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RTERA PROPIA" sheetId="1" r:id="rId4"/>
    <sheet state="visible" name="Mesas de cambio del sistema Bna" sheetId="2" r:id="rId5"/>
    <sheet state="visible" name="Indice de Inversión BCV" sheetId="3" r:id="rId6"/>
    <sheet state="visible" name="ÍNDICE" sheetId="4" r:id="rId7"/>
    <sheet state="visible" name="ABC.A" sheetId="5" r:id="rId8"/>
    <sheet state="visible" name="BOU" sheetId="6" r:id="rId9"/>
    <sheet state="visible" name="BNC" sheetId="7" r:id="rId10"/>
    <sheet state="visible" name="TDV.D" sheetId="8" r:id="rId11"/>
    <sheet state="visible" name="BVCC" sheetId="9" r:id="rId12"/>
    <sheet state="visible" name="MVZ.A " sheetId="10" r:id="rId13"/>
    <sheet state="visible" name="MVZ.B" sheetId="11" r:id="rId14"/>
    <sheet state="visible" name="BVL " sheetId="12" r:id="rId15"/>
    <sheet state="visible" name="CRMA" sheetId="13" r:id="rId16"/>
    <sheet state="visible" name="BPV " sheetId="14" r:id="rId17"/>
    <sheet state="visible" name="ENV" sheetId="15" r:id="rId18"/>
    <sheet state="visible" name=" CGQ" sheetId="16" r:id="rId19"/>
    <sheet state="visible" name="CIE" sheetId="17" r:id="rId20"/>
    <sheet state="visible" name="CCR" sheetId="18" r:id="rId21"/>
    <sheet state="visible" name="DOM" sheetId="19" r:id="rId22"/>
    <sheet state="visible" name="EFE" sheetId="20" r:id="rId23"/>
    <sheet state="visible" name="FNC" sheetId="21" r:id="rId24"/>
    <sheet state="visible" name="GZL" sheetId="22" r:id="rId25"/>
    <sheet state="visible" name="MPA " sheetId="23" r:id="rId26"/>
    <sheet state="visible" name="ICP.B" sheetId="24" r:id="rId27"/>
    <sheet state="visible" name="PGR" sheetId="25" r:id="rId28"/>
    <sheet state="visible" name="PTN" sheetId="26" r:id="rId29"/>
    <sheet state="visible" name="RST" sheetId="27" r:id="rId30"/>
    <sheet state="visible" name="RST.B" sheetId="28" r:id="rId31"/>
    <sheet state="visible" name="SVS " sheetId="29" r:id="rId32"/>
    <sheet state="visible" name="TPG" sheetId="30" r:id="rId33"/>
    <sheet state="visible" name="IVC" sheetId="31" r:id="rId34"/>
    <sheet state="visible" name="FVI.A " sheetId="32" r:id="rId35"/>
    <sheet state="visible" name="FVI.B" sheetId="33" r:id="rId36"/>
  </sheets>
  <definedNames>
    <definedName name="_xlcn.WorksheetConnection_Hoja1A1I2561">#REF!</definedName>
    <definedName name="_xlcn.WorksheetConnection_Mercado03032020A63I3181">#REF!</definedName>
  </definedNames>
  <calcPr/>
</workbook>
</file>

<file path=xl/sharedStrings.xml><?xml version="1.0" encoding="utf-8"?>
<sst xmlns="http://schemas.openxmlformats.org/spreadsheetml/2006/main" count="4906" uniqueCount="468">
  <si>
    <t>Informacion a Febrero 2020</t>
  </si>
  <si>
    <t>ACCIONES DADAS EN GARANTIAS</t>
  </si>
  <si>
    <t>DESCRIPCION</t>
  </si>
  <si>
    <t>PRECIO DE CIERRE</t>
  </si>
  <si>
    <t>MONTO DISPONIBLE</t>
  </si>
  <si>
    <t>BOLSA DE VALORES DE CARACAS</t>
  </si>
  <si>
    <t>fecha 04/03/2020</t>
  </si>
  <si>
    <t>CARTERA PROPIA EN RENDIVALORES</t>
  </si>
  <si>
    <t>MONTO N DE ACCIONES DISPONIBLE</t>
  </si>
  <si>
    <t>VALOR DE CARTERA AL CIERRE DE FEBRERO</t>
  </si>
  <si>
    <t>PRECIO CIERRE 04032020</t>
  </si>
  <si>
    <t>VALOR DE CARTERA AL CIERRE DE 04032020</t>
  </si>
  <si>
    <t>VALORACION DE LA CARTERA G Y P</t>
  </si>
  <si>
    <t>BANCO NACIONAL DE CREDITO</t>
  </si>
  <si>
    <t>CANTV TIPO D</t>
  </si>
  <si>
    <t>MERCANTIL SERV FINANCIEROS TIP A</t>
  </si>
  <si>
    <t>MERCANTIL SERV FINANCIEROS TIP B</t>
  </si>
  <si>
    <t>VALOR EN BS</t>
  </si>
  <si>
    <t>PERDIDA</t>
  </si>
  <si>
    <t>TC OFICIAL FV 28022020</t>
  </si>
  <si>
    <t xml:space="preserve">TC OFICIAL </t>
  </si>
  <si>
    <t>VALOR EN USD</t>
  </si>
  <si>
    <t>fecha 05/03/2020</t>
  </si>
  <si>
    <t>PRECIO CIERRE 05032020</t>
  </si>
  <si>
    <t>fecha 06/03/2020</t>
  </si>
  <si>
    <t>PRECIO CIERRE 06032020</t>
  </si>
  <si>
    <t>fecha 09/03/2020</t>
  </si>
  <si>
    <t>PRECIO CIERRE 09032020</t>
  </si>
  <si>
    <t>fecha 10/03/2020</t>
  </si>
  <si>
    <t>PRECIO CIERRE 10032020</t>
  </si>
  <si>
    <t>fecha 11/03/2020</t>
  </si>
  <si>
    <t>PRECIO CIERRE 11032020</t>
  </si>
  <si>
    <t>fecha 12/03/2020</t>
  </si>
  <si>
    <t>PRECIO CIERRE 12032020</t>
  </si>
  <si>
    <t>fecha 23/04/2020</t>
  </si>
  <si>
    <t>CARTERA PROPIA</t>
  </si>
  <si>
    <t>OPERACIONES DEL DIA</t>
  </si>
  <si>
    <t>PRECIO DE CIERRE 22042020</t>
  </si>
  <si>
    <t>BID</t>
  </si>
  <si>
    <t>OFER</t>
  </si>
  <si>
    <t>TOTAL ACC</t>
  </si>
  <si>
    <t>PRECIO CIERRE 23042020</t>
  </si>
  <si>
    <t>Variacion en precio</t>
  </si>
  <si>
    <t>VALOR DE CARTERA AL CIERRE DE 23042020</t>
  </si>
  <si>
    <t>BANCO DE VENEZUELA</t>
  </si>
  <si>
    <t>BANCO DEL CARIBE</t>
  </si>
  <si>
    <t>BOD</t>
  </si>
  <si>
    <t>BPV</t>
  </si>
  <si>
    <t>BVCC</t>
  </si>
  <si>
    <t>RST B</t>
  </si>
  <si>
    <t>RST</t>
  </si>
  <si>
    <t>TDV.D</t>
  </si>
  <si>
    <t>CERAMICA CARABOBO</t>
  </si>
  <si>
    <t>CORIMON</t>
  </si>
  <si>
    <t>CGQ</t>
  </si>
  <si>
    <t>CIE</t>
  </si>
  <si>
    <t xml:space="preserve">DOMINGUEZ </t>
  </si>
  <si>
    <t>ENV</t>
  </si>
  <si>
    <t>FNC</t>
  </si>
  <si>
    <t>FVI.A</t>
  </si>
  <si>
    <t>FVI.B</t>
  </si>
  <si>
    <t>GZL</t>
  </si>
  <si>
    <t>INVACA</t>
  </si>
  <si>
    <t>MANPA</t>
  </si>
  <si>
    <t>MVZ.A</t>
  </si>
  <si>
    <t>MVZ.B</t>
  </si>
  <si>
    <t>PROAGRO</t>
  </si>
  <si>
    <t>EFE</t>
  </si>
  <si>
    <t>PROTINAL</t>
  </si>
  <si>
    <t>SIVENSA</t>
  </si>
  <si>
    <t>TPG</t>
  </si>
  <si>
    <t>TC OFICIAL FV</t>
  </si>
  <si>
    <t>GANANCIA</t>
  </si>
  <si>
    <t>fecha 24/04/2020</t>
  </si>
  <si>
    <t>PRECIO CIERRE 24042020</t>
  </si>
  <si>
    <t>VALOR DE CARTERA AL CIERRE DE 24042020</t>
  </si>
  <si>
    <t>fecha 27/04/2020</t>
  </si>
  <si>
    <t>PRECIO CIERRE 27042020</t>
  </si>
  <si>
    <t>VALOR DE CARTERA AL CIERRE DE 27042020</t>
  </si>
  <si>
    <t>fecha 28/04/2020</t>
  </si>
  <si>
    <t>PRECIO CIERRE 28042020</t>
  </si>
  <si>
    <t>VALOR DE CARTERA AL CIERRE DE 28042020</t>
  </si>
  <si>
    <t>ICP.B</t>
  </si>
  <si>
    <t>fecha 29/04/2020</t>
  </si>
  <si>
    <t>PRECIO CIERRE 29042020</t>
  </si>
  <si>
    <t>VALOR DE CARTERA AL CIERRE DE 29042020</t>
  </si>
  <si>
    <t>BVL</t>
  </si>
  <si>
    <t>ABC.A</t>
  </si>
  <si>
    <t>BNC</t>
  </si>
  <si>
    <t>BOU</t>
  </si>
  <si>
    <t>CCR</t>
  </si>
  <si>
    <t>CRM.A</t>
  </si>
  <si>
    <t>DOM</t>
  </si>
  <si>
    <t>IVC</t>
  </si>
  <si>
    <t>MPA</t>
  </si>
  <si>
    <t>PGR</t>
  </si>
  <si>
    <t>PTN</t>
  </si>
  <si>
    <t>SVS</t>
  </si>
  <si>
    <t>fecha 30/04/2020</t>
  </si>
  <si>
    <t>PRECIO CIERRE 30042020</t>
  </si>
  <si>
    <t>VALOR DE CARTERA AL CIERRE DE 30042020</t>
  </si>
  <si>
    <t>fecha 04/05/2020</t>
  </si>
  <si>
    <t>PRECIO CIERRE 04052020</t>
  </si>
  <si>
    <t>VALOR DE CARTERA AL CIERRE DE 04052020</t>
  </si>
  <si>
    <t>fecha 05/05/2020</t>
  </si>
  <si>
    <t>PRECIO CIERRE 05052020</t>
  </si>
  <si>
    <t>VALOR DE CARTERA AL CIERRE DE 05052020</t>
  </si>
  <si>
    <t>fecha 06/05/2020</t>
  </si>
  <si>
    <t>VALOR DE CARTERA AL CIERRE DE 06052020</t>
  </si>
  <si>
    <t>fecha 07/05/2020</t>
  </si>
  <si>
    <t>PRECIO CIERRE 06052020</t>
  </si>
  <si>
    <t>PRECIO CIERRE 07052020</t>
  </si>
  <si>
    <t>VALOR DE CARTERA AL CIERRE DE 07052020</t>
  </si>
  <si>
    <t>fecha 08/05/2020</t>
  </si>
  <si>
    <t>PRECIO CIERRE 08052020</t>
  </si>
  <si>
    <t>VALOR DE CARTERA AL CIERRE DE 08052020</t>
  </si>
  <si>
    <t>fecha 11/05/2020</t>
  </si>
  <si>
    <t>PRECIO CIERRE 11052020</t>
  </si>
  <si>
    <t>VALOR DE CARTERA AL CIERRE DE 11052020</t>
  </si>
  <si>
    <t>fecha 12/05/2020</t>
  </si>
  <si>
    <t>PRECIO CIERRE 12052020</t>
  </si>
  <si>
    <t>VALOR DE CARTERA AL CIERRE DE 12052020</t>
  </si>
  <si>
    <t>fecha 13/05/2020</t>
  </si>
  <si>
    <t>PRECIO CIERRE 13052020</t>
  </si>
  <si>
    <t>VALOR DE CARTERA AL CIERRE DE 13052020</t>
  </si>
  <si>
    <t>fecha 14/05/2020</t>
  </si>
  <si>
    <t>PRECIO CIERRE 14052020</t>
  </si>
  <si>
    <t>VALOR DE CARTERA AL CIERRE DE 14052020</t>
  </si>
  <si>
    <t>fecha 15/05/2020</t>
  </si>
  <si>
    <t>PRECIO CIERRE 15052020</t>
  </si>
  <si>
    <t>VALOR DE CARTERA AL CIERRE DE 15052020</t>
  </si>
  <si>
    <t>fecha 18/05/2020</t>
  </si>
  <si>
    <t>PRECIO CIERRE 18052020</t>
  </si>
  <si>
    <t>VALOR DE CARTERA AL CIERRE DE 18052020</t>
  </si>
  <si>
    <t>fecha 19/05/2020</t>
  </si>
  <si>
    <t>PRECIO CIERRE 19052020</t>
  </si>
  <si>
    <t>VALOR DE CARTERA AL CIERRE DE 19052020</t>
  </si>
  <si>
    <t>fecha 20/05/2020</t>
  </si>
  <si>
    <t>PRECIO CIERRE 20052020</t>
  </si>
  <si>
    <t>VALOR DE CARTERA AL CIERRE DE 20052020</t>
  </si>
  <si>
    <t>fecha 21/05/2020</t>
  </si>
  <si>
    <t>PRECIO CIERRE 21052020</t>
  </si>
  <si>
    <t>VALOR DE CARTERA AL CIERRE DE 21052020</t>
  </si>
  <si>
    <t>fecha 22/05/2020</t>
  </si>
  <si>
    <t>PRECIO CIERRE 22052020</t>
  </si>
  <si>
    <t>VALOR DE CARTERA AL CIERRE DE 22052020</t>
  </si>
  <si>
    <t>fecha 26/05/2020</t>
  </si>
  <si>
    <t>PRECIO CIERRE 26052020</t>
  </si>
  <si>
    <t>VALOR DE CARTERA AL CIERRE DE 26052020</t>
  </si>
  <si>
    <t>fecha 27/05/2020</t>
  </si>
  <si>
    <t>PRECIO CIERRE 27052020</t>
  </si>
  <si>
    <t>fecha 28/05/2020</t>
  </si>
  <si>
    <t>PRECIO CIERRE 28052020</t>
  </si>
  <si>
    <t>VALOR DE CARTERA AL CIERRE DE 28052020</t>
  </si>
  <si>
    <t>fecha 29/05/2020</t>
  </si>
  <si>
    <t>PRECIO CIERRE 29052020</t>
  </si>
  <si>
    <t>VALOR DE CARTERA AL CIERRE DE 29052020</t>
  </si>
  <si>
    <t>TOTAL EN MERCADO</t>
  </si>
  <si>
    <t>CARTERA</t>
  </si>
  <si>
    <t>PORCENTAJE</t>
  </si>
  <si>
    <t>compra</t>
  </si>
  <si>
    <t>B</t>
  </si>
  <si>
    <t>VENDE</t>
  </si>
  <si>
    <t>D</t>
  </si>
  <si>
    <t>E</t>
  </si>
  <si>
    <t>TOTAL</t>
  </si>
  <si>
    <t>fecha 01/06/2020</t>
  </si>
  <si>
    <t>PRECIO CIERRE 01062020</t>
  </si>
  <si>
    <t>VALOR DE CARTERA AL CIERRE DE 01062020</t>
  </si>
  <si>
    <t>fecha 02/06/2020</t>
  </si>
  <si>
    <t>PRECIO CIERRE 02062020</t>
  </si>
  <si>
    <t>VALOR DE CARTERA AL CIERRE DE 02062020</t>
  </si>
  <si>
    <t>fecha 03/06/2020</t>
  </si>
  <si>
    <t>PRECIO CIERRE 03062020</t>
  </si>
  <si>
    <t>VALOR DE CARTERA AL CIERRE DE 03062020</t>
  </si>
  <si>
    <t>fecha 04/06/2020</t>
  </si>
  <si>
    <t>PRECIO CIERRE 04062020</t>
  </si>
  <si>
    <t>VALOR DE CARTERA AL CIERRE DE 04062020</t>
  </si>
  <si>
    <t>fecha 05/06/2020</t>
  </si>
  <si>
    <t>PRECIO CIERRE 05062020</t>
  </si>
  <si>
    <t>VALOR DE CARTERA AL CIERRE DE 05062020</t>
  </si>
  <si>
    <t>fecha 08/06/2020</t>
  </si>
  <si>
    <t>PRECIO CIERRE 08062020</t>
  </si>
  <si>
    <t>VALOR DE CARTERA AL CIERRE DE 08062020</t>
  </si>
  <si>
    <t>fecha 09/06/2020</t>
  </si>
  <si>
    <t>PRECIO CIERRE 09062020</t>
  </si>
  <si>
    <t>VALOR DE CARTERA AL CIERRE DE 09062020</t>
  </si>
  <si>
    <t>fecha 10/06/2020</t>
  </si>
  <si>
    <t>PRECIO CIERRE 10062020</t>
  </si>
  <si>
    <t>VALOR DE CARTERA AL CIERRE DE 10062020</t>
  </si>
  <si>
    <t>fecha 11/06/2020</t>
  </si>
  <si>
    <t>PRECIO CIERRE 11062020</t>
  </si>
  <si>
    <t>fecha 12/06/2020</t>
  </si>
  <si>
    <t>PRECIO CIERRE 12062020</t>
  </si>
  <si>
    <t>fecha 16/06/2020</t>
  </si>
  <si>
    <t>PRECIO CIERRE 16062020</t>
  </si>
  <si>
    <t>fecha 17/06/2020</t>
  </si>
  <si>
    <t>PRECIO CIERRE 17062020</t>
  </si>
  <si>
    <t>fecha 18/06/2020</t>
  </si>
  <si>
    <t>PRECIO CIERRE 18062020</t>
  </si>
  <si>
    <t>fecha 19/06/2020</t>
  </si>
  <si>
    <t>PRECIO CIERRE 19062020</t>
  </si>
  <si>
    <t>fecha 22/06/2020</t>
  </si>
  <si>
    <t>PRECIO CIERRE 22062020</t>
  </si>
  <si>
    <t>fecha 23/06/2020</t>
  </si>
  <si>
    <t>PRECIO CIERRE 23062020</t>
  </si>
  <si>
    <t>fecha 25/06/2020</t>
  </si>
  <si>
    <t>PRECIO CIERRE 25062020</t>
  </si>
  <si>
    <t>fecha 26/06/2020</t>
  </si>
  <si>
    <t>PRECIO CIERRE 26062020</t>
  </si>
  <si>
    <t>fecha 30/06/2020</t>
  </si>
  <si>
    <t>PRECIO CIERRE 30062020</t>
  </si>
  <si>
    <t>fecha 01/07/2020</t>
  </si>
  <si>
    <t>PRECIO CIERRE 01072020</t>
  </si>
  <si>
    <t>fecha 03/08/2020</t>
  </si>
  <si>
    <t>TC OFICIAL 03/08/2020</t>
  </si>
  <si>
    <t>PRECIO CIERRE 31072020</t>
  </si>
  <si>
    <t xml:space="preserve">VALOR DE CARTERA AL CIERRE </t>
  </si>
  <si>
    <t>PRECIO CIERRE 03082020</t>
  </si>
  <si>
    <t>PRECIO PROMEDIO CARTERA</t>
  </si>
  <si>
    <t>VALOR EN CARTERA BS.</t>
  </si>
  <si>
    <t>VALOR COSTO EN USD CARTERA</t>
  </si>
  <si>
    <t>VALOR EN USD MERCADO</t>
  </si>
  <si>
    <t>TOTAL Bs.</t>
  </si>
  <si>
    <t>TOTAL USD</t>
  </si>
  <si>
    <t>fecha 04/08/2020</t>
  </si>
  <si>
    <t>TC OFICIAL 04/08/2020</t>
  </si>
  <si>
    <t>PRECIO CIERRE 04082020</t>
  </si>
  <si>
    <t>fecha 05/08/2020</t>
  </si>
  <si>
    <t>TC OFICIAL 05/08/2020</t>
  </si>
  <si>
    <t>PRECIO CIERRE 05082020</t>
  </si>
  <si>
    <t>fecha 06/08/2020</t>
  </si>
  <si>
    <t>TC OFICIAL 06/08/2020</t>
  </si>
  <si>
    <t>PRECIO CIERRE 06082020</t>
  </si>
  <si>
    <t>fecha 07/08/2020</t>
  </si>
  <si>
    <t>PRECIO CIERRE 07082020</t>
  </si>
  <si>
    <t>fecha 10/08/2020</t>
  </si>
  <si>
    <t>TC OFICIAL 10/08/2020</t>
  </si>
  <si>
    <t>PRECIO CIERRE 10082020</t>
  </si>
  <si>
    <t>fecha 11/08/2020</t>
  </si>
  <si>
    <t>TC OFICIAL 11/08/2020</t>
  </si>
  <si>
    <t>PRECIO CIERRE 11082020</t>
  </si>
  <si>
    <t>fecha 12/08/2020</t>
  </si>
  <si>
    <t>TC OFICIAL 12/08/2020</t>
  </si>
  <si>
    <t>PRECIO CIERRE 12082020</t>
  </si>
  <si>
    <t>fecha 13/08/2020</t>
  </si>
  <si>
    <t>TC OFICIAL 13/08/2020</t>
  </si>
  <si>
    <t>PRECIO CIERRE 13082020</t>
  </si>
  <si>
    <t>fecha 14/08/2020</t>
  </si>
  <si>
    <t>TC OFICIAL 14/08/2020</t>
  </si>
  <si>
    <t>PRECIO CIERRE 14082020</t>
  </si>
  <si>
    <t>fecha 17/08/2020</t>
  </si>
  <si>
    <t>TC OFICIAL 17/08/2020</t>
  </si>
  <si>
    <t>PRECIO CIERRE 17082020</t>
  </si>
  <si>
    <t>fecha 18/08/2020</t>
  </si>
  <si>
    <t>TC OFICIAL 18/08/2020</t>
  </si>
  <si>
    <t>PRECIO CIERRE 18082020</t>
  </si>
  <si>
    <t>fecha 19/08/2020</t>
  </si>
  <si>
    <t>TC OFICIAL 19/08/2020</t>
  </si>
  <si>
    <t>PRECIO CIERRE 19082020</t>
  </si>
  <si>
    <t>fecha 20/08/2020</t>
  </si>
  <si>
    <t>TC OFICIAL 20/08/2020</t>
  </si>
  <si>
    <t>PRECIO CIERRE 20082020</t>
  </si>
  <si>
    <t>fecha 21/08/2020</t>
  </si>
  <si>
    <t>PRECIO CIERRE 21082020</t>
  </si>
  <si>
    <t>fecha 24/08/2020</t>
  </si>
  <si>
    <t>TC OFICIAL 24/08/2020</t>
  </si>
  <si>
    <t>PRECIO CIERRE 24082020</t>
  </si>
  <si>
    <t>fecha 25/08/2020</t>
  </si>
  <si>
    <t>TC OFICIAL 25/08/2020</t>
  </si>
  <si>
    <t>PRECIO CIERRE 25082020</t>
  </si>
  <si>
    <t>fecha 26/08/2020</t>
  </si>
  <si>
    <t>TC OFICIAL 26/08/2020</t>
  </si>
  <si>
    <t>PRECIO CIERRE 26082020</t>
  </si>
  <si>
    <t>fecha 27/08/2020</t>
  </si>
  <si>
    <t>TC OFICIAL 27/08/2020</t>
  </si>
  <si>
    <t>PRECIO CIERRE 27082020</t>
  </si>
  <si>
    <t>fecha 28/08/2020</t>
  </si>
  <si>
    <t>TC OFICIAL 28/08/2020</t>
  </si>
  <si>
    <t>PRECIO CIERRE 28082020</t>
  </si>
  <si>
    <t>fecha 31/08/2020</t>
  </si>
  <si>
    <t>TC OFICIAL 31/08/2020</t>
  </si>
  <si>
    <t>PRECIO CIERRE 31082020</t>
  </si>
  <si>
    <t>PRECIO PROMEDIO CARTERA USD</t>
  </si>
  <si>
    <t>RST.B</t>
  </si>
  <si>
    <t>fecha 01/09/2020</t>
  </si>
  <si>
    <t>TC OFICIAL 01/09/2020</t>
  </si>
  <si>
    <t>PRECIO CIERRE 01092020</t>
  </si>
  <si>
    <t>fecha 02/09/2020</t>
  </si>
  <si>
    <t>TC OFICIAL 02/09/2020</t>
  </si>
  <si>
    <t>PRECIO CIERRE 02092020</t>
  </si>
  <si>
    <t>fecha 03/09/2020</t>
  </si>
  <si>
    <t>TC OFICIAL 03/09/2020</t>
  </si>
  <si>
    <t>PRECIO CIERRE 03092020</t>
  </si>
  <si>
    <t>PRECIO PROMEDIO CARTERA Bs.</t>
  </si>
  <si>
    <t>Fecha del Indicador</t>
  </si>
  <si>
    <t>Banco</t>
  </si>
  <si>
    <t>Compra</t>
  </si>
  <si>
    <t>Venta</t>
  </si>
  <si>
    <t>25-08-2020</t>
  </si>
  <si>
    <t>Banco Nacional de Crédito BNC</t>
  </si>
  <si>
    <t>308543,97</t>
  </si>
  <si>
    <t>310145,35</t>
  </si>
  <si>
    <t>Banesco</t>
  </si>
  <si>
    <t>306491,44</t>
  </si>
  <si>
    <t>313250,00</t>
  </si>
  <si>
    <t>BBVA Provincial</t>
  </si>
  <si>
    <t>306045,74</t>
  </si>
  <si>
    <t>309000,00</t>
  </si>
  <si>
    <t>Banplus</t>
  </si>
  <si>
    <t>297646,14</t>
  </si>
  <si>
    <t>311931,84</t>
  </si>
  <si>
    <t>BFC Banco Fondo Común</t>
  </si>
  <si>
    <t>307300,00</t>
  </si>
  <si>
    <t>310373,00</t>
  </si>
  <si>
    <t>Otras Instituciones</t>
  </si>
  <si>
    <t>307184,62</t>
  </si>
  <si>
    <t>309684,46</t>
  </si>
  <si>
    <t>26-08-2020</t>
  </si>
  <si>
    <t>308957,19</t>
  </si>
  <si>
    <t>313669,84</t>
  </si>
  <si>
    <t>312486,35</t>
  </si>
  <si>
    <t>312931,60</t>
  </si>
  <si>
    <t>Banco Mercantil</t>
  </si>
  <si>
    <t>314125,00</t>
  </si>
  <si>
    <t>314302,42</t>
  </si>
  <si>
    <t>308725,31</t>
  </si>
  <si>
    <t>313000,00</t>
  </si>
  <si>
    <t>Bancamiga</t>
  </si>
  <si>
    <t>312895,27</t>
  </si>
  <si>
    <t>320060,42</t>
  </si>
  <si>
    <t>314700,53</t>
  </si>
  <si>
    <t>316423,31</t>
  </si>
  <si>
    <t>27-08-2020</t>
  </si>
  <si>
    <t>314285,19</t>
  </si>
  <si>
    <t>320571,29</t>
  </si>
  <si>
    <t>318685,11</t>
  </si>
  <si>
    <t>319279,46</t>
  </si>
  <si>
    <t>Banco de Venezuela</t>
  </si>
  <si>
    <t>310403,41</t>
  </si>
  <si>
    <t>315303,03</t>
  </si>
  <si>
    <t>317000,00</t>
  </si>
  <si>
    <t>302841,35</t>
  </si>
  <si>
    <t>312087,73</t>
  </si>
  <si>
    <t>321248,54</t>
  </si>
  <si>
    <t>331041,82</t>
  </si>
  <si>
    <t>28-08-2020</t>
  </si>
  <si>
    <t>325156,24</t>
  </si>
  <si>
    <t>323125,95</t>
  </si>
  <si>
    <t>Banco Venezolano de Crédito</t>
  </si>
  <si>
    <t>330000,00</t>
  </si>
  <si>
    <t>319678,09</t>
  </si>
  <si>
    <t>322000,00</t>
  </si>
  <si>
    <t>316890,64</t>
  </si>
  <si>
    <t>324732,93</t>
  </si>
  <si>
    <t>Banco Exterior</t>
  </si>
  <si>
    <t>327841,87</t>
  </si>
  <si>
    <t>336000,00</t>
  </si>
  <si>
    <t>329379,24</t>
  </si>
  <si>
    <t>327323,61</t>
  </si>
  <si>
    <t>31-08-2020</t>
  </si>
  <si>
    <t>323258,05</t>
  </si>
  <si>
    <t>325500,00</t>
  </si>
  <si>
    <t>100% Banco</t>
  </si>
  <si>
    <t>329850,98</t>
  </si>
  <si>
    <t>324716,01</t>
  </si>
  <si>
    <t>334312,53</t>
  </si>
  <si>
    <t>319600,00</t>
  </si>
  <si>
    <t>321000,00</t>
  </si>
  <si>
    <t>Banco Plaza</t>
  </si>
  <si>
    <t>323400,00</t>
  </si>
  <si>
    <t>332000,00</t>
  </si>
  <si>
    <t>329858,18</t>
  </si>
  <si>
    <t>332401,23</t>
  </si>
  <si>
    <t>336823,66</t>
  </si>
  <si>
    <t>332454,54</t>
  </si>
  <si>
    <t>323193,48</t>
  </si>
  <si>
    <t>329000,00</t>
  </si>
  <si>
    <t>BanCaribe</t>
  </si>
  <si>
    <t>331096,02</t>
  </si>
  <si>
    <t>334848,56</t>
  </si>
  <si>
    <t>Banco del Tesoro</t>
  </si>
  <si>
    <t>323753,94</t>
  </si>
  <si>
    <t>327004,50</t>
  </si>
  <si>
    <t>325231,02</t>
  </si>
  <si>
    <t>334004,87</t>
  </si>
  <si>
    <t>333450,00</t>
  </si>
  <si>
    <t>339672,00</t>
  </si>
  <si>
    <t>333478,76</t>
  </si>
  <si>
    <t>339936,94</t>
  </si>
  <si>
    <t>329554,00</t>
  </si>
  <si>
    <t>334000,00</t>
  </si>
  <si>
    <t>335767,61</t>
  </si>
  <si>
    <t>338250,00</t>
  </si>
  <si>
    <t>333938,80</t>
  </si>
  <si>
    <t>339135,73</t>
  </si>
  <si>
    <t>Fecha</t>
  </si>
  <si>
    <t>Tipo de Cambio de Venta (Bs / USD)</t>
  </si>
  <si>
    <t>Indice de Inversión</t>
  </si>
  <si>
    <t>Calculo Indice Inversión</t>
  </si>
  <si>
    <t>Cofide (d)</t>
  </si>
  <si>
    <t>Cofide (anual)</t>
  </si>
  <si>
    <t>Validar Indice</t>
  </si>
  <si>
    <t>Margen de error</t>
  </si>
  <si>
    <t>Over y nivelacion ( Millones de Bs. )</t>
  </si>
  <si>
    <t xml:space="preserve">Tasa minima </t>
  </si>
  <si>
    <t>Tasa Maxima</t>
  </si>
  <si>
    <t>Reservas bancarias Millones de Bs.</t>
  </si>
  <si>
    <t>reservas internacionales Millones de USD</t>
  </si>
  <si>
    <t>Bitcoin</t>
  </si>
  <si>
    <t>EUR / USD</t>
  </si>
  <si>
    <t>FECHA:</t>
  </si>
  <si>
    <t>TIPO DE CAMBIO OFICIAL</t>
  </si>
  <si>
    <t>Nº</t>
  </si>
  <si>
    <t>ACCIÓN</t>
  </si>
  <si>
    <t>DESCRIPCIÓN</t>
  </si>
  <si>
    <t>BANCO DEL CARIBE,C.A.BCO.UNIV.CLASE (A) </t>
  </si>
  <si>
    <t>BANCO NACIONAL DE CREDITO, C.A. BCO.UNIV</t>
  </si>
  <si>
    <t>BCO.OCC.DE DESCUENTO, BCO. UNIVERSAL </t>
  </si>
  <si>
    <t>BPV </t>
  </si>
  <si>
    <t>BANCO PROVINCIAL, S.A. BCO. UNIVERSAL</t>
  </si>
  <si>
    <t> BVCC</t>
  </si>
  <si>
    <t>BOLSA DE VALORES DE CARACAS, C.A</t>
  </si>
  <si>
    <t>BVL </t>
  </si>
  <si>
    <t>BANCO DE VENEZUELA, S.A. BCO.UNIVERSAL</t>
  </si>
  <si>
    <t>CERAMICA CARABOBO, SACA</t>
  </si>
  <si>
    <t> CGQ</t>
  </si>
  <si>
    <t>CORP.GRUPO QUIMICO, C.A.</t>
  </si>
  <si>
    <t>CORP. INDUSTRIAL DE ENERGIA CA SACA</t>
  </si>
  <si>
    <t>CORIMON, C.A</t>
  </si>
  <si>
    <t>DOMINGUEZ &amp; CIA., S.A. </t>
  </si>
  <si>
    <t>PRODUCTOS EFE S.A. </t>
  </si>
  <si>
    <t>ENVASES VENEZOLANOS S.A. </t>
  </si>
  <si>
    <t>FABRICA NACIONAL DE CEMENTOS, C.A.</t>
  </si>
  <si>
    <t>FVB.O </t>
  </si>
  <si>
    <t>FONDO DE VALORES INMOB.SACA.CLASE(B)(E) </t>
  </si>
  <si>
    <t>FVI.A </t>
  </si>
  <si>
    <t>FONDO DE VALORES INMOB.,SACA. CLASE (A) </t>
  </si>
  <si>
    <t>FONDO DE VALORES INMOB.,SACA. CLASE (B) </t>
  </si>
  <si>
    <t>GRUPO ZULIANO, C.A. </t>
  </si>
  <si>
    <t>INVACA,INMUEBLES,VALORES Y CAPITALES,</t>
  </si>
  <si>
    <t>MPA </t>
  </si>
  <si>
    <t>MANUFACTURAS DE PAPEL,C.A.(MANPA) SACA. </t>
  </si>
  <si>
    <t>MVZ.A </t>
  </si>
  <si>
    <t>MERCANTIL SERV. FINANCIEROS C.A. CLS.(A) </t>
  </si>
  <si>
    <t>MERCANTIL SERV. FINANCIEROS C.A. CLS.(B) </t>
  </si>
  <si>
    <t>INVERSIONES CRECEPYMES</t>
  </si>
  <si>
    <t>PROAGRO C.A. </t>
  </si>
  <si>
    <t>PROTINAL C.A.</t>
  </si>
  <si>
    <t>C.A. RON SANTA TERESA</t>
  </si>
  <si>
    <t>C.A. RON SANTA TERESA B</t>
  </si>
  <si>
    <t>SVS </t>
  </si>
  <si>
    <t>SIVENSA, S.A </t>
  </si>
  <si>
    <t>C.A.NAC.TELF.VZLA. (CANTV) CLASE (D) </t>
  </si>
  <si>
    <t>C.A. TELARES DE PALO GRANDE </t>
  </si>
  <si>
    <t>Inicio</t>
  </si>
  <si>
    <t>Compra de acciones</t>
  </si>
  <si>
    <t>Venta de acciones</t>
  </si>
  <si>
    <t>Precio en Bolivares</t>
  </si>
  <si>
    <t>Tipo de Cambio</t>
  </si>
  <si>
    <t>Precio en Dolares</t>
  </si>
  <si>
    <t>Monto en Bolívares</t>
  </si>
  <si>
    <t>Monto en dólares</t>
  </si>
  <si>
    <t>Posición</t>
  </si>
  <si>
    <t>Total en Dólares</t>
  </si>
  <si>
    <t>Derecho de registro</t>
  </si>
  <si>
    <t>ISLR</t>
  </si>
  <si>
    <t>TOTAL NETO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</si>
</sst>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8">
    <numFmt numFmtId="164" formatCode="_ * #,##0.00_ ;_ * \-#,##0.00_ ;_ * &quot;-&quot;??_ ;_ @_ "/>
    <numFmt numFmtId="165" formatCode="_ * #,##0.0000_ ;_ * \-#,##0.0000_ ;_ * &quot;-&quot;??_ ;_ @_ "/>
    <numFmt numFmtId="166" formatCode="_-* #,##0.0000_-;\-* #,##0.0000_-;_-* &quot;-&quot;????_-;_-@"/>
    <numFmt numFmtId="167" formatCode="_-* #,##0.00_-;\-* #,##0.00_-;_-* &quot;-&quot;??_-;_-@"/>
    <numFmt numFmtId="168" formatCode="#,##0.00000000"/>
    <numFmt numFmtId="169" formatCode="_ * #,##0_ ;_ * \-#,##0_ ;_ * &quot;-&quot;??_ ;_ @_ "/>
    <numFmt numFmtId="170" formatCode="_-* #,##0_-;\-* #,##0_-;_-* &quot;-&quot;????_-;_-@"/>
    <numFmt numFmtId="171" formatCode="_ * #,##0.000000_ ;_ * \-#,##0.000000_ ;_ * &quot;-&quot;??.0000_ ;_ @_ "/>
    <numFmt numFmtId="172" formatCode="#,##0.0000000"/>
    <numFmt numFmtId="173" formatCode="mm-dd-yyyy"/>
    <numFmt numFmtId="174" formatCode="_ * #,##0.00000000_ ;_ * \-#,##0.00000000_ ;_ * &quot;-&quot;??_ ;_ @_ "/>
    <numFmt numFmtId="175" formatCode="0.000000%"/>
    <numFmt numFmtId="176" formatCode="0.0000%"/>
    <numFmt numFmtId="177" formatCode="_ * #,##0.0000_ ;_ * \-#,##0.0000_ ;_ * &quot;-&quot;????_ ;_ @_ "/>
    <numFmt numFmtId="178" formatCode="_(* #,##0_);_(* \(#,##0\);_(* &quot;-&quot;??_);_(@_)"/>
    <numFmt numFmtId="179" formatCode="D/M/YYYY"/>
    <numFmt numFmtId="180" formatCode="0.00000"/>
    <numFmt numFmtId="181" formatCode="_(* #,##0.00_);_(* \(#,##0.00\);_(* &quot;-&quot;??_);_(@_)"/>
    <numFmt numFmtId="182" formatCode="_(* #,##0.000000_);_(* \(#,##0.000000\);_(* &quot;-&quot;??_);_(@_)"/>
    <numFmt numFmtId="183" formatCode="dd/m/yyyy"/>
    <numFmt numFmtId="184" formatCode="#,##0.000000"/>
    <numFmt numFmtId="185" formatCode="d/MM/yyyy"/>
    <numFmt numFmtId="186" formatCode="d/m/yyyy"/>
    <numFmt numFmtId="187" formatCode="#,##0.00000000000"/>
    <numFmt numFmtId="188" formatCode="#,##0.00000"/>
    <numFmt numFmtId="189" formatCode="#,##0.0000000000000"/>
    <numFmt numFmtId="190" formatCode="dd/mm/yyyy"/>
    <numFmt numFmtId="191" formatCode="#,##0.000000000"/>
  </numFmts>
  <fonts count="37">
    <font>
      <sz val="11.0"/>
      <color theme="1"/>
      <name val="Arial"/>
    </font>
    <font>
      <b/>
      <sz val="11.0"/>
      <color theme="1"/>
      <name val="Calibri"/>
    </font>
    <font>
      <sz val="11.0"/>
      <color theme="1"/>
      <name val="Calibri"/>
    </font>
    <font>
      <b/>
      <sz val="11.0"/>
      <color rgb="FF0070C0"/>
      <name val="Calibri"/>
    </font>
    <font>
      <color theme="1"/>
      <name val="Calibri"/>
    </font>
    <font>
      <b/>
      <sz val="11.0"/>
      <color rgb="FFFF0000"/>
      <name val="Calibri"/>
    </font>
    <font>
      <sz val="10.0"/>
      <color theme="1"/>
      <name val="Arial"/>
    </font>
    <font>
      <sz val="11.0"/>
      <color rgb="FFFF0000"/>
      <name val="Calibri"/>
    </font>
    <font>
      <b/>
      <sz val="12.0"/>
      <color theme="1"/>
      <name val="Calibri"/>
    </font>
    <font>
      <sz val="11.0"/>
      <color rgb="FF000000"/>
      <name val="Calibri"/>
    </font>
    <font>
      <b/>
      <sz val="11.0"/>
      <color rgb="FF000000"/>
      <name val="Calibri"/>
    </font>
    <font>
      <b/>
      <sz val="11.0"/>
      <color rgb="FF0070C0"/>
    </font>
    <font>
      <sz val="11.0"/>
      <color theme="1"/>
    </font>
    <font>
      <sz val="11.0"/>
      <color rgb="FF000000"/>
    </font>
    <font>
      <b/>
      <sz val="11.0"/>
      <color theme="1"/>
    </font>
    <font>
      <sz val="10.0"/>
      <name val="Arial"/>
    </font>
    <font>
      <b/>
      <sz val="11.0"/>
      <color rgb="FFFFFFFF"/>
      <name val="Calibri"/>
    </font>
    <font>
      <b/>
      <sz val="11.0"/>
      <color theme="0"/>
      <name val="Calibri"/>
    </font>
    <font>
      <sz val="8.0"/>
      <color rgb="FF333333"/>
      <name val="Verdana"/>
    </font>
    <font>
      <b/>
      <sz val="11.0"/>
      <color rgb="FFFFFFFF"/>
    </font>
    <font>
      <b/>
      <sz val="11.0"/>
      <color theme="0"/>
    </font>
    <font>
      <sz val="10.0"/>
      <color theme="1"/>
      <name val="Tahoma"/>
    </font>
    <font>
      <sz val="10.0"/>
      <color rgb="FF000000"/>
      <name val="Tahoma"/>
    </font>
    <font>
      <b/>
      <sz val="10.0"/>
      <color theme="1"/>
      <name val="Tahoma"/>
    </font>
    <font>
      <color theme="1"/>
      <name val="Arial"/>
    </font>
    <font>
      <u/>
      <sz val="11.0"/>
      <color theme="10"/>
    </font>
    <font/>
    <font>
      <u/>
      <sz val="11.0"/>
      <color rgb="FF000000"/>
    </font>
    <font>
      <u/>
      <sz val="11.0"/>
      <color rgb="FF000000"/>
    </font>
    <font>
      <u/>
      <sz val="11.0"/>
      <color theme="10"/>
    </font>
    <font>
      <u/>
      <sz val="11.0"/>
      <color theme="10"/>
    </font>
    <font>
      <sz val="11.0"/>
      <name val="Arial"/>
    </font>
    <font>
      <u/>
      <sz val="11.0"/>
      <color theme="10"/>
    </font>
    <font>
      <b/>
      <i/>
      <sz val="11.0"/>
      <color rgb="FF000000"/>
      <name val="Calibri"/>
    </font>
    <font>
      <u/>
      <sz val="11.0"/>
      <color theme="10"/>
      <name val="Calibri"/>
    </font>
    <font>
      <sz val="11.0"/>
    </font>
    <font>
      <color rgb="FF000000"/>
      <name val="Tahoma"/>
    </font>
  </fonts>
  <fills count="11">
    <fill>
      <patternFill patternType="none"/>
    </fill>
    <fill>
      <patternFill patternType="lightGray"/>
    </fill>
    <fill>
      <patternFill patternType="solid">
        <fgColor rgb="FF92D050"/>
        <bgColor rgb="FF92D050"/>
      </patternFill>
    </fill>
    <fill>
      <patternFill patternType="solid">
        <fgColor rgb="FFFFFF00"/>
        <bgColor rgb="FFFFFF00"/>
      </patternFill>
    </fill>
    <fill>
      <patternFill patternType="solid">
        <fgColor rgb="FFFFC000"/>
        <bgColor rgb="FFFFC000"/>
      </patternFill>
    </fill>
    <fill>
      <patternFill patternType="solid">
        <fgColor rgb="FFFFFFFF"/>
        <bgColor rgb="FFFFFFFF"/>
      </patternFill>
    </fill>
    <fill>
      <patternFill patternType="solid">
        <fgColor rgb="FF31859B"/>
        <bgColor rgb="FF31859B"/>
      </patternFill>
    </fill>
    <fill>
      <patternFill patternType="solid">
        <fgColor rgb="FFF9F9F9"/>
        <bgColor rgb="FFF9F9F9"/>
      </patternFill>
    </fill>
    <fill>
      <patternFill patternType="solid">
        <fgColor theme="0"/>
        <bgColor theme="0"/>
      </patternFill>
    </fill>
    <fill>
      <patternFill patternType="solid">
        <fgColor rgb="FF92CDDC"/>
        <bgColor rgb="FF92CDDC"/>
      </patternFill>
    </fill>
    <fill>
      <patternFill patternType="solid">
        <fgColor rgb="FF6FA8DC"/>
        <bgColor rgb="FF6FA8DC"/>
      </patternFill>
    </fill>
  </fills>
  <borders count="16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/>
      <top style="medium">
        <color rgb="FF000000"/>
      </top>
      <bottom style="thin">
        <color rgb="FF000000"/>
      </bottom>
    </border>
    <border>
      <left/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top/>
      <bottom/>
    </border>
    <border>
      <right/>
      <top/>
      <bottom/>
    </border>
  </borders>
  <cellStyleXfs count="1">
    <xf borderId="0" fillId="0" fontId="0" numFmtId="0" applyAlignment="1" applyFont="1"/>
  </cellStyleXfs>
  <cellXfs count="282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Font="1" applyNumberFormat="1"/>
    <xf borderId="0" fillId="0" fontId="2" numFmtId="165" xfId="0" applyFont="1" applyNumberFormat="1"/>
    <xf borderId="1" fillId="2" fontId="3" numFmtId="0" xfId="0" applyBorder="1" applyFill="1" applyFont="1"/>
    <xf borderId="1" fillId="2" fontId="3" numFmtId="164" xfId="0" applyBorder="1" applyFont="1" applyNumberFormat="1"/>
    <xf borderId="0" fillId="0" fontId="4" numFmtId="0" xfId="0" applyFont="1"/>
    <xf borderId="1" fillId="2" fontId="3" numFmtId="165" xfId="0" applyBorder="1" applyFont="1" applyNumberFormat="1"/>
    <xf borderId="0" fillId="0" fontId="2" numFmtId="166" xfId="0" applyFont="1" applyNumberFormat="1"/>
    <xf borderId="0" fillId="0" fontId="5" numFmtId="167" xfId="0" applyFont="1" applyNumberFormat="1"/>
    <xf borderId="2" fillId="0" fontId="2" numFmtId="164" xfId="0" applyBorder="1" applyFont="1" applyNumberFormat="1"/>
    <xf borderId="0" fillId="0" fontId="6" numFmtId="168" xfId="0" applyAlignment="1" applyFont="1" applyNumberFormat="1">
      <alignment horizontal="right"/>
    </xf>
    <xf borderId="0" fillId="0" fontId="1" numFmtId="165" xfId="0" applyFont="1" applyNumberFormat="1"/>
    <xf borderId="0" fillId="0" fontId="2" numFmtId="169" xfId="0" applyFont="1" applyNumberFormat="1"/>
    <xf borderId="0" fillId="0" fontId="1" numFmtId="169" xfId="0" applyFont="1" applyNumberFormat="1"/>
    <xf borderId="0" fillId="0" fontId="1" numFmtId="164" xfId="0" applyFont="1" applyNumberFormat="1"/>
    <xf borderId="0" fillId="0" fontId="2" numFmtId="170" xfId="0" applyFont="1" applyNumberFormat="1"/>
    <xf borderId="0" fillId="0" fontId="3" numFmtId="167" xfId="0" applyFont="1" applyNumberFormat="1"/>
    <xf borderId="1" fillId="3" fontId="3" numFmtId="167" xfId="0" applyBorder="1" applyFill="1" applyFont="1" applyNumberFormat="1"/>
    <xf borderId="3" fillId="2" fontId="3" numFmtId="0" xfId="0" applyBorder="1" applyFont="1"/>
    <xf borderId="4" fillId="2" fontId="3" numFmtId="164" xfId="0" applyBorder="1" applyFont="1" applyNumberFormat="1"/>
    <xf borderId="4" fillId="2" fontId="3" numFmtId="165" xfId="0" applyBorder="1" applyFont="1" applyNumberFormat="1"/>
    <xf borderId="5" fillId="2" fontId="3" numFmtId="165" xfId="0" applyAlignment="1" applyBorder="1" applyFont="1" applyNumberFormat="1">
      <alignment horizontal="center"/>
    </xf>
    <xf borderId="6" fillId="2" fontId="3" numFmtId="165" xfId="0" applyBorder="1" applyFont="1" applyNumberFormat="1"/>
    <xf borderId="7" fillId="2" fontId="3" numFmtId="0" xfId="0" applyBorder="1" applyFont="1"/>
    <xf borderId="8" fillId="2" fontId="3" numFmtId="0" xfId="0" applyBorder="1" applyFont="1"/>
    <xf borderId="2" fillId="2" fontId="3" numFmtId="164" xfId="0" applyBorder="1" applyFont="1" applyNumberFormat="1"/>
    <xf borderId="2" fillId="2" fontId="3" numFmtId="165" xfId="0" applyBorder="1" applyFont="1" applyNumberFormat="1"/>
    <xf borderId="9" fillId="2" fontId="3" numFmtId="164" xfId="0" applyBorder="1" applyFont="1" applyNumberFormat="1"/>
    <xf borderId="8" fillId="0" fontId="1" numFmtId="0" xfId="0" applyBorder="1" applyFont="1"/>
    <xf borderId="2" fillId="0" fontId="2" numFmtId="169" xfId="0" applyBorder="1" applyFont="1" applyNumberFormat="1"/>
    <xf borderId="2" fillId="0" fontId="2" numFmtId="165" xfId="0" applyBorder="1" applyFont="1" applyNumberFormat="1"/>
    <xf borderId="2" fillId="0" fontId="1" numFmtId="169" xfId="0" applyBorder="1" applyFont="1" applyNumberFormat="1"/>
    <xf borderId="2" fillId="0" fontId="1" numFmtId="164" xfId="0" applyBorder="1" applyFont="1" applyNumberFormat="1"/>
    <xf borderId="9" fillId="0" fontId="2" numFmtId="170" xfId="0" applyBorder="1" applyFont="1" applyNumberFormat="1"/>
    <xf borderId="8" fillId="0" fontId="2" numFmtId="0" xfId="0" applyBorder="1" applyFont="1"/>
    <xf borderId="9" fillId="0" fontId="2" numFmtId="166" xfId="0" applyBorder="1" applyFont="1" applyNumberFormat="1"/>
    <xf borderId="10" fillId="0" fontId="2" numFmtId="0" xfId="0" applyBorder="1" applyFont="1"/>
    <xf borderId="11" fillId="0" fontId="2" numFmtId="164" xfId="0" applyBorder="1" applyFont="1" applyNumberFormat="1"/>
    <xf borderId="11" fillId="0" fontId="2" numFmtId="165" xfId="0" applyBorder="1" applyFont="1" applyNumberFormat="1"/>
    <xf borderId="11" fillId="0" fontId="1" numFmtId="169" xfId="0" applyBorder="1" applyFont="1" applyNumberFormat="1"/>
    <xf borderId="12" fillId="0" fontId="2" numFmtId="166" xfId="0" applyBorder="1" applyFont="1" applyNumberFormat="1"/>
    <xf borderId="0" fillId="0" fontId="2" numFmtId="167" xfId="0" applyFont="1" applyNumberFormat="1"/>
    <xf borderId="1" fillId="3" fontId="7" numFmtId="167" xfId="0" applyBorder="1" applyFont="1" applyNumberFormat="1"/>
    <xf borderId="2" fillId="0" fontId="1" numFmtId="0" xfId="0" applyBorder="1" applyFont="1"/>
    <xf borderId="2" fillId="0" fontId="1" numFmtId="165" xfId="0" applyBorder="1" applyFont="1" applyNumberFormat="1"/>
    <xf borderId="2" fillId="3" fontId="2" numFmtId="169" xfId="0" applyBorder="1" applyFont="1" applyNumberFormat="1"/>
    <xf borderId="8" fillId="0" fontId="8" numFmtId="0" xfId="0" applyBorder="1" applyFont="1"/>
    <xf borderId="2" fillId="0" fontId="8" numFmtId="0" xfId="0" applyBorder="1" applyFont="1"/>
    <xf borderId="2" fillId="4" fontId="1" numFmtId="169" xfId="0" applyBorder="1" applyFill="1" applyFont="1" applyNumberFormat="1"/>
    <xf borderId="0" fillId="0" fontId="2" numFmtId="0" xfId="0" applyFont="1"/>
    <xf borderId="1" fillId="3" fontId="1" numFmtId="0" xfId="0" applyBorder="1" applyFont="1"/>
    <xf borderId="1" fillId="3" fontId="1" numFmtId="164" xfId="0" applyBorder="1" applyFont="1" applyNumberFormat="1"/>
    <xf borderId="0" fillId="0" fontId="2" numFmtId="9" xfId="0" applyFont="1" applyNumberFormat="1"/>
    <xf borderId="0" fillId="0" fontId="7" numFmtId="164" xfId="0" applyFont="1" applyNumberFormat="1"/>
    <xf borderId="1" fillId="3" fontId="2" numFmtId="164" xfId="0" applyBorder="1" applyFont="1" applyNumberFormat="1"/>
    <xf borderId="8" fillId="2" fontId="8" numFmtId="0" xfId="0" applyBorder="1" applyFont="1"/>
    <xf borderId="8" fillId="3" fontId="8" numFmtId="0" xfId="0" applyBorder="1" applyFont="1"/>
    <xf borderId="2" fillId="3" fontId="8" numFmtId="0" xfId="0" applyBorder="1" applyFont="1"/>
    <xf borderId="7" fillId="2" fontId="3" numFmtId="164" xfId="0" applyBorder="1" applyFont="1" applyNumberFormat="1"/>
    <xf borderId="9" fillId="0" fontId="2" numFmtId="164" xfId="0" applyBorder="1" applyFont="1" applyNumberFormat="1"/>
    <xf borderId="0" fillId="0" fontId="1" numFmtId="170" xfId="0" applyFont="1" applyNumberFormat="1"/>
    <xf borderId="2" fillId="0" fontId="2" numFmtId="169" xfId="0" applyAlignment="1" applyBorder="1" applyFont="1" applyNumberFormat="1">
      <alignment readingOrder="0"/>
    </xf>
    <xf borderId="2" fillId="0" fontId="9" numFmtId="164" xfId="0" applyAlignment="1" applyBorder="1" applyFont="1" applyNumberFormat="1">
      <alignment horizontal="right" readingOrder="0" shrinkToFit="0" vertical="bottom" wrapText="0"/>
    </xf>
    <xf borderId="13" fillId="0" fontId="9" numFmtId="164" xfId="0" applyAlignment="1" applyBorder="1" applyFont="1" applyNumberFormat="1">
      <alignment horizontal="right" readingOrder="0" shrinkToFit="0" vertical="bottom" wrapText="0"/>
    </xf>
    <xf borderId="2" fillId="0" fontId="9" numFmtId="169" xfId="0" applyAlignment="1" applyBorder="1" applyFont="1" applyNumberFormat="1">
      <alignment readingOrder="0"/>
    </xf>
    <xf borderId="13" fillId="0" fontId="9" numFmtId="165" xfId="0" applyAlignment="1" applyBorder="1" applyFont="1" applyNumberFormat="1">
      <alignment horizontal="right" readingOrder="0" shrinkToFit="0" vertical="bottom" wrapText="0"/>
    </xf>
    <xf borderId="0" fillId="0" fontId="10" numFmtId="0" xfId="0" applyAlignment="1" applyFont="1">
      <alignment readingOrder="0"/>
    </xf>
    <xf borderId="7" fillId="2" fontId="3" numFmtId="0" xfId="0" applyAlignment="1" applyBorder="1" applyFont="1">
      <alignment readingOrder="0"/>
    </xf>
    <xf borderId="2" fillId="2" fontId="3" numFmtId="165" xfId="0" applyAlignment="1" applyBorder="1" applyFont="1" applyNumberFormat="1">
      <alignment readingOrder="0"/>
    </xf>
    <xf borderId="2" fillId="5" fontId="1" numFmtId="169" xfId="0" applyBorder="1" applyFill="1" applyFont="1" applyNumberFormat="1"/>
    <xf borderId="9" fillId="0" fontId="9" numFmtId="164" xfId="0" applyAlignment="1" applyBorder="1" applyFont="1" applyNumberFormat="1">
      <alignment readingOrder="0"/>
    </xf>
    <xf borderId="0" fillId="0" fontId="6" numFmtId="168" xfId="0" applyAlignment="1" applyFont="1" applyNumberFormat="1">
      <alignment horizontal="right" readingOrder="0"/>
    </xf>
    <xf borderId="2" fillId="0" fontId="1" numFmtId="169" xfId="0" applyAlignment="1" applyBorder="1" applyFont="1" applyNumberFormat="1">
      <alignment readingOrder="0"/>
    </xf>
    <xf borderId="9" fillId="2" fontId="3" numFmtId="164" xfId="0" applyAlignment="1" applyBorder="1" applyFont="1" applyNumberFormat="1">
      <alignment readingOrder="0"/>
    </xf>
    <xf borderId="9" fillId="0" fontId="2" numFmtId="171" xfId="0" applyAlignment="1" applyBorder="1" applyFont="1" applyNumberFormat="1">
      <alignment readingOrder="0"/>
    </xf>
    <xf borderId="9" fillId="0" fontId="2" numFmtId="164" xfId="0" applyAlignment="1" applyBorder="1" applyFont="1" applyNumberFormat="1">
      <alignment readingOrder="0"/>
    </xf>
    <xf borderId="0" fillId="0" fontId="2" numFmtId="0" xfId="0" applyAlignment="1" applyFont="1">
      <alignment readingOrder="0"/>
    </xf>
    <xf borderId="0" fillId="0" fontId="2" numFmtId="172" xfId="0" applyFont="1" applyNumberFormat="1"/>
    <xf borderId="9" fillId="0" fontId="2" numFmtId="171" xfId="0" applyBorder="1" applyFont="1" applyNumberFormat="1"/>
    <xf borderId="0" fillId="0" fontId="2" numFmtId="169" xfId="0" applyAlignment="1" applyFont="1" applyNumberFormat="1">
      <alignment readingOrder="0"/>
    </xf>
    <xf borderId="9" fillId="2" fontId="3" numFmtId="171" xfId="0" applyAlignment="1" applyBorder="1" applyFont="1" applyNumberFormat="1">
      <alignment readingOrder="0"/>
    </xf>
    <xf borderId="9" fillId="0" fontId="1" numFmtId="164" xfId="0" applyBorder="1" applyFont="1" applyNumberFormat="1"/>
    <xf borderId="2" fillId="0" fontId="9" numFmtId="164" xfId="0" applyAlignment="1" applyBorder="1" applyFont="1" applyNumberFormat="1">
      <alignment readingOrder="0" shrinkToFit="0" vertical="bottom" wrapText="0"/>
    </xf>
    <xf borderId="13" fillId="0" fontId="9" numFmtId="164" xfId="0" applyAlignment="1" applyBorder="1" applyFont="1" applyNumberFormat="1">
      <alignment readingOrder="0" shrinkToFit="0" vertical="bottom" wrapText="0"/>
    </xf>
    <xf borderId="9" fillId="0" fontId="9" numFmtId="171" xfId="0" applyAlignment="1" applyBorder="1" applyFont="1" applyNumberFormat="1">
      <alignment readingOrder="0"/>
    </xf>
    <xf borderId="13" fillId="0" fontId="9" numFmtId="165" xfId="0" applyAlignment="1" applyBorder="1" applyFont="1" applyNumberFormat="1">
      <alignment readingOrder="0" shrinkToFit="0" vertical="bottom" wrapText="0"/>
    </xf>
    <xf borderId="7" fillId="2" fontId="11" numFmtId="164" xfId="0" applyBorder="1" applyFont="1" applyNumberFormat="1"/>
    <xf borderId="9" fillId="2" fontId="11" numFmtId="164" xfId="0" applyBorder="1" applyFont="1" applyNumberFormat="1"/>
    <xf borderId="9" fillId="2" fontId="11" numFmtId="171" xfId="0" applyAlignment="1" applyBorder="1" applyFont="1" applyNumberFormat="1">
      <alignment readingOrder="0"/>
    </xf>
    <xf borderId="9" fillId="0" fontId="12" numFmtId="164" xfId="0" applyBorder="1" applyFont="1" applyNumberFormat="1"/>
    <xf borderId="9" fillId="0" fontId="13" numFmtId="164" xfId="0" applyAlignment="1" applyBorder="1" applyFont="1" applyNumberFormat="1">
      <alignment readingOrder="0"/>
    </xf>
    <xf borderId="9" fillId="0" fontId="14" numFmtId="164" xfId="0" applyAlignment="1" applyBorder="1" applyFont="1" applyNumberFormat="1">
      <alignment readingOrder="0"/>
    </xf>
    <xf borderId="0" fillId="0" fontId="15" numFmtId="168" xfId="0" applyAlignment="1" applyFont="1" applyNumberFormat="1">
      <alignment horizontal="right" readingOrder="0"/>
    </xf>
    <xf borderId="1" fillId="6" fontId="16" numFmtId="4" xfId="0" applyAlignment="1" applyBorder="1" applyFill="1" applyFont="1" applyNumberFormat="1">
      <alignment horizontal="center" readingOrder="0"/>
    </xf>
    <xf borderId="1" fillId="6" fontId="17" numFmtId="4" xfId="0" applyAlignment="1" applyBorder="1" applyFont="1" applyNumberFormat="1">
      <alignment horizontal="center"/>
    </xf>
    <xf borderId="0" fillId="7" fontId="18" numFmtId="0" xfId="0" applyAlignment="1" applyFill="1" applyFont="1">
      <alignment readingOrder="0" vertical="top"/>
    </xf>
    <xf borderId="0" fillId="0" fontId="18" numFmtId="0" xfId="0" applyAlignment="1" applyFont="1">
      <alignment readingOrder="0" vertical="top"/>
    </xf>
    <xf borderId="0" fillId="7" fontId="18" numFmtId="0" xfId="0" applyAlignment="1" applyFont="1">
      <alignment vertical="top"/>
    </xf>
    <xf borderId="0" fillId="7" fontId="18" numFmtId="173" xfId="0" applyAlignment="1" applyFont="1" applyNumberFormat="1">
      <alignment readingOrder="0" vertical="top"/>
    </xf>
    <xf borderId="0" fillId="0" fontId="18" numFmtId="173" xfId="0" applyAlignment="1" applyFont="1" applyNumberFormat="1">
      <alignment readingOrder="0" vertical="top"/>
    </xf>
    <xf borderId="0" fillId="0" fontId="18" numFmtId="0" xfId="0" applyAlignment="1" applyFont="1">
      <alignment vertical="top"/>
    </xf>
    <xf borderId="1" fillId="6" fontId="19" numFmtId="4" xfId="0" applyAlignment="1" applyBorder="1" applyFont="1" applyNumberFormat="1">
      <alignment horizontal="center" readingOrder="0"/>
    </xf>
    <xf borderId="1" fillId="6" fontId="20" numFmtId="4" xfId="0" applyAlignment="1" applyBorder="1" applyFont="1" applyNumberFormat="1">
      <alignment horizontal="center"/>
    </xf>
    <xf borderId="1" fillId="6" fontId="16" numFmtId="10" xfId="0" applyAlignment="1" applyBorder="1" applyFont="1" applyNumberFormat="1">
      <alignment horizontal="center" readingOrder="0"/>
    </xf>
    <xf borderId="0" fillId="0" fontId="21" numFmtId="0" xfId="0" applyFont="1"/>
    <xf borderId="2" fillId="5" fontId="22" numFmtId="14" xfId="0" applyAlignment="1" applyBorder="1" applyFont="1" applyNumberFormat="1">
      <alignment horizontal="center" shrinkToFit="0" vertical="top" wrapText="1"/>
    </xf>
    <xf borderId="2" fillId="5" fontId="22" numFmtId="4" xfId="0" applyAlignment="1" applyBorder="1" applyFont="1" applyNumberFormat="1">
      <alignment horizontal="center" shrinkToFit="0" vertical="top" wrapText="1"/>
    </xf>
    <xf borderId="2" fillId="5" fontId="22" numFmtId="165" xfId="0" applyAlignment="1" applyBorder="1" applyFont="1" applyNumberFormat="1">
      <alignment horizontal="center" shrinkToFit="0" vertical="top" wrapText="1"/>
    </xf>
    <xf borderId="2" fillId="0" fontId="21" numFmtId="165" xfId="0" applyBorder="1" applyFont="1" applyNumberFormat="1"/>
    <xf borderId="2" fillId="0" fontId="21" numFmtId="174" xfId="0" applyBorder="1" applyFont="1" applyNumberFormat="1"/>
    <xf borderId="2" fillId="0" fontId="21" numFmtId="175" xfId="0" applyBorder="1" applyFont="1" applyNumberFormat="1"/>
    <xf borderId="2" fillId="0" fontId="21" numFmtId="176" xfId="0" applyBorder="1" applyFont="1" applyNumberFormat="1"/>
    <xf borderId="2" fillId="0" fontId="22" numFmtId="165" xfId="0" applyAlignment="1" applyBorder="1" applyFont="1" applyNumberFormat="1">
      <alignment horizontal="center" shrinkToFit="0" vertical="top" wrapText="1"/>
    </xf>
    <xf borderId="2" fillId="0" fontId="21" numFmtId="10" xfId="0" applyBorder="1" applyFont="1" applyNumberFormat="1"/>
    <xf borderId="2" fillId="3" fontId="21" numFmtId="176" xfId="0" applyBorder="1" applyFont="1" applyNumberFormat="1"/>
    <xf borderId="2" fillId="0" fontId="22" numFmtId="14" xfId="0" applyAlignment="1" applyBorder="1" applyFont="1" applyNumberFormat="1">
      <alignment horizontal="center" shrinkToFit="0" vertical="top" wrapText="1"/>
    </xf>
    <xf borderId="2" fillId="0" fontId="22" numFmtId="4" xfId="0" applyAlignment="1" applyBorder="1" applyFont="1" applyNumberFormat="1">
      <alignment horizontal="center" shrinkToFit="0" vertical="top" wrapText="1"/>
    </xf>
    <xf borderId="0" fillId="0" fontId="23" numFmtId="0" xfId="0" applyFont="1"/>
    <xf borderId="2" fillId="0" fontId="22" numFmtId="164" xfId="0" applyAlignment="1" applyBorder="1" applyFont="1" applyNumberFormat="1">
      <alignment horizontal="center" readingOrder="0" shrinkToFit="0" vertical="top" wrapText="1"/>
    </xf>
    <xf borderId="2" fillId="0" fontId="21" numFmtId="10" xfId="0" applyAlignment="1" applyBorder="1" applyFont="1" applyNumberFormat="1">
      <alignment readingOrder="0"/>
    </xf>
    <xf borderId="2" fillId="0" fontId="22" numFmtId="164" xfId="0" applyAlignment="1" applyBorder="1" applyFont="1" applyNumberFormat="1">
      <alignment readingOrder="0"/>
    </xf>
    <xf borderId="2" fillId="5" fontId="21" numFmtId="10" xfId="0" applyBorder="1" applyFont="1" applyNumberFormat="1"/>
    <xf borderId="2" fillId="5" fontId="21" numFmtId="10" xfId="0" applyAlignment="1" applyBorder="1" applyFont="1" applyNumberFormat="1">
      <alignment readingOrder="0"/>
    </xf>
    <xf borderId="0" fillId="0" fontId="24" numFmtId="174" xfId="0" applyAlignment="1" applyFont="1" applyNumberFormat="1">
      <alignment horizontal="right" readingOrder="0" shrinkToFit="0" vertical="bottom" wrapText="0"/>
    </xf>
    <xf borderId="2" fillId="0" fontId="22" numFmtId="4" xfId="0" applyAlignment="1" applyBorder="1" applyFont="1" applyNumberFormat="1">
      <alignment horizontal="center" readingOrder="0" shrinkToFit="0" vertical="top" wrapText="1"/>
    </xf>
    <xf borderId="2" fillId="0" fontId="22" numFmtId="165" xfId="0" applyAlignment="1" applyBorder="1" applyFont="1" applyNumberFormat="1">
      <alignment horizontal="center" readingOrder="0" shrinkToFit="0" vertical="top" wrapText="1"/>
    </xf>
    <xf borderId="2" fillId="5" fontId="22" numFmtId="10" xfId="0" applyAlignment="1" applyBorder="1" applyFont="1" applyNumberFormat="1">
      <alignment readingOrder="0"/>
    </xf>
    <xf borderId="2" fillId="0" fontId="21" numFmtId="164" xfId="0" applyAlignment="1" applyBorder="1" applyFont="1" applyNumberFormat="1">
      <alignment readingOrder="0"/>
    </xf>
    <xf borderId="2" fillId="0" fontId="21" numFmtId="169" xfId="0" applyAlignment="1" applyBorder="1" applyFont="1" applyNumberFormat="1">
      <alignment readingOrder="0"/>
    </xf>
    <xf borderId="2" fillId="0" fontId="22" numFmtId="14" xfId="0" applyAlignment="1" applyBorder="1" applyFont="1" applyNumberFormat="1">
      <alignment horizontal="center" readingOrder="0" shrinkToFit="0" vertical="top" wrapText="1"/>
    </xf>
    <xf borderId="0" fillId="0" fontId="21" numFmtId="4" xfId="0" applyFont="1" applyNumberFormat="1"/>
    <xf borderId="0" fillId="0" fontId="21" numFmtId="177" xfId="0" applyFont="1" applyNumberFormat="1"/>
    <xf borderId="0" fillId="0" fontId="23" numFmtId="10" xfId="0" applyFont="1" applyNumberFormat="1"/>
    <xf borderId="0" fillId="0" fontId="21" numFmtId="164" xfId="0" applyFont="1" applyNumberFormat="1"/>
    <xf borderId="0" fillId="0" fontId="21" numFmtId="165" xfId="0" applyFont="1" applyNumberFormat="1"/>
    <xf borderId="0" fillId="0" fontId="21" numFmtId="174" xfId="0" applyFont="1" applyNumberFormat="1"/>
    <xf borderId="0" fillId="0" fontId="21" numFmtId="175" xfId="0" applyFont="1" applyNumberFormat="1"/>
    <xf borderId="0" fillId="0" fontId="21" numFmtId="176" xfId="0" applyFont="1" applyNumberFormat="1"/>
    <xf borderId="0" fillId="0" fontId="21" numFmtId="10" xfId="0" applyFont="1" applyNumberFormat="1"/>
    <xf borderId="1" fillId="8" fontId="2" numFmtId="0" xfId="0" applyAlignment="1" applyBorder="1" applyFill="1" applyFont="1">
      <alignment horizontal="center"/>
    </xf>
    <xf borderId="1" fillId="8" fontId="2" numFmtId="0" xfId="0" applyBorder="1" applyFont="1"/>
    <xf borderId="1" fillId="8" fontId="2" numFmtId="178" xfId="0" applyAlignment="1" applyBorder="1" applyFont="1" applyNumberFormat="1">
      <alignment horizontal="center"/>
    </xf>
    <xf borderId="1" fillId="6" fontId="17" numFmtId="0" xfId="0" applyAlignment="1" applyBorder="1" applyFont="1">
      <alignment horizontal="center"/>
    </xf>
    <xf borderId="1" fillId="6" fontId="17" numFmtId="179" xfId="0" applyAlignment="1" applyBorder="1" applyFont="1" applyNumberFormat="1">
      <alignment horizontal="center"/>
    </xf>
    <xf borderId="1" fillId="6" fontId="2" numFmtId="0" xfId="0" applyAlignment="1" applyBorder="1" applyFont="1">
      <alignment horizontal="center"/>
    </xf>
    <xf borderId="1" fillId="9" fontId="25" numFmtId="0" xfId="0" applyAlignment="1" applyBorder="1" applyFill="1" applyFont="1">
      <alignment horizontal="center"/>
    </xf>
    <xf borderId="14" fillId="6" fontId="17" numFmtId="0" xfId="0" applyAlignment="1" applyBorder="1" applyFont="1">
      <alignment horizontal="center"/>
    </xf>
    <xf borderId="15" fillId="0" fontId="26" numFmtId="0" xfId="0" applyBorder="1" applyFont="1"/>
    <xf borderId="1" fillId="6" fontId="17" numFmtId="178" xfId="0" applyAlignment="1" applyBorder="1" applyFont="1" applyNumberFormat="1">
      <alignment horizontal="center"/>
    </xf>
    <xf borderId="14" fillId="9" fontId="2" numFmtId="0" xfId="0" applyAlignment="1" applyBorder="1" applyFont="1">
      <alignment horizontal="center"/>
    </xf>
    <xf borderId="1" fillId="2" fontId="27" numFmtId="0" xfId="0" applyAlignment="1" applyBorder="1" applyFont="1">
      <alignment horizontal="center"/>
    </xf>
    <xf borderId="0" fillId="0" fontId="2" numFmtId="4" xfId="0" applyFont="1" applyNumberFormat="1"/>
    <xf borderId="0" fillId="0" fontId="2" numFmtId="180" xfId="0" applyFont="1" applyNumberFormat="1"/>
    <xf borderId="0" fillId="0" fontId="7" numFmtId="181" xfId="0" applyFont="1" applyNumberFormat="1"/>
    <xf borderId="0" fillId="0" fontId="2" numFmtId="178" xfId="0" applyFont="1" applyNumberFormat="1"/>
    <xf borderId="0" fillId="0" fontId="2" numFmtId="181" xfId="0" applyFont="1" applyNumberFormat="1"/>
    <xf borderId="0" fillId="0" fontId="2" numFmtId="182" xfId="0" applyAlignment="1" applyFont="1" applyNumberFormat="1">
      <alignment horizontal="right"/>
    </xf>
    <xf borderId="0" fillId="0" fontId="2" numFmtId="178" xfId="0" applyAlignment="1" applyFont="1" applyNumberFormat="1">
      <alignment horizontal="right"/>
    </xf>
    <xf borderId="1" fillId="2" fontId="28" numFmtId="0" xfId="0" applyAlignment="1" applyBorder="1" applyFont="1">
      <alignment horizontal="center" readingOrder="0"/>
    </xf>
    <xf borderId="0" fillId="0" fontId="2" numFmtId="181" xfId="0" applyAlignment="1" applyFont="1" applyNumberFormat="1">
      <alignment horizontal="right"/>
    </xf>
    <xf borderId="14" fillId="9" fontId="2" numFmtId="0" xfId="0" applyAlignment="1" applyBorder="1" applyFont="1">
      <alignment horizontal="center" readingOrder="0"/>
    </xf>
    <xf borderId="0" fillId="0" fontId="4" numFmtId="0" xfId="0" applyAlignment="1" applyFont="1">
      <alignment readingOrder="0"/>
    </xf>
    <xf borderId="0" fillId="0" fontId="2" numFmtId="0" xfId="0" applyAlignment="1" applyFont="1">
      <alignment horizontal="center"/>
    </xf>
    <xf borderId="0" fillId="0" fontId="2" numFmtId="178" xfId="0" applyAlignment="1" applyFont="1" applyNumberFormat="1">
      <alignment horizontal="center"/>
    </xf>
    <xf borderId="1" fillId="9" fontId="29" numFmtId="183" xfId="0" applyAlignment="1" applyBorder="1" applyFont="1" applyNumberFormat="1">
      <alignment horizontal="center"/>
    </xf>
    <xf borderId="1" fillId="6" fontId="16" numFmtId="0" xfId="0" applyAlignment="1" applyBorder="1" applyFont="1">
      <alignment horizontal="center" readingOrder="0"/>
    </xf>
    <xf borderId="1" fillId="6" fontId="17" numFmtId="0" xfId="0" applyBorder="1" applyFont="1"/>
    <xf borderId="0" fillId="0" fontId="9" numFmtId="179" xfId="0" applyAlignment="1" applyFont="1" applyNumberFormat="1">
      <alignment horizontal="center" readingOrder="0"/>
    </xf>
    <xf borderId="0" fillId="0" fontId="2" numFmtId="3" xfId="0" applyFont="1" applyNumberFormat="1"/>
    <xf borderId="0" fillId="0" fontId="9" numFmtId="3" xfId="0" applyAlignment="1" applyFont="1" applyNumberFormat="1">
      <alignment readingOrder="0"/>
    </xf>
    <xf borderId="0" fillId="0" fontId="24" numFmtId="184" xfId="0" applyAlignment="1" applyFont="1" applyNumberFormat="1">
      <alignment horizontal="center" readingOrder="0" shrinkToFit="0" vertical="bottom" wrapText="0"/>
    </xf>
    <xf borderId="0" fillId="0" fontId="2" numFmtId="168" xfId="0" applyFont="1" applyNumberFormat="1"/>
    <xf borderId="0" fillId="0" fontId="9" numFmtId="0" xfId="0" applyAlignment="1" applyFont="1">
      <alignment readingOrder="0"/>
    </xf>
    <xf borderId="0" fillId="0" fontId="9" numFmtId="4" xfId="0" applyAlignment="1" applyFont="1" applyNumberFormat="1">
      <alignment readingOrder="0"/>
    </xf>
    <xf borderId="1" fillId="9" fontId="30" numFmtId="179" xfId="0" applyAlignment="1" applyBorder="1" applyFont="1" applyNumberFormat="1">
      <alignment horizontal="center"/>
    </xf>
    <xf borderId="0" fillId="0" fontId="2" numFmtId="3" xfId="0" applyAlignment="1" applyFont="1" applyNumberFormat="1">
      <alignment horizontal="center"/>
    </xf>
    <xf borderId="0" fillId="0" fontId="2" numFmtId="4" xfId="0" applyAlignment="1" applyFont="1" applyNumberFormat="1">
      <alignment horizontal="center"/>
    </xf>
    <xf borderId="0" fillId="0" fontId="24" numFmtId="4" xfId="0" applyAlignment="1" applyFont="1" applyNumberFormat="1">
      <alignment horizontal="center" readingOrder="0" shrinkToFit="0" vertical="bottom" wrapText="0"/>
    </xf>
    <xf borderId="0" fillId="0" fontId="2" numFmtId="3" xfId="0" applyAlignment="1" applyFont="1" applyNumberFormat="1">
      <alignment horizontal="center" readingOrder="0"/>
    </xf>
    <xf borderId="0" fillId="0" fontId="2" numFmtId="179" xfId="0" applyFont="1" applyNumberFormat="1"/>
    <xf borderId="0" fillId="0" fontId="9" numFmtId="185" xfId="0" applyAlignment="1" applyFont="1" applyNumberFormat="1">
      <alignment horizontal="center" readingOrder="0"/>
    </xf>
    <xf borderId="0" fillId="0" fontId="2" numFmtId="168" xfId="0" applyAlignment="1" applyFont="1" applyNumberFormat="1">
      <alignment horizontal="center" readingOrder="0" shrinkToFit="0" vertical="bottom" wrapText="0"/>
    </xf>
    <xf borderId="0" fillId="0" fontId="2" numFmtId="4" xfId="0" applyAlignment="1" applyFont="1" applyNumberFormat="1">
      <alignment horizontal="center" readingOrder="0" shrinkToFit="0" vertical="bottom" wrapText="0"/>
    </xf>
    <xf borderId="0" fillId="0" fontId="9" numFmtId="4" xfId="0" applyAlignment="1" applyFont="1" applyNumberFormat="1">
      <alignment readingOrder="0" shrinkToFit="0" vertical="bottom" wrapText="0"/>
    </xf>
    <xf borderId="0" fillId="5" fontId="9" numFmtId="185" xfId="0" applyAlignment="1" applyFont="1" applyNumberFormat="1">
      <alignment horizontal="center" readingOrder="0"/>
    </xf>
    <xf borderId="0" fillId="5" fontId="2" numFmtId="4" xfId="0" applyAlignment="1" applyFont="1" applyNumberFormat="1">
      <alignment horizontal="center"/>
    </xf>
    <xf borderId="0" fillId="5" fontId="2" numFmtId="0" xfId="0" applyAlignment="1" applyFont="1">
      <alignment horizontal="center"/>
    </xf>
    <xf borderId="0" fillId="5" fontId="2" numFmtId="168" xfId="0" applyAlignment="1" applyFont="1" applyNumberFormat="1">
      <alignment horizontal="center" readingOrder="0" shrinkToFit="0" vertical="bottom" wrapText="0"/>
    </xf>
    <xf borderId="0" fillId="5" fontId="2" numFmtId="4" xfId="0" applyAlignment="1" applyFont="1" applyNumberFormat="1">
      <alignment horizontal="center" readingOrder="0" shrinkToFit="0" vertical="bottom" wrapText="0"/>
    </xf>
    <xf borderId="0" fillId="5" fontId="2" numFmtId="3" xfId="0" applyAlignment="1" applyFont="1" applyNumberFormat="1">
      <alignment horizontal="center"/>
    </xf>
    <xf borderId="0" fillId="5" fontId="2" numFmtId="181" xfId="0" applyAlignment="1" applyFont="1" applyNumberFormat="1">
      <alignment horizontal="center"/>
    </xf>
    <xf borderId="0" fillId="5" fontId="24" numFmtId="4" xfId="0" applyAlignment="1" applyFont="1" applyNumberFormat="1">
      <alignment horizontal="center" readingOrder="0" shrinkToFit="0" vertical="bottom" wrapText="0"/>
    </xf>
    <xf borderId="0" fillId="5" fontId="9" numFmtId="4" xfId="0" applyAlignment="1" applyFont="1" applyNumberFormat="1">
      <alignment readingOrder="0" shrinkToFit="0" vertical="bottom" wrapText="0"/>
    </xf>
    <xf borderId="0" fillId="5" fontId="2" numFmtId="0" xfId="0" applyFont="1"/>
    <xf borderId="0" fillId="0" fontId="2" numFmtId="185" xfId="0" applyAlignment="1" applyFont="1" applyNumberFormat="1">
      <alignment horizontal="center"/>
    </xf>
    <xf borderId="0" fillId="0" fontId="2" numFmtId="181" xfId="0" applyAlignment="1" applyFont="1" applyNumberFormat="1">
      <alignment horizontal="center"/>
    </xf>
    <xf borderId="0" fillId="0" fontId="2" numFmtId="0" xfId="0" applyFont="1"/>
    <xf borderId="0" fillId="3" fontId="2" numFmtId="3" xfId="0" applyAlignment="1" applyFont="1" applyNumberFormat="1">
      <alignment horizontal="center"/>
    </xf>
    <xf borderId="0" fillId="0" fontId="13" numFmtId="185" xfId="0" applyAlignment="1" applyFont="1" applyNumberFormat="1">
      <alignment horizontal="center" readingOrder="0"/>
    </xf>
    <xf borderId="0" fillId="0" fontId="12" numFmtId="4" xfId="0" applyAlignment="1" applyFont="1" applyNumberFormat="1">
      <alignment horizontal="center"/>
    </xf>
    <xf borderId="0" fillId="0" fontId="31" numFmtId="4" xfId="0" applyAlignment="1" applyFont="1" applyNumberFormat="1">
      <alignment horizontal="center" readingOrder="0" shrinkToFit="0" vertical="bottom" wrapText="0"/>
    </xf>
    <xf borderId="0" fillId="0" fontId="2" numFmtId="179" xfId="0" applyAlignment="1" applyFont="1" applyNumberFormat="1">
      <alignment horizontal="center"/>
    </xf>
    <xf borderId="1" fillId="9" fontId="32" numFmtId="185" xfId="0" applyAlignment="1" applyBorder="1" applyFont="1" applyNumberFormat="1">
      <alignment horizontal="center"/>
    </xf>
    <xf borderId="0" fillId="6" fontId="17" numFmtId="0" xfId="0" applyFont="1"/>
    <xf borderId="0" fillId="5" fontId="9" numFmtId="185" xfId="0" applyAlignment="1" applyFont="1" applyNumberFormat="1">
      <alignment readingOrder="0" shrinkToFit="0" vertical="bottom" wrapText="0"/>
    </xf>
    <xf borderId="0" fillId="5" fontId="9" numFmtId="0" xfId="0" applyAlignment="1" applyFont="1">
      <alignment horizontal="right" readingOrder="0" shrinkToFit="0" vertical="bottom" wrapText="0"/>
    </xf>
    <xf borderId="0" fillId="5" fontId="9" numFmtId="4" xfId="0" applyAlignment="1" applyFont="1" applyNumberFormat="1">
      <alignment horizontal="right" readingOrder="0" shrinkToFit="0" vertical="bottom" wrapText="0"/>
    </xf>
    <xf borderId="0" fillId="5" fontId="4" numFmtId="172" xfId="0" applyAlignment="1" applyFont="1" applyNumberFormat="1">
      <alignment horizontal="center" readingOrder="0" shrinkToFit="0" vertical="bottom" wrapText="0"/>
    </xf>
    <xf borderId="0" fillId="5" fontId="9" numFmtId="0" xfId="0" applyAlignment="1" applyFont="1">
      <alignment shrinkToFit="0" vertical="bottom" wrapText="0"/>
    </xf>
    <xf borderId="0" fillId="5" fontId="9" numFmtId="0" xfId="0" applyAlignment="1" applyFont="1">
      <alignment readingOrder="0" shrinkToFit="0" vertical="bottom" wrapText="0"/>
    </xf>
    <xf borderId="0" fillId="5" fontId="9" numFmtId="4" xfId="0" applyAlignment="1" applyFont="1" applyNumberFormat="1">
      <alignment readingOrder="0" shrinkToFit="0" vertical="bottom" wrapText="0"/>
    </xf>
    <xf borderId="0" fillId="5" fontId="10" numFmtId="4" xfId="0" applyAlignment="1" applyFont="1" applyNumberFormat="1">
      <alignment readingOrder="0" shrinkToFit="0" vertical="bottom" wrapText="0"/>
    </xf>
    <xf borderId="0" fillId="5" fontId="33" numFmtId="4" xfId="0" applyAlignment="1" applyFont="1" applyNumberFormat="1">
      <alignment readingOrder="0" shrinkToFit="0" vertical="bottom" wrapText="0"/>
    </xf>
    <xf borderId="0" fillId="5" fontId="10" numFmtId="0" xfId="0" applyAlignment="1" applyFont="1">
      <alignment shrinkToFit="0" vertical="bottom" wrapText="0"/>
    </xf>
    <xf borderId="0" fillId="5" fontId="10" numFmtId="0" xfId="0" applyAlignment="1" applyFont="1">
      <alignment horizontal="right" readingOrder="0" shrinkToFit="0" vertical="bottom" wrapText="0"/>
    </xf>
    <xf borderId="0" fillId="5" fontId="10" numFmtId="4" xfId="0" applyAlignment="1" applyFont="1" applyNumberFormat="1">
      <alignment horizontal="right" readingOrder="0" shrinkToFit="0" vertical="bottom" wrapText="0"/>
    </xf>
    <xf borderId="0" fillId="0" fontId="9" numFmtId="185" xfId="0" applyAlignment="1" applyFont="1" applyNumberFormat="1">
      <alignment readingOrder="0" shrinkToFit="0" vertical="bottom" wrapText="0"/>
    </xf>
    <xf borderId="0" fillId="0" fontId="9" numFmtId="0" xfId="0" applyAlignment="1" applyFont="1">
      <alignment horizontal="right" readingOrder="0" shrinkToFit="0" vertical="bottom" wrapText="0"/>
    </xf>
    <xf borderId="0" fillId="0" fontId="9" numFmtId="4" xfId="0" applyAlignment="1" applyFont="1" applyNumberFormat="1">
      <alignment horizontal="right" readingOrder="0" shrinkToFit="0" vertical="bottom" wrapText="0"/>
    </xf>
    <xf borderId="0" fillId="0" fontId="9" numFmtId="0" xfId="0" applyAlignment="1" applyFont="1">
      <alignment shrinkToFit="0" vertical="bottom" wrapText="0"/>
    </xf>
    <xf borderId="0" fillId="0" fontId="10" numFmtId="0" xfId="0" applyAlignment="1" applyFont="1">
      <alignment shrinkToFit="0" vertical="bottom" wrapText="0"/>
    </xf>
    <xf borderId="0" fillId="10" fontId="4" numFmtId="172" xfId="0" applyAlignment="1" applyFill="1" applyFont="1" applyNumberFormat="1">
      <alignment horizontal="center" readingOrder="0" shrinkToFit="0" vertical="bottom" wrapText="0"/>
    </xf>
    <xf borderId="0" fillId="10" fontId="24" numFmtId="4" xfId="0" applyAlignment="1" applyFont="1" applyNumberFormat="1">
      <alignment horizontal="center" readingOrder="0" shrinkToFit="0" vertical="bottom" wrapText="0"/>
    </xf>
    <xf borderId="0" fillId="0" fontId="9" numFmtId="0" xfId="0" applyAlignment="1" applyFont="1">
      <alignment readingOrder="0" shrinkToFit="0" vertical="bottom" wrapText="0"/>
    </xf>
    <xf borderId="0" fillId="0" fontId="9" numFmtId="4" xfId="0" applyAlignment="1" applyFont="1" applyNumberFormat="1">
      <alignment readingOrder="0" shrinkToFit="0" vertical="bottom" wrapText="0"/>
    </xf>
    <xf borderId="0" fillId="0" fontId="0" numFmtId="4" xfId="0" applyAlignment="1" applyFont="1" applyNumberFormat="1">
      <alignment horizontal="center" readingOrder="0" shrinkToFit="0" vertical="bottom" wrapText="0"/>
    </xf>
    <xf borderId="0" fillId="0" fontId="9" numFmtId="185" xfId="0" applyAlignment="1" applyFont="1" applyNumberFormat="1">
      <alignment shrinkToFit="0" vertical="bottom" wrapText="0"/>
    </xf>
    <xf borderId="0" fillId="0" fontId="9" numFmtId="4" xfId="0" applyAlignment="1" applyFont="1" applyNumberFormat="1">
      <alignment shrinkToFit="0" vertical="bottom" wrapText="0"/>
    </xf>
    <xf borderId="0" fillId="0" fontId="10" numFmtId="0" xfId="0" applyAlignment="1" applyFont="1">
      <alignment readingOrder="0" shrinkToFit="0" vertical="bottom" wrapText="0"/>
    </xf>
    <xf borderId="0" fillId="0" fontId="2" numFmtId="185" xfId="0" applyFont="1" applyNumberFormat="1"/>
    <xf borderId="1" fillId="9" fontId="34" numFmtId="179" xfId="0" applyAlignment="1" applyBorder="1" applyFont="1" applyNumberFormat="1">
      <alignment horizontal="center"/>
    </xf>
    <xf borderId="0" fillId="0" fontId="9" numFmtId="179" xfId="0" applyAlignment="1" applyFont="1" applyNumberFormat="1">
      <alignment readingOrder="0" shrinkToFit="0" vertical="bottom" wrapText="0"/>
    </xf>
    <xf borderId="0" fillId="0" fontId="0" numFmtId="3" xfId="0" applyAlignment="1" applyFont="1" applyNumberFormat="1">
      <alignment horizontal="center" readingOrder="0" shrinkToFit="0" vertical="bottom" wrapText="0"/>
    </xf>
    <xf borderId="0" fillId="0" fontId="35" numFmtId="0" xfId="0" applyFont="1"/>
    <xf borderId="0" fillId="3" fontId="2" numFmtId="4" xfId="0" applyFont="1" applyNumberFormat="1"/>
    <xf borderId="0" fillId="0" fontId="9" numFmtId="179" xfId="0" applyAlignment="1" applyFont="1" applyNumberFormat="1">
      <alignment readingOrder="0" shrinkToFit="0" vertical="bottom" wrapText="0"/>
    </xf>
    <xf borderId="0" fillId="0" fontId="9" numFmtId="0" xfId="0" applyAlignment="1" applyFont="1">
      <alignment horizontal="center" readingOrder="0" shrinkToFit="0" vertical="bottom" wrapText="0"/>
    </xf>
    <xf borderId="0" fillId="0" fontId="2" numFmtId="0" xfId="0" applyAlignment="1" applyFont="1">
      <alignment horizontal="center"/>
    </xf>
    <xf borderId="0" fillId="0" fontId="9" numFmtId="4" xfId="0" applyAlignment="1" applyFont="1" applyNumberFormat="1">
      <alignment horizontal="right" readingOrder="0" shrinkToFit="0" vertical="bottom" wrapText="0"/>
    </xf>
    <xf borderId="0" fillId="0" fontId="0" numFmtId="186" xfId="0" applyAlignment="1" applyFont="1" applyNumberFormat="1">
      <alignment horizontal="center" readingOrder="0" shrinkToFit="0" vertical="bottom" wrapText="0"/>
    </xf>
    <xf borderId="1" fillId="3" fontId="2" numFmtId="179" xfId="0" applyBorder="1" applyFont="1" applyNumberFormat="1"/>
    <xf borderId="1" fillId="3" fontId="2" numFmtId="0" xfId="0" applyBorder="1" applyFont="1"/>
    <xf borderId="1" fillId="3" fontId="2" numFmtId="4" xfId="0" applyBorder="1" applyFont="1" applyNumberFormat="1"/>
    <xf borderId="0" fillId="0" fontId="9" numFmtId="0" xfId="0" applyAlignment="1" applyFont="1">
      <alignment horizontal="right" readingOrder="0" shrinkToFit="0" vertical="bottom" wrapText="0"/>
    </xf>
    <xf borderId="0" fillId="0" fontId="9" numFmtId="0" xfId="0" applyAlignment="1" applyFont="1">
      <alignment readingOrder="0" shrinkToFit="0" vertical="bottom" wrapText="0"/>
    </xf>
    <xf borderId="0" fillId="5" fontId="9" numFmtId="0" xfId="0" applyFont="1"/>
    <xf borderId="0" fillId="5" fontId="9" numFmtId="4" xfId="0" applyFont="1" applyNumberFormat="1"/>
    <xf borderId="0" fillId="5" fontId="9" numFmtId="0" xfId="0" applyFont="1"/>
    <xf borderId="0" fillId="5" fontId="9" numFmtId="179" xfId="0" applyFont="1" applyNumberFormat="1"/>
    <xf borderId="0" fillId="5" fontId="9" numFmtId="3" xfId="0" applyFont="1" applyNumberFormat="1"/>
    <xf borderId="1" fillId="5" fontId="9" numFmtId="179" xfId="0" applyBorder="1" applyFont="1" applyNumberFormat="1"/>
    <xf borderId="1" fillId="5" fontId="9" numFmtId="0" xfId="0" applyBorder="1" applyFont="1"/>
    <xf borderId="1" fillId="5" fontId="9" numFmtId="4" xfId="0" applyBorder="1" applyFont="1" applyNumberFormat="1"/>
    <xf borderId="0" fillId="0" fontId="24" numFmtId="3" xfId="0" applyAlignment="1" applyFont="1" applyNumberFormat="1">
      <alignment horizontal="center" readingOrder="0" shrinkToFit="0" vertical="bottom" wrapText="0"/>
    </xf>
    <xf borderId="0" fillId="0" fontId="24" numFmtId="186" xfId="0" applyAlignment="1" applyFont="1" applyNumberFormat="1">
      <alignment horizontal="center" readingOrder="0" shrinkToFit="0" vertical="bottom" wrapText="0"/>
    </xf>
    <xf borderId="0" fillId="0" fontId="9" numFmtId="179" xfId="0" applyAlignment="1" applyFont="1" applyNumberFormat="1">
      <alignment horizontal="center" readingOrder="0" shrinkToFit="0" vertical="bottom" wrapText="0"/>
    </xf>
    <xf borderId="0" fillId="0" fontId="9" numFmtId="4" xfId="0" applyAlignment="1" applyFont="1" applyNumberFormat="1">
      <alignment horizontal="center" readingOrder="0" shrinkToFit="0" vertical="bottom" wrapText="0"/>
    </xf>
    <xf borderId="0" fillId="0" fontId="4" numFmtId="0" xfId="0" applyAlignment="1" applyFont="1">
      <alignment horizontal="center"/>
    </xf>
    <xf borderId="1" fillId="5" fontId="2" numFmtId="179" xfId="0" applyBorder="1" applyFont="1" applyNumberFormat="1"/>
    <xf borderId="1" fillId="5" fontId="2" numFmtId="0" xfId="0" applyBorder="1" applyFont="1"/>
    <xf borderId="1" fillId="5" fontId="2" numFmtId="4" xfId="0" applyBorder="1" applyFont="1" applyNumberFormat="1"/>
    <xf borderId="0" fillId="5" fontId="24" numFmtId="186" xfId="0" applyAlignment="1" applyFont="1" applyNumberFormat="1">
      <alignment horizontal="center" readingOrder="0" shrinkToFit="0" vertical="bottom" wrapText="0"/>
    </xf>
    <xf borderId="1" fillId="3" fontId="2" numFmtId="3" xfId="0" applyBorder="1" applyFont="1" applyNumberFormat="1"/>
    <xf borderId="0" fillId="0" fontId="24" numFmtId="172" xfId="0" applyAlignment="1" applyFont="1" applyNumberFormat="1">
      <alignment horizontal="center" readingOrder="0" shrinkToFit="0" vertical="bottom" wrapText="0"/>
    </xf>
    <xf borderId="0" fillId="0" fontId="2" numFmtId="184" xfId="0" applyFont="1" applyNumberFormat="1"/>
    <xf borderId="0" fillId="0" fontId="2" numFmtId="187" xfId="0" applyFont="1" applyNumberFormat="1"/>
    <xf borderId="0" fillId="0" fontId="2" numFmtId="188" xfId="0" applyFont="1" applyNumberFormat="1"/>
    <xf borderId="2" fillId="0" fontId="36" numFmtId="4" xfId="0" applyAlignment="1" applyBorder="1" applyFont="1" applyNumberFormat="1">
      <alignment horizontal="center" readingOrder="0" vertical="top"/>
    </xf>
    <xf borderId="0" fillId="0" fontId="4" numFmtId="0" xfId="0" applyAlignment="1" applyFont="1">
      <alignment readingOrder="0"/>
    </xf>
    <xf borderId="0" fillId="0" fontId="4" numFmtId="4" xfId="0" applyAlignment="1" applyFont="1" applyNumberFormat="1">
      <alignment readingOrder="0"/>
    </xf>
    <xf borderId="0" fillId="0" fontId="2" numFmtId="189" xfId="0" applyFont="1" applyNumberFormat="1"/>
    <xf borderId="0" fillId="0" fontId="9" numFmtId="190" xfId="0" applyAlignment="1" applyFont="1" applyNumberFormat="1">
      <alignment horizontal="center" readingOrder="0" shrinkToFit="0" vertical="bottom" wrapText="0"/>
    </xf>
    <xf borderId="0" fillId="5" fontId="9" numFmtId="179" xfId="0" applyAlignment="1" applyFont="1" applyNumberFormat="1">
      <alignment horizontal="center" readingOrder="0" shrinkToFit="0" vertical="bottom" wrapText="0"/>
    </xf>
    <xf borderId="0" fillId="5" fontId="9" numFmtId="4" xfId="0" applyAlignment="1" applyFont="1" applyNumberFormat="1">
      <alignment horizontal="center" readingOrder="0" shrinkToFit="0" vertical="bottom" wrapText="0"/>
    </xf>
    <xf borderId="0" fillId="5" fontId="9" numFmtId="4" xfId="0" applyAlignment="1" applyFont="1" applyNumberFormat="1">
      <alignment horizontal="right" readingOrder="0" shrinkToFit="0" vertical="bottom" wrapText="0"/>
    </xf>
    <xf borderId="0" fillId="5" fontId="2" numFmtId="4" xfId="0" applyFont="1" applyNumberFormat="1"/>
    <xf borderId="0" fillId="5" fontId="2" numFmtId="0" xfId="0" applyFont="1"/>
    <xf borderId="0" fillId="0" fontId="24" numFmtId="191" xfId="0" applyAlignment="1" applyFont="1" applyNumberFormat="1">
      <alignment horizontal="center" readingOrder="0" shrinkToFit="0" vertical="bottom" wrapText="0"/>
    </xf>
    <xf borderId="0" fillId="0" fontId="2" numFmtId="191" xfId="0" applyFont="1" applyNumberFormat="1"/>
    <xf borderId="0" fillId="0" fontId="9" numFmtId="190" xfId="0" applyAlignment="1" applyFont="1" applyNumberFormat="1">
      <alignment readingOrder="0" shrinkToFit="0" vertical="bottom" wrapText="0"/>
    </xf>
    <xf borderId="0" fillId="0" fontId="9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Evolución de Cartera de acciones de BOU en Dólares</a:t>
            </a:r>
          </a:p>
        </c:rich>
      </c:tx>
      <c:layout>
        <c:manualLayout>
          <c:xMode val="edge"/>
          <c:yMode val="edge"/>
          <c:x val="0.03091666666666667"/>
          <c:y val="0.052695417789757414"/>
        </c:manualLayout>
      </c:layout>
      <c:overlay val="0"/>
    </c:title>
    <c:plotArea>
      <c:layout/>
      <c:lineChart>
        <c:varyColors val="0"/>
        <c:ser>
          <c:idx val="0"/>
          <c:order val="0"/>
          <c:tx>
            <c:strRef>
              <c:f>BOU!$J$1</c:f>
            </c:strRef>
          </c:tx>
          <c:marker>
            <c:symbol val="none"/>
          </c:marker>
          <c:cat>
            <c:strRef>
              <c:f>BOU!$A$2:$A$55</c:f>
            </c:strRef>
          </c:cat>
          <c:val>
            <c:numRef>
              <c:f>BOU!$J$2:$J$45</c:f>
              <c:numCache/>
            </c:numRef>
          </c:val>
          <c:smooth val="0"/>
        </c:ser>
        <c:axId val="1120185392"/>
        <c:axId val="409695037"/>
      </c:lineChart>
      <c:catAx>
        <c:axId val="1120185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09695037"/>
      </c:catAx>
      <c:valAx>
        <c:axId val="4096950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2018539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Cartera de acciones BNC en $USD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BNC!$J$1</c:f>
            </c:strRef>
          </c:tx>
          <c:marker>
            <c:symbol val="none"/>
          </c:marker>
          <c:cat>
            <c:strRef>
              <c:f>BNC!$A$2:$A$348</c:f>
            </c:strRef>
          </c:cat>
          <c:val>
            <c:numRef>
              <c:f>BNC!$J$2:$J$341</c:f>
              <c:numCache/>
            </c:numRef>
          </c:val>
          <c:smooth val="1"/>
        </c:ser>
        <c:axId val="1246909118"/>
        <c:axId val="1089743780"/>
      </c:lineChart>
      <c:catAx>
        <c:axId val="12469091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89743780"/>
      </c:catAx>
      <c:valAx>
        <c:axId val="10897437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Total en Dólares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4690911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Cartera de acciones BVCC en $ USD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BVCC!$J$1</c:f>
            </c:strRef>
          </c:tx>
          <c:marker>
            <c:symbol val="none"/>
          </c:marker>
          <c:cat>
            <c:strRef>
              <c:f>BVCC!$A$2:$A$236</c:f>
            </c:strRef>
          </c:cat>
          <c:val>
            <c:numRef>
              <c:f>BVCC!$J$2:$J$207</c:f>
              <c:numCache/>
            </c:numRef>
          </c:val>
          <c:smooth val="0"/>
        </c:ser>
        <c:axId val="1451443705"/>
        <c:axId val="1804815519"/>
      </c:lineChart>
      <c:catAx>
        <c:axId val="14514437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04815519"/>
      </c:catAx>
      <c:valAx>
        <c:axId val="18048155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Total en Dólares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5144370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Cartera de acciones MVZ.A en $USD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'MVZ.A '!$J$2</c:f>
            </c:strRef>
          </c:tx>
          <c:marker>
            <c:symbol val="none"/>
          </c:marker>
          <c:cat>
            <c:strRef>
              <c:f>'MVZ.A '!$A$2:$A$11</c:f>
            </c:strRef>
          </c:cat>
          <c:val>
            <c:numRef>
              <c:f>'MVZ.A '!$J$3:$J$10</c:f>
              <c:numCache/>
            </c:numRef>
          </c:val>
          <c:smooth val="0"/>
        </c:ser>
        <c:axId val="1253382407"/>
        <c:axId val="116991388"/>
      </c:lineChart>
      <c:catAx>
        <c:axId val="12533824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6991388"/>
      </c:catAx>
      <c:valAx>
        <c:axId val="1169913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Inicio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5338240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Cartera de acciones MVZ.B en $USD 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MVZ.B!$J$1</c:f>
            </c:strRef>
          </c:tx>
          <c:marker>
            <c:symbol val="none"/>
          </c:marker>
          <c:cat>
            <c:strRef>
              <c:f>MVZ.B!$A$2:$A$24</c:f>
            </c:strRef>
          </c:cat>
          <c:val>
            <c:numRef>
              <c:f>MVZ.B!$J$2:$J$21</c:f>
              <c:numCache/>
            </c:numRef>
          </c:val>
          <c:smooth val="0"/>
        </c:ser>
        <c:axId val="432457968"/>
        <c:axId val="1314612000"/>
      </c:lineChart>
      <c:catAx>
        <c:axId val="432457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14612000"/>
      </c:catAx>
      <c:valAx>
        <c:axId val="13146120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3245796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Cartera de acciones BVL en $USD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'BVL '!$J$1</c:f>
            </c:strRef>
          </c:tx>
          <c:marker>
            <c:symbol val="none"/>
          </c:marker>
          <c:cat>
            <c:strRef>
              <c:f>'BVL '!$A$2:$A$32</c:f>
            </c:strRef>
          </c:cat>
          <c:val>
            <c:numRef>
              <c:f>'BVL '!$J$2:$J$28</c:f>
              <c:numCache/>
            </c:numRef>
          </c:val>
          <c:smooth val="1"/>
        </c:ser>
        <c:axId val="1666663449"/>
        <c:axId val="1959824403"/>
      </c:lineChart>
      <c:catAx>
        <c:axId val="16666634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59824403"/>
      </c:catAx>
      <c:valAx>
        <c:axId val="19598244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6666344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Cartera de acciones BPV en $USD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'BPV '!$A$2:$A$16</c:f>
            </c:strRef>
          </c:cat>
          <c:val>
            <c:numRef>
              <c:f>'BPV '!$J$2:$J$11</c:f>
              <c:numCache/>
            </c:numRef>
          </c:val>
          <c:smooth val="0"/>
        </c:ser>
        <c:axId val="2019691132"/>
        <c:axId val="548404925"/>
      </c:lineChart>
      <c:catAx>
        <c:axId val="20196911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48404925"/>
      </c:catAx>
      <c:valAx>
        <c:axId val="5484049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1969113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Cartera de acciones de ENV en $USD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ENV!$J$1</c:f>
            </c:strRef>
          </c:tx>
          <c:marker>
            <c:symbol val="none"/>
          </c:marker>
          <c:cat>
            <c:strRef>
              <c:f>ENV!$A$2:$A$8</c:f>
            </c:strRef>
          </c:cat>
          <c:val>
            <c:numRef>
              <c:f>ENV!$J$2:$J$7</c:f>
              <c:numCache/>
            </c:numRef>
          </c:val>
          <c:smooth val="0"/>
        </c:ser>
        <c:axId val="194913706"/>
        <c:axId val="941803710"/>
      </c:lineChart>
      <c:catAx>
        <c:axId val="1949137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41803710"/>
      </c:catAx>
      <c:valAx>
        <c:axId val="9418037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Total en Dólares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491370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Cartera de acciones CGQ en $USD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 CGQ'!$J$1</c:f>
            </c:strRef>
          </c:tx>
          <c:marker>
            <c:symbol val="none"/>
          </c:marker>
          <c:cat>
            <c:strRef>
              <c:f>' CGQ'!$A$2:$A$8</c:f>
            </c:strRef>
          </c:cat>
          <c:val>
            <c:numRef>
              <c:f>' CGQ'!$J$2:$J$7</c:f>
              <c:numCache/>
            </c:numRef>
          </c:val>
          <c:smooth val="0"/>
        </c:ser>
        <c:axId val="1581610187"/>
        <c:axId val="2008653322"/>
      </c:lineChart>
      <c:catAx>
        <c:axId val="15816101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08653322"/>
      </c:catAx>
      <c:valAx>
        <c:axId val="20086533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Total en Dólares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8161018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Cartera de acciones CCR en $USD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CCR!$A$2:$A$6</c:f>
            </c:strRef>
          </c:cat>
          <c:val>
            <c:numRef>
              <c:f>CCR!$J$2:$J$4</c:f>
              <c:numCache/>
            </c:numRef>
          </c:val>
          <c:smooth val="0"/>
        </c:ser>
        <c:axId val="765970682"/>
        <c:axId val="423952693"/>
      </c:lineChart>
      <c:catAx>
        <c:axId val="7659706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23952693"/>
      </c:catAx>
      <c:valAx>
        <c:axId val="4239526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6597068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Cartera de acciones DOM en $USD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DOM!$J$1</c:f>
            </c:strRef>
          </c:tx>
          <c:marker>
            <c:symbol val="none"/>
          </c:marker>
          <c:cat>
            <c:strRef>
              <c:f>DOM!$A$2:$A$8</c:f>
            </c:strRef>
          </c:cat>
          <c:val>
            <c:numRef>
              <c:f>DOM!$J$2:$J$8</c:f>
              <c:numCache/>
            </c:numRef>
          </c:val>
          <c:smooth val="0"/>
        </c:ser>
        <c:axId val="1400023582"/>
        <c:axId val="981776464"/>
      </c:lineChart>
      <c:catAx>
        <c:axId val="14000235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81776464"/>
      </c:catAx>
      <c:valAx>
        <c:axId val="9817764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Total en Dólares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0002358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Cartera de acciones GZL en $USD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GZL!$J$1</c:f>
            </c:strRef>
          </c:tx>
          <c:marker>
            <c:symbol val="none"/>
          </c:marker>
          <c:cat>
            <c:strRef>
              <c:f>GZL!$A$2:$A$6</c:f>
            </c:strRef>
          </c:cat>
          <c:val>
            <c:numRef>
              <c:f>GZL!$J$2:$J$5</c:f>
              <c:numCache/>
            </c:numRef>
          </c:val>
          <c:smooth val="0"/>
        </c:ser>
        <c:axId val="1917634524"/>
        <c:axId val="193871305"/>
      </c:lineChart>
      <c:catAx>
        <c:axId val="19176345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3871305"/>
      </c:catAx>
      <c:valAx>
        <c:axId val="1938713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Total en Dólares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1763452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Cartera de acciones IVC en $USD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IVC!$J$1</c:f>
            </c:strRef>
          </c:tx>
          <c:marker>
            <c:symbol val="none"/>
          </c:marker>
          <c:cat>
            <c:strRef>
              <c:f>IVC!$A$2:$A$74</c:f>
            </c:strRef>
          </c:cat>
          <c:val>
            <c:numRef>
              <c:f>IVC!$J$2:$J$61</c:f>
              <c:numCache/>
            </c:numRef>
          </c:val>
          <c:smooth val="0"/>
        </c:ser>
        <c:axId val="29894819"/>
        <c:axId val="1579068724"/>
      </c:lineChart>
      <c:catAx>
        <c:axId val="298948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79068724"/>
      </c:catAx>
      <c:valAx>
        <c:axId val="15790687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989481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133350</xdr:colOff>
      <xdr:row>0</xdr:row>
      <xdr:rowOff>85725</xdr:rowOff>
    </xdr:from>
    <xdr:ext cx="2076450" cy="1419225"/>
    <xdr:pic>
      <xdr:nvPicPr>
        <xdr:cNvPr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190500</xdr:colOff>
      <xdr:row>1</xdr:row>
      <xdr:rowOff>95250</xdr:rowOff>
    </xdr:from>
    <xdr:ext cx="5715000" cy="353377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76200</xdr:colOff>
      <xdr:row>1</xdr:row>
      <xdr:rowOff>0</xdr:rowOff>
    </xdr:from>
    <xdr:ext cx="5715000" cy="3533775"/>
    <xdr:graphicFrame>
      <xdr:nvGraphicFramePr>
        <xdr:cNvPr id="2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57150</xdr:colOff>
      <xdr:row>1</xdr:row>
      <xdr:rowOff>66675</xdr:rowOff>
    </xdr:from>
    <xdr:ext cx="5715000" cy="3533775"/>
    <xdr:graphicFrame>
      <xdr:nvGraphicFramePr>
        <xdr:cNvPr id="3" name="Chart 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66675</xdr:colOff>
      <xdr:row>1</xdr:row>
      <xdr:rowOff>0</xdr:rowOff>
    </xdr:from>
    <xdr:ext cx="5619750" cy="3476625"/>
    <xdr:graphicFrame>
      <xdr:nvGraphicFramePr>
        <xdr:cNvPr id="4" name="Chart 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9525</xdr:colOff>
      <xdr:row>1</xdr:row>
      <xdr:rowOff>0</xdr:rowOff>
    </xdr:from>
    <xdr:ext cx="5715000" cy="3533775"/>
    <xdr:graphicFrame>
      <xdr:nvGraphicFramePr>
        <xdr:cNvPr id="5" name="Chart 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95250</xdr:colOff>
      <xdr:row>1</xdr:row>
      <xdr:rowOff>0</xdr:rowOff>
    </xdr:from>
    <xdr:ext cx="5715000" cy="3533775"/>
    <xdr:graphicFrame>
      <xdr:nvGraphicFramePr>
        <xdr:cNvPr id="6" name="Chart 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104775</xdr:colOff>
      <xdr:row>1</xdr:row>
      <xdr:rowOff>0</xdr:rowOff>
    </xdr:from>
    <xdr:ext cx="5715000" cy="3533775"/>
    <xdr:graphicFrame>
      <xdr:nvGraphicFramePr>
        <xdr:cNvPr id="7" name="Chart 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419100</xdr:colOff>
      <xdr:row>1</xdr:row>
      <xdr:rowOff>66675</xdr:rowOff>
    </xdr:from>
    <xdr:ext cx="5715000" cy="3533775"/>
    <xdr:graphicFrame>
      <xdr:nvGraphicFramePr>
        <xdr:cNvPr id="8" name="Chart 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85725</xdr:colOff>
      <xdr:row>1</xdr:row>
      <xdr:rowOff>0</xdr:rowOff>
    </xdr:from>
    <xdr:ext cx="5715000" cy="3533775"/>
    <xdr:graphicFrame>
      <xdr:nvGraphicFramePr>
        <xdr:cNvPr id="9" name="Chart 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190500</xdr:colOff>
      <xdr:row>1</xdr:row>
      <xdr:rowOff>38100</xdr:rowOff>
    </xdr:from>
    <xdr:ext cx="5715000" cy="3533775"/>
    <xdr:graphicFrame>
      <xdr:nvGraphicFramePr>
        <xdr:cNvPr id="10" name="Chart 1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276225</xdr:colOff>
      <xdr:row>1</xdr:row>
      <xdr:rowOff>180975</xdr:rowOff>
    </xdr:from>
    <xdr:ext cx="5715000" cy="3533775"/>
    <xdr:graphicFrame>
      <xdr:nvGraphicFramePr>
        <xdr:cNvPr id="11" name="Chart 1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76200</xdr:colOff>
      <xdr:row>1</xdr:row>
      <xdr:rowOff>38100</xdr:rowOff>
    </xdr:from>
    <xdr:ext cx="5715000" cy="3533775"/>
    <xdr:graphicFrame>
      <xdr:nvGraphicFramePr>
        <xdr:cNvPr id="12" name="Chart 1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9525</xdr:colOff>
      <xdr:row>1</xdr:row>
      <xdr:rowOff>47625</xdr:rowOff>
    </xdr:from>
    <xdr:ext cx="5715000" cy="3533775"/>
    <xdr:graphicFrame>
      <xdr:nvGraphicFramePr>
        <xdr:cNvPr id="13" name="Chart 1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://www.bcv.org.ve/sites/default/files/indicadores_sector_externo/2_1_1_tdc.xls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29.63"/>
    <col customWidth="1" min="2" max="2" width="22.88"/>
    <col customWidth="1" min="3" max="3" width="30.13"/>
    <col customWidth="1" min="4" max="4" width="34.75"/>
    <col customWidth="1" hidden="1" min="5" max="5" width="19.13"/>
    <col customWidth="1" hidden="1" min="6" max="6" width="12.38"/>
    <col customWidth="1" hidden="1" min="7" max="7" width="18.38"/>
    <col customWidth="1" hidden="1" min="8" max="8" width="21.88"/>
    <col customWidth="1" hidden="1" min="9" max="9" width="20.5"/>
    <col customWidth="1" hidden="1" min="10" max="10" width="34.88"/>
    <col customWidth="1" hidden="1" min="11" max="11" width="39.75"/>
    <col customWidth="1" hidden="1" min="12" max="12" width="23.25"/>
    <col customWidth="1" min="13" max="13" width="27.0"/>
    <col customWidth="1" min="14" max="14" width="27.63"/>
    <col customWidth="1" min="15" max="15" width="26.38"/>
    <col customWidth="1" min="16" max="16" width="21.63"/>
    <col customWidth="1" min="17" max="18" width="23.38"/>
  </cols>
  <sheetData>
    <row r="1">
      <c r="A1" s="1" t="s">
        <v>0</v>
      </c>
      <c r="B1" s="2"/>
      <c r="C1" s="2"/>
      <c r="D1" s="3"/>
      <c r="E1" s="3"/>
      <c r="F1" s="3"/>
      <c r="G1" s="3"/>
      <c r="H1" s="3"/>
      <c r="I1" s="3"/>
      <c r="J1" s="3"/>
    </row>
    <row r="2">
      <c r="A2" s="1" t="s">
        <v>1</v>
      </c>
      <c r="B2" s="2"/>
      <c r="C2" s="2"/>
      <c r="D2" s="3"/>
      <c r="E2" s="3"/>
      <c r="F2" s="3"/>
      <c r="G2" s="3"/>
      <c r="H2" s="3"/>
      <c r="I2" s="3"/>
      <c r="J2" s="3"/>
    </row>
    <row r="3">
      <c r="A3" s="4" t="s">
        <v>2</v>
      </c>
      <c r="B3" s="5" t="s">
        <v>3</v>
      </c>
      <c r="C3" s="5" t="s">
        <v>4</v>
      </c>
      <c r="D3" s="3"/>
      <c r="E3" s="3"/>
      <c r="F3" s="3"/>
      <c r="G3" s="3"/>
      <c r="H3" s="3"/>
      <c r="I3" s="3"/>
      <c r="J3" s="3"/>
    </row>
    <row r="4">
      <c r="A4" s="6" t="s">
        <v>5</v>
      </c>
      <c r="B4" s="2">
        <v>23000.0</v>
      </c>
      <c r="C4" s="2">
        <v>6000.0</v>
      </c>
      <c r="D4" s="3"/>
      <c r="E4" s="3"/>
      <c r="F4" s="3"/>
      <c r="G4" s="3"/>
      <c r="H4" s="3"/>
      <c r="I4" s="3"/>
      <c r="J4" s="3"/>
    </row>
    <row r="5">
      <c r="B5" s="2"/>
      <c r="C5" s="2"/>
      <c r="D5" s="3"/>
      <c r="E5" s="3"/>
      <c r="F5" s="3"/>
      <c r="G5" s="3"/>
      <c r="H5" s="3"/>
      <c r="I5" s="3"/>
      <c r="J5" s="3"/>
    </row>
    <row r="6">
      <c r="B6" s="2"/>
      <c r="C6" s="2"/>
      <c r="D6" s="3"/>
      <c r="E6" s="3"/>
      <c r="F6" s="3"/>
      <c r="G6" s="3"/>
      <c r="H6" s="3"/>
      <c r="I6" s="3"/>
      <c r="J6" s="3"/>
    </row>
    <row r="7">
      <c r="B7" s="2"/>
      <c r="C7" s="2"/>
      <c r="D7" s="3"/>
      <c r="E7" s="3"/>
      <c r="F7" s="3"/>
      <c r="G7" s="3"/>
      <c r="H7" s="3"/>
      <c r="I7" s="3"/>
      <c r="J7" s="3"/>
    </row>
    <row r="8">
      <c r="B8" s="2"/>
      <c r="C8" s="2"/>
      <c r="D8" s="3"/>
      <c r="E8" s="3"/>
      <c r="F8" s="3"/>
      <c r="G8" s="3"/>
      <c r="H8" s="3"/>
      <c r="I8" s="3"/>
      <c r="J8" s="3"/>
    </row>
    <row r="9">
      <c r="A9" s="1" t="s">
        <v>6</v>
      </c>
      <c r="B9" s="2"/>
      <c r="C9" s="2"/>
      <c r="D9" s="3"/>
      <c r="E9" s="3"/>
      <c r="F9" s="3"/>
      <c r="G9" s="3"/>
      <c r="H9" s="3"/>
      <c r="I9" s="3"/>
      <c r="J9" s="3"/>
    </row>
    <row r="10">
      <c r="B10" s="2"/>
      <c r="C10" s="2"/>
      <c r="D10" s="3"/>
      <c r="E10" s="3"/>
      <c r="F10" s="3"/>
      <c r="G10" s="3"/>
      <c r="H10" s="3"/>
      <c r="I10" s="3"/>
      <c r="J10" s="3"/>
    </row>
    <row r="11">
      <c r="A11" s="4" t="s">
        <v>7</v>
      </c>
      <c r="B11" s="5"/>
      <c r="C11" s="5"/>
      <c r="D11" s="7"/>
      <c r="E11" s="7"/>
      <c r="F11" s="7"/>
      <c r="G11" s="7"/>
      <c r="H11" s="7"/>
      <c r="I11" s="7"/>
      <c r="J11" s="7"/>
      <c r="K11" s="4"/>
      <c r="L11" s="1"/>
      <c r="M11" s="1"/>
      <c r="N11" s="1"/>
      <c r="O11" s="1"/>
      <c r="P11" s="1"/>
      <c r="Q11" s="1"/>
      <c r="R11" s="1"/>
    </row>
    <row r="12">
      <c r="A12" s="4" t="s">
        <v>2</v>
      </c>
      <c r="B12" s="5" t="s">
        <v>3</v>
      </c>
      <c r="C12" s="5" t="s">
        <v>8</v>
      </c>
      <c r="D12" s="7" t="s">
        <v>9</v>
      </c>
      <c r="E12" s="7"/>
      <c r="F12" s="7"/>
      <c r="G12" s="7"/>
      <c r="H12" s="7" t="s">
        <v>10</v>
      </c>
      <c r="I12" s="7"/>
      <c r="J12" s="7" t="s">
        <v>11</v>
      </c>
      <c r="K12" s="5" t="s">
        <v>12</v>
      </c>
      <c r="L12" s="1"/>
      <c r="M12" s="1"/>
      <c r="N12" s="1"/>
      <c r="O12" s="1"/>
      <c r="P12" s="1"/>
      <c r="Q12" s="1"/>
      <c r="R12" s="1"/>
    </row>
    <row r="13">
      <c r="A13" s="6" t="s">
        <v>13</v>
      </c>
      <c r="B13" s="2">
        <v>695.0</v>
      </c>
      <c r="C13" s="2">
        <v>668774.0</v>
      </c>
      <c r="D13" s="3">
        <f t="shared" ref="D13:D17" si="1">C13*B13</f>
        <v>464797930</v>
      </c>
      <c r="E13" s="3"/>
      <c r="F13" s="3"/>
      <c r="G13" s="3"/>
      <c r="H13" s="3">
        <v>630.0</v>
      </c>
      <c r="I13" s="3"/>
      <c r="J13" s="3">
        <f t="shared" ref="J13:J17" si="2">C13*H13</f>
        <v>421327620</v>
      </c>
      <c r="K13" s="8">
        <f t="shared" ref="K13:K17" si="3">J13-D13</f>
        <v>-43470310</v>
      </c>
    </row>
    <row r="14">
      <c r="A14" s="6" t="s">
        <v>5</v>
      </c>
      <c r="B14" s="2">
        <v>23000.0</v>
      </c>
      <c r="C14" s="2">
        <v>20641.0</v>
      </c>
      <c r="D14" s="3">
        <f t="shared" si="1"/>
        <v>474743000</v>
      </c>
      <c r="E14" s="3"/>
      <c r="F14" s="3"/>
      <c r="G14" s="3"/>
      <c r="H14" s="3">
        <v>17790.0</v>
      </c>
      <c r="I14" s="3"/>
      <c r="J14" s="3">
        <f t="shared" si="2"/>
        <v>367203390</v>
      </c>
      <c r="K14" s="8">
        <f t="shared" si="3"/>
        <v>-107539610</v>
      </c>
    </row>
    <row r="15">
      <c r="A15" s="6" t="s">
        <v>14</v>
      </c>
      <c r="B15" s="2">
        <v>9000.0</v>
      </c>
      <c r="C15" s="2">
        <v>114164.0</v>
      </c>
      <c r="D15" s="3">
        <f t="shared" si="1"/>
        <v>1027476000</v>
      </c>
      <c r="E15" s="3"/>
      <c r="F15" s="3"/>
      <c r="G15" s="3"/>
      <c r="H15" s="3">
        <v>9000.0</v>
      </c>
      <c r="I15" s="3"/>
      <c r="J15" s="3">
        <f t="shared" si="2"/>
        <v>1027476000</v>
      </c>
      <c r="K15" s="8">
        <f t="shared" si="3"/>
        <v>0</v>
      </c>
    </row>
    <row r="16">
      <c r="A16" s="6" t="s">
        <v>15</v>
      </c>
      <c r="B16" s="2">
        <v>207000.0</v>
      </c>
      <c r="C16" s="2">
        <v>55.0</v>
      </c>
      <c r="D16" s="3">
        <f t="shared" si="1"/>
        <v>11385000</v>
      </c>
      <c r="E16" s="3"/>
      <c r="F16" s="3"/>
      <c r="G16" s="3"/>
      <c r="H16" s="3">
        <v>162250.0</v>
      </c>
      <c r="I16" s="3"/>
      <c r="J16" s="3">
        <f t="shared" si="2"/>
        <v>8923750</v>
      </c>
      <c r="K16" s="8">
        <f t="shared" si="3"/>
        <v>-2461250</v>
      </c>
    </row>
    <row r="17">
      <c r="A17" s="6" t="s">
        <v>16</v>
      </c>
      <c r="B17" s="2">
        <v>207000.0</v>
      </c>
      <c r="C17" s="2">
        <v>293.0</v>
      </c>
      <c r="D17" s="3">
        <f t="shared" si="1"/>
        <v>60651000</v>
      </c>
      <c r="E17" s="3"/>
      <c r="F17" s="3"/>
      <c r="G17" s="3"/>
      <c r="H17" s="3">
        <v>150000.0</v>
      </c>
      <c r="I17" s="3"/>
      <c r="J17" s="3">
        <f t="shared" si="2"/>
        <v>43950000</v>
      </c>
      <c r="K17" s="8">
        <f t="shared" si="3"/>
        <v>-16701000</v>
      </c>
    </row>
    <row r="18">
      <c r="B18" s="2"/>
      <c r="C18" s="2"/>
      <c r="D18" s="3"/>
      <c r="E18" s="3"/>
      <c r="F18" s="3"/>
      <c r="G18" s="3"/>
      <c r="H18" s="3"/>
      <c r="I18" s="3"/>
      <c r="J18" s="3"/>
    </row>
    <row r="19">
      <c r="B19" s="2"/>
      <c r="C19" s="2"/>
      <c r="D19" s="3"/>
      <c r="E19" s="3"/>
      <c r="F19" s="3"/>
      <c r="G19" s="3"/>
      <c r="H19" s="3"/>
      <c r="I19" s="3"/>
      <c r="J19" s="3"/>
    </row>
    <row r="20">
      <c r="B20" s="2"/>
      <c r="C20" s="2"/>
      <c r="D20" s="3" t="s">
        <v>17</v>
      </c>
      <c r="E20" s="3"/>
      <c r="F20" s="3"/>
      <c r="G20" s="3"/>
      <c r="H20" s="3"/>
      <c r="I20" s="3"/>
      <c r="J20" s="3" t="s">
        <v>17</v>
      </c>
      <c r="K20" s="6" t="s">
        <v>18</v>
      </c>
    </row>
    <row r="21" ht="15.75" customHeight="1">
      <c r="B21" s="2"/>
      <c r="C21" s="2"/>
      <c r="D21" s="3">
        <f>SUM(D13:D20)</f>
        <v>2039052930</v>
      </c>
      <c r="E21" s="3"/>
      <c r="F21" s="3"/>
      <c r="G21" s="3"/>
      <c r="H21" s="3"/>
      <c r="I21" s="3"/>
      <c r="J21" s="3">
        <f>SUM(J13:J20)</f>
        <v>1868880760</v>
      </c>
      <c r="K21" s="9">
        <f>J21-D21</f>
        <v>-170172170</v>
      </c>
    </row>
    <row r="22" ht="15.75" customHeight="1">
      <c r="B22" s="2"/>
      <c r="C22" s="2"/>
      <c r="D22" s="3"/>
      <c r="E22" s="3"/>
      <c r="F22" s="3"/>
      <c r="G22" s="3"/>
      <c r="H22" s="3"/>
      <c r="I22" s="3"/>
      <c r="J22" s="3"/>
    </row>
    <row r="23" ht="15.75" customHeight="1">
      <c r="B23" s="2"/>
      <c r="C23" s="2"/>
      <c r="D23" s="3" t="s">
        <v>19</v>
      </c>
      <c r="E23" s="3"/>
      <c r="F23" s="3"/>
      <c r="G23" s="3"/>
      <c r="H23" s="3"/>
      <c r="I23" s="3"/>
      <c r="J23" s="3" t="s">
        <v>20</v>
      </c>
    </row>
    <row r="24" ht="15.75" customHeight="1">
      <c r="B24" s="2"/>
      <c r="C24" s="2"/>
      <c r="D24" s="3">
        <v>73652.1744</v>
      </c>
      <c r="E24" s="3"/>
      <c r="F24" s="3"/>
      <c r="G24" s="3"/>
      <c r="H24" s="3"/>
      <c r="I24" s="3"/>
      <c r="J24" s="3">
        <v>73829.0328</v>
      </c>
    </row>
    <row r="25" ht="15.75" customHeight="1">
      <c r="B25" s="2"/>
      <c r="C25" s="2"/>
      <c r="D25" s="3" t="s">
        <v>21</v>
      </c>
      <c r="E25" s="3"/>
      <c r="F25" s="3"/>
      <c r="G25" s="3"/>
      <c r="H25" s="3"/>
      <c r="I25" s="3"/>
      <c r="J25" s="3" t="s">
        <v>21</v>
      </c>
      <c r="K25" s="6" t="s">
        <v>18</v>
      </c>
    </row>
    <row r="26" ht="15.75" customHeight="1">
      <c r="B26" s="2"/>
      <c r="C26" s="2"/>
      <c r="D26" s="3">
        <f>D21/D24</f>
        <v>27684.89792</v>
      </c>
      <c r="E26" s="3"/>
      <c r="F26" s="3"/>
      <c r="G26" s="3"/>
      <c r="H26" s="3"/>
      <c r="I26" s="3"/>
      <c r="J26" s="3">
        <f>J21/J24</f>
        <v>25313.62919</v>
      </c>
      <c r="K26" s="9">
        <f>J26-D26</f>
        <v>-2371.268729</v>
      </c>
    </row>
    <row r="27" ht="15.75" customHeight="1">
      <c r="B27" s="2"/>
      <c r="C27" s="2"/>
      <c r="D27" s="3"/>
      <c r="E27" s="3"/>
      <c r="F27" s="3"/>
      <c r="G27" s="3"/>
      <c r="H27" s="3"/>
      <c r="I27" s="3"/>
      <c r="J27" s="3"/>
    </row>
    <row r="28" ht="15.75" customHeight="1">
      <c r="A28" s="1" t="s">
        <v>22</v>
      </c>
      <c r="B28" s="2"/>
      <c r="C28" s="2"/>
      <c r="D28" s="3"/>
      <c r="E28" s="3"/>
      <c r="F28" s="3"/>
      <c r="G28" s="3"/>
      <c r="H28" s="3"/>
      <c r="I28" s="3"/>
      <c r="J28" s="3"/>
    </row>
    <row r="29" ht="15.75" customHeight="1">
      <c r="B29" s="2"/>
      <c r="C29" s="2"/>
      <c r="D29" s="3"/>
      <c r="E29" s="3"/>
      <c r="F29" s="3"/>
      <c r="G29" s="3"/>
      <c r="H29" s="3"/>
      <c r="I29" s="3"/>
      <c r="J29" s="3"/>
    </row>
    <row r="30" ht="15.75" customHeight="1">
      <c r="B30" s="2"/>
      <c r="C30" s="2"/>
      <c r="D30" s="3"/>
      <c r="E30" s="3"/>
      <c r="F30" s="3"/>
      <c r="G30" s="3"/>
      <c r="H30" s="3"/>
      <c r="I30" s="3"/>
      <c r="J30" s="3"/>
    </row>
    <row r="31" ht="15.75" customHeight="1">
      <c r="A31" s="4" t="s">
        <v>7</v>
      </c>
      <c r="B31" s="5"/>
      <c r="C31" s="5"/>
      <c r="D31" s="7"/>
      <c r="E31" s="7"/>
      <c r="F31" s="7"/>
      <c r="G31" s="7"/>
      <c r="H31" s="7"/>
      <c r="I31" s="7"/>
      <c r="J31" s="7"/>
      <c r="K31" s="4"/>
      <c r="L31" s="1"/>
      <c r="M31" s="1"/>
      <c r="N31" s="1"/>
      <c r="O31" s="1"/>
      <c r="P31" s="1"/>
      <c r="Q31" s="1"/>
      <c r="R31" s="1"/>
    </row>
    <row r="32" ht="15.75" customHeight="1">
      <c r="A32" s="4" t="s">
        <v>2</v>
      </c>
      <c r="B32" s="5" t="s">
        <v>3</v>
      </c>
      <c r="C32" s="5" t="s">
        <v>8</v>
      </c>
      <c r="D32" s="7" t="s">
        <v>9</v>
      </c>
      <c r="E32" s="7"/>
      <c r="F32" s="7"/>
      <c r="G32" s="7"/>
      <c r="H32" s="7" t="s">
        <v>23</v>
      </c>
      <c r="I32" s="7"/>
      <c r="J32" s="7" t="s">
        <v>11</v>
      </c>
      <c r="K32" s="5" t="s">
        <v>12</v>
      </c>
      <c r="L32" s="1"/>
      <c r="M32" s="1"/>
      <c r="N32" s="1"/>
      <c r="O32" s="1"/>
      <c r="P32" s="1"/>
      <c r="Q32" s="1"/>
      <c r="R32" s="1"/>
    </row>
    <row r="33" ht="15.75" customHeight="1">
      <c r="A33" s="6" t="s">
        <v>13</v>
      </c>
      <c r="B33" s="2">
        <v>695.0</v>
      </c>
      <c r="C33" s="2">
        <v>668774.0</v>
      </c>
      <c r="D33" s="3">
        <f t="shared" ref="D33:D37" si="4">C33*B33</f>
        <v>464797930</v>
      </c>
      <c r="E33" s="3"/>
      <c r="F33" s="3"/>
      <c r="G33" s="3"/>
      <c r="H33" s="3">
        <v>645.0</v>
      </c>
      <c r="I33" s="3"/>
      <c r="J33" s="3">
        <f t="shared" ref="J33:J37" si="5">C33*H33</f>
        <v>431359230</v>
      </c>
      <c r="K33" s="8">
        <f t="shared" ref="K33:K37" si="6">J33-D33</f>
        <v>-33438700</v>
      </c>
    </row>
    <row r="34" ht="15.75" customHeight="1">
      <c r="A34" s="6" t="s">
        <v>5</v>
      </c>
      <c r="B34" s="2">
        <v>23000.0</v>
      </c>
      <c r="C34" s="2">
        <v>20641.0</v>
      </c>
      <c r="D34" s="3">
        <f t="shared" si="4"/>
        <v>474743000</v>
      </c>
      <c r="E34" s="3"/>
      <c r="F34" s="3"/>
      <c r="G34" s="3"/>
      <c r="H34" s="3">
        <v>17620.0</v>
      </c>
      <c r="I34" s="3"/>
      <c r="J34" s="3">
        <f t="shared" si="5"/>
        <v>363694420</v>
      </c>
      <c r="K34" s="8">
        <f t="shared" si="6"/>
        <v>-111048580</v>
      </c>
    </row>
    <row r="35" ht="15.75" customHeight="1">
      <c r="A35" s="6" t="s">
        <v>14</v>
      </c>
      <c r="B35" s="2">
        <v>9000.0</v>
      </c>
      <c r="C35" s="2">
        <v>114164.0</v>
      </c>
      <c r="D35" s="3">
        <f t="shared" si="4"/>
        <v>1027476000</v>
      </c>
      <c r="E35" s="3"/>
      <c r="F35" s="3"/>
      <c r="G35" s="3"/>
      <c r="H35" s="3">
        <v>8999.0</v>
      </c>
      <c r="I35" s="3"/>
      <c r="J35" s="3">
        <f t="shared" si="5"/>
        <v>1027361836</v>
      </c>
      <c r="K35" s="8">
        <f t="shared" si="6"/>
        <v>-114164</v>
      </c>
    </row>
    <row r="36" ht="15.75" customHeight="1">
      <c r="A36" s="6" t="s">
        <v>15</v>
      </c>
      <c r="B36" s="2">
        <v>207000.0</v>
      </c>
      <c r="C36" s="2">
        <v>55.0</v>
      </c>
      <c r="D36" s="3">
        <f t="shared" si="4"/>
        <v>11385000</v>
      </c>
      <c r="E36" s="3"/>
      <c r="F36" s="3"/>
      <c r="G36" s="3"/>
      <c r="H36" s="10">
        <v>162250.0</v>
      </c>
      <c r="I36" s="2"/>
      <c r="J36" s="3">
        <f t="shared" si="5"/>
        <v>8923750</v>
      </c>
      <c r="K36" s="8">
        <f t="shared" si="6"/>
        <v>-2461250</v>
      </c>
    </row>
    <row r="37" ht="15.75" customHeight="1">
      <c r="A37" s="6" t="s">
        <v>16</v>
      </c>
      <c r="B37" s="2">
        <v>207000.0</v>
      </c>
      <c r="C37" s="2">
        <v>293.0</v>
      </c>
      <c r="D37" s="3">
        <f t="shared" si="4"/>
        <v>60651000</v>
      </c>
      <c r="E37" s="3"/>
      <c r="F37" s="3"/>
      <c r="G37" s="3"/>
      <c r="H37" s="10">
        <v>150000.0</v>
      </c>
      <c r="I37" s="2"/>
      <c r="J37" s="3">
        <f t="shared" si="5"/>
        <v>43950000</v>
      </c>
      <c r="K37" s="8">
        <f t="shared" si="6"/>
        <v>-16701000</v>
      </c>
    </row>
    <row r="38" ht="15.75" customHeight="1">
      <c r="B38" s="2"/>
      <c r="C38" s="2"/>
      <c r="D38" s="3"/>
      <c r="E38" s="3"/>
      <c r="F38" s="3"/>
      <c r="G38" s="3"/>
      <c r="H38" s="3"/>
      <c r="I38" s="3"/>
      <c r="J38" s="3"/>
    </row>
    <row r="39" ht="15.75" customHeight="1">
      <c r="B39" s="2"/>
      <c r="C39" s="2"/>
      <c r="D39" s="3"/>
      <c r="E39" s="3"/>
      <c r="F39" s="3"/>
      <c r="G39" s="3"/>
      <c r="H39" s="3"/>
      <c r="I39" s="3"/>
      <c r="J39" s="3"/>
    </row>
    <row r="40" ht="15.75" customHeight="1">
      <c r="B40" s="2"/>
      <c r="C40" s="2"/>
      <c r="D40" s="3" t="s">
        <v>17</v>
      </c>
      <c r="E40" s="3"/>
      <c r="F40" s="3"/>
      <c r="G40" s="3"/>
      <c r="H40" s="3"/>
      <c r="I40" s="3"/>
      <c r="J40" s="3" t="s">
        <v>17</v>
      </c>
      <c r="K40" s="6" t="s">
        <v>18</v>
      </c>
    </row>
    <row r="41" ht="15.75" customHeight="1">
      <c r="B41" s="2"/>
      <c r="C41" s="2"/>
      <c r="D41" s="3">
        <f>SUM(D33:D40)</f>
        <v>2039052930</v>
      </c>
      <c r="E41" s="3"/>
      <c r="F41" s="3"/>
      <c r="G41" s="3"/>
      <c r="H41" s="3"/>
      <c r="I41" s="3"/>
      <c r="J41" s="3">
        <f>SUM(J33:J40)</f>
        <v>1875289236</v>
      </c>
      <c r="K41" s="9">
        <f>J41-D41</f>
        <v>-163763694</v>
      </c>
    </row>
    <row r="42" ht="15.75" customHeight="1">
      <c r="B42" s="2"/>
      <c r="C42" s="2"/>
      <c r="D42" s="3"/>
      <c r="E42" s="3"/>
      <c r="F42" s="3"/>
      <c r="G42" s="3"/>
      <c r="H42" s="3"/>
      <c r="I42" s="3"/>
      <c r="J42" s="3"/>
    </row>
    <row r="43" ht="15.75" customHeight="1">
      <c r="B43" s="2"/>
      <c r="C43" s="2"/>
      <c r="D43" s="3" t="s">
        <v>19</v>
      </c>
      <c r="E43" s="3"/>
      <c r="F43" s="3"/>
      <c r="G43" s="3"/>
      <c r="H43" s="3"/>
      <c r="I43" s="3"/>
      <c r="J43" s="3" t="s">
        <v>20</v>
      </c>
    </row>
    <row r="44" ht="15.75" customHeight="1">
      <c r="B44" s="2"/>
      <c r="C44" s="2"/>
      <c r="D44" s="3">
        <v>73652.1744</v>
      </c>
      <c r="E44" s="3"/>
      <c r="F44" s="3"/>
      <c r="G44" s="3"/>
      <c r="H44" s="3"/>
      <c r="I44" s="3"/>
      <c r="J44" s="11">
        <v>73653.2775</v>
      </c>
    </row>
    <row r="45" ht="15.75" customHeight="1">
      <c r="B45" s="2"/>
      <c r="C45" s="2"/>
      <c r="D45" s="3" t="s">
        <v>21</v>
      </c>
      <c r="E45" s="3"/>
      <c r="F45" s="3"/>
      <c r="G45" s="3"/>
      <c r="H45" s="3"/>
      <c r="I45" s="3"/>
      <c r="J45" s="3" t="s">
        <v>21</v>
      </c>
      <c r="K45" s="6" t="s">
        <v>18</v>
      </c>
    </row>
    <row r="46" ht="15.75" customHeight="1">
      <c r="B46" s="2"/>
      <c r="C46" s="2"/>
      <c r="D46" s="3">
        <f>D41/D44</f>
        <v>27684.89792</v>
      </c>
      <c r="E46" s="3"/>
      <c r="F46" s="3"/>
      <c r="G46" s="3"/>
      <c r="H46" s="3"/>
      <c r="I46" s="3"/>
      <c r="J46" s="3">
        <f>J41/J44</f>
        <v>25461.0426</v>
      </c>
      <c r="K46" s="9">
        <f>J46-D46</f>
        <v>-2223.855323</v>
      </c>
    </row>
    <row r="47" ht="15.75" customHeight="1">
      <c r="B47" s="2"/>
      <c r="C47" s="2"/>
      <c r="D47" s="3"/>
      <c r="E47" s="3"/>
      <c r="F47" s="3"/>
      <c r="G47" s="3"/>
      <c r="H47" s="3"/>
      <c r="I47" s="3"/>
      <c r="J47" s="3"/>
    </row>
    <row r="48" ht="15.75" customHeight="1">
      <c r="B48" s="2"/>
      <c r="C48" s="2"/>
      <c r="D48" s="3"/>
      <c r="E48" s="3"/>
      <c r="F48" s="3"/>
      <c r="G48" s="3"/>
      <c r="H48" s="3"/>
      <c r="I48" s="3"/>
      <c r="J48" s="3"/>
    </row>
    <row r="49" ht="15.75" customHeight="1">
      <c r="A49" s="1" t="s">
        <v>24</v>
      </c>
      <c r="B49" s="2"/>
      <c r="C49" s="2"/>
      <c r="D49" s="3"/>
      <c r="E49" s="3"/>
      <c r="F49" s="3"/>
      <c r="G49" s="3"/>
      <c r="H49" s="3"/>
      <c r="I49" s="3"/>
      <c r="J49" s="3"/>
    </row>
    <row r="50" ht="15.75" customHeight="1">
      <c r="B50" s="2"/>
      <c r="C50" s="2"/>
      <c r="D50" s="3"/>
      <c r="E50" s="3"/>
      <c r="F50" s="3"/>
      <c r="G50" s="3"/>
      <c r="H50" s="3"/>
      <c r="I50" s="3"/>
      <c r="J50" s="3"/>
    </row>
    <row r="51" ht="15.75" customHeight="1">
      <c r="B51" s="2"/>
      <c r="C51" s="2"/>
      <c r="D51" s="3"/>
      <c r="E51" s="3"/>
      <c r="F51" s="3"/>
      <c r="G51" s="3"/>
      <c r="H51" s="3"/>
      <c r="I51" s="3"/>
      <c r="J51" s="3"/>
    </row>
    <row r="52" ht="15.75" customHeight="1">
      <c r="A52" s="4" t="s">
        <v>7</v>
      </c>
      <c r="B52" s="5"/>
      <c r="C52" s="5"/>
      <c r="D52" s="7"/>
      <c r="E52" s="7"/>
      <c r="F52" s="7"/>
      <c r="G52" s="7"/>
      <c r="H52" s="7"/>
      <c r="I52" s="7"/>
      <c r="J52" s="7"/>
      <c r="K52" s="4"/>
      <c r="L52" s="1"/>
      <c r="M52" s="1"/>
      <c r="N52" s="1"/>
      <c r="O52" s="1"/>
      <c r="P52" s="1"/>
      <c r="Q52" s="1"/>
      <c r="R52" s="1"/>
    </row>
    <row r="53" ht="15.75" customHeight="1">
      <c r="A53" s="4" t="s">
        <v>2</v>
      </c>
      <c r="B53" s="5" t="s">
        <v>3</v>
      </c>
      <c r="C53" s="5" t="s">
        <v>8</v>
      </c>
      <c r="D53" s="7" t="s">
        <v>9</v>
      </c>
      <c r="E53" s="7"/>
      <c r="F53" s="7"/>
      <c r="G53" s="7"/>
      <c r="H53" s="7" t="s">
        <v>25</v>
      </c>
      <c r="I53" s="7"/>
      <c r="J53" s="7" t="s">
        <v>11</v>
      </c>
      <c r="K53" s="5" t="s">
        <v>12</v>
      </c>
      <c r="L53" s="1"/>
      <c r="M53" s="1"/>
      <c r="N53" s="1"/>
      <c r="O53" s="1"/>
      <c r="P53" s="1"/>
      <c r="Q53" s="1"/>
      <c r="R53" s="1"/>
    </row>
    <row r="54" ht="15.75" customHeight="1">
      <c r="A54" s="6" t="s">
        <v>13</v>
      </c>
      <c r="B54" s="2">
        <v>695.0</v>
      </c>
      <c r="C54" s="2">
        <v>668774.0</v>
      </c>
      <c r="D54" s="3">
        <f t="shared" ref="D54:D58" si="7">C54*B54</f>
        <v>464797930</v>
      </c>
      <c r="E54" s="3"/>
      <c r="F54" s="3"/>
      <c r="G54" s="3"/>
      <c r="H54" s="3">
        <v>644.0</v>
      </c>
      <c r="I54" s="3"/>
      <c r="J54" s="3">
        <f t="shared" ref="J54:J58" si="8">C54*H54</f>
        <v>430690456</v>
      </c>
      <c r="K54" s="8">
        <f t="shared" ref="K54:K58" si="9">J54-D54</f>
        <v>-34107474</v>
      </c>
    </row>
    <row r="55" ht="15.75" customHeight="1">
      <c r="A55" s="6" t="s">
        <v>5</v>
      </c>
      <c r="B55" s="2">
        <v>23000.0</v>
      </c>
      <c r="C55" s="2">
        <v>20641.0</v>
      </c>
      <c r="D55" s="3">
        <f t="shared" si="7"/>
        <v>474743000</v>
      </c>
      <c r="E55" s="3"/>
      <c r="F55" s="3"/>
      <c r="G55" s="3"/>
      <c r="H55" s="3">
        <v>17390.0</v>
      </c>
      <c r="I55" s="3"/>
      <c r="J55" s="3">
        <f t="shared" si="8"/>
        <v>358946990</v>
      </c>
      <c r="K55" s="8">
        <f t="shared" si="9"/>
        <v>-115796010</v>
      </c>
    </row>
    <row r="56" ht="15.75" customHeight="1">
      <c r="A56" s="6" t="s">
        <v>14</v>
      </c>
      <c r="B56" s="2">
        <v>9000.0</v>
      </c>
      <c r="C56" s="2">
        <v>114164.0</v>
      </c>
      <c r="D56" s="3">
        <f t="shared" si="7"/>
        <v>1027476000</v>
      </c>
      <c r="E56" s="3"/>
      <c r="F56" s="3"/>
      <c r="G56" s="3"/>
      <c r="H56" s="3">
        <v>8999.0</v>
      </c>
      <c r="I56" s="3"/>
      <c r="J56" s="3">
        <f t="shared" si="8"/>
        <v>1027361836</v>
      </c>
      <c r="K56" s="8">
        <f t="shared" si="9"/>
        <v>-114164</v>
      </c>
    </row>
    <row r="57" ht="15.75" customHeight="1">
      <c r="A57" s="6" t="s">
        <v>15</v>
      </c>
      <c r="B57" s="2">
        <v>207000.0</v>
      </c>
      <c r="C57" s="2">
        <v>55.0</v>
      </c>
      <c r="D57" s="3">
        <f t="shared" si="7"/>
        <v>11385000</v>
      </c>
      <c r="E57" s="3"/>
      <c r="F57" s="3"/>
      <c r="G57" s="3"/>
      <c r="H57" s="3">
        <v>180000.0</v>
      </c>
      <c r="I57" s="3"/>
      <c r="J57" s="3">
        <f t="shared" si="8"/>
        <v>9900000</v>
      </c>
      <c r="K57" s="8">
        <f t="shared" si="9"/>
        <v>-1485000</v>
      </c>
    </row>
    <row r="58" ht="15.75" customHeight="1">
      <c r="A58" s="6" t="s">
        <v>16</v>
      </c>
      <c r="B58" s="2">
        <v>207000.0</v>
      </c>
      <c r="C58" s="2">
        <v>293.0</v>
      </c>
      <c r="D58" s="3">
        <f t="shared" si="7"/>
        <v>60651000</v>
      </c>
      <c r="E58" s="3"/>
      <c r="F58" s="3"/>
      <c r="G58" s="3"/>
      <c r="H58" s="3">
        <v>162250.0</v>
      </c>
      <c r="I58" s="3"/>
      <c r="J58" s="3">
        <f t="shared" si="8"/>
        <v>47539250</v>
      </c>
      <c r="K58" s="8">
        <f t="shared" si="9"/>
        <v>-13111750</v>
      </c>
    </row>
    <row r="59" ht="15.75" customHeight="1">
      <c r="B59" s="2"/>
      <c r="C59" s="2"/>
      <c r="D59" s="3"/>
      <c r="E59" s="3"/>
      <c r="F59" s="3"/>
      <c r="G59" s="3"/>
      <c r="H59" s="3"/>
      <c r="I59" s="3"/>
      <c r="J59" s="3"/>
    </row>
    <row r="60" ht="15.75" customHeight="1">
      <c r="B60" s="2"/>
      <c r="C60" s="2"/>
      <c r="D60" s="3"/>
      <c r="E60" s="3"/>
      <c r="F60" s="3"/>
      <c r="G60" s="3"/>
      <c r="H60" s="3"/>
      <c r="I60" s="3"/>
      <c r="J60" s="3"/>
    </row>
    <row r="61" ht="15.75" customHeight="1">
      <c r="B61" s="2"/>
      <c r="C61" s="2"/>
      <c r="D61" s="3" t="s">
        <v>17</v>
      </c>
      <c r="E61" s="3"/>
      <c r="F61" s="3"/>
      <c r="G61" s="3"/>
      <c r="H61" s="3"/>
      <c r="I61" s="3"/>
      <c r="J61" s="3" t="s">
        <v>17</v>
      </c>
      <c r="K61" s="6" t="s">
        <v>18</v>
      </c>
    </row>
    <row r="62" ht="15.75" customHeight="1">
      <c r="B62" s="2"/>
      <c r="C62" s="2"/>
      <c r="D62" s="3">
        <f>SUM(D54:D61)</f>
        <v>2039052930</v>
      </c>
      <c r="E62" s="3"/>
      <c r="F62" s="3"/>
      <c r="G62" s="3"/>
      <c r="H62" s="3"/>
      <c r="I62" s="3"/>
      <c r="J62" s="3">
        <f>SUM(J54:J61)</f>
        <v>1874438532</v>
      </c>
      <c r="K62" s="9">
        <f>J62-D62</f>
        <v>-164614398</v>
      </c>
    </row>
    <row r="63" ht="15.75" customHeight="1">
      <c r="B63" s="2"/>
      <c r="C63" s="2"/>
      <c r="D63" s="3"/>
      <c r="E63" s="3"/>
      <c r="F63" s="3"/>
      <c r="G63" s="3"/>
      <c r="H63" s="3"/>
      <c r="I63" s="3"/>
      <c r="J63" s="3"/>
    </row>
    <row r="64" ht="15.75" customHeight="1">
      <c r="B64" s="2"/>
      <c r="C64" s="2"/>
      <c r="D64" s="3" t="s">
        <v>19</v>
      </c>
      <c r="E64" s="3"/>
      <c r="F64" s="3"/>
      <c r="G64" s="3"/>
      <c r="H64" s="3"/>
      <c r="I64" s="3"/>
      <c r="J64" s="3" t="s">
        <v>20</v>
      </c>
    </row>
    <row r="65" ht="15.75" customHeight="1">
      <c r="B65" s="2"/>
      <c r="C65" s="2"/>
      <c r="D65" s="3">
        <v>73652.1744</v>
      </c>
      <c r="E65" s="3"/>
      <c r="F65" s="3"/>
      <c r="G65" s="3"/>
      <c r="H65" s="3"/>
      <c r="I65" s="3"/>
      <c r="J65" s="11">
        <v>73193.3066</v>
      </c>
    </row>
    <row r="66" ht="15.75" customHeight="1">
      <c r="B66" s="2"/>
      <c r="C66" s="2"/>
      <c r="D66" s="3" t="s">
        <v>21</v>
      </c>
      <c r="E66" s="3"/>
      <c r="F66" s="3"/>
      <c r="G66" s="3"/>
      <c r="H66" s="3"/>
      <c r="I66" s="3"/>
      <c r="J66" s="3" t="s">
        <v>21</v>
      </c>
      <c r="K66" s="6" t="s">
        <v>18</v>
      </c>
    </row>
    <row r="67" ht="15.75" customHeight="1">
      <c r="B67" s="2"/>
      <c r="C67" s="2"/>
      <c r="D67" s="12">
        <f>D62/D65</f>
        <v>27684.89792</v>
      </c>
      <c r="E67" s="12"/>
      <c r="F67" s="12"/>
      <c r="G67" s="12"/>
      <c r="H67" s="3"/>
      <c r="I67" s="3"/>
      <c r="J67" s="12">
        <f>J62/J65</f>
        <v>25609.42549</v>
      </c>
      <c r="K67" s="9">
        <f>J67-D67</f>
        <v>-2075.472428</v>
      </c>
    </row>
    <row r="68" ht="15.75" customHeight="1">
      <c r="B68" s="2"/>
      <c r="C68" s="2"/>
      <c r="D68" s="3"/>
      <c r="E68" s="3"/>
      <c r="F68" s="3"/>
      <c r="G68" s="3"/>
      <c r="H68" s="3"/>
      <c r="I68" s="3"/>
      <c r="J68" s="3"/>
    </row>
    <row r="69" ht="15.75" customHeight="1">
      <c r="B69" s="2"/>
      <c r="C69" s="2"/>
      <c r="D69" s="3"/>
      <c r="E69" s="3"/>
      <c r="F69" s="3"/>
      <c r="G69" s="3"/>
      <c r="H69" s="3"/>
      <c r="I69" s="3"/>
      <c r="J69" s="3"/>
    </row>
    <row r="70" ht="15.75" customHeight="1">
      <c r="B70" s="2"/>
      <c r="C70" s="2"/>
      <c r="D70" s="3"/>
      <c r="E70" s="3"/>
      <c r="F70" s="3"/>
      <c r="G70" s="3"/>
      <c r="H70" s="3"/>
      <c r="I70" s="3"/>
      <c r="J70" s="3"/>
    </row>
    <row r="71" ht="15.75" customHeight="1">
      <c r="B71" s="2"/>
      <c r="C71" s="2"/>
      <c r="D71" s="3"/>
      <c r="E71" s="3"/>
      <c r="F71" s="3"/>
      <c r="G71" s="3"/>
      <c r="H71" s="3"/>
      <c r="I71" s="3"/>
      <c r="J71" s="3"/>
    </row>
    <row r="72" ht="15.75" customHeight="1">
      <c r="A72" s="1" t="s">
        <v>26</v>
      </c>
      <c r="B72" s="2"/>
      <c r="C72" s="2"/>
      <c r="D72" s="3"/>
      <c r="E72" s="3"/>
      <c r="F72" s="3"/>
      <c r="G72" s="3"/>
      <c r="H72" s="3"/>
      <c r="I72" s="3"/>
      <c r="J72" s="3"/>
    </row>
    <row r="73" ht="15.75" customHeight="1">
      <c r="B73" s="2"/>
      <c r="C73" s="2"/>
      <c r="D73" s="3"/>
      <c r="E73" s="3"/>
      <c r="F73" s="3"/>
      <c r="G73" s="3"/>
      <c r="H73" s="3"/>
      <c r="I73" s="3"/>
      <c r="J73" s="3"/>
    </row>
    <row r="74" ht="15.75" customHeight="1">
      <c r="B74" s="2"/>
      <c r="C74" s="2"/>
      <c r="D74" s="3"/>
      <c r="E74" s="3"/>
      <c r="F74" s="3"/>
      <c r="G74" s="3"/>
      <c r="H74" s="3"/>
      <c r="I74" s="3"/>
      <c r="J74" s="3"/>
    </row>
    <row r="75" ht="15.75" customHeight="1">
      <c r="A75" s="4" t="s">
        <v>7</v>
      </c>
      <c r="B75" s="5"/>
      <c r="C75" s="5"/>
      <c r="D75" s="7"/>
      <c r="E75" s="7"/>
      <c r="F75" s="7"/>
      <c r="G75" s="7"/>
      <c r="H75" s="7"/>
      <c r="I75" s="7"/>
      <c r="J75" s="7"/>
      <c r="K75" s="4"/>
      <c r="L75" s="1"/>
      <c r="M75" s="1"/>
      <c r="N75" s="1"/>
      <c r="O75" s="1"/>
      <c r="P75" s="1"/>
      <c r="Q75" s="1"/>
      <c r="R75" s="1"/>
    </row>
    <row r="76" ht="15.75" customHeight="1">
      <c r="A76" s="4" t="s">
        <v>2</v>
      </c>
      <c r="B76" s="5" t="s">
        <v>3</v>
      </c>
      <c r="C76" s="5" t="s">
        <v>8</v>
      </c>
      <c r="D76" s="7" t="s">
        <v>9</v>
      </c>
      <c r="E76" s="7"/>
      <c r="F76" s="7"/>
      <c r="G76" s="7"/>
      <c r="H76" s="7" t="s">
        <v>27</v>
      </c>
      <c r="I76" s="7"/>
      <c r="J76" s="7" t="s">
        <v>11</v>
      </c>
      <c r="K76" s="5" t="s">
        <v>12</v>
      </c>
      <c r="L76" s="1"/>
      <c r="M76" s="1"/>
      <c r="N76" s="1"/>
      <c r="O76" s="1"/>
      <c r="P76" s="1"/>
      <c r="Q76" s="1"/>
      <c r="R76" s="1"/>
    </row>
    <row r="77" ht="15.75" customHeight="1">
      <c r="A77" s="6" t="s">
        <v>13</v>
      </c>
      <c r="B77" s="2">
        <v>695.0</v>
      </c>
      <c r="C77" s="2">
        <v>668774.0</v>
      </c>
      <c r="D77" s="3">
        <f t="shared" ref="D77:D81" si="10">C77*B77</f>
        <v>464797930</v>
      </c>
      <c r="E77" s="3"/>
      <c r="F77" s="3"/>
      <c r="G77" s="3"/>
      <c r="H77" s="3">
        <v>635.0</v>
      </c>
      <c r="I77" s="3"/>
      <c r="J77" s="3">
        <f t="shared" ref="J77:J81" si="11">C77*H77</f>
        <v>424671490</v>
      </c>
      <c r="K77" s="8">
        <f t="shared" ref="K77:K81" si="12">J77-D77</f>
        <v>-40126440</v>
      </c>
    </row>
    <row r="78" ht="15.75" customHeight="1">
      <c r="A78" s="6" t="s">
        <v>5</v>
      </c>
      <c r="B78" s="2">
        <v>23000.0</v>
      </c>
      <c r="C78" s="2">
        <v>20641.0</v>
      </c>
      <c r="D78" s="3">
        <f t="shared" si="10"/>
        <v>474743000</v>
      </c>
      <c r="E78" s="3"/>
      <c r="F78" s="3"/>
      <c r="G78" s="3"/>
      <c r="H78" s="3">
        <v>17199.0</v>
      </c>
      <c r="I78" s="3"/>
      <c r="J78" s="3">
        <f t="shared" si="11"/>
        <v>355004559</v>
      </c>
      <c r="K78" s="8">
        <f t="shared" si="12"/>
        <v>-119738441</v>
      </c>
    </row>
    <row r="79" ht="15.75" customHeight="1">
      <c r="A79" s="6" t="s">
        <v>14</v>
      </c>
      <c r="B79" s="2">
        <v>9000.0</v>
      </c>
      <c r="C79" s="2">
        <v>114164.0</v>
      </c>
      <c r="D79" s="3">
        <f t="shared" si="10"/>
        <v>1027476000</v>
      </c>
      <c r="E79" s="3"/>
      <c r="F79" s="3"/>
      <c r="G79" s="3"/>
      <c r="H79" s="3">
        <v>8999.0</v>
      </c>
      <c r="I79" s="3"/>
      <c r="J79" s="3">
        <f t="shared" si="11"/>
        <v>1027361836</v>
      </c>
      <c r="K79" s="8">
        <f t="shared" si="12"/>
        <v>-114164</v>
      </c>
    </row>
    <row r="80" ht="15.75" customHeight="1">
      <c r="A80" s="6" t="s">
        <v>15</v>
      </c>
      <c r="B80" s="2">
        <v>207000.0</v>
      </c>
      <c r="C80" s="2">
        <v>55.0</v>
      </c>
      <c r="D80" s="3">
        <f t="shared" si="10"/>
        <v>11385000</v>
      </c>
      <c r="E80" s="3"/>
      <c r="F80" s="3"/>
      <c r="G80" s="3"/>
      <c r="H80" s="3">
        <v>150000.0</v>
      </c>
      <c r="I80" s="3"/>
      <c r="J80" s="3">
        <f t="shared" si="11"/>
        <v>8250000</v>
      </c>
      <c r="K80" s="8">
        <f t="shared" si="12"/>
        <v>-3135000</v>
      </c>
    </row>
    <row r="81" ht="15.75" customHeight="1">
      <c r="A81" s="6" t="s">
        <v>16</v>
      </c>
      <c r="B81" s="2">
        <v>207000.0</v>
      </c>
      <c r="C81" s="2">
        <v>293.0</v>
      </c>
      <c r="D81" s="3">
        <f t="shared" si="10"/>
        <v>60651000</v>
      </c>
      <c r="E81" s="3"/>
      <c r="F81" s="3"/>
      <c r="G81" s="3"/>
      <c r="H81" s="3">
        <v>162000.0</v>
      </c>
      <c r="I81" s="3"/>
      <c r="J81" s="3">
        <f t="shared" si="11"/>
        <v>47466000</v>
      </c>
      <c r="K81" s="8">
        <f t="shared" si="12"/>
        <v>-13185000</v>
      </c>
    </row>
    <row r="82" ht="15.75" customHeight="1">
      <c r="B82" s="2"/>
      <c r="C82" s="2"/>
      <c r="D82" s="3"/>
      <c r="E82" s="3"/>
      <c r="F82" s="3"/>
      <c r="G82" s="3"/>
      <c r="H82" s="3"/>
      <c r="I82" s="3"/>
      <c r="J82" s="3"/>
    </row>
    <row r="83" ht="15.75" customHeight="1">
      <c r="B83" s="2"/>
      <c r="C83" s="2"/>
      <c r="D83" s="3"/>
      <c r="E83" s="3"/>
      <c r="F83" s="3"/>
      <c r="G83" s="3"/>
      <c r="H83" s="3"/>
      <c r="I83" s="3"/>
      <c r="J83" s="3"/>
    </row>
    <row r="84" ht="15.75" customHeight="1">
      <c r="B84" s="2"/>
      <c r="C84" s="2"/>
      <c r="D84" s="3" t="s">
        <v>17</v>
      </c>
      <c r="E84" s="3"/>
      <c r="F84" s="3"/>
      <c r="G84" s="3"/>
      <c r="H84" s="3"/>
      <c r="I84" s="3"/>
      <c r="J84" s="3" t="s">
        <v>17</v>
      </c>
      <c r="K84" s="6" t="s">
        <v>18</v>
      </c>
    </row>
    <row r="85" ht="15.75" customHeight="1">
      <c r="B85" s="2"/>
      <c r="C85" s="2"/>
      <c r="D85" s="3">
        <f>SUM(D77:D84)</f>
        <v>2039052930</v>
      </c>
      <c r="E85" s="3"/>
      <c r="F85" s="3"/>
      <c r="G85" s="3"/>
      <c r="H85" s="3"/>
      <c r="I85" s="3"/>
      <c r="J85" s="3">
        <f>SUM(J77:J84)</f>
        <v>1862753885</v>
      </c>
      <c r="K85" s="9">
        <f>J85-D85</f>
        <v>-176299045</v>
      </c>
    </row>
    <row r="86" ht="15.75" customHeight="1">
      <c r="B86" s="2"/>
      <c r="C86" s="2"/>
      <c r="D86" s="3"/>
      <c r="E86" s="3"/>
      <c r="F86" s="3"/>
      <c r="G86" s="3"/>
      <c r="H86" s="3"/>
      <c r="I86" s="3"/>
      <c r="J86" s="3"/>
    </row>
    <row r="87" ht="15.75" customHeight="1">
      <c r="B87" s="2"/>
      <c r="C87" s="2"/>
      <c r="D87" s="3" t="s">
        <v>19</v>
      </c>
      <c r="E87" s="3"/>
      <c r="F87" s="3"/>
      <c r="G87" s="3"/>
      <c r="H87" s="3"/>
      <c r="I87" s="3"/>
      <c r="J87" s="3" t="s">
        <v>20</v>
      </c>
    </row>
    <row r="88" ht="15.75" customHeight="1">
      <c r="B88" s="2"/>
      <c r="C88" s="2"/>
      <c r="D88" s="3">
        <v>73652.1744</v>
      </c>
      <c r="E88" s="3"/>
      <c r="F88" s="3"/>
      <c r="G88" s="3"/>
      <c r="H88" s="3"/>
      <c r="I88" s="3"/>
      <c r="J88" s="11">
        <v>73224.1491</v>
      </c>
    </row>
    <row r="89" ht="15.75" customHeight="1">
      <c r="B89" s="2"/>
      <c r="C89" s="2"/>
      <c r="D89" s="3" t="s">
        <v>21</v>
      </c>
      <c r="E89" s="3"/>
      <c r="F89" s="3"/>
      <c r="G89" s="3"/>
      <c r="H89" s="3"/>
      <c r="I89" s="3"/>
      <c r="J89" s="3" t="s">
        <v>21</v>
      </c>
      <c r="K89" s="6" t="s">
        <v>18</v>
      </c>
    </row>
    <row r="90" ht="15.75" customHeight="1">
      <c r="B90" s="2"/>
      <c r="C90" s="2"/>
      <c r="D90" s="12">
        <f>D85/D88</f>
        <v>27684.89792</v>
      </c>
      <c r="E90" s="12"/>
      <c r="F90" s="12"/>
      <c r="G90" s="12"/>
      <c r="H90" s="3"/>
      <c r="I90" s="3"/>
      <c r="J90" s="12">
        <f>J85/J88</f>
        <v>25439.06495</v>
      </c>
      <c r="K90" s="9">
        <f>J90-D90</f>
        <v>-2245.83297</v>
      </c>
    </row>
    <row r="91" ht="15.75" customHeight="1">
      <c r="B91" s="2"/>
      <c r="C91" s="2"/>
      <c r="D91" s="3"/>
      <c r="E91" s="3"/>
      <c r="F91" s="3"/>
      <c r="G91" s="3"/>
      <c r="H91" s="3"/>
      <c r="I91" s="3"/>
      <c r="J91" s="3"/>
    </row>
    <row r="92" ht="15.75" customHeight="1">
      <c r="B92" s="2"/>
      <c r="C92" s="2"/>
      <c r="D92" s="3"/>
      <c r="E92" s="3"/>
      <c r="F92" s="3"/>
      <c r="G92" s="3"/>
      <c r="H92" s="3"/>
      <c r="I92" s="3"/>
      <c r="J92" s="3"/>
    </row>
    <row r="93" ht="15.75" customHeight="1">
      <c r="B93" s="2"/>
      <c r="C93" s="2"/>
      <c r="D93" s="3"/>
      <c r="E93" s="3"/>
      <c r="F93" s="3"/>
      <c r="G93" s="3"/>
      <c r="H93" s="3"/>
      <c r="I93" s="3"/>
      <c r="J93" s="3"/>
    </row>
    <row r="94" ht="15.75" customHeight="1">
      <c r="B94" s="2"/>
      <c r="C94" s="2"/>
      <c r="D94" s="3"/>
      <c r="E94" s="3"/>
      <c r="F94" s="3"/>
      <c r="G94" s="3"/>
      <c r="H94" s="3"/>
      <c r="I94" s="3"/>
      <c r="J94" s="3"/>
    </row>
    <row r="95" ht="15.75" customHeight="1">
      <c r="A95" s="1" t="s">
        <v>28</v>
      </c>
      <c r="B95" s="2"/>
      <c r="C95" s="2"/>
      <c r="D95" s="3"/>
      <c r="E95" s="3"/>
      <c r="F95" s="3"/>
      <c r="G95" s="3"/>
      <c r="H95" s="3"/>
      <c r="I95" s="3"/>
      <c r="J95" s="3"/>
    </row>
    <row r="96" ht="15.75" customHeight="1">
      <c r="B96" s="2"/>
      <c r="C96" s="2"/>
      <c r="D96" s="3"/>
      <c r="E96" s="3"/>
      <c r="F96" s="3"/>
      <c r="G96" s="3"/>
      <c r="H96" s="3"/>
      <c r="I96" s="3"/>
      <c r="J96" s="3"/>
    </row>
    <row r="97" ht="15.75" customHeight="1">
      <c r="B97" s="2"/>
      <c r="C97" s="2"/>
      <c r="D97" s="3"/>
      <c r="E97" s="3"/>
      <c r="F97" s="3"/>
      <c r="G97" s="3"/>
      <c r="H97" s="3"/>
      <c r="I97" s="3"/>
      <c r="J97" s="3"/>
    </row>
    <row r="98" ht="15.75" customHeight="1">
      <c r="A98" s="4" t="s">
        <v>7</v>
      </c>
      <c r="B98" s="5"/>
      <c r="C98" s="5"/>
      <c r="D98" s="7"/>
      <c r="E98" s="7"/>
      <c r="F98" s="7"/>
      <c r="G98" s="7"/>
      <c r="H98" s="7"/>
      <c r="I98" s="7"/>
      <c r="J98" s="7"/>
      <c r="K98" s="4"/>
      <c r="L98" s="1"/>
      <c r="M98" s="1"/>
      <c r="N98" s="1"/>
      <c r="O98" s="1"/>
      <c r="P98" s="1"/>
      <c r="Q98" s="1"/>
      <c r="R98" s="1"/>
    </row>
    <row r="99" ht="15.75" customHeight="1">
      <c r="A99" s="4" t="s">
        <v>2</v>
      </c>
      <c r="B99" s="5" t="s">
        <v>3</v>
      </c>
      <c r="C99" s="5" t="s">
        <v>8</v>
      </c>
      <c r="D99" s="7" t="s">
        <v>9</v>
      </c>
      <c r="E99" s="7"/>
      <c r="F99" s="7"/>
      <c r="G99" s="7"/>
      <c r="H99" s="7" t="s">
        <v>29</v>
      </c>
      <c r="I99" s="7"/>
      <c r="J99" s="7" t="s">
        <v>11</v>
      </c>
      <c r="K99" s="5" t="s">
        <v>12</v>
      </c>
      <c r="L99" s="1"/>
      <c r="M99" s="1"/>
      <c r="N99" s="1"/>
      <c r="O99" s="1"/>
      <c r="P99" s="1"/>
      <c r="Q99" s="1"/>
      <c r="R99" s="1"/>
    </row>
    <row r="100" ht="15.75" customHeight="1">
      <c r="A100" s="6" t="s">
        <v>13</v>
      </c>
      <c r="B100" s="2">
        <v>695.0</v>
      </c>
      <c r="C100" s="2">
        <v>668774.0</v>
      </c>
      <c r="D100" s="3">
        <f t="shared" ref="D100:D104" si="13">C100*B100</f>
        <v>464797930</v>
      </c>
      <c r="E100" s="3"/>
      <c r="F100" s="3"/>
      <c r="G100" s="3"/>
      <c r="H100" s="3">
        <v>635.0</v>
      </c>
      <c r="I100" s="3"/>
      <c r="J100" s="3">
        <f t="shared" ref="J100:J104" si="14">C100*H100</f>
        <v>424671490</v>
      </c>
      <c r="K100" s="8">
        <f t="shared" ref="K100:K104" si="15">J100-D100</f>
        <v>-40126440</v>
      </c>
    </row>
    <row r="101" ht="15.75" customHeight="1">
      <c r="A101" s="6" t="s">
        <v>5</v>
      </c>
      <c r="B101" s="2">
        <v>23000.0</v>
      </c>
      <c r="C101" s="2">
        <v>20641.0</v>
      </c>
      <c r="D101" s="3">
        <f t="shared" si="13"/>
        <v>474743000</v>
      </c>
      <c r="E101" s="3"/>
      <c r="F101" s="3"/>
      <c r="G101" s="3"/>
      <c r="H101" s="3">
        <v>17199.0</v>
      </c>
      <c r="I101" s="3"/>
      <c r="J101" s="3">
        <f t="shared" si="14"/>
        <v>355004559</v>
      </c>
      <c r="K101" s="8">
        <f t="shared" si="15"/>
        <v>-119738441</v>
      </c>
    </row>
    <row r="102" ht="15.75" customHeight="1">
      <c r="A102" s="6" t="s">
        <v>14</v>
      </c>
      <c r="B102" s="2">
        <v>9000.0</v>
      </c>
      <c r="C102" s="2">
        <v>114164.0</v>
      </c>
      <c r="D102" s="3">
        <f t="shared" si="13"/>
        <v>1027476000</v>
      </c>
      <c r="E102" s="3"/>
      <c r="F102" s="3"/>
      <c r="G102" s="3"/>
      <c r="H102" s="3">
        <v>8999.0</v>
      </c>
      <c r="I102" s="3"/>
      <c r="J102" s="3">
        <f t="shared" si="14"/>
        <v>1027361836</v>
      </c>
      <c r="K102" s="8">
        <f t="shared" si="15"/>
        <v>-114164</v>
      </c>
    </row>
    <row r="103" ht="15.75" customHeight="1">
      <c r="A103" s="6" t="s">
        <v>15</v>
      </c>
      <c r="B103" s="2">
        <v>207000.0</v>
      </c>
      <c r="C103" s="2">
        <v>55.0</v>
      </c>
      <c r="D103" s="3">
        <f t="shared" si="13"/>
        <v>11385000</v>
      </c>
      <c r="E103" s="3"/>
      <c r="F103" s="3"/>
      <c r="G103" s="3"/>
      <c r="H103" s="3">
        <v>150000.0</v>
      </c>
      <c r="I103" s="3"/>
      <c r="J103" s="3">
        <f t="shared" si="14"/>
        <v>8250000</v>
      </c>
      <c r="K103" s="8">
        <f t="shared" si="15"/>
        <v>-3135000</v>
      </c>
    </row>
    <row r="104" ht="15.75" customHeight="1">
      <c r="A104" s="6" t="s">
        <v>16</v>
      </c>
      <c r="B104" s="2">
        <v>207000.0</v>
      </c>
      <c r="C104" s="2">
        <v>293.0</v>
      </c>
      <c r="D104" s="3">
        <f t="shared" si="13"/>
        <v>60651000</v>
      </c>
      <c r="E104" s="3"/>
      <c r="F104" s="3"/>
      <c r="G104" s="3"/>
      <c r="H104" s="3">
        <v>162000.0</v>
      </c>
      <c r="I104" s="3"/>
      <c r="J104" s="3">
        <f t="shared" si="14"/>
        <v>47466000</v>
      </c>
      <c r="K104" s="8">
        <f t="shared" si="15"/>
        <v>-13185000</v>
      </c>
    </row>
    <row r="105" ht="15.75" customHeight="1">
      <c r="B105" s="2"/>
      <c r="C105" s="2"/>
      <c r="D105" s="3"/>
      <c r="E105" s="3"/>
      <c r="F105" s="3"/>
      <c r="G105" s="3"/>
      <c r="H105" s="3"/>
      <c r="I105" s="3"/>
      <c r="J105" s="3"/>
    </row>
    <row r="106" ht="15.75" customHeight="1">
      <c r="B106" s="2"/>
      <c r="C106" s="2"/>
      <c r="D106" s="3"/>
      <c r="E106" s="3"/>
      <c r="F106" s="3"/>
      <c r="G106" s="3"/>
      <c r="H106" s="3"/>
      <c r="I106" s="3"/>
      <c r="J106" s="3"/>
    </row>
    <row r="107" ht="15.75" customHeight="1">
      <c r="B107" s="2"/>
      <c r="C107" s="2"/>
      <c r="D107" s="3" t="s">
        <v>17</v>
      </c>
      <c r="E107" s="3"/>
      <c r="F107" s="3"/>
      <c r="G107" s="3"/>
      <c r="H107" s="3"/>
      <c r="I107" s="3"/>
      <c r="J107" s="3" t="s">
        <v>17</v>
      </c>
      <c r="K107" s="6" t="s">
        <v>18</v>
      </c>
    </row>
    <row r="108" ht="15.75" customHeight="1">
      <c r="B108" s="2"/>
      <c r="C108" s="2"/>
      <c r="D108" s="3">
        <f>SUM(D100:D107)</f>
        <v>2039052930</v>
      </c>
      <c r="E108" s="3"/>
      <c r="F108" s="3"/>
      <c r="G108" s="3"/>
      <c r="H108" s="3"/>
      <c r="I108" s="3"/>
      <c r="J108" s="3">
        <f>SUM(J100:J107)</f>
        <v>1862753885</v>
      </c>
      <c r="K108" s="9">
        <f>J108-D108</f>
        <v>-176299045</v>
      </c>
    </row>
    <row r="109" ht="15.75" customHeight="1">
      <c r="B109" s="2"/>
      <c r="C109" s="2"/>
      <c r="D109" s="3"/>
      <c r="E109" s="3"/>
      <c r="F109" s="3"/>
      <c r="G109" s="3"/>
      <c r="H109" s="3"/>
      <c r="I109" s="3"/>
      <c r="J109" s="3"/>
    </row>
    <row r="110" ht="15.75" customHeight="1">
      <c r="B110" s="2"/>
      <c r="C110" s="2"/>
      <c r="D110" s="3" t="s">
        <v>19</v>
      </c>
      <c r="E110" s="3"/>
      <c r="F110" s="3"/>
      <c r="G110" s="3"/>
      <c r="H110" s="3"/>
      <c r="I110" s="3"/>
      <c r="J110" s="3" t="s">
        <v>20</v>
      </c>
    </row>
    <row r="111" ht="15.75" customHeight="1">
      <c r="B111" s="2"/>
      <c r="C111" s="2"/>
      <c r="D111" s="3">
        <v>73652.1744</v>
      </c>
      <c r="E111" s="3"/>
      <c r="F111" s="3"/>
      <c r="G111" s="3"/>
      <c r="H111" s="3"/>
      <c r="I111" s="3"/>
      <c r="J111" s="11">
        <v>73255.7634</v>
      </c>
    </row>
    <row r="112" ht="15.75" customHeight="1">
      <c r="B112" s="2"/>
      <c r="C112" s="2"/>
      <c r="D112" s="3" t="s">
        <v>21</v>
      </c>
      <c r="E112" s="3"/>
      <c r="F112" s="3"/>
      <c r="G112" s="3"/>
      <c r="H112" s="3"/>
      <c r="I112" s="3"/>
      <c r="J112" s="3" t="s">
        <v>21</v>
      </c>
      <c r="K112" s="6" t="s">
        <v>18</v>
      </c>
    </row>
    <row r="113" ht="15.75" customHeight="1">
      <c r="B113" s="2"/>
      <c r="C113" s="2"/>
      <c r="D113" s="12">
        <f>D108/D111</f>
        <v>27684.89792</v>
      </c>
      <c r="E113" s="12"/>
      <c r="F113" s="12"/>
      <c r="G113" s="12"/>
      <c r="H113" s="3"/>
      <c r="I113" s="3"/>
      <c r="J113" s="12">
        <f>J108/J111</f>
        <v>25428.08645</v>
      </c>
      <c r="K113" s="9">
        <f>J113-D113</f>
        <v>-2256.811468</v>
      </c>
    </row>
    <row r="114" ht="15.75" customHeight="1">
      <c r="B114" s="2"/>
      <c r="C114" s="2"/>
      <c r="D114" s="3"/>
      <c r="E114" s="3"/>
      <c r="F114" s="3"/>
      <c r="G114" s="3"/>
      <c r="H114" s="3"/>
      <c r="I114" s="3"/>
      <c r="J114" s="3"/>
    </row>
    <row r="115" ht="15.75" customHeight="1">
      <c r="B115" s="2"/>
      <c r="C115" s="2"/>
      <c r="D115" s="3"/>
      <c r="E115" s="3"/>
      <c r="F115" s="3"/>
      <c r="G115" s="3"/>
      <c r="H115" s="3"/>
      <c r="I115" s="3"/>
      <c r="J115" s="3"/>
    </row>
    <row r="116" ht="15.75" customHeight="1">
      <c r="B116" s="2"/>
      <c r="C116" s="2"/>
      <c r="D116" s="3"/>
      <c r="E116" s="3"/>
      <c r="F116" s="3"/>
      <c r="G116" s="3"/>
      <c r="H116" s="3"/>
      <c r="I116" s="3"/>
      <c r="J116" s="3"/>
    </row>
    <row r="117" ht="15.75" customHeight="1">
      <c r="A117" s="1" t="s">
        <v>30</v>
      </c>
      <c r="B117" s="2"/>
      <c r="C117" s="2"/>
      <c r="D117" s="3"/>
      <c r="E117" s="3"/>
      <c r="F117" s="3"/>
      <c r="G117" s="3"/>
      <c r="H117" s="3"/>
      <c r="I117" s="3"/>
      <c r="J117" s="3"/>
    </row>
    <row r="118" ht="15.75" customHeight="1">
      <c r="B118" s="2"/>
      <c r="C118" s="2"/>
      <c r="D118" s="3"/>
      <c r="E118" s="3"/>
      <c r="F118" s="3"/>
      <c r="G118" s="3"/>
      <c r="H118" s="3"/>
      <c r="I118" s="3"/>
      <c r="J118" s="3"/>
    </row>
    <row r="119" ht="15.75" customHeight="1">
      <c r="B119" s="2"/>
      <c r="C119" s="2"/>
      <c r="D119" s="3"/>
      <c r="E119" s="3"/>
      <c r="F119" s="3"/>
      <c r="G119" s="3"/>
      <c r="H119" s="3"/>
      <c r="I119" s="3"/>
      <c r="J119" s="3"/>
    </row>
    <row r="120" ht="15.75" customHeight="1">
      <c r="A120" s="4" t="s">
        <v>7</v>
      </c>
      <c r="B120" s="5"/>
      <c r="C120" s="5"/>
      <c r="D120" s="7"/>
      <c r="E120" s="7"/>
      <c r="F120" s="7"/>
      <c r="G120" s="7"/>
      <c r="H120" s="7"/>
      <c r="I120" s="7"/>
      <c r="J120" s="7"/>
      <c r="K120" s="4"/>
      <c r="L120" s="1"/>
      <c r="M120" s="1"/>
      <c r="N120" s="1"/>
      <c r="O120" s="1"/>
      <c r="P120" s="1"/>
      <c r="Q120" s="1"/>
      <c r="R120" s="1"/>
    </row>
    <row r="121" ht="15.75" customHeight="1">
      <c r="A121" s="4" t="s">
        <v>2</v>
      </c>
      <c r="B121" s="5" t="s">
        <v>3</v>
      </c>
      <c r="C121" s="5" t="s">
        <v>8</v>
      </c>
      <c r="D121" s="7" t="s">
        <v>9</v>
      </c>
      <c r="E121" s="7"/>
      <c r="F121" s="7"/>
      <c r="G121" s="7"/>
      <c r="H121" s="7" t="s">
        <v>31</v>
      </c>
      <c r="I121" s="7"/>
      <c r="J121" s="7" t="s">
        <v>11</v>
      </c>
      <c r="K121" s="5" t="s">
        <v>12</v>
      </c>
      <c r="L121" s="1"/>
      <c r="M121" s="1"/>
      <c r="N121" s="1"/>
      <c r="O121" s="1"/>
      <c r="P121" s="1"/>
      <c r="Q121" s="1"/>
      <c r="R121" s="1"/>
    </row>
    <row r="122" ht="15.75" customHeight="1">
      <c r="A122" s="6" t="s">
        <v>13</v>
      </c>
      <c r="B122" s="2">
        <v>695.0</v>
      </c>
      <c r="C122" s="2">
        <v>668774.0</v>
      </c>
      <c r="D122" s="3">
        <f t="shared" ref="D122:D126" si="16">C122*B122</f>
        <v>464797930</v>
      </c>
      <c r="E122" s="3"/>
      <c r="F122" s="3"/>
      <c r="G122" s="3"/>
      <c r="H122" s="3">
        <v>610.0</v>
      </c>
      <c r="I122" s="3"/>
      <c r="J122" s="3">
        <f t="shared" ref="J122:J126" si="17">C122*H122</f>
        <v>407952140</v>
      </c>
      <c r="K122" s="8">
        <f t="shared" ref="K122:K126" si="18">J122-D122</f>
        <v>-56845790</v>
      </c>
    </row>
    <row r="123" ht="15.75" customHeight="1">
      <c r="A123" s="6" t="s">
        <v>5</v>
      </c>
      <c r="B123" s="2">
        <v>23000.0</v>
      </c>
      <c r="C123" s="2">
        <v>20641.0</v>
      </c>
      <c r="D123" s="3">
        <f t="shared" si="16"/>
        <v>474743000</v>
      </c>
      <c r="E123" s="3"/>
      <c r="F123" s="3"/>
      <c r="G123" s="3"/>
      <c r="H123" s="3">
        <v>17200.0</v>
      </c>
      <c r="I123" s="3"/>
      <c r="J123" s="3">
        <f t="shared" si="17"/>
        <v>355025200</v>
      </c>
      <c r="K123" s="8">
        <f t="shared" si="18"/>
        <v>-119717800</v>
      </c>
    </row>
    <row r="124" ht="15.75" customHeight="1">
      <c r="A124" s="6" t="s">
        <v>14</v>
      </c>
      <c r="B124" s="2">
        <v>9000.0</v>
      </c>
      <c r="C124" s="2">
        <v>114164.0</v>
      </c>
      <c r="D124" s="3">
        <f t="shared" si="16"/>
        <v>1027476000</v>
      </c>
      <c r="E124" s="3"/>
      <c r="F124" s="3"/>
      <c r="G124" s="3"/>
      <c r="H124" s="3">
        <v>8997.01</v>
      </c>
      <c r="I124" s="3"/>
      <c r="J124" s="3">
        <f t="shared" si="17"/>
        <v>1027134650</v>
      </c>
      <c r="K124" s="8">
        <f t="shared" si="18"/>
        <v>-341350.36</v>
      </c>
    </row>
    <row r="125" ht="15.75" customHeight="1">
      <c r="A125" s="6" t="s">
        <v>15</v>
      </c>
      <c r="B125" s="2">
        <v>207000.0</v>
      </c>
      <c r="C125" s="2">
        <v>55.0</v>
      </c>
      <c r="D125" s="3">
        <f t="shared" si="16"/>
        <v>11385000</v>
      </c>
      <c r="E125" s="3"/>
      <c r="F125" s="3"/>
      <c r="G125" s="3"/>
      <c r="H125" s="3">
        <v>160000.0</v>
      </c>
      <c r="I125" s="3"/>
      <c r="J125" s="3">
        <f t="shared" si="17"/>
        <v>8800000</v>
      </c>
      <c r="K125" s="8">
        <f t="shared" si="18"/>
        <v>-2585000</v>
      </c>
    </row>
    <row r="126" ht="15.75" customHeight="1">
      <c r="A126" s="6" t="s">
        <v>16</v>
      </c>
      <c r="B126" s="2">
        <v>207000.0</v>
      </c>
      <c r="C126" s="2">
        <v>293.0</v>
      </c>
      <c r="D126" s="3">
        <f t="shared" si="16"/>
        <v>60651000</v>
      </c>
      <c r="E126" s="3"/>
      <c r="F126" s="3"/>
      <c r="G126" s="3"/>
      <c r="H126" s="3">
        <v>162000.0</v>
      </c>
      <c r="I126" s="3"/>
      <c r="J126" s="3">
        <f t="shared" si="17"/>
        <v>47466000</v>
      </c>
      <c r="K126" s="8">
        <f t="shared" si="18"/>
        <v>-13185000</v>
      </c>
    </row>
    <row r="127" ht="15.75" customHeight="1">
      <c r="B127" s="2"/>
      <c r="C127" s="2"/>
      <c r="D127" s="3"/>
      <c r="E127" s="3"/>
      <c r="F127" s="3"/>
      <c r="G127" s="3"/>
      <c r="H127" s="3"/>
      <c r="I127" s="3"/>
      <c r="J127" s="3"/>
    </row>
    <row r="128" ht="15.75" customHeight="1">
      <c r="B128" s="2"/>
      <c r="C128" s="2"/>
      <c r="D128" s="3"/>
      <c r="E128" s="3"/>
      <c r="F128" s="3"/>
      <c r="G128" s="3"/>
      <c r="H128" s="3"/>
      <c r="I128" s="3"/>
      <c r="J128" s="3"/>
    </row>
    <row r="129" ht="15.75" customHeight="1">
      <c r="B129" s="2"/>
      <c r="C129" s="2"/>
      <c r="D129" s="3" t="s">
        <v>17</v>
      </c>
      <c r="E129" s="3"/>
      <c r="F129" s="3"/>
      <c r="G129" s="3"/>
      <c r="H129" s="3"/>
      <c r="I129" s="3"/>
      <c r="J129" s="3" t="s">
        <v>17</v>
      </c>
      <c r="K129" s="6" t="s">
        <v>18</v>
      </c>
    </row>
    <row r="130" ht="15.75" customHeight="1">
      <c r="B130" s="2"/>
      <c r="C130" s="2"/>
      <c r="D130" s="3">
        <f>SUM(D122:D129)</f>
        <v>2039052930</v>
      </c>
      <c r="E130" s="3"/>
      <c r="F130" s="3"/>
      <c r="G130" s="3"/>
      <c r="H130" s="3"/>
      <c r="I130" s="3"/>
      <c r="J130" s="3">
        <f>SUM(J122:J129)</f>
        <v>1846377990</v>
      </c>
      <c r="K130" s="9">
        <f>J130-D130</f>
        <v>-192674940.4</v>
      </c>
    </row>
    <row r="131" ht="15.75" customHeight="1">
      <c r="B131" s="2"/>
      <c r="C131" s="2"/>
      <c r="D131" s="3"/>
      <c r="E131" s="3"/>
      <c r="F131" s="3"/>
      <c r="G131" s="3"/>
      <c r="H131" s="3"/>
      <c r="I131" s="3"/>
      <c r="J131" s="3"/>
    </row>
    <row r="132" ht="15.75" customHeight="1">
      <c r="B132" s="2"/>
      <c r="C132" s="2"/>
      <c r="D132" s="3" t="s">
        <v>19</v>
      </c>
      <c r="E132" s="3"/>
      <c r="F132" s="3"/>
      <c r="G132" s="3"/>
      <c r="H132" s="3"/>
      <c r="I132" s="3"/>
      <c r="J132" s="3" t="s">
        <v>20</v>
      </c>
    </row>
    <row r="133" ht="15.75" customHeight="1">
      <c r="B133" s="2"/>
      <c r="C133" s="2"/>
      <c r="D133" s="3">
        <v>73652.1744</v>
      </c>
      <c r="E133" s="3"/>
      <c r="F133" s="3"/>
      <c r="G133" s="3"/>
      <c r="H133" s="3"/>
      <c r="I133" s="3"/>
      <c r="J133" s="11">
        <v>73334.8306</v>
      </c>
    </row>
    <row r="134" ht="15.75" customHeight="1">
      <c r="B134" s="2"/>
      <c r="C134" s="2"/>
      <c r="D134" s="3" t="s">
        <v>21</v>
      </c>
      <c r="E134" s="3"/>
      <c r="F134" s="3"/>
      <c r="G134" s="3"/>
      <c r="H134" s="3"/>
      <c r="I134" s="3"/>
      <c r="J134" s="3" t="s">
        <v>21</v>
      </c>
      <c r="K134" s="6" t="s">
        <v>18</v>
      </c>
    </row>
    <row r="135" ht="15.75" customHeight="1">
      <c r="B135" s="2"/>
      <c r="C135" s="2"/>
      <c r="D135" s="12">
        <f>D130/D133</f>
        <v>27684.89792</v>
      </c>
      <c r="E135" s="12"/>
      <c r="F135" s="12"/>
      <c r="G135" s="12"/>
      <c r="H135" s="3"/>
      <c r="I135" s="3"/>
      <c r="J135" s="12">
        <f>J130/J133</f>
        <v>25177.36762</v>
      </c>
      <c r="K135" s="9">
        <f>J135-D135</f>
        <v>-2507.530298</v>
      </c>
    </row>
    <row r="136" ht="15.75" customHeight="1">
      <c r="B136" s="2"/>
      <c r="C136" s="2"/>
      <c r="D136" s="3"/>
      <c r="E136" s="3"/>
      <c r="F136" s="3"/>
      <c r="G136" s="3"/>
      <c r="H136" s="3"/>
      <c r="I136" s="3"/>
      <c r="J136" s="3"/>
    </row>
    <row r="137" ht="15.75" customHeight="1">
      <c r="B137" s="2"/>
      <c r="C137" s="2"/>
      <c r="D137" s="3"/>
      <c r="E137" s="3"/>
      <c r="F137" s="3"/>
      <c r="G137" s="3"/>
      <c r="H137" s="3"/>
      <c r="I137" s="3"/>
      <c r="J137" s="3"/>
    </row>
    <row r="138" ht="15.75" customHeight="1">
      <c r="B138" s="2"/>
      <c r="C138" s="2"/>
      <c r="D138" s="3"/>
      <c r="E138" s="3"/>
      <c r="F138" s="3"/>
      <c r="G138" s="3"/>
      <c r="H138" s="3"/>
      <c r="I138" s="3"/>
      <c r="J138" s="3"/>
    </row>
    <row r="139" ht="15.75" customHeight="1">
      <c r="B139" s="2"/>
      <c r="C139" s="2"/>
      <c r="D139" s="3"/>
      <c r="E139" s="3"/>
      <c r="F139" s="3"/>
      <c r="G139" s="3"/>
      <c r="H139" s="3"/>
      <c r="I139" s="3"/>
      <c r="J139" s="3"/>
    </row>
    <row r="140" ht="15.75" customHeight="1">
      <c r="A140" s="1" t="s">
        <v>32</v>
      </c>
      <c r="B140" s="2"/>
      <c r="C140" s="2"/>
      <c r="D140" s="3"/>
      <c r="E140" s="3"/>
      <c r="F140" s="3"/>
      <c r="G140" s="3"/>
      <c r="H140" s="3"/>
      <c r="I140" s="3"/>
      <c r="J140" s="3"/>
    </row>
    <row r="141" ht="15.75" customHeight="1">
      <c r="B141" s="2"/>
      <c r="C141" s="2"/>
      <c r="D141" s="3"/>
      <c r="E141" s="3"/>
      <c r="F141" s="3"/>
      <c r="G141" s="3"/>
      <c r="H141" s="3"/>
      <c r="I141" s="3"/>
      <c r="J141" s="3"/>
    </row>
    <row r="142" ht="15.75" customHeight="1">
      <c r="B142" s="2"/>
      <c r="C142" s="2"/>
      <c r="D142" s="3"/>
      <c r="E142" s="3"/>
      <c r="F142" s="3"/>
      <c r="G142" s="3"/>
      <c r="H142" s="3"/>
      <c r="I142" s="3"/>
      <c r="J142" s="3"/>
    </row>
    <row r="143" ht="15.75" customHeight="1">
      <c r="A143" s="4" t="s">
        <v>7</v>
      </c>
      <c r="B143" s="5"/>
      <c r="C143" s="5"/>
      <c r="D143" s="7"/>
      <c r="E143" s="7"/>
      <c r="F143" s="7"/>
      <c r="G143" s="7"/>
      <c r="H143" s="7"/>
      <c r="I143" s="7"/>
      <c r="J143" s="7"/>
      <c r="K143" s="4"/>
      <c r="L143" s="1"/>
      <c r="M143" s="1"/>
      <c r="N143" s="1"/>
      <c r="O143" s="1"/>
      <c r="P143" s="1"/>
      <c r="Q143" s="1"/>
      <c r="R143" s="1"/>
    </row>
    <row r="144" ht="15.75" customHeight="1">
      <c r="A144" s="4" t="s">
        <v>2</v>
      </c>
      <c r="B144" s="5" t="s">
        <v>3</v>
      </c>
      <c r="C144" s="5" t="s">
        <v>8</v>
      </c>
      <c r="D144" s="7" t="s">
        <v>9</v>
      </c>
      <c r="E144" s="7"/>
      <c r="F144" s="7"/>
      <c r="G144" s="7"/>
      <c r="H144" s="7" t="s">
        <v>33</v>
      </c>
      <c r="I144" s="7"/>
      <c r="J144" s="7" t="s">
        <v>11</v>
      </c>
      <c r="K144" s="5" t="s">
        <v>12</v>
      </c>
      <c r="L144" s="1"/>
      <c r="M144" s="1"/>
      <c r="N144" s="1"/>
      <c r="O144" s="1"/>
      <c r="P144" s="1"/>
      <c r="Q144" s="1"/>
      <c r="R144" s="1"/>
    </row>
    <row r="145" ht="15.75" customHeight="1">
      <c r="A145" s="6" t="s">
        <v>13</v>
      </c>
      <c r="B145" s="2">
        <v>695.0</v>
      </c>
      <c r="C145" s="2">
        <v>668774.0</v>
      </c>
      <c r="D145" s="3">
        <f t="shared" ref="D145:D149" si="19">C145*B145</f>
        <v>464797930</v>
      </c>
      <c r="E145" s="3"/>
      <c r="F145" s="3"/>
      <c r="G145" s="3"/>
      <c r="H145" s="3">
        <v>630.0</v>
      </c>
      <c r="I145" s="3"/>
      <c r="J145" s="3">
        <f t="shared" ref="J145:J149" si="20">C145*H145</f>
        <v>421327620</v>
      </c>
      <c r="K145" s="8">
        <f t="shared" ref="K145:K149" si="21">J145-D145</f>
        <v>-43470310</v>
      </c>
    </row>
    <row r="146" ht="15.75" customHeight="1">
      <c r="A146" s="6" t="s">
        <v>5</v>
      </c>
      <c r="B146" s="2">
        <v>23000.0</v>
      </c>
      <c r="C146" s="2">
        <v>20641.0</v>
      </c>
      <c r="D146" s="3">
        <f t="shared" si="19"/>
        <v>474743000</v>
      </c>
      <c r="E146" s="3"/>
      <c r="F146" s="3"/>
      <c r="G146" s="3"/>
      <c r="H146" s="3">
        <v>19350.0</v>
      </c>
      <c r="I146" s="3"/>
      <c r="J146" s="3">
        <f t="shared" si="20"/>
        <v>399403350</v>
      </c>
      <c r="K146" s="8">
        <f t="shared" si="21"/>
        <v>-75339650</v>
      </c>
    </row>
    <row r="147" ht="15.75" customHeight="1">
      <c r="A147" s="6" t="s">
        <v>14</v>
      </c>
      <c r="B147" s="2">
        <v>9000.0</v>
      </c>
      <c r="C147" s="2">
        <v>114164.0</v>
      </c>
      <c r="D147" s="3">
        <f t="shared" si="19"/>
        <v>1027476000</v>
      </c>
      <c r="E147" s="3"/>
      <c r="F147" s="3"/>
      <c r="G147" s="3"/>
      <c r="H147" s="3">
        <v>8994.0</v>
      </c>
      <c r="I147" s="3"/>
      <c r="J147" s="3">
        <f t="shared" si="20"/>
        <v>1026791016</v>
      </c>
      <c r="K147" s="8">
        <f t="shared" si="21"/>
        <v>-684984</v>
      </c>
    </row>
    <row r="148" ht="15.75" customHeight="1">
      <c r="A148" s="6" t="s">
        <v>15</v>
      </c>
      <c r="B148" s="2">
        <v>207000.0</v>
      </c>
      <c r="C148" s="2">
        <v>55.0</v>
      </c>
      <c r="D148" s="3">
        <f t="shared" si="19"/>
        <v>11385000</v>
      </c>
      <c r="E148" s="3"/>
      <c r="F148" s="3"/>
      <c r="G148" s="3"/>
      <c r="H148" s="3">
        <v>160000.0</v>
      </c>
      <c r="I148" s="3"/>
      <c r="J148" s="3">
        <f t="shared" si="20"/>
        <v>8800000</v>
      </c>
      <c r="K148" s="8">
        <f t="shared" si="21"/>
        <v>-2585000</v>
      </c>
    </row>
    <row r="149" ht="15.75" customHeight="1">
      <c r="A149" s="6" t="s">
        <v>16</v>
      </c>
      <c r="B149" s="2">
        <v>207000.0</v>
      </c>
      <c r="C149" s="2">
        <v>293.0</v>
      </c>
      <c r="D149" s="3">
        <f t="shared" si="19"/>
        <v>60651000</v>
      </c>
      <c r="E149" s="3"/>
      <c r="F149" s="3"/>
      <c r="G149" s="3"/>
      <c r="H149" s="3">
        <v>150000.0</v>
      </c>
      <c r="I149" s="3"/>
      <c r="J149" s="3">
        <f t="shared" si="20"/>
        <v>43950000</v>
      </c>
      <c r="K149" s="8">
        <f t="shared" si="21"/>
        <v>-16701000</v>
      </c>
    </row>
    <row r="150" ht="15.75" customHeight="1">
      <c r="B150" s="2"/>
      <c r="C150" s="2"/>
      <c r="D150" s="3"/>
      <c r="E150" s="3"/>
      <c r="F150" s="3"/>
      <c r="G150" s="3"/>
      <c r="H150" s="3"/>
      <c r="I150" s="3"/>
      <c r="J150" s="3"/>
    </row>
    <row r="151" ht="15.75" customHeight="1">
      <c r="B151" s="2"/>
      <c r="C151" s="2"/>
      <c r="D151" s="3"/>
      <c r="E151" s="3"/>
      <c r="F151" s="3"/>
      <c r="G151" s="3"/>
      <c r="H151" s="3"/>
      <c r="I151" s="3"/>
      <c r="J151" s="3"/>
    </row>
    <row r="152" ht="15.75" customHeight="1">
      <c r="B152" s="2"/>
      <c r="C152" s="2"/>
      <c r="D152" s="3" t="s">
        <v>17</v>
      </c>
      <c r="E152" s="3"/>
      <c r="F152" s="3"/>
      <c r="G152" s="3"/>
      <c r="H152" s="3"/>
      <c r="I152" s="3"/>
      <c r="J152" s="3" t="s">
        <v>17</v>
      </c>
      <c r="K152" s="6" t="s">
        <v>18</v>
      </c>
    </row>
    <row r="153" ht="15.75" customHeight="1">
      <c r="B153" s="2"/>
      <c r="C153" s="2"/>
      <c r="D153" s="3">
        <f>SUM(D145:D152)</f>
        <v>2039052930</v>
      </c>
      <c r="E153" s="3"/>
      <c r="F153" s="3"/>
      <c r="G153" s="3"/>
      <c r="H153" s="3"/>
      <c r="I153" s="3"/>
      <c r="J153" s="3">
        <f>SUM(J145:J152)</f>
        <v>1900271986</v>
      </c>
      <c r="K153" s="9">
        <f>J153-D153</f>
        <v>-138780944</v>
      </c>
    </row>
    <row r="154" ht="15.75" customHeight="1">
      <c r="B154" s="2"/>
      <c r="C154" s="2"/>
      <c r="D154" s="3"/>
      <c r="E154" s="3"/>
      <c r="F154" s="3"/>
      <c r="G154" s="3"/>
      <c r="H154" s="3"/>
      <c r="I154" s="3"/>
      <c r="J154" s="3"/>
    </row>
    <row r="155" ht="15.75" customHeight="1">
      <c r="B155" s="2"/>
      <c r="C155" s="2"/>
      <c r="D155" s="3" t="s">
        <v>19</v>
      </c>
      <c r="E155" s="3"/>
      <c r="F155" s="3"/>
      <c r="G155" s="3"/>
      <c r="H155" s="3"/>
      <c r="I155" s="3"/>
      <c r="J155" s="3" t="s">
        <v>20</v>
      </c>
    </row>
    <row r="156" ht="15.75" customHeight="1">
      <c r="B156" s="2"/>
      <c r="C156" s="2"/>
      <c r="D156" s="3">
        <v>73652.1744</v>
      </c>
      <c r="E156" s="3"/>
      <c r="F156" s="3"/>
      <c r="G156" s="3"/>
      <c r="H156" s="3"/>
      <c r="I156" s="3"/>
      <c r="J156" s="11">
        <v>73649.5567</v>
      </c>
    </row>
    <row r="157" ht="15.75" customHeight="1">
      <c r="B157" s="2"/>
      <c r="C157" s="2"/>
      <c r="D157" s="3" t="s">
        <v>21</v>
      </c>
      <c r="E157" s="3"/>
      <c r="F157" s="3"/>
      <c r="G157" s="3"/>
      <c r="H157" s="3"/>
      <c r="I157" s="3"/>
      <c r="J157" s="3" t="s">
        <v>21</v>
      </c>
      <c r="K157" s="6" t="s">
        <v>18</v>
      </c>
    </row>
    <row r="158" ht="15.75" customHeight="1">
      <c r="B158" s="2"/>
      <c r="C158" s="2"/>
      <c r="D158" s="12">
        <f>D153/D156</f>
        <v>27684.89792</v>
      </c>
      <c r="E158" s="12"/>
      <c r="F158" s="12"/>
      <c r="G158" s="12"/>
      <c r="H158" s="3"/>
      <c r="I158" s="3"/>
      <c r="J158" s="12">
        <f>J153/J156</f>
        <v>25801.54004</v>
      </c>
      <c r="K158" s="9">
        <f>J158-D158</f>
        <v>-1883.357884</v>
      </c>
    </row>
    <row r="159" ht="15.75" customHeight="1">
      <c r="B159" s="2"/>
      <c r="C159" s="2"/>
      <c r="D159" s="3"/>
      <c r="E159" s="3"/>
      <c r="F159" s="3"/>
      <c r="G159" s="3"/>
      <c r="H159" s="3"/>
      <c r="I159" s="3"/>
      <c r="J159" s="3"/>
    </row>
    <row r="160" ht="15.75" customHeight="1">
      <c r="B160" s="2"/>
      <c r="C160" s="2"/>
      <c r="D160" s="3"/>
      <c r="E160" s="3"/>
      <c r="F160" s="3"/>
      <c r="G160" s="3"/>
      <c r="H160" s="3"/>
      <c r="I160" s="3"/>
      <c r="J160" s="3"/>
    </row>
    <row r="161" ht="15.75" customHeight="1">
      <c r="B161" s="2"/>
      <c r="C161" s="2"/>
      <c r="D161" s="3"/>
      <c r="E161" s="3"/>
      <c r="F161" s="3"/>
      <c r="G161" s="3"/>
      <c r="H161" s="3"/>
      <c r="I161" s="3"/>
      <c r="J161" s="3"/>
    </row>
    <row r="162" ht="15.75" customHeight="1">
      <c r="B162" s="2"/>
      <c r="C162" s="2"/>
      <c r="D162" s="3"/>
      <c r="E162" s="3"/>
      <c r="F162" s="3"/>
      <c r="G162" s="3"/>
      <c r="H162" s="3"/>
      <c r="I162" s="3"/>
      <c r="J162" s="3"/>
    </row>
    <row r="163" ht="15.75" customHeight="1">
      <c r="A163" s="1" t="s">
        <v>34</v>
      </c>
      <c r="B163" s="2"/>
      <c r="C163" s="2"/>
      <c r="D163" s="3"/>
      <c r="E163" s="3"/>
      <c r="F163" s="3"/>
      <c r="G163" s="3"/>
      <c r="H163" s="3"/>
      <c r="I163" s="3"/>
      <c r="J163" s="3"/>
    </row>
    <row r="164" ht="15.75" customHeight="1">
      <c r="B164" s="2"/>
      <c r="C164" s="2"/>
      <c r="D164" s="3"/>
      <c r="E164" s="3"/>
      <c r="F164" s="3"/>
      <c r="G164" s="3"/>
      <c r="H164" s="3"/>
      <c r="I164" s="3"/>
      <c r="J164" s="3"/>
    </row>
    <row r="165" ht="15.75" customHeight="1">
      <c r="B165" s="2"/>
      <c r="C165" s="2"/>
      <c r="D165" s="3"/>
      <c r="E165" s="3"/>
      <c r="F165" s="3"/>
      <c r="G165" s="3"/>
      <c r="H165" s="3"/>
      <c r="I165" s="3"/>
      <c r="J165" s="3"/>
    </row>
    <row r="166" ht="15.75" customHeight="1">
      <c r="A166" s="4" t="s">
        <v>35</v>
      </c>
      <c r="B166" s="5"/>
      <c r="C166" s="5"/>
      <c r="D166" s="7"/>
      <c r="E166" s="7" t="s">
        <v>36</v>
      </c>
      <c r="F166" s="7"/>
      <c r="G166" s="7"/>
      <c r="H166" s="7"/>
      <c r="I166" s="7"/>
      <c r="J166" s="7"/>
      <c r="K166" s="4"/>
      <c r="L166" s="1"/>
      <c r="M166" s="1"/>
      <c r="N166" s="1"/>
      <c r="O166" s="1"/>
      <c r="P166" s="1"/>
      <c r="Q166" s="1"/>
      <c r="R166" s="1"/>
    </row>
    <row r="167" ht="15.75" customHeight="1">
      <c r="A167" s="4" t="s">
        <v>2</v>
      </c>
      <c r="B167" s="5" t="s">
        <v>37</v>
      </c>
      <c r="C167" s="5" t="s">
        <v>8</v>
      </c>
      <c r="D167" s="7" t="s">
        <v>9</v>
      </c>
      <c r="E167" s="7" t="s">
        <v>38</v>
      </c>
      <c r="F167" s="7" t="s">
        <v>39</v>
      </c>
      <c r="G167" s="7" t="s">
        <v>40</v>
      </c>
      <c r="H167" s="7" t="s">
        <v>41</v>
      </c>
      <c r="I167" s="7" t="s">
        <v>42</v>
      </c>
      <c r="J167" s="7" t="s">
        <v>43</v>
      </c>
      <c r="K167" s="5" t="s">
        <v>12</v>
      </c>
      <c r="L167" s="1"/>
      <c r="M167" s="1"/>
      <c r="N167" s="1"/>
      <c r="O167" s="1"/>
      <c r="P167" s="1"/>
      <c r="Q167" s="1"/>
      <c r="R167" s="1"/>
    </row>
    <row r="168" ht="15.75" customHeight="1">
      <c r="B168" s="2"/>
      <c r="C168" s="2"/>
      <c r="D168" s="3">
        <f t="shared" ref="D168:D200" si="23">C168*B168</f>
        <v>0</v>
      </c>
      <c r="E168" s="3"/>
      <c r="F168" s="3"/>
      <c r="G168" s="3"/>
      <c r="H168" s="3"/>
      <c r="I168" s="3"/>
      <c r="J168" s="3">
        <f t="shared" ref="J168:K168" si="22">C168*H168</f>
        <v>0</v>
      </c>
      <c r="K168" s="3">
        <f t="shared" si="22"/>
        <v>0</v>
      </c>
    </row>
    <row r="169" ht="15.75" customHeight="1">
      <c r="A169" s="6" t="s">
        <v>44</v>
      </c>
      <c r="B169" s="2">
        <v>6949.0</v>
      </c>
      <c r="C169" s="2">
        <v>1396.0</v>
      </c>
      <c r="D169" s="13">
        <f t="shared" si="23"/>
        <v>9700804</v>
      </c>
      <c r="E169" s="3"/>
      <c r="F169" s="3"/>
      <c r="G169" s="14">
        <f t="shared" ref="G169:G196" si="24">$C169+E169-F169</f>
        <v>1396</v>
      </c>
      <c r="H169" s="15">
        <v>7950.0</v>
      </c>
      <c r="I169" s="14">
        <f t="shared" ref="I169:I200" si="25">H169-B169</f>
        <v>1001</v>
      </c>
      <c r="J169" s="13">
        <f t="shared" ref="J169:J200" si="26">G169*H169</f>
        <v>11098200</v>
      </c>
      <c r="K169" s="16">
        <f t="shared" ref="K169:K200" si="27">J169-D169</f>
        <v>1397396</v>
      </c>
    </row>
    <row r="170" ht="15.75" customHeight="1">
      <c r="A170" s="6" t="s">
        <v>45</v>
      </c>
      <c r="B170" s="2">
        <v>94500.0</v>
      </c>
      <c r="C170" s="2">
        <v>3.0</v>
      </c>
      <c r="D170" s="13">
        <f t="shared" si="23"/>
        <v>283500</v>
      </c>
      <c r="E170" s="3"/>
      <c r="F170" s="3"/>
      <c r="G170" s="14">
        <f t="shared" si="24"/>
        <v>3</v>
      </c>
      <c r="H170" s="15">
        <v>113000.0</v>
      </c>
      <c r="I170" s="14">
        <f t="shared" si="25"/>
        <v>18500</v>
      </c>
      <c r="J170" s="13">
        <f t="shared" si="26"/>
        <v>339000</v>
      </c>
      <c r="K170" s="16">
        <f t="shared" si="27"/>
        <v>55500</v>
      </c>
    </row>
    <row r="171" ht="15.75" customHeight="1">
      <c r="A171" s="6" t="s">
        <v>13</v>
      </c>
      <c r="B171" s="2">
        <v>1300.0</v>
      </c>
      <c r="C171" s="2">
        <v>1295040.0</v>
      </c>
      <c r="D171" s="13">
        <f t="shared" si="23"/>
        <v>1683552000</v>
      </c>
      <c r="E171" s="13">
        <v>50000.0</v>
      </c>
      <c r="F171" s="13"/>
      <c r="G171" s="14">
        <f t="shared" si="24"/>
        <v>1345040</v>
      </c>
      <c r="H171" s="15">
        <v>1310.0</v>
      </c>
      <c r="I171" s="14">
        <f t="shared" si="25"/>
        <v>10</v>
      </c>
      <c r="J171" s="13">
        <f t="shared" si="26"/>
        <v>1762002400</v>
      </c>
      <c r="K171" s="16">
        <f t="shared" si="27"/>
        <v>78450400</v>
      </c>
    </row>
    <row r="172" ht="15.75" customHeight="1">
      <c r="A172" s="6" t="s">
        <v>46</v>
      </c>
      <c r="B172" s="2">
        <v>38.0</v>
      </c>
      <c r="C172" s="2">
        <v>151679.0</v>
      </c>
      <c r="D172" s="13">
        <f t="shared" si="23"/>
        <v>5763802</v>
      </c>
      <c r="E172" s="13"/>
      <c r="F172" s="13">
        <v>133150.0</v>
      </c>
      <c r="G172" s="14">
        <f t="shared" si="24"/>
        <v>18529</v>
      </c>
      <c r="H172" s="15">
        <v>37.0</v>
      </c>
      <c r="I172" s="14">
        <f t="shared" si="25"/>
        <v>-1</v>
      </c>
      <c r="J172" s="13">
        <f t="shared" si="26"/>
        <v>685573</v>
      </c>
      <c r="K172" s="16">
        <f t="shared" si="27"/>
        <v>-5078229</v>
      </c>
    </row>
    <row r="173" ht="15.75" customHeight="1">
      <c r="A173" s="6" t="s">
        <v>47</v>
      </c>
      <c r="B173" s="2">
        <v>440000.0</v>
      </c>
      <c r="C173" s="2">
        <v>3.0</v>
      </c>
      <c r="D173" s="13">
        <f t="shared" si="23"/>
        <v>1320000</v>
      </c>
      <c r="E173" s="13"/>
      <c r="F173" s="13"/>
      <c r="G173" s="14">
        <f t="shared" si="24"/>
        <v>3</v>
      </c>
      <c r="H173" s="15">
        <v>469999.99</v>
      </c>
      <c r="I173" s="14">
        <f t="shared" si="25"/>
        <v>29999.99</v>
      </c>
      <c r="J173" s="13">
        <f t="shared" si="26"/>
        <v>1409999.97</v>
      </c>
      <c r="K173" s="16">
        <f t="shared" si="27"/>
        <v>89999.97</v>
      </c>
    </row>
    <row r="174" ht="15.75" customHeight="1">
      <c r="A174" s="6" t="s">
        <v>48</v>
      </c>
      <c r="B174" s="2">
        <v>44500.0</v>
      </c>
      <c r="C174" s="2">
        <v>49502.0</v>
      </c>
      <c r="D174" s="13">
        <f t="shared" si="23"/>
        <v>2202839000</v>
      </c>
      <c r="E174" s="13"/>
      <c r="F174" s="13">
        <v>100.0</v>
      </c>
      <c r="G174" s="14">
        <f t="shared" si="24"/>
        <v>49402</v>
      </c>
      <c r="H174" s="15">
        <v>48000.0</v>
      </c>
      <c r="I174" s="14">
        <f t="shared" si="25"/>
        <v>3500</v>
      </c>
      <c r="J174" s="13">
        <f t="shared" si="26"/>
        <v>2371296000</v>
      </c>
      <c r="K174" s="16">
        <f t="shared" si="27"/>
        <v>168457000</v>
      </c>
    </row>
    <row r="175" ht="15.75" customHeight="1">
      <c r="A175" s="6" t="s">
        <v>49</v>
      </c>
      <c r="B175" s="2">
        <v>51000.0</v>
      </c>
      <c r="C175" s="2">
        <v>337.0</v>
      </c>
      <c r="D175" s="13">
        <f t="shared" si="23"/>
        <v>17187000</v>
      </c>
      <c r="E175" s="13"/>
      <c r="F175" s="13"/>
      <c r="G175" s="14">
        <f t="shared" si="24"/>
        <v>337</v>
      </c>
      <c r="H175" s="15">
        <v>54995.0</v>
      </c>
      <c r="I175" s="14">
        <f t="shared" si="25"/>
        <v>3995</v>
      </c>
      <c r="J175" s="13">
        <f t="shared" si="26"/>
        <v>18533315</v>
      </c>
      <c r="K175" s="16">
        <f t="shared" si="27"/>
        <v>1346315</v>
      </c>
    </row>
    <row r="176" ht="15.75" customHeight="1">
      <c r="A176" s="6" t="s">
        <v>50</v>
      </c>
      <c r="B176" s="2">
        <v>57000.0</v>
      </c>
      <c r="C176" s="2">
        <v>107.0</v>
      </c>
      <c r="D176" s="13">
        <f t="shared" si="23"/>
        <v>6099000</v>
      </c>
      <c r="E176" s="13"/>
      <c r="F176" s="13"/>
      <c r="G176" s="14">
        <f t="shared" si="24"/>
        <v>107</v>
      </c>
      <c r="H176" s="15">
        <v>58000.0</v>
      </c>
      <c r="I176" s="14">
        <f t="shared" si="25"/>
        <v>1000</v>
      </c>
      <c r="J176" s="13">
        <f t="shared" si="26"/>
        <v>6206000</v>
      </c>
      <c r="K176" s="16">
        <f t="shared" si="27"/>
        <v>107000</v>
      </c>
    </row>
    <row r="177" ht="15.75" customHeight="1">
      <c r="A177" s="6" t="s">
        <v>51</v>
      </c>
      <c r="B177" s="2">
        <v>39500.0</v>
      </c>
      <c r="C177" s="2">
        <v>124092.0</v>
      </c>
      <c r="D177" s="13">
        <f t="shared" si="23"/>
        <v>4901634000</v>
      </c>
      <c r="E177" s="13"/>
      <c r="F177" s="13">
        <v>13.0</v>
      </c>
      <c r="G177" s="14">
        <f t="shared" si="24"/>
        <v>124079</v>
      </c>
      <c r="H177" s="15">
        <v>51000.0</v>
      </c>
      <c r="I177" s="14">
        <f t="shared" si="25"/>
        <v>11500</v>
      </c>
      <c r="J177" s="13">
        <f t="shared" si="26"/>
        <v>6328029000</v>
      </c>
      <c r="K177" s="16">
        <f t="shared" si="27"/>
        <v>1426395000</v>
      </c>
    </row>
    <row r="178" ht="15.75" customHeight="1">
      <c r="A178" s="6" t="s">
        <v>52</v>
      </c>
      <c r="B178" s="2">
        <v>700000.0</v>
      </c>
      <c r="C178" s="2">
        <v>3.0</v>
      </c>
      <c r="D178" s="13">
        <f t="shared" si="23"/>
        <v>2100000</v>
      </c>
      <c r="E178" s="13"/>
      <c r="F178" s="13"/>
      <c r="G178" s="14">
        <f t="shared" si="24"/>
        <v>3</v>
      </c>
      <c r="H178" s="15">
        <v>700000.0</v>
      </c>
      <c r="I178" s="14">
        <f t="shared" si="25"/>
        <v>0</v>
      </c>
      <c r="J178" s="13">
        <f t="shared" si="26"/>
        <v>2100000</v>
      </c>
      <c r="K178" s="16">
        <f t="shared" si="27"/>
        <v>0</v>
      </c>
    </row>
    <row r="179" ht="15.75" customHeight="1">
      <c r="A179" s="6" t="s">
        <v>53</v>
      </c>
      <c r="B179" s="2">
        <v>13200.0</v>
      </c>
      <c r="C179" s="2">
        <v>2.0</v>
      </c>
      <c r="D179" s="13">
        <f t="shared" si="23"/>
        <v>26400</v>
      </c>
      <c r="E179" s="13"/>
      <c r="F179" s="13"/>
      <c r="G179" s="14">
        <f t="shared" si="24"/>
        <v>2</v>
      </c>
      <c r="H179" s="15">
        <v>13500.0</v>
      </c>
      <c r="I179" s="14">
        <f t="shared" si="25"/>
        <v>300</v>
      </c>
      <c r="J179" s="13">
        <f t="shared" si="26"/>
        <v>27000</v>
      </c>
      <c r="K179" s="16">
        <f t="shared" si="27"/>
        <v>600</v>
      </c>
    </row>
    <row r="180" ht="15.75" customHeight="1">
      <c r="A180" s="6" t="s">
        <v>54</v>
      </c>
      <c r="B180" s="2">
        <v>84000.0</v>
      </c>
      <c r="C180" s="2">
        <v>2.0</v>
      </c>
      <c r="D180" s="13">
        <f t="shared" si="23"/>
        <v>168000</v>
      </c>
      <c r="E180" s="13"/>
      <c r="F180" s="13"/>
      <c r="G180" s="14">
        <f t="shared" si="24"/>
        <v>2</v>
      </c>
      <c r="H180" s="15">
        <v>84000.0</v>
      </c>
      <c r="I180" s="14">
        <f t="shared" si="25"/>
        <v>0</v>
      </c>
      <c r="J180" s="13">
        <f t="shared" si="26"/>
        <v>168000</v>
      </c>
      <c r="K180" s="16">
        <f t="shared" si="27"/>
        <v>0</v>
      </c>
    </row>
    <row r="181" ht="15.75" customHeight="1">
      <c r="A181" s="6" t="s">
        <v>55</v>
      </c>
      <c r="B181" s="2">
        <v>3240.0</v>
      </c>
      <c r="C181" s="2">
        <v>2.0</v>
      </c>
      <c r="D181" s="13">
        <f t="shared" si="23"/>
        <v>6480</v>
      </c>
      <c r="E181" s="13"/>
      <c r="F181" s="13"/>
      <c r="G181" s="14">
        <f t="shared" si="24"/>
        <v>2</v>
      </c>
      <c r="H181" s="15">
        <v>3240.0</v>
      </c>
      <c r="I181" s="14">
        <f t="shared" si="25"/>
        <v>0</v>
      </c>
      <c r="J181" s="13">
        <f t="shared" si="26"/>
        <v>6480</v>
      </c>
      <c r="K181" s="16">
        <f t="shared" si="27"/>
        <v>0</v>
      </c>
    </row>
    <row r="182" ht="15.75" customHeight="1">
      <c r="A182" s="6" t="s">
        <v>56</v>
      </c>
      <c r="B182" s="2">
        <v>84000.0</v>
      </c>
      <c r="C182" s="2">
        <v>13.0</v>
      </c>
      <c r="D182" s="13">
        <f t="shared" si="23"/>
        <v>1092000</v>
      </c>
      <c r="E182" s="13"/>
      <c r="F182" s="13"/>
      <c r="G182" s="14">
        <f t="shared" si="24"/>
        <v>13</v>
      </c>
      <c r="H182" s="15">
        <v>84000.0</v>
      </c>
      <c r="I182" s="14">
        <f t="shared" si="25"/>
        <v>0</v>
      </c>
      <c r="J182" s="13">
        <f t="shared" si="26"/>
        <v>1092000</v>
      </c>
      <c r="K182" s="16">
        <f t="shared" si="27"/>
        <v>0</v>
      </c>
    </row>
    <row r="183" ht="15.75" customHeight="1">
      <c r="A183" s="6" t="s">
        <v>57</v>
      </c>
      <c r="B183" s="2">
        <v>43000.0</v>
      </c>
      <c r="C183" s="2">
        <v>13.0</v>
      </c>
      <c r="D183" s="13">
        <f t="shared" si="23"/>
        <v>559000</v>
      </c>
      <c r="E183" s="13"/>
      <c r="F183" s="13"/>
      <c r="G183" s="14">
        <f t="shared" si="24"/>
        <v>13</v>
      </c>
      <c r="H183" s="15">
        <v>44450.0</v>
      </c>
      <c r="I183" s="14">
        <f t="shared" si="25"/>
        <v>1450</v>
      </c>
      <c r="J183" s="13">
        <f t="shared" si="26"/>
        <v>577850</v>
      </c>
      <c r="K183" s="16">
        <f t="shared" si="27"/>
        <v>18850</v>
      </c>
    </row>
    <row r="184" ht="15.75" customHeight="1">
      <c r="A184" s="6" t="s">
        <v>58</v>
      </c>
      <c r="B184" s="2">
        <v>50000.0</v>
      </c>
      <c r="C184" s="2">
        <v>2.0</v>
      </c>
      <c r="D184" s="13">
        <f t="shared" si="23"/>
        <v>100000</v>
      </c>
      <c r="E184" s="13"/>
      <c r="F184" s="13"/>
      <c r="G184" s="14">
        <f t="shared" si="24"/>
        <v>2</v>
      </c>
      <c r="H184" s="15">
        <v>50000.0</v>
      </c>
      <c r="I184" s="14">
        <f t="shared" si="25"/>
        <v>0</v>
      </c>
      <c r="J184" s="13">
        <f t="shared" si="26"/>
        <v>100000</v>
      </c>
      <c r="K184" s="16">
        <f t="shared" si="27"/>
        <v>0</v>
      </c>
    </row>
    <row r="185" ht="15.75" customHeight="1">
      <c r="A185" s="6" t="s">
        <v>59</v>
      </c>
      <c r="B185" s="2">
        <v>2300.1</v>
      </c>
      <c r="C185" s="2">
        <v>3.0</v>
      </c>
      <c r="D185" s="13">
        <f t="shared" si="23"/>
        <v>6900.3</v>
      </c>
      <c r="E185" s="13"/>
      <c r="F185" s="13"/>
      <c r="G185" s="14">
        <f t="shared" si="24"/>
        <v>3</v>
      </c>
      <c r="H185" s="15">
        <v>2759.5</v>
      </c>
      <c r="I185" s="14">
        <f t="shared" si="25"/>
        <v>459.4</v>
      </c>
      <c r="J185" s="13">
        <f t="shared" si="26"/>
        <v>8278.5</v>
      </c>
      <c r="K185" s="16">
        <f t="shared" si="27"/>
        <v>1378.2</v>
      </c>
    </row>
    <row r="186" ht="15.75" customHeight="1">
      <c r="A186" s="6" t="s">
        <v>60</v>
      </c>
      <c r="B186" s="2">
        <v>997.0</v>
      </c>
      <c r="C186" s="2">
        <v>9360.0</v>
      </c>
      <c r="D186" s="13">
        <f t="shared" si="23"/>
        <v>9331920</v>
      </c>
      <c r="E186" s="13"/>
      <c r="F186" s="13"/>
      <c r="G186" s="14">
        <f t="shared" si="24"/>
        <v>9360</v>
      </c>
      <c r="H186" s="15">
        <v>999.0</v>
      </c>
      <c r="I186" s="14">
        <f t="shared" si="25"/>
        <v>2</v>
      </c>
      <c r="J186" s="13">
        <f t="shared" si="26"/>
        <v>9350640</v>
      </c>
      <c r="K186" s="16">
        <f t="shared" si="27"/>
        <v>18720</v>
      </c>
    </row>
    <row r="187" ht="15.75" customHeight="1">
      <c r="A187" s="6" t="s">
        <v>61</v>
      </c>
      <c r="B187" s="2">
        <v>84000.0</v>
      </c>
      <c r="C187" s="2">
        <v>2.0</v>
      </c>
      <c r="D187" s="13">
        <f t="shared" si="23"/>
        <v>168000</v>
      </c>
      <c r="E187" s="13"/>
      <c r="F187" s="13"/>
      <c r="G187" s="14">
        <f t="shared" si="24"/>
        <v>2</v>
      </c>
      <c r="H187" s="15">
        <v>110000.0</v>
      </c>
      <c r="I187" s="14">
        <f t="shared" si="25"/>
        <v>26000</v>
      </c>
      <c r="J187" s="13">
        <f t="shared" si="26"/>
        <v>220000</v>
      </c>
      <c r="K187" s="16">
        <f t="shared" si="27"/>
        <v>52000</v>
      </c>
    </row>
    <row r="188" ht="15.75" customHeight="1">
      <c r="A188" s="6" t="s">
        <v>62</v>
      </c>
      <c r="B188" s="2">
        <v>205775.0</v>
      </c>
      <c r="C188" s="2">
        <v>2.0</v>
      </c>
      <c r="D188" s="13">
        <f t="shared" si="23"/>
        <v>411550</v>
      </c>
      <c r="E188" s="13"/>
      <c r="F188" s="13"/>
      <c r="G188" s="14">
        <f t="shared" si="24"/>
        <v>2</v>
      </c>
      <c r="H188" s="15">
        <v>246930.0</v>
      </c>
      <c r="I188" s="14">
        <f t="shared" si="25"/>
        <v>41155</v>
      </c>
      <c r="J188" s="13">
        <f t="shared" si="26"/>
        <v>493860</v>
      </c>
      <c r="K188" s="16">
        <f t="shared" si="27"/>
        <v>82310</v>
      </c>
    </row>
    <row r="189" ht="15.75" customHeight="1">
      <c r="A189" s="6" t="s">
        <v>63</v>
      </c>
      <c r="B189" s="2">
        <v>15000.0</v>
      </c>
      <c r="C189" s="2">
        <v>2.0</v>
      </c>
      <c r="D189" s="13">
        <f t="shared" si="23"/>
        <v>30000</v>
      </c>
      <c r="E189" s="13"/>
      <c r="F189" s="13"/>
      <c r="G189" s="14">
        <f t="shared" si="24"/>
        <v>2</v>
      </c>
      <c r="H189" s="15">
        <v>15200.0</v>
      </c>
      <c r="I189" s="14">
        <f t="shared" si="25"/>
        <v>200</v>
      </c>
      <c r="J189" s="13">
        <f t="shared" si="26"/>
        <v>30400</v>
      </c>
      <c r="K189" s="16">
        <f t="shared" si="27"/>
        <v>400</v>
      </c>
    </row>
    <row r="190" ht="15.75" customHeight="1">
      <c r="A190" s="6" t="s">
        <v>64</v>
      </c>
      <c r="B190" s="2">
        <v>500000.0</v>
      </c>
      <c r="C190" s="2">
        <v>56.0</v>
      </c>
      <c r="D190" s="13">
        <f t="shared" si="23"/>
        <v>28000000</v>
      </c>
      <c r="E190" s="13"/>
      <c r="F190" s="13"/>
      <c r="G190" s="14">
        <f t="shared" si="24"/>
        <v>56</v>
      </c>
      <c r="H190" s="15">
        <v>500000.0</v>
      </c>
      <c r="I190" s="14">
        <f t="shared" si="25"/>
        <v>0</v>
      </c>
      <c r="J190" s="13">
        <f t="shared" si="26"/>
        <v>28000000</v>
      </c>
      <c r="K190" s="16">
        <f t="shared" si="27"/>
        <v>0</v>
      </c>
    </row>
    <row r="191" ht="15.75" customHeight="1">
      <c r="A191" s="6" t="s">
        <v>65</v>
      </c>
      <c r="B191" s="2">
        <v>420000.0</v>
      </c>
      <c r="C191" s="2">
        <v>293.0</v>
      </c>
      <c r="D191" s="13">
        <f t="shared" si="23"/>
        <v>123060000</v>
      </c>
      <c r="E191" s="13"/>
      <c r="F191" s="13"/>
      <c r="G191" s="14">
        <f t="shared" si="24"/>
        <v>293</v>
      </c>
      <c r="H191" s="15">
        <v>495000.0</v>
      </c>
      <c r="I191" s="14">
        <f t="shared" si="25"/>
        <v>75000</v>
      </c>
      <c r="J191" s="13">
        <f t="shared" si="26"/>
        <v>145035000</v>
      </c>
      <c r="K191" s="16">
        <f t="shared" si="27"/>
        <v>21975000</v>
      </c>
    </row>
    <row r="192" ht="15.75" customHeight="1">
      <c r="A192" s="6" t="s">
        <v>66</v>
      </c>
      <c r="B192" s="2">
        <v>2100.0</v>
      </c>
      <c r="C192" s="2">
        <v>2.0</v>
      </c>
      <c r="D192" s="13">
        <f t="shared" si="23"/>
        <v>4200</v>
      </c>
      <c r="E192" s="13"/>
      <c r="F192" s="13"/>
      <c r="G192" s="14">
        <f t="shared" si="24"/>
        <v>2</v>
      </c>
      <c r="H192" s="15">
        <v>2600.0</v>
      </c>
      <c r="I192" s="14">
        <f t="shared" si="25"/>
        <v>500</v>
      </c>
      <c r="J192" s="13">
        <f t="shared" si="26"/>
        <v>5200</v>
      </c>
      <c r="K192" s="16">
        <f t="shared" si="27"/>
        <v>1000</v>
      </c>
    </row>
    <row r="193" ht="15.75" customHeight="1">
      <c r="A193" s="6" t="s">
        <v>67</v>
      </c>
      <c r="B193" s="2">
        <v>5800.0</v>
      </c>
      <c r="C193" s="2">
        <v>2.0</v>
      </c>
      <c r="D193" s="13">
        <f t="shared" si="23"/>
        <v>11600</v>
      </c>
      <c r="E193" s="13"/>
      <c r="F193" s="13"/>
      <c r="G193" s="14">
        <f t="shared" si="24"/>
        <v>2</v>
      </c>
      <c r="H193" s="15">
        <v>5800.0</v>
      </c>
      <c r="I193" s="14">
        <f t="shared" si="25"/>
        <v>0</v>
      </c>
      <c r="J193" s="13">
        <f t="shared" si="26"/>
        <v>11600</v>
      </c>
      <c r="K193" s="16">
        <f t="shared" si="27"/>
        <v>0</v>
      </c>
    </row>
    <row r="194" ht="15.75" customHeight="1">
      <c r="A194" s="6" t="s">
        <v>68</v>
      </c>
      <c r="B194" s="2">
        <v>3960.0</v>
      </c>
      <c r="C194" s="2">
        <v>2.0</v>
      </c>
      <c r="D194" s="13">
        <f t="shared" si="23"/>
        <v>7920</v>
      </c>
      <c r="E194" s="13"/>
      <c r="F194" s="13"/>
      <c r="G194" s="14">
        <f t="shared" si="24"/>
        <v>2</v>
      </c>
      <c r="H194" s="15">
        <v>4751.0</v>
      </c>
      <c r="I194" s="14">
        <f t="shared" si="25"/>
        <v>791</v>
      </c>
      <c r="J194" s="13">
        <f t="shared" si="26"/>
        <v>9502</v>
      </c>
      <c r="K194" s="16">
        <f t="shared" si="27"/>
        <v>1582</v>
      </c>
    </row>
    <row r="195" ht="15.75" customHeight="1">
      <c r="A195" s="6" t="s">
        <v>69</v>
      </c>
      <c r="B195" s="2">
        <v>24000.0</v>
      </c>
      <c r="C195" s="2">
        <v>953.0</v>
      </c>
      <c r="D195" s="13">
        <f t="shared" si="23"/>
        <v>22872000</v>
      </c>
      <c r="E195" s="13"/>
      <c r="F195" s="13"/>
      <c r="G195" s="14">
        <f t="shared" si="24"/>
        <v>953</v>
      </c>
      <c r="H195" s="15">
        <v>25000.0</v>
      </c>
      <c r="I195" s="14">
        <f t="shared" si="25"/>
        <v>1000</v>
      </c>
      <c r="J195" s="13">
        <f t="shared" si="26"/>
        <v>23825000</v>
      </c>
      <c r="K195" s="16">
        <f t="shared" si="27"/>
        <v>953000</v>
      </c>
    </row>
    <row r="196" ht="15.75" customHeight="1">
      <c r="A196" s="6" t="s">
        <v>70</v>
      </c>
      <c r="B196" s="2">
        <v>499.0</v>
      </c>
      <c r="C196" s="2">
        <v>17.0</v>
      </c>
      <c r="D196" s="13">
        <f t="shared" si="23"/>
        <v>8483</v>
      </c>
      <c r="E196" s="13"/>
      <c r="F196" s="13"/>
      <c r="G196" s="14">
        <f t="shared" si="24"/>
        <v>17</v>
      </c>
      <c r="H196" s="15">
        <v>550.0</v>
      </c>
      <c r="I196" s="14">
        <f t="shared" si="25"/>
        <v>51</v>
      </c>
      <c r="J196" s="13">
        <f t="shared" si="26"/>
        <v>9350</v>
      </c>
      <c r="K196" s="16">
        <f t="shared" si="27"/>
        <v>867</v>
      </c>
    </row>
    <row r="197" ht="15.75" customHeight="1">
      <c r="B197" s="2"/>
      <c r="C197" s="2"/>
      <c r="D197" s="3">
        <f t="shared" si="23"/>
        <v>0</v>
      </c>
      <c r="E197" s="3"/>
      <c r="F197" s="3"/>
      <c r="G197" s="3"/>
      <c r="H197" s="3"/>
      <c r="I197" s="14">
        <f t="shared" si="25"/>
        <v>0</v>
      </c>
      <c r="J197" s="3">
        <f t="shared" si="26"/>
        <v>0</v>
      </c>
      <c r="K197" s="8">
        <f t="shared" si="27"/>
        <v>0</v>
      </c>
    </row>
    <row r="198" ht="15.75" customHeight="1">
      <c r="B198" s="2"/>
      <c r="C198" s="2"/>
      <c r="D198" s="3">
        <f t="shared" si="23"/>
        <v>0</v>
      </c>
      <c r="E198" s="3"/>
      <c r="F198" s="3"/>
      <c r="G198" s="14">
        <f>SUM(G169:G197)</f>
        <v>1549627</v>
      </c>
      <c r="H198" s="3"/>
      <c r="I198" s="14">
        <f t="shared" si="25"/>
        <v>0</v>
      </c>
      <c r="J198" s="3">
        <f t="shared" si="26"/>
        <v>0</v>
      </c>
      <c r="K198" s="8">
        <f t="shared" si="27"/>
        <v>0</v>
      </c>
    </row>
    <row r="199" ht="15.75" customHeight="1">
      <c r="B199" s="2"/>
      <c r="C199" s="2"/>
      <c r="D199" s="3">
        <f t="shared" si="23"/>
        <v>0</v>
      </c>
      <c r="E199" s="3"/>
      <c r="F199" s="3"/>
      <c r="G199" s="3"/>
      <c r="H199" s="3"/>
      <c r="I199" s="14">
        <f t="shared" si="25"/>
        <v>0</v>
      </c>
      <c r="J199" s="3">
        <f t="shared" si="26"/>
        <v>0</v>
      </c>
      <c r="K199" s="8">
        <f t="shared" si="27"/>
        <v>0</v>
      </c>
    </row>
    <row r="200" ht="15.75" customHeight="1">
      <c r="B200" s="2"/>
      <c r="C200" s="2"/>
      <c r="D200" s="3">
        <f t="shared" si="23"/>
        <v>0</v>
      </c>
      <c r="E200" s="3"/>
      <c r="F200" s="3"/>
      <c r="G200" s="3"/>
      <c r="H200" s="3"/>
      <c r="I200" s="14">
        <f t="shared" si="25"/>
        <v>0</v>
      </c>
      <c r="J200" s="3">
        <f t="shared" si="26"/>
        <v>0</v>
      </c>
      <c r="K200" s="8">
        <f t="shared" si="27"/>
        <v>0</v>
      </c>
    </row>
    <row r="201" ht="15.75" customHeight="1">
      <c r="B201" s="2"/>
      <c r="C201" s="2"/>
      <c r="D201" s="3"/>
      <c r="E201" s="3"/>
      <c r="F201" s="3"/>
      <c r="G201" s="3"/>
      <c r="H201" s="3"/>
      <c r="I201" s="3"/>
      <c r="J201" s="3"/>
    </row>
    <row r="202" ht="15.75" customHeight="1">
      <c r="B202" s="2"/>
      <c r="C202" s="2"/>
      <c r="D202" s="3"/>
      <c r="E202" s="3"/>
      <c r="F202" s="3"/>
      <c r="G202" s="3"/>
      <c r="H202" s="3"/>
      <c r="I202" s="3"/>
      <c r="J202" s="3"/>
    </row>
    <row r="203" ht="15.75" customHeight="1">
      <c r="B203" s="2"/>
      <c r="C203" s="2"/>
      <c r="D203" s="3" t="s">
        <v>17</v>
      </c>
      <c r="E203" s="3"/>
      <c r="F203" s="3"/>
      <c r="G203" s="3"/>
      <c r="H203" s="3"/>
      <c r="I203" s="3"/>
      <c r="J203" s="3" t="s">
        <v>17</v>
      </c>
    </row>
    <row r="204" ht="15.75" customHeight="1">
      <c r="B204" s="2"/>
      <c r="C204" s="2"/>
      <c r="D204" s="3">
        <f>SUM(D169:D203)</f>
        <v>9016343559</v>
      </c>
      <c r="E204" s="3"/>
      <c r="F204" s="3"/>
      <c r="G204" s="3"/>
      <c r="H204" s="3"/>
      <c r="I204" s="3"/>
      <c r="J204" s="3">
        <f>SUM(J169:J203)</f>
        <v>10710669648</v>
      </c>
      <c r="K204" s="17">
        <f>J204-D204</f>
        <v>1694326089</v>
      </c>
    </row>
    <row r="205" ht="15.75" customHeight="1">
      <c r="B205" s="2"/>
      <c r="C205" s="2"/>
      <c r="D205" s="3"/>
      <c r="E205" s="3"/>
      <c r="F205" s="3"/>
      <c r="G205" s="3"/>
      <c r="H205" s="3"/>
      <c r="I205" s="3"/>
      <c r="J205" s="3"/>
    </row>
    <row r="206" ht="15.75" customHeight="1">
      <c r="B206" s="2"/>
      <c r="C206" s="2"/>
      <c r="D206" s="3" t="s">
        <v>71</v>
      </c>
      <c r="E206" s="3"/>
      <c r="F206" s="3"/>
      <c r="G206" s="3"/>
      <c r="H206" s="3"/>
      <c r="I206" s="3"/>
      <c r="J206" s="3" t="s">
        <v>20</v>
      </c>
    </row>
    <row r="207" ht="15.75" customHeight="1">
      <c r="B207" s="2"/>
      <c r="C207" s="2"/>
      <c r="D207" s="3">
        <v>129093.0684</v>
      </c>
      <c r="E207" s="3"/>
      <c r="F207" s="3"/>
      <c r="G207" s="3"/>
      <c r="H207" s="3"/>
      <c r="I207" s="3"/>
      <c r="J207" s="11">
        <v>144957.1901</v>
      </c>
    </row>
    <row r="208" ht="15.75" customHeight="1">
      <c r="B208" s="2"/>
      <c r="C208" s="2"/>
      <c r="D208" s="3" t="s">
        <v>21</v>
      </c>
      <c r="E208" s="3"/>
      <c r="F208" s="3"/>
      <c r="G208" s="3"/>
      <c r="H208" s="3"/>
      <c r="I208" s="3"/>
      <c r="J208" s="3" t="s">
        <v>21</v>
      </c>
      <c r="K208" s="6" t="s">
        <v>72</v>
      </c>
    </row>
    <row r="209" ht="15.75" customHeight="1">
      <c r="B209" s="2"/>
      <c r="C209" s="2"/>
      <c r="D209" s="12">
        <f>D204/D207</f>
        <v>69843.74662</v>
      </c>
      <c r="E209" s="12"/>
      <c r="F209" s="12"/>
      <c r="G209" s="12"/>
      <c r="H209" s="3"/>
      <c r="I209" s="3"/>
      <c r="J209" s="12">
        <f>J204/J207</f>
        <v>73888.50212</v>
      </c>
      <c r="K209" s="18">
        <f>J209-D209</f>
        <v>4044.755506</v>
      </c>
    </row>
    <row r="210" ht="15.75" customHeight="1">
      <c r="B210" s="2"/>
      <c r="C210" s="2"/>
      <c r="D210" s="3"/>
      <c r="E210" s="3"/>
      <c r="F210" s="3"/>
      <c r="G210" s="3"/>
      <c r="H210" s="3"/>
      <c r="I210" s="3"/>
      <c r="J210" s="3"/>
    </row>
    <row r="211" ht="15.75" customHeight="1">
      <c r="B211" s="2"/>
      <c r="C211" s="2"/>
      <c r="D211" s="3"/>
      <c r="E211" s="3"/>
      <c r="F211" s="3"/>
      <c r="G211" s="3"/>
      <c r="H211" s="3"/>
      <c r="I211" s="3"/>
      <c r="J211" s="3"/>
    </row>
    <row r="212" ht="15.75" customHeight="1">
      <c r="B212" s="2"/>
      <c r="C212" s="2"/>
      <c r="D212" s="3"/>
      <c r="E212" s="3"/>
      <c r="F212" s="3"/>
      <c r="G212" s="3"/>
      <c r="H212" s="3"/>
      <c r="I212" s="3"/>
      <c r="J212" s="3"/>
    </row>
    <row r="213" ht="15.75" customHeight="1">
      <c r="B213" s="2"/>
      <c r="C213" s="2"/>
      <c r="D213" s="3"/>
      <c r="E213" s="3"/>
      <c r="F213" s="3"/>
      <c r="G213" s="3"/>
      <c r="H213" s="3"/>
      <c r="I213" s="3"/>
      <c r="J213" s="3"/>
    </row>
    <row r="214" ht="15.75" customHeight="1">
      <c r="B214" s="2"/>
      <c r="C214" s="2"/>
      <c r="D214" s="3"/>
      <c r="E214" s="3"/>
      <c r="F214" s="3"/>
      <c r="G214" s="3"/>
      <c r="H214" s="3"/>
      <c r="I214" s="3"/>
      <c r="J214" s="3"/>
    </row>
    <row r="215" ht="15.75" customHeight="1">
      <c r="B215" s="2"/>
      <c r="C215" s="2"/>
      <c r="D215" s="3"/>
      <c r="E215" s="3"/>
      <c r="F215" s="3"/>
      <c r="G215" s="3"/>
      <c r="H215" s="3"/>
      <c r="I215" s="3"/>
      <c r="J215" s="3"/>
    </row>
    <row r="216" ht="15.75" customHeight="1">
      <c r="B216" s="2"/>
      <c r="C216" s="2"/>
      <c r="D216" s="3"/>
      <c r="E216" s="3"/>
      <c r="F216" s="3"/>
      <c r="G216" s="3"/>
      <c r="H216" s="3"/>
      <c r="I216" s="3"/>
      <c r="J216" s="3"/>
    </row>
    <row r="217" ht="15.75" customHeight="1">
      <c r="B217" s="2"/>
      <c r="C217" s="2"/>
      <c r="D217" s="3"/>
      <c r="E217" s="3"/>
      <c r="F217" s="3"/>
      <c r="G217" s="3"/>
      <c r="H217" s="3"/>
      <c r="I217" s="3"/>
      <c r="J217" s="3"/>
    </row>
    <row r="218" ht="15.75" customHeight="1">
      <c r="B218" s="2"/>
      <c r="C218" s="2"/>
      <c r="D218" s="3"/>
      <c r="E218" s="3"/>
      <c r="F218" s="3"/>
      <c r="G218" s="3"/>
      <c r="H218" s="3"/>
      <c r="I218" s="3"/>
      <c r="J218" s="3"/>
    </row>
    <row r="219" ht="15.75" customHeight="1">
      <c r="B219" s="2"/>
      <c r="C219" s="2"/>
      <c r="D219" s="3"/>
      <c r="E219" s="3"/>
      <c r="F219" s="3"/>
      <c r="G219" s="3"/>
      <c r="H219" s="3"/>
      <c r="I219" s="3"/>
      <c r="J219" s="3"/>
    </row>
    <row r="220" ht="15.75" customHeight="1">
      <c r="A220" s="1" t="s">
        <v>73</v>
      </c>
      <c r="B220" s="2"/>
      <c r="C220" s="2"/>
      <c r="D220" s="3"/>
      <c r="E220" s="3"/>
      <c r="F220" s="3"/>
      <c r="G220" s="3"/>
      <c r="H220" s="3"/>
      <c r="I220" s="3"/>
      <c r="J220" s="3"/>
    </row>
    <row r="221" ht="15.75" customHeight="1">
      <c r="B221" s="2"/>
      <c r="C221" s="2"/>
      <c r="D221" s="3"/>
      <c r="E221" s="3"/>
      <c r="F221" s="3"/>
      <c r="G221" s="3"/>
      <c r="H221" s="3"/>
      <c r="I221" s="3"/>
      <c r="J221" s="3"/>
    </row>
    <row r="222" ht="15.75" customHeight="1">
      <c r="B222" s="2"/>
      <c r="C222" s="2"/>
      <c r="D222" s="3"/>
      <c r="E222" s="3"/>
      <c r="F222" s="3"/>
      <c r="G222" s="3"/>
      <c r="H222" s="3"/>
      <c r="I222" s="3"/>
      <c r="J222" s="3"/>
    </row>
    <row r="223" ht="15.75" customHeight="1">
      <c r="A223" s="19" t="s">
        <v>35</v>
      </c>
      <c r="B223" s="20"/>
      <c r="C223" s="20"/>
      <c r="D223" s="21"/>
      <c r="E223" s="22" t="s">
        <v>36</v>
      </c>
      <c r="F223" s="23"/>
      <c r="G223" s="21"/>
      <c r="H223" s="21"/>
      <c r="I223" s="21"/>
      <c r="J223" s="21"/>
      <c r="K223" s="24"/>
      <c r="L223" s="1"/>
      <c r="M223" s="1"/>
      <c r="N223" s="1"/>
      <c r="O223" s="1"/>
      <c r="P223" s="1"/>
      <c r="Q223" s="1"/>
      <c r="R223" s="1"/>
    </row>
    <row r="224" ht="15.75" customHeight="1">
      <c r="A224" s="25" t="s">
        <v>2</v>
      </c>
      <c r="B224" s="26" t="s">
        <v>41</v>
      </c>
      <c r="C224" s="26" t="s">
        <v>8</v>
      </c>
      <c r="D224" s="27" t="s">
        <v>9</v>
      </c>
      <c r="E224" s="27" t="s">
        <v>38</v>
      </c>
      <c r="F224" s="27" t="s">
        <v>39</v>
      </c>
      <c r="G224" s="27" t="s">
        <v>40</v>
      </c>
      <c r="H224" s="27" t="s">
        <v>74</v>
      </c>
      <c r="I224" s="27" t="s">
        <v>42</v>
      </c>
      <c r="J224" s="27" t="s">
        <v>75</v>
      </c>
      <c r="K224" s="28" t="s">
        <v>12</v>
      </c>
      <c r="L224" s="1"/>
      <c r="M224" s="1"/>
      <c r="N224" s="1"/>
      <c r="O224" s="1"/>
      <c r="P224" s="1"/>
      <c r="Q224" s="1"/>
      <c r="R224" s="1"/>
    </row>
    <row r="225" ht="15.75" customHeight="1">
      <c r="A225" s="29" t="s">
        <v>44</v>
      </c>
      <c r="B225" s="10">
        <v>7950.0</v>
      </c>
      <c r="C225" s="10">
        <v>1396.0</v>
      </c>
      <c r="D225" s="30">
        <f t="shared" ref="D225:D256" si="28">C225*B225</f>
        <v>11098200</v>
      </c>
      <c r="E225" s="31"/>
      <c r="F225" s="31"/>
      <c r="G225" s="32">
        <f t="shared" ref="G225:G252" si="29">$C225+E225-F225</f>
        <v>1396</v>
      </c>
      <c r="H225" s="33">
        <v>9000.0</v>
      </c>
      <c r="I225" s="32">
        <f t="shared" ref="I225:I256" si="30">H225-B225</f>
        <v>1050</v>
      </c>
      <c r="J225" s="30">
        <f t="shared" ref="J225:J256" si="31">G225*H225</f>
        <v>12564000</v>
      </c>
      <c r="K225" s="34">
        <f t="shared" ref="K225:K256" si="32">J225-D225</f>
        <v>1465800</v>
      </c>
    </row>
    <row r="226" ht="15.75" customHeight="1">
      <c r="A226" s="29" t="s">
        <v>45</v>
      </c>
      <c r="B226" s="10">
        <v>113000.0</v>
      </c>
      <c r="C226" s="10">
        <v>3.0</v>
      </c>
      <c r="D226" s="30">
        <f t="shared" si="28"/>
        <v>339000</v>
      </c>
      <c r="E226" s="31"/>
      <c r="F226" s="31"/>
      <c r="G226" s="32">
        <f t="shared" si="29"/>
        <v>3</v>
      </c>
      <c r="H226" s="33">
        <v>130000.0</v>
      </c>
      <c r="I226" s="32">
        <f t="shared" si="30"/>
        <v>17000</v>
      </c>
      <c r="J226" s="30">
        <f t="shared" si="31"/>
        <v>390000</v>
      </c>
      <c r="K226" s="34">
        <f t="shared" si="32"/>
        <v>51000</v>
      </c>
    </row>
    <row r="227" ht="15.75" customHeight="1">
      <c r="A227" s="29" t="s">
        <v>13</v>
      </c>
      <c r="B227" s="10">
        <v>1310.0</v>
      </c>
      <c r="C227" s="10">
        <v>1345040.0</v>
      </c>
      <c r="D227" s="30">
        <f t="shared" si="28"/>
        <v>1762002400</v>
      </c>
      <c r="E227" s="30"/>
      <c r="F227" s="30"/>
      <c r="G227" s="32">
        <f t="shared" si="29"/>
        <v>1345040</v>
      </c>
      <c r="H227" s="33">
        <v>1300.0</v>
      </c>
      <c r="I227" s="32">
        <f t="shared" si="30"/>
        <v>-10</v>
      </c>
      <c r="J227" s="30">
        <f t="shared" si="31"/>
        <v>1748552000</v>
      </c>
      <c r="K227" s="34">
        <f t="shared" si="32"/>
        <v>-13450400</v>
      </c>
    </row>
    <row r="228" ht="15.75" customHeight="1">
      <c r="A228" s="29" t="s">
        <v>46</v>
      </c>
      <c r="B228" s="10">
        <v>37.0</v>
      </c>
      <c r="C228" s="10">
        <v>18529.0</v>
      </c>
      <c r="D228" s="30">
        <f t="shared" si="28"/>
        <v>685573</v>
      </c>
      <c r="E228" s="30"/>
      <c r="F228" s="30"/>
      <c r="G228" s="32">
        <f t="shared" si="29"/>
        <v>18529</v>
      </c>
      <c r="H228" s="33">
        <v>37.99</v>
      </c>
      <c r="I228" s="32">
        <f t="shared" si="30"/>
        <v>0.99</v>
      </c>
      <c r="J228" s="30">
        <f t="shared" si="31"/>
        <v>703916.71</v>
      </c>
      <c r="K228" s="34">
        <f t="shared" si="32"/>
        <v>18343.71</v>
      </c>
    </row>
    <row r="229" ht="15.75" customHeight="1">
      <c r="A229" s="29" t="s">
        <v>47</v>
      </c>
      <c r="B229" s="10">
        <v>469999.99</v>
      </c>
      <c r="C229" s="10">
        <v>3.0</v>
      </c>
      <c r="D229" s="30">
        <f t="shared" si="28"/>
        <v>1409999.97</v>
      </c>
      <c r="E229" s="30"/>
      <c r="F229" s="30"/>
      <c r="G229" s="32">
        <f t="shared" si="29"/>
        <v>3</v>
      </c>
      <c r="H229" s="33">
        <v>420000.0</v>
      </c>
      <c r="I229" s="32">
        <f t="shared" si="30"/>
        <v>-49999.99</v>
      </c>
      <c r="J229" s="30">
        <f t="shared" si="31"/>
        <v>1260000</v>
      </c>
      <c r="K229" s="34">
        <f t="shared" si="32"/>
        <v>-149999.97</v>
      </c>
    </row>
    <row r="230" ht="15.75" customHeight="1">
      <c r="A230" s="29" t="s">
        <v>48</v>
      </c>
      <c r="B230" s="10">
        <v>48000.0</v>
      </c>
      <c r="C230" s="10">
        <v>49402.0</v>
      </c>
      <c r="D230" s="30">
        <f t="shared" si="28"/>
        <v>2371296000</v>
      </c>
      <c r="E230" s="30">
        <v>1000.0</v>
      </c>
      <c r="F230" s="30"/>
      <c r="G230" s="32">
        <f t="shared" si="29"/>
        <v>50402</v>
      </c>
      <c r="H230" s="33">
        <v>44000.0</v>
      </c>
      <c r="I230" s="32">
        <f t="shared" si="30"/>
        <v>-4000</v>
      </c>
      <c r="J230" s="30">
        <f t="shared" si="31"/>
        <v>2217688000</v>
      </c>
      <c r="K230" s="34">
        <f t="shared" si="32"/>
        <v>-153608000</v>
      </c>
    </row>
    <row r="231" ht="15.75" customHeight="1">
      <c r="A231" s="29" t="s">
        <v>49</v>
      </c>
      <c r="B231" s="10">
        <v>54995.0</v>
      </c>
      <c r="C231" s="10">
        <v>337.0</v>
      </c>
      <c r="D231" s="30">
        <f t="shared" si="28"/>
        <v>18533315</v>
      </c>
      <c r="E231" s="30"/>
      <c r="F231" s="30"/>
      <c r="G231" s="32">
        <f t="shared" si="29"/>
        <v>337</v>
      </c>
      <c r="H231" s="33">
        <v>53000.0</v>
      </c>
      <c r="I231" s="32">
        <f t="shared" si="30"/>
        <v>-1995</v>
      </c>
      <c r="J231" s="30">
        <f t="shared" si="31"/>
        <v>17861000</v>
      </c>
      <c r="K231" s="34">
        <f t="shared" si="32"/>
        <v>-672315</v>
      </c>
    </row>
    <row r="232" ht="15.75" customHeight="1">
      <c r="A232" s="29" t="s">
        <v>50</v>
      </c>
      <c r="B232" s="10">
        <v>58000.0</v>
      </c>
      <c r="C232" s="10">
        <v>107.0</v>
      </c>
      <c r="D232" s="30">
        <f t="shared" si="28"/>
        <v>6206000</v>
      </c>
      <c r="E232" s="30"/>
      <c r="F232" s="30"/>
      <c r="G232" s="32">
        <f t="shared" si="29"/>
        <v>107</v>
      </c>
      <c r="H232" s="33">
        <v>60000.01</v>
      </c>
      <c r="I232" s="32">
        <f t="shared" si="30"/>
        <v>2000.01</v>
      </c>
      <c r="J232" s="30">
        <f t="shared" si="31"/>
        <v>6420001.07</v>
      </c>
      <c r="K232" s="34">
        <f t="shared" si="32"/>
        <v>214001.07</v>
      </c>
    </row>
    <row r="233" ht="15.75" customHeight="1">
      <c r="A233" s="29" t="s">
        <v>51</v>
      </c>
      <c r="B233" s="10">
        <v>51000.0</v>
      </c>
      <c r="C233" s="10">
        <v>124079.0</v>
      </c>
      <c r="D233" s="30">
        <f t="shared" si="28"/>
        <v>6328029000</v>
      </c>
      <c r="E233" s="30"/>
      <c r="F233" s="30">
        <v>278.0</v>
      </c>
      <c r="G233" s="32">
        <f t="shared" si="29"/>
        <v>123801</v>
      </c>
      <c r="H233" s="33">
        <v>49500.0</v>
      </c>
      <c r="I233" s="32">
        <f t="shared" si="30"/>
        <v>-1500</v>
      </c>
      <c r="J233" s="30">
        <f t="shared" si="31"/>
        <v>6128149500</v>
      </c>
      <c r="K233" s="34">
        <f t="shared" si="32"/>
        <v>-199879500</v>
      </c>
    </row>
    <row r="234" ht="15.75" customHeight="1">
      <c r="A234" s="29" t="s">
        <v>52</v>
      </c>
      <c r="B234" s="10">
        <v>700000.0</v>
      </c>
      <c r="C234" s="10">
        <v>3.0</v>
      </c>
      <c r="D234" s="30">
        <f t="shared" si="28"/>
        <v>2100000</v>
      </c>
      <c r="E234" s="30"/>
      <c r="F234" s="30"/>
      <c r="G234" s="32">
        <f t="shared" si="29"/>
        <v>3</v>
      </c>
      <c r="H234" s="33">
        <v>700000.0</v>
      </c>
      <c r="I234" s="32">
        <f t="shared" si="30"/>
        <v>0</v>
      </c>
      <c r="J234" s="30">
        <f t="shared" si="31"/>
        <v>2100000</v>
      </c>
      <c r="K234" s="34">
        <f t="shared" si="32"/>
        <v>0</v>
      </c>
    </row>
    <row r="235" ht="15.75" customHeight="1">
      <c r="A235" s="29" t="s">
        <v>53</v>
      </c>
      <c r="B235" s="10">
        <v>13500.0</v>
      </c>
      <c r="C235" s="10">
        <v>2.0</v>
      </c>
      <c r="D235" s="30">
        <f t="shared" si="28"/>
        <v>27000</v>
      </c>
      <c r="E235" s="30"/>
      <c r="F235" s="30"/>
      <c r="G235" s="32">
        <f t="shared" si="29"/>
        <v>2</v>
      </c>
      <c r="H235" s="33">
        <v>13649.99</v>
      </c>
      <c r="I235" s="32">
        <f t="shared" si="30"/>
        <v>149.99</v>
      </c>
      <c r="J235" s="30">
        <f t="shared" si="31"/>
        <v>27299.98</v>
      </c>
      <c r="K235" s="34">
        <f t="shared" si="32"/>
        <v>299.98</v>
      </c>
    </row>
    <row r="236" ht="15.75" customHeight="1">
      <c r="A236" s="29" t="s">
        <v>54</v>
      </c>
      <c r="B236" s="10">
        <v>84000.0</v>
      </c>
      <c r="C236" s="10">
        <v>2.0</v>
      </c>
      <c r="D236" s="30">
        <f t="shared" si="28"/>
        <v>168000</v>
      </c>
      <c r="E236" s="30"/>
      <c r="F236" s="30"/>
      <c r="G236" s="32">
        <f t="shared" si="29"/>
        <v>2</v>
      </c>
      <c r="H236" s="33">
        <v>84000.0</v>
      </c>
      <c r="I236" s="32">
        <f t="shared" si="30"/>
        <v>0</v>
      </c>
      <c r="J236" s="30">
        <f t="shared" si="31"/>
        <v>168000</v>
      </c>
      <c r="K236" s="34">
        <f t="shared" si="32"/>
        <v>0</v>
      </c>
    </row>
    <row r="237" ht="15.75" customHeight="1">
      <c r="A237" s="29" t="s">
        <v>55</v>
      </c>
      <c r="B237" s="10">
        <v>3240.0</v>
      </c>
      <c r="C237" s="10">
        <v>2.0</v>
      </c>
      <c r="D237" s="30">
        <f t="shared" si="28"/>
        <v>6480</v>
      </c>
      <c r="E237" s="30"/>
      <c r="F237" s="30"/>
      <c r="G237" s="32">
        <f t="shared" si="29"/>
        <v>2</v>
      </c>
      <c r="H237" s="33">
        <v>3240.0</v>
      </c>
      <c r="I237" s="32">
        <f t="shared" si="30"/>
        <v>0</v>
      </c>
      <c r="J237" s="30">
        <f t="shared" si="31"/>
        <v>6480</v>
      </c>
      <c r="K237" s="34">
        <f t="shared" si="32"/>
        <v>0</v>
      </c>
    </row>
    <row r="238" ht="15.75" customHeight="1">
      <c r="A238" s="29" t="s">
        <v>56</v>
      </c>
      <c r="B238" s="10">
        <v>84000.0</v>
      </c>
      <c r="C238" s="10">
        <v>13.0</v>
      </c>
      <c r="D238" s="30">
        <f t="shared" si="28"/>
        <v>1092000</v>
      </c>
      <c r="E238" s="30"/>
      <c r="F238" s="30"/>
      <c r="G238" s="32">
        <f t="shared" si="29"/>
        <v>13</v>
      </c>
      <c r="H238" s="33">
        <v>84000.0</v>
      </c>
      <c r="I238" s="32">
        <f t="shared" si="30"/>
        <v>0</v>
      </c>
      <c r="J238" s="30">
        <f t="shared" si="31"/>
        <v>1092000</v>
      </c>
      <c r="K238" s="34">
        <f t="shared" si="32"/>
        <v>0</v>
      </c>
    </row>
    <row r="239" ht="15.75" customHeight="1">
      <c r="A239" s="29" t="s">
        <v>57</v>
      </c>
      <c r="B239" s="10">
        <v>44450.0</v>
      </c>
      <c r="C239" s="10">
        <v>13.0</v>
      </c>
      <c r="D239" s="30">
        <f t="shared" si="28"/>
        <v>577850</v>
      </c>
      <c r="E239" s="30"/>
      <c r="F239" s="30"/>
      <c r="G239" s="32">
        <f t="shared" si="29"/>
        <v>13</v>
      </c>
      <c r="H239" s="33">
        <v>44300.0</v>
      </c>
      <c r="I239" s="32">
        <f t="shared" si="30"/>
        <v>-150</v>
      </c>
      <c r="J239" s="30">
        <f t="shared" si="31"/>
        <v>575900</v>
      </c>
      <c r="K239" s="34">
        <f t="shared" si="32"/>
        <v>-1950</v>
      </c>
    </row>
    <row r="240" ht="15.75" customHeight="1">
      <c r="A240" s="29" t="s">
        <v>58</v>
      </c>
      <c r="B240" s="10">
        <v>50000.0</v>
      </c>
      <c r="C240" s="10">
        <v>2.0</v>
      </c>
      <c r="D240" s="30">
        <f t="shared" si="28"/>
        <v>100000</v>
      </c>
      <c r="E240" s="30"/>
      <c r="F240" s="30"/>
      <c r="G240" s="32">
        <f t="shared" si="29"/>
        <v>2</v>
      </c>
      <c r="H240" s="33">
        <v>50000.0</v>
      </c>
      <c r="I240" s="32">
        <f t="shared" si="30"/>
        <v>0</v>
      </c>
      <c r="J240" s="30">
        <f t="shared" si="31"/>
        <v>100000</v>
      </c>
      <c r="K240" s="34">
        <f t="shared" si="32"/>
        <v>0</v>
      </c>
    </row>
    <row r="241" ht="15.75" customHeight="1">
      <c r="A241" s="29" t="s">
        <v>59</v>
      </c>
      <c r="B241" s="10">
        <v>2759.5</v>
      </c>
      <c r="C241" s="10">
        <v>3.0</v>
      </c>
      <c r="D241" s="30">
        <f t="shared" si="28"/>
        <v>8278.5</v>
      </c>
      <c r="E241" s="30"/>
      <c r="F241" s="30"/>
      <c r="G241" s="32">
        <f t="shared" si="29"/>
        <v>3</v>
      </c>
      <c r="H241" s="33">
        <v>3308.0</v>
      </c>
      <c r="I241" s="32">
        <f t="shared" si="30"/>
        <v>548.5</v>
      </c>
      <c r="J241" s="30">
        <f t="shared" si="31"/>
        <v>9924</v>
      </c>
      <c r="K241" s="34">
        <f t="shared" si="32"/>
        <v>1645.5</v>
      </c>
    </row>
    <row r="242" ht="15.75" customHeight="1">
      <c r="A242" s="29" t="s">
        <v>60</v>
      </c>
      <c r="B242" s="10">
        <v>999.0</v>
      </c>
      <c r="C242" s="10">
        <v>9360.0</v>
      </c>
      <c r="D242" s="30">
        <f t="shared" si="28"/>
        <v>9350640</v>
      </c>
      <c r="E242" s="30"/>
      <c r="F242" s="30"/>
      <c r="G242" s="32">
        <f t="shared" si="29"/>
        <v>9360</v>
      </c>
      <c r="H242" s="33">
        <v>948.0</v>
      </c>
      <c r="I242" s="32">
        <f t="shared" si="30"/>
        <v>-51</v>
      </c>
      <c r="J242" s="30">
        <f t="shared" si="31"/>
        <v>8873280</v>
      </c>
      <c r="K242" s="34">
        <f t="shared" si="32"/>
        <v>-477360</v>
      </c>
    </row>
    <row r="243" ht="15.75" customHeight="1">
      <c r="A243" s="29" t="s">
        <v>61</v>
      </c>
      <c r="B243" s="10">
        <v>110000.0</v>
      </c>
      <c r="C243" s="10">
        <v>2.0</v>
      </c>
      <c r="D243" s="30">
        <f t="shared" si="28"/>
        <v>220000</v>
      </c>
      <c r="E243" s="30"/>
      <c r="F243" s="30"/>
      <c r="G243" s="32">
        <f t="shared" si="29"/>
        <v>2</v>
      </c>
      <c r="H243" s="33">
        <v>110000.0</v>
      </c>
      <c r="I243" s="32">
        <f t="shared" si="30"/>
        <v>0</v>
      </c>
      <c r="J243" s="30">
        <f t="shared" si="31"/>
        <v>220000</v>
      </c>
      <c r="K243" s="34">
        <f t="shared" si="32"/>
        <v>0</v>
      </c>
    </row>
    <row r="244" ht="15.75" customHeight="1">
      <c r="A244" s="29" t="s">
        <v>62</v>
      </c>
      <c r="B244" s="10">
        <v>246930.0</v>
      </c>
      <c r="C244" s="10">
        <v>2.0</v>
      </c>
      <c r="D244" s="30">
        <f t="shared" si="28"/>
        <v>493860</v>
      </c>
      <c r="E244" s="30"/>
      <c r="F244" s="30"/>
      <c r="G244" s="32">
        <f t="shared" si="29"/>
        <v>2</v>
      </c>
      <c r="H244" s="33">
        <v>294000.0</v>
      </c>
      <c r="I244" s="32">
        <f t="shared" si="30"/>
        <v>47070</v>
      </c>
      <c r="J244" s="30">
        <f t="shared" si="31"/>
        <v>588000</v>
      </c>
      <c r="K244" s="34">
        <f t="shared" si="32"/>
        <v>94140</v>
      </c>
    </row>
    <row r="245" ht="15.75" customHeight="1">
      <c r="A245" s="29" t="s">
        <v>63</v>
      </c>
      <c r="B245" s="10">
        <v>15200.0</v>
      </c>
      <c r="C245" s="10">
        <v>2.0</v>
      </c>
      <c r="D245" s="30">
        <f t="shared" si="28"/>
        <v>30400</v>
      </c>
      <c r="E245" s="30"/>
      <c r="F245" s="30"/>
      <c r="G245" s="32">
        <f t="shared" si="29"/>
        <v>2</v>
      </c>
      <c r="H245" s="33">
        <v>15200.0</v>
      </c>
      <c r="I245" s="32">
        <f t="shared" si="30"/>
        <v>0</v>
      </c>
      <c r="J245" s="30">
        <f t="shared" si="31"/>
        <v>30400</v>
      </c>
      <c r="K245" s="34">
        <f t="shared" si="32"/>
        <v>0</v>
      </c>
    </row>
    <row r="246" ht="15.75" customHeight="1">
      <c r="A246" s="29" t="s">
        <v>64</v>
      </c>
      <c r="B246" s="10">
        <v>500000.0</v>
      </c>
      <c r="C246" s="10">
        <v>56.0</v>
      </c>
      <c r="D246" s="30">
        <f t="shared" si="28"/>
        <v>28000000</v>
      </c>
      <c r="E246" s="30"/>
      <c r="F246" s="30"/>
      <c r="G246" s="32">
        <f t="shared" si="29"/>
        <v>56</v>
      </c>
      <c r="H246" s="33">
        <v>500000.0</v>
      </c>
      <c r="I246" s="32">
        <f t="shared" si="30"/>
        <v>0</v>
      </c>
      <c r="J246" s="30">
        <f t="shared" si="31"/>
        <v>28000000</v>
      </c>
      <c r="K246" s="34">
        <f t="shared" si="32"/>
        <v>0</v>
      </c>
    </row>
    <row r="247" ht="15.75" customHeight="1">
      <c r="A247" s="29" t="s">
        <v>65</v>
      </c>
      <c r="B247" s="10">
        <v>495000.0</v>
      </c>
      <c r="C247" s="10">
        <v>293.0</v>
      </c>
      <c r="D247" s="30">
        <f t="shared" si="28"/>
        <v>145035000</v>
      </c>
      <c r="E247" s="30"/>
      <c r="F247" s="30"/>
      <c r="G247" s="32">
        <f t="shared" si="29"/>
        <v>293</v>
      </c>
      <c r="H247" s="33">
        <v>495000.0</v>
      </c>
      <c r="I247" s="32">
        <f t="shared" si="30"/>
        <v>0</v>
      </c>
      <c r="J247" s="30">
        <f t="shared" si="31"/>
        <v>145035000</v>
      </c>
      <c r="K247" s="34">
        <f t="shared" si="32"/>
        <v>0</v>
      </c>
    </row>
    <row r="248" ht="15.75" customHeight="1">
      <c r="A248" s="29" t="s">
        <v>66</v>
      </c>
      <c r="B248" s="10">
        <v>2600.0</v>
      </c>
      <c r="C248" s="10">
        <v>2.0</v>
      </c>
      <c r="D248" s="30">
        <f t="shared" si="28"/>
        <v>5200</v>
      </c>
      <c r="E248" s="30"/>
      <c r="F248" s="30"/>
      <c r="G248" s="32">
        <f t="shared" si="29"/>
        <v>2</v>
      </c>
      <c r="H248" s="33">
        <v>2080.05</v>
      </c>
      <c r="I248" s="32">
        <f t="shared" si="30"/>
        <v>-519.95</v>
      </c>
      <c r="J248" s="30">
        <f t="shared" si="31"/>
        <v>4160.1</v>
      </c>
      <c r="K248" s="34">
        <f t="shared" si="32"/>
        <v>-1039.9</v>
      </c>
    </row>
    <row r="249" ht="15.75" customHeight="1">
      <c r="A249" s="29" t="s">
        <v>67</v>
      </c>
      <c r="B249" s="10">
        <v>5800.0</v>
      </c>
      <c r="C249" s="10">
        <v>2.0</v>
      </c>
      <c r="D249" s="30">
        <f t="shared" si="28"/>
        <v>11600</v>
      </c>
      <c r="E249" s="30"/>
      <c r="F249" s="30"/>
      <c r="G249" s="32">
        <f t="shared" si="29"/>
        <v>2</v>
      </c>
      <c r="H249" s="33">
        <v>6767.99</v>
      </c>
      <c r="I249" s="32">
        <f t="shared" si="30"/>
        <v>967.99</v>
      </c>
      <c r="J249" s="30">
        <f t="shared" si="31"/>
        <v>13535.98</v>
      </c>
      <c r="K249" s="34">
        <f t="shared" si="32"/>
        <v>1935.98</v>
      </c>
    </row>
    <row r="250" ht="15.75" customHeight="1">
      <c r="A250" s="29" t="s">
        <v>68</v>
      </c>
      <c r="B250" s="10">
        <v>4751.0</v>
      </c>
      <c r="C250" s="10">
        <v>2.0</v>
      </c>
      <c r="D250" s="30">
        <f t="shared" si="28"/>
        <v>9502</v>
      </c>
      <c r="E250" s="30"/>
      <c r="F250" s="30"/>
      <c r="G250" s="32">
        <f t="shared" si="29"/>
        <v>2</v>
      </c>
      <c r="H250" s="33">
        <v>4751.0</v>
      </c>
      <c r="I250" s="32">
        <f t="shared" si="30"/>
        <v>0</v>
      </c>
      <c r="J250" s="30">
        <f t="shared" si="31"/>
        <v>9502</v>
      </c>
      <c r="K250" s="34">
        <f t="shared" si="32"/>
        <v>0</v>
      </c>
    </row>
    <row r="251" ht="15.75" customHeight="1">
      <c r="A251" s="29" t="s">
        <v>69</v>
      </c>
      <c r="B251" s="10">
        <v>25000.0</v>
      </c>
      <c r="C251" s="10">
        <v>953.0</v>
      </c>
      <c r="D251" s="30">
        <f t="shared" si="28"/>
        <v>23825000</v>
      </c>
      <c r="E251" s="30"/>
      <c r="F251" s="30"/>
      <c r="G251" s="32">
        <f t="shared" si="29"/>
        <v>953</v>
      </c>
      <c r="H251" s="33">
        <v>25000.0</v>
      </c>
      <c r="I251" s="32">
        <f t="shared" si="30"/>
        <v>0</v>
      </c>
      <c r="J251" s="30">
        <f t="shared" si="31"/>
        <v>23825000</v>
      </c>
      <c r="K251" s="34">
        <f t="shared" si="32"/>
        <v>0</v>
      </c>
    </row>
    <row r="252" ht="15.75" customHeight="1">
      <c r="A252" s="29" t="s">
        <v>70</v>
      </c>
      <c r="B252" s="10">
        <v>550.0</v>
      </c>
      <c r="C252" s="10">
        <v>17.0</v>
      </c>
      <c r="D252" s="30">
        <f t="shared" si="28"/>
        <v>9350</v>
      </c>
      <c r="E252" s="30"/>
      <c r="F252" s="30"/>
      <c r="G252" s="32">
        <f t="shared" si="29"/>
        <v>17</v>
      </c>
      <c r="H252" s="33">
        <v>585.0</v>
      </c>
      <c r="I252" s="32">
        <f t="shared" si="30"/>
        <v>35</v>
      </c>
      <c r="J252" s="30">
        <f t="shared" si="31"/>
        <v>9945</v>
      </c>
      <c r="K252" s="34">
        <f t="shared" si="32"/>
        <v>595</v>
      </c>
    </row>
    <row r="253" ht="15.75" customHeight="1">
      <c r="A253" s="35"/>
      <c r="B253" s="10"/>
      <c r="C253" s="10"/>
      <c r="D253" s="31">
        <f t="shared" si="28"/>
        <v>0</v>
      </c>
      <c r="E253" s="31"/>
      <c r="F253" s="31"/>
      <c r="G253" s="31"/>
      <c r="H253" s="31"/>
      <c r="I253" s="32">
        <f t="shared" si="30"/>
        <v>0</v>
      </c>
      <c r="J253" s="31">
        <f t="shared" si="31"/>
        <v>0</v>
      </c>
      <c r="K253" s="36">
        <f t="shared" si="32"/>
        <v>0</v>
      </c>
    </row>
    <row r="254" ht="15.75" customHeight="1">
      <c r="A254" s="35"/>
      <c r="B254" s="10"/>
      <c r="C254" s="10"/>
      <c r="D254" s="31">
        <f t="shared" si="28"/>
        <v>0</v>
      </c>
      <c r="E254" s="31"/>
      <c r="F254" s="31"/>
      <c r="G254" s="32"/>
      <c r="H254" s="31"/>
      <c r="I254" s="32">
        <f t="shared" si="30"/>
        <v>0</v>
      </c>
      <c r="J254" s="31">
        <f t="shared" si="31"/>
        <v>0</v>
      </c>
      <c r="K254" s="36">
        <f t="shared" si="32"/>
        <v>0</v>
      </c>
    </row>
    <row r="255" ht="15.75" customHeight="1">
      <c r="A255" s="35"/>
      <c r="B255" s="10"/>
      <c r="C255" s="10"/>
      <c r="D255" s="31">
        <f t="shared" si="28"/>
        <v>0</v>
      </c>
      <c r="E255" s="31"/>
      <c r="F255" s="31"/>
      <c r="G255" s="31"/>
      <c r="H255" s="31"/>
      <c r="I255" s="32">
        <f t="shared" si="30"/>
        <v>0</v>
      </c>
      <c r="J255" s="31">
        <f t="shared" si="31"/>
        <v>0</v>
      </c>
      <c r="K255" s="36">
        <f t="shared" si="32"/>
        <v>0</v>
      </c>
    </row>
    <row r="256" ht="15.75" customHeight="1">
      <c r="A256" s="37"/>
      <c r="B256" s="38"/>
      <c r="C256" s="38"/>
      <c r="D256" s="39">
        <f t="shared" si="28"/>
        <v>0</v>
      </c>
      <c r="E256" s="39"/>
      <c r="F256" s="39"/>
      <c r="G256" s="39"/>
      <c r="H256" s="39"/>
      <c r="I256" s="40">
        <f t="shared" si="30"/>
        <v>0</v>
      </c>
      <c r="J256" s="39">
        <f t="shared" si="31"/>
        <v>0</v>
      </c>
      <c r="K256" s="41">
        <f t="shared" si="32"/>
        <v>0</v>
      </c>
    </row>
    <row r="257" ht="15.75" customHeight="1">
      <c r="B257" s="2"/>
      <c r="C257" s="2"/>
      <c r="D257" s="3"/>
      <c r="E257" s="3"/>
      <c r="F257" s="3"/>
      <c r="G257" s="12">
        <f>SUM(G225:G256)</f>
        <v>1550349</v>
      </c>
      <c r="H257" s="3"/>
      <c r="I257" s="3"/>
      <c r="J257" s="3"/>
    </row>
    <row r="258" ht="15.75" customHeight="1">
      <c r="B258" s="2"/>
      <c r="C258" s="2"/>
      <c r="D258" s="3"/>
      <c r="E258" s="3"/>
      <c r="F258" s="3"/>
      <c r="G258" s="3"/>
      <c r="H258" s="3"/>
      <c r="I258" s="3"/>
      <c r="J258" s="3"/>
    </row>
    <row r="259" ht="15.75" customHeight="1">
      <c r="B259" s="2"/>
      <c r="C259" s="2"/>
      <c r="D259" s="3" t="s">
        <v>17</v>
      </c>
      <c r="E259" s="3"/>
      <c r="F259" s="3"/>
      <c r="G259" s="3"/>
      <c r="H259" s="3"/>
      <c r="I259" s="3"/>
      <c r="J259" s="3" t="s">
        <v>17</v>
      </c>
    </row>
    <row r="260" ht="15.75" customHeight="1">
      <c r="B260" s="2"/>
      <c r="C260" s="2"/>
      <c r="D260" s="3">
        <f>SUM(D225:D259)</f>
        <v>10710669648</v>
      </c>
      <c r="E260" s="3"/>
      <c r="F260" s="3"/>
      <c r="G260" s="3"/>
      <c r="H260" s="3"/>
      <c r="I260" s="3"/>
      <c r="J260" s="3">
        <f>SUM(J225:J259)</f>
        <v>10344276845</v>
      </c>
      <c r="K260" s="17">
        <f>J260-D260</f>
        <v>-366392803.6</v>
      </c>
    </row>
    <row r="261" ht="15.75" customHeight="1">
      <c r="B261" s="2"/>
      <c r="C261" s="2"/>
      <c r="D261" s="3"/>
      <c r="E261" s="3"/>
      <c r="F261" s="3"/>
      <c r="G261" s="3"/>
      <c r="H261" s="3"/>
      <c r="I261" s="3"/>
      <c r="J261" s="3"/>
    </row>
    <row r="262" ht="15.75" customHeight="1">
      <c r="B262" s="2"/>
      <c r="C262" s="2"/>
      <c r="D262" s="3" t="s">
        <v>20</v>
      </c>
      <c r="E262" s="3"/>
      <c r="F262" s="3"/>
      <c r="G262" s="3"/>
      <c r="H262" s="3"/>
      <c r="I262" s="3"/>
      <c r="J262" s="3" t="s">
        <v>20</v>
      </c>
      <c r="K262" s="42">
        <f>K260/J263</f>
        <v>-2135.460962</v>
      </c>
    </row>
    <row r="263" ht="15.75" customHeight="1">
      <c r="B263" s="2"/>
      <c r="C263" s="2"/>
      <c r="D263" s="3">
        <v>144957.1901</v>
      </c>
      <c r="E263" s="3"/>
      <c r="F263" s="3"/>
      <c r="G263" s="3"/>
      <c r="H263" s="3"/>
      <c r="I263" s="3"/>
      <c r="J263" s="11">
        <v>171575.51</v>
      </c>
      <c r="K263" s="42"/>
    </row>
    <row r="264" ht="15.75" customHeight="1">
      <c r="B264" s="2"/>
      <c r="C264" s="2"/>
      <c r="D264" s="3" t="s">
        <v>21</v>
      </c>
      <c r="E264" s="3"/>
      <c r="F264" s="3"/>
      <c r="G264" s="3"/>
      <c r="H264" s="3"/>
      <c r="I264" s="3"/>
      <c r="J264" s="3" t="s">
        <v>21</v>
      </c>
      <c r="K264" s="6" t="s">
        <v>72</v>
      </c>
    </row>
    <row r="265" ht="15.75" customHeight="1">
      <c r="B265" s="2"/>
      <c r="C265" s="2"/>
      <c r="D265" s="12">
        <v>73888.50212315202</v>
      </c>
      <c r="E265" s="12"/>
      <c r="F265" s="12"/>
      <c r="G265" s="12"/>
      <c r="H265" s="3"/>
      <c r="I265" s="3"/>
      <c r="J265" s="12">
        <f>J260/J263</f>
        <v>60289.93791</v>
      </c>
      <c r="K265" s="18">
        <f>J265-D265</f>
        <v>-13598.56421</v>
      </c>
    </row>
    <row r="266" ht="15.75" customHeight="1">
      <c r="B266" s="2"/>
      <c r="C266" s="2"/>
      <c r="D266" s="3"/>
      <c r="E266" s="3"/>
      <c r="F266" s="3"/>
      <c r="G266" s="3"/>
      <c r="H266" s="3"/>
      <c r="I266" s="3"/>
      <c r="J266" s="3"/>
    </row>
    <row r="267" ht="15.75" customHeight="1">
      <c r="B267" s="2"/>
      <c r="C267" s="2"/>
      <c r="D267" s="3"/>
      <c r="E267" s="3"/>
      <c r="F267" s="3"/>
      <c r="G267" s="3"/>
      <c r="H267" s="3"/>
      <c r="I267" s="3"/>
      <c r="J267" s="3"/>
    </row>
    <row r="268" ht="15.75" customHeight="1">
      <c r="B268" s="2"/>
      <c r="C268" s="2"/>
      <c r="D268" s="3"/>
      <c r="E268" s="3"/>
      <c r="F268" s="3"/>
      <c r="G268" s="3"/>
      <c r="H268" s="3"/>
      <c r="I268" s="3"/>
      <c r="J268" s="3"/>
    </row>
    <row r="269" ht="15.75" customHeight="1">
      <c r="B269" s="2"/>
      <c r="C269" s="2"/>
      <c r="D269" s="3"/>
      <c r="E269" s="3"/>
      <c r="F269" s="3"/>
      <c r="G269" s="3"/>
      <c r="H269" s="3"/>
      <c r="I269" s="3"/>
      <c r="J269" s="3"/>
    </row>
    <row r="270" ht="15.75" customHeight="1">
      <c r="B270" s="2"/>
      <c r="C270" s="2"/>
      <c r="D270" s="3"/>
      <c r="E270" s="3"/>
      <c r="F270" s="3"/>
      <c r="G270" s="3"/>
      <c r="H270" s="3"/>
      <c r="I270" s="3"/>
      <c r="J270" s="3"/>
    </row>
    <row r="271" ht="15.75" customHeight="1">
      <c r="A271" s="1" t="s">
        <v>76</v>
      </c>
      <c r="B271" s="2"/>
      <c r="C271" s="2"/>
      <c r="D271" s="3"/>
      <c r="E271" s="3"/>
      <c r="F271" s="3"/>
      <c r="G271" s="3"/>
      <c r="H271" s="3"/>
      <c r="I271" s="3"/>
      <c r="J271" s="3"/>
    </row>
    <row r="272" ht="15.75" customHeight="1">
      <c r="B272" s="2"/>
      <c r="C272" s="2"/>
      <c r="D272" s="3"/>
      <c r="E272" s="3"/>
      <c r="F272" s="3"/>
      <c r="G272" s="3"/>
      <c r="H272" s="3"/>
      <c r="I272" s="3"/>
      <c r="J272" s="3"/>
    </row>
    <row r="273" ht="15.75" customHeight="1">
      <c r="B273" s="2"/>
      <c r="C273" s="2"/>
      <c r="D273" s="3"/>
      <c r="E273" s="3"/>
      <c r="F273" s="3"/>
      <c r="G273" s="3"/>
      <c r="H273" s="3"/>
      <c r="I273" s="3"/>
      <c r="J273" s="3"/>
    </row>
    <row r="274" ht="15.75" customHeight="1">
      <c r="A274" s="19" t="s">
        <v>35</v>
      </c>
      <c r="B274" s="20"/>
      <c r="C274" s="20"/>
      <c r="D274" s="21"/>
      <c r="E274" s="22" t="s">
        <v>36</v>
      </c>
      <c r="F274" s="23"/>
      <c r="G274" s="21"/>
      <c r="H274" s="21"/>
      <c r="I274" s="21"/>
      <c r="J274" s="21"/>
      <c r="K274" s="24"/>
      <c r="L274" s="1"/>
      <c r="M274" s="1"/>
      <c r="N274" s="1"/>
      <c r="O274" s="1"/>
      <c r="P274" s="1"/>
      <c r="Q274" s="1"/>
      <c r="R274" s="1"/>
    </row>
    <row r="275" ht="15.75" customHeight="1">
      <c r="A275" s="25" t="s">
        <v>2</v>
      </c>
      <c r="B275" s="26" t="s">
        <v>74</v>
      </c>
      <c r="C275" s="26" t="s">
        <v>8</v>
      </c>
      <c r="D275" s="27" t="s">
        <v>9</v>
      </c>
      <c r="E275" s="27" t="s">
        <v>38</v>
      </c>
      <c r="F275" s="27" t="s">
        <v>39</v>
      </c>
      <c r="G275" s="27" t="s">
        <v>40</v>
      </c>
      <c r="H275" s="27" t="s">
        <v>77</v>
      </c>
      <c r="I275" s="27" t="s">
        <v>42</v>
      </c>
      <c r="J275" s="27" t="s">
        <v>78</v>
      </c>
      <c r="K275" s="28" t="s">
        <v>12</v>
      </c>
      <c r="L275" s="1"/>
      <c r="M275" s="1"/>
      <c r="N275" s="1"/>
      <c r="O275" s="1"/>
      <c r="P275" s="1"/>
      <c r="Q275" s="1"/>
      <c r="R275" s="1"/>
    </row>
    <row r="276" ht="15.75" customHeight="1">
      <c r="A276" s="29" t="s">
        <v>44</v>
      </c>
      <c r="B276" s="10">
        <v>9000.0</v>
      </c>
      <c r="C276" s="10">
        <v>1396.0</v>
      </c>
      <c r="D276" s="30">
        <f t="shared" ref="D276:D307" si="33">C276*B276</f>
        <v>12564000</v>
      </c>
      <c r="E276" s="31"/>
      <c r="F276" s="31"/>
      <c r="G276" s="32">
        <f t="shared" ref="G276:G303" si="34">$C276+E276-F276</f>
        <v>1396</v>
      </c>
      <c r="H276" s="33">
        <v>8600.0</v>
      </c>
      <c r="I276" s="32">
        <f t="shared" ref="I276:I307" si="35">H276-B276</f>
        <v>-400</v>
      </c>
      <c r="J276" s="30">
        <f t="shared" ref="J276:J307" si="36">G276*H276</f>
        <v>12005600</v>
      </c>
      <c r="K276" s="34">
        <f t="shared" ref="K276:K307" si="37">J276-D276</f>
        <v>-558400</v>
      </c>
    </row>
    <row r="277" ht="15.75" customHeight="1">
      <c r="A277" s="29" t="s">
        <v>45</v>
      </c>
      <c r="B277" s="10">
        <v>130000.0</v>
      </c>
      <c r="C277" s="10">
        <v>3.0</v>
      </c>
      <c r="D277" s="30">
        <f t="shared" si="33"/>
        <v>390000</v>
      </c>
      <c r="E277" s="31"/>
      <c r="F277" s="31"/>
      <c r="G277" s="32">
        <f t="shared" si="34"/>
        <v>3</v>
      </c>
      <c r="H277" s="33">
        <v>129000.0</v>
      </c>
      <c r="I277" s="32">
        <f t="shared" si="35"/>
        <v>-1000</v>
      </c>
      <c r="J277" s="30">
        <f t="shared" si="36"/>
        <v>387000</v>
      </c>
      <c r="K277" s="34">
        <f t="shared" si="37"/>
        <v>-3000</v>
      </c>
    </row>
    <row r="278" ht="15.75" customHeight="1">
      <c r="A278" s="29" t="s">
        <v>13</v>
      </c>
      <c r="B278" s="10">
        <v>1300.0</v>
      </c>
      <c r="C278" s="10">
        <v>1345040.0</v>
      </c>
      <c r="D278" s="30">
        <f t="shared" si="33"/>
        <v>1748552000</v>
      </c>
      <c r="E278" s="30">
        <v>1974.0</v>
      </c>
      <c r="F278" s="30"/>
      <c r="G278" s="32">
        <f t="shared" si="34"/>
        <v>1347014</v>
      </c>
      <c r="H278" s="33">
        <v>1156.0</v>
      </c>
      <c r="I278" s="32">
        <f t="shared" si="35"/>
        <v>-144</v>
      </c>
      <c r="J278" s="30">
        <f t="shared" si="36"/>
        <v>1557148184</v>
      </c>
      <c r="K278" s="34">
        <f t="shared" si="37"/>
        <v>-191403816</v>
      </c>
    </row>
    <row r="279" ht="15.75" customHeight="1">
      <c r="A279" s="29" t="s">
        <v>46</v>
      </c>
      <c r="B279" s="10">
        <v>37.99</v>
      </c>
      <c r="C279" s="10">
        <v>18529.0</v>
      </c>
      <c r="D279" s="30">
        <f t="shared" si="33"/>
        <v>703916.71</v>
      </c>
      <c r="E279" s="30"/>
      <c r="F279" s="30"/>
      <c r="G279" s="32">
        <f t="shared" si="34"/>
        <v>18529</v>
      </c>
      <c r="H279" s="33">
        <v>38.0</v>
      </c>
      <c r="I279" s="33">
        <f t="shared" si="35"/>
        <v>0.01</v>
      </c>
      <c r="J279" s="30">
        <f t="shared" si="36"/>
        <v>704102</v>
      </c>
      <c r="K279" s="34">
        <f t="shared" si="37"/>
        <v>185.29</v>
      </c>
    </row>
    <row r="280" ht="15.75" customHeight="1">
      <c r="A280" s="29" t="s">
        <v>47</v>
      </c>
      <c r="B280" s="10">
        <v>420000.0</v>
      </c>
      <c r="C280" s="10">
        <v>3.0</v>
      </c>
      <c r="D280" s="30">
        <f t="shared" si="33"/>
        <v>1260000</v>
      </c>
      <c r="E280" s="30"/>
      <c r="F280" s="30"/>
      <c r="G280" s="32">
        <f t="shared" si="34"/>
        <v>3</v>
      </c>
      <c r="H280" s="33">
        <v>420000.0</v>
      </c>
      <c r="I280" s="32">
        <f t="shared" si="35"/>
        <v>0</v>
      </c>
      <c r="J280" s="30">
        <f t="shared" si="36"/>
        <v>1260000</v>
      </c>
      <c r="K280" s="34">
        <f t="shared" si="37"/>
        <v>0</v>
      </c>
    </row>
    <row r="281" ht="15.75" customHeight="1">
      <c r="A281" s="29" t="s">
        <v>48</v>
      </c>
      <c r="B281" s="10">
        <v>44000.0</v>
      </c>
      <c r="C281" s="10">
        <v>50402.0</v>
      </c>
      <c r="D281" s="30">
        <f t="shared" si="33"/>
        <v>2217688000</v>
      </c>
      <c r="E281" s="30">
        <v>1000.0</v>
      </c>
      <c r="F281" s="30"/>
      <c r="G281" s="32">
        <f t="shared" si="34"/>
        <v>51402</v>
      </c>
      <c r="H281" s="33">
        <v>43500.0</v>
      </c>
      <c r="I281" s="32">
        <f t="shared" si="35"/>
        <v>-500</v>
      </c>
      <c r="J281" s="30">
        <f t="shared" si="36"/>
        <v>2235987000</v>
      </c>
      <c r="K281" s="34">
        <f t="shared" si="37"/>
        <v>18299000</v>
      </c>
    </row>
    <row r="282" ht="15.75" customHeight="1">
      <c r="A282" s="29" t="s">
        <v>49</v>
      </c>
      <c r="B282" s="10">
        <v>53000.0</v>
      </c>
      <c r="C282" s="10">
        <v>337.0</v>
      </c>
      <c r="D282" s="30">
        <f t="shared" si="33"/>
        <v>17861000</v>
      </c>
      <c r="E282" s="30"/>
      <c r="F282" s="30"/>
      <c r="G282" s="32">
        <f t="shared" si="34"/>
        <v>337</v>
      </c>
      <c r="H282" s="33">
        <v>50000.0</v>
      </c>
      <c r="I282" s="32">
        <f t="shared" si="35"/>
        <v>-3000</v>
      </c>
      <c r="J282" s="30">
        <f t="shared" si="36"/>
        <v>16850000</v>
      </c>
      <c r="K282" s="34">
        <f t="shared" si="37"/>
        <v>-1011000</v>
      </c>
    </row>
    <row r="283" ht="15.75" customHeight="1">
      <c r="A283" s="29" t="s">
        <v>50</v>
      </c>
      <c r="B283" s="10">
        <v>60000.01</v>
      </c>
      <c r="C283" s="10">
        <v>107.0</v>
      </c>
      <c r="D283" s="30">
        <f t="shared" si="33"/>
        <v>6420001.07</v>
      </c>
      <c r="E283" s="30"/>
      <c r="F283" s="30"/>
      <c r="G283" s="32">
        <f t="shared" si="34"/>
        <v>107</v>
      </c>
      <c r="H283" s="33">
        <v>62010.0</v>
      </c>
      <c r="I283" s="32">
        <f t="shared" si="35"/>
        <v>2009.99</v>
      </c>
      <c r="J283" s="30">
        <f t="shared" si="36"/>
        <v>6635070</v>
      </c>
      <c r="K283" s="34">
        <f t="shared" si="37"/>
        <v>215068.93</v>
      </c>
    </row>
    <row r="284" ht="15.75" customHeight="1">
      <c r="A284" s="29" t="s">
        <v>51</v>
      </c>
      <c r="B284" s="10">
        <v>49500.0</v>
      </c>
      <c r="C284" s="10">
        <v>123801.0</v>
      </c>
      <c r="D284" s="30">
        <f t="shared" si="33"/>
        <v>6128149500</v>
      </c>
      <c r="E284" s="30">
        <v>227.0</v>
      </c>
      <c r="F284" s="30"/>
      <c r="G284" s="32">
        <f t="shared" si="34"/>
        <v>124028</v>
      </c>
      <c r="H284" s="33">
        <v>41000.0</v>
      </c>
      <c r="I284" s="32">
        <f t="shared" si="35"/>
        <v>-8500</v>
      </c>
      <c r="J284" s="30">
        <f t="shared" si="36"/>
        <v>5085148000</v>
      </c>
      <c r="K284" s="34">
        <f t="shared" si="37"/>
        <v>-1043001500</v>
      </c>
    </row>
    <row r="285" ht="15.75" customHeight="1">
      <c r="A285" s="29" t="s">
        <v>52</v>
      </c>
      <c r="B285" s="10">
        <v>700000.0</v>
      </c>
      <c r="C285" s="10">
        <v>3.0</v>
      </c>
      <c r="D285" s="30">
        <f t="shared" si="33"/>
        <v>2100000</v>
      </c>
      <c r="E285" s="30"/>
      <c r="F285" s="30"/>
      <c r="G285" s="32">
        <f t="shared" si="34"/>
        <v>3</v>
      </c>
      <c r="H285" s="33">
        <v>700000.0</v>
      </c>
      <c r="I285" s="32">
        <f t="shared" si="35"/>
        <v>0</v>
      </c>
      <c r="J285" s="30">
        <f t="shared" si="36"/>
        <v>2100000</v>
      </c>
      <c r="K285" s="34">
        <f t="shared" si="37"/>
        <v>0</v>
      </c>
    </row>
    <row r="286" ht="15.75" customHeight="1">
      <c r="A286" s="29" t="s">
        <v>53</v>
      </c>
      <c r="B286" s="10">
        <v>13649.99</v>
      </c>
      <c r="C286" s="10">
        <v>2.0</v>
      </c>
      <c r="D286" s="30">
        <f t="shared" si="33"/>
        <v>27299.98</v>
      </c>
      <c r="E286" s="30"/>
      <c r="F286" s="30"/>
      <c r="G286" s="32">
        <f t="shared" si="34"/>
        <v>2</v>
      </c>
      <c r="H286" s="33">
        <v>13599.99</v>
      </c>
      <c r="I286" s="32">
        <f t="shared" si="35"/>
        <v>-50</v>
      </c>
      <c r="J286" s="30">
        <f t="shared" si="36"/>
        <v>27199.98</v>
      </c>
      <c r="K286" s="34">
        <f t="shared" si="37"/>
        <v>-100</v>
      </c>
    </row>
    <row r="287" ht="15.75" customHeight="1">
      <c r="A287" s="29" t="s">
        <v>54</v>
      </c>
      <c r="B287" s="10">
        <v>84000.0</v>
      </c>
      <c r="C287" s="10">
        <v>2.0</v>
      </c>
      <c r="D287" s="30">
        <f t="shared" si="33"/>
        <v>168000</v>
      </c>
      <c r="E287" s="30"/>
      <c r="F287" s="30"/>
      <c r="G287" s="32">
        <f t="shared" si="34"/>
        <v>2</v>
      </c>
      <c r="H287" s="33">
        <v>84000.0</v>
      </c>
      <c r="I287" s="32">
        <f t="shared" si="35"/>
        <v>0</v>
      </c>
      <c r="J287" s="30">
        <f t="shared" si="36"/>
        <v>168000</v>
      </c>
      <c r="K287" s="34">
        <f t="shared" si="37"/>
        <v>0</v>
      </c>
    </row>
    <row r="288" ht="15.75" customHeight="1">
      <c r="A288" s="29" t="s">
        <v>55</v>
      </c>
      <c r="B288" s="10">
        <v>3240.0</v>
      </c>
      <c r="C288" s="10">
        <v>2.0</v>
      </c>
      <c r="D288" s="30">
        <f t="shared" si="33"/>
        <v>6480</v>
      </c>
      <c r="E288" s="30"/>
      <c r="F288" s="30"/>
      <c r="G288" s="32">
        <f t="shared" si="34"/>
        <v>2</v>
      </c>
      <c r="H288" s="33">
        <v>3000.0</v>
      </c>
      <c r="I288" s="32">
        <f t="shared" si="35"/>
        <v>-240</v>
      </c>
      <c r="J288" s="30">
        <f t="shared" si="36"/>
        <v>6000</v>
      </c>
      <c r="K288" s="34">
        <f t="shared" si="37"/>
        <v>-480</v>
      </c>
    </row>
    <row r="289" ht="15.75" customHeight="1">
      <c r="A289" s="29" t="s">
        <v>56</v>
      </c>
      <c r="B289" s="10">
        <v>84000.0</v>
      </c>
      <c r="C289" s="10">
        <v>13.0</v>
      </c>
      <c r="D289" s="30">
        <f t="shared" si="33"/>
        <v>1092000</v>
      </c>
      <c r="E289" s="30"/>
      <c r="F289" s="30"/>
      <c r="G289" s="32">
        <f t="shared" si="34"/>
        <v>13</v>
      </c>
      <c r="H289" s="33">
        <v>80000.0</v>
      </c>
      <c r="I289" s="32">
        <f t="shared" si="35"/>
        <v>-4000</v>
      </c>
      <c r="J289" s="30">
        <f t="shared" si="36"/>
        <v>1040000</v>
      </c>
      <c r="K289" s="34">
        <f t="shared" si="37"/>
        <v>-52000</v>
      </c>
    </row>
    <row r="290" ht="15.75" customHeight="1">
      <c r="A290" s="29" t="s">
        <v>57</v>
      </c>
      <c r="B290" s="10">
        <v>44300.0</v>
      </c>
      <c r="C290" s="10">
        <v>13.0</v>
      </c>
      <c r="D290" s="30">
        <f t="shared" si="33"/>
        <v>575900</v>
      </c>
      <c r="E290" s="30"/>
      <c r="F290" s="30"/>
      <c r="G290" s="32">
        <f t="shared" si="34"/>
        <v>13</v>
      </c>
      <c r="H290" s="33">
        <v>35500.0</v>
      </c>
      <c r="I290" s="32">
        <f t="shared" si="35"/>
        <v>-8800</v>
      </c>
      <c r="J290" s="30">
        <f t="shared" si="36"/>
        <v>461500</v>
      </c>
      <c r="K290" s="34">
        <f t="shared" si="37"/>
        <v>-114400</v>
      </c>
    </row>
    <row r="291" ht="15.75" customHeight="1">
      <c r="A291" s="29" t="s">
        <v>58</v>
      </c>
      <c r="B291" s="10">
        <v>50000.0</v>
      </c>
      <c r="C291" s="10">
        <v>2.0</v>
      </c>
      <c r="D291" s="30">
        <f t="shared" si="33"/>
        <v>100000</v>
      </c>
      <c r="E291" s="30"/>
      <c r="F291" s="30"/>
      <c r="G291" s="32">
        <f t="shared" si="34"/>
        <v>2</v>
      </c>
      <c r="H291" s="33">
        <v>50000.0</v>
      </c>
      <c r="I291" s="32">
        <f t="shared" si="35"/>
        <v>0</v>
      </c>
      <c r="J291" s="30">
        <f t="shared" si="36"/>
        <v>100000</v>
      </c>
      <c r="K291" s="34">
        <f t="shared" si="37"/>
        <v>0</v>
      </c>
    </row>
    <row r="292" ht="15.75" customHeight="1">
      <c r="A292" s="29" t="s">
        <v>59</v>
      </c>
      <c r="B292" s="10">
        <v>3308.0</v>
      </c>
      <c r="C292" s="10">
        <v>3.0</v>
      </c>
      <c r="D292" s="30">
        <f t="shared" si="33"/>
        <v>9924</v>
      </c>
      <c r="E292" s="30"/>
      <c r="F292" s="30"/>
      <c r="G292" s="32">
        <f t="shared" si="34"/>
        <v>3</v>
      </c>
      <c r="H292" s="33">
        <v>3969.0</v>
      </c>
      <c r="I292" s="32">
        <f t="shared" si="35"/>
        <v>661</v>
      </c>
      <c r="J292" s="30">
        <f t="shared" si="36"/>
        <v>11907</v>
      </c>
      <c r="K292" s="34">
        <f t="shared" si="37"/>
        <v>1983</v>
      </c>
    </row>
    <row r="293" ht="15.75" customHeight="1">
      <c r="A293" s="29" t="s">
        <v>60</v>
      </c>
      <c r="B293" s="10">
        <v>948.0</v>
      </c>
      <c r="C293" s="10">
        <v>9360.0</v>
      </c>
      <c r="D293" s="30">
        <f t="shared" si="33"/>
        <v>8873280</v>
      </c>
      <c r="E293" s="30"/>
      <c r="F293" s="30"/>
      <c r="G293" s="32">
        <f t="shared" si="34"/>
        <v>9360</v>
      </c>
      <c r="H293" s="33">
        <v>900.01</v>
      </c>
      <c r="I293" s="32">
        <f t="shared" si="35"/>
        <v>-47.99</v>
      </c>
      <c r="J293" s="30">
        <f t="shared" si="36"/>
        <v>8424093.6</v>
      </c>
      <c r="K293" s="34">
        <f t="shared" si="37"/>
        <v>-449186.4</v>
      </c>
    </row>
    <row r="294" ht="15.75" customHeight="1">
      <c r="A294" s="29" t="s">
        <v>61</v>
      </c>
      <c r="B294" s="10">
        <v>110000.0</v>
      </c>
      <c r="C294" s="10">
        <v>2.0</v>
      </c>
      <c r="D294" s="30">
        <f t="shared" si="33"/>
        <v>220000</v>
      </c>
      <c r="E294" s="30"/>
      <c r="F294" s="30"/>
      <c r="G294" s="32">
        <f t="shared" si="34"/>
        <v>2</v>
      </c>
      <c r="H294" s="33">
        <v>110000.0</v>
      </c>
      <c r="I294" s="32">
        <f t="shared" si="35"/>
        <v>0</v>
      </c>
      <c r="J294" s="30">
        <f t="shared" si="36"/>
        <v>220000</v>
      </c>
      <c r="K294" s="34">
        <f t="shared" si="37"/>
        <v>0</v>
      </c>
    </row>
    <row r="295" ht="15.75" customHeight="1">
      <c r="A295" s="29" t="s">
        <v>62</v>
      </c>
      <c r="B295" s="10">
        <v>294000.0</v>
      </c>
      <c r="C295" s="10">
        <v>2.0</v>
      </c>
      <c r="D295" s="30">
        <f t="shared" si="33"/>
        <v>588000</v>
      </c>
      <c r="E295" s="30"/>
      <c r="F295" s="30"/>
      <c r="G295" s="32">
        <f t="shared" si="34"/>
        <v>2</v>
      </c>
      <c r="H295" s="33">
        <v>294000.0</v>
      </c>
      <c r="I295" s="32">
        <f t="shared" si="35"/>
        <v>0</v>
      </c>
      <c r="J295" s="30">
        <f t="shared" si="36"/>
        <v>588000</v>
      </c>
      <c r="K295" s="34">
        <f t="shared" si="37"/>
        <v>0</v>
      </c>
    </row>
    <row r="296" ht="15.75" customHeight="1">
      <c r="A296" s="29" t="s">
        <v>63</v>
      </c>
      <c r="B296" s="10">
        <v>15200.0</v>
      </c>
      <c r="C296" s="10">
        <v>2.0</v>
      </c>
      <c r="D296" s="30">
        <f t="shared" si="33"/>
        <v>30400</v>
      </c>
      <c r="E296" s="30"/>
      <c r="F296" s="30"/>
      <c r="G296" s="32">
        <f t="shared" si="34"/>
        <v>2</v>
      </c>
      <c r="H296" s="33">
        <v>15198.0</v>
      </c>
      <c r="I296" s="32">
        <f t="shared" si="35"/>
        <v>-2</v>
      </c>
      <c r="J296" s="30">
        <f t="shared" si="36"/>
        <v>30396</v>
      </c>
      <c r="K296" s="34">
        <f t="shared" si="37"/>
        <v>-4</v>
      </c>
    </row>
    <row r="297" ht="15.75" customHeight="1">
      <c r="A297" s="29" t="s">
        <v>64</v>
      </c>
      <c r="B297" s="10">
        <v>500000.0</v>
      </c>
      <c r="C297" s="10">
        <v>56.0</v>
      </c>
      <c r="D297" s="30">
        <f t="shared" si="33"/>
        <v>28000000</v>
      </c>
      <c r="E297" s="30"/>
      <c r="F297" s="30"/>
      <c r="G297" s="32">
        <f t="shared" si="34"/>
        <v>56</v>
      </c>
      <c r="H297" s="33">
        <v>500000.0</v>
      </c>
      <c r="I297" s="32">
        <f t="shared" si="35"/>
        <v>0</v>
      </c>
      <c r="J297" s="30">
        <f t="shared" si="36"/>
        <v>28000000</v>
      </c>
      <c r="K297" s="34">
        <f t="shared" si="37"/>
        <v>0</v>
      </c>
    </row>
    <row r="298" ht="15.75" customHeight="1">
      <c r="A298" s="29" t="s">
        <v>65</v>
      </c>
      <c r="B298" s="10">
        <v>495000.0</v>
      </c>
      <c r="C298" s="10">
        <v>293.0</v>
      </c>
      <c r="D298" s="30">
        <f t="shared" si="33"/>
        <v>145035000</v>
      </c>
      <c r="E298" s="30"/>
      <c r="F298" s="30"/>
      <c r="G298" s="32">
        <f t="shared" si="34"/>
        <v>293</v>
      </c>
      <c r="H298" s="33">
        <v>500000.0</v>
      </c>
      <c r="I298" s="32">
        <f t="shared" si="35"/>
        <v>5000</v>
      </c>
      <c r="J298" s="30">
        <f t="shared" si="36"/>
        <v>146500000</v>
      </c>
      <c r="K298" s="34">
        <f t="shared" si="37"/>
        <v>1465000</v>
      </c>
    </row>
    <row r="299" ht="15.75" customHeight="1">
      <c r="A299" s="29" t="s">
        <v>66</v>
      </c>
      <c r="B299" s="10">
        <v>2080.05</v>
      </c>
      <c r="C299" s="10">
        <v>2.0</v>
      </c>
      <c r="D299" s="30">
        <f t="shared" si="33"/>
        <v>4160.1</v>
      </c>
      <c r="E299" s="30"/>
      <c r="F299" s="30"/>
      <c r="G299" s="32">
        <f t="shared" si="34"/>
        <v>2</v>
      </c>
      <c r="H299" s="33">
        <v>2000.0</v>
      </c>
      <c r="I299" s="32">
        <f t="shared" si="35"/>
        <v>-80.05</v>
      </c>
      <c r="J299" s="30">
        <f t="shared" si="36"/>
        <v>4000</v>
      </c>
      <c r="K299" s="34">
        <f t="shared" si="37"/>
        <v>-160.1</v>
      </c>
    </row>
    <row r="300" ht="15.75" customHeight="1">
      <c r="A300" s="29" t="s">
        <v>67</v>
      </c>
      <c r="B300" s="10">
        <v>6767.99</v>
      </c>
      <c r="C300" s="10">
        <v>2.0</v>
      </c>
      <c r="D300" s="30">
        <f t="shared" si="33"/>
        <v>13535.98</v>
      </c>
      <c r="E300" s="30"/>
      <c r="F300" s="30"/>
      <c r="G300" s="32">
        <f t="shared" si="34"/>
        <v>2</v>
      </c>
      <c r="H300" s="33">
        <v>6600.0</v>
      </c>
      <c r="I300" s="32">
        <f t="shared" si="35"/>
        <v>-167.99</v>
      </c>
      <c r="J300" s="30">
        <f t="shared" si="36"/>
        <v>13200</v>
      </c>
      <c r="K300" s="34">
        <f t="shared" si="37"/>
        <v>-335.98</v>
      </c>
    </row>
    <row r="301" ht="15.75" customHeight="1">
      <c r="A301" s="29" t="s">
        <v>68</v>
      </c>
      <c r="B301" s="10">
        <v>4751.0</v>
      </c>
      <c r="C301" s="10">
        <v>2.0</v>
      </c>
      <c r="D301" s="30">
        <f t="shared" si="33"/>
        <v>9502</v>
      </c>
      <c r="E301" s="30"/>
      <c r="F301" s="30"/>
      <c r="G301" s="32">
        <f t="shared" si="34"/>
        <v>2</v>
      </c>
      <c r="H301" s="33">
        <v>4800.0</v>
      </c>
      <c r="I301" s="32">
        <f t="shared" si="35"/>
        <v>49</v>
      </c>
      <c r="J301" s="30">
        <f t="shared" si="36"/>
        <v>9600</v>
      </c>
      <c r="K301" s="34">
        <f t="shared" si="37"/>
        <v>98</v>
      </c>
    </row>
    <row r="302" ht="15.75" customHeight="1">
      <c r="A302" s="29" t="s">
        <v>69</v>
      </c>
      <c r="B302" s="10">
        <v>25000.0</v>
      </c>
      <c r="C302" s="10">
        <v>953.0</v>
      </c>
      <c r="D302" s="30">
        <f t="shared" si="33"/>
        <v>23825000</v>
      </c>
      <c r="E302" s="30"/>
      <c r="F302" s="30"/>
      <c r="G302" s="32">
        <f t="shared" si="34"/>
        <v>953</v>
      </c>
      <c r="H302" s="33">
        <v>25000.0</v>
      </c>
      <c r="I302" s="32">
        <f t="shared" si="35"/>
        <v>0</v>
      </c>
      <c r="J302" s="30">
        <f t="shared" si="36"/>
        <v>23825000</v>
      </c>
      <c r="K302" s="34">
        <f t="shared" si="37"/>
        <v>0</v>
      </c>
    </row>
    <row r="303" ht="15.75" customHeight="1">
      <c r="A303" s="29" t="s">
        <v>70</v>
      </c>
      <c r="B303" s="10">
        <v>585.0</v>
      </c>
      <c r="C303" s="10">
        <v>17.0</v>
      </c>
      <c r="D303" s="30">
        <f t="shared" si="33"/>
        <v>9945</v>
      </c>
      <c r="E303" s="30"/>
      <c r="F303" s="30"/>
      <c r="G303" s="32">
        <f t="shared" si="34"/>
        <v>17</v>
      </c>
      <c r="H303" s="33">
        <v>585.0</v>
      </c>
      <c r="I303" s="32">
        <f t="shared" si="35"/>
        <v>0</v>
      </c>
      <c r="J303" s="30">
        <f t="shared" si="36"/>
        <v>9945</v>
      </c>
      <c r="K303" s="34">
        <f t="shared" si="37"/>
        <v>0</v>
      </c>
    </row>
    <row r="304" ht="15.75" customHeight="1">
      <c r="A304" s="35"/>
      <c r="B304" s="10"/>
      <c r="C304" s="10"/>
      <c r="D304" s="31">
        <f t="shared" si="33"/>
        <v>0</v>
      </c>
      <c r="E304" s="31"/>
      <c r="F304" s="31"/>
      <c r="G304" s="31"/>
      <c r="H304" s="31"/>
      <c r="I304" s="32">
        <f t="shared" si="35"/>
        <v>0</v>
      </c>
      <c r="J304" s="31">
        <f t="shared" si="36"/>
        <v>0</v>
      </c>
      <c r="K304" s="36">
        <f t="shared" si="37"/>
        <v>0</v>
      </c>
    </row>
    <row r="305" ht="15.75" customHeight="1">
      <c r="A305" s="35"/>
      <c r="B305" s="10"/>
      <c r="C305" s="10"/>
      <c r="D305" s="31">
        <f t="shared" si="33"/>
        <v>0</v>
      </c>
      <c r="E305" s="31"/>
      <c r="F305" s="31"/>
      <c r="G305" s="32"/>
      <c r="H305" s="31"/>
      <c r="I305" s="32">
        <f t="shared" si="35"/>
        <v>0</v>
      </c>
      <c r="J305" s="31">
        <f t="shared" si="36"/>
        <v>0</v>
      </c>
      <c r="K305" s="36">
        <f t="shared" si="37"/>
        <v>0</v>
      </c>
    </row>
    <row r="306" ht="15.75" customHeight="1">
      <c r="A306" s="35"/>
      <c r="B306" s="10"/>
      <c r="C306" s="10"/>
      <c r="D306" s="31">
        <f t="shared" si="33"/>
        <v>0</v>
      </c>
      <c r="E306" s="31"/>
      <c r="F306" s="31"/>
      <c r="G306" s="31"/>
      <c r="H306" s="31"/>
      <c r="I306" s="32">
        <f t="shared" si="35"/>
        <v>0</v>
      </c>
      <c r="J306" s="31">
        <f t="shared" si="36"/>
        <v>0</v>
      </c>
      <c r="K306" s="36">
        <f t="shared" si="37"/>
        <v>0</v>
      </c>
    </row>
    <row r="307" ht="15.75" customHeight="1">
      <c r="A307" s="37"/>
      <c r="B307" s="38"/>
      <c r="C307" s="38"/>
      <c r="D307" s="39">
        <f t="shared" si="33"/>
        <v>0</v>
      </c>
      <c r="E307" s="39"/>
      <c r="F307" s="39"/>
      <c r="G307" s="39"/>
      <c r="H307" s="39"/>
      <c r="I307" s="40">
        <f t="shared" si="35"/>
        <v>0</v>
      </c>
      <c r="J307" s="39">
        <f t="shared" si="36"/>
        <v>0</v>
      </c>
      <c r="K307" s="41">
        <f t="shared" si="37"/>
        <v>0</v>
      </c>
    </row>
    <row r="308" ht="15.75" customHeight="1">
      <c r="B308" s="2"/>
      <c r="C308" s="2"/>
      <c r="D308" s="3"/>
      <c r="E308" s="3"/>
      <c r="F308" s="3"/>
      <c r="G308" s="12">
        <f>SUM(G276:G307)</f>
        <v>1553550</v>
      </c>
      <c r="H308" s="3"/>
      <c r="I308" s="3"/>
      <c r="J308" s="3"/>
    </row>
    <row r="309" ht="15.75" customHeight="1">
      <c r="B309" s="2"/>
      <c r="C309" s="2"/>
      <c r="D309" s="3"/>
      <c r="E309" s="3"/>
      <c r="F309" s="3"/>
      <c r="G309" s="3"/>
      <c r="H309" s="3"/>
      <c r="I309" s="3"/>
      <c r="J309" s="3"/>
    </row>
    <row r="310" ht="15.75" customHeight="1">
      <c r="B310" s="2"/>
      <c r="C310" s="2"/>
      <c r="D310" s="3" t="s">
        <v>17</v>
      </c>
      <c r="E310" s="3"/>
      <c r="F310" s="3"/>
      <c r="G310" s="3"/>
      <c r="H310" s="3"/>
      <c r="I310" s="3"/>
      <c r="J310" s="3" t="s">
        <v>17</v>
      </c>
    </row>
    <row r="311" ht="15.75" customHeight="1">
      <c r="B311" s="2"/>
      <c r="C311" s="2"/>
      <c r="D311" s="3">
        <f>SUM(D276:D310)</f>
        <v>10344276845</v>
      </c>
      <c r="E311" s="3"/>
      <c r="F311" s="3"/>
      <c r="G311" s="3"/>
      <c r="H311" s="3"/>
      <c r="I311" s="3"/>
      <c r="J311" s="3">
        <f>SUM(J276:J310)</f>
        <v>9127663798</v>
      </c>
      <c r="K311" s="17">
        <f>J311-D311</f>
        <v>-1216613047</v>
      </c>
    </row>
    <row r="312" ht="15.75" customHeight="1">
      <c r="B312" s="2"/>
      <c r="C312" s="2"/>
      <c r="D312" s="3"/>
      <c r="E312" s="3"/>
      <c r="F312" s="3"/>
      <c r="G312" s="3"/>
      <c r="H312" s="3"/>
      <c r="I312" s="3"/>
      <c r="J312" s="3"/>
    </row>
    <row r="313" ht="15.75" customHeight="1">
      <c r="B313" s="2"/>
      <c r="C313" s="2"/>
      <c r="D313" s="3" t="s">
        <v>20</v>
      </c>
      <c r="E313" s="3"/>
      <c r="F313" s="3"/>
      <c r="G313" s="3"/>
      <c r="H313" s="3"/>
      <c r="I313" s="3"/>
      <c r="J313" s="3" t="s">
        <v>20</v>
      </c>
      <c r="K313" s="43">
        <f>K311/J314</f>
        <v>-6271.201275</v>
      </c>
    </row>
    <row r="314" ht="15.75" customHeight="1">
      <c r="B314" s="2"/>
      <c r="C314" s="2"/>
      <c r="D314" s="3">
        <v>183000.0</v>
      </c>
      <c r="E314" s="3"/>
      <c r="F314" s="3"/>
      <c r="G314" s="3"/>
      <c r="H314" s="3"/>
      <c r="I314" s="3"/>
      <c r="J314" s="11">
        <v>194000.0</v>
      </c>
      <c r="K314" s="42"/>
    </row>
    <row r="315" ht="15.75" customHeight="1">
      <c r="B315" s="2"/>
      <c r="C315" s="2"/>
      <c r="D315" s="3" t="s">
        <v>21</v>
      </c>
      <c r="E315" s="3"/>
      <c r="F315" s="3"/>
      <c r="G315" s="3"/>
      <c r="H315" s="3"/>
      <c r="I315" s="3"/>
      <c r="J315" s="3" t="s">
        <v>21</v>
      </c>
    </row>
    <row r="316" ht="15.75" customHeight="1">
      <c r="B316" s="2"/>
      <c r="C316" s="2"/>
      <c r="D316" s="12">
        <f>D311/D314</f>
        <v>56526.10298</v>
      </c>
      <c r="E316" s="12"/>
      <c r="F316" s="12"/>
      <c r="G316" s="12"/>
      <c r="H316" s="3"/>
      <c r="I316" s="3"/>
      <c r="J316" s="12">
        <f>J311/J314</f>
        <v>47049.81339</v>
      </c>
      <c r="K316" s="18">
        <f>J316-D316</f>
        <v>-9476.289588</v>
      </c>
    </row>
    <row r="317" ht="15.75" customHeight="1">
      <c r="B317" s="2"/>
      <c r="C317" s="2"/>
      <c r="D317" s="3"/>
      <c r="E317" s="3"/>
      <c r="F317" s="3"/>
      <c r="G317" s="3"/>
      <c r="H317" s="3"/>
      <c r="I317" s="3"/>
      <c r="J317" s="3"/>
    </row>
    <row r="318" ht="15.75" customHeight="1">
      <c r="B318" s="2"/>
      <c r="C318" s="2"/>
      <c r="D318" s="3"/>
      <c r="E318" s="3"/>
      <c r="F318" s="3"/>
      <c r="G318" s="3"/>
      <c r="H318" s="3"/>
      <c r="I318" s="3"/>
      <c r="J318" s="3"/>
    </row>
    <row r="319" ht="15.75" customHeight="1">
      <c r="B319" s="2"/>
      <c r="C319" s="2"/>
      <c r="D319" s="3"/>
      <c r="E319" s="3"/>
      <c r="F319" s="3"/>
      <c r="G319" s="3"/>
      <c r="H319" s="3"/>
      <c r="I319" s="3"/>
      <c r="J319" s="3"/>
    </row>
    <row r="320" ht="15.75" customHeight="1">
      <c r="B320" s="2"/>
      <c r="C320" s="2"/>
      <c r="D320" s="3"/>
      <c r="E320" s="3"/>
      <c r="F320" s="3"/>
      <c r="G320" s="3"/>
      <c r="H320" s="3"/>
      <c r="I320" s="3"/>
      <c r="J320" s="3"/>
    </row>
    <row r="321" ht="15.75" customHeight="1">
      <c r="B321" s="2"/>
      <c r="C321" s="2"/>
      <c r="D321" s="3"/>
      <c r="E321" s="3"/>
      <c r="F321" s="3"/>
      <c r="G321" s="3"/>
      <c r="H321" s="3"/>
      <c r="I321" s="3"/>
      <c r="J321" s="3"/>
    </row>
    <row r="322" ht="15.75" customHeight="1">
      <c r="B322" s="2"/>
      <c r="C322" s="2"/>
      <c r="D322" s="3"/>
      <c r="E322" s="3"/>
      <c r="F322" s="3"/>
      <c r="G322" s="3"/>
      <c r="H322" s="3"/>
      <c r="I322" s="3"/>
      <c r="J322" s="3"/>
    </row>
    <row r="323" ht="15.75" customHeight="1">
      <c r="B323" s="2"/>
      <c r="C323" s="2"/>
      <c r="D323" s="3"/>
      <c r="E323" s="3"/>
      <c r="F323" s="3"/>
      <c r="G323" s="3"/>
      <c r="H323" s="3"/>
      <c r="I323" s="3"/>
      <c r="J323" s="3"/>
    </row>
    <row r="324" ht="15.75" customHeight="1">
      <c r="B324" s="2"/>
      <c r="C324" s="2"/>
      <c r="D324" s="3"/>
      <c r="E324" s="3"/>
      <c r="F324" s="3"/>
      <c r="G324" s="3"/>
      <c r="H324" s="3"/>
      <c r="I324" s="3"/>
      <c r="J324" s="3"/>
    </row>
    <row r="325" ht="15.75" customHeight="1">
      <c r="A325" s="1" t="s">
        <v>79</v>
      </c>
      <c r="B325" s="2"/>
      <c r="C325" s="2"/>
      <c r="D325" s="3"/>
      <c r="E325" s="3"/>
      <c r="F325" s="3"/>
      <c r="G325" s="3"/>
      <c r="H325" s="3"/>
      <c r="I325" s="3"/>
      <c r="J325" s="3"/>
    </row>
    <row r="326" ht="15.75" customHeight="1">
      <c r="B326" s="2"/>
      <c r="C326" s="2"/>
      <c r="D326" s="3"/>
      <c r="E326" s="3"/>
      <c r="F326" s="3"/>
      <c r="G326" s="3"/>
      <c r="H326" s="3"/>
      <c r="I326" s="3"/>
      <c r="J326" s="3"/>
    </row>
    <row r="327" ht="15.75" customHeight="1">
      <c r="B327" s="2"/>
      <c r="C327" s="2"/>
      <c r="D327" s="3"/>
      <c r="E327" s="3"/>
      <c r="F327" s="3"/>
      <c r="G327" s="3"/>
      <c r="H327" s="3"/>
      <c r="I327" s="3"/>
      <c r="J327" s="3"/>
    </row>
    <row r="328" ht="15.75" customHeight="1">
      <c r="A328" s="19" t="s">
        <v>35</v>
      </c>
      <c r="B328" s="20"/>
      <c r="C328" s="20"/>
      <c r="D328" s="21"/>
      <c r="E328" s="22" t="s">
        <v>36</v>
      </c>
      <c r="F328" s="23"/>
      <c r="G328" s="21"/>
      <c r="H328" s="21"/>
      <c r="I328" s="21"/>
      <c r="J328" s="21"/>
      <c r="K328" s="24"/>
      <c r="L328" s="1"/>
      <c r="M328" s="1"/>
      <c r="N328" s="1"/>
      <c r="O328" s="1"/>
      <c r="P328" s="1"/>
      <c r="Q328" s="1"/>
      <c r="R328" s="1"/>
    </row>
    <row r="329" ht="15.75" customHeight="1">
      <c r="A329" s="25" t="s">
        <v>2</v>
      </c>
      <c r="B329" s="26" t="s">
        <v>77</v>
      </c>
      <c r="C329" s="26" t="s">
        <v>8</v>
      </c>
      <c r="D329" s="27" t="s">
        <v>9</v>
      </c>
      <c r="E329" s="27" t="s">
        <v>38</v>
      </c>
      <c r="F329" s="27" t="s">
        <v>39</v>
      </c>
      <c r="G329" s="27" t="s">
        <v>40</v>
      </c>
      <c r="H329" s="27" t="s">
        <v>80</v>
      </c>
      <c r="I329" s="27" t="s">
        <v>42</v>
      </c>
      <c r="J329" s="27" t="s">
        <v>81</v>
      </c>
      <c r="K329" s="28" t="s">
        <v>12</v>
      </c>
      <c r="L329" s="1"/>
      <c r="M329" s="1"/>
      <c r="N329" s="1"/>
      <c r="O329" s="1"/>
      <c r="P329" s="1"/>
      <c r="Q329" s="1"/>
      <c r="R329" s="1"/>
    </row>
    <row r="330" ht="15.75" customHeight="1">
      <c r="A330" s="29" t="s">
        <v>44</v>
      </c>
      <c r="B330" s="10">
        <v>8600.0</v>
      </c>
      <c r="C330" s="33">
        <v>1396.0</v>
      </c>
      <c r="D330" s="30">
        <f t="shared" ref="D330:D361" si="38">C330*B330</f>
        <v>12005600</v>
      </c>
      <c r="E330" s="31"/>
      <c r="F330" s="31">
        <v>25.0</v>
      </c>
      <c r="G330" s="32">
        <f t="shared" ref="G330:G361" si="39">$C330+E330-F330</f>
        <v>1371</v>
      </c>
      <c r="H330" s="33">
        <v>8100.0</v>
      </c>
      <c r="I330" s="32">
        <f t="shared" ref="I330:I361" si="40">H330-B330</f>
        <v>-500</v>
      </c>
      <c r="J330" s="30">
        <f t="shared" ref="J330:J361" si="41">G330*H330</f>
        <v>11105100</v>
      </c>
      <c r="K330" s="34">
        <f t="shared" ref="K330:K361" si="42">J330-D330</f>
        <v>-900500</v>
      </c>
    </row>
    <row r="331" ht="15.75" customHeight="1">
      <c r="A331" s="29" t="s">
        <v>45</v>
      </c>
      <c r="B331" s="10">
        <v>129000.0</v>
      </c>
      <c r="C331" s="33">
        <v>3.0</v>
      </c>
      <c r="D331" s="30">
        <f t="shared" si="38"/>
        <v>387000</v>
      </c>
      <c r="E331" s="31"/>
      <c r="F331" s="31">
        <v>1.0</v>
      </c>
      <c r="G331" s="32">
        <f t="shared" si="39"/>
        <v>2</v>
      </c>
      <c r="H331" s="33">
        <v>103201.0</v>
      </c>
      <c r="I331" s="32">
        <f t="shared" si="40"/>
        <v>-25799</v>
      </c>
      <c r="J331" s="30">
        <f t="shared" si="41"/>
        <v>206402</v>
      </c>
      <c r="K331" s="34">
        <f t="shared" si="42"/>
        <v>-180598</v>
      </c>
    </row>
    <row r="332" ht="15.75" customHeight="1">
      <c r="A332" s="29" t="s">
        <v>13</v>
      </c>
      <c r="B332" s="10">
        <v>1156.0</v>
      </c>
      <c r="C332" s="33">
        <v>1347014.0</v>
      </c>
      <c r="D332" s="30">
        <f t="shared" si="38"/>
        <v>1557148184</v>
      </c>
      <c r="E332" s="30"/>
      <c r="F332" s="30"/>
      <c r="G332" s="32">
        <f t="shared" si="39"/>
        <v>1347014</v>
      </c>
      <c r="H332" s="33">
        <v>1200.0</v>
      </c>
      <c r="I332" s="32">
        <f t="shared" si="40"/>
        <v>44</v>
      </c>
      <c r="J332" s="30">
        <f t="shared" si="41"/>
        <v>1616416800</v>
      </c>
      <c r="K332" s="34">
        <f t="shared" si="42"/>
        <v>59268616</v>
      </c>
    </row>
    <row r="333" ht="15.75" customHeight="1">
      <c r="A333" s="29" t="s">
        <v>46</v>
      </c>
      <c r="B333" s="10">
        <v>38.0</v>
      </c>
      <c r="C333" s="33">
        <v>18529.0</v>
      </c>
      <c r="D333" s="30">
        <f t="shared" si="38"/>
        <v>704102</v>
      </c>
      <c r="E333" s="30">
        <v>3490.0</v>
      </c>
      <c r="F333" s="30">
        <v>3000.0</v>
      </c>
      <c r="G333" s="32">
        <f t="shared" si="39"/>
        <v>19019</v>
      </c>
      <c r="H333" s="33">
        <v>37.5</v>
      </c>
      <c r="I333" s="33">
        <f t="shared" si="40"/>
        <v>-0.5</v>
      </c>
      <c r="J333" s="30">
        <f t="shared" si="41"/>
        <v>713212.5</v>
      </c>
      <c r="K333" s="34">
        <f t="shared" si="42"/>
        <v>9110.5</v>
      </c>
    </row>
    <row r="334" ht="15.75" customHeight="1">
      <c r="A334" s="29" t="s">
        <v>47</v>
      </c>
      <c r="B334" s="10">
        <v>420000.0</v>
      </c>
      <c r="C334" s="33">
        <v>3.0</v>
      </c>
      <c r="D334" s="30">
        <f t="shared" si="38"/>
        <v>1260000</v>
      </c>
      <c r="E334" s="30"/>
      <c r="F334" s="30"/>
      <c r="G334" s="32">
        <f t="shared" si="39"/>
        <v>3</v>
      </c>
      <c r="H334" s="33">
        <v>420000.0</v>
      </c>
      <c r="I334" s="32">
        <f t="shared" si="40"/>
        <v>0</v>
      </c>
      <c r="J334" s="30">
        <f t="shared" si="41"/>
        <v>1260000</v>
      </c>
      <c r="K334" s="34">
        <f t="shared" si="42"/>
        <v>0</v>
      </c>
    </row>
    <row r="335" ht="15.75" customHeight="1">
      <c r="A335" s="29" t="s">
        <v>48</v>
      </c>
      <c r="B335" s="10">
        <v>43500.0</v>
      </c>
      <c r="C335" s="33">
        <v>51402.0</v>
      </c>
      <c r="D335" s="30">
        <f t="shared" si="38"/>
        <v>2235987000</v>
      </c>
      <c r="E335" s="30"/>
      <c r="F335" s="30"/>
      <c r="G335" s="32">
        <f t="shared" si="39"/>
        <v>51402</v>
      </c>
      <c r="H335" s="33">
        <v>43500.0</v>
      </c>
      <c r="I335" s="32">
        <f t="shared" si="40"/>
        <v>0</v>
      </c>
      <c r="J335" s="30">
        <f t="shared" si="41"/>
        <v>2235987000</v>
      </c>
      <c r="K335" s="34">
        <f t="shared" si="42"/>
        <v>0</v>
      </c>
    </row>
    <row r="336" ht="15.75" customHeight="1">
      <c r="A336" s="29" t="s">
        <v>49</v>
      </c>
      <c r="B336" s="10">
        <v>50000.0</v>
      </c>
      <c r="C336" s="33">
        <v>337.0</v>
      </c>
      <c r="D336" s="30">
        <f t="shared" si="38"/>
        <v>16850000</v>
      </c>
      <c r="E336" s="30">
        <v>100.0</v>
      </c>
      <c r="F336" s="30"/>
      <c r="G336" s="32">
        <f t="shared" si="39"/>
        <v>437</v>
      </c>
      <c r="H336" s="33">
        <v>55000.0</v>
      </c>
      <c r="I336" s="32">
        <f t="shared" si="40"/>
        <v>5000</v>
      </c>
      <c r="J336" s="30">
        <f t="shared" si="41"/>
        <v>24035000</v>
      </c>
      <c r="K336" s="34">
        <f t="shared" si="42"/>
        <v>7185000</v>
      </c>
    </row>
    <row r="337" ht="15.75" customHeight="1">
      <c r="A337" s="29" t="s">
        <v>50</v>
      </c>
      <c r="B337" s="10">
        <v>62010.0</v>
      </c>
      <c r="C337" s="33">
        <v>107.0</v>
      </c>
      <c r="D337" s="30">
        <f t="shared" si="38"/>
        <v>6635070</v>
      </c>
      <c r="E337" s="30"/>
      <c r="F337" s="30">
        <v>6.0</v>
      </c>
      <c r="G337" s="32">
        <f t="shared" si="39"/>
        <v>101</v>
      </c>
      <c r="H337" s="33">
        <v>65000.0</v>
      </c>
      <c r="I337" s="32">
        <f t="shared" si="40"/>
        <v>2990</v>
      </c>
      <c r="J337" s="30">
        <f t="shared" si="41"/>
        <v>6565000</v>
      </c>
      <c r="K337" s="34">
        <f t="shared" si="42"/>
        <v>-70070</v>
      </c>
    </row>
    <row r="338" ht="15.75" customHeight="1">
      <c r="A338" s="29" t="s">
        <v>51</v>
      </c>
      <c r="B338" s="10">
        <v>41000.0</v>
      </c>
      <c r="C338" s="33">
        <v>124028.0</v>
      </c>
      <c r="D338" s="30">
        <f t="shared" si="38"/>
        <v>5085148000</v>
      </c>
      <c r="E338" s="30">
        <v>1200.0</v>
      </c>
      <c r="F338" s="30"/>
      <c r="G338" s="32">
        <f t="shared" si="39"/>
        <v>125228</v>
      </c>
      <c r="H338" s="33">
        <v>40000.0</v>
      </c>
      <c r="I338" s="32">
        <f t="shared" si="40"/>
        <v>-1000</v>
      </c>
      <c r="J338" s="30">
        <f t="shared" si="41"/>
        <v>5009120000</v>
      </c>
      <c r="K338" s="34">
        <f t="shared" si="42"/>
        <v>-76028000</v>
      </c>
    </row>
    <row r="339" ht="15.75" customHeight="1">
      <c r="A339" s="29" t="s">
        <v>52</v>
      </c>
      <c r="B339" s="10">
        <v>700000.0</v>
      </c>
      <c r="C339" s="33">
        <v>3.0</v>
      </c>
      <c r="D339" s="30">
        <f t="shared" si="38"/>
        <v>2100000</v>
      </c>
      <c r="E339" s="30"/>
      <c r="F339" s="30"/>
      <c r="G339" s="32">
        <f t="shared" si="39"/>
        <v>3</v>
      </c>
      <c r="H339" s="33">
        <v>700000.0</v>
      </c>
      <c r="I339" s="32">
        <f t="shared" si="40"/>
        <v>0</v>
      </c>
      <c r="J339" s="30">
        <f t="shared" si="41"/>
        <v>2100000</v>
      </c>
      <c r="K339" s="34">
        <f t="shared" si="42"/>
        <v>0</v>
      </c>
    </row>
    <row r="340" ht="15.75" customHeight="1">
      <c r="A340" s="29" t="s">
        <v>53</v>
      </c>
      <c r="B340" s="10">
        <v>13599.99</v>
      </c>
      <c r="C340" s="33">
        <v>2.0</v>
      </c>
      <c r="D340" s="30">
        <f t="shared" si="38"/>
        <v>27199.98</v>
      </c>
      <c r="E340" s="30"/>
      <c r="F340" s="30"/>
      <c r="G340" s="32">
        <f t="shared" si="39"/>
        <v>2</v>
      </c>
      <c r="H340" s="33">
        <v>11061.0</v>
      </c>
      <c r="I340" s="32">
        <f t="shared" si="40"/>
        <v>-2538.99</v>
      </c>
      <c r="J340" s="30">
        <f t="shared" si="41"/>
        <v>22122</v>
      </c>
      <c r="K340" s="34">
        <f t="shared" si="42"/>
        <v>-5077.98</v>
      </c>
    </row>
    <row r="341" ht="15.75" customHeight="1">
      <c r="A341" s="29" t="s">
        <v>54</v>
      </c>
      <c r="B341" s="10">
        <v>84000.0</v>
      </c>
      <c r="C341" s="33">
        <v>2.0</v>
      </c>
      <c r="D341" s="30">
        <f t="shared" si="38"/>
        <v>168000</v>
      </c>
      <c r="E341" s="30"/>
      <c r="F341" s="30"/>
      <c r="G341" s="32">
        <f t="shared" si="39"/>
        <v>2</v>
      </c>
      <c r="H341" s="33">
        <v>100799.99</v>
      </c>
      <c r="I341" s="32">
        <f t="shared" si="40"/>
        <v>16799.99</v>
      </c>
      <c r="J341" s="30">
        <f t="shared" si="41"/>
        <v>201599.98</v>
      </c>
      <c r="K341" s="34">
        <f t="shared" si="42"/>
        <v>33599.98</v>
      </c>
    </row>
    <row r="342" ht="15.75" customHeight="1">
      <c r="A342" s="29" t="s">
        <v>55</v>
      </c>
      <c r="B342" s="10">
        <v>3000.0</v>
      </c>
      <c r="C342" s="33">
        <v>2.0</v>
      </c>
      <c r="D342" s="30">
        <f t="shared" si="38"/>
        <v>6000</v>
      </c>
      <c r="E342" s="30"/>
      <c r="F342" s="30"/>
      <c r="G342" s="32">
        <f t="shared" si="39"/>
        <v>2</v>
      </c>
      <c r="H342" s="33">
        <v>3198.0</v>
      </c>
      <c r="I342" s="32">
        <f t="shared" si="40"/>
        <v>198</v>
      </c>
      <c r="J342" s="30">
        <f t="shared" si="41"/>
        <v>6396</v>
      </c>
      <c r="K342" s="34">
        <f t="shared" si="42"/>
        <v>396</v>
      </c>
    </row>
    <row r="343" ht="15.75" customHeight="1">
      <c r="A343" s="29" t="s">
        <v>56</v>
      </c>
      <c r="B343" s="10">
        <v>80000.0</v>
      </c>
      <c r="C343" s="33">
        <v>13.0</v>
      </c>
      <c r="D343" s="30">
        <f t="shared" si="38"/>
        <v>1040000</v>
      </c>
      <c r="E343" s="30"/>
      <c r="F343" s="30"/>
      <c r="G343" s="32">
        <f t="shared" si="39"/>
        <v>13</v>
      </c>
      <c r="H343" s="33">
        <v>80000.0</v>
      </c>
      <c r="I343" s="32">
        <f t="shared" si="40"/>
        <v>0</v>
      </c>
      <c r="J343" s="30">
        <f t="shared" si="41"/>
        <v>1040000</v>
      </c>
      <c r="K343" s="34">
        <f t="shared" si="42"/>
        <v>0</v>
      </c>
    </row>
    <row r="344" ht="15.75" customHeight="1">
      <c r="A344" s="29" t="s">
        <v>57</v>
      </c>
      <c r="B344" s="10">
        <v>35500.0</v>
      </c>
      <c r="C344" s="33">
        <v>13.0</v>
      </c>
      <c r="D344" s="30">
        <f t="shared" si="38"/>
        <v>461500</v>
      </c>
      <c r="E344" s="30"/>
      <c r="F344" s="30"/>
      <c r="G344" s="32">
        <f t="shared" si="39"/>
        <v>13</v>
      </c>
      <c r="H344" s="33">
        <v>39999.0</v>
      </c>
      <c r="I344" s="32">
        <f t="shared" si="40"/>
        <v>4499</v>
      </c>
      <c r="J344" s="30">
        <f t="shared" si="41"/>
        <v>519987</v>
      </c>
      <c r="K344" s="34">
        <f t="shared" si="42"/>
        <v>58487</v>
      </c>
    </row>
    <row r="345" ht="15.75" customHeight="1">
      <c r="A345" s="29" t="s">
        <v>58</v>
      </c>
      <c r="B345" s="10">
        <v>50000.0</v>
      </c>
      <c r="C345" s="33">
        <v>2.0</v>
      </c>
      <c r="D345" s="30">
        <f t="shared" si="38"/>
        <v>100000</v>
      </c>
      <c r="E345" s="30"/>
      <c r="F345" s="30"/>
      <c r="G345" s="32">
        <f t="shared" si="39"/>
        <v>2</v>
      </c>
      <c r="H345" s="33">
        <v>50000.0</v>
      </c>
      <c r="I345" s="32">
        <f t="shared" si="40"/>
        <v>0</v>
      </c>
      <c r="J345" s="30">
        <f t="shared" si="41"/>
        <v>100000</v>
      </c>
      <c r="K345" s="34">
        <f t="shared" si="42"/>
        <v>0</v>
      </c>
    </row>
    <row r="346" ht="15.75" customHeight="1">
      <c r="A346" s="29" t="s">
        <v>59</v>
      </c>
      <c r="B346" s="10">
        <v>3969.0</v>
      </c>
      <c r="C346" s="33">
        <v>3.0</v>
      </c>
      <c r="D346" s="30">
        <f t="shared" si="38"/>
        <v>11907</v>
      </c>
      <c r="E346" s="30">
        <v>50.0</v>
      </c>
      <c r="F346" s="30"/>
      <c r="G346" s="32">
        <f t="shared" si="39"/>
        <v>53</v>
      </c>
      <c r="H346" s="33">
        <v>3850.0</v>
      </c>
      <c r="I346" s="32">
        <f t="shared" si="40"/>
        <v>-119</v>
      </c>
      <c r="J346" s="30">
        <f t="shared" si="41"/>
        <v>204050</v>
      </c>
      <c r="K346" s="34">
        <f t="shared" si="42"/>
        <v>192143</v>
      </c>
    </row>
    <row r="347" ht="15.75" customHeight="1">
      <c r="A347" s="29" t="s">
        <v>60</v>
      </c>
      <c r="B347" s="10">
        <v>900.01</v>
      </c>
      <c r="C347" s="33">
        <v>9360.0</v>
      </c>
      <c r="D347" s="30">
        <f t="shared" si="38"/>
        <v>8424093.6</v>
      </c>
      <c r="E347" s="30"/>
      <c r="F347" s="30"/>
      <c r="G347" s="32">
        <f t="shared" si="39"/>
        <v>9360</v>
      </c>
      <c r="H347" s="33">
        <v>900.01</v>
      </c>
      <c r="I347" s="32">
        <f t="shared" si="40"/>
        <v>0</v>
      </c>
      <c r="J347" s="30">
        <f t="shared" si="41"/>
        <v>8424093.6</v>
      </c>
      <c r="K347" s="34">
        <f t="shared" si="42"/>
        <v>0</v>
      </c>
    </row>
    <row r="348" ht="15.75" customHeight="1">
      <c r="A348" s="29" t="s">
        <v>61</v>
      </c>
      <c r="B348" s="10">
        <v>110000.0</v>
      </c>
      <c r="C348" s="33">
        <v>2.0</v>
      </c>
      <c r="D348" s="30">
        <f t="shared" si="38"/>
        <v>220000</v>
      </c>
      <c r="E348" s="30"/>
      <c r="F348" s="30"/>
      <c r="G348" s="32">
        <f t="shared" si="39"/>
        <v>2</v>
      </c>
      <c r="H348" s="33">
        <v>110000.0</v>
      </c>
      <c r="I348" s="32">
        <f t="shared" si="40"/>
        <v>0</v>
      </c>
      <c r="J348" s="30">
        <f t="shared" si="41"/>
        <v>220000</v>
      </c>
      <c r="K348" s="34">
        <f t="shared" si="42"/>
        <v>0</v>
      </c>
    </row>
    <row r="349" ht="15.75" customHeight="1">
      <c r="A349" s="29" t="s">
        <v>62</v>
      </c>
      <c r="B349" s="10">
        <v>294000.0</v>
      </c>
      <c r="C349" s="33">
        <v>2.0</v>
      </c>
      <c r="D349" s="30">
        <f t="shared" si="38"/>
        <v>588000</v>
      </c>
      <c r="E349" s="30">
        <v>2.0</v>
      </c>
      <c r="F349" s="30"/>
      <c r="G349" s="32">
        <f t="shared" si="39"/>
        <v>4</v>
      </c>
      <c r="H349" s="33">
        <v>235000.0</v>
      </c>
      <c r="I349" s="32">
        <f t="shared" si="40"/>
        <v>-59000</v>
      </c>
      <c r="J349" s="30">
        <f t="shared" si="41"/>
        <v>940000</v>
      </c>
      <c r="K349" s="34">
        <f t="shared" si="42"/>
        <v>352000</v>
      </c>
    </row>
    <row r="350" ht="15.75" customHeight="1">
      <c r="A350" s="29" t="s">
        <v>63</v>
      </c>
      <c r="B350" s="10">
        <v>15198.0</v>
      </c>
      <c r="C350" s="33">
        <v>2.0</v>
      </c>
      <c r="D350" s="30">
        <f t="shared" si="38"/>
        <v>30396</v>
      </c>
      <c r="E350" s="30"/>
      <c r="F350" s="30"/>
      <c r="G350" s="32">
        <f t="shared" si="39"/>
        <v>2</v>
      </c>
      <c r="H350" s="33">
        <v>15100.0</v>
      </c>
      <c r="I350" s="32">
        <f t="shared" si="40"/>
        <v>-98</v>
      </c>
      <c r="J350" s="30">
        <f t="shared" si="41"/>
        <v>30200</v>
      </c>
      <c r="K350" s="34">
        <f t="shared" si="42"/>
        <v>-196</v>
      </c>
    </row>
    <row r="351" ht="15.75" customHeight="1">
      <c r="A351" s="29" t="s">
        <v>64</v>
      </c>
      <c r="B351" s="10">
        <v>500000.0</v>
      </c>
      <c r="C351" s="33">
        <v>56.0</v>
      </c>
      <c r="D351" s="30">
        <f t="shared" si="38"/>
        <v>28000000</v>
      </c>
      <c r="E351" s="30"/>
      <c r="F351" s="30">
        <v>6.0</v>
      </c>
      <c r="G351" s="32">
        <f t="shared" si="39"/>
        <v>50</v>
      </c>
      <c r="H351" s="33">
        <v>505000.0</v>
      </c>
      <c r="I351" s="32">
        <f t="shared" si="40"/>
        <v>5000</v>
      </c>
      <c r="J351" s="30">
        <f t="shared" si="41"/>
        <v>25250000</v>
      </c>
      <c r="K351" s="34">
        <f t="shared" si="42"/>
        <v>-2750000</v>
      </c>
    </row>
    <row r="352" ht="15.75" customHeight="1">
      <c r="A352" s="29" t="s">
        <v>65</v>
      </c>
      <c r="B352" s="10">
        <v>500000.0</v>
      </c>
      <c r="C352" s="33">
        <v>293.0</v>
      </c>
      <c r="D352" s="30">
        <f t="shared" si="38"/>
        <v>146500000</v>
      </c>
      <c r="E352" s="30"/>
      <c r="F352" s="30"/>
      <c r="G352" s="32">
        <f t="shared" si="39"/>
        <v>293</v>
      </c>
      <c r="H352" s="33">
        <v>500000.0</v>
      </c>
      <c r="I352" s="32">
        <f t="shared" si="40"/>
        <v>0</v>
      </c>
      <c r="J352" s="30">
        <f t="shared" si="41"/>
        <v>146500000</v>
      </c>
      <c r="K352" s="34">
        <f t="shared" si="42"/>
        <v>0</v>
      </c>
    </row>
    <row r="353" ht="15.75" customHeight="1">
      <c r="A353" s="29" t="s">
        <v>66</v>
      </c>
      <c r="B353" s="10">
        <v>2000.0</v>
      </c>
      <c r="C353" s="33">
        <v>2.0</v>
      </c>
      <c r="D353" s="30">
        <f t="shared" si="38"/>
        <v>4000</v>
      </c>
      <c r="E353" s="30"/>
      <c r="F353" s="30"/>
      <c r="G353" s="32">
        <f t="shared" si="39"/>
        <v>2</v>
      </c>
      <c r="H353" s="33">
        <v>2000.0</v>
      </c>
      <c r="I353" s="32">
        <f t="shared" si="40"/>
        <v>0</v>
      </c>
      <c r="J353" s="30">
        <f t="shared" si="41"/>
        <v>4000</v>
      </c>
      <c r="K353" s="34">
        <f t="shared" si="42"/>
        <v>0</v>
      </c>
    </row>
    <row r="354" ht="15.75" customHeight="1">
      <c r="A354" s="29" t="s">
        <v>67</v>
      </c>
      <c r="B354" s="10">
        <v>6600.0</v>
      </c>
      <c r="C354" s="33">
        <v>2.0</v>
      </c>
      <c r="D354" s="30">
        <f t="shared" si="38"/>
        <v>13200</v>
      </c>
      <c r="E354" s="30"/>
      <c r="F354" s="30"/>
      <c r="G354" s="32">
        <f t="shared" si="39"/>
        <v>2</v>
      </c>
      <c r="H354" s="33">
        <v>6500.0</v>
      </c>
      <c r="I354" s="32">
        <f t="shared" si="40"/>
        <v>-100</v>
      </c>
      <c r="J354" s="30">
        <f t="shared" si="41"/>
        <v>13000</v>
      </c>
      <c r="K354" s="34">
        <f t="shared" si="42"/>
        <v>-200</v>
      </c>
    </row>
    <row r="355" ht="15.75" customHeight="1">
      <c r="A355" s="29" t="s">
        <v>68</v>
      </c>
      <c r="B355" s="10">
        <v>4800.0</v>
      </c>
      <c r="C355" s="33">
        <v>2.0</v>
      </c>
      <c r="D355" s="30">
        <f t="shared" si="38"/>
        <v>9600</v>
      </c>
      <c r="E355" s="30"/>
      <c r="F355" s="30"/>
      <c r="G355" s="32">
        <f t="shared" si="39"/>
        <v>2</v>
      </c>
      <c r="H355" s="33">
        <v>4800.0</v>
      </c>
      <c r="I355" s="32">
        <f t="shared" si="40"/>
        <v>0</v>
      </c>
      <c r="J355" s="30">
        <f t="shared" si="41"/>
        <v>9600</v>
      </c>
      <c r="K355" s="34">
        <f t="shared" si="42"/>
        <v>0</v>
      </c>
    </row>
    <row r="356" ht="15.75" customHeight="1">
      <c r="A356" s="29" t="s">
        <v>69</v>
      </c>
      <c r="B356" s="10">
        <v>25000.0</v>
      </c>
      <c r="C356" s="33">
        <v>953.0</v>
      </c>
      <c r="D356" s="30">
        <f t="shared" si="38"/>
        <v>23825000</v>
      </c>
      <c r="E356" s="30"/>
      <c r="F356" s="30"/>
      <c r="G356" s="32">
        <f t="shared" si="39"/>
        <v>953</v>
      </c>
      <c r="H356" s="33">
        <v>25000.0</v>
      </c>
      <c r="I356" s="32">
        <f t="shared" si="40"/>
        <v>0</v>
      </c>
      <c r="J356" s="30">
        <f t="shared" si="41"/>
        <v>23825000</v>
      </c>
      <c r="K356" s="34">
        <f t="shared" si="42"/>
        <v>0</v>
      </c>
    </row>
    <row r="357" ht="15.75" customHeight="1">
      <c r="A357" s="29" t="s">
        <v>70</v>
      </c>
      <c r="B357" s="10">
        <v>585.0</v>
      </c>
      <c r="C357" s="33">
        <v>17.0</v>
      </c>
      <c r="D357" s="30">
        <f t="shared" si="38"/>
        <v>9945</v>
      </c>
      <c r="E357" s="30"/>
      <c r="F357" s="30"/>
      <c r="G357" s="32">
        <f t="shared" si="39"/>
        <v>17</v>
      </c>
      <c r="H357" s="33">
        <v>584.0</v>
      </c>
      <c r="I357" s="32">
        <f t="shared" si="40"/>
        <v>-1</v>
      </c>
      <c r="J357" s="30">
        <f t="shared" si="41"/>
        <v>9928</v>
      </c>
      <c r="K357" s="34">
        <f t="shared" si="42"/>
        <v>-17</v>
      </c>
    </row>
    <row r="358" ht="15.75" customHeight="1">
      <c r="A358" s="35" t="s">
        <v>82</v>
      </c>
      <c r="B358" s="10"/>
      <c r="C358" s="10"/>
      <c r="D358" s="31">
        <f t="shared" si="38"/>
        <v>0</v>
      </c>
      <c r="E358" s="30">
        <v>3.0</v>
      </c>
      <c r="F358" s="31"/>
      <c r="G358" s="32">
        <f t="shared" si="39"/>
        <v>3</v>
      </c>
      <c r="H358" s="31">
        <v>145000.0</v>
      </c>
      <c r="I358" s="32">
        <f t="shared" si="40"/>
        <v>145000</v>
      </c>
      <c r="J358" s="31">
        <f t="shared" si="41"/>
        <v>435000</v>
      </c>
      <c r="K358" s="36">
        <f t="shared" si="42"/>
        <v>435000</v>
      </c>
    </row>
    <row r="359" ht="15.75" customHeight="1">
      <c r="A359" s="35"/>
      <c r="B359" s="10"/>
      <c r="C359" s="10"/>
      <c r="D359" s="31">
        <f t="shared" si="38"/>
        <v>0</v>
      </c>
      <c r="E359" s="31"/>
      <c r="F359" s="31"/>
      <c r="G359" s="32">
        <f t="shared" si="39"/>
        <v>0</v>
      </c>
      <c r="H359" s="31"/>
      <c r="I359" s="32">
        <f t="shared" si="40"/>
        <v>0</v>
      </c>
      <c r="J359" s="31">
        <f t="shared" si="41"/>
        <v>0</v>
      </c>
      <c r="K359" s="36">
        <f t="shared" si="42"/>
        <v>0</v>
      </c>
    </row>
    <row r="360" ht="15.75" customHeight="1">
      <c r="A360" s="35"/>
      <c r="B360" s="10"/>
      <c r="C360" s="10"/>
      <c r="D360" s="31">
        <f t="shared" si="38"/>
        <v>0</v>
      </c>
      <c r="E360" s="31"/>
      <c r="F360" s="31"/>
      <c r="G360" s="32">
        <f t="shared" si="39"/>
        <v>0</v>
      </c>
      <c r="H360" s="31"/>
      <c r="I360" s="32">
        <f t="shared" si="40"/>
        <v>0</v>
      </c>
      <c r="J360" s="31">
        <f t="shared" si="41"/>
        <v>0</v>
      </c>
      <c r="K360" s="36">
        <f t="shared" si="42"/>
        <v>0</v>
      </c>
    </row>
    <row r="361" ht="15.75" customHeight="1">
      <c r="A361" s="37"/>
      <c r="B361" s="38"/>
      <c r="C361" s="38"/>
      <c r="D361" s="39">
        <f t="shared" si="38"/>
        <v>0</v>
      </c>
      <c r="E361" s="39"/>
      <c r="F361" s="39"/>
      <c r="G361" s="32">
        <f t="shared" si="39"/>
        <v>0</v>
      </c>
      <c r="H361" s="39"/>
      <c r="I361" s="40">
        <f t="shared" si="40"/>
        <v>0</v>
      </c>
      <c r="J361" s="39">
        <f t="shared" si="41"/>
        <v>0</v>
      </c>
      <c r="K361" s="41">
        <f t="shared" si="42"/>
        <v>0</v>
      </c>
    </row>
    <row r="362" ht="15.75" customHeight="1">
      <c r="B362" s="2"/>
      <c r="C362" s="2"/>
      <c r="D362" s="3"/>
      <c r="E362" s="3"/>
      <c r="F362" s="3"/>
      <c r="G362" s="12">
        <f>SUM(G330:G361)</f>
        <v>1555357</v>
      </c>
      <c r="H362" s="3"/>
      <c r="I362" s="3"/>
      <c r="J362" s="3"/>
    </row>
    <row r="363" ht="15.75" customHeight="1">
      <c r="B363" s="2"/>
      <c r="C363" s="2"/>
      <c r="D363" s="3"/>
      <c r="E363" s="3"/>
      <c r="F363" s="3"/>
      <c r="G363" s="3"/>
      <c r="H363" s="3"/>
      <c r="I363" s="3"/>
      <c r="J363" s="3"/>
    </row>
    <row r="364" ht="15.75" customHeight="1">
      <c r="B364" s="2"/>
      <c r="C364" s="2"/>
      <c r="D364" s="3" t="s">
        <v>17</v>
      </c>
      <c r="E364" s="3"/>
      <c r="F364" s="3"/>
      <c r="G364" s="3"/>
      <c r="H364" s="3"/>
      <c r="I364" s="3"/>
      <c r="J364" s="3" t="s">
        <v>17</v>
      </c>
    </row>
    <row r="365" ht="15.75" customHeight="1">
      <c r="B365" s="2"/>
      <c r="C365" s="2"/>
      <c r="D365" s="3">
        <f>SUM(D330:D364)</f>
        <v>9127663798</v>
      </c>
      <c r="E365" s="3"/>
      <c r="F365" s="3"/>
      <c r="G365" s="3"/>
      <c r="H365" s="3"/>
      <c r="I365" s="3"/>
      <c r="J365" s="3">
        <f>SUM(J330:J364)</f>
        <v>9115263491</v>
      </c>
      <c r="K365" s="17">
        <f>J365-D365</f>
        <v>-12400306.5</v>
      </c>
    </row>
    <row r="366" ht="15.75" customHeight="1">
      <c r="B366" s="2"/>
      <c r="C366" s="2"/>
      <c r="D366" s="3"/>
      <c r="E366" s="3"/>
      <c r="F366" s="3"/>
      <c r="G366" s="3"/>
      <c r="H366" s="3"/>
      <c r="I366" s="3"/>
      <c r="J366" s="3"/>
    </row>
    <row r="367" ht="15.75" customHeight="1">
      <c r="B367" s="2"/>
      <c r="C367" s="2"/>
      <c r="D367" s="3" t="s">
        <v>20</v>
      </c>
      <c r="E367" s="3"/>
      <c r="F367" s="3"/>
      <c r="G367" s="3"/>
      <c r="H367" s="3"/>
      <c r="I367" s="3"/>
      <c r="J367" s="3" t="s">
        <v>20</v>
      </c>
      <c r="K367" s="43">
        <f>K365/J368</f>
        <v>-67.7612377</v>
      </c>
    </row>
    <row r="368" ht="15.75" customHeight="1">
      <c r="B368" s="2"/>
      <c r="C368" s="2"/>
      <c r="D368" s="3">
        <v>194000.0</v>
      </c>
      <c r="E368" s="3"/>
      <c r="F368" s="3"/>
      <c r="G368" s="3"/>
      <c r="H368" s="3"/>
      <c r="I368" s="3"/>
      <c r="J368" s="11">
        <v>183000.0</v>
      </c>
      <c r="K368" s="42"/>
    </row>
    <row r="369" ht="15.75" customHeight="1">
      <c r="B369" s="2"/>
      <c r="C369" s="2"/>
      <c r="D369" s="3" t="s">
        <v>21</v>
      </c>
      <c r="E369" s="3"/>
      <c r="F369" s="3"/>
      <c r="G369" s="3"/>
      <c r="H369" s="3"/>
      <c r="I369" s="3"/>
      <c r="J369" s="3" t="s">
        <v>21</v>
      </c>
    </row>
    <row r="370" ht="15.75" customHeight="1">
      <c r="B370" s="2"/>
      <c r="C370" s="2"/>
      <c r="D370" s="12">
        <f>D365/D368</f>
        <v>47049.81339</v>
      </c>
      <c r="E370" s="12"/>
      <c r="F370" s="12"/>
      <c r="G370" s="12"/>
      <c r="H370" s="3"/>
      <c r="I370" s="3"/>
      <c r="J370" s="12">
        <f>J365/J368</f>
        <v>49810.18301</v>
      </c>
      <c r="K370" s="18">
        <f>J370-D370</f>
        <v>2760.369622</v>
      </c>
    </row>
    <row r="371" ht="15.75" customHeight="1">
      <c r="B371" s="2"/>
      <c r="C371" s="2"/>
      <c r="D371" s="3"/>
      <c r="E371" s="3"/>
      <c r="F371" s="3"/>
      <c r="G371" s="3"/>
      <c r="H371" s="3"/>
      <c r="I371" s="3"/>
      <c r="J371" s="3"/>
    </row>
    <row r="372" ht="15.75" customHeight="1">
      <c r="B372" s="2"/>
      <c r="C372" s="2"/>
      <c r="D372" s="3"/>
      <c r="E372" s="3"/>
      <c r="F372" s="3"/>
      <c r="G372" s="3"/>
      <c r="H372" s="3"/>
      <c r="I372" s="3"/>
      <c r="J372" s="3"/>
    </row>
    <row r="373" ht="15.75" customHeight="1">
      <c r="B373" s="2"/>
      <c r="C373" s="2"/>
      <c r="D373" s="3"/>
      <c r="E373" s="3"/>
      <c r="F373" s="3"/>
      <c r="G373" s="3"/>
      <c r="H373" s="3"/>
      <c r="I373" s="3"/>
      <c r="J373" s="3"/>
    </row>
    <row r="374" ht="15.75" customHeight="1">
      <c r="B374" s="2"/>
      <c r="C374" s="2"/>
      <c r="D374" s="3"/>
      <c r="E374" s="3"/>
      <c r="F374" s="3"/>
      <c r="G374" s="3"/>
      <c r="H374" s="3"/>
      <c r="I374" s="3"/>
      <c r="J374" s="3"/>
    </row>
    <row r="375" ht="15.75" customHeight="1">
      <c r="A375" s="1" t="s">
        <v>83</v>
      </c>
      <c r="B375" s="2"/>
      <c r="C375" s="2"/>
      <c r="D375" s="3"/>
      <c r="E375" s="3"/>
      <c r="F375" s="3"/>
      <c r="G375" s="3"/>
      <c r="H375" s="3"/>
      <c r="I375" s="3"/>
      <c r="J375" s="3"/>
    </row>
    <row r="376" ht="15.75" customHeight="1">
      <c r="B376" s="2"/>
      <c r="C376" s="2"/>
      <c r="D376" s="3"/>
      <c r="E376" s="3"/>
      <c r="F376" s="3"/>
      <c r="G376" s="3"/>
      <c r="H376" s="3"/>
      <c r="I376" s="3"/>
      <c r="J376" s="3"/>
    </row>
    <row r="377" ht="15.75" customHeight="1">
      <c r="B377" s="2"/>
      <c r="C377" s="2"/>
      <c r="D377" s="3"/>
      <c r="E377" s="3"/>
      <c r="F377" s="3"/>
      <c r="G377" s="3"/>
      <c r="H377" s="3"/>
      <c r="I377" s="3"/>
      <c r="J377" s="3"/>
    </row>
    <row r="378" ht="15.75" customHeight="1">
      <c r="A378" s="19" t="s">
        <v>35</v>
      </c>
      <c r="B378" s="20"/>
      <c r="C378" s="20"/>
      <c r="D378" s="21"/>
      <c r="E378" s="22" t="s">
        <v>36</v>
      </c>
      <c r="F378" s="23"/>
      <c r="G378" s="21"/>
      <c r="H378" s="21"/>
      <c r="I378" s="21"/>
      <c r="J378" s="21"/>
      <c r="K378" s="24"/>
      <c r="L378" s="1"/>
      <c r="M378" s="1"/>
      <c r="N378" s="1"/>
      <c r="O378" s="1"/>
      <c r="P378" s="1"/>
      <c r="Q378" s="1"/>
      <c r="R378" s="1"/>
    </row>
    <row r="379" ht="15.75" customHeight="1">
      <c r="A379" s="25" t="s">
        <v>2</v>
      </c>
      <c r="B379" s="26" t="s">
        <v>80</v>
      </c>
      <c r="C379" s="26" t="s">
        <v>8</v>
      </c>
      <c r="D379" s="27" t="s">
        <v>9</v>
      </c>
      <c r="E379" s="27" t="s">
        <v>38</v>
      </c>
      <c r="F379" s="27" t="s">
        <v>39</v>
      </c>
      <c r="G379" s="27" t="s">
        <v>40</v>
      </c>
      <c r="H379" s="27" t="s">
        <v>84</v>
      </c>
      <c r="I379" s="27" t="s">
        <v>42</v>
      </c>
      <c r="J379" s="27" t="s">
        <v>85</v>
      </c>
      <c r="K379" s="28" t="s">
        <v>12</v>
      </c>
      <c r="L379" s="1"/>
      <c r="M379" s="1"/>
      <c r="N379" s="1"/>
      <c r="O379" s="1"/>
      <c r="P379" s="1"/>
      <c r="Q379" s="1"/>
      <c r="R379" s="1"/>
    </row>
    <row r="380" ht="15.75" customHeight="1">
      <c r="A380" s="29" t="s">
        <v>86</v>
      </c>
      <c r="B380" s="10">
        <v>8100.0</v>
      </c>
      <c r="C380" s="33">
        <v>1371.0</v>
      </c>
      <c r="D380" s="30">
        <f t="shared" ref="D380:D411" si="43">C380*B380</f>
        <v>11105100</v>
      </c>
      <c r="E380" s="31"/>
      <c r="F380" s="31"/>
      <c r="G380" s="32">
        <f t="shared" ref="G380:G411" si="44">$C380+E380-F380</f>
        <v>1371</v>
      </c>
      <c r="H380" s="33">
        <v>7998.0</v>
      </c>
      <c r="I380" s="32">
        <f t="shared" ref="I380:I411" si="45">H380-B380</f>
        <v>-102</v>
      </c>
      <c r="J380" s="30">
        <f t="shared" ref="J380:J411" si="46">G380*H380</f>
        <v>10965258</v>
      </c>
      <c r="K380" s="34">
        <f t="shared" ref="K380:K411" si="47">J380-D380</f>
        <v>-139842</v>
      </c>
    </row>
    <row r="381" ht="15.75" customHeight="1">
      <c r="A381" s="29" t="s">
        <v>87</v>
      </c>
      <c r="B381" s="10">
        <v>103201.0</v>
      </c>
      <c r="C381" s="33">
        <v>2.0</v>
      </c>
      <c r="D381" s="30">
        <f t="shared" si="43"/>
        <v>206402</v>
      </c>
      <c r="E381" s="31"/>
      <c r="F381" s="31"/>
      <c r="G381" s="32">
        <f t="shared" si="44"/>
        <v>2</v>
      </c>
      <c r="H381" s="33">
        <v>103000.0</v>
      </c>
      <c r="I381" s="32">
        <f t="shared" si="45"/>
        <v>-201</v>
      </c>
      <c r="J381" s="30">
        <f t="shared" si="46"/>
        <v>206000</v>
      </c>
      <c r="K381" s="34">
        <f t="shared" si="47"/>
        <v>-402</v>
      </c>
    </row>
    <row r="382" ht="15.75" customHeight="1">
      <c r="A382" s="29" t="s">
        <v>88</v>
      </c>
      <c r="B382" s="10">
        <v>1200.0</v>
      </c>
      <c r="C382" s="33">
        <v>1494112.0</v>
      </c>
      <c r="D382" s="30">
        <f t="shared" si="43"/>
        <v>1792934400</v>
      </c>
      <c r="E382" s="30"/>
      <c r="F382" s="30"/>
      <c r="G382" s="32">
        <f t="shared" si="44"/>
        <v>1494112</v>
      </c>
      <c r="H382" s="33">
        <v>1250.0</v>
      </c>
      <c r="I382" s="32">
        <f t="shared" si="45"/>
        <v>50</v>
      </c>
      <c r="J382" s="30">
        <f t="shared" si="46"/>
        <v>1867640000</v>
      </c>
      <c r="K382" s="34">
        <f t="shared" si="47"/>
        <v>74705600</v>
      </c>
    </row>
    <row r="383" ht="15.75" customHeight="1">
      <c r="A383" s="29" t="s">
        <v>89</v>
      </c>
      <c r="B383" s="10">
        <v>37.5</v>
      </c>
      <c r="C383" s="33">
        <v>25285.0</v>
      </c>
      <c r="D383" s="30">
        <f t="shared" si="43"/>
        <v>948187.5</v>
      </c>
      <c r="E383" s="30"/>
      <c r="F383" s="30">
        <v>14680.0</v>
      </c>
      <c r="G383" s="32">
        <f t="shared" si="44"/>
        <v>10605</v>
      </c>
      <c r="H383" s="33">
        <v>37.5</v>
      </c>
      <c r="I383" s="33">
        <f t="shared" si="45"/>
        <v>0</v>
      </c>
      <c r="J383" s="30">
        <f t="shared" si="46"/>
        <v>397687.5</v>
      </c>
      <c r="K383" s="34">
        <f t="shared" si="47"/>
        <v>-550500</v>
      </c>
    </row>
    <row r="384" ht="15.75" customHeight="1">
      <c r="A384" s="29" t="s">
        <v>47</v>
      </c>
      <c r="B384" s="10">
        <v>420000.0</v>
      </c>
      <c r="C384" s="33">
        <v>3.0</v>
      </c>
      <c r="D384" s="30">
        <f t="shared" si="43"/>
        <v>1260000</v>
      </c>
      <c r="E384" s="30"/>
      <c r="F384" s="30"/>
      <c r="G384" s="32">
        <f t="shared" si="44"/>
        <v>3</v>
      </c>
      <c r="H384" s="33">
        <v>425000.0</v>
      </c>
      <c r="I384" s="32">
        <f t="shared" si="45"/>
        <v>5000</v>
      </c>
      <c r="J384" s="30">
        <f t="shared" si="46"/>
        <v>1275000</v>
      </c>
      <c r="K384" s="34">
        <f t="shared" si="47"/>
        <v>15000</v>
      </c>
    </row>
    <row r="385" ht="15.75" customHeight="1">
      <c r="A385" s="29" t="s">
        <v>48</v>
      </c>
      <c r="B385" s="10">
        <v>43500.0</v>
      </c>
      <c r="C385" s="33">
        <v>55902.0</v>
      </c>
      <c r="D385" s="30">
        <f t="shared" si="43"/>
        <v>2431737000</v>
      </c>
      <c r="E385" s="30"/>
      <c r="F385" s="30">
        <v>362.0</v>
      </c>
      <c r="G385" s="32">
        <f t="shared" si="44"/>
        <v>55540</v>
      </c>
      <c r="H385" s="33">
        <v>45500.0</v>
      </c>
      <c r="I385" s="32">
        <f t="shared" si="45"/>
        <v>2000</v>
      </c>
      <c r="J385" s="30">
        <f t="shared" si="46"/>
        <v>2527070000</v>
      </c>
      <c r="K385" s="34">
        <f t="shared" si="47"/>
        <v>95333000</v>
      </c>
    </row>
    <row r="386" ht="15.75" customHeight="1">
      <c r="A386" s="29" t="s">
        <v>49</v>
      </c>
      <c r="B386" s="10">
        <v>55000.0</v>
      </c>
      <c r="C386" s="33">
        <v>437.0</v>
      </c>
      <c r="D386" s="30">
        <f t="shared" si="43"/>
        <v>24035000</v>
      </c>
      <c r="E386" s="30"/>
      <c r="F386" s="30"/>
      <c r="G386" s="32">
        <f t="shared" si="44"/>
        <v>437</v>
      </c>
      <c r="H386" s="33">
        <v>62000.0</v>
      </c>
      <c r="I386" s="32">
        <f t="shared" si="45"/>
        <v>7000</v>
      </c>
      <c r="J386" s="30">
        <f t="shared" si="46"/>
        <v>27094000</v>
      </c>
      <c r="K386" s="34">
        <f t="shared" si="47"/>
        <v>3059000</v>
      </c>
    </row>
    <row r="387" ht="15.75" customHeight="1">
      <c r="A387" s="29" t="s">
        <v>50</v>
      </c>
      <c r="B387" s="10">
        <v>65000.0</v>
      </c>
      <c r="C387" s="33">
        <v>101.0</v>
      </c>
      <c r="D387" s="30">
        <f t="shared" si="43"/>
        <v>6565000</v>
      </c>
      <c r="E387" s="30"/>
      <c r="F387" s="30"/>
      <c r="G387" s="32">
        <f t="shared" si="44"/>
        <v>101</v>
      </c>
      <c r="H387" s="33">
        <v>75000.0</v>
      </c>
      <c r="I387" s="32">
        <f t="shared" si="45"/>
        <v>10000</v>
      </c>
      <c r="J387" s="30">
        <f t="shared" si="46"/>
        <v>7575000</v>
      </c>
      <c r="K387" s="34">
        <f t="shared" si="47"/>
        <v>1010000</v>
      </c>
    </row>
    <row r="388" ht="15.75" customHeight="1">
      <c r="A388" s="29" t="s">
        <v>51</v>
      </c>
      <c r="B388" s="10">
        <v>40000.0</v>
      </c>
      <c r="C388" s="33">
        <v>124755.0</v>
      </c>
      <c r="D388" s="30">
        <f t="shared" si="43"/>
        <v>4990200000</v>
      </c>
      <c r="E388" s="30"/>
      <c r="F388" s="30"/>
      <c r="G388" s="32">
        <f t="shared" si="44"/>
        <v>124755</v>
      </c>
      <c r="H388" s="33">
        <v>42000.0</v>
      </c>
      <c r="I388" s="32">
        <f t="shared" si="45"/>
        <v>2000</v>
      </c>
      <c r="J388" s="30">
        <f t="shared" si="46"/>
        <v>5239710000</v>
      </c>
      <c r="K388" s="34">
        <f t="shared" si="47"/>
        <v>249510000</v>
      </c>
    </row>
    <row r="389" ht="15.75" customHeight="1">
      <c r="A389" s="44" t="s">
        <v>90</v>
      </c>
      <c r="B389" s="10">
        <v>700000.0</v>
      </c>
      <c r="C389" s="33">
        <v>3.0</v>
      </c>
      <c r="D389" s="30">
        <f t="shared" si="43"/>
        <v>2100000</v>
      </c>
      <c r="E389" s="30"/>
      <c r="F389" s="30"/>
      <c r="G389" s="32">
        <f t="shared" si="44"/>
        <v>3</v>
      </c>
      <c r="H389" s="33">
        <v>700000.0</v>
      </c>
      <c r="I389" s="32">
        <f t="shared" si="45"/>
        <v>0</v>
      </c>
      <c r="J389" s="30">
        <f t="shared" si="46"/>
        <v>2100000</v>
      </c>
      <c r="K389" s="34">
        <f t="shared" si="47"/>
        <v>0</v>
      </c>
    </row>
    <row r="390" ht="15.75" customHeight="1">
      <c r="A390" s="29" t="s">
        <v>91</v>
      </c>
      <c r="B390" s="10">
        <v>11061.0</v>
      </c>
      <c r="C390" s="33">
        <v>2.0</v>
      </c>
      <c r="D390" s="30">
        <f t="shared" si="43"/>
        <v>22122</v>
      </c>
      <c r="E390" s="30"/>
      <c r="F390" s="30"/>
      <c r="G390" s="32">
        <f t="shared" si="44"/>
        <v>2</v>
      </c>
      <c r="H390" s="33">
        <v>11100.0</v>
      </c>
      <c r="I390" s="32">
        <f t="shared" si="45"/>
        <v>39</v>
      </c>
      <c r="J390" s="30">
        <f t="shared" si="46"/>
        <v>22200</v>
      </c>
      <c r="K390" s="34">
        <f t="shared" si="47"/>
        <v>78</v>
      </c>
    </row>
    <row r="391" ht="15.75" customHeight="1">
      <c r="A391" s="29" t="s">
        <v>54</v>
      </c>
      <c r="B391" s="10">
        <v>100799.99</v>
      </c>
      <c r="C391" s="33">
        <v>2.0</v>
      </c>
      <c r="D391" s="30">
        <f t="shared" si="43"/>
        <v>201599.98</v>
      </c>
      <c r="E391" s="30"/>
      <c r="F391" s="30"/>
      <c r="G391" s="32">
        <f t="shared" si="44"/>
        <v>2</v>
      </c>
      <c r="H391" s="33">
        <v>100799.99</v>
      </c>
      <c r="I391" s="32">
        <f t="shared" si="45"/>
        <v>0</v>
      </c>
      <c r="J391" s="30">
        <f t="shared" si="46"/>
        <v>201599.98</v>
      </c>
      <c r="K391" s="34">
        <f t="shared" si="47"/>
        <v>0</v>
      </c>
    </row>
    <row r="392" ht="15.75" customHeight="1">
      <c r="A392" s="29" t="s">
        <v>55</v>
      </c>
      <c r="B392" s="10">
        <v>3198.0</v>
      </c>
      <c r="C392" s="33">
        <v>2.0</v>
      </c>
      <c r="D392" s="30">
        <f t="shared" si="43"/>
        <v>6396</v>
      </c>
      <c r="E392" s="30"/>
      <c r="F392" s="30"/>
      <c r="G392" s="32">
        <f t="shared" si="44"/>
        <v>2</v>
      </c>
      <c r="H392" s="33">
        <v>3000.0</v>
      </c>
      <c r="I392" s="32">
        <f t="shared" si="45"/>
        <v>-198</v>
      </c>
      <c r="J392" s="30">
        <f t="shared" si="46"/>
        <v>6000</v>
      </c>
      <c r="K392" s="34">
        <f t="shared" si="47"/>
        <v>-396</v>
      </c>
    </row>
    <row r="393" ht="15.75" customHeight="1">
      <c r="A393" s="29" t="s">
        <v>92</v>
      </c>
      <c r="B393" s="10">
        <v>80000.0</v>
      </c>
      <c r="C393" s="33">
        <v>13.0</v>
      </c>
      <c r="D393" s="30">
        <f t="shared" si="43"/>
        <v>1040000</v>
      </c>
      <c r="E393" s="30"/>
      <c r="F393" s="30"/>
      <c r="G393" s="32">
        <f t="shared" si="44"/>
        <v>13</v>
      </c>
      <c r="H393" s="33">
        <v>80000.0</v>
      </c>
      <c r="I393" s="32">
        <f t="shared" si="45"/>
        <v>0</v>
      </c>
      <c r="J393" s="30">
        <f t="shared" si="46"/>
        <v>1040000</v>
      </c>
      <c r="K393" s="34">
        <f t="shared" si="47"/>
        <v>0</v>
      </c>
    </row>
    <row r="394" ht="15.75" customHeight="1">
      <c r="A394" s="29" t="s">
        <v>57</v>
      </c>
      <c r="B394" s="10">
        <v>39999.0</v>
      </c>
      <c r="C394" s="33">
        <v>13.0</v>
      </c>
      <c r="D394" s="30">
        <f t="shared" si="43"/>
        <v>519987</v>
      </c>
      <c r="E394" s="30"/>
      <c r="F394" s="30"/>
      <c r="G394" s="32">
        <f t="shared" si="44"/>
        <v>13</v>
      </c>
      <c r="H394" s="33">
        <v>38000.0</v>
      </c>
      <c r="I394" s="32">
        <f t="shared" si="45"/>
        <v>-1999</v>
      </c>
      <c r="J394" s="30">
        <f t="shared" si="46"/>
        <v>494000</v>
      </c>
      <c r="K394" s="34">
        <f t="shared" si="47"/>
        <v>-25987</v>
      </c>
    </row>
    <row r="395" ht="15.75" customHeight="1">
      <c r="A395" s="29" t="s">
        <v>58</v>
      </c>
      <c r="B395" s="10">
        <v>50000.0</v>
      </c>
      <c r="C395" s="33">
        <v>2.0</v>
      </c>
      <c r="D395" s="30">
        <f t="shared" si="43"/>
        <v>100000</v>
      </c>
      <c r="E395" s="30"/>
      <c r="F395" s="30"/>
      <c r="G395" s="32">
        <f t="shared" si="44"/>
        <v>2</v>
      </c>
      <c r="H395" s="33">
        <v>50000.0</v>
      </c>
      <c r="I395" s="32">
        <f t="shared" si="45"/>
        <v>0</v>
      </c>
      <c r="J395" s="30">
        <f t="shared" si="46"/>
        <v>100000</v>
      </c>
      <c r="K395" s="34">
        <f t="shared" si="47"/>
        <v>0</v>
      </c>
    </row>
    <row r="396" ht="15.75" customHeight="1">
      <c r="A396" s="29" t="s">
        <v>59</v>
      </c>
      <c r="B396" s="10">
        <v>3850.0</v>
      </c>
      <c r="C396" s="33">
        <v>53.0</v>
      </c>
      <c r="D396" s="30">
        <f t="shared" si="43"/>
        <v>204050</v>
      </c>
      <c r="E396" s="30"/>
      <c r="F396" s="30"/>
      <c r="G396" s="32">
        <f t="shared" si="44"/>
        <v>53</v>
      </c>
      <c r="H396" s="33">
        <v>3500.0</v>
      </c>
      <c r="I396" s="32">
        <f t="shared" si="45"/>
        <v>-350</v>
      </c>
      <c r="J396" s="30">
        <f t="shared" si="46"/>
        <v>185500</v>
      </c>
      <c r="K396" s="34">
        <f t="shared" si="47"/>
        <v>-18550</v>
      </c>
    </row>
    <row r="397" ht="15.75" customHeight="1">
      <c r="A397" s="29" t="s">
        <v>60</v>
      </c>
      <c r="B397" s="10">
        <v>900.01</v>
      </c>
      <c r="C397" s="33">
        <v>9360.0</v>
      </c>
      <c r="D397" s="30">
        <f t="shared" si="43"/>
        <v>8424093.6</v>
      </c>
      <c r="E397" s="30"/>
      <c r="F397" s="30"/>
      <c r="G397" s="32">
        <f t="shared" si="44"/>
        <v>9360</v>
      </c>
      <c r="H397" s="33">
        <v>975.0</v>
      </c>
      <c r="I397" s="32">
        <f t="shared" si="45"/>
        <v>74.99</v>
      </c>
      <c r="J397" s="30">
        <f t="shared" si="46"/>
        <v>9126000</v>
      </c>
      <c r="K397" s="34">
        <f t="shared" si="47"/>
        <v>701906.4</v>
      </c>
    </row>
    <row r="398" ht="15.75" customHeight="1">
      <c r="A398" s="29" t="s">
        <v>61</v>
      </c>
      <c r="B398" s="10">
        <v>110000.0</v>
      </c>
      <c r="C398" s="33">
        <v>2.0</v>
      </c>
      <c r="D398" s="30">
        <f t="shared" si="43"/>
        <v>220000</v>
      </c>
      <c r="E398" s="30"/>
      <c r="F398" s="30"/>
      <c r="G398" s="32">
        <f t="shared" si="44"/>
        <v>2</v>
      </c>
      <c r="H398" s="33">
        <v>110000.0</v>
      </c>
      <c r="I398" s="32">
        <f t="shared" si="45"/>
        <v>0</v>
      </c>
      <c r="J398" s="30">
        <f t="shared" si="46"/>
        <v>220000</v>
      </c>
      <c r="K398" s="34">
        <f t="shared" si="47"/>
        <v>0</v>
      </c>
    </row>
    <row r="399" ht="15.75" customHeight="1">
      <c r="A399" s="29" t="s">
        <v>93</v>
      </c>
      <c r="B399" s="10">
        <v>235000.0</v>
      </c>
      <c r="C399" s="33">
        <v>4.0</v>
      </c>
      <c r="D399" s="30">
        <f t="shared" si="43"/>
        <v>940000</v>
      </c>
      <c r="E399" s="30"/>
      <c r="F399" s="30"/>
      <c r="G399" s="32">
        <f t="shared" si="44"/>
        <v>4</v>
      </c>
      <c r="H399" s="33">
        <v>235000.0</v>
      </c>
      <c r="I399" s="32">
        <f t="shared" si="45"/>
        <v>0</v>
      </c>
      <c r="J399" s="30">
        <f t="shared" si="46"/>
        <v>940000</v>
      </c>
      <c r="K399" s="34">
        <f t="shared" si="47"/>
        <v>0</v>
      </c>
    </row>
    <row r="400" ht="15.75" customHeight="1">
      <c r="A400" s="29" t="s">
        <v>94</v>
      </c>
      <c r="B400" s="10">
        <v>15100.0</v>
      </c>
      <c r="C400" s="33">
        <v>2.0</v>
      </c>
      <c r="D400" s="30">
        <f t="shared" si="43"/>
        <v>30200</v>
      </c>
      <c r="E400" s="30"/>
      <c r="F400" s="30"/>
      <c r="G400" s="32">
        <f t="shared" si="44"/>
        <v>2</v>
      </c>
      <c r="H400" s="33">
        <v>15000.01</v>
      </c>
      <c r="I400" s="32">
        <f t="shared" si="45"/>
        <v>-99.99</v>
      </c>
      <c r="J400" s="30">
        <f t="shared" si="46"/>
        <v>30000.02</v>
      </c>
      <c r="K400" s="34">
        <f t="shared" si="47"/>
        <v>-199.98</v>
      </c>
    </row>
    <row r="401" ht="15.75" customHeight="1">
      <c r="A401" s="29" t="s">
        <v>64</v>
      </c>
      <c r="B401" s="10">
        <v>505000.0</v>
      </c>
      <c r="C401" s="33">
        <v>51.0</v>
      </c>
      <c r="D401" s="30">
        <f t="shared" si="43"/>
        <v>25755000</v>
      </c>
      <c r="E401" s="30"/>
      <c r="F401" s="30"/>
      <c r="G401" s="32">
        <f t="shared" si="44"/>
        <v>51</v>
      </c>
      <c r="H401" s="33">
        <v>510000.0</v>
      </c>
      <c r="I401" s="32">
        <f t="shared" si="45"/>
        <v>5000</v>
      </c>
      <c r="J401" s="30">
        <f t="shared" si="46"/>
        <v>26010000</v>
      </c>
      <c r="K401" s="34">
        <f t="shared" si="47"/>
        <v>255000</v>
      </c>
    </row>
    <row r="402" ht="15.75" customHeight="1">
      <c r="A402" s="29" t="s">
        <v>65</v>
      </c>
      <c r="B402" s="10">
        <v>500000.0</v>
      </c>
      <c r="C402" s="33">
        <v>293.0</v>
      </c>
      <c r="D402" s="30">
        <f t="shared" si="43"/>
        <v>146500000</v>
      </c>
      <c r="E402" s="30"/>
      <c r="F402" s="30"/>
      <c r="G402" s="32">
        <f t="shared" si="44"/>
        <v>293</v>
      </c>
      <c r="H402" s="33">
        <v>500000.0</v>
      </c>
      <c r="I402" s="32">
        <f t="shared" si="45"/>
        <v>0</v>
      </c>
      <c r="J402" s="30">
        <f t="shared" si="46"/>
        <v>146500000</v>
      </c>
      <c r="K402" s="34">
        <f t="shared" si="47"/>
        <v>0</v>
      </c>
    </row>
    <row r="403" ht="15.75" customHeight="1">
      <c r="A403" s="29" t="s">
        <v>95</v>
      </c>
      <c r="B403" s="10">
        <v>2000.0</v>
      </c>
      <c r="C403" s="33">
        <v>2.0</v>
      </c>
      <c r="D403" s="30">
        <f t="shared" si="43"/>
        <v>4000</v>
      </c>
      <c r="E403" s="30"/>
      <c r="F403" s="30"/>
      <c r="G403" s="32">
        <f t="shared" si="44"/>
        <v>2</v>
      </c>
      <c r="H403" s="33">
        <v>2000.0</v>
      </c>
      <c r="I403" s="32">
        <f t="shared" si="45"/>
        <v>0</v>
      </c>
      <c r="J403" s="30">
        <f t="shared" si="46"/>
        <v>4000</v>
      </c>
      <c r="K403" s="34">
        <f t="shared" si="47"/>
        <v>0</v>
      </c>
    </row>
    <row r="404" ht="15.75" customHeight="1">
      <c r="A404" s="29" t="s">
        <v>67</v>
      </c>
      <c r="B404" s="10">
        <v>6500.0</v>
      </c>
      <c r="C404" s="33">
        <v>2.0</v>
      </c>
      <c r="D404" s="30">
        <f t="shared" si="43"/>
        <v>13000</v>
      </c>
      <c r="E404" s="30"/>
      <c r="F404" s="30"/>
      <c r="G404" s="32">
        <f t="shared" si="44"/>
        <v>2</v>
      </c>
      <c r="H404" s="33">
        <v>6500.0</v>
      </c>
      <c r="I404" s="32">
        <f t="shared" si="45"/>
        <v>0</v>
      </c>
      <c r="J404" s="30">
        <f t="shared" si="46"/>
        <v>13000</v>
      </c>
      <c r="K404" s="34">
        <f t="shared" si="47"/>
        <v>0</v>
      </c>
    </row>
    <row r="405" ht="15.75" customHeight="1">
      <c r="A405" s="29" t="s">
        <v>96</v>
      </c>
      <c r="B405" s="10">
        <v>4800.0</v>
      </c>
      <c r="C405" s="33">
        <v>2.0</v>
      </c>
      <c r="D405" s="30">
        <f t="shared" si="43"/>
        <v>9600</v>
      </c>
      <c r="E405" s="30"/>
      <c r="F405" s="30"/>
      <c r="G405" s="32">
        <f t="shared" si="44"/>
        <v>2</v>
      </c>
      <c r="H405" s="33">
        <v>4800.0</v>
      </c>
      <c r="I405" s="32">
        <f t="shared" si="45"/>
        <v>0</v>
      </c>
      <c r="J405" s="30">
        <f t="shared" si="46"/>
        <v>9600</v>
      </c>
      <c r="K405" s="34">
        <f t="shared" si="47"/>
        <v>0</v>
      </c>
    </row>
    <row r="406" ht="15.75" customHeight="1">
      <c r="A406" s="29" t="s">
        <v>97</v>
      </c>
      <c r="B406" s="10">
        <v>25000.0</v>
      </c>
      <c r="C406" s="33">
        <v>953.0</v>
      </c>
      <c r="D406" s="30">
        <f t="shared" si="43"/>
        <v>23825000</v>
      </c>
      <c r="E406" s="30"/>
      <c r="F406" s="30"/>
      <c r="G406" s="32">
        <f t="shared" si="44"/>
        <v>953</v>
      </c>
      <c r="H406" s="33">
        <v>21500.0</v>
      </c>
      <c r="I406" s="32">
        <f t="shared" si="45"/>
        <v>-3500</v>
      </c>
      <c r="J406" s="30">
        <f t="shared" si="46"/>
        <v>20489500</v>
      </c>
      <c r="K406" s="34">
        <f t="shared" si="47"/>
        <v>-3335500</v>
      </c>
    </row>
    <row r="407" ht="15.75" customHeight="1">
      <c r="A407" s="29" t="s">
        <v>70</v>
      </c>
      <c r="B407" s="10">
        <v>584.0</v>
      </c>
      <c r="C407" s="33">
        <v>17.0</v>
      </c>
      <c r="D407" s="30">
        <f t="shared" si="43"/>
        <v>9928</v>
      </c>
      <c r="E407" s="30"/>
      <c r="F407" s="30"/>
      <c r="G407" s="32">
        <f t="shared" si="44"/>
        <v>17</v>
      </c>
      <c r="H407" s="33">
        <v>585.0</v>
      </c>
      <c r="I407" s="32">
        <f t="shared" si="45"/>
        <v>1</v>
      </c>
      <c r="J407" s="30">
        <f t="shared" si="46"/>
        <v>9945</v>
      </c>
      <c r="K407" s="34">
        <f t="shared" si="47"/>
        <v>17</v>
      </c>
    </row>
    <row r="408" ht="15.75" customHeight="1">
      <c r="A408" s="29" t="s">
        <v>82</v>
      </c>
      <c r="B408" s="10">
        <v>145000.0</v>
      </c>
      <c r="C408" s="33">
        <v>3.0</v>
      </c>
      <c r="D408" s="31">
        <f t="shared" si="43"/>
        <v>435000</v>
      </c>
      <c r="E408" s="30"/>
      <c r="F408" s="31"/>
      <c r="G408" s="32">
        <f t="shared" si="44"/>
        <v>3</v>
      </c>
      <c r="H408" s="45">
        <v>116001.0</v>
      </c>
      <c r="I408" s="32">
        <f t="shared" si="45"/>
        <v>-28999</v>
      </c>
      <c r="J408" s="31">
        <f t="shared" si="46"/>
        <v>348003</v>
      </c>
      <c r="K408" s="36">
        <f t="shared" si="47"/>
        <v>-86997</v>
      </c>
    </row>
    <row r="409" ht="15.75" customHeight="1">
      <c r="A409" s="35"/>
      <c r="B409" s="10"/>
      <c r="C409" s="10"/>
      <c r="D409" s="31">
        <f t="shared" si="43"/>
        <v>0</v>
      </c>
      <c r="E409" s="31"/>
      <c r="F409" s="31"/>
      <c r="G409" s="32">
        <f t="shared" si="44"/>
        <v>0</v>
      </c>
      <c r="H409" s="31"/>
      <c r="I409" s="32">
        <f t="shared" si="45"/>
        <v>0</v>
      </c>
      <c r="J409" s="31">
        <f t="shared" si="46"/>
        <v>0</v>
      </c>
      <c r="K409" s="36">
        <f t="shared" si="47"/>
        <v>0</v>
      </c>
    </row>
    <row r="410" ht="15.75" customHeight="1">
      <c r="A410" s="35"/>
      <c r="B410" s="10"/>
      <c r="C410" s="10"/>
      <c r="D410" s="31">
        <f t="shared" si="43"/>
        <v>0</v>
      </c>
      <c r="E410" s="31"/>
      <c r="F410" s="31"/>
      <c r="G410" s="32">
        <f t="shared" si="44"/>
        <v>0</v>
      </c>
      <c r="H410" s="31"/>
      <c r="I410" s="32">
        <f t="shared" si="45"/>
        <v>0</v>
      </c>
      <c r="J410" s="31">
        <f t="shared" si="46"/>
        <v>0</v>
      </c>
      <c r="K410" s="36">
        <f t="shared" si="47"/>
        <v>0</v>
      </c>
    </row>
    <row r="411" ht="15.75" customHeight="1">
      <c r="A411" s="37"/>
      <c r="B411" s="38"/>
      <c r="C411" s="38"/>
      <c r="D411" s="39">
        <f t="shared" si="43"/>
        <v>0</v>
      </c>
      <c r="E411" s="39"/>
      <c r="F411" s="39"/>
      <c r="G411" s="32">
        <f t="shared" si="44"/>
        <v>0</v>
      </c>
      <c r="H411" s="39"/>
      <c r="I411" s="40">
        <f t="shared" si="45"/>
        <v>0</v>
      </c>
      <c r="J411" s="39">
        <f t="shared" si="46"/>
        <v>0</v>
      </c>
      <c r="K411" s="41">
        <f t="shared" si="47"/>
        <v>0</v>
      </c>
    </row>
    <row r="412" ht="15.75" customHeight="1">
      <c r="B412" s="2"/>
      <c r="C412" s="2"/>
      <c r="D412" s="3"/>
      <c r="E412" s="3"/>
      <c r="F412" s="3"/>
      <c r="G412" s="12">
        <f>SUM(G380:G411)</f>
        <v>1697707</v>
      </c>
      <c r="H412" s="3"/>
      <c r="I412" s="3"/>
      <c r="J412" s="3"/>
    </row>
    <row r="413" ht="15.75" customHeight="1">
      <c r="B413" s="2"/>
      <c r="C413" s="2"/>
      <c r="D413" s="3"/>
      <c r="E413" s="3"/>
      <c r="F413" s="3"/>
      <c r="G413" s="3"/>
      <c r="H413" s="3"/>
      <c r="I413" s="3"/>
      <c r="J413" s="3"/>
    </row>
    <row r="414" ht="15.75" customHeight="1">
      <c r="B414" s="2"/>
      <c r="C414" s="2"/>
      <c r="D414" s="3" t="s">
        <v>17</v>
      </c>
      <c r="E414" s="3"/>
      <c r="F414" s="3"/>
      <c r="G414" s="3"/>
      <c r="H414" s="3"/>
      <c r="I414" s="3"/>
      <c r="J414" s="3" t="s">
        <v>17</v>
      </c>
    </row>
    <row r="415" ht="15.75" customHeight="1">
      <c r="B415" s="2"/>
      <c r="C415" s="2"/>
      <c r="D415" s="3">
        <f>SUM(D380:D414)</f>
        <v>9469351066</v>
      </c>
      <c r="E415" s="3"/>
      <c r="F415" s="3"/>
      <c r="G415" s="3"/>
      <c r="H415" s="3"/>
      <c r="I415" s="3"/>
      <c r="J415" s="3">
        <f>SUM(J380:J414)</f>
        <v>9889782294</v>
      </c>
      <c r="K415" s="17">
        <f>J415-D415</f>
        <v>420431227.4</v>
      </c>
    </row>
    <row r="416" ht="15.75" customHeight="1">
      <c r="B416" s="2"/>
      <c r="C416" s="2"/>
      <c r="D416" s="3"/>
      <c r="E416" s="3"/>
      <c r="F416" s="3"/>
      <c r="G416" s="3"/>
      <c r="H416" s="3"/>
      <c r="I416" s="3"/>
      <c r="J416" s="3"/>
    </row>
    <row r="417" ht="15.75" customHeight="1">
      <c r="B417" s="2"/>
      <c r="C417" s="2"/>
      <c r="D417" s="3" t="s">
        <v>20</v>
      </c>
      <c r="E417" s="3"/>
      <c r="F417" s="3"/>
      <c r="G417" s="3"/>
      <c r="H417" s="3"/>
      <c r="I417" s="3"/>
      <c r="J417" s="3" t="s">
        <v>20</v>
      </c>
      <c r="K417" s="43">
        <f>K415/J418</f>
        <v>2402.464157</v>
      </c>
    </row>
    <row r="418" ht="15.75" customHeight="1">
      <c r="B418" s="2"/>
      <c r="C418" s="2"/>
      <c r="D418" s="3">
        <v>183000.0</v>
      </c>
      <c r="E418" s="3"/>
      <c r="F418" s="3"/>
      <c r="G418" s="3"/>
      <c r="H418" s="3"/>
      <c r="I418" s="3"/>
      <c r="J418" s="11">
        <v>175000.0</v>
      </c>
      <c r="K418" s="42"/>
    </row>
    <row r="419" ht="15.75" customHeight="1">
      <c r="B419" s="2"/>
      <c r="C419" s="2"/>
      <c r="D419" s="3" t="s">
        <v>21</v>
      </c>
      <c r="E419" s="3"/>
      <c r="F419" s="3"/>
      <c r="G419" s="3"/>
      <c r="H419" s="3"/>
      <c r="I419" s="3"/>
      <c r="J419" s="3" t="s">
        <v>21</v>
      </c>
    </row>
    <row r="420" ht="15.75" customHeight="1">
      <c r="B420" s="2"/>
      <c r="C420" s="2"/>
      <c r="D420" s="12">
        <f>D415/D418</f>
        <v>51745.08779</v>
      </c>
      <c r="E420" s="12"/>
      <c r="F420" s="12"/>
      <c r="G420" s="12"/>
      <c r="H420" s="3"/>
      <c r="I420" s="3"/>
      <c r="J420" s="12">
        <f>J415/J418</f>
        <v>56513.04168</v>
      </c>
      <c r="K420" s="18">
        <f>J420-D420</f>
        <v>4767.953884</v>
      </c>
    </row>
    <row r="421" ht="15.75" customHeight="1">
      <c r="B421" s="2"/>
      <c r="C421" s="2"/>
      <c r="D421" s="3"/>
      <c r="E421" s="3"/>
      <c r="F421" s="3"/>
      <c r="G421" s="3"/>
      <c r="H421" s="3"/>
      <c r="I421" s="3"/>
      <c r="J421" s="3"/>
    </row>
    <row r="422" ht="15.75" customHeight="1">
      <c r="B422" s="2"/>
      <c r="C422" s="2"/>
      <c r="D422" s="3"/>
      <c r="E422" s="3"/>
      <c r="F422" s="3"/>
      <c r="G422" s="3"/>
      <c r="H422" s="3"/>
      <c r="I422" s="3"/>
      <c r="J422" s="3"/>
    </row>
    <row r="423" ht="15.75" customHeight="1">
      <c r="B423" s="2"/>
      <c r="C423" s="2"/>
      <c r="D423" s="3"/>
      <c r="E423" s="3"/>
      <c r="F423" s="3"/>
      <c r="G423" s="3"/>
      <c r="H423" s="3"/>
      <c r="I423" s="3"/>
      <c r="J423" s="3"/>
    </row>
    <row r="424" ht="15.75" customHeight="1">
      <c r="B424" s="2"/>
      <c r="C424" s="2"/>
      <c r="D424" s="3"/>
      <c r="E424" s="3"/>
      <c r="F424" s="3"/>
      <c r="G424" s="3"/>
      <c r="H424" s="3"/>
      <c r="I424" s="3"/>
      <c r="J424" s="3"/>
    </row>
    <row r="425" ht="15.75" customHeight="1">
      <c r="B425" s="2"/>
      <c r="C425" s="2"/>
      <c r="D425" s="3"/>
      <c r="E425" s="3"/>
      <c r="F425" s="3"/>
      <c r="G425" s="3"/>
      <c r="H425" s="3"/>
      <c r="I425" s="3"/>
      <c r="J425" s="3"/>
    </row>
    <row r="426" ht="15.75" customHeight="1">
      <c r="B426" s="2"/>
      <c r="C426" s="2"/>
      <c r="D426" s="3"/>
      <c r="E426" s="3"/>
      <c r="F426" s="3"/>
      <c r="G426" s="3"/>
      <c r="H426" s="3"/>
      <c r="I426" s="3"/>
      <c r="J426" s="3"/>
    </row>
    <row r="427" ht="15.75" customHeight="1">
      <c r="B427" s="2"/>
      <c r="C427" s="2"/>
      <c r="D427" s="3"/>
      <c r="E427" s="3"/>
      <c r="F427" s="3"/>
      <c r="G427" s="3"/>
      <c r="H427" s="3"/>
      <c r="I427" s="3"/>
      <c r="J427" s="3"/>
    </row>
    <row r="428" ht="15.75" customHeight="1">
      <c r="B428" s="2"/>
      <c r="C428" s="2"/>
      <c r="D428" s="3"/>
      <c r="E428" s="3"/>
      <c r="F428" s="3"/>
      <c r="G428" s="3"/>
      <c r="H428" s="3"/>
      <c r="I428" s="3"/>
      <c r="J428" s="3"/>
    </row>
    <row r="429" ht="15.75" customHeight="1">
      <c r="A429" s="1" t="s">
        <v>98</v>
      </c>
      <c r="B429" s="2"/>
      <c r="C429" s="2"/>
      <c r="D429" s="3"/>
      <c r="E429" s="3"/>
      <c r="F429" s="3"/>
      <c r="G429" s="3"/>
      <c r="H429" s="3"/>
      <c r="I429" s="3"/>
      <c r="J429" s="3"/>
    </row>
    <row r="430" ht="15.75" customHeight="1">
      <c r="B430" s="2"/>
      <c r="C430" s="2"/>
      <c r="D430" s="3"/>
      <c r="E430" s="3"/>
      <c r="F430" s="3"/>
      <c r="G430" s="3"/>
      <c r="H430" s="3"/>
      <c r="I430" s="3"/>
      <c r="J430" s="3"/>
    </row>
    <row r="431" ht="15.75" customHeight="1">
      <c r="B431" s="2"/>
      <c r="C431" s="2"/>
      <c r="D431" s="3"/>
      <c r="E431" s="3"/>
      <c r="F431" s="3"/>
      <c r="G431" s="3"/>
      <c r="H431" s="3"/>
      <c r="I431" s="3"/>
      <c r="J431" s="3"/>
    </row>
    <row r="432" ht="15.75" customHeight="1">
      <c r="A432" s="19" t="s">
        <v>35</v>
      </c>
      <c r="B432" s="20"/>
      <c r="C432" s="20"/>
      <c r="D432" s="21"/>
      <c r="E432" s="22" t="s">
        <v>36</v>
      </c>
      <c r="F432" s="23"/>
      <c r="G432" s="21"/>
      <c r="H432" s="21"/>
      <c r="I432" s="21"/>
      <c r="J432" s="21"/>
      <c r="K432" s="24"/>
      <c r="L432" s="1"/>
      <c r="M432" s="1"/>
      <c r="N432" s="1"/>
      <c r="O432" s="1"/>
      <c r="P432" s="1"/>
      <c r="Q432" s="1"/>
      <c r="R432" s="1"/>
    </row>
    <row r="433" ht="15.75" customHeight="1">
      <c r="A433" s="25" t="s">
        <v>2</v>
      </c>
      <c r="B433" s="26" t="s">
        <v>80</v>
      </c>
      <c r="C433" s="26" t="s">
        <v>8</v>
      </c>
      <c r="D433" s="27" t="s">
        <v>9</v>
      </c>
      <c r="E433" s="27" t="s">
        <v>38</v>
      </c>
      <c r="F433" s="27" t="s">
        <v>39</v>
      </c>
      <c r="G433" s="27" t="s">
        <v>40</v>
      </c>
      <c r="H433" s="27" t="s">
        <v>99</v>
      </c>
      <c r="I433" s="27" t="s">
        <v>42</v>
      </c>
      <c r="J433" s="27" t="s">
        <v>100</v>
      </c>
      <c r="K433" s="28" t="s">
        <v>12</v>
      </c>
      <c r="L433" s="1"/>
      <c r="M433" s="1"/>
      <c r="N433" s="1"/>
      <c r="O433" s="1"/>
      <c r="P433" s="1"/>
      <c r="Q433" s="1"/>
      <c r="R433" s="1"/>
    </row>
    <row r="434" ht="15.75" customHeight="1">
      <c r="A434" s="29" t="s">
        <v>86</v>
      </c>
      <c r="B434" s="10">
        <v>7998.0</v>
      </c>
      <c r="C434" s="33">
        <v>1371.0</v>
      </c>
      <c r="D434" s="30">
        <f t="shared" ref="D434:D465" si="48">C434*B434</f>
        <v>10965258</v>
      </c>
      <c r="E434" s="46">
        <v>29.0</v>
      </c>
      <c r="F434" s="31"/>
      <c r="G434" s="32">
        <f t="shared" ref="G434:G465" si="49">$C434+E434-F434</f>
        <v>1400</v>
      </c>
      <c r="H434" s="33">
        <v>7995.0</v>
      </c>
      <c r="I434" s="32">
        <f t="shared" ref="I434:I465" si="50">H434-B434</f>
        <v>-3</v>
      </c>
      <c r="J434" s="30">
        <f t="shared" ref="J434:J465" si="51">G434*H434</f>
        <v>11193000</v>
      </c>
      <c r="K434" s="34">
        <f t="shared" ref="K434:K465" si="52">J434-D434</f>
        <v>227742</v>
      </c>
    </row>
    <row r="435" ht="15.75" customHeight="1">
      <c r="A435" s="29" t="s">
        <v>87</v>
      </c>
      <c r="B435" s="10">
        <v>103000.0</v>
      </c>
      <c r="C435" s="33">
        <v>2.0</v>
      </c>
      <c r="D435" s="30">
        <f t="shared" si="48"/>
        <v>206000</v>
      </c>
      <c r="E435" s="31"/>
      <c r="F435" s="31"/>
      <c r="G435" s="32">
        <f t="shared" si="49"/>
        <v>2</v>
      </c>
      <c r="H435" s="33">
        <v>100000.0</v>
      </c>
      <c r="I435" s="32">
        <f t="shared" si="50"/>
        <v>-3000</v>
      </c>
      <c r="J435" s="30">
        <f t="shared" si="51"/>
        <v>200000</v>
      </c>
      <c r="K435" s="34">
        <f t="shared" si="52"/>
        <v>-6000</v>
      </c>
    </row>
    <row r="436" ht="15.75" customHeight="1">
      <c r="A436" s="29" t="s">
        <v>88</v>
      </c>
      <c r="B436" s="10">
        <v>1250.0</v>
      </c>
      <c r="C436" s="33">
        <v>1494112.0</v>
      </c>
      <c r="D436" s="30">
        <f t="shared" si="48"/>
        <v>1867640000</v>
      </c>
      <c r="E436" s="30"/>
      <c r="F436" s="30">
        <v>20000.0</v>
      </c>
      <c r="G436" s="32">
        <f t="shared" si="49"/>
        <v>1474112</v>
      </c>
      <c r="H436" s="33">
        <v>1299.95</v>
      </c>
      <c r="I436" s="32">
        <f t="shared" si="50"/>
        <v>49.95</v>
      </c>
      <c r="J436" s="30">
        <f t="shared" si="51"/>
        <v>1916271894</v>
      </c>
      <c r="K436" s="34">
        <f t="shared" si="52"/>
        <v>48631894.4</v>
      </c>
    </row>
    <row r="437" ht="15.75" customHeight="1">
      <c r="A437" s="29" t="s">
        <v>89</v>
      </c>
      <c r="B437" s="10">
        <v>37.5</v>
      </c>
      <c r="C437" s="33">
        <v>10605.0</v>
      </c>
      <c r="D437" s="30">
        <f t="shared" si="48"/>
        <v>397687.5</v>
      </c>
      <c r="E437" s="30"/>
      <c r="F437" s="30"/>
      <c r="G437" s="32">
        <f t="shared" si="49"/>
        <v>10605</v>
      </c>
      <c r="H437" s="33">
        <v>40.0</v>
      </c>
      <c r="I437" s="33">
        <f t="shared" si="50"/>
        <v>2.5</v>
      </c>
      <c r="J437" s="30">
        <f t="shared" si="51"/>
        <v>424200</v>
      </c>
      <c r="K437" s="34">
        <f t="shared" si="52"/>
        <v>26512.5</v>
      </c>
    </row>
    <row r="438" ht="15.75" customHeight="1">
      <c r="A438" s="29" t="s">
        <v>47</v>
      </c>
      <c r="B438" s="10">
        <v>425000.0</v>
      </c>
      <c r="C438" s="33">
        <v>3.0</v>
      </c>
      <c r="D438" s="30">
        <f t="shared" si="48"/>
        <v>1275000</v>
      </c>
      <c r="E438" s="30"/>
      <c r="F438" s="30"/>
      <c r="G438" s="32">
        <f t="shared" si="49"/>
        <v>3</v>
      </c>
      <c r="H438" s="33">
        <v>430000.0</v>
      </c>
      <c r="I438" s="32">
        <f t="shared" si="50"/>
        <v>5000</v>
      </c>
      <c r="J438" s="30">
        <f t="shared" si="51"/>
        <v>1290000</v>
      </c>
      <c r="K438" s="34">
        <f t="shared" si="52"/>
        <v>15000</v>
      </c>
    </row>
    <row r="439" ht="15.75" customHeight="1">
      <c r="A439" s="29" t="s">
        <v>48</v>
      </c>
      <c r="B439" s="10">
        <v>45500.0</v>
      </c>
      <c r="C439" s="33">
        <v>55540.0</v>
      </c>
      <c r="D439" s="30">
        <f t="shared" si="48"/>
        <v>2527070000</v>
      </c>
      <c r="E439" s="30"/>
      <c r="F439" s="30"/>
      <c r="G439" s="32">
        <f t="shared" si="49"/>
        <v>55540</v>
      </c>
      <c r="H439" s="33">
        <v>45000.0</v>
      </c>
      <c r="I439" s="32">
        <f t="shared" si="50"/>
        <v>-500</v>
      </c>
      <c r="J439" s="30">
        <f t="shared" si="51"/>
        <v>2499300000</v>
      </c>
      <c r="K439" s="34">
        <f t="shared" si="52"/>
        <v>-27770000</v>
      </c>
    </row>
    <row r="440" ht="15.75" customHeight="1">
      <c r="A440" s="29" t="s">
        <v>49</v>
      </c>
      <c r="B440" s="10">
        <v>62000.0</v>
      </c>
      <c r="C440" s="33">
        <v>437.0</v>
      </c>
      <c r="D440" s="30">
        <f t="shared" si="48"/>
        <v>27094000</v>
      </c>
      <c r="E440" s="46">
        <v>20.0</v>
      </c>
      <c r="F440" s="30"/>
      <c r="G440" s="32">
        <f t="shared" si="49"/>
        <v>457</v>
      </c>
      <c r="H440" s="33">
        <v>70000.0</v>
      </c>
      <c r="I440" s="32">
        <f t="shared" si="50"/>
        <v>8000</v>
      </c>
      <c r="J440" s="30">
        <f t="shared" si="51"/>
        <v>31990000</v>
      </c>
      <c r="K440" s="34">
        <f t="shared" si="52"/>
        <v>4896000</v>
      </c>
    </row>
    <row r="441" ht="15.75" customHeight="1">
      <c r="A441" s="29" t="s">
        <v>50</v>
      </c>
      <c r="B441" s="10">
        <v>75000.0</v>
      </c>
      <c r="C441" s="33">
        <v>101.0</v>
      </c>
      <c r="D441" s="30">
        <f t="shared" si="48"/>
        <v>7575000</v>
      </c>
      <c r="E441" s="30"/>
      <c r="F441" s="30"/>
      <c r="G441" s="32">
        <f t="shared" si="49"/>
        <v>101</v>
      </c>
      <c r="H441" s="33">
        <v>75000.01</v>
      </c>
      <c r="I441" s="32">
        <f t="shared" si="50"/>
        <v>0.009999999995</v>
      </c>
      <c r="J441" s="30">
        <f t="shared" si="51"/>
        <v>7575001.01</v>
      </c>
      <c r="K441" s="34">
        <f t="shared" si="52"/>
        <v>1.01</v>
      </c>
    </row>
    <row r="442" ht="15.75" customHeight="1">
      <c r="A442" s="29" t="s">
        <v>51</v>
      </c>
      <c r="B442" s="10">
        <v>42000.0</v>
      </c>
      <c r="C442" s="33">
        <v>124755.0</v>
      </c>
      <c r="D442" s="30">
        <f t="shared" si="48"/>
        <v>5239710000</v>
      </c>
      <c r="E442" s="30"/>
      <c r="F442" s="30"/>
      <c r="G442" s="32">
        <f t="shared" si="49"/>
        <v>124755</v>
      </c>
      <c r="H442" s="33">
        <v>43000.0</v>
      </c>
      <c r="I442" s="32">
        <f t="shared" si="50"/>
        <v>1000</v>
      </c>
      <c r="J442" s="30">
        <f t="shared" si="51"/>
        <v>5364465000</v>
      </c>
      <c r="K442" s="34">
        <f t="shared" si="52"/>
        <v>124755000</v>
      </c>
    </row>
    <row r="443" ht="15.75" customHeight="1">
      <c r="A443" s="44" t="s">
        <v>90</v>
      </c>
      <c r="B443" s="10">
        <v>700000.0</v>
      </c>
      <c r="C443" s="33">
        <v>3.0</v>
      </c>
      <c r="D443" s="30">
        <f t="shared" si="48"/>
        <v>2100000</v>
      </c>
      <c r="E443" s="30"/>
      <c r="F443" s="30"/>
      <c r="G443" s="32">
        <f t="shared" si="49"/>
        <v>3</v>
      </c>
      <c r="H443" s="33">
        <v>700000.0</v>
      </c>
      <c r="I443" s="32">
        <f t="shared" si="50"/>
        <v>0</v>
      </c>
      <c r="J443" s="30">
        <f t="shared" si="51"/>
        <v>2100000</v>
      </c>
      <c r="K443" s="34">
        <f t="shared" si="52"/>
        <v>0</v>
      </c>
    </row>
    <row r="444" ht="15.75" customHeight="1">
      <c r="A444" s="29" t="s">
        <v>91</v>
      </c>
      <c r="B444" s="10">
        <v>11100.0</v>
      </c>
      <c r="C444" s="33">
        <v>2.0</v>
      </c>
      <c r="D444" s="30">
        <f t="shared" si="48"/>
        <v>22200</v>
      </c>
      <c r="E444" s="30"/>
      <c r="F444" s="30"/>
      <c r="G444" s="32">
        <f t="shared" si="49"/>
        <v>2</v>
      </c>
      <c r="H444" s="33">
        <v>11751.0</v>
      </c>
      <c r="I444" s="32">
        <f t="shared" si="50"/>
        <v>651</v>
      </c>
      <c r="J444" s="30">
        <f t="shared" si="51"/>
        <v>23502</v>
      </c>
      <c r="K444" s="34">
        <f t="shared" si="52"/>
        <v>1302</v>
      </c>
    </row>
    <row r="445" ht="15.75" customHeight="1">
      <c r="A445" s="29" t="s">
        <v>54</v>
      </c>
      <c r="B445" s="10">
        <v>100799.99</v>
      </c>
      <c r="C445" s="33">
        <v>2.0</v>
      </c>
      <c r="D445" s="30">
        <f t="shared" si="48"/>
        <v>201599.98</v>
      </c>
      <c r="E445" s="46">
        <v>3.0</v>
      </c>
      <c r="F445" s="30"/>
      <c r="G445" s="32">
        <f t="shared" si="49"/>
        <v>5</v>
      </c>
      <c r="H445" s="33">
        <v>100799.99</v>
      </c>
      <c r="I445" s="32">
        <f t="shared" si="50"/>
        <v>0</v>
      </c>
      <c r="J445" s="30">
        <f t="shared" si="51"/>
        <v>503999.95</v>
      </c>
      <c r="K445" s="34">
        <f t="shared" si="52"/>
        <v>302399.97</v>
      </c>
    </row>
    <row r="446" ht="15.75" customHeight="1">
      <c r="A446" s="29" t="s">
        <v>55</v>
      </c>
      <c r="B446" s="10">
        <v>3000.0</v>
      </c>
      <c r="C446" s="33">
        <v>2.0</v>
      </c>
      <c r="D446" s="30">
        <f t="shared" si="48"/>
        <v>6000</v>
      </c>
      <c r="E446" s="30"/>
      <c r="F446" s="30"/>
      <c r="G446" s="32">
        <f t="shared" si="49"/>
        <v>2</v>
      </c>
      <c r="H446" s="33">
        <v>3000.0</v>
      </c>
      <c r="I446" s="32">
        <f t="shared" si="50"/>
        <v>0</v>
      </c>
      <c r="J446" s="30">
        <f t="shared" si="51"/>
        <v>6000</v>
      </c>
      <c r="K446" s="34">
        <f t="shared" si="52"/>
        <v>0</v>
      </c>
    </row>
    <row r="447" ht="15.75" customHeight="1">
      <c r="A447" s="29" t="s">
        <v>92</v>
      </c>
      <c r="B447" s="10">
        <v>80000.0</v>
      </c>
      <c r="C447" s="33">
        <v>13.0</v>
      </c>
      <c r="D447" s="30">
        <f t="shared" si="48"/>
        <v>1040000</v>
      </c>
      <c r="E447" s="30"/>
      <c r="F447" s="30"/>
      <c r="G447" s="32">
        <f t="shared" si="49"/>
        <v>13</v>
      </c>
      <c r="H447" s="33">
        <v>80000.0</v>
      </c>
      <c r="I447" s="32">
        <f t="shared" si="50"/>
        <v>0</v>
      </c>
      <c r="J447" s="30">
        <f t="shared" si="51"/>
        <v>1040000</v>
      </c>
      <c r="K447" s="34">
        <f t="shared" si="52"/>
        <v>0</v>
      </c>
    </row>
    <row r="448" ht="15.75" customHeight="1">
      <c r="A448" s="29" t="s">
        <v>57</v>
      </c>
      <c r="B448" s="10">
        <v>38000.0</v>
      </c>
      <c r="C448" s="33">
        <v>13.0</v>
      </c>
      <c r="D448" s="30">
        <f t="shared" si="48"/>
        <v>494000</v>
      </c>
      <c r="E448" s="46">
        <v>3.0</v>
      </c>
      <c r="F448" s="30"/>
      <c r="G448" s="32">
        <f t="shared" si="49"/>
        <v>16</v>
      </c>
      <c r="H448" s="33">
        <v>37000.0</v>
      </c>
      <c r="I448" s="32">
        <f t="shared" si="50"/>
        <v>-1000</v>
      </c>
      <c r="J448" s="30">
        <f t="shared" si="51"/>
        <v>592000</v>
      </c>
      <c r="K448" s="34">
        <f t="shared" si="52"/>
        <v>98000</v>
      </c>
    </row>
    <row r="449" ht="15.75" customHeight="1">
      <c r="A449" s="29" t="s">
        <v>58</v>
      </c>
      <c r="B449" s="10">
        <v>50000.0</v>
      </c>
      <c r="C449" s="33">
        <v>2.0</v>
      </c>
      <c r="D449" s="30">
        <f t="shared" si="48"/>
        <v>100000</v>
      </c>
      <c r="E449" s="30"/>
      <c r="F449" s="30"/>
      <c r="G449" s="32">
        <f t="shared" si="49"/>
        <v>2</v>
      </c>
      <c r="H449" s="33">
        <v>50000.0</v>
      </c>
      <c r="I449" s="32">
        <f t="shared" si="50"/>
        <v>0</v>
      </c>
      <c r="J449" s="30">
        <f t="shared" si="51"/>
        <v>100000</v>
      </c>
      <c r="K449" s="34">
        <f t="shared" si="52"/>
        <v>0</v>
      </c>
    </row>
    <row r="450" ht="15.75" customHeight="1">
      <c r="A450" s="29" t="s">
        <v>59</v>
      </c>
      <c r="B450" s="10">
        <v>3500.0</v>
      </c>
      <c r="C450" s="33">
        <v>53.0</v>
      </c>
      <c r="D450" s="30">
        <f t="shared" si="48"/>
        <v>185500</v>
      </c>
      <c r="E450" s="30"/>
      <c r="F450" s="30"/>
      <c r="G450" s="32">
        <f t="shared" si="49"/>
        <v>53</v>
      </c>
      <c r="H450" s="33">
        <v>3849.0</v>
      </c>
      <c r="I450" s="32">
        <f t="shared" si="50"/>
        <v>349</v>
      </c>
      <c r="J450" s="30">
        <f t="shared" si="51"/>
        <v>203997</v>
      </c>
      <c r="K450" s="34">
        <f t="shared" si="52"/>
        <v>18497</v>
      </c>
    </row>
    <row r="451" ht="15.75" customHeight="1">
      <c r="A451" s="29" t="s">
        <v>60</v>
      </c>
      <c r="B451" s="10">
        <v>975.0</v>
      </c>
      <c r="C451" s="33">
        <v>9360.0</v>
      </c>
      <c r="D451" s="30">
        <f t="shared" si="48"/>
        <v>9126000</v>
      </c>
      <c r="E451" s="46">
        <v>140.0</v>
      </c>
      <c r="F451" s="30"/>
      <c r="G451" s="32">
        <f t="shared" si="49"/>
        <v>9500</v>
      </c>
      <c r="H451" s="33">
        <v>1003.0</v>
      </c>
      <c r="I451" s="32">
        <f t="shared" si="50"/>
        <v>28</v>
      </c>
      <c r="J451" s="30">
        <f t="shared" si="51"/>
        <v>9528500</v>
      </c>
      <c r="K451" s="34">
        <f t="shared" si="52"/>
        <v>402500</v>
      </c>
    </row>
    <row r="452" ht="15.75" customHeight="1">
      <c r="A452" s="29" t="s">
        <v>61</v>
      </c>
      <c r="B452" s="10">
        <v>110000.0</v>
      </c>
      <c r="C452" s="33">
        <v>2.0</v>
      </c>
      <c r="D452" s="30">
        <f t="shared" si="48"/>
        <v>220000</v>
      </c>
      <c r="E452" s="46">
        <v>1.0</v>
      </c>
      <c r="F452" s="30"/>
      <c r="G452" s="32">
        <f t="shared" si="49"/>
        <v>3</v>
      </c>
      <c r="H452" s="33">
        <v>105000.0</v>
      </c>
      <c r="I452" s="32">
        <f t="shared" si="50"/>
        <v>-5000</v>
      </c>
      <c r="J452" s="30">
        <f t="shared" si="51"/>
        <v>315000</v>
      </c>
      <c r="K452" s="34">
        <f t="shared" si="52"/>
        <v>95000</v>
      </c>
    </row>
    <row r="453" ht="15.75" customHeight="1">
      <c r="A453" s="29" t="s">
        <v>93</v>
      </c>
      <c r="B453" s="10">
        <v>235000.0</v>
      </c>
      <c r="C453" s="33">
        <v>4.0</v>
      </c>
      <c r="D453" s="30">
        <f t="shared" si="48"/>
        <v>940000</v>
      </c>
      <c r="E453" s="30"/>
      <c r="F453" s="30"/>
      <c r="G453" s="32">
        <f t="shared" si="49"/>
        <v>4</v>
      </c>
      <c r="H453" s="33">
        <v>210000.0</v>
      </c>
      <c r="I453" s="32">
        <f t="shared" si="50"/>
        <v>-25000</v>
      </c>
      <c r="J453" s="30">
        <f t="shared" si="51"/>
        <v>840000</v>
      </c>
      <c r="K453" s="34">
        <f t="shared" si="52"/>
        <v>-100000</v>
      </c>
    </row>
    <row r="454" ht="15.75" customHeight="1">
      <c r="A454" s="29" t="s">
        <v>94</v>
      </c>
      <c r="B454" s="10">
        <v>15000.01</v>
      </c>
      <c r="C454" s="33">
        <v>2.0</v>
      </c>
      <c r="D454" s="30">
        <f t="shared" si="48"/>
        <v>30000.02</v>
      </c>
      <c r="E454" s="46">
        <v>3.0</v>
      </c>
      <c r="F454" s="30"/>
      <c r="G454" s="32">
        <f t="shared" si="49"/>
        <v>5</v>
      </c>
      <c r="H454" s="33">
        <v>15100.0</v>
      </c>
      <c r="I454" s="32">
        <f t="shared" si="50"/>
        <v>99.99</v>
      </c>
      <c r="J454" s="30">
        <f t="shared" si="51"/>
        <v>75500</v>
      </c>
      <c r="K454" s="34">
        <f t="shared" si="52"/>
        <v>45499.98</v>
      </c>
    </row>
    <row r="455" ht="15.75" customHeight="1">
      <c r="A455" s="29" t="s">
        <v>64</v>
      </c>
      <c r="B455" s="10">
        <v>510000.0</v>
      </c>
      <c r="C455" s="33">
        <v>51.0</v>
      </c>
      <c r="D455" s="30">
        <f t="shared" si="48"/>
        <v>26010000</v>
      </c>
      <c r="E455" s="30"/>
      <c r="F455" s="30"/>
      <c r="G455" s="32">
        <f t="shared" si="49"/>
        <v>51</v>
      </c>
      <c r="H455" s="33">
        <v>520000.0</v>
      </c>
      <c r="I455" s="32">
        <f t="shared" si="50"/>
        <v>10000</v>
      </c>
      <c r="J455" s="30">
        <f t="shared" si="51"/>
        <v>26520000</v>
      </c>
      <c r="K455" s="34">
        <f t="shared" si="52"/>
        <v>510000</v>
      </c>
    </row>
    <row r="456" ht="15.75" customHeight="1">
      <c r="A456" s="29" t="s">
        <v>65</v>
      </c>
      <c r="B456" s="10">
        <v>500000.0</v>
      </c>
      <c r="C456" s="33">
        <v>293.0</v>
      </c>
      <c r="D456" s="30">
        <f t="shared" si="48"/>
        <v>146500000</v>
      </c>
      <c r="E456" s="30"/>
      <c r="F456" s="30"/>
      <c r="G456" s="32">
        <f t="shared" si="49"/>
        <v>293</v>
      </c>
      <c r="H456" s="33">
        <v>520000.0</v>
      </c>
      <c r="I456" s="32">
        <f t="shared" si="50"/>
        <v>20000</v>
      </c>
      <c r="J456" s="30">
        <f t="shared" si="51"/>
        <v>152360000</v>
      </c>
      <c r="K456" s="34">
        <f t="shared" si="52"/>
        <v>5860000</v>
      </c>
    </row>
    <row r="457" ht="15.75" customHeight="1">
      <c r="A457" s="29" t="s">
        <v>95</v>
      </c>
      <c r="B457" s="10">
        <v>2000.0</v>
      </c>
      <c r="C457" s="33">
        <v>2.0</v>
      </c>
      <c r="D457" s="30">
        <f t="shared" si="48"/>
        <v>4000</v>
      </c>
      <c r="E457" s="46">
        <v>3.0</v>
      </c>
      <c r="F457" s="30"/>
      <c r="G457" s="32">
        <f t="shared" si="49"/>
        <v>5</v>
      </c>
      <c r="H457" s="33">
        <v>2230.0</v>
      </c>
      <c r="I457" s="32">
        <f t="shared" si="50"/>
        <v>230</v>
      </c>
      <c r="J457" s="30">
        <f t="shared" si="51"/>
        <v>11150</v>
      </c>
      <c r="K457" s="34">
        <f t="shared" si="52"/>
        <v>7150</v>
      </c>
    </row>
    <row r="458" ht="15.75" customHeight="1">
      <c r="A458" s="29" t="s">
        <v>67</v>
      </c>
      <c r="B458" s="10">
        <v>6500.0</v>
      </c>
      <c r="C458" s="33">
        <v>2.0</v>
      </c>
      <c r="D458" s="30">
        <f t="shared" si="48"/>
        <v>13000</v>
      </c>
      <c r="E458" s="46">
        <v>3.0</v>
      </c>
      <c r="F458" s="30"/>
      <c r="G458" s="32">
        <f t="shared" si="49"/>
        <v>5</v>
      </c>
      <c r="H458" s="33">
        <v>7499.99</v>
      </c>
      <c r="I458" s="32">
        <f t="shared" si="50"/>
        <v>999.99</v>
      </c>
      <c r="J458" s="30">
        <f t="shared" si="51"/>
        <v>37499.95</v>
      </c>
      <c r="K458" s="34">
        <f t="shared" si="52"/>
        <v>24499.95</v>
      </c>
    </row>
    <row r="459" ht="15.75" customHeight="1">
      <c r="A459" s="29" t="s">
        <v>96</v>
      </c>
      <c r="B459" s="10">
        <v>4800.0</v>
      </c>
      <c r="C459" s="33">
        <v>2.0</v>
      </c>
      <c r="D459" s="30">
        <f t="shared" si="48"/>
        <v>9600</v>
      </c>
      <c r="E459" s="46">
        <v>3.0</v>
      </c>
      <c r="F459" s="30"/>
      <c r="G459" s="32">
        <f t="shared" si="49"/>
        <v>5</v>
      </c>
      <c r="H459" s="33">
        <v>4800.0</v>
      </c>
      <c r="I459" s="32">
        <f t="shared" si="50"/>
        <v>0</v>
      </c>
      <c r="J459" s="30">
        <f t="shared" si="51"/>
        <v>24000</v>
      </c>
      <c r="K459" s="34">
        <f t="shared" si="52"/>
        <v>14400</v>
      </c>
    </row>
    <row r="460" ht="15.75" customHeight="1">
      <c r="A460" s="29" t="s">
        <v>97</v>
      </c>
      <c r="B460" s="10">
        <v>21500.0</v>
      </c>
      <c r="C460" s="33">
        <v>953.0</v>
      </c>
      <c r="D460" s="30">
        <f t="shared" si="48"/>
        <v>20489500</v>
      </c>
      <c r="E460" s="30"/>
      <c r="F460" s="30"/>
      <c r="G460" s="32">
        <f t="shared" si="49"/>
        <v>953</v>
      </c>
      <c r="H460" s="33">
        <v>24000.0</v>
      </c>
      <c r="I460" s="32">
        <f t="shared" si="50"/>
        <v>2500</v>
      </c>
      <c r="J460" s="30">
        <f t="shared" si="51"/>
        <v>22872000</v>
      </c>
      <c r="K460" s="34">
        <f t="shared" si="52"/>
        <v>2382500</v>
      </c>
    </row>
    <row r="461" ht="15.75" customHeight="1">
      <c r="A461" s="29" t="s">
        <v>70</v>
      </c>
      <c r="B461" s="10">
        <v>585.0</v>
      </c>
      <c r="C461" s="33">
        <v>17.0</v>
      </c>
      <c r="D461" s="30">
        <f t="shared" si="48"/>
        <v>9945</v>
      </c>
      <c r="E461" s="30"/>
      <c r="F461" s="30"/>
      <c r="G461" s="32">
        <f t="shared" si="49"/>
        <v>17</v>
      </c>
      <c r="H461" s="33">
        <v>585.0</v>
      </c>
      <c r="I461" s="32">
        <f t="shared" si="50"/>
        <v>0</v>
      </c>
      <c r="J461" s="30">
        <f t="shared" si="51"/>
        <v>9945</v>
      </c>
      <c r="K461" s="34">
        <f t="shared" si="52"/>
        <v>0</v>
      </c>
    </row>
    <row r="462" ht="15.75" customHeight="1">
      <c r="A462" s="29" t="s">
        <v>82</v>
      </c>
      <c r="B462" s="10">
        <v>116001.0</v>
      </c>
      <c r="C462" s="33">
        <v>3.0</v>
      </c>
      <c r="D462" s="31">
        <f t="shared" si="48"/>
        <v>348003</v>
      </c>
      <c r="E462" s="30"/>
      <c r="F462" s="31"/>
      <c r="G462" s="32">
        <f t="shared" si="49"/>
        <v>3</v>
      </c>
      <c r="H462" s="45">
        <v>116001.0</v>
      </c>
      <c r="I462" s="32">
        <f t="shared" si="50"/>
        <v>0</v>
      </c>
      <c r="J462" s="31">
        <f t="shared" si="51"/>
        <v>348003</v>
      </c>
      <c r="K462" s="34">
        <f t="shared" si="52"/>
        <v>0</v>
      </c>
    </row>
    <row r="463" ht="15.75" customHeight="1">
      <c r="A463" s="35"/>
      <c r="B463" s="10"/>
      <c r="C463" s="10"/>
      <c r="D463" s="31">
        <f t="shared" si="48"/>
        <v>0</v>
      </c>
      <c r="E463" s="31"/>
      <c r="F463" s="31"/>
      <c r="G463" s="32">
        <f t="shared" si="49"/>
        <v>0</v>
      </c>
      <c r="H463" s="31"/>
      <c r="I463" s="32">
        <f t="shared" si="50"/>
        <v>0</v>
      </c>
      <c r="J463" s="31">
        <f t="shared" si="51"/>
        <v>0</v>
      </c>
      <c r="K463" s="34">
        <f t="shared" si="52"/>
        <v>0</v>
      </c>
    </row>
    <row r="464" ht="15.75" customHeight="1">
      <c r="A464" s="35"/>
      <c r="B464" s="10"/>
      <c r="C464" s="10"/>
      <c r="D464" s="31">
        <f t="shared" si="48"/>
        <v>0</v>
      </c>
      <c r="E464" s="31"/>
      <c r="F464" s="31"/>
      <c r="G464" s="32">
        <f t="shared" si="49"/>
        <v>0</v>
      </c>
      <c r="H464" s="31"/>
      <c r="I464" s="32">
        <f t="shared" si="50"/>
        <v>0</v>
      </c>
      <c r="J464" s="31">
        <f t="shared" si="51"/>
        <v>0</v>
      </c>
      <c r="K464" s="34">
        <f t="shared" si="52"/>
        <v>0</v>
      </c>
    </row>
    <row r="465" ht="15.75" customHeight="1">
      <c r="A465" s="37"/>
      <c r="B465" s="38"/>
      <c r="C465" s="38"/>
      <c r="D465" s="39">
        <f t="shared" si="48"/>
        <v>0</v>
      </c>
      <c r="E465" s="39"/>
      <c r="F465" s="39"/>
      <c r="G465" s="32">
        <f t="shared" si="49"/>
        <v>0</v>
      </c>
      <c r="H465" s="39"/>
      <c r="I465" s="40">
        <f t="shared" si="50"/>
        <v>0</v>
      </c>
      <c r="J465" s="39">
        <f t="shared" si="51"/>
        <v>0</v>
      </c>
      <c r="K465" s="34">
        <f t="shared" si="52"/>
        <v>0</v>
      </c>
    </row>
    <row r="466" ht="15.75" customHeight="1">
      <c r="B466" s="2"/>
      <c r="C466" s="2"/>
      <c r="D466" s="3"/>
      <c r="E466" s="3"/>
      <c r="F466" s="3"/>
      <c r="G466" s="12">
        <f>SUM(G434:G465)</f>
        <v>1677915</v>
      </c>
      <c r="H466" s="3"/>
      <c r="I466" s="3"/>
      <c r="J466" s="3"/>
    </row>
    <row r="467" ht="15.75" customHeight="1">
      <c r="B467" s="2"/>
      <c r="C467" s="2"/>
      <c r="D467" s="3"/>
      <c r="E467" s="3"/>
      <c r="F467" s="3"/>
      <c r="G467" s="3"/>
      <c r="H467" s="3"/>
      <c r="I467" s="3"/>
      <c r="J467" s="3"/>
    </row>
    <row r="468" ht="15.75" customHeight="1">
      <c r="B468" s="2"/>
      <c r="C468" s="2"/>
      <c r="D468" s="3" t="s">
        <v>17</v>
      </c>
      <c r="E468" s="3"/>
      <c r="F468" s="3"/>
      <c r="G468" s="3"/>
      <c r="H468" s="3"/>
      <c r="I468" s="3"/>
      <c r="J468" s="3" t="s">
        <v>17</v>
      </c>
    </row>
    <row r="469" ht="15.75" customHeight="1">
      <c r="B469" s="2"/>
      <c r="C469" s="2"/>
      <c r="D469" s="3">
        <f>SUM(D434:D468)</f>
        <v>9889782294</v>
      </c>
      <c r="E469" s="3"/>
      <c r="F469" s="3"/>
      <c r="G469" s="3"/>
      <c r="H469" s="3"/>
      <c r="I469" s="3"/>
      <c r="J469" s="3">
        <f>SUM(J434:J468)</f>
        <v>10050220192</v>
      </c>
      <c r="K469" s="17">
        <f>J469-D469</f>
        <v>160437898.8</v>
      </c>
    </row>
    <row r="470" ht="15.75" customHeight="1">
      <c r="B470" s="2"/>
      <c r="C470" s="2"/>
      <c r="D470" s="3"/>
      <c r="E470" s="3"/>
      <c r="F470" s="3"/>
      <c r="G470" s="3"/>
      <c r="H470" s="3"/>
      <c r="I470" s="3"/>
      <c r="J470" s="3"/>
    </row>
    <row r="471" ht="15.75" customHeight="1">
      <c r="B471" s="2"/>
      <c r="C471" s="2"/>
      <c r="D471" s="3" t="s">
        <v>20</v>
      </c>
      <c r="E471" s="3"/>
      <c r="F471" s="3"/>
      <c r="G471" s="3"/>
      <c r="H471" s="3"/>
      <c r="I471" s="3"/>
      <c r="J471" s="3" t="s">
        <v>20</v>
      </c>
      <c r="K471" s="43">
        <f>K469/J472</f>
        <v>932.7784815</v>
      </c>
    </row>
    <row r="472" ht="15.75" customHeight="1">
      <c r="B472" s="2"/>
      <c r="C472" s="2"/>
      <c r="D472" s="3">
        <v>175000.0</v>
      </c>
      <c r="E472" s="3"/>
      <c r="F472" s="3"/>
      <c r="G472" s="3"/>
      <c r="H472" s="3"/>
      <c r="I472" s="3"/>
      <c r="J472" s="11">
        <v>172000.0</v>
      </c>
      <c r="K472" s="42"/>
    </row>
    <row r="473" ht="15.75" customHeight="1">
      <c r="B473" s="2"/>
      <c r="C473" s="2"/>
      <c r="D473" s="3" t="s">
        <v>21</v>
      </c>
      <c r="E473" s="3"/>
      <c r="F473" s="3"/>
      <c r="G473" s="3"/>
      <c r="H473" s="3"/>
      <c r="I473" s="3"/>
      <c r="J473" s="3" t="s">
        <v>21</v>
      </c>
    </row>
    <row r="474" ht="15.75" customHeight="1">
      <c r="B474" s="2"/>
      <c r="C474" s="2"/>
      <c r="D474" s="12">
        <f>D469/D472</f>
        <v>56513.04168</v>
      </c>
      <c r="E474" s="12"/>
      <c r="F474" s="12"/>
      <c r="G474" s="12"/>
      <c r="H474" s="3"/>
      <c r="I474" s="3"/>
      <c r="J474" s="12">
        <f>J469/J472</f>
        <v>58431.51275</v>
      </c>
      <c r="K474" s="18">
        <f>J474-D474</f>
        <v>1918.471069</v>
      </c>
    </row>
    <row r="475" ht="15.75" customHeight="1">
      <c r="B475" s="2"/>
      <c r="C475" s="2"/>
      <c r="D475" s="3"/>
      <c r="E475" s="3"/>
      <c r="F475" s="3"/>
      <c r="G475" s="3"/>
      <c r="H475" s="3"/>
      <c r="I475" s="3"/>
      <c r="J475" s="3"/>
    </row>
    <row r="476" ht="15.75" customHeight="1">
      <c r="B476" s="2"/>
      <c r="C476" s="2"/>
      <c r="D476" s="3"/>
      <c r="E476" s="3"/>
      <c r="F476" s="3"/>
      <c r="G476" s="3"/>
      <c r="H476" s="3"/>
      <c r="I476" s="3"/>
      <c r="J476" s="3"/>
    </row>
    <row r="477" ht="15.75" customHeight="1">
      <c r="B477" s="2"/>
      <c r="C477" s="2"/>
      <c r="D477" s="3"/>
      <c r="E477" s="3"/>
      <c r="F477" s="3"/>
      <c r="G477" s="3"/>
      <c r="H477" s="3"/>
      <c r="I477" s="3"/>
      <c r="J477" s="3"/>
    </row>
    <row r="478" ht="15.75" customHeight="1">
      <c r="B478" s="2"/>
      <c r="C478" s="2"/>
      <c r="D478" s="3"/>
      <c r="E478" s="3"/>
      <c r="F478" s="3"/>
      <c r="G478" s="3"/>
      <c r="H478" s="3"/>
      <c r="I478" s="3"/>
      <c r="J478" s="3"/>
    </row>
    <row r="479" ht="15.75" customHeight="1">
      <c r="A479" s="1" t="s">
        <v>101</v>
      </c>
      <c r="B479" s="2"/>
      <c r="C479" s="2"/>
      <c r="D479" s="3"/>
      <c r="E479" s="3"/>
      <c r="F479" s="3"/>
      <c r="G479" s="3"/>
      <c r="H479" s="3"/>
      <c r="I479" s="3"/>
      <c r="J479" s="3"/>
    </row>
    <row r="480" ht="15.75" customHeight="1">
      <c r="B480" s="2"/>
      <c r="C480" s="2"/>
      <c r="D480" s="3"/>
      <c r="E480" s="3"/>
      <c r="F480" s="3"/>
      <c r="G480" s="3"/>
      <c r="H480" s="3"/>
      <c r="I480" s="3"/>
      <c r="J480" s="3"/>
    </row>
    <row r="481" ht="15.75" customHeight="1">
      <c r="B481" s="2"/>
      <c r="C481" s="2"/>
      <c r="D481" s="3"/>
      <c r="E481" s="3"/>
      <c r="F481" s="3"/>
      <c r="G481" s="3"/>
      <c r="H481" s="3"/>
      <c r="I481" s="3"/>
      <c r="J481" s="3"/>
    </row>
    <row r="482" ht="15.75" customHeight="1">
      <c r="A482" s="19" t="s">
        <v>35</v>
      </c>
      <c r="B482" s="20"/>
      <c r="C482" s="20"/>
      <c r="D482" s="21"/>
      <c r="E482" s="22" t="s">
        <v>36</v>
      </c>
      <c r="F482" s="23"/>
      <c r="G482" s="21"/>
      <c r="H482" s="21"/>
      <c r="I482" s="21"/>
      <c r="J482" s="21"/>
      <c r="K482" s="24"/>
      <c r="L482" s="1"/>
      <c r="M482" s="1"/>
      <c r="N482" s="1"/>
      <c r="O482" s="1"/>
      <c r="P482" s="1"/>
      <c r="Q482" s="1"/>
      <c r="R482" s="1"/>
    </row>
    <row r="483" ht="15.75" customHeight="1">
      <c r="A483" s="25" t="s">
        <v>2</v>
      </c>
      <c r="B483" s="26" t="s">
        <v>99</v>
      </c>
      <c r="C483" s="26" t="s">
        <v>8</v>
      </c>
      <c r="D483" s="27" t="s">
        <v>9</v>
      </c>
      <c r="E483" s="27" t="s">
        <v>38</v>
      </c>
      <c r="F483" s="27" t="s">
        <v>39</v>
      </c>
      <c r="G483" s="27" t="s">
        <v>40</v>
      </c>
      <c r="H483" s="27" t="s">
        <v>102</v>
      </c>
      <c r="I483" s="27" t="s">
        <v>42</v>
      </c>
      <c r="J483" s="27" t="s">
        <v>103</v>
      </c>
      <c r="K483" s="28" t="s">
        <v>12</v>
      </c>
      <c r="L483" s="1"/>
      <c r="M483" s="1"/>
      <c r="N483" s="1"/>
      <c r="O483" s="1"/>
      <c r="P483" s="1"/>
      <c r="Q483" s="1"/>
      <c r="R483" s="1"/>
    </row>
    <row r="484" ht="15.75" customHeight="1">
      <c r="A484" s="29" t="s">
        <v>86</v>
      </c>
      <c r="B484" s="10">
        <v>7995.0</v>
      </c>
      <c r="C484" s="32">
        <v>1400.0</v>
      </c>
      <c r="D484" s="30">
        <f t="shared" ref="D484:D515" si="53">C484*B484</f>
        <v>11193000</v>
      </c>
      <c r="E484" s="30"/>
      <c r="F484" s="31"/>
      <c r="G484" s="32">
        <f t="shared" ref="G484:G515" si="54">$C484+E484-F484</f>
        <v>1400</v>
      </c>
      <c r="H484" s="33">
        <v>7945.0</v>
      </c>
      <c r="I484" s="32">
        <f t="shared" ref="I484:I515" si="55">H484-B484</f>
        <v>-50</v>
      </c>
      <c r="J484" s="30">
        <f t="shared" ref="J484:J515" si="56">G484*H484</f>
        <v>11123000</v>
      </c>
      <c r="K484" s="34">
        <f t="shared" ref="K484:K515" si="57">J484-D484</f>
        <v>-70000</v>
      </c>
    </row>
    <row r="485" ht="15.75" customHeight="1">
      <c r="A485" s="29" t="s">
        <v>87</v>
      </c>
      <c r="B485" s="10">
        <v>100000.0</v>
      </c>
      <c r="C485" s="32">
        <v>2.0</v>
      </c>
      <c r="D485" s="30">
        <f t="shared" si="53"/>
        <v>200000</v>
      </c>
      <c r="E485" s="31"/>
      <c r="F485" s="31"/>
      <c r="G485" s="32">
        <f t="shared" si="54"/>
        <v>2</v>
      </c>
      <c r="H485" s="33">
        <v>90000.0</v>
      </c>
      <c r="I485" s="32">
        <f t="shared" si="55"/>
        <v>-10000</v>
      </c>
      <c r="J485" s="30">
        <f t="shared" si="56"/>
        <v>180000</v>
      </c>
      <c r="K485" s="34">
        <f t="shared" si="57"/>
        <v>-20000</v>
      </c>
    </row>
    <row r="486" ht="15.75" customHeight="1">
      <c r="A486" s="29" t="s">
        <v>88</v>
      </c>
      <c r="B486" s="10">
        <v>1299.95</v>
      </c>
      <c r="C486" s="32">
        <v>1474112.0</v>
      </c>
      <c r="D486" s="30">
        <f t="shared" si="53"/>
        <v>1916271894</v>
      </c>
      <c r="E486" s="30">
        <v>300.0</v>
      </c>
      <c r="F486" s="30">
        <v>50000.0</v>
      </c>
      <c r="G486" s="32">
        <f t="shared" si="54"/>
        <v>1424412</v>
      </c>
      <c r="H486" s="33">
        <v>1350.0</v>
      </c>
      <c r="I486" s="32">
        <f t="shared" si="55"/>
        <v>50.05</v>
      </c>
      <c r="J486" s="30">
        <f t="shared" si="56"/>
        <v>1922956200</v>
      </c>
      <c r="K486" s="34">
        <f t="shared" si="57"/>
        <v>6684305.6</v>
      </c>
    </row>
    <row r="487" ht="15.75" customHeight="1">
      <c r="A487" s="29" t="s">
        <v>89</v>
      </c>
      <c r="B487" s="10">
        <v>40.0</v>
      </c>
      <c r="C487" s="32">
        <v>10605.0</v>
      </c>
      <c r="D487" s="30">
        <f t="shared" si="53"/>
        <v>424200</v>
      </c>
      <c r="E487" s="30"/>
      <c r="F487" s="30"/>
      <c r="G487" s="32">
        <f t="shared" si="54"/>
        <v>10605</v>
      </c>
      <c r="H487" s="33">
        <v>47.9</v>
      </c>
      <c r="I487" s="33">
        <f t="shared" si="55"/>
        <v>7.9</v>
      </c>
      <c r="J487" s="30">
        <f t="shared" si="56"/>
        <v>507979.5</v>
      </c>
      <c r="K487" s="34">
        <f t="shared" si="57"/>
        <v>83779.5</v>
      </c>
    </row>
    <row r="488" ht="15.75" customHeight="1">
      <c r="A488" s="29" t="s">
        <v>47</v>
      </c>
      <c r="B488" s="10">
        <v>430000.0</v>
      </c>
      <c r="C488" s="32">
        <v>3.0</v>
      </c>
      <c r="D488" s="30">
        <f t="shared" si="53"/>
        <v>1290000</v>
      </c>
      <c r="E488" s="30"/>
      <c r="F488" s="30"/>
      <c r="G488" s="32">
        <f t="shared" si="54"/>
        <v>3</v>
      </c>
      <c r="H488" s="33">
        <v>460000.0</v>
      </c>
      <c r="I488" s="32">
        <f t="shared" si="55"/>
        <v>30000</v>
      </c>
      <c r="J488" s="30">
        <f t="shared" si="56"/>
        <v>1380000</v>
      </c>
      <c r="K488" s="34">
        <f t="shared" si="57"/>
        <v>90000</v>
      </c>
    </row>
    <row r="489" ht="15.75" customHeight="1">
      <c r="A489" s="29" t="s">
        <v>48</v>
      </c>
      <c r="B489" s="10">
        <v>45000.0</v>
      </c>
      <c r="C489" s="32">
        <v>55540.0</v>
      </c>
      <c r="D489" s="30">
        <f t="shared" si="53"/>
        <v>2499300000</v>
      </c>
      <c r="E489" s="30"/>
      <c r="F489" s="30"/>
      <c r="G489" s="32">
        <f t="shared" si="54"/>
        <v>55540</v>
      </c>
      <c r="H489" s="33">
        <v>46000.0</v>
      </c>
      <c r="I489" s="32">
        <f t="shared" si="55"/>
        <v>1000</v>
      </c>
      <c r="J489" s="30">
        <f t="shared" si="56"/>
        <v>2554840000</v>
      </c>
      <c r="K489" s="34">
        <f t="shared" si="57"/>
        <v>55540000</v>
      </c>
    </row>
    <row r="490" ht="15.75" customHeight="1">
      <c r="A490" s="29" t="s">
        <v>49</v>
      </c>
      <c r="B490" s="10">
        <v>70000.0</v>
      </c>
      <c r="C490" s="32">
        <v>457.0</v>
      </c>
      <c r="D490" s="30">
        <f t="shared" si="53"/>
        <v>31990000</v>
      </c>
      <c r="E490" s="30"/>
      <c r="F490" s="30"/>
      <c r="G490" s="32">
        <f t="shared" si="54"/>
        <v>457</v>
      </c>
      <c r="H490" s="33">
        <v>69000.01</v>
      </c>
      <c r="I490" s="32">
        <f t="shared" si="55"/>
        <v>-999.99</v>
      </c>
      <c r="J490" s="30">
        <f t="shared" si="56"/>
        <v>31533004.57</v>
      </c>
      <c r="K490" s="34">
        <f t="shared" si="57"/>
        <v>-456995.43</v>
      </c>
    </row>
    <row r="491" ht="15.75" customHeight="1">
      <c r="A491" s="29" t="s">
        <v>50</v>
      </c>
      <c r="B491" s="10">
        <v>75000.01</v>
      </c>
      <c r="C491" s="32">
        <v>101.0</v>
      </c>
      <c r="D491" s="30">
        <f t="shared" si="53"/>
        <v>7575001.01</v>
      </c>
      <c r="E491" s="30"/>
      <c r="F491" s="30"/>
      <c r="G491" s="32">
        <f t="shared" si="54"/>
        <v>101</v>
      </c>
      <c r="H491" s="33">
        <v>80000.0</v>
      </c>
      <c r="I491" s="32">
        <f t="shared" si="55"/>
        <v>4999.99</v>
      </c>
      <c r="J491" s="30">
        <f t="shared" si="56"/>
        <v>8080000</v>
      </c>
      <c r="K491" s="34">
        <f t="shared" si="57"/>
        <v>504998.99</v>
      </c>
    </row>
    <row r="492" ht="15.75" customHeight="1">
      <c r="A492" s="29" t="s">
        <v>51</v>
      </c>
      <c r="B492" s="10">
        <v>43000.0</v>
      </c>
      <c r="C492" s="32">
        <v>124755.0</v>
      </c>
      <c r="D492" s="30">
        <f t="shared" si="53"/>
        <v>5364465000</v>
      </c>
      <c r="E492" s="30">
        <v>1991.0</v>
      </c>
      <c r="F492" s="30"/>
      <c r="G492" s="32">
        <f t="shared" si="54"/>
        <v>126746</v>
      </c>
      <c r="H492" s="33">
        <v>45000.0</v>
      </c>
      <c r="I492" s="32">
        <f t="shared" si="55"/>
        <v>2000</v>
      </c>
      <c r="J492" s="30">
        <f t="shared" si="56"/>
        <v>5703570000</v>
      </c>
      <c r="K492" s="34">
        <f t="shared" si="57"/>
        <v>339105000</v>
      </c>
    </row>
    <row r="493" ht="15.75" customHeight="1">
      <c r="A493" s="44" t="s">
        <v>90</v>
      </c>
      <c r="B493" s="10">
        <v>700000.0</v>
      </c>
      <c r="C493" s="32">
        <v>3.0</v>
      </c>
      <c r="D493" s="30">
        <f t="shared" si="53"/>
        <v>2100000</v>
      </c>
      <c r="E493" s="30"/>
      <c r="F493" s="30"/>
      <c r="G493" s="32">
        <f t="shared" si="54"/>
        <v>3</v>
      </c>
      <c r="H493" s="33">
        <v>700000.0</v>
      </c>
      <c r="I493" s="32">
        <f t="shared" si="55"/>
        <v>0</v>
      </c>
      <c r="J493" s="30">
        <f t="shared" si="56"/>
        <v>2100000</v>
      </c>
      <c r="K493" s="34">
        <f t="shared" si="57"/>
        <v>0</v>
      </c>
    </row>
    <row r="494" ht="15.75" customHeight="1">
      <c r="A494" s="29" t="s">
        <v>91</v>
      </c>
      <c r="B494" s="10">
        <v>11751.0</v>
      </c>
      <c r="C494" s="32">
        <v>2.0</v>
      </c>
      <c r="D494" s="30">
        <f t="shared" si="53"/>
        <v>23502</v>
      </c>
      <c r="E494" s="30"/>
      <c r="F494" s="30"/>
      <c r="G494" s="32">
        <f t="shared" si="54"/>
        <v>2</v>
      </c>
      <c r="H494" s="33">
        <v>13273.19</v>
      </c>
      <c r="I494" s="32">
        <f t="shared" si="55"/>
        <v>1522.19</v>
      </c>
      <c r="J494" s="30">
        <f t="shared" si="56"/>
        <v>26546.38</v>
      </c>
      <c r="K494" s="34">
        <f t="shared" si="57"/>
        <v>3044.38</v>
      </c>
    </row>
    <row r="495" ht="15.75" customHeight="1">
      <c r="A495" s="29" t="s">
        <v>54</v>
      </c>
      <c r="B495" s="10">
        <v>100799.99</v>
      </c>
      <c r="C495" s="32">
        <v>5.0</v>
      </c>
      <c r="D495" s="30">
        <f t="shared" si="53"/>
        <v>503999.95</v>
      </c>
      <c r="E495" s="30"/>
      <c r="F495" s="30"/>
      <c r="G495" s="32">
        <f t="shared" si="54"/>
        <v>5</v>
      </c>
      <c r="H495" s="33">
        <v>100799.99</v>
      </c>
      <c r="I495" s="32">
        <f t="shared" si="55"/>
        <v>0</v>
      </c>
      <c r="J495" s="30">
        <f t="shared" si="56"/>
        <v>503999.95</v>
      </c>
      <c r="K495" s="34">
        <f t="shared" si="57"/>
        <v>0</v>
      </c>
    </row>
    <row r="496" ht="15.75" customHeight="1">
      <c r="A496" s="29" t="s">
        <v>55</v>
      </c>
      <c r="B496" s="10">
        <v>3000.0</v>
      </c>
      <c r="C496" s="32">
        <v>2.0</v>
      </c>
      <c r="D496" s="30">
        <f t="shared" si="53"/>
        <v>6000</v>
      </c>
      <c r="E496" s="30"/>
      <c r="F496" s="30"/>
      <c r="G496" s="32">
        <f t="shared" si="54"/>
        <v>2</v>
      </c>
      <c r="H496" s="33">
        <v>3198.0</v>
      </c>
      <c r="I496" s="32">
        <f t="shared" si="55"/>
        <v>198</v>
      </c>
      <c r="J496" s="30">
        <f t="shared" si="56"/>
        <v>6396</v>
      </c>
      <c r="K496" s="34">
        <f t="shared" si="57"/>
        <v>396</v>
      </c>
    </row>
    <row r="497" ht="15.75" customHeight="1">
      <c r="A497" s="29" t="s">
        <v>92</v>
      </c>
      <c r="B497" s="10">
        <v>80000.0</v>
      </c>
      <c r="C497" s="32">
        <v>13.0</v>
      </c>
      <c r="D497" s="30">
        <f t="shared" si="53"/>
        <v>1040000</v>
      </c>
      <c r="E497" s="30"/>
      <c r="F497" s="30"/>
      <c r="G497" s="32">
        <f t="shared" si="54"/>
        <v>13</v>
      </c>
      <c r="H497" s="33">
        <v>80000.0</v>
      </c>
      <c r="I497" s="32">
        <f t="shared" si="55"/>
        <v>0</v>
      </c>
      <c r="J497" s="30">
        <f t="shared" si="56"/>
        <v>1040000</v>
      </c>
      <c r="K497" s="34">
        <f t="shared" si="57"/>
        <v>0</v>
      </c>
    </row>
    <row r="498" ht="15.75" customHeight="1">
      <c r="A498" s="29" t="s">
        <v>57</v>
      </c>
      <c r="B498" s="10">
        <v>37000.0</v>
      </c>
      <c r="C498" s="32">
        <v>16.0</v>
      </c>
      <c r="D498" s="30">
        <f t="shared" si="53"/>
        <v>592000</v>
      </c>
      <c r="E498" s="30"/>
      <c r="F498" s="30"/>
      <c r="G498" s="32">
        <f t="shared" si="54"/>
        <v>16</v>
      </c>
      <c r="H498" s="33">
        <v>38000.0</v>
      </c>
      <c r="I498" s="32">
        <f t="shared" si="55"/>
        <v>1000</v>
      </c>
      <c r="J498" s="30">
        <f t="shared" si="56"/>
        <v>608000</v>
      </c>
      <c r="K498" s="34">
        <f t="shared" si="57"/>
        <v>16000</v>
      </c>
    </row>
    <row r="499" ht="15.75" customHeight="1">
      <c r="A499" s="29" t="s">
        <v>58</v>
      </c>
      <c r="B499" s="10">
        <v>50000.0</v>
      </c>
      <c r="C499" s="32">
        <v>2.0</v>
      </c>
      <c r="D499" s="30">
        <f t="shared" si="53"/>
        <v>100000</v>
      </c>
      <c r="E499" s="30"/>
      <c r="F499" s="30"/>
      <c r="G499" s="32">
        <f t="shared" si="54"/>
        <v>2</v>
      </c>
      <c r="H499" s="33">
        <v>50000.0</v>
      </c>
      <c r="I499" s="32">
        <f t="shared" si="55"/>
        <v>0</v>
      </c>
      <c r="J499" s="30">
        <f t="shared" si="56"/>
        <v>100000</v>
      </c>
      <c r="K499" s="34">
        <f t="shared" si="57"/>
        <v>0</v>
      </c>
    </row>
    <row r="500" ht="15.75" customHeight="1">
      <c r="A500" s="29" t="s">
        <v>59</v>
      </c>
      <c r="B500" s="10">
        <v>3849.0</v>
      </c>
      <c r="C500" s="32">
        <v>53.0</v>
      </c>
      <c r="D500" s="30">
        <f t="shared" si="53"/>
        <v>203997</v>
      </c>
      <c r="E500" s="30"/>
      <c r="F500" s="30"/>
      <c r="G500" s="32">
        <f t="shared" si="54"/>
        <v>53</v>
      </c>
      <c r="H500" s="33">
        <v>3799.0</v>
      </c>
      <c r="I500" s="32">
        <f t="shared" si="55"/>
        <v>-50</v>
      </c>
      <c r="J500" s="30">
        <f t="shared" si="56"/>
        <v>201347</v>
      </c>
      <c r="K500" s="34">
        <f t="shared" si="57"/>
        <v>-2650</v>
      </c>
    </row>
    <row r="501" ht="15.75" customHeight="1">
      <c r="A501" s="29" t="s">
        <v>60</v>
      </c>
      <c r="B501" s="10">
        <v>1003.0</v>
      </c>
      <c r="C501" s="32">
        <v>9500.0</v>
      </c>
      <c r="D501" s="30">
        <f t="shared" si="53"/>
        <v>9528500</v>
      </c>
      <c r="E501" s="30"/>
      <c r="F501" s="30"/>
      <c r="G501" s="32">
        <f t="shared" si="54"/>
        <v>9500</v>
      </c>
      <c r="H501" s="33">
        <v>1160.0</v>
      </c>
      <c r="I501" s="32">
        <f t="shared" si="55"/>
        <v>157</v>
      </c>
      <c r="J501" s="30">
        <f t="shared" si="56"/>
        <v>11020000</v>
      </c>
      <c r="K501" s="34">
        <f t="shared" si="57"/>
        <v>1491500</v>
      </c>
    </row>
    <row r="502" ht="15.75" customHeight="1">
      <c r="A502" s="29" t="s">
        <v>61</v>
      </c>
      <c r="B502" s="10">
        <v>105000.0</v>
      </c>
      <c r="C502" s="32">
        <v>3.0</v>
      </c>
      <c r="D502" s="30">
        <f t="shared" si="53"/>
        <v>315000</v>
      </c>
      <c r="E502" s="30"/>
      <c r="F502" s="30"/>
      <c r="G502" s="32">
        <f t="shared" si="54"/>
        <v>3</v>
      </c>
      <c r="H502" s="33">
        <v>105000.0</v>
      </c>
      <c r="I502" s="32">
        <f t="shared" si="55"/>
        <v>0</v>
      </c>
      <c r="J502" s="30">
        <f t="shared" si="56"/>
        <v>315000</v>
      </c>
      <c r="K502" s="34">
        <f t="shared" si="57"/>
        <v>0</v>
      </c>
    </row>
    <row r="503" ht="15.75" customHeight="1">
      <c r="A503" s="29" t="s">
        <v>93</v>
      </c>
      <c r="B503" s="10">
        <v>210000.0</v>
      </c>
      <c r="C503" s="32">
        <v>4.0</v>
      </c>
      <c r="D503" s="30">
        <f t="shared" si="53"/>
        <v>840000</v>
      </c>
      <c r="E503" s="30"/>
      <c r="F503" s="30"/>
      <c r="G503" s="32">
        <f t="shared" si="54"/>
        <v>4</v>
      </c>
      <c r="H503" s="33">
        <v>210000.0</v>
      </c>
      <c r="I503" s="32">
        <f t="shared" si="55"/>
        <v>0</v>
      </c>
      <c r="J503" s="30">
        <f t="shared" si="56"/>
        <v>840000</v>
      </c>
      <c r="K503" s="34">
        <f t="shared" si="57"/>
        <v>0</v>
      </c>
    </row>
    <row r="504" ht="15.75" customHeight="1">
      <c r="A504" s="29" t="s">
        <v>94</v>
      </c>
      <c r="B504" s="10">
        <v>15100.0</v>
      </c>
      <c r="C504" s="32">
        <v>5.0</v>
      </c>
      <c r="D504" s="30">
        <f t="shared" si="53"/>
        <v>75500</v>
      </c>
      <c r="E504" s="30"/>
      <c r="F504" s="30"/>
      <c r="G504" s="32">
        <f t="shared" si="54"/>
        <v>5</v>
      </c>
      <c r="H504" s="33">
        <v>15200.0</v>
      </c>
      <c r="I504" s="32">
        <f t="shared" si="55"/>
        <v>100</v>
      </c>
      <c r="J504" s="30">
        <f t="shared" si="56"/>
        <v>76000</v>
      </c>
      <c r="K504" s="34">
        <f t="shared" si="57"/>
        <v>500</v>
      </c>
    </row>
    <row r="505" ht="15.75" customHeight="1">
      <c r="A505" s="29" t="s">
        <v>64</v>
      </c>
      <c r="B505" s="10">
        <v>520000.0</v>
      </c>
      <c r="C505" s="32">
        <v>51.0</v>
      </c>
      <c r="D505" s="30">
        <f t="shared" si="53"/>
        <v>26520000</v>
      </c>
      <c r="E505" s="30"/>
      <c r="F505" s="30"/>
      <c r="G505" s="32">
        <f t="shared" si="54"/>
        <v>51</v>
      </c>
      <c r="H505" s="33">
        <v>520000.0</v>
      </c>
      <c r="I505" s="32">
        <f t="shared" si="55"/>
        <v>0</v>
      </c>
      <c r="J505" s="30">
        <f t="shared" si="56"/>
        <v>26520000</v>
      </c>
      <c r="K505" s="34">
        <f t="shared" si="57"/>
        <v>0</v>
      </c>
    </row>
    <row r="506" ht="15.75" customHeight="1">
      <c r="A506" s="29" t="s">
        <v>65</v>
      </c>
      <c r="B506" s="10">
        <v>520000.0</v>
      </c>
      <c r="C506" s="32">
        <v>293.0</v>
      </c>
      <c r="D506" s="30">
        <f t="shared" si="53"/>
        <v>152360000</v>
      </c>
      <c r="E506" s="30"/>
      <c r="F506" s="30"/>
      <c r="G506" s="32">
        <f t="shared" si="54"/>
        <v>293</v>
      </c>
      <c r="H506" s="33">
        <v>510000.0</v>
      </c>
      <c r="I506" s="32">
        <f t="shared" si="55"/>
        <v>-10000</v>
      </c>
      <c r="J506" s="30">
        <f t="shared" si="56"/>
        <v>149430000</v>
      </c>
      <c r="K506" s="34">
        <f t="shared" si="57"/>
        <v>-2930000</v>
      </c>
    </row>
    <row r="507" ht="15.75" customHeight="1">
      <c r="A507" s="29" t="s">
        <v>95</v>
      </c>
      <c r="B507" s="10">
        <v>2230.0</v>
      </c>
      <c r="C507" s="32">
        <v>5.0</v>
      </c>
      <c r="D507" s="30">
        <f t="shared" si="53"/>
        <v>11150</v>
      </c>
      <c r="E507" s="30"/>
      <c r="F507" s="30"/>
      <c r="G507" s="32">
        <f t="shared" si="54"/>
        <v>5</v>
      </c>
      <c r="H507" s="33">
        <v>2294.0</v>
      </c>
      <c r="I507" s="32">
        <f t="shared" si="55"/>
        <v>64</v>
      </c>
      <c r="J507" s="30">
        <f t="shared" si="56"/>
        <v>11470</v>
      </c>
      <c r="K507" s="34">
        <f t="shared" si="57"/>
        <v>320</v>
      </c>
    </row>
    <row r="508" ht="15.75" customHeight="1">
      <c r="A508" s="29" t="s">
        <v>67</v>
      </c>
      <c r="B508" s="10">
        <v>7499.99</v>
      </c>
      <c r="C508" s="32">
        <v>5.0</v>
      </c>
      <c r="D508" s="30">
        <f t="shared" si="53"/>
        <v>37499.95</v>
      </c>
      <c r="E508" s="30"/>
      <c r="F508" s="30"/>
      <c r="G508" s="32">
        <f t="shared" si="54"/>
        <v>5</v>
      </c>
      <c r="H508" s="33">
        <v>7500.0</v>
      </c>
      <c r="I508" s="32">
        <f t="shared" si="55"/>
        <v>0.01</v>
      </c>
      <c r="J508" s="30">
        <f t="shared" si="56"/>
        <v>37500</v>
      </c>
      <c r="K508" s="34">
        <f t="shared" si="57"/>
        <v>0.05</v>
      </c>
    </row>
    <row r="509" ht="15.75" customHeight="1">
      <c r="A509" s="29" t="s">
        <v>96</v>
      </c>
      <c r="B509" s="10">
        <v>4800.0</v>
      </c>
      <c r="C509" s="32">
        <v>5.0</v>
      </c>
      <c r="D509" s="30">
        <f t="shared" si="53"/>
        <v>24000</v>
      </c>
      <c r="E509" s="30"/>
      <c r="F509" s="30"/>
      <c r="G509" s="32">
        <f t="shared" si="54"/>
        <v>5</v>
      </c>
      <c r="H509" s="33">
        <v>4800.0</v>
      </c>
      <c r="I509" s="32">
        <f t="shared" si="55"/>
        <v>0</v>
      </c>
      <c r="J509" s="30">
        <f t="shared" si="56"/>
        <v>24000</v>
      </c>
      <c r="K509" s="34">
        <f t="shared" si="57"/>
        <v>0</v>
      </c>
    </row>
    <row r="510" ht="15.75" customHeight="1">
      <c r="A510" s="29" t="s">
        <v>97</v>
      </c>
      <c r="B510" s="10">
        <v>24000.0</v>
      </c>
      <c r="C510" s="32">
        <v>953.0</v>
      </c>
      <c r="D510" s="30">
        <f t="shared" si="53"/>
        <v>22872000</v>
      </c>
      <c r="E510" s="30"/>
      <c r="F510" s="30"/>
      <c r="G510" s="32">
        <f t="shared" si="54"/>
        <v>953</v>
      </c>
      <c r="H510" s="33">
        <v>24000.0</v>
      </c>
      <c r="I510" s="32">
        <f t="shared" si="55"/>
        <v>0</v>
      </c>
      <c r="J510" s="30">
        <f t="shared" si="56"/>
        <v>22872000</v>
      </c>
      <c r="K510" s="34">
        <f t="shared" si="57"/>
        <v>0</v>
      </c>
    </row>
    <row r="511" ht="15.75" customHeight="1">
      <c r="A511" s="29" t="s">
        <v>70</v>
      </c>
      <c r="B511" s="10">
        <v>585.0</v>
      </c>
      <c r="C511" s="32">
        <v>17.0</v>
      </c>
      <c r="D511" s="30">
        <f t="shared" si="53"/>
        <v>9945</v>
      </c>
      <c r="E511" s="30"/>
      <c r="F511" s="30"/>
      <c r="G511" s="32">
        <f t="shared" si="54"/>
        <v>17</v>
      </c>
      <c r="H511" s="33">
        <v>595.01</v>
      </c>
      <c r="I511" s="32">
        <f t="shared" si="55"/>
        <v>10.01</v>
      </c>
      <c r="J511" s="30">
        <f t="shared" si="56"/>
        <v>10115.17</v>
      </c>
      <c r="K511" s="34">
        <f t="shared" si="57"/>
        <v>170.17</v>
      </c>
    </row>
    <row r="512" ht="15.75" customHeight="1">
      <c r="A512" s="29" t="s">
        <v>82</v>
      </c>
      <c r="B512" s="10">
        <v>116001.0</v>
      </c>
      <c r="C512" s="32">
        <v>3.0</v>
      </c>
      <c r="D512" s="31">
        <f t="shared" si="53"/>
        <v>348003</v>
      </c>
      <c r="E512" s="30"/>
      <c r="F512" s="31"/>
      <c r="G512" s="32">
        <f t="shared" si="54"/>
        <v>3</v>
      </c>
      <c r="H512" s="45">
        <v>105000.0</v>
      </c>
      <c r="I512" s="32">
        <f t="shared" si="55"/>
        <v>-11001</v>
      </c>
      <c r="J512" s="31">
        <f t="shared" si="56"/>
        <v>315000</v>
      </c>
      <c r="K512" s="34">
        <f t="shared" si="57"/>
        <v>-33003</v>
      </c>
    </row>
    <row r="513" ht="15.75" customHeight="1">
      <c r="A513" s="35"/>
      <c r="B513" s="10"/>
      <c r="C513" s="10"/>
      <c r="D513" s="31">
        <f t="shared" si="53"/>
        <v>0</v>
      </c>
      <c r="E513" s="31"/>
      <c r="F513" s="31"/>
      <c r="G513" s="32">
        <f t="shared" si="54"/>
        <v>0</v>
      </c>
      <c r="H513" s="31"/>
      <c r="I513" s="32">
        <f t="shared" si="55"/>
        <v>0</v>
      </c>
      <c r="J513" s="31">
        <f t="shared" si="56"/>
        <v>0</v>
      </c>
      <c r="K513" s="34">
        <f t="shared" si="57"/>
        <v>0</v>
      </c>
    </row>
    <row r="514" ht="15.75" customHeight="1">
      <c r="A514" s="35"/>
      <c r="B514" s="10"/>
      <c r="C514" s="10"/>
      <c r="D514" s="31">
        <f t="shared" si="53"/>
        <v>0</v>
      </c>
      <c r="E514" s="31"/>
      <c r="F514" s="31"/>
      <c r="G514" s="32">
        <f t="shared" si="54"/>
        <v>0</v>
      </c>
      <c r="H514" s="31"/>
      <c r="I514" s="32">
        <f t="shared" si="55"/>
        <v>0</v>
      </c>
      <c r="J514" s="31">
        <f t="shared" si="56"/>
        <v>0</v>
      </c>
      <c r="K514" s="34">
        <f t="shared" si="57"/>
        <v>0</v>
      </c>
    </row>
    <row r="515" ht="15.75" customHeight="1">
      <c r="A515" s="37"/>
      <c r="B515" s="38"/>
      <c r="C515" s="38"/>
      <c r="D515" s="39">
        <f t="shared" si="53"/>
        <v>0</v>
      </c>
      <c r="E515" s="39"/>
      <c r="F515" s="39"/>
      <c r="G515" s="32">
        <f t="shared" si="54"/>
        <v>0</v>
      </c>
      <c r="H515" s="39"/>
      <c r="I515" s="40">
        <f t="shared" si="55"/>
        <v>0</v>
      </c>
      <c r="J515" s="39">
        <f t="shared" si="56"/>
        <v>0</v>
      </c>
      <c r="K515" s="34">
        <f t="shared" si="57"/>
        <v>0</v>
      </c>
    </row>
    <row r="516" ht="15.75" customHeight="1">
      <c r="B516" s="2"/>
      <c r="C516" s="2"/>
      <c r="D516" s="3"/>
      <c r="E516" s="3"/>
      <c r="F516" s="3"/>
      <c r="G516" s="12">
        <f>SUM(G484:G515)</f>
        <v>1630206</v>
      </c>
      <c r="H516" s="3"/>
      <c r="I516" s="3"/>
      <c r="J516" s="3"/>
    </row>
    <row r="517" ht="15.75" customHeight="1">
      <c r="B517" s="2"/>
      <c r="C517" s="2"/>
      <c r="D517" s="3"/>
      <c r="E517" s="3"/>
      <c r="F517" s="3"/>
      <c r="G517" s="3"/>
      <c r="H517" s="3"/>
      <c r="I517" s="3"/>
      <c r="J517" s="3"/>
    </row>
    <row r="518" ht="15.75" customHeight="1">
      <c r="B518" s="2"/>
      <c r="C518" s="2"/>
      <c r="D518" s="3" t="s">
        <v>17</v>
      </c>
      <c r="E518" s="3"/>
      <c r="F518" s="3"/>
      <c r="G518" s="3"/>
      <c r="H518" s="3"/>
      <c r="I518" s="3"/>
      <c r="J518" s="3" t="s">
        <v>17</v>
      </c>
    </row>
    <row r="519" ht="15.75" customHeight="1">
      <c r="B519" s="2"/>
      <c r="C519" s="2"/>
      <c r="D519" s="3">
        <f>SUM(D484:D518)</f>
        <v>10050220192</v>
      </c>
      <c r="E519" s="3"/>
      <c r="F519" s="3"/>
      <c r="G519" s="3"/>
      <c r="H519" s="3"/>
      <c r="I519" s="3"/>
      <c r="J519" s="3">
        <f>SUM(J484:J518)</f>
        <v>10450227559</v>
      </c>
      <c r="K519" s="17">
        <f>J519-D519</f>
        <v>400007366.3</v>
      </c>
    </row>
    <row r="520" ht="15.75" customHeight="1">
      <c r="B520" s="2"/>
      <c r="C520" s="2"/>
      <c r="D520" s="3"/>
      <c r="E520" s="3"/>
      <c r="F520" s="3"/>
      <c r="G520" s="3"/>
      <c r="H520" s="3"/>
      <c r="I520" s="3"/>
      <c r="J520" s="3"/>
    </row>
    <row r="521" ht="15.75" customHeight="1">
      <c r="B521" s="2"/>
      <c r="C521" s="2"/>
      <c r="D521" s="3" t="s">
        <v>20</v>
      </c>
      <c r="E521" s="3"/>
      <c r="F521" s="3"/>
      <c r="G521" s="3"/>
      <c r="H521" s="3"/>
      <c r="I521" s="3"/>
      <c r="J521" s="3" t="s">
        <v>20</v>
      </c>
      <c r="K521" s="43">
        <f>K519/J522</f>
        <v>2325.624222</v>
      </c>
    </row>
    <row r="522" ht="15.75" customHeight="1">
      <c r="B522" s="2"/>
      <c r="C522" s="2"/>
      <c r="D522" s="3">
        <v>172000.0</v>
      </c>
      <c r="E522" s="3"/>
      <c r="F522" s="3"/>
      <c r="G522" s="3"/>
      <c r="H522" s="3"/>
      <c r="I522" s="3"/>
      <c r="J522" s="11">
        <v>172000.0</v>
      </c>
      <c r="K522" s="42"/>
    </row>
    <row r="523" ht="15.75" customHeight="1">
      <c r="B523" s="2"/>
      <c r="C523" s="2"/>
      <c r="D523" s="3" t="s">
        <v>21</v>
      </c>
      <c r="E523" s="3"/>
      <c r="F523" s="3"/>
      <c r="G523" s="3"/>
      <c r="H523" s="3"/>
      <c r="I523" s="3"/>
      <c r="J523" s="3" t="s">
        <v>21</v>
      </c>
    </row>
    <row r="524" ht="15.75" customHeight="1">
      <c r="B524" s="2"/>
      <c r="C524" s="2"/>
      <c r="D524" s="12">
        <f>D519/D522</f>
        <v>58431.51275</v>
      </c>
      <c r="E524" s="12"/>
      <c r="F524" s="12"/>
      <c r="G524" s="12"/>
      <c r="H524" s="3"/>
      <c r="I524" s="3"/>
      <c r="J524" s="12">
        <f>J519/J522</f>
        <v>60757.13697</v>
      </c>
      <c r="K524" s="18">
        <f>J524-D524</f>
        <v>2325.624222</v>
      </c>
    </row>
    <row r="525" ht="15.75" customHeight="1">
      <c r="B525" s="2"/>
      <c r="C525" s="2"/>
      <c r="D525" s="3"/>
      <c r="E525" s="3"/>
      <c r="F525" s="3"/>
      <c r="G525" s="3"/>
      <c r="H525" s="3"/>
      <c r="I525" s="3"/>
      <c r="J525" s="3"/>
    </row>
    <row r="526" ht="15.75" customHeight="1">
      <c r="B526" s="2"/>
      <c r="C526" s="2"/>
      <c r="D526" s="3"/>
      <c r="E526" s="3"/>
      <c r="F526" s="3"/>
      <c r="G526" s="3"/>
      <c r="H526" s="3"/>
      <c r="I526" s="3"/>
      <c r="J526" s="3"/>
    </row>
    <row r="527" ht="15.75" customHeight="1">
      <c r="B527" s="2"/>
      <c r="C527" s="2"/>
      <c r="D527" s="3"/>
      <c r="E527" s="3"/>
      <c r="F527" s="3"/>
      <c r="G527" s="3"/>
      <c r="H527" s="3"/>
      <c r="I527" s="3"/>
      <c r="J527" s="3"/>
    </row>
    <row r="528" ht="15.75" customHeight="1">
      <c r="B528" s="2"/>
      <c r="C528" s="2"/>
      <c r="D528" s="3"/>
      <c r="E528" s="3"/>
      <c r="F528" s="3"/>
      <c r="G528" s="3"/>
      <c r="H528" s="3"/>
      <c r="I528" s="3"/>
      <c r="J528" s="3"/>
    </row>
    <row r="529" ht="15.75" customHeight="1">
      <c r="B529" s="2"/>
      <c r="C529" s="2"/>
      <c r="D529" s="3"/>
      <c r="E529" s="3"/>
      <c r="F529" s="3"/>
      <c r="G529" s="3"/>
      <c r="H529" s="3"/>
      <c r="I529" s="3"/>
      <c r="J529" s="3"/>
    </row>
    <row r="530" ht="15.75" customHeight="1">
      <c r="A530" s="1" t="s">
        <v>104</v>
      </c>
      <c r="B530" s="2"/>
      <c r="C530" s="2"/>
      <c r="D530" s="3"/>
      <c r="E530" s="3"/>
      <c r="F530" s="3"/>
      <c r="G530" s="3"/>
      <c r="H530" s="3"/>
      <c r="I530" s="3"/>
      <c r="J530" s="3"/>
    </row>
    <row r="531" ht="15.75" customHeight="1">
      <c r="B531" s="2"/>
      <c r="C531" s="2"/>
      <c r="D531" s="3"/>
      <c r="E531" s="3"/>
      <c r="F531" s="3"/>
      <c r="G531" s="3"/>
      <c r="H531" s="3"/>
      <c r="I531" s="3"/>
      <c r="J531" s="3"/>
    </row>
    <row r="532" ht="15.75" customHeight="1">
      <c r="B532" s="2"/>
      <c r="C532" s="2"/>
      <c r="D532" s="3"/>
      <c r="E532" s="3"/>
      <c r="F532" s="3"/>
      <c r="G532" s="3"/>
      <c r="H532" s="3"/>
      <c r="I532" s="3"/>
      <c r="J532" s="3"/>
    </row>
    <row r="533" ht="15.75" customHeight="1">
      <c r="A533" s="19" t="s">
        <v>35</v>
      </c>
      <c r="B533" s="20"/>
      <c r="C533" s="20"/>
      <c r="D533" s="21"/>
      <c r="E533" s="22" t="s">
        <v>36</v>
      </c>
      <c r="F533" s="23"/>
      <c r="G533" s="21"/>
      <c r="H533" s="21"/>
      <c r="I533" s="21"/>
      <c r="J533" s="21"/>
      <c r="K533" s="24"/>
      <c r="L533" s="1"/>
      <c r="M533" s="1"/>
      <c r="N533" s="1"/>
      <c r="O533" s="1"/>
      <c r="P533" s="1"/>
      <c r="Q533" s="1"/>
      <c r="R533" s="1"/>
    </row>
    <row r="534" ht="15.75" customHeight="1">
      <c r="A534" s="25" t="s">
        <v>2</v>
      </c>
      <c r="B534" s="26" t="s">
        <v>102</v>
      </c>
      <c r="C534" s="26" t="s">
        <v>8</v>
      </c>
      <c r="D534" s="27" t="s">
        <v>9</v>
      </c>
      <c r="E534" s="27" t="s">
        <v>38</v>
      </c>
      <c r="F534" s="27" t="s">
        <v>39</v>
      </c>
      <c r="G534" s="27" t="s">
        <v>40</v>
      </c>
      <c r="H534" s="27" t="s">
        <v>105</v>
      </c>
      <c r="I534" s="27" t="s">
        <v>42</v>
      </c>
      <c r="J534" s="27" t="s">
        <v>106</v>
      </c>
      <c r="K534" s="28" t="s">
        <v>12</v>
      </c>
      <c r="L534" s="1"/>
      <c r="M534" s="1"/>
      <c r="N534" s="1"/>
      <c r="O534" s="1"/>
      <c r="P534" s="1"/>
      <c r="Q534" s="1"/>
      <c r="R534" s="1"/>
    </row>
    <row r="535" ht="15.75" customHeight="1">
      <c r="A535" s="29" t="s">
        <v>86</v>
      </c>
      <c r="B535" s="10">
        <v>7945.0</v>
      </c>
      <c r="C535" s="32">
        <v>1400.0</v>
      </c>
      <c r="D535" s="30">
        <f t="shared" ref="D535:D566" si="58">C535*B535</f>
        <v>11123000</v>
      </c>
      <c r="E535" s="30"/>
      <c r="F535" s="31"/>
      <c r="G535" s="32">
        <f t="shared" ref="G535:G566" si="59">$C535+E535-F535</f>
        <v>1400</v>
      </c>
      <c r="H535" s="33">
        <v>7946.99</v>
      </c>
      <c r="I535" s="32">
        <f t="shared" ref="I535:I566" si="60">H535-B535</f>
        <v>1.99</v>
      </c>
      <c r="J535" s="30">
        <f t="shared" ref="J535:J566" si="61">G535*H535</f>
        <v>11125786</v>
      </c>
      <c r="K535" s="34">
        <f t="shared" ref="K535:K566" si="62">J535-D535</f>
        <v>2786</v>
      </c>
    </row>
    <row r="536" ht="15.75" customHeight="1">
      <c r="A536" s="29" t="s">
        <v>87</v>
      </c>
      <c r="B536" s="10">
        <v>90000.0</v>
      </c>
      <c r="C536" s="32">
        <v>2.0</v>
      </c>
      <c r="D536" s="30">
        <f t="shared" si="58"/>
        <v>180000</v>
      </c>
      <c r="E536" s="31"/>
      <c r="F536" s="31"/>
      <c r="G536" s="32">
        <f t="shared" si="59"/>
        <v>2</v>
      </c>
      <c r="H536" s="33">
        <v>95001.0</v>
      </c>
      <c r="I536" s="32">
        <f t="shared" si="60"/>
        <v>5001</v>
      </c>
      <c r="J536" s="30">
        <f t="shared" si="61"/>
        <v>190002</v>
      </c>
      <c r="K536" s="34">
        <f t="shared" si="62"/>
        <v>10002</v>
      </c>
    </row>
    <row r="537" ht="15.75" customHeight="1">
      <c r="A537" s="29" t="s">
        <v>88</v>
      </c>
      <c r="B537" s="10">
        <v>1350.0</v>
      </c>
      <c r="C537" s="32">
        <v>1424412.0</v>
      </c>
      <c r="D537" s="30">
        <f t="shared" si="58"/>
        <v>1922956200</v>
      </c>
      <c r="E537" s="30">
        <v>21900.0</v>
      </c>
      <c r="F537" s="30">
        <v>5228.0</v>
      </c>
      <c r="G537" s="32">
        <f t="shared" si="59"/>
        <v>1441084</v>
      </c>
      <c r="H537" s="33">
        <v>1350.0</v>
      </c>
      <c r="I537" s="32">
        <f t="shared" si="60"/>
        <v>0</v>
      </c>
      <c r="J537" s="30">
        <f t="shared" si="61"/>
        <v>1945463400</v>
      </c>
      <c r="K537" s="34">
        <f t="shared" si="62"/>
        <v>22507200</v>
      </c>
    </row>
    <row r="538" ht="15.75" customHeight="1">
      <c r="A538" s="29" t="s">
        <v>89</v>
      </c>
      <c r="B538" s="10">
        <v>47.9</v>
      </c>
      <c r="C538" s="32">
        <v>10605.0</v>
      </c>
      <c r="D538" s="30">
        <f t="shared" si="58"/>
        <v>507979.5</v>
      </c>
      <c r="E538" s="30"/>
      <c r="F538" s="30"/>
      <c r="G538" s="32">
        <f t="shared" si="59"/>
        <v>10605</v>
      </c>
      <c r="H538" s="33">
        <v>45.0</v>
      </c>
      <c r="I538" s="33">
        <f t="shared" si="60"/>
        <v>-2.9</v>
      </c>
      <c r="J538" s="30">
        <f t="shared" si="61"/>
        <v>477225</v>
      </c>
      <c r="K538" s="34">
        <f t="shared" si="62"/>
        <v>-30754.5</v>
      </c>
    </row>
    <row r="539" ht="15.75" customHeight="1">
      <c r="A539" s="29" t="s">
        <v>47</v>
      </c>
      <c r="B539" s="10">
        <v>460000.0</v>
      </c>
      <c r="C539" s="32">
        <v>3.0</v>
      </c>
      <c r="D539" s="30">
        <f t="shared" si="58"/>
        <v>1380000</v>
      </c>
      <c r="E539" s="30"/>
      <c r="F539" s="30"/>
      <c r="G539" s="32">
        <f t="shared" si="59"/>
        <v>3</v>
      </c>
      <c r="H539" s="33">
        <v>475000.0</v>
      </c>
      <c r="I539" s="32">
        <f t="shared" si="60"/>
        <v>15000</v>
      </c>
      <c r="J539" s="30">
        <f t="shared" si="61"/>
        <v>1425000</v>
      </c>
      <c r="K539" s="34">
        <f t="shared" si="62"/>
        <v>45000</v>
      </c>
    </row>
    <row r="540" ht="15.75" customHeight="1">
      <c r="A540" s="29" t="s">
        <v>48</v>
      </c>
      <c r="B540" s="10">
        <v>46000.0</v>
      </c>
      <c r="C540" s="32">
        <v>55540.0</v>
      </c>
      <c r="D540" s="30">
        <f t="shared" si="58"/>
        <v>2554840000</v>
      </c>
      <c r="E540" s="30"/>
      <c r="F540" s="30"/>
      <c r="G540" s="32">
        <f t="shared" si="59"/>
        <v>55540</v>
      </c>
      <c r="H540" s="33">
        <v>45500.0</v>
      </c>
      <c r="I540" s="32">
        <f t="shared" si="60"/>
        <v>-500</v>
      </c>
      <c r="J540" s="30">
        <f t="shared" si="61"/>
        <v>2527070000</v>
      </c>
      <c r="K540" s="34">
        <f t="shared" si="62"/>
        <v>-27770000</v>
      </c>
    </row>
    <row r="541" ht="15.75" customHeight="1">
      <c r="A541" s="29" t="s">
        <v>49</v>
      </c>
      <c r="B541" s="10">
        <v>69000.01</v>
      </c>
      <c r="C541" s="32">
        <v>457.0</v>
      </c>
      <c r="D541" s="30">
        <f t="shared" si="58"/>
        <v>31533004.57</v>
      </c>
      <c r="E541" s="30">
        <v>100.0</v>
      </c>
      <c r="F541" s="30"/>
      <c r="G541" s="32">
        <f t="shared" si="59"/>
        <v>557</v>
      </c>
      <c r="H541" s="33">
        <v>69995.0</v>
      </c>
      <c r="I541" s="32">
        <f t="shared" si="60"/>
        <v>994.99</v>
      </c>
      <c r="J541" s="30">
        <f t="shared" si="61"/>
        <v>38987215</v>
      </c>
      <c r="K541" s="34">
        <f t="shared" si="62"/>
        <v>7454210.43</v>
      </c>
    </row>
    <row r="542" ht="15.75" customHeight="1">
      <c r="A542" s="29" t="s">
        <v>50</v>
      </c>
      <c r="B542" s="10">
        <v>80000.0</v>
      </c>
      <c r="C542" s="32">
        <v>101.0</v>
      </c>
      <c r="D542" s="30">
        <f t="shared" si="58"/>
        <v>8080000</v>
      </c>
      <c r="E542" s="30"/>
      <c r="F542" s="30"/>
      <c r="G542" s="32">
        <f t="shared" si="59"/>
        <v>101</v>
      </c>
      <c r="H542" s="33">
        <v>85000.0</v>
      </c>
      <c r="I542" s="32">
        <f t="shared" si="60"/>
        <v>5000</v>
      </c>
      <c r="J542" s="30">
        <f t="shared" si="61"/>
        <v>8585000</v>
      </c>
      <c r="K542" s="34">
        <f t="shared" si="62"/>
        <v>505000</v>
      </c>
    </row>
    <row r="543" ht="15.75" customHeight="1">
      <c r="A543" s="29" t="s">
        <v>51</v>
      </c>
      <c r="B543" s="10">
        <v>45000.0</v>
      </c>
      <c r="C543" s="32">
        <v>126746.0</v>
      </c>
      <c r="D543" s="30">
        <f t="shared" si="58"/>
        <v>5703570000</v>
      </c>
      <c r="E543" s="30"/>
      <c r="F543" s="30"/>
      <c r="G543" s="32">
        <f t="shared" si="59"/>
        <v>126746</v>
      </c>
      <c r="H543" s="33">
        <v>45000.0</v>
      </c>
      <c r="I543" s="32">
        <f t="shared" si="60"/>
        <v>0</v>
      </c>
      <c r="J543" s="30">
        <f t="shared" si="61"/>
        <v>5703570000</v>
      </c>
      <c r="K543" s="34">
        <f t="shared" si="62"/>
        <v>0</v>
      </c>
    </row>
    <row r="544" ht="15.75" customHeight="1">
      <c r="A544" s="44" t="s">
        <v>90</v>
      </c>
      <c r="B544" s="10">
        <v>700000.0</v>
      </c>
      <c r="C544" s="32">
        <v>3.0</v>
      </c>
      <c r="D544" s="30">
        <f t="shared" si="58"/>
        <v>2100000</v>
      </c>
      <c r="E544" s="30"/>
      <c r="F544" s="30"/>
      <c r="G544" s="32">
        <f t="shared" si="59"/>
        <v>3</v>
      </c>
      <c r="H544" s="33">
        <v>700000.0</v>
      </c>
      <c r="I544" s="32">
        <f t="shared" si="60"/>
        <v>0</v>
      </c>
      <c r="J544" s="30">
        <f t="shared" si="61"/>
        <v>2100000</v>
      </c>
      <c r="K544" s="34">
        <f t="shared" si="62"/>
        <v>0</v>
      </c>
    </row>
    <row r="545" ht="15.75" customHeight="1">
      <c r="A545" s="29" t="s">
        <v>91</v>
      </c>
      <c r="B545" s="10">
        <v>13273.19</v>
      </c>
      <c r="C545" s="32">
        <v>2.0</v>
      </c>
      <c r="D545" s="30">
        <f t="shared" si="58"/>
        <v>26546.38</v>
      </c>
      <c r="E545" s="30"/>
      <c r="F545" s="30"/>
      <c r="G545" s="32">
        <f t="shared" si="59"/>
        <v>2</v>
      </c>
      <c r="H545" s="33">
        <v>13599.99</v>
      </c>
      <c r="I545" s="32">
        <f t="shared" si="60"/>
        <v>326.8</v>
      </c>
      <c r="J545" s="30">
        <f t="shared" si="61"/>
        <v>27199.98</v>
      </c>
      <c r="K545" s="34">
        <f t="shared" si="62"/>
        <v>653.6</v>
      </c>
    </row>
    <row r="546" ht="15.75" customHeight="1">
      <c r="A546" s="29" t="s">
        <v>54</v>
      </c>
      <c r="B546" s="10">
        <v>100799.99</v>
      </c>
      <c r="C546" s="32">
        <v>5.0</v>
      </c>
      <c r="D546" s="30">
        <f t="shared" si="58"/>
        <v>503999.95</v>
      </c>
      <c r="E546" s="30"/>
      <c r="F546" s="30"/>
      <c r="G546" s="32">
        <f t="shared" si="59"/>
        <v>5</v>
      </c>
      <c r="H546" s="33">
        <v>100799.99</v>
      </c>
      <c r="I546" s="32">
        <f t="shared" si="60"/>
        <v>0</v>
      </c>
      <c r="J546" s="30">
        <f t="shared" si="61"/>
        <v>503999.95</v>
      </c>
      <c r="K546" s="34">
        <f t="shared" si="62"/>
        <v>0</v>
      </c>
    </row>
    <row r="547" ht="15.75" customHeight="1">
      <c r="A547" s="29" t="s">
        <v>55</v>
      </c>
      <c r="B547" s="10">
        <v>3198.0</v>
      </c>
      <c r="C547" s="32">
        <v>2.0</v>
      </c>
      <c r="D547" s="30">
        <f t="shared" si="58"/>
        <v>6396</v>
      </c>
      <c r="E547" s="30"/>
      <c r="F547" s="30"/>
      <c r="G547" s="32">
        <f t="shared" si="59"/>
        <v>2</v>
      </c>
      <c r="H547" s="33">
        <v>3198.0</v>
      </c>
      <c r="I547" s="32">
        <f t="shared" si="60"/>
        <v>0</v>
      </c>
      <c r="J547" s="30">
        <f t="shared" si="61"/>
        <v>6396</v>
      </c>
      <c r="K547" s="34">
        <f t="shared" si="62"/>
        <v>0</v>
      </c>
    </row>
    <row r="548" ht="15.75" customHeight="1">
      <c r="A548" s="29" t="s">
        <v>92</v>
      </c>
      <c r="B548" s="10">
        <v>80000.0</v>
      </c>
      <c r="C548" s="32">
        <v>13.0</v>
      </c>
      <c r="D548" s="30">
        <f t="shared" si="58"/>
        <v>1040000</v>
      </c>
      <c r="E548" s="30"/>
      <c r="F548" s="30"/>
      <c r="G548" s="32">
        <f t="shared" si="59"/>
        <v>13</v>
      </c>
      <c r="H548" s="33">
        <v>84000.0</v>
      </c>
      <c r="I548" s="32">
        <f t="shared" si="60"/>
        <v>4000</v>
      </c>
      <c r="J548" s="30">
        <f t="shared" si="61"/>
        <v>1092000</v>
      </c>
      <c r="K548" s="34">
        <f t="shared" si="62"/>
        <v>52000</v>
      </c>
    </row>
    <row r="549" ht="15.75" customHeight="1">
      <c r="A549" s="29" t="s">
        <v>57</v>
      </c>
      <c r="B549" s="10">
        <v>38000.0</v>
      </c>
      <c r="C549" s="32">
        <v>16.0</v>
      </c>
      <c r="D549" s="30">
        <f t="shared" si="58"/>
        <v>608000</v>
      </c>
      <c r="E549" s="30"/>
      <c r="F549" s="30"/>
      <c r="G549" s="32">
        <f t="shared" si="59"/>
        <v>16</v>
      </c>
      <c r="H549" s="33">
        <v>39500.0</v>
      </c>
      <c r="I549" s="32">
        <f t="shared" si="60"/>
        <v>1500</v>
      </c>
      <c r="J549" s="30">
        <f t="shared" si="61"/>
        <v>632000</v>
      </c>
      <c r="K549" s="34">
        <f t="shared" si="62"/>
        <v>24000</v>
      </c>
    </row>
    <row r="550" ht="15.75" customHeight="1">
      <c r="A550" s="29" t="s">
        <v>58</v>
      </c>
      <c r="B550" s="10">
        <v>50000.0</v>
      </c>
      <c r="C550" s="32">
        <v>2.0</v>
      </c>
      <c r="D550" s="30">
        <f t="shared" si="58"/>
        <v>100000</v>
      </c>
      <c r="E550" s="30"/>
      <c r="F550" s="30"/>
      <c r="G550" s="32">
        <f t="shared" si="59"/>
        <v>2</v>
      </c>
      <c r="H550" s="33">
        <v>50000.0</v>
      </c>
      <c r="I550" s="32">
        <f t="shared" si="60"/>
        <v>0</v>
      </c>
      <c r="J550" s="30">
        <f t="shared" si="61"/>
        <v>100000</v>
      </c>
      <c r="K550" s="34">
        <f t="shared" si="62"/>
        <v>0</v>
      </c>
    </row>
    <row r="551" ht="15.75" customHeight="1">
      <c r="A551" s="29" t="s">
        <v>59</v>
      </c>
      <c r="B551" s="10">
        <v>3799.0</v>
      </c>
      <c r="C551" s="32">
        <v>53.0</v>
      </c>
      <c r="D551" s="30">
        <f t="shared" si="58"/>
        <v>201347</v>
      </c>
      <c r="E551" s="30"/>
      <c r="F551" s="30"/>
      <c r="G551" s="32">
        <f t="shared" si="59"/>
        <v>53</v>
      </c>
      <c r="H551" s="33">
        <v>3500.0</v>
      </c>
      <c r="I551" s="32">
        <f t="shared" si="60"/>
        <v>-299</v>
      </c>
      <c r="J551" s="30">
        <f t="shared" si="61"/>
        <v>185500</v>
      </c>
      <c r="K551" s="34">
        <f t="shared" si="62"/>
        <v>-15847</v>
      </c>
    </row>
    <row r="552" ht="15.75" customHeight="1">
      <c r="A552" s="29" t="s">
        <v>60</v>
      </c>
      <c r="B552" s="10">
        <v>1160.0</v>
      </c>
      <c r="C552" s="32">
        <v>9500.0</v>
      </c>
      <c r="D552" s="30">
        <f t="shared" si="58"/>
        <v>11020000</v>
      </c>
      <c r="E552" s="30">
        <v>100.0</v>
      </c>
      <c r="F552" s="30"/>
      <c r="G552" s="32">
        <f t="shared" si="59"/>
        <v>9600</v>
      </c>
      <c r="H552" s="33">
        <v>1269.95</v>
      </c>
      <c r="I552" s="32">
        <f t="shared" si="60"/>
        <v>109.95</v>
      </c>
      <c r="J552" s="30">
        <f t="shared" si="61"/>
        <v>12191520</v>
      </c>
      <c r="K552" s="34">
        <f t="shared" si="62"/>
        <v>1171520</v>
      </c>
    </row>
    <row r="553" ht="15.75" customHeight="1">
      <c r="A553" s="29" t="s">
        <v>61</v>
      </c>
      <c r="B553" s="10">
        <v>105000.0</v>
      </c>
      <c r="C553" s="32">
        <v>3.0</v>
      </c>
      <c r="D553" s="30">
        <f t="shared" si="58"/>
        <v>315000</v>
      </c>
      <c r="E553" s="30"/>
      <c r="F553" s="30"/>
      <c r="G553" s="32">
        <f t="shared" si="59"/>
        <v>3</v>
      </c>
      <c r="H553" s="33">
        <v>105000.0</v>
      </c>
      <c r="I553" s="32">
        <f t="shared" si="60"/>
        <v>0</v>
      </c>
      <c r="J553" s="30">
        <f t="shared" si="61"/>
        <v>315000</v>
      </c>
      <c r="K553" s="34">
        <f t="shared" si="62"/>
        <v>0</v>
      </c>
    </row>
    <row r="554" ht="15.75" customHeight="1">
      <c r="A554" s="29" t="s">
        <v>93</v>
      </c>
      <c r="B554" s="10">
        <v>210000.0</v>
      </c>
      <c r="C554" s="32">
        <v>4.0</v>
      </c>
      <c r="D554" s="30">
        <f t="shared" si="58"/>
        <v>840000</v>
      </c>
      <c r="E554" s="30"/>
      <c r="F554" s="30"/>
      <c r="G554" s="32">
        <f t="shared" si="59"/>
        <v>4</v>
      </c>
      <c r="H554" s="33">
        <v>201600.01</v>
      </c>
      <c r="I554" s="32">
        <f t="shared" si="60"/>
        <v>-8399.99</v>
      </c>
      <c r="J554" s="30">
        <f t="shared" si="61"/>
        <v>806400.04</v>
      </c>
      <c r="K554" s="34">
        <f t="shared" si="62"/>
        <v>-33599.96</v>
      </c>
    </row>
    <row r="555" ht="15.75" customHeight="1">
      <c r="A555" s="29" t="s">
        <v>94</v>
      </c>
      <c r="B555" s="10">
        <v>15200.0</v>
      </c>
      <c r="C555" s="32">
        <v>5.0</v>
      </c>
      <c r="D555" s="30">
        <f t="shared" si="58"/>
        <v>76000</v>
      </c>
      <c r="E555" s="30"/>
      <c r="F555" s="30"/>
      <c r="G555" s="32">
        <f t="shared" si="59"/>
        <v>5</v>
      </c>
      <c r="H555" s="33">
        <v>15200.0</v>
      </c>
      <c r="I555" s="32">
        <f t="shared" si="60"/>
        <v>0</v>
      </c>
      <c r="J555" s="30">
        <f t="shared" si="61"/>
        <v>76000</v>
      </c>
      <c r="K555" s="34">
        <f t="shared" si="62"/>
        <v>0</v>
      </c>
    </row>
    <row r="556" ht="15.75" customHeight="1">
      <c r="A556" s="29" t="s">
        <v>64</v>
      </c>
      <c r="B556" s="10">
        <v>520000.0</v>
      </c>
      <c r="C556" s="32">
        <v>51.0</v>
      </c>
      <c r="D556" s="30">
        <f t="shared" si="58"/>
        <v>26520000</v>
      </c>
      <c r="E556" s="30"/>
      <c r="F556" s="30"/>
      <c r="G556" s="32">
        <f t="shared" si="59"/>
        <v>51</v>
      </c>
      <c r="H556" s="33">
        <v>520000.0</v>
      </c>
      <c r="I556" s="32">
        <f t="shared" si="60"/>
        <v>0</v>
      </c>
      <c r="J556" s="30">
        <f t="shared" si="61"/>
        <v>26520000</v>
      </c>
      <c r="K556" s="34">
        <f t="shared" si="62"/>
        <v>0</v>
      </c>
    </row>
    <row r="557" ht="15.75" customHeight="1">
      <c r="A557" s="29" t="s">
        <v>65</v>
      </c>
      <c r="B557" s="10">
        <v>510000.0</v>
      </c>
      <c r="C557" s="32">
        <v>293.0</v>
      </c>
      <c r="D557" s="30">
        <f t="shared" si="58"/>
        <v>149430000</v>
      </c>
      <c r="E557" s="30"/>
      <c r="F557" s="30"/>
      <c r="G557" s="32">
        <f t="shared" si="59"/>
        <v>293</v>
      </c>
      <c r="H557" s="33">
        <v>515000.0</v>
      </c>
      <c r="I557" s="32">
        <f t="shared" si="60"/>
        <v>5000</v>
      </c>
      <c r="J557" s="30">
        <f t="shared" si="61"/>
        <v>150895000</v>
      </c>
      <c r="K557" s="34">
        <f t="shared" si="62"/>
        <v>1465000</v>
      </c>
    </row>
    <row r="558" ht="15.75" customHeight="1">
      <c r="A558" s="29" t="s">
        <v>95</v>
      </c>
      <c r="B558" s="10">
        <v>2294.0</v>
      </c>
      <c r="C558" s="32">
        <v>5.0</v>
      </c>
      <c r="D558" s="30">
        <f t="shared" si="58"/>
        <v>11470</v>
      </c>
      <c r="E558" s="30"/>
      <c r="F558" s="30"/>
      <c r="G558" s="32">
        <f t="shared" si="59"/>
        <v>5</v>
      </c>
      <c r="H558" s="33">
        <v>2364.0</v>
      </c>
      <c r="I558" s="32">
        <f t="shared" si="60"/>
        <v>70</v>
      </c>
      <c r="J558" s="30">
        <f t="shared" si="61"/>
        <v>11820</v>
      </c>
      <c r="K558" s="34">
        <f t="shared" si="62"/>
        <v>350</v>
      </c>
    </row>
    <row r="559" ht="15.75" customHeight="1">
      <c r="A559" s="29" t="s">
        <v>67</v>
      </c>
      <c r="B559" s="10">
        <v>7500.0</v>
      </c>
      <c r="C559" s="32">
        <v>5.0</v>
      </c>
      <c r="D559" s="30">
        <f t="shared" si="58"/>
        <v>37500</v>
      </c>
      <c r="E559" s="30"/>
      <c r="F559" s="30"/>
      <c r="G559" s="32">
        <f t="shared" si="59"/>
        <v>5</v>
      </c>
      <c r="H559" s="33">
        <v>7850.0</v>
      </c>
      <c r="I559" s="32">
        <f t="shared" si="60"/>
        <v>350</v>
      </c>
      <c r="J559" s="30">
        <f t="shared" si="61"/>
        <v>39250</v>
      </c>
      <c r="K559" s="34">
        <f t="shared" si="62"/>
        <v>1750</v>
      </c>
    </row>
    <row r="560" ht="15.75" customHeight="1">
      <c r="A560" s="29" t="s">
        <v>96</v>
      </c>
      <c r="B560" s="10">
        <v>4800.0</v>
      </c>
      <c r="C560" s="32">
        <v>5.0</v>
      </c>
      <c r="D560" s="30">
        <f t="shared" si="58"/>
        <v>24000</v>
      </c>
      <c r="E560" s="30"/>
      <c r="F560" s="30"/>
      <c r="G560" s="32">
        <f t="shared" si="59"/>
        <v>5</v>
      </c>
      <c r="H560" s="33">
        <v>4800.0</v>
      </c>
      <c r="I560" s="32">
        <f t="shared" si="60"/>
        <v>0</v>
      </c>
      <c r="J560" s="30">
        <f t="shared" si="61"/>
        <v>24000</v>
      </c>
      <c r="K560" s="34">
        <f t="shared" si="62"/>
        <v>0</v>
      </c>
    </row>
    <row r="561" ht="15.75" customHeight="1">
      <c r="A561" s="29" t="s">
        <v>97</v>
      </c>
      <c r="B561" s="10">
        <v>24000.0</v>
      </c>
      <c r="C561" s="32">
        <v>953.0</v>
      </c>
      <c r="D561" s="30">
        <f t="shared" si="58"/>
        <v>22872000</v>
      </c>
      <c r="E561" s="30"/>
      <c r="F561" s="30"/>
      <c r="G561" s="32">
        <f t="shared" si="59"/>
        <v>953</v>
      </c>
      <c r="H561" s="33">
        <v>25000.0</v>
      </c>
      <c r="I561" s="32">
        <f t="shared" si="60"/>
        <v>1000</v>
      </c>
      <c r="J561" s="30">
        <f t="shared" si="61"/>
        <v>23825000</v>
      </c>
      <c r="K561" s="34">
        <f t="shared" si="62"/>
        <v>953000</v>
      </c>
    </row>
    <row r="562" ht="15.75" customHeight="1">
      <c r="A562" s="29" t="s">
        <v>70</v>
      </c>
      <c r="B562" s="10">
        <v>595.01</v>
      </c>
      <c r="C562" s="32">
        <v>17.0</v>
      </c>
      <c r="D562" s="30">
        <f t="shared" si="58"/>
        <v>10115.17</v>
      </c>
      <c r="E562" s="30"/>
      <c r="F562" s="30"/>
      <c r="G562" s="32">
        <f t="shared" si="59"/>
        <v>17</v>
      </c>
      <c r="H562" s="33">
        <v>713.95</v>
      </c>
      <c r="I562" s="32">
        <f t="shared" si="60"/>
        <v>118.94</v>
      </c>
      <c r="J562" s="30">
        <f t="shared" si="61"/>
        <v>12137.15</v>
      </c>
      <c r="K562" s="34">
        <f t="shared" si="62"/>
        <v>2021.98</v>
      </c>
    </row>
    <row r="563" ht="15.75" customHeight="1">
      <c r="A563" s="29" t="s">
        <v>82</v>
      </c>
      <c r="B563" s="10">
        <v>105000.0</v>
      </c>
      <c r="C563" s="32">
        <v>3.0</v>
      </c>
      <c r="D563" s="31">
        <f t="shared" si="58"/>
        <v>315000</v>
      </c>
      <c r="E563" s="30"/>
      <c r="F563" s="31"/>
      <c r="G563" s="32">
        <f t="shared" si="59"/>
        <v>3</v>
      </c>
      <c r="H563" s="45">
        <v>105000.0</v>
      </c>
      <c r="I563" s="32">
        <f t="shared" si="60"/>
        <v>0</v>
      </c>
      <c r="J563" s="31">
        <f t="shared" si="61"/>
        <v>315000</v>
      </c>
      <c r="K563" s="34">
        <f t="shared" si="62"/>
        <v>0</v>
      </c>
    </row>
    <row r="564" ht="15.75" customHeight="1">
      <c r="A564" s="35"/>
      <c r="B564" s="10"/>
      <c r="C564" s="10"/>
      <c r="D564" s="31">
        <f t="shared" si="58"/>
        <v>0</v>
      </c>
      <c r="E564" s="31"/>
      <c r="F564" s="31"/>
      <c r="G564" s="32">
        <f t="shared" si="59"/>
        <v>0</v>
      </c>
      <c r="H564" s="31"/>
      <c r="I564" s="32">
        <f t="shared" si="60"/>
        <v>0</v>
      </c>
      <c r="J564" s="31">
        <f t="shared" si="61"/>
        <v>0</v>
      </c>
      <c r="K564" s="34">
        <f t="shared" si="62"/>
        <v>0</v>
      </c>
    </row>
    <row r="565" ht="15.75" customHeight="1">
      <c r="A565" s="35"/>
      <c r="B565" s="10"/>
      <c r="C565" s="10"/>
      <c r="D565" s="31">
        <f t="shared" si="58"/>
        <v>0</v>
      </c>
      <c r="E565" s="31"/>
      <c r="F565" s="31"/>
      <c r="G565" s="32">
        <f t="shared" si="59"/>
        <v>0</v>
      </c>
      <c r="H565" s="31"/>
      <c r="I565" s="32">
        <f t="shared" si="60"/>
        <v>0</v>
      </c>
      <c r="J565" s="31">
        <f t="shared" si="61"/>
        <v>0</v>
      </c>
      <c r="K565" s="34">
        <f t="shared" si="62"/>
        <v>0</v>
      </c>
    </row>
    <row r="566" ht="15.75" customHeight="1">
      <c r="A566" s="37"/>
      <c r="B566" s="38"/>
      <c r="C566" s="38"/>
      <c r="D566" s="39">
        <f t="shared" si="58"/>
        <v>0</v>
      </c>
      <c r="E566" s="39"/>
      <c r="F566" s="39"/>
      <c r="G566" s="32">
        <f t="shared" si="59"/>
        <v>0</v>
      </c>
      <c r="H566" s="39"/>
      <c r="I566" s="40">
        <f t="shared" si="60"/>
        <v>0</v>
      </c>
      <c r="J566" s="39">
        <f t="shared" si="61"/>
        <v>0</v>
      </c>
      <c r="K566" s="34">
        <f t="shared" si="62"/>
        <v>0</v>
      </c>
    </row>
    <row r="567" ht="15.75" customHeight="1">
      <c r="B567" s="2"/>
      <c r="C567" s="2"/>
      <c r="D567" s="3"/>
      <c r="E567" s="3"/>
      <c r="F567" s="3"/>
      <c r="G567" s="12">
        <f>SUM(G535:G566)</f>
        <v>1647078</v>
      </c>
      <c r="H567" s="3"/>
      <c r="I567" s="3"/>
      <c r="J567" s="3"/>
    </row>
    <row r="568" ht="15.75" customHeight="1">
      <c r="B568" s="2"/>
      <c r="C568" s="2"/>
      <c r="D568" s="3"/>
      <c r="E568" s="3"/>
      <c r="F568" s="3"/>
      <c r="G568" s="3"/>
      <c r="H568" s="3"/>
      <c r="I568" s="3"/>
      <c r="J568" s="3"/>
    </row>
    <row r="569" ht="15.75" customHeight="1">
      <c r="B569" s="2"/>
      <c r="C569" s="2"/>
      <c r="D569" s="3" t="s">
        <v>17</v>
      </c>
      <c r="E569" s="3"/>
      <c r="F569" s="3"/>
      <c r="G569" s="3"/>
      <c r="H569" s="3"/>
      <c r="I569" s="3"/>
      <c r="J569" s="3" t="s">
        <v>17</v>
      </c>
    </row>
    <row r="570" ht="15.75" customHeight="1">
      <c r="B570" s="2"/>
      <c r="C570" s="2"/>
      <c r="D570" s="3">
        <f>SUM(D535:D569)</f>
        <v>10450227559</v>
      </c>
      <c r="E570" s="3"/>
      <c r="F570" s="3"/>
      <c r="G570" s="3"/>
      <c r="H570" s="3"/>
      <c r="I570" s="3"/>
      <c r="J570" s="3">
        <f>SUM(J535:J569)</f>
        <v>10456571851</v>
      </c>
      <c r="K570" s="17">
        <f>J570-D570</f>
        <v>6344292.55</v>
      </c>
    </row>
    <row r="571" ht="15.75" customHeight="1">
      <c r="B571" s="2"/>
      <c r="C571" s="2"/>
      <c r="D571" s="3"/>
      <c r="E571" s="3"/>
      <c r="F571" s="3"/>
      <c r="G571" s="3"/>
      <c r="H571" s="3"/>
      <c r="I571" s="3"/>
      <c r="J571" s="3"/>
    </row>
    <row r="572" ht="15.75" customHeight="1">
      <c r="B572" s="2"/>
      <c r="C572" s="2"/>
      <c r="D572" s="3" t="s">
        <v>20</v>
      </c>
      <c r="E572" s="3"/>
      <c r="F572" s="3"/>
      <c r="G572" s="3"/>
      <c r="H572" s="3"/>
      <c r="I572" s="3"/>
      <c r="J572" s="3" t="s">
        <v>20</v>
      </c>
      <c r="K572" s="43">
        <f>K570/J573</f>
        <v>38.45025788</v>
      </c>
    </row>
    <row r="573" ht="15.75" customHeight="1">
      <c r="B573" s="2"/>
      <c r="C573" s="2"/>
      <c r="D573" s="3">
        <v>172000.0</v>
      </c>
      <c r="E573" s="3"/>
      <c r="F573" s="3"/>
      <c r="G573" s="3"/>
      <c r="H573" s="3"/>
      <c r="I573" s="3"/>
      <c r="J573" s="11">
        <v>165000.0</v>
      </c>
      <c r="K573" s="42"/>
    </row>
    <row r="574" ht="15.75" customHeight="1">
      <c r="B574" s="2"/>
      <c r="C574" s="2"/>
      <c r="D574" s="3" t="s">
        <v>21</v>
      </c>
      <c r="E574" s="3"/>
      <c r="F574" s="3"/>
      <c r="G574" s="3"/>
      <c r="H574" s="3"/>
      <c r="I574" s="3"/>
      <c r="J574" s="3" t="s">
        <v>21</v>
      </c>
    </row>
    <row r="575" ht="15.75" customHeight="1">
      <c r="B575" s="2"/>
      <c r="C575" s="2"/>
      <c r="D575" s="12">
        <f>D570/D573</f>
        <v>60757.13697</v>
      </c>
      <c r="E575" s="12"/>
      <c r="F575" s="12"/>
      <c r="G575" s="12"/>
      <c r="H575" s="3"/>
      <c r="I575" s="3"/>
      <c r="J575" s="12">
        <f>J570/J573</f>
        <v>63373.16273</v>
      </c>
      <c r="K575" s="18">
        <f>J575-D575</f>
        <v>2616.025766</v>
      </c>
    </row>
    <row r="576" ht="15.75" customHeight="1">
      <c r="B576" s="2"/>
      <c r="C576" s="2"/>
      <c r="D576" s="3"/>
      <c r="E576" s="3"/>
      <c r="F576" s="3"/>
      <c r="G576" s="3"/>
      <c r="H576" s="3"/>
      <c r="I576" s="3"/>
      <c r="J576" s="3"/>
    </row>
    <row r="577" ht="15.75" customHeight="1">
      <c r="B577" s="2"/>
      <c r="C577" s="2"/>
      <c r="D577" s="3"/>
      <c r="E577" s="3"/>
      <c r="F577" s="3"/>
      <c r="G577" s="3"/>
      <c r="H577" s="3"/>
      <c r="I577" s="3"/>
      <c r="J577" s="3"/>
    </row>
    <row r="578" ht="15.75" customHeight="1">
      <c r="B578" s="2"/>
      <c r="C578" s="2"/>
      <c r="D578" s="3"/>
      <c r="E578" s="3"/>
      <c r="F578" s="3"/>
      <c r="G578" s="3"/>
      <c r="H578" s="3"/>
      <c r="I578" s="3"/>
      <c r="J578" s="3"/>
    </row>
    <row r="579" ht="15.75" customHeight="1">
      <c r="B579" s="2"/>
      <c r="C579" s="2"/>
      <c r="D579" s="3"/>
      <c r="E579" s="3"/>
      <c r="F579" s="3"/>
      <c r="G579" s="3"/>
      <c r="H579" s="3"/>
      <c r="I579" s="3"/>
      <c r="J579" s="3"/>
    </row>
    <row r="580" ht="15.75" customHeight="1">
      <c r="B580" s="2"/>
      <c r="C580" s="2"/>
      <c r="D580" s="3"/>
      <c r="E580" s="3"/>
      <c r="F580" s="3"/>
      <c r="G580" s="3"/>
      <c r="H580" s="3"/>
      <c r="I580" s="3"/>
      <c r="J580" s="3"/>
    </row>
    <row r="581" ht="15.75" customHeight="1">
      <c r="B581" s="2"/>
      <c r="C581" s="2"/>
      <c r="D581" s="3"/>
      <c r="E581" s="3"/>
      <c r="F581" s="3"/>
      <c r="G581" s="3"/>
      <c r="H581" s="3"/>
      <c r="I581" s="3"/>
      <c r="J581" s="3"/>
    </row>
    <row r="582" ht="15.75" customHeight="1">
      <c r="A582" s="1" t="s">
        <v>107</v>
      </c>
      <c r="B582" s="2"/>
      <c r="C582" s="2"/>
      <c r="D582" s="3"/>
      <c r="E582" s="3"/>
      <c r="F582" s="3"/>
      <c r="G582" s="3"/>
      <c r="H582" s="3"/>
      <c r="I582" s="3"/>
      <c r="J582" s="3"/>
    </row>
    <row r="583" ht="15.75" customHeight="1">
      <c r="B583" s="2"/>
      <c r="C583" s="2"/>
      <c r="D583" s="3"/>
      <c r="E583" s="3"/>
      <c r="F583" s="3"/>
      <c r="G583" s="3"/>
      <c r="H583" s="3"/>
      <c r="I583" s="3"/>
      <c r="J583" s="3"/>
    </row>
    <row r="584" ht="15.75" customHeight="1">
      <c r="B584" s="2"/>
      <c r="C584" s="2"/>
      <c r="D584" s="3"/>
      <c r="E584" s="3"/>
      <c r="F584" s="3"/>
      <c r="G584" s="3"/>
      <c r="H584" s="3"/>
      <c r="I584" s="3"/>
      <c r="J584" s="3"/>
    </row>
    <row r="585" ht="15.75" customHeight="1">
      <c r="A585" s="19" t="s">
        <v>35</v>
      </c>
      <c r="B585" s="20"/>
      <c r="C585" s="20"/>
      <c r="D585" s="21"/>
      <c r="E585" s="22" t="s">
        <v>36</v>
      </c>
      <c r="F585" s="23"/>
      <c r="G585" s="21"/>
      <c r="H585" s="21"/>
      <c r="I585" s="21"/>
      <c r="J585" s="21"/>
      <c r="K585" s="24"/>
      <c r="L585" s="1"/>
      <c r="M585" s="1"/>
      <c r="N585" s="1"/>
      <c r="O585" s="1"/>
      <c r="P585" s="1"/>
      <c r="Q585" s="1"/>
      <c r="R585" s="1"/>
    </row>
    <row r="586" ht="15.75" customHeight="1">
      <c r="A586" s="25" t="s">
        <v>2</v>
      </c>
      <c r="B586" s="26" t="s">
        <v>99</v>
      </c>
      <c r="C586" s="26" t="s">
        <v>8</v>
      </c>
      <c r="D586" s="27" t="s">
        <v>9</v>
      </c>
      <c r="E586" s="27" t="s">
        <v>38</v>
      </c>
      <c r="F586" s="27" t="s">
        <v>39</v>
      </c>
      <c r="G586" s="27" t="s">
        <v>40</v>
      </c>
      <c r="H586" s="27" t="s">
        <v>105</v>
      </c>
      <c r="I586" s="27" t="s">
        <v>42</v>
      </c>
      <c r="J586" s="27" t="s">
        <v>108</v>
      </c>
      <c r="K586" s="28" t="s">
        <v>12</v>
      </c>
      <c r="L586" s="1"/>
      <c r="M586" s="1"/>
      <c r="N586" s="1"/>
      <c r="O586" s="1"/>
      <c r="P586" s="1"/>
      <c r="Q586" s="1"/>
      <c r="R586" s="1"/>
    </row>
    <row r="587" ht="15.75" customHeight="1">
      <c r="A587" s="29" t="s">
        <v>86</v>
      </c>
      <c r="B587" s="10">
        <v>7945.0</v>
      </c>
      <c r="C587" s="32">
        <v>1400.0</v>
      </c>
      <c r="D587" s="30">
        <f t="shared" ref="D587:D618" si="63">C587*B587</f>
        <v>11123000</v>
      </c>
      <c r="E587" s="30"/>
      <c r="F587" s="31"/>
      <c r="G587" s="32">
        <f t="shared" ref="G587:G618" si="64">$C587+E587-F587</f>
        <v>1400</v>
      </c>
      <c r="H587" s="33">
        <v>7946.99</v>
      </c>
      <c r="I587" s="32">
        <f t="shared" ref="I587:I618" si="65">H587-B587</f>
        <v>1.99</v>
      </c>
      <c r="J587" s="30">
        <f t="shared" ref="J587:J618" si="66">G587*H587</f>
        <v>11125786</v>
      </c>
      <c r="K587" s="34">
        <f t="shared" ref="K587:K618" si="67">J587-D587</f>
        <v>2786</v>
      </c>
    </row>
    <row r="588" ht="15.75" customHeight="1">
      <c r="A588" s="29" t="s">
        <v>87</v>
      </c>
      <c r="B588" s="10">
        <v>90000.0</v>
      </c>
      <c r="C588" s="32">
        <v>2.0</v>
      </c>
      <c r="D588" s="30">
        <f t="shared" si="63"/>
        <v>180000</v>
      </c>
      <c r="E588" s="31"/>
      <c r="F588" s="31"/>
      <c r="G588" s="32">
        <f t="shared" si="64"/>
        <v>2</v>
      </c>
      <c r="H588" s="33">
        <v>114000.0</v>
      </c>
      <c r="I588" s="32">
        <f t="shared" si="65"/>
        <v>24000</v>
      </c>
      <c r="J588" s="30">
        <f t="shared" si="66"/>
        <v>228000</v>
      </c>
      <c r="K588" s="34">
        <f t="shared" si="67"/>
        <v>48000</v>
      </c>
    </row>
    <row r="589" ht="15.75" customHeight="1">
      <c r="A589" s="29" t="s">
        <v>88</v>
      </c>
      <c r="B589" s="10">
        <v>1350.0</v>
      </c>
      <c r="C589" s="32">
        <v>1441084.0</v>
      </c>
      <c r="D589" s="30">
        <f t="shared" si="63"/>
        <v>1945463400</v>
      </c>
      <c r="E589" s="30">
        <v>50000.0</v>
      </c>
      <c r="F589" s="30"/>
      <c r="G589" s="32">
        <f t="shared" si="64"/>
        <v>1491084</v>
      </c>
      <c r="H589" s="33">
        <v>1500.0</v>
      </c>
      <c r="I589" s="32">
        <f t="shared" si="65"/>
        <v>150</v>
      </c>
      <c r="J589" s="30">
        <f t="shared" si="66"/>
        <v>2236626000</v>
      </c>
      <c r="K589" s="34">
        <f t="shared" si="67"/>
        <v>291162600</v>
      </c>
    </row>
    <row r="590" ht="15.75" customHeight="1">
      <c r="A590" s="29" t="s">
        <v>89</v>
      </c>
      <c r="B590" s="10">
        <v>47.9</v>
      </c>
      <c r="C590" s="32">
        <v>10605.0</v>
      </c>
      <c r="D590" s="30">
        <f t="shared" si="63"/>
        <v>507979.5</v>
      </c>
      <c r="E590" s="30"/>
      <c r="F590" s="30">
        <v>3000.0</v>
      </c>
      <c r="G590" s="32">
        <f t="shared" si="64"/>
        <v>7605</v>
      </c>
      <c r="H590" s="33">
        <v>48.0</v>
      </c>
      <c r="I590" s="33">
        <f t="shared" si="65"/>
        <v>0.1</v>
      </c>
      <c r="J590" s="30">
        <f t="shared" si="66"/>
        <v>365040</v>
      </c>
      <c r="K590" s="34">
        <f t="shared" si="67"/>
        <v>-142939.5</v>
      </c>
    </row>
    <row r="591" ht="15.75" customHeight="1">
      <c r="A591" s="29" t="s">
        <v>47</v>
      </c>
      <c r="B591" s="10">
        <v>460000.0</v>
      </c>
      <c r="C591" s="32">
        <v>3.0</v>
      </c>
      <c r="D591" s="30">
        <f t="shared" si="63"/>
        <v>1380000</v>
      </c>
      <c r="E591" s="30"/>
      <c r="F591" s="30"/>
      <c r="G591" s="32">
        <f t="shared" si="64"/>
        <v>3</v>
      </c>
      <c r="H591" s="33">
        <v>475000.0</v>
      </c>
      <c r="I591" s="32">
        <f t="shared" si="65"/>
        <v>15000</v>
      </c>
      <c r="J591" s="30">
        <f t="shared" si="66"/>
        <v>1425000</v>
      </c>
      <c r="K591" s="34">
        <f t="shared" si="67"/>
        <v>45000</v>
      </c>
    </row>
    <row r="592" ht="15.75" customHeight="1">
      <c r="A592" s="29" t="s">
        <v>48</v>
      </c>
      <c r="B592" s="10">
        <v>46000.0</v>
      </c>
      <c r="C592" s="32">
        <v>55540.0</v>
      </c>
      <c r="D592" s="30">
        <f t="shared" si="63"/>
        <v>2554840000</v>
      </c>
      <c r="E592" s="30">
        <v>2990.0</v>
      </c>
      <c r="F592" s="30"/>
      <c r="G592" s="32">
        <f t="shared" si="64"/>
        <v>58530</v>
      </c>
      <c r="H592" s="33">
        <v>45994.0</v>
      </c>
      <c r="I592" s="32">
        <f t="shared" si="65"/>
        <v>-6</v>
      </c>
      <c r="J592" s="30">
        <f t="shared" si="66"/>
        <v>2692028820</v>
      </c>
      <c r="K592" s="34">
        <f t="shared" si="67"/>
        <v>137188820</v>
      </c>
    </row>
    <row r="593" ht="15.75" customHeight="1">
      <c r="A593" s="29" t="s">
        <v>49</v>
      </c>
      <c r="B593" s="10">
        <v>69000.01</v>
      </c>
      <c r="C593" s="32">
        <v>557.0</v>
      </c>
      <c r="D593" s="30">
        <f t="shared" si="63"/>
        <v>38433005.57</v>
      </c>
      <c r="E593" s="30">
        <v>8.0</v>
      </c>
      <c r="F593" s="30"/>
      <c r="G593" s="32">
        <f t="shared" si="64"/>
        <v>565</v>
      </c>
      <c r="H593" s="33">
        <v>77500.0</v>
      </c>
      <c r="I593" s="32">
        <f t="shared" si="65"/>
        <v>8499.99</v>
      </c>
      <c r="J593" s="30">
        <f t="shared" si="66"/>
        <v>43787500</v>
      </c>
      <c r="K593" s="34">
        <f t="shared" si="67"/>
        <v>5354494.43</v>
      </c>
    </row>
    <row r="594" ht="15.75" customHeight="1">
      <c r="A594" s="29" t="s">
        <v>50</v>
      </c>
      <c r="B594" s="10">
        <v>80000.0</v>
      </c>
      <c r="C594" s="32">
        <v>101.0</v>
      </c>
      <c r="D594" s="30">
        <f t="shared" si="63"/>
        <v>8080000</v>
      </c>
      <c r="E594" s="30"/>
      <c r="F594" s="30"/>
      <c r="G594" s="32">
        <f t="shared" si="64"/>
        <v>101</v>
      </c>
      <c r="H594" s="33">
        <v>89999.0</v>
      </c>
      <c r="I594" s="32">
        <f t="shared" si="65"/>
        <v>9999</v>
      </c>
      <c r="J594" s="30">
        <f t="shared" si="66"/>
        <v>9089899</v>
      </c>
      <c r="K594" s="34">
        <f t="shared" si="67"/>
        <v>1009899</v>
      </c>
    </row>
    <row r="595" ht="15.75" customHeight="1">
      <c r="A595" s="29" t="s">
        <v>51</v>
      </c>
      <c r="B595" s="10">
        <v>45000.0</v>
      </c>
      <c r="C595" s="32">
        <v>126746.0</v>
      </c>
      <c r="D595" s="30">
        <f t="shared" si="63"/>
        <v>5703570000</v>
      </c>
      <c r="E595" s="30"/>
      <c r="F595" s="30">
        <v>5.0</v>
      </c>
      <c r="G595" s="32">
        <f t="shared" si="64"/>
        <v>126741</v>
      </c>
      <c r="H595" s="33">
        <v>45000.0</v>
      </c>
      <c r="I595" s="32">
        <f t="shared" si="65"/>
        <v>0</v>
      </c>
      <c r="J595" s="30">
        <f t="shared" si="66"/>
        <v>5703345000</v>
      </c>
      <c r="K595" s="34">
        <f t="shared" si="67"/>
        <v>-225000</v>
      </c>
    </row>
    <row r="596" ht="15.75" customHeight="1">
      <c r="A596" s="44" t="s">
        <v>90</v>
      </c>
      <c r="B596" s="10">
        <v>700000.0</v>
      </c>
      <c r="C596" s="32">
        <v>3.0</v>
      </c>
      <c r="D596" s="30">
        <f t="shared" si="63"/>
        <v>2100000</v>
      </c>
      <c r="E596" s="30"/>
      <c r="F596" s="30"/>
      <c r="G596" s="32">
        <f t="shared" si="64"/>
        <v>3</v>
      </c>
      <c r="H596" s="33">
        <v>800000.0</v>
      </c>
      <c r="I596" s="32">
        <f t="shared" si="65"/>
        <v>100000</v>
      </c>
      <c r="J596" s="30">
        <f t="shared" si="66"/>
        <v>2400000</v>
      </c>
      <c r="K596" s="34">
        <f t="shared" si="67"/>
        <v>300000</v>
      </c>
    </row>
    <row r="597" ht="15.75" customHeight="1">
      <c r="A597" s="29" t="s">
        <v>91</v>
      </c>
      <c r="B597" s="10">
        <v>13273.19</v>
      </c>
      <c r="C597" s="32">
        <v>2.0</v>
      </c>
      <c r="D597" s="30">
        <f t="shared" si="63"/>
        <v>26546.38</v>
      </c>
      <c r="E597" s="30"/>
      <c r="F597" s="30"/>
      <c r="G597" s="32">
        <f t="shared" si="64"/>
        <v>2</v>
      </c>
      <c r="H597" s="33">
        <v>13499.99</v>
      </c>
      <c r="I597" s="32">
        <f t="shared" si="65"/>
        <v>226.8</v>
      </c>
      <c r="J597" s="30">
        <f t="shared" si="66"/>
        <v>26999.98</v>
      </c>
      <c r="K597" s="34">
        <f t="shared" si="67"/>
        <v>453.6</v>
      </c>
    </row>
    <row r="598" ht="15.75" customHeight="1">
      <c r="A598" s="29" t="s">
        <v>54</v>
      </c>
      <c r="B598" s="10">
        <v>100799.99</v>
      </c>
      <c r="C598" s="32">
        <v>5.0</v>
      </c>
      <c r="D598" s="30">
        <f t="shared" si="63"/>
        <v>503999.95</v>
      </c>
      <c r="E598" s="30"/>
      <c r="F598" s="30"/>
      <c r="G598" s="32">
        <f t="shared" si="64"/>
        <v>5</v>
      </c>
      <c r="H598" s="33">
        <v>100700.0</v>
      </c>
      <c r="I598" s="32">
        <f t="shared" si="65"/>
        <v>-99.99</v>
      </c>
      <c r="J598" s="30">
        <f t="shared" si="66"/>
        <v>503500</v>
      </c>
      <c r="K598" s="34">
        <f t="shared" si="67"/>
        <v>-499.95</v>
      </c>
    </row>
    <row r="599" ht="15.75" customHeight="1">
      <c r="A599" s="29" t="s">
        <v>55</v>
      </c>
      <c r="B599" s="10">
        <v>3198.0</v>
      </c>
      <c r="C599" s="32">
        <v>2.0</v>
      </c>
      <c r="D599" s="30">
        <f t="shared" si="63"/>
        <v>6396</v>
      </c>
      <c r="E599" s="30"/>
      <c r="F599" s="30"/>
      <c r="G599" s="32">
        <f t="shared" si="64"/>
        <v>2</v>
      </c>
      <c r="H599" s="33">
        <v>3200.0</v>
      </c>
      <c r="I599" s="32">
        <f t="shared" si="65"/>
        <v>2</v>
      </c>
      <c r="J599" s="30">
        <f t="shared" si="66"/>
        <v>6400</v>
      </c>
      <c r="K599" s="34">
        <f t="shared" si="67"/>
        <v>4</v>
      </c>
    </row>
    <row r="600" ht="15.75" customHeight="1">
      <c r="A600" s="29" t="s">
        <v>92</v>
      </c>
      <c r="B600" s="10">
        <v>80000.0</v>
      </c>
      <c r="C600" s="32">
        <v>13.0</v>
      </c>
      <c r="D600" s="30">
        <f t="shared" si="63"/>
        <v>1040000</v>
      </c>
      <c r="E600" s="30">
        <v>7.0</v>
      </c>
      <c r="F600" s="30"/>
      <c r="G600" s="32">
        <f t="shared" si="64"/>
        <v>20</v>
      </c>
      <c r="H600" s="33">
        <v>83500.0</v>
      </c>
      <c r="I600" s="32">
        <f t="shared" si="65"/>
        <v>3500</v>
      </c>
      <c r="J600" s="30">
        <f t="shared" si="66"/>
        <v>1670000</v>
      </c>
      <c r="K600" s="34">
        <f t="shared" si="67"/>
        <v>630000</v>
      </c>
    </row>
    <row r="601" ht="15.75" customHeight="1">
      <c r="A601" s="29" t="s">
        <v>57</v>
      </c>
      <c r="B601" s="10">
        <v>38000.0</v>
      </c>
      <c r="C601" s="32">
        <v>16.0</v>
      </c>
      <c r="D601" s="30">
        <f t="shared" si="63"/>
        <v>608000</v>
      </c>
      <c r="E601" s="30"/>
      <c r="F601" s="30"/>
      <c r="G601" s="32">
        <f t="shared" si="64"/>
        <v>16</v>
      </c>
      <c r="H601" s="33">
        <v>40000.0</v>
      </c>
      <c r="I601" s="32">
        <f t="shared" si="65"/>
        <v>2000</v>
      </c>
      <c r="J601" s="30">
        <f t="shared" si="66"/>
        <v>640000</v>
      </c>
      <c r="K601" s="34">
        <f t="shared" si="67"/>
        <v>32000</v>
      </c>
    </row>
    <row r="602" ht="15.75" customHeight="1">
      <c r="A602" s="29" t="s">
        <v>58</v>
      </c>
      <c r="B602" s="10">
        <v>50000.0</v>
      </c>
      <c r="C602" s="32">
        <v>2.0</v>
      </c>
      <c r="D602" s="30">
        <f t="shared" si="63"/>
        <v>100000</v>
      </c>
      <c r="E602" s="30"/>
      <c r="F602" s="30"/>
      <c r="G602" s="32">
        <f t="shared" si="64"/>
        <v>2</v>
      </c>
      <c r="H602" s="33">
        <v>59999.97</v>
      </c>
      <c r="I602" s="32">
        <f t="shared" si="65"/>
        <v>9999.97</v>
      </c>
      <c r="J602" s="30">
        <f t="shared" si="66"/>
        <v>119999.94</v>
      </c>
      <c r="K602" s="34">
        <f t="shared" si="67"/>
        <v>19999.94</v>
      </c>
    </row>
    <row r="603" ht="15.75" customHeight="1">
      <c r="A603" s="29" t="s">
        <v>59</v>
      </c>
      <c r="B603" s="10">
        <v>3799.0</v>
      </c>
      <c r="C603" s="32">
        <v>53.0</v>
      </c>
      <c r="D603" s="30">
        <f t="shared" si="63"/>
        <v>201347</v>
      </c>
      <c r="E603" s="30"/>
      <c r="F603" s="30"/>
      <c r="G603" s="32">
        <f t="shared" si="64"/>
        <v>53</v>
      </c>
      <c r="H603" s="33">
        <v>3500.0</v>
      </c>
      <c r="I603" s="32">
        <f t="shared" si="65"/>
        <v>-299</v>
      </c>
      <c r="J603" s="30">
        <f t="shared" si="66"/>
        <v>185500</v>
      </c>
      <c r="K603" s="34">
        <f t="shared" si="67"/>
        <v>-15847</v>
      </c>
    </row>
    <row r="604" ht="15.75" customHeight="1">
      <c r="A604" s="29" t="s">
        <v>60</v>
      </c>
      <c r="B604" s="10">
        <v>1160.0</v>
      </c>
      <c r="C604" s="32">
        <v>9600.0</v>
      </c>
      <c r="D604" s="30">
        <f t="shared" si="63"/>
        <v>11136000</v>
      </c>
      <c r="E604" s="30"/>
      <c r="F604" s="30"/>
      <c r="G604" s="32">
        <f t="shared" si="64"/>
        <v>9600</v>
      </c>
      <c r="H604" s="33">
        <v>1270.0</v>
      </c>
      <c r="I604" s="32">
        <f t="shared" si="65"/>
        <v>110</v>
      </c>
      <c r="J604" s="30">
        <f t="shared" si="66"/>
        <v>12192000</v>
      </c>
      <c r="K604" s="34">
        <f t="shared" si="67"/>
        <v>1056000</v>
      </c>
    </row>
    <row r="605" ht="15.75" customHeight="1">
      <c r="A605" s="29" t="s">
        <v>61</v>
      </c>
      <c r="B605" s="10">
        <v>105000.0</v>
      </c>
      <c r="C605" s="32">
        <v>3.0</v>
      </c>
      <c r="D605" s="30">
        <f t="shared" si="63"/>
        <v>315000</v>
      </c>
      <c r="E605" s="30"/>
      <c r="F605" s="30"/>
      <c r="G605" s="32">
        <f t="shared" si="64"/>
        <v>3</v>
      </c>
      <c r="H605" s="33">
        <v>105000.0</v>
      </c>
      <c r="I605" s="32">
        <f t="shared" si="65"/>
        <v>0</v>
      </c>
      <c r="J605" s="30">
        <f t="shared" si="66"/>
        <v>315000</v>
      </c>
      <c r="K605" s="34">
        <f t="shared" si="67"/>
        <v>0</v>
      </c>
    </row>
    <row r="606" ht="15.75" customHeight="1">
      <c r="A606" s="29" t="s">
        <v>93</v>
      </c>
      <c r="B606" s="10">
        <v>210000.0</v>
      </c>
      <c r="C606" s="32">
        <v>4.0</v>
      </c>
      <c r="D606" s="30">
        <f t="shared" si="63"/>
        <v>840000</v>
      </c>
      <c r="E606" s="30"/>
      <c r="F606" s="30"/>
      <c r="G606" s="32">
        <f t="shared" si="64"/>
        <v>4</v>
      </c>
      <c r="H606" s="33">
        <v>237900.0</v>
      </c>
      <c r="I606" s="32">
        <f t="shared" si="65"/>
        <v>27900</v>
      </c>
      <c r="J606" s="30">
        <f t="shared" si="66"/>
        <v>951600</v>
      </c>
      <c r="K606" s="34">
        <f t="shared" si="67"/>
        <v>111600</v>
      </c>
    </row>
    <row r="607" ht="15.75" customHeight="1">
      <c r="A607" s="29" t="s">
        <v>94</v>
      </c>
      <c r="B607" s="10">
        <v>15200.0</v>
      </c>
      <c r="C607" s="32">
        <v>5.0</v>
      </c>
      <c r="D607" s="30">
        <f t="shared" si="63"/>
        <v>76000</v>
      </c>
      <c r="E607" s="30"/>
      <c r="F607" s="30"/>
      <c r="G607" s="32">
        <f t="shared" si="64"/>
        <v>5</v>
      </c>
      <c r="H607" s="33">
        <v>15200.0</v>
      </c>
      <c r="I607" s="32">
        <f t="shared" si="65"/>
        <v>0</v>
      </c>
      <c r="J607" s="30">
        <f t="shared" si="66"/>
        <v>76000</v>
      </c>
      <c r="K607" s="34">
        <f t="shared" si="67"/>
        <v>0</v>
      </c>
    </row>
    <row r="608" ht="15.75" customHeight="1">
      <c r="A608" s="29" t="s">
        <v>64</v>
      </c>
      <c r="B608" s="10">
        <v>520000.0</v>
      </c>
      <c r="C608" s="32">
        <v>51.0</v>
      </c>
      <c r="D608" s="30">
        <f t="shared" si="63"/>
        <v>26520000</v>
      </c>
      <c r="E608" s="30"/>
      <c r="F608" s="30"/>
      <c r="G608" s="32">
        <f t="shared" si="64"/>
        <v>51</v>
      </c>
      <c r="H608" s="33">
        <v>520000.0</v>
      </c>
      <c r="I608" s="32">
        <f t="shared" si="65"/>
        <v>0</v>
      </c>
      <c r="J608" s="30">
        <f t="shared" si="66"/>
        <v>26520000</v>
      </c>
      <c r="K608" s="34">
        <f t="shared" si="67"/>
        <v>0</v>
      </c>
    </row>
    <row r="609" ht="15.75" customHeight="1">
      <c r="A609" s="29" t="s">
        <v>65</v>
      </c>
      <c r="B609" s="10">
        <v>510000.0</v>
      </c>
      <c r="C609" s="32">
        <v>293.0</v>
      </c>
      <c r="D609" s="30">
        <f t="shared" si="63"/>
        <v>149430000</v>
      </c>
      <c r="E609" s="30"/>
      <c r="F609" s="30"/>
      <c r="G609" s="32">
        <f t="shared" si="64"/>
        <v>293</v>
      </c>
      <c r="H609" s="33">
        <v>510000.0</v>
      </c>
      <c r="I609" s="32">
        <f t="shared" si="65"/>
        <v>0</v>
      </c>
      <c r="J609" s="30">
        <f t="shared" si="66"/>
        <v>149430000</v>
      </c>
      <c r="K609" s="34">
        <f t="shared" si="67"/>
        <v>0</v>
      </c>
    </row>
    <row r="610" ht="15.75" customHeight="1">
      <c r="A610" s="29" t="s">
        <v>95</v>
      </c>
      <c r="B610" s="10">
        <v>2294.0</v>
      </c>
      <c r="C610" s="32">
        <v>5.0</v>
      </c>
      <c r="D610" s="30">
        <f t="shared" si="63"/>
        <v>11470</v>
      </c>
      <c r="E610" s="30">
        <v>7.0</v>
      </c>
      <c r="F610" s="30"/>
      <c r="G610" s="32">
        <f t="shared" si="64"/>
        <v>12</v>
      </c>
      <c r="H610" s="33">
        <v>2288.0</v>
      </c>
      <c r="I610" s="32">
        <f t="shared" si="65"/>
        <v>-6</v>
      </c>
      <c r="J610" s="30">
        <f t="shared" si="66"/>
        <v>27456</v>
      </c>
      <c r="K610" s="34">
        <f t="shared" si="67"/>
        <v>15986</v>
      </c>
    </row>
    <row r="611" ht="15.75" customHeight="1">
      <c r="A611" s="29" t="s">
        <v>67</v>
      </c>
      <c r="B611" s="10">
        <v>7500.0</v>
      </c>
      <c r="C611" s="32">
        <v>5.0</v>
      </c>
      <c r="D611" s="30">
        <f t="shared" si="63"/>
        <v>37500</v>
      </c>
      <c r="E611" s="30"/>
      <c r="F611" s="30"/>
      <c r="G611" s="32">
        <f t="shared" si="64"/>
        <v>5</v>
      </c>
      <c r="H611" s="33">
        <v>7800.0</v>
      </c>
      <c r="I611" s="32">
        <f t="shared" si="65"/>
        <v>300</v>
      </c>
      <c r="J611" s="30">
        <f t="shared" si="66"/>
        <v>39000</v>
      </c>
      <c r="K611" s="34">
        <f t="shared" si="67"/>
        <v>1500</v>
      </c>
    </row>
    <row r="612" ht="15.75" customHeight="1">
      <c r="A612" s="29" t="s">
        <v>96</v>
      </c>
      <c r="B612" s="10">
        <v>4800.0</v>
      </c>
      <c r="C612" s="32">
        <v>5.0</v>
      </c>
      <c r="D612" s="30">
        <f t="shared" si="63"/>
        <v>24000</v>
      </c>
      <c r="E612" s="30"/>
      <c r="F612" s="30"/>
      <c r="G612" s="32">
        <f t="shared" si="64"/>
        <v>5</v>
      </c>
      <c r="H612" s="33">
        <v>4800.0</v>
      </c>
      <c r="I612" s="32">
        <f t="shared" si="65"/>
        <v>0</v>
      </c>
      <c r="J612" s="30">
        <f t="shared" si="66"/>
        <v>24000</v>
      </c>
      <c r="K612" s="34">
        <f t="shared" si="67"/>
        <v>0</v>
      </c>
    </row>
    <row r="613" ht="15.75" customHeight="1">
      <c r="A613" s="29" t="s">
        <v>97</v>
      </c>
      <c r="B613" s="10">
        <v>24000.0</v>
      </c>
      <c r="C613" s="32">
        <v>953.0</v>
      </c>
      <c r="D613" s="30">
        <f t="shared" si="63"/>
        <v>22872000</v>
      </c>
      <c r="E613" s="30">
        <v>1.0</v>
      </c>
      <c r="F613" s="30"/>
      <c r="G613" s="32">
        <f t="shared" si="64"/>
        <v>954</v>
      </c>
      <c r="H613" s="33">
        <v>25000.0</v>
      </c>
      <c r="I613" s="32">
        <f t="shared" si="65"/>
        <v>1000</v>
      </c>
      <c r="J613" s="30">
        <f t="shared" si="66"/>
        <v>23850000</v>
      </c>
      <c r="K613" s="34">
        <f t="shared" si="67"/>
        <v>978000</v>
      </c>
    </row>
    <row r="614" ht="15.75" customHeight="1">
      <c r="A614" s="29" t="s">
        <v>70</v>
      </c>
      <c r="B614" s="10">
        <v>595.01</v>
      </c>
      <c r="C614" s="32">
        <v>17.0</v>
      </c>
      <c r="D614" s="30">
        <f t="shared" si="63"/>
        <v>10115.17</v>
      </c>
      <c r="E614" s="30"/>
      <c r="F614" s="30"/>
      <c r="G614" s="32">
        <f t="shared" si="64"/>
        <v>17</v>
      </c>
      <c r="H614" s="33">
        <v>710.0</v>
      </c>
      <c r="I614" s="32">
        <f t="shared" si="65"/>
        <v>114.99</v>
      </c>
      <c r="J614" s="30">
        <f t="shared" si="66"/>
        <v>12070</v>
      </c>
      <c r="K614" s="34">
        <f t="shared" si="67"/>
        <v>1954.83</v>
      </c>
    </row>
    <row r="615" ht="15.75" customHeight="1">
      <c r="A615" s="29" t="s">
        <v>82</v>
      </c>
      <c r="B615" s="10">
        <v>105000.0</v>
      </c>
      <c r="C615" s="32">
        <v>3.0</v>
      </c>
      <c r="D615" s="31">
        <f t="shared" si="63"/>
        <v>315000</v>
      </c>
      <c r="E615" s="30"/>
      <c r="F615" s="31">
        <v>1.0</v>
      </c>
      <c r="G615" s="32">
        <f t="shared" si="64"/>
        <v>2</v>
      </c>
      <c r="H615" s="45">
        <v>84001.0</v>
      </c>
      <c r="I615" s="32">
        <f t="shared" si="65"/>
        <v>-20999</v>
      </c>
      <c r="J615" s="31">
        <f t="shared" si="66"/>
        <v>168002</v>
      </c>
      <c r="K615" s="34">
        <f t="shared" si="67"/>
        <v>-146998</v>
      </c>
    </row>
    <row r="616" ht="15.75" customHeight="1">
      <c r="A616" s="35"/>
      <c r="B616" s="10"/>
      <c r="C616" s="10"/>
      <c r="D616" s="31">
        <f t="shared" si="63"/>
        <v>0</v>
      </c>
      <c r="E616" s="31"/>
      <c r="F616" s="31"/>
      <c r="G616" s="32">
        <f t="shared" si="64"/>
        <v>0</v>
      </c>
      <c r="H616" s="31"/>
      <c r="I616" s="32">
        <f t="shared" si="65"/>
        <v>0</v>
      </c>
      <c r="J616" s="31">
        <f t="shared" si="66"/>
        <v>0</v>
      </c>
      <c r="K616" s="34">
        <f t="shared" si="67"/>
        <v>0</v>
      </c>
    </row>
    <row r="617" ht="15.75" customHeight="1">
      <c r="A617" s="35"/>
      <c r="B617" s="10"/>
      <c r="C617" s="10"/>
      <c r="D617" s="31">
        <f t="shared" si="63"/>
        <v>0</v>
      </c>
      <c r="E617" s="31"/>
      <c r="F617" s="31"/>
      <c r="G617" s="32">
        <f t="shared" si="64"/>
        <v>0</v>
      </c>
      <c r="H617" s="31"/>
      <c r="I617" s="32">
        <f t="shared" si="65"/>
        <v>0</v>
      </c>
      <c r="J617" s="31">
        <f t="shared" si="66"/>
        <v>0</v>
      </c>
      <c r="K617" s="34">
        <f t="shared" si="67"/>
        <v>0</v>
      </c>
    </row>
    <row r="618" ht="15.75" customHeight="1">
      <c r="A618" s="37"/>
      <c r="B618" s="38"/>
      <c r="C618" s="38"/>
      <c r="D618" s="39">
        <f t="shared" si="63"/>
        <v>0</v>
      </c>
      <c r="E618" s="39"/>
      <c r="F618" s="39"/>
      <c r="G618" s="32">
        <f t="shared" si="64"/>
        <v>0</v>
      </c>
      <c r="H618" s="39"/>
      <c r="I618" s="40">
        <f t="shared" si="65"/>
        <v>0</v>
      </c>
      <c r="J618" s="39">
        <f t="shared" si="66"/>
        <v>0</v>
      </c>
      <c r="K618" s="34">
        <f t="shared" si="67"/>
        <v>0</v>
      </c>
    </row>
    <row r="619" ht="15.75" customHeight="1">
      <c r="B619" s="2"/>
      <c r="C619" s="2"/>
      <c r="D619" s="3"/>
      <c r="E619" s="3"/>
      <c r="F619" s="3"/>
      <c r="G619" s="12">
        <f>SUM(G587:G618)</f>
        <v>1697085</v>
      </c>
      <c r="H619" s="3"/>
      <c r="I619" s="3"/>
      <c r="J619" s="3"/>
    </row>
    <row r="620" ht="15.75" customHeight="1">
      <c r="B620" s="2"/>
      <c r="C620" s="2"/>
      <c r="D620" s="3"/>
      <c r="E620" s="3"/>
      <c r="F620" s="3"/>
      <c r="G620" s="3"/>
      <c r="H620" s="3"/>
      <c r="I620" s="3"/>
      <c r="J620" s="3"/>
    </row>
    <row r="621" ht="15.75" customHeight="1">
      <c r="B621" s="2"/>
      <c r="C621" s="2"/>
      <c r="D621" s="3" t="s">
        <v>17</v>
      </c>
      <c r="E621" s="3"/>
      <c r="F621" s="3"/>
      <c r="G621" s="3"/>
      <c r="H621" s="3"/>
      <c r="I621" s="3"/>
      <c r="J621" s="3" t="s">
        <v>17</v>
      </c>
    </row>
    <row r="622" ht="15.75" customHeight="1">
      <c r="B622" s="2"/>
      <c r="C622" s="2"/>
      <c r="D622" s="3">
        <f>SUM(D587:D621)</f>
        <v>10479750760</v>
      </c>
      <c r="E622" s="3"/>
      <c r="F622" s="3"/>
      <c r="G622" s="3"/>
      <c r="H622" s="3"/>
      <c r="I622" s="3"/>
      <c r="J622" s="3">
        <f>SUM(J587:J621)</f>
        <v>10917178573</v>
      </c>
      <c r="K622" s="17">
        <f>J622-D622</f>
        <v>437427813.4</v>
      </c>
    </row>
    <row r="623" ht="15.75" customHeight="1">
      <c r="B623" s="2"/>
      <c r="C623" s="2"/>
      <c r="D623" s="3"/>
      <c r="E623" s="3"/>
      <c r="F623" s="3"/>
      <c r="G623" s="3"/>
      <c r="H623" s="3"/>
      <c r="I623" s="3"/>
      <c r="J623" s="3"/>
    </row>
    <row r="624" ht="15.75" customHeight="1">
      <c r="B624" s="2"/>
      <c r="C624" s="2"/>
      <c r="D624" s="3" t="s">
        <v>20</v>
      </c>
      <c r="E624" s="3"/>
      <c r="F624" s="3"/>
      <c r="G624" s="3"/>
      <c r="H624" s="3"/>
      <c r="I624" s="3"/>
      <c r="J624" s="3" t="s">
        <v>20</v>
      </c>
      <c r="K624" s="43">
        <f>K622/J625</f>
        <v>2528.48447</v>
      </c>
    </row>
    <row r="625" ht="15.75" customHeight="1">
      <c r="B625" s="2"/>
      <c r="C625" s="2"/>
      <c r="D625" s="3">
        <v>172000.0</v>
      </c>
      <c r="E625" s="3"/>
      <c r="F625" s="3"/>
      <c r="G625" s="3"/>
      <c r="H625" s="3"/>
      <c r="I625" s="3"/>
      <c r="J625" s="11">
        <v>173000.0</v>
      </c>
      <c r="K625" s="42"/>
    </row>
    <row r="626" ht="15.75" customHeight="1">
      <c r="B626" s="2"/>
      <c r="C626" s="2"/>
      <c r="D626" s="3" t="s">
        <v>21</v>
      </c>
      <c r="E626" s="3"/>
      <c r="F626" s="3"/>
      <c r="G626" s="3"/>
      <c r="H626" s="3"/>
      <c r="I626" s="3"/>
      <c r="J626" s="3" t="s">
        <v>21</v>
      </c>
    </row>
    <row r="627" ht="15.75" customHeight="1">
      <c r="B627" s="2"/>
      <c r="C627" s="2"/>
      <c r="D627" s="12">
        <f>D622/D625</f>
        <v>60928.78349</v>
      </c>
      <c r="E627" s="12"/>
      <c r="F627" s="12"/>
      <c r="G627" s="12"/>
      <c r="H627" s="3"/>
      <c r="I627" s="3"/>
      <c r="J627" s="12">
        <f>J622/J625</f>
        <v>63105.07846</v>
      </c>
      <c r="K627" s="18">
        <f>J627-D627</f>
        <v>2176.29497</v>
      </c>
    </row>
    <row r="628" ht="15.75" customHeight="1">
      <c r="B628" s="2"/>
      <c r="C628" s="2"/>
      <c r="D628" s="3"/>
      <c r="E628" s="3"/>
      <c r="F628" s="3"/>
      <c r="G628" s="3"/>
      <c r="H628" s="3"/>
      <c r="I628" s="3"/>
      <c r="J628" s="3"/>
    </row>
    <row r="629" ht="15.75" customHeight="1">
      <c r="B629" s="2"/>
      <c r="C629" s="2"/>
      <c r="D629" s="3"/>
      <c r="E629" s="3"/>
      <c r="F629" s="3"/>
      <c r="G629" s="3"/>
      <c r="H629" s="3"/>
      <c r="I629" s="3"/>
      <c r="J629" s="3"/>
    </row>
    <row r="630" ht="15.75" customHeight="1">
      <c r="B630" s="2"/>
      <c r="C630" s="2"/>
      <c r="D630" s="3"/>
      <c r="E630" s="3"/>
      <c r="F630" s="3"/>
      <c r="G630" s="3"/>
      <c r="H630" s="3"/>
      <c r="I630" s="3"/>
      <c r="J630" s="3"/>
    </row>
    <row r="631" ht="15.75" customHeight="1">
      <c r="B631" s="2"/>
      <c r="C631" s="2"/>
      <c r="D631" s="3"/>
      <c r="E631" s="3"/>
      <c r="F631" s="3"/>
      <c r="G631" s="3"/>
      <c r="H631" s="3"/>
      <c r="I631" s="3"/>
      <c r="J631" s="3"/>
    </row>
    <row r="632" ht="15.75" customHeight="1">
      <c r="B632" s="2"/>
      <c r="C632" s="2"/>
      <c r="D632" s="3"/>
      <c r="E632" s="3"/>
      <c r="F632" s="3"/>
      <c r="G632" s="3"/>
      <c r="H632" s="3"/>
      <c r="I632" s="3"/>
      <c r="J632" s="3"/>
    </row>
    <row r="633" ht="15.75" customHeight="1">
      <c r="A633" s="1" t="s">
        <v>109</v>
      </c>
      <c r="B633" s="2"/>
      <c r="C633" s="2"/>
      <c r="D633" s="3"/>
      <c r="E633" s="3"/>
      <c r="F633" s="3"/>
      <c r="G633" s="3"/>
      <c r="H633" s="3"/>
      <c r="I633" s="3"/>
      <c r="J633" s="3"/>
    </row>
    <row r="634" ht="15.75" customHeight="1">
      <c r="B634" s="2"/>
      <c r="C634" s="2"/>
      <c r="D634" s="3"/>
      <c r="E634" s="3"/>
      <c r="F634" s="3"/>
      <c r="G634" s="3"/>
      <c r="H634" s="3"/>
      <c r="I634" s="3"/>
      <c r="J634" s="3"/>
    </row>
    <row r="635" ht="15.75" customHeight="1">
      <c r="B635" s="2"/>
      <c r="C635" s="2"/>
      <c r="D635" s="3"/>
      <c r="E635" s="3"/>
      <c r="F635" s="3"/>
      <c r="G635" s="3"/>
      <c r="H635" s="3"/>
      <c r="I635" s="3"/>
      <c r="J635" s="3"/>
    </row>
    <row r="636" ht="15.75" customHeight="1">
      <c r="A636" s="19" t="s">
        <v>35</v>
      </c>
      <c r="B636" s="20"/>
      <c r="C636" s="20"/>
      <c r="D636" s="21"/>
      <c r="E636" s="22" t="s">
        <v>36</v>
      </c>
      <c r="F636" s="23"/>
      <c r="G636" s="21"/>
      <c r="H636" s="21"/>
      <c r="I636" s="21"/>
      <c r="J636" s="21"/>
      <c r="K636" s="24"/>
      <c r="L636" s="1"/>
      <c r="M636" s="1"/>
      <c r="N636" s="1"/>
      <c r="O636" s="1"/>
      <c r="P636" s="1"/>
      <c r="Q636" s="1"/>
      <c r="R636" s="1"/>
    </row>
    <row r="637" ht="15.75" customHeight="1">
      <c r="A637" s="25" t="s">
        <v>2</v>
      </c>
      <c r="B637" s="27" t="s">
        <v>110</v>
      </c>
      <c r="C637" s="26" t="s">
        <v>8</v>
      </c>
      <c r="D637" s="27" t="s">
        <v>9</v>
      </c>
      <c r="E637" s="27" t="s">
        <v>38</v>
      </c>
      <c r="F637" s="27" t="s">
        <v>39</v>
      </c>
      <c r="G637" s="27" t="s">
        <v>40</v>
      </c>
      <c r="H637" s="27" t="s">
        <v>111</v>
      </c>
      <c r="I637" s="27" t="s">
        <v>42</v>
      </c>
      <c r="J637" s="27" t="s">
        <v>112</v>
      </c>
      <c r="K637" s="28" t="s">
        <v>12</v>
      </c>
      <c r="L637" s="1"/>
      <c r="M637" s="1"/>
      <c r="N637" s="1"/>
      <c r="O637" s="1"/>
      <c r="P637" s="1"/>
      <c r="Q637" s="1"/>
      <c r="R637" s="1"/>
    </row>
    <row r="638" ht="15.75" customHeight="1">
      <c r="A638" s="29" t="s">
        <v>86</v>
      </c>
      <c r="B638" s="33">
        <v>7946.99</v>
      </c>
      <c r="C638" s="32">
        <v>1400.0</v>
      </c>
      <c r="D638" s="30">
        <f t="shared" ref="D638:D669" si="68">C638*B638</f>
        <v>11125786</v>
      </c>
      <c r="E638" s="30"/>
      <c r="F638" s="31"/>
      <c r="G638" s="32">
        <f t="shared" ref="G638:G669" si="69">$C638+E638-F638</f>
        <v>1400</v>
      </c>
      <c r="H638" s="33">
        <v>7900.0</v>
      </c>
      <c r="I638" s="32">
        <f t="shared" ref="I638:I669" si="70">H638-B638</f>
        <v>-46.99</v>
      </c>
      <c r="J638" s="30">
        <f t="shared" ref="J638:J669" si="71">G638*H638</f>
        <v>11060000</v>
      </c>
      <c r="K638" s="34">
        <f t="shared" ref="K638:K669" si="72">J638-D638</f>
        <v>-65786</v>
      </c>
    </row>
    <row r="639" ht="15.75" customHeight="1">
      <c r="A639" s="29" t="s">
        <v>87</v>
      </c>
      <c r="B639" s="33">
        <v>114000.0</v>
      </c>
      <c r="C639" s="32">
        <v>2.0</v>
      </c>
      <c r="D639" s="30">
        <f t="shared" si="68"/>
        <v>228000</v>
      </c>
      <c r="E639" s="31"/>
      <c r="F639" s="31"/>
      <c r="G639" s="32">
        <f t="shared" si="69"/>
        <v>2</v>
      </c>
      <c r="H639" s="33">
        <v>114000.0</v>
      </c>
      <c r="I639" s="32">
        <f t="shared" si="70"/>
        <v>0</v>
      </c>
      <c r="J639" s="30">
        <f t="shared" si="71"/>
        <v>228000</v>
      </c>
      <c r="K639" s="34">
        <f t="shared" si="72"/>
        <v>0</v>
      </c>
    </row>
    <row r="640" ht="15.75" customHeight="1">
      <c r="A640" s="29" t="s">
        <v>88</v>
      </c>
      <c r="B640" s="33">
        <v>1500.0</v>
      </c>
      <c r="C640" s="32">
        <v>1491084.0</v>
      </c>
      <c r="D640" s="30">
        <f t="shared" si="68"/>
        <v>2236626000</v>
      </c>
      <c r="E640" s="30">
        <v>4957.0</v>
      </c>
      <c r="F640" s="30"/>
      <c r="G640" s="32">
        <f t="shared" si="69"/>
        <v>1496041</v>
      </c>
      <c r="H640" s="33">
        <v>1550.0</v>
      </c>
      <c r="I640" s="32">
        <f t="shared" si="70"/>
        <v>50</v>
      </c>
      <c r="J640" s="30">
        <f t="shared" si="71"/>
        <v>2318863550</v>
      </c>
      <c r="K640" s="34">
        <f t="shared" si="72"/>
        <v>82237550</v>
      </c>
    </row>
    <row r="641" ht="15.75" customHeight="1">
      <c r="A641" s="29" t="s">
        <v>89</v>
      </c>
      <c r="B641" s="33">
        <v>48.0</v>
      </c>
      <c r="C641" s="32">
        <v>7605.0</v>
      </c>
      <c r="D641" s="30">
        <f t="shared" si="68"/>
        <v>365040</v>
      </c>
      <c r="E641" s="30"/>
      <c r="F641" s="30"/>
      <c r="G641" s="32">
        <f t="shared" si="69"/>
        <v>7605</v>
      </c>
      <c r="H641" s="33">
        <v>47.99</v>
      </c>
      <c r="I641" s="33">
        <f t="shared" si="70"/>
        <v>-0.01</v>
      </c>
      <c r="J641" s="30">
        <f t="shared" si="71"/>
        <v>364963.95</v>
      </c>
      <c r="K641" s="34">
        <f t="shared" si="72"/>
        <v>-76.05</v>
      </c>
    </row>
    <row r="642" ht="15.75" customHeight="1">
      <c r="A642" s="29" t="s">
        <v>47</v>
      </c>
      <c r="B642" s="33">
        <v>475000.0</v>
      </c>
      <c r="C642" s="32">
        <v>3.0</v>
      </c>
      <c r="D642" s="30">
        <f t="shared" si="68"/>
        <v>1425000</v>
      </c>
      <c r="E642" s="30"/>
      <c r="F642" s="30"/>
      <c r="G642" s="32">
        <f t="shared" si="69"/>
        <v>3</v>
      </c>
      <c r="H642" s="33">
        <v>493999.0</v>
      </c>
      <c r="I642" s="32">
        <f t="shared" si="70"/>
        <v>18999</v>
      </c>
      <c r="J642" s="30">
        <f t="shared" si="71"/>
        <v>1481997</v>
      </c>
      <c r="K642" s="34">
        <f t="shared" si="72"/>
        <v>56997</v>
      </c>
    </row>
    <row r="643" ht="15.75" customHeight="1">
      <c r="A643" s="29" t="s">
        <v>48</v>
      </c>
      <c r="B643" s="33">
        <v>45994.0</v>
      </c>
      <c r="C643" s="32">
        <v>58530.0</v>
      </c>
      <c r="D643" s="30">
        <f t="shared" si="68"/>
        <v>2692028820</v>
      </c>
      <c r="E643" s="30">
        <v>2000.0</v>
      </c>
      <c r="F643" s="30"/>
      <c r="G643" s="32">
        <f t="shared" si="69"/>
        <v>60530</v>
      </c>
      <c r="H643" s="33">
        <v>47400.0</v>
      </c>
      <c r="I643" s="32">
        <f t="shared" si="70"/>
        <v>1406</v>
      </c>
      <c r="J643" s="30">
        <f t="shared" si="71"/>
        <v>2869122000</v>
      </c>
      <c r="K643" s="34">
        <f t="shared" si="72"/>
        <v>177093180</v>
      </c>
    </row>
    <row r="644" ht="15.75" customHeight="1">
      <c r="A644" s="29" t="s">
        <v>49</v>
      </c>
      <c r="B644" s="33">
        <v>77500.0</v>
      </c>
      <c r="C644" s="32">
        <v>565.0</v>
      </c>
      <c r="D644" s="30">
        <f t="shared" si="68"/>
        <v>43787500</v>
      </c>
      <c r="E644" s="30"/>
      <c r="F644" s="30"/>
      <c r="G644" s="32">
        <f t="shared" si="69"/>
        <v>565</v>
      </c>
      <c r="H644" s="33">
        <v>85000.0</v>
      </c>
      <c r="I644" s="32">
        <f t="shared" si="70"/>
        <v>7500</v>
      </c>
      <c r="J644" s="30">
        <f t="shared" si="71"/>
        <v>48025000</v>
      </c>
      <c r="K644" s="34">
        <f t="shared" si="72"/>
        <v>4237500</v>
      </c>
    </row>
    <row r="645" ht="15.75" customHeight="1">
      <c r="A645" s="29" t="s">
        <v>50</v>
      </c>
      <c r="B645" s="33">
        <v>89999.0</v>
      </c>
      <c r="C645" s="32">
        <v>101.0</v>
      </c>
      <c r="D645" s="30">
        <f t="shared" si="68"/>
        <v>9089899</v>
      </c>
      <c r="E645" s="30"/>
      <c r="F645" s="30"/>
      <c r="G645" s="32">
        <f t="shared" si="69"/>
        <v>101</v>
      </c>
      <c r="H645" s="33">
        <v>90000.0</v>
      </c>
      <c r="I645" s="32">
        <f t="shared" si="70"/>
        <v>1</v>
      </c>
      <c r="J645" s="30">
        <f t="shared" si="71"/>
        <v>9090000</v>
      </c>
      <c r="K645" s="34">
        <f t="shared" si="72"/>
        <v>101</v>
      </c>
    </row>
    <row r="646" ht="15.75" customHeight="1">
      <c r="A646" s="29" t="s">
        <v>51</v>
      </c>
      <c r="B646" s="33">
        <v>45000.0</v>
      </c>
      <c r="C646" s="32">
        <v>126741.0</v>
      </c>
      <c r="D646" s="30">
        <f t="shared" si="68"/>
        <v>5703345000</v>
      </c>
      <c r="E646" s="30">
        <v>172.0</v>
      </c>
      <c r="F646" s="30"/>
      <c r="G646" s="32">
        <f t="shared" si="69"/>
        <v>126913</v>
      </c>
      <c r="H646" s="33">
        <v>45000.0</v>
      </c>
      <c r="I646" s="32">
        <f t="shared" si="70"/>
        <v>0</v>
      </c>
      <c r="J646" s="30">
        <f t="shared" si="71"/>
        <v>5711085000</v>
      </c>
      <c r="K646" s="34">
        <f t="shared" si="72"/>
        <v>7740000</v>
      </c>
    </row>
    <row r="647" ht="15.75" customHeight="1">
      <c r="A647" s="44" t="s">
        <v>90</v>
      </c>
      <c r="B647" s="33">
        <v>800000.0</v>
      </c>
      <c r="C647" s="32">
        <v>3.0</v>
      </c>
      <c r="D647" s="30">
        <f t="shared" si="68"/>
        <v>2400000</v>
      </c>
      <c r="E647" s="30"/>
      <c r="F647" s="30"/>
      <c r="G647" s="32">
        <f t="shared" si="69"/>
        <v>3</v>
      </c>
      <c r="H647" s="33">
        <v>800000.0</v>
      </c>
      <c r="I647" s="32">
        <f t="shared" si="70"/>
        <v>0</v>
      </c>
      <c r="J647" s="30">
        <f t="shared" si="71"/>
        <v>2400000</v>
      </c>
      <c r="K647" s="34">
        <f t="shared" si="72"/>
        <v>0</v>
      </c>
    </row>
    <row r="648" ht="15.75" customHeight="1">
      <c r="A648" s="29" t="s">
        <v>91</v>
      </c>
      <c r="B648" s="33">
        <v>13499.99</v>
      </c>
      <c r="C648" s="32">
        <v>2.0</v>
      </c>
      <c r="D648" s="30">
        <f t="shared" si="68"/>
        <v>26999.98</v>
      </c>
      <c r="E648" s="30"/>
      <c r="F648" s="30"/>
      <c r="G648" s="32">
        <f t="shared" si="69"/>
        <v>2</v>
      </c>
      <c r="H648" s="33">
        <v>13499.99</v>
      </c>
      <c r="I648" s="32">
        <f t="shared" si="70"/>
        <v>0</v>
      </c>
      <c r="J648" s="30">
        <f t="shared" si="71"/>
        <v>26999.98</v>
      </c>
      <c r="K648" s="34">
        <f t="shared" si="72"/>
        <v>0</v>
      </c>
    </row>
    <row r="649" ht="15.75" customHeight="1">
      <c r="A649" s="29" t="s">
        <v>54</v>
      </c>
      <c r="B649" s="33">
        <v>100700.0</v>
      </c>
      <c r="C649" s="32">
        <v>5.0</v>
      </c>
      <c r="D649" s="30">
        <f t="shared" si="68"/>
        <v>503500</v>
      </c>
      <c r="E649" s="30"/>
      <c r="F649" s="30"/>
      <c r="G649" s="32">
        <f t="shared" si="69"/>
        <v>5</v>
      </c>
      <c r="H649" s="33">
        <v>100700.0</v>
      </c>
      <c r="I649" s="32">
        <f t="shared" si="70"/>
        <v>0</v>
      </c>
      <c r="J649" s="30">
        <f t="shared" si="71"/>
        <v>503500</v>
      </c>
      <c r="K649" s="34">
        <f t="shared" si="72"/>
        <v>0</v>
      </c>
    </row>
    <row r="650" ht="15.75" customHeight="1">
      <c r="A650" s="29" t="s">
        <v>55</v>
      </c>
      <c r="B650" s="33">
        <v>3200.0</v>
      </c>
      <c r="C650" s="32">
        <v>2.0</v>
      </c>
      <c r="D650" s="30">
        <f t="shared" si="68"/>
        <v>6400</v>
      </c>
      <c r="E650" s="30"/>
      <c r="F650" s="30"/>
      <c r="G650" s="32">
        <f t="shared" si="69"/>
        <v>2</v>
      </c>
      <c r="H650" s="33">
        <v>3200.0</v>
      </c>
      <c r="I650" s="32">
        <f t="shared" si="70"/>
        <v>0</v>
      </c>
      <c r="J650" s="30">
        <f t="shared" si="71"/>
        <v>6400</v>
      </c>
      <c r="K650" s="34">
        <f t="shared" si="72"/>
        <v>0</v>
      </c>
    </row>
    <row r="651" ht="15.75" customHeight="1">
      <c r="A651" s="29" t="s">
        <v>92</v>
      </c>
      <c r="B651" s="33">
        <v>83500.0</v>
      </c>
      <c r="C651" s="32">
        <v>20.0</v>
      </c>
      <c r="D651" s="30">
        <f t="shared" si="68"/>
        <v>1670000</v>
      </c>
      <c r="E651" s="30"/>
      <c r="F651" s="30"/>
      <c r="G651" s="32">
        <f t="shared" si="69"/>
        <v>20</v>
      </c>
      <c r="H651" s="33">
        <v>83600.0</v>
      </c>
      <c r="I651" s="32">
        <f t="shared" si="70"/>
        <v>100</v>
      </c>
      <c r="J651" s="30">
        <f t="shared" si="71"/>
        <v>1672000</v>
      </c>
      <c r="K651" s="34">
        <f t="shared" si="72"/>
        <v>2000</v>
      </c>
    </row>
    <row r="652" ht="15.75" customHeight="1">
      <c r="A652" s="29" t="s">
        <v>57</v>
      </c>
      <c r="B652" s="33">
        <v>40000.0</v>
      </c>
      <c r="C652" s="32">
        <v>16.0</v>
      </c>
      <c r="D652" s="30">
        <f t="shared" si="68"/>
        <v>640000</v>
      </c>
      <c r="E652" s="30"/>
      <c r="F652" s="30"/>
      <c r="G652" s="32">
        <f t="shared" si="69"/>
        <v>16</v>
      </c>
      <c r="H652" s="33">
        <v>45000.0</v>
      </c>
      <c r="I652" s="32">
        <f t="shared" si="70"/>
        <v>5000</v>
      </c>
      <c r="J652" s="30">
        <f t="shared" si="71"/>
        <v>720000</v>
      </c>
      <c r="K652" s="34">
        <f t="shared" si="72"/>
        <v>80000</v>
      </c>
    </row>
    <row r="653" ht="15.75" customHeight="1">
      <c r="A653" s="29" t="s">
        <v>58</v>
      </c>
      <c r="B653" s="33">
        <v>59999.97</v>
      </c>
      <c r="C653" s="32">
        <v>2.0</v>
      </c>
      <c r="D653" s="30">
        <f t="shared" si="68"/>
        <v>119999.94</v>
      </c>
      <c r="E653" s="30"/>
      <c r="F653" s="30"/>
      <c r="G653" s="32">
        <f t="shared" si="69"/>
        <v>2</v>
      </c>
      <c r="H653" s="33">
        <v>59999.97</v>
      </c>
      <c r="I653" s="32">
        <f t="shared" si="70"/>
        <v>0</v>
      </c>
      <c r="J653" s="30">
        <f t="shared" si="71"/>
        <v>119999.94</v>
      </c>
      <c r="K653" s="34">
        <f t="shared" si="72"/>
        <v>0</v>
      </c>
    </row>
    <row r="654" ht="15.75" customHeight="1">
      <c r="A654" s="29" t="s">
        <v>59</v>
      </c>
      <c r="B654" s="33">
        <v>3500.0</v>
      </c>
      <c r="C654" s="32">
        <v>53.0</v>
      </c>
      <c r="D654" s="30">
        <f t="shared" si="68"/>
        <v>185500</v>
      </c>
      <c r="E654" s="30"/>
      <c r="F654" s="30"/>
      <c r="G654" s="32">
        <f t="shared" si="69"/>
        <v>53</v>
      </c>
      <c r="H654" s="33">
        <v>3000.0</v>
      </c>
      <c r="I654" s="32">
        <f t="shared" si="70"/>
        <v>-500</v>
      </c>
      <c r="J654" s="30">
        <f t="shared" si="71"/>
        <v>159000</v>
      </c>
      <c r="K654" s="34">
        <f t="shared" si="72"/>
        <v>-26500</v>
      </c>
    </row>
    <row r="655" ht="15.75" customHeight="1">
      <c r="A655" s="29" t="s">
        <v>60</v>
      </c>
      <c r="B655" s="33">
        <v>1270.0</v>
      </c>
      <c r="C655" s="32">
        <v>9600.0</v>
      </c>
      <c r="D655" s="30">
        <f t="shared" si="68"/>
        <v>12192000</v>
      </c>
      <c r="E655" s="30"/>
      <c r="F655" s="30"/>
      <c r="G655" s="32">
        <f t="shared" si="69"/>
        <v>9600</v>
      </c>
      <c r="H655" s="33">
        <v>1350.0</v>
      </c>
      <c r="I655" s="32">
        <f t="shared" si="70"/>
        <v>80</v>
      </c>
      <c r="J655" s="30">
        <f t="shared" si="71"/>
        <v>12960000</v>
      </c>
      <c r="K655" s="34">
        <f t="shared" si="72"/>
        <v>768000</v>
      </c>
    </row>
    <row r="656" ht="15.75" customHeight="1">
      <c r="A656" s="29" t="s">
        <v>61</v>
      </c>
      <c r="B656" s="33">
        <v>105000.0</v>
      </c>
      <c r="C656" s="32">
        <v>3.0</v>
      </c>
      <c r="D656" s="30">
        <f t="shared" si="68"/>
        <v>315000</v>
      </c>
      <c r="E656" s="30"/>
      <c r="F656" s="30"/>
      <c r="G656" s="32">
        <f t="shared" si="69"/>
        <v>3</v>
      </c>
      <c r="H656" s="33">
        <v>105000.0</v>
      </c>
      <c r="I656" s="32">
        <f t="shared" si="70"/>
        <v>0</v>
      </c>
      <c r="J656" s="30">
        <f t="shared" si="71"/>
        <v>315000</v>
      </c>
      <c r="K656" s="34">
        <f t="shared" si="72"/>
        <v>0</v>
      </c>
    </row>
    <row r="657" ht="15.75" customHeight="1">
      <c r="A657" s="29" t="s">
        <v>93</v>
      </c>
      <c r="B657" s="33">
        <v>237900.0</v>
      </c>
      <c r="C657" s="32">
        <v>4.0</v>
      </c>
      <c r="D657" s="30">
        <f t="shared" si="68"/>
        <v>951600</v>
      </c>
      <c r="E657" s="30">
        <v>10.0</v>
      </c>
      <c r="F657" s="30"/>
      <c r="G657" s="32">
        <f t="shared" si="69"/>
        <v>14</v>
      </c>
      <c r="H657" s="33">
        <v>190321.0</v>
      </c>
      <c r="I657" s="32">
        <f t="shared" si="70"/>
        <v>-47579</v>
      </c>
      <c r="J657" s="30">
        <f t="shared" si="71"/>
        <v>2664494</v>
      </c>
      <c r="K657" s="34">
        <f t="shared" si="72"/>
        <v>1712894</v>
      </c>
    </row>
    <row r="658" ht="15.75" customHeight="1">
      <c r="A658" s="29" t="s">
        <v>94</v>
      </c>
      <c r="B658" s="33">
        <v>15200.0</v>
      </c>
      <c r="C658" s="32">
        <v>5.0</v>
      </c>
      <c r="D658" s="30">
        <f t="shared" si="68"/>
        <v>76000</v>
      </c>
      <c r="E658" s="30">
        <v>3.0</v>
      </c>
      <c r="F658" s="30"/>
      <c r="G658" s="32">
        <f t="shared" si="69"/>
        <v>8</v>
      </c>
      <c r="H658" s="33">
        <v>14500.0</v>
      </c>
      <c r="I658" s="32">
        <f t="shared" si="70"/>
        <v>-700</v>
      </c>
      <c r="J658" s="30">
        <f t="shared" si="71"/>
        <v>116000</v>
      </c>
      <c r="K658" s="34">
        <f t="shared" si="72"/>
        <v>40000</v>
      </c>
    </row>
    <row r="659" ht="15.75" customHeight="1">
      <c r="A659" s="29" t="s">
        <v>64</v>
      </c>
      <c r="B659" s="33">
        <v>520000.0</v>
      </c>
      <c r="C659" s="32">
        <v>51.0</v>
      </c>
      <c r="D659" s="30">
        <f t="shared" si="68"/>
        <v>26520000</v>
      </c>
      <c r="E659" s="30"/>
      <c r="F659" s="30"/>
      <c r="G659" s="32">
        <f t="shared" si="69"/>
        <v>51</v>
      </c>
      <c r="H659" s="33">
        <v>520000.0</v>
      </c>
      <c r="I659" s="32">
        <f t="shared" si="70"/>
        <v>0</v>
      </c>
      <c r="J659" s="30">
        <f t="shared" si="71"/>
        <v>26520000</v>
      </c>
      <c r="K659" s="34">
        <f t="shared" si="72"/>
        <v>0</v>
      </c>
    </row>
    <row r="660" ht="15.75" customHeight="1">
      <c r="A660" s="29" t="s">
        <v>65</v>
      </c>
      <c r="B660" s="33">
        <v>510000.0</v>
      </c>
      <c r="C660" s="32">
        <v>293.0</v>
      </c>
      <c r="D660" s="30">
        <f t="shared" si="68"/>
        <v>149430000</v>
      </c>
      <c r="E660" s="30"/>
      <c r="F660" s="30"/>
      <c r="G660" s="32">
        <f t="shared" si="69"/>
        <v>293</v>
      </c>
      <c r="H660" s="33">
        <v>520000.0</v>
      </c>
      <c r="I660" s="32">
        <f t="shared" si="70"/>
        <v>10000</v>
      </c>
      <c r="J660" s="30">
        <f t="shared" si="71"/>
        <v>152360000</v>
      </c>
      <c r="K660" s="34">
        <f t="shared" si="72"/>
        <v>2930000</v>
      </c>
    </row>
    <row r="661" ht="15.75" customHeight="1">
      <c r="A661" s="29" t="s">
        <v>95</v>
      </c>
      <c r="B661" s="33">
        <v>2288.0</v>
      </c>
      <c r="C661" s="32">
        <v>12.0</v>
      </c>
      <c r="D661" s="30">
        <f t="shared" si="68"/>
        <v>27456</v>
      </c>
      <c r="E661" s="30"/>
      <c r="F661" s="30"/>
      <c r="G661" s="32">
        <f t="shared" si="69"/>
        <v>12</v>
      </c>
      <c r="H661" s="33">
        <v>2235.0</v>
      </c>
      <c r="I661" s="32">
        <f t="shared" si="70"/>
        <v>-53</v>
      </c>
      <c r="J661" s="30">
        <f t="shared" si="71"/>
        <v>26820</v>
      </c>
      <c r="K661" s="34">
        <f t="shared" si="72"/>
        <v>-636</v>
      </c>
    </row>
    <row r="662" ht="15.75" customHeight="1">
      <c r="A662" s="29" t="s">
        <v>67</v>
      </c>
      <c r="B662" s="33">
        <v>7800.0</v>
      </c>
      <c r="C662" s="32">
        <v>5.0</v>
      </c>
      <c r="D662" s="30">
        <f t="shared" si="68"/>
        <v>39000</v>
      </c>
      <c r="E662" s="30"/>
      <c r="F662" s="30"/>
      <c r="G662" s="32">
        <f t="shared" si="69"/>
        <v>5</v>
      </c>
      <c r="H662" s="33">
        <v>7850.0</v>
      </c>
      <c r="I662" s="32">
        <f t="shared" si="70"/>
        <v>50</v>
      </c>
      <c r="J662" s="30">
        <f t="shared" si="71"/>
        <v>39250</v>
      </c>
      <c r="K662" s="34">
        <f t="shared" si="72"/>
        <v>250</v>
      </c>
    </row>
    <row r="663" ht="15.75" customHeight="1">
      <c r="A663" s="29" t="s">
        <v>96</v>
      </c>
      <c r="B663" s="33">
        <v>4800.0</v>
      </c>
      <c r="C663" s="32">
        <v>5.0</v>
      </c>
      <c r="D663" s="30">
        <f t="shared" si="68"/>
        <v>24000</v>
      </c>
      <c r="E663" s="30"/>
      <c r="F663" s="30"/>
      <c r="G663" s="32">
        <f t="shared" si="69"/>
        <v>5</v>
      </c>
      <c r="H663" s="33">
        <v>5000.0</v>
      </c>
      <c r="I663" s="32">
        <f t="shared" si="70"/>
        <v>200</v>
      </c>
      <c r="J663" s="30">
        <f t="shared" si="71"/>
        <v>25000</v>
      </c>
      <c r="K663" s="34">
        <f t="shared" si="72"/>
        <v>1000</v>
      </c>
    </row>
    <row r="664" ht="15.75" customHeight="1">
      <c r="A664" s="29" t="s">
        <v>97</v>
      </c>
      <c r="B664" s="33">
        <v>25000.0</v>
      </c>
      <c r="C664" s="32">
        <v>954.0</v>
      </c>
      <c r="D664" s="30">
        <f t="shared" si="68"/>
        <v>23850000</v>
      </c>
      <c r="E664" s="30"/>
      <c r="F664" s="30"/>
      <c r="G664" s="32">
        <f t="shared" si="69"/>
        <v>954</v>
      </c>
      <c r="H664" s="33">
        <v>25000.0</v>
      </c>
      <c r="I664" s="32">
        <f t="shared" si="70"/>
        <v>0</v>
      </c>
      <c r="J664" s="30">
        <f t="shared" si="71"/>
        <v>23850000</v>
      </c>
      <c r="K664" s="34">
        <f t="shared" si="72"/>
        <v>0</v>
      </c>
    </row>
    <row r="665" ht="15.75" customHeight="1">
      <c r="A665" s="29" t="s">
        <v>70</v>
      </c>
      <c r="B665" s="33">
        <v>710.0</v>
      </c>
      <c r="C665" s="32">
        <v>17.0</v>
      </c>
      <c r="D665" s="30">
        <f t="shared" si="68"/>
        <v>12070</v>
      </c>
      <c r="E665" s="30"/>
      <c r="F665" s="30"/>
      <c r="G665" s="32">
        <f t="shared" si="69"/>
        <v>17</v>
      </c>
      <c r="H665" s="33">
        <v>710.0</v>
      </c>
      <c r="I665" s="32">
        <f t="shared" si="70"/>
        <v>0</v>
      </c>
      <c r="J665" s="30">
        <f t="shared" si="71"/>
        <v>12070</v>
      </c>
      <c r="K665" s="34">
        <f t="shared" si="72"/>
        <v>0</v>
      </c>
    </row>
    <row r="666" ht="15.75" customHeight="1">
      <c r="A666" s="29" t="s">
        <v>82</v>
      </c>
      <c r="B666" s="45">
        <v>84001.0</v>
      </c>
      <c r="C666" s="32">
        <v>2.0</v>
      </c>
      <c r="D666" s="31">
        <f t="shared" si="68"/>
        <v>168002</v>
      </c>
      <c r="E666" s="30"/>
      <c r="F666" s="31"/>
      <c r="G666" s="32">
        <f t="shared" si="69"/>
        <v>2</v>
      </c>
      <c r="H666" s="45">
        <v>84001.0</v>
      </c>
      <c r="I666" s="32">
        <f t="shared" si="70"/>
        <v>0</v>
      </c>
      <c r="J666" s="31">
        <f t="shared" si="71"/>
        <v>168002</v>
      </c>
      <c r="K666" s="34">
        <f t="shared" si="72"/>
        <v>0</v>
      </c>
    </row>
    <row r="667" ht="15.75" customHeight="1">
      <c r="A667" s="35"/>
      <c r="B667" s="10"/>
      <c r="C667" s="10"/>
      <c r="D667" s="31">
        <f t="shared" si="68"/>
        <v>0</v>
      </c>
      <c r="E667" s="31"/>
      <c r="F667" s="31"/>
      <c r="G667" s="32">
        <f t="shared" si="69"/>
        <v>0</v>
      </c>
      <c r="H667" s="31"/>
      <c r="I667" s="32">
        <f t="shared" si="70"/>
        <v>0</v>
      </c>
      <c r="J667" s="31">
        <f t="shared" si="71"/>
        <v>0</v>
      </c>
      <c r="K667" s="34">
        <f t="shared" si="72"/>
        <v>0</v>
      </c>
    </row>
    <row r="668" ht="15.75" customHeight="1">
      <c r="A668" s="35"/>
      <c r="B668" s="10"/>
      <c r="C668" s="10"/>
      <c r="D668" s="31">
        <f t="shared" si="68"/>
        <v>0</v>
      </c>
      <c r="E668" s="31"/>
      <c r="F668" s="31"/>
      <c r="G668" s="32">
        <f t="shared" si="69"/>
        <v>0</v>
      </c>
      <c r="H668" s="31"/>
      <c r="I668" s="32">
        <f t="shared" si="70"/>
        <v>0</v>
      </c>
      <c r="J668" s="31">
        <f t="shared" si="71"/>
        <v>0</v>
      </c>
      <c r="K668" s="34">
        <f t="shared" si="72"/>
        <v>0</v>
      </c>
    </row>
    <row r="669" ht="15.75" customHeight="1">
      <c r="A669" s="37"/>
      <c r="B669" s="38"/>
      <c r="C669" s="38"/>
      <c r="D669" s="39">
        <f t="shared" si="68"/>
        <v>0</v>
      </c>
      <c r="E669" s="39"/>
      <c r="F669" s="39"/>
      <c r="G669" s="32">
        <f t="shared" si="69"/>
        <v>0</v>
      </c>
      <c r="H669" s="39"/>
      <c r="I669" s="40">
        <f t="shared" si="70"/>
        <v>0</v>
      </c>
      <c r="J669" s="39">
        <f t="shared" si="71"/>
        <v>0</v>
      </c>
      <c r="K669" s="34">
        <f t="shared" si="72"/>
        <v>0</v>
      </c>
    </row>
    <row r="670" ht="15.75" customHeight="1">
      <c r="B670" s="2"/>
      <c r="C670" s="2"/>
      <c r="D670" s="3"/>
      <c r="E670" s="3"/>
      <c r="F670" s="3"/>
      <c r="G670" s="12">
        <f>SUM(G638:G669)</f>
        <v>1704227</v>
      </c>
      <c r="H670" s="3"/>
      <c r="I670" s="3"/>
      <c r="J670" s="3"/>
    </row>
    <row r="671" ht="15.75" customHeight="1">
      <c r="B671" s="2"/>
      <c r="C671" s="2"/>
      <c r="D671" s="3"/>
      <c r="E671" s="3"/>
      <c r="F671" s="3"/>
      <c r="G671" s="3"/>
      <c r="H671" s="3"/>
      <c r="I671" s="3"/>
      <c r="J671" s="3"/>
    </row>
    <row r="672" ht="15.75" customHeight="1">
      <c r="B672" s="2"/>
      <c r="C672" s="2"/>
      <c r="D672" s="3" t="s">
        <v>17</v>
      </c>
      <c r="E672" s="3"/>
      <c r="F672" s="3"/>
      <c r="G672" s="3"/>
      <c r="H672" s="3"/>
      <c r="I672" s="3"/>
      <c r="J672" s="3" t="s">
        <v>17</v>
      </c>
    </row>
    <row r="673" ht="15.75" customHeight="1">
      <c r="B673" s="2"/>
      <c r="C673" s="2"/>
      <c r="D673" s="3">
        <f>SUM(D638:D672)</f>
        <v>10917178573</v>
      </c>
      <c r="E673" s="3"/>
      <c r="F673" s="3"/>
      <c r="G673" s="3"/>
      <c r="H673" s="3"/>
      <c r="I673" s="3"/>
      <c r="J673" s="3">
        <f>SUM(J638:J672)</f>
        <v>11193985047</v>
      </c>
      <c r="K673" s="17">
        <f>J673-D673</f>
        <v>276806474</v>
      </c>
    </row>
    <row r="674" ht="15.75" customHeight="1">
      <c r="B674" s="2"/>
      <c r="C674" s="2"/>
      <c r="D674" s="3"/>
      <c r="E674" s="3"/>
      <c r="F674" s="3"/>
      <c r="G674" s="3"/>
      <c r="H674" s="3"/>
      <c r="I674" s="3"/>
      <c r="J674" s="3"/>
    </row>
    <row r="675" ht="15.75" customHeight="1">
      <c r="B675" s="2"/>
      <c r="C675" s="2"/>
      <c r="D675" s="3" t="s">
        <v>20</v>
      </c>
      <c r="E675" s="3"/>
      <c r="F675" s="3"/>
      <c r="G675" s="3"/>
      <c r="H675" s="3"/>
      <c r="I675" s="3"/>
      <c r="J675" s="3" t="s">
        <v>20</v>
      </c>
      <c r="K675" s="43">
        <f>K673/J676</f>
        <v>1600.037422</v>
      </c>
    </row>
    <row r="676" ht="15.75" customHeight="1">
      <c r="B676" s="2"/>
      <c r="C676" s="2"/>
      <c r="D676" s="3">
        <v>172000.0</v>
      </c>
      <c r="E676" s="3"/>
      <c r="F676" s="3"/>
      <c r="G676" s="3"/>
      <c r="H676" s="3"/>
      <c r="I676" s="3"/>
      <c r="J676" s="11">
        <v>173000.0</v>
      </c>
      <c r="K676" s="42"/>
    </row>
    <row r="677" ht="15.75" customHeight="1">
      <c r="B677" s="2"/>
      <c r="C677" s="2"/>
      <c r="D677" s="3" t="s">
        <v>21</v>
      </c>
      <c r="E677" s="3"/>
      <c r="F677" s="3"/>
      <c r="G677" s="3"/>
      <c r="H677" s="3"/>
      <c r="I677" s="3"/>
      <c r="J677" s="3" t="s">
        <v>21</v>
      </c>
    </row>
    <row r="678" ht="15.75" customHeight="1">
      <c r="B678" s="2"/>
      <c r="C678" s="2"/>
      <c r="D678" s="12">
        <f>D673/D676</f>
        <v>63471.96845</v>
      </c>
      <c r="E678" s="12"/>
      <c r="F678" s="12"/>
      <c r="G678" s="12"/>
      <c r="H678" s="3"/>
      <c r="I678" s="3"/>
      <c r="J678" s="12">
        <f>J673/J676</f>
        <v>64705.11588</v>
      </c>
      <c r="K678" s="18">
        <f>J678-D678</f>
        <v>1233.147431</v>
      </c>
    </row>
    <row r="679" ht="15.75" customHeight="1">
      <c r="B679" s="2"/>
      <c r="C679" s="2"/>
      <c r="D679" s="3"/>
      <c r="E679" s="3"/>
      <c r="F679" s="3"/>
      <c r="G679" s="3"/>
      <c r="H679" s="3"/>
      <c r="I679" s="3"/>
      <c r="J679" s="3"/>
    </row>
    <row r="680" ht="15.75" customHeight="1">
      <c r="B680" s="2"/>
      <c r="C680" s="2"/>
      <c r="D680" s="3"/>
      <c r="E680" s="3"/>
      <c r="F680" s="3"/>
      <c r="G680" s="3"/>
      <c r="H680" s="3"/>
      <c r="I680" s="3"/>
      <c r="J680" s="3"/>
    </row>
    <row r="681" ht="15.75" customHeight="1">
      <c r="B681" s="2"/>
      <c r="C681" s="2"/>
      <c r="D681" s="3"/>
      <c r="E681" s="3"/>
      <c r="F681" s="3"/>
      <c r="G681" s="3"/>
      <c r="H681" s="3"/>
      <c r="I681" s="3"/>
      <c r="J681" s="3"/>
    </row>
    <row r="682" ht="15.75" customHeight="1">
      <c r="B682" s="2"/>
      <c r="C682" s="2"/>
      <c r="D682" s="3"/>
      <c r="E682" s="3"/>
      <c r="F682" s="3"/>
      <c r="G682" s="3"/>
      <c r="H682" s="3"/>
      <c r="I682" s="3"/>
      <c r="J682" s="3"/>
    </row>
    <row r="683" ht="15.75" customHeight="1">
      <c r="B683" s="2"/>
      <c r="C683" s="2"/>
      <c r="D683" s="3"/>
      <c r="E683" s="3"/>
      <c r="F683" s="3"/>
      <c r="G683" s="3"/>
      <c r="H683" s="3"/>
      <c r="I683" s="3"/>
      <c r="J683" s="3"/>
    </row>
    <row r="684" ht="15.75" customHeight="1">
      <c r="A684" s="1" t="s">
        <v>113</v>
      </c>
      <c r="B684" s="2"/>
      <c r="C684" s="2"/>
      <c r="D684" s="3"/>
      <c r="E684" s="3"/>
      <c r="F684" s="3"/>
      <c r="G684" s="3"/>
      <c r="H684" s="3"/>
      <c r="I684" s="3"/>
      <c r="J684" s="3"/>
    </row>
    <row r="685" ht="15.75" customHeight="1">
      <c r="B685" s="2"/>
      <c r="C685" s="2"/>
      <c r="D685" s="3"/>
      <c r="E685" s="3"/>
      <c r="F685" s="3"/>
      <c r="G685" s="3"/>
      <c r="H685" s="3"/>
      <c r="I685" s="3"/>
      <c r="J685" s="3"/>
    </row>
    <row r="686" ht="15.75" customHeight="1">
      <c r="B686" s="2"/>
      <c r="C686" s="2"/>
      <c r="D686" s="3"/>
      <c r="E686" s="3"/>
      <c r="F686" s="3"/>
      <c r="G686" s="3"/>
      <c r="H686" s="3"/>
      <c r="I686" s="3"/>
      <c r="J686" s="3"/>
    </row>
    <row r="687" ht="15.75" customHeight="1">
      <c r="A687" s="19" t="s">
        <v>35</v>
      </c>
      <c r="B687" s="20"/>
      <c r="C687" s="20"/>
      <c r="D687" s="21"/>
      <c r="E687" s="22" t="s">
        <v>36</v>
      </c>
      <c r="F687" s="23"/>
      <c r="G687" s="21"/>
      <c r="H687" s="21"/>
      <c r="I687" s="21"/>
      <c r="J687" s="21"/>
      <c r="K687" s="24"/>
      <c r="L687" s="1"/>
      <c r="M687" s="1"/>
      <c r="N687" s="1"/>
      <c r="O687" s="1"/>
      <c r="P687" s="1"/>
      <c r="Q687" s="1"/>
      <c r="R687" s="1"/>
    </row>
    <row r="688" ht="15.75" customHeight="1">
      <c r="A688" s="25" t="s">
        <v>2</v>
      </c>
      <c r="B688" s="27" t="s">
        <v>111</v>
      </c>
      <c r="C688" s="26" t="s">
        <v>8</v>
      </c>
      <c r="D688" s="27" t="s">
        <v>9</v>
      </c>
      <c r="E688" s="27" t="s">
        <v>38</v>
      </c>
      <c r="F688" s="27" t="s">
        <v>39</v>
      </c>
      <c r="G688" s="27" t="s">
        <v>40</v>
      </c>
      <c r="H688" s="27" t="s">
        <v>114</v>
      </c>
      <c r="I688" s="27" t="s">
        <v>42</v>
      </c>
      <c r="J688" s="27" t="s">
        <v>115</v>
      </c>
      <c r="K688" s="28" t="s">
        <v>12</v>
      </c>
      <c r="L688" s="1"/>
      <c r="M688" s="1"/>
      <c r="N688" s="1"/>
      <c r="O688" s="1"/>
      <c r="P688" s="1"/>
      <c r="Q688" s="1"/>
      <c r="R688" s="1"/>
    </row>
    <row r="689" ht="15.75" customHeight="1">
      <c r="A689" s="47" t="s">
        <v>86</v>
      </c>
      <c r="B689" s="33">
        <v>7900.0</v>
      </c>
      <c r="C689" s="32">
        <v>1400.0</v>
      </c>
      <c r="D689" s="30">
        <f t="shared" ref="D689:D720" si="73">C689*B689</f>
        <v>11060000</v>
      </c>
      <c r="E689" s="30"/>
      <c r="F689" s="31"/>
      <c r="G689" s="32">
        <f t="shared" ref="G689:G720" si="74">$C689+E689-F689</f>
        <v>1400</v>
      </c>
      <c r="H689" s="33">
        <v>7498.0</v>
      </c>
      <c r="I689" s="32">
        <f t="shared" ref="I689:I720" si="75">H689-B689</f>
        <v>-402</v>
      </c>
      <c r="J689" s="30">
        <f t="shared" ref="J689:J720" si="76">G689*H689</f>
        <v>10497200</v>
      </c>
      <c r="K689" s="34">
        <f t="shared" ref="K689:K720" si="77">J689-D689</f>
        <v>-562800</v>
      </c>
    </row>
    <row r="690" ht="15.75" customHeight="1">
      <c r="A690" s="47" t="s">
        <v>87</v>
      </c>
      <c r="B690" s="33">
        <v>114000.0</v>
      </c>
      <c r="C690" s="32">
        <v>2.0</v>
      </c>
      <c r="D690" s="30">
        <f t="shared" si="73"/>
        <v>228000</v>
      </c>
      <c r="E690" s="31"/>
      <c r="F690" s="31"/>
      <c r="G690" s="32">
        <f t="shared" si="74"/>
        <v>2</v>
      </c>
      <c r="H690" s="33">
        <v>114000.0</v>
      </c>
      <c r="I690" s="32">
        <f t="shared" si="75"/>
        <v>0</v>
      </c>
      <c r="J690" s="30">
        <f t="shared" si="76"/>
        <v>228000</v>
      </c>
      <c r="K690" s="34">
        <f t="shared" si="77"/>
        <v>0</v>
      </c>
    </row>
    <row r="691" ht="15.75" customHeight="1">
      <c r="A691" s="47" t="s">
        <v>88</v>
      </c>
      <c r="B691" s="33">
        <v>1550.0</v>
      </c>
      <c r="C691" s="32">
        <v>1496041.0</v>
      </c>
      <c r="D691" s="30">
        <f t="shared" si="73"/>
        <v>2318863550</v>
      </c>
      <c r="E691" s="30">
        <v>13425.0</v>
      </c>
      <c r="F691" s="30">
        <v>45000.0</v>
      </c>
      <c r="G691" s="32">
        <f t="shared" si="74"/>
        <v>1464466</v>
      </c>
      <c r="H691" s="33">
        <v>1700.0</v>
      </c>
      <c r="I691" s="32">
        <f t="shared" si="75"/>
        <v>150</v>
      </c>
      <c r="J691" s="30">
        <f t="shared" si="76"/>
        <v>2489592200</v>
      </c>
      <c r="K691" s="34">
        <f t="shared" si="77"/>
        <v>170728650</v>
      </c>
    </row>
    <row r="692" ht="15.75" customHeight="1">
      <c r="A692" s="47" t="s">
        <v>89</v>
      </c>
      <c r="B692" s="33">
        <v>47.99</v>
      </c>
      <c r="C692" s="32">
        <v>7605.0</v>
      </c>
      <c r="D692" s="30">
        <f t="shared" si="73"/>
        <v>364963.95</v>
      </c>
      <c r="E692" s="30"/>
      <c r="F692" s="30"/>
      <c r="G692" s="32">
        <f t="shared" si="74"/>
        <v>7605</v>
      </c>
      <c r="H692" s="33">
        <v>48.0</v>
      </c>
      <c r="I692" s="33">
        <f t="shared" si="75"/>
        <v>0.01</v>
      </c>
      <c r="J692" s="30">
        <f t="shared" si="76"/>
        <v>365040</v>
      </c>
      <c r="K692" s="34">
        <f t="shared" si="77"/>
        <v>76.05</v>
      </c>
    </row>
    <row r="693" ht="15.75" customHeight="1">
      <c r="A693" s="47" t="s">
        <v>47</v>
      </c>
      <c r="B693" s="33">
        <v>493999.0</v>
      </c>
      <c r="C693" s="32">
        <v>3.0</v>
      </c>
      <c r="D693" s="30">
        <f t="shared" si="73"/>
        <v>1481997</v>
      </c>
      <c r="E693" s="30"/>
      <c r="F693" s="30"/>
      <c r="G693" s="32">
        <f t="shared" si="74"/>
        <v>3</v>
      </c>
      <c r="H693" s="33">
        <v>500000.0</v>
      </c>
      <c r="I693" s="32">
        <f t="shared" si="75"/>
        <v>6001</v>
      </c>
      <c r="J693" s="30">
        <f t="shared" si="76"/>
        <v>1500000</v>
      </c>
      <c r="K693" s="34">
        <f t="shared" si="77"/>
        <v>18003</v>
      </c>
    </row>
    <row r="694" ht="15.75" customHeight="1">
      <c r="A694" s="47" t="s">
        <v>48</v>
      </c>
      <c r="B694" s="33">
        <v>47400.0</v>
      </c>
      <c r="C694" s="32">
        <v>60530.0</v>
      </c>
      <c r="D694" s="30">
        <f t="shared" si="73"/>
        <v>2869122000</v>
      </c>
      <c r="E694" s="30">
        <v>947.0</v>
      </c>
      <c r="F694" s="30"/>
      <c r="G694" s="32">
        <f t="shared" si="74"/>
        <v>61477</v>
      </c>
      <c r="H694" s="33">
        <v>49000.0</v>
      </c>
      <c r="I694" s="32">
        <f t="shared" si="75"/>
        <v>1600</v>
      </c>
      <c r="J694" s="30">
        <f t="shared" si="76"/>
        <v>3012373000</v>
      </c>
      <c r="K694" s="34">
        <f t="shared" si="77"/>
        <v>143251000</v>
      </c>
    </row>
    <row r="695" ht="15.75" customHeight="1">
      <c r="A695" s="47" t="s">
        <v>49</v>
      </c>
      <c r="B695" s="33">
        <v>85000.0</v>
      </c>
      <c r="C695" s="32">
        <v>565.0</v>
      </c>
      <c r="D695" s="30">
        <f t="shared" si="73"/>
        <v>48025000</v>
      </c>
      <c r="E695" s="30"/>
      <c r="F695" s="30"/>
      <c r="G695" s="32">
        <f t="shared" si="74"/>
        <v>565</v>
      </c>
      <c r="H695" s="33">
        <v>90000.0</v>
      </c>
      <c r="I695" s="32">
        <f t="shared" si="75"/>
        <v>5000</v>
      </c>
      <c r="J695" s="30">
        <f t="shared" si="76"/>
        <v>50850000</v>
      </c>
      <c r="K695" s="34">
        <f t="shared" si="77"/>
        <v>2825000</v>
      </c>
    </row>
    <row r="696" ht="15.75" customHeight="1">
      <c r="A696" s="47" t="s">
        <v>50</v>
      </c>
      <c r="B696" s="33">
        <v>90000.0</v>
      </c>
      <c r="C696" s="32">
        <v>101.0</v>
      </c>
      <c r="D696" s="30">
        <f t="shared" si="73"/>
        <v>9090000</v>
      </c>
      <c r="E696" s="30"/>
      <c r="F696" s="30"/>
      <c r="G696" s="32">
        <f t="shared" si="74"/>
        <v>101</v>
      </c>
      <c r="H696" s="33">
        <v>94500.0</v>
      </c>
      <c r="I696" s="32">
        <f t="shared" si="75"/>
        <v>4500</v>
      </c>
      <c r="J696" s="30">
        <f t="shared" si="76"/>
        <v>9544500</v>
      </c>
      <c r="K696" s="34">
        <f t="shared" si="77"/>
        <v>454500</v>
      </c>
    </row>
    <row r="697" ht="15.75" customHeight="1">
      <c r="A697" s="47" t="s">
        <v>51</v>
      </c>
      <c r="B697" s="33">
        <v>45000.0</v>
      </c>
      <c r="C697" s="32">
        <v>126913.0</v>
      </c>
      <c r="D697" s="30">
        <f t="shared" si="73"/>
        <v>5711085000</v>
      </c>
      <c r="E697" s="30">
        <v>1101.0</v>
      </c>
      <c r="F697" s="30"/>
      <c r="G697" s="32">
        <f t="shared" si="74"/>
        <v>128014</v>
      </c>
      <c r="H697" s="33">
        <v>49900.0</v>
      </c>
      <c r="I697" s="32">
        <f t="shared" si="75"/>
        <v>4900</v>
      </c>
      <c r="J697" s="30">
        <f t="shared" si="76"/>
        <v>6387898600</v>
      </c>
      <c r="K697" s="34">
        <f t="shared" si="77"/>
        <v>676813600</v>
      </c>
    </row>
    <row r="698" ht="15.75" customHeight="1">
      <c r="A698" s="48" t="s">
        <v>90</v>
      </c>
      <c r="B698" s="33">
        <v>800000.0</v>
      </c>
      <c r="C698" s="32">
        <v>3.0</v>
      </c>
      <c r="D698" s="30">
        <f t="shared" si="73"/>
        <v>2400000</v>
      </c>
      <c r="E698" s="30"/>
      <c r="F698" s="30"/>
      <c r="G698" s="32">
        <f t="shared" si="74"/>
        <v>3</v>
      </c>
      <c r="H698" s="33">
        <v>800000.0</v>
      </c>
      <c r="I698" s="32">
        <f t="shared" si="75"/>
        <v>0</v>
      </c>
      <c r="J698" s="30">
        <f t="shared" si="76"/>
        <v>2400000</v>
      </c>
      <c r="K698" s="34">
        <f t="shared" si="77"/>
        <v>0</v>
      </c>
    </row>
    <row r="699" ht="15.75" customHeight="1">
      <c r="A699" s="47" t="s">
        <v>91</v>
      </c>
      <c r="B699" s="33">
        <v>13499.99</v>
      </c>
      <c r="C699" s="32">
        <v>2.0</v>
      </c>
      <c r="D699" s="30">
        <f t="shared" si="73"/>
        <v>26999.98</v>
      </c>
      <c r="E699" s="30"/>
      <c r="F699" s="30"/>
      <c r="G699" s="32">
        <f t="shared" si="74"/>
        <v>2</v>
      </c>
      <c r="H699" s="33">
        <v>13500.0</v>
      </c>
      <c r="I699" s="32">
        <f t="shared" si="75"/>
        <v>0.01</v>
      </c>
      <c r="J699" s="30">
        <f t="shared" si="76"/>
        <v>27000</v>
      </c>
      <c r="K699" s="34">
        <f t="shared" si="77"/>
        <v>0.02</v>
      </c>
    </row>
    <row r="700" ht="15.75" customHeight="1">
      <c r="A700" s="47" t="s">
        <v>54</v>
      </c>
      <c r="B700" s="33">
        <v>100700.0</v>
      </c>
      <c r="C700" s="32">
        <v>5.0</v>
      </c>
      <c r="D700" s="30">
        <f t="shared" si="73"/>
        <v>503500</v>
      </c>
      <c r="E700" s="30"/>
      <c r="F700" s="30"/>
      <c r="G700" s="32">
        <f t="shared" si="74"/>
        <v>5</v>
      </c>
      <c r="H700" s="33">
        <v>100700.0</v>
      </c>
      <c r="I700" s="32">
        <f t="shared" si="75"/>
        <v>0</v>
      </c>
      <c r="J700" s="30">
        <f t="shared" si="76"/>
        <v>503500</v>
      </c>
      <c r="K700" s="34">
        <f t="shared" si="77"/>
        <v>0</v>
      </c>
    </row>
    <row r="701" ht="15.75" customHeight="1">
      <c r="A701" s="47" t="s">
        <v>55</v>
      </c>
      <c r="B701" s="33">
        <v>3200.0</v>
      </c>
      <c r="C701" s="32">
        <v>2.0</v>
      </c>
      <c r="D701" s="30">
        <f t="shared" si="73"/>
        <v>6400</v>
      </c>
      <c r="E701" s="30"/>
      <c r="F701" s="30"/>
      <c r="G701" s="32">
        <f t="shared" si="74"/>
        <v>2</v>
      </c>
      <c r="H701" s="33">
        <v>3000.0</v>
      </c>
      <c r="I701" s="32">
        <f t="shared" si="75"/>
        <v>-200</v>
      </c>
      <c r="J701" s="30">
        <f t="shared" si="76"/>
        <v>6000</v>
      </c>
      <c r="K701" s="34">
        <f t="shared" si="77"/>
        <v>-400</v>
      </c>
    </row>
    <row r="702" ht="15.75" customHeight="1">
      <c r="A702" s="47" t="s">
        <v>92</v>
      </c>
      <c r="B702" s="33">
        <v>83600.0</v>
      </c>
      <c r="C702" s="32">
        <v>20.0</v>
      </c>
      <c r="D702" s="30">
        <f t="shared" si="73"/>
        <v>1672000</v>
      </c>
      <c r="E702" s="30"/>
      <c r="F702" s="30"/>
      <c r="G702" s="32">
        <f t="shared" si="74"/>
        <v>20</v>
      </c>
      <c r="H702" s="33">
        <v>83600.0</v>
      </c>
      <c r="I702" s="32">
        <f t="shared" si="75"/>
        <v>0</v>
      </c>
      <c r="J702" s="30">
        <f t="shared" si="76"/>
        <v>1672000</v>
      </c>
      <c r="K702" s="34">
        <f t="shared" si="77"/>
        <v>0</v>
      </c>
    </row>
    <row r="703" ht="15.75" customHeight="1">
      <c r="A703" s="47" t="s">
        <v>57</v>
      </c>
      <c r="B703" s="33">
        <v>45000.0</v>
      </c>
      <c r="C703" s="32">
        <v>16.0</v>
      </c>
      <c r="D703" s="30">
        <f t="shared" si="73"/>
        <v>720000</v>
      </c>
      <c r="E703" s="30">
        <v>10.0</v>
      </c>
      <c r="F703" s="30"/>
      <c r="G703" s="32">
        <f t="shared" si="74"/>
        <v>26</v>
      </c>
      <c r="H703" s="33">
        <v>45000.0</v>
      </c>
      <c r="I703" s="32">
        <f t="shared" si="75"/>
        <v>0</v>
      </c>
      <c r="J703" s="30">
        <f t="shared" si="76"/>
        <v>1170000</v>
      </c>
      <c r="K703" s="34">
        <f t="shared" si="77"/>
        <v>450000</v>
      </c>
    </row>
    <row r="704" ht="15.75" customHeight="1">
      <c r="A704" s="47" t="s">
        <v>58</v>
      </c>
      <c r="B704" s="33">
        <v>59999.97</v>
      </c>
      <c r="C704" s="32">
        <v>2.0</v>
      </c>
      <c r="D704" s="30">
        <f t="shared" si="73"/>
        <v>119999.94</v>
      </c>
      <c r="E704" s="30"/>
      <c r="F704" s="30"/>
      <c r="G704" s="32">
        <f t="shared" si="74"/>
        <v>2</v>
      </c>
      <c r="H704" s="33">
        <v>59999.97</v>
      </c>
      <c r="I704" s="32">
        <f t="shared" si="75"/>
        <v>0</v>
      </c>
      <c r="J704" s="30">
        <f t="shared" si="76"/>
        <v>119999.94</v>
      </c>
      <c r="K704" s="34">
        <f t="shared" si="77"/>
        <v>0</v>
      </c>
    </row>
    <row r="705" ht="15.75" customHeight="1">
      <c r="A705" s="47" t="s">
        <v>59</v>
      </c>
      <c r="B705" s="33">
        <v>3000.0</v>
      </c>
      <c r="C705" s="32">
        <v>53.0</v>
      </c>
      <c r="D705" s="30">
        <f t="shared" si="73"/>
        <v>159000</v>
      </c>
      <c r="E705" s="30"/>
      <c r="F705" s="30"/>
      <c r="G705" s="32">
        <f t="shared" si="74"/>
        <v>53</v>
      </c>
      <c r="H705" s="33">
        <v>3000.0</v>
      </c>
      <c r="I705" s="32">
        <f t="shared" si="75"/>
        <v>0</v>
      </c>
      <c r="J705" s="30">
        <f t="shared" si="76"/>
        <v>159000</v>
      </c>
      <c r="K705" s="34">
        <f t="shared" si="77"/>
        <v>0</v>
      </c>
    </row>
    <row r="706" ht="15.75" customHeight="1">
      <c r="A706" s="47" t="s">
        <v>60</v>
      </c>
      <c r="B706" s="33">
        <v>1350.0</v>
      </c>
      <c r="C706" s="32">
        <v>9600.0</v>
      </c>
      <c r="D706" s="30">
        <f t="shared" si="73"/>
        <v>12960000</v>
      </c>
      <c r="E706" s="30"/>
      <c r="F706" s="30"/>
      <c r="G706" s="32">
        <f t="shared" si="74"/>
        <v>9600</v>
      </c>
      <c r="H706" s="33">
        <v>1410.0</v>
      </c>
      <c r="I706" s="32">
        <f t="shared" si="75"/>
        <v>60</v>
      </c>
      <c r="J706" s="30">
        <f t="shared" si="76"/>
        <v>13536000</v>
      </c>
      <c r="K706" s="34">
        <f t="shared" si="77"/>
        <v>576000</v>
      </c>
    </row>
    <row r="707" ht="15.75" customHeight="1">
      <c r="A707" s="47" t="s">
        <v>61</v>
      </c>
      <c r="B707" s="33">
        <v>105000.0</v>
      </c>
      <c r="C707" s="32">
        <v>3.0</v>
      </c>
      <c r="D707" s="30">
        <f t="shared" si="73"/>
        <v>315000</v>
      </c>
      <c r="E707" s="30"/>
      <c r="F707" s="30"/>
      <c r="G707" s="32">
        <f t="shared" si="74"/>
        <v>3</v>
      </c>
      <c r="H707" s="33">
        <v>90000.0</v>
      </c>
      <c r="I707" s="32">
        <f t="shared" si="75"/>
        <v>-15000</v>
      </c>
      <c r="J707" s="30">
        <f t="shared" si="76"/>
        <v>270000</v>
      </c>
      <c r="K707" s="34">
        <f t="shared" si="77"/>
        <v>-45000</v>
      </c>
    </row>
    <row r="708" ht="15.75" customHeight="1">
      <c r="A708" s="47" t="s">
        <v>93</v>
      </c>
      <c r="B708" s="33">
        <v>190321.0</v>
      </c>
      <c r="C708" s="32">
        <v>14.0</v>
      </c>
      <c r="D708" s="30">
        <f t="shared" si="73"/>
        <v>2664494</v>
      </c>
      <c r="E708" s="30"/>
      <c r="F708" s="30"/>
      <c r="G708" s="32">
        <f t="shared" si="74"/>
        <v>14</v>
      </c>
      <c r="H708" s="33">
        <v>190321.0</v>
      </c>
      <c r="I708" s="32">
        <f t="shared" si="75"/>
        <v>0</v>
      </c>
      <c r="J708" s="30">
        <f t="shared" si="76"/>
        <v>2664494</v>
      </c>
      <c r="K708" s="34">
        <f t="shared" si="77"/>
        <v>0</v>
      </c>
    </row>
    <row r="709" ht="15.75" customHeight="1">
      <c r="A709" s="47" t="s">
        <v>94</v>
      </c>
      <c r="B709" s="33">
        <v>14500.0</v>
      </c>
      <c r="C709" s="32">
        <v>8.0</v>
      </c>
      <c r="D709" s="30">
        <f t="shared" si="73"/>
        <v>116000</v>
      </c>
      <c r="E709" s="30"/>
      <c r="F709" s="30"/>
      <c r="G709" s="32">
        <f t="shared" si="74"/>
        <v>8</v>
      </c>
      <c r="H709" s="33">
        <v>14500.0</v>
      </c>
      <c r="I709" s="32">
        <f t="shared" si="75"/>
        <v>0</v>
      </c>
      <c r="J709" s="30">
        <f t="shared" si="76"/>
        <v>116000</v>
      </c>
      <c r="K709" s="34">
        <f t="shared" si="77"/>
        <v>0</v>
      </c>
    </row>
    <row r="710" ht="15.75" customHeight="1">
      <c r="A710" s="47" t="s">
        <v>64</v>
      </c>
      <c r="B710" s="33">
        <v>520000.0</v>
      </c>
      <c r="C710" s="32">
        <v>51.0</v>
      </c>
      <c r="D710" s="30">
        <f t="shared" si="73"/>
        <v>26520000</v>
      </c>
      <c r="E710" s="30"/>
      <c r="F710" s="30"/>
      <c r="G710" s="32">
        <f t="shared" si="74"/>
        <v>51</v>
      </c>
      <c r="H710" s="33">
        <v>557000.0</v>
      </c>
      <c r="I710" s="32">
        <f t="shared" si="75"/>
        <v>37000</v>
      </c>
      <c r="J710" s="30">
        <f t="shared" si="76"/>
        <v>28407000</v>
      </c>
      <c r="K710" s="34">
        <f t="shared" si="77"/>
        <v>1887000</v>
      </c>
    </row>
    <row r="711" ht="15.75" customHeight="1">
      <c r="A711" s="47" t="s">
        <v>65</v>
      </c>
      <c r="B711" s="33">
        <v>520000.0</v>
      </c>
      <c r="C711" s="32">
        <v>293.0</v>
      </c>
      <c r="D711" s="30">
        <f t="shared" si="73"/>
        <v>152360000</v>
      </c>
      <c r="E711" s="30"/>
      <c r="F711" s="30"/>
      <c r="G711" s="32">
        <f t="shared" si="74"/>
        <v>293</v>
      </c>
      <c r="H711" s="33">
        <v>535000.0</v>
      </c>
      <c r="I711" s="32">
        <f t="shared" si="75"/>
        <v>15000</v>
      </c>
      <c r="J711" s="30">
        <f t="shared" si="76"/>
        <v>156755000</v>
      </c>
      <c r="K711" s="34">
        <f t="shared" si="77"/>
        <v>4395000</v>
      </c>
    </row>
    <row r="712" ht="15.75" customHeight="1">
      <c r="A712" s="47" t="s">
        <v>95</v>
      </c>
      <c r="B712" s="33">
        <v>2235.0</v>
      </c>
      <c r="C712" s="32">
        <v>12.0</v>
      </c>
      <c r="D712" s="30">
        <f t="shared" si="73"/>
        <v>26820</v>
      </c>
      <c r="E712" s="30"/>
      <c r="F712" s="30"/>
      <c r="G712" s="32">
        <f t="shared" si="74"/>
        <v>12</v>
      </c>
      <c r="H712" s="33">
        <v>2230.0</v>
      </c>
      <c r="I712" s="32">
        <f t="shared" si="75"/>
        <v>-5</v>
      </c>
      <c r="J712" s="30">
        <f t="shared" si="76"/>
        <v>26760</v>
      </c>
      <c r="K712" s="34">
        <f t="shared" si="77"/>
        <v>-60</v>
      </c>
    </row>
    <row r="713" ht="15.75" customHeight="1">
      <c r="A713" s="47" t="s">
        <v>67</v>
      </c>
      <c r="B713" s="33">
        <v>7850.0</v>
      </c>
      <c r="C713" s="32">
        <v>5.0</v>
      </c>
      <c r="D713" s="30">
        <f t="shared" si="73"/>
        <v>39250</v>
      </c>
      <c r="E713" s="30"/>
      <c r="F713" s="30"/>
      <c r="G713" s="32">
        <f t="shared" si="74"/>
        <v>5</v>
      </c>
      <c r="H713" s="33">
        <v>7900.0</v>
      </c>
      <c r="I713" s="32">
        <f t="shared" si="75"/>
        <v>50</v>
      </c>
      <c r="J713" s="30">
        <f t="shared" si="76"/>
        <v>39500</v>
      </c>
      <c r="K713" s="34">
        <f t="shared" si="77"/>
        <v>250</v>
      </c>
    </row>
    <row r="714" ht="15.75" customHeight="1">
      <c r="A714" s="47" t="s">
        <v>96</v>
      </c>
      <c r="B714" s="33">
        <v>5000.0</v>
      </c>
      <c r="C714" s="32">
        <v>5.0</v>
      </c>
      <c r="D714" s="30">
        <f t="shared" si="73"/>
        <v>25000</v>
      </c>
      <c r="E714" s="30"/>
      <c r="F714" s="30"/>
      <c r="G714" s="32">
        <f t="shared" si="74"/>
        <v>5</v>
      </c>
      <c r="H714" s="33">
        <v>6000.0</v>
      </c>
      <c r="I714" s="32">
        <f t="shared" si="75"/>
        <v>1000</v>
      </c>
      <c r="J714" s="30">
        <f t="shared" si="76"/>
        <v>30000</v>
      </c>
      <c r="K714" s="34">
        <f t="shared" si="77"/>
        <v>5000</v>
      </c>
    </row>
    <row r="715" ht="15.75" customHeight="1">
      <c r="A715" s="47" t="s">
        <v>97</v>
      </c>
      <c r="B715" s="33">
        <v>25000.0</v>
      </c>
      <c r="C715" s="32">
        <v>954.0</v>
      </c>
      <c r="D715" s="30">
        <f t="shared" si="73"/>
        <v>23850000</v>
      </c>
      <c r="E715" s="30"/>
      <c r="F715" s="30"/>
      <c r="G715" s="32">
        <f t="shared" si="74"/>
        <v>954</v>
      </c>
      <c r="H715" s="33">
        <v>25000.0</v>
      </c>
      <c r="I715" s="32">
        <f t="shared" si="75"/>
        <v>0</v>
      </c>
      <c r="J715" s="30">
        <f t="shared" si="76"/>
        <v>23850000</v>
      </c>
      <c r="K715" s="34">
        <f t="shared" si="77"/>
        <v>0</v>
      </c>
    </row>
    <row r="716" ht="15.75" customHeight="1">
      <c r="A716" s="47" t="s">
        <v>70</v>
      </c>
      <c r="B716" s="33">
        <v>710.0</v>
      </c>
      <c r="C716" s="32">
        <v>17.0</v>
      </c>
      <c r="D716" s="30">
        <f t="shared" si="73"/>
        <v>12070</v>
      </c>
      <c r="E716" s="30"/>
      <c r="F716" s="30"/>
      <c r="G716" s="32">
        <f t="shared" si="74"/>
        <v>17</v>
      </c>
      <c r="H716" s="33">
        <v>699.0</v>
      </c>
      <c r="I716" s="32">
        <f t="shared" si="75"/>
        <v>-11</v>
      </c>
      <c r="J716" s="30">
        <f t="shared" si="76"/>
        <v>11883</v>
      </c>
      <c r="K716" s="34">
        <f t="shared" si="77"/>
        <v>-187</v>
      </c>
    </row>
    <row r="717" ht="15.75" customHeight="1">
      <c r="A717" s="47" t="s">
        <v>82</v>
      </c>
      <c r="B717" s="45">
        <v>84001.0</v>
      </c>
      <c r="C717" s="32">
        <v>2.0</v>
      </c>
      <c r="D717" s="31">
        <f t="shared" si="73"/>
        <v>168002</v>
      </c>
      <c r="E717" s="30"/>
      <c r="F717" s="31"/>
      <c r="G717" s="32">
        <f t="shared" si="74"/>
        <v>2</v>
      </c>
      <c r="H717" s="45">
        <v>72500.01</v>
      </c>
      <c r="I717" s="32">
        <f t="shared" si="75"/>
        <v>-11500.99</v>
      </c>
      <c r="J717" s="31">
        <f t="shared" si="76"/>
        <v>145000.02</v>
      </c>
      <c r="K717" s="34">
        <f t="shared" si="77"/>
        <v>-23001.98</v>
      </c>
    </row>
    <row r="718" ht="15.75" customHeight="1">
      <c r="A718" s="35"/>
      <c r="B718" s="10"/>
      <c r="C718" s="10"/>
      <c r="D718" s="31">
        <f t="shared" si="73"/>
        <v>0</v>
      </c>
      <c r="E718" s="31"/>
      <c r="F718" s="31"/>
      <c r="G718" s="32">
        <f t="shared" si="74"/>
        <v>0</v>
      </c>
      <c r="H718" s="31"/>
      <c r="I718" s="32">
        <f t="shared" si="75"/>
        <v>0</v>
      </c>
      <c r="J718" s="31">
        <f t="shared" si="76"/>
        <v>0</v>
      </c>
      <c r="K718" s="34">
        <f t="shared" si="77"/>
        <v>0</v>
      </c>
    </row>
    <row r="719" ht="15.75" customHeight="1">
      <c r="A719" s="35"/>
      <c r="B719" s="10"/>
      <c r="C719" s="10"/>
      <c r="D719" s="31">
        <f t="shared" si="73"/>
        <v>0</v>
      </c>
      <c r="E719" s="31"/>
      <c r="F719" s="31"/>
      <c r="G719" s="32">
        <f t="shared" si="74"/>
        <v>0</v>
      </c>
      <c r="H719" s="31"/>
      <c r="I719" s="32">
        <f t="shared" si="75"/>
        <v>0</v>
      </c>
      <c r="J719" s="31">
        <f t="shared" si="76"/>
        <v>0</v>
      </c>
      <c r="K719" s="34">
        <f t="shared" si="77"/>
        <v>0</v>
      </c>
    </row>
    <row r="720" ht="15.75" customHeight="1">
      <c r="A720" s="37"/>
      <c r="B720" s="38"/>
      <c r="C720" s="38"/>
      <c r="D720" s="39">
        <f t="shared" si="73"/>
        <v>0</v>
      </c>
      <c r="E720" s="39"/>
      <c r="F720" s="39"/>
      <c r="G720" s="32">
        <f t="shared" si="74"/>
        <v>0</v>
      </c>
      <c r="H720" s="39"/>
      <c r="I720" s="40">
        <f t="shared" si="75"/>
        <v>0</v>
      </c>
      <c r="J720" s="39">
        <f t="shared" si="76"/>
        <v>0</v>
      </c>
      <c r="K720" s="34">
        <f t="shared" si="77"/>
        <v>0</v>
      </c>
    </row>
    <row r="721" ht="15.75" customHeight="1">
      <c r="B721" s="2"/>
      <c r="C721" s="2"/>
      <c r="D721" s="3"/>
      <c r="E721" s="3"/>
      <c r="F721" s="3"/>
      <c r="G721" s="12">
        <f>SUM(G689:G720)</f>
        <v>1674710</v>
      </c>
      <c r="H721" s="3"/>
      <c r="I721" s="3"/>
      <c r="J721" s="3"/>
    </row>
    <row r="722" ht="15.75" customHeight="1">
      <c r="B722" s="2"/>
      <c r="C722" s="2"/>
      <c r="D722" s="3"/>
      <c r="E722" s="3"/>
      <c r="F722" s="3"/>
      <c r="G722" s="3"/>
      <c r="H722" s="3"/>
      <c r="I722" s="3"/>
      <c r="J722" s="3"/>
    </row>
    <row r="723" ht="15.75" customHeight="1">
      <c r="B723" s="2"/>
      <c r="C723" s="2"/>
      <c r="D723" s="3" t="s">
        <v>17</v>
      </c>
      <c r="E723" s="3"/>
      <c r="F723" s="3"/>
      <c r="G723" s="3"/>
      <c r="H723" s="3"/>
      <c r="I723" s="3"/>
      <c r="J723" s="3" t="s">
        <v>17</v>
      </c>
    </row>
    <row r="724" ht="15.75" customHeight="1">
      <c r="B724" s="2"/>
      <c r="C724" s="2"/>
      <c r="D724" s="3">
        <f>SUM(D689:D723)</f>
        <v>11193985047</v>
      </c>
      <c r="E724" s="3"/>
      <c r="F724" s="3"/>
      <c r="G724" s="3"/>
      <c r="H724" s="3"/>
      <c r="I724" s="3"/>
      <c r="J724" s="3">
        <f>SUM(J689:J723)</f>
        <v>12194757677</v>
      </c>
      <c r="K724" s="17">
        <f>J724-D724</f>
        <v>1000772630</v>
      </c>
    </row>
    <row r="725" ht="15.75" customHeight="1">
      <c r="B725" s="2"/>
      <c r="C725" s="2"/>
      <c r="D725" s="3"/>
      <c r="E725" s="3"/>
      <c r="F725" s="3"/>
      <c r="G725" s="3"/>
      <c r="H725" s="3"/>
      <c r="I725" s="3"/>
      <c r="J725" s="3"/>
    </row>
    <row r="726" ht="15.75" customHeight="1">
      <c r="B726" s="2"/>
      <c r="C726" s="2"/>
      <c r="D726" s="3" t="s">
        <v>20</v>
      </c>
      <c r="E726" s="3"/>
      <c r="F726" s="3"/>
      <c r="G726" s="3"/>
      <c r="H726" s="3"/>
      <c r="I726" s="3"/>
      <c r="J726" s="3" t="s">
        <v>20</v>
      </c>
      <c r="K726" s="43">
        <f>K724/J727</f>
        <v>5559.847945</v>
      </c>
    </row>
    <row r="727" ht="15.75" customHeight="1">
      <c r="B727" s="2"/>
      <c r="C727" s="2"/>
      <c r="D727" s="11">
        <v>173000.0</v>
      </c>
      <c r="E727" s="3"/>
      <c r="F727" s="3"/>
      <c r="G727" s="3"/>
      <c r="H727" s="3"/>
      <c r="I727" s="3"/>
      <c r="J727" s="11">
        <v>180000.0</v>
      </c>
      <c r="K727" s="42"/>
    </row>
    <row r="728" ht="15.75" customHeight="1">
      <c r="B728" s="2"/>
      <c r="C728" s="2"/>
      <c r="D728" s="3" t="s">
        <v>21</v>
      </c>
      <c r="E728" s="3"/>
      <c r="F728" s="3"/>
      <c r="G728" s="3"/>
      <c r="H728" s="3"/>
      <c r="I728" s="3"/>
      <c r="J728" s="3" t="s">
        <v>21</v>
      </c>
    </row>
    <row r="729" ht="15.75" customHeight="1">
      <c r="B729" s="2"/>
      <c r="C729" s="2"/>
      <c r="D729" s="12">
        <f>D724/D727</f>
        <v>64705.11588</v>
      </c>
      <c r="E729" s="12"/>
      <c r="F729" s="12"/>
      <c r="G729" s="12"/>
      <c r="H729" s="3"/>
      <c r="I729" s="3"/>
      <c r="J729" s="12">
        <f>J724/J727</f>
        <v>67748.65376</v>
      </c>
      <c r="K729" s="18">
        <f>J729-D729</f>
        <v>3043.537883</v>
      </c>
    </row>
    <row r="730" ht="15.75" customHeight="1">
      <c r="B730" s="2"/>
      <c r="C730" s="2"/>
      <c r="D730" s="3"/>
      <c r="E730" s="3"/>
      <c r="F730" s="3"/>
      <c r="G730" s="3"/>
      <c r="H730" s="3"/>
      <c r="I730" s="3"/>
      <c r="J730" s="3"/>
    </row>
    <row r="731" ht="15.75" customHeight="1">
      <c r="B731" s="2"/>
      <c r="C731" s="2"/>
      <c r="D731" s="3"/>
      <c r="E731" s="3"/>
      <c r="F731" s="3"/>
      <c r="G731" s="3"/>
      <c r="H731" s="3"/>
      <c r="I731" s="3"/>
      <c r="J731" s="3"/>
    </row>
    <row r="732" ht="15.75" customHeight="1">
      <c r="B732" s="2"/>
      <c r="C732" s="2"/>
      <c r="D732" s="3"/>
      <c r="E732" s="3"/>
      <c r="F732" s="3"/>
      <c r="G732" s="3"/>
      <c r="H732" s="3"/>
      <c r="I732" s="3"/>
      <c r="J732" s="3"/>
    </row>
    <row r="733" ht="15.75" customHeight="1">
      <c r="B733" s="2"/>
      <c r="C733" s="2"/>
      <c r="D733" s="3"/>
      <c r="E733" s="3"/>
      <c r="F733" s="3"/>
      <c r="G733" s="3"/>
      <c r="H733" s="3"/>
      <c r="I733" s="3"/>
      <c r="J733" s="3"/>
    </row>
    <row r="734" ht="15.75" customHeight="1">
      <c r="B734" s="2"/>
      <c r="C734" s="2"/>
      <c r="D734" s="3"/>
      <c r="E734" s="3"/>
      <c r="F734" s="3"/>
      <c r="G734" s="3"/>
      <c r="H734" s="3"/>
      <c r="I734" s="3"/>
      <c r="J734" s="3"/>
    </row>
    <row r="735" ht="15.75" customHeight="1">
      <c r="A735" s="1" t="s">
        <v>116</v>
      </c>
      <c r="B735" s="2"/>
      <c r="C735" s="2"/>
      <c r="D735" s="3"/>
      <c r="E735" s="3"/>
      <c r="F735" s="3"/>
      <c r="G735" s="3"/>
      <c r="H735" s="3"/>
      <c r="I735" s="3"/>
      <c r="J735" s="3"/>
    </row>
    <row r="736" ht="15.75" customHeight="1">
      <c r="B736" s="2"/>
      <c r="C736" s="2"/>
      <c r="D736" s="3"/>
      <c r="E736" s="3"/>
      <c r="F736" s="3"/>
      <c r="G736" s="3"/>
      <c r="H736" s="3"/>
      <c r="I736" s="3"/>
      <c r="J736" s="3"/>
    </row>
    <row r="737" ht="15.75" customHeight="1">
      <c r="B737" s="2"/>
      <c r="C737" s="2"/>
      <c r="D737" s="3"/>
      <c r="E737" s="3"/>
      <c r="F737" s="3"/>
      <c r="G737" s="3"/>
      <c r="H737" s="3"/>
      <c r="I737" s="3"/>
      <c r="J737" s="3"/>
    </row>
    <row r="738" ht="15.75" customHeight="1">
      <c r="A738" s="19" t="s">
        <v>35</v>
      </c>
      <c r="B738" s="20"/>
      <c r="C738" s="20"/>
      <c r="D738" s="21"/>
      <c r="E738" s="22" t="s">
        <v>36</v>
      </c>
      <c r="F738" s="23"/>
      <c r="G738" s="21"/>
      <c r="H738" s="21"/>
      <c r="I738" s="21"/>
      <c r="J738" s="21"/>
      <c r="K738" s="24"/>
      <c r="L738" s="1"/>
      <c r="M738" s="1"/>
      <c r="N738" s="1"/>
      <c r="O738" s="1"/>
      <c r="P738" s="1"/>
      <c r="Q738" s="1"/>
      <c r="R738" s="1"/>
    </row>
    <row r="739" ht="15.75" customHeight="1">
      <c r="A739" s="25" t="s">
        <v>2</v>
      </c>
      <c r="B739" s="27" t="s">
        <v>114</v>
      </c>
      <c r="C739" s="26" t="s">
        <v>8</v>
      </c>
      <c r="D739" s="27" t="s">
        <v>9</v>
      </c>
      <c r="E739" s="27" t="s">
        <v>38</v>
      </c>
      <c r="F739" s="27" t="s">
        <v>39</v>
      </c>
      <c r="G739" s="27" t="s">
        <v>40</v>
      </c>
      <c r="H739" s="27" t="s">
        <v>117</v>
      </c>
      <c r="I739" s="27" t="s">
        <v>42</v>
      </c>
      <c r="J739" s="27" t="s">
        <v>118</v>
      </c>
      <c r="K739" s="28" t="s">
        <v>12</v>
      </c>
      <c r="L739" s="1"/>
      <c r="M739" s="1"/>
      <c r="N739" s="1"/>
      <c r="O739" s="1"/>
      <c r="P739" s="1"/>
      <c r="Q739" s="1"/>
      <c r="R739" s="1"/>
    </row>
    <row r="740" ht="15.75" customHeight="1">
      <c r="A740" s="47" t="s">
        <v>86</v>
      </c>
      <c r="B740" s="33">
        <v>7498.0</v>
      </c>
      <c r="C740" s="32">
        <v>1400.0</v>
      </c>
      <c r="D740" s="30">
        <f t="shared" ref="D740:D771" si="78">C740*B740</f>
        <v>10497200</v>
      </c>
      <c r="E740" s="30">
        <v>10.0</v>
      </c>
      <c r="F740" s="31"/>
      <c r="G740" s="32">
        <f t="shared" ref="G740:G771" si="79">$C740+E740-F740</f>
        <v>1410</v>
      </c>
      <c r="H740" s="33">
        <v>6800.0</v>
      </c>
      <c r="I740" s="32">
        <f t="shared" ref="I740:I771" si="80">H740-B740</f>
        <v>-698</v>
      </c>
      <c r="J740" s="30">
        <f t="shared" ref="J740:J771" si="81">G740*H740</f>
        <v>9588000</v>
      </c>
      <c r="K740" s="34">
        <f t="shared" ref="K740:K771" si="82">J740-D740</f>
        <v>-909200</v>
      </c>
    </row>
    <row r="741" ht="15.75" customHeight="1">
      <c r="A741" s="47" t="s">
        <v>87</v>
      </c>
      <c r="B741" s="33">
        <v>114000.0</v>
      </c>
      <c r="C741" s="32">
        <v>2.0</v>
      </c>
      <c r="D741" s="30">
        <f t="shared" si="78"/>
        <v>228000</v>
      </c>
      <c r="E741" s="31"/>
      <c r="F741" s="31"/>
      <c r="G741" s="32">
        <f t="shared" si="79"/>
        <v>2</v>
      </c>
      <c r="H741" s="33">
        <v>125000.0</v>
      </c>
      <c r="I741" s="32">
        <f t="shared" si="80"/>
        <v>11000</v>
      </c>
      <c r="J741" s="30">
        <f t="shared" si="81"/>
        <v>250000</v>
      </c>
      <c r="K741" s="34">
        <f t="shared" si="82"/>
        <v>22000</v>
      </c>
    </row>
    <row r="742" ht="15.75" customHeight="1">
      <c r="A742" s="47" t="s">
        <v>88</v>
      </c>
      <c r="B742" s="33">
        <v>1700.0</v>
      </c>
      <c r="C742" s="49">
        <v>1466440.0</v>
      </c>
      <c r="D742" s="30">
        <f t="shared" si="78"/>
        <v>2492948000</v>
      </c>
      <c r="E742" s="30"/>
      <c r="F742" s="30"/>
      <c r="G742" s="32">
        <f t="shared" si="79"/>
        <v>1466440</v>
      </c>
      <c r="H742" s="33">
        <v>1700.0</v>
      </c>
      <c r="I742" s="32">
        <f t="shared" si="80"/>
        <v>0</v>
      </c>
      <c r="J742" s="30">
        <f t="shared" si="81"/>
        <v>2492948000</v>
      </c>
      <c r="K742" s="34">
        <f t="shared" si="82"/>
        <v>0</v>
      </c>
    </row>
    <row r="743" ht="15.75" customHeight="1">
      <c r="A743" s="47" t="s">
        <v>89</v>
      </c>
      <c r="B743" s="33">
        <v>48.0</v>
      </c>
      <c r="C743" s="32">
        <v>11095.0</v>
      </c>
      <c r="D743" s="30">
        <f t="shared" si="78"/>
        <v>532560</v>
      </c>
      <c r="E743" s="30"/>
      <c r="F743" s="30"/>
      <c r="G743" s="32">
        <f t="shared" si="79"/>
        <v>11095</v>
      </c>
      <c r="H743" s="33">
        <v>47.1</v>
      </c>
      <c r="I743" s="33">
        <f t="shared" si="80"/>
        <v>-0.9</v>
      </c>
      <c r="J743" s="30">
        <f t="shared" si="81"/>
        <v>522574.5</v>
      </c>
      <c r="K743" s="34">
        <f t="shared" si="82"/>
        <v>-9985.5</v>
      </c>
    </row>
    <row r="744" ht="15.75" customHeight="1">
      <c r="A744" s="47" t="s">
        <v>47</v>
      </c>
      <c r="B744" s="33">
        <v>500000.0</v>
      </c>
      <c r="C744" s="32">
        <v>3.0</v>
      </c>
      <c r="D744" s="30">
        <f t="shared" si="78"/>
        <v>1500000</v>
      </c>
      <c r="E744" s="30"/>
      <c r="F744" s="30"/>
      <c r="G744" s="32">
        <f t="shared" si="79"/>
        <v>3</v>
      </c>
      <c r="H744" s="33">
        <v>501000.0</v>
      </c>
      <c r="I744" s="32">
        <f t="shared" si="80"/>
        <v>1000</v>
      </c>
      <c r="J744" s="30">
        <f t="shared" si="81"/>
        <v>1503000</v>
      </c>
      <c r="K744" s="34">
        <f t="shared" si="82"/>
        <v>3000</v>
      </c>
    </row>
    <row r="745" ht="15.75" customHeight="1">
      <c r="A745" s="47" t="s">
        <v>48</v>
      </c>
      <c r="B745" s="33">
        <v>49000.0</v>
      </c>
      <c r="C745" s="32">
        <v>61477.0</v>
      </c>
      <c r="D745" s="30">
        <f t="shared" si="78"/>
        <v>3012373000</v>
      </c>
      <c r="E745" s="30"/>
      <c r="F745" s="30"/>
      <c r="G745" s="32">
        <f t="shared" si="79"/>
        <v>61477</v>
      </c>
      <c r="H745" s="33">
        <v>49000.0</v>
      </c>
      <c r="I745" s="32">
        <f t="shared" si="80"/>
        <v>0</v>
      </c>
      <c r="J745" s="30">
        <f t="shared" si="81"/>
        <v>3012373000</v>
      </c>
      <c r="K745" s="34">
        <f t="shared" si="82"/>
        <v>0</v>
      </c>
    </row>
    <row r="746" ht="15.75" customHeight="1">
      <c r="A746" s="47" t="s">
        <v>49</v>
      </c>
      <c r="B746" s="33">
        <v>90000.0</v>
      </c>
      <c r="C746" s="32">
        <v>665.0</v>
      </c>
      <c r="D746" s="30">
        <f t="shared" si="78"/>
        <v>59850000</v>
      </c>
      <c r="E746" s="30">
        <v>85.0</v>
      </c>
      <c r="F746" s="30"/>
      <c r="G746" s="32">
        <f t="shared" si="79"/>
        <v>750</v>
      </c>
      <c r="H746" s="33">
        <v>95500.0</v>
      </c>
      <c r="I746" s="32">
        <f t="shared" si="80"/>
        <v>5500</v>
      </c>
      <c r="J746" s="30">
        <f t="shared" si="81"/>
        <v>71625000</v>
      </c>
      <c r="K746" s="34">
        <f t="shared" si="82"/>
        <v>11775000</v>
      </c>
    </row>
    <row r="747" ht="15.75" customHeight="1">
      <c r="A747" s="47" t="s">
        <v>50</v>
      </c>
      <c r="B747" s="33">
        <v>94500.0</v>
      </c>
      <c r="C747" s="32">
        <v>101.0</v>
      </c>
      <c r="D747" s="30">
        <f t="shared" si="78"/>
        <v>9544500</v>
      </c>
      <c r="E747" s="30"/>
      <c r="F747" s="30"/>
      <c r="G747" s="32">
        <f t="shared" si="79"/>
        <v>101</v>
      </c>
      <c r="H747" s="33">
        <v>97000.0</v>
      </c>
      <c r="I747" s="32">
        <f t="shared" si="80"/>
        <v>2500</v>
      </c>
      <c r="J747" s="30">
        <f t="shared" si="81"/>
        <v>9797000</v>
      </c>
      <c r="K747" s="34">
        <f t="shared" si="82"/>
        <v>252500</v>
      </c>
    </row>
    <row r="748" ht="15.75" customHeight="1">
      <c r="A748" s="47" t="s">
        <v>51</v>
      </c>
      <c r="B748" s="33">
        <v>49900.0</v>
      </c>
      <c r="C748" s="32">
        <v>128168.0</v>
      </c>
      <c r="D748" s="30">
        <f t="shared" si="78"/>
        <v>6395583200</v>
      </c>
      <c r="E748" s="30">
        <v>1000.0</v>
      </c>
      <c r="F748" s="30"/>
      <c r="G748" s="32">
        <f t="shared" si="79"/>
        <v>129168</v>
      </c>
      <c r="H748" s="33">
        <v>49500.0</v>
      </c>
      <c r="I748" s="32">
        <f t="shared" si="80"/>
        <v>-400</v>
      </c>
      <c r="J748" s="30">
        <f t="shared" si="81"/>
        <v>6393816000</v>
      </c>
      <c r="K748" s="34">
        <f t="shared" si="82"/>
        <v>-1767200</v>
      </c>
    </row>
    <row r="749" ht="15.75" customHeight="1">
      <c r="A749" s="48" t="s">
        <v>90</v>
      </c>
      <c r="B749" s="33">
        <v>800000.0</v>
      </c>
      <c r="C749" s="32">
        <v>3.0</v>
      </c>
      <c r="D749" s="30">
        <f t="shared" si="78"/>
        <v>2400000</v>
      </c>
      <c r="E749" s="30"/>
      <c r="F749" s="30"/>
      <c r="G749" s="32">
        <f t="shared" si="79"/>
        <v>3</v>
      </c>
      <c r="H749" s="33">
        <v>800000.0</v>
      </c>
      <c r="I749" s="32">
        <f t="shared" si="80"/>
        <v>0</v>
      </c>
      <c r="J749" s="30">
        <f t="shared" si="81"/>
        <v>2400000</v>
      </c>
      <c r="K749" s="34">
        <f t="shared" si="82"/>
        <v>0</v>
      </c>
    </row>
    <row r="750" ht="15.75" customHeight="1">
      <c r="A750" s="47" t="s">
        <v>91</v>
      </c>
      <c r="B750" s="33">
        <v>13500.0</v>
      </c>
      <c r="C750" s="32">
        <v>2.0</v>
      </c>
      <c r="D750" s="30">
        <f t="shared" si="78"/>
        <v>27000</v>
      </c>
      <c r="E750" s="30"/>
      <c r="F750" s="30"/>
      <c r="G750" s="32">
        <f t="shared" si="79"/>
        <v>2</v>
      </c>
      <c r="H750" s="33">
        <v>13200.0</v>
      </c>
      <c r="I750" s="32">
        <f t="shared" si="80"/>
        <v>-300</v>
      </c>
      <c r="J750" s="30">
        <f t="shared" si="81"/>
        <v>26400</v>
      </c>
      <c r="K750" s="34">
        <f t="shared" si="82"/>
        <v>-600</v>
      </c>
    </row>
    <row r="751" ht="15.75" customHeight="1">
      <c r="A751" s="47" t="s">
        <v>54</v>
      </c>
      <c r="B751" s="33">
        <v>100700.0</v>
      </c>
      <c r="C751" s="32">
        <v>5.0</v>
      </c>
      <c r="D751" s="30">
        <f t="shared" si="78"/>
        <v>503500</v>
      </c>
      <c r="E751" s="30"/>
      <c r="F751" s="30"/>
      <c r="G751" s="32">
        <f t="shared" si="79"/>
        <v>5</v>
      </c>
      <c r="H751" s="33">
        <v>100000.0</v>
      </c>
      <c r="I751" s="32">
        <f t="shared" si="80"/>
        <v>-700</v>
      </c>
      <c r="J751" s="30">
        <f t="shared" si="81"/>
        <v>500000</v>
      </c>
      <c r="K751" s="34">
        <f t="shared" si="82"/>
        <v>-3500</v>
      </c>
    </row>
    <row r="752" ht="15.75" customHeight="1">
      <c r="A752" s="47" t="s">
        <v>55</v>
      </c>
      <c r="B752" s="33">
        <v>3000.0</v>
      </c>
      <c r="C752" s="32">
        <v>2.0</v>
      </c>
      <c r="D752" s="30">
        <f t="shared" si="78"/>
        <v>6000</v>
      </c>
      <c r="E752" s="30"/>
      <c r="F752" s="30"/>
      <c r="G752" s="32">
        <f t="shared" si="79"/>
        <v>2</v>
      </c>
      <c r="H752" s="33">
        <v>3000.0</v>
      </c>
      <c r="I752" s="32">
        <f t="shared" si="80"/>
        <v>0</v>
      </c>
      <c r="J752" s="30">
        <f t="shared" si="81"/>
        <v>6000</v>
      </c>
      <c r="K752" s="34">
        <f t="shared" si="82"/>
        <v>0</v>
      </c>
    </row>
    <row r="753" ht="15.75" customHeight="1">
      <c r="A753" s="47" t="s">
        <v>92</v>
      </c>
      <c r="B753" s="33">
        <v>83600.0</v>
      </c>
      <c r="C753" s="32">
        <v>20.0</v>
      </c>
      <c r="D753" s="30">
        <f t="shared" si="78"/>
        <v>1672000</v>
      </c>
      <c r="E753" s="30"/>
      <c r="F753" s="30"/>
      <c r="G753" s="32">
        <f t="shared" si="79"/>
        <v>20</v>
      </c>
      <c r="H753" s="33">
        <v>83575.0</v>
      </c>
      <c r="I753" s="32">
        <f t="shared" si="80"/>
        <v>-25</v>
      </c>
      <c r="J753" s="30">
        <f t="shared" si="81"/>
        <v>1671500</v>
      </c>
      <c r="K753" s="34">
        <f t="shared" si="82"/>
        <v>-500</v>
      </c>
    </row>
    <row r="754" ht="15.75" customHeight="1">
      <c r="A754" s="47" t="s">
        <v>57</v>
      </c>
      <c r="B754" s="33">
        <v>45000.0</v>
      </c>
      <c r="C754" s="32">
        <v>26.0</v>
      </c>
      <c r="D754" s="30">
        <f t="shared" si="78"/>
        <v>1170000</v>
      </c>
      <c r="E754" s="30"/>
      <c r="F754" s="30"/>
      <c r="G754" s="32">
        <f t="shared" si="79"/>
        <v>26</v>
      </c>
      <c r="H754" s="33">
        <v>46000.0</v>
      </c>
      <c r="I754" s="32">
        <f t="shared" si="80"/>
        <v>1000</v>
      </c>
      <c r="J754" s="30">
        <f t="shared" si="81"/>
        <v>1196000</v>
      </c>
      <c r="K754" s="34">
        <f t="shared" si="82"/>
        <v>26000</v>
      </c>
    </row>
    <row r="755" ht="15.75" customHeight="1">
      <c r="A755" s="47" t="s">
        <v>58</v>
      </c>
      <c r="B755" s="33">
        <v>59999.97</v>
      </c>
      <c r="C755" s="32">
        <v>2.0</v>
      </c>
      <c r="D755" s="30">
        <f t="shared" si="78"/>
        <v>119999.94</v>
      </c>
      <c r="E755" s="30"/>
      <c r="F755" s="30"/>
      <c r="G755" s="32">
        <f t="shared" si="79"/>
        <v>2</v>
      </c>
      <c r="H755" s="33">
        <v>59999.97</v>
      </c>
      <c r="I755" s="32">
        <f t="shared" si="80"/>
        <v>0</v>
      </c>
      <c r="J755" s="30">
        <f t="shared" si="81"/>
        <v>119999.94</v>
      </c>
      <c r="K755" s="34">
        <f t="shared" si="82"/>
        <v>0</v>
      </c>
    </row>
    <row r="756" ht="15.75" customHeight="1">
      <c r="A756" s="47" t="s">
        <v>59</v>
      </c>
      <c r="B756" s="33">
        <v>3000.0</v>
      </c>
      <c r="C756" s="32">
        <v>53.0</v>
      </c>
      <c r="D756" s="30">
        <f t="shared" si="78"/>
        <v>159000</v>
      </c>
      <c r="E756" s="30"/>
      <c r="F756" s="30"/>
      <c r="G756" s="32">
        <f t="shared" si="79"/>
        <v>53</v>
      </c>
      <c r="H756" s="33">
        <v>3119.0</v>
      </c>
      <c r="I756" s="32">
        <f t="shared" si="80"/>
        <v>119</v>
      </c>
      <c r="J756" s="30">
        <f t="shared" si="81"/>
        <v>165307</v>
      </c>
      <c r="K756" s="34">
        <f t="shared" si="82"/>
        <v>6307</v>
      </c>
    </row>
    <row r="757" ht="15.75" customHeight="1">
      <c r="A757" s="47" t="s">
        <v>60</v>
      </c>
      <c r="B757" s="33">
        <v>1410.0</v>
      </c>
      <c r="C757" s="32">
        <v>9600.0</v>
      </c>
      <c r="D757" s="30">
        <f t="shared" si="78"/>
        <v>13536000</v>
      </c>
      <c r="E757" s="30">
        <v>20.0</v>
      </c>
      <c r="F757" s="30"/>
      <c r="G757" s="32">
        <f t="shared" si="79"/>
        <v>9620</v>
      </c>
      <c r="H757" s="33">
        <v>1450.0</v>
      </c>
      <c r="I757" s="32">
        <f t="shared" si="80"/>
        <v>40</v>
      </c>
      <c r="J757" s="30">
        <f t="shared" si="81"/>
        <v>13949000</v>
      </c>
      <c r="K757" s="34">
        <f t="shared" si="82"/>
        <v>413000</v>
      </c>
    </row>
    <row r="758" ht="15.75" customHeight="1">
      <c r="A758" s="47" t="s">
        <v>61</v>
      </c>
      <c r="B758" s="33">
        <v>90000.0</v>
      </c>
      <c r="C758" s="32">
        <v>3.0</v>
      </c>
      <c r="D758" s="30">
        <f t="shared" si="78"/>
        <v>270000</v>
      </c>
      <c r="E758" s="30"/>
      <c r="F758" s="30"/>
      <c r="G758" s="32">
        <f t="shared" si="79"/>
        <v>3</v>
      </c>
      <c r="H758" s="33">
        <v>90000.0</v>
      </c>
      <c r="I758" s="32">
        <f t="shared" si="80"/>
        <v>0</v>
      </c>
      <c r="J758" s="30">
        <f t="shared" si="81"/>
        <v>270000</v>
      </c>
      <c r="K758" s="34">
        <f t="shared" si="82"/>
        <v>0</v>
      </c>
    </row>
    <row r="759" ht="15.75" customHeight="1">
      <c r="A759" s="47" t="s">
        <v>93</v>
      </c>
      <c r="B759" s="33">
        <v>190321.0</v>
      </c>
      <c r="C759" s="32">
        <v>14.0</v>
      </c>
      <c r="D759" s="30">
        <f t="shared" si="78"/>
        <v>2664494</v>
      </c>
      <c r="E759" s="30"/>
      <c r="F759" s="30"/>
      <c r="G759" s="32">
        <f t="shared" si="79"/>
        <v>14</v>
      </c>
      <c r="H759" s="33">
        <v>180005.0</v>
      </c>
      <c r="I759" s="32">
        <f t="shared" si="80"/>
        <v>-10316</v>
      </c>
      <c r="J759" s="30">
        <f t="shared" si="81"/>
        <v>2520070</v>
      </c>
      <c r="K759" s="34">
        <f t="shared" si="82"/>
        <v>-144424</v>
      </c>
    </row>
    <row r="760" ht="15.75" customHeight="1">
      <c r="A760" s="47" t="s">
        <v>94</v>
      </c>
      <c r="B760" s="33">
        <v>14500.0</v>
      </c>
      <c r="C760" s="32">
        <v>8.0</v>
      </c>
      <c r="D760" s="30">
        <f t="shared" si="78"/>
        <v>116000</v>
      </c>
      <c r="E760" s="30"/>
      <c r="F760" s="30"/>
      <c r="G760" s="32">
        <f t="shared" si="79"/>
        <v>8</v>
      </c>
      <c r="H760" s="33">
        <v>12000.0</v>
      </c>
      <c r="I760" s="32">
        <f t="shared" si="80"/>
        <v>-2500</v>
      </c>
      <c r="J760" s="30">
        <f t="shared" si="81"/>
        <v>96000</v>
      </c>
      <c r="K760" s="34">
        <f t="shared" si="82"/>
        <v>-20000</v>
      </c>
    </row>
    <row r="761" ht="15.75" customHeight="1">
      <c r="A761" s="47" t="s">
        <v>64</v>
      </c>
      <c r="B761" s="33">
        <v>557000.0</v>
      </c>
      <c r="C761" s="32">
        <v>51.0</v>
      </c>
      <c r="D761" s="30">
        <f t="shared" si="78"/>
        <v>28407000</v>
      </c>
      <c r="E761" s="30"/>
      <c r="F761" s="30"/>
      <c r="G761" s="32">
        <f t="shared" si="79"/>
        <v>51</v>
      </c>
      <c r="H761" s="33">
        <v>530000.0</v>
      </c>
      <c r="I761" s="32">
        <f t="shared" si="80"/>
        <v>-27000</v>
      </c>
      <c r="J761" s="30">
        <f t="shared" si="81"/>
        <v>27030000</v>
      </c>
      <c r="K761" s="34">
        <f t="shared" si="82"/>
        <v>-1377000</v>
      </c>
    </row>
    <row r="762" ht="15.75" customHeight="1">
      <c r="A762" s="47" t="s">
        <v>65</v>
      </c>
      <c r="B762" s="33">
        <v>535000.0</v>
      </c>
      <c r="C762" s="32">
        <v>293.0</v>
      </c>
      <c r="D762" s="30">
        <f t="shared" si="78"/>
        <v>156755000</v>
      </c>
      <c r="E762" s="30"/>
      <c r="F762" s="30"/>
      <c r="G762" s="32">
        <f t="shared" si="79"/>
        <v>293</v>
      </c>
      <c r="H762" s="33">
        <v>535000.0</v>
      </c>
      <c r="I762" s="32">
        <f t="shared" si="80"/>
        <v>0</v>
      </c>
      <c r="J762" s="30">
        <f t="shared" si="81"/>
        <v>156755000</v>
      </c>
      <c r="K762" s="34">
        <f t="shared" si="82"/>
        <v>0</v>
      </c>
    </row>
    <row r="763" ht="15.75" customHeight="1">
      <c r="A763" s="47" t="s">
        <v>95</v>
      </c>
      <c r="B763" s="33">
        <v>2230.0</v>
      </c>
      <c r="C763" s="32">
        <v>12.0</v>
      </c>
      <c r="D763" s="30">
        <f t="shared" si="78"/>
        <v>26760</v>
      </c>
      <c r="E763" s="30"/>
      <c r="F763" s="30"/>
      <c r="G763" s="32">
        <f t="shared" si="79"/>
        <v>12</v>
      </c>
      <c r="H763" s="33">
        <v>2200.0</v>
      </c>
      <c r="I763" s="32">
        <f t="shared" si="80"/>
        <v>-30</v>
      </c>
      <c r="J763" s="30">
        <f t="shared" si="81"/>
        <v>26400</v>
      </c>
      <c r="K763" s="34">
        <f t="shared" si="82"/>
        <v>-360</v>
      </c>
    </row>
    <row r="764" ht="15.75" customHeight="1">
      <c r="A764" s="47" t="s">
        <v>67</v>
      </c>
      <c r="B764" s="33">
        <v>7900.0</v>
      </c>
      <c r="C764" s="32">
        <v>5.0</v>
      </c>
      <c r="D764" s="30">
        <f t="shared" si="78"/>
        <v>39500</v>
      </c>
      <c r="E764" s="30"/>
      <c r="F764" s="30"/>
      <c r="G764" s="32">
        <f t="shared" si="79"/>
        <v>5</v>
      </c>
      <c r="H764" s="33">
        <v>7150.0</v>
      </c>
      <c r="I764" s="32">
        <f t="shared" si="80"/>
        <v>-750</v>
      </c>
      <c r="J764" s="30">
        <f t="shared" si="81"/>
        <v>35750</v>
      </c>
      <c r="K764" s="34">
        <f t="shared" si="82"/>
        <v>-3750</v>
      </c>
    </row>
    <row r="765" ht="15.75" customHeight="1">
      <c r="A765" s="47" t="s">
        <v>96</v>
      </c>
      <c r="B765" s="33">
        <v>6000.0</v>
      </c>
      <c r="C765" s="32">
        <v>5.0</v>
      </c>
      <c r="D765" s="30">
        <f t="shared" si="78"/>
        <v>30000</v>
      </c>
      <c r="E765" s="30"/>
      <c r="F765" s="30"/>
      <c r="G765" s="32">
        <f t="shared" si="79"/>
        <v>5</v>
      </c>
      <c r="H765" s="33">
        <v>6100.0</v>
      </c>
      <c r="I765" s="32">
        <f t="shared" si="80"/>
        <v>100</v>
      </c>
      <c r="J765" s="30">
        <f t="shared" si="81"/>
        <v>30500</v>
      </c>
      <c r="K765" s="34">
        <f t="shared" si="82"/>
        <v>500</v>
      </c>
    </row>
    <row r="766" ht="15.75" customHeight="1">
      <c r="A766" s="47" t="s">
        <v>97</v>
      </c>
      <c r="B766" s="33">
        <v>25000.0</v>
      </c>
      <c r="C766" s="32">
        <v>954.0</v>
      </c>
      <c r="D766" s="30">
        <f t="shared" si="78"/>
        <v>23850000</v>
      </c>
      <c r="E766" s="30"/>
      <c r="F766" s="30"/>
      <c r="G766" s="32">
        <f t="shared" si="79"/>
        <v>954</v>
      </c>
      <c r="H766" s="33">
        <v>25000.0</v>
      </c>
      <c r="I766" s="32">
        <f t="shared" si="80"/>
        <v>0</v>
      </c>
      <c r="J766" s="30">
        <f t="shared" si="81"/>
        <v>23850000</v>
      </c>
      <c r="K766" s="34">
        <f t="shared" si="82"/>
        <v>0</v>
      </c>
    </row>
    <row r="767" ht="15.75" customHeight="1">
      <c r="A767" s="47" t="s">
        <v>70</v>
      </c>
      <c r="B767" s="33">
        <v>699.0</v>
      </c>
      <c r="C767" s="32">
        <v>17.0</v>
      </c>
      <c r="D767" s="30">
        <f t="shared" si="78"/>
        <v>11883</v>
      </c>
      <c r="E767" s="30"/>
      <c r="F767" s="30"/>
      <c r="G767" s="32">
        <f t="shared" si="79"/>
        <v>17</v>
      </c>
      <c r="H767" s="33">
        <v>700.0</v>
      </c>
      <c r="I767" s="32">
        <f t="shared" si="80"/>
        <v>1</v>
      </c>
      <c r="J767" s="30">
        <f t="shared" si="81"/>
        <v>11900</v>
      </c>
      <c r="K767" s="34">
        <f t="shared" si="82"/>
        <v>17</v>
      </c>
    </row>
    <row r="768" ht="15.75" customHeight="1">
      <c r="A768" s="47" t="s">
        <v>82</v>
      </c>
      <c r="B768" s="45">
        <v>72500.01</v>
      </c>
      <c r="C768" s="32">
        <v>2.0</v>
      </c>
      <c r="D768" s="31">
        <f t="shared" si="78"/>
        <v>145000.02</v>
      </c>
      <c r="E768" s="30"/>
      <c r="F768" s="31"/>
      <c r="G768" s="32">
        <f t="shared" si="79"/>
        <v>2</v>
      </c>
      <c r="H768" s="45">
        <v>72500.01</v>
      </c>
      <c r="I768" s="32">
        <f t="shared" si="80"/>
        <v>0</v>
      </c>
      <c r="J768" s="31">
        <f t="shared" si="81"/>
        <v>145000.02</v>
      </c>
      <c r="K768" s="34">
        <f t="shared" si="82"/>
        <v>0</v>
      </c>
    </row>
    <row r="769" ht="15.75" customHeight="1">
      <c r="A769" s="35"/>
      <c r="B769" s="10"/>
      <c r="C769" s="10"/>
      <c r="D769" s="31">
        <f t="shared" si="78"/>
        <v>0</v>
      </c>
      <c r="E769" s="31"/>
      <c r="F769" s="31"/>
      <c r="G769" s="32">
        <f t="shared" si="79"/>
        <v>0</v>
      </c>
      <c r="H769" s="31"/>
      <c r="I769" s="32">
        <f t="shared" si="80"/>
        <v>0</v>
      </c>
      <c r="J769" s="31">
        <f t="shared" si="81"/>
        <v>0</v>
      </c>
      <c r="K769" s="34">
        <f t="shared" si="82"/>
        <v>0</v>
      </c>
    </row>
    <row r="770" ht="15.75" customHeight="1">
      <c r="A770" s="35"/>
      <c r="B770" s="10"/>
      <c r="C770" s="10"/>
      <c r="D770" s="31">
        <f t="shared" si="78"/>
        <v>0</v>
      </c>
      <c r="E770" s="31"/>
      <c r="F770" s="31"/>
      <c r="G770" s="32">
        <f t="shared" si="79"/>
        <v>0</v>
      </c>
      <c r="H770" s="31"/>
      <c r="I770" s="32">
        <f t="shared" si="80"/>
        <v>0</v>
      </c>
      <c r="J770" s="31">
        <f t="shared" si="81"/>
        <v>0</v>
      </c>
      <c r="K770" s="34">
        <f t="shared" si="82"/>
        <v>0</v>
      </c>
    </row>
    <row r="771" ht="15.75" customHeight="1">
      <c r="A771" s="37"/>
      <c r="B771" s="38"/>
      <c r="C771" s="38"/>
      <c r="D771" s="39">
        <f t="shared" si="78"/>
        <v>0</v>
      </c>
      <c r="E771" s="39"/>
      <c r="F771" s="39"/>
      <c r="G771" s="32">
        <f t="shared" si="79"/>
        <v>0</v>
      </c>
      <c r="H771" s="39"/>
      <c r="I771" s="40">
        <f t="shared" si="80"/>
        <v>0</v>
      </c>
      <c r="J771" s="39">
        <f t="shared" si="81"/>
        <v>0</v>
      </c>
      <c r="K771" s="34">
        <f t="shared" si="82"/>
        <v>0</v>
      </c>
    </row>
    <row r="772" ht="15.75" customHeight="1">
      <c r="B772" s="2"/>
      <c r="C772" s="2"/>
      <c r="D772" s="3"/>
      <c r="E772" s="3"/>
      <c r="F772" s="3"/>
      <c r="G772" s="12">
        <f>SUM(G740:G771)</f>
        <v>1681543</v>
      </c>
      <c r="H772" s="3"/>
      <c r="I772" s="3"/>
      <c r="J772" s="3"/>
    </row>
    <row r="773" ht="15.75" customHeight="1">
      <c r="B773" s="2"/>
      <c r="C773" s="2"/>
      <c r="D773" s="3"/>
      <c r="E773" s="3"/>
      <c r="F773" s="3"/>
      <c r="G773" s="3"/>
      <c r="H773" s="3"/>
      <c r="I773" s="3"/>
      <c r="J773" s="3"/>
    </row>
    <row r="774" ht="15.75" customHeight="1">
      <c r="B774" s="2"/>
      <c r="C774" s="2"/>
      <c r="D774" s="3" t="s">
        <v>17</v>
      </c>
      <c r="E774" s="3"/>
      <c r="F774" s="3"/>
      <c r="G774" s="3"/>
      <c r="H774" s="3"/>
      <c r="I774" s="3"/>
      <c r="J774" s="3" t="s">
        <v>17</v>
      </c>
    </row>
    <row r="775" ht="15.75" customHeight="1">
      <c r="B775" s="2"/>
      <c r="C775" s="2"/>
      <c r="D775" s="3">
        <f>SUM(D740:D774)</f>
        <v>12214965597</v>
      </c>
      <c r="E775" s="3"/>
      <c r="F775" s="3"/>
      <c r="G775" s="3"/>
      <c r="H775" s="3"/>
      <c r="I775" s="3"/>
      <c r="J775" s="3">
        <f>SUM(J740:J774)</f>
        <v>12223227401</v>
      </c>
      <c r="K775" s="17">
        <f>J775-D775</f>
        <v>8261804.5</v>
      </c>
    </row>
    <row r="776" ht="15.75" customHeight="1">
      <c r="B776" s="2"/>
      <c r="C776" s="2"/>
      <c r="D776" s="3"/>
      <c r="E776" s="3"/>
      <c r="F776" s="3"/>
      <c r="G776" s="3"/>
      <c r="H776" s="3"/>
      <c r="I776" s="3"/>
      <c r="J776" s="3"/>
    </row>
    <row r="777" ht="15.75" customHeight="1">
      <c r="B777" s="2"/>
      <c r="C777" s="2"/>
      <c r="D777" s="3" t="s">
        <v>20</v>
      </c>
      <c r="E777" s="3"/>
      <c r="F777" s="3"/>
      <c r="G777" s="3"/>
      <c r="H777" s="3"/>
      <c r="I777" s="3"/>
      <c r="J777" s="3" t="s">
        <v>20</v>
      </c>
      <c r="K777" s="43">
        <f>K775/J778</f>
        <v>47.21031143</v>
      </c>
    </row>
    <row r="778" ht="15.75" customHeight="1">
      <c r="B778" s="2"/>
      <c r="C778" s="2"/>
      <c r="D778" s="11">
        <v>180000.0</v>
      </c>
      <c r="E778" s="3"/>
      <c r="F778" s="3"/>
      <c r="G778" s="3"/>
      <c r="H778" s="3"/>
      <c r="I778" s="3"/>
      <c r="J778" s="11">
        <v>175000.0</v>
      </c>
      <c r="K778" s="42"/>
    </row>
    <row r="779" ht="15.75" customHeight="1">
      <c r="B779" s="2"/>
      <c r="C779" s="2"/>
      <c r="D779" s="3" t="s">
        <v>21</v>
      </c>
      <c r="E779" s="3"/>
      <c r="F779" s="3"/>
      <c r="G779" s="3"/>
      <c r="H779" s="3"/>
      <c r="I779" s="3"/>
      <c r="J779" s="3" t="s">
        <v>21</v>
      </c>
    </row>
    <row r="780" ht="15.75" customHeight="1">
      <c r="B780" s="2"/>
      <c r="C780" s="2"/>
      <c r="D780" s="12">
        <f>D775/D778</f>
        <v>67860.91998</v>
      </c>
      <c r="E780" s="12"/>
      <c r="F780" s="12"/>
      <c r="G780" s="12"/>
      <c r="H780" s="3"/>
      <c r="I780" s="3"/>
      <c r="J780" s="12">
        <f>J775/J778</f>
        <v>69847.01372</v>
      </c>
      <c r="K780" s="18">
        <f>J780-D780</f>
        <v>1986.09374</v>
      </c>
    </row>
    <row r="781" ht="15.75" customHeight="1">
      <c r="B781" s="2"/>
      <c r="C781" s="2"/>
      <c r="D781" s="3"/>
      <c r="E781" s="3"/>
      <c r="F781" s="3"/>
      <c r="G781" s="3"/>
      <c r="H781" s="3"/>
      <c r="I781" s="3"/>
      <c r="J781" s="3"/>
    </row>
    <row r="782" ht="15.75" customHeight="1">
      <c r="B782" s="2"/>
      <c r="C782" s="2"/>
      <c r="D782" s="3"/>
      <c r="E782" s="3"/>
      <c r="F782" s="3"/>
      <c r="G782" s="3"/>
      <c r="H782" s="3"/>
      <c r="I782" s="3"/>
      <c r="J782" s="3"/>
    </row>
    <row r="783" ht="15.75" customHeight="1">
      <c r="B783" s="2"/>
      <c r="C783" s="2"/>
      <c r="D783" s="3"/>
      <c r="E783" s="3"/>
      <c r="F783" s="3"/>
      <c r="G783" s="3"/>
      <c r="H783" s="3"/>
      <c r="I783" s="3"/>
      <c r="J783" s="3"/>
    </row>
    <row r="784" ht="15.75" customHeight="1">
      <c r="B784" s="2"/>
      <c r="C784" s="2"/>
      <c r="D784" s="3"/>
      <c r="E784" s="3"/>
      <c r="F784" s="3"/>
      <c r="G784" s="3"/>
      <c r="H784" s="3"/>
      <c r="I784" s="3"/>
      <c r="J784" s="3"/>
    </row>
    <row r="785" ht="15.75" customHeight="1">
      <c r="B785" s="2"/>
      <c r="C785" s="2"/>
      <c r="D785" s="3"/>
      <c r="E785" s="3"/>
      <c r="F785" s="3"/>
      <c r="G785" s="3"/>
      <c r="H785" s="3"/>
      <c r="I785" s="3"/>
      <c r="J785" s="3"/>
    </row>
    <row r="786" ht="15.75" customHeight="1">
      <c r="A786" s="1" t="s">
        <v>119</v>
      </c>
      <c r="B786" s="2"/>
      <c r="C786" s="2"/>
      <c r="D786" s="3"/>
      <c r="E786" s="3"/>
      <c r="F786" s="3"/>
      <c r="G786" s="3"/>
      <c r="H786" s="3"/>
      <c r="I786" s="3"/>
      <c r="J786" s="3"/>
    </row>
    <row r="787" ht="15.75" customHeight="1">
      <c r="B787" s="2"/>
      <c r="C787" s="2"/>
      <c r="D787" s="3"/>
      <c r="E787" s="3"/>
      <c r="F787" s="3"/>
      <c r="G787" s="3"/>
      <c r="H787" s="3"/>
      <c r="I787" s="3"/>
      <c r="J787" s="3"/>
    </row>
    <row r="788" ht="15.75" customHeight="1">
      <c r="B788" s="2"/>
      <c r="C788" s="2"/>
      <c r="D788" s="3"/>
      <c r="E788" s="3"/>
      <c r="F788" s="3"/>
      <c r="G788" s="3"/>
      <c r="H788" s="3"/>
      <c r="I788" s="3"/>
      <c r="J788" s="3"/>
    </row>
    <row r="789" ht="15.75" customHeight="1">
      <c r="A789" s="19" t="s">
        <v>35</v>
      </c>
      <c r="B789" s="20"/>
      <c r="C789" s="20"/>
      <c r="D789" s="21"/>
      <c r="E789" s="22" t="s">
        <v>36</v>
      </c>
      <c r="F789" s="23"/>
      <c r="G789" s="21"/>
      <c r="H789" s="21"/>
      <c r="I789" s="21"/>
      <c r="J789" s="21"/>
      <c r="K789" s="24"/>
      <c r="L789" s="1"/>
      <c r="M789" s="1"/>
      <c r="N789" s="1"/>
      <c r="O789" s="1"/>
      <c r="P789" s="1"/>
      <c r="Q789" s="1"/>
      <c r="R789" s="1"/>
    </row>
    <row r="790" ht="15.75" customHeight="1">
      <c r="A790" s="25" t="s">
        <v>2</v>
      </c>
      <c r="B790" s="27" t="s">
        <v>117</v>
      </c>
      <c r="C790" s="26" t="s">
        <v>8</v>
      </c>
      <c r="D790" s="27" t="s">
        <v>9</v>
      </c>
      <c r="E790" s="27" t="s">
        <v>38</v>
      </c>
      <c r="F790" s="27" t="s">
        <v>39</v>
      </c>
      <c r="G790" s="27" t="s">
        <v>40</v>
      </c>
      <c r="H790" s="27" t="s">
        <v>120</v>
      </c>
      <c r="I790" s="27" t="s">
        <v>42</v>
      </c>
      <c r="J790" s="27" t="s">
        <v>121</v>
      </c>
      <c r="K790" s="28" t="s">
        <v>12</v>
      </c>
      <c r="L790" s="1"/>
      <c r="M790" s="1"/>
      <c r="N790" s="1"/>
      <c r="O790" s="1"/>
      <c r="P790" s="1"/>
      <c r="Q790" s="1"/>
      <c r="R790" s="1"/>
    </row>
    <row r="791" ht="15.75" customHeight="1">
      <c r="A791" s="47" t="s">
        <v>87</v>
      </c>
      <c r="B791" s="33">
        <v>125000.0</v>
      </c>
      <c r="C791" s="32">
        <v>2.0</v>
      </c>
      <c r="D791" s="30">
        <f t="shared" ref="D791:D822" si="83">C791*B791</f>
        <v>250000</v>
      </c>
      <c r="E791" s="31"/>
      <c r="F791" s="31"/>
      <c r="G791" s="32">
        <f t="shared" ref="G791:G822" si="84">$C791+E791-F791</f>
        <v>2</v>
      </c>
      <c r="H791" s="33">
        <v>115500.0</v>
      </c>
      <c r="I791" s="32">
        <f t="shared" ref="I791:I822" si="85">H791-B791</f>
        <v>-9500</v>
      </c>
      <c r="J791" s="30">
        <f t="shared" ref="J791:J822" si="86">G791*H791</f>
        <v>231000</v>
      </c>
      <c r="K791" s="34">
        <f t="shared" ref="K791:K822" si="87">J791-D791</f>
        <v>-19000</v>
      </c>
    </row>
    <row r="792" ht="15.75" customHeight="1">
      <c r="A792" s="47" t="s">
        <v>88</v>
      </c>
      <c r="B792" s="33">
        <v>1700.0</v>
      </c>
      <c r="C792" s="32">
        <v>1466440.0</v>
      </c>
      <c r="D792" s="30">
        <f t="shared" si="83"/>
        <v>2492948000</v>
      </c>
      <c r="E792" s="30">
        <v>49500.0</v>
      </c>
      <c r="F792" s="30"/>
      <c r="G792" s="32">
        <f t="shared" si="84"/>
        <v>1515940</v>
      </c>
      <c r="H792" s="33">
        <v>1700.01</v>
      </c>
      <c r="I792" s="32">
        <f t="shared" si="85"/>
        <v>0.01</v>
      </c>
      <c r="J792" s="30">
        <f t="shared" si="86"/>
        <v>2577113159</v>
      </c>
      <c r="K792" s="34">
        <f t="shared" si="87"/>
        <v>84165159.4</v>
      </c>
    </row>
    <row r="793" ht="15.75" customHeight="1">
      <c r="A793" s="47" t="s">
        <v>89</v>
      </c>
      <c r="B793" s="33">
        <v>47.1</v>
      </c>
      <c r="C793" s="32">
        <v>11095.0</v>
      </c>
      <c r="D793" s="30">
        <f t="shared" si="83"/>
        <v>522574.5</v>
      </c>
      <c r="E793" s="30"/>
      <c r="F793" s="30"/>
      <c r="G793" s="32">
        <f t="shared" si="84"/>
        <v>11095</v>
      </c>
      <c r="H793" s="33">
        <v>55.95</v>
      </c>
      <c r="I793" s="33">
        <f t="shared" si="85"/>
        <v>8.85</v>
      </c>
      <c r="J793" s="30">
        <f t="shared" si="86"/>
        <v>620765.25</v>
      </c>
      <c r="K793" s="34">
        <f t="shared" si="87"/>
        <v>98190.75</v>
      </c>
    </row>
    <row r="794" ht="15.75" customHeight="1">
      <c r="A794" s="47" t="s">
        <v>47</v>
      </c>
      <c r="B794" s="33">
        <v>501000.0</v>
      </c>
      <c r="C794" s="32">
        <v>3.0</v>
      </c>
      <c r="D794" s="30">
        <f t="shared" si="83"/>
        <v>1503000</v>
      </c>
      <c r="E794" s="30"/>
      <c r="F794" s="30"/>
      <c r="G794" s="32">
        <f t="shared" si="84"/>
        <v>3</v>
      </c>
      <c r="H794" s="33">
        <v>501000.0</v>
      </c>
      <c r="I794" s="32">
        <f t="shared" si="85"/>
        <v>0</v>
      </c>
      <c r="J794" s="30">
        <f t="shared" si="86"/>
        <v>1503000</v>
      </c>
      <c r="K794" s="34">
        <f t="shared" si="87"/>
        <v>0</v>
      </c>
    </row>
    <row r="795" ht="15.75" customHeight="1">
      <c r="A795" s="47" t="s">
        <v>48</v>
      </c>
      <c r="B795" s="33">
        <v>49000.0</v>
      </c>
      <c r="C795" s="32">
        <v>62477.0</v>
      </c>
      <c r="D795" s="30">
        <f t="shared" si="83"/>
        <v>3061373000</v>
      </c>
      <c r="E795" s="30">
        <v>5100.0</v>
      </c>
      <c r="F795" s="30"/>
      <c r="G795" s="32">
        <f t="shared" si="84"/>
        <v>67577</v>
      </c>
      <c r="H795" s="33">
        <v>45200.0</v>
      </c>
      <c r="I795" s="32">
        <f t="shared" si="85"/>
        <v>-3800</v>
      </c>
      <c r="J795" s="30">
        <f t="shared" si="86"/>
        <v>3054480400</v>
      </c>
      <c r="K795" s="34">
        <f t="shared" si="87"/>
        <v>-6892600</v>
      </c>
    </row>
    <row r="796" ht="15.75" customHeight="1">
      <c r="A796" s="47" t="s">
        <v>86</v>
      </c>
      <c r="B796" s="33">
        <v>6800.0</v>
      </c>
      <c r="C796" s="32">
        <v>1410.0</v>
      </c>
      <c r="D796" s="30">
        <f t="shared" si="83"/>
        <v>9588000</v>
      </c>
      <c r="E796" s="30"/>
      <c r="F796" s="31"/>
      <c r="G796" s="32">
        <f t="shared" si="84"/>
        <v>1410</v>
      </c>
      <c r="H796" s="33">
        <v>6898.0</v>
      </c>
      <c r="I796" s="32">
        <f t="shared" si="85"/>
        <v>98</v>
      </c>
      <c r="J796" s="30">
        <f t="shared" si="86"/>
        <v>9726180</v>
      </c>
      <c r="K796" s="34">
        <f t="shared" si="87"/>
        <v>138180</v>
      </c>
    </row>
    <row r="797" ht="15.75" customHeight="1">
      <c r="A797" s="47" t="s">
        <v>90</v>
      </c>
      <c r="B797" s="33">
        <v>800000.0</v>
      </c>
      <c r="C797" s="32">
        <v>3.0</v>
      </c>
      <c r="D797" s="30">
        <f t="shared" si="83"/>
        <v>2400000</v>
      </c>
      <c r="E797" s="30"/>
      <c r="F797" s="30"/>
      <c r="G797" s="32">
        <f t="shared" si="84"/>
        <v>3</v>
      </c>
      <c r="H797" s="33">
        <v>800000.0</v>
      </c>
      <c r="I797" s="32">
        <f t="shared" si="85"/>
        <v>0</v>
      </c>
      <c r="J797" s="30">
        <f t="shared" si="86"/>
        <v>2400000</v>
      </c>
      <c r="K797" s="34">
        <f t="shared" si="87"/>
        <v>0</v>
      </c>
    </row>
    <row r="798" ht="15.75" customHeight="1">
      <c r="A798" s="47" t="s">
        <v>54</v>
      </c>
      <c r="B798" s="33">
        <v>100000.0</v>
      </c>
      <c r="C798" s="32">
        <v>5.0</v>
      </c>
      <c r="D798" s="30">
        <f t="shared" si="83"/>
        <v>500000</v>
      </c>
      <c r="E798" s="30"/>
      <c r="F798" s="30"/>
      <c r="G798" s="32">
        <f t="shared" si="84"/>
        <v>5</v>
      </c>
      <c r="H798" s="33">
        <v>100000.0</v>
      </c>
      <c r="I798" s="32">
        <f t="shared" si="85"/>
        <v>0</v>
      </c>
      <c r="J798" s="30">
        <f t="shared" si="86"/>
        <v>500000</v>
      </c>
      <c r="K798" s="34">
        <f t="shared" si="87"/>
        <v>0</v>
      </c>
    </row>
    <row r="799" ht="15.75" customHeight="1">
      <c r="A799" s="47" t="s">
        <v>55</v>
      </c>
      <c r="B799" s="33">
        <v>3000.0</v>
      </c>
      <c r="C799" s="32">
        <v>2.0</v>
      </c>
      <c r="D799" s="30">
        <f t="shared" si="83"/>
        <v>6000</v>
      </c>
      <c r="E799" s="30"/>
      <c r="F799" s="30"/>
      <c r="G799" s="32">
        <f t="shared" si="84"/>
        <v>2</v>
      </c>
      <c r="H799" s="33">
        <v>3000.0</v>
      </c>
      <c r="I799" s="32">
        <f t="shared" si="85"/>
        <v>0</v>
      </c>
      <c r="J799" s="30">
        <f t="shared" si="86"/>
        <v>6000</v>
      </c>
      <c r="K799" s="34">
        <f t="shared" si="87"/>
        <v>0</v>
      </c>
    </row>
    <row r="800" ht="15.75" customHeight="1">
      <c r="A800" s="48" t="s">
        <v>91</v>
      </c>
      <c r="B800" s="33">
        <v>13200.0</v>
      </c>
      <c r="C800" s="32">
        <v>2.0</v>
      </c>
      <c r="D800" s="30">
        <f t="shared" si="83"/>
        <v>26400</v>
      </c>
      <c r="E800" s="30"/>
      <c r="F800" s="30"/>
      <c r="G800" s="32">
        <f t="shared" si="84"/>
        <v>2</v>
      </c>
      <c r="H800" s="33">
        <v>13949.99</v>
      </c>
      <c r="I800" s="32">
        <f t="shared" si="85"/>
        <v>749.99</v>
      </c>
      <c r="J800" s="30">
        <f t="shared" si="86"/>
        <v>27899.98</v>
      </c>
      <c r="K800" s="34">
        <f t="shared" si="87"/>
        <v>1499.98</v>
      </c>
    </row>
    <row r="801" ht="15.75" customHeight="1">
      <c r="A801" s="47" t="s">
        <v>92</v>
      </c>
      <c r="B801" s="33">
        <v>83575.0</v>
      </c>
      <c r="C801" s="32">
        <v>20.0</v>
      </c>
      <c r="D801" s="30">
        <f t="shared" si="83"/>
        <v>1671500</v>
      </c>
      <c r="E801" s="30"/>
      <c r="F801" s="30"/>
      <c r="G801" s="32">
        <f t="shared" si="84"/>
        <v>20</v>
      </c>
      <c r="H801" s="33">
        <v>83575.0</v>
      </c>
      <c r="I801" s="32">
        <f t="shared" si="85"/>
        <v>0</v>
      </c>
      <c r="J801" s="30">
        <f t="shared" si="86"/>
        <v>1671500</v>
      </c>
      <c r="K801" s="34">
        <f t="shared" si="87"/>
        <v>0</v>
      </c>
    </row>
    <row r="802" ht="15.75" customHeight="1">
      <c r="A802" s="47" t="s">
        <v>67</v>
      </c>
      <c r="B802" s="33">
        <v>7150.0</v>
      </c>
      <c r="C802" s="32">
        <v>5.0</v>
      </c>
      <c r="D802" s="30">
        <f t="shared" si="83"/>
        <v>35750</v>
      </c>
      <c r="E802" s="30"/>
      <c r="F802" s="30"/>
      <c r="G802" s="32">
        <f t="shared" si="84"/>
        <v>5</v>
      </c>
      <c r="H802" s="33">
        <v>7150.0</v>
      </c>
      <c r="I802" s="32">
        <f t="shared" si="85"/>
        <v>0</v>
      </c>
      <c r="J802" s="30">
        <f t="shared" si="86"/>
        <v>35750</v>
      </c>
      <c r="K802" s="34">
        <f t="shared" si="87"/>
        <v>0</v>
      </c>
    </row>
    <row r="803" ht="15.75" customHeight="1">
      <c r="A803" s="47" t="s">
        <v>57</v>
      </c>
      <c r="B803" s="33">
        <v>46000.0</v>
      </c>
      <c r="C803" s="32">
        <v>26.0</v>
      </c>
      <c r="D803" s="30">
        <f t="shared" si="83"/>
        <v>1196000</v>
      </c>
      <c r="E803" s="30"/>
      <c r="F803" s="30"/>
      <c r="G803" s="32">
        <f t="shared" si="84"/>
        <v>26</v>
      </c>
      <c r="H803" s="33">
        <v>44000.0</v>
      </c>
      <c r="I803" s="32">
        <f t="shared" si="85"/>
        <v>-2000</v>
      </c>
      <c r="J803" s="30">
        <f t="shared" si="86"/>
        <v>1144000</v>
      </c>
      <c r="K803" s="34">
        <f t="shared" si="87"/>
        <v>-52000</v>
      </c>
    </row>
    <row r="804" ht="15.75" customHeight="1">
      <c r="A804" s="47" t="s">
        <v>58</v>
      </c>
      <c r="B804" s="33">
        <v>59999.97</v>
      </c>
      <c r="C804" s="32">
        <v>2.0</v>
      </c>
      <c r="D804" s="30">
        <f t="shared" si="83"/>
        <v>119999.94</v>
      </c>
      <c r="E804" s="30"/>
      <c r="F804" s="30"/>
      <c r="G804" s="32">
        <f t="shared" si="84"/>
        <v>2</v>
      </c>
      <c r="H804" s="33">
        <v>59000.0</v>
      </c>
      <c r="I804" s="32">
        <f t="shared" si="85"/>
        <v>-999.97</v>
      </c>
      <c r="J804" s="30">
        <f t="shared" si="86"/>
        <v>118000</v>
      </c>
      <c r="K804" s="34">
        <f t="shared" si="87"/>
        <v>-1999.94</v>
      </c>
    </row>
    <row r="805" ht="15.75" customHeight="1">
      <c r="A805" s="47" t="s">
        <v>59</v>
      </c>
      <c r="B805" s="33">
        <v>3119.0</v>
      </c>
      <c r="C805" s="32">
        <v>53.0</v>
      </c>
      <c r="D805" s="30">
        <f t="shared" si="83"/>
        <v>165307</v>
      </c>
      <c r="E805" s="30"/>
      <c r="F805" s="30"/>
      <c r="G805" s="32">
        <f t="shared" si="84"/>
        <v>53</v>
      </c>
      <c r="H805" s="33">
        <v>3200.0</v>
      </c>
      <c r="I805" s="32">
        <f t="shared" si="85"/>
        <v>81</v>
      </c>
      <c r="J805" s="30">
        <f t="shared" si="86"/>
        <v>169600</v>
      </c>
      <c r="K805" s="34">
        <f t="shared" si="87"/>
        <v>4293</v>
      </c>
    </row>
    <row r="806" ht="15.75" customHeight="1">
      <c r="A806" s="47" t="s">
        <v>60</v>
      </c>
      <c r="B806" s="33">
        <v>1450.0</v>
      </c>
      <c r="C806" s="32">
        <v>9620.0</v>
      </c>
      <c r="D806" s="30">
        <f t="shared" si="83"/>
        <v>13949000</v>
      </c>
      <c r="E806" s="30">
        <v>10.0</v>
      </c>
      <c r="F806" s="30"/>
      <c r="G806" s="32">
        <f t="shared" si="84"/>
        <v>9630</v>
      </c>
      <c r="H806" s="33">
        <v>1410.0</v>
      </c>
      <c r="I806" s="32">
        <f t="shared" si="85"/>
        <v>-40</v>
      </c>
      <c r="J806" s="30">
        <f t="shared" si="86"/>
        <v>13578300</v>
      </c>
      <c r="K806" s="34">
        <f t="shared" si="87"/>
        <v>-370700</v>
      </c>
    </row>
    <row r="807" ht="15.75" customHeight="1">
      <c r="A807" s="47" t="s">
        <v>61</v>
      </c>
      <c r="B807" s="33">
        <v>90000.0</v>
      </c>
      <c r="C807" s="32">
        <v>3.0</v>
      </c>
      <c r="D807" s="30">
        <f t="shared" si="83"/>
        <v>270000</v>
      </c>
      <c r="E807" s="30"/>
      <c r="F807" s="30"/>
      <c r="G807" s="32">
        <f t="shared" si="84"/>
        <v>3</v>
      </c>
      <c r="H807" s="33">
        <v>90000.0</v>
      </c>
      <c r="I807" s="32">
        <f t="shared" si="85"/>
        <v>0</v>
      </c>
      <c r="J807" s="30">
        <f t="shared" si="86"/>
        <v>270000</v>
      </c>
      <c r="K807" s="34">
        <f t="shared" si="87"/>
        <v>0</v>
      </c>
    </row>
    <row r="808" ht="15.75" customHeight="1">
      <c r="A808" s="47" t="s">
        <v>82</v>
      </c>
      <c r="B808" s="45">
        <v>72500.01</v>
      </c>
      <c r="C808" s="32">
        <v>2.0</v>
      </c>
      <c r="D808" s="31">
        <f t="shared" si="83"/>
        <v>145000.02</v>
      </c>
      <c r="E808" s="30"/>
      <c r="F808" s="31"/>
      <c r="G808" s="32">
        <f t="shared" si="84"/>
        <v>2</v>
      </c>
      <c r="H808" s="45">
        <v>72500.0</v>
      </c>
      <c r="I808" s="32">
        <f t="shared" si="85"/>
        <v>-0.009999999995</v>
      </c>
      <c r="J808" s="31">
        <f t="shared" si="86"/>
        <v>145000</v>
      </c>
      <c r="K808" s="34">
        <f t="shared" si="87"/>
        <v>-0.01999999999</v>
      </c>
    </row>
    <row r="809" ht="15.75" customHeight="1">
      <c r="A809" s="47" t="s">
        <v>93</v>
      </c>
      <c r="B809" s="33">
        <v>180005.0</v>
      </c>
      <c r="C809" s="32">
        <v>15.0</v>
      </c>
      <c r="D809" s="30">
        <f t="shared" si="83"/>
        <v>2700075</v>
      </c>
      <c r="E809" s="30"/>
      <c r="F809" s="30"/>
      <c r="G809" s="32">
        <f t="shared" si="84"/>
        <v>15</v>
      </c>
      <c r="H809" s="33">
        <v>195000.0</v>
      </c>
      <c r="I809" s="32">
        <f t="shared" si="85"/>
        <v>14995</v>
      </c>
      <c r="J809" s="30">
        <f t="shared" si="86"/>
        <v>2925000</v>
      </c>
      <c r="K809" s="34">
        <f t="shared" si="87"/>
        <v>224925</v>
      </c>
    </row>
    <row r="810" ht="15.75" customHeight="1">
      <c r="A810" s="47" t="s">
        <v>94</v>
      </c>
      <c r="B810" s="33">
        <v>12000.0</v>
      </c>
      <c r="C810" s="32">
        <v>8.0</v>
      </c>
      <c r="D810" s="30">
        <f t="shared" si="83"/>
        <v>96000</v>
      </c>
      <c r="E810" s="30"/>
      <c r="F810" s="30"/>
      <c r="G810" s="32">
        <f t="shared" si="84"/>
        <v>8</v>
      </c>
      <c r="H810" s="33">
        <v>12100.0</v>
      </c>
      <c r="I810" s="32">
        <f t="shared" si="85"/>
        <v>100</v>
      </c>
      <c r="J810" s="30">
        <f t="shared" si="86"/>
        <v>96800</v>
      </c>
      <c r="K810" s="34">
        <f t="shared" si="87"/>
        <v>800</v>
      </c>
    </row>
    <row r="811" ht="15.75" customHeight="1">
      <c r="A811" s="47" t="s">
        <v>64</v>
      </c>
      <c r="B811" s="33">
        <v>530000.0</v>
      </c>
      <c r="C811" s="32">
        <v>51.0</v>
      </c>
      <c r="D811" s="30">
        <f t="shared" si="83"/>
        <v>27030000</v>
      </c>
      <c r="E811" s="30"/>
      <c r="F811" s="30"/>
      <c r="G811" s="32">
        <f t="shared" si="84"/>
        <v>51</v>
      </c>
      <c r="H811" s="33">
        <v>530000.0</v>
      </c>
      <c r="I811" s="32">
        <f t="shared" si="85"/>
        <v>0</v>
      </c>
      <c r="J811" s="30">
        <f t="shared" si="86"/>
        <v>27030000</v>
      </c>
      <c r="K811" s="34">
        <f t="shared" si="87"/>
        <v>0</v>
      </c>
    </row>
    <row r="812" ht="15.75" customHeight="1">
      <c r="A812" s="47" t="s">
        <v>65</v>
      </c>
      <c r="B812" s="33">
        <v>535000.0</v>
      </c>
      <c r="C812" s="32">
        <v>293.0</v>
      </c>
      <c r="D812" s="30">
        <f t="shared" si="83"/>
        <v>156755000</v>
      </c>
      <c r="E812" s="30">
        <v>5.0</v>
      </c>
      <c r="F812" s="30"/>
      <c r="G812" s="32">
        <f t="shared" si="84"/>
        <v>298</v>
      </c>
      <c r="H812" s="33">
        <v>525000.0</v>
      </c>
      <c r="I812" s="32">
        <f t="shared" si="85"/>
        <v>-10000</v>
      </c>
      <c r="J812" s="30">
        <f t="shared" si="86"/>
        <v>156450000</v>
      </c>
      <c r="K812" s="34">
        <f t="shared" si="87"/>
        <v>-305000</v>
      </c>
    </row>
    <row r="813" ht="15.75" customHeight="1">
      <c r="A813" s="47" t="s">
        <v>95</v>
      </c>
      <c r="B813" s="33">
        <v>2200.0</v>
      </c>
      <c r="C813" s="32">
        <v>12.0</v>
      </c>
      <c r="D813" s="30">
        <f t="shared" si="83"/>
        <v>26400</v>
      </c>
      <c r="E813" s="30"/>
      <c r="F813" s="30"/>
      <c r="G813" s="32">
        <f t="shared" si="84"/>
        <v>12</v>
      </c>
      <c r="H813" s="33">
        <v>2000.0</v>
      </c>
      <c r="I813" s="32">
        <f t="shared" si="85"/>
        <v>-200</v>
      </c>
      <c r="J813" s="30">
        <f t="shared" si="86"/>
        <v>24000</v>
      </c>
      <c r="K813" s="34">
        <f t="shared" si="87"/>
        <v>-2400</v>
      </c>
    </row>
    <row r="814" ht="15.75" customHeight="1">
      <c r="A814" s="47" t="s">
        <v>96</v>
      </c>
      <c r="B814" s="33">
        <v>6100.0</v>
      </c>
      <c r="C814" s="32">
        <v>5.0</v>
      </c>
      <c r="D814" s="30">
        <f t="shared" si="83"/>
        <v>30500</v>
      </c>
      <c r="E814" s="30"/>
      <c r="F814" s="30"/>
      <c r="G814" s="32">
        <f t="shared" si="84"/>
        <v>5</v>
      </c>
      <c r="H814" s="33">
        <v>6100.0</v>
      </c>
      <c r="I814" s="32">
        <f t="shared" si="85"/>
        <v>0</v>
      </c>
      <c r="J814" s="30">
        <f t="shared" si="86"/>
        <v>30500</v>
      </c>
      <c r="K814" s="34">
        <f t="shared" si="87"/>
        <v>0</v>
      </c>
    </row>
    <row r="815" ht="15.75" customHeight="1">
      <c r="A815" s="47" t="s">
        <v>50</v>
      </c>
      <c r="B815" s="33">
        <v>97000.0</v>
      </c>
      <c r="C815" s="32">
        <v>101.0</v>
      </c>
      <c r="D815" s="30">
        <f t="shared" si="83"/>
        <v>9797000</v>
      </c>
      <c r="E815" s="30"/>
      <c r="F815" s="30"/>
      <c r="G815" s="32">
        <f t="shared" si="84"/>
        <v>101</v>
      </c>
      <c r="H815" s="33">
        <v>98500.0</v>
      </c>
      <c r="I815" s="32">
        <f t="shared" si="85"/>
        <v>1500</v>
      </c>
      <c r="J815" s="30">
        <f t="shared" si="86"/>
        <v>9948500</v>
      </c>
      <c r="K815" s="34">
        <f t="shared" si="87"/>
        <v>151500</v>
      </c>
    </row>
    <row r="816" ht="15.75" customHeight="1">
      <c r="A816" s="47" t="s">
        <v>49</v>
      </c>
      <c r="B816" s="33">
        <v>95500.0</v>
      </c>
      <c r="C816" s="32">
        <v>750.0</v>
      </c>
      <c r="D816" s="30">
        <f t="shared" si="83"/>
        <v>71625000</v>
      </c>
      <c r="E816" s="30">
        <v>17.0</v>
      </c>
      <c r="F816" s="30"/>
      <c r="G816" s="32">
        <f t="shared" si="84"/>
        <v>767</v>
      </c>
      <c r="H816" s="33">
        <v>96000.0</v>
      </c>
      <c r="I816" s="32">
        <f t="shared" si="85"/>
        <v>500</v>
      </c>
      <c r="J816" s="30">
        <f t="shared" si="86"/>
        <v>73632000</v>
      </c>
      <c r="K816" s="34">
        <f t="shared" si="87"/>
        <v>2007000</v>
      </c>
    </row>
    <row r="817" ht="15.75" customHeight="1">
      <c r="A817" s="47" t="s">
        <v>97</v>
      </c>
      <c r="B817" s="33">
        <v>25000.0</v>
      </c>
      <c r="C817" s="32">
        <v>954.0</v>
      </c>
      <c r="D817" s="30">
        <f t="shared" si="83"/>
        <v>23850000</v>
      </c>
      <c r="E817" s="30"/>
      <c r="F817" s="30"/>
      <c r="G817" s="32">
        <f t="shared" si="84"/>
        <v>954</v>
      </c>
      <c r="H817" s="33">
        <v>25000.0</v>
      </c>
      <c r="I817" s="32">
        <f t="shared" si="85"/>
        <v>0</v>
      </c>
      <c r="J817" s="30">
        <f t="shared" si="86"/>
        <v>23850000</v>
      </c>
      <c r="K817" s="34">
        <f t="shared" si="87"/>
        <v>0</v>
      </c>
    </row>
    <row r="818" ht="15.75" customHeight="1">
      <c r="A818" s="47" t="s">
        <v>51</v>
      </c>
      <c r="B818" s="33">
        <v>49500.0</v>
      </c>
      <c r="C818" s="32">
        <v>130441.0</v>
      </c>
      <c r="D818" s="30">
        <f t="shared" si="83"/>
        <v>6456829500</v>
      </c>
      <c r="E818" s="30">
        <v>2525.0</v>
      </c>
      <c r="F818" s="30"/>
      <c r="G818" s="32">
        <f t="shared" si="84"/>
        <v>132966</v>
      </c>
      <c r="H818" s="33">
        <v>50000.0</v>
      </c>
      <c r="I818" s="32">
        <f t="shared" si="85"/>
        <v>500</v>
      </c>
      <c r="J818" s="30">
        <f t="shared" si="86"/>
        <v>6648300000</v>
      </c>
      <c r="K818" s="34">
        <f t="shared" si="87"/>
        <v>191470500</v>
      </c>
    </row>
    <row r="819" ht="15.75" customHeight="1">
      <c r="A819" s="47" t="s">
        <v>70</v>
      </c>
      <c r="B819" s="33">
        <v>700.0</v>
      </c>
      <c r="C819" s="32">
        <v>17.0</v>
      </c>
      <c r="D819" s="30">
        <f t="shared" si="83"/>
        <v>11900</v>
      </c>
      <c r="E819" s="30"/>
      <c r="F819" s="30"/>
      <c r="G819" s="32">
        <f t="shared" si="84"/>
        <v>17</v>
      </c>
      <c r="H819" s="33">
        <v>700.0</v>
      </c>
      <c r="I819" s="32">
        <f t="shared" si="85"/>
        <v>0</v>
      </c>
      <c r="J819" s="30">
        <f t="shared" si="86"/>
        <v>11900</v>
      </c>
      <c r="K819" s="34">
        <f t="shared" si="87"/>
        <v>0</v>
      </c>
    </row>
    <row r="820" ht="15.75" customHeight="1">
      <c r="A820" s="35"/>
      <c r="B820" s="10"/>
      <c r="C820" s="10"/>
      <c r="D820" s="31">
        <f t="shared" si="83"/>
        <v>0</v>
      </c>
      <c r="E820" s="31"/>
      <c r="F820" s="31"/>
      <c r="G820" s="32">
        <f t="shared" si="84"/>
        <v>0</v>
      </c>
      <c r="H820" s="31"/>
      <c r="I820" s="32">
        <f t="shared" si="85"/>
        <v>0</v>
      </c>
      <c r="J820" s="31">
        <f t="shared" si="86"/>
        <v>0</v>
      </c>
      <c r="K820" s="34">
        <f t="shared" si="87"/>
        <v>0</v>
      </c>
    </row>
    <row r="821" ht="15.75" customHeight="1">
      <c r="A821" s="35"/>
      <c r="B821" s="10"/>
      <c r="C821" s="10"/>
      <c r="D821" s="31">
        <f t="shared" si="83"/>
        <v>0</v>
      </c>
      <c r="E821" s="31"/>
      <c r="F821" s="31"/>
      <c r="G821" s="32">
        <f t="shared" si="84"/>
        <v>0</v>
      </c>
      <c r="H821" s="31"/>
      <c r="I821" s="32">
        <f t="shared" si="85"/>
        <v>0</v>
      </c>
      <c r="J821" s="31">
        <f t="shared" si="86"/>
        <v>0</v>
      </c>
      <c r="K821" s="34">
        <f t="shared" si="87"/>
        <v>0</v>
      </c>
    </row>
    <row r="822" ht="15.75" customHeight="1">
      <c r="A822" s="37"/>
      <c r="B822" s="38"/>
      <c r="C822" s="38"/>
      <c r="D822" s="39">
        <f t="shared" si="83"/>
        <v>0</v>
      </c>
      <c r="E822" s="39"/>
      <c r="F822" s="39"/>
      <c r="G822" s="32">
        <f t="shared" si="84"/>
        <v>0</v>
      </c>
      <c r="H822" s="39"/>
      <c r="I822" s="40">
        <f t="shared" si="85"/>
        <v>0</v>
      </c>
      <c r="J822" s="39">
        <f t="shared" si="86"/>
        <v>0</v>
      </c>
      <c r="K822" s="34">
        <f t="shared" si="87"/>
        <v>0</v>
      </c>
    </row>
    <row r="823" ht="15.75" customHeight="1">
      <c r="B823" s="2"/>
      <c r="C823" s="2"/>
      <c r="D823" s="3"/>
      <c r="E823" s="3"/>
      <c r="F823" s="3"/>
      <c r="G823" s="12">
        <f>SUM(G791:G822)</f>
        <v>1740974</v>
      </c>
      <c r="H823" s="3"/>
      <c r="I823" s="3"/>
      <c r="J823" s="3"/>
    </row>
    <row r="824" ht="15.75" customHeight="1">
      <c r="B824" s="2"/>
      <c r="C824" s="2"/>
      <c r="D824" s="3"/>
      <c r="E824" s="3"/>
      <c r="F824" s="3"/>
      <c r="G824" s="3"/>
      <c r="H824" s="3"/>
      <c r="I824" s="3"/>
      <c r="J824" s="3"/>
    </row>
    <row r="825" ht="15.75" customHeight="1">
      <c r="B825" s="2"/>
      <c r="C825" s="2"/>
      <c r="D825" s="3" t="s">
        <v>17</v>
      </c>
      <c r="E825" s="3"/>
      <c r="F825" s="3"/>
      <c r="G825" s="3"/>
      <c r="H825" s="3"/>
      <c r="I825" s="3"/>
      <c r="J825" s="3" t="s">
        <v>17</v>
      </c>
    </row>
    <row r="826" ht="15.75" customHeight="1">
      <c r="B826" s="2"/>
      <c r="C826" s="2"/>
      <c r="D826" s="3">
        <f>SUM(D791:D825)</f>
        <v>12335420906</v>
      </c>
      <c r="E826" s="3"/>
      <c r="F826" s="3"/>
      <c r="G826" s="3"/>
      <c r="H826" s="3"/>
      <c r="I826" s="3"/>
      <c r="J826" s="3">
        <f>SUM(J791:J825)</f>
        <v>12606039255</v>
      </c>
      <c r="K826" s="17">
        <f>J826-D826</f>
        <v>270618348.2</v>
      </c>
    </row>
    <row r="827" ht="15.75" customHeight="1">
      <c r="B827" s="2"/>
      <c r="C827" s="2"/>
      <c r="D827" s="3"/>
      <c r="E827" s="3"/>
      <c r="F827" s="3"/>
      <c r="G827" s="3"/>
      <c r="H827" s="3"/>
      <c r="I827" s="3"/>
      <c r="J827" s="3"/>
    </row>
    <row r="828" ht="15.75" customHeight="1">
      <c r="B828" s="2"/>
      <c r="C828" s="2"/>
      <c r="D828" s="3" t="s">
        <v>20</v>
      </c>
      <c r="E828" s="3"/>
      <c r="F828" s="3"/>
      <c r="G828" s="3"/>
      <c r="H828" s="3"/>
      <c r="I828" s="3"/>
      <c r="J828" s="3" t="s">
        <v>20</v>
      </c>
      <c r="K828" s="43">
        <f>K826/J829</f>
        <v>1537.604251</v>
      </c>
    </row>
    <row r="829" ht="15.75" customHeight="1">
      <c r="B829" s="2"/>
      <c r="C829" s="2"/>
      <c r="D829" s="11">
        <v>175000.0</v>
      </c>
      <c r="E829" s="3"/>
      <c r="F829" s="3"/>
      <c r="G829" s="3"/>
      <c r="H829" s="3"/>
      <c r="I829" s="3"/>
      <c r="J829" s="11">
        <v>176000.0</v>
      </c>
      <c r="K829" s="42"/>
    </row>
    <row r="830" ht="15.75" customHeight="1">
      <c r="B830" s="2"/>
      <c r="C830" s="2"/>
      <c r="D830" s="3" t="s">
        <v>21</v>
      </c>
      <c r="E830" s="3"/>
      <c r="F830" s="3"/>
      <c r="G830" s="3"/>
      <c r="H830" s="3"/>
      <c r="I830" s="3"/>
      <c r="J830" s="3" t="s">
        <v>21</v>
      </c>
    </row>
    <row r="831" ht="15.75" customHeight="1">
      <c r="B831" s="2"/>
      <c r="C831" s="2"/>
      <c r="D831" s="12">
        <f>D826/D829</f>
        <v>70488.11947</v>
      </c>
      <c r="E831" s="12"/>
      <c r="F831" s="12"/>
      <c r="G831" s="12"/>
      <c r="H831" s="3"/>
      <c r="I831" s="3"/>
      <c r="J831" s="12">
        <f>J826/J829</f>
        <v>71625.22304</v>
      </c>
      <c r="K831" s="18">
        <f>J831-D831</f>
        <v>1137.103572</v>
      </c>
    </row>
    <row r="832" ht="15.75" customHeight="1">
      <c r="B832" s="2"/>
      <c r="C832" s="2"/>
      <c r="D832" s="3"/>
      <c r="E832" s="3"/>
      <c r="F832" s="3"/>
      <c r="G832" s="3"/>
      <c r="H832" s="3"/>
      <c r="I832" s="3"/>
      <c r="J832" s="3"/>
    </row>
    <row r="833" ht="15.75" customHeight="1">
      <c r="B833" s="2"/>
      <c r="C833" s="2"/>
      <c r="D833" s="3"/>
      <c r="E833" s="3"/>
      <c r="F833" s="3"/>
      <c r="G833" s="3"/>
      <c r="H833" s="3"/>
      <c r="I833" s="3"/>
      <c r="J833" s="3"/>
    </row>
    <row r="834" ht="15.75" customHeight="1">
      <c r="B834" s="2"/>
      <c r="C834" s="2"/>
      <c r="D834" s="3"/>
      <c r="E834" s="3"/>
      <c r="F834" s="3"/>
      <c r="G834" s="3"/>
      <c r="H834" s="3"/>
      <c r="I834" s="3"/>
      <c r="J834" s="3"/>
    </row>
    <row r="835" ht="15.75" customHeight="1">
      <c r="B835" s="2"/>
      <c r="C835" s="2"/>
      <c r="D835" s="3"/>
      <c r="E835" s="3"/>
      <c r="F835" s="3"/>
      <c r="G835" s="3"/>
      <c r="H835" s="3"/>
      <c r="I835" s="3"/>
      <c r="J835" s="3"/>
    </row>
    <row r="836" ht="15.75" customHeight="1">
      <c r="A836" s="1" t="s">
        <v>122</v>
      </c>
      <c r="B836" s="2"/>
      <c r="C836" s="2"/>
      <c r="D836" s="3"/>
      <c r="E836" s="3"/>
      <c r="F836" s="3"/>
      <c r="G836" s="3"/>
      <c r="H836" s="3"/>
      <c r="I836" s="3"/>
      <c r="J836" s="3"/>
    </row>
    <row r="837" ht="15.75" customHeight="1">
      <c r="B837" s="2"/>
      <c r="C837" s="2"/>
      <c r="D837" s="3"/>
      <c r="E837" s="3"/>
      <c r="F837" s="3"/>
      <c r="G837" s="3"/>
      <c r="H837" s="3"/>
      <c r="I837" s="3"/>
      <c r="J837" s="3"/>
    </row>
    <row r="838" ht="15.75" customHeight="1">
      <c r="B838" s="2"/>
      <c r="C838" s="2"/>
      <c r="D838" s="3"/>
      <c r="E838" s="3"/>
      <c r="F838" s="3"/>
      <c r="G838" s="3"/>
      <c r="H838" s="3"/>
      <c r="I838" s="3"/>
      <c r="J838" s="3"/>
    </row>
    <row r="839" ht="15.75" customHeight="1">
      <c r="A839" s="19" t="s">
        <v>35</v>
      </c>
      <c r="B839" s="20"/>
      <c r="C839" s="20"/>
      <c r="D839" s="21"/>
      <c r="E839" s="22" t="s">
        <v>36</v>
      </c>
      <c r="F839" s="23"/>
      <c r="G839" s="21"/>
      <c r="H839" s="21"/>
      <c r="I839" s="21"/>
      <c r="J839" s="21"/>
      <c r="K839" s="24"/>
      <c r="L839" s="1"/>
      <c r="M839" s="1"/>
      <c r="N839" s="1"/>
      <c r="O839" s="1"/>
      <c r="P839" s="1"/>
      <c r="Q839" s="1"/>
      <c r="R839" s="1"/>
    </row>
    <row r="840" ht="15.75" customHeight="1">
      <c r="A840" s="25" t="s">
        <v>2</v>
      </c>
      <c r="B840" s="27" t="s">
        <v>120</v>
      </c>
      <c r="C840" s="26" t="s">
        <v>8</v>
      </c>
      <c r="D840" s="27" t="s">
        <v>9</v>
      </c>
      <c r="E840" s="27" t="s">
        <v>38</v>
      </c>
      <c r="F840" s="27" t="s">
        <v>39</v>
      </c>
      <c r="G840" s="27" t="s">
        <v>40</v>
      </c>
      <c r="H840" s="27" t="s">
        <v>123</v>
      </c>
      <c r="I840" s="27" t="s">
        <v>42</v>
      </c>
      <c r="J840" s="27" t="s">
        <v>124</v>
      </c>
      <c r="K840" s="28" t="s">
        <v>12</v>
      </c>
      <c r="L840" s="1"/>
      <c r="M840" s="1"/>
      <c r="N840" s="1"/>
      <c r="O840" s="1"/>
      <c r="P840" s="1"/>
      <c r="Q840" s="1"/>
      <c r="R840" s="1"/>
    </row>
    <row r="841" ht="15.75" customHeight="1">
      <c r="A841" s="47" t="s">
        <v>87</v>
      </c>
      <c r="B841" s="33">
        <v>115500.0</v>
      </c>
      <c r="C841" s="32">
        <v>2.0</v>
      </c>
      <c r="D841" s="30">
        <f t="shared" ref="D841:D872" si="88">C841*B841</f>
        <v>231000</v>
      </c>
      <c r="E841" s="31"/>
      <c r="F841" s="31"/>
      <c r="G841" s="32">
        <f t="shared" ref="G841:G872" si="89">$C841+E841-F841</f>
        <v>2</v>
      </c>
      <c r="H841" s="33">
        <v>118000.0</v>
      </c>
      <c r="I841" s="32">
        <f t="shared" ref="I841:I872" si="90">H841-B841</f>
        <v>2500</v>
      </c>
      <c r="J841" s="30">
        <f t="shared" ref="J841:J872" si="91">G841*H841</f>
        <v>236000</v>
      </c>
      <c r="K841" s="34">
        <f t="shared" ref="K841:K872" si="92">J841-D841</f>
        <v>5000</v>
      </c>
    </row>
    <row r="842" ht="15.75" customHeight="1">
      <c r="A842" s="47" t="s">
        <v>88</v>
      </c>
      <c r="B842" s="33">
        <v>1700.01</v>
      </c>
      <c r="C842" s="32">
        <v>1515940.0</v>
      </c>
      <c r="D842" s="30">
        <f t="shared" si="88"/>
        <v>2577113159</v>
      </c>
      <c r="E842" s="30">
        <v>19504.0</v>
      </c>
      <c r="F842" s="30"/>
      <c r="G842" s="32">
        <f t="shared" si="89"/>
        <v>1535444</v>
      </c>
      <c r="H842" s="33">
        <v>1600.0</v>
      </c>
      <c r="I842" s="32">
        <f t="shared" si="90"/>
        <v>-100.01</v>
      </c>
      <c r="J842" s="30">
        <f t="shared" si="91"/>
        <v>2456710400</v>
      </c>
      <c r="K842" s="34">
        <f t="shared" si="92"/>
        <v>-120402759.4</v>
      </c>
    </row>
    <row r="843" ht="15.75" customHeight="1">
      <c r="A843" s="47" t="s">
        <v>89</v>
      </c>
      <c r="B843" s="33">
        <v>55.95</v>
      </c>
      <c r="C843" s="32">
        <v>11095.0</v>
      </c>
      <c r="D843" s="30">
        <f t="shared" si="88"/>
        <v>620765.25</v>
      </c>
      <c r="E843" s="30"/>
      <c r="F843" s="30"/>
      <c r="G843" s="32">
        <f t="shared" si="89"/>
        <v>11095</v>
      </c>
      <c r="H843" s="33">
        <v>50.0</v>
      </c>
      <c r="I843" s="33">
        <f t="shared" si="90"/>
        <v>-5.95</v>
      </c>
      <c r="J843" s="30">
        <f t="shared" si="91"/>
        <v>554750</v>
      </c>
      <c r="K843" s="34">
        <f t="shared" si="92"/>
        <v>-66015.25</v>
      </c>
    </row>
    <row r="844" ht="15.75" customHeight="1">
      <c r="A844" s="47" t="s">
        <v>47</v>
      </c>
      <c r="B844" s="33">
        <v>501000.0</v>
      </c>
      <c r="C844" s="32">
        <v>3.0</v>
      </c>
      <c r="D844" s="30">
        <f t="shared" si="88"/>
        <v>1503000</v>
      </c>
      <c r="E844" s="30"/>
      <c r="F844" s="30"/>
      <c r="G844" s="32">
        <f t="shared" si="89"/>
        <v>3</v>
      </c>
      <c r="H844" s="33">
        <v>479999.99</v>
      </c>
      <c r="I844" s="32">
        <f t="shared" si="90"/>
        <v>-21000.01</v>
      </c>
      <c r="J844" s="30">
        <f t="shared" si="91"/>
        <v>1439999.97</v>
      </c>
      <c r="K844" s="34">
        <f t="shared" si="92"/>
        <v>-63000.03</v>
      </c>
    </row>
    <row r="845" ht="15.75" customHeight="1">
      <c r="A845" s="47" t="s">
        <v>48</v>
      </c>
      <c r="B845" s="33">
        <v>45200.0</v>
      </c>
      <c r="C845" s="32">
        <v>67577.0</v>
      </c>
      <c r="D845" s="30">
        <f t="shared" si="88"/>
        <v>3054480400</v>
      </c>
      <c r="E845" s="30">
        <v>2000.0</v>
      </c>
      <c r="F845" s="30"/>
      <c r="G845" s="32">
        <f t="shared" si="89"/>
        <v>69577</v>
      </c>
      <c r="H845" s="33">
        <v>44000.0</v>
      </c>
      <c r="I845" s="32">
        <f t="shared" si="90"/>
        <v>-1200</v>
      </c>
      <c r="J845" s="30">
        <f t="shared" si="91"/>
        <v>3061388000</v>
      </c>
      <c r="K845" s="34">
        <f t="shared" si="92"/>
        <v>6907600</v>
      </c>
    </row>
    <row r="846" ht="15.75" customHeight="1">
      <c r="A846" s="47" t="s">
        <v>86</v>
      </c>
      <c r="B846" s="33">
        <v>6898.0</v>
      </c>
      <c r="C846" s="32">
        <v>1410.0</v>
      </c>
      <c r="D846" s="30">
        <f t="shared" si="88"/>
        <v>9726180</v>
      </c>
      <c r="E846" s="30"/>
      <c r="F846" s="31"/>
      <c r="G846" s="32">
        <f t="shared" si="89"/>
        <v>1410</v>
      </c>
      <c r="H846" s="33">
        <v>6700.0</v>
      </c>
      <c r="I846" s="32">
        <f t="shared" si="90"/>
        <v>-198</v>
      </c>
      <c r="J846" s="30">
        <f t="shared" si="91"/>
        <v>9447000</v>
      </c>
      <c r="K846" s="34">
        <f t="shared" si="92"/>
        <v>-279180</v>
      </c>
    </row>
    <row r="847" ht="15.75" customHeight="1">
      <c r="A847" s="47" t="s">
        <v>90</v>
      </c>
      <c r="B847" s="33">
        <v>800000.0</v>
      </c>
      <c r="C847" s="32">
        <v>3.0</v>
      </c>
      <c r="D847" s="30">
        <f t="shared" si="88"/>
        <v>2400000</v>
      </c>
      <c r="E847" s="30"/>
      <c r="F847" s="30"/>
      <c r="G847" s="32">
        <f t="shared" si="89"/>
        <v>3</v>
      </c>
      <c r="H847" s="33">
        <v>800000.0</v>
      </c>
      <c r="I847" s="32">
        <f t="shared" si="90"/>
        <v>0</v>
      </c>
      <c r="J847" s="30">
        <f t="shared" si="91"/>
        <v>2400000</v>
      </c>
      <c r="K847" s="34">
        <f t="shared" si="92"/>
        <v>0</v>
      </c>
    </row>
    <row r="848" ht="15.75" customHeight="1">
      <c r="A848" s="47" t="s">
        <v>54</v>
      </c>
      <c r="B848" s="33">
        <v>100000.0</v>
      </c>
      <c r="C848" s="32">
        <v>5.0</v>
      </c>
      <c r="D848" s="30">
        <f t="shared" si="88"/>
        <v>500000</v>
      </c>
      <c r="E848" s="30">
        <v>5.0</v>
      </c>
      <c r="F848" s="30"/>
      <c r="G848" s="32">
        <f t="shared" si="89"/>
        <v>10</v>
      </c>
      <c r="H848" s="33">
        <v>90000.0</v>
      </c>
      <c r="I848" s="32">
        <f t="shared" si="90"/>
        <v>-10000</v>
      </c>
      <c r="J848" s="30">
        <f t="shared" si="91"/>
        <v>900000</v>
      </c>
      <c r="K848" s="34">
        <f t="shared" si="92"/>
        <v>400000</v>
      </c>
    </row>
    <row r="849" ht="15.75" customHeight="1">
      <c r="A849" s="47" t="s">
        <v>55</v>
      </c>
      <c r="B849" s="33">
        <v>3000.0</v>
      </c>
      <c r="C849" s="32">
        <v>2.0</v>
      </c>
      <c r="D849" s="30">
        <f t="shared" si="88"/>
        <v>6000</v>
      </c>
      <c r="E849" s="30"/>
      <c r="F849" s="30"/>
      <c r="G849" s="32">
        <f t="shared" si="89"/>
        <v>2</v>
      </c>
      <c r="H849" s="33">
        <v>3000.0</v>
      </c>
      <c r="I849" s="32">
        <f t="shared" si="90"/>
        <v>0</v>
      </c>
      <c r="J849" s="30">
        <f t="shared" si="91"/>
        <v>6000</v>
      </c>
      <c r="K849" s="34">
        <f t="shared" si="92"/>
        <v>0</v>
      </c>
    </row>
    <row r="850" ht="15.75" customHeight="1">
      <c r="A850" s="48" t="s">
        <v>91</v>
      </c>
      <c r="B850" s="33">
        <v>13949.99</v>
      </c>
      <c r="C850" s="32">
        <v>2.0</v>
      </c>
      <c r="D850" s="30">
        <f t="shared" si="88"/>
        <v>27899.98</v>
      </c>
      <c r="E850" s="30"/>
      <c r="F850" s="30"/>
      <c r="G850" s="32">
        <f t="shared" si="89"/>
        <v>2</v>
      </c>
      <c r="H850" s="33">
        <v>13300.0</v>
      </c>
      <c r="I850" s="32">
        <f t="shared" si="90"/>
        <v>-649.99</v>
      </c>
      <c r="J850" s="30">
        <f t="shared" si="91"/>
        <v>26600</v>
      </c>
      <c r="K850" s="34">
        <f t="shared" si="92"/>
        <v>-1299.98</v>
      </c>
    </row>
    <row r="851" ht="15.75" customHeight="1">
      <c r="A851" s="47" t="s">
        <v>92</v>
      </c>
      <c r="B851" s="33">
        <v>83575.0</v>
      </c>
      <c r="C851" s="32">
        <v>20.0</v>
      </c>
      <c r="D851" s="30">
        <f t="shared" si="88"/>
        <v>1671500</v>
      </c>
      <c r="E851" s="30">
        <v>20.0</v>
      </c>
      <c r="F851" s="30"/>
      <c r="G851" s="32">
        <f t="shared" si="89"/>
        <v>40</v>
      </c>
      <c r="H851" s="33">
        <v>80200.0</v>
      </c>
      <c r="I851" s="32">
        <f t="shared" si="90"/>
        <v>-3375</v>
      </c>
      <c r="J851" s="30">
        <f t="shared" si="91"/>
        <v>3208000</v>
      </c>
      <c r="K851" s="34">
        <f t="shared" si="92"/>
        <v>1536500</v>
      </c>
    </row>
    <row r="852" ht="15.75" customHeight="1">
      <c r="A852" s="47" t="s">
        <v>67</v>
      </c>
      <c r="B852" s="33">
        <v>7150.0</v>
      </c>
      <c r="C852" s="32">
        <v>5.0</v>
      </c>
      <c r="D852" s="30">
        <f t="shared" si="88"/>
        <v>35750</v>
      </c>
      <c r="E852" s="30"/>
      <c r="F852" s="30"/>
      <c r="G852" s="32">
        <f t="shared" si="89"/>
        <v>5</v>
      </c>
      <c r="H852" s="33">
        <v>7200.0</v>
      </c>
      <c r="I852" s="32">
        <f t="shared" si="90"/>
        <v>50</v>
      </c>
      <c r="J852" s="30">
        <f t="shared" si="91"/>
        <v>36000</v>
      </c>
      <c r="K852" s="34">
        <f t="shared" si="92"/>
        <v>250</v>
      </c>
    </row>
    <row r="853" ht="15.75" customHeight="1">
      <c r="A853" s="47" t="s">
        <v>57</v>
      </c>
      <c r="B853" s="33">
        <v>44000.0</v>
      </c>
      <c r="C853" s="32">
        <v>26.0</v>
      </c>
      <c r="D853" s="30">
        <f t="shared" si="88"/>
        <v>1144000</v>
      </c>
      <c r="E853" s="30"/>
      <c r="F853" s="30"/>
      <c r="G853" s="32">
        <f t="shared" si="89"/>
        <v>26</v>
      </c>
      <c r="H853" s="33">
        <v>43999.99</v>
      </c>
      <c r="I853" s="32">
        <f t="shared" si="90"/>
        <v>-0.01</v>
      </c>
      <c r="J853" s="30">
        <f t="shared" si="91"/>
        <v>1143999.74</v>
      </c>
      <c r="K853" s="34">
        <f t="shared" si="92"/>
        <v>-0.26</v>
      </c>
    </row>
    <row r="854" ht="15.75" customHeight="1">
      <c r="A854" s="47" t="s">
        <v>58</v>
      </c>
      <c r="B854" s="33">
        <v>59000.0</v>
      </c>
      <c r="C854" s="32">
        <v>2.0</v>
      </c>
      <c r="D854" s="30">
        <f t="shared" si="88"/>
        <v>118000</v>
      </c>
      <c r="E854" s="30">
        <v>3.0</v>
      </c>
      <c r="F854" s="30"/>
      <c r="G854" s="32">
        <f t="shared" si="89"/>
        <v>5</v>
      </c>
      <c r="H854" s="33">
        <v>55000.0</v>
      </c>
      <c r="I854" s="32">
        <f t="shared" si="90"/>
        <v>-4000</v>
      </c>
      <c r="J854" s="30">
        <f t="shared" si="91"/>
        <v>275000</v>
      </c>
      <c r="K854" s="34">
        <f t="shared" si="92"/>
        <v>157000</v>
      </c>
    </row>
    <row r="855" ht="15.75" customHeight="1">
      <c r="A855" s="47" t="s">
        <v>59</v>
      </c>
      <c r="B855" s="33">
        <v>3200.0</v>
      </c>
      <c r="C855" s="32">
        <v>53.0</v>
      </c>
      <c r="D855" s="30">
        <f t="shared" si="88"/>
        <v>169600</v>
      </c>
      <c r="E855" s="30"/>
      <c r="F855" s="30"/>
      <c r="G855" s="32">
        <f t="shared" si="89"/>
        <v>53</v>
      </c>
      <c r="H855" s="33">
        <v>3400.0</v>
      </c>
      <c r="I855" s="32">
        <f t="shared" si="90"/>
        <v>200</v>
      </c>
      <c r="J855" s="30">
        <f t="shared" si="91"/>
        <v>180200</v>
      </c>
      <c r="K855" s="34">
        <f t="shared" si="92"/>
        <v>10600</v>
      </c>
    </row>
    <row r="856" ht="15.75" customHeight="1">
      <c r="A856" s="47" t="s">
        <v>60</v>
      </c>
      <c r="B856" s="33">
        <v>1410.0</v>
      </c>
      <c r="C856" s="32">
        <v>9630.0</v>
      </c>
      <c r="D856" s="30">
        <f t="shared" si="88"/>
        <v>13578300</v>
      </c>
      <c r="E856" s="30"/>
      <c r="F856" s="30"/>
      <c r="G856" s="32">
        <f t="shared" si="89"/>
        <v>9630</v>
      </c>
      <c r="H856" s="33">
        <v>1300.0</v>
      </c>
      <c r="I856" s="32">
        <f t="shared" si="90"/>
        <v>-110</v>
      </c>
      <c r="J856" s="30">
        <f t="shared" si="91"/>
        <v>12519000</v>
      </c>
      <c r="K856" s="34">
        <f t="shared" si="92"/>
        <v>-1059300</v>
      </c>
    </row>
    <row r="857" ht="15.75" customHeight="1">
      <c r="A857" s="47" t="s">
        <v>61</v>
      </c>
      <c r="B857" s="33">
        <v>90000.0</v>
      </c>
      <c r="C857" s="32">
        <v>3.0</v>
      </c>
      <c r="D857" s="30">
        <f t="shared" si="88"/>
        <v>270000</v>
      </c>
      <c r="E857" s="30">
        <v>2.0</v>
      </c>
      <c r="F857" s="30"/>
      <c r="G857" s="32">
        <f t="shared" si="89"/>
        <v>5</v>
      </c>
      <c r="H857" s="33">
        <v>99900.0</v>
      </c>
      <c r="I857" s="32">
        <f t="shared" si="90"/>
        <v>9900</v>
      </c>
      <c r="J857" s="30">
        <f t="shared" si="91"/>
        <v>499500</v>
      </c>
      <c r="K857" s="34">
        <f t="shared" si="92"/>
        <v>229500</v>
      </c>
    </row>
    <row r="858" ht="15.75" customHeight="1">
      <c r="A858" s="47" t="s">
        <v>82</v>
      </c>
      <c r="B858" s="45">
        <v>72500.0</v>
      </c>
      <c r="C858" s="32">
        <v>2.0</v>
      </c>
      <c r="D858" s="31">
        <f t="shared" si="88"/>
        <v>145000</v>
      </c>
      <c r="E858" s="30"/>
      <c r="F858" s="31"/>
      <c r="G858" s="32">
        <f t="shared" si="89"/>
        <v>2</v>
      </c>
      <c r="H858" s="45">
        <v>71000.0</v>
      </c>
      <c r="I858" s="32">
        <f t="shared" si="90"/>
        <v>-1500</v>
      </c>
      <c r="J858" s="31">
        <f t="shared" si="91"/>
        <v>142000</v>
      </c>
      <c r="K858" s="34">
        <f t="shared" si="92"/>
        <v>-3000</v>
      </c>
    </row>
    <row r="859" ht="15.75" customHeight="1">
      <c r="A859" s="47" t="s">
        <v>93</v>
      </c>
      <c r="B859" s="33">
        <v>195000.0</v>
      </c>
      <c r="C859" s="32">
        <v>15.0</v>
      </c>
      <c r="D859" s="30">
        <f t="shared" si="88"/>
        <v>2925000</v>
      </c>
      <c r="E859" s="30"/>
      <c r="F859" s="30"/>
      <c r="G859" s="32">
        <f t="shared" si="89"/>
        <v>15</v>
      </c>
      <c r="H859" s="33">
        <v>189999.0</v>
      </c>
      <c r="I859" s="32">
        <f t="shared" si="90"/>
        <v>-5001</v>
      </c>
      <c r="J859" s="30">
        <f t="shared" si="91"/>
        <v>2849985</v>
      </c>
      <c r="K859" s="34">
        <f t="shared" si="92"/>
        <v>-75015</v>
      </c>
    </row>
    <row r="860" ht="15.75" customHeight="1">
      <c r="A860" s="47" t="s">
        <v>94</v>
      </c>
      <c r="B860" s="33">
        <v>12100.0</v>
      </c>
      <c r="C860" s="32">
        <v>8.0</v>
      </c>
      <c r="D860" s="30">
        <f t="shared" si="88"/>
        <v>96800</v>
      </c>
      <c r="E860" s="30"/>
      <c r="F860" s="30"/>
      <c r="G860" s="32">
        <f t="shared" si="89"/>
        <v>8</v>
      </c>
      <c r="H860" s="33">
        <v>12100.0</v>
      </c>
      <c r="I860" s="32">
        <f t="shared" si="90"/>
        <v>0</v>
      </c>
      <c r="J860" s="30">
        <f t="shared" si="91"/>
        <v>96800</v>
      </c>
      <c r="K860" s="34">
        <f t="shared" si="92"/>
        <v>0</v>
      </c>
    </row>
    <row r="861" ht="15.75" customHeight="1">
      <c r="A861" s="47" t="s">
        <v>64</v>
      </c>
      <c r="B861" s="33">
        <v>530000.0</v>
      </c>
      <c r="C861" s="32">
        <v>51.0</v>
      </c>
      <c r="D861" s="30">
        <f t="shared" si="88"/>
        <v>27030000</v>
      </c>
      <c r="E861" s="30"/>
      <c r="F861" s="30"/>
      <c r="G861" s="32">
        <f t="shared" si="89"/>
        <v>51</v>
      </c>
      <c r="H861" s="33">
        <v>505000.0</v>
      </c>
      <c r="I861" s="32">
        <f t="shared" si="90"/>
        <v>-25000</v>
      </c>
      <c r="J861" s="30">
        <f t="shared" si="91"/>
        <v>25755000</v>
      </c>
      <c r="K861" s="34">
        <f t="shared" si="92"/>
        <v>-1275000</v>
      </c>
    </row>
    <row r="862" ht="15.75" customHeight="1">
      <c r="A862" s="47" t="s">
        <v>65</v>
      </c>
      <c r="B862" s="33">
        <v>525000.0</v>
      </c>
      <c r="C862" s="32">
        <v>298.0</v>
      </c>
      <c r="D862" s="30">
        <f t="shared" si="88"/>
        <v>156450000</v>
      </c>
      <c r="E862" s="30"/>
      <c r="F862" s="30"/>
      <c r="G862" s="32">
        <f t="shared" si="89"/>
        <v>298</v>
      </c>
      <c r="H862" s="33">
        <v>500000.0</v>
      </c>
      <c r="I862" s="32">
        <f t="shared" si="90"/>
        <v>-25000</v>
      </c>
      <c r="J862" s="30">
        <f t="shared" si="91"/>
        <v>149000000</v>
      </c>
      <c r="K862" s="34">
        <f t="shared" si="92"/>
        <v>-7450000</v>
      </c>
    </row>
    <row r="863" ht="15.75" customHeight="1">
      <c r="A863" s="47" t="s">
        <v>95</v>
      </c>
      <c r="B863" s="33">
        <v>2000.0</v>
      </c>
      <c r="C863" s="32">
        <v>12.0</v>
      </c>
      <c r="D863" s="30">
        <f t="shared" si="88"/>
        <v>24000</v>
      </c>
      <c r="E863" s="30"/>
      <c r="F863" s="30"/>
      <c r="G863" s="32">
        <f t="shared" si="89"/>
        <v>12</v>
      </c>
      <c r="H863" s="33">
        <v>2000.0</v>
      </c>
      <c r="I863" s="32">
        <f t="shared" si="90"/>
        <v>0</v>
      </c>
      <c r="J863" s="30">
        <f t="shared" si="91"/>
        <v>24000</v>
      </c>
      <c r="K863" s="34">
        <f t="shared" si="92"/>
        <v>0</v>
      </c>
    </row>
    <row r="864" ht="15.75" customHeight="1">
      <c r="A864" s="47" t="s">
        <v>96</v>
      </c>
      <c r="B864" s="33">
        <v>6100.0</v>
      </c>
      <c r="C864" s="32">
        <v>5.0</v>
      </c>
      <c r="D864" s="30">
        <f t="shared" si="88"/>
        <v>30500</v>
      </c>
      <c r="E864" s="30"/>
      <c r="F864" s="30"/>
      <c r="G864" s="32">
        <f t="shared" si="89"/>
        <v>5</v>
      </c>
      <c r="H864" s="33">
        <v>6200.0</v>
      </c>
      <c r="I864" s="32">
        <f t="shared" si="90"/>
        <v>100</v>
      </c>
      <c r="J864" s="30">
        <f t="shared" si="91"/>
        <v>31000</v>
      </c>
      <c r="K864" s="34">
        <f t="shared" si="92"/>
        <v>500</v>
      </c>
    </row>
    <row r="865" ht="15.75" customHeight="1">
      <c r="A865" s="47" t="s">
        <v>50</v>
      </c>
      <c r="B865" s="33">
        <v>98500.0</v>
      </c>
      <c r="C865" s="32">
        <v>101.0</v>
      </c>
      <c r="D865" s="30">
        <f t="shared" si="88"/>
        <v>9948500</v>
      </c>
      <c r="E865" s="30"/>
      <c r="F865" s="30"/>
      <c r="G865" s="32">
        <f t="shared" si="89"/>
        <v>101</v>
      </c>
      <c r="H865" s="33">
        <v>94999.0</v>
      </c>
      <c r="I865" s="32">
        <f t="shared" si="90"/>
        <v>-3501</v>
      </c>
      <c r="J865" s="30">
        <f t="shared" si="91"/>
        <v>9594899</v>
      </c>
      <c r="K865" s="34">
        <f t="shared" si="92"/>
        <v>-353601</v>
      </c>
    </row>
    <row r="866" ht="15.75" customHeight="1">
      <c r="A866" s="47" t="s">
        <v>49</v>
      </c>
      <c r="B866" s="33">
        <v>96000.0</v>
      </c>
      <c r="C866" s="32">
        <v>767.0</v>
      </c>
      <c r="D866" s="30">
        <f t="shared" si="88"/>
        <v>73632000</v>
      </c>
      <c r="E866" s="30">
        <v>30.0</v>
      </c>
      <c r="F866" s="30"/>
      <c r="G866" s="32">
        <f t="shared" si="89"/>
        <v>797</v>
      </c>
      <c r="H866" s="33">
        <v>92999.99</v>
      </c>
      <c r="I866" s="32">
        <f t="shared" si="90"/>
        <v>-3000.01</v>
      </c>
      <c r="J866" s="30">
        <f t="shared" si="91"/>
        <v>74120992.03</v>
      </c>
      <c r="K866" s="34">
        <f t="shared" si="92"/>
        <v>488992.03</v>
      </c>
    </row>
    <row r="867" ht="15.75" customHeight="1">
      <c r="A867" s="47" t="s">
        <v>97</v>
      </c>
      <c r="B867" s="33">
        <v>25000.0</v>
      </c>
      <c r="C867" s="32">
        <v>954.0</v>
      </c>
      <c r="D867" s="30">
        <f t="shared" si="88"/>
        <v>23850000</v>
      </c>
      <c r="E867" s="30"/>
      <c r="F867" s="30"/>
      <c r="G867" s="32">
        <f t="shared" si="89"/>
        <v>954</v>
      </c>
      <c r="H867" s="33">
        <v>25500.0</v>
      </c>
      <c r="I867" s="32">
        <f t="shared" si="90"/>
        <v>500</v>
      </c>
      <c r="J867" s="30">
        <f t="shared" si="91"/>
        <v>24327000</v>
      </c>
      <c r="K867" s="34">
        <f t="shared" si="92"/>
        <v>477000</v>
      </c>
    </row>
    <row r="868" ht="15.75" customHeight="1">
      <c r="A868" s="47" t="s">
        <v>51</v>
      </c>
      <c r="B868" s="33">
        <v>50000.0</v>
      </c>
      <c r="C868" s="32">
        <v>132966.0</v>
      </c>
      <c r="D868" s="30">
        <f t="shared" si="88"/>
        <v>6648300000</v>
      </c>
      <c r="E868" s="30">
        <v>10.0</v>
      </c>
      <c r="F868" s="30"/>
      <c r="G868" s="32">
        <f t="shared" si="89"/>
        <v>132976</v>
      </c>
      <c r="H868" s="33">
        <v>50000.0</v>
      </c>
      <c r="I868" s="32">
        <f t="shared" si="90"/>
        <v>0</v>
      </c>
      <c r="J868" s="30">
        <f t="shared" si="91"/>
        <v>6648800000</v>
      </c>
      <c r="K868" s="34">
        <f t="shared" si="92"/>
        <v>500000</v>
      </c>
    </row>
    <row r="869" ht="15.75" customHeight="1">
      <c r="A869" s="47" t="s">
        <v>70</v>
      </c>
      <c r="B869" s="33">
        <v>700.0</v>
      </c>
      <c r="C869" s="32">
        <v>17.0</v>
      </c>
      <c r="D869" s="30">
        <f t="shared" si="88"/>
        <v>11900</v>
      </c>
      <c r="E869" s="30">
        <v>9900.0</v>
      </c>
      <c r="F869" s="30"/>
      <c r="G869" s="32">
        <f t="shared" si="89"/>
        <v>9917</v>
      </c>
      <c r="H869" s="33">
        <v>690.0</v>
      </c>
      <c r="I869" s="32">
        <f t="shared" si="90"/>
        <v>-10</v>
      </c>
      <c r="J869" s="30">
        <f t="shared" si="91"/>
        <v>6842730</v>
      </c>
      <c r="K869" s="34">
        <f t="shared" si="92"/>
        <v>6830830</v>
      </c>
    </row>
    <row r="870" ht="15.75" customHeight="1">
      <c r="A870" s="35"/>
      <c r="B870" s="10"/>
      <c r="C870" s="10"/>
      <c r="D870" s="31">
        <f t="shared" si="88"/>
        <v>0</v>
      </c>
      <c r="E870" s="31"/>
      <c r="F870" s="31"/>
      <c r="G870" s="32">
        <f t="shared" si="89"/>
        <v>0</v>
      </c>
      <c r="H870" s="31"/>
      <c r="I870" s="32">
        <f t="shared" si="90"/>
        <v>0</v>
      </c>
      <c r="J870" s="31">
        <f t="shared" si="91"/>
        <v>0</v>
      </c>
      <c r="K870" s="34">
        <f t="shared" si="92"/>
        <v>0</v>
      </c>
    </row>
    <row r="871" ht="15.75" customHeight="1">
      <c r="A871" s="35"/>
      <c r="B871" s="10"/>
      <c r="C871" s="10"/>
      <c r="D871" s="31">
        <f t="shared" si="88"/>
        <v>0</v>
      </c>
      <c r="E871" s="31"/>
      <c r="F871" s="31"/>
      <c r="G871" s="32">
        <f t="shared" si="89"/>
        <v>0</v>
      </c>
      <c r="H871" s="31"/>
      <c r="I871" s="32">
        <f t="shared" si="90"/>
        <v>0</v>
      </c>
      <c r="J871" s="31">
        <f t="shared" si="91"/>
        <v>0</v>
      </c>
      <c r="K871" s="34">
        <f t="shared" si="92"/>
        <v>0</v>
      </c>
    </row>
    <row r="872" ht="15.75" customHeight="1">
      <c r="A872" s="37"/>
      <c r="B872" s="38"/>
      <c r="C872" s="38"/>
      <c r="D872" s="39">
        <f t="shared" si="88"/>
        <v>0</v>
      </c>
      <c r="E872" s="39"/>
      <c r="F872" s="39"/>
      <c r="G872" s="32">
        <f t="shared" si="89"/>
        <v>0</v>
      </c>
      <c r="H872" s="39"/>
      <c r="I872" s="40">
        <f t="shared" si="90"/>
        <v>0</v>
      </c>
      <c r="J872" s="39">
        <f t="shared" si="91"/>
        <v>0</v>
      </c>
      <c r="K872" s="34">
        <f t="shared" si="92"/>
        <v>0</v>
      </c>
    </row>
    <row r="873" ht="15.75" customHeight="1">
      <c r="B873" s="2"/>
      <c r="C873" s="2"/>
      <c r="D873" s="3"/>
      <c r="E873" s="3"/>
      <c r="F873" s="3"/>
      <c r="G873" s="12">
        <f>SUM(G841:G872)</f>
        <v>1772448</v>
      </c>
      <c r="H873" s="3"/>
      <c r="I873" s="3"/>
      <c r="J873" s="3"/>
    </row>
    <row r="874" ht="15.75" customHeight="1">
      <c r="B874" s="2"/>
      <c r="C874" s="2"/>
      <c r="D874" s="3"/>
      <c r="E874" s="3"/>
      <c r="F874" s="3"/>
      <c r="G874" s="3"/>
      <c r="H874" s="3"/>
      <c r="I874" s="3"/>
      <c r="J874" s="3"/>
    </row>
    <row r="875" ht="15.75" customHeight="1">
      <c r="B875" s="2"/>
      <c r="C875" s="2"/>
      <c r="D875" s="3" t="s">
        <v>17</v>
      </c>
      <c r="E875" s="3"/>
      <c r="F875" s="3"/>
      <c r="G875" s="3"/>
      <c r="H875" s="3"/>
      <c r="I875" s="3"/>
      <c r="J875" s="3" t="s">
        <v>17</v>
      </c>
    </row>
    <row r="876" ht="15.75" customHeight="1">
      <c r="B876" s="2"/>
      <c r="C876" s="2"/>
      <c r="D876" s="3">
        <f>SUM(D841:D875)</f>
        <v>12606039255</v>
      </c>
      <c r="E876" s="3"/>
      <c r="F876" s="3"/>
      <c r="G876" s="3"/>
      <c r="H876" s="3"/>
      <c r="I876" s="3"/>
      <c r="J876" s="3">
        <f>SUM(J841:J875)</f>
        <v>12492554856</v>
      </c>
      <c r="K876" s="17">
        <f>J876-D876</f>
        <v>-113484398.9</v>
      </c>
    </row>
    <row r="877" ht="15.75" customHeight="1">
      <c r="B877" s="2"/>
      <c r="C877" s="2"/>
      <c r="D877" s="3"/>
      <c r="E877" s="3"/>
      <c r="F877" s="3"/>
      <c r="G877" s="3"/>
      <c r="H877" s="3"/>
      <c r="I877" s="3"/>
      <c r="J877" s="3"/>
    </row>
    <row r="878" ht="15.75" customHeight="1">
      <c r="B878" s="2"/>
      <c r="C878" s="2"/>
      <c r="D878" s="3" t="s">
        <v>20</v>
      </c>
      <c r="E878" s="3"/>
      <c r="F878" s="3"/>
      <c r="G878" s="3"/>
      <c r="H878" s="3"/>
      <c r="I878" s="3"/>
      <c r="J878" s="3" t="s">
        <v>20</v>
      </c>
      <c r="K878" s="43">
        <f>K876/J879</f>
        <v>-641.154796</v>
      </c>
    </row>
    <row r="879" ht="15.75" customHeight="1">
      <c r="B879" s="2"/>
      <c r="C879" s="2"/>
      <c r="D879" s="11">
        <v>176000.0</v>
      </c>
      <c r="E879" s="3"/>
      <c r="F879" s="3"/>
      <c r="G879" s="3"/>
      <c r="H879" s="3"/>
      <c r="I879" s="3"/>
      <c r="J879" s="11">
        <v>177000.0</v>
      </c>
      <c r="K879" s="42"/>
    </row>
    <row r="880" ht="15.75" customHeight="1">
      <c r="B880" s="2"/>
      <c r="C880" s="2"/>
      <c r="D880" s="3" t="s">
        <v>21</v>
      </c>
      <c r="E880" s="3"/>
      <c r="F880" s="3"/>
      <c r="G880" s="3"/>
      <c r="H880" s="3"/>
      <c r="I880" s="3"/>
      <c r="J880" s="3" t="s">
        <v>21</v>
      </c>
    </row>
    <row r="881" ht="15.75" customHeight="1">
      <c r="B881" s="2"/>
      <c r="C881" s="2"/>
      <c r="D881" s="12">
        <f>D876/D879</f>
        <v>71625.22304</v>
      </c>
      <c r="E881" s="12"/>
      <c r="F881" s="12"/>
      <c r="G881" s="12"/>
      <c r="H881" s="3"/>
      <c r="I881" s="3"/>
      <c r="J881" s="12">
        <f>J876/J879</f>
        <v>70579.40596</v>
      </c>
      <c r="K881" s="18">
        <f>J881-D881</f>
        <v>-1045.817073</v>
      </c>
    </row>
    <row r="882" ht="15.75" customHeight="1">
      <c r="B882" s="2"/>
      <c r="C882" s="2"/>
      <c r="D882" s="3"/>
      <c r="E882" s="3"/>
      <c r="F882" s="3"/>
      <c r="G882" s="3"/>
      <c r="H882" s="3"/>
      <c r="I882" s="3"/>
      <c r="J882" s="3"/>
    </row>
    <row r="883" ht="15.75" customHeight="1">
      <c r="B883" s="2"/>
      <c r="C883" s="2"/>
      <c r="D883" s="3"/>
      <c r="E883" s="3"/>
      <c r="F883" s="3"/>
      <c r="G883" s="3"/>
      <c r="H883" s="3"/>
      <c r="I883" s="3"/>
      <c r="J883" s="3"/>
    </row>
    <row r="884" ht="15.75" customHeight="1">
      <c r="B884" s="2"/>
      <c r="C884" s="2"/>
      <c r="D884" s="3"/>
      <c r="E884" s="3"/>
      <c r="F884" s="3"/>
      <c r="G884" s="3"/>
      <c r="H884" s="3"/>
      <c r="I884" s="3"/>
      <c r="J884" s="3"/>
    </row>
    <row r="885" ht="15.75" customHeight="1">
      <c r="B885" s="2"/>
      <c r="C885" s="2"/>
      <c r="D885" s="3"/>
      <c r="E885" s="3"/>
      <c r="F885" s="3"/>
      <c r="G885" s="3"/>
      <c r="H885" s="3"/>
      <c r="I885" s="3"/>
      <c r="J885" s="3"/>
    </row>
    <row r="886" ht="15.75" customHeight="1">
      <c r="B886" s="2"/>
      <c r="C886" s="2"/>
      <c r="D886" s="3"/>
      <c r="E886" s="3"/>
      <c r="F886" s="3"/>
      <c r="G886" s="3"/>
      <c r="H886" s="3"/>
      <c r="I886" s="3"/>
      <c r="J886" s="3"/>
    </row>
    <row r="887" ht="15.75" customHeight="1">
      <c r="B887" s="2"/>
      <c r="C887" s="2"/>
      <c r="D887" s="3"/>
      <c r="E887" s="3"/>
      <c r="F887" s="3"/>
      <c r="G887" s="3"/>
      <c r="H887" s="3"/>
      <c r="I887" s="3"/>
      <c r="J887" s="3"/>
    </row>
    <row r="888" ht="15.75" customHeight="1">
      <c r="B888" s="2"/>
      <c r="C888" s="2"/>
      <c r="D888" s="3"/>
      <c r="E888" s="3"/>
      <c r="F888" s="3"/>
      <c r="G888" s="3"/>
      <c r="H888" s="3"/>
      <c r="I888" s="3"/>
      <c r="J888" s="3"/>
    </row>
    <row r="889" ht="15.75" customHeight="1">
      <c r="B889" s="2"/>
      <c r="C889" s="2"/>
      <c r="D889" s="3"/>
      <c r="E889" s="3"/>
      <c r="F889" s="3"/>
      <c r="G889" s="3"/>
      <c r="H889" s="3"/>
      <c r="I889" s="3"/>
      <c r="J889" s="3"/>
    </row>
    <row r="890" ht="15.75" customHeight="1">
      <c r="A890" s="1" t="s">
        <v>125</v>
      </c>
      <c r="B890" s="2"/>
      <c r="C890" s="2"/>
      <c r="D890" s="3"/>
      <c r="E890" s="3"/>
      <c r="F890" s="3"/>
      <c r="G890" s="3"/>
      <c r="H890" s="3"/>
      <c r="I890" s="3"/>
      <c r="J890" s="3"/>
    </row>
    <row r="891" ht="15.75" customHeight="1">
      <c r="B891" s="2"/>
      <c r="C891" s="2"/>
      <c r="D891" s="3"/>
      <c r="E891" s="3"/>
      <c r="F891" s="3"/>
      <c r="G891" s="3"/>
      <c r="H891" s="3"/>
      <c r="I891" s="3"/>
      <c r="J891" s="3"/>
    </row>
    <row r="892" ht="15.75" customHeight="1">
      <c r="B892" s="2"/>
      <c r="C892" s="2"/>
      <c r="D892" s="3"/>
      <c r="E892" s="3"/>
      <c r="F892" s="3"/>
      <c r="G892" s="3"/>
      <c r="H892" s="3"/>
      <c r="I892" s="3"/>
      <c r="J892" s="3"/>
    </row>
    <row r="893" ht="15.75" customHeight="1">
      <c r="A893" s="19" t="s">
        <v>35</v>
      </c>
      <c r="B893" s="20"/>
      <c r="C893" s="20"/>
      <c r="D893" s="21"/>
      <c r="E893" s="22" t="s">
        <v>36</v>
      </c>
      <c r="F893" s="23"/>
      <c r="G893" s="21"/>
      <c r="H893" s="21"/>
      <c r="I893" s="21"/>
      <c r="J893" s="21"/>
      <c r="K893" s="24"/>
      <c r="L893" s="1"/>
      <c r="M893" s="1"/>
      <c r="N893" s="1"/>
      <c r="O893" s="1"/>
      <c r="P893" s="1"/>
      <c r="Q893" s="1"/>
      <c r="R893" s="1"/>
    </row>
    <row r="894" ht="15.75" customHeight="1">
      <c r="A894" s="25" t="s">
        <v>2</v>
      </c>
      <c r="B894" s="27" t="s">
        <v>123</v>
      </c>
      <c r="C894" s="26" t="s">
        <v>8</v>
      </c>
      <c r="D894" s="27" t="s">
        <v>9</v>
      </c>
      <c r="E894" s="27" t="s">
        <v>38</v>
      </c>
      <c r="F894" s="27" t="s">
        <v>39</v>
      </c>
      <c r="G894" s="27" t="s">
        <v>40</v>
      </c>
      <c r="H894" s="27" t="s">
        <v>126</v>
      </c>
      <c r="I894" s="27" t="s">
        <v>42</v>
      </c>
      <c r="J894" s="27" t="s">
        <v>127</v>
      </c>
      <c r="K894" s="28" t="s">
        <v>12</v>
      </c>
      <c r="L894" s="1"/>
      <c r="M894" s="1"/>
      <c r="N894" s="1"/>
      <c r="O894" s="1"/>
      <c r="P894" s="1"/>
      <c r="Q894" s="1"/>
      <c r="R894" s="1"/>
    </row>
    <row r="895" ht="15.75" customHeight="1">
      <c r="A895" s="47" t="s">
        <v>87</v>
      </c>
      <c r="B895" s="33">
        <v>118000.0</v>
      </c>
      <c r="C895" s="32">
        <v>2.0</v>
      </c>
      <c r="D895" s="30">
        <f t="shared" ref="D895:D926" si="93">C895*B895</f>
        <v>236000</v>
      </c>
      <c r="E895" s="31"/>
      <c r="F895" s="31"/>
      <c r="G895" s="32">
        <f t="shared" ref="G895:G926" si="94">$C895+E895-F895</f>
        <v>2</v>
      </c>
      <c r="H895" s="33">
        <v>118000.0</v>
      </c>
      <c r="I895" s="32">
        <f t="shared" ref="I895:I926" si="95">H895-B895</f>
        <v>0</v>
      </c>
      <c r="J895" s="30">
        <f t="shared" ref="J895:J926" si="96">G895*H895</f>
        <v>236000</v>
      </c>
      <c r="K895" s="34">
        <f t="shared" ref="K895:K926" si="97">J895-D895</f>
        <v>0</v>
      </c>
      <c r="L895" s="50"/>
      <c r="M895" s="50"/>
      <c r="N895" s="50"/>
      <c r="O895" s="50"/>
      <c r="P895" s="50"/>
      <c r="Q895" s="50"/>
      <c r="R895" s="50"/>
    </row>
    <row r="896" ht="15.75" customHeight="1">
      <c r="A896" s="47" t="s">
        <v>88</v>
      </c>
      <c r="B896" s="33">
        <v>1600.0</v>
      </c>
      <c r="C896" s="32">
        <v>1535444.0</v>
      </c>
      <c r="D896" s="30">
        <f t="shared" si="93"/>
        <v>2456710400</v>
      </c>
      <c r="E896" s="30">
        <v>99000.0</v>
      </c>
      <c r="F896" s="30"/>
      <c r="G896" s="32">
        <f t="shared" si="94"/>
        <v>1634444</v>
      </c>
      <c r="H896" s="33">
        <v>1500.0</v>
      </c>
      <c r="I896" s="32">
        <f t="shared" si="95"/>
        <v>-100</v>
      </c>
      <c r="J896" s="30">
        <f t="shared" si="96"/>
        <v>2451666000</v>
      </c>
      <c r="K896" s="34">
        <f t="shared" si="97"/>
        <v>-5044400</v>
      </c>
      <c r="L896" s="50"/>
      <c r="M896" s="50"/>
      <c r="N896" s="50"/>
      <c r="O896" s="50"/>
      <c r="P896" s="50"/>
      <c r="Q896" s="50"/>
      <c r="R896" s="50"/>
    </row>
    <row r="897" ht="15.75" customHeight="1">
      <c r="A897" s="47" t="s">
        <v>89</v>
      </c>
      <c r="B897" s="33">
        <v>50.0</v>
      </c>
      <c r="C897" s="32">
        <v>11095.0</v>
      </c>
      <c r="D897" s="30">
        <f t="shared" si="93"/>
        <v>554750</v>
      </c>
      <c r="E897" s="30"/>
      <c r="F897" s="30">
        <v>659.0</v>
      </c>
      <c r="G897" s="32">
        <f t="shared" si="94"/>
        <v>10436</v>
      </c>
      <c r="H897" s="33">
        <v>53.0</v>
      </c>
      <c r="I897" s="33">
        <f t="shared" si="95"/>
        <v>3</v>
      </c>
      <c r="J897" s="30">
        <f t="shared" si="96"/>
        <v>553108</v>
      </c>
      <c r="K897" s="34">
        <f t="shared" si="97"/>
        <v>-1642</v>
      </c>
      <c r="L897" s="50"/>
      <c r="M897" s="50"/>
      <c r="N897" s="50"/>
      <c r="O897" s="50"/>
      <c r="P897" s="50"/>
      <c r="Q897" s="50"/>
      <c r="R897" s="50"/>
    </row>
    <row r="898" ht="15.75" customHeight="1">
      <c r="A898" s="47" t="s">
        <v>47</v>
      </c>
      <c r="B898" s="33">
        <v>479999.99</v>
      </c>
      <c r="C898" s="32">
        <v>3.0</v>
      </c>
      <c r="D898" s="30">
        <f t="shared" si="93"/>
        <v>1439999.97</v>
      </c>
      <c r="E898" s="30"/>
      <c r="F898" s="30"/>
      <c r="G898" s="32">
        <f t="shared" si="94"/>
        <v>3</v>
      </c>
      <c r="H898" s="33">
        <v>400000.0</v>
      </c>
      <c r="I898" s="32">
        <f t="shared" si="95"/>
        <v>-79999.99</v>
      </c>
      <c r="J898" s="30">
        <f t="shared" si="96"/>
        <v>1200000</v>
      </c>
      <c r="K898" s="34">
        <f t="shared" si="97"/>
        <v>-239999.97</v>
      </c>
      <c r="L898" s="50"/>
      <c r="M898" s="50"/>
      <c r="N898" s="50"/>
      <c r="O898" s="50"/>
      <c r="P898" s="50"/>
      <c r="Q898" s="50"/>
      <c r="R898" s="50"/>
    </row>
    <row r="899" ht="15.75" customHeight="1">
      <c r="A899" s="47" t="s">
        <v>48</v>
      </c>
      <c r="B899" s="33">
        <v>44000.0</v>
      </c>
      <c r="C899" s="32">
        <v>69577.0</v>
      </c>
      <c r="D899" s="30">
        <f t="shared" si="93"/>
        <v>3061388000</v>
      </c>
      <c r="E899" s="30">
        <v>1500.0</v>
      </c>
      <c r="F899" s="30"/>
      <c r="G899" s="32">
        <f t="shared" si="94"/>
        <v>71077</v>
      </c>
      <c r="H899" s="33">
        <v>43000.0</v>
      </c>
      <c r="I899" s="32">
        <f t="shared" si="95"/>
        <v>-1000</v>
      </c>
      <c r="J899" s="30">
        <f t="shared" si="96"/>
        <v>3056311000</v>
      </c>
      <c r="K899" s="34">
        <f t="shared" si="97"/>
        <v>-5077000</v>
      </c>
      <c r="L899" s="50"/>
      <c r="M899" s="50"/>
      <c r="N899" s="50"/>
      <c r="O899" s="50"/>
      <c r="P899" s="50"/>
      <c r="Q899" s="50"/>
      <c r="R899" s="50"/>
    </row>
    <row r="900" ht="15.75" customHeight="1">
      <c r="A900" s="47" t="s">
        <v>86</v>
      </c>
      <c r="B900" s="33">
        <v>6700.0</v>
      </c>
      <c r="C900" s="32">
        <v>1410.0</v>
      </c>
      <c r="D900" s="30">
        <f t="shared" si="93"/>
        <v>9447000</v>
      </c>
      <c r="E900" s="30"/>
      <c r="F900" s="31"/>
      <c r="G900" s="32">
        <f t="shared" si="94"/>
        <v>1410</v>
      </c>
      <c r="H900" s="33">
        <v>6500.0</v>
      </c>
      <c r="I900" s="32">
        <f t="shared" si="95"/>
        <v>-200</v>
      </c>
      <c r="J900" s="30">
        <f t="shared" si="96"/>
        <v>9165000</v>
      </c>
      <c r="K900" s="34">
        <f t="shared" si="97"/>
        <v>-282000</v>
      </c>
      <c r="L900" s="50"/>
      <c r="M900" s="50"/>
      <c r="N900" s="50"/>
      <c r="O900" s="50"/>
      <c r="P900" s="50"/>
      <c r="Q900" s="50"/>
      <c r="R900" s="50"/>
    </row>
    <row r="901" ht="15.75" customHeight="1">
      <c r="A901" s="47" t="s">
        <v>90</v>
      </c>
      <c r="B901" s="33">
        <v>800000.0</v>
      </c>
      <c r="C901" s="32">
        <v>3.0</v>
      </c>
      <c r="D901" s="30">
        <f t="shared" si="93"/>
        <v>2400000</v>
      </c>
      <c r="E901" s="30"/>
      <c r="F901" s="30"/>
      <c r="G901" s="32">
        <f t="shared" si="94"/>
        <v>3</v>
      </c>
      <c r="H901" s="33">
        <v>800000.0</v>
      </c>
      <c r="I901" s="32">
        <f t="shared" si="95"/>
        <v>0</v>
      </c>
      <c r="J901" s="30">
        <f t="shared" si="96"/>
        <v>2400000</v>
      </c>
      <c r="K901" s="34">
        <f t="shared" si="97"/>
        <v>0</v>
      </c>
      <c r="L901" s="50"/>
      <c r="M901" s="50"/>
      <c r="N901" s="50"/>
      <c r="O901" s="50"/>
      <c r="P901" s="50"/>
      <c r="Q901" s="50"/>
      <c r="R901" s="50"/>
    </row>
    <row r="902" ht="15.75" customHeight="1">
      <c r="A902" s="47" t="s">
        <v>54</v>
      </c>
      <c r="B902" s="33">
        <v>90000.0</v>
      </c>
      <c r="C902" s="32">
        <v>10.0</v>
      </c>
      <c r="D902" s="30">
        <f t="shared" si="93"/>
        <v>900000</v>
      </c>
      <c r="E902" s="30"/>
      <c r="F902" s="30"/>
      <c r="G902" s="32">
        <f t="shared" si="94"/>
        <v>10</v>
      </c>
      <c r="H902" s="33">
        <v>95000.0</v>
      </c>
      <c r="I902" s="32">
        <f t="shared" si="95"/>
        <v>5000</v>
      </c>
      <c r="J902" s="30">
        <f t="shared" si="96"/>
        <v>950000</v>
      </c>
      <c r="K902" s="34">
        <f t="shared" si="97"/>
        <v>50000</v>
      </c>
      <c r="L902" s="50"/>
      <c r="M902" s="50"/>
      <c r="N902" s="50"/>
      <c r="O902" s="50"/>
      <c r="P902" s="50"/>
      <c r="Q902" s="50"/>
      <c r="R902" s="50"/>
    </row>
    <row r="903" ht="15.75" customHeight="1">
      <c r="A903" s="47" t="s">
        <v>55</v>
      </c>
      <c r="B903" s="33">
        <v>3000.0</v>
      </c>
      <c r="C903" s="32">
        <v>2.0</v>
      </c>
      <c r="D903" s="30">
        <f t="shared" si="93"/>
        <v>6000</v>
      </c>
      <c r="E903" s="30"/>
      <c r="F903" s="30"/>
      <c r="G903" s="32">
        <f t="shared" si="94"/>
        <v>2</v>
      </c>
      <c r="H903" s="33">
        <v>3000.0</v>
      </c>
      <c r="I903" s="32">
        <f t="shared" si="95"/>
        <v>0</v>
      </c>
      <c r="J903" s="30">
        <f t="shared" si="96"/>
        <v>6000</v>
      </c>
      <c r="K903" s="34">
        <f t="shared" si="97"/>
        <v>0</v>
      </c>
      <c r="L903" s="50"/>
      <c r="M903" s="50"/>
      <c r="N903" s="50"/>
      <c r="O903" s="50"/>
      <c r="P903" s="50"/>
      <c r="Q903" s="50"/>
      <c r="R903" s="50"/>
    </row>
    <row r="904" ht="15.75" customHeight="1">
      <c r="A904" s="48" t="s">
        <v>91</v>
      </c>
      <c r="B904" s="33">
        <v>13300.0</v>
      </c>
      <c r="C904" s="32">
        <v>2.0</v>
      </c>
      <c r="D904" s="30">
        <f t="shared" si="93"/>
        <v>26600</v>
      </c>
      <c r="E904" s="30"/>
      <c r="F904" s="30"/>
      <c r="G904" s="32">
        <f t="shared" si="94"/>
        <v>2</v>
      </c>
      <c r="H904" s="33">
        <v>13299.99</v>
      </c>
      <c r="I904" s="32">
        <f t="shared" si="95"/>
        <v>-0.01</v>
      </c>
      <c r="J904" s="30">
        <f t="shared" si="96"/>
        <v>26599.98</v>
      </c>
      <c r="K904" s="34">
        <f t="shared" si="97"/>
        <v>-0.02</v>
      </c>
      <c r="L904" s="50"/>
      <c r="M904" s="50"/>
      <c r="N904" s="50"/>
      <c r="O904" s="50"/>
      <c r="P904" s="50"/>
      <c r="Q904" s="50"/>
      <c r="R904" s="50"/>
    </row>
    <row r="905" ht="15.75" customHeight="1">
      <c r="A905" s="47" t="s">
        <v>92</v>
      </c>
      <c r="B905" s="33">
        <v>80200.0</v>
      </c>
      <c r="C905" s="32">
        <v>40.0</v>
      </c>
      <c r="D905" s="30">
        <f t="shared" si="93"/>
        <v>3208000</v>
      </c>
      <c r="E905" s="30"/>
      <c r="F905" s="30"/>
      <c r="G905" s="32">
        <f t="shared" si="94"/>
        <v>40</v>
      </c>
      <c r="H905" s="33">
        <v>80000.0</v>
      </c>
      <c r="I905" s="32">
        <f t="shared" si="95"/>
        <v>-200</v>
      </c>
      <c r="J905" s="30">
        <f t="shared" si="96"/>
        <v>3200000</v>
      </c>
      <c r="K905" s="34">
        <f t="shared" si="97"/>
        <v>-8000</v>
      </c>
      <c r="L905" s="50"/>
      <c r="M905" s="50"/>
      <c r="N905" s="50"/>
      <c r="O905" s="50"/>
      <c r="P905" s="50"/>
      <c r="Q905" s="50"/>
      <c r="R905" s="50"/>
    </row>
    <row r="906" ht="15.75" customHeight="1">
      <c r="A906" s="47" t="s">
        <v>67</v>
      </c>
      <c r="B906" s="33">
        <v>7200.0</v>
      </c>
      <c r="C906" s="32">
        <v>5.0</v>
      </c>
      <c r="D906" s="30">
        <f t="shared" si="93"/>
        <v>36000</v>
      </c>
      <c r="E906" s="30"/>
      <c r="F906" s="30"/>
      <c r="G906" s="32">
        <f t="shared" si="94"/>
        <v>5</v>
      </c>
      <c r="H906" s="33">
        <v>7200.0</v>
      </c>
      <c r="I906" s="32">
        <f t="shared" si="95"/>
        <v>0</v>
      </c>
      <c r="J906" s="30">
        <f t="shared" si="96"/>
        <v>36000</v>
      </c>
      <c r="K906" s="34">
        <f t="shared" si="97"/>
        <v>0</v>
      </c>
      <c r="L906" s="50"/>
      <c r="M906" s="50"/>
      <c r="N906" s="50"/>
      <c r="O906" s="50"/>
      <c r="P906" s="50"/>
      <c r="Q906" s="50"/>
      <c r="R906" s="50"/>
    </row>
    <row r="907" ht="15.75" customHeight="1">
      <c r="A907" s="47" t="s">
        <v>57</v>
      </c>
      <c r="B907" s="33">
        <v>43999.99</v>
      </c>
      <c r="C907" s="32">
        <v>26.0</v>
      </c>
      <c r="D907" s="30">
        <f t="shared" si="93"/>
        <v>1143999.74</v>
      </c>
      <c r="E907" s="30"/>
      <c r="F907" s="30"/>
      <c r="G907" s="32">
        <f t="shared" si="94"/>
        <v>26</v>
      </c>
      <c r="H907" s="33">
        <v>42000.0</v>
      </c>
      <c r="I907" s="32">
        <f t="shared" si="95"/>
        <v>-1999.99</v>
      </c>
      <c r="J907" s="30">
        <f t="shared" si="96"/>
        <v>1092000</v>
      </c>
      <c r="K907" s="34">
        <f t="shared" si="97"/>
        <v>-51999.74</v>
      </c>
      <c r="L907" s="50"/>
      <c r="M907" s="50"/>
      <c r="N907" s="50"/>
      <c r="O907" s="50"/>
      <c r="P907" s="50"/>
      <c r="Q907" s="50"/>
      <c r="R907" s="50"/>
    </row>
    <row r="908" ht="15.75" customHeight="1">
      <c r="A908" s="47" t="s">
        <v>58</v>
      </c>
      <c r="B908" s="33">
        <v>55000.0</v>
      </c>
      <c r="C908" s="32">
        <v>5.0</v>
      </c>
      <c r="D908" s="30">
        <f t="shared" si="93"/>
        <v>275000</v>
      </c>
      <c r="E908" s="30"/>
      <c r="F908" s="30"/>
      <c r="G908" s="32">
        <f t="shared" si="94"/>
        <v>5</v>
      </c>
      <c r="H908" s="33">
        <v>55000.0</v>
      </c>
      <c r="I908" s="32">
        <f t="shared" si="95"/>
        <v>0</v>
      </c>
      <c r="J908" s="30">
        <f t="shared" si="96"/>
        <v>275000</v>
      </c>
      <c r="K908" s="34">
        <f t="shared" si="97"/>
        <v>0</v>
      </c>
      <c r="L908" s="50"/>
      <c r="M908" s="50"/>
      <c r="N908" s="50"/>
      <c r="O908" s="50"/>
      <c r="P908" s="50"/>
      <c r="Q908" s="50"/>
      <c r="R908" s="50"/>
    </row>
    <row r="909" ht="15.75" customHeight="1">
      <c r="A909" s="47" t="s">
        <v>59</v>
      </c>
      <c r="B909" s="33">
        <v>3400.0</v>
      </c>
      <c r="C909" s="32">
        <v>53.0</v>
      </c>
      <c r="D909" s="30">
        <f t="shared" si="93"/>
        <v>180200</v>
      </c>
      <c r="E909" s="30"/>
      <c r="F909" s="30"/>
      <c r="G909" s="32">
        <f t="shared" si="94"/>
        <v>53</v>
      </c>
      <c r="H909" s="33">
        <v>3150.0</v>
      </c>
      <c r="I909" s="32">
        <f t="shared" si="95"/>
        <v>-250</v>
      </c>
      <c r="J909" s="30">
        <f t="shared" si="96"/>
        <v>166950</v>
      </c>
      <c r="K909" s="34">
        <f t="shared" si="97"/>
        <v>-13250</v>
      </c>
      <c r="L909" s="50"/>
      <c r="M909" s="50"/>
      <c r="N909" s="50"/>
      <c r="O909" s="50"/>
      <c r="P909" s="50"/>
      <c r="Q909" s="50"/>
      <c r="R909" s="50"/>
    </row>
    <row r="910" ht="15.75" customHeight="1">
      <c r="A910" s="47" t="s">
        <v>60</v>
      </c>
      <c r="B910" s="33">
        <v>1300.0</v>
      </c>
      <c r="C910" s="32">
        <v>9630.0</v>
      </c>
      <c r="D910" s="30">
        <f t="shared" si="93"/>
        <v>12519000</v>
      </c>
      <c r="E910" s="30"/>
      <c r="F910" s="30"/>
      <c r="G910" s="32">
        <f t="shared" si="94"/>
        <v>9630</v>
      </c>
      <c r="H910" s="33">
        <v>1200.0</v>
      </c>
      <c r="I910" s="32">
        <f t="shared" si="95"/>
        <v>-100</v>
      </c>
      <c r="J910" s="30">
        <f t="shared" si="96"/>
        <v>11556000</v>
      </c>
      <c r="K910" s="34">
        <f t="shared" si="97"/>
        <v>-963000</v>
      </c>
      <c r="L910" s="50"/>
      <c r="M910" s="50"/>
      <c r="N910" s="50"/>
      <c r="O910" s="50"/>
      <c r="P910" s="50"/>
      <c r="Q910" s="50"/>
      <c r="R910" s="50"/>
    </row>
    <row r="911" ht="15.75" customHeight="1">
      <c r="A911" s="47" t="s">
        <v>61</v>
      </c>
      <c r="B911" s="33">
        <v>99900.0</v>
      </c>
      <c r="C911" s="32">
        <v>5.0</v>
      </c>
      <c r="D911" s="30">
        <f t="shared" si="93"/>
        <v>499500</v>
      </c>
      <c r="E911" s="30"/>
      <c r="F911" s="30"/>
      <c r="G911" s="32">
        <f t="shared" si="94"/>
        <v>5</v>
      </c>
      <c r="H911" s="33">
        <v>80000.0</v>
      </c>
      <c r="I911" s="32">
        <f t="shared" si="95"/>
        <v>-19900</v>
      </c>
      <c r="J911" s="30">
        <f t="shared" si="96"/>
        <v>400000</v>
      </c>
      <c r="K911" s="34">
        <f t="shared" si="97"/>
        <v>-99500</v>
      </c>
      <c r="L911" s="50"/>
      <c r="M911" s="50"/>
      <c r="N911" s="50"/>
      <c r="O911" s="50"/>
      <c r="P911" s="50"/>
      <c r="Q911" s="50"/>
      <c r="R911" s="50"/>
    </row>
    <row r="912" ht="15.75" customHeight="1">
      <c r="A912" s="47" t="s">
        <v>82</v>
      </c>
      <c r="B912" s="45">
        <v>71000.0</v>
      </c>
      <c r="C912" s="32">
        <v>2.0</v>
      </c>
      <c r="D912" s="31">
        <f t="shared" si="93"/>
        <v>142000</v>
      </c>
      <c r="E912" s="30"/>
      <c r="F912" s="31"/>
      <c r="G912" s="32">
        <f t="shared" si="94"/>
        <v>2</v>
      </c>
      <c r="H912" s="45">
        <v>60000.0</v>
      </c>
      <c r="I912" s="32">
        <f t="shared" si="95"/>
        <v>-11000</v>
      </c>
      <c r="J912" s="31">
        <f t="shared" si="96"/>
        <v>120000</v>
      </c>
      <c r="K912" s="34">
        <f t="shared" si="97"/>
        <v>-22000</v>
      </c>
      <c r="L912" s="50"/>
      <c r="M912" s="50"/>
      <c r="N912" s="50"/>
      <c r="O912" s="50"/>
      <c r="P912" s="50"/>
      <c r="Q912" s="50"/>
      <c r="R912" s="50"/>
    </row>
    <row r="913" ht="15.75" customHeight="1">
      <c r="A913" s="47" t="s">
        <v>93</v>
      </c>
      <c r="B913" s="33">
        <v>189999.0</v>
      </c>
      <c r="C913" s="32">
        <v>15.0</v>
      </c>
      <c r="D913" s="30">
        <f t="shared" si="93"/>
        <v>2849985</v>
      </c>
      <c r="E913" s="30"/>
      <c r="F913" s="30"/>
      <c r="G913" s="32">
        <f t="shared" si="94"/>
        <v>15</v>
      </c>
      <c r="H913" s="33">
        <v>152000.0</v>
      </c>
      <c r="I913" s="32">
        <f t="shared" si="95"/>
        <v>-37999</v>
      </c>
      <c r="J913" s="30">
        <f t="shared" si="96"/>
        <v>2280000</v>
      </c>
      <c r="K913" s="34">
        <f t="shared" si="97"/>
        <v>-569985</v>
      </c>
      <c r="L913" s="50"/>
      <c r="M913" s="50"/>
      <c r="N913" s="50"/>
      <c r="O913" s="50"/>
      <c r="P913" s="50"/>
      <c r="Q913" s="50"/>
      <c r="R913" s="50"/>
    </row>
    <row r="914" ht="15.75" customHeight="1">
      <c r="A914" s="47" t="s">
        <v>94</v>
      </c>
      <c r="B914" s="33">
        <v>12100.0</v>
      </c>
      <c r="C914" s="32">
        <v>8.0</v>
      </c>
      <c r="D914" s="30">
        <f t="shared" si="93"/>
        <v>96800</v>
      </c>
      <c r="E914" s="30"/>
      <c r="F914" s="30"/>
      <c r="G914" s="32">
        <f t="shared" si="94"/>
        <v>8</v>
      </c>
      <c r="H914" s="33">
        <v>13000.0</v>
      </c>
      <c r="I914" s="32">
        <f t="shared" si="95"/>
        <v>900</v>
      </c>
      <c r="J914" s="30">
        <f t="shared" si="96"/>
        <v>104000</v>
      </c>
      <c r="K914" s="34">
        <f t="shared" si="97"/>
        <v>7200</v>
      </c>
      <c r="L914" s="50"/>
      <c r="M914" s="50"/>
      <c r="N914" s="50"/>
      <c r="O914" s="50"/>
      <c r="P914" s="50"/>
      <c r="Q914" s="50"/>
      <c r="R914" s="50"/>
    </row>
    <row r="915" ht="15.75" customHeight="1">
      <c r="A915" s="47" t="s">
        <v>64</v>
      </c>
      <c r="B915" s="33">
        <v>505000.0</v>
      </c>
      <c r="C915" s="32">
        <v>51.0</v>
      </c>
      <c r="D915" s="30">
        <f t="shared" si="93"/>
        <v>25755000</v>
      </c>
      <c r="E915" s="30"/>
      <c r="F915" s="30"/>
      <c r="G915" s="32">
        <f t="shared" si="94"/>
        <v>51</v>
      </c>
      <c r="H915" s="33">
        <v>480000.0</v>
      </c>
      <c r="I915" s="32">
        <f t="shared" si="95"/>
        <v>-25000</v>
      </c>
      <c r="J915" s="30">
        <f t="shared" si="96"/>
        <v>24480000</v>
      </c>
      <c r="K915" s="34">
        <f t="shared" si="97"/>
        <v>-1275000</v>
      </c>
      <c r="L915" s="50"/>
      <c r="M915" s="50"/>
      <c r="N915" s="50"/>
      <c r="O915" s="50"/>
      <c r="P915" s="50"/>
      <c r="Q915" s="50"/>
      <c r="R915" s="50"/>
    </row>
    <row r="916" ht="15.75" customHeight="1">
      <c r="A916" s="47" t="s">
        <v>65</v>
      </c>
      <c r="B916" s="33">
        <v>500000.0</v>
      </c>
      <c r="C916" s="32">
        <v>298.0</v>
      </c>
      <c r="D916" s="30">
        <f t="shared" si="93"/>
        <v>149000000</v>
      </c>
      <c r="E916" s="30"/>
      <c r="F916" s="30"/>
      <c r="G916" s="32">
        <f t="shared" si="94"/>
        <v>298</v>
      </c>
      <c r="H916" s="33">
        <v>480000.0</v>
      </c>
      <c r="I916" s="32">
        <f t="shared" si="95"/>
        <v>-20000</v>
      </c>
      <c r="J916" s="30">
        <f t="shared" si="96"/>
        <v>143040000</v>
      </c>
      <c r="K916" s="34">
        <f t="shared" si="97"/>
        <v>-5960000</v>
      </c>
      <c r="L916" s="50"/>
      <c r="M916" s="50"/>
      <c r="N916" s="50"/>
      <c r="O916" s="50"/>
      <c r="P916" s="50"/>
      <c r="Q916" s="50"/>
      <c r="R916" s="50"/>
    </row>
    <row r="917" ht="15.75" customHeight="1">
      <c r="A917" s="47" t="s">
        <v>95</v>
      </c>
      <c r="B917" s="33">
        <v>2000.0</v>
      </c>
      <c r="C917" s="32">
        <v>12.0</v>
      </c>
      <c r="D917" s="30">
        <f t="shared" si="93"/>
        <v>24000</v>
      </c>
      <c r="E917" s="30"/>
      <c r="F917" s="30"/>
      <c r="G917" s="32">
        <f t="shared" si="94"/>
        <v>12</v>
      </c>
      <c r="H917" s="33">
        <v>2000.0</v>
      </c>
      <c r="I917" s="32">
        <f t="shared" si="95"/>
        <v>0</v>
      </c>
      <c r="J917" s="30">
        <f t="shared" si="96"/>
        <v>24000</v>
      </c>
      <c r="K917" s="34">
        <f t="shared" si="97"/>
        <v>0</v>
      </c>
      <c r="L917" s="50"/>
      <c r="M917" s="50"/>
      <c r="N917" s="50"/>
      <c r="O917" s="50"/>
      <c r="P917" s="50"/>
      <c r="Q917" s="50"/>
      <c r="R917" s="50"/>
    </row>
    <row r="918" ht="15.75" customHeight="1">
      <c r="A918" s="47" t="s">
        <v>96</v>
      </c>
      <c r="B918" s="33">
        <v>6200.0</v>
      </c>
      <c r="C918" s="32">
        <v>5.0</v>
      </c>
      <c r="D918" s="30">
        <f t="shared" si="93"/>
        <v>31000</v>
      </c>
      <c r="E918" s="30"/>
      <c r="F918" s="30"/>
      <c r="G918" s="32">
        <f t="shared" si="94"/>
        <v>5</v>
      </c>
      <c r="H918" s="33">
        <v>6200.0</v>
      </c>
      <c r="I918" s="32">
        <f t="shared" si="95"/>
        <v>0</v>
      </c>
      <c r="J918" s="30">
        <f t="shared" si="96"/>
        <v>31000</v>
      </c>
      <c r="K918" s="34">
        <f t="shared" si="97"/>
        <v>0</v>
      </c>
      <c r="L918" s="50"/>
      <c r="M918" s="50"/>
      <c r="N918" s="50"/>
      <c r="O918" s="50"/>
      <c r="P918" s="50"/>
      <c r="Q918" s="50"/>
      <c r="R918" s="50"/>
    </row>
    <row r="919" ht="15.75" customHeight="1">
      <c r="A919" s="47" t="s">
        <v>50</v>
      </c>
      <c r="B919" s="33">
        <v>94999.0</v>
      </c>
      <c r="C919" s="32">
        <v>101.0</v>
      </c>
      <c r="D919" s="30">
        <f t="shared" si="93"/>
        <v>9594899</v>
      </c>
      <c r="E919" s="30"/>
      <c r="F919" s="30"/>
      <c r="G919" s="32">
        <f t="shared" si="94"/>
        <v>101</v>
      </c>
      <c r="H919" s="33">
        <v>94500.0</v>
      </c>
      <c r="I919" s="32">
        <f t="shared" si="95"/>
        <v>-499</v>
      </c>
      <c r="J919" s="30">
        <f t="shared" si="96"/>
        <v>9544500</v>
      </c>
      <c r="K919" s="34">
        <f t="shared" si="97"/>
        <v>-50399</v>
      </c>
      <c r="L919" s="50"/>
      <c r="M919" s="50"/>
      <c r="N919" s="50"/>
      <c r="O919" s="50"/>
      <c r="P919" s="50"/>
      <c r="Q919" s="50"/>
      <c r="R919" s="50"/>
    </row>
    <row r="920" ht="15.75" customHeight="1">
      <c r="A920" s="47" t="s">
        <v>49</v>
      </c>
      <c r="B920" s="33">
        <v>92999.99</v>
      </c>
      <c r="C920" s="32">
        <v>797.0</v>
      </c>
      <c r="D920" s="30">
        <f t="shared" si="93"/>
        <v>74120992.03</v>
      </c>
      <c r="E920" s="30"/>
      <c r="F920" s="30"/>
      <c r="G920" s="32">
        <f t="shared" si="94"/>
        <v>797</v>
      </c>
      <c r="H920" s="33">
        <v>91995.0</v>
      </c>
      <c r="I920" s="32">
        <f t="shared" si="95"/>
        <v>-1004.99</v>
      </c>
      <c r="J920" s="30">
        <f t="shared" si="96"/>
        <v>73320015</v>
      </c>
      <c r="K920" s="34">
        <f t="shared" si="97"/>
        <v>-800977.03</v>
      </c>
      <c r="L920" s="50"/>
      <c r="M920" s="50"/>
      <c r="N920" s="50"/>
      <c r="O920" s="50"/>
      <c r="P920" s="50"/>
      <c r="Q920" s="50"/>
      <c r="R920" s="50"/>
    </row>
    <row r="921" ht="15.75" customHeight="1">
      <c r="A921" s="47" t="s">
        <v>97</v>
      </c>
      <c r="B921" s="33">
        <v>25500.0</v>
      </c>
      <c r="C921" s="32">
        <v>954.0</v>
      </c>
      <c r="D921" s="30">
        <f t="shared" si="93"/>
        <v>24327000</v>
      </c>
      <c r="E921" s="30"/>
      <c r="F921" s="30"/>
      <c r="G921" s="32">
        <f t="shared" si="94"/>
        <v>954</v>
      </c>
      <c r="H921" s="33">
        <v>25500.0</v>
      </c>
      <c r="I921" s="32">
        <f t="shared" si="95"/>
        <v>0</v>
      </c>
      <c r="J921" s="30">
        <f t="shared" si="96"/>
        <v>24327000</v>
      </c>
      <c r="K921" s="34">
        <f t="shared" si="97"/>
        <v>0</v>
      </c>
      <c r="L921" s="50"/>
      <c r="M921" s="50"/>
      <c r="N921" s="50"/>
      <c r="O921" s="50"/>
      <c r="P921" s="50"/>
      <c r="Q921" s="50"/>
      <c r="R921" s="50"/>
    </row>
    <row r="922" ht="15.75" customHeight="1">
      <c r="A922" s="47" t="s">
        <v>51</v>
      </c>
      <c r="B922" s="33">
        <v>50000.0</v>
      </c>
      <c r="C922" s="32">
        <v>132976.0</v>
      </c>
      <c r="D922" s="30">
        <f t="shared" si="93"/>
        <v>6648800000</v>
      </c>
      <c r="E922" s="30"/>
      <c r="F922" s="30"/>
      <c r="G922" s="32">
        <f t="shared" si="94"/>
        <v>132976</v>
      </c>
      <c r="H922" s="33">
        <v>49000.0</v>
      </c>
      <c r="I922" s="32">
        <f t="shared" si="95"/>
        <v>-1000</v>
      </c>
      <c r="J922" s="30">
        <f t="shared" si="96"/>
        <v>6515824000</v>
      </c>
      <c r="K922" s="34">
        <f t="shared" si="97"/>
        <v>-132976000</v>
      </c>
      <c r="L922" s="50"/>
      <c r="M922" s="50"/>
      <c r="N922" s="50"/>
      <c r="O922" s="50"/>
      <c r="P922" s="50"/>
      <c r="Q922" s="50"/>
      <c r="R922" s="50"/>
    </row>
    <row r="923" ht="15.75" customHeight="1">
      <c r="A923" s="47" t="s">
        <v>70</v>
      </c>
      <c r="B923" s="33">
        <v>690.0</v>
      </c>
      <c r="C923" s="32">
        <v>9917.0</v>
      </c>
      <c r="D923" s="30">
        <f t="shared" si="93"/>
        <v>6842730</v>
      </c>
      <c r="E923" s="30"/>
      <c r="F923" s="30"/>
      <c r="G923" s="32">
        <f t="shared" si="94"/>
        <v>9917</v>
      </c>
      <c r="H923" s="33">
        <v>674.99</v>
      </c>
      <c r="I923" s="32">
        <f t="shared" si="95"/>
        <v>-15.01</v>
      </c>
      <c r="J923" s="30">
        <f t="shared" si="96"/>
        <v>6693875.83</v>
      </c>
      <c r="K923" s="34">
        <f t="shared" si="97"/>
        <v>-148854.17</v>
      </c>
      <c r="L923" s="50"/>
      <c r="M923" s="50"/>
      <c r="N923" s="50"/>
      <c r="O923" s="50"/>
      <c r="P923" s="50"/>
      <c r="Q923" s="50"/>
      <c r="R923" s="50"/>
    </row>
    <row r="924" ht="15.75" customHeight="1">
      <c r="A924" s="35"/>
      <c r="B924" s="10"/>
      <c r="C924" s="10"/>
      <c r="D924" s="31">
        <f t="shared" si="93"/>
        <v>0</v>
      </c>
      <c r="E924" s="31"/>
      <c r="F924" s="31"/>
      <c r="G924" s="32">
        <f t="shared" si="94"/>
        <v>0</v>
      </c>
      <c r="H924" s="31"/>
      <c r="I924" s="32">
        <f t="shared" si="95"/>
        <v>0</v>
      </c>
      <c r="J924" s="31">
        <f t="shared" si="96"/>
        <v>0</v>
      </c>
      <c r="K924" s="34">
        <f t="shared" si="97"/>
        <v>0</v>
      </c>
    </row>
    <row r="925" ht="15.75" customHeight="1">
      <c r="A925" s="35"/>
      <c r="B925" s="10"/>
      <c r="C925" s="10"/>
      <c r="D925" s="31">
        <f t="shared" si="93"/>
        <v>0</v>
      </c>
      <c r="E925" s="31"/>
      <c r="F925" s="31"/>
      <c r="G925" s="32">
        <f t="shared" si="94"/>
        <v>0</v>
      </c>
      <c r="H925" s="31"/>
      <c r="I925" s="32">
        <f t="shared" si="95"/>
        <v>0</v>
      </c>
      <c r="J925" s="31">
        <f t="shared" si="96"/>
        <v>0</v>
      </c>
      <c r="K925" s="34">
        <f t="shared" si="97"/>
        <v>0</v>
      </c>
    </row>
    <row r="926" ht="15.75" customHeight="1">
      <c r="A926" s="37"/>
      <c r="B926" s="38"/>
      <c r="C926" s="38"/>
      <c r="D926" s="39">
        <f t="shared" si="93"/>
        <v>0</v>
      </c>
      <c r="E926" s="39"/>
      <c r="F926" s="39"/>
      <c r="G926" s="32">
        <f t="shared" si="94"/>
        <v>0</v>
      </c>
      <c r="H926" s="39"/>
      <c r="I926" s="40">
        <f t="shared" si="95"/>
        <v>0</v>
      </c>
      <c r="J926" s="39">
        <f t="shared" si="96"/>
        <v>0</v>
      </c>
      <c r="K926" s="34">
        <f t="shared" si="97"/>
        <v>0</v>
      </c>
    </row>
    <row r="927" ht="15.75" customHeight="1">
      <c r="B927" s="2"/>
      <c r="C927" s="2"/>
      <c r="D927" s="3"/>
      <c r="E927" s="3"/>
      <c r="F927" s="3"/>
      <c r="G927" s="12">
        <f>SUM(G895:G926)</f>
        <v>1872289</v>
      </c>
      <c r="H927" s="3"/>
      <c r="I927" s="3"/>
      <c r="J927" s="3"/>
    </row>
    <row r="928" ht="15.75" customHeight="1">
      <c r="B928" s="2"/>
      <c r="C928" s="2"/>
      <c r="D928" s="3"/>
      <c r="E928" s="3"/>
      <c r="F928" s="3"/>
      <c r="G928" s="3"/>
      <c r="H928" s="3"/>
      <c r="I928" s="3"/>
      <c r="J928" s="3"/>
    </row>
    <row r="929" ht="15.75" customHeight="1">
      <c r="B929" s="2"/>
      <c r="C929" s="2"/>
      <c r="D929" s="3" t="s">
        <v>17</v>
      </c>
      <c r="E929" s="3"/>
      <c r="F929" s="3"/>
      <c r="G929" s="3"/>
      <c r="H929" s="3"/>
      <c r="I929" s="3"/>
      <c r="J929" s="3" t="s">
        <v>17</v>
      </c>
    </row>
    <row r="930" ht="15.75" customHeight="1">
      <c r="B930" s="2"/>
      <c r="C930" s="2"/>
      <c r="D930" s="3">
        <f>SUM(D895:D929)</f>
        <v>12492554856</v>
      </c>
      <c r="E930" s="3"/>
      <c r="F930" s="3"/>
      <c r="G930" s="3"/>
      <c r="H930" s="3"/>
      <c r="I930" s="3"/>
      <c r="J930" s="3">
        <f>SUM(J895:J929)</f>
        <v>12339028049</v>
      </c>
      <c r="K930" s="17">
        <f>J930-D930</f>
        <v>-153526806.9</v>
      </c>
    </row>
    <row r="931" ht="15.75" customHeight="1">
      <c r="B931" s="2"/>
      <c r="C931" s="2"/>
      <c r="D931" s="3"/>
      <c r="E931" s="3"/>
      <c r="F931" s="3"/>
      <c r="G931" s="3"/>
      <c r="H931" s="3"/>
      <c r="I931" s="3"/>
      <c r="J931" s="3"/>
    </row>
    <row r="932" ht="15.75" customHeight="1">
      <c r="B932" s="2"/>
      <c r="C932" s="2"/>
      <c r="D932" s="3" t="s">
        <v>20</v>
      </c>
      <c r="E932" s="3"/>
      <c r="F932" s="3"/>
      <c r="G932" s="3"/>
      <c r="H932" s="3"/>
      <c r="I932" s="3"/>
      <c r="J932" s="3" t="s">
        <v>20</v>
      </c>
      <c r="K932" s="43">
        <f>K930/J933</f>
        <v>-834.3848203</v>
      </c>
    </row>
    <row r="933" ht="15.75" customHeight="1">
      <c r="B933" s="2"/>
      <c r="C933" s="2"/>
      <c r="D933" s="11">
        <v>177000.0</v>
      </c>
      <c r="E933" s="3"/>
      <c r="F933" s="3"/>
      <c r="G933" s="3"/>
      <c r="H933" s="3"/>
      <c r="I933" s="3"/>
      <c r="J933" s="11">
        <v>184000.0</v>
      </c>
      <c r="K933" s="42"/>
    </row>
    <row r="934" ht="15.75" customHeight="1">
      <c r="B934" s="2"/>
      <c r="C934" s="2"/>
      <c r="D934" s="3" t="s">
        <v>21</v>
      </c>
      <c r="E934" s="3"/>
      <c r="F934" s="3"/>
      <c r="G934" s="3"/>
      <c r="H934" s="3"/>
      <c r="I934" s="3"/>
      <c r="J934" s="3" t="s">
        <v>21</v>
      </c>
    </row>
    <row r="935" ht="15.75" customHeight="1">
      <c r="B935" s="2"/>
      <c r="C935" s="2"/>
      <c r="D935" s="12">
        <f>D930/D933</f>
        <v>70579.40596</v>
      </c>
      <c r="E935" s="12"/>
      <c r="F935" s="12"/>
      <c r="G935" s="12"/>
      <c r="H935" s="3"/>
      <c r="I935" s="3"/>
      <c r="J935" s="12">
        <f>J930/J933</f>
        <v>67059.93505</v>
      </c>
      <c r="K935" s="18">
        <f>J935-D935</f>
        <v>-3519.470917</v>
      </c>
    </row>
    <row r="936" ht="15.75" customHeight="1">
      <c r="B936" s="2"/>
      <c r="C936" s="2"/>
      <c r="D936" s="3"/>
      <c r="E936" s="3"/>
      <c r="F936" s="3"/>
      <c r="G936" s="3"/>
      <c r="H936" s="3"/>
      <c r="I936" s="3"/>
      <c r="J936" s="3"/>
    </row>
    <row r="937" ht="15.75" customHeight="1">
      <c r="B937" s="2"/>
      <c r="C937" s="2"/>
      <c r="D937" s="3"/>
      <c r="E937" s="3"/>
      <c r="F937" s="3"/>
      <c r="G937" s="3"/>
      <c r="H937" s="3"/>
      <c r="I937" s="3"/>
      <c r="J937" s="3"/>
    </row>
    <row r="938" ht="15.75" customHeight="1">
      <c r="B938" s="2"/>
      <c r="C938" s="2"/>
      <c r="D938" s="3"/>
      <c r="E938" s="3"/>
      <c r="F938" s="3"/>
      <c r="G938" s="3"/>
      <c r="H938" s="3"/>
      <c r="I938" s="3"/>
      <c r="J938" s="3"/>
    </row>
    <row r="939" ht="15.75" customHeight="1">
      <c r="B939" s="2"/>
      <c r="C939" s="2"/>
      <c r="D939" s="3"/>
      <c r="E939" s="3"/>
      <c r="F939" s="3"/>
      <c r="G939" s="3"/>
      <c r="H939" s="3"/>
      <c r="I939" s="3"/>
      <c r="J939" s="3"/>
    </row>
    <row r="940" ht="15.75" customHeight="1">
      <c r="B940" s="2"/>
      <c r="C940" s="2"/>
      <c r="D940" s="3"/>
      <c r="E940" s="3"/>
      <c r="F940" s="3"/>
      <c r="G940" s="3"/>
      <c r="H940" s="3"/>
      <c r="I940" s="3"/>
      <c r="J940" s="3"/>
    </row>
    <row r="941" ht="15.75" customHeight="1">
      <c r="A941" s="1" t="s">
        <v>128</v>
      </c>
      <c r="B941" s="2"/>
      <c r="C941" s="2"/>
      <c r="D941" s="3"/>
      <c r="E941" s="3"/>
      <c r="F941" s="3"/>
      <c r="G941" s="3"/>
      <c r="H941" s="3"/>
      <c r="I941" s="3"/>
      <c r="J941" s="3"/>
    </row>
    <row r="942" ht="15.75" customHeight="1">
      <c r="B942" s="2"/>
      <c r="C942" s="2"/>
      <c r="D942" s="3"/>
      <c r="E942" s="3"/>
      <c r="F942" s="3"/>
      <c r="G942" s="3"/>
      <c r="H942" s="3"/>
      <c r="I942" s="3"/>
      <c r="J942" s="3"/>
    </row>
    <row r="943" ht="15.75" customHeight="1">
      <c r="B943" s="2"/>
      <c r="C943" s="2"/>
      <c r="D943" s="3"/>
      <c r="E943" s="3"/>
      <c r="F943" s="3"/>
      <c r="G943" s="3"/>
      <c r="H943" s="3"/>
      <c r="I943" s="3"/>
      <c r="J943" s="3"/>
    </row>
    <row r="944" ht="15.75" customHeight="1">
      <c r="A944" s="19" t="s">
        <v>35</v>
      </c>
      <c r="B944" s="20"/>
      <c r="C944" s="20"/>
      <c r="D944" s="21"/>
      <c r="E944" s="22" t="s">
        <v>36</v>
      </c>
      <c r="F944" s="23"/>
      <c r="G944" s="21"/>
      <c r="H944" s="21"/>
      <c r="I944" s="21"/>
      <c r="J944" s="21"/>
      <c r="K944" s="24"/>
      <c r="L944" s="1"/>
      <c r="M944" s="1"/>
      <c r="N944" s="1"/>
      <c r="O944" s="1"/>
      <c r="P944" s="1"/>
      <c r="Q944" s="1"/>
      <c r="R944" s="1"/>
    </row>
    <row r="945" ht="15.75" customHeight="1">
      <c r="A945" s="25" t="s">
        <v>2</v>
      </c>
      <c r="B945" s="27" t="s">
        <v>126</v>
      </c>
      <c r="C945" s="26" t="s">
        <v>8</v>
      </c>
      <c r="D945" s="27" t="s">
        <v>9</v>
      </c>
      <c r="E945" s="27" t="s">
        <v>38</v>
      </c>
      <c r="F945" s="27" t="s">
        <v>39</v>
      </c>
      <c r="G945" s="27" t="s">
        <v>40</v>
      </c>
      <c r="H945" s="27" t="s">
        <v>129</v>
      </c>
      <c r="I945" s="27" t="s">
        <v>42</v>
      </c>
      <c r="J945" s="27" t="s">
        <v>130</v>
      </c>
      <c r="K945" s="28" t="s">
        <v>12</v>
      </c>
      <c r="L945" s="1"/>
      <c r="M945" s="1"/>
      <c r="N945" s="1"/>
      <c r="O945" s="1"/>
      <c r="P945" s="1"/>
      <c r="Q945" s="1"/>
      <c r="R945" s="1"/>
    </row>
    <row r="946" ht="15.75" customHeight="1">
      <c r="A946" s="47" t="s">
        <v>87</v>
      </c>
      <c r="B946" s="33">
        <v>118000.0</v>
      </c>
      <c r="C946" s="32">
        <v>2.0</v>
      </c>
      <c r="D946" s="30">
        <f t="shared" ref="D946:D977" si="98">C946*B946</f>
        <v>236000</v>
      </c>
      <c r="E946" s="31"/>
      <c r="F946" s="31"/>
      <c r="G946" s="32">
        <f t="shared" ref="G946:G974" si="99">$C946+E946-F946</f>
        <v>2</v>
      </c>
      <c r="H946" s="33">
        <v>118000.0</v>
      </c>
      <c r="I946" s="32">
        <f t="shared" ref="I946:I977" si="100">H946-B946</f>
        <v>0</v>
      </c>
      <c r="J946" s="30">
        <f t="shared" ref="J946:J977" si="101">G946*H946</f>
        <v>236000</v>
      </c>
      <c r="K946" s="34">
        <f t="shared" ref="K946:K977" si="102">J946-D946</f>
        <v>0</v>
      </c>
      <c r="L946" s="50"/>
      <c r="M946" s="50"/>
      <c r="N946" s="50"/>
      <c r="O946" s="50"/>
      <c r="P946" s="50"/>
      <c r="Q946" s="50"/>
      <c r="R946" s="50"/>
    </row>
    <row r="947" ht="15.75" customHeight="1">
      <c r="A947" s="47" t="s">
        <v>88</v>
      </c>
      <c r="B947" s="33">
        <v>1500.0</v>
      </c>
      <c r="C947" s="32">
        <v>1634444.0</v>
      </c>
      <c r="D947" s="30">
        <f t="shared" si="98"/>
        <v>2451666000</v>
      </c>
      <c r="E947" s="30"/>
      <c r="F947" s="30"/>
      <c r="G947" s="32">
        <f t="shared" si="99"/>
        <v>1634444</v>
      </c>
      <c r="H947" s="33">
        <v>1550.0</v>
      </c>
      <c r="I947" s="32">
        <f t="shared" si="100"/>
        <v>50</v>
      </c>
      <c r="J947" s="30">
        <f t="shared" si="101"/>
        <v>2533388200</v>
      </c>
      <c r="K947" s="34">
        <f t="shared" si="102"/>
        <v>81722200</v>
      </c>
      <c r="L947" s="50"/>
      <c r="M947" s="50"/>
      <c r="N947" s="50"/>
      <c r="O947" s="50"/>
      <c r="P947" s="50"/>
      <c r="Q947" s="50"/>
      <c r="R947" s="50"/>
    </row>
    <row r="948" ht="15.75" customHeight="1">
      <c r="A948" s="47" t="s">
        <v>89</v>
      </c>
      <c r="B948" s="33">
        <v>53.0</v>
      </c>
      <c r="C948" s="32">
        <v>10436.0</v>
      </c>
      <c r="D948" s="30">
        <f t="shared" si="98"/>
        <v>553108</v>
      </c>
      <c r="E948" s="30"/>
      <c r="F948" s="30"/>
      <c r="G948" s="32">
        <f t="shared" si="99"/>
        <v>10436</v>
      </c>
      <c r="H948" s="33">
        <v>54.0</v>
      </c>
      <c r="I948" s="33">
        <f t="shared" si="100"/>
        <v>1</v>
      </c>
      <c r="J948" s="30">
        <f t="shared" si="101"/>
        <v>563544</v>
      </c>
      <c r="K948" s="34">
        <f t="shared" si="102"/>
        <v>10436</v>
      </c>
      <c r="L948" s="50"/>
      <c r="M948" s="50"/>
      <c r="N948" s="50"/>
      <c r="O948" s="50"/>
      <c r="P948" s="50"/>
      <c r="Q948" s="50"/>
      <c r="R948" s="50"/>
    </row>
    <row r="949" ht="15.75" customHeight="1">
      <c r="A949" s="47" t="s">
        <v>47</v>
      </c>
      <c r="B949" s="33">
        <v>400000.0</v>
      </c>
      <c r="C949" s="32">
        <v>3.0</v>
      </c>
      <c r="D949" s="30">
        <f t="shared" si="98"/>
        <v>1200000</v>
      </c>
      <c r="E949" s="30"/>
      <c r="F949" s="30"/>
      <c r="G949" s="32">
        <f t="shared" si="99"/>
        <v>3</v>
      </c>
      <c r="H949" s="33">
        <v>425000.0</v>
      </c>
      <c r="I949" s="32">
        <f t="shared" si="100"/>
        <v>25000</v>
      </c>
      <c r="J949" s="30">
        <f t="shared" si="101"/>
        <v>1275000</v>
      </c>
      <c r="K949" s="34">
        <f t="shared" si="102"/>
        <v>75000</v>
      </c>
      <c r="L949" s="50"/>
      <c r="M949" s="50"/>
      <c r="N949" s="50"/>
      <c r="O949" s="50"/>
      <c r="P949" s="50"/>
      <c r="Q949" s="50"/>
      <c r="R949" s="50"/>
    </row>
    <row r="950" ht="15.75" customHeight="1">
      <c r="A950" s="47" t="s">
        <v>48</v>
      </c>
      <c r="B950" s="33">
        <v>43000.0</v>
      </c>
      <c r="C950" s="32">
        <v>71077.0</v>
      </c>
      <c r="D950" s="30">
        <f t="shared" si="98"/>
        <v>3056311000</v>
      </c>
      <c r="E950" s="30">
        <v>2000.0</v>
      </c>
      <c r="F950" s="30"/>
      <c r="G950" s="32">
        <f t="shared" si="99"/>
        <v>73077</v>
      </c>
      <c r="H950" s="33">
        <v>43600.0</v>
      </c>
      <c r="I950" s="32">
        <f t="shared" si="100"/>
        <v>600</v>
      </c>
      <c r="J950" s="30">
        <f t="shared" si="101"/>
        <v>3186157200</v>
      </c>
      <c r="K950" s="34">
        <f t="shared" si="102"/>
        <v>129846200</v>
      </c>
      <c r="L950" s="50"/>
      <c r="M950" s="50"/>
      <c r="N950" s="50"/>
      <c r="O950" s="50"/>
      <c r="P950" s="50"/>
      <c r="Q950" s="50"/>
      <c r="R950" s="50"/>
    </row>
    <row r="951" ht="15.75" customHeight="1">
      <c r="A951" s="47" t="s">
        <v>86</v>
      </c>
      <c r="B951" s="33">
        <v>6500.0</v>
      </c>
      <c r="C951" s="32">
        <v>1410.0</v>
      </c>
      <c r="D951" s="30">
        <f t="shared" si="98"/>
        <v>9165000</v>
      </c>
      <c r="E951" s="30"/>
      <c r="F951" s="31"/>
      <c r="G951" s="32">
        <f t="shared" si="99"/>
        <v>1410</v>
      </c>
      <c r="H951" s="33">
        <v>6000.0</v>
      </c>
      <c r="I951" s="32">
        <f t="shared" si="100"/>
        <v>-500</v>
      </c>
      <c r="J951" s="30">
        <f t="shared" si="101"/>
        <v>8460000</v>
      </c>
      <c r="K951" s="34">
        <f t="shared" si="102"/>
        <v>-705000</v>
      </c>
      <c r="L951" s="50"/>
      <c r="M951" s="50"/>
      <c r="N951" s="50"/>
      <c r="O951" s="50"/>
      <c r="P951" s="50"/>
      <c r="Q951" s="50"/>
      <c r="R951" s="50"/>
    </row>
    <row r="952" ht="15.75" customHeight="1">
      <c r="A952" s="47" t="s">
        <v>90</v>
      </c>
      <c r="B952" s="33">
        <v>800000.0</v>
      </c>
      <c r="C952" s="32">
        <v>3.0</v>
      </c>
      <c r="D952" s="30">
        <f t="shared" si="98"/>
        <v>2400000</v>
      </c>
      <c r="E952" s="30"/>
      <c r="F952" s="30"/>
      <c r="G952" s="32">
        <f t="shared" si="99"/>
        <v>3</v>
      </c>
      <c r="H952" s="33">
        <v>800000.0</v>
      </c>
      <c r="I952" s="32">
        <f t="shared" si="100"/>
        <v>0</v>
      </c>
      <c r="J952" s="30">
        <f t="shared" si="101"/>
        <v>2400000</v>
      </c>
      <c r="K952" s="34">
        <f t="shared" si="102"/>
        <v>0</v>
      </c>
      <c r="L952" s="50"/>
      <c r="M952" s="50"/>
      <c r="N952" s="50"/>
      <c r="O952" s="50"/>
      <c r="P952" s="50"/>
      <c r="Q952" s="50"/>
      <c r="R952" s="50"/>
    </row>
    <row r="953" ht="15.75" customHeight="1">
      <c r="A953" s="47" t="s">
        <v>54</v>
      </c>
      <c r="B953" s="33">
        <v>95000.0</v>
      </c>
      <c r="C953" s="32">
        <v>10.0</v>
      </c>
      <c r="D953" s="30">
        <f t="shared" si="98"/>
        <v>950000</v>
      </c>
      <c r="E953" s="30"/>
      <c r="F953" s="30"/>
      <c r="G953" s="32">
        <f t="shared" si="99"/>
        <v>10</v>
      </c>
      <c r="H953" s="33">
        <v>95000.0</v>
      </c>
      <c r="I953" s="32">
        <f t="shared" si="100"/>
        <v>0</v>
      </c>
      <c r="J953" s="30">
        <f t="shared" si="101"/>
        <v>950000</v>
      </c>
      <c r="K953" s="34">
        <f t="shared" si="102"/>
        <v>0</v>
      </c>
      <c r="L953" s="50"/>
      <c r="M953" s="50"/>
      <c r="N953" s="50"/>
      <c r="O953" s="50"/>
      <c r="P953" s="50"/>
      <c r="Q953" s="50"/>
      <c r="R953" s="50"/>
    </row>
    <row r="954" ht="15.75" customHeight="1">
      <c r="A954" s="47" t="s">
        <v>55</v>
      </c>
      <c r="B954" s="33">
        <v>3000.0</v>
      </c>
      <c r="C954" s="32">
        <v>2.0</v>
      </c>
      <c r="D954" s="30">
        <f t="shared" si="98"/>
        <v>6000</v>
      </c>
      <c r="E954" s="30"/>
      <c r="F954" s="30"/>
      <c r="G954" s="32">
        <f t="shared" si="99"/>
        <v>2</v>
      </c>
      <c r="H954" s="33">
        <v>3000.0</v>
      </c>
      <c r="I954" s="32">
        <f t="shared" si="100"/>
        <v>0</v>
      </c>
      <c r="J954" s="30">
        <f t="shared" si="101"/>
        <v>6000</v>
      </c>
      <c r="K954" s="34">
        <f t="shared" si="102"/>
        <v>0</v>
      </c>
      <c r="L954" s="50"/>
      <c r="M954" s="50"/>
      <c r="N954" s="50"/>
      <c r="O954" s="50"/>
      <c r="P954" s="50"/>
      <c r="Q954" s="50"/>
      <c r="R954" s="50"/>
    </row>
    <row r="955" ht="15.75" customHeight="1">
      <c r="A955" s="48" t="s">
        <v>91</v>
      </c>
      <c r="B955" s="33">
        <v>13299.99</v>
      </c>
      <c r="C955" s="32">
        <v>2.0</v>
      </c>
      <c r="D955" s="30">
        <f t="shared" si="98"/>
        <v>26599.98</v>
      </c>
      <c r="E955" s="30"/>
      <c r="F955" s="30"/>
      <c r="G955" s="32">
        <f t="shared" si="99"/>
        <v>2</v>
      </c>
      <c r="H955" s="33">
        <v>13899.0</v>
      </c>
      <c r="I955" s="32">
        <f t="shared" si="100"/>
        <v>599.01</v>
      </c>
      <c r="J955" s="30">
        <f t="shared" si="101"/>
        <v>27798</v>
      </c>
      <c r="K955" s="34">
        <f t="shared" si="102"/>
        <v>1198.02</v>
      </c>
      <c r="L955" s="50"/>
      <c r="M955" s="50"/>
      <c r="N955" s="50"/>
      <c r="O955" s="50"/>
      <c r="P955" s="50"/>
      <c r="Q955" s="50"/>
      <c r="R955" s="50"/>
    </row>
    <row r="956" ht="15.75" customHeight="1">
      <c r="A956" s="47" t="s">
        <v>92</v>
      </c>
      <c r="B956" s="33">
        <v>80000.0</v>
      </c>
      <c r="C956" s="32">
        <v>40.0</v>
      </c>
      <c r="D956" s="30">
        <f t="shared" si="98"/>
        <v>3200000</v>
      </c>
      <c r="E956" s="30"/>
      <c r="F956" s="30"/>
      <c r="G956" s="32">
        <f t="shared" si="99"/>
        <v>40</v>
      </c>
      <c r="H956" s="33">
        <v>82000.0</v>
      </c>
      <c r="I956" s="32">
        <f t="shared" si="100"/>
        <v>2000</v>
      </c>
      <c r="J956" s="30">
        <f t="shared" si="101"/>
        <v>3280000</v>
      </c>
      <c r="K956" s="34">
        <f t="shared" si="102"/>
        <v>80000</v>
      </c>
      <c r="L956" s="50"/>
      <c r="M956" s="50"/>
      <c r="N956" s="50"/>
      <c r="O956" s="50"/>
      <c r="P956" s="50"/>
      <c r="Q956" s="50"/>
      <c r="R956" s="50"/>
    </row>
    <row r="957" ht="15.75" customHeight="1">
      <c r="A957" s="47" t="s">
        <v>67</v>
      </c>
      <c r="B957" s="33">
        <v>7200.0</v>
      </c>
      <c r="C957" s="32">
        <v>5.0</v>
      </c>
      <c r="D957" s="30">
        <f t="shared" si="98"/>
        <v>36000</v>
      </c>
      <c r="E957" s="30"/>
      <c r="F957" s="30"/>
      <c r="G957" s="32">
        <f t="shared" si="99"/>
        <v>5</v>
      </c>
      <c r="H957" s="33">
        <v>6500.0</v>
      </c>
      <c r="I957" s="32">
        <f t="shared" si="100"/>
        <v>-700</v>
      </c>
      <c r="J957" s="30">
        <f t="shared" si="101"/>
        <v>32500</v>
      </c>
      <c r="K957" s="34">
        <f t="shared" si="102"/>
        <v>-3500</v>
      </c>
      <c r="L957" s="50"/>
      <c r="M957" s="50"/>
      <c r="N957" s="50"/>
      <c r="O957" s="50"/>
      <c r="P957" s="50"/>
      <c r="Q957" s="50"/>
      <c r="R957" s="50"/>
    </row>
    <row r="958" ht="15.75" customHeight="1">
      <c r="A958" s="47" t="s">
        <v>57</v>
      </c>
      <c r="B958" s="33">
        <v>42000.0</v>
      </c>
      <c r="C958" s="32">
        <v>26.0</v>
      </c>
      <c r="D958" s="30">
        <f t="shared" si="98"/>
        <v>1092000</v>
      </c>
      <c r="E958" s="30"/>
      <c r="F958" s="30"/>
      <c r="G958" s="32">
        <f t="shared" si="99"/>
        <v>26</v>
      </c>
      <c r="H958" s="33">
        <v>42000.0</v>
      </c>
      <c r="I958" s="32">
        <f t="shared" si="100"/>
        <v>0</v>
      </c>
      <c r="J958" s="30">
        <f t="shared" si="101"/>
        <v>1092000</v>
      </c>
      <c r="K958" s="34">
        <f t="shared" si="102"/>
        <v>0</v>
      </c>
      <c r="L958" s="50"/>
      <c r="M958" s="50"/>
      <c r="N958" s="50"/>
      <c r="O958" s="50"/>
      <c r="P958" s="50"/>
      <c r="Q958" s="50"/>
      <c r="R958" s="50"/>
    </row>
    <row r="959" ht="15.75" customHeight="1">
      <c r="A959" s="47" t="s">
        <v>58</v>
      </c>
      <c r="B959" s="33">
        <v>55000.0</v>
      </c>
      <c r="C959" s="32">
        <v>5.0</v>
      </c>
      <c r="D959" s="30">
        <f t="shared" si="98"/>
        <v>275000</v>
      </c>
      <c r="E959" s="30"/>
      <c r="F959" s="30"/>
      <c r="G959" s="32">
        <f t="shared" si="99"/>
        <v>5</v>
      </c>
      <c r="H959" s="33">
        <v>55000.0</v>
      </c>
      <c r="I959" s="32">
        <f t="shared" si="100"/>
        <v>0</v>
      </c>
      <c r="J959" s="30">
        <f t="shared" si="101"/>
        <v>275000</v>
      </c>
      <c r="K959" s="34">
        <f t="shared" si="102"/>
        <v>0</v>
      </c>
      <c r="L959" s="50"/>
      <c r="M959" s="50"/>
      <c r="N959" s="50"/>
      <c r="O959" s="50"/>
      <c r="P959" s="50"/>
      <c r="Q959" s="50"/>
      <c r="R959" s="50"/>
    </row>
    <row r="960" ht="15.75" customHeight="1">
      <c r="A960" s="47" t="s">
        <v>59</v>
      </c>
      <c r="B960" s="33">
        <v>3150.0</v>
      </c>
      <c r="C960" s="32">
        <v>53.0</v>
      </c>
      <c r="D960" s="30">
        <f t="shared" si="98"/>
        <v>166950</v>
      </c>
      <c r="E960" s="30"/>
      <c r="F960" s="30"/>
      <c r="G960" s="32">
        <f t="shared" si="99"/>
        <v>53</v>
      </c>
      <c r="H960" s="33">
        <v>3150.0</v>
      </c>
      <c r="I960" s="32">
        <f t="shared" si="100"/>
        <v>0</v>
      </c>
      <c r="J960" s="30">
        <f t="shared" si="101"/>
        <v>166950</v>
      </c>
      <c r="K960" s="34">
        <f t="shared" si="102"/>
        <v>0</v>
      </c>
      <c r="L960" s="50"/>
      <c r="M960" s="50"/>
      <c r="N960" s="50"/>
      <c r="O960" s="50"/>
      <c r="P960" s="50"/>
      <c r="Q960" s="50"/>
      <c r="R960" s="50"/>
    </row>
    <row r="961" ht="15.75" customHeight="1">
      <c r="A961" s="47" t="s">
        <v>60</v>
      </c>
      <c r="B961" s="33">
        <v>1200.0</v>
      </c>
      <c r="C961" s="32">
        <v>9630.0</v>
      </c>
      <c r="D961" s="30">
        <f t="shared" si="98"/>
        <v>11556000</v>
      </c>
      <c r="E961" s="30"/>
      <c r="F961" s="30"/>
      <c r="G961" s="32">
        <f t="shared" si="99"/>
        <v>9630</v>
      </c>
      <c r="H961" s="33">
        <v>1185.0</v>
      </c>
      <c r="I961" s="32">
        <f t="shared" si="100"/>
        <v>-15</v>
      </c>
      <c r="J961" s="30">
        <f t="shared" si="101"/>
        <v>11411550</v>
      </c>
      <c r="K961" s="34">
        <f t="shared" si="102"/>
        <v>-144450</v>
      </c>
      <c r="L961" s="50"/>
      <c r="M961" s="50"/>
      <c r="N961" s="50"/>
      <c r="O961" s="50"/>
      <c r="P961" s="50"/>
      <c r="Q961" s="50"/>
      <c r="R961" s="50"/>
    </row>
    <row r="962" ht="15.75" customHeight="1">
      <c r="A962" s="47" t="s">
        <v>61</v>
      </c>
      <c r="B962" s="33">
        <v>80000.0</v>
      </c>
      <c r="C962" s="32">
        <v>5.0</v>
      </c>
      <c r="D962" s="30">
        <f t="shared" si="98"/>
        <v>400000</v>
      </c>
      <c r="E962" s="30"/>
      <c r="F962" s="30"/>
      <c r="G962" s="32">
        <f t="shared" si="99"/>
        <v>5</v>
      </c>
      <c r="H962" s="33">
        <v>80000.0</v>
      </c>
      <c r="I962" s="32">
        <f t="shared" si="100"/>
        <v>0</v>
      </c>
      <c r="J962" s="30">
        <f t="shared" si="101"/>
        <v>400000</v>
      </c>
      <c r="K962" s="34">
        <f t="shared" si="102"/>
        <v>0</v>
      </c>
      <c r="L962" s="50"/>
      <c r="M962" s="50"/>
      <c r="N962" s="50"/>
      <c r="O962" s="50"/>
      <c r="P962" s="50"/>
      <c r="Q962" s="50"/>
      <c r="R962" s="50"/>
    </row>
    <row r="963" ht="15.75" customHeight="1">
      <c r="A963" s="47" t="s">
        <v>82</v>
      </c>
      <c r="B963" s="45">
        <v>60000.0</v>
      </c>
      <c r="C963" s="32">
        <v>2.0</v>
      </c>
      <c r="D963" s="31">
        <f t="shared" si="98"/>
        <v>120000</v>
      </c>
      <c r="E963" s="30"/>
      <c r="F963" s="31"/>
      <c r="G963" s="32">
        <f t="shared" si="99"/>
        <v>2</v>
      </c>
      <c r="H963" s="45">
        <v>60000.0</v>
      </c>
      <c r="I963" s="32">
        <f t="shared" si="100"/>
        <v>0</v>
      </c>
      <c r="J963" s="31">
        <f t="shared" si="101"/>
        <v>120000</v>
      </c>
      <c r="K963" s="34">
        <f t="shared" si="102"/>
        <v>0</v>
      </c>
      <c r="L963" s="50"/>
      <c r="M963" s="50"/>
      <c r="N963" s="50"/>
      <c r="O963" s="50"/>
      <c r="P963" s="50"/>
      <c r="Q963" s="50"/>
      <c r="R963" s="50"/>
    </row>
    <row r="964" ht="15.75" customHeight="1">
      <c r="A964" s="47" t="s">
        <v>93</v>
      </c>
      <c r="B964" s="33">
        <v>152000.0</v>
      </c>
      <c r="C964" s="32">
        <v>15.0</v>
      </c>
      <c r="D964" s="30">
        <f t="shared" si="98"/>
        <v>2280000</v>
      </c>
      <c r="E964" s="30"/>
      <c r="F964" s="30"/>
      <c r="G964" s="32">
        <f t="shared" si="99"/>
        <v>15</v>
      </c>
      <c r="H964" s="33">
        <v>150000.0</v>
      </c>
      <c r="I964" s="32">
        <f t="shared" si="100"/>
        <v>-2000</v>
      </c>
      <c r="J964" s="30">
        <f t="shared" si="101"/>
        <v>2250000</v>
      </c>
      <c r="K964" s="34">
        <f t="shared" si="102"/>
        <v>-30000</v>
      </c>
      <c r="L964" s="50"/>
      <c r="M964" s="50"/>
      <c r="N964" s="50"/>
      <c r="O964" s="50"/>
      <c r="P964" s="50"/>
      <c r="Q964" s="50"/>
      <c r="R964" s="50"/>
    </row>
    <row r="965" ht="15.75" customHeight="1">
      <c r="A965" s="47" t="s">
        <v>94</v>
      </c>
      <c r="B965" s="33">
        <v>13000.0</v>
      </c>
      <c r="C965" s="32">
        <v>8.0</v>
      </c>
      <c r="D965" s="30">
        <f t="shared" si="98"/>
        <v>104000</v>
      </c>
      <c r="E965" s="30"/>
      <c r="F965" s="30"/>
      <c r="G965" s="32">
        <f t="shared" si="99"/>
        <v>8</v>
      </c>
      <c r="H965" s="33">
        <v>13494.0</v>
      </c>
      <c r="I965" s="32">
        <f t="shared" si="100"/>
        <v>494</v>
      </c>
      <c r="J965" s="30">
        <f t="shared" si="101"/>
        <v>107952</v>
      </c>
      <c r="K965" s="34">
        <f t="shared" si="102"/>
        <v>3952</v>
      </c>
      <c r="L965" s="50"/>
      <c r="M965" s="50"/>
      <c r="N965" s="50"/>
      <c r="O965" s="50"/>
      <c r="P965" s="50"/>
      <c r="Q965" s="50"/>
      <c r="R965" s="50"/>
    </row>
    <row r="966" ht="15.75" customHeight="1">
      <c r="A966" s="47" t="s">
        <v>64</v>
      </c>
      <c r="B966" s="33">
        <v>480000.0</v>
      </c>
      <c r="C966" s="32">
        <v>51.0</v>
      </c>
      <c r="D966" s="30">
        <f t="shared" si="98"/>
        <v>24480000</v>
      </c>
      <c r="E966" s="30"/>
      <c r="F966" s="30"/>
      <c r="G966" s="32">
        <f t="shared" si="99"/>
        <v>51</v>
      </c>
      <c r="H966" s="33">
        <v>480000.0</v>
      </c>
      <c r="I966" s="32">
        <f t="shared" si="100"/>
        <v>0</v>
      </c>
      <c r="J966" s="30">
        <f t="shared" si="101"/>
        <v>24480000</v>
      </c>
      <c r="K966" s="34">
        <f t="shared" si="102"/>
        <v>0</v>
      </c>
      <c r="L966" s="50"/>
      <c r="M966" s="50"/>
      <c r="N966" s="50"/>
      <c r="O966" s="50"/>
      <c r="P966" s="50"/>
      <c r="Q966" s="50"/>
      <c r="R966" s="50"/>
    </row>
    <row r="967" ht="15.75" customHeight="1">
      <c r="A967" s="47" t="s">
        <v>65</v>
      </c>
      <c r="B967" s="33">
        <v>480000.0</v>
      </c>
      <c r="C967" s="32">
        <v>298.0</v>
      </c>
      <c r="D967" s="30">
        <f t="shared" si="98"/>
        <v>143040000</v>
      </c>
      <c r="E967" s="30"/>
      <c r="F967" s="30"/>
      <c r="G967" s="32">
        <f t="shared" si="99"/>
        <v>298</v>
      </c>
      <c r="H967" s="33">
        <v>480000.0</v>
      </c>
      <c r="I967" s="32">
        <f t="shared" si="100"/>
        <v>0</v>
      </c>
      <c r="J967" s="30">
        <f t="shared" si="101"/>
        <v>143040000</v>
      </c>
      <c r="K967" s="34">
        <f t="shared" si="102"/>
        <v>0</v>
      </c>
      <c r="L967" s="50"/>
      <c r="M967" s="50"/>
      <c r="N967" s="50"/>
      <c r="O967" s="50"/>
      <c r="P967" s="50"/>
      <c r="Q967" s="50"/>
      <c r="R967" s="50"/>
    </row>
    <row r="968" ht="15.75" customHeight="1">
      <c r="A968" s="47" t="s">
        <v>95</v>
      </c>
      <c r="B968" s="33">
        <v>2000.0</v>
      </c>
      <c r="C968" s="32">
        <v>12.0</v>
      </c>
      <c r="D968" s="30">
        <f t="shared" si="98"/>
        <v>24000</v>
      </c>
      <c r="E968" s="30"/>
      <c r="F968" s="30"/>
      <c r="G968" s="32">
        <f t="shared" si="99"/>
        <v>12</v>
      </c>
      <c r="H968" s="33">
        <v>2100.0</v>
      </c>
      <c r="I968" s="32">
        <f t="shared" si="100"/>
        <v>100</v>
      </c>
      <c r="J968" s="30">
        <f t="shared" si="101"/>
        <v>25200</v>
      </c>
      <c r="K968" s="34">
        <f t="shared" si="102"/>
        <v>1200</v>
      </c>
      <c r="L968" s="50"/>
      <c r="M968" s="50"/>
      <c r="N968" s="50"/>
      <c r="O968" s="50"/>
      <c r="P968" s="50"/>
      <c r="Q968" s="50"/>
      <c r="R968" s="50"/>
    </row>
    <row r="969" ht="15.75" customHeight="1">
      <c r="A969" s="47" t="s">
        <v>96</v>
      </c>
      <c r="B969" s="33">
        <v>6200.0</v>
      </c>
      <c r="C969" s="32">
        <v>5.0</v>
      </c>
      <c r="D969" s="30">
        <f t="shared" si="98"/>
        <v>31000</v>
      </c>
      <c r="E969" s="30"/>
      <c r="F969" s="30"/>
      <c r="G969" s="32">
        <f t="shared" si="99"/>
        <v>5</v>
      </c>
      <c r="H969" s="33">
        <v>5000.0</v>
      </c>
      <c r="I969" s="32">
        <f t="shared" si="100"/>
        <v>-1200</v>
      </c>
      <c r="J969" s="30">
        <f t="shared" si="101"/>
        <v>25000</v>
      </c>
      <c r="K969" s="34">
        <f t="shared" si="102"/>
        <v>-6000</v>
      </c>
      <c r="L969" s="50"/>
      <c r="M969" s="50"/>
      <c r="N969" s="50"/>
      <c r="O969" s="50"/>
      <c r="P969" s="50"/>
      <c r="Q969" s="50"/>
      <c r="R969" s="50"/>
    </row>
    <row r="970" ht="15.75" customHeight="1">
      <c r="A970" s="47" t="s">
        <v>50</v>
      </c>
      <c r="B970" s="33">
        <v>94500.0</v>
      </c>
      <c r="C970" s="32">
        <v>101.0</v>
      </c>
      <c r="D970" s="30">
        <f t="shared" si="98"/>
        <v>9544500</v>
      </c>
      <c r="E970" s="30"/>
      <c r="F970" s="30"/>
      <c r="G970" s="32">
        <f t="shared" si="99"/>
        <v>101</v>
      </c>
      <c r="H970" s="33">
        <v>90000.0</v>
      </c>
      <c r="I970" s="32">
        <f t="shared" si="100"/>
        <v>-4500</v>
      </c>
      <c r="J970" s="30">
        <f t="shared" si="101"/>
        <v>9090000</v>
      </c>
      <c r="K970" s="34">
        <f t="shared" si="102"/>
        <v>-454500</v>
      </c>
      <c r="L970" s="50"/>
      <c r="M970" s="50"/>
      <c r="N970" s="50"/>
      <c r="O970" s="50"/>
      <c r="P970" s="50"/>
      <c r="Q970" s="50"/>
      <c r="R970" s="50"/>
    </row>
    <row r="971" ht="15.75" customHeight="1">
      <c r="A971" s="47" t="s">
        <v>49</v>
      </c>
      <c r="B971" s="33">
        <v>91995.0</v>
      </c>
      <c r="C971" s="32">
        <v>797.0</v>
      </c>
      <c r="D971" s="30">
        <f t="shared" si="98"/>
        <v>73320015</v>
      </c>
      <c r="E971" s="30">
        <v>70.0</v>
      </c>
      <c r="F971" s="30"/>
      <c r="G971" s="32">
        <f t="shared" si="99"/>
        <v>867</v>
      </c>
      <c r="H971" s="33">
        <v>84500.0</v>
      </c>
      <c r="I971" s="32">
        <f t="shared" si="100"/>
        <v>-7495</v>
      </c>
      <c r="J971" s="30">
        <f t="shared" si="101"/>
        <v>73261500</v>
      </c>
      <c r="K971" s="34">
        <f t="shared" si="102"/>
        <v>-58515</v>
      </c>
      <c r="L971" s="50"/>
      <c r="M971" s="50"/>
      <c r="N971" s="50"/>
      <c r="O971" s="50"/>
      <c r="P971" s="50"/>
      <c r="Q971" s="50"/>
      <c r="R971" s="50"/>
    </row>
    <row r="972" ht="15.75" customHeight="1">
      <c r="A972" s="47" t="s">
        <v>97</v>
      </c>
      <c r="B972" s="33">
        <v>25500.0</v>
      </c>
      <c r="C972" s="32">
        <v>954.0</v>
      </c>
      <c r="D972" s="30">
        <f t="shared" si="98"/>
        <v>24327000</v>
      </c>
      <c r="E972" s="30"/>
      <c r="F972" s="30"/>
      <c r="G972" s="32">
        <f t="shared" si="99"/>
        <v>954</v>
      </c>
      <c r="H972" s="33">
        <v>24520.0</v>
      </c>
      <c r="I972" s="32">
        <f t="shared" si="100"/>
        <v>-980</v>
      </c>
      <c r="J972" s="30">
        <f t="shared" si="101"/>
        <v>23392080</v>
      </c>
      <c r="K972" s="34">
        <f t="shared" si="102"/>
        <v>-934920</v>
      </c>
      <c r="L972" s="50"/>
      <c r="M972" s="50"/>
      <c r="N972" s="50"/>
      <c r="O972" s="50"/>
      <c r="P972" s="50"/>
      <c r="Q972" s="50"/>
      <c r="R972" s="50"/>
    </row>
    <row r="973" ht="15.75" customHeight="1">
      <c r="A973" s="47" t="s">
        <v>51</v>
      </c>
      <c r="B973" s="33">
        <v>49000.0</v>
      </c>
      <c r="C973" s="32">
        <v>132976.0</v>
      </c>
      <c r="D973" s="30">
        <f t="shared" si="98"/>
        <v>6515824000</v>
      </c>
      <c r="E973" s="30"/>
      <c r="F973" s="30"/>
      <c r="G973" s="32">
        <f t="shared" si="99"/>
        <v>132976</v>
      </c>
      <c r="H973" s="33">
        <v>50000.0</v>
      </c>
      <c r="I973" s="32">
        <f t="shared" si="100"/>
        <v>1000</v>
      </c>
      <c r="J973" s="30">
        <f t="shared" si="101"/>
        <v>6648800000</v>
      </c>
      <c r="K973" s="34">
        <f t="shared" si="102"/>
        <v>132976000</v>
      </c>
      <c r="L973" s="50"/>
      <c r="M973" s="50"/>
      <c r="N973" s="50"/>
      <c r="O973" s="50"/>
      <c r="P973" s="50"/>
      <c r="Q973" s="50"/>
      <c r="R973" s="50"/>
    </row>
    <row r="974" ht="15.75" customHeight="1">
      <c r="A974" s="47" t="s">
        <v>70</v>
      </c>
      <c r="B974" s="33">
        <v>674.99</v>
      </c>
      <c r="C974" s="32">
        <v>9917.0</v>
      </c>
      <c r="D974" s="30">
        <f t="shared" si="98"/>
        <v>6693875.83</v>
      </c>
      <c r="E974" s="30"/>
      <c r="F974" s="30"/>
      <c r="G974" s="32">
        <f t="shared" si="99"/>
        <v>9917</v>
      </c>
      <c r="H974" s="33">
        <v>660.0</v>
      </c>
      <c r="I974" s="32">
        <f t="shared" si="100"/>
        <v>-14.99</v>
      </c>
      <c r="J974" s="30">
        <f t="shared" si="101"/>
        <v>6545220</v>
      </c>
      <c r="K974" s="34">
        <f t="shared" si="102"/>
        <v>-148655.83</v>
      </c>
      <c r="L974" s="50"/>
      <c r="M974" s="50"/>
      <c r="N974" s="50"/>
      <c r="O974" s="50"/>
      <c r="P974" s="50"/>
      <c r="Q974" s="50"/>
      <c r="R974" s="50"/>
    </row>
    <row r="975" ht="15.75" customHeight="1">
      <c r="A975" s="35"/>
      <c r="B975" s="10"/>
      <c r="C975" s="10"/>
      <c r="D975" s="31">
        <f t="shared" si="98"/>
        <v>0</v>
      </c>
      <c r="E975" s="31"/>
      <c r="F975" s="31"/>
      <c r="G975" s="32"/>
      <c r="H975" s="31"/>
      <c r="I975" s="32">
        <f t="shared" si="100"/>
        <v>0</v>
      </c>
      <c r="J975" s="31">
        <f t="shared" si="101"/>
        <v>0</v>
      </c>
      <c r="K975" s="34">
        <f t="shared" si="102"/>
        <v>0</v>
      </c>
    </row>
    <row r="976" ht="15.75" customHeight="1">
      <c r="A976" s="35"/>
      <c r="B976" s="10"/>
      <c r="C976" s="10"/>
      <c r="D976" s="31">
        <f t="shared" si="98"/>
        <v>0</v>
      </c>
      <c r="E976" s="31"/>
      <c r="F976" s="31"/>
      <c r="G976" s="32"/>
      <c r="H976" s="31"/>
      <c r="I976" s="32">
        <f t="shared" si="100"/>
        <v>0</v>
      </c>
      <c r="J976" s="31">
        <f t="shared" si="101"/>
        <v>0</v>
      </c>
      <c r="K976" s="34">
        <f t="shared" si="102"/>
        <v>0</v>
      </c>
    </row>
    <row r="977" ht="15.75" customHeight="1">
      <c r="A977" s="37"/>
      <c r="B977" s="38"/>
      <c r="C977" s="38"/>
      <c r="D977" s="39">
        <f t="shared" si="98"/>
        <v>0</v>
      </c>
      <c r="E977" s="39"/>
      <c r="F977" s="39"/>
      <c r="G977" s="32"/>
      <c r="H977" s="39"/>
      <c r="I977" s="40">
        <f t="shared" si="100"/>
        <v>0</v>
      </c>
      <c r="J977" s="39">
        <f t="shared" si="101"/>
        <v>0</v>
      </c>
      <c r="K977" s="34">
        <f t="shared" si="102"/>
        <v>0</v>
      </c>
    </row>
    <row r="978" ht="15.75" customHeight="1">
      <c r="B978" s="2"/>
      <c r="C978" s="2"/>
      <c r="D978" s="3"/>
      <c r="E978" s="3"/>
      <c r="F978" s="3"/>
      <c r="G978" s="12">
        <f>SUM(G946:G977)</f>
        <v>1874359</v>
      </c>
      <c r="H978" s="3"/>
      <c r="I978" s="3"/>
      <c r="J978" s="3"/>
    </row>
    <row r="979" ht="15.75" customHeight="1">
      <c r="B979" s="2"/>
      <c r="C979" s="2"/>
      <c r="D979" s="3"/>
      <c r="E979" s="3"/>
      <c r="F979" s="3"/>
      <c r="G979" s="3"/>
      <c r="H979" s="3"/>
      <c r="I979" s="3"/>
      <c r="J979" s="3"/>
    </row>
    <row r="980" ht="15.75" customHeight="1">
      <c r="B980" s="2"/>
      <c r="C980" s="2"/>
      <c r="D980" s="3" t="s">
        <v>17</v>
      </c>
      <c r="E980" s="3"/>
      <c r="F980" s="3"/>
      <c r="G980" s="3"/>
      <c r="H980" s="3"/>
      <c r="I980" s="3"/>
      <c r="J980" s="3" t="s">
        <v>17</v>
      </c>
    </row>
    <row r="981" ht="15.75" customHeight="1">
      <c r="B981" s="2"/>
      <c r="C981" s="2"/>
      <c r="D981" s="3">
        <f>SUM(D946:D980)</f>
        <v>12339028049</v>
      </c>
      <c r="E981" s="3"/>
      <c r="F981" s="3"/>
      <c r="G981" s="3"/>
      <c r="H981" s="3"/>
      <c r="I981" s="3"/>
      <c r="J981" s="3">
        <f>SUM(J946:J980)</f>
        <v>12681258694</v>
      </c>
      <c r="K981" s="17">
        <f>J981-D981</f>
        <v>342230645.2</v>
      </c>
    </row>
    <row r="982" ht="15.75" customHeight="1">
      <c r="B982" s="2"/>
      <c r="C982" s="2"/>
      <c r="D982" s="3"/>
      <c r="E982" s="3"/>
      <c r="F982" s="3"/>
      <c r="G982" s="3"/>
      <c r="H982" s="3"/>
      <c r="I982" s="3"/>
      <c r="J982" s="3"/>
    </row>
    <row r="983" ht="15.75" customHeight="1">
      <c r="B983" s="2"/>
      <c r="C983" s="2"/>
      <c r="D983" s="3" t="s">
        <v>20</v>
      </c>
      <c r="E983" s="3"/>
      <c r="F983" s="3"/>
      <c r="G983" s="3"/>
      <c r="H983" s="3"/>
      <c r="I983" s="3"/>
      <c r="J983" s="3" t="s">
        <v>20</v>
      </c>
      <c r="K983" s="43">
        <f>K981/J984</f>
        <v>1849.895379</v>
      </c>
    </row>
    <row r="984" ht="15.75" customHeight="1">
      <c r="B984" s="2"/>
      <c r="C984" s="2"/>
      <c r="D984" s="11">
        <v>184000.0</v>
      </c>
      <c r="E984" s="3"/>
      <c r="F984" s="3"/>
      <c r="G984" s="3"/>
      <c r="H984" s="3"/>
      <c r="I984" s="3"/>
      <c r="J984" s="11">
        <v>185000.0</v>
      </c>
      <c r="K984" s="42"/>
    </row>
    <row r="985" ht="15.75" customHeight="1">
      <c r="B985" s="2"/>
      <c r="C985" s="2"/>
      <c r="D985" s="3" t="s">
        <v>21</v>
      </c>
      <c r="E985" s="3"/>
      <c r="F985" s="3"/>
      <c r="G985" s="3"/>
      <c r="H985" s="3"/>
      <c r="I985" s="3"/>
      <c r="J985" s="3" t="s">
        <v>21</v>
      </c>
    </row>
    <row r="986" ht="15.75" customHeight="1">
      <c r="B986" s="2"/>
      <c r="C986" s="2"/>
      <c r="D986" s="12">
        <f>D981/D984</f>
        <v>67059.93505</v>
      </c>
      <c r="E986" s="12"/>
      <c r="F986" s="12"/>
      <c r="G986" s="12"/>
      <c r="H986" s="3"/>
      <c r="I986" s="3"/>
      <c r="J986" s="12">
        <f>J981/J984</f>
        <v>68547.34429</v>
      </c>
      <c r="K986" s="18">
        <f>J986-D986</f>
        <v>1487.409244</v>
      </c>
    </row>
    <row r="987" ht="15.75" customHeight="1">
      <c r="B987" s="2"/>
      <c r="C987" s="2"/>
      <c r="D987" s="3"/>
      <c r="E987" s="3"/>
      <c r="F987" s="3"/>
      <c r="G987" s="3"/>
      <c r="H987" s="3"/>
      <c r="I987" s="3"/>
      <c r="J987" s="3"/>
    </row>
    <row r="988" ht="15.75" customHeight="1">
      <c r="B988" s="2"/>
      <c r="C988" s="2"/>
      <c r="D988" s="3"/>
      <c r="E988" s="3"/>
      <c r="F988" s="3"/>
      <c r="G988" s="3"/>
      <c r="H988" s="3"/>
      <c r="I988" s="3"/>
      <c r="J988" s="3"/>
    </row>
    <row r="989" ht="15.75" customHeight="1">
      <c r="B989" s="2"/>
      <c r="C989" s="2"/>
      <c r="D989" s="3"/>
      <c r="E989" s="3"/>
      <c r="F989" s="3"/>
      <c r="G989" s="3"/>
      <c r="H989" s="3"/>
      <c r="I989" s="3"/>
      <c r="J989" s="3"/>
    </row>
    <row r="990" ht="15.75" customHeight="1">
      <c r="B990" s="2"/>
      <c r="C990" s="2"/>
      <c r="D990" s="3"/>
      <c r="E990" s="3"/>
      <c r="F990" s="3"/>
      <c r="G990" s="3"/>
      <c r="H990" s="3"/>
      <c r="I990" s="3"/>
      <c r="J990" s="3"/>
    </row>
    <row r="991" ht="15.75" customHeight="1">
      <c r="A991" s="1" t="s">
        <v>131</v>
      </c>
      <c r="B991" s="2"/>
      <c r="C991" s="2"/>
      <c r="D991" s="3"/>
      <c r="E991" s="3"/>
      <c r="F991" s="3"/>
      <c r="G991" s="3"/>
      <c r="H991" s="3"/>
      <c r="I991" s="3"/>
      <c r="J991" s="3"/>
    </row>
    <row r="992" ht="15.75" customHeight="1">
      <c r="B992" s="2"/>
      <c r="C992" s="2"/>
      <c r="D992" s="3"/>
      <c r="E992" s="3"/>
      <c r="F992" s="3"/>
      <c r="G992" s="3"/>
      <c r="H992" s="3"/>
      <c r="I992" s="3"/>
      <c r="J992" s="3"/>
    </row>
    <row r="993" ht="15.75" customHeight="1">
      <c r="B993" s="2"/>
      <c r="C993" s="2"/>
      <c r="D993" s="3"/>
      <c r="E993" s="3"/>
      <c r="F993" s="3"/>
      <c r="G993" s="3"/>
      <c r="H993" s="3"/>
      <c r="I993" s="3"/>
      <c r="J993" s="3"/>
    </row>
    <row r="994" ht="15.75" customHeight="1">
      <c r="A994" s="19" t="s">
        <v>35</v>
      </c>
      <c r="B994" s="20"/>
      <c r="C994" s="20"/>
      <c r="D994" s="21"/>
      <c r="E994" s="22" t="s">
        <v>36</v>
      </c>
      <c r="F994" s="23"/>
      <c r="G994" s="21"/>
      <c r="H994" s="21"/>
      <c r="I994" s="21"/>
      <c r="J994" s="21"/>
      <c r="K994" s="24"/>
      <c r="L994" s="1"/>
      <c r="M994" s="1"/>
      <c r="N994" s="1"/>
      <c r="O994" s="1"/>
      <c r="P994" s="1"/>
      <c r="Q994" s="1"/>
      <c r="R994" s="1"/>
    </row>
    <row r="995" ht="15.75" customHeight="1">
      <c r="A995" s="25" t="s">
        <v>2</v>
      </c>
      <c r="B995" s="27" t="s">
        <v>129</v>
      </c>
      <c r="C995" s="26" t="s">
        <v>8</v>
      </c>
      <c r="D995" s="27" t="s">
        <v>9</v>
      </c>
      <c r="E995" s="27" t="s">
        <v>38</v>
      </c>
      <c r="F995" s="27" t="s">
        <v>39</v>
      </c>
      <c r="G995" s="27" t="s">
        <v>40</v>
      </c>
      <c r="H995" s="27" t="s">
        <v>132</v>
      </c>
      <c r="I995" s="27" t="s">
        <v>42</v>
      </c>
      <c r="J995" s="27" t="s">
        <v>133</v>
      </c>
      <c r="K995" s="28" t="s">
        <v>12</v>
      </c>
      <c r="L995" s="1"/>
      <c r="M995" s="1"/>
      <c r="N995" s="1"/>
      <c r="O995" s="1"/>
      <c r="P995" s="1"/>
      <c r="Q995" s="1"/>
      <c r="R995" s="1"/>
    </row>
    <row r="996" ht="15.75" customHeight="1">
      <c r="A996" s="47" t="s">
        <v>87</v>
      </c>
      <c r="B996" s="33">
        <v>118000.0</v>
      </c>
      <c r="C996" s="32">
        <v>2.0</v>
      </c>
      <c r="D996" s="30">
        <f t="shared" ref="D996:D1027" si="103">C996*B996</f>
        <v>236000</v>
      </c>
      <c r="E996" s="31"/>
      <c r="F996" s="31"/>
      <c r="G996" s="32">
        <f t="shared" ref="G996:G1024" si="104">$C996+E996-F996</f>
        <v>2</v>
      </c>
      <c r="H996" s="33">
        <v>125000.0</v>
      </c>
      <c r="I996" s="32">
        <f t="shared" ref="I996:I1027" si="105">H996-B996</f>
        <v>7000</v>
      </c>
      <c r="J996" s="30">
        <f t="shared" ref="J996:J1027" si="106">G996*H996</f>
        <v>250000</v>
      </c>
      <c r="K996" s="34">
        <f t="shared" ref="K996:K1027" si="107">J996-D996</f>
        <v>14000</v>
      </c>
      <c r="L996" s="50"/>
      <c r="M996" s="50"/>
      <c r="N996" s="50"/>
      <c r="O996" s="50"/>
      <c r="P996" s="50"/>
      <c r="Q996" s="50"/>
      <c r="R996" s="50"/>
    </row>
    <row r="997" ht="15.75" customHeight="1">
      <c r="A997" s="47" t="s">
        <v>88</v>
      </c>
      <c r="B997" s="33">
        <v>1550.0</v>
      </c>
      <c r="C997" s="32">
        <v>1634444.0</v>
      </c>
      <c r="D997" s="30">
        <f t="shared" si="103"/>
        <v>2533388200</v>
      </c>
      <c r="E997" s="30"/>
      <c r="F997" s="30"/>
      <c r="G997" s="32">
        <f t="shared" si="104"/>
        <v>1634444</v>
      </c>
      <c r="H997" s="33">
        <v>1500.01</v>
      </c>
      <c r="I997" s="32">
        <f t="shared" si="105"/>
        <v>-49.99</v>
      </c>
      <c r="J997" s="30">
        <f t="shared" si="106"/>
        <v>2451682344</v>
      </c>
      <c r="K997" s="34">
        <f t="shared" si="107"/>
        <v>-81705855.56</v>
      </c>
      <c r="L997" s="50"/>
      <c r="M997" s="50"/>
      <c r="N997" s="50"/>
      <c r="O997" s="50"/>
      <c r="P997" s="50"/>
      <c r="Q997" s="50"/>
      <c r="R997" s="50"/>
    </row>
    <row r="998" ht="15.75" customHeight="1">
      <c r="A998" s="47" t="s">
        <v>89</v>
      </c>
      <c r="B998" s="33">
        <v>54.0</v>
      </c>
      <c r="C998" s="32">
        <v>10436.0</v>
      </c>
      <c r="D998" s="30">
        <f t="shared" si="103"/>
        <v>563544</v>
      </c>
      <c r="E998" s="30"/>
      <c r="F998" s="30"/>
      <c r="G998" s="32">
        <f t="shared" si="104"/>
        <v>10436</v>
      </c>
      <c r="H998" s="33">
        <v>55.0</v>
      </c>
      <c r="I998" s="33">
        <f t="shared" si="105"/>
        <v>1</v>
      </c>
      <c r="J998" s="30">
        <f t="shared" si="106"/>
        <v>573980</v>
      </c>
      <c r="K998" s="34">
        <f t="shared" si="107"/>
        <v>10436</v>
      </c>
      <c r="L998" s="50"/>
      <c r="M998" s="50"/>
      <c r="N998" s="50"/>
      <c r="O998" s="50"/>
      <c r="P998" s="50"/>
      <c r="Q998" s="50"/>
      <c r="R998" s="50"/>
    </row>
    <row r="999" ht="15.75" customHeight="1">
      <c r="A999" s="47" t="s">
        <v>47</v>
      </c>
      <c r="B999" s="33">
        <v>425000.0</v>
      </c>
      <c r="C999" s="32">
        <v>3.0</v>
      </c>
      <c r="D999" s="30">
        <f t="shared" si="103"/>
        <v>1275000</v>
      </c>
      <c r="E999" s="30"/>
      <c r="F999" s="30"/>
      <c r="G999" s="32">
        <f t="shared" si="104"/>
        <v>3</v>
      </c>
      <c r="H999" s="33">
        <v>430000.0</v>
      </c>
      <c r="I999" s="32">
        <f t="shared" si="105"/>
        <v>5000</v>
      </c>
      <c r="J999" s="30">
        <f t="shared" si="106"/>
        <v>1290000</v>
      </c>
      <c r="K999" s="34">
        <f t="shared" si="107"/>
        <v>15000</v>
      </c>
      <c r="L999" s="50"/>
      <c r="M999" s="50"/>
      <c r="N999" s="50"/>
      <c r="O999" s="50"/>
      <c r="P999" s="50"/>
      <c r="Q999" s="50"/>
      <c r="R999" s="50"/>
    </row>
    <row r="1000" ht="15.75" customHeight="1">
      <c r="A1000" s="47" t="s">
        <v>48</v>
      </c>
      <c r="B1000" s="33">
        <v>43600.0</v>
      </c>
      <c r="C1000" s="32">
        <v>73077.0</v>
      </c>
      <c r="D1000" s="30">
        <f t="shared" si="103"/>
        <v>3186157200</v>
      </c>
      <c r="E1000" s="30">
        <v>1000.0</v>
      </c>
      <c r="F1000" s="30"/>
      <c r="G1000" s="32">
        <f t="shared" si="104"/>
        <v>74077</v>
      </c>
      <c r="H1000" s="33">
        <v>43999.0</v>
      </c>
      <c r="I1000" s="32">
        <f t="shared" si="105"/>
        <v>399</v>
      </c>
      <c r="J1000" s="30">
        <f t="shared" si="106"/>
        <v>3259313923</v>
      </c>
      <c r="K1000" s="34">
        <f t="shared" si="107"/>
        <v>73156723</v>
      </c>
      <c r="L1000" s="50"/>
      <c r="M1000" s="50"/>
      <c r="N1000" s="50"/>
      <c r="O1000" s="50"/>
      <c r="P1000" s="50"/>
      <c r="Q1000" s="50"/>
      <c r="R1000" s="50"/>
    </row>
    <row r="1001" ht="15.75" customHeight="1">
      <c r="A1001" s="47" t="s">
        <v>86</v>
      </c>
      <c r="B1001" s="33">
        <v>6000.0</v>
      </c>
      <c r="C1001" s="32">
        <v>1410.0</v>
      </c>
      <c r="D1001" s="30">
        <f t="shared" si="103"/>
        <v>8460000</v>
      </c>
      <c r="E1001" s="30"/>
      <c r="F1001" s="31"/>
      <c r="G1001" s="32">
        <f t="shared" si="104"/>
        <v>1410</v>
      </c>
      <c r="H1001" s="33">
        <v>5005.0</v>
      </c>
      <c r="I1001" s="32">
        <f t="shared" si="105"/>
        <v>-995</v>
      </c>
      <c r="J1001" s="30">
        <f t="shared" si="106"/>
        <v>7057050</v>
      </c>
      <c r="K1001" s="34">
        <f t="shared" si="107"/>
        <v>-1402950</v>
      </c>
      <c r="L1001" s="50"/>
      <c r="M1001" s="50"/>
      <c r="N1001" s="50"/>
      <c r="O1001" s="50"/>
      <c r="P1001" s="50"/>
      <c r="Q1001" s="50"/>
      <c r="R1001" s="50"/>
    </row>
    <row r="1002" ht="15.75" customHeight="1">
      <c r="A1002" s="47" t="s">
        <v>90</v>
      </c>
      <c r="B1002" s="33">
        <v>800000.0</v>
      </c>
      <c r="C1002" s="32">
        <v>3.0</v>
      </c>
      <c r="D1002" s="30">
        <f t="shared" si="103"/>
        <v>2400000</v>
      </c>
      <c r="E1002" s="30"/>
      <c r="F1002" s="30"/>
      <c r="G1002" s="32">
        <f t="shared" si="104"/>
        <v>3</v>
      </c>
      <c r="H1002" s="33">
        <v>800000.0</v>
      </c>
      <c r="I1002" s="32">
        <f t="shared" si="105"/>
        <v>0</v>
      </c>
      <c r="J1002" s="30">
        <f t="shared" si="106"/>
        <v>2400000</v>
      </c>
      <c r="K1002" s="34">
        <f t="shared" si="107"/>
        <v>0</v>
      </c>
      <c r="L1002" s="50"/>
      <c r="M1002" s="50"/>
      <c r="N1002" s="50"/>
      <c r="O1002" s="50"/>
      <c r="P1002" s="50"/>
      <c r="Q1002" s="50"/>
      <c r="R1002" s="50"/>
    </row>
    <row r="1003" ht="15.75" customHeight="1">
      <c r="A1003" s="47" t="s">
        <v>54</v>
      </c>
      <c r="B1003" s="33">
        <v>95000.0</v>
      </c>
      <c r="C1003" s="32">
        <v>10.0</v>
      </c>
      <c r="D1003" s="30">
        <f t="shared" si="103"/>
        <v>950000</v>
      </c>
      <c r="E1003" s="30"/>
      <c r="F1003" s="30"/>
      <c r="G1003" s="32">
        <f t="shared" si="104"/>
        <v>10</v>
      </c>
      <c r="H1003" s="33">
        <v>95000.0</v>
      </c>
      <c r="I1003" s="32">
        <f t="shared" si="105"/>
        <v>0</v>
      </c>
      <c r="J1003" s="30">
        <f t="shared" si="106"/>
        <v>950000</v>
      </c>
      <c r="K1003" s="34">
        <f t="shared" si="107"/>
        <v>0</v>
      </c>
      <c r="L1003" s="50"/>
      <c r="M1003" s="50"/>
      <c r="N1003" s="50"/>
      <c r="O1003" s="50"/>
      <c r="P1003" s="50"/>
      <c r="Q1003" s="50"/>
      <c r="R1003" s="50"/>
    </row>
    <row r="1004" ht="15.75" customHeight="1">
      <c r="A1004" s="47" t="s">
        <v>55</v>
      </c>
      <c r="B1004" s="33">
        <v>3000.0</v>
      </c>
      <c r="C1004" s="32">
        <v>2.0</v>
      </c>
      <c r="D1004" s="30">
        <f t="shared" si="103"/>
        <v>6000</v>
      </c>
      <c r="E1004" s="30"/>
      <c r="F1004" s="30"/>
      <c r="G1004" s="32">
        <f t="shared" si="104"/>
        <v>2</v>
      </c>
      <c r="H1004" s="33">
        <v>3599.0</v>
      </c>
      <c r="I1004" s="32">
        <f t="shared" si="105"/>
        <v>599</v>
      </c>
      <c r="J1004" s="30">
        <f t="shared" si="106"/>
        <v>7198</v>
      </c>
      <c r="K1004" s="34">
        <f t="shared" si="107"/>
        <v>1198</v>
      </c>
      <c r="L1004" s="50"/>
      <c r="M1004" s="50"/>
      <c r="N1004" s="50"/>
      <c r="O1004" s="50"/>
      <c r="P1004" s="50"/>
      <c r="Q1004" s="50"/>
      <c r="R1004" s="50"/>
    </row>
    <row r="1005" ht="15.75" customHeight="1">
      <c r="A1005" s="48" t="s">
        <v>91</v>
      </c>
      <c r="B1005" s="33">
        <v>13899.0</v>
      </c>
      <c r="C1005" s="32">
        <v>2.0</v>
      </c>
      <c r="D1005" s="30">
        <f t="shared" si="103"/>
        <v>27798</v>
      </c>
      <c r="E1005" s="30"/>
      <c r="F1005" s="30"/>
      <c r="G1005" s="32">
        <f t="shared" si="104"/>
        <v>2</v>
      </c>
      <c r="H1005" s="33">
        <v>13899.0</v>
      </c>
      <c r="I1005" s="32">
        <f t="shared" si="105"/>
        <v>0</v>
      </c>
      <c r="J1005" s="30">
        <f t="shared" si="106"/>
        <v>27798</v>
      </c>
      <c r="K1005" s="34">
        <f t="shared" si="107"/>
        <v>0</v>
      </c>
      <c r="L1005" s="50"/>
      <c r="M1005" s="50"/>
      <c r="N1005" s="50"/>
      <c r="O1005" s="50"/>
      <c r="P1005" s="50"/>
      <c r="Q1005" s="50"/>
      <c r="R1005" s="50"/>
    </row>
    <row r="1006" ht="15.75" customHeight="1">
      <c r="A1006" s="47" t="s">
        <v>92</v>
      </c>
      <c r="B1006" s="33">
        <v>82000.0</v>
      </c>
      <c r="C1006" s="32">
        <v>40.0</v>
      </c>
      <c r="D1006" s="30">
        <f t="shared" si="103"/>
        <v>3280000</v>
      </c>
      <c r="E1006" s="30"/>
      <c r="F1006" s="30"/>
      <c r="G1006" s="32">
        <f t="shared" si="104"/>
        <v>40</v>
      </c>
      <c r="H1006" s="33">
        <v>84500.0</v>
      </c>
      <c r="I1006" s="32">
        <f t="shared" si="105"/>
        <v>2500</v>
      </c>
      <c r="J1006" s="30">
        <f t="shared" si="106"/>
        <v>3380000</v>
      </c>
      <c r="K1006" s="34">
        <f t="shared" si="107"/>
        <v>100000</v>
      </c>
      <c r="L1006" s="50"/>
      <c r="M1006" s="50"/>
      <c r="N1006" s="50"/>
      <c r="O1006" s="50"/>
      <c r="P1006" s="50"/>
      <c r="Q1006" s="50"/>
      <c r="R1006" s="50"/>
    </row>
    <row r="1007" ht="15.75" customHeight="1">
      <c r="A1007" s="47" t="s">
        <v>67</v>
      </c>
      <c r="B1007" s="33">
        <v>6500.0</v>
      </c>
      <c r="C1007" s="32">
        <v>5.0</v>
      </c>
      <c r="D1007" s="30">
        <f t="shared" si="103"/>
        <v>32500</v>
      </c>
      <c r="E1007" s="30"/>
      <c r="F1007" s="30"/>
      <c r="G1007" s="32">
        <f t="shared" si="104"/>
        <v>5</v>
      </c>
      <c r="H1007" s="33">
        <v>6500.0</v>
      </c>
      <c r="I1007" s="32">
        <f t="shared" si="105"/>
        <v>0</v>
      </c>
      <c r="J1007" s="30">
        <f t="shared" si="106"/>
        <v>32500</v>
      </c>
      <c r="K1007" s="34">
        <f t="shared" si="107"/>
        <v>0</v>
      </c>
      <c r="L1007" s="50"/>
      <c r="M1007" s="50"/>
      <c r="N1007" s="50"/>
      <c r="O1007" s="50"/>
      <c r="P1007" s="50"/>
      <c r="Q1007" s="50"/>
      <c r="R1007" s="50"/>
    </row>
    <row r="1008" ht="15.75" customHeight="1">
      <c r="A1008" s="47" t="s">
        <v>57</v>
      </c>
      <c r="B1008" s="33">
        <v>42000.0</v>
      </c>
      <c r="C1008" s="32">
        <v>26.0</v>
      </c>
      <c r="D1008" s="30">
        <f t="shared" si="103"/>
        <v>1092000</v>
      </c>
      <c r="E1008" s="30"/>
      <c r="F1008" s="30"/>
      <c r="G1008" s="32">
        <f t="shared" si="104"/>
        <v>26</v>
      </c>
      <c r="H1008" s="33">
        <v>43000.0</v>
      </c>
      <c r="I1008" s="32">
        <f t="shared" si="105"/>
        <v>1000</v>
      </c>
      <c r="J1008" s="30">
        <f t="shared" si="106"/>
        <v>1118000</v>
      </c>
      <c r="K1008" s="34">
        <f t="shared" si="107"/>
        <v>26000</v>
      </c>
      <c r="L1008" s="50"/>
      <c r="M1008" s="50"/>
      <c r="N1008" s="50"/>
      <c r="O1008" s="50"/>
      <c r="P1008" s="50"/>
      <c r="Q1008" s="50"/>
      <c r="R1008" s="50"/>
    </row>
    <row r="1009" ht="15.75" customHeight="1">
      <c r="A1009" s="47" t="s">
        <v>58</v>
      </c>
      <c r="B1009" s="33">
        <v>55000.0</v>
      </c>
      <c r="C1009" s="32">
        <v>5.0</v>
      </c>
      <c r="D1009" s="30">
        <f t="shared" si="103"/>
        <v>275000</v>
      </c>
      <c r="E1009" s="30"/>
      <c r="F1009" s="30"/>
      <c r="G1009" s="32">
        <f t="shared" si="104"/>
        <v>5</v>
      </c>
      <c r="H1009" s="33">
        <v>55000.0</v>
      </c>
      <c r="I1009" s="32">
        <f t="shared" si="105"/>
        <v>0</v>
      </c>
      <c r="J1009" s="30">
        <f t="shared" si="106"/>
        <v>275000</v>
      </c>
      <c r="K1009" s="34">
        <f t="shared" si="107"/>
        <v>0</v>
      </c>
      <c r="L1009" s="50"/>
      <c r="M1009" s="50"/>
      <c r="N1009" s="50"/>
      <c r="O1009" s="50"/>
      <c r="P1009" s="50"/>
      <c r="Q1009" s="50"/>
      <c r="R1009" s="50"/>
    </row>
    <row r="1010" ht="15.75" customHeight="1">
      <c r="A1010" s="47" t="s">
        <v>59</v>
      </c>
      <c r="B1010" s="33">
        <v>3150.0</v>
      </c>
      <c r="C1010" s="32">
        <v>53.0</v>
      </c>
      <c r="D1010" s="30">
        <f t="shared" si="103"/>
        <v>166950</v>
      </c>
      <c r="E1010" s="30"/>
      <c r="F1010" s="30"/>
      <c r="G1010" s="32">
        <f t="shared" si="104"/>
        <v>53</v>
      </c>
      <c r="H1010" s="33">
        <v>3149.0</v>
      </c>
      <c r="I1010" s="32">
        <f t="shared" si="105"/>
        <v>-1</v>
      </c>
      <c r="J1010" s="30">
        <f t="shared" si="106"/>
        <v>166897</v>
      </c>
      <c r="K1010" s="34">
        <f t="shared" si="107"/>
        <v>-53</v>
      </c>
      <c r="L1010" s="50"/>
      <c r="M1010" s="50"/>
      <c r="N1010" s="50"/>
      <c r="O1010" s="50"/>
      <c r="P1010" s="50"/>
      <c r="Q1010" s="50"/>
      <c r="R1010" s="50"/>
    </row>
    <row r="1011" ht="15.75" customHeight="1">
      <c r="A1011" s="47" t="s">
        <v>60</v>
      </c>
      <c r="B1011" s="33">
        <v>1185.0</v>
      </c>
      <c r="C1011" s="32">
        <v>9630.0</v>
      </c>
      <c r="D1011" s="30">
        <f t="shared" si="103"/>
        <v>11411550</v>
      </c>
      <c r="E1011" s="30"/>
      <c r="F1011" s="30"/>
      <c r="G1011" s="32">
        <f t="shared" si="104"/>
        <v>9630</v>
      </c>
      <c r="H1011" s="33">
        <v>1185.0</v>
      </c>
      <c r="I1011" s="32">
        <f t="shared" si="105"/>
        <v>0</v>
      </c>
      <c r="J1011" s="30">
        <f t="shared" si="106"/>
        <v>11411550</v>
      </c>
      <c r="K1011" s="34">
        <f t="shared" si="107"/>
        <v>0</v>
      </c>
      <c r="L1011" s="50"/>
      <c r="M1011" s="50"/>
      <c r="N1011" s="50"/>
      <c r="O1011" s="50"/>
      <c r="P1011" s="50"/>
      <c r="Q1011" s="50"/>
      <c r="R1011" s="50"/>
    </row>
    <row r="1012" ht="15.75" customHeight="1">
      <c r="A1012" s="47" t="s">
        <v>61</v>
      </c>
      <c r="B1012" s="33">
        <v>80000.0</v>
      </c>
      <c r="C1012" s="32">
        <v>5.0</v>
      </c>
      <c r="D1012" s="30">
        <f t="shared" si="103"/>
        <v>400000</v>
      </c>
      <c r="E1012" s="30"/>
      <c r="F1012" s="30"/>
      <c r="G1012" s="32">
        <f t="shared" si="104"/>
        <v>5</v>
      </c>
      <c r="H1012" s="33">
        <v>74000.0</v>
      </c>
      <c r="I1012" s="32">
        <f t="shared" si="105"/>
        <v>-6000</v>
      </c>
      <c r="J1012" s="30">
        <f t="shared" si="106"/>
        <v>370000</v>
      </c>
      <c r="K1012" s="34">
        <f t="shared" si="107"/>
        <v>-30000</v>
      </c>
      <c r="L1012" s="50"/>
      <c r="M1012" s="50"/>
      <c r="N1012" s="50"/>
      <c r="O1012" s="50"/>
      <c r="P1012" s="50"/>
      <c r="Q1012" s="50"/>
      <c r="R1012" s="50"/>
    </row>
    <row r="1013" ht="15.75" customHeight="1">
      <c r="A1013" s="47" t="s">
        <v>82</v>
      </c>
      <c r="B1013" s="45">
        <v>60000.0</v>
      </c>
      <c r="C1013" s="32">
        <v>2.0</v>
      </c>
      <c r="D1013" s="31">
        <f t="shared" si="103"/>
        <v>120000</v>
      </c>
      <c r="E1013" s="30"/>
      <c r="F1013" s="31"/>
      <c r="G1013" s="32">
        <f t="shared" si="104"/>
        <v>2</v>
      </c>
      <c r="H1013" s="45">
        <v>60000.0</v>
      </c>
      <c r="I1013" s="32">
        <f t="shared" si="105"/>
        <v>0</v>
      </c>
      <c r="J1013" s="31">
        <f t="shared" si="106"/>
        <v>120000</v>
      </c>
      <c r="K1013" s="34">
        <f t="shared" si="107"/>
        <v>0</v>
      </c>
      <c r="L1013" s="50"/>
      <c r="M1013" s="50"/>
      <c r="N1013" s="50"/>
      <c r="O1013" s="50"/>
      <c r="P1013" s="50"/>
      <c r="Q1013" s="50"/>
      <c r="R1013" s="50"/>
    </row>
    <row r="1014" ht="15.75" customHeight="1">
      <c r="A1014" s="47" t="s">
        <v>93</v>
      </c>
      <c r="B1014" s="33">
        <v>150000.0</v>
      </c>
      <c r="C1014" s="32">
        <v>15.0</v>
      </c>
      <c r="D1014" s="30">
        <f t="shared" si="103"/>
        <v>2250000</v>
      </c>
      <c r="E1014" s="30">
        <v>5.0</v>
      </c>
      <c r="F1014" s="30"/>
      <c r="G1014" s="32">
        <f t="shared" si="104"/>
        <v>20</v>
      </c>
      <c r="H1014" s="33">
        <v>130000.0</v>
      </c>
      <c r="I1014" s="32">
        <f t="shared" si="105"/>
        <v>-20000</v>
      </c>
      <c r="J1014" s="30">
        <f t="shared" si="106"/>
        <v>2600000</v>
      </c>
      <c r="K1014" s="34">
        <f t="shared" si="107"/>
        <v>350000</v>
      </c>
      <c r="L1014" s="50"/>
      <c r="M1014" s="50"/>
      <c r="N1014" s="50"/>
      <c r="O1014" s="50"/>
      <c r="P1014" s="50"/>
      <c r="Q1014" s="50"/>
      <c r="R1014" s="50"/>
    </row>
    <row r="1015" ht="15.75" customHeight="1">
      <c r="A1015" s="47" t="s">
        <v>94</v>
      </c>
      <c r="B1015" s="33">
        <v>13494.0</v>
      </c>
      <c r="C1015" s="32">
        <v>8.0</v>
      </c>
      <c r="D1015" s="30">
        <f t="shared" si="103"/>
        <v>107952</v>
      </c>
      <c r="E1015" s="30"/>
      <c r="F1015" s="30"/>
      <c r="G1015" s="32">
        <f t="shared" si="104"/>
        <v>8</v>
      </c>
      <c r="H1015" s="33">
        <v>13500.0</v>
      </c>
      <c r="I1015" s="32">
        <f t="shared" si="105"/>
        <v>6</v>
      </c>
      <c r="J1015" s="30">
        <f t="shared" si="106"/>
        <v>108000</v>
      </c>
      <c r="K1015" s="34">
        <f t="shared" si="107"/>
        <v>48</v>
      </c>
      <c r="L1015" s="50"/>
      <c r="M1015" s="50"/>
      <c r="N1015" s="50"/>
      <c r="O1015" s="50"/>
      <c r="P1015" s="50"/>
      <c r="Q1015" s="50"/>
      <c r="R1015" s="50"/>
    </row>
    <row r="1016" ht="15.75" customHeight="1">
      <c r="A1016" s="47" t="s">
        <v>64</v>
      </c>
      <c r="B1016" s="33">
        <v>480000.0</v>
      </c>
      <c r="C1016" s="32">
        <v>51.0</v>
      </c>
      <c r="D1016" s="30">
        <f t="shared" si="103"/>
        <v>24480000</v>
      </c>
      <c r="E1016" s="30"/>
      <c r="F1016" s="30"/>
      <c r="G1016" s="32">
        <f t="shared" si="104"/>
        <v>51</v>
      </c>
      <c r="H1016" s="33">
        <v>480000.0</v>
      </c>
      <c r="I1016" s="32">
        <f t="shared" si="105"/>
        <v>0</v>
      </c>
      <c r="J1016" s="30">
        <f t="shared" si="106"/>
        <v>24480000</v>
      </c>
      <c r="K1016" s="34">
        <f t="shared" si="107"/>
        <v>0</v>
      </c>
      <c r="L1016" s="50"/>
      <c r="M1016" s="50"/>
      <c r="N1016" s="50"/>
      <c r="O1016" s="50"/>
      <c r="P1016" s="50"/>
      <c r="Q1016" s="50"/>
      <c r="R1016" s="50"/>
    </row>
    <row r="1017" ht="15.75" customHeight="1">
      <c r="A1017" s="47" t="s">
        <v>65</v>
      </c>
      <c r="B1017" s="33">
        <v>480000.0</v>
      </c>
      <c r="C1017" s="32">
        <v>298.0</v>
      </c>
      <c r="D1017" s="30">
        <f t="shared" si="103"/>
        <v>143040000</v>
      </c>
      <c r="E1017" s="30"/>
      <c r="F1017" s="30"/>
      <c r="G1017" s="32">
        <f t="shared" si="104"/>
        <v>298</v>
      </c>
      <c r="H1017" s="33">
        <v>480000.0</v>
      </c>
      <c r="I1017" s="32">
        <f t="shared" si="105"/>
        <v>0</v>
      </c>
      <c r="J1017" s="30">
        <f t="shared" si="106"/>
        <v>143040000</v>
      </c>
      <c r="K1017" s="34">
        <f t="shared" si="107"/>
        <v>0</v>
      </c>
      <c r="L1017" s="50"/>
      <c r="M1017" s="50"/>
      <c r="N1017" s="50"/>
      <c r="O1017" s="50"/>
      <c r="P1017" s="50"/>
      <c r="Q1017" s="50"/>
      <c r="R1017" s="50"/>
    </row>
    <row r="1018" ht="15.75" customHeight="1">
      <c r="A1018" s="47" t="s">
        <v>95</v>
      </c>
      <c r="B1018" s="33">
        <v>2100.0</v>
      </c>
      <c r="C1018" s="32">
        <v>12.0</v>
      </c>
      <c r="D1018" s="30">
        <f t="shared" si="103"/>
        <v>25200</v>
      </c>
      <c r="E1018" s="30"/>
      <c r="F1018" s="30"/>
      <c r="G1018" s="32">
        <f t="shared" si="104"/>
        <v>12</v>
      </c>
      <c r="H1018" s="33">
        <v>2100.0</v>
      </c>
      <c r="I1018" s="32">
        <f t="shared" si="105"/>
        <v>0</v>
      </c>
      <c r="J1018" s="30">
        <f t="shared" si="106"/>
        <v>25200</v>
      </c>
      <c r="K1018" s="34">
        <f t="shared" si="107"/>
        <v>0</v>
      </c>
      <c r="L1018" s="50"/>
      <c r="M1018" s="50"/>
      <c r="N1018" s="50"/>
      <c r="O1018" s="50"/>
      <c r="P1018" s="50"/>
      <c r="Q1018" s="50"/>
      <c r="R1018" s="50"/>
    </row>
    <row r="1019" ht="15.75" customHeight="1">
      <c r="A1019" s="47" t="s">
        <v>96</v>
      </c>
      <c r="B1019" s="33">
        <v>5000.0</v>
      </c>
      <c r="C1019" s="32">
        <v>5.0</v>
      </c>
      <c r="D1019" s="30">
        <f t="shared" si="103"/>
        <v>25000</v>
      </c>
      <c r="E1019" s="30"/>
      <c r="F1019" s="30"/>
      <c r="G1019" s="32">
        <f t="shared" si="104"/>
        <v>5</v>
      </c>
      <c r="H1019" s="33">
        <v>5000.0</v>
      </c>
      <c r="I1019" s="32">
        <f t="shared" si="105"/>
        <v>0</v>
      </c>
      <c r="J1019" s="30">
        <f t="shared" si="106"/>
        <v>25000</v>
      </c>
      <c r="K1019" s="34">
        <f t="shared" si="107"/>
        <v>0</v>
      </c>
      <c r="L1019" s="50"/>
      <c r="M1019" s="50"/>
      <c r="N1019" s="50"/>
      <c r="O1019" s="50"/>
      <c r="P1019" s="50"/>
      <c r="Q1019" s="50"/>
      <c r="R1019" s="50"/>
    </row>
    <row r="1020" ht="15.75" customHeight="1">
      <c r="A1020" s="47" t="s">
        <v>50</v>
      </c>
      <c r="B1020" s="33">
        <v>90000.0</v>
      </c>
      <c r="C1020" s="32">
        <v>101.0</v>
      </c>
      <c r="D1020" s="30">
        <f t="shared" si="103"/>
        <v>9090000</v>
      </c>
      <c r="E1020" s="30"/>
      <c r="F1020" s="30"/>
      <c r="G1020" s="32">
        <f t="shared" si="104"/>
        <v>101</v>
      </c>
      <c r="H1020" s="33">
        <v>90000.0</v>
      </c>
      <c r="I1020" s="32">
        <f t="shared" si="105"/>
        <v>0</v>
      </c>
      <c r="J1020" s="30">
        <f t="shared" si="106"/>
        <v>9090000</v>
      </c>
      <c r="K1020" s="34">
        <f t="shared" si="107"/>
        <v>0</v>
      </c>
      <c r="L1020" s="50"/>
      <c r="M1020" s="50"/>
      <c r="N1020" s="50"/>
      <c r="O1020" s="50"/>
      <c r="P1020" s="50"/>
      <c r="Q1020" s="50"/>
      <c r="R1020" s="50"/>
    </row>
    <row r="1021" ht="15.75" customHeight="1">
      <c r="A1021" s="47" t="s">
        <v>49</v>
      </c>
      <c r="B1021" s="33">
        <v>84500.0</v>
      </c>
      <c r="C1021" s="32">
        <v>867.0</v>
      </c>
      <c r="D1021" s="30">
        <f t="shared" si="103"/>
        <v>73261500</v>
      </c>
      <c r="E1021" s="30"/>
      <c r="F1021" s="30"/>
      <c r="G1021" s="32">
        <f t="shared" si="104"/>
        <v>867</v>
      </c>
      <c r="H1021" s="33">
        <v>81000.0</v>
      </c>
      <c r="I1021" s="32">
        <f t="shared" si="105"/>
        <v>-3500</v>
      </c>
      <c r="J1021" s="30">
        <f t="shared" si="106"/>
        <v>70227000</v>
      </c>
      <c r="K1021" s="34">
        <f t="shared" si="107"/>
        <v>-3034500</v>
      </c>
      <c r="L1021" s="50"/>
      <c r="M1021" s="50"/>
      <c r="N1021" s="50"/>
      <c r="O1021" s="50"/>
      <c r="P1021" s="50"/>
      <c r="Q1021" s="50"/>
      <c r="R1021" s="50"/>
    </row>
    <row r="1022" ht="15.75" customHeight="1">
      <c r="A1022" s="47" t="s">
        <v>97</v>
      </c>
      <c r="B1022" s="33">
        <v>24520.0</v>
      </c>
      <c r="C1022" s="32">
        <v>954.0</v>
      </c>
      <c r="D1022" s="30">
        <f t="shared" si="103"/>
        <v>23392080</v>
      </c>
      <c r="E1022" s="30"/>
      <c r="F1022" s="30"/>
      <c r="G1022" s="32">
        <f t="shared" si="104"/>
        <v>954</v>
      </c>
      <c r="H1022" s="33">
        <v>24520.0</v>
      </c>
      <c r="I1022" s="32">
        <f t="shared" si="105"/>
        <v>0</v>
      </c>
      <c r="J1022" s="30">
        <f t="shared" si="106"/>
        <v>23392080</v>
      </c>
      <c r="K1022" s="34">
        <f t="shared" si="107"/>
        <v>0</v>
      </c>
      <c r="L1022" s="50"/>
      <c r="M1022" s="50"/>
      <c r="N1022" s="50"/>
      <c r="O1022" s="50"/>
      <c r="P1022" s="50"/>
      <c r="Q1022" s="50"/>
      <c r="R1022" s="50"/>
    </row>
    <row r="1023" ht="15.75" customHeight="1">
      <c r="A1023" s="47" t="s">
        <v>51</v>
      </c>
      <c r="B1023" s="33">
        <v>50000.0</v>
      </c>
      <c r="C1023" s="32">
        <v>132976.0</v>
      </c>
      <c r="D1023" s="30">
        <f t="shared" si="103"/>
        <v>6648800000</v>
      </c>
      <c r="E1023" s="30"/>
      <c r="F1023" s="30"/>
      <c r="G1023" s="32">
        <f t="shared" si="104"/>
        <v>132976</v>
      </c>
      <c r="H1023" s="33">
        <v>49500.0</v>
      </c>
      <c r="I1023" s="32">
        <f t="shared" si="105"/>
        <v>-500</v>
      </c>
      <c r="J1023" s="30">
        <f t="shared" si="106"/>
        <v>6582312000</v>
      </c>
      <c r="K1023" s="34">
        <f t="shared" si="107"/>
        <v>-66488000</v>
      </c>
      <c r="L1023" s="50"/>
      <c r="M1023" s="50"/>
      <c r="N1023" s="50"/>
      <c r="O1023" s="50"/>
      <c r="P1023" s="50"/>
      <c r="Q1023" s="50"/>
      <c r="R1023" s="50"/>
    </row>
    <row r="1024" ht="15.75" customHeight="1">
      <c r="A1024" s="47" t="s">
        <v>70</v>
      </c>
      <c r="B1024" s="33">
        <v>660.0</v>
      </c>
      <c r="C1024" s="32">
        <v>9917.0</v>
      </c>
      <c r="D1024" s="30">
        <f t="shared" si="103"/>
        <v>6545220</v>
      </c>
      <c r="E1024" s="30"/>
      <c r="F1024" s="30"/>
      <c r="G1024" s="32">
        <f t="shared" si="104"/>
        <v>9917</v>
      </c>
      <c r="H1024" s="33">
        <v>600.0</v>
      </c>
      <c r="I1024" s="32">
        <f t="shared" si="105"/>
        <v>-60</v>
      </c>
      <c r="J1024" s="30">
        <f t="shared" si="106"/>
        <v>5950200</v>
      </c>
      <c r="K1024" s="34">
        <f t="shared" si="107"/>
        <v>-595020</v>
      </c>
      <c r="L1024" s="50"/>
      <c r="M1024" s="50"/>
      <c r="N1024" s="50"/>
      <c r="O1024" s="50"/>
      <c r="P1024" s="50"/>
      <c r="Q1024" s="50"/>
      <c r="R1024" s="50"/>
    </row>
    <row r="1025" ht="15.75" customHeight="1">
      <c r="A1025" s="35"/>
      <c r="B1025" s="10"/>
      <c r="C1025" s="10"/>
      <c r="D1025" s="31">
        <f t="shared" si="103"/>
        <v>0</v>
      </c>
      <c r="E1025" s="31"/>
      <c r="F1025" s="31"/>
      <c r="G1025" s="32"/>
      <c r="H1025" s="31"/>
      <c r="I1025" s="32">
        <f t="shared" si="105"/>
        <v>0</v>
      </c>
      <c r="J1025" s="31">
        <f t="shared" si="106"/>
        <v>0</v>
      </c>
      <c r="K1025" s="34">
        <f t="shared" si="107"/>
        <v>0</v>
      </c>
    </row>
    <row r="1026" ht="15.75" customHeight="1">
      <c r="A1026" s="35"/>
      <c r="B1026" s="10"/>
      <c r="C1026" s="10"/>
      <c r="D1026" s="31">
        <f t="shared" si="103"/>
        <v>0</v>
      </c>
      <c r="E1026" s="31"/>
      <c r="F1026" s="31"/>
      <c r="G1026" s="32"/>
      <c r="H1026" s="31"/>
      <c r="I1026" s="32">
        <f t="shared" si="105"/>
        <v>0</v>
      </c>
      <c r="J1026" s="31">
        <f t="shared" si="106"/>
        <v>0</v>
      </c>
      <c r="K1026" s="34">
        <f t="shared" si="107"/>
        <v>0</v>
      </c>
    </row>
    <row r="1027" ht="15.75" customHeight="1">
      <c r="A1027" s="37"/>
      <c r="B1027" s="38"/>
      <c r="C1027" s="38"/>
      <c r="D1027" s="39">
        <f t="shared" si="103"/>
        <v>0</v>
      </c>
      <c r="E1027" s="39"/>
      <c r="F1027" s="39"/>
      <c r="G1027" s="32"/>
      <c r="H1027" s="39"/>
      <c r="I1027" s="40">
        <f t="shared" si="105"/>
        <v>0</v>
      </c>
      <c r="J1027" s="39">
        <f t="shared" si="106"/>
        <v>0</v>
      </c>
      <c r="K1027" s="34">
        <f t="shared" si="107"/>
        <v>0</v>
      </c>
    </row>
    <row r="1028" ht="15.75" customHeight="1">
      <c r="B1028" s="2"/>
      <c r="C1028" s="2"/>
      <c r="D1028" s="3"/>
      <c r="E1028" s="3"/>
      <c r="F1028" s="3"/>
      <c r="G1028" s="12">
        <f>SUM(G996:G1027)</f>
        <v>1875364</v>
      </c>
      <c r="H1028" s="3"/>
      <c r="I1028" s="3"/>
      <c r="J1028" s="3"/>
    </row>
    <row r="1029" ht="15.75" customHeight="1">
      <c r="B1029" s="2"/>
      <c r="C1029" s="2"/>
      <c r="D1029" s="3"/>
      <c r="E1029" s="3"/>
      <c r="F1029" s="3"/>
      <c r="G1029" s="3"/>
      <c r="H1029" s="3"/>
      <c r="I1029" s="3"/>
      <c r="J1029" s="3"/>
    </row>
    <row r="1030" ht="15.75" customHeight="1">
      <c r="B1030" s="2"/>
      <c r="C1030" s="2"/>
      <c r="D1030" s="3" t="s">
        <v>17</v>
      </c>
      <c r="E1030" s="3"/>
      <c r="F1030" s="3"/>
      <c r="G1030" s="3"/>
      <c r="H1030" s="3"/>
      <c r="I1030" s="3"/>
      <c r="J1030" s="3" t="s">
        <v>17</v>
      </c>
    </row>
    <row r="1031" ht="15.75" customHeight="1">
      <c r="B1031" s="2"/>
      <c r="C1031" s="2"/>
      <c r="D1031" s="3">
        <f>SUM(D996:D1030)</f>
        <v>12681258694</v>
      </c>
      <c r="E1031" s="3"/>
      <c r="F1031" s="3"/>
      <c r="G1031" s="3"/>
      <c r="H1031" s="3"/>
      <c r="I1031" s="3"/>
      <c r="J1031" s="3">
        <f>SUM(J996:J1030)</f>
        <v>12601675720</v>
      </c>
      <c r="K1031" s="17">
        <f>J1031-D1031</f>
        <v>-79582973.56</v>
      </c>
    </row>
    <row r="1032" ht="15.75" customHeight="1">
      <c r="B1032" s="2"/>
      <c r="C1032" s="2"/>
      <c r="D1032" s="3"/>
      <c r="E1032" s="3"/>
      <c r="F1032" s="3"/>
      <c r="G1032" s="3"/>
      <c r="H1032" s="3"/>
      <c r="I1032" s="3"/>
      <c r="J1032" s="3"/>
    </row>
    <row r="1033" ht="15.75" customHeight="1">
      <c r="B1033" s="2"/>
      <c r="C1033" s="2"/>
      <c r="D1033" s="3" t="s">
        <v>20</v>
      </c>
      <c r="E1033" s="3"/>
      <c r="F1033" s="3"/>
      <c r="G1033" s="3"/>
      <c r="H1033" s="3"/>
      <c r="I1033" s="3"/>
      <c r="J1033" s="3" t="s">
        <v>20</v>
      </c>
      <c r="K1033" s="43">
        <f>K1031/J1034</f>
        <v>-437.2690855</v>
      </c>
    </row>
    <row r="1034" ht="15.75" customHeight="1">
      <c r="B1034" s="2"/>
      <c r="C1034" s="2"/>
      <c r="D1034" s="11">
        <v>185000.0</v>
      </c>
      <c r="E1034" s="3"/>
      <c r="F1034" s="3"/>
      <c r="G1034" s="3"/>
      <c r="H1034" s="3"/>
      <c r="I1034" s="3"/>
      <c r="J1034" s="11">
        <v>182000.0</v>
      </c>
      <c r="K1034" s="42"/>
    </row>
    <row r="1035" ht="15.75" customHeight="1">
      <c r="B1035" s="2"/>
      <c r="C1035" s="2"/>
      <c r="D1035" s="3" t="s">
        <v>21</v>
      </c>
      <c r="E1035" s="3"/>
      <c r="F1035" s="3"/>
      <c r="G1035" s="3"/>
      <c r="H1035" s="3"/>
      <c r="I1035" s="3"/>
      <c r="J1035" s="3" t="s">
        <v>21</v>
      </c>
    </row>
    <row r="1036" ht="15.75" customHeight="1">
      <c r="B1036" s="2"/>
      <c r="C1036" s="2"/>
      <c r="D1036" s="12">
        <f>D1031/D1034</f>
        <v>68547.34429</v>
      </c>
      <c r="E1036" s="12"/>
      <c r="F1036" s="12"/>
      <c r="G1036" s="12"/>
      <c r="H1036" s="3"/>
      <c r="I1036" s="3"/>
      <c r="J1036" s="12">
        <f>J1031/J1034</f>
        <v>69239.97649</v>
      </c>
      <c r="K1036" s="18">
        <f>J1036-D1036</f>
        <v>692.632194</v>
      </c>
    </row>
    <row r="1037" ht="15.75" customHeight="1">
      <c r="B1037" s="2"/>
      <c r="C1037" s="2"/>
      <c r="D1037" s="3"/>
      <c r="E1037" s="3"/>
      <c r="F1037" s="3"/>
      <c r="G1037" s="3"/>
      <c r="H1037" s="3"/>
      <c r="I1037" s="3"/>
      <c r="J1037" s="3"/>
    </row>
    <row r="1038" ht="15.75" customHeight="1">
      <c r="B1038" s="2"/>
      <c r="C1038" s="2"/>
      <c r="D1038" s="3"/>
      <c r="E1038" s="3"/>
      <c r="F1038" s="3"/>
      <c r="G1038" s="3"/>
      <c r="H1038" s="3"/>
      <c r="I1038" s="3"/>
      <c r="J1038" s="3"/>
    </row>
    <row r="1039" ht="15.75" customHeight="1">
      <c r="B1039" s="2"/>
      <c r="C1039" s="2"/>
      <c r="D1039" s="3"/>
      <c r="E1039" s="3"/>
      <c r="F1039" s="3"/>
      <c r="G1039" s="3"/>
      <c r="H1039" s="3"/>
      <c r="I1039" s="3"/>
      <c r="J1039" s="3"/>
    </row>
    <row r="1040" ht="15.75" customHeight="1">
      <c r="B1040" s="2"/>
      <c r="C1040" s="2"/>
      <c r="D1040" s="3"/>
      <c r="E1040" s="3"/>
      <c r="F1040" s="3"/>
      <c r="G1040" s="3"/>
      <c r="H1040" s="3"/>
      <c r="I1040" s="3"/>
      <c r="J1040" s="3"/>
    </row>
    <row r="1041" ht="15.75" customHeight="1">
      <c r="A1041" s="1" t="s">
        <v>134</v>
      </c>
      <c r="B1041" s="2"/>
      <c r="C1041" s="2"/>
      <c r="D1041" s="3"/>
      <c r="E1041" s="3"/>
      <c r="F1041" s="3"/>
      <c r="G1041" s="3"/>
      <c r="H1041" s="3"/>
      <c r="I1041" s="3"/>
      <c r="J1041" s="3"/>
    </row>
    <row r="1042" ht="15.75" customHeight="1">
      <c r="B1042" s="2"/>
      <c r="C1042" s="2"/>
      <c r="D1042" s="3"/>
      <c r="E1042" s="3"/>
      <c r="F1042" s="3"/>
      <c r="G1042" s="3"/>
      <c r="H1042" s="3"/>
      <c r="I1042" s="3"/>
      <c r="J1042" s="3"/>
    </row>
    <row r="1043" ht="15.75" customHeight="1">
      <c r="B1043" s="2"/>
      <c r="C1043" s="2"/>
      <c r="D1043" s="3"/>
      <c r="E1043" s="3"/>
      <c r="F1043" s="3"/>
      <c r="G1043" s="3"/>
      <c r="H1043" s="3"/>
      <c r="I1043" s="3"/>
      <c r="J1043" s="3"/>
    </row>
    <row r="1044" ht="15.75" customHeight="1">
      <c r="A1044" s="19" t="s">
        <v>35</v>
      </c>
      <c r="B1044" s="20"/>
      <c r="C1044" s="20"/>
      <c r="D1044" s="21"/>
      <c r="E1044" s="22" t="s">
        <v>36</v>
      </c>
      <c r="F1044" s="23"/>
      <c r="G1044" s="21"/>
      <c r="H1044" s="21"/>
      <c r="I1044" s="21"/>
      <c r="J1044" s="21"/>
      <c r="K1044" s="24"/>
      <c r="L1044" s="1"/>
      <c r="M1044" s="1"/>
      <c r="N1044" s="1"/>
      <c r="O1044" s="1"/>
      <c r="P1044" s="1"/>
      <c r="Q1044" s="1"/>
      <c r="R1044" s="1"/>
    </row>
    <row r="1045" ht="15.75" customHeight="1">
      <c r="A1045" s="25" t="s">
        <v>2</v>
      </c>
      <c r="B1045" s="27" t="s">
        <v>132</v>
      </c>
      <c r="C1045" s="26" t="s">
        <v>8</v>
      </c>
      <c r="D1045" s="27" t="s">
        <v>9</v>
      </c>
      <c r="E1045" s="27" t="s">
        <v>38</v>
      </c>
      <c r="F1045" s="27" t="s">
        <v>39</v>
      </c>
      <c r="G1045" s="27" t="s">
        <v>40</v>
      </c>
      <c r="H1045" s="27" t="s">
        <v>135</v>
      </c>
      <c r="I1045" s="27" t="s">
        <v>42</v>
      </c>
      <c r="J1045" s="27" t="s">
        <v>136</v>
      </c>
      <c r="K1045" s="28" t="s">
        <v>12</v>
      </c>
      <c r="L1045" s="1"/>
      <c r="M1045" s="1"/>
      <c r="N1045" s="1"/>
      <c r="O1045" s="1"/>
      <c r="P1045" s="1"/>
      <c r="Q1045" s="1"/>
      <c r="R1045" s="1"/>
    </row>
    <row r="1046" ht="15.75" customHeight="1">
      <c r="A1046" s="47" t="s">
        <v>87</v>
      </c>
      <c r="B1046" s="33">
        <v>125000.0</v>
      </c>
      <c r="C1046" s="32">
        <v>2.0</v>
      </c>
      <c r="D1046" s="30">
        <f t="shared" ref="D1046:D1077" si="108">C1046*B1046</f>
        <v>250000</v>
      </c>
      <c r="E1046" s="31"/>
      <c r="F1046" s="31"/>
      <c r="G1046" s="32">
        <f t="shared" ref="G1046:G1074" si="109">$C1046+E1046-F1046</f>
        <v>2</v>
      </c>
      <c r="H1046" s="33">
        <v>120000.0</v>
      </c>
      <c r="I1046" s="32">
        <f t="shared" ref="I1046:I1077" si="110">H1046-B1046</f>
        <v>-5000</v>
      </c>
      <c r="J1046" s="30">
        <f t="shared" ref="J1046:J1077" si="111">G1046*H1046</f>
        <v>240000</v>
      </c>
      <c r="K1046" s="34">
        <f t="shared" ref="K1046:K1077" si="112">J1046-D1046</f>
        <v>-10000</v>
      </c>
      <c r="L1046" s="50"/>
      <c r="M1046" s="50"/>
      <c r="N1046" s="50"/>
      <c r="O1046" s="50"/>
      <c r="P1046" s="50"/>
      <c r="Q1046" s="50"/>
      <c r="R1046" s="50"/>
    </row>
    <row r="1047" ht="15.75" customHeight="1">
      <c r="A1047" s="47" t="s">
        <v>88</v>
      </c>
      <c r="B1047" s="33">
        <v>1500.01</v>
      </c>
      <c r="C1047" s="32">
        <v>1634444.0</v>
      </c>
      <c r="D1047" s="30">
        <f t="shared" si="108"/>
        <v>2451682344</v>
      </c>
      <c r="E1047" s="30"/>
      <c r="F1047" s="30">
        <v>30000.0</v>
      </c>
      <c r="G1047" s="32">
        <f t="shared" si="109"/>
        <v>1604444</v>
      </c>
      <c r="H1047" s="33">
        <v>1550.0</v>
      </c>
      <c r="I1047" s="32">
        <f t="shared" si="110"/>
        <v>49.99</v>
      </c>
      <c r="J1047" s="30">
        <f t="shared" si="111"/>
        <v>2486888200</v>
      </c>
      <c r="K1047" s="34">
        <f t="shared" si="112"/>
        <v>35205855.56</v>
      </c>
      <c r="L1047" s="50"/>
      <c r="M1047" s="50"/>
      <c r="N1047" s="50"/>
      <c r="O1047" s="50"/>
      <c r="P1047" s="50"/>
      <c r="Q1047" s="50"/>
      <c r="R1047" s="50"/>
    </row>
    <row r="1048" ht="15.75" customHeight="1">
      <c r="A1048" s="47" t="s">
        <v>89</v>
      </c>
      <c r="B1048" s="33">
        <v>55.0</v>
      </c>
      <c r="C1048" s="32">
        <v>10436.0</v>
      </c>
      <c r="D1048" s="30">
        <f t="shared" si="108"/>
        <v>573980</v>
      </c>
      <c r="E1048" s="30"/>
      <c r="F1048" s="30"/>
      <c r="G1048" s="32">
        <f t="shared" si="109"/>
        <v>10436</v>
      </c>
      <c r="H1048" s="33">
        <v>55.0</v>
      </c>
      <c r="I1048" s="33">
        <f t="shared" si="110"/>
        <v>0</v>
      </c>
      <c r="J1048" s="30">
        <f t="shared" si="111"/>
        <v>573980</v>
      </c>
      <c r="K1048" s="34">
        <f t="shared" si="112"/>
        <v>0</v>
      </c>
      <c r="L1048" s="50"/>
      <c r="M1048" s="50"/>
      <c r="N1048" s="50"/>
      <c r="O1048" s="50"/>
      <c r="P1048" s="50"/>
      <c r="Q1048" s="50"/>
      <c r="R1048" s="50"/>
    </row>
    <row r="1049" ht="15.75" customHeight="1">
      <c r="A1049" s="47" t="s">
        <v>47</v>
      </c>
      <c r="B1049" s="33">
        <v>430000.0</v>
      </c>
      <c r="C1049" s="32">
        <v>3.0</v>
      </c>
      <c r="D1049" s="30">
        <f t="shared" si="108"/>
        <v>1290000</v>
      </c>
      <c r="E1049" s="30"/>
      <c r="F1049" s="30"/>
      <c r="G1049" s="32">
        <f t="shared" si="109"/>
        <v>3</v>
      </c>
      <c r="H1049" s="33">
        <v>440000.0</v>
      </c>
      <c r="I1049" s="32">
        <f t="shared" si="110"/>
        <v>10000</v>
      </c>
      <c r="J1049" s="30">
        <f t="shared" si="111"/>
        <v>1320000</v>
      </c>
      <c r="K1049" s="34">
        <f t="shared" si="112"/>
        <v>30000</v>
      </c>
      <c r="L1049" s="50"/>
      <c r="M1049" s="50"/>
      <c r="N1049" s="50"/>
      <c r="O1049" s="50"/>
      <c r="P1049" s="50"/>
      <c r="Q1049" s="50"/>
      <c r="R1049" s="50"/>
    </row>
    <row r="1050" ht="15.75" customHeight="1">
      <c r="A1050" s="47" t="s">
        <v>48</v>
      </c>
      <c r="B1050" s="33">
        <v>43999.0</v>
      </c>
      <c r="C1050" s="32">
        <v>74077.0</v>
      </c>
      <c r="D1050" s="30">
        <f t="shared" si="108"/>
        <v>3259313923</v>
      </c>
      <c r="E1050" s="30">
        <v>1000.0</v>
      </c>
      <c r="F1050" s="30"/>
      <c r="G1050" s="32">
        <f t="shared" si="109"/>
        <v>75077</v>
      </c>
      <c r="H1050" s="33">
        <v>44000.0</v>
      </c>
      <c r="I1050" s="32">
        <f t="shared" si="110"/>
        <v>1</v>
      </c>
      <c r="J1050" s="30">
        <f t="shared" si="111"/>
        <v>3303388000</v>
      </c>
      <c r="K1050" s="34">
        <f t="shared" si="112"/>
        <v>44074077</v>
      </c>
      <c r="L1050" s="50"/>
      <c r="M1050" s="50"/>
      <c r="N1050" s="50"/>
      <c r="O1050" s="50"/>
      <c r="P1050" s="50"/>
      <c r="Q1050" s="50"/>
      <c r="R1050" s="50"/>
    </row>
    <row r="1051" ht="15.75" customHeight="1">
      <c r="A1051" s="47" t="s">
        <v>86</v>
      </c>
      <c r="B1051" s="33">
        <v>5005.0</v>
      </c>
      <c r="C1051" s="32">
        <v>1410.0</v>
      </c>
      <c r="D1051" s="30">
        <f t="shared" si="108"/>
        <v>7057050</v>
      </c>
      <c r="E1051" s="30"/>
      <c r="F1051" s="31"/>
      <c r="G1051" s="32">
        <f t="shared" si="109"/>
        <v>1410</v>
      </c>
      <c r="H1051" s="33">
        <v>5999.99</v>
      </c>
      <c r="I1051" s="32">
        <f t="shared" si="110"/>
        <v>994.99</v>
      </c>
      <c r="J1051" s="30">
        <f t="shared" si="111"/>
        <v>8459985.9</v>
      </c>
      <c r="K1051" s="34">
        <f t="shared" si="112"/>
        <v>1402935.9</v>
      </c>
      <c r="L1051" s="50"/>
      <c r="M1051" s="50"/>
      <c r="N1051" s="50"/>
      <c r="O1051" s="50"/>
      <c r="P1051" s="50"/>
      <c r="Q1051" s="50"/>
      <c r="R1051" s="50"/>
    </row>
    <row r="1052" ht="15.75" customHeight="1">
      <c r="A1052" s="47" t="s">
        <v>90</v>
      </c>
      <c r="B1052" s="33">
        <v>800000.0</v>
      </c>
      <c r="C1052" s="32">
        <v>3.0</v>
      </c>
      <c r="D1052" s="30">
        <f t="shared" si="108"/>
        <v>2400000</v>
      </c>
      <c r="E1052" s="30"/>
      <c r="F1052" s="30"/>
      <c r="G1052" s="32">
        <f t="shared" si="109"/>
        <v>3</v>
      </c>
      <c r="H1052" s="33">
        <v>800000.0</v>
      </c>
      <c r="I1052" s="32">
        <f t="shared" si="110"/>
        <v>0</v>
      </c>
      <c r="J1052" s="30">
        <f t="shared" si="111"/>
        <v>2400000</v>
      </c>
      <c r="K1052" s="34">
        <f t="shared" si="112"/>
        <v>0</v>
      </c>
      <c r="L1052" s="50"/>
      <c r="M1052" s="50"/>
      <c r="N1052" s="50"/>
      <c r="O1052" s="50"/>
      <c r="P1052" s="50"/>
      <c r="Q1052" s="50"/>
      <c r="R1052" s="50"/>
    </row>
    <row r="1053" ht="15.75" customHeight="1">
      <c r="A1053" s="47" t="s">
        <v>54</v>
      </c>
      <c r="B1053" s="33">
        <v>95000.0</v>
      </c>
      <c r="C1053" s="32">
        <v>10.0</v>
      </c>
      <c r="D1053" s="30">
        <f t="shared" si="108"/>
        <v>950000</v>
      </c>
      <c r="E1053" s="30">
        <v>5.0</v>
      </c>
      <c r="F1053" s="30"/>
      <c r="G1053" s="32">
        <f t="shared" si="109"/>
        <v>15</v>
      </c>
      <c r="H1053" s="33">
        <v>80000.0</v>
      </c>
      <c r="I1053" s="32">
        <f t="shared" si="110"/>
        <v>-15000</v>
      </c>
      <c r="J1053" s="30">
        <f t="shared" si="111"/>
        <v>1200000</v>
      </c>
      <c r="K1053" s="34">
        <f t="shared" si="112"/>
        <v>250000</v>
      </c>
      <c r="L1053" s="50"/>
      <c r="M1053" s="50"/>
      <c r="N1053" s="50"/>
      <c r="O1053" s="50"/>
      <c r="P1053" s="50"/>
      <c r="Q1053" s="50"/>
      <c r="R1053" s="50"/>
    </row>
    <row r="1054" ht="15.75" customHeight="1">
      <c r="A1054" s="47" t="s">
        <v>55</v>
      </c>
      <c r="B1054" s="33">
        <v>3599.0</v>
      </c>
      <c r="C1054" s="32">
        <v>2.0</v>
      </c>
      <c r="D1054" s="30">
        <f t="shared" si="108"/>
        <v>7198</v>
      </c>
      <c r="E1054" s="30"/>
      <c r="F1054" s="30"/>
      <c r="G1054" s="32">
        <f t="shared" si="109"/>
        <v>2</v>
      </c>
      <c r="H1054" s="33">
        <v>3599.0</v>
      </c>
      <c r="I1054" s="32">
        <f t="shared" si="110"/>
        <v>0</v>
      </c>
      <c r="J1054" s="30">
        <f t="shared" si="111"/>
        <v>7198</v>
      </c>
      <c r="K1054" s="34">
        <f t="shared" si="112"/>
        <v>0</v>
      </c>
      <c r="L1054" s="50"/>
      <c r="M1054" s="50"/>
      <c r="N1054" s="50"/>
      <c r="O1054" s="50"/>
      <c r="P1054" s="50"/>
      <c r="Q1054" s="50"/>
      <c r="R1054" s="50"/>
    </row>
    <row r="1055" ht="15.75" customHeight="1">
      <c r="A1055" s="48" t="s">
        <v>91</v>
      </c>
      <c r="B1055" s="33">
        <v>13899.0</v>
      </c>
      <c r="C1055" s="32">
        <v>2.0</v>
      </c>
      <c r="D1055" s="30">
        <f t="shared" si="108"/>
        <v>27798</v>
      </c>
      <c r="E1055" s="30"/>
      <c r="F1055" s="30"/>
      <c r="G1055" s="32">
        <f t="shared" si="109"/>
        <v>2</v>
      </c>
      <c r="H1055" s="33">
        <v>13800.0</v>
      </c>
      <c r="I1055" s="32">
        <f t="shared" si="110"/>
        <v>-99</v>
      </c>
      <c r="J1055" s="30">
        <f t="shared" si="111"/>
        <v>27600</v>
      </c>
      <c r="K1055" s="34">
        <f t="shared" si="112"/>
        <v>-198</v>
      </c>
      <c r="L1055" s="50"/>
      <c r="M1055" s="50"/>
      <c r="N1055" s="50"/>
      <c r="O1055" s="50"/>
      <c r="P1055" s="50"/>
      <c r="Q1055" s="50"/>
      <c r="R1055" s="50"/>
    </row>
    <row r="1056" ht="15.75" customHeight="1">
      <c r="A1056" s="47" t="s">
        <v>92</v>
      </c>
      <c r="B1056" s="33">
        <v>84500.0</v>
      </c>
      <c r="C1056" s="32">
        <v>40.0</v>
      </c>
      <c r="D1056" s="30">
        <f t="shared" si="108"/>
        <v>3380000</v>
      </c>
      <c r="E1056" s="30"/>
      <c r="F1056" s="30"/>
      <c r="G1056" s="32">
        <f t="shared" si="109"/>
        <v>40</v>
      </c>
      <c r="H1056" s="33">
        <v>86300.0</v>
      </c>
      <c r="I1056" s="32">
        <f t="shared" si="110"/>
        <v>1800</v>
      </c>
      <c r="J1056" s="30">
        <f t="shared" si="111"/>
        <v>3452000</v>
      </c>
      <c r="K1056" s="34">
        <f t="shared" si="112"/>
        <v>72000</v>
      </c>
      <c r="L1056" s="50"/>
      <c r="M1056" s="50"/>
      <c r="N1056" s="50"/>
      <c r="O1056" s="50"/>
      <c r="P1056" s="50"/>
      <c r="Q1056" s="50"/>
      <c r="R1056" s="50"/>
    </row>
    <row r="1057" ht="15.75" customHeight="1">
      <c r="A1057" s="47" t="s">
        <v>67</v>
      </c>
      <c r="B1057" s="33">
        <v>6500.0</v>
      </c>
      <c r="C1057" s="32">
        <v>5.0</v>
      </c>
      <c r="D1057" s="30">
        <f t="shared" si="108"/>
        <v>32500</v>
      </c>
      <c r="E1057" s="30"/>
      <c r="F1057" s="30"/>
      <c r="G1057" s="32">
        <f t="shared" si="109"/>
        <v>5</v>
      </c>
      <c r="H1057" s="33">
        <v>6612.0</v>
      </c>
      <c r="I1057" s="32">
        <f t="shared" si="110"/>
        <v>112</v>
      </c>
      <c r="J1057" s="30">
        <f t="shared" si="111"/>
        <v>33060</v>
      </c>
      <c r="K1057" s="34">
        <f t="shared" si="112"/>
        <v>560</v>
      </c>
      <c r="L1057" s="50"/>
      <c r="M1057" s="50"/>
      <c r="N1057" s="50"/>
      <c r="O1057" s="50"/>
      <c r="P1057" s="50"/>
      <c r="Q1057" s="50"/>
      <c r="R1057" s="50"/>
    </row>
    <row r="1058" ht="15.75" customHeight="1">
      <c r="A1058" s="47" t="s">
        <v>57</v>
      </c>
      <c r="B1058" s="33">
        <v>43000.0</v>
      </c>
      <c r="C1058" s="32">
        <v>26.0</v>
      </c>
      <c r="D1058" s="30">
        <f t="shared" si="108"/>
        <v>1118000</v>
      </c>
      <c r="E1058" s="30"/>
      <c r="F1058" s="30"/>
      <c r="G1058" s="32">
        <f t="shared" si="109"/>
        <v>26</v>
      </c>
      <c r="H1058" s="33">
        <v>43000.0</v>
      </c>
      <c r="I1058" s="32">
        <f t="shared" si="110"/>
        <v>0</v>
      </c>
      <c r="J1058" s="30">
        <f t="shared" si="111"/>
        <v>1118000</v>
      </c>
      <c r="K1058" s="34">
        <f t="shared" si="112"/>
        <v>0</v>
      </c>
      <c r="L1058" s="50"/>
      <c r="M1058" s="50"/>
      <c r="N1058" s="50"/>
      <c r="O1058" s="50"/>
      <c r="P1058" s="50"/>
      <c r="Q1058" s="50"/>
      <c r="R1058" s="50"/>
    </row>
    <row r="1059" ht="15.75" customHeight="1">
      <c r="A1059" s="47" t="s">
        <v>58</v>
      </c>
      <c r="B1059" s="33">
        <v>55000.0</v>
      </c>
      <c r="C1059" s="32">
        <v>5.0</v>
      </c>
      <c r="D1059" s="30">
        <f t="shared" si="108"/>
        <v>275000</v>
      </c>
      <c r="E1059" s="30"/>
      <c r="F1059" s="30"/>
      <c r="G1059" s="32">
        <f t="shared" si="109"/>
        <v>5</v>
      </c>
      <c r="H1059" s="33">
        <v>55000.0</v>
      </c>
      <c r="I1059" s="32">
        <f t="shared" si="110"/>
        <v>0</v>
      </c>
      <c r="J1059" s="30">
        <f t="shared" si="111"/>
        <v>275000</v>
      </c>
      <c r="K1059" s="34">
        <f t="shared" si="112"/>
        <v>0</v>
      </c>
      <c r="L1059" s="50"/>
      <c r="M1059" s="50"/>
      <c r="N1059" s="50"/>
      <c r="O1059" s="50"/>
      <c r="P1059" s="50"/>
      <c r="Q1059" s="50"/>
      <c r="R1059" s="50"/>
    </row>
    <row r="1060" ht="15.75" customHeight="1">
      <c r="A1060" s="47" t="s">
        <v>59</v>
      </c>
      <c r="B1060" s="33">
        <v>3149.0</v>
      </c>
      <c r="C1060" s="32">
        <v>53.0</v>
      </c>
      <c r="D1060" s="30">
        <f t="shared" si="108"/>
        <v>166897</v>
      </c>
      <c r="E1060" s="30"/>
      <c r="F1060" s="30"/>
      <c r="G1060" s="32">
        <f t="shared" si="109"/>
        <v>53</v>
      </c>
      <c r="H1060" s="33">
        <v>3700.0</v>
      </c>
      <c r="I1060" s="32">
        <f t="shared" si="110"/>
        <v>551</v>
      </c>
      <c r="J1060" s="30">
        <f t="shared" si="111"/>
        <v>196100</v>
      </c>
      <c r="K1060" s="34">
        <f t="shared" si="112"/>
        <v>29203</v>
      </c>
      <c r="L1060" s="50"/>
      <c r="M1060" s="50"/>
      <c r="N1060" s="50"/>
      <c r="O1060" s="50"/>
      <c r="P1060" s="50"/>
      <c r="Q1060" s="50"/>
      <c r="R1060" s="50"/>
    </row>
    <row r="1061" ht="15.75" customHeight="1">
      <c r="A1061" s="47" t="s">
        <v>60</v>
      </c>
      <c r="B1061" s="33">
        <v>1185.0</v>
      </c>
      <c r="C1061" s="32">
        <v>9630.0</v>
      </c>
      <c r="D1061" s="30">
        <f t="shared" si="108"/>
        <v>11411550</v>
      </c>
      <c r="E1061" s="30"/>
      <c r="F1061" s="30"/>
      <c r="G1061" s="32">
        <f t="shared" si="109"/>
        <v>9630</v>
      </c>
      <c r="H1061" s="33">
        <v>1200.0</v>
      </c>
      <c r="I1061" s="32">
        <f t="shared" si="110"/>
        <v>15</v>
      </c>
      <c r="J1061" s="30">
        <f t="shared" si="111"/>
        <v>11556000</v>
      </c>
      <c r="K1061" s="34">
        <f t="shared" si="112"/>
        <v>144450</v>
      </c>
      <c r="L1061" s="50"/>
      <c r="M1061" s="50"/>
      <c r="N1061" s="50"/>
      <c r="O1061" s="50"/>
      <c r="P1061" s="50"/>
      <c r="Q1061" s="50"/>
      <c r="R1061" s="50"/>
    </row>
    <row r="1062" ht="15.75" customHeight="1">
      <c r="A1062" s="47" t="s">
        <v>61</v>
      </c>
      <c r="B1062" s="33">
        <v>74000.0</v>
      </c>
      <c r="C1062" s="32">
        <v>5.0</v>
      </c>
      <c r="D1062" s="30">
        <f t="shared" si="108"/>
        <v>370000</v>
      </c>
      <c r="E1062" s="30"/>
      <c r="F1062" s="30"/>
      <c r="G1062" s="32">
        <f t="shared" si="109"/>
        <v>5</v>
      </c>
      <c r="H1062" s="33">
        <v>79000.0</v>
      </c>
      <c r="I1062" s="32">
        <f t="shared" si="110"/>
        <v>5000</v>
      </c>
      <c r="J1062" s="30">
        <f t="shared" si="111"/>
        <v>395000</v>
      </c>
      <c r="K1062" s="34">
        <f t="shared" si="112"/>
        <v>25000</v>
      </c>
      <c r="L1062" s="50"/>
      <c r="M1062" s="50"/>
      <c r="N1062" s="50"/>
      <c r="O1062" s="50"/>
      <c r="P1062" s="50"/>
      <c r="Q1062" s="50"/>
      <c r="R1062" s="50"/>
    </row>
    <row r="1063" ht="15.75" customHeight="1">
      <c r="A1063" s="47" t="s">
        <v>82</v>
      </c>
      <c r="B1063" s="45">
        <v>60000.0</v>
      </c>
      <c r="C1063" s="32">
        <v>2.0</v>
      </c>
      <c r="D1063" s="31">
        <f t="shared" si="108"/>
        <v>120000</v>
      </c>
      <c r="E1063" s="30"/>
      <c r="F1063" s="31"/>
      <c r="G1063" s="32">
        <f t="shared" si="109"/>
        <v>2</v>
      </c>
      <c r="H1063" s="45">
        <v>49000.0</v>
      </c>
      <c r="I1063" s="32">
        <f t="shared" si="110"/>
        <v>-11000</v>
      </c>
      <c r="J1063" s="31">
        <f t="shared" si="111"/>
        <v>98000</v>
      </c>
      <c r="K1063" s="34">
        <f t="shared" si="112"/>
        <v>-22000</v>
      </c>
      <c r="L1063" s="50"/>
      <c r="M1063" s="50"/>
      <c r="N1063" s="50"/>
      <c r="O1063" s="50"/>
      <c r="P1063" s="50"/>
      <c r="Q1063" s="50"/>
      <c r="R1063" s="50"/>
    </row>
    <row r="1064" ht="15.75" customHeight="1">
      <c r="A1064" s="47" t="s">
        <v>93</v>
      </c>
      <c r="B1064" s="33">
        <v>130000.0</v>
      </c>
      <c r="C1064" s="32">
        <v>20.0</v>
      </c>
      <c r="D1064" s="30">
        <f t="shared" si="108"/>
        <v>2600000</v>
      </c>
      <c r="E1064" s="30"/>
      <c r="F1064" s="30"/>
      <c r="G1064" s="32">
        <f t="shared" si="109"/>
        <v>20</v>
      </c>
      <c r="H1064" s="33">
        <v>113000.0</v>
      </c>
      <c r="I1064" s="32">
        <f t="shared" si="110"/>
        <v>-17000</v>
      </c>
      <c r="J1064" s="30">
        <f t="shared" si="111"/>
        <v>2260000</v>
      </c>
      <c r="K1064" s="34">
        <f t="shared" si="112"/>
        <v>-340000</v>
      </c>
      <c r="L1064" s="50"/>
      <c r="M1064" s="50"/>
      <c r="N1064" s="50"/>
      <c r="O1064" s="50"/>
      <c r="P1064" s="50"/>
      <c r="Q1064" s="50"/>
      <c r="R1064" s="50"/>
    </row>
    <row r="1065" ht="15.75" customHeight="1">
      <c r="A1065" s="47" t="s">
        <v>94</v>
      </c>
      <c r="B1065" s="33">
        <v>13500.0</v>
      </c>
      <c r="C1065" s="32">
        <v>8.0</v>
      </c>
      <c r="D1065" s="30">
        <f t="shared" si="108"/>
        <v>108000</v>
      </c>
      <c r="E1065" s="30"/>
      <c r="F1065" s="30"/>
      <c r="G1065" s="32">
        <f t="shared" si="109"/>
        <v>8</v>
      </c>
      <c r="H1065" s="33">
        <v>13500.0</v>
      </c>
      <c r="I1065" s="32">
        <f t="shared" si="110"/>
        <v>0</v>
      </c>
      <c r="J1065" s="30">
        <f t="shared" si="111"/>
        <v>108000</v>
      </c>
      <c r="K1065" s="34">
        <f t="shared" si="112"/>
        <v>0</v>
      </c>
      <c r="L1065" s="50"/>
      <c r="M1065" s="50"/>
      <c r="N1065" s="50"/>
      <c r="O1065" s="50"/>
      <c r="P1065" s="50"/>
      <c r="Q1065" s="50"/>
      <c r="R1065" s="50"/>
    </row>
    <row r="1066" ht="15.75" customHeight="1">
      <c r="A1066" s="47" t="s">
        <v>64</v>
      </c>
      <c r="B1066" s="33">
        <v>480000.0</v>
      </c>
      <c r="C1066" s="32">
        <v>51.0</v>
      </c>
      <c r="D1066" s="30">
        <f t="shared" si="108"/>
        <v>24480000</v>
      </c>
      <c r="E1066" s="30"/>
      <c r="F1066" s="30"/>
      <c r="G1066" s="32">
        <f t="shared" si="109"/>
        <v>51</v>
      </c>
      <c r="H1066" s="33">
        <v>482000.0</v>
      </c>
      <c r="I1066" s="32">
        <f t="shared" si="110"/>
        <v>2000</v>
      </c>
      <c r="J1066" s="30">
        <f t="shared" si="111"/>
        <v>24582000</v>
      </c>
      <c r="K1066" s="34">
        <f t="shared" si="112"/>
        <v>102000</v>
      </c>
      <c r="L1066" s="50"/>
      <c r="M1066" s="50"/>
      <c r="N1066" s="50"/>
      <c r="O1066" s="50"/>
      <c r="P1066" s="50"/>
      <c r="Q1066" s="50"/>
      <c r="R1066" s="50"/>
    </row>
    <row r="1067" ht="15.75" customHeight="1">
      <c r="A1067" s="47" t="s">
        <v>65</v>
      </c>
      <c r="B1067" s="33">
        <v>480000.0</v>
      </c>
      <c r="C1067" s="32">
        <v>298.0</v>
      </c>
      <c r="D1067" s="30">
        <f t="shared" si="108"/>
        <v>143040000</v>
      </c>
      <c r="E1067" s="30"/>
      <c r="F1067" s="30"/>
      <c r="G1067" s="32">
        <f t="shared" si="109"/>
        <v>298</v>
      </c>
      <c r="H1067" s="33">
        <v>482000.0</v>
      </c>
      <c r="I1067" s="32">
        <f t="shared" si="110"/>
        <v>2000</v>
      </c>
      <c r="J1067" s="30">
        <f t="shared" si="111"/>
        <v>143636000</v>
      </c>
      <c r="K1067" s="34">
        <f t="shared" si="112"/>
        <v>596000</v>
      </c>
      <c r="L1067" s="50"/>
      <c r="M1067" s="50"/>
      <c r="N1067" s="50"/>
      <c r="O1067" s="50"/>
      <c r="P1067" s="50"/>
      <c r="Q1067" s="50"/>
      <c r="R1067" s="50"/>
    </row>
    <row r="1068" ht="15.75" customHeight="1">
      <c r="A1068" s="47" t="s">
        <v>95</v>
      </c>
      <c r="B1068" s="33">
        <v>2100.0</v>
      </c>
      <c r="C1068" s="32">
        <v>12.0</v>
      </c>
      <c r="D1068" s="30">
        <f t="shared" si="108"/>
        <v>25200</v>
      </c>
      <c r="E1068" s="30"/>
      <c r="F1068" s="30"/>
      <c r="G1068" s="32">
        <f t="shared" si="109"/>
        <v>12</v>
      </c>
      <c r="H1068" s="33">
        <v>2195.0</v>
      </c>
      <c r="I1068" s="32">
        <f t="shared" si="110"/>
        <v>95</v>
      </c>
      <c r="J1068" s="30">
        <f t="shared" si="111"/>
        <v>26340</v>
      </c>
      <c r="K1068" s="34">
        <f t="shared" si="112"/>
        <v>1140</v>
      </c>
      <c r="L1068" s="50"/>
      <c r="M1068" s="50"/>
      <c r="N1068" s="50"/>
      <c r="O1068" s="50"/>
      <c r="P1068" s="50"/>
      <c r="Q1068" s="50"/>
      <c r="R1068" s="50"/>
    </row>
    <row r="1069" ht="15.75" customHeight="1">
      <c r="A1069" s="47" t="s">
        <v>96</v>
      </c>
      <c r="B1069" s="33">
        <v>5000.0</v>
      </c>
      <c r="C1069" s="32">
        <v>5.0</v>
      </c>
      <c r="D1069" s="30">
        <f t="shared" si="108"/>
        <v>25000</v>
      </c>
      <c r="E1069" s="30"/>
      <c r="F1069" s="30"/>
      <c r="G1069" s="32">
        <f t="shared" si="109"/>
        <v>5</v>
      </c>
      <c r="H1069" s="33">
        <v>5000.0</v>
      </c>
      <c r="I1069" s="32">
        <f t="shared" si="110"/>
        <v>0</v>
      </c>
      <c r="J1069" s="30">
        <f t="shared" si="111"/>
        <v>25000</v>
      </c>
      <c r="K1069" s="34">
        <f t="shared" si="112"/>
        <v>0</v>
      </c>
      <c r="L1069" s="50"/>
      <c r="M1069" s="50"/>
      <c r="N1069" s="50"/>
      <c r="O1069" s="50"/>
      <c r="P1069" s="50"/>
      <c r="Q1069" s="50"/>
      <c r="R1069" s="50"/>
    </row>
    <row r="1070" ht="15.75" customHeight="1">
      <c r="A1070" s="47" t="s">
        <v>50</v>
      </c>
      <c r="B1070" s="33">
        <v>90000.0</v>
      </c>
      <c r="C1070" s="32">
        <v>101.0</v>
      </c>
      <c r="D1070" s="30">
        <f t="shared" si="108"/>
        <v>9090000</v>
      </c>
      <c r="E1070" s="30"/>
      <c r="F1070" s="30"/>
      <c r="G1070" s="32">
        <f t="shared" si="109"/>
        <v>101</v>
      </c>
      <c r="H1070" s="33">
        <v>90000.0</v>
      </c>
      <c r="I1070" s="32">
        <f t="shared" si="110"/>
        <v>0</v>
      </c>
      <c r="J1070" s="30">
        <f t="shared" si="111"/>
        <v>9090000</v>
      </c>
      <c r="K1070" s="34">
        <f t="shared" si="112"/>
        <v>0</v>
      </c>
      <c r="L1070" s="50"/>
      <c r="M1070" s="50"/>
      <c r="N1070" s="50"/>
      <c r="O1070" s="50"/>
      <c r="P1070" s="50"/>
      <c r="Q1070" s="50"/>
      <c r="R1070" s="50"/>
    </row>
    <row r="1071" ht="15.75" customHeight="1">
      <c r="A1071" s="47" t="s">
        <v>49</v>
      </c>
      <c r="B1071" s="33">
        <v>81000.0</v>
      </c>
      <c r="C1071" s="32">
        <v>867.0</v>
      </c>
      <c r="D1071" s="30">
        <f t="shared" si="108"/>
        <v>70227000</v>
      </c>
      <c r="E1071" s="30"/>
      <c r="F1071" s="30"/>
      <c r="G1071" s="32">
        <f t="shared" si="109"/>
        <v>867</v>
      </c>
      <c r="H1071" s="33">
        <v>81000.0</v>
      </c>
      <c r="I1071" s="32">
        <f t="shared" si="110"/>
        <v>0</v>
      </c>
      <c r="J1071" s="30">
        <f t="shared" si="111"/>
        <v>70227000</v>
      </c>
      <c r="K1071" s="34">
        <f t="shared" si="112"/>
        <v>0</v>
      </c>
      <c r="L1071" s="50"/>
      <c r="M1071" s="50"/>
      <c r="N1071" s="50"/>
      <c r="O1071" s="50"/>
      <c r="P1071" s="50"/>
      <c r="Q1071" s="50"/>
      <c r="R1071" s="50"/>
    </row>
    <row r="1072" ht="15.75" customHeight="1">
      <c r="A1072" s="47" t="s">
        <v>97</v>
      </c>
      <c r="B1072" s="33">
        <v>24520.0</v>
      </c>
      <c r="C1072" s="32">
        <v>954.0</v>
      </c>
      <c r="D1072" s="30">
        <f t="shared" si="108"/>
        <v>23392080</v>
      </c>
      <c r="E1072" s="30"/>
      <c r="F1072" s="30"/>
      <c r="G1072" s="32">
        <f t="shared" si="109"/>
        <v>954</v>
      </c>
      <c r="H1072" s="33">
        <v>24520.0</v>
      </c>
      <c r="I1072" s="32">
        <f t="shared" si="110"/>
        <v>0</v>
      </c>
      <c r="J1072" s="30">
        <f t="shared" si="111"/>
        <v>23392080</v>
      </c>
      <c r="K1072" s="34">
        <f t="shared" si="112"/>
        <v>0</v>
      </c>
      <c r="L1072" s="50"/>
      <c r="M1072" s="50"/>
      <c r="N1072" s="50"/>
      <c r="O1072" s="50"/>
      <c r="P1072" s="50"/>
      <c r="Q1072" s="50"/>
      <c r="R1072" s="50"/>
    </row>
    <row r="1073" ht="15.75" customHeight="1">
      <c r="A1073" s="47" t="s">
        <v>51</v>
      </c>
      <c r="B1073" s="33">
        <v>49500.0</v>
      </c>
      <c r="C1073" s="32">
        <v>132976.0</v>
      </c>
      <c r="D1073" s="30">
        <f t="shared" si="108"/>
        <v>6582312000</v>
      </c>
      <c r="E1073" s="30">
        <v>624.0</v>
      </c>
      <c r="F1073" s="30"/>
      <c r="G1073" s="32">
        <f t="shared" si="109"/>
        <v>133600</v>
      </c>
      <c r="H1073" s="33">
        <v>49500.0</v>
      </c>
      <c r="I1073" s="32">
        <f t="shared" si="110"/>
        <v>0</v>
      </c>
      <c r="J1073" s="30">
        <f t="shared" si="111"/>
        <v>6613200000</v>
      </c>
      <c r="K1073" s="34">
        <f t="shared" si="112"/>
        <v>30888000</v>
      </c>
      <c r="L1073" s="50"/>
      <c r="M1073" s="50"/>
      <c r="N1073" s="50"/>
      <c r="O1073" s="50"/>
      <c r="P1073" s="50"/>
      <c r="Q1073" s="50"/>
      <c r="R1073" s="50"/>
    </row>
    <row r="1074" ht="15.75" customHeight="1">
      <c r="A1074" s="47" t="s">
        <v>70</v>
      </c>
      <c r="B1074" s="33">
        <v>600.0</v>
      </c>
      <c r="C1074" s="32">
        <v>9917.0</v>
      </c>
      <c r="D1074" s="30">
        <f t="shared" si="108"/>
        <v>5950200</v>
      </c>
      <c r="E1074" s="30"/>
      <c r="F1074" s="30"/>
      <c r="G1074" s="32">
        <f t="shared" si="109"/>
        <v>9917</v>
      </c>
      <c r="H1074" s="33">
        <v>600.0</v>
      </c>
      <c r="I1074" s="32">
        <f t="shared" si="110"/>
        <v>0</v>
      </c>
      <c r="J1074" s="30">
        <f t="shared" si="111"/>
        <v>5950200</v>
      </c>
      <c r="K1074" s="34">
        <f t="shared" si="112"/>
        <v>0</v>
      </c>
      <c r="L1074" s="50"/>
      <c r="M1074" s="50"/>
      <c r="N1074" s="50"/>
      <c r="O1074" s="50"/>
      <c r="P1074" s="50"/>
      <c r="Q1074" s="50"/>
      <c r="R1074" s="50"/>
    </row>
    <row r="1075" ht="15.75" customHeight="1">
      <c r="A1075" s="35"/>
      <c r="B1075" s="10"/>
      <c r="C1075" s="10"/>
      <c r="D1075" s="31">
        <f t="shared" si="108"/>
        <v>0</v>
      </c>
      <c r="E1075" s="31"/>
      <c r="F1075" s="31"/>
      <c r="G1075" s="32"/>
      <c r="H1075" s="31"/>
      <c r="I1075" s="32">
        <f t="shared" si="110"/>
        <v>0</v>
      </c>
      <c r="J1075" s="31">
        <f t="shared" si="111"/>
        <v>0</v>
      </c>
      <c r="K1075" s="34">
        <f t="shared" si="112"/>
        <v>0</v>
      </c>
    </row>
    <row r="1076" ht="15.75" customHeight="1">
      <c r="A1076" s="35"/>
      <c r="B1076" s="10"/>
      <c r="C1076" s="10"/>
      <c r="D1076" s="31">
        <f t="shared" si="108"/>
        <v>0</v>
      </c>
      <c r="E1076" s="31"/>
      <c r="F1076" s="31"/>
      <c r="G1076" s="32"/>
      <c r="H1076" s="31"/>
      <c r="I1076" s="32">
        <f t="shared" si="110"/>
        <v>0</v>
      </c>
      <c r="J1076" s="31">
        <f t="shared" si="111"/>
        <v>0</v>
      </c>
      <c r="K1076" s="34">
        <f t="shared" si="112"/>
        <v>0</v>
      </c>
    </row>
    <row r="1077" ht="15.75" customHeight="1">
      <c r="A1077" s="37"/>
      <c r="B1077" s="38"/>
      <c r="C1077" s="38"/>
      <c r="D1077" s="39">
        <f t="shared" si="108"/>
        <v>0</v>
      </c>
      <c r="E1077" s="39"/>
      <c r="F1077" s="39"/>
      <c r="G1077" s="32"/>
      <c r="H1077" s="39"/>
      <c r="I1077" s="40">
        <f t="shared" si="110"/>
        <v>0</v>
      </c>
      <c r="J1077" s="39">
        <f t="shared" si="111"/>
        <v>0</v>
      </c>
      <c r="K1077" s="34">
        <f t="shared" si="112"/>
        <v>0</v>
      </c>
    </row>
    <row r="1078" ht="15.75" customHeight="1">
      <c r="B1078" s="2"/>
      <c r="C1078" s="2"/>
      <c r="D1078" s="3"/>
      <c r="E1078" s="3"/>
      <c r="F1078" s="3"/>
      <c r="G1078" s="12">
        <f>SUM(G1046:G1077)</f>
        <v>1846993</v>
      </c>
      <c r="H1078" s="3"/>
      <c r="I1078" s="3"/>
      <c r="J1078" s="3"/>
    </row>
    <row r="1079" ht="15.75" customHeight="1">
      <c r="B1079" s="2"/>
      <c r="C1079" s="2"/>
      <c r="D1079" s="3"/>
      <c r="E1079" s="3"/>
      <c r="F1079" s="3"/>
      <c r="G1079" s="3"/>
      <c r="H1079" s="3"/>
      <c r="I1079" s="3"/>
      <c r="J1079" s="3"/>
    </row>
    <row r="1080" ht="15.75" customHeight="1">
      <c r="B1080" s="2"/>
      <c r="C1080" s="2"/>
      <c r="D1080" s="3" t="s">
        <v>17</v>
      </c>
      <c r="E1080" s="3"/>
      <c r="F1080" s="3"/>
      <c r="G1080" s="3"/>
      <c r="H1080" s="3"/>
      <c r="I1080" s="3"/>
      <c r="J1080" s="3" t="s">
        <v>17</v>
      </c>
    </row>
    <row r="1081" ht="15.75" customHeight="1">
      <c r="B1081" s="2"/>
      <c r="C1081" s="2"/>
      <c r="D1081" s="3">
        <f>SUM(D1046:D1080)</f>
        <v>12601675720</v>
      </c>
      <c r="E1081" s="3"/>
      <c r="F1081" s="3"/>
      <c r="G1081" s="3"/>
      <c r="H1081" s="3"/>
      <c r="I1081" s="3"/>
      <c r="J1081" s="3">
        <f>SUM(J1046:J1080)</f>
        <v>12714124744</v>
      </c>
      <c r="K1081" s="17">
        <f>J1081-D1081</f>
        <v>112449023.5</v>
      </c>
    </row>
    <row r="1082" ht="15.75" customHeight="1">
      <c r="B1082" s="2"/>
      <c r="C1082" s="2"/>
      <c r="D1082" s="3"/>
      <c r="E1082" s="3"/>
      <c r="F1082" s="3"/>
      <c r="G1082" s="3"/>
      <c r="H1082" s="3"/>
      <c r="I1082" s="3"/>
      <c r="J1082" s="3"/>
    </row>
    <row r="1083" ht="15.75" customHeight="1">
      <c r="B1083" s="2"/>
      <c r="C1083" s="2"/>
      <c r="D1083" s="3" t="s">
        <v>20</v>
      </c>
      <c r="E1083" s="3"/>
      <c r="F1083" s="3"/>
      <c r="G1083" s="3"/>
      <c r="H1083" s="3"/>
      <c r="I1083" s="3"/>
      <c r="J1083" s="3" t="s">
        <v>20</v>
      </c>
      <c r="K1083" s="43">
        <f>K1081/J1084</f>
        <v>621.265323</v>
      </c>
    </row>
    <row r="1084" ht="15.75" customHeight="1">
      <c r="B1084" s="2"/>
      <c r="C1084" s="2"/>
      <c r="D1084" s="11">
        <v>185000.0</v>
      </c>
      <c r="E1084" s="3"/>
      <c r="F1084" s="3"/>
      <c r="G1084" s="3"/>
      <c r="H1084" s="3"/>
      <c r="I1084" s="3"/>
      <c r="J1084" s="11">
        <v>181000.0</v>
      </c>
      <c r="K1084" s="42"/>
    </row>
    <row r="1085" ht="15.75" customHeight="1">
      <c r="B1085" s="2"/>
      <c r="C1085" s="2"/>
      <c r="D1085" s="3" t="s">
        <v>21</v>
      </c>
      <c r="E1085" s="3"/>
      <c r="F1085" s="3"/>
      <c r="G1085" s="3"/>
      <c r="H1085" s="3"/>
      <c r="I1085" s="3"/>
      <c r="J1085" s="3" t="s">
        <v>21</v>
      </c>
    </row>
    <row r="1086" ht="15.75" customHeight="1">
      <c r="B1086" s="2"/>
      <c r="C1086" s="2"/>
      <c r="D1086" s="12">
        <f>D1081/D1084</f>
        <v>68117.16606</v>
      </c>
      <c r="E1086" s="12"/>
      <c r="F1086" s="12"/>
      <c r="G1086" s="12"/>
      <c r="H1086" s="3"/>
      <c r="I1086" s="3"/>
      <c r="J1086" s="12">
        <f>J1081/J1084</f>
        <v>70243.78312</v>
      </c>
      <c r="K1086" s="18">
        <f>J1086-D1086</f>
        <v>2126.617059</v>
      </c>
    </row>
    <row r="1087" ht="15.75" customHeight="1">
      <c r="B1087" s="2"/>
      <c r="C1087" s="2"/>
      <c r="D1087" s="3"/>
      <c r="E1087" s="3"/>
      <c r="F1087" s="3"/>
      <c r="G1087" s="3"/>
      <c r="H1087" s="3"/>
      <c r="I1087" s="3"/>
      <c r="J1087" s="3"/>
    </row>
    <row r="1088" ht="15.75" customHeight="1">
      <c r="B1088" s="2"/>
      <c r="C1088" s="2"/>
      <c r="D1088" s="3"/>
      <c r="E1088" s="3"/>
      <c r="F1088" s="3"/>
      <c r="G1088" s="3"/>
      <c r="H1088" s="3"/>
      <c r="I1088" s="3"/>
      <c r="J1088" s="3"/>
    </row>
    <row r="1089" ht="15.75" customHeight="1">
      <c r="B1089" s="2"/>
      <c r="C1089" s="2"/>
      <c r="D1089" s="3"/>
      <c r="E1089" s="3"/>
      <c r="F1089" s="3"/>
      <c r="G1089" s="3"/>
      <c r="H1089" s="3"/>
      <c r="I1089" s="3"/>
      <c r="J1089" s="3"/>
    </row>
    <row r="1090" ht="15.75" customHeight="1">
      <c r="B1090" s="2"/>
      <c r="C1090" s="2"/>
      <c r="D1090" s="3"/>
      <c r="E1090" s="3"/>
      <c r="F1090" s="3"/>
      <c r="G1090" s="3"/>
      <c r="H1090" s="3"/>
      <c r="I1090" s="3"/>
      <c r="J1090" s="3"/>
    </row>
    <row r="1091" ht="15.75" customHeight="1">
      <c r="B1091" s="2"/>
      <c r="C1091" s="2"/>
      <c r="D1091" s="3"/>
      <c r="E1091" s="3"/>
      <c r="F1091" s="3"/>
      <c r="G1091" s="3"/>
      <c r="H1091" s="3"/>
      <c r="I1091" s="3"/>
      <c r="J1091" s="3"/>
    </row>
    <row r="1092" ht="15.75" customHeight="1">
      <c r="A1092" s="1" t="s">
        <v>137</v>
      </c>
      <c r="B1092" s="2"/>
      <c r="C1092" s="2"/>
      <c r="D1092" s="3"/>
      <c r="E1092" s="3"/>
      <c r="F1092" s="3"/>
      <c r="G1092" s="3"/>
      <c r="H1092" s="3"/>
      <c r="I1092" s="3"/>
      <c r="J1092" s="3"/>
    </row>
    <row r="1093" ht="15.75" customHeight="1">
      <c r="B1093" s="2"/>
      <c r="C1093" s="2"/>
      <c r="D1093" s="3"/>
      <c r="E1093" s="3"/>
      <c r="F1093" s="3"/>
      <c r="G1093" s="3"/>
      <c r="H1093" s="3"/>
      <c r="I1093" s="3"/>
      <c r="J1093" s="3"/>
    </row>
    <row r="1094" ht="15.75" customHeight="1">
      <c r="B1094" s="2"/>
      <c r="C1094" s="2"/>
      <c r="D1094" s="3"/>
      <c r="E1094" s="3"/>
      <c r="F1094" s="3"/>
      <c r="G1094" s="3"/>
      <c r="H1094" s="3"/>
      <c r="I1094" s="3"/>
      <c r="J1094" s="3"/>
    </row>
    <row r="1095" ht="15.75" customHeight="1">
      <c r="A1095" s="19" t="s">
        <v>35</v>
      </c>
      <c r="B1095" s="20"/>
      <c r="C1095" s="20"/>
      <c r="D1095" s="21"/>
      <c r="E1095" s="22" t="s">
        <v>36</v>
      </c>
      <c r="F1095" s="23"/>
      <c r="G1095" s="21"/>
      <c r="H1095" s="21"/>
      <c r="I1095" s="21"/>
      <c r="J1095" s="21"/>
      <c r="K1095" s="24"/>
      <c r="L1095" s="1"/>
      <c r="M1095" s="1"/>
      <c r="N1095" s="1"/>
      <c r="O1095" s="1"/>
      <c r="P1095" s="1"/>
      <c r="Q1095" s="1"/>
      <c r="R1095" s="1"/>
    </row>
    <row r="1096" ht="15.75" customHeight="1">
      <c r="A1096" s="25" t="s">
        <v>2</v>
      </c>
      <c r="B1096" s="27" t="s">
        <v>135</v>
      </c>
      <c r="C1096" s="26" t="s">
        <v>8</v>
      </c>
      <c r="D1096" s="27" t="s">
        <v>9</v>
      </c>
      <c r="E1096" s="27" t="s">
        <v>38</v>
      </c>
      <c r="F1096" s="27" t="s">
        <v>39</v>
      </c>
      <c r="G1096" s="27" t="s">
        <v>40</v>
      </c>
      <c r="H1096" s="27" t="s">
        <v>138</v>
      </c>
      <c r="I1096" s="27" t="s">
        <v>42</v>
      </c>
      <c r="J1096" s="27" t="s">
        <v>139</v>
      </c>
      <c r="K1096" s="28" t="s">
        <v>12</v>
      </c>
      <c r="L1096" s="1"/>
      <c r="M1096" s="1"/>
      <c r="N1096" s="1"/>
      <c r="O1096" s="1"/>
      <c r="P1096" s="1"/>
      <c r="Q1096" s="1"/>
      <c r="R1096" s="1"/>
    </row>
    <row r="1097" ht="15.75" customHeight="1">
      <c r="A1097" s="47" t="s">
        <v>87</v>
      </c>
      <c r="B1097" s="33">
        <v>120000.0</v>
      </c>
      <c r="C1097" s="32">
        <v>2.0</v>
      </c>
      <c r="D1097" s="30">
        <f t="shared" ref="D1097:D1128" si="113">C1097*B1097</f>
        <v>240000</v>
      </c>
      <c r="E1097" s="31"/>
      <c r="F1097" s="31"/>
      <c r="G1097" s="32">
        <f t="shared" ref="G1097:G1125" si="114">$C1097+E1097-F1097</f>
        <v>2</v>
      </c>
      <c r="H1097" s="33">
        <v>120000.0</v>
      </c>
      <c r="I1097" s="32">
        <f t="shared" ref="I1097:I1128" si="115">H1097-B1097</f>
        <v>0</v>
      </c>
      <c r="J1097" s="30">
        <f t="shared" ref="J1097:J1128" si="116">G1097*H1097</f>
        <v>240000</v>
      </c>
      <c r="K1097" s="34">
        <f t="shared" ref="K1097:K1128" si="117">J1097-D1097</f>
        <v>0</v>
      </c>
      <c r="L1097" s="50"/>
      <c r="M1097" s="50"/>
      <c r="N1097" s="50"/>
      <c r="O1097" s="50"/>
      <c r="P1097" s="50"/>
      <c r="Q1097" s="50"/>
      <c r="R1097" s="50"/>
    </row>
    <row r="1098" ht="15.75" customHeight="1">
      <c r="A1098" s="47" t="s">
        <v>88</v>
      </c>
      <c r="B1098" s="33">
        <v>1550.0</v>
      </c>
      <c r="C1098" s="32">
        <v>1604444.0</v>
      </c>
      <c r="D1098" s="30">
        <f t="shared" si="113"/>
        <v>2486888200</v>
      </c>
      <c r="E1098" s="30"/>
      <c r="F1098" s="30">
        <v>21.0</v>
      </c>
      <c r="G1098" s="32">
        <f t="shared" si="114"/>
        <v>1604423</v>
      </c>
      <c r="H1098" s="33">
        <v>1550.0</v>
      </c>
      <c r="I1098" s="32">
        <f t="shared" si="115"/>
        <v>0</v>
      </c>
      <c r="J1098" s="30">
        <f t="shared" si="116"/>
        <v>2486855650</v>
      </c>
      <c r="K1098" s="34">
        <f t="shared" si="117"/>
        <v>-32550</v>
      </c>
      <c r="L1098" s="50"/>
      <c r="M1098" s="50"/>
      <c r="N1098" s="50"/>
      <c r="O1098" s="50"/>
      <c r="P1098" s="50"/>
      <c r="Q1098" s="50"/>
      <c r="R1098" s="50"/>
    </row>
    <row r="1099" ht="15.75" customHeight="1">
      <c r="A1099" s="47" t="s">
        <v>89</v>
      </c>
      <c r="B1099" s="33">
        <v>55.0</v>
      </c>
      <c r="C1099" s="32">
        <v>10436.0</v>
      </c>
      <c r="D1099" s="30">
        <f t="shared" si="113"/>
        <v>573980</v>
      </c>
      <c r="E1099" s="30"/>
      <c r="F1099" s="30">
        <v>5436.0</v>
      </c>
      <c r="G1099" s="32">
        <f t="shared" si="114"/>
        <v>5000</v>
      </c>
      <c r="H1099" s="33">
        <v>50.0</v>
      </c>
      <c r="I1099" s="33">
        <f t="shared" si="115"/>
        <v>-5</v>
      </c>
      <c r="J1099" s="30">
        <f t="shared" si="116"/>
        <v>250000</v>
      </c>
      <c r="K1099" s="34">
        <f t="shared" si="117"/>
        <v>-323980</v>
      </c>
      <c r="L1099" s="50"/>
      <c r="M1099" s="50"/>
      <c r="N1099" s="50"/>
      <c r="O1099" s="50"/>
      <c r="P1099" s="50"/>
      <c r="Q1099" s="50"/>
      <c r="R1099" s="50"/>
    </row>
    <row r="1100" ht="15.75" customHeight="1">
      <c r="A1100" s="47" t="s">
        <v>47</v>
      </c>
      <c r="B1100" s="33">
        <v>440000.0</v>
      </c>
      <c r="C1100" s="32">
        <v>3.0</v>
      </c>
      <c r="D1100" s="30">
        <f t="shared" si="113"/>
        <v>1320000</v>
      </c>
      <c r="E1100" s="30"/>
      <c r="F1100" s="30"/>
      <c r="G1100" s="32">
        <f t="shared" si="114"/>
        <v>3</v>
      </c>
      <c r="H1100" s="33">
        <v>439800.0</v>
      </c>
      <c r="I1100" s="32">
        <f t="shared" si="115"/>
        <v>-200</v>
      </c>
      <c r="J1100" s="30">
        <f t="shared" si="116"/>
        <v>1319400</v>
      </c>
      <c r="K1100" s="34">
        <f t="shared" si="117"/>
        <v>-600</v>
      </c>
      <c r="L1100" s="50"/>
      <c r="M1100" s="50"/>
      <c r="N1100" s="50"/>
      <c r="O1100" s="50"/>
      <c r="P1100" s="50"/>
      <c r="Q1100" s="50"/>
      <c r="R1100" s="50"/>
    </row>
    <row r="1101" ht="15.75" customHeight="1">
      <c r="A1101" s="47" t="s">
        <v>48</v>
      </c>
      <c r="B1101" s="33">
        <v>44000.0</v>
      </c>
      <c r="C1101" s="32">
        <v>75077.0</v>
      </c>
      <c r="D1101" s="30">
        <f t="shared" si="113"/>
        <v>3303388000</v>
      </c>
      <c r="E1101" s="30">
        <v>2000.0</v>
      </c>
      <c r="F1101" s="30"/>
      <c r="G1101" s="32">
        <f t="shared" si="114"/>
        <v>77077</v>
      </c>
      <c r="H1101" s="33">
        <v>43500.0</v>
      </c>
      <c r="I1101" s="32">
        <f t="shared" si="115"/>
        <v>-500</v>
      </c>
      <c r="J1101" s="30">
        <f t="shared" si="116"/>
        <v>3352849500</v>
      </c>
      <c r="K1101" s="34">
        <f t="shared" si="117"/>
        <v>49461500</v>
      </c>
      <c r="L1101" s="50"/>
      <c r="M1101" s="50"/>
      <c r="N1101" s="50"/>
      <c r="O1101" s="50"/>
      <c r="P1101" s="50"/>
      <c r="Q1101" s="50"/>
      <c r="R1101" s="50"/>
    </row>
    <row r="1102" ht="15.75" customHeight="1">
      <c r="A1102" s="47" t="s">
        <v>86</v>
      </c>
      <c r="B1102" s="33">
        <v>5999.99</v>
      </c>
      <c r="C1102" s="32">
        <v>1410.0</v>
      </c>
      <c r="D1102" s="30">
        <f t="shared" si="113"/>
        <v>8459985.9</v>
      </c>
      <c r="E1102" s="30"/>
      <c r="F1102" s="31"/>
      <c r="G1102" s="32">
        <f t="shared" si="114"/>
        <v>1410</v>
      </c>
      <c r="H1102" s="33">
        <v>5995.0</v>
      </c>
      <c r="I1102" s="32">
        <f t="shared" si="115"/>
        <v>-4.99</v>
      </c>
      <c r="J1102" s="30">
        <f t="shared" si="116"/>
        <v>8452950</v>
      </c>
      <c r="K1102" s="34">
        <f t="shared" si="117"/>
        <v>-7035.9</v>
      </c>
      <c r="L1102" s="50"/>
      <c r="M1102" s="50"/>
      <c r="N1102" s="50"/>
      <c r="O1102" s="50"/>
      <c r="P1102" s="50"/>
      <c r="Q1102" s="50"/>
      <c r="R1102" s="50"/>
    </row>
    <row r="1103" ht="15.75" customHeight="1">
      <c r="A1103" s="47" t="s">
        <v>90</v>
      </c>
      <c r="B1103" s="33">
        <v>800000.0</v>
      </c>
      <c r="C1103" s="32">
        <v>3.0</v>
      </c>
      <c r="D1103" s="30">
        <f t="shared" si="113"/>
        <v>2400000</v>
      </c>
      <c r="E1103" s="30"/>
      <c r="F1103" s="30"/>
      <c r="G1103" s="32">
        <f t="shared" si="114"/>
        <v>3</v>
      </c>
      <c r="H1103" s="33">
        <v>800000.0</v>
      </c>
      <c r="I1103" s="32">
        <f t="shared" si="115"/>
        <v>0</v>
      </c>
      <c r="J1103" s="30">
        <f t="shared" si="116"/>
        <v>2400000</v>
      </c>
      <c r="K1103" s="34">
        <f t="shared" si="117"/>
        <v>0</v>
      </c>
      <c r="L1103" s="50"/>
      <c r="M1103" s="50"/>
      <c r="N1103" s="50"/>
      <c r="O1103" s="50"/>
      <c r="P1103" s="50"/>
      <c r="Q1103" s="50"/>
      <c r="R1103" s="50"/>
    </row>
    <row r="1104" ht="15.75" customHeight="1">
      <c r="A1104" s="47" t="s">
        <v>54</v>
      </c>
      <c r="B1104" s="33">
        <v>80000.0</v>
      </c>
      <c r="C1104" s="32">
        <v>15.0</v>
      </c>
      <c r="D1104" s="30">
        <f t="shared" si="113"/>
        <v>1200000</v>
      </c>
      <c r="E1104" s="30"/>
      <c r="F1104" s="30"/>
      <c r="G1104" s="32">
        <f t="shared" si="114"/>
        <v>15</v>
      </c>
      <c r="H1104" s="33">
        <v>80000.0</v>
      </c>
      <c r="I1104" s="32">
        <f t="shared" si="115"/>
        <v>0</v>
      </c>
      <c r="J1104" s="30">
        <f t="shared" si="116"/>
        <v>1200000</v>
      </c>
      <c r="K1104" s="34">
        <f t="shared" si="117"/>
        <v>0</v>
      </c>
      <c r="L1104" s="50"/>
      <c r="M1104" s="50"/>
      <c r="N1104" s="50"/>
      <c r="O1104" s="50"/>
      <c r="P1104" s="50"/>
      <c r="Q1104" s="50"/>
      <c r="R1104" s="50"/>
    </row>
    <row r="1105" ht="15.75" customHeight="1">
      <c r="A1105" s="47" t="s">
        <v>55</v>
      </c>
      <c r="B1105" s="33">
        <v>3599.0</v>
      </c>
      <c r="C1105" s="32">
        <v>2.0</v>
      </c>
      <c r="D1105" s="30">
        <f t="shared" si="113"/>
        <v>7198</v>
      </c>
      <c r="E1105" s="30"/>
      <c r="F1105" s="30"/>
      <c r="G1105" s="32">
        <f t="shared" si="114"/>
        <v>2</v>
      </c>
      <c r="H1105" s="33">
        <v>3500.0</v>
      </c>
      <c r="I1105" s="32">
        <f t="shared" si="115"/>
        <v>-99</v>
      </c>
      <c r="J1105" s="30">
        <f t="shared" si="116"/>
        <v>7000</v>
      </c>
      <c r="K1105" s="34">
        <f t="shared" si="117"/>
        <v>-198</v>
      </c>
      <c r="L1105" s="50"/>
      <c r="M1105" s="50"/>
      <c r="N1105" s="50"/>
      <c r="O1105" s="50"/>
      <c r="P1105" s="50"/>
      <c r="Q1105" s="50"/>
      <c r="R1105" s="50"/>
    </row>
    <row r="1106" ht="15.75" customHeight="1">
      <c r="A1106" s="48" t="s">
        <v>91</v>
      </c>
      <c r="B1106" s="33">
        <v>13800.0</v>
      </c>
      <c r="C1106" s="32">
        <v>2.0</v>
      </c>
      <c r="D1106" s="30">
        <f t="shared" si="113"/>
        <v>27600</v>
      </c>
      <c r="E1106" s="30"/>
      <c r="F1106" s="30"/>
      <c r="G1106" s="32">
        <f t="shared" si="114"/>
        <v>2</v>
      </c>
      <c r="H1106" s="33">
        <v>13800.0</v>
      </c>
      <c r="I1106" s="32">
        <f t="shared" si="115"/>
        <v>0</v>
      </c>
      <c r="J1106" s="30">
        <f t="shared" si="116"/>
        <v>27600</v>
      </c>
      <c r="K1106" s="34">
        <f t="shared" si="117"/>
        <v>0</v>
      </c>
      <c r="L1106" s="50"/>
      <c r="M1106" s="50"/>
      <c r="N1106" s="50"/>
      <c r="O1106" s="50"/>
      <c r="P1106" s="50"/>
      <c r="Q1106" s="50"/>
      <c r="R1106" s="50"/>
    </row>
    <row r="1107" ht="15.75" customHeight="1">
      <c r="A1107" s="47" t="s">
        <v>92</v>
      </c>
      <c r="B1107" s="33">
        <v>86300.0</v>
      </c>
      <c r="C1107" s="32">
        <v>40.0</v>
      </c>
      <c r="D1107" s="30">
        <f t="shared" si="113"/>
        <v>3452000</v>
      </c>
      <c r="E1107" s="30"/>
      <c r="F1107" s="30"/>
      <c r="G1107" s="32">
        <f t="shared" si="114"/>
        <v>40</v>
      </c>
      <c r="H1107" s="33">
        <v>86300.0</v>
      </c>
      <c r="I1107" s="32">
        <f t="shared" si="115"/>
        <v>0</v>
      </c>
      <c r="J1107" s="30">
        <f t="shared" si="116"/>
        <v>3452000</v>
      </c>
      <c r="K1107" s="34">
        <f t="shared" si="117"/>
        <v>0</v>
      </c>
      <c r="L1107" s="50"/>
      <c r="M1107" s="50"/>
      <c r="N1107" s="50"/>
      <c r="O1107" s="50"/>
      <c r="P1107" s="50"/>
      <c r="Q1107" s="50"/>
      <c r="R1107" s="50"/>
    </row>
    <row r="1108" ht="15.75" customHeight="1">
      <c r="A1108" s="47" t="s">
        <v>67</v>
      </c>
      <c r="B1108" s="33">
        <v>6612.0</v>
      </c>
      <c r="C1108" s="32">
        <v>5.0</v>
      </c>
      <c r="D1108" s="30">
        <f t="shared" si="113"/>
        <v>33060</v>
      </c>
      <c r="E1108" s="30"/>
      <c r="F1108" s="30"/>
      <c r="G1108" s="32">
        <f t="shared" si="114"/>
        <v>5</v>
      </c>
      <c r="H1108" s="33">
        <v>6612.0</v>
      </c>
      <c r="I1108" s="32">
        <f t="shared" si="115"/>
        <v>0</v>
      </c>
      <c r="J1108" s="30">
        <f t="shared" si="116"/>
        <v>33060</v>
      </c>
      <c r="K1108" s="34">
        <f t="shared" si="117"/>
        <v>0</v>
      </c>
      <c r="L1108" s="50"/>
      <c r="M1108" s="50"/>
      <c r="N1108" s="50"/>
      <c r="O1108" s="50"/>
      <c r="P1108" s="50"/>
      <c r="Q1108" s="50"/>
      <c r="R1108" s="50"/>
    </row>
    <row r="1109" ht="15.75" customHeight="1">
      <c r="A1109" s="47" t="s">
        <v>57</v>
      </c>
      <c r="B1109" s="33">
        <v>43000.0</v>
      </c>
      <c r="C1109" s="32">
        <v>26.0</v>
      </c>
      <c r="D1109" s="30">
        <f t="shared" si="113"/>
        <v>1118000</v>
      </c>
      <c r="E1109" s="30"/>
      <c r="F1109" s="30"/>
      <c r="G1109" s="32">
        <f t="shared" si="114"/>
        <v>26</v>
      </c>
      <c r="H1109" s="33">
        <v>46000.0</v>
      </c>
      <c r="I1109" s="32">
        <f t="shared" si="115"/>
        <v>3000</v>
      </c>
      <c r="J1109" s="30">
        <f t="shared" si="116"/>
        <v>1196000</v>
      </c>
      <c r="K1109" s="34">
        <f t="shared" si="117"/>
        <v>78000</v>
      </c>
      <c r="L1109" s="50"/>
      <c r="M1109" s="50"/>
      <c r="N1109" s="50"/>
      <c r="O1109" s="50"/>
      <c r="P1109" s="50"/>
      <c r="Q1109" s="50"/>
      <c r="R1109" s="50"/>
    </row>
    <row r="1110" ht="15.75" customHeight="1">
      <c r="A1110" s="47" t="s">
        <v>58</v>
      </c>
      <c r="B1110" s="33">
        <v>55000.0</v>
      </c>
      <c r="C1110" s="32">
        <v>5.0</v>
      </c>
      <c r="D1110" s="30">
        <f t="shared" si="113"/>
        <v>275000</v>
      </c>
      <c r="E1110" s="30"/>
      <c r="F1110" s="30"/>
      <c r="G1110" s="32">
        <f t="shared" si="114"/>
        <v>5</v>
      </c>
      <c r="H1110" s="33">
        <v>55000.0</v>
      </c>
      <c r="I1110" s="32">
        <f t="shared" si="115"/>
        <v>0</v>
      </c>
      <c r="J1110" s="30">
        <f t="shared" si="116"/>
        <v>275000</v>
      </c>
      <c r="K1110" s="34">
        <f t="shared" si="117"/>
        <v>0</v>
      </c>
      <c r="L1110" s="50"/>
      <c r="M1110" s="50"/>
      <c r="N1110" s="50"/>
      <c r="O1110" s="50"/>
      <c r="P1110" s="50"/>
      <c r="Q1110" s="50"/>
      <c r="R1110" s="50"/>
    </row>
    <row r="1111" ht="15.75" customHeight="1">
      <c r="A1111" s="47" t="s">
        <v>59</v>
      </c>
      <c r="B1111" s="33">
        <v>3700.0</v>
      </c>
      <c r="C1111" s="32">
        <v>53.0</v>
      </c>
      <c r="D1111" s="30">
        <f t="shared" si="113"/>
        <v>196100</v>
      </c>
      <c r="E1111" s="30"/>
      <c r="F1111" s="30"/>
      <c r="G1111" s="32">
        <f t="shared" si="114"/>
        <v>53</v>
      </c>
      <c r="H1111" s="33">
        <v>3300.0</v>
      </c>
      <c r="I1111" s="32">
        <f t="shared" si="115"/>
        <v>-400</v>
      </c>
      <c r="J1111" s="30">
        <f t="shared" si="116"/>
        <v>174900</v>
      </c>
      <c r="K1111" s="34">
        <f t="shared" si="117"/>
        <v>-21200</v>
      </c>
      <c r="L1111" s="50"/>
      <c r="M1111" s="50"/>
      <c r="N1111" s="50"/>
      <c r="O1111" s="50"/>
      <c r="P1111" s="50"/>
      <c r="Q1111" s="50"/>
      <c r="R1111" s="50"/>
    </row>
    <row r="1112" ht="15.75" customHeight="1">
      <c r="A1112" s="47" t="s">
        <v>60</v>
      </c>
      <c r="B1112" s="33">
        <v>1200.0</v>
      </c>
      <c r="C1112" s="32">
        <v>9630.0</v>
      </c>
      <c r="D1112" s="30">
        <f t="shared" si="113"/>
        <v>11556000</v>
      </c>
      <c r="E1112" s="30"/>
      <c r="F1112" s="30">
        <v>50.0</v>
      </c>
      <c r="G1112" s="32">
        <f t="shared" si="114"/>
        <v>9580</v>
      </c>
      <c r="H1112" s="33">
        <v>1250.0</v>
      </c>
      <c r="I1112" s="32">
        <f t="shared" si="115"/>
        <v>50</v>
      </c>
      <c r="J1112" s="30">
        <f t="shared" si="116"/>
        <v>11975000</v>
      </c>
      <c r="K1112" s="34">
        <f t="shared" si="117"/>
        <v>419000</v>
      </c>
      <c r="L1112" s="50"/>
      <c r="M1112" s="50"/>
      <c r="N1112" s="50"/>
      <c r="O1112" s="50"/>
      <c r="P1112" s="50"/>
      <c r="Q1112" s="50"/>
      <c r="R1112" s="50"/>
    </row>
    <row r="1113" ht="15.75" customHeight="1">
      <c r="A1113" s="47" t="s">
        <v>61</v>
      </c>
      <c r="B1113" s="33">
        <v>79000.0</v>
      </c>
      <c r="C1113" s="32">
        <v>5.0</v>
      </c>
      <c r="D1113" s="30">
        <f t="shared" si="113"/>
        <v>395000</v>
      </c>
      <c r="E1113" s="30"/>
      <c r="F1113" s="30"/>
      <c r="G1113" s="32">
        <f t="shared" si="114"/>
        <v>5</v>
      </c>
      <c r="H1113" s="33">
        <v>79000.0</v>
      </c>
      <c r="I1113" s="32">
        <f t="shared" si="115"/>
        <v>0</v>
      </c>
      <c r="J1113" s="30">
        <f t="shared" si="116"/>
        <v>395000</v>
      </c>
      <c r="K1113" s="34">
        <f t="shared" si="117"/>
        <v>0</v>
      </c>
      <c r="L1113" s="50"/>
      <c r="M1113" s="50"/>
      <c r="N1113" s="50"/>
      <c r="O1113" s="50"/>
      <c r="P1113" s="50"/>
      <c r="Q1113" s="50"/>
      <c r="R1113" s="50"/>
    </row>
    <row r="1114" ht="15.75" customHeight="1">
      <c r="A1114" s="47" t="s">
        <v>82</v>
      </c>
      <c r="B1114" s="45">
        <v>49000.0</v>
      </c>
      <c r="C1114" s="32">
        <v>2.0</v>
      </c>
      <c r="D1114" s="31">
        <f t="shared" si="113"/>
        <v>98000</v>
      </c>
      <c r="E1114" s="30"/>
      <c r="F1114" s="31"/>
      <c r="G1114" s="32">
        <f t="shared" si="114"/>
        <v>2</v>
      </c>
      <c r="H1114" s="45">
        <v>49000.0</v>
      </c>
      <c r="I1114" s="32">
        <f t="shared" si="115"/>
        <v>0</v>
      </c>
      <c r="J1114" s="31">
        <f t="shared" si="116"/>
        <v>98000</v>
      </c>
      <c r="K1114" s="34">
        <f t="shared" si="117"/>
        <v>0</v>
      </c>
      <c r="L1114" s="50"/>
      <c r="M1114" s="50"/>
      <c r="N1114" s="50"/>
      <c r="O1114" s="50"/>
      <c r="P1114" s="50"/>
      <c r="Q1114" s="50"/>
      <c r="R1114" s="50"/>
    </row>
    <row r="1115" ht="15.75" customHeight="1">
      <c r="A1115" s="47" t="s">
        <v>93</v>
      </c>
      <c r="B1115" s="33">
        <v>113000.0</v>
      </c>
      <c r="C1115" s="32">
        <v>20.0</v>
      </c>
      <c r="D1115" s="30">
        <f t="shared" si="113"/>
        <v>2260000</v>
      </c>
      <c r="E1115" s="30"/>
      <c r="F1115" s="30"/>
      <c r="G1115" s="32">
        <f t="shared" si="114"/>
        <v>20</v>
      </c>
      <c r="H1115" s="33">
        <v>90400.0</v>
      </c>
      <c r="I1115" s="32">
        <f t="shared" si="115"/>
        <v>-22600</v>
      </c>
      <c r="J1115" s="30">
        <f t="shared" si="116"/>
        <v>1808000</v>
      </c>
      <c r="K1115" s="34">
        <f t="shared" si="117"/>
        <v>-452000</v>
      </c>
      <c r="L1115" s="50"/>
      <c r="M1115" s="50"/>
      <c r="N1115" s="50"/>
      <c r="O1115" s="50"/>
      <c r="P1115" s="50"/>
      <c r="Q1115" s="50"/>
      <c r="R1115" s="50"/>
    </row>
    <row r="1116" ht="15.75" customHeight="1">
      <c r="A1116" s="47" t="s">
        <v>94</v>
      </c>
      <c r="B1116" s="33">
        <v>13500.0</v>
      </c>
      <c r="C1116" s="32">
        <v>8.0</v>
      </c>
      <c r="D1116" s="30">
        <f t="shared" si="113"/>
        <v>108000</v>
      </c>
      <c r="E1116" s="30"/>
      <c r="F1116" s="30"/>
      <c r="G1116" s="32">
        <f t="shared" si="114"/>
        <v>8</v>
      </c>
      <c r="H1116" s="33">
        <v>13500.0</v>
      </c>
      <c r="I1116" s="32">
        <f t="shared" si="115"/>
        <v>0</v>
      </c>
      <c r="J1116" s="30">
        <f t="shared" si="116"/>
        <v>108000</v>
      </c>
      <c r="K1116" s="34">
        <f t="shared" si="117"/>
        <v>0</v>
      </c>
      <c r="L1116" s="50"/>
      <c r="M1116" s="50"/>
      <c r="N1116" s="50"/>
      <c r="O1116" s="50"/>
      <c r="P1116" s="50"/>
      <c r="Q1116" s="50"/>
      <c r="R1116" s="50"/>
    </row>
    <row r="1117" ht="15.75" customHeight="1">
      <c r="A1117" s="47" t="s">
        <v>64</v>
      </c>
      <c r="B1117" s="33">
        <v>482000.0</v>
      </c>
      <c r="C1117" s="32">
        <v>51.0</v>
      </c>
      <c r="D1117" s="30">
        <f t="shared" si="113"/>
        <v>24582000</v>
      </c>
      <c r="E1117" s="30"/>
      <c r="F1117" s="30"/>
      <c r="G1117" s="32">
        <f t="shared" si="114"/>
        <v>51</v>
      </c>
      <c r="H1117" s="33">
        <v>482500.0</v>
      </c>
      <c r="I1117" s="32">
        <f t="shared" si="115"/>
        <v>500</v>
      </c>
      <c r="J1117" s="30">
        <f t="shared" si="116"/>
        <v>24607500</v>
      </c>
      <c r="K1117" s="34">
        <f t="shared" si="117"/>
        <v>25500</v>
      </c>
      <c r="L1117" s="50"/>
      <c r="M1117" s="50"/>
      <c r="N1117" s="50"/>
      <c r="O1117" s="50"/>
      <c r="P1117" s="50"/>
      <c r="Q1117" s="50"/>
      <c r="R1117" s="50"/>
    </row>
    <row r="1118" ht="15.75" customHeight="1">
      <c r="A1118" s="47" t="s">
        <v>65</v>
      </c>
      <c r="B1118" s="33">
        <v>482000.0</v>
      </c>
      <c r="C1118" s="32">
        <v>298.0</v>
      </c>
      <c r="D1118" s="30">
        <f t="shared" si="113"/>
        <v>143636000</v>
      </c>
      <c r="E1118" s="30"/>
      <c r="F1118" s="30"/>
      <c r="G1118" s="32">
        <f t="shared" si="114"/>
        <v>298</v>
      </c>
      <c r="H1118" s="33">
        <v>480000.0</v>
      </c>
      <c r="I1118" s="32">
        <f t="shared" si="115"/>
        <v>-2000</v>
      </c>
      <c r="J1118" s="30">
        <f t="shared" si="116"/>
        <v>143040000</v>
      </c>
      <c r="K1118" s="34">
        <f t="shared" si="117"/>
        <v>-596000</v>
      </c>
      <c r="L1118" s="50"/>
      <c r="M1118" s="50"/>
      <c r="N1118" s="50"/>
      <c r="O1118" s="50"/>
      <c r="P1118" s="50"/>
      <c r="Q1118" s="50"/>
      <c r="R1118" s="50"/>
    </row>
    <row r="1119" ht="15.75" customHeight="1">
      <c r="A1119" s="47" t="s">
        <v>95</v>
      </c>
      <c r="B1119" s="33">
        <v>2195.0</v>
      </c>
      <c r="C1119" s="32">
        <v>12.0</v>
      </c>
      <c r="D1119" s="30">
        <f t="shared" si="113"/>
        <v>26340</v>
      </c>
      <c r="E1119" s="30"/>
      <c r="F1119" s="30"/>
      <c r="G1119" s="32">
        <f t="shared" si="114"/>
        <v>12</v>
      </c>
      <c r="H1119" s="33">
        <v>2199.99</v>
      </c>
      <c r="I1119" s="32">
        <f t="shared" si="115"/>
        <v>4.99</v>
      </c>
      <c r="J1119" s="30">
        <f t="shared" si="116"/>
        <v>26399.88</v>
      </c>
      <c r="K1119" s="34">
        <f t="shared" si="117"/>
        <v>59.88</v>
      </c>
      <c r="L1119" s="50"/>
      <c r="M1119" s="50"/>
      <c r="N1119" s="50"/>
      <c r="O1119" s="50"/>
      <c r="P1119" s="50"/>
      <c r="Q1119" s="50"/>
      <c r="R1119" s="50"/>
    </row>
    <row r="1120" ht="15.75" customHeight="1">
      <c r="A1120" s="47" t="s">
        <v>96</v>
      </c>
      <c r="B1120" s="33">
        <v>5000.0</v>
      </c>
      <c r="C1120" s="32">
        <v>5.0</v>
      </c>
      <c r="D1120" s="30">
        <f t="shared" si="113"/>
        <v>25000</v>
      </c>
      <c r="E1120" s="30"/>
      <c r="F1120" s="30"/>
      <c r="G1120" s="32">
        <f t="shared" si="114"/>
        <v>5</v>
      </c>
      <c r="H1120" s="33">
        <v>5000.0</v>
      </c>
      <c r="I1120" s="32">
        <f t="shared" si="115"/>
        <v>0</v>
      </c>
      <c r="J1120" s="30">
        <f t="shared" si="116"/>
        <v>25000</v>
      </c>
      <c r="K1120" s="34">
        <f t="shared" si="117"/>
        <v>0</v>
      </c>
      <c r="L1120" s="50"/>
      <c r="M1120" s="50"/>
      <c r="N1120" s="50"/>
      <c r="O1120" s="50"/>
      <c r="P1120" s="50"/>
      <c r="Q1120" s="50"/>
      <c r="R1120" s="50"/>
    </row>
    <row r="1121" ht="15.75" customHeight="1">
      <c r="A1121" s="47" t="s">
        <v>50</v>
      </c>
      <c r="B1121" s="33">
        <v>90000.0</v>
      </c>
      <c r="C1121" s="32">
        <v>101.0</v>
      </c>
      <c r="D1121" s="30">
        <f t="shared" si="113"/>
        <v>9090000</v>
      </c>
      <c r="E1121" s="30"/>
      <c r="F1121" s="30"/>
      <c r="G1121" s="32">
        <f t="shared" si="114"/>
        <v>101</v>
      </c>
      <c r="H1121" s="33">
        <v>89950.0</v>
      </c>
      <c r="I1121" s="32">
        <f t="shared" si="115"/>
        <v>-50</v>
      </c>
      <c r="J1121" s="30">
        <f t="shared" si="116"/>
        <v>9084950</v>
      </c>
      <c r="K1121" s="34">
        <f t="shared" si="117"/>
        <v>-5050</v>
      </c>
      <c r="L1121" s="50"/>
      <c r="M1121" s="50"/>
      <c r="N1121" s="50"/>
      <c r="O1121" s="50"/>
      <c r="P1121" s="50"/>
      <c r="Q1121" s="50"/>
      <c r="R1121" s="50"/>
    </row>
    <row r="1122" ht="15.75" customHeight="1">
      <c r="A1122" s="47" t="s">
        <v>49</v>
      </c>
      <c r="B1122" s="33">
        <v>81000.0</v>
      </c>
      <c r="C1122" s="32">
        <v>867.0</v>
      </c>
      <c r="D1122" s="30">
        <f t="shared" si="113"/>
        <v>70227000</v>
      </c>
      <c r="E1122" s="30"/>
      <c r="F1122" s="30"/>
      <c r="G1122" s="32">
        <f t="shared" si="114"/>
        <v>867</v>
      </c>
      <c r="H1122" s="33">
        <v>80500.0</v>
      </c>
      <c r="I1122" s="32">
        <f t="shared" si="115"/>
        <v>-500</v>
      </c>
      <c r="J1122" s="30">
        <f t="shared" si="116"/>
        <v>69793500</v>
      </c>
      <c r="K1122" s="34">
        <f t="shared" si="117"/>
        <v>-433500</v>
      </c>
      <c r="L1122" s="50"/>
      <c r="M1122" s="50"/>
      <c r="N1122" s="50"/>
      <c r="O1122" s="50"/>
      <c r="P1122" s="50"/>
      <c r="Q1122" s="50"/>
      <c r="R1122" s="50"/>
    </row>
    <row r="1123" ht="15.75" customHeight="1">
      <c r="A1123" s="47" t="s">
        <v>97</v>
      </c>
      <c r="B1123" s="33">
        <v>24520.0</v>
      </c>
      <c r="C1123" s="32">
        <v>954.0</v>
      </c>
      <c r="D1123" s="30">
        <f t="shared" si="113"/>
        <v>23392080</v>
      </c>
      <c r="E1123" s="30"/>
      <c r="F1123" s="30">
        <v>5.0</v>
      </c>
      <c r="G1123" s="32">
        <f t="shared" si="114"/>
        <v>949</v>
      </c>
      <c r="H1123" s="33">
        <v>26800.0</v>
      </c>
      <c r="I1123" s="32">
        <f t="shared" si="115"/>
        <v>2280</v>
      </c>
      <c r="J1123" s="30">
        <f t="shared" si="116"/>
        <v>25433200</v>
      </c>
      <c r="K1123" s="34">
        <f t="shared" si="117"/>
        <v>2041120</v>
      </c>
      <c r="L1123" s="50"/>
      <c r="M1123" s="50"/>
      <c r="N1123" s="50"/>
      <c r="O1123" s="50"/>
      <c r="P1123" s="50"/>
      <c r="Q1123" s="50"/>
      <c r="R1123" s="50"/>
    </row>
    <row r="1124" ht="15.75" customHeight="1">
      <c r="A1124" s="47" t="s">
        <v>51</v>
      </c>
      <c r="B1124" s="33">
        <v>49500.0</v>
      </c>
      <c r="C1124" s="32">
        <v>133600.0</v>
      </c>
      <c r="D1124" s="30">
        <f t="shared" si="113"/>
        <v>6613200000</v>
      </c>
      <c r="E1124" s="30"/>
      <c r="F1124" s="30"/>
      <c r="G1124" s="32">
        <f t="shared" si="114"/>
        <v>133600</v>
      </c>
      <c r="H1124" s="33">
        <v>59399.0</v>
      </c>
      <c r="I1124" s="32">
        <f t="shared" si="115"/>
        <v>9899</v>
      </c>
      <c r="J1124" s="30">
        <f t="shared" si="116"/>
        <v>7935706400</v>
      </c>
      <c r="K1124" s="34">
        <f t="shared" si="117"/>
        <v>1322506400</v>
      </c>
      <c r="L1124" s="50"/>
      <c r="M1124" s="50"/>
      <c r="N1124" s="50"/>
      <c r="O1124" s="50"/>
      <c r="P1124" s="50"/>
      <c r="Q1124" s="50"/>
      <c r="R1124" s="50"/>
    </row>
    <row r="1125" ht="15.75" customHeight="1">
      <c r="A1125" s="47" t="s">
        <v>70</v>
      </c>
      <c r="B1125" s="33">
        <v>600.0</v>
      </c>
      <c r="C1125" s="32">
        <v>9917.0</v>
      </c>
      <c r="D1125" s="30">
        <f t="shared" si="113"/>
        <v>5950200</v>
      </c>
      <c r="E1125" s="30"/>
      <c r="F1125" s="30"/>
      <c r="G1125" s="32">
        <f t="shared" si="114"/>
        <v>9917</v>
      </c>
      <c r="H1125" s="33">
        <v>600.0</v>
      </c>
      <c r="I1125" s="32">
        <f t="shared" si="115"/>
        <v>0</v>
      </c>
      <c r="J1125" s="30">
        <f t="shared" si="116"/>
        <v>5950200</v>
      </c>
      <c r="K1125" s="34">
        <f t="shared" si="117"/>
        <v>0</v>
      </c>
      <c r="L1125" s="50"/>
      <c r="M1125" s="50"/>
      <c r="N1125" s="50"/>
      <c r="O1125" s="50"/>
      <c r="P1125" s="50"/>
      <c r="Q1125" s="50"/>
      <c r="R1125" s="50"/>
    </row>
    <row r="1126" ht="15.75" customHeight="1">
      <c r="A1126" s="35"/>
      <c r="B1126" s="10"/>
      <c r="C1126" s="10"/>
      <c r="D1126" s="31">
        <f t="shared" si="113"/>
        <v>0</v>
      </c>
      <c r="E1126" s="31"/>
      <c r="F1126" s="31"/>
      <c r="G1126" s="32"/>
      <c r="H1126" s="31"/>
      <c r="I1126" s="32">
        <f t="shared" si="115"/>
        <v>0</v>
      </c>
      <c r="J1126" s="31">
        <f t="shared" si="116"/>
        <v>0</v>
      </c>
      <c r="K1126" s="34">
        <f t="shared" si="117"/>
        <v>0</v>
      </c>
    </row>
    <row r="1127" ht="15.75" customHeight="1">
      <c r="A1127" s="35"/>
      <c r="B1127" s="10"/>
      <c r="C1127" s="10"/>
      <c r="D1127" s="31">
        <f t="shared" si="113"/>
        <v>0</v>
      </c>
      <c r="E1127" s="31"/>
      <c r="F1127" s="31"/>
      <c r="G1127" s="32"/>
      <c r="H1127" s="31"/>
      <c r="I1127" s="32">
        <f t="shared" si="115"/>
        <v>0</v>
      </c>
      <c r="J1127" s="31">
        <f t="shared" si="116"/>
        <v>0</v>
      </c>
      <c r="K1127" s="34">
        <f t="shared" si="117"/>
        <v>0</v>
      </c>
    </row>
    <row r="1128" ht="15.75" customHeight="1">
      <c r="A1128" s="37"/>
      <c r="B1128" s="38"/>
      <c r="C1128" s="38"/>
      <c r="D1128" s="39">
        <f t="shared" si="113"/>
        <v>0</v>
      </c>
      <c r="E1128" s="39"/>
      <c r="F1128" s="39"/>
      <c r="G1128" s="32"/>
      <c r="H1128" s="39"/>
      <c r="I1128" s="40">
        <f t="shared" si="115"/>
        <v>0</v>
      </c>
      <c r="J1128" s="39">
        <f t="shared" si="116"/>
        <v>0</v>
      </c>
      <c r="K1128" s="34">
        <f t="shared" si="117"/>
        <v>0</v>
      </c>
    </row>
    <row r="1129" ht="15.75" customHeight="1">
      <c r="B1129" s="2"/>
      <c r="C1129" s="2"/>
      <c r="D1129" s="3"/>
      <c r="E1129" s="3"/>
      <c r="F1129" s="3"/>
      <c r="G1129" s="12">
        <f>SUM(G1097:G1128)</f>
        <v>1843481</v>
      </c>
      <c r="H1129" s="3"/>
      <c r="I1129" s="3"/>
      <c r="J1129" s="3"/>
    </row>
    <row r="1130" ht="15.75" customHeight="1">
      <c r="B1130" s="2"/>
      <c r="C1130" s="2"/>
      <c r="D1130" s="3"/>
      <c r="E1130" s="3"/>
      <c r="F1130" s="3"/>
      <c r="G1130" s="3"/>
      <c r="H1130" s="3"/>
      <c r="I1130" s="3"/>
      <c r="J1130" s="3"/>
    </row>
    <row r="1131" ht="15.75" customHeight="1">
      <c r="B1131" s="2"/>
      <c r="C1131" s="2"/>
      <c r="D1131" s="3" t="s">
        <v>17</v>
      </c>
      <c r="E1131" s="3"/>
      <c r="F1131" s="3"/>
      <c r="G1131" s="3"/>
      <c r="H1131" s="3"/>
      <c r="I1131" s="3"/>
      <c r="J1131" s="3" t="s">
        <v>17</v>
      </c>
    </row>
    <row r="1132" ht="15.75" customHeight="1">
      <c r="B1132" s="2"/>
      <c r="C1132" s="2"/>
      <c r="D1132" s="3">
        <f>SUM(D1097:D1131)</f>
        <v>12714124744</v>
      </c>
      <c r="E1132" s="3"/>
      <c r="F1132" s="3"/>
      <c r="G1132" s="3"/>
      <c r="H1132" s="3"/>
      <c r="I1132" s="3"/>
      <c r="J1132" s="3">
        <f>SUM(J1097:J1131)</f>
        <v>14086784210</v>
      </c>
      <c r="K1132" s="17">
        <f>J1132-D1132</f>
        <v>1372659466</v>
      </c>
    </row>
    <row r="1133" ht="15.75" customHeight="1">
      <c r="B1133" s="2"/>
      <c r="C1133" s="2"/>
      <c r="D1133" s="3"/>
      <c r="E1133" s="3"/>
      <c r="F1133" s="3"/>
      <c r="G1133" s="3"/>
      <c r="H1133" s="3"/>
      <c r="I1133" s="3"/>
      <c r="J1133" s="3"/>
    </row>
    <row r="1134" ht="15.75" customHeight="1">
      <c r="B1134" s="2"/>
      <c r="C1134" s="2"/>
      <c r="D1134" s="3" t="s">
        <v>20</v>
      </c>
      <c r="E1134" s="3"/>
      <c r="F1134" s="3"/>
      <c r="G1134" s="3"/>
      <c r="H1134" s="3"/>
      <c r="I1134" s="3"/>
      <c r="J1134" s="3" t="s">
        <v>20</v>
      </c>
      <c r="K1134" s="43">
        <f>K1132/J1135</f>
        <v>7583.753956</v>
      </c>
    </row>
    <row r="1135" ht="15.75" customHeight="1">
      <c r="B1135" s="2"/>
      <c r="C1135" s="2"/>
      <c r="D1135" s="11">
        <v>181000.0</v>
      </c>
      <c r="E1135" s="3"/>
      <c r="F1135" s="3"/>
      <c r="G1135" s="3"/>
      <c r="H1135" s="3"/>
      <c r="I1135" s="3"/>
      <c r="J1135" s="11">
        <v>181000.0</v>
      </c>
      <c r="K1135" s="42"/>
    </row>
    <row r="1136" ht="15.75" customHeight="1">
      <c r="B1136" s="2"/>
      <c r="C1136" s="2"/>
      <c r="D1136" s="3" t="s">
        <v>21</v>
      </c>
      <c r="E1136" s="3"/>
      <c r="F1136" s="3"/>
      <c r="G1136" s="3"/>
      <c r="H1136" s="3"/>
      <c r="I1136" s="3"/>
      <c r="J1136" s="3" t="s">
        <v>21</v>
      </c>
    </row>
    <row r="1137" ht="15.75" customHeight="1">
      <c r="B1137" s="2"/>
      <c r="C1137" s="2"/>
      <c r="D1137" s="12">
        <f>D1132/D1135</f>
        <v>70243.78312</v>
      </c>
      <c r="E1137" s="12"/>
      <c r="F1137" s="12"/>
      <c r="G1137" s="12"/>
      <c r="H1137" s="3"/>
      <c r="I1137" s="3"/>
      <c r="J1137" s="12">
        <f>J1132/J1135</f>
        <v>77827.53707</v>
      </c>
      <c r="K1137" s="18">
        <f>J1137-D1137</f>
        <v>7583.753956</v>
      </c>
    </row>
    <row r="1138" ht="15.75" customHeight="1">
      <c r="B1138" s="2"/>
      <c r="C1138" s="2"/>
      <c r="D1138" s="3"/>
      <c r="E1138" s="3"/>
      <c r="F1138" s="3"/>
      <c r="G1138" s="3"/>
      <c r="H1138" s="3"/>
      <c r="I1138" s="3"/>
      <c r="J1138" s="3"/>
    </row>
    <row r="1139" ht="15.75" customHeight="1">
      <c r="B1139" s="2"/>
      <c r="C1139" s="2"/>
      <c r="D1139" s="3"/>
      <c r="E1139" s="3"/>
      <c r="F1139" s="3"/>
      <c r="G1139" s="3"/>
      <c r="H1139" s="3"/>
      <c r="I1139" s="3"/>
      <c r="J1139" s="3"/>
    </row>
    <row r="1140" ht="15.75" customHeight="1">
      <c r="B1140" s="2"/>
      <c r="C1140" s="2"/>
      <c r="D1140" s="3"/>
      <c r="E1140" s="3"/>
      <c r="F1140" s="3"/>
      <c r="G1140" s="3"/>
      <c r="H1140" s="3"/>
      <c r="I1140" s="3"/>
      <c r="J1140" s="3"/>
    </row>
    <row r="1141" ht="15.75" customHeight="1">
      <c r="B1141" s="2"/>
      <c r="C1141" s="2"/>
      <c r="D1141" s="3"/>
      <c r="E1141" s="3"/>
      <c r="F1141" s="3"/>
      <c r="G1141" s="3"/>
      <c r="H1141" s="3"/>
      <c r="I1141" s="3"/>
      <c r="J1141" s="3"/>
    </row>
    <row r="1142" ht="15.75" customHeight="1">
      <c r="B1142" s="2"/>
      <c r="C1142" s="2"/>
      <c r="D1142" s="3"/>
      <c r="E1142" s="3"/>
      <c r="F1142" s="3"/>
      <c r="G1142" s="3"/>
      <c r="H1142" s="3"/>
      <c r="I1142" s="3"/>
      <c r="J1142" s="3"/>
    </row>
    <row r="1143" ht="15.75" customHeight="1">
      <c r="A1143" s="1" t="s">
        <v>140</v>
      </c>
      <c r="B1143" s="2"/>
      <c r="C1143" s="2"/>
      <c r="D1143" s="3"/>
      <c r="E1143" s="3"/>
      <c r="F1143" s="3"/>
      <c r="G1143" s="3"/>
      <c r="H1143" s="3"/>
      <c r="I1143" s="3"/>
      <c r="J1143" s="3"/>
    </row>
    <row r="1144" ht="15.75" customHeight="1">
      <c r="B1144" s="2"/>
      <c r="C1144" s="2"/>
      <c r="D1144" s="3"/>
      <c r="E1144" s="3"/>
      <c r="F1144" s="3"/>
      <c r="G1144" s="3"/>
      <c r="H1144" s="3"/>
      <c r="I1144" s="3"/>
      <c r="J1144" s="3"/>
    </row>
    <row r="1145" ht="15.75" customHeight="1">
      <c r="B1145" s="2"/>
      <c r="C1145" s="2"/>
      <c r="D1145" s="3"/>
      <c r="E1145" s="3"/>
      <c r="F1145" s="3"/>
      <c r="G1145" s="3"/>
      <c r="H1145" s="3"/>
      <c r="I1145" s="3"/>
      <c r="J1145" s="3"/>
    </row>
    <row r="1146" ht="15.75" customHeight="1">
      <c r="A1146" s="19" t="s">
        <v>35</v>
      </c>
      <c r="B1146" s="20"/>
      <c r="C1146" s="20"/>
      <c r="D1146" s="21"/>
      <c r="E1146" s="22" t="s">
        <v>36</v>
      </c>
      <c r="F1146" s="23"/>
      <c r="G1146" s="21"/>
      <c r="H1146" s="21"/>
      <c r="I1146" s="21"/>
      <c r="J1146" s="21"/>
      <c r="K1146" s="24"/>
      <c r="L1146" s="1"/>
      <c r="M1146" s="1"/>
      <c r="N1146" s="1"/>
      <c r="O1146" s="1"/>
      <c r="P1146" s="1"/>
      <c r="Q1146" s="1"/>
      <c r="R1146" s="1"/>
    </row>
    <row r="1147" ht="15.75" customHeight="1">
      <c r="A1147" s="25" t="s">
        <v>2</v>
      </c>
      <c r="B1147" s="27" t="s">
        <v>138</v>
      </c>
      <c r="C1147" s="26" t="s">
        <v>8</v>
      </c>
      <c r="D1147" s="27" t="s">
        <v>9</v>
      </c>
      <c r="E1147" s="27" t="s">
        <v>38</v>
      </c>
      <c r="F1147" s="27" t="s">
        <v>39</v>
      </c>
      <c r="G1147" s="27" t="s">
        <v>40</v>
      </c>
      <c r="H1147" s="27" t="s">
        <v>141</v>
      </c>
      <c r="I1147" s="27" t="s">
        <v>42</v>
      </c>
      <c r="J1147" s="27" t="s">
        <v>142</v>
      </c>
      <c r="K1147" s="28" t="s">
        <v>12</v>
      </c>
      <c r="L1147" s="1"/>
      <c r="M1147" s="1"/>
      <c r="N1147" s="1"/>
      <c r="O1147" s="1"/>
      <c r="P1147" s="1"/>
      <c r="Q1147" s="1"/>
      <c r="R1147" s="1"/>
    </row>
    <row r="1148" ht="15.75" customHeight="1">
      <c r="A1148" s="47" t="s">
        <v>87</v>
      </c>
      <c r="B1148" s="33">
        <v>120000.0</v>
      </c>
      <c r="C1148" s="32">
        <v>2.0</v>
      </c>
      <c r="D1148" s="30">
        <f t="shared" ref="D1148:D1179" si="118">C1148*B1148</f>
        <v>240000</v>
      </c>
      <c r="E1148" s="31"/>
      <c r="F1148" s="31"/>
      <c r="G1148" s="32">
        <f t="shared" ref="G1148:G1176" si="119">$C1148+E1148-F1148</f>
        <v>2</v>
      </c>
      <c r="H1148" s="33">
        <v>125000.0</v>
      </c>
      <c r="I1148" s="32">
        <f t="shared" ref="I1148:I1179" si="120">H1148-B1148</f>
        <v>5000</v>
      </c>
      <c r="J1148" s="30">
        <f t="shared" ref="J1148:J1179" si="121">G1148*H1148</f>
        <v>250000</v>
      </c>
      <c r="K1148" s="34">
        <f t="shared" ref="K1148:K1179" si="122">J1148-D1148</f>
        <v>10000</v>
      </c>
      <c r="L1148" s="50"/>
      <c r="M1148" s="50"/>
      <c r="N1148" s="50"/>
      <c r="O1148" s="50"/>
      <c r="P1148" s="50"/>
      <c r="Q1148" s="50"/>
      <c r="R1148" s="50"/>
    </row>
    <row r="1149" ht="15.75" customHeight="1">
      <c r="A1149" s="47" t="s">
        <v>88</v>
      </c>
      <c r="B1149" s="33">
        <v>1550.0</v>
      </c>
      <c r="C1149" s="32">
        <v>1604423.0</v>
      </c>
      <c r="D1149" s="30">
        <f t="shared" si="118"/>
        <v>2486855650</v>
      </c>
      <c r="E1149" s="30"/>
      <c r="F1149" s="30"/>
      <c r="G1149" s="32">
        <f t="shared" si="119"/>
        <v>1604423</v>
      </c>
      <c r="H1149" s="33">
        <v>1540.0</v>
      </c>
      <c r="I1149" s="32">
        <f t="shared" si="120"/>
        <v>-10</v>
      </c>
      <c r="J1149" s="30">
        <f t="shared" si="121"/>
        <v>2470811420</v>
      </c>
      <c r="K1149" s="34">
        <f t="shared" si="122"/>
        <v>-16044230</v>
      </c>
      <c r="L1149" s="50"/>
      <c r="M1149" s="50"/>
      <c r="N1149" s="50"/>
      <c r="O1149" s="50"/>
      <c r="P1149" s="50"/>
      <c r="Q1149" s="50"/>
      <c r="R1149" s="50"/>
    </row>
    <row r="1150" ht="15.75" customHeight="1">
      <c r="A1150" s="47" t="s">
        <v>89</v>
      </c>
      <c r="B1150" s="33">
        <v>50.0</v>
      </c>
      <c r="C1150" s="32">
        <v>5000.0</v>
      </c>
      <c r="D1150" s="30">
        <f t="shared" si="118"/>
        <v>250000</v>
      </c>
      <c r="E1150" s="30"/>
      <c r="F1150" s="30"/>
      <c r="G1150" s="32">
        <f t="shared" si="119"/>
        <v>5000</v>
      </c>
      <c r="H1150" s="33">
        <v>50.0</v>
      </c>
      <c r="I1150" s="33">
        <f t="shared" si="120"/>
        <v>0</v>
      </c>
      <c r="J1150" s="30">
        <f t="shared" si="121"/>
        <v>250000</v>
      </c>
      <c r="K1150" s="34">
        <f t="shared" si="122"/>
        <v>0</v>
      </c>
      <c r="L1150" s="50"/>
      <c r="M1150" s="50"/>
      <c r="N1150" s="50"/>
      <c r="O1150" s="50"/>
      <c r="P1150" s="50"/>
      <c r="Q1150" s="50"/>
      <c r="R1150" s="50"/>
    </row>
    <row r="1151" ht="15.75" customHeight="1">
      <c r="A1151" s="47" t="s">
        <v>47</v>
      </c>
      <c r="B1151" s="33">
        <v>439800.0</v>
      </c>
      <c r="C1151" s="32">
        <v>3.0</v>
      </c>
      <c r="D1151" s="30">
        <f t="shared" si="118"/>
        <v>1319400</v>
      </c>
      <c r="E1151" s="30"/>
      <c r="F1151" s="30"/>
      <c r="G1151" s="32">
        <f t="shared" si="119"/>
        <v>3</v>
      </c>
      <c r="H1151" s="33">
        <v>440000.0</v>
      </c>
      <c r="I1151" s="32">
        <f t="shared" si="120"/>
        <v>200</v>
      </c>
      <c r="J1151" s="30">
        <f t="shared" si="121"/>
        <v>1320000</v>
      </c>
      <c r="K1151" s="34">
        <f t="shared" si="122"/>
        <v>600</v>
      </c>
      <c r="L1151" s="50"/>
      <c r="M1151" s="50"/>
      <c r="N1151" s="50"/>
      <c r="O1151" s="50"/>
      <c r="P1151" s="50"/>
      <c r="Q1151" s="50"/>
      <c r="R1151" s="50"/>
    </row>
    <row r="1152" ht="15.75" customHeight="1">
      <c r="A1152" s="47" t="s">
        <v>48</v>
      </c>
      <c r="B1152" s="33">
        <v>43500.0</v>
      </c>
      <c r="C1152" s="32">
        <v>77077.0</v>
      </c>
      <c r="D1152" s="30">
        <f t="shared" si="118"/>
        <v>3352849500</v>
      </c>
      <c r="E1152" s="30">
        <v>3000.0</v>
      </c>
      <c r="F1152" s="30"/>
      <c r="G1152" s="32">
        <f t="shared" si="119"/>
        <v>80077</v>
      </c>
      <c r="H1152" s="33">
        <v>43000.0</v>
      </c>
      <c r="I1152" s="32">
        <f t="shared" si="120"/>
        <v>-500</v>
      </c>
      <c r="J1152" s="30">
        <f t="shared" si="121"/>
        <v>3443311000</v>
      </c>
      <c r="K1152" s="34">
        <f t="shared" si="122"/>
        <v>90461500</v>
      </c>
      <c r="L1152" s="50"/>
      <c r="M1152" s="50"/>
      <c r="N1152" s="50"/>
      <c r="O1152" s="50"/>
      <c r="P1152" s="50"/>
      <c r="Q1152" s="50"/>
      <c r="R1152" s="50"/>
    </row>
    <row r="1153" ht="15.75" customHeight="1">
      <c r="A1153" s="47" t="s">
        <v>86</v>
      </c>
      <c r="B1153" s="33">
        <v>5995.0</v>
      </c>
      <c r="C1153" s="32">
        <v>1410.0</v>
      </c>
      <c r="D1153" s="30">
        <f t="shared" si="118"/>
        <v>8452950</v>
      </c>
      <c r="E1153" s="30"/>
      <c r="F1153" s="31">
        <v>410.0</v>
      </c>
      <c r="G1153" s="32">
        <f t="shared" si="119"/>
        <v>1000</v>
      </c>
      <c r="H1153" s="33">
        <v>6500.0</v>
      </c>
      <c r="I1153" s="32">
        <f t="shared" si="120"/>
        <v>505</v>
      </c>
      <c r="J1153" s="30">
        <f t="shared" si="121"/>
        <v>6500000</v>
      </c>
      <c r="K1153" s="34">
        <f t="shared" si="122"/>
        <v>-1952950</v>
      </c>
      <c r="L1153" s="50"/>
      <c r="M1153" s="50"/>
      <c r="N1153" s="50"/>
      <c r="O1153" s="50"/>
      <c r="P1153" s="50"/>
      <c r="Q1153" s="50"/>
      <c r="R1153" s="50"/>
    </row>
    <row r="1154" ht="15.75" customHeight="1">
      <c r="A1154" s="47" t="s">
        <v>90</v>
      </c>
      <c r="B1154" s="33">
        <v>800000.0</v>
      </c>
      <c r="C1154" s="32">
        <v>3.0</v>
      </c>
      <c r="D1154" s="30">
        <f t="shared" si="118"/>
        <v>2400000</v>
      </c>
      <c r="E1154" s="30"/>
      <c r="F1154" s="30"/>
      <c r="G1154" s="32">
        <f t="shared" si="119"/>
        <v>3</v>
      </c>
      <c r="H1154" s="33">
        <v>959999.99</v>
      </c>
      <c r="I1154" s="32">
        <f t="shared" si="120"/>
        <v>159999.99</v>
      </c>
      <c r="J1154" s="30">
        <f t="shared" si="121"/>
        <v>2879999.97</v>
      </c>
      <c r="K1154" s="34">
        <f t="shared" si="122"/>
        <v>479999.97</v>
      </c>
      <c r="L1154" s="50"/>
      <c r="M1154" s="50"/>
      <c r="N1154" s="50"/>
      <c r="O1154" s="50"/>
      <c r="P1154" s="50"/>
      <c r="Q1154" s="50"/>
      <c r="R1154" s="50"/>
    </row>
    <row r="1155" ht="15.75" customHeight="1">
      <c r="A1155" s="47" t="s">
        <v>54</v>
      </c>
      <c r="B1155" s="33">
        <v>80000.0</v>
      </c>
      <c r="C1155" s="32">
        <v>15.0</v>
      </c>
      <c r="D1155" s="30">
        <f t="shared" si="118"/>
        <v>1200000</v>
      </c>
      <c r="E1155" s="30"/>
      <c r="F1155" s="30"/>
      <c r="G1155" s="32">
        <f t="shared" si="119"/>
        <v>15</v>
      </c>
      <c r="H1155" s="33">
        <v>80000.0</v>
      </c>
      <c r="I1155" s="32">
        <f t="shared" si="120"/>
        <v>0</v>
      </c>
      <c r="J1155" s="30">
        <f t="shared" si="121"/>
        <v>1200000</v>
      </c>
      <c r="K1155" s="34">
        <f t="shared" si="122"/>
        <v>0</v>
      </c>
      <c r="L1155" s="50"/>
      <c r="M1155" s="50"/>
      <c r="N1155" s="50"/>
      <c r="O1155" s="50"/>
      <c r="P1155" s="50"/>
      <c r="Q1155" s="50"/>
      <c r="R1155" s="50"/>
    </row>
    <row r="1156" ht="15.75" customHeight="1">
      <c r="A1156" s="47" t="s">
        <v>55</v>
      </c>
      <c r="B1156" s="33">
        <v>3500.0</v>
      </c>
      <c r="C1156" s="32">
        <v>2.0</v>
      </c>
      <c r="D1156" s="30">
        <f t="shared" si="118"/>
        <v>7000</v>
      </c>
      <c r="E1156" s="30"/>
      <c r="F1156" s="30"/>
      <c r="G1156" s="32">
        <f t="shared" si="119"/>
        <v>2</v>
      </c>
      <c r="H1156" s="33">
        <v>3500.0</v>
      </c>
      <c r="I1156" s="32">
        <f t="shared" si="120"/>
        <v>0</v>
      </c>
      <c r="J1156" s="30">
        <f t="shared" si="121"/>
        <v>7000</v>
      </c>
      <c r="K1156" s="34">
        <f t="shared" si="122"/>
        <v>0</v>
      </c>
      <c r="L1156" s="50"/>
      <c r="M1156" s="50"/>
      <c r="N1156" s="50"/>
      <c r="O1156" s="50"/>
      <c r="P1156" s="50"/>
      <c r="Q1156" s="50"/>
      <c r="R1156" s="50"/>
    </row>
    <row r="1157" ht="15.75" customHeight="1">
      <c r="A1157" s="48" t="s">
        <v>91</v>
      </c>
      <c r="B1157" s="33">
        <v>13800.0</v>
      </c>
      <c r="C1157" s="32">
        <v>2.0</v>
      </c>
      <c r="D1157" s="30">
        <f t="shared" si="118"/>
        <v>27600</v>
      </c>
      <c r="E1157" s="30"/>
      <c r="F1157" s="30"/>
      <c r="G1157" s="32">
        <f t="shared" si="119"/>
        <v>2</v>
      </c>
      <c r="H1157" s="33">
        <v>13800.0</v>
      </c>
      <c r="I1157" s="32">
        <f t="shared" si="120"/>
        <v>0</v>
      </c>
      <c r="J1157" s="30">
        <f t="shared" si="121"/>
        <v>27600</v>
      </c>
      <c r="K1157" s="34">
        <f t="shared" si="122"/>
        <v>0</v>
      </c>
      <c r="L1157" s="50"/>
      <c r="M1157" s="50"/>
      <c r="N1157" s="50"/>
      <c r="O1157" s="50"/>
      <c r="P1157" s="50"/>
      <c r="Q1157" s="50"/>
      <c r="R1157" s="50"/>
    </row>
    <row r="1158" ht="15.75" customHeight="1">
      <c r="A1158" s="47" t="s">
        <v>92</v>
      </c>
      <c r="B1158" s="33">
        <v>86300.0</v>
      </c>
      <c r="C1158" s="32">
        <v>40.0</v>
      </c>
      <c r="D1158" s="30">
        <f t="shared" si="118"/>
        <v>3452000</v>
      </c>
      <c r="E1158" s="30"/>
      <c r="F1158" s="30"/>
      <c r="G1158" s="32">
        <f t="shared" si="119"/>
        <v>40</v>
      </c>
      <c r="H1158" s="33">
        <v>86300.0</v>
      </c>
      <c r="I1158" s="32">
        <f t="shared" si="120"/>
        <v>0</v>
      </c>
      <c r="J1158" s="30">
        <f t="shared" si="121"/>
        <v>3452000</v>
      </c>
      <c r="K1158" s="34">
        <f t="shared" si="122"/>
        <v>0</v>
      </c>
      <c r="L1158" s="50"/>
      <c r="M1158" s="50"/>
      <c r="N1158" s="50"/>
      <c r="O1158" s="50"/>
      <c r="P1158" s="50"/>
      <c r="Q1158" s="50"/>
      <c r="R1158" s="50"/>
    </row>
    <row r="1159" ht="15.75" customHeight="1">
      <c r="A1159" s="47" t="s">
        <v>67</v>
      </c>
      <c r="B1159" s="33">
        <v>6612.0</v>
      </c>
      <c r="C1159" s="32">
        <v>5.0</v>
      </c>
      <c r="D1159" s="30">
        <f t="shared" si="118"/>
        <v>33060</v>
      </c>
      <c r="E1159" s="30"/>
      <c r="F1159" s="30"/>
      <c r="G1159" s="32">
        <f t="shared" si="119"/>
        <v>5</v>
      </c>
      <c r="H1159" s="33">
        <v>5800.0</v>
      </c>
      <c r="I1159" s="32">
        <f t="shared" si="120"/>
        <v>-812</v>
      </c>
      <c r="J1159" s="30">
        <f t="shared" si="121"/>
        <v>29000</v>
      </c>
      <c r="K1159" s="34">
        <f t="shared" si="122"/>
        <v>-4060</v>
      </c>
      <c r="L1159" s="50"/>
      <c r="M1159" s="50"/>
      <c r="N1159" s="50"/>
      <c r="O1159" s="50"/>
      <c r="P1159" s="50"/>
      <c r="Q1159" s="50"/>
      <c r="R1159" s="50"/>
    </row>
    <row r="1160" ht="15.75" customHeight="1">
      <c r="A1160" s="47" t="s">
        <v>57</v>
      </c>
      <c r="B1160" s="33">
        <v>46000.0</v>
      </c>
      <c r="C1160" s="32">
        <v>26.0</v>
      </c>
      <c r="D1160" s="30">
        <f t="shared" si="118"/>
        <v>1196000</v>
      </c>
      <c r="E1160" s="30"/>
      <c r="F1160" s="30"/>
      <c r="G1160" s="32">
        <f t="shared" si="119"/>
        <v>26</v>
      </c>
      <c r="H1160" s="33">
        <v>46000.0</v>
      </c>
      <c r="I1160" s="32">
        <f t="shared" si="120"/>
        <v>0</v>
      </c>
      <c r="J1160" s="30">
        <f t="shared" si="121"/>
        <v>1196000</v>
      </c>
      <c r="K1160" s="34">
        <f t="shared" si="122"/>
        <v>0</v>
      </c>
      <c r="L1160" s="50"/>
      <c r="M1160" s="50"/>
      <c r="N1160" s="50"/>
      <c r="O1160" s="50"/>
      <c r="P1160" s="50"/>
      <c r="Q1160" s="50"/>
      <c r="R1160" s="50"/>
    </row>
    <row r="1161" ht="15.75" customHeight="1">
      <c r="A1161" s="47" t="s">
        <v>58</v>
      </c>
      <c r="B1161" s="33">
        <v>55000.0</v>
      </c>
      <c r="C1161" s="32">
        <v>5.0</v>
      </c>
      <c r="D1161" s="30">
        <f t="shared" si="118"/>
        <v>275000</v>
      </c>
      <c r="E1161" s="30"/>
      <c r="F1161" s="30"/>
      <c r="G1161" s="32">
        <f t="shared" si="119"/>
        <v>5</v>
      </c>
      <c r="H1161" s="33">
        <v>55000.0</v>
      </c>
      <c r="I1161" s="32">
        <f t="shared" si="120"/>
        <v>0</v>
      </c>
      <c r="J1161" s="30">
        <f t="shared" si="121"/>
        <v>275000</v>
      </c>
      <c r="K1161" s="34">
        <f t="shared" si="122"/>
        <v>0</v>
      </c>
      <c r="L1161" s="50"/>
      <c r="M1161" s="50"/>
      <c r="N1161" s="50"/>
      <c r="O1161" s="50"/>
      <c r="P1161" s="50"/>
      <c r="Q1161" s="50"/>
      <c r="R1161" s="50"/>
    </row>
    <row r="1162" ht="15.75" customHeight="1">
      <c r="A1162" s="47" t="s">
        <v>59</v>
      </c>
      <c r="B1162" s="33">
        <v>3300.0</v>
      </c>
      <c r="C1162" s="32">
        <v>53.0</v>
      </c>
      <c r="D1162" s="30">
        <f t="shared" si="118"/>
        <v>174900</v>
      </c>
      <c r="E1162" s="30"/>
      <c r="F1162" s="30"/>
      <c r="G1162" s="32">
        <f t="shared" si="119"/>
        <v>53</v>
      </c>
      <c r="H1162" s="33">
        <v>3300.0</v>
      </c>
      <c r="I1162" s="32">
        <f t="shared" si="120"/>
        <v>0</v>
      </c>
      <c r="J1162" s="30">
        <f t="shared" si="121"/>
        <v>174900</v>
      </c>
      <c r="K1162" s="34">
        <f t="shared" si="122"/>
        <v>0</v>
      </c>
      <c r="L1162" s="50"/>
      <c r="M1162" s="50"/>
      <c r="N1162" s="50"/>
      <c r="O1162" s="50"/>
      <c r="P1162" s="50"/>
      <c r="Q1162" s="50"/>
      <c r="R1162" s="50"/>
    </row>
    <row r="1163" ht="15.75" customHeight="1">
      <c r="A1163" s="47" t="s">
        <v>60</v>
      </c>
      <c r="B1163" s="33">
        <v>1250.0</v>
      </c>
      <c r="C1163" s="32">
        <v>9580.0</v>
      </c>
      <c r="D1163" s="30">
        <f t="shared" si="118"/>
        <v>11975000</v>
      </c>
      <c r="E1163" s="30"/>
      <c r="F1163" s="30"/>
      <c r="G1163" s="32">
        <f t="shared" si="119"/>
        <v>9580</v>
      </c>
      <c r="H1163" s="33">
        <v>1201.0</v>
      </c>
      <c r="I1163" s="32">
        <f t="shared" si="120"/>
        <v>-49</v>
      </c>
      <c r="J1163" s="30">
        <f t="shared" si="121"/>
        <v>11505580</v>
      </c>
      <c r="K1163" s="34">
        <f t="shared" si="122"/>
        <v>-469420</v>
      </c>
      <c r="L1163" s="50"/>
      <c r="M1163" s="50"/>
      <c r="N1163" s="50"/>
      <c r="O1163" s="50"/>
      <c r="P1163" s="50"/>
      <c r="Q1163" s="50"/>
      <c r="R1163" s="50"/>
    </row>
    <row r="1164" ht="15.75" customHeight="1">
      <c r="A1164" s="47" t="s">
        <v>61</v>
      </c>
      <c r="B1164" s="33">
        <v>79000.0</v>
      </c>
      <c r="C1164" s="32">
        <v>5.0</v>
      </c>
      <c r="D1164" s="30">
        <f t="shared" si="118"/>
        <v>395000</v>
      </c>
      <c r="E1164" s="30"/>
      <c r="F1164" s="30"/>
      <c r="G1164" s="32">
        <f t="shared" si="119"/>
        <v>5</v>
      </c>
      <c r="H1164" s="33">
        <v>79000.0</v>
      </c>
      <c r="I1164" s="32">
        <f t="shared" si="120"/>
        <v>0</v>
      </c>
      <c r="J1164" s="30">
        <f t="shared" si="121"/>
        <v>395000</v>
      </c>
      <c r="K1164" s="34">
        <f t="shared" si="122"/>
        <v>0</v>
      </c>
      <c r="L1164" s="50"/>
      <c r="M1164" s="50"/>
      <c r="N1164" s="50"/>
      <c r="O1164" s="50"/>
      <c r="P1164" s="50"/>
      <c r="Q1164" s="50"/>
      <c r="R1164" s="50"/>
    </row>
    <row r="1165" ht="15.75" customHeight="1">
      <c r="A1165" s="47" t="s">
        <v>82</v>
      </c>
      <c r="B1165" s="45">
        <v>49000.0</v>
      </c>
      <c r="C1165" s="32">
        <v>2.0</v>
      </c>
      <c r="D1165" s="31">
        <f t="shared" si="118"/>
        <v>98000</v>
      </c>
      <c r="E1165" s="30"/>
      <c r="F1165" s="31"/>
      <c r="G1165" s="32">
        <f t="shared" si="119"/>
        <v>2</v>
      </c>
      <c r="H1165" s="45">
        <v>49000.0</v>
      </c>
      <c r="I1165" s="32">
        <f t="shared" si="120"/>
        <v>0</v>
      </c>
      <c r="J1165" s="31">
        <f t="shared" si="121"/>
        <v>98000</v>
      </c>
      <c r="K1165" s="34">
        <f t="shared" si="122"/>
        <v>0</v>
      </c>
      <c r="L1165" s="50"/>
      <c r="M1165" s="50"/>
      <c r="N1165" s="50"/>
      <c r="O1165" s="50"/>
      <c r="P1165" s="50"/>
      <c r="Q1165" s="50"/>
      <c r="R1165" s="50"/>
    </row>
    <row r="1166" ht="15.75" customHeight="1">
      <c r="A1166" s="47" t="s">
        <v>93</v>
      </c>
      <c r="B1166" s="33">
        <v>90400.0</v>
      </c>
      <c r="C1166" s="32">
        <v>20.0</v>
      </c>
      <c r="D1166" s="30">
        <f t="shared" si="118"/>
        <v>1808000</v>
      </c>
      <c r="E1166" s="30"/>
      <c r="F1166" s="30"/>
      <c r="G1166" s="32">
        <f t="shared" si="119"/>
        <v>20</v>
      </c>
      <c r="H1166" s="33">
        <v>90400.0</v>
      </c>
      <c r="I1166" s="32">
        <f t="shared" si="120"/>
        <v>0</v>
      </c>
      <c r="J1166" s="30">
        <f t="shared" si="121"/>
        <v>1808000</v>
      </c>
      <c r="K1166" s="34">
        <f t="shared" si="122"/>
        <v>0</v>
      </c>
      <c r="L1166" s="50"/>
      <c r="M1166" s="50"/>
      <c r="N1166" s="50"/>
      <c r="O1166" s="50"/>
      <c r="P1166" s="50"/>
      <c r="Q1166" s="50"/>
      <c r="R1166" s="50"/>
    </row>
    <row r="1167" ht="15.75" customHeight="1">
      <c r="A1167" s="47" t="s">
        <v>94</v>
      </c>
      <c r="B1167" s="33">
        <v>13500.0</v>
      </c>
      <c r="C1167" s="32">
        <v>8.0</v>
      </c>
      <c r="D1167" s="30">
        <f t="shared" si="118"/>
        <v>108000</v>
      </c>
      <c r="E1167" s="30"/>
      <c r="F1167" s="30"/>
      <c r="G1167" s="32">
        <f t="shared" si="119"/>
        <v>8</v>
      </c>
      <c r="H1167" s="33">
        <v>13500.0</v>
      </c>
      <c r="I1167" s="32">
        <f t="shared" si="120"/>
        <v>0</v>
      </c>
      <c r="J1167" s="30">
        <f t="shared" si="121"/>
        <v>108000</v>
      </c>
      <c r="K1167" s="34">
        <f t="shared" si="122"/>
        <v>0</v>
      </c>
      <c r="L1167" s="50"/>
      <c r="M1167" s="50"/>
      <c r="N1167" s="50"/>
      <c r="O1167" s="50"/>
      <c r="P1167" s="50"/>
      <c r="Q1167" s="50"/>
      <c r="R1167" s="50"/>
    </row>
    <row r="1168" ht="15.75" customHeight="1">
      <c r="A1168" s="47" t="s">
        <v>64</v>
      </c>
      <c r="B1168" s="33">
        <v>482500.0</v>
      </c>
      <c r="C1168" s="32">
        <v>51.0</v>
      </c>
      <c r="D1168" s="30">
        <f t="shared" si="118"/>
        <v>24607500</v>
      </c>
      <c r="E1168" s="30"/>
      <c r="F1168" s="30"/>
      <c r="G1168" s="32">
        <f t="shared" si="119"/>
        <v>51</v>
      </c>
      <c r="H1168" s="33">
        <v>480000.0</v>
      </c>
      <c r="I1168" s="32">
        <f t="shared" si="120"/>
        <v>-2500</v>
      </c>
      <c r="J1168" s="30">
        <f t="shared" si="121"/>
        <v>24480000</v>
      </c>
      <c r="K1168" s="34">
        <f t="shared" si="122"/>
        <v>-127500</v>
      </c>
      <c r="L1168" s="50"/>
      <c r="M1168" s="50"/>
      <c r="N1168" s="50"/>
      <c r="O1168" s="50"/>
      <c r="P1168" s="50"/>
      <c r="Q1168" s="50"/>
      <c r="R1168" s="50"/>
    </row>
    <row r="1169" ht="15.75" customHeight="1">
      <c r="A1169" s="47" t="s">
        <v>65</v>
      </c>
      <c r="B1169" s="33">
        <v>480000.0</v>
      </c>
      <c r="C1169" s="32">
        <v>298.0</v>
      </c>
      <c r="D1169" s="30">
        <f t="shared" si="118"/>
        <v>143040000</v>
      </c>
      <c r="E1169" s="30"/>
      <c r="F1169" s="30"/>
      <c r="G1169" s="32">
        <f t="shared" si="119"/>
        <v>298</v>
      </c>
      <c r="H1169" s="33">
        <v>480000.0</v>
      </c>
      <c r="I1169" s="32">
        <f t="shared" si="120"/>
        <v>0</v>
      </c>
      <c r="J1169" s="30">
        <f t="shared" si="121"/>
        <v>143040000</v>
      </c>
      <c r="K1169" s="34">
        <f t="shared" si="122"/>
        <v>0</v>
      </c>
      <c r="L1169" s="50"/>
      <c r="M1169" s="50"/>
      <c r="N1169" s="50"/>
      <c r="O1169" s="50"/>
      <c r="P1169" s="50"/>
      <c r="Q1169" s="50"/>
      <c r="R1169" s="50"/>
    </row>
    <row r="1170" ht="15.75" customHeight="1">
      <c r="A1170" s="47" t="s">
        <v>95</v>
      </c>
      <c r="B1170" s="33">
        <v>2199.99</v>
      </c>
      <c r="C1170" s="32">
        <v>12.0</v>
      </c>
      <c r="D1170" s="30">
        <f t="shared" si="118"/>
        <v>26399.88</v>
      </c>
      <c r="E1170" s="30"/>
      <c r="F1170" s="30"/>
      <c r="G1170" s="32">
        <f t="shared" si="119"/>
        <v>12</v>
      </c>
      <c r="H1170" s="33">
        <v>2000.0</v>
      </c>
      <c r="I1170" s="32">
        <f t="shared" si="120"/>
        <v>-199.99</v>
      </c>
      <c r="J1170" s="30">
        <f t="shared" si="121"/>
        <v>24000</v>
      </c>
      <c r="K1170" s="34">
        <f t="shared" si="122"/>
        <v>-2399.88</v>
      </c>
      <c r="L1170" s="50"/>
      <c r="M1170" s="50"/>
      <c r="N1170" s="50"/>
      <c r="O1170" s="50"/>
      <c r="P1170" s="50"/>
      <c r="Q1170" s="50"/>
      <c r="R1170" s="50"/>
    </row>
    <row r="1171" ht="15.75" customHeight="1">
      <c r="A1171" s="47" t="s">
        <v>96</v>
      </c>
      <c r="B1171" s="33">
        <v>5000.0</v>
      </c>
      <c r="C1171" s="32">
        <v>5.0</v>
      </c>
      <c r="D1171" s="30">
        <f t="shared" si="118"/>
        <v>25000</v>
      </c>
      <c r="E1171" s="30"/>
      <c r="F1171" s="30"/>
      <c r="G1171" s="32">
        <f t="shared" si="119"/>
        <v>5</v>
      </c>
      <c r="H1171" s="33">
        <v>5000.0</v>
      </c>
      <c r="I1171" s="32">
        <f t="shared" si="120"/>
        <v>0</v>
      </c>
      <c r="J1171" s="30">
        <f t="shared" si="121"/>
        <v>25000</v>
      </c>
      <c r="K1171" s="34">
        <f t="shared" si="122"/>
        <v>0</v>
      </c>
      <c r="L1171" s="50"/>
      <c r="M1171" s="50"/>
      <c r="N1171" s="50"/>
      <c r="O1171" s="50"/>
      <c r="P1171" s="50"/>
      <c r="Q1171" s="50"/>
      <c r="R1171" s="50"/>
    </row>
    <row r="1172" ht="15.75" customHeight="1">
      <c r="A1172" s="47" t="s">
        <v>50</v>
      </c>
      <c r="B1172" s="33">
        <v>89950.0</v>
      </c>
      <c r="C1172" s="32">
        <v>101.0</v>
      </c>
      <c r="D1172" s="30">
        <f t="shared" si="118"/>
        <v>9084950</v>
      </c>
      <c r="E1172" s="30"/>
      <c r="F1172" s="30"/>
      <c r="G1172" s="32">
        <f t="shared" si="119"/>
        <v>101</v>
      </c>
      <c r="H1172" s="33">
        <v>86000.0</v>
      </c>
      <c r="I1172" s="32">
        <f t="shared" si="120"/>
        <v>-3950</v>
      </c>
      <c r="J1172" s="30">
        <f t="shared" si="121"/>
        <v>8686000</v>
      </c>
      <c r="K1172" s="34">
        <f t="shared" si="122"/>
        <v>-398950</v>
      </c>
      <c r="L1172" s="50"/>
      <c r="M1172" s="50"/>
      <c r="N1172" s="50"/>
      <c r="O1172" s="50"/>
      <c r="P1172" s="50"/>
      <c r="Q1172" s="50"/>
      <c r="R1172" s="50"/>
    </row>
    <row r="1173" ht="15.75" customHeight="1">
      <c r="A1173" s="47" t="s">
        <v>49</v>
      </c>
      <c r="B1173" s="33">
        <v>80500.0</v>
      </c>
      <c r="C1173" s="32">
        <v>867.0</v>
      </c>
      <c r="D1173" s="30">
        <f t="shared" si="118"/>
        <v>69793500</v>
      </c>
      <c r="E1173" s="30"/>
      <c r="F1173" s="30">
        <v>15.0</v>
      </c>
      <c r="G1173" s="32">
        <f t="shared" si="119"/>
        <v>852</v>
      </c>
      <c r="H1173" s="33">
        <v>81500.0</v>
      </c>
      <c r="I1173" s="32">
        <f t="shared" si="120"/>
        <v>1000</v>
      </c>
      <c r="J1173" s="30">
        <f t="shared" si="121"/>
        <v>69438000</v>
      </c>
      <c r="K1173" s="34">
        <f t="shared" si="122"/>
        <v>-355500</v>
      </c>
      <c r="L1173" s="50"/>
      <c r="M1173" s="50"/>
      <c r="N1173" s="50"/>
      <c r="O1173" s="50"/>
      <c r="P1173" s="50"/>
      <c r="Q1173" s="50"/>
      <c r="R1173" s="50"/>
    </row>
    <row r="1174" ht="15.75" customHeight="1">
      <c r="A1174" s="47" t="s">
        <v>97</v>
      </c>
      <c r="B1174" s="33">
        <v>26800.0</v>
      </c>
      <c r="C1174" s="32">
        <v>949.0</v>
      </c>
      <c r="D1174" s="30">
        <f t="shared" si="118"/>
        <v>25433200</v>
      </c>
      <c r="E1174" s="30"/>
      <c r="F1174" s="30">
        <v>39.0</v>
      </c>
      <c r="G1174" s="32">
        <f t="shared" si="119"/>
        <v>910</v>
      </c>
      <c r="H1174" s="33">
        <v>26800.0</v>
      </c>
      <c r="I1174" s="32">
        <f t="shared" si="120"/>
        <v>0</v>
      </c>
      <c r="J1174" s="30">
        <f t="shared" si="121"/>
        <v>24388000</v>
      </c>
      <c r="K1174" s="34">
        <f t="shared" si="122"/>
        <v>-1045200</v>
      </c>
      <c r="L1174" s="50"/>
      <c r="M1174" s="50"/>
      <c r="N1174" s="50"/>
      <c r="O1174" s="50"/>
      <c r="P1174" s="50"/>
      <c r="Q1174" s="50"/>
      <c r="R1174" s="50"/>
    </row>
    <row r="1175" ht="15.75" customHeight="1">
      <c r="A1175" s="47" t="s">
        <v>51</v>
      </c>
      <c r="B1175" s="33">
        <v>59399.0</v>
      </c>
      <c r="C1175" s="32">
        <v>133600.0</v>
      </c>
      <c r="D1175" s="30">
        <f t="shared" si="118"/>
        <v>7935706400</v>
      </c>
      <c r="E1175" s="30">
        <v>1280.0</v>
      </c>
      <c r="F1175" s="30"/>
      <c r="G1175" s="32">
        <f t="shared" si="119"/>
        <v>134880</v>
      </c>
      <c r="H1175" s="33">
        <v>47519.2</v>
      </c>
      <c r="I1175" s="32">
        <f t="shared" si="120"/>
        <v>-11879.8</v>
      </c>
      <c r="J1175" s="30">
        <f t="shared" si="121"/>
        <v>6409389696</v>
      </c>
      <c r="K1175" s="34">
        <f t="shared" si="122"/>
        <v>-1526316704</v>
      </c>
      <c r="L1175" s="50"/>
      <c r="M1175" s="50"/>
      <c r="N1175" s="50"/>
      <c r="O1175" s="50"/>
      <c r="P1175" s="50"/>
      <c r="Q1175" s="50"/>
      <c r="R1175" s="50"/>
    </row>
    <row r="1176" ht="15.75" customHeight="1">
      <c r="A1176" s="47" t="s">
        <v>70</v>
      </c>
      <c r="B1176" s="33">
        <v>600.0</v>
      </c>
      <c r="C1176" s="32">
        <v>9917.0</v>
      </c>
      <c r="D1176" s="30">
        <f t="shared" si="118"/>
        <v>5950200</v>
      </c>
      <c r="E1176" s="30">
        <v>10.0</v>
      </c>
      <c r="F1176" s="30"/>
      <c r="G1176" s="32">
        <f t="shared" si="119"/>
        <v>9927</v>
      </c>
      <c r="H1176" s="33">
        <v>600.0</v>
      </c>
      <c r="I1176" s="32">
        <f t="shared" si="120"/>
        <v>0</v>
      </c>
      <c r="J1176" s="30">
        <f t="shared" si="121"/>
        <v>5956200</v>
      </c>
      <c r="K1176" s="34">
        <f t="shared" si="122"/>
        <v>6000</v>
      </c>
      <c r="L1176" s="50"/>
      <c r="M1176" s="50"/>
      <c r="N1176" s="50"/>
      <c r="O1176" s="50"/>
      <c r="P1176" s="50"/>
      <c r="Q1176" s="50"/>
      <c r="R1176" s="50"/>
    </row>
    <row r="1177" ht="15.75" customHeight="1">
      <c r="A1177" s="35"/>
      <c r="B1177" s="10"/>
      <c r="C1177" s="10"/>
      <c r="D1177" s="31">
        <f t="shared" si="118"/>
        <v>0</v>
      </c>
      <c r="E1177" s="31"/>
      <c r="F1177" s="31"/>
      <c r="G1177" s="32"/>
      <c r="H1177" s="31"/>
      <c r="I1177" s="32">
        <f t="shared" si="120"/>
        <v>0</v>
      </c>
      <c r="J1177" s="31">
        <f t="shared" si="121"/>
        <v>0</v>
      </c>
      <c r="K1177" s="34">
        <f t="shared" si="122"/>
        <v>0</v>
      </c>
    </row>
    <row r="1178" ht="15.75" customHeight="1">
      <c r="A1178" s="35"/>
      <c r="B1178" s="10"/>
      <c r="C1178" s="10"/>
      <c r="D1178" s="31">
        <f t="shared" si="118"/>
        <v>0</v>
      </c>
      <c r="E1178" s="31"/>
      <c r="F1178" s="31"/>
      <c r="G1178" s="32"/>
      <c r="H1178" s="31"/>
      <c r="I1178" s="32">
        <f t="shared" si="120"/>
        <v>0</v>
      </c>
      <c r="J1178" s="31">
        <f t="shared" si="121"/>
        <v>0</v>
      </c>
      <c r="K1178" s="34">
        <f t="shared" si="122"/>
        <v>0</v>
      </c>
    </row>
    <row r="1179" ht="15.75" customHeight="1">
      <c r="A1179" s="37"/>
      <c r="B1179" s="38"/>
      <c r="C1179" s="38"/>
      <c r="D1179" s="39">
        <f t="shared" si="118"/>
        <v>0</v>
      </c>
      <c r="E1179" s="39"/>
      <c r="F1179" s="39"/>
      <c r="G1179" s="32"/>
      <c r="H1179" s="39"/>
      <c r="I1179" s="40">
        <f t="shared" si="120"/>
        <v>0</v>
      </c>
      <c r="J1179" s="39">
        <f t="shared" si="121"/>
        <v>0</v>
      </c>
      <c r="K1179" s="34">
        <f t="shared" si="122"/>
        <v>0</v>
      </c>
    </row>
    <row r="1180" ht="15.75" customHeight="1">
      <c r="B1180" s="2"/>
      <c r="C1180" s="2"/>
      <c r="D1180" s="3"/>
      <c r="E1180" s="3"/>
      <c r="F1180" s="3"/>
      <c r="G1180" s="12">
        <f>SUM(G1148:G1179)</f>
        <v>1847307</v>
      </c>
      <c r="H1180" s="3"/>
      <c r="I1180" s="3"/>
      <c r="J1180" s="3"/>
    </row>
    <row r="1181" ht="15.75" customHeight="1">
      <c r="B1181" s="2"/>
      <c r="C1181" s="2"/>
      <c r="D1181" s="3"/>
      <c r="E1181" s="3"/>
      <c r="F1181" s="3"/>
      <c r="G1181" s="3"/>
      <c r="H1181" s="3"/>
      <c r="I1181" s="3"/>
      <c r="J1181" s="3"/>
    </row>
    <row r="1182" ht="15.75" customHeight="1">
      <c r="B1182" s="2"/>
      <c r="C1182" s="2"/>
      <c r="D1182" s="3" t="s">
        <v>17</v>
      </c>
      <c r="E1182" s="3"/>
      <c r="F1182" s="3"/>
      <c r="G1182" s="3"/>
      <c r="H1182" s="3"/>
      <c r="I1182" s="3"/>
      <c r="J1182" s="3" t="s">
        <v>17</v>
      </c>
    </row>
    <row r="1183" ht="15.75" customHeight="1">
      <c r="B1183" s="2"/>
      <c r="C1183" s="2"/>
      <c r="D1183" s="3">
        <f>SUM(D1148:D1182)</f>
        <v>14086784210</v>
      </c>
      <c r="E1183" s="3"/>
      <c r="F1183" s="3"/>
      <c r="G1183" s="3"/>
      <c r="H1183" s="3"/>
      <c r="I1183" s="3"/>
      <c r="J1183" s="3">
        <f>SUM(J1148:J1182)</f>
        <v>12631025396</v>
      </c>
      <c r="K1183" s="17">
        <f>J1183-D1183</f>
        <v>-1455758814</v>
      </c>
    </row>
    <row r="1184" ht="15.75" customHeight="1">
      <c r="B1184" s="2"/>
      <c r="C1184" s="2"/>
      <c r="D1184" s="3"/>
      <c r="E1184" s="3"/>
      <c r="F1184" s="3"/>
      <c r="G1184" s="3"/>
      <c r="H1184" s="3"/>
      <c r="I1184" s="3"/>
      <c r="J1184" s="3"/>
    </row>
    <row r="1185" ht="15.75" customHeight="1">
      <c r="B1185" s="2"/>
      <c r="C1185" s="2"/>
      <c r="D1185" s="3" t="s">
        <v>20</v>
      </c>
      <c r="E1185" s="3"/>
      <c r="F1185" s="3"/>
      <c r="G1185" s="3"/>
      <c r="H1185" s="3"/>
      <c r="I1185" s="3"/>
      <c r="J1185" s="3" t="s">
        <v>20</v>
      </c>
      <c r="K1185" s="43">
        <f>K1183/J1186</f>
        <v>-7542.791782</v>
      </c>
    </row>
    <row r="1186" ht="15.75" customHeight="1">
      <c r="B1186" s="2"/>
      <c r="C1186" s="2"/>
      <c r="D1186" s="11">
        <v>181000.0</v>
      </c>
      <c r="E1186" s="3"/>
      <c r="F1186" s="3"/>
      <c r="G1186" s="3"/>
      <c r="H1186" s="3"/>
      <c r="I1186" s="3"/>
      <c r="J1186" s="11">
        <v>193000.0</v>
      </c>
      <c r="K1186" s="42"/>
    </row>
    <row r="1187" ht="15.75" customHeight="1">
      <c r="B1187" s="2"/>
      <c r="C1187" s="2"/>
      <c r="D1187" s="3" t="s">
        <v>21</v>
      </c>
      <c r="E1187" s="3"/>
      <c r="F1187" s="3"/>
      <c r="G1187" s="3"/>
      <c r="H1187" s="3"/>
      <c r="I1187" s="3"/>
      <c r="J1187" s="3" t="s">
        <v>21</v>
      </c>
    </row>
    <row r="1188" ht="15.75" customHeight="1">
      <c r="B1188" s="2"/>
      <c r="C1188" s="2"/>
      <c r="D1188" s="12">
        <f>D1183/D1186</f>
        <v>77827.53707</v>
      </c>
      <c r="E1188" s="12"/>
      <c r="F1188" s="12"/>
      <c r="G1188" s="12"/>
      <c r="H1188" s="3"/>
      <c r="I1188" s="3"/>
      <c r="J1188" s="12">
        <f>J1183/J1186</f>
        <v>65445.72744</v>
      </c>
      <c r="K1188" s="18">
        <f>J1188-D1188</f>
        <v>-12381.80963</v>
      </c>
    </row>
    <row r="1189" ht="15.75" customHeight="1">
      <c r="B1189" s="2"/>
      <c r="C1189" s="2"/>
      <c r="D1189" s="3"/>
      <c r="E1189" s="3"/>
      <c r="F1189" s="3"/>
      <c r="G1189" s="3"/>
      <c r="H1189" s="3"/>
      <c r="I1189" s="3"/>
      <c r="J1189" s="3"/>
    </row>
    <row r="1190" ht="15.75" customHeight="1">
      <c r="B1190" s="2"/>
      <c r="C1190" s="2"/>
      <c r="D1190" s="3"/>
      <c r="E1190" s="3"/>
      <c r="F1190" s="3"/>
      <c r="G1190" s="3"/>
      <c r="H1190" s="3"/>
      <c r="I1190" s="3"/>
      <c r="J1190" s="3"/>
    </row>
    <row r="1191" ht="15.75" customHeight="1">
      <c r="B1191" s="2"/>
      <c r="C1191" s="2"/>
      <c r="D1191" s="3"/>
      <c r="E1191" s="3"/>
      <c r="F1191" s="3"/>
      <c r="G1191" s="3"/>
      <c r="H1191" s="3"/>
      <c r="I1191" s="3"/>
      <c r="J1191" s="3"/>
    </row>
    <row r="1192" ht="15.75" customHeight="1">
      <c r="B1192" s="2"/>
      <c r="C1192" s="2"/>
      <c r="D1192" s="3"/>
      <c r="E1192" s="3"/>
      <c r="F1192" s="3"/>
      <c r="G1192" s="3"/>
      <c r="H1192" s="3"/>
      <c r="I1192" s="3"/>
      <c r="J1192" s="3"/>
    </row>
    <row r="1193" ht="15.75" customHeight="1">
      <c r="A1193" s="1" t="s">
        <v>143</v>
      </c>
      <c r="B1193" s="2"/>
      <c r="C1193" s="2"/>
      <c r="D1193" s="3"/>
      <c r="E1193" s="3"/>
      <c r="F1193" s="3"/>
      <c r="G1193" s="3"/>
      <c r="H1193" s="3"/>
      <c r="I1193" s="3"/>
      <c r="J1193" s="3"/>
    </row>
    <row r="1194" ht="15.75" customHeight="1">
      <c r="B1194" s="2"/>
      <c r="C1194" s="2"/>
      <c r="D1194" s="3"/>
      <c r="E1194" s="3"/>
      <c r="F1194" s="3"/>
      <c r="G1194" s="3"/>
      <c r="H1194" s="3"/>
      <c r="I1194" s="3"/>
      <c r="J1194" s="3"/>
    </row>
    <row r="1195" ht="15.75" customHeight="1">
      <c r="B1195" s="2"/>
      <c r="C1195" s="2"/>
      <c r="D1195" s="3"/>
      <c r="E1195" s="3"/>
      <c r="F1195" s="3"/>
      <c r="G1195" s="3"/>
      <c r="H1195" s="3"/>
      <c r="I1195" s="3"/>
      <c r="J1195" s="3"/>
    </row>
    <row r="1196" ht="15.75" customHeight="1">
      <c r="A1196" s="19" t="s">
        <v>35</v>
      </c>
      <c r="B1196" s="20"/>
      <c r="C1196" s="20"/>
      <c r="D1196" s="21"/>
      <c r="E1196" s="22" t="s">
        <v>36</v>
      </c>
      <c r="F1196" s="23"/>
      <c r="G1196" s="21"/>
      <c r="H1196" s="21"/>
      <c r="I1196" s="21"/>
      <c r="J1196" s="21"/>
      <c r="K1196" s="24"/>
      <c r="L1196" s="1"/>
      <c r="M1196" s="1"/>
      <c r="N1196" s="1"/>
      <c r="O1196" s="1"/>
      <c r="P1196" s="1"/>
      <c r="Q1196" s="1"/>
      <c r="R1196" s="1"/>
    </row>
    <row r="1197" ht="15.75" customHeight="1">
      <c r="A1197" s="25" t="s">
        <v>2</v>
      </c>
      <c r="B1197" s="27" t="s">
        <v>141</v>
      </c>
      <c r="C1197" s="26" t="s">
        <v>8</v>
      </c>
      <c r="D1197" s="27" t="s">
        <v>9</v>
      </c>
      <c r="E1197" s="27" t="s">
        <v>38</v>
      </c>
      <c r="F1197" s="27" t="s">
        <v>39</v>
      </c>
      <c r="G1197" s="27" t="s">
        <v>40</v>
      </c>
      <c r="H1197" s="27" t="s">
        <v>144</v>
      </c>
      <c r="I1197" s="27" t="s">
        <v>42</v>
      </c>
      <c r="J1197" s="27" t="s">
        <v>145</v>
      </c>
      <c r="K1197" s="28" t="s">
        <v>12</v>
      </c>
      <c r="L1197" s="1"/>
      <c r="M1197" s="1"/>
      <c r="N1197" s="1"/>
      <c r="O1197" s="1"/>
      <c r="P1197" s="1"/>
      <c r="Q1197" s="1"/>
      <c r="R1197" s="1"/>
    </row>
    <row r="1198" ht="15.75" customHeight="1">
      <c r="A1198" s="47" t="s">
        <v>87</v>
      </c>
      <c r="B1198" s="33">
        <v>125000.0</v>
      </c>
      <c r="C1198" s="32">
        <v>2.0</v>
      </c>
      <c r="D1198" s="30">
        <f t="shared" ref="D1198:D1229" si="123">C1198*B1198</f>
        <v>250000</v>
      </c>
      <c r="E1198" s="31"/>
      <c r="F1198" s="31"/>
      <c r="G1198" s="32">
        <f t="shared" ref="G1198:G1226" si="124">$C1198+E1198-F1198</f>
        <v>2</v>
      </c>
      <c r="H1198" s="33">
        <v>125000.0</v>
      </c>
      <c r="I1198" s="32">
        <f t="shared" ref="I1198:I1229" si="125">H1198-B1198</f>
        <v>0</v>
      </c>
      <c r="J1198" s="30">
        <f t="shared" ref="J1198:J1229" si="126">G1198*H1198</f>
        <v>250000</v>
      </c>
      <c r="K1198" s="34">
        <f t="shared" ref="K1198:K1229" si="127">J1198-D1198</f>
        <v>0</v>
      </c>
      <c r="L1198" s="50"/>
      <c r="M1198" s="50"/>
      <c r="N1198" s="50"/>
      <c r="O1198" s="50"/>
      <c r="P1198" s="50"/>
      <c r="Q1198" s="50"/>
      <c r="R1198" s="50"/>
    </row>
    <row r="1199" ht="15.75" customHeight="1">
      <c r="A1199" s="47" t="s">
        <v>88</v>
      </c>
      <c r="B1199" s="33">
        <v>1540.0</v>
      </c>
      <c r="C1199" s="32">
        <v>1604423.0</v>
      </c>
      <c r="D1199" s="30">
        <f t="shared" si="123"/>
        <v>2470811420</v>
      </c>
      <c r="E1199" s="30">
        <v>51082.0</v>
      </c>
      <c r="F1199" s="30"/>
      <c r="G1199" s="32">
        <f t="shared" si="124"/>
        <v>1655505</v>
      </c>
      <c r="H1199" s="33">
        <v>1599.0</v>
      </c>
      <c r="I1199" s="32">
        <f t="shared" si="125"/>
        <v>59</v>
      </c>
      <c r="J1199" s="30">
        <f t="shared" si="126"/>
        <v>2647152495</v>
      </c>
      <c r="K1199" s="34">
        <f t="shared" si="127"/>
        <v>176341075</v>
      </c>
      <c r="L1199" s="50"/>
      <c r="M1199" s="50"/>
      <c r="N1199" s="50"/>
      <c r="O1199" s="50"/>
      <c r="P1199" s="50"/>
      <c r="Q1199" s="50"/>
      <c r="R1199" s="50"/>
    </row>
    <row r="1200" ht="15.75" customHeight="1">
      <c r="A1200" s="47" t="s">
        <v>89</v>
      </c>
      <c r="B1200" s="33">
        <v>50.0</v>
      </c>
      <c r="C1200" s="32">
        <v>5000.0</v>
      </c>
      <c r="D1200" s="30">
        <f t="shared" si="123"/>
        <v>250000</v>
      </c>
      <c r="E1200" s="30"/>
      <c r="F1200" s="30">
        <v>2500.0</v>
      </c>
      <c r="G1200" s="32">
        <f t="shared" si="124"/>
        <v>2500</v>
      </c>
      <c r="H1200" s="33">
        <v>55.0</v>
      </c>
      <c r="I1200" s="33">
        <f t="shared" si="125"/>
        <v>5</v>
      </c>
      <c r="J1200" s="30">
        <f t="shared" si="126"/>
        <v>137500</v>
      </c>
      <c r="K1200" s="34">
        <f t="shared" si="127"/>
        <v>-112500</v>
      </c>
      <c r="L1200" s="50"/>
      <c r="M1200" s="50"/>
      <c r="N1200" s="50"/>
      <c r="O1200" s="50"/>
      <c r="P1200" s="50"/>
      <c r="Q1200" s="50"/>
      <c r="R1200" s="50"/>
    </row>
    <row r="1201" ht="15.75" customHeight="1">
      <c r="A1201" s="47" t="s">
        <v>47</v>
      </c>
      <c r="B1201" s="33">
        <v>440000.0</v>
      </c>
      <c r="C1201" s="32">
        <v>3.0</v>
      </c>
      <c r="D1201" s="30">
        <f t="shared" si="123"/>
        <v>1320000</v>
      </c>
      <c r="E1201" s="30"/>
      <c r="F1201" s="30"/>
      <c r="G1201" s="32">
        <f t="shared" si="124"/>
        <v>3</v>
      </c>
      <c r="H1201" s="33">
        <v>450000.0</v>
      </c>
      <c r="I1201" s="32">
        <f t="shared" si="125"/>
        <v>10000</v>
      </c>
      <c r="J1201" s="30">
        <f t="shared" si="126"/>
        <v>1350000</v>
      </c>
      <c r="K1201" s="34">
        <f t="shared" si="127"/>
        <v>30000</v>
      </c>
      <c r="L1201" s="50"/>
      <c r="M1201" s="50"/>
      <c r="N1201" s="50"/>
      <c r="O1201" s="50"/>
      <c r="P1201" s="50"/>
      <c r="Q1201" s="50"/>
      <c r="R1201" s="50"/>
    </row>
    <row r="1202" ht="15.75" customHeight="1">
      <c r="A1202" s="47" t="s">
        <v>48</v>
      </c>
      <c r="B1202" s="33">
        <v>43000.0</v>
      </c>
      <c r="C1202" s="32">
        <v>80077.0</v>
      </c>
      <c r="D1202" s="30">
        <f t="shared" si="123"/>
        <v>3443311000</v>
      </c>
      <c r="E1202" s="30">
        <v>4000.0</v>
      </c>
      <c r="F1202" s="30"/>
      <c r="G1202" s="32">
        <f t="shared" si="124"/>
        <v>84077</v>
      </c>
      <c r="H1202" s="33">
        <v>45400.0</v>
      </c>
      <c r="I1202" s="32">
        <f t="shared" si="125"/>
        <v>2400</v>
      </c>
      <c r="J1202" s="30">
        <f t="shared" si="126"/>
        <v>3817095800</v>
      </c>
      <c r="K1202" s="34">
        <f t="shared" si="127"/>
        <v>373784800</v>
      </c>
      <c r="L1202" s="50"/>
      <c r="M1202" s="50"/>
      <c r="N1202" s="50"/>
      <c r="O1202" s="50"/>
      <c r="P1202" s="50"/>
      <c r="Q1202" s="50"/>
      <c r="R1202" s="50"/>
    </row>
    <row r="1203" ht="15.75" customHeight="1">
      <c r="A1203" s="47" t="s">
        <v>86</v>
      </c>
      <c r="B1203" s="33">
        <v>6500.0</v>
      </c>
      <c r="C1203" s="32">
        <v>1000.0</v>
      </c>
      <c r="D1203" s="30">
        <f t="shared" si="123"/>
        <v>6500000</v>
      </c>
      <c r="E1203" s="30"/>
      <c r="F1203" s="31">
        <v>461.0</v>
      </c>
      <c r="G1203" s="32">
        <f t="shared" si="124"/>
        <v>539</v>
      </c>
      <c r="H1203" s="33">
        <v>6600.0</v>
      </c>
      <c r="I1203" s="32">
        <f t="shared" si="125"/>
        <v>100</v>
      </c>
      <c r="J1203" s="30">
        <f t="shared" si="126"/>
        <v>3557400</v>
      </c>
      <c r="K1203" s="34">
        <f t="shared" si="127"/>
        <v>-2942600</v>
      </c>
      <c r="L1203" s="50"/>
      <c r="M1203" s="50"/>
      <c r="N1203" s="50"/>
      <c r="O1203" s="50"/>
      <c r="P1203" s="50"/>
      <c r="Q1203" s="50"/>
      <c r="R1203" s="50"/>
    </row>
    <row r="1204" ht="15.75" customHeight="1">
      <c r="A1204" s="47" t="s">
        <v>90</v>
      </c>
      <c r="B1204" s="33">
        <v>959999.99</v>
      </c>
      <c r="C1204" s="32">
        <v>3.0</v>
      </c>
      <c r="D1204" s="30">
        <f t="shared" si="123"/>
        <v>2879999.97</v>
      </c>
      <c r="E1204" s="30"/>
      <c r="F1204" s="30"/>
      <c r="G1204" s="32">
        <f t="shared" si="124"/>
        <v>3</v>
      </c>
      <c r="H1204" s="33">
        <v>959999.99</v>
      </c>
      <c r="I1204" s="32">
        <f t="shared" si="125"/>
        <v>0</v>
      </c>
      <c r="J1204" s="30">
        <f t="shared" si="126"/>
        <v>2879999.97</v>
      </c>
      <c r="K1204" s="34">
        <f t="shared" si="127"/>
        <v>0</v>
      </c>
      <c r="L1204" s="50"/>
      <c r="M1204" s="50"/>
      <c r="N1204" s="50"/>
      <c r="O1204" s="50"/>
      <c r="P1204" s="50"/>
      <c r="Q1204" s="50"/>
      <c r="R1204" s="50"/>
    </row>
    <row r="1205" ht="15.75" customHeight="1">
      <c r="A1205" s="47" t="s">
        <v>54</v>
      </c>
      <c r="B1205" s="33">
        <v>80000.0</v>
      </c>
      <c r="C1205" s="32">
        <v>15.0</v>
      </c>
      <c r="D1205" s="30">
        <f t="shared" si="123"/>
        <v>1200000</v>
      </c>
      <c r="E1205" s="30"/>
      <c r="F1205" s="30"/>
      <c r="G1205" s="32">
        <f t="shared" si="124"/>
        <v>15</v>
      </c>
      <c r="H1205" s="33">
        <v>65000.0</v>
      </c>
      <c r="I1205" s="32">
        <f t="shared" si="125"/>
        <v>-15000</v>
      </c>
      <c r="J1205" s="30">
        <f t="shared" si="126"/>
        <v>975000</v>
      </c>
      <c r="K1205" s="34">
        <f t="shared" si="127"/>
        <v>-225000</v>
      </c>
      <c r="L1205" s="50"/>
      <c r="M1205" s="50"/>
      <c r="N1205" s="50"/>
      <c r="O1205" s="50"/>
      <c r="P1205" s="50"/>
      <c r="Q1205" s="50"/>
      <c r="R1205" s="50"/>
    </row>
    <row r="1206" ht="15.75" customHeight="1">
      <c r="A1206" s="47" t="s">
        <v>55</v>
      </c>
      <c r="B1206" s="33">
        <v>3500.0</v>
      </c>
      <c r="C1206" s="32">
        <v>2.0</v>
      </c>
      <c r="D1206" s="30">
        <f t="shared" si="123"/>
        <v>7000</v>
      </c>
      <c r="E1206" s="30"/>
      <c r="F1206" s="30"/>
      <c r="G1206" s="32">
        <f t="shared" si="124"/>
        <v>2</v>
      </c>
      <c r="H1206" s="33">
        <v>4200.0</v>
      </c>
      <c r="I1206" s="32">
        <f t="shared" si="125"/>
        <v>700</v>
      </c>
      <c r="J1206" s="30">
        <f t="shared" si="126"/>
        <v>8400</v>
      </c>
      <c r="K1206" s="34">
        <f t="shared" si="127"/>
        <v>1400</v>
      </c>
      <c r="L1206" s="50"/>
      <c r="M1206" s="50"/>
      <c r="N1206" s="50"/>
      <c r="O1206" s="50"/>
      <c r="P1206" s="50"/>
      <c r="Q1206" s="50"/>
      <c r="R1206" s="50"/>
    </row>
    <row r="1207" ht="15.75" customHeight="1">
      <c r="A1207" s="48" t="s">
        <v>91</v>
      </c>
      <c r="B1207" s="33">
        <v>13800.0</v>
      </c>
      <c r="C1207" s="32">
        <v>2.0</v>
      </c>
      <c r="D1207" s="30">
        <f t="shared" si="123"/>
        <v>27600</v>
      </c>
      <c r="E1207" s="30"/>
      <c r="F1207" s="30"/>
      <c r="G1207" s="32">
        <f t="shared" si="124"/>
        <v>2</v>
      </c>
      <c r="H1207" s="33">
        <v>13899.0</v>
      </c>
      <c r="I1207" s="32">
        <f t="shared" si="125"/>
        <v>99</v>
      </c>
      <c r="J1207" s="30">
        <f t="shared" si="126"/>
        <v>27798</v>
      </c>
      <c r="K1207" s="34">
        <f t="shared" si="127"/>
        <v>198</v>
      </c>
      <c r="L1207" s="50"/>
      <c r="M1207" s="50"/>
      <c r="N1207" s="50"/>
      <c r="O1207" s="50"/>
      <c r="P1207" s="50"/>
      <c r="Q1207" s="50"/>
      <c r="R1207" s="50"/>
    </row>
    <row r="1208" ht="15.75" customHeight="1">
      <c r="A1208" s="47" t="s">
        <v>92</v>
      </c>
      <c r="B1208" s="33">
        <v>86300.0</v>
      </c>
      <c r="C1208" s="32">
        <v>40.0</v>
      </c>
      <c r="D1208" s="30">
        <f t="shared" si="123"/>
        <v>3452000</v>
      </c>
      <c r="E1208" s="30"/>
      <c r="F1208" s="30"/>
      <c r="G1208" s="32">
        <f t="shared" si="124"/>
        <v>40</v>
      </c>
      <c r="H1208" s="33">
        <v>86300.0</v>
      </c>
      <c r="I1208" s="32">
        <f t="shared" si="125"/>
        <v>0</v>
      </c>
      <c r="J1208" s="30">
        <f t="shared" si="126"/>
        <v>3452000</v>
      </c>
      <c r="K1208" s="34">
        <f t="shared" si="127"/>
        <v>0</v>
      </c>
      <c r="L1208" s="50"/>
      <c r="M1208" s="50"/>
      <c r="N1208" s="50"/>
      <c r="O1208" s="50"/>
      <c r="P1208" s="50"/>
      <c r="Q1208" s="50"/>
      <c r="R1208" s="50"/>
    </row>
    <row r="1209" ht="15.75" customHeight="1">
      <c r="A1209" s="47" t="s">
        <v>67</v>
      </c>
      <c r="B1209" s="33">
        <v>5800.0</v>
      </c>
      <c r="C1209" s="32">
        <v>5.0</v>
      </c>
      <c r="D1209" s="30">
        <f t="shared" si="123"/>
        <v>29000</v>
      </c>
      <c r="E1209" s="30"/>
      <c r="F1209" s="30"/>
      <c r="G1209" s="32">
        <f t="shared" si="124"/>
        <v>5</v>
      </c>
      <c r="H1209" s="33">
        <v>6000.0</v>
      </c>
      <c r="I1209" s="32">
        <f t="shared" si="125"/>
        <v>200</v>
      </c>
      <c r="J1209" s="30">
        <f t="shared" si="126"/>
        <v>30000</v>
      </c>
      <c r="K1209" s="34">
        <f t="shared" si="127"/>
        <v>1000</v>
      </c>
      <c r="L1209" s="50"/>
      <c r="M1209" s="50"/>
      <c r="N1209" s="50"/>
      <c r="O1209" s="50"/>
      <c r="P1209" s="50"/>
      <c r="Q1209" s="50"/>
      <c r="R1209" s="50"/>
    </row>
    <row r="1210" ht="15.75" customHeight="1">
      <c r="A1210" s="47" t="s">
        <v>57</v>
      </c>
      <c r="B1210" s="33">
        <v>46000.0</v>
      </c>
      <c r="C1210" s="32">
        <v>26.0</v>
      </c>
      <c r="D1210" s="30">
        <f t="shared" si="123"/>
        <v>1196000</v>
      </c>
      <c r="E1210" s="30"/>
      <c r="F1210" s="30"/>
      <c r="G1210" s="32">
        <f t="shared" si="124"/>
        <v>26</v>
      </c>
      <c r="H1210" s="33">
        <v>45000.0</v>
      </c>
      <c r="I1210" s="32">
        <f t="shared" si="125"/>
        <v>-1000</v>
      </c>
      <c r="J1210" s="30">
        <f t="shared" si="126"/>
        <v>1170000</v>
      </c>
      <c r="K1210" s="34">
        <f t="shared" si="127"/>
        <v>-26000</v>
      </c>
      <c r="L1210" s="50"/>
      <c r="M1210" s="50"/>
      <c r="N1210" s="50"/>
      <c r="O1210" s="50"/>
      <c r="P1210" s="50"/>
      <c r="Q1210" s="50"/>
      <c r="R1210" s="50"/>
    </row>
    <row r="1211" ht="15.75" customHeight="1">
      <c r="A1211" s="47" t="s">
        <v>58</v>
      </c>
      <c r="B1211" s="33">
        <v>55000.0</v>
      </c>
      <c r="C1211" s="32">
        <v>5.0</v>
      </c>
      <c r="D1211" s="30">
        <f t="shared" si="123"/>
        <v>275000</v>
      </c>
      <c r="E1211" s="30"/>
      <c r="F1211" s="30"/>
      <c r="G1211" s="32">
        <f t="shared" si="124"/>
        <v>5</v>
      </c>
      <c r="H1211" s="33">
        <v>55000.0</v>
      </c>
      <c r="I1211" s="32">
        <f t="shared" si="125"/>
        <v>0</v>
      </c>
      <c r="J1211" s="30">
        <f t="shared" si="126"/>
        <v>275000</v>
      </c>
      <c r="K1211" s="34">
        <f t="shared" si="127"/>
        <v>0</v>
      </c>
      <c r="L1211" s="50"/>
      <c r="M1211" s="50"/>
      <c r="N1211" s="50"/>
      <c r="O1211" s="50"/>
      <c r="P1211" s="50"/>
      <c r="Q1211" s="50"/>
      <c r="R1211" s="50"/>
    </row>
    <row r="1212" ht="15.75" customHeight="1">
      <c r="A1212" s="47" t="s">
        <v>59</v>
      </c>
      <c r="B1212" s="33">
        <v>3300.0</v>
      </c>
      <c r="C1212" s="32">
        <v>53.0</v>
      </c>
      <c r="D1212" s="30">
        <f t="shared" si="123"/>
        <v>174900</v>
      </c>
      <c r="E1212" s="30"/>
      <c r="F1212" s="30"/>
      <c r="G1212" s="32">
        <f t="shared" si="124"/>
        <v>53</v>
      </c>
      <c r="H1212" s="33">
        <v>3300.0</v>
      </c>
      <c r="I1212" s="32">
        <f t="shared" si="125"/>
        <v>0</v>
      </c>
      <c r="J1212" s="30">
        <f t="shared" si="126"/>
        <v>174900</v>
      </c>
      <c r="K1212" s="34">
        <f t="shared" si="127"/>
        <v>0</v>
      </c>
      <c r="L1212" s="50"/>
      <c r="M1212" s="50"/>
      <c r="N1212" s="50"/>
      <c r="O1212" s="50"/>
      <c r="P1212" s="50"/>
      <c r="Q1212" s="50"/>
      <c r="R1212" s="50"/>
    </row>
    <row r="1213" ht="15.75" customHeight="1">
      <c r="A1213" s="47" t="s">
        <v>60</v>
      </c>
      <c r="B1213" s="33">
        <v>1201.0</v>
      </c>
      <c r="C1213" s="32">
        <v>9580.0</v>
      </c>
      <c r="D1213" s="30">
        <f t="shared" si="123"/>
        <v>11505580</v>
      </c>
      <c r="E1213" s="30"/>
      <c r="F1213" s="30">
        <v>91.0</v>
      </c>
      <c r="G1213" s="32">
        <f t="shared" si="124"/>
        <v>9489</v>
      </c>
      <c r="H1213" s="33">
        <v>1320.0</v>
      </c>
      <c r="I1213" s="32">
        <f t="shared" si="125"/>
        <v>119</v>
      </c>
      <c r="J1213" s="30">
        <f t="shared" si="126"/>
        <v>12525480</v>
      </c>
      <c r="K1213" s="34">
        <f t="shared" si="127"/>
        <v>1019900</v>
      </c>
      <c r="L1213" s="50"/>
      <c r="M1213" s="50"/>
      <c r="N1213" s="50"/>
      <c r="O1213" s="50"/>
      <c r="P1213" s="50"/>
      <c r="Q1213" s="50"/>
      <c r="R1213" s="50"/>
    </row>
    <row r="1214" ht="15.75" customHeight="1">
      <c r="A1214" s="47" t="s">
        <v>61</v>
      </c>
      <c r="B1214" s="33">
        <v>79000.0</v>
      </c>
      <c r="C1214" s="32">
        <v>5.0</v>
      </c>
      <c r="D1214" s="30">
        <f t="shared" si="123"/>
        <v>395000</v>
      </c>
      <c r="E1214" s="30"/>
      <c r="F1214" s="30"/>
      <c r="G1214" s="32">
        <f t="shared" si="124"/>
        <v>5</v>
      </c>
      <c r="H1214" s="33">
        <v>94799.99</v>
      </c>
      <c r="I1214" s="32">
        <f t="shared" si="125"/>
        <v>15799.99</v>
      </c>
      <c r="J1214" s="30">
        <f t="shared" si="126"/>
        <v>473999.95</v>
      </c>
      <c r="K1214" s="34">
        <f t="shared" si="127"/>
        <v>78999.95</v>
      </c>
      <c r="L1214" s="50"/>
      <c r="M1214" s="50"/>
      <c r="N1214" s="50"/>
      <c r="O1214" s="50"/>
      <c r="P1214" s="50"/>
      <c r="Q1214" s="50"/>
      <c r="R1214" s="50"/>
    </row>
    <row r="1215" ht="15.75" customHeight="1">
      <c r="A1215" s="47" t="s">
        <v>82</v>
      </c>
      <c r="B1215" s="45">
        <v>49000.0</v>
      </c>
      <c r="C1215" s="32">
        <v>2.0</v>
      </c>
      <c r="D1215" s="31">
        <f t="shared" si="123"/>
        <v>98000</v>
      </c>
      <c r="E1215" s="30"/>
      <c r="F1215" s="31"/>
      <c r="G1215" s="32">
        <f t="shared" si="124"/>
        <v>2</v>
      </c>
      <c r="H1215" s="45">
        <v>49000.0</v>
      </c>
      <c r="I1215" s="32">
        <f t="shared" si="125"/>
        <v>0</v>
      </c>
      <c r="J1215" s="31">
        <f t="shared" si="126"/>
        <v>98000</v>
      </c>
      <c r="K1215" s="34">
        <f t="shared" si="127"/>
        <v>0</v>
      </c>
      <c r="L1215" s="50"/>
      <c r="M1215" s="50"/>
      <c r="N1215" s="50"/>
      <c r="O1215" s="50"/>
      <c r="P1215" s="50"/>
      <c r="Q1215" s="50"/>
      <c r="R1215" s="50"/>
    </row>
    <row r="1216" ht="15.75" customHeight="1">
      <c r="A1216" s="47" t="s">
        <v>93</v>
      </c>
      <c r="B1216" s="33">
        <v>90400.0</v>
      </c>
      <c r="C1216" s="32">
        <v>20.0</v>
      </c>
      <c r="D1216" s="30">
        <f t="shared" si="123"/>
        <v>1808000</v>
      </c>
      <c r="E1216" s="30"/>
      <c r="F1216" s="30"/>
      <c r="G1216" s="32">
        <f t="shared" si="124"/>
        <v>20</v>
      </c>
      <c r="H1216" s="33">
        <v>90400.0</v>
      </c>
      <c r="I1216" s="32">
        <f t="shared" si="125"/>
        <v>0</v>
      </c>
      <c r="J1216" s="30">
        <f t="shared" si="126"/>
        <v>1808000</v>
      </c>
      <c r="K1216" s="34">
        <f t="shared" si="127"/>
        <v>0</v>
      </c>
      <c r="L1216" s="50"/>
      <c r="M1216" s="50"/>
      <c r="N1216" s="50"/>
      <c r="O1216" s="50"/>
      <c r="P1216" s="50"/>
      <c r="Q1216" s="50"/>
      <c r="R1216" s="50"/>
    </row>
    <row r="1217" ht="15.75" customHeight="1">
      <c r="A1217" s="47" t="s">
        <v>94</v>
      </c>
      <c r="B1217" s="33">
        <v>13500.0</v>
      </c>
      <c r="C1217" s="32">
        <v>8.0</v>
      </c>
      <c r="D1217" s="30">
        <f t="shared" si="123"/>
        <v>108000</v>
      </c>
      <c r="E1217" s="30"/>
      <c r="F1217" s="30"/>
      <c r="G1217" s="32">
        <f t="shared" si="124"/>
        <v>8</v>
      </c>
      <c r="H1217" s="33">
        <v>13699.0</v>
      </c>
      <c r="I1217" s="32">
        <f t="shared" si="125"/>
        <v>199</v>
      </c>
      <c r="J1217" s="30">
        <f t="shared" si="126"/>
        <v>109592</v>
      </c>
      <c r="K1217" s="34">
        <f t="shared" si="127"/>
        <v>1592</v>
      </c>
      <c r="L1217" s="50"/>
      <c r="M1217" s="50"/>
      <c r="N1217" s="50"/>
      <c r="O1217" s="50"/>
      <c r="P1217" s="50"/>
      <c r="Q1217" s="50"/>
      <c r="R1217" s="50"/>
    </row>
    <row r="1218" ht="15.75" customHeight="1">
      <c r="A1218" s="47" t="s">
        <v>64</v>
      </c>
      <c r="B1218" s="33">
        <v>480000.0</v>
      </c>
      <c r="C1218" s="32">
        <v>51.0</v>
      </c>
      <c r="D1218" s="30">
        <f t="shared" si="123"/>
        <v>24480000</v>
      </c>
      <c r="E1218" s="30"/>
      <c r="F1218" s="30"/>
      <c r="G1218" s="32">
        <f t="shared" si="124"/>
        <v>51</v>
      </c>
      <c r="H1218" s="33">
        <v>480000.0</v>
      </c>
      <c r="I1218" s="32">
        <f t="shared" si="125"/>
        <v>0</v>
      </c>
      <c r="J1218" s="30">
        <f t="shared" si="126"/>
        <v>24480000</v>
      </c>
      <c r="K1218" s="34">
        <f t="shared" si="127"/>
        <v>0</v>
      </c>
      <c r="L1218" s="50"/>
      <c r="M1218" s="50"/>
      <c r="N1218" s="50"/>
      <c r="O1218" s="50"/>
      <c r="P1218" s="50"/>
      <c r="Q1218" s="50"/>
      <c r="R1218" s="50"/>
    </row>
    <row r="1219" ht="15.75" customHeight="1">
      <c r="A1219" s="47" t="s">
        <v>65</v>
      </c>
      <c r="B1219" s="33">
        <v>480000.0</v>
      </c>
      <c r="C1219" s="32">
        <v>298.0</v>
      </c>
      <c r="D1219" s="30">
        <f t="shared" si="123"/>
        <v>143040000</v>
      </c>
      <c r="E1219" s="30"/>
      <c r="F1219" s="30"/>
      <c r="G1219" s="32">
        <f t="shared" si="124"/>
        <v>298</v>
      </c>
      <c r="H1219" s="33">
        <v>535000.0</v>
      </c>
      <c r="I1219" s="32">
        <f t="shared" si="125"/>
        <v>55000</v>
      </c>
      <c r="J1219" s="30">
        <f t="shared" si="126"/>
        <v>159430000</v>
      </c>
      <c r="K1219" s="34">
        <f t="shared" si="127"/>
        <v>16390000</v>
      </c>
      <c r="L1219" s="50"/>
      <c r="M1219" s="50"/>
      <c r="N1219" s="50"/>
      <c r="O1219" s="50"/>
      <c r="P1219" s="50"/>
      <c r="Q1219" s="50"/>
      <c r="R1219" s="50"/>
    </row>
    <row r="1220" ht="15.75" customHeight="1">
      <c r="A1220" s="47" t="s">
        <v>95</v>
      </c>
      <c r="B1220" s="33">
        <v>2000.0</v>
      </c>
      <c r="C1220" s="32">
        <v>12.0</v>
      </c>
      <c r="D1220" s="30">
        <f t="shared" si="123"/>
        <v>24000</v>
      </c>
      <c r="E1220" s="30"/>
      <c r="F1220" s="30"/>
      <c r="G1220" s="32">
        <f t="shared" si="124"/>
        <v>12</v>
      </c>
      <c r="H1220" s="33">
        <v>2399.0</v>
      </c>
      <c r="I1220" s="32">
        <f t="shared" si="125"/>
        <v>399</v>
      </c>
      <c r="J1220" s="30">
        <f t="shared" si="126"/>
        <v>28788</v>
      </c>
      <c r="K1220" s="34">
        <f t="shared" si="127"/>
        <v>4788</v>
      </c>
      <c r="L1220" s="50"/>
      <c r="M1220" s="50"/>
      <c r="N1220" s="50"/>
      <c r="O1220" s="50"/>
      <c r="P1220" s="50"/>
      <c r="Q1220" s="50"/>
      <c r="R1220" s="50"/>
    </row>
    <row r="1221" ht="15.75" customHeight="1">
      <c r="A1221" s="47" t="s">
        <v>96</v>
      </c>
      <c r="B1221" s="33">
        <v>5000.0</v>
      </c>
      <c r="C1221" s="32">
        <v>5.0</v>
      </c>
      <c r="D1221" s="30">
        <f t="shared" si="123"/>
        <v>25000</v>
      </c>
      <c r="E1221" s="30"/>
      <c r="F1221" s="30"/>
      <c r="G1221" s="32">
        <f t="shared" si="124"/>
        <v>5</v>
      </c>
      <c r="H1221" s="33">
        <v>5200.0</v>
      </c>
      <c r="I1221" s="32">
        <f t="shared" si="125"/>
        <v>200</v>
      </c>
      <c r="J1221" s="30">
        <f t="shared" si="126"/>
        <v>26000</v>
      </c>
      <c r="K1221" s="34">
        <f t="shared" si="127"/>
        <v>1000</v>
      </c>
      <c r="L1221" s="50"/>
      <c r="M1221" s="50"/>
      <c r="N1221" s="50"/>
      <c r="O1221" s="50"/>
      <c r="P1221" s="50"/>
      <c r="Q1221" s="50"/>
      <c r="R1221" s="50"/>
    </row>
    <row r="1222" ht="15.75" customHeight="1">
      <c r="A1222" s="47" t="s">
        <v>50</v>
      </c>
      <c r="B1222" s="33">
        <v>86000.0</v>
      </c>
      <c r="C1222" s="32">
        <v>101.0</v>
      </c>
      <c r="D1222" s="30">
        <f t="shared" si="123"/>
        <v>8686000</v>
      </c>
      <c r="E1222" s="30"/>
      <c r="F1222" s="30"/>
      <c r="G1222" s="32">
        <f t="shared" si="124"/>
        <v>101</v>
      </c>
      <c r="H1222" s="33">
        <v>85900.0</v>
      </c>
      <c r="I1222" s="32">
        <f t="shared" si="125"/>
        <v>-100</v>
      </c>
      <c r="J1222" s="30">
        <f t="shared" si="126"/>
        <v>8675900</v>
      </c>
      <c r="K1222" s="34">
        <f t="shared" si="127"/>
        <v>-10100</v>
      </c>
      <c r="L1222" s="50"/>
      <c r="M1222" s="50"/>
      <c r="N1222" s="50"/>
      <c r="O1222" s="50"/>
      <c r="P1222" s="50"/>
      <c r="Q1222" s="50"/>
      <c r="R1222" s="50"/>
    </row>
    <row r="1223" ht="15.75" customHeight="1">
      <c r="A1223" s="47" t="s">
        <v>49</v>
      </c>
      <c r="B1223" s="33">
        <v>81500.0</v>
      </c>
      <c r="C1223" s="32">
        <v>852.0</v>
      </c>
      <c r="D1223" s="30">
        <f t="shared" si="123"/>
        <v>69438000</v>
      </c>
      <c r="E1223" s="30"/>
      <c r="F1223" s="30"/>
      <c r="G1223" s="32">
        <f t="shared" si="124"/>
        <v>852</v>
      </c>
      <c r="H1223" s="33">
        <v>84000.0</v>
      </c>
      <c r="I1223" s="32">
        <f t="shared" si="125"/>
        <v>2500</v>
      </c>
      <c r="J1223" s="30">
        <f t="shared" si="126"/>
        <v>71568000</v>
      </c>
      <c r="K1223" s="34">
        <f t="shared" si="127"/>
        <v>2130000</v>
      </c>
      <c r="L1223" s="50"/>
      <c r="M1223" s="50"/>
      <c r="N1223" s="50"/>
      <c r="O1223" s="50"/>
      <c r="P1223" s="50"/>
      <c r="Q1223" s="50"/>
      <c r="R1223" s="50"/>
    </row>
    <row r="1224" ht="15.75" customHeight="1">
      <c r="A1224" s="47" t="s">
        <v>97</v>
      </c>
      <c r="B1224" s="33">
        <v>26800.0</v>
      </c>
      <c r="C1224" s="32">
        <v>910.0</v>
      </c>
      <c r="D1224" s="30">
        <f t="shared" si="123"/>
        <v>24388000</v>
      </c>
      <c r="E1224" s="30"/>
      <c r="F1224" s="30">
        <v>10.0</v>
      </c>
      <c r="G1224" s="32">
        <f t="shared" si="124"/>
        <v>900</v>
      </c>
      <c r="H1224" s="33">
        <v>27800.0</v>
      </c>
      <c r="I1224" s="32">
        <f t="shared" si="125"/>
        <v>1000</v>
      </c>
      <c r="J1224" s="30">
        <f t="shared" si="126"/>
        <v>25020000</v>
      </c>
      <c r="K1224" s="34">
        <f t="shared" si="127"/>
        <v>632000</v>
      </c>
      <c r="L1224" s="50"/>
      <c r="M1224" s="50"/>
      <c r="N1224" s="50"/>
      <c r="O1224" s="50"/>
      <c r="P1224" s="50"/>
      <c r="Q1224" s="50"/>
      <c r="R1224" s="50"/>
    </row>
    <row r="1225" ht="15.75" customHeight="1">
      <c r="A1225" s="47" t="s">
        <v>51</v>
      </c>
      <c r="B1225" s="33">
        <v>47519.2</v>
      </c>
      <c r="C1225" s="32">
        <v>134880.0</v>
      </c>
      <c r="D1225" s="30">
        <f t="shared" si="123"/>
        <v>6409389696</v>
      </c>
      <c r="E1225" s="30"/>
      <c r="F1225" s="30"/>
      <c r="G1225" s="32">
        <f t="shared" si="124"/>
        <v>134880</v>
      </c>
      <c r="H1225" s="33">
        <v>49499.0</v>
      </c>
      <c r="I1225" s="32">
        <f t="shared" si="125"/>
        <v>1979.8</v>
      </c>
      <c r="J1225" s="30">
        <f t="shared" si="126"/>
        <v>6676425120</v>
      </c>
      <c r="K1225" s="34">
        <f t="shared" si="127"/>
        <v>267035424</v>
      </c>
      <c r="L1225" s="50"/>
      <c r="M1225" s="50"/>
      <c r="N1225" s="50"/>
      <c r="O1225" s="50"/>
      <c r="P1225" s="50"/>
      <c r="Q1225" s="50"/>
      <c r="R1225" s="50"/>
    </row>
    <row r="1226" ht="15.75" customHeight="1">
      <c r="A1226" s="47" t="s">
        <v>70</v>
      </c>
      <c r="B1226" s="33">
        <v>600.0</v>
      </c>
      <c r="C1226" s="32">
        <v>9927.0</v>
      </c>
      <c r="D1226" s="30">
        <f t="shared" si="123"/>
        <v>5956200</v>
      </c>
      <c r="E1226" s="30">
        <v>1.0</v>
      </c>
      <c r="F1226" s="30"/>
      <c r="G1226" s="32">
        <f t="shared" si="124"/>
        <v>9928</v>
      </c>
      <c r="H1226" s="33">
        <v>599.9</v>
      </c>
      <c r="I1226" s="32">
        <f t="shared" si="125"/>
        <v>-0.1</v>
      </c>
      <c r="J1226" s="30">
        <f t="shared" si="126"/>
        <v>5955807.2</v>
      </c>
      <c r="K1226" s="34">
        <f t="shared" si="127"/>
        <v>-392.8</v>
      </c>
      <c r="L1226" s="50"/>
      <c r="M1226" s="50"/>
      <c r="N1226" s="50"/>
      <c r="O1226" s="50"/>
      <c r="P1226" s="50"/>
      <c r="Q1226" s="50"/>
      <c r="R1226" s="50"/>
    </row>
    <row r="1227" ht="15.75" customHeight="1">
      <c r="A1227" s="35"/>
      <c r="B1227" s="10"/>
      <c r="C1227" s="10"/>
      <c r="D1227" s="31">
        <f t="shared" si="123"/>
        <v>0</v>
      </c>
      <c r="E1227" s="31"/>
      <c r="F1227" s="31"/>
      <c r="G1227" s="32"/>
      <c r="H1227" s="31"/>
      <c r="I1227" s="32">
        <f t="shared" si="125"/>
        <v>0</v>
      </c>
      <c r="J1227" s="31">
        <f t="shared" si="126"/>
        <v>0</v>
      </c>
      <c r="K1227" s="34">
        <f t="shared" si="127"/>
        <v>0</v>
      </c>
    </row>
    <row r="1228" ht="15.75" customHeight="1">
      <c r="A1228" s="35"/>
      <c r="B1228" s="10"/>
      <c r="C1228" s="10"/>
      <c r="D1228" s="31">
        <f t="shared" si="123"/>
        <v>0</v>
      </c>
      <c r="E1228" s="31"/>
      <c r="F1228" s="31"/>
      <c r="G1228" s="32"/>
      <c r="H1228" s="31"/>
      <c r="I1228" s="32">
        <f t="shared" si="125"/>
        <v>0</v>
      </c>
      <c r="J1228" s="31">
        <f t="shared" si="126"/>
        <v>0</v>
      </c>
      <c r="K1228" s="34">
        <f t="shared" si="127"/>
        <v>0</v>
      </c>
    </row>
    <row r="1229" ht="15.75" customHeight="1">
      <c r="A1229" s="37"/>
      <c r="B1229" s="38"/>
      <c r="C1229" s="38"/>
      <c r="D1229" s="39">
        <f t="shared" si="123"/>
        <v>0</v>
      </c>
      <c r="E1229" s="39"/>
      <c r="F1229" s="39"/>
      <c r="G1229" s="32"/>
      <c r="H1229" s="39"/>
      <c r="I1229" s="40">
        <f t="shared" si="125"/>
        <v>0</v>
      </c>
      <c r="J1229" s="39">
        <f t="shared" si="126"/>
        <v>0</v>
      </c>
      <c r="K1229" s="34">
        <f t="shared" si="127"/>
        <v>0</v>
      </c>
    </row>
    <row r="1230" ht="15.75" customHeight="1">
      <c r="B1230" s="2"/>
      <c r="C1230" s="2"/>
      <c r="D1230" s="3"/>
      <c r="E1230" s="3"/>
      <c r="F1230" s="3"/>
      <c r="G1230" s="12">
        <f>SUM(G1198:G1229)</f>
        <v>1899328</v>
      </c>
      <c r="H1230" s="3"/>
      <c r="I1230" s="3"/>
      <c r="J1230" s="3"/>
    </row>
    <row r="1231" ht="15.75" customHeight="1">
      <c r="B1231" s="2"/>
      <c r="C1231" s="2"/>
      <c r="D1231" s="3"/>
      <c r="E1231" s="3"/>
      <c r="F1231" s="3"/>
      <c r="G1231" s="3"/>
      <c r="H1231" s="3"/>
      <c r="I1231" s="3"/>
      <c r="J1231" s="3"/>
    </row>
    <row r="1232" ht="15.75" customHeight="1">
      <c r="B1232" s="2"/>
      <c r="C1232" s="2"/>
      <c r="D1232" s="3" t="s">
        <v>17</v>
      </c>
      <c r="E1232" s="3"/>
      <c r="F1232" s="3"/>
      <c r="G1232" s="3"/>
      <c r="H1232" s="3"/>
      <c r="I1232" s="3"/>
      <c r="J1232" s="3" t="s">
        <v>17</v>
      </c>
    </row>
    <row r="1233" ht="15.75" customHeight="1">
      <c r="B1233" s="2"/>
      <c r="C1233" s="2"/>
      <c r="D1233" s="3">
        <f>SUM(D1198:D1232)</f>
        <v>12631025396</v>
      </c>
      <c r="E1233" s="3"/>
      <c r="F1233" s="3"/>
      <c r="G1233" s="3"/>
      <c r="H1233" s="3"/>
      <c r="I1233" s="3"/>
      <c r="J1233" s="3">
        <f>SUM(J1198:J1232)</f>
        <v>13465160980</v>
      </c>
      <c r="K1233" s="17">
        <f>J1233-D1233</f>
        <v>834135584.2</v>
      </c>
    </row>
    <row r="1234" ht="15.75" customHeight="1">
      <c r="B1234" s="2"/>
      <c r="C1234" s="2"/>
      <c r="D1234" s="3"/>
      <c r="E1234" s="3"/>
      <c r="F1234" s="3"/>
      <c r="G1234" s="3"/>
      <c r="H1234" s="3"/>
      <c r="I1234" s="3"/>
      <c r="J1234" s="3"/>
    </row>
    <row r="1235" ht="15.75" customHeight="1">
      <c r="B1235" s="2"/>
      <c r="C1235" s="2"/>
      <c r="D1235" s="3" t="s">
        <v>20</v>
      </c>
      <c r="E1235" s="3"/>
      <c r="F1235" s="3"/>
      <c r="G1235" s="3"/>
      <c r="H1235" s="3"/>
      <c r="I1235" s="3"/>
      <c r="J1235" s="3" t="s">
        <v>20</v>
      </c>
      <c r="K1235" s="43">
        <f>K1233/J1236</f>
        <v>4068.954069</v>
      </c>
    </row>
    <row r="1236" ht="15.75" customHeight="1">
      <c r="B1236" s="2"/>
      <c r="C1236" s="2"/>
      <c r="D1236" s="11">
        <v>193000.0</v>
      </c>
      <c r="E1236" s="3"/>
      <c r="F1236" s="3"/>
      <c r="G1236" s="3"/>
      <c r="H1236" s="3"/>
      <c r="I1236" s="3"/>
      <c r="J1236" s="11">
        <v>205000.0</v>
      </c>
      <c r="K1236" s="42"/>
    </row>
    <row r="1237" ht="15.75" customHeight="1">
      <c r="B1237" s="2"/>
      <c r="C1237" s="2"/>
      <c r="D1237" s="3" t="s">
        <v>21</v>
      </c>
      <c r="E1237" s="3"/>
      <c r="F1237" s="3"/>
      <c r="G1237" s="3"/>
      <c r="H1237" s="3"/>
      <c r="I1237" s="3"/>
      <c r="J1237" s="3" t="s">
        <v>21</v>
      </c>
    </row>
    <row r="1238" ht="15.75" customHeight="1">
      <c r="B1238" s="2"/>
      <c r="C1238" s="2"/>
      <c r="D1238" s="12">
        <f>D1233/D1236</f>
        <v>65445.72744</v>
      </c>
      <c r="E1238" s="12"/>
      <c r="F1238" s="12"/>
      <c r="G1238" s="12"/>
      <c r="H1238" s="3"/>
      <c r="I1238" s="3"/>
      <c r="J1238" s="12">
        <f>J1233/J1236</f>
        <v>65683.7121</v>
      </c>
      <c r="K1238" s="18">
        <f>J1238-D1238</f>
        <v>237.9846579</v>
      </c>
    </row>
    <row r="1239" ht="15.75" customHeight="1">
      <c r="B1239" s="2"/>
      <c r="C1239" s="2"/>
      <c r="D1239" s="3"/>
      <c r="E1239" s="3"/>
      <c r="F1239" s="3"/>
      <c r="G1239" s="3"/>
      <c r="H1239" s="3"/>
      <c r="I1239" s="3"/>
      <c r="J1239" s="3"/>
    </row>
    <row r="1240" ht="15.75" customHeight="1">
      <c r="B1240" s="2"/>
      <c r="C1240" s="2"/>
      <c r="D1240" s="3"/>
      <c r="E1240" s="3"/>
      <c r="F1240" s="3"/>
      <c r="G1240" s="3"/>
      <c r="H1240" s="3"/>
      <c r="I1240" s="3"/>
      <c r="J1240" s="3"/>
    </row>
    <row r="1241" ht="15.75" customHeight="1">
      <c r="B1241" s="2"/>
      <c r="C1241" s="2"/>
      <c r="D1241" s="3"/>
      <c r="E1241" s="3"/>
      <c r="F1241" s="3"/>
      <c r="G1241" s="3"/>
      <c r="H1241" s="3"/>
      <c r="I1241" s="3"/>
      <c r="J1241" s="3"/>
    </row>
    <row r="1242" ht="15.75" customHeight="1">
      <c r="B1242" s="2"/>
      <c r="C1242" s="2"/>
      <c r="D1242" s="3"/>
      <c r="E1242" s="3"/>
      <c r="F1242" s="3"/>
      <c r="G1242" s="3"/>
      <c r="H1242" s="3"/>
      <c r="I1242" s="3"/>
      <c r="J1242" s="3"/>
    </row>
    <row r="1243" ht="15.75" customHeight="1">
      <c r="B1243" s="2"/>
      <c r="C1243" s="2"/>
      <c r="D1243" s="3"/>
      <c r="E1243" s="3"/>
      <c r="F1243" s="3"/>
      <c r="G1243" s="3"/>
      <c r="H1243" s="3"/>
      <c r="I1243" s="3"/>
      <c r="J1243" s="3"/>
    </row>
    <row r="1244" ht="15.75" customHeight="1">
      <c r="A1244" s="1" t="s">
        <v>146</v>
      </c>
      <c r="B1244" s="2"/>
      <c r="C1244" s="2"/>
      <c r="D1244" s="3"/>
      <c r="E1244" s="3"/>
      <c r="F1244" s="3"/>
      <c r="G1244" s="3"/>
      <c r="H1244" s="3"/>
      <c r="I1244" s="3"/>
      <c r="J1244" s="3"/>
    </row>
    <row r="1245" ht="15.75" customHeight="1">
      <c r="B1245" s="2"/>
      <c r="C1245" s="2"/>
      <c r="D1245" s="3"/>
      <c r="E1245" s="3"/>
      <c r="F1245" s="3"/>
      <c r="G1245" s="3"/>
      <c r="H1245" s="3"/>
      <c r="I1245" s="3"/>
      <c r="J1245" s="3"/>
    </row>
    <row r="1246" ht="15.75" customHeight="1">
      <c r="B1246" s="2"/>
      <c r="C1246" s="2"/>
      <c r="D1246" s="3"/>
      <c r="E1246" s="3"/>
      <c r="F1246" s="3"/>
      <c r="G1246" s="3"/>
      <c r="H1246" s="3"/>
      <c r="I1246" s="3"/>
      <c r="J1246" s="3"/>
    </row>
    <row r="1247" ht="15.75" customHeight="1">
      <c r="A1247" s="19" t="s">
        <v>35</v>
      </c>
      <c r="B1247" s="20"/>
      <c r="C1247" s="20"/>
      <c r="D1247" s="21"/>
      <c r="E1247" s="22" t="s">
        <v>36</v>
      </c>
      <c r="F1247" s="23"/>
      <c r="G1247" s="21"/>
      <c r="H1247" s="21"/>
      <c r="I1247" s="21"/>
      <c r="J1247" s="21"/>
      <c r="K1247" s="24"/>
      <c r="L1247" s="1"/>
      <c r="M1247" s="1"/>
      <c r="N1247" s="1"/>
      <c r="O1247" s="1"/>
      <c r="P1247" s="1"/>
      <c r="Q1247" s="1"/>
      <c r="R1247" s="1"/>
    </row>
    <row r="1248" ht="15.75" customHeight="1">
      <c r="A1248" s="25" t="s">
        <v>2</v>
      </c>
      <c r="B1248" s="27" t="s">
        <v>144</v>
      </c>
      <c r="C1248" s="26" t="s">
        <v>8</v>
      </c>
      <c r="D1248" s="27" t="s">
        <v>9</v>
      </c>
      <c r="E1248" s="27" t="s">
        <v>38</v>
      </c>
      <c r="F1248" s="27" t="s">
        <v>39</v>
      </c>
      <c r="G1248" s="27" t="s">
        <v>40</v>
      </c>
      <c r="H1248" s="27" t="s">
        <v>147</v>
      </c>
      <c r="I1248" s="27" t="s">
        <v>42</v>
      </c>
      <c r="J1248" s="27" t="s">
        <v>148</v>
      </c>
      <c r="K1248" s="28" t="s">
        <v>12</v>
      </c>
      <c r="L1248" s="1"/>
      <c r="M1248" s="1"/>
      <c r="N1248" s="1"/>
      <c r="O1248" s="1"/>
      <c r="P1248" s="1"/>
      <c r="Q1248" s="1"/>
      <c r="R1248" s="1"/>
    </row>
    <row r="1249" ht="15.75" customHeight="1">
      <c r="A1249" s="47" t="s">
        <v>87</v>
      </c>
      <c r="B1249" s="33">
        <v>125000.0</v>
      </c>
      <c r="C1249" s="32">
        <v>2.0</v>
      </c>
      <c r="D1249" s="30">
        <f t="shared" ref="D1249:D1280" si="128">C1249*B1249</f>
        <v>250000</v>
      </c>
      <c r="E1249" s="31"/>
      <c r="F1249" s="31"/>
      <c r="G1249" s="32">
        <f t="shared" ref="G1249:G1277" si="129">$C1249+E1249-F1249</f>
        <v>2</v>
      </c>
      <c r="H1249" s="33">
        <v>125000.0</v>
      </c>
      <c r="I1249" s="32">
        <f t="shared" ref="I1249:I1280" si="130">H1249-B1249</f>
        <v>0</v>
      </c>
      <c r="J1249" s="30">
        <f t="shared" ref="J1249:J1280" si="131">G1249*H1249</f>
        <v>250000</v>
      </c>
      <c r="K1249" s="34">
        <f t="shared" ref="K1249:K1280" si="132">J1249-D1249</f>
        <v>0</v>
      </c>
      <c r="L1249" s="50"/>
      <c r="M1249" s="50"/>
      <c r="N1249" s="50"/>
      <c r="O1249" s="50"/>
      <c r="P1249" s="50"/>
      <c r="Q1249" s="50"/>
      <c r="R1249" s="50"/>
    </row>
    <row r="1250" ht="15.75" customHeight="1">
      <c r="A1250" s="47" t="s">
        <v>88</v>
      </c>
      <c r="B1250" s="33">
        <v>1599.0</v>
      </c>
      <c r="C1250" s="32">
        <v>1655505.0</v>
      </c>
      <c r="D1250" s="30">
        <f t="shared" si="128"/>
        <v>2647152495</v>
      </c>
      <c r="E1250" s="30"/>
      <c r="F1250" s="30"/>
      <c r="G1250" s="32">
        <f t="shared" si="129"/>
        <v>1655505</v>
      </c>
      <c r="H1250" s="33">
        <v>1600.0</v>
      </c>
      <c r="I1250" s="32">
        <f t="shared" si="130"/>
        <v>1</v>
      </c>
      <c r="J1250" s="30">
        <f t="shared" si="131"/>
        <v>2648808000</v>
      </c>
      <c r="K1250" s="34">
        <f t="shared" si="132"/>
        <v>1655505</v>
      </c>
      <c r="L1250" s="50"/>
      <c r="M1250" s="50"/>
      <c r="N1250" s="50"/>
      <c r="O1250" s="50"/>
      <c r="P1250" s="50"/>
      <c r="Q1250" s="50"/>
      <c r="R1250" s="50"/>
    </row>
    <row r="1251" ht="15.75" customHeight="1">
      <c r="A1251" s="47" t="s">
        <v>89</v>
      </c>
      <c r="B1251" s="33">
        <v>55.0</v>
      </c>
      <c r="C1251" s="32">
        <v>2500.0</v>
      </c>
      <c r="D1251" s="30">
        <f t="shared" si="128"/>
        <v>137500</v>
      </c>
      <c r="E1251" s="30"/>
      <c r="F1251" s="30"/>
      <c r="G1251" s="32">
        <f t="shared" si="129"/>
        <v>2500</v>
      </c>
      <c r="H1251" s="33">
        <v>55.0</v>
      </c>
      <c r="I1251" s="33">
        <f t="shared" si="130"/>
        <v>0</v>
      </c>
      <c r="J1251" s="30">
        <f t="shared" si="131"/>
        <v>137500</v>
      </c>
      <c r="K1251" s="34">
        <f t="shared" si="132"/>
        <v>0</v>
      </c>
      <c r="L1251" s="50"/>
      <c r="M1251" s="50"/>
      <c r="N1251" s="50"/>
      <c r="O1251" s="50"/>
      <c r="P1251" s="50"/>
      <c r="Q1251" s="50"/>
      <c r="R1251" s="50"/>
    </row>
    <row r="1252" ht="15.75" customHeight="1">
      <c r="A1252" s="47" t="s">
        <v>47</v>
      </c>
      <c r="B1252" s="33">
        <v>450000.0</v>
      </c>
      <c r="C1252" s="32">
        <v>3.0</v>
      </c>
      <c r="D1252" s="30">
        <f t="shared" si="128"/>
        <v>1350000</v>
      </c>
      <c r="E1252" s="30"/>
      <c r="F1252" s="30"/>
      <c r="G1252" s="32">
        <f t="shared" si="129"/>
        <v>3</v>
      </c>
      <c r="H1252" s="33">
        <v>425000.0</v>
      </c>
      <c r="I1252" s="32">
        <f t="shared" si="130"/>
        <v>-25000</v>
      </c>
      <c r="J1252" s="30">
        <f t="shared" si="131"/>
        <v>1275000</v>
      </c>
      <c r="K1252" s="34">
        <f t="shared" si="132"/>
        <v>-75000</v>
      </c>
      <c r="L1252" s="50"/>
      <c r="M1252" s="50"/>
      <c r="N1252" s="50"/>
      <c r="O1252" s="50"/>
      <c r="P1252" s="50"/>
      <c r="Q1252" s="50"/>
      <c r="R1252" s="50"/>
    </row>
    <row r="1253" ht="15.75" customHeight="1">
      <c r="A1253" s="47" t="s">
        <v>48</v>
      </c>
      <c r="B1253" s="33">
        <v>45400.0</v>
      </c>
      <c r="C1253" s="32">
        <v>84077.0</v>
      </c>
      <c r="D1253" s="30">
        <f t="shared" si="128"/>
        <v>3817095800</v>
      </c>
      <c r="E1253" s="30"/>
      <c r="F1253" s="30"/>
      <c r="G1253" s="32">
        <f t="shared" si="129"/>
        <v>84077</v>
      </c>
      <c r="H1253" s="33">
        <v>44300.0</v>
      </c>
      <c r="I1253" s="32">
        <f t="shared" si="130"/>
        <v>-1100</v>
      </c>
      <c r="J1253" s="30">
        <f t="shared" si="131"/>
        <v>3724611100</v>
      </c>
      <c r="K1253" s="34">
        <f t="shared" si="132"/>
        <v>-92484700</v>
      </c>
      <c r="L1253" s="50"/>
      <c r="M1253" s="50"/>
      <c r="N1253" s="50"/>
      <c r="O1253" s="50"/>
      <c r="P1253" s="50"/>
      <c r="Q1253" s="50"/>
      <c r="R1253" s="50"/>
    </row>
    <row r="1254" ht="15.75" customHeight="1">
      <c r="A1254" s="47" t="s">
        <v>86</v>
      </c>
      <c r="B1254" s="33">
        <v>6600.0</v>
      </c>
      <c r="C1254" s="32">
        <v>539.0</v>
      </c>
      <c r="D1254" s="30">
        <f t="shared" si="128"/>
        <v>3557400</v>
      </c>
      <c r="E1254" s="30"/>
      <c r="F1254" s="31"/>
      <c r="G1254" s="32">
        <f t="shared" si="129"/>
        <v>539</v>
      </c>
      <c r="H1254" s="33">
        <v>6600.0</v>
      </c>
      <c r="I1254" s="32">
        <f t="shared" si="130"/>
        <v>0</v>
      </c>
      <c r="J1254" s="30">
        <f t="shared" si="131"/>
        <v>3557400</v>
      </c>
      <c r="K1254" s="34">
        <f t="shared" si="132"/>
        <v>0</v>
      </c>
      <c r="L1254" s="50"/>
      <c r="M1254" s="50"/>
      <c r="N1254" s="50"/>
      <c r="O1254" s="50"/>
      <c r="P1254" s="50"/>
      <c r="Q1254" s="50"/>
      <c r="R1254" s="50"/>
    </row>
    <row r="1255" ht="15.75" customHeight="1">
      <c r="A1255" s="47" t="s">
        <v>90</v>
      </c>
      <c r="B1255" s="33">
        <v>959999.99</v>
      </c>
      <c r="C1255" s="32">
        <v>3.0</v>
      </c>
      <c r="D1255" s="30">
        <f t="shared" si="128"/>
        <v>2879999.97</v>
      </c>
      <c r="E1255" s="30"/>
      <c r="F1255" s="30"/>
      <c r="G1255" s="32">
        <f t="shared" si="129"/>
        <v>3</v>
      </c>
      <c r="H1255" s="33">
        <v>959.99</v>
      </c>
      <c r="I1255" s="32">
        <f t="shared" si="130"/>
        <v>-959040</v>
      </c>
      <c r="J1255" s="30">
        <f t="shared" si="131"/>
        <v>2879.97</v>
      </c>
      <c r="K1255" s="34">
        <f t="shared" si="132"/>
        <v>-2877120</v>
      </c>
      <c r="L1255" s="50"/>
      <c r="M1255" s="50"/>
      <c r="N1255" s="50"/>
      <c r="O1255" s="50"/>
      <c r="P1255" s="50"/>
      <c r="Q1255" s="50"/>
      <c r="R1255" s="50"/>
    </row>
    <row r="1256" ht="15.75" customHeight="1">
      <c r="A1256" s="47" t="s">
        <v>54</v>
      </c>
      <c r="B1256" s="33">
        <v>65000.0</v>
      </c>
      <c r="C1256" s="32">
        <v>15.0</v>
      </c>
      <c r="D1256" s="30">
        <f t="shared" si="128"/>
        <v>975000</v>
      </c>
      <c r="E1256" s="30"/>
      <c r="F1256" s="30"/>
      <c r="G1256" s="32">
        <f t="shared" si="129"/>
        <v>15</v>
      </c>
      <c r="H1256" s="33">
        <v>65000.0</v>
      </c>
      <c r="I1256" s="32">
        <f t="shared" si="130"/>
        <v>0</v>
      </c>
      <c r="J1256" s="30">
        <f t="shared" si="131"/>
        <v>975000</v>
      </c>
      <c r="K1256" s="34">
        <f t="shared" si="132"/>
        <v>0</v>
      </c>
      <c r="L1256" s="50"/>
      <c r="M1256" s="50"/>
      <c r="N1256" s="50"/>
      <c r="O1256" s="50"/>
      <c r="P1256" s="50"/>
      <c r="Q1256" s="50"/>
      <c r="R1256" s="50"/>
    </row>
    <row r="1257" ht="15.75" customHeight="1">
      <c r="A1257" s="47" t="s">
        <v>55</v>
      </c>
      <c r="B1257" s="33">
        <v>4200.0</v>
      </c>
      <c r="C1257" s="32">
        <v>2.0</v>
      </c>
      <c r="D1257" s="30">
        <f t="shared" si="128"/>
        <v>8400</v>
      </c>
      <c r="E1257" s="30"/>
      <c r="F1257" s="30"/>
      <c r="G1257" s="32">
        <f t="shared" si="129"/>
        <v>2</v>
      </c>
      <c r="H1257" s="33">
        <v>3361.0</v>
      </c>
      <c r="I1257" s="32">
        <f t="shared" si="130"/>
        <v>-839</v>
      </c>
      <c r="J1257" s="30">
        <f t="shared" si="131"/>
        <v>6722</v>
      </c>
      <c r="K1257" s="34">
        <f t="shared" si="132"/>
        <v>-1678</v>
      </c>
      <c r="L1257" s="50"/>
      <c r="M1257" s="50"/>
      <c r="N1257" s="50"/>
      <c r="O1257" s="50"/>
      <c r="P1257" s="50"/>
      <c r="Q1257" s="50"/>
      <c r="R1257" s="50"/>
    </row>
    <row r="1258" ht="15.75" customHeight="1">
      <c r="A1258" s="48" t="s">
        <v>91</v>
      </c>
      <c r="B1258" s="33">
        <v>13899.0</v>
      </c>
      <c r="C1258" s="32">
        <v>2.0</v>
      </c>
      <c r="D1258" s="30">
        <f t="shared" si="128"/>
        <v>27798</v>
      </c>
      <c r="E1258" s="30"/>
      <c r="F1258" s="30"/>
      <c r="G1258" s="32">
        <f t="shared" si="129"/>
        <v>2</v>
      </c>
      <c r="H1258" s="33">
        <v>13118.0</v>
      </c>
      <c r="I1258" s="32">
        <f t="shared" si="130"/>
        <v>-781</v>
      </c>
      <c r="J1258" s="30">
        <f t="shared" si="131"/>
        <v>26236</v>
      </c>
      <c r="K1258" s="34">
        <f t="shared" si="132"/>
        <v>-1562</v>
      </c>
      <c r="L1258" s="50"/>
      <c r="M1258" s="50"/>
      <c r="N1258" s="50"/>
      <c r="O1258" s="50"/>
      <c r="P1258" s="50"/>
      <c r="Q1258" s="50"/>
      <c r="R1258" s="50"/>
    </row>
    <row r="1259" ht="15.75" customHeight="1">
      <c r="A1259" s="47" t="s">
        <v>92</v>
      </c>
      <c r="B1259" s="33">
        <v>86300.0</v>
      </c>
      <c r="C1259" s="32">
        <v>40.0</v>
      </c>
      <c r="D1259" s="30">
        <f t="shared" si="128"/>
        <v>3452000</v>
      </c>
      <c r="E1259" s="30"/>
      <c r="F1259" s="30"/>
      <c r="G1259" s="32">
        <f t="shared" si="129"/>
        <v>40</v>
      </c>
      <c r="H1259" s="33">
        <v>85000.0</v>
      </c>
      <c r="I1259" s="32">
        <f t="shared" si="130"/>
        <v>-1300</v>
      </c>
      <c r="J1259" s="30">
        <f t="shared" si="131"/>
        <v>3400000</v>
      </c>
      <c r="K1259" s="34">
        <f t="shared" si="132"/>
        <v>-52000</v>
      </c>
      <c r="L1259" s="50"/>
      <c r="M1259" s="50"/>
      <c r="N1259" s="50"/>
      <c r="O1259" s="50"/>
      <c r="P1259" s="50"/>
      <c r="Q1259" s="50"/>
      <c r="R1259" s="50"/>
    </row>
    <row r="1260" ht="15.75" customHeight="1">
      <c r="A1260" s="47" t="s">
        <v>67</v>
      </c>
      <c r="B1260" s="33">
        <v>6000.0</v>
      </c>
      <c r="C1260" s="32">
        <v>5.0</v>
      </c>
      <c r="D1260" s="30">
        <f t="shared" si="128"/>
        <v>30000</v>
      </c>
      <c r="E1260" s="30"/>
      <c r="F1260" s="30"/>
      <c r="G1260" s="32">
        <f t="shared" si="129"/>
        <v>5</v>
      </c>
      <c r="H1260" s="33">
        <v>6500.0</v>
      </c>
      <c r="I1260" s="32">
        <f t="shared" si="130"/>
        <v>500</v>
      </c>
      <c r="J1260" s="30">
        <f t="shared" si="131"/>
        <v>32500</v>
      </c>
      <c r="K1260" s="34">
        <f t="shared" si="132"/>
        <v>2500</v>
      </c>
      <c r="L1260" s="50"/>
      <c r="M1260" s="50"/>
      <c r="N1260" s="50"/>
      <c r="O1260" s="50"/>
      <c r="P1260" s="50"/>
      <c r="Q1260" s="50"/>
      <c r="R1260" s="50"/>
    </row>
    <row r="1261" ht="15.75" customHeight="1">
      <c r="A1261" s="47" t="s">
        <v>57</v>
      </c>
      <c r="B1261" s="33">
        <v>45000.0</v>
      </c>
      <c r="C1261" s="32">
        <v>26.0</v>
      </c>
      <c r="D1261" s="30">
        <f t="shared" si="128"/>
        <v>1170000</v>
      </c>
      <c r="E1261" s="30"/>
      <c r="F1261" s="30"/>
      <c r="G1261" s="32">
        <f t="shared" si="129"/>
        <v>26</v>
      </c>
      <c r="H1261" s="33">
        <v>43000.0</v>
      </c>
      <c r="I1261" s="32">
        <f t="shared" si="130"/>
        <v>-2000</v>
      </c>
      <c r="J1261" s="30">
        <f t="shared" si="131"/>
        <v>1118000</v>
      </c>
      <c r="K1261" s="34">
        <f t="shared" si="132"/>
        <v>-52000</v>
      </c>
      <c r="L1261" s="50"/>
      <c r="M1261" s="50"/>
      <c r="N1261" s="50"/>
      <c r="O1261" s="50"/>
      <c r="P1261" s="50"/>
      <c r="Q1261" s="50"/>
      <c r="R1261" s="50"/>
    </row>
    <row r="1262" ht="15.75" customHeight="1">
      <c r="A1262" s="47" t="s">
        <v>58</v>
      </c>
      <c r="B1262" s="33">
        <v>55000.0</v>
      </c>
      <c r="C1262" s="32">
        <v>5.0</v>
      </c>
      <c r="D1262" s="30">
        <f t="shared" si="128"/>
        <v>275000</v>
      </c>
      <c r="E1262" s="30"/>
      <c r="F1262" s="30"/>
      <c r="G1262" s="32">
        <f t="shared" si="129"/>
        <v>5</v>
      </c>
      <c r="H1262" s="33">
        <v>65000.0</v>
      </c>
      <c r="I1262" s="32">
        <f t="shared" si="130"/>
        <v>10000</v>
      </c>
      <c r="J1262" s="30">
        <f t="shared" si="131"/>
        <v>325000</v>
      </c>
      <c r="K1262" s="34">
        <f t="shared" si="132"/>
        <v>50000</v>
      </c>
      <c r="L1262" s="50"/>
      <c r="M1262" s="50"/>
      <c r="N1262" s="50"/>
      <c r="O1262" s="50"/>
      <c r="P1262" s="50"/>
      <c r="Q1262" s="50"/>
      <c r="R1262" s="50"/>
    </row>
    <row r="1263" ht="15.75" customHeight="1">
      <c r="A1263" s="47" t="s">
        <v>59</v>
      </c>
      <c r="B1263" s="33">
        <v>3300.0</v>
      </c>
      <c r="C1263" s="32">
        <v>53.0</v>
      </c>
      <c r="D1263" s="30">
        <f t="shared" si="128"/>
        <v>174900</v>
      </c>
      <c r="E1263" s="30"/>
      <c r="F1263" s="30"/>
      <c r="G1263" s="32">
        <f t="shared" si="129"/>
        <v>53</v>
      </c>
      <c r="H1263" s="33">
        <v>3300.0</v>
      </c>
      <c r="I1263" s="32">
        <f t="shared" si="130"/>
        <v>0</v>
      </c>
      <c r="J1263" s="30">
        <f t="shared" si="131"/>
        <v>174900</v>
      </c>
      <c r="K1263" s="34">
        <f t="shared" si="132"/>
        <v>0</v>
      </c>
      <c r="L1263" s="50"/>
      <c r="M1263" s="50"/>
      <c r="N1263" s="50"/>
      <c r="O1263" s="50"/>
      <c r="P1263" s="50"/>
      <c r="Q1263" s="50"/>
      <c r="R1263" s="50"/>
    </row>
    <row r="1264" ht="15.75" customHeight="1">
      <c r="A1264" s="47" t="s">
        <v>60</v>
      </c>
      <c r="B1264" s="33">
        <v>1320.0</v>
      </c>
      <c r="C1264" s="32">
        <v>9489.0</v>
      </c>
      <c r="D1264" s="30">
        <f t="shared" si="128"/>
        <v>12525480</v>
      </c>
      <c r="E1264" s="30">
        <v>10.0</v>
      </c>
      <c r="F1264" s="30"/>
      <c r="G1264" s="32">
        <f t="shared" si="129"/>
        <v>9499</v>
      </c>
      <c r="H1264" s="33">
        <v>1200.0</v>
      </c>
      <c r="I1264" s="32">
        <f t="shared" si="130"/>
        <v>-120</v>
      </c>
      <c r="J1264" s="30">
        <f t="shared" si="131"/>
        <v>11398800</v>
      </c>
      <c r="K1264" s="34">
        <f t="shared" si="132"/>
        <v>-1126680</v>
      </c>
      <c r="L1264" s="50"/>
      <c r="M1264" s="50"/>
      <c r="N1264" s="50"/>
      <c r="O1264" s="50"/>
      <c r="P1264" s="50"/>
      <c r="Q1264" s="50"/>
      <c r="R1264" s="50"/>
    </row>
    <row r="1265" ht="15.75" customHeight="1">
      <c r="A1265" s="47" t="s">
        <v>61</v>
      </c>
      <c r="B1265" s="33">
        <v>94799.99</v>
      </c>
      <c r="C1265" s="32">
        <v>5.0</v>
      </c>
      <c r="D1265" s="30">
        <f t="shared" si="128"/>
        <v>473999.95</v>
      </c>
      <c r="E1265" s="30"/>
      <c r="F1265" s="30"/>
      <c r="G1265" s="32">
        <f t="shared" si="129"/>
        <v>5</v>
      </c>
      <c r="H1265" s="33">
        <v>97000.0</v>
      </c>
      <c r="I1265" s="32">
        <f t="shared" si="130"/>
        <v>2200.01</v>
      </c>
      <c r="J1265" s="30">
        <f t="shared" si="131"/>
        <v>485000</v>
      </c>
      <c r="K1265" s="34">
        <f t="shared" si="132"/>
        <v>11000.05</v>
      </c>
      <c r="L1265" s="50"/>
      <c r="M1265" s="50"/>
      <c r="N1265" s="50"/>
      <c r="O1265" s="50"/>
      <c r="P1265" s="50"/>
      <c r="Q1265" s="50"/>
      <c r="R1265" s="50"/>
    </row>
    <row r="1266" ht="15.75" customHeight="1">
      <c r="A1266" s="47" t="s">
        <v>82</v>
      </c>
      <c r="B1266" s="45">
        <v>49000.0</v>
      </c>
      <c r="C1266" s="32">
        <v>2.0</v>
      </c>
      <c r="D1266" s="31">
        <f t="shared" si="128"/>
        <v>98000</v>
      </c>
      <c r="E1266" s="30"/>
      <c r="F1266" s="31"/>
      <c r="G1266" s="32">
        <f t="shared" si="129"/>
        <v>2</v>
      </c>
      <c r="H1266" s="45">
        <v>39218.0</v>
      </c>
      <c r="I1266" s="32">
        <f t="shared" si="130"/>
        <v>-9782</v>
      </c>
      <c r="J1266" s="31">
        <f t="shared" si="131"/>
        <v>78436</v>
      </c>
      <c r="K1266" s="34">
        <f t="shared" si="132"/>
        <v>-19564</v>
      </c>
      <c r="L1266" s="50"/>
      <c r="M1266" s="50"/>
      <c r="N1266" s="50"/>
      <c r="O1266" s="50"/>
      <c r="P1266" s="50"/>
      <c r="Q1266" s="50"/>
      <c r="R1266" s="50"/>
    </row>
    <row r="1267" ht="15.75" customHeight="1">
      <c r="A1267" s="47" t="s">
        <v>93</v>
      </c>
      <c r="B1267" s="33">
        <v>90400.0</v>
      </c>
      <c r="C1267" s="32">
        <v>20.0</v>
      </c>
      <c r="D1267" s="30">
        <f t="shared" si="128"/>
        <v>1808000</v>
      </c>
      <c r="E1267" s="30"/>
      <c r="F1267" s="30"/>
      <c r="G1267" s="32">
        <f t="shared" si="129"/>
        <v>20</v>
      </c>
      <c r="H1267" s="33">
        <v>90400.0</v>
      </c>
      <c r="I1267" s="32">
        <f t="shared" si="130"/>
        <v>0</v>
      </c>
      <c r="J1267" s="30">
        <f t="shared" si="131"/>
        <v>1808000</v>
      </c>
      <c r="K1267" s="34">
        <f t="shared" si="132"/>
        <v>0</v>
      </c>
      <c r="L1267" s="50"/>
      <c r="M1267" s="50"/>
      <c r="N1267" s="50"/>
      <c r="O1267" s="50"/>
      <c r="P1267" s="50"/>
      <c r="Q1267" s="50"/>
      <c r="R1267" s="50"/>
    </row>
    <row r="1268" ht="15.75" customHeight="1">
      <c r="A1268" s="47" t="s">
        <v>94</v>
      </c>
      <c r="B1268" s="33">
        <v>13699.0</v>
      </c>
      <c r="C1268" s="32">
        <v>8.0</v>
      </c>
      <c r="D1268" s="30">
        <f t="shared" si="128"/>
        <v>109592</v>
      </c>
      <c r="E1268" s="30"/>
      <c r="F1268" s="30"/>
      <c r="G1268" s="32">
        <f t="shared" si="129"/>
        <v>8</v>
      </c>
      <c r="H1268" s="33">
        <v>13000.0</v>
      </c>
      <c r="I1268" s="32">
        <f t="shared" si="130"/>
        <v>-699</v>
      </c>
      <c r="J1268" s="30">
        <f t="shared" si="131"/>
        <v>104000</v>
      </c>
      <c r="K1268" s="34">
        <f t="shared" si="132"/>
        <v>-5592</v>
      </c>
      <c r="L1268" s="50"/>
      <c r="M1268" s="50"/>
      <c r="N1268" s="50"/>
      <c r="O1268" s="50"/>
      <c r="P1268" s="50"/>
      <c r="Q1268" s="50"/>
      <c r="R1268" s="50"/>
    </row>
    <row r="1269" ht="15.75" customHeight="1">
      <c r="A1269" s="47" t="s">
        <v>64</v>
      </c>
      <c r="B1269" s="33">
        <v>480000.0</v>
      </c>
      <c r="C1269" s="32">
        <v>51.0</v>
      </c>
      <c r="D1269" s="30">
        <f t="shared" si="128"/>
        <v>24480000</v>
      </c>
      <c r="E1269" s="30"/>
      <c r="F1269" s="30"/>
      <c r="G1269" s="32">
        <f t="shared" si="129"/>
        <v>51</v>
      </c>
      <c r="H1269" s="33">
        <v>500000.0</v>
      </c>
      <c r="I1269" s="32">
        <f t="shared" si="130"/>
        <v>20000</v>
      </c>
      <c r="J1269" s="30">
        <f t="shared" si="131"/>
        <v>25500000</v>
      </c>
      <c r="K1269" s="34">
        <f t="shared" si="132"/>
        <v>1020000</v>
      </c>
      <c r="L1269" s="50"/>
      <c r="M1269" s="50"/>
      <c r="N1269" s="50"/>
      <c r="O1269" s="50"/>
      <c r="P1269" s="50"/>
      <c r="Q1269" s="50"/>
      <c r="R1269" s="50"/>
    </row>
    <row r="1270" ht="15.75" customHeight="1">
      <c r="A1270" s="47" t="s">
        <v>65</v>
      </c>
      <c r="B1270" s="33">
        <v>535000.0</v>
      </c>
      <c r="C1270" s="32">
        <v>298.0</v>
      </c>
      <c r="D1270" s="30">
        <f t="shared" si="128"/>
        <v>159430000</v>
      </c>
      <c r="E1270" s="30"/>
      <c r="F1270" s="30"/>
      <c r="G1270" s="32">
        <f t="shared" si="129"/>
        <v>298</v>
      </c>
      <c r="H1270" s="33">
        <v>482000.0</v>
      </c>
      <c r="I1270" s="32">
        <f t="shared" si="130"/>
        <v>-53000</v>
      </c>
      <c r="J1270" s="30">
        <f t="shared" si="131"/>
        <v>143636000</v>
      </c>
      <c r="K1270" s="34">
        <f t="shared" si="132"/>
        <v>-15794000</v>
      </c>
      <c r="L1270" s="50"/>
      <c r="M1270" s="50"/>
      <c r="N1270" s="50"/>
      <c r="O1270" s="50"/>
      <c r="P1270" s="50"/>
      <c r="Q1270" s="50"/>
      <c r="R1270" s="50"/>
    </row>
    <row r="1271" ht="15.75" customHeight="1">
      <c r="A1271" s="47" t="s">
        <v>95</v>
      </c>
      <c r="B1271" s="33">
        <v>2399.0</v>
      </c>
      <c r="C1271" s="32">
        <v>12.0</v>
      </c>
      <c r="D1271" s="30">
        <f t="shared" si="128"/>
        <v>28788</v>
      </c>
      <c r="E1271" s="30"/>
      <c r="F1271" s="30"/>
      <c r="G1271" s="32">
        <f t="shared" si="129"/>
        <v>12</v>
      </c>
      <c r="H1271" s="33">
        <v>2000.0</v>
      </c>
      <c r="I1271" s="32">
        <f t="shared" si="130"/>
        <v>-399</v>
      </c>
      <c r="J1271" s="30">
        <f t="shared" si="131"/>
        <v>24000</v>
      </c>
      <c r="K1271" s="34">
        <f t="shared" si="132"/>
        <v>-4788</v>
      </c>
      <c r="L1271" s="50"/>
      <c r="M1271" s="50"/>
      <c r="N1271" s="50"/>
      <c r="O1271" s="50"/>
      <c r="P1271" s="50"/>
      <c r="Q1271" s="50"/>
      <c r="R1271" s="50"/>
    </row>
    <row r="1272" ht="15.75" customHeight="1">
      <c r="A1272" s="47" t="s">
        <v>96</v>
      </c>
      <c r="B1272" s="33">
        <v>5200.0</v>
      </c>
      <c r="C1272" s="32">
        <v>5.0</v>
      </c>
      <c r="D1272" s="30">
        <f t="shared" si="128"/>
        <v>26000</v>
      </c>
      <c r="E1272" s="30"/>
      <c r="F1272" s="30"/>
      <c r="G1272" s="32">
        <f t="shared" si="129"/>
        <v>5</v>
      </c>
      <c r="H1272" s="33">
        <v>6000.0</v>
      </c>
      <c r="I1272" s="32">
        <f t="shared" si="130"/>
        <v>800</v>
      </c>
      <c r="J1272" s="30">
        <f t="shared" si="131"/>
        <v>30000</v>
      </c>
      <c r="K1272" s="34">
        <f t="shared" si="132"/>
        <v>4000</v>
      </c>
      <c r="L1272" s="50"/>
      <c r="M1272" s="50"/>
      <c r="N1272" s="50"/>
      <c r="O1272" s="50"/>
      <c r="P1272" s="50"/>
      <c r="Q1272" s="50"/>
      <c r="R1272" s="50"/>
    </row>
    <row r="1273" ht="15.75" customHeight="1">
      <c r="A1273" s="47" t="s">
        <v>50</v>
      </c>
      <c r="B1273" s="33">
        <v>85900.0</v>
      </c>
      <c r="C1273" s="32">
        <v>101.0</v>
      </c>
      <c r="D1273" s="30">
        <f t="shared" si="128"/>
        <v>8675900</v>
      </c>
      <c r="E1273" s="30"/>
      <c r="F1273" s="30"/>
      <c r="G1273" s="32">
        <f t="shared" si="129"/>
        <v>101</v>
      </c>
      <c r="H1273" s="33">
        <v>84000.0</v>
      </c>
      <c r="I1273" s="32">
        <f t="shared" si="130"/>
        <v>-1900</v>
      </c>
      <c r="J1273" s="30">
        <f t="shared" si="131"/>
        <v>8484000</v>
      </c>
      <c r="K1273" s="34">
        <f t="shared" si="132"/>
        <v>-191900</v>
      </c>
      <c r="L1273" s="50"/>
      <c r="M1273" s="50"/>
      <c r="N1273" s="50"/>
      <c r="O1273" s="50"/>
      <c r="P1273" s="50"/>
      <c r="Q1273" s="50"/>
      <c r="R1273" s="50"/>
    </row>
    <row r="1274" ht="15.75" customHeight="1">
      <c r="A1274" s="47" t="s">
        <v>49</v>
      </c>
      <c r="B1274" s="33">
        <v>84000.0</v>
      </c>
      <c r="C1274" s="32">
        <v>852.0</v>
      </c>
      <c r="D1274" s="30">
        <f t="shared" si="128"/>
        <v>71568000</v>
      </c>
      <c r="E1274" s="30"/>
      <c r="F1274" s="30"/>
      <c r="G1274" s="32">
        <f t="shared" si="129"/>
        <v>852</v>
      </c>
      <c r="H1274" s="33">
        <v>82000.0</v>
      </c>
      <c r="I1274" s="32">
        <f t="shared" si="130"/>
        <v>-2000</v>
      </c>
      <c r="J1274" s="30">
        <f t="shared" si="131"/>
        <v>69864000</v>
      </c>
      <c r="K1274" s="34">
        <f t="shared" si="132"/>
        <v>-1704000</v>
      </c>
      <c r="L1274" s="50"/>
      <c r="M1274" s="50"/>
      <c r="N1274" s="50"/>
      <c r="O1274" s="50"/>
      <c r="P1274" s="50"/>
      <c r="Q1274" s="50"/>
      <c r="R1274" s="50"/>
    </row>
    <row r="1275" ht="15.75" customHeight="1">
      <c r="A1275" s="47" t="s">
        <v>97</v>
      </c>
      <c r="B1275" s="33">
        <v>27800.0</v>
      </c>
      <c r="C1275" s="32">
        <v>900.0</v>
      </c>
      <c r="D1275" s="30">
        <f t="shared" si="128"/>
        <v>25020000</v>
      </c>
      <c r="E1275" s="30"/>
      <c r="F1275" s="30">
        <v>78.0</v>
      </c>
      <c r="G1275" s="32">
        <f t="shared" si="129"/>
        <v>822</v>
      </c>
      <c r="H1275" s="33">
        <v>29000.0</v>
      </c>
      <c r="I1275" s="32">
        <f t="shared" si="130"/>
        <v>1200</v>
      </c>
      <c r="J1275" s="30">
        <f t="shared" si="131"/>
        <v>23838000</v>
      </c>
      <c r="K1275" s="34">
        <f t="shared" si="132"/>
        <v>-1182000</v>
      </c>
      <c r="L1275" s="50"/>
      <c r="M1275" s="50"/>
      <c r="N1275" s="50"/>
      <c r="O1275" s="50"/>
      <c r="P1275" s="50"/>
      <c r="Q1275" s="50"/>
      <c r="R1275" s="50"/>
    </row>
    <row r="1276" ht="15.75" customHeight="1">
      <c r="A1276" s="47" t="s">
        <v>51</v>
      </c>
      <c r="B1276" s="33">
        <v>49499.0</v>
      </c>
      <c r="C1276" s="32">
        <v>134880.0</v>
      </c>
      <c r="D1276" s="30">
        <f t="shared" si="128"/>
        <v>6676425120</v>
      </c>
      <c r="E1276" s="30"/>
      <c r="F1276" s="30"/>
      <c r="G1276" s="32">
        <f t="shared" si="129"/>
        <v>134880</v>
      </c>
      <c r="H1276" s="33">
        <v>49499.0</v>
      </c>
      <c r="I1276" s="32">
        <f t="shared" si="130"/>
        <v>0</v>
      </c>
      <c r="J1276" s="30">
        <f t="shared" si="131"/>
        <v>6676425120</v>
      </c>
      <c r="K1276" s="34">
        <f t="shared" si="132"/>
        <v>0</v>
      </c>
      <c r="L1276" s="50"/>
      <c r="M1276" s="50"/>
      <c r="N1276" s="50"/>
      <c r="O1276" s="50"/>
      <c r="P1276" s="50"/>
      <c r="Q1276" s="50"/>
      <c r="R1276" s="50"/>
    </row>
    <row r="1277" ht="15.75" customHeight="1">
      <c r="A1277" s="47" t="s">
        <v>70</v>
      </c>
      <c r="B1277" s="33">
        <v>599.9</v>
      </c>
      <c r="C1277" s="32">
        <v>9928.0</v>
      </c>
      <c r="D1277" s="30">
        <f t="shared" si="128"/>
        <v>5955807.2</v>
      </c>
      <c r="E1277" s="30"/>
      <c r="F1277" s="30"/>
      <c r="G1277" s="32">
        <f t="shared" si="129"/>
        <v>9928</v>
      </c>
      <c r="H1277" s="33">
        <v>600.0</v>
      </c>
      <c r="I1277" s="32">
        <f t="shared" si="130"/>
        <v>0.1</v>
      </c>
      <c r="J1277" s="30">
        <f t="shared" si="131"/>
        <v>5956800</v>
      </c>
      <c r="K1277" s="34">
        <f t="shared" si="132"/>
        <v>992.8</v>
      </c>
      <c r="L1277" s="50"/>
      <c r="M1277" s="50"/>
      <c r="N1277" s="50"/>
      <c r="O1277" s="50"/>
      <c r="P1277" s="50"/>
      <c r="Q1277" s="50"/>
      <c r="R1277" s="50"/>
    </row>
    <row r="1278" ht="15.75" customHeight="1">
      <c r="A1278" s="35"/>
      <c r="B1278" s="10"/>
      <c r="C1278" s="10"/>
      <c r="D1278" s="31">
        <f t="shared" si="128"/>
        <v>0</v>
      </c>
      <c r="E1278" s="31"/>
      <c r="F1278" s="31"/>
      <c r="G1278" s="32"/>
      <c r="H1278" s="31"/>
      <c r="I1278" s="32">
        <f t="shared" si="130"/>
        <v>0</v>
      </c>
      <c r="J1278" s="31">
        <f t="shared" si="131"/>
        <v>0</v>
      </c>
      <c r="K1278" s="34">
        <f t="shared" si="132"/>
        <v>0</v>
      </c>
    </row>
    <row r="1279" ht="15.75" customHeight="1">
      <c r="A1279" s="35"/>
      <c r="B1279" s="10"/>
      <c r="C1279" s="10"/>
      <c r="D1279" s="31">
        <f t="shared" si="128"/>
        <v>0</v>
      </c>
      <c r="E1279" s="31"/>
      <c r="F1279" s="31"/>
      <c r="G1279" s="32"/>
      <c r="H1279" s="31"/>
      <c r="I1279" s="32">
        <f t="shared" si="130"/>
        <v>0</v>
      </c>
      <c r="J1279" s="31">
        <f t="shared" si="131"/>
        <v>0</v>
      </c>
      <c r="K1279" s="34">
        <f t="shared" si="132"/>
        <v>0</v>
      </c>
    </row>
    <row r="1280" ht="15.75" customHeight="1">
      <c r="A1280" s="37"/>
      <c r="B1280" s="38"/>
      <c r="C1280" s="38"/>
      <c r="D1280" s="39">
        <f t="shared" si="128"/>
        <v>0</v>
      </c>
      <c r="E1280" s="39"/>
      <c r="F1280" s="39"/>
      <c r="G1280" s="32"/>
      <c r="H1280" s="39"/>
      <c r="I1280" s="40">
        <f t="shared" si="130"/>
        <v>0</v>
      </c>
      <c r="J1280" s="39">
        <f t="shared" si="131"/>
        <v>0</v>
      </c>
      <c r="K1280" s="34">
        <f t="shared" si="132"/>
        <v>0</v>
      </c>
    </row>
    <row r="1281" ht="15.75" customHeight="1">
      <c r="B1281" s="2"/>
      <c r="C1281" s="2"/>
      <c r="D1281" s="3"/>
      <c r="E1281" s="3"/>
      <c r="F1281" s="3"/>
      <c r="G1281" s="12">
        <f>SUM(G1249:G1280)</f>
        <v>1899260</v>
      </c>
      <c r="H1281" s="3"/>
      <c r="I1281" s="3"/>
      <c r="J1281" s="3"/>
    </row>
    <row r="1282" ht="15.75" customHeight="1">
      <c r="B1282" s="2"/>
      <c r="C1282" s="2"/>
      <c r="D1282" s="3"/>
      <c r="E1282" s="3"/>
      <c r="F1282" s="3"/>
      <c r="G1282" s="3"/>
      <c r="H1282" s="3"/>
      <c r="I1282" s="3"/>
      <c r="J1282" s="3"/>
    </row>
    <row r="1283" ht="15.75" customHeight="1">
      <c r="B1283" s="2"/>
      <c r="C1283" s="2"/>
      <c r="D1283" s="3" t="s">
        <v>17</v>
      </c>
      <c r="E1283" s="3"/>
      <c r="F1283" s="3"/>
      <c r="G1283" s="3"/>
      <c r="H1283" s="3"/>
      <c r="I1283" s="3"/>
      <c r="J1283" s="3" t="s">
        <v>17</v>
      </c>
    </row>
    <row r="1284" ht="15.75" customHeight="1">
      <c r="B1284" s="2"/>
      <c r="C1284" s="2"/>
      <c r="D1284" s="3">
        <f>SUM(D1249:D1283)</f>
        <v>13465160980</v>
      </c>
      <c r="E1284" s="3"/>
      <c r="F1284" s="3"/>
      <c r="G1284" s="3"/>
      <c r="H1284" s="3"/>
      <c r="I1284" s="3"/>
      <c r="J1284" s="3">
        <f>SUM(J1249:J1283)</f>
        <v>13352332394</v>
      </c>
      <c r="K1284" s="17">
        <f>J1284-D1284</f>
        <v>-112828586.2</v>
      </c>
    </row>
    <row r="1285" ht="15.75" customHeight="1">
      <c r="B1285" s="2"/>
      <c r="C1285" s="2"/>
      <c r="D1285" s="3"/>
      <c r="E1285" s="3"/>
      <c r="F1285" s="3"/>
      <c r="G1285" s="3"/>
      <c r="H1285" s="3"/>
      <c r="I1285" s="3"/>
      <c r="J1285" s="3"/>
    </row>
    <row r="1286" ht="15.75" customHeight="1">
      <c r="B1286" s="2"/>
      <c r="C1286" s="2"/>
      <c r="D1286" s="3" t="s">
        <v>20</v>
      </c>
      <c r="E1286" s="3"/>
      <c r="F1286" s="3"/>
      <c r="G1286" s="3"/>
      <c r="H1286" s="3"/>
      <c r="I1286" s="3"/>
      <c r="J1286" s="3" t="s">
        <v>20</v>
      </c>
      <c r="K1286" s="43">
        <f>K1284/J1287</f>
        <v>-584.6040733</v>
      </c>
    </row>
    <row r="1287" ht="15.75" customHeight="1">
      <c r="B1287" s="2"/>
      <c r="C1287" s="2"/>
      <c r="D1287" s="11">
        <v>205000.0</v>
      </c>
      <c r="E1287" s="3"/>
      <c r="F1287" s="3"/>
      <c r="G1287" s="3"/>
      <c r="H1287" s="3"/>
      <c r="I1287" s="3"/>
      <c r="J1287" s="11">
        <v>193000.0</v>
      </c>
      <c r="K1287" s="42"/>
    </row>
    <row r="1288" ht="15.75" customHeight="1">
      <c r="B1288" s="2"/>
      <c r="C1288" s="2"/>
      <c r="D1288" s="3" t="s">
        <v>21</v>
      </c>
      <c r="E1288" s="3"/>
      <c r="F1288" s="3"/>
      <c r="G1288" s="3"/>
      <c r="H1288" s="3"/>
      <c r="I1288" s="3"/>
      <c r="J1288" s="3" t="s">
        <v>21</v>
      </c>
    </row>
    <row r="1289" ht="15.75" customHeight="1">
      <c r="B1289" s="2"/>
      <c r="C1289" s="2"/>
      <c r="D1289" s="12">
        <f>D1284/D1287</f>
        <v>65683.7121</v>
      </c>
      <c r="E1289" s="12"/>
      <c r="F1289" s="12"/>
      <c r="G1289" s="12"/>
      <c r="H1289" s="3"/>
      <c r="I1289" s="3"/>
      <c r="J1289" s="12">
        <f>J1284/J1287</f>
        <v>69183.0694</v>
      </c>
      <c r="K1289" s="18">
        <f>J1289-D1289</f>
        <v>3499.357301</v>
      </c>
    </row>
    <row r="1290" ht="15.75" customHeight="1">
      <c r="B1290" s="2"/>
      <c r="C1290" s="2"/>
      <c r="D1290" s="3"/>
      <c r="E1290" s="3"/>
      <c r="F1290" s="3"/>
      <c r="G1290" s="3"/>
      <c r="H1290" s="3"/>
      <c r="I1290" s="3"/>
      <c r="J1290" s="3"/>
    </row>
    <row r="1291" ht="15.75" customHeight="1">
      <c r="B1291" s="2"/>
      <c r="C1291" s="2"/>
      <c r="D1291" s="3"/>
      <c r="E1291" s="3"/>
      <c r="F1291" s="3"/>
      <c r="G1291" s="3"/>
      <c r="H1291" s="3"/>
      <c r="I1291" s="3"/>
      <c r="J1291" s="3"/>
    </row>
    <row r="1292" ht="15.75" customHeight="1">
      <c r="B1292" s="2"/>
      <c r="C1292" s="2"/>
      <c r="D1292" s="3"/>
      <c r="E1292" s="3"/>
      <c r="F1292" s="3"/>
      <c r="G1292" s="3"/>
      <c r="H1292" s="3"/>
      <c r="I1292" s="3"/>
      <c r="J1292" s="3"/>
    </row>
    <row r="1293" ht="15.75" customHeight="1">
      <c r="B1293" s="2"/>
      <c r="C1293" s="2"/>
      <c r="D1293" s="3"/>
      <c r="E1293" s="3"/>
      <c r="F1293" s="3"/>
      <c r="G1293" s="3"/>
      <c r="H1293" s="3"/>
      <c r="I1293" s="3"/>
      <c r="J1293" s="3"/>
    </row>
    <row r="1294" ht="15.75" customHeight="1">
      <c r="A1294" s="1" t="s">
        <v>149</v>
      </c>
      <c r="B1294" s="2"/>
      <c r="C1294" s="2"/>
      <c r="D1294" s="3"/>
      <c r="E1294" s="3"/>
      <c r="F1294" s="3"/>
      <c r="G1294" s="3"/>
      <c r="H1294" s="3"/>
      <c r="I1294" s="3"/>
      <c r="J1294" s="3"/>
    </row>
    <row r="1295" ht="15.75" customHeight="1">
      <c r="B1295" s="2"/>
      <c r="C1295" s="2"/>
      <c r="D1295" s="3"/>
      <c r="E1295" s="3"/>
      <c r="F1295" s="3"/>
      <c r="G1295" s="3"/>
      <c r="H1295" s="3"/>
      <c r="I1295" s="3"/>
      <c r="J1295" s="3"/>
    </row>
    <row r="1296" ht="15.75" customHeight="1">
      <c r="B1296" s="2"/>
      <c r="C1296" s="2"/>
      <c r="D1296" s="3"/>
      <c r="E1296" s="3"/>
      <c r="F1296" s="3"/>
      <c r="G1296" s="3"/>
      <c r="H1296" s="3"/>
      <c r="I1296" s="3"/>
      <c r="J1296" s="3"/>
    </row>
    <row r="1297" ht="15.75" customHeight="1">
      <c r="A1297" s="19" t="s">
        <v>35</v>
      </c>
      <c r="B1297" s="20"/>
      <c r="C1297" s="20"/>
      <c r="D1297" s="21"/>
      <c r="E1297" s="22" t="s">
        <v>36</v>
      </c>
      <c r="F1297" s="23"/>
      <c r="G1297" s="21"/>
      <c r="H1297" s="21"/>
      <c r="I1297" s="21"/>
      <c r="J1297" s="21"/>
      <c r="K1297" s="24"/>
      <c r="L1297" s="1"/>
      <c r="M1297" s="1"/>
      <c r="N1297" s="1"/>
      <c r="O1297" s="1"/>
      <c r="P1297" s="1"/>
      <c r="Q1297" s="1"/>
      <c r="R1297" s="1"/>
    </row>
    <row r="1298" ht="15.75" customHeight="1">
      <c r="A1298" s="25" t="s">
        <v>2</v>
      </c>
      <c r="B1298" s="27" t="s">
        <v>147</v>
      </c>
      <c r="C1298" s="26" t="s">
        <v>8</v>
      </c>
      <c r="D1298" s="27" t="s">
        <v>9</v>
      </c>
      <c r="E1298" s="27" t="s">
        <v>38</v>
      </c>
      <c r="F1298" s="27" t="s">
        <v>39</v>
      </c>
      <c r="G1298" s="27" t="s">
        <v>40</v>
      </c>
      <c r="H1298" s="27" t="s">
        <v>150</v>
      </c>
      <c r="I1298" s="27" t="s">
        <v>42</v>
      </c>
      <c r="J1298" s="27" t="s">
        <v>148</v>
      </c>
      <c r="K1298" s="28" t="s">
        <v>12</v>
      </c>
      <c r="L1298" s="1"/>
      <c r="M1298" s="1"/>
      <c r="N1298" s="1"/>
      <c r="O1298" s="1"/>
      <c r="P1298" s="1"/>
      <c r="Q1298" s="1"/>
      <c r="R1298" s="1"/>
    </row>
    <row r="1299" ht="15.75" customHeight="1">
      <c r="A1299" s="47" t="s">
        <v>87</v>
      </c>
      <c r="B1299" s="33">
        <v>125000.0</v>
      </c>
      <c r="C1299" s="32">
        <v>2.0</v>
      </c>
      <c r="D1299" s="30">
        <f t="shared" ref="D1299:D1330" si="133">C1299*B1299</f>
        <v>250000</v>
      </c>
      <c r="E1299" s="31"/>
      <c r="F1299" s="31"/>
      <c r="G1299" s="32">
        <f t="shared" ref="G1299:G1327" si="134">$C1299+E1299-F1299</f>
        <v>2</v>
      </c>
      <c r="H1299" s="33">
        <v>125000.0</v>
      </c>
      <c r="I1299" s="32">
        <f t="shared" ref="I1299:I1330" si="135">H1299-B1299</f>
        <v>0</v>
      </c>
      <c r="J1299" s="30">
        <f t="shared" ref="J1299:J1330" si="136">G1299*H1299</f>
        <v>250000</v>
      </c>
      <c r="K1299" s="34">
        <f t="shared" ref="K1299:K1330" si="137">J1299-D1299</f>
        <v>0</v>
      </c>
      <c r="L1299" s="50"/>
      <c r="M1299" s="50"/>
      <c r="N1299" s="50"/>
      <c r="O1299" s="50"/>
      <c r="P1299" s="50"/>
      <c r="Q1299" s="50"/>
      <c r="R1299" s="50"/>
    </row>
    <row r="1300" ht="15.75" customHeight="1">
      <c r="A1300" s="47" t="s">
        <v>88</v>
      </c>
      <c r="B1300" s="33">
        <v>1600.0</v>
      </c>
      <c r="C1300" s="32">
        <v>1655505.0</v>
      </c>
      <c r="D1300" s="30">
        <f t="shared" si="133"/>
        <v>2648808000</v>
      </c>
      <c r="E1300" s="30"/>
      <c r="F1300" s="30"/>
      <c r="G1300" s="32">
        <f t="shared" si="134"/>
        <v>1655505</v>
      </c>
      <c r="H1300" s="33">
        <v>1605.0</v>
      </c>
      <c r="I1300" s="32">
        <f t="shared" si="135"/>
        <v>5</v>
      </c>
      <c r="J1300" s="30">
        <f t="shared" si="136"/>
        <v>2657085525</v>
      </c>
      <c r="K1300" s="34">
        <f t="shared" si="137"/>
        <v>8277525</v>
      </c>
      <c r="L1300" s="50"/>
      <c r="M1300" s="50"/>
      <c r="N1300" s="50"/>
      <c r="O1300" s="50"/>
      <c r="P1300" s="50"/>
      <c r="Q1300" s="50"/>
      <c r="R1300" s="50"/>
    </row>
    <row r="1301" ht="15.75" customHeight="1">
      <c r="A1301" s="47" t="s">
        <v>89</v>
      </c>
      <c r="B1301" s="33">
        <v>55.0</v>
      </c>
      <c r="C1301" s="32">
        <v>2500.0</v>
      </c>
      <c r="D1301" s="30">
        <f t="shared" si="133"/>
        <v>137500</v>
      </c>
      <c r="E1301" s="30"/>
      <c r="F1301" s="30"/>
      <c r="G1301" s="32">
        <f t="shared" si="134"/>
        <v>2500</v>
      </c>
      <c r="H1301" s="33">
        <v>60.0</v>
      </c>
      <c r="I1301" s="33">
        <f t="shared" si="135"/>
        <v>5</v>
      </c>
      <c r="J1301" s="30">
        <f t="shared" si="136"/>
        <v>150000</v>
      </c>
      <c r="K1301" s="34">
        <f t="shared" si="137"/>
        <v>12500</v>
      </c>
      <c r="L1301" s="50"/>
      <c r="M1301" s="50"/>
      <c r="N1301" s="50"/>
      <c r="O1301" s="50"/>
      <c r="P1301" s="50"/>
      <c r="Q1301" s="50"/>
      <c r="R1301" s="50"/>
    </row>
    <row r="1302" ht="15.75" customHeight="1">
      <c r="A1302" s="47" t="s">
        <v>47</v>
      </c>
      <c r="B1302" s="33">
        <v>425000.0</v>
      </c>
      <c r="C1302" s="32">
        <v>3.0</v>
      </c>
      <c r="D1302" s="30">
        <f t="shared" si="133"/>
        <v>1275000</v>
      </c>
      <c r="E1302" s="30"/>
      <c r="F1302" s="30"/>
      <c r="G1302" s="32">
        <f t="shared" si="134"/>
        <v>3</v>
      </c>
      <c r="H1302" s="33">
        <v>445000.0</v>
      </c>
      <c r="I1302" s="32">
        <f t="shared" si="135"/>
        <v>20000</v>
      </c>
      <c r="J1302" s="30">
        <f t="shared" si="136"/>
        <v>1335000</v>
      </c>
      <c r="K1302" s="34">
        <f t="shared" si="137"/>
        <v>60000</v>
      </c>
      <c r="L1302" s="50"/>
      <c r="M1302" s="50"/>
      <c r="N1302" s="50"/>
      <c r="O1302" s="50"/>
      <c r="P1302" s="50"/>
      <c r="Q1302" s="50"/>
      <c r="R1302" s="50"/>
    </row>
    <row r="1303" ht="15.75" customHeight="1">
      <c r="A1303" s="47" t="s">
        <v>48</v>
      </c>
      <c r="B1303" s="33">
        <v>44300.0</v>
      </c>
      <c r="C1303" s="32">
        <v>84077.0</v>
      </c>
      <c r="D1303" s="30">
        <f t="shared" si="133"/>
        <v>3724611100</v>
      </c>
      <c r="E1303" s="30">
        <v>2000.0</v>
      </c>
      <c r="F1303" s="30"/>
      <c r="G1303" s="32">
        <f t="shared" si="134"/>
        <v>86077</v>
      </c>
      <c r="H1303" s="33">
        <v>45000.0</v>
      </c>
      <c r="I1303" s="32">
        <f t="shared" si="135"/>
        <v>700</v>
      </c>
      <c r="J1303" s="30">
        <f t="shared" si="136"/>
        <v>3873465000</v>
      </c>
      <c r="K1303" s="34">
        <f t="shared" si="137"/>
        <v>148853900</v>
      </c>
      <c r="L1303" s="50"/>
      <c r="M1303" s="50"/>
      <c r="N1303" s="50"/>
      <c r="O1303" s="50"/>
      <c r="P1303" s="50"/>
      <c r="Q1303" s="50"/>
      <c r="R1303" s="50"/>
    </row>
    <row r="1304" ht="15.75" customHeight="1">
      <c r="A1304" s="47" t="s">
        <v>86</v>
      </c>
      <c r="B1304" s="33">
        <v>6600.0</v>
      </c>
      <c r="C1304" s="32">
        <v>539.0</v>
      </c>
      <c r="D1304" s="30">
        <f t="shared" si="133"/>
        <v>3557400</v>
      </c>
      <c r="E1304" s="30"/>
      <c r="F1304" s="31"/>
      <c r="G1304" s="32">
        <f t="shared" si="134"/>
        <v>539</v>
      </c>
      <c r="H1304" s="33">
        <v>6600.0</v>
      </c>
      <c r="I1304" s="32">
        <f t="shared" si="135"/>
        <v>0</v>
      </c>
      <c r="J1304" s="30">
        <f t="shared" si="136"/>
        <v>3557400</v>
      </c>
      <c r="K1304" s="34">
        <f t="shared" si="137"/>
        <v>0</v>
      </c>
      <c r="L1304" s="50"/>
      <c r="M1304" s="50"/>
      <c r="N1304" s="50"/>
      <c r="O1304" s="50"/>
      <c r="P1304" s="50"/>
      <c r="Q1304" s="50"/>
      <c r="R1304" s="50"/>
    </row>
    <row r="1305" ht="15.75" customHeight="1">
      <c r="A1305" s="47" t="s">
        <v>90</v>
      </c>
      <c r="B1305" s="33">
        <v>959.99</v>
      </c>
      <c r="C1305" s="32">
        <v>3.0</v>
      </c>
      <c r="D1305" s="30">
        <f t="shared" si="133"/>
        <v>2879.97</v>
      </c>
      <c r="E1305" s="30"/>
      <c r="F1305" s="30"/>
      <c r="G1305" s="32">
        <f t="shared" si="134"/>
        <v>3</v>
      </c>
      <c r="H1305" s="33">
        <v>959.99</v>
      </c>
      <c r="I1305" s="32">
        <f t="shared" si="135"/>
        <v>0</v>
      </c>
      <c r="J1305" s="30">
        <f t="shared" si="136"/>
        <v>2879.97</v>
      </c>
      <c r="K1305" s="34">
        <f t="shared" si="137"/>
        <v>0</v>
      </c>
      <c r="L1305" s="50"/>
      <c r="M1305" s="50"/>
      <c r="N1305" s="50"/>
      <c r="O1305" s="50"/>
      <c r="P1305" s="50"/>
      <c r="Q1305" s="50"/>
      <c r="R1305" s="50"/>
    </row>
    <row r="1306" ht="15.75" customHeight="1">
      <c r="A1306" s="47" t="s">
        <v>54</v>
      </c>
      <c r="B1306" s="33">
        <v>65000.0</v>
      </c>
      <c r="C1306" s="32">
        <v>15.0</v>
      </c>
      <c r="D1306" s="30">
        <f t="shared" si="133"/>
        <v>975000</v>
      </c>
      <c r="E1306" s="30"/>
      <c r="F1306" s="30"/>
      <c r="G1306" s="32">
        <f t="shared" si="134"/>
        <v>15</v>
      </c>
      <c r="H1306" s="33">
        <v>70000.0</v>
      </c>
      <c r="I1306" s="32">
        <f t="shared" si="135"/>
        <v>5000</v>
      </c>
      <c r="J1306" s="30">
        <f t="shared" si="136"/>
        <v>1050000</v>
      </c>
      <c r="K1306" s="34">
        <f t="shared" si="137"/>
        <v>75000</v>
      </c>
      <c r="L1306" s="50"/>
      <c r="M1306" s="50"/>
      <c r="N1306" s="50"/>
      <c r="O1306" s="50"/>
      <c r="P1306" s="50"/>
      <c r="Q1306" s="50"/>
      <c r="R1306" s="50"/>
    </row>
    <row r="1307" ht="15.75" customHeight="1">
      <c r="A1307" s="47" t="s">
        <v>55</v>
      </c>
      <c r="B1307" s="33">
        <v>3361.0</v>
      </c>
      <c r="C1307" s="32">
        <v>2.0</v>
      </c>
      <c r="D1307" s="30">
        <f t="shared" si="133"/>
        <v>6722</v>
      </c>
      <c r="E1307" s="30"/>
      <c r="F1307" s="30"/>
      <c r="G1307" s="32">
        <f t="shared" si="134"/>
        <v>2</v>
      </c>
      <c r="H1307" s="33">
        <v>3800.0</v>
      </c>
      <c r="I1307" s="32">
        <f t="shared" si="135"/>
        <v>439</v>
      </c>
      <c r="J1307" s="30">
        <f t="shared" si="136"/>
        <v>7600</v>
      </c>
      <c r="K1307" s="34">
        <f t="shared" si="137"/>
        <v>878</v>
      </c>
      <c r="L1307" s="50"/>
      <c r="M1307" s="50"/>
      <c r="N1307" s="50"/>
      <c r="O1307" s="50"/>
      <c r="P1307" s="50"/>
      <c r="Q1307" s="50"/>
      <c r="R1307" s="50"/>
    </row>
    <row r="1308" ht="15.75" customHeight="1">
      <c r="A1308" s="48" t="s">
        <v>91</v>
      </c>
      <c r="B1308" s="33">
        <v>13118.0</v>
      </c>
      <c r="C1308" s="32">
        <v>2.0</v>
      </c>
      <c r="D1308" s="30">
        <f t="shared" si="133"/>
        <v>26236</v>
      </c>
      <c r="E1308" s="30"/>
      <c r="F1308" s="30"/>
      <c r="G1308" s="32">
        <f t="shared" si="134"/>
        <v>2</v>
      </c>
      <c r="H1308" s="33">
        <v>13000.0</v>
      </c>
      <c r="I1308" s="32">
        <f t="shared" si="135"/>
        <v>-118</v>
      </c>
      <c r="J1308" s="30">
        <f t="shared" si="136"/>
        <v>26000</v>
      </c>
      <c r="K1308" s="34">
        <f t="shared" si="137"/>
        <v>-236</v>
      </c>
      <c r="L1308" s="50"/>
      <c r="M1308" s="50"/>
      <c r="N1308" s="50"/>
      <c r="O1308" s="50"/>
      <c r="P1308" s="50"/>
      <c r="Q1308" s="50"/>
      <c r="R1308" s="50"/>
    </row>
    <row r="1309" ht="15.75" customHeight="1">
      <c r="A1309" s="47" t="s">
        <v>92</v>
      </c>
      <c r="B1309" s="33">
        <v>85000.0</v>
      </c>
      <c r="C1309" s="32">
        <v>40.0</v>
      </c>
      <c r="D1309" s="30">
        <f t="shared" si="133"/>
        <v>3400000</v>
      </c>
      <c r="E1309" s="30"/>
      <c r="F1309" s="30">
        <v>10.0</v>
      </c>
      <c r="G1309" s="32">
        <f t="shared" si="134"/>
        <v>30</v>
      </c>
      <c r="H1309" s="33">
        <v>85000.0</v>
      </c>
      <c r="I1309" s="32">
        <f t="shared" si="135"/>
        <v>0</v>
      </c>
      <c r="J1309" s="30">
        <f t="shared" si="136"/>
        <v>2550000</v>
      </c>
      <c r="K1309" s="34">
        <f t="shared" si="137"/>
        <v>-850000</v>
      </c>
      <c r="L1309" s="50"/>
      <c r="M1309" s="50"/>
      <c r="N1309" s="50"/>
      <c r="O1309" s="50"/>
      <c r="P1309" s="50"/>
      <c r="Q1309" s="50"/>
      <c r="R1309" s="50"/>
    </row>
    <row r="1310" ht="15.75" customHeight="1">
      <c r="A1310" s="47" t="s">
        <v>67</v>
      </c>
      <c r="B1310" s="33">
        <v>6500.0</v>
      </c>
      <c r="C1310" s="32">
        <v>5.0</v>
      </c>
      <c r="D1310" s="30">
        <f t="shared" si="133"/>
        <v>32500</v>
      </c>
      <c r="E1310" s="30"/>
      <c r="F1310" s="30"/>
      <c r="G1310" s="32">
        <f t="shared" si="134"/>
        <v>5</v>
      </c>
      <c r="H1310" s="33">
        <v>6500.0</v>
      </c>
      <c r="I1310" s="32">
        <f t="shared" si="135"/>
        <v>0</v>
      </c>
      <c r="J1310" s="30">
        <f t="shared" si="136"/>
        <v>32500</v>
      </c>
      <c r="K1310" s="34">
        <f t="shared" si="137"/>
        <v>0</v>
      </c>
      <c r="L1310" s="50"/>
      <c r="M1310" s="50"/>
      <c r="N1310" s="50"/>
      <c r="O1310" s="50"/>
      <c r="P1310" s="50"/>
      <c r="Q1310" s="50"/>
      <c r="R1310" s="50"/>
    </row>
    <row r="1311" ht="15.75" customHeight="1">
      <c r="A1311" s="47" t="s">
        <v>57</v>
      </c>
      <c r="B1311" s="33">
        <v>43000.0</v>
      </c>
      <c r="C1311" s="32">
        <v>26.0</v>
      </c>
      <c r="D1311" s="30">
        <f t="shared" si="133"/>
        <v>1118000</v>
      </c>
      <c r="E1311" s="30"/>
      <c r="F1311" s="30">
        <v>6.0</v>
      </c>
      <c r="G1311" s="32">
        <f t="shared" si="134"/>
        <v>20</v>
      </c>
      <c r="H1311" s="33">
        <v>43000.0</v>
      </c>
      <c r="I1311" s="32">
        <f t="shared" si="135"/>
        <v>0</v>
      </c>
      <c r="J1311" s="30">
        <f t="shared" si="136"/>
        <v>860000</v>
      </c>
      <c r="K1311" s="34">
        <f t="shared" si="137"/>
        <v>-258000</v>
      </c>
      <c r="L1311" s="50"/>
      <c r="M1311" s="50"/>
      <c r="N1311" s="50"/>
      <c r="O1311" s="50"/>
      <c r="P1311" s="50"/>
      <c r="Q1311" s="50"/>
      <c r="R1311" s="50"/>
    </row>
    <row r="1312" ht="15.75" customHeight="1">
      <c r="A1312" s="47" t="s">
        <v>58</v>
      </c>
      <c r="B1312" s="33">
        <v>65000.0</v>
      </c>
      <c r="C1312" s="32">
        <v>5.0</v>
      </c>
      <c r="D1312" s="30">
        <f t="shared" si="133"/>
        <v>325000</v>
      </c>
      <c r="E1312" s="30"/>
      <c r="F1312" s="30"/>
      <c r="G1312" s="32">
        <f t="shared" si="134"/>
        <v>5</v>
      </c>
      <c r="H1312" s="33">
        <v>65000.0</v>
      </c>
      <c r="I1312" s="32">
        <f t="shared" si="135"/>
        <v>0</v>
      </c>
      <c r="J1312" s="30">
        <f t="shared" si="136"/>
        <v>325000</v>
      </c>
      <c r="K1312" s="34">
        <f t="shared" si="137"/>
        <v>0</v>
      </c>
      <c r="L1312" s="50"/>
      <c r="M1312" s="50"/>
      <c r="N1312" s="50"/>
      <c r="O1312" s="50"/>
      <c r="P1312" s="50"/>
      <c r="Q1312" s="50"/>
      <c r="R1312" s="50"/>
    </row>
    <row r="1313" ht="15.75" customHeight="1">
      <c r="A1313" s="47" t="s">
        <v>59</v>
      </c>
      <c r="B1313" s="33">
        <v>3300.0</v>
      </c>
      <c r="C1313" s="32">
        <v>53.0</v>
      </c>
      <c r="D1313" s="30">
        <f t="shared" si="133"/>
        <v>174900</v>
      </c>
      <c r="E1313" s="30"/>
      <c r="F1313" s="30"/>
      <c r="G1313" s="32">
        <f t="shared" si="134"/>
        <v>53</v>
      </c>
      <c r="H1313" s="33">
        <v>3300.0</v>
      </c>
      <c r="I1313" s="32">
        <f t="shared" si="135"/>
        <v>0</v>
      </c>
      <c r="J1313" s="30">
        <f t="shared" si="136"/>
        <v>174900</v>
      </c>
      <c r="K1313" s="34">
        <f t="shared" si="137"/>
        <v>0</v>
      </c>
      <c r="L1313" s="50"/>
      <c r="M1313" s="50"/>
      <c r="N1313" s="50"/>
      <c r="O1313" s="50"/>
      <c r="P1313" s="50"/>
      <c r="Q1313" s="50"/>
      <c r="R1313" s="50"/>
    </row>
    <row r="1314" ht="15.75" customHeight="1">
      <c r="A1314" s="47" t="s">
        <v>60</v>
      </c>
      <c r="B1314" s="33">
        <v>1200.0</v>
      </c>
      <c r="C1314" s="32">
        <v>9499.0</v>
      </c>
      <c r="D1314" s="30">
        <f t="shared" si="133"/>
        <v>11398800</v>
      </c>
      <c r="E1314" s="30"/>
      <c r="F1314" s="30">
        <v>2499.0</v>
      </c>
      <c r="G1314" s="32">
        <f t="shared" si="134"/>
        <v>7000</v>
      </c>
      <c r="H1314" s="33">
        <v>1265.0</v>
      </c>
      <c r="I1314" s="32">
        <f t="shared" si="135"/>
        <v>65</v>
      </c>
      <c r="J1314" s="30">
        <f t="shared" si="136"/>
        <v>8855000</v>
      </c>
      <c r="K1314" s="34">
        <f t="shared" si="137"/>
        <v>-2543800</v>
      </c>
      <c r="L1314" s="50"/>
      <c r="M1314" s="50"/>
      <c r="N1314" s="50"/>
      <c r="O1314" s="50"/>
      <c r="P1314" s="50"/>
      <c r="Q1314" s="50"/>
      <c r="R1314" s="50"/>
    </row>
    <row r="1315" ht="15.75" customHeight="1">
      <c r="A1315" s="47" t="s">
        <v>61</v>
      </c>
      <c r="B1315" s="33">
        <v>97000.0</v>
      </c>
      <c r="C1315" s="32">
        <v>5.0</v>
      </c>
      <c r="D1315" s="30">
        <f t="shared" si="133"/>
        <v>485000</v>
      </c>
      <c r="E1315" s="30"/>
      <c r="F1315" s="30"/>
      <c r="G1315" s="32">
        <f t="shared" si="134"/>
        <v>5</v>
      </c>
      <c r="H1315" s="33">
        <v>99999.99</v>
      </c>
      <c r="I1315" s="32">
        <f t="shared" si="135"/>
        <v>2999.99</v>
      </c>
      <c r="J1315" s="30">
        <f t="shared" si="136"/>
        <v>499999.95</v>
      </c>
      <c r="K1315" s="34">
        <f t="shared" si="137"/>
        <v>14999.95</v>
      </c>
      <c r="L1315" s="50"/>
      <c r="M1315" s="50"/>
      <c r="N1315" s="50"/>
      <c r="O1315" s="50"/>
      <c r="P1315" s="50"/>
      <c r="Q1315" s="50"/>
      <c r="R1315" s="50"/>
    </row>
    <row r="1316" ht="15.75" customHeight="1">
      <c r="A1316" s="47" t="s">
        <v>82</v>
      </c>
      <c r="B1316" s="45">
        <v>39218.0</v>
      </c>
      <c r="C1316" s="32">
        <v>2.0</v>
      </c>
      <c r="D1316" s="31">
        <f t="shared" si="133"/>
        <v>78436</v>
      </c>
      <c r="E1316" s="30"/>
      <c r="F1316" s="31"/>
      <c r="G1316" s="32">
        <f t="shared" si="134"/>
        <v>2</v>
      </c>
      <c r="H1316" s="45">
        <v>39218.0</v>
      </c>
      <c r="I1316" s="32">
        <f t="shared" si="135"/>
        <v>0</v>
      </c>
      <c r="J1316" s="31">
        <f t="shared" si="136"/>
        <v>78436</v>
      </c>
      <c r="K1316" s="34">
        <f t="shared" si="137"/>
        <v>0</v>
      </c>
      <c r="L1316" s="50"/>
      <c r="M1316" s="50"/>
      <c r="N1316" s="50"/>
      <c r="O1316" s="50"/>
      <c r="P1316" s="50"/>
      <c r="Q1316" s="50"/>
      <c r="R1316" s="50"/>
    </row>
    <row r="1317" ht="15.75" customHeight="1">
      <c r="A1317" s="47" t="s">
        <v>93</v>
      </c>
      <c r="B1317" s="33">
        <v>90400.0</v>
      </c>
      <c r="C1317" s="32">
        <v>20.0</v>
      </c>
      <c r="D1317" s="30">
        <f t="shared" si="133"/>
        <v>1808000</v>
      </c>
      <c r="E1317" s="30"/>
      <c r="F1317" s="30"/>
      <c r="G1317" s="32">
        <f t="shared" si="134"/>
        <v>20</v>
      </c>
      <c r="H1317" s="33">
        <v>105000.0</v>
      </c>
      <c r="I1317" s="32">
        <f t="shared" si="135"/>
        <v>14600</v>
      </c>
      <c r="J1317" s="30">
        <f t="shared" si="136"/>
        <v>2100000</v>
      </c>
      <c r="K1317" s="34">
        <f t="shared" si="137"/>
        <v>292000</v>
      </c>
      <c r="L1317" s="50"/>
      <c r="M1317" s="50"/>
      <c r="N1317" s="50"/>
      <c r="O1317" s="50"/>
      <c r="P1317" s="50"/>
      <c r="Q1317" s="50"/>
      <c r="R1317" s="50"/>
    </row>
    <row r="1318" ht="15.75" customHeight="1">
      <c r="A1318" s="47" t="s">
        <v>94</v>
      </c>
      <c r="B1318" s="33">
        <v>13000.0</v>
      </c>
      <c r="C1318" s="32">
        <v>8.0</v>
      </c>
      <c r="D1318" s="30">
        <f t="shared" si="133"/>
        <v>104000</v>
      </c>
      <c r="E1318" s="30"/>
      <c r="F1318" s="30"/>
      <c r="G1318" s="32">
        <f t="shared" si="134"/>
        <v>8</v>
      </c>
      <c r="H1318" s="33">
        <v>13000.0</v>
      </c>
      <c r="I1318" s="32">
        <f t="shared" si="135"/>
        <v>0</v>
      </c>
      <c r="J1318" s="30">
        <f t="shared" si="136"/>
        <v>104000</v>
      </c>
      <c r="K1318" s="34">
        <f t="shared" si="137"/>
        <v>0</v>
      </c>
      <c r="L1318" s="50"/>
      <c r="M1318" s="50"/>
      <c r="N1318" s="50"/>
      <c r="O1318" s="50"/>
      <c r="P1318" s="50"/>
      <c r="Q1318" s="50"/>
      <c r="R1318" s="50"/>
    </row>
    <row r="1319" ht="15.75" customHeight="1">
      <c r="A1319" s="47" t="s">
        <v>64</v>
      </c>
      <c r="B1319" s="33">
        <v>500000.0</v>
      </c>
      <c r="C1319" s="32">
        <v>51.0</v>
      </c>
      <c r="D1319" s="30">
        <f t="shared" si="133"/>
        <v>25500000</v>
      </c>
      <c r="E1319" s="30"/>
      <c r="F1319" s="30">
        <v>1.0</v>
      </c>
      <c r="G1319" s="32">
        <f t="shared" si="134"/>
        <v>50</v>
      </c>
      <c r="H1319" s="33">
        <v>500100.01</v>
      </c>
      <c r="I1319" s="32">
        <f t="shared" si="135"/>
        <v>100.01</v>
      </c>
      <c r="J1319" s="30">
        <f t="shared" si="136"/>
        <v>25005000.5</v>
      </c>
      <c r="K1319" s="34">
        <f t="shared" si="137"/>
        <v>-494999.5</v>
      </c>
      <c r="L1319" s="50"/>
      <c r="M1319" s="50"/>
      <c r="N1319" s="50"/>
      <c r="O1319" s="50"/>
      <c r="P1319" s="50"/>
      <c r="Q1319" s="50"/>
      <c r="R1319" s="50"/>
    </row>
    <row r="1320" ht="15.75" customHeight="1">
      <c r="A1320" s="47" t="s">
        <v>65</v>
      </c>
      <c r="B1320" s="33">
        <v>482000.0</v>
      </c>
      <c r="C1320" s="32">
        <v>298.0</v>
      </c>
      <c r="D1320" s="30">
        <f t="shared" si="133"/>
        <v>143636000</v>
      </c>
      <c r="E1320" s="30"/>
      <c r="F1320" s="30">
        <v>8.0</v>
      </c>
      <c r="G1320" s="32">
        <f t="shared" si="134"/>
        <v>290</v>
      </c>
      <c r="H1320" s="33">
        <v>500000.0</v>
      </c>
      <c r="I1320" s="32">
        <f t="shared" si="135"/>
        <v>18000</v>
      </c>
      <c r="J1320" s="30">
        <f t="shared" si="136"/>
        <v>145000000</v>
      </c>
      <c r="K1320" s="34">
        <f t="shared" si="137"/>
        <v>1364000</v>
      </c>
      <c r="L1320" s="50"/>
      <c r="M1320" s="50"/>
      <c r="N1320" s="50"/>
      <c r="O1320" s="50"/>
      <c r="P1320" s="50"/>
      <c r="Q1320" s="50"/>
      <c r="R1320" s="50"/>
    </row>
    <row r="1321" ht="15.75" customHeight="1">
      <c r="A1321" s="47" t="s">
        <v>95</v>
      </c>
      <c r="B1321" s="33">
        <v>2000.0</v>
      </c>
      <c r="C1321" s="32">
        <v>12.0</v>
      </c>
      <c r="D1321" s="30">
        <f t="shared" si="133"/>
        <v>24000</v>
      </c>
      <c r="E1321" s="30"/>
      <c r="F1321" s="30"/>
      <c r="G1321" s="32">
        <f t="shared" si="134"/>
        <v>12</v>
      </c>
      <c r="H1321" s="33">
        <v>2399.0</v>
      </c>
      <c r="I1321" s="32">
        <f t="shared" si="135"/>
        <v>399</v>
      </c>
      <c r="J1321" s="30">
        <f t="shared" si="136"/>
        <v>28788</v>
      </c>
      <c r="K1321" s="34">
        <f t="shared" si="137"/>
        <v>4788</v>
      </c>
      <c r="L1321" s="50"/>
      <c r="M1321" s="50"/>
      <c r="N1321" s="50"/>
      <c r="O1321" s="50"/>
      <c r="P1321" s="50"/>
      <c r="Q1321" s="50"/>
      <c r="R1321" s="50"/>
    </row>
    <row r="1322" ht="15.75" customHeight="1">
      <c r="A1322" s="47" t="s">
        <v>96</v>
      </c>
      <c r="B1322" s="33">
        <v>6000.0</v>
      </c>
      <c r="C1322" s="32">
        <v>5.0</v>
      </c>
      <c r="D1322" s="30">
        <f t="shared" si="133"/>
        <v>30000</v>
      </c>
      <c r="E1322" s="30"/>
      <c r="F1322" s="30"/>
      <c r="G1322" s="32">
        <f t="shared" si="134"/>
        <v>5</v>
      </c>
      <c r="H1322" s="33">
        <v>7000.0</v>
      </c>
      <c r="I1322" s="32">
        <f t="shared" si="135"/>
        <v>1000</v>
      </c>
      <c r="J1322" s="30">
        <f t="shared" si="136"/>
        <v>35000</v>
      </c>
      <c r="K1322" s="34">
        <f t="shared" si="137"/>
        <v>5000</v>
      </c>
      <c r="L1322" s="50"/>
      <c r="M1322" s="50"/>
      <c r="N1322" s="50"/>
      <c r="O1322" s="50"/>
      <c r="P1322" s="50"/>
      <c r="Q1322" s="50"/>
      <c r="R1322" s="50"/>
    </row>
    <row r="1323" ht="15.75" customHeight="1">
      <c r="A1323" s="47" t="s">
        <v>50</v>
      </c>
      <c r="B1323" s="33">
        <v>84000.0</v>
      </c>
      <c r="C1323" s="32">
        <v>101.0</v>
      </c>
      <c r="D1323" s="30">
        <f t="shared" si="133"/>
        <v>8484000</v>
      </c>
      <c r="E1323" s="30"/>
      <c r="F1323" s="30"/>
      <c r="G1323" s="32">
        <f t="shared" si="134"/>
        <v>101</v>
      </c>
      <c r="H1323" s="33">
        <v>85000.0</v>
      </c>
      <c r="I1323" s="32">
        <f t="shared" si="135"/>
        <v>1000</v>
      </c>
      <c r="J1323" s="30">
        <f t="shared" si="136"/>
        <v>8585000</v>
      </c>
      <c r="K1323" s="34">
        <f t="shared" si="137"/>
        <v>101000</v>
      </c>
      <c r="L1323" s="50"/>
      <c r="M1323" s="50"/>
      <c r="N1323" s="50"/>
      <c r="O1323" s="50"/>
      <c r="P1323" s="50"/>
      <c r="Q1323" s="50"/>
      <c r="R1323" s="50"/>
    </row>
    <row r="1324" ht="15.75" customHeight="1">
      <c r="A1324" s="47" t="s">
        <v>49</v>
      </c>
      <c r="B1324" s="33">
        <v>82000.0</v>
      </c>
      <c r="C1324" s="32">
        <v>852.0</v>
      </c>
      <c r="D1324" s="30">
        <f t="shared" si="133"/>
        <v>69864000</v>
      </c>
      <c r="E1324" s="30"/>
      <c r="F1324" s="30"/>
      <c r="G1324" s="32">
        <f t="shared" si="134"/>
        <v>852</v>
      </c>
      <c r="H1324" s="33">
        <v>80000.0</v>
      </c>
      <c r="I1324" s="32">
        <f t="shared" si="135"/>
        <v>-2000</v>
      </c>
      <c r="J1324" s="30">
        <f t="shared" si="136"/>
        <v>68160000</v>
      </c>
      <c r="K1324" s="34">
        <f t="shared" si="137"/>
        <v>-1704000</v>
      </c>
      <c r="L1324" s="50"/>
      <c r="M1324" s="50"/>
      <c r="N1324" s="50"/>
      <c r="O1324" s="50"/>
      <c r="P1324" s="50"/>
      <c r="Q1324" s="50"/>
      <c r="R1324" s="50"/>
    </row>
    <row r="1325" ht="15.75" customHeight="1">
      <c r="A1325" s="47" t="s">
        <v>97</v>
      </c>
      <c r="B1325" s="33">
        <v>29000.0</v>
      </c>
      <c r="C1325" s="32">
        <v>822.0</v>
      </c>
      <c r="D1325" s="30">
        <f t="shared" si="133"/>
        <v>23838000</v>
      </c>
      <c r="E1325" s="30"/>
      <c r="F1325" s="30"/>
      <c r="G1325" s="32">
        <f t="shared" si="134"/>
        <v>822</v>
      </c>
      <c r="H1325" s="33">
        <v>28500.0</v>
      </c>
      <c r="I1325" s="32">
        <f t="shared" si="135"/>
        <v>-500</v>
      </c>
      <c r="J1325" s="30">
        <f t="shared" si="136"/>
        <v>23427000</v>
      </c>
      <c r="K1325" s="34">
        <f t="shared" si="137"/>
        <v>-411000</v>
      </c>
      <c r="L1325" s="50"/>
      <c r="M1325" s="50"/>
      <c r="N1325" s="50"/>
      <c r="O1325" s="50"/>
      <c r="P1325" s="50"/>
      <c r="Q1325" s="50"/>
      <c r="R1325" s="50"/>
    </row>
    <row r="1326" ht="15.75" customHeight="1">
      <c r="A1326" s="47" t="s">
        <v>51</v>
      </c>
      <c r="B1326" s="33">
        <v>49499.0</v>
      </c>
      <c r="C1326" s="32">
        <v>134880.0</v>
      </c>
      <c r="D1326" s="30">
        <f t="shared" si="133"/>
        <v>6676425120</v>
      </c>
      <c r="E1326" s="30">
        <v>2110.0</v>
      </c>
      <c r="F1326" s="30"/>
      <c r="G1326" s="32">
        <f t="shared" si="134"/>
        <v>136990</v>
      </c>
      <c r="H1326" s="33">
        <v>50000.0</v>
      </c>
      <c r="I1326" s="32">
        <f t="shared" si="135"/>
        <v>501</v>
      </c>
      <c r="J1326" s="30">
        <f t="shared" si="136"/>
        <v>6849500000</v>
      </c>
      <c r="K1326" s="34">
        <f t="shared" si="137"/>
        <v>173074880</v>
      </c>
      <c r="L1326" s="50"/>
      <c r="M1326" s="50"/>
      <c r="N1326" s="50"/>
      <c r="O1326" s="50"/>
      <c r="P1326" s="50"/>
      <c r="Q1326" s="50"/>
      <c r="R1326" s="50"/>
    </row>
    <row r="1327" ht="15.75" customHeight="1">
      <c r="A1327" s="47" t="s">
        <v>70</v>
      </c>
      <c r="B1327" s="33">
        <v>600.0</v>
      </c>
      <c r="C1327" s="32">
        <v>9928.0</v>
      </c>
      <c r="D1327" s="30">
        <f t="shared" si="133"/>
        <v>5956800</v>
      </c>
      <c r="E1327" s="30"/>
      <c r="F1327" s="30"/>
      <c r="G1327" s="32">
        <f t="shared" si="134"/>
        <v>9928</v>
      </c>
      <c r="H1327" s="33">
        <v>600.0</v>
      </c>
      <c r="I1327" s="32">
        <f t="shared" si="135"/>
        <v>0</v>
      </c>
      <c r="J1327" s="30">
        <f t="shared" si="136"/>
        <v>5956800</v>
      </c>
      <c r="K1327" s="34">
        <f t="shared" si="137"/>
        <v>0</v>
      </c>
      <c r="L1327" s="50"/>
      <c r="M1327" s="50"/>
      <c r="N1327" s="50"/>
      <c r="O1327" s="50"/>
      <c r="P1327" s="50"/>
      <c r="Q1327" s="50"/>
      <c r="R1327" s="50"/>
    </row>
    <row r="1328" ht="15.75" customHeight="1">
      <c r="A1328" s="35"/>
      <c r="B1328" s="10"/>
      <c r="C1328" s="10"/>
      <c r="D1328" s="31">
        <f t="shared" si="133"/>
        <v>0</v>
      </c>
      <c r="E1328" s="31"/>
      <c r="F1328" s="31"/>
      <c r="G1328" s="32"/>
      <c r="H1328" s="31"/>
      <c r="I1328" s="32">
        <f t="shared" si="135"/>
        <v>0</v>
      </c>
      <c r="J1328" s="31">
        <f t="shared" si="136"/>
        <v>0</v>
      </c>
      <c r="K1328" s="34">
        <f t="shared" si="137"/>
        <v>0</v>
      </c>
    </row>
    <row r="1329" ht="15.75" customHeight="1">
      <c r="A1329" s="35"/>
      <c r="B1329" s="10"/>
      <c r="C1329" s="10"/>
      <c r="D1329" s="31">
        <f t="shared" si="133"/>
        <v>0</v>
      </c>
      <c r="E1329" s="31"/>
      <c r="F1329" s="31"/>
      <c r="G1329" s="32"/>
      <c r="H1329" s="31"/>
      <c r="I1329" s="32">
        <f t="shared" si="135"/>
        <v>0</v>
      </c>
      <c r="J1329" s="31">
        <f t="shared" si="136"/>
        <v>0</v>
      </c>
      <c r="K1329" s="34">
        <f t="shared" si="137"/>
        <v>0</v>
      </c>
    </row>
    <row r="1330" ht="15.75" customHeight="1">
      <c r="A1330" s="37"/>
      <c r="B1330" s="38"/>
      <c r="C1330" s="38"/>
      <c r="D1330" s="39">
        <f t="shared" si="133"/>
        <v>0</v>
      </c>
      <c r="E1330" s="39"/>
      <c r="F1330" s="39"/>
      <c r="G1330" s="32"/>
      <c r="H1330" s="39"/>
      <c r="I1330" s="40">
        <f t="shared" si="135"/>
        <v>0</v>
      </c>
      <c r="J1330" s="39">
        <f t="shared" si="136"/>
        <v>0</v>
      </c>
      <c r="K1330" s="34">
        <f t="shared" si="137"/>
        <v>0</v>
      </c>
    </row>
    <row r="1331" ht="15.75" customHeight="1">
      <c r="B1331" s="2"/>
      <c r="C1331" s="2"/>
      <c r="D1331" s="3"/>
      <c r="E1331" s="3"/>
      <c r="F1331" s="3"/>
      <c r="G1331" s="12">
        <f>SUM(G1299:G1330)</f>
        <v>1900846</v>
      </c>
      <c r="H1331" s="3"/>
      <c r="I1331" s="3"/>
      <c r="J1331" s="3"/>
    </row>
    <row r="1332" ht="15.75" customHeight="1">
      <c r="B1332" s="2"/>
      <c r="C1332" s="2"/>
      <c r="D1332" s="3"/>
      <c r="E1332" s="3"/>
      <c r="F1332" s="3"/>
      <c r="G1332" s="3"/>
      <c r="H1332" s="3"/>
      <c r="I1332" s="3"/>
      <c r="J1332" s="3"/>
    </row>
    <row r="1333" ht="15.75" customHeight="1">
      <c r="B1333" s="2"/>
      <c r="C1333" s="2"/>
      <c r="D1333" s="3" t="s">
        <v>17</v>
      </c>
      <c r="E1333" s="3"/>
      <c r="F1333" s="3"/>
      <c r="G1333" s="3"/>
      <c r="H1333" s="3"/>
      <c r="I1333" s="3"/>
      <c r="J1333" s="3" t="s">
        <v>17</v>
      </c>
    </row>
    <row r="1334" ht="15.75" customHeight="1">
      <c r="B1334" s="2"/>
      <c r="C1334" s="2"/>
      <c r="D1334" s="3">
        <f>SUM(D1299:D1333)</f>
        <v>13352332394</v>
      </c>
      <c r="E1334" s="3"/>
      <c r="F1334" s="3"/>
      <c r="G1334" s="3"/>
      <c r="H1334" s="3"/>
      <c r="I1334" s="3"/>
      <c r="J1334" s="3">
        <f>SUM(J1299:J1333)</f>
        <v>13678206829</v>
      </c>
      <c r="K1334" s="17">
        <f>J1334-D1334</f>
        <v>325874435.4</v>
      </c>
    </row>
    <row r="1335" ht="15.75" customHeight="1">
      <c r="B1335" s="2"/>
      <c r="C1335" s="2"/>
      <c r="D1335" s="3"/>
      <c r="E1335" s="3"/>
      <c r="F1335" s="3"/>
      <c r="G1335" s="3"/>
      <c r="H1335" s="3"/>
      <c r="I1335" s="3"/>
      <c r="J1335" s="3"/>
    </row>
    <row r="1336" ht="15.75" customHeight="1">
      <c r="B1336" s="2"/>
      <c r="C1336" s="2"/>
      <c r="D1336" s="3" t="s">
        <v>20</v>
      </c>
      <c r="E1336" s="3"/>
      <c r="F1336" s="3"/>
      <c r="G1336" s="3"/>
      <c r="H1336" s="3"/>
      <c r="I1336" s="3"/>
      <c r="J1336" s="3" t="s">
        <v>20</v>
      </c>
      <c r="K1336" s="43">
        <f>K1334/J1337</f>
        <v>1688.468577</v>
      </c>
    </row>
    <row r="1337" ht="15.75" customHeight="1">
      <c r="B1337" s="2"/>
      <c r="C1337" s="2"/>
      <c r="D1337" s="11">
        <v>193000.0</v>
      </c>
      <c r="E1337" s="3"/>
      <c r="F1337" s="3"/>
      <c r="G1337" s="3"/>
      <c r="H1337" s="3"/>
      <c r="I1337" s="3"/>
      <c r="J1337" s="11">
        <v>193000.0</v>
      </c>
      <c r="K1337" s="42"/>
    </row>
    <row r="1338" ht="15.75" customHeight="1">
      <c r="B1338" s="2"/>
      <c r="C1338" s="2"/>
      <c r="D1338" s="3" t="s">
        <v>21</v>
      </c>
      <c r="E1338" s="3"/>
      <c r="F1338" s="3"/>
      <c r="G1338" s="3"/>
      <c r="H1338" s="3"/>
      <c r="I1338" s="3"/>
      <c r="J1338" s="3" t="s">
        <v>21</v>
      </c>
    </row>
    <row r="1339" ht="15.75" customHeight="1">
      <c r="B1339" s="2"/>
      <c r="C1339" s="2"/>
      <c r="D1339" s="12">
        <f>D1334/D1337</f>
        <v>69183.0694</v>
      </c>
      <c r="E1339" s="12"/>
      <c r="F1339" s="12"/>
      <c r="G1339" s="12"/>
      <c r="H1339" s="3"/>
      <c r="I1339" s="3"/>
      <c r="J1339" s="12">
        <f>J1334/J1337</f>
        <v>70871.53798</v>
      </c>
      <c r="K1339" s="18">
        <f>J1339-D1339</f>
        <v>1688.468577</v>
      </c>
    </row>
    <row r="1340" ht="15.75" customHeight="1">
      <c r="B1340" s="2"/>
      <c r="C1340" s="2"/>
      <c r="D1340" s="3"/>
      <c r="E1340" s="3"/>
      <c r="F1340" s="3"/>
      <c r="G1340" s="3"/>
      <c r="H1340" s="3"/>
      <c r="I1340" s="3"/>
      <c r="J1340" s="3"/>
    </row>
    <row r="1341" ht="15.75" customHeight="1">
      <c r="B1341" s="2"/>
      <c r="C1341" s="2"/>
      <c r="D1341" s="3"/>
      <c r="E1341" s="3"/>
      <c r="F1341" s="3"/>
      <c r="G1341" s="3"/>
      <c r="H1341" s="3"/>
      <c r="I1341" s="3"/>
      <c r="J1341" s="3"/>
    </row>
    <row r="1342" ht="15.75" customHeight="1">
      <c r="B1342" s="2"/>
      <c r="C1342" s="2"/>
      <c r="D1342" s="3"/>
      <c r="E1342" s="3"/>
      <c r="F1342" s="3"/>
      <c r="G1342" s="3"/>
      <c r="H1342" s="3"/>
      <c r="I1342" s="3"/>
      <c r="J1342" s="3"/>
    </row>
    <row r="1343" ht="15.75" customHeight="1">
      <c r="B1343" s="2"/>
      <c r="C1343" s="2"/>
      <c r="D1343" s="3"/>
      <c r="E1343" s="3"/>
      <c r="F1343" s="3"/>
      <c r="G1343" s="3"/>
      <c r="H1343" s="3"/>
      <c r="I1343" s="3"/>
      <c r="J1343" s="3"/>
    </row>
    <row r="1344" ht="15.75" customHeight="1">
      <c r="B1344" s="2"/>
      <c r="C1344" s="2"/>
      <c r="D1344" s="3"/>
      <c r="E1344" s="3"/>
      <c r="F1344" s="3"/>
      <c r="G1344" s="3"/>
      <c r="H1344" s="3"/>
      <c r="I1344" s="3"/>
      <c r="J1344" s="3"/>
    </row>
    <row r="1345" ht="15.75" customHeight="1">
      <c r="A1345" s="1" t="s">
        <v>151</v>
      </c>
      <c r="B1345" s="2"/>
      <c r="C1345" s="2"/>
      <c r="D1345" s="3"/>
      <c r="E1345" s="3"/>
      <c r="F1345" s="3"/>
      <c r="G1345" s="3"/>
      <c r="H1345" s="3"/>
      <c r="I1345" s="3"/>
      <c r="J1345" s="3"/>
    </row>
    <row r="1346" ht="15.75" customHeight="1">
      <c r="B1346" s="2"/>
      <c r="C1346" s="2"/>
      <c r="D1346" s="3"/>
      <c r="E1346" s="3"/>
      <c r="F1346" s="3"/>
      <c r="G1346" s="3"/>
      <c r="H1346" s="3"/>
      <c r="I1346" s="3"/>
      <c r="J1346" s="3"/>
    </row>
    <row r="1347" ht="15.75" customHeight="1">
      <c r="B1347" s="2"/>
      <c r="C1347" s="2"/>
      <c r="D1347" s="3"/>
      <c r="E1347" s="3"/>
      <c r="F1347" s="3"/>
      <c r="G1347" s="3"/>
      <c r="H1347" s="3"/>
      <c r="I1347" s="3"/>
      <c r="J1347" s="3"/>
    </row>
    <row r="1348" ht="15.75" customHeight="1">
      <c r="A1348" s="19" t="s">
        <v>35</v>
      </c>
      <c r="B1348" s="20"/>
      <c r="C1348" s="20"/>
      <c r="D1348" s="21"/>
      <c r="E1348" s="22" t="s">
        <v>36</v>
      </c>
      <c r="F1348" s="23"/>
      <c r="G1348" s="21"/>
      <c r="H1348" s="21"/>
      <c r="I1348" s="21"/>
      <c r="J1348" s="21"/>
      <c r="K1348" s="24"/>
      <c r="L1348" s="1"/>
      <c r="M1348" s="1"/>
      <c r="N1348" s="1"/>
      <c r="O1348" s="1"/>
      <c r="P1348" s="1"/>
      <c r="Q1348" s="1"/>
      <c r="R1348" s="1"/>
    </row>
    <row r="1349" ht="15.75" customHeight="1">
      <c r="A1349" s="25" t="s">
        <v>2</v>
      </c>
      <c r="B1349" s="27" t="s">
        <v>150</v>
      </c>
      <c r="C1349" s="26" t="s">
        <v>8</v>
      </c>
      <c r="D1349" s="27" t="s">
        <v>9</v>
      </c>
      <c r="E1349" s="27" t="s">
        <v>38</v>
      </c>
      <c r="F1349" s="27" t="s">
        <v>39</v>
      </c>
      <c r="G1349" s="27" t="s">
        <v>40</v>
      </c>
      <c r="H1349" s="27" t="s">
        <v>152</v>
      </c>
      <c r="I1349" s="27" t="s">
        <v>42</v>
      </c>
      <c r="J1349" s="27" t="s">
        <v>153</v>
      </c>
      <c r="K1349" s="28" t="s">
        <v>12</v>
      </c>
      <c r="L1349" s="1"/>
      <c r="M1349" s="1"/>
      <c r="N1349" s="1"/>
      <c r="O1349" s="1"/>
      <c r="P1349" s="1"/>
      <c r="Q1349" s="1"/>
      <c r="R1349" s="1"/>
    </row>
    <row r="1350" ht="15.75" customHeight="1">
      <c r="A1350" s="47" t="s">
        <v>87</v>
      </c>
      <c r="B1350" s="33">
        <v>125000.0</v>
      </c>
      <c r="C1350" s="32">
        <v>2.0</v>
      </c>
      <c r="D1350" s="30">
        <f t="shared" ref="D1350:D1381" si="138">C1350*B1350</f>
        <v>250000</v>
      </c>
      <c r="E1350" s="31"/>
      <c r="F1350" s="31"/>
      <c r="G1350" s="32">
        <f t="shared" ref="G1350:G1378" si="139">$C1350+E1350-F1350</f>
        <v>2</v>
      </c>
      <c r="H1350" s="33">
        <v>125000.0</v>
      </c>
      <c r="I1350" s="32">
        <f t="shared" ref="I1350:I1381" si="140">H1350-B1350</f>
        <v>0</v>
      </c>
      <c r="J1350" s="30">
        <f t="shared" ref="J1350:J1381" si="141">G1350*H1350</f>
        <v>250000</v>
      </c>
      <c r="K1350" s="34">
        <f t="shared" ref="K1350:K1381" si="142">J1350-D1350</f>
        <v>0</v>
      </c>
      <c r="L1350" s="50"/>
      <c r="M1350" s="50"/>
      <c r="N1350" s="50"/>
      <c r="O1350" s="50"/>
      <c r="P1350" s="50"/>
      <c r="Q1350" s="50"/>
      <c r="R1350" s="50"/>
    </row>
    <row r="1351" ht="15.75" customHeight="1">
      <c r="A1351" s="47" t="s">
        <v>88</v>
      </c>
      <c r="B1351" s="33">
        <v>1605.0</v>
      </c>
      <c r="C1351" s="32">
        <v>1655505.0</v>
      </c>
      <c r="D1351" s="30">
        <f t="shared" si="138"/>
        <v>2657085525</v>
      </c>
      <c r="E1351" s="30"/>
      <c r="F1351" s="30">
        <v>3.0</v>
      </c>
      <c r="G1351" s="32">
        <f t="shared" si="139"/>
        <v>1655502</v>
      </c>
      <c r="H1351" s="33">
        <v>1700.0</v>
      </c>
      <c r="I1351" s="32">
        <f t="shared" si="140"/>
        <v>95</v>
      </c>
      <c r="J1351" s="30">
        <f t="shared" si="141"/>
        <v>2814353400</v>
      </c>
      <c r="K1351" s="34">
        <f t="shared" si="142"/>
        <v>157267875</v>
      </c>
      <c r="L1351" s="50"/>
      <c r="M1351" s="50"/>
      <c r="N1351" s="50"/>
      <c r="O1351" s="50"/>
      <c r="P1351" s="50"/>
      <c r="Q1351" s="50"/>
      <c r="R1351" s="50"/>
    </row>
    <row r="1352" ht="15.75" customHeight="1">
      <c r="A1352" s="47" t="s">
        <v>89</v>
      </c>
      <c r="B1352" s="33">
        <v>60.0</v>
      </c>
      <c r="C1352" s="32">
        <v>2500.0</v>
      </c>
      <c r="D1352" s="30">
        <f t="shared" si="138"/>
        <v>150000</v>
      </c>
      <c r="E1352" s="30"/>
      <c r="F1352" s="30"/>
      <c r="G1352" s="32">
        <f t="shared" si="139"/>
        <v>2500</v>
      </c>
      <c r="H1352" s="33">
        <v>59.0</v>
      </c>
      <c r="I1352" s="33">
        <f t="shared" si="140"/>
        <v>-1</v>
      </c>
      <c r="J1352" s="30">
        <f t="shared" si="141"/>
        <v>147500</v>
      </c>
      <c r="K1352" s="34">
        <f t="shared" si="142"/>
        <v>-2500</v>
      </c>
      <c r="L1352" s="50"/>
      <c r="M1352" s="50"/>
      <c r="N1352" s="50"/>
      <c r="O1352" s="50"/>
      <c r="P1352" s="50"/>
      <c r="Q1352" s="50"/>
      <c r="R1352" s="50"/>
    </row>
    <row r="1353" ht="15.75" customHeight="1">
      <c r="A1353" s="47" t="s">
        <v>47</v>
      </c>
      <c r="B1353" s="33">
        <v>445000.0</v>
      </c>
      <c r="C1353" s="32">
        <v>3.0</v>
      </c>
      <c r="D1353" s="30">
        <f t="shared" si="138"/>
        <v>1335000</v>
      </c>
      <c r="E1353" s="30"/>
      <c r="F1353" s="30"/>
      <c r="G1353" s="32">
        <f t="shared" si="139"/>
        <v>3</v>
      </c>
      <c r="H1353" s="33">
        <v>500000.0</v>
      </c>
      <c r="I1353" s="32">
        <f t="shared" si="140"/>
        <v>55000</v>
      </c>
      <c r="J1353" s="30">
        <f t="shared" si="141"/>
        <v>1500000</v>
      </c>
      <c r="K1353" s="34">
        <f t="shared" si="142"/>
        <v>165000</v>
      </c>
      <c r="L1353" s="50"/>
      <c r="M1353" s="50"/>
      <c r="N1353" s="50"/>
      <c r="O1353" s="50"/>
      <c r="P1353" s="50"/>
      <c r="Q1353" s="50"/>
      <c r="R1353" s="50"/>
    </row>
    <row r="1354" ht="15.75" customHeight="1">
      <c r="A1354" s="47" t="s">
        <v>48</v>
      </c>
      <c r="B1354" s="33">
        <v>45000.0</v>
      </c>
      <c r="C1354" s="32">
        <v>86077.0</v>
      </c>
      <c r="D1354" s="30">
        <f t="shared" si="138"/>
        <v>3873465000</v>
      </c>
      <c r="E1354" s="30">
        <v>1500.0</v>
      </c>
      <c r="F1354" s="30"/>
      <c r="G1354" s="32">
        <f t="shared" si="139"/>
        <v>87577</v>
      </c>
      <c r="H1354" s="33">
        <v>46005.0</v>
      </c>
      <c r="I1354" s="32">
        <f t="shared" si="140"/>
        <v>1005</v>
      </c>
      <c r="J1354" s="30">
        <f t="shared" si="141"/>
        <v>4028979885</v>
      </c>
      <c r="K1354" s="34">
        <f t="shared" si="142"/>
        <v>155514885</v>
      </c>
      <c r="L1354" s="50"/>
      <c r="M1354" s="50"/>
      <c r="N1354" s="50"/>
      <c r="O1354" s="50"/>
      <c r="P1354" s="50"/>
      <c r="Q1354" s="50"/>
      <c r="R1354" s="50"/>
    </row>
    <row r="1355" ht="15.75" customHeight="1">
      <c r="A1355" s="47" t="s">
        <v>86</v>
      </c>
      <c r="B1355" s="33">
        <v>6600.0</v>
      </c>
      <c r="C1355" s="32">
        <v>539.0</v>
      </c>
      <c r="D1355" s="30">
        <f t="shared" si="138"/>
        <v>3557400</v>
      </c>
      <c r="E1355" s="30"/>
      <c r="F1355" s="31"/>
      <c r="G1355" s="32">
        <f t="shared" si="139"/>
        <v>539</v>
      </c>
      <c r="H1355" s="33">
        <v>6900.0</v>
      </c>
      <c r="I1355" s="32">
        <f t="shared" si="140"/>
        <v>300</v>
      </c>
      <c r="J1355" s="30">
        <f t="shared" si="141"/>
        <v>3719100</v>
      </c>
      <c r="K1355" s="34">
        <f t="shared" si="142"/>
        <v>161700</v>
      </c>
      <c r="L1355" s="50"/>
      <c r="M1355" s="50"/>
      <c r="N1355" s="50"/>
      <c r="O1355" s="50"/>
      <c r="P1355" s="50"/>
      <c r="Q1355" s="50"/>
      <c r="R1355" s="50"/>
    </row>
    <row r="1356" ht="15.75" customHeight="1">
      <c r="A1356" s="47" t="s">
        <v>90</v>
      </c>
      <c r="B1356" s="33">
        <v>959.99</v>
      </c>
      <c r="C1356" s="32">
        <v>3.0</v>
      </c>
      <c r="D1356" s="30">
        <f t="shared" si="138"/>
        <v>2879.97</v>
      </c>
      <c r="E1356" s="30"/>
      <c r="F1356" s="30"/>
      <c r="G1356" s="32">
        <f t="shared" si="139"/>
        <v>3</v>
      </c>
      <c r="H1356" s="33">
        <v>970.0</v>
      </c>
      <c r="I1356" s="32">
        <f t="shared" si="140"/>
        <v>10.01</v>
      </c>
      <c r="J1356" s="30">
        <f t="shared" si="141"/>
        <v>2910</v>
      </c>
      <c r="K1356" s="34">
        <f t="shared" si="142"/>
        <v>30.03</v>
      </c>
      <c r="L1356" s="50"/>
      <c r="M1356" s="50"/>
      <c r="N1356" s="50"/>
      <c r="O1356" s="50"/>
      <c r="P1356" s="50"/>
      <c r="Q1356" s="50"/>
      <c r="R1356" s="50"/>
    </row>
    <row r="1357" ht="15.75" customHeight="1">
      <c r="A1357" s="47" t="s">
        <v>54</v>
      </c>
      <c r="B1357" s="33">
        <v>70000.0</v>
      </c>
      <c r="C1357" s="32">
        <v>15.0</v>
      </c>
      <c r="D1357" s="30">
        <f t="shared" si="138"/>
        <v>1050000</v>
      </c>
      <c r="E1357" s="30"/>
      <c r="F1357" s="30"/>
      <c r="G1357" s="32">
        <f t="shared" si="139"/>
        <v>15</v>
      </c>
      <c r="H1357" s="33">
        <v>70000.0</v>
      </c>
      <c r="I1357" s="32">
        <f t="shared" si="140"/>
        <v>0</v>
      </c>
      <c r="J1357" s="30">
        <f t="shared" si="141"/>
        <v>1050000</v>
      </c>
      <c r="K1357" s="34">
        <f t="shared" si="142"/>
        <v>0</v>
      </c>
      <c r="L1357" s="50"/>
      <c r="M1357" s="50"/>
      <c r="N1357" s="50"/>
      <c r="O1357" s="50"/>
      <c r="P1357" s="50"/>
      <c r="Q1357" s="50"/>
      <c r="R1357" s="50"/>
    </row>
    <row r="1358" ht="15.75" customHeight="1">
      <c r="A1358" s="47" t="s">
        <v>55</v>
      </c>
      <c r="B1358" s="33">
        <v>3800.0</v>
      </c>
      <c r="C1358" s="32">
        <v>2.0</v>
      </c>
      <c r="D1358" s="30">
        <f t="shared" si="138"/>
        <v>7600</v>
      </c>
      <c r="E1358" s="30"/>
      <c r="F1358" s="30"/>
      <c r="G1358" s="32">
        <f t="shared" si="139"/>
        <v>2</v>
      </c>
      <c r="H1358" s="33">
        <v>3800.0</v>
      </c>
      <c r="I1358" s="32">
        <f t="shared" si="140"/>
        <v>0</v>
      </c>
      <c r="J1358" s="30">
        <f t="shared" si="141"/>
        <v>7600</v>
      </c>
      <c r="K1358" s="34">
        <f t="shared" si="142"/>
        <v>0</v>
      </c>
      <c r="L1358" s="50"/>
      <c r="M1358" s="50"/>
      <c r="N1358" s="50"/>
      <c r="O1358" s="50"/>
      <c r="P1358" s="50"/>
      <c r="Q1358" s="50"/>
      <c r="R1358" s="50"/>
    </row>
    <row r="1359" ht="15.75" customHeight="1">
      <c r="A1359" s="48" t="s">
        <v>91</v>
      </c>
      <c r="B1359" s="33">
        <v>13000.0</v>
      </c>
      <c r="C1359" s="32">
        <v>2.0</v>
      </c>
      <c r="D1359" s="30">
        <f t="shared" si="138"/>
        <v>26000</v>
      </c>
      <c r="E1359" s="30"/>
      <c r="F1359" s="30"/>
      <c r="G1359" s="32">
        <f t="shared" si="139"/>
        <v>2</v>
      </c>
      <c r="H1359" s="33">
        <v>13500.0</v>
      </c>
      <c r="I1359" s="32">
        <f t="shared" si="140"/>
        <v>500</v>
      </c>
      <c r="J1359" s="30">
        <f t="shared" si="141"/>
        <v>27000</v>
      </c>
      <c r="K1359" s="34">
        <f t="shared" si="142"/>
        <v>1000</v>
      </c>
      <c r="L1359" s="50"/>
      <c r="M1359" s="50"/>
      <c r="N1359" s="50"/>
      <c r="O1359" s="50"/>
      <c r="P1359" s="50"/>
      <c r="Q1359" s="50"/>
      <c r="R1359" s="50"/>
    </row>
    <row r="1360" ht="15.75" customHeight="1">
      <c r="A1360" s="47" t="s">
        <v>92</v>
      </c>
      <c r="B1360" s="33">
        <v>85000.0</v>
      </c>
      <c r="C1360" s="32">
        <v>30.0</v>
      </c>
      <c r="D1360" s="30">
        <f t="shared" si="138"/>
        <v>2550000</v>
      </c>
      <c r="E1360" s="30"/>
      <c r="F1360" s="30"/>
      <c r="G1360" s="32">
        <f t="shared" si="139"/>
        <v>30</v>
      </c>
      <c r="H1360" s="33">
        <v>83000.0</v>
      </c>
      <c r="I1360" s="32">
        <f t="shared" si="140"/>
        <v>-2000</v>
      </c>
      <c r="J1360" s="30">
        <f t="shared" si="141"/>
        <v>2490000</v>
      </c>
      <c r="K1360" s="34">
        <f t="shared" si="142"/>
        <v>-60000</v>
      </c>
      <c r="L1360" s="50"/>
      <c r="M1360" s="50"/>
      <c r="N1360" s="50"/>
      <c r="O1360" s="50"/>
      <c r="P1360" s="50"/>
      <c r="Q1360" s="50"/>
      <c r="R1360" s="50"/>
    </row>
    <row r="1361" ht="15.75" customHeight="1">
      <c r="A1361" s="47" t="s">
        <v>67</v>
      </c>
      <c r="B1361" s="33">
        <v>6500.0</v>
      </c>
      <c r="C1361" s="32">
        <v>5.0</v>
      </c>
      <c r="D1361" s="30">
        <f t="shared" si="138"/>
        <v>32500</v>
      </c>
      <c r="E1361" s="30"/>
      <c r="F1361" s="30"/>
      <c r="G1361" s="32">
        <f t="shared" si="139"/>
        <v>5</v>
      </c>
      <c r="H1361" s="33">
        <v>6500.0</v>
      </c>
      <c r="I1361" s="32">
        <f t="shared" si="140"/>
        <v>0</v>
      </c>
      <c r="J1361" s="30">
        <f t="shared" si="141"/>
        <v>32500</v>
      </c>
      <c r="K1361" s="34">
        <f t="shared" si="142"/>
        <v>0</v>
      </c>
      <c r="L1361" s="50"/>
      <c r="M1361" s="50"/>
      <c r="N1361" s="50"/>
      <c r="O1361" s="50"/>
      <c r="P1361" s="50"/>
      <c r="Q1361" s="50"/>
      <c r="R1361" s="50"/>
    </row>
    <row r="1362" ht="15.75" customHeight="1">
      <c r="A1362" s="47" t="s">
        <v>57</v>
      </c>
      <c r="B1362" s="33">
        <v>43000.0</v>
      </c>
      <c r="C1362" s="32">
        <v>20.0</v>
      </c>
      <c r="D1362" s="30">
        <f t="shared" si="138"/>
        <v>860000</v>
      </c>
      <c r="E1362" s="30"/>
      <c r="F1362" s="30"/>
      <c r="G1362" s="32">
        <f t="shared" si="139"/>
        <v>20</v>
      </c>
      <c r="H1362" s="33">
        <v>44900.0</v>
      </c>
      <c r="I1362" s="32">
        <f t="shared" si="140"/>
        <v>1900</v>
      </c>
      <c r="J1362" s="30">
        <f t="shared" si="141"/>
        <v>898000</v>
      </c>
      <c r="K1362" s="34">
        <f t="shared" si="142"/>
        <v>38000</v>
      </c>
      <c r="L1362" s="50"/>
      <c r="M1362" s="50"/>
      <c r="N1362" s="50"/>
      <c r="O1362" s="50"/>
      <c r="P1362" s="50"/>
      <c r="Q1362" s="50"/>
      <c r="R1362" s="50"/>
    </row>
    <row r="1363" ht="15.75" customHeight="1">
      <c r="A1363" s="47" t="s">
        <v>58</v>
      </c>
      <c r="B1363" s="33">
        <v>65000.0</v>
      </c>
      <c r="C1363" s="32">
        <v>5.0</v>
      </c>
      <c r="D1363" s="30">
        <f t="shared" si="138"/>
        <v>325000</v>
      </c>
      <c r="E1363" s="30"/>
      <c r="F1363" s="30"/>
      <c r="G1363" s="32">
        <f t="shared" si="139"/>
        <v>5</v>
      </c>
      <c r="H1363" s="33">
        <v>60000.0</v>
      </c>
      <c r="I1363" s="32">
        <f t="shared" si="140"/>
        <v>-5000</v>
      </c>
      <c r="J1363" s="30">
        <f t="shared" si="141"/>
        <v>300000</v>
      </c>
      <c r="K1363" s="34">
        <f t="shared" si="142"/>
        <v>-25000</v>
      </c>
      <c r="L1363" s="50"/>
      <c r="M1363" s="50"/>
      <c r="N1363" s="50"/>
      <c r="O1363" s="50"/>
      <c r="P1363" s="50"/>
      <c r="Q1363" s="50"/>
      <c r="R1363" s="50"/>
    </row>
    <row r="1364" ht="15.75" customHeight="1">
      <c r="A1364" s="47" t="s">
        <v>59</v>
      </c>
      <c r="B1364" s="33">
        <v>3300.0</v>
      </c>
      <c r="C1364" s="32">
        <v>53.0</v>
      </c>
      <c r="D1364" s="30">
        <f t="shared" si="138"/>
        <v>174900</v>
      </c>
      <c r="E1364" s="30"/>
      <c r="F1364" s="30"/>
      <c r="G1364" s="32">
        <f t="shared" si="139"/>
        <v>53</v>
      </c>
      <c r="H1364" s="33">
        <v>3300.0</v>
      </c>
      <c r="I1364" s="32">
        <f t="shared" si="140"/>
        <v>0</v>
      </c>
      <c r="J1364" s="30">
        <f t="shared" si="141"/>
        <v>174900</v>
      </c>
      <c r="K1364" s="34">
        <f t="shared" si="142"/>
        <v>0</v>
      </c>
      <c r="L1364" s="50"/>
      <c r="M1364" s="50"/>
      <c r="N1364" s="50"/>
      <c r="O1364" s="50"/>
      <c r="P1364" s="50"/>
      <c r="Q1364" s="50"/>
      <c r="R1364" s="50"/>
    </row>
    <row r="1365" ht="15.75" customHeight="1">
      <c r="A1365" s="47" t="s">
        <v>60</v>
      </c>
      <c r="B1365" s="33">
        <v>1265.0</v>
      </c>
      <c r="C1365" s="32">
        <v>7000.0</v>
      </c>
      <c r="D1365" s="30">
        <f t="shared" si="138"/>
        <v>8855000</v>
      </c>
      <c r="E1365" s="30"/>
      <c r="F1365" s="30">
        <v>2000.0</v>
      </c>
      <c r="G1365" s="32">
        <f t="shared" si="139"/>
        <v>5000</v>
      </c>
      <c r="H1365" s="33">
        <v>1349.0</v>
      </c>
      <c r="I1365" s="32">
        <f t="shared" si="140"/>
        <v>84</v>
      </c>
      <c r="J1365" s="30">
        <f t="shared" si="141"/>
        <v>6745000</v>
      </c>
      <c r="K1365" s="34">
        <f t="shared" si="142"/>
        <v>-2110000</v>
      </c>
      <c r="L1365" s="50"/>
      <c r="M1365" s="50"/>
      <c r="N1365" s="50"/>
      <c r="O1365" s="50"/>
      <c r="P1365" s="50"/>
      <c r="Q1365" s="50"/>
      <c r="R1365" s="50"/>
    </row>
    <row r="1366" ht="15.75" customHeight="1">
      <c r="A1366" s="47" t="s">
        <v>61</v>
      </c>
      <c r="B1366" s="33">
        <v>99999.99</v>
      </c>
      <c r="C1366" s="32">
        <v>5.0</v>
      </c>
      <c r="D1366" s="30">
        <f t="shared" si="138"/>
        <v>499999.95</v>
      </c>
      <c r="E1366" s="30"/>
      <c r="F1366" s="30"/>
      <c r="G1366" s="32">
        <f t="shared" si="139"/>
        <v>5</v>
      </c>
      <c r="H1366" s="33">
        <v>99999.99</v>
      </c>
      <c r="I1366" s="32">
        <f t="shared" si="140"/>
        <v>0</v>
      </c>
      <c r="J1366" s="30">
        <f t="shared" si="141"/>
        <v>499999.95</v>
      </c>
      <c r="K1366" s="34">
        <f t="shared" si="142"/>
        <v>0</v>
      </c>
      <c r="L1366" s="50"/>
      <c r="M1366" s="50"/>
      <c r="N1366" s="50"/>
      <c r="O1366" s="50"/>
      <c r="P1366" s="50"/>
      <c r="Q1366" s="50"/>
      <c r="R1366" s="50"/>
    </row>
    <row r="1367" ht="15.75" customHeight="1">
      <c r="A1367" s="47" t="s">
        <v>82</v>
      </c>
      <c r="B1367" s="45">
        <v>39218.0</v>
      </c>
      <c r="C1367" s="32">
        <v>2.0</v>
      </c>
      <c r="D1367" s="31">
        <f t="shared" si="138"/>
        <v>78436</v>
      </c>
      <c r="E1367" s="30"/>
      <c r="F1367" s="31"/>
      <c r="G1367" s="32">
        <f t="shared" si="139"/>
        <v>2</v>
      </c>
      <c r="H1367" s="45">
        <v>31374.4</v>
      </c>
      <c r="I1367" s="32">
        <f t="shared" si="140"/>
        <v>-7843.6</v>
      </c>
      <c r="J1367" s="31">
        <f t="shared" si="141"/>
        <v>62748.8</v>
      </c>
      <c r="K1367" s="34">
        <f t="shared" si="142"/>
        <v>-15687.2</v>
      </c>
      <c r="L1367" s="50"/>
      <c r="M1367" s="50"/>
      <c r="N1367" s="50"/>
      <c r="O1367" s="50"/>
      <c r="P1367" s="50"/>
      <c r="Q1367" s="50"/>
      <c r="R1367" s="50"/>
    </row>
    <row r="1368" ht="15.75" customHeight="1">
      <c r="A1368" s="47" t="s">
        <v>93</v>
      </c>
      <c r="B1368" s="33">
        <v>105000.0</v>
      </c>
      <c r="C1368" s="32">
        <v>20.0</v>
      </c>
      <c r="D1368" s="30">
        <f t="shared" si="138"/>
        <v>2100000</v>
      </c>
      <c r="E1368" s="30"/>
      <c r="F1368" s="30"/>
      <c r="G1368" s="32">
        <f t="shared" si="139"/>
        <v>20</v>
      </c>
      <c r="H1368" s="33">
        <v>105000.0</v>
      </c>
      <c r="I1368" s="32">
        <f t="shared" si="140"/>
        <v>0</v>
      </c>
      <c r="J1368" s="30">
        <f t="shared" si="141"/>
        <v>2100000</v>
      </c>
      <c r="K1368" s="34">
        <f t="shared" si="142"/>
        <v>0</v>
      </c>
      <c r="L1368" s="50"/>
      <c r="M1368" s="50"/>
      <c r="N1368" s="50"/>
      <c r="O1368" s="50"/>
      <c r="P1368" s="50"/>
      <c r="Q1368" s="50"/>
      <c r="R1368" s="50"/>
    </row>
    <row r="1369" ht="15.75" customHeight="1">
      <c r="A1369" s="47" t="s">
        <v>94</v>
      </c>
      <c r="B1369" s="33">
        <v>13000.0</v>
      </c>
      <c r="C1369" s="32">
        <v>8.0</v>
      </c>
      <c r="D1369" s="30">
        <f t="shared" si="138"/>
        <v>104000</v>
      </c>
      <c r="E1369" s="30"/>
      <c r="F1369" s="30"/>
      <c r="G1369" s="32">
        <f t="shared" si="139"/>
        <v>8</v>
      </c>
      <c r="H1369" s="33">
        <v>13000.0</v>
      </c>
      <c r="I1369" s="32">
        <f t="shared" si="140"/>
        <v>0</v>
      </c>
      <c r="J1369" s="30">
        <f t="shared" si="141"/>
        <v>104000</v>
      </c>
      <c r="K1369" s="34">
        <f t="shared" si="142"/>
        <v>0</v>
      </c>
      <c r="L1369" s="50"/>
      <c r="M1369" s="50"/>
      <c r="N1369" s="50"/>
      <c r="O1369" s="50"/>
      <c r="P1369" s="50"/>
      <c r="Q1369" s="50"/>
      <c r="R1369" s="50"/>
    </row>
    <row r="1370" ht="15.75" customHeight="1">
      <c r="A1370" s="47" t="s">
        <v>64</v>
      </c>
      <c r="B1370" s="33">
        <v>500100.01</v>
      </c>
      <c r="C1370" s="32">
        <v>50.0</v>
      </c>
      <c r="D1370" s="30">
        <f t="shared" si="138"/>
        <v>25005000.5</v>
      </c>
      <c r="E1370" s="30"/>
      <c r="F1370" s="30"/>
      <c r="G1370" s="32">
        <f t="shared" si="139"/>
        <v>50</v>
      </c>
      <c r="H1370" s="33">
        <v>529000.0</v>
      </c>
      <c r="I1370" s="32">
        <f t="shared" si="140"/>
        <v>28899.99</v>
      </c>
      <c r="J1370" s="30">
        <f t="shared" si="141"/>
        <v>26450000</v>
      </c>
      <c r="K1370" s="34">
        <f t="shared" si="142"/>
        <v>1444999.5</v>
      </c>
      <c r="L1370" s="50"/>
      <c r="M1370" s="50"/>
      <c r="N1370" s="50"/>
      <c r="O1370" s="50"/>
      <c r="P1370" s="50"/>
      <c r="Q1370" s="50"/>
      <c r="R1370" s="50"/>
    </row>
    <row r="1371" ht="15.75" customHeight="1">
      <c r="A1371" s="47" t="s">
        <v>65</v>
      </c>
      <c r="B1371" s="33">
        <v>500000.0</v>
      </c>
      <c r="C1371" s="32">
        <v>290.0</v>
      </c>
      <c r="D1371" s="30">
        <f t="shared" si="138"/>
        <v>145000000</v>
      </c>
      <c r="E1371" s="30"/>
      <c r="F1371" s="30"/>
      <c r="G1371" s="32">
        <f t="shared" si="139"/>
        <v>290</v>
      </c>
      <c r="H1371" s="33">
        <v>515000.0</v>
      </c>
      <c r="I1371" s="32">
        <f t="shared" si="140"/>
        <v>15000</v>
      </c>
      <c r="J1371" s="30">
        <f t="shared" si="141"/>
        <v>149350000</v>
      </c>
      <c r="K1371" s="34">
        <f t="shared" si="142"/>
        <v>4350000</v>
      </c>
      <c r="L1371" s="50"/>
      <c r="M1371" s="50"/>
      <c r="N1371" s="50"/>
      <c r="O1371" s="50"/>
      <c r="P1371" s="50"/>
      <c r="Q1371" s="50"/>
      <c r="R1371" s="50"/>
    </row>
    <row r="1372" ht="15.75" customHeight="1">
      <c r="A1372" s="47" t="s">
        <v>95</v>
      </c>
      <c r="B1372" s="33">
        <v>2399.0</v>
      </c>
      <c r="C1372" s="32">
        <v>12.0</v>
      </c>
      <c r="D1372" s="30">
        <f t="shared" si="138"/>
        <v>28788</v>
      </c>
      <c r="E1372" s="30"/>
      <c r="F1372" s="30"/>
      <c r="G1372" s="32">
        <f t="shared" si="139"/>
        <v>12</v>
      </c>
      <c r="H1372" s="33">
        <v>2399.0</v>
      </c>
      <c r="I1372" s="32">
        <f t="shared" si="140"/>
        <v>0</v>
      </c>
      <c r="J1372" s="30">
        <f t="shared" si="141"/>
        <v>28788</v>
      </c>
      <c r="K1372" s="34">
        <f t="shared" si="142"/>
        <v>0</v>
      </c>
      <c r="L1372" s="50"/>
      <c r="M1372" s="50"/>
      <c r="N1372" s="50"/>
      <c r="O1372" s="50"/>
      <c r="P1372" s="50"/>
      <c r="Q1372" s="50"/>
      <c r="R1372" s="50"/>
    </row>
    <row r="1373" ht="15.75" customHeight="1">
      <c r="A1373" s="47" t="s">
        <v>96</v>
      </c>
      <c r="B1373" s="33">
        <v>7000.0</v>
      </c>
      <c r="C1373" s="32">
        <v>5.0</v>
      </c>
      <c r="D1373" s="30">
        <f t="shared" si="138"/>
        <v>35000</v>
      </c>
      <c r="E1373" s="30"/>
      <c r="F1373" s="30"/>
      <c r="G1373" s="32">
        <f t="shared" si="139"/>
        <v>5</v>
      </c>
      <c r="H1373" s="33">
        <v>5601.0</v>
      </c>
      <c r="I1373" s="32">
        <f t="shared" si="140"/>
        <v>-1399</v>
      </c>
      <c r="J1373" s="30">
        <f t="shared" si="141"/>
        <v>28005</v>
      </c>
      <c r="K1373" s="34">
        <f t="shared" si="142"/>
        <v>-6995</v>
      </c>
      <c r="L1373" s="50"/>
      <c r="M1373" s="50"/>
      <c r="N1373" s="50"/>
      <c r="O1373" s="50"/>
      <c r="P1373" s="50"/>
      <c r="Q1373" s="50"/>
      <c r="R1373" s="50"/>
    </row>
    <row r="1374" ht="15.75" customHeight="1">
      <c r="A1374" s="47" t="s">
        <v>50</v>
      </c>
      <c r="B1374" s="33">
        <v>85000.0</v>
      </c>
      <c r="C1374" s="32">
        <v>101.0</v>
      </c>
      <c r="D1374" s="30">
        <f t="shared" si="138"/>
        <v>8585000</v>
      </c>
      <c r="E1374" s="30"/>
      <c r="F1374" s="30"/>
      <c r="G1374" s="32">
        <f t="shared" si="139"/>
        <v>101</v>
      </c>
      <c r="H1374" s="33">
        <v>88000.0</v>
      </c>
      <c r="I1374" s="32">
        <f t="shared" si="140"/>
        <v>3000</v>
      </c>
      <c r="J1374" s="30">
        <f t="shared" si="141"/>
        <v>8888000</v>
      </c>
      <c r="K1374" s="34">
        <f t="shared" si="142"/>
        <v>303000</v>
      </c>
      <c r="L1374" s="50"/>
      <c r="M1374" s="50"/>
      <c r="N1374" s="50"/>
      <c r="O1374" s="50"/>
      <c r="P1374" s="50"/>
      <c r="Q1374" s="50"/>
      <c r="R1374" s="50"/>
    </row>
    <row r="1375" ht="15.75" customHeight="1">
      <c r="A1375" s="47" t="s">
        <v>49</v>
      </c>
      <c r="B1375" s="33">
        <v>80000.0</v>
      </c>
      <c r="C1375" s="32">
        <v>852.0</v>
      </c>
      <c r="D1375" s="30">
        <f t="shared" si="138"/>
        <v>68160000</v>
      </c>
      <c r="E1375" s="30"/>
      <c r="F1375" s="30"/>
      <c r="G1375" s="32">
        <f t="shared" si="139"/>
        <v>852</v>
      </c>
      <c r="H1375" s="33">
        <v>74000.0</v>
      </c>
      <c r="I1375" s="32">
        <f t="shared" si="140"/>
        <v>-6000</v>
      </c>
      <c r="J1375" s="30">
        <f t="shared" si="141"/>
        <v>63048000</v>
      </c>
      <c r="K1375" s="34">
        <f t="shared" si="142"/>
        <v>-5112000</v>
      </c>
      <c r="L1375" s="50"/>
      <c r="M1375" s="50"/>
      <c r="N1375" s="50"/>
      <c r="O1375" s="50"/>
      <c r="P1375" s="50"/>
      <c r="Q1375" s="50"/>
      <c r="R1375" s="50"/>
    </row>
    <row r="1376" ht="15.75" customHeight="1">
      <c r="A1376" s="47" t="s">
        <v>97</v>
      </c>
      <c r="B1376" s="33">
        <v>28500.0</v>
      </c>
      <c r="C1376" s="32">
        <v>822.0</v>
      </c>
      <c r="D1376" s="30">
        <f t="shared" si="138"/>
        <v>23427000</v>
      </c>
      <c r="E1376" s="30"/>
      <c r="F1376" s="30"/>
      <c r="G1376" s="32">
        <f t="shared" si="139"/>
        <v>822</v>
      </c>
      <c r="H1376" s="33">
        <v>28000.0</v>
      </c>
      <c r="I1376" s="32">
        <f t="shared" si="140"/>
        <v>-500</v>
      </c>
      <c r="J1376" s="30">
        <f t="shared" si="141"/>
        <v>23016000</v>
      </c>
      <c r="K1376" s="34">
        <f t="shared" si="142"/>
        <v>-411000</v>
      </c>
      <c r="L1376" s="50"/>
      <c r="M1376" s="50"/>
      <c r="N1376" s="50"/>
      <c r="O1376" s="50"/>
      <c r="P1376" s="50"/>
      <c r="Q1376" s="50"/>
      <c r="R1376" s="50"/>
    </row>
    <row r="1377" ht="15.75" customHeight="1">
      <c r="A1377" s="47" t="s">
        <v>51</v>
      </c>
      <c r="B1377" s="33">
        <v>50000.0</v>
      </c>
      <c r="C1377" s="32">
        <v>136990.0</v>
      </c>
      <c r="D1377" s="30">
        <f t="shared" si="138"/>
        <v>6849500000</v>
      </c>
      <c r="E1377" s="30"/>
      <c r="F1377" s="30"/>
      <c r="G1377" s="32">
        <f t="shared" si="139"/>
        <v>136990</v>
      </c>
      <c r="H1377" s="33">
        <v>59000.0</v>
      </c>
      <c r="I1377" s="32">
        <f t="shared" si="140"/>
        <v>9000</v>
      </c>
      <c r="J1377" s="30">
        <f t="shared" si="141"/>
        <v>8082410000</v>
      </c>
      <c r="K1377" s="34">
        <f t="shared" si="142"/>
        <v>1232910000</v>
      </c>
      <c r="L1377" s="50"/>
      <c r="M1377" s="50"/>
      <c r="N1377" s="50"/>
      <c r="O1377" s="50"/>
      <c r="P1377" s="50"/>
      <c r="Q1377" s="50"/>
      <c r="R1377" s="50"/>
    </row>
    <row r="1378" ht="15.75" customHeight="1">
      <c r="A1378" s="47" t="s">
        <v>70</v>
      </c>
      <c r="B1378" s="33">
        <v>600.0</v>
      </c>
      <c r="C1378" s="32">
        <v>9928.0</v>
      </c>
      <c r="D1378" s="30">
        <f t="shared" si="138"/>
        <v>5956800</v>
      </c>
      <c r="E1378" s="30"/>
      <c r="F1378" s="30"/>
      <c r="G1378" s="32">
        <f t="shared" si="139"/>
        <v>9928</v>
      </c>
      <c r="H1378" s="33">
        <v>600.0</v>
      </c>
      <c r="I1378" s="32">
        <f t="shared" si="140"/>
        <v>0</v>
      </c>
      <c r="J1378" s="30">
        <f t="shared" si="141"/>
        <v>5956800</v>
      </c>
      <c r="K1378" s="34">
        <f t="shared" si="142"/>
        <v>0</v>
      </c>
      <c r="L1378" s="50"/>
      <c r="M1378" s="50"/>
      <c r="N1378" s="50"/>
      <c r="O1378" s="50"/>
      <c r="P1378" s="50"/>
      <c r="Q1378" s="50"/>
      <c r="R1378" s="50"/>
    </row>
    <row r="1379" ht="15.75" customHeight="1">
      <c r="A1379" s="35"/>
      <c r="B1379" s="10"/>
      <c r="C1379" s="10"/>
      <c r="D1379" s="31">
        <f t="shared" si="138"/>
        <v>0</v>
      </c>
      <c r="E1379" s="31"/>
      <c r="F1379" s="31"/>
      <c r="G1379" s="32"/>
      <c r="H1379" s="31"/>
      <c r="I1379" s="32">
        <f t="shared" si="140"/>
        <v>0</v>
      </c>
      <c r="J1379" s="31">
        <f t="shared" si="141"/>
        <v>0</v>
      </c>
      <c r="K1379" s="34">
        <f t="shared" si="142"/>
        <v>0</v>
      </c>
    </row>
    <row r="1380" ht="15.75" customHeight="1">
      <c r="A1380" s="35"/>
      <c r="B1380" s="10"/>
      <c r="C1380" s="10"/>
      <c r="D1380" s="31">
        <f t="shared" si="138"/>
        <v>0</v>
      </c>
      <c r="E1380" s="31"/>
      <c r="F1380" s="31"/>
      <c r="G1380" s="32"/>
      <c r="H1380" s="31"/>
      <c r="I1380" s="32">
        <f t="shared" si="140"/>
        <v>0</v>
      </c>
      <c r="J1380" s="31">
        <f t="shared" si="141"/>
        <v>0</v>
      </c>
      <c r="K1380" s="34">
        <f t="shared" si="142"/>
        <v>0</v>
      </c>
    </row>
    <row r="1381" ht="15.75" customHeight="1">
      <c r="A1381" s="37"/>
      <c r="B1381" s="38"/>
      <c r="C1381" s="38"/>
      <c r="D1381" s="39">
        <f t="shared" si="138"/>
        <v>0</v>
      </c>
      <c r="E1381" s="39"/>
      <c r="F1381" s="39"/>
      <c r="G1381" s="32"/>
      <c r="H1381" s="39"/>
      <c r="I1381" s="40">
        <f t="shared" si="140"/>
        <v>0</v>
      </c>
      <c r="J1381" s="39">
        <f t="shared" si="141"/>
        <v>0</v>
      </c>
      <c r="K1381" s="34">
        <f t="shared" si="142"/>
        <v>0</v>
      </c>
    </row>
    <row r="1382" ht="15.75" customHeight="1">
      <c r="B1382" s="2"/>
      <c r="C1382" s="2"/>
      <c r="D1382" s="3"/>
      <c r="E1382" s="3"/>
      <c r="F1382" s="3"/>
      <c r="G1382" s="12">
        <f>SUM(G1350:G1381)</f>
        <v>1900343</v>
      </c>
      <c r="H1382" s="3"/>
      <c r="I1382" s="3"/>
      <c r="J1382" s="3"/>
    </row>
    <row r="1383" ht="15.75" customHeight="1">
      <c r="B1383" s="2"/>
      <c r="C1383" s="2"/>
      <c r="D1383" s="3"/>
      <c r="E1383" s="3"/>
      <c r="F1383" s="3"/>
      <c r="G1383" s="3"/>
      <c r="H1383" s="3"/>
      <c r="I1383" s="3"/>
      <c r="J1383" s="3"/>
    </row>
    <row r="1384" ht="15.75" customHeight="1">
      <c r="B1384" s="2"/>
      <c r="C1384" s="2"/>
      <c r="D1384" s="3" t="s">
        <v>17</v>
      </c>
      <c r="E1384" s="3"/>
      <c r="F1384" s="3"/>
      <c r="G1384" s="3"/>
      <c r="H1384" s="3"/>
      <c r="I1384" s="3"/>
      <c r="J1384" s="3" t="s">
        <v>17</v>
      </c>
    </row>
    <row r="1385" ht="15.75" customHeight="1">
      <c r="B1385" s="2"/>
      <c r="C1385" s="2"/>
      <c r="D1385" s="3">
        <f>SUM(D1350:D1384)</f>
        <v>13678206829</v>
      </c>
      <c r="E1385" s="3"/>
      <c r="F1385" s="3"/>
      <c r="G1385" s="3"/>
      <c r="H1385" s="3"/>
      <c r="I1385" s="3"/>
      <c r="J1385" s="3">
        <f>SUM(J1350:J1384)</f>
        <v>15222620137</v>
      </c>
      <c r="K1385" s="17">
        <f>J1385-D1385</f>
        <v>1544413307</v>
      </c>
    </row>
    <row r="1386" ht="15.75" customHeight="1">
      <c r="B1386" s="2"/>
      <c r="C1386" s="2"/>
      <c r="D1386" s="3"/>
      <c r="E1386" s="3"/>
      <c r="F1386" s="3"/>
      <c r="G1386" s="3"/>
      <c r="H1386" s="3"/>
      <c r="I1386" s="3"/>
      <c r="J1386" s="3"/>
    </row>
    <row r="1387" ht="15.75" customHeight="1">
      <c r="B1387" s="2"/>
      <c r="C1387" s="2"/>
      <c r="D1387" s="3" t="s">
        <v>20</v>
      </c>
      <c r="E1387" s="3"/>
      <c r="F1387" s="3"/>
      <c r="G1387" s="3"/>
      <c r="H1387" s="3"/>
      <c r="I1387" s="3"/>
      <c r="J1387" s="3" t="s">
        <v>20</v>
      </c>
      <c r="K1387" s="43">
        <f>K1385/J1388</f>
        <v>8002.141489</v>
      </c>
    </row>
    <row r="1388" ht="15.75" customHeight="1">
      <c r="B1388" s="2"/>
      <c r="C1388" s="2"/>
      <c r="D1388" s="11">
        <v>193000.0</v>
      </c>
      <c r="E1388" s="3"/>
      <c r="F1388" s="3"/>
      <c r="G1388" s="3"/>
      <c r="H1388" s="3"/>
      <c r="I1388" s="3"/>
      <c r="J1388" s="11">
        <v>193000.0</v>
      </c>
      <c r="K1388" s="42"/>
    </row>
    <row r="1389" ht="15.75" customHeight="1">
      <c r="B1389" s="2"/>
      <c r="C1389" s="2"/>
      <c r="D1389" s="3" t="s">
        <v>21</v>
      </c>
      <c r="E1389" s="3"/>
      <c r="F1389" s="3"/>
      <c r="G1389" s="3"/>
      <c r="H1389" s="3"/>
      <c r="I1389" s="3"/>
      <c r="J1389" s="3" t="s">
        <v>21</v>
      </c>
    </row>
    <row r="1390" ht="15.75" customHeight="1">
      <c r="B1390" s="2"/>
      <c r="C1390" s="2"/>
      <c r="D1390" s="12">
        <f>D1385/D1388</f>
        <v>70871.53798</v>
      </c>
      <c r="E1390" s="12"/>
      <c r="F1390" s="12"/>
      <c r="G1390" s="12"/>
      <c r="H1390" s="3"/>
      <c r="I1390" s="3"/>
      <c r="J1390" s="12">
        <f>J1385/J1388</f>
        <v>78873.67947</v>
      </c>
      <c r="K1390" s="18">
        <f>J1390-D1390</f>
        <v>8002.141489</v>
      </c>
    </row>
    <row r="1391" ht="15.75" customHeight="1">
      <c r="B1391" s="2"/>
      <c r="C1391" s="2"/>
      <c r="D1391" s="3"/>
      <c r="E1391" s="3"/>
      <c r="F1391" s="3"/>
      <c r="G1391" s="3"/>
      <c r="H1391" s="3"/>
      <c r="I1391" s="3"/>
      <c r="J1391" s="3"/>
    </row>
    <row r="1392" ht="15.75" customHeight="1">
      <c r="B1392" s="2"/>
      <c r="C1392" s="2"/>
      <c r="D1392" s="3"/>
      <c r="E1392" s="3"/>
      <c r="F1392" s="3"/>
      <c r="G1392" s="3"/>
      <c r="H1392" s="3"/>
      <c r="I1392" s="3"/>
      <c r="J1392" s="3"/>
    </row>
    <row r="1393" ht="15.75" customHeight="1">
      <c r="B1393" s="2"/>
      <c r="C1393" s="2"/>
      <c r="D1393" s="3"/>
      <c r="E1393" s="3"/>
      <c r="F1393" s="3"/>
      <c r="G1393" s="3"/>
      <c r="H1393" s="3"/>
      <c r="I1393" s="3"/>
      <c r="J1393" s="3"/>
    </row>
    <row r="1394" ht="15.75" customHeight="1">
      <c r="B1394" s="2"/>
      <c r="C1394" s="2"/>
      <c r="D1394" s="3"/>
      <c r="E1394" s="3"/>
      <c r="F1394" s="3"/>
      <c r="G1394" s="3"/>
      <c r="H1394" s="3"/>
      <c r="I1394" s="3"/>
      <c r="J1394" s="3"/>
    </row>
    <row r="1395" ht="15.75" customHeight="1">
      <c r="B1395" s="2"/>
      <c r="C1395" s="2"/>
      <c r="D1395" s="3"/>
      <c r="E1395" s="3"/>
      <c r="F1395" s="3"/>
      <c r="G1395" s="3"/>
      <c r="H1395" s="3"/>
      <c r="I1395" s="3"/>
      <c r="J1395" s="3"/>
    </row>
    <row r="1396" ht="15.75" customHeight="1">
      <c r="B1396" s="2"/>
      <c r="C1396" s="2"/>
      <c r="D1396" s="3"/>
      <c r="E1396" s="3"/>
      <c r="F1396" s="3"/>
      <c r="G1396" s="3"/>
      <c r="H1396" s="3"/>
      <c r="I1396" s="3"/>
      <c r="J1396" s="3"/>
    </row>
    <row r="1397" ht="15.75" customHeight="1">
      <c r="A1397" s="1" t="s">
        <v>154</v>
      </c>
      <c r="B1397" s="2"/>
      <c r="C1397" s="2"/>
      <c r="D1397" s="3"/>
      <c r="E1397" s="3"/>
      <c r="F1397" s="3"/>
      <c r="G1397" s="3"/>
      <c r="H1397" s="3"/>
      <c r="I1397" s="3"/>
      <c r="J1397" s="3"/>
    </row>
    <row r="1398" ht="15.75" customHeight="1">
      <c r="B1398" s="2"/>
      <c r="C1398" s="2"/>
      <c r="D1398" s="3"/>
      <c r="E1398" s="3"/>
      <c r="F1398" s="3"/>
      <c r="G1398" s="3"/>
      <c r="H1398" s="3"/>
      <c r="I1398" s="3"/>
      <c r="J1398" s="3"/>
    </row>
    <row r="1399" ht="15.75" customHeight="1">
      <c r="B1399" s="2"/>
      <c r="C1399" s="2"/>
      <c r="D1399" s="3"/>
      <c r="E1399" s="3"/>
      <c r="F1399" s="3"/>
      <c r="G1399" s="3"/>
      <c r="H1399" s="3"/>
      <c r="I1399" s="3"/>
      <c r="J1399" s="3"/>
    </row>
    <row r="1400" ht="15.75" customHeight="1">
      <c r="A1400" s="19" t="s">
        <v>35</v>
      </c>
      <c r="B1400" s="20"/>
      <c r="C1400" s="20"/>
      <c r="D1400" s="21"/>
      <c r="E1400" s="22" t="s">
        <v>36</v>
      </c>
      <c r="F1400" s="23"/>
      <c r="G1400" s="21"/>
      <c r="H1400" s="21"/>
      <c r="I1400" s="21"/>
      <c r="J1400" s="21"/>
      <c r="K1400" s="24"/>
      <c r="L1400" s="1"/>
      <c r="M1400" s="1"/>
      <c r="N1400" s="1"/>
      <c r="O1400" s="1"/>
      <c r="P1400" s="1"/>
      <c r="Q1400" s="1"/>
      <c r="R1400" s="1"/>
    </row>
    <row r="1401" ht="15.75" customHeight="1">
      <c r="A1401" s="25" t="s">
        <v>2</v>
      </c>
      <c r="B1401" s="27" t="s">
        <v>152</v>
      </c>
      <c r="C1401" s="26" t="s">
        <v>8</v>
      </c>
      <c r="D1401" s="27" t="s">
        <v>9</v>
      </c>
      <c r="E1401" s="27" t="s">
        <v>38</v>
      </c>
      <c r="F1401" s="27" t="s">
        <v>39</v>
      </c>
      <c r="G1401" s="27" t="s">
        <v>40</v>
      </c>
      <c r="H1401" s="27" t="s">
        <v>155</v>
      </c>
      <c r="I1401" s="27" t="s">
        <v>42</v>
      </c>
      <c r="J1401" s="27" t="s">
        <v>156</v>
      </c>
      <c r="K1401" s="28" t="s">
        <v>12</v>
      </c>
      <c r="L1401" s="1"/>
      <c r="M1401" s="1"/>
      <c r="N1401" s="1"/>
      <c r="O1401" s="1"/>
      <c r="P1401" s="1"/>
      <c r="Q1401" s="1"/>
      <c r="R1401" s="1"/>
    </row>
    <row r="1402" ht="15.75" customHeight="1">
      <c r="A1402" s="47" t="s">
        <v>87</v>
      </c>
      <c r="B1402" s="33">
        <v>125000.0</v>
      </c>
      <c r="C1402" s="32">
        <v>2.0</v>
      </c>
      <c r="D1402" s="30">
        <f t="shared" ref="D1402:D1433" si="143">C1402*B1402</f>
        <v>250000</v>
      </c>
      <c r="E1402" s="31"/>
      <c r="F1402" s="31"/>
      <c r="G1402" s="32">
        <f t="shared" ref="G1402:G1430" si="144">$C1402+E1402-F1402</f>
        <v>2</v>
      </c>
      <c r="H1402" s="33">
        <v>125000.0</v>
      </c>
      <c r="I1402" s="32">
        <f t="shared" ref="I1402:I1433" si="145">H1402-B1402</f>
        <v>0</v>
      </c>
      <c r="J1402" s="30">
        <f t="shared" ref="J1402:J1433" si="146">G1402*H1402</f>
        <v>250000</v>
      </c>
      <c r="K1402" s="34">
        <f t="shared" ref="K1402:K1433" si="147">J1402-D1402</f>
        <v>0</v>
      </c>
      <c r="L1402" s="50"/>
      <c r="M1402" s="50"/>
      <c r="N1402" s="50"/>
      <c r="O1402" s="50"/>
      <c r="P1402" s="50"/>
      <c r="Q1402" s="50"/>
      <c r="R1402" s="50"/>
    </row>
    <row r="1403" ht="15.75" customHeight="1">
      <c r="A1403" s="47" t="s">
        <v>88</v>
      </c>
      <c r="B1403" s="33">
        <v>1700.0</v>
      </c>
      <c r="C1403" s="32">
        <v>1655502.0</v>
      </c>
      <c r="D1403" s="30">
        <f t="shared" si="143"/>
        <v>2814353400</v>
      </c>
      <c r="E1403" s="30"/>
      <c r="F1403" s="30">
        <v>50000.0</v>
      </c>
      <c r="G1403" s="32">
        <f t="shared" si="144"/>
        <v>1605502</v>
      </c>
      <c r="H1403" s="33">
        <v>1750.0</v>
      </c>
      <c r="I1403" s="32">
        <f t="shared" si="145"/>
        <v>50</v>
      </c>
      <c r="J1403" s="30">
        <f t="shared" si="146"/>
        <v>2809628500</v>
      </c>
      <c r="K1403" s="34">
        <f t="shared" si="147"/>
        <v>-4724900</v>
      </c>
      <c r="L1403" s="50"/>
      <c r="M1403" s="50"/>
      <c r="N1403" s="50"/>
      <c r="O1403" s="50"/>
      <c r="P1403" s="50"/>
      <c r="Q1403" s="50"/>
      <c r="R1403" s="50"/>
    </row>
    <row r="1404" ht="15.75" customHeight="1">
      <c r="A1404" s="47" t="s">
        <v>89</v>
      </c>
      <c r="B1404" s="33">
        <v>59.0</v>
      </c>
      <c r="C1404" s="32">
        <v>2500.0</v>
      </c>
      <c r="D1404" s="30">
        <f t="shared" si="143"/>
        <v>147500</v>
      </c>
      <c r="E1404" s="30"/>
      <c r="F1404" s="30"/>
      <c r="G1404" s="32">
        <f t="shared" si="144"/>
        <v>2500</v>
      </c>
      <c r="H1404" s="33">
        <v>60.0</v>
      </c>
      <c r="I1404" s="33">
        <f t="shared" si="145"/>
        <v>1</v>
      </c>
      <c r="J1404" s="30">
        <f t="shared" si="146"/>
        <v>150000</v>
      </c>
      <c r="K1404" s="34">
        <f t="shared" si="147"/>
        <v>2500</v>
      </c>
      <c r="L1404" s="50"/>
      <c r="M1404" s="50"/>
      <c r="N1404" s="50"/>
      <c r="O1404" s="50"/>
      <c r="P1404" s="50"/>
      <c r="Q1404" s="50"/>
      <c r="R1404" s="50"/>
    </row>
    <row r="1405" ht="15.75" customHeight="1">
      <c r="A1405" s="47" t="s">
        <v>47</v>
      </c>
      <c r="B1405" s="33">
        <v>500000.0</v>
      </c>
      <c r="C1405" s="32">
        <v>3.0</v>
      </c>
      <c r="D1405" s="30">
        <f t="shared" si="143"/>
        <v>1500000</v>
      </c>
      <c r="E1405" s="30"/>
      <c r="F1405" s="30"/>
      <c r="G1405" s="32">
        <f t="shared" si="144"/>
        <v>3</v>
      </c>
      <c r="H1405" s="33">
        <v>500000.0</v>
      </c>
      <c r="I1405" s="32">
        <f t="shared" si="145"/>
        <v>0</v>
      </c>
      <c r="J1405" s="30">
        <f t="shared" si="146"/>
        <v>1500000</v>
      </c>
      <c r="K1405" s="34">
        <f t="shared" si="147"/>
        <v>0</v>
      </c>
      <c r="L1405" s="50"/>
      <c r="M1405" s="50"/>
      <c r="N1405" s="50"/>
      <c r="O1405" s="50"/>
      <c r="P1405" s="50"/>
      <c r="Q1405" s="50"/>
      <c r="R1405" s="50"/>
    </row>
    <row r="1406" ht="15.75" customHeight="1">
      <c r="A1406" s="47" t="s">
        <v>48</v>
      </c>
      <c r="B1406" s="33">
        <v>46005.0</v>
      </c>
      <c r="C1406" s="32">
        <v>87577.0</v>
      </c>
      <c r="D1406" s="30">
        <f t="shared" si="143"/>
        <v>4028979885</v>
      </c>
      <c r="E1406" s="30">
        <v>969.0</v>
      </c>
      <c r="F1406" s="30"/>
      <c r="G1406" s="32">
        <f t="shared" si="144"/>
        <v>88546</v>
      </c>
      <c r="H1406" s="33">
        <v>50000.0</v>
      </c>
      <c r="I1406" s="32">
        <f t="shared" si="145"/>
        <v>3995</v>
      </c>
      <c r="J1406" s="30">
        <f t="shared" si="146"/>
        <v>4427300000</v>
      </c>
      <c r="K1406" s="34">
        <f t="shared" si="147"/>
        <v>398320115</v>
      </c>
      <c r="L1406" s="50"/>
      <c r="M1406" s="50"/>
      <c r="N1406" s="50"/>
      <c r="O1406" s="50"/>
      <c r="P1406" s="50"/>
      <c r="Q1406" s="50"/>
      <c r="R1406" s="50"/>
    </row>
    <row r="1407" ht="15.75" customHeight="1">
      <c r="A1407" s="47" t="s">
        <v>86</v>
      </c>
      <c r="B1407" s="33">
        <v>6900.0</v>
      </c>
      <c r="C1407" s="32">
        <v>539.0</v>
      </c>
      <c r="D1407" s="30">
        <f t="shared" si="143"/>
        <v>3719100</v>
      </c>
      <c r="E1407" s="30"/>
      <c r="F1407" s="31"/>
      <c r="G1407" s="32">
        <f t="shared" si="144"/>
        <v>539</v>
      </c>
      <c r="H1407" s="33">
        <v>6900.0</v>
      </c>
      <c r="I1407" s="32">
        <f t="shared" si="145"/>
        <v>0</v>
      </c>
      <c r="J1407" s="30">
        <f t="shared" si="146"/>
        <v>3719100</v>
      </c>
      <c r="K1407" s="34">
        <f t="shared" si="147"/>
        <v>0</v>
      </c>
      <c r="L1407" s="50"/>
      <c r="M1407" s="50"/>
      <c r="N1407" s="50"/>
      <c r="O1407" s="50"/>
      <c r="P1407" s="50"/>
      <c r="Q1407" s="50"/>
      <c r="R1407" s="50"/>
    </row>
    <row r="1408" ht="15.75" customHeight="1">
      <c r="A1408" s="47" t="s">
        <v>90</v>
      </c>
      <c r="B1408" s="33">
        <v>970.0</v>
      </c>
      <c r="C1408" s="32">
        <v>3.0</v>
      </c>
      <c r="D1408" s="30">
        <f t="shared" si="143"/>
        <v>2910</v>
      </c>
      <c r="E1408" s="30"/>
      <c r="F1408" s="30"/>
      <c r="G1408" s="32">
        <f t="shared" si="144"/>
        <v>3</v>
      </c>
      <c r="H1408" s="33">
        <v>970.0</v>
      </c>
      <c r="I1408" s="32">
        <f t="shared" si="145"/>
        <v>0</v>
      </c>
      <c r="J1408" s="30">
        <f t="shared" si="146"/>
        <v>2910</v>
      </c>
      <c r="K1408" s="34">
        <f t="shared" si="147"/>
        <v>0</v>
      </c>
      <c r="L1408" s="50"/>
      <c r="M1408" s="50"/>
      <c r="N1408" s="50"/>
      <c r="O1408" s="50"/>
      <c r="P1408" s="50"/>
      <c r="Q1408" s="50"/>
      <c r="R1408" s="50"/>
    </row>
    <row r="1409" ht="15.75" customHeight="1">
      <c r="A1409" s="47" t="s">
        <v>54</v>
      </c>
      <c r="B1409" s="33">
        <v>70000.0</v>
      </c>
      <c r="C1409" s="32">
        <v>15.0</v>
      </c>
      <c r="D1409" s="30">
        <f t="shared" si="143"/>
        <v>1050000</v>
      </c>
      <c r="E1409" s="30"/>
      <c r="F1409" s="30"/>
      <c r="G1409" s="32">
        <f t="shared" si="144"/>
        <v>15</v>
      </c>
      <c r="H1409" s="33">
        <v>70000.0</v>
      </c>
      <c r="I1409" s="32">
        <f t="shared" si="145"/>
        <v>0</v>
      </c>
      <c r="J1409" s="30">
        <f t="shared" si="146"/>
        <v>1050000</v>
      </c>
      <c r="K1409" s="34">
        <f t="shared" si="147"/>
        <v>0</v>
      </c>
      <c r="L1409" s="50"/>
      <c r="M1409" s="50"/>
      <c r="N1409" s="50"/>
      <c r="O1409" s="50"/>
      <c r="P1409" s="50"/>
      <c r="Q1409" s="50"/>
      <c r="R1409" s="50"/>
    </row>
    <row r="1410" ht="15.75" customHeight="1">
      <c r="A1410" s="47" t="s">
        <v>55</v>
      </c>
      <c r="B1410" s="33">
        <v>3800.0</v>
      </c>
      <c r="C1410" s="32">
        <v>2.0</v>
      </c>
      <c r="D1410" s="30">
        <f t="shared" si="143"/>
        <v>7600</v>
      </c>
      <c r="E1410" s="30"/>
      <c r="F1410" s="30"/>
      <c r="G1410" s="32">
        <f t="shared" si="144"/>
        <v>2</v>
      </c>
      <c r="H1410" s="33">
        <v>3800.0</v>
      </c>
      <c r="I1410" s="32">
        <f t="shared" si="145"/>
        <v>0</v>
      </c>
      <c r="J1410" s="30">
        <f t="shared" si="146"/>
        <v>7600</v>
      </c>
      <c r="K1410" s="34">
        <f t="shared" si="147"/>
        <v>0</v>
      </c>
      <c r="L1410" s="50"/>
      <c r="M1410" s="50"/>
      <c r="N1410" s="50"/>
      <c r="O1410" s="50"/>
      <c r="P1410" s="50"/>
      <c r="Q1410" s="50"/>
      <c r="R1410" s="50"/>
    </row>
    <row r="1411" ht="15.75" customHeight="1">
      <c r="A1411" s="48" t="s">
        <v>91</v>
      </c>
      <c r="B1411" s="33">
        <v>13500.0</v>
      </c>
      <c r="C1411" s="32">
        <v>2.0</v>
      </c>
      <c r="D1411" s="30">
        <f t="shared" si="143"/>
        <v>27000</v>
      </c>
      <c r="E1411" s="30"/>
      <c r="F1411" s="30"/>
      <c r="G1411" s="32">
        <f t="shared" si="144"/>
        <v>2</v>
      </c>
      <c r="H1411" s="33">
        <v>13500.0</v>
      </c>
      <c r="I1411" s="32">
        <f t="shared" si="145"/>
        <v>0</v>
      </c>
      <c r="J1411" s="30">
        <f t="shared" si="146"/>
        <v>27000</v>
      </c>
      <c r="K1411" s="34">
        <f t="shared" si="147"/>
        <v>0</v>
      </c>
      <c r="L1411" s="50"/>
      <c r="M1411" s="50"/>
      <c r="N1411" s="50"/>
      <c r="O1411" s="50"/>
      <c r="P1411" s="50"/>
      <c r="Q1411" s="50"/>
      <c r="R1411" s="50"/>
    </row>
    <row r="1412" ht="15.75" customHeight="1">
      <c r="A1412" s="47" t="s">
        <v>92</v>
      </c>
      <c r="B1412" s="33">
        <v>83000.0</v>
      </c>
      <c r="C1412" s="32">
        <v>30.0</v>
      </c>
      <c r="D1412" s="30">
        <f t="shared" si="143"/>
        <v>2490000</v>
      </c>
      <c r="E1412" s="30"/>
      <c r="F1412" s="30"/>
      <c r="G1412" s="32">
        <f t="shared" si="144"/>
        <v>30</v>
      </c>
      <c r="H1412" s="33">
        <v>83000.0</v>
      </c>
      <c r="I1412" s="32">
        <f t="shared" si="145"/>
        <v>0</v>
      </c>
      <c r="J1412" s="30">
        <f t="shared" si="146"/>
        <v>2490000</v>
      </c>
      <c r="K1412" s="34">
        <f t="shared" si="147"/>
        <v>0</v>
      </c>
      <c r="L1412" s="50"/>
      <c r="M1412" s="50"/>
      <c r="N1412" s="50"/>
      <c r="O1412" s="50"/>
      <c r="P1412" s="50"/>
      <c r="Q1412" s="50"/>
      <c r="R1412" s="50"/>
    </row>
    <row r="1413" ht="15.75" customHeight="1">
      <c r="A1413" s="47" t="s">
        <v>67</v>
      </c>
      <c r="B1413" s="33">
        <v>6500.0</v>
      </c>
      <c r="C1413" s="32">
        <v>5.0</v>
      </c>
      <c r="D1413" s="30">
        <f t="shared" si="143"/>
        <v>32500</v>
      </c>
      <c r="E1413" s="30"/>
      <c r="F1413" s="30"/>
      <c r="G1413" s="32">
        <f t="shared" si="144"/>
        <v>5</v>
      </c>
      <c r="H1413" s="33">
        <v>6500.0</v>
      </c>
      <c r="I1413" s="32">
        <f t="shared" si="145"/>
        <v>0</v>
      </c>
      <c r="J1413" s="30">
        <f t="shared" si="146"/>
        <v>32500</v>
      </c>
      <c r="K1413" s="34">
        <f t="shared" si="147"/>
        <v>0</v>
      </c>
      <c r="L1413" s="50"/>
      <c r="M1413" s="50"/>
      <c r="N1413" s="50"/>
      <c r="O1413" s="50"/>
      <c r="P1413" s="50"/>
      <c r="Q1413" s="50"/>
      <c r="R1413" s="50"/>
    </row>
    <row r="1414" ht="15.75" customHeight="1">
      <c r="A1414" s="47" t="s">
        <v>57</v>
      </c>
      <c r="B1414" s="33">
        <v>44900.0</v>
      </c>
      <c r="C1414" s="32">
        <v>20.0</v>
      </c>
      <c r="D1414" s="30">
        <f t="shared" si="143"/>
        <v>898000</v>
      </c>
      <c r="E1414" s="30"/>
      <c r="F1414" s="30"/>
      <c r="G1414" s="32">
        <f t="shared" si="144"/>
        <v>20</v>
      </c>
      <c r="H1414" s="33">
        <v>44000.0</v>
      </c>
      <c r="I1414" s="32">
        <f t="shared" si="145"/>
        <v>-900</v>
      </c>
      <c r="J1414" s="30">
        <f t="shared" si="146"/>
        <v>880000</v>
      </c>
      <c r="K1414" s="34">
        <f t="shared" si="147"/>
        <v>-18000</v>
      </c>
      <c r="L1414" s="50"/>
      <c r="M1414" s="50"/>
      <c r="N1414" s="50"/>
      <c r="O1414" s="50"/>
      <c r="P1414" s="50"/>
      <c r="Q1414" s="50"/>
      <c r="R1414" s="50"/>
    </row>
    <row r="1415" ht="15.75" customHeight="1">
      <c r="A1415" s="47" t="s">
        <v>58</v>
      </c>
      <c r="B1415" s="33">
        <v>60000.0</v>
      </c>
      <c r="C1415" s="32">
        <v>5.0</v>
      </c>
      <c r="D1415" s="30">
        <f t="shared" si="143"/>
        <v>300000</v>
      </c>
      <c r="E1415" s="30"/>
      <c r="F1415" s="30"/>
      <c r="G1415" s="32">
        <f t="shared" si="144"/>
        <v>5</v>
      </c>
      <c r="H1415" s="33">
        <v>60000.0</v>
      </c>
      <c r="I1415" s="32">
        <f t="shared" si="145"/>
        <v>0</v>
      </c>
      <c r="J1415" s="30">
        <f t="shared" si="146"/>
        <v>300000</v>
      </c>
      <c r="K1415" s="34">
        <f t="shared" si="147"/>
        <v>0</v>
      </c>
      <c r="L1415" s="50"/>
      <c r="M1415" s="50"/>
      <c r="N1415" s="50"/>
      <c r="O1415" s="50"/>
      <c r="P1415" s="50"/>
      <c r="Q1415" s="50"/>
      <c r="R1415" s="50"/>
    </row>
    <row r="1416" ht="15.75" customHeight="1">
      <c r="A1416" s="47" t="s">
        <v>59</v>
      </c>
      <c r="B1416" s="33">
        <v>3300.0</v>
      </c>
      <c r="C1416" s="32">
        <v>53.0</v>
      </c>
      <c r="D1416" s="30">
        <f t="shared" si="143"/>
        <v>174900</v>
      </c>
      <c r="E1416" s="30"/>
      <c r="F1416" s="30"/>
      <c r="G1416" s="32">
        <f t="shared" si="144"/>
        <v>53</v>
      </c>
      <c r="H1416" s="33">
        <v>3300.0</v>
      </c>
      <c r="I1416" s="32">
        <f t="shared" si="145"/>
        <v>0</v>
      </c>
      <c r="J1416" s="30">
        <f t="shared" si="146"/>
        <v>174900</v>
      </c>
      <c r="K1416" s="34">
        <f t="shared" si="147"/>
        <v>0</v>
      </c>
      <c r="L1416" s="50"/>
      <c r="M1416" s="50"/>
      <c r="N1416" s="50"/>
      <c r="O1416" s="50"/>
      <c r="P1416" s="50"/>
      <c r="Q1416" s="50"/>
      <c r="R1416" s="50"/>
    </row>
    <row r="1417" ht="15.75" customHeight="1">
      <c r="A1417" s="47" t="s">
        <v>60</v>
      </c>
      <c r="B1417" s="33">
        <v>1349.0</v>
      </c>
      <c r="C1417" s="32">
        <v>5000.0</v>
      </c>
      <c r="D1417" s="30">
        <f t="shared" si="143"/>
        <v>6745000</v>
      </c>
      <c r="E1417" s="30"/>
      <c r="F1417" s="30"/>
      <c r="G1417" s="32">
        <f t="shared" si="144"/>
        <v>5000</v>
      </c>
      <c r="H1417" s="33">
        <v>1365.0</v>
      </c>
      <c r="I1417" s="32">
        <f t="shared" si="145"/>
        <v>16</v>
      </c>
      <c r="J1417" s="30">
        <f t="shared" si="146"/>
        <v>6825000</v>
      </c>
      <c r="K1417" s="34">
        <f t="shared" si="147"/>
        <v>80000</v>
      </c>
      <c r="L1417" s="50"/>
      <c r="M1417" s="50"/>
      <c r="N1417" s="50"/>
      <c r="O1417" s="50"/>
      <c r="P1417" s="50"/>
      <c r="Q1417" s="50"/>
      <c r="R1417" s="50"/>
    </row>
    <row r="1418" ht="15.75" customHeight="1">
      <c r="A1418" s="47" t="s">
        <v>61</v>
      </c>
      <c r="B1418" s="33">
        <v>99999.99</v>
      </c>
      <c r="C1418" s="32">
        <v>5.0</v>
      </c>
      <c r="D1418" s="30">
        <f t="shared" si="143"/>
        <v>499999.95</v>
      </c>
      <c r="E1418" s="30"/>
      <c r="F1418" s="30"/>
      <c r="G1418" s="32">
        <f t="shared" si="144"/>
        <v>5</v>
      </c>
      <c r="H1418" s="33">
        <v>103999.0</v>
      </c>
      <c r="I1418" s="32">
        <f t="shared" si="145"/>
        <v>3999.01</v>
      </c>
      <c r="J1418" s="30">
        <f t="shared" si="146"/>
        <v>519995</v>
      </c>
      <c r="K1418" s="34">
        <f t="shared" si="147"/>
        <v>19995.05</v>
      </c>
      <c r="L1418" s="50"/>
      <c r="M1418" s="50"/>
      <c r="N1418" s="50"/>
      <c r="O1418" s="50"/>
      <c r="P1418" s="50"/>
      <c r="Q1418" s="50"/>
      <c r="R1418" s="50"/>
    </row>
    <row r="1419" ht="15.75" customHeight="1">
      <c r="A1419" s="47" t="s">
        <v>82</v>
      </c>
      <c r="B1419" s="45">
        <v>31374.4</v>
      </c>
      <c r="C1419" s="32">
        <v>2.0</v>
      </c>
      <c r="D1419" s="31">
        <f t="shared" si="143"/>
        <v>62748.8</v>
      </c>
      <c r="E1419" s="30"/>
      <c r="F1419" s="31"/>
      <c r="G1419" s="32">
        <f t="shared" si="144"/>
        <v>2</v>
      </c>
      <c r="H1419" s="45">
        <v>25150.0</v>
      </c>
      <c r="I1419" s="32">
        <f t="shared" si="145"/>
        <v>-6224.4</v>
      </c>
      <c r="J1419" s="31">
        <f t="shared" si="146"/>
        <v>50300</v>
      </c>
      <c r="K1419" s="34">
        <f t="shared" si="147"/>
        <v>-12448.8</v>
      </c>
      <c r="L1419" s="50"/>
      <c r="M1419" s="50"/>
      <c r="N1419" s="50"/>
      <c r="O1419" s="50"/>
      <c r="P1419" s="50"/>
      <c r="Q1419" s="50"/>
      <c r="R1419" s="50"/>
    </row>
    <row r="1420" ht="15.75" customHeight="1">
      <c r="A1420" s="47" t="s">
        <v>93</v>
      </c>
      <c r="B1420" s="33">
        <v>105000.0</v>
      </c>
      <c r="C1420" s="32">
        <v>20.0</v>
      </c>
      <c r="D1420" s="30">
        <f t="shared" si="143"/>
        <v>2100000</v>
      </c>
      <c r="E1420" s="30"/>
      <c r="F1420" s="30"/>
      <c r="G1420" s="32">
        <f t="shared" si="144"/>
        <v>20</v>
      </c>
      <c r="H1420" s="33">
        <v>108400.0</v>
      </c>
      <c r="I1420" s="32">
        <f t="shared" si="145"/>
        <v>3400</v>
      </c>
      <c r="J1420" s="30">
        <f t="shared" si="146"/>
        <v>2168000</v>
      </c>
      <c r="K1420" s="34">
        <f t="shared" si="147"/>
        <v>68000</v>
      </c>
      <c r="L1420" s="50"/>
      <c r="M1420" s="50"/>
      <c r="N1420" s="50"/>
      <c r="O1420" s="50"/>
      <c r="P1420" s="50"/>
      <c r="Q1420" s="50"/>
      <c r="R1420" s="50"/>
    </row>
    <row r="1421" ht="15.75" customHeight="1">
      <c r="A1421" s="47" t="s">
        <v>94</v>
      </c>
      <c r="B1421" s="33">
        <v>13000.0</v>
      </c>
      <c r="C1421" s="32">
        <v>8.0</v>
      </c>
      <c r="D1421" s="30">
        <f t="shared" si="143"/>
        <v>104000</v>
      </c>
      <c r="E1421" s="30"/>
      <c r="F1421" s="30"/>
      <c r="G1421" s="32">
        <f t="shared" si="144"/>
        <v>8</v>
      </c>
      <c r="H1421" s="33">
        <v>13700.0</v>
      </c>
      <c r="I1421" s="32">
        <f t="shared" si="145"/>
        <v>700</v>
      </c>
      <c r="J1421" s="30">
        <f t="shared" si="146"/>
        <v>109600</v>
      </c>
      <c r="K1421" s="34">
        <f t="shared" si="147"/>
        <v>5600</v>
      </c>
      <c r="L1421" s="50"/>
      <c r="M1421" s="50"/>
      <c r="N1421" s="50"/>
      <c r="O1421" s="50"/>
      <c r="P1421" s="50"/>
      <c r="Q1421" s="50"/>
      <c r="R1421" s="50"/>
    </row>
    <row r="1422" ht="15.75" customHeight="1">
      <c r="A1422" s="47" t="s">
        <v>64</v>
      </c>
      <c r="B1422" s="33">
        <v>529000.0</v>
      </c>
      <c r="C1422" s="32">
        <v>50.0</v>
      </c>
      <c r="D1422" s="30">
        <f t="shared" si="143"/>
        <v>26450000</v>
      </c>
      <c r="E1422" s="30"/>
      <c r="F1422" s="30"/>
      <c r="G1422" s="32">
        <f t="shared" si="144"/>
        <v>50</v>
      </c>
      <c r="H1422" s="33">
        <v>530000.0</v>
      </c>
      <c r="I1422" s="32">
        <f t="shared" si="145"/>
        <v>1000</v>
      </c>
      <c r="J1422" s="30">
        <f t="shared" si="146"/>
        <v>26500000</v>
      </c>
      <c r="K1422" s="34">
        <f t="shared" si="147"/>
        <v>50000</v>
      </c>
      <c r="L1422" s="50"/>
      <c r="M1422" s="50"/>
      <c r="N1422" s="50"/>
      <c r="O1422" s="50"/>
      <c r="P1422" s="50"/>
      <c r="Q1422" s="50"/>
      <c r="R1422" s="50"/>
    </row>
    <row r="1423" ht="15.75" customHeight="1">
      <c r="A1423" s="47" t="s">
        <v>65</v>
      </c>
      <c r="B1423" s="33">
        <v>515000.0</v>
      </c>
      <c r="C1423" s="32">
        <v>290.0</v>
      </c>
      <c r="D1423" s="30">
        <f t="shared" si="143"/>
        <v>149350000</v>
      </c>
      <c r="E1423" s="30"/>
      <c r="F1423" s="30"/>
      <c r="G1423" s="32">
        <f t="shared" si="144"/>
        <v>290</v>
      </c>
      <c r="H1423" s="33">
        <v>515000.0</v>
      </c>
      <c r="I1423" s="32">
        <f t="shared" si="145"/>
        <v>0</v>
      </c>
      <c r="J1423" s="30">
        <f t="shared" si="146"/>
        <v>149350000</v>
      </c>
      <c r="K1423" s="34">
        <f t="shared" si="147"/>
        <v>0</v>
      </c>
      <c r="L1423" s="50"/>
      <c r="M1423" s="50"/>
      <c r="N1423" s="50"/>
      <c r="O1423" s="50"/>
      <c r="P1423" s="50"/>
      <c r="Q1423" s="50"/>
      <c r="R1423" s="50"/>
    </row>
    <row r="1424" ht="15.75" customHeight="1">
      <c r="A1424" s="47" t="s">
        <v>95</v>
      </c>
      <c r="B1424" s="33">
        <v>2399.0</v>
      </c>
      <c r="C1424" s="32">
        <v>12.0</v>
      </c>
      <c r="D1424" s="30">
        <f t="shared" si="143"/>
        <v>28788</v>
      </c>
      <c r="E1424" s="30"/>
      <c r="F1424" s="30"/>
      <c r="G1424" s="32">
        <f t="shared" si="144"/>
        <v>12</v>
      </c>
      <c r="H1424" s="33">
        <v>2878.0</v>
      </c>
      <c r="I1424" s="32">
        <f t="shared" si="145"/>
        <v>479</v>
      </c>
      <c r="J1424" s="30">
        <f t="shared" si="146"/>
        <v>34536</v>
      </c>
      <c r="K1424" s="34">
        <f t="shared" si="147"/>
        <v>5748</v>
      </c>
      <c r="L1424" s="50"/>
      <c r="M1424" s="50"/>
      <c r="N1424" s="50"/>
      <c r="O1424" s="50"/>
      <c r="P1424" s="50"/>
      <c r="Q1424" s="50"/>
      <c r="R1424" s="50"/>
    </row>
    <row r="1425" ht="15.75" customHeight="1">
      <c r="A1425" s="47" t="s">
        <v>96</v>
      </c>
      <c r="B1425" s="33">
        <v>5601.0</v>
      </c>
      <c r="C1425" s="32">
        <v>5.0</v>
      </c>
      <c r="D1425" s="30">
        <f t="shared" si="143"/>
        <v>28005</v>
      </c>
      <c r="E1425" s="30"/>
      <c r="F1425" s="30"/>
      <c r="G1425" s="32">
        <f t="shared" si="144"/>
        <v>5</v>
      </c>
      <c r="H1425" s="33">
        <v>6100.0</v>
      </c>
      <c r="I1425" s="32">
        <f t="shared" si="145"/>
        <v>499</v>
      </c>
      <c r="J1425" s="30">
        <f t="shared" si="146"/>
        <v>30500</v>
      </c>
      <c r="K1425" s="34">
        <f t="shared" si="147"/>
        <v>2495</v>
      </c>
      <c r="L1425" s="50"/>
      <c r="M1425" s="50"/>
      <c r="N1425" s="50"/>
      <c r="O1425" s="50"/>
      <c r="P1425" s="50"/>
      <c r="Q1425" s="50"/>
      <c r="R1425" s="50"/>
    </row>
    <row r="1426" ht="15.75" customHeight="1">
      <c r="A1426" s="47" t="s">
        <v>50</v>
      </c>
      <c r="B1426" s="33">
        <v>88000.0</v>
      </c>
      <c r="C1426" s="32">
        <v>101.0</v>
      </c>
      <c r="D1426" s="30">
        <f t="shared" si="143"/>
        <v>8888000</v>
      </c>
      <c r="E1426" s="30"/>
      <c r="F1426" s="30"/>
      <c r="G1426" s="32">
        <f t="shared" si="144"/>
        <v>101</v>
      </c>
      <c r="H1426" s="33">
        <v>85000.01</v>
      </c>
      <c r="I1426" s="32">
        <f t="shared" si="145"/>
        <v>-2999.99</v>
      </c>
      <c r="J1426" s="30">
        <f t="shared" si="146"/>
        <v>8585001.01</v>
      </c>
      <c r="K1426" s="34">
        <f t="shared" si="147"/>
        <v>-302998.99</v>
      </c>
      <c r="L1426" s="50"/>
      <c r="M1426" s="50"/>
      <c r="N1426" s="50"/>
      <c r="O1426" s="50"/>
      <c r="P1426" s="50"/>
      <c r="Q1426" s="50"/>
      <c r="R1426" s="50"/>
    </row>
    <row r="1427" ht="15.75" customHeight="1">
      <c r="A1427" s="47" t="s">
        <v>49</v>
      </c>
      <c r="B1427" s="33">
        <v>74000.0</v>
      </c>
      <c r="C1427" s="32">
        <v>852.0</v>
      </c>
      <c r="D1427" s="30">
        <f t="shared" si="143"/>
        <v>63048000</v>
      </c>
      <c r="E1427" s="30"/>
      <c r="F1427" s="30"/>
      <c r="G1427" s="32">
        <f t="shared" si="144"/>
        <v>852</v>
      </c>
      <c r="H1427" s="33">
        <v>76500.0</v>
      </c>
      <c r="I1427" s="32">
        <f t="shared" si="145"/>
        <v>2500</v>
      </c>
      <c r="J1427" s="30">
        <f t="shared" si="146"/>
        <v>65178000</v>
      </c>
      <c r="K1427" s="34">
        <f t="shared" si="147"/>
        <v>2130000</v>
      </c>
      <c r="L1427" s="50"/>
      <c r="M1427" s="50"/>
      <c r="N1427" s="50"/>
      <c r="O1427" s="50"/>
      <c r="P1427" s="50"/>
      <c r="Q1427" s="50"/>
      <c r="R1427" s="50"/>
    </row>
    <row r="1428" ht="15.75" customHeight="1">
      <c r="A1428" s="47" t="s">
        <v>97</v>
      </c>
      <c r="B1428" s="33">
        <v>28000.0</v>
      </c>
      <c r="C1428" s="32">
        <v>822.0</v>
      </c>
      <c r="D1428" s="30">
        <f t="shared" si="143"/>
        <v>23016000</v>
      </c>
      <c r="E1428" s="30"/>
      <c r="F1428" s="30"/>
      <c r="G1428" s="32">
        <f t="shared" si="144"/>
        <v>822</v>
      </c>
      <c r="H1428" s="33">
        <v>28000.0</v>
      </c>
      <c r="I1428" s="32">
        <f t="shared" si="145"/>
        <v>0</v>
      </c>
      <c r="J1428" s="30">
        <f t="shared" si="146"/>
        <v>23016000</v>
      </c>
      <c r="K1428" s="34">
        <f t="shared" si="147"/>
        <v>0</v>
      </c>
      <c r="L1428" s="50"/>
      <c r="M1428" s="50"/>
      <c r="N1428" s="50"/>
      <c r="O1428" s="50"/>
      <c r="P1428" s="50"/>
      <c r="Q1428" s="50"/>
      <c r="R1428" s="50"/>
    </row>
    <row r="1429" ht="15.75" customHeight="1">
      <c r="A1429" s="47" t="s">
        <v>51</v>
      </c>
      <c r="B1429" s="33">
        <v>59000.0</v>
      </c>
      <c r="C1429" s="32">
        <v>136990.0</v>
      </c>
      <c r="D1429" s="30">
        <f t="shared" si="143"/>
        <v>8082410000</v>
      </c>
      <c r="E1429" s="30"/>
      <c r="F1429" s="30">
        <v>25.0</v>
      </c>
      <c r="G1429" s="32">
        <f t="shared" si="144"/>
        <v>136965</v>
      </c>
      <c r="H1429" s="33">
        <v>59000.0</v>
      </c>
      <c r="I1429" s="32">
        <f t="shared" si="145"/>
        <v>0</v>
      </c>
      <c r="J1429" s="30">
        <f t="shared" si="146"/>
        <v>8080935000</v>
      </c>
      <c r="K1429" s="34">
        <f t="shared" si="147"/>
        <v>-1475000</v>
      </c>
      <c r="L1429" s="50"/>
      <c r="M1429" s="50"/>
      <c r="N1429" s="50"/>
      <c r="O1429" s="50"/>
      <c r="P1429" s="50"/>
      <c r="Q1429" s="50"/>
      <c r="R1429" s="50"/>
    </row>
    <row r="1430" ht="15.75" customHeight="1">
      <c r="A1430" s="47" t="s">
        <v>70</v>
      </c>
      <c r="B1430" s="33">
        <v>600.0</v>
      </c>
      <c r="C1430" s="32">
        <v>9928.0</v>
      </c>
      <c r="D1430" s="30">
        <f t="shared" si="143"/>
        <v>5956800</v>
      </c>
      <c r="E1430" s="30"/>
      <c r="F1430" s="30"/>
      <c r="G1430" s="32">
        <f t="shared" si="144"/>
        <v>9928</v>
      </c>
      <c r="H1430" s="33">
        <v>600.0</v>
      </c>
      <c r="I1430" s="32">
        <f t="shared" si="145"/>
        <v>0</v>
      </c>
      <c r="J1430" s="30">
        <f t="shared" si="146"/>
        <v>5956800</v>
      </c>
      <c r="K1430" s="34">
        <f t="shared" si="147"/>
        <v>0</v>
      </c>
      <c r="L1430" s="50"/>
      <c r="M1430" s="50"/>
      <c r="N1430" s="50"/>
      <c r="O1430" s="50"/>
      <c r="P1430" s="50"/>
      <c r="Q1430" s="50"/>
      <c r="R1430" s="50"/>
    </row>
    <row r="1431" ht="15.75" customHeight="1">
      <c r="A1431" s="35"/>
      <c r="B1431" s="10"/>
      <c r="C1431" s="10"/>
      <c r="D1431" s="31">
        <f t="shared" si="143"/>
        <v>0</v>
      </c>
      <c r="E1431" s="31"/>
      <c r="F1431" s="31"/>
      <c r="G1431" s="32"/>
      <c r="H1431" s="31"/>
      <c r="I1431" s="32">
        <f t="shared" si="145"/>
        <v>0</v>
      </c>
      <c r="J1431" s="31">
        <f t="shared" si="146"/>
        <v>0</v>
      </c>
      <c r="K1431" s="34">
        <f t="shared" si="147"/>
        <v>0</v>
      </c>
    </row>
    <row r="1432" ht="15.75" customHeight="1">
      <c r="A1432" s="35"/>
      <c r="B1432" s="10"/>
      <c r="C1432" s="10"/>
      <c r="D1432" s="31">
        <f t="shared" si="143"/>
        <v>0</v>
      </c>
      <c r="E1432" s="31"/>
      <c r="F1432" s="31"/>
      <c r="G1432" s="32"/>
      <c r="H1432" s="31"/>
      <c r="I1432" s="32">
        <f t="shared" si="145"/>
        <v>0</v>
      </c>
      <c r="J1432" s="31">
        <f t="shared" si="146"/>
        <v>0</v>
      </c>
      <c r="K1432" s="34">
        <f t="shared" si="147"/>
        <v>0</v>
      </c>
    </row>
    <row r="1433" ht="15.75" customHeight="1">
      <c r="A1433" s="37"/>
      <c r="B1433" s="38"/>
      <c r="C1433" s="38"/>
      <c r="D1433" s="39">
        <f t="shared" si="143"/>
        <v>0</v>
      </c>
      <c r="E1433" s="39"/>
      <c r="F1433" s="39"/>
      <c r="G1433" s="32"/>
      <c r="H1433" s="39"/>
      <c r="I1433" s="40">
        <f t="shared" si="145"/>
        <v>0</v>
      </c>
      <c r="J1433" s="39">
        <f t="shared" si="146"/>
        <v>0</v>
      </c>
      <c r="K1433" s="34">
        <f t="shared" si="147"/>
        <v>0</v>
      </c>
    </row>
    <row r="1434" ht="15.75" customHeight="1">
      <c r="B1434" s="2"/>
      <c r="C1434" s="2"/>
      <c r="D1434" s="3"/>
      <c r="E1434" s="3"/>
      <c r="F1434" s="3"/>
      <c r="G1434" s="12">
        <f>SUM(G1402:G1433)</f>
        <v>1851287</v>
      </c>
      <c r="H1434" s="3"/>
      <c r="I1434" s="3"/>
      <c r="J1434" s="3"/>
    </row>
    <row r="1435" ht="15.75" customHeight="1">
      <c r="B1435" s="2"/>
      <c r="C1435" s="2"/>
      <c r="D1435" s="3"/>
      <c r="E1435" s="3"/>
      <c r="F1435" s="3"/>
      <c r="G1435" s="3"/>
      <c r="H1435" s="3"/>
      <c r="I1435" s="3"/>
      <c r="J1435" s="3"/>
    </row>
    <row r="1436" ht="15.75" customHeight="1">
      <c r="B1436" s="2"/>
      <c r="C1436" s="2"/>
      <c r="D1436" s="3" t="s">
        <v>17</v>
      </c>
      <c r="E1436" s="3"/>
      <c r="F1436" s="3"/>
      <c r="G1436" s="3"/>
      <c r="H1436" s="3"/>
      <c r="I1436" s="3"/>
      <c r="J1436" s="3" t="s">
        <v>17</v>
      </c>
    </row>
    <row r="1437" ht="15.75" customHeight="1">
      <c r="A1437" s="51" t="s">
        <v>88</v>
      </c>
      <c r="B1437" s="52" t="s">
        <v>51</v>
      </c>
      <c r="C1437" s="52" t="s">
        <v>48</v>
      </c>
      <c r="D1437" s="3">
        <f>SUM(D1402:D1436)</f>
        <v>15222620137</v>
      </c>
      <c r="E1437" s="3"/>
      <c r="F1437" s="3"/>
      <c r="G1437" s="3"/>
      <c r="H1437" s="3"/>
      <c r="I1437" s="3"/>
      <c r="J1437" s="3">
        <f>SUM(J1402:J1436)</f>
        <v>15616771242</v>
      </c>
      <c r="K1437" s="17">
        <f>J1437-D1437</f>
        <v>394151105.3</v>
      </c>
    </row>
    <row r="1438" ht="15.75" customHeight="1">
      <c r="A1438" s="15" t="s">
        <v>157</v>
      </c>
      <c r="B1438" s="15" t="s">
        <v>157</v>
      </c>
      <c r="C1438" s="15" t="s">
        <v>157</v>
      </c>
      <c r="D1438" s="3"/>
      <c r="E1438" s="3"/>
      <c r="F1438" s="3"/>
      <c r="G1438" s="3"/>
      <c r="H1438" s="3"/>
      <c r="I1438" s="3"/>
      <c r="J1438" s="3"/>
    </row>
    <row r="1439" ht="15.75" customHeight="1">
      <c r="A1439" s="2">
        <v>5.791930372E9</v>
      </c>
      <c r="B1439" s="2">
        <v>2.6121595E7</v>
      </c>
      <c r="C1439" s="2">
        <v>2.925E7</v>
      </c>
      <c r="D1439" s="3" t="s">
        <v>20</v>
      </c>
      <c r="E1439" s="3"/>
      <c r="F1439" s="3"/>
      <c r="G1439" s="3"/>
      <c r="H1439" s="3"/>
      <c r="I1439" s="3"/>
      <c r="J1439" s="3" t="s">
        <v>20</v>
      </c>
      <c r="K1439" s="43">
        <f>K1437/J1440</f>
        <v>2042.233706</v>
      </c>
    </row>
    <row r="1440" ht="15.75" customHeight="1">
      <c r="A1440" s="52" t="s">
        <v>158</v>
      </c>
      <c r="B1440" s="52" t="s">
        <v>158</v>
      </c>
      <c r="C1440" s="52" t="s">
        <v>158</v>
      </c>
      <c r="D1440" s="11">
        <v>193000.0</v>
      </c>
      <c r="E1440" s="3"/>
      <c r="F1440" s="3"/>
      <c r="G1440" s="3"/>
      <c r="H1440" s="3"/>
      <c r="I1440" s="3"/>
      <c r="J1440" s="11">
        <v>193000.0</v>
      </c>
      <c r="K1440" s="42"/>
    </row>
    <row r="1441" ht="15.75" customHeight="1">
      <c r="A1441" s="2">
        <v>1605502.0</v>
      </c>
      <c r="B1441" s="2">
        <v>136965.0</v>
      </c>
      <c r="C1441" s="2">
        <v>88546.0</v>
      </c>
      <c r="D1441" s="3" t="s">
        <v>21</v>
      </c>
      <c r="E1441" s="3"/>
      <c r="F1441" s="3"/>
      <c r="G1441" s="3"/>
      <c r="H1441" s="3"/>
      <c r="I1441" s="3"/>
      <c r="J1441" s="3" t="s">
        <v>21</v>
      </c>
    </row>
    <row r="1442" ht="15.75" customHeight="1">
      <c r="A1442" s="52" t="s">
        <v>159</v>
      </c>
      <c r="B1442" s="52" t="s">
        <v>159</v>
      </c>
      <c r="C1442" s="52" t="s">
        <v>159</v>
      </c>
      <c r="D1442" s="12">
        <f>D1437/D1440</f>
        <v>78873.67947</v>
      </c>
      <c r="E1442" s="12"/>
      <c r="F1442" s="12"/>
      <c r="G1442" s="12"/>
      <c r="H1442" s="3"/>
      <c r="I1442" s="3"/>
      <c r="J1442" s="12">
        <f>J1437/J1440</f>
        <v>80915.91317</v>
      </c>
      <c r="K1442" s="18">
        <f>J1442-D1442</f>
        <v>2042.233706</v>
      </c>
    </row>
    <row r="1443" ht="15.75" customHeight="1">
      <c r="A1443" s="6">
        <f t="shared" ref="A1443:C1443" si="148">A1441*100/A1439</f>
        <v>0.02771963572</v>
      </c>
      <c r="B1443" s="2">
        <f t="shared" si="148"/>
        <v>0.5243362819</v>
      </c>
      <c r="C1443" s="2">
        <f t="shared" si="148"/>
        <v>0.3027213675</v>
      </c>
      <c r="D1443" s="3"/>
      <c r="E1443" s="3"/>
      <c r="F1443" s="3"/>
      <c r="G1443" s="3"/>
      <c r="H1443" s="3"/>
      <c r="I1443" s="3"/>
      <c r="J1443" s="3"/>
    </row>
    <row r="1444" ht="15.75" customHeight="1">
      <c r="B1444" s="2"/>
      <c r="C1444" s="2"/>
      <c r="D1444" s="3"/>
      <c r="E1444" s="3"/>
      <c r="F1444" s="3"/>
      <c r="G1444" s="3"/>
      <c r="H1444" s="3"/>
      <c r="I1444" s="3"/>
      <c r="J1444" s="3"/>
    </row>
    <row r="1445" ht="15.75" customHeight="1">
      <c r="B1445" s="2"/>
      <c r="C1445" s="2"/>
      <c r="D1445" s="3"/>
      <c r="E1445" s="3"/>
      <c r="F1445" s="3"/>
      <c r="G1445" s="3"/>
      <c r="H1445" s="3"/>
      <c r="I1445" s="3"/>
      <c r="J1445" s="3"/>
    </row>
    <row r="1446" ht="15.75" customHeight="1">
      <c r="B1446" s="2" t="s">
        <v>160</v>
      </c>
      <c r="C1446" s="2">
        <v>47.0</v>
      </c>
      <c r="D1446" s="3"/>
      <c r="E1446" s="3"/>
      <c r="F1446" s="3"/>
      <c r="G1446" s="3"/>
      <c r="H1446" s="3"/>
      <c r="I1446" s="3"/>
      <c r="J1446" s="3"/>
    </row>
    <row r="1447" ht="15.75" customHeight="1">
      <c r="B1447" s="52" t="s">
        <v>161</v>
      </c>
      <c r="C1447" s="53">
        <v>0.09</v>
      </c>
      <c r="D1447" s="12">
        <f>D1450/D1451*C1446</f>
        <v>9670.25</v>
      </c>
      <c r="E1447" s="3"/>
      <c r="F1447" s="3"/>
      <c r="G1447" s="3"/>
      <c r="H1447" s="3"/>
      <c r="I1447" s="3"/>
      <c r="J1447" s="3"/>
    </row>
    <row r="1448" ht="15.75" customHeight="1">
      <c r="A1448" s="2"/>
      <c r="B1448" s="15">
        <v>27088.0</v>
      </c>
      <c r="C1448" s="2"/>
      <c r="D1448" s="3"/>
      <c r="E1448" s="3"/>
      <c r="F1448" s="3"/>
      <c r="G1448" s="3"/>
      <c r="H1448" s="3"/>
      <c r="I1448" s="3"/>
      <c r="J1448" s="3"/>
    </row>
    <row r="1449" ht="15.75" customHeight="1">
      <c r="B1449" s="52" t="s">
        <v>162</v>
      </c>
      <c r="C1449" s="2"/>
      <c r="D1449" s="3"/>
      <c r="E1449" s="3"/>
      <c r="F1449" s="3"/>
      <c r="G1449" s="3"/>
      <c r="H1449" s="3"/>
      <c r="I1449" s="3"/>
      <c r="J1449" s="3"/>
    </row>
    <row r="1450" ht="15.75" customHeight="1">
      <c r="B1450" s="52" t="s">
        <v>163</v>
      </c>
      <c r="C1450" s="53">
        <v>0.19</v>
      </c>
      <c r="D1450" s="3">
        <f>B1451*100/D1451</f>
        <v>20575</v>
      </c>
      <c r="E1450" s="3"/>
      <c r="F1450" s="3"/>
      <c r="G1450" s="3"/>
      <c r="H1450" s="3"/>
      <c r="I1450" s="3"/>
      <c r="J1450" s="3"/>
    </row>
    <row r="1451" ht="15.75" customHeight="1">
      <c r="A1451" s="2"/>
      <c r="B1451" s="54">
        <v>20575.0</v>
      </c>
      <c r="C1451" s="53">
        <v>1.0</v>
      </c>
      <c r="D1451" s="3">
        <v>100.0</v>
      </c>
      <c r="E1451" s="3"/>
      <c r="F1451" s="3"/>
      <c r="G1451" s="3"/>
      <c r="H1451" s="3"/>
      <c r="I1451" s="3"/>
      <c r="J1451" s="3"/>
    </row>
    <row r="1452" ht="15.75" customHeight="1">
      <c r="B1452" s="2" t="s">
        <v>160</v>
      </c>
      <c r="C1452" s="2"/>
      <c r="D1452" s="3"/>
      <c r="E1452" s="3"/>
      <c r="F1452" s="3"/>
      <c r="G1452" s="3"/>
      <c r="H1452" s="3"/>
      <c r="I1452" s="3"/>
      <c r="J1452" s="3"/>
    </row>
    <row r="1453" ht="15.75" customHeight="1">
      <c r="B1453" s="55" t="s">
        <v>164</v>
      </c>
      <c r="C1453" s="2"/>
      <c r="D1453" s="3"/>
      <c r="E1453" s="3"/>
      <c r="F1453" s="3"/>
      <c r="G1453" s="3"/>
      <c r="H1453" s="3"/>
      <c r="I1453" s="3"/>
      <c r="J1453" s="3"/>
    </row>
    <row r="1454" ht="15.75" customHeight="1">
      <c r="B1454" s="2"/>
      <c r="C1454" s="53">
        <v>0.1</v>
      </c>
      <c r="D1454" s="12">
        <f>D1450*C1455/D1451</f>
        <v>10904.75</v>
      </c>
      <c r="E1454" s="3"/>
      <c r="F1454" s="3"/>
      <c r="G1454" s="3"/>
      <c r="H1454" s="3"/>
      <c r="I1454" s="3"/>
      <c r="J1454" s="3"/>
    </row>
    <row r="1455" ht="15.75" customHeight="1">
      <c r="B1455" s="2"/>
      <c r="C1455" s="2">
        <v>53.0</v>
      </c>
      <c r="D1455" s="3"/>
      <c r="E1455" s="3"/>
      <c r="F1455" s="3"/>
      <c r="G1455" s="3"/>
      <c r="H1455" s="3"/>
      <c r="I1455" s="3"/>
      <c r="J1455" s="3"/>
    </row>
    <row r="1456" ht="15.75" customHeight="1">
      <c r="B1456" s="2"/>
      <c r="C1456" s="2"/>
      <c r="D1456" s="3"/>
      <c r="E1456" s="3"/>
      <c r="F1456" s="3"/>
      <c r="G1456" s="3"/>
      <c r="H1456" s="3"/>
      <c r="I1456" s="3"/>
      <c r="J1456" s="3"/>
    </row>
    <row r="1457" ht="15.75" customHeight="1">
      <c r="B1457" s="2"/>
      <c r="C1457" s="15" t="s">
        <v>165</v>
      </c>
      <c r="D1457" s="12">
        <f>D1454+D1447</f>
        <v>20575</v>
      </c>
      <c r="E1457" s="3"/>
      <c r="F1457" s="3"/>
      <c r="G1457" s="3"/>
      <c r="H1457" s="3"/>
      <c r="I1457" s="3"/>
      <c r="J1457" s="3"/>
    </row>
    <row r="1458" ht="15.75" customHeight="1">
      <c r="B1458" s="2"/>
      <c r="C1458" s="2"/>
      <c r="D1458" s="3"/>
      <c r="E1458" s="3"/>
      <c r="F1458" s="3"/>
      <c r="G1458" s="3"/>
      <c r="H1458" s="3"/>
      <c r="I1458" s="3"/>
      <c r="J1458" s="3"/>
    </row>
    <row r="1459" ht="15.75" customHeight="1">
      <c r="B1459" s="2"/>
      <c r="C1459" s="2" t="s">
        <v>161</v>
      </c>
      <c r="D1459" s="3"/>
      <c r="E1459" s="3"/>
      <c r="F1459" s="3"/>
      <c r="G1459" s="3"/>
      <c r="H1459" s="3"/>
      <c r="I1459" s="3"/>
      <c r="J1459" s="3"/>
    </row>
    <row r="1460" ht="15.75" customHeight="1">
      <c r="B1460" s="2"/>
      <c r="C1460" s="2">
        <f>C1451/C1450*C1447</f>
        <v>0.4736842105</v>
      </c>
      <c r="D1460" s="3"/>
      <c r="E1460" s="3"/>
      <c r="F1460" s="3"/>
      <c r="G1460" s="3"/>
      <c r="H1460" s="3"/>
      <c r="I1460" s="3"/>
      <c r="J1460" s="3"/>
    </row>
    <row r="1461" ht="15.75" customHeight="1">
      <c r="B1461" s="2"/>
      <c r="C1461" s="2"/>
      <c r="D1461" s="3"/>
      <c r="E1461" s="3"/>
      <c r="F1461" s="3"/>
      <c r="G1461" s="3"/>
      <c r="H1461" s="3"/>
      <c r="I1461" s="3"/>
      <c r="J1461" s="3"/>
    </row>
    <row r="1462" ht="15.75" customHeight="1">
      <c r="B1462" s="2"/>
      <c r="C1462" s="2"/>
      <c r="D1462" s="3"/>
      <c r="E1462" s="3"/>
      <c r="F1462" s="3"/>
      <c r="G1462" s="3"/>
      <c r="H1462" s="3"/>
      <c r="I1462" s="3"/>
      <c r="J1462" s="3"/>
    </row>
    <row r="1463" ht="15.75" customHeight="1">
      <c r="B1463" s="2"/>
      <c r="C1463" s="2" t="s">
        <v>164</v>
      </c>
      <c r="D1463" s="3"/>
      <c r="E1463" s="3"/>
      <c r="F1463" s="3"/>
      <c r="G1463" s="3"/>
      <c r="H1463" s="3"/>
      <c r="I1463" s="3"/>
      <c r="J1463" s="3"/>
    </row>
    <row r="1464" ht="15.75" customHeight="1">
      <c r="B1464" s="2"/>
      <c r="C1464" s="2"/>
      <c r="D1464" s="3"/>
      <c r="E1464" s="3"/>
      <c r="F1464" s="3"/>
      <c r="G1464" s="3"/>
      <c r="H1464" s="3"/>
      <c r="I1464" s="3"/>
      <c r="J1464" s="3"/>
    </row>
    <row r="1465" ht="15.75" customHeight="1">
      <c r="B1465" s="2"/>
      <c r="C1465" s="2">
        <f>C1451/C1450*C1454</f>
        <v>0.5263157895</v>
      </c>
      <c r="D1465" s="3"/>
      <c r="E1465" s="3"/>
      <c r="F1465" s="3"/>
      <c r="G1465" s="3"/>
      <c r="H1465" s="3"/>
      <c r="I1465" s="3"/>
      <c r="J1465" s="3"/>
    </row>
    <row r="1466" ht="15.75" customHeight="1">
      <c r="B1466" s="2"/>
      <c r="C1466" s="2"/>
      <c r="D1466" s="3"/>
      <c r="E1466" s="3"/>
      <c r="F1466" s="3"/>
      <c r="G1466" s="3"/>
      <c r="H1466" s="3"/>
      <c r="I1466" s="3"/>
      <c r="J1466" s="3"/>
    </row>
    <row r="1467" ht="15.75" customHeight="1">
      <c r="B1467" s="2"/>
      <c r="C1467" s="2"/>
      <c r="D1467" s="3"/>
      <c r="E1467" s="3"/>
      <c r="F1467" s="3"/>
      <c r="G1467" s="3"/>
      <c r="H1467" s="3"/>
      <c r="I1467" s="3"/>
      <c r="J1467" s="3"/>
    </row>
    <row r="1468" ht="15.75" customHeight="1">
      <c r="B1468" s="2"/>
      <c r="C1468" s="2"/>
      <c r="D1468" s="3"/>
      <c r="E1468" s="3"/>
      <c r="F1468" s="3"/>
      <c r="G1468" s="3"/>
      <c r="H1468" s="3"/>
      <c r="I1468" s="3"/>
      <c r="J1468" s="3"/>
    </row>
    <row r="1469" ht="15.75" customHeight="1">
      <c r="B1469" s="2"/>
      <c r="C1469" s="2"/>
      <c r="D1469" s="3"/>
      <c r="E1469" s="3"/>
      <c r="F1469" s="3"/>
      <c r="G1469" s="3"/>
      <c r="H1469" s="3"/>
      <c r="I1469" s="3"/>
      <c r="J1469" s="3"/>
    </row>
    <row r="1470" ht="15.75" customHeight="1">
      <c r="B1470" s="2"/>
      <c r="C1470" s="2"/>
      <c r="D1470" s="3"/>
      <c r="E1470" s="3"/>
      <c r="F1470" s="3"/>
      <c r="G1470" s="3"/>
      <c r="H1470" s="3"/>
      <c r="I1470" s="3"/>
      <c r="J1470" s="3"/>
    </row>
    <row r="1471" ht="15.75" customHeight="1">
      <c r="B1471" s="2"/>
      <c r="C1471" s="2"/>
      <c r="D1471" s="3"/>
      <c r="E1471" s="3"/>
      <c r="F1471" s="3"/>
      <c r="G1471" s="3"/>
      <c r="H1471" s="3"/>
      <c r="I1471" s="3"/>
      <c r="J1471" s="3"/>
    </row>
    <row r="1472" ht="15.75" customHeight="1">
      <c r="B1472" s="2"/>
      <c r="C1472" s="2"/>
      <c r="D1472" s="3"/>
      <c r="E1472" s="3"/>
      <c r="F1472" s="3"/>
      <c r="G1472" s="3"/>
      <c r="H1472" s="3"/>
      <c r="I1472" s="3"/>
      <c r="J1472" s="3"/>
    </row>
    <row r="1473" ht="15.75" customHeight="1">
      <c r="B1473" s="2"/>
      <c r="C1473" s="2"/>
      <c r="D1473" s="3"/>
      <c r="E1473" s="3"/>
      <c r="F1473" s="3"/>
      <c r="G1473" s="3"/>
      <c r="H1473" s="3"/>
      <c r="I1473" s="3"/>
      <c r="J1473" s="3"/>
    </row>
    <row r="1474" ht="15.75" customHeight="1">
      <c r="A1474" s="1" t="s">
        <v>166</v>
      </c>
      <c r="B1474" s="2"/>
      <c r="C1474" s="2"/>
      <c r="D1474" s="3"/>
      <c r="E1474" s="3"/>
      <c r="F1474" s="3"/>
      <c r="G1474" s="3"/>
      <c r="H1474" s="3"/>
      <c r="I1474" s="3"/>
      <c r="J1474" s="3"/>
    </row>
    <row r="1475" ht="15.75" customHeight="1">
      <c r="B1475" s="2"/>
      <c r="C1475" s="2"/>
      <c r="D1475" s="3"/>
      <c r="E1475" s="3"/>
      <c r="F1475" s="3"/>
      <c r="G1475" s="3"/>
      <c r="H1475" s="3"/>
      <c r="I1475" s="3"/>
      <c r="J1475" s="3"/>
    </row>
    <row r="1476" ht="15.75" customHeight="1">
      <c r="B1476" s="2"/>
      <c r="C1476" s="2"/>
      <c r="D1476" s="3"/>
      <c r="E1476" s="3"/>
      <c r="F1476" s="3"/>
      <c r="G1476" s="3"/>
      <c r="H1476" s="3"/>
      <c r="I1476" s="3"/>
      <c r="J1476" s="3"/>
    </row>
    <row r="1477" ht="15.75" customHeight="1">
      <c r="A1477" s="19" t="s">
        <v>35</v>
      </c>
      <c r="B1477" s="20"/>
      <c r="C1477" s="20"/>
      <c r="D1477" s="21"/>
      <c r="E1477" s="22" t="s">
        <v>36</v>
      </c>
      <c r="F1477" s="23"/>
      <c r="G1477" s="21"/>
      <c r="H1477" s="21"/>
      <c r="I1477" s="21"/>
      <c r="J1477" s="21"/>
      <c r="K1477" s="24"/>
      <c r="L1477" s="1"/>
      <c r="M1477" s="1"/>
      <c r="N1477" s="1"/>
      <c r="O1477" s="1"/>
      <c r="P1477" s="1"/>
      <c r="Q1477" s="1"/>
      <c r="R1477" s="1"/>
    </row>
    <row r="1478" ht="15.75" customHeight="1">
      <c r="A1478" s="25" t="s">
        <v>2</v>
      </c>
      <c r="B1478" s="27" t="s">
        <v>155</v>
      </c>
      <c r="C1478" s="26" t="s">
        <v>8</v>
      </c>
      <c r="D1478" s="27" t="s">
        <v>9</v>
      </c>
      <c r="E1478" s="27" t="s">
        <v>38</v>
      </c>
      <c r="F1478" s="27" t="s">
        <v>39</v>
      </c>
      <c r="G1478" s="27" t="s">
        <v>40</v>
      </c>
      <c r="H1478" s="27" t="s">
        <v>167</v>
      </c>
      <c r="I1478" s="27" t="s">
        <v>42</v>
      </c>
      <c r="J1478" s="27" t="s">
        <v>168</v>
      </c>
      <c r="K1478" s="28" t="s">
        <v>12</v>
      </c>
      <c r="L1478" s="1"/>
      <c r="M1478" s="1"/>
      <c r="N1478" s="1"/>
      <c r="O1478" s="1"/>
      <c r="P1478" s="1"/>
      <c r="Q1478" s="1"/>
      <c r="R1478" s="1"/>
    </row>
    <row r="1479" ht="15.75" customHeight="1">
      <c r="A1479" s="47" t="s">
        <v>87</v>
      </c>
      <c r="B1479" s="33">
        <v>125000.0</v>
      </c>
      <c r="C1479" s="32">
        <v>2.0</v>
      </c>
      <c r="D1479" s="30">
        <f t="shared" ref="D1479:D1510" si="149">C1479*B1479</f>
        <v>250000</v>
      </c>
      <c r="E1479" s="31"/>
      <c r="F1479" s="31"/>
      <c r="G1479" s="32">
        <f t="shared" ref="G1479:G1507" si="150">$C1479+E1479-F1479</f>
        <v>2</v>
      </c>
      <c r="H1479" s="33">
        <v>118000.0</v>
      </c>
      <c r="I1479" s="32">
        <f t="shared" ref="I1479:I1510" si="151">H1479-B1479</f>
        <v>-7000</v>
      </c>
      <c r="J1479" s="30">
        <f t="shared" ref="J1479:J1510" si="152">G1479*H1479</f>
        <v>236000</v>
      </c>
      <c r="K1479" s="34">
        <f t="shared" ref="K1479:K1510" si="153">J1479-D1479</f>
        <v>-14000</v>
      </c>
      <c r="L1479" s="50"/>
      <c r="M1479" s="50"/>
      <c r="N1479" s="50"/>
      <c r="O1479" s="50"/>
      <c r="P1479" s="50"/>
      <c r="Q1479" s="50"/>
      <c r="R1479" s="50"/>
    </row>
    <row r="1480" ht="15.75" customHeight="1">
      <c r="A1480" s="47" t="s">
        <v>88</v>
      </c>
      <c r="B1480" s="33">
        <v>1750.0</v>
      </c>
      <c r="C1480" s="32">
        <v>1605502.0</v>
      </c>
      <c r="D1480" s="30">
        <f t="shared" si="149"/>
        <v>2809628500</v>
      </c>
      <c r="E1480" s="30"/>
      <c r="F1480" s="30">
        <v>10000.0</v>
      </c>
      <c r="G1480" s="32">
        <f t="shared" si="150"/>
        <v>1595502</v>
      </c>
      <c r="H1480" s="33">
        <v>1750.0</v>
      </c>
      <c r="I1480" s="32">
        <f t="shared" si="151"/>
        <v>0</v>
      </c>
      <c r="J1480" s="30">
        <f t="shared" si="152"/>
        <v>2792128500</v>
      </c>
      <c r="K1480" s="34">
        <f t="shared" si="153"/>
        <v>-17500000</v>
      </c>
      <c r="L1480" s="50"/>
      <c r="M1480" s="50"/>
      <c r="N1480" s="50"/>
      <c r="O1480" s="50"/>
      <c r="P1480" s="50"/>
      <c r="Q1480" s="50"/>
      <c r="R1480" s="50"/>
    </row>
    <row r="1481" ht="15.75" customHeight="1">
      <c r="A1481" s="47" t="s">
        <v>89</v>
      </c>
      <c r="B1481" s="33">
        <v>60.0</v>
      </c>
      <c r="C1481" s="32">
        <v>2500.0</v>
      </c>
      <c r="D1481" s="30">
        <f t="shared" si="149"/>
        <v>150000</v>
      </c>
      <c r="E1481" s="30"/>
      <c r="F1481" s="30"/>
      <c r="G1481" s="32">
        <f t="shared" si="150"/>
        <v>2500</v>
      </c>
      <c r="H1481" s="33">
        <v>64.0</v>
      </c>
      <c r="I1481" s="33">
        <f t="shared" si="151"/>
        <v>4</v>
      </c>
      <c r="J1481" s="30">
        <f t="shared" si="152"/>
        <v>160000</v>
      </c>
      <c r="K1481" s="34">
        <f t="shared" si="153"/>
        <v>10000</v>
      </c>
      <c r="L1481" s="50"/>
      <c r="M1481" s="50"/>
      <c r="N1481" s="50"/>
      <c r="O1481" s="50"/>
      <c r="P1481" s="50"/>
      <c r="Q1481" s="50"/>
      <c r="R1481" s="50"/>
    </row>
    <row r="1482" ht="15.75" customHeight="1">
      <c r="A1482" s="47" t="s">
        <v>47</v>
      </c>
      <c r="B1482" s="33">
        <v>500000.0</v>
      </c>
      <c r="C1482" s="32">
        <v>3.0</v>
      </c>
      <c r="D1482" s="30">
        <f t="shared" si="149"/>
        <v>1500000</v>
      </c>
      <c r="E1482" s="30"/>
      <c r="F1482" s="30"/>
      <c r="G1482" s="32">
        <f t="shared" si="150"/>
        <v>3</v>
      </c>
      <c r="H1482" s="33">
        <v>500000.0</v>
      </c>
      <c r="I1482" s="32">
        <f t="shared" si="151"/>
        <v>0</v>
      </c>
      <c r="J1482" s="30">
        <f t="shared" si="152"/>
        <v>1500000</v>
      </c>
      <c r="K1482" s="34">
        <f t="shared" si="153"/>
        <v>0</v>
      </c>
      <c r="L1482" s="50"/>
      <c r="M1482" s="50"/>
      <c r="N1482" s="50"/>
      <c r="O1482" s="50"/>
      <c r="P1482" s="50"/>
      <c r="Q1482" s="50"/>
      <c r="R1482" s="50"/>
    </row>
    <row r="1483" ht="15.75" customHeight="1">
      <c r="A1483" s="47" t="s">
        <v>48</v>
      </c>
      <c r="B1483" s="33">
        <v>50000.0</v>
      </c>
      <c r="C1483" s="32">
        <v>88546.0</v>
      </c>
      <c r="D1483" s="30">
        <f t="shared" si="149"/>
        <v>4427300000</v>
      </c>
      <c r="E1483" s="30">
        <v>1000.0</v>
      </c>
      <c r="F1483" s="30"/>
      <c r="G1483" s="32">
        <f t="shared" si="150"/>
        <v>89546</v>
      </c>
      <c r="H1483" s="33">
        <v>49500.0</v>
      </c>
      <c r="I1483" s="32">
        <f t="shared" si="151"/>
        <v>-500</v>
      </c>
      <c r="J1483" s="30">
        <f t="shared" si="152"/>
        <v>4432527000</v>
      </c>
      <c r="K1483" s="34">
        <f t="shared" si="153"/>
        <v>5227000</v>
      </c>
      <c r="L1483" s="50"/>
      <c r="M1483" s="50"/>
      <c r="N1483" s="50"/>
      <c r="O1483" s="50"/>
      <c r="P1483" s="50"/>
      <c r="Q1483" s="50"/>
      <c r="R1483" s="50"/>
    </row>
    <row r="1484" ht="15.75" customHeight="1">
      <c r="A1484" s="47" t="s">
        <v>86</v>
      </c>
      <c r="B1484" s="33">
        <v>6900.0</v>
      </c>
      <c r="C1484" s="32">
        <v>539.0</v>
      </c>
      <c r="D1484" s="30">
        <f t="shared" si="149"/>
        <v>3719100</v>
      </c>
      <c r="E1484" s="30"/>
      <c r="F1484" s="31"/>
      <c r="G1484" s="32">
        <f t="shared" si="150"/>
        <v>539</v>
      </c>
      <c r="H1484" s="33">
        <v>6900.0</v>
      </c>
      <c r="I1484" s="32">
        <f t="shared" si="151"/>
        <v>0</v>
      </c>
      <c r="J1484" s="30">
        <f t="shared" si="152"/>
        <v>3719100</v>
      </c>
      <c r="K1484" s="34">
        <f t="shared" si="153"/>
        <v>0</v>
      </c>
      <c r="L1484" s="50"/>
      <c r="M1484" s="50"/>
      <c r="N1484" s="50"/>
      <c r="O1484" s="50"/>
      <c r="P1484" s="50"/>
      <c r="Q1484" s="50"/>
      <c r="R1484" s="50"/>
    </row>
    <row r="1485" ht="15.75" customHeight="1">
      <c r="A1485" s="47" t="s">
        <v>90</v>
      </c>
      <c r="B1485" s="33">
        <v>970.0</v>
      </c>
      <c r="C1485" s="32">
        <v>3.0</v>
      </c>
      <c r="D1485" s="30">
        <f t="shared" si="149"/>
        <v>2910</v>
      </c>
      <c r="E1485" s="30"/>
      <c r="F1485" s="30"/>
      <c r="G1485" s="32">
        <f t="shared" si="150"/>
        <v>3</v>
      </c>
      <c r="H1485" s="33">
        <v>970.0</v>
      </c>
      <c r="I1485" s="32">
        <f t="shared" si="151"/>
        <v>0</v>
      </c>
      <c r="J1485" s="30">
        <f t="shared" si="152"/>
        <v>2910</v>
      </c>
      <c r="K1485" s="34">
        <f t="shared" si="153"/>
        <v>0</v>
      </c>
      <c r="L1485" s="50"/>
      <c r="M1485" s="50"/>
      <c r="N1485" s="50"/>
      <c r="O1485" s="50"/>
      <c r="P1485" s="50"/>
      <c r="Q1485" s="50"/>
      <c r="R1485" s="50"/>
    </row>
    <row r="1486" ht="15.75" customHeight="1">
      <c r="A1486" s="47" t="s">
        <v>54</v>
      </c>
      <c r="B1486" s="33">
        <v>70000.0</v>
      </c>
      <c r="C1486" s="32">
        <v>15.0</v>
      </c>
      <c r="D1486" s="30">
        <f t="shared" si="149"/>
        <v>1050000</v>
      </c>
      <c r="E1486" s="30"/>
      <c r="F1486" s="30"/>
      <c r="G1486" s="32">
        <f t="shared" si="150"/>
        <v>15</v>
      </c>
      <c r="H1486" s="33">
        <v>70000.0</v>
      </c>
      <c r="I1486" s="32">
        <f t="shared" si="151"/>
        <v>0</v>
      </c>
      <c r="J1486" s="30">
        <f t="shared" si="152"/>
        <v>1050000</v>
      </c>
      <c r="K1486" s="34">
        <f t="shared" si="153"/>
        <v>0</v>
      </c>
      <c r="L1486" s="50"/>
      <c r="M1486" s="50"/>
      <c r="N1486" s="50"/>
      <c r="O1486" s="50"/>
      <c r="P1486" s="50"/>
      <c r="Q1486" s="50"/>
      <c r="R1486" s="50"/>
    </row>
    <row r="1487" ht="15.75" customHeight="1">
      <c r="A1487" s="47" t="s">
        <v>55</v>
      </c>
      <c r="B1487" s="33">
        <v>3800.0</v>
      </c>
      <c r="C1487" s="32">
        <v>2.0</v>
      </c>
      <c r="D1487" s="30">
        <f t="shared" si="149"/>
        <v>7600</v>
      </c>
      <c r="E1487" s="30"/>
      <c r="F1487" s="30"/>
      <c r="G1487" s="32">
        <f t="shared" si="150"/>
        <v>2</v>
      </c>
      <c r="H1487" s="33">
        <v>3800.0</v>
      </c>
      <c r="I1487" s="32">
        <f t="shared" si="151"/>
        <v>0</v>
      </c>
      <c r="J1487" s="30">
        <f t="shared" si="152"/>
        <v>7600</v>
      </c>
      <c r="K1487" s="34">
        <f t="shared" si="153"/>
        <v>0</v>
      </c>
      <c r="L1487" s="50"/>
      <c r="M1487" s="50"/>
      <c r="N1487" s="50"/>
      <c r="O1487" s="50"/>
      <c r="P1487" s="50"/>
      <c r="Q1487" s="50"/>
      <c r="R1487" s="50"/>
    </row>
    <row r="1488" ht="15.75" customHeight="1">
      <c r="A1488" s="48" t="s">
        <v>91</v>
      </c>
      <c r="B1488" s="33">
        <v>13500.0</v>
      </c>
      <c r="C1488" s="32">
        <v>2.0</v>
      </c>
      <c r="D1488" s="30">
        <f t="shared" si="149"/>
        <v>27000</v>
      </c>
      <c r="E1488" s="30"/>
      <c r="F1488" s="30"/>
      <c r="G1488" s="32">
        <f t="shared" si="150"/>
        <v>2</v>
      </c>
      <c r="H1488" s="33">
        <v>13500.0</v>
      </c>
      <c r="I1488" s="32">
        <f t="shared" si="151"/>
        <v>0</v>
      </c>
      <c r="J1488" s="30">
        <f t="shared" si="152"/>
        <v>27000</v>
      </c>
      <c r="K1488" s="34">
        <f t="shared" si="153"/>
        <v>0</v>
      </c>
      <c r="L1488" s="50"/>
      <c r="M1488" s="50"/>
      <c r="N1488" s="50"/>
      <c r="O1488" s="50"/>
      <c r="P1488" s="50"/>
      <c r="Q1488" s="50"/>
      <c r="R1488" s="50"/>
    </row>
    <row r="1489" ht="15.75" customHeight="1">
      <c r="A1489" s="47" t="s">
        <v>92</v>
      </c>
      <c r="B1489" s="33">
        <v>83000.0</v>
      </c>
      <c r="C1489" s="32">
        <v>30.0</v>
      </c>
      <c r="D1489" s="30">
        <f t="shared" si="149"/>
        <v>2490000</v>
      </c>
      <c r="E1489" s="30"/>
      <c r="F1489" s="30"/>
      <c r="G1489" s="32">
        <f t="shared" si="150"/>
        <v>30</v>
      </c>
      <c r="H1489" s="33">
        <v>83000.0</v>
      </c>
      <c r="I1489" s="32">
        <f t="shared" si="151"/>
        <v>0</v>
      </c>
      <c r="J1489" s="30">
        <f t="shared" si="152"/>
        <v>2490000</v>
      </c>
      <c r="K1489" s="34">
        <f t="shared" si="153"/>
        <v>0</v>
      </c>
      <c r="L1489" s="50"/>
      <c r="M1489" s="50"/>
      <c r="N1489" s="50"/>
      <c r="O1489" s="50"/>
      <c r="P1489" s="50"/>
      <c r="Q1489" s="50"/>
      <c r="R1489" s="50"/>
    </row>
    <row r="1490" ht="15.75" customHeight="1">
      <c r="A1490" s="47" t="s">
        <v>67</v>
      </c>
      <c r="B1490" s="33">
        <v>6500.0</v>
      </c>
      <c r="C1490" s="32">
        <v>5.0</v>
      </c>
      <c r="D1490" s="30">
        <f t="shared" si="149"/>
        <v>32500</v>
      </c>
      <c r="E1490" s="30"/>
      <c r="F1490" s="30"/>
      <c r="G1490" s="32">
        <f t="shared" si="150"/>
        <v>5</v>
      </c>
      <c r="H1490" s="33">
        <v>6500.0</v>
      </c>
      <c r="I1490" s="32">
        <f t="shared" si="151"/>
        <v>0</v>
      </c>
      <c r="J1490" s="30">
        <f t="shared" si="152"/>
        <v>32500</v>
      </c>
      <c r="K1490" s="34">
        <f t="shared" si="153"/>
        <v>0</v>
      </c>
      <c r="L1490" s="50"/>
      <c r="M1490" s="50"/>
      <c r="N1490" s="50"/>
      <c r="O1490" s="50"/>
      <c r="P1490" s="50"/>
      <c r="Q1490" s="50"/>
      <c r="R1490" s="50"/>
    </row>
    <row r="1491" ht="15.75" customHeight="1">
      <c r="A1491" s="47" t="s">
        <v>57</v>
      </c>
      <c r="B1491" s="33">
        <v>44000.0</v>
      </c>
      <c r="C1491" s="32">
        <v>20.0</v>
      </c>
      <c r="D1491" s="30">
        <f t="shared" si="149"/>
        <v>880000</v>
      </c>
      <c r="E1491" s="30"/>
      <c r="F1491" s="30"/>
      <c r="G1491" s="32">
        <f t="shared" si="150"/>
        <v>20</v>
      </c>
      <c r="H1491" s="33">
        <v>45000.0</v>
      </c>
      <c r="I1491" s="32">
        <f t="shared" si="151"/>
        <v>1000</v>
      </c>
      <c r="J1491" s="30">
        <f t="shared" si="152"/>
        <v>900000</v>
      </c>
      <c r="K1491" s="34">
        <f t="shared" si="153"/>
        <v>20000</v>
      </c>
      <c r="L1491" s="50"/>
      <c r="M1491" s="50"/>
      <c r="N1491" s="50"/>
      <c r="O1491" s="50"/>
      <c r="P1491" s="50"/>
      <c r="Q1491" s="50"/>
      <c r="R1491" s="50"/>
    </row>
    <row r="1492" ht="15.75" customHeight="1">
      <c r="A1492" s="47" t="s">
        <v>58</v>
      </c>
      <c r="B1492" s="33">
        <v>60000.0</v>
      </c>
      <c r="C1492" s="32">
        <v>5.0</v>
      </c>
      <c r="D1492" s="30">
        <f t="shared" si="149"/>
        <v>300000</v>
      </c>
      <c r="E1492" s="30"/>
      <c r="F1492" s="30"/>
      <c r="G1492" s="32">
        <f t="shared" si="150"/>
        <v>5</v>
      </c>
      <c r="H1492" s="33">
        <v>60000.0</v>
      </c>
      <c r="I1492" s="32">
        <f t="shared" si="151"/>
        <v>0</v>
      </c>
      <c r="J1492" s="30">
        <f t="shared" si="152"/>
        <v>300000</v>
      </c>
      <c r="K1492" s="34">
        <f t="shared" si="153"/>
        <v>0</v>
      </c>
      <c r="L1492" s="50"/>
      <c r="M1492" s="50"/>
      <c r="N1492" s="50"/>
      <c r="O1492" s="50"/>
      <c r="P1492" s="50"/>
      <c r="Q1492" s="50"/>
      <c r="R1492" s="50"/>
    </row>
    <row r="1493" ht="15.75" customHeight="1">
      <c r="A1493" s="47" t="s">
        <v>59</v>
      </c>
      <c r="B1493" s="33">
        <v>3300.0</v>
      </c>
      <c r="C1493" s="32">
        <v>53.0</v>
      </c>
      <c r="D1493" s="30">
        <f t="shared" si="149"/>
        <v>174900</v>
      </c>
      <c r="E1493" s="30"/>
      <c r="F1493" s="30"/>
      <c r="G1493" s="32">
        <f t="shared" si="150"/>
        <v>53</v>
      </c>
      <c r="H1493" s="33">
        <v>3500.0</v>
      </c>
      <c r="I1493" s="32">
        <f t="shared" si="151"/>
        <v>200</v>
      </c>
      <c r="J1493" s="30">
        <f t="shared" si="152"/>
        <v>185500</v>
      </c>
      <c r="K1493" s="34">
        <f t="shared" si="153"/>
        <v>10600</v>
      </c>
      <c r="L1493" s="50"/>
      <c r="M1493" s="50"/>
      <c r="N1493" s="50"/>
      <c r="O1493" s="50"/>
      <c r="P1493" s="50"/>
      <c r="Q1493" s="50"/>
      <c r="R1493" s="50"/>
    </row>
    <row r="1494" ht="15.75" customHeight="1">
      <c r="A1494" s="47" t="s">
        <v>60</v>
      </c>
      <c r="B1494" s="33">
        <v>1365.0</v>
      </c>
      <c r="C1494" s="32">
        <v>5000.0</v>
      </c>
      <c r="D1494" s="30">
        <f t="shared" si="149"/>
        <v>6825000</v>
      </c>
      <c r="E1494" s="30"/>
      <c r="F1494" s="30"/>
      <c r="G1494" s="32">
        <f t="shared" si="150"/>
        <v>5000</v>
      </c>
      <c r="H1494" s="33">
        <v>1350.0</v>
      </c>
      <c r="I1494" s="32">
        <f t="shared" si="151"/>
        <v>-15</v>
      </c>
      <c r="J1494" s="30">
        <f t="shared" si="152"/>
        <v>6750000</v>
      </c>
      <c r="K1494" s="34">
        <f t="shared" si="153"/>
        <v>-75000</v>
      </c>
      <c r="L1494" s="50"/>
      <c r="M1494" s="50"/>
      <c r="N1494" s="50"/>
      <c r="O1494" s="50"/>
      <c r="P1494" s="50"/>
      <c r="Q1494" s="50"/>
      <c r="R1494" s="50"/>
    </row>
    <row r="1495" ht="15.75" customHeight="1">
      <c r="A1495" s="47" t="s">
        <v>61</v>
      </c>
      <c r="B1495" s="33">
        <v>103999.0</v>
      </c>
      <c r="C1495" s="32">
        <v>5.0</v>
      </c>
      <c r="D1495" s="30">
        <f t="shared" si="149"/>
        <v>519995</v>
      </c>
      <c r="E1495" s="30"/>
      <c r="F1495" s="30"/>
      <c r="G1495" s="32">
        <f t="shared" si="150"/>
        <v>5</v>
      </c>
      <c r="H1495" s="33">
        <v>103999.0</v>
      </c>
      <c r="I1495" s="32">
        <f t="shared" si="151"/>
        <v>0</v>
      </c>
      <c r="J1495" s="30">
        <f t="shared" si="152"/>
        <v>519995</v>
      </c>
      <c r="K1495" s="34">
        <f t="shared" si="153"/>
        <v>0</v>
      </c>
      <c r="L1495" s="50"/>
      <c r="M1495" s="50"/>
      <c r="N1495" s="50"/>
      <c r="O1495" s="50"/>
      <c r="P1495" s="50"/>
      <c r="Q1495" s="50"/>
      <c r="R1495" s="50"/>
    </row>
    <row r="1496" ht="15.75" customHeight="1">
      <c r="A1496" s="47" t="s">
        <v>82</v>
      </c>
      <c r="B1496" s="45">
        <v>25150.0</v>
      </c>
      <c r="C1496" s="32">
        <v>2.0</v>
      </c>
      <c r="D1496" s="31">
        <f t="shared" si="149"/>
        <v>50300</v>
      </c>
      <c r="E1496" s="30"/>
      <c r="F1496" s="31"/>
      <c r="G1496" s="32">
        <f t="shared" si="150"/>
        <v>2</v>
      </c>
      <c r="H1496" s="45">
        <v>25150.0</v>
      </c>
      <c r="I1496" s="32">
        <f t="shared" si="151"/>
        <v>0</v>
      </c>
      <c r="J1496" s="31">
        <f t="shared" si="152"/>
        <v>50300</v>
      </c>
      <c r="K1496" s="34">
        <f t="shared" si="153"/>
        <v>0</v>
      </c>
      <c r="L1496" s="50"/>
      <c r="M1496" s="50"/>
      <c r="N1496" s="50"/>
      <c r="O1496" s="50"/>
      <c r="P1496" s="50"/>
      <c r="Q1496" s="50"/>
      <c r="R1496" s="50"/>
    </row>
    <row r="1497" ht="15.75" customHeight="1">
      <c r="A1497" s="47" t="s">
        <v>93</v>
      </c>
      <c r="B1497" s="33">
        <v>108400.0</v>
      </c>
      <c r="C1497" s="32">
        <v>20.0</v>
      </c>
      <c r="D1497" s="30">
        <f t="shared" si="149"/>
        <v>2168000</v>
      </c>
      <c r="E1497" s="30"/>
      <c r="F1497" s="30"/>
      <c r="G1497" s="32">
        <f t="shared" si="150"/>
        <v>20</v>
      </c>
      <c r="H1497" s="33">
        <v>124999.0</v>
      </c>
      <c r="I1497" s="32">
        <f t="shared" si="151"/>
        <v>16599</v>
      </c>
      <c r="J1497" s="30">
        <f t="shared" si="152"/>
        <v>2499980</v>
      </c>
      <c r="K1497" s="34">
        <f t="shared" si="153"/>
        <v>331980</v>
      </c>
      <c r="L1497" s="50"/>
      <c r="M1497" s="50"/>
      <c r="N1497" s="50"/>
      <c r="O1497" s="50"/>
      <c r="P1497" s="50"/>
      <c r="Q1497" s="50"/>
      <c r="R1497" s="50"/>
    </row>
    <row r="1498" ht="15.75" customHeight="1">
      <c r="A1498" s="47" t="s">
        <v>94</v>
      </c>
      <c r="B1498" s="33">
        <v>13700.0</v>
      </c>
      <c r="C1498" s="32">
        <v>8.0</v>
      </c>
      <c r="D1498" s="30">
        <f t="shared" si="149"/>
        <v>109600</v>
      </c>
      <c r="E1498" s="30"/>
      <c r="F1498" s="30"/>
      <c r="G1498" s="32">
        <f t="shared" si="150"/>
        <v>8</v>
      </c>
      <c r="H1498" s="33">
        <v>13700.0</v>
      </c>
      <c r="I1498" s="32">
        <f t="shared" si="151"/>
        <v>0</v>
      </c>
      <c r="J1498" s="30">
        <f t="shared" si="152"/>
        <v>109600</v>
      </c>
      <c r="K1498" s="34">
        <f t="shared" si="153"/>
        <v>0</v>
      </c>
      <c r="L1498" s="50"/>
      <c r="M1498" s="50"/>
      <c r="N1498" s="50"/>
      <c r="O1498" s="50"/>
      <c r="P1498" s="50"/>
      <c r="Q1498" s="50"/>
      <c r="R1498" s="50"/>
    </row>
    <row r="1499" ht="15.75" customHeight="1">
      <c r="A1499" s="47" t="s">
        <v>64</v>
      </c>
      <c r="B1499" s="33">
        <v>530000.0</v>
      </c>
      <c r="C1499" s="32">
        <v>50.0</v>
      </c>
      <c r="D1499" s="30">
        <f t="shared" si="149"/>
        <v>26500000</v>
      </c>
      <c r="E1499" s="30"/>
      <c r="F1499" s="30"/>
      <c r="G1499" s="32">
        <f t="shared" si="150"/>
        <v>50</v>
      </c>
      <c r="H1499" s="33">
        <v>575000.0</v>
      </c>
      <c r="I1499" s="32">
        <f t="shared" si="151"/>
        <v>45000</v>
      </c>
      <c r="J1499" s="30">
        <f t="shared" si="152"/>
        <v>28750000</v>
      </c>
      <c r="K1499" s="34">
        <f t="shared" si="153"/>
        <v>2250000</v>
      </c>
      <c r="L1499" s="50"/>
      <c r="M1499" s="50"/>
      <c r="N1499" s="50"/>
      <c r="O1499" s="50"/>
      <c r="P1499" s="50"/>
      <c r="Q1499" s="50"/>
      <c r="R1499" s="50"/>
    </row>
    <row r="1500" ht="15.75" customHeight="1">
      <c r="A1500" s="47" t="s">
        <v>65</v>
      </c>
      <c r="B1500" s="33">
        <v>515000.0</v>
      </c>
      <c r="C1500" s="32">
        <v>290.0</v>
      </c>
      <c r="D1500" s="30">
        <f t="shared" si="149"/>
        <v>149350000</v>
      </c>
      <c r="E1500" s="30"/>
      <c r="F1500" s="30"/>
      <c r="G1500" s="32">
        <f t="shared" si="150"/>
        <v>290</v>
      </c>
      <c r="H1500" s="33">
        <v>530000.0</v>
      </c>
      <c r="I1500" s="32">
        <f t="shared" si="151"/>
        <v>15000</v>
      </c>
      <c r="J1500" s="30">
        <f t="shared" si="152"/>
        <v>153700000</v>
      </c>
      <c r="K1500" s="34">
        <f t="shared" si="153"/>
        <v>4350000</v>
      </c>
      <c r="L1500" s="50"/>
      <c r="M1500" s="50"/>
      <c r="N1500" s="50"/>
      <c r="O1500" s="50"/>
      <c r="P1500" s="50"/>
      <c r="Q1500" s="50"/>
      <c r="R1500" s="50"/>
    </row>
    <row r="1501" ht="15.75" customHeight="1">
      <c r="A1501" s="47" t="s">
        <v>95</v>
      </c>
      <c r="B1501" s="33">
        <v>2878.0</v>
      </c>
      <c r="C1501" s="32">
        <v>12.0</v>
      </c>
      <c r="D1501" s="30">
        <f t="shared" si="149"/>
        <v>34536</v>
      </c>
      <c r="E1501" s="30"/>
      <c r="F1501" s="30"/>
      <c r="G1501" s="32">
        <f t="shared" si="150"/>
        <v>12</v>
      </c>
      <c r="H1501" s="33">
        <v>2878.0</v>
      </c>
      <c r="I1501" s="32">
        <f t="shared" si="151"/>
        <v>0</v>
      </c>
      <c r="J1501" s="30">
        <f t="shared" si="152"/>
        <v>34536</v>
      </c>
      <c r="K1501" s="34">
        <f t="shared" si="153"/>
        <v>0</v>
      </c>
      <c r="L1501" s="50"/>
      <c r="M1501" s="50"/>
      <c r="N1501" s="50"/>
      <c r="O1501" s="50"/>
      <c r="P1501" s="50"/>
      <c r="Q1501" s="50"/>
      <c r="R1501" s="50"/>
    </row>
    <row r="1502" ht="15.75" customHeight="1">
      <c r="A1502" s="47" t="s">
        <v>96</v>
      </c>
      <c r="B1502" s="33">
        <v>6100.0</v>
      </c>
      <c r="C1502" s="32">
        <v>5.0</v>
      </c>
      <c r="D1502" s="30">
        <f t="shared" si="149"/>
        <v>30500</v>
      </c>
      <c r="E1502" s="30"/>
      <c r="F1502" s="30"/>
      <c r="G1502" s="32">
        <f t="shared" si="150"/>
        <v>5</v>
      </c>
      <c r="H1502" s="33">
        <v>6100.0</v>
      </c>
      <c r="I1502" s="32">
        <f t="shared" si="151"/>
        <v>0</v>
      </c>
      <c r="J1502" s="30">
        <f t="shared" si="152"/>
        <v>30500</v>
      </c>
      <c r="K1502" s="34">
        <f t="shared" si="153"/>
        <v>0</v>
      </c>
      <c r="L1502" s="50"/>
      <c r="M1502" s="50"/>
      <c r="N1502" s="50"/>
      <c r="O1502" s="50"/>
      <c r="P1502" s="50"/>
      <c r="Q1502" s="50"/>
      <c r="R1502" s="50"/>
    </row>
    <row r="1503" ht="15.75" customHeight="1">
      <c r="A1503" s="47" t="s">
        <v>50</v>
      </c>
      <c r="B1503" s="33">
        <v>85000.01</v>
      </c>
      <c r="C1503" s="32">
        <v>101.0</v>
      </c>
      <c r="D1503" s="30">
        <f t="shared" si="149"/>
        <v>8585001.01</v>
      </c>
      <c r="E1503" s="30"/>
      <c r="F1503" s="30"/>
      <c r="G1503" s="32">
        <f t="shared" si="150"/>
        <v>101</v>
      </c>
      <c r="H1503" s="33">
        <v>85000.0</v>
      </c>
      <c r="I1503" s="32">
        <f t="shared" si="151"/>
        <v>-0.009999999995</v>
      </c>
      <c r="J1503" s="30">
        <f t="shared" si="152"/>
        <v>8585000</v>
      </c>
      <c r="K1503" s="34">
        <f t="shared" si="153"/>
        <v>-1.01</v>
      </c>
      <c r="L1503" s="50"/>
      <c r="M1503" s="50"/>
      <c r="N1503" s="50"/>
      <c r="O1503" s="50"/>
      <c r="P1503" s="50"/>
      <c r="Q1503" s="50"/>
      <c r="R1503" s="50"/>
    </row>
    <row r="1504" ht="15.75" customHeight="1">
      <c r="A1504" s="47" t="s">
        <v>49</v>
      </c>
      <c r="B1504" s="33">
        <v>76500.0</v>
      </c>
      <c r="C1504" s="32">
        <v>852.0</v>
      </c>
      <c r="D1504" s="30">
        <f t="shared" si="149"/>
        <v>65178000</v>
      </c>
      <c r="E1504" s="30"/>
      <c r="F1504" s="30"/>
      <c r="G1504" s="32">
        <f t="shared" si="150"/>
        <v>852</v>
      </c>
      <c r="H1504" s="33">
        <v>76500.0</v>
      </c>
      <c r="I1504" s="32">
        <f t="shared" si="151"/>
        <v>0</v>
      </c>
      <c r="J1504" s="30">
        <f t="shared" si="152"/>
        <v>65178000</v>
      </c>
      <c r="K1504" s="34">
        <f t="shared" si="153"/>
        <v>0</v>
      </c>
      <c r="L1504" s="50"/>
      <c r="M1504" s="50"/>
      <c r="N1504" s="50"/>
      <c r="O1504" s="50"/>
      <c r="P1504" s="50"/>
      <c r="Q1504" s="50"/>
      <c r="R1504" s="50"/>
    </row>
    <row r="1505" ht="15.75" customHeight="1">
      <c r="A1505" s="47" t="s">
        <v>97</v>
      </c>
      <c r="B1505" s="33">
        <v>28000.0</v>
      </c>
      <c r="C1505" s="32">
        <v>822.0</v>
      </c>
      <c r="D1505" s="30">
        <f t="shared" si="149"/>
        <v>23016000</v>
      </c>
      <c r="E1505" s="30"/>
      <c r="F1505" s="30"/>
      <c r="G1505" s="32">
        <f t="shared" si="150"/>
        <v>822</v>
      </c>
      <c r="H1505" s="33">
        <v>28000.0</v>
      </c>
      <c r="I1505" s="32">
        <f t="shared" si="151"/>
        <v>0</v>
      </c>
      <c r="J1505" s="30">
        <f t="shared" si="152"/>
        <v>23016000</v>
      </c>
      <c r="K1505" s="34">
        <f t="shared" si="153"/>
        <v>0</v>
      </c>
      <c r="L1505" s="50"/>
      <c r="M1505" s="50"/>
      <c r="N1505" s="50"/>
      <c r="O1505" s="50"/>
      <c r="P1505" s="50"/>
      <c r="Q1505" s="50"/>
      <c r="R1505" s="50"/>
    </row>
    <row r="1506" ht="15.75" customHeight="1">
      <c r="A1506" s="47" t="s">
        <v>51</v>
      </c>
      <c r="B1506" s="33">
        <v>59000.0</v>
      </c>
      <c r="C1506" s="32">
        <v>136965.0</v>
      </c>
      <c r="D1506" s="30">
        <f t="shared" si="149"/>
        <v>8080935000</v>
      </c>
      <c r="E1506" s="30"/>
      <c r="F1506" s="30">
        <v>24.0</v>
      </c>
      <c r="G1506" s="32">
        <f t="shared" si="150"/>
        <v>136941</v>
      </c>
      <c r="H1506" s="33">
        <v>59000.0</v>
      </c>
      <c r="I1506" s="32">
        <f t="shared" si="151"/>
        <v>0</v>
      </c>
      <c r="J1506" s="30">
        <f t="shared" si="152"/>
        <v>8079519000</v>
      </c>
      <c r="K1506" s="34">
        <f t="shared" si="153"/>
        <v>-1416000</v>
      </c>
      <c r="L1506" s="50"/>
      <c r="M1506" s="50"/>
      <c r="N1506" s="50"/>
      <c r="O1506" s="50"/>
      <c r="P1506" s="50"/>
      <c r="Q1506" s="50"/>
      <c r="R1506" s="50"/>
    </row>
    <row r="1507" ht="15.75" customHeight="1">
      <c r="A1507" s="47" t="s">
        <v>70</v>
      </c>
      <c r="B1507" s="33">
        <v>600.0</v>
      </c>
      <c r="C1507" s="32">
        <v>9928.0</v>
      </c>
      <c r="D1507" s="30">
        <f t="shared" si="149"/>
        <v>5956800</v>
      </c>
      <c r="E1507" s="30"/>
      <c r="F1507" s="30"/>
      <c r="G1507" s="32">
        <f t="shared" si="150"/>
        <v>9928</v>
      </c>
      <c r="H1507" s="33">
        <v>690.0</v>
      </c>
      <c r="I1507" s="32">
        <f t="shared" si="151"/>
        <v>90</v>
      </c>
      <c r="J1507" s="30">
        <f t="shared" si="152"/>
        <v>6850320</v>
      </c>
      <c r="K1507" s="34">
        <f t="shared" si="153"/>
        <v>893520</v>
      </c>
      <c r="L1507" s="50"/>
      <c r="M1507" s="50"/>
      <c r="N1507" s="50"/>
      <c r="O1507" s="50"/>
      <c r="P1507" s="50"/>
      <c r="Q1507" s="50"/>
      <c r="R1507" s="50"/>
    </row>
    <row r="1508" ht="15.75" customHeight="1">
      <c r="A1508" s="35"/>
      <c r="B1508" s="10"/>
      <c r="C1508" s="10"/>
      <c r="D1508" s="31">
        <f t="shared" si="149"/>
        <v>0</v>
      </c>
      <c r="E1508" s="31"/>
      <c r="F1508" s="31"/>
      <c r="G1508" s="32"/>
      <c r="H1508" s="31"/>
      <c r="I1508" s="32">
        <f t="shared" si="151"/>
        <v>0</v>
      </c>
      <c r="J1508" s="31">
        <f t="shared" si="152"/>
        <v>0</v>
      </c>
      <c r="K1508" s="34">
        <f t="shared" si="153"/>
        <v>0</v>
      </c>
    </row>
    <row r="1509" ht="15.75" customHeight="1">
      <c r="A1509" s="35"/>
      <c r="B1509" s="10"/>
      <c r="C1509" s="10"/>
      <c r="D1509" s="31">
        <f t="shared" si="149"/>
        <v>0</v>
      </c>
      <c r="E1509" s="31"/>
      <c r="F1509" s="31"/>
      <c r="G1509" s="32"/>
      <c r="H1509" s="31"/>
      <c r="I1509" s="32">
        <f t="shared" si="151"/>
        <v>0</v>
      </c>
      <c r="J1509" s="31">
        <f t="shared" si="152"/>
        <v>0</v>
      </c>
      <c r="K1509" s="34">
        <f t="shared" si="153"/>
        <v>0</v>
      </c>
    </row>
    <row r="1510" ht="15.75" customHeight="1">
      <c r="A1510" s="37"/>
      <c r="B1510" s="38"/>
      <c r="C1510" s="38"/>
      <c r="D1510" s="39">
        <f t="shared" si="149"/>
        <v>0</v>
      </c>
      <c r="E1510" s="39"/>
      <c r="F1510" s="39"/>
      <c r="G1510" s="32"/>
      <c r="H1510" s="39"/>
      <c r="I1510" s="40">
        <f t="shared" si="151"/>
        <v>0</v>
      </c>
      <c r="J1510" s="39">
        <f t="shared" si="152"/>
        <v>0</v>
      </c>
      <c r="K1510" s="34">
        <f t="shared" si="153"/>
        <v>0</v>
      </c>
    </row>
    <row r="1511" ht="15.75" customHeight="1">
      <c r="B1511" s="2"/>
      <c r="C1511" s="2"/>
      <c r="D1511" s="3"/>
      <c r="E1511" s="3"/>
      <c r="F1511" s="3"/>
      <c r="G1511" s="12">
        <f>SUM(G1479:G1510)</f>
        <v>1842263</v>
      </c>
      <c r="H1511" s="3"/>
      <c r="I1511" s="3"/>
      <c r="J1511" s="3"/>
    </row>
    <row r="1512" ht="15.75" customHeight="1">
      <c r="B1512" s="2"/>
      <c r="C1512" s="2"/>
      <c r="D1512" s="3"/>
      <c r="E1512" s="3"/>
      <c r="F1512" s="3"/>
      <c r="G1512" s="3"/>
      <c r="H1512" s="3"/>
      <c r="I1512" s="3"/>
      <c r="J1512" s="3"/>
    </row>
    <row r="1513" ht="15.75" customHeight="1">
      <c r="B1513" s="2"/>
      <c r="C1513" s="2"/>
      <c r="D1513" s="3" t="s">
        <v>17</v>
      </c>
      <c r="E1513" s="3"/>
      <c r="F1513" s="3"/>
      <c r="G1513" s="3"/>
      <c r="H1513" s="3"/>
      <c r="I1513" s="3"/>
      <c r="J1513" s="3" t="s">
        <v>17</v>
      </c>
    </row>
    <row r="1514" ht="15.75" customHeight="1">
      <c r="A1514" s="51" t="s">
        <v>88</v>
      </c>
      <c r="B1514" s="52" t="s">
        <v>51</v>
      </c>
      <c r="C1514" s="52" t="s">
        <v>48</v>
      </c>
      <c r="D1514" s="3">
        <f>SUM(D1479:D1513)</f>
        <v>15616771242</v>
      </c>
      <c r="E1514" s="3"/>
      <c r="F1514" s="3"/>
      <c r="G1514" s="3"/>
      <c r="H1514" s="3"/>
      <c r="I1514" s="3"/>
      <c r="J1514" s="3">
        <f>SUM(J1479:J1513)</f>
        <v>15610859341</v>
      </c>
      <c r="K1514" s="17">
        <f>J1514-D1514</f>
        <v>-5911901.01</v>
      </c>
    </row>
    <row r="1515" ht="15.75" customHeight="1">
      <c r="A1515" s="15" t="s">
        <v>157</v>
      </c>
      <c r="B1515" s="15" t="s">
        <v>157</v>
      </c>
      <c r="C1515" s="15" t="s">
        <v>157</v>
      </c>
      <c r="D1515" s="3"/>
      <c r="E1515" s="3"/>
      <c r="F1515" s="3"/>
      <c r="G1515" s="3"/>
      <c r="H1515" s="3"/>
      <c r="I1515" s="3"/>
      <c r="J1515" s="3"/>
    </row>
    <row r="1516" ht="15.75" customHeight="1">
      <c r="A1516" s="2">
        <v>5.791930372E9</v>
      </c>
      <c r="B1516" s="2">
        <v>2.6121595E7</v>
      </c>
      <c r="C1516" s="2">
        <v>2.925E7</v>
      </c>
      <c r="D1516" s="3" t="s">
        <v>20</v>
      </c>
      <c r="E1516" s="3"/>
      <c r="F1516" s="3"/>
      <c r="G1516" s="3"/>
      <c r="H1516" s="3"/>
      <c r="I1516" s="3"/>
      <c r="J1516" s="3" t="s">
        <v>20</v>
      </c>
      <c r="K1516" s="43">
        <f>K1514/J1517</f>
        <v>-30.63161145</v>
      </c>
    </row>
    <row r="1517" ht="15.75" customHeight="1">
      <c r="A1517" s="52" t="s">
        <v>158</v>
      </c>
      <c r="B1517" s="52" t="s">
        <v>158</v>
      </c>
      <c r="C1517" s="52" t="s">
        <v>158</v>
      </c>
      <c r="D1517" s="11">
        <v>193000.0</v>
      </c>
      <c r="E1517" s="3"/>
      <c r="F1517" s="3"/>
      <c r="G1517" s="3"/>
      <c r="H1517" s="3"/>
      <c r="I1517" s="3"/>
      <c r="J1517" s="11">
        <v>193000.0</v>
      </c>
      <c r="K1517" s="42"/>
    </row>
    <row r="1518" ht="15.75" customHeight="1">
      <c r="A1518" s="2">
        <v>1605502.0</v>
      </c>
      <c r="B1518" s="2">
        <v>136965.0</v>
      </c>
      <c r="C1518" s="2">
        <v>88546.0</v>
      </c>
      <c r="D1518" s="3" t="s">
        <v>21</v>
      </c>
      <c r="E1518" s="3"/>
      <c r="F1518" s="3"/>
      <c r="G1518" s="3"/>
      <c r="H1518" s="3"/>
      <c r="I1518" s="3"/>
      <c r="J1518" s="3" t="s">
        <v>21</v>
      </c>
    </row>
    <row r="1519" ht="15.75" customHeight="1">
      <c r="A1519" s="52" t="s">
        <v>159</v>
      </c>
      <c r="B1519" s="52" t="s">
        <v>159</v>
      </c>
      <c r="C1519" s="52" t="s">
        <v>159</v>
      </c>
      <c r="D1519" s="12">
        <f>D1514/D1517</f>
        <v>80915.91317</v>
      </c>
      <c r="E1519" s="12"/>
      <c r="F1519" s="12"/>
      <c r="G1519" s="12"/>
      <c r="H1519" s="3"/>
      <c r="I1519" s="3"/>
      <c r="J1519" s="12">
        <f>J1514/J1517</f>
        <v>80885.28156</v>
      </c>
      <c r="K1519" s="18">
        <f>J1519-D1519</f>
        <v>-30.63161145</v>
      </c>
    </row>
    <row r="1520" ht="15.75" customHeight="1">
      <c r="A1520" s="6">
        <f t="shared" ref="A1520:C1520" si="154">A1518*100/A1516</f>
        <v>0.02771963572</v>
      </c>
      <c r="B1520" s="2">
        <f t="shared" si="154"/>
        <v>0.5243362819</v>
      </c>
      <c r="C1520" s="2">
        <f t="shared" si="154"/>
        <v>0.3027213675</v>
      </c>
      <c r="D1520" s="3"/>
      <c r="E1520" s="3"/>
      <c r="F1520" s="3"/>
      <c r="G1520" s="3"/>
      <c r="H1520" s="3"/>
      <c r="I1520" s="3"/>
      <c r="J1520" s="3"/>
    </row>
    <row r="1521" ht="15.75" customHeight="1">
      <c r="B1521" s="2"/>
      <c r="C1521" s="2"/>
      <c r="D1521" s="3"/>
      <c r="E1521" s="3"/>
      <c r="F1521" s="3"/>
      <c r="G1521" s="3"/>
      <c r="H1521" s="3"/>
      <c r="I1521" s="3"/>
      <c r="J1521" s="3"/>
    </row>
    <row r="1522" ht="15.75" customHeight="1">
      <c r="B1522" s="2"/>
      <c r="C1522" s="2"/>
      <c r="D1522" s="3"/>
      <c r="E1522" s="3"/>
      <c r="F1522" s="3"/>
      <c r="G1522" s="3"/>
      <c r="H1522" s="3"/>
      <c r="I1522" s="3"/>
      <c r="J1522" s="3"/>
    </row>
    <row r="1523" ht="15.75" customHeight="1">
      <c r="B1523" s="2"/>
      <c r="C1523" s="2"/>
      <c r="D1523" s="3"/>
      <c r="E1523" s="3"/>
      <c r="F1523" s="3"/>
      <c r="G1523" s="3"/>
      <c r="H1523" s="3"/>
      <c r="I1523" s="3"/>
      <c r="J1523" s="3"/>
    </row>
    <row r="1524" ht="15.75" customHeight="1">
      <c r="B1524" s="2"/>
      <c r="C1524" s="2"/>
      <c r="D1524" s="3"/>
      <c r="E1524" s="3"/>
      <c r="F1524" s="3"/>
      <c r="G1524" s="3"/>
      <c r="H1524" s="3"/>
      <c r="I1524" s="3"/>
      <c r="J1524" s="3"/>
    </row>
    <row r="1525" ht="15.75" customHeight="1">
      <c r="B1525" s="2"/>
      <c r="C1525" s="2"/>
      <c r="D1525" s="3"/>
      <c r="E1525" s="3"/>
      <c r="F1525" s="3"/>
      <c r="G1525" s="3"/>
      <c r="H1525" s="3"/>
      <c r="I1525" s="3"/>
      <c r="J1525" s="3"/>
    </row>
    <row r="1526" ht="15.75" customHeight="1">
      <c r="B1526" s="2"/>
      <c r="C1526" s="2"/>
      <c r="D1526" s="3"/>
      <c r="E1526" s="3"/>
      <c r="F1526" s="3"/>
      <c r="G1526" s="3"/>
      <c r="H1526" s="3"/>
      <c r="I1526" s="3"/>
      <c r="J1526" s="3"/>
    </row>
    <row r="1527" ht="15.75" customHeight="1">
      <c r="B1527" s="2"/>
      <c r="C1527" s="2"/>
      <c r="D1527" s="3"/>
      <c r="E1527" s="3"/>
      <c r="F1527" s="3"/>
      <c r="G1527" s="3"/>
      <c r="H1527" s="3"/>
      <c r="I1527" s="3"/>
      <c r="J1527" s="3"/>
    </row>
    <row r="1528" ht="15.75" customHeight="1">
      <c r="B1528" s="2"/>
      <c r="C1528" s="2"/>
      <c r="D1528" s="3"/>
      <c r="E1528" s="3"/>
      <c r="F1528" s="3"/>
      <c r="G1528" s="3"/>
      <c r="H1528" s="3"/>
      <c r="I1528" s="3"/>
      <c r="J1528" s="3"/>
    </row>
    <row r="1529" ht="15.75" customHeight="1">
      <c r="B1529" s="2"/>
      <c r="C1529" s="2"/>
      <c r="D1529" s="3"/>
      <c r="E1529" s="3"/>
      <c r="F1529" s="3"/>
      <c r="G1529" s="3"/>
      <c r="H1529" s="3"/>
      <c r="I1529" s="3"/>
      <c r="J1529" s="3"/>
    </row>
    <row r="1530" ht="15.75" customHeight="1">
      <c r="A1530" s="1" t="s">
        <v>169</v>
      </c>
      <c r="B1530" s="2"/>
      <c r="C1530" s="2"/>
      <c r="D1530" s="3"/>
      <c r="E1530" s="3"/>
      <c r="F1530" s="3"/>
      <c r="G1530" s="3"/>
      <c r="H1530" s="3"/>
      <c r="I1530" s="3"/>
      <c r="J1530" s="3"/>
    </row>
    <row r="1531" ht="15.75" customHeight="1">
      <c r="B1531" s="2"/>
      <c r="C1531" s="2"/>
      <c r="D1531" s="3"/>
      <c r="E1531" s="3"/>
      <c r="F1531" s="3"/>
      <c r="G1531" s="3"/>
      <c r="H1531" s="3"/>
      <c r="I1531" s="3"/>
      <c r="J1531" s="3"/>
    </row>
    <row r="1532" ht="15.75" customHeight="1">
      <c r="B1532" s="2"/>
      <c r="C1532" s="2"/>
      <c r="D1532" s="3"/>
      <c r="E1532" s="3"/>
      <c r="F1532" s="3"/>
      <c r="G1532" s="3"/>
      <c r="H1532" s="3"/>
      <c r="I1532" s="3"/>
      <c r="J1532" s="3"/>
    </row>
    <row r="1533" ht="15.75" customHeight="1">
      <c r="A1533" s="19" t="s">
        <v>35</v>
      </c>
      <c r="B1533" s="20"/>
      <c r="C1533" s="20"/>
      <c r="D1533" s="21"/>
      <c r="E1533" s="22" t="s">
        <v>36</v>
      </c>
      <c r="F1533" s="23"/>
      <c r="G1533" s="21"/>
      <c r="H1533" s="21"/>
      <c r="I1533" s="21"/>
      <c r="J1533" s="21"/>
      <c r="K1533" s="24"/>
      <c r="L1533" s="1"/>
      <c r="M1533" s="1"/>
      <c r="N1533" s="1"/>
      <c r="O1533" s="1"/>
      <c r="P1533" s="1"/>
      <c r="Q1533" s="1"/>
      <c r="R1533" s="1"/>
    </row>
    <row r="1534" ht="15.75" customHeight="1">
      <c r="A1534" s="25" t="s">
        <v>2</v>
      </c>
      <c r="B1534" s="27" t="s">
        <v>167</v>
      </c>
      <c r="C1534" s="26" t="s">
        <v>8</v>
      </c>
      <c r="D1534" s="27" t="s">
        <v>9</v>
      </c>
      <c r="E1534" s="27" t="s">
        <v>38</v>
      </c>
      <c r="F1534" s="27" t="s">
        <v>39</v>
      </c>
      <c r="G1534" s="27" t="s">
        <v>40</v>
      </c>
      <c r="H1534" s="27" t="s">
        <v>170</v>
      </c>
      <c r="I1534" s="27" t="s">
        <v>42</v>
      </c>
      <c r="J1534" s="27" t="s">
        <v>171</v>
      </c>
      <c r="K1534" s="28" t="s">
        <v>12</v>
      </c>
      <c r="L1534" s="1"/>
      <c r="M1534" s="1"/>
      <c r="N1534" s="1"/>
      <c r="O1534" s="1"/>
      <c r="P1534" s="1"/>
      <c r="Q1534" s="1"/>
      <c r="R1534" s="1"/>
    </row>
    <row r="1535" ht="15.75" customHeight="1">
      <c r="A1535" s="47" t="s">
        <v>87</v>
      </c>
      <c r="B1535" s="33">
        <v>118000.0</v>
      </c>
      <c r="C1535" s="32">
        <v>2.0</v>
      </c>
      <c r="D1535" s="30">
        <f t="shared" ref="D1535:D1566" si="155">C1535*B1535</f>
        <v>236000</v>
      </c>
      <c r="E1535" s="31"/>
      <c r="F1535" s="31"/>
      <c r="G1535" s="32">
        <f t="shared" ref="G1535:G1563" si="156">$C1535+E1535-F1535</f>
        <v>2</v>
      </c>
      <c r="H1535" s="33">
        <v>126000.0</v>
      </c>
      <c r="I1535" s="32">
        <f t="shared" ref="I1535:I1566" si="157">H1535-B1535</f>
        <v>8000</v>
      </c>
      <c r="J1535" s="30">
        <f t="shared" ref="J1535:J1566" si="158">G1535*H1535</f>
        <v>252000</v>
      </c>
      <c r="K1535" s="34">
        <f t="shared" ref="K1535:K1566" si="159">J1535-D1535</f>
        <v>16000</v>
      </c>
      <c r="L1535" s="50"/>
      <c r="M1535" s="50"/>
      <c r="N1535" s="50"/>
      <c r="O1535" s="50"/>
      <c r="P1535" s="50"/>
      <c r="Q1535" s="50"/>
      <c r="R1535" s="50"/>
    </row>
    <row r="1536" ht="15.75" customHeight="1">
      <c r="A1536" s="47" t="s">
        <v>88</v>
      </c>
      <c r="B1536" s="33">
        <v>1750.0</v>
      </c>
      <c r="C1536" s="32">
        <v>1595502.0</v>
      </c>
      <c r="D1536" s="30">
        <f t="shared" si="155"/>
        <v>2792128500</v>
      </c>
      <c r="E1536" s="30"/>
      <c r="F1536" s="30">
        <v>55000.0</v>
      </c>
      <c r="G1536" s="32">
        <f t="shared" si="156"/>
        <v>1540502</v>
      </c>
      <c r="H1536" s="33">
        <v>1760.0</v>
      </c>
      <c r="I1536" s="32">
        <f t="shared" si="157"/>
        <v>10</v>
      </c>
      <c r="J1536" s="30">
        <f t="shared" si="158"/>
        <v>2711283520</v>
      </c>
      <c r="K1536" s="34">
        <f t="shared" si="159"/>
        <v>-80844980</v>
      </c>
      <c r="L1536" s="50"/>
      <c r="M1536" s="50"/>
      <c r="N1536" s="50"/>
      <c r="O1536" s="50"/>
      <c r="P1536" s="50"/>
      <c r="Q1536" s="50"/>
      <c r="R1536" s="50"/>
    </row>
    <row r="1537" ht="15.75" customHeight="1">
      <c r="A1537" s="47" t="s">
        <v>89</v>
      </c>
      <c r="B1537" s="33">
        <v>64.0</v>
      </c>
      <c r="C1537" s="32">
        <v>2500.0</v>
      </c>
      <c r="D1537" s="30">
        <f t="shared" si="155"/>
        <v>160000</v>
      </c>
      <c r="E1537" s="30"/>
      <c r="F1537" s="30"/>
      <c r="G1537" s="32">
        <f t="shared" si="156"/>
        <v>2500</v>
      </c>
      <c r="H1537" s="33">
        <v>72.0</v>
      </c>
      <c r="I1537" s="33">
        <f t="shared" si="157"/>
        <v>8</v>
      </c>
      <c r="J1537" s="30">
        <f t="shared" si="158"/>
        <v>180000</v>
      </c>
      <c r="K1537" s="34">
        <f t="shared" si="159"/>
        <v>20000</v>
      </c>
      <c r="L1537" s="50"/>
      <c r="M1537" s="50"/>
      <c r="N1537" s="50"/>
      <c r="O1537" s="50"/>
      <c r="P1537" s="50"/>
      <c r="Q1537" s="50"/>
      <c r="R1537" s="50"/>
    </row>
    <row r="1538" ht="15.75" customHeight="1">
      <c r="A1538" s="47" t="s">
        <v>47</v>
      </c>
      <c r="B1538" s="33">
        <v>500000.0</v>
      </c>
      <c r="C1538" s="32">
        <v>3.0</v>
      </c>
      <c r="D1538" s="30">
        <f t="shared" si="155"/>
        <v>1500000</v>
      </c>
      <c r="E1538" s="30"/>
      <c r="F1538" s="30"/>
      <c r="G1538" s="32">
        <f t="shared" si="156"/>
        <v>3</v>
      </c>
      <c r="H1538" s="33">
        <v>525000.0</v>
      </c>
      <c r="I1538" s="32">
        <f t="shared" si="157"/>
        <v>25000</v>
      </c>
      <c r="J1538" s="30">
        <f t="shared" si="158"/>
        <v>1575000</v>
      </c>
      <c r="K1538" s="34">
        <f t="shared" si="159"/>
        <v>75000</v>
      </c>
      <c r="L1538" s="50"/>
      <c r="M1538" s="50"/>
      <c r="N1538" s="50"/>
      <c r="O1538" s="50"/>
      <c r="P1538" s="50"/>
      <c r="Q1538" s="50"/>
      <c r="R1538" s="50"/>
    </row>
    <row r="1539" ht="15.75" customHeight="1">
      <c r="A1539" s="47" t="s">
        <v>48</v>
      </c>
      <c r="B1539" s="33">
        <v>49500.0</v>
      </c>
      <c r="C1539" s="32">
        <v>89546.0</v>
      </c>
      <c r="D1539" s="30">
        <f t="shared" si="155"/>
        <v>4432527000</v>
      </c>
      <c r="E1539" s="30"/>
      <c r="F1539" s="30"/>
      <c r="G1539" s="32">
        <f t="shared" si="156"/>
        <v>89546</v>
      </c>
      <c r="H1539" s="33">
        <v>51000.0</v>
      </c>
      <c r="I1539" s="32">
        <f t="shared" si="157"/>
        <v>1500</v>
      </c>
      <c r="J1539" s="30">
        <f t="shared" si="158"/>
        <v>4566846000</v>
      </c>
      <c r="K1539" s="34">
        <f t="shared" si="159"/>
        <v>134319000</v>
      </c>
      <c r="L1539" s="50"/>
      <c r="M1539" s="50"/>
      <c r="N1539" s="50"/>
      <c r="O1539" s="50"/>
      <c r="P1539" s="50"/>
      <c r="Q1539" s="50"/>
      <c r="R1539" s="50"/>
    </row>
    <row r="1540" ht="15.75" customHeight="1">
      <c r="A1540" s="47" t="s">
        <v>86</v>
      </c>
      <c r="B1540" s="33">
        <v>6900.0</v>
      </c>
      <c r="C1540" s="32">
        <v>539.0</v>
      </c>
      <c r="D1540" s="30">
        <f t="shared" si="155"/>
        <v>3719100</v>
      </c>
      <c r="E1540" s="30"/>
      <c r="F1540" s="31"/>
      <c r="G1540" s="32">
        <f t="shared" si="156"/>
        <v>539</v>
      </c>
      <c r="H1540" s="33">
        <v>6500.0</v>
      </c>
      <c r="I1540" s="32">
        <f t="shared" si="157"/>
        <v>-400</v>
      </c>
      <c r="J1540" s="30">
        <f t="shared" si="158"/>
        <v>3503500</v>
      </c>
      <c r="K1540" s="34">
        <f t="shared" si="159"/>
        <v>-215600</v>
      </c>
      <c r="L1540" s="50"/>
      <c r="M1540" s="50"/>
      <c r="N1540" s="50"/>
      <c r="O1540" s="50"/>
      <c r="P1540" s="50"/>
      <c r="Q1540" s="50"/>
      <c r="R1540" s="50"/>
    </row>
    <row r="1541" ht="15.75" customHeight="1">
      <c r="A1541" s="47" t="s">
        <v>90</v>
      </c>
      <c r="B1541" s="33">
        <v>970.0</v>
      </c>
      <c r="C1541" s="32">
        <v>3.0</v>
      </c>
      <c r="D1541" s="30">
        <f t="shared" si="155"/>
        <v>2910</v>
      </c>
      <c r="E1541" s="30"/>
      <c r="F1541" s="30"/>
      <c r="G1541" s="32">
        <f t="shared" si="156"/>
        <v>3</v>
      </c>
      <c r="H1541" s="33">
        <v>970.0</v>
      </c>
      <c r="I1541" s="32">
        <f t="shared" si="157"/>
        <v>0</v>
      </c>
      <c r="J1541" s="30">
        <f t="shared" si="158"/>
        <v>2910</v>
      </c>
      <c r="K1541" s="34">
        <f t="shared" si="159"/>
        <v>0</v>
      </c>
      <c r="L1541" s="50"/>
      <c r="M1541" s="50"/>
      <c r="N1541" s="50"/>
      <c r="O1541" s="50"/>
      <c r="P1541" s="50"/>
      <c r="Q1541" s="50"/>
      <c r="R1541" s="50"/>
    </row>
    <row r="1542" ht="15.75" customHeight="1">
      <c r="A1542" s="47" t="s">
        <v>54</v>
      </c>
      <c r="B1542" s="33">
        <v>70000.0</v>
      </c>
      <c r="C1542" s="32">
        <v>15.0</v>
      </c>
      <c r="D1542" s="30">
        <f t="shared" si="155"/>
        <v>1050000</v>
      </c>
      <c r="E1542" s="30"/>
      <c r="F1542" s="30"/>
      <c r="G1542" s="32">
        <f t="shared" si="156"/>
        <v>15</v>
      </c>
      <c r="H1542" s="33">
        <v>75200.0</v>
      </c>
      <c r="I1542" s="32">
        <f t="shared" si="157"/>
        <v>5200</v>
      </c>
      <c r="J1542" s="30">
        <f t="shared" si="158"/>
        <v>1128000</v>
      </c>
      <c r="K1542" s="34">
        <f t="shared" si="159"/>
        <v>78000</v>
      </c>
      <c r="L1542" s="50"/>
      <c r="M1542" s="50"/>
      <c r="N1542" s="50"/>
      <c r="O1542" s="50"/>
      <c r="P1542" s="50"/>
      <c r="Q1542" s="50"/>
      <c r="R1542" s="50"/>
    </row>
    <row r="1543" ht="15.75" customHeight="1">
      <c r="A1543" s="47" t="s">
        <v>55</v>
      </c>
      <c r="B1543" s="33">
        <v>3800.0</v>
      </c>
      <c r="C1543" s="32">
        <v>2.0</v>
      </c>
      <c r="D1543" s="30">
        <f t="shared" si="155"/>
        <v>7600</v>
      </c>
      <c r="E1543" s="30"/>
      <c r="F1543" s="30"/>
      <c r="G1543" s="32">
        <f t="shared" si="156"/>
        <v>2</v>
      </c>
      <c r="H1543" s="33">
        <v>3800.0</v>
      </c>
      <c r="I1543" s="32">
        <f t="shared" si="157"/>
        <v>0</v>
      </c>
      <c r="J1543" s="30">
        <f t="shared" si="158"/>
        <v>7600</v>
      </c>
      <c r="K1543" s="34">
        <f t="shared" si="159"/>
        <v>0</v>
      </c>
      <c r="L1543" s="50"/>
      <c r="M1543" s="50"/>
      <c r="N1543" s="50"/>
      <c r="O1543" s="50"/>
      <c r="P1543" s="50"/>
      <c r="Q1543" s="50"/>
      <c r="R1543" s="50"/>
    </row>
    <row r="1544" ht="15.75" customHeight="1">
      <c r="A1544" s="48" t="s">
        <v>91</v>
      </c>
      <c r="B1544" s="33">
        <v>13500.0</v>
      </c>
      <c r="C1544" s="32">
        <v>2.0</v>
      </c>
      <c r="D1544" s="30">
        <f t="shared" si="155"/>
        <v>27000</v>
      </c>
      <c r="E1544" s="30"/>
      <c r="F1544" s="30"/>
      <c r="G1544" s="32">
        <f t="shared" si="156"/>
        <v>2</v>
      </c>
      <c r="H1544" s="33">
        <v>13900.0</v>
      </c>
      <c r="I1544" s="32">
        <f t="shared" si="157"/>
        <v>400</v>
      </c>
      <c r="J1544" s="30">
        <f t="shared" si="158"/>
        <v>27800</v>
      </c>
      <c r="K1544" s="34">
        <f t="shared" si="159"/>
        <v>800</v>
      </c>
      <c r="L1544" s="50"/>
      <c r="M1544" s="50"/>
      <c r="N1544" s="50"/>
      <c r="O1544" s="50"/>
      <c r="P1544" s="50"/>
      <c r="Q1544" s="50"/>
      <c r="R1544" s="50"/>
    </row>
    <row r="1545" ht="15.75" customHeight="1">
      <c r="A1545" s="47" t="s">
        <v>92</v>
      </c>
      <c r="B1545" s="33">
        <v>83000.0</v>
      </c>
      <c r="C1545" s="32">
        <v>30.0</v>
      </c>
      <c r="D1545" s="30">
        <f t="shared" si="155"/>
        <v>2490000</v>
      </c>
      <c r="E1545" s="30"/>
      <c r="F1545" s="30"/>
      <c r="G1545" s="32">
        <f t="shared" si="156"/>
        <v>30</v>
      </c>
      <c r="H1545" s="33">
        <v>86300.0</v>
      </c>
      <c r="I1545" s="32">
        <f t="shared" si="157"/>
        <v>3300</v>
      </c>
      <c r="J1545" s="30">
        <f t="shared" si="158"/>
        <v>2589000</v>
      </c>
      <c r="K1545" s="34">
        <f t="shared" si="159"/>
        <v>99000</v>
      </c>
      <c r="L1545" s="50"/>
      <c r="M1545" s="50"/>
      <c r="N1545" s="50"/>
      <c r="O1545" s="50"/>
      <c r="P1545" s="50"/>
      <c r="Q1545" s="50"/>
      <c r="R1545" s="50"/>
    </row>
    <row r="1546" ht="15.75" customHeight="1">
      <c r="A1546" s="47" t="s">
        <v>67</v>
      </c>
      <c r="B1546" s="33">
        <v>6500.0</v>
      </c>
      <c r="C1546" s="32">
        <v>5.0</v>
      </c>
      <c r="D1546" s="30">
        <f t="shared" si="155"/>
        <v>32500</v>
      </c>
      <c r="E1546" s="30"/>
      <c r="F1546" s="30"/>
      <c r="G1546" s="32">
        <f t="shared" si="156"/>
        <v>5</v>
      </c>
      <c r="H1546" s="33">
        <v>7000.0</v>
      </c>
      <c r="I1546" s="32">
        <f t="shared" si="157"/>
        <v>500</v>
      </c>
      <c r="J1546" s="30">
        <f t="shared" si="158"/>
        <v>35000</v>
      </c>
      <c r="K1546" s="34">
        <f t="shared" si="159"/>
        <v>2500</v>
      </c>
      <c r="L1546" s="50"/>
      <c r="M1546" s="50"/>
      <c r="N1546" s="50"/>
      <c r="O1546" s="50"/>
      <c r="P1546" s="50"/>
      <c r="Q1546" s="50"/>
      <c r="R1546" s="50"/>
    </row>
    <row r="1547" ht="15.75" customHeight="1">
      <c r="A1547" s="47" t="s">
        <v>57</v>
      </c>
      <c r="B1547" s="33">
        <v>45000.0</v>
      </c>
      <c r="C1547" s="32">
        <v>20.0</v>
      </c>
      <c r="D1547" s="30">
        <f t="shared" si="155"/>
        <v>900000</v>
      </c>
      <c r="E1547" s="30"/>
      <c r="F1547" s="30"/>
      <c r="G1547" s="32">
        <f t="shared" si="156"/>
        <v>20</v>
      </c>
      <c r="H1547" s="33">
        <v>44000.0</v>
      </c>
      <c r="I1547" s="32">
        <f t="shared" si="157"/>
        <v>-1000</v>
      </c>
      <c r="J1547" s="30">
        <f t="shared" si="158"/>
        <v>880000</v>
      </c>
      <c r="K1547" s="34">
        <f t="shared" si="159"/>
        <v>-20000</v>
      </c>
      <c r="L1547" s="50"/>
      <c r="M1547" s="50"/>
      <c r="N1547" s="50"/>
      <c r="O1547" s="50"/>
      <c r="P1547" s="50"/>
      <c r="Q1547" s="50"/>
      <c r="R1547" s="50"/>
    </row>
    <row r="1548" ht="15.75" customHeight="1">
      <c r="A1548" s="47" t="s">
        <v>58</v>
      </c>
      <c r="B1548" s="33">
        <v>60000.0</v>
      </c>
      <c r="C1548" s="32">
        <v>5.0</v>
      </c>
      <c r="D1548" s="30">
        <f t="shared" si="155"/>
        <v>300000</v>
      </c>
      <c r="E1548" s="30"/>
      <c r="F1548" s="30"/>
      <c r="G1548" s="32">
        <f t="shared" si="156"/>
        <v>5</v>
      </c>
      <c r="H1548" s="33">
        <v>60000.0</v>
      </c>
      <c r="I1548" s="32">
        <f t="shared" si="157"/>
        <v>0</v>
      </c>
      <c r="J1548" s="30">
        <f t="shared" si="158"/>
        <v>300000</v>
      </c>
      <c r="K1548" s="34">
        <f t="shared" si="159"/>
        <v>0</v>
      </c>
      <c r="L1548" s="50"/>
      <c r="M1548" s="50"/>
      <c r="N1548" s="50"/>
      <c r="O1548" s="50"/>
      <c r="P1548" s="50"/>
      <c r="Q1548" s="50"/>
      <c r="R1548" s="50"/>
    </row>
    <row r="1549" ht="15.75" customHeight="1">
      <c r="A1549" s="47" t="s">
        <v>59</v>
      </c>
      <c r="B1549" s="33">
        <v>3500.0</v>
      </c>
      <c r="C1549" s="32">
        <v>53.0</v>
      </c>
      <c r="D1549" s="30">
        <f t="shared" si="155"/>
        <v>185500</v>
      </c>
      <c r="E1549" s="30"/>
      <c r="F1549" s="30"/>
      <c r="G1549" s="32">
        <f t="shared" si="156"/>
        <v>53</v>
      </c>
      <c r="H1549" s="33">
        <v>3500.0</v>
      </c>
      <c r="I1549" s="32">
        <f t="shared" si="157"/>
        <v>0</v>
      </c>
      <c r="J1549" s="30">
        <f t="shared" si="158"/>
        <v>185500</v>
      </c>
      <c r="K1549" s="34">
        <f t="shared" si="159"/>
        <v>0</v>
      </c>
      <c r="L1549" s="50"/>
      <c r="M1549" s="50"/>
      <c r="N1549" s="50"/>
      <c r="O1549" s="50"/>
      <c r="P1549" s="50"/>
      <c r="Q1549" s="50"/>
      <c r="R1549" s="50"/>
    </row>
    <row r="1550" ht="15.75" customHeight="1">
      <c r="A1550" s="47" t="s">
        <v>60</v>
      </c>
      <c r="B1550" s="33">
        <v>1350.0</v>
      </c>
      <c r="C1550" s="32">
        <v>5000.0</v>
      </c>
      <c r="D1550" s="30">
        <f t="shared" si="155"/>
        <v>6750000</v>
      </c>
      <c r="E1550" s="30"/>
      <c r="F1550" s="30"/>
      <c r="G1550" s="32">
        <f t="shared" si="156"/>
        <v>5000</v>
      </c>
      <c r="H1550" s="33">
        <v>1400.0</v>
      </c>
      <c r="I1550" s="32">
        <f t="shared" si="157"/>
        <v>50</v>
      </c>
      <c r="J1550" s="30">
        <f t="shared" si="158"/>
        <v>7000000</v>
      </c>
      <c r="K1550" s="34">
        <f t="shared" si="159"/>
        <v>250000</v>
      </c>
      <c r="L1550" s="50"/>
      <c r="M1550" s="50"/>
      <c r="N1550" s="50"/>
      <c r="O1550" s="50"/>
      <c r="P1550" s="50"/>
      <c r="Q1550" s="50"/>
      <c r="R1550" s="50"/>
    </row>
    <row r="1551" ht="15.75" customHeight="1">
      <c r="A1551" s="47" t="s">
        <v>61</v>
      </c>
      <c r="B1551" s="33">
        <v>103999.0</v>
      </c>
      <c r="C1551" s="32">
        <v>5.0</v>
      </c>
      <c r="D1551" s="30">
        <f t="shared" si="155"/>
        <v>519995</v>
      </c>
      <c r="E1551" s="30"/>
      <c r="F1551" s="30"/>
      <c r="G1551" s="32">
        <f t="shared" si="156"/>
        <v>5</v>
      </c>
      <c r="H1551" s="33">
        <v>103999.0</v>
      </c>
      <c r="I1551" s="32">
        <f t="shared" si="157"/>
        <v>0</v>
      </c>
      <c r="J1551" s="30">
        <f t="shared" si="158"/>
        <v>519995</v>
      </c>
      <c r="K1551" s="34">
        <f t="shared" si="159"/>
        <v>0</v>
      </c>
      <c r="L1551" s="50"/>
      <c r="M1551" s="50"/>
      <c r="N1551" s="50"/>
      <c r="O1551" s="50"/>
      <c r="P1551" s="50"/>
      <c r="Q1551" s="50"/>
      <c r="R1551" s="50"/>
    </row>
    <row r="1552" ht="15.75" customHeight="1">
      <c r="A1552" s="47" t="s">
        <v>82</v>
      </c>
      <c r="B1552" s="45">
        <v>25150.0</v>
      </c>
      <c r="C1552" s="32">
        <v>2.0</v>
      </c>
      <c r="D1552" s="31">
        <f t="shared" si="155"/>
        <v>50300</v>
      </c>
      <c r="E1552" s="30"/>
      <c r="F1552" s="31">
        <v>1.0</v>
      </c>
      <c r="G1552" s="32">
        <f t="shared" si="156"/>
        <v>1</v>
      </c>
      <c r="H1552" s="45">
        <v>19439.0</v>
      </c>
      <c r="I1552" s="32">
        <f t="shared" si="157"/>
        <v>-5711</v>
      </c>
      <c r="J1552" s="31">
        <f t="shared" si="158"/>
        <v>19439</v>
      </c>
      <c r="K1552" s="34">
        <f t="shared" si="159"/>
        <v>-30861</v>
      </c>
      <c r="L1552" s="50"/>
      <c r="M1552" s="50"/>
      <c r="N1552" s="50"/>
      <c r="O1552" s="50"/>
      <c r="P1552" s="50"/>
      <c r="Q1552" s="50"/>
      <c r="R1552" s="50"/>
    </row>
    <row r="1553" ht="15.75" customHeight="1">
      <c r="A1553" s="47" t="s">
        <v>93</v>
      </c>
      <c r="B1553" s="33">
        <v>124999.0</v>
      </c>
      <c r="C1553" s="32">
        <v>20.0</v>
      </c>
      <c r="D1553" s="30">
        <f t="shared" si="155"/>
        <v>2499980</v>
      </c>
      <c r="E1553" s="30"/>
      <c r="F1553" s="30"/>
      <c r="G1553" s="32">
        <f t="shared" si="156"/>
        <v>20</v>
      </c>
      <c r="H1553" s="33">
        <v>140000.0</v>
      </c>
      <c r="I1553" s="32">
        <f t="shared" si="157"/>
        <v>15001</v>
      </c>
      <c r="J1553" s="30">
        <f t="shared" si="158"/>
        <v>2800000</v>
      </c>
      <c r="K1553" s="34">
        <f t="shared" si="159"/>
        <v>300020</v>
      </c>
      <c r="L1553" s="50"/>
      <c r="M1553" s="50"/>
      <c r="N1553" s="50"/>
      <c r="O1553" s="50"/>
      <c r="P1553" s="50"/>
      <c r="Q1553" s="50"/>
      <c r="R1553" s="50"/>
    </row>
    <row r="1554" ht="15.75" customHeight="1">
      <c r="A1554" s="47" t="s">
        <v>94</v>
      </c>
      <c r="B1554" s="33">
        <v>13700.0</v>
      </c>
      <c r="C1554" s="32">
        <v>8.0</v>
      </c>
      <c r="D1554" s="30">
        <f t="shared" si="155"/>
        <v>109600</v>
      </c>
      <c r="E1554" s="30"/>
      <c r="F1554" s="30"/>
      <c r="G1554" s="32">
        <f t="shared" si="156"/>
        <v>8</v>
      </c>
      <c r="H1554" s="33">
        <v>13800.0</v>
      </c>
      <c r="I1554" s="32">
        <f t="shared" si="157"/>
        <v>100</v>
      </c>
      <c r="J1554" s="30">
        <f t="shared" si="158"/>
        <v>110400</v>
      </c>
      <c r="K1554" s="34">
        <f t="shared" si="159"/>
        <v>800</v>
      </c>
      <c r="L1554" s="50"/>
      <c r="M1554" s="50"/>
      <c r="N1554" s="50"/>
      <c r="O1554" s="50"/>
      <c r="P1554" s="50"/>
      <c r="Q1554" s="50"/>
      <c r="R1554" s="50"/>
    </row>
    <row r="1555" ht="15.75" customHeight="1">
      <c r="A1555" s="47" t="s">
        <v>64</v>
      </c>
      <c r="B1555" s="33">
        <v>575000.0</v>
      </c>
      <c r="C1555" s="32">
        <v>50.0</v>
      </c>
      <c r="D1555" s="30">
        <f t="shared" si="155"/>
        <v>28750000</v>
      </c>
      <c r="E1555" s="30"/>
      <c r="F1555" s="30"/>
      <c r="G1555" s="32">
        <f t="shared" si="156"/>
        <v>50</v>
      </c>
      <c r="H1555" s="33">
        <v>576000.0</v>
      </c>
      <c r="I1555" s="32">
        <f t="shared" si="157"/>
        <v>1000</v>
      </c>
      <c r="J1555" s="30">
        <f t="shared" si="158"/>
        <v>28800000</v>
      </c>
      <c r="K1555" s="34">
        <f t="shared" si="159"/>
        <v>50000</v>
      </c>
      <c r="L1555" s="50"/>
      <c r="M1555" s="50"/>
      <c r="N1555" s="50"/>
      <c r="O1555" s="50"/>
      <c r="P1555" s="50"/>
      <c r="Q1555" s="50"/>
      <c r="R1555" s="50"/>
    </row>
    <row r="1556" ht="15.75" customHeight="1">
      <c r="A1556" s="47" t="s">
        <v>65</v>
      </c>
      <c r="B1556" s="33">
        <v>530000.0</v>
      </c>
      <c r="C1556" s="32">
        <v>290.0</v>
      </c>
      <c r="D1556" s="30">
        <f t="shared" si="155"/>
        <v>153700000</v>
      </c>
      <c r="E1556" s="30"/>
      <c r="F1556" s="30"/>
      <c r="G1556" s="32">
        <f t="shared" si="156"/>
        <v>290</v>
      </c>
      <c r="H1556" s="33">
        <v>570000.0</v>
      </c>
      <c r="I1556" s="32">
        <f t="shared" si="157"/>
        <v>40000</v>
      </c>
      <c r="J1556" s="30">
        <f t="shared" si="158"/>
        <v>165300000</v>
      </c>
      <c r="K1556" s="34">
        <f t="shared" si="159"/>
        <v>11600000</v>
      </c>
      <c r="L1556" s="50"/>
      <c r="M1556" s="50"/>
      <c r="N1556" s="50"/>
      <c r="O1556" s="50"/>
      <c r="P1556" s="50"/>
      <c r="Q1556" s="50"/>
      <c r="R1556" s="50"/>
    </row>
    <row r="1557" ht="15.75" customHeight="1">
      <c r="A1557" s="47" t="s">
        <v>95</v>
      </c>
      <c r="B1557" s="33">
        <v>2878.0</v>
      </c>
      <c r="C1557" s="32">
        <v>12.0</v>
      </c>
      <c r="D1557" s="30">
        <f t="shared" si="155"/>
        <v>34536</v>
      </c>
      <c r="E1557" s="30"/>
      <c r="F1557" s="30"/>
      <c r="G1557" s="32">
        <f t="shared" si="156"/>
        <v>12</v>
      </c>
      <c r="H1557" s="33">
        <v>2950.0</v>
      </c>
      <c r="I1557" s="32">
        <f t="shared" si="157"/>
        <v>72</v>
      </c>
      <c r="J1557" s="30">
        <f t="shared" si="158"/>
        <v>35400</v>
      </c>
      <c r="K1557" s="34">
        <f t="shared" si="159"/>
        <v>864</v>
      </c>
      <c r="L1557" s="50"/>
      <c r="M1557" s="50"/>
      <c r="N1557" s="50"/>
      <c r="O1557" s="50"/>
      <c r="P1557" s="50"/>
      <c r="Q1557" s="50"/>
      <c r="R1557" s="50"/>
    </row>
    <row r="1558" ht="15.75" customHeight="1">
      <c r="A1558" s="47" t="s">
        <v>96</v>
      </c>
      <c r="B1558" s="33">
        <v>6100.0</v>
      </c>
      <c r="C1558" s="32">
        <v>5.0</v>
      </c>
      <c r="D1558" s="30">
        <f t="shared" si="155"/>
        <v>30500</v>
      </c>
      <c r="E1558" s="30"/>
      <c r="F1558" s="30"/>
      <c r="G1558" s="32">
        <f t="shared" si="156"/>
        <v>5</v>
      </c>
      <c r="H1558" s="33">
        <v>6100.0</v>
      </c>
      <c r="I1558" s="32">
        <f t="shared" si="157"/>
        <v>0</v>
      </c>
      <c r="J1558" s="30">
        <f t="shared" si="158"/>
        <v>30500</v>
      </c>
      <c r="K1558" s="34">
        <f t="shared" si="159"/>
        <v>0</v>
      </c>
      <c r="L1558" s="50"/>
      <c r="M1558" s="50"/>
      <c r="N1558" s="50"/>
      <c r="O1558" s="50"/>
      <c r="P1558" s="50"/>
      <c r="Q1558" s="50"/>
      <c r="R1558" s="50"/>
    </row>
    <row r="1559" ht="15.75" customHeight="1">
      <c r="A1559" s="47" t="s">
        <v>50</v>
      </c>
      <c r="B1559" s="33">
        <v>85000.0</v>
      </c>
      <c r="C1559" s="32">
        <v>101.0</v>
      </c>
      <c r="D1559" s="30">
        <f t="shared" si="155"/>
        <v>8585000</v>
      </c>
      <c r="E1559" s="30"/>
      <c r="F1559" s="30"/>
      <c r="G1559" s="32">
        <f t="shared" si="156"/>
        <v>101</v>
      </c>
      <c r="H1559" s="33">
        <v>90000.0</v>
      </c>
      <c r="I1559" s="32">
        <f t="shared" si="157"/>
        <v>5000</v>
      </c>
      <c r="J1559" s="30">
        <f t="shared" si="158"/>
        <v>9090000</v>
      </c>
      <c r="K1559" s="34">
        <f t="shared" si="159"/>
        <v>505000</v>
      </c>
      <c r="L1559" s="50"/>
      <c r="M1559" s="50"/>
      <c r="N1559" s="50"/>
      <c r="O1559" s="50"/>
      <c r="P1559" s="50"/>
      <c r="Q1559" s="50"/>
      <c r="R1559" s="50"/>
    </row>
    <row r="1560" ht="15.75" customHeight="1">
      <c r="A1560" s="47" t="s">
        <v>49</v>
      </c>
      <c r="B1560" s="33">
        <v>76500.0</v>
      </c>
      <c r="C1560" s="32">
        <v>852.0</v>
      </c>
      <c r="D1560" s="30">
        <f t="shared" si="155"/>
        <v>65178000</v>
      </c>
      <c r="E1560" s="30"/>
      <c r="F1560" s="30"/>
      <c r="G1560" s="32">
        <f t="shared" si="156"/>
        <v>852</v>
      </c>
      <c r="H1560" s="33">
        <v>76000.0</v>
      </c>
      <c r="I1560" s="32">
        <f t="shared" si="157"/>
        <v>-500</v>
      </c>
      <c r="J1560" s="30">
        <f t="shared" si="158"/>
        <v>64752000</v>
      </c>
      <c r="K1560" s="34">
        <f t="shared" si="159"/>
        <v>-426000</v>
      </c>
      <c r="L1560" s="50"/>
      <c r="M1560" s="50"/>
      <c r="N1560" s="50"/>
      <c r="O1560" s="50"/>
      <c r="P1560" s="50"/>
      <c r="Q1560" s="50"/>
      <c r="R1560" s="50"/>
    </row>
    <row r="1561" ht="15.75" customHeight="1">
      <c r="A1561" s="47" t="s">
        <v>97</v>
      </c>
      <c r="B1561" s="33">
        <v>28000.0</v>
      </c>
      <c r="C1561" s="32">
        <v>822.0</v>
      </c>
      <c r="D1561" s="30">
        <f t="shared" si="155"/>
        <v>23016000</v>
      </c>
      <c r="E1561" s="30"/>
      <c r="F1561" s="30">
        <v>104.0</v>
      </c>
      <c r="G1561" s="32">
        <f t="shared" si="156"/>
        <v>718</v>
      </c>
      <c r="H1561" s="33">
        <v>29500.0</v>
      </c>
      <c r="I1561" s="32">
        <f t="shared" si="157"/>
        <v>1500</v>
      </c>
      <c r="J1561" s="30">
        <f t="shared" si="158"/>
        <v>21181000</v>
      </c>
      <c r="K1561" s="34">
        <f t="shared" si="159"/>
        <v>-1835000</v>
      </c>
      <c r="L1561" s="50"/>
      <c r="M1561" s="50"/>
      <c r="N1561" s="50"/>
      <c r="O1561" s="50"/>
      <c r="P1561" s="50"/>
      <c r="Q1561" s="50"/>
      <c r="R1561" s="50"/>
    </row>
    <row r="1562" ht="15.75" customHeight="1">
      <c r="A1562" s="47" t="s">
        <v>51</v>
      </c>
      <c r="B1562" s="33">
        <v>59000.0</v>
      </c>
      <c r="C1562" s="32">
        <v>136941.0</v>
      </c>
      <c r="D1562" s="30">
        <f t="shared" si="155"/>
        <v>8079519000</v>
      </c>
      <c r="E1562" s="30"/>
      <c r="F1562" s="30">
        <v>500.0</v>
      </c>
      <c r="G1562" s="32">
        <f t="shared" si="156"/>
        <v>136441</v>
      </c>
      <c r="H1562" s="33">
        <v>63000.0</v>
      </c>
      <c r="I1562" s="32">
        <f t="shared" si="157"/>
        <v>4000</v>
      </c>
      <c r="J1562" s="30">
        <f t="shared" si="158"/>
        <v>8595783000</v>
      </c>
      <c r="K1562" s="34">
        <f t="shared" si="159"/>
        <v>516264000</v>
      </c>
      <c r="L1562" s="50"/>
      <c r="M1562" s="50"/>
      <c r="N1562" s="50"/>
      <c r="O1562" s="50"/>
      <c r="P1562" s="50"/>
      <c r="Q1562" s="50"/>
      <c r="R1562" s="50"/>
    </row>
    <row r="1563" ht="15.75" customHeight="1">
      <c r="A1563" s="47" t="s">
        <v>70</v>
      </c>
      <c r="B1563" s="33">
        <v>690.0</v>
      </c>
      <c r="C1563" s="32">
        <v>9928.0</v>
      </c>
      <c r="D1563" s="30">
        <f t="shared" si="155"/>
        <v>6850320</v>
      </c>
      <c r="E1563" s="30"/>
      <c r="F1563" s="30"/>
      <c r="G1563" s="32">
        <f t="shared" si="156"/>
        <v>9928</v>
      </c>
      <c r="H1563" s="33">
        <v>690.0</v>
      </c>
      <c r="I1563" s="32">
        <f t="shared" si="157"/>
        <v>0</v>
      </c>
      <c r="J1563" s="30">
        <f t="shared" si="158"/>
        <v>6850320</v>
      </c>
      <c r="K1563" s="34">
        <f t="shared" si="159"/>
        <v>0</v>
      </c>
      <c r="L1563" s="50"/>
      <c r="M1563" s="50"/>
      <c r="N1563" s="50"/>
      <c r="O1563" s="50"/>
      <c r="P1563" s="50"/>
      <c r="Q1563" s="50"/>
      <c r="R1563" s="50"/>
    </row>
    <row r="1564" ht="15.75" customHeight="1">
      <c r="A1564" s="35"/>
      <c r="B1564" s="10"/>
      <c r="C1564" s="10"/>
      <c r="D1564" s="31">
        <f t="shared" si="155"/>
        <v>0</v>
      </c>
      <c r="E1564" s="31"/>
      <c r="F1564" s="31"/>
      <c r="G1564" s="32"/>
      <c r="H1564" s="31"/>
      <c r="I1564" s="32">
        <f t="shared" si="157"/>
        <v>0</v>
      </c>
      <c r="J1564" s="31">
        <f t="shared" si="158"/>
        <v>0</v>
      </c>
      <c r="K1564" s="34">
        <f t="shared" si="159"/>
        <v>0</v>
      </c>
    </row>
    <row r="1565" ht="15.75" customHeight="1">
      <c r="A1565" s="35"/>
      <c r="B1565" s="10"/>
      <c r="C1565" s="10"/>
      <c r="D1565" s="31">
        <f t="shared" si="155"/>
        <v>0</v>
      </c>
      <c r="E1565" s="31"/>
      <c r="F1565" s="31"/>
      <c r="G1565" s="32"/>
      <c r="H1565" s="31"/>
      <c r="I1565" s="32">
        <f t="shared" si="157"/>
        <v>0</v>
      </c>
      <c r="J1565" s="31">
        <f t="shared" si="158"/>
        <v>0</v>
      </c>
      <c r="K1565" s="34">
        <f t="shared" si="159"/>
        <v>0</v>
      </c>
    </row>
    <row r="1566" ht="15.75" customHeight="1">
      <c r="A1566" s="37"/>
      <c r="B1566" s="38"/>
      <c r="C1566" s="38"/>
      <c r="D1566" s="39">
        <f t="shared" si="155"/>
        <v>0</v>
      </c>
      <c r="E1566" s="39"/>
      <c r="F1566" s="39"/>
      <c r="G1566" s="32"/>
      <c r="H1566" s="39"/>
      <c r="I1566" s="40">
        <f t="shared" si="157"/>
        <v>0</v>
      </c>
      <c r="J1566" s="39">
        <f t="shared" si="158"/>
        <v>0</v>
      </c>
      <c r="K1566" s="34">
        <f t="shared" si="159"/>
        <v>0</v>
      </c>
    </row>
    <row r="1567" ht="15.75" customHeight="1">
      <c r="B1567" s="2"/>
      <c r="C1567" s="2"/>
      <c r="D1567" s="3"/>
      <c r="E1567" s="3"/>
      <c r="F1567" s="3"/>
      <c r="G1567" s="12">
        <f>SUM(G1535:G1566)</f>
        <v>1786658</v>
      </c>
      <c r="H1567" s="3"/>
      <c r="I1567" s="3"/>
      <c r="J1567" s="3"/>
    </row>
    <row r="1568" ht="15.75" customHeight="1">
      <c r="B1568" s="2"/>
      <c r="C1568" s="2"/>
      <c r="D1568" s="3"/>
      <c r="E1568" s="3"/>
      <c r="F1568" s="3"/>
      <c r="G1568" s="3"/>
      <c r="H1568" s="3"/>
      <c r="I1568" s="3"/>
      <c r="J1568" s="3"/>
    </row>
    <row r="1569" ht="15.75" customHeight="1">
      <c r="B1569" s="2"/>
      <c r="C1569" s="2"/>
      <c r="D1569" s="3" t="s">
        <v>17</v>
      </c>
      <c r="E1569" s="3"/>
      <c r="F1569" s="3"/>
      <c r="G1569" s="3"/>
      <c r="H1569" s="3"/>
      <c r="I1569" s="3"/>
      <c r="J1569" s="3" t="s">
        <v>17</v>
      </c>
    </row>
    <row r="1570" ht="15.75" customHeight="1">
      <c r="A1570" s="51" t="s">
        <v>88</v>
      </c>
      <c r="B1570" s="52" t="s">
        <v>51</v>
      </c>
      <c r="C1570" s="52" t="s">
        <v>48</v>
      </c>
      <c r="D1570" s="3">
        <f>SUM(D1535:D1569)</f>
        <v>15610859341</v>
      </c>
      <c r="E1570" s="3"/>
      <c r="F1570" s="3"/>
      <c r="G1570" s="3"/>
      <c r="H1570" s="3"/>
      <c r="I1570" s="3"/>
      <c r="J1570" s="3">
        <f>SUM(J1535:J1569)</f>
        <v>16191067884</v>
      </c>
      <c r="K1570" s="17">
        <f>J1570-D1570</f>
        <v>580208543</v>
      </c>
    </row>
    <row r="1571" ht="15.75" customHeight="1">
      <c r="A1571" s="15" t="s">
        <v>157</v>
      </c>
      <c r="B1571" s="15" t="s">
        <v>157</v>
      </c>
      <c r="C1571" s="15" t="s">
        <v>157</v>
      </c>
      <c r="D1571" s="3"/>
      <c r="E1571" s="3"/>
      <c r="F1571" s="3"/>
      <c r="G1571" s="3"/>
      <c r="H1571" s="3"/>
      <c r="I1571" s="3"/>
      <c r="J1571" s="3"/>
    </row>
    <row r="1572" ht="15.75" customHeight="1">
      <c r="A1572" s="2">
        <v>5.791930372E9</v>
      </c>
      <c r="B1572" s="2">
        <v>2.6121595E7</v>
      </c>
      <c r="C1572" s="2">
        <v>2.925E7</v>
      </c>
      <c r="D1572" s="3" t="s">
        <v>20</v>
      </c>
      <c r="E1572" s="3"/>
      <c r="F1572" s="3"/>
      <c r="G1572" s="3"/>
      <c r="H1572" s="3"/>
      <c r="I1572" s="3"/>
      <c r="J1572" s="3" t="s">
        <v>20</v>
      </c>
      <c r="K1572" s="43">
        <f>K1570/J1573</f>
        <v>3021.919495</v>
      </c>
    </row>
    <row r="1573" ht="15.75" customHeight="1">
      <c r="A1573" s="52" t="s">
        <v>158</v>
      </c>
      <c r="B1573" s="52" t="s">
        <v>158</v>
      </c>
      <c r="C1573" s="52" t="s">
        <v>158</v>
      </c>
      <c r="D1573" s="11">
        <v>193000.0</v>
      </c>
      <c r="E1573" s="3"/>
      <c r="F1573" s="3"/>
      <c r="G1573" s="3"/>
      <c r="H1573" s="3"/>
      <c r="I1573" s="3"/>
      <c r="J1573" s="11">
        <v>192000.0</v>
      </c>
      <c r="K1573" s="42"/>
    </row>
    <row r="1574" ht="15.75" customHeight="1">
      <c r="A1574" s="2">
        <f>C1536</f>
        <v>1595502</v>
      </c>
      <c r="B1574" s="2">
        <f>C1562</f>
        <v>136941</v>
      </c>
      <c r="C1574" s="2">
        <f>C1539</f>
        <v>89546</v>
      </c>
      <c r="D1574" s="3" t="s">
        <v>21</v>
      </c>
      <c r="E1574" s="3"/>
      <c r="F1574" s="3"/>
      <c r="G1574" s="3">
        <f>C1561-1000</f>
        <v>-178</v>
      </c>
      <c r="H1574" s="3"/>
      <c r="I1574" s="3"/>
      <c r="J1574" s="3" t="s">
        <v>21</v>
      </c>
    </row>
    <row r="1575" ht="15.75" customHeight="1">
      <c r="A1575" s="52" t="s">
        <v>159</v>
      </c>
      <c r="B1575" s="52" t="s">
        <v>159</v>
      </c>
      <c r="C1575" s="52" t="s">
        <v>159</v>
      </c>
      <c r="D1575" s="12">
        <f>D1570/D1573</f>
        <v>80885.28156</v>
      </c>
      <c r="E1575" s="12"/>
      <c r="F1575" s="12"/>
      <c r="G1575" s="12"/>
      <c r="H1575" s="3"/>
      <c r="I1575" s="3"/>
      <c r="J1575" s="12">
        <f>J1570/J1573</f>
        <v>84328.47856</v>
      </c>
      <c r="K1575" s="18">
        <f>J1575-D1575</f>
        <v>3443.197003</v>
      </c>
    </row>
    <row r="1576" ht="15.75" customHeight="1">
      <c r="A1576" s="6">
        <f t="shared" ref="A1576:C1576" si="160">A1574*100/A1572</f>
        <v>0.02754698171</v>
      </c>
      <c r="B1576" s="2">
        <f t="shared" si="160"/>
        <v>0.5242444039</v>
      </c>
      <c r="C1576" s="2">
        <f t="shared" si="160"/>
        <v>0.3061401709</v>
      </c>
      <c r="D1576" s="3"/>
      <c r="E1576" s="3"/>
      <c r="F1576" s="3"/>
      <c r="G1576" s="3"/>
      <c r="H1576" s="3"/>
      <c r="I1576" s="3"/>
      <c r="J1576" s="3"/>
    </row>
    <row r="1577" ht="15.75" customHeight="1">
      <c r="B1577" s="2"/>
      <c r="C1577" s="2"/>
      <c r="D1577" s="3"/>
      <c r="E1577" s="3"/>
      <c r="F1577" s="3"/>
      <c r="G1577" s="3"/>
      <c r="H1577" s="3"/>
      <c r="I1577" s="3"/>
      <c r="J1577" s="3"/>
    </row>
    <row r="1578" ht="15.75" customHeight="1">
      <c r="B1578" s="2"/>
      <c r="C1578" s="2"/>
      <c r="D1578" s="3"/>
      <c r="E1578" s="3"/>
      <c r="F1578" s="3"/>
      <c r="G1578" s="3"/>
      <c r="H1578" s="3"/>
      <c r="I1578" s="3"/>
      <c r="J1578" s="3"/>
    </row>
    <row r="1579" ht="15.75" customHeight="1">
      <c r="B1579" s="2"/>
      <c r="C1579" s="2"/>
      <c r="D1579" s="3"/>
      <c r="E1579" s="3"/>
      <c r="F1579" s="3"/>
      <c r="G1579" s="3"/>
      <c r="H1579" s="3"/>
      <c r="I1579" s="3"/>
      <c r="J1579" s="3"/>
    </row>
    <row r="1580" ht="15.75" customHeight="1">
      <c r="B1580" s="2"/>
      <c r="C1580" s="2"/>
      <c r="D1580" s="3"/>
      <c r="E1580" s="3"/>
      <c r="F1580" s="3"/>
      <c r="G1580" s="3"/>
      <c r="H1580" s="3"/>
      <c r="I1580" s="3"/>
      <c r="J1580" s="3"/>
    </row>
    <row r="1581" ht="15.75" customHeight="1">
      <c r="B1581" s="2"/>
      <c r="C1581" s="2"/>
      <c r="D1581" s="3"/>
      <c r="E1581" s="3"/>
      <c r="F1581" s="3"/>
      <c r="G1581" s="3"/>
      <c r="H1581" s="3"/>
      <c r="I1581" s="3"/>
      <c r="J1581" s="3"/>
    </row>
    <row r="1582" ht="15.75" customHeight="1">
      <c r="B1582" s="2"/>
      <c r="C1582" s="2"/>
      <c r="D1582" s="3"/>
      <c r="E1582" s="3"/>
      <c r="F1582" s="3"/>
      <c r="G1582" s="3"/>
      <c r="H1582" s="3"/>
      <c r="I1582" s="3"/>
      <c r="J1582" s="3"/>
    </row>
    <row r="1583" ht="15.75" customHeight="1">
      <c r="B1583" s="2"/>
      <c r="C1583" s="2"/>
      <c r="D1583" s="3"/>
      <c r="E1583" s="3"/>
      <c r="F1583" s="3"/>
      <c r="G1583" s="3"/>
      <c r="H1583" s="3"/>
      <c r="I1583" s="3"/>
      <c r="J1583" s="3"/>
    </row>
    <row r="1584" ht="15.75" customHeight="1">
      <c r="A1584" s="1" t="s">
        <v>172</v>
      </c>
      <c r="B1584" s="2"/>
      <c r="C1584" s="2"/>
      <c r="D1584" s="3"/>
      <c r="E1584" s="3"/>
      <c r="F1584" s="3"/>
      <c r="G1584" s="3"/>
      <c r="H1584" s="3"/>
      <c r="I1584" s="3"/>
      <c r="J1584" s="3"/>
    </row>
    <row r="1585" ht="15.75" customHeight="1">
      <c r="B1585" s="2"/>
      <c r="C1585" s="2"/>
      <c r="D1585" s="3"/>
      <c r="E1585" s="3"/>
      <c r="F1585" s="3"/>
      <c r="G1585" s="3"/>
      <c r="H1585" s="3"/>
      <c r="I1585" s="3"/>
      <c r="J1585" s="3"/>
    </row>
    <row r="1586" ht="15.75" customHeight="1">
      <c r="B1586" s="2"/>
      <c r="C1586" s="2"/>
      <c r="D1586" s="3"/>
      <c r="E1586" s="3"/>
      <c r="F1586" s="3"/>
      <c r="G1586" s="3"/>
      <c r="H1586" s="3"/>
      <c r="I1586" s="3"/>
      <c r="J1586" s="3"/>
    </row>
    <row r="1587" ht="15.75" customHeight="1">
      <c r="A1587" s="19" t="s">
        <v>35</v>
      </c>
      <c r="B1587" s="20"/>
      <c r="C1587" s="20"/>
      <c r="D1587" s="21"/>
      <c r="E1587" s="22" t="s">
        <v>36</v>
      </c>
      <c r="F1587" s="23"/>
      <c r="G1587" s="21"/>
      <c r="H1587" s="21"/>
      <c r="I1587" s="21"/>
      <c r="J1587" s="21"/>
      <c r="K1587" s="24"/>
      <c r="L1587" s="1"/>
      <c r="M1587" s="1"/>
      <c r="N1587" s="1"/>
      <c r="O1587" s="1"/>
      <c r="P1587" s="1"/>
      <c r="Q1587" s="1"/>
      <c r="R1587" s="1"/>
    </row>
    <row r="1588" ht="15.75" customHeight="1">
      <c r="A1588" s="25" t="s">
        <v>2</v>
      </c>
      <c r="B1588" s="27" t="s">
        <v>170</v>
      </c>
      <c r="C1588" s="26" t="s">
        <v>8</v>
      </c>
      <c r="D1588" s="27" t="s">
        <v>9</v>
      </c>
      <c r="E1588" s="27" t="s">
        <v>38</v>
      </c>
      <c r="F1588" s="27" t="s">
        <v>39</v>
      </c>
      <c r="G1588" s="27" t="s">
        <v>40</v>
      </c>
      <c r="H1588" s="27" t="s">
        <v>173</v>
      </c>
      <c r="I1588" s="27" t="s">
        <v>42</v>
      </c>
      <c r="J1588" s="27" t="s">
        <v>174</v>
      </c>
      <c r="K1588" s="28" t="s">
        <v>12</v>
      </c>
      <c r="L1588" s="1"/>
      <c r="M1588" s="1"/>
      <c r="N1588" s="1"/>
      <c r="O1588" s="1"/>
      <c r="P1588" s="1"/>
      <c r="Q1588" s="1"/>
      <c r="R1588" s="1"/>
    </row>
    <row r="1589" ht="15.75" customHeight="1">
      <c r="A1589" s="47" t="s">
        <v>87</v>
      </c>
      <c r="B1589" s="33">
        <v>126000.0</v>
      </c>
      <c r="C1589" s="32">
        <v>2.0</v>
      </c>
      <c r="D1589" s="30">
        <f t="shared" ref="D1589:D1620" si="161">C1589*B1589</f>
        <v>252000</v>
      </c>
      <c r="E1589" s="31"/>
      <c r="F1589" s="31"/>
      <c r="G1589" s="32">
        <f t="shared" ref="G1589:G1617" si="162">$C1589+E1589-F1589</f>
        <v>2</v>
      </c>
      <c r="H1589" s="33">
        <v>125000.0</v>
      </c>
      <c r="I1589" s="32">
        <f t="shared" ref="I1589:I1620" si="163">H1589-B1589</f>
        <v>-1000</v>
      </c>
      <c r="J1589" s="30">
        <f t="shared" ref="J1589:J1620" si="164">G1589*H1589</f>
        <v>250000</v>
      </c>
      <c r="K1589" s="34">
        <f t="shared" ref="K1589:K1620" si="165">J1589-D1589</f>
        <v>-2000</v>
      </c>
      <c r="L1589" s="50"/>
      <c r="M1589" s="50"/>
      <c r="N1589" s="50"/>
      <c r="O1589" s="50"/>
      <c r="P1589" s="50"/>
      <c r="Q1589" s="50"/>
      <c r="R1589" s="50"/>
    </row>
    <row r="1590" ht="15.75" customHeight="1">
      <c r="A1590" s="47" t="s">
        <v>88</v>
      </c>
      <c r="B1590" s="33">
        <v>1760.0</v>
      </c>
      <c r="C1590" s="32">
        <v>1540502.0</v>
      </c>
      <c r="D1590" s="30">
        <f t="shared" si="161"/>
        <v>2711283520</v>
      </c>
      <c r="E1590" s="30"/>
      <c r="F1590" s="30"/>
      <c r="G1590" s="32">
        <f t="shared" si="162"/>
        <v>1540502</v>
      </c>
      <c r="H1590" s="33">
        <v>1810.0</v>
      </c>
      <c r="I1590" s="32">
        <f t="shared" si="163"/>
        <v>50</v>
      </c>
      <c r="J1590" s="30">
        <f t="shared" si="164"/>
        <v>2788308620</v>
      </c>
      <c r="K1590" s="34">
        <f t="shared" si="165"/>
        <v>77025100</v>
      </c>
      <c r="L1590" s="50"/>
      <c r="M1590" s="50"/>
      <c r="N1590" s="50"/>
      <c r="O1590" s="50"/>
      <c r="P1590" s="50"/>
      <c r="Q1590" s="50"/>
      <c r="R1590" s="50"/>
    </row>
    <row r="1591" ht="15.75" customHeight="1">
      <c r="A1591" s="47" t="s">
        <v>89</v>
      </c>
      <c r="B1591" s="33">
        <v>72.0</v>
      </c>
      <c r="C1591" s="32">
        <v>2500.0</v>
      </c>
      <c r="D1591" s="30">
        <f t="shared" si="161"/>
        <v>180000</v>
      </c>
      <c r="E1591" s="30"/>
      <c r="F1591" s="30"/>
      <c r="G1591" s="32">
        <f t="shared" si="162"/>
        <v>2500</v>
      </c>
      <c r="H1591" s="33">
        <v>72.0</v>
      </c>
      <c r="I1591" s="33">
        <f t="shared" si="163"/>
        <v>0</v>
      </c>
      <c r="J1591" s="30">
        <f t="shared" si="164"/>
        <v>180000</v>
      </c>
      <c r="K1591" s="34">
        <f t="shared" si="165"/>
        <v>0</v>
      </c>
      <c r="L1591" s="50"/>
      <c r="M1591" s="50"/>
      <c r="N1591" s="50"/>
      <c r="O1591" s="50"/>
      <c r="P1591" s="50"/>
      <c r="Q1591" s="50"/>
      <c r="R1591" s="50"/>
    </row>
    <row r="1592" ht="15.75" customHeight="1">
      <c r="A1592" s="47" t="s">
        <v>47</v>
      </c>
      <c r="B1592" s="33">
        <v>525000.0</v>
      </c>
      <c r="C1592" s="32">
        <v>3.0</v>
      </c>
      <c r="D1592" s="30">
        <f t="shared" si="161"/>
        <v>1575000</v>
      </c>
      <c r="E1592" s="30"/>
      <c r="F1592" s="30"/>
      <c r="G1592" s="32">
        <f t="shared" si="162"/>
        <v>3</v>
      </c>
      <c r="H1592" s="33">
        <v>530000.0</v>
      </c>
      <c r="I1592" s="32">
        <f t="shared" si="163"/>
        <v>5000</v>
      </c>
      <c r="J1592" s="30">
        <f t="shared" si="164"/>
        <v>1590000</v>
      </c>
      <c r="K1592" s="34">
        <f t="shared" si="165"/>
        <v>15000</v>
      </c>
      <c r="L1592" s="50"/>
      <c r="M1592" s="50"/>
      <c r="N1592" s="50"/>
      <c r="O1592" s="50"/>
      <c r="P1592" s="50"/>
      <c r="Q1592" s="50"/>
      <c r="R1592" s="50"/>
    </row>
    <row r="1593" ht="15.75" customHeight="1">
      <c r="A1593" s="47" t="s">
        <v>48</v>
      </c>
      <c r="B1593" s="33">
        <v>51000.0</v>
      </c>
      <c r="C1593" s="32">
        <v>89546.0</v>
      </c>
      <c r="D1593" s="30">
        <f t="shared" si="161"/>
        <v>4566846000</v>
      </c>
      <c r="E1593" s="30">
        <v>1747.0</v>
      </c>
      <c r="F1593" s="30"/>
      <c r="G1593" s="32">
        <f t="shared" si="162"/>
        <v>91293</v>
      </c>
      <c r="H1593" s="33">
        <v>57100.0</v>
      </c>
      <c r="I1593" s="32">
        <f t="shared" si="163"/>
        <v>6100</v>
      </c>
      <c r="J1593" s="30">
        <f t="shared" si="164"/>
        <v>5212830300</v>
      </c>
      <c r="K1593" s="34">
        <f t="shared" si="165"/>
        <v>645984300</v>
      </c>
      <c r="L1593" s="50"/>
      <c r="M1593" s="50"/>
      <c r="N1593" s="50"/>
      <c r="O1593" s="50"/>
      <c r="P1593" s="50"/>
      <c r="Q1593" s="50"/>
      <c r="R1593" s="50"/>
    </row>
    <row r="1594" ht="15.75" customHeight="1">
      <c r="A1594" s="47" t="s">
        <v>86</v>
      </c>
      <c r="B1594" s="33">
        <v>6500.0</v>
      </c>
      <c r="C1594" s="32">
        <v>539.0</v>
      </c>
      <c r="D1594" s="30">
        <f t="shared" si="161"/>
        <v>3503500</v>
      </c>
      <c r="E1594" s="30"/>
      <c r="F1594" s="31"/>
      <c r="G1594" s="32">
        <f t="shared" si="162"/>
        <v>539</v>
      </c>
      <c r="H1594" s="33">
        <v>6500.0</v>
      </c>
      <c r="I1594" s="32">
        <f t="shared" si="163"/>
        <v>0</v>
      </c>
      <c r="J1594" s="30">
        <f t="shared" si="164"/>
        <v>3503500</v>
      </c>
      <c r="K1594" s="34">
        <f t="shared" si="165"/>
        <v>0</v>
      </c>
      <c r="L1594" s="50"/>
      <c r="M1594" s="50"/>
      <c r="N1594" s="50"/>
      <c r="O1594" s="50"/>
      <c r="P1594" s="50"/>
      <c r="Q1594" s="50"/>
      <c r="R1594" s="50"/>
    </row>
    <row r="1595" ht="15.75" customHeight="1">
      <c r="A1595" s="47" t="s">
        <v>90</v>
      </c>
      <c r="B1595" s="33">
        <v>970.0</v>
      </c>
      <c r="C1595" s="32">
        <v>3.0</v>
      </c>
      <c r="D1595" s="30">
        <f t="shared" si="161"/>
        <v>2910</v>
      </c>
      <c r="E1595" s="30"/>
      <c r="F1595" s="30"/>
      <c r="G1595" s="32">
        <f t="shared" si="162"/>
        <v>3</v>
      </c>
      <c r="H1595" s="33">
        <v>970.0</v>
      </c>
      <c r="I1595" s="32">
        <f t="shared" si="163"/>
        <v>0</v>
      </c>
      <c r="J1595" s="30">
        <f t="shared" si="164"/>
        <v>2910</v>
      </c>
      <c r="K1595" s="34">
        <f t="shared" si="165"/>
        <v>0</v>
      </c>
      <c r="L1595" s="50"/>
      <c r="M1595" s="50"/>
      <c r="N1595" s="50"/>
      <c r="O1595" s="50"/>
      <c r="P1595" s="50"/>
      <c r="Q1595" s="50"/>
      <c r="R1595" s="50"/>
    </row>
    <row r="1596" ht="15.75" customHeight="1">
      <c r="A1596" s="47" t="s">
        <v>54</v>
      </c>
      <c r="B1596" s="33">
        <v>75200.0</v>
      </c>
      <c r="C1596" s="32">
        <v>15.0</v>
      </c>
      <c r="D1596" s="30">
        <f t="shared" si="161"/>
        <v>1128000</v>
      </c>
      <c r="E1596" s="30"/>
      <c r="F1596" s="30"/>
      <c r="G1596" s="32">
        <f t="shared" si="162"/>
        <v>15</v>
      </c>
      <c r="H1596" s="33">
        <v>75200.0</v>
      </c>
      <c r="I1596" s="32">
        <f t="shared" si="163"/>
        <v>0</v>
      </c>
      <c r="J1596" s="30">
        <f t="shared" si="164"/>
        <v>1128000</v>
      </c>
      <c r="K1596" s="34">
        <f t="shared" si="165"/>
        <v>0</v>
      </c>
      <c r="L1596" s="50"/>
      <c r="M1596" s="50"/>
      <c r="N1596" s="50"/>
      <c r="O1596" s="50"/>
      <c r="P1596" s="50"/>
      <c r="Q1596" s="50"/>
      <c r="R1596" s="50"/>
    </row>
    <row r="1597" ht="15.75" customHeight="1">
      <c r="A1597" s="47" t="s">
        <v>55</v>
      </c>
      <c r="B1597" s="33">
        <v>3800.0</v>
      </c>
      <c r="C1597" s="32">
        <v>2.0</v>
      </c>
      <c r="D1597" s="30">
        <f t="shared" si="161"/>
        <v>7600</v>
      </c>
      <c r="E1597" s="30"/>
      <c r="F1597" s="30"/>
      <c r="G1597" s="32">
        <f t="shared" si="162"/>
        <v>2</v>
      </c>
      <c r="H1597" s="33">
        <v>3800.0</v>
      </c>
      <c r="I1597" s="32">
        <f t="shared" si="163"/>
        <v>0</v>
      </c>
      <c r="J1597" s="30">
        <f t="shared" si="164"/>
        <v>7600</v>
      </c>
      <c r="K1597" s="34">
        <f t="shared" si="165"/>
        <v>0</v>
      </c>
      <c r="L1597" s="50"/>
      <c r="M1597" s="50"/>
      <c r="N1597" s="50"/>
      <c r="O1597" s="50"/>
      <c r="P1597" s="50"/>
      <c r="Q1597" s="50"/>
      <c r="R1597" s="50"/>
    </row>
    <row r="1598" ht="15.75" customHeight="1">
      <c r="A1598" s="48" t="s">
        <v>91</v>
      </c>
      <c r="B1598" s="33">
        <v>13900.0</v>
      </c>
      <c r="C1598" s="32">
        <v>2.0</v>
      </c>
      <c r="D1598" s="30">
        <f t="shared" si="161"/>
        <v>27800</v>
      </c>
      <c r="E1598" s="30"/>
      <c r="F1598" s="30"/>
      <c r="G1598" s="32">
        <f t="shared" si="162"/>
        <v>2</v>
      </c>
      <c r="H1598" s="33">
        <v>13900.0</v>
      </c>
      <c r="I1598" s="32">
        <f t="shared" si="163"/>
        <v>0</v>
      </c>
      <c r="J1598" s="30">
        <f t="shared" si="164"/>
        <v>27800</v>
      </c>
      <c r="K1598" s="34">
        <f t="shared" si="165"/>
        <v>0</v>
      </c>
      <c r="L1598" s="50"/>
      <c r="M1598" s="50"/>
      <c r="N1598" s="50"/>
      <c r="O1598" s="50"/>
      <c r="P1598" s="50"/>
      <c r="Q1598" s="50"/>
      <c r="R1598" s="50"/>
    </row>
    <row r="1599" ht="15.75" customHeight="1">
      <c r="A1599" s="47" t="s">
        <v>92</v>
      </c>
      <c r="B1599" s="33">
        <v>86300.0</v>
      </c>
      <c r="C1599" s="32">
        <v>30.0</v>
      </c>
      <c r="D1599" s="30">
        <f t="shared" si="161"/>
        <v>2589000</v>
      </c>
      <c r="E1599" s="30"/>
      <c r="F1599" s="30"/>
      <c r="G1599" s="32">
        <f t="shared" si="162"/>
        <v>30</v>
      </c>
      <c r="H1599" s="33">
        <v>86300.0</v>
      </c>
      <c r="I1599" s="32">
        <f t="shared" si="163"/>
        <v>0</v>
      </c>
      <c r="J1599" s="30">
        <f t="shared" si="164"/>
        <v>2589000</v>
      </c>
      <c r="K1599" s="34">
        <f t="shared" si="165"/>
        <v>0</v>
      </c>
      <c r="L1599" s="50"/>
      <c r="M1599" s="50"/>
      <c r="N1599" s="50"/>
      <c r="O1599" s="50"/>
      <c r="P1599" s="50"/>
      <c r="Q1599" s="50"/>
      <c r="R1599" s="50"/>
    </row>
    <row r="1600" ht="15.75" customHeight="1">
      <c r="A1600" s="47" t="s">
        <v>67</v>
      </c>
      <c r="B1600" s="33">
        <v>7000.0</v>
      </c>
      <c r="C1600" s="32">
        <v>5.0</v>
      </c>
      <c r="D1600" s="30">
        <f t="shared" si="161"/>
        <v>35000</v>
      </c>
      <c r="E1600" s="30"/>
      <c r="F1600" s="30"/>
      <c r="G1600" s="32">
        <f t="shared" si="162"/>
        <v>5</v>
      </c>
      <c r="H1600" s="33">
        <v>7000.0</v>
      </c>
      <c r="I1600" s="32">
        <f t="shared" si="163"/>
        <v>0</v>
      </c>
      <c r="J1600" s="30">
        <f t="shared" si="164"/>
        <v>35000</v>
      </c>
      <c r="K1600" s="34">
        <f t="shared" si="165"/>
        <v>0</v>
      </c>
      <c r="L1600" s="50"/>
      <c r="M1600" s="50"/>
      <c r="N1600" s="50"/>
      <c r="O1600" s="50"/>
      <c r="P1600" s="50"/>
      <c r="Q1600" s="50"/>
      <c r="R1600" s="50"/>
    </row>
    <row r="1601" ht="15.75" customHeight="1">
      <c r="A1601" s="47" t="s">
        <v>57</v>
      </c>
      <c r="B1601" s="33">
        <v>44000.0</v>
      </c>
      <c r="C1601" s="32">
        <v>20.0</v>
      </c>
      <c r="D1601" s="30">
        <f t="shared" si="161"/>
        <v>880000</v>
      </c>
      <c r="E1601" s="30"/>
      <c r="F1601" s="30"/>
      <c r="G1601" s="32">
        <f t="shared" si="162"/>
        <v>20</v>
      </c>
      <c r="H1601" s="33">
        <v>43950.0</v>
      </c>
      <c r="I1601" s="32">
        <f t="shared" si="163"/>
        <v>-50</v>
      </c>
      <c r="J1601" s="30">
        <f t="shared" si="164"/>
        <v>879000</v>
      </c>
      <c r="K1601" s="34">
        <f t="shared" si="165"/>
        <v>-1000</v>
      </c>
      <c r="L1601" s="50"/>
      <c r="M1601" s="50"/>
      <c r="N1601" s="50"/>
      <c r="O1601" s="50"/>
      <c r="P1601" s="50"/>
      <c r="Q1601" s="50"/>
      <c r="R1601" s="50"/>
    </row>
    <row r="1602" ht="15.75" customHeight="1">
      <c r="A1602" s="47" t="s">
        <v>58</v>
      </c>
      <c r="B1602" s="33">
        <v>60000.0</v>
      </c>
      <c r="C1602" s="32">
        <v>5.0</v>
      </c>
      <c r="D1602" s="30">
        <f t="shared" si="161"/>
        <v>300000</v>
      </c>
      <c r="E1602" s="30"/>
      <c r="F1602" s="30"/>
      <c r="G1602" s="32">
        <f t="shared" si="162"/>
        <v>5</v>
      </c>
      <c r="H1602" s="33">
        <v>60000.0</v>
      </c>
      <c r="I1602" s="32">
        <f t="shared" si="163"/>
        <v>0</v>
      </c>
      <c r="J1602" s="30">
        <f t="shared" si="164"/>
        <v>300000</v>
      </c>
      <c r="K1602" s="34">
        <f t="shared" si="165"/>
        <v>0</v>
      </c>
      <c r="L1602" s="50"/>
      <c r="M1602" s="50"/>
      <c r="N1602" s="50"/>
      <c r="O1602" s="50"/>
      <c r="P1602" s="50"/>
      <c r="Q1602" s="50"/>
      <c r="R1602" s="50"/>
    </row>
    <row r="1603" ht="15.75" customHeight="1">
      <c r="A1603" s="47" t="s">
        <v>59</v>
      </c>
      <c r="B1603" s="33">
        <v>3500.0</v>
      </c>
      <c r="C1603" s="32">
        <v>53.0</v>
      </c>
      <c r="D1603" s="30">
        <f t="shared" si="161"/>
        <v>185500</v>
      </c>
      <c r="E1603" s="30"/>
      <c r="F1603" s="30"/>
      <c r="G1603" s="32">
        <f t="shared" si="162"/>
        <v>53</v>
      </c>
      <c r="H1603" s="33">
        <v>3500.0</v>
      </c>
      <c r="I1603" s="32">
        <f t="shared" si="163"/>
        <v>0</v>
      </c>
      <c r="J1603" s="30">
        <f t="shared" si="164"/>
        <v>185500</v>
      </c>
      <c r="K1603" s="34">
        <f t="shared" si="165"/>
        <v>0</v>
      </c>
      <c r="L1603" s="50"/>
      <c r="M1603" s="50"/>
      <c r="N1603" s="50"/>
      <c r="O1603" s="50"/>
      <c r="P1603" s="50"/>
      <c r="Q1603" s="50"/>
      <c r="R1603" s="50"/>
    </row>
    <row r="1604" ht="15.75" customHeight="1">
      <c r="A1604" s="47" t="s">
        <v>60</v>
      </c>
      <c r="B1604" s="33">
        <v>1400.0</v>
      </c>
      <c r="C1604" s="32">
        <v>5000.0</v>
      </c>
      <c r="D1604" s="30">
        <f t="shared" si="161"/>
        <v>7000000</v>
      </c>
      <c r="E1604" s="30"/>
      <c r="F1604" s="30"/>
      <c r="G1604" s="32">
        <f t="shared" si="162"/>
        <v>5000</v>
      </c>
      <c r="H1604" s="33">
        <v>1400.0</v>
      </c>
      <c r="I1604" s="32">
        <f t="shared" si="163"/>
        <v>0</v>
      </c>
      <c r="J1604" s="30">
        <f t="shared" si="164"/>
        <v>7000000</v>
      </c>
      <c r="K1604" s="34">
        <f t="shared" si="165"/>
        <v>0</v>
      </c>
      <c r="L1604" s="50"/>
      <c r="M1604" s="50"/>
      <c r="N1604" s="50"/>
      <c r="O1604" s="50"/>
      <c r="P1604" s="50"/>
      <c r="Q1604" s="50"/>
      <c r="R1604" s="50"/>
    </row>
    <row r="1605" ht="15.75" customHeight="1">
      <c r="A1605" s="47" t="s">
        <v>61</v>
      </c>
      <c r="B1605" s="33">
        <v>103999.0</v>
      </c>
      <c r="C1605" s="32">
        <v>5.0</v>
      </c>
      <c r="D1605" s="30">
        <f t="shared" si="161"/>
        <v>519995</v>
      </c>
      <c r="E1605" s="30"/>
      <c r="F1605" s="30"/>
      <c r="G1605" s="32">
        <f t="shared" si="162"/>
        <v>5</v>
      </c>
      <c r="H1605" s="33">
        <v>101439.0</v>
      </c>
      <c r="I1605" s="32">
        <f t="shared" si="163"/>
        <v>-2560</v>
      </c>
      <c r="J1605" s="30">
        <f t="shared" si="164"/>
        <v>507195</v>
      </c>
      <c r="K1605" s="34">
        <f t="shared" si="165"/>
        <v>-12800</v>
      </c>
      <c r="L1605" s="50"/>
      <c r="M1605" s="50"/>
      <c r="N1605" s="50"/>
      <c r="O1605" s="50"/>
      <c r="P1605" s="50"/>
      <c r="Q1605" s="50"/>
      <c r="R1605" s="50"/>
    </row>
    <row r="1606" ht="15.75" customHeight="1">
      <c r="A1606" s="47" t="s">
        <v>82</v>
      </c>
      <c r="B1606" s="45">
        <v>19439.0</v>
      </c>
      <c r="C1606" s="32">
        <v>1.0</v>
      </c>
      <c r="D1606" s="31">
        <f t="shared" si="161"/>
        <v>19439</v>
      </c>
      <c r="E1606" s="30"/>
      <c r="F1606" s="31"/>
      <c r="G1606" s="32">
        <f t="shared" si="162"/>
        <v>1</v>
      </c>
      <c r="H1606" s="45">
        <v>19439.0</v>
      </c>
      <c r="I1606" s="32">
        <f t="shared" si="163"/>
        <v>0</v>
      </c>
      <c r="J1606" s="31">
        <f t="shared" si="164"/>
        <v>19439</v>
      </c>
      <c r="K1606" s="34">
        <f t="shared" si="165"/>
        <v>0</v>
      </c>
      <c r="L1606" s="50"/>
      <c r="M1606" s="50"/>
      <c r="N1606" s="50"/>
      <c r="O1606" s="50"/>
      <c r="P1606" s="50"/>
      <c r="Q1606" s="50"/>
      <c r="R1606" s="50"/>
    </row>
    <row r="1607" ht="15.75" customHeight="1">
      <c r="A1607" s="47" t="s">
        <v>93</v>
      </c>
      <c r="B1607" s="33">
        <v>140000.0</v>
      </c>
      <c r="C1607" s="32">
        <v>20.0</v>
      </c>
      <c r="D1607" s="30">
        <f t="shared" si="161"/>
        <v>2800000</v>
      </c>
      <c r="E1607" s="30"/>
      <c r="F1607" s="30"/>
      <c r="G1607" s="32">
        <f t="shared" si="162"/>
        <v>20</v>
      </c>
      <c r="H1607" s="33">
        <v>156096.0</v>
      </c>
      <c r="I1607" s="32">
        <f t="shared" si="163"/>
        <v>16096</v>
      </c>
      <c r="J1607" s="30">
        <f t="shared" si="164"/>
        <v>3121920</v>
      </c>
      <c r="K1607" s="34">
        <f t="shared" si="165"/>
        <v>321920</v>
      </c>
      <c r="L1607" s="50"/>
      <c r="M1607" s="50"/>
      <c r="N1607" s="50"/>
      <c r="O1607" s="50"/>
      <c r="P1607" s="50"/>
      <c r="Q1607" s="50"/>
      <c r="R1607" s="50"/>
    </row>
    <row r="1608" ht="15.75" customHeight="1">
      <c r="A1608" s="47" t="s">
        <v>94</v>
      </c>
      <c r="B1608" s="33">
        <v>13800.0</v>
      </c>
      <c r="C1608" s="32">
        <v>8.0</v>
      </c>
      <c r="D1608" s="30">
        <f t="shared" si="161"/>
        <v>110400</v>
      </c>
      <c r="E1608" s="30"/>
      <c r="F1608" s="30"/>
      <c r="G1608" s="32">
        <f t="shared" si="162"/>
        <v>8</v>
      </c>
      <c r="H1608" s="33">
        <v>14199.99</v>
      </c>
      <c r="I1608" s="32">
        <f t="shared" si="163"/>
        <v>399.99</v>
      </c>
      <c r="J1608" s="30">
        <f t="shared" si="164"/>
        <v>113599.92</v>
      </c>
      <c r="K1608" s="34">
        <f t="shared" si="165"/>
        <v>3199.92</v>
      </c>
      <c r="L1608" s="50"/>
      <c r="M1608" s="50"/>
      <c r="N1608" s="50"/>
      <c r="O1608" s="50"/>
      <c r="P1608" s="50"/>
      <c r="Q1608" s="50"/>
      <c r="R1608" s="50"/>
    </row>
    <row r="1609" ht="15.75" customHeight="1">
      <c r="A1609" s="47" t="s">
        <v>64</v>
      </c>
      <c r="B1609" s="33">
        <v>576000.0</v>
      </c>
      <c r="C1609" s="32">
        <v>50.0</v>
      </c>
      <c r="D1609" s="30">
        <f t="shared" si="161"/>
        <v>28800000</v>
      </c>
      <c r="E1609" s="30"/>
      <c r="F1609" s="30"/>
      <c r="G1609" s="32">
        <f t="shared" si="162"/>
        <v>50</v>
      </c>
      <c r="H1609" s="33">
        <v>580000.0</v>
      </c>
      <c r="I1609" s="32">
        <f t="shared" si="163"/>
        <v>4000</v>
      </c>
      <c r="J1609" s="30">
        <f t="shared" si="164"/>
        <v>29000000</v>
      </c>
      <c r="K1609" s="34">
        <f t="shared" si="165"/>
        <v>200000</v>
      </c>
      <c r="L1609" s="50"/>
      <c r="M1609" s="50"/>
      <c r="N1609" s="50"/>
      <c r="O1609" s="50"/>
      <c r="P1609" s="50"/>
      <c r="Q1609" s="50"/>
      <c r="R1609" s="50"/>
    </row>
    <row r="1610" ht="15.75" customHeight="1">
      <c r="A1610" s="47" t="s">
        <v>65</v>
      </c>
      <c r="B1610" s="33">
        <v>570000.0</v>
      </c>
      <c r="C1610" s="32">
        <v>290.0</v>
      </c>
      <c r="D1610" s="30">
        <f t="shared" si="161"/>
        <v>165300000</v>
      </c>
      <c r="E1610" s="30"/>
      <c r="F1610" s="30"/>
      <c r="G1610" s="32">
        <f t="shared" si="162"/>
        <v>290</v>
      </c>
      <c r="H1610" s="33">
        <v>575000.0</v>
      </c>
      <c r="I1610" s="32">
        <f t="shared" si="163"/>
        <v>5000</v>
      </c>
      <c r="J1610" s="30">
        <f t="shared" si="164"/>
        <v>166750000</v>
      </c>
      <c r="K1610" s="34">
        <f t="shared" si="165"/>
        <v>1450000</v>
      </c>
      <c r="L1610" s="50"/>
      <c r="M1610" s="50"/>
      <c r="N1610" s="50"/>
      <c r="O1610" s="50"/>
      <c r="P1610" s="50"/>
      <c r="Q1610" s="50"/>
      <c r="R1610" s="50"/>
    </row>
    <row r="1611" ht="15.75" customHeight="1">
      <c r="A1611" s="47" t="s">
        <v>95</v>
      </c>
      <c r="B1611" s="33">
        <v>2950.0</v>
      </c>
      <c r="C1611" s="32">
        <v>12.0</v>
      </c>
      <c r="D1611" s="30">
        <f t="shared" si="161"/>
        <v>35400</v>
      </c>
      <c r="E1611" s="30"/>
      <c r="F1611" s="30"/>
      <c r="G1611" s="32">
        <f t="shared" si="162"/>
        <v>12</v>
      </c>
      <c r="H1611" s="33">
        <v>3100.0</v>
      </c>
      <c r="I1611" s="32">
        <f t="shared" si="163"/>
        <v>150</v>
      </c>
      <c r="J1611" s="30">
        <f t="shared" si="164"/>
        <v>37200</v>
      </c>
      <c r="K1611" s="34">
        <f t="shared" si="165"/>
        <v>1800</v>
      </c>
      <c r="L1611" s="50"/>
      <c r="M1611" s="50"/>
      <c r="N1611" s="50"/>
      <c r="O1611" s="50"/>
      <c r="P1611" s="50"/>
      <c r="Q1611" s="50"/>
      <c r="R1611" s="50"/>
    </row>
    <row r="1612" ht="15.75" customHeight="1">
      <c r="A1612" s="47" t="s">
        <v>96</v>
      </c>
      <c r="B1612" s="33">
        <v>6100.0</v>
      </c>
      <c r="C1612" s="32">
        <v>5.0</v>
      </c>
      <c r="D1612" s="30">
        <f t="shared" si="161"/>
        <v>30500</v>
      </c>
      <c r="E1612" s="30"/>
      <c r="F1612" s="30"/>
      <c r="G1612" s="32">
        <f t="shared" si="162"/>
        <v>5</v>
      </c>
      <c r="H1612" s="33">
        <v>6100.0</v>
      </c>
      <c r="I1612" s="32">
        <f t="shared" si="163"/>
        <v>0</v>
      </c>
      <c r="J1612" s="30">
        <f t="shared" si="164"/>
        <v>30500</v>
      </c>
      <c r="K1612" s="34">
        <f t="shared" si="165"/>
        <v>0</v>
      </c>
      <c r="L1612" s="50"/>
      <c r="M1612" s="50"/>
      <c r="N1612" s="50"/>
      <c r="O1612" s="50"/>
      <c r="P1612" s="50"/>
      <c r="Q1612" s="50"/>
      <c r="R1612" s="50"/>
    </row>
    <row r="1613" ht="15.75" customHeight="1">
      <c r="A1613" s="47" t="s">
        <v>50</v>
      </c>
      <c r="B1613" s="33">
        <v>90000.0</v>
      </c>
      <c r="C1613" s="32">
        <v>101.0</v>
      </c>
      <c r="D1613" s="30">
        <f t="shared" si="161"/>
        <v>9090000</v>
      </c>
      <c r="E1613" s="30"/>
      <c r="F1613" s="30"/>
      <c r="G1613" s="32">
        <f t="shared" si="162"/>
        <v>101</v>
      </c>
      <c r="H1613" s="33">
        <v>89000.0</v>
      </c>
      <c r="I1613" s="32">
        <f t="shared" si="163"/>
        <v>-1000</v>
      </c>
      <c r="J1613" s="30">
        <f t="shared" si="164"/>
        <v>8989000</v>
      </c>
      <c r="K1613" s="34">
        <f t="shared" si="165"/>
        <v>-101000</v>
      </c>
      <c r="L1613" s="50"/>
      <c r="M1613" s="50"/>
      <c r="N1613" s="50"/>
      <c r="O1613" s="50"/>
      <c r="P1613" s="50"/>
      <c r="Q1613" s="50"/>
      <c r="R1613" s="50"/>
    </row>
    <row r="1614" ht="15.75" customHeight="1">
      <c r="A1614" s="47" t="s">
        <v>49</v>
      </c>
      <c r="B1614" s="33">
        <v>76000.0</v>
      </c>
      <c r="C1614" s="32">
        <v>852.0</v>
      </c>
      <c r="D1614" s="30">
        <f t="shared" si="161"/>
        <v>64752000</v>
      </c>
      <c r="E1614" s="30"/>
      <c r="F1614" s="30"/>
      <c r="G1614" s="32">
        <f t="shared" si="162"/>
        <v>852</v>
      </c>
      <c r="H1614" s="33">
        <v>77500.0</v>
      </c>
      <c r="I1614" s="32">
        <f t="shared" si="163"/>
        <v>1500</v>
      </c>
      <c r="J1614" s="30">
        <f t="shared" si="164"/>
        <v>66030000</v>
      </c>
      <c r="K1614" s="34">
        <f t="shared" si="165"/>
        <v>1278000</v>
      </c>
      <c r="L1614" s="50"/>
      <c r="M1614" s="50"/>
      <c r="N1614" s="50"/>
      <c r="O1614" s="50"/>
      <c r="P1614" s="50"/>
      <c r="Q1614" s="50"/>
      <c r="R1614" s="50"/>
    </row>
    <row r="1615" ht="15.75" customHeight="1">
      <c r="A1615" s="47" t="s">
        <v>97</v>
      </c>
      <c r="B1615" s="33">
        <v>29500.0</v>
      </c>
      <c r="C1615" s="32">
        <v>718.0</v>
      </c>
      <c r="D1615" s="30">
        <f t="shared" si="161"/>
        <v>21181000</v>
      </c>
      <c r="E1615" s="30"/>
      <c r="F1615" s="30"/>
      <c r="G1615" s="32">
        <f t="shared" si="162"/>
        <v>718</v>
      </c>
      <c r="H1615" s="33">
        <v>30000.0</v>
      </c>
      <c r="I1615" s="32">
        <f t="shared" si="163"/>
        <v>500</v>
      </c>
      <c r="J1615" s="30">
        <f t="shared" si="164"/>
        <v>21540000</v>
      </c>
      <c r="K1615" s="34">
        <f t="shared" si="165"/>
        <v>359000</v>
      </c>
      <c r="L1615" s="50"/>
      <c r="M1615" s="50"/>
      <c r="N1615" s="50"/>
      <c r="O1615" s="50"/>
      <c r="P1615" s="50"/>
      <c r="Q1615" s="50"/>
      <c r="R1615" s="50"/>
    </row>
    <row r="1616" ht="15.75" customHeight="1">
      <c r="A1616" s="47" t="s">
        <v>51</v>
      </c>
      <c r="B1616" s="33">
        <v>63000.0</v>
      </c>
      <c r="C1616" s="32">
        <v>136441.0</v>
      </c>
      <c r="D1616" s="30">
        <f t="shared" si="161"/>
        <v>8595783000</v>
      </c>
      <c r="E1616" s="30">
        <v>250.0</v>
      </c>
      <c r="F1616" s="30"/>
      <c r="G1616" s="32">
        <f t="shared" si="162"/>
        <v>136691</v>
      </c>
      <c r="H1616" s="33">
        <v>69000.0</v>
      </c>
      <c r="I1616" s="32">
        <f t="shared" si="163"/>
        <v>6000</v>
      </c>
      <c r="J1616" s="30">
        <f t="shared" si="164"/>
        <v>9431679000</v>
      </c>
      <c r="K1616" s="34">
        <f t="shared" si="165"/>
        <v>835896000</v>
      </c>
      <c r="L1616" s="50"/>
      <c r="M1616" s="50"/>
      <c r="N1616" s="50"/>
      <c r="O1616" s="50"/>
      <c r="P1616" s="50"/>
      <c r="Q1616" s="50"/>
      <c r="R1616" s="50"/>
    </row>
    <row r="1617" ht="15.75" customHeight="1">
      <c r="A1617" s="47" t="s">
        <v>70</v>
      </c>
      <c r="B1617" s="33">
        <v>690.0</v>
      </c>
      <c r="C1617" s="32">
        <v>9928.0</v>
      </c>
      <c r="D1617" s="30">
        <f t="shared" si="161"/>
        <v>6850320</v>
      </c>
      <c r="E1617" s="30"/>
      <c r="F1617" s="30">
        <v>100.0</v>
      </c>
      <c r="G1617" s="32">
        <f t="shared" si="162"/>
        <v>9828</v>
      </c>
      <c r="H1617" s="33">
        <v>694.99</v>
      </c>
      <c r="I1617" s="32">
        <f t="shared" si="163"/>
        <v>4.99</v>
      </c>
      <c r="J1617" s="30">
        <f t="shared" si="164"/>
        <v>6830361.72</v>
      </c>
      <c r="K1617" s="34">
        <f t="shared" si="165"/>
        <v>-19958.28</v>
      </c>
      <c r="L1617" s="50"/>
      <c r="M1617" s="50"/>
      <c r="N1617" s="50"/>
      <c r="O1617" s="50"/>
      <c r="P1617" s="50"/>
      <c r="Q1617" s="50"/>
      <c r="R1617" s="50"/>
    </row>
    <row r="1618" ht="15.75" customHeight="1">
      <c r="A1618" s="35"/>
      <c r="B1618" s="10"/>
      <c r="C1618" s="10"/>
      <c r="D1618" s="31">
        <f t="shared" si="161"/>
        <v>0</v>
      </c>
      <c r="E1618" s="31"/>
      <c r="F1618" s="31"/>
      <c r="G1618" s="32"/>
      <c r="H1618" s="31"/>
      <c r="I1618" s="32">
        <f t="shared" si="163"/>
        <v>0</v>
      </c>
      <c r="J1618" s="31">
        <f t="shared" si="164"/>
        <v>0</v>
      </c>
      <c r="K1618" s="34">
        <f t="shared" si="165"/>
        <v>0</v>
      </c>
    </row>
    <row r="1619" ht="15.75" customHeight="1">
      <c r="A1619" s="35"/>
      <c r="B1619" s="10"/>
      <c r="C1619" s="10"/>
      <c r="D1619" s="31">
        <f t="shared" si="161"/>
        <v>0</v>
      </c>
      <c r="E1619" s="31"/>
      <c r="F1619" s="31"/>
      <c r="G1619" s="32"/>
      <c r="H1619" s="31"/>
      <c r="I1619" s="32">
        <f t="shared" si="163"/>
        <v>0</v>
      </c>
      <c r="J1619" s="31">
        <f t="shared" si="164"/>
        <v>0</v>
      </c>
      <c r="K1619" s="34">
        <f t="shared" si="165"/>
        <v>0</v>
      </c>
    </row>
    <row r="1620" ht="15.75" customHeight="1">
      <c r="A1620" s="37"/>
      <c r="B1620" s="38"/>
      <c r="C1620" s="38"/>
      <c r="D1620" s="39">
        <f t="shared" si="161"/>
        <v>0</v>
      </c>
      <c r="E1620" s="39"/>
      <c r="F1620" s="39"/>
      <c r="G1620" s="32"/>
      <c r="H1620" s="39"/>
      <c r="I1620" s="40">
        <f t="shared" si="163"/>
        <v>0</v>
      </c>
      <c r="J1620" s="39">
        <f t="shared" si="164"/>
        <v>0</v>
      </c>
      <c r="K1620" s="34">
        <f t="shared" si="165"/>
        <v>0</v>
      </c>
    </row>
    <row r="1621" ht="15.75" customHeight="1">
      <c r="B1621" s="2"/>
      <c r="C1621" s="2"/>
      <c r="D1621" s="3"/>
      <c r="E1621" s="3"/>
      <c r="F1621" s="3"/>
      <c r="G1621" s="12">
        <f>SUM(G1589:G1620)</f>
        <v>1788555</v>
      </c>
      <c r="H1621" s="3"/>
      <c r="I1621" s="3"/>
      <c r="J1621" s="3"/>
    </row>
    <row r="1622" ht="15.75" customHeight="1">
      <c r="B1622" s="2"/>
      <c r="C1622" s="2"/>
      <c r="D1622" s="3"/>
      <c r="E1622" s="3"/>
      <c r="F1622" s="3"/>
      <c r="G1622" s="3"/>
      <c r="H1622" s="3"/>
      <c r="I1622" s="3"/>
      <c r="J1622" s="3"/>
    </row>
    <row r="1623" ht="15.75" customHeight="1">
      <c r="B1623" s="2"/>
      <c r="C1623" s="2"/>
      <c r="D1623" s="3" t="s">
        <v>17</v>
      </c>
      <c r="E1623" s="3"/>
      <c r="F1623" s="3"/>
      <c r="G1623" s="3"/>
      <c r="H1623" s="3"/>
      <c r="I1623" s="3"/>
      <c r="J1623" s="3" t="s">
        <v>17</v>
      </c>
    </row>
    <row r="1624" ht="15.75" customHeight="1">
      <c r="A1624" s="51" t="s">
        <v>88</v>
      </c>
      <c r="B1624" s="52" t="s">
        <v>51</v>
      </c>
      <c r="C1624" s="52" t="s">
        <v>48</v>
      </c>
      <c r="D1624" s="3">
        <f>SUM(D1589:D1623)</f>
        <v>16191067884</v>
      </c>
      <c r="E1624" s="3"/>
      <c r="F1624" s="3"/>
      <c r="G1624" s="3"/>
      <c r="H1624" s="3"/>
      <c r="I1624" s="3"/>
      <c r="J1624" s="3">
        <f>SUM(J1589:J1623)</f>
        <v>17753465446</v>
      </c>
      <c r="K1624" s="17">
        <f>J1624-D1624</f>
        <v>1562397562</v>
      </c>
    </row>
    <row r="1625" ht="15.75" customHeight="1">
      <c r="A1625" s="15" t="s">
        <v>157</v>
      </c>
      <c r="B1625" s="15" t="s">
        <v>157</v>
      </c>
      <c r="C1625" s="15" t="s">
        <v>157</v>
      </c>
      <c r="D1625" s="3"/>
      <c r="E1625" s="3"/>
      <c r="F1625" s="3"/>
      <c r="G1625" s="3"/>
      <c r="H1625" s="3"/>
      <c r="I1625" s="3"/>
      <c r="J1625" s="3"/>
    </row>
    <row r="1626" ht="15.75" customHeight="1">
      <c r="A1626" s="2">
        <v>5.791930372E9</v>
      </c>
      <c r="B1626" s="2">
        <v>2.6121595E7</v>
      </c>
      <c r="C1626" s="2">
        <v>2.925E7</v>
      </c>
      <c r="D1626" s="3" t="s">
        <v>20</v>
      </c>
      <c r="E1626" s="3"/>
      <c r="F1626" s="3"/>
      <c r="G1626" s="3"/>
      <c r="H1626" s="3"/>
      <c r="I1626" s="3"/>
      <c r="J1626" s="3" t="s">
        <v>20</v>
      </c>
      <c r="K1626" s="43">
        <f>K1624/J1627</f>
        <v>8266.653765</v>
      </c>
    </row>
    <row r="1627" ht="15.75" customHeight="1">
      <c r="A1627" s="52" t="s">
        <v>158</v>
      </c>
      <c r="B1627" s="52" t="s">
        <v>158</v>
      </c>
      <c r="C1627" s="52" t="s">
        <v>158</v>
      </c>
      <c r="D1627" s="11">
        <v>192000.0</v>
      </c>
      <c r="E1627" s="3"/>
      <c r="F1627" s="3"/>
      <c r="G1627" s="3"/>
      <c r="H1627" s="3"/>
      <c r="I1627" s="3"/>
      <c r="J1627" s="11">
        <v>189000.0</v>
      </c>
      <c r="K1627" s="42"/>
    </row>
    <row r="1628" ht="15.75" customHeight="1">
      <c r="A1628" s="2">
        <f>C1590</f>
        <v>1540502</v>
      </c>
      <c r="B1628" s="2">
        <f>C1616</f>
        <v>136441</v>
      </c>
      <c r="C1628" s="2">
        <f>C1593</f>
        <v>89546</v>
      </c>
      <c r="D1628" s="3" t="s">
        <v>21</v>
      </c>
      <c r="E1628" s="3"/>
      <c r="F1628" s="3"/>
      <c r="G1628" s="3">
        <f>C1615-1000</f>
        <v>-282</v>
      </c>
      <c r="H1628" s="3"/>
      <c r="I1628" s="3"/>
      <c r="J1628" s="3" t="s">
        <v>21</v>
      </c>
    </row>
    <row r="1629" ht="15.75" customHeight="1">
      <c r="A1629" s="52" t="s">
        <v>159</v>
      </c>
      <c r="B1629" s="52" t="s">
        <v>159</v>
      </c>
      <c r="C1629" s="52" t="s">
        <v>159</v>
      </c>
      <c r="D1629" s="12">
        <f>D1624/D1627</f>
        <v>84328.47856</v>
      </c>
      <c r="E1629" s="12"/>
      <c r="F1629" s="12"/>
      <c r="G1629" s="12"/>
      <c r="H1629" s="3"/>
      <c r="I1629" s="3"/>
      <c r="J1629" s="12">
        <f>J1624/J1627</f>
        <v>93933.67961</v>
      </c>
      <c r="K1629" s="18">
        <f>J1629-D1629</f>
        <v>9605.201044</v>
      </c>
    </row>
    <row r="1630" ht="15.75" customHeight="1">
      <c r="A1630" s="6">
        <f t="shared" ref="A1630:C1630" si="166">A1628*100/A1626</f>
        <v>0.02659738466</v>
      </c>
      <c r="B1630" s="2">
        <f t="shared" si="166"/>
        <v>0.5223302788</v>
      </c>
      <c r="C1630" s="2">
        <f t="shared" si="166"/>
        <v>0.3061401709</v>
      </c>
      <c r="D1630" s="3"/>
      <c r="E1630" s="3"/>
      <c r="F1630" s="3"/>
      <c r="G1630" s="3"/>
      <c r="H1630" s="3"/>
      <c r="I1630" s="3"/>
      <c r="J1630" s="3"/>
    </row>
    <row r="1631" ht="15.75" customHeight="1">
      <c r="B1631" s="2"/>
      <c r="C1631" s="2"/>
      <c r="D1631" s="3"/>
      <c r="E1631" s="3"/>
      <c r="F1631" s="3"/>
      <c r="G1631" s="3"/>
      <c r="H1631" s="3"/>
      <c r="I1631" s="3"/>
      <c r="J1631" s="3"/>
    </row>
    <row r="1632" ht="15.75" customHeight="1">
      <c r="B1632" s="2"/>
      <c r="C1632" s="2"/>
      <c r="D1632" s="3"/>
      <c r="E1632" s="3"/>
      <c r="F1632" s="3"/>
      <c r="G1632" s="3"/>
      <c r="H1632" s="3"/>
      <c r="I1632" s="3"/>
      <c r="J1632" s="3"/>
    </row>
    <row r="1633" ht="15.75" customHeight="1">
      <c r="B1633" s="2"/>
      <c r="C1633" s="2"/>
      <c r="D1633" s="3"/>
      <c r="E1633" s="3"/>
      <c r="F1633" s="3"/>
      <c r="G1633" s="3"/>
      <c r="H1633" s="3"/>
      <c r="I1633" s="3"/>
      <c r="J1633" s="3"/>
    </row>
    <row r="1634" ht="15.75" customHeight="1">
      <c r="B1634" s="2"/>
      <c r="C1634" s="2"/>
      <c r="D1634" s="3"/>
      <c r="E1634" s="3"/>
      <c r="F1634" s="3"/>
      <c r="G1634" s="3"/>
      <c r="H1634" s="3"/>
      <c r="I1634" s="3"/>
      <c r="J1634" s="3"/>
    </row>
    <row r="1635" ht="15.75" customHeight="1">
      <c r="B1635" s="2"/>
      <c r="C1635" s="2"/>
      <c r="D1635" s="3"/>
      <c r="E1635" s="3"/>
      <c r="F1635" s="3"/>
      <c r="G1635" s="3"/>
      <c r="H1635" s="3"/>
      <c r="I1635" s="3"/>
      <c r="J1635" s="3"/>
    </row>
    <row r="1636" ht="15.75" customHeight="1">
      <c r="B1636" s="2"/>
      <c r="C1636" s="2"/>
      <c r="D1636" s="3"/>
      <c r="E1636" s="3"/>
      <c r="F1636" s="3"/>
      <c r="G1636" s="3"/>
      <c r="H1636" s="3"/>
      <c r="I1636" s="3"/>
      <c r="J1636" s="3"/>
    </row>
    <row r="1637" ht="15.75" customHeight="1">
      <c r="B1637" s="2"/>
      <c r="C1637" s="2"/>
      <c r="D1637" s="3"/>
      <c r="E1637" s="3"/>
      <c r="F1637" s="3"/>
      <c r="G1637" s="3"/>
      <c r="H1637" s="3"/>
      <c r="I1637" s="3"/>
      <c r="J1637" s="3"/>
    </row>
    <row r="1638" ht="15.75" customHeight="1">
      <c r="B1638" s="2"/>
      <c r="C1638" s="2"/>
      <c r="D1638" s="3"/>
      <c r="E1638" s="3"/>
      <c r="F1638" s="3"/>
      <c r="G1638" s="3"/>
      <c r="H1638" s="3"/>
      <c r="I1638" s="3"/>
      <c r="J1638" s="3"/>
    </row>
    <row r="1639" ht="15.75" customHeight="1">
      <c r="A1639" s="1" t="s">
        <v>175</v>
      </c>
      <c r="B1639" s="2"/>
      <c r="C1639" s="2"/>
      <c r="D1639" s="3"/>
      <c r="E1639" s="3"/>
      <c r="F1639" s="3"/>
      <c r="G1639" s="3"/>
      <c r="H1639" s="3"/>
      <c r="I1639" s="3"/>
      <c r="J1639" s="3"/>
    </row>
    <row r="1640" ht="15.75" customHeight="1">
      <c r="B1640" s="2"/>
      <c r="C1640" s="2"/>
      <c r="D1640" s="3"/>
      <c r="E1640" s="3"/>
      <c r="F1640" s="3"/>
      <c r="G1640" s="3"/>
      <c r="H1640" s="3"/>
      <c r="I1640" s="3"/>
      <c r="J1640" s="3"/>
    </row>
    <row r="1641" ht="15.75" customHeight="1">
      <c r="B1641" s="2"/>
      <c r="C1641" s="2"/>
      <c r="D1641" s="3"/>
      <c r="E1641" s="3"/>
      <c r="F1641" s="3"/>
      <c r="G1641" s="3"/>
      <c r="H1641" s="3"/>
      <c r="I1641" s="3"/>
      <c r="J1641" s="3"/>
    </row>
    <row r="1642" ht="15.75" customHeight="1">
      <c r="A1642" s="19" t="s">
        <v>35</v>
      </c>
      <c r="B1642" s="20"/>
      <c r="C1642" s="20"/>
      <c r="D1642" s="21"/>
      <c r="E1642" s="22" t="s">
        <v>36</v>
      </c>
      <c r="F1642" s="23"/>
      <c r="G1642" s="21"/>
      <c r="H1642" s="21"/>
      <c r="I1642" s="21"/>
      <c r="J1642" s="21"/>
      <c r="K1642" s="24"/>
      <c r="L1642" s="1"/>
      <c r="M1642" s="1"/>
      <c r="N1642" s="1"/>
      <c r="O1642" s="1"/>
      <c r="P1642" s="1"/>
      <c r="Q1642" s="1"/>
      <c r="R1642" s="1"/>
    </row>
    <row r="1643" ht="15.75" customHeight="1">
      <c r="A1643" s="25" t="s">
        <v>2</v>
      </c>
      <c r="B1643" s="27" t="s">
        <v>173</v>
      </c>
      <c r="C1643" s="26" t="s">
        <v>8</v>
      </c>
      <c r="D1643" s="27" t="s">
        <v>9</v>
      </c>
      <c r="E1643" s="27" t="s">
        <v>38</v>
      </c>
      <c r="F1643" s="27" t="s">
        <v>39</v>
      </c>
      <c r="G1643" s="27" t="s">
        <v>40</v>
      </c>
      <c r="H1643" s="27" t="s">
        <v>176</v>
      </c>
      <c r="I1643" s="27" t="s">
        <v>42</v>
      </c>
      <c r="J1643" s="27" t="s">
        <v>177</v>
      </c>
      <c r="K1643" s="28" t="s">
        <v>12</v>
      </c>
      <c r="L1643" s="1"/>
      <c r="M1643" s="1"/>
      <c r="N1643" s="1"/>
      <c r="O1643" s="1"/>
      <c r="P1643" s="1"/>
      <c r="Q1643" s="1"/>
      <c r="R1643" s="1"/>
    </row>
    <row r="1644" ht="15.75" customHeight="1">
      <c r="A1644" s="47" t="s">
        <v>87</v>
      </c>
      <c r="B1644" s="33">
        <v>125000.0</v>
      </c>
      <c r="C1644" s="32">
        <v>2.0</v>
      </c>
      <c r="D1644" s="30">
        <f t="shared" ref="D1644:D1675" si="167">C1644*B1644</f>
        <v>250000</v>
      </c>
      <c r="E1644" s="31"/>
      <c r="F1644" s="31"/>
      <c r="G1644" s="32">
        <f t="shared" ref="G1644:G1672" si="168">$C1644+E1644-F1644</f>
        <v>2</v>
      </c>
      <c r="H1644" s="33">
        <v>126000.0</v>
      </c>
      <c r="I1644" s="32">
        <f t="shared" ref="I1644:I1675" si="169">H1644-B1644</f>
        <v>1000</v>
      </c>
      <c r="J1644" s="30">
        <f t="shared" ref="J1644:J1675" si="170">G1644*H1644</f>
        <v>252000</v>
      </c>
      <c r="K1644" s="34">
        <f t="shared" ref="K1644:K1675" si="171">J1644-D1644</f>
        <v>2000</v>
      </c>
      <c r="L1644" s="50"/>
      <c r="M1644" s="50"/>
      <c r="N1644" s="50"/>
      <c r="O1644" s="50"/>
      <c r="P1644" s="50"/>
      <c r="Q1644" s="50"/>
      <c r="R1644" s="50"/>
    </row>
    <row r="1645" ht="15.75" customHeight="1">
      <c r="A1645" s="47" t="s">
        <v>88</v>
      </c>
      <c r="B1645" s="33">
        <v>1810.0</v>
      </c>
      <c r="C1645" s="32">
        <v>1540502.0</v>
      </c>
      <c r="D1645" s="30">
        <f t="shared" si="167"/>
        <v>2788308620</v>
      </c>
      <c r="E1645" s="30"/>
      <c r="F1645" s="30"/>
      <c r="G1645" s="32">
        <f t="shared" si="168"/>
        <v>1540502</v>
      </c>
      <c r="H1645" s="33">
        <v>1890.0</v>
      </c>
      <c r="I1645" s="32">
        <f t="shared" si="169"/>
        <v>80</v>
      </c>
      <c r="J1645" s="30">
        <f t="shared" si="170"/>
        <v>2911548780</v>
      </c>
      <c r="K1645" s="34">
        <f t="shared" si="171"/>
        <v>123240160</v>
      </c>
      <c r="L1645" s="50"/>
      <c r="M1645" s="50"/>
      <c r="N1645" s="50"/>
      <c r="O1645" s="50"/>
      <c r="P1645" s="50"/>
      <c r="Q1645" s="50"/>
      <c r="R1645" s="50"/>
    </row>
    <row r="1646" ht="15.75" customHeight="1">
      <c r="A1646" s="47" t="s">
        <v>89</v>
      </c>
      <c r="B1646" s="33">
        <v>72.0</v>
      </c>
      <c r="C1646" s="32">
        <v>2500.0</v>
      </c>
      <c r="D1646" s="30">
        <f t="shared" si="167"/>
        <v>180000</v>
      </c>
      <c r="E1646" s="30"/>
      <c r="F1646" s="30"/>
      <c r="G1646" s="32">
        <f t="shared" si="168"/>
        <v>2500</v>
      </c>
      <c r="H1646" s="33">
        <v>79.99</v>
      </c>
      <c r="I1646" s="33">
        <f t="shared" si="169"/>
        <v>7.99</v>
      </c>
      <c r="J1646" s="30">
        <f t="shared" si="170"/>
        <v>199975</v>
      </c>
      <c r="K1646" s="34">
        <f t="shared" si="171"/>
        <v>19975</v>
      </c>
      <c r="L1646" s="50"/>
      <c r="M1646" s="50"/>
      <c r="N1646" s="50"/>
      <c r="O1646" s="50"/>
      <c r="P1646" s="50"/>
      <c r="Q1646" s="50"/>
      <c r="R1646" s="50"/>
    </row>
    <row r="1647" ht="15.75" customHeight="1">
      <c r="A1647" s="47" t="s">
        <v>47</v>
      </c>
      <c r="B1647" s="33">
        <v>530000.0</v>
      </c>
      <c r="C1647" s="32">
        <v>3.0</v>
      </c>
      <c r="D1647" s="30">
        <f t="shared" si="167"/>
        <v>1590000</v>
      </c>
      <c r="E1647" s="30"/>
      <c r="F1647" s="30"/>
      <c r="G1647" s="32">
        <f t="shared" si="168"/>
        <v>3</v>
      </c>
      <c r="H1647" s="33">
        <v>530000.0</v>
      </c>
      <c r="I1647" s="32">
        <f t="shared" si="169"/>
        <v>0</v>
      </c>
      <c r="J1647" s="30">
        <f t="shared" si="170"/>
        <v>1590000</v>
      </c>
      <c r="K1647" s="34">
        <f t="shared" si="171"/>
        <v>0</v>
      </c>
      <c r="L1647" s="50"/>
      <c r="M1647" s="50"/>
      <c r="N1647" s="50"/>
      <c r="O1647" s="50"/>
      <c r="P1647" s="50"/>
      <c r="Q1647" s="50"/>
      <c r="R1647" s="50"/>
    </row>
    <row r="1648" ht="15.75" customHeight="1">
      <c r="A1648" s="47" t="s">
        <v>48</v>
      </c>
      <c r="B1648" s="33">
        <v>57100.0</v>
      </c>
      <c r="C1648" s="32">
        <v>89546.0</v>
      </c>
      <c r="D1648" s="30">
        <f t="shared" si="167"/>
        <v>5113076600</v>
      </c>
      <c r="E1648" s="30">
        <v>1903.0</v>
      </c>
      <c r="F1648" s="30"/>
      <c r="G1648" s="32">
        <f t="shared" si="168"/>
        <v>91449</v>
      </c>
      <c r="H1648" s="33">
        <v>55000.0</v>
      </c>
      <c r="I1648" s="32">
        <f t="shared" si="169"/>
        <v>-2100</v>
      </c>
      <c r="J1648" s="30">
        <f t="shared" si="170"/>
        <v>5029695000</v>
      </c>
      <c r="K1648" s="34">
        <f t="shared" si="171"/>
        <v>-83381600</v>
      </c>
      <c r="L1648" s="50"/>
      <c r="M1648" s="50"/>
      <c r="N1648" s="50"/>
      <c r="O1648" s="50"/>
      <c r="P1648" s="50"/>
      <c r="Q1648" s="50"/>
      <c r="R1648" s="50"/>
    </row>
    <row r="1649" ht="15.75" customHeight="1">
      <c r="A1649" s="47" t="s">
        <v>86</v>
      </c>
      <c r="B1649" s="33">
        <v>6500.0</v>
      </c>
      <c r="C1649" s="32">
        <v>539.0</v>
      </c>
      <c r="D1649" s="30">
        <f t="shared" si="167"/>
        <v>3503500</v>
      </c>
      <c r="E1649" s="30">
        <v>90.0</v>
      </c>
      <c r="F1649" s="31"/>
      <c r="G1649" s="32">
        <f t="shared" si="168"/>
        <v>629</v>
      </c>
      <c r="H1649" s="33">
        <v>7499.99</v>
      </c>
      <c r="I1649" s="32">
        <f t="shared" si="169"/>
        <v>999.99</v>
      </c>
      <c r="J1649" s="30">
        <f t="shared" si="170"/>
        <v>4717493.71</v>
      </c>
      <c r="K1649" s="34">
        <f t="shared" si="171"/>
        <v>1213993.71</v>
      </c>
      <c r="L1649" s="50"/>
      <c r="M1649" s="50"/>
      <c r="N1649" s="50"/>
      <c r="O1649" s="50"/>
      <c r="P1649" s="50"/>
      <c r="Q1649" s="50"/>
      <c r="R1649" s="50"/>
    </row>
    <row r="1650" ht="15.75" customHeight="1">
      <c r="A1650" s="47" t="s">
        <v>90</v>
      </c>
      <c r="B1650" s="33">
        <v>970.0</v>
      </c>
      <c r="C1650" s="32">
        <v>3.0</v>
      </c>
      <c r="D1650" s="30">
        <f t="shared" si="167"/>
        <v>2910</v>
      </c>
      <c r="E1650" s="30"/>
      <c r="F1650" s="30"/>
      <c r="G1650" s="32">
        <f t="shared" si="168"/>
        <v>3</v>
      </c>
      <c r="H1650" s="33">
        <v>970.0</v>
      </c>
      <c r="I1650" s="32">
        <f t="shared" si="169"/>
        <v>0</v>
      </c>
      <c r="J1650" s="30">
        <f t="shared" si="170"/>
        <v>2910</v>
      </c>
      <c r="K1650" s="34">
        <f t="shared" si="171"/>
        <v>0</v>
      </c>
      <c r="L1650" s="50"/>
      <c r="M1650" s="50"/>
      <c r="N1650" s="50"/>
      <c r="O1650" s="50"/>
      <c r="P1650" s="50"/>
      <c r="Q1650" s="50"/>
      <c r="R1650" s="50"/>
    </row>
    <row r="1651" ht="15.75" customHeight="1">
      <c r="A1651" s="47" t="s">
        <v>54</v>
      </c>
      <c r="B1651" s="33">
        <v>75200.0</v>
      </c>
      <c r="C1651" s="32">
        <v>15.0</v>
      </c>
      <c r="D1651" s="30">
        <f t="shared" si="167"/>
        <v>1128000</v>
      </c>
      <c r="E1651" s="30"/>
      <c r="F1651" s="30"/>
      <c r="G1651" s="32">
        <f t="shared" si="168"/>
        <v>15</v>
      </c>
      <c r="H1651" s="33">
        <v>75200.0</v>
      </c>
      <c r="I1651" s="32">
        <f t="shared" si="169"/>
        <v>0</v>
      </c>
      <c r="J1651" s="30">
        <f t="shared" si="170"/>
        <v>1128000</v>
      </c>
      <c r="K1651" s="34">
        <f t="shared" si="171"/>
        <v>0</v>
      </c>
      <c r="L1651" s="50"/>
      <c r="M1651" s="50"/>
      <c r="N1651" s="50"/>
      <c r="O1651" s="50"/>
      <c r="P1651" s="50"/>
      <c r="Q1651" s="50"/>
      <c r="R1651" s="50"/>
    </row>
    <row r="1652" ht="15.75" customHeight="1">
      <c r="A1652" s="47" t="s">
        <v>55</v>
      </c>
      <c r="B1652" s="33">
        <v>3800.0</v>
      </c>
      <c r="C1652" s="32">
        <v>2.0</v>
      </c>
      <c r="D1652" s="30">
        <f t="shared" si="167"/>
        <v>7600</v>
      </c>
      <c r="E1652" s="30"/>
      <c r="F1652" s="30"/>
      <c r="G1652" s="32">
        <f t="shared" si="168"/>
        <v>2</v>
      </c>
      <c r="H1652" s="33">
        <v>3800.0</v>
      </c>
      <c r="I1652" s="32">
        <f t="shared" si="169"/>
        <v>0</v>
      </c>
      <c r="J1652" s="30">
        <f t="shared" si="170"/>
        <v>7600</v>
      </c>
      <c r="K1652" s="34">
        <f t="shared" si="171"/>
        <v>0</v>
      </c>
      <c r="L1652" s="50"/>
      <c r="M1652" s="50"/>
      <c r="N1652" s="50"/>
      <c r="O1652" s="50"/>
      <c r="P1652" s="50"/>
      <c r="Q1652" s="50"/>
      <c r="R1652" s="50"/>
    </row>
    <row r="1653" ht="15.75" customHeight="1">
      <c r="A1653" s="48" t="s">
        <v>91</v>
      </c>
      <c r="B1653" s="33">
        <v>13900.0</v>
      </c>
      <c r="C1653" s="32">
        <v>2.0</v>
      </c>
      <c r="D1653" s="30">
        <f t="shared" si="167"/>
        <v>27800</v>
      </c>
      <c r="E1653" s="30"/>
      <c r="F1653" s="30"/>
      <c r="G1653" s="32">
        <f t="shared" si="168"/>
        <v>2</v>
      </c>
      <c r="H1653" s="33">
        <v>13891.0</v>
      </c>
      <c r="I1653" s="32">
        <f t="shared" si="169"/>
        <v>-9</v>
      </c>
      <c r="J1653" s="30">
        <f t="shared" si="170"/>
        <v>27782</v>
      </c>
      <c r="K1653" s="34">
        <f t="shared" si="171"/>
        <v>-18</v>
      </c>
      <c r="L1653" s="50"/>
      <c r="M1653" s="50"/>
      <c r="N1653" s="50"/>
      <c r="O1653" s="50"/>
      <c r="P1653" s="50"/>
      <c r="Q1653" s="50"/>
      <c r="R1653" s="50"/>
    </row>
    <row r="1654" ht="15.75" customHeight="1">
      <c r="A1654" s="47" t="s">
        <v>92</v>
      </c>
      <c r="B1654" s="33">
        <v>86300.0</v>
      </c>
      <c r="C1654" s="32">
        <v>30.0</v>
      </c>
      <c r="D1654" s="30">
        <f t="shared" si="167"/>
        <v>2589000</v>
      </c>
      <c r="E1654" s="30"/>
      <c r="F1654" s="30"/>
      <c r="G1654" s="32">
        <f t="shared" si="168"/>
        <v>30</v>
      </c>
      <c r="H1654" s="33">
        <v>86300.0</v>
      </c>
      <c r="I1654" s="32">
        <f t="shared" si="169"/>
        <v>0</v>
      </c>
      <c r="J1654" s="30">
        <f t="shared" si="170"/>
        <v>2589000</v>
      </c>
      <c r="K1654" s="34">
        <f t="shared" si="171"/>
        <v>0</v>
      </c>
      <c r="L1654" s="50"/>
      <c r="M1654" s="50"/>
      <c r="N1654" s="50"/>
      <c r="O1654" s="50"/>
      <c r="P1654" s="50"/>
      <c r="Q1654" s="50"/>
      <c r="R1654" s="50"/>
    </row>
    <row r="1655" ht="15.75" customHeight="1">
      <c r="A1655" s="47" t="s">
        <v>67</v>
      </c>
      <c r="B1655" s="33">
        <v>7000.0</v>
      </c>
      <c r="C1655" s="32">
        <v>5.0</v>
      </c>
      <c r="D1655" s="30">
        <f t="shared" si="167"/>
        <v>35000</v>
      </c>
      <c r="E1655" s="30"/>
      <c r="F1655" s="30"/>
      <c r="G1655" s="32">
        <f t="shared" si="168"/>
        <v>5</v>
      </c>
      <c r="H1655" s="33">
        <v>8999.99</v>
      </c>
      <c r="I1655" s="32">
        <f t="shared" si="169"/>
        <v>1999.99</v>
      </c>
      <c r="J1655" s="30">
        <f t="shared" si="170"/>
        <v>44999.95</v>
      </c>
      <c r="K1655" s="34">
        <f t="shared" si="171"/>
        <v>9999.95</v>
      </c>
      <c r="L1655" s="50"/>
      <c r="M1655" s="50"/>
      <c r="N1655" s="50"/>
      <c r="O1655" s="50"/>
      <c r="P1655" s="50"/>
      <c r="Q1655" s="50"/>
      <c r="R1655" s="50"/>
    </row>
    <row r="1656" ht="15.75" customHeight="1">
      <c r="A1656" s="47" t="s">
        <v>57</v>
      </c>
      <c r="B1656" s="33">
        <v>43950.0</v>
      </c>
      <c r="C1656" s="32">
        <v>20.0</v>
      </c>
      <c r="D1656" s="30">
        <f t="shared" si="167"/>
        <v>879000</v>
      </c>
      <c r="E1656" s="30"/>
      <c r="F1656" s="30"/>
      <c r="G1656" s="32">
        <f t="shared" si="168"/>
        <v>20</v>
      </c>
      <c r="H1656" s="33">
        <v>43600.0</v>
      </c>
      <c r="I1656" s="32">
        <f t="shared" si="169"/>
        <v>-350</v>
      </c>
      <c r="J1656" s="30">
        <f t="shared" si="170"/>
        <v>872000</v>
      </c>
      <c r="K1656" s="34">
        <f t="shared" si="171"/>
        <v>-7000</v>
      </c>
      <c r="L1656" s="50"/>
      <c r="M1656" s="50"/>
      <c r="N1656" s="50"/>
      <c r="O1656" s="50"/>
      <c r="P1656" s="50"/>
      <c r="Q1656" s="50"/>
      <c r="R1656" s="50"/>
    </row>
    <row r="1657" ht="15.75" customHeight="1">
      <c r="A1657" s="47" t="s">
        <v>58</v>
      </c>
      <c r="B1657" s="33">
        <v>60000.0</v>
      </c>
      <c r="C1657" s="32">
        <v>5.0</v>
      </c>
      <c r="D1657" s="30">
        <f t="shared" si="167"/>
        <v>300000</v>
      </c>
      <c r="E1657" s="30"/>
      <c r="F1657" s="30"/>
      <c r="G1657" s="32">
        <f t="shared" si="168"/>
        <v>5</v>
      </c>
      <c r="H1657" s="33">
        <v>60000.0</v>
      </c>
      <c r="I1657" s="32">
        <f t="shared" si="169"/>
        <v>0</v>
      </c>
      <c r="J1657" s="30">
        <f t="shared" si="170"/>
        <v>300000</v>
      </c>
      <c r="K1657" s="34">
        <f t="shared" si="171"/>
        <v>0</v>
      </c>
      <c r="L1657" s="50"/>
      <c r="M1657" s="50"/>
      <c r="N1657" s="50"/>
      <c r="O1657" s="50"/>
      <c r="P1657" s="50"/>
      <c r="Q1657" s="50"/>
      <c r="R1657" s="50"/>
    </row>
    <row r="1658" ht="15.75" customHeight="1">
      <c r="A1658" s="47" t="s">
        <v>59</v>
      </c>
      <c r="B1658" s="33">
        <v>3500.0</v>
      </c>
      <c r="C1658" s="32">
        <v>53.0</v>
      </c>
      <c r="D1658" s="30">
        <f t="shared" si="167"/>
        <v>185500</v>
      </c>
      <c r="E1658" s="30"/>
      <c r="F1658" s="30"/>
      <c r="G1658" s="32">
        <f t="shared" si="168"/>
        <v>53</v>
      </c>
      <c r="H1658" s="33">
        <v>3500.0</v>
      </c>
      <c r="I1658" s="32">
        <f t="shared" si="169"/>
        <v>0</v>
      </c>
      <c r="J1658" s="30">
        <f t="shared" si="170"/>
        <v>185500</v>
      </c>
      <c r="K1658" s="34">
        <f t="shared" si="171"/>
        <v>0</v>
      </c>
      <c r="L1658" s="50"/>
      <c r="M1658" s="50"/>
      <c r="N1658" s="50"/>
      <c r="O1658" s="50"/>
      <c r="P1658" s="50"/>
      <c r="Q1658" s="50"/>
      <c r="R1658" s="50"/>
    </row>
    <row r="1659" ht="15.75" customHeight="1">
      <c r="A1659" s="47" t="s">
        <v>60</v>
      </c>
      <c r="B1659" s="33">
        <v>1400.0</v>
      </c>
      <c r="C1659" s="32">
        <v>5000.0</v>
      </c>
      <c r="D1659" s="30">
        <f t="shared" si="167"/>
        <v>7000000</v>
      </c>
      <c r="E1659" s="30">
        <v>45.0</v>
      </c>
      <c r="F1659" s="30"/>
      <c r="G1659" s="32">
        <f t="shared" si="168"/>
        <v>5045</v>
      </c>
      <c r="H1659" s="33">
        <v>1469.99</v>
      </c>
      <c r="I1659" s="32">
        <f t="shared" si="169"/>
        <v>69.99</v>
      </c>
      <c r="J1659" s="30">
        <f t="shared" si="170"/>
        <v>7416099.55</v>
      </c>
      <c r="K1659" s="34">
        <f t="shared" si="171"/>
        <v>416099.55</v>
      </c>
      <c r="L1659" s="50"/>
      <c r="M1659" s="50"/>
      <c r="N1659" s="50"/>
      <c r="O1659" s="50"/>
      <c r="P1659" s="50"/>
      <c r="Q1659" s="50"/>
      <c r="R1659" s="50"/>
    </row>
    <row r="1660" ht="15.75" customHeight="1">
      <c r="A1660" s="47" t="s">
        <v>61</v>
      </c>
      <c r="B1660" s="33">
        <v>101439.0</v>
      </c>
      <c r="C1660" s="32">
        <v>5.0</v>
      </c>
      <c r="D1660" s="30">
        <f t="shared" si="167"/>
        <v>507195</v>
      </c>
      <c r="E1660" s="30"/>
      <c r="F1660" s="30"/>
      <c r="G1660" s="32">
        <f t="shared" si="168"/>
        <v>5</v>
      </c>
      <c r="H1660" s="33">
        <v>95000.0</v>
      </c>
      <c r="I1660" s="32">
        <f t="shared" si="169"/>
        <v>-6439</v>
      </c>
      <c r="J1660" s="30">
        <f t="shared" si="170"/>
        <v>475000</v>
      </c>
      <c r="K1660" s="34">
        <f t="shared" si="171"/>
        <v>-32195</v>
      </c>
      <c r="L1660" s="50"/>
      <c r="M1660" s="50"/>
      <c r="N1660" s="50"/>
      <c r="O1660" s="50"/>
      <c r="P1660" s="50"/>
      <c r="Q1660" s="50"/>
      <c r="R1660" s="50"/>
    </row>
    <row r="1661" ht="15.75" customHeight="1">
      <c r="A1661" s="47" t="s">
        <v>82</v>
      </c>
      <c r="B1661" s="45">
        <v>19439.0</v>
      </c>
      <c r="C1661" s="32">
        <v>1.0</v>
      </c>
      <c r="D1661" s="31">
        <f t="shared" si="167"/>
        <v>19439</v>
      </c>
      <c r="E1661" s="30"/>
      <c r="F1661" s="31"/>
      <c r="G1661" s="32">
        <f t="shared" si="168"/>
        <v>1</v>
      </c>
      <c r="H1661" s="45">
        <v>18000.0</v>
      </c>
      <c r="I1661" s="32">
        <f t="shared" si="169"/>
        <v>-1439</v>
      </c>
      <c r="J1661" s="31">
        <f t="shared" si="170"/>
        <v>18000</v>
      </c>
      <c r="K1661" s="34">
        <f t="shared" si="171"/>
        <v>-1439</v>
      </c>
      <c r="L1661" s="50"/>
      <c r="M1661" s="50"/>
      <c r="N1661" s="50"/>
      <c r="O1661" s="50"/>
      <c r="P1661" s="50"/>
      <c r="Q1661" s="50"/>
      <c r="R1661" s="50"/>
    </row>
    <row r="1662" ht="15.75" customHeight="1">
      <c r="A1662" s="47" t="s">
        <v>93</v>
      </c>
      <c r="B1662" s="33">
        <v>156096.0</v>
      </c>
      <c r="C1662" s="32">
        <v>20.0</v>
      </c>
      <c r="D1662" s="30">
        <f t="shared" si="167"/>
        <v>3121920</v>
      </c>
      <c r="E1662" s="30"/>
      <c r="F1662" s="30"/>
      <c r="G1662" s="32">
        <f t="shared" si="168"/>
        <v>20</v>
      </c>
      <c r="H1662" s="33">
        <v>167000.0</v>
      </c>
      <c r="I1662" s="32">
        <f t="shared" si="169"/>
        <v>10904</v>
      </c>
      <c r="J1662" s="30">
        <f t="shared" si="170"/>
        <v>3340000</v>
      </c>
      <c r="K1662" s="34">
        <f t="shared" si="171"/>
        <v>218080</v>
      </c>
      <c r="L1662" s="50"/>
      <c r="M1662" s="50"/>
      <c r="N1662" s="50"/>
      <c r="O1662" s="50"/>
      <c r="P1662" s="50"/>
      <c r="Q1662" s="50"/>
      <c r="R1662" s="50"/>
    </row>
    <row r="1663" ht="15.75" customHeight="1">
      <c r="A1663" s="47" t="s">
        <v>94</v>
      </c>
      <c r="B1663" s="33">
        <v>14199.99</v>
      </c>
      <c r="C1663" s="32">
        <v>8.0</v>
      </c>
      <c r="D1663" s="30">
        <f t="shared" si="167"/>
        <v>113599.92</v>
      </c>
      <c r="E1663" s="30"/>
      <c r="F1663" s="30"/>
      <c r="G1663" s="32">
        <f t="shared" si="168"/>
        <v>8</v>
      </c>
      <c r="H1663" s="33">
        <v>14200.0</v>
      </c>
      <c r="I1663" s="32">
        <f t="shared" si="169"/>
        <v>0.01</v>
      </c>
      <c r="J1663" s="30">
        <f t="shared" si="170"/>
        <v>113600</v>
      </c>
      <c r="K1663" s="34">
        <f t="shared" si="171"/>
        <v>0.08</v>
      </c>
      <c r="L1663" s="50"/>
      <c r="M1663" s="50"/>
      <c r="N1663" s="50"/>
      <c r="O1663" s="50"/>
      <c r="P1663" s="50"/>
      <c r="Q1663" s="50"/>
      <c r="R1663" s="50"/>
    </row>
    <row r="1664" ht="15.75" customHeight="1">
      <c r="A1664" s="47" t="s">
        <v>64</v>
      </c>
      <c r="B1664" s="33">
        <v>580000.0</v>
      </c>
      <c r="C1664" s="32">
        <v>50.0</v>
      </c>
      <c r="D1664" s="30">
        <f t="shared" si="167"/>
        <v>29000000</v>
      </c>
      <c r="E1664" s="30"/>
      <c r="F1664" s="30"/>
      <c r="G1664" s="32">
        <f t="shared" si="168"/>
        <v>50</v>
      </c>
      <c r="H1664" s="33">
        <v>580000.0</v>
      </c>
      <c r="I1664" s="32">
        <f t="shared" si="169"/>
        <v>0</v>
      </c>
      <c r="J1664" s="30">
        <f t="shared" si="170"/>
        <v>29000000</v>
      </c>
      <c r="K1664" s="34">
        <f t="shared" si="171"/>
        <v>0</v>
      </c>
      <c r="L1664" s="50"/>
      <c r="M1664" s="50"/>
      <c r="N1664" s="50"/>
      <c r="O1664" s="50"/>
      <c r="P1664" s="50"/>
      <c r="Q1664" s="50"/>
      <c r="R1664" s="50"/>
    </row>
    <row r="1665" ht="15.75" customHeight="1">
      <c r="A1665" s="47" t="s">
        <v>65</v>
      </c>
      <c r="B1665" s="33">
        <v>575000.0</v>
      </c>
      <c r="C1665" s="32">
        <v>290.0</v>
      </c>
      <c r="D1665" s="30">
        <f t="shared" si="167"/>
        <v>166750000</v>
      </c>
      <c r="E1665" s="30">
        <v>10.0</v>
      </c>
      <c r="F1665" s="30"/>
      <c r="G1665" s="32">
        <f t="shared" si="168"/>
        <v>300</v>
      </c>
      <c r="H1665" s="33">
        <v>579999.0</v>
      </c>
      <c r="I1665" s="32">
        <f t="shared" si="169"/>
        <v>4999</v>
      </c>
      <c r="J1665" s="30">
        <f t="shared" si="170"/>
        <v>173999700</v>
      </c>
      <c r="K1665" s="34">
        <f t="shared" si="171"/>
        <v>7249700</v>
      </c>
      <c r="L1665" s="50"/>
      <c r="M1665" s="50"/>
      <c r="N1665" s="50"/>
      <c r="O1665" s="50"/>
      <c r="P1665" s="50"/>
      <c r="Q1665" s="50"/>
      <c r="R1665" s="50"/>
    </row>
    <row r="1666" ht="15.75" customHeight="1">
      <c r="A1666" s="47" t="s">
        <v>95</v>
      </c>
      <c r="B1666" s="33">
        <v>3100.0</v>
      </c>
      <c r="C1666" s="32">
        <v>12.0</v>
      </c>
      <c r="D1666" s="30">
        <f t="shared" si="167"/>
        <v>37200</v>
      </c>
      <c r="E1666" s="30"/>
      <c r="F1666" s="30"/>
      <c r="G1666" s="32">
        <f t="shared" si="168"/>
        <v>12</v>
      </c>
      <c r="H1666" s="33">
        <v>3109.0</v>
      </c>
      <c r="I1666" s="32">
        <f t="shared" si="169"/>
        <v>9</v>
      </c>
      <c r="J1666" s="30">
        <f t="shared" si="170"/>
        <v>37308</v>
      </c>
      <c r="K1666" s="34">
        <f t="shared" si="171"/>
        <v>108</v>
      </c>
      <c r="L1666" s="50"/>
      <c r="M1666" s="50"/>
      <c r="N1666" s="50"/>
      <c r="O1666" s="50"/>
      <c r="P1666" s="50"/>
      <c r="Q1666" s="50"/>
      <c r="R1666" s="50"/>
    </row>
    <row r="1667" ht="15.75" customHeight="1">
      <c r="A1667" s="47" t="s">
        <v>96</v>
      </c>
      <c r="B1667" s="33">
        <v>6100.0</v>
      </c>
      <c r="C1667" s="32">
        <v>5.0</v>
      </c>
      <c r="D1667" s="30">
        <f t="shared" si="167"/>
        <v>30500</v>
      </c>
      <c r="E1667" s="30"/>
      <c r="F1667" s="30"/>
      <c r="G1667" s="32">
        <f t="shared" si="168"/>
        <v>5</v>
      </c>
      <c r="H1667" s="33">
        <v>7320.0</v>
      </c>
      <c r="I1667" s="32">
        <f t="shared" si="169"/>
        <v>1220</v>
      </c>
      <c r="J1667" s="30">
        <f t="shared" si="170"/>
        <v>36600</v>
      </c>
      <c r="K1667" s="34">
        <f t="shared" si="171"/>
        <v>6100</v>
      </c>
      <c r="L1667" s="50"/>
      <c r="M1667" s="50"/>
      <c r="N1667" s="50"/>
      <c r="O1667" s="50"/>
      <c r="P1667" s="50"/>
      <c r="Q1667" s="50"/>
      <c r="R1667" s="50"/>
    </row>
    <row r="1668" ht="15.75" customHeight="1">
      <c r="A1668" s="47" t="s">
        <v>50</v>
      </c>
      <c r="B1668" s="33">
        <v>89000.0</v>
      </c>
      <c r="C1668" s="32">
        <v>101.0</v>
      </c>
      <c r="D1668" s="30">
        <f t="shared" si="167"/>
        <v>8989000</v>
      </c>
      <c r="E1668" s="30"/>
      <c r="F1668" s="30"/>
      <c r="G1668" s="32">
        <f t="shared" si="168"/>
        <v>101</v>
      </c>
      <c r="H1668" s="33">
        <v>85000.0</v>
      </c>
      <c r="I1668" s="32">
        <f t="shared" si="169"/>
        <v>-4000</v>
      </c>
      <c r="J1668" s="30">
        <f t="shared" si="170"/>
        <v>8585000</v>
      </c>
      <c r="K1668" s="34">
        <f t="shared" si="171"/>
        <v>-404000</v>
      </c>
      <c r="L1668" s="50"/>
      <c r="M1668" s="50"/>
      <c r="N1668" s="50"/>
      <c r="O1668" s="50"/>
      <c r="P1668" s="50"/>
      <c r="Q1668" s="50"/>
      <c r="R1668" s="50"/>
    </row>
    <row r="1669" ht="15.75" customHeight="1">
      <c r="A1669" s="47" t="s">
        <v>49</v>
      </c>
      <c r="B1669" s="33">
        <v>77500.0</v>
      </c>
      <c r="C1669" s="32">
        <v>852.0</v>
      </c>
      <c r="D1669" s="30">
        <f t="shared" si="167"/>
        <v>66030000</v>
      </c>
      <c r="E1669" s="30">
        <v>10.0</v>
      </c>
      <c r="F1669" s="30"/>
      <c r="G1669" s="32">
        <f t="shared" si="168"/>
        <v>862</v>
      </c>
      <c r="H1669" s="33">
        <v>79800.0</v>
      </c>
      <c r="I1669" s="32">
        <f t="shared" si="169"/>
        <v>2300</v>
      </c>
      <c r="J1669" s="30">
        <f t="shared" si="170"/>
        <v>68787600</v>
      </c>
      <c r="K1669" s="34">
        <f t="shared" si="171"/>
        <v>2757600</v>
      </c>
      <c r="L1669" s="50"/>
      <c r="M1669" s="50"/>
      <c r="N1669" s="50"/>
      <c r="O1669" s="50"/>
      <c r="P1669" s="50"/>
      <c r="Q1669" s="50"/>
      <c r="R1669" s="50"/>
    </row>
    <row r="1670" ht="15.75" customHeight="1">
      <c r="A1670" s="47" t="s">
        <v>97</v>
      </c>
      <c r="B1670" s="33">
        <v>30000.0</v>
      </c>
      <c r="C1670" s="32">
        <v>718.0</v>
      </c>
      <c r="D1670" s="30">
        <f t="shared" si="167"/>
        <v>21540000</v>
      </c>
      <c r="E1670" s="30"/>
      <c r="F1670" s="30"/>
      <c r="G1670" s="32">
        <f t="shared" si="168"/>
        <v>718</v>
      </c>
      <c r="H1670" s="33">
        <v>30000.0</v>
      </c>
      <c r="I1670" s="32">
        <f t="shared" si="169"/>
        <v>0</v>
      </c>
      <c r="J1670" s="30">
        <f t="shared" si="170"/>
        <v>21540000</v>
      </c>
      <c r="K1670" s="34">
        <f t="shared" si="171"/>
        <v>0</v>
      </c>
      <c r="L1670" s="50"/>
      <c r="M1670" s="50"/>
      <c r="N1670" s="50"/>
      <c r="O1670" s="50"/>
      <c r="P1670" s="50"/>
      <c r="Q1670" s="50"/>
      <c r="R1670" s="50"/>
    </row>
    <row r="1671" ht="15.75" customHeight="1">
      <c r="A1671" s="47" t="s">
        <v>51</v>
      </c>
      <c r="B1671" s="33">
        <v>69000.0</v>
      </c>
      <c r="C1671" s="32">
        <v>136441.0</v>
      </c>
      <c r="D1671" s="30">
        <f t="shared" si="167"/>
        <v>9414429000</v>
      </c>
      <c r="E1671" s="30">
        <v>1378.0</v>
      </c>
      <c r="F1671" s="30"/>
      <c r="G1671" s="32">
        <f t="shared" si="168"/>
        <v>137819</v>
      </c>
      <c r="H1671" s="33">
        <v>63000.0</v>
      </c>
      <c r="I1671" s="32">
        <f t="shared" si="169"/>
        <v>-6000</v>
      </c>
      <c r="J1671" s="30">
        <f t="shared" si="170"/>
        <v>8682597000</v>
      </c>
      <c r="K1671" s="34">
        <f t="shared" si="171"/>
        <v>-731832000</v>
      </c>
      <c r="L1671" s="50"/>
      <c r="M1671" s="50"/>
      <c r="N1671" s="50"/>
      <c r="O1671" s="50"/>
      <c r="P1671" s="50"/>
      <c r="Q1671" s="50"/>
      <c r="R1671" s="50"/>
    </row>
    <row r="1672" ht="15.75" customHeight="1">
      <c r="A1672" s="47" t="s">
        <v>70</v>
      </c>
      <c r="B1672" s="33">
        <v>694.99</v>
      </c>
      <c r="C1672" s="32">
        <v>9928.0</v>
      </c>
      <c r="D1672" s="30">
        <f t="shared" si="167"/>
        <v>6899860.72</v>
      </c>
      <c r="E1672" s="30"/>
      <c r="F1672" s="30"/>
      <c r="G1672" s="32">
        <f t="shared" si="168"/>
        <v>9928</v>
      </c>
      <c r="H1672" s="33">
        <v>695.0</v>
      </c>
      <c r="I1672" s="32">
        <f t="shared" si="169"/>
        <v>0.01</v>
      </c>
      <c r="J1672" s="30">
        <f t="shared" si="170"/>
        <v>6899960</v>
      </c>
      <c r="K1672" s="34">
        <f t="shared" si="171"/>
        <v>99.28</v>
      </c>
      <c r="L1672" s="50"/>
      <c r="M1672" s="50"/>
      <c r="N1672" s="50"/>
      <c r="O1672" s="50"/>
      <c r="P1672" s="50"/>
      <c r="Q1672" s="50"/>
      <c r="R1672" s="50"/>
    </row>
    <row r="1673" ht="15.75" customHeight="1">
      <c r="A1673" s="35"/>
      <c r="B1673" s="10"/>
      <c r="C1673" s="10"/>
      <c r="D1673" s="31">
        <f t="shared" si="167"/>
        <v>0</v>
      </c>
      <c r="E1673" s="31"/>
      <c r="F1673" s="31"/>
      <c r="G1673" s="32"/>
      <c r="H1673" s="31"/>
      <c r="I1673" s="32">
        <f t="shared" si="169"/>
        <v>0</v>
      </c>
      <c r="J1673" s="31">
        <f t="shared" si="170"/>
        <v>0</v>
      </c>
      <c r="K1673" s="34">
        <f t="shared" si="171"/>
        <v>0</v>
      </c>
    </row>
    <row r="1674" ht="15.75" customHeight="1">
      <c r="A1674" s="35"/>
      <c r="B1674" s="10"/>
      <c r="C1674" s="10"/>
      <c r="D1674" s="31">
        <f t="shared" si="167"/>
        <v>0</v>
      </c>
      <c r="E1674" s="31"/>
      <c r="F1674" s="31"/>
      <c r="G1674" s="32"/>
      <c r="H1674" s="31"/>
      <c r="I1674" s="32">
        <f t="shared" si="169"/>
        <v>0</v>
      </c>
      <c r="J1674" s="31">
        <f t="shared" si="170"/>
        <v>0</v>
      </c>
      <c r="K1674" s="34">
        <f t="shared" si="171"/>
        <v>0</v>
      </c>
    </row>
    <row r="1675" ht="15.75" customHeight="1">
      <c r="A1675" s="37"/>
      <c r="B1675" s="38"/>
      <c r="C1675" s="38"/>
      <c r="D1675" s="39">
        <f t="shared" si="167"/>
        <v>0</v>
      </c>
      <c r="E1675" s="39"/>
      <c r="F1675" s="39"/>
      <c r="G1675" s="32"/>
      <c r="H1675" s="39"/>
      <c r="I1675" s="40">
        <f t="shared" si="169"/>
        <v>0</v>
      </c>
      <c r="J1675" s="39">
        <f t="shared" si="170"/>
        <v>0</v>
      </c>
      <c r="K1675" s="34">
        <f t="shared" si="171"/>
        <v>0</v>
      </c>
    </row>
    <row r="1676" ht="15.75" customHeight="1">
      <c r="B1676" s="2"/>
      <c r="C1676" s="2"/>
      <c r="D1676" s="3"/>
      <c r="E1676" s="3"/>
      <c r="F1676" s="3"/>
      <c r="G1676" s="12">
        <f>SUM(G1644:G1675)</f>
        <v>1790094</v>
      </c>
      <c r="H1676" s="3"/>
      <c r="I1676" s="3"/>
      <c r="J1676" s="3"/>
    </row>
    <row r="1677" ht="15.75" customHeight="1">
      <c r="B1677" s="2"/>
      <c r="C1677" s="2"/>
      <c r="D1677" s="3"/>
      <c r="E1677" s="3"/>
      <c r="F1677" s="3"/>
      <c r="G1677" s="3"/>
      <c r="H1677" s="3"/>
      <c r="I1677" s="3"/>
      <c r="J1677" s="3"/>
    </row>
    <row r="1678" ht="15.75" customHeight="1">
      <c r="B1678" s="2"/>
      <c r="C1678" s="2"/>
      <c r="D1678" s="3" t="s">
        <v>17</v>
      </c>
      <c r="E1678" s="3"/>
      <c r="F1678" s="3"/>
      <c r="G1678" s="3"/>
      <c r="H1678" s="3"/>
      <c r="I1678" s="3"/>
      <c r="J1678" s="3" t="s">
        <v>17</v>
      </c>
    </row>
    <row r="1679" ht="15.75" customHeight="1">
      <c r="A1679" s="51" t="s">
        <v>88</v>
      </c>
      <c r="B1679" s="52" t="s">
        <v>51</v>
      </c>
      <c r="C1679" s="52" t="s">
        <v>48</v>
      </c>
      <c r="D1679" s="3">
        <f>SUM(D1644:D1678)</f>
        <v>17636531245</v>
      </c>
      <c r="E1679" s="3"/>
      <c r="F1679" s="3"/>
      <c r="G1679" s="3"/>
      <c r="H1679" s="3"/>
      <c r="I1679" s="3"/>
      <c r="J1679" s="3">
        <f>SUM(J1644:J1678)</f>
        <v>16956006908</v>
      </c>
      <c r="K1679" s="17">
        <f>J1679-D1679</f>
        <v>-680524336.4</v>
      </c>
    </row>
    <row r="1680" ht="15.75" customHeight="1">
      <c r="A1680" s="15" t="s">
        <v>157</v>
      </c>
      <c r="B1680" s="15" t="s">
        <v>157</v>
      </c>
      <c r="C1680" s="15" t="s">
        <v>157</v>
      </c>
      <c r="D1680" s="3"/>
      <c r="E1680" s="3"/>
      <c r="F1680" s="3"/>
      <c r="G1680" s="3"/>
      <c r="H1680" s="3"/>
      <c r="I1680" s="3"/>
      <c r="J1680" s="3"/>
    </row>
    <row r="1681" ht="15.75" customHeight="1">
      <c r="A1681" s="2">
        <v>5.791930372E9</v>
      </c>
      <c r="B1681" s="2">
        <v>2.6121595E7</v>
      </c>
      <c r="C1681" s="2">
        <v>2.925E7</v>
      </c>
      <c r="D1681" s="3" t="s">
        <v>20</v>
      </c>
      <c r="E1681" s="3"/>
      <c r="F1681" s="3"/>
      <c r="G1681" s="3"/>
      <c r="H1681" s="3"/>
      <c r="I1681" s="3"/>
      <c r="J1681" s="3" t="s">
        <v>20</v>
      </c>
      <c r="K1681" s="43">
        <f>K1679/J1682</f>
        <v>-3526.032831</v>
      </c>
    </row>
    <row r="1682" ht="15.75" customHeight="1">
      <c r="A1682" s="52" t="s">
        <v>158</v>
      </c>
      <c r="B1682" s="52" t="s">
        <v>158</v>
      </c>
      <c r="C1682" s="52" t="s">
        <v>158</v>
      </c>
      <c r="D1682" s="11">
        <v>189000.0</v>
      </c>
      <c r="E1682" s="3"/>
      <c r="F1682" s="3"/>
      <c r="G1682" s="3"/>
      <c r="H1682" s="3"/>
      <c r="I1682" s="3"/>
      <c r="J1682" s="11">
        <v>193000.0</v>
      </c>
      <c r="K1682" s="42"/>
    </row>
    <row r="1683" ht="15.75" customHeight="1">
      <c r="A1683" s="2">
        <f>C1645</f>
        <v>1540502</v>
      </c>
      <c r="B1683" s="2">
        <f>C1671</f>
        <v>136441</v>
      </c>
      <c r="C1683" s="2">
        <f>C1648</f>
        <v>89546</v>
      </c>
      <c r="D1683" s="3" t="s">
        <v>21</v>
      </c>
      <c r="E1683" s="3"/>
      <c r="F1683" s="3"/>
      <c r="G1683" s="3">
        <f>C1670-1000</f>
        <v>-282</v>
      </c>
      <c r="H1683" s="3"/>
      <c r="I1683" s="3"/>
      <c r="J1683" s="3" t="s">
        <v>21</v>
      </c>
    </row>
    <row r="1684" ht="15.75" customHeight="1">
      <c r="A1684" s="52" t="s">
        <v>159</v>
      </c>
      <c r="B1684" s="52" t="s">
        <v>159</v>
      </c>
      <c r="C1684" s="52" t="s">
        <v>159</v>
      </c>
      <c r="D1684" s="12">
        <f>D1679/D1682</f>
        <v>93314.98013</v>
      </c>
      <c r="E1684" s="12"/>
      <c r="F1684" s="12"/>
      <c r="G1684" s="12"/>
      <c r="H1684" s="3"/>
      <c r="I1684" s="3"/>
      <c r="J1684" s="12">
        <f>J1679/J1682</f>
        <v>87854.95807</v>
      </c>
      <c r="K1684" s="18">
        <f>J1684-D1684</f>
        <v>-5460.022057</v>
      </c>
    </row>
    <row r="1685" ht="15.75" customHeight="1">
      <c r="A1685" s="6">
        <f t="shared" ref="A1685:C1685" si="172">A1683*100/A1681</f>
        <v>0.02659738466</v>
      </c>
      <c r="B1685" s="2">
        <f t="shared" si="172"/>
        <v>0.5223302788</v>
      </c>
      <c r="C1685" s="2">
        <f t="shared" si="172"/>
        <v>0.3061401709</v>
      </c>
      <c r="D1685" s="3"/>
      <c r="E1685" s="3"/>
      <c r="F1685" s="3"/>
      <c r="G1685" s="3"/>
      <c r="H1685" s="3"/>
      <c r="I1685" s="3"/>
      <c r="J1685" s="3"/>
    </row>
    <row r="1686" ht="15.75" customHeight="1">
      <c r="B1686" s="2"/>
      <c r="C1686" s="2"/>
      <c r="D1686" s="3"/>
      <c r="E1686" s="3"/>
      <c r="F1686" s="3"/>
      <c r="G1686" s="3"/>
      <c r="H1686" s="3"/>
      <c r="I1686" s="3"/>
      <c r="J1686" s="3"/>
    </row>
    <row r="1687" ht="15.75" customHeight="1">
      <c r="B1687" s="2"/>
      <c r="C1687" s="2"/>
      <c r="D1687" s="3"/>
      <c r="E1687" s="3"/>
      <c r="F1687" s="3"/>
      <c r="G1687" s="3"/>
      <c r="H1687" s="3"/>
      <c r="I1687" s="3"/>
      <c r="J1687" s="3"/>
    </row>
    <row r="1688" ht="15.75" customHeight="1">
      <c r="B1688" s="2"/>
      <c r="C1688" s="2"/>
      <c r="D1688" s="3"/>
      <c r="E1688" s="3"/>
      <c r="F1688" s="3"/>
      <c r="G1688" s="3"/>
      <c r="H1688" s="3"/>
      <c r="I1688" s="3"/>
      <c r="J1688" s="3"/>
    </row>
    <row r="1689" ht="15.75" customHeight="1">
      <c r="B1689" s="2"/>
      <c r="C1689" s="2"/>
      <c r="D1689" s="3"/>
      <c r="E1689" s="3"/>
      <c r="F1689" s="3"/>
      <c r="G1689" s="3"/>
      <c r="H1689" s="3"/>
      <c r="I1689" s="3"/>
      <c r="J1689" s="3"/>
    </row>
    <row r="1690" ht="15.75" customHeight="1">
      <c r="B1690" s="2"/>
      <c r="C1690" s="2"/>
      <c r="D1690" s="3"/>
      <c r="E1690" s="3"/>
      <c r="F1690" s="3"/>
      <c r="G1690" s="3"/>
      <c r="H1690" s="3"/>
      <c r="I1690" s="3"/>
      <c r="J1690" s="3"/>
    </row>
    <row r="1691" ht="15.75" customHeight="1">
      <c r="A1691" s="1" t="s">
        <v>178</v>
      </c>
      <c r="B1691" s="2"/>
      <c r="C1691" s="2"/>
      <c r="D1691" s="3"/>
      <c r="E1691" s="3"/>
      <c r="F1691" s="3"/>
      <c r="G1691" s="3"/>
      <c r="H1691" s="3"/>
      <c r="I1691" s="3"/>
      <c r="J1691" s="3"/>
    </row>
    <row r="1692" ht="15.75" customHeight="1">
      <c r="B1692" s="2"/>
      <c r="C1692" s="2"/>
      <c r="D1692" s="3"/>
      <c r="E1692" s="3"/>
      <c r="F1692" s="3"/>
      <c r="G1692" s="3"/>
      <c r="H1692" s="3"/>
      <c r="I1692" s="3"/>
      <c r="J1692" s="3"/>
    </row>
    <row r="1693" ht="15.75" customHeight="1">
      <c r="B1693" s="2"/>
      <c r="C1693" s="2"/>
      <c r="D1693" s="3"/>
      <c r="E1693" s="3"/>
      <c r="F1693" s="3"/>
      <c r="G1693" s="3"/>
      <c r="H1693" s="3"/>
      <c r="I1693" s="3"/>
      <c r="J1693" s="3"/>
    </row>
    <row r="1694" ht="15.75" customHeight="1">
      <c r="A1694" s="19" t="s">
        <v>35</v>
      </c>
      <c r="B1694" s="20"/>
      <c r="C1694" s="20"/>
      <c r="D1694" s="21"/>
      <c r="E1694" s="22" t="s">
        <v>36</v>
      </c>
      <c r="F1694" s="23"/>
      <c r="G1694" s="21"/>
      <c r="H1694" s="21"/>
      <c r="I1694" s="21"/>
      <c r="J1694" s="21"/>
      <c r="K1694" s="24"/>
      <c r="L1694" s="1"/>
      <c r="M1694" s="1"/>
      <c r="N1694" s="1"/>
      <c r="O1694" s="1"/>
      <c r="P1694" s="1"/>
      <c r="Q1694" s="1"/>
      <c r="R1694" s="1"/>
    </row>
    <row r="1695" ht="15.75" customHeight="1">
      <c r="A1695" s="25" t="s">
        <v>2</v>
      </c>
      <c r="B1695" s="27" t="s">
        <v>176</v>
      </c>
      <c r="C1695" s="26" t="s">
        <v>8</v>
      </c>
      <c r="D1695" s="27" t="s">
        <v>9</v>
      </c>
      <c r="E1695" s="27" t="s">
        <v>38</v>
      </c>
      <c r="F1695" s="27" t="s">
        <v>39</v>
      </c>
      <c r="G1695" s="27" t="s">
        <v>40</v>
      </c>
      <c r="H1695" s="27" t="s">
        <v>179</v>
      </c>
      <c r="I1695" s="27" t="s">
        <v>42</v>
      </c>
      <c r="J1695" s="27" t="s">
        <v>180</v>
      </c>
      <c r="K1695" s="28" t="s">
        <v>12</v>
      </c>
      <c r="L1695" s="1"/>
      <c r="M1695" s="1"/>
      <c r="N1695" s="1"/>
      <c r="O1695" s="1"/>
      <c r="P1695" s="1"/>
      <c r="Q1695" s="1"/>
      <c r="R1695" s="1"/>
    </row>
    <row r="1696" ht="15.75" customHeight="1">
      <c r="A1696" s="47" t="s">
        <v>87</v>
      </c>
      <c r="B1696" s="33">
        <v>126000.0</v>
      </c>
      <c r="C1696" s="32">
        <v>2.0</v>
      </c>
      <c r="D1696" s="30">
        <f t="shared" ref="D1696:D1727" si="173">C1696*B1696</f>
        <v>252000</v>
      </c>
      <c r="E1696" s="31"/>
      <c r="F1696" s="31"/>
      <c r="G1696" s="32">
        <f t="shared" ref="G1696:G1724" si="174">$C1696+E1696-F1696</f>
        <v>2</v>
      </c>
      <c r="H1696" s="33">
        <v>126000.0</v>
      </c>
      <c r="I1696" s="32">
        <f t="shared" ref="I1696:I1727" si="175">H1696-B1696</f>
        <v>0</v>
      </c>
      <c r="J1696" s="30">
        <f t="shared" ref="J1696:J1727" si="176">G1696*H1696</f>
        <v>252000</v>
      </c>
      <c r="K1696" s="34">
        <f t="shared" ref="K1696:K1727" si="177">J1696-D1696</f>
        <v>0</v>
      </c>
      <c r="L1696" s="50"/>
      <c r="M1696" s="50"/>
      <c r="N1696" s="50"/>
      <c r="O1696" s="50"/>
      <c r="P1696" s="50"/>
      <c r="Q1696" s="50"/>
      <c r="R1696" s="50"/>
    </row>
    <row r="1697" ht="15.75" customHeight="1">
      <c r="A1697" s="47" t="s">
        <v>88</v>
      </c>
      <c r="B1697" s="33">
        <v>1890.0</v>
      </c>
      <c r="C1697" s="32">
        <v>1540502.0</v>
      </c>
      <c r="D1697" s="30">
        <f t="shared" si="173"/>
        <v>2911548780</v>
      </c>
      <c r="E1697" s="30"/>
      <c r="F1697" s="30">
        <v>6051.0</v>
      </c>
      <c r="G1697" s="32">
        <f t="shared" si="174"/>
        <v>1534451</v>
      </c>
      <c r="H1697" s="33">
        <v>1890.0</v>
      </c>
      <c r="I1697" s="32">
        <f t="shared" si="175"/>
        <v>0</v>
      </c>
      <c r="J1697" s="30">
        <f t="shared" si="176"/>
        <v>2900112390</v>
      </c>
      <c r="K1697" s="34">
        <f t="shared" si="177"/>
        <v>-11436390</v>
      </c>
      <c r="L1697" s="50"/>
      <c r="M1697" s="50"/>
      <c r="N1697" s="50"/>
      <c r="O1697" s="50"/>
      <c r="P1697" s="50"/>
      <c r="Q1697" s="50"/>
      <c r="R1697" s="50"/>
    </row>
    <row r="1698" ht="15.75" customHeight="1">
      <c r="A1698" s="47" t="s">
        <v>89</v>
      </c>
      <c r="B1698" s="33">
        <v>79.99</v>
      </c>
      <c r="C1698" s="32">
        <v>2500.0</v>
      </c>
      <c r="D1698" s="30">
        <f t="shared" si="173"/>
        <v>199975</v>
      </c>
      <c r="E1698" s="30"/>
      <c r="F1698" s="30"/>
      <c r="G1698" s="32">
        <f t="shared" si="174"/>
        <v>2500</v>
      </c>
      <c r="H1698" s="33">
        <v>79.99</v>
      </c>
      <c r="I1698" s="33">
        <f t="shared" si="175"/>
        <v>0</v>
      </c>
      <c r="J1698" s="30">
        <f t="shared" si="176"/>
        <v>199975</v>
      </c>
      <c r="K1698" s="34">
        <f t="shared" si="177"/>
        <v>0</v>
      </c>
      <c r="L1698" s="50"/>
      <c r="M1698" s="50"/>
      <c r="N1698" s="50"/>
      <c r="O1698" s="50"/>
      <c r="P1698" s="50"/>
      <c r="Q1698" s="50"/>
      <c r="R1698" s="50"/>
    </row>
    <row r="1699" ht="15.75" customHeight="1">
      <c r="A1699" s="47" t="s">
        <v>47</v>
      </c>
      <c r="B1699" s="33">
        <v>530000.0</v>
      </c>
      <c r="C1699" s="32">
        <v>3.0</v>
      </c>
      <c r="D1699" s="30">
        <f t="shared" si="173"/>
        <v>1590000</v>
      </c>
      <c r="E1699" s="30"/>
      <c r="F1699" s="30"/>
      <c r="G1699" s="32">
        <f t="shared" si="174"/>
        <v>3</v>
      </c>
      <c r="H1699" s="33">
        <v>530000.0</v>
      </c>
      <c r="I1699" s="32">
        <f t="shared" si="175"/>
        <v>0</v>
      </c>
      <c r="J1699" s="30">
        <f t="shared" si="176"/>
        <v>1590000</v>
      </c>
      <c r="K1699" s="34">
        <f t="shared" si="177"/>
        <v>0</v>
      </c>
      <c r="L1699" s="50"/>
      <c r="M1699" s="50"/>
      <c r="N1699" s="50"/>
      <c r="O1699" s="50"/>
      <c r="P1699" s="50"/>
      <c r="Q1699" s="50"/>
      <c r="R1699" s="50"/>
    </row>
    <row r="1700" ht="15.75" customHeight="1">
      <c r="A1700" s="47" t="s">
        <v>48</v>
      </c>
      <c r="B1700" s="33">
        <v>55000.0</v>
      </c>
      <c r="C1700" s="32">
        <v>91449.0</v>
      </c>
      <c r="D1700" s="30">
        <f t="shared" si="173"/>
        <v>5029695000</v>
      </c>
      <c r="E1700" s="30">
        <v>14000.0</v>
      </c>
      <c r="F1700" s="30"/>
      <c r="G1700" s="32">
        <f t="shared" si="174"/>
        <v>105449</v>
      </c>
      <c r="H1700" s="33">
        <v>55000.0</v>
      </c>
      <c r="I1700" s="32">
        <f t="shared" si="175"/>
        <v>0</v>
      </c>
      <c r="J1700" s="30">
        <f t="shared" si="176"/>
        <v>5799695000</v>
      </c>
      <c r="K1700" s="34">
        <f t="shared" si="177"/>
        <v>770000000</v>
      </c>
      <c r="L1700" s="50"/>
      <c r="M1700" s="50"/>
      <c r="N1700" s="50"/>
      <c r="O1700" s="50"/>
      <c r="P1700" s="50"/>
      <c r="Q1700" s="50"/>
      <c r="R1700" s="50"/>
    </row>
    <row r="1701" ht="15.75" customHeight="1">
      <c r="A1701" s="47" t="s">
        <v>86</v>
      </c>
      <c r="B1701" s="33">
        <v>7499.99</v>
      </c>
      <c r="C1701" s="32">
        <v>629.0</v>
      </c>
      <c r="D1701" s="30">
        <f t="shared" si="173"/>
        <v>4717493.71</v>
      </c>
      <c r="E1701" s="30"/>
      <c r="F1701" s="31"/>
      <c r="G1701" s="32">
        <f t="shared" si="174"/>
        <v>629</v>
      </c>
      <c r="H1701" s="33">
        <v>7499.99</v>
      </c>
      <c r="I1701" s="32">
        <f t="shared" si="175"/>
        <v>0</v>
      </c>
      <c r="J1701" s="30">
        <f t="shared" si="176"/>
        <v>4717493.71</v>
      </c>
      <c r="K1701" s="34">
        <f t="shared" si="177"/>
        <v>0</v>
      </c>
      <c r="L1701" s="50"/>
      <c r="M1701" s="50"/>
      <c r="N1701" s="50"/>
      <c r="O1701" s="50"/>
      <c r="P1701" s="50"/>
      <c r="Q1701" s="50"/>
      <c r="R1701" s="50"/>
    </row>
    <row r="1702" ht="15.75" customHeight="1">
      <c r="A1702" s="47" t="s">
        <v>90</v>
      </c>
      <c r="B1702" s="33">
        <v>970.0</v>
      </c>
      <c r="C1702" s="32">
        <v>3.0</v>
      </c>
      <c r="D1702" s="30">
        <f t="shared" si="173"/>
        <v>2910</v>
      </c>
      <c r="E1702" s="30"/>
      <c r="F1702" s="30"/>
      <c r="G1702" s="32">
        <f t="shared" si="174"/>
        <v>3</v>
      </c>
      <c r="H1702" s="33">
        <v>970.0</v>
      </c>
      <c r="I1702" s="32">
        <f t="shared" si="175"/>
        <v>0</v>
      </c>
      <c r="J1702" s="30">
        <f t="shared" si="176"/>
        <v>2910</v>
      </c>
      <c r="K1702" s="34">
        <f t="shared" si="177"/>
        <v>0</v>
      </c>
      <c r="L1702" s="50"/>
      <c r="M1702" s="50"/>
      <c r="N1702" s="50"/>
      <c r="O1702" s="50"/>
      <c r="P1702" s="50"/>
      <c r="Q1702" s="50"/>
      <c r="R1702" s="50"/>
    </row>
    <row r="1703" ht="15.75" customHeight="1">
      <c r="A1703" s="47" t="s">
        <v>54</v>
      </c>
      <c r="B1703" s="33">
        <v>75200.0</v>
      </c>
      <c r="C1703" s="32">
        <v>15.0</v>
      </c>
      <c r="D1703" s="30">
        <f t="shared" si="173"/>
        <v>1128000</v>
      </c>
      <c r="E1703" s="30"/>
      <c r="F1703" s="30"/>
      <c r="G1703" s="32">
        <f t="shared" si="174"/>
        <v>15</v>
      </c>
      <c r="H1703" s="33">
        <v>75200.0</v>
      </c>
      <c r="I1703" s="32">
        <f t="shared" si="175"/>
        <v>0</v>
      </c>
      <c r="J1703" s="30">
        <f t="shared" si="176"/>
        <v>1128000</v>
      </c>
      <c r="K1703" s="34">
        <f t="shared" si="177"/>
        <v>0</v>
      </c>
      <c r="L1703" s="50"/>
      <c r="M1703" s="50"/>
      <c r="N1703" s="50"/>
      <c r="O1703" s="50"/>
      <c r="P1703" s="50"/>
      <c r="Q1703" s="50"/>
      <c r="R1703" s="50"/>
    </row>
    <row r="1704" ht="15.75" customHeight="1">
      <c r="A1704" s="47" t="s">
        <v>55</v>
      </c>
      <c r="B1704" s="33">
        <v>3800.0</v>
      </c>
      <c r="C1704" s="32">
        <v>2.0</v>
      </c>
      <c r="D1704" s="30">
        <f t="shared" si="173"/>
        <v>7600</v>
      </c>
      <c r="E1704" s="30"/>
      <c r="F1704" s="30"/>
      <c r="G1704" s="32">
        <f t="shared" si="174"/>
        <v>2</v>
      </c>
      <c r="H1704" s="33">
        <v>3800.0</v>
      </c>
      <c r="I1704" s="32">
        <f t="shared" si="175"/>
        <v>0</v>
      </c>
      <c r="J1704" s="30">
        <f t="shared" si="176"/>
        <v>7600</v>
      </c>
      <c r="K1704" s="34">
        <f t="shared" si="177"/>
        <v>0</v>
      </c>
      <c r="L1704" s="50"/>
      <c r="M1704" s="50"/>
      <c r="N1704" s="50"/>
      <c r="O1704" s="50"/>
      <c r="P1704" s="50"/>
      <c r="Q1704" s="50"/>
      <c r="R1704" s="50"/>
    </row>
    <row r="1705" ht="15.75" customHeight="1">
      <c r="A1705" s="48" t="s">
        <v>91</v>
      </c>
      <c r="B1705" s="33">
        <v>13891.0</v>
      </c>
      <c r="C1705" s="32">
        <v>2.0</v>
      </c>
      <c r="D1705" s="30">
        <f t="shared" si="173"/>
        <v>27782</v>
      </c>
      <c r="E1705" s="30"/>
      <c r="F1705" s="30"/>
      <c r="G1705" s="32">
        <f t="shared" si="174"/>
        <v>2</v>
      </c>
      <c r="H1705" s="33">
        <v>13891.0</v>
      </c>
      <c r="I1705" s="32">
        <f t="shared" si="175"/>
        <v>0</v>
      </c>
      <c r="J1705" s="30">
        <f t="shared" si="176"/>
        <v>27782</v>
      </c>
      <c r="K1705" s="34">
        <f t="shared" si="177"/>
        <v>0</v>
      </c>
      <c r="L1705" s="50"/>
      <c r="M1705" s="50"/>
      <c r="N1705" s="50"/>
      <c r="O1705" s="50"/>
      <c r="P1705" s="50"/>
      <c r="Q1705" s="50"/>
      <c r="R1705" s="50"/>
    </row>
    <row r="1706" ht="15.75" customHeight="1">
      <c r="A1706" s="47" t="s">
        <v>92</v>
      </c>
      <c r="B1706" s="33">
        <v>86300.0</v>
      </c>
      <c r="C1706" s="32">
        <v>30.0</v>
      </c>
      <c r="D1706" s="30">
        <f t="shared" si="173"/>
        <v>2589000</v>
      </c>
      <c r="E1706" s="30"/>
      <c r="F1706" s="30"/>
      <c r="G1706" s="32">
        <f t="shared" si="174"/>
        <v>30</v>
      </c>
      <c r="H1706" s="33">
        <v>86300.0</v>
      </c>
      <c r="I1706" s="32">
        <f t="shared" si="175"/>
        <v>0</v>
      </c>
      <c r="J1706" s="30">
        <f t="shared" si="176"/>
        <v>2589000</v>
      </c>
      <c r="K1706" s="34">
        <f t="shared" si="177"/>
        <v>0</v>
      </c>
      <c r="L1706" s="50"/>
      <c r="M1706" s="50"/>
      <c r="N1706" s="50"/>
      <c r="O1706" s="50"/>
      <c r="P1706" s="50"/>
      <c r="Q1706" s="50"/>
      <c r="R1706" s="50"/>
    </row>
    <row r="1707" ht="15.75" customHeight="1">
      <c r="A1707" s="47" t="s">
        <v>67</v>
      </c>
      <c r="B1707" s="33">
        <v>8999.99</v>
      </c>
      <c r="C1707" s="32">
        <v>5.0</v>
      </c>
      <c r="D1707" s="30">
        <f t="shared" si="173"/>
        <v>44999.95</v>
      </c>
      <c r="E1707" s="30"/>
      <c r="F1707" s="30"/>
      <c r="G1707" s="32">
        <f t="shared" si="174"/>
        <v>5</v>
      </c>
      <c r="H1707" s="33">
        <v>8999.99</v>
      </c>
      <c r="I1707" s="32">
        <f t="shared" si="175"/>
        <v>0</v>
      </c>
      <c r="J1707" s="30">
        <f t="shared" si="176"/>
        <v>44999.95</v>
      </c>
      <c r="K1707" s="34">
        <f t="shared" si="177"/>
        <v>0</v>
      </c>
      <c r="L1707" s="50"/>
      <c r="M1707" s="50"/>
      <c r="N1707" s="50"/>
      <c r="O1707" s="50"/>
      <c r="P1707" s="50"/>
      <c r="Q1707" s="50"/>
      <c r="R1707" s="50"/>
    </row>
    <row r="1708" ht="15.75" customHeight="1">
      <c r="A1708" s="47" t="s">
        <v>57</v>
      </c>
      <c r="B1708" s="33">
        <v>43600.0</v>
      </c>
      <c r="C1708" s="32">
        <v>20.0</v>
      </c>
      <c r="D1708" s="30">
        <f t="shared" si="173"/>
        <v>872000</v>
      </c>
      <c r="E1708" s="30"/>
      <c r="F1708" s="30"/>
      <c r="G1708" s="32">
        <f t="shared" si="174"/>
        <v>20</v>
      </c>
      <c r="H1708" s="33">
        <v>43600.0</v>
      </c>
      <c r="I1708" s="32">
        <f t="shared" si="175"/>
        <v>0</v>
      </c>
      <c r="J1708" s="30">
        <f t="shared" si="176"/>
        <v>872000</v>
      </c>
      <c r="K1708" s="34">
        <f t="shared" si="177"/>
        <v>0</v>
      </c>
      <c r="L1708" s="50"/>
      <c r="M1708" s="50"/>
      <c r="N1708" s="50"/>
      <c r="O1708" s="50"/>
      <c r="P1708" s="50"/>
      <c r="Q1708" s="50"/>
      <c r="R1708" s="50"/>
    </row>
    <row r="1709" ht="15.75" customHeight="1">
      <c r="A1709" s="47" t="s">
        <v>58</v>
      </c>
      <c r="B1709" s="33">
        <v>60000.0</v>
      </c>
      <c r="C1709" s="32">
        <v>5.0</v>
      </c>
      <c r="D1709" s="30">
        <f t="shared" si="173"/>
        <v>300000</v>
      </c>
      <c r="E1709" s="30"/>
      <c r="F1709" s="30"/>
      <c r="G1709" s="32">
        <f t="shared" si="174"/>
        <v>5</v>
      </c>
      <c r="H1709" s="33">
        <v>60000.0</v>
      </c>
      <c r="I1709" s="32">
        <f t="shared" si="175"/>
        <v>0</v>
      </c>
      <c r="J1709" s="30">
        <f t="shared" si="176"/>
        <v>300000</v>
      </c>
      <c r="K1709" s="34">
        <f t="shared" si="177"/>
        <v>0</v>
      </c>
      <c r="L1709" s="50"/>
      <c r="M1709" s="50"/>
      <c r="N1709" s="50"/>
      <c r="O1709" s="50"/>
      <c r="P1709" s="50"/>
      <c r="Q1709" s="50"/>
      <c r="R1709" s="50"/>
    </row>
    <row r="1710" ht="15.75" customHeight="1">
      <c r="A1710" s="47" t="s">
        <v>59</v>
      </c>
      <c r="B1710" s="33">
        <v>3500.0</v>
      </c>
      <c r="C1710" s="32">
        <v>53.0</v>
      </c>
      <c r="D1710" s="30">
        <f t="shared" si="173"/>
        <v>185500</v>
      </c>
      <c r="E1710" s="30"/>
      <c r="F1710" s="30"/>
      <c r="G1710" s="32">
        <f t="shared" si="174"/>
        <v>53</v>
      </c>
      <c r="H1710" s="33">
        <v>3500.0</v>
      </c>
      <c r="I1710" s="32">
        <f t="shared" si="175"/>
        <v>0</v>
      </c>
      <c r="J1710" s="30">
        <f t="shared" si="176"/>
        <v>185500</v>
      </c>
      <c r="K1710" s="34">
        <f t="shared" si="177"/>
        <v>0</v>
      </c>
      <c r="L1710" s="50"/>
      <c r="M1710" s="50"/>
      <c r="N1710" s="50"/>
      <c r="O1710" s="50"/>
      <c r="P1710" s="50"/>
      <c r="Q1710" s="50"/>
      <c r="R1710" s="50"/>
    </row>
    <row r="1711" ht="15.75" customHeight="1">
      <c r="A1711" s="47" t="s">
        <v>60</v>
      </c>
      <c r="B1711" s="33">
        <v>1469.99</v>
      </c>
      <c r="C1711" s="32">
        <v>5045.0</v>
      </c>
      <c r="D1711" s="30">
        <f t="shared" si="173"/>
        <v>7416099.55</v>
      </c>
      <c r="E1711" s="30"/>
      <c r="F1711" s="30"/>
      <c r="G1711" s="32">
        <f t="shared" si="174"/>
        <v>5045</v>
      </c>
      <c r="H1711" s="33">
        <v>1469.99</v>
      </c>
      <c r="I1711" s="32">
        <f t="shared" si="175"/>
        <v>0</v>
      </c>
      <c r="J1711" s="30">
        <f t="shared" si="176"/>
        <v>7416099.55</v>
      </c>
      <c r="K1711" s="34">
        <f t="shared" si="177"/>
        <v>0</v>
      </c>
      <c r="L1711" s="50"/>
      <c r="M1711" s="50"/>
      <c r="N1711" s="50"/>
      <c r="O1711" s="50"/>
      <c r="P1711" s="50"/>
      <c r="Q1711" s="50"/>
      <c r="R1711" s="50"/>
    </row>
    <row r="1712" ht="15.75" customHeight="1">
      <c r="A1712" s="47" t="s">
        <v>61</v>
      </c>
      <c r="B1712" s="33">
        <v>95000.0</v>
      </c>
      <c r="C1712" s="32">
        <v>5.0</v>
      </c>
      <c r="D1712" s="30">
        <f t="shared" si="173"/>
        <v>475000</v>
      </c>
      <c r="E1712" s="30"/>
      <c r="F1712" s="30"/>
      <c r="G1712" s="32">
        <f t="shared" si="174"/>
        <v>5</v>
      </c>
      <c r="H1712" s="33">
        <v>95000.0</v>
      </c>
      <c r="I1712" s="32">
        <f t="shared" si="175"/>
        <v>0</v>
      </c>
      <c r="J1712" s="30">
        <f t="shared" si="176"/>
        <v>475000</v>
      </c>
      <c r="K1712" s="34">
        <f t="shared" si="177"/>
        <v>0</v>
      </c>
      <c r="L1712" s="50"/>
      <c r="M1712" s="50"/>
      <c r="N1712" s="50"/>
      <c r="O1712" s="50"/>
      <c r="P1712" s="50"/>
      <c r="Q1712" s="50"/>
      <c r="R1712" s="50"/>
    </row>
    <row r="1713" ht="15.75" customHeight="1">
      <c r="A1713" s="47" t="s">
        <v>82</v>
      </c>
      <c r="B1713" s="45">
        <v>18000.0</v>
      </c>
      <c r="C1713" s="32">
        <v>1.0</v>
      </c>
      <c r="D1713" s="31">
        <f t="shared" si="173"/>
        <v>18000</v>
      </c>
      <c r="E1713" s="30"/>
      <c r="F1713" s="31"/>
      <c r="G1713" s="32">
        <f t="shared" si="174"/>
        <v>1</v>
      </c>
      <c r="H1713" s="45">
        <v>18000.0</v>
      </c>
      <c r="I1713" s="32">
        <f t="shared" si="175"/>
        <v>0</v>
      </c>
      <c r="J1713" s="31">
        <f t="shared" si="176"/>
        <v>18000</v>
      </c>
      <c r="K1713" s="34">
        <f t="shared" si="177"/>
        <v>0</v>
      </c>
      <c r="L1713" s="50"/>
      <c r="M1713" s="50"/>
      <c r="N1713" s="50"/>
      <c r="O1713" s="50"/>
      <c r="P1713" s="50"/>
      <c r="Q1713" s="50"/>
      <c r="R1713" s="50"/>
    </row>
    <row r="1714" ht="15.75" customHeight="1">
      <c r="A1714" s="47" t="s">
        <v>93</v>
      </c>
      <c r="B1714" s="33">
        <v>167000.0</v>
      </c>
      <c r="C1714" s="32">
        <v>20.0</v>
      </c>
      <c r="D1714" s="30">
        <f t="shared" si="173"/>
        <v>3340000</v>
      </c>
      <c r="E1714" s="30"/>
      <c r="F1714" s="30"/>
      <c r="G1714" s="32">
        <f t="shared" si="174"/>
        <v>20</v>
      </c>
      <c r="H1714" s="33">
        <v>167000.0</v>
      </c>
      <c r="I1714" s="32">
        <f t="shared" si="175"/>
        <v>0</v>
      </c>
      <c r="J1714" s="30">
        <f t="shared" si="176"/>
        <v>3340000</v>
      </c>
      <c r="K1714" s="34">
        <f t="shared" si="177"/>
        <v>0</v>
      </c>
      <c r="L1714" s="50"/>
      <c r="M1714" s="50"/>
      <c r="N1714" s="50"/>
      <c r="O1714" s="50"/>
      <c r="P1714" s="50"/>
      <c r="Q1714" s="50"/>
      <c r="R1714" s="50"/>
    </row>
    <row r="1715" ht="15.75" customHeight="1">
      <c r="A1715" s="47" t="s">
        <v>94</v>
      </c>
      <c r="B1715" s="33">
        <v>14200.0</v>
      </c>
      <c r="C1715" s="32">
        <v>8.0</v>
      </c>
      <c r="D1715" s="30">
        <f t="shared" si="173"/>
        <v>113600</v>
      </c>
      <c r="E1715" s="30"/>
      <c r="F1715" s="30"/>
      <c r="G1715" s="32">
        <f t="shared" si="174"/>
        <v>8</v>
      </c>
      <c r="H1715" s="33">
        <v>14200.0</v>
      </c>
      <c r="I1715" s="32">
        <f t="shared" si="175"/>
        <v>0</v>
      </c>
      <c r="J1715" s="30">
        <f t="shared" si="176"/>
        <v>113600</v>
      </c>
      <c r="K1715" s="34">
        <f t="shared" si="177"/>
        <v>0</v>
      </c>
      <c r="L1715" s="50"/>
      <c r="M1715" s="50"/>
      <c r="N1715" s="50"/>
      <c r="O1715" s="50"/>
      <c r="P1715" s="50"/>
      <c r="Q1715" s="50"/>
      <c r="R1715" s="50"/>
    </row>
    <row r="1716" ht="15.75" customHeight="1">
      <c r="A1716" s="47" t="s">
        <v>64</v>
      </c>
      <c r="B1716" s="33">
        <v>580000.0</v>
      </c>
      <c r="C1716" s="32">
        <v>50.0</v>
      </c>
      <c r="D1716" s="30">
        <f t="shared" si="173"/>
        <v>29000000</v>
      </c>
      <c r="E1716" s="30"/>
      <c r="F1716" s="30"/>
      <c r="G1716" s="32">
        <f t="shared" si="174"/>
        <v>50</v>
      </c>
      <c r="H1716" s="33">
        <v>580000.0</v>
      </c>
      <c r="I1716" s="32">
        <f t="shared" si="175"/>
        <v>0</v>
      </c>
      <c r="J1716" s="30">
        <f t="shared" si="176"/>
        <v>29000000</v>
      </c>
      <c r="K1716" s="34">
        <f t="shared" si="177"/>
        <v>0</v>
      </c>
      <c r="L1716" s="50"/>
      <c r="M1716" s="50"/>
      <c r="N1716" s="50"/>
      <c r="O1716" s="50"/>
      <c r="P1716" s="50"/>
      <c r="Q1716" s="50"/>
      <c r="R1716" s="50"/>
    </row>
    <row r="1717" ht="15.75" customHeight="1">
      <c r="A1717" s="47" t="s">
        <v>65</v>
      </c>
      <c r="B1717" s="33">
        <v>579999.0</v>
      </c>
      <c r="C1717" s="32">
        <v>300.0</v>
      </c>
      <c r="D1717" s="30">
        <f t="shared" si="173"/>
        <v>173999700</v>
      </c>
      <c r="E1717" s="30"/>
      <c r="F1717" s="30"/>
      <c r="G1717" s="32">
        <f t="shared" si="174"/>
        <v>300</v>
      </c>
      <c r="H1717" s="33">
        <v>579999.0</v>
      </c>
      <c r="I1717" s="32">
        <f t="shared" si="175"/>
        <v>0</v>
      </c>
      <c r="J1717" s="30">
        <f t="shared" si="176"/>
        <v>173999700</v>
      </c>
      <c r="K1717" s="34">
        <f t="shared" si="177"/>
        <v>0</v>
      </c>
      <c r="L1717" s="50"/>
      <c r="M1717" s="50"/>
      <c r="N1717" s="50"/>
      <c r="O1717" s="50"/>
      <c r="P1717" s="50"/>
      <c r="Q1717" s="50"/>
      <c r="R1717" s="50"/>
    </row>
    <row r="1718" ht="15.75" customHeight="1">
      <c r="A1718" s="47" t="s">
        <v>95</v>
      </c>
      <c r="B1718" s="33">
        <v>3109.0</v>
      </c>
      <c r="C1718" s="32">
        <v>12.0</v>
      </c>
      <c r="D1718" s="30">
        <f t="shared" si="173"/>
        <v>37308</v>
      </c>
      <c r="E1718" s="30"/>
      <c r="F1718" s="30"/>
      <c r="G1718" s="32">
        <f t="shared" si="174"/>
        <v>12</v>
      </c>
      <c r="H1718" s="33">
        <v>3109.0</v>
      </c>
      <c r="I1718" s="32">
        <f t="shared" si="175"/>
        <v>0</v>
      </c>
      <c r="J1718" s="30">
        <f t="shared" si="176"/>
        <v>37308</v>
      </c>
      <c r="K1718" s="34">
        <f t="shared" si="177"/>
        <v>0</v>
      </c>
      <c r="L1718" s="50"/>
      <c r="M1718" s="50"/>
      <c r="N1718" s="50"/>
      <c r="O1718" s="50"/>
      <c r="P1718" s="50"/>
      <c r="Q1718" s="50"/>
      <c r="R1718" s="50"/>
    </row>
    <row r="1719" ht="15.75" customHeight="1">
      <c r="A1719" s="47" t="s">
        <v>96</v>
      </c>
      <c r="B1719" s="33">
        <v>7320.0</v>
      </c>
      <c r="C1719" s="32">
        <v>5.0</v>
      </c>
      <c r="D1719" s="30">
        <f t="shared" si="173"/>
        <v>36600</v>
      </c>
      <c r="E1719" s="30"/>
      <c r="F1719" s="30"/>
      <c r="G1719" s="32">
        <f t="shared" si="174"/>
        <v>5</v>
      </c>
      <c r="H1719" s="33">
        <v>7320.0</v>
      </c>
      <c r="I1719" s="32">
        <f t="shared" si="175"/>
        <v>0</v>
      </c>
      <c r="J1719" s="30">
        <f t="shared" si="176"/>
        <v>36600</v>
      </c>
      <c r="K1719" s="34">
        <f t="shared" si="177"/>
        <v>0</v>
      </c>
      <c r="L1719" s="50"/>
      <c r="M1719" s="50"/>
      <c r="N1719" s="50"/>
      <c r="O1719" s="50"/>
      <c r="P1719" s="50"/>
      <c r="Q1719" s="50"/>
      <c r="R1719" s="50"/>
    </row>
    <row r="1720" ht="15.75" customHeight="1">
      <c r="A1720" s="47" t="s">
        <v>50</v>
      </c>
      <c r="B1720" s="33">
        <v>85000.0</v>
      </c>
      <c r="C1720" s="32">
        <v>101.0</v>
      </c>
      <c r="D1720" s="30">
        <f t="shared" si="173"/>
        <v>8585000</v>
      </c>
      <c r="E1720" s="30"/>
      <c r="F1720" s="30"/>
      <c r="G1720" s="32">
        <f t="shared" si="174"/>
        <v>101</v>
      </c>
      <c r="H1720" s="33">
        <v>85000.0</v>
      </c>
      <c r="I1720" s="32">
        <f t="shared" si="175"/>
        <v>0</v>
      </c>
      <c r="J1720" s="30">
        <f t="shared" si="176"/>
        <v>8585000</v>
      </c>
      <c r="K1720" s="34">
        <f t="shared" si="177"/>
        <v>0</v>
      </c>
      <c r="L1720" s="50"/>
      <c r="M1720" s="50"/>
      <c r="N1720" s="50"/>
      <c r="O1720" s="50"/>
      <c r="P1720" s="50"/>
      <c r="Q1720" s="50"/>
      <c r="R1720" s="50"/>
    </row>
    <row r="1721" ht="15.75" customHeight="1">
      <c r="A1721" s="47" t="s">
        <v>49</v>
      </c>
      <c r="B1721" s="33">
        <v>79800.0</v>
      </c>
      <c r="C1721" s="32">
        <v>862.0</v>
      </c>
      <c r="D1721" s="30">
        <f t="shared" si="173"/>
        <v>68787600</v>
      </c>
      <c r="E1721" s="30"/>
      <c r="F1721" s="30"/>
      <c r="G1721" s="32">
        <f t="shared" si="174"/>
        <v>862</v>
      </c>
      <c r="H1721" s="33">
        <v>79800.0</v>
      </c>
      <c r="I1721" s="32">
        <f t="shared" si="175"/>
        <v>0</v>
      </c>
      <c r="J1721" s="30">
        <f t="shared" si="176"/>
        <v>68787600</v>
      </c>
      <c r="K1721" s="34">
        <f t="shared" si="177"/>
        <v>0</v>
      </c>
      <c r="L1721" s="50"/>
      <c r="M1721" s="50"/>
      <c r="N1721" s="50"/>
      <c r="O1721" s="50"/>
      <c r="P1721" s="50"/>
      <c r="Q1721" s="50"/>
      <c r="R1721" s="50"/>
    </row>
    <row r="1722" ht="15.75" customHeight="1">
      <c r="A1722" s="47" t="s">
        <v>97</v>
      </c>
      <c r="B1722" s="33">
        <v>30000.0</v>
      </c>
      <c r="C1722" s="32">
        <v>718.0</v>
      </c>
      <c r="D1722" s="30">
        <f t="shared" si="173"/>
        <v>21540000</v>
      </c>
      <c r="E1722" s="30"/>
      <c r="F1722" s="30"/>
      <c r="G1722" s="32">
        <f t="shared" si="174"/>
        <v>718</v>
      </c>
      <c r="H1722" s="33">
        <v>30000.0</v>
      </c>
      <c r="I1722" s="32">
        <f t="shared" si="175"/>
        <v>0</v>
      </c>
      <c r="J1722" s="30">
        <f t="shared" si="176"/>
        <v>21540000</v>
      </c>
      <c r="K1722" s="34">
        <f t="shared" si="177"/>
        <v>0</v>
      </c>
      <c r="L1722" s="50"/>
      <c r="M1722" s="50"/>
      <c r="N1722" s="50"/>
      <c r="O1722" s="50"/>
      <c r="P1722" s="50"/>
      <c r="Q1722" s="50"/>
      <c r="R1722" s="50"/>
    </row>
    <row r="1723" ht="15.75" customHeight="1">
      <c r="A1723" s="47" t="s">
        <v>51</v>
      </c>
      <c r="B1723" s="33">
        <v>63000.0</v>
      </c>
      <c r="C1723" s="32">
        <v>137819.0</v>
      </c>
      <c r="D1723" s="30">
        <f t="shared" si="173"/>
        <v>8682597000</v>
      </c>
      <c r="E1723" s="30"/>
      <c r="F1723" s="30">
        <v>73.0</v>
      </c>
      <c r="G1723" s="32">
        <f t="shared" si="174"/>
        <v>137746</v>
      </c>
      <c r="H1723" s="33">
        <v>63000.0</v>
      </c>
      <c r="I1723" s="32">
        <f t="shared" si="175"/>
        <v>0</v>
      </c>
      <c r="J1723" s="30">
        <f t="shared" si="176"/>
        <v>8677998000</v>
      </c>
      <c r="K1723" s="34">
        <f t="shared" si="177"/>
        <v>-4599000</v>
      </c>
      <c r="L1723" s="50"/>
      <c r="M1723" s="50"/>
      <c r="N1723" s="50"/>
      <c r="O1723" s="50"/>
      <c r="P1723" s="50"/>
      <c r="Q1723" s="50"/>
      <c r="R1723" s="50"/>
    </row>
    <row r="1724" ht="15.75" customHeight="1">
      <c r="A1724" s="47" t="s">
        <v>70</v>
      </c>
      <c r="B1724" s="33">
        <v>695.0</v>
      </c>
      <c r="C1724" s="32">
        <v>9928.0</v>
      </c>
      <c r="D1724" s="30">
        <f t="shared" si="173"/>
        <v>6899960</v>
      </c>
      <c r="E1724" s="30"/>
      <c r="F1724" s="30"/>
      <c r="G1724" s="32">
        <f t="shared" si="174"/>
        <v>9928</v>
      </c>
      <c r="H1724" s="33">
        <v>695.0</v>
      </c>
      <c r="I1724" s="32">
        <f t="shared" si="175"/>
        <v>0</v>
      </c>
      <c r="J1724" s="30">
        <f t="shared" si="176"/>
        <v>6899960</v>
      </c>
      <c r="K1724" s="34">
        <f t="shared" si="177"/>
        <v>0</v>
      </c>
      <c r="L1724" s="50"/>
      <c r="M1724" s="50"/>
      <c r="N1724" s="50"/>
      <c r="O1724" s="50"/>
      <c r="P1724" s="50"/>
      <c r="Q1724" s="50"/>
      <c r="R1724" s="50"/>
    </row>
    <row r="1725" ht="15.75" customHeight="1">
      <c r="A1725" s="35"/>
      <c r="B1725" s="10"/>
      <c r="C1725" s="10"/>
      <c r="D1725" s="31">
        <f t="shared" si="173"/>
        <v>0</v>
      </c>
      <c r="E1725" s="31"/>
      <c r="F1725" s="31"/>
      <c r="G1725" s="32"/>
      <c r="H1725" s="31"/>
      <c r="I1725" s="32">
        <f t="shared" si="175"/>
        <v>0</v>
      </c>
      <c r="J1725" s="31">
        <f t="shared" si="176"/>
        <v>0</v>
      </c>
      <c r="K1725" s="34">
        <f t="shared" si="177"/>
        <v>0</v>
      </c>
    </row>
    <row r="1726" ht="15.75" customHeight="1">
      <c r="A1726" s="35"/>
      <c r="B1726" s="10"/>
      <c r="C1726" s="10"/>
      <c r="D1726" s="31">
        <f t="shared" si="173"/>
        <v>0</v>
      </c>
      <c r="E1726" s="31"/>
      <c r="F1726" s="31"/>
      <c r="G1726" s="32"/>
      <c r="H1726" s="31"/>
      <c r="I1726" s="32">
        <f t="shared" si="175"/>
        <v>0</v>
      </c>
      <c r="J1726" s="31">
        <f t="shared" si="176"/>
        <v>0</v>
      </c>
      <c r="K1726" s="34">
        <f t="shared" si="177"/>
        <v>0</v>
      </c>
    </row>
    <row r="1727" ht="15.75" customHeight="1">
      <c r="A1727" s="37"/>
      <c r="B1727" s="38"/>
      <c r="C1727" s="38"/>
      <c r="D1727" s="39">
        <f t="shared" si="173"/>
        <v>0</v>
      </c>
      <c r="E1727" s="39"/>
      <c r="F1727" s="39"/>
      <c r="G1727" s="32"/>
      <c r="H1727" s="39"/>
      <c r="I1727" s="40">
        <f t="shared" si="175"/>
        <v>0</v>
      </c>
      <c r="J1727" s="39">
        <f t="shared" si="176"/>
        <v>0</v>
      </c>
      <c r="K1727" s="34">
        <f t="shared" si="177"/>
        <v>0</v>
      </c>
    </row>
    <row r="1728" ht="15.75" customHeight="1">
      <c r="B1728" s="2"/>
      <c r="C1728" s="2"/>
      <c r="D1728" s="3"/>
      <c r="E1728" s="3"/>
      <c r="F1728" s="3"/>
      <c r="G1728" s="12">
        <f>SUM(G1696:G1727)</f>
        <v>1797970</v>
      </c>
      <c r="H1728" s="3"/>
      <c r="I1728" s="3"/>
      <c r="J1728" s="3"/>
    </row>
    <row r="1729" ht="15.75" customHeight="1">
      <c r="B1729" s="2"/>
      <c r="C1729" s="2"/>
      <c r="D1729" s="3"/>
      <c r="E1729" s="3"/>
      <c r="F1729" s="3"/>
      <c r="G1729" s="3"/>
      <c r="H1729" s="3"/>
      <c r="I1729" s="3"/>
      <c r="J1729" s="3"/>
    </row>
    <row r="1730" ht="15.75" customHeight="1">
      <c r="B1730" s="2"/>
      <c r="C1730" s="2"/>
      <c r="D1730" s="3" t="s">
        <v>17</v>
      </c>
      <c r="E1730" s="3"/>
      <c r="F1730" s="3"/>
      <c r="G1730" s="3"/>
      <c r="H1730" s="3"/>
      <c r="I1730" s="3"/>
      <c r="J1730" s="3" t="s">
        <v>17</v>
      </c>
    </row>
    <row r="1731" ht="15.75" customHeight="1">
      <c r="A1731" s="51" t="s">
        <v>88</v>
      </c>
      <c r="B1731" s="52" t="s">
        <v>51</v>
      </c>
      <c r="C1731" s="52" t="s">
        <v>48</v>
      </c>
      <c r="D1731" s="3">
        <f>SUM(D1696:D1730)</f>
        <v>16956006908</v>
      </c>
      <c r="E1731" s="3"/>
      <c r="F1731" s="3"/>
      <c r="G1731" s="3"/>
      <c r="H1731" s="3"/>
      <c r="I1731" s="3"/>
      <c r="J1731" s="3">
        <f>SUM(J1696:J1730)</f>
        <v>17709971518</v>
      </c>
      <c r="K1731" s="17">
        <f>J1731-D1731</f>
        <v>753964610</v>
      </c>
    </row>
    <row r="1732" ht="15.75" customHeight="1">
      <c r="A1732" s="15" t="s">
        <v>157</v>
      </c>
      <c r="B1732" s="15" t="s">
        <v>157</v>
      </c>
      <c r="C1732" s="15" t="s">
        <v>157</v>
      </c>
      <c r="D1732" s="3"/>
      <c r="E1732" s="3"/>
      <c r="F1732" s="3"/>
      <c r="G1732" s="3"/>
      <c r="H1732" s="3"/>
      <c r="I1732" s="3"/>
      <c r="J1732" s="3"/>
    </row>
    <row r="1733" ht="15.75" customHeight="1">
      <c r="A1733" s="2">
        <v>5.791930372E9</v>
      </c>
      <c r="B1733" s="2">
        <v>2.6121595E7</v>
      </c>
      <c r="C1733" s="2">
        <v>2.925E7</v>
      </c>
      <c r="D1733" s="3" t="s">
        <v>20</v>
      </c>
      <c r="E1733" s="3"/>
      <c r="F1733" s="3"/>
      <c r="G1733" s="3"/>
      <c r="H1733" s="3"/>
      <c r="I1733" s="3"/>
      <c r="J1733" s="3" t="s">
        <v>20</v>
      </c>
      <c r="K1733" s="43">
        <f>K1731/J1734</f>
        <v>3906.552383</v>
      </c>
    </row>
    <row r="1734" ht="15.75" customHeight="1">
      <c r="A1734" s="52" t="s">
        <v>158</v>
      </c>
      <c r="B1734" s="52" t="s">
        <v>158</v>
      </c>
      <c r="C1734" s="52" t="s">
        <v>158</v>
      </c>
      <c r="D1734" s="11">
        <v>189000.0</v>
      </c>
      <c r="E1734" s="3"/>
      <c r="F1734" s="3"/>
      <c r="G1734" s="3"/>
      <c r="H1734" s="3"/>
      <c r="I1734" s="3"/>
      <c r="J1734" s="11">
        <v>193000.0</v>
      </c>
      <c r="K1734" s="42"/>
    </row>
    <row r="1735" ht="15.75" customHeight="1">
      <c r="A1735" s="2">
        <f>C1697</f>
        <v>1540502</v>
      </c>
      <c r="B1735" s="2">
        <f>C1723</f>
        <v>137819</v>
      </c>
      <c r="C1735" s="2">
        <f>C1700</f>
        <v>91449</v>
      </c>
      <c r="D1735" s="3" t="s">
        <v>21</v>
      </c>
      <c r="E1735" s="3"/>
      <c r="F1735" s="3"/>
      <c r="G1735" s="3">
        <f>C1722-1000</f>
        <v>-282</v>
      </c>
      <c r="H1735" s="3"/>
      <c r="I1735" s="3"/>
      <c r="J1735" s="3" t="s">
        <v>21</v>
      </c>
    </row>
    <row r="1736" ht="15.75" customHeight="1">
      <c r="A1736" s="52" t="s">
        <v>159</v>
      </c>
      <c r="B1736" s="52" t="s">
        <v>159</v>
      </c>
      <c r="C1736" s="52" t="s">
        <v>159</v>
      </c>
      <c r="D1736" s="12">
        <f>D1731/D1734</f>
        <v>89714.32227</v>
      </c>
      <c r="E1736" s="12"/>
      <c r="F1736" s="12"/>
      <c r="G1736" s="12"/>
      <c r="H1736" s="3"/>
      <c r="I1736" s="3"/>
      <c r="J1736" s="12">
        <f>J1731/J1734</f>
        <v>91761.51046</v>
      </c>
      <c r="K1736" s="18">
        <f>J1736-D1736</f>
        <v>2047.188191</v>
      </c>
    </row>
    <row r="1737" ht="15.75" customHeight="1">
      <c r="A1737" s="6">
        <f t="shared" ref="A1737:C1737" si="178">A1735*100/A1733</f>
        <v>0.02659738466</v>
      </c>
      <c r="B1737" s="2">
        <f t="shared" si="178"/>
        <v>0.5276056075</v>
      </c>
      <c r="C1737" s="2">
        <f t="shared" si="178"/>
        <v>0.3126461538</v>
      </c>
      <c r="D1737" s="3"/>
      <c r="E1737" s="3"/>
      <c r="F1737" s="3"/>
      <c r="G1737" s="3"/>
      <c r="H1737" s="3"/>
      <c r="I1737" s="3"/>
      <c r="J1737" s="3"/>
    </row>
    <row r="1738" ht="15.75" customHeight="1">
      <c r="B1738" s="2"/>
      <c r="C1738" s="2"/>
      <c r="D1738" s="3"/>
      <c r="E1738" s="3"/>
      <c r="F1738" s="3"/>
      <c r="G1738" s="3"/>
      <c r="H1738" s="3"/>
      <c r="I1738" s="3"/>
      <c r="J1738" s="3"/>
    </row>
    <row r="1739" ht="15.75" customHeight="1">
      <c r="B1739" s="2"/>
      <c r="C1739" s="2"/>
      <c r="D1739" s="3"/>
      <c r="E1739" s="3"/>
      <c r="F1739" s="3"/>
      <c r="G1739" s="3"/>
      <c r="H1739" s="3"/>
      <c r="I1739" s="3"/>
      <c r="J1739" s="3"/>
    </row>
    <row r="1740" ht="15.75" customHeight="1">
      <c r="B1740" s="2"/>
      <c r="C1740" s="2"/>
      <c r="D1740" s="3"/>
      <c r="E1740" s="3"/>
      <c r="F1740" s="3"/>
      <c r="G1740" s="3"/>
      <c r="H1740" s="3"/>
      <c r="I1740" s="3"/>
      <c r="J1740" s="3"/>
    </row>
    <row r="1741" ht="15.75" customHeight="1">
      <c r="B1741" s="2"/>
      <c r="C1741" s="2"/>
      <c r="D1741" s="3"/>
      <c r="E1741" s="3"/>
      <c r="F1741" s="3"/>
      <c r="G1741" s="3"/>
      <c r="H1741" s="3"/>
      <c r="I1741" s="3"/>
      <c r="J1741" s="3"/>
    </row>
    <row r="1742" ht="15.75" customHeight="1">
      <c r="B1742" s="2"/>
      <c r="C1742" s="2"/>
      <c r="D1742" s="3"/>
      <c r="E1742" s="3"/>
      <c r="F1742" s="3"/>
      <c r="G1742" s="3"/>
      <c r="H1742" s="3"/>
      <c r="I1742" s="3"/>
      <c r="J1742" s="3"/>
    </row>
    <row r="1743" ht="15.75" customHeight="1">
      <c r="B1743" s="2"/>
      <c r="C1743" s="2"/>
      <c r="D1743" s="3"/>
      <c r="E1743" s="3"/>
      <c r="F1743" s="3"/>
      <c r="G1743" s="3"/>
      <c r="H1743" s="3"/>
      <c r="I1743" s="3"/>
      <c r="J1743" s="3"/>
    </row>
    <row r="1744" ht="15.75" customHeight="1">
      <c r="A1744" s="1" t="s">
        <v>181</v>
      </c>
      <c r="B1744" s="2"/>
      <c r="C1744" s="2"/>
      <c r="D1744" s="3"/>
      <c r="E1744" s="3"/>
      <c r="F1744" s="3"/>
      <c r="G1744" s="3"/>
      <c r="H1744" s="3"/>
      <c r="I1744" s="3"/>
      <c r="J1744" s="3"/>
    </row>
    <row r="1745" ht="15.75" customHeight="1">
      <c r="B1745" s="2"/>
      <c r="C1745" s="2"/>
      <c r="D1745" s="3"/>
      <c r="E1745" s="3"/>
      <c r="F1745" s="3"/>
      <c r="G1745" s="3"/>
      <c r="H1745" s="3"/>
      <c r="I1745" s="3"/>
      <c r="J1745" s="3"/>
    </row>
    <row r="1746" ht="15.75" customHeight="1">
      <c r="B1746" s="2"/>
      <c r="C1746" s="2"/>
      <c r="D1746" s="3"/>
      <c r="E1746" s="3"/>
      <c r="F1746" s="3"/>
      <c r="G1746" s="3"/>
      <c r="H1746" s="3"/>
      <c r="I1746" s="3"/>
      <c r="J1746" s="3"/>
    </row>
    <row r="1747" ht="15.75" customHeight="1">
      <c r="A1747" s="19" t="s">
        <v>35</v>
      </c>
      <c r="B1747" s="20"/>
      <c r="C1747" s="20"/>
      <c r="D1747" s="21"/>
      <c r="E1747" s="22" t="s">
        <v>36</v>
      </c>
      <c r="F1747" s="23"/>
      <c r="G1747" s="21"/>
      <c r="H1747" s="21"/>
      <c r="I1747" s="21"/>
      <c r="J1747" s="21"/>
      <c r="K1747" s="24"/>
      <c r="L1747" s="1"/>
      <c r="M1747" s="1"/>
      <c r="N1747" s="1"/>
      <c r="O1747" s="1"/>
      <c r="P1747" s="1"/>
      <c r="Q1747" s="1"/>
      <c r="R1747" s="1"/>
    </row>
    <row r="1748" ht="15.75" customHeight="1">
      <c r="A1748" s="25" t="s">
        <v>2</v>
      </c>
      <c r="B1748" s="27" t="s">
        <v>179</v>
      </c>
      <c r="C1748" s="26" t="s">
        <v>8</v>
      </c>
      <c r="D1748" s="27" t="s">
        <v>9</v>
      </c>
      <c r="E1748" s="27" t="s">
        <v>38</v>
      </c>
      <c r="F1748" s="27" t="s">
        <v>39</v>
      </c>
      <c r="G1748" s="27" t="s">
        <v>40</v>
      </c>
      <c r="H1748" s="27" t="s">
        <v>182</v>
      </c>
      <c r="I1748" s="27" t="s">
        <v>42</v>
      </c>
      <c r="J1748" s="27" t="s">
        <v>183</v>
      </c>
      <c r="K1748" s="28" t="s">
        <v>12</v>
      </c>
      <c r="L1748" s="1"/>
      <c r="M1748" s="1"/>
      <c r="N1748" s="1"/>
      <c r="O1748" s="1"/>
      <c r="P1748" s="1"/>
      <c r="Q1748" s="1"/>
      <c r="R1748" s="1"/>
    </row>
    <row r="1749" ht="15.75" customHeight="1">
      <c r="A1749" s="47" t="s">
        <v>87</v>
      </c>
      <c r="B1749" s="33">
        <v>126000.0</v>
      </c>
      <c r="C1749" s="32">
        <v>2.0</v>
      </c>
      <c r="D1749" s="30">
        <f t="shared" ref="D1749:D1780" si="179">C1749*B1749</f>
        <v>252000</v>
      </c>
      <c r="E1749" s="31"/>
      <c r="F1749" s="31"/>
      <c r="G1749" s="32">
        <f t="shared" ref="G1749:G1777" si="180">$C1749+E1749-F1749</f>
        <v>2</v>
      </c>
      <c r="H1749" s="33">
        <v>126000.0</v>
      </c>
      <c r="I1749" s="32">
        <f t="shared" ref="I1749:I1780" si="181">H1749-B1749</f>
        <v>0</v>
      </c>
      <c r="J1749" s="30">
        <f t="shared" ref="J1749:J1780" si="182">G1749*H1749</f>
        <v>252000</v>
      </c>
      <c r="K1749" s="34">
        <f t="shared" ref="K1749:K1780" si="183">J1749-D1749</f>
        <v>0</v>
      </c>
      <c r="L1749" s="50"/>
      <c r="M1749" s="50"/>
      <c r="N1749" s="50"/>
      <c r="O1749" s="50"/>
      <c r="P1749" s="50"/>
      <c r="Q1749" s="50"/>
      <c r="R1749" s="50"/>
    </row>
    <row r="1750" ht="15.75" customHeight="1">
      <c r="A1750" s="47" t="s">
        <v>88</v>
      </c>
      <c r="B1750" s="33">
        <v>1890.0</v>
      </c>
      <c r="C1750" s="32">
        <v>1534451.0</v>
      </c>
      <c r="D1750" s="30">
        <f t="shared" si="179"/>
        <v>2900112390</v>
      </c>
      <c r="E1750" s="30"/>
      <c r="F1750" s="30">
        <v>2762.0</v>
      </c>
      <c r="G1750" s="32">
        <f t="shared" si="180"/>
        <v>1531689</v>
      </c>
      <c r="H1750" s="33">
        <v>1800.0</v>
      </c>
      <c r="I1750" s="32">
        <f t="shared" si="181"/>
        <v>-90</v>
      </c>
      <c r="J1750" s="30">
        <f t="shared" si="182"/>
        <v>2757040200</v>
      </c>
      <c r="K1750" s="34">
        <f t="shared" si="183"/>
        <v>-143072190</v>
      </c>
      <c r="L1750" s="50"/>
      <c r="M1750" s="50"/>
      <c r="N1750" s="50"/>
      <c r="O1750" s="50"/>
      <c r="P1750" s="50"/>
      <c r="Q1750" s="50"/>
      <c r="R1750" s="50"/>
    </row>
    <row r="1751" ht="15.75" customHeight="1">
      <c r="A1751" s="47" t="s">
        <v>89</v>
      </c>
      <c r="B1751" s="33">
        <v>79.99</v>
      </c>
      <c r="C1751" s="32">
        <v>2500.0</v>
      </c>
      <c r="D1751" s="30">
        <f t="shared" si="179"/>
        <v>199975</v>
      </c>
      <c r="E1751" s="30"/>
      <c r="F1751" s="30"/>
      <c r="G1751" s="32">
        <f t="shared" si="180"/>
        <v>2500</v>
      </c>
      <c r="H1751" s="33">
        <v>79.98</v>
      </c>
      <c r="I1751" s="33">
        <f t="shared" si="181"/>
        <v>-0.01</v>
      </c>
      <c r="J1751" s="30">
        <f t="shared" si="182"/>
        <v>199950</v>
      </c>
      <c r="K1751" s="34">
        <f t="shared" si="183"/>
        <v>-25</v>
      </c>
      <c r="L1751" s="50"/>
      <c r="M1751" s="50"/>
      <c r="N1751" s="50"/>
      <c r="O1751" s="50"/>
      <c r="P1751" s="50"/>
      <c r="Q1751" s="50"/>
      <c r="R1751" s="50"/>
    </row>
    <row r="1752" ht="15.75" customHeight="1">
      <c r="A1752" s="47" t="s">
        <v>47</v>
      </c>
      <c r="B1752" s="33">
        <v>530000.0</v>
      </c>
      <c r="C1752" s="32">
        <v>3.0</v>
      </c>
      <c r="D1752" s="30">
        <f t="shared" si="179"/>
        <v>1590000</v>
      </c>
      <c r="E1752" s="30"/>
      <c r="F1752" s="30"/>
      <c r="G1752" s="32">
        <f t="shared" si="180"/>
        <v>3</v>
      </c>
      <c r="H1752" s="33">
        <v>500000.0</v>
      </c>
      <c r="I1752" s="32">
        <f t="shared" si="181"/>
        <v>-30000</v>
      </c>
      <c r="J1752" s="30">
        <f t="shared" si="182"/>
        <v>1500000</v>
      </c>
      <c r="K1752" s="34">
        <f t="shared" si="183"/>
        <v>-90000</v>
      </c>
      <c r="L1752" s="50"/>
      <c r="M1752" s="50"/>
      <c r="N1752" s="50"/>
      <c r="O1752" s="50"/>
      <c r="P1752" s="50"/>
      <c r="Q1752" s="50"/>
      <c r="R1752" s="50"/>
    </row>
    <row r="1753" ht="15.75" customHeight="1">
      <c r="A1753" s="47" t="s">
        <v>48</v>
      </c>
      <c r="B1753" s="33">
        <v>55000.0</v>
      </c>
      <c r="C1753" s="32">
        <v>105449.0</v>
      </c>
      <c r="D1753" s="30">
        <f t="shared" si="179"/>
        <v>5799695000</v>
      </c>
      <c r="E1753" s="30">
        <v>1000.0</v>
      </c>
      <c r="F1753" s="30"/>
      <c r="G1753" s="32">
        <f t="shared" si="180"/>
        <v>106449</v>
      </c>
      <c r="H1753" s="33">
        <v>48000.0</v>
      </c>
      <c r="I1753" s="32">
        <f t="shared" si="181"/>
        <v>-7000</v>
      </c>
      <c r="J1753" s="30">
        <f t="shared" si="182"/>
        <v>5109552000</v>
      </c>
      <c r="K1753" s="34">
        <f t="shared" si="183"/>
        <v>-690143000</v>
      </c>
      <c r="L1753" s="50"/>
      <c r="M1753" s="50"/>
      <c r="N1753" s="50"/>
      <c r="O1753" s="50"/>
      <c r="P1753" s="50"/>
      <c r="Q1753" s="50"/>
      <c r="R1753" s="50"/>
    </row>
    <row r="1754" ht="15.75" customHeight="1">
      <c r="A1754" s="47" t="s">
        <v>86</v>
      </c>
      <c r="B1754" s="33">
        <v>7499.99</v>
      </c>
      <c r="C1754" s="32">
        <v>629.0</v>
      </c>
      <c r="D1754" s="30">
        <f t="shared" si="179"/>
        <v>4717493.71</v>
      </c>
      <c r="E1754" s="30"/>
      <c r="F1754" s="31"/>
      <c r="G1754" s="32">
        <f t="shared" si="180"/>
        <v>629</v>
      </c>
      <c r="H1754" s="33">
        <v>6800.0</v>
      </c>
      <c r="I1754" s="32">
        <f t="shared" si="181"/>
        <v>-699.99</v>
      </c>
      <c r="J1754" s="30">
        <f t="shared" si="182"/>
        <v>4277200</v>
      </c>
      <c r="K1754" s="34">
        <f t="shared" si="183"/>
        <v>-440293.71</v>
      </c>
      <c r="L1754" s="50"/>
      <c r="M1754" s="50"/>
      <c r="N1754" s="50"/>
      <c r="O1754" s="50"/>
      <c r="P1754" s="50"/>
      <c r="Q1754" s="50"/>
      <c r="R1754" s="50"/>
    </row>
    <row r="1755" ht="15.75" customHeight="1">
      <c r="A1755" s="47" t="s">
        <v>90</v>
      </c>
      <c r="B1755" s="33">
        <v>970.0</v>
      </c>
      <c r="C1755" s="32">
        <v>3.0</v>
      </c>
      <c r="D1755" s="30">
        <f t="shared" si="179"/>
        <v>2910</v>
      </c>
      <c r="E1755" s="30"/>
      <c r="F1755" s="30"/>
      <c r="G1755" s="32">
        <f t="shared" si="180"/>
        <v>3</v>
      </c>
      <c r="H1755" s="33">
        <v>970.0</v>
      </c>
      <c r="I1755" s="32">
        <f t="shared" si="181"/>
        <v>0</v>
      </c>
      <c r="J1755" s="30">
        <f t="shared" si="182"/>
        <v>2910</v>
      </c>
      <c r="K1755" s="34">
        <f t="shared" si="183"/>
        <v>0</v>
      </c>
      <c r="L1755" s="50"/>
      <c r="M1755" s="50"/>
      <c r="N1755" s="50"/>
      <c r="O1755" s="50"/>
      <c r="P1755" s="50"/>
      <c r="Q1755" s="50"/>
      <c r="R1755" s="50"/>
    </row>
    <row r="1756" ht="15.75" customHeight="1">
      <c r="A1756" s="47" t="s">
        <v>54</v>
      </c>
      <c r="B1756" s="33">
        <v>75200.0</v>
      </c>
      <c r="C1756" s="32">
        <v>15.0</v>
      </c>
      <c r="D1756" s="30">
        <f t="shared" si="179"/>
        <v>1128000</v>
      </c>
      <c r="E1756" s="30"/>
      <c r="F1756" s="30"/>
      <c r="G1756" s="32">
        <f t="shared" si="180"/>
        <v>15</v>
      </c>
      <c r="H1756" s="33">
        <v>77000.0</v>
      </c>
      <c r="I1756" s="32">
        <f t="shared" si="181"/>
        <v>1800</v>
      </c>
      <c r="J1756" s="30">
        <f t="shared" si="182"/>
        <v>1155000</v>
      </c>
      <c r="K1756" s="34">
        <f t="shared" si="183"/>
        <v>27000</v>
      </c>
      <c r="L1756" s="50"/>
      <c r="M1756" s="50"/>
      <c r="N1756" s="50"/>
      <c r="O1756" s="50"/>
      <c r="P1756" s="50"/>
      <c r="Q1756" s="50"/>
      <c r="R1756" s="50"/>
    </row>
    <row r="1757" ht="15.75" customHeight="1">
      <c r="A1757" s="47" t="s">
        <v>55</v>
      </c>
      <c r="B1757" s="33">
        <v>3800.0</v>
      </c>
      <c r="C1757" s="32">
        <v>2.0</v>
      </c>
      <c r="D1757" s="30">
        <f t="shared" si="179"/>
        <v>7600</v>
      </c>
      <c r="E1757" s="30"/>
      <c r="F1757" s="30"/>
      <c r="G1757" s="32">
        <f t="shared" si="180"/>
        <v>2</v>
      </c>
      <c r="H1757" s="33">
        <v>3800.0</v>
      </c>
      <c r="I1757" s="32">
        <f t="shared" si="181"/>
        <v>0</v>
      </c>
      <c r="J1757" s="30">
        <f t="shared" si="182"/>
        <v>7600</v>
      </c>
      <c r="K1757" s="34">
        <f t="shared" si="183"/>
        <v>0</v>
      </c>
      <c r="L1757" s="50"/>
      <c r="M1757" s="50"/>
      <c r="N1757" s="50"/>
      <c r="O1757" s="50"/>
      <c r="P1757" s="50"/>
      <c r="Q1757" s="50"/>
      <c r="R1757" s="50"/>
    </row>
    <row r="1758" ht="15.75" customHeight="1">
      <c r="A1758" s="48" t="s">
        <v>91</v>
      </c>
      <c r="B1758" s="33">
        <v>13891.0</v>
      </c>
      <c r="C1758" s="32">
        <v>2.0</v>
      </c>
      <c r="D1758" s="30">
        <f t="shared" si="179"/>
        <v>27782</v>
      </c>
      <c r="E1758" s="30"/>
      <c r="F1758" s="30"/>
      <c r="G1758" s="32">
        <f t="shared" si="180"/>
        <v>2</v>
      </c>
      <c r="H1758" s="33">
        <v>13500.0</v>
      </c>
      <c r="I1758" s="32">
        <f t="shared" si="181"/>
        <v>-391</v>
      </c>
      <c r="J1758" s="30">
        <f t="shared" si="182"/>
        <v>27000</v>
      </c>
      <c r="K1758" s="34">
        <f t="shared" si="183"/>
        <v>-782</v>
      </c>
      <c r="L1758" s="50"/>
      <c r="M1758" s="50"/>
      <c r="N1758" s="50"/>
      <c r="O1758" s="50"/>
      <c r="P1758" s="50"/>
      <c r="Q1758" s="50"/>
      <c r="R1758" s="50"/>
    </row>
    <row r="1759" ht="15.75" customHeight="1">
      <c r="A1759" s="47" t="s">
        <v>92</v>
      </c>
      <c r="B1759" s="33">
        <v>86300.0</v>
      </c>
      <c r="C1759" s="32">
        <v>30.0</v>
      </c>
      <c r="D1759" s="30">
        <f t="shared" si="179"/>
        <v>2589000</v>
      </c>
      <c r="E1759" s="30"/>
      <c r="F1759" s="30"/>
      <c r="G1759" s="32">
        <f t="shared" si="180"/>
        <v>30</v>
      </c>
      <c r="H1759" s="33">
        <v>86400.0</v>
      </c>
      <c r="I1759" s="32">
        <f t="shared" si="181"/>
        <v>100</v>
      </c>
      <c r="J1759" s="30">
        <f t="shared" si="182"/>
        <v>2592000</v>
      </c>
      <c r="K1759" s="34">
        <f t="shared" si="183"/>
        <v>3000</v>
      </c>
      <c r="L1759" s="50"/>
      <c r="M1759" s="50"/>
      <c r="N1759" s="50"/>
      <c r="O1759" s="50"/>
      <c r="P1759" s="50"/>
      <c r="Q1759" s="50"/>
      <c r="R1759" s="50"/>
    </row>
    <row r="1760" ht="15.75" customHeight="1">
      <c r="A1760" s="47" t="s">
        <v>67</v>
      </c>
      <c r="B1760" s="33">
        <v>8999.99</v>
      </c>
      <c r="C1760" s="32">
        <v>5.0</v>
      </c>
      <c r="D1760" s="30">
        <f t="shared" si="179"/>
        <v>44999.95</v>
      </c>
      <c r="E1760" s="30"/>
      <c r="F1760" s="30"/>
      <c r="G1760" s="32">
        <f t="shared" si="180"/>
        <v>5</v>
      </c>
      <c r="H1760" s="33">
        <v>8999.99</v>
      </c>
      <c r="I1760" s="32">
        <f t="shared" si="181"/>
        <v>0</v>
      </c>
      <c r="J1760" s="30">
        <f t="shared" si="182"/>
        <v>44999.95</v>
      </c>
      <c r="K1760" s="34">
        <f t="shared" si="183"/>
        <v>0</v>
      </c>
      <c r="L1760" s="50"/>
      <c r="M1760" s="50"/>
      <c r="N1760" s="50"/>
      <c r="O1760" s="50"/>
      <c r="P1760" s="50"/>
      <c r="Q1760" s="50"/>
      <c r="R1760" s="50"/>
    </row>
    <row r="1761" ht="15.75" customHeight="1">
      <c r="A1761" s="47" t="s">
        <v>57</v>
      </c>
      <c r="B1761" s="33">
        <v>43600.0</v>
      </c>
      <c r="C1761" s="32">
        <v>20.0</v>
      </c>
      <c r="D1761" s="30">
        <f t="shared" si="179"/>
        <v>872000</v>
      </c>
      <c r="E1761" s="30"/>
      <c r="F1761" s="30"/>
      <c r="G1761" s="32">
        <f t="shared" si="180"/>
        <v>20</v>
      </c>
      <c r="H1761" s="33">
        <v>43000.0</v>
      </c>
      <c r="I1761" s="32">
        <f t="shared" si="181"/>
        <v>-600</v>
      </c>
      <c r="J1761" s="30">
        <f t="shared" si="182"/>
        <v>860000</v>
      </c>
      <c r="K1761" s="34">
        <f t="shared" si="183"/>
        <v>-12000</v>
      </c>
      <c r="L1761" s="50"/>
      <c r="M1761" s="50"/>
      <c r="N1761" s="50"/>
      <c r="O1761" s="50"/>
      <c r="P1761" s="50"/>
      <c r="Q1761" s="50"/>
      <c r="R1761" s="50"/>
    </row>
    <row r="1762" ht="15.75" customHeight="1">
      <c r="A1762" s="47" t="s">
        <v>58</v>
      </c>
      <c r="B1762" s="33">
        <v>60000.0</v>
      </c>
      <c r="C1762" s="32">
        <v>5.0</v>
      </c>
      <c r="D1762" s="30">
        <f t="shared" si="179"/>
        <v>300000</v>
      </c>
      <c r="E1762" s="30"/>
      <c r="F1762" s="30"/>
      <c r="G1762" s="32">
        <f t="shared" si="180"/>
        <v>5</v>
      </c>
      <c r="H1762" s="33">
        <v>60000.0</v>
      </c>
      <c r="I1762" s="32">
        <f t="shared" si="181"/>
        <v>0</v>
      </c>
      <c r="J1762" s="30">
        <f t="shared" si="182"/>
        <v>300000</v>
      </c>
      <c r="K1762" s="34">
        <f t="shared" si="183"/>
        <v>0</v>
      </c>
      <c r="L1762" s="50"/>
      <c r="M1762" s="50"/>
      <c r="N1762" s="50"/>
      <c r="O1762" s="50"/>
      <c r="P1762" s="50"/>
      <c r="Q1762" s="50"/>
      <c r="R1762" s="50"/>
    </row>
    <row r="1763" ht="15.75" customHeight="1">
      <c r="A1763" s="47" t="s">
        <v>59</v>
      </c>
      <c r="B1763" s="33">
        <v>3500.0</v>
      </c>
      <c r="C1763" s="32">
        <v>53.0</v>
      </c>
      <c r="D1763" s="30">
        <f t="shared" si="179"/>
        <v>185500</v>
      </c>
      <c r="E1763" s="30"/>
      <c r="F1763" s="30"/>
      <c r="G1763" s="32">
        <f t="shared" si="180"/>
        <v>53</v>
      </c>
      <c r="H1763" s="33">
        <v>3500.0</v>
      </c>
      <c r="I1763" s="32">
        <f t="shared" si="181"/>
        <v>0</v>
      </c>
      <c r="J1763" s="30">
        <f t="shared" si="182"/>
        <v>185500</v>
      </c>
      <c r="K1763" s="34">
        <f t="shared" si="183"/>
        <v>0</v>
      </c>
      <c r="L1763" s="50"/>
      <c r="M1763" s="50"/>
      <c r="N1763" s="50"/>
      <c r="O1763" s="50"/>
      <c r="P1763" s="50"/>
      <c r="Q1763" s="50"/>
      <c r="R1763" s="50"/>
    </row>
    <row r="1764" ht="15.75" customHeight="1">
      <c r="A1764" s="47" t="s">
        <v>60</v>
      </c>
      <c r="B1764" s="33">
        <v>1469.99</v>
      </c>
      <c r="C1764" s="32">
        <v>5045.0</v>
      </c>
      <c r="D1764" s="30">
        <f t="shared" si="179"/>
        <v>7416099.55</v>
      </c>
      <c r="E1764" s="30"/>
      <c r="F1764" s="30"/>
      <c r="G1764" s="32">
        <f t="shared" si="180"/>
        <v>5045</v>
      </c>
      <c r="H1764" s="33">
        <v>1440.0</v>
      </c>
      <c r="I1764" s="32">
        <f t="shared" si="181"/>
        <v>-29.99</v>
      </c>
      <c r="J1764" s="30">
        <f t="shared" si="182"/>
        <v>7264800</v>
      </c>
      <c r="K1764" s="34">
        <f t="shared" si="183"/>
        <v>-151299.55</v>
      </c>
      <c r="L1764" s="50"/>
      <c r="M1764" s="50"/>
      <c r="N1764" s="50"/>
      <c r="O1764" s="50"/>
      <c r="P1764" s="50"/>
      <c r="Q1764" s="50"/>
      <c r="R1764" s="50"/>
    </row>
    <row r="1765" ht="15.75" customHeight="1">
      <c r="A1765" s="47" t="s">
        <v>61</v>
      </c>
      <c r="B1765" s="33">
        <v>95000.0</v>
      </c>
      <c r="C1765" s="32">
        <v>5.0</v>
      </c>
      <c r="D1765" s="30">
        <f t="shared" si="179"/>
        <v>475000</v>
      </c>
      <c r="E1765" s="30"/>
      <c r="F1765" s="30"/>
      <c r="G1765" s="32">
        <f t="shared" si="180"/>
        <v>5</v>
      </c>
      <c r="H1765" s="33">
        <v>95000.0</v>
      </c>
      <c r="I1765" s="32">
        <f t="shared" si="181"/>
        <v>0</v>
      </c>
      <c r="J1765" s="30">
        <f t="shared" si="182"/>
        <v>475000</v>
      </c>
      <c r="K1765" s="34">
        <f t="shared" si="183"/>
        <v>0</v>
      </c>
      <c r="L1765" s="50"/>
      <c r="M1765" s="50"/>
      <c r="N1765" s="50"/>
      <c r="O1765" s="50"/>
      <c r="P1765" s="50"/>
      <c r="Q1765" s="50"/>
      <c r="R1765" s="50"/>
    </row>
    <row r="1766" ht="15.75" customHeight="1">
      <c r="A1766" s="47" t="s">
        <v>82</v>
      </c>
      <c r="B1766" s="45">
        <v>18000.0</v>
      </c>
      <c r="C1766" s="32">
        <v>1.0</v>
      </c>
      <c r="D1766" s="31">
        <f t="shared" si="179"/>
        <v>18000</v>
      </c>
      <c r="E1766" s="30"/>
      <c r="F1766" s="31"/>
      <c r="G1766" s="32">
        <f t="shared" si="180"/>
        <v>1</v>
      </c>
      <c r="H1766" s="45">
        <v>19000.0</v>
      </c>
      <c r="I1766" s="32">
        <f t="shared" si="181"/>
        <v>1000</v>
      </c>
      <c r="J1766" s="31">
        <f t="shared" si="182"/>
        <v>19000</v>
      </c>
      <c r="K1766" s="34">
        <f t="shared" si="183"/>
        <v>1000</v>
      </c>
      <c r="L1766" s="50"/>
      <c r="M1766" s="50"/>
      <c r="N1766" s="50"/>
      <c r="O1766" s="50"/>
      <c r="P1766" s="50"/>
      <c r="Q1766" s="50"/>
      <c r="R1766" s="50"/>
    </row>
    <row r="1767" ht="15.75" customHeight="1">
      <c r="A1767" s="47" t="s">
        <v>93</v>
      </c>
      <c r="B1767" s="33">
        <v>167000.0</v>
      </c>
      <c r="C1767" s="32">
        <v>20.0</v>
      </c>
      <c r="D1767" s="30">
        <f t="shared" si="179"/>
        <v>3340000</v>
      </c>
      <c r="E1767" s="30"/>
      <c r="F1767" s="30"/>
      <c r="G1767" s="32">
        <f t="shared" si="180"/>
        <v>20</v>
      </c>
      <c r="H1767" s="33">
        <v>190000.0</v>
      </c>
      <c r="I1767" s="32">
        <f t="shared" si="181"/>
        <v>23000</v>
      </c>
      <c r="J1767" s="30">
        <f t="shared" si="182"/>
        <v>3800000</v>
      </c>
      <c r="K1767" s="34">
        <f t="shared" si="183"/>
        <v>460000</v>
      </c>
      <c r="L1767" s="50"/>
      <c r="M1767" s="50"/>
      <c r="N1767" s="50"/>
      <c r="O1767" s="50"/>
      <c r="P1767" s="50"/>
      <c r="Q1767" s="50"/>
      <c r="R1767" s="50"/>
    </row>
    <row r="1768" ht="15.75" customHeight="1">
      <c r="A1768" s="47" t="s">
        <v>94</v>
      </c>
      <c r="B1768" s="33">
        <v>14200.0</v>
      </c>
      <c r="C1768" s="32">
        <v>8.0</v>
      </c>
      <c r="D1768" s="30">
        <f t="shared" si="179"/>
        <v>113600</v>
      </c>
      <c r="E1768" s="30"/>
      <c r="F1768" s="30"/>
      <c r="G1768" s="32">
        <f t="shared" si="180"/>
        <v>8</v>
      </c>
      <c r="H1768" s="33">
        <v>14500.0</v>
      </c>
      <c r="I1768" s="32">
        <f t="shared" si="181"/>
        <v>300</v>
      </c>
      <c r="J1768" s="30">
        <f t="shared" si="182"/>
        <v>116000</v>
      </c>
      <c r="K1768" s="34">
        <f t="shared" si="183"/>
        <v>2400</v>
      </c>
      <c r="L1768" s="50"/>
      <c r="M1768" s="50"/>
      <c r="N1768" s="50"/>
      <c r="O1768" s="50"/>
      <c r="P1768" s="50"/>
      <c r="Q1768" s="50"/>
      <c r="R1768" s="50"/>
    </row>
    <row r="1769" ht="15.75" customHeight="1">
      <c r="A1769" s="47" t="s">
        <v>64</v>
      </c>
      <c r="B1769" s="33">
        <v>580000.0</v>
      </c>
      <c r="C1769" s="32">
        <v>50.0</v>
      </c>
      <c r="D1769" s="30">
        <f t="shared" si="179"/>
        <v>29000000</v>
      </c>
      <c r="E1769" s="30"/>
      <c r="F1769" s="30"/>
      <c r="G1769" s="32">
        <f t="shared" si="180"/>
        <v>50</v>
      </c>
      <c r="H1769" s="33">
        <v>580000.0</v>
      </c>
      <c r="I1769" s="32">
        <f t="shared" si="181"/>
        <v>0</v>
      </c>
      <c r="J1769" s="30">
        <f t="shared" si="182"/>
        <v>29000000</v>
      </c>
      <c r="K1769" s="34">
        <f t="shared" si="183"/>
        <v>0</v>
      </c>
      <c r="L1769" s="50"/>
      <c r="M1769" s="50"/>
      <c r="N1769" s="50"/>
      <c r="O1769" s="50"/>
      <c r="P1769" s="50"/>
      <c r="Q1769" s="50"/>
      <c r="R1769" s="50"/>
    </row>
    <row r="1770" ht="15.75" customHeight="1">
      <c r="A1770" s="47" t="s">
        <v>65</v>
      </c>
      <c r="B1770" s="33">
        <v>579999.0</v>
      </c>
      <c r="C1770" s="32">
        <v>300.0</v>
      </c>
      <c r="D1770" s="30">
        <f t="shared" si="179"/>
        <v>173999700</v>
      </c>
      <c r="E1770" s="30"/>
      <c r="F1770" s="30"/>
      <c r="G1770" s="32">
        <f t="shared" si="180"/>
        <v>300</v>
      </c>
      <c r="H1770" s="33">
        <v>579999.0</v>
      </c>
      <c r="I1770" s="32">
        <f t="shared" si="181"/>
        <v>0</v>
      </c>
      <c r="J1770" s="30">
        <f t="shared" si="182"/>
        <v>173999700</v>
      </c>
      <c r="K1770" s="34">
        <f t="shared" si="183"/>
        <v>0</v>
      </c>
      <c r="L1770" s="50"/>
      <c r="M1770" s="50"/>
      <c r="N1770" s="50"/>
      <c r="O1770" s="50"/>
      <c r="P1770" s="50"/>
      <c r="Q1770" s="50"/>
      <c r="R1770" s="50"/>
    </row>
    <row r="1771" ht="15.75" customHeight="1">
      <c r="A1771" s="47" t="s">
        <v>95</v>
      </c>
      <c r="B1771" s="33">
        <v>3109.0</v>
      </c>
      <c r="C1771" s="32">
        <v>12.0</v>
      </c>
      <c r="D1771" s="30">
        <f t="shared" si="179"/>
        <v>37308</v>
      </c>
      <c r="E1771" s="30">
        <v>5.0</v>
      </c>
      <c r="F1771" s="30"/>
      <c r="G1771" s="32">
        <f t="shared" si="180"/>
        <v>17</v>
      </c>
      <c r="H1771" s="33">
        <v>2500.0</v>
      </c>
      <c r="I1771" s="32">
        <f t="shared" si="181"/>
        <v>-609</v>
      </c>
      <c r="J1771" s="30">
        <f t="shared" si="182"/>
        <v>42500</v>
      </c>
      <c r="K1771" s="34">
        <f t="shared" si="183"/>
        <v>5192</v>
      </c>
      <c r="L1771" s="50"/>
      <c r="M1771" s="50"/>
      <c r="N1771" s="50"/>
      <c r="O1771" s="50"/>
      <c r="P1771" s="50"/>
      <c r="Q1771" s="50"/>
      <c r="R1771" s="50"/>
    </row>
    <row r="1772" ht="15.75" customHeight="1">
      <c r="A1772" s="47" t="s">
        <v>96</v>
      </c>
      <c r="B1772" s="33">
        <v>7320.0</v>
      </c>
      <c r="C1772" s="32">
        <v>5.0</v>
      </c>
      <c r="D1772" s="30">
        <f t="shared" si="179"/>
        <v>36600</v>
      </c>
      <c r="E1772" s="30">
        <v>5.0</v>
      </c>
      <c r="F1772" s="30"/>
      <c r="G1772" s="32">
        <f t="shared" si="180"/>
        <v>10</v>
      </c>
      <c r="H1772" s="33">
        <v>6000.0</v>
      </c>
      <c r="I1772" s="32">
        <f t="shared" si="181"/>
        <v>-1320</v>
      </c>
      <c r="J1772" s="30">
        <f t="shared" si="182"/>
        <v>60000</v>
      </c>
      <c r="K1772" s="34">
        <f t="shared" si="183"/>
        <v>23400</v>
      </c>
      <c r="L1772" s="50"/>
      <c r="M1772" s="50"/>
      <c r="N1772" s="50"/>
      <c r="O1772" s="50"/>
      <c r="P1772" s="50"/>
      <c r="Q1772" s="50"/>
      <c r="R1772" s="50"/>
    </row>
    <row r="1773" ht="15.75" customHeight="1">
      <c r="A1773" s="47" t="s">
        <v>50</v>
      </c>
      <c r="B1773" s="33">
        <v>85000.0</v>
      </c>
      <c r="C1773" s="32">
        <v>101.0</v>
      </c>
      <c r="D1773" s="30">
        <f t="shared" si="179"/>
        <v>8585000</v>
      </c>
      <c r="E1773" s="30"/>
      <c r="F1773" s="30"/>
      <c r="G1773" s="32">
        <f t="shared" si="180"/>
        <v>101</v>
      </c>
      <c r="H1773" s="33">
        <v>85000.0</v>
      </c>
      <c r="I1773" s="32">
        <f t="shared" si="181"/>
        <v>0</v>
      </c>
      <c r="J1773" s="30">
        <f t="shared" si="182"/>
        <v>8585000</v>
      </c>
      <c r="K1773" s="34">
        <f t="shared" si="183"/>
        <v>0</v>
      </c>
      <c r="L1773" s="50"/>
      <c r="M1773" s="50"/>
      <c r="N1773" s="50"/>
      <c r="O1773" s="50"/>
      <c r="P1773" s="50"/>
      <c r="Q1773" s="50"/>
      <c r="R1773" s="50"/>
    </row>
    <row r="1774" ht="15.75" customHeight="1">
      <c r="A1774" s="47" t="s">
        <v>49</v>
      </c>
      <c r="B1774" s="33">
        <v>79800.0</v>
      </c>
      <c r="C1774" s="32">
        <v>862.0</v>
      </c>
      <c r="D1774" s="30">
        <f t="shared" si="179"/>
        <v>68787600</v>
      </c>
      <c r="E1774" s="30"/>
      <c r="F1774" s="30"/>
      <c r="G1774" s="32">
        <f t="shared" si="180"/>
        <v>862</v>
      </c>
      <c r="H1774" s="33">
        <v>78500.0</v>
      </c>
      <c r="I1774" s="32">
        <f t="shared" si="181"/>
        <v>-1300</v>
      </c>
      <c r="J1774" s="30">
        <f t="shared" si="182"/>
        <v>67667000</v>
      </c>
      <c r="K1774" s="34">
        <f t="shared" si="183"/>
        <v>-1120600</v>
      </c>
      <c r="L1774" s="50"/>
      <c r="M1774" s="50"/>
      <c r="N1774" s="50"/>
      <c r="O1774" s="50"/>
      <c r="P1774" s="50"/>
      <c r="Q1774" s="50"/>
      <c r="R1774" s="50"/>
    </row>
    <row r="1775" ht="15.75" customHeight="1">
      <c r="A1775" s="47" t="s">
        <v>97</v>
      </c>
      <c r="B1775" s="33">
        <v>30000.0</v>
      </c>
      <c r="C1775" s="32">
        <v>718.0</v>
      </c>
      <c r="D1775" s="30">
        <f t="shared" si="179"/>
        <v>21540000</v>
      </c>
      <c r="E1775" s="30"/>
      <c r="F1775" s="30"/>
      <c r="G1775" s="32">
        <f t="shared" si="180"/>
        <v>718</v>
      </c>
      <c r="H1775" s="33">
        <v>29500.0</v>
      </c>
      <c r="I1775" s="32">
        <f t="shared" si="181"/>
        <v>-500</v>
      </c>
      <c r="J1775" s="30">
        <f t="shared" si="182"/>
        <v>21181000</v>
      </c>
      <c r="K1775" s="34">
        <f t="shared" si="183"/>
        <v>-359000</v>
      </c>
      <c r="L1775" s="50"/>
      <c r="M1775" s="50"/>
      <c r="N1775" s="50"/>
      <c r="O1775" s="50"/>
      <c r="P1775" s="50"/>
      <c r="Q1775" s="50"/>
      <c r="R1775" s="50"/>
    </row>
    <row r="1776" ht="15.75" customHeight="1">
      <c r="A1776" s="47" t="s">
        <v>51</v>
      </c>
      <c r="B1776" s="33">
        <v>63000.0</v>
      </c>
      <c r="C1776" s="32">
        <v>137746.0</v>
      </c>
      <c r="D1776" s="30">
        <f t="shared" si="179"/>
        <v>8677998000</v>
      </c>
      <c r="E1776" s="30"/>
      <c r="F1776" s="30"/>
      <c r="G1776" s="32">
        <f t="shared" si="180"/>
        <v>137746</v>
      </c>
      <c r="H1776" s="33">
        <v>60000.0</v>
      </c>
      <c r="I1776" s="32">
        <f t="shared" si="181"/>
        <v>-3000</v>
      </c>
      <c r="J1776" s="30">
        <f t="shared" si="182"/>
        <v>8264760000</v>
      </c>
      <c r="K1776" s="34">
        <f t="shared" si="183"/>
        <v>-413238000</v>
      </c>
      <c r="L1776" s="50"/>
      <c r="M1776" s="50"/>
      <c r="N1776" s="50"/>
      <c r="O1776" s="50"/>
      <c r="P1776" s="50"/>
      <c r="Q1776" s="50"/>
      <c r="R1776" s="50"/>
    </row>
    <row r="1777" ht="15.75" customHeight="1">
      <c r="A1777" s="47" t="s">
        <v>70</v>
      </c>
      <c r="B1777" s="33">
        <v>695.0</v>
      </c>
      <c r="C1777" s="32">
        <v>9928.0</v>
      </c>
      <c r="D1777" s="30">
        <f t="shared" si="179"/>
        <v>6899960</v>
      </c>
      <c r="E1777" s="30"/>
      <c r="F1777" s="30">
        <v>1.0</v>
      </c>
      <c r="G1777" s="32">
        <f t="shared" si="180"/>
        <v>9927</v>
      </c>
      <c r="H1777" s="33">
        <v>694.0</v>
      </c>
      <c r="I1777" s="32">
        <f t="shared" si="181"/>
        <v>-1</v>
      </c>
      <c r="J1777" s="30">
        <f t="shared" si="182"/>
        <v>6889338</v>
      </c>
      <c r="K1777" s="34">
        <f t="shared" si="183"/>
        <v>-10622</v>
      </c>
      <c r="L1777" s="50"/>
      <c r="M1777" s="50"/>
      <c r="N1777" s="50"/>
      <c r="O1777" s="50"/>
      <c r="P1777" s="50"/>
      <c r="Q1777" s="50"/>
      <c r="R1777" s="50"/>
    </row>
    <row r="1778" ht="15.75" customHeight="1">
      <c r="A1778" s="35"/>
      <c r="B1778" s="10"/>
      <c r="C1778" s="10"/>
      <c r="D1778" s="31">
        <f t="shared" si="179"/>
        <v>0</v>
      </c>
      <c r="E1778" s="31"/>
      <c r="F1778" s="31"/>
      <c r="G1778" s="32"/>
      <c r="H1778" s="31"/>
      <c r="I1778" s="32">
        <f t="shared" si="181"/>
        <v>0</v>
      </c>
      <c r="J1778" s="31">
        <f t="shared" si="182"/>
        <v>0</v>
      </c>
      <c r="K1778" s="34">
        <f t="shared" si="183"/>
        <v>0</v>
      </c>
    </row>
    <row r="1779" ht="15.75" customHeight="1">
      <c r="A1779" s="35"/>
      <c r="B1779" s="10"/>
      <c r="C1779" s="10"/>
      <c r="D1779" s="31">
        <f t="shared" si="179"/>
        <v>0</v>
      </c>
      <c r="E1779" s="31"/>
      <c r="F1779" s="31"/>
      <c r="G1779" s="32"/>
      <c r="H1779" s="31"/>
      <c r="I1779" s="32">
        <f t="shared" si="181"/>
        <v>0</v>
      </c>
      <c r="J1779" s="31">
        <f t="shared" si="182"/>
        <v>0</v>
      </c>
      <c r="K1779" s="34">
        <f t="shared" si="183"/>
        <v>0</v>
      </c>
    </row>
    <row r="1780" ht="15.75" customHeight="1">
      <c r="A1780" s="37"/>
      <c r="B1780" s="38"/>
      <c r="C1780" s="38"/>
      <c r="D1780" s="39">
        <f t="shared" si="179"/>
        <v>0</v>
      </c>
      <c r="E1780" s="39"/>
      <c r="F1780" s="39"/>
      <c r="G1780" s="32"/>
      <c r="H1780" s="39"/>
      <c r="I1780" s="40">
        <f t="shared" si="181"/>
        <v>0</v>
      </c>
      <c r="J1780" s="39">
        <f t="shared" si="182"/>
        <v>0</v>
      </c>
      <c r="K1780" s="34">
        <f t="shared" si="183"/>
        <v>0</v>
      </c>
    </row>
    <row r="1781" ht="15.75" customHeight="1">
      <c r="B1781" s="2"/>
      <c r="C1781" s="2"/>
      <c r="D1781" s="3"/>
      <c r="E1781" s="3"/>
      <c r="F1781" s="3"/>
      <c r="G1781" s="12">
        <f>SUM(G1749:G1780)</f>
        <v>1796217</v>
      </c>
      <c r="H1781" s="3"/>
      <c r="I1781" s="3"/>
      <c r="J1781" s="3"/>
    </row>
    <row r="1782" ht="15.75" customHeight="1">
      <c r="B1782" s="2"/>
      <c r="C1782" s="2"/>
      <c r="D1782" s="3"/>
      <c r="E1782" s="3"/>
      <c r="F1782" s="3"/>
      <c r="G1782" s="3"/>
      <c r="H1782" s="3"/>
      <c r="I1782" s="3"/>
      <c r="J1782" s="3"/>
    </row>
    <row r="1783" ht="15.75" customHeight="1">
      <c r="B1783" s="2"/>
      <c r="C1783" s="2"/>
      <c r="D1783" s="3" t="s">
        <v>17</v>
      </c>
      <c r="E1783" s="3"/>
      <c r="F1783" s="3"/>
      <c r="G1783" s="3"/>
      <c r="H1783" s="3"/>
      <c r="I1783" s="3"/>
      <c r="J1783" s="3" t="s">
        <v>17</v>
      </c>
    </row>
    <row r="1784" ht="15.75" customHeight="1">
      <c r="A1784" s="51" t="s">
        <v>88</v>
      </c>
      <c r="B1784" s="52" t="s">
        <v>51</v>
      </c>
      <c r="C1784" s="52" t="s">
        <v>48</v>
      </c>
      <c r="D1784" s="3">
        <f>SUM(D1749:D1783)</f>
        <v>17709971518</v>
      </c>
      <c r="E1784" s="3"/>
      <c r="F1784" s="3"/>
      <c r="G1784" s="3"/>
      <c r="H1784" s="3"/>
      <c r="I1784" s="3"/>
      <c r="J1784" s="3">
        <f>SUM(J1749:J1783)</f>
        <v>16461855698</v>
      </c>
      <c r="K1784" s="17">
        <f>J1784-D1784</f>
        <v>-1248115820</v>
      </c>
    </row>
    <row r="1785" ht="15.75" customHeight="1">
      <c r="A1785" s="15" t="s">
        <v>157</v>
      </c>
      <c r="B1785" s="15" t="s">
        <v>157</v>
      </c>
      <c r="C1785" s="15" t="s">
        <v>157</v>
      </c>
      <c r="D1785" s="3"/>
      <c r="E1785" s="3"/>
      <c r="F1785" s="3"/>
      <c r="G1785" s="3"/>
      <c r="H1785" s="3"/>
      <c r="I1785" s="3"/>
      <c r="J1785" s="3"/>
    </row>
    <row r="1786" ht="15.75" customHeight="1">
      <c r="A1786" s="2">
        <v>5.791930372E9</v>
      </c>
      <c r="B1786" s="2">
        <v>2.6121595E7</v>
      </c>
      <c r="C1786" s="2">
        <v>2.925E7</v>
      </c>
      <c r="D1786" s="3" t="s">
        <v>20</v>
      </c>
      <c r="E1786" s="3"/>
      <c r="F1786" s="3"/>
      <c r="G1786" s="3"/>
      <c r="H1786" s="3"/>
      <c r="I1786" s="3"/>
      <c r="J1786" s="3" t="s">
        <v>20</v>
      </c>
      <c r="K1786" s="43">
        <f>K1784/J1787</f>
        <v>-6569.030633</v>
      </c>
    </row>
    <row r="1787" ht="15.75" customHeight="1">
      <c r="A1787" s="52" t="s">
        <v>158</v>
      </c>
      <c r="B1787" s="52" t="s">
        <v>158</v>
      </c>
      <c r="C1787" s="52" t="s">
        <v>158</v>
      </c>
      <c r="D1787" s="11">
        <v>193000.0</v>
      </c>
      <c r="E1787" s="3"/>
      <c r="F1787" s="3"/>
      <c r="G1787" s="3"/>
      <c r="H1787" s="3"/>
      <c r="I1787" s="3"/>
      <c r="J1787" s="11">
        <v>190000.0</v>
      </c>
      <c r="K1787" s="42"/>
    </row>
    <row r="1788" ht="15.75" customHeight="1">
      <c r="A1788" s="2">
        <f>C1750</f>
        <v>1534451</v>
      </c>
      <c r="B1788" s="2">
        <f>C1776</f>
        <v>137746</v>
      </c>
      <c r="C1788" s="2">
        <f>C1753</f>
        <v>105449</v>
      </c>
      <c r="D1788" s="3" t="s">
        <v>21</v>
      </c>
      <c r="E1788" s="3"/>
      <c r="F1788" s="3"/>
      <c r="G1788" s="3"/>
      <c r="H1788" s="3"/>
      <c r="I1788" s="3"/>
      <c r="J1788" s="3" t="s">
        <v>21</v>
      </c>
    </row>
    <row r="1789" ht="15.75" customHeight="1">
      <c r="A1789" s="52" t="s">
        <v>159</v>
      </c>
      <c r="B1789" s="52" t="s">
        <v>159</v>
      </c>
      <c r="C1789" s="52" t="s">
        <v>159</v>
      </c>
      <c r="D1789" s="12">
        <f>D1784/D1787</f>
        <v>91761.51046</v>
      </c>
      <c r="E1789" s="12"/>
      <c r="F1789" s="12"/>
      <c r="G1789" s="12"/>
      <c r="H1789" s="3"/>
      <c r="I1789" s="3"/>
      <c r="J1789" s="12">
        <f>J1784/J1787</f>
        <v>86641.34578</v>
      </c>
      <c r="K1789" s="18">
        <f>J1789-D1789</f>
        <v>-5120.164678</v>
      </c>
    </row>
    <row r="1790" ht="15.75" customHeight="1">
      <c r="A1790" s="6">
        <f t="shared" ref="A1790:C1790" si="184">A1788*100/A1786</f>
        <v>0.02649291171</v>
      </c>
      <c r="B1790" s="2">
        <f t="shared" si="184"/>
        <v>0.5273261453</v>
      </c>
      <c r="C1790" s="2">
        <f t="shared" si="184"/>
        <v>0.3605094017</v>
      </c>
      <c r="D1790" s="3"/>
      <c r="E1790" s="3"/>
      <c r="F1790" s="3"/>
      <c r="G1790" s="3"/>
      <c r="H1790" s="3"/>
      <c r="I1790" s="3"/>
      <c r="J1790" s="3"/>
    </row>
    <row r="1791" ht="15.75" customHeight="1">
      <c r="B1791" s="2"/>
      <c r="C1791" s="2"/>
      <c r="D1791" s="3"/>
      <c r="E1791" s="3"/>
      <c r="F1791" s="3"/>
      <c r="G1791" s="3"/>
      <c r="H1791" s="3"/>
      <c r="I1791" s="3"/>
      <c r="J1791" s="3"/>
    </row>
    <row r="1792" ht="15.75" customHeight="1">
      <c r="B1792" s="2"/>
      <c r="C1792" s="2"/>
      <c r="D1792" s="3"/>
      <c r="E1792" s="3"/>
      <c r="F1792" s="3"/>
      <c r="G1792" s="3"/>
      <c r="H1792" s="3"/>
      <c r="I1792" s="3"/>
      <c r="J1792" s="3"/>
    </row>
    <row r="1793" ht="15.75" customHeight="1">
      <c r="B1793" s="2"/>
      <c r="C1793" s="2"/>
      <c r="D1793" s="3"/>
      <c r="E1793" s="3"/>
      <c r="F1793" s="3"/>
      <c r="G1793" s="3"/>
      <c r="H1793" s="3"/>
      <c r="I1793" s="3"/>
      <c r="J1793" s="3"/>
    </row>
    <row r="1794" ht="15.75" customHeight="1">
      <c r="B1794" s="2"/>
      <c r="C1794" s="2"/>
      <c r="D1794" s="3"/>
      <c r="E1794" s="3"/>
      <c r="F1794" s="3"/>
      <c r="G1794" s="3"/>
      <c r="H1794" s="3"/>
      <c r="I1794" s="3"/>
      <c r="J1794" s="3"/>
    </row>
    <row r="1795" ht="15.75" customHeight="1">
      <c r="B1795" s="2"/>
      <c r="C1795" s="2"/>
      <c r="D1795" s="3"/>
      <c r="E1795" s="3"/>
      <c r="F1795" s="3"/>
      <c r="G1795" s="3"/>
      <c r="H1795" s="3"/>
      <c r="I1795" s="3"/>
      <c r="J1795" s="3"/>
    </row>
    <row r="1796" ht="15.75" customHeight="1">
      <c r="B1796" s="2"/>
      <c r="C1796" s="2"/>
      <c r="D1796" s="3"/>
      <c r="E1796" s="3"/>
      <c r="F1796" s="3"/>
      <c r="G1796" s="3"/>
      <c r="H1796" s="3"/>
      <c r="I1796" s="3"/>
      <c r="J1796" s="3"/>
    </row>
    <row r="1797" ht="15.75" customHeight="1">
      <c r="A1797" s="1" t="s">
        <v>184</v>
      </c>
      <c r="B1797" s="2"/>
      <c r="C1797" s="2"/>
      <c r="D1797" s="3"/>
      <c r="E1797" s="3"/>
      <c r="F1797" s="3"/>
      <c r="G1797" s="3"/>
      <c r="H1797" s="3"/>
      <c r="I1797" s="3"/>
      <c r="J1797" s="3"/>
    </row>
    <row r="1798" ht="15.75" customHeight="1">
      <c r="B1798" s="2"/>
      <c r="C1798" s="2"/>
      <c r="D1798" s="3"/>
      <c r="E1798" s="3"/>
      <c r="F1798" s="3"/>
      <c r="G1798" s="3"/>
      <c r="H1798" s="3"/>
      <c r="I1798" s="3"/>
      <c r="J1798" s="3"/>
    </row>
    <row r="1799" ht="15.75" customHeight="1">
      <c r="B1799" s="2"/>
      <c r="C1799" s="2"/>
      <c r="D1799" s="3"/>
      <c r="E1799" s="3"/>
      <c r="F1799" s="3"/>
      <c r="G1799" s="3"/>
      <c r="H1799" s="3"/>
      <c r="I1799" s="3"/>
      <c r="J1799" s="3"/>
    </row>
    <row r="1800" ht="15.75" customHeight="1">
      <c r="A1800" s="19" t="s">
        <v>35</v>
      </c>
      <c r="B1800" s="20"/>
      <c r="C1800" s="20"/>
      <c r="D1800" s="21"/>
      <c r="E1800" s="22" t="s">
        <v>36</v>
      </c>
      <c r="F1800" s="23"/>
      <c r="G1800" s="21"/>
      <c r="H1800" s="21"/>
      <c r="I1800" s="21"/>
      <c r="J1800" s="21"/>
      <c r="K1800" s="24"/>
      <c r="L1800" s="1"/>
      <c r="M1800" s="1"/>
      <c r="N1800" s="1"/>
      <c r="O1800" s="1"/>
      <c r="P1800" s="1"/>
      <c r="Q1800" s="1"/>
      <c r="R1800" s="1"/>
    </row>
    <row r="1801" ht="15.75" customHeight="1">
      <c r="A1801" s="25" t="s">
        <v>2</v>
      </c>
      <c r="B1801" s="27" t="s">
        <v>182</v>
      </c>
      <c r="C1801" s="26" t="s">
        <v>8</v>
      </c>
      <c r="D1801" s="27" t="s">
        <v>9</v>
      </c>
      <c r="E1801" s="27" t="s">
        <v>38</v>
      </c>
      <c r="F1801" s="27" t="s">
        <v>39</v>
      </c>
      <c r="G1801" s="27" t="s">
        <v>40</v>
      </c>
      <c r="H1801" s="27" t="s">
        <v>185</v>
      </c>
      <c r="I1801" s="27" t="s">
        <v>42</v>
      </c>
      <c r="J1801" s="27" t="s">
        <v>186</v>
      </c>
      <c r="K1801" s="28" t="s">
        <v>12</v>
      </c>
      <c r="L1801" s="1"/>
      <c r="M1801" s="1"/>
      <c r="N1801" s="1"/>
      <c r="O1801" s="1"/>
      <c r="P1801" s="1"/>
      <c r="Q1801" s="1"/>
      <c r="R1801" s="1"/>
    </row>
    <row r="1802" ht="15.75" customHeight="1">
      <c r="A1802" s="47" t="s">
        <v>87</v>
      </c>
      <c r="B1802" s="33">
        <v>126000.0</v>
      </c>
      <c r="C1802" s="32">
        <v>2.0</v>
      </c>
      <c r="D1802" s="30">
        <f t="shared" ref="D1802:D1833" si="185">C1802*B1802</f>
        <v>252000</v>
      </c>
      <c r="E1802" s="31"/>
      <c r="F1802" s="31"/>
      <c r="G1802" s="32">
        <f t="shared" ref="G1802:G1830" si="186">$C1802+E1802-F1802</f>
        <v>2</v>
      </c>
      <c r="H1802" s="33">
        <v>126000.0</v>
      </c>
      <c r="I1802" s="32">
        <f t="shared" ref="I1802:I1833" si="187">H1802-B1802</f>
        <v>0</v>
      </c>
      <c r="J1802" s="30">
        <f t="shared" ref="J1802:J1833" si="188">G1802*H1802</f>
        <v>252000</v>
      </c>
      <c r="K1802" s="34">
        <f t="shared" ref="K1802:K1833" si="189">J1802-D1802</f>
        <v>0</v>
      </c>
      <c r="L1802" s="50"/>
      <c r="M1802" s="50"/>
      <c r="N1802" s="50"/>
      <c r="O1802" s="50"/>
      <c r="P1802" s="50"/>
      <c r="Q1802" s="50"/>
      <c r="R1802" s="50"/>
    </row>
    <row r="1803" ht="15.75" customHeight="1">
      <c r="A1803" s="47" t="s">
        <v>88</v>
      </c>
      <c r="B1803" s="33">
        <v>1800.0</v>
      </c>
      <c r="C1803" s="32">
        <v>1531689.0</v>
      </c>
      <c r="D1803" s="30">
        <f t="shared" si="185"/>
        <v>2757040200</v>
      </c>
      <c r="E1803" s="30"/>
      <c r="F1803" s="30"/>
      <c r="G1803" s="32">
        <f t="shared" si="186"/>
        <v>1531689</v>
      </c>
      <c r="H1803" s="33">
        <v>1780.0</v>
      </c>
      <c r="I1803" s="32">
        <f t="shared" si="187"/>
        <v>-20</v>
      </c>
      <c r="J1803" s="30">
        <f t="shared" si="188"/>
        <v>2726406420</v>
      </c>
      <c r="K1803" s="34">
        <f t="shared" si="189"/>
        <v>-30633780</v>
      </c>
      <c r="L1803" s="50"/>
      <c r="M1803" s="50"/>
      <c r="N1803" s="50"/>
      <c r="O1803" s="50"/>
      <c r="P1803" s="50"/>
      <c r="Q1803" s="50"/>
      <c r="R1803" s="50"/>
    </row>
    <row r="1804" ht="15.75" customHeight="1">
      <c r="A1804" s="47" t="s">
        <v>89</v>
      </c>
      <c r="B1804" s="33">
        <v>79.98</v>
      </c>
      <c r="C1804" s="32">
        <v>2500.0</v>
      </c>
      <c r="D1804" s="30">
        <f t="shared" si="185"/>
        <v>199950</v>
      </c>
      <c r="E1804" s="30"/>
      <c r="F1804" s="30"/>
      <c r="G1804" s="32">
        <f t="shared" si="186"/>
        <v>2500</v>
      </c>
      <c r="H1804" s="33">
        <v>79.99</v>
      </c>
      <c r="I1804" s="33">
        <f t="shared" si="187"/>
        <v>0.01</v>
      </c>
      <c r="J1804" s="30">
        <f t="shared" si="188"/>
        <v>199975</v>
      </c>
      <c r="K1804" s="34">
        <f t="shared" si="189"/>
        <v>25</v>
      </c>
      <c r="L1804" s="50"/>
      <c r="M1804" s="50"/>
      <c r="N1804" s="50"/>
      <c r="O1804" s="50"/>
      <c r="P1804" s="50"/>
      <c r="Q1804" s="50"/>
      <c r="R1804" s="50"/>
    </row>
    <row r="1805" ht="15.75" customHeight="1">
      <c r="A1805" s="47" t="s">
        <v>47</v>
      </c>
      <c r="B1805" s="33">
        <v>500000.0</v>
      </c>
      <c r="C1805" s="32">
        <v>3.0</v>
      </c>
      <c r="D1805" s="30">
        <f t="shared" si="185"/>
        <v>1500000</v>
      </c>
      <c r="E1805" s="30"/>
      <c r="F1805" s="30"/>
      <c r="G1805" s="32">
        <f t="shared" si="186"/>
        <v>3</v>
      </c>
      <c r="H1805" s="33">
        <v>500000.0</v>
      </c>
      <c r="I1805" s="32">
        <f t="shared" si="187"/>
        <v>0</v>
      </c>
      <c r="J1805" s="30">
        <f t="shared" si="188"/>
        <v>1500000</v>
      </c>
      <c r="K1805" s="34">
        <f t="shared" si="189"/>
        <v>0</v>
      </c>
      <c r="L1805" s="50"/>
      <c r="M1805" s="50"/>
      <c r="N1805" s="50"/>
      <c r="O1805" s="50"/>
      <c r="P1805" s="50"/>
      <c r="Q1805" s="50"/>
      <c r="R1805" s="50"/>
    </row>
    <row r="1806" ht="15.75" customHeight="1">
      <c r="A1806" s="47" t="s">
        <v>48</v>
      </c>
      <c r="B1806" s="33">
        <v>48000.0</v>
      </c>
      <c r="C1806" s="32">
        <v>106449.0</v>
      </c>
      <c r="D1806" s="30">
        <f t="shared" si="185"/>
        <v>5109552000</v>
      </c>
      <c r="E1806" s="30">
        <v>4000.0</v>
      </c>
      <c r="F1806" s="30"/>
      <c r="G1806" s="32">
        <f t="shared" si="186"/>
        <v>110449</v>
      </c>
      <c r="H1806" s="33">
        <v>46000.0</v>
      </c>
      <c r="I1806" s="32">
        <f t="shared" si="187"/>
        <v>-2000</v>
      </c>
      <c r="J1806" s="30">
        <f t="shared" si="188"/>
        <v>5080654000</v>
      </c>
      <c r="K1806" s="34">
        <f t="shared" si="189"/>
        <v>-28898000</v>
      </c>
      <c r="L1806" s="50"/>
      <c r="M1806" s="50"/>
      <c r="N1806" s="50"/>
      <c r="O1806" s="50"/>
      <c r="P1806" s="50"/>
      <c r="Q1806" s="50"/>
      <c r="R1806" s="50"/>
    </row>
    <row r="1807" ht="15.75" customHeight="1">
      <c r="A1807" s="47" t="s">
        <v>86</v>
      </c>
      <c r="B1807" s="33">
        <v>6800.0</v>
      </c>
      <c r="C1807" s="32">
        <v>629.0</v>
      </c>
      <c r="D1807" s="30">
        <f t="shared" si="185"/>
        <v>4277200</v>
      </c>
      <c r="E1807" s="30">
        <v>5.0</v>
      </c>
      <c r="F1807" s="31"/>
      <c r="G1807" s="32">
        <f t="shared" si="186"/>
        <v>634</v>
      </c>
      <c r="H1807" s="33">
        <v>6800.0</v>
      </c>
      <c r="I1807" s="32">
        <f t="shared" si="187"/>
        <v>0</v>
      </c>
      <c r="J1807" s="30">
        <f t="shared" si="188"/>
        <v>4311200</v>
      </c>
      <c r="K1807" s="34">
        <f t="shared" si="189"/>
        <v>34000</v>
      </c>
      <c r="L1807" s="50"/>
      <c r="M1807" s="50"/>
      <c r="N1807" s="50"/>
      <c r="O1807" s="50"/>
      <c r="P1807" s="50"/>
      <c r="Q1807" s="50"/>
      <c r="R1807" s="50"/>
    </row>
    <row r="1808" ht="15.75" customHeight="1">
      <c r="A1808" s="47" t="s">
        <v>90</v>
      </c>
      <c r="B1808" s="33">
        <v>970.0</v>
      </c>
      <c r="C1808" s="32">
        <v>3.0</v>
      </c>
      <c r="D1808" s="30">
        <f t="shared" si="185"/>
        <v>2910</v>
      </c>
      <c r="E1808" s="30"/>
      <c r="F1808" s="30"/>
      <c r="G1808" s="32">
        <f t="shared" si="186"/>
        <v>3</v>
      </c>
      <c r="H1808" s="33">
        <v>970.0</v>
      </c>
      <c r="I1808" s="32">
        <f t="shared" si="187"/>
        <v>0</v>
      </c>
      <c r="J1808" s="30">
        <f t="shared" si="188"/>
        <v>2910</v>
      </c>
      <c r="K1808" s="34">
        <f t="shared" si="189"/>
        <v>0</v>
      </c>
      <c r="L1808" s="50"/>
      <c r="M1808" s="50"/>
      <c r="N1808" s="50"/>
      <c r="O1808" s="50"/>
      <c r="P1808" s="50"/>
      <c r="Q1808" s="50"/>
      <c r="R1808" s="50"/>
    </row>
    <row r="1809" ht="15.75" customHeight="1">
      <c r="A1809" s="47" t="s">
        <v>54</v>
      </c>
      <c r="B1809" s="33">
        <v>77000.0</v>
      </c>
      <c r="C1809" s="32">
        <v>15.0</v>
      </c>
      <c r="D1809" s="30">
        <f t="shared" si="185"/>
        <v>1155000</v>
      </c>
      <c r="E1809" s="30"/>
      <c r="F1809" s="30"/>
      <c r="G1809" s="32">
        <f t="shared" si="186"/>
        <v>15</v>
      </c>
      <c r="H1809" s="33">
        <v>89999.99</v>
      </c>
      <c r="I1809" s="32">
        <f t="shared" si="187"/>
        <v>12999.99</v>
      </c>
      <c r="J1809" s="30">
        <f t="shared" si="188"/>
        <v>1349999.85</v>
      </c>
      <c r="K1809" s="34">
        <f t="shared" si="189"/>
        <v>194999.85</v>
      </c>
      <c r="L1809" s="50"/>
      <c r="M1809" s="50"/>
      <c r="N1809" s="50"/>
      <c r="O1809" s="50"/>
      <c r="P1809" s="50"/>
      <c r="Q1809" s="50"/>
      <c r="R1809" s="50"/>
    </row>
    <row r="1810" ht="15.75" customHeight="1">
      <c r="A1810" s="47" t="s">
        <v>55</v>
      </c>
      <c r="B1810" s="33">
        <v>3800.0</v>
      </c>
      <c r="C1810" s="32">
        <v>2.0</v>
      </c>
      <c r="D1810" s="30">
        <f t="shared" si="185"/>
        <v>7600</v>
      </c>
      <c r="E1810" s="30"/>
      <c r="F1810" s="30"/>
      <c r="G1810" s="32">
        <f t="shared" si="186"/>
        <v>2</v>
      </c>
      <c r="H1810" s="33">
        <v>3800.0</v>
      </c>
      <c r="I1810" s="32">
        <f t="shared" si="187"/>
        <v>0</v>
      </c>
      <c r="J1810" s="30">
        <f t="shared" si="188"/>
        <v>7600</v>
      </c>
      <c r="K1810" s="34">
        <f t="shared" si="189"/>
        <v>0</v>
      </c>
      <c r="L1810" s="50"/>
      <c r="M1810" s="50"/>
      <c r="N1810" s="50"/>
      <c r="O1810" s="50"/>
      <c r="P1810" s="50"/>
      <c r="Q1810" s="50"/>
      <c r="R1810" s="50"/>
    </row>
    <row r="1811" ht="15.75" customHeight="1">
      <c r="A1811" s="48" t="s">
        <v>91</v>
      </c>
      <c r="B1811" s="33">
        <v>13500.0</v>
      </c>
      <c r="C1811" s="32">
        <v>2.0</v>
      </c>
      <c r="D1811" s="30">
        <f t="shared" si="185"/>
        <v>27000</v>
      </c>
      <c r="E1811" s="30"/>
      <c r="F1811" s="30"/>
      <c r="G1811" s="32">
        <f t="shared" si="186"/>
        <v>2</v>
      </c>
      <c r="H1811" s="33">
        <v>14000.0</v>
      </c>
      <c r="I1811" s="32">
        <f t="shared" si="187"/>
        <v>500</v>
      </c>
      <c r="J1811" s="30">
        <f t="shared" si="188"/>
        <v>28000</v>
      </c>
      <c r="K1811" s="34">
        <f t="shared" si="189"/>
        <v>1000</v>
      </c>
      <c r="L1811" s="50"/>
      <c r="M1811" s="50"/>
      <c r="N1811" s="50"/>
      <c r="O1811" s="50"/>
      <c r="P1811" s="50"/>
      <c r="Q1811" s="50"/>
      <c r="R1811" s="50"/>
    </row>
    <row r="1812" ht="15.75" customHeight="1">
      <c r="A1812" s="47" t="s">
        <v>92</v>
      </c>
      <c r="B1812" s="33">
        <v>86400.0</v>
      </c>
      <c r="C1812" s="32">
        <v>30.0</v>
      </c>
      <c r="D1812" s="30">
        <f t="shared" si="185"/>
        <v>2592000</v>
      </c>
      <c r="E1812" s="30"/>
      <c r="F1812" s="30"/>
      <c r="G1812" s="32">
        <f t="shared" si="186"/>
        <v>30</v>
      </c>
      <c r="H1812" s="33">
        <v>86400.0</v>
      </c>
      <c r="I1812" s="32">
        <f t="shared" si="187"/>
        <v>0</v>
      </c>
      <c r="J1812" s="30">
        <f t="shared" si="188"/>
        <v>2592000</v>
      </c>
      <c r="K1812" s="34">
        <f t="shared" si="189"/>
        <v>0</v>
      </c>
      <c r="L1812" s="50"/>
      <c r="M1812" s="50"/>
      <c r="N1812" s="50"/>
      <c r="O1812" s="50"/>
      <c r="P1812" s="50"/>
      <c r="Q1812" s="50"/>
      <c r="R1812" s="50"/>
    </row>
    <row r="1813" ht="15.75" customHeight="1">
      <c r="A1813" s="47" t="s">
        <v>67</v>
      </c>
      <c r="B1813" s="33">
        <v>8999.99</v>
      </c>
      <c r="C1813" s="32">
        <v>5.0</v>
      </c>
      <c r="D1813" s="30">
        <f t="shared" si="185"/>
        <v>44999.95</v>
      </c>
      <c r="E1813" s="30"/>
      <c r="F1813" s="30"/>
      <c r="G1813" s="32">
        <f t="shared" si="186"/>
        <v>5</v>
      </c>
      <c r="H1813" s="33">
        <v>8500.0</v>
      </c>
      <c r="I1813" s="32">
        <f t="shared" si="187"/>
        <v>-499.99</v>
      </c>
      <c r="J1813" s="30">
        <f t="shared" si="188"/>
        <v>42500</v>
      </c>
      <c r="K1813" s="34">
        <f t="shared" si="189"/>
        <v>-2499.95</v>
      </c>
      <c r="L1813" s="50"/>
      <c r="M1813" s="50"/>
      <c r="N1813" s="50"/>
      <c r="O1813" s="50"/>
      <c r="P1813" s="50"/>
      <c r="Q1813" s="50"/>
      <c r="R1813" s="50"/>
    </row>
    <row r="1814" ht="15.75" customHeight="1">
      <c r="A1814" s="47" t="s">
        <v>57</v>
      </c>
      <c r="B1814" s="33">
        <v>43000.0</v>
      </c>
      <c r="C1814" s="32">
        <v>20.0</v>
      </c>
      <c r="D1814" s="30">
        <f t="shared" si="185"/>
        <v>860000</v>
      </c>
      <c r="E1814" s="30"/>
      <c r="F1814" s="30"/>
      <c r="G1814" s="32">
        <f t="shared" si="186"/>
        <v>20</v>
      </c>
      <c r="H1814" s="33">
        <v>43900.0</v>
      </c>
      <c r="I1814" s="32">
        <f t="shared" si="187"/>
        <v>900</v>
      </c>
      <c r="J1814" s="30">
        <f t="shared" si="188"/>
        <v>878000</v>
      </c>
      <c r="K1814" s="34">
        <f t="shared" si="189"/>
        <v>18000</v>
      </c>
      <c r="L1814" s="50"/>
      <c r="M1814" s="50"/>
      <c r="N1814" s="50"/>
      <c r="O1814" s="50"/>
      <c r="P1814" s="50"/>
      <c r="Q1814" s="50"/>
      <c r="R1814" s="50"/>
    </row>
    <row r="1815" ht="15.75" customHeight="1">
      <c r="A1815" s="47" t="s">
        <v>58</v>
      </c>
      <c r="B1815" s="33">
        <v>60000.0</v>
      </c>
      <c r="C1815" s="32">
        <v>5.0</v>
      </c>
      <c r="D1815" s="30">
        <f t="shared" si="185"/>
        <v>300000</v>
      </c>
      <c r="E1815" s="30"/>
      <c r="F1815" s="30"/>
      <c r="G1815" s="32">
        <f t="shared" si="186"/>
        <v>5</v>
      </c>
      <c r="H1815" s="33">
        <v>60000.0</v>
      </c>
      <c r="I1815" s="32">
        <f t="shared" si="187"/>
        <v>0</v>
      </c>
      <c r="J1815" s="30">
        <f t="shared" si="188"/>
        <v>300000</v>
      </c>
      <c r="K1815" s="34">
        <f t="shared" si="189"/>
        <v>0</v>
      </c>
      <c r="L1815" s="50"/>
      <c r="M1815" s="50"/>
      <c r="N1815" s="50"/>
      <c r="O1815" s="50"/>
      <c r="P1815" s="50"/>
      <c r="Q1815" s="50"/>
      <c r="R1815" s="50"/>
    </row>
    <row r="1816" ht="15.75" customHeight="1">
      <c r="A1816" s="47" t="s">
        <v>59</v>
      </c>
      <c r="B1816" s="33">
        <v>3500.0</v>
      </c>
      <c r="C1816" s="32">
        <v>53.0</v>
      </c>
      <c r="D1816" s="30">
        <f t="shared" si="185"/>
        <v>185500</v>
      </c>
      <c r="E1816" s="30"/>
      <c r="F1816" s="30"/>
      <c r="G1816" s="32">
        <f t="shared" si="186"/>
        <v>53</v>
      </c>
      <c r="H1816" s="33">
        <v>3500.0</v>
      </c>
      <c r="I1816" s="32">
        <f t="shared" si="187"/>
        <v>0</v>
      </c>
      <c r="J1816" s="30">
        <f t="shared" si="188"/>
        <v>185500</v>
      </c>
      <c r="K1816" s="34">
        <f t="shared" si="189"/>
        <v>0</v>
      </c>
      <c r="L1816" s="50"/>
      <c r="M1816" s="50"/>
      <c r="N1816" s="50"/>
      <c r="O1816" s="50"/>
      <c r="P1816" s="50"/>
      <c r="Q1816" s="50"/>
      <c r="R1816" s="50"/>
    </row>
    <row r="1817" ht="15.75" customHeight="1">
      <c r="A1817" s="47" t="s">
        <v>60</v>
      </c>
      <c r="B1817" s="33">
        <v>1440.0</v>
      </c>
      <c r="C1817" s="32">
        <v>5045.0</v>
      </c>
      <c r="D1817" s="30">
        <f t="shared" si="185"/>
        <v>7264800</v>
      </c>
      <c r="E1817" s="30"/>
      <c r="F1817" s="30"/>
      <c r="G1817" s="32">
        <f t="shared" si="186"/>
        <v>5045</v>
      </c>
      <c r="H1817" s="33">
        <v>1400.0</v>
      </c>
      <c r="I1817" s="32">
        <f t="shared" si="187"/>
        <v>-40</v>
      </c>
      <c r="J1817" s="30">
        <f t="shared" si="188"/>
        <v>7063000</v>
      </c>
      <c r="K1817" s="34">
        <f t="shared" si="189"/>
        <v>-201800</v>
      </c>
      <c r="L1817" s="50"/>
      <c r="M1817" s="50"/>
      <c r="N1817" s="50"/>
      <c r="O1817" s="50"/>
      <c r="P1817" s="50"/>
      <c r="Q1817" s="50"/>
      <c r="R1817" s="50"/>
    </row>
    <row r="1818" ht="15.75" customHeight="1">
      <c r="A1818" s="47" t="s">
        <v>61</v>
      </c>
      <c r="B1818" s="33">
        <v>95000.0</v>
      </c>
      <c r="C1818" s="32">
        <v>5.0</v>
      </c>
      <c r="D1818" s="30">
        <f t="shared" si="185"/>
        <v>475000</v>
      </c>
      <c r="E1818" s="30"/>
      <c r="F1818" s="30"/>
      <c r="G1818" s="32">
        <f t="shared" si="186"/>
        <v>5</v>
      </c>
      <c r="H1818" s="33">
        <v>95000.0</v>
      </c>
      <c r="I1818" s="32">
        <f t="shared" si="187"/>
        <v>0</v>
      </c>
      <c r="J1818" s="30">
        <f t="shared" si="188"/>
        <v>475000</v>
      </c>
      <c r="K1818" s="34">
        <f t="shared" si="189"/>
        <v>0</v>
      </c>
      <c r="L1818" s="50"/>
      <c r="M1818" s="50"/>
      <c r="N1818" s="50"/>
      <c r="O1818" s="50"/>
      <c r="P1818" s="50"/>
      <c r="Q1818" s="50"/>
      <c r="R1818" s="50"/>
    </row>
    <row r="1819" ht="15.75" customHeight="1">
      <c r="A1819" s="47" t="s">
        <v>82</v>
      </c>
      <c r="B1819" s="45">
        <v>19000.0</v>
      </c>
      <c r="C1819" s="32">
        <v>1.0</v>
      </c>
      <c r="D1819" s="31">
        <f t="shared" si="185"/>
        <v>19000</v>
      </c>
      <c r="E1819" s="30"/>
      <c r="F1819" s="31"/>
      <c r="G1819" s="32">
        <f t="shared" si="186"/>
        <v>1</v>
      </c>
      <c r="H1819" s="45">
        <v>15800.0</v>
      </c>
      <c r="I1819" s="32">
        <f t="shared" si="187"/>
        <v>-3200</v>
      </c>
      <c r="J1819" s="31">
        <f t="shared" si="188"/>
        <v>15800</v>
      </c>
      <c r="K1819" s="34">
        <f t="shared" si="189"/>
        <v>-3200</v>
      </c>
      <c r="L1819" s="50"/>
      <c r="M1819" s="50"/>
      <c r="N1819" s="50"/>
      <c r="O1819" s="50"/>
      <c r="P1819" s="50"/>
      <c r="Q1819" s="50"/>
      <c r="R1819" s="50"/>
    </row>
    <row r="1820" ht="15.75" customHeight="1">
      <c r="A1820" s="47" t="s">
        <v>93</v>
      </c>
      <c r="B1820" s="33">
        <v>190000.0</v>
      </c>
      <c r="C1820" s="32">
        <v>20.0</v>
      </c>
      <c r="D1820" s="30">
        <f t="shared" si="185"/>
        <v>3800000</v>
      </c>
      <c r="E1820" s="30"/>
      <c r="F1820" s="30"/>
      <c r="G1820" s="32">
        <f t="shared" si="186"/>
        <v>20</v>
      </c>
      <c r="H1820" s="33">
        <v>199799.99</v>
      </c>
      <c r="I1820" s="32">
        <f t="shared" si="187"/>
        <v>9799.99</v>
      </c>
      <c r="J1820" s="30">
        <f t="shared" si="188"/>
        <v>3995999.8</v>
      </c>
      <c r="K1820" s="34">
        <f t="shared" si="189"/>
        <v>195999.8</v>
      </c>
      <c r="L1820" s="50"/>
      <c r="M1820" s="50"/>
      <c r="N1820" s="50"/>
      <c r="O1820" s="50"/>
      <c r="P1820" s="50"/>
      <c r="Q1820" s="50"/>
      <c r="R1820" s="50"/>
    </row>
    <row r="1821" ht="15.75" customHeight="1">
      <c r="A1821" s="47" t="s">
        <v>94</v>
      </c>
      <c r="B1821" s="33">
        <v>14500.0</v>
      </c>
      <c r="C1821" s="32">
        <v>8.0</v>
      </c>
      <c r="D1821" s="30">
        <f t="shared" si="185"/>
        <v>116000</v>
      </c>
      <c r="E1821" s="30"/>
      <c r="F1821" s="30"/>
      <c r="G1821" s="32">
        <f t="shared" si="186"/>
        <v>8</v>
      </c>
      <c r="H1821" s="33">
        <v>14599.99</v>
      </c>
      <c r="I1821" s="32">
        <f t="shared" si="187"/>
        <v>99.99</v>
      </c>
      <c r="J1821" s="30">
        <f t="shared" si="188"/>
        <v>116799.92</v>
      </c>
      <c r="K1821" s="34">
        <f t="shared" si="189"/>
        <v>799.92</v>
      </c>
      <c r="L1821" s="50"/>
      <c r="M1821" s="50"/>
      <c r="N1821" s="50"/>
      <c r="O1821" s="50"/>
      <c r="P1821" s="50"/>
      <c r="Q1821" s="50"/>
      <c r="R1821" s="50"/>
    </row>
    <row r="1822" ht="15.75" customHeight="1">
      <c r="A1822" s="47" t="s">
        <v>64</v>
      </c>
      <c r="B1822" s="33">
        <v>580000.0</v>
      </c>
      <c r="C1822" s="32">
        <v>50.0</v>
      </c>
      <c r="D1822" s="30">
        <f t="shared" si="185"/>
        <v>29000000</v>
      </c>
      <c r="E1822" s="30"/>
      <c r="F1822" s="30"/>
      <c r="G1822" s="32">
        <f t="shared" si="186"/>
        <v>50</v>
      </c>
      <c r="H1822" s="33">
        <v>565000.0</v>
      </c>
      <c r="I1822" s="32">
        <f t="shared" si="187"/>
        <v>-15000</v>
      </c>
      <c r="J1822" s="30">
        <f t="shared" si="188"/>
        <v>28250000</v>
      </c>
      <c r="K1822" s="34">
        <f t="shared" si="189"/>
        <v>-750000</v>
      </c>
      <c r="L1822" s="50"/>
      <c r="M1822" s="50"/>
      <c r="N1822" s="50"/>
      <c r="O1822" s="50"/>
      <c r="P1822" s="50"/>
      <c r="Q1822" s="50"/>
      <c r="R1822" s="50"/>
    </row>
    <row r="1823" ht="15.75" customHeight="1">
      <c r="A1823" s="47" t="s">
        <v>65</v>
      </c>
      <c r="B1823" s="33">
        <v>579999.0</v>
      </c>
      <c r="C1823" s="32">
        <v>300.0</v>
      </c>
      <c r="D1823" s="30">
        <f t="shared" si="185"/>
        <v>173999700</v>
      </c>
      <c r="E1823" s="30">
        <v>5.0</v>
      </c>
      <c r="F1823" s="30"/>
      <c r="G1823" s="32">
        <f t="shared" si="186"/>
        <v>305</v>
      </c>
      <c r="H1823" s="33">
        <v>530000.0</v>
      </c>
      <c r="I1823" s="32">
        <f t="shared" si="187"/>
        <v>-49999</v>
      </c>
      <c r="J1823" s="30">
        <f t="shared" si="188"/>
        <v>161650000</v>
      </c>
      <c r="K1823" s="34">
        <f t="shared" si="189"/>
        <v>-12349700</v>
      </c>
      <c r="L1823" s="50"/>
      <c r="M1823" s="50"/>
      <c r="N1823" s="50"/>
      <c r="O1823" s="50"/>
      <c r="P1823" s="50"/>
      <c r="Q1823" s="50"/>
      <c r="R1823" s="50"/>
    </row>
    <row r="1824" ht="15.75" customHeight="1">
      <c r="A1824" s="47" t="s">
        <v>95</v>
      </c>
      <c r="B1824" s="33">
        <v>2500.0</v>
      </c>
      <c r="C1824" s="32">
        <v>17.0</v>
      </c>
      <c r="D1824" s="30">
        <f t="shared" si="185"/>
        <v>42500</v>
      </c>
      <c r="E1824" s="30"/>
      <c r="F1824" s="30"/>
      <c r="G1824" s="32">
        <f t="shared" si="186"/>
        <v>17</v>
      </c>
      <c r="H1824" s="33">
        <v>2999.99</v>
      </c>
      <c r="I1824" s="32">
        <f t="shared" si="187"/>
        <v>499.99</v>
      </c>
      <c r="J1824" s="30">
        <f t="shared" si="188"/>
        <v>50999.83</v>
      </c>
      <c r="K1824" s="34">
        <f t="shared" si="189"/>
        <v>8499.83</v>
      </c>
      <c r="L1824" s="50"/>
      <c r="M1824" s="50"/>
      <c r="N1824" s="50"/>
      <c r="O1824" s="50"/>
      <c r="P1824" s="50"/>
      <c r="Q1824" s="50"/>
      <c r="R1824" s="50"/>
    </row>
    <row r="1825" ht="15.75" customHeight="1">
      <c r="A1825" s="47" t="s">
        <v>96</v>
      </c>
      <c r="B1825" s="33">
        <v>6000.0</v>
      </c>
      <c r="C1825" s="32">
        <v>10.0</v>
      </c>
      <c r="D1825" s="30">
        <f t="shared" si="185"/>
        <v>60000</v>
      </c>
      <c r="E1825" s="30"/>
      <c r="F1825" s="30"/>
      <c r="G1825" s="32">
        <f t="shared" si="186"/>
        <v>10</v>
      </c>
      <c r="H1825" s="33">
        <v>5000.0</v>
      </c>
      <c r="I1825" s="32">
        <f t="shared" si="187"/>
        <v>-1000</v>
      </c>
      <c r="J1825" s="30">
        <f t="shared" si="188"/>
        <v>50000</v>
      </c>
      <c r="K1825" s="34">
        <f t="shared" si="189"/>
        <v>-10000</v>
      </c>
      <c r="L1825" s="50"/>
      <c r="M1825" s="50"/>
      <c r="N1825" s="50"/>
      <c r="O1825" s="50"/>
      <c r="P1825" s="50"/>
      <c r="Q1825" s="50"/>
      <c r="R1825" s="50"/>
    </row>
    <row r="1826" ht="15.75" customHeight="1">
      <c r="A1826" s="47" t="s">
        <v>50</v>
      </c>
      <c r="B1826" s="33">
        <v>85000.0</v>
      </c>
      <c r="C1826" s="32">
        <v>101.0</v>
      </c>
      <c r="D1826" s="30">
        <f t="shared" si="185"/>
        <v>8585000</v>
      </c>
      <c r="E1826" s="30"/>
      <c r="F1826" s="30"/>
      <c r="G1826" s="32">
        <f t="shared" si="186"/>
        <v>101</v>
      </c>
      <c r="H1826" s="33">
        <v>83000.0</v>
      </c>
      <c r="I1826" s="32">
        <f t="shared" si="187"/>
        <v>-2000</v>
      </c>
      <c r="J1826" s="30">
        <f t="shared" si="188"/>
        <v>8383000</v>
      </c>
      <c r="K1826" s="34">
        <f t="shared" si="189"/>
        <v>-202000</v>
      </c>
      <c r="L1826" s="50"/>
      <c r="M1826" s="50"/>
      <c r="N1826" s="50"/>
      <c r="O1826" s="50"/>
      <c r="P1826" s="50"/>
      <c r="Q1826" s="50"/>
      <c r="R1826" s="50"/>
    </row>
    <row r="1827" ht="15.75" customHeight="1">
      <c r="A1827" s="47" t="s">
        <v>49</v>
      </c>
      <c r="B1827" s="33">
        <v>78500.0</v>
      </c>
      <c r="C1827" s="32">
        <v>862.0</v>
      </c>
      <c r="D1827" s="30">
        <f t="shared" si="185"/>
        <v>67667000</v>
      </c>
      <c r="E1827" s="30">
        <v>5.0</v>
      </c>
      <c r="F1827" s="30"/>
      <c r="G1827" s="32">
        <f t="shared" si="186"/>
        <v>867</v>
      </c>
      <c r="H1827" s="33">
        <v>72000.0</v>
      </c>
      <c r="I1827" s="32">
        <f t="shared" si="187"/>
        <v>-6500</v>
      </c>
      <c r="J1827" s="30">
        <f t="shared" si="188"/>
        <v>62424000</v>
      </c>
      <c r="K1827" s="34">
        <f t="shared" si="189"/>
        <v>-5243000</v>
      </c>
      <c r="L1827" s="50"/>
      <c r="M1827" s="50"/>
      <c r="N1827" s="50"/>
      <c r="O1827" s="50"/>
      <c r="P1827" s="50"/>
      <c r="Q1827" s="50"/>
      <c r="R1827" s="50"/>
    </row>
    <row r="1828" ht="15.75" customHeight="1">
      <c r="A1828" s="47" t="s">
        <v>97</v>
      </c>
      <c r="B1828" s="33">
        <v>29500.0</v>
      </c>
      <c r="C1828" s="32">
        <v>718.0</v>
      </c>
      <c r="D1828" s="30">
        <f t="shared" si="185"/>
        <v>21181000</v>
      </c>
      <c r="E1828" s="30"/>
      <c r="F1828" s="30"/>
      <c r="G1828" s="32">
        <f t="shared" si="186"/>
        <v>718</v>
      </c>
      <c r="H1828" s="33">
        <v>29500.0</v>
      </c>
      <c r="I1828" s="32">
        <f t="shared" si="187"/>
        <v>0</v>
      </c>
      <c r="J1828" s="30">
        <f t="shared" si="188"/>
        <v>21181000</v>
      </c>
      <c r="K1828" s="34">
        <f t="shared" si="189"/>
        <v>0</v>
      </c>
      <c r="L1828" s="50"/>
      <c r="M1828" s="50"/>
      <c r="N1828" s="50"/>
      <c r="O1828" s="50"/>
      <c r="P1828" s="50"/>
      <c r="Q1828" s="50"/>
      <c r="R1828" s="50"/>
    </row>
    <row r="1829" ht="15.75" customHeight="1">
      <c r="A1829" s="47" t="s">
        <v>51</v>
      </c>
      <c r="B1829" s="33">
        <v>60000.0</v>
      </c>
      <c r="C1829" s="32">
        <v>137746.0</v>
      </c>
      <c r="D1829" s="30">
        <f t="shared" si="185"/>
        <v>8264760000</v>
      </c>
      <c r="E1829" s="30">
        <v>197.0</v>
      </c>
      <c r="F1829" s="30"/>
      <c r="G1829" s="32">
        <f t="shared" si="186"/>
        <v>137943</v>
      </c>
      <c r="H1829" s="33">
        <v>68000.0</v>
      </c>
      <c r="I1829" s="32">
        <f t="shared" si="187"/>
        <v>8000</v>
      </c>
      <c r="J1829" s="30">
        <f t="shared" si="188"/>
        <v>9380124000</v>
      </c>
      <c r="K1829" s="34">
        <f t="shared" si="189"/>
        <v>1115364000</v>
      </c>
      <c r="L1829" s="50"/>
      <c r="M1829" s="50"/>
      <c r="N1829" s="50"/>
      <c r="O1829" s="50"/>
      <c r="P1829" s="50"/>
      <c r="Q1829" s="50"/>
      <c r="R1829" s="50"/>
    </row>
    <row r="1830" ht="15.75" customHeight="1">
      <c r="A1830" s="47" t="s">
        <v>70</v>
      </c>
      <c r="B1830" s="33">
        <v>694.0</v>
      </c>
      <c r="C1830" s="32">
        <v>9927.0</v>
      </c>
      <c r="D1830" s="30">
        <f t="shared" si="185"/>
        <v>6889338</v>
      </c>
      <c r="E1830" s="30"/>
      <c r="F1830" s="30"/>
      <c r="G1830" s="32">
        <f t="shared" si="186"/>
        <v>9927</v>
      </c>
      <c r="H1830" s="33">
        <v>739.0</v>
      </c>
      <c r="I1830" s="32">
        <f t="shared" si="187"/>
        <v>45</v>
      </c>
      <c r="J1830" s="30">
        <f t="shared" si="188"/>
        <v>7336053</v>
      </c>
      <c r="K1830" s="34">
        <f t="shared" si="189"/>
        <v>446715</v>
      </c>
      <c r="L1830" s="50"/>
      <c r="M1830" s="50"/>
      <c r="N1830" s="50"/>
      <c r="O1830" s="50"/>
      <c r="P1830" s="50"/>
      <c r="Q1830" s="50"/>
      <c r="R1830" s="50"/>
    </row>
    <row r="1831" ht="15.75" customHeight="1">
      <c r="A1831" s="35"/>
      <c r="B1831" s="10"/>
      <c r="C1831" s="10"/>
      <c r="D1831" s="31">
        <f t="shared" si="185"/>
        <v>0</v>
      </c>
      <c r="E1831" s="31"/>
      <c r="F1831" s="31"/>
      <c r="G1831" s="32"/>
      <c r="H1831" s="31"/>
      <c r="I1831" s="32">
        <f t="shared" si="187"/>
        <v>0</v>
      </c>
      <c r="J1831" s="31">
        <f t="shared" si="188"/>
        <v>0</v>
      </c>
      <c r="K1831" s="34">
        <f t="shared" si="189"/>
        <v>0</v>
      </c>
    </row>
    <row r="1832" ht="15.75" customHeight="1">
      <c r="A1832" s="35"/>
      <c r="B1832" s="10"/>
      <c r="C1832" s="10"/>
      <c r="D1832" s="31">
        <f t="shared" si="185"/>
        <v>0</v>
      </c>
      <c r="E1832" s="31"/>
      <c r="F1832" s="31"/>
      <c r="G1832" s="32"/>
      <c r="H1832" s="31"/>
      <c r="I1832" s="32">
        <f t="shared" si="187"/>
        <v>0</v>
      </c>
      <c r="J1832" s="31">
        <f t="shared" si="188"/>
        <v>0</v>
      </c>
      <c r="K1832" s="34">
        <f t="shared" si="189"/>
        <v>0</v>
      </c>
    </row>
    <row r="1833" ht="15.75" customHeight="1">
      <c r="A1833" s="37"/>
      <c r="B1833" s="38"/>
      <c r="C1833" s="38"/>
      <c r="D1833" s="39">
        <f t="shared" si="185"/>
        <v>0</v>
      </c>
      <c r="E1833" s="39"/>
      <c r="F1833" s="39"/>
      <c r="G1833" s="32"/>
      <c r="H1833" s="39"/>
      <c r="I1833" s="40">
        <f t="shared" si="187"/>
        <v>0</v>
      </c>
      <c r="J1833" s="39">
        <f t="shared" si="188"/>
        <v>0</v>
      </c>
      <c r="K1833" s="34">
        <f t="shared" si="189"/>
        <v>0</v>
      </c>
    </row>
    <row r="1834" ht="15.75" customHeight="1">
      <c r="B1834" s="2"/>
      <c r="C1834" s="2"/>
      <c r="D1834" s="3"/>
      <c r="E1834" s="3"/>
      <c r="F1834" s="3"/>
      <c r="G1834" s="12">
        <f>SUM(G1802:G1833)</f>
        <v>1800429</v>
      </c>
      <c r="H1834" s="3"/>
      <c r="I1834" s="3"/>
      <c r="J1834" s="3"/>
    </row>
    <row r="1835" ht="15.75" customHeight="1">
      <c r="B1835" s="2"/>
      <c r="C1835" s="2"/>
      <c r="D1835" s="3"/>
      <c r="E1835" s="3"/>
      <c r="F1835" s="3"/>
      <c r="G1835" s="3"/>
      <c r="H1835" s="3"/>
      <c r="I1835" s="3"/>
      <c r="J1835" s="3"/>
    </row>
    <row r="1836" ht="15.75" customHeight="1">
      <c r="B1836" s="2"/>
      <c r="C1836" s="2"/>
      <c r="D1836" s="3" t="s">
        <v>17</v>
      </c>
      <c r="E1836" s="3"/>
      <c r="F1836" s="3"/>
      <c r="G1836" s="3"/>
      <c r="H1836" s="3"/>
      <c r="I1836" s="3"/>
      <c r="J1836" s="3" t="s">
        <v>17</v>
      </c>
    </row>
    <row r="1837" ht="15.75" customHeight="1">
      <c r="A1837" s="51" t="s">
        <v>88</v>
      </c>
      <c r="B1837" s="52" t="s">
        <v>51</v>
      </c>
      <c r="C1837" s="52" t="s">
        <v>48</v>
      </c>
      <c r="D1837" s="3">
        <f>SUM(D1802:D1836)</f>
        <v>16461855698</v>
      </c>
      <c r="E1837" s="3"/>
      <c r="F1837" s="3"/>
      <c r="G1837" s="3"/>
      <c r="H1837" s="3"/>
      <c r="I1837" s="3"/>
      <c r="J1837" s="3">
        <f>SUM(J1802:J1836)</f>
        <v>17499825757</v>
      </c>
      <c r="K1837" s="17">
        <f>J1837-D1837</f>
        <v>1037970059</v>
      </c>
    </row>
    <row r="1838" ht="15.75" customHeight="1">
      <c r="A1838" s="15" t="s">
        <v>157</v>
      </c>
      <c r="B1838" s="15" t="s">
        <v>157</v>
      </c>
      <c r="C1838" s="15" t="s">
        <v>157</v>
      </c>
      <c r="D1838" s="3"/>
      <c r="E1838" s="3"/>
      <c r="F1838" s="3"/>
      <c r="G1838" s="3"/>
      <c r="H1838" s="3"/>
      <c r="I1838" s="3"/>
      <c r="J1838" s="3"/>
    </row>
    <row r="1839" ht="15.75" customHeight="1">
      <c r="A1839" s="2">
        <v>5.791930372E9</v>
      </c>
      <c r="B1839" s="2">
        <v>2.6121595E7</v>
      </c>
      <c r="C1839" s="2">
        <v>2.925E7</v>
      </c>
      <c r="D1839" s="3" t="s">
        <v>20</v>
      </c>
      <c r="E1839" s="3"/>
      <c r="F1839" s="3"/>
      <c r="G1839" s="3"/>
      <c r="H1839" s="3"/>
      <c r="I1839" s="3"/>
      <c r="J1839" s="3" t="s">
        <v>20</v>
      </c>
      <c r="K1839" s="43">
        <f>K1837/J1840</f>
        <v>5350.361131</v>
      </c>
    </row>
    <row r="1840" ht="15.75" customHeight="1">
      <c r="A1840" s="52" t="s">
        <v>158</v>
      </c>
      <c r="B1840" s="52" t="s">
        <v>158</v>
      </c>
      <c r="C1840" s="52" t="s">
        <v>158</v>
      </c>
      <c r="D1840" s="11">
        <v>193000.0</v>
      </c>
      <c r="E1840" s="3"/>
      <c r="F1840" s="3"/>
      <c r="G1840" s="3"/>
      <c r="H1840" s="3"/>
      <c r="I1840" s="3"/>
      <c r="J1840" s="11">
        <v>194000.0</v>
      </c>
      <c r="K1840" s="42"/>
    </row>
    <row r="1841" ht="15.75" customHeight="1">
      <c r="A1841" s="2">
        <f>C1803</f>
        <v>1531689</v>
      </c>
      <c r="B1841" s="2">
        <f>C1829</f>
        <v>137746</v>
      </c>
      <c r="C1841" s="2">
        <f>C1806</f>
        <v>106449</v>
      </c>
      <c r="D1841" s="3" t="s">
        <v>21</v>
      </c>
      <c r="E1841" s="3"/>
      <c r="F1841" s="3"/>
      <c r="G1841" s="3"/>
      <c r="H1841" s="3"/>
      <c r="I1841" s="3"/>
      <c r="J1841" s="3" t="s">
        <v>21</v>
      </c>
    </row>
    <row r="1842" ht="15.75" customHeight="1">
      <c r="A1842" s="52" t="s">
        <v>159</v>
      </c>
      <c r="B1842" s="52" t="s">
        <v>159</v>
      </c>
      <c r="C1842" s="52" t="s">
        <v>159</v>
      </c>
      <c r="D1842" s="12">
        <f>D1837/D1840</f>
        <v>85294.58911</v>
      </c>
      <c r="E1842" s="12"/>
      <c r="F1842" s="12"/>
      <c r="G1842" s="12"/>
      <c r="H1842" s="3"/>
      <c r="I1842" s="3"/>
      <c r="J1842" s="12">
        <f>J1837/J1840</f>
        <v>90205.28741</v>
      </c>
      <c r="K1842" s="18">
        <f>J1842-D1842</f>
        <v>4910.698301</v>
      </c>
    </row>
    <row r="1843" ht="15.75" customHeight="1">
      <c r="A1843" s="6">
        <f t="shared" ref="A1843:C1843" si="190">A1841*100/A1839</f>
        <v>0.02644522468</v>
      </c>
      <c r="B1843" s="2">
        <f t="shared" si="190"/>
        <v>0.5273261453</v>
      </c>
      <c r="C1843" s="2">
        <f t="shared" si="190"/>
        <v>0.3639282051</v>
      </c>
      <c r="D1843" s="3"/>
      <c r="E1843" s="3"/>
      <c r="F1843" s="3"/>
      <c r="G1843" s="3"/>
      <c r="H1843" s="3"/>
      <c r="I1843" s="3"/>
      <c r="J1843" s="3"/>
    </row>
    <row r="1844" ht="15.75" customHeight="1">
      <c r="B1844" s="2"/>
      <c r="C1844" s="2"/>
      <c r="D1844" s="3"/>
      <c r="E1844" s="3"/>
      <c r="F1844" s="3"/>
      <c r="G1844" s="3"/>
      <c r="H1844" s="3"/>
      <c r="I1844" s="3"/>
      <c r="J1844" s="3"/>
    </row>
    <row r="1845" ht="15.75" customHeight="1">
      <c r="B1845" s="2"/>
      <c r="C1845" s="2"/>
      <c r="D1845" s="3"/>
      <c r="E1845" s="3"/>
      <c r="F1845" s="3"/>
      <c r="G1845" s="3"/>
      <c r="H1845" s="3"/>
      <c r="I1845" s="3"/>
      <c r="J1845" s="3"/>
    </row>
    <row r="1846" ht="15.75" customHeight="1">
      <c r="B1846" s="2"/>
      <c r="C1846" s="2"/>
      <c r="D1846" s="3"/>
      <c r="E1846" s="3"/>
      <c r="F1846" s="3"/>
      <c r="G1846" s="3"/>
      <c r="H1846" s="3"/>
      <c r="I1846" s="3"/>
      <c r="J1846" s="3"/>
    </row>
    <row r="1847" ht="15.75" customHeight="1">
      <c r="B1847" s="2"/>
      <c r="C1847" s="2"/>
      <c r="D1847" s="3"/>
      <c r="E1847" s="3"/>
      <c r="F1847" s="3"/>
      <c r="G1847" s="3"/>
      <c r="H1847" s="3"/>
      <c r="I1847" s="3"/>
      <c r="J1847" s="3"/>
    </row>
    <row r="1848" ht="15.75" customHeight="1">
      <c r="A1848" s="1" t="s">
        <v>187</v>
      </c>
      <c r="B1848" s="2"/>
      <c r="C1848" s="2"/>
      <c r="D1848" s="3"/>
      <c r="E1848" s="3"/>
      <c r="F1848" s="3"/>
      <c r="G1848" s="3"/>
      <c r="H1848" s="3"/>
      <c r="I1848" s="3"/>
      <c r="J1848" s="3"/>
    </row>
    <row r="1849" ht="15.75" customHeight="1">
      <c r="B1849" s="2"/>
      <c r="C1849" s="2"/>
      <c r="D1849" s="3"/>
      <c r="E1849" s="3"/>
      <c r="F1849" s="3"/>
      <c r="G1849" s="3"/>
      <c r="H1849" s="3"/>
      <c r="I1849" s="3"/>
      <c r="J1849" s="3"/>
    </row>
    <row r="1850" ht="15.75" customHeight="1">
      <c r="B1850" s="2"/>
      <c r="C1850" s="2"/>
      <c r="D1850" s="3"/>
      <c r="E1850" s="3"/>
      <c r="F1850" s="3"/>
      <c r="G1850" s="3"/>
      <c r="H1850" s="3"/>
      <c r="I1850" s="3"/>
      <c r="J1850" s="3"/>
    </row>
    <row r="1851" ht="15.75" customHeight="1">
      <c r="A1851" s="19" t="s">
        <v>35</v>
      </c>
      <c r="B1851" s="20"/>
      <c r="C1851" s="20"/>
      <c r="D1851" s="21"/>
      <c r="E1851" s="22" t="s">
        <v>36</v>
      </c>
      <c r="F1851" s="23"/>
      <c r="G1851" s="21"/>
      <c r="H1851" s="21"/>
      <c r="I1851" s="21"/>
      <c r="J1851" s="21"/>
      <c r="K1851" s="24"/>
      <c r="L1851" s="1"/>
      <c r="M1851" s="1"/>
      <c r="N1851" s="1"/>
      <c r="O1851" s="1"/>
      <c r="P1851" s="1"/>
      <c r="Q1851" s="1"/>
      <c r="R1851" s="1"/>
    </row>
    <row r="1852" ht="15.75" customHeight="1">
      <c r="A1852" s="25" t="s">
        <v>2</v>
      </c>
      <c r="B1852" s="27" t="s">
        <v>185</v>
      </c>
      <c r="C1852" s="26" t="s">
        <v>8</v>
      </c>
      <c r="D1852" s="27" t="s">
        <v>9</v>
      </c>
      <c r="E1852" s="27" t="s">
        <v>38</v>
      </c>
      <c r="F1852" s="27" t="s">
        <v>39</v>
      </c>
      <c r="G1852" s="27" t="s">
        <v>40</v>
      </c>
      <c r="H1852" s="27" t="s">
        <v>188</v>
      </c>
      <c r="I1852" s="27" t="s">
        <v>42</v>
      </c>
      <c r="J1852" s="27" t="s">
        <v>189</v>
      </c>
      <c r="K1852" s="28" t="s">
        <v>12</v>
      </c>
      <c r="L1852" s="1"/>
      <c r="M1852" s="1"/>
      <c r="N1852" s="1"/>
      <c r="O1852" s="1"/>
      <c r="P1852" s="1"/>
      <c r="Q1852" s="1"/>
      <c r="R1852" s="1"/>
    </row>
    <row r="1853" ht="15.75" customHeight="1">
      <c r="A1853" s="47" t="s">
        <v>87</v>
      </c>
      <c r="B1853" s="33">
        <v>126000.0</v>
      </c>
      <c r="C1853" s="32">
        <v>2.0</v>
      </c>
      <c r="D1853" s="30">
        <f t="shared" ref="D1853:D1884" si="191">C1853*B1853</f>
        <v>252000</v>
      </c>
      <c r="E1853" s="31"/>
      <c r="F1853" s="31"/>
      <c r="G1853" s="32">
        <f t="shared" ref="G1853:G1881" si="192">$C1853+E1853-F1853</f>
        <v>2</v>
      </c>
      <c r="H1853" s="33">
        <v>135000.0</v>
      </c>
      <c r="I1853" s="32">
        <f t="shared" ref="I1853:I1884" si="193">H1853-B1853</f>
        <v>9000</v>
      </c>
      <c r="J1853" s="30">
        <f t="shared" ref="J1853:J1884" si="194">G1853*H1853</f>
        <v>270000</v>
      </c>
      <c r="K1853" s="34">
        <f t="shared" ref="K1853:K1884" si="195">J1853-D1853</f>
        <v>18000</v>
      </c>
      <c r="L1853" s="50"/>
      <c r="M1853" s="50"/>
      <c r="N1853" s="50"/>
      <c r="O1853" s="50"/>
      <c r="P1853" s="50"/>
      <c r="Q1853" s="50"/>
      <c r="R1853" s="50"/>
    </row>
    <row r="1854" ht="15.75" customHeight="1">
      <c r="A1854" s="47" t="s">
        <v>88</v>
      </c>
      <c r="B1854" s="33">
        <v>1780.0</v>
      </c>
      <c r="C1854" s="32">
        <v>1531689.0</v>
      </c>
      <c r="D1854" s="30">
        <f t="shared" si="191"/>
        <v>2726406420</v>
      </c>
      <c r="E1854" s="30"/>
      <c r="F1854" s="30">
        <v>40.0</v>
      </c>
      <c r="G1854" s="32">
        <f t="shared" si="192"/>
        <v>1531649</v>
      </c>
      <c r="H1854" s="33">
        <v>1551.0</v>
      </c>
      <c r="I1854" s="32">
        <f t="shared" si="193"/>
        <v>-229</v>
      </c>
      <c r="J1854" s="30">
        <f t="shared" si="194"/>
        <v>2375587599</v>
      </c>
      <c r="K1854" s="34">
        <f t="shared" si="195"/>
        <v>-350818821</v>
      </c>
      <c r="L1854" s="50"/>
      <c r="M1854" s="50"/>
      <c r="N1854" s="50"/>
      <c r="O1854" s="50"/>
      <c r="P1854" s="50"/>
      <c r="Q1854" s="50"/>
      <c r="R1854" s="50"/>
    </row>
    <row r="1855" ht="15.75" customHeight="1">
      <c r="A1855" s="47" t="s">
        <v>89</v>
      </c>
      <c r="B1855" s="33">
        <v>79.99</v>
      </c>
      <c r="C1855" s="32">
        <v>2500.0</v>
      </c>
      <c r="D1855" s="30">
        <f t="shared" si="191"/>
        <v>199975</v>
      </c>
      <c r="E1855" s="30">
        <v>100.0</v>
      </c>
      <c r="F1855" s="30"/>
      <c r="G1855" s="32">
        <f t="shared" si="192"/>
        <v>2600</v>
      </c>
      <c r="H1855" s="33">
        <v>79.98</v>
      </c>
      <c r="I1855" s="33">
        <f t="shared" si="193"/>
        <v>-0.01</v>
      </c>
      <c r="J1855" s="30">
        <f t="shared" si="194"/>
        <v>207948</v>
      </c>
      <c r="K1855" s="34">
        <f t="shared" si="195"/>
        <v>7973</v>
      </c>
      <c r="L1855" s="50"/>
      <c r="M1855" s="50"/>
      <c r="N1855" s="50"/>
      <c r="O1855" s="50"/>
      <c r="P1855" s="50"/>
      <c r="Q1855" s="50"/>
      <c r="R1855" s="50"/>
    </row>
    <row r="1856" ht="15.75" customHeight="1">
      <c r="A1856" s="47" t="s">
        <v>47</v>
      </c>
      <c r="B1856" s="33">
        <v>500000.0</v>
      </c>
      <c r="C1856" s="32">
        <v>3.0</v>
      </c>
      <c r="D1856" s="30">
        <f t="shared" si="191"/>
        <v>1500000</v>
      </c>
      <c r="E1856" s="30"/>
      <c r="F1856" s="30"/>
      <c r="G1856" s="32">
        <f t="shared" si="192"/>
        <v>3</v>
      </c>
      <c r="H1856" s="33">
        <v>490000.0</v>
      </c>
      <c r="I1856" s="32">
        <f t="shared" si="193"/>
        <v>-10000</v>
      </c>
      <c r="J1856" s="30">
        <f t="shared" si="194"/>
        <v>1470000</v>
      </c>
      <c r="K1856" s="34">
        <f t="shared" si="195"/>
        <v>-30000</v>
      </c>
      <c r="L1856" s="50"/>
      <c r="M1856" s="50"/>
      <c r="N1856" s="50"/>
      <c r="O1856" s="50"/>
      <c r="P1856" s="50"/>
      <c r="Q1856" s="50"/>
      <c r="R1856" s="50"/>
    </row>
    <row r="1857" ht="15.75" customHeight="1">
      <c r="A1857" s="47" t="s">
        <v>48</v>
      </c>
      <c r="B1857" s="33">
        <v>46000.0</v>
      </c>
      <c r="C1857" s="32">
        <v>110449.0</v>
      </c>
      <c r="D1857" s="30">
        <f t="shared" si="191"/>
        <v>5080654000</v>
      </c>
      <c r="E1857" s="30">
        <v>2000.0</v>
      </c>
      <c r="F1857" s="30"/>
      <c r="G1857" s="32">
        <f t="shared" si="192"/>
        <v>112449</v>
      </c>
      <c r="H1857" s="33">
        <v>46499.0</v>
      </c>
      <c r="I1857" s="32">
        <f t="shared" si="193"/>
        <v>499</v>
      </c>
      <c r="J1857" s="30">
        <f t="shared" si="194"/>
        <v>5228766051</v>
      </c>
      <c r="K1857" s="34">
        <f t="shared" si="195"/>
        <v>148112051</v>
      </c>
      <c r="L1857" s="50"/>
      <c r="M1857" s="50"/>
      <c r="N1857" s="50"/>
      <c r="O1857" s="50"/>
      <c r="P1857" s="50"/>
      <c r="Q1857" s="50"/>
      <c r="R1857" s="50"/>
    </row>
    <row r="1858" ht="15.75" customHeight="1">
      <c r="A1858" s="47" t="s">
        <v>86</v>
      </c>
      <c r="B1858" s="33">
        <v>6800.0</v>
      </c>
      <c r="C1858" s="32">
        <v>634.0</v>
      </c>
      <c r="D1858" s="30">
        <f t="shared" si="191"/>
        <v>4311200</v>
      </c>
      <c r="E1858" s="30"/>
      <c r="F1858" s="31"/>
      <c r="G1858" s="32">
        <f t="shared" si="192"/>
        <v>634</v>
      </c>
      <c r="H1858" s="33">
        <v>8000.0</v>
      </c>
      <c r="I1858" s="32">
        <f t="shared" si="193"/>
        <v>1200</v>
      </c>
      <c r="J1858" s="30">
        <f t="shared" si="194"/>
        <v>5072000</v>
      </c>
      <c r="K1858" s="34">
        <f t="shared" si="195"/>
        <v>760800</v>
      </c>
      <c r="L1858" s="50"/>
      <c r="M1858" s="50"/>
      <c r="N1858" s="50"/>
      <c r="O1858" s="50"/>
      <c r="P1858" s="50"/>
      <c r="Q1858" s="50"/>
      <c r="R1858" s="50"/>
    </row>
    <row r="1859" ht="15.75" customHeight="1">
      <c r="A1859" s="47" t="s">
        <v>90</v>
      </c>
      <c r="B1859" s="33">
        <v>970.0</v>
      </c>
      <c r="C1859" s="32">
        <v>3.0</v>
      </c>
      <c r="D1859" s="30">
        <f t="shared" si="191"/>
        <v>2910</v>
      </c>
      <c r="E1859" s="30">
        <v>1.0</v>
      </c>
      <c r="F1859" s="30"/>
      <c r="G1859" s="32">
        <f t="shared" si="192"/>
        <v>4</v>
      </c>
      <c r="H1859" s="33">
        <v>970.0</v>
      </c>
      <c r="I1859" s="32">
        <f t="shared" si="193"/>
        <v>0</v>
      </c>
      <c r="J1859" s="30">
        <f t="shared" si="194"/>
        <v>3880</v>
      </c>
      <c r="K1859" s="34">
        <f t="shared" si="195"/>
        <v>970</v>
      </c>
      <c r="L1859" s="50"/>
      <c r="M1859" s="50"/>
      <c r="N1859" s="50"/>
      <c r="O1859" s="50"/>
      <c r="P1859" s="50"/>
      <c r="Q1859" s="50"/>
      <c r="R1859" s="50"/>
    </row>
    <row r="1860" ht="15.75" customHeight="1">
      <c r="A1860" s="47" t="s">
        <v>54</v>
      </c>
      <c r="B1860" s="33">
        <v>89999.99</v>
      </c>
      <c r="C1860" s="32">
        <v>15.0</v>
      </c>
      <c r="D1860" s="30">
        <f t="shared" si="191"/>
        <v>1349999.85</v>
      </c>
      <c r="E1860" s="30"/>
      <c r="F1860" s="30"/>
      <c r="G1860" s="32">
        <f t="shared" si="192"/>
        <v>15</v>
      </c>
      <c r="H1860" s="33">
        <v>89999.99</v>
      </c>
      <c r="I1860" s="32">
        <f t="shared" si="193"/>
        <v>0</v>
      </c>
      <c r="J1860" s="30">
        <f t="shared" si="194"/>
        <v>1349999.85</v>
      </c>
      <c r="K1860" s="34">
        <f t="shared" si="195"/>
        <v>0</v>
      </c>
      <c r="L1860" s="50"/>
      <c r="M1860" s="50"/>
      <c r="N1860" s="50"/>
      <c r="O1860" s="50"/>
      <c r="P1860" s="50"/>
      <c r="Q1860" s="50"/>
      <c r="R1860" s="50"/>
    </row>
    <row r="1861" ht="15.75" customHeight="1">
      <c r="A1861" s="47" t="s">
        <v>55</v>
      </c>
      <c r="B1861" s="33">
        <v>3800.0</v>
      </c>
      <c r="C1861" s="32">
        <v>2.0</v>
      </c>
      <c r="D1861" s="30">
        <f t="shared" si="191"/>
        <v>7600</v>
      </c>
      <c r="E1861" s="30"/>
      <c r="F1861" s="30"/>
      <c r="G1861" s="32">
        <f t="shared" si="192"/>
        <v>2</v>
      </c>
      <c r="H1861" s="33">
        <v>3800.0</v>
      </c>
      <c r="I1861" s="32">
        <f t="shared" si="193"/>
        <v>0</v>
      </c>
      <c r="J1861" s="30">
        <f t="shared" si="194"/>
        <v>7600</v>
      </c>
      <c r="K1861" s="34">
        <f t="shared" si="195"/>
        <v>0</v>
      </c>
      <c r="L1861" s="50"/>
      <c r="M1861" s="50"/>
      <c r="N1861" s="50"/>
      <c r="O1861" s="50"/>
      <c r="P1861" s="50"/>
      <c r="Q1861" s="50"/>
      <c r="R1861" s="50"/>
    </row>
    <row r="1862" ht="15.75" customHeight="1">
      <c r="A1862" s="48" t="s">
        <v>91</v>
      </c>
      <c r="B1862" s="33">
        <v>14000.0</v>
      </c>
      <c r="C1862" s="32">
        <v>2.0</v>
      </c>
      <c r="D1862" s="30">
        <f t="shared" si="191"/>
        <v>28000</v>
      </c>
      <c r="E1862" s="30"/>
      <c r="F1862" s="30"/>
      <c r="G1862" s="32">
        <f t="shared" si="192"/>
        <v>2</v>
      </c>
      <c r="H1862" s="33">
        <v>14399.99</v>
      </c>
      <c r="I1862" s="32">
        <f t="shared" si="193"/>
        <v>399.99</v>
      </c>
      <c r="J1862" s="30">
        <f t="shared" si="194"/>
        <v>28799.98</v>
      </c>
      <c r="K1862" s="34">
        <f t="shared" si="195"/>
        <v>799.98</v>
      </c>
      <c r="L1862" s="50"/>
      <c r="M1862" s="50"/>
      <c r="N1862" s="50"/>
      <c r="O1862" s="50"/>
      <c r="P1862" s="50"/>
      <c r="Q1862" s="50"/>
      <c r="R1862" s="50"/>
    </row>
    <row r="1863" ht="15.75" customHeight="1">
      <c r="A1863" s="47" t="s">
        <v>92</v>
      </c>
      <c r="B1863" s="33">
        <v>86400.0</v>
      </c>
      <c r="C1863" s="32">
        <v>30.0</v>
      </c>
      <c r="D1863" s="30">
        <f t="shared" si="191"/>
        <v>2592000</v>
      </c>
      <c r="E1863" s="30"/>
      <c r="F1863" s="30"/>
      <c r="G1863" s="32">
        <f t="shared" si="192"/>
        <v>30</v>
      </c>
      <c r="H1863" s="33">
        <v>86400.0</v>
      </c>
      <c r="I1863" s="32">
        <f t="shared" si="193"/>
        <v>0</v>
      </c>
      <c r="J1863" s="30">
        <f t="shared" si="194"/>
        <v>2592000</v>
      </c>
      <c r="K1863" s="34">
        <f t="shared" si="195"/>
        <v>0</v>
      </c>
      <c r="L1863" s="50"/>
      <c r="M1863" s="50"/>
      <c r="N1863" s="50"/>
      <c r="O1863" s="50"/>
      <c r="P1863" s="50"/>
      <c r="Q1863" s="50"/>
      <c r="R1863" s="50"/>
    </row>
    <row r="1864" ht="15.75" customHeight="1">
      <c r="A1864" s="47" t="s">
        <v>67</v>
      </c>
      <c r="B1864" s="33">
        <v>8500.0</v>
      </c>
      <c r="C1864" s="32">
        <v>5.0</v>
      </c>
      <c r="D1864" s="30">
        <f t="shared" si="191"/>
        <v>42500</v>
      </c>
      <c r="E1864" s="30"/>
      <c r="F1864" s="30"/>
      <c r="G1864" s="32">
        <f t="shared" si="192"/>
        <v>5</v>
      </c>
      <c r="H1864" s="33">
        <v>9000.0</v>
      </c>
      <c r="I1864" s="32">
        <f t="shared" si="193"/>
        <v>500</v>
      </c>
      <c r="J1864" s="30">
        <f t="shared" si="194"/>
        <v>45000</v>
      </c>
      <c r="K1864" s="34">
        <f t="shared" si="195"/>
        <v>2500</v>
      </c>
      <c r="L1864" s="50"/>
      <c r="M1864" s="50"/>
      <c r="N1864" s="50"/>
      <c r="O1864" s="50"/>
      <c r="P1864" s="50"/>
      <c r="Q1864" s="50"/>
      <c r="R1864" s="50"/>
    </row>
    <row r="1865" ht="15.75" customHeight="1">
      <c r="A1865" s="47" t="s">
        <v>57</v>
      </c>
      <c r="B1865" s="33">
        <v>43900.0</v>
      </c>
      <c r="C1865" s="32">
        <v>20.0</v>
      </c>
      <c r="D1865" s="30">
        <f t="shared" si="191"/>
        <v>878000</v>
      </c>
      <c r="E1865" s="30"/>
      <c r="F1865" s="30"/>
      <c r="G1865" s="32">
        <f t="shared" si="192"/>
        <v>20</v>
      </c>
      <c r="H1865" s="33">
        <v>44000.0</v>
      </c>
      <c r="I1865" s="32">
        <f t="shared" si="193"/>
        <v>100</v>
      </c>
      <c r="J1865" s="30">
        <f t="shared" si="194"/>
        <v>880000</v>
      </c>
      <c r="K1865" s="34">
        <f t="shared" si="195"/>
        <v>2000</v>
      </c>
      <c r="L1865" s="50"/>
      <c r="M1865" s="50"/>
      <c r="N1865" s="50"/>
      <c r="O1865" s="50"/>
      <c r="P1865" s="50"/>
      <c r="Q1865" s="50"/>
      <c r="R1865" s="50"/>
    </row>
    <row r="1866" ht="15.75" customHeight="1">
      <c r="A1866" s="47" t="s">
        <v>58</v>
      </c>
      <c r="B1866" s="33">
        <v>60000.0</v>
      </c>
      <c r="C1866" s="32">
        <v>5.0</v>
      </c>
      <c r="D1866" s="30">
        <f t="shared" si="191"/>
        <v>300000</v>
      </c>
      <c r="E1866" s="30"/>
      <c r="F1866" s="30"/>
      <c r="G1866" s="32">
        <f t="shared" si="192"/>
        <v>5</v>
      </c>
      <c r="H1866" s="33">
        <v>71999.99</v>
      </c>
      <c r="I1866" s="32">
        <f t="shared" si="193"/>
        <v>11999.99</v>
      </c>
      <c r="J1866" s="30">
        <f t="shared" si="194"/>
        <v>359999.95</v>
      </c>
      <c r="K1866" s="34">
        <f t="shared" si="195"/>
        <v>59999.95</v>
      </c>
      <c r="L1866" s="50"/>
      <c r="M1866" s="50"/>
      <c r="N1866" s="50"/>
      <c r="O1866" s="50"/>
      <c r="P1866" s="50"/>
      <c r="Q1866" s="50"/>
      <c r="R1866" s="50"/>
    </row>
    <row r="1867" ht="15.75" customHeight="1">
      <c r="A1867" s="47" t="s">
        <v>59</v>
      </c>
      <c r="B1867" s="33">
        <v>3500.0</v>
      </c>
      <c r="C1867" s="32">
        <v>53.0</v>
      </c>
      <c r="D1867" s="30">
        <f t="shared" si="191"/>
        <v>185500</v>
      </c>
      <c r="E1867" s="30"/>
      <c r="F1867" s="30"/>
      <c r="G1867" s="32">
        <f t="shared" si="192"/>
        <v>53</v>
      </c>
      <c r="H1867" s="33">
        <v>3500.0</v>
      </c>
      <c r="I1867" s="32">
        <f t="shared" si="193"/>
        <v>0</v>
      </c>
      <c r="J1867" s="30">
        <f t="shared" si="194"/>
        <v>185500</v>
      </c>
      <c r="K1867" s="34">
        <f t="shared" si="195"/>
        <v>0</v>
      </c>
      <c r="L1867" s="50"/>
      <c r="M1867" s="50"/>
      <c r="N1867" s="50"/>
      <c r="O1867" s="50"/>
      <c r="P1867" s="50"/>
      <c r="Q1867" s="50"/>
      <c r="R1867" s="50"/>
    </row>
    <row r="1868" ht="15.75" customHeight="1">
      <c r="A1868" s="47" t="s">
        <v>60</v>
      </c>
      <c r="B1868" s="33">
        <v>1400.0</v>
      </c>
      <c r="C1868" s="32">
        <v>5045.0</v>
      </c>
      <c r="D1868" s="30">
        <f t="shared" si="191"/>
        <v>7063000</v>
      </c>
      <c r="E1868" s="30">
        <v>10.0</v>
      </c>
      <c r="F1868" s="30"/>
      <c r="G1868" s="32">
        <f t="shared" si="192"/>
        <v>5055</v>
      </c>
      <c r="H1868" s="33">
        <v>1440.0</v>
      </c>
      <c r="I1868" s="32">
        <f t="shared" si="193"/>
        <v>40</v>
      </c>
      <c r="J1868" s="30">
        <f t="shared" si="194"/>
        <v>7279200</v>
      </c>
      <c r="K1868" s="34">
        <f t="shared" si="195"/>
        <v>216200</v>
      </c>
      <c r="L1868" s="50"/>
      <c r="M1868" s="50"/>
      <c r="N1868" s="50"/>
      <c r="O1868" s="50"/>
      <c r="P1868" s="50"/>
      <c r="Q1868" s="50"/>
      <c r="R1868" s="50"/>
    </row>
    <row r="1869" ht="15.75" customHeight="1">
      <c r="A1869" s="47" t="s">
        <v>61</v>
      </c>
      <c r="B1869" s="33">
        <v>95000.0</v>
      </c>
      <c r="C1869" s="32">
        <v>5.0</v>
      </c>
      <c r="D1869" s="30">
        <f t="shared" si="191"/>
        <v>475000</v>
      </c>
      <c r="E1869" s="30"/>
      <c r="F1869" s="30"/>
      <c r="G1869" s="32">
        <f t="shared" si="192"/>
        <v>5</v>
      </c>
      <c r="H1869" s="33">
        <v>99999.99</v>
      </c>
      <c r="I1869" s="32">
        <f t="shared" si="193"/>
        <v>4999.99</v>
      </c>
      <c r="J1869" s="30">
        <f t="shared" si="194"/>
        <v>499999.95</v>
      </c>
      <c r="K1869" s="34">
        <f t="shared" si="195"/>
        <v>24999.95</v>
      </c>
      <c r="L1869" s="50"/>
      <c r="M1869" s="50"/>
      <c r="N1869" s="50"/>
      <c r="O1869" s="50"/>
      <c r="P1869" s="50"/>
      <c r="Q1869" s="50"/>
      <c r="R1869" s="50"/>
    </row>
    <row r="1870" ht="15.75" customHeight="1">
      <c r="A1870" s="47" t="s">
        <v>82</v>
      </c>
      <c r="B1870" s="45">
        <v>15800.0</v>
      </c>
      <c r="C1870" s="32">
        <v>1.0</v>
      </c>
      <c r="D1870" s="31">
        <f t="shared" si="191"/>
        <v>15800</v>
      </c>
      <c r="E1870" s="30"/>
      <c r="F1870" s="31"/>
      <c r="G1870" s="32">
        <f t="shared" si="192"/>
        <v>1</v>
      </c>
      <c r="H1870" s="45">
        <v>15000.0</v>
      </c>
      <c r="I1870" s="32">
        <f t="shared" si="193"/>
        <v>-800</v>
      </c>
      <c r="J1870" s="31">
        <f t="shared" si="194"/>
        <v>15000</v>
      </c>
      <c r="K1870" s="34">
        <f t="shared" si="195"/>
        <v>-800</v>
      </c>
      <c r="L1870" s="50"/>
      <c r="M1870" s="50"/>
      <c r="N1870" s="50"/>
      <c r="O1870" s="50"/>
      <c r="P1870" s="50"/>
      <c r="Q1870" s="50"/>
      <c r="R1870" s="50"/>
    </row>
    <row r="1871" ht="15.75" customHeight="1">
      <c r="A1871" s="47" t="s">
        <v>93</v>
      </c>
      <c r="B1871" s="33">
        <v>199799.99</v>
      </c>
      <c r="C1871" s="32">
        <v>20.0</v>
      </c>
      <c r="D1871" s="30">
        <f t="shared" si="191"/>
        <v>3995999.8</v>
      </c>
      <c r="E1871" s="30"/>
      <c r="F1871" s="30"/>
      <c r="G1871" s="32">
        <f t="shared" si="192"/>
        <v>20</v>
      </c>
      <c r="H1871" s="33">
        <v>218000.0</v>
      </c>
      <c r="I1871" s="32">
        <f t="shared" si="193"/>
        <v>18200.01</v>
      </c>
      <c r="J1871" s="30">
        <f t="shared" si="194"/>
        <v>4360000</v>
      </c>
      <c r="K1871" s="34">
        <f t="shared" si="195"/>
        <v>364000.2</v>
      </c>
      <c r="L1871" s="50"/>
      <c r="M1871" s="50"/>
      <c r="N1871" s="50"/>
      <c r="O1871" s="50"/>
      <c r="P1871" s="50"/>
      <c r="Q1871" s="50"/>
      <c r="R1871" s="50"/>
    </row>
    <row r="1872" ht="15.75" customHeight="1">
      <c r="A1872" s="47" t="s">
        <v>94</v>
      </c>
      <c r="B1872" s="33">
        <v>14599.99</v>
      </c>
      <c r="C1872" s="32">
        <v>8.0</v>
      </c>
      <c r="D1872" s="30">
        <f t="shared" si="191"/>
        <v>116799.92</v>
      </c>
      <c r="E1872" s="30"/>
      <c r="F1872" s="30"/>
      <c r="G1872" s="32">
        <f t="shared" si="192"/>
        <v>8</v>
      </c>
      <c r="H1872" s="33">
        <v>13500.0</v>
      </c>
      <c r="I1872" s="32">
        <f t="shared" si="193"/>
        <v>-1099.99</v>
      </c>
      <c r="J1872" s="30">
        <f t="shared" si="194"/>
        <v>108000</v>
      </c>
      <c r="K1872" s="34">
        <f t="shared" si="195"/>
        <v>-8799.92</v>
      </c>
      <c r="L1872" s="50"/>
      <c r="M1872" s="50"/>
      <c r="N1872" s="50"/>
      <c r="O1872" s="50"/>
      <c r="P1872" s="50"/>
      <c r="Q1872" s="50"/>
      <c r="R1872" s="50"/>
    </row>
    <row r="1873" ht="15.75" customHeight="1">
      <c r="A1873" s="47" t="s">
        <v>64</v>
      </c>
      <c r="B1873" s="33">
        <v>565000.0</v>
      </c>
      <c r="C1873" s="32">
        <v>50.0</v>
      </c>
      <c r="D1873" s="30">
        <f t="shared" si="191"/>
        <v>28250000</v>
      </c>
      <c r="E1873" s="30"/>
      <c r="F1873" s="30"/>
      <c r="G1873" s="32">
        <f t="shared" si="192"/>
        <v>50</v>
      </c>
      <c r="H1873" s="33">
        <v>570000.0</v>
      </c>
      <c r="I1873" s="32">
        <f t="shared" si="193"/>
        <v>5000</v>
      </c>
      <c r="J1873" s="30">
        <f t="shared" si="194"/>
        <v>28500000</v>
      </c>
      <c r="K1873" s="34">
        <f t="shared" si="195"/>
        <v>250000</v>
      </c>
      <c r="L1873" s="50"/>
      <c r="M1873" s="50"/>
      <c r="N1873" s="50"/>
      <c r="O1873" s="50"/>
      <c r="P1873" s="50"/>
      <c r="Q1873" s="50"/>
      <c r="R1873" s="50"/>
    </row>
    <row r="1874" ht="15.75" customHeight="1">
      <c r="A1874" s="47" t="s">
        <v>65</v>
      </c>
      <c r="B1874" s="33">
        <v>530000.0</v>
      </c>
      <c r="C1874" s="32">
        <v>305.0</v>
      </c>
      <c r="D1874" s="30">
        <f t="shared" si="191"/>
        <v>161650000</v>
      </c>
      <c r="E1874" s="30"/>
      <c r="F1874" s="30"/>
      <c r="G1874" s="32">
        <f t="shared" si="192"/>
        <v>305</v>
      </c>
      <c r="H1874" s="33">
        <v>530000.01</v>
      </c>
      <c r="I1874" s="32">
        <f t="shared" si="193"/>
        <v>0.01000000001</v>
      </c>
      <c r="J1874" s="30">
        <f t="shared" si="194"/>
        <v>161650003.1</v>
      </c>
      <c r="K1874" s="34">
        <f t="shared" si="195"/>
        <v>3.050000012</v>
      </c>
      <c r="L1874" s="50"/>
      <c r="M1874" s="50"/>
      <c r="N1874" s="50"/>
      <c r="O1874" s="50"/>
      <c r="P1874" s="50"/>
      <c r="Q1874" s="50"/>
      <c r="R1874" s="50"/>
    </row>
    <row r="1875" ht="15.75" customHeight="1">
      <c r="A1875" s="47" t="s">
        <v>95</v>
      </c>
      <c r="B1875" s="33">
        <v>2999.99</v>
      </c>
      <c r="C1875" s="32">
        <v>17.0</v>
      </c>
      <c r="D1875" s="30">
        <f t="shared" si="191"/>
        <v>50999.83</v>
      </c>
      <c r="E1875" s="30"/>
      <c r="F1875" s="30"/>
      <c r="G1875" s="32">
        <f t="shared" si="192"/>
        <v>17</v>
      </c>
      <c r="H1875" s="33">
        <v>3000.0</v>
      </c>
      <c r="I1875" s="32">
        <f t="shared" si="193"/>
        <v>0.01</v>
      </c>
      <c r="J1875" s="30">
        <f t="shared" si="194"/>
        <v>51000</v>
      </c>
      <c r="K1875" s="34">
        <f t="shared" si="195"/>
        <v>0.17</v>
      </c>
      <c r="L1875" s="50"/>
      <c r="M1875" s="50"/>
      <c r="N1875" s="50"/>
      <c r="O1875" s="50"/>
      <c r="P1875" s="50"/>
      <c r="Q1875" s="50"/>
      <c r="R1875" s="50"/>
    </row>
    <row r="1876" ht="15.75" customHeight="1">
      <c r="A1876" s="47" t="s">
        <v>96</v>
      </c>
      <c r="B1876" s="33">
        <v>5000.0</v>
      </c>
      <c r="C1876" s="32">
        <v>10.0</v>
      </c>
      <c r="D1876" s="30">
        <f t="shared" si="191"/>
        <v>50000</v>
      </c>
      <c r="E1876" s="30"/>
      <c r="F1876" s="30"/>
      <c r="G1876" s="32">
        <f t="shared" si="192"/>
        <v>10</v>
      </c>
      <c r="H1876" s="33">
        <v>6000.0</v>
      </c>
      <c r="I1876" s="32">
        <f t="shared" si="193"/>
        <v>1000</v>
      </c>
      <c r="J1876" s="30">
        <f t="shared" si="194"/>
        <v>60000</v>
      </c>
      <c r="K1876" s="34">
        <f t="shared" si="195"/>
        <v>10000</v>
      </c>
      <c r="L1876" s="50"/>
      <c r="M1876" s="50"/>
      <c r="N1876" s="50"/>
      <c r="O1876" s="50"/>
      <c r="P1876" s="50"/>
      <c r="Q1876" s="50"/>
      <c r="R1876" s="50"/>
    </row>
    <row r="1877" ht="15.75" customHeight="1">
      <c r="A1877" s="47" t="s">
        <v>50</v>
      </c>
      <c r="B1877" s="33">
        <v>83000.0</v>
      </c>
      <c r="C1877" s="32">
        <v>101.0</v>
      </c>
      <c r="D1877" s="30">
        <f t="shared" si="191"/>
        <v>8383000</v>
      </c>
      <c r="E1877" s="30">
        <v>10.0</v>
      </c>
      <c r="F1877" s="30"/>
      <c r="G1877" s="32">
        <f t="shared" si="192"/>
        <v>111</v>
      </c>
      <c r="H1877" s="33">
        <v>82800.0</v>
      </c>
      <c r="I1877" s="32">
        <f t="shared" si="193"/>
        <v>-200</v>
      </c>
      <c r="J1877" s="30">
        <f t="shared" si="194"/>
        <v>9190800</v>
      </c>
      <c r="K1877" s="34">
        <f t="shared" si="195"/>
        <v>807800</v>
      </c>
      <c r="L1877" s="50"/>
      <c r="M1877" s="50"/>
      <c r="N1877" s="50"/>
      <c r="O1877" s="50"/>
      <c r="P1877" s="50"/>
      <c r="Q1877" s="50"/>
      <c r="R1877" s="50"/>
    </row>
    <row r="1878" ht="15.75" customHeight="1">
      <c r="A1878" s="47" t="s">
        <v>49</v>
      </c>
      <c r="B1878" s="33">
        <v>72000.0</v>
      </c>
      <c r="C1878" s="32">
        <v>867.0</v>
      </c>
      <c r="D1878" s="30">
        <f t="shared" si="191"/>
        <v>62424000</v>
      </c>
      <c r="E1878" s="30">
        <v>10.0</v>
      </c>
      <c r="F1878" s="30"/>
      <c r="G1878" s="32">
        <f t="shared" si="192"/>
        <v>877</v>
      </c>
      <c r="H1878" s="33">
        <v>75000.0</v>
      </c>
      <c r="I1878" s="32">
        <f t="shared" si="193"/>
        <v>3000</v>
      </c>
      <c r="J1878" s="30">
        <f t="shared" si="194"/>
        <v>65775000</v>
      </c>
      <c r="K1878" s="34">
        <f t="shared" si="195"/>
        <v>3351000</v>
      </c>
      <c r="L1878" s="50"/>
      <c r="M1878" s="50"/>
      <c r="N1878" s="50"/>
      <c r="O1878" s="50"/>
      <c r="P1878" s="50"/>
      <c r="Q1878" s="50"/>
      <c r="R1878" s="50"/>
    </row>
    <row r="1879" ht="15.75" customHeight="1">
      <c r="A1879" s="47" t="s">
        <v>97</v>
      </c>
      <c r="B1879" s="33">
        <v>29500.0</v>
      </c>
      <c r="C1879" s="32">
        <v>718.0</v>
      </c>
      <c r="D1879" s="30">
        <f t="shared" si="191"/>
        <v>21181000</v>
      </c>
      <c r="E1879" s="30"/>
      <c r="F1879" s="30"/>
      <c r="G1879" s="32">
        <f t="shared" si="192"/>
        <v>718</v>
      </c>
      <c r="H1879" s="33">
        <v>29500.0</v>
      </c>
      <c r="I1879" s="32">
        <f t="shared" si="193"/>
        <v>0</v>
      </c>
      <c r="J1879" s="30">
        <f t="shared" si="194"/>
        <v>21181000</v>
      </c>
      <c r="K1879" s="34">
        <f t="shared" si="195"/>
        <v>0</v>
      </c>
      <c r="L1879" s="50"/>
      <c r="M1879" s="50"/>
      <c r="N1879" s="50"/>
      <c r="O1879" s="50"/>
      <c r="P1879" s="50"/>
      <c r="Q1879" s="50"/>
      <c r="R1879" s="50"/>
    </row>
    <row r="1880" ht="15.75" customHeight="1">
      <c r="A1880" s="47" t="s">
        <v>51</v>
      </c>
      <c r="B1880" s="33">
        <v>68000.0</v>
      </c>
      <c r="C1880" s="32">
        <v>137943.0</v>
      </c>
      <c r="D1880" s="30">
        <f t="shared" si="191"/>
        <v>9380124000</v>
      </c>
      <c r="E1880" s="30"/>
      <c r="F1880" s="30"/>
      <c r="G1880" s="32">
        <f t="shared" si="192"/>
        <v>137943</v>
      </c>
      <c r="H1880" s="33">
        <v>68000.0</v>
      </c>
      <c r="I1880" s="32">
        <f t="shared" si="193"/>
        <v>0</v>
      </c>
      <c r="J1880" s="30">
        <f t="shared" si="194"/>
        <v>9380124000</v>
      </c>
      <c r="K1880" s="34">
        <f t="shared" si="195"/>
        <v>0</v>
      </c>
      <c r="L1880" s="50"/>
      <c r="M1880" s="50"/>
      <c r="N1880" s="50"/>
      <c r="O1880" s="50"/>
      <c r="P1880" s="50"/>
      <c r="Q1880" s="50"/>
      <c r="R1880" s="50"/>
    </row>
    <row r="1881" ht="15.75" customHeight="1">
      <c r="A1881" s="47" t="s">
        <v>70</v>
      </c>
      <c r="B1881" s="33">
        <v>739.0</v>
      </c>
      <c r="C1881" s="32">
        <v>9927.0</v>
      </c>
      <c r="D1881" s="30">
        <f t="shared" si="191"/>
        <v>7336053</v>
      </c>
      <c r="E1881" s="30"/>
      <c r="F1881" s="30"/>
      <c r="G1881" s="32">
        <f t="shared" si="192"/>
        <v>9927</v>
      </c>
      <c r="H1881" s="33">
        <v>738.98</v>
      </c>
      <c r="I1881" s="32">
        <f t="shared" si="193"/>
        <v>-0.02</v>
      </c>
      <c r="J1881" s="30">
        <f t="shared" si="194"/>
        <v>7335854.46</v>
      </c>
      <c r="K1881" s="34">
        <f t="shared" si="195"/>
        <v>-198.54</v>
      </c>
      <c r="L1881" s="50"/>
      <c r="M1881" s="50"/>
      <c r="N1881" s="50"/>
      <c r="O1881" s="50"/>
      <c r="P1881" s="50"/>
      <c r="Q1881" s="50"/>
      <c r="R1881" s="50"/>
    </row>
    <row r="1882" ht="15.75" customHeight="1">
      <c r="A1882" s="35"/>
      <c r="B1882" s="10"/>
      <c r="C1882" s="10"/>
      <c r="D1882" s="31">
        <f t="shared" si="191"/>
        <v>0</v>
      </c>
      <c r="E1882" s="31"/>
      <c r="F1882" s="31"/>
      <c r="G1882" s="32"/>
      <c r="H1882" s="31"/>
      <c r="I1882" s="32">
        <f t="shared" si="193"/>
        <v>0</v>
      </c>
      <c r="J1882" s="31">
        <f t="shared" si="194"/>
        <v>0</v>
      </c>
      <c r="K1882" s="34">
        <f t="shared" si="195"/>
        <v>0</v>
      </c>
    </row>
    <row r="1883" ht="15.75" customHeight="1">
      <c r="A1883" s="35"/>
      <c r="B1883" s="10"/>
      <c r="C1883" s="10"/>
      <c r="D1883" s="31">
        <f t="shared" si="191"/>
        <v>0</v>
      </c>
      <c r="E1883" s="31"/>
      <c r="F1883" s="31"/>
      <c r="G1883" s="32"/>
      <c r="H1883" s="31"/>
      <c r="I1883" s="32">
        <f t="shared" si="193"/>
        <v>0</v>
      </c>
      <c r="J1883" s="31">
        <f t="shared" si="194"/>
        <v>0</v>
      </c>
      <c r="K1883" s="34">
        <f t="shared" si="195"/>
        <v>0</v>
      </c>
    </row>
    <row r="1884" ht="15.75" customHeight="1">
      <c r="A1884" s="37"/>
      <c r="B1884" s="38"/>
      <c r="C1884" s="38"/>
      <c r="D1884" s="39">
        <f t="shared" si="191"/>
        <v>0</v>
      </c>
      <c r="E1884" s="39"/>
      <c r="F1884" s="39"/>
      <c r="G1884" s="32"/>
      <c r="H1884" s="39"/>
      <c r="I1884" s="40">
        <f t="shared" si="193"/>
        <v>0</v>
      </c>
      <c r="J1884" s="39">
        <f t="shared" si="194"/>
        <v>0</v>
      </c>
      <c r="K1884" s="34">
        <f t="shared" si="195"/>
        <v>0</v>
      </c>
    </row>
    <row r="1885" ht="15.75" customHeight="1">
      <c r="B1885" s="2"/>
      <c r="C1885" s="2"/>
      <c r="D1885" s="3"/>
      <c r="E1885" s="3"/>
      <c r="F1885" s="3"/>
      <c r="G1885" s="12">
        <f>SUM(G1853:G1884)</f>
        <v>1802520</v>
      </c>
      <c r="H1885" s="3"/>
      <c r="I1885" s="3"/>
      <c r="J1885" s="3"/>
    </row>
    <row r="1886" ht="15.75" customHeight="1">
      <c r="B1886" s="2"/>
      <c r="C1886" s="2"/>
      <c r="D1886" s="3"/>
      <c r="E1886" s="3"/>
      <c r="F1886" s="3"/>
      <c r="G1886" s="3"/>
      <c r="H1886" s="3"/>
      <c r="I1886" s="3"/>
      <c r="J1886" s="3"/>
    </row>
    <row r="1887" ht="15.75" customHeight="1">
      <c r="B1887" s="2"/>
      <c r="C1887" s="2"/>
      <c r="D1887" s="3" t="s">
        <v>17</v>
      </c>
      <c r="E1887" s="3"/>
      <c r="F1887" s="3"/>
      <c r="G1887" s="3"/>
      <c r="H1887" s="3"/>
      <c r="I1887" s="3"/>
      <c r="J1887" s="3" t="s">
        <v>17</v>
      </c>
    </row>
    <row r="1888" ht="15.75" customHeight="1">
      <c r="A1888" s="51" t="s">
        <v>88</v>
      </c>
      <c r="B1888" s="52" t="s">
        <v>51</v>
      </c>
      <c r="C1888" s="52" t="s">
        <v>48</v>
      </c>
      <c r="D1888" s="3">
        <f>SUM(D1853:D1887)</f>
        <v>17499825757</v>
      </c>
      <c r="E1888" s="3"/>
      <c r="F1888" s="3"/>
      <c r="G1888" s="3"/>
      <c r="H1888" s="3"/>
      <c r="I1888" s="3"/>
      <c r="J1888" s="3">
        <f>SUM(J1853:J1887)</f>
        <v>17302956235</v>
      </c>
      <c r="K1888" s="17">
        <f>J1888-D1888</f>
        <v>-196869522.2</v>
      </c>
    </row>
    <row r="1889" ht="15.75" customHeight="1">
      <c r="A1889" s="15" t="s">
        <v>157</v>
      </c>
      <c r="B1889" s="15" t="s">
        <v>157</v>
      </c>
      <c r="C1889" s="15" t="s">
        <v>157</v>
      </c>
      <c r="D1889" s="3"/>
      <c r="E1889" s="3"/>
      <c r="F1889" s="3"/>
      <c r="G1889" s="3"/>
      <c r="H1889" s="3"/>
      <c r="I1889" s="3"/>
      <c r="J1889" s="3"/>
    </row>
    <row r="1890" ht="15.75" customHeight="1">
      <c r="A1890" s="2">
        <v>5.791930372E9</v>
      </c>
      <c r="B1890" s="2">
        <v>2.6121595E7</v>
      </c>
      <c r="C1890" s="2">
        <v>2.925E7</v>
      </c>
      <c r="D1890" s="3" t="s">
        <v>20</v>
      </c>
      <c r="E1890" s="3"/>
      <c r="F1890" s="3"/>
      <c r="G1890" s="3"/>
      <c r="H1890" s="3"/>
      <c r="I1890" s="3"/>
      <c r="J1890" s="3" t="s">
        <v>20</v>
      </c>
      <c r="K1890" s="43">
        <f>K1888/J1891</f>
        <v>-1014.791351</v>
      </c>
    </row>
    <row r="1891" ht="15.75" customHeight="1">
      <c r="A1891" s="52" t="s">
        <v>158</v>
      </c>
      <c r="B1891" s="52" t="s">
        <v>158</v>
      </c>
      <c r="C1891" s="52" t="s">
        <v>158</v>
      </c>
      <c r="D1891" s="11">
        <v>194000.0</v>
      </c>
      <c r="E1891" s="3"/>
      <c r="F1891" s="3"/>
      <c r="G1891" s="3"/>
      <c r="H1891" s="3"/>
      <c r="I1891" s="3"/>
      <c r="J1891" s="11">
        <v>194000.0</v>
      </c>
      <c r="K1891" s="42"/>
    </row>
    <row r="1892" ht="15.75" customHeight="1">
      <c r="A1892" s="2">
        <f>C1854</f>
        <v>1531689</v>
      </c>
      <c r="B1892" s="2">
        <f>C1880</f>
        <v>137943</v>
      </c>
      <c r="C1892" s="2">
        <f>C1857</f>
        <v>110449</v>
      </c>
      <c r="D1892" s="3" t="s">
        <v>21</v>
      </c>
      <c r="E1892" s="3"/>
      <c r="F1892" s="3"/>
      <c r="G1892" s="3"/>
      <c r="H1892" s="3"/>
      <c r="I1892" s="3"/>
      <c r="J1892" s="3" t="s">
        <v>21</v>
      </c>
    </row>
    <row r="1893" ht="15.75" customHeight="1">
      <c r="A1893" s="52" t="s">
        <v>159</v>
      </c>
      <c r="B1893" s="52" t="s">
        <v>159</v>
      </c>
      <c r="C1893" s="52" t="s">
        <v>159</v>
      </c>
      <c r="D1893" s="12">
        <f>D1888/D1891</f>
        <v>90205.28741</v>
      </c>
      <c r="E1893" s="12"/>
      <c r="F1893" s="12"/>
      <c r="G1893" s="12"/>
      <c r="H1893" s="3"/>
      <c r="I1893" s="3"/>
      <c r="J1893" s="12">
        <f>J1888/J1891</f>
        <v>89190.49606</v>
      </c>
      <c r="K1893" s="18">
        <f>J1893-D1893</f>
        <v>-1014.791351</v>
      </c>
    </row>
    <row r="1894" ht="15.75" customHeight="1">
      <c r="A1894" s="6">
        <f t="shared" ref="A1894:C1894" si="196">A1892*100/A1890</f>
        <v>0.02644522468</v>
      </c>
      <c r="B1894" s="2">
        <f t="shared" si="196"/>
        <v>0.5280803106</v>
      </c>
      <c r="C1894" s="2">
        <f t="shared" si="196"/>
        <v>0.3776034188</v>
      </c>
      <c r="D1894" s="3"/>
      <c r="E1894" s="3"/>
      <c r="F1894" s="3"/>
      <c r="G1894" s="3"/>
      <c r="H1894" s="3"/>
      <c r="I1894" s="3"/>
      <c r="J1894" s="3"/>
    </row>
    <row r="1895" ht="15.75" customHeight="1">
      <c r="B1895" s="2"/>
      <c r="C1895" s="2"/>
      <c r="D1895" s="3"/>
      <c r="E1895" s="3"/>
      <c r="F1895" s="3"/>
      <c r="G1895" s="3"/>
      <c r="H1895" s="3"/>
      <c r="I1895" s="3"/>
      <c r="J1895" s="3"/>
    </row>
    <row r="1896" ht="15.75" customHeight="1">
      <c r="B1896" s="2"/>
      <c r="C1896" s="2"/>
      <c r="D1896" s="3"/>
      <c r="E1896" s="3"/>
      <c r="F1896" s="3"/>
      <c r="G1896" s="3"/>
      <c r="H1896" s="3"/>
      <c r="I1896" s="3"/>
      <c r="J1896" s="3"/>
    </row>
    <row r="1897" ht="15.75" customHeight="1">
      <c r="B1897" s="2"/>
      <c r="C1897" s="2"/>
      <c r="D1897" s="3"/>
      <c r="E1897" s="3"/>
      <c r="F1897" s="3"/>
      <c r="G1897" s="3"/>
      <c r="H1897" s="3"/>
      <c r="I1897" s="3"/>
      <c r="J1897" s="3"/>
    </row>
    <row r="1898" ht="15.75" customHeight="1">
      <c r="B1898" s="2"/>
      <c r="C1898" s="2"/>
      <c r="D1898" s="3"/>
      <c r="E1898" s="3"/>
      <c r="F1898" s="3"/>
      <c r="G1898" s="3"/>
      <c r="H1898" s="3"/>
      <c r="I1898" s="3"/>
      <c r="J1898" s="3"/>
    </row>
    <row r="1899" ht="15.75" customHeight="1">
      <c r="A1899" s="1" t="s">
        <v>190</v>
      </c>
      <c r="B1899" s="2"/>
      <c r="C1899" s="2"/>
      <c r="D1899" s="3"/>
      <c r="E1899" s="3"/>
      <c r="F1899" s="3"/>
      <c r="G1899" s="3"/>
      <c r="H1899" s="3"/>
      <c r="I1899" s="3"/>
      <c r="J1899" s="3"/>
    </row>
    <row r="1900" ht="15.75" customHeight="1">
      <c r="B1900" s="2"/>
      <c r="C1900" s="2"/>
      <c r="D1900" s="3"/>
      <c r="E1900" s="3"/>
      <c r="F1900" s="3"/>
      <c r="G1900" s="3"/>
      <c r="H1900" s="3"/>
      <c r="I1900" s="3"/>
      <c r="J1900" s="3"/>
    </row>
    <row r="1901" ht="15.75" customHeight="1">
      <c r="B1901" s="2"/>
      <c r="C1901" s="2"/>
      <c r="D1901" s="3"/>
      <c r="E1901" s="3"/>
      <c r="F1901" s="3"/>
      <c r="G1901" s="3"/>
      <c r="H1901" s="3"/>
      <c r="I1901" s="3"/>
      <c r="J1901" s="3"/>
    </row>
    <row r="1902" ht="15.75" customHeight="1">
      <c r="A1902" s="19" t="s">
        <v>35</v>
      </c>
      <c r="B1902" s="20"/>
      <c r="C1902" s="20"/>
      <c r="D1902" s="21"/>
      <c r="E1902" s="22" t="s">
        <v>36</v>
      </c>
      <c r="F1902" s="23"/>
      <c r="G1902" s="21"/>
      <c r="H1902" s="21"/>
      <c r="I1902" s="21"/>
      <c r="J1902" s="21"/>
      <c r="K1902" s="24"/>
      <c r="L1902" s="1"/>
      <c r="M1902" s="1"/>
      <c r="N1902" s="1"/>
      <c r="O1902" s="1"/>
      <c r="P1902" s="1"/>
      <c r="Q1902" s="1"/>
      <c r="R1902" s="1"/>
    </row>
    <row r="1903" ht="15.75" customHeight="1">
      <c r="A1903" s="25" t="s">
        <v>2</v>
      </c>
      <c r="B1903" s="27" t="s">
        <v>188</v>
      </c>
      <c r="C1903" s="26" t="s">
        <v>8</v>
      </c>
      <c r="D1903" s="27" t="s">
        <v>9</v>
      </c>
      <c r="E1903" s="27" t="s">
        <v>38</v>
      </c>
      <c r="F1903" s="27" t="s">
        <v>39</v>
      </c>
      <c r="G1903" s="27" t="s">
        <v>40</v>
      </c>
      <c r="H1903" s="27" t="s">
        <v>191</v>
      </c>
      <c r="I1903" s="27" t="s">
        <v>42</v>
      </c>
      <c r="J1903" s="27" t="s">
        <v>191</v>
      </c>
      <c r="K1903" s="28" t="s">
        <v>12</v>
      </c>
      <c r="L1903" s="1"/>
      <c r="M1903" s="1"/>
      <c r="N1903" s="1"/>
      <c r="O1903" s="1"/>
      <c r="P1903" s="1"/>
      <c r="Q1903" s="1"/>
      <c r="R1903" s="1"/>
    </row>
    <row r="1904" ht="15.75" customHeight="1">
      <c r="A1904" s="47" t="s">
        <v>87</v>
      </c>
      <c r="B1904" s="33">
        <v>135000.0</v>
      </c>
      <c r="C1904" s="32">
        <v>2.0</v>
      </c>
      <c r="D1904" s="30">
        <f t="shared" ref="D1904:D1935" si="197">C1904*B1904</f>
        <v>270000</v>
      </c>
      <c r="E1904" s="31"/>
      <c r="F1904" s="31">
        <v>1.0</v>
      </c>
      <c r="G1904" s="32">
        <f t="shared" ref="G1904:G1932" si="198">$C1904+E1904-F1904</f>
        <v>1</v>
      </c>
      <c r="H1904" s="33">
        <v>160000.0</v>
      </c>
      <c r="I1904" s="32">
        <f t="shared" ref="I1904:I1935" si="199">H1904-B1904</f>
        <v>25000</v>
      </c>
      <c r="J1904" s="30">
        <f t="shared" ref="J1904:J1935" si="200">G1904*H1904</f>
        <v>160000</v>
      </c>
      <c r="K1904" s="34">
        <f t="shared" ref="K1904:K1935" si="201">J1904-D1904</f>
        <v>-110000</v>
      </c>
      <c r="L1904" s="50"/>
      <c r="M1904" s="50"/>
      <c r="N1904" s="50"/>
      <c r="O1904" s="50"/>
      <c r="P1904" s="50"/>
      <c r="Q1904" s="50"/>
      <c r="R1904" s="50"/>
    </row>
    <row r="1905" ht="15.75" customHeight="1">
      <c r="A1905" s="47" t="s">
        <v>88</v>
      </c>
      <c r="B1905" s="33">
        <v>1551.0</v>
      </c>
      <c r="C1905" s="32">
        <v>1531649.0</v>
      </c>
      <c r="D1905" s="30">
        <f t="shared" si="197"/>
        <v>2375587599</v>
      </c>
      <c r="E1905" s="30"/>
      <c r="F1905" s="30">
        <v>603.0</v>
      </c>
      <c r="G1905" s="32">
        <f t="shared" si="198"/>
        <v>1531046</v>
      </c>
      <c r="H1905" s="33">
        <v>1700.0</v>
      </c>
      <c r="I1905" s="32">
        <f t="shared" si="199"/>
        <v>149</v>
      </c>
      <c r="J1905" s="30">
        <f t="shared" si="200"/>
        <v>2602778200</v>
      </c>
      <c r="K1905" s="34">
        <f t="shared" si="201"/>
        <v>227190601</v>
      </c>
      <c r="L1905" s="50"/>
      <c r="M1905" s="50"/>
      <c r="N1905" s="50"/>
      <c r="O1905" s="50"/>
      <c r="P1905" s="50"/>
      <c r="Q1905" s="50"/>
      <c r="R1905" s="50"/>
    </row>
    <row r="1906" ht="15.75" customHeight="1">
      <c r="A1906" s="47" t="s">
        <v>89</v>
      </c>
      <c r="B1906" s="33">
        <v>79.98</v>
      </c>
      <c r="C1906" s="32">
        <v>2600.0</v>
      </c>
      <c r="D1906" s="30">
        <f t="shared" si="197"/>
        <v>207948</v>
      </c>
      <c r="E1906" s="30"/>
      <c r="F1906" s="30"/>
      <c r="G1906" s="32">
        <f t="shared" si="198"/>
        <v>2600</v>
      </c>
      <c r="H1906" s="33">
        <v>81.0</v>
      </c>
      <c r="I1906" s="33">
        <f t="shared" si="199"/>
        <v>1.02</v>
      </c>
      <c r="J1906" s="30">
        <f t="shared" si="200"/>
        <v>210600</v>
      </c>
      <c r="K1906" s="34">
        <f t="shared" si="201"/>
        <v>2652</v>
      </c>
      <c r="L1906" s="50"/>
      <c r="M1906" s="50"/>
      <c r="N1906" s="50"/>
      <c r="O1906" s="50"/>
      <c r="P1906" s="50"/>
      <c r="Q1906" s="50"/>
      <c r="R1906" s="50"/>
    </row>
    <row r="1907" ht="15.75" customHeight="1">
      <c r="A1907" s="47" t="s">
        <v>47</v>
      </c>
      <c r="B1907" s="33">
        <v>490000.0</v>
      </c>
      <c r="C1907" s="32">
        <v>3.0</v>
      </c>
      <c r="D1907" s="30">
        <f t="shared" si="197"/>
        <v>1470000</v>
      </c>
      <c r="E1907" s="30">
        <v>4.0</v>
      </c>
      <c r="F1907" s="30"/>
      <c r="G1907" s="32">
        <f t="shared" si="198"/>
        <v>7</v>
      </c>
      <c r="H1907" s="33">
        <v>490000.0</v>
      </c>
      <c r="I1907" s="32">
        <f t="shared" si="199"/>
        <v>0</v>
      </c>
      <c r="J1907" s="30">
        <f t="shared" si="200"/>
        <v>3430000</v>
      </c>
      <c r="K1907" s="34">
        <f t="shared" si="201"/>
        <v>1960000</v>
      </c>
      <c r="L1907" s="50"/>
      <c r="M1907" s="50"/>
      <c r="N1907" s="50"/>
      <c r="O1907" s="50"/>
      <c r="P1907" s="50"/>
      <c r="Q1907" s="50"/>
      <c r="R1907" s="50"/>
    </row>
    <row r="1908" ht="15.75" customHeight="1">
      <c r="A1908" s="47" t="s">
        <v>48</v>
      </c>
      <c r="B1908" s="33">
        <v>46499.0</v>
      </c>
      <c r="C1908" s="32">
        <v>112449.0</v>
      </c>
      <c r="D1908" s="30">
        <f t="shared" si="197"/>
        <v>5228766051</v>
      </c>
      <c r="E1908" s="30"/>
      <c r="F1908" s="30"/>
      <c r="G1908" s="32">
        <f t="shared" si="198"/>
        <v>112449</v>
      </c>
      <c r="H1908" s="33">
        <v>49499.0</v>
      </c>
      <c r="I1908" s="32">
        <f t="shared" si="199"/>
        <v>3000</v>
      </c>
      <c r="J1908" s="30">
        <f t="shared" si="200"/>
        <v>5566113051</v>
      </c>
      <c r="K1908" s="34">
        <f t="shared" si="201"/>
        <v>337347000</v>
      </c>
      <c r="L1908" s="50"/>
      <c r="M1908" s="50"/>
      <c r="N1908" s="50"/>
      <c r="O1908" s="50"/>
      <c r="P1908" s="50"/>
      <c r="Q1908" s="50"/>
      <c r="R1908" s="50"/>
    </row>
    <row r="1909" ht="15.75" customHeight="1">
      <c r="A1909" s="47" t="s">
        <v>86</v>
      </c>
      <c r="B1909" s="33">
        <v>8000.0</v>
      </c>
      <c r="C1909" s="32">
        <v>634.0</v>
      </c>
      <c r="D1909" s="30">
        <f t="shared" si="197"/>
        <v>5072000</v>
      </c>
      <c r="E1909" s="30"/>
      <c r="F1909" s="31"/>
      <c r="G1909" s="32">
        <f t="shared" si="198"/>
        <v>634</v>
      </c>
      <c r="H1909" s="33">
        <v>7200.0</v>
      </c>
      <c r="I1909" s="32">
        <f t="shared" si="199"/>
        <v>-800</v>
      </c>
      <c r="J1909" s="30">
        <f t="shared" si="200"/>
        <v>4564800</v>
      </c>
      <c r="K1909" s="34">
        <f t="shared" si="201"/>
        <v>-507200</v>
      </c>
      <c r="L1909" s="50"/>
      <c r="M1909" s="50"/>
      <c r="N1909" s="50"/>
      <c r="O1909" s="50"/>
      <c r="P1909" s="50"/>
      <c r="Q1909" s="50"/>
      <c r="R1909" s="50"/>
    </row>
    <row r="1910" ht="15.75" customHeight="1">
      <c r="A1910" s="47" t="s">
        <v>90</v>
      </c>
      <c r="B1910" s="33">
        <v>970.0</v>
      </c>
      <c r="C1910" s="32">
        <v>4.0</v>
      </c>
      <c r="D1910" s="30">
        <f t="shared" si="197"/>
        <v>3880</v>
      </c>
      <c r="E1910" s="30"/>
      <c r="F1910" s="30"/>
      <c r="G1910" s="32">
        <f t="shared" si="198"/>
        <v>4</v>
      </c>
      <c r="H1910" s="33">
        <v>970.0</v>
      </c>
      <c r="I1910" s="32">
        <f t="shared" si="199"/>
        <v>0</v>
      </c>
      <c r="J1910" s="30">
        <f t="shared" si="200"/>
        <v>3880</v>
      </c>
      <c r="K1910" s="34">
        <f t="shared" si="201"/>
        <v>0</v>
      </c>
      <c r="L1910" s="50"/>
      <c r="M1910" s="50"/>
      <c r="N1910" s="50"/>
      <c r="O1910" s="50"/>
      <c r="P1910" s="50"/>
      <c r="Q1910" s="50"/>
      <c r="R1910" s="50"/>
    </row>
    <row r="1911" ht="15.75" customHeight="1">
      <c r="A1911" s="47" t="s">
        <v>54</v>
      </c>
      <c r="B1911" s="33">
        <v>89999.99</v>
      </c>
      <c r="C1911" s="32">
        <v>15.0</v>
      </c>
      <c r="D1911" s="30">
        <f t="shared" si="197"/>
        <v>1349999.85</v>
      </c>
      <c r="E1911" s="30"/>
      <c r="F1911" s="30"/>
      <c r="G1911" s="32">
        <f t="shared" si="198"/>
        <v>15</v>
      </c>
      <c r="H1911" s="33">
        <v>89999.99</v>
      </c>
      <c r="I1911" s="32">
        <f t="shared" si="199"/>
        <v>0</v>
      </c>
      <c r="J1911" s="30">
        <f t="shared" si="200"/>
        <v>1349999.85</v>
      </c>
      <c r="K1911" s="34">
        <f t="shared" si="201"/>
        <v>0</v>
      </c>
      <c r="L1911" s="50"/>
      <c r="M1911" s="50"/>
      <c r="N1911" s="50"/>
      <c r="O1911" s="50"/>
      <c r="P1911" s="50"/>
      <c r="Q1911" s="50"/>
      <c r="R1911" s="50"/>
    </row>
    <row r="1912" ht="15.75" customHeight="1">
      <c r="A1912" s="47" t="s">
        <v>55</v>
      </c>
      <c r="B1912" s="33">
        <v>3800.0</v>
      </c>
      <c r="C1912" s="32">
        <v>2.0</v>
      </c>
      <c r="D1912" s="30">
        <f t="shared" si="197"/>
        <v>7600</v>
      </c>
      <c r="E1912" s="30"/>
      <c r="F1912" s="30"/>
      <c r="G1912" s="32">
        <f t="shared" si="198"/>
        <v>2</v>
      </c>
      <c r="H1912" s="33">
        <v>3500.0</v>
      </c>
      <c r="I1912" s="32">
        <f t="shared" si="199"/>
        <v>-300</v>
      </c>
      <c r="J1912" s="30">
        <f t="shared" si="200"/>
        <v>7000</v>
      </c>
      <c r="K1912" s="34">
        <f t="shared" si="201"/>
        <v>-600</v>
      </c>
      <c r="L1912" s="50"/>
      <c r="M1912" s="50"/>
      <c r="N1912" s="50"/>
      <c r="O1912" s="50"/>
      <c r="P1912" s="50"/>
      <c r="Q1912" s="50"/>
      <c r="R1912" s="50"/>
    </row>
    <row r="1913" ht="15.75" customHeight="1">
      <c r="A1913" s="48" t="s">
        <v>91</v>
      </c>
      <c r="B1913" s="33">
        <v>14399.99</v>
      </c>
      <c r="C1913" s="32">
        <v>2.0</v>
      </c>
      <c r="D1913" s="30">
        <f t="shared" si="197"/>
        <v>28799.98</v>
      </c>
      <c r="E1913" s="30"/>
      <c r="F1913" s="30"/>
      <c r="G1913" s="32">
        <f t="shared" si="198"/>
        <v>2</v>
      </c>
      <c r="H1913" s="33">
        <v>14400.0</v>
      </c>
      <c r="I1913" s="32">
        <f t="shared" si="199"/>
        <v>0.01</v>
      </c>
      <c r="J1913" s="30">
        <f t="shared" si="200"/>
        <v>28800</v>
      </c>
      <c r="K1913" s="34">
        <f t="shared" si="201"/>
        <v>0.02</v>
      </c>
      <c r="L1913" s="50"/>
      <c r="M1913" s="50"/>
      <c r="N1913" s="50"/>
      <c r="O1913" s="50"/>
      <c r="P1913" s="50"/>
      <c r="Q1913" s="50"/>
      <c r="R1913" s="50"/>
    </row>
    <row r="1914" ht="15.75" customHeight="1">
      <c r="A1914" s="47" t="s">
        <v>92</v>
      </c>
      <c r="B1914" s="33">
        <v>86400.0</v>
      </c>
      <c r="C1914" s="32">
        <v>30.0</v>
      </c>
      <c r="D1914" s="30">
        <f t="shared" si="197"/>
        <v>2592000</v>
      </c>
      <c r="E1914" s="30"/>
      <c r="F1914" s="30"/>
      <c r="G1914" s="32">
        <f t="shared" si="198"/>
        <v>30</v>
      </c>
      <c r="H1914" s="33">
        <v>92000.0</v>
      </c>
      <c r="I1914" s="32">
        <f t="shared" si="199"/>
        <v>5600</v>
      </c>
      <c r="J1914" s="30">
        <f t="shared" si="200"/>
        <v>2760000</v>
      </c>
      <c r="K1914" s="34">
        <f t="shared" si="201"/>
        <v>168000</v>
      </c>
      <c r="L1914" s="50"/>
      <c r="M1914" s="50"/>
      <c r="N1914" s="50"/>
      <c r="O1914" s="50"/>
      <c r="P1914" s="50"/>
      <c r="Q1914" s="50"/>
      <c r="R1914" s="50"/>
    </row>
    <row r="1915" ht="15.75" customHeight="1">
      <c r="A1915" s="47" t="s">
        <v>67</v>
      </c>
      <c r="B1915" s="33">
        <v>9000.0</v>
      </c>
      <c r="C1915" s="32">
        <v>5.0</v>
      </c>
      <c r="D1915" s="30">
        <f t="shared" si="197"/>
        <v>45000</v>
      </c>
      <c r="E1915" s="30"/>
      <c r="F1915" s="30"/>
      <c r="G1915" s="32">
        <f t="shared" si="198"/>
        <v>5</v>
      </c>
      <c r="H1915" s="33">
        <v>9000.0</v>
      </c>
      <c r="I1915" s="32">
        <f t="shared" si="199"/>
        <v>0</v>
      </c>
      <c r="J1915" s="30">
        <f t="shared" si="200"/>
        <v>45000</v>
      </c>
      <c r="K1915" s="34">
        <f t="shared" si="201"/>
        <v>0</v>
      </c>
      <c r="L1915" s="50"/>
      <c r="M1915" s="50"/>
      <c r="N1915" s="50"/>
      <c r="O1915" s="50"/>
      <c r="P1915" s="50"/>
      <c r="Q1915" s="50"/>
      <c r="R1915" s="50"/>
    </row>
    <row r="1916" ht="15.75" customHeight="1">
      <c r="A1916" s="47" t="s">
        <v>57</v>
      </c>
      <c r="B1916" s="33">
        <v>44000.0</v>
      </c>
      <c r="C1916" s="32">
        <v>20.0</v>
      </c>
      <c r="D1916" s="30">
        <f t="shared" si="197"/>
        <v>880000</v>
      </c>
      <c r="E1916" s="30"/>
      <c r="F1916" s="30"/>
      <c r="G1916" s="32">
        <f t="shared" si="198"/>
        <v>20</v>
      </c>
      <c r="H1916" s="33">
        <v>45000.0</v>
      </c>
      <c r="I1916" s="32">
        <f t="shared" si="199"/>
        <v>1000</v>
      </c>
      <c r="J1916" s="30">
        <f t="shared" si="200"/>
        <v>900000</v>
      </c>
      <c r="K1916" s="34">
        <f t="shared" si="201"/>
        <v>20000</v>
      </c>
      <c r="L1916" s="50"/>
      <c r="M1916" s="50"/>
      <c r="N1916" s="50"/>
      <c r="O1916" s="50"/>
      <c r="P1916" s="50"/>
      <c r="Q1916" s="50"/>
      <c r="R1916" s="50"/>
    </row>
    <row r="1917" ht="15.75" customHeight="1">
      <c r="A1917" s="47" t="s">
        <v>58</v>
      </c>
      <c r="B1917" s="33">
        <v>71999.99</v>
      </c>
      <c r="C1917" s="32">
        <v>5.0</v>
      </c>
      <c r="D1917" s="30">
        <f t="shared" si="197"/>
        <v>359999.95</v>
      </c>
      <c r="E1917" s="30"/>
      <c r="F1917" s="30">
        <v>3.0</v>
      </c>
      <c r="G1917" s="32">
        <f t="shared" si="198"/>
        <v>2</v>
      </c>
      <c r="H1917" s="33">
        <v>75000.0</v>
      </c>
      <c r="I1917" s="32">
        <f t="shared" si="199"/>
        <v>3000.01</v>
      </c>
      <c r="J1917" s="30">
        <f t="shared" si="200"/>
        <v>150000</v>
      </c>
      <c r="K1917" s="34">
        <f t="shared" si="201"/>
        <v>-209999.95</v>
      </c>
      <c r="L1917" s="50"/>
      <c r="M1917" s="50"/>
      <c r="N1917" s="50"/>
      <c r="O1917" s="50"/>
      <c r="P1917" s="50"/>
      <c r="Q1917" s="50"/>
      <c r="R1917" s="50"/>
    </row>
    <row r="1918" ht="15.75" customHeight="1">
      <c r="A1918" s="47" t="s">
        <v>59</v>
      </c>
      <c r="B1918" s="33">
        <v>3500.0</v>
      </c>
      <c r="C1918" s="32">
        <v>53.0</v>
      </c>
      <c r="D1918" s="30">
        <f t="shared" si="197"/>
        <v>185500</v>
      </c>
      <c r="E1918" s="30"/>
      <c r="F1918" s="30"/>
      <c r="G1918" s="32">
        <f t="shared" si="198"/>
        <v>53</v>
      </c>
      <c r="H1918" s="33">
        <v>3500.0</v>
      </c>
      <c r="I1918" s="32">
        <f t="shared" si="199"/>
        <v>0</v>
      </c>
      <c r="J1918" s="30">
        <f t="shared" si="200"/>
        <v>185500</v>
      </c>
      <c r="K1918" s="34">
        <f t="shared" si="201"/>
        <v>0</v>
      </c>
      <c r="L1918" s="50"/>
      <c r="M1918" s="50"/>
      <c r="N1918" s="50"/>
      <c r="O1918" s="50"/>
      <c r="P1918" s="50"/>
      <c r="Q1918" s="50"/>
      <c r="R1918" s="50"/>
    </row>
    <row r="1919" ht="15.75" customHeight="1">
      <c r="A1919" s="47" t="s">
        <v>60</v>
      </c>
      <c r="B1919" s="33">
        <v>1440.0</v>
      </c>
      <c r="C1919" s="32">
        <v>5055.0</v>
      </c>
      <c r="D1919" s="30">
        <f t="shared" si="197"/>
        <v>7279200</v>
      </c>
      <c r="E1919" s="30">
        <v>10.0</v>
      </c>
      <c r="F1919" s="30"/>
      <c r="G1919" s="32">
        <f t="shared" si="198"/>
        <v>5065</v>
      </c>
      <c r="H1919" s="33">
        <v>1400.0</v>
      </c>
      <c r="I1919" s="32">
        <f t="shared" si="199"/>
        <v>-40</v>
      </c>
      <c r="J1919" s="30">
        <f t="shared" si="200"/>
        <v>7091000</v>
      </c>
      <c r="K1919" s="34">
        <f t="shared" si="201"/>
        <v>-188200</v>
      </c>
      <c r="L1919" s="50"/>
      <c r="M1919" s="50"/>
      <c r="N1919" s="50"/>
      <c r="O1919" s="50"/>
      <c r="P1919" s="50"/>
      <c r="Q1919" s="50"/>
      <c r="R1919" s="50"/>
    </row>
    <row r="1920" ht="15.75" customHeight="1">
      <c r="A1920" s="47" t="s">
        <v>61</v>
      </c>
      <c r="B1920" s="33">
        <v>99999.99</v>
      </c>
      <c r="C1920" s="32">
        <v>5.0</v>
      </c>
      <c r="D1920" s="30">
        <f t="shared" si="197"/>
        <v>499999.95</v>
      </c>
      <c r="E1920" s="30"/>
      <c r="F1920" s="30"/>
      <c r="G1920" s="32">
        <f t="shared" si="198"/>
        <v>5</v>
      </c>
      <c r="H1920" s="33">
        <v>95000.0</v>
      </c>
      <c r="I1920" s="32">
        <f t="shared" si="199"/>
        <v>-4999.99</v>
      </c>
      <c r="J1920" s="30">
        <f t="shared" si="200"/>
        <v>475000</v>
      </c>
      <c r="K1920" s="34">
        <f t="shared" si="201"/>
        <v>-24999.95</v>
      </c>
      <c r="L1920" s="50"/>
      <c r="M1920" s="50"/>
      <c r="N1920" s="50"/>
      <c r="O1920" s="50"/>
      <c r="P1920" s="50"/>
      <c r="Q1920" s="50"/>
      <c r="R1920" s="50"/>
    </row>
    <row r="1921" ht="15.75" customHeight="1">
      <c r="A1921" s="47" t="s">
        <v>82</v>
      </c>
      <c r="B1921" s="45">
        <v>15000.0</v>
      </c>
      <c r="C1921" s="32">
        <v>1.0</v>
      </c>
      <c r="D1921" s="31">
        <f t="shared" si="197"/>
        <v>15000</v>
      </c>
      <c r="E1921" s="30"/>
      <c r="F1921" s="31"/>
      <c r="G1921" s="32">
        <f t="shared" si="198"/>
        <v>1</v>
      </c>
      <c r="H1921" s="45">
        <v>15500.0</v>
      </c>
      <c r="I1921" s="32">
        <f t="shared" si="199"/>
        <v>500</v>
      </c>
      <c r="J1921" s="31">
        <f t="shared" si="200"/>
        <v>15500</v>
      </c>
      <c r="K1921" s="34">
        <f t="shared" si="201"/>
        <v>500</v>
      </c>
      <c r="L1921" s="50"/>
      <c r="M1921" s="50"/>
      <c r="N1921" s="50"/>
      <c r="O1921" s="50"/>
      <c r="P1921" s="50"/>
      <c r="Q1921" s="50"/>
      <c r="R1921" s="50"/>
    </row>
    <row r="1922" ht="15.75" customHeight="1">
      <c r="A1922" s="47" t="s">
        <v>93</v>
      </c>
      <c r="B1922" s="33">
        <v>218000.0</v>
      </c>
      <c r="C1922" s="32">
        <v>20.0</v>
      </c>
      <c r="D1922" s="30">
        <f t="shared" si="197"/>
        <v>4360000</v>
      </c>
      <c r="E1922" s="30"/>
      <c r="F1922" s="30"/>
      <c r="G1922" s="32">
        <f t="shared" si="198"/>
        <v>20</v>
      </c>
      <c r="H1922" s="33">
        <v>217999.0</v>
      </c>
      <c r="I1922" s="32">
        <f t="shared" si="199"/>
        <v>-1</v>
      </c>
      <c r="J1922" s="30">
        <f t="shared" si="200"/>
        <v>4359980</v>
      </c>
      <c r="K1922" s="34">
        <f t="shared" si="201"/>
        <v>-20</v>
      </c>
      <c r="L1922" s="50"/>
      <c r="M1922" s="50"/>
      <c r="N1922" s="50"/>
      <c r="O1922" s="50"/>
      <c r="P1922" s="50"/>
      <c r="Q1922" s="50"/>
      <c r="R1922" s="50"/>
    </row>
    <row r="1923" ht="15.75" customHeight="1">
      <c r="A1923" s="47" t="s">
        <v>94</v>
      </c>
      <c r="B1923" s="33">
        <v>13500.0</v>
      </c>
      <c r="C1923" s="32">
        <v>8.0</v>
      </c>
      <c r="D1923" s="30">
        <f t="shared" si="197"/>
        <v>108000</v>
      </c>
      <c r="E1923" s="30"/>
      <c r="F1923" s="30"/>
      <c r="G1923" s="32">
        <f t="shared" si="198"/>
        <v>8</v>
      </c>
      <c r="H1923" s="33">
        <v>13000.0</v>
      </c>
      <c r="I1923" s="32">
        <f t="shared" si="199"/>
        <v>-500</v>
      </c>
      <c r="J1923" s="30">
        <f t="shared" si="200"/>
        <v>104000</v>
      </c>
      <c r="K1923" s="34">
        <f t="shared" si="201"/>
        <v>-4000</v>
      </c>
      <c r="L1923" s="50"/>
      <c r="M1923" s="50"/>
      <c r="N1923" s="50"/>
      <c r="O1923" s="50"/>
      <c r="P1923" s="50"/>
      <c r="Q1923" s="50"/>
      <c r="R1923" s="50"/>
    </row>
    <row r="1924" ht="15.75" customHeight="1">
      <c r="A1924" s="47" t="s">
        <v>64</v>
      </c>
      <c r="B1924" s="33">
        <v>570000.0</v>
      </c>
      <c r="C1924" s="32">
        <v>50.0</v>
      </c>
      <c r="D1924" s="30">
        <f t="shared" si="197"/>
        <v>28500000</v>
      </c>
      <c r="E1924" s="30"/>
      <c r="F1924" s="30"/>
      <c r="G1924" s="32">
        <f t="shared" si="198"/>
        <v>50</v>
      </c>
      <c r="H1924" s="33">
        <v>530000.0</v>
      </c>
      <c r="I1924" s="32">
        <f t="shared" si="199"/>
        <v>-40000</v>
      </c>
      <c r="J1924" s="30">
        <f t="shared" si="200"/>
        <v>26500000</v>
      </c>
      <c r="K1924" s="34">
        <f t="shared" si="201"/>
        <v>-2000000</v>
      </c>
      <c r="L1924" s="50"/>
      <c r="M1924" s="50"/>
      <c r="N1924" s="50"/>
      <c r="O1924" s="50"/>
      <c r="P1924" s="50"/>
      <c r="Q1924" s="50"/>
      <c r="R1924" s="50"/>
    </row>
    <row r="1925" ht="15.75" customHeight="1">
      <c r="A1925" s="47" t="s">
        <v>65</v>
      </c>
      <c r="B1925" s="33">
        <v>530000.01</v>
      </c>
      <c r="C1925" s="32">
        <v>305.0</v>
      </c>
      <c r="D1925" s="30">
        <f t="shared" si="197"/>
        <v>161650003.1</v>
      </c>
      <c r="E1925" s="30">
        <v>5.0</v>
      </c>
      <c r="F1925" s="30"/>
      <c r="G1925" s="32">
        <f t="shared" si="198"/>
        <v>310</v>
      </c>
      <c r="H1925" s="33">
        <v>500000.0</v>
      </c>
      <c r="I1925" s="32">
        <f t="shared" si="199"/>
        <v>-30000.01</v>
      </c>
      <c r="J1925" s="30">
        <f t="shared" si="200"/>
        <v>155000000</v>
      </c>
      <c r="K1925" s="34">
        <f t="shared" si="201"/>
        <v>-6650003.05</v>
      </c>
      <c r="L1925" s="50"/>
      <c r="M1925" s="50"/>
      <c r="N1925" s="50"/>
      <c r="O1925" s="50"/>
      <c r="P1925" s="50"/>
      <c r="Q1925" s="50"/>
      <c r="R1925" s="50"/>
    </row>
    <row r="1926" ht="15.75" customHeight="1">
      <c r="A1926" s="47" t="s">
        <v>95</v>
      </c>
      <c r="B1926" s="33">
        <v>3000.0</v>
      </c>
      <c r="C1926" s="32">
        <v>17.0</v>
      </c>
      <c r="D1926" s="30">
        <f t="shared" si="197"/>
        <v>51000</v>
      </c>
      <c r="E1926" s="30"/>
      <c r="F1926" s="30"/>
      <c r="G1926" s="32">
        <f t="shared" si="198"/>
        <v>17</v>
      </c>
      <c r="H1926" s="33">
        <v>2850.0</v>
      </c>
      <c r="I1926" s="32">
        <f t="shared" si="199"/>
        <v>-150</v>
      </c>
      <c r="J1926" s="30">
        <f t="shared" si="200"/>
        <v>48450</v>
      </c>
      <c r="K1926" s="34">
        <f t="shared" si="201"/>
        <v>-2550</v>
      </c>
      <c r="L1926" s="50"/>
      <c r="M1926" s="50"/>
      <c r="N1926" s="50"/>
      <c r="O1926" s="50"/>
      <c r="P1926" s="50"/>
      <c r="Q1926" s="50"/>
      <c r="R1926" s="50"/>
    </row>
    <row r="1927" ht="15.75" customHeight="1">
      <c r="A1927" s="47" t="s">
        <v>96</v>
      </c>
      <c r="B1927" s="33">
        <v>6000.0</v>
      </c>
      <c r="C1927" s="32">
        <v>10.0</v>
      </c>
      <c r="D1927" s="30">
        <f t="shared" si="197"/>
        <v>60000</v>
      </c>
      <c r="E1927" s="30"/>
      <c r="F1927" s="30"/>
      <c r="G1927" s="32">
        <f t="shared" si="198"/>
        <v>10</v>
      </c>
      <c r="H1927" s="33">
        <v>6000.0</v>
      </c>
      <c r="I1927" s="32">
        <f t="shared" si="199"/>
        <v>0</v>
      </c>
      <c r="J1927" s="30">
        <f t="shared" si="200"/>
        <v>60000</v>
      </c>
      <c r="K1927" s="34">
        <f t="shared" si="201"/>
        <v>0</v>
      </c>
      <c r="L1927" s="50"/>
      <c r="M1927" s="50"/>
      <c r="N1927" s="50"/>
      <c r="O1927" s="50"/>
      <c r="P1927" s="50"/>
      <c r="Q1927" s="50"/>
      <c r="R1927" s="50"/>
    </row>
    <row r="1928" ht="15.75" customHeight="1">
      <c r="A1928" s="47" t="s">
        <v>50</v>
      </c>
      <c r="B1928" s="33">
        <v>82800.0</v>
      </c>
      <c r="C1928" s="32">
        <v>111.0</v>
      </c>
      <c r="D1928" s="30">
        <f t="shared" si="197"/>
        <v>9190800</v>
      </c>
      <c r="E1928" s="30"/>
      <c r="F1928" s="30"/>
      <c r="G1928" s="32">
        <f t="shared" si="198"/>
        <v>111</v>
      </c>
      <c r="H1928" s="33">
        <v>84000.0</v>
      </c>
      <c r="I1928" s="32">
        <f t="shared" si="199"/>
        <v>1200</v>
      </c>
      <c r="J1928" s="30">
        <f t="shared" si="200"/>
        <v>9324000</v>
      </c>
      <c r="K1928" s="34">
        <f t="shared" si="201"/>
        <v>133200</v>
      </c>
      <c r="L1928" s="50"/>
      <c r="M1928" s="50"/>
      <c r="N1928" s="50"/>
      <c r="O1928" s="50"/>
      <c r="P1928" s="50"/>
      <c r="Q1928" s="50"/>
      <c r="R1928" s="50"/>
    </row>
    <row r="1929" ht="15.75" customHeight="1">
      <c r="A1929" s="47" t="s">
        <v>49</v>
      </c>
      <c r="B1929" s="33">
        <v>75000.0</v>
      </c>
      <c r="C1929" s="32">
        <v>877.0</v>
      </c>
      <c r="D1929" s="30">
        <f t="shared" si="197"/>
        <v>65775000</v>
      </c>
      <c r="E1929" s="30">
        <v>10.0</v>
      </c>
      <c r="F1929" s="30"/>
      <c r="G1929" s="32">
        <f t="shared" si="198"/>
        <v>887</v>
      </c>
      <c r="H1929" s="33">
        <v>81000.0</v>
      </c>
      <c r="I1929" s="32">
        <f t="shared" si="199"/>
        <v>6000</v>
      </c>
      <c r="J1929" s="30">
        <f t="shared" si="200"/>
        <v>71847000</v>
      </c>
      <c r="K1929" s="34">
        <f t="shared" si="201"/>
        <v>6072000</v>
      </c>
      <c r="L1929" s="50"/>
      <c r="M1929" s="50"/>
      <c r="N1929" s="50"/>
      <c r="O1929" s="50"/>
      <c r="P1929" s="50"/>
      <c r="Q1929" s="50"/>
      <c r="R1929" s="50"/>
    </row>
    <row r="1930" ht="15.75" customHeight="1">
      <c r="A1930" s="47" t="s">
        <v>97</v>
      </c>
      <c r="B1930" s="33">
        <v>29500.0</v>
      </c>
      <c r="C1930" s="32">
        <v>718.0</v>
      </c>
      <c r="D1930" s="30">
        <f t="shared" si="197"/>
        <v>21181000</v>
      </c>
      <c r="E1930" s="30"/>
      <c r="F1930" s="30"/>
      <c r="G1930" s="32">
        <f t="shared" si="198"/>
        <v>718</v>
      </c>
      <c r="H1930" s="33">
        <v>31300.0</v>
      </c>
      <c r="I1930" s="32">
        <f t="shared" si="199"/>
        <v>1800</v>
      </c>
      <c r="J1930" s="30">
        <f t="shared" si="200"/>
        <v>22473400</v>
      </c>
      <c r="K1930" s="34">
        <f t="shared" si="201"/>
        <v>1292400</v>
      </c>
      <c r="L1930" s="50"/>
      <c r="M1930" s="50"/>
      <c r="N1930" s="50"/>
      <c r="O1930" s="50"/>
      <c r="P1930" s="50"/>
      <c r="Q1930" s="50"/>
      <c r="R1930" s="50"/>
    </row>
    <row r="1931" ht="15.75" customHeight="1">
      <c r="A1931" s="47" t="s">
        <v>51</v>
      </c>
      <c r="B1931" s="33">
        <v>68000.0</v>
      </c>
      <c r="C1931" s="32">
        <v>137943.0</v>
      </c>
      <c r="D1931" s="30">
        <f t="shared" si="197"/>
        <v>9380124000</v>
      </c>
      <c r="E1931" s="30">
        <v>570.0</v>
      </c>
      <c r="F1931" s="30">
        <v>1.0</v>
      </c>
      <c r="G1931" s="32">
        <f t="shared" si="198"/>
        <v>138512</v>
      </c>
      <c r="H1931" s="33">
        <v>60000.0</v>
      </c>
      <c r="I1931" s="32">
        <f t="shared" si="199"/>
        <v>-8000</v>
      </c>
      <c r="J1931" s="30">
        <f t="shared" si="200"/>
        <v>8310720000</v>
      </c>
      <c r="K1931" s="34">
        <f t="shared" si="201"/>
        <v>-1069404000</v>
      </c>
      <c r="L1931" s="50"/>
      <c r="M1931" s="50"/>
      <c r="N1931" s="50"/>
      <c r="O1931" s="50"/>
      <c r="P1931" s="50"/>
      <c r="Q1931" s="50"/>
      <c r="R1931" s="50"/>
    </row>
    <row r="1932" ht="15.75" customHeight="1">
      <c r="A1932" s="47" t="s">
        <v>70</v>
      </c>
      <c r="B1932" s="33">
        <v>738.98</v>
      </c>
      <c r="C1932" s="32">
        <v>9927.0</v>
      </c>
      <c r="D1932" s="30">
        <f t="shared" si="197"/>
        <v>7335854.46</v>
      </c>
      <c r="E1932" s="30"/>
      <c r="F1932" s="30">
        <v>740.0</v>
      </c>
      <c r="G1932" s="32">
        <f t="shared" si="198"/>
        <v>9187</v>
      </c>
      <c r="H1932" s="33">
        <v>738.98</v>
      </c>
      <c r="I1932" s="32">
        <f t="shared" si="199"/>
        <v>0</v>
      </c>
      <c r="J1932" s="30">
        <f t="shared" si="200"/>
        <v>6789009.26</v>
      </c>
      <c r="K1932" s="34">
        <f t="shared" si="201"/>
        <v>-546845.2</v>
      </c>
      <c r="L1932" s="50"/>
      <c r="M1932" s="50"/>
      <c r="N1932" s="50"/>
      <c r="O1932" s="50"/>
      <c r="P1932" s="50"/>
      <c r="Q1932" s="50"/>
      <c r="R1932" s="50"/>
    </row>
    <row r="1933" ht="15.75" customHeight="1">
      <c r="A1933" s="35"/>
      <c r="B1933" s="10"/>
      <c r="C1933" s="10"/>
      <c r="D1933" s="31">
        <f t="shared" si="197"/>
        <v>0</v>
      </c>
      <c r="E1933" s="31"/>
      <c r="F1933" s="31"/>
      <c r="G1933" s="32"/>
      <c r="H1933" s="31"/>
      <c r="I1933" s="32">
        <f t="shared" si="199"/>
        <v>0</v>
      </c>
      <c r="J1933" s="31">
        <f t="shared" si="200"/>
        <v>0</v>
      </c>
      <c r="K1933" s="34">
        <f t="shared" si="201"/>
        <v>0</v>
      </c>
    </row>
    <row r="1934" ht="15.75" customHeight="1">
      <c r="A1934" s="35"/>
      <c r="B1934" s="10"/>
      <c r="C1934" s="10"/>
      <c r="D1934" s="31">
        <f t="shared" si="197"/>
        <v>0</v>
      </c>
      <c r="E1934" s="31"/>
      <c r="F1934" s="31"/>
      <c r="G1934" s="32"/>
      <c r="H1934" s="31"/>
      <c r="I1934" s="32">
        <f t="shared" si="199"/>
        <v>0</v>
      </c>
      <c r="J1934" s="31">
        <f t="shared" si="200"/>
        <v>0</v>
      </c>
      <c r="K1934" s="34">
        <f t="shared" si="201"/>
        <v>0</v>
      </c>
    </row>
    <row r="1935" ht="15.75" customHeight="1">
      <c r="A1935" s="37"/>
      <c r="B1935" s="38"/>
      <c r="C1935" s="38"/>
      <c r="D1935" s="39">
        <f t="shared" si="197"/>
        <v>0</v>
      </c>
      <c r="E1935" s="39"/>
      <c r="F1935" s="39"/>
      <c r="G1935" s="32"/>
      <c r="H1935" s="39"/>
      <c r="I1935" s="40">
        <f t="shared" si="199"/>
        <v>0</v>
      </c>
      <c r="J1935" s="39">
        <f t="shared" si="200"/>
        <v>0</v>
      </c>
      <c r="K1935" s="34">
        <f t="shared" si="201"/>
        <v>0</v>
      </c>
    </row>
    <row r="1936" ht="15.75" customHeight="1">
      <c r="B1936" s="2"/>
      <c r="C1936" s="2"/>
      <c r="D1936" s="3"/>
      <c r="E1936" s="3"/>
      <c r="F1936" s="3"/>
      <c r="G1936" s="12">
        <f>SUM(G1904:G1935)</f>
        <v>1801771</v>
      </c>
      <c r="H1936" s="3"/>
      <c r="I1936" s="3"/>
      <c r="J1936" s="3"/>
    </row>
    <row r="1937" ht="15.75" customHeight="1">
      <c r="B1937" s="2"/>
      <c r="C1937" s="2"/>
      <c r="D1937" s="3"/>
      <c r="E1937" s="3"/>
      <c r="F1937" s="3"/>
      <c r="G1937" s="3"/>
      <c r="H1937" s="3"/>
      <c r="I1937" s="3"/>
      <c r="J1937" s="3"/>
    </row>
    <row r="1938" ht="15.75" customHeight="1">
      <c r="B1938" s="2"/>
      <c r="C1938" s="2"/>
      <c r="D1938" s="3" t="s">
        <v>17</v>
      </c>
      <c r="E1938" s="3"/>
      <c r="F1938" s="3"/>
      <c r="G1938" s="3"/>
      <c r="H1938" s="3"/>
      <c r="I1938" s="3"/>
      <c r="J1938" s="3" t="s">
        <v>17</v>
      </c>
    </row>
    <row r="1939" ht="15.75" customHeight="1">
      <c r="A1939" s="51" t="s">
        <v>88</v>
      </c>
      <c r="B1939" s="52" t="s">
        <v>51</v>
      </c>
      <c r="C1939" s="52" t="s">
        <v>48</v>
      </c>
      <c r="D1939" s="3">
        <f>SUM(D1904:D1938)</f>
        <v>17302956235</v>
      </c>
      <c r="E1939" s="3"/>
      <c r="F1939" s="3"/>
      <c r="G1939" s="3"/>
      <c r="H1939" s="3"/>
      <c r="I1939" s="3"/>
      <c r="J1939" s="3">
        <f>SUM(J1904:J1938)</f>
        <v>16797494170</v>
      </c>
      <c r="K1939" s="17">
        <f>J1939-D1939</f>
        <v>-505462065.1</v>
      </c>
    </row>
    <row r="1940" ht="15.75" customHeight="1">
      <c r="A1940" s="15" t="s">
        <v>157</v>
      </c>
      <c r="B1940" s="15" t="s">
        <v>157</v>
      </c>
      <c r="C1940" s="15" t="s">
        <v>157</v>
      </c>
      <c r="D1940" s="3"/>
      <c r="E1940" s="3"/>
      <c r="F1940" s="3"/>
      <c r="G1940" s="3"/>
      <c r="H1940" s="3"/>
      <c r="I1940" s="3"/>
      <c r="J1940" s="3"/>
    </row>
    <row r="1941" ht="15.75" customHeight="1">
      <c r="A1941" s="2">
        <v>5.791930372E9</v>
      </c>
      <c r="B1941" s="2">
        <v>2.6121595E7</v>
      </c>
      <c r="C1941" s="2">
        <v>2.925E7</v>
      </c>
      <c r="D1941" s="3" t="s">
        <v>20</v>
      </c>
      <c r="E1941" s="3"/>
      <c r="F1941" s="3"/>
      <c r="G1941" s="3"/>
      <c r="H1941" s="3"/>
      <c r="I1941" s="3"/>
      <c r="J1941" s="3" t="s">
        <v>20</v>
      </c>
      <c r="K1941" s="43">
        <f>K1939/J1942</f>
        <v>-2605.474563</v>
      </c>
    </row>
    <row r="1942" ht="15.75" customHeight="1">
      <c r="A1942" s="52" t="s">
        <v>158</v>
      </c>
      <c r="B1942" s="52" t="s">
        <v>158</v>
      </c>
      <c r="C1942" s="52" t="s">
        <v>158</v>
      </c>
      <c r="D1942" s="11">
        <v>194000.0</v>
      </c>
      <c r="E1942" s="3"/>
      <c r="F1942" s="3"/>
      <c r="G1942" s="3"/>
      <c r="H1942" s="3"/>
      <c r="I1942" s="3"/>
      <c r="J1942" s="11">
        <v>194000.0</v>
      </c>
      <c r="K1942" s="42"/>
    </row>
    <row r="1943" ht="15.75" customHeight="1">
      <c r="A1943" s="2">
        <f>C1905</f>
        <v>1531649</v>
      </c>
      <c r="B1943" s="2">
        <f>C1931</f>
        <v>137943</v>
      </c>
      <c r="C1943" s="2">
        <f>C1908</f>
        <v>112449</v>
      </c>
      <c r="D1943" s="3" t="s">
        <v>21</v>
      </c>
      <c r="E1943" s="3"/>
      <c r="F1943" s="3"/>
      <c r="G1943" s="3"/>
      <c r="H1943" s="3"/>
      <c r="I1943" s="3"/>
      <c r="J1943" s="3" t="s">
        <v>21</v>
      </c>
    </row>
    <row r="1944" ht="15.75" customHeight="1">
      <c r="A1944" s="52" t="s">
        <v>159</v>
      </c>
      <c r="B1944" s="52" t="s">
        <v>159</v>
      </c>
      <c r="C1944" s="52" t="s">
        <v>159</v>
      </c>
      <c r="D1944" s="12">
        <f>D1939/D1942</f>
        <v>89190.49606</v>
      </c>
      <c r="E1944" s="12"/>
      <c r="F1944" s="12"/>
      <c r="G1944" s="12"/>
      <c r="H1944" s="3"/>
      <c r="I1944" s="3"/>
      <c r="J1944" s="12">
        <f>J1939/J1942</f>
        <v>86585.0215</v>
      </c>
      <c r="K1944" s="18">
        <f>J1944-D1944</f>
        <v>-2605.474563</v>
      </c>
    </row>
    <row r="1945" ht="15.75" customHeight="1">
      <c r="A1945" s="6">
        <f t="shared" ref="A1945:C1945" si="202">A1943*100/A1941</f>
        <v>0.02644453406</v>
      </c>
      <c r="B1945" s="2">
        <f t="shared" si="202"/>
        <v>0.5280803106</v>
      </c>
      <c r="C1945" s="2">
        <f t="shared" si="202"/>
        <v>0.3844410256</v>
      </c>
      <c r="D1945" s="3"/>
      <c r="E1945" s="3"/>
      <c r="F1945" s="3"/>
      <c r="G1945" s="3"/>
      <c r="H1945" s="3"/>
      <c r="I1945" s="3"/>
      <c r="J1945" s="3"/>
    </row>
    <row r="1946" ht="15.75" customHeight="1">
      <c r="B1946" s="2"/>
      <c r="C1946" s="2"/>
      <c r="D1946" s="3"/>
      <c r="E1946" s="3"/>
      <c r="F1946" s="3"/>
      <c r="G1946" s="3"/>
      <c r="H1946" s="3"/>
      <c r="I1946" s="3"/>
      <c r="J1946" s="3"/>
    </row>
    <row r="1947" ht="15.75" customHeight="1">
      <c r="B1947" s="2"/>
      <c r="C1947" s="2"/>
      <c r="D1947" s="3"/>
      <c r="E1947" s="3"/>
      <c r="F1947" s="3"/>
      <c r="G1947" s="3"/>
      <c r="H1947" s="3"/>
      <c r="I1947" s="3"/>
      <c r="J1947" s="3"/>
    </row>
    <row r="1948" ht="15.75" customHeight="1">
      <c r="B1948" s="2"/>
      <c r="C1948" s="2"/>
      <c r="D1948" s="3"/>
      <c r="E1948" s="3"/>
      <c r="F1948" s="3"/>
      <c r="G1948" s="3"/>
      <c r="H1948" s="3"/>
      <c r="I1948" s="3"/>
      <c r="J1948" s="3"/>
    </row>
    <row r="1949" ht="15.75" customHeight="1">
      <c r="B1949" s="2"/>
      <c r="C1949" s="2"/>
      <c r="D1949" s="3"/>
      <c r="E1949" s="3"/>
      <c r="F1949" s="3"/>
      <c r="G1949" s="3"/>
      <c r="H1949" s="3"/>
      <c r="I1949" s="3"/>
      <c r="J1949" s="3"/>
    </row>
    <row r="1950" ht="15.75" customHeight="1">
      <c r="B1950" s="2"/>
      <c r="C1950" s="2"/>
      <c r="D1950" s="3"/>
      <c r="E1950" s="3"/>
      <c r="F1950" s="3"/>
      <c r="G1950" s="3"/>
      <c r="H1950" s="3"/>
      <c r="I1950" s="3"/>
      <c r="J1950" s="3"/>
    </row>
    <row r="1951" ht="15.75" customHeight="1">
      <c r="B1951" s="2"/>
      <c r="C1951" s="2"/>
      <c r="D1951" s="3"/>
      <c r="E1951" s="3"/>
      <c r="F1951" s="3"/>
      <c r="G1951" s="3"/>
      <c r="H1951" s="3"/>
      <c r="I1951" s="3"/>
      <c r="J1951" s="3"/>
    </row>
    <row r="1952" ht="15.75" customHeight="1">
      <c r="A1952" s="1" t="s">
        <v>192</v>
      </c>
      <c r="B1952" s="2"/>
      <c r="C1952" s="2"/>
      <c r="D1952" s="3"/>
      <c r="E1952" s="3"/>
      <c r="F1952" s="3"/>
      <c r="G1952" s="3"/>
      <c r="H1952" s="3"/>
      <c r="I1952" s="3"/>
      <c r="J1952" s="3"/>
    </row>
    <row r="1953" ht="15.75" customHeight="1">
      <c r="B1953" s="2"/>
      <c r="C1953" s="2"/>
      <c r="D1953" s="3"/>
      <c r="E1953" s="3"/>
      <c r="F1953" s="3"/>
      <c r="G1953" s="3"/>
      <c r="H1953" s="3"/>
      <c r="I1953" s="3"/>
      <c r="J1953" s="3"/>
    </row>
    <row r="1954" ht="15.75" customHeight="1">
      <c r="B1954" s="2"/>
      <c r="C1954" s="2"/>
      <c r="D1954" s="3"/>
      <c r="E1954" s="3"/>
      <c r="F1954" s="3"/>
      <c r="G1954" s="3"/>
      <c r="H1954" s="3"/>
      <c r="I1954" s="3"/>
      <c r="J1954" s="3"/>
    </row>
    <row r="1955" ht="15.75" customHeight="1">
      <c r="A1955" s="19" t="s">
        <v>35</v>
      </c>
      <c r="B1955" s="20"/>
      <c r="C1955" s="20"/>
      <c r="D1955" s="21"/>
      <c r="E1955" s="22" t="s">
        <v>36</v>
      </c>
      <c r="F1955" s="23"/>
      <c r="G1955" s="21"/>
      <c r="H1955" s="21"/>
      <c r="I1955" s="21"/>
      <c r="J1955" s="21"/>
      <c r="K1955" s="24"/>
      <c r="L1955" s="1"/>
      <c r="M1955" s="1"/>
      <c r="N1955" s="1"/>
      <c r="O1955" s="1"/>
      <c r="P1955" s="1"/>
      <c r="Q1955" s="1"/>
      <c r="R1955" s="1"/>
    </row>
    <row r="1956" ht="15.75" customHeight="1">
      <c r="A1956" s="25" t="s">
        <v>2</v>
      </c>
      <c r="B1956" s="27" t="s">
        <v>191</v>
      </c>
      <c r="C1956" s="26" t="s">
        <v>8</v>
      </c>
      <c r="D1956" s="27" t="s">
        <v>9</v>
      </c>
      <c r="E1956" s="27" t="s">
        <v>38</v>
      </c>
      <c r="F1956" s="27" t="s">
        <v>39</v>
      </c>
      <c r="G1956" s="27" t="s">
        <v>40</v>
      </c>
      <c r="H1956" s="27" t="s">
        <v>193</v>
      </c>
      <c r="I1956" s="27" t="s">
        <v>42</v>
      </c>
      <c r="J1956" s="27" t="s">
        <v>191</v>
      </c>
      <c r="K1956" s="28" t="s">
        <v>12</v>
      </c>
      <c r="L1956" s="1"/>
      <c r="M1956" s="1"/>
      <c r="N1956" s="1"/>
      <c r="O1956" s="1"/>
      <c r="P1956" s="1"/>
      <c r="Q1956" s="1"/>
      <c r="R1956" s="1"/>
    </row>
    <row r="1957" ht="15.75" customHeight="1">
      <c r="A1957" s="47" t="s">
        <v>87</v>
      </c>
      <c r="B1957" s="33">
        <v>160000.0</v>
      </c>
      <c r="C1957" s="32">
        <v>1.0</v>
      </c>
      <c r="D1957" s="30">
        <f t="shared" ref="D1957:D1988" si="203">C1957*B1957</f>
        <v>160000</v>
      </c>
      <c r="E1957" s="31"/>
      <c r="F1957" s="31"/>
      <c r="G1957" s="32">
        <f t="shared" ref="G1957:G1985" si="204">$C1957+E1957-F1957</f>
        <v>1</v>
      </c>
      <c r="H1957" s="33">
        <v>150000.0</v>
      </c>
      <c r="I1957" s="32">
        <f t="shared" ref="I1957:I1988" si="205">H1957-B1957</f>
        <v>-10000</v>
      </c>
      <c r="J1957" s="30">
        <f t="shared" ref="J1957:J1988" si="206">G1957*H1957</f>
        <v>150000</v>
      </c>
      <c r="K1957" s="34">
        <f t="shared" ref="K1957:K1988" si="207">J1957-D1957</f>
        <v>-10000</v>
      </c>
      <c r="L1957" s="50"/>
      <c r="M1957" s="50"/>
      <c r="N1957" s="50"/>
      <c r="O1957" s="50"/>
      <c r="P1957" s="50"/>
      <c r="Q1957" s="50"/>
      <c r="R1957" s="50"/>
    </row>
    <row r="1958" ht="15.75" customHeight="1">
      <c r="A1958" s="47" t="s">
        <v>88</v>
      </c>
      <c r="B1958" s="33">
        <v>1700.0</v>
      </c>
      <c r="C1958" s="32">
        <v>1531046.0</v>
      </c>
      <c r="D1958" s="30">
        <f t="shared" si="203"/>
        <v>2602778200</v>
      </c>
      <c r="E1958" s="30"/>
      <c r="F1958" s="30">
        <v>966.0</v>
      </c>
      <c r="G1958" s="32">
        <f t="shared" si="204"/>
        <v>1530080</v>
      </c>
      <c r="H1958" s="33">
        <v>1675.0</v>
      </c>
      <c r="I1958" s="32">
        <f t="shared" si="205"/>
        <v>-25</v>
      </c>
      <c r="J1958" s="30">
        <f t="shared" si="206"/>
        <v>2562884000</v>
      </c>
      <c r="K1958" s="34">
        <f t="shared" si="207"/>
        <v>-39894200</v>
      </c>
      <c r="L1958" s="50"/>
      <c r="M1958" s="50"/>
      <c r="N1958" s="50"/>
      <c r="O1958" s="50"/>
      <c r="P1958" s="50"/>
      <c r="Q1958" s="50"/>
      <c r="R1958" s="50"/>
    </row>
    <row r="1959" ht="15.75" customHeight="1">
      <c r="A1959" s="47" t="s">
        <v>89</v>
      </c>
      <c r="B1959" s="33">
        <v>81.0</v>
      </c>
      <c r="C1959" s="32">
        <v>2600.0</v>
      </c>
      <c r="D1959" s="30">
        <f t="shared" si="203"/>
        <v>210600</v>
      </c>
      <c r="E1959" s="30"/>
      <c r="F1959" s="30"/>
      <c r="G1959" s="32">
        <f t="shared" si="204"/>
        <v>2600</v>
      </c>
      <c r="H1959" s="33">
        <v>80.0</v>
      </c>
      <c r="I1959" s="33">
        <f t="shared" si="205"/>
        <v>-1</v>
      </c>
      <c r="J1959" s="30">
        <f t="shared" si="206"/>
        <v>208000</v>
      </c>
      <c r="K1959" s="34">
        <f t="shared" si="207"/>
        <v>-2600</v>
      </c>
      <c r="L1959" s="50"/>
      <c r="M1959" s="50"/>
      <c r="N1959" s="50"/>
      <c r="O1959" s="50"/>
      <c r="P1959" s="50"/>
      <c r="Q1959" s="50"/>
      <c r="R1959" s="50"/>
    </row>
    <row r="1960" ht="15.75" customHeight="1">
      <c r="A1960" s="47" t="s">
        <v>47</v>
      </c>
      <c r="B1960" s="33">
        <v>490000.0</v>
      </c>
      <c r="C1960" s="32">
        <v>7.0</v>
      </c>
      <c r="D1960" s="30">
        <f t="shared" si="203"/>
        <v>3430000</v>
      </c>
      <c r="E1960" s="30"/>
      <c r="F1960" s="30"/>
      <c r="G1960" s="32">
        <f t="shared" si="204"/>
        <v>7</v>
      </c>
      <c r="H1960" s="33">
        <v>496000.0</v>
      </c>
      <c r="I1960" s="32">
        <f t="shared" si="205"/>
        <v>6000</v>
      </c>
      <c r="J1960" s="30">
        <f t="shared" si="206"/>
        <v>3472000</v>
      </c>
      <c r="K1960" s="34">
        <f t="shared" si="207"/>
        <v>42000</v>
      </c>
      <c r="L1960" s="50"/>
      <c r="M1960" s="50"/>
      <c r="N1960" s="50"/>
      <c r="O1960" s="50"/>
      <c r="P1960" s="50"/>
      <c r="Q1960" s="50"/>
      <c r="R1960" s="50"/>
    </row>
    <row r="1961" ht="15.75" customHeight="1">
      <c r="A1961" s="47" t="s">
        <v>48</v>
      </c>
      <c r="B1961" s="33">
        <v>49499.0</v>
      </c>
      <c r="C1961" s="32">
        <v>112449.0</v>
      </c>
      <c r="D1961" s="30">
        <f t="shared" si="203"/>
        <v>5566113051</v>
      </c>
      <c r="E1961" s="30"/>
      <c r="F1961" s="30"/>
      <c r="G1961" s="32">
        <f t="shared" si="204"/>
        <v>112449</v>
      </c>
      <c r="H1961" s="33">
        <v>49000.0</v>
      </c>
      <c r="I1961" s="32">
        <f t="shared" si="205"/>
        <v>-499</v>
      </c>
      <c r="J1961" s="30">
        <f t="shared" si="206"/>
        <v>5510001000</v>
      </c>
      <c r="K1961" s="34">
        <f t="shared" si="207"/>
        <v>-56112051</v>
      </c>
      <c r="L1961" s="50"/>
      <c r="M1961" s="50"/>
      <c r="N1961" s="50"/>
      <c r="O1961" s="50"/>
      <c r="P1961" s="50"/>
      <c r="Q1961" s="50"/>
      <c r="R1961" s="50"/>
    </row>
    <row r="1962" ht="15.75" customHeight="1">
      <c r="A1962" s="47" t="s">
        <v>86</v>
      </c>
      <c r="B1962" s="33">
        <v>7200.0</v>
      </c>
      <c r="C1962" s="32">
        <v>634.0</v>
      </c>
      <c r="D1962" s="30">
        <f t="shared" si="203"/>
        <v>4564800</v>
      </c>
      <c r="E1962" s="30"/>
      <c r="F1962" s="31"/>
      <c r="G1962" s="32">
        <f t="shared" si="204"/>
        <v>634</v>
      </c>
      <c r="H1962" s="33">
        <v>7199.99</v>
      </c>
      <c r="I1962" s="32">
        <f t="shared" si="205"/>
        <v>-0.01</v>
      </c>
      <c r="J1962" s="30">
        <f t="shared" si="206"/>
        <v>4564793.66</v>
      </c>
      <c r="K1962" s="34">
        <f t="shared" si="207"/>
        <v>-6.34</v>
      </c>
      <c r="L1962" s="50"/>
      <c r="M1962" s="50"/>
      <c r="N1962" s="50"/>
      <c r="O1962" s="50"/>
      <c r="P1962" s="50"/>
      <c r="Q1962" s="50"/>
      <c r="R1962" s="50"/>
    </row>
    <row r="1963" ht="15.75" customHeight="1">
      <c r="A1963" s="47" t="s">
        <v>90</v>
      </c>
      <c r="B1963" s="33">
        <v>970.0</v>
      </c>
      <c r="C1963" s="32">
        <v>4.0</v>
      </c>
      <c r="D1963" s="30">
        <f t="shared" si="203"/>
        <v>3880</v>
      </c>
      <c r="E1963" s="30"/>
      <c r="F1963" s="30"/>
      <c r="G1963" s="32">
        <f t="shared" si="204"/>
        <v>4</v>
      </c>
      <c r="H1963" s="33">
        <v>970.0</v>
      </c>
      <c r="I1963" s="32">
        <f t="shared" si="205"/>
        <v>0</v>
      </c>
      <c r="J1963" s="30">
        <f t="shared" si="206"/>
        <v>3880</v>
      </c>
      <c r="K1963" s="34">
        <f t="shared" si="207"/>
        <v>0</v>
      </c>
      <c r="L1963" s="50"/>
      <c r="M1963" s="50"/>
      <c r="N1963" s="50"/>
      <c r="O1963" s="50"/>
      <c r="P1963" s="50"/>
      <c r="Q1963" s="50"/>
      <c r="R1963" s="50"/>
    </row>
    <row r="1964" ht="15.75" customHeight="1">
      <c r="A1964" s="47" t="s">
        <v>54</v>
      </c>
      <c r="B1964" s="33">
        <v>89999.99</v>
      </c>
      <c r="C1964" s="32">
        <v>15.0</v>
      </c>
      <c r="D1964" s="30">
        <f t="shared" si="203"/>
        <v>1349999.85</v>
      </c>
      <c r="E1964" s="30"/>
      <c r="F1964" s="30"/>
      <c r="G1964" s="32">
        <f t="shared" si="204"/>
        <v>15</v>
      </c>
      <c r="H1964" s="33">
        <v>90000.0</v>
      </c>
      <c r="I1964" s="32">
        <f t="shared" si="205"/>
        <v>0.009999999995</v>
      </c>
      <c r="J1964" s="30">
        <f t="shared" si="206"/>
        <v>1350000</v>
      </c>
      <c r="K1964" s="34">
        <f t="shared" si="207"/>
        <v>0.1499999999</v>
      </c>
      <c r="L1964" s="50"/>
      <c r="M1964" s="50"/>
      <c r="N1964" s="50"/>
      <c r="O1964" s="50"/>
      <c r="P1964" s="50"/>
      <c r="Q1964" s="50"/>
      <c r="R1964" s="50"/>
    </row>
    <row r="1965" ht="15.75" customHeight="1">
      <c r="A1965" s="47" t="s">
        <v>55</v>
      </c>
      <c r="B1965" s="33">
        <v>3500.0</v>
      </c>
      <c r="C1965" s="32">
        <v>2.0</v>
      </c>
      <c r="D1965" s="30">
        <f t="shared" si="203"/>
        <v>7000</v>
      </c>
      <c r="E1965" s="30"/>
      <c r="F1965" s="30"/>
      <c r="G1965" s="32">
        <f t="shared" si="204"/>
        <v>2</v>
      </c>
      <c r="H1965" s="33">
        <v>3800.0</v>
      </c>
      <c r="I1965" s="32">
        <f t="shared" si="205"/>
        <v>300</v>
      </c>
      <c r="J1965" s="30">
        <f t="shared" si="206"/>
        <v>7600</v>
      </c>
      <c r="K1965" s="34">
        <f t="shared" si="207"/>
        <v>600</v>
      </c>
      <c r="L1965" s="50"/>
      <c r="M1965" s="50"/>
      <c r="N1965" s="50"/>
      <c r="O1965" s="50"/>
      <c r="P1965" s="50"/>
      <c r="Q1965" s="50"/>
      <c r="R1965" s="50"/>
    </row>
    <row r="1966" ht="15.75" customHeight="1">
      <c r="A1966" s="48" t="s">
        <v>91</v>
      </c>
      <c r="B1966" s="33">
        <v>14400.0</v>
      </c>
      <c r="C1966" s="32">
        <v>2.0</v>
      </c>
      <c r="D1966" s="30">
        <f t="shared" si="203"/>
        <v>28800</v>
      </c>
      <c r="E1966" s="30"/>
      <c r="F1966" s="30"/>
      <c r="G1966" s="32">
        <f t="shared" si="204"/>
        <v>2</v>
      </c>
      <c r="H1966" s="33">
        <v>14000.0</v>
      </c>
      <c r="I1966" s="32">
        <f t="shared" si="205"/>
        <v>-400</v>
      </c>
      <c r="J1966" s="30">
        <f t="shared" si="206"/>
        <v>28000</v>
      </c>
      <c r="K1966" s="34">
        <f t="shared" si="207"/>
        <v>-800</v>
      </c>
      <c r="L1966" s="50"/>
      <c r="M1966" s="50"/>
      <c r="N1966" s="50"/>
      <c r="O1966" s="50"/>
      <c r="P1966" s="50"/>
      <c r="Q1966" s="50"/>
      <c r="R1966" s="50"/>
    </row>
    <row r="1967" ht="15.75" customHeight="1">
      <c r="A1967" s="47" t="s">
        <v>92</v>
      </c>
      <c r="B1967" s="33">
        <v>92000.0</v>
      </c>
      <c r="C1967" s="32">
        <v>30.0</v>
      </c>
      <c r="D1967" s="30">
        <f t="shared" si="203"/>
        <v>2760000</v>
      </c>
      <c r="E1967" s="30"/>
      <c r="F1967" s="30"/>
      <c r="G1967" s="32">
        <f t="shared" si="204"/>
        <v>30</v>
      </c>
      <c r="H1967" s="33">
        <v>92000.0</v>
      </c>
      <c r="I1967" s="32">
        <f t="shared" si="205"/>
        <v>0</v>
      </c>
      <c r="J1967" s="30">
        <f t="shared" si="206"/>
        <v>2760000</v>
      </c>
      <c r="K1967" s="34">
        <f t="shared" si="207"/>
        <v>0</v>
      </c>
      <c r="L1967" s="50"/>
      <c r="M1967" s="50"/>
      <c r="N1967" s="50"/>
      <c r="O1967" s="50"/>
      <c r="P1967" s="50"/>
      <c r="Q1967" s="50"/>
      <c r="R1967" s="50"/>
    </row>
    <row r="1968" ht="15.75" customHeight="1">
      <c r="A1968" s="47" t="s">
        <v>67</v>
      </c>
      <c r="B1968" s="33">
        <v>9000.0</v>
      </c>
      <c r="C1968" s="32">
        <v>5.0</v>
      </c>
      <c r="D1968" s="30">
        <f t="shared" si="203"/>
        <v>45000</v>
      </c>
      <c r="E1968" s="30"/>
      <c r="F1968" s="30"/>
      <c r="G1968" s="32">
        <f t="shared" si="204"/>
        <v>5</v>
      </c>
      <c r="H1968" s="33">
        <v>9000.0</v>
      </c>
      <c r="I1968" s="32">
        <f t="shared" si="205"/>
        <v>0</v>
      </c>
      <c r="J1968" s="30">
        <f t="shared" si="206"/>
        <v>45000</v>
      </c>
      <c r="K1968" s="34">
        <f t="shared" si="207"/>
        <v>0</v>
      </c>
      <c r="L1968" s="50"/>
      <c r="M1968" s="50"/>
      <c r="N1968" s="50"/>
      <c r="O1968" s="50"/>
      <c r="P1968" s="50"/>
      <c r="Q1968" s="50"/>
      <c r="R1968" s="50"/>
    </row>
    <row r="1969" ht="15.75" customHeight="1">
      <c r="A1969" s="47" t="s">
        <v>57</v>
      </c>
      <c r="B1969" s="33">
        <v>45000.0</v>
      </c>
      <c r="C1969" s="32">
        <v>20.0</v>
      </c>
      <c r="D1969" s="30">
        <f t="shared" si="203"/>
        <v>900000</v>
      </c>
      <c r="E1969" s="30"/>
      <c r="F1969" s="30"/>
      <c r="G1969" s="32">
        <f t="shared" si="204"/>
        <v>20</v>
      </c>
      <c r="H1969" s="33">
        <v>45000.0</v>
      </c>
      <c r="I1969" s="32">
        <f t="shared" si="205"/>
        <v>0</v>
      </c>
      <c r="J1969" s="30">
        <f t="shared" si="206"/>
        <v>900000</v>
      </c>
      <c r="K1969" s="34">
        <f t="shared" si="207"/>
        <v>0</v>
      </c>
      <c r="L1969" s="50"/>
      <c r="M1969" s="50"/>
      <c r="N1969" s="50"/>
      <c r="O1969" s="50"/>
      <c r="P1969" s="50"/>
      <c r="Q1969" s="50"/>
      <c r="R1969" s="50"/>
    </row>
    <row r="1970" ht="15.75" customHeight="1">
      <c r="A1970" s="47" t="s">
        <v>58</v>
      </c>
      <c r="B1970" s="33">
        <v>75000.0</v>
      </c>
      <c r="C1970" s="32">
        <v>2.0</v>
      </c>
      <c r="D1970" s="30">
        <f t="shared" si="203"/>
        <v>150000</v>
      </c>
      <c r="E1970" s="30"/>
      <c r="F1970" s="30"/>
      <c r="G1970" s="32">
        <f t="shared" si="204"/>
        <v>2</v>
      </c>
      <c r="H1970" s="33">
        <v>75000.0</v>
      </c>
      <c r="I1970" s="32">
        <f t="shared" si="205"/>
        <v>0</v>
      </c>
      <c r="J1970" s="30">
        <f t="shared" si="206"/>
        <v>150000</v>
      </c>
      <c r="K1970" s="34">
        <f t="shared" si="207"/>
        <v>0</v>
      </c>
      <c r="L1970" s="50"/>
      <c r="M1970" s="50"/>
      <c r="N1970" s="50"/>
      <c r="O1970" s="50"/>
      <c r="P1970" s="50"/>
      <c r="Q1970" s="50"/>
      <c r="R1970" s="50"/>
    </row>
    <row r="1971" ht="15.75" customHeight="1">
      <c r="A1971" s="47" t="s">
        <v>59</v>
      </c>
      <c r="B1971" s="33">
        <v>3500.0</v>
      </c>
      <c r="C1971" s="32">
        <v>53.0</v>
      </c>
      <c r="D1971" s="30">
        <f t="shared" si="203"/>
        <v>185500</v>
      </c>
      <c r="E1971" s="30"/>
      <c r="F1971" s="30"/>
      <c r="G1971" s="32">
        <f t="shared" si="204"/>
        <v>53</v>
      </c>
      <c r="H1971" s="33">
        <v>3500.0</v>
      </c>
      <c r="I1971" s="32">
        <f t="shared" si="205"/>
        <v>0</v>
      </c>
      <c r="J1971" s="30">
        <f t="shared" si="206"/>
        <v>185500</v>
      </c>
      <c r="K1971" s="34">
        <f t="shared" si="207"/>
        <v>0</v>
      </c>
      <c r="L1971" s="50"/>
      <c r="M1971" s="50"/>
      <c r="N1971" s="50"/>
      <c r="O1971" s="50"/>
      <c r="P1971" s="50"/>
      <c r="Q1971" s="50"/>
      <c r="R1971" s="50"/>
    </row>
    <row r="1972" ht="15.75" customHeight="1">
      <c r="A1972" s="47" t="s">
        <v>60</v>
      </c>
      <c r="B1972" s="33">
        <v>1400.0</v>
      </c>
      <c r="C1972" s="32">
        <v>5065.0</v>
      </c>
      <c r="D1972" s="30">
        <f t="shared" si="203"/>
        <v>7091000</v>
      </c>
      <c r="E1972" s="30"/>
      <c r="F1972" s="30"/>
      <c r="G1972" s="32">
        <f t="shared" si="204"/>
        <v>5065</v>
      </c>
      <c r="H1972" s="33">
        <v>1385.0</v>
      </c>
      <c r="I1972" s="32">
        <f t="shared" si="205"/>
        <v>-15</v>
      </c>
      <c r="J1972" s="30">
        <f t="shared" si="206"/>
        <v>7015025</v>
      </c>
      <c r="K1972" s="34">
        <f t="shared" si="207"/>
        <v>-75975</v>
      </c>
      <c r="L1972" s="50"/>
      <c r="M1972" s="50"/>
      <c r="N1972" s="50"/>
      <c r="O1972" s="50"/>
      <c r="P1972" s="50"/>
      <c r="Q1972" s="50"/>
      <c r="R1972" s="50"/>
    </row>
    <row r="1973" ht="15.75" customHeight="1">
      <c r="A1973" s="47" t="s">
        <v>61</v>
      </c>
      <c r="B1973" s="33">
        <v>95000.0</v>
      </c>
      <c r="C1973" s="32">
        <v>5.0</v>
      </c>
      <c r="D1973" s="30">
        <f t="shared" si="203"/>
        <v>475000</v>
      </c>
      <c r="E1973" s="30"/>
      <c r="F1973" s="30"/>
      <c r="G1973" s="32">
        <f t="shared" si="204"/>
        <v>5</v>
      </c>
      <c r="H1973" s="33">
        <v>93999.0</v>
      </c>
      <c r="I1973" s="32">
        <f t="shared" si="205"/>
        <v>-1001</v>
      </c>
      <c r="J1973" s="30">
        <f t="shared" si="206"/>
        <v>469995</v>
      </c>
      <c r="K1973" s="34">
        <f t="shared" si="207"/>
        <v>-5005</v>
      </c>
      <c r="L1973" s="50"/>
      <c r="M1973" s="50"/>
      <c r="N1973" s="50"/>
      <c r="O1973" s="50"/>
      <c r="P1973" s="50"/>
      <c r="Q1973" s="50"/>
      <c r="R1973" s="50"/>
    </row>
    <row r="1974" ht="15.75" customHeight="1">
      <c r="A1974" s="47" t="s">
        <v>82</v>
      </c>
      <c r="B1974" s="45">
        <v>15500.0</v>
      </c>
      <c r="C1974" s="32">
        <v>1.0</v>
      </c>
      <c r="D1974" s="31">
        <f t="shared" si="203"/>
        <v>15500</v>
      </c>
      <c r="E1974" s="30"/>
      <c r="F1974" s="31"/>
      <c r="G1974" s="32">
        <f t="shared" si="204"/>
        <v>1</v>
      </c>
      <c r="H1974" s="45">
        <v>14999.0</v>
      </c>
      <c r="I1974" s="32">
        <f t="shared" si="205"/>
        <v>-501</v>
      </c>
      <c r="J1974" s="31">
        <f t="shared" si="206"/>
        <v>14999</v>
      </c>
      <c r="K1974" s="34">
        <f t="shared" si="207"/>
        <v>-501</v>
      </c>
      <c r="L1974" s="50"/>
      <c r="M1974" s="50"/>
      <c r="N1974" s="50"/>
      <c r="O1974" s="50"/>
      <c r="P1974" s="50"/>
      <c r="Q1974" s="50"/>
      <c r="R1974" s="50"/>
    </row>
    <row r="1975" ht="15.75" customHeight="1">
      <c r="A1975" s="47" t="s">
        <v>93</v>
      </c>
      <c r="B1975" s="33">
        <v>217999.0</v>
      </c>
      <c r="C1975" s="32">
        <v>20.0</v>
      </c>
      <c r="D1975" s="30">
        <f t="shared" si="203"/>
        <v>4359980</v>
      </c>
      <c r="E1975" s="30"/>
      <c r="F1975" s="30"/>
      <c r="G1975" s="32">
        <f t="shared" si="204"/>
        <v>20</v>
      </c>
      <c r="H1975" s="33">
        <v>174450.0</v>
      </c>
      <c r="I1975" s="32">
        <f t="shared" si="205"/>
        <v>-43549</v>
      </c>
      <c r="J1975" s="30">
        <f t="shared" si="206"/>
        <v>3489000</v>
      </c>
      <c r="K1975" s="34">
        <f t="shared" si="207"/>
        <v>-870980</v>
      </c>
      <c r="L1975" s="50"/>
      <c r="M1975" s="50"/>
      <c r="N1975" s="50"/>
      <c r="O1975" s="50"/>
      <c r="P1975" s="50"/>
      <c r="Q1975" s="50"/>
      <c r="R1975" s="50"/>
    </row>
    <row r="1976" ht="15.75" customHeight="1">
      <c r="A1976" s="47" t="s">
        <v>94</v>
      </c>
      <c r="B1976" s="33">
        <v>13000.0</v>
      </c>
      <c r="C1976" s="32">
        <v>8.0</v>
      </c>
      <c r="D1976" s="30">
        <f t="shared" si="203"/>
        <v>104000</v>
      </c>
      <c r="E1976" s="30"/>
      <c r="F1976" s="30"/>
      <c r="G1976" s="32">
        <f t="shared" si="204"/>
        <v>8</v>
      </c>
      <c r="H1976" s="33">
        <v>12500.0</v>
      </c>
      <c r="I1976" s="32">
        <f t="shared" si="205"/>
        <v>-500</v>
      </c>
      <c r="J1976" s="30">
        <f t="shared" si="206"/>
        <v>100000</v>
      </c>
      <c r="K1976" s="34">
        <f t="shared" si="207"/>
        <v>-4000</v>
      </c>
      <c r="L1976" s="50"/>
      <c r="M1976" s="50"/>
      <c r="N1976" s="50"/>
      <c r="O1976" s="50"/>
      <c r="P1976" s="50"/>
      <c r="Q1976" s="50"/>
      <c r="R1976" s="50"/>
    </row>
    <row r="1977" ht="15.75" customHeight="1">
      <c r="A1977" s="47" t="s">
        <v>64</v>
      </c>
      <c r="B1977" s="33">
        <v>530000.0</v>
      </c>
      <c r="C1977" s="32">
        <v>50.0</v>
      </c>
      <c r="D1977" s="30">
        <f t="shared" si="203"/>
        <v>26500000</v>
      </c>
      <c r="E1977" s="30"/>
      <c r="F1977" s="30"/>
      <c r="G1977" s="32">
        <f t="shared" si="204"/>
        <v>50</v>
      </c>
      <c r="H1977" s="33">
        <v>528000.0</v>
      </c>
      <c r="I1977" s="32">
        <f t="shared" si="205"/>
        <v>-2000</v>
      </c>
      <c r="J1977" s="30">
        <f t="shared" si="206"/>
        <v>26400000</v>
      </c>
      <c r="K1977" s="34">
        <f t="shared" si="207"/>
        <v>-100000</v>
      </c>
      <c r="L1977" s="50"/>
      <c r="M1977" s="50"/>
      <c r="N1977" s="50"/>
      <c r="O1977" s="50"/>
      <c r="P1977" s="50"/>
      <c r="Q1977" s="50"/>
      <c r="R1977" s="50"/>
    </row>
    <row r="1978" ht="15.75" customHeight="1">
      <c r="A1978" s="47" t="s">
        <v>65</v>
      </c>
      <c r="B1978" s="33">
        <v>500000.0</v>
      </c>
      <c r="C1978" s="32">
        <v>310.0</v>
      </c>
      <c r="D1978" s="30">
        <f t="shared" si="203"/>
        <v>155000000</v>
      </c>
      <c r="E1978" s="30"/>
      <c r="F1978" s="30"/>
      <c r="G1978" s="32">
        <f t="shared" si="204"/>
        <v>310</v>
      </c>
      <c r="H1978" s="33">
        <v>535000.0</v>
      </c>
      <c r="I1978" s="32">
        <f t="shared" si="205"/>
        <v>35000</v>
      </c>
      <c r="J1978" s="30">
        <f t="shared" si="206"/>
        <v>165850000</v>
      </c>
      <c r="K1978" s="34">
        <f t="shared" si="207"/>
        <v>10850000</v>
      </c>
      <c r="L1978" s="50"/>
      <c r="M1978" s="50"/>
      <c r="N1978" s="50"/>
      <c r="O1978" s="50"/>
      <c r="P1978" s="50"/>
      <c r="Q1978" s="50"/>
      <c r="R1978" s="50"/>
    </row>
    <row r="1979" ht="15.75" customHeight="1">
      <c r="A1979" s="47" t="s">
        <v>95</v>
      </c>
      <c r="B1979" s="33">
        <v>2850.0</v>
      </c>
      <c r="C1979" s="32">
        <v>17.0</v>
      </c>
      <c r="D1979" s="30">
        <f t="shared" si="203"/>
        <v>48450</v>
      </c>
      <c r="E1979" s="30"/>
      <c r="F1979" s="30"/>
      <c r="G1979" s="32">
        <f t="shared" si="204"/>
        <v>17</v>
      </c>
      <c r="H1979" s="33">
        <v>2900.0</v>
      </c>
      <c r="I1979" s="32">
        <f t="shared" si="205"/>
        <v>50</v>
      </c>
      <c r="J1979" s="30">
        <f t="shared" si="206"/>
        <v>49300</v>
      </c>
      <c r="K1979" s="34">
        <f t="shared" si="207"/>
        <v>850</v>
      </c>
      <c r="L1979" s="50"/>
      <c r="M1979" s="50"/>
      <c r="N1979" s="50"/>
      <c r="O1979" s="50"/>
      <c r="P1979" s="50"/>
      <c r="Q1979" s="50"/>
      <c r="R1979" s="50"/>
    </row>
    <row r="1980" ht="15.75" customHeight="1">
      <c r="A1980" s="47" t="s">
        <v>96</v>
      </c>
      <c r="B1980" s="33">
        <v>6000.0</v>
      </c>
      <c r="C1980" s="32">
        <v>10.0</v>
      </c>
      <c r="D1980" s="30">
        <f t="shared" si="203"/>
        <v>60000</v>
      </c>
      <c r="E1980" s="30"/>
      <c r="F1980" s="30"/>
      <c r="G1980" s="32">
        <f t="shared" si="204"/>
        <v>10</v>
      </c>
      <c r="H1980" s="33">
        <v>7000.0</v>
      </c>
      <c r="I1980" s="32">
        <f t="shared" si="205"/>
        <v>1000</v>
      </c>
      <c r="J1980" s="30">
        <f t="shared" si="206"/>
        <v>70000</v>
      </c>
      <c r="K1980" s="34">
        <f t="shared" si="207"/>
        <v>10000</v>
      </c>
      <c r="L1980" s="50"/>
      <c r="M1980" s="50"/>
      <c r="N1980" s="50"/>
      <c r="O1980" s="50"/>
      <c r="P1980" s="50"/>
      <c r="Q1980" s="50"/>
      <c r="R1980" s="50"/>
    </row>
    <row r="1981" ht="15.75" customHeight="1">
      <c r="A1981" s="47" t="s">
        <v>50</v>
      </c>
      <c r="B1981" s="33">
        <v>84000.0</v>
      </c>
      <c r="C1981" s="32">
        <v>111.0</v>
      </c>
      <c r="D1981" s="30">
        <f t="shared" si="203"/>
        <v>9324000</v>
      </c>
      <c r="E1981" s="30"/>
      <c r="F1981" s="30"/>
      <c r="G1981" s="32">
        <f t="shared" si="204"/>
        <v>111</v>
      </c>
      <c r="H1981" s="33">
        <v>85500.0</v>
      </c>
      <c r="I1981" s="32">
        <f t="shared" si="205"/>
        <v>1500</v>
      </c>
      <c r="J1981" s="30">
        <f t="shared" si="206"/>
        <v>9490500</v>
      </c>
      <c r="K1981" s="34">
        <f t="shared" si="207"/>
        <v>166500</v>
      </c>
      <c r="L1981" s="50"/>
      <c r="M1981" s="50"/>
      <c r="N1981" s="50"/>
      <c r="O1981" s="50"/>
      <c r="P1981" s="50"/>
      <c r="Q1981" s="50"/>
      <c r="R1981" s="50"/>
    </row>
    <row r="1982" ht="15.75" customHeight="1">
      <c r="A1982" s="47" t="s">
        <v>49</v>
      </c>
      <c r="B1982" s="33">
        <v>81000.0</v>
      </c>
      <c r="C1982" s="32">
        <v>887.0</v>
      </c>
      <c r="D1982" s="30">
        <f t="shared" si="203"/>
        <v>71847000</v>
      </c>
      <c r="E1982" s="30"/>
      <c r="F1982" s="30"/>
      <c r="G1982" s="32">
        <f t="shared" si="204"/>
        <v>887</v>
      </c>
      <c r="H1982" s="33">
        <v>81000.0</v>
      </c>
      <c r="I1982" s="32">
        <f t="shared" si="205"/>
        <v>0</v>
      </c>
      <c r="J1982" s="30">
        <f t="shared" si="206"/>
        <v>71847000</v>
      </c>
      <c r="K1982" s="34">
        <f t="shared" si="207"/>
        <v>0</v>
      </c>
      <c r="L1982" s="50"/>
      <c r="M1982" s="50"/>
      <c r="N1982" s="50"/>
      <c r="O1982" s="50"/>
      <c r="P1982" s="50"/>
      <c r="Q1982" s="50"/>
      <c r="R1982" s="50"/>
    </row>
    <row r="1983" ht="15.75" customHeight="1">
      <c r="A1983" s="47" t="s">
        <v>97</v>
      </c>
      <c r="B1983" s="33">
        <v>31300.0</v>
      </c>
      <c r="C1983" s="32">
        <v>718.0</v>
      </c>
      <c r="D1983" s="30">
        <f t="shared" si="203"/>
        <v>22473400</v>
      </c>
      <c r="E1983" s="30"/>
      <c r="F1983" s="30"/>
      <c r="G1983" s="32">
        <f t="shared" si="204"/>
        <v>718</v>
      </c>
      <c r="H1983" s="33">
        <v>31300.0</v>
      </c>
      <c r="I1983" s="32">
        <f t="shared" si="205"/>
        <v>0</v>
      </c>
      <c r="J1983" s="30">
        <f t="shared" si="206"/>
        <v>22473400</v>
      </c>
      <c r="K1983" s="34">
        <f t="shared" si="207"/>
        <v>0</v>
      </c>
      <c r="L1983" s="50"/>
      <c r="M1983" s="50"/>
      <c r="N1983" s="50"/>
      <c r="O1983" s="50"/>
      <c r="P1983" s="50"/>
      <c r="Q1983" s="50"/>
      <c r="R1983" s="50"/>
    </row>
    <row r="1984" ht="15.75" customHeight="1">
      <c r="A1984" s="47" t="s">
        <v>51</v>
      </c>
      <c r="B1984" s="33">
        <v>60000.0</v>
      </c>
      <c r="C1984" s="32">
        <v>138512.0</v>
      </c>
      <c r="D1984" s="30">
        <f t="shared" si="203"/>
        <v>8310720000</v>
      </c>
      <c r="E1984" s="30">
        <v>357.0</v>
      </c>
      <c r="F1984" s="30"/>
      <c r="G1984" s="32">
        <f t="shared" si="204"/>
        <v>138869</v>
      </c>
      <c r="H1984" s="33">
        <v>60000.0</v>
      </c>
      <c r="I1984" s="32">
        <f t="shared" si="205"/>
        <v>0</v>
      </c>
      <c r="J1984" s="30">
        <f t="shared" si="206"/>
        <v>8332140000</v>
      </c>
      <c r="K1984" s="34">
        <f t="shared" si="207"/>
        <v>21420000</v>
      </c>
      <c r="L1984" s="50"/>
      <c r="M1984" s="50"/>
      <c r="N1984" s="50"/>
      <c r="O1984" s="50"/>
      <c r="P1984" s="50"/>
      <c r="Q1984" s="50"/>
      <c r="R1984" s="50"/>
    </row>
    <row r="1985" ht="15.75" customHeight="1">
      <c r="A1985" s="47" t="s">
        <v>70</v>
      </c>
      <c r="B1985" s="33">
        <v>738.98</v>
      </c>
      <c r="C1985" s="32">
        <v>9187.0</v>
      </c>
      <c r="D1985" s="30">
        <f t="shared" si="203"/>
        <v>6789009.26</v>
      </c>
      <c r="E1985" s="30"/>
      <c r="F1985" s="30"/>
      <c r="G1985" s="32">
        <f t="shared" si="204"/>
        <v>9187</v>
      </c>
      <c r="H1985" s="33">
        <v>738.98</v>
      </c>
      <c r="I1985" s="32">
        <f t="shared" si="205"/>
        <v>0</v>
      </c>
      <c r="J1985" s="30">
        <f t="shared" si="206"/>
        <v>6789009.26</v>
      </c>
      <c r="K1985" s="34">
        <f t="shared" si="207"/>
        <v>0</v>
      </c>
      <c r="L1985" s="50"/>
      <c r="M1985" s="50"/>
      <c r="N1985" s="50"/>
      <c r="O1985" s="50"/>
      <c r="P1985" s="50"/>
      <c r="Q1985" s="50"/>
      <c r="R1985" s="50"/>
    </row>
    <row r="1986" ht="15.75" customHeight="1">
      <c r="A1986" s="35"/>
      <c r="B1986" s="10"/>
      <c r="C1986" s="10"/>
      <c r="D1986" s="31">
        <f t="shared" si="203"/>
        <v>0</v>
      </c>
      <c r="E1986" s="31"/>
      <c r="F1986" s="31"/>
      <c r="G1986" s="32"/>
      <c r="H1986" s="31"/>
      <c r="I1986" s="32">
        <f t="shared" si="205"/>
        <v>0</v>
      </c>
      <c r="J1986" s="31">
        <f t="shared" si="206"/>
        <v>0</v>
      </c>
      <c r="K1986" s="34">
        <f t="shared" si="207"/>
        <v>0</v>
      </c>
    </row>
    <row r="1987" ht="15.75" customHeight="1">
      <c r="A1987" s="35"/>
      <c r="B1987" s="10"/>
      <c r="C1987" s="10"/>
      <c r="D1987" s="31">
        <f t="shared" si="203"/>
        <v>0</v>
      </c>
      <c r="E1987" s="31"/>
      <c r="F1987" s="31"/>
      <c r="G1987" s="32"/>
      <c r="H1987" s="31"/>
      <c r="I1987" s="32">
        <f t="shared" si="205"/>
        <v>0</v>
      </c>
      <c r="J1987" s="31">
        <f t="shared" si="206"/>
        <v>0</v>
      </c>
      <c r="K1987" s="34">
        <f t="shared" si="207"/>
        <v>0</v>
      </c>
    </row>
    <row r="1988" ht="15.75" customHeight="1">
      <c r="A1988" s="37"/>
      <c r="B1988" s="38"/>
      <c r="C1988" s="38"/>
      <c r="D1988" s="39">
        <f t="shared" si="203"/>
        <v>0</v>
      </c>
      <c r="E1988" s="39"/>
      <c r="F1988" s="39"/>
      <c r="G1988" s="32"/>
      <c r="H1988" s="39"/>
      <c r="I1988" s="40">
        <f t="shared" si="205"/>
        <v>0</v>
      </c>
      <c r="J1988" s="39">
        <f t="shared" si="206"/>
        <v>0</v>
      </c>
      <c r="K1988" s="34">
        <f t="shared" si="207"/>
        <v>0</v>
      </c>
    </row>
    <row r="1989" ht="15.75" customHeight="1">
      <c r="B1989" s="2"/>
      <c r="C1989" s="2"/>
      <c r="D1989" s="3"/>
      <c r="E1989" s="3"/>
      <c r="F1989" s="3"/>
      <c r="G1989" s="12">
        <f>SUM(G1957:G1988)</f>
        <v>1801162</v>
      </c>
      <c r="H1989" s="3"/>
      <c r="I1989" s="3"/>
      <c r="J1989" s="3"/>
    </row>
    <row r="1990" ht="15.75" customHeight="1">
      <c r="B1990" s="2"/>
      <c r="C1990" s="2"/>
      <c r="D1990" s="3"/>
      <c r="E1990" s="3"/>
      <c r="F1990" s="3"/>
      <c r="G1990" s="3"/>
      <c r="H1990" s="3"/>
      <c r="I1990" s="3"/>
      <c r="J1990" s="3"/>
    </row>
    <row r="1991" ht="15.75" customHeight="1">
      <c r="B1991" s="2"/>
      <c r="C1991" s="2"/>
      <c r="D1991" s="3" t="s">
        <v>17</v>
      </c>
      <c r="E1991" s="3"/>
      <c r="F1991" s="3"/>
      <c r="G1991" s="3"/>
      <c r="H1991" s="3"/>
      <c r="I1991" s="3"/>
      <c r="J1991" s="3" t="s">
        <v>17</v>
      </c>
    </row>
    <row r="1992" ht="15.75" customHeight="1">
      <c r="A1992" s="51" t="s">
        <v>88</v>
      </c>
      <c r="B1992" s="52" t="s">
        <v>51</v>
      </c>
      <c r="C1992" s="52" t="s">
        <v>48</v>
      </c>
      <c r="D1992" s="3">
        <f>SUM(D1957:D1991)</f>
        <v>16797494170</v>
      </c>
      <c r="E1992" s="3"/>
      <c r="F1992" s="3"/>
      <c r="G1992" s="3"/>
      <c r="H1992" s="3"/>
      <c r="I1992" s="3"/>
      <c r="J1992" s="3">
        <f>SUM(J1957:J1991)</f>
        <v>16732908002</v>
      </c>
      <c r="K1992" s="17">
        <f>J1992-D1992</f>
        <v>-64586168.19</v>
      </c>
    </row>
    <row r="1993" ht="15.75" customHeight="1">
      <c r="A1993" s="15" t="s">
        <v>157</v>
      </c>
      <c r="B1993" s="15" t="s">
        <v>157</v>
      </c>
      <c r="C1993" s="15" t="s">
        <v>157</v>
      </c>
      <c r="D1993" s="3"/>
      <c r="E1993" s="3"/>
      <c r="F1993" s="3"/>
      <c r="G1993" s="3"/>
      <c r="H1993" s="3"/>
      <c r="I1993" s="3"/>
      <c r="J1993" s="3"/>
    </row>
    <row r="1994" ht="15.75" customHeight="1">
      <c r="A1994" s="2">
        <v>5.791930372E9</v>
      </c>
      <c r="B1994" s="2">
        <v>2.6121595E7</v>
      </c>
      <c r="C1994" s="2">
        <v>2.925E7</v>
      </c>
      <c r="D1994" s="3" t="s">
        <v>20</v>
      </c>
      <c r="E1994" s="3"/>
      <c r="F1994" s="3"/>
      <c r="G1994" s="3"/>
      <c r="H1994" s="3"/>
      <c r="I1994" s="3"/>
      <c r="J1994" s="3" t="s">
        <v>20</v>
      </c>
      <c r="K1994" s="43">
        <f>K1992/J1995</f>
        <v>-322.930841</v>
      </c>
    </row>
    <row r="1995" ht="15.75" customHeight="1">
      <c r="A1995" s="52" t="s">
        <v>158</v>
      </c>
      <c r="B1995" s="52" t="s">
        <v>158</v>
      </c>
      <c r="C1995" s="52" t="s">
        <v>158</v>
      </c>
      <c r="D1995" s="11">
        <v>202000.0</v>
      </c>
      <c r="E1995" s="3"/>
      <c r="F1995" s="3"/>
      <c r="G1995" s="3"/>
      <c r="H1995" s="3"/>
      <c r="I1995" s="3"/>
      <c r="J1995" s="11">
        <v>200000.0</v>
      </c>
      <c r="K1995" s="42"/>
    </row>
    <row r="1996" ht="15.75" customHeight="1">
      <c r="A1996" s="2">
        <f>C1958</f>
        <v>1531046</v>
      </c>
      <c r="B1996" s="2">
        <f>C1984</f>
        <v>138512</v>
      </c>
      <c r="C1996" s="2">
        <f>C1961</f>
        <v>112449</v>
      </c>
      <c r="D1996" s="3" t="s">
        <v>21</v>
      </c>
      <c r="E1996" s="3"/>
      <c r="F1996" s="3"/>
      <c r="G1996" s="3"/>
      <c r="H1996" s="3"/>
      <c r="I1996" s="3"/>
      <c r="J1996" s="3" t="s">
        <v>21</v>
      </c>
    </row>
    <row r="1997" ht="15.75" customHeight="1">
      <c r="A1997" s="52" t="s">
        <v>159</v>
      </c>
      <c r="B1997" s="52" t="s">
        <v>159</v>
      </c>
      <c r="C1997" s="52" t="s">
        <v>159</v>
      </c>
      <c r="D1997" s="12">
        <f>D1992/D1995</f>
        <v>83155.91173</v>
      </c>
      <c r="E1997" s="12"/>
      <c r="F1997" s="12"/>
      <c r="G1997" s="12"/>
      <c r="H1997" s="3"/>
      <c r="I1997" s="3"/>
      <c r="J1997" s="12">
        <f>J1992/J1995</f>
        <v>83664.54001</v>
      </c>
      <c r="K1997" s="18">
        <f>J1997-D1997</f>
        <v>508.6282764</v>
      </c>
    </row>
    <row r="1998" ht="15.75" customHeight="1">
      <c r="A1998" s="6">
        <f t="shared" ref="A1998:C1998" si="208">A1996*100/A1994</f>
        <v>0.02643412302</v>
      </c>
      <c r="B1998" s="2">
        <f t="shared" si="208"/>
        <v>0.5302585849</v>
      </c>
      <c r="C1998" s="2">
        <f t="shared" si="208"/>
        <v>0.3844410256</v>
      </c>
      <c r="D1998" s="3"/>
      <c r="E1998" s="3"/>
      <c r="F1998" s="3"/>
      <c r="G1998" s="3"/>
      <c r="H1998" s="3"/>
      <c r="I1998" s="3"/>
      <c r="J1998" s="3"/>
    </row>
    <row r="1999" ht="15.75" customHeight="1">
      <c r="B1999" s="2"/>
      <c r="C1999" s="2"/>
      <c r="D1999" s="3"/>
      <c r="E1999" s="3"/>
      <c r="F1999" s="3"/>
      <c r="G1999" s="3"/>
      <c r="H1999" s="3"/>
      <c r="I1999" s="3"/>
      <c r="J1999" s="3"/>
    </row>
    <row r="2000" ht="15.75" customHeight="1">
      <c r="B2000" s="2"/>
      <c r="C2000" s="2"/>
      <c r="D2000" s="3"/>
      <c r="E2000" s="3"/>
      <c r="F2000" s="3"/>
      <c r="G2000" s="3"/>
      <c r="H2000" s="3"/>
      <c r="I2000" s="3"/>
      <c r="J2000" s="3"/>
    </row>
    <row r="2001" ht="15.75" customHeight="1">
      <c r="B2001" s="2"/>
      <c r="C2001" s="2"/>
      <c r="D2001" s="3"/>
      <c r="E2001" s="3"/>
      <c r="F2001" s="3"/>
      <c r="G2001" s="3"/>
      <c r="H2001" s="3"/>
      <c r="I2001" s="3"/>
      <c r="J2001" s="3"/>
    </row>
    <row r="2002" ht="15.75" customHeight="1">
      <c r="A2002" s="1" t="s">
        <v>194</v>
      </c>
      <c r="B2002" s="2"/>
      <c r="C2002" s="2"/>
      <c r="D2002" s="3"/>
      <c r="E2002" s="3"/>
      <c r="F2002" s="3"/>
      <c r="G2002" s="3"/>
      <c r="H2002" s="3"/>
      <c r="I2002" s="3"/>
      <c r="J2002" s="3"/>
    </row>
    <row r="2003" ht="15.75" customHeight="1">
      <c r="B2003" s="2"/>
      <c r="C2003" s="2"/>
      <c r="D2003" s="3"/>
      <c r="E2003" s="3"/>
      <c r="F2003" s="3"/>
      <c r="G2003" s="3"/>
      <c r="H2003" s="3"/>
      <c r="I2003" s="3"/>
      <c r="J2003" s="3"/>
    </row>
    <row r="2004" ht="15.75" customHeight="1">
      <c r="B2004" s="2"/>
      <c r="C2004" s="2"/>
      <c r="D2004" s="3"/>
      <c r="E2004" s="3"/>
      <c r="F2004" s="3"/>
      <c r="G2004" s="3"/>
      <c r="H2004" s="3"/>
      <c r="I2004" s="3"/>
      <c r="J2004" s="3"/>
    </row>
    <row r="2005" ht="15.75" customHeight="1">
      <c r="A2005" s="19" t="s">
        <v>35</v>
      </c>
      <c r="B2005" s="20"/>
      <c r="C2005" s="20"/>
      <c r="D2005" s="21"/>
      <c r="E2005" s="22" t="s">
        <v>36</v>
      </c>
      <c r="F2005" s="23"/>
      <c r="G2005" s="21"/>
      <c r="H2005" s="21"/>
      <c r="I2005" s="21"/>
      <c r="J2005" s="21"/>
      <c r="K2005" s="24"/>
      <c r="L2005" s="1"/>
      <c r="M2005" s="1"/>
      <c r="N2005" s="1"/>
      <c r="O2005" s="1"/>
      <c r="P2005" s="1"/>
      <c r="Q2005" s="1"/>
      <c r="R2005" s="1"/>
    </row>
    <row r="2006" ht="15.75" customHeight="1">
      <c r="A2006" s="25" t="s">
        <v>2</v>
      </c>
      <c r="B2006" s="27" t="s">
        <v>193</v>
      </c>
      <c r="C2006" s="26" t="s">
        <v>8</v>
      </c>
      <c r="D2006" s="27" t="s">
        <v>9</v>
      </c>
      <c r="E2006" s="27" t="s">
        <v>38</v>
      </c>
      <c r="F2006" s="27" t="s">
        <v>39</v>
      </c>
      <c r="G2006" s="27" t="s">
        <v>40</v>
      </c>
      <c r="H2006" s="27" t="s">
        <v>195</v>
      </c>
      <c r="I2006" s="27" t="s">
        <v>42</v>
      </c>
      <c r="J2006" s="27" t="s">
        <v>195</v>
      </c>
      <c r="K2006" s="28" t="s">
        <v>12</v>
      </c>
      <c r="L2006" s="1"/>
      <c r="M2006" s="1"/>
      <c r="N2006" s="1"/>
      <c r="O2006" s="1"/>
      <c r="P2006" s="1"/>
      <c r="Q2006" s="1"/>
      <c r="R2006" s="1"/>
    </row>
    <row r="2007" ht="15.75" customHeight="1">
      <c r="A2007" s="47" t="s">
        <v>87</v>
      </c>
      <c r="B2007" s="33">
        <v>150000.0</v>
      </c>
      <c r="C2007" s="32">
        <v>1.0</v>
      </c>
      <c r="D2007" s="30">
        <f t="shared" ref="D2007:D2038" si="209">C2007*B2007</f>
        <v>150000</v>
      </c>
      <c r="E2007" s="31"/>
      <c r="F2007" s="31"/>
      <c r="G2007" s="32">
        <f t="shared" ref="G2007:G2035" si="210">$C2007+E2007-F2007</f>
        <v>1</v>
      </c>
      <c r="H2007" s="33">
        <v>149000.0</v>
      </c>
      <c r="I2007" s="32">
        <f t="shared" ref="I2007:I2038" si="211">H2007-B2007</f>
        <v>-1000</v>
      </c>
      <c r="J2007" s="30">
        <f t="shared" ref="J2007:J2038" si="212">G2007*H2007</f>
        <v>149000</v>
      </c>
      <c r="K2007" s="34">
        <f t="shared" ref="K2007:K2038" si="213">J2007-D2007</f>
        <v>-1000</v>
      </c>
      <c r="L2007" s="50"/>
      <c r="M2007" s="50"/>
      <c r="N2007" s="50"/>
      <c r="O2007" s="50"/>
      <c r="P2007" s="50"/>
      <c r="Q2007" s="50"/>
      <c r="R2007" s="50"/>
    </row>
    <row r="2008" ht="15.75" customHeight="1">
      <c r="A2008" s="47" t="s">
        <v>88</v>
      </c>
      <c r="B2008" s="33">
        <v>1675.0</v>
      </c>
      <c r="C2008" s="32">
        <v>1530080.0</v>
      </c>
      <c r="D2008" s="30">
        <f t="shared" si="209"/>
        <v>2562884000</v>
      </c>
      <c r="E2008" s="30"/>
      <c r="F2008" s="30"/>
      <c r="G2008" s="32">
        <f t="shared" si="210"/>
        <v>1530080</v>
      </c>
      <c r="H2008" s="33">
        <v>1674.0</v>
      </c>
      <c r="I2008" s="32">
        <f t="shared" si="211"/>
        <v>-1</v>
      </c>
      <c r="J2008" s="30">
        <f t="shared" si="212"/>
        <v>2561353920</v>
      </c>
      <c r="K2008" s="34">
        <f t="shared" si="213"/>
        <v>-1530080</v>
      </c>
      <c r="L2008" s="50"/>
      <c r="M2008" s="50"/>
      <c r="N2008" s="50"/>
      <c r="O2008" s="50"/>
      <c r="P2008" s="50"/>
      <c r="Q2008" s="50"/>
      <c r="R2008" s="50"/>
    </row>
    <row r="2009" ht="15.75" customHeight="1">
      <c r="A2009" s="47" t="s">
        <v>89</v>
      </c>
      <c r="B2009" s="33">
        <v>80.0</v>
      </c>
      <c r="C2009" s="32">
        <v>2600.0</v>
      </c>
      <c r="D2009" s="30">
        <f t="shared" si="209"/>
        <v>208000</v>
      </c>
      <c r="E2009" s="30"/>
      <c r="F2009" s="30"/>
      <c r="G2009" s="32">
        <f t="shared" si="210"/>
        <v>2600</v>
      </c>
      <c r="H2009" s="33">
        <v>80.0</v>
      </c>
      <c r="I2009" s="33">
        <f t="shared" si="211"/>
        <v>0</v>
      </c>
      <c r="J2009" s="30">
        <f t="shared" si="212"/>
        <v>208000</v>
      </c>
      <c r="K2009" s="34">
        <f t="shared" si="213"/>
        <v>0</v>
      </c>
      <c r="L2009" s="50"/>
      <c r="M2009" s="50"/>
      <c r="N2009" s="50"/>
      <c r="O2009" s="50"/>
      <c r="P2009" s="50"/>
      <c r="Q2009" s="50"/>
      <c r="R2009" s="50"/>
    </row>
    <row r="2010" ht="15.75" customHeight="1">
      <c r="A2010" s="47" t="s">
        <v>47</v>
      </c>
      <c r="B2010" s="33">
        <v>496000.0</v>
      </c>
      <c r="C2010" s="32">
        <v>7.0</v>
      </c>
      <c r="D2010" s="30">
        <f t="shared" si="209"/>
        <v>3472000</v>
      </c>
      <c r="E2010" s="30"/>
      <c r="F2010" s="30"/>
      <c r="G2010" s="32">
        <f t="shared" si="210"/>
        <v>7</v>
      </c>
      <c r="H2010" s="33">
        <v>500000.0</v>
      </c>
      <c r="I2010" s="32">
        <f t="shared" si="211"/>
        <v>4000</v>
      </c>
      <c r="J2010" s="30">
        <f t="shared" si="212"/>
        <v>3500000</v>
      </c>
      <c r="K2010" s="34">
        <f t="shared" si="213"/>
        <v>28000</v>
      </c>
      <c r="L2010" s="50"/>
      <c r="M2010" s="50"/>
      <c r="N2010" s="50"/>
      <c r="O2010" s="50"/>
      <c r="P2010" s="50"/>
      <c r="Q2010" s="50"/>
      <c r="R2010" s="50"/>
    </row>
    <row r="2011" ht="15.75" customHeight="1">
      <c r="A2011" s="47" t="s">
        <v>48</v>
      </c>
      <c r="B2011" s="33">
        <v>49000.0</v>
      </c>
      <c r="C2011" s="32">
        <v>112449.0</v>
      </c>
      <c r="D2011" s="30">
        <f t="shared" si="209"/>
        <v>5510001000</v>
      </c>
      <c r="E2011" s="30"/>
      <c r="F2011" s="30"/>
      <c r="G2011" s="32">
        <f t="shared" si="210"/>
        <v>112449</v>
      </c>
      <c r="H2011" s="33">
        <v>46000.0</v>
      </c>
      <c r="I2011" s="32">
        <f t="shared" si="211"/>
        <v>-3000</v>
      </c>
      <c r="J2011" s="30">
        <f t="shared" si="212"/>
        <v>5172654000</v>
      </c>
      <c r="K2011" s="34">
        <f t="shared" si="213"/>
        <v>-337347000</v>
      </c>
      <c r="L2011" s="50"/>
      <c r="M2011" s="50"/>
      <c r="N2011" s="50"/>
      <c r="O2011" s="50"/>
      <c r="P2011" s="50"/>
      <c r="Q2011" s="50"/>
      <c r="R2011" s="50"/>
    </row>
    <row r="2012" ht="15.75" customHeight="1">
      <c r="A2012" s="47" t="s">
        <v>86</v>
      </c>
      <c r="B2012" s="33">
        <v>7199.99</v>
      </c>
      <c r="C2012" s="32">
        <v>634.0</v>
      </c>
      <c r="D2012" s="30">
        <f t="shared" si="209"/>
        <v>4564793.66</v>
      </c>
      <c r="E2012" s="30"/>
      <c r="F2012" s="31"/>
      <c r="G2012" s="32">
        <f t="shared" si="210"/>
        <v>634</v>
      </c>
      <c r="H2012" s="33">
        <v>6500.0</v>
      </c>
      <c r="I2012" s="32">
        <f t="shared" si="211"/>
        <v>-699.99</v>
      </c>
      <c r="J2012" s="30">
        <f t="shared" si="212"/>
        <v>4121000</v>
      </c>
      <c r="K2012" s="34">
        <f t="shared" si="213"/>
        <v>-443793.66</v>
      </c>
      <c r="L2012" s="50"/>
      <c r="M2012" s="50"/>
      <c r="N2012" s="50"/>
      <c r="O2012" s="50"/>
      <c r="P2012" s="50"/>
      <c r="Q2012" s="50"/>
      <c r="R2012" s="50"/>
    </row>
    <row r="2013" ht="15.75" customHeight="1">
      <c r="A2013" s="47" t="s">
        <v>90</v>
      </c>
      <c r="B2013" s="33">
        <v>970.0</v>
      </c>
      <c r="C2013" s="32">
        <v>4.0</v>
      </c>
      <c r="D2013" s="30">
        <f t="shared" si="209"/>
        <v>3880</v>
      </c>
      <c r="E2013" s="30"/>
      <c r="F2013" s="30"/>
      <c r="G2013" s="32">
        <f t="shared" si="210"/>
        <v>4</v>
      </c>
      <c r="H2013" s="33">
        <v>970.0</v>
      </c>
      <c r="I2013" s="32">
        <f t="shared" si="211"/>
        <v>0</v>
      </c>
      <c r="J2013" s="30">
        <f t="shared" si="212"/>
        <v>3880</v>
      </c>
      <c r="K2013" s="34">
        <f t="shared" si="213"/>
        <v>0</v>
      </c>
      <c r="L2013" s="50"/>
      <c r="M2013" s="50"/>
      <c r="N2013" s="50"/>
      <c r="O2013" s="50"/>
      <c r="P2013" s="50"/>
      <c r="Q2013" s="50"/>
      <c r="R2013" s="50"/>
    </row>
    <row r="2014" ht="15.75" customHeight="1">
      <c r="A2014" s="47" t="s">
        <v>54</v>
      </c>
      <c r="B2014" s="33">
        <v>90000.0</v>
      </c>
      <c r="C2014" s="32">
        <v>15.0</v>
      </c>
      <c r="D2014" s="30">
        <f t="shared" si="209"/>
        <v>1350000</v>
      </c>
      <c r="E2014" s="30"/>
      <c r="F2014" s="30"/>
      <c r="G2014" s="32">
        <f t="shared" si="210"/>
        <v>15</v>
      </c>
      <c r="H2014" s="33">
        <v>92399.99</v>
      </c>
      <c r="I2014" s="32">
        <f t="shared" si="211"/>
        <v>2399.99</v>
      </c>
      <c r="J2014" s="30">
        <f t="shared" si="212"/>
        <v>1385999.85</v>
      </c>
      <c r="K2014" s="34">
        <f t="shared" si="213"/>
        <v>35999.85</v>
      </c>
      <c r="L2014" s="50"/>
      <c r="M2014" s="50"/>
      <c r="N2014" s="50"/>
      <c r="O2014" s="50"/>
      <c r="P2014" s="50"/>
      <c r="Q2014" s="50"/>
      <c r="R2014" s="50"/>
    </row>
    <row r="2015" ht="15.75" customHeight="1">
      <c r="A2015" s="47" t="s">
        <v>55</v>
      </c>
      <c r="B2015" s="33">
        <v>3800.0</v>
      </c>
      <c r="C2015" s="32">
        <v>2.0</v>
      </c>
      <c r="D2015" s="30">
        <f t="shared" si="209"/>
        <v>7600</v>
      </c>
      <c r="E2015" s="30"/>
      <c r="F2015" s="30"/>
      <c r="G2015" s="32">
        <f t="shared" si="210"/>
        <v>2</v>
      </c>
      <c r="H2015" s="33">
        <v>3800.0</v>
      </c>
      <c r="I2015" s="32">
        <f t="shared" si="211"/>
        <v>0</v>
      </c>
      <c r="J2015" s="30">
        <f t="shared" si="212"/>
        <v>7600</v>
      </c>
      <c r="K2015" s="34">
        <f t="shared" si="213"/>
        <v>0</v>
      </c>
      <c r="L2015" s="50"/>
      <c r="M2015" s="50"/>
      <c r="N2015" s="50"/>
      <c r="O2015" s="50"/>
      <c r="P2015" s="50"/>
      <c r="Q2015" s="50"/>
      <c r="R2015" s="50"/>
    </row>
    <row r="2016" ht="15.75" customHeight="1">
      <c r="A2016" s="48" t="s">
        <v>91</v>
      </c>
      <c r="B2016" s="33">
        <v>14000.0</v>
      </c>
      <c r="C2016" s="32">
        <v>2.0</v>
      </c>
      <c r="D2016" s="30">
        <f t="shared" si="209"/>
        <v>28000</v>
      </c>
      <c r="E2016" s="30"/>
      <c r="F2016" s="30"/>
      <c r="G2016" s="32">
        <f t="shared" si="210"/>
        <v>2</v>
      </c>
      <c r="H2016" s="33">
        <v>14399.99</v>
      </c>
      <c r="I2016" s="32">
        <f t="shared" si="211"/>
        <v>399.99</v>
      </c>
      <c r="J2016" s="30">
        <f t="shared" si="212"/>
        <v>28799.98</v>
      </c>
      <c r="K2016" s="34">
        <f t="shared" si="213"/>
        <v>799.98</v>
      </c>
      <c r="L2016" s="50"/>
      <c r="M2016" s="50"/>
      <c r="N2016" s="50"/>
      <c r="O2016" s="50"/>
      <c r="P2016" s="50"/>
      <c r="Q2016" s="50"/>
      <c r="R2016" s="50"/>
    </row>
    <row r="2017" ht="15.75" customHeight="1">
      <c r="A2017" s="47" t="s">
        <v>92</v>
      </c>
      <c r="B2017" s="33">
        <v>92000.0</v>
      </c>
      <c r="C2017" s="32">
        <v>30.0</v>
      </c>
      <c r="D2017" s="30">
        <f t="shared" si="209"/>
        <v>2760000</v>
      </c>
      <c r="E2017" s="30"/>
      <c r="F2017" s="30"/>
      <c r="G2017" s="32">
        <f t="shared" si="210"/>
        <v>30</v>
      </c>
      <c r="H2017" s="33">
        <v>93000.0</v>
      </c>
      <c r="I2017" s="32">
        <f t="shared" si="211"/>
        <v>1000</v>
      </c>
      <c r="J2017" s="30">
        <f t="shared" si="212"/>
        <v>2790000</v>
      </c>
      <c r="K2017" s="34">
        <f t="shared" si="213"/>
        <v>30000</v>
      </c>
      <c r="L2017" s="50"/>
      <c r="M2017" s="50"/>
      <c r="N2017" s="50"/>
      <c r="O2017" s="50"/>
      <c r="P2017" s="50"/>
      <c r="Q2017" s="50"/>
      <c r="R2017" s="50"/>
    </row>
    <row r="2018" ht="15.75" customHeight="1">
      <c r="A2018" s="47" t="s">
        <v>67</v>
      </c>
      <c r="B2018" s="33">
        <v>9000.0</v>
      </c>
      <c r="C2018" s="32">
        <v>5.0</v>
      </c>
      <c r="D2018" s="30">
        <f t="shared" si="209"/>
        <v>45000</v>
      </c>
      <c r="E2018" s="30"/>
      <c r="F2018" s="30"/>
      <c r="G2018" s="32">
        <f t="shared" si="210"/>
        <v>5</v>
      </c>
      <c r="H2018" s="33">
        <v>9999.99</v>
      </c>
      <c r="I2018" s="32">
        <f t="shared" si="211"/>
        <v>999.99</v>
      </c>
      <c r="J2018" s="30">
        <f t="shared" si="212"/>
        <v>49999.95</v>
      </c>
      <c r="K2018" s="34">
        <f t="shared" si="213"/>
        <v>4999.95</v>
      </c>
      <c r="L2018" s="50"/>
      <c r="M2018" s="50"/>
      <c r="N2018" s="50"/>
      <c r="O2018" s="50"/>
      <c r="P2018" s="50"/>
      <c r="Q2018" s="50"/>
      <c r="R2018" s="50"/>
    </row>
    <row r="2019" ht="15.75" customHeight="1">
      <c r="A2019" s="47" t="s">
        <v>57</v>
      </c>
      <c r="B2019" s="33">
        <v>45000.0</v>
      </c>
      <c r="C2019" s="32">
        <v>20.0</v>
      </c>
      <c r="D2019" s="30">
        <f t="shared" si="209"/>
        <v>900000</v>
      </c>
      <c r="E2019" s="30"/>
      <c r="F2019" s="30"/>
      <c r="G2019" s="32">
        <f t="shared" si="210"/>
        <v>20</v>
      </c>
      <c r="H2019" s="33">
        <v>45950.0</v>
      </c>
      <c r="I2019" s="32">
        <f t="shared" si="211"/>
        <v>950</v>
      </c>
      <c r="J2019" s="30">
        <f t="shared" si="212"/>
        <v>919000</v>
      </c>
      <c r="K2019" s="34">
        <f t="shared" si="213"/>
        <v>19000</v>
      </c>
      <c r="L2019" s="50"/>
      <c r="M2019" s="50"/>
      <c r="N2019" s="50"/>
      <c r="O2019" s="50"/>
      <c r="P2019" s="50"/>
      <c r="Q2019" s="50"/>
      <c r="R2019" s="50"/>
    </row>
    <row r="2020" ht="15.75" customHeight="1">
      <c r="A2020" s="47" t="s">
        <v>58</v>
      </c>
      <c r="B2020" s="33">
        <v>75000.0</v>
      </c>
      <c r="C2020" s="32">
        <v>2.0</v>
      </c>
      <c r="D2020" s="30">
        <f t="shared" si="209"/>
        <v>150000</v>
      </c>
      <c r="E2020" s="30"/>
      <c r="F2020" s="30"/>
      <c r="G2020" s="32">
        <f t="shared" si="210"/>
        <v>2</v>
      </c>
      <c r="H2020" s="33">
        <v>75000.0</v>
      </c>
      <c r="I2020" s="32">
        <f t="shared" si="211"/>
        <v>0</v>
      </c>
      <c r="J2020" s="30">
        <f t="shared" si="212"/>
        <v>150000</v>
      </c>
      <c r="K2020" s="34">
        <f t="shared" si="213"/>
        <v>0</v>
      </c>
      <c r="L2020" s="50"/>
      <c r="M2020" s="50"/>
      <c r="N2020" s="50"/>
      <c r="O2020" s="50"/>
      <c r="P2020" s="50"/>
      <c r="Q2020" s="50"/>
      <c r="R2020" s="50"/>
    </row>
    <row r="2021" ht="15.75" customHeight="1">
      <c r="A2021" s="47" t="s">
        <v>59</v>
      </c>
      <c r="B2021" s="33">
        <v>3500.0</v>
      </c>
      <c r="C2021" s="32">
        <v>53.0</v>
      </c>
      <c r="D2021" s="30">
        <f t="shared" si="209"/>
        <v>185500</v>
      </c>
      <c r="E2021" s="30"/>
      <c r="F2021" s="30"/>
      <c r="G2021" s="32">
        <f t="shared" si="210"/>
        <v>53</v>
      </c>
      <c r="H2021" s="33">
        <v>3000.0</v>
      </c>
      <c r="I2021" s="32">
        <f t="shared" si="211"/>
        <v>-500</v>
      </c>
      <c r="J2021" s="30">
        <f t="shared" si="212"/>
        <v>159000</v>
      </c>
      <c r="K2021" s="34">
        <f t="shared" si="213"/>
        <v>-26500</v>
      </c>
      <c r="L2021" s="50"/>
      <c r="M2021" s="50"/>
      <c r="N2021" s="50"/>
      <c r="O2021" s="50"/>
      <c r="P2021" s="50"/>
      <c r="Q2021" s="50"/>
      <c r="R2021" s="50"/>
    </row>
    <row r="2022" ht="15.75" customHeight="1">
      <c r="A2022" s="47" t="s">
        <v>60</v>
      </c>
      <c r="B2022" s="33">
        <v>1385.0</v>
      </c>
      <c r="C2022" s="32">
        <v>5065.0</v>
      </c>
      <c r="D2022" s="30">
        <f t="shared" si="209"/>
        <v>7015025</v>
      </c>
      <c r="E2022" s="30"/>
      <c r="F2022" s="30"/>
      <c r="G2022" s="32">
        <f t="shared" si="210"/>
        <v>5065</v>
      </c>
      <c r="H2022" s="33">
        <v>1230.0</v>
      </c>
      <c r="I2022" s="32">
        <f t="shared" si="211"/>
        <v>-155</v>
      </c>
      <c r="J2022" s="30">
        <f t="shared" si="212"/>
        <v>6229950</v>
      </c>
      <c r="K2022" s="34">
        <f t="shared" si="213"/>
        <v>-785075</v>
      </c>
      <c r="L2022" s="50"/>
      <c r="M2022" s="50"/>
      <c r="N2022" s="50"/>
      <c r="O2022" s="50"/>
      <c r="P2022" s="50"/>
      <c r="Q2022" s="50"/>
      <c r="R2022" s="50"/>
    </row>
    <row r="2023" ht="15.75" customHeight="1">
      <c r="A2023" s="47" t="s">
        <v>61</v>
      </c>
      <c r="B2023" s="33">
        <v>93999.0</v>
      </c>
      <c r="C2023" s="32">
        <v>5.0</v>
      </c>
      <c r="D2023" s="30">
        <f t="shared" si="209"/>
        <v>469995</v>
      </c>
      <c r="E2023" s="30"/>
      <c r="F2023" s="30"/>
      <c r="G2023" s="32">
        <f t="shared" si="210"/>
        <v>5</v>
      </c>
      <c r="H2023" s="33">
        <v>94999.99</v>
      </c>
      <c r="I2023" s="32">
        <f t="shared" si="211"/>
        <v>1000.99</v>
      </c>
      <c r="J2023" s="30">
        <f t="shared" si="212"/>
        <v>474999.95</v>
      </c>
      <c r="K2023" s="34">
        <f t="shared" si="213"/>
        <v>5004.95</v>
      </c>
      <c r="L2023" s="50"/>
      <c r="M2023" s="50"/>
      <c r="N2023" s="50"/>
      <c r="O2023" s="50"/>
      <c r="P2023" s="50"/>
      <c r="Q2023" s="50"/>
      <c r="R2023" s="50"/>
    </row>
    <row r="2024" ht="15.75" customHeight="1">
      <c r="A2024" s="47" t="s">
        <v>82</v>
      </c>
      <c r="B2024" s="45">
        <v>14999.0</v>
      </c>
      <c r="C2024" s="32">
        <v>1.0</v>
      </c>
      <c r="D2024" s="31">
        <f t="shared" si="209"/>
        <v>14999</v>
      </c>
      <c r="E2024" s="30"/>
      <c r="F2024" s="31"/>
      <c r="G2024" s="32">
        <f t="shared" si="210"/>
        <v>1</v>
      </c>
      <c r="H2024" s="45">
        <v>17998.0</v>
      </c>
      <c r="I2024" s="32">
        <f t="shared" si="211"/>
        <v>2999</v>
      </c>
      <c r="J2024" s="31">
        <f t="shared" si="212"/>
        <v>17998</v>
      </c>
      <c r="K2024" s="34">
        <f t="shared" si="213"/>
        <v>2999</v>
      </c>
      <c r="L2024" s="50"/>
      <c r="M2024" s="50"/>
      <c r="N2024" s="50"/>
      <c r="O2024" s="50"/>
      <c r="P2024" s="50"/>
      <c r="Q2024" s="50"/>
      <c r="R2024" s="50"/>
    </row>
    <row r="2025" ht="15.75" customHeight="1">
      <c r="A2025" s="47" t="s">
        <v>93</v>
      </c>
      <c r="B2025" s="33">
        <v>174450.0</v>
      </c>
      <c r="C2025" s="32">
        <v>20.0</v>
      </c>
      <c r="D2025" s="30">
        <f t="shared" si="209"/>
        <v>3489000</v>
      </c>
      <c r="E2025" s="30"/>
      <c r="F2025" s="30"/>
      <c r="G2025" s="32">
        <f t="shared" si="210"/>
        <v>20</v>
      </c>
      <c r="H2025" s="33">
        <v>140100.0</v>
      </c>
      <c r="I2025" s="32">
        <f t="shared" si="211"/>
        <v>-34350</v>
      </c>
      <c r="J2025" s="30">
        <f t="shared" si="212"/>
        <v>2802000</v>
      </c>
      <c r="K2025" s="34">
        <f t="shared" si="213"/>
        <v>-687000</v>
      </c>
      <c r="L2025" s="50"/>
      <c r="M2025" s="50"/>
      <c r="N2025" s="50"/>
      <c r="O2025" s="50"/>
      <c r="P2025" s="50"/>
      <c r="Q2025" s="50"/>
      <c r="R2025" s="50"/>
    </row>
    <row r="2026" ht="15.75" customHeight="1">
      <c r="A2026" s="47" t="s">
        <v>94</v>
      </c>
      <c r="B2026" s="33">
        <v>12500.0</v>
      </c>
      <c r="C2026" s="32">
        <v>8.0</v>
      </c>
      <c r="D2026" s="30">
        <f t="shared" si="209"/>
        <v>100000</v>
      </c>
      <c r="E2026" s="30"/>
      <c r="F2026" s="30"/>
      <c r="G2026" s="32">
        <f t="shared" si="210"/>
        <v>8</v>
      </c>
      <c r="H2026" s="33">
        <v>13000.0</v>
      </c>
      <c r="I2026" s="32">
        <f t="shared" si="211"/>
        <v>500</v>
      </c>
      <c r="J2026" s="30">
        <f t="shared" si="212"/>
        <v>104000</v>
      </c>
      <c r="K2026" s="34">
        <f t="shared" si="213"/>
        <v>4000</v>
      </c>
      <c r="L2026" s="50"/>
      <c r="M2026" s="50"/>
      <c r="N2026" s="50"/>
      <c r="O2026" s="50"/>
      <c r="P2026" s="50"/>
      <c r="Q2026" s="50"/>
      <c r="R2026" s="50"/>
    </row>
    <row r="2027" ht="15.75" customHeight="1">
      <c r="A2027" s="47" t="s">
        <v>64</v>
      </c>
      <c r="B2027" s="33">
        <v>528000.0</v>
      </c>
      <c r="C2027" s="32">
        <v>50.0</v>
      </c>
      <c r="D2027" s="30">
        <f t="shared" si="209"/>
        <v>26400000</v>
      </c>
      <c r="E2027" s="30"/>
      <c r="F2027" s="30"/>
      <c r="G2027" s="32">
        <f t="shared" si="210"/>
        <v>50</v>
      </c>
      <c r="H2027" s="33">
        <v>515000.0</v>
      </c>
      <c r="I2027" s="32">
        <f t="shared" si="211"/>
        <v>-13000</v>
      </c>
      <c r="J2027" s="30">
        <f t="shared" si="212"/>
        <v>25750000</v>
      </c>
      <c r="K2027" s="34">
        <f t="shared" si="213"/>
        <v>-650000</v>
      </c>
      <c r="L2027" s="50"/>
      <c r="M2027" s="50"/>
      <c r="N2027" s="50"/>
      <c r="O2027" s="50"/>
      <c r="P2027" s="50"/>
      <c r="Q2027" s="50"/>
      <c r="R2027" s="50"/>
    </row>
    <row r="2028" ht="15.75" customHeight="1">
      <c r="A2028" s="47" t="s">
        <v>65</v>
      </c>
      <c r="B2028" s="33">
        <v>535000.0</v>
      </c>
      <c r="C2028" s="32">
        <v>310.0</v>
      </c>
      <c r="D2028" s="30">
        <f t="shared" si="209"/>
        <v>165850000</v>
      </c>
      <c r="E2028" s="30"/>
      <c r="F2028" s="30"/>
      <c r="G2028" s="32">
        <f t="shared" si="210"/>
        <v>310</v>
      </c>
      <c r="H2028" s="33">
        <v>500000.0</v>
      </c>
      <c r="I2028" s="32">
        <f t="shared" si="211"/>
        <v>-35000</v>
      </c>
      <c r="J2028" s="30">
        <f t="shared" si="212"/>
        <v>155000000</v>
      </c>
      <c r="K2028" s="34">
        <f t="shared" si="213"/>
        <v>-10850000</v>
      </c>
      <c r="L2028" s="50"/>
      <c r="M2028" s="50"/>
      <c r="N2028" s="50"/>
      <c r="O2028" s="50"/>
      <c r="P2028" s="50"/>
      <c r="Q2028" s="50"/>
      <c r="R2028" s="50"/>
    </row>
    <row r="2029" ht="15.75" customHeight="1">
      <c r="A2029" s="47" t="s">
        <v>95</v>
      </c>
      <c r="B2029" s="33">
        <v>2900.0</v>
      </c>
      <c r="C2029" s="32">
        <v>17.0</v>
      </c>
      <c r="D2029" s="30">
        <f t="shared" si="209"/>
        <v>49300</v>
      </c>
      <c r="E2029" s="30"/>
      <c r="F2029" s="30"/>
      <c r="G2029" s="32">
        <f t="shared" si="210"/>
        <v>17</v>
      </c>
      <c r="H2029" s="33">
        <v>2506.0</v>
      </c>
      <c r="I2029" s="32">
        <f t="shared" si="211"/>
        <v>-394</v>
      </c>
      <c r="J2029" s="30">
        <f t="shared" si="212"/>
        <v>42602</v>
      </c>
      <c r="K2029" s="34">
        <f t="shared" si="213"/>
        <v>-6698</v>
      </c>
      <c r="L2029" s="50"/>
      <c r="M2029" s="50"/>
      <c r="N2029" s="50"/>
      <c r="O2029" s="50"/>
      <c r="P2029" s="50"/>
      <c r="Q2029" s="50"/>
      <c r="R2029" s="50"/>
    </row>
    <row r="2030" ht="15.75" customHeight="1">
      <c r="A2030" s="47" t="s">
        <v>96</v>
      </c>
      <c r="B2030" s="33">
        <v>7000.0</v>
      </c>
      <c r="C2030" s="32">
        <v>10.0</v>
      </c>
      <c r="D2030" s="30">
        <f t="shared" si="209"/>
        <v>70000</v>
      </c>
      <c r="E2030" s="30"/>
      <c r="F2030" s="30"/>
      <c r="G2030" s="32">
        <f t="shared" si="210"/>
        <v>10</v>
      </c>
      <c r="H2030" s="33">
        <v>6500.0</v>
      </c>
      <c r="I2030" s="32">
        <f t="shared" si="211"/>
        <v>-500</v>
      </c>
      <c r="J2030" s="30">
        <f t="shared" si="212"/>
        <v>65000</v>
      </c>
      <c r="K2030" s="34">
        <f t="shared" si="213"/>
        <v>-5000</v>
      </c>
      <c r="L2030" s="50"/>
      <c r="M2030" s="50"/>
      <c r="N2030" s="50"/>
      <c r="O2030" s="50"/>
      <c r="P2030" s="50"/>
      <c r="Q2030" s="50"/>
      <c r="R2030" s="50"/>
    </row>
    <row r="2031" ht="15.75" customHeight="1">
      <c r="A2031" s="47" t="s">
        <v>50</v>
      </c>
      <c r="B2031" s="33">
        <v>85500.0</v>
      </c>
      <c r="C2031" s="32">
        <v>111.0</v>
      </c>
      <c r="D2031" s="30">
        <f t="shared" si="209"/>
        <v>9490500</v>
      </c>
      <c r="E2031" s="30"/>
      <c r="F2031" s="30"/>
      <c r="G2031" s="32">
        <f t="shared" si="210"/>
        <v>111</v>
      </c>
      <c r="H2031" s="33">
        <v>83000.0</v>
      </c>
      <c r="I2031" s="32">
        <f t="shared" si="211"/>
        <v>-2500</v>
      </c>
      <c r="J2031" s="30">
        <f t="shared" si="212"/>
        <v>9213000</v>
      </c>
      <c r="K2031" s="34">
        <f t="shared" si="213"/>
        <v>-277500</v>
      </c>
      <c r="L2031" s="50"/>
      <c r="M2031" s="50"/>
      <c r="N2031" s="50"/>
      <c r="O2031" s="50"/>
      <c r="P2031" s="50"/>
      <c r="Q2031" s="50"/>
      <c r="R2031" s="50"/>
    </row>
    <row r="2032" ht="15.75" customHeight="1">
      <c r="A2032" s="47" t="s">
        <v>49</v>
      </c>
      <c r="B2032" s="33">
        <v>81000.0</v>
      </c>
      <c r="C2032" s="32">
        <v>887.0</v>
      </c>
      <c r="D2032" s="30">
        <f t="shared" si="209"/>
        <v>71847000</v>
      </c>
      <c r="E2032" s="30"/>
      <c r="F2032" s="30"/>
      <c r="G2032" s="32">
        <f t="shared" si="210"/>
        <v>887</v>
      </c>
      <c r="H2032" s="33">
        <v>71000.0</v>
      </c>
      <c r="I2032" s="32">
        <f t="shared" si="211"/>
        <v>-10000</v>
      </c>
      <c r="J2032" s="30">
        <f t="shared" si="212"/>
        <v>62977000</v>
      </c>
      <c r="K2032" s="34">
        <f t="shared" si="213"/>
        <v>-8870000</v>
      </c>
      <c r="L2032" s="50"/>
      <c r="M2032" s="50"/>
      <c r="N2032" s="50"/>
      <c r="O2032" s="50"/>
      <c r="P2032" s="50"/>
      <c r="Q2032" s="50"/>
      <c r="R2032" s="50"/>
    </row>
    <row r="2033" ht="15.75" customHeight="1">
      <c r="A2033" s="47" t="s">
        <v>97</v>
      </c>
      <c r="B2033" s="33">
        <v>31300.0</v>
      </c>
      <c r="C2033" s="32">
        <v>718.0</v>
      </c>
      <c r="D2033" s="30">
        <f t="shared" si="209"/>
        <v>22473400</v>
      </c>
      <c r="E2033" s="30"/>
      <c r="F2033" s="30"/>
      <c r="G2033" s="32">
        <f t="shared" si="210"/>
        <v>718</v>
      </c>
      <c r="H2033" s="33">
        <v>31300.0</v>
      </c>
      <c r="I2033" s="32">
        <f t="shared" si="211"/>
        <v>0</v>
      </c>
      <c r="J2033" s="30">
        <f t="shared" si="212"/>
        <v>22473400</v>
      </c>
      <c r="K2033" s="34">
        <f t="shared" si="213"/>
        <v>0</v>
      </c>
      <c r="L2033" s="50"/>
      <c r="M2033" s="50"/>
      <c r="N2033" s="50"/>
      <c r="O2033" s="50"/>
      <c r="P2033" s="50"/>
      <c r="Q2033" s="50"/>
      <c r="R2033" s="50"/>
    </row>
    <row r="2034" ht="15.75" customHeight="1">
      <c r="A2034" s="47" t="s">
        <v>51</v>
      </c>
      <c r="B2034" s="33">
        <v>60000.0</v>
      </c>
      <c r="C2034" s="32">
        <v>138869.0</v>
      </c>
      <c r="D2034" s="30">
        <f t="shared" si="209"/>
        <v>8332140000</v>
      </c>
      <c r="E2034" s="30">
        <v>20.0</v>
      </c>
      <c r="F2034" s="30"/>
      <c r="G2034" s="32">
        <f t="shared" si="210"/>
        <v>138889</v>
      </c>
      <c r="H2034" s="33">
        <v>68395.0</v>
      </c>
      <c r="I2034" s="32">
        <f t="shared" si="211"/>
        <v>8395</v>
      </c>
      <c r="J2034" s="30">
        <f t="shared" si="212"/>
        <v>9499313155</v>
      </c>
      <c r="K2034" s="34">
        <f t="shared" si="213"/>
        <v>1167173155</v>
      </c>
      <c r="L2034" s="50"/>
      <c r="M2034" s="50"/>
      <c r="N2034" s="50"/>
      <c r="O2034" s="50"/>
      <c r="P2034" s="50"/>
      <c r="Q2034" s="50"/>
      <c r="R2034" s="50"/>
    </row>
    <row r="2035" ht="15.75" customHeight="1">
      <c r="A2035" s="47" t="s">
        <v>70</v>
      </c>
      <c r="B2035" s="33">
        <v>738.98</v>
      </c>
      <c r="C2035" s="32">
        <v>9187.0</v>
      </c>
      <c r="D2035" s="30">
        <f t="shared" si="209"/>
        <v>6789009.26</v>
      </c>
      <c r="E2035" s="30"/>
      <c r="F2035" s="30">
        <v>1043.0</v>
      </c>
      <c r="G2035" s="32">
        <f t="shared" si="210"/>
        <v>8144</v>
      </c>
      <c r="H2035" s="33">
        <v>745.0</v>
      </c>
      <c r="I2035" s="32">
        <f t="shared" si="211"/>
        <v>6.02</v>
      </c>
      <c r="J2035" s="30">
        <f t="shared" si="212"/>
        <v>6067280</v>
      </c>
      <c r="K2035" s="34">
        <f t="shared" si="213"/>
        <v>-721729.26</v>
      </c>
      <c r="L2035" s="50"/>
      <c r="M2035" s="50"/>
      <c r="N2035" s="50"/>
      <c r="O2035" s="50"/>
      <c r="P2035" s="50"/>
      <c r="Q2035" s="50"/>
      <c r="R2035" s="50"/>
    </row>
    <row r="2036" ht="15.75" customHeight="1">
      <c r="A2036" s="35"/>
      <c r="B2036" s="10"/>
      <c r="C2036" s="10"/>
      <c r="D2036" s="31">
        <f t="shared" si="209"/>
        <v>0</v>
      </c>
      <c r="E2036" s="31"/>
      <c r="F2036" s="31"/>
      <c r="G2036" s="32"/>
      <c r="H2036" s="31"/>
      <c r="I2036" s="32">
        <f t="shared" si="211"/>
        <v>0</v>
      </c>
      <c r="J2036" s="31">
        <f t="shared" si="212"/>
        <v>0</v>
      </c>
      <c r="K2036" s="34">
        <f t="shared" si="213"/>
        <v>0</v>
      </c>
    </row>
    <row r="2037" ht="15.75" customHeight="1">
      <c r="A2037" s="35"/>
      <c r="B2037" s="10"/>
      <c r="C2037" s="10"/>
      <c r="D2037" s="31">
        <f t="shared" si="209"/>
        <v>0</v>
      </c>
      <c r="E2037" s="31"/>
      <c r="F2037" s="31"/>
      <c r="G2037" s="32"/>
      <c r="H2037" s="31"/>
      <c r="I2037" s="32">
        <f t="shared" si="211"/>
        <v>0</v>
      </c>
      <c r="J2037" s="31">
        <f t="shared" si="212"/>
        <v>0</v>
      </c>
      <c r="K2037" s="34">
        <f t="shared" si="213"/>
        <v>0</v>
      </c>
    </row>
    <row r="2038" ht="15.75" customHeight="1">
      <c r="A2038" s="37"/>
      <c r="B2038" s="38"/>
      <c r="C2038" s="38"/>
      <c r="D2038" s="39">
        <f t="shared" si="209"/>
        <v>0</v>
      </c>
      <c r="E2038" s="39"/>
      <c r="F2038" s="39"/>
      <c r="G2038" s="32"/>
      <c r="H2038" s="39"/>
      <c r="I2038" s="40">
        <f t="shared" si="211"/>
        <v>0</v>
      </c>
      <c r="J2038" s="39">
        <f t="shared" si="212"/>
        <v>0</v>
      </c>
      <c r="K2038" s="34">
        <f t="shared" si="213"/>
        <v>0</v>
      </c>
    </row>
    <row r="2039" ht="15.75" customHeight="1">
      <c r="B2039" s="2"/>
      <c r="C2039" s="2"/>
      <c r="D2039" s="3"/>
      <c r="E2039" s="3"/>
      <c r="F2039" s="3"/>
      <c r="G2039" s="12">
        <f>SUM(G2007:G2038)</f>
        <v>1800139</v>
      </c>
      <c r="H2039" s="3"/>
      <c r="I2039" s="3"/>
      <c r="J2039" s="3"/>
    </row>
    <row r="2040" ht="15.75" customHeight="1">
      <c r="B2040" s="2"/>
      <c r="C2040" s="2"/>
      <c r="D2040" s="3"/>
      <c r="E2040" s="3"/>
      <c r="F2040" s="3"/>
      <c r="G2040" s="3"/>
      <c r="H2040" s="3"/>
      <c r="I2040" s="3"/>
      <c r="J2040" s="3"/>
    </row>
    <row r="2041" ht="15.75" customHeight="1">
      <c r="B2041" s="2"/>
      <c r="C2041" s="2"/>
      <c r="D2041" s="3" t="s">
        <v>17</v>
      </c>
      <c r="E2041" s="3"/>
      <c r="F2041" s="3"/>
      <c r="G2041" s="3"/>
      <c r="H2041" s="3"/>
      <c r="I2041" s="3"/>
      <c r="J2041" s="3" t="s">
        <v>17</v>
      </c>
    </row>
    <row r="2042" ht="15.75" customHeight="1">
      <c r="A2042" s="51" t="s">
        <v>88</v>
      </c>
      <c r="B2042" s="52" t="s">
        <v>51</v>
      </c>
      <c r="C2042" s="52" t="s">
        <v>48</v>
      </c>
      <c r="D2042" s="3">
        <f>SUM(D2007:D2041)</f>
        <v>16732908002</v>
      </c>
      <c r="E2042" s="3"/>
      <c r="F2042" s="3"/>
      <c r="G2042" s="3"/>
      <c r="H2042" s="3"/>
      <c r="I2042" s="3"/>
      <c r="J2042" s="3">
        <f>SUM(J2007:J2041)</f>
        <v>17538010585</v>
      </c>
      <c r="K2042" s="17">
        <f>J2042-D2042</f>
        <v>805102582.8</v>
      </c>
    </row>
    <row r="2043" ht="15.75" customHeight="1">
      <c r="A2043" s="15" t="s">
        <v>157</v>
      </c>
      <c r="B2043" s="15" t="s">
        <v>157</v>
      </c>
      <c r="C2043" s="15" t="s">
        <v>157</v>
      </c>
      <c r="D2043" s="3"/>
      <c r="E2043" s="3"/>
      <c r="F2043" s="3"/>
      <c r="G2043" s="3"/>
      <c r="H2043" s="3"/>
      <c r="I2043" s="3"/>
      <c r="J2043" s="3"/>
    </row>
    <row r="2044" ht="15.75" customHeight="1">
      <c r="A2044" s="2">
        <v>5.791930372E9</v>
      </c>
      <c r="B2044" s="2">
        <v>2.6121595E7</v>
      </c>
      <c r="C2044" s="2">
        <v>2.925E7</v>
      </c>
      <c r="D2044" s="3" t="s">
        <v>20</v>
      </c>
      <c r="E2044" s="3"/>
      <c r="F2044" s="3"/>
      <c r="G2044" s="3"/>
      <c r="H2044" s="3"/>
      <c r="I2044" s="3"/>
      <c r="J2044" s="3" t="s">
        <v>20</v>
      </c>
      <c r="K2044" s="43">
        <f>K2042/J2045</f>
        <v>4025.512914</v>
      </c>
    </row>
    <row r="2045" ht="15.75" customHeight="1">
      <c r="A2045" s="52" t="s">
        <v>158</v>
      </c>
      <c r="B2045" s="52" t="s">
        <v>158</v>
      </c>
      <c r="C2045" s="52" t="s">
        <v>158</v>
      </c>
      <c r="D2045" s="11">
        <v>200000.0</v>
      </c>
      <c r="E2045" s="3"/>
      <c r="F2045" s="3"/>
      <c r="G2045" s="3"/>
      <c r="H2045" s="3"/>
      <c r="I2045" s="3"/>
      <c r="J2045" s="11">
        <v>200000.0</v>
      </c>
      <c r="K2045" s="42"/>
    </row>
    <row r="2046" ht="15.75" customHeight="1">
      <c r="A2046" s="2">
        <f>C2008</f>
        <v>1530080</v>
      </c>
      <c r="B2046" s="2">
        <f>C2034</f>
        <v>138869</v>
      </c>
      <c r="C2046" s="2">
        <f>C2011</f>
        <v>112449</v>
      </c>
      <c r="D2046" s="3" t="s">
        <v>21</v>
      </c>
      <c r="E2046" s="3"/>
      <c r="F2046" s="3"/>
      <c r="G2046" s="3"/>
      <c r="H2046" s="3"/>
      <c r="I2046" s="3"/>
      <c r="J2046" s="3" t="s">
        <v>21</v>
      </c>
    </row>
    <row r="2047" ht="15.75" customHeight="1">
      <c r="A2047" s="52" t="s">
        <v>159</v>
      </c>
      <c r="B2047" s="52" t="s">
        <v>159</v>
      </c>
      <c r="C2047" s="52" t="s">
        <v>159</v>
      </c>
      <c r="D2047" s="12">
        <f>D2042/D2045</f>
        <v>83664.54001</v>
      </c>
      <c r="E2047" s="12"/>
      <c r="F2047" s="12"/>
      <c r="G2047" s="12"/>
      <c r="H2047" s="3"/>
      <c r="I2047" s="3"/>
      <c r="J2047" s="12">
        <f>J2042/J2045</f>
        <v>87690.05292</v>
      </c>
      <c r="K2047" s="18">
        <f>J2047-D2047</f>
        <v>4025.512914</v>
      </c>
    </row>
    <row r="2048" ht="15.75" customHeight="1">
      <c r="A2048" s="6">
        <f t="shared" ref="A2048:C2048" si="214">A2046*100/A2044</f>
        <v>0.02641744465</v>
      </c>
      <c r="B2048" s="2">
        <f t="shared" si="214"/>
        <v>0.5316252702</v>
      </c>
      <c r="C2048" s="2">
        <f t="shared" si="214"/>
        <v>0.3844410256</v>
      </c>
      <c r="D2048" s="3"/>
      <c r="E2048" s="3"/>
      <c r="F2048" s="3"/>
      <c r="G2048" s="3"/>
      <c r="H2048" s="3"/>
      <c r="I2048" s="3"/>
      <c r="J2048" s="3"/>
    </row>
    <row r="2049" ht="15.75" customHeight="1">
      <c r="B2049" s="2"/>
      <c r="C2049" s="2"/>
      <c r="D2049" s="3"/>
      <c r="E2049" s="3"/>
      <c r="F2049" s="3"/>
      <c r="G2049" s="3"/>
      <c r="H2049" s="3"/>
      <c r="I2049" s="3"/>
      <c r="J2049" s="3"/>
    </row>
    <row r="2050" ht="15.75" customHeight="1">
      <c r="B2050" s="2"/>
      <c r="C2050" s="2"/>
      <c r="D2050" s="3"/>
      <c r="E2050" s="3"/>
      <c r="F2050" s="3"/>
      <c r="G2050" s="3"/>
      <c r="H2050" s="3"/>
      <c r="I2050" s="3"/>
      <c r="J2050" s="3"/>
    </row>
    <row r="2051" ht="15.75" customHeight="1">
      <c r="B2051" s="2"/>
      <c r="C2051" s="2"/>
      <c r="D2051" s="3"/>
      <c r="E2051" s="3"/>
      <c r="F2051" s="3"/>
      <c r="G2051" s="3"/>
      <c r="H2051" s="3"/>
      <c r="I2051" s="3"/>
      <c r="J2051" s="3"/>
    </row>
    <row r="2052" ht="15.75" customHeight="1">
      <c r="A2052" s="1" t="s">
        <v>196</v>
      </c>
      <c r="B2052" s="2"/>
      <c r="C2052" s="2"/>
      <c r="D2052" s="3"/>
      <c r="E2052" s="3"/>
      <c r="F2052" s="3"/>
      <c r="G2052" s="3"/>
      <c r="H2052" s="3"/>
      <c r="I2052" s="3"/>
      <c r="J2052" s="3"/>
    </row>
    <row r="2053" ht="15.75" customHeight="1">
      <c r="B2053" s="2"/>
      <c r="C2053" s="2"/>
      <c r="D2053" s="3"/>
      <c r="E2053" s="3"/>
      <c r="F2053" s="3"/>
      <c r="G2053" s="3"/>
      <c r="H2053" s="3"/>
      <c r="I2053" s="3"/>
      <c r="J2053" s="3"/>
    </row>
    <row r="2054" ht="15.75" customHeight="1">
      <c r="B2054" s="2"/>
      <c r="C2054" s="2"/>
      <c r="D2054" s="3"/>
      <c r="E2054" s="3"/>
      <c r="F2054" s="3"/>
      <c r="G2054" s="3"/>
      <c r="H2054" s="3"/>
      <c r="I2054" s="3"/>
      <c r="J2054" s="3"/>
    </row>
    <row r="2055" ht="15.75" customHeight="1">
      <c r="A2055" s="19" t="s">
        <v>35</v>
      </c>
      <c r="B2055" s="20"/>
      <c r="C2055" s="20"/>
      <c r="D2055" s="21"/>
      <c r="E2055" s="22" t="s">
        <v>36</v>
      </c>
      <c r="F2055" s="23"/>
      <c r="G2055" s="21"/>
      <c r="H2055" s="21"/>
      <c r="I2055" s="21"/>
      <c r="J2055" s="21"/>
      <c r="K2055" s="24"/>
      <c r="L2055" s="1"/>
      <c r="M2055" s="1"/>
      <c r="N2055" s="1"/>
      <c r="O2055" s="1"/>
      <c r="P2055" s="1"/>
      <c r="Q2055" s="1"/>
      <c r="R2055" s="1"/>
    </row>
    <row r="2056" ht="15.75" customHeight="1">
      <c r="A2056" s="25" t="s">
        <v>2</v>
      </c>
      <c r="B2056" s="27" t="s">
        <v>195</v>
      </c>
      <c r="C2056" s="26" t="s">
        <v>8</v>
      </c>
      <c r="D2056" s="27" t="s">
        <v>9</v>
      </c>
      <c r="E2056" s="27" t="s">
        <v>38</v>
      </c>
      <c r="F2056" s="27" t="s">
        <v>39</v>
      </c>
      <c r="G2056" s="27" t="s">
        <v>40</v>
      </c>
      <c r="H2056" s="27" t="s">
        <v>197</v>
      </c>
      <c r="I2056" s="27" t="s">
        <v>42</v>
      </c>
      <c r="J2056" s="27" t="s">
        <v>197</v>
      </c>
      <c r="K2056" s="28" t="s">
        <v>12</v>
      </c>
      <c r="L2056" s="1"/>
      <c r="M2056" s="1"/>
      <c r="N2056" s="1"/>
      <c r="O2056" s="1"/>
      <c r="P2056" s="1"/>
      <c r="Q2056" s="1"/>
      <c r="R2056" s="1"/>
    </row>
    <row r="2057" ht="15.75" customHeight="1">
      <c r="A2057" s="47" t="s">
        <v>87</v>
      </c>
      <c r="B2057" s="33">
        <v>149000.0</v>
      </c>
      <c r="C2057" s="32">
        <v>1.0</v>
      </c>
      <c r="D2057" s="30">
        <f t="shared" ref="D2057:D2088" si="215">C2057*B2057</f>
        <v>149000</v>
      </c>
      <c r="E2057" s="31"/>
      <c r="F2057" s="31"/>
      <c r="G2057" s="32">
        <f t="shared" ref="G2057:G2085" si="216">$C2057+E2057-F2057</f>
        <v>1</v>
      </c>
      <c r="H2057" s="33">
        <v>145000.0</v>
      </c>
      <c r="I2057" s="32">
        <f t="shared" ref="I2057:I2088" si="217">H2057-B2057</f>
        <v>-4000</v>
      </c>
      <c r="J2057" s="30">
        <f t="shared" ref="J2057:J2088" si="218">G2057*H2057</f>
        <v>145000</v>
      </c>
      <c r="K2057" s="34">
        <f t="shared" ref="K2057:K2088" si="219">J2057-D2057</f>
        <v>-4000</v>
      </c>
      <c r="L2057" s="50"/>
      <c r="M2057" s="50"/>
      <c r="N2057" s="50"/>
      <c r="O2057" s="50"/>
      <c r="P2057" s="50"/>
      <c r="Q2057" s="50"/>
      <c r="R2057" s="50"/>
    </row>
    <row r="2058" ht="15.75" customHeight="1">
      <c r="A2058" s="47" t="s">
        <v>88</v>
      </c>
      <c r="B2058" s="33">
        <v>1674.0</v>
      </c>
      <c r="C2058" s="32">
        <v>1530080.0</v>
      </c>
      <c r="D2058" s="30">
        <f t="shared" si="215"/>
        <v>2561353920</v>
      </c>
      <c r="E2058" s="30"/>
      <c r="F2058" s="30">
        <v>2895.0</v>
      </c>
      <c r="G2058" s="32">
        <f t="shared" si="216"/>
        <v>1527185</v>
      </c>
      <c r="H2058" s="33">
        <v>1600.0</v>
      </c>
      <c r="I2058" s="32">
        <f t="shared" si="217"/>
        <v>-74</v>
      </c>
      <c r="J2058" s="30">
        <f t="shared" si="218"/>
        <v>2443496000</v>
      </c>
      <c r="K2058" s="34">
        <f t="shared" si="219"/>
        <v>-117857920</v>
      </c>
      <c r="L2058" s="50"/>
      <c r="M2058" s="50"/>
      <c r="N2058" s="50"/>
      <c r="O2058" s="50"/>
      <c r="P2058" s="50"/>
      <c r="Q2058" s="50"/>
      <c r="R2058" s="50"/>
    </row>
    <row r="2059" ht="15.75" customHeight="1">
      <c r="A2059" s="47" t="s">
        <v>89</v>
      </c>
      <c r="B2059" s="33">
        <v>80.0</v>
      </c>
      <c r="C2059" s="32">
        <v>2600.0</v>
      </c>
      <c r="D2059" s="30">
        <f t="shared" si="215"/>
        <v>208000</v>
      </c>
      <c r="E2059" s="30"/>
      <c r="F2059" s="30"/>
      <c r="G2059" s="32">
        <f t="shared" si="216"/>
        <v>2600</v>
      </c>
      <c r="H2059" s="33">
        <v>78.0</v>
      </c>
      <c r="I2059" s="33">
        <f t="shared" si="217"/>
        <v>-2</v>
      </c>
      <c r="J2059" s="30">
        <f t="shared" si="218"/>
        <v>202800</v>
      </c>
      <c r="K2059" s="34">
        <f t="shared" si="219"/>
        <v>-5200</v>
      </c>
      <c r="L2059" s="50"/>
      <c r="M2059" s="50"/>
      <c r="N2059" s="50"/>
      <c r="O2059" s="50"/>
      <c r="P2059" s="50"/>
      <c r="Q2059" s="50"/>
      <c r="R2059" s="50"/>
    </row>
    <row r="2060" ht="15.75" customHeight="1">
      <c r="A2060" s="47" t="s">
        <v>47</v>
      </c>
      <c r="B2060" s="33">
        <v>500000.0</v>
      </c>
      <c r="C2060" s="32">
        <v>7.0</v>
      </c>
      <c r="D2060" s="30">
        <f t="shared" si="215"/>
        <v>3500000</v>
      </c>
      <c r="E2060" s="30"/>
      <c r="F2060" s="30"/>
      <c r="G2060" s="32">
        <f t="shared" si="216"/>
        <v>7</v>
      </c>
      <c r="H2060" s="33">
        <v>499000.0</v>
      </c>
      <c r="I2060" s="32">
        <f t="shared" si="217"/>
        <v>-1000</v>
      </c>
      <c r="J2060" s="30">
        <f t="shared" si="218"/>
        <v>3493000</v>
      </c>
      <c r="K2060" s="34">
        <f t="shared" si="219"/>
        <v>-7000</v>
      </c>
      <c r="L2060" s="50"/>
      <c r="M2060" s="50"/>
      <c r="N2060" s="50"/>
      <c r="O2060" s="50"/>
      <c r="P2060" s="50"/>
      <c r="Q2060" s="50"/>
      <c r="R2060" s="50"/>
    </row>
    <row r="2061" ht="15.75" customHeight="1">
      <c r="A2061" s="47" t="s">
        <v>48</v>
      </c>
      <c r="B2061" s="33">
        <v>46000.0</v>
      </c>
      <c r="C2061" s="32">
        <v>112449.0</v>
      </c>
      <c r="D2061" s="30">
        <f t="shared" si="215"/>
        <v>5172654000</v>
      </c>
      <c r="E2061" s="30"/>
      <c r="F2061" s="30"/>
      <c r="G2061" s="32">
        <f t="shared" si="216"/>
        <v>112449</v>
      </c>
      <c r="H2061" s="33">
        <v>44995.0</v>
      </c>
      <c r="I2061" s="32">
        <f t="shared" si="217"/>
        <v>-1005</v>
      </c>
      <c r="J2061" s="30">
        <f t="shared" si="218"/>
        <v>5059642755</v>
      </c>
      <c r="K2061" s="34">
        <f t="shared" si="219"/>
        <v>-113011245</v>
      </c>
      <c r="L2061" s="50"/>
      <c r="M2061" s="50"/>
      <c r="N2061" s="50"/>
      <c r="O2061" s="50"/>
      <c r="P2061" s="50"/>
      <c r="Q2061" s="50"/>
      <c r="R2061" s="50"/>
    </row>
    <row r="2062" ht="15.75" customHeight="1">
      <c r="A2062" s="47" t="s">
        <v>86</v>
      </c>
      <c r="B2062" s="33">
        <v>6500.0</v>
      </c>
      <c r="C2062" s="32">
        <v>634.0</v>
      </c>
      <c r="D2062" s="30">
        <f t="shared" si="215"/>
        <v>4121000</v>
      </c>
      <c r="E2062" s="30"/>
      <c r="F2062" s="31"/>
      <c r="G2062" s="32">
        <f t="shared" si="216"/>
        <v>634</v>
      </c>
      <c r="H2062" s="33">
        <v>6505.0</v>
      </c>
      <c r="I2062" s="32">
        <f t="shared" si="217"/>
        <v>5</v>
      </c>
      <c r="J2062" s="30">
        <f t="shared" si="218"/>
        <v>4124170</v>
      </c>
      <c r="K2062" s="34">
        <f t="shared" si="219"/>
        <v>3170</v>
      </c>
      <c r="L2062" s="50"/>
      <c r="M2062" s="50"/>
      <c r="N2062" s="50"/>
      <c r="O2062" s="50"/>
      <c r="P2062" s="50"/>
      <c r="Q2062" s="50"/>
      <c r="R2062" s="50"/>
    </row>
    <row r="2063" ht="15.75" customHeight="1">
      <c r="A2063" s="47" t="s">
        <v>90</v>
      </c>
      <c r="B2063" s="33">
        <v>970.0</v>
      </c>
      <c r="C2063" s="32">
        <v>4.0</v>
      </c>
      <c r="D2063" s="30">
        <f t="shared" si="215"/>
        <v>3880</v>
      </c>
      <c r="E2063" s="30"/>
      <c r="F2063" s="30"/>
      <c r="G2063" s="32">
        <f t="shared" si="216"/>
        <v>4</v>
      </c>
      <c r="H2063" s="33">
        <v>970.0</v>
      </c>
      <c r="I2063" s="32">
        <f t="shared" si="217"/>
        <v>0</v>
      </c>
      <c r="J2063" s="30">
        <f t="shared" si="218"/>
        <v>3880</v>
      </c>
      <c r="K2063" s="34">
        <f t="shared" si="219"/>
        <v>0</v>
      </c>
      <c r="L2063" s="50"/>
      <c r="M2063" s="50"/>
      <c r="N2063" s="50"/>
      <c r="O2063" s="50"/>
      <c r="P2063" s="50"/>
      <c r="Q2063" s="50"/>
      <c r="R2063" s="50"/>
    </row>
    <row r="2064" ht="15.75" customHeight="1">
      <c r="A2064" s="47" t="s">
        <v>54</v>
      </c>
      <c r="B2064" s="33">
        <v>92399.99</v>
      </c>
      <c r="C2064" s="32">
        <v>15.0</v>
      </c>
      <c r="D2064" s="30">
        <f t="shared" si="215"/>
        <v>1385999.85</v>
      </c>
      <c r="E2064" s="30"/>
      <c r="F2064" s="30"/>
      <c r="G2064" s="32">
        <f t="shared" si="216"/>
        <v>15</v>
      </c>
      <c r="H2064" s="33">
        <v>99999.99</v>
      </c>
      <c r="I2064" s="32">
        <f t="shared" si="217"/>
        <v>7600</v>
      </c>
      <c r="J2064" s="30">
        <f t="shared" si="218"/>
        <v>1499999.85</v>
      </c>
      <c r="K2064" s="34">
        <f t="shared" si="219"/>
        <v>114000</v>
      </c>
      <c r="L2064" s="50"/>
      <c r="M2064" s="50"/>
      <c r="N2064" s="50"/>
      <c r="O2064" s="50"/>
      <c r="P2064" s="50"/>
      <c r="Q2064" s="50"/>
      <c r="R2064" s="50"/>
    </row>
    <row r="2065" ht="15.75" customHeight="1">
      <c r="A2065" s="47" t="s">
        <v>55</v>
      </c>
      <c r="B2065" s="33">
        <v>3800.0</v>
      </c>
      <c r="C2065" s="32">
        <v>2.0</v>
      </c>
      <c r="D2065" s="30">
        <f t="shared" si="215"/>
        <v>7600</v>
      </c>
      <c r="E2065" s="30"/>
      <c r="F2065" s="30"/>
      <c r="G2065" s="32">
        <f t="shared" si="216"/>
        <v>2</v>
      </c>
      <c r="H2065" s="33">
        <v>3150.0</v>
      </c>
      <c r="I2065" s="32">
        <f t="shared" si="217"/>
        <v>-650</v>
      </c>
      <c r="J2065" s="30">
        <f t="shared" si="218"/>
        <v>6300</v>
      </c>
      <c r="K2065" s="34">
        <f t="shared" si="219"/>
        <v>-1300</v>
      </c>
      <c r="L2065" s="50"/>
      <c r="M2065" s="50"/>
      <c r="N2065" s="50"/>
      <c r="O2065" s="50"/>
      <c r="P2065" s="50"/>
      <c r="Q2065" s="50"/>
      <c r="R2065" s="50"/>
    </row>
    <row r="2066" ht="15.75" customHeight="1">
      <c r="A2066" s="48" t="s">
        <v>91</v>
      </c>
      <c r="B2066" s="33">
        <v>14399.99</v>
      </c>
      <c r="C2066" s="32">
        <v>2.0</v>
      </c>
      <c r="D2066" s="30">
        <f t="shared" si="215"/>
        <v>28799.98</v>
      </c>
      <c r="E2066" s="30"/>
      <c r="F2066" s="30"/>
      <c r="G2066" s="32">
        <f t="shared" si="216"/>
        <v>2</v>
      </c>
      <c r="H2066" s="33">
        <v>14399.99</v>
      </c>
      <c r="I2066" s="32">
        <f t="shared" si="217"/>
        <v>0</v>
      </c>
      <c r="J2066" s="30">
        <f t="shared" si="218"/>
        <v>28799.98</v>
      </c>
      <c r="K2066" s="34">
        <f t="shared" si="219"/>
        <v>0</v>
      </c>
      <c r="L2066" s="50"/>
      <c r="M2066" s="50"/>
      <c r="N2066" s="50"/>
      <c r="O2066" s="50"/>
      <c r="P2066" s="50"/>
      <c r="Q2066" s="50"/>
      <c r="R2066" s="50"/>
    </row>
    <row r="2067" ht="15.75" customHeight="1">
      <c r="A2067" s="47" t="s">
        <v>92</v>
      </c>
      <c r="B2067" s="33">
        <v>93000.0</v>
      </c>
      <c r="C2067" s="32">
        <v>30.0</v>
      </c>
      <c r="D2067" s="30">
        <f t="shared" si="215"/>
        <v>2790000</v>
      </c>
      <c r="E2067" s="30"/>
      <c r="F2067" s="30"/>
      <c r="G2067" s="32">
        <f t="shared" si="216"/>
        <v>30</v>
      </c>
      <c r="H2067" s="33">
        <v>93000.0</v>
      </c>
      <c r="I2067" s="32">
        <f t="shared" si="217"/>
        <v>0</v>
      </c>
      <c r="J2067" s="30">
        <f t="shared" si="218"/>
        <v>2790000</v>
      </c>
      <c r="K2067" s="34">
        <f t="shared" si="219"/>
        <v>0</v>
      </c>
      <c r="L2067" s="50"/>
      <c r="M2067" s="50"/>
      <c r="N2067" s="50"/>
      <c r="O2067" s="50"/>
      <c r="P2067" s="50"/>
      <c r="Q2067" s="50"/>
      <c r="R2067" s="50"/>
    </row>
    <row r="2068" ht="15.75" customHeight="1">
      <c r="A2068" s="47" t="s">
        <v>67</v>
      </c>
      <c r="B2068" s="33">
        <v>9999.99</v>
      </c>
      <c r="C2068" s="32">
        <v>5.0</v>
      </c>
      <c r="D2068" s="30">
        <f t="shared" si="215"/>
        <v>49999.95</v>
      </c>
      <c r="E2068" s="30"/>
      <c r="F2068" s="30"/>
      <c r="G2068" s="32">
        <f t="shared" si="216"/>
        <v>5</v>
      </c>
      <c r="H2068" s="33">
        <v>9999.99</v>
      </c>
      <c r="I2068" s="32">
        <f t="shared" si="217"/>
        <v>0</v>
      </c>
      <c r="J2068" s="30">
        <f t="shared" si="218"/>
        <v>49999.95</v>
      </c>
      <c r="K2068" s="34">
        <f t="shared" si="219"/>
        <v>0</v>
      </c>
      <c r="L2068" s="50"/>
      <c r="M2068" s="50"/>
      <c r="N2068" s="50"/>
      <c r="O2068" s="50"/>
      <c r="P2068" s="50"/>
      <c r="Q2068" s="50"/>
      <c r="R2068" s="50"/>
    </row>
    <row r="2069" ht="15.75" customHeight="1">
      <c r="A2069" s="47" t="s">
        <v>57</v>
      </c>
      <c r="B2069" s="33">
        <v>45950.0</v>
      </c>
      <c r="C2069" s="32">
        <v>20.0</v>
      </c>
      <c r="D2069" s="30">
        <f t="shared" si="215"/>
        <v>919000</v>
      </c>
      <c r="E2069" s="30"/>
      <c r="F2069" s="30"/>
      <c r="G2069" s="32">
        <f t="shared" si="216"/>
        <v>20</v>
      </c>
      <c r="H2069" s="33">
        <v>45997.0</v>
      </c>
      <c r="I2069" s="32">
        <f t="shared" si="217"/>
        <v>47</v>
      </c>
      <c r="J2069" s="30">
        <f t="shared" si="218"/>
        <v>919940</v>
      </c>
      <c r="K2069" s="34">
        <f t="shared" si="219"/>
        <v>940</v>
      </c>
      <c r="L2069" s="50"/>
      <c r="M2069" s="50"/>
      <c r="N2069" s="50"/>
      <c r="O2069" s="50"/>
      <c r="P2069" s="50"/>
      <c r="Q2069" s="50"/>
      <c r="R2069" s="50"/>
    </row>
    <row r="2070" ht="15.75" customHeight="1">
      <c r="A2070" s="47" t="s">
        <v>58</v>
      </c>
      <c r="B2070" s="33">
        <v>75000.0</v>
      </c>
      <c r="C2070" s="32">
        <v>2.0</v>
      </c>
      <c r="D2070" s="30">
        <f t="shared" si="215"/>
        <v>150000</v>
      </c>
      <c r="E2070" s="30"/>
      <c r="F2070" s="30"/>
      <c r="G2070" s="32">
        <f t="shared" si="216"/>
        <v>2</v>
      </c>
      <c r="H2070" s="33">
        <v>75000.0</v>
      </c>
      <c r="I2070" s="32">
        <f t="shared" si="217"/>
        <v>0</v>
      </c>
      <c r="J2070" s="30">
        <f t="shared" si="218"/>
        <v>150000</v>
      </c>
      <c r="K2070" s="34">
        <f t="shared" si="219"/>
        <v>0</v>
      </c>
      <c r="L2070" s="50"/>
      <c r="M2070" s="50"/>
      <c r="N2070" s="50"/>
      <c r="O2070" s="50"/>
      <c r="P2070" s="50"/>
      <c r="Q2070" s="50"/>
      <c r="R2070" s="50"/>
    </row>
    <row r="2071" ht="15.75" customHeight="1">
      <c r="A2071" s="47" t="s">
        <v>59</v>
      </c>
      <c r="B2071" s="33">
        <v>3000.0</v>
      </c>
      <c r="C2071" s="32">
        <v>53.0</v>
      </c>
      <c r="D2071" s="30">
        <f t="shared" si="215"/>
        <v>159000</v>
      </c>
      <c r="E2071" s="30"/>
      <c r="F2071" s="30"/>
      <c r="G2071" s="32">
        <f t="shared" si="216"/>
        <v>53</v>
      </c>
      <c r="H2071" s="33">
        <v>2800.0</v>
      </c>
      <c r="I2071" s="32">
        <f t="shared" si="217"/>
        <v>-200</v>
      </c>
      <c r="J2071" s="30">
        <f t="shared" si="218"/>
        <v>148400</v>
      </c>
      <c r="K2071" s="34">
        <f t="shared" si="219"/>
        <v>-10600</v>
      </c>
      <c r="L2071" s="50"/>
      <c r="M2071" s="50"/>
      <c r="N2071" s="50"/>
      <c r="O2071" s="50"/>
      <c r="P2071" s="50"/>
      <c r="Q2071" s="50"/>
      <c r="R2071" s="50"/>
    </row>
    <row r="2072" ht="15.75" customHeight="1">
      <c r="A2072" s="47" t="s">
        <v>60</v>
      </c>
      <c r="B2072" s="33">
        <v>1230.0</v>
      </c>
      <c r="C2072" s="32">
        <v>5065.0</v>
      </c>
      <c r="D2072" s="30">
        <f t="shared" si="215"/>
        <v>6229950</v>
      </c>
      <c r="E2072" s="30"/>
      <c r="F2072" s="30"/>
      <c r="G2072" s="32">
        <f t="shared" si="216"/>
        <v>5065</v>
      </c>
      <c r="H2072" s="33">
        <v>1279.0</v>
      </c>
      <c r="I2072" s="32">
        <f t="shared" si="217"/>
        <v>49</v>
      </c>
      <c r="J2072" s="30">
        <f t="shared" si="218"/>
        <v>6478135</v>
      </c>
      <c r="K2072" s="34">
        <f t="shared" si="219"/>
        <v>248185</v>
      </c>
      <c r="L2072" s="50"/>
      <c r="M2072" s="50"/>
      <c r="N2072" s="50"/>
      <c r="O2072" s="50"/>
      <c r="P2072" s="50"/>
      <c r="Q2072" s="50"/>
      <c r="R2072" s="50"/>
    </row>
    <row r="2073" ht="15.75" customHeight="1">
      <c r="A2073" s="47" t="s">
        <v>61</v>
      </c>
      <c r="B2073" s="33">
        <v>94999.99</v>
      </c>
      <c r="C2073" s="32">
        <v>5.0</v>
      </c>
      <c r="D2073" s="30">
        <f t="shared" si="215"/>
        <v>474999.95</v>
      </c>
      <c r="E2073" s="30"/>
      <c r="F2073" s="30"/>
      <c r="G2073" s="32">
        <f t="shared" si="216"/>
        <v>5</v>
      </c>
      <c r="H2073" s="33">
        <v>85000.0</v>
      </c>
      <c r="I2073" s="32">
        <f t="shared" si="217"/>
        <v>-9999.99</v>
      </c>
      <c r="J2073" s="30">
        <f t="shared" si="218"/>
        <v>425000</v>
      </c>
      <c r="K2073" s="34">
        <f t="shared" si="219"/>
        <v>-49999.95</v>
      </c>
      <c r="L2073" s="50"/>
      <c r="M2073" s="50"/>
      <c r="N2073" s="50"/>
      <c r="O2073" s="50"/>
      <c r="P2073" s="50"/>
      <c r="Q2073" s="50"/>
      <c r="R2073" s="50"/>
    </row>
    <row r="2074" ht="15.75" customHeight="1">
      <c r="A2074" s="47" t="s">
        <v>82</v>
      </c>
      <c r="B2074" s="45">
        <v>17998.0</v>
      </c>
      <c r="C2074" s="32">
        <v>1.0</v>
      </c>
      <c r="D2074" s="31">
        <f t="shared" si="215"/>
        <v>17998</v>
      </c>
      <c r="E2074" s="30"/>
      <c r="F2074" s="31"/>
      <c r="G2074" s="32">
        <f t="shared" si="216"/>
        <v>1</v>
      </c>
      <c r="H2074" s="45">
        <v>17998.0</v>
      </c>
      <c r="I2074" s="32">
        <f t="shared" si="217"/>
        <v>0</v>
      </c>
      <c r="J2074" s="31">
        <f t="shared" si="218"/>
        <v>17998</v>
      </c>
      <c r="K2074" s="34">
        <f t="shared" si="219"/>
        <v>0</v>
      </c>
      <c r="L2074" s="50"/>
      <c r="M2074" s="50"/>
      <c r="N2074" s="50"/>
      <c r="O2074" s="50"/>
      <c r="P2074" s="50"/>
      <c r="Q2074" s="50"/>
      <c r="R2074" s="50"/>
    </row>
    <row r="2075" ht="15.75" customHeight="1">
      <c r="A2075" s="47" t="s">
        <v>93</v>
      </c>
      <c r="B2075" s="33">
        <v>140100.0</v>
      </c>
      <c r="C2075" s="32">
        <v>20.0</v>
      </c>
      <c r="D2075" s="30">
        <f t="shared" si="215"/>
        <v>2802000</v>
      </c>
      <c r="E2075" s="30"/>
      <c r="F2075" s="30"/>
      <c r="G2075" s="32">
        <f t="shared" si="216"/>
        <v>20</v>
      </c>
      <c r="H2075" s="33">
        <v>112100.0</v>
      </c>
      <c r="I2075" s="32">
        <f t="shared" si="217"/>
        <v>-28000</v>
      </c>
      <c r="J2075" s="30">
        <f t="shared" si="218"/>
        <v>2242000</v>
      </c>
      <c r="K2075" s="34">
        <f t="shared" si="219"/>
        <v>-560000</v>
      </c>
      <c r="L2075" s="50"/>
      <c r="M2075" s="50"/>
      <c r="N2075" s="50"/>
      <c r="O2075" s="50"/>
      <c r="P2075" s="50"/>
      <c r="Q2075" s="50"/>
      <c r="R2075" s="50"/>
    </row>
    <row r="2076" ht="15.75" customHeight="1">
      <c r="A2076" s="47" t="s">
        <v>94</v>
      </c>
      <c r="B2076" s="33">
        <v>13000.0</v>
      </c>
      <c r="C2076" s="32">
        <v>8.0</v>
      </c>
      <c r="D2076" s="30">
        <f t="shared" si="215"/>
        <v>104000</v>
      </c>
      <c r="E2076" s="30"/>
      <c r="F2076" s="30"/>
      <c r="G2076" s="32">
        <f t="shared" si="216"/>
        <v>8</v>
      </c>
      <c r="H2076" s="33">
        <v>14500.0</v>
      </c>
      <c r="I2076" s="32">
        <f t="shared" si="217"/>
        <v>1500</v>
      </c>
      <c r="J2076" s="30">
        <f t="shared" si="218"/>
        <v>116000</v>
      </c>
      <c r="K2076" s="34">
        <f t="shared" si="219"/>
        <v>12000</v>
      </c>
      <c r="L2076" s="50"/>
      <c r="M2076" s="50"/>
      <c r="N2076" s="50"/>
      <c r="O2076" s="50"/>
      <c r="P2076" s="50"/>
      <c r="Q2076" s="50"/>
      <c r="R2076" s="50"/>
    </row>
    <row r="2077" ht="15.75" customHeight="1">
      <c r="A2077" s="47" t="s">
        <v>64</v>
      </c>
      <c r="B2077" s="33">
        <v>515000.0</v>
      </c>
      <c r="C2077" s="32">
        <v>50.0</v>
      </c>
      <c r="D2077" s="30">
        <f t="shared" si="215"/>
        <v>25750000</v>
      </c>
      <c r="E2077" s="30"/>
      <c r="F2077" s="30"/>
      <c r="G2077" s="32">
        <f t="shared" si="216"/>
        <v>50</v>
      </c>
      <c r="H2077" s="33">
        <v>500000.0</v>
      </c>
      <c r="I2077" s="32">
        <f t="shared" si="217"/>
        <v>-15000</v>
      </c>
      <c r="J2077" s="30">
        <f t="shared" si="218"/>
        <v>25000000</v>
      </c>
      <c r="K2077" s="34">
        <f t="shared" si="219"/>
        <v>-750000</v>
      </c>
      <c r="L2077" s="50"/>
      <c r="M2077" s="50"/>
      <c r="N2077" s="50"/>
      <c r="O2077" s="50"/>
      <c r="P2077" s="50"/>
      <c r="Q2077" s="50"/>
      <c r="R2077" s="50"/>
    </row>
    <row r="2078" ht="15.75" customHeight="1">
      <c r="A2078" s="47" t="s">
        <v>65</v>
      </c>
      <c r="B2078" s="33">
        <v>500000.0</v>
      </c>
      <c r="C2078" s="32">
        <v>310.0</v>
      </c>
      <c r="D2078" s="30">
        <f t="shared" si="215"/>
        <v>155000000</v>
      </c>
      <c r="E2078" s="30"/>
      <c r="F2078" s="30"/>
      <c r="G2078" s="32">
        <f t="shared" si="216"/>
        <v>310</v>
      </c>
      <c r="H2078" s="33">
        <v>500000.0</v>
      </c>
      <c r="I2078" s="32">
        <f t="shared" si="217"/>
        <v>0</v>
      </c>
      <c r="J2078" s="30">
        <f t="shared" si="218"/>
        <v>155000000</v>
      </c>
      <c r="K2078" s="34">
        <f t="shared" si="219"/>
        <v>0</v>
      </c>
      <c r="L2078" s="50"/>
      <c r="M2078" s="50"/>
      <c r="N2078" s="50"/>
      <c r="O2078" s="50"/>
      <c r="P2078" s="50"/>
      <c r="Q2078" s="50"/>
      <c r="R2078" s="50"/>
    </row>
    <row r="2079" ht="15.75" customHeight="1">
      <c r="A2079" s="47" t="s">
        <v>95</v>
      </c>
      <c r="B2079" s="33">
        <v>2506.0</v>
      </c>
      <c r="C2079" s="32">
        <v>17.0</v>
      </c>
      <c r="D2079" s="30">
        <f t="shared" si="215"/>
        <v>42602</v>
      </c>
      <c r="E2079" s="30"/>
      <c r="F2079" s="30"/>
      <c r="G2079" s="32">
        <f t="shared" si="216"/>
        <v>17</v>
      </c>
      <c r="H2079" s="33">
        <v>2506.0</v>
      </c>
      <c r="I2079" s="32">
        <f t="shared" si="217"/>
        <v>0</v>
      </c>
      <c r="J2079" s="30">
        <f t="shared" si="218"/>
        <v>42602</v>
      </c>
      <c r="K2079" s="34">
        <f t="shared" si="219"/>
        <v>0</v>
      </c>
      <c r="L2079" s="50"/>
      <c r="M2079" s="50"/>
      <c r="N2079" s="50"/>
      <c r="O2079" s="50"/>
      <c r="P2079" s="50"/>
      <c r="Q2079" s="50"/>
      <c r="R2079" s="50"/>
    </row>
    <row r="2080" ht="15.75" customHeight="1">
      <c r="A2080" s="47" t="s">
        <v>96</v>
      </c>
      <c r="B2080" s="33">
        <v>6500.0</v>
      </c>
      <c r="C2080" s="32">
        <v>10.0</v>
      </c>
      <c r="D2080" s="30">
        <f t="shared" si="215"/>
        <v>65000</v>
      </c>
      <c r="E2080" s="30"/>
      <c r="F2080" s="30"/>
      <c r="G2080" s="32">
        <f t="shared" si="216"/>
        <v>10</v>
      </c>
      <c r="H2080" s="33">
        <v>6500.0</v>
      </c>
      <c r="I2080" s="32">
        <f t="shared" si="217"/>
        <v>0</v>
      </c>
      <c r="J2080" s="30">
        <f t="shared" si="218"/>
        <v>65000</v>
      </c>
      <c r="K2080" s="34">
        <f t="shared" si="219"/>
        <v>0</v>
      </c>
      <c r="L2080" s="50"/>
      <c r="M2080" s="50"/>
      <c r="N2080" s="50"/>
      <c r="O2080" s="50"/>
      <c r="P2080" s="50"/>
      <c r="Q2080" s="50"/>
      <c r="R2080" s="50"/>
    </row>
    <row r="2081" ht="15.75" customHeight="1">
      <c r="A2081" s="47" t="s">
        <v>50</v>
      </c>
      <c r="B2081" s="33">
        <v>83000.0</v>
      </c>
      <c r="C2081" s="32">
        <v>111.0</v>
      </c>
      <c r="D2081" s="30">
        <f t="shared" si="215"/>
        <v>9213000</v>
      </c>
      <c r="E2081" s="30"/>
      <c r="F2081" s="30"/>
      <c r="G2081" s="32">
        <f t="shared" si="216"/>
        <v>111</v>
      </c>
      <c r="H2081" s="33">
        <v>82500.0</v>
      </c>
      <c r="I2081" s="32">
        <f t="shared" si="217"/>
        <v>-500</v>
      </c>
      <c r="J2081" s="30">
        <f t="shared" si="218"/>
        <v>9157500</v>
      </c>
      <c r="K2081" s="34">
        <f t="shared" si="219"/>
        <v>-55500</v>
      </c>
      <c r="L2081" s="50"/>
      <c r="M2081" s="50"/>
      <c r="N2081" s="50"/>
      <c r="O2081" s="50"/>
      <c r="P2081" s="50"/>
      <c r="Q2081" s="50"/>
      <c r="R2081" s="50"/>
    </row>
    <row r="2082" ht="15.75" customHeight="1">
      <c r="A2082" s="47" t="s">
        <v>49</v>
      </c>
      <c r="B2082" s="33">
        <v>71000.0</v>
      </c>
      <c r="C2082" s="32">
        <v>887.0</v>
      </c>
      <c r="D2082" s="30">
        <f t="shared" si="215"/>
        <v>62977000</v>
      </c>
      <c r="E2082" s="30"/>
      <c r="F2082" s="30"/>
      <c r="G2082" s="32">
        <f t="shared" si="216"/>
        <v>887</v>
      </c>
      <c r="H2082" s="33">
        <v>71000.0</v>
      </c>
      <c r="I2082" s="32">
        <f t="shared" si="217"/>
        <v>0</v>
      </c>
      <c r="J2082" s="30">
        <f t="shared" si="218"/>
        <v>62977000</v>
      </c>
      <c r="K2082" s="34">
        <f t="shared" si="219"/>
        <v>0</v>
      </c>
      <c r="L2082" s="50"/>
      <c r="M2082" s="50"/>
      <c r="N2082" s="50"/>
      <c r="O2082" s="50"/>
      <c r="P2082" s="50"/>
      <c r="Q2082" s="50"/>
      <c r="R2082" s="50"/>
    </row>
    <row r="2083" ht="15.75" customHeight="1">
      <c r="A2083" s="47" t="s">
        <v>97</v>
      </c>
      <c r="B2083" s="33">
        <v>31300.0</v>
      </c>
      <c r="C2083" s="32">
        <v>718.0</v>
      </c>
      <c r="D2083" s="30">
        <f t="shared" si="215"/>
        <v>22473400</v>
      </c>
      <c r="E2083" s="30"/>
      <c r="F2083" s="30"/>
      <c r="G2083" s="32">
        <f t="shared" si="216"/>
        <v>718</v>
      </c>
      <c r="H2083" s="33">
        <v>31300.0</v>
      </c>
      <c r="I2083" s="32">
        <f t="shared" si="217"/>
        <v>0</v>
      </c>
      <c r="J2083" s="30">
        <f t="shared" si="218"/>
        <v>22473400</v>
      </c>
      <c r="K2083" s="34">
        <f t="shared" si="219"/>
        <v>0</v>
      </c>
      <c r="L2083" s="50"/>
      <c r="M2083" s="50"/>
      <c r="N2083" s="50"/>
      <c r="O2083" s="50"/>
      <c r="P2083" s="50"/>
      <c r="Q2083" s="50"/>
      <c r="R2083" s="50"/>
    </row>
    <row r="2084" ht="15.75" customHeight="1">
      <c r="A2084" s="47" t="s">
        <v>51</v>
      </c>
      <c r="B2084" s="33">
        <v>68395.0</v>
      </c>
      <c r="C2084" s="32">
        <v>138889.0</v>
      </c>
      <c r="D2084" s="30">
        <f t="shared" si="215"/>
        <v>9499313155</v>
      </c>
      <c r="E2084" s="30"/>
      <c r="F2084" s="30"/>
      <c r="G2084" s="32">
        <f t="shared" si="216"/>
        <v>138889</v>
      </c>
      <c r="H2084" s="33">
        <v>67995.0</v>
      </c>
      <c r="I2084" s="32">
        <f t="shared" si="217"/>
        <v>-400</v>
      </c>
      <c r="J2084" s="30">
        <f t="shared" si="218"/>
        <v>9443757555</v>
      </c>
      <c r="K2084" s="34">
        <f t="shared" si="219"/>
        <v>-55555600</v>
      </c>
      <c r="L2084" s="50"/>
      <c r="M2084" s="50"/>
      <c r="N2084" s="50"/>
      <c r="O2084" s="50"/>
      <c r="P2084" s="50"/>
      <c r="Q2084" s="50"/>
      <c r="R2084" s="50"/>
    </row>
    <row r="2085" ht="15.75" customHeight="1">
      <c r="A2085" s="47" t="s">
        <v>70</v>
      </c>
      <c r="B2085" s="33">
        <v>745.0</v>
      </c>
      <c r="C2085" s="32">
        <v>8144.0</v>
      </c>
      <c r="D2085" s="30">
        <f t="shared" si="215"/>
        <v>6067280</v>
      </c>
      <c r="E2085" s="30"/>
      <c r="F2085" s="30"/>
      <c r="G2085" s="32">
        <f t="shared" si="216"/>
        <v>8144</v>
      </c>
      <c r="H2085" s="33">
        <v>745.0</v>
      </c>
      <c r="I2085" s="32">
        <f t="shared" si="217"/>
        <v>0</v>
      </c>
      <c r="J2085" s="30">
        <f t="shared" si="218"/>
        <v>6067280</v>
      </c>
      <c r="K2085" s="34">
        <f t="shared" si="219"/>
        <v>0</v>
      </c>
      <c r="L2085" s="50"/>
      <c r="M2085" s="50"/>
      <c r="N2085" s="50"/>
      <c r="O2085" s="50"/>
      <c r="P2085" s="50"/>
      <c r="Q2085" s="50"/>
      <c r="R2085" s="50"/>
    </row>
    <row r="2086" ht="15.75" customHeight="1">
      <c r="A2086" s="35"/>
      <c r="B2086" s="10"/>
      <c r="C2086" s="10"/>
      <c r="D2086" s="31">
        <f t="shared" si="215"/>
        <v>0</v>
      </c>
      <c r="E2086" s="31"/>
      <c r="F2086" s="31"/>
      <c r="G2086" s="32"/>
      <c r="H2086" s="31"/>
      <c r="I2086" s="32">
        <f t="shared" si="217"/>
        <v>0</v>
      </c>
      <c r="J2086" s="31">
        <f t="shared" si="218"/>
        <v>0</v>
      </c>
      <c r="K2086" s="34">
        <f t="shared" si="219"/>
        <v>0</v>
      </c>
    </row>
    <row r="2087" ht="15.75" customHeight="1">
      <c r="A2087" s="35"/>
      <c r="B2087" s="10"/>
      <c r="C2087" s="10"/>
      <c r="D2087" s="31">
        <f t="shared" si="215"/>
        <v>0</v>
      </c>
      <c r="E2087" s="31"/>
      <c r="F2087" s="31"/>
      <c r="G2087" s="32"/>
      <c r="H2087" s="31"/>
      <c r="I2087" s="32">
        <f t="shared" si="217"/>
        <v>0</v>
      </c>
      <c r="J2087" s="31">
        <f t="shared" si="218"/>
        <v>0</v>
      </c>
      <c r="K2087" s="34">
        <f t="shared" si="219"/>
        <v>0</v>
      </c>
    </row>
    <row r="2088" ht="15.75" customHeight="1">
      <c r="A2088" s="37"/>
      <c r="B2088" s="38"/>
      <c r="C2088" s="38"/>
      <c r="D2088" s="39">
        <f t="shared" si="215"/>
        <v>0</v>
      </c>
      <c r="E2088" s="39"/>
      <c r="F2088" s="39"/>
      <c r="G2088" s="32"/>
      <c r="H2088" s="39"/>
      <c r="I2088" s="40">
        <f t="shared" si="217"/>
        <v>0</v>
      </c>
      <c r="J2088" s="39">
        <f t="shared" si="218"/>
        <v>0</v>
      </c>
      <c r="K2088" s="34">
        <f t="shared" si="219"/>
        <v>0</v>
      </c>
    </row>
    <row r="2089" ht="15.75" customHeight="1">
      <c r="B2089" s="2"/>
      <c r="C2089" s="2"/>
      <c r="D2089" s="3"/>
      <c r="E2089" s="3"/>
      <c r="F2089" s="3"/>
      <c r="G2089" s="12">
        <f>SUM(G2057:G2088)</f>
        <v>1797244</v>
      </c>
      <c r="H2089" s="3"/>
      <c r="I2089" s="3"/>
      <c r="J2089" s="3"/>
    </row>
    <row r="2090" ht="15.75" customHeight="1">
      <c r="B2090" s="2"/>
      <c r="C2090" s="2"/>
      <c r="D2090" s="3"/>
      <c r="E2090" s="3"/>
      <c r="F2090" s="3"/>
      <c r="G2090" s="3"/>
      <c r="H2090" s="3"/>
      <c r="I2090" s="3"/>
      <c r="J2090" s="3"/>
    </row>
    <row r="2091" ht="15.75" customHeight="1">
      <c r="B2091" s="2"/>
      <c r="C2091" s="2"/>
      <c r="D2091" s="3" t="s">
        <v>17</v>
      </c>
      <c r="E2091" s="3"/>
      <c r="F2091" s="3"/>
      <c r="G2091" s="3"/>
      <c r="H2091" s="3"/>
      <c r="I2091" s="3"/>
      <c r="J2091" s="3" t="s">
        <v>17</v>
      </c>
    </row>
    <row r="2092" ht="15.75" customHeight="1">
      <c r="A2092" s="51" t="s">
        <v>88</v>
      </c>
      <c r="B2092" s="52" t="s">
        <v>51</v>
      </c>
      <c r="C2092" s="52" t="s">
        <v>48</v>
      </c>
      <c r="D2092" s="3">
        <f>SUM(D2057:D2091)</f>
        <v>17538010585</v>
      </c>
      <c r="E2092" s="3"/>
      <c r="F2092" s="3"/>
      <c r="G2092" s="3"/>
      <c r="H2092" s="3"/>
      <c r="I2092" s="3"/>
      <c r="J2092" s="3">
        <f>SUM(J2057:J2091)</f>
        <v>17250520515</v>
      </c>
      <c r="K2092" s="17">
        <f>J2092-D2092</f>
        <v>-287490070</v>
      </c>
    </row>
    <row r="2093" ht="15.75" customHeight="1">
      <c r="A2093" s="15" t="s">
        <v>157</v>
      </c>
      <c r="B2093" s="15" t="s">
        <v>157</v>
      </c>
      <c r="C2093" s="15" t="s">
        <v>157</v>
      </c>
      <c r="D2093" s="3"/>
      <c r="E2093" s="3"/>
      <c r="F2093" s="3"/>
      <c r="G2093" s="3"/>
      <c r="H2093" s="3"/>
      <c r="I2093" s="3"/>
      <c r="J2093" s="3"/>
    </row>
    <row r="2094" ht="15.75" customHeight="1">
      <c r="A2094" s="2">
        <v>5.791930372E9</v>
      </c>
      <c r="B2094" s="2">
        <v>2.6121595E7</v>
      </c>
      <c r="C2094" s="2">
        <v>2.925E7</v>
      </c>
      <c r="D2094" s="3" t="s">
        <v>20</v>
      </c>
      <c r="E2094" s="3"/>
      <c r="F2094" s="3"/>
      <c r="G2094" s="3"/>
      <c r="H2094" s="3"/>
      <c r="I2094" s="3"/>
      <c r="J2094" s="3" t="s">
        <v>20</v>
      </c>
      <c r="K2094" s="43">
        <f>K2092/J2095</f>
        <v>-1437.45035</v>
      </c>
    </row>
    <row r="2095" ht="15.75" customHeight="1">
      <c r="A2095" s="52" t="s">
        <v>158</v>
      </c>
      <c r="B2095" s="52" t="s">
        <v>158</v>
      </c>
      <c r="C2095" s="52" t="s">
        <v>158</v>
      </c>
      <c r="D2095" s="11">
        <v>200000.0</v>
      </c>
      <c r="E2095" s="3"/>
      <c r="F2095" s="3"/>
      <c r="G2095" s="3"/>
      <c r="H2095" s="3"/>
      <c r="I2095" s="3"/>
      <c r="J2095" s="11">
        <v>200000.0</v>
      </c>
      <c r="K2095" s="42"/>
    </row>
    <row r="2096" ht="15.75" customHeight="1">
      <c r="A2096" s="2">
        <f>C2058</f>
        <v>1530080</v>
      </c>
      <c r="B2096" s="2">
        <f>C2084</f>
        <v>138889</v>
      </c>
      <c r="C2096" s="2">
        <f>C2061</f>
        <v>112449</v>
      </c>
      <c r="D2096" s="3" t="s">
        <v>21</v>
      </c>
      <c r="E2096" s="3"/>
      <c r="F2096" s="3"/>
      <c r="G2096" s="3"/>
      <c r="H2096" s="3"/>
      <c r="I2096" s="3"/>
      <c r="J2096" s="3" t="s">
        <v>21</v>
      </c>
    </row>
    <row r="2097" ht="15.75" customHeight="1">
      <c r="A2097" s="52" t="s">
        <v>159</v>
      </c>
      <c r="B2097" s="52" t="s">
        <v>159</v>
      </c>
      <c r="C2097" s="52" t="s">
        <v>159</v>
      </c>
      <c r="D2097" s="12">
        <f>D2092/D2095</f>
        <v>87690.05292</v>
      </c>
      <c r="E2097" s="12"/>
      <c r="F2097" s="12"/>
      <c r="G2097" s="12"/>
      <c r="H2097" s="3"/>
      <c r="I2097" s="3"/>
      <c r="J2097" s="12">
        <f>J2092/J2095</f>
        <v>86252.60257</v>
      </c>
      <c r="K2097" s="18">
        <f>J2097-D2097</f>
        <v>-1437.45035</v>
      </c>
    </row>
    <row r="2098" ht="15.75" customHeight="1">
      <c r="A2098" s="6">
        <f t="shared" ref="A2098:C2098" si="220">A2096*100/A2094</f>
        <v>0.02641744465</v>
      </c>
      <c r="B2098" s="2">
        <f t="shared" si="220"/>
        <v>0.5317018352</v>
      </c>
      <c r="C2098" s="2">
        <f t="shared" si="220"/>
        <v>0.3844410256</v>
      </c>
      <c r="D2098" s="3"/>
      <c r="E2098" s="3"/>
      <c r="F2098" s="3"/>
      <c r="G2098" s="3"/>
      <c r="H2098" s="3"/>
      <c r="I2098" s="3"/>
      <c r="J2098" s="3"/>
    </row>
    <row r="2099" ht="15.75" customHeight="1">
      <c r="B2099" s="2"/>
      <c r="C2099" s="2"/>
      <c r="D2099" s="3"/>
      <c r="E2099" s="3"/>
      <c r="F2099" s="3"/>
      <c r="G2099" s="3"/>
      <c r="H2099" s="3"/>
      <c r="I2099" s="3"/>
      <c r="J2099" s="3"/>
    </row>
    <row r="2100" ht="15.75" customHeight="1">
      <c r="B2100" s="2"/>
      <c r="C2100" s="2"/>
      <c r="D2100" s="3"/>
      <c r="E2100" s="3"/>
      <c r="F2100" s="3"/>
      <c r="G2100" s="3"/>
      <c r="H2100" s="3"/>
      <c r="I2100" s="3"/>
      <c r="J2100" s="3"/>
    </row>
    <row r="2101" ht="15.75" customHeight="1">
      <c r="B2101" s="2"/>
      <c r="C2101" s="2"/>
      <c r="D2101" s="3"/>
      <c r="E2101" s="3"/>
      <c r="F2101" s="3"/>
      <c r="G2101" s="3"/>
      <c r="H2101" s="3"/>
      <c r="I2101" s="3"/>
      <c r="J2101" s="3"/>
    </row>
    <row r="2102" ht="15.75" customHeight="1">
      <c r="B2102" s="2"/>
      <c r="C2102" s="2"/>
      <c r="D2102" s="3"/>
      <c r="E2102" s="3"/>
      <c r="F2102" s="3"/>
      <c r="G2102" s="3"/>
      <c r="H2102" s="3"/>
      <c r="I2102" s="3"/>
      <c r="J2102" s="3"/>
    </row>
    <row r="2103" ht="15.75" customHeight="1">
      <c r="A2103" s="1" t="s">
        <v>198</v>
      </c>
      <c r="B2103" s="2"/>
      <c r="C2103" s="2"/>
      <c r="D2103" s="3"/>
      <c r="E2103" s="3"/>
      <c r="F2103" s="3"/>
      <c r="G2103" s="3"/>
      <c r="H2103" s="3"/>
      <c r="I2103" s="3"/>
      <c r="J2103" s="3"/>
    </row>
    <row r="2104" ht="15.75" customHeight="1">
      <c r="B2104" s="2"/>
      <c r="C2104" s="2"/>
      <c r="D2104" s="3"/>
      <c r="E2104" s="3"/>
      <c r="F2104" s="3"/>
      <c r="G2104" s="3"/>
      <c r="H2104" s="3"/>
      <c r="I2104" s="3"/>
      <c r="J2104" s="3"/>
    </row>
    <row r="2105" ht="15.75" customHeight="1">
      <c r="B2105" s="2"/>
      <c r="C2105" s="2"/>
      <c r="D2105" s="3"/>
      <c r="E2105" s="3"/>
      <c r="F2105" s="3"/>
      <c r="G2105" s="3"/>
      <c r="H2105" s="3"/>
      <c r="I2105" s="3"/>
      <c r="J2105" s="3"/>
    </row>
    <row r="2106" ht="15.75" customHeight="1">
      <c r="A2106" s="19" t="s">
        <v>35</v>
      </c>
      <c r="B2106" s="20"/>
      <c r="C2106" s="20"/>
      <c r="D2106" s="21"/>
      <c r="E2106" s="22" t="s">
        <v>36</v>
      </c>
      <c r="F2106" s="23"/>
      <c r="G2106" s="21"/>
      <c r="H2106" s="21"/>
      <c r="I2106" s="21"/>
      <c r="J2106" s="21"/>
      <c r="K2106" s="24"/>
      <c r="L2106" s="1"/>
      <c r="M2106" s="1"/>
      <c r="N2106" s="1"/>
      <c r="O2106" s="1"/>
      <c r="P2106" s="1"/>
      <c r="Q2106" s="1"/>
      <c r="R2106" s="1"/>
    </row>
    <row r="2107" ht="15.75" customHeight="1">
      <c r="A2107" s="25" t="s">
        <v>2</v>
      </c>
      <c r="B2107" s="27" t="s">
        <v>197</v>
      </c>
      <c r="C2107" s="26" t="s">
        <v>8</v>
      </c>
      <c r="D2107" s="27" t="s">
        <v>9</v>
      </c>
      <c r="E2107" s="27" t="s">
        <v>38</v>
      </c>
      <c r="F2107" s="27" t="s">
        <v>39</v>
      </c>
      <c r="G2107" s="27" t="s">
        <v>40</v>
      </c>
      <c r="H2107" s="27" t="s">
        <v>199</v>
      </c>
      <c r="I2107" s="27" t="s">
        <v>42</v>
      </c>
      <c r="J2107" s="27" t="s">
        <v>199</v>
      </c>
      <c r="K2107" s="28" t="s">
        <v>12</v>
      </c>
      <c r="L2107" s="1"/>
      <c r="M2107" s="1"/>
      <c r="N2107" s="1"/>
      <c r="O2107" s="1"/>
      <c r="P2107" s="1"/>
      <c r="Q2107" s="1"/>
      <c r="R2107" s="1"/>
    </row>
    <row r="2108" ht="15.75" customHeight="1">
      <c r="A2108" s="47" t="s">
        <v>87</v>
      </c>
      <c r="B2108" s="33">
        <v>145000.0</v>
      </c>
      <c r="C2108" s="32">
        <v>1.0</v>
      </c>
      <c r="D2108" s="30">
        <f t="shared" ref="D2108:D2139" si="221">C2108*B2108</f>
        <v>145000</v>
      </c>
      <c r="E2108" s="31"/>
      <c r="F2108" s="31"/>
      <c r="G2108" s="32">
        <f t="shared" ref="G2108:G2136" si="222">$C2108+E2108-F2108</f>
        <v>1</v>
      </c>
      <c r="H2108" s="33">
        <v>145000.0</v>
      </c>
      <c r="I2108" s="32">
        <f t="shared" ref="I2108:I2139" si="223">H2108-B2108</f>
        <v>0</v>
      </c>
      <c r="J2108" s="30">
        <f t="shared" ref="J2108:J2139" si="224">G2108*H2108</f>
        <v>145000</v>
      </c>
      <c r="K2108" s="34">
        <f t="shared" ref="K2108:K2139" si="225">J2108-D2108</f>
        <v>0</v>
      </c>
      <c r="L2108" s="50"/>
      <c r="M2108" s="50"/>
      <c r="N2108" s="50"/>
      <c r="O2108" s="50"/>
      <c r="P2108" s="50"/>
      <c r="Q2108" s="50"/>
      <c r="R2108" s="50"/>
    </row>
    <row r="2109" ht="15.75" customHeight="1">
      <c r="A2109" s="47" t="s">
        <v>88</v>
      </c>
      <c r="B2109" s="33">
        <v>1600.0</v>
      </c>
      <c r="C2109" s="32">
        <v>1530080.0</v>
      </c>
      <c r="D2109" s="30">
        <f t="shared" si="221"/>
        <v>2448128000</v>
      </c>
      <c r="E2109" s="30"/>
      <c r="F2109" s="30">
        <v>2895.0</v>
      </c>
      <c r="G2109" s="32">
        <f t="shared" si="222"/>
        <v>1527185</v>
      </c>
      <c r="H2109" s="33">
        <v>1650.0</v>
      </c>
      <c r="I2109" s="32">
        <f t="shared" si="223"/>
        <v>50</v>
      </c>
      <c r="J2109" s="30">
        <f t="shared" si="224"/>
        <v>2519855250</v>
      </c>
      <c r="K2109" s="34">
        <f t="shared" si="225"/>
        <v>71727250</v>
      </c>
      <c r="L2109" s="50"/>
      <c r="M2109" s="50"/>
      <c r="N2109" s="50"/>
      <c r="O2109" s="50"/>
      <c r="P2109" s="50"/>
      <c r="Q2109" s="50"/>
      <c r="R2109" s="50"/>
    </row>
    <row r="2110" ht="15.75" customHeight="1">
      <c r="A2110" s="47" t="s">
        <v>89</v>
      </c>
      <c r="B2110" s="33">
        <v>78.0</v>
      </c>
      <c r="C2110" s="32">
        <v>2600.0</v>
      </c>
      <c r="D2110" s="30">
        <f t="shared" si="221"/>
        <v>202800</v>
      </c>
      <c r="E2110" s="30"/>
      <c r="F2110" s="30"/>
      <c r="G2110" s="32">
        <f t="shared" si="222"/>
        <v>2600</v>
      </c>
      <c r="H2110" s="33">
        <v>75.0</v>
      </c>
      <c r="I2110" s="33">
        <f t="shared" si="223"/>
        <v>-3</v>
      </c>
      <c r="J2110" s="30">
        <f t="shared" si="224"/>
        <v>195000</v>
      </c>
      <c r="K2110" s="34">
        <f t="shared" si="225"/>
        <v>-7800</v>
      </c>
      <c r="L2110" s="50"/>
      <c r="M2110" s="50"/>
      <c r="N2110" s="50"/>
      <c r="O2110" s="50"/>
      <c r="P2110" s="50"/>
      <c r="Q2110" s="50"/>
      <c r="R2110" s="50"/>
    </row>
    <row r="2111" ht="15.75" customHeight="1">
      <c r="A2111" s="47" t="s">
        <v>47</v>
      </c>
      <c r="B2111" s="33">
        <v>499000.0</v>
      </c>
      <c r="C2111" s="32">
        <v>7.0</v>
      </c>
      <c r="D2111" s="30">
        <f t="shared" si="221"/>
        <v>3493000</v>
      </c>
      <c r="E2111" s="30"/>
      <c r="F2111" s="30"/>
      <c r="G2111" s="32">
        <f t="shared" si="222"/>
        <v>7</v>
      </c>
      <c r="H2111" s="33">
        <v>505000.0</v>
      </c>
      <c r="I2111" s="32">
        <f t="shared" si="223"/>
        <v>6000</v>
      </c>
      <c r="J2111" s="30">
        <f t="shared" si="224"/>
        <v>3535000</v>
      </c>
      <c r="K2111" s="34">
        <f t="shared" si="225"/>
        <v>42000</v>
      </c>
      <c r="L2111" s="50"/>
      <c r="M2111" s="50"/>
      <c r="N2111" s="50"/>
      <c r="O2111" s="50"/>
      <c r="P2111" s="50"/>
      <c r="Q2111" s="50"/>
      <c r="R2111" s="50"/>
    </row>
    <row r="2112" ht="15.75" customHeight="1">
      <c r="A2112" s="47" t="s">
        <v>48</v>
      </c>
      <c r="B2112" s="33">
        <v>44995.0</v>
      </c>
      <c r="C2112" s="32">
        <v>112449.0</v>
      </c>
      <c r="D2112" s="30">
        <f t="shared" si="221"/>
        <v>5059642755</v>
      </c>
      <c r="E2112" s="30"/>
      <c r="F2112" s="30"/>
      <c r="G2112" s="32">
        <f t="shared" si="222"/>
        <v>112449</v>
      </c>
      <c r="H2112" s="33">
        <v>48000.0</v>
      </c>
      <c r="I2112" s="32">
        <f t="shared" si="223"/>
        <v>3005</v>
      </c>
      <c r="J2112" s="30">
        <f t="shared" si="224"/>
        <v>5397552000</v>
      </c>
      <c r="K2112" s="34">
        <f t="shared" si="225"/>
        <v>337909245</v>
      </c>
      <c r="L2112" s="50"/>
      <c r="M2112" s="50"/>
      <c r="N2112" s="50"/>
      <c r="O2112" s="50"/>
      <c r="P2112" s="50"/>
      <c r="Q2112" s="50"/>
      <c r="R2112" s="50"/>
    </row>
    <row r="2113" ht="15.75" customHeight="1">
      <c r="A2113" s="47" t="s">
        <v>86</v>
      </c>
      <c r="B2113" s="33">
        <v>6505.0</v>
      </c>
      <c r="C2113" s="32">
        <v>634.0</v>
      </c>
      <c r="D2113" s="30">
        <f t="shared" si="221"/>
        <v>4124170</v>
      </c>
      <c r="E2113" s="30"/>
      <c r="F2113" s="31"/>
      <c r="G2113" s="32">
        <f t="shared" si="222"/>
        <v>634</v>
      </c>
      <c r="H2113" s="33">
        <v>6505.0</v>
      </c>
      <c r="I2113" s="32">
        <f t="shared" si="223"/>
        <v>0</v>
      </c>
      <c r="J2113" s="30">
        <f t="shared" si="224"/>
        <v>4124170</v>
      </c>
      <c r="K2113" s="34">
        <f t="shared" si="225"/>
        <v>0</v>
      </c>
      <c r="L2113" s="50"/>
      <c r="M2113" s="50"/>
      <c r="N2113" s="50"/>
      <c r="O2113" s="50"/>
      <c r="P2113" s="50"/>
      <c r="Q2113" s="50"/>
      <c r="R2113" s="50"/>
    </row>
    <row r="2114" ht="15.75" customHeight="1">
      <c r="A2114" s="47" t="s">
        <v>90</v>
      </c>
      <c r="B2114" s="33">
        <v>970.0</v>
      </c>
      <c r="C2114" s="32">
        <v>4.0</v>
      </c>
      <c r="D2114" s="30">
        <f t="shared" si="221"/>
        <v>3880</v>
      </c>
      <c r="E2114" s="30"/>
      <c r="F2114" s="30"/>
      <c r="G2114" s="32">
        <f t="shared" si="222"/>
        <v>4</v>
      </c>
      <c r="H2114" s="33">
        <v>970.0</v>
      </c>
      <c r="I2114" s="32">
        <f t="shared" si="223"/>
        <v>0</v>
      </c>
      <c r="J2114" s="30">
        <f t="shared" si="224"/>
        <v>3880</v>
      </c>
      <c r="K2114" s="34">
        <f t="shared" si="225"/>
        <v>0</v>
      </c>
      <c r="L2114" s="50"/>
      <c r="M2114" s="50"/>
      <c r="N2114" s="50"/>
      <c r="O2114" s="50"/>
      <c r="P2114" s="50"/>
      <c r="Q2114" s="50"/>
      <c r="R2114" s="50"/>
    </row>
    <row r="2115" ht="15.75" customHeight="1">
      <c r="A2115" s="47" t="s">
        <v>54</v>
      </c>
      <c r="B2115" s="33">
        <v>99999.99</v>
      </c>
      <c r="C2115" s="32">
        <v>15.0</v>
      </c>
      <c r="D2115" s="30">
        <f t="shared" si="221"/>
        <v>1499999.85</v>
      </c>
      <c r="E2115" s="30"/>
      <c r="F2115" s="30"/>
      <c r="G2115" s="32">
        <f t="shared" si="222"/>
        <v>15</v>
      </c>
      <c r="H2115" s="33">
        <v>99999.99</v>
      </c>
      <c r="I2115" s="32">
        <f t="shared" si="223"/>
        <v>0</v>
      </c>
      <c r="J2115" s="30">
        <f t="shared" si="224"/>
        <v>1499999.85</v>
      </c>
      <c r="K2115" s="34">
        <f t="shared" si="225"/>
        <v>0</v>
      </c>
      <c r="L2115" s="50"/>
      <c r="M2115" s="50"/>
      <c r="N2115" s="50"/>
      <c r="O2115" s="50"/>
      <c r="P2115" s="50"/>
      <c r="Q2115" s="50"/>
      <c r="R2115" s="50"/>
    </row>
    <row r="2116" ht="15.75" customHeight="1">
      <c r="A2116" s="47" t="s">
        <v>55</v>
      </c>
      <c r="B2116" s="33">
        <v>3150.0</v>
      </c>
      <c r="C2116" s="32">
        <v>2.0</v>
      </c>
      <c r="D2116" s="30">
        <f t="shared" si="221"/>
        <v>6300</v>
      </c>
      <c r="E2116" s="30"/>
      <c r="F2116" s="30"/>
      <c r="G2116" s="32">
        <f t="shared" si="222"/>
        <v>2</v>
      </c>
      <c r="H2116" s="33">
        <v>3779.0</v>
      </c>
      <c r="I2116" s="32">
        <f t="shared" si="223"/>
        <v>629</v>
      </c>
      <c r="J2116" s="30">
        <f t="shared" si="224"/>
        <v>7558</v>
      </c>
      <c r="K2116" s="34">
        <f t="shared" si="225"/>
        <v>1258</v>
      </c>
      <c r="L2116" s="50"/>
      <c r="M2116" s="50"/>
      <c r="N2116" s="50"/>
      <c r="O2116" s="50"/>
      <c r="P2116" s="50"/>
      <c r="Q2116" s="50"/>
      <c r="R2116" s="50"/>
    </row>
    <row r="2117" ht="15.75" customHeight="1">
      <c r="A2117" s="48" t="s">
        <v>91</v>
      </c>
      <c r="B2117" s="33">
        <v>14399.99</v>
      </c>
      <c r="C2117" s="32">
        <v>2.0</v>
      </c>
      <c r="D2117" s="30">
        <f t="shared" si="221"/>
        <v>28799.98</v>
      </c>
      <c r="E2117" s="30"/>
      <c r="F2117" s="30"/>
      <c r="G2117" s="32">
        <f t="shared" si="222"/>
        <v>2</v>
      </c>
      <c r="H2117" s="33">
        <v>13950.0</v>
      </c>
      <c r="I2117" s="32">
        <f t="shared" si="223"/>
        <v>-449.99</v>
      </c>
      <c r="J2117" s="30">
        <f t="shared" si="224"/>
        <v>27900</v>
      </c>
      <c r="K2117" s="34">
        <f t="shared" si="225"/>
        <v>-899.98</v>
      </c>
      <c r="L2117" s="50"/>
      <c r="M2117" s="50"/>
      <c r="N2117" s="50"/>
      <c r="O2117" s="50"/>
      <c r="P2117" s="50"/>
      <c r="Q2117" s="50"/>
      <c r="R2117" s="50"/>
    </row>
    <row r="2118" ht="15.75" customHeight="1">
      <c r="A2118" s="47" t="s">
        <v>92</v>
      </c>
      <c r="B2118" s="33">
        <v>93000.0</v>
      </c>
      <c r="C2118" s="32">
        <v>30.0</v>
      </c>
      <c r="D2118" s="30">
        <f t="shared" si="221"/>
        <v>2790000</v>
      </c>
      <c r="E2118" s="30"/>
      <c r="F2118" s="30"/>
      <c r="G2118" s="32">
        <f t="shared" si="222"/>
        <v>30</v>
      </c>
      <c r="H2118" s="33">
        <v>93000.0</v>
      </c>
      <c r="I2118" s="32">
        <f t="shared" si="223"/>
        <v>0</v>
      </c>
      <c r="J2118" s="30">
        <f t="shared" si="224"/>
        <v>2790000</v>
      </c>
      <c r="K2118" s="34">
        <f t="shared" si="225"/>
        <v>0</v>
      </c>
      <c r="L2118" s="50"/>
      <c r="M2118" s="50"/>
      <c r="N2118" s="50"/>
      <c r="O2118" s="50"/>
      <c r="P2118" s="50"/>
      <c r="Q2118" s="50"/>
      <c r="R2118" s="50"/>
    </row>
    <row r="2119" ht="15.75" customHeight="1">
      <c r="A2119" s="47" t="s">
        <v>67</v>
      </c>
      <c r="B2119" s="33">
        <v>9999.99</v>
      </c>
      <c r="C2119" s="32">
        <v>5.0</v>
      </c>
      <c r="D2119" s="30">
        <f t="shared" si="221"/>
        <v>49999.95</v>
      </c>
      <c r="E2119" s="30"/>
      <c r="F2119" s="30"/>
      <c r="G2119" s="32">
        <f t="shared" si="222"/>
        <v>5</v>
      </c>
      <c r="H2119" s="33">
        <v>9999.95</v>
      </c>
      <c r="I2119" s="32">
        <f t="shared" si="223"/>
        <v>-0.04</v>
      </c>
      <c r="J2119" s="30">
        <f t="shared" si="224"/>
        <v>49999.75</v>
      </c>
      <c r="K2119" s="34">
        <f t="shared" si="225"/>
        <v>-0.2</v>
      </c>
      <c r="L2119" s="50"/>
      <c r="M2119" s="50"/>
      <c r="N2119" s="50"/>
      <c r="O2119" s="50"/>
      <c r="P2119" s="50"/>
      <c r="Q2119" s="50"/>
      <c r="R2119" s="50"/>
    </row>
    <row r="2120" ht="15.75" customHeight="1">
      <c r="A2120" s="47" t="s">
        <v>57</v>
      </c>
      <c r="B2120" s="33">
        <v>45997.0</v>
      </c>
      <c r="C2120" s="32">
        <v>20.0</v>
      </c>
      <c r="D2120" s="30">
        <f t="shared" si="221"/>
        <v>919940</v>
      </c>
      <c r="E2120" s="30"/>
      <c r="F2120" s="30"/>
      <c r="G2120" s="32">
        <f t="shared" si="222"/>
        <v>20</v>
      </c>
      <c r="H2120" s="33">
        <v>45100.0</v>
      </c>
      <c r="I2120" s="32">
        <f t="shared" si="223"/>
        <v>-897</v>
      </c>
      <c r="J2120" s="30">
        <f t="shared" si="224"/>
        <v>902000</v>
      </c>
      <c r="K2120" s="34">
        <f t="shared" si="225"/>
        <v>-17940</v>
      </c>
      <c r="L2120" s="50"/>
      <c r="M2120" s="50"/>
      <c r="N2120" s="50"/>
      <c r="O2120" s="50"/>
      <c r="P2120" s="50"/>
      <c r="Q2120" s="50"/>
      <c r="R2120" s="50"/>
    </row>
    <row r="2121" ht="15.75" customHeight="1">
      <c r="A2121" s="47" t="s">
        <v>58</v>
      </c>
      <c r="B2121" s="33">
        <v>75000.0</v>
      </c>
      <c r="C2121" s="32">
        <v>2.0</v>
      </c>
      <c r="D2121" s="30">
        <f t="shared" si="221"/>
        <v>150000</v>
      </c>
      <c r="E2121" s="30"/>
      <c r="F2121" s="30"/>
      <c r="G2121" s="32">
        <f t="shared" si="222"/>
        <v>2</v>
      </c>
      <c r="H2121" s="33">
        <v>75000.0</v>
      </c>
      <c r="I2121" s="32">
        <f t="shared" si="223"/>
        <v>0</v>
      </c>
      <c r="J2121" s="30">
        <f t="shared" si="224"/>
        <v>150000</v>
      </c>
      <c r="K2121" s="34">
        <f t="shared" si="225"/>
        <v>0</v>
      </c>
      <c r="L2121" s="50"/>
      <c r="M2121" s="50"/>
      <c r="N2121" s="50"/>
      <c r="O2121" s="50"/>
      <c r="P2121" s="50"/>
      <c r="Q2121" s="50"/>
      <c r="R2121" s="50"/>
    </row>
    <row r="2122" ht="15.75" customHeight="1">
      <c r="A2122" s="47" t="s">
        <v>59</v>
      </c>
      <c r="B2122" s="33">
        <v>2800.0</v>
      </c>
      <c r="C2122" s="32">
        <v>53.0</v>
      </c>
      <c r="D2122" s="30">
        <f t="shared" si="221"/>
        <v>148400</v>
      </c>
      <c r="E2122" s="30"/>
      <c r="F2122" s="30"/>
      <c r="G2122" s="32">
        <f t="shared" si="222"/>
        <v>53</v>
      </c>
      <c r="H2122" s="33">
        <v>3000.0</v>
      </c>
      <c r="I2122" s="32">
        <f t="shared" si="223"/>
        <v>200</v>
      </c>
      <c r="J2122" s="30">
        <f t="shared" si="224"/>
        <v>159000</v>
      </c>
      <c r="K2122" s="34">
        <f t="shared" si="225"/>
        <v>10600</v>
      </c>
      <c r="L2122" s="50"/>
      <c r="M2122" s="50"/>
      <c r="N2122" s="50"/>
      <c r="O2122" s="50"/>
      <c r="P2122" s="50"/>
      <c r="Q2122" s="50"/>
      <c r="R2122" s="50"/>
    </row>
    <row r="2123" ht="15.75" customHeight="1">
      <c r="A2123" s="47" t="s">
        <v>60</v>
      </c>
      <c r="B2123" s="33">
        <v>1279.0</v>
      </c>
      <c r="C2123" s="32">
        <v>5065.0</v>
      </c>
      <c r="D2123" s="30">
        <f t="shared" si="221"/>
        <v>6478135</v>
      </c>
      <c r="E2123" s="30"/>
      <c r="F2123" s="30"/>
      <c r="G2123" s="32">
        <f t="shared" si="222"/>
        <v>5065</v>
      </c>
      <c r="H2123" s="33">
        <v>1300.0</v>
      </c>
      <c r="I2123" s="32">
        <f t="shared" si="223"/>
        <v>21</v>
      </c>
      <c r="J2123" s="30">
        <f t="shared" si="224"/>
        <v>6584500</v>
      </c>
      <c r="K2123" s="34">
        <f t="shared" si="225"/>
        <v>106365</v>
      </c>
      <c r="L2123" s="50"/>
      <c r="M2123" s="50"/>
      <c r="N2123" s="50"/>
      <c r="O2123" s="50"/>
      <c r="P2123" s="50"/>
      <c r="Q2123" s="50"/>
      <c r="R2123" s="50"/>
    </row>
    <row r="2124" ht="15.75" customHeight="1">
      <c r="A2124" s="47" t="s">
        <v>61</v>
      </c>
      <c r="B2124" s="33">
        <v>85000.0</v>
      </c>
      <c r="C2124" s="32">
        <v>5.0</v>
      </c>
      <c r="D2124" s="30">
        <f t="shared" si="221"/>
        <v>425000</v>
      </c>
      <c r="E2124" s="30"/>
      <c r="F2124" s="30"/>
      <c r="G2124" s="32">
        <f t="shared" si="222"/>
        <v>5</v>
      </c>
      <c r="H2124" s="33">
        <v>85000.0</v>
      </c>
      <c r="I2124" s="32">
        <f t="shared" si="223"/>
        <v>0</v>
      </c>
      <c r="J2124" s="30">
        <f t="shared" si="224"/>
        <v>425000</v>
      </c>
      <c r="K2124" s="34">
        <f t="shared" si="225"/>
        <v>0</v>
      </c>
      <c r="L2124" s="50"/>
      <c r="M2124" s="50"/>
      <c r="N2124" s="50"/>
      <c r="O2124" s="50"/>
      <c r="P2124" s="50"/>
      <c r="Q2124" s="50"/>
      <c r="R2124" s="50"/>
    </row>
    <row r="2125" ht="15.75" customHeight="1">
      <c r="A2125" s="47" t="s">
        <v>82</v>
      </c>
      <c r="B2125" s="45">
        <v>17998.0</v>
      </c>
      <c r="C2125" s="32">
        <v>1.0</v>
      </c>
      <c r="D2125" s="31">
        <f t="shared" si="221"/>
        <v>17998</v>
      </c>
      <c r="E2125" s="30"/>
      <c r="F2125" s="31"/>
      <c r="G2125" s="32">
        <f t="shared" si="222"/>
        <v>1</v>
      </c>
      <c r="H2125" s="45">
        <v>21000.0</v>
      </c>
      <c r="I2125" s="32">
        <f t="shared" si="223"/>
        <v>3002</v>
      </c>
      <c r="J2125" s="31">
        <f t="shared" si="224"/>
        <v>21000</v>
      </c>
      <c r="K2125" s="34">
        <f t="shared" si="225"/>
        <v>3002</v>
      </c>
      <c r="L2125" s="50"/>
      <c r="M2125" s="50"/>
      <c r="N2125" s="50"/>
      <c r="O2125" s="50"/>
      <c r="P2125" s="50"/>
      <c r="Q2125" s="50"/>
      <c r="R2125" s="50"/>
    </row>
    <row r="2126" ht="15.75" customHeight="1">
      <c r="A2126" s="47" t="s">
        <v>93</v>
      </c>
      <c r="B2126" s="33">
        <v>112100.0</v>
      </c>
      <c r="C2126" s="32">
        <v>20.0</v>
      </c>
      <c r="D2126" s="30">
        <f t="shared" si="221"/>
        <v>2242000</v>
      </c>
      <c r="E2126" s="30"/>
      <c r="F2126" s="30"/>
      <c r="G2126" s="32">
        <f t="shared" si="222"/>
        <v>20</v>
      </c>
      <c r="H2126" s="33">
        <v>112100.0</v>
      </c>
      <c r="I2126" s="32">
        <f t="shared" si="223"/>
        <v>0</v>
      </c>
      <c r="J2126" s="30">
        <f t="shared" si="224"/>
        <v>2242000</v>
      </c>
      <c r="K2126" s="34">
        <f t="shared" si="225"/>
        <v>0</v>
      </c>
      <c r="L2126" s="50"/>
      <c r="M2126" s="50"/>
      <c r="N2126" s="50"/>
      <c r="O2126" s="50"/>
      <c r="P2126" s="50"/>
      <c r="Q2126" s="50"/>
      <c r="R2126" s="50"/>
    </row>
    <row r="2127" ht="15.75" customHeight="1">
      <c r="A2127" s="47" t="s">
        <v>94</v>
      </c>
      <c r="B2127" s="33">
        <v>14500.0</v>
      </c>
      <c r="C2127" s="32">
        <v>8.0</v>
      </c>
      <c r="D2127" s="30">
        <f t="shared" si="221"/>
        <v>116000</v>
      </c>
      <c r="E2127" s="30"/>
      <c r="F2127" s="30"/>
      <c r="G2127" s="32">
        <f t="shared" si="222"/>
        <v>8</v>
      </c>
      <c r="H2127" s="33">
        <v>13000.0</v>
      </c>
      <c r="I2127" s="32">
        <f t="shared" si="223"/>
        <v>-1500</v>
      </c>
      <c r="J2127" s="30">
        <f t="shared" si="224"/>
        <v>104000</v>
      </c>
      <c r="K2127" s="34">
        <f t="shared" si="225"/>
        <v>-12000</v>
      </c>
      <c r="L2127" s="50"/>
      <c r="M2127" s="50"/>
      <c r="N2127" s="50"/>
      <c r="O2127" s="50"/>
      <c r="P2127" s="50"/>
      <c r="Q2127" s="50"/>
      <c r="R2127" s="50"/>
    </row>
    <row r="2128" ht="15.75" customHeight="1">
      <c r="A2128" s="47" t="s">
        <v>64</v>
      </c>
      <c r="B2128" s="33">
        <v>500000.0</v>
      </c>
      <c r="C2128" s="32">
        <v>50.0</v>
      </c>
      <c r="D2128" s="30">
        <f t="shared" si="221"/>
        <v>25000000</v>
      </c>
      <c r="E2128" s="30"/>
      <c r="F2128" s="30"/>
      <c r="G2128" s="32">
        <f t="shared" si="222"/>
        <v>50</v>
      </c>
      <c r="H2128" s="33">
        <v>505000.0</v>
      </c>
      <c r="I2128" s="32">
        <f t="shared" si="223"/>
        <v>5000</v>
      </c>
      <c r="J2128" s="30">
        <f t="shared" si="224"/>
        <v>25250000</v>
      </c>
      <c r="K2128" s="34">
        <f t="shared" si="225"/>
        <v>250000</v>
      </c>
      <c r="L2128" s="50"/>
      <c r="M2128" s="50"/>
      <c r="N2128" s="50"/>
      <c r="O2128" s="50"/>
      <c r="P2128" s="50"/>
      <c r="Q2128" s="50"/>
      <c r="R2128" s="50"/>
    </row>
    <row r="2129" ht="15.75" customHeight="1">
      <c r="A2129" s="47" t="s">
        <v>65</v>
      </c>
      <c r="B2129" s="33">
        <v>500000.0</v>
      </c>
      <c r="C2129" s="32">
        <v>310.0</v>
      </c>
      <c r="D2129" s="30">
        <f t="shared" si="221"/>
        <v>155000000</v>
      </c>
      <c r="E2129" s="30"/>
      <c r="F2129" s="30"/>
      <c r="G2129" s="32">
        <f t="shared" si="222"/>
        <v>310</v>
      </c>
      <c r="H2129" s="33">
        <v>500000.0</v>
      </c>
      <c r="I2129" s="32">
        <f t="shared" si="223"/>
        <v>0</v>
      </c>
      <c r="J2129" s="30">
        <f t="shared" si="224"/>
        <v>155000000</v>
      </c>
      <c r="K2129" s="34">
        <f t="shared" si="225"/>
        <v>0</v>
      </c>
      <c r="L2129" s="50"/>
      <c r="M2129" s="50"/>
      <c r="N2129" s="50"/>
      <c r="O2129" s="50"/>
      <c r="P2129" s="50"/>
      <c r="Q2129" s="50"/>
      <c r="R2129" s="50"/>
    </row>
    <row r="2130" ht="15.75" customHeight="1">
      <c r="A2130" s="47" t="s">
        <v>95</v>
      </c>
      <c r="B2130" s="33">
        <v>2506.0</v>
      </c>
      <c r="C2130" s="32">
        <v>17.0</v>
      </c>
      <c r="D2130" s="30">
        <f t="shared" si="221"/>
        <v>42602</v>
      </c>
      <c r="E2130" s="30"/>
      <c r="F2130" s="30"/>
      <c r="G2130" s="32">
        <f t="shared" si="222"/>
        <v>17</v>
      </c>
      <c r="H2130" s="33">
        <v>2700.0</v>
      </c>
      <c r="I2130" s="32">
        <f t="shared" si="223"/>
        <v>194</v>
      </c>
      <c r="J2130" s="30">
        <f t="shared" si="224"/>
        <v>45900</v>
      </c>
      <c r="K2130" s="34">
        <f t="shared" si="225"/>
        <v>3298</v>
      </c>
      <c r="L2130" s="50"/>
      <c r="M2130" s="50"/>
      <c r="N2130" s="50"/>
      <c r="O2130" s="50"/>
      <c r="P2130" s="50"/>
      <c r="Q2130" s="50"/>
      <c r="R2130" s="50"/>
    </row>
    <row r="2131" ht="15.75" customHeight="1">
      <c r="A2131" s="47" t="s">
        <v>96</v>
      </c>
      <c r="B2131" s="33">
        <v>6500.0</v>
      </c>
      <c r="C2131" s="32">
        <v>10.0</v>
      </c>
      <c r="D2131" s="30">
        <f t="shared" si="221"/>
        <v>65000</v>
      </c>
      <c r="E2131" s="30"/>
      <c r="F2131" s="30"/>
      <c r="G2131" s="32">
        <f t="shared" si="222"/>
        <v>10</v>
      </c>
      <c r="H2131" s="33">
        <v>6500.0</v>
      </c>
      <c r="I2131" s="32">
        <f t="shared" si="223"/>
        <v>0</v>
      </c>
      <c r="J2131" s="30">
        <f t="shared" si="224"/>
        <v>65000</v>
      </c>
      <c r="K2131" s="34">
        <f t="shared" si="225"/>
        <v>0</v>
      </c>
      <c r="L2131" s="50"/>
      <c r="M2131" s="50"/>
      <c r="N2131" s="50"/>
      <c r="O2131" s="50"/>
      <c r="P2131" s="50"/>
      <c r="Q2131" s="50"/>
      <c r="R2131" s="50"/>
    </row>
    <row r="2132" ht="15.75" customHeight="1">
      <c r="A2132" s="47" t="s">
        <v>50</v>
      </c>
      <c r="B2132" s="33">
        <v>82500.0</v>
      </c>
      <c r="C2132" s="32">
        <v>111.0</v>
      </c>
      <c r="D2132" s="30">
        <f t="shared" si="221"/>
        <v>9157500</v>
      </c>
      <c r="E2132" s="30"/>
      <c r="F2132" s="30"/>
      <c r="G2132" s="32">
        <f t="shared" si="222"/>
        <v>111</v>
      </c>
      <c r="H2132" s="33">
        <v>80000.0</v>
      </c>
      <c r="I2132" s="32">
        <f t="shared" si="223"/>
        <v>-2500</v>
      </c>
      <c r="J2132" s="30">
        <f t="shared" si="224"/>
        <v>8880000</v>
      </c>
      <c r="K2132" s="34">
        <f t="shared" si="225"/>
        <v>-277500</v>
      </c>
      <c r="L2132" s="50"/>
      <c r="M2132" s="50"/>
      <c r="N2132" s="50"/>
      <c r="O2132" s="50"/>
      <c r="P2132" s="50"/>
      <c r="Q2132" s="50"/>
      <c r="R2132" s="50"/>
    </row>
    <row r="2133" ht="15.75" customHeight="1">
      <c r="A2133" s="47" t="s">
        <v>49</v>
      </c>
      <c r="B2133" s="33">
        <v>71000.0</v>
      </c>
      <c r="C2133" s="32">
        <v>887.0</v>
      </c>
      <c r="D2133" s="30">
        <f t="shared" si="221"/>
        <v>62977000</v>
      </c>
      <c r="E2133" s="30"/>
      <c r="F2133" s="30"/>
      <c r="G2133" s="32">
        <f t="shared" si="222"/>
        <v>887</v>
      </c>
      <c r="H2133" s="33">
        <v>71000.0</v>
      </c>
      <c r="I2133" s="32">
        <f t="shared" si="223"/>
        <v>0</v>
      </c>
      <c r="J2133" s="30">
        <f t="shared" si="224"/>
        <v>62977000</v>
      </c>
      <c r="K2133" s="34">
        <f t="shared" si="225"/>
        <v>0</v>
      </c>
      <c r="L2133" s="50"/>
      <c r="M2133" s="50"/>
      <c r="N2133" s="50"/>
      <c r="O2133" s="50"/>
      <c r="P2133" s="50"/>
      <c r="Q2133" s="50"/>
      <c r="R2133" s="50"/>
    </row>
    <row r="2134" ht="15.75" customHeight="1">
      <c r="A2134" s="47" t="s">
        <v>97</v>
      </c>
      <c r="B2134" s="33">
        <v>31300.0</v>
      </c>
      <c r="C2134" s="32">
        <v>718.0</v>
      </c>
      <c r="D2134" s="30">
        <f t="shared" si="221"/>
        <v>22473400</v>
      </c>
      <c r="E2134" s="30"/>
      <c r="F2134" s="30"/>
      <c r="G2134" s="32">
        <f t="shared" si="222"/>
        <v>718</v>
      </c>
      <c r="H2134" s="33">
        <v>31000.0</v>
      </c>
      <c r="I2134" s="32">
        <f t="shared" si="223"/>
        <v>-300</v>
      </c>
      <c r="J2134" s="30">
        <f t="shared" si="224"/>
        <v>22258000</v>
      </c>
      <c r="K2134" s="34">
        <f t="shared" si="225"/>
        <v>-215400</v>
      </c>
      <c r="L2134" s="50"/>
      <c r="M2134" s="50"/>
      <c r="N2134" s="50"/>
      <c r="O2134" s="50"/>
      <c r="P2134" s="50"/>
      <c r="Q2134" s="50"/>
      <c r="R2134" s="50"/>
    </row>
    <row r="2135" ht="15.75" customHeight="1">
      <c r="A2135" s="47" t="s">
        <v>51</v>
      </c>
      <c r="B2135" s="33">
        <v>67995.0</v>
      </c>
      <c r="C2135" s="32">
        <v>138889.0</v>
      </c>
      <c r="D2135" s="30">
        <f t="shared" si="221"/>
        <v>9443757555</v>
      </c>
      <c r="E2135" s="30"/>
      <c r="F2135" s="30"/>
      <c r="G2135" s="32">
        <f t="shared" si="222"/>
        <v>138889</v>
      </c>
      <c r="H2135" s="33">
        <v>63000.0</v>
      </c>
      <c r="I2135" s="32">
        <f t="shared" si="223"/>
        <v>-4995</v>
      </c>
      <c r="J2135" s="30">
        <f t="shared" si="224"/>
        <v>8750007000</v>
      </c>
      <c r="K2135" s="34">
        <f t="shared" si="225"/>
        <v>-693750555</v>
      </c>
      <c r="L2135" s="50"/>
      <c r="M2135" s="50"/>
      <c r="N2135" s="50"/>
      <c r="O2135" s="50"/>
      <c r="P2135" s="50"/>
      <c r="Q2135" s="50"/>
      <c r="R2135" s="50"/>
    </row>
    <row r="2136" ht="15.75" customHeight="1">
      <c r="A2136" s="47" t="s">
        <v>70</v>
      </c>
      <c r="B2136" s="33">
        <v>745.0</v>
      </c>
      <c r="C2136" s="32">
        <v>8144.0</v>
      </c>
      <c r="D2136" s="30">
        <f t="shared" si="221"/>
        <v>6067280</v>
      </c>
      <c r="E2136" s="30"/>
      <c r="F2136" s="30"/>
      <c r="G2136" s="32">
        <f t="shared" si="222"/>
        <v>8144</v>
      </c>
      <c r="H2136" s="33">
        <v>730.0</v>
      </c>
      <c r="I2136" s="32">
        <f t="shared" si="223"/>
        <v>-15</v>
      </c>
      <c r="J2136" s="30">
        <f t="shared" si="224"/>
        <v>5945120</v>
      </c>
      <c r="K2136" s="34">
        <f t="shared" si="225"/>
        <v>-122160</v>
      </c>
      <c r="L2136" s="50"/>
      <c r="M2136" s="50"/>
      <c r="N2136" s="50"/>
      <c r="O2136" s="50"/>
      <c r="P2136" s="50"/>
      <c r="Q2136" s="50"/>
      <c r="R2136" s="50"/>
    </row>
    <row r="2137" ht="15.75" customHeight="1">
      <c r="A2137" s="35"/>
      <c r="B2137" s="10"/>
      <c r="C2137" s="10"/>
      <c r="D2137" s="31">
        <f t="shared" si="221"/>
        <v>0</v>
      </c>
      <c r="E2137" s="31"/>
      <c r="F2137" s="31"/>
      <c r="G2137" s="32"/>
      <c r="H2137" s="31"/>
      <c r="I2137" s="32">
        <f t="shared" si="223"/>
        <v>0</v>
      </c>
      <c r="J2137" s="31">
        <f t="shared" si="224"/>
        <v>0</v>
      </c>
      <c r="K2137" s="34">
        <f t="shared" si="225"/>
        <v>0</v>
      </c>
    </row>
    <row r="2138" ht="15.75" customHeight="1">
      <c r="A2138" s="35"/>
      <c r="B2138" s="10"/>
      <c r="C2138" s="10"/>
      <c r="D2138" s="31">
        <f t="shared" si="221"/>
        <v>0</v>
      </c>
      <c r="E2138" s="31"/>
      <c r="F2138" s="31"/>
      <c r="G2138" s="32"/>
      <c r="H2138" s="31"/>
      <c r="I2138" s="32">
        <f t="shared" si="223"/>
        <v>0</v>
      </c>
      <c r="J2138" s="31">
        <f t="shared" si="224"/>
        <v>0</v>
      </c>
      <c r="K2138" s="34">
        <f t="shared" si="225"/>
        <v>0</v>
      </c>
    </row>
    <row r="2139" ht="15.75" customHeight="1">
      <c r="A2139" s="37"/>
      <c r="B2139" s="38"/>
      <c r="C2139" s="38"/>
      <c r="D2139" s="39">
        <f t="shared" si="221"/>
        <v>0</v>
      </c>
      <c r="E2139" s="39"/>
      <c r="F2139" s="39"/>
      <c r="G2139" s="32"/>
      <c r="H2139" s="39"/>
      <c r="I2139" s="40">
        <f t="shared" si="223"/>
        <v>0</v>
      </c>
      <c r="J2139" s="39">
        <f t="shared" si="224"/>
        <v>0</v>
      </c>
      <c r="K2139" s="34">
        <f t="shared" si="225"/>
        <v>0</v>
      </c>
    </row>
    <row r="2140" ht="15.75" customHeight="1">
      <c r="B2140" s="2"/>
      <c r="C2140" s="2"/>
      <c r="D2140" s="3"/>
      <c r="E2140" s="3"/>
      <c r="F2140" s="3"/>
      <c r="G2140" s="12">
        <f>SUM(G2108:G2139)</f>
        <v>1797244</v>
      </c>
      <c r="H2140" s="3"/>
      <c r="I2140" s="3"/>
      <c r="J2140" s="3"/>
    </row>
    <row r="2141" ht="15.75" customHeight="1">
      <c r="B2141" s="2"/>
      <c r="C2141" s="2"/>
      <c r="D2141" s="3"/>
      <c r="E2141" s="3"/>
      <c r="F2141" s="3"/>
      <c r="G2141" s="3"/>
      <c r="H2141" s="3"/>
      <c r="I2141" s="3"/>
      <c r="J2141" s="3"/>
    </row>
    <row r="2142" ht="15.75" customHeight="1">
      <c r="B2142" s="2"/>
      <c r="C2142" s="2"/>
      <c r="D2142" s="3" t="s">
        <v>17</v>
      </c>
      <c r="E2142" s="3"/>
      <c r="F2142" s="3"/>
      <c r="G2142" s="3"/>
      <c r="H2142" s="3"/>
      <c r="I2142" s="3"/>
      <c r="J2142" s="3" t="s">
        <v>17</v>
      </c>
    </row>
    <row r="2143" ht="15.75" customHeight="1">
      <c r="A2143" s="51" t="s">
        <v>88</v>
      </c>
      <c r="B2143" s="52" t="s">
        <v>51</v>
      </c>
      <c r="C2143" s="52" t="s">
        <v>48</v>
      </c>
      <c r="D2143" s="3">
        <f>SUM(D2108:D2142)</f>
        <v>17255152515</v>
      </c>
      <c r="E2143" s="3"/>
      <c r="F2143" s="3"/>
      <c r="G2143" s="3"/>
      <c r="H2143" s="3"/>
      <c r="I2143" s="3"/>
      <c r="J2143" s="3">
        <f>SUM(J2108:J2142)</f>
        <v>16970801278</v>
      </c>
      <c r="K2143" s="17">
        <f>J2143-D2143</f>
        <v>-284351237.2</v>
      </c>
    </row>
    <row r="2144" ht="15.75" customHeight="1">
      <c r="A2144" s="15" t="s">
        <v>157</v>
      </c>
      <c r="B2144" s="15" t="s">
        <v>157</v>
      </c>
      <c r="C2144" s="15" t="s">
        <v>157</v>
      </c>
      <c r="D2144" s="3"/>
      <c r="E2144" s="3"/>
      <c r="F2144" s="3"/>
      <c r="G2144" s="3"/>
      <c r="H2144" s="3"/>
      <c r="I2144" s="3"/>
      <c r="J2144" s="3"/>
    </row>
    <row r="2145" ht="15.75" customHeight="1">
      <c r="A2145" s="2">
        <v>5.791930372E9</v>
      </c>
      <c r="B2145" s="2">
        <v>2.6121595E7</v>
      </c>
      <c r="C2145" s="2">
        <v>2.925E7</v>
      </c>
      <c r="D2145" s="3" t="s">
        <v>20</v>
      </c>
      <c r="E2145" s="3"/>
      <c r="F2145" s="3"/>
      <c r="G2145" s="3"/>
      <c r="H2145" s="3"/>
      <c r="I2145" s="3"/>
      <c r="J2145" s="3" t="s">
        <v>20</v>
      </c>
      <c r="K2145" s="43">
        <f>K2143/J2146</f>
        <v>-1421.756186</v>
      </c>
    </row>
    <row r="2146" ht="15.75" customHeight="1">
      <c r="A2146" s="52" t="s">
        <v>158</v>
      </c>
      <c r="B2146" s="52" t="s">
        <v>158</v>
      </c>
      <c r="C2146" s="52" t="s">
        <v>158</v>
      </c>
      <c r="D2146" s="11">
        <v>200000.0</v>
      </c>
      <c r="E2146" s="3"/>
      <c r="F2146" s="3"/>
      <c r="G2146" s="3"/>
      <c r="H2146" s="3"/>
      <c r="I2146" s="3"/>
      <c r="J2146" s="11">
        <v>200000.0</v>
      </c>
      <c r="K2146" s="42"/>
    </row>
    <row r="2147" ht="15.75" customHeight="1">
      <c r="A2147" s="2">
        <f>C2109</f>
        <v>1530080</v>
      </c>
      <c r="B2147" s="2">
        <f>C2135</f>
        <v>138889</v>
      </c>
      <c r="C2147" s="2">
        <f>C2112</f>
        <v>112449</v>
      </c>
      <c r="D2147" s="3" t="s">
        <v>21</v>
      </c>
      <c r="E2147" s="3"/>
      <c r="F2147" s="3"/>
      <c r="G2147" s="3"/>
      <c r="H2147" s="3"/>
      <c r="I2147" s="3"/>
      <c r="J2147" s="3" t="s">
        <v>21</v>
      </c>
    </row>
    <row r="2148" ht="15.75" customHeight="1">
      <c r="A2148" s="52" t="s">
        <v>159</v>
      </c>
      <c r="B2148" s="52" t="s">
        <v>159</v>
      </c>
      <c r="C2148" s="52" t="s">
        <v>159</v>
      </c>
      <c r="D2148" s="12">
        <f>D2143/D2146</f>
        <v>86275.76257</v>
      </c>
      <c r="E2148" s="12"/>
      <c r="F2148" s="12"/>
      <c r="G2148" s="12"/>
      <c r="H2148" s="3"/>
      <c r="I2148" s="3"/>
      <c r="J2148" s="12">
        <f>J2143/J2146</f>
        <v>84854.00639</v>
      </c>
      <c r="K2148" s="18">
        <f>J2148-D2148</f>
        <v>-1421.756186</v>
      </c>
    </row>
    <row r="2149" ht="15.75" customHeight="1">
      <c r="A2149" s="6">
        <f t="shared" ref="A2149:C2149" si="226">A2147*100/A2145</f>
        <v>0.02641744465</v>
      </c>
      <c r="B2149" s="2">
        <f t="shared" si="226"/>
        <v>0.5317018352</v>
      </c>
      <c r="C2149" s="2">
        <f t="shared" si="226"/>
        <v>0.3844410256</v>
      </c>
      <c r="D2149" s="3"/>
      <c r="E2149" s="3"/>
      <c r="F2149" s="3"/>
      <c r="G2149" s="3"/>
      <c r="H2149" s="3"/>
      <c r="I2149" s="3"/>
      <c r="J2149" s="3"/>
    </row>
    <row r="2150" ht="15.75" customHeight="1">
      <c r="B2150" s="2"/>
      <c r="C2150" s="2"/>
      <c r="D2150" s="3"/>
      <c r="E2150" s="3"/>
      <c r="F2150" s="3"/>
      <c r="G2150" s="3"/>
      <c r="H2150" s="3"/>
      <c r="I2150" s="3"/>
      <c r="J2150" s="3"/>
    </row>
    <row r="2151" ht="15.75" customHeight="1">
      <c r="B2151" s="2"/>
      <c r="C2151" s="2"/>
      <c r="D2151" s="3"/>
      <c r="E2151" s="3"/>
      <c r="F2151" s="3"/>
      <c r="G2151" s="3"/>
      <c r="H2151" s="3"/>
      <c r="I2151" s="3"/>
      <c r="J2151" s="3"/>
    </row>
    <row r="2152" ht="15.75" customHeight="1">
      <c r="B2152" s="2"/>
      <c r="C2152" s="2"/>
      <c r="D2152" s="3"/>
      <c r="E2152" s="3"/>
      <c r="F2152" s="3"/>
      <c r="G2152" s="3"/>
      <c r="H2152" s="3"/>
      <c r="I2152" s="3"/>
      <c r="J2152" s="3"/>
    </row>
    <row r="2153" ht="15.75" customHeight="1">
      <c r="B2153" s="2"/>
      <c r="C2153" s="2"/>
      <c r="D2153" s="3"/>
      <c r="E2153" s="3"/>
      <c r="F2153" s="3"/>
      <c r="G2153" s="3"/>
      <c r="H2153" s="3"/>
      <c r="I2153" s="3"/>
      <c r="J2153" s="3"/>
    </row>
    <row r="2154" ht="15.75" customHeight="1">
      <c r="A2154" s="1" t="s">
        <v>200</v>
      </c>
      <c r="B2154" s="2"/>
      <c r="C2154" s="2"/>
      <c r="D2154" s="3"/>
      <c r="E2154" s="3"/>
      <c r="F2154" s="3"/>
      <c r="G2154" s="3"/>
      <c r="H2154" s="3"/>
      <c r="I2154" s="3"/>
      <c r="J2154" s="3"/>
    </row>
    <row r="2155" ht="15.75" customHeight="1">
      <c r="B2155" s="2"/>
      <c r="C2155" s="2"/>
      <c r="D2155" s="3"/>
      <c r="E2155" s="3"/>
      <c r="F2155" s="3"/>
      <c r="G2155" s="3"/>
      <c r="H2155" s="3"/>
      <c r="I2155" s="3"/>
      <c r="J2155" s="3"/>
    </row>
    <row r="2156" ht="15.75" customHeight="1">
      <c r="B2156" s="2"/>
      <c r="C2156" s="2"/>
      <c r="D2156" s="3"/>
      <c r="E2156" s="3"/>
      <c r="F2156" s="3"/>
      <c r="G2156" s="3"/>
      <c r="H2156" s="3"/>
      <c r="I2156" s="3"/>
      <c r="J2156" s="3"/>
    </row>
    <row r="2157" ht="15.75" customHeight="1">
      <c r="A2157" s="19" t="s">
        <v>35</v>
      </c>
      <c r="B2157" s="20"/>
      <c r="C2157" s="20"/>
      <c r="D2157" s="21"/>
      <c r="E2157" s="22" t="s">
        <v>36</v>
      </c>
      <c r="F2157" s="23"/>
      <c r="G2157" s="21"/>
      <c r="H2157" s="21"/>
      <c r="I2157" s="21"/>
      <c r="J2157" s="21"/>
      <c r="K2157" s="24"/>
      <c r="L2157" s="1"/>
      <c r="M2157" s="1"/>
      <c r="N2157" s="1"/>
      <c r="O2157" s="1"/>
      <c r="P2157" s="1"/>
      <c r="Q2157" s="1"/>
      <c r="R2157" s="1"/>
    </row>
    <row r="2158" ht="15.75" customHeight="1">
      <c r="A2158" s="25" t="s">
        <v>2</v>
      </c>
      <c r="B2158" s="27" t="s">
        <v>199</v>
      </c>
      <c r="C2158" s="26" t="s">
        <v>8</v>
      </c>
      <c r="D2158" s="27" t="s">
        <v>9</v>
      </c>
      <c r="E2158" s="27" t="s">
        <v>38</v>
      </c>
      <c r="F2158" s="27" t="s">
        <v>39</v>
      </c>
      <c r="G2158" s="27" t="s">
        <v>40</v>
      </c>
      <c r="H2158" s="27" t="s">
        <v>201</v>
      </c>
      <c r="I2158" s="27" t="s">
        <v>42</v>
      </c>
      <c r="J2158" s="27" t="s">
        <v>201</v>
      </c>
      <c r="K2158" s="28" t="s">
        <v>12</v>
      </c>
      <c r="L2158" s="1"/>
      <c r="M2158" s="1"/>
      <c r="N2158" s="1"/>
      <c r="O2158" s="1"/>
      <c r="P2158" s="1"/>
      <c r="Q2158" s="1"/>
      <c r="R2158" s="1"/>
    </row>
    <row r="2159" ht="15.75" customHeight="1">
      <c r="A2159" s="47" t="s">
        <v>87</v>
      </c>
      <c r="B2159" s="33">
        <v>145000.0</v>
      </c>
      <c r="C2159" s="32">
        <v>1.0</v>
      </c>
      <c r="D2159" s="30">
        <f t="shared" ref="D2159:D2190" si="227">C2159*B2159</f>
        <v>145000</v>
      </c>
      <c r="E2159" s="31"/>
      <c r="F2159" s="31"/>
      <c r="G2159" s="32">
        <f t="shared" ref="G2159:G2187" si="228">$C2159+E2159-F2159</f>
        <v>1</v>
      </c>
      <c r="H2159" s="33">
        <v>145000.0</v>
      </c>
      <c r="I2159" s="32">
        <f t="shared" ref="I2159:I2190" si="229">H2159-B2159</f>
        <v>0</v>
      </c>
      <c r="J2159" s="30">
        <f t="shared" ref="J2159:J2190" si="230">G2159*H2159</f>
        <v>145000</v>
      </c>
      <c r="K2159" s="34">
        <f t="shared" ref="K2159:K2190" si="231">J2159-D2159</f>
        <v>0</v>
      </c>
      <c r="L2159" s="50"/>
      <c r="M2159" s="50"/>
      <c r="N2159" s="50"/>
      <c r="O2159" s="50"/>
      <c r="P2159" s="50"/>
      <c r="Q2159" s="50"/>
      <c r="R2159" s="50"/>
    </row>
    <row r="2160" ht="15.75" customHeight="1">
      <c r="A2160" s="47" t="s">
        <v>88</v>
      </c>
      <c r="B2160" s="33">
        <v>1650.0</v>
      </c>
      <c r="C2160" s="32">
        <v>1527185.0</v>
      </c>
      <c r="D2160" s="30">
        <f t="shared" si="227"/>
        <v>2519855250</v>
      </c>
      <c r="E2160" s="30"/>
      <c r="F2160" s="30"/>
      <c r="G2160" s="32">
        <f t="shared" si="228"/>
        <v>1527185</v>
      </c>
      <c r="H2160" s="33">
        <v>1640.0</v>
      </c>
      <c r="I2160" s="32">
        <f t="shared" si="229"/>
        <v>-10</v>
      </c>
      <c r="J2160" s="30">
        <f t="shared" si="230"/>
        <v>2504583400</v>
      </c>
      <c r="K2160" s="34">
        <f t="shared" si="231"/>
        <v>-15271850</v>
      </c>
      <c r="L2160" s="50"/>
      <c r="M2160" s="50"/>
      <c r="N2160" s="50"/>
      <c r="O2160" s="50"/>
      <c r="P2160" s="50"/>
      <c r="Q2160" s="50"/>
      <c r="R2160" s="50"/>
    </row>
    <row r="2161" ht="15.75" customHeight="1">
      <c r="A2161" s="47" t="s">
        <v>89</v>
      </c>
      <c r="B2161" s="33">
        <v>75.0</v>
      </c>
      <c r="C2161" s="32">
        <v>2600.0</v>
      </c>
      <c r="D2161" s="30">
        <f t="shared" si="227"/>
        <v>195000</v>
      </c>
      <c r="E2161" s="30"/>
      <c r="F2161" s="30"/>
      <c r="G2161" s="32">
        <f t="shared" si="228"/>
        <v>2600</v>
      </c>
      <c r="H2161" s="33">
        <v>78.0</v>
      </c>
      <c r="I2161" s="33">
        <f t="shared" si="229"/>
        <v>3</v>
      </c>
      <c r="J2161" s="30">
        <f t="shared" si="230"/>
        <v>202800</v>
      </c>
      <c r="K2161" s="34">
        <f t="shared" si="231"/>
        <v>7800</v>
      </c>
      <c r="L2161" s="50"/>
      <c r="M2161" s="50"/>
      <c r="N2161" s="50"/>
      <c r="O2161" s="50"/>
      <c r="P2161" s="50"/>
      <c r="Q2161" s="50"/>
      <c r="R2161" s="50"/>
    </row>
    <row r="2162" ht="15.75" customHeight="1">
      <c r="A2162" s="47" t="s">
        <v>47</v>
      </c>
      <c r="B2162" s="33">
        <v>505000.0</v>
      </c>
      <c r="C2162" s="32">
        <v>7.0</v>
      </c>
      <c r="D2162" s="30">
        <f t="shared" si="227"/>
        <v>3535000</v>
      </c>
      <c r="E2162" s="30"/>
      <c r="F2162" s="30"/>
      <c r="G2162" s="32">
        <f t="shared" si="228"/>
        <v>7</v>
      </c>
      <c r="H2162" s="33">
        <v>500000.0</v>
      </c>
      <c r="I2162" s="32">
        <f t="shared" si="229"/>
        <v>-5000</v>
      </c>
      <c r="J2162" s="30">
        <f t="shared" si="230"/>
        <v>3500000</v>
      </c>
      <c r="K2162" s="34">
        <f t="shared" si="231"/>
        <v>-35000</v>
      </c>
      <c r="L2162" s="50"/>
      <c r="M2162" s="50"/>
      <c r="N2162" s="50"/>
      <c r="O2162" s="50"/>
      <c r="P2162" s="50"/>
      <c r="Q2162" s="50"/>
      <c r="R2162" s="50"/>
    </row>
    <row r="2163" ht="15.75" customHeight="1">
      <c r="A2163" s="47" t="s">
        <v>48</v>
      </c>
      <c r="B2163" s="33">
        <v>48000.0</v>
      </c>
      <c r="C2163" s="32">
        <v>112449.0</v>
      </c>
      <c r="D2163" s="30">
        <f t="shared" si="227"/>
        <v>5397552000</v>
      </c>
      <c r="E2163" s="30"/>
      <c r="F2163" s="30"/>
      <c r="G2163" s="32">
        <f t="shared" si="228"/>
        <v>112449</v>
      </c>
      <c r="H2163" s="33">
        <v>47000.0</v>
      </c>
      <c r="I2163" s="32">
        <f t="shared" si="229"/>
        <v>-1000</v>
      </c>
      <c r="J2163" s="30">
        <f t="shared" si="230"/>
        <v>5285103000</v>
      </c>
      <c r="K2163" s="34">
        <f t="shared" si="231"/>
        <v>-112449000</v>
      </c>
      <c r="L2163" s="50"/>
      <c r="M2163" s="50"/>
      <c r="N2163" s="50"/>
      <c r="O2163" s="50"/>
      <c r="P2163" s="50"/>
      <c r="Q2163" s="50"/>
      <c r="R2163" s="50"/>
    </row>
    <row r="2164" ht="15.75" customHeight="1">
      <c r="A2164" s="47" t="s">
        <v>86</v>
      </c>
      <c r="B2164" s="33">
        <v>6505.0</v>
      </c>
      <c r="C2164" s="32">
        <v>634.0</v>
      </c>
      <c r="D2164" s="30">
        <f t="shared" si="227"/>
        <v>4124170</v>
      </c>
      <c r="E2164" s="30"/>
      <c r="F2164" s="31"/>
      <c r="G2164" s="32">
        <f t="shared" si="228"/>
        <v>634</v>
      </c>
      <c r="H2164" s="33">
        <v>6520.0</v>
      </c>
      <c r="I2164" s="32">
        <f t="shared" si="229"/>
        <v>15</v>
      </c>
      <c r="J2164" s="30">
        <f t="shared" si="230"/>
        <v>4133680</v>
      </c>
      <c r="K2164" s="34">
        <f t="shared" si="231"/>
        <v>9510</v>
      </c>
      <c r="L2164" s="50"/>
      <c r="M2164" s="50"/>
      <c r="N2164" s="50"/>
      <c r="O2164" s="50"/>
      <c r="P2164" s="50"/>
      <c r="Q2164" s="50"/>
      <c r="R2164" s="50"/>
    </row>
    <row r="2165" ht="15.75" customHeight="1">
      <c r="A2165" s="47" t="s">
        <v>90</v>
      </c>
      <c r="B2165" s="33">
        <v>970.0</v>
      </c>
      <c r="C2165" s="32">
        <v>4.0</v>
      </c>
      <c r="D2165" s="30">
        <f t="shared" si="227"/>
        <v>3880</v>
      </c>
      <c r="E2165" s="30"/>
      <c r="F2165" s="30"/>
      <c r="G2165" s="32">
        <f t="shared" si="228"/>
        <v>4</v>
      </c>
      <c r="H2165" s="33">
        <v>970.0</v>
      </c>
      <c r="I2165" s="32">
        <f t="shared" si="229"/>
        <v>0</v>
      </c>
      <c r="J2165" s="30">
        <f t="shared" si="230"/>
        <v>3880</v>
      </c>
      <c r="K2165" s="34">
        <f t="shared" si="231"/>
        <v>0</v>
      </c>
      <c r="L2165" s="50"/>
      <c r="M2165" s="50"/>
      <c r="N2165" s="50"/>
      <c r="O2165" s="50"/>
      <c r="P2165" s="50"/>
      <c r="Q2165" s="50"/>
      <c r="R2165" s="50"/>
    </row>
    <row r="2166" ht="15.75" customHeight="1">
      <c r="A2166" s="47" t="s">
        <v>54</v>
      </c>
      <c r="B2166" s="33">
        <v>99999.99</v>
      </c>
      <c r="C2166" s="32">
        <v>15.0</v>
      </c>
      <c r="D2166" s="30">
        <f t="shared" si="227"/>
        <v>1499999.85</v>
      </c>
      <c r="E2166" s="30"/>
      <c r="F2166" s="30"/>
      <c r="G2166" s="32">
        <f t="shared" si="228"/>
        <v>15</v>
      </c>
      <c r="H2166" s="33">
        <v>99999.99</v>
      </c>
      <c r="I2166" s="32">
        <f t="shared" si="229"/>
        <v>0</v>
      </c>
      <c r="J2166" s="30">
        <f t="shared" si="230"/>
        <v>1499999.85</v>
      </c>
      <c r="K2166" s="34">
        <f t="shared" si="231"/>
        <v>0</v>
      </c>
      <c r="L2166" s="50"/>
      <c r="M2166" s="50"/>
      <c r="N2166" s="50"/>
      <c r="O2166" s="50"/>
      <c r="P2166" s="50"/>
      <c r="Q2166" s="50"/>
      <c r="R2166" s="50"/>
    </row>
    <row r="2167" ht="15.75" customHeight="1">
      <c r="A2167" s="47" t="s">
        <v>55</v>
      </c>
      <c r="B2167" s="33">
        <v>3779.0</v>
      </c>
      <c r="C2167" s="32">
        <v>2.0</v>
      </c>
      <c r="D2167" s="30">
        <f t="shared" si="227"/>
        <v>7558</v>
      </c>
      <c r="E2167" s="30"/>
      <c r="F2167" s="30"/>
      <c r="G2167" s="32">
        <f t="shared" si="228"/>
        <v>2</v>
      </c>
      <c r="H2167" s="33">
        <v>3800.0</v>
      </c>
      <c r="I2167" s="32">
        <f t="shared" si="229"/>
        <v>21</v>
      </c>
      <c r="J2167" s="30">
        <f t="shared" si="230"/>
        <v>7600</v>
      </c>
      <c r="K2167" s="34">
        <f t="shared" si="231"/>
        <v>42</v>
      </c>
      <c r="L2167" s="50"/>
      <c r="M2167" s="50"/>
      <c r="N2167" s="50"/>
      <c r="O2167" s="50"/>
      <c r="P2167" s="50"/>
      <c r="Q2167" s="50"/>
      <c r="R2167" s="50"/>
    </row>
    <row r="2168" ht="15.75" customHeight="1">
      <c r="A2168" s="48" t="s">
        <v>91</v>
      </c>
      <c r="B2168" s="33">
        <v>13950.0</v>
      </c>
      <c r="C2168" s="32">
        <v>2.0</v>
      </c>
      <c r="D2168" s="30">
        <f t="shared" si="227"/>
        <v>27900</v>
      </c>
      <c r="E2168" s="30"/>
      <c r="F2168" s="30"/>
      <c r="G2168" s="32">
        <f t="shared" si="228"/>
        <v>2</v>
      </c>
      <c r="H2168" s="33">
        <v>13950.0</v>
      </c>
      <c r="I2168" s="32">
        <f t="shared" si="229"/>
        <v>0</v>
      </c>
      <c r="J2168" s="30">
        <f t="shared" si="230"/>
        <v>27900</v>
      </c>
      <c r="K2168" s="34">
        <f t="shared" si="231"/>
        <v>0</v>
      </c>
      <c r="L2168" s="50"/>
      <c r="M2168" s="50"/>
      <c r="N2168" s="50"/>
      <c r="O2168" s="50"/>
      <c r="P2168" s="50"/>
      <c r="Q2168" s="50"/>
      <c r="R2168" s="50"/>
    </row>
    <row r="2169" ht="15.75" customHeight="1">
      <c r="A2169" s="47" t="s">
        <v>92</v>
      </c>
      <c r="B2169" s="33">
        <v>93000.0</v>
      </c>
      <c r="C2169" s="32">
        <v>30.0</v>
      </c>
      <c r="D2169" s="30">
        <f t="shared" si="227"/>
        <v>2790000</v>
      </c>
      <c r="E2169" s="30"/>
      <c r="F2169" s="30"/>
      <c r="G2169" s="32">
        <f t="shared" si="228"/>
        <v>30</v>
      </c>
      <c r="H2169" s="33">
        <v>93500.0</v>
      </c>
      <c r="I2169" s="32">
        <f t="shared" si="229"/>
        <v>500</v>
      </c>
      <c r="J2169" s="30">
        <f t="shared" si="230"/>
        <v>2805000</v>
      </c>
      <c r="K2169" s="34">
        <f t="shared" si="231"/>
        <v>15000</v>
      </c>
      <c r="L2169" s="50"/>
      <c r="M2169" s="50"/>
      <c r="N2169" s="50"/>
      <c r="O2169" s="50"/>
      <c r="P2169" s="50"/>
      <c r="Q2169" s="50"/>
      <c r="R2169" s="50"/>
    </row>
    <row r="2170" ht="15.75" customHeight="1">
      <c r="A2170" s="47" t="s">
        <v>67</v>
      </c>
      <c r="B2170" s="33">
        <v>9999.95</v>
      </c>
      <c r="C2170" s="32">
        <v>5.0</v>
      </c>
      <c r="D2170" s="30">
        <f t="shared" si="227"/>
        <v>49999.75</v>
      </c>
      <c r="E2170" s="30"/>
      <c r="F2170" s="30"/>
      <c r="G2170" s="32">
        <f t="shared" si="228"/>
        <v>5</v>
      </c>
      <c r="H2170" s="33">
        <v>8001.0</v>
      </c>
      <c r="I2170" s="32">
        <f t="shared" si="229"/>
        <v>-1998.95</v>
      </c>
      <c r="J2170" s="30">
        <f t="shared" si="230"/>
        <v>40005</v>
      </c>
      <c r="K2170" s="34">
        <f t="shared" si="231"/>
        <v>-9994.75</v>
      </c>
      <c r="L2170" s="50"/>
      <c r="M2170" s="50"/>
      <c r="N2170" s="50"/>
      <c r="O2170" s="50"/>
      <c r="P2170" s="50"/>
      <c r="Q2170" s="50"/>
      <c r="R2170" s="50"/>
    </row>
    <row r="2171" ht="15.75" customHeight="1">
      <c r="A2171" s="47" t="s">
        <v>57</v>
      </c>
      <c r="B2171" s="33">
        <v>45100.0</v>
      </c>
      <c r="C2171" s="32">
        <v>20.0</v>
      </c>
      <c r="D2171" s="30">
        <f t="shared" si="227"/>
        <v>902000</v>
      </c>
      <c r="E2171" s="30"/>
      <c r="F2171" s="30"/>
      <c r="G2171" s="32">
        <f t="shared" si="228"/>
        <v>20</v>
      </c>
      <c r="H2171" s="33">
        <v>46000.0</v>
      </c>
      <c r="I2171" s="32">
        <f t="shared" si="229"/>
        <v>900</v>
      </c>
      <c r="J2171" s="30">
        <f t="shared" si="230"/>
        <v>920000</v>
      </c>
      <c r="K2171" s="34">
        <f t="shared" si="231"/>
        <v>18000</v>
      </c>
      <c r="L2171" s="50"/>
      <c r="M2171" s="50"/>
      <c r="N2171" s="50"/>
      <c r="O2171" s="50"/>
      <c r="P2171" s="50"/>
      <c r="Q2171" s="50"/>
      <c r="R2171" s="50"/>
    </row>
    <row r="2172" ht="15.75" customHeight="1">
      <c r="A2172" s="47" t="s">
        <v>58</v>
      </c>
      <c r="B2172" s="33">
        <v>75000.0</v>
      </c>
      <c r="C2172" s="32">
        <v>2.0</v>
      </c>
      <c r="D2172" s="30">
        <f t="shared" si="227"/>
        <v>150000</v>
      </c>
      <c r="E2172" s="30"/>
      <c r="F2172" s="30"/>
      <c r="G2172" s="32">
        <f t="shared" si="228"/>
        <v>2</v>
      </c>
      <c r="H2172" s="33">
        <v>70000.0</v>
      </c>
      <c r="I2172" s="32">
        <f t="shared" si="229"/>
        <v>-5000</v>
      </c>
      <c r="J2172" s="30">
        <f t="shared" si="230"/>
        <v>140000</v>
      </c>
      <c r="K2172" s="34">
        <f t="shared" si="231"/>
        <v>-10000</v>
      </c>
      <c r="L2172" s="50"/>
      <c r="M2172" s="50"/>
      <c r="N2172" s="50"/>
      <c r="O2172" s="50"/>
      <c r="P2172" s="50"/>
      <c r="Q2172" s="50"/>
      <c r="R2172" s="50"/>
    </row>
    <row r="2173" ht="15.75" customHeight="1">
      <c r="A2173" s="47" t="s">
        <v>59</v>
      </c>
      <c r="B2173" s="33">
        <v>3000.0</v>
      </c>
      <c r="C2173" s="32">
        <v>53.0</v>
      </c>
      <c r="D2173" s="30">
        <f t="shared" si="227"/>
        <v>159000</v>
      </c>
      <c r="E2173" s="30"/>
      <c r="F2173" s="30"/>
      <c r="G2173" s="32">
        <f t="shared" si="228"/>
        <v>53</v>
      </c>
      <c r="H2173" s="33">
        <v>3000.0</v>
      </c>
      <c r="I2173" s="32">
        <f t="shared" si="229"/>
        <v>0</v>
      </c>
      <c r="J2173" s="30">
        <f t="shared" si="230"/>
        <v>159000</v>
      </c>
      <c r="K2173" s="34">
        <f t="shared" si="231"/>
        <v>0</v>
      </c>
      <c r="L2173" s="50"/>
      <c r="M2173" s="50"/>
      <c r="N2173" s="50"/>
      <c r="O2173" s="50"/>
      <c r="P2173" s="50"/>
      <c r="Q2173" s="50"/>
      <c r="R2173" s="50"/>
    </row>
    <row r="2174" ht="15.75" customHeight="1">
      <c r="A2174" s="47" t="s">
        <v>60</v>
      </c>
      <c r="B2174" s="33">
        <v>1300.0</v>
      </c>
      <c r="C2174" s="32">
        <v>5065.0</v>
      </c>
      <c r="D2174" s="30">
        <f t="shared" si="227"/>
        <v>6584500</v>
      </c>
      <c r="E2174" s="30"/>
      <c r="F2174" s="30"/>
      <c r="G2174" s="32">
        <f t="shared" si="228"/>
        <v>5065</v>
      </c>
      <c r="H2174" s="33">
        <v>1335.0</v>
      </c>
      <c r="I2174" s="32">
        <f t="shared" si="229"/>
        <v>35</v>
      </c>
      <c r="J2174" s="30">
        <f t="shared" si="230"/>
        <v>6761775</v>
      </c>
      <c r="K2174" s="34">
        <f t="shared" si="231"/>
        <v>177275</v>
      </c>
      <c r="L2174" s="50"/>
      <c r="M2174" s="50"/>
      <c r="N2174" s="50"/>
      <c r="O2174" s="50"/>
      <c r="P2174" s="50"/>
      <c r="Q2174" s="50"/>
      <c r="R2174" s="50"/>
    </row>
    <row r="2175" ht="15.75" customHeight="1">
      <c r="A2175" s="47" t="s">
        <v>61</v>
      </c>
      <c r="B2175" s="33">
        <v>85000.0</v>
      </c>
      <c r="C2175" s="32">
        <v>5.0</v>
      </c>
      <c r="D2175" s="30">
        <f t="shared" si="227"/>
        <v>425000</v>
      </c>
      <c r="E2175" s="30"/>
      <c r="F2175" s="30"/>
      <c r="G2175" s="32">
        <f t="shared" si="228"/>
        <v>5</v>
      </c>
      <c r="H2175" s="33">
        <v>90000.0</v>
      </c>
      <c r="I2175" s="32">
        <f t="shared" si="229"/>
        <v>5000</v>
      </c>
      <c r="J2175" s="30">
        <f t="shared" si="230"/>
        <v>450000</v>
      </c>
      <c r="K2175" s="34">
        <f t="shared" si="231"/>
        <v>25000</v>
      </c>
      <c r="L2175" s="50"/>
      <c r="M2175" s="50"/>
      <c r="N2175" s="50"/>
      <c r="O2175" s="50"/>
      <c r="P2175" s="50"/>
      <c r="Q2175" s="50"/>
      <c r="R2175" s="50"/>
    </row>
    <row r="2176" ht="15.75" customHeight="1">
      <c r="A2176" s="47" t="s">
        <v>82</v>
      </c>
      <c r="B2176" s="45">
        <v>21000.0</v>
      </c>
      <c r="C2176" s="32">
        <v>1.0</v>
      </c>
      <c r="D2176" s="31">
        <f t="shared" si="227"/>
        <v>21000</v>
      </c>
      <c r="E2176" s="30"/>
      <c r="F2176" s="31"/>
      <c r="G2176" s="32">
        <f t="shared" si="228"/>
        <v>1</v>
      </c>
      <c r="H2176" s="45">
        <v>16800.0</v>
      </c>
      <c r="I2176" s="32">
        <f t="shared" si="229"/>
        <v>-4200</v>
      </c>
      <c r="J2176" s="31">
        <f t="shared" si="230"/>
        <v>16800</v>
      </c>
      <c r="K2176" s="34">
        <f t="shared" si="231"/>
        <v>-4200</v>
      </c>
      <c r="L2176" s="50"/>
      <c r="M2176" s="50"/>
      <c r="N2176" s="50"/>
      <c r="O2176" s="50"/>
      <c r="P2176" s="50"/>
      <c r="Q2176" s="50"/>
      <c r="R2176" s="50"/>
    </row>
    <row r="2177" ht="15.75" customHeight="1">
      <c r="A2177" s="47" t="s">
        <v>93</v>
      </c>
      <c r="B2177" s="33">
        <v>112100.0</v>
      </c>
      <c r="C2177" s="32">
        <v>20.0</v>
      </c>
      <c r="D2177" s="30">
        <f t="shared" si="227"/>
        <v>2242000</v>
      </c>
      <c r="E2177" s="30"/>
      <c r="F2177" s="30"/>
      <c r="G2177" s="32">
        <f t="shared" si="228"/>
        <v>20</v>
      </c>
      <c r="H2177" s="33">
        <v>100000.0</v>
      </c>
      <c r="I2177" s="32">
        <f t="shared" si="229"/>
        <v>-12100</v>
      </c>
      <c r="J2177" s="30">
        <f t="shared" si="230"/>
        <v>2000000</v>
      </c>
      <c r="K2177" s="34">
        <f t="shared" si="231"/>
        <v>-242000</v>
      </c>
      <c r="L2177" s="50"/>
      <c r="M2177" s="50"/>
      <c r="N2177" s="50"/>
      <c r="O2177" s="50"/>
      <c r="P2177" s="50"/>
      <c r="Q2177" s="50"/>
      <c r="R2177" s="50"/>
    </row>
    <row r="2178" ht="15.75" customHeight="1">
      <c r="A2178" s="47" t="s">
        <v>94</v>
      </c>
      <c r="B2178" s="33">
        <v>13000.0</v>
      </c>
      <c r="C2178" s="32">
        <v>8.0</v>
      </c>
      <c r="D2178" s="30">
        <f t="shared" si="227"/>
        <v>104000</v>
      </c>
      <c r="E2178" s="30"/>
      <c r="F2178" s="30"/>
      <c r="G2178" s="32">
        <f t="shared" si="228"/>
        <v>8</v>
      </c>
      <c r="H2178" s="33">
        <v>13000.0</v>
      </c>
      <c r="I2178" s="32">
        <f t="shared" si="229"/>
        <v>0</v>
      </c>
      <c r="J2178" s="30">
        <f t="shared" si="230"/>
        <v>104000</v>
      </c>
      <c r="K2178" s="34">
        <f t="shared" si="231"/>
        <v>0</v>
      </c>
      <c r="L2178" s="50"/>
      <c r="M2178" s="50"/>
      <c r="N2178" s="50"/>
      <c r="O2178" s="50"/>
      <c r="P2178" s="50"/>
      <c r="Q2178" s="50"/>
      <c r="R2178" s="50"/>
    </row>
    <row r="2179" ht="15.75" customHeight="1">
      <c r="A2179" s="47" t="s">
        <v>64</v>
      </c>
      <c r="B2179" s="33">
        <v>505000.0</v>
      </c>
      <c r="C2179" s="32">
        <v>50.0</v>
      </c>
      <c r="D2179" s="30">
        <f t="shared" si="227"/>
        <v>25250000</v>
      </c>
      <c r="E2179" s="30"/>
      <c r="F2179" s="30"/>
      <c r="G2179" s="32">
        <f t="shared" si="228"/>
        <v>50</v>
      </c>
      <c r="H2179" s="33">
        <v>505000.0</v>
      </c>
      <c r="I2179" s="32">
        <f t="shared" si="229"/>
        <v>0</v>
      </c>
      <c r="J2179" s="30">
        <f t="shared" si="230"/>
        <v>25250000</v>
      </c>
      <c r="K2179" s="34">
        <f t="shared" si="231"/>
        <v>0</v>
      </c>
      <c r="L2179" s="50"/>
      <c r="M2179" s="50"/>
      <c r="N2179" s="50"/>
      <c r="O2179" s="50"/>
      <c r="P2179" s="50"/>
      <c r="Q2179" s="50"/>
      <c r="R2179" s="50"/>
    </row>
    <row r="2180" ht="15.75" customHeight="1">
      <c r="A2180" s="47" t="s">
        <v>65</v>
      </c>
      <c r="B2180" s="33">
        <v>500000.0</v>
      </c>
      <c r="C2180" s="32">
        <v>310.0</v>
      </c>
      <c r="D2180" s="30">
        <f t="shared" si="227"/>
        <v>155000000</v>
      </c>
      <c r="E2180" s="30"/>
      <c r="F2180" s="30"/>
      <c r="G2180" s="32">
        <f t="shared" si="228"/>
        <v>310</v>
      </c>
      <c r="H2180" s="33">
        <v>500000.0</v>
      </c>
      <c r="I2180" s="32">
        <f t="shared" si="229"/>
        <v>0</v>
      </c>
      <c r="J2180" s="30">
        <f t="shared" si="230"/>
        <v>155000000</v>
      </c>
      <c r="K2180" s="34">
        <f t="shared" si="231"/>
        <v>0</v>
      </c>
      <c r="L2180" s="50"/>
      <c r="M2180" s="50"/>
      <c r="N2180" s="50"/>
      <c r="O2180" s="50"/>
      <c r="P2180" s="50"/>
      <c r="Q2180" s="50"/>
      <c r="R2180" s="50"/>
    </row>
    <row r="2181" ht="15.75" customHeight="1">
      <c r="A2181" s="47" t="s">
        <v>95</v>
      </c>
      <c r="B2181" s="33">
        <v>2700.0</v>
      </c>
      <c r="C2181" s="32">
        <v>17.0</v>
      </c>
      <c r="D2181" s="30">
        <f t="shared" si="227"/>
        <v>45900</v>
      </c>
      <c r="E2181" s="30"/>
      <c r="F2181" s="30"/>
      <c r="G2181" s="32">
        <f t="shared" si="228"/>
        <v>17</v>
      </c>
      <c r="H2181" s="33">
        <v>2700.0</v>
      </c>
      <c r="I2181" s="32">
        <f t="shared" si="229"/>
        <v>0</v>
      </c>
      <c r="J2181" s="30">
        <f t="shared" si="230"/>
        <v>45900</v>
      </c>
      <c r="K2181" s="34">
        <f t="shared" si="231"/>
        <v>0</v>
      </c>
      <c r="L2181" s="50"/>
      <c r="M2181" s="50"/>
      <c r="N2181" s="50"/>
      <c r="O2181" s="50"/>
      <c r="P2181" s="50"/>
      <c r="Q2181" s="50"/>
      <c r="R2181" s="50"/>
    </row>
    <row r="2182" ht="15.75" customHeight="1">
      <c r="A2182" s="47" t="s">
        <v>96</v>
      </c>
      <c r="B2182" s="33">
        <v>6500.0</v>
      </c>
      <c r="C2182" s="32">
        <v>10.0</v>
      </c>
      <c r="D2182" s="30">
        <f t="shared" si="227"/>
        <v>65000</v>
      </c>
      <c r="E2182" s="30"/>
      <c r="F2182" s="30"/>
      <c r="G2182" s="32">
        <f t="shared" si="228"/>
        <v>10</v>
      </c>
      <c r="H2182" s="33">
        <v>6300.0</v>
      </c>
      <c r="I2182" s="32">
        <f t="shared" si="229"/>
        <v>-200</v>
      </c>
      <c r="J2182" s="30">
        <f t="shared" si="230"/>
        <v>63000</v>
      </c>
      <c r="K2182" s="34">
        <f t="shared" si="231"/>
        <v>-2000</v>
      </c>
      <c r="L2182" s="50"/>
      <c r="M2182" s="50"/>
      <c r="N2182" s="50"/>
      <c r="O2182" s="50"/>
      <c r="P2182" s="50"/>
      <c r="Q2182" s="50"/>
      <c r="R2182" s="50"/>
    </row>
    <row r="2183" ht="15.75" customHeight="1">
      <c r="A2183" s="47" t="s">
        <v>50</v>
      </c>
      <c r="B2183" s="33">
        <v>80000.0</v>
      </c>
      <c r="C2183" s="32">
        <v>111.0</v>
      </c>
      <c r="D2183" s="30">
        <f t="shared" si="227"/>
        <v>8880000</v>
      </c>
      <c r="E2183" s="30"/>
      <c r="F2183" s="30"/>
      <c r="G2183" s="32">
        <f t="shared" si="228"/>
        <v>111</v>
      </c>
      <c r="H2183" s="33">
        <v>79999.99</v>
      </c>
      <c r="I2183" s="32">
        <f t="shared" si="229"/>
        <v>-0.009999999995</v>
      </c>
      <c r="J2183" s="30">
        <f t="shared" si="230"/>
        <v>8879998.89</v>
      </c>
      <c r="K2183" s="34">
        <f t="shared" si="231"/>
        <v>-1.109999999</v>
      </c>
      <c r="L2183" s="50"/>
      <c r="M2183" s="50"/>
      <c r="N2183" s="50"/>
      <c r="O2183" s="50"/>
      <c r="P2183" s="50"/>
      <c r="Q2183" s="50"/>
      <c r="R2183" s="50"/>
    </row>
    <row r="2184" ht="15.75" customHeight="1">
      <c r="A2184" s="47" t="s">
        <v>49</v>
      </c>
      <c r="B2184" s="33">
        <v>71000.0</v>
      </c>
      <c r="C2184" s="32">
        <v>887.0</v>
      </c>
      <c r="D2184" s="30">
        <f t="shared" si="227"/>
        <v>62977000</v>
      </c>
      <c r="E2184" s="30"/>
      <c r="F2184" s="30"/>
      <c r="G2184" s="32">
        <f t="shared" si="228"/>
        <v>887</v>
      </c>
      <c r="H2184" s="33">
        <v>71000.0</v>
      </c>
      <c r="I2184" s="32">
        <f t="shared" si="229"/>
        <v>0</v>
      </c>
      <c r="J2184" s="30">
        <f t="shared" si="230"/>
        <v>62977000</v>
      </c>
      <c r="K2184" s="34">
        <f t="shared" si="231"/>
        <v>0</v>
      </c>
      <c r="L2184" s="50"/>
      <c r="M2184" s="50"/>
      <c r="N2184" s="50"/>
      <c r="O2184" s="50"/>
      <c r="P2184" s="50"/>
      <c r="Q2184" s="50"/>
      <c r="R2184" s="50"/>
    </row>
    <row r="2185" ht="15.75" customHeight="1">
      <c r="A2185" s="47" t="s">
        <v>97</v>
      </c>
      <c r="B2185" s="33">
        <v>31000.0</v>
      </c>
      <c r="C2185" s="32">
        <v>718.0</v>
      </c>
      <c r="D2185" s="30">
        <f t="shared" si="227"/>
        <v>22258000</v>
      </c>
      <c r="E2185" s="30"/>
      <c r="F2185" s="30"/>
      <c r="G2185" s="32">
        <f t="shared" si="228"/>
        <v>718</v>
      </c>
      <c r="H2185" s="33">
        <v>29500.0</v>
      </c>
      <c r="I2185" s="32">
        <f t="shared" si="229"/>
        <v>-1500</v>
      </c>
      <c r="J2185" s="30">
        <f t="shared" si="230"/>
        <v>21181000</v>
      </c>
      <c r="K2185" s="34">
        <f t="shared" si="231"/>
        <v>-1077000</v>
      </c>
      <c r="L2185" s="50"/>
      <c r="M2185" s="50"/>
      <c r="N2185" s="50"/>
      <c r="O2185" s="50"/>
      <c r="P2185" s="50"/>
      <c r="Q2185" s="50"/>
      <c r="R2185" s="50"/>
    </row>
    <row r="2186" ht="15.75" customHeight="1">
      <c r="A2186" s="47" t="s">
        <v>51</v>
      </c>
      <c r="B2186" s="33">
        <v>63000.0</v>
      </c>
      <c r="C2186" s="32">
        <v>138889.0</v>
      </c>
      <c r="D2186" s="30">
        <f t="shared" si="227"/>
        <v>8750007000</v>
      </c>
      <c r="E2186" s="30"/>
      <c r="F2186" s="30"/>
      <c r="G2186" s="32">
        <f t="shared" si="228"/>
        <v>138889</v>
      </c>
      <c r="H2186" s="33">
        <v>55000.0</v>
      </c>
      <c r="I2186" s="32">
        <f t="shared" si="229"/>
        <v>-8000</v>
      </c>
      <c r="J2186" s="30">
        <f t="shared" si="230"/>
        <v>7638895000</v>
      </c>
      <c r="K2186" s="34">
        <f t="shared" si="231"/>
        <v>-1111112000</v>
      </c>
      <c r="L2186" s="50"/>
      <c r="M2186" s="50"/>
      <c r="N2186" s="50"/>
      <c r="O2186" s="50"/>
      <c r="P2186" s="50"/>
      <c r="Q2186" s="50"/>
      <c r="R2186" s="50"/>
    </row>
    <row r="2187" ht="15.75" customHeight="1">
      <c r="A2187" s="47" t="s">
        <v>70</v>
      </c>
      <c r="B2187" s="33">
        <v>730.0</v>
      </c>
      <c r="C2187" s="32">
        <v>8144.0</v>
      </c>
      <c r="D2187" s="30">
        <f t="shared" si="227"/>
        <v>5945120</v>
      </c>
      <c r="E2187" s="30"/>
      <c r="F2187" s="30"/>
      <c r="G2187" s="32">
        <f t="shared" si="228"/>
        <v>8144</v>
      </c>
      <c r="H2187" s="33">
        <v>725.0</v>
      </c>
      <c r="I2187" s="32">
        <f t="shared" si="229"/>
        <v>-5</v>
      </c>
      <c r="J2187" s="30">
        <f t="shared" si="230"/>
        <v>5904400</v>
      </c>
      <c r="K2187" s="34">
        <f t="shared" si="231"/>
        <v>-40720</v>
      </c>
      <c r="L2187" s="50"/>
      <c r="M2187" s="50"/>
      <c r="N2187" s="50"/>
      <c r="O2187" s="50"/>
      <c r="P2187" s="50"/>
      <c r="Q2187" s="50"/>
      <c r="R2187" s="50"/>
    </row>
    <row r="2188" ht="15.75" customHeight="1">
      <c r="A2188" s="35"/>
      <c r="B2188" s="10"/>
      <c r="C2188" s="10"/>
      <c r="D2188" s="31">
        <f t="shared" si="227"/>
        <v>0</v>
      </c>
      <c r="E2188" s="31"/>
      <c r="F2188" s="31"/>
      <c r="G2188" s="32"/>
      <c r="H2188" s="31"/>
      <c r="I2188" s="32">
        <f t="shared" si="229"/>
        <v>0</v>
      </c>
      <c r="J2188" s="31">
        <f t="shared" si="230"/>
        <v>0</v>
      </c>
      <c r="K2188" s="34">
        <f t="shared" si="231"/>
        <v>0</v>
      </c>
    </row>
    <row r="2189" ht="15.75" customHeight="1">
      <c r="A2189" s="35"/>
      <c r="B2189" s="10"/>
      <c r="C2189" s="10"/>
      <c r="D2189" s="31">
        <f t="shared" si="227"/>
        <v>0</v>
      </c>
      <c r="E2189" s="31"/>
      <c r="F2189" s="31"/>
      <c r="G2189" s="32"/>
      <c r="H2189" s="31"/>
      <c r="I2189" s="32">
        <f t="shared" si="229"/>
        <v>0</v>
      </c>
      <c r="J2189" s="31">
        <f t="shared" si="230"/>
        <v>0</v>
      </c>
      <c r="K2189" s="34">
        <f t="shared" si="231"/>
        <v>0</v>
      </c>
    </row>
    <row r="2190" ht="15.75" customHeight="1">
      <c r="A2190" s="37"/>
      <c r="B2190" s="38"/>
      <c r="C2190" s="38"/>
      <c r="D2190" s="39">
        <f t="shared" si="227"/>
        <v>0</v>
      </c>
      <c r="E2190" s="39"/>
      <c r="F2190" s="39"/>
      <c r="G2190" s="32"/>
      <c r="H2190" s="39"/>
      <c r="I2190" s="40">
        <f t="shared" si="229"/>
        <v>0</v>
      </c>
      <c r="J2190" s="39">
        <f t="shared" si="230"/>
        <v>0</v>
      </c>
      <c r="K2190" s="34">
        <f t="shared" si="231"/>
        <v>0</v>
      </c>
    </row>
    <row r="2191" ht="15.75" customHeight="1">
      <c r="B2191" s="2"/>
      <c r="C2191" s="2"/>
      <c r="D2191" s="3"/>
      <c r="E2191" s="3"/>
      <c r="F2191" s="3"/>
      <c r="G2191" s="12">
        <f>SUM(G2159:G2190)</f>
        <v>1797244</v>
      </c>
      <c r="H2191" s="3"/>
      <c r="I2191" s="3"/>
      <c r="J2191" s="3"/>
    </row>
    <row r="2192" ht="15.75" customHeight="1">
      <c r="B2192" s="2"/>
      <c r="C2192" s="2"/>
      <c r="D2192" s="3"/>
      <c r="E2192" s="3"/>
      <c r="F2192" s="3"/>
      <c r="G2192" s="3"/>
      <c r="H2192" s="3"/>
      <c r="I2192" s="3"/>
      <c r="J2192" s="3"/>
    </row>
    <row r="2193" ht="15.75" customHeight="1">
      <c r="B2193" s="2"/>
      <c r="C2193" s="2"/>
      <c r="D2193" s="3" t="s">
        <v>17</v>
      </c>
      <c r="E2193" s="3"/>
      <c r="F2193" s="3"/>
      <c r="G2193" s="3"/>
      <c r="H2193" s="3"/>
      <c r="I2193" s="3"/>
      <c r="J2193" s="3" t="s">
        <v>17</v>
      </c>
    </row>
    <row r="2194" ht="15.75" customHeight="1">
      <c r="A2194" s="51" t="s">
        <v>88</v>
      </c>
      <c r="B2194" s="52" t="s">
        <v>51</v>
      </c>
      <c r="C2194" s="52" t="s">
        <v>48</v>
      </c>
      <c r="D2194" s="3">
        <f>SUM(D2159:D2193)</f>
        <v>16970801278</v>
      </c>
      <c r="E2194" s="3"/>
      <c r="F2194" s="3"/>
      <c r="G2194" s="3"/>
      <c r="H2194" s="3"/>
      <c r="I2194" s="3"/>
      <c r="J2194" s="3">
        <f>SUM(J2159:J2193)</f>
        <v>15730800139</v>
      </c>
      <c r="K2194" s="17">
        <f>J2194-D2194</f>
        <v>-1240001139</v>
      </c>
    </row>
    <row r="2195" ht="15.75" customHeight="1">
      <c r="A2195" s="15" t="s">
        <v>157</v>
      </c>
      <c r="B2195" s="15" t="s">
        <v>157</v>
      </c>
      <c r="C2195" s="15" t="s">
        <v>157</v>
      </c>
      <c r="D2195" s="3"/>
      <c r="E2195" s="3"/>
      <c r="F2195" s="3"/>
      <c r="G2195" s="3"/>
      <c r="H2195" s="3"/>
      <c r="I2195" s="3"/>
      <c r="J2195" s="3"/>
    </row>
    <row r="2196" ht="15.75" customHeight="1">
      <c r="A2196" s="2">
        <v>5.791930372E9</v>
      </c>
      <c r="B2196" s="2">
        <v>2.6121595E7</v>
      </c>
      <c r="C2196" s="2">
        <v>2.925E7</v>
      </c>
      <c r="D2196" s="3" t="s">
        <v>20</v>
      </c>
      <c r="E2196" s="3"/>
      <c r="F2196" s="3"/>
      <c r="G2196" s="3"/>
      <c r="H2196" s="3"/>
      <c r="I2196" s="3"/>
      <c r="J2196" s="3" t="s">
        <v>20</v>
      </c>
      <c r="K2196" s="43">
        <f>K2194/J2197</f>
        <v>-6200.005694</v>
      </c>
    </row>
    <row r="2197" ht="15.75" customHeight="1">
      <c r="A2197" s="52" t="s">
        <v>158</v>
      </c>
      <c r="B2197" s="52" t="s">
        <v>158</v>
      </c>
      <c r="C2197" s="52" t="s">
        <v>158</v>
      </c>
      <c r="D2197" s="11">
        <v>200000.0</v>
      </c>
      <c r="E2197" s="3"/>
      <c r="F2197" s="3"/>
      <c r="G2197" s="3"/>
      <c r="H2197" s="3"/>
      <c r="I2197" s="3"/>
      <c r="J2197" s="11">
        <v>200000.0</v>
      </c>
      <c r="K2197" s="42"/>
    </row>
    <row r="2198" ht="15.75" customHeight="1">
      <c r="A2198" s="2">
        <f>C2160</f>
        <v>1527185</v>
      </c>
      <c r="B2198" s="2">
        <f>C2186</f>
        <v>138889</v>
      </c>
      <c r="C2198" s="2">
        <f>C2163</f>
        <v>112449</v>
      </c>
      <c r="D2198" s="3" t="s">
        <v>21</v>
      </c>
      <c r="E2198" s="3"/>
      <c r="F2198" s="3"/>
      <c r="G2198" s="3"/>
      <c r="H2198" s="3"/>
      <c r="I2198" s="3"/>
      <c r="J2198" s="3" t="s">
        <v>21</v>
      </c>
    </row>
    <row r="2199" ht="15.75" customHeight="1">
      <c r="A2199" s="52" t="s">
        <v>159</v>
      </c>
      <c r="B2199" s="52" t="s">
        <v>159</v>
      </c>
      <c r="C2199" s="52" t="s">
        <v>159</v>
      </c>
      <c r="D2199" s="12">
        <f>D2194/D2197</f>
        <v>84854.00639</v>
      </c>
      <c r="E2199" s="12"/>
      <c r="F2199" s="12"/>
      <c r="G2199" s="12"/>
      <c r="H2199" s="3"/>
      <c r="I2199" s="3"/>
      <c r="J2199" s="12">
        <f>J2194/J2197</f>
        <v>78654.00069</v>
      </c>
      <c r="K2199" s="18">
        <f>J2199-D2199</f>
        <v>-6200.005694</v>
      </c>
    </row>
    <row r="2200" ht="15.75" customHeight="1">
      <c r="A2200" s="6">
        <f t="shared" ref="A2200:C2200" si="232">A2198*100/A2196</f>
        <v>0.02636746131</v>
      </c>
      <c r="B2200" s="2">
        <f t="shared" si="232"/>
        <v>0.5317018352</v>
      </c>
      <c r="C2200" s="2">
        <f t="shared" si="232"/>
        <v>0.3844410256</v>
      </c>
      <c r="D2200" s="3"/>
      <c r="E2200" s="3"/>
      <c r="F2200" s="3"/>
      <c r="G2200" s="3"/>
      <c r="H2200" s="3"/>
      <c r="I2200" s="3"/>
      <c r="J2200" s="3"/>
    </row>
    <row r="2201" ht="15.75" customHeight="1">
      <c r="B2201" s="2"/>
      <c r="C2201" s="2"/>
      <c r="D2201" s="3"/>
      <c r="E2201" s="3"/>
      <c r="F2201" s="3"/>
      <c r="G2201" s="3"/>
      <c r="H2201" s="3"/>
      <c r="I2201" s="3"/>
      <c r="J2201" s="3"/>
    </row>
    <row r="2202" ht="15.75" customHeight="1">
      <c r="B2202" s="2"/>
      <c r="C2202" s="2"/>
      <c r="D2202" s="3"/>
      <c r="E2202" s="3"/>
      <c r="F2202" s="3"/>
      <c r="G2202" s="3"/>
      <c r="H2202" s="3"/>
      <c r="I2202" s="3"/>
      <c r="J2202" s="3"/>
    </row>
    <row r="2203" ht="15.75" customHeight="1">
      <c r="B2203" s="2"/>
      <c r="C2203" s="2"/>
      <c r="D2203" s="3"/>
      <c r="E2203" s="3"/>
      <c r="F2203" s="3"/>
      <c r="G2203" s="3"/>
      <c r="H2203" s="3"/>
      <c r="I2203" s="3"/>
      <c r="J2203" s="3"/>
    </row>
    <row r="2204" ht="15.75" customHeight="1">
      <c r="A2204" s="1" t="s">
        <v>202</v>
      </c>
      <c r="B2204" s="2"/>
      <c r="C2204" s="2"/>
      <c r="D2204" s="3"/>
      <c r="E2204" s="3"/>
      <c r="F2204" s="3"/>
      <c r="G2204" s="3"/>
      <c r="H2204" s="3"/>
      <c r="I2204" s="3"/>
      <c r="J2204" s="3"/>
    </row>
    <row r="2205" ht="15.75" customHeight="1">
      <c r="B2205" s="2"/>
      <c r="C2205" s="2"/>
      <c r="D2205" s="3"/>
      <c r="E2205" s="3"/>
      <c r="F2205" s="3"/>
      <c r="G2205" s="3"/>
      <c r="H2205" s="3"/>
      <c r="I2205" s="3"/>
      <c r="J2205" s="3"/>
    </row>
    <row r="2206" ht="15.75" customHeight="1">
      <c r="B2206" s="2"/>
      <c r="C2206" s="2"/>
      <c r="D2206" s="3"/>
      <c r="E2206" s="3"/>
      <c r="F2206" s="3"/>
      <c r="G2206" s="3"/>
      <c r="H2206" s="3"/>
      <c r="I2206" s="3"/>
      <c r="J2206" s="3"/>
    </row>
    <row r="2207" ht="15.75" customHeight="1">
      <c r="A2207" s="19" t="s">
        <v>35</v>
      </c>
      <c r="B2207" s="20"/>
      <c r="C2207" s="20"/>
      <c r="D2207" s="21"/>
      <c r="E2207" s="22" t="s">
        <v>36</v>
      </c>
      <c r="F2207" s="23"/>
      <c r="G2207" s="21"/>
      <c r="H2207" s="21"/>
      <c r="I2207" s="21"/>
      <c r="J2207" s="21"/>
      <c r="K2207" s="24"/>
      <c r="L2207" s="1"/>
      <c r="M2207" s="1"/>
      <c r="N2207" s="1"/>
      <c r="O2207" s="1"/>
      <c r="P2207" s="1"/>
      <c r="Q2207" s="1"/>
      <c r="R2207" s="1"/>
    </row>
    <row r="2208" ht="15.75" customHeight="1">
      <c r="A2208" s="25" t="s">
        <v>2</v>
      </c>
      <c r="B2208" s="27" t="s">
        <v>201</v>
      </c>
      <c r="C2208" s="26" t="s">
        <v>8</v>
      </c>
      <c r="D2208" s="27" t="s">
        <v>9</v>
      </c>
      <c r="E2208" s="27" t="s">
        <v>38</v>
      </c>
      <c r="F2208" s="27" t="s">
        <v>39</v>
      </c>
      <c r="G2208" s="27" t="s">
        <v>40</v>
      </c>
      <c r="H2208" s="27" t="s">
        <v>203</v>
      </c>
      <c r="I2208" s="27" t="s">
        <v>42</v>
      </c>
      <c r="J2208" s="27" t="s">
        <v>203</v>
      </c>
      <c r="K2208" s="28" t="s">
        <v>12</v>
      </c>
      <c r="L2208" s="1"/>
      <c r="M2208" s="1"/>
      <c r="N2208" s="1"/>
      <c r="O2208" s="1"/>
      <c r="P2208" s="1"/>
      <c r="Q2208" s="1"/>
      <c r="R2208" s="1"/>
    </row>
    <row r="2209" ht="15.75" customHeight="1">
      <c r="A2209" s="47" t="s">
        <v>87</v>
      </c>
      <c r="B2209" s="33">
        <v>145000.0</v>
      </c>
      <c r="C2209" s="32">
        <v>1.0</v>
      </c>
      <c r="D2209" s="30">
        <f t="shared" ref="D2209:D2240" si="233">C2209*B2209</f>
        <v>145000</v>
      </c>
      <c r="E2209" s="31"/>
      <c r="F2209" s="31"/>
      <c r="G2209" s="32">
        <f t="shared" ref="G2209:G2237" si="234">$C2209+E2209-F2209</f>
        <v>1</v>
      </c>
      <c r="H2209" s="33">
        <v>144000.0</v>
      </c>
      <c r="I2209" s="32">
        <f t="shared" ref="I2209:I2240" si="235">H2209-B2209</f>
        <v>-1000</v>
      </c>
      <c r="J2209" s="30">
        <f t="shared" ref="J2209:J2240" si="236">G2209*H2209</f>
        <v>144000</v>
      </c>
      <c r="K2209" s="34">
        <f t="shared" ref="K2209:K2240" si="237">J2209-D2209</f>
        <v>-1000</v>
      </c>
      <c r="L2209" s="50"/>
      <c r="M2209" s="50"/>
      <c r="N2209" s="50"/>
      <c r="O2209" s="50"/>
      <c r="P2209" s="50"/>
      <c r="Q2209" s="50"/>
      <c r="R2209" s="50"/>
    </row>
    <row r="2210" ht="15.75" customHeight="1">
      <c r="A2210" s="47" t="s">
        <v>88</v>
      </c>
      <c r="B2210" s="33">
        <v>1640.0</v>
      </c>
      <c r="C2210" s="32">
        <v>1527185.0</v>
      </c>
      <c r="D2210" s="30">
        <f t="shared" si="233"/>
        <v>2504583400</v>
      </c>
      <c r="E2210" s="30"/>
      <c r="F2210" s="30"/>
      <c r="G2210" s="32">
        <f t="shared" si="234"/>
        <v>1527185</v>
      </c>
      <c r="H2210" s="33">
        <v>1600.0</v>
      </c>
      <c r="I2210" s="32">
        <f t="shared" si="235"/>
        <v>-40</v>
      </c>
      <c r="J2210" s="30">
        <f t="shared" si="236"/>
        <v>2443496000</v>
      </c>
      <c r="K2210" s="34">
        <f t="shared" si="237"/>
        <v>-61087400</v>
      </c>
      <c r="L2210" s="50"/>
      <c r="M2210" s="50"/>
      <c r="N2210" s="50"/>
      <c r="O2210" s="50"/>
      <c r="P2210" s="50"/>
      <c r="Q2210" s="50"/>
      <c r="R2210" s="50"/>
    </row>
    <row r="2211" ht="15.75" customHeight="1">
      <c r="A2211" s="47" t="s">
        <v>89</v>
      </c>
      <c r="B2211" s="33">
        <v>78.0</v>
      </c>
      <c r="C2211" s="32">
        <v>2600.0</v>
      </c>
      <c r="D2211" s="30">
        <f t="shared" si="233"/>
        <v>202800</v>
      </c>
      <c r="E2211" s="30"/>
      <c r="F2211" s="30"/>
      <c r="G2211" s="32">
        <f t="shared" si="234"/>
        <v>2600</v>
      </c>
      <c r="H2211" s="33">
        <v>81.0</v>
      </c>
      <c r="I2211" s="33">
        <f t="shared" si="235"/>
        <v>3</v>
      </c>
      <c r="J2211" s="30">
        <f t="shared" si="236"/>
        <v>210600</v>
      </c>
      <c r="K2211" s="34">
        <f t="shared" si="237"/>
        <v>7800</v>
      </c>
      <c r="L2211" s="50"/>
      <c r="M2211" s="50"/>
      <c r="N2211" s="50"/>
      <c r="O2211" s="50"/>
      <c r="P2211" s="50"/>
      <c r="Q2211" s="50"/>
      <c r="R2211" s="50"/>
    </row>
    <row r="2212" ht="15.75" customHeight="1">
      <c r="A2212" s="47" t="s">
        <v>47</v>
      </c>
      <c r="B2212" s="33">
        <v>500000.0</v>
      </c>
      <c r="C2212" s="32">
        <v>7.0</v>
      </c>
      <c r="D2212" s="30">
        <f t="shared" si="233"/>
        <v>3500000</v>
      </c>
      <c r="E2212" s="30"/>
      <c r="F2212" s="30"/>
      <c r="G2212" s="32">
        <f t="shared" si="234"/>
        <v>7</v>
      </c>
      <c r="H2212" s="33">
        <v>500000.0</v>
      </c>
      <c r="I2212" s="32">
        <f t="shared" si="235"/>
        <v>0</v>
      </c>
      <c r="J2212" s="30">
        <f t="shared" si="236"/>
        <v>3500000</v>
      </c>
      <c r="K2212" s="34">
        <f t="shared" si="237"/>
        <v>0</v>
      </c>
      <c r="L2212" s="50"/>
      <c r="M2212" s="50"/>
      <c r="N2212" s="50"/>
      <c r="O2212" s="50"/>
      <c r="P2212" s="50"/>
      <c r="Q2212" s="50"/>
      <c r="R2212" s="50"/>
    </row>
    <row r="2213" ht="15.75" customHeight="1">
      <c r="A2213" s="47" t="s">
        <v>48</v>
      </c>
      <c r="B2213" s="33">
        <v>47000.0</v>
      </c>
      <c r="C2213" s="32">
        <v>112449.0</v>
      </c>
      <c r="D2213" s="30">
        <f t="shared" si="233"/>
        <v>5285103000</v>
      </c>
      <c r="E2213" s="30"/>
      <c r="F2213" s="30"/>
      <c r="G2213" s="32">
        <f t="shared" si="234"/>
        <v>112449</v>
      </c>
      <c r="H2213" s="33">
        <v>48000.0</v>
      </c>
      <c r="I2213" s="32">
        <f t="shared" si="235"/>
        <v>1000</v>
      </c>
      <c r="J2213" s="30">
        <f t="shared" si="236"/>
        <v>5397552000</v>
      </c>
      <c r="K2213" s="34">
        <f t="shared" si="237"/>
        <v>112449000</v>
      </c>
      <c r="L2213" s="50"/>
      <c r="M2213" s="50"/>
      <c r="N2213" s="50"/>
      <c r="O2213" s="50"/>
      <c r="P2213" s="50"/>
      <c r="Q2213" s="50"/>
      <c r="R2213" s="50"/>
    </row>
    <row r="2214" ht="15.75" customHeight="1">
      <c r="A2214" s="47" t="s">
        <v>86</v>
      </c>
      <c r="B2214" s="33">
        <v>6520.0</v>
      </c>
      <c r="C2214" s="32">
        <v>634.0</v>
      </c>
      <c r="D2214" s="30">
        <f t="shared" si="233"/>
        <v>4133680</v>
      </c>
      <c r="E2214" s="30"/>
      <c r="F2214" s="31"/>
      <c r="G2214" s="32">
        <f t="shared" si="234"/>
        <v>634</v>
      </c>
      <c r="H2214" s="33">
        <v>6520.0</v>
      </c>
      <c r="I2214" s="32">
        <f t="shared" si="235"/>
        <v>0</v>
      </c>
      <c r="J2214" s="30">
        <f t="shared" si="236"/>
        <v>4133680</v>
      </c>
      <c r="K2214" s="34">
        <f t="shared" si="237"/>
        <v>0</v>
      </c>
      <c r="L2214" s="50"/>
      <c r="M2214" s="50"/>
      <c r="N2214" s="50"/>
      <c r="O2214" s="50"/>
      <c r="P2214" s="50"/>
      <c r="Q2214" s="50"/>
      <c r="R2214" s="50"/>
    </row>
    <row r="2215" ht="15.75" customHeight="1">
      <c r="A2215" s="47" t="s">
        <v>90</v>
      </c>
      <c r="B2215" s="33">
        <v>970.0</v>
      </c>
      <c r="C2215" s="32">
        <v>4.0</v>
      </c>
      <c r="D2215" s="30">
        <f t="shared" si="233"/>
        <v>3880</v>
      </c>
      <c r="E2215" s="30"/>
      <c r="F2215" s="30"/>
      <c r="G2215" s="32">
        <f t="shared" si="234"/>
        <v>4</v>
      </c>
      <c r="H2215" s="33">
        <v>970.0</v>
      </c>
      <c r="I2215" s="32">
        <f t="shared" si="235"/>
        <v>0</v>
      </c>
      <c r="J2215" s="30">
        <f t="shared" si="236"/>
        <v>3880</v>
      </c>
      <c r="K2215" s="34">
        <f t="shared" si="237"/>
        <v>0</v>
      </c>
      <c r="L2215" s="50"/>
      <c r="M2215" s="50"/>
      <c r="N2215" s="50"/>
      <c r="O2215" s="50"/>
      <c r="P2215" s="50"/>
      <c r="Q2215" s="50"/>
      <c r="R2215" s="50"/>
    </row>
    <row r="2216" ht="15.75" customHeight="1">
      <c r="A2216" s="47" t="s">
        <v>54</v>
      </c>
      <c r="B2216" s="33">
        <v>99999.99</v>
      </c>
      <c r="C2216" s="32">
        <v>15.0</v>
      </c>
      <c r="D2216" s="30">
        <f t="shared" si="233"/>
        <v>1499999.85</v>
      </c>
      <c r="E2216" s="30"/>
      <c r="F2216" s="30"/>
      <c r="G2216" s="32">
        <f t="shared" si="234"/>
        <v>15</v>
      </c>
      <c r="H2216" s="33">
        <v>99999.99</v>
      </c>
      <c r="I2216" s="32">
        <f t="shared" si="235"/>
        <v>0</v>
      </c>
      <c r="J2216" s="30">
        <f t="shared" si="236"/>
        <v>1499999.85</v>
      </c>
      <c r="K2216" s="34">
        <f t="shared" si="237"/>
        <v>0</v>
      </c>
      <c r="L2216" s="50"/>
      <c r="M2216" s="50"/>
      <c r="N2216" s="50"/>
      <c r="O2216" s="50"/>
      <c r="P2216" s="50"/>
      <c r="Q2216" s="50"/>
      <c r="R2216" s="50"/>
    </row>
    <row r="2217" ht="15.75" customHeight="1">
      <c r="A2217" s="47" t="s">
        <v>55</v>
      </c>
      <c r="B2217" s="33">
        <v>3800.0</v>
      </c>
      <c r="C2217" s="32">
        <v>2.0</v>
      </c>
      <c r="D2217" s="30">
        <f t="shared" si="233"/>
        <v>7600</v>
      </c>
      <c r="E2217" s="30"/>
      <c r="F2217" s="30"/>
      <c r="G2217" s="32">
        <f t="shared" si="234"/>
        <v>2</v>
      </c>
      <c r="H2217" s="33">
        <v>3800.0</v>
      </c>
      <c r="I2217" s="32">
        <f t="shared" si="235"/>
        <v>0</v>
      </c>
      <c r="J2217" s="30">
        <f t="shared" si="236"/>
        <v>7600</v>
      </c>
      <c r="K2217" s="34">
        <f t="shared" si="237"/>
        <v>0</v>
      </c>
      <c r="L2217" s="50"/>
      <c r="M2217" s="50"/>
      <c r="N2217" s="50"/>
      <c r="O2217" s="50"/>
      <c r="P2217" s="50"/>
      <c r="Q2217" s="50"/>
      <c r="R2217" s="50"/>
    </row>
    <row r="2218" ht="15.75" customHeight="1">
      <c r="A2218" s="48" t="s">
        <v>91</v>
      </c>
      <c r="B2218" s="33">
        <v>13950.0</v>
      </c>
      <c r="C2218" s="32">
        <v>2.0</v>
      </c>
      <c r="D2218" s="30">
        <f t="shared" si="233"/>
        <v>27900</v>
      </c>
      <c r="E2218" s="30"/>
      <c r="F2218" s="30"/>
      <c r="G2218" s="32">
        <f t="shared" si="234"/>
        <v>2</v>
      </c>
      <c r="H2218" s="33">
        <v>13000.0</v>
      </c>
      <c r="I2218" s="32">
        <f t="shared" si="235"/>
        <v>-950</v>
      </c>
      <c r="J2218" s="30">
        <f t="shared" si="236"/>
        <v>26000</v>
      </c>
      <c r="K2218" s="34">
        <f t="shared" si="237"/>
        <v>-1900</v>
      </c>
      <c r="L2218" s="50"/>
      <c r="M2218" s="50"/>
      <c r="N2218" s="50"/>
      <c r="O2218" s="50"/>
      <c r="P2218" s="50"/>
      <c r="Q2218" s="50"/>
      <c r="R2218" s="50"/>
    </row>
    <row r="2219" ht="15.75" customHeight="1">
      <c r="A2219" s="47" t="s">
        <v>92</v>
      </c>
      <c r="B2219" s="33">
        <v>93500.0</v>
      </c>
      <c r="C2219" s="32">
        <v>30.0</v>
      </c>
      <c r="D2219" s="30">
        <f t="shared" si="233"/>
        <v>2805000</v>
      </c>
      <c r="E2219" s="30"/>
      <c r="F2219" s="30"/>
      <c r="G2219" s="32">
        <f t="shared" si="234"/>
        <v>30</v>
      </c>
      <c r="H2219" s="33">
        <v>93500.0</v>
      </c>
      <c r="I2219" s="32">
        <f t="shared" si="235"/>
        <v>0</v>
      </c>
      <c r="J2219" s="30">
        <f t="shared" si="236"/>
        <v>2805000</v>
      </c>
      <c r="K2219" s="34">
        <f t="shared" si="237"/>
        <v>0</v>
      </c>
      <c r="L2219" s="50"/>
      <c r="M2219" s="50"/>
      <c r="N2219" s="50"/>
      <c r="O2219" s="50"/>
      <c r="P2219" s="50"/>
      <c r="Q2219" s="50"/>
      <c r="R2219" s="50"/>
    </row>
    <row r="2220" ht="15.75" customHeight="1">
      <c r="A2220" s="47" t="s">
        <v>67</v>
      </c>
      <c r="B2220" s="33">
        <v>8001.0</v>
      </c>
      <c r="C2220" s="32">
        <v>5.0</v>
      </c>
      <c r="D2220" s="30">
        <f t="shared" si="233"/>
        <v>40005</v>
      </c>
      <c r="E2220" s="30"/>
      <c r="F2220" s="30"/>
      <c r="G2220" s="32">
        <f t="shared" si="234"/>
        <v>5</v>
      </c>
      <c r="H2220" s="33">
        <v>8001.0</v>
      </c>
      <c r="I2220" s="32">
        <f t="shared" si="235"/>
        <v>0</v>
      </c>
      <c r="J2220" s="30">
        <f t="shared" si="236"/>
        <v>40005</v>
      </c>
      <c r="K2220" s="34">
        <f t="shared" si="237"/>
        <v>0</v>
      </c>
      <c r="L2220" s="50"/>
      <c r="M2220" s="50"/>
      <c r="N2220" s="50"/>
      <c r="O2220" s="50"/>
      <c r="P2220" s="50"/>
      <c r="Q2220" s="50"/>
      <c r="R2220" s="50"/>
    </row>
    <row r="2221" ht="15.75" customHeight="1">
      <c r="A2221" s="47" t="s">
        <v>57</v>
      </c>
      <c r="B2221" s="33">
        <v>46000.0</v>
      </c>
      <c r="C2221" s="32">
        <v>20.0</v>
      </c>
      <c r="D2221" s="30">
        <f t="shared" si="233"/>
        <v>920000</v>
      </c>
      <c r="E2221" s="30"/>
      <c r="F2221" s="30"/>
      <c r="G2221" s="32">
        <f t="shared" si="234"/>
        <v>20</v>
      </c>
      <c r="H2221" s="33">
        <v>46500.0</v>
      </c>
      <c r="I2221" s="32">
        <f t="shared" si="235"/>
        <v>500</v>
      </c>
      <c r="J2221" s="30">
        <f t="shared" si="236"/>
        <v>930000</v>
      </c>
      <c r="K2221" s="34">
        <f t="shared" si="237"/>
        <v>10000</v>
      </c>
      <c r="L2221" s="50"/>
      <c r="M2221" s="50"/>
      <c r="N2221" s="50"/>
      <c r="O2221" s="50"/>
      <c r="P2221" s="50"/>
      <c r="Q2221" s="50"/>
      <c r="R2221" s="50"/>
    </row>
    <row r="2222" ht="15.75" customHeight="1">
      <c r="A2222" s="47" t="s">
        <v>58</v>
      </c>
      <c r="B2222" s="33">
        <v>70000.0</v>
      </c>
      <c r="C2222" s="32">
        <v>2.0</v>
      </c>
      <c r="D2222" s="30">
        <f t="shared" si="233"/>
        <v>140000</v>
      </c>
      <c r="E2222" s="30"/>
      <c r="F2222" s="30"/>
      <c r="G2222" s="32">
        <f t="shared" si="234"/>
        <v>2</v>
      </c>
      <c r="H2222" s="33">
        <v>70000.0</v>
      </c>
      <c r="I2222" s="32">
        <f t="shared" si="235"/>
        <v>0</v>
      </c>
      <c r="J2222" s="30">
        <f t="shared" si="236"/>
        <v>140000</v>
      </c>
      <c r="K2222" s="34">
        <f t="shared" si="237"/>
        <v>0</v>
      </c>
      <c r="L2222" s="50"/>
      <c r="M2222" s="50"/>
      <c r="N2222" s="50"/>
      <c r="O2222" s="50"/>
      <c r="P2222" s="50"/>
      <c r="Q2222" s="50"/>
      <c r="R2222" s="50"/>
    </row>
    <row r="2223" ht="15.75" customHeight="1">
      <c r="A2223" s="47" t="s">
        <v>59</v>
      </c>
      <c r="B2223" s="33">
        <v>3000.0</v>
      </c>
      <c r="C2223" s="32">
        <v>53.0</v>
      </c>
      <c r="D2223" s="30">
        <f t="shared" si="233"/>
        <v>159000</v>
      </c>
      <c r="E2223" s="30"/>
      <c r="F2223" s="30"/>
      <c r="G2223" s="32">
        <f t="shared" si="234"/>
        <v>53</v>
      </c>
      <c r="H2223" s="33">
        <v>3500.0</v>
      </c>
      <c r="I2223" s="32">
        <f t="shared" si="235"/>
        <v>500</v>
      </c>
      <c r="J2223" s="30">
        <f t="shared" si="236"/>
        <v>185500</v>
      </c>
      <c r="K2223" s="34">
        <f t="shared" si="237"/>
        <v>26500</v>
      </c>
      <c r="L2223" s="50"/>
      <c r="M2223" s="50"/>
      <c r="N2223" s="50"/>
      <c r="O2223" s="50"/>
      <c r="P2223" s="50"/>
      <c r="Q2223" s="50"/>
      <c r="R2223" s="50"/>
    </row>
    <row r="2224" ht="15.75" customHeight="1">
      <c r="A2224" s="47" t="s">
        <v>60</v>
      </c>
      <c r="B2224" s="33">
        <v>1335.0</v>
      </c>
      <c r="C2224" s="32">
        <v>5065.0</v>
      </c>
      <c r="D2224" s="30">
        <f t="shared" si="233"/>
        <v>6761775</v>
      </c>
      <c r="E2224" s="30"/>
      <c r="F2224" s="30"/>
      <c r="G2224" s="32">
        <f t="shared" si="234"/>
        <v>5065</v>
      </c>
      <c r="H2224" s="33">
        <v>1350.0</v>
      </c>
      <c r="I2224" s="32">
        <f t="shared" si="235"/>
        <v>15</v>
      </c>
      <c r="J2224" s="30">
        <f t="shared" si="236"/>
        <v>6837750</v>
      </c>
      <c r="K2224" s="34">
        <f t="shared" si="237"/>
        <v>75975</v>
      </c>
      <c r="L2224" s="50"/>
      <c r="M2224" s="50"/>
      <c r="N2224" s="50"/>
      <c r="O2224" s="50"/>
      <c r="P2224" s="50"/>
      <c r="Q2224" s="50"/>
      <c r="R2224" s="50"/>
    </row>
    <row r="2225" ht="15.75" customHeight="1">
      <c r="A2225" s="47" t="s">
        <v>61</v>
      </c>
      <c r="B2225" s="33">
        <v>90000.0</v>
      </c>
      <c r="C2225" s="32">
        <v>5.0</v>
      </c>
      <c r="D2225" s="30">
        <f t="shared" si="233"/>
        <v>450000</v>
      </c>
      <c r="E2225" s="30"/>
      <c r="F2225" s="30"/>
      <c r="G2225" s="32">
        <f t="shared" si="234"/>
        <v>5</v>
      </c>
      <c r="H2225" s="33">
        <v>90000.0</v>
      </c>
      <c r="I2225" s="32">
        <f t="shared" si="235"/>
        <v>0</v>
      </c>
      <c r="J2225" s="30">
        <f t="shared" si="236"/>
        <v>450000</v>
      </c>
      <c r="K2225" s="34">
        <f t="shared" si="237"/>
        <v>0</v>
      </c>
      <c r="L2225" s="50"/>
      <c r="M2225" s="50"/>
      <c r="N2225" s="50"/>
      <c r="O2225" s="50"/>
      <c r="P2225" s="50"/>
      <c r="Q2225" s="50"/>
      <c r="R2225" s="50"/>
    </row>
    <row r="2226" ht="15.75" customHeight="1">
      <c r="A2226" s="47" t="s">
        <v>82</v>
      </c>
      <c r="B2226" s="45">
        <v>16800.0</v>
      </c>
      <c r="C2226" s="32">
        <v>1.0</v>
      </c>
      <c r="D2226" s="31">
        <f t="shared" si="233"/>
        <v>16800</v>
      </c>
      <c r="E2226" s="30"/>
      <c r="F2226" s="31"/>
      <c r="G2226" s="32">
        <f t="shared" si="234"/>
        <v>1</v>
      </c>
      <c r="H2226" s="45">
        <v>16800.0</v>
      </c>
      <c r="I2226" s="32">
        <f t="shared" si="235"/>
        <v>0</v>
      </c>
      <c r="J2226" s="31">
        <f t="shared" si="236"/>
        <v>16800</v>
      </c>
      <c r="K2226" s="34">
        <f t="shared" si="237"/>
        <v>0</v>
      </c>
      <c r="L2226" s="50"/>
      <c r="M2226" s="50"/>
      <c r="N2226" s="50"/>
      <c r="O2226" s="50"/>
      <c r="P2226" s="50"/>
      <c r="Q2226" s="50"/>
      <c r="R2226" s="50"/>
    </row>
    <row r="2227" ht="15.75" customHeight="1">
      <c r="A2227" s="47" t="s">
        <v>93</v>
      </c>
      <c r="B2227" s="33">
        <v>100000.0</v>
      </c>
      <c r="C2227" s="32">
        <v>20.0</v>
      </c>
      <c r="D2227" s="30">
        <f t="shared" si="233"/>
        <v>2000000</v>
      </c>
      <c r="E2227" s="30"/>
      <c r="F2227" s="30"/>
      <c r="G2227" s="32">
        <f t="shared" si="234"/>
        <v>20</v>
      </c>
      <c r="H2227" s="33">
        <v>100000.0</v>
      </c>
      <c r="I2227" s="32">
        <f t="shared" si="235"/>
        <v>0</v>
      </c>
      <c r="J2227" s="30">
        <f t="shared" si="236"/>
        <v>2000000</v>
      </c>
      <c r="K2227" s="34">
        <f t="shared" si="237"/>
        <v>0</v>
      </c>
      <c r="L2227" s="50"/>
      <c r="M2227" s="50"/>
      <c r="N2227" s="50"/>
      <c r="O2227" s="50"/>
      <c r="P2227" s="50"/>
      <c r="Q2227" s="50"/>
      <c r="R2227" s="50"/>
    </row>
    <row r="2228" ht="15.75" customHeight="1">
      <c r="A2228" s="47" t="s">
        <v>94</v>
      </c>
      <c r="B2228" s="33">
        <v>13000.0</v>
      </c>
      <c r="C2228" s="32">
        <v>8.0</v>
      </c>
      <c r="D2228" s="30">
        <f t="shared" si="233"/>
        <v>104000</v>
      </c>
      <c r="E2228" s="30"/>
      <c r="F2228" s="30"/>
      <c r="G2228" s="32">
        <f t="shared" si="234"/>
        <v>8</v>
      </c>
      <c r="H2228" s="33">
        <v>13000.0</v>
      </c>
      <c r="I2228" s="32">
        <f t="shared" si="235"/>
        <v>0</v>
      </c>
      <c r="J2228" s="30">
        <f t="shared" si="236"/>
        <v>104000</v>
      </c>
      <c r="K2228" s="34">
        <f t="shared" si="237"/>
        <v>0</v>
      </c>
      <c r="L2228" s="50"/>
      <c r="M2228" s="50"/>
      <c r="N2228" s="50"/>
      <c r="O2228" s="50"/>
      <c r="P2228" s="50"/>
      <c r="Q2228" s="50"/>
      <c r="R2228" s="50"/>
    </row>
    <row r="2229" ht="15.75" customHeight="1">
      <c r="A2229" s="47" t="s">
        <v>64</v>
      </c>
      <c r="B2229" s="33">
        <v>505000.0</v>
      </c>
      <c r="C2229" s="32">
        <v>50.0</v>
      </c>
      <c r="D2229" s="30">
        <f t="shared" si="233"/>
        <v>25250000</v>
      </c>
      <c r="E2229" s="30"/>
      <c r="F2229" s="30"/>
      <c r="G2229" s="32">
        <f t="shared" si="234"/>
        <v>50</v>
      </c>
      <c r="H2229" s="33">
        <v>500000.0</v>
      </c>
      <c r="I2229" s="32">
        <f t="shared" si="235"/>
        <v>-5000</v>
      </c>
      <c r="J2229" s="30">
        <f t="shared" si="236"/>
        <v>25000000</v>
      </c>
      <c r="K2229" s="34">
        <f t="shared" si="237"/>
        <v>-250000</v>
      </c>
      <c r="L2229" s="50"/>
      <c r="M2229" s="50"/>
      <c r="N2229" s="50"/>
      <c r="O2229" s="50"/>
      <c r="P2229" s="50"/>
      <c r="Q2229" s="50"/>
      <c r="R2229" s="50"/>
    </row>
    <row r="2230" ht="15.75" customHeight="1">
      <c r="A2230" s="47" t="s">
        <v>65</v>
      </c>
      <c r="B2230" s="33">
        <v>500000.0</v>
      </c>
      <c r="C2230" s="32">
        <v>310.0</v>
      </c>
      <c r="D2230" s="30">
        <f t="shared" si="233"/>
        <v>155000000</v>
      </c>
      <c r="E2230" s="30"/>
      <c r="F2230" s="30"/>
      <c r="G2230" s="32">
        <f t="shared" si="234"/>
        <v>310</v>
      </c>
      <c r="H2230" s="33">
        <v>500000.0</v>
      </c>
      <c r="I2230" s="32">
        <f t="shared" si="235"/>
        <v>0</v>
      </c>
      <c r="J2230" s="30">
        <f t="shared" si="236"/>
        <v>155000000</v>
      </c>
      <c r="K2230" s="34">
        <f t="shared" si="237"/>
        <v>0</v>
      </c>
      <c r="L2230" s="50"/>
      <c r="M2230" s="50"/>
      <c r="N2230" s="50"/>
      <c r="O2230" s="50"/>
      <c r="P2230" s="50"/>
      <c r="Q2230" s="50"/>
      <c r="R2230" s="50"/>
    </row>
    <row r="2231" ht="15.75" customHeight="1">
      <c r="A2231" s="47" t="s">
        <v>95</v>
      </c>
      <c r="B2231" s="33">
        <v>2700.0</v>
      </c>
      <c r="C2231" s="32">
        <v>17.0</v>
      </c>
      <c r="D2231" s="30">
        <f t="shared" si="233"/>
        <v>45900</v>
      </c>
      <c r="E2231" s="30"/>
      <c r="F2231" s="30"/>
      <c r="G2231" s="32">
        <f t="shared" si="234"/>
        <v>17</v>
      </c>
      <c r="H2231" s="33">
        <v>2849.0</v>
      </c>
      <c r="I2231" s="32">
        <f t="shared" si="235"/>
        <v>149</v>
      </c>
      <c r="J2231" s="30">
        <f t="shared" si="236"/>
        <v>48433</v>
      </c>
      <c r="K2231" s="34">
        <f t="shared" si="237"/>
        <v>2533</v>
      </c>
      <c r="L2231" s="50"/>
      <c r="M2231" s="50"/>
      <c r="N2231" s="50"/>
      <c r="O2231" s="50"/>
      <c r="P2231" s="50"/>
      <c r="Q2231" s="50"/>
      <c r="R2231" s="50"/>
    </row>
    <row r="2232" ht="15.75" customHeight="1">
      <c r="A2232" s="47" t="s">
        <v>96</v>
      </c>
      <c r="B2232" s="33">
        <v>6300.0</v>
      </c>
      <c r="C2232" s="32">
        <v>10.0</v>
      </c>
      <c r="D2232" s="30">
        <f t="shared" si="233"/>
        <v>63000</v>
      </c>
      <c r="E2232" s="30"/>
      <c r="F2232" s="30"/>
      <c r="G2232" s="32">
        <f t="shared" si="234"/>
        <v>10</v>
      </c>
      <c r="H2232" s="33">
        <v>6300.0</v>
      </c>
      <c r="I2232" s="32">
        <f t="shared" si="235"/>
        <v>0</v>
      </c>
      <c r="J2232" s="30">
        <f t="shared" si="236"/>
        <v>63000</v>
      </c>
      <c r="K2232" s="34">
        <f t="shared" si="237"/>
        <v>0</v>
      </c>
      <c r="L2232" s="50"/>
      <c r="M2232" s="50"/>
      <c r="N2232" s="50"/>
      <c r="O2232" s="50"/>
      <c r="P2232" s="50"/>
      <c r="Q2232" s="50"/>
      <c r="R2232" s="50"/>
    </row>
    <row r="2233" ht="15.75" customHeight="1">
      <c r="A2233" s="47" t="s">
        <v>50</v>
      </c>
      <c r="B2233" s="33">
        <v>79999.99</v>
      </c>
      <c r="C2233" s="32">
        <v>111.0</v>
      </c>
      <c r="D2233" s="30">
        <f t="shared" si="233"/>
        <v>8879998.89</v>
      </c>
      <c r="E2233" s="30"/>
      <c r="F2233" s="30"/>
      <c r="G2233" s="32">
        <f t="shared" si="234"/>
        <v>111</v>
      </c>
      <c r="H2233" s="33">
        <v>80000.0</v>
      </c>
      <c r="I2233" s="32">
        <f t="shared" si="235"/>
        <v>0.009999999995</v>
      </c>
      <c r="J2233" s="30">
        <f t="shared" si="236"/>
        <v>8880000</v>
      </c>
      <c r="K2233" s="34">
        <f t="shared" si="237"/>
        <v>1.109999999</v>
      </c>
      <c r="L2233" s="50"/>
      <c r="M2233" s="50"/>
      <c r="N2233" s="50"/>
      <c r="O2233" s="50"/>
      <c r="P2233" s="50"/>
      <c r="Q2233" s="50"/>
      <c r="R2233" s="50"/>
    </row>
    <row r="2234" ht="15.75" customHeight="1">
      <c r="A2234" s="47" t="s">
        <v>49</v>
      </c>
      <c r="B2234" s="33">
        <v>71000.0</v>
      </c>
      <c r="C2234" s="32">
        <v>887.0</v>
      </c>
      <c r="D2234" s="30">
        <f t="shared" si="233"/>
        <v>62977000</v>
      </c>
      <c r="E2234" s="30"/>
      <c r="F2234" s="30"/>
      <c r="G2234" s="32">
        <f t="shared" si="234"/>
        <v>887</v>
      </c>
      <c r="H2234" s="33">
        <v>71000.0</v>
      </c>
      <c r="I2234" s="32">
        <f t="shared" si="235"/>
        <v>0</v>
      </c>
      <c r="J2234" s="30">
        <f t="shared" si="236"/>
        <v>62977000</v>
      </c>
      <c r="K2234" s="34">
        <f t="shared" si="237"/>
        <v>0</v>
      </c>
      <c r="L2234" s="50"/>
      <c r="M2234" s="50"/>
      <c r="N2234" s="50"/>
      <c r="O2234" s="50"/>
      <c r="P2234" s="50"/>
      <c r="Q2234" s="50"/>
      <c r="R2234" s="50"/>
    </row>
    <row r="2235" ht="15.75" customHeight="1">
      <c r="A2235" s="47" t="s">
        <v>97</v>
      </c>
      <c r="B2235" s="33">
        <v>29500.0</v>
      </c>
      <c r="C2235" s="32">
        <v>718.0</v>
      </c>
      <c r="D2235" s="30">
        <f t="shared" si="233"/>
        <v>21181000</v>
      </c>
      <c r="E2235" s="30"/>
      <c r="F2235" s="30"/>
      <c r="G2235" s="32">
        <f t="shared" si="234"/>
        <v>718</v>
      </c>
      <c r="H2235" s="33">
        <v>29500.0</v>
      </c>
      <c r="I2235" s="32">
        <f t="shared" si="235"/>
        <v>0</v>
      </c>
      <c r="J2235" s="30">
        <f t="shared" si="236"/>
        <v>21181000</v>
      </c>
      <c r="K2235" s="34">
        <f t="shared" si="237"/>
        <v>0</v>
      </c>
      <c r="L2235" s="50"/>
      <c r="M2235" s="50"/>
      <c r="N2235" s="50"/>
      <c r="O2235" s="50"/>
      <c r="P2235" s="50"/>
      <c r="Q2235" s="50"/>
      <c r="R2235" s="50"/>
    </row>
    <row r="2236" ht="15.75" customHeight="1">
      <c r="A2236" s="47" t="s">
        <v>51</v>
      </c>
      <c r="B2236" s="33">
        <v>55000.0</v>
      </c>
      <c r="C2236" s="32">
        <v>138889.0</v>
      </c>
      <c r="D2236" s="30">
        <f t="shared" si="233"/>
        <v>7638895000</v>
      </c>
      <c r="E2236" s="30"/>
      <c r="F2236" s="30"/>
      <c r="G2236" s="32">
        <f t="shared" si="234"/>
        <v>138889</v>
      </c>
      <c r="H2236" s="33">
        <v>55000.0</v>
      </c>
      <c r="I2236" s="32">
        <f t="shared" si="235"/>
        <v>0</v>
      </c>
      <c r="J2236" s="30">
        <f t="shared" si="236"/>
        <v>7638895000</v>
      </c>
      <c r="K2236" s="34">
        <f t="shared" si="237"/>
        <v>0</v>
      </c>
      <c r="L2236" s="50"/>
      <c r="M2236" s="50"/>
      <c r="N2236" s="50"/>
      <c r="O2236" s="50"/>
      <c r="P2236" s="50"/>
      <c r="Q2236" s="50"/>
      <c r="R2236" s="50"/>
    </row>
    <row r="2237" ht="15.75" customHeight="1">
      <c r="A2237" s="47" t="s">
        <v>70</v>
      </c>
      <c r="B2237" s="33">
        <v>725.0</v>
      </c>
      <c r="C2237" s="32">
        <v>8144.0</v>
      </c>
      <c r="D2237" s="30">
        <f t="shared" si="233"/>
        <v>5904400</v>
      </c>
      <c r="E2237" s="30"/>
      <c r="F2237" s="30"/>
      <c r="G2237" s="32">
        <f t="shared" si="234"/>
        <v>8144</v>
      </c>
      <c r="H2237" s="33">
        <v>725.0</v>
      </c>
      <c r="I2237" s="32">
        <f t="shared" si="235"/>
        <v>0</v>
      </c>
      <c r="J2237" s="30">
        <f t="shared" si="236"/>
        <v>5904400</v>
      </c>
      <c r="K2237" s="34">
        <f t="shared" si="237"/>
        <v>0</v>
      </c>
      <c r="L2237" s="50"/>
      <c r="M2237" s="50"/>
      <c r="N2237" s="50"/>
      <c r="O2237" s="50"/>
      <c r="P2237" s="50"/>
      <c r="Q2237" s="50"/>
      <c r="R2237" s="50"/>
    </row>
    <row r="2238" ht="15.75" customHeight="1">
      <c r="A2238" s="35"/>
      <c r="B2238" s="10"/>
      <c r="C2238" s="10"/>
      <c r="D2238" s="31">
        <f t="shared" si="233"/>
        <v>0</v>
      </c>
      <c r="E2238" s="31"/>
      <c r="F2238" s="31"/>
      <c r="G2238" s="32"/>
      <c r="H2238" s="31"/>
      <c r="I2238" s="32">
        <f t="shared" si="235"/>
        <v>0</v>
      </c>
      <c r="J2238" s="31">
        <f t="shared" si="236"/>
        <v>0</v>
      </c>
      <c r="K2238" s="34">
        <f t="shared" si="237"/>
        <v>0</v>
      </c>
    </row>
    <row r="2239" ht="15.75" customHeight="1">
      <c r="A2239" s="35"/>
      <c r="B2239" s="10"/>
      <c r="C2239" s="10"/>
      <c r="D2239" s="31">
        <f t="shared" si="233"/>
        <v>0</v>
      </c>
      <c r="E2239" s="31"/>
      <c r="F2239" s="31"/>
      <c r="G2239" s="32"/>
      <c r="H2239" s="31"/>
      <c r="I2239" s="32">
        <f t="shared" si="235"/>
        <v>0</v>
      </c>
      <c r="J2239" s="31">
        <f t="shared" si="236"/>
        <v>0</v>
      </c>
      <c r="K2239" s="34">
        <f t="shared" si="237"/>
        <v>0</v>
      </c>
    </row>
    <row r="2240" ht="15.75" customHeight="1">
      <c r="A2240" s="37"/>
      <c r="B2240" s="38"/>
      <c r="C2240" s="38"/>
      <c r="D2240" s="39">
        <f t="shared" si="233"/>
        <v>0</v>
      </c>
      <c r="E2240" s="39"/>
      <c r="F2240" s="39"/>
      <c r="G2240" s="32"/>
      <c r="H2240" s="39"/>
      <c r="I2240" s="40">
        <f t="shared" si="235"/>
        <v>0</v>
      </c>
      <c r="J2240" s="39">
        <f t="shared" si="236"/>
        <v>0</v>
      </c>
      <c r="K2240" s="34">
        <f t="shared" si="237"/>
        <v>0</v>
      </c>
    </row>
    <row r="2241" ht="15.75" customHeight="1">
      <c r="B2241" s="2"/>
      <c r="C2241" s="2"/>
      <c r="D2241" s="3"/>
      <c r="E2241" s="3"/>
      <c r="F2241" s="3"/>
      <c r="G2241" s="12">
        <f>SUM(G2209:G2240)</f>
        <v>1797244</v>
      </c>
      <c r="H2241" s="3"/>
      <c r="I2241" s="3"/>
      <c r="J2241" s="3"/>
    </row>
    <row r="2242" ht="15.75" customHeight="1">
      <c r="B2242" s="2"/>
      <c r="C2242" s="2"/>
      <c r="D2242" s="3"/>
      <c r="E2242" s="3"/>
      <c r="F2242" s="3"/>
      <c r="G2242" s="3"/>
      <c r="H2242" s="3"/>
      <c r="I2242" s="3"/>
      <c r="J2242" s="3"/>
    </row>
    <row r="2243" ht="15.75" customHeight="1">
      <c r="B2243" s="2"/>
      <c r="C2243" s="2"/>
      <c r="D2243" s="3" t="s">
        <v>17</v>
      </c>
      <c r="E2243" s="3"/>
      <c r="F2243" s="3"/>
      <c r="G2243" s="3"/>
      <c r="H2243" s="3"/>
      <c r="I2243" s="3"/>
      <c r="J2243" s="3" t="s">
        <v>17</v>
      </c>
    </row>
    <row r="2244" ht="15.75" customHeight="1">
      <c r="A2244" s="51" t="s">
        <v>88</v>
      </c>
      <c r="B2244" s="52" t="s">
        <v>51</v>
      </c>
      <c r="C2244" s="52" t="s">
        <v>48</v>
      </c>
      <c r="D2244" s="3">
        <f>SUM(D2209:D2243)</f>
        <v>15730800139</v>
      </c>
      <c r="E2244" s="3"/>
      <c r="F2244" s="3"/>
      <c r="G2244" s="3"/>
      <c r="H2244" s="3"/>
      <c r="I2244" s="3"/>
      <c r="J2244" s="3">
        <f>SUM(J2209:J2243)</f>
        <v>15782031648</v>
      </c>
      <c r="K2244" s="17">
        <f>J2244-D2244</f>
        <v>51231509.11</v>
      </c>
    </row>
    <row r="2245" ht="15.75" customHeight="1">
      <c r="A2245" s="15" t="s">
        <v>157</v>
      </c>
      <c r="B2245" s="15" t="s">
        <v>157</v>
      </c>
      <c r="C2245" s="15" t="s">
        <v>157</v>
      </c>
      <c r="D2245" s="3"/>
      <c r="E2245" s="3"/>
      <c r="F2245" s="3"/>
      <c r="G2245" s="3"/>
      <c r="H2245" s="3"/>
      <c r="I2245" s="3"/>
      <c r="J2245" s="3"/>
    </row>
    <row r="2246" ht="15.75" customHeight="1">
      <c r="A2246" s="2">
        <v>5.791930372E9</v>
      </c>
      <c r="B2246" s="2">
        <v>2.6121595E7</v>
      </c>
      <c r="C2246" s="2">
        <v>2.925E7</v>
      </c>
      <c r="D2246" s="3" t="s">
        <v>20</v>
      </c>
      <c r="E2246" s="3"/>
      <c r="F2246" s="3"/>
      <c r="G2246" s="3"/>
      <c r="H2246" s="3"/>
      <c r="I2246" s="3"/>
      <c r="J2246" s="3" t="s">
        <v>20</v>
      </c>
      <c r="K2246" s="43">
        <f>K2244/J2247</f>
        <v>256.1575455</v>
      </c>
    </row>
    <row r="2247" ht="15.75" customHeight="1">
      <c r="A2247" s="52" t="s">
        <v>158</v>
      </c>
      <c r="B2247" s="52" t="s">
        <v>158</v>
      </c>
      <c r="C2247" s="52" t="s">
        <v>158</v>
      </c>
      <c r="D2247" s="11">
        <v>200000.0</v>
      </c>
      <c r="E2247" s="3"/>
      <c r="F2247" s="3"/>
      <c r="G2247" s="3"/>
      <c r="H2247" s="3"/>
      <c r="I2247" s="3"/>
      <c r="J2247" s="11">
        <v>200000.0</v>
      </c>
      <c r="K2247" s="42"/>
    </row>
    <row r="2248" ht="15.75" customHeight="1">
      <c r="A2248" s="2">
        <f>C2210</f>
        <v>1527185</v>
      </c>
      <c r="B2248" s="2">
        <f>C2236</f>
        <v>138889</v>
      </c>
      <c r="C2248" s="2">
        <f>C2213</f>
        <v>112449</v>
      </c>
      <c r="D2248" s="3" t="s">
        <v>21</v>
      </c>
      <c r="E2248" s="3"/>
      <c r="F2248" s="3"/>
      <c r="G2248" s="3"/>
      <c r="H2248" s="3"/>
      <c r="I2248" s="3"/>
      <c r="J2248" s="3" t="s">
        <v>21</v>
      </c>
    </row>
    <row r="2249" ht="15.75" customHeight="1">
      <c r="A2249" s="52" t="s">
        <v>159</v>
      </c>
      <c r="B2249" s="52" t="s">
        <v>159</v>
      </c>
      <c r="C2249" s="52" t="s">
        <v>159</v>
      </c>
      <c r="D2249" s="12">
        <f>D2244/D2247</f>
        <v>78654.00069</v>
      </c>
      <c r="E2249" s="12"/>
      <c r="F2249" s="12"/>
      <c r="G2249" s="12"/>
      <c r="H2249" s="3"/>
      <c r="I2249" s="3"/>
      <c r="J2249" s="12">
        <f>J2244/J2247</f>
        <v>78910.15824</v>
      </c>
      <c r="K2249" s="18">
        <f>J2249-D2249</f>
        <v>256.1575455</v>
      </c>
    </row>
    <row r="2250" ht="15.75" customHeight="1">
      <c r="A2250" s="6">
        <f t="shared" ref="A2250:C2250" si="238">A2248*100/A2246</f>
        <v>0.02636746131</v>
      </c>
      <c r="B2250" s="2">
        <f t="shared" si="238"/>
        <v>0.5317018352</v>
      </c>
      <c r="C2250" s="2">
        <f t="shared" si="238"/>
        <v>0.3844410256</v>
      </c>
      <c r="D2250" s="3"/>
      <c r="E2250" s="3"/>
      <c r="F2250" s="3"/>
      <c r="G2250" s="3"/>
      <c r="H2250" s="3"/>
      <c r="I2250" s="3"/>
      <c r="J2250" s="3"/>
    </row>
    <row r="2251" ht="15.75" customHeight="1">
      <c r="B2251" s="2"/>
      <c r="C2251" s="2"/>
      <c r="D2251" s="3"/>
      <c r="E2251" s="3"/>
      <c r="F2251" s="3"/>
      <c r="G2251" s="3"/>
      <c r="H2251" s="3"/>
      <c r="I2251" s="3"/>
      <c r="J2251" s="3"/>
    </row>
    <row r="2252" ht="15.75" customHeight="1">
      <c r="B2252" s="2"/>
      <c r="C2252" s="2"/>
      <c r="D2252" s="3"/>
      <c r="E2252" s="3"/>
      <c r="F2252" s="3"/>
      <c r="G2252" s="3"/>
      <c r="H2252" s="3"/>
      <c r="I2252" s="3"/>
      <c r="J2252" s="3"/>
    </row>
    <row r="2253" ht="15.75" customHeight="1">
      <c r="B2253" s="2"/>
      <c r="C2253" s="2"/>
      <c r="D2253" s="3"/>
      <c r="E2253" s="3"/>
      <c r="F2253" s="3"/>
      <c r="G2253" s="3"/>
      <c r="H2253" s="3"/>
      <c r="I2253" s="3"/>
      <c r="J2253" s="3"/>
    </row>
    <row r="2254" ht="15.75" customHeight="1">
      <c r="B2254" s="2"/>
      <c r="C2254" s="2"/>
      <c r="D2254" s="3"/>
      <c r="E2254" s="3"/>
      <c r="F2254" s="3"/>
      <c r="G2254" s="3"/>
      <c r="H2254" s="3"/>
      <c r="I2254" s="3"/>
      <c r="J2254" s="3"/>
    </row>
    <row r="2255" ht="15.75" customHeight="1">
      <c r="B2255" s="2"/>
      <c r="C2255" s="2"/>
      <c r="D2255" s="3"/>
      <c r="E2255" s="3"/>
      <c r="F2255" s="3"/>
      <c r="G2255" s="3"/>
      <c r="H2255" s="3"/>
      <c r="I2255" s="3"/>
      <c r="J2255" s="3"/>
    </row>
    <row r="2256" ht="15.75" customHeight="1">
      <c r="A2256" s="1" t="s">
        <v>204</v>
      </c>
      <c r="B2256" s="2"/>
      <c r="C2256" s="2"/>
      <c r="D2256" s="3"/>
      <c r="E2256" s="3"/>
      <c r="F2256" s="3"/>
      <c r="G2256" s="3"/>
      <c r="H2256" s="3"/>
      <c r="I2256" s="3"/>
      <c r="J2256" s="3"/>
    </row>
    <row r="2257" ht="15.75" customHeight="1">
      <c r="B2257" s="2"/>
      <c r="C2257" s="2"/>
      <c r="D2257" s="3"/>
      <c r="E2257" s="3"/>
      <c r="F2257" s="3"/>
      <c r="G2257" s="3"/>
      <c r="H2257" s="3"/>
      <c r="I2257" s="3"/>
      <c r="J2257" s="3"/>
    </row>
    <row r="2258" ht="15.75" customHeight="1">
      <c r="B2258" s="2"/>
      <c r="C2258" s="2"/>
      <c r="D2258" s="3"/>
      <c r="E2258" s="3"/>
      <c r="F2258" s="3"/>
      <c r="G2258" s="3"/>
      <c r="H2258" s="3"/>
      <c r="I2258" s="3"/>
      <c r="J2258" s="3"/>
    </row>
    <row r="2259" ht="15.75" customHeight="1">
      <c r="A2259" s="19" t="s">
        <v>35</v>
      </c>
      <c r="B2259" s="20"/>
      <c r="C2259" s="20"/>
      <c r="D2259" s="21"/>
      <c r="E2259" s="22" t="s">
        <v>36</v>
      </c>
      <c r="F2259" s="23"/>
      <c r="G2259" s="21"/>
      <c r="H2259" s="21"/>
      <c r="I2259" s="21"/>
      <c r="J2259" s="21"/>
      <c r="K2259" s="24"/>
      <c r="L2259" s="1"/>
      <c r="M2259" s="1"/>
      <c r="N2259" s="1"/>
      <c r="O2259" s="1"/>
      <c r="P2259" s="1"/>
      <c r="Q2259" s="1"/>
      <c r="R2259" s="1"/>
    </row>
    <row r="2260" ht="15.75" customHeight="1">
      <c r="A2260" s="25" t="s">
        <v>2</v>
      </c>
      <c r="B2260" s="27" t="s">
        <v>203</v>
      </c>
      <c r="C2260" s="26" t="s">
        <v>8</v>
      </c>
      <c r="D2260" s="27" t="s">
        <v>9</v>
      </c>
      <c r="E2260" s="27" t="s">
        <v>38</v>
      </c>
      <c r="F2260" s="27" t="s">
        <v>39</v>
      </c>
      <c r="G2260" s="27" t="s">
        <v>40</v>
      </c>
      <c r="H2260" s="27" t="s">
        <v>205</v>
      </c>
      <c r="I2260" s="27" t="s">
        <v>42</v>
      </c>
      <c r="J2260" s="27" t="s">
        <v>205</v>
      </c>
      <c r="K2260" s="28" t="s">
        <v>12</v>
      </c>
      <c r="L2260" s="1"/>
      <c r="M2260" s="1"/>
      <c r="N2260" s="1"/>
      <c r="O2260" s="1"/>
      <c r="P2260" s="1"/>
      <c r="Q2260" s="1"/>
      <c r="R2260" s="1"/>
    </row>
    <row r="2261" ht="15.75" customHeight="1">
      <c r="A2261" s="47" t="s">
        <v>87</v>
      </c>
      <c r="B2261" s="33">
        <v>144000.0</v>
      </c>
      <c r="C2261" s="32">
        <v>1.0</v>
      </c>
      <c r="D2261" s="30">
        <f t="shared" ref="D2261:D2292" si="239">C2261*B2261</f>
        <v>144000</v>
      </c>
      <c r="E2261" s="31"/>
      <c r="F2261" s="31"/>
      <c r="G2261" s="32">
        <f t="shared" ref="G2261:G2289" si="240">$C2261+E2261-F2261</f>
        <v>1</v>
      </c>
      <c r="H2261" s="33">
        <v>144000.0</v>
      </c>
      <c r="I2261" s="32">
        <f t="shared" ref="I2261:I2292" si="241">H2261-B2261</f>
        <v>0</v>
      </c>
      <c r="J2261" s="30">
        <f t="shared" ref="J2261:J2292" si="242">G2261*H2261</f>
        <v>144000</v>
      </c>
      <c r="K2261" s="34">
        <f t="shared" ref="K2261:K2292" si="243">J2261-D2261</f>
        <v>0</v>
      </c>
      <c r="L2261" s="50"/>
      <c r="M2261" s="50"/>
      <c r="N2261" s="50"/>
      <c r="O2261" s="50"/>
      <c r="P2261" s="50"/>
      <c r="Q2261" s="50"/>
      <c r="R2261" s="50"/>
    </row>
    <row r="2262" ht="15.75" customHeight="1">
      <c r="A2262" s="47" t="s">
        <v>88</v>
      </c>
      <c r="B2262" s="33">
        <v>1600.0</v>
      </c>
      <c r="C2262" s="32">
        <v>1527185.0</v>
      </c>
      <c r="D2262" s="30">
        <f t="shared" si="239"/>
        <v>2443496000</v>
      </c>
      <c r="E2262" s="30"/>
      <c r="F2262" s="30"/>
      <c r="G2262" s="32">
        <f t="shared" si="240"/>
        <v>1527185</v>
      </c>
      <c r="H2262" s="33">
        <v>1600.0</v>
      </c>
      <c r="I2262" s="32">
        <f t="shared" si="241"/>
        <v>0</v>
      </c>
      <c r="J2262" s="30">
        <f t="shared" si="242"/>
        <v>2443496000</v>
      </c>
      <c r="K2262" s="34">
        <f t="shared" si="243"/>
        <v>0</v>
      </c>
      <c r="L2262" s="50"/>
      <c r="M2262" s="50"/>
      <c r="N2262" s="50"/>
      <c r="O2262" s="50"/>
      <c r="P2262" s="50"/>
      <c r="Q2262" s="50"/>
      <c r="R2262" s="50"/>
    </row>
    <row r="2263" ht="15.75" customHeight="1">
      <c r="A2263" s="47" t="s">
        <v>89</v>
      </c>
      <c r="B2263" s="33">
        <v>81.0</v>
      </c>
      <c r="C2263" s="32">
        <v>2600.0</v>
      </c>
      <c r="D2263" s="30">
        <f t="shared" si="239"/>
        <v>210600</v>
      </c>
      <c r="E2263" s="30"/>
      <c r="F2263" s="30"/>
      <c r="G2263" s="32">
        <f t="shared" si="240"/>
        <v>2600</v>
      </c>
      <c r="H2263" s="33">
        <v>80.0</v>
      </c>
      <c r="I2263" s="33">
        <f t="shared" si="241"/>
        <v>-1</v>
      </c>
      <c r="J2263" s="30">
        <f t="shared" si="242"/>
        <v>208000</v>
      </c>
      <c r="K2263" s="34">
        <f t="shared" si="243"/>
        <v>-2600</v>
      </c>
      <c r="L2263" s="50"/>
      <c r="M2263" s="50"/>
      <c r="N2263" s="50"/>
      <c r="O2263" s="50"/>
      <c r="P2263" s="50"/>
      <c r="Q2263" s="50"/>
      <c r="R2263" s="50"/>
    </row>
    <row r="2264" ht="15.75" customHeight="1">
      <c r="A2264" s="47" t="s">
        <v>47</v>
      </c>
      <c r="B2264" s="33">
        <v>500000.0</v>
      </c>
      <c r="C2264" s="32">
        <v>7.0</v>
      </c>
      <c r="D2264" s="30">
        <f t="shared" si="239"/>
        <v>3500000</v>
      </c>
      <c r="E2264" s="30"/>
      <c r="F2264" s="30"/>
      <c r="G2264" s="32">
        <f t="shared" si="240"/>
        <v>7</v>
      </c>
      <c r="H2264" s="33">
        <v>495000.0</v>
      </c>
      <c r="I2264" s="32">
        <f t="shared" si="241"/>
        <v>-5000</v>
      </c>
      <c r="J2264" s="30">
        <f t="shared" si="242"/>
        <v>3465000</v>
      </c>
      <c r="K2264" s="34">
        <f t="shared" si="243"/>
        <v>-35000</v>
      </c>
      <c r="L2264" s="50"/>
      <c r="M2264" s="50"/>
      <c r="N2264" s="50"/>
      <c r="O2264" s="50"/>
      <c r="P2264" s="50"/>
      <c r="Q2264" s="50"/>
      <c r="R2264" s="50"/>
    </row>
    <row r="2265" ht="15.75" customHeight="1">
      <c r="A2265" s="47" t="s">
        <v>48</v>
      </c>
      <c r="B2265" s="33">
        <v>48000.0</v>
      </c>
      <c r="C2265" s="32">
        <v>112449.0</v>
      </c>
      <c r="D2265" s="30">
        <f t="shared" si="239"/>
        <v>5397552000</v>
      </c>
      <c r="E2265" s="30"/>
      <c r="F2265" s="30"/>
      <c r="G2265" s="32">
        <f t="shared" si="240"/>
        <v>112449</v>
      </c>
      <c r="H2265" s="33">
        <v>47000.0</v>
      </c>
      <c r="I2265" s="32">
        <f t="shared" si="241"/>
        <v>-1000</v>
      </c>
      <c r="J2265" s="30">
        <f t="shared" si="242"/>
        <v>5285103000</v>
      </c>
      <c r="K2265" s="34">
        <f t="shared" si="243"/>
        <v>-112449000</v>
      </c>
      <c r="L2265" s="50"/>
      <c r="M2265" s="50"/>
      <c r="N2265" s="50"/>
      <c r="O2265" s="50"/>
      <c r="P2265" s="50"/>
      <c r="Q2265" s="50"/>
      <c r="R2265" s="50"/>
    </row>
    <row r="2266" ht="15.75" customHeight="1">
      <c r="A2266" s="47" t="s">
        <v>86</v>
      </c>
      <c r="B2266" s="33">
        <v>6520.0</v>
      </c>
      <c r="C2266" s="32">
        <v>634.0</v>
      </c>
      <c r="D2266" s="30">
        <f t="shared" si="239"/>
        <v>4133680</v>
      </c>
      <c r="E2266" s="30"/>
      <c r="F2266" s="31"/>
      <c r="G2266" s="32">
        <f t="shared" si="240"/>
        <v>634</v>
      </c>
      <c r="H2266" s="33">
        <v>7449.0</v>
      </c>
      <c r="I2266" s="32">
        <f t="shared" si="241"/>
        <v>929</v>
      </c>
      <c r="J2266" s="30">
        <f t="shared" si="242"/>
        <v>4722666</v>
      </c>
      <c r="K2266" s="34">
        <f t="shared" si="243"/>
        <v>588986</v>
      </c>
      <c r="L2266" s="50"/>
      <c r="M2266" s="50"/>
      <c r="N2266" s="50"/>
      <c r="O2266" s="50"/>
      <c r="P2266" s="50"/>
      <c r="Q2266" s="50"/>
      <c r="R2266" s="50"/>
    </row>
    <row r="2267" ht="15.75" customHeight="1">
      <c r="A2267" s="47" t="s">
        <v>90</v>
      </c>
      <c r="B2267" s="33">
        <v>970.0</v>
      </c>
      <c r="C2267" s="32">
        <v>4.0</v>
      </c>
      <c r="D2267" s="30">
        <f t="shared" si="239"/>
        <v>3880</v>
      </c>
      <c r="E2267" s="30"/>
      <c r="F2267" s="30"/>
      <c r="G2267" s="32">
        <f t="shared" si="240"/>
        <v>4</v>
      </c>
      <c r="H2267" s="33">
        <v>970.0</v>
      </c>
      <c r="I2267" s="32">
        <f t="shared" si="241"/>
        <v>0</v>
      </c>
      <c r="J2267" s="30">
        <f t="shared" si="242"/>
        <v>3880</v>
      </c>
      <c r="K2267" s="34">
        <f t="shared" si="243"/>
        <v>0</v>
      </c>
      <c r="L2267" s="50"/>
      <c r="M2267" s="50"/>
      <c r="N2267" s="50"/>
      <c r="O2267" s="50"/>
      <c r="P2267" s="50"/>
      <c r="Q2267" s="50"/>
      <c r="R2267" s="50"/>
    </row>
    <row r="2268" ht="15.75" customHeight="1">
      <c r="A2268" s="47" t="s">
        <v>54</v>
      </c>
      <c r="B2268" s="33">
        <v>99999.99</v>
      </c>
      <c r="C2268" s="32">
        <v>15.0</v>
      </c>
      <c r="D2268" s="30">
        <f t="shared" si="239"/>
        <v>1499999.85</v>
      </c>
      <c r="E2268" s="30"/>
      <c r="F2268" s="30"/>
      <c r="G2268" s="32">
        <f t="shared" si="240"/>
        <v>15</v>
      </c>
      <c r="H2268" s="33">
        <v>100000.0</v>
      </c>
      <c r="I2268" s="32">
        <f t="shared" si="241"/>
        <v>0.009999999995</v>
      </c>
      <c r="J2268" s="30">
        <f t="shared" si="242"/>
        <v>1500000</v>
      </c>
      <c r="K2268" s="34">
        <f t="shared" si="243"/>
        <v>0.1499999999</v>
      </c>
      <c r="L2268" s="50"/>
      <c r="M2268" s="50"/>
      <c r="N2268" s="50"/>
      <c r="O2268" s="50"/>
      <c r="P2268" s="50"/>
      <c r="Q2268" s="50"/>
      <c r="R2268" s="50"/>
    </row>
    <row r="2269" ht="15.75" customHeight="1">
      <c r="A2269" s="47" t="s">
        <v>55</v>
      </c>
      <c r="B2269" s="33">
        <v>3800.0</v>
      </c>
      <c r="C2269" s="32">
        <v>2.0</v>
      </c>
      <c r="D2269" s="30">
        <f t="shared" si="239"/>
        <v>7600</v>
      </c>
      <c r="E2269" s="30"/>
      <c r="F2269" s="30"/>
      <c r="G2269" s="32">
        <f t="shared" si="240"/>
        <v>2</v>
      </c>
      <c r="H2269" s="33">
        <v>3500.0</v>
      </c>
      <c r="I2269" s="32">
        <f t="shared" si="241"/>
        <v>-300</v>
      </c>
      <c r="J2269" s="30">
        <f t="shared" si="242"/>
        <v>7000</v>
      </c>
      <c r="K2269" s="34">
        <f t="shared" si="243"/>
        <v>-600</v>
      </c>
      <c r="L2269" s="50"/>
      <c r="M2269" s="50"/>
      <c r="N2269" s="50"/>
      <c r="O2269" s="50"/>
      <c r="P2269" s="50"/>
      <c r="Q2269" s="50"/>
      <c r="R2269" s="50"/>
    </row>
    <row r="2270" ht="15.75" customHeight="1">
      <c r="A2270" s="48" t="s">
        <v>91</v>
      </c>
      <c r="B2270" s="33">
        <v>13000.0</v>
      </c>
      <c r="C2270" s="32">
        <v>2.0</v>
      </c>
      <c r="D2270" s="30">
        <f t="shared" si="239"/>
        <v>26000</v>
      </c>
      <c r="E2270" s="30"/>
      <c r="F2270" s="30"/>
      <c r="G2270" s="32">
        <f t="shared" si="240"/>
        <v>2</v>
      </c>
      <c r="H2270" s="33">
        <v>13999.99</v>
      </c>
      <c r="I2270" s="32">
        <f t="shared" si="241"/>
        <v>999.99</v>
      </c>
      <c r="J2270" s="30">
        <f t="shared" si="242"/>
        <v>27999.98</v>
      </c>
      <c r="K2270" s="34">
        <f t="shared" si="243"/>
        <v>1999.98</v>
      </c>
      <c r="L2270" s="50"/>
      <c r="M2270" s="50"/>
      <c r="N2270" s="50"/>
      <c r="O2270" s="50"/>
      <c r="P2270" s="50"/>
      <c r="Q2270" s="50"/>
      <c r="R2270" s="50"/>
    </row>
    <row r="2271" ht="15.75" customHeight="1">
      <c r="A2271" s="47" t="s">
        <v>92</v>
      </c>
      <c r="B2271" s="33">
        <v>93500.0</v>
      </c>
      <c r="C2271" s="32">
        <v>30.0</v>
      </c>
      <c r="D2271" s="30">
        <f t="shared" si="239"/>
        <v>2805000</v>
      </c>
      <c r="E2271" s="30"/>
      <c r="F2271" s="30"/>
      <c r="G2271" s="32">
        <f t="shared" si="240"/>
        <v>30</v>
      </c>
      <c r="H2271" s="33">
        <v>93000.0</v>
      </c>
      <c r="I2271" s="32">
        <f t="shared" si="241"/>
        <v>-500</v>
      </c>
      <c r="J2271" s="30">
        <f t="shared" si="242"/>
        <v>2790000</v>
      </c>
      <c r="K2271" s="34">
        <f t="shared" si="243"/>
        <v>-15000</v>
      </c>
      <c r="L2271" s="50"/>
      <c r="M2271" s="50"/>
      <c r="N2271" s="50"/>
      <c r="O2271" s="50"/>
      <c r="P2271" s="50"/>
      <c r="Q2271" s="50"/>
      <c r="R2271" s="50"/>
    </row>
    <row r="2272" ht="15.75" customHeight="1">
      <c r="A2272" s="47" t="s">
        <v>67</v>
      </c>
      <c r="B2272" s="33">
        <v>8001.0</v>
      </c>
      <c r="C2272" s="32">
        <v>5.0</v>
      </c>
      <c r="D2272" s="30">
        <f t="shared" si="239"/>
        <v>40005</v>
      </c>
      <c r="E2272" s="30"/>
      <c r="F2272" s="30"/>
      <c r="G2272" s="32">
        <f t="shared" si="240"/>
        <v>5</v>
      </c>
      <c r="H2272" s="33">
        <v>9350.0</v>
      </c>
      <c r="I2272" s="32">
        <f t="shared" si="241"/>
        <v>1349</v>
      </c>
      <c r="J2272" s="30">
        <f t="shared" si="242"/>
        <v>46750</v>
      </c>
      <c r="K2272" s="34">
        <f t="shared" si="243"/>
        <v>6745</v>
      </c>
      <c r="L2272" s="50"/>
      <c r="M2272" s="50"/>
      <c r="N2272" s="50"/>
      <c r="O2272" s="50"/>
      <c r="P2272" s="50"/>
      <c r="Q2272" s="50"/>
      <c r="R2272" s="50"/>
    </row>
    <row r="2273" ht="15.75" customHeight="1">
      <c r="A2273" s="47" t="s">
        <v>57</v>
      </c>
      <c r="B2273" s="33">
        <v>46500.0</v>
      </c>
      <c r="C2273" s="32">
        <v>20.0</v>
      </c>
      <c r="D2273" s="30">
        <f t="shared" si="239"/>
        <v>930000</v>
      </c>
      <c r="E2273" s="30"/>
      <c r="F2273" s="30"/>
      <c r="G2273" s="32">
        <f t="shared" si="240"/>
        <v>20</v>
      </c>
      <c r="H2273" s="33">
        <v>45500.0</v>
      </c>
      <c r="I2273" s="32">
        <f t="shared" si="241"/>
        <v>-1000</v>
      </c>
      <c r="J2273" s="30">
        <f t="shared" si="242"/>
        <v>910000</v>
      </c>
      <c r="K2273" s="34">
        <f t="shared" si="243"/>
        <v>-20000</v>
      </c>
      <c r="L2273" s="50"/>
      <c r="M2273" s="50"/>
      <c r="N2273" s="50"/>
      <c r="O2273" s="50"/>
      <c r="P2273" s="50"/>
      <c r="Q2273" s="50"/>
      <c r="R2273" s="50"/>
    </row>
    <row r="2274" ht="15.75" customHeight="1">
      <c r="A2274" s="47" t="s">
        <v>58</v>
      </c>
      <c r="B2274" s="33">
        <v>70000.0</v>
      </c>
      <c r="C2274" s="32">
        <v>2.0</v>
      </c>
      <c r="D2274" s="30">
        <f t="shared" si="239"/>
        <v>140000</v>
      </c>
      <c r="E2274" s="30"/>
      <c r="F2274" s="30"/>
      <c r="G2274" s="32">
        <f t="shared" si="240"/>
        <v>2</v>
      </c>
      <c r="H2274" s="33">
        <v>75000.0</v>
      </c>
      <c r="I2274" s="32">
        <f t="shared" si="241"/>
        <v>5000</v>
      </c>
      <c r="J2274" s="30">
        <f t="shared" si="242"/>
        <v>150000</v>
      </c>
      <c r="K2274" s="34">
        <f t="shared" si="243"/>
        <v>10000</v>
      </c>
      <c r="L2274" s="50"/>
      <c r="M2274" s="50"/>
      <c r="N2274" s="50"/>
      <c r="O2274" s="50"/>
      <c r="P2274" s="50"/>
      <c r="Q2274" s="50"/>
      <c r="R2274" s="50"/>
    </row>
    <row r="2275" ht="15.75" customHeight="1">
      <c r="A2275" s="47" t="s">
        <v>59</v>
      </c>
      <c r="B2275" s="33">
        <v>3500.0</v>
      </c>
      <c r="C2275" s="32">
        <v>53.0</v>
      </c>
      <c r="D2275" s="30">
        <f t="shared" si="239"/>
        <v>185500</v>
      </c>
      <c r="E2275" s="30"/>
      <c r="F2275" s="30"/>
      <c r="G2275" s="32">
        <f t="shared" si="240"/>
        <v>53</v>
      </c>
      <c r="H2275" s="33">
        <v>3515.0</v>
      </c>
      <c r="I2275" s="32">
        <f t="shared" si="241"/>
        <v>15</v>
      </c>
      <c r="J2275" s="30">
        <f t="shared" si="242"/>
        <v>186295</v>
      </c>
      <c r="K2275" s="34">
        <f t="shared" si="243"/>
        <v>795</v>
      </c>
      <c r="L2275" s="50"/>
      <c r="M2275" s="50"/>
      <c r="N2275" s="50"/>
      <c r="O2275" s="50"/>
      <c r="P2275" s="50"/>
      <c r="Q2275" s="50"/>
      <c r="R2275" s="50"/>
    </row>
    <row r="2276" ht="15.75" customHeight="1">
      <c r="A2276" s="47" t="s">
        <v>60</v>
      </c>
      <c r="B2276" s="33">
        <v>1350.0</v>
      </c>
      <c r="C2276" s="32">
        <v>5065.0</v>
      </c>
      <c r="D2276" s="30">
        <f t="shared" si="239"/>
        <v>6837750</v>
      </c>
      <c r="E2276" s="30"/>
      <c r="F2276" s="30"/>
      <c r="G2276" s="32">
        <f t="shared" si="240"/>
        <v>5065</v>
      </c>
      <c r="H2276" s="33">
        <v>1360.0</v>
      </c>
      <c r="I2276" s="32">
        <f t="shared" si="241"/>
        <v>10</v>
      </c>
      <c r="J2276" s="30">
        <f t="shared" si="242"/>
        <v>6888400</v>
      </c>
      <c r="K2276" s="34">
        <f t="shared" si="243"/>
        <v>50650</v>
      </c>
      <c r="L2276" s="50"/>
      <c r="M2276" s="50"/>
      <c r="N2276" s="50"/>
      <c r="O2276" s="50"/>
      <c r="P2276" s="50"/>
      <c r="Q2276" s="50"/>
      <c r="R2276" s="50"/>
    </row>
    <row r="2277" ht="15.75" customHeight="1">
      <c r="A2277" s="47" t="s">
        <v>61</v>
      </c>
      <c r="B2277" s="33">
        <v>90000.0</v>
      </c>
      <c r="C2277" s="32">
        <v>5.0</v>
      </c>
      <c r="D2277" s="30">
        <f t="shared" si="239"/>
        <v>450000</v>
      </c>
      <c r="E2277" s="30"/>
      <c r="F2277" s="30"/>
      <c r="G2277" s="32">
        <f t="shared" si="240"/>
        <v>5</v>
      </c>
      <c r="H2277" s="33">
        <v>90000.0</v>
      </c>
      <c r="I2277" s="32">
        <f t="shared" si="241"/>
        <v>0</v>
      </c>
      <c r="J2277" s="30">
        <f t="shared" si="242"/>
        <v>450000</v>
      </c>
      <c r="K2277" s="34">
        <f t="shared" si="243"/>
        <v>0</v>
      </c>
      <c r="L2277" s="50"/>
      <c r="M2277" s="50"/>
      <c r="N2277" s="50"/>
      <c r="O2277" s="50"/>
      <c r="P2277" s="50"/>
      <c r="Q2277" s="50"/>
      <c r="R2277" s="50"/>
    </row>
    <row r="2278" ht="15.75" customHeight="1">
      <c r="A2278" s="47" t="s">
        <v>82</v>
      </c>
      <c r="B2278" s="45">
        <v>16800.0</v>
      </c>
      <c r="C2278" s="32">
        <v>1.0</v>
      </c>
      <c r="D2278" s="31">
        <f t="shared" si="239"/>
        <v>16800</v>
      </c>
      <c r="E2278" s="30"/>
      <c r="F2278" s="31"/>
      <c r="G2278" s="32">
        <f t="shared" si="240"/>
        <v>1</v>
      </c>
      <c r="H2278" s="45">
        <v>15000.0</v>
      </c>
      <c r="I2278" s="32">
        <f t="shared" si="241"/>
        <v>-1800</v>
      </c>
      <c r="J2278" s="31">
        <f t="shared" si="242"/>
        <v>15000</v>
      </c>
      <c r="K2278" s="34">
        <f t="shared" si="243"/>
        <v>-1800</v>
      </c>
      <c r="L2278" s="50"/>
      <c r="M2278" s="50"/>
      <c r="N2278" s="50"/>
      <c r="O2278" s="50"/>
      <c r="P2278" s="50"/>
      <c r="Q2278" s="50"/>
      <c r="R2278" s="50"/>
    </row>
    <row r="2279" ht="15.75" customHeight="1">
      <c r="A2279" s="47" t="s">
        <v>93</v>
      </c>
      <c r="B2279" s="33">
        <v>100000.0</v>
      </c>
      <c r="C2279" s="32">
        <v>20.0</v>
      </c>
      <c r="D2279" s="30">
        <f t="shared" si="239"/>
        <v>2000000</v>
      </c>
      <c r="E2279" s="30"/>
      <c r="F2279" s="30"/>
      <c r="G2279" s="32">
        <f t="shared" si="240"/>
        <v>20</v>
      </c>
      <c r="H2279" s="33">
        <v>98000.0</v>
      </c>
      <c r="I2279" s="32">
        <f t="shared" si="241"/>
        <v>-2000</v>
      </c>
      <c r="J2279" s="30">
        <f t="shared" si="242"/>
        <v>1960000</v>
      </c>
      <c r="K2279" s="34">
        <f t="shared" si="243"/>
        <v>-40000</v>
      </c>
      <c r="L2279" s="50"/>
      <c r="M2279" s="50"/>
      <c r="N2279" s="50"/>
      <c r="O2279" s="50"/>
      <c r="P2279" s="50"/>
      <c r="Q2279" s="50"/>
      <c r="R2279" s="50"/>
    </row>
    <row r="2280" ht="15.75" customHeight="1">
      <c r="A2280" s="47" t="s">
        <v>94</v>
      </c>
      <c r="B2280" s="33">
        <v>13000.0</v>
      </c>
      <c r="C2280" s="32">
        <v>8.0</v>
      </c>
      <c r="D2280" s="30">
        <f t="shared" si="239"/>
        <v>104000</v>
      </c>
      <c r="E2280" s="30"/>
      <c r="F2280" s="30"/>
      <c r="G2280" s="32">
        <f t="shared" si="240"/>
        <v>8</v>
      </c>
      <c r="H2280" s="33">
        <v>14000.0</v>
      </c>
      <c r="I2280" s="32">
        <f t="shared" si="241"/>
        <v>1000</v>
      </c>
      <c r="J2280" s="30">
        <f t="shared" si="242"/>
        <v>112000</v>
      </c>
      <c r="K2280" s="34">
        <f t="shared" si="243"/>
        <v>8000</v>
      </c>
      <c r="L2280" s="50"/>
      <c r="M2280" s="50"/>
      <c r="N2280" s="50"/>
      <c r="O2280" s="50"/>
      <c r="P2280" s="50"/>
      <c r="Q2280" s="50"/>
      <c r="R2280" s="50"/>
    </row>
    <row r="2281" ht="15.75" customHeight="1">
      <c r="A2281" s="47" t="s">
        <v>64</v>
      </c>
      <c r="B2281" s="33">
        <v>500000.0</v>
      </c>
      <c r="C2281" s="32">
        <v>50.0</v>
      </c>
      <c r="D2281" s="30">
        <f t="shared" si="239"/>
        <v>25000000</v>
      </c>
      <c r="E2281" s="30"/>
      <c r="F2281" s="30"/>
      <c r="G2281" s="32">
        <f t="shared" si="240"/>
        <v>50</v>
      </c>
      <c r="H2281" s="33">
        <v>530000.0</v>
      </c>
      <c r="I2281" s="32">
        <f t="shared" si="241"/>
        <v>30000</v>
      </c>
      <c r="J2281" s="30">
        <f t="shared" si="242"/>
        <v>26500000</v>
      </c>
      <c r="K2281" s="34">
        <f t="shared" si="243"/>
        <v>1500000</v>
      </c>
      <c r="L2281" s="50"/>
      <c r="M2281" s="50"/>
      <c r="N2281" s="50"/>
      <c r="O2281" s="50"/>
      <c r="P2281" s="50"/>
      <c r="Q2281" s="50"/>
      <c r="R2281" s="50"/>
    </row>
    <row r="2282" ht="15.75" customHeight="1">
      <c r="A2282" s="47" t="s">
        <v>65</v>
      </c>
      <c r="B2282" s="33">
        <v>500000.0</v>
      </c>
      <c r="C2282" s="32">
        <v>310.0</v>
      </c>
      <c r="D2282" s="30">
        <f t="shared" si="239"/>
        <v>155000000</v>
      </c>
      <c r="E2282" s="30"/>
      <c r="F2282" s="30"/>
      <c r="G2282" s="32">
        <f t="shared" si="240"/>
        <v>310</v>
      </c>
      <c r="H2282" s="33">
        <v>500000.0</v>
      </c>
      <c r="I2282" s="32">
        <f t="shared" si="241"/>
        <v>0</v>
      </c>
      <c r="J2282" s="30">
        <f t="shared" si="242"/>
        <v>155000000</v>
      </c>
      <c r="K2282" s="34">
        <f t="shared" si="243"/>
        <v>0</v>
      </c>
      <c r="L2282" s="50"/>
      <c r="M2282" s="50"/>
      <c r="N2282" s="50"/>
      <c r="O2282" s="50"/>
      <c r="P2282" s="50"/>
      <c r="Q2282" s="50"/>
      <c r="R2282" s="50"/>
    </row>
    <row r="2283" ht="15.75" customHeight="1">
      <c r="A2283" s="47" t="s">
        <v>95</v>
      </c>
      <c r="B2283" s="33">
        <v>2849.0</v>
      </c>
      <c r="C2283" s="32">
        <v>17.0</v>
      </c>
      <c r="D2283" s="30">
        <f t="shared" si="239"/>
        <v>48433</v>
      </c>
      <c r="E2283" s="30"/>
      <c r="F2283" s="30"/>
      <c r="G2283" s="32">
        <f t="shared" si="240"/>
        <v>17</v>
      </c>
      <c r="H2283" s="33">
        <v>2500.0</v>
      </c>
      <c r="I2283" s="32">
        <f t="shared" si="241"/>
        <v>-349</v>
      </c>
      <c r="J2283" s="30">
        <f t="shared" si="242"/>
        <v>42500</v>
      </c>
      <c r="K2283" s="34">
        <f t="shared" si="243"/>
        <v>-5933</v>
      </c>
      <c r="L2283" s="50"/>
      <c r="M2283" s="50"/>
      <c r="N2283" s="50"/>
      <c r="O2283" s="50"/>
      <c r="P2283" s="50"/>
      <c r="Q2283" s="50"/>
      <c r="R2283" s="50"/>
    </row>
    <row r="2284" ht="15.75" customHeight="1">
      <c r="A2284" s="47" t="s">
        <v>96</v>
      </c>
      <c r="B2284" s="33">
        <v>6300.0</v>
      </c>
      <c r="C2284" s="32">
        <v>10.0</v>
      </c>
      <c r="D2284" s="30">
        <f t="shared" si="239"/>
        <v>63000</v>
      </c>
      <c r="E2284" s="30"/>
      <c r="F2284" s="30"/>
      <c r="G2284" s="32">
        <f t="shared" si="240"/>
        <v>10</v>
      </c>
      <c r="H2284" s="33">
        <v>6000.0</v>
      </c>
      <c r="I2284" s="32">
        <f t="shared" si="241"/>
        <v>-300</v>
      </c>
      <c r="J2284" s="30">
        <f t="shared" si="242"/>
        <v>60000</v>
      </c>
      <c r="K2284" s="34">
        <f t="shared" si="243"/>
        <v>-3000</v>
      </c>
      <c r="L2284" s="50"/>
      <c r="M2284" s="50"/>
      <c r="N2284" s="50"/>
      <c r="O2284" s="50"/>
      <c r="P2284" s="50"/>
      <c r="Q2284" s="50"/>
      <c r="R2284" s="50"/>
    </row>
    <row r="2285" ht="15.75" customHeight="1">
      <c r="A2285" s="47" t="s">
        <v>50</v>
      </c>
      <c r="B2285" s="33">
        <v>80000.0</v>
      </c>
      <c r="C2285" s="32">
        <v>111.0</v>
      </c>
      <c r="D2285" s="30">
        <f t="shared" si="239"/>
        <v>8880000</v>
      </c>
      <c r="E2285" s="30"/>
      <c r="F2285" s="30"/>
      <c r="G2285" s="32">
        <f t="shared" si="240"/>
        <v>111</v>
      </c>
      <c r="H2285" s="33">
        <v>82000.0</v>
      </c>
      <c r="I2285" s="32">
        <f t="shared" si="241"/>
        <v>2000</v>
      </c>
      <c r="J2285" s="30">
        <f t="shared" si="242"/>
        <v>9102000</v>
      </c>
      <c r="K2285" s="34">
        <f t="shared" si="243"/>
        <v>222000</v>
      </c>
      <c r="L2285" s="50"/>
      <c r="M2285" s="50"/>
      <c r="N2285" s="50"/>
      <c r="O2285" s="50"/>
      <c r="P2285" s="50"/>
      <c r="Q2285" s="50"/>
      <c r="R2285" s="50"/>
    </row>
    <row r="2286" ht="15.75" customHeight="1">
      <c r="A2286" s="47" t="s">
        <v>49</v>
      </c>
      <c r="B2286" s="33">
        <v>71000.0</v>
      </c>
      <c r="C2286" s="32">
        <v>887.0</v>
      </c>
      <c r="D2286" s="30">
        <f t="shared" si="239"/>
        <v>62977000</v>
      </c>
      <c r="E2286" s="30"/>
      <c r="F2286" s="30"/>
      <c r="G2286" s="32">
        <f t="shared" si="240"/>
        <v>887</v>
      </c>
      <c r="H2286" s="33">
        <v>74999.0</v>
      </c>
      <c r="I2286" s="32">
        <f t="shared" si="241"/>
        <v>3999</v>
      </c>
      <c r="J2286" s="30">
        <f t="shared" si="242"/>
        <v>66524113</v>
      </c>
      <c r="K2286" s="34">
        <f t="shared" si="243"/>
        <v>3547113</v>
      </c>
      <c r="L2286" s="50"/>
      <c r="M2286" s="50"/>
      <c r="N2286" s="50"/>
      <c r="O2286" s="50"/>
      <c r="P2286" s="50"/>
      <c r="Q2286" s="50"/>
      <c r="R2286" s="50"/>
    </row>
    <row r="2287" ht="15.75" customHeight="1">
      <c r="A2287" s="47" t="s">
        <v>97</v>
      </c>
      <c r="B2287" s="33">
        <v>29500.0</v>
      </c>
      <c r="C2287" s="32">
        <v>718.0</v>
      </c>
      <c r="D2287" s="30">
        <f t="shared" si="239"/>
        <v>21181000</v>
      </c>
      <c r="E2287" s="30"/>
      <c r="F2287" s="30"/>
      <c r="G2287" s="32">
        <f t="shared" si="240"/>
        <v>718</v>
      </c>
      <c r="H2287" s="33">
        <v>29000.0</v>
      </c>
      <c r="I2287" s="32">
        <f t="shared" si="241"/>
        <v>-500</v>
      </c>
      <c r="J2287" s="30">
        <f t="shared" si="242"/>
        <v>20822000</v>
      </c>
      <c r="K2287" s="34">
        <f t="shared" si="243"/>
        <v>-359000</v>
      </c>
      <c r="L2287" s="50"/>
      <c r="M2287" s="50"/>
      <c r="N2287" s="50"/>
      <c r="O2287" s="50"/>
      <c r="P2287" s="50"/>
      <c r="Q2287" s="50"/>
      <c r="R2287" s="50"/>
    </row>
    <row r="2288" ht="15.75" customHeight="1">
      <c r="A2288" s="47" t="s">
        <v>51</v>
      </c>
      <c r="B2288" s="33">
        <v>55000.0</v>
      </c>
      <c r="C2288" s="32">
        <v>138889.0</v>
      </c>
      <c r="D2288" s="30">
        <f t="shared" si="239"/>
        <v>7638895000</v>
      </c>
      <c r="E2288" s="30"/>
      <c r="F2288" s="30"/>
      <c r="G2288" s="32">
        <f t="shared" si="240"/>
        <v>138889</v>
      </c>
      <c r="H2288" s="33">
        <v>65995.0</v>
      </c>
      <c r="I2288" s="32">
        <f t="shared" si="241"/>
        <v>10995</v>
      </c>
      <c r="J2288" s="30">
        <f t="shared" si="242"/>
        <v>9165979555</v>
      </c>
      <c r="K2288" s="34">
        <f t="shared" si="243"/>
        <v>1527084555</v>
      </c>
      <c r="L2288" s="50"/>
      <c r="M2288" s="50"/>
      <c r="N2288" s="50"/>
      <c r="O2288" s="50"/>
      <c r="P2288" s="50"/>
      <c r="Q2288" s="50"/>
      <c r="R2288" s="50"/>
    </row>
    <row r="2289" ht="15.75" customHeight="1">
      <c r="A2289" s="47" t="s">
        <v>70</v>
      </c>
      <c r="B2289" s="33">
        <v>725.0</v>
      </c>
      <c r="C2289" s="32">
        <v>8144.0</v>
      </c>
      <c r="D2289" s="30">
        <f t="shared" si="239"/>
        <v>5904400</v>
      </c>
      <c r="E2289" s="30"/>
      <c r="F2289" s="30"/>
      <c r="G2289" s="32">
        <f t="shared" si="240"/>
        <v>8144</v>
      </c>
      <c r="H2289" s="33">
        <v>725.0</v>
      </c>
      <c r="I2289" s="32">
        <f t="shared" si="241"/>
        <v>0</v>
      </c>
      <c r="J2289" s="30">
        <f t="shared" si="242"/>
        <v>5904400</v>
      </c>
      <c r="K2289" s="34">
        <f t="shared" si="243"/>
        <v>0</v>
      </c>
      <c r="L2289" s="50"/>
      <c r="M2289" s="50"/>
      <c r="N2289" s="50"/>
      <c r="O2289" s="50"/>
      <c r="P2289" s="50"/>
      <c r="Q2289" s="50"/>
      <c r="R2289" s="50"/>
    </row>
    <row r="2290" ht="15.75" customHeight="1">
      <c r="A2290" s="35"/>
      <c r="B2290" s="10"/>
      <c r="C2290" s="10"/>
      <c r="D2290" s="31">
        <f t="shared" si="239"/>
        <v>0</v>
      </c>
      <c r="E2290" s="31"/>
      <c r="F2290" s="31"/>
      <c r="G2290" s="32"/>
      <c r="H2290" s="31"/>
      <c r="I2290" s="32">
        <f t="shared" si="241"/>
        <v>0</v>
      </c>
      <c r="J2290" s="31">
        <f t="shared" si="242"/>
        <v>0</v>
      </c>
      <c r="K2290" s="34">
        <f t="shared" si="243"/>
        <v>0</v>
      </c>
    </row>
    <row r="2291" ht="15.75" customHeight="1">
      <c r="A2291" s="35"/>
      <c r="B2291" s="10"/>
      <c r="C2291" s="10"/>
      <c r="D2291" s="31">
        <f t="shared" si="239"/>
        <v>0</v>
      </c>
      <c r="E2291" s="31"/>
      <c r="F2291" s="31"/>
      <c r="G2291" s="32"/>
      <c r="H2291" s="31"/>
      <c r="I2291" s="32">
        <f t="shared" si="241"/>
        <v>0</v>
      </c>
      <c r="J2291" s="31">
        <f t="shared" si="242"/>
        <v>0</v>
      </c>
      <c r="K2291" s="34">
        <f t="shared" si="243"/>
        <v>0</v>
      </c>
    </row>
    <row r="2292" ht="15.75" customHeight="1">
      <c r="A2292" s="37"/>
      <c r="B2292" s="38"/>
      <c r="C2292" s="38"/>
      <c r="D2292" s="39">
        <f t="shared" si="239"/>
        <v>0</v>
      </c>
      <c r="E2292" s="39"/>
      <c r="F2292" s="39"/>
      <c r="G2292" s="32"/>
      <c r="H2292" s="39"/>
      <c r="I2292" s="40">
        <f t="shared" si="241"/>
        <v>0</v>
      </c>
      <c r="J2292" s="39">
        <f t="shared" si="242"/>
        <v>0</v>
      </c>
      <c r="K2292" s="34">
        <f t="shared" si="243"/>
        <v>0</v>
      </c>
    </row>
    <row r="2293" ht="15.75" customHeight="1">
      <c r="B2293" s="2"/>
      <c r="C2293" s="2"/>
      <c r="D2293" s="3"/>
      <c r="E2293" s="3"/>
      <c r="F2293" s="3"/>
      <c r="G2293" s="12">
        <f>SUM(G2261:G2292)</f>
        <v>1797244</v>
      </c>
      <c r="H2293" s="3"/>
      <c r="I2293" s="3"/>
      <c r="J2293" s="3"/>
    </row>
    <row r="2294" ht="15.75" customHeight="1">
      <c r="B2294" s="2"/>
      <c r="C2294" s="2"/>
      <c r="D2294" s="3"/>
      <c r="E2294" s="3"/>
      <c r="F2294" s="3"/>
      <c r="G2294" s="3"/>
      <c r="H2294" s="3"/>
      <c r="I2294" s="3"/>
      <c r="J2294" s="3"/>
    </row>
    <row r="2295" ht="15.75" customHeight="1">
      <c r="B2295" s="2"/>
      <c r="C2295" s="2"/>
      <c r="D2295" s="3" t="s">
        <v>17</v>
      </c>
      <c r="E2295" s="3"/>
      <c r="F2295" s="3"/>
      <c r="G2295" s="3"/>
      <c r="H2295" s="3"/>
      <c r="I2295" s="3"/>
      <c r="J2295" s="3" t="s">
        <v>17</v>
      </c>
    </row>
    <row r="2296" ht="15.75" customHeight="1">
      <c r="A2296" s="51" t="s">
        <v>88</v>
      </c>
      <c r="B2296" s="52" t="s">
        <v>51</v>
      </c>
      <c r="C2296" s="52" t="s">
        <v>48</v>
      </c>
      <c r="D2296" s="3">
        <f>SUM(D2261:D2295)</f>
        <v>15782031648</v>
      </c>
      <c r="E2296" s="3"/>
      <c r="F2296" s="3"/>
      <c r="G2296" s="3"/>
      <c r="H2296" s="3"/>
      <c r="I2296" s="3"/>
      <c r="J2296" s="3">
        <f>SUM(J2261:J2295)</f>
        <v>17202120559</v>
      </c>
      <c r="K2296" s="17">
        <f>J2296-D2296</f>
        <v>1420088911</v>
      </c>
    </row>
    <row r="2297" ht="15.75" customHeight="1">
      <c r="A2297" s="15" t="s">
        <v>157</v>
      </c>
      <c r="B2297" s="15" t="s">
        <v>157</v>
      </c>
      <c r="C2297" s="15" t="s">
        <v>157</v>
      </c>
      <c r="D2297" s="3"/>
      <c r="E2297" s="3"/>
      <c r="F2297" s="3"/>
      <c r="G2297" s="3"/>
      <c r="H2297" s="3"/>
      <c r="I2297" s="3"/>
      <c r="J2297" s="3"/>
    </row>
    <row r="2298" ht="15.75" customHeight="1">
      <c r="A2298" s="2">
        <v>5.791930372E9</v>
      </c>
      <c r="B2298" s="2">
        <v>2.6121595E7</v>
      </c>
      <c r="C2298" s="2">
        <v>2.925E7</v>
      </c>
      <c r="D2298" s="3" t="s">
        <v>20</v>
      </c>
      <c r="E2298" s="3"/>
      <c r="F2298" s="3"/>
      <c r="G2298" s="3"/>
      <c r="H2298" s="3"/>
      <c r="I2298" s="3"/>
      <c r="J2298" s="3" t="s">
        <v>20</v>
      </c>
      <c r="K2298" s="43">
        <f>K2296/J2299</f>
        <v>7100.444556</v>
      </c>
    </row>
    <row r="2299" ht="15.75" customHeight="1">
      <c r="A2299" s="52" t="s">
        <v>158</v>
      </c>
      <c r="B2299" s="52" t="s">
        <v>158</v>
      </c>
      <c r="C2299" s="52" t="s">
        <v>158</v>
      </c>
      <c r="D2299" s="11">
        <v>200000.0</v>
      </c>
      <c r="E2299" s="3"/>
      <c r="F2299" s="3"/>
      <c r="G2299" s="3"/>
      <c r="H2299" s="3"/>
      <c r="I2299" s="3"/>
      <c r="J2299" s="11">
        <v>200000.0</v>
      </c>
      <c r="K2299" s="42"/>
    </row>
    <row r="2300" ht="15.75" customHeight="1">
      <c r="A2300" s="2">
        <f>C2262</f>
        <v>1527185</v>
      </c>
      <c r="B2300" s="2">
        <f>C2288</f>
        <v>138889</v>
      </c>
      <c r="C2300" s="2">
        <f>C2265</f>
        <v>112449</v>
      </c>
      <c r="D2300" s="3" t="s">
        <v>21</v>
      </c>
      <c r="E2300" s="3"/>
      <c r="F2300" s="3"/>
      <c r="G2300" s="3"/>
      <c r="H2300" s="3"/>
      <c r="I2300" s="3"/>
      <c r="J2300" s="3" t="s">
        <v>21</v>
      </c>
    </row>
    <row r="2301" ht="15.75" customHeight="1">
      <c r="A2301" s="52" t="s">
        <v>159</v>
      </c>
      <c r="B2301" s="52" t="s">
        <v>159</v>
      </c>
      <c r="C2301" s="52" t="s">
        <v>159</v>
      </c>
      <c r="D2301" s="12">
        <f>D2296/D2299</f>
        <v>78910.15824</v>
      </c>
      <c r="E2301" s="12"/>
      <c r="F2301" s="12"/>
      <c r="G2301" s="12"/>
      <c r="H2301" s="3"/>
      <c r="I2301" s="3"/>
      <c r="J2301" s="12">
        <f>J2296/J2299</f>
        <v>86010.60279</v>
      </c>
      <c r="K2301" s="18">
        <f>J2301-D2301</f>
        <v>7100.444556</v>
      </c>
    </row>
    <row r="2302" ht="15.75" customHeight="1">
      <c r="A2302" s="6">
        <f t="shared" ref="A2302:C2302" si="244">A2300*100/A2298</f>
        <v>0.02636746131</v>
      </c>
      <c r="B2302" s="2">
        <f t="shared" si="244"/>
        <v>0.5317018352</v>
      </c>
      <c r="C2302" s="2">
        <f t="shared" si="244"/>
        <v>0.3844410256</v>
      </c>
      <c r="D2302" s="3"/>
      <c r="E2302" s="3"/>
      <c r="F2302" s="3"/>
      <c r="G2302" s="3"/>
      <c r="H2302" s="3"/>
      <c r="I2302" s="3"/>
      <c r="J2302" s="3"/>
    </row>
    <row r="2303" ht="15.75" customHeight="1">
      <c r="B2303" s="2"/>
      <c r="C2303" s="2"/>
      <c r="D2303" s="3"/>
      <c r="E2303" s="3"/>
      <c r="F2303" s="3"/>
      <c r="G2303" s="3"/>
      <c r="H2303" s="3"/>
      <c r="I2303" s="3"/>
      <c r="J2303" s="3"/>
    </row>
    <row r="2304" ht="15.75" customHeight="1">
      <c r="B2304" s="2"/>
      <c r="C2304" s="2"/>
      <c r="D2304" s="3"/>
      <c r="E2304" s="3"/>
      <c r="F2304" s="3"/>
      <c r="G2304" s="3"/>
      <c r="H2304" s="3"/>
      <c r="I2304" s="3"/>
      <c r="J2304" s="3"/>
    </row>
    <row r="2305" ht="15.75" customHeight="1">
      <c r="B2305" s="2"/>
      <c r="C2305" s="2"/>
      <c r="D2305" s="3"/>
      <c r="E2305" s="3"/>
      <c r="F2305" s="3"/>
      <c r="G2305" s="3"/>
      <c r="H2305" s="3"/>
      <c r="I2305" s="3"/>
      <c r="J2305" s="3"/>
    </row>
    <row r="2306" ht="15.75" customHeight="1">
      <c r="B2306" s="2"/>
      <c r="C2306" s="2"/>
      <c r="D2306" s="3"/>
      <c r="E2306" s="3"/>
      <c r="F2306" s="3"/>
      <c r="G2306" s="3"/>
      <c r="H2306" s="3"/>
      <c r="I2306" s="3"/>
      <c r="J2306" s="3"/>
    </row>
    <row r="2307" ht="15.75" customHeight="1">
      <c r="A2307" s="1" t="s">
        <v>206</v>
      </c>
      <c r="B2307" s="2"/>
      <c r="C2307" s="2"/>
      <c r="D2307" s="3"/>
      <c r="E2307" s="3"/>
      <c r="F2307" s="3"/>
      <c r="G2307" s="3"/>
      <c r="H2307" s="3"/>
      <c r="I2307" s="3"/>
      <c r="J2307" s="3"/>
    </row>
    <row r="2308" ht="15.75" customHeight="1">
      <c r="B2308" s="2"/>
      <c r="C2308" s="2"/>
      <c r="D2308" s="3"/>
      <c r="E2308" s="3"/>
      <c r="F2308" s="3"/>
      <c r="G2308" s="3"/>
      <c r="H2308" s="3"/>
      <c r="I2308" s="3"/>
      <c r="J2308" s="3"/>
    </row>
    <row r="2309" ht="15.75" customHeight="1">
      <c r="B2309" s="2"/>
      <c r="C2309" s="2"/>
      <c r="D2309" s="3"/>
      <c r="E2309" s="3"/>
      <c r="F2309" s="3"/>
      <c r="G2309" s="3"/>
      <c r="H2309" s="3"/>
      <c r="I2309" s="3"/>
      <c r="J2309" s="3"/>
    </row>
    <row r="2310" ht="15.75" customHeight="1">
      <c r="A2310" s="19" t="s">
        <v>35</v>
      </c>
      <c r="B2310" s="20"/>
      <c r="C2310" s="20"/>
      <c r="D2310" s="21"/>
      <c r="E2310" s="22" t="s">
        <v>36</v>
      </c>
      <c r="F2310" s="23"/>
      <c r="G2310" s="21"/>
      <c r="H2310" s="21"/>
      <c r="I2310" s="21"/>
      <c r="J2310" s="21"/>
      <c r="K2310" s="24"/>
      <c r="L2310" s="1"/>
      <c r="M2310" s="1"/>
      <c r="N2310" s="1"/>
      <c r="O2310" s="1"/>
      <c r="P2310" s="1"/>
      <c r="Q2310" s="1"/>
      <c r="R2310" s="1"/>
    </row>
    <row r="2311" ht="15.75" customHeight="1">
      <c r="A2311" s="25" t="s">
        <v>2</v>
      </c>
      <c r="B2311" s="27" t="s">
        <v>205</v>
      </c>
      <c r="C2311" s="26" t="s">
        <v>8</v>
      </c>
      <c r="D2311" s="27" t="s">
        <v>9</v>
      </c>
      <c r="E2311" s="27" t="s">
        <v>38</v>
      </c>
      <c r="F2311" s="27" t="s">
        <v>39</v>
      </c>
      <c r="G2311" s="27" t="s">
        <v>40</v>
      </c>
      <c r="H2311" s="27" t="s">
        <v>207</v>
      </c>
      <c r="I2311" s="27" t="s">
        <v>42</v>
      </c>
      <c r="J2311" s="27" t="s">
        <v>207</v>
      </c>
      <c r="K2311" s="28" t="s">
        <v>12</v>
      </c>
      <c r="L2311" s="1"/>
      <c r="M2311" s="1"/>
      <c r="N2311" s="1"/>
      <c r="O2311" s="1"/>
      <c r="P2311" s="1"/>
      <c r="Q2311" s="1"/>
      <c r="R2311" s="1"/>
    </row>
    <row r="2312" ht="15.75" customHeight="1">
      <c r="A2312" s="47" t="s">
        <v>87</v>
      </c>
      <c r="B2312" s="33">
        <v>144000.0</v>
      </c>
      <c r="C2312" s="32">
        <v>1.0</v>
      </c>
      <c r="D2312" s="30">
        <f t="shared" ref="D2312:D2343" si="245">C2312*B2312</f>
        <v>144000</v>
      </c>
      <c r="E2312" s="31"/>
      <c r="F2312" s="31"/>
      <c r="G2312" s="32">
        <f t="shared" ref="G2312:G2340" si="246">$C2312+E2312-F2312</f>
        <v>1</v>
      </c>
      <c r="H2312" s="33">
        <v>120000.0</v>
      </c>
      <c r="I2312" s="32">
        <f t="shared" ref="I2312:I2343" si="247">H2312-B2312</f>
        <v>-24000</v>
      </c>
      <c r="J2312" s="30">
        <f t="shared" ref="J2312:J2343" si="248">G2312*H2312</f>
        <v>120000</v>
      </c>
      <c r="K2312" s="34">
        <f t="shared" ref="K2312:K2343" si="249">J2312-D2312</f>
        <v>-24000</v>
      </c>
      <c r="L2312" s="50"/>
      <c r="M2312" s="50"/>
      <c r="N2312" s="50"/>
      <c r="O2312" s="50"/>
      <c r="P2312" s="50"/>
      <c r="Q2312" s="50"/>
      <c r="R2312" s="50"/>
    </row>
    <row r="2313" ht="15.75" customHeight="1">
      <c r="A2313" s="47" t="s">
        <v>88</v>
      </c>
      <c r="B2313" s="33">
        <v>1600.0</v>
      </c>
      <c r="C2313" s="32">
        <v>1527185.0</v>
      </c>
      <c r="D2313" s="30">
        <f t="shared" si="245"/>
        <v>2443496000</v>
      </c>
      <c r="E2313" s="30"/>
      <c r="F2313" s="30">
        <v>105399.0</v>
      </c>
      <c r="G2313" s="32">
        <f t="shared" si="246"/>
        <v>1421786</v>
      </c>
      <c r="H2313" s="33">
        <v>1500.0</v>
      </c>
      <c r="I2313" s="32">
        <f t="shared" si="247"/>
        <v>-100</v>
      </c>
      <c r="J2313" s="30">
        <f t="shared" si="248"/>
        <v>2132679000</v>
      </c>
      <c r="K2313" s="34">
        <f t="shared" si="249"/>
        <v>-310817000</v>
      </c>
      <c r="L2313" s="50"/>
      <c r="M2313" s="50"/>
      <c r="N2313" s="50"/>
      <c r="O2313" s="50"/>
      <c r="P2313" s="50"/>
      <c r="Q2313" s="50"/>
      <c r="R2313" s="50"/>
    </row>
    <row r="2314" ht="15.75" customHeight="1">
      <c r="A2314" s="47" t="s">
        <v>89</v>
      </c>
      <c r="B2314" s="33">
        <v>80.0</v>
      </c>
      <c r="C2314" s="32">
        <v>2600.0</v>
      </c>
      <c r="D2314" s="30">
        <f t="shared" si="245"/>
        <v>208000</v>
      </c>
      <c r="E2314" s="30"/>
      <c r="F2314" s="30"/>
      <c r="G2314" s="32">
        <f t="shared" si="246"/>
        <v>2600</v>
      </c>
      <c r="H2314" s="33">
        <v>79.0</v>
      </c>
      <c r="I2314" s="33">
        <f t="shared" si="247"/>
        <v>-1</v>
      </c>
      <c r="J2314" s="30">
        <f t="shared" si="248"/>
        <v>205400</v>
      </c>
      <c r="K2314" s="34">
        <f t="shared" si="249"/>
        <v>-2600</v>
      </c>
      <c r="L2314" s="50"/>
      <c r="M2314" s="50"/>
      <c r="N2314" s="50"/>
      <c r="O2314" s="50"/>
      <c r="P2314" s="50"/>
      <c r="Q2314" s="50"/>
      <c r="R2314" s="50"/>
    </row>
    <row r="2315" ht="15.75" customHeight="1">
      <c r="A2315" s="47" t="s">
        <v>47</v>
      </c>
      <c r="B2315" s="33">
        <v>495000.0</v>
      </c>
      <c r="C2315" s="32">
        <v>7.0</v>
      </c>
      <c r="D2315" s="30">
        <f t="shared" si="245"/>
        <v>3465000</v>
      </c>
      <c r="E2315" s="30"/>
      <c r="F2315" s="30"/>
      <c r="G2315" s="32">
        <f t="shared" si="246"/>
        <v>7</v>
      </c>
      <c r="H2315" s="33">
        <v>495000.0</v>
      </c>
      <c r="I2315" s="32">
        <f t="shared" si="247"/>
        <v>0</v>
      </c>
      <c r="J2315" s="30">
        <f t="shared" si="248"/>
        <v>3465000</v>
      </c>
      <c r="K2315" s="34">
        <f t="shared" si="249"/>
        <v>0</v>
      </c>
      <c r="L2315" s="50"/>
      <c r="M2315" s="50"/>
      <c r="N2315" s="50"/>
      <c r="O2315" s="50"/>
      <c r="P2315" s="50"/>
      <c r="Q2315" s="50"/>
      <c r="R2315" s="50"/>
    </row>
    <row r="2316" ht="15.75" customHeight="1">
      <c r="A2316" s="47" t="s">
        <v>48</v>
      </c>
      <c r="B2316" s="33">
        <v>47000.0</v>
      </c>
      <c r="C2316" s="32">
        <v>112449.0</v>
      </c>
      <c r="D2316" s="30">
        <f t="shared" si="245"/>
        <v>5285103000</v>
      </c>
      <c r="E2316" s="30"/>
      <c r="F2316" s="30"/>
      <c r="G2316" s="32">
        <f t="shared" si="246"/>
        <v>112449</v>
      </c>
      <c r="H2316" s="33">
        <v>46000.0</v>
      </c>
      <c r="I2316" s="32">
        <f t="shared" si="247"/>
        <v>-1000</v>
      </c>
      <c r="J2316" s="30">
        <f t="shared" si="248"/>
        <v>5172654000</v>
      </c>
      <c r="K2316" s="34">
        <f t="shared" si="249"/>
        <v>-112449000</v>
      </c>
      <c r="L2316" s="50"/>
      <c r="M2316" s="50"/>
      <c r="N2316" s="50"/>
      <c r="O2316" s="50"/>
      <c r="P2316" s="50"/>
      <c r="Q2316" s="50"/>
      <c r="R2316" s="50"/>
    </row>
    <row r="2317" ht="15.75" customHeight="1">
      <c r="A2317" s="47" t="s">
        <v>86</v>
      </c>
      <c r="B2317" s="33">
        <v>7449.0</v>
      </c>
      <c r="C2317" s="32">
        <v>634.0</v>
      </c>
      <c r="D2317" s="30">
        <f t="shared" si="245"/>
        <v>4722666</v>
      </c>
      <c r="E2317" s="30"/>
      <c r="F2317" s="31"/>
      <c r="G2317" s="32">
        <f t="shared" si="246"/>
        <v>634</v>
      </c>
      <c r="H2317" s="33">
        <v>7000.0</v>
      </c>
      <c r="I2317" s="32">
        <f t="shared" si="247"/>
        <v>-449</v>
      </c>
      <c r="J2317" s="30">
        <f t="shared" si="248"/>
        <v>4438000</v>
      </c>
      <c r="K2317" s="34">
        <f t="shared" si="249"/>
        <v>-284666</v>
      </c>
      <c r="L2317" s="50"/>
      <c r="M2317" s="50"/>
      <c r="N2317" s="50"/>
      <c r="O2317" s="50"/>
      <c r="P2317" s="50"/>
      <c r="Q2317" s="50"/>
      <c r="R2317" s="50"/>
    </row>
    <row r="2318" ht="15.75" customHeight="1">
      <c r="A2318" s="47" t="s">
        <v>90</v>
      </c>
      <c r="B2318" s="33">
        <v>970.0</v>
      </c>
      <c r="C2318" s="32">
        <v>4.0</v>
      </c>
      <c r="D2318" s="30">
        <f t="shared" si="245"/>
        <v>3880</v>
      </c>
      <c r="E2318" s="30"/>
      <c r="F2318" s="30"/>
      <c r="G2318" s="32">
        <f t="shared" si="246"/>
        <v>4</v>
      </c>
      <c r="H2318" s="33">
        <v>970.0</v>
      </c>
      <c r="I2318" s="32">
        <f t="shared" si="247"/>
        <v>0</v>
      </c>
      <c r="J2318" s="30">
        <f t="shared" si="248"/>
        <v>3880</v>
      </c>
      <c r="K2318" s="34">
        <f t="shared" si="249"/>
        <v>0</v>
      </c>
      <c r="L2318" s="50"/>
      <c r="M2318" s="50"/>
      <c r="N2318" s="50"/>
      <c r="O2318" s="50"/>
      <c r="P2318" s="50"/>
      <c r="Q2318" s="50"/>
      <c r="R2318" s="50"/>
    </row>
    <row r="2319" ht="15.75" customHeight="1">
      <c r="A2319" s="47" t="s">
        <v>54</v>
      </c>
      <c r="B2319" s="33">
        <v>100000.0</v>
      </c>
      <c r="C2319" s="32">
        <v>15.0</v>
      </c>
      <c r="D2319" s="30">
        <f t="shared" si="245"/>
        <v>1500000</v>
      </c>
      <c r="E2319" s="30"/>
      <c r="F2319" s="30"/>
      <c r="G2319" s="32">
        <f t="shared" si="246"/>
        <v>15</v>
      </c>
      <c r="H2319" s="33">
        <v>100000.0</v>
      </c>
      <c r="I2319" s="32">
        <f t="shared" si="247"/>
        <v>0</v>
      </c>
      <c r="J2319" s="30">
        <f t="shared" si="248"/>
        <v>1500000</v>
      </c>
      <c r="K2319" s="34">
        <f t="shared" si="249"/>
        <v>0</v>
      </c>
      <c r="L2319" s="50"/>
      <c r="M2319" s="50"/>
      <c r="N2319" s="50"/>
      <c r="O2319" s="50"/>
      <c r="P2319" s="50"/>
      <c r="Q2319" s="50"/>
      <c r="R2319" s="50"/>
    </row>
    <row r="2320" ht="15.75" customHeight="1">
      <c r="A2320" s="47" t="s">
        <v>55</v>
      </c>
      <c r="B2320" s="33">
        <v>3500.0</v>
      </c>
      <c r="C2320" s="32">
        <v>2.0</v>
      </c>
      <c r="D2320" s="30">
        <f t="shared" si="245"/>
        <v>7000</v>
      </c>
      <c r="E2320" s="30"/>
      <c r="F2320" s="30"/>
      <c r="G2320" s="32">
        <f t="shared" si="246"/>
        <v>2</v>
      </c>
      <c r="H2320" s="33">
        <v>3500.0</v>
      </c>
      <c r="I2320" s="32">
        <f t="shared" si="247"/>
        <v>0</v>
      </c>
      <c r="J2320" s="30">
        <f t="shared" si="248"/>
        <v>7000</v>
      </c>
      <c r="K2320" s="34">
        <f t="shared" si="249"/>
        <v>0</v>
      </c>
      <c r="L2320" s="50"/>
      <c r="M2320" s="50"/>
      <c r="N2320" s="50"/>
      <c r="O2320" s="50"/>
      <c r="P2320" s="50"/>
      <c r="Q2320" s="50"/>
      <c r="R2320" s="50"/>
    </row>
    <row r="2321" ht="15.75" customHeight="1">
      <c r="A2321" s="48" t="s">
        <v>91</v>
      </c>
      <c r="B2321" s="33">
        <v>13999.99</v>
      </c>
      <c r="C2321" s="32">
        <v>2.0</v>
      </c>
      <c r="D2321" s="30">
        <f t="shared" si="245"/>
        <v>27999.98</v>
      </c>
      <c r="E2321" s="30"/>
      <c r="F2321" s="30"/>
      <c r="G2321" s="32">
        <f t="shared" si="246"/>
        <v>2</v>
      </c>
      <c r="H2321" s="33">
        <v>13995.0</v>
      </c>
      <c r="I2321" s="32">
        <f t="shared" si="247"/>
        <v>-4.99</v>
      </c>
      <c r="J2321" s="30">
        <f t="shared" si="248"/>
        <v>27990</v>
      </c>
      <c r="K2321" s="34">
        <f t="shared" si="249"/>
        <v>-9.98</v>
      </c>
      <c r="L2321" s="50"/>
      <c r="M2321" s="50"/>
      <c r="N2321" s="50"/>
      <c r="O2321" s="50"/>
      <c r="P2321" s="50"/>
      <c r="Q2321" s="50"/>
      <c r="R2321" s="50"/>
    </row>
    <row r="2322" ht="15.75" customHeight="1">
      <c r="A2322" s="47" t="s">
        <v>92</v>
      </c>
      <c r="B2322" s="33">
        <v>93000.0</v>
      </c>
      <c r="C2322" s="32">
        <v>30.0</v>
      </c>
      <c r="D2322" s="30">
        <f t="shared" si="245"/>
        <v>2790000</v>
      </c>
      <c r="E2322" s="30"/>
      <c r="F2322" s="30"/>
      <c r="G2322" s="32">
        <f t="shared" si="246"/>
        <v>30</v>
      </c>
      <c r="H2322" s="33">
        <v>93000.0</v>
      </c>
      <c r="I2322" s="32">
        <f t="shared" si="247"/>
        <v>0</v>
      </c>
      <c r="J2322" s="30">
        <f t="shared" si="248"/>
        <v>2790000</v>
      </c>
      <c r="K2322" s="34">
        <f t="shared" si="249"/>
        <v>0</v>
      </c>
      <c r="L2322" s="50"/>
      <c r="M2322" s="50"/>
      <c r="N2322" s="50"/>
      <c r="O2322" s="50"/>
      <c r="P2322" s="50"/>
      <c r="Q2322" s="50"/>
      <c r="R2322" s="50"/>
    </row>
    <row r="2323" ht="15.75" customHeight="1">
      <c r="A2323" s="47" t="s">
        <v>67</v>
      </c>
      <c r="B2323" s="33">
        <v>9350.0</v>
      </c>
      <c r="C2323" s="32">
        <v>5.0</v>
      </c>
      <c r="D2323" s="30">
        <f t="shared" si="245"/>
        <v>46750</v>
      </c>
      <c r="E2323" s="30"/>
      <c r="F2323" s="30"/>
      <c r="G2323" s="32">
        <f t="shared" si="246"/>
        <v>5</v>
      </c>
      <c r="H2323" s="33">
        <v>9350.0</v>
      </c>
      <c r="I2323" s="32">
        <f t="shared" si="247"/>
        <v>0</v>
      </c>
      <c r="J2323" s="30">
        <f t="shared" si="248"/>
        <v>46750</v>
      </c>
      <c r="K2323" s="34">
        <f t="shared" si="249"/>
        <v>0</v>
      </c>
      <c r="L2323" s="50"/>
      <c r="M2323" s="50"/>
      <c r="N2323" s="50"/>
      <c r="O2323" s="50"/>
      <c r="P2323" s="50"/>
      <c r="Q2323" s="50"/>
      <c r="R2323" s="50"/>
    </row>
    <row r="2324" ht="15.75" customHeight="1">
      <c r="A2324" s="47" t="s">
        <v>57</v>
      </c>
      <c r="B2324" s="33">
        <v>45500.0</v>
      </c>
      <c r="C2324" s="32">
        <v>20.0</v>
      </c>
      <c r="D2324" s="30">
        <f t="shared" si="245"/>
        <v>910000</v>
      </c>
      <c r="E2324" s="30"/>
      <c r="F2324" s="30"/>
      <c r="G2324" s="32">
        <f t="shared" si="246"/>
        <v>20</v>
      </c>
      <c r="H2324" s="33">
        <v>44000.0</v>
      </c>
      <c r="I2324" s="32">
        <f t="shared" si="247"/>
        <v>-1500</v>
      </c>
      <c r="J2324" s="30">
        <f t="shared" si="248"/>
        <v>880000</v>
      </c>
      <c r="K2324" s="34">
        <f t="shared" si="249"/>
        <v>-30000</v>
      </c>
      <c r="L2324" s="50"/>
      <c r="M2324" s="50"/>
      <c r="N2324" s="50"/>
      <c r="O2324" s="50"/>
      <c r="P2324" s="50"/>
      <c r="Q2324" s="50"/>
      <c r="R2324" s="50"/>
    </row>
    <row r="2325" ht="15.75" customHeight="1">
      <c r="A2325" s="47" t="s">
        <v>58</v>
      </c>
      <c r="B2325" s="33">
        <v>75000.0</v>
      </c>
      <c r="C2325" s="32">
        <v>2.0</v>
      </c>
      <c r="D2325" s="30">
        <f t="shared" si="245"/>
        <v>150000</v>
      </c>
      <c r="E2325" s="30"/>
      <c r="F2325" s="30"/>
      <c r="G2325" s="32">
        <f t="shared" si="246"/>
        <v>2</v>
      </c>
      <c r="H2325" s="33">
        <v>75000.0</v>
      </c>
      <c r="I2325" s="32">
        <f t="shared" si="247"/>
        <v>0</v>
      </c>
      <c r="J2325" s="30">
        <f t="shared" si="248"/>
        <v>150000</v>
      </c>
      <c r="K2325" s="34">
        <f t="shared" si="249"/>
        <v>0</v>
      </c>
      <c r="L2325" s="50"/>
      <c r="M2325" s="50"/>
      <c r="N2325" s="50"/>
      <c r="O2325" s="50"/>
      <c r="P2325" s="50"/>
      <c r="Q2325" s="50"/>
      <c r="R2325" s="50"/>
    </row>
    <row r="2326" ht="15.75" customHeight="1">
      <c r="A2326" s="47" t="s">
        <v>59</v>
      </c>
      <c r="B2326" s="33">
        <v>3515.0</v>
      </c>
      <c r="C2326" s="32">
        <v>53.0</v>
      </c>
      <c r="D2326" s="30">
        <f t="shared" si="245"/>
        <v>186295</v>
      </c>
      <c r="E2326" s="30"/>
      <c r="F2326" s="30"/>
      <c r="G2326" s="32">
        <f t="shared" si="246"/>
        <v>53</v>
      </c>
      <c r="H2326" s="33">
        <v>3500.0</v>
      </c>
      <c r="I2326" s="32">
        <f t="shared" si="247"/>
        <v>-15</v>
      </c>
      <c r="J2326" s="30">
        <f t="shared" si="248"/>
        <v>185500</v>
      </c>
      <c r="K2326" s="34">
        <f t="shared" si="249"/>
        <v>-795</v>
      </c>
      <c r="L2326" s="50"/>
      <c r="M2326" s="50"/>
      <c r="N2326" s="50"/>
      <c r="O2326" s="50"/>
      <c r="P2326" s="50"/>
      <c r="Q2326" s="50"/>
      <c r="R2326" s="50"/>
    </row>
    <row r="2327" ht="15.75" customHeight="1">
      <c r="A2327" s="47" t="s">
        <v>60</v>
      </c>
      <c r="B2327" s="33">
        <v>1360.0</v>
      </c>
      <c r="C2327" s="32">
        <v>5065.0</v>
      </c>
      <c r="D2327" s="30">
        <f t="shared" si="245"/>
        <v>6888400</v>
      </c>
      <c r="E2327" s="30"/>
      <c r="F2327" s="30"/>
      <c r="G2327" s="32">
        <f t="shared" si="246"/>
        <v>5065</v>
      </c>
      <c r="H2327" s="33">
        <v>1295.0</v>
      </c>
      <c r="I2327" s="32">
        <f t="shared" si="247"/>
        <v>-65</v>
      </c>
      <c r="J2327" s="30">
        <f t="shared" si="248"/>
        <v>6559175</v>
      </c>
      <c r="K2327" s="34">
        <f t="shared" si="249"/>
        <v>-329225</v>
      </c>
      <c r="L2327" s="50"/>
      <c r="M2327" s="50"/>
      <c r="N2327" s="50"/>
      <c r="O2327" s="50"/>
      <c r="P2327" s="50"/>
      <c r="Q2327" s="50"/>
      <c r="R2327" s="50"/>
    </row>
    <row r="2328" ht="15.75" customHeight="1">
      <c r="A2328" s="47" t="s">
        <v>61</v>
      </c>
      <c r="B2328" s="33">
        <v>90000.0</v>
      </c>
      <c r="C2328" s="32">
        <v>5.0</v>
      </c>
      <c r="D2328" s="30">
        <f t="shared" si="245"/>
        <v>450000</v>
      </c>
      <c r="E2328" s="30"/>
      <c r="F2328" s="30"/>
      <c r="G2328" s="32">
        <f t="shared" si="246"/>
        <v>5</v>
      </c>
      <c r="H2328" s="33">
        <v>90000.0</v>
      </c>
      <c r="I2328" s="32">
        <f t="shared" si="247"/>
        <v>0</v>
      </c>
      <c r="J2328" s="30">
        <f t="shared" si="248"/>
        <v>450000</v>
      </c>
      <c r="K2328" s="34">
        <f t="shared" si="249"/>
        <v>0</v>
      </c>
      <c r="L2328" s="50"/>
      <c r="M2328" s="50"/>
      <c r="N2328" s="50"/>
      <c r="O2328" s="50"/>
      <c r="P2328" s="50"/>
      <c r="Q2328" s="50"/>
      <c r="R2328" s="50"/>
    </row>
    <row r="2329" ht="15.75" customHeight="1">
      <c r="A2329" s="47" t="s">
        <v>82</v>
      </c>
      <c r="B2329" s="45">
        <v>15000.0</v>
      </c>
      <c r="C2329" s="32">
        <v>1.0</v>
      </c>
      <c r="D2329" s="31">
        <f t="shared" si="245"/>
        <v>15000</v>
      </c>
      <c r="E2329" s="30"/>
      <c r="F2329" s="31"/>
      <c r="G2329" s="32">
        <f t="shared" si="246"/>
        <v>1</v>
      </c>
      <c r="H2329" s="45">
        <v>12000.0</v>
      </c>
      <c r="I2329" s="32">
        <f t="shared" si="247"/>
        <v>-3000</v>
      </c>
      <c r="J2329" s="31">
        <f t="shared" si="248"/>
        <v>12000</v>
      </c>
      <c r="K2329" s="34">
        <f t="shared" si="249"/>
        <v>-3000</v>
      </c>
      <c r="L2329" s="50"/>
      <c r="M2329" s="50"/>
      <c r="N2329" s="50"/>
      <c r="O2329" s="50"/>
      <c r="P2329" s="50"/>
      <c r="Q2329" s="50"/>
      <c r="R2329" s="50"/>
    </row>
    <row r="2330" ht="15.75" customHeight="1">
      <c r="A2330" s="47" t="s">
        <v>93</v>
      </c>
      <c r="B2330" s="33">
        <v>98000.0</v>
      </c>
      <c r="C2330" s="32">
        <v>20.0</v>
      </c>
      <c r="D2330" s="30">
        <f t="shared" si="245"/>
        <v>1960000</v>
      </c>
      <c r="E2330" s="30"/>
      <c r="F2330" s="30"/>
      <c r="G2330" s="32">
        <f t="shared" si="246"/>
        <v>20</v>
      </c>
      <c r="H2330" s="33">
        <v>120000.0</v>
      </c>
      <c r="I2330" s="32">
        <f t="shared" si="247"/>
        <v>22000</v>
      </c>
      <c r="J2330" s="30">
        <f t="shared" si="248"/>
        <v>2400000</v>
      </c>
      <c r="K2330" s="34">
        <f t="shared" si="249"/>
        <v>440000</v>
      </c>
      <c r="L2330" s="50"/>
      <c r="M2330" s="50"/>
      <c r="N2330" s="50"/>
      <c r="O2330" s="50"/>
      <c r="P2330" s="50"/>
      <c r="Q2330" s="50"/>
      <c r="R2330" s="50"/>
    </row>
    <row r="2331" ht="15.75" customHeight="1">
      <c r="A2331" s="47" t="s">
        <v>94</v>
      </c>
      <c r="B2331" s="33">
        <v>14000.0</v>
      </c>
      <c r="C2331" s="32">
        <v>8.0</v>
      </c>
      <c r="D2331" s="30">
        <f t="shared" si="245"/>
        <v>112000</v>
      </c>
      <c r="E2331" s="30"/>
      <c r="F2331" s="30"/>
      <c r="G2331" s="32">
        <f t="shared" si="246"/>
        <v>8</v>
      </c>
      <c r="H2331" s="33">
        <v>13200.0</v>
      </c>
      <c r="I2331" s="32">
        <f t="shared" si="247"/>
        <v>-800</v>
      </c>
      <c r="J2331" s="30">
        <f t="shared" si="248"/>
        <v>105600</v>
      </c>
      <c r="K2331" s="34">
        <f t="shared" si="249"/>
        <v>-6400</v>
      </c>
      <c r="L2331" s="50"/>
      <c r="M2331" s="50"/>
      <c r="N2331" s="50"/>
      <c r="O2331" s="50"/>
      <c r="P2331" s="50"/>
      <c r="Q2331" s="50"/>
      <c r="R2331" s="50"/>
    </row>
    <row r="2332" ht="15.75" customHeight="1">
      <c r="A2332" s="47" t="s">
        <v>64</v>
      </c>
      <c r="B2332" s="33">
        <v>530000.0</v>
      </c>
      <c r="C2332" s="32">
        <v>50.0</v>
      </c>
      <c r="D2332" s="30">
        <f t="shared" si="245"/>
        <v>26500000</v>
      </c>
      <c r="E2332" s="30"/>
      <c r="F2332" s="30"/>
      <c r="G2332" s="32">
        <f t="shared" si="246"/>
        <v>50</v>
      </c>
      <c r="H2332" s="33">
        <v>500000.0</v>
      </c>
      <c r="I2332" s="32">
        <f t="shared" si="247"/>
        <v>-30000</v>
      </c>
      <c r="J2332" s="30">
        <f t="shared" si="248"/>
        <v>25000000</v>
      </c>
      <c r="K2332" s="34">
        <f t="shared" si="249"/>
        <v>-1500000</v>
      </c>
      <c r="L2332" s="50"/>
      <c r="M2332" s="50"/>
      <c r="N2332" s="50"/>
      <c r="O2332" s="50"/>
      <c r="P2332" s="50"/>
      <c r="Q2332" s="50"/>
      <c r="R2332" s="50"/>
    </row>
    <row r="2333" ht="15.75" customHeight="1">
      <c r="A2333" s="47" t="s">
        <v>65</v>
      </c>
      <c r="B2333" s="33">
        <v>500000.0</v>
      </c>
      <c r="C2333" s="32">
        <v>310.0</v>
      </c>
      <c r="D2333" s="30">
        <f t="shared" si="245"/>
        <v>155000000</v>
      </c>
      <c r="E2333" s="30"/>
      <c r="F2333" s="30"/>
      <c r="G2333" s="32">
        <f t="shared" si="246"/>
        <v>310</v>
      </c>
      <c r="H2333" s="33">
        <v>500000.0</v>
      </c>
      <c r="I2333" s="32">
        <f t="shared" si="247"/>
        <v>0</v>
      </c>
      <c r="J2333" s="30">
        <f t="shared" si="248"/>
        <v>155000000</v>
      </c>
      <c r="K2333" s="34">
        <f t="shared" si="249"/>
        <v>0</v>
      </c>
      <c r="L2333" s="50"/>
      <c r="M2333" s="50"/>
      <c r="N2333" s="50"/>
      <c r="O2333" s="50"/>
      <c r="P2333" s="50"/>
      <c r="Q2333" s="50"/>
      <c r="R2333" s="50"/>
    </row>
    <row r="2334" ht="15.75" customHeight="1">
      <c r="A2334" s="47" t="s">
        <v>95</v>
      </c>
      <c r="B2334" s="33">
        <v>2500.0</v>
      </c>
      <c r="C2334" s="32">
        <v>17.0</v>
      </c>
      <c r="D2334" s="30">
        <f t="shared" si="245"/>
        <v>42500</v>
      </c>
      <c r="E2334" s="30"/>
      <c r="F2334" s="30"/>
      <c r="G2334" s="32">
        <f t="shared" si="246"/>
        <v>17</v>
      </c>
      <c r="H2334" s="33">
        <v>2309.0</v>
      </c>
      <c r="I2334" s="32">
        <f t="shared" si="247"/>
        <v>-191</v>
      </c>
      <c r="J2334" s="30">
        <f t="shared" si="248"/>
        <v>39253</v>
      </c>
      <c r="K2334" s="34">
        <f t="shared" si="249"/>
        <v>-3247</v>
      </c>
      <c r="L2334" s="50"/>
      <c r="M2334" s="50"/>
      <c r="N2334" s="50"/>
      <c r="O2334" s="50"/>
      <c r="P2334" s="50"/>
      <c r="Q2334" s="50"/>
      <c r="R2334" s="50"/>
    </row>
    <row r="2335" ht="15.75" customHeight="1">
      <c r="A2335" s="47" t="s">
        <v>96</v>
      </c>
      <c r="B2335" s="33">
        <v>6000.0</v>
      </c>
      <c r="C2335" s="32">
        <v>10.0</v>
      </c>
      <c r="D2335" s="30">
        <f t="shared" si="245"/>
        <v>60000</v>
      </c>
      <c r="E2335" s="30"/>
      <c r="F2335" s="30"/>
      <c r="G2335" s="32">
        <f t="shared" si="246"/>
        <v>10</v>
      </c>
      <c r="H2335" s="33">
        <v>6000.0</v>
      </c>
      <c r="I2335" s="32">
        <f t="shared" si="247"/>
        <v>0</v>
      </c>
      <c r="J2335" s="30">
        <f t="shared" si="248"/>
        <v>60000</v>
      </c>
      <c r="K2335" s="34">
        <f t="shared" si="249"/>
        <v>0</v>
      </c>
      <c r="L2335" s="50"/>
      <c r="M2335" s="50"/>
      <c r="N2335" s="50"/>
      <c r="O2335" s="50"/>
      <c r="P2335" s="50"/>
      <c r="Q2335" s="50"/>
      <c r="R2335" s="50"/>
    </row>
    <row r="2336" ht="15.75" customHeight="1">
      <c r="A2336" s="47" t="s">
        <v>50</v>
      </c>
      <c r="B2336" s="33">
        <v>82000.0</v>
      </c>
      <c r="C2336" s="32">
        <v>111.0</v>
      </c>
      <c r="D2336" s="30">
        <f t="shared" si="245"/>
        <v>9102000</v>
      </c>
      <c r="E2336" s="30"/>
      <c r="F2336" s="30"/>
      <c r="G2336" s="32">
        <f t="shared" si="246"/>
        <v>111</v>
      </c>
      <c r="H2336" s="33">
        <v>70000.0</v>
      </c>
      <c r="I2336" s="32">
        <f t="shared" si="247"/>
        <v>-12000</v>
      </c>
      <c r="J2336" s="30">
        <f t="shared" si="248"/>
        <v>7770000</v>
      </c>
      <c r="K2336" s="34">
        <f t="shared" si="249"/>
        <v>-1332000</v>
      </c>
      <c r="L2336" s="50"/>
      <c r="M2336" s="50"/>
      <c r="N2336" s="50"/>
      <c r="O2336" s="50"/>
      <c r="P2336" s="50"/>
      <c r="Q2336" s="50"/>
      <c r="R2336" s="50"/>
    </row>
    <row r="2337" ht="15.75" customHeight="1">
      <c r="A2337" s="47" t="s">
        <v>49</v>
      </c>
      <c r="B2337" s="33">
        <v>74999.0</v>
      </c>
      <c r="C2337" s="32">
        <v>887.0</v>
      </c>
      <c r="D2337" s="30">
        <f t="shared" si="245"/>
        <v>66524113</v>
      </c>
      <c r="E2337" s="30"/>
      <c r="F2337" s="30"/>
      <c r="G2337" s="32">
        <f t="shared" si="246"/>
        <v>887</v>
      </c>
      <c r="H2337" s="33">
        <v>70000.0</v>
      </c>
      <c r="I2337" s="32">
        <f t="shared" si="247"/>
        <v>-4999</v>
      </c>
      <c r="J2337" s="30">
        <f t="shared" si="248"/>
        <v>62090000</v>
      </c>
      <c r="K2337" s="34">
        <f t="shared" si="249"/>
        <v>-4434113</v>
      </c>
      <c r="L2337" s="50"/>
      <c r="M2337" s="50"/>
      <c r="N2337" s="50"/>
      <c r="O2337" s="50"/>
      <c r="P2337" s="50"/>
      <c r="Q2337" s="50"/>
      <c r="R2337" s="50"/>
    </row>
    <row r="2338" ht="15.75" customHeight="1">
      <c r="A2338" s="47" t="s">
        <v>97</v>
      </c>
      <c r="B2338" s="33">
        <v>29000.0</v>
      </c>
      <c r="C2338" s="32">
        <v>718.0</v>
      </c>
      <c r="D2338" s="30">
        <f t="shared" si="245"/>
        <v>20822000</v>
      </c>
      <c r="E2338" s="30"/>
      <c r="F2338" s="30"/>
      <c r="G2338" s="32">
        <f t="shared" si="246"/>
        <v>718</v>
      </c>
      <c r="H2338" s="33">
        <v>30000.0</v>
      </c>
      <c r="I2338" s="32">
        <f t="shared" si="247"/>
        <v>1000</v>
      </c>
      <c r="J2338" s="30">
        <f t="shared" si="248"/>
        <v>21540000</v>
      </c>
      <c r="K2338" s="34">
        <f t="shared" si="249"/>
        <v>718000</v>
      </c>
      <c r="L2338" s="50"/>
      <c r="M2338" s="50"/>
      <c r="N2338" s="50"/>
      <c r="O2338" s="50"/>
      <c r="P2338" s="50"/>
      <c r="Q2338" s="50"/>
      <c r="R2338" s="50"/>
    </row>
    <row r="2339" ht="15.75" customHeight="1">
      <c r="A2339" s="47" t="s">
        <v>51</v>
      </c>
      <c r="B2339" s="33">
        <v>65995.0</v>
      </c>
      <c r="C2339" s="32">
        <v>138889.0</v>
      </c>
      <c r="D2339" s="30">
        <f t="shared" si="245"/>
        <v>9165979555</v>
      </c>
      <c r="E2339" s="30"/>
      <c r="F2339" s="30"/>
      <c r="G2339" s="32">
        <f t="shared" si="246"/>
        <v>138889</v>
      </c>
      <c r="H2339" s="33">
        <v>64999.0</v>
      </c>
      <c r="I2339" s="32">
        <f t="shared" si="247"/>
        <v>-996</v>
      </c>
      <c r="J2339" s="30">
        <f t="shared" si="248"/>
        <v>9027646111</v>
      </c>
      <c r="K2339" s="34">
        <f t="shared" si="249"/>
        <v>-138333444</v>
      </c>
      <c r="L2339" s="50"/>
      <c r="M2339" s="50"/>
      <c r="N2339" s="50"/>
      <c r="O2339" s="50"/>
      <c r="P2339" s="50"/>
      <c r="Q2339" s="50"/>
      <c r="R2339" s="50"/>
    </row>
    <row r="2340" ht="15.75" customHeight="1">
      <c r="A2340" s="47" t="s">
        <v>70</v>
      </c>
      <c r="B2340" s="33">
        <v>725.0</v>
      </c>
      <c r="C2340" s="32">
        <v>8144.0</v>
      </c>
      <c r="D2340" s="30">
        <f t="shared" si="245"/>
        <v>5904400</v>
      </c>
      <c r="E2340" s="30"/>
      <c r="F2340" s="30"/>
      <c r="G2340" s="32">
        <f t="shared" si="246"/>
        <v>8144</v>
      </c>
      <c r="H2340" s="33">
        <v>705.0</v>
      </c>
      <c r="I2340" s="32">
        <f t="shared" si="247"/>
        <v>-20</v>
      </c>
      <c r="J2340" s="30">
        <f t="shared" si="248"/>
        <v>5741520</v>
      </c>
      <c r="K2340" s="34">
        <f t="shared" si="249"/>
        <v>-162880</v>
      </c>
      <c r="L2340" s="50"/>
      <c r="M2340" s="50"/>
      <c r="N2340" s="50"/>
      <c r="O2340" s="50"/>
      <c r="P2340" s="50"/>
      <c r="Q2340" s="50"/>
      <c r="R2340" s="50"/>
    </row>
    <row r="2341" ht="15.75" customHeight="1">
      <c r="A2341" s="35"/>
      <c r="B2341" s="10"/>
      <c r="C2341" s="10"/>
      <c r="D2341" s="31">
        <f t="shared" si="245"/>
        <v>0</v>
      </c>
      <c r="E2341" s="31"/>
      <c r="F2341" s="31"/>
      <c r="G2341" s="32"/>
      <c r="H2341" s="31"/>
      <c r="I2341" s="32">
        <f t="shared" si="247"/>
        <v>0</v>
      </c>
      <c r="J2341" s="31">
        <f t="shared" si="248"/>
        <v>0</v>
      </c>
      <c r="K2341" s="34">
        <f t="shared" si="249"/>
        <v>0</v>
      </c>
    </row>
    <row r="2342" ht="15.75" customHeight="1">
      <c r="A2342" s="35"/>
      <c r="B2342" s="10"/>
      <c r="C2342" s="10"/>
      <c r="D2342" s="31">
        <f t="shared" si="245"/>
        <v>0</v>
      </c>
      <c r="E2342" s="31"/>
      <c r="F2342" s="31"/>
      <c r="G2342" s="32"/>
      <c r="H2342" s="31"/>
      <c r="I2342" s="32">
        <f t="shared" si="247"/>
        <v>0</v>
      </c>
      <c r="J2342" s="31">
        <f t="shared" si="248"/>
        <v>0</v>
      </c>
      <c r="K2342" s="34">
        <f t="shared" si="249"/>
        <v>0</v>
      </c>
    </row>
    <row r="2343" ht="15.75" customHeight="1">
      <c r="A2343" s="37"/>
      <c r="B2343" s="38"/>
      <c r="C2343" s="38"/>
      <c r="D2343" s="39">
        <f t="shared" si="245"/>
        <v>0</v>
      </c>
      <c r="E2343" s="39"/>
      <c r="F2343" s="39"/>
      <c r="G2343" s="32"/>
      <c r="H2343" s="39"/>
      <c r="I2343" s="40">
        <f t="shared" si="247"/>
        <v>0</v>
      </c>
      <c r="J2343" s="39">
        <f t="shared" si="248"/>
        <v>0</v>
      </c>
      <c r="K2343" s="34">
        <f t="shared" si="249"/>
        <v>0</v>
      </c>
    </row>
    <row r="2344" ht="15.75" customHeight="1">
      <c r="B2344" s="2"/>
      <c r="C2344" s="2"/>
      <c r="D2344" s="3"/>
      <c r="E2344" s="3"/>
      <c r="F2344" s="3"/>
      <c r="G2344" s="12">
        <f>SUM(G2312:G2343)</f>
        <v>1691845</v>
      </c>
      <c r="H2344" s="3"/>
      <c r="I2344" s="3"/>
      <c r="J2344" s="3"/>
    </row>
    <row r="2345" ht="15.75" customHeight="1">
      <c r="B2345" s="2"/>
      <c r="C2345" s="2"/>
      <c r="D2345" s="3"/>
      <c r="E2345" s="3"/>
      <c r="F2345" s="3"/>
      <c r="G2345" s="3"/>
      <c r="H2345" s="3"/>
      <c r="I2345" s="3"/>
      <c r="J2345" s="3"/>
    </row>
    <row r="2346" ht="15.75" customHeight="1">
      <c r="B2346" s="2"/>
      <c r="C2346" s="2"/>
      <c r="D2346" s="3" t="s">
        <v>17</v>
      </c>
      <c r="E2346" s="3"/>
      <c r="F2346" s="3"/>
      <c r="G2346" s="3"/>
      <c r="H2346" s="3"/>
      <c r="I2346" s="3"/>
      <c r="J2346" s="3" t="s">
        <v>17</v>
      </c>
    </row>
    <row r="2347" ht="15.75" customHeight="1">
      <c r="A2347" s="51" t="s">
        <v>88</v>
      </c>
      <c r="B2347" s="52" t="s">
        <v>51</v>
      </c>
      <c r="C2347" s="52" t="s">
        <v>48</v>
      </c>
      <c r="D2347" s="3">
        <f>SUM(D2312:D2346)</f>
        <v>17202120559</v>
      </c>
      <c r="E2347" s="3"/>
      <c r="F2347" s="3"/>
      <c r="G2347" s="3"/>
      <c r="H2347" s="3"/>
      <c r="I2347" s="3"/>
      <c r="J2347" s="3">
        <f>SUM(J2312:J2346)</f>
        <v>16633566179</v>
      </c>
      <c r="K2347" s="17">
        <f>J2347-D2347</f>
        <v>-568554380</v>
      </c>
    </row>
    <row r="2348" ht="15.75" customHeight="1">
      <c r="A2348" s="15" t="s">
        <v>157</v>
      </c>
      <c r="B2348" s="15" t="s">
        <v>157</v>
      </c>
      <c r="C2348" s="15" t="s">
        <v>157</v>
      </c>
      <c r="D2348" s="3"/>
      <c r="E2348" s="3"/>
      <c r="F2348" s="3"/>
      <c r="G2348" s="3"/>
      <c r="H2348" s="3"/>
      <c r="I2348" s="3"/>
      <c r="J2348" s="3"/>
    </row>
    <row r="2349" ht="15.75" customHeight="1">
      <c r="A2349" s="2">
        <v>5.791930372E9</v>
      </c>
      <c r="B2349" s="2">
        <v>2.6121595E7</v>
      </c>
      <c r="C2349" s="2">
        <v>2.925E7</v>
      </c>
      <c r="D2349" s="3" t="s">
        <v>20</v>
      </c>
      <c r="E2349" s="3"/>
      <c r="F2349" s="3"/>
      <c r="G2349" s="3"/>
      <c r="H2349" s="3"/>
      <c r="I2349" s="3"/>
      <c r="J2349" s="3" t="s">
        <v>20</v>
      </c>
      <c r="K2349" s="43">
        <f>K2347/J2350</f>
        <v>-2842.7719</v>
      </c>
    </row>
    <row r="2350" ht="15.75" customHeight="1">
      <c r="A2350" s="52" t="s">
        <v>158</v>
      </c>
      <c r="B2350" s="52" t="s">
        <v>158</v>
      </c>
      <c r="C2350" s="52" t="s">
        <v>158</v>
      </c>
      <c r="D2350" s="11">
        <v>200000.0</v>
      </c>
      <c r="E2350" s="3"/>
      <c r="F2350" s="3"/>
      <c r="G2350" s="3"/>
      <c r="H2350" s="3"/>
      <c r="I2350" s="3"/>
      <c r="J2350" s="11">
        <v>200000.0</v>
      </c>
      <c r="K2350" s="42"/>
    </row>
    <row r="2351" ht="15.75" customHeight="1">
      <c r="A2351" s="2">
        <f>C2313</f>
        <v>1527185</v>
      </c>
      <c r="B2351" s="2">
        <f>C2339</f>
        <v>138889</v>
      </c>
      <c r="C2351" s="2">
        <f>C2316</f>
        <v>112449</v>
      </c>
      <c r="D2351" s="3" t="s">
        <v>21</v>
      </c>
      <c r="E2351" s="3"/>
      <c r="F2351" s="3"/>
      <c r="G2351" s="3"/>
      <c r="H2351" s="3"/>
      <c r="I2351" s="3"/>
      <c r="J2351" s="3" t="s">
        <v>21</v>
      </c>
    </row>
    <row r="2352" ht="15.75" customHeight="1">
      <c r="A2352" s="52" t="s">
        <v>159</v>
      </c>
      <c r="B2352" s="52" t="s">
        <v>159</v>
      </c>
      <c r="C2352" s="52" t="s">
        <v>159</v>
      </c>
      <c r="D2352" s="12">
        <f>D2347/D2350</f>
        <v>86010.60279</v>
      </c>
      <c r="E2352" s="12"/>
      <c r="F2352" s="12"/>
      <c r="G2352" s="12"/>
      <c r="H2352" s="3"/>
      <c r="I2352" s="3"/>
      <c r="J2352" s="12">
        <f>J2347/J2350</f>
        <v>83167.8309</v>
      </c>
      <c r="K2352" s="18">
        <f>J2352-D2352</f>
        <v>-2842.7719</v>
      </c>
    </row>
    <row r="2353" ht="15.75" customHeight="1">
      <c r="A2353" s="6">
        <f t="shared" ref="A2353:C2353" si="250">A2351*100/A2349</f>
        <v>0.02636746131</v>
      </c>
      <c r="B2353" s="2">
        <f t="shared" si="250"/>
        <v>0.5317018352</v>
      </c>
      <c r="C2353" s="2">
        <f t="shared" si="250"/>
        <v>0.3844410256</v>
      </c>
      <c r="D2353" s="3"/>
      <c r="E2353" s="3"/>
      <c r="F2353" s="3"/>
      <c r="G2353" s="3"/>
      <c r="H2353" s="3"/>
      <c r="I2353" s="3"/>
      <c r="J2353" s="3"/>
    </row>
    <row r="2354" ht="15.75" customHeight="1">
      <c r="B2354" s="2"/>
      <c r="C2354" s="2"/>
      <c r="D2354" s="3"/>
      <c r="E2354" s="3"/>
      <c r="F2354" s="3"/>
      <c r="G2354" s="3"/>
      <c r="H2354" s="3"/>
      <c r="I2354" s="3"/>
      <c r="J2354" s="3"/>
    </row>
    <row r="2355" ht="15.75" customHeight="1">
      <c r="B2355" s="2"/>
      <c r="C2355" s="2"/>
      <c r="D2355" s="3"/>
      <c r="E2355" s="3"/>
      <c r="F2355" s="3"/>
      <c r="G2355" s="3"/>
      <c r="H2355" s="3"/>
      <c r="I2355" s="3"/>
      <c r="J2355" s="3"/>
    </row>
    <row r="2356" ht="15.75" customHeight="1">
      <c r="B2356" s="2"/>
      <c r="C2356" s="2"/>
      <c r="D2356" s="3"/>
      <c r="E2356" s="3"/>
      <c r="F2356" s="3"/>
      <c r="G2356" s="3"/>
      <c r="H2356" s="3"/>
      <c r="I2356" s="3"/>
      <c r="J2356" s="3"/>
    </row>
    <row r="2357" ht="15.75" customHeight="1">
      <c r="B2357" s="2"/>
      <c r="C2357" s="2"/>
      <c r="D2357" s="3"/>
      <c r="E2357" s="3"/>
      <c r="F2357" s="3"/>
      <c r="G2357" s="3"/>
      <c r="H2357" s="3"/>
      <c r="I2357" s="3"/>
      <c r="J2357" s="3"/>
    </row>
    <row r="2358" ht="15.75" customHeight="1">
      <c r="B2358" s="2"/>
      <c r="C2358" s="2"/>
      <c r="D2358" s="3"/>
      <c r="E2358" s="3"/>
      <c r="F2358" s="3"/>
      <c r="G2358" s="3"/>
      <c r="H2358" s="3"/>
      <c r="I2358" s="3"/>
      <c r="J2358" s="3"/>
    </row>
    <row r="2359" ht="15.75" customHeight="1">
      <c r="A2359" s="1" t="s">
        <v>208</v>
      </c>
      <c r="B2359" s="2"/>
      <c r="C2359" s="2"/>
      <c r="D2359" s="3"/>
      <c r="E2359" s="3"/>
      <c r="F2359" s="3"/>
      <c r="G2359" s="3"/>
      <c r="H2359" s="3"/>
      <c r="I2359" s="3"/>
      <c r="J2359" s="3"/>
    </row>
    <row r="2360" ht="15.75" customHeight="1">
      <c r="B2360" s="2"/>
      <c r="C2360" s="2"/>
      <c r="D2360" s="3"/>
      <c r="E2360" s="3"/>
      <c r="F2360" s="3"/>
      <c r="G2360" s="3"/>
      <c r="H2360" s="3"/>
      <c r="I2360" s="3"/>
      <c r="J2360" s="3"/>
    </row>
    <row r="2361" ht="15.75" customHeight="1">
      <c r="B2361" s="2"/>
      <c r="C2361" s="2"/>
      <c r="D2361" s="3"/>
      <c r="E2361" s="3"/>
      <c r="F2361" s="3"/>
      <c r="G2361" s="3"/>
      <c r="H2361" s="3"/>
      <c r="I2361" s="3"/>
      <c r="J2361" s="3"/>
    </row>
    <row r="2362" ht="15.75" customHeight="1">
      <c r="A2362" s="19" t="s">
        <v>35</v>
      </c>
      <c r="B2362" s="20"/>
      <c r="C2362" s="20"/>
      <c r="D2362" s="21"/>
      <c r="E2362" s="22" t="s">
        <v>36</v>
      </c>
      <c r="F2362" s="23"/>
      <c r="G2362" s="21"/>
      <c r="H2362" s="21"/>
      <c r="I2362" s="21"/>
      <c r="J2362" s="21"/>
      <c r="K2362" s="24"/>
      <c r="L2362" s="1"/>
      <c r="M2362" s="1"/>
      <c r="N2362" s="1"/>
      <c r="O2362" s="1"/>
      <c r="P2362" s="1"/>
      <c r="Q2362" s="1"/>
      <c r="R2362" s="1"/>
    </row>
    <row r="2363" ht="15.75" customHeight="1">
      <c r="A2363" s="25" t="s">
        <v>2</v>
      </c>
      <c r="B2363" s="27" t="s">
        <v>207</v>
      </c>
      <c r="C2363" s="26" t="s">
        <v>8</v>
      </c>
      <c r="D2363" s="27" t="s">
        <v>9</v>
      </c>
      <c r="E2363" s="27" t="s">
        <v>38</v>
      </c>
      <c r="F2363" s="27" t="s">
        <v>39</v>
      </c>
      <c r="G2363" s="27" t="s">
        <v>40</v>
      </c>
      <c r="H2363" s="27" t="s">
        <v>209</v>
      </c>
      <c r="I2363" s="27" t="s">
        <v>42</v>
      </c>
      <c r="J2363" s="27" t="s">
        <v>209</v>
      </c>
      <c r="K2363" s="28" t="s">
        <v>12</v>
      </c>
      <c r="L2363" s="1"/>
      <c r="M2363" s="1"/>
      <c r="N2363" s="1"/>
      <c r="O2363" s="1"/>
      <c r="P2363" s="1"/>
      <c r="Q2363" s="1"/>
      <c r="R2363" s="1"/>
    </row>
    <row r="2364" ht="15.75" customHeight="1">
      <c r="A2364" s="47" t="s">
        <v>87</v>
      </c>
      <c r="B2364" s="33">
        <v>120000.0</v>
      </c>
      <c r="C2364" s="32">
        <v>1.0</v>
      </c>
      <c r="D2364" s="30">
        <f t="shared" ref="D2364:D2395" si="251">C2364*B2364</f>
        <v>120000</v>
      </c>
      <c r="E2364" s="31"/>
      <c r="F2364" s="31"/>
      <c r="G2364" s="32">
        <f t="shared" ref="G2364:G2392" si="252">$C2364+E2364-F2364</f>
        <v>1</v>
      </c>
      <c r="H2364" s="33">
        <v>120000.0</v>
      </c>
      <c r="I2364" s="32">
        <f t="shared" ref="I2364:I2395" si="253">H2364-B2364</f>
        <v>0</v>
      </c>
      <c r="J2364" s="30">
        <f t="shared" ref="J2364:J2395" si="254">G2364*H2364</f>
        <v>120000</v>
      </c>
      <c r="K2364" s="34">
        <f t="shared" ref="K2364:K2395" si="255">J2364-D2364</f>
        <v>0</v>
      </c>
      <c r="L2364" s="50"/>
      <c r="M2364" s="50"/>
      <c r="N2364" s="50"/>
      <c r="O2364" s="50"/>
      <c r="P2364" s="50"/>
      <c r="Q2364" s="50"/>
      <c r="R2364" s="50"/>
    </row>
    <row r="2365" ht="15.75" customHeight="1">
      <c r="A2365" s="47" t="s">
        <v>88</v>
      </c>
      <c r="B2365" s="33">
        <v>1500.0</v>
      </c>
      <c r="C2365" s="32">
        <v>1421786.0</v>
      </c>
      <c r="D2365" s="30">
        <f t="shared" si="251"/>
        <v>2132679000</v>
      </c>
      <c r="E2365" s="30"/>
      <c r="F2365" s="30"/>
      <c r="G2365" s="32">
        <f t="shared" si="252"/>
        <v>1421786</v>
      </c>
      <c r="H2365" s="33">
        <v>1600.0</v>
      </c>
      <c r="I2365" s="32">
        <f t="shared" si="253"/>
        <v>100</v>
      </c>
      <c r="J2365" s="30">
        <f t="shared" si="254"/>
        <v>2274857600</v>
      </c>
      <c r="K2365" s="34">
        <f t="shared" si="255"/>
        <v>142178600</v>
      </c>
      <c r="L2365" s="50"/>
      <c r="M2365" s="50"/>
      <c r="N2365" s="50"/>
      <c r="O2365" s="50"/>
      <c r="P2365" s="50"/>
      <c r="Q2365" s="50"/>
      <c r="R2365" s="50"/>
    </row>
    <row r="2366" ht="15.75" customHeight="1">
      <c r="A2366" s="47" t="s">
        <v>89</v>
      </c>
      <c r="B2366" s="33">
        <v>79.0</v>
      </c>
      <c r="C2366" s="32">
        <v>2600.0</v>
      </c>
      <c r="D2366" s="30">
        <f t="shared" si="251"/>
        <v>205400</v>
      </c>
      <c r="E2366" s="30"/>
      <c r="F2366" s="30">
        <v>46.0</v>
      </c>
      <c r="G2366" s="32">
        <f t="shared" si="252"/>
        <v>2554</v>
      </c>
      <c r="H2366" s="33">
        <v>79.0</v>
      </c>
      <c r="I2366" s="33">
        <f t="shared" si="253"/>
        <v>0</v>
      </c>
      <c r="J2366" s="30">
        <f t="shared" si="254"/>
        <v>201766</v>
      </c>
      <c r="K2366" s="34">
        <f t="shared" si="255"/>
        <v>-3634</v>
      </c>
      <c r="L2366" s="50"/>
      <c r="M2366" s="50"/>
      <c r="N2366" s="50"/>
      <c r="O2366" s="50"/>
      <c r="P2366" s="50"/>
      <c r="Q2366" s="50"/>
      <c r="R2366" s="50"/>
    </row>
    <row r="2367" ht="15.75" customHeight="1">
      <c r="A2367" s="47" t="s">
        <v>47</v>
      </c>
      <c r="B2367" s="33">
        <v>495000.0</v>
      </c>
      <c r="C2367" s="32">
        <v>7.0</v>
      </c>
      <c r="D2367" s="30">
        <f t="shared" si="251"/>
        <v>3465000</v>
      </c>
      <c r="E2367" s="30"/>
      <c r="F2367" s="30"/>
      <c r="G2367" s="32">
        <f t="shared" si="252"/>
        <v>7</v>
      </c>
      <c r="H2367" s="33">
        <v>485000.0</v>
      </c>
      <c r="I2367" s="32">
        <f t="shared" si="253"/>
        <v>-10000</v>
      </c>
      <c r="J2367" s="30">
        <f t="shared" si="254"/>
        <v>3395000</v>
      </c>
      <c r="K2367" s="34">
        <f t="shared" si="255"/>
        <v>-70000</v>
      </c>
      <c r="L2367" s="50"/>
      <c r="M2367" s="50"/>
      <c r="N2367" s="50"/>
      <c r="O2367" s="50"/>
      <c r="P2367" s="50"/>
      <c r="Q2367" s="50"/>
      <c r="R2367" s="50"/>
    </row>
    <row r="2368" ht="15.75" customHeight="1">
      <c r="A2368" s="47" t="s">
        <v>48</v>
      </c>
      <c r="B2368" s="33">
        <v>46000.0</v>
      </c>
      <c r="C2368" s="32">
        <v>112449.0</v>
      </c>
      <c r="D2368" s="30">
        <f t="shared" si="251"/>
        <v>5172654000</v>
      </c>
      <c r="E2368" s="30"/>
      <c r="F2368" s="30"/>
      <c r="G2368" s="32">
        <f t="shared" si="252"/>
        <v>112449</v>
      </c>
      <c r="H2368" s="33">
        <v>46000.0</v>
      </c>
      <c r="I2368" s="32">
        <f t="shared" si="253"/>
        <v>0</v>
      </c>
      <c r="J2368" s="30">
        <f t="shared" si="254"/>
        <v>5172654000</v>
      </c>
      <c r="K2368" s="34">
        <f t="shared" si="255"/>
        <v>0</v>
      </c>
      <c r="L2368" s="50"/>
      <c r="M2368" s="50"/>
      <c r="N2368" s="50"/>
      <c r="O2368" s="50"/>
      <c r="P2368" s="50"/>
      <c r="Q2368" s="50"/>
      <c r="R2368" s="50"/>
    </row>
    <row r="2369" ht="15.75" customHeight="1">
      <c r="A2369" s="47" t="s">
        <v>86</v>
      </c>
      <c r="B2369" s="33">
        <v>7000.0</v>
      </c>
      <c r="C2369" s="32">
        <v>634.0</v>
      </c>
      <c r="D2369" s="30">
        <f t="shared" si="251"/>
        <v>4438000</v>
      </c>
      <c r="E2369" s="30"/>
      <c r="F2369" s="31"/>
      <c r="G2369" s="32">
        <f t="shared" si="252"/>
        <v>634</v>
      </c>
      <c r="H2369" s="33">
        <v>7900.0</v>
      </c>
      <c r="I2369" s="32">
        <f t="shared" si="253"/>
        <v>900</v>
      </c>
      <c r="J2369" s="30">
        <f t="shared" si="254"/>
        <v>5008600</v>
      </c>
      <c r="K2369" s="34">
        <f t="shared" si="255"/>
        <v>570600</v>
      </c>
      <c r="L2369" s="50"/>
      <c r="M2369" s="50"/>
      <c r="N2369" s="50"/>
      <c r="O2369" s="50"/>
      <c r="P2369" s="50"/>
      <c r="Q2369" s="50"/>
      <c r="R2369" s="50"/>
    </row>
    <row r="2370" ht="15.75" customHeight="1">
      <c r="A2370" s="47" t="s">
        <v>90</v>
      </c>
      <c r="B2370" s="33">
        <v>970.0</v>
      </c>
      <c r="C2370" s="32">
        <v>4.0</v>
      </c>
      <c r="D2370" s="30">
        <f t="shared" si="251"/>
        <v>3880</v>
      </c>
      <c r="E2370" s="30"/>
      <c r="F2370" s="30"/>
      <c r="G2370" s="32">
        <f t="shared" si="252"/>
        <v>4</v>
      </c>
      <c r="H2370" s="33">
        <v>970.0</v>
      </c>
      <c r="I2370" s="32">
        <f t="shared" si="253"/>
        <v>0</v>
      </c>
      <c r="J2370" s="30">
        <f t="shared" si="254"/>
        <v>3880</v>
      </c>
      <c r="K2370" s="34">
        <f t="shared" si="255"/>
        <v>0</v>
      </c>
      <c r="L2370" s="50"/>
      <c r="M2370" s="50"/>
      <c r="N2370" s="50"/>
      <c r="O2370" s="50"/>
      <c r="P2370" s="50"/>
      <c r="Q2370" s="50"/>
      <c r="R2370" s="50"/>
    </row>
    <row r="2371" ht="15.75" customHeight="1">
      <c r="A2371" s="47" t="s">
        <v>54</v>
      </c>
      <c r="B2371" s="33">
        <v>100000.0</v>
      </c>
      <c r="C2371" s="32">
        <v>15.0</v>
      </c>
      <c r="D2371" s="30">
        <f t="shared" si="251"/>
        <v>1500000</v>
      </c>
      <c r="E2371" s="30"/>
      <c r="F2371" s="30"/>
      <c r="G2371" s="32">
        <f t="shared" si="252"/>
        <v>15</v>
      </c>
      <c r="H2371" s="33">
        <v>96200.0</v>
      </c>
      <c r="I2371" s="32">
        <f t="shared" si="253"/>
        <v>-3800</v>
      </c>
      <c r="J2371" s="30">
        <f t="shared" si="254"/>
        <v>1443000</v>
      </c>
      <c r="K2371" s="34">
        <f t="shared" si="255"/>
        <v>-57000</v>
      </c>
      <c r="L2371" s="50"/>
      <c r="M2371" s="50"/>
      <c r="N2371" s="50"/>
      <c r="O2371" s="50"/>
      <c r="P2371" s="50"/>
      <c r="Q2371" s="50"/>
      <c r="R2371" s="50"/>
    </row>
    <row r="2372" ht="15.75" customHeight="1">
      <c r="A2372" s="47" t="s">
        <v>55</v>
      </c>
      <c r="B2372" s="33">
        <v>3500.0</v>
      </c>
      <c r="C2372" s="32">
        <v>2.0</v>
      </c>
      <c r="D2372" s="30">
        <f t="shared" si="251"/>
        <v>7000</v>
      </c>
      <c r="E2372" s="30"/>
      <c r="F2372" s="30"/>
      <c r="G2372" s="32">
        <f t="shared" si="252"/>
        <v>2</v>
      </c>
      <c r="H2372" s="33">
        <v>3500.0</v>
      </c>
      <c r="I2372" s="32">
        <f t="shared" si="253"/>
        <v>0</v>
      </c>
      <c r="J2372" s="30">
        <f t="shared" si="254"/>
        <v>7000</v>
      </c>
      <c r="K2372" s="34">
        <f t="shared" si="255"/>
        <v>0</v>
      </c>
      <c r="L2372" s="50"/>
      <c r="M2372" s="50"/>
      <c r="N2372" s="50"/>
      <c r="O2372" s="50"/>
      <c r="P2372" s="50"/>
      <c r="Q2372" s="50"/>
      <c r="R2372" s="50"/>
    </row>
    <row r="2373" ht="15.75" customHeight="1">
      <c r="A2373" s="48" t="s">
        <v>91</v>
      </c>
      <c r="B2373" s="33">
        <v>13995.0</v>
      </c>
      <c r="C2373" s="32">
        <v>2.0</v>
      </c>
      <c r="D2373" s="30">
        <f t="shared" si="251"/>
        <v>27990</v>
      </c>
      <c r="E2373" s="30"/>
      <c r="F2373" s="30"/>
      <c r="G2373" s="32">
        <f t="shared" si="252"/>
        <v>2</v>
      </c>
      <c r="H2373" s="33">
        <v>13500.0</v>
      </c>
      <c r="I2373" s="32">
        <f t="shared" si="253"/>
        <v>-495</v>
      </c>
      <c r="J2373" s="30">
        <f t="shared" si="254"/>
        <v>27000</v>
      </c>
      <c r="K2373" s="34">
        <f t="shared" si="255"/>
        <v>-990</v>
      </c>
      <c r="L2373" s="50"/>
      <c r="M2373" s="50"/>
      <c r="N2373" s="50"/>
      <c r="O2373" s="50"/>
      <c r="P2373" s="50"/>
      <c r="Q2373" s="50"/>
      <c r="R2373" s="50"/>
    </row>
    <row r="2374" ht="15.75" customHeight="1">
      <c r="A2374" s="47" t="s">
        <v>92</v>
      </c>
      <c r="B2374" s="33">
        <v>93000.0</v>
      </c>
      <c r="C2374" s="32">
        <v>30.0</v>
      </c>
      <c r="D2374" s="30">
        <f t="shared" si="251"/>
        <v>2790000</v>
      </c>
      <c r="E2374" s="30"/>
      <c r="F2374" s="30"/>
      <c r="G2374" s="32">
        <f t="shared" si="252"/>
        <v>30</v>
      </c>
      <c r="H2374" s="33">
        <v>92800.0</v>
      </c>
      <c r="I2374" s="32">
        <f t="shared" si="253"/>
        <v>-200</v>
      </c>
      <c r="J2374" s="30">
        <f t="shared" si="254"/>
        <v>2784000</v>
      </c>
      <c r="K2374" s="34">
        <f t="shared" si="255"/>
        <v>-6000</v>
      </c>
      <c r="L2374" s="50"/>
      <c r="M2374" s="50"/>
      <c r="N2374" s="50"/>
      <c r="O2374" s="50"/>
      <c r="P2374" s="50"/>
      <c r="Q2374" s="50"/>
      <c r="R2374" s="50"/>
    </row>
    <row r="2375" ht="15.75" customHeight="1">
      <c r="A2375" s="47" t="s">
        <v>67</v>
      </c>
      <c r="B2375" s="33">
        <v>9350.0</v>
      </c>
      <c r="C2375" s="32">
        <v>5.0</v>
      </c>
      <c r="D2375" s="30">
        <f t="shared" si="251"/>
        <v>46750</v>
      </c>
      <c r="E2375" s="30"/>
      <c r="F2375" s="30"/>
      <c r="G2375" s="32">
        <f t="shared" si="252"/>
        <v>5</v>
      </c>
      <c r="H2375" s="33">
        <v>8500.0</v>
      </c>
      <c r="I2375" s="32">
        <f t="shared" si="253"/>
        <v>-850</v>
      </c>
      <c r="J2375" s="30">
        <f t="shared" si="254"/>
        <v>42500</v>
      </c>
      <c r="K2375" s="34">
        <f t="shared" si="255"/>
        <v>-4250</v>
      </c>
      <c r="L2375" s="50"/>
      <c r="M2375" s="50"/>
      <c r="N2375" s="50"/>
      <c r="O2375" s="50"/>
      <c r="P2375" s="50"/>
      <c r="Q2375" s="50"/>
      <c r="R2375" s="50"/>
    </row>
    <row r="2376" ht="15.75" customHeight="1">
      <c r="A2376" s="47" t="s">
        <v>57</v>
      </c>
      <c r="B2376" s="33">
        <v>44000.0</v>
      </c>
      <c r="C2376" s="32">
        <v>20.0</v>
      </c>
      <c r="D2376" s="30">
        <f t="shared" si="251"/>
        <v>880000</v>
      </c>
      <c r="E2376" s="30"/>
      <c r="F2376" s="30"/>
      <c r="G2376" s="32">
        <f t="shared" si="252"/>
        <v>20</v>
      </c>
      <c r="H2376" s="33">
        <v>43800.0</v>
      </c>
      <c r="I2376" s="32">
        <f t="shared" si="253"/>
        <v>-200</v>
      </c>
      <c r="J2376" s="30">
        <f t="shared" si="254"/>
        <v>876000</v>
      </c>
      <c r="K2376" s="34">
        <f t="shared" si="255"/>
        <v>-4000</v>
      </c>
      <c r="L2376" s="50"/>
      <c r="M2376" s="50"/>
      <c r="N2376" s="50"/>
      <c r="O2376" s="50"/>
      <c r="P2376" s="50"/>
      <c r="Q2376" s="50"/>
      <c r="R2376" s="50"/>
    </row>
    <row r="2377" ht="15.75" customHeight="1">
      <c r="A2377" s="47" t="s">
        <v>58</v>
      </c>
      <c r="B2377" s="33">
        <v>75000.0</v>
      </c>
      <c r="C2377" s="32">
        <v>2.0</v>
      </c>
      <c r="D2377" s="30">
        <f t="shared" si="251"/>
        <v>150000</v>
      </c>
      <c r="E2377" s="30"/>
      <c r="F2377" s="30"/>
      <c r="G2377" s="32">
        <f t="shared" si="252"/>
        <v>2</v>
      </c>
      <c r="H2377" s="33">
        <v>72500.0</v>
      </c>
      <c r="I2377" s="32">
        <f t="shared" si="253"/>
        <v>-2500</v>
      </c>
      <c r="J2377" s="30">
        <f t="shared" si="254"/>
        <v>145000</v>
      </c>
      <c r="K2377" s="34">
        <f t="shared" si="255"/>
        <v>-5000</v>
      </c>
      <c r="L2377" s="50"/>
      <c r="M2377" s="50"/>
      <c r="N2377" s="50"/>
      <c r="O2377" s="50"/>
      <c r="P2377" s="50"/>
      <c r="Q2377" s="50"/>
      <c r="R2377" s="50"/>
    </row>
    <row r="2378" ht="15.75" customHeight="1">
      <c r="A2378" s="47" t="s">
        <v>59</v>
      </c>
      <c r="B2378" s="33">
        <v>3500.0</v>
      </c>
      <c r="C2378" s="32">
        <v>53.0</v>
      </c>
      <c r="D2378" s="30">
        <f t="shared" si="251"/>
        <v>185500</v>
      </c>
      <c r="E2378" s="30"/>
      <c r="F2378" s="30"/>
      <c r="G2378" s="32">
        <f t="shared" si="252"/>
        <v>53</v>
      </c>
      <c r="H2378" s="33">
        <v>3300.0</v>
      </c>
      <c r="I2378" s="32">
        <f t="shared" si="253"/>
        <v>-200</v>
      </c>
      <c r="J2378" s="30">
        <f t="shared" si="254"/>
        <v>174900</v>
      </c>
      <c r="K2378" s="34">
        <f t="shared" si="255"/>
        <v>-10600</v>
      </c>
      <c r="L2378" s="50"/>
      <c r="M2378" s="50"/>
      <c r="N2378" s="50"/>
      <c r="O2378" s="50"/>
      <c r="P2378" s="50"/>
      <c r="Q2378" s="50"/>
      <c r="R2378" s="50"/>
    </row>
    <row r="2379" ht="15.75" customHeight="1">
      <c r="A2379" s="47" t="s">
        <v>60</v>
      </c>
      <c r="B2379" s="33">
        <v>1295.0</v>
      </c>
      <c r="C2379" s="32">
        <v>5065.0</v>
      </c>
      <c r="D2379" s="30">
        <f t="shared" si="251"/>
        <v>6559175</v>
      </c>
      <c r="E2379" s="30"/>
      <c r="F2379" s="30"/>
      <c r="G2379" s="32">
        <f t="shared" si="252"/>
        <v>5065</v>
      </c>
      <c r="H2379" s="33">
        <v>1301.0</v>
      </c>
      <c r="I2379" s="32">
        <f t="shared" si="253"/>
        <v>6</v>
      </c>
      <c r="J2379" s="30">
        <f t="shared" si="254"/>
        <v>6589565</v>
      </c>
      <c r="K2379" s="34">
        <f t="shared" si="255"/>
        <v>30390</v>
      </c>
      <c r="L2379" s="50"/>
      <c r="M2379" s="50"/>
      <c r="N2379" s="50"/>
      <c r="O2379" s="50"/>
      <c r="P2379" s="50"/>
      <c r="Q2379" s="50"/>
      <c r="R2379" s="50"/>
    </row>
    <row r="2380" ht="15.75" customHeight="1">
      <c r="A2380" s="47" t="s">
        <v>61</v>
      </c>
      <c r="B2380" s="33">
        <v>90000.0</v>
      </c>
      <c r="C2380" s="32">
        <v>5.0</v>
      </c>
      <c r="D2380" s="30">
        <f t="shared" si="251"/>
        <v>450000</v>
      </c>
      <c r="E2380" s="30"/>
      <c r="F2380" s="30"/>
      <c r="G2380" s="32">
        <f t="shared" si="252"/>
        <v>5</v>
      </c>
      <c r="H2380" s="33">
        <v>91000.0</v>
      </c>
      <c r="I2380" s="32">
        <f t="shared" si="253"/>
        <v>1000</v>
      </c>
      <c r="J2380" s="30">
        <f t="shared" si="254"/>
        <v>455000</v>
      </c>
      <c r="K2380" s="34">
        <f t="shared" si="255"/>
        <v>5000</v>
      </c>
      <c r="L2380" s="50"/>
      <c r="M2380" s="50"/>
      <c r="N2380" s="50"/>
      <c r="O2380" s="50"/>
      <c r="P2380" s="50"/>
      <c r="Q2380" s="50"/>
      <c r="R2380" s="50"/>
    </row>
    <row r="2381" ht="15.75" customHeight="1">
      <c r="A2381" s="47" t="s">
        <v>82</v>
      </c>
      <c r="B2381" s="45">
        <v>12000.0</v>
      </c>
      <c r="C2381" s="32">
        <v>1.0</v>
      </c>
      <c r="D2381" s="31">
        <f t="shared" si="251"/>
        <v>12000</v>
      </c>
      <c r="E2381" s="30"/>
      <c r="F2381" s="31"/>
      <c r="G2381" s="32">
        <f t="shared" si="252"/>
        <v>1</v>
      </c>
      <c r="H2381" s="45">
        <v>13000.0</v>
      </c>
      <c r="I2381" s="32">
        <f t="shared" si="253"/>
        <v>1000</v>
      </c>
      <c r="J2381" s="31">
        <f t="shared" si="254"/>
        <v>13000</v>
      </c>
      <c r="K2381" s="34">
        <f t="shared" si="255"/>
        <v>1000</v>
      </c>
      <c r="L2381" s="50"/>
      <c r="M2381" s="50"/>
      <c r="N2381" s="50"/>
      <c r="O2381" s="50"/>
      <c r="P2381" s="50"/>
      <c r="Q2381" s="50"/>
      <c r="R2381" s="50"/>
    </row>
    <row r="2382" ht="15.75" customHeight="1">
      <c r="A2382" s="47" t="s">
        <v>93</v>
      </c>
      <c r="B2382" s="33">
        <v>120000.0</v>
      </c>
      <c r="C2382" s="32">
        <v>20.0</v>
      </c>
      <c r="D2382" s="30">
        <f t="shared" si="251"/>
        <v>2400000</v>
      </c>
      <c r="E2382" s="30"/>
      <c r="F2382" s="30"/>
      <c r="G2382" s="32">
        <f t="shared" si="252"/>
        <v>20</v>
      </c>
      <c r="H2382" s="33">
        <v>131000.0</v>
      </c>
      <c r="I2382" s="32">
        <f t="shared" si="253"/>
        <v>11000</v>
      </c>
      <c r="J2382" s="30">
        <f t="shared" si="254"/>
        <v>2620000</v>
      </c>
      <c r="K2382" s="34">
        <f t="shared" si="255"/>
        <v>220000</v>
      </c>
      <c r="L2382" s="50"/>
      <c r="M2382" s="50"/>
      <c r="N2382" s="50"/>
      <c r="O2382" s="50"/>
      <c r="P2382" s="50"/>
      <c r="Q2382" s="50"/>
      <c r="R2382" s="50"/>
    </row>
    <row r="2383" ht="15.75" customHeight="1">
      <c r="A2383" s="47" t="s">
        <v>94</v>
      </c>
      <c r="B2383" s="33">
        <v>13200.0</v>
      </c>
      <c r="C2383" s="32">
        <v>8.0</v>
      </c>
      <c r="D2383" s="30">
        <f t="shared" si="251"/>
        <v>105600</v>
      </c>
      <c r="E2383" s="30"/>
      <c r="F2383" s="30"/>
      <c r="G2383" s="32">
        <f t="shared" si="252"/>
        <v>8</v>
      </c>
      <c r="H2383" s="33">
        <v>14000.0</v>
      </c>
      <c r="I2383" s="32">
        <f t="shared" si="253"/>
        <v>800</v>
      </c>
      <c r="J2383" s="30">
        <f t="shared" si="254"/>
        <v>112000</v>
      </c>
      <c r="K2383" s="34">
        <f t="shared" si="255"/>
        <v>6400</v>
      </c>
      <c r="L2383" s="50"/>
      <c r="M2383" s="50"/>
      <c r="N2383" s="50"/>
      <c r="O2383" s="50"/>
      <c r="P2383" s="50"/>
      <c r="Q2383" s="50"/>
      <c r="R2383" s="50"/>
    </row>
    <row r="2384" ht="15.75" customHeight="1">
      <c r="A2384" s="47" t="s">
        <v>64</v>
      </c>
      <c r="B2384" s="33">
        <v>500000.0</v>
      </c>
      <c r="C2384" s="32">
        <v>50.0</v>
      </c>
      <c r="D2384" s="30">
        <f t="shared" si="251"/>
        <v>25000000</v>
      </c>
      <c r="E2384" s="30"/>
      <c r="F2384" s="30"/>
      <c r="G2384" s="32">
        <f t="shared" si="252"/>
        <v>50</v>
      </c>
      <c r="H2384" s="33">
        <v>500000.0</v>
      </c>
      <c r="I2384" s="32">
        <f t="shared" si="253"/>
        <v>0</v>
      </c>
      <c r="J2384" s="30">
        <f t="shared" si="254"/>
        <v>25000000</v>
      </c>
      <c r="K2384" s="34">
        <f t="shared" si="255"/>
        <v>0</v>
      </c>
      <c r="L2384" s="50"/>
      <c r="M2384" s="50"/>
      <c r="N2384" s="50"/>
      <c r="O2384" s="50"/>
      <c r="P2384" s="50"/>
      <c r="Q2384" s="50"/>
      <c r="R2384" s="50"/>
    </row>
    <row r="2385" ht="15.75" customHeight="1">
      <c r="A2385" s="47" t="s">
        <v>65</v>
      </c>
      <c r="B2385" s="33">
        <v>500000.0</v>
      </c>
      <c r="C2385" s="32">
        <v>310.0</v>
      </c>
      <c r="D2385" s="30">
        <f t="shared" si="251"/>
        <v>155000000</v>
      </c>
      <c r="E2385" s="30"/>
      <c r="F2385" s="30">
        <v>19.0</v>
      </c>
      <c r="G2385" s="32">
        <f t="shared" si="252"/>
        <v>291</v>
      </c>
      <c r="H2385" s="33">
        <v>500500.0</v>
      </c>
      <c r="I2385" s="32">
        <f t="shared" si="253"/>
        <v>500</v>
      </c>
      <c r="J2385" s="30">
        <f t="shared" si="254"/>
        <v>145645500</v>
      </c>
      <c r="K2385" s="34">
        <f t="shared" si="255"/>
        <v>-9354500</v>
      </c>
      <c r="L2385" s="50"/>
      <c r="M2385" s="50"/>
      <c r="N2385" s="50"/>
      <c r="O2385" s="50"/>
      <c r="P2385" s="50"/>
      <c r="Q2385" s="50"/>
      <c r="R2385" s="50"/>
    </row>
    <row r="2386" ht="15.75" customHeight="1">
      <c r="A2386" s="47" t="s">
        <v>95</v>
      </c>
      <c r="B2386" s="33">
        <v>2309.0</v>
      </c>
      <c r="C2386" s="32">
        <v>17.0</v>
      </c>
      <c r="D2386" s="30">
        <f t="shared" si="251"/>
        <v>39253</v>
      </c>
      <c r="E2386" s="30"/>
      <c r="F2386" s="30"/>
      <c r="G2386" s="32">
        <f t="shared" si="252"/>
        <v>17</v>
      </c>
      <c r="H2386" s="33">
        <v>2309.0</v>
      </c>
      <c r="I2386" s="32">
        <f t="shared" si="253"/>
        <v>0</v>
      </c>
      <c r="J2386" s="30">
        <f t="shared" si="254"/>
        <v>39253</v>
      </c>
      <c r="K2386" s="34">
        <f t="shared" si="255"/>
        <v>0</v>
      </c>
      <c r="L2386" s="50"/>
      <c r="M2386" s="50"/>
      <c r="N2386" s="50"/>
      <c r="O2386" s="50"/>
      <c r="P2386" s="50"/>
      <c r="Q2386" s="50"/>
      <c r="R2386" s="50"/>
    </row>
    <row r="2387" ht="15.75" customHeight="1">
      <c r="A2387" s="47" t="s">
        <v>96</v>
      </c>
      <c r="B2387" s="33">
        <v>6000.0</v>
      </c>
      <c r="C2387" s="32">
        <v>10.0</v>
      </c>
      <c r="D2387" s="30">
        <f t="shared" si="251"/>
        <v>60000</v>
      </c>
      <c r="E2387" s="30"/>
      <c r="F2387" s="30"/>
      <c r="G2387" s="32">
        <f t="shared" si="252"/>
        <v>10</v>
      </c>
      <c r="H2387" s="33">
        <v>6000.0</v>
      </c>
      <c r="I2387" s="32">
        <f t="shared" si="253"/>
        <v>0</v>
      </c>
      <c r="J2387" s="30">
        <f t="shared" si="254"/>
        <v>60000</v>
      </c>
      <c r="K2387" s="34">
        <f t="shared" si="255"/>
        <v>0</v>
      </c>
      <c r="L2387" s="50"/>
      <c r="M2387" s="50"/>
      <c r="N2387" s="50"/>
      <c r="O2387" s="50"/>
      <c r="P2387" s="50"/>
      <c r="Q2387" s="50"/>
      <c r="R2387" s="50"/>
    </row>
    <row r="2388" ht="15.75" customHeight="1">
      <c r="A2388" s="47" t="s">
        <v>50</v>
      </c>
      <c r="B2388" s="33">
        <v>70000.0</v>
      </c>
      <c r="C2388" s="32">
        <v>111.0</v>
      </c>
      <c r="D2388" s="30">
        <f t="shared" si="251"/>
        <v>7770000</v>
      </c>
      <c r="E2388" s="30"/>
      <c r="F2388" s="30"/>
      <c r="G2388" s="32">
        <f t="shared" si="252"/>
        <v>111</v>
      </c>
      <c r="H2388" s="33">
        <v>83899.0</v>
      </c>
      <c r="I2388" s="32">
        <f t="shared" si="253"/>
        <v>13899</v>
      </c>
      <c r="J2388" s="30">
        <f t="shared" si="254"/>
        <v>9312789</v>
      </c>
      <c r="K2388" s="34">
        <f t="shared" si="255"/>
        <v>1542789</v>
      </c>
      <c r="L2388" s="50"/>
      <c r="M2388" s="50"/>
      <c r="N2388" s="50"/>
      <c r="O2388" s="50"/>
      <c r="P2388" s="50"/>
      <c r="Q2388" s="50"/>
      <c r="R2388" s="50"/>
    </row>
    <row r="2389" ht="15.75" customHeight="1">
      <c r="A2389" s="47" t="s">
        <v>49</v>
      </c>
      <c r="B2389" s="33">
        <v>70000.0</v>
      </c>
      <c r="C2389" s="32">
        <v>887.0</v>
      </c>
      <c r="D2389" s="30">
        <f t="shared" si="251"/>
        <v>62090000</v>
      </c>
      <c r="E2389" s="30"/>
      <c r="F2389" s="30"/>
      <c r="G2389" s="32">
        <f t="shared" si="252"/>
        <v>887</v>
      </c>
      <c r="H2389" s="33">
        <v>70000.0</v>
      </c>
      <c r="I2389" s="32">
        <f t="shared" si="253"/>
        <v>0</v>
      </c>
      <c r="J2389" s="30">
        <f t="shared" si="254"/>
        <v>62090000</v>
      </c>
      <c r="K2389" s="34">
        <f t="shared" si="255"/>
        <v>0</v>
      </c>
      <c r="L2389" s="50"/>
      <c r="M2389" s="50"/>
      <c r="N2389" s="50"/>
      <c r="O2389" s="50"/>
      <c r="P2389" s="50"/>
      <c r="Q2389" s="50"/>
      <c r="R2389" s="50"/>
    </row>
    <row r="2390" ht="15.75" customHeight="1">
      <c r="A2390" s="47" t="s">
        <v>97</v>
      </c>
      <c r="B2390" s="33">
        <v>30000.0</v>
      </c>
      <c r="C2390" s="32">
        <v>718.0</v>
      </c>
      <c r="D2390" s="30">
        <f t="shared" si="251"/>
        <v>21540000</v>
      </c>
      <c r="E2390" s="30"/>
      <c r="F2390" s="30"/>
      <c r="G2390" s="32">
        <f t="shared" si="252"/>
        <v>718</v>
      </c>
      <c r="H2390" s="33">
        <v>31300.0</v>
      </c>
      <c r="I2390" s="32">
        <f t="shared" si="253"/>
        <v>1300</v>
      </c>
      <c r="J2390" s="30">
        <f t="shared" si="254"/>
        <v>22473400</v>
      </c>
      <c r="K2390" s="34">
        <f t="shared" si="255"/>
        <v>933400</v>
      </c>
      <c r="L2390" s="50"/>
      <c r="M2390" s="50"/>
      <c r="N2390" s="50"/>
      <c r="O2390" s="50"/>
      <c r="P2390" s="50"/>
      <c r="Q2390" s="50"/>
      <c r="R2390" s="50"/>
    </row>
    <row r="2391" ht="15.75" customHeight="1">
      <c r="A2391" s="47" t="s">
        <v>51</v>
      </c>
      <c r="B2391" s="33">
        <v>64999.0</v>
      </c>
      <c r="C2391" s="32">
        <v>138889.0</v>
      </c>
      <c r="D2391" s="30">
        <f t="shared" si="251"/>
        <v>9027646111</v>
      </c>
      <c r="E2391" s="30"/>
      <c r="F2391" s="30"/>
      <c r="G2391" s="32">
        <f t="shared" si="252"/>
        <v>138889</v>
      </c>
      <c r="H2391" s="33">
        <v>66000.0</v>
      </c>
      <c r="I2391" s="32">
        <f t="shared" si="253"/>
        <v>1001</v>
      </c>
      <c r="J2391" s="30">
        <f t="shared" si="254"/>
        <v>9166674000</v>
      </c>
      <c r="K2391" s="34">
        <f t="shared" si="255"/>
        <v>139027889</v>
      </c>
      <c r="L2391" s="50"/>
      <c r="M2391" s="50"/>
      <c r="N2391" s="50"/>
      <c r="O2391" s="50"/>
      <c r="P2391" s="50"/>
      <c r="Q2391" s="50"/>
      <c r="R2391" s="50"/>
    </row>
    <row r="2392" ht="15.75" customHeight="1">
      <c r="A2392" s="47" t="s">
        <v>70</v>
      </c>
      <c r="B2392" s="33">
        <v>705.0</v>
      </c>
      <c r="C2392" s="32">
        <v>8144.0</v>
      </c>
      <c r="D2392" s="30">
        <f t="shared" si="251"/>
        <v>5741520</v>
      </c>
      <c r="E2392" s="30"/>
      <c r="F2392" s="30">
        <v>889.0</v>
      </c>
      <c r="G2392" s="32">
        <f t="shared" si="252"/>
        <v>7255</v>
      </c>
      <c r="H2392" s="33">
        <v>650.0</v>
      </c>
      <c r="I2392" s="32">
        <f t="shared" si="253"/>
        <v>-55</v>
      </c>
      <c r="J2392" s="30">
        <f t="shared" si="254"/>
        <v>4715750</v>
      </c>
      <c r="K2392" s="34">
        <f t="shared" si="255"/>
        <v>-1025770</v>
      </c>
      <c r="L2392" s="50"/>
      <c r="M2392" s="50"/>
      <c r="N2392" s="50"/>
      <c r="O2392" s="50"/>
      <c r="P2392" s="50"/>
      <c r="Q2392" s="50"/>
      <c r="R2392" s="50"/>
    </row>
    <row r="2393" ht="15.75" customHeight="1">
      <c r="A2393" s="35"/>
      <c r="B2393" s="10"/>
      <c r="C2393" s="10"/>
      <c r="D2393" s="31">
        <f t="shared" si="251"/>
        <v>0</v>
      </c>
      <c r="E2393" s="31"/>
      <c r="F2393" s="31"/>
      <c r="G2393" s="32"/>
      <c r="H2393" s="31"/>
      <c r="I2393" s="32">
        <f t="shared" si="253"/>
        <v>0</v>
      </c>
      <c r="J2393" s="31">
        <f t="shared" si="254"/>
        <v>0</v>
      </c>
      <c r="K2393" s="34">
        <f t="shared" si="255"/>
        <v>0</v>
      </c>
    </row>
    <row r="2394" ht="15.75" customHeight="1">
      <c r="A2394" s="35"/>
      <c r="B2394" s="10"/>
      <c r="C2394" s="10"/>
      <c r="D2394" s="31">
        <f t="shared" si="251"/>
        <v>0</v>
      </c>
      <c r="E2394" s="31"/>
      <c r="F2394" s="31"/>
      <c r="G2394" s="32"/>
      <c r="H2394" s="31"/>
      <c r="I2394" s="32">
        <f t="shared" si="253"/>
        <v>0</v>
      </c>
      <c r="J2394" s="31">
        <f t="shared" si="254"/>
        <v>0</v>
      </c>
      <c r="K2394" s="34">
        <f t="shared" si="255"/>
        <v>0</v>
      </c>
    </row>
    <row r="2395" ht="15.75" customHeight="1">
      <c r="A2395" s="37"/>
      <c r="B2395" s="38"/>
      <c r="C2395" s="38"/>
      <c r="D2395" s="39">
        <f t="shared" si="251"/>
        <v>0</v>
      </c>
      <c r="E2395" s="39"/>
      <c r="F2395" s="39"/>
      <c r="G2395" s="32"/>
      <c r="H2395" s="39"/>
      <c r="I2395" s="40">
        <f t="shared" si="253"/>
        <v>0</v>
      </c>
      <c r="J2395" s="39">
        <f t="shared" si="254"/>
        <v>0</v>
      </c>
      <c r="K2395" s="34">
        <f t="shared" si="255"/>
        <v>0</v>
      </c>
    </row>
    <row r="2396" ht="15.75" customHeight="1">
      <c r="B2396" s="2"/>
      <c r="C2396" s="2"/>
      <c r="D2396" s="3"/>
      <c r="E2396" s="3"/>
      <c r="F2396" s="3"/>
      <c r="G2396" s="12">
        <f>SUM(G2364:G2395)</f>
        <v>1690891</v>
      </c>
      <c r="H2396" s="3"/>
      <c r="I2396" s="3"/>
      <c r="J2396" s="3"/>
    </row>
    <row r="2397" ht="15.75" customHeight="1">
      <c r="B2397" s="2"/>
      <c r="C2397" s="2"/>
      <c r="D2397" s="3"/>
      <c r="E2397" s="3"/>
      <c r="F2397" s="3"/>
      <c r="G2397" s="3"/>
      <c r="H2397" s="3"/>
      <c r="I2397" s="3"/>
      <c r="J2397" s="3"/>
    </row>
    <row r="2398" ht="15.75" customHeight="1">
      <c r="B2398" s="2"/>
      <c r="C2398" s="2"/>
      <c r="D2398" s="3" t="s">
        <v>17</v>
      </c>
      <c r="E2398" s="3"/>
      <c r="F2398" s="3"/>
      <c r="G2398" s="3"/>
      <c r="H2398" s="3"/>
      <c r="I2398" s="3"/>
      <c r="J2398" s="3" t="s">
        <v>17</v>
      </c>
    </row>
    <row r="2399" ht="15.75" customHeight="1">
      <c r="A2399" s="51" t="s">
        <v>88</v>
      </c>
      <c r="B2399" s="52" t="s">
        <v>51</v>
      </c>
      <c r="C2399" s="52" t="s">
        <v>48</v>
      </c>
      <c r="D2399" s="3">
        <f>SUM(D2364:D2398)</f>
        <v>16633566179</v>
      </c>
      <c r="E2399" s="3"/>
      <c r="F2399" s="3"/>
      <c r="G2399" s="3"/>
      <c r="H2399" s="3"/>
      <c r="I2399" s="3"/>
      <c r="J2399" s="3">
        <f>SUM(J2364:J2398)</f>
        <v>16907540503</v>
      </c>
      <c r="K2399" s="17">
        <f>J2399-D2399</f>
        <v>273974324</v>
      </c>
    </row>
    <row r="2400" ht="15.75" customHeight="1">
      <c r="A2400" s="15" t="s">
        <v>157</v>
      </c>
      <c r="B2400" s="15" t="s">
        <v>157</v>
      </c>
      <c r="C2400" s="15" t="s">
        <v>157</v>
      </c>
      <c r="D2400" s="3"/>
      <c r="E2400" s="3"/>
      <c r="F2400" s="3"/>
      <c r="G2400" s="3"/>
      <c r="H2400" s="3"/>
      <c r="I2400" s="3"/>
      <c r="J2400" s="3"/>
    </row>
    <row r="2401" ht="15.75" customHeight="1">
      <c r="A2401" s="2">
        <v>5.791930372E9</v>
      </c>
      <c r="B2401" s="2">
        <v>2.6121595E7</v>
      </c>
      <c r="C2401" s="2">
        <v>2.925E7</v>
      </c>
      <c r="D2401" s="3" t="s">
        <v>20</v>
      </c>
      <c r="E2401" s="3"/>
      <c r="F2401" s="3"/>
      <c r="G2401" s="3"/>
      <c r="H2401" s="3"/>
      <c r="I2401" s="3"/>
      <c r="J2401" s="3" t="s">
        <v>20</v>
      </c>
      <c r="K2401" s="43">
        <f>K2399/J2402</f>
        <v>1369.87162</v>
      </c>
    </row>
    <row r="2402" ht="15.75" customHeight="1">
      <c r="A2402" s="52" t="s">
        <v>158</v>
      </c>
      <c r="B2402" s="52" t="s">
        <v>158</v>
      </c>
      <c r="C2402" s="52" t="s">
        <v>158</v>
      </c>
      <c r="D2402" s="11">
        <v>200000.0</v>
      </c>
      <c r="E2402" s="3"/>
      <c r="F2402" s="3"/>
      <c r="G2402" s="3"/>
      <c r="H2402" s="3"/>
      <c r="I2402" s="3"/>
      <c r="J2402" s="11">
        <v>200000.0</v>
      </c>
      <c r="K2402" s="42"/>
    </row>
    <row r="2403" ht="15.75" customHeight="1">
      <c r="A2403" s="2">
        <f>C2365</f>
        <v>1421786</v>
      </c>
      <c r="B2403" s="2">
        <f>C2391</f>
        <v>138889</v>
      </c>
      <c r="C2403" s="2">
        <f>C2368</f>
        <v>112449</v>
      </c>
      <c r="D2403" s="3" t="s">
        <v>21</v>
      </c>
      <c r="E2403" s="3"/>
      <c r="F2403" s="3"/>
      <c r="G2403" s="3"/>
      <c r="H2403" s="3"/>
      <c r="I2403" s="3"/>
      <c r="J2403" s="3" t="s">
        <v>21</v>
      </c>
    </row>
    <row r="2404" ht="15.75" customHeight="1">
      <c r="A2404" s="52" t="s">
        <v>159</v>
      </c>
      <c r="B2404" s="52" t="s">
        <v>159</v>
      </c>
      <c r="C2404" s="52" t="s">
        <v>159</v>
      </c>
      <c r="D2404" s="12">
        <f>D2399/D2402</f>
        <v>83167.8309</v>
      </c>
      <c r="E2404" s="12"/>
      <c r="F2404" s="12"/>
      <c r="G2404" s="12"/>
      <c r="H2404" s="3"/>
      <c r="I2404" s="3"/>
      <c r="J2404" s="12">
        <f>J2399/J2402</f>
        <v>84537.70252</v>
      </c>
      <c r="K2404" s="18">
        <f>J2404-D2404</f>
        <v>1369.87162</v>
      </c>
    </row>
    <row r="2405" ht="15.75" customHeight="1">
      <c r="A2405" s="6">
        <f t="shared" ref="A2405:C2405" si="256">A2403*100/A2401</f>
        <v>0.02454770532</v>
      </c>
      <c r="B2405" s="2">
        <f t="shared" si="256"/>
        <v>0.5317018352</v>
      </c>
      <c r="C2405" s="2">
        <f t="shared" si="256"/>
        <v>0.3844410256</v>
      </c>
      <c r="D2405" s="3"/>
      <c r="E2405" s="3"/>
      <c r="F2405" s="3"/>
      <c r="G2405" s="3"/>
      <c r="H2405" s="3"/>
      <c r="I2405" s="3"/>
      <c r="J2405" s="3"/>
    </row>
    <row r="2406" ht="15.75" customHeight="1">
      <c r="B2406" s="2"/>
      <c r="C2406" s="2"/>
      <c r="D2406" s="3"/>
      <c r="E2406" s="3"/>
      <c r="F2406" s="3"/>
      <c r="G2406" s="3"/>
      <c r="H2406" s="3"/>
      <c r="I2406" s="3"/>
      <c r="J2406" s="3"/>
    </row>
    <row r="2407" ht="15.75" customHeight="1">
      <c r="B2407" s="2"/>
      <c r="C2407" s="2"/>
      <c r="D2407" s="3"/>
      <c r="E2407" s="3"/>
      <c r="F2407" s="3"/>
      <c r="G2407" s="3"/>
      <c r="H2407" s="3"/>
      <c r="I2407" s="3"/>
      <c r="J2407" s="3"/>
    </row>
    <row r="2408" ht="15.75" customHeight="1">
      <c r="B2408" s="2"/>
      <c r="C2408" s="2"/>
      <c r="D2408" s="3"/>
      <c r="E2408" s="3"/>
      <c r="F2408" s="3"/>
      <c r="G2408" s="3"/>
      <c r="H2408" s="3"/>
      <c r="I2408" s="3"/>
      <c r="J2408" s="3"/>
    </row>
    <row r="2409" ht="15.75" customHeight="1">
      <c r="B2409" s="2"/>
      <c r="C2409" s="2"/>
      <c r="D2409" s="3"/>
      <c r="E2409" s="3"/>
      <c r="F2409" s="3"/>
      <c r="G2409" s="3"/>
      <c r="H2409" s="3"/>
      <c r="I2409" s="3"/>
      <c r="J2409" s="3"/>
    </row>
    <row r="2410" ht="15.75" customHeight="1">
      <c r="A2410" s="1" t="s">
        <v>210</v>
      </c>
      <c r="B2410" s="2"/>
      <c r="C2410" s="2"/>
      <c r="D2410" s="3"/>
      <c r="E2410" s="3"/>
      <c r="F2410" s="3"/>
      <c r="G2410" s="3"/>
      <c r="H2410" s="3"/>
      <c r="I2410" s="3"/>
      <c r="J2410" s="3"/>
    </row>
    <row r="2411" ht="15.75" customHeight="1">
      <c r="B2411" s="2"/>
      <c r="C2411" s="2"/>
      <c r="D2411" s="3"/>
      <c r="E2411" s="3"/>
      <c r="F2411" s="3"/>
      <c r="G2411" s="3"/>
      <c r="H2411" s="3"/>
      <c r="I2411" s="3"/>
      <c r="J2411" s="3"/>
    </row>
    <row r="2412" ht="15.75" customHeight="1">
      <c r="B2412" s="2"/>
      <c r="C2412" s="2"/>
      <c r="D2412" s="3"/>
      <c r="E2412" s="3"/>
      <c r="F2412" s="3"/>
      <c r="G2412" s="3"/>
      <c r="H2412" s="3"/>
      <c r="I2412" s="3"/>
      <c r="J2412" s="3"/>
    </row>
    <row r="2413" ht="15.75" customHeight="1">
      <c r="A2413" s="19" t="s">
        <v>35</v>
      </c>
      <c r="B2413" s="20"/>
      <c r="C2413" s="20"/>
      <c r="D2413" s="21"/>
      <c r="E2413" s="22" t="s">
        <v>36</v>
      </c>
      <c r="F2413" s="23"/>
      <c r="G2413" s="21"/>
      <c r="H2413" s="21"/>
      <c r="I2413" s="21"/>
      <c r="J2413" s="21"/>
      <c r="K2413" s="24"/>
      <c r="L2413" s="1"/>
      <c r="M2413" s="1"/>
      <c r="N2413" s="1"/>
      <c r="O2413" s="1"/>
      <c r="P2413" s="1"/>
      <c r="Q2413" s="1"/>
      <c r="R2413" s="1"/>
    </row>
    <row r="2414" ht="15.75" customHeight="1">
      <c r="A2414" s="25" t="s">
        <v>2</v>
      </c>
      <c r="B2414" s="27" t="s">
        <v>209</v>
      </c>
      <c r="C2414" s="26" t="s">
        <v>8</v>
      </c>
      <c r="D2414" s="27" t="s">
        <v>9</v>
      </c>
      <c r="E2414" s="27" t="s">
        <v>38</v>
      </c>
      <c r="F2414" s="27" t="s">
        <v>39</v>
      </c>
      <c r="G2414" s="27" t="s">
        <v>40</v>
      </c>
      <c r="H2414" s="27" t="s">
        <v>211</v>
      </c>
      <c r="I2414" s="27" t="s">
        <v>42</v>
      </c>
      <c r="J2414" s="27" t="s">
        <v>211</v>
      </c>
      <c r="K2414" s="28" t="s">
        <v>12</v>
      </c>
      <c r="L2414" s="1"/>
      <c r="M2414" s="1"/>
      <c r="N2414" s="1"/>
      <c r="O2414" s="1"/>
      <c r="P2414" s="1"/>
      <c r="Q2414" s="1"/>
      <c r="R2414" s="1"/>
    </row>
    <row r="2415" ht="15.75" customHeight="1">
      <c r="A2415" s="47" t="s">
        <v>87</v>
      </c>
      <c r="B2415" s="33">
        <v>120000.0</v>
      </c>
      <c r="C2415" s="32">
        <v>1.0</v>
      </c>
      <c r="D2415" s="30">
        <f t="shared" ref="D2415:D2446" si="257">C2415*B2415</f>
        <v>120000</v>
      </c>
      <c r="E2415" s="31"/>
      <c r="F2415" s="31"/>
      <c r="G2415" s="32">
        <f t="shared" ref="G2415:G2443" si="258">$C2415+E2415-F2415</f>
        <v>1</v>
      </c>
      <c r="H2415" s="33">
        <v>120000.0</v>
      </c>
      <c r="I2415" s="32">
        <f t="shared" ref="I2415:I2446" si="259">H2415-B2415</f>
        <v>0</v>
      </c>
      <c r="J2415" s="30">
        <f t="shared" ref="J2415:J2446" si="260">G2415*H2415</f>
        <v>120000</v>
      </c>
      <c r="K2415" s="34">
        <f t="shared" ref="K2415:K2446" si="261">J2415-D2415</f>
        <v>0</v>
      </c>
      <c r="L2415" s="50"/>
      <c r="M2415" s="50"/>
      <c r="N2415" s="50"/>
      <c r="O2415" s="50"/>
      <c r="P2415" s="50"/>
      <c r="Q2415" s="50"/>
      <c r="R2415" s="50"/>
    </row>
    <row r="2416" ht="15.75" customHeight="1">
      <c r="A2416" s="47" t="s">
        <v>88</v>
      </c>
      <c r="B2416" s="33">
        <v>1600.0</v>
      </c>
      <c r="C2416" s="32">
        <v>1421786.0</v>
      </c>
      <c r="D2416" s="30">
        <f t="shared" si="257"/>
        <v>2274857600</v>
      </c>
      <c r="E2416" s="30"/>
      <c r="F2416" s="30"/>
      <c r="G2416" s="32">
        <f t="shared" si="258"/>
        <v>1421786</v>
      </c>
      <c r="H2416" s="33">
        <v>1650.0</v>
      </c>
      <c r="I2416" s="32">
        <f t="shared" si="259"/>
        <v>50</v>
      </c>
      <c r="J2416" s="30">
        <f t="shared" si="260"/>
        <v>2345946900</v>
      </c>
      <c r="K2416" s="34">
        <f t="shared" si="261"/>
        <v>71089300</v>
      </c>
      <c r="L2416" s="50"/>
      <c r="M2416" s="50"/>
      <c r="N2416" s="50"/>
      <c r="O2416" s="50"/>
      <c r="P2416" s="50"/>
      <c r="Q2416" s="50"/>
      <c r="R2416" s="50"/>
    </row>
    <row r="2417" ht="15.75" customHeight="1">
      <c r="A2417" s="47" t="s">
        <v>89</v>
      </c>
      <c r="B2417" s="33">
        <v>79.0</v>
      </c>
      <c r="C2417" s="32">
        <v>2554.0</v>
      </c>
      <c r="D2417" s="30">
        <f t="shared" si="257"/>
        <v>201766</v>
      </c>
      <c r="E2417" s="30"/>
      <c r="F2417" s="30"/>
      <c r="G2417" s="32">
        <f t="shared" si="258"/>
        <v>2554</v>
      </c>
      <c r="H2417" s="33">
        <v>86.0</v>
      </c>
      <c r="I2417" s="33">
        <f t="shared" si="259"/>
        <v>7</v>
      </c>
      <c r="J2417" s="30">
        <f t="shared" si="260"/>
        <v>219644</v>
      </c>
      <c r="K2417" s="34">
        <f t="shared" si="261"/>
        <v>17878</v>
      </c>
      <c r="L2417" s="50"/>
      <c r="M2417" s="50"/>
      <c r="N2417" s="50"/>
      <c r="O2417" s="50"/>
      <c r="P2417" s="50"/>
      <c r="Q2417" s="50"/>
      <c r="R2417" s="50"/>
    </row>
    <row r="2418" ht="15.75" customHeight="1">
      <c r="A2418" s="47" t="s">
        <v>47</v>
      </c>
      <c r="B2418" s="33">
        <v>485000.0</v>
      </c>
      <c r="C2418" s="32">
        <v>7.0</v>
      </c>
      <c r="D2418" s="30">
        <f t="shared" si="257"/>
        <v>3395000</v>
      </c>
      <c r="E2418" s="30"/>
      <c r="F2418" s="30"/>
      <c r="G2418" s="32">
        <f t="shared" si="258"/>
        <v>7</v>
      </c>
      <c r="H2418" s="33">
        <v>489893.0</v>
      </c>
      <c r="I2418" s="32">
        <f t="shared" si="259"/>
        <v>4893</v>
      </c>
      <c r="J2418" s="30">
        <f t="shared" si="260"/>
        <v>3429251</v>
      </c>
      <c r="K2418" s="34">
        <f t="shared" si="261"/>
        <v>34251</v>
      </c>
      <c r="L2418" s="50"/>
      <c r="M2418" s="50"/>
      <c r="N2418" s="50"/>
      <c r="O2418" s="50"/>
      <c r="P2418" s="50"/>
      <c r="Q2418" s="50"/>
      <c r="R2418" s="50"/>
    </row>
    <row r="2419" ht="15.75" customHeight="1">
      <c r="A2419" s="47" t="s">
        <v>48</v>
      </c>
      <c r="B2419" s="33">
        <v>46000.0</v>
      </c>
      <c r="C2419" s="32">
        <v>112449.0</v>
      </c>
      <c r="D2419" s="30">
        <f t="shared" si="257"/>
        <v>5172654000</v>
      </c>
      <c r="E2419" s="30"/>
      <c r="F2419" s="30"/>
      <c r="G2419" s="32">
        <f t="shared" si="258"/>
        <v>112449</v>
      </c>
      <c r="H2419" s="33">
        <v>46500.0</v>
      </c>
      <c r="I2419" s="32">
        <f t="shared" si="259"/>
        <v>500</v>
      </c>
      <c r="J2419" s="30">
        <f t="shared" si="260"/>
        <v>5228878500</v>
      </c>
      <c r="K2419" s="34">
        <f t="shared" si="261"/>
        <v>56224500</v>
      </c>
      <c r="L2419" s="50"/>
      <c r="M2419" s="50"/>
      <c r="N2419" s="50"/>
      <c r="O2419" s="50"/>
      <c r="P2419" s="50"/>
      <c r="Q2419" s="50"/>
      <c r="R2419" s="50"/>
    </row>
    <row r="2420" ht="15.75" customHeight="1">
      <c r="A2420" s="47" t="s">
        <v>86</v>
      </c>
      <c r="B2420" s="33">
        <v>7900.0</v>
      </c>
      <c r="C2420" s="32">
        <v>634.0</v>
      </c>
      <c r="D2420" s="30">
        <f t="shared" si="257"/>
        <v>5008600</v>
      </c>
      <c r="E2420" s="30"/>
      <c r="F2420" s="31"/>
      <c r="G2420" s="32">
        <f t="shared" si="258"/>
        <v>634</v>
      </c>
      <c r="H2420" s="33">
        <v>7500.0</v>
      </c>
      <c r="I2420" s="32">
        <f t="shared" si="259"/>
        <v>-400</v>
      </c>
      <c r="J2420" s="30">
        <f t="shared" si="260"/>
        <v>4755000</v>
      </c>
      <c r="K2420" s="34">
        <f t="shared" si="261"/>
        <v>-253600</v>
      </c>
      <c r="L2420" s="50"/>
      <c r="M2420" s="50"/>
      <c r="N2420" s="50"/>
      <c r="O2420" s="50"/>
      <c r="P2420" s="50"/>
      <c r="Q2420" s="50"/>
      <c r="R2420" s="50"/>
    </row>
    <row r="2421" ht="15.75" customHeight="1">
      <c r="A2421" s="47" t="s">
        <v>90</v>
      </c>
      <c r="B2421" s="33">
        <v>970.0</v>
      </c>
      <c r="C2421" s="32">
        <v>4.0</v>
      </c>
      <c r="D2421" s="30">
        <f t="shared" si="257"/>
        <v>3880</v>
      </c>
      <c r="E2421" s="30"/>
      <c r="F2421" s="30"/>
      <c r="G2421" s="32">
        <f t="shared" si="258"/>
        <v>4</v>
      </c>
      <c r="H2421" s="33">
        <v>970.0</v>
      </c>
      <c r="I2421" s="32">
        <f t="shared" si="259"/>
        <v>0</v>
      </c>
      <c r="J2421" s="30">
        <f t="shared" si="260"/>
        <v>3880</v>
      </c>
      <c r="K2421" s="34">
        <f t="shared" si="261"/>
        <v>0</v>
      </c>
      <c r="L2421" s="50"/>
      <c r="M2421" s="50"/>
      <c r="N2421" s="50"/>
      <c r="O2421" s="50"/>
      <c r="P2421" s="50"/>
      <c r="Q2421" s="50"/>
      <c r="R2421" s="50"/>
    </row>
    <row r="2422" ht="15.75" customHeight="1">
      <c r="A2422" s="47" t="s">
        <v>54</v>
      </c>
      <c r="B2422" s="33">
        <v>96200.0</v>
      </c>
      <c r="C2422" s="32">
        <v>15.0</v>
      </c>
      <c r="D2422" s="30">
        <f t="shared" si="257"/>
        <v>1443000</v>
      </c>
      <c r="E2422" s="30"/>
      <c r="F2422" s="30"/>
      <c r="G2422" s="32">
        <f t="shared" si="258"/>
        <v>15</v>
      </c>
      <c r="H2422" s="33">
        <v>96200.0</v>
      </c>
      <c r="I2422" s="32">
        <f t="shared" si="259"/>
        <v>0</v>
      </c>
      <c r="J2422" s="30">
        <f t="shared" si="260"/>
        <v>1443000</v>
      </c>
      <c r="K2422" s="34">
        <f t="shared" si="261"/>
        <v>0</v>
      </c>
      <c r="L2422" s="50"/>
      <c r="M2422" s="50"/>
      <c r="N2422" s="50"/>
      <c r="O2422" s="50"/>
      <c r="P2422" s="50"/>
      <c r="Q2422" s="50"/>
      <c r="R2422" s="50"/>
    </row>
    <row r="2423" ht="15.75" customHeight="1">
      <c r="A2423" s="47" t="s">
        <v>55</v>
      </c>
      <c r="B2423" s="33">
        <v>3500.0</v>
      </c>
      <c r="C2423" s="32">
        <v>2.0</v>
      </c>
      <c r="D2423" s="30">
        <f t="shared" si="257"/>
        <v>7000</v>
      </c>
      <c r="E2423" s="30"/>
      <c r="F2423" s="30"/>
      <c r="G2423" s="32">
        <f t="shared" si="258"/>
        <v>2</v>
      </c>
      <c r="H2423" s="33">
        <v>3500.0</v>
      </c>
      <c r="I2423" s="32">
        <f t="shared" si="259"/>
        <v>0</v>
      </c>
      <c r="J2423" s="30">
        <f t="shared" si="260"/>
        <v>7000</v>
      </c>
      <c r="K2423" s="34">
        <f t="shared" si="261"/>
        <v>0</v>
      </c>
      <c r="L2423" s="50"/>
      <c r="M2423" s="50"/>
      <c r="N2423" s="50"/>
      <c r="O2423" s="50"/>
      <c r="P2423" s="50"/>
      <c r="Q2423" s="50"/>
      <c r="R2423" s="50"/>
    </row>
    <row r="2424" ht="15.75" customHeight="1">
      <c r="A2424" s="48" t="s">
        <v>91</v>
      </c>
      <c r="B2424" s="33">
        <v>13500.0</v>
      </c>
      <c r="C2424" s="32">
        <v>2.0</v>
      </c>
      <c r="D2424" s="30">
        <f t="shared" si="257"/>
        <v>27000</v>
      </c>
      <c r="E2424" s="30"/>
      <c r="F2424" s="30"/>
      <c r="G2424" s="32">
        <f t="shared" si="258"/>
        <v>2</v>
      </c>
      <c r="H2424" s="33">
        <v>13000.0</v>
      </c>
      <c r="I2424" s="32">
        <f t="shared" si="259"/>
        <v>-500</v>
      </c>
      <c r="J2424" s="30">
        <f t="shared" si="260"/>
        <v>26000</v>
      </c>
      <c r="K2424" s="34">
        <f t="shared" si="261"/>
        <v>-1000</v>
      </c>
      <c r="L2424" s="50"/>
      <c r="M2424" s="50"/>
      <c r="N2424" s="50"/>
      <c r="O2424" s="50"/>
      <c r="P2424" s="50"/>
      <c r="Q2424" s="50"/>
      <c r="R2424" s="50"/>
    </row>
    <row r="2425" ht="15.75" customHeight="1">
      <c r="A2425" s="47" t="s">
        <v>92</v>
      </c>
      <c r="B2425" s="33">
        <v>92800.0</v>
      </c>
      <c r="C2425" s="32">
        <v>30.0</v>
      </c>
      <c r="D2425" s="30">
        <f t="shared" si="257"/>
        <v>2784000</v>
      </c>
      <c r="E2425" s="30"/>
      <c r="F2425" s="30"/>
      <c r="G2425" s="32">
        <f t="shared" si="258"/>
        <v>30</v>
      </c>
      <c r="H2425" s="33">
        <v>92799.0</v>
      </c>
      <c r="I2425" s="32">
        <f t="shared" si="259"/>
        <v>-1</v>
      </c>
      <c r="J2425" s="30">
        <f t="shared" si="260"/>
        <v>2783970</v>
      </c>
      <c r="K2425" s="34">
        <f t="shared" si="261"/>
        <v>-30</v>
      </c>
      <c r="L2425" s="50"/>
      <c r="M2425" s="50"/>
      <c r="N2425" s="50"/>
      <c r="O2425" s="50"/>
      <c r="P2425" s="50"/>
      <c r="Q2425" s="50"/>
      <c r="R2425" s="50"/>
    </row>
    <row r="2426" ht="15.75" customHeight="1">
      <c r="A2426" s="47" t="s">
        <v>67</v>
      </c>
      <c r="B2426" s="33">
        <v>8500.0</v>
      </c>
      <c r="C2426" s="32">
        <v>5.0</v>
      </c>
      <c r="D2426" s="30">
        <f t="shared" si="257"/>
        <v>42500</v>
      </c>
      <c r="E2426" s="30"/>
      <c r="F2426" s="30"/>
      <c r="G2426" s="32">
        <f t="shared" si="258"/>
        <v>5</v>
      </c>
      <c r="H2426" s="33">
        <v>8500.0</v>
      </c>
      <c r="I2426" s="32">
        <f t="shared" si="259"/>
        <v>0</v>
      </c>
      <c r="J2426" s="30">
        <f t="shared" si="260"/>
        <v>42500</v>
      </c>
      <c r="K2426" s="34">
        <f t="shared" si="261"/>
        <v>0</v>
      </c>
      <c r="L2426" s="50"/>
      <c r="M2426" s="50"/>
      <c r="N2426" s="50"/>
      <c r="O2426" s="50"/>
      <c r="P2426" s="50"/>
      <c r="Q2426" s="50"/>
      <c r="R2426" s="50"/>
    </row>
    <row r="2427" ht="15.75" customHeight="1">
      <c r="A2427" s="47" t="s">
        <v>57</v>
      </c>
      <c r="B2427" s="33">
        <v>43800.0</v>
      </c>
      <c r="C2427" s="32">
        <v>20.0</v>
      </c>
      <c r="D2427" s="30">
        <f t="shared" si="257"/>
        <v>876000</v>
      </c>
      <c r="E2427" s="30"/>
      <c r="F2427" s="30"/>
      <c r="G2427" s="32">
        <f t="shared" si="258"/>
        <v>20</v>
      </c>
      <c r="H2427" s="33">
        <v>43000.0</v>
      </c>
      <c r="I2427" s="32">
        <f t="shared" si="259"/>
        <v>-800</v>
      </c>
      <c r="J2427" s="30">
        <f t="shared" si="260"/>
        <v>860000</v>
      </c>
      <c r="K2427" s="34">
        <f t="shared" si="261"/>
        <v>-16000</v>
      </c>
      <c r="L2427" s="50"/>
      <c r="M2427" s="50"/>
      <c r="N2427" s="50"/>
      <c r="O2427" s="50"/>
      <c r="P2427" s="50"/>
      <c r="Q2427" s="50"/>
      <c r="R2427" s="50"/>
    </row>
    <row r="2428" ht="15.75" customHeight="1">
      <c r="A2428" s="47" t="s">
        <v>58</v>
      </c>
      <c r="B2428" s="33">
        <v>72500.0</v>
      </c>
      <c r="C2428" s="32">
        <v>2.0</v>
      </c>
      <c r="D2428" s="30">
        <f t="shared" si="257"/>
        <v>145000</v>
      </c>
      <c r="E2428" s="30"/>
      <c r="F2428" s="30"/>
      <c r="G2428" s="32">
        <f t="shared" si="258"/>
        <v>2</v>
      </c>
      <c r="H2428" s="33">
        <v>72500.0</v>
      </c>
      <c r="I2428" s="32">
        <f t="shared" si="259"/>
        <v>0</v>
      </c>
      <c r="J2428" s="30">
        <f t="shared" si="260"/>
        <v>145000</v>
      </c>
      <c r="K2428" s="34">
        <f t="shared" si="261"/>
        <v>0</v>
      </c>
      <c r="L2428" s="50"/>
      <c r="M2428" s="50"/>
      <c r="N2428" s="50"/>
      <c r="O2428" s="50"/>
      <c r="P2428" s="50"/>
      <c r="Q2428" s="50"/>
      <c r="R2428" s="50"/>
    </row>
    <row r="2429" ht="15.75" customHeight="1">
      <c r="A2429" s="47" t="s">
        <v>59</v>
      </c>
      <c r="B2429" s="33">
        <v>3300.0</v>
      </c>
      <c r="C2429" s="32">
        <v>53.0</v>
      </c>
      <c r="D2429" s="30">
        <f t="shared" si="257"/>
        <v>174900</v>
      </c>
      <c r="E2429" s="30"/>
      <c r="F2429" s="30"/>
      <c r="G2429" s="32">
        <f t="shared" si="258"/>
        <v>53</v>
      </c>
      <c r="H2429" s="33">
        <v>4699.0</v>
      </c>
      <c r="I2429" s="32">
        <f t="shared" si="259"/>
        <v>1399</v>
      </c>
      <c r="J2429" s="30">
        <f t="shared" si="260"/>
        <v>249047</v>
      </c>
      <c r="K2429" s="34">
        <f t="shared" si="261"/>
        <v>74147</v>
      </c>
      <c r="L2429" s="50"/>
      <c r="M2429" s="50"/>
      <c r="N2429" s="50"/>
      <c r="O2429" s="50"/>
      <c r="P2429" s="50"/>
      <c r="Q2429" s="50"/>
      <c r="R2429" s="50"/>
    </row>
    <row r="2430" ht="15.75" customHeight="1">
      <c r="A2430" s="47" t="s">
        <v>60</v>
      </c>
      <c r="B2430" s="33">
        <v>1301.0</v>
      </c>
      <c r="C2430" s="32">
        <v>5065.0</v>
      </c>
      <c r="D2430" s="30">
        <f t="shared" si="257"/>
        <v>6589565</v>
      </c>
      <c r="E2430" s="30"/>
      <c r="F2430" s="30"/>
      <c r="G2430" s="32">
        <f t="shared" si="258"/>
        <v>5065</v>
      </c>
      <c r="H2430" s="33">
        <v>1990.0</v>
      </c>
      <c r="I2430" s="32">
        <f t="shared" si="259"/>
        <v>689</v>
      </c>
      <c r="J2430" s="30">
        <f t="shared" si="260"/>
        <v>10079350</v>
      </c>
      <c r="K2430" s="34">
        <f t="shared" si="261"/>
        <v>3489785</v>
      </c>
      <c r="L2430" s="50"/>
      <c r="M2430" s="50"/>
      <c r="N2430" s="50"/>
      <c r="O2430" s="50"/>
      <c r="P2430" s="50"/>
      <c r="Q2430" s="50"/>
      <c r="R2430" s="50"/>
    </row>
    <row r="2431" ht="15.75" customHeight="1">
      <c r="A2431" s="47" t="s">
        <v>61</v>
      </c>
      <c r="B2431" s="33">
        <v>91000.0</v>
      </c>
      <c r="C2431" s="32">
        <v>5.0</v>
      </c>
      <c r="D2431" s="30">
        <f t="shared" si="257"/>
        <v>455000</v>
      </c>
      <c r="E2431" s="30"/>
      <c r="F2431" s="30"/>
      <c r="G2431" s="32">
        <f t="shared" si="258"/>
        <v>5</v>
      </c>
      <c r="H2431" s="33">
        <v>94999.99</v>
      </c>
      <c r="I2431" s="32">
        <f t="shared" si="259"/>
        <v>3999.99</v>
      </c>
      <c r="J2431" s="30">
        <f t="shared" si="260"/>
        <v>474999.95</v>
      </c>
      <c r="K2431" s="34">
        <f t="shared" si="261"/>
        <v>19999.95</v>
      </c>
      <c r="L2431" s="50"/>
      <c r="M2431" s="50"/>
      <c r="N2431" s="50"/>
      <c r="O2431" s="50"/>
      <c r="P2431" s="50"/>
      <c r="Q2431" s="50"/>
      <c r="R2431" s="50"/>
    </row>
    <row r="2432" ht="15.75" customHeight="1">
      <c r="A2432" s="47" t="s">
        <v>82</v>
      </c>
      <c r="B2432" s="45">
        <v>13000.0</v>
      </c>
      <c r="C2432" s="32">
        <v>1.0</v>
      </c>
      <c r="D2432" s="31">
        <f t="shared" si="257"/>
        <v>13000</v>
      </c>
      <c r="E2432" s="30"/>
      <c r="F2432" s="31"/>
      <c r="G2432" s="32">
        <f t="shared" si="258"/>
        <v>1</v>
      </c>
      <c r="H2432" s="45">
        <v>13000.0</v>
      </c>
      <c r="I2432" s="32">
        <f t="shared" si="259"/>
        <v>0</v>
      </c>
      <c r="J2432" s="31">
        <f t="shared" si="260"/>
        <v>13000</v>
      </c>
      <c r="K2432" s="34">
        <f t="shared" si="261"/>
        <v>0</v>
      </c>
      <c r="L2432" s="50"/>
      <c r="M2432" s="50"/>
      <c r="N2432" s="50"/>
      <c r="O2432" s="50"/>
      <c r="P2432" s="50"/>
      <c r="Q2432" s="50"/>
      <c r="R2432" s="50"/>
    </row>
    <row r="2433" ht="15.75" customHeight="1">
      <c r="A2433" s="47" t="s">
        <v>93</v>
      </c>
      <c r="B2433" s="33">
        <v>131000.0</v>
      </c>
      <c r="C2433" s="32">
        <v>20.0</v>
      </c>
      <c r="D2433" s="30">
        <f t="shared" si="257"/>
        <v>2620000</v>
      </c>
      <c r="E2433" s="30"/>
      <c r="F2433" s="30"/>
      <c r="G2433" s="32">
        <f t="shared" si="258"/>
        <v>20</v>
      </c>
      <c r="H2433" s="33">
        <v>157200.01</v>
      </c>
      <c r="I2433" s="32">
        <f t="shared" si="259"/>
        <v>26200.01</v>
      </c>
      <c r="J2433" s="30">
        <f t="shared" si="260"/>
        <v>3144000.2</v>
      </c>
      <c r="K2433" s="34">
        <f t="shared" si="261"/>
        <v>524000.2</v>
      </c>
      <c r="L2433" s="50"/>
      <c r="M2433" s="50"/>
      <c r="N2433" s="50"/>
      <c r="O2433" s="50"/>
      <c r="P2433" s="50"/>
      <c r="Q2433" s="50"/>
      <c r="R2433" s="50"/>
    </row>
    <row r="2434" ht="15.75" customHeight="1">
      <c r="A2434" s="47" t="s">
        <v>94</v>
      </c>
      <c r="B2434" s="33">
        <v>14000.0</v>
      </c>
      <c r="C2434" s="32">
        <v>8.0</v>
      </c>
      <c r="D2434" s="30">
        <f t="shared" si="257"/>
        <v>112000</v>
      </c>
      <c r="E2434" s="30"/>
      <c r="F2434" s="30"/>
      <c r="G2434" s="32">
        <f t="shared" si="258"/>
        <v>8</v>
      </c>
      <c r="H2434" s="33">
        <v>14485.0</v>
      </c>
      <c r="I2434" s="32">
        <f t="shared" si="259"/>
        <v>485</v>
      </c>
      <c r="J2434" s="30">
        <f t="shared" si="260"/>
        <v>115880</v>
      </c>
      <c r="K2434" s="34">
        <f t="shared" si="261"/>
        <v>3880</v>
      </c>
      <c r="L2434" s="50"/>
      <c r="M2434" s="50"/>
      <c r="N2434" s="50"/>
      <c r="O2434" s="50"/>
      <c r="P2434" s="50"/>
      <c r="Q2434" s="50"/>
      <c r="R2434" s="50"/>
    </row>
    <row r="2435" ht="15.75" customHeight="1">
      <c r="A2435" s="47" t="s">
        <v>64</v>
      </c>
      <c r="B2435" s="33">
        <v>500000.0</v>
      </c>
      <c r="C2435" s="32">
        <v>50.0</v>
      </c>
      <c r="D2435" s="30">
        <f t="shared" si="257"/>
        <v>25000000</v>
      </c>
      <c r="E2435" s="30"/>
      <c r="F2435" s="30"/>
      <c r="G2435" s="32">
        <f t="shared" si="258"/>
        <v>50</v>
      </c>
      <c r="H2435" s="33">
        <v>501000.0</v>
      </c>
      <c r="I2435" s="32">
        <f t="shared" si="259"/>
        <v>1000</v>
      </c>
      <c r="J2435" s="30">
        <f t="shared" si="260"/>
        <v>25050000</v>
      </c>
      <c r="K2435" s="34">
        <f t="shared" si="261"/>
        <v>50000</v>
      </c>
      <c r="L2435" s="50"/>
      <c r="M2435" s="50"/>
      <c r="N2435" s="50"/>
      <c r="O2435" s="50"/>
      <c r="P2435" s="50"/>
      <c r="Q2435" s="50"/>
      <c r="R2435" s="50"/>
    </row>
    <row r="2436" ht="15.75" customHeight="1">
      <c r="A2436" s="47" t="s">
        <v>65</v>
      </c>
      <c r="B2436" s="33">
        <v>500500.0</v>
      </c>
      <c r="C2436" s="32">
        <v>291.0</v>
      </c>
      <c r="D2436" s="30">
        <f t="shared" si="257"/>
        <v>145645500</v>
      </c>
      <c r="E2436" s="30"/>
      <c r="F2436" s="30"/>
      <c r="G2436" s="32">
        <f t="shared" si="258"/>
        <v>291</v>
      </c>
      <c r="H2436" s="33">
        <v>505001.0</v>
      </c>
      <c r="I2436" s="32">
        <f t="shared" si="259"/>
        <v>4501</v>
      </c>
      <c r="J2436" s="30">
        <f t="shared" si="260"/>
        <v>146955291</v>
      </c>
      <c r="K2436" s="34">
        <f t="shared" si="261"/>
        <v>1309791</v>
      </c>
      <c r="L2436" s="50"/>
      <c r="M2436" s="50"/>
      <c r="N2436" s="50"/>
      <c r="O2436" s="50"/>
      <c r="P2436" s="50"/>
      <c r="Q2436" s="50"/>
      <c r="R2436" s="50"/>
    </row>
    <row r="2437" ht="15.75" customHeight="1">
      <c r="A2437" s="47" t="s">
        <v>95</v>
      </c>
      <c r="B2437" s="33">
        <v>2309.0</v>
      </c>
      <c r="C2437" s="32">
        <v>17.0</v>
      </c>
      <c r="D2437" s="30">
        <f t="shared" si="257"/>
        <v>39253</v>
      </c>
      <c r="E2437" s="30"/>
      <c r="F2437" s="30"/>
      <c r="G2437" s="32">
        <f t="shared" si="258"/>
        <v>17</v>
      </c>
      <c r="H2437" s="33">
        <v>2697.0</v>
      </c>
      <c r="I2437" s="32">
        <f t="shared" si="259"/>
        <v>388</v>
      </c>
      <c r="J2437" s="30">
        <f t="shared" si="260"/>
        <v>45849</v>
      </c>
      <c r="K2437" s="34">
        <f t="shared" si="261"/>
        <v>6596</v>
      </c>
      <c r="L2437" s="50"/>
      <c r="M2437" s="50"/>
      <c r="N2437" s="50"/>
      <c r="O2437" s="50"/>
      <c r="P2437" s="50"/>
      <c r="Q2437" s="50"/>
      <c r="R2437" s="50"/>
    </row>
    <row r="2438" ht="15.75" customHeight="1">
      <c r="A2438" s="47" t="s">
        <v>96</v>
      </c>
      <c r="B2438" s="33">
        <v>6000.0</v>
      </c>
      <c r="C2438" s="32">
        <v>10.0</v>
      </c>
      <c r="D2438" s="30">
        <f t="shared" si="257"/>
        <v>60000</v>
      </c>
      <c r="E2438" s="30"/>
      <c r="F2438" s="30"/>
      <c r="G2438" s="32">
        <f t="shared" si="258"/>
        <v>10</v>
      </c>
      <c r="H2438" s="33">
        <v>6000.0</v>
      </c>
      <c r="I2438" s="32">
        <f t="shared" si="259"/>
        <v>0</v>
      </c>
      <c r="J2438" s="30">
        <f t="shared" si="260"/>
        <v>60000</v>
      </c>
      <c r="K2438" s="34">
        <f t="shared" si="261"/>
        <v>0</v>
      </c>
      <c r="L2438" s="50"/>
      <c r="M2438" s="50"/>
      <c r="N2438" s="50"/>
      <c r="O2438" s="50"/>
      <c r="P2438" s="50"/>
      <c r="Q2438" s="50"/>
      <c r="R2438" s="50"/>
    </row>
    <row r="2439" ht="15.75" customHeight="1">
      <c r="A2439" s="47" t="s">
        <v>50</v>
      </c>
      <c r="B2439" s="33">
        <v>83899.0</v>
      </c>
      <c r="C2439" s="32">
        <v>111.0</v>
      </c>
      <c r="D2439" s="30">
        <f t="shared" si="257"/>
        <v>9312789</v>
      </c>
      <c r="E2439" s="30"/>
      <c r="F2439" s="30"/>
      <c r="G2439" s="32">
        <f t="shared" si="258"/>
        <v>111</v>
      </c>
      <c r="H2439" s="33">
        <v>79000.0</v>
      </c>
      <c r="I2439" s="32">
        <f t="shared" si="259"/>
        <v>-4899</v>
      </c>
      <c r="J2439" s="30">
        <f t="shared" si="260"/>
        <v>8769000</v>
      </c>
      <c r="K2439" s="34">
        <f t="shared" si="261"/>
        <v>-543789</v>
      </c>
      <c r="L2439" s="50"/>
      <c r="M2439" s="50"/>
      <c r="N2439" s="50"/>
      <c r="O2439" s="50"/>
      <c r="P2439" s="50"/>
      <c r="Q2439" s="50"/>
      <c r="R2439" s="50"/>
    </row>
    <row r="2440" ht="15.75" customHeight="1">
      <c r="A2440" s="47" t="s">
        <v>49</v>
      </c>
      <c r="B2440" s="33">
        <v>70000.0</v>
      </c>
      <c r="C2440" s="32">
        <v>887.0</v>
      </c>
      <c r="D2440" s="30">
        <f t="shared" si="257"/>
        <v>62090000</v>
      </c>
      <c r="E2440" s="30"/>
      <c r="F2440" s="30"/>
      <c r="G2440" s="32">
        <f t="shared" si="258"/>
        <v>887</v>
      </c>
      <c r="H2440" s="33">
        <v>70000.0</v>
      </c>
      <c r="I2440" s="32">
        <f t="shared" si="259"/>
        <v>0</v>
      </c>
      <c r="J2440" s="30">
        <f t="shared" si="260"/>
        <v>62090000</v>
      </c>
      <c r="K2440" s="34">
        <f t="shared" si="261"/>
        <v>0</v>
      </c>
      <c r="L2440" s="50"/>
      <c r="M2440" s="50"/>
      <c r="N2440" s="50"/>
      <c r="O2440" s="50"/>
      <c r="P2440" s="50"/>
      <c r="Q2440" s="50"/>
      <c r="R2440" s="50"/>
    </row>
    <row r="2441" ht="15.75" customHeight="1">
      <c r="A2441" s="47" t="s">
        <v>97</v>
      </c>
      <c r="B2441" s="33">
        <v>31300.0</v>
      </c>
      <c r="C2441" s="32">
        <v>718.0</v>
      </c>
      <c r="D2441" s="30">
        <f t="shared" si="257"/>
        <v>22473400</v>
      </c>
      <c r="E2441" s="30"/>
      <c r="F2441" s="30"/>
      <c r="G2441" s="32">
        <f t="shared" si="258"/>
        <v>718</v>
      </c>
      <c r="H2441" s="33">
        <v>31000.0</v>
      </c>
      <c r="I2441" s="32">
        <f t="shared" si="259"/>
        <v>-300</v>
      </c>
      <c r="J2441" s="30">
        <f t="shared" si="260"/>
        <v>22258000</v>
      </c>
      <c r="K2441" s="34">
        <f t="shared" si="261"/>
        <v>-215400</v>
      </c>
      <c r="L2441" s="50"/>
      <c r="M2441" s="50"/>
      <c r="N2441" s="50"/>
      <c r="O2441" s="50"/>
      <c r="P2441" s="50"/>
      <c r="Q2441" s="50"/>
      <c r="R2441" s="50"/>
    </row>
    <row r="2442" ht="15.75" customHeight="1">
      <c r="A2442" s="47" t="s">
        <v>51</v>
      </c>
      <c r="B2442" s="33">
        <v>66000.0</v>
      </c>
      <c r="C2442" s="32">
        <v>138889.0</v>
      </c>
      <c r="D2442" s="30">
        <f t="shared" si="257"/>
        <v>9166674000</v>
      </c>
      <c r="E2442" s="30"/>
      <c r="F2442" s="30"/>
      <c r="G2442" s="32">
        <f t="shared" si="258"/>
        <v>138889</v>
      </c>
      <c r="H2442" s="33">
        <v>68995.0</v>
      </c>
      <c r="I2442" s="32">
        <f t="shared" si="259"/>
        <v>2995</v>
      </c>
      <c r="J2442" s="30">
        <f t="shared" si="260"/>
        <v>9582646555</v>
      </c>
      <c r="K2442" s="34">
        <f t="shared" si="261"/>
        <v>415972555</v>
      </c>
      <c r="L2442" s="50"/>
      <c r="M2442" s="50"/>
      <c r="N2442" s="50"/>
      <c r="O2442" s="50"/>
      <c r="P2442" s="50"/>
      <c r="Q2442" s="50"/>
      <c r="R2442" s="50"/>
    </row>
    <row r="2443" ht="15.75" customHeight="1">
      <c r="A2443" s="47" t="s">
        <v>70</v>
      </c>
      <c r="B2443" s="33">
        <v>650.0</v>
      </c>
      <c r="C2443" s="32">
        <v>7255.0</v>
      </c>
      <c r="D2443" s="30">
        <f t="shared" si="257"/>
        <v>4715750</v>
      </c>
      <c r="E2443" s="30"/>
      <c r="F2443" s="30"/>
      <c r="G2443" s="32">
        <f t="shared" si="258"/>
        <v>7255</v>
      </c>
      <c r="H2443" s="33">
        <v>650.0</v>
      </c>
      <c r="I2443" s="32">
        <f t="shared" si="259"/>
        <v>0</v>
      </c>
      <c r="J2443" s="30">
        <f t="shared" si="260"/>
        <v>4715750</v>
      </c>
      <c r="K2443" s="34">
        <f t="shared" si="261"/>
        <v>0</v>
      </c>
      <c r="L2443" s="50"/>
      <c r="M2443" s="50"/>
      <c r="N2443" s="50"/>
      <c r="O2443" s="50"/>
      <c r="P2443" s="50"/>
      <c r="Q2443" s="50"/>
      <c r="R2443" s="50"/>
    </row>
    <row r="2444" ht="15.75" customHeight="1">
      <c r="A2444" s="35"/>
      <c r="B2444" s="10"/>
      <c r="C2444" s="10"/>
      <c r="D2444" s="31">
        <f t="shared" si="257"/>
        <v>0</v>
      </c>
      <c r="E2444" s="31"/>
      <c r="F2444" s="31"/>
      <c r="G2444" s="32"/>
      <c r="H2444" s="31"/>
      <c r="I2444" s="32">
        <f t="shared" si="259"/>
        <v>0</v>
      </c>
      <c r="J2444" s="31">
        <f t="shared" si="260"/>
        <v>0</v>
      </c>
      <c r="K2444" s="34">
        <f t="shared" si="261"/>
        <v>0</v>
      </c>
    </row>
    <row r="2445" ht="15.75" customHeight="1">
      <c r="A2445" s="35"/>
      <c r="B2445" s="10"/>
      <c r="C2445" s="10"/>
      <c r="D2445" s="31">
        <f t="shared" si="257"/>
        <v>0</v>
      </c>
      <c r="E2445" s="31"/>
      <c r="F2445" s="31"/>
      <c r="G2445" s="32"/>
      <c r="H2445" s="31"/>
      <c r="I2445" s="32">
        <f t="shared" si="259"/>
        <v>0</v>
      </c>
      <c r="J2445" s="31">
        <f t="shared" si="260"/>
        <v>0</v>
      </c>
      <c r="K2445" s="34">
        <f t="shared" si="261"/>
        <v>0</v>
      </c>
    </row>
    <row r="2446" ht="15.75" customHeight="1">
      <c r="A2446" s="37"/>
      <c r="B2446" s="38"/>
      <c r="C2446" s="38"/>
      <c r="D2446" s="39">
        <f t="shared" si="257"/>
        <v>0</v>
      </c>
      <c r="E2446" s="39"/>
      <c r="F2446" s="39"/>
      <c r="G2446" s="32"/>
      <c r="H2446" s="39"/>
      <c r="I2446" s="40">
        <f t="shared" si="259"/>
        <v>0</v>
      </c>
      <c r="J2446" s="39">
        <f t="shared" si="260"/>
        <v>0</v>
      </c>
      <c r="K2446" s="34">
        <f t="shared" si="261"/>
        <v>0</v>
      </c>
    </row>
    <row r="2447" ht="15.75" customHeight="1">
      <c r="B2447" s="2"/>
      <c r="C2447" s="2"/>
      <c r="D2447" s="3"/>
      <c r="E2447" s="3"/>
      <c r="F2447" s="3"/>
      <c r="G2447" s="12">
        <f>SUM(G2415:G2446)</f>
        <v>1690891</v>
      </c>
      <c r="H2447" s="3"/>
      <c r="I2447" s="3"/>
      <c r="J2447" s="3"/>
    </row>
    <row r="2448" ht="15.75" customHeight="1">
      <c r="B2448" s="2"/>
      <c r="C2448" s="2"/>
      <c r="D2448" s="3"/>
      <c r="E2448" s="3"/>
      <c r="F2448" s="3"/>
      <c r="G2448" s="3"/>
      <c r="H2448" s="3"/>
      <c r="I2448" s="3"/>
      <c r="J2448" s="3"/>
    </row>
    <row r="2449" ht="15.75" customHeight="1">
      <c r="B2449" s="2"/>
      <c r="C2449" s="2"/>
      <c r="D2449" s="3" t="s">
        <v>17</v>
      </c>
      <c r="E2449" s="3"/>
      <c r="F2449" s="3"/>
      <c r="G2449" s="3"/>
      <c r="H2449" s="3"/>
      <c r="I2449" s="3"/>
      <c r="J2449" s="3" t="s">
        <v>17</v>
      </c>
    </row>
    <row r="2450" ht="15.75" customHeight="1">
      <c r="A2450" s="51" t="s">
        <v>88</v>
      </c>
      <c r="B2450" s="52" t="s">
        <v>51</v>
      </c>
      <c r="C2450" s="52" t="s">
        <v>48</v>
      </c>
      <c r="D2450" s="3">
        <f>SUM(D2415:D2449)</f>
        <v>16907540503</v>
      </c>
      <c r="E2450" s="3"/>
      <c r="F2450" s="3"/>
      <c r="G2450" s="3"/>
      <c r="H2450" s="3"/>
      <c r="I2450" s="3"/>
      <c r="J2450" s="3">
        <f>SUM(J2415:J2449)</f>
        <v>17455327367</v>
      </c>
      <c r="K2450" s="17">
        <f>J2450-D2450</f>
        <v>547786864.2</v>
      </c>
    </row>
    <row r="2451" ht="15.75" customHeight="1">
      <c r="A2451" s="15" t="s">
        <v>157</v>
      </c>
      <c r="B2451" s="15" t="s">
        <v>157</v>
      </c>
      <c r="C2451" s="15" t="s">
        <v>157</v>
      </c>
      <c r="D2451" s="3"/>
      <c r="E2451" s="3"/>
      <c r="F2451" s="3"/>
      <c r="G2451" s="3"/>
      <c r="H2451" s="3"/>
      <c r="I2451" s="3"/>
      <c r="J2451" s="3"/>
    </row>
    <row r="2452" ht="15.75" customHeight="1">
      <c r="A2452" s="2">
        <v>5.791930372E9</v>
      </c>
      <c r="B2452" s="2">
        <v>2.6121595E7</v>
      </c>
      <c r="C2452" s="2">
        <v>2.925E7</v>
      </c>
      <c r="D2452" s="3" t="s">
        <v>20</v>
      </c>
      <c r="E2452" s="3"/>
      <c r="F2452" s="3"/>
      <c r="G2452" s="3"/>
      <c r="H2452" s="3"/>
      <c r="I2452" s="3"/>
      <c r="J2452" s="3" t="s">
        <v>20</v>
      </c>
      <c r="K2452" s="43">
        <f>K2450/J2453</f>
        <v>2738.934321</v>
      </c>
    </row>
    <row r="2453" ht="15.75" customHeight="1">
      <c r="A2453" s="52" t="s">
        <v>158</v>
      </c>
      <c r="B2453" s="52" t="s">
        <v>158</v>
      </c>
      <c r="C2453" s="52" t="s">
        <v>158</v>
      </c>
      <c r="D2453" s="11">
        <v>200000.0</v>
      </c>
      <c r="E2453" s="3"/>
      <c r="F2453" s="3"/>
      <c r="G2453" s="3"/>
      <c r="H2453" s="3"/>
      <c r="I2453" s="3"/>
      <c r="J2453" s="11">
        <v>200000.0</v>
      </c>
      <c r="K2453" s="42"/>
    </row>
    <row r="2454" ht="15.75" customHeight="1">
      <c r="A2454" s="2">
        <f>C2416</f>
        <v>1421786</v>
      </c>
      <c r="B2454" s="2">
        <f>C2442</f>
        <v>138889</v>
      </c>
      <c r="C2454" s="2">
        <f>C2419</f>
        <v>112449</v>
      </c>
      <c r="D2454" s="3" t="s">
        <v>21</v>
      </c>
      <c r="E2454" s="3"/>
      <c r="F2454" s="3"/>
      <c r="G2454" s="3"/>
      <c r="H2454" s="3"/>
      <c r="I2454" s="3"/>
      <c r="J2454" s="3" t="s">
        <v>21</v>
      </c>
    </row>
    <row r="2455" ht="15.75" customHeight="1">
      <c r="A2455" s="52" t="s">
        <v>159</v>
      </c>
      <c r="B2455" s="52" t="s">
        <v>159</v>
      </c>
      <c r="C2455" s="52" t="s">
        <v>159</v>
      </c>
      <c r="D2455" s="12">
        <f>D2450/D2453</f>
        <v>84537.70252</v>
      </c>
      <c r="E2455" s="12"/>
      <c r="F2455" s="12"/>
      <c r="G2455" s="12"/>
      <c r="H2455" s="3"/>
      <c r="I2455" s="3"/>
      <c r="J2455" s="12">
        <f>J2450/J2453</f>
        <v>87276.63684</v>
      </c>
      <c r="K2455" s="18">
        <f>J2455-D2455</f>
        <v>2738.934321</v>
      </c>
    </row>
    <row r="2456" ht="15.75" customHeight="1">
      <c r="A2456" s="6">
        <f t="shared" ref="A2456:C2456" si="262">A2454*100/A2452</f>
        <v>0.02454770532</v>
      </c>
      <c r="B2456" s="2">
        <f t="shared" si="262"/>
        <v>0.5317018352</v>
      </c>
      <c r="C2456" s="2">
        <f t="shared" si="262"/>
        <v>0.3844410256</v>
      </c>
      <c r="D2456" s="3"/>
      <c r="E2456" s="3"/>
      <c r="F2456" s="3"/>
      <c r="G2456" s="3"/>
      <c r="H2456" s="3"/>
      <c r="I2456" s="3"/>
      <c r="J2456" s="3"/>
    </row>
    <row r="2457" ht="15.75" customHeight="1">
      <c r="B2457" s="2"/>
      <c r="C2457" s="2"/>
      <c r="D2457" s="3"/>
      <c r="E2457" s="3"/>
      <c r="F2457" s="3"/>
      <c r="G2457" s="3"/>
      <c r="H2457" s="3"/>
      <c r="I2457" s="3"/>
      <c r="J2457" s="3"/>
    </row>
    <row r="2458" ht="15.75" customHeight="1">
      <c r="B2458" s="2"/>
      <c r="C2458" s="2"/>
      <c r="D2458" s="3"/>
      <c r="E2458" s="3"/>
      <c r="F2458" s="3"/>
      <c r="G2458" s="3"/>
      <c r="H2458" s="3"/>
      <c r="I2458" s="3"/>
      <c r="J2458" s="3"/>
    </row>
    <row r="2459" ht="15.75" customHeight="1">
      <c r="B2459" s="2"/>
      <c r="C2459" s="2"/>
      <c r="D2459" s="3"/>
      <c r="E2459" s="3"/>
      <c r="F2459" s="3"/>
      <c r="G2459" s="3"/>
      <c r="H2459" s="3"/>
      <c r="I2459" s="3"/>
      <c r="J2459" s="3"/>
    </row>
    <row r="2460" ht="15.75" customHeight="1">
      <c r="B2460" s="2"/>
      <c r="C2460" s="2"/>
      <c r="D2460" s="3"/>
      <c r="E2460" s="3"/>
      <c r="F2460" s="3"/>
      <c r="G2460" s="3"/>
      <c r="H2460" s="3"/>
      <c r="I2460" s="3"/>
      <c r="J2460" s="3"/>
    </row>
    <row r="2461" ht="15.75" customHeight="1">
      <c r="B2461" s="2"/>
      <c r="C2461" s="2"/>
      <c r="D2461" s="3"/>
      <c r="E2461" s="3"/>
      <c r="F2461" s="3"/>
      <c r="G2461" s="3"/>
      <c r="H2461" s="3"/>
      <c r="I2461" s="3"/>
      <c r="J2461" s="3"/>
    </row>
    <row r="2462" ht="15.75" customHeight="1">
      <c r="B2462" s="2"/>
      <c r="C2462" s="2"/>
      <c r="D2462" s="3"/>
      <c r="E2462" s="3"/>
      <c r="F2462" s="3"/>
      <c r="G2462" s="3"/>
      <c r="H2462" s="3"/>
      <c r="I2462" s="3"/>
      <c r="J2462" s="3"/>
    </row>
    <row r="2463" ht="15.75" customHeight="1">
      <c r="B2463" s="2"/>
      <c r="C2463" s="2"/>
      <c r="D2463" s="3"/>
      <c r="E2463" s="3"/>
      <c r="F2463" s="3"/>
      <c r="G2463" s="3"/>
      <c r="H2463" s="3"/>
      <c r="I2463" s="3"/>
      <c r="J2463" s="3"/>
    </row>
    <row r="2464" ht="15.75" customHeight="1">
      <c r="A2464" s="1" t="s">
        <v>212</v>
      </c>
      <c r="B2464" s="2"/>
      <c r="C2464" s="2"/>
      <c r="D2464" s="3"/>
      <c r="E2464" s="3"/>
      <c r="F2464" s="3"/>
      <c r="G2464" s="3"/>
      <c r="H2464" s="3"/>
      <c r="I2464" s="3"/>
      <c r="J2464" s="3"/>
    </row>
    <row r="2465" ht="15.75" customHeight="1">
      <c r="B2465" s="2"/>
      <c r="C2465" s="2"/>
      <c r="D2465" s="3"/>
      <c r="E2465" s="3"/>
      <c r="F2465" s="3"/>
      <c r="G2465" s="3"/>
      <c r="H2465" s="3"/>
      <c r="I2465" s="3"/>
      <c r="J2465" s="3"/>
    </row>
    <row r="2466" ht="15.75" customHeight="1">
      <c r="B2466" s="2"/>
      <c r="C2466" s="2"/>
      <c r="D2466" s="3"/>
      <c r="E2466" s="3"/>
      <c r="F2466" s="3"/>
      <c r="G2466" s="3"/>
      <c r="H2466" s="3"/>
      <c r="I2466" s="3"/>
      <c r="J2466" s="3"/>
    </row>
    <row r="2467" ht="15.75" customHeight="1">
      <c r="A2467" s="19" t="s">
        <v>35</v>
      </c>
      <c r="B2467" s="20"/>
      <c r="C2467" s="20"/>
      <c r="D2467" s="21"/>
      <c r="E2467" s="22" t="s">
        <v>36</v>
      </c>
      <c r="F2467" s="23"/>
      <c r="G2467" s="21"/>
      <c r="H2467" s="21"/>
      <c r="I2467" s="21"/>
      <c r="J2467" s="21"/>
      <c r="K2467" s="24"/>
      <c r="L2467" s="1"/>
      <c r="M2467" s="1"/>
      <c r="N2467" s="1"/>
      <c r="O2467" s="1"/>
      <c r="P2467" s="1"/>
      <c r="Q2467" s="1"/>
      <c r="R2467" s="1"/>
    </row>
    <row r="2468" ht="15.75" customHeight="1">
      <c r="A2468" s="25" t="s">
        <v>2</v>
      </c>
      <c r="B2468" s="27" t="s">
        <v>211</v>
      </c>
      <c r="C2468" s="26" t="s">
        <v>8</v>
      </c>
      <c r="D2468" s="27" t="s">
        <v>9</v>
      </c>
      <c r="E2468" s="27" t="s">
        <v>38</v>
      </c>
      <c r="F2468" s="27" t="s">
        <v>39</v>
      </c>
      <c r="G2468" s="27" t="s">
        <v>40</v>
      </c>
      <c r="H2468" s="27" t="s">
        <v>213</v>
      </c>
      <c r="I2468" s="27" t="s">
        <v>42</v>
      </c>
      <c r="J2468" s="27" t="s">
        <v>213</v>
      </c>
      <c r="K2468" s="28" t="s">
        <v>12</v>
      </c>
      <c r="L2468" s="1"/>
      <c r="M2468" s="1"/>
      <c r="N2468" s="1"/>
      <c r="O2468" s="1"/>
      <c r="P2468" s="1"/>
      <c r="Q2468" s="1"/>
      <c r="R2468" s="1"/>
    </row>
    <row r="2469" ht="15.75" customHeight="1">
      <c r="A2469" s="56" t="s">
        <v>87</v>
      </c>
      <c r="B2469" s="33">
        <v>120000.0</v>
      </c>
      <c r="C2469" s="32">
        <v>1.0</v>
      </c>
      <c r="D2469" s="30">
        <f t="shared" ref="D2469:D2500" si="263">C2469*B2469</f>
        <v>120000</v>
      </c>
      <c r="E2469" s="31"/>
      <c r="F2469" s="31"/>
      <c r="G2469" s="32">
        <f t="shared" ref="G2469:G2497" si="264">$C2469+E2469-F2469</f>
        <v>1</v>
      </c>
      <c r="H2469" s="33"/>
      <c r="I2469" s="32">
        <f t="shared" ref="I2469:I2500" si="265">H2469-B2469</f>
        <v>-120000</v>
      </c>
      <c r="J2469" s="30">
        <f t="shared" ref="J2469:J2500" si="266">G2469*H2469</f>
        <v>0</v>
      </c>
      <c r="K2469" s="34">
        <f t="shared" ref="K2469:K2500" si="267">J2469-D2469</f>
        <v>-120000</v>
      </c>
      <c r="L2469" s="50"/>
      <c r="M2469" s="50"/>
      <c r="N2469" s="50"/>
      <c r="O2469" s="50"/>
      <c r="P2469" s="50"/>
      <c r="Q2469" s="50"/>
      <c r="R2469" s="50"/>
    </row>
    <row r="2470" ht="15.75" customHeight="1">
      <c r="A2470" s="47" t="s">
        <v>88</v>
      </c>
      <c r="B2470" s="33">
        <v>1650.0</v>
      </c>
      <c r="C2470" s="32">
        <v>1421786.0</v>
      </c>
      <c r="D2470" s="30">
        <f t="shared" si="263"/>
        <v>2345946900</v>
      </c>
      <c r="E2470" s="30"/>
      <c r="F2470" s="30"/>
      <c r="G2470" s="32">
        <f t="shared" si="264"/>
        <v>1421786</v>
      </c>
      <c r="H2470" s="33"/>
      <c r="I2470" s="32">
        <f t="shared" si="265"/>
        <v>-1650</v>
      </c>
      <c r="J2470" s="30">
        <f t="shared" si="266"/>
        <v>0</v>
      </c>
      <c r="K2470" s="34">
        <f t="shared" si="267"/>
        <v>-2345946900</v>
      </c>
      <c r="L2470" s="50"/>
      <c r="M2470" s="50"/>
      <c r="N2470" s="50"/>
      <c r="O2470" s="50"/>
      <c r="P2470" s="50"/>
      <c r="Q2470" s="50"/>
      <c r="R2470" s="50"/>
    </row>
    <row r="2471" ht="15.75" customHeight="1">
      <c r="A2471" s="56" t="s">
        <v>89</v>
      </c>
      <c r="B2471" s="33">
        <v>86.0</v>
      </c>
      <c r="C2471" s="32">
        <v>2554.0</v>
      </c>
      <c r="D2471" s="30">
        <f t="shared" si="263"/>
        <v>219644</v>
      </c>
      <c r="E2471" s="30"/>
      <c r="F2471" s="30"/>
      <c r="G2471" s="32">
        <f t="shared" si="264"/>
        <v>2554</v>
      </c>
      <c r="H2471" s="33"/>
      <c r="I2471" s="33">
        <f t="shared" si="265"/>
        <v>-86</v>
      </c>
      <c r="J2471" s="30">
        <f t="shared" si="266"/>
        <v>0</v>
      </c>
      <c r="K2471" s="34">
        <f t="shared" si="267"/>
        <v>-219644</v>
      </c>
      <c r="L2471" s="50"/>
      <c r="M2471" s="50"/>
      <c r="N2471" s="50"/>
      <c r="O2471" s="50"/>
      <c r="P2471" s="50"/>
      <c r="Q2471" s="50"/>
      <c r="R2471" s="50"/>
    </row>
    <row r="2472" ht="15.75" customHeight="1">
      <c r="A2472" s="56" t="s">
        <v>47</v>
      </c>
      <c r="B2472" s="33">
        <v>489893.0</v>
      </c>
      <c r="C2472" s="32">
        <v>7.0</v>
      </c>
      <c r="D2472" s="30">
        <f t="shared" si="263"/>
        <v>3429251</v>
      </c>
      <c r="E2472" s="30"/>
      <c r="F2472" s="30"/>
      <c r="G2472" s="32">
        <f t="shared" si="264"/>
        <v>7</v>
      </c>
      <c r="H2472" s="33"/>
      <c r="I2472" s="32">
        <f t="shared" si="265"/>
        <v>-489893</v>
      </c>
      <c r="J2472" s="30">
        <f t="shared" si="266"/>
        <v>0</v>
      </c>
      <c r="K2472" s="34">
        <f t="shared" si="267"/>
        <v>-3429251</v>
      </c>
      <c r="L2472" s="50"/>
      <c r="M2472" s="50"/>
      <c r="N2472" s="50"/>
      <c r="O2472" s="50"/>
      <c r="P2472" s="50"/>
      <c r="Q2472" s="50"/>
      <c r="R2472" s="50"/>
    </row>
    <row r="2473" ht="15.75" customHeight="1">
      <c r="A2473" s="47" t="s">
        <v>48</v>
      </c>
      <c r="B2473" s="33">
        <v>46500.0</v>
      </c>
      <c r="C2473" s="32">
        <v>112449.0</v>
      </c>
      <c r="D2473" s="30">
        <f t="shared" si="263"/>
        <v>5228878500</v>
      </c>
      <c r="E2473" s="30"/>
      <c r="F2473" s="30"/>
      <c r="G2473" s="32">
        <f t="shared" si="264"/>
        <v>112449</v>
      </c>
      <c r="H2473" s="33"/>
      <c r="I2473" s="32">
        <f t="shared" si="265"/>
        <v>-46500</v>
      </c>
      <c r="J2473" s="30">
        <f t="shared" si="266"/>
        <v>0</v>
      </c>
      <c r="K2473" s="34">
        <f t="shared" si="267"/>
        <v>-5228878500</v>
      </c>
      <c r="L2473" s="50"/>
      <c r="M2473" s="50"/>
      <c r="N2473" s="50"/>
      <c r="O2473" s="50"/>
      <c r="P2473" s="50"/>
      <c r="Q2473" s="50"/>
      <c r="R2473" s="50"/>
    </row>
    <row r="2474" ht="15.75" customHeight="1">
      <c r="A2474" s="56" t="s">
        <v>86</v>
      </c>
      <c r="B2474" s="33">
        <v>7500.0</v>
      </c>
      <c r="C2474" s="32">
        <v>634.0</v>
      </c>
      <c r="D2474" s="30">
        <f t="shared" si="263"/>
        <v>4755000</v>
      </c>
      <c r="E2474" s="30"/>
      <c r="F2474" s="31"/>
      <c r="G2474" s="32">
        <f t="shared" si="264"/>
        <v>634</v>
      </c>
      <c r="H2474" s="33"/>
      <c r="I2474" s="32">
        <f t="shared" si="265"/>
        <v>-7500</v>
      </c>
      <c r="J2474" s="30">
        <f t="shared" si="266"/>
        <v>0</v>
      </c>
      <c r="K2474" s="34">
        <f t="shared" si="267"/>
        <v>-4755000</v>
      </c>
      <c r="L2474" s="50"/>
      <c r="M2474" s="50"/>
      <c r="N2474" s="50"/>
      <c r="O2474" s="50"/>
      <c r="P2474" s="50"/>
      <c r="Q2474" s="50"/>
      <c r="R2474" s="50"/>
    </row>
    <row r="2475" ht="15.75" customHeight="1">
      <c r="A2475" s="47" t="s">
        <v>90</v>
      </c>
      <c r="B2475" s="33">
        <v>970.0</v>
      </c>
      <c r="C2475" s="32">
        <v>4.0</v>
      </c>
      <c r="D2475" s="30">
        <f t="shared" si="263"/>
        <v>3880</v>
      </c>
      <c r="E2475" s="30"/>
      <c r="F2475" s="30"/>
      <c r="G2475" s="32">
        <f t="shared" si="264"/>
        <v>4</v>
      </c>
      <c r="H2475" s="33"/>
      <c r="I2475" s="32">
        <f t="shared" si="265"/>
        <v>-970</v>
      </c>
      <c r="J2475" s="30">
        <f t="shared" si="266"/>
        <v>0</v>
      </c>
      <c r="K2475" s="34">
        <f t="shared" si="267"/>
        <v>-3880</v>
      </c>
      <c r="L2475" s="50"/>
      <c r="M2475" s="50"/>
      <c r="N2475" s="50"/>
      <c r="O2475" s="50"/>
      <c r="P2475" s="50"/>
      <c r="Q2475" s="50"/>
      <c r="R2475" s="50"/>
    </row>
    <row r="2476" ht="15.75" customHeight="1">
      <c r="A2476" s="57" t="s">
        <v>54</v>
      </c>
      <c r="B2476" s="33">
        <v>96200.0</v>
      </c>
      <c r="C2476" s="32">
        <v>15.0</v>
      </c>
      <c r="D2476" s="30">
        <f t="shared" si="263"/>
        <v>1443000</v>
      </c>
      <c r="E2476" s="30"/>
      <c r="F2476" s="30"/>
      <c r="G2476" s="32">
        <f t="shared" si="264"/>
        <v>15</v>
      </c>
      <c r="H2476" s="33"/>
      <c r="I2476" s="32">
        <f t="shared" si="265"/>
        <v>-96200</v>
      </c>
      <c r="J2476" s="30">
        <f t="shared" si="266"/>
        <v>0</v>
      </c>
      <c r="K2476" s="34">
        <f t="shared" si="267"/>
        <v>-1443000</v>
      </c>
      <c r="L2476" s="50"/>
      <c r="M2476" s="50"/>
      <c r="N2476" s="50"/>
      <c r="O2476" s="50"/>
      <c r="P2476" s="50"/>
      <c r="Q2476" s="50"/>
      <c r="R2476" s="50"/>
    </row>
    <row r="2477" ht="15.75" customHeight="1">
      <c r="A2477" s="57" t="s">
        <v>55</v>
      </c>
      <c r="B2477" s="33">
        <v>3500.0</v>
      </c>
      <c r="C2477" s="32">
        <v>2.0</v>
      </c>
      <c r="D2477" s="30">
        <f t="shared" si="263"/>
        <v>7000</v>
      </c>
      <c r="E2477" s="30"/>
      <c r="F2477" s="30"/>
      <c r="G2477" s="32">
        <f t="shared" si="264"/>
        <v>2</v>
      </c>
      <c r="H2477" s="33"/>
      <c r="I2477" s="32">
        <f t="shared" si="265"/>
        <v>-3500</v>
      </c>
      <c r="J2477" s="30">
        <f t="shared" si="266"/>
        <v>0</v>
      </c>
      <c r="K2477" s="34">
        <f t="shared" si="267"/>
        <v>-7000</v>
      </c>
      <c r="L2477" s="50"/>
      <c r="M2477" s="50"/>
      <c r="N2477" s="50"/>
      <c r="O2477" s="50"/>
      <c r="P2477" s="50"/>
      <c r="Q2477" s="50"/>
      <c r="R2477" s="50"/>
    </row>
    <row r="2478" ht="15.75" customHeight="1">
      <c r="A2478" s="58" t="s">
        <v>91</v>
      </c>
      <c r="B2478" s="33">
        <v>13000.0</v>
      </c>
      <c r="C2478" s="32">
        <v>2.0</v>
      </c>
      <c r="D2478" s="30">
        <f t="shared" si="263"/>
        <v>26000</v>
      </c>
      <c r="E2478" s="30"/>
      <c r="F2478" s="30"/>
      <c r="G2478" s="32">
        <f t="shared" si="264"/>
        <v>2</v>
      </c>
      <c r="H2478" s="33"/>
      <c r="I2478" s="32">
        <f t="shared" si="265"/>
        <v>-13000</v>
      </c>
      <c r="J2478" s="30">
        <f t="shared" si="266"/>
        <v>0</v>
      </c>
      <c r="K2478" s="34">
        <f t="shared" si="267"/>
        <v>-26000</v>
      </c>
      <c r="L2478" s="50"/>
      <c r="M2478" s="50"/>
      <c r="N2478" s="50"/>
      <c r="O2478" s="50"/>
      <c r="P2478" s="50"/>
      <c r="Q2478" s="50"/>
      <c r="R2478" s="50"/>
    </row>
    <row r="2479" ht="15.75" customHeight="1">
      <c r="A2479" s="57" t="s">
        <v>92</v>
      </c>
      <c r="B2479" s="33">
        <v>92799.0</v>
      </c>
      <c r="C2479" s="32">
        <v>30.0</v>
      </c>
      <c r="D2479" s="30">
        <f t="shared" si="263"/>
        <v>2783970</v>
      </c>
      <c r="E2479" s="30"/>
      <c r="F2479" s="30"/>
      <c r="G2479" s="32">
        <f t="shared" si="264"/>
        <v>30</v>
      </c>
      <c r="H2479" s="33"/>
      <c r="I2479" s="32">
        <f t="shared" si="265"/>
        <v>-92799</v>
      </c>
      <c r="J2479" s="30">
        <f t="shared" si="266"/>
        <v>0</v>
      </c>
      <c r="K2479" s="34">
        <f t="shared" si="267"/>
        <v>-2783970</v>
      </c>
      <c r="L2479" s="50"/>
      <c r="M2479" s="50"/>
      <c r="N2479" s="50"/>
      <c r="O2479" s="50"/>
      <c r="P2479" s="50"/>
      <c r="Q2479" s="50"/>
      <c r="R2479" s="50"/>
    </row>
    <row r="2480" ht="15.75" customHeight="1">
      <c r="A2480" s="57" t="s">
        <v>67</v>
      </c>
      <c r="B2480" s="33">
        <v>8500.0</v>
      </c>
      <c r="C2480" s="32">
        <v>5.0</v>
      </c>
      <c r="D2480" s="30">
        <f t="shared" si="263"/>
        <v>42500</v>
      </c>
      <c r="E2480" s="30"/>
      <c r="F2480" s="30"/>
      <c r="G2480" s="32">
        <f t="shared" si="264"/>
        <v>5</v>
      </c>
      <c r="H2480" s="33"/>
      <c r="I2480" s="32">
        <f t="shared" si="265"/>
        <v>-8500</v>
      </c>
      <c r="J2480" s="30">
        <f t="shared" si="266"/>
        <v>0</v>
      </c>
      <c r="K2480" s="34">
        <f t="shared" si="267"/>
        <v>-42500</v>
      </c>
      <c r="L2480" s="50"/>
      <c r="M2480" s="50"/>
      <c r="N2480" s="50"/>
      <c r="O2480" s="50"/>
      <c r="P2480" s="50"/>
      <c r="Q2480" s="50"/>
      <c r="R2480" s="50"/>
    </row>
    <row r="2481" ht="15.75" customHeight="1">
      <c r="A2481" s="57" t="s">
        <v>57</v>
      </c>
      <c r="B2481" s="33">
        <v>43000.0</v>
      </c>
      <c r="C2481" s="32">
        <v>20.0</v>
      </c>
      <c r="D2481" s="30">
        <f t="shared" si="263"/>
        <v>860000</v>
      </c>
      <c r="E2481" s="30"/>
      <c r="F2481" s="30"/>
      <c r="G2481" s="32">
        <f t="shared" si="264"/>
        <v>20</v>
      </c>
      <c r="H2481" s="33"/>
      <c r="I2481" s="32">
        <f t="shared" si="265"/>
        <v>-43000</v>
      </c>
      <c r="J2481" s="30">
        <f t="shared" si="266"/>
        <v>0</v>
      </c>
      <c r="K2481" s="34">
        <f t="shared" si="267"/>
        <v>-860000</v>
      </c>
      <c r="L2481" s="50"/>
      <c r="M2481" s="50"/>
      <c r="N2481" s="50"/>
      <c r="O2481" s="50"/>
      <c r="P2481" s="50"/>
      <c r="Q2481" s="50"/>
      <c r="R2481" s="50"/>
    </row>
    <row r="2482" ht="15.75" customHeight="1">
      <c r="A2482" s="57" t="s">
        <v>58</v>
      </c>
      <c r="B2482" s="33">
        <v>72500.0</v>
      </c>
      <c r="C2482" s="32">
        <v>2.0</v>
      </c>
      <c r="D2482" s="30">
        <f t="shared" si="263"/>
        <v>145000</v>
      </c>
      <c r="E2482" s="30"/>
      <c r="F2482" s="30"/>
      <c r="G2482" s="32">
        <f t="shared" si="264"/>
        <v>2</v>
      </c>
      <c r="H2482" s="33"/>
      <c r="I2482" s="32">
        <f t="shared" si="265"/>
        <v>-72500</v>
      </c>
      <c r="J2482" s="30">
        <f t="shared" si="266"/>
        <v>0</v>
      </c>
      <c r="K2482" s="34">
        <f t="shared" si="267"/>
        <v>-145000</v>
      </c>
      <c r="L2482" s="50"/>
      <c r="M2482" s="50"/>
      <c r="N2482" s="50"/>
      <c r="O2482" s="50"/>
      <c r="P2482" s="50"/>
      <c r="Q2482" s="50"/>
      <c r="R2482" s="50"/>
    </row>
    <row r="2483" ht="15.75" customHeight="1">
      <c r="A2483" s="47" t="s">
        <v>59</v>
      </c>
      <c r="B2483" s="33">
        <v>4699.0</v>
      </c>
      <c r="C2483" s="32">
        <v>53.0</v>
      </c>
      <c r="D2483" s="30">
        <f t="shared" si="263"/>
        <v>249047</v>
      </c>
      <c r="E2483" s="30"/>
      <c r="F2483" s="30"/>
      <c r="G2483" s="32">
        <f t="shared" si="264"/>
        <v>53</v>
      </c>
      <c r="H2483" s="33"/>
      <c r="I2483" s="32">
        <f t="shared" si="265"/>
        <v>-4699</v>
      </c>
      <c r="J2483" s="30">
        <f t="shared" si="266"/>
        <v>0</v>
      </c>
      <c r="K2483" s="34">
        <f t="shared" si="267"/>
        <v>-249047</v>
      </c>
      <c r="L2483" s="50"/>
      <c r="M2483" s="50"/>
      <c r="N2483" s="50"/>
      <c r="O2483" s="50"/>
      <c r="P2483" s="50"/>
      <c r="Q2483" s="50"/>
      <c r="R2483" s="50"/>
    </row>
    <row r="2484" ht="15.75" customHeight="1">
      <c r="A2484" s="47" t="s">
        <v>60</v>
      </c>
      <c r="B2484" s="33">
        <v>1990.0</v>
      </c>
      <c r="C2484" s="32">
        <v>5065.0</v>
      </c>
      <c r="D2484" s="30">
        <f t="shared" si="263"/>
        <v>10079350</v>
      </c>
      <c r="E2484" s="30"/>
      <c r="F2484" s="30"/>
      <c r="G2484" s="32">
        <f t="shared" si="264"/>
        <v>5065</v>
      </c>
      <c r="H2484" s="33"/>
      <c r="I2484" s="32">
        <f t="shared" si="265"/>
        <v>-1990</v>
      </c>
      <c r="J2484" s="30">
        <f t="shared" si="266"/>
        <v>0</v>
      </c>
      <c r="K2484" s="34">
        <f t="shared" si="267"/>
        <v>-10079350</v>
      </c>
      <c r="L2484" s="50"/>
      <c r="M2484" s="50"/>
      <c r="N2484" s="50"/>
      <c r="O2484" s="50"/>
      <c r="P2484" s="50"/>
      <c r="Q2484" s="50"/>
      <c r="R2484" s="50"/>
    </row>
    <row r="2485" ht="15.75" customHeight="1">
      <c r="A2485" s="57" t="s">
        <v>61</v>
      </c>
      <c r="B2485" s="33">
        <v>94999.99</v>
      </c>
      <c r="C2485" s="32">
        <v>5.0</v>
      </c>
      <c r="D2485" s="30">
        <f t="shared" si="263"/>
        <v>474999.95</v>
      </c>
      <c r="E2485" s="30"/>
      <c r="F2485" s="30"/>
      <c r="G2485" s="32">
        <f t="shared" si="264"/>
        <v>5</v>
      </c>
      <c r="H2485" s="33"/>
      <c r="I2485" s="32">
        <f t="shared" si="265"/>
        <v>-94999.99</v>
      </c>
      <c r="J2485" s="30">
        <f t="shared" si="266"/>
        <v>0</v>
      </c>
      <c r="K2485" s="34">
        <f t="shared" si="267"/>
        <v>-474999.95</v>
      </c>
      <c r="L2485" s="50"/>
      <c r="M2485" s="50"/>
      <c r="N2485" s="50"/>
      <c r="O2485" s="50"/>
      <c r="P2485" s="50"/>
      <c r="Q2485" s="50"/>
      <c r="R2485" s="50"/>
    </row>
    <row r="2486" ht="15.75" customHeight="1">
      <c r="A2486" s="57" t="s">
        <v>82</v>
      </c>
      <c r="B2486" s="45">
        <v>13000.0</v>
      </c>
      <c r="C2486" s="32">
        <v>1.0</v>
      </c>
      <c r="D2486" s="31">
        <f t="shared" si="263"/>
        <v>13000</v>
      </c>
      <c r="E2486" s="30"/>
      <c r="F2486" s="31"/>
      <c r="G2486" s="32">
        <f t="shared" si="264"/>
        <v>1</v>
      </c>
      <c r="H2486" s="45"/>
      <c r="I2486" s="32">
        <f t="shared" si="265"/>
        <v>-13000</v>
      </c>
      <c r="J2486" s="31">
        <f t="shared" si="266"/>
        <v>0</v>
      </c>
      <c r="K2486" s="34">
        <f t="shared" si="267"/>
        <v>-13000</v>
      </c>
      <c r="L2486" s="50"/>
      <c r="M2486" s="50"/>
      <c r="N2486" s="50"/>
      <c r="O2486" s="50"/>
      <c r="P2486" s="50"/>
      <c r="Q2486" s="50"/>
      <c r="R2486" s="50"/>
    </row>
    <row r="2487" ht="15.75" customHeight="1">
      <c r="A2487" s="56" t="s">
        <v>93</v>
      </c>
      <c r="B2487" s="33">
        <v>157200.01</v>
      </c>
      <c r="C2487" s="32">
        <v>20.0</v>
      </c>
      <c r="D2487" s="30">
        <f t="shared" si="263"/>
        <v>3144000.2</v>
      </c>
      <c r="E2487" s="30"/>
      <c r="F2487" s="30"/>
      <c r="G2487" s="32">
        <f t="shared" si="264"/>
        <v>20</v>
      </c>
      <c r="H2487" s="33"/>
      <c r="I2487" s="32">
        <f t="shared" si="265"/>
        <v>-157200.01</v>
      </c>
      <c r="J2487" s="30">
        <f t="shared" si="266"/>
        <v>0</v>
      </c>
      <c r="K2487" s="34">
        <f t="shared" si="267"/>
        <v>-3144000.2</v>
      </c>
      <c r="L2487" s="50"/>
      <c r="M2487" s="50"/>
      <c r="N2487" s="50"/>
      <c r="O2487" s="50"/>
      <c r="P2487" s="50"/>
      <c r="Q2487" s="50"/>
      <c r="R2487" s="50"/>
    </row>
    <row r="2488" ht="15.75" customHeight="1">
      <c r="A2488" s="57" t="s">
        <v>94</v>
      </c>
      <c r="B2488" s="33">
        <v>14485.0</v>
      </c>
      <c r="C2488" s="32">
        <v>8.0</v>
      </c>
      <c r="D2488" s="30">
        <f t="shared" si="263"/>
        <v>115880</v>
      </c>
      <c r="E2488" s="30"/>
      <c r="F2488" s="30"/>
      <c r="G2488" s="32">
        <f t="shared" si="264"/>
        <v>8</v>
      </c>
      <c r="H2488" s="33"/>
      <c r="I2488" s="32">
        <f t="shared" si="265"/>
        <v>-14485</v>
      </c>
      <c r="J2488" s="30">
        <f t="shared" si="266"/>
        <v>0</v>
      </c>
      <c r="K2488" s="34">
        <f t="shared" si="267"/>
        <v>-115880</v>
      </c>
      <c r="L2488" s="50"/>
      <c r="M2488" s="50"/>
      <c r="N2488" s="50"/>
      <c r="O2488" s="50"/>
      <c r="P2488" s="50"/>
      <c r="Q2488" s="50"/>
      <c r="R2488" s="50"/>
    </row>
    <row r="2489" ht="15.75" customHeight="1">
      <c r="A2489" s="56" t="s">
        <v>64</v>
      </c>
      <c r="B2489" s="33">
        <v>501000.0</v>
      </c>
      <c r="C2489" s="32">
        <v>50.0</v>
      </c>
      <c r="D2489" s="30">
        <f t="shared" si="263"/>
        <v>25050000</v>
      </c>
      <c r="E2489" s="30"/>
      <c r="F2489" s="30"/>
      <c r="G2489" s="32">
        <f t="shared" si="264"/>
        <v>50</v>
      </c>
      <c r="H2489" s="33"/>
      <c r="I2489" s="32">
        <f t="shared" si="265"/>
        <v>-501000</v>
      </c>
      <c r="J2489" s="30">
        <f t="shared" si="266"/>
        <v>0</v>
      </c>
      <c r="K2489" s="34">
        <f t="shared" si="267"/>
        <v>-25050000</v>
      </c>
      <c r="L2489" s="50"/>
      <c r="M2489" s="50"/>
      <c r="N2489" s="50"/>
      <c r="O2489" s="50"/>
      <c r="P2489" s="50"/>
      <c r="Q2489" s="50"/>
      <c r="R2489" s="50"/>
    </row>
    <row r="2490" ht="15.75" customHeight="1">
      <c r="A2490" s="56" t="s">
        <v>65</v>
      </c>
      <c r="B2490" s="33">
        <v>505001.0</v>
      </c>
      <c r="C2490" s="32">
        <v>291.0</v>
      </c>
      <c r="D2490" s="30">
        <f t="shared" si="263"/>
        <v>146955291</v>
      </c>
      <c r="E2490" s="30"/>
      <c r="F2490" s="30"/>
      <c r="G2490" s="32">
        <f t="shared" si="264"/>
        <v>291</v>
      </c>
      <c r="H2490" s="33"/>
      <c r="I2490" s="32">
        <f t="shared" si="265"/>
        <v>-505001</v>
      </c>
      <c r="J2490" s="30">
        <f t="shared" si="266"/>
        <v>0</v>
      </c>
      <c r="K2490" s="34">
        <f t="shared" si="267"/>
        <v>-146955291</v>
      </c>
      <c r="L2490" s="50"/>
      <c r="M2490" s="50"/>
      <c r="N2490" s="50"/>
      <c r="O2490" s="50"/>
      <c r="P2490" s="50"/>
      <c r="Q2490" s="50"/>
      <c r="R2490" s="50"/>
    </row>
    <row r="2491" ht="15.75" customHeight="1">
      <c r="A2491" s="57" t="s">
        <v>95</v>
      </c>
      <c r="B2491" s="33">
        <v>2697.0</v>
      </c>
      <c r="C2491" s="32">
        <v>17.0</v>
      </c>
      <c r="D2491" s="30">
        <f t="shared" si="263"/>
        <v>45849</v>
      </c>
      <c r="E2491" s="30"/>
      <c r="F2491" s="30"/>
      <c r="G2491" s="32">
        <f t="shared" si="264"/>
        <v>17</v>
      </c>
      <c r="H2491" s="33"/>
      <c r="I2491" s="32">
        <f t="shared" si="265"/>
        <v>-2697</v>
      </c>
      <c r="J2491" s="30">
        <f t="shared" si="266"/>
        <v>0</v>
      </c>
      <c r="K2491" s="34">
        <f t="shared" si="267"/>
        <v>-45849</v>
      </c>
      <c r="L2491" s="50"/>
      <c r="M2491" s="50"/>
      <c r="N2491" s="50"/>
      <c r="O2491" s="50"/>
      <c r="P2491" s="50"/>
      <c r="Q2491" s="50"/>
      <c r="R2491" s="50"/>
    </row>
    <row r="2492" ht="15.75" customHeight="1">
      <c r="A2492" s="57" t="s">
        <v>96</v>
      </c>
      <c r="B2492" s="33">
        <v>6000.0</v>
      </c>
      <c r="C2492" s="32">
        <v>10.0</v>
      </c>
      <c r="D2492" s="30">
        <f t="shared" si="263"/>
        <v>60000</v>
      </c>
      <c r="E2492" s="30"/>
      <c r="F2492" s="30"/>
      <c r="G2492" s="32">
        <f t="shared" si="264"/>
        <v>10</v>
      </c>
      <c r="H2492" s="33"/>
      <c r="I2492" s="32">
        <f t="shared" si="265"/>
        <v>-6000</v>
      </c>
      <c r="J2492" s="30">
        <f t="shared" si="266"/>
        <v>0</v>
      </c>
      <c r="K2492" s="34">
        <f t="shared" si="267"/>
        <v>-60000</v>
      </c>
      <c r="L2492" s="50"/>
      <c r="M2492" s="50"/>
      <c r="N2492" s="50"/>
      <c r="O2492" s="50"/>
      <c r="P2492" s="50"/>
      <c r="Q2492" s="50"/>
      <c r="R2492" s="50"/>
    </row>
    <row r="2493" ht="15.75" customHeight="1">
      <c r="A2493" s="56" t="s">
        <v>50</v>
      </c>
      <c r="B2493" s="33">
        <v>79000.0</v>
      </c>
      <c r="C2493" s="32">
        <v>111.0</v>
      </c>
      <c r="D2493" s="30">
        <f t="shared" si="263"/>
        <v>8769000</v>
      </c>
      <c r="E2493" s="30"/>
      <c r="F2493" s="30"/>
      <c r="G2493" s="32">
        <f t="shared" si="264"/>
        <v>111</v>
      </c>
      <c r="H2493" s="33"/>
      <c r="I2493" s="32">
        <f t="shared" si="265"/>
        <v>-79000</v>
      </c>
      <c r="J2493" s="30">
        <f t="shared" si="266"/>
        <v>0</v>
      </c>
      <c r="K2493" s="34">
        <f t="shared" si="267"/>
        <v>-8769000</v>
      </c>
      <c r="L2493" s="50"/>
      <c r="M2493" s="50"/>
      <c r="N2493" s="50"/>
      <c r="O2493" s="50"/>
      <c r="P2493" s="50"/>
      <c r="Q2493" s="50"/>
      <c r="R2493" s="50"/>
    </row>
    <row r="2494" ht="15.75" customHeight="1">
      <c r="A2494" s="56" t="s">
        <v>49</v>
      </c>
      <c r="B2494" s="33">
        <v>70000.0</v>
      </c>
      <c r="C2494" s="32">
        <v>887.0</v>
      </c>
      <c r="D2494" s="30">
        <f t="shared" si="263"/>
        <v>62090000</v>
      </c>
      <c r="E2494" s="30"/>
      <c r="F2494" s="30"/>
      <c r="G2494" s="32">
        <f t="shared" si="264"/>
        <v>887</v>
      </c>
      <c r="H2494" s="33"/>
      <c r="I2494" s="32">
        <f t="shared" si="265"/>
        <v>-70000</v>
      </c>
      <c r="J2494" s="30">
        <f t="shared" si="266"/>
        <v>0</v>
      </c>
      <c r="K2494" s="34">
        <f t="shared" si="267"/>
        <v>-62090000</v>
      </c>
      <c r="L2494" s="50"/>
      <c r="M2494" s="50"/>
      <c r="N2494" s="50"/>
      <c r="O2494" s="50"/>
      <c r="P2494" s="50"/>
      <c r="Q2494" s="50"/>
      <c r="R2494" s="50"/>
    </row>
    <row r="2495" ht="15.75" customHeight="1">
      <c r="A2495" s="57" t="s">
        <v>97</v>
      </c>
      <c r="B2495" s="33">
        <v>31000.0</v>
      </c>
      <c r="C2495" s="32">
        <v>718.0</v>
      </c>
      <c r="D2495" s="30">
        <f t="shared" si="263"/>
        <v>22258000</v>
      </c>
      <c r="E2495" s="30"/>
      <c r="F2495" s="30"/>
      <c r="G2495" s="32">
        <f t="shared" si="264"/>
        <v>718</v>
      </c>
      <c r="H2495" s="33"/>
      <c r="I2495" s="32">
        <f t="shared" si="265"/>
        <v>-31000</v>
      </c>
      <c r="J2495" s="30">
        <f t="shared" si="266"/>
        <v>0</v>
      </c>
      <c r="K2495" s="34">
        <f t="shared" si="267"/>
        <v>-22258000</v>
      </c>
      <c r="L2495" s="50"/>
      <c r="M2495" s="50"/>
      <c r="N2495" s="50"/>
      <c r="O2495" s="50"/>
      <c r="P2495" s="50"/>
      <c r="Q2495" s="50"/>
      <c r="R2495" s="50"/>
    </row>
    <row r="2496" ht="15.75" customHeight="1">
      <c r="A2496" s="47" t="s">
        <v>51</v>
      </c>
      <c r="B2496" s="33">
        <v>68995.0</v>
      </c>
      <c r="C2496" s="32">
        <v>138889.0</v>
      </c>
      <c r="D2496" s="30">
        <f t="shared" si="263"/>
        <v>9582646555</v>
      </c>
      <c r="E2496" s="30"/>
      <c r="F2496" s="30"/>
      <c r="G2496" s="32">
        <f t="shared" si="264"/>
        <v>138889</v>
      </c>
      <c r="H2496" s="33"/>
      <c r="I2496" s="32">
        <f t="shared" si="265"/>
        <v>-68995</v>
      </c>
      <c r="J2496" s="30">
        <f t="shared" si="266"/>
        <v>0</v>
      </c>
      <c r="K2496" s="34">
        <f t="shared" si="267"/>
        <v>-9582646555</v>
      </c>
      <c r="L2496" s="50"/>
      <c r="M2496" s="50"/>
      <c r="N2496" s="50"/>
      <c r="O2496" s="50"/>
      <c r="P2496" s="50"/>
      <c r="Q2496" s="50"/>
      <c r="R2496" s="50"/>
    </row>
    <row r="2497" ht="15.75" customHeight="1">
      <c r="A2497" s="57" t="s">
        <v>70</v>
      </c>
      <c r="B2497" s="33">
        <v>650.0</v>
      </c>
      <c r="C2497" s="32">
        <v>6155.0</v>
      </c>
      <c r="D2497" s="30">
        <f t="shared" si="263"/>
        <v>4000750</v>
      </c>
      <c r="E2497" s="30"/>
      <c r="F2497" s="30"/>
      <c r="G2497" s="32">
        <f t="shared" si="264"/>
        <v>6155</v>
      </c>
      <c r="H2497" s="33"/>
      <c r="I2497" s="32">
        <f t="shared" si="265"/>
        <v>-650</v>
      </c>
      <c r="J2497" s="30">
        <f t="shared" si="266"/>
        <v>0</v>
      </c>
      <c r="K2497" s="34">
        <f t="shared" si="267"/>
        <v>-4000750</v>
      </c>
      <c r="L2497" s="50"/>
      <c r="M2497" s="50"/>
      <c r="N2497" s="50"/>
      <c r="O2497" s="50"/>
      <c r="P2497" s="50"/>
      <c r="Q2497" s="50"/>
      <c r="R2497" s="50"/>
    </row>
    <row r="2498" ht="15.75" customHeight="1">
      <c r="A2498" s="35"/>
      <c r="B2498" s="10"/>
      <c r="C2498" s="10"/>
      <c r="D2498" s="31">
        <f t="shared" si="263"/>
        <v>0</v>
      </c>
      <c r="E2498" s="31"/>
      <c r="F2498" s="31"/>
      <c r="G2498" s="32"/>
      <c r="H2498" s="31"/>
      <c r="I2498" s="32">
        <f t="shared" si="265"/>
        <v>0</v>
      </c>
      <c r="J2498" s="31">
        <f t="shared" si="266"/>
        <v>0</v>
      </c>
      <c r="K2498" s="34">
        <f t="shared" si="267"/>
        <v>0</v>
      </c>
    </row>
    <row r="2499" ht="15.75" customHeight="1">
      <c r="A2499" s="35"/>
      <c r="B2499" s="10"/>
      <c r="C2499" s="10"/>
      <c r="D2499" s="31">
        <f t="shared" si="263"/>
        <v>0</v>
      </c>
      <c r="E2499" s="31"/>
      <c r="F2499" s="31"/>
      <c r="G2499" s="32"/>
      <c r="H2499" s="31"/>
      <c r="I2499" s="32">
        <f t="shared" si="265"/>
        <v>0</v>
      </c>
      <c r="J2499" s="31">
        <f t="shared" si="266"/>
        <v>0</v>
      </c>
      <c r="K2499" s="34">
        <f t="shared" si="267"/>
        <v>0</v>
      </c>
    </row>
    <row r="2500" ht="15.75" customHeight="1">
      <c r="A2500" s="37"/>
      <c r="B2500" s="38"/>
      <c r="C2500" s="38"/>
      <c r="D2500" s="39">
        <f t="shared" si="263"/>
        <v>0</v>
      </c>
      <c r="E2500" s="39"/>
      <c r="F2500" s="39"/>
      <c r="G2500" s="32"/>
      <c r="H2500" s="39"/>
      <c r="I2500" s="40">
        <f t="shared" si="265"/>
        <v>0</v>
      </c>
      <c r="J2500" s="39">
        <f t="shared" si="266"/>
        <v>0</v>
      </c>
      <c r="K2500" s="34">
        <f t="shared" si="267"/>
        <v>0</v>
      </c>
    </row>
    <row r="2501" ht="15.75" customHeight="1">
      <c r="B2501" s="2"/>
      <c r="C2501" s="2"/>
      <c r="D2501" s="3"/>
      <c r="E2501" s="3"/>
      <c r="F2501" s="3"/>
      <c r="G2501" s="12">
        <f>SUM(G2469:G2500)</f>
        <v>1689791</v>
      </c>
      <c r="H2501" s="3"/>
      <c r="I2501" s="3"/>
      <c r="J2501" s="3"/>
    </row>
    <row r="2502" ht="15.75" customHeight="1">
      <c r="B2502" s="2"/>
      <c r="C2502" s="2"/>
      <c r="D2502" s="3"/>
      <c r="E2502" s="3"/>
      <c r="F2502" s="3"/>
      <c r="G2502" s="3"/>
      <c r="H2502" s="3"/>
      <c r="I2502" s="3"/>
      <c r="J2502" s="3"/>
    </row>
    <row r="2503" ht="15.75" customHeight="1">
      <c r="B2503" s="2"/>
      <c r="C2503" s="2"/>
      <c r="D2503" s="3" t="s">
        <v>17</v>
      </c>
      <c r="E2503" s="3"/>
      <c r="F2503" s="3"/>
      <c r="G2503" s="3"/>
      <c r="H2503" s="3"/>
      <c r="I2503" s="3"/>
      <c r="J2503" s="3" t="s">
        <v>17</v>
      </c>
    </row>
    <row r="2504" ht="15.75" customHeight="1">
      <c r="A2504" s="51" t="s">
        <v>88</v>
      </c>
      <c r="B2504" s="52" t="s">
        <v>51</v>
      </c>
      <c r="C2504" s="52" t="s">
        <v>48</v>
      </c>
      <c r="D2504" s="3">
        <f>SUM(D2469:D2503)</f>
        <v>17454612367</v>
      </c>
      <c r="E2504" s="3"/>
      <c r="F2504" s="3"/>
      <c r="G2504" s="3"/>
      <c r="H2504" s="3"/>
      <c r="I2504" s="3"/>
      <c r="J2504" s="3">
        <f>SUM(J2469:J2503)</f>
        <v>0</v>
      </c>
      <c r="K2504" s="17">
        <f>J2504-D2504</f>
        <v>-17454612367</v>
      </c>
    </row>
    <row r="2505" ht="15.75" customHeight="1">
      <c r="A2505" s="15" t="s">
        <v>157</v>
      </c>
      <c r="B2505" s="15" t="s">
        <v>157</v>
      </c>
      <c r="C2505" s="15" t="s">
        <v>157</v>
      </c>
      <c r="D2505" s="3"/>
      <c r="E2505" s="3"/>
      <c r="F2505" s="3"/>
      <c r="G2505" s="3"/>
      <c r="H2505" s="3"/>
      <c r="I2505" s="3"/>
      <c r="J2505" s="3"/>
    </row>
    <row r="2506" ht="15.75" customHeight="1">
      <c r="A2506" s="2">
        <v>5.791930372E9</v>
      </c>
      <c r="B2506" s="2">
        <v>2.6121595E7</v>
      </c>
      <c r="C2506" s="2">
        <v>2.925E7</v>
      </c>
      <c r="D2506" s="3" t="s">
        <v>20</v>
      </c>
      <c r="E2506" s="3"/>
      <c r="F2506" s="3"/>
      <c r="G2506" s="3"/>
      <c r="H2506" s="3"/>
      <c r="I2506" s="3"/>
      <c r="J2506" s="3" t="s">
        <v>20</v>
      </c>
      <c r="K2506" s="43">
        <f>K2504/J2507</f>
        <v>-87273.06184</v>
      </c>
    </row>
    <row r="2507" ht="15.75" customHeight="1">
      <c r="A2507" s="52" t="s">
        <v>158</v>
      </c>
      <c r="B2507" s="52" t="s">
        <v>158</v>
      </c>
      <c r="C2507" s="52" t="s">
        <v>158</v>
      </c>
      <c r="D2507" s="11">
        <v>206000.0</v>
      </c>
      <c r="E2507" s="3"/>
      <c r="F2507" s="3"/>
      <c r="G2507" s="3"/>
      <c r="H2507" s="3"/>
      <c r="I2507" s="3"/>
      <c r="J2507" s="11">
        <v>200000.0</v>
      </c>
      <c r="K2507" s="42"/>
    </row>
    <row r="2508" ht="15.75" customHeight="1">
      <c r="A2508" s="2">
        <f>C2470</f>
        <v>1421786</v>
      </c>
      <c r="B2508" s="2">
        <f>C2496</f>
        <v>138889</v>
      </c>
      <c r="C2508" s="2">
        <f>C2473</f>
        <v>112449</v>
      </c>
      <c r="D2508" s="3" t="s">
        <v>21</v>
      </c>
      <c r="E2508" s="3"/>
      <c r="F2508" s="3"/>
      <c r="G2508" s="3"/>
      <c r="H2508" s="3"/>
      <c r="I2508" s="3"/>
      <c r="J2508" s="3" t="s">
        <v>21</v>
      </c>
    </row>
    <row r="2509" ht="15.75" customHeight="1">
      <c r="A2509" s="52" t="s">
        <v>159</v>
      </c>
      <c r="B2509" s="52" t="s">
        <v>159</v>
      </c>
      <c r="C2509" s="52" t="s">
        <v>159</v>
      </c>
      <c r="D2509" s="12">
        <f>D2504/D2507</f>
        <v>84731.128</v>
      </c>
      <c r="E2509" s="12"/>
      <c r="F2509" s="12"/>
      <c r="G2509" s="12"/>
      <c r="H2509" s="3"/>
      <c r="I2509" s="3"/>
      <c r="J2509" s="12">
        <f>J2504/J2507</f>
        <v>0</v>
      </c>
      <c r="K2509" s="18">
        <f>J2509-D2509</f>
        <v>-84731.128</v>
      </c>
    </row>
    <row r="2510" ht="15.75" customHeight="1">
      <c r="A2510" s="6">
        <f t="shared" ref="A2510:C2510" si="268">A2508*100/A2506</f>
        <v>0.02454770532</v>
      </c>
      <c r="B2510" s="2">
        <f t="shared" si="268"/>
        <v>0.5317018352</v>
      </c>
      <c r="C2510" s="2">
        <f t="shared" si="268"/>
        <v>0.3844410256</v>
      </c>
      <c r="D2510" s="3"/>
      <c r="E2510" s="3"/>
      <c r="F2510" s="3"/>
      <c r="G2510" s="3"/>
      <c r="H2510" s="3"/>
      <c r="I2510" s="3"/>
      <c r="J2510" s="3"/>
    </row>
    <row r="2511" ht="15.75" customHeight="1">
      <c r="B2511" s="2"/>
      <c r="C2511" s="2"/>
      <c r="D2511" s="3"/>
      <c r="E2511" s="3"/>
      <c r="F2511" s="3"/>
      <c r="G2511" s="3"/>
      <c r="H2511" s="3"/>
      <c r="I2511" s="3"/>
      <c r="J2511" s="3"/>
    </row>
    <row r="2512" ht="15.75" customHeight="1">
      <c r="B2512" s="2"/>
      <c r="C2512" s="2"/>
      <c r="D2512" s="3"/>
      <c r="E2512" s="3"/>
      <c r="F2512" s="3"/>
      <c r="G2512" s="3"/>
      <c r="H2512" s="3"/>
      <c r="I2512" s="3"/>
      <c r="J2512" s="3"/>
    </row>
    <row r="2513" ht="15.75" customHeight="1">
      <c r="B2513" s="2"/>
      <c r="C2513" s="2"/>
      <c r="D2513" s="3"/>
      <c r="E2513" s="3"/>
      <c r="F2513" s="3"/>
      <c r="G2513" s="3"/>
      <c r="H2513" s="3"/>
      <c r="I2513" s="3"/>
      <c r="J2513" s="3"/>
    </row>
    <row r="2514" ht="15.75" customHeight="1">
      <c r="B2514" s="2"/>
      <c r="C2514" s="2"/>
      <c r="D2514" s="3"/>
      <c r="E2514" s="3"/>
      <c r="F2514" s="3"/>
      <c r="G2514" s="3"/>
      <c r="H2514" s="3"/>
      <c r="I2514" s="3"/>
      <c r="J2514" s="3"/>
    </row>
    <row r="2515" ht="15.75" customHeight="1">
      <c r="B2515" s="2"/>
      <c r="C2515" s="2"/>
      <c r="D2515" s="3"/>
      <c r="E2515" s="3"/>
      <c r="F2515" s="3"/>
      <c r="G2515" s="3"/>
      <c r="H2515" s="3"/>
      <c r="I2515" s="3"/>
      <c r="J2515" s="3"/>
    </row>
    <row r="2516" ht="15.75" customHeight="1">
      <c r="B2516" s="2"/>
      <c r="C2516" s="2"/>
      <c r="D2516" s="3"/>
      <c r="E2516" s="3"/>
      <c r="F2516" s="3"/>
      <c r="G2516" s="3"/>
      <c r="H2516" s="3"/>
      <c r="I2516" s="3"/>
      <c r="J2516" s="3"/>
    </row>
    <row r="2517" ht="15.75" customHeight="1">
      <c r="B2517" s="2"/>
      <c r="C2517" s="2"/>
      <c r="D2517" s="3"/>
      <c r="E2517" s="3"/>
      <c r="F2517" s="3"/>
      <c r="G2517" s="3"/>
      <c r="H2517" s="3"/>
      <c r="I2517" s="3"/>
      <c r="J2517" s="3"/>
    </row>
    <row r="2518" ht="15.75" customHeight="1">
      <c r="B2518" s="2"/>
      <c r="C2518" s="2"/>
      <c r="D2518" s="3"/>
      <c r="E2518" s="3"/>
      <c r="F2518" s="3"/>
      <c r="G2518" s="3"/>
      <c r="H2518" s="3"/>
      <c r="I2518" s="3"/>
      <c r="J2518" s="3"/>
    </row>
    <row r="2519" ht="15.75" customHeight="1">
      <c r="B2519" s="2"/>
      <c r="C2519" s="2"/>
      <c r="D2519" s="3"/>
      <c r="E2519" s="3"/>
      <c r="F2519" s="3"/>
      <c r="G2519" s="3"/>
      <c r="H2519" s="3"/>
      <c r="I2519" s="3"/>
      <c r="J2519" s="3"/>
    </row>
    <row r="2520" ht="15.75" customHeight="1">
      <c r="B2520" s="2"/>
      <c r="C2520" s="2"/>
      <c r="D2520" s="3"/>
      <c r="E2520" s="3"/>
      <c r="F2520" s="3"/>
      <c r="G2520" s="3"/>
      <c r="H2520" s="3"/>
      <c r="I2520" s="3"/>
      <c r="J2520" s="3"/>
    </row>
    <row r="2521" ht="15.75" customHeight="1">
      <c r="A2521" s="1" t="s">
        <v>214</v>
      </c>
      <c r="B2521" s="2"/>
      <c r="C2521" s="2"/>
      <c r="D2521" s="3"/>
      <c r="E2521" s="3"/>
      <c r="F2521" s="3"/>
      <c r="G2521" s="3"/>
      <c r="H2521" s="3"/>
      <c r="I2521" s="3"/>
      <c r="J2521" s="3"/>
    </row>
    <row r="2522" ht="15.75" customHeight="1">
      <c r="B2522" s="2"/>
      <c r="C2522" s="2"/>
      <c r="D2522" s="3"/>
      <c r="E2522" s="3"/>
      <c r="F2522" s="3"/>
      <c r="G2522" s="3"/>
      <c r="H2522" s="3"/>
      <c r="I2522" s="3"/>
      <c r="J2522" s="3"/>
    </row>
    <row r="2523" ht="15.75" customHeight="1">
      <c r="B2523" s="2"/>
      <c r="C2523" s="2"/>
      <c r="D2523" s="3"/>
      <c r="E2523" s="3"/>
      <c r="F2523" s="3"/>
      <c r="G2523" s="3"/>
      <c r="H2523" s="3"/>
      <c r="I2523" s="3"/>
      <c r="J2523" s="3"/>
      <c r="M2523" s="24" t="s">
        <v>215</v>
      </c>
    </row>
    <row r="2524" ht="15.75" customHeight="1">
      <c r="A2524" s="19" t="s">
        <v>35</v>
      </c>
      <c r="B2524" s="20"/>
      <c r="C2524" s="20"/>
      <c r="D2524" s="21"/>
      <c r="E2524" s="22" t="s">
        <v>36</v>
      </c>
      <c r="F2524" s="23"/>
      <c r="G2524" s="21"/>
      <c r="H2524" s="21"/>
      <c r="I2524" s="21"/>
      <c r="J2524" s="21"/>
      <c r="K2524" s="24"/>
      <c r="L2524" s="24"/>
      <c r="M2524" s="59">
        <v>259096.0901</v>
      </c>
      <c r="N2524" s="24"/>
      <c r="O2524" s="24"/>
      <c r="P2524" s="24"/>
      <c r="Q2524" s="1"/>
      <c r="R2524" s="1"/>
    </row>
    <row r="2525" ht="15.75" customHeight="1">
      <c r="A2525" s="25" t="s">
        <v>2</v>
      </c>
      <c r="B2525" s="27" t="s">
        <v>216</v>
      </c>
      <c r="C2525" s="26" t="s">
        <v>8</v>
      </c>
      <c r="D2525" s="27" t="s">
        <v>217</v>
      </c>
      <c r="E2525" s="27" t="s">
        <v>38</v>
      </c>
      <c r="F2525" s="27" t="s">
        <v>39</v>
      </c>
      <c r="G2525" s="27" t="s">
        <v>40</v>
      </c>
      <c r="H2525" s="27" t="s">
        <v>218</v>
      </c>
      <c r="I2525" s="27" t="s">
        <v>42</v>
      </c>
      <c r="J2525" s="27" t="s">
        <v>218</v>
      </c>
      <c r="K2525" s="28" t="s">
        <v>12</v>
      </c>
      <c r="L2525" s="28" t="s">
        <v>219</v>
      </c>
      <c r="M2525" s="28" t="s">
        <v>220</v>
      </c>
      <c r="N2525" s="28"/>
      <c r="O2525" s="28" t="s">
        <v>221</v>
      </c>
      <c r="P2525" s="28" t="s">
        <v>222</v>
      </c>
      <c r="Q2525" s="1"/>
      <c r="R2525" s="1"/>
    </row>
    <row r="2526" ht="15.75" customHeight="1">
      <c r="A2526" s="47" t="s">
        <v>87</v>
      </c>
      <c r="B2526" s="33">
        <v>155000.0</v>
      </c>
      <c r="C2526" s="32">
        <v>1.0</v>
      </c>
      <c r="D2526" s="30">
        <f t="shared" ref="D2526:D2557" si="269">C2526*B2526</f>
        <v>155000</v>
      </c>
      <c r="E2526" s="10">
        <v>2.0</v>
      </c>
      <c r="F2526" s="31"/>
      <c r="G2526" s="32">
        <f t="shared" ref="G2526:G2554" si="270">$C2526+E2526-F2526</f>
        <v>3</v>
      </c>
      <c r="H2526" s="33">
        <v>160000.0</v>
      </c>
      <c r="I2526" s="32">
        <f t="shared" ref="I2526:I2557" si="271">H2526-B2526</f>
        <v>5000</v>
      </c>
      <c r="J2526" s="30">
        <f t="shared" ref="J2526:J2557" si="272">G2526*H2526</f>
        <v>480000</v>
      </c>
      <c r="K2526" s="34">
        <f t="shared" ref="K2526:K2557" si="273">J2526-D2526</f>
        <v>325000</v>
      </c>
      <c r="L2526" s="60">
        <v>67751.68</v>
      </c>
      <c r="M2526" s="60">
        <f t="shared" ref="M2526:M2557" si="274">C2526*L2526</f>
        <v>67751.68</v>
      </c>
      <c r="N2526" s="60"/>
      <c r="O2526" s="60">
        <f t="shared" ref="O2526:O2557" si="275">M2526/M$2524</f>
        <v>0.2614924832</v>
      </c>
      <c r="P2526" s="60">
        <f t="shared" ref="P2526:P2557" si="276">D2526/M$2524</f>
        <v>0.5982336512</v>
      </c>
      <c r="Q2526" s="50"/>
      <c r="R2526" s="50"/>
    </row>
    <row r="2527" ht="15.75" customHeight="1">
      <c r="A2527" s="47" t="s">
        <v>88</v>
      </c>
      <c r="B2527" s="33">
        <v>2030.0</v>
      </c>
      <c r="C2527" s="32">
        <v>1206626.0</v>
      </c>
      <c r="D2527" s="30">
        <f t="shared" si="269"/>
        <v>2449450780</v>
      </c>
      <c r="E2527" s="30"/>
      <c r="F2527" s="30"/>
      <c r="G2527" s="32">
        <f t="shared" si="270"/>
        <v>1206626</v>
      </c>
      <c r="H2527" s="33">
        <v>2059.0</v>
      </c>
      <c r="I2527" s="32">
        <f t="shared" si="271"/>
        <v>29</v>
      </c>
      <c r="J2527" s="30">
        <f t="shared" si="272"/>
        <v>2484442934</v>
      </c>
      <c r="K2527" s="34">
        <f t="shared" si="273"/>
        <v>34992154</v>
      </c>
      <c r="L2527" s="60">
        <v>917.46</v>
      </c>
      <c r="M2527" s="60">
        <f t="shared" si="274"/>
        <v>1107031090</v>
      </c>
      <c r="N2527" s="60"/>
      <c r="O2527" s="60">
        <f t="shared" si="275"/>
        <v>4272.666135</v>
      </c>
      <c r="P2527" s="60">
        <f t="shared" si="276"/>
        <v>9453.831507</v>
      </c>
      <c r="Q2527" s="50"/>
      <c r="R2527" s="50"/>
    </row>
    <row r="2528" ht="15.75" customHeight="1">
      <c r="A2528" s="47" t="s">
        <v>89</v>
      </c>
      <c r="B2528" s="33">
        <v>89.0</v>
      </c>
      <c r="C2528" s="32">
        <v>102554.0</v>
      </c>
      <c r="D2528" s="30">
        <f t="shared" si="269"/>
        <v>9127306</v>
      </c>
      <c r="E2528" s="30"/>
      <c r="F2528" s="30"/>
      <c r="G2528" s="32">
        <f t="shared" si="270"/>
        <v>102554</v>
      </c>
      <c r="H2528" s="33">
        <v>88.0</v>
      </c>
      <c r="I2528" s="33">
        <f t="shared" si="271"/>
        <v>-1</v>
      </c>
      <c r="J2528" s="30">
        <f t="shared" si="272"/>
        <v>9024752</v>
      </c>
      <c r="K2528" s="34">
        <f t="shared" si="273"/>
        <v>-102554</v>
      </c>
      <c r="L2528" s="60">
        <v>74.13</v>
      </c>
      <c r="M2528" s="60">
        <f t="shared" si="274"/>
        <v>7602328.02</v>
      </c>
      <c r="N2528" s="60"/>
      <c r="O2528" s="60">
        <f t="shared" si="275"/>
        <v>29.34173193</v>
      </c>
      <c r="P2528" s="60">
        <f t="shared" si="276"/>
        <v>35.22749416</v>
      </c>
      <c r="Q2528" s="50"/>
      <c r="R2528" s="50"/>
    </row>
    <row r="2529" ht="15.75" customHeight="1">
      <c r="A2529" s="47" t="s">
        <v>47</v>
      </c>
      <c r="B2529" s="33">
        <v>570000.0</v>
      </c>
      <c r="C2529" s="32">
        <v>7.0</v>
      </c>
      <c r="D2529" s="30">
        <f t="shared" si="269"/>
        <v>3990000</v>
      </c>
      <c r="E2529" s="30"/>
      <c r="F2529" s="30"/>
      <c r="G2529" s="32">
        <f t="shared" si="270"/>
        <v>7</v>
      </c>
      <c r="H2529" s="33">
        <v>610000.0</v>
      </c>
      <c r="I2529" s="32">
        <f t="shared" si="271"/>
        <v>40000</v>
      </c>
      <c r="J2529" s="30">
        <f t="shared" si="272"/>
        <v>4270000</v>
      </c>
      <c r="K2529" s="34">
        <f t="shared" si="273"/>
        <v>280000</v>
      </c>
      <c r="L2529" s="60">
        <v>397540.0</v>
      </c>
      <c r="M2529" s="60">
        <f t="shared" si="274"/>
        <v>2782780</v>
      </c>
      <c r="N2529" s="60"/>
      <c r="O2529" s="60">
        <f t="shared" si="275"/>
        <v>10.74033961</v>
      </c>
      <c r="P2529" s="60">
        <f t="shared" si="276"/>
        <v>15.39969205</v>
      </c>
      <c r="Q2529" s="50"/>
      <c r="R2529" s="50"/>
    </row>
    <row r="2530" ht="15.75" customHeight="1">
      <c r="A2530" s="47" t="s">
        <v>48</v>
      </c>
      <c r="B2530" s="33">
        <v>60000.0</v>
      </c>
      <c r="C2530" s="32">
        <v>144757.0</v>
      </c>
      <c r="D2530" s="30">
        <f t="shared" si="269"/>
        <v>8685420000</v>
      </c>
      <c r="E2530" s="30">
        <v>500.0</v>
      </c>
      <c r="F2530" s="30"/>
      <c r="G2530" s="32">
        <f t="shared" si="270"/>
        <v>145257</v>
      </c>
      <c r="H2530" s="33">
        <v>60000.0</v>
      </c>
      <c r="I2530" s="32">
        <f t="shared" si="271"/>
        <v>0</v>
      </c>
      <c r="J2530" s="30">
        <f t="shared" si="272"/>
        <v>8715420000</v>
      </c>
      <c r="K2530" s="34">
        <f t="shared" si="273"/>
        <v>30000000</v>
      </c>
      <c r="L2530" s="60">
        <v>37209.24</v>
      </c>
      <c r="M2530" s="60">
        <f t="shared" si="274"/>
        <v>5386297955</v>
      </c>
      <c r="N2530" s="60"/>
      <c r="O2530" s="60">
        <f t="shared" si="275"/>
        <v>20788.80446</v>
      </c>
      <c r="P2530" s="60">
        <f t="shared" si="276"/>
        <v>33522.00335</v>
      </c>
      <c r="Q2530" s="50"/>
      <c r="R2530" s="50"/>
    </row>
    <row r="2531" ht="15.75" customHeight="1">
      <c r="A2531" s="47" t="s">
        <v>86</v>
      </c>
      <c r="B2531" s="33">
        <v>8500.0</v>
      </c>
      <c r="C2531" s="32">
        <v>771.0</v>
      </c>
      <c r="D2531" s="30">
        <f t="shared" si="269"/>
        <v>6553500</v>
      </c>
      <c r="E2531" s="30"/>
      <c r="F2531" s="31"/>
      <c r="G2531" s="32">
        <f t="shared" si="270"/>
        <v>771</v>
      </c>
      <c r="H2531" s="33">
        <v>8500.0</v>
      </c>
      <c r="I2531" s="32">
        <f t="shared" si="271"/>
        <v>0</v>
      </c>
      <c r="J2531" s="30">
        <f t="shared" si="272"/>
        <v>6553500</v>
      </c>
      <c r="K2531" s="34">
        <f t="shared" si="273"/>
        <v>0</v>
      </c>
      <c r="L2531" s="60">
        <v>5201.56</v>
      </c>
      <c r="M2531" s="60">
        <f t="shared" si="274"/>
        <v>4010402.76</v>
      </c>
      <c r="N2531" s="60"/>
      <c r="O2531" s="60">
        <f t="shared" si="275"/>
        <v>15.47843797</v>
      </c>
      <c r="P2531" s="60">
        <f t="shared" si="276"/>
        <v>25.29370473</v>
      </c>
      <c r="Q2531" s="50"/>
      <c r="R2531" s="50"/>
    </row>
    <row r="2532" ht="15.75" customHeight="1">
      <c r="A2532" s="47" t="s">
        <v>90</v>
      </c>
      <c r="B2532" s="33">
        <v>970.0</v>
      </c>
      <c r="C2532" s="32">
        <v>4.0</v>
      </c>
      <c r="D2532" s="30">
        <f t="shared" si="269"/>
        <v>3880</v>
      </c>
      <c r="E2532" s="30"/>
      <c r="F2532" s="30"/>
      <c r="G2532" s="32">
        <f t="shared" si="270"/>
        <v>4</v>
      </c>
      <c r="H2532" s="33">
        <v>970.0</v>
      </c>
      <c r="I2532" s="32">
        <f t="shared" si="271"/>
        <v>0</v>
      </c>
      <c r="J2532" s="30">
        <f t="shared" si="272"/>
        <v>3880</v>
      </c>
      <c r="K2532" s="34">
        <f t="shared" si="273"/>
        <v>0</v>
      </c>
      <c r="L2532" s="60">
        <v>570569.75</v>
      </c>
      <c r="M2532" s="60">
        <f t="shared" si="274"/>
        <v>2282279</v>
      </c>
      <c r="N2532" s="60"/>
      <c r="O2532" s="60">
        <f t="shared" si="275"/>
        <v>8.808619995</v>
      </c>
      <c r="P2532" s="60">
        <f t="shared" si="276"/>
        <v>0.01497513914</v>
      </c>
      <c r="Q2532" s="50"/>
      <c r="R2532" s="50"/>
    </row>
    <row r="2533" ht="15.75" customHeight="1">
      <c r="A2533" s="47" t="s">
        <v>54</v>
      </c>
      <c r="B2533" s="33">
        <v>95000.0</v>
      </c>
      <c r="C2533" s="32">
        <v>20.0</v>
      </c>
      <c r="D2533" s="30">
        <f t="shared" si="269"/>
        <v>1900000</v>
      </c>
      <c r="E2533" s="30"/>
      <c r="F2533" s="30"/>
      <c r="G2533" s="32">
        <f t="shared" si="270"/>
        <v>20</v>
      </c>
      <c r="H2533" s="33">
        <v>95000.0</v>
      </c>
      <c r="I2533" s="32">
        <f t="shared" si="271"/>
        <v>0</v>
      </c>
      <c r="J2533" s="30">
        <f t="shared" si="272"/>
        <v>1900000</v>
      </c>
      <c r="K2533" s="34">
        <f t="shared" si="273"/>
        <v>0</v>
      </c>
      <c r="L2533" s="60">
        <v>88208.12</v>
      </c>
      <c r="M2533" s="60">
        <f t="shared" si="274"/>
        <v>1764162.4</v>
      </c>
      <c r="N2533" s="60"/>
      <c r="O2533" s="60">
        <f t="shared" si="275"/>
        <v>6.808911703</v>
      </c>
      <c r="P2533" s="60">
        <f t="shared" si="276"/>
        <v>7.333186692</v>
      </c>
      <c r="Q2533" s="50"/>
      <c r="R2533" s="50"/>
    </row>
    <row r="2534" ht="15.75" customHeight="1">
      <c r="A2534" s="47" t="s">
        <v>55</v>
      </c>
      <c r="B2534" s="33">
        <v>3001.0</v>
      </c>
      <c r="C2534" s="32">
        <v>2.0</v>
      </c>
      <c r="D2534" s="30">
        <f t="shared" si="269"/>
        <v>6002</v>
      </c>
      <c r="E2534" s="30"/>
      <c r="F2534" s="30"/>
      <c r="G2534" s="32">
        <f t="shared" si="270"/>
        <v>2</v>
      </c>
      <c r="H2534" s="33">
        <v>3001.0</v>
      </c>
      <c r="I2534" s="32">
        <f t="shared" si="271"/>
        <v>0</v>
      </c>
      <c r="J2534" s="30">
        <f t="shared" si="272"/>
        <v>6002</v>
      </c>
      <c r="K2534" s="34">
        <f t="shared" si="273"/>
        <v>0</v>
      </c>
      <c r="L2534" s="60">
        <v>2525.0</v>
      </c>
      <c r="M2534" s="60">
        <f t="shared" si="274"/>
        <v>5050</v>
      </c>
      <c r="N2534" s="60"/>
      <c r="O2534" s="60">
        <f t="shared" si="275"/>
        <v>0.01949083831</v>
      </c>
      <c r="P2534" s="60">
        <f t="shared" si="276"/>
        <v>0.0231651508</v>
      </c>
      <c r="Q2534" s="50"/>
      <c r="R2534" s="50"/>
    </row>
    <row r="2535" ht="15.75" customHeight="1">
      <c r="A2535" s="48" t="s">
        <v>91</v>
      </c>
      <c r="B2535" s="33">
        <v>14550.0</v>
      </c>
      <c r="C2535" s="32">
        <v>2.0</v>
      </c>
      <c r="D2535" s="30">
        <f t="shared" si="269"/>
        <v>29100</v>
      </c>
      <c r="E2535" s="30"/>
      <c r="F2535" s="30"/>
      <c r="G2535" s="32">
        <f t="shared" si="270"/>
        <v>2</v>
      </c>
      <c r="H2535" s="33">
        <v>14700.0</v>
      </c>
      <c r="I2535" s="32">
        <f t="shared" si="271"/>
        <v>150</v>
      </c>
      <c r="J2535" s="30">
        <f t="shared" si="272"/>
        <v>29400</v>
      </c>
      <c r="K2535" s="34">
        <f t="shared" si="273"/>
        <v>300</v>
      </c>
      <c r="L2535" s="60">
        <v>6624.0</v>
      </c>
      <c r="M2535" s="60">
        <f t="shared" si="274"/>
        <v>13248</v>
      </c>
      <c r="N2535" s="60"/>
      <c r="O2535" s="60">
        <f t="shared" si="275"/>
        <v>0.05113160911</v>
      </c>
      <c r="P2535" s="60">
        <f t="shared" si="276"/>
        <v>0.1123135436</v>
      </c>
      <c r="Q2535" s="50"/>
      <c r="R2535" s="50"/>
    </row>
    <row r="2536" ht="15.75" customHeight="1">
      <c r="A2536" s="47" t="s">
        <v>92</v>
      </c>
      <c r="B2536" s="33">
        <v>94700.0</v>
      </c>
      <c r="C2536" s="32">
        <v>30.0</v>
      </c>
      <c r="D2536" s="30">
        <f t="shared" si="269"/>
        <v>2841000</v>
      </c>
      <c r="E2536" s="30"/>
      <c r="F2536" s="30"/>
      <c r="G2536" s="32">
        <f t="shared" si="270"/>
        <v>30</v>
      </c>
      <c r="H2536" s="33">
        <v>99000.0</v>
      </c>
      <c r="I2536" s="32">
        <f t="shared" si="271"/>
        <v>4300</v>
      </c>
      <c r="J2536" s="30">
        <f t="shared" si="272"/>
        <v>2970000</v>
      </c>
      <c r="K2536" s="34">
        <f t="shared" si="273"/>
        <v>129000</v>
      </c>
      <c r="L2536" s="60">
        <v>78588.51</v>
      </c>
      <c r="M2536" s="60">
        <f t="shared" si="274"/>
        <v>2357655.3</v>
      </c>
      <c r="N2536" s="60"/>
      <c r="O2536" s="60">
        <f t="shared" si="275"/>
        <v>9.099540248</v>
      </c>
      <c r="P2536" s="60">
        <f t="shared" si="276"/>
        <v>10.96504389</v>
      </c>
      <c r="Q2536" s="50"/>
      <c r="R2536" s="50"/>
    </row>
    <row r="2537" ht="15.75" customHeight="1">
      <c r="A2537" s="47" t="s">
        <v>67</v>
      </c>
      <c r="B2537" s="33">
        <v>8000.0</v>
      </c>
      <c r="C2537" s="32">
        <v>5.0</v>
      </c>
      <c r="D2537" s="30">
        <f t="shared" si="269"/>
        <v>40000</v>
      </c>
      <c r="E2537" s="30"/>
      <c r="F2537" s="30"/>
      <c r="G2537" s="32">
        <f t="shared" si="270"/>
        <v>5</v>
      </c>
      <c r="H2537" s="33">
        <v>8000.0</v>
      </c>
      <c r="I2537" s="32">
        <f t="shared" si="271"/>
        <v>0</v>
      </c>
      <c r="J2537" s="30">
        <f t="shared" si="272"/>
        <v>40000</v>
      </c>
      <c r="K2537" s="34">
        <f t="shared" si="273"/>
        <v>0</v>
      </c>
      <c r="L2537" s="60">
        <v>5599.99</v>
      </c>
      <c r="M2537" s="60">
        <f t="shared" si="274"/>
        <v>27999.95</v>
      </c>
      <c r="N2537" s="60"/>
      <c r="O2537" s="60">
        <f t="shared" si="275"/>
        <v>0.1080678214</v>
      </c>
      <c r="P2537" s="60">
        <f t="shared" si="276"/>
        <v>0.1543828777</v>
      </c>
      <c r="Q2537" s="50"/>
      <c r="R2537" s="50"/>
    </row>
    <row r="2538" ht="15.75" customHeight="1">
      <c r="A2538" s="47" t="s">
        <v>57</v>
      </c>
      <c r="B2538" s="33">
        <v>49000.0</v>
      </c>
      <c r="C2538" s="32">
        <v>20.0</v>
      </c>
      <c r="D2538" s="30">
        <f t="shared" si="269"/>
        <v>980000</v>
      </c>
      <c r="E2538" s="30"/>
      <c r="F2538" s="30"/>
      <c r="G2538" s="32">
        <f t="shared" si="270"/>
        <v>20</v>
      </c>
      <c r="H2538" s="33">
        <v>50000.0</v>
      </c>
      <c r="I2538" s="32">
        <f t="shared" si="271"/>
        <v>1000</v>
      </c>
      <c r="J2538" s="30">
        <f t="shared" si="272"/>
        <v>1000000</v>
      </c>
      <c r="K2538" s="34">
        <f t="shared" si="273"/>
        <v>20000</v>
      </c>
      <c r="L2538" s="60">
        <v>38616.27</v>
      </c>
      <c r="M2538" s="60">
        <f t="shared" si="274"/>
        <v>772325.4</v>
      </c>
      <c r="N2538" s="60"/>
      <c r="O2538" s="60">
        <f t="shared" si="275"/>
        <v>2.980845445</v>
      </c>
      <c r="P2538" s="60">
        <f t="shared" si="276"/>
        <v>3.782380505</v>
      </c>
      <c r="Q2538" s="50"/>
      <c r="R2538" s="50"/>
    </row>
    <row r="2539" ht="15.75" customHeight="1">
      <c r="A2539" s="47" t="s">
        <v>58</v>
      </c>
      <c r="B2539" s="33">
        <v>72500.0</v>
      </c>
      <c r="C2539" s="32">
        <v>2.0</v>
      </c>
      <c r="D2539" s="30">
        <f t="shared" si="269"/>
        <v>145000</v>
      </c>
      <c r="E2539" s="30"/>
      <c r="F2539" s="30"/>
      <c r="G2539" s="32">
        <f t="shared" si="270"/>
        <v>2</v>
      </c>
      <c r="H2539" s="33">
        <v>72500.0</v>
      </c>
      <c r="I2539" s="32">
        <f t="shared" si="271"/>
        <v>0</v>
      </c>
      <c r="J2539" s="30">
        <f t="shared" si="272"/>
        <v>145000</v>
      </c>
      <c r="K2539" s="34">
        <f t="shared" si="273"/>
        <v>0</v>
      </c>
      <c r="L2539" s="60">
        <v>42723.0</v>
      </c>
      <c r="M2539" s="60">
        <f t="shared" si="274"/>
        <v>85446</v>
      </c>
      <c r="N2539" s="60"/>
      <c r="O2539" s="60">
        <f t="shared" si="275"/>
        <v>0.3297849843</v>
      </c>
      <c r="P2539" s="60">
        <f t="shared" si="276"/>
        <v>0.5596379318</v>
      </c>
      <c r="Q2539" s="50"/>
      <c r="R2539" s="50"/>
    </row>
    <row r="2540" ht="15.75" customHeight="1">
      <c r="A2540" s="47" t="s">
        <v>59</v>
      </c>
      <c r="B2540" s="33">
        <v>5.98</v>
      </c>
      <c r="C2540" s="32">
        <v>1571926.0</v>
      </c>
      <c r="D2540" s="30">
        <f t="shared" si="269"/>
        <v>9400117.48</v>
      </c>
      <c r="E2540" s="30"/>
      <c r="F2540" s="30"/>
      <c r="G2540" s="32">
        <f t="shared" si="270"/>
        <v>1571926</v>
      </c>
      <c r="H2540" s="33">
        <v>5.97</v>
      </c>
      <c r="I2540" s="32">
        <f t="shared" si="271"/>
        <v>-0.01</v>
      </c>
      <c r="J2540" s="30">
        <f t="shared" si="272"/>
        <v>9384398.22</v>
      </c>
      <c r="K2540" s="34">
        <f t="shared" si="273"/>
        <v>-15719.26</v>
      </c>
      <c r="L2540" s="60">
        <v>11.58</v>
      </c>
      <c r="M2540" s="60">
        <f t="shared" si="274"/>
        <v>18202903.08</v>
      </c>
      <c r="N2540" s="60"/>
      <c r="O2540" s="60">
        <f t="shared" si="275"/>
        <v>70.25541402</v>
      </c>
      <c r="P2540" s="60">
        <f t="shared" si="276"/>
        <v>36.28042969</v>
      </c>
      <c r="Q2540" s="50"/>
      <c r="R2540" s="50"/>
    </row>
    <row r="2541" ht="15.75" customHeight="1">
      <c r="A2541" s="47" t="s">
        <v>60</v>
      </c>
      <c r="B2541" s="33">
        <v>1.58</v>
      </c>
      <c r="C2541" s="32">
        <v>1.2426932E8</v>
      </c>
      <c r="D2541" s="30">
        <f t="shared" si="269"/>
        <v>196345525.6</v>
      </c>
      <c r="E2541" s="30"/>
      <c r="F2541" s="30"/>
      <c r="G2541" s="32">
        <f t="shared" si="270"/>
        <v>124269320</v>
      </c>
      <c r="H2541" s="33">
        <v>1.61</v>
      </c>
      <c r="I2541" s="32">
        <f t="shared" si="271"/>
        <v>0.03</v>
      </c>
      <c r="J2541" s="30">
        <f t="shared" si="272"/>
        <v>200073605.2</v>
      </c>
      <c r="K2541" s="34">
        <f t="shared" si="273"/>
        <v>3728079.6</v>
      </c>
      <c r="L2541" s="60">
        <v>2.12</v>
      </c>
      <c r="M2541" s="60">
        <f t="shared" si="274"/>
        <v>263450958.4</v>
      </c>
      <c r="N2541" s="60"/>
      <c r="O2541" s="60">
        <f t="shared" si="275"/>
        <v>1016.807928</v>
      </c>
      <c r="P2541" s="60">
        <f t="shared" si="276"/>
        <v>757.8096818</v>
      </c>
      <c r="Q2541" s="50"/>
      <c r="R2541" s="50"/>
    </row>
    <row r="2542" ht="15.75" customHeight="1">
      <c r="A2542" s="47" t="s">
        <v>61</v>
      </c>
      <c r="B2542" s="33">
        <v>117000.0</v>
      </c>
      <c r="C2542" s="32">
        <v>5.0</v>
      </c>
      <c r="D2542" s="30">
        <f t="shared" si="269"/>
        <v>585000</v>
      </c>
      <c r="E2542" s="30"/>
      <c r="F2542" s="30"/>
      <c r="G2542" s="32">
        <f t="shared" si="270"/>
        <v>5</v>
      </c>
      <c r="H2542" s="33">
        <v>117000.0</v>
      </c>
      <c r="I2542" s="32">
        <f t="shared" si="271"/>
        <v>0</v>
      </c>
      <c r="J2542" s="30">
        <f t="shared" si="272"/>
        <v>585000</v>
      </c>
      <c r="K2542" s="34">
        <f t="shared" si="273"/>
        <v>0</v>
      </c>
      <c r="L2542" s="60">
        <v>73873.8</v>
      </c>
      <c r="M2542" s="60">
        <f t="shared" si="274"/>
        <v>369369</v>
      </c>
      <c r="N2542" s="60"/>
      <c r="O2542" s="60">
        <f t="shared" si="275"/>
        <v>1.425606229</v>
      </c>
      <c r="P2542" s="60">
        <f t="shared" si="276"/>
        <v>2.257849587</v>
      </c>
      <c r="Q2542" s="50"/>
      <c r="R2542" s="50"/>
    </row>
    <row r="2543" ht="15.75" customHeight="1">
      <c r="A2543" s="47" t="s">
        <v>82</v>
      </c>
      <c r="B2543" s="45">
        <v>17500.0</v>
      </c>
      <c r="C2543" s="32">
        <v>1.0</v>
      </c>
      <c r="D2543" s="31">
        <f t="shared" si="269"/>
        <v>17500</v>
      </c>
      <c r="E2543" s="30"/>
      <c r="F2543" s="31"/>
      <c r="G2543" s="32">
        <f t="shared" si="270"/>
        <v>1</v>
      </c>
      <c r="H2543" s="45">
        <v>17500.0</v>
      </c>
      <c r="I2543" s="32">
        <f t="shared" si="271"/>
        <v>0</v>
      </c>
      <c r="J2543" s="31">
        <f t="shared" si="272"/>
        <v>17500</v>
      </c>
      <c r="K2543" s="34">
        <f t="shared" si="273"/>
        <v>0</v>
      </c>
      <c r="L2543" s="60">
        <v>154487.67</v>
      </c>
      <c r="M2543" s="60">
        <f t="shared" si="274"/>
        <v>154487.67</v>
      </c>
      <c r="N2543" s="60"/>
      <c r="O2543" s="60">
        <f t="shared" si="275"/>
        <v>0.5962562767</v>
      </c>
      <c r="P2543" s="60">
        <f t="shared" si="276"/>
        <v>0.06754250901</v>
      </c>
      <c r="Q2543" s="50"/>
      <c r="R2543" s="50"/>
    </row>
    <row r="2544" ht="15.75" customHeight="1">
      <c r="A2544" s="47" t="s">
        <v>93</v>
      </c>
      <c r="B2544" s="33">
        <v>144001.0</v>
      </c>
      <c r="C2544" s="32">
        <v>1072.0</v>
      </c>
      <c r="D2544" s="30">
        <f t="shared" si="269"/>
        <v>154369072</v>
      </c>
      <c r="E2544" s="30">
        <v>97.0</v>
      </c>
      <c r="F2544" s="30"/>
      <c r="G2544" s="32">
        <f t="shared" si="270"/>
        <v>1169</v>
      </c>
      <c r="H2544" s="33">
        <v>184300.0</v>
      </c>
      <c r="I2544" s="32">
        <f t="shared" si="271"/>
        <v>40299</v>
      </c>
      <c r="J2544" s="30">
        <f t="shared" si="272"/>
        <v>215446700</v>
      </c>
      <c r="K2544" s="34">
        <f t="shared" si="273"/>
        <v>61077628</v>
      </c>
      <c r="L2544" s="60">
        <v>159085.14</v>
      </c>
      <c r="M2544" s="60">
        <f t="shared" si="274"/>
        <v>170539270.1</v>
      </c>
      <c r="N2544" s="60"/>
      <c r="O2544" s="60">
        <f t="shared" si="275"/>
        <v>658.2085821</v>
      </c>
      <c r="P2544" s="60">
        <f t="shared" si="276"/>
        <v>595.7985392</v>
      </c>
      <c r="Q2544" s="50"/>
      <c r="R2544" s="50"/>
    </row>
    <row r="2545" ht="15.75" customHeight="1">
      <c r="A2545" s="47" t="s">
        <v>94</v>
      </c>
      <c r="B2545" s="33">
        <v>16600.0</v>
      </c>
      <c r="C2545" s="32">
        <v>8.0</v>
      </c>
      <c r="D2545" s="30">
        <f t="shared" si="269"/>
        <v>132800</v>
      </c>
      <c r="E2545" s="30"/>
      <c r="F2545" s="30"/>
      <c r="G2545" s="32">
        <f t="shared" si="270"/>
        <v>8</v>
      </c>
      <c r="H2545" s="33">
        <v>17400.0</v>
      </c>
      <c r="I2545" s="32">
        <f t="shared" si="271"/>
        <v>800</v>
      </c>
      <c r="J2545" s="30">
        <f t="shared" si="272"/>
        <v>139200</v>
      </c>
      <c r="K2545" s="34">
        <f t="shared" si="273"/>
        <v>6400</v>
      </c>
      <c r="L2545" s="60">
        <v>12781.25</v>
      </c>
      <c r="M2545" s="60">
        <f t="shared" si="274"/>
        <v>102250</v>
      </c>
      <c r="N2545" s="60"/>
      <c r="O2545" s="60">
        <f t="shared" si="275"/>
        <v>0.3946412312</v>
      </c>
      <c r="P2545" s="60">
        <f t="shared" si="276"/>
        <v>0.5125511541</v>
      </c>
      <c r="Q2545" s="50"/>
      <c r="R2545" s="50"/>
    </row>
    <row r="2546" ht="15.75" customHeight="1">
      <c r="A2546" s="47" t="s">
        <v>64</v>
      </c>
      <c r="B2546" s="33">
        <v>596000.0</v>
      </c>
      <c r="C2546" s="32">
        <v>50.0</v>
      </c>
      <c r="D2546" s="30">
        <f t="shared" si="269"/>
        <v>29800000</v>
      </c>
      <c r="E2546" s="30"/>
      <c r="F2546" s="30"/>
      <c r="G2546" s="32">
        <f t="shared" si="270"/>
        <v>50</v>
      </c>
      <c r="H2546" s="33">
        <v>612000.0</v>
      </c>
      <c r="I2546" s="32">
        <f t="shared" si="271"/>
        <v>16000</v>
      </c>
      <c r="J2546" s="30">
        <f t="shared" si="272"/>
        <v>30600000</v>
      </c>
      <c r="K2546" s="34">
        <f t="shared" si="273"/>
        <v>800000</v>
      </c>
      <c r="L2546" s="60">
        <v>159664.04</v>
      </c>
      <c r="M2546" s="60">
        <f t="shared" si="274"/>
        <v>7983202</v>
      </c>
      <c r="N2546" s="60"/>
      <c r="O2546" s="60">
        <f t="shared" si="275"/>
        <v>30.81174246</v>
      </c>
      <c r="P2546" s="60">
        <f t="shared" si="276"/>
        <v>115.0152439</v>
      </c>
      <c r="Q2546" s="50"/>
      <c r="R2546" s="50"/>
    </row>
    <row r="2547" ht="15.75" customHeight="1">
      <c r="A2547" s="47" t="s">
        <v>65</v>
      </c>
      <c r="B2547" s="33">
        <v>580000.0</v>
      </c>
      <c r="C2547" s="32">
        <v>291.0</v>
      </c>
      <c r="D2547" s="30">
        <f t="shared" si="269"/>
        <v>168780000</v>
      </c>
      <c r="E2547" s="30"/>
      <c r="F2547" s="30"/>
      <c r="G2547" s="32">
        <f t="shared" si="270"/>
        <v>291</v>
      </c>
      <c r="H2547" s="33">
        <v>585000.0</v>
      </c>
      <c r="I2547" s="32">
        <f t="shared" si="271"/>
        <v>5000</v>
      </c>
      <c r="J2547" s="30">
        <f t="shared" si="272"/>
        <v>170235000</v>
      </c>
      <c r="K2547" s="34">
        <f t="shared" si="273"/>
        <v>1455000</v>
      </c>
      <c r="L2547" s="60">
        <v>182301.24</v>
      </c>
      <c r="M2547" s="60">
        <f t="shared" si="274"/>
        <v>53049660.84</v>
      </c>
      <c r="N2547" s="60"/>
      <c r="O2547" s="60">
        <f t="shared" si="275"/>
        <v>204.7489826</v>
      </c>
      <c r="P2547" s="60">
        <f t="shared" si="276"/>
        <v>651.4185526</v>
      </c>
      <c r="Q2547" s="50"/>
      <c r="R2547" s="50"/>
    </row>
    <row r="2548" ht="15.75" customHeight="1">
      <c r="A2548" s="47" t="s">
        <v>95</v>
      </c>
      <c r="B2548" s="33">
        <v>2450.0</v>
      </c>
      <c r="C2548" s="32">
        <v>17.0</v>
      </c>
      <c r="D2548" s="30">
        <f t="shared" si="269"/>
        <v>41650</v>
      </c>
      <c r="E2548" s="30"/>
      <c r="F2548" s="30"/>
      <c r="G2548" s="32">
        <f t="shared" si="270"/>
        <v>17</v>
      </c>
      <c r="H2548" s="33">
        <v>2599.99</v>
      </c>
      <c r="I2548" s="32">
        <f t="shared" si="271"/>
        <v>149.99</v>
      </c>
      <c r="J2548" s="30">
        <f t="shared" si="272"/>
        <v>44199.83</v>
      </c>
      <c r="K2548" s="34">
        <f t="shared" si="273"/>
        <v>2549.83</v>
      </c>
      <c r="L2548" s="60">
        <v>2253.7</v>
      </c>
      <c r="M2548" s="60">
        <f t="shared" si="274"/>
        <v>38312.9</v>
      </c>
      <c r="N2548" s="60"/>
      <c r="O2548" s="60">
        <f t="shared" si="275"/>
        <v>0.1478713939</v>
      </c>
      <c r="P2548" s="60">
        <f t="shared" si="276"/>
        <v>0.1607511714</v>
      </c>
      <c r="Q2548" s="50"/>
      <c r="R2548" s="50"/>
    </row>
    <row r="2549" ht="15.75" customHeight="1">
      <c r="A2549" s="47" t="s">
        <v>96</v>
      </c>
      <c r="B2549" s="33">
        <v>8000.0</v>
      </c>
      <c r="C2549" s="32">
        <v>10.0</v>
      </c>
      <c r="D2549" s="30">
        <f t="shared" si="269"/>
        <v>80000</v>
      </c>
      <c r="E2549" s="30"/>
      <c r="F2549" s="30"/>
      <c r="G2549" s="32">
        <f t="shared" si="270"/>
        <v>10</v>
      </c>
      <c r="H2549" s="33">
        <v>9000.0</v>
      </c>
      <c r="I2549" s="32">
        <f t="shared" si="271"/>
        <v>1000</v>
      </c>
      <c r="J2549" s="30">
        <f t="shared" si="272"/>
        <v>90000</v>
      </c>
      <c r="K2549" s="34">
        <f t="shared" si="273"/>
        <v>10000</v>
      </c>
      <c r="L2549" s="60">
        <v>5437.79</v>
      </c>
      <c r="M2549" s="60">
        <f t="shared" si="274"/>
        <v>54377.9</v>
      </c>
      <c r="N2549" s="60"/>
      <c r="O2549" s="60">
        <f t="shared" si="275"/>
        <v>0.2098754172</v>
      </c>
      <c r="P2549" s="60">
        <f t="shared" si="276"/>
        <v>0.3087657555</v>
      </c>
      <c r="Q2549" s="50"/>
      <c r="R2549" s="50"/>
    </row>
    <row r="2550" ht="15.75" customHeight="1">
      <c r="A2550" s="47" t="s">
        <v>50</v>
      </c>
      <c r="B2550" s="33">
        <v>92000.0</v>
      </c>
      <c r="C2550" s="32">
        <v>111.0</v>
      </c>
      <c r="D2550" s="30">
        <f t="shared" si="269"/>
        <v>10212000</v>
      </c>
      <c r="E2550" s="30"/>
      <c r="F2550" s="30"/>
      <c r="G2550" s="32">
        <f t="shared" si="270"/>
        <v>111</v>
      </c>
      <c r="H2550" s="33">
        <v>92000.0</v>
      </c>
      <c r="I2550" s="32">
        <f t="shared" si="271"/>
        <v>0</v>
      </c>
      <c r="J2550" s="30">
        <f t="shared" si="272"/>
        <v>10212000</v>
      </c>
      <c r="K2550" s="34">
        <f t="shared" si="273"/>
        <v>0</v>
      </c>
      <c r="L2550" s="60">
        <v>57758.64</v>
      </c>
      <c r="M2550" s="60">
        <f t="shared" si="274"/>
        <v>6411209.04</v>
      </c>
      <c r="N2550" s="60"/>
      <c r="O2550" s="60">
        <f t="shared" si="275"/>
        <v>24.74452253</v>
      </c>
      <c r="P2550" s="60">
        <f t="shared" si="276"/>
        <v>39.41394869</v>
      </c>
      <c r="Q2550" s="50"/>
      <c r="R2550" s="50"/>
    </row>
    <row r="2551" ht="15.75" customHeight="1">
      <c r="A2551" s="47" t="s">
        <v>49</v>
      </c>
      <c r="B2551" s="33">
        <v>80999.99</v>
      </c>
      <c r="C2551" s="32">
        <v>1158.0</v>
      </c>
      <c r="D2551" s="30">
        <f t="shared" si="269"/>
        <v>93797988.42</v>
      </c>
      <c r="E2551" s="30">
        <v>150.0</v>
      </c>
      <c r="F2551" s="30"/>
      <c r="G2551" s="32">
        <f t="shared" si="270"/>
        <v>1308</v>
      </c>
      <c r="H2551" s="33">
        <v>86995.0</v>
      </c>
      <c r="I2551" s="32">
        <f t="shared" si="271"/>
        <v>5995.01</v>
      </c>
      <c r="J2551" s="30">
        <f t="shared" si="272"/>
        <v>113789460</v>
      </c>
      <c r="K2551" s="34">
        <f t="shared" si="273"/>
        <v>19991471.58</v>
      </c>
      <c r="L2551" s="60">
        <v>64230.87</v>
      </c>
      <c r="M2551" s="60">
        <f t="shared" si="274"/>
        <v>74379347.46</v>
      </c>
      <c r="N2551" s="60"/>
      <c r="O2551" s="60">
        <f t="shared" si="275"/>
        <v>287.0724426</v>
      </c>
      <c r="P2551" s="60">
        <f t="shared" si="276"/>
        <v>362.0200845</v>
      </c>
      <c r="Q2551" s="50"/>
      <c r="R2551" s="50"/>
    </row>
    <row r="2552" ht="15.75" customHeight="1">
      <c r="A2552" s="47" t="s">
        <v>97</v>
      </c>
      <c r="B2552" s="33">
        <v>32500.0</v>
      </c>
      <c r="C2552" s="32">
        <v>718.0</v>
      </c>
      <c r="D2552" s="30">
        <f t="shared" si="269"/>
        <v>23335000</v>
      </c>
      <c r="E2552" s="30"/>
      <c r="F2552" s="30"/>
      <c r="G2552" s="32">
        <f t="shared" si="270"/>
        <v>718</v>
      </c>
      <c r="H2552" s="33">
        <v>32500.0</v>
      </c>
      <c r="I2552" s="32">
        <f t="shared" si="271"/>
        <v>0</v>
      </c>
      <c r="J2552" s="30">
        <f t="shared" si="272"/>
        <v>23335000</v>
      </c>
      <c r="K2552" s="34">
        <f t="shared" si="273"/>
        <v>0</v>
      </c>
      <c r="L2552" s="60">
        <v>16027.83</v>
      </c>
      <c r="M2552" s="60">
        <f t="shared" si="274"/>
        <v>11507981.94</v>
      </c>
      <c r="N2552" s="60"/>
      <c r="O2552" s="60">
        <f t="shared" si="275"/>
        <v>44.41588422</v>
      </c>
      <c r="P2552" s="60">
        <f t="shared" si="276"/>
        <v>90.0631113</v>
      </c>
      <c r="Q2552" s="50"/>
      <c r="R2552" s="50"/>
    </row>
    <row r="2553" ht="15.75" customHeight="1">
      <c r="A2553" s="47" t="s">
        <v>51</v>
      </c>
      <c r="B2553" s="33">
        <v>72000.0</v>
      </c>
      <c r="C2553" s="32">
        <v>149331.0</v>
      </c>
      <c r="D2553" s="30">
        <f t="shared" si="269"/>
        <v>10751832000</v>
      </c>
      <c r="E2553" s="30">
        <v>95.0</v>
      </c>
      <c r="F2553" s="30"/>
      <c r="G2553" s="32">
        <f t="shared" si="270"/>
        <v>149426</v>
      </c>
      <c r="H2553" s="33">
        <v>73000.0</v>
      </c>
      <c r="I2553" s="32">
        <f t="shared" si="271"/>
        <v>1000</v>
      </c>
      <c r="J2553" s="30">
        <f t="shared" si="272"/>
        <v>10908098000</v>
      </c>
      <c r="K2553" s="34">
        <f t="shared" si="273"/>
        <v>156266000</v>
      </c>
      <c r="L2553" s="60">
        <v>15747.54</v>
      </c>
      <c r="M2553" s="60">
        <f t="shared" si="274"/>
        <v>2351595896</v>
      </c>
      <c r="N2553" s="60"/>
      <c r="O2553" s="60">
        <f t="shared" si="275"/>
        <v>9076.153541</v>
      </c>
      <c r="P2553" s="60">
        <f t="shared" si="276"/>
        <v>41497.46913</v>
      </c>
      <c r="Q2553" s="50"/>
      <c r="R2553" s="50"/>
    </row>
    <row r="2554" ht="15.75" customHeight="1">
      <c r="A2554" s="47" t="s">
        <v>70</v>
      </c>
      <c r="B2554" s="33">
        <v>685.0</v>
      </c>
      <c r="C2554" s="32">
        <v>14827.0</v>
      </c>
      <c r="D2554" s="30">
        <f t="shared" si="269"/>
        <v>10156495</v>
      </c>
      <c r="E2554" s="30"/>
      <c r="F2554" s="30"/>
      <c r="G2554" s="32">
        <f t="shared" si="270"/>
        <v>14827</v>
      </c>
      <c r="H2554" s="33">
        <v>685.0</v>
      </c>
      <c r="I2554" s="32">
        <f t="shared" si="271"/>
        <v>0</v>
      </c>
      <c r="J2554" s="30">
        <f t="shared" si="272"/>
        <v>10156495</v>
      </c>
      <c r="K2554" s="34">
        <f t="shared" si="273"/>
        <v>0</v>
      </c>
      <c r="L2554" s="60">
        <v>689.6</v>
      </c>
      <c r="M2554" s="60">
        <f t="shared" si="274"/>
        <v>10224699.2</v>
      </c>
      <c r="N2554" s="60"/>
      <c r="O2554" s="60">
        <f t="shared" si="275"/>
        <v>39.46296216</v>
      </c>
      <c r="P2554" s="60">
        <f t="shared" si="276"/>
        <v>39.19972315</v>
      </c>
      <c r="Q2554" s="50"/>
      <c r="R2554" s="50"/>
    </row>
    <row r="2555" ht="15.75" customHeight="1">
      <c r="A2555" s="35"/>
      <c r="B2555" s="10"/>
      <c r="C2555" s="10"/>
      <c r="D2555" s="31">
        <f t="shared" si="269"/>
        <v>0</v>
      </c>
      <c r="E2555" s="31"/>
      <c r="F2555" s="31"/>
      <c r="G2555" s="32"/>
      <c r="H2555" s="31"/>
      <c r="I2555" s="32">
        <f t="shared" si="271"/>
        <v>0</v>
      </c>
      <c r="J2555" s="31">
        <f t="shared" si="272"/>
        <v>0</v>
      </c>
      <c r="K2555" s="34">
        <f t="shared" si="273"/>
        <v>0</v>
      </c>
      <c r="L2555" s="60"/>
      <c r="M2555" s="60">
        <f t="shared" si="274"/>
        <v>0</v>
      </c>
      <c r="N2555" s="60"/>
      <c r="O2555" s="60">
        <f t="shared" si="275"/>
        <v>0</v>
      </c>
      <c r="P2555" s="60">
        <f t="shared" si="276"/>
        <v>0</v>
      </c>
    </row>
    <row r="2556" ht="15.75" customHeight="1">
      <c r="A2556" s="35"/>
      <c r="B2556" s="10"/>
      <c r="C2556" s="10"/>
      <c r="D2556" s="31">
        <f t="shared" si="269"/>
        <v>0</v>
      </c>
      <c r="E2556" s="31"/>
      <c r="F2556" s="31"/>
      <c r="G2556" s="32"/>
      <c r="H2556" s="31"/>
      <c r="I2556" s="32">
        <f t="shared" si="271"/>
        <v>0</v>
      </c>
      <c r="J2556" s="31">
        <f t="shared" si="272"/>
        <v>0</v>
      </c>
      <c r="K2556" s="34">
        <f t="shared" si="273"/>
        <v>0</v>
      </c>
      <c r="L2556" s="60"/>
      <c r="M2556" s="60">
        <f t="shared" si="274"/>
        <v>0</v>
      </c>
      <c r="N2556" s="60"/>
      <c r="O2556" s="60">
        <f t="shared" si="275"/>
        <v>0</v>
      </c>
      <c r="P2556" s="60">
        <f t="shared" si="276"/>
        <v>0</v>
      </c>
    </row>
    <row r="2557" ht="15.75" customHeight="1">
      <c r="A2557" s="37"/>
      <c r="B2557" s="38"/>
      <c r="C2557" s="38"/>
      <c r="D2557" s="39">
        <f t="shared" si="269"/>
        <v>0</v>
      </c>
      <c r="E2557" s="39"/>
      <c r="F2557" s="39"/>
      <c r="G2557" s="32"/>
      <c r="H2557" s="39"/>
      <c r="I2557" s="40">
        <f t="shared" si="271"/>
        <v>0</v>
      </c>
      <c r="J2557" s="39">
        <f t="shared" si="272"/>
        <v>0</v>
      </c>
      <c r="K2557" s="34">
        <f t="shared" si="273"/>
        <v>0</v>
      </c>
      <c r="L2557" s="60"/>
      <c r="M2557" s="60">
        <f t="shared" si="274"/>
        <v>0</v>
      </c>
      <c r="N2557" s="60"/>
      <c r="O2557" s="60">
        <f t="shared" si="275"/>
        <v>0</v>
      </c>
      <c r="P2557" s="60">
        <f t="shared" si="276"/>
        <v>0</v>
      </c>
    </row>
    <row r="2558" ht="15.75" customHeight="1">
      <c r="B2558" s="2"/>
      <c r="C2558" s="2"/>
      <c r="D2558" s="3"/>
      <c r="E2558" s="3"/>
      <c r="F2558" s="3"/>
      <c r="G2558" s="12">
        <f>SUM(G2526:G2557)</f>
        <v>127464490</v>
      </c>
      <c r="H2558" s="3"/>
      <c r="I2558" s="3"/>
      <c r="J2558" s="3"/>
      <c r="M2558" s="1" t="s">
        <v>223</v>
      </c>
      <c r="N2558" s="1"/>
      <c r="O2558" s="1" t="s">
        <v>224</v>
      </c>
      <c r="P2558" s="1" t="s">
        <v>224</v>
      </c>
    </row>
    <row r="2559" ht="15.75" customHeight="1">
      <c r="B2559" s="2"/>
      <c r="C2559" s="2"/>
      <c r="D2559" s="3"/>
      <c r="E2559" s="3"/>
      <c r="F2559" s="3"/>
      <c r="G2559" s="3"/>
      <c r="H2559" s="3"/>
      <c r="I2559" s="3"/>
      <c r="J2559" s="3"/>
      <c r="M2559" s="61">
        <f>SUM(M2526:M2558)</f>
        <v>9483164398</v>
      </c>
      <c r="N2559" s="15"/>
      <c r="O2559" s="15">
        <f>SUM(O2526:O2558)</f>
        <v>36600.95525</v>
      </c>
      <c r="P2559" s="15">
        <f>SUM(P2526:P2554)</f>
        <v>87263.09497</v>
      </c>
    </row>
    <row r="2560" ht="15.75" customHeight="1">
      <c r="B2560" s="2"/>
      <c r="C2560" s="2"/>
      <c r="D2560" s="3" t="s">
        <v>17</v>
      </c>
      <c r="E2560" s="3"/>
      <c r="F2560" s="3"/>
      <c r="G2560" s="3"/>
      <c r="H2560" s="3"/>
      <c r="I2560" s="3"/>
      <c r="J2560" s="3" t="s">
        <v>17</v>
      </c>
    </row>
    <row r="2561" ht="15.75" customHeight="1">
      <c r="A2561" s="51" t="s">
        <v>88</v>
      </c>
      <c r="B2561" s="52" t="s">
        <v>51</v>
      </c>
      <c r="C2561" s="52" t="s">
        <v>48</v>
      </c>
      <c r="D2561" s="3">
        <f>SUM(D2526:D2560)</f>
        <v>22609526717</v>
      </c>
      <c r="E2561" s="3"/>
      <c r="F2561" s="3"/>
      <c r="G2561" s="3"/>
      <c r="H2561" s="3"/>
      <c r="I2561" s="3"/>
      <c r="J2561" s="3">
        <f>SUM(J2526:J2560)</f>
        <v>22918492026</v>
      </c>
      <c r="K2561" s="17">
        <f>J2561-D2561</f>
        <v>308965309.8</v>
      </c>
    </row>
    <row r="2562" ht="15.75" customHeight="1">
      <c r="A2562" s="15" t="s">
        <v>157</v>
      </c>
      <c r="B2562" s="15" t="s">
        <v>157</v>
      </c>
      <c r="C2562" s="15" t="s">
        <v>157</v>
      </c>
      <c r="D2562" s="3"/>
      <c r="E2562" s="3"/>
      <c r="F2562" s="3"/>
      <c r="G2562" s="3"/>
      <c r="H2562" s="3"/>
      <c r="I2562" s="3"/>
      <c r="J2562" s="3"/>
    </row>
    <row r="2563" ht="15.75" customHeight="1">
      <c r="A2563" s="2">
        <v>5.791930372E9</v>
      </c>
      <c r="B2563" s="2">
        <v>2.6121595E7</v>
      </c>
      <c r="C2563" s="2">
        <v>2.925E7</v>
      </c>
      <c r="D2563" s="3" t="s">
        <v>20</v>
      </c>
      <c r="E2563" s="3"/>
      <c r="F2563" s="3"/>
      <c r="G2563" s="3"/>
      <c r="H2563" s="3"/>
      <c r="I2563" s="3"/>
      <c r="J2563" s="3" t="s">
        <v>20</v>
      </c>
      <c r="K2563" s="43">
        <f>K2561/J2564</f>
        <v>1192.473841</v>
      </c>
    </row>
    <row r="2564" ht="15.75" customHeight="1">
      <c r="A2564" s="52" t="s">
        <v>158</v>
      </c>
      <c r="B2564" s="52" t="s">
        <v>158</v>
      </c>
      <c r="C2564" s="52" t="s">
        <v>158</v>
      </c>
      <c r="D2564" s="11">
        <v>258364.812</v>
      </c>
      <c r="E2564" s="3"/>
      <c r="F2564" s="3"/>
      <c r="G2564" s="3"/>
      <c r="H2564" s="3"/>
      <c r="I2564" s="3"/>
      <c r="J2564" s="11">
        <v>259096.0901</v>
      </c>
      <c r="K2564" s="42"/>
    </row>
    <row r="2565" ht="15.75" customHeight="1">
      <c r="A2565" s="2">
        <f>C2527</f>
        <v>1206626</v>
      </c>
      <c r="B2565" s="2">
        <f>C2553</f>
        <v>149331</v>
      </c>
      <c r="C2565" s="2">
        <f>C2530</f>
        <v>144757</v>
      </c>
      <c r="D2565" s="3" t="s">
        <v>21</v>
      </c>
      <c r="E2565" s="3"/>
      <c r="F2565" s="3"/>
      <c r="G2565" s="3"/>
      <c r="H2565" s="3"/>
      <c r="I2565" s="3"/>
      <c r="J2565" s="3" t="s">
        <v>21</v>
      </c>
    </row>
    <row r="2566" ht="15.75" customHeight="1">
      <c r="A2566" s="52" t="s">
        <v>159</v>
      </c>
      <c r="B2566" s="52" t="s">
        <v>159</v>
      </c>
      <c r="C2566" s="52" t="s">
        <v>159</v>
      </c>
      <c r="D2566" s="12">
        <f>D2561/D2564</f>
        <v>87510.08522</v>
      </c>
      <c r="E2566" s="12"/>
      <c r="F2566" s="12"/>
      <c r="G2566" s="12"/>
      <c r="H2566" s="3"/>
      <c r="I2566" s="3"/>
      <c r="J2566" s="12">
        <f>J2561/J2564</f>
        <v>88455.56881</v>
      </c>
      <c r="K2566" s="18">
        <f>J2566-D2566</f>
        <v>945.483588</v>
      </c>
    </row>
    <row r="2567" ht="15.75" customHeight="1">
      <c r="A2567" s="6">
        <f t="shared" ref="A2567:C2567" si="277">A2565*100/A2563</f>
        <v>0.02083288166</v>
      </c>
      <c r="B2567" s="2">
        <f t="shared" si="277"/>
        <v>0.5716764233</v>
      </c>
      <c r="C2567" s="2">
        <f t="shared" si="277"/>
        <v>0.4948957265</v>
      </c>
      <c r="D2567" s="3"/>
      <c r="E2567" s="3"/>
      <c r="F2567" s="3"/>
      <c r="G2567" s="3"/>
      <c r="H2567" s="3"/>
      <c r="I2567" s="3"/>
      <c r="J2567" s="3"/>
    </row>
    <row r="2568" ht="15.75" customHeight="1">
      <c r="B2568" s="2"/>
      <c r="C2568" s="2"/>
      <c r="D2568" s="3"/>
      <c r="E2568" s="3"/>
      <c r="F2568" s="3"/>
      <c r="G2568" s="3"/>
      <c r="H2568" s="3"/>
      <c r="I2568" s="3"/>
      <c r="J2568" s="3"/>
    </row>
    <row r="2569" ht="15.75" customHeight="1">
      <c r="B2569" s="2"/>
      <c r="C2569" s="2"/>
      <c r="D2569" s="3"/>
      <c r="E2569" s="3"/>
      <c r="F2569" s="3"/>
      <c r="G2569" s="3"/>
      <c r="H2569" s="3"/>
      <c r="I2569" s="3"/>
      <c r="J2569" s="3"/>
    </row>
    <row r="2570" ht="15.75" customHeight="1">
      <c r="B2570" s="2"/>
      <c r="C2570" s="2"/>
      <c r="D2570" s="3"/>
      <c r="E2570" s="3"/>
      <c r="F2570" s="3"/>
      <c r="G2570" s="3"/>
      <c r="H2570" s="3"/>
      <c r="I2570" s="3"/>
      <c r="J2570" s="3"/>
    </row>
    <row r="2571" ht="15.75" customHeight="1">
      <c r="B2571" s="2"/>
      <c r="C2571" s="2"/>
      <c r="D2571" s="3"/>
      <c r="E2571" s="3"/>
      <c r="F2571" s="3"/>
      <c r="G2571" s="3"/>
      <c r="H2571" s="3"/>
      <c r="I2571" s="3"/>
      <c r="J2571" s="3"/>
    </row>
    <row r="2572" ht="15.75" customHeight="1">
      <c r="B2572" s="2"/>
      <c r="C2572" s="2"/>
      <c r="D2572" s="3"/>
      <c r="E2572" s="3"/>
      <c r="F2572" s="3"/>
      <c r="G2572" s="3"/>
      <c r="H2572" s="3"/>
      <c r="I2572" s="3"/>
      <c r="J2572" s="3"/>
    </row>
    <row r="2573" ht="15.75" customHeight="1">
      <c r="B2573" s="2"/>
      <c r="C2573" s="2"/>
      <c r="D2573" s="3"/>
      <c r="E2573" s="3"/>
      <c r="F2573" s="3"/>
      <c r="G2573" s="3"/>
      <c r="H2573" s="3"/>
      <c r="I2573" s="3"/>
      <c r="J2573" s="3"/>
    </row>
    <row r="2574" ht="15.75" customHeight="1">
      <c r="A2574" s="1" t="s">
        <v>225</v>
      </c>
      <c r="B2574" s="2"/>
      <c r="C2574" s="2"/>
      <c r="D2574" s="3"/>
      <c r="E2574" s="3"/>
      <c r="F2574" s="3"/>
      <c r="G2574" s="3"/>
      <c r="H2574" s="3"/>
      <c r="I2574" s="3"/>
      <c r="J2574" s="3"/>
    </row>
    <row r="2575" ht="15.75" customHeight="1">
      <c r="B2575" s="2"/>
      <c r="C2575" s="2"/>
      <c r="D2575" s="3"/>
      <c r="E2575" s="3"/>
      <c r="F2575" s="3"/>
      <c r="G2575" s="3"/>
      <c r="H2575" s="3"/>
      <c r="I2575" s="3"/>
      <c r="J2575" s="3"/>
    </row>
    <row r="2576" ht="15.75" customHeight="1">
      <c r="B2576" s="2"/>
      <c r="C2576" s="2"/>
      <c r="D2576" s="3"/>
      <c r="E2576" s="3"/>
      <c r="F2576" s="3"/>
      <c r="G2576" s="3"/>
      <c r="H2576" s="3"/>
      <c r="I2576" s="3"/>
      <c r="J2576" s="3"/>
      <c r="M2576" s="24" t="s">
        <v>226</v>
      </c>
    </row>
    <row r="2577" ht="15.75" customHeight="1">
      <c r="A2577" s="19" t="s">
        <v>35</v>
      </c>
      <c r="B2577" s="20"/>
      <c r="C2577" s="20"/>
      <c r="D2577" s="21"/>
      <c r="E2577" s="22" t="s">
        <v>36</v>
      </c>
      <c r="F2577" s="23"/>
      <c r="G2577" s="21"/>
      <c r="H2577" s="21"/>
      <c r="I2577" s="21"/>
      <c r="J2577" s="21"/>
      <c r="K2577" s="24"/>
      <c r="L2577" s="24"/>
      <c r="M2577" s="59">
        <f>J2617</f>
        <v>262561.24</v>
      </c>
      <c r="N2577" s="24"/>
      <c r="O2577" s="24"/>
      <c r="P2577" s="24"/>
      <c r="Q2577" s="1"/>
      <c r="R2577" s="1"/>
    </row>
    <row r="2578" ht="15.75" customHeight="1">
      <c r="A2578" s="25" t="s">
        <v>2</v>
      </c>
      <c r="B2578" s="27" t="s">
        <v>218</v>
      </c>
      <c r="C2578" s="26" t="s">
        <v>8</v>
      </c>
      <c r="D2578" s="27" t="s">
        <v>217</v>
      </c>
      <c r="E2578" s="27" t="s">
        <v>38</v>
      </c>
      <c r="F2578" s="27" t="s">
        <v>39</v>
      </c>
      <c r="G2578" s="27" t="s">
        <v>40</v>
      </c>
      <c r="H2578" s="27" t="s">
        <v>227</v>
      </c>
      <c r="I2578" s="27" t="s">
        <v>42</v>
      </c>
      <c r="J2578" s="27" t="s">
        <v>227</v>
      </c>
      <c r="K2578" s="28" t="s">
        <v>12</v>
      </c>
      <c r="L2578" s="28" t="s">
        <v>219</v>
      </c>
      <c r="M2578" s="28" t="s">
        <v>220</v>
      </c>
      <c r="N2578" s="28"/>
      <c r="O2578" s="28" t="s">
        <v>221</v>
      </c>
      <c r="P2578" s="28" t="s">
        <v>222</v>
      </c>
      <c r="Q2578" s="1"/>
      <c r="R2578" s="1"/>
    </row>
    <row r="2579" ht="15.75" customHeight="1">
      <c r="A2579" s="47" t="s">
        <v>87</v>
      </c>
      <c r="B2579" s="33">
        <v>160000.0</v>
      </c>
      <c r="C2579" s="32">
        <v>3.0</v>
      </c>
      <c r="D2579" s="30">
        <f t="shared" ref="D2579:D2610" si="278">C2579*B2579</f>
        <v>480000</v>
      </c>
      <c r="E2579" s="10"/>
      <c r="F2579" s="31"/>
      <c r="G2579" s="32">
        <f t="shared" ref="G2579:G2607" si="279">$C2579+E2579-F2579</f>
        <v>3</v>
      </c>
      <c r="H2579" s="33">
        <v>151000.0</v>
      </c>
      <c r="I2579" s="32">
        <f t="shared" ref="I2579:I2610" si="280">H2579-B2579</f>
        <v>-9000</v>
      </c>
      <c r="J2579" s="30">
        <f t="shared" ref="J2579:J2610" si="281">G2579*H2579</f>
        <v>453000</v>
      </c>
      <c r="K2579" s="34">
        <f t="shared" ref="K2579:K2610" si="282">J2579-D2579</f>
        <v>-27000</v>
      </c>
      <c r="L2579" s="60">
        <v>67751.68</v>
      </c>
      <c r="M2579" s="60">
        <f t="shared" ref="M2579:M2610" si="283">C2579*L2579</f>
        <v>203255.04</v>
      </c>
      <c r="N2579" s="60"/>
      <c r="O2579" s="60">
        <f t="shared" ref="O2579:O2612" si="284">M2579/M$2577</f>
        <v>0.7741243148</v>
      </c>
      <c r="P2579" s="60">
        <f t="shared" ref="P2579:P2610" si="285">D2579/M$2524</f>
        <v>1.852594533</v>
      </c>
      <c r="Q2579" s="50"/>
      <c r="R2579" s="50"/>
    </row>
    <row r="2580" ht="15.75" customHeight="1">
      <c r="A2580" s="47" t="s">
        <v>88</v>
      </c>
      <c r="B2580" s="33">
        <v>2059.0</v>
      </c>
      <c r="C2580" s="32">
        <v>1206626.0</v>
      </c>
      <c r="D2580" s="30">
        <f t="shared" si="278"/>
        <v>2484442934</v>
      </c>
      <c r="E2580" s="30"/>
      <c r="F2580" s="30">
        <v>99007.0</v>
      </c>
      <c r="G2580" s="32">
        <f t="shared" si="279"/>
        <v>1107619</v>
      </c>
      <c r="H2580" s="33">
        <v>2100.0</v>
      </c>
      <c r="I2580" s="32">
        <f t="shared" si="280"/>
        <v>41</v>
      </c>
      <c r="J2580" s="30">
        <f t="shared" si="281"/>
        <v>2325999900</v>
      </c>
      <c r="K2580" s="34">
        <f t="shared" si="282"/>
        <v>-158443034</v>
      </c>
      <c r="L2580" s="60">
        <v>917.46</v>
      </c>
      <c r="M2580" s="60">
        <f t="shared" si="283"/>
        <v>1107031090</v>
      </c>
      <c r="N2580" s="60"/>
      <c r="O2580" s="60">
        <f t="shared" si="284"/>
        <v>4216.277658</v>
      </c>
      <c r="P2580" s="60">
        <f t="shared" si="285"/>
        <v>9588.886243</v>
      </c>
      <c r="Q2580" s="50"/>
      <c r="R2580" s="50"/>
    </row>
    <row r="2581" ht="15.75" customHeight="1">
      <c r="A2581" s="47" t="s">
        <v>89</v>
      </c>
      <c r="B2581" s="33">
        <v>88.0</v>
      </c>
      <c r="C2581" s="32">
        <v>102554.0</v>
      </c>
      <c r="D2581" s="30">
        <f t="shared" si="278"/>
        <v>9024752</v>
      </c>
      <c r="E2581" s="30"/>
      <c r="F2581" s="30"/>
      <c r="G2581" s="32">
        <f t="shared" si="279"/>
        <v>102554</v>
      </c>
      <c r="H2581" s="33">
        <v>87.0</v>
      </c>
      <c r="I2581" s="33">
        <f t="shared" si="280"/>
        <v>-1</v>
      </c>
      <c r="J2581" s="30">
        <f t="shared" si="281"/>
        <v>8922198</v>
      </c>
      <c r="K2581" s="34">
        <f t="shared" si="282"/>
        <v>-102554</v>
      </c>
      <c r="L2581" s="60">
        <v>74.13</v>
      </c>
      <c r="M2581" s="60">
        <f t="shared" si="283"/>
        <v>7602328.02</v>
      </c>
      <c r="N2581" s="60"/>
      <c r="O2581" s="60">
        <f t="shared" si="284"/>
        <v>28.95449465</v>
      </c>
      <c r="P2581" s="60">
        <f t="shared" si="285"/>
        <v>34.83167962</v>
      </c>
      <c r="Q2581" s="50"/>
      <c r="R2581" s="50"/>
    </row>
    <row r="2582" ht="15.75" customHeight="1">
      <c r="A2582" s="47" t="s">
        <v>47</v>
      </c>
      <c r="B2582" s="33">
        <v>610000.0</v>
      </c>
      <c r="C2582" s="32">
        <v>7.0</v>
      </c>
      <c r="D2582" s="30">
        <f t="shared" si="278"/>
        <v>4270000</v>
      </c>
      <c r="E2582" s="30"/>
      <c r="F2582" s="30"/>
      <c r="G2582" s="32">
        <f t="shared" si="279"/>
        <v>7</v>
      </c>
      <c r="H2582" s="33">
        <v>620000.0</v>
      </c>
      <c r="I2582" s="32">
        <f t="shared" si="280"/>
        <v>10000</v>
      </c>
      <c r="J2582" s="30">
        <f t="shared" si="281"/>
        <v>4340000</v>
      </c>
      <c r="K2582" s="34">
        <f t="shared" si="282"/>
        <v>70000</v>
      </c>
      <c r="L2582" s="60">
        <v>397540.0</v>
      </c>
      <c r="M2582" s="60">
        <f t="shared" si="283"/>
        <v>2782780</v>
      </c>
      <c r="N2582" s="60"/>
      <c r="O2582" s="60">
        <f t="shared" si="284"/>
        <v>10.59859407</v>
      </c>
      <c r="P2582" s="60">
        <f t="shared" si="285"/>
        <v>16.4803722</v>
      </c>
      <c r="Q2582" s="50"/>
      <c r="R2582" s="50"/>
    </row>
    <row r="2583" ht="15.75" customHeight="1">
      <c r="A2583" s="47" t="s">
        <v>48</v>
      </c>
      <c r="B2583" s="33">
        <v>60000.0</v>
      </c>
      <c r="C2583" s="32">
        <v>145257.0</v>
      </c>
      <c r="D2583" s="30">
        <f t="shared" si="278"/>
        <v>8715420000</v>
      </c>
      <c r="E2583" s="30">
        <v>500.0</v>
      </c>
      <c r="F2583" s="30"/>
      <c r="G2583" s="32">
        <f t="shared" si="279"/>
        <v>145757</v>
      </c>
      <c r="H2583" s="33">
        <v>62500.0</v>
      </c>
      <c r="I2583" s="32">
        <f t="shared" si="280"/>
        <v>2500</v>
      </c>
      <c r="J2583" s="30">
        <f t="shared" si="281"/>
        <v>9109812500</v>
      </c>
      <c r="K2583" s="34">
        <f t="shared" si="282"/>
        <v>394392500</v>
      </c>
      <c r="L2583" s="60">
        <v>37209.24</v>
      </c>
      <c r="M2583" s="60">
        <f t="shared" si="283"/>
        <v>5404902575</v>
      </c>
      <c r="N2583" s="60"/>
      <c r="O2583" s="60">
        <f t="shared" si="284"/>
        <v>20585.30259</v>
      </c>
      <c r="P2583" s="60">
        <f t="shared" si="285"/>
        <v>33637.79051</v>
      </c>
      <c r="Q2583" s="50"/>
      <c r="R2583" s="50"/>
    </row>
    <row r="2584" ht="15.75" customHeight="1">
      <c r="A2584" s="47" t="s">
        <v>86</v>
      </c>
      <c r="B2584" s="33">
        <v>8500.0</v>
      </c>
      <c r="C2584" s="32">
        <v>771.0</v>
      </c>
      <c r="D2584" s="30">
        <f t="shared" si="278"/>
        <v>6553500</v>
      </c>
      <c r="E2584" s="30"/>
      <c r="F2584" s="31"/>
      <c r="G2584" s="32">
        <f t="shared" si="279"/>
        <v>771</v>
      </c>
      <c r="H2584" s="33">
        <v>8500.0</v>
      </c>
      <c r="I2584" s="32">
        <f t="shared" si="280"/>
        <v>0</v>
      </c>
      <c r="J2584" s="30">
        <f t="shared" si="281"/>
        <v>6553500</v>
      </c>
      <c r="K2584" s="34">
        <f t="shared" si="282"/>
        <v>0</v>
      </c>
      <c r="L2584" s="60">
        <v>5201.56</v>
      </c>
      <c r="M2584" s="60">
        <f t="shared" si="283"/>
        <v>4010402.76</v>
      </c>
      <c r="N2584" s="60"/>
      <c r="O2584" s="60">
        <f t="shared" si="284"/>
        <v>15.27416141</v>
      </c>
      <c r="P2584" s="60">
        <f t="shared" si="285"/>
        <v>25.29370473</v>
      </c>
      <c r="Q2584" s="50"/>
      <c r="R2584" s="50"/>
    </row>
    <row r="2585" ht="15.75" customHeight="1">
      <c r="A2585" s="47" t="s">
        <v>90</v>
      </c>
      <c r="B2585" s="33">
        <v>970.0</v>
      </c>
      <c r="C2585" s="32">
        <v>4.0</v>
      </c>
      <c r="D2585" s="30">
        <f t="shared" si="278"/>
        <v>3880</v>
      </c>
      <c r="E2585" s="30"/>
      <c r="F2585" s="30"/>
      <c r="G2585" s="32">
        <f t="shared" si="279"/>
        <v>4</v>
      </c>
      <c r="H2585" s="33">
        <v>970.0</v>
      </c>
      <c r="I2585" s="32">
        <f t="shared" si="280"/>
        <v>0</v>
      </c>
      <c r="J2585" s="30">
        <f t="shared" si="281"/>
        <v>3880</v>
      </c>
      <c r="K2585" s="34">
        <f t="shared" si="282"/>
        <v>0</v>
      </c>
      <c r="L2585" s="60">
        <v>570569.75</v>
      </c>
      <c r="M2585" s="60">
        <f t="shared" si="283"/>
        <v>2282279</v>
      </c>
      <c r="N2585" s="60"/>
      <c r="O2585" s="60">
        <f t="shared" si="284"/>
        <v>8.692368302</v>
      </c>
      <c r="P2585" s="60">
        <f t="shared" si="285"/>
        <v>0.01497513914</v>
      </c>
      <c r="Q2585" s="50"/>
      <c r="R2585" s="50"/>
    </row>
    <row r="2586" ht="15.75" customHeight="1">
      <c r="A2586" s="47" t="s">
        <v>54</v>
      </c>
      <c r="B2586" s="33">
        <v>95000.0</v>
      </c>
      <c r="C2586" s="32">
        <v>20.0</v>
      </c>
      <c r="D2586" s="30">
        <f t="shared" si="278"/>
        <v>1900000</v>
      </c>
      <c r="E2586" s="30"/>
      <c r="F2586" s="30"/>
      <c r="G2586" s="32">
        <f t="shared" si="279"/>
        <v>20</v>
      </c>
      <c r="H2586" s="33">
        <v>95000.0</v>
      </c>
      <c r="I2586" s="32">
        <f t="shared" si="280"/>
        <v>0</v>
      </c>
      <c r="J2586" s="30">
        <f t="shared" si="281"/>
        <v>1900000</v>
      </c>
      <c r="K2586" s="34">
        <f t="shared" si="282"/>
        <v>0</v>
      </c>
      <c r="L2586" s="60">
        <v>88208.12</v>
      </c>
      <c r="M2586" s="60">
        <f t="shared" si="283"/>
        <v>1764162.4</v>
      </c>
      <c r="N2586" s="60"/>
      <c r="O2586" s="60">
        <f t="shared" si="284"/>
        <v>6.719051144</v>
      </c>
      <c r="P2586" s="60">
        <f t="shared" si="285"/>
        <v>7.333186692</v>
      </c>
      <c r="Q2586" s="50"/>
      <c r="R2586" s="50"/>
    </row>
    <row r="2587" ht="15.75" customHeight="1">
      <c r="A2587" s="47" t="s">
        <v>55</v>
      </c>
      <c r="B2587" s="33">
        <v>3001.0</v>
      </c>
      <c r="C2587" s="32">
        <v>2.0</v>
      </c>
      <c r="D2587" s="30">
        <f t="shared" si="278"/>
        <v>6002</v>
      </c>
      <c r="E2587" s="30"/>
      <c r="F2587" s="30"/>
      <c r="G2587" s="32">
        <f t="shared" si="279"/>
        <v>2</v>
      </c>
      <c r="H2587" s="33">
        <v>3500.0</v>
      </c>
      <c r="I2587" s="32">
        <f t="shared" si="280"/>
        <v>499</v>
      </c>
      <c r="J2587" s="30">
        <f t="shared" si="281"/>
        <v>7000</v>
      </c>
      <c r="K2587" s="34">
        <f t="shared" si="282"/>
        <v>998</v>
      </c>
      <c r="L2587" s="60">
        <v>2525.0</v>
      </c>
      <c r="M2587" s="60">
        <f t="shared" si="283"/>
        <v>5050</v>
      </c>
      <c r="N2587" s="60"/>
      <c r="O2587" s="60">
        <f t="shared" si="284"/>
        <v>0.01923360813</v>
      </c>
      <c r="P2587" s="60">
        <f t="shared" si="285"/>
        <v>0.0231651508</v>
      </c>
      <c r="Q2587" s="50"/>
      <c r="R2587" s="50"/>
    </row>
    <row r="2588" ht="15.75" customHeight="1">
      <c r="A2588" s="48" t="s">
        <v>91</v>
      </c>
      <c r="B2588" s="33">
        <v>14700.0</v>
      </c>
      <c r="C2588" s="32">
        <v>2.0</v>
      </c>
      <c r="D2588" s="30">
        <f t="shared" si="278"/>
        <v>29400</v>
      </c>
      <c r="E2588" s="30"/>
      <c r="F2588" s="30"/>
      <c r="G2588" s="32">
        <f t="shared" si="279"/>
        <v>2</v>
      </c>
      <c r="H2588" s="33">
        <v>14850.0</v>
      </c>
      <c r="I2588" s="32">
        <f t="shared" si="280"/>
        <v>150</v>
      </c>
      <c r="J2588" s="30">
        <f t="shared" si="281"/>
        <v>29700</v>
      </c>
      <c r="K2588" s="34">
        <f t="shared" si="282"/>
        <v>300</v>
      </c>
      <c r="L2588" s="60">
        <v>6624.0</v>
      </c>
      <c r="M2588" s="60">
        <f t="shared" si="283"/>
        <v>13248</v>
      </c>
      <c r="N2588" s="60"/>
      <c r="O2588" s="60">
        <f t="shared" si="284"/>
        <v>0.0504568001</v>
      </c>
      <c r="P2588" s="60">
        <f t="shared" si="285"/>
        <v>0.1134714151</v>
      </c>
      <c r="Q2588" s="50"/>
      <c r="R2588" s="50"/>
    </row>
    <row r="2589" ht="15.75" customHeight="1">
      <c r="A2589" s="47" t="s">
        <v>92</v>
      </c>
      <c r="B2589" s="33">
        <v>99000.0</v>
      </c>
      <c r="C2589" s="32">
        <v>30.0</v>
      </c>
      <c r="D2589" s="30">
        <f t="shared" si="278"/>
        <v>2970000</v>
      </c>
      <c r="E2589" s="30"/>
      <c r="F2589" s="30"/>
      <c r="G2589" s="32">
        <f t="shared" si="279"/>
        <v>30</v>
      </c>
      <c r="H2589" s="33">
        <v>101500.0</v>
      </c>
      <c r="I2589" s="32">
        <f t="shared" si="280"/>
        <v>2500</v>
      </c>
      <c r="J2589" s="30">
        <f t="shared" si="281"/>
        <v>3045000</v>
      </c>
      <c r="K2589" s="34">
        <f t="shared" si="282"/>
        <v>75000</v>
      </c>
      <c r="L2589" s="60">
        <v>78588.51</v>
      </c>
      <c r="M2589" s="60">
        <f t="shared" si="283"/>
        <v>2357655.3</v>
      </c>
      <c r="N2589" s="60"/>
      <c r="O2589" s="60">
        <f t="shared" si="284"/>
        <v>8.979449137</v>
      </c>
      <c r="P2589" s="60">
        <f t="shared" si="285"/>
        <v>11.46292867</v>
      </c>
      <c r="Q2589" s="50"/>
      <c r="R2589" s="50"/>
    </row>
    <row r="2590" ht="15.75" customHeight="1">
      <c r="A2590" s="47" t="s">
        <v>67</v>
      </c>
      <c r="B2590" s="33">
        <v>8000.0</v>
      </c>
      <c r="C2590" s="32">
        <v>5.0</v>
      </c>
      <c r="D2590" s="30">
        <f t="shared" si="278"/>
        <v>40000</v>
      </c>
      <c r="E2590" s="30"/>
      <c r="F2590" s="30"/>
      <c r="G2590" s="32">
        <f t="shared" si="279"/>
        <v>5</v>
      </c>
      <c r="H2590" s="33">
        <v>9599.99</v>
      </c>
      <c r="I2590" s="32">
        <f t="shared" si="280"/>
        <v>1599.99</v>
      </c>
      <c r="J2590" s="30">
        <f t="shared" si="281"/>
        <v>47999.95</v>
      </c>
      <c r="K2590" s="34">
        <f t="shared" si="282"/>
        <v>7999.95</v>
      </c>
      <c r="L2590" s="60">
        <v>5599.99</v>
      </c>
      <c r="M2590" s="60">
        <f t="shared" si="283"/>
        <v>27999.95</v>
      </c>
      <c r="N2590" s="60"/>
      <c r="O2590" s="60">
        <f t="shared" si="284"/>
        <v>0.1066415972</v>
      </c>
      <c r="P2590" s="60">
        <f t="shared" si="285"/>
        <v>0.1543828777</v>
      </c>
      <c r="Q2590" s="50"/>
      <c r="R2590" s="50"/>
    </row>
    <row r="2591" ht="15.75" customHeight="1">
      <c r="A2591" s="47" t="s">
        <v>57</v>
      </c>
      <c r="B2591" s="33">
        <v>50000.0</v>
      </c>
      <c r="C2591" s="32">
        <v>20.0</v>
      </c>
      <c r="D2591" s="30">
        <f t="shared" si="278"/>
        <v>1000000</v>
      </c>
      <c r="E2591" s="30"/>
      <c r="F2591" s="30"/>
      <c r="G2591" s="32">
        <f t="shared" si="279"/>
        <v>20</v>
      </c>
      <c r="H2591" s="33">
        <v>51000.0</v>
      </c>
      <c r="I2591" s="32">
        <f t="shared" si="280"/>
        <v>1000</v>
      </c>
      <c r="J2591" s="30">
        <f t="shared" si="281"/>
        <v>1020000</v>
      </c>
      <c r="K2591" s="34">
        <f t="shared" si="282"/>
        <v>20000</v>
      </c>
      <c r="L2591" s="60">
        <v>38616.27</v>
      </c>
      <c r="M2591" s="60">
        <f t="shared" si="283"/>
        <v>772325.4</v>
      </c>
      <c r="N2591" s="60"/>
      <c r="O2591" s="60">
        <f t="shared" si="284"/>
        <v>2.941505761</v>
      </c>
      <c r="P2591" s="60">
        <f t="shared" si="285"/>
        <v>3.859571943</v>
      </c>
      <c r="Q2591" s="50"/>
      <c r="R2591" s="50"/>
    </row>
    <row r="2592" ht="15.75" customHeight="1">
      <c r="A2592" s="47" t="s">
        <v>58</v>
      </c>
      <c r="B2592" s="33">
        <v>72500.0</v>
      </c>
      <c r="C2592" s="32">
        <v>2.0</v>
      </c>
      <c r="D2592" s="30">
        <f t="shared" si="278"/>
        <v>145000</v>
      </c>
      <c r="E2592" s="30"/>
      <c r="F2592" s="30"/>
      <c r="G2592" s="32">
        <f t="shared" si="279"/>
        <v>2</v>
      </c>
      <c r="H2592" s="33">
        <v>76000.0</v>
      </c>
      <c r="I2592" s="32">
        <f t="shared" si="280"/>
        <v>3500</v>
      </c>
      <c r="J2592" s="30">
        <f t="shared" si="281"/>
        <v>152000</v>
      </c>
      <c r="K2592" s="34">
        <f t="shared" si="282"/>
        <v>7000</v>
      </c>
      <c r="L2592" s="60">
        <v>42723.0</v>
      </c>
      <c r="M2592" s="60">
        <f t="shared" si="283"/>
        <v>85446</v>
      </c>
      <c r="N2592" s="60"/>
      <c r="O2592" s="60">
        <f t="shared" si="284"/>
        <v>0.3254326495</v>
      </c>
      <c r="P2592" s="60">
        <f t="shared" si="285"/>
        <v>0.5596379318</v>
      </c>
      <c r="Q2592" s="50"/>
      <c r="R2592" s="50"/>
    </row>
    <row r="2593" ht="15.75" customHeight="1">
      <c r="A2593" s="47" t="s">
        <v>59</v>
      </c>
      <c r="B2593" s="33">
        <v>5.97</v>
      </c>
      <c r="C2593" s="32">
        <v>1571926.0</v>
      </c>
      <c r="D2593" s="30">
        <f t="shared" si="278"/>
        <v>9384398.22</v>
      </c>
      <c r="E2593" s="30"/>
      <c r="F2593" s="30"/>
      <c r="G2593" s="32">
        <f t="shared" si="279"/>
        <v>1571926</v>
      </c>
      <c r="H2593" s="33">
        <v>5.93</v>
      </c>
      <c r="I2593" s="32">
        <f t="shared" si="280"/>
        <v>-0.04</v>
      </c>
      <c r="J2593" s="30">
        <f t="shared" si="281"/>
        <v>9321521.18</v>
      </c>
      <c r="K2593" s="34">
        <f t="shared" si="282"/>
        <v>-62877.04</v>
      </c>
      <c r="L2593" s="60">
        <v>11.58</v>
      </c>
      <c r="M2593" s="60">
        <f t="shared" si="283"/>
        <v>18202903.08</v>
      </c>
      <c r="N2593" s="60"/>
      <c r="O2593" s="60">
        <f t="shared" si="284"/>
        <v>69.32821874</v>
      </c>
      <c r="P2593" s="60">
        <f t="shared" si="285"/>
        <v>36.21976008</v>
      </c>
      <c r="Q2593" s="50"/>
      <c r="R2593" s="50"/>
    </row>
    <row r="2594" ht="15.75" customHeight="1">
      <c r="A2594" s="47" t="s">
        <v>60</v>
      </c>
      <c r="B2594" s="33">
        <v>1.61</v>
      </c>
      <c r="C2594" s="32">
        <v>1.2426932E8</v>
      </c>
      <c r="D2594" s="30">
        <f t="shared" si="278"/>
        <v>200073605.2</v>
      </c>
      <c r="E2594" s="30">
        <v>1200000.0</v>
      </c>
      <c r="F2594" s="30"/>
      <c r="G2594" s="32">
        <f t="shared" si="279"/>
        <v>125469320</v>
      </c>
      <c r="H2594" s="33">
        <v>1.61</v>
      </c>
      <c r="I2594" s="32">
        <f t="shared" si="280"/>
        <v>0</v>
      </c>
      <c r="J2594" s="30">
        <f t="shared" si="281"/>
        <v>202005605.2</v>
      </c>
      <c r="K2594" s="34">
        <f t="shared" si="282"/>
        <v>1932000</v>
      </c>
      <c r="L2594" s="60">
        <v>2.12</v>
      </c>
      <c r="M2594" s="60">
        <f t="shared" si="283"/>
        <v>263450958.4</v>
      </c>
      <c r="N2594" s="60"/>
      <c r="O2594" s="60">
        <f t="shared" si="284"/>
        <v>1003.388613</v>
      </c>
      <c r="P2594" s="60">
        <f t="shared" si="285"/>
        <v>772.1984732</v>
      </c>
      <c r="Q2594" s="50"/>
      <c r="R2594" s="50"/>
    </row>
    <row r="2595" ht="15.75" customHeight="1">
      <c r="A2595" s="47" t="s">
        <v>61</v>
      </c>
      <c r="B2595" s="33">
        <v>117000.0</v>
      </c>
      <c r="C2595" s="32">
        <v>5.0</v>
      </c>
      <c r="D2595" s="30">
        <f t="shared" si="278"/>
        <v>585000</v>
      </c>
      <c r="E2595" s="30"/>
      <c r="F2595" s="30"/>
      <c r="G2595" s="32">
        <f t="shared" si="279"/>
        <v>5</v>
      </c>
      <c r="H2595" s="33">
        <v>117000.0</v>
      </c>
      <c r="I2595" s="32">
        <f t="shared" si="280"/>
        <v>0</v>
      </c>
      <c r="J2595" s="30">
        <f t="shared" si="281"/>
        <v>585000</v>
      </c>
      <c r="K2595" s="34">
        <f t="shared" si="282"/>
        <v>0</v>
      </c>
      <c r="L2595" s="60">
        <v>73873.8</v>
      </c>
      <c r="M2595" s="60">
        <f t="shared" si="283"/>
        <v>369369</v>
      </c>
      <c r="N2595" s="60"/>
      <c r="O2595" s="60">
        <f t="shared" si="284"/>
        <v>1.406791802</v>
      </c>
      <c r="P2595" s="60">
        <f t="shared" si="285"/>
        <v>2.257849587</v>
      </c>
      <c r="Q2595" s="50"/>
      <c r="R2595" s="50"/>
    </row>
    <row r="2596" ht="15.75" customHeight="1">
      <c r="A2596" s="47" t="s">
        <v>82</v>
      </c>
      <c r="B2596" s="45">
        <v>17500.0</v>
      </c>
      <c r="C2596" s="32">
        <v>1.0</v>
      </c>
      <c r="D2596" s="31">
        <f t="shared" si="278"/>
        <v>17500</v>
      </c>
      <c r="E2596" s="30"/>
      <c r="F2596" s="31"/>
      <c r="G2596" s="32">
        <f t="shared" si="279"/>
        <v>1</v>
      </c>
      <c r="H2596" s="45">
        <v>25000.0</v>
      </c>
      <c r="I2596" s="32">
        <f t="shared" si="280"/>
        <v>7500</v>
      </c>
      <c r="J2596" s="31">
        <f t="shared" si="281"/>
        <v>25000</v>
      </c>
      <c r="K2596" s="34">
        <f t="shared" si="282"/>
        <v>7500</v>
      </c>
      <c r="L2596" s="60">
        <v>154487.67</v>
      </c>
      <c r="M2596" s="60">
        <f t="shared" si="283"/>
        <v>154487.67</v>
      </c>
      <c r="N2596" s="60"/>
      <c r="O2596" s="60">
        <f t="shared" si="284"/>
        <v>0.5883871892</v>
      </c>
      <c r="P2596" s="60">
        <f t="shared" si="285"/>
        <v>0.06754250901</v>
      </c>
      <c r="Q2596" s="50"/>
      <c r="R2596" s="50"/>
    </row>
    <row r="2597" ht="15.75" customHeight="1">
      <c r="A2597" s="47" t="s">
        <v>93</v>
      </c>
      <c r="B2597" s="33">
        <v>184300.0</v>
      </c>
      <c r="C2597" s="32">
        <v>1169.0</v>
      </c>
      <c r="D2597" s="30">
        <f t="shared" si="278"/>
        <v>215446700</v>
      </c>
      <c r="E2597" s="30">
        <v>136.0</v>
      </c>
      <c r="F2597" s="30"/>
      <c r="G2597" s="32">
        <f t="shared" si="279"/>
        <v>1305</v>
      </c>
      <c r="H2597" s="33">
        <v>215000.0</v>
      </c>
      <c r="I2597" s="32">
        <f t="shared" si="280"/>
        <v>30700</v>
      </c>
      <c r="J2597" s="30">
        <f t="shared" si="281"/>
        <v>280575000</v>
      </c>
      <c r="K2597" s="34">
        <f t="shared" si="282"/>
        <v>65128300</v>
      </c>
      <c r="L2597" s="60">
        <v>159085.14</v>
      </c>
      <c r="M2597" s="60">
        <f t="shared" si="283"/>
        <v>185970528.7</v>
      </c>
      <c r="N2597" s="60"/>
      <c r="O2597" s="60">
        <f t="shared" si="284"/>
        <v>708.2939152</v>
      </c>
      <c r="P2597" s="60">
        <f t="shared" si="285"/>
        <v>831.5320386</v>
      </c>
      <c r="Q2597" s="50"/>
      <c r="R2597" s="50"/>
    </row>
    <row r="2598" ht="15.75" customHeight="1">
      <c r="A2598" s="47" t="s">
        <v>94</v>
      </c>
      <c r="B2598" s="33">
        <v>17400.0</v>
      </c>
      <c r="C2598" s="32">
        <v>8.0</v>
      </c>
      <c r="D2598" s="30">
        <f t="shared" si="278"/>
        <v>139200</v>
      </c>
      <c r="E2598" s="30"/>
      <c r="F2598" s="30"/>
      <c r="G2598" s="32">
        <f t="shared" si="279"/>
        <v>8</v>
      </c>
      <c r="H2598" s="33">
        <v>17400.0</v>
      </c>
      <c r="I2598" s="32">
        <f t="shared" si="280"/>
        <v>0</v>
      </c>
      <c r="J2598" s="30">
        <f t="shared" si="281"/>
        <v>139200</v>
      </c>
      <c r="K2598" s="34">
        <f t="shared" si="282"/>
        <v>0</v>
      </c>
      <c r="L2598" s="60">
        <v>12781.25</v>
      </c>
      <c r="M2598" s="60">
        <f t="shared" si="283"/>
        <v>102250</v>
      </c>
      <c r="N2598" s="60"/>
      <c r="O2598" s="60">
        <f t="shared" si="284"/>
        <v>0.3894329567</v>
      </c>
      <c r="P2598" s="60">
        <f t="shared" si="285"/>
        <v>0.5372524145</v>
      </c>
      <c r="Q2598" s="50"/>
      <c r="R2598" s="50"/>
    </row>
    <row r="2599" ht="15.75" customHeight="1">
      <c r="A2599" s="47" t="s">
        <v>64</v>
      </c>
      <c r="B2599" s="33">
        <v>612000.0</v>
      </c>
      <c r="C2599" s="32">
        <v>50.0</v>
      </c>
      <c r="D2599" s="30">
        <f t="shared" si="278"/>
        <v>30600000</v>
      </c>
      <c r="E2599" s="30"/>
      <c r="F2599" s="30"/>
      <c r="G2599" s="32">
        <f t="shared" si="279"/>
        <v>50</v>
      </c>
      <c r="H2599" s="33">
        <v>650000.0</v>
      </c>
      <c r="I2599" s="32">
        <f t="shared" si="280"/>
        <v>38000</v>
      </c>
      <c r="J2599" s="30">
        <f t="shared" si="281"/>
        <v>32500000</v>
      </c>
      <c r="K2599" s="34">
        <f t="shared" si="282"/>
        <v>1900000</v>
      </c>
      <c r="L2599" s="60">
        <v>159664.04</v>
      </c>
      <c r="M2599" s="60">
        <f t="shared" si="283"/>
        <v>7983202</v>
      </c>
      <c r="N2599" s="60"/>
      <c r="O2599" s="60">
        <f t="shared" si="284"/>
        <v>30.40510473</v>
      </c>
      <c r="P2599" s="60">
        <f t="shared" si="285"/>
        <v>118.1029015</v>
      </c>
      <c r="Q2599" s="50"/>
      <c r="R2599" s="50"/>
    </row>
    <row r="2600" ht="15.75" customHeight="1">
      <c r="A2600" s="47" t="s">
        <v>65</v>
      </c>
      <c r="B2600" s="33">
        <v>585000.0</v>
      </c>
      <c r="C2600" s="32">
        <v>291.0</v>
      </c>
      <c r="D2600" s="30">
        <f t="shared" si="278"/>
        <v>170235000</v>
      </c>
      <c r="E2600" s="30"/>
      <c r="F2600" s="30"/>
      <c r="G2600" s="32">
        <f t="shared" si="279"/>
        <v>291</v>
      </c>
      <c r="H2600" s="33">
        <v>650000.0</v>
      </c>
      <c r="I2600" s="32">
        <f t="shared" si="280"/>
        <v>65000</v>
      </c>
      <c r="J2600" s="30">
        <f t="shared" si="281"/>
        <v>189150000</v>
      </c>
      <c r="K2600" s="34">
        <f t="shared" si="282"/>
        <v>18915000</v>
      </c>
      <c r="L2600" s="60">
        <v>182301.24</v>
      </c>
      <c r="M2600" s="60">
        <f t="shared" si="283"/>
        <v>53049660.84</v>
      </c>
      <c r="N2600" s="60"/>
      <c r="O2600" s="60">
        <f t="shared" si="284"/>
        <v>202.0468095</v>
      </c>
      <c r="P2600" s="60">
        <f t="shared" si="285"/>
        <v>657.0342298</v>
      </c>
      <c r="Q2600" s="50"/>
      <c r="R2600" s="50"/>
    </row>
    <row r="2601" ht="15.75" customHeight="1">
      <c r="A2601" s="47" t="s">
        <v>95</v>
      </c>
      <c r="B2601" s="33">
        <v>2599.99</v>
      </c>
      <c r="C2601" s="32">
        <v>17.0</v>
      </c>
      <c r="D2601" s="30">
        <f t="shared" si="278"/>
        <v>44199.83</v>
      </c>
      <c r="E2601" s="30"/>
      <c r="F2601" s="30"/>
      <c r="G2601" s="32">
        <f t="shared" si="279"/>
        <v>17</v>
      </c>
      <c r="H2601" s="33">
        <v>2599.99</v>
      </c>
      <c r="I2601" s="32">
        <f t="shared" si="280"/>
        <v>0</v>
      </c>
      <c r="J2601" s="30">
        <f t="shared" si="281"/>
        <v>44199.83</v>
      </c>
      <c r="K2601" s="34">
        <f t="shared" si="282"/>
        <v>0</v>
      </c>
      <c r="L2601" s="60">
        <v>2253.7</v>
      </c>
      <c r="M2601" s="60">
        <f t="shared" si="283"/>
        <v>38312.9</v>
      </c>
      <c r="N2601" s="60"/>
      <c r="O2601" s="60">
        <f t="shared" si="284"/>
        <v>0.1459198624</v>
      </c>
      <c r="P2601" s="60">
        <f t="shared" si="285"/>
        <v>0.1705924238</v>
      </c>
      <c r="Q2601" s="50"/>
      <c r="R2601" s="50"/>
    </row>
    <row r="2602" ht="15.75" customHeight="1">
      <c r="A2602" s="47" t="s">
        <v>96</v>
      </c>
      <c r="B2602" s="33">
        <v>9000.0</v>
      </c>
      <c r="C2602" s="32">
        <v>10.0</v>
      </c>
      <c r="D2602" s="30">
        <f t="shared" si="278"/>
        <v>90000</v>
      </c>
      <c r="E2602" s="30"/>
      <c r="F2602" s="30"/>
      <c r="G2602" s="32">
        <f t="shared" si="279"/>
        <v>10</v>
      </c>
      <c r="H2602" s="33">
        <v>9000.0</v>
      </c>
      <c r="I2602" s="32">
        <f t="shared" si="280"/>
        <v>0</v>
      </c>
      <c r="J2602" s="30">
        <f t="shared" si="281"/>
        <v>90000</v>
      </c>
      <c r="K2602" s="34">
        <f t="shared" si="282"/>
        <v>0</v>
      </c>
      <c r="L2602" s="60">
        <v>5437.79</v>
      </c>
      <c r="M2602" s="60">
        <f t="shared" si="283"/>
        <v>54377.9</v>
      </c>
      <c r="N2602" s="60"/>
      <c r="O2602" s="60">
        <f t="shared" si="284"/>
        <v>0.207105588</v>
      </c>
      <c r="P2602" s="60">
        <f t="shared" si="285"/>
        <v>0.3473614749</v>
      </c>
      <c r="Q2602" s="50"/>
      <c r="R2602" s="50"/>
    </row>
    <row r="2603" ht="15.75" customHeight="1">
      <c r="A2603" s="47" t="s">
        <v>50</v>
      </c>
      <c r="B2603" s="33">
        <v>92000.0</v>
      </c>
      <c r="C2603" s="32">
        <v>111.0</v>
      </c>
      <c r="D2603" s="30">
        <f t="shared" si="278"/>
        <v>10212000</v>
      </c>
      <c r="E2603" s="30"/>
      <c r="F2603" s="30"/>
      <c r="G2603" s="32">
        <f t="shared" si="279"/>
        <v>111</v>
      </c>
      <c r="H2603" s="33">
        <v>95000.0</v>
      </c>
      <c r="I2603" s="32">
        <f t="shared" si="280"/>
        <v>3000</v>
      </c>
      <c r="J2603" s="30">
        <f t="shared" si="281"/>
        <v>10545000</v>
      </c>
      <c r="K2603" s="34">
        <f t="shared" si="282"/>
        <v>333000</v>
      </c>
      <c r="L2603" s="60">
        <v>57758.64</v>
      </c>
      <c r="M2603" s="60">
        <f t="shared" si="283"/>
        <v>6411209.04</v>
      </c>
      <c r="N2603" s="60"/>
      <c r="O2603" s="60">
        <f t="shared" si="284"/>
        <v>24.41795689</v>
      </c>
      <c r="P2603" s="60">
        <f t="shared" si="285"/>
        <v>39.41394869</v>
      </c>
      <c r="Q2603" s="50"/>
      <c r="R2603" s="50"/>
    </row>
    <row r="2604" ht="15.75" customHeight="1">
      <c r="A2604" s="47" t="s">
        <v>49</v>
      </c>
      <c r="B2604" s="33">
        <v>86995.0</v>
      </c>
      <c r="C2604" s="32">
        <v>1308.0</v>
      </c>
      <c r="D2604" s="30">
        <f t="shared" si="278"/>
        <v>113789460</v>
      </c>
      <c r="E2604" s="30">
        <v>29.0</v>
      </c>
      <c r="F2604" s="30"/>
      <c r="G2604" s="32">
        <f t="shared" si="279"/>
        <v>1337</v>
      </c>
      <c r="H2604" s="33">
        <v>88000.0</v>
      </c>
      <c r="I2604" s="32">
        <f t="shared" si="280"/>
        <v>1005</v>
      </c>
      <c r="J2604" s="30">
        <f t="shared" si="281"/>
        <v>117656000</v>
      </c>
      <c r="K2604" s="34">
        <f t="shared" si="282"/>
        <v>3866540</v>
      </c>
      <c r="L2604" s="60">
        <v>64230.87</v>
      </c>
      <c r="M2604" s="60">
        <f t="shared" si="283"/>
        <v>84013977.96</v>
      </c>
      <c r="N2604" s="60"/>
      <c r="O2604" s="60">
        <f t="shared" si="284"/>
        <v>319.9785999</v>
      </c>
      <c r="P2604" s="60">
        <f t="shared" si="285"/>
        <v>439.1786073</v>
      </c>
      <c r="Q2604" s="50"/>
      <c r="R2604" s="50"/>
    </row>
    <row r="2605" ht="15.75" customHeight="1">
      <c r="A2605" s="47" t="s">
        <v>97</v>
      </c>
      <c r="B2605" s="33">
        <v>32500.0</v>
      </c>
      <c r="C2605" s="32">
        <v>718.0</v>
      </c>
      <c r="D2605" s="30">
        <f t="shared" si="278"/>
        <v>23335000</v>
      </c>
      <c r="E2605" s="30"/>
      <c r="F2605" s="30"/>
      <c r="G2605" s="32">
        <f t="shared" si="279"/>
        <v>718</v>
      </c>
      <c r="H2605" s="33">
        <v>32500.0</v>
      </c>
      <c r="I2605" s="32">
        <f t="shared" si="280"/>
        <v>0</v>
      </c>
      <c r="J2605" s="30">
        <f t="shared" si="281"/>
        <v>23335000</v>
      </c>
      <c r="K2605" s="34">
        <f t="shared" si="282"/>
        <v>0</v>
      </c>
      <c r="L2605" s="60">
        <v>16027.83</v>
      </c>
      <c r="M2605" s="60">
        <f t="shared" si="283"/>
        <v>11507981.94</v>
      </c>
      <c r="N2605" s="60"/>
      <c r="O2605" s="60">
        <f t="shared" si="284"/>
        <v>43.82970594</v>
      </c>
      <c r="P2605" s="60">
        <f t="shared" si="285"/>
        <v>90.0631113</v>
      </c>
      <c r="Q2605" s="50"/>
      <c r="R2605" s="50"/>
    </row>
    <row r="2606" ht="15.75" customHeight="1">
      <c r="A2606" s="47" t="s">
        <v>51</v>
      </c>
      <c r="B2606" s="33">
        <v>73000.0</v>
      </c>
      <c r="C2606" s="32">
        <v>149426.0</v>
      </c>
      <c r="D2606" s="30">
        <f t="shared" si="278"/>
        <v>10908098000</v>
      </c>
      <c r="E2606" s="30">
        <v>881.0</v>
      </c>
      <c r="F2606" s="30"/>
      <c r="G2606" s="32">
        <f t="shared" si="279"/>
        <v>150307</v>
      </c>
      <c r="H2606" s="33">
        <v>73000.0</v>
      </c>
      <c r="I2606" s="32">
        <f t="shared" si="280"/>
        <v>0</v>
      </c>
      <c r="J2606" s="30">
        <f t="shared" si="281"/>
        <v>10972411000</v>
      </c>
      <c r="K2606" s="34">
        <f t="shared" si="282"/>
        <v>64313000</v>
      </c>
      <c r="L2606" s="60">
        <v>15747.54</v>
      </c>
      <c r="M2606" s="60">
        <f t="shared" si="283"/>
        <v>2353091912</v>
      </c>
      <c r="N2606" s="60"/>
      <c r="O2606" s="60">
        <f t="shared" si="284"/>
        <v>8962.068857</v>
      </c>
      <c r="P2606" s="60">
        <f t="shared" si="285"/>
        <v>42100.589</v>
      </c>
      <c r="Q2606" s="50"/>
      <c r="R2606" s="50"/>
    </row>
    <row r="2607" ht="15.75" customHeight="1">
      <c r="A2607" s="47" t="s">
        <v>70</v>
      </c>
      <c r="B2607" s="33">
        <v>685.0</v>
      </c>
      <c r="C2607" s="32">
        <v>14827.0</v>
      </c>
      <c r="D2607" s="30">
        <f t="shared" si="278"/>
        <v>10156495</v>
      </c>
      <c r="E2607" s="30"/>
      <c r="F2607" s="30"/>
      <c r="G2607" s="32">
        <f t="shared" si="279"/>
        <v>14827</v>
      </c>
      <c r="H2607" s="33">
        <v>754.99</v>
      </c>
      <c r="I2607" s="32">
        <f t="shared" si="280"/>
        <v>69.99</v>
      </c>
      <c r="J2607" s="30">
        <f t="shared" si="281"/>
        <v>11194236.73</v>
      </c>
      <c r="K2607" s="34">
        <f t="shared" si="282"/>
        <v>1037741.73</v>
      </c>
      <c r="L2607" s="60">
        <v>689.6</v>
      </c>
      <c r="M2607" s="60">
        <f t="shared" si="283"/>
        <v>10224699.2</v>
      </c>
      <c r="N2607" s="60"/>
      <c r="O2607" s="60">
        <f t="shared" si="284"/>
        <v>38.94215003</v>
      </c>
      <c r="P2607" s="60">
        <f t="shared" si="285"/>
        <v>39.19972315</v>
      </c>
      <c r="Q2607" s="50"/>
      <c r="R2607" s="50"/>
    </row>
    <row r="2608" ht="15.75" customHeight="1">
      <c r="A2608" s="35"/>
      <c r="B2608" s="10"/>
      <c r="C2608" s="10"/>
      <c r="D2608" s="31">
        <f t="shared" si="278"/>
        <v>0</v>
      </c>
      <c r="E2608" s="31"/>
      <c r="F2608" s="31"/>
      <c r="G2608" s="32"/>
      <c r="H2608" s="31"/>
      <c r="I2608" s="32">
        <f t="shared" si="280"/>
        <v>0</v>
      </c>
      <c r="J2608" s="31">
        <f t="shared" si="281"/>
        <v>0</v>
      </c>
      <c r="K2608" s="34">
        <f t="shared" si="282"/>
        <v>0</v>
      </c>
      <c r="L2608" s="60"/>
      <c r="M2608" s="60">
        <f t="shared" si="283"/>
        <v>0</v>
      </c>
      <c r="N2608" s="60"/>
      <c r="O2608" s="60">
        <f t="shared" si="284"/>
        <v>0</v>
      </c>
      <c r="P2608" s="60">
        <f t="shared" si="285"/>
        <v>0</v>
      </c>
    </row>
    <row r="2609" ht="15.75" customHeight="1">
      <c r="A2609" s="35"/>
      <c r="B2609" s="10"/>
      <c r="C2609" s="10"/>
      <c r="D2609" s="31">
        <f t="shared" si="278"/>
        <v>0</v>
      </c>
      <c r="E2609" s="31"/>
      <c r="F2609" s="31"/>
      <c r="G2609" s="32"/>
      <c r="H2609" s="31"/>
      <c r="I2609" s="32">
        <f t="shared" si="280"/>
        <v>0</v>
      </c>
      <c r="J2609" s="31">
        <f t="shared" si="281"/>
        <v>0</v>
      </c>
      <c r="K2609" s="34">
        <f t="shared" si="282"/>
        <v>0</v>
      </c>
      <c r="L2609" s="60"/>
      <c r="M2609" s="60">
        <f t="shared" si="283"/>
        <v>0</v>
      </c>
      <c r="N2609" s="60"/>
      <c r="O2609" s="60">
        <f t="shared" si="284"/>
        <v>0</v>
      </c>
      <c r="P2609" s="60">
        <f t="shared" si="285"/>
        <v>0</v>
      </c>
    </row>
    <row r="2610" ht="15.75" customHeight="1">
      <c r="A2610" s="37"/>
      <c r="B2610" s="38"/>
      <c r="C2610" s="38"/>
      <c r="D2610" s="39">
        <f t="shared" si="278"/>
        <v>0</v>
      </c>
      <c r="E2610" s="39"/>
      <c r="F2610" s="39"/>
      <c r="G2610" s="32"/>
      <c r="H2610" s="39"/>
      <c r="I2610" s="40">
        <f t="shared" si="280"/>
        <v>0</v>
      </c>
      <c r="J2610" s="39">
        <f t="shared" si="281"/>
        <v>0</v>
      </c>
      <c r="K2610" s="34">
        <f t="shared" si="282"/>
        <v>0</v>
      </c>
      <c r="L2610" s="60"/>
      <c r="M2610" s="60">
        <f t="shared" si="283"/>
        <v>0</v>
      </c>
      <c r="N2610" s="60"/>
      <c r="O2610" s="60">
        <f t="shared" si="284"/>
        <v>0</v>
      </c>
      <c r="P2610" s="60">
        <f t="shared" si="285"/>
        <v>0</v>
      </c>
    </row>
    <row r="2611" ht="15.75" customHeight="1">
      <c r="B2611" s="2"/>
      <c r="C2611" s="2"/>
      <c r="D2611" s="3"/>
      <c r="E2611" s="3"/>
      <c r="F2611" s="3"/>
      <c r="G2611" s="12">
        <f>SUM(G2579:G2610)</f>
        <v>128567029</v>
      </c>
      <c r="H2611" s="3"/>
      <c r="I2611" s="3"/>
      <c r="J2611" s="3"/>
      <c r="M2611" s="1" t="s">
        <v>223</v>
      </c>
      <c r="N2611" s="2"/>
      <c r="O2611" s="60" t="str">
        <f t="shared" si="284"/>
        <v>#VALUE!</v>
      </c>
      <c r="P2611" s="1" t="s">
        <v>224</v>
      </c>
    </row>
    <row r="2612" ht="15.75" customHeight="1">
      <c r="B2612" s="2"/>
      <c r="C2612" s="2"/>
      <c r="D2612" s="3"/>
      <c r="E2612" s="3"/>
      <c r="F2612" s="3"/>
      <c r="G2612" s="3"/>
      <c r="H2612" s="3"/>
      <c r="I2612" s="3"/>
      <c r="J2612" s="3"/>
      <c r="M2612" s="61">
        <f>SUM(M2579:M2611)</f>
        <v>9528466427</v>
      </c>
      <c r="N2612" s="2"/>
      <c r="O2612" s="60">
        <f t="shared" si="284"/>
        <v>36290.45333</v>
      </c>
      <c r="P2612" s="15">
        <f>SUM(P2579:P2607)</f>
        <v>88455.56881</v>
      </c>
    </row>
    <row r="2613" ht="15.75" customHeight="1">
      <c r="B2613" s="2"/>
      <c r="C2613" s="2"/>
      <c r="D2613" s="3" t="s">
        <v>17</v>
      </c>
      <c r="E2613" s="3"/>
      <c r="F2613" s="3"/>
      <c r="G2613" s="3"/>
      <c r="H2613" s="3"/>
      <c r="I2613" s="3"/>
      <c r="J2613" s="3" t="s">
        <v>17</v>
      </c>
    </row>
    <row r="2614" ht="15.75" customHeight="1">
      <c r="A2614" s="51" t="s">
        <v>88</v>
      </c>
      <c r="B2614" s="52" t="s">
        <v>51</v>
      </c>
      <c r="C2614" s="52" t="s">
        <v>48</v>
      </c>
      <c r="D2614" s="3">
        <f>SUM(D2579:D2613)</f>
        <v>22918492026</v>
      </c>
      <c r="E2614" s="3"/>
      <c r="F2614" s="3"/>
      <c r="G2614" s="3"/>
      <c r="H2614" s="3"/>
      <c r="I2614" s="3"/>
      <c r="J2614" s="3">
        <f>SUM(J2579:J2613)</f>
        <v>23311863441</v>
      </c>
      <c r="K2614" s="17">
        <f>J2614-D2614</f>
        <v>393371414.6</v>
      </c>
    </row>
    <row r="2615" ht="15.75" customHeight="1">
      <c r="A2615" s="15" t="s">
        <v>157</v>
      </c>
      <c r="B2615" s="15" t="s">
        <v>157</v>
      </c>
      <c r="C2615" s="15" t="s">
        <v>157</v>
      </c>
      <c r="D2615" s="3"/>
      <c r="E2615" s="3"/>
      <c r="F2615" s="3"/>
      <c r="G2615" s="3"/>
      <c r="H2615" s="3"/>
      <c r="I2615" s="3"/>
      <c r="J2615" s="3"/>
    </row>
    <row r="2616" ht="15.75" customHeight="1">
      <c r="A2616" s="2">
        <v>5.791930372E9</v>
      </c>
      <c r="B2616" s="2">
        <v>2.6121595E7</v>
      </c>
      <c r="C2616" s="2">
        <v>2.925E7</v>
      </c>
      <c r="D2616" s="3" t="s">
        <v>20</v>
      </c>
      <c r="E2616" s="3"/>
      <c r="F2616" s="3"/>
      <c r="G2616" s="3"/>
      <c r="H2616" s="3"/>
      <c r="I2616" s="3"/>
      <c r="J2616" s="3" t="s">
        <v>20</v>
      </c>
      <c r="K2616" s="43">
        <f>K2614/J2617</f>
        <v>1498.208245</v>
      </c>
    </row>
    <row r="2617" ht="15.75" customHeight="1">
      <c r="A2617" s="52" t="s">
        <v>158</v>
      </c>
      <c r="B2617" s="52" t="s">
        <v>158</v>
      </c>
      <c r="C2617" s="52" t="s">
        <v>158</v>
      </c>
      <c r="D2617" s="11">
        <v>259096.0901</v>
      </c>
      <c r="E2617" s="3"/>
      <c r="F2617" s="3"/>
      <c r="G2617" s="3"/>
      <c r="H2617" s="3"/>
      <c r="I2617" s="3"/>
      <c r="J2617" s="11">
        <v>262561.24</v>
      </c>
      <c r="K2617" s="42"/>
    </row>
    <row r="2618" ht="15.75" customHeight="1">
      <c r="A2618" s="2">
        <f>C2580</f>
        <v>1206626</v>
      </c>
      <c r="B2618" s="2">
        <f>C2606</f>
        <v>149426</v>
      </c>
      <c r="C2618" s="2">
        <f>C2583</f>
        <v>145257</v>
      </c>
      <c r="D2618" s="3" t="s">
        <v>21</v>
      </c>
      <c r="E2618" s="3"/>
      <c r="F2618" s="3"/>
      <c r="G2618" s="3"/>
      <c r="H2618" s="3"/>
      <c r="I2618" s="3"/>
      <c r="J2618" s="3" t="s">
        <v>21</v>
      </c>
    </row>
    <row r="2619" ht="15.75" customHeight="1">
      <c r="A2619" s="52" t="s">
        <v>159</v>
      </c>
      <c r="B2619" s="52" t="s">
        <v>159</v>
      </c>
      <c r="C2619" s="52" t="s">
        <v>159</v>
      </c>
      <c r="D2619" s="12">
        <f>D2614/D2617</f>
        <v>88455.56881</v>
      </c>
      <c r="E2619" s="12"/>
      <c r="F2619" s="12"/>
      <c r="G2619" s="12"/>
      <c r="H2619" s="3"/>
      <c r="I2619" s="3"/>
      <c r="J2619" s="12">
        <f>J2614/J2617</f>
        <v>88786.38538</v>
      </c>
      <c r="K2619" s="18">
        <f>J2619-D2619</f>
        <v>330.8165715</v>
      </c>
    </row>
    <row r="2620" ht="15.75" customHeight="1">
      <c r="A2620" s="6">
        <f t="shared" ref="A2620:C2620" si="286">A2618*100/A2616</f>
        <v>0.02083288166</v>
      </c>
      <c r="B2620" s="2">
        <f t="shared" si="286"/>
        <v>0.572040107</v>
      </c>
      <c r="C2620" s="2">
        <f t="shared" si="286"/>
        <v>0.4966051282</v>
      </c>
      <c r="D2620" s="3"/>
      <c r="E2620" s="3"/>
      <c r="F2620" s="3"/>
      <c r="G2620" s="3"/>
      <c r="H2620" s="3"/>
      <c r="I2620" s="3"/>
      <c r="J2620" s="3"/>
    </row>
    <row r="2621" ht="15.75" customHeight="1">
      <c r="B2621" s="2"/>
      <c r="C2621" s="2"/>
      <c r="D2621" s="3"/>
      <c r="E2621" s="3"/>
      <c r="F2621" s="3"/>
      <c r="G2621" s="3"/>
      <c r="H2621" s="3"/>
      <c r="I2621" s="3"/>
      <c r="J2621" s="3"/>
    </row>
    <row r="2622" ht="15.75" customHeight="1">
      <c r="B2622" s="2"/>
      <c r="C2622" s="2"/>
      <c r="D2622" s="3"/>
      <c r="E2622" s="3"/>
      <c r="F2622" s="3"/>
      <c r="G2622" s="3"/>
      <c r="H2622" s="3"/>
      <c r="I2622" s="3"/>
      <c r="J2622" s="3"/>
    </row>
    <row r="2623" ht="15.75" customHeight="1">
      <c r="B2623" s="2"/>
      <c r="C2623" s="2"/>
      <c r="D2623" s="3"/>
      <c r="E2623" s="3"/>
      <c r="F2623" s="3"/>
      <c r="G2623" s="3"/>
      <c r="H2623" s="3"/>
      <c r="I2623" s="3"/>
      <c r="J2623" s="3"/>
    </row>
    <row r="2624" ht="15.75" customHeight="1">
      <c r="A2624" s="1" t="s">
        <v>228</v>
      </c>
      <c r="B2624" s="2"/>
      <c r="C2624" s="2"/>
      <c r="D2624" s="3"/>
      <c r="E2624" s="3"/>
      <c r="F2624" s="3"/>
      <c r="G2624" s="3"/>
      <c r="H2624" s="3"/>
      <c r="I2624" s="3"/>
      <c r="J2624" s="3"/>
    </row>
    <row r="2625" ht="15.75" customHeight="1">
      <c r="B2625" s="2"/>
      <c r="C2625" s="2"/>
      <c r="D2625" s="3"/>
      <c r="E2625" s="3"/>
      <c r="F2625" s="3"/>
      <c r="G2625" s="3"/>
      <c r="H2625" s="3"/>
      <c r="I2625" s="3"/>
      <c r="J2625" s="3"/>
    </row>
    <row r="2626" ht="15.75" customHeight="1">
      <c r="B2626" s="2"/>
      <c r="C2626" s="2"/>
      <c r="D2626" s="3"/>
      <c r="E2626" s="3"/>
      <c r="F2626" s="3"/>
      <c r="G2626" s="3"/>
      <c r="H2626" s="3"/>
      <c r="I2626" s="3"/>
      <c r="J2626" s="3"/>
      <c r="M2626" s="24" t="s">
        <v>229</v>
      </c>
    </row>
    <row r="2627" ht="15.75" customHeight="1">
      <c r="A2627" s="19" t="s">
        <v>35</v>
      </c>
      <c r="B2627" s="20"/>
      <c r="C2627" s="20"/>
      <c r="D2627" s="21"/>
      <c r="E2627" s="22" t="s">
        <v>36</v>
      </c>
      <c r="F2627" s="23"/>
      <c r="G2627" s="21"/>
      <c r="H2627" s="21"/>
      <c r="I2627" s="21"/>
      <c r="J2627" s="21"/>
      <c r="K2627" s="24"/>
      <c r="L2627" s="24"/>
      <c r="M2627" s="59">
        <v>263070.17</v>
      </c>
      <c r="N2627" s="24"/>
      <c r="O2627" s="24"/>
      <c r="P2627" s="24"/>
      <c r="Q2627" s="1"/>
      <c r="R2627" s="1"/>
    </row>
    <row r="2628" ht="15.75" customHeight="1">
      <c r="A2628" s="25" t="s">
        <v>2</v>
      </c>
      <c r="B2628" s="27" t="s">
        <v>227</v>
      </c>
      <c r="C2628" s="26" t="s">
        <v>8</v>
      </c>
      <c r="D2628" s="27" t="s">
        <v>217</v>
      </c>
      <c r="E2628" s="27" t="s">
        <v>38</v>
      </c>
      <c r="F2628" s="27" t="s">
        <v>39</v>
      </c>
      <c r="G2628" s="27" t="s">
        <v>40</v>
      </c>
      <c r="H2628" s="27" t="s">
        <v>230</v>
      </c>
      <c r="I2628" s="27" t="s">
        <v>42</v>
      </c>
      <c r="J2628" s="27" t="s">
        <v>230</v>
      </c>
      <c r="K2628" s="28" t="s">
        <v>12</v>
      </c>
      <c r="L2628" s="28" t="s">
        <v>219</v>
      </c>
      <c r="M2628" s="28" t="s">
        <v>220</v>
      </c>
      <c r="N2628" s="28"/>
      <c r="O2628" s="28" t="s">
        <v>221</v>
      </c>
      <c r="P2628" s="28" t="s">
        <v>222</v>
      </c>
      <c r="Q2628" s="1"/>
      <c r="R2628" s="1"/>
    </row>
    <row r="2629" ht="15.75" customHeight="1">
      <c r="A2629" s="47" t="s">
        <v>87</v>
      </c>
      <c r="B2629" s="33">
        <v>151000.0</v>
      </c>
      <c r="C2629" s="32">
        <v>3.0</v>
      </c>
      <c r="D2629" s="30">
        <f t="shared" ref="D2629:D2660" si="287">C2629*B2629</f>
        <v>453000</v>
      </c>
      <c r="E2629" s="10">
        <v>1.0</v>
      </c>
      <c r="F2629" s="31"/>
      <c r="G2629" s="32">
        <f t="shared" ref="G2629:G2657" si="288">$C2629+E2629-F2629</f>
        <v>4</v>
      </c>
      <c r="H2629" s="33">
        <v>151000.0</v>
      </c>
      <c r="I2629" s="32">
        <f t="shared" ref="I2629:I2660" si="289">H2629-B2629</f>
        <v>0</v>
      </c>
      <c r="J2629" s="30">
        <f t="shared" ref="J2629:J2660" si="290">G2629*H2629</f>
        <v>604000</v>
      </c>
      <c r="K2629" s="34">
        <f t="shared" ref="K2629:K2660" si="291">J2629-D2629</f>
        <v>151000</v>
      </c>
      <c r="L2629" s="60">
        <v>129357.23</v>
      </c>
      <c r="M2629" s="60">
        <f t="shared" ref="M2629:M2660" si="292">C2629*L2629</f>
        <v>388071.69</v>
      </c>
      <c r="N2629" s="60"/>
      <c r="O2629" s="60">
        <f t="shared" ref="O2629:O2662" si="293">M2629/M$2627</f>
        <v>1.475164174</v>
      </c>
      <c r="P2629" s="60">
        <f t="shared" ref="P2629:P2660" si="294">D2629/M$2524</f>
        <v>1.74838609</v>
      </c>
      <c r="Q2629" s="50"/>
      <c r="R2629" s="50"/>
    </row>
    <row r="2630" ht="15.75" customHeight="1">
      <c r="A2630" s="47" t="s">
        <v>88</v>
      </c>
      <c r="B2630" s="33">
        <v>2100.0</v>
      </c>
      <c r="C2630" s="32">
        <v>1107619.0</v>
      </c>
      <c r="D2630" s="30">
        <f t="shared" si="287"/>
        <v>2325999900</v>
      </c>
      <c r="E2630" s="30"/>
      <c r="F2630" s="30"/>
      <c r="G2630" s="32">
        <f t="shared" si="288"/>
        <v>1107619</v>
      </c>
      <c r="H2630" s="33">
        <v>2140.0</v>
      </c>
      <c r="I2630" s="32">
        <f t="shared" si="289"/>
        <v>40</v>
      </c>
      <c r="J2630" s="30">
        <f t="shared" si="290"/>
        <v>2370304660</v>
      </c>
      <c r="K2630" s="34">
        <f t="shared" si="291"/>
        <v>44304760</v>
      </c>
      <c r="L2630" s="60">
        <v>917.46</v>
      </c>
      <c r="M2630" s="60">
        <f t="shared" si="292"/>
        <v>1016196128</v>
      </c>
      <c r="N2630" s="60"/>
      <c r="O2630" s="60">
        <f t="shared" si="293"/>
        <v>3862.832976</v>
      </c>
      <c r="P2630" s="60">
        <f t="shared" si="294"/>
        <v>8977.363954</v>
      </c>
      <c r="Q2630" s="50"/>
      <c r="R2630" s="50"/>
    </row>
    <row r="2631" ht="15.75" customHeight="1">
      <c r="A2631" s="47" t="s">
        <v>89</v>
      </c>
      <c r="B2631" s="33">
        <v>87.0</v>
      </c>
      <c r="C2631" s="32">
        <v>102554.0</v>
      </c>
      <c r="D2631" s="30">
        <f t="shared" si="287"/>
        <v>8922198</v>
      </c>
      <c r="E2631" s="30"/>
      <c r="F2631" s="30"/>
      <c r="G2631" s="32">
        <f t="shared" si="288"/>
        <v>102554</v>
      </c>
      <c r="H2631" s="33">
        <v>88.0</v>
      </c>
      <c r="I2631" s="33">
        <f t="shared" si="289"/>
        <v>1</v>
      </c>
      <c r="J2631" s="30">
        <f t="shared" si="290"/>
        <v>9024752</v>
      </c>
      <c r="K2631" s="34">
        <f t="shared" si="291"/>
        <v>102554</v>
      </c>
      <c r="L2631" s="60">
        <v>74.13</v>
      </c>
      <c r="M2631" s="60">
        <f t="shared" si="292"/>
        <v>7602328.02</v>
      </c>
      <c r="N2631" s="60"/>
      <c r="O2631" s="60">
        <f t="shared" si="293"/>
        <v>28.8984799</v>
      </c>
      <c r="P2631" s="60">
        <f t="shared" si="294"/>
        <v>34.43586507</v>
      </c>
      <c r="Q2631" s="50"/>
      <c r="R2631" s="50"/>
    </row>
    <row r="2632" ht="15.75" customHeight="1">
      <c r="A2632" s="47" t="s">
        <v>47</v>
      </c>
      <c r="B2632" s="33">
        <v>620000.0</v>
      </c>
      <c r="C2632" s="32">
        <v>7.0</v>
      </c>
      <c r="D2632" s="30">
        <f t="shared" si="287"/>
        <v>4340000</v>
      </c>
      <c r="E2632" s="30"/>
      <c r="F2632" s="30"/>
      <c r="G2632" s="32">
        <f t="shared" si="288"/>
        <v>7</v>
      </c>
      <c r="H2632" s="33">
        <v>630000.0</v>
      </c>
      <c r="I2632" s="32">
        <f t="shared" si="289"/>
        <v>10000</v>
      </c>
      <c r="J2632" s="30">
        <f t="shared" si="290"/>
        <v>4410000</v>
      </c>
      <c r="K2632" s="34">
        <f t="shared" si="291"/>
        <v>70000</v>
      </c>
      <c r="L2632" s="60">
        <v>397540.0</v>
      </c>
      <c r="M2632" s="60">
        <f t="shared" si="292"/>
        <v>2782780</v>
      </c>
      <c r="N2632" s="60"/>
      <c r="O2632" s="60">
        <f t="shared" si="293"/>
        <v>10.57809025</v>
      </c>
      <c r="P2632" s="60">
        <f t="shared" si="294"/>
        <v>16.75054223</v>
      </c>
      <c r="Q2632" s="50"/>
      <c r="R2632" s="50"/>
    </row>
    <row r="2633" ht="15.75" customHeight="1">
      <c r="A2633" s="47" t="s">
        <v>48</v>
      </c>
      <c r="B2633" s="33">
        <v>62500.0</v>
      </c>
      <c r="C2633" s="32">
        <v>145757.0</v>
      </c>
      <c r="D2633" s="30">
        <f t="shared" si="287"/>
        <v>9109812500</v>
      </c>
      <c r="E2633" s="30">
        <v>3000.0</v>
      </c>
      <c r="F2633" s="30"/>
      <c r="G2633" s="32">
        <f t="shared" si="288"/>
        <v>148757</v>
      </c>
      <c r="H2633" s="33">
        <v>62500.0</v>
      </c>
      <c r="I2633" s="32">
        <f t="shared" si="289"/>
        <v>0</v>
      </c>
      <c r="J2633" s="30">
        <f t="shared" si="290"/>
        <v>9297312500</v>
      </c>
      <c r="K2633" s="34">
        <f t="shared" si="291"/>
        <v>187500000</v>
      </c>
      <c r="L2633" s="60">
        <v>37374.6</v>
      </c>
      <c r="M2633" s="60">
        <f t="shared" si="292"/>
        <v>5447609572</v>
      </c>
      <c r="N2633" s="60"/>
      <c r="O2633" s="60">
        <f t="shared" si="293"/>
        <v>20707.81941</v>
      </c>
      <c r="P2633" s="60">
        <f t="shared" si="294"/>
        <v>35159.97673</v>
      </c>
      <c r="Q2633" s="50"/>
      <c r="R2633" s="50"/>
    </row>
    <row r="2634" ht="15.75" customHeight="1">
      <c r="A2634" s="47" t="s">
        <v>86</v>
      </c>
      <c r="B2634" s="33">
        <v>8500.0</v>
      </c>
      <c r="C2634" s="32">
        <v>771.0</v>
      </c>
      <c r="D2634" s="30">
        <f t="shared" si="287"/>
        <v>6553500</v>
      </c>
      <c r="E2634" s="30">
        <v>350.0</v>
      </c>
      <c r="F2634" s="31"/>
      <c r="G2634" s="32">
        <f t="shared" si="288"/>
        <v>1121</v>
      </c>
      <c r="H2634" s="33">
        <v>8999.99</v>
      </c>
      <c r="I2634" s="32">
        <f t="shared" si="289"/>
        <v>499.99</v>
      </c>
      <c r="J2634" s="30">
        <f t="shared" si="290"/>
        <v>10088988.79</v>
      </c>
      <c r="K2634" s="34">
        <f t="shared" si="291"/>
        <v>3535488.79</v>
      </c>
      <c r="L2634" s="60">
        <v>5201.56</v>
      </c>
      <c r="M2634" s="60">
        <f t="shared" si="292"/>
        <v>4010402.76</v>
      </c>
      <c r="N2634" s="60"/>
      <c r="O2634" s="60">
        <f t="shared" si="293"/>
        <v>15.24461234</v>
      </c>
      <c r="P2634" s="60">
        <f t="shared" si="294"/>
        <v>25.29370473</v>
      </c>
      <c r="Q2634" s="50"/>
      <c r="R2634" s="50"/>
    </row>
    <row r="2635" ht="15.75" customHeight="1">
      <c r="A2635" s="47" t="s">
        <v>90</v>
      </c>
      <c r="B2635" s="33">
        <v>970.0</v>
      </c>
      <c r="C2635" s="32">
        <v>4.0</v>
      </c>
      <c r="D2635" s="30">
        <f t="shared" si="287"/>
        <v>3880</v>
      </c>
      <c r="E2635" s="30"/>
      <c r="F2635" s="30"/>
      <c r="G2635" s="32">
        <f t="shared" si="288"/>
        <v>4</v>
      </c>
      <c r="H2635" s="33">
        <v>970.0</v>
      </c>
      <c r="I2635" s="32">
        <f t="shared" si="289"/>
        <v>0</v>
      </c>
      <c r="J2635" s="30">
        <f t="shared" si="290"/>
        <v>3880</v>
      </c>
      <c r="K2635" s="34">
        <f t="shared" si="291"/>
        <v>0</v>
      </c>
      <c r="L2635" s="60">
        <v>570569.75</v>
      </c>
      <c r="M2635" s="60">
        <f t="shared" si="292"/>
        <v>2282279</v>
      </c>
      <c r="N2635" s="60"/>
      <c r="O2635" s="60">
        <f t="shared" si="293"/>
        <v>8.67555223</v>
      </c>
      <c r="P2635" s="60">
        <f t="shared" si="294"/>
        <v>0.01497513914</v>
      </c>
      <c r="Q2635" s="50"/>
      <c r="R2635" s="50"/>
    </row>
    <row r="2636" ht="15.75" customHeight="1">
      <c r="A2636" s="47" t="s">
        <v>54</v>
      </c>
      <c r="B2636" s="33">
        <v>95000.0</v>
      </c>
      <c r="C2636" s="32">
        <v>20.0</v>
      </c>
      <c r="D2636" s="30">
        <f t="shared" si="287"/>
        <v>1900000</v>
      </c>
      <c r="E2636" s="30"/>
      <c r="F2636" s="30"/>
      <c r="G2636" s="32">
        <f t="shared" si="288"/>
        <v>20</v>
      </c>
      <c r="H2636" s="33">
        <v>90000.0</v>
      </c>
      <c r="I2636" s="32">
        <f t="shared" si="289"/>
        <v>-5000</v>
      </c>
      <c r="J2636" s="30">
        <f t="shared" si="290"/>
        <v>1800000</v>
      </c>
      <c r="K2636" s="34">
        <f t="shared" si="291"/>
        <v>-100000</v>
      </c>
      <c r="L2636" s="60">
        <v>88208.12</v>
      </c>
      <c r="M2636" s="60">
        <f t="shared" si="292"/>
        <v>1764162.4</v>
      </c>
      <c r="N2636" s="60"/>
      <c r="O2636" s="60">
        <f t="shared" si="293"/>
        <v>6.706052609</v>
      </c>
      <c r="P2636" s="60">
        <f t="shared" si="294"/>
        <v>7.333186692</v>
      </c>
      <c r="Q2636" s="50"/>
      <c r="R2636" s="50"/>
    </row>
    <row r="2637" ht="15.75" customHeight="1">
      <c r="A2637" s="47" t="s">
        <v>55</v>
      </c>
      <c r="B2637" s="33">
        <v>3500.0</v>
      </c>
      <c r="C2637" s="32">
        <v>2.0</v>
      </c>
      <c r="D2637" s="30">
        <f t="shared" si="287"/>
        <v>7000</v>
      </c>
      <c r="E2637" s="30"/>
      <c r="F2637" s="30"/>
      <c r="G2637" s="32">
        <f t="shared" si="288"/>
        <v>2</v>
      </c>
      <c r="H2637" s="33">
        <v>3500.0</v>
      </c>
      <c r="I2637" s="32">
        <f t="shared" si="289"/>
        <v>0</v>
      </c>
      <c r="J2637" s="30">
        <f t="shared" si="290"/>
        <v>7000</v>
      </c>
      <c r="K2637" s="34">
        <f t="shared" si="291"/>
        <v>0</v>
      </c>
      <c r="L2637" s="60">
        <v>2525.0</v>
      </c>
      <c r="M2637" s="60">
        <f t="shared" si="292"/>
        <v>5050</v>
      </c>
      <c r="N2637" s="60"/>
      <c r="O2637" s="60">
        <f t="shared" si="293"/>
        <v>0.0191963992</v>
      </c>
      <c r="P2637" s="60">
        <f t="shared" si="294"/>
        <v>0.0270170036</v>
      </c>
      <c r="Q2637" s="50"/>
      <c r="R2637" s="50"/>
    </row>
    <row r="2638" ht="15.75" customHeight="1">
      <c r="A2638" s="48" t="s">
        <v>91</v>
      </c>
      <c r="B2638" s="33">
        <v>14850.0</v>
      </c>
      <c r="C2638" s="32">
        <v>2.0</v>
      </c>
      <c r="D2638" s="30">
        <f t="shared" si="287"/>
        <v>29700</v>
      </c>
      <c r="E2638" s="30"/>
      <c r="F2638" s="30"/>
      <c r="G2638" s="32">
        <f t="shared" si="288"/>
        <v>2</v>
      </c>
      <c r="H2638" s="33">
        <v>15300.0</v>
      </c>
      <c r="I2638" s="32">
        <f t="shared" si="289"/>
        <v>450</v>
      </c>
      <c r="J2638" s="30">
        <f t="shared" si="290"/>
        <v>30600</v>
      </c>
      <c r="K2638" s="34">
        <f t="shared" si="291"/>
        <v>900</v>
      </c>
      <c r="L2638" s="60">
        <v>6624.0</v>
      </c>
      <c r="M2638" s="60">
        <f t="shared" si="292"/>
        <v>13248</v>
      </c>
      <c r="N2638" s="60"/>
      <c r="O2638" s="60">
        <f t="shared" si="293"/>
        <v>0.05035918744</v>
      </c>
      <c r="P2638" s="60">
        <f t="shared" si="294"/>
        <v>0.1146292867</v>
      </c>
      <c r="Q2638" s="50"/>
      <c r="R2638" s="50"/>
    </row>
    <row r="2639" ht="15.75" customHeight="1">
      <c r="A2639" s="47" t="s">
        <v>92</v>
      </c>
      <c r="B2639" s="33">
        <v>101500.0</v>
      </c>
      <c r="C2639" s="32">
        <v>30.0</v>
      </c>
      <c r="D2639" s="30">
        <f t="shared" si="287"/>
        <v>3045000</v>
      </c>
      <c r="E2639" s="30"/>
      <c r="F2639" s="30"/>
      <c r="G2639" s="32">
        <f t="shared" si="288"/>
        <v>30</v>
      </c>
      <c r="H2639" s="33">
        <v>103500.0</v>
      </c>
      <c r="I2639" s="32">
        <f t="shared" si="289"/>
        <v>2000</v>
      </c>
      <c r="J2639" s="30">
        <f t="shared" si="290"/>
        <v>3105000</v>
      </c>
      <c r="K2639" s="34">
        <f t="shared" si="291"/>
        <v>60000</v>
      </c>
      <c r="L2639" s="60">
        <v>78588.51</v>
      </c>
      <c r="M2639" s="60">
        <f t="shared" si="292"/>
        <v>2357655.3</v>
      </c>
      <c r="N2639" s="60"/>
      <c r="O2639" s="60">
        <f t="shared" si="293"/>
        <v>8.962077684</v>
      </c>
      <c r="P2639" s="60">
        <f t="shared" si="294"/>
        <v>11.75239657</v>
      </c>
      <c r="Q2639" s="50"/>
      <c r="R2639" s="50"/>
    </row>
    <row r="2640" ht="15.75" customHeight="1">
      <c r="A2640" s="47" t="s">
        <v>67</v>
      </c>
      <c r="B2640" s="33">
        <v>9599.99</v>
      </c>
      <c r="C2640" s="32">
        <v>5.0</v>
      </c>
      <c r="D2640" s="30">
        <f t="shared" si="287"/>
        <v>47999.95</v>
      </c>
      <c r="E2640" s="30"/>
      <c r="F2640" s="30"/>
      <c r="G2640" s="32">
        <f t="shared" si="288"/>
        <v>5</v>
      </c>
      <c r="H2640" s="33">
        <v>9600.0</v>
      </c>
      <c r="I2640" s="32">
        <f t="shared" si="289"/>
        <v>0.01</v>
      </c>
      <c r="J2640" s="30">
        <f t="shared" si="290"/>
        <v>48000</v>
      </c>
      <c r="K2640" s="34">
        <f t="shared" si="291"/>
        <v>0.05</v>
      </c>
      <c r="L2640" s="60">
        <v>5599.99</v>
      </c>
      <c r="M2640" s="60">
        <f t="shared" si="292"/>
        <v>27999.95</v>
      </c>
      <c r="N2640" s="60"/>
      <c r="O2640" s="60">
        <f t="shared" si="293"/>
        <v>0.1064352906</v>
      </c>
      <c r="P2640" s="60">
        <f t="shared" si="294"/>
        <v>0.1852592603</v>
      </c>
      <c r="Q2640" s="50"/>
      <c r="R2640" s="50"/>
    </row>
    <row r="2641" ht="15.75" customHeight="1">
      <c r="A2641" s="47" t="s">
        <v>57</v>
      </c>
      <c r="B2641" s="33">
        <v>51000.0</v>
      </c>
      <c r="C2641" s="32">
        <v>20.0</v>
      </c>
      <c r="D2641" s="30">
        <f t="shared" si="287"/>
        <v>1020000</v>
      </c>
      <c r="E2641" s="30"/>
      <c r="F2641" s="30"/>
      <c r="G2641" s="32">
        <f t="shared" si="288"/>
        <v>20</v>
      </c>
      <c r="H2641" s="33">
        <v>52000.0</v>
      </c>
      <c r="I2641" s="32">
        <f t="shared" si="289"/>
        <v>1000</v>
      </c>
      <c r="J2641" s="30">
        <f t="shared" si="290"/>
        <v>1040000</v>
      </c>
      <c r="K2641" s="34">
        <f t="shared" si="291"/>
        <v>20000</v>
      </c>
      <c r="L2641" s="60">
        <v>38616.27</v>
      </c>
      <c r="M2641" s="60">
        <f t="shared" si="292"/>
        <v>772325.4</v>
      </c>
      <c r="N2641" s="60"/>
      <c r="O2641" s="60">
        <f t="shared" si="293"/>
        <v>2.935815186</v>
      </c>
      <c r="P2641" s="60">
        <f t="shared" si="294"/>
        <v>3.936763382</v>
      </c>
      <c r="Q2641" s="50"/>
      <c r="R2641" s="50"/>
    </row>
    <row r="2642" ht="15.75" customHeight="1">
      <c r="A2642" s="47" t="s">
        <v>58</v>
      </c>
      <c r="B2642" s="33">
        <v>76000.0</v>
      </c>
      <c r="C2642" s="32">
        <v>2.0</v>
      </c>
      <c r="D2642" s="30">
        <f t="shared" si="287"/>
        <v>152000</v>
      </c>
      <c r="E2642" s="30"/>
      <c r="F2642" s="30"/>
      <c r="G2642" s="32">
        <f t="shared" si="288"/>
        <v>2</v>
      </c>
      <c r="H2642" s="33">
        <v>76000.0</v>
      </c>
      <c r="I2642" s="32">
        <f t="shared" si="289"/>
        <v>0</v>
      </c>
      <c r="J2642" s="30">
        <f t="shared" si="290"/>
        <v>152000</v>
      </c>
      <c r="K2642" s="34">
        <f t="shared" si="291"/>
        <v>0</v>
      </c>
      <c r="L2642" s="60">
        <v>42723.0</v>
      </c>
      <c r="M2642" s="60">
        <f t="shared" si="292"/>
        <v>85446</v>
      </c>
      <c r="N2642" s="60"/>
      <c r="O2642" s="60">
        <f t="shared" si="293"/>
        <v>0.3248030744</v>
      </c>
      <c r="P2642" s="60">
        <f t="shared" si="294"/>
        <v>0.5866549354</v>
      </c>
      <c r="Q2642" s="50"/>
      <c r="R2642" s="50"/>
    </row>
    <row r="2643" ht="15.75" customHeight="1">
      <c r="A2643" s="47" t="s">
        <v>59</v>
      </c>
      <c r="B2643" s="33">
        <v>5.93</v>
      </c>
      <c r="C2643" s="32">
        <v>1571926.0</v>
      </c>
      <c r="D2643" s="30">
        <f t="shared" si="287"/>
        <v>9321521.18</v>
      </c>
      <c r="E2643" s="30"/>
      <c r="F2643" s="30"/>
      <c r="G2643" s="32">
        <f t="shared" si="288"/>
        <v>1571926</v>
      </c>
      <c r="H2643" s="33">
        <v>6.89</v>
      </c>
      <c r="I2643" s="32">
        <f t="shared" si="289"/>
        <v>0.96</v>
      </c>
      <c r="J2643" s="30">
        <f t="shared" si="290"/>
        <v>10830570.14</v>
      </c>
      <c r="K2643" s="34">
        <f t="shared" si="291"/>
        <v>1509048.96</v>
      </c>
      <c r="L2643" s="60">
        <v>11.58</v>
      </c>
      <c r="M2643" s="60">
        <f t="shared" si="292"/>
        <v>18202903.08</v>
      </c>
      <c r="N2643" s="60"/>
      <c r="O2643" s="60">
        <f t="shared" si="293"/>
        <v>69.19409783</v>
      </c>
      <c r="P2643" s="60">
        <f t="shared" si="294"/>
        <v>35.97708162</v>
      </c>
      <c r="Q2643" s="50"/>
      <c r="R2643" s="50"/>
    </row>
    <row r="2644" ht="15.75" customHeight="1">
      <c r="A2644" s="47" t="s">
        <v>60</v>
      </c>
      <c r="B2644" s="33">
        <v>1.61</v>
      </c>
      <c r="C2644" s="32">
        <v>1.2546932E8</v>
      </c>
      <c r="D2644" s="30">
        <f t="shared" si="287"/>
        <v>202005605.2</v>
      </c>
      <c r="E2644" s="30">
        <v>1900000.0</v>
      </c>
      <c r="F2644" s="30"/>
      <c r="G2644" s="32">
        <f t="shared" si="288"/>
        <v>127369320</v>
      </c>
      <c r="H2644" s="33">
        <v>1.63</v>
      </c>
      <c r="I2644" s="32">
        <f t="shared" si="289"/>
        <v>0.02</v>
      </c>
      <c r="J2644" s="30">
        <f t="shared" si="290"/>
        <v>207611991.6</v>
      </c>
      <c r="K2644" s="34">
        <f t="shared" si="291"/>
        <v>5606386.4</v>
      </c>
      <c r="L2644" s="60">
        <v>2.11</v>
      </c>
      <c r="M2644" s="60">
        <f t="shared" si="292"/>
        <v>264740265.2</v>
      </c>
      <c r="N2644" s="60"/>
      <c r="O2644" s="60">
        <f t="shared" si="293"/>
        <v>1006.348478</v>
      </c>
      <c r="P2644" s="60">
        <f t="shared" si="294"/>
        <v>779.6551662</v>
      </c>
      <c r="Q2644" s="50"/>
      <c r="R2644" s="50"/>
    </row>
    <row r="2645" ht="15.75" customHeight="1">
      <c r="A2645" s="47" t="s">
        <v>61</v>
      </c>
      <c r="B2645" s="33">
        <v>117000.0</v>
      </c>
      <c r="C2645" s="32">
        <v>5.0</v>
      </c>
      <c r="D2645" s="30">
        <f t="shared" si="287"/>
        <v>585000</v>
      </c>
      <c r="E2645" s="30"/>
      <c r="F2645" s="30"/>
      <c r="G2645" s="32">
        <f t="shared" si="288"/>
        <v>5</v>
      </c>
      <c r="H2645" s="33">
        <v>117000.0</v>
      </c>
      <c r="I2645" s="32">
        <f t="shared" si="289"/>
        <v>0</v>
      </c>
      <c r="J2645" s="30">
        <f t="shared" si="290"/>
        <v>585000</v>
      </c>
      <c r="K2645" s="34">
        <f t="shared" si="291"/>
        <v>0</v>
      </c>
      <c r="L2645" s="60">
        <v>73873.8</v>
      </c>
      <c r="M2645" s="60">
        <f t="shared" si="292"/>
        <v>369369</v>
      </c>
      <c r="N2645" s="60"/>
      <c r="O2645" s="60">
        <f t="shared" si="293"/>
        <v>1.404070252</v>
      </c>
      <c r="P2645" s="60">
        <f t="shared" si="294"/>
        <v>2.257849587</v>
      </c>
      <c r="Q2645" s="50"/>
      <c r="R2645" s="50"/>
    </row>
    <row r="2646" ht="15.75" customHeight="1">
      <c r="A2646" s="47" t="s">
        <v>82</v>
      </c>
      <c r="B2646" s="45">
        <v>25000.0</v>
      </c>
      <c r="C2646" s="32">
        <v>1.0</v>
      </c>
      <c r="D2646" s="31">
        <f t="shared" si="287"/>
        <v>25000</v>
      </c>
      <c r="E2646" s="30">
        <v>150.0</v>
      </c>
      <c r="F2646" s="31"/>
      <c r="G2646" s="32">
        <f t="shared" si="288"/>
        <v>151</v>
      </c>
      <c r="H2646" s="45">
        <v>29998.0</v>
      </c>
      <c r="I2646" s="32">
        <f t="shared" si="289"/>
        <v>4998</v>
      </c>
      <c r="J2646" s="31">
        <f t="shared" si="290"/>
        <v>4529698</v>
      </c>
      <c r="K2646" s="34">
        <f t="shared" si="291"/>
        <v>4504698</v>
      </c>
      <c r="L2646" s="60">
        <v>154487.67</v>
      </c>
      <c r="M2646" s="60">
        <f t="shared" si="292"/>
        <v>154487.67</v>
      </c>
      <c r="N2646" s="60"/>
      <c r="O2646" s="60">
        <f t="shared" si="293"/>
        <v>0.5872489078</v>
      </c>
      <c r="P2646" s="60">
        <f t="shared" si="294"/>
        <v>0.09648929859</v>
      </c>
      <c r="Q2646" s="50"/>
      <c r="R2646" s="50"/>
    </row>
    <row r="2647" ht="15.75" customHeight="1">
      <c r="A2647" s="47" t="s">
        <v>93</v>
      </c>
      <c r="B2647" s="33">
        <v>215000.0</v>
      </c>
      <c r="C2647" s="32">
        <v>1305.0</v>
      </c>
      <c r="D2647" s="30">
        <f t="shared" si="287"/>
        <v>280575000</v>
      </c>
      <c r="E2647" s="30">
        <v>294.0</v>
      </c>
      <c r="F2647" s="30"/>
      <c r="G2647" s="32">
        <f t="shared" si="288"/>
        <v>1599</v>
      </c>
      <c r="H2647" s="33">
        <v>257999.99</v>
      </c>
      <c r="I2647" s="32">
        <f t="shared" si="289"/>
        <v>42999.99</v>
      </c>
      <c r="J2647" s="30">
        <f t="shared" si="290"/>
        <v>412541984</v>
      </c>
      <c r="K2647" s="34">
        <f t="shared" si="291"/>
        <v>131966984</v>
      </c>
      <c r="L2647" s="60">
        <v>167212.46</v>
      </c>
      <c r="M2647" s="60">
        <f t="shared" si="292"/>
        <v>218212260.3</v>
      </c>
      <c r="N2647" s="60"/>
      <c r="O2647" s="60">
        <f t="shared" si="293"/>
        <v>829.4831006</v>
      </c>
      <c r="P2647" s="60">
        <f t="shared" si="294"/>
        <v>1082.899398</v>
      </c>
      <c r="Q2647" s="50"/>
      <c r="R2647" s="50"/>
    </row>
    <row r="2648" ht="15.75" customHeight="1">
      <c r="A2648" s="47" t="s">
        <v>94</v>
      </c>
      <c r="B2648" s="33">
        <v>17400.0</v>
      </c>
      <c r="C2648" s="32">
        <v>8.0</v>
      </c>
      <c r="D2648" s="30">
        <f t="shared" si="287"/>
        <v>139200</v>
      </c>
      <c r="E2648" s="30"/>
      <c r="F2648" s="30"/>
      <c r="G2648" s="32">
        <f t="shared" si="288"/>
        <v>8</v>
      </c>
      <c r="H2648" s="33">
        <v>17400.0</v>
      </c>
      <c r="I2648" s="32">
        <f t="shared" si="289"/>
        <v>0</v>
      </c>
      <c r="J2648" s="30">
        <f t="shared" si="290"/>
        <v>139200</v>
      </c>
      <c r="K2648" s="34">
        <f t="shared" si="291"/>
        <v>0</v>
      </c>
      <c r="L2648" s="60">
        <v>12781.25</v>
      </c>
      <c r="M2648" s="60">
        <f t="shared" si="292"/>
        <v>102250</v>
      </c>
      <c r="N2648" s="60"/>
      <c r="O2648" s="60">
        <f t="shared" si="293"/>
        <v>0.3886795679</v>
      </c>
      <c r="P2648" s="60">
        <f t="shared" si="294"/>
        <v>0.5372524145</v>
      </c>
      <c r="Q2648" s="50"/>
      <c r="R2648" s="50"/>
    </row>
    <row r="2649" ht="15.75" customHeight="1">
      <c r="A2649" s="47" t="s">
        <v>64</v>
      </c>
      <c r="B2649" s="33">
        <v>650000.0</v>
      </c>
      <c r="C2649" s="32">
        <v>50.0</v>
      </c>
      <c r="D2649" s="30">
        <f t="shared" si="287"/>
        <v>32500000</v>
      </c>
      <c r="E2649" s="30"/>
      <c r="F2649" s="30"/>
      <c r="G2649" s="32">
        <f t="shared" si="288"/>
        <v>50</v>
      </c>
      <c r="H2649" s="33">
        <v>662000.0</v>
      </c>
      <c r="I2649" s="32">
        <f t="shared" si="289"/>
        <v>12000</v>
      </c>
      <c r="J2649" s="30">
        <f t="shared" si="290"/>
        <v>33100000</v>
      </c>
      <c r="K2649" s="34">
        <f t="shared" si="291"/>
        <v>600000</v>
      </c>
      <c r="L2649" s="60">
        <v>159664.04</v>
      </c>
      <c r="M2649" s="60">
        <f t="shared" si="292"/>
        <v>7983202</v>
      </c>
      <c r="N2649" s="60"/>
      <c r="O2649" s="60">
        <f t="shared" si="293"/>
        <v>30.34628366</v>
      </c>
      <c r="P2649" s="60">
        <f t="shared" si="294"/>
        <v>125.4360882</v>
      </c>
      <c r="Q2649" s="50"/>
      <c r="R2649" s="50"/>
    </row>
    <row r="2650" ht="15.75" customHeight="1">
      <c r="A2650" s="47" t="s">
        <v>65</v>
      </c>
      <c r="B2650" s="33">
        <v>650000.0</v>
      </c>
      <c r="C2650" s="32">
        <v>291.0</v>
      </c>
      <c r="D2650" s="30">
        <f t="shared" si="287"/>
        <v>189150000</v>
      </c>
      <c r="E2650" s="30"/>
      <c r="F2650" s="30"/>
      <c r="G2650" s="32">
        <f t="shared" si="288"/>
        <v>291</v>
      </c>
      <c r="H2650" s="33">
        <v>659000.0</v>
      </c>
      <c r="I2650" s="32">
        <f t="shared" si="289"/>
        <v>9000</v>
      </c>
      <c r="J2650" s="30">
        <f t="shared" si="290"/>
        <v>191769000</v>
      </c>
      <c r="K2650" s="34">
        <f t="shared" si="291"/>
        <v>2619000</v>
      </c>
      <c r="L2650" s="60">
        <v>182301.24</v>
      </c>
      <c r="M2650" s="60">
        <f t="shared" si="292"/>
        <v>53049660.84</v>
      </c>
      <c r="N2650" s="60"/>
      <c r="O2650" s="60">
        <f t="shared" si="293"/>
        <v>201.655934</v>
      </c>
      <c r="P2650" s="60">
        <f t="shared" si="294"/>
        <v>730.0380331</v>
      </c>
      <c r="Q2650" s="50"/>
      <c r="R2650" s="50"/>
    </row>
    <row r="2651" ht="15.75" customHeight="1">
      <c r="A2651" s="47" t="s">
        <v>95</v>
      </c>
      <c r="B2651" s="33">
        <v>2599.99</v>
      </c>
      <c r="C2651" s="32">
        <v>17.0</v>
      </c>
      <c r="D2651" s="30">
        <f t="shared" si="287"/>
        <v>44199.83</v>
      </c>
      <c r="E2651" s="30"/>
      <c r="F2651" s="30"/>
      <c r="G2651" s="32">
        <f t="shared" si="288"/>
        <v>17</v>
      </c>
      <c r="H2651" s="33">
        <v>2600.0</v>
      </c>
      <c r="I2651" s="32">
        <f t="shared" si="289"/>
        <v>0.01</v>
      </c>
      <c r="J2651" s="30">
        <f t="shared" si="290"/>
        <v>44200</v>
      </c>
      <c r="K2651" s="34">
        <f t="shared" si="291"/>
        <v>0.17</v>
      </c>
      <c r="L2651" s="60">
        <v>2253.7</v>
      </c>
      <c r="M2651" s="60">
        <f t="shared" si="292"/>
        <v>38312.9</v>
      </c>
      <c r="N2651" s="60"/>
      <c r="O2651" s="60">
        <f t="shared" si="293"/>
        <v>0.1456375689</v>
      </c>
      <c r="P2651" s="60">
        <f t="shared" si="294"/>
        <v>0.1705924238</v>
      </c>
      <c r="Q2651" s="50"/>
      <c r="R2651" s="50"/>
    </row>
    <row r="2652" ht="15.75" customHeight="1">
      <c r="A2652" s="47" t="s">
        <v>96</v>
      </c>
      <c r="B2652" s="33">
        <v>9000.0</v>
      </c>
      <c r="C2652" s="32">
        <v>10.0</v>
      </c>
      <c r="D2652" s="30">
        <f t="shared" si="287"/>
        <v>90000</v>
      </c>
      <c r="E2652" s="30"/>
      <c r="F2652" s="30"/>
      <c r="G2652" s="32">
        <f t="shared" si="288"/>
        <v>10</v>
      </c>
      <c r="H2652" s="33">
        <v>9000.0</v>
      </c>
      <c r="I2652" s="32">
        <f t="shared" si="289"/>
        <v>0</v>
      </c>
      <c r="J2652" s="30">
        <f t="shared" si="290"/>
        <v>90000</v>
      </c>
      <c r="K2652" s="34">
        <f t="shared" si="291"/>
        <v>0</v>
      </c>
      <c r="L2652" s="60">
        <v>5437.79</v>
      </c>
      <c r="M2652" s="60">
        <f t="shared" si="292"/>
        <v>54377.9</v>
      </c>
      <c r="N2652" s="60"/>
      <c r="O2652" s="60">
        <f t="shared" si="293"/>
        <v>0.2067049259</v>
      </c>
      <c r="P2652" s="60">
        <f t="shared" si="294"/>
        <v>0.3473614749</v>
      </c>
      <c r="Q2652" s="50"/>
      <c r="R2652" s="50"/>
    </row>
    <row r="2653" ht="15.75" customHeight="1">
      <c r="A2653" s="47" t="s">
        <v>50</v>
      </c>
      <c r="B2653" s="33">
        <v>95000.0</v>
      </c>
      <c r="C2653" s="32">
        <v>111.0</v>
      </c>
      <c r="D2653" s="30">
        <f t="shared" si="287"/>
        <v>10545000</v>
      </c>
      <c r="E2653" s="30"/>
      <c r="F2653" s="30"/>
      <c r="G2653" s="32">
        <f t="shared" si="288"/>
        <v>111</v>
      </c>
      <c r="H2653" s="33">
        <v>100000.0</v>
      </c>
      <c r="I2653" s="32">
        <f t="shared" si="289"/>
        <v>5000</v>
      </c>
      <c r="J2653" s="30">
        <f t="shared" si="290"/>
        <v>11100000</v>
      </c>
      <c r="K2653" s="34">
        <f t="shared" si="291"/>
        <v>555000</v>
      </c>
      <c r="L2653" s="60">
        <v>57758.64</v>
      </c>
      <c r="M2653" s="60">
        <f t="shared" si="292"/>
        <v>6411209.04</v>
      </c>
      <c r="N2653" s="60"/>
      <c r="O2653" s="60">
        <f t="shared" si="293"/>
        <v>24.37071843</v>
      </c>
      <c r="P2653" s="60">
        <f t="shared" si="294"/>
        <v>40.69918614</v>
      </c>
      <c r="Q2653" s="50"/>
      <c r="R2653" s="50"/>
    </row>
    <row r="2654" ht="15.75" customHeight="1">
      <c r="A2654" s="47" t="s">
        <v>49</v>
      </c>
      <c r="B2654" s="33">
        <v>88000.0</v>
      </c>
      <c r="C2654" s="32">
        <v>1337.0</v>
      </c>
      <c r="D2654" s="30">
        <f t="shared" si="287"/>
        <v>117656000</v>
      </c>
      <c r="E2654" s="30">
        <v>60.0</v>
      </c>
      <c r="F2654" s="30"/>
      <c r="G2654" s="32">
        <f t="shared" si="288"/>
        <v>1397</v>
      </c>
      <c r="H2654" s="33">
        <v>89000.0</v>
      </c>
      <c r="I2654" s="32">
        <f t="shared" si="289"/>
        <v>1000</v>
      </c>
      <c r="J2654" s="30">
        <f t="shared" si="290"/>
        <v>124333000</v>
      </c>
      <c r="K2654" s="34">
        <f t="shared" si="291"/>
        <v>6677000</v>
      </c>
      <c r="L2654" s="60">
        <v>67424.8</v>
      </c>
      <c r="M2654" s="60">
        <f t="shared" si="292"/>
        <v>90146957.6</v>
      </c>
      <c r="N2654" s="60"/>
      <c r="O2654" s="60">
        <f t="shared" si="293"/>
        <v>342.6726702</v>
      </c>
      <c r="P2654" s="60">
        <f t="shared" si="294"/>
        <v>454.1017966</v>
      </c>
      <c r="Q2654" s="50"/>
      <c r="R2654" s="50"/>
    </row>
    <row r="2655" ht="15.75" customHeight="1">
      <c r="A2655" s="47" t="s">
        <v>97</v>
      </c>
      <c r="B2655" s="33">
        <v>32500.0</v>
      </c>
      <c r="C2655" s="32">
        <v>718.0</v>
      </c>
      <c r="D2655" s="30">
        <f t="shared" si="287"/>
        <v>23335000</v>
      </c>
      <c r="E2655" s="30"/>
      <c r="F2655" s="30"/>
      <c r="G2655" s="32">
        <f t="shared" si="288"/>
        <v>718</v>
      </c>
      <c r="H2655" s="33">
        <v>32500.0</v>
      </c>
      <c r="I2655" s="32">
        <f t="shared" si="289"/>
        <v>0</v>
      </c>
      <c r="J2655" s="30">
        <f t="shared" si="290"/>
        <v>23335000</v>
      </c>
      <c r="K2655" s="34">
        <f t="shared" si="291"/>
        <v>0</v>
      </c>
      <c r="L2655" s="60">
        <v>16027.83</v>
      </c>
      <c r="M2655" s="60">
        <f t="shared" si="292"/>
        <v>11507981.94</v>
      </c>
      <c r="N2655" s="60"/>
      <c r="O2655" s="60">
        <f t="shared" si="293"/>
        <v>43.74491391</v>
      </c>
      <c r="P2655" s="60">
        <f t="shared" si="294"/>
        <v>90.0631113</v>
      </c>
      <c r="Q2655" s="50"/>
      <c r="R2655" s="50"/>
    </row>
    <row r="2656" ht="15.75" customHeight="1">
      <c r="A2656" s="47" t="s">
        <v>51</v>
      </c>
      <c r="B2656" s="33">
        <v>73000.0</v>
      </c>
      <c r="C2656" s="32">
        <v>150307.0</v>
      </c>
      <c r="D2656" s="30">
        <f t="shared" si="287"/>
        <v>10972411000</v>
      </c>
      <c r="E2656" s="30">
        <v>153.0</v>
      </c>
      <c r="F2656" s="30"/>
      <c r="G2656" s="32">
        <f t="shared" si="288"/>
        <v>150460</v>
      </c>
      <c r="H2656" s="33">
        <v>74000.0</v>
      </c>
      <c r="I2656" s="32">
        <f t="shared" si="289"/>
        <v>1000</v>
      </c>
      <c r="J2656" s="30">
        <f t="shared" si="290"/>
        <v>11134040000</v>
      </c>
      <c r="K2656" s="34">
        <f t="shared" si="291"/>
        <v>161629000</v>
      </c>
      <c r="L2656" s="60">
        <v>16119.77</v>
      </c>
      <c r="M2656" s="60">
        <f t="shared" si="292"/>
        <v>2422914269</v>
      </c>
      <c r="N2656" s="60"/>
      <c r="O2656" s="60">
        <f t="shared" si="293"/>
        <v>9210.144462</v>
      </c>
      <c r="P2656" s="60">
        <f t="shared" si="294"/>
        <v>42348.80965</v>
      </c>
      <c r="Q2656" s="50"/>
      <c r="R2656" s="50"/>
    </row>
    <row r="2657" ht="15.75" customHeight="1">
      <c r="A2657" s="47" t="s">
        <v>70</v>
      </c>
      <c r="B2657" s="33">
        <v>754.99</v>
      </c>
      <c r="C2657" s="32">
        <v>14827.0</v>
      </c>
      <c r="D2657" s="30">
        <f t="shared" si="287"/>
        <v>11194236.73</v>
      </c>
      <c r="E2657" s="30"/>
      <c r="F2657" s="30"/>
      <c r="G2657" s="32">
        <f t="shared" si="288"/>
        <v>14827</v>
      </c>
      <c r="H2657" s="33">
        <v>754.99</v>
      </c>
      <c r="I2657" s="32">
        <f t="shared" si="289"/>
        <v>0</v>
      </c>
      <c r="J2657" s="30">
        <f t="shared" si="290"/>
        <v>11194236.73</v>
      </c>
      <c r="K2657" s="34">
        <f t="shared" si="291"/>
        <v>0</v>
      </c>
      <c r="L2657" s="60">
        <v>689.6</v>
      </c>
      <c r="M2657" s="60">
        <f t="shared" si="292"/>
        <v>10224699.2</v>
      </c>
      <c r="N2657" s="60"/>
      <c r="O2657" s="60">
        <f t="shared" si="293"/>
        <v>38.86681337</v>
      </c>
      <c r="P2657" s="60">
        <f t="shared" si="294"/>
        <v>43.20496201</v>
      </c>
      <c r="Q2657" s="50"/>
      <c r="R2657" s="50"/>
    </row>
    <row r="2658" ht="15.75" customHeight="1">
      <c r="A2658" s="35"/>
      <c r="B2658" s="10"/>
      <c r="C2658" s="10"/>
      <c r="D2658" s="31">
        <f t="shared" si="287"/>
        <v>0</v>
      </c>
      <c r="E2658" s="31"/>
      <c r="F2658" s="31"/>
      <c r="G2658" s="32"/>
      <c r="H2658" s="31"/>
      <c r="I2658" s="32">
        <f t="shared" si="289"/>
        <v>0</v>
      </c>
      <c r="J2658" s="31">
        <f t="shared" si="290"/>
        <v>0</v>
      </c>
      <c r="K2658" s="34">
        <f t="shared" si="291"/>
        <v>0</v>
      </c>
      <c r="L2658" s="60"/>
      <c r="M2658" s="60">
        <f t="shared" si="292"/>
        <v>0</v>
      </c>
      <c r="N2658" s="60"/>
      <c r="O2658" s="60">
        <f t="shared" si="293"/>
        <v>0</v>
      </c>
      <c r="P2658" s="60">
        <f t="shared" si="294"/>
        <v>0</v>
      </c>
    </row>
    <row r="2659" ht="15.75" customHeight="1">
      <c r="A2659" s="35"/>
      <c r="B2659" s="10"/>
      <c r="C2659" s="10"/>
      <c r="D2659" s="31">
        <f t="shared" si="287"/>
        <v>0</v>
      </c>
      <c r="E2659" s="31"/>
      <c r="F2659" s="31"/>
      <c r="G2659" s="32"/>
      <c r="H2659" s="31"/>
      <c r="I2659" s="32">
        <f t="shared" si="289"/>
        <v>0</v>
      </c>
      <c r="J2659" s="31">
        <f t="shared" si="290"/>
        <v>0</v>
      </c>
      <c r="K2659" s="34">
        <f t="shared" si="291"/>
        <v>0</v>
      </c>
      <c r="L2659" s="60"/>
      <c r="M2659" s="60">
        <f t="shared" si="292"/>
        <v>0</v>
      </c>
      <c r="N2659" s="60"/>
      <c r="O2659" s="60">
        <f t="shared" si="293"/>
        <v>0</v>
      </c>
      <c r="P2659" s="60">
        <f t="shared" si="294"/>
        <v>0</v>
      </c>
    </row>
    <row r="2660" ht="15.75" customHeight="1">
      <c r="A2660" s="37"/>
      <c r="B2660" s="38"/>
      <c r="C2660" s="38"/>
      <c r="D2660" s="39">
        <f t="shared" si="287"/>
        <v>0</v>
      </c>
      <c r="E2660" s="39"/>
      <c r="F2660" s="39"/>
      <c r="G2660" s="32"/>
      <c r="H2660" s="39"/>
      <c r="I2660" s="40">
        <f t="shared" si="289"/>
        <v>0</v>
      </c>
      <c r="J2660" s="39">
        <f t="shared" si="290"/>
        <v>0</v>
      </c>
      <c r="K2660" s="34">
        <f t="shared" si="291"/>
        <v>0</v>
      </c>
      <c r="L2660" s="60"/>
      <c r="M2660" s="60">
        <f t="shared" si="292"/>
        <v>0</v>
      </c>
      <c r="N2660" s="60"/>
      <c r="O2660" s="60">
        <f t="shared" si="293"/>
        <v>0</v>
      </c>
      <c r="P2660" s="60">
        <f t="shared" si="294"/>
        <v>0</v>
      </c>
    </row>
    <row r="2661" ht="15.75" customHeight="1">
      <c r="B2661" s="2"/>
      <c r="C2661" s="2"/>
      <c r="D2661" s="3"/>
      <c r="E2661" s="3"/>
      <c r="F2661" s="3"/>
      <c r="G2661" s="12">
        <f>SUM(G2629:G2660)</f>
        <v>130471037</v>
      </c>
      <c r="H2661" s="3"/>
      <c r="I2661" s="3"/>
      <c r="J2661" s="3"/>
      <c r="M2661" s="1" t="s">
        <v>223</v>
      </c>
      <c r="N2661" s="2"/>
      <c r="O2661" s="60" t="str">
        <f t="shared" si="293"/>
        <v>#VALUE!</v>
      </c>
      <c r="P2661" s="1" t="s">
        <v>224</v>
      </c>
    </row>
    <row r="2662" ht="15.75" customHeight="1">
      <c r="B2662" s="2"/>
      <c r="C2662" s="2"/>
      <c r="D2662" s="3"/>
      <c r="E2662" s="3"/>
      <c r="F2662" s="3"/>
      <c r="G2662" s="3"/>
      <c r="H2662" s="3"/>
      <c r="I2662" s="3"/>
      <c r="J2662" s="3"/>
      <c r="M2662" s="61">
        <f>SUM(M2629:M2661)</f>
        <v>9590009655</v>
      </c>
      <c r="N2662" s="2"/>
      <c r="O2662" s="60">
        <f t="shared" si="293"/>
        <v>36454.18884</v>
      </c>
      <c r="P2662" s="15">
        <f>SUM(P2629:P2657)</f>
        <v>89973.81409</v>
      </c>
    </row>
    <row r="2663" ht="15.75" customHeight="1">
      <c r="B2663" s="2"/>
      <c r="C2663" s="2"/>
      <c r="D2663" s="3" t="s">
        <v>17</v>
      </c>
      <c r="E2663" s="3"/>
      <c r="F2663" s="3"/>
      <c r="G2663" s="3"/>
      <c r="H2663" s="3"/>
      <c r="I2663" s="3"/>
      <c r="J2663" s="3" t="s">
        <v>17</v>
      </c>
    </row>
    <row r="2664" ht="15.75" customHeight="1">
      <c r="A2664" s="51" t="s">
        <v>88</v>
      </c>
      <c r="B2664" s="52" t="s">
        <v>51</v>
      </c>
      <c r="C2664" s="52" t="s">
        <v>48</v>
      </c>
      <c r="D2664" s="3">
        <f>SUM(D2629:D2663)</f>
        <v>23311863441</v>
      </c>
      <c r="E2664" s="3"/>
      <c r="F2664" s="3"/>
      <c r="G2664" s="3"/>
      <c r="H2664" s="3"/>
      <c r="I2664" s="3"/>
      <c r="J2664" s="3">
        <f>SUM(J2629:J2663)</f>
        <v>23863175261</v>
      </c>
      <c r="K2664" s="17">
        <f>J2664-D2664</f>
        <v>551311820.4</v>
      </c>
    </row>
    <row r="2665" ht="15.75" customHeight="1">
      <c r="A2665" s="15" t="s">
        <v>157</v>
      </c>
      <c r="B2665" s="15" t="s">
        <v>157</v>
      </c>
      <c r="C2665" s="15" t="s">
        <v>157</v>
      </c>
      <c r="D2665" s="3"/>
      <c r="E2665" s="3"/>
      <c r="F2665" s="3"/>
      <c r="G2665" s="3"/>
      <c r="H2665" s="3"/>
      <c r="I2665" s="3"/>
      <c r="J2665" s="3"/>
    </row>
    <row r="2666" ht="15.75" customHeight="1">
      <c r="A2666" s="2">
        <v>5.791930372E9</v>
      </c>
      <c r="B2666" s="2">
        <v>2.6121595E7</v>
      </c>
      <c r="C2666" s="2">
        <v>2.925E7</v>
      </c>
      <c r="D2666" s="3" t="s">
        <v>20</v>
      </c>
      <c r="E2666" s="3"/>
      <c r="F2666" s="3"/>
      <c r="G2666" s="3"/>
      <c r="H2666" s="3"/>
      <c r="I2666" s="3"/>
      <c r="J2666" s="3" t="s">
        <v>20</v>
      </c>
      <c r="K2666" s="43">
        <f>K2664/J2667</f>
        <v>2095.683522</v>
      </c>
    </row>
    <row r="2667" ht="15.75" customHeight="1">
      <c r="A2667" s="52" t="s">
        <v>158</v>
      </c>
      <c r="B2667" s="52" t="s">
        <v>158</v>
      </c>
      <c r="C2667" s="52" t="s">
        <v>158</v>
      </c>
      <c r="D2667" s="11">
        <v>262561.24</v>
      </c>
      <c r="E2667" s="3"/>
      <c r="F2667" s="3"/>
      <c r="G2667" s="3"/>
      <c r="H2667" s="3"/>
      <c r="I2667" s="3"/>
      <c r="J2667" s="11">
        <v>263070.17</v>
      </c>
      <c r="K2667" s="42"/>
    </row>
    <row r="2668" ht="15.75" customHeight="1">
      <c r="A2668" s="2">
        <f>C2630</f>
        <v>1107619</v>
      </c>
      <c r="B2668" s="2">
        <f>C2656</f>
        <v>150307</v>
      </c>
      <c r="C2668" s="2">
        <f>C2633</f>
        <v>145757</v>
      </c>
      <c r="D2668" s="3" t="s">
        <v>21</v>
      </c>
      <c r="E2668" s="3"/>
      <c r="F2668" s="3"/>
      <c r="G2668" s="3"/>
      <c r="H2668" s="3"/>
      <c r="I2668" s="3"/>
      <c r="J2668" s="3" t="s">
        <v>21</v>
      </c>
    </row>
    <row r="2669" ht="15.75" customHeight="1">
      <c r="A2669" s="52" t="s">
        <v>159</v>
      </c>
      <c r="B2669" s="52" t="s">
        <v>159</v>
      </c>
      <c r="C2669" s="52" t="s">
        <v>159</v>
      </c>
      <c r="D2669" s="12">
        <f>D2664/D2667</f>
        <v>88786.38538</v>
      </c>
      <c r="E2669" s="12"/>
      <c r="F2669" s="12"/>
      <c r="G2669" s="12"/>
      <c r="H2669" s="3"/>
      <c r="I2669" s="3"/>
      <c r="J2669" s="12">
        <f>J2664/J2667</f>
        <v>90710.30464</v>
      </c>
      <c r="K2669" s="18">
        <f>J2669-D2669</f>
        <v>1923.919254</v>
      </c>
    </row>
    <row r="2670" ht="15.75" customHeight="1">
      <c r="A2670" s="6">
        <f t="shared" ref="A2670:C2670" si="295">A2668*100/A2666</f>
        <v>0.01912348611</v>
      </c>
      <c r="B2670" s="2">
        <f t="shared" si="295"/>
        <v>0.5754127954</v>
      </c>
      <c r="C2670" s="2">
        <f t="shared" si="295"/>
        <v>0.4983145299</v>
      </c>
      <c r="D2670" s="3"/>
      <c r="E2670" s="3"/>
      <c r="F2670" s="3"/>
      <c r="G2670" s="3"/>
      <c r="H2670" s="3"/>
      <c r="I2670" s="3"/>
      <c r="J2670" s="3"/>
    </row>
    <row r="2671" ht="15.75" customHeight="1">
      <c r="B2671" s="2"/>
      <c r="C2671" s="2"/>
      <c r="D2671" s="3"/>
      <c r="E2671" s="3"/>
      <c r="F2671" s="3"/>
      <c r="G2671" s="3"/>
      <c r="H2671" s="3"/>
      <c r="I2671" s="3"/>
      <c r="J2671" s="3"/>
    </row>
    <row r="2672" ht="15.75" customHeight="1">
      <c r="B2672" s="2"/>
      <c r="C2672" s="2"/>
      <c r="D2672" s="3"/>
      <c r="E2672" s="3"/>
      <c r="F2672" s="3"/>
      <c r="G2672" s="3"/>
      <c r="H2672" s="3"/>
      <c r="I2672" s="3"/>
      <c r="J2672" s="3"/>
    </row>
    <row r="2673" ht="15.75" customHeight="1">
      <c r="B2673" s="2"/>
      <c r="C2673" s="2"/>
      <c r="D2673" s="3"/>
      <c r="E2673" s="3"/>
      <c r="F2673" s="3"/>
      <c r="G2673" s="3"/>
      <c r="H2673" s="3"/>
      <c r="I2673" s="3"/>
      <c r="J2673" s="3"/>
    </row>
    <row r="2674" ht="15.75" customHeight="1">
      <c r="A2674" s="1" t="s">
        <v>231</v>
      </c>
      <c r="B2674" s="2"/>
      <c r="C2674" s="2"/>
      <c r="D2674" s="3"/>
      <c r="E2674" s="3"/>
      <c r="F2674" s="3"/>
      <c r="G2674" s="3"/>
      <c r="H2674" s="3"/>
      <c r="I2674" s="3"/>
      <c r="J2674" s="3"/>
    </row>
    <row r="2675" ht="15.75" customHeight="1">
      <c r="B2675" s="2"/>
      <c r="C2675" s="2"/>
      <c r="D2675" s="3"/>
      <c r="E2675" s="3"/>
      <c r="F2675" s="3"/>
      <c r="G2675" s="3"/>
      <c r="H2675" s="3"/>
      <c r="I2675" s="3"/>
      <c r="J2675" s="3"/>
    </row>
    <row r="2676" ht="15.75" customHeight="1">
      <c r="B2676" s="2"/>
      <c r="C2676" s="2"/>
      <c r="D2676" s="3"/>
      <c r="E2676" s="3"/>
      <c r="F2676" s="3"/>
      <c r="G2676" s="3"/>
      <c r="H2676" s="3"/>
      <c r="I2676" s="3"/>
      <c r="J2676" s="3"/>
      <c r="M2676" s="24" t="s">
        <v>232</v>
      </c>
    </row>
    <row r="2677" ht="15.75" customHeight="1">
      <c r="A2677" s="19" t="s">
        <v>35</v>
      </c>
      <c r="B2677" s="20"/>
      <c r="C2677" s="20"/>
      <c r="D2677" s="21"/>
      <c r="E2677" s="22" t="s">
        <v>36</v>
      </c>
      <c r="F2677" s="23"/>
      <c r="G2677" s="21"/>
      <c r="H2677" s="21"/>
      <c r="I2677" s="21"/>
      <c r="J2677" s="21"/>
      <c r="K2677" s="24"/>
      <c r="L2677" s="24"/>
      <c r="M2677" s="59">
        <v>265597.91</v>
      </c>
      <c r="N2677" s="24"/>
      <c r="O2677" s="24"/>
      <c r="P2677" s="24"/>
      <c r="Q2677" s="1"/>
      <c r="R2677" s="1"/>
    </row>
    <row r="2678" ht="15.75" customHeight="1">
      <c r="A2678" s="25" t="s">
        <v>2</v>
      </c>
      <c r="B2678" s="27" t="s">
        <v>230</v>
      </c>
      <c r="C2678" s="26" t="s">
        <v>8</v>
      </c>
      <c r="D2678" s="27" t="s">
        <v>217</v>
      </c>
      <c r="E2678" s="27" t="s">
        <v>38</v>
      </c>
      <c r="F2678" s="27" t="s">
        <v>39</v>
      </c>
      <c r="G2678" s="27" t="s">
        <v>40</v>
      </c>
      <c r="H2678" s="27" t="s">
        <v>233</v>
      </c>
      <c r="I2678" s="27" t="s">
        <v>42</v>
      </c>
      <c r="J2678" s="27" t="s">
        <v>233</v>
      </c>
      <c r="K2678" s="28" t="s">
        <v>12</v>
      </c>
      <c r="L2678" s="28" t="s">
        <v>219</v>
      </c>
      <c r="M2678" s="28" t="s">
        <v>220</v>
      </c>
      <c r="N2678" s="28"/>
      <c r="O2678" s="28" t="s">
        <v>221</v>
      </c>
      <c r="P2678" s="28" t="s">
        <v>222</v>
      </c>
      <c r="Q2678" s="1"/>
      <c r="R2678" s="1"/>
    </row>
    <row r="2679" ht="15.75" customHeight="1">
      <c r="A2679" s="47" t="s">
        <v>87</v>
      </c>
      <c r="B2679" s="33">
        <v>151000.0</v>
      </c>
      <c r="C2679" s="32">
        <v>4.0</v>
      </c>
      <c r="D2679" s="30">
        <f t="shared" ref="D2679:D2710" si="296">C2679*B2679</f>
        <v>604000</v>
      </c>
      <c r="E2679" s="10"/>
      <c r="F2679" s="31"/>
      <c r="G2679" s="32">
        <f t="shared" ref="G2679:G2707" si="297">$C2679+E2679-F2679</f>
        <v>4</v>
      </c>
      <c r="H2679" s="33">
        <v>180000.0</v>
      </c>
      <c r="I2679" s="32">
        <f t="shared" ref="I2679:I2710" si="298">H2679-B2679</f>
        <v>29000</v>
      </c>
      <c r="J2679" s="30">
        <f t="shared" ref="J2679:J2710" si="299">G2679*H2679</f>
        <v>720000</v>
      </c>
      <c r="K2679" s="34">
        <f t="shared" ref="K2679:K2710" si="300">J2679-D2679</f>
        <v>116000</v>
      </c>
      <c r="L2679" s="60">
        <v>142361.97</v>
      </c>
      <c r="M2679" s="60">
        <f t="shared" ref="M2679:M2710" si="301">C2679*L2679</f>
        <v>569447.88</v>
      </c>
      <c r="N2679" s="60"/>
      <c r="O2679" s="60">
        <f t="shared" ref="O2679:O2712" si="302">M2679/M$2677</f>
        <v>2.144022444</v>
      </c>
      <c r="P2679" s="60">
        <f t="shared" ref="P2679:P2710" si="303">D2679/M$2677</f>
        <v>2.27411428</v>
      </c>
      <c r="Q2679" s="50"/>
      <c r="R2679" s="50"/>
    </row>
    <row r="2680" ht="15.75" customHeight="1">
      <c r="A2680" s="47" t="s">
        <v>88</v>
      </c>
      <c r="B2680" s="33">
        <v>2140.0</v>
      </c>
      <c r="C2680" s="32">
        <v>1107619.0</v>
      </c>
      <c r="D2680" s="30">
        <f t="shared" si="296"/>
        <v>2370304660</v>
      </c>
      <c r="E2680" s="30"/>
      <c r="F2680" s="30"/>
      <c r="G2680" s="32">
        <f t="shared" si="297"/>
        <v>1107619</v>
      </c>
      <c r="H2680" s="33">
        <v>2300.0</v>
      </c>
      <c r="I2680" s="32">
        <f t="shared" si="298"/>
        <v>160</v>
      </c>
      <c r="J2680" s="30">
        <f t="shared" si="299"/>
        <v>2547523700</v>
      </c>
      <c r="K2680" s="34">
        <f t="shared" si="300"/>
        <v>177219040</v>
      </c>
      <c r="L2680" s="60">
        <v>917.46</v>
      </c>
      <c r="M2680" s="60">
        <f t="shared" si="301"/>
        <v>1016196128</v>
      </c>
      <c r="N2680" s="60"/>
      <c r="O2680" s="60">
        <f t="shared" si="302"/>
        <v>3826.069745</v>
      </c>
      <c r="P2680" s="60">
        <f t="shared" si="303"/>
        <v>8924.41006</v>
      </c>
      <c r="Q2680" s="50"/>
      <c r="R2680" s="50"/>
    </row>
    <row r="2681" ht="15.75" customHeight="1">
      <c r="A2681" s="47" t="s">
        <v>89</v>
      </c>
      <c r="B2681" s="33">
        <v>88.0</v>
      </c>
      <c r="C2681" s="32">
        <v>102554.0</v>
      </c>
      <c r="D2681" s="30">
        <f t="shared" si="296"/>
        <v>9024752</v>
      </c>
      <c r="E2681" s="30"/>
      <c r="F2681" s="30"/>
      <c r="G2681" s="32">
        <f t="shared" si="297"/>
        <v>102554</v>
      </c>
      <c r="H2681" s="33">
        <v>89.0</v>
      </c>
      <c r="I2681" s="33">
        <f t="shared" si="298"/>
        <v>1</v>
      </c>
      <c r="J2681" s="30">
        <f t="shared" si="299"/>
        <v>9127306</v>
      </c>
      <c r="K2681" s="34">
        <f t="shared" si="300"/>
        <v>102554</v>
      </c>
      <c r="L2681" s="60">
        <v>74.13</v>
      </c>
      <c r="M2681" s="60">
        <f t="shared" si="301"/>
        <v>7602328.02</v>
      </c>
      <c r="N2681" s="60"/>
      <c r="O2681" s="60">
        <f t="shared" si="302"/>
        <v>28.6234482</v>
      </c>
      <c r="P2681" s="60">
        <f t="shared" si="303"/>
        <v>33.97900232</v>
      </c>
      <c r="Q2681" s="50"/>
      <c r="R2681" s="50"/>
    </row>
    <row r="2682" ht="15.75" customHeight="1">
      <c r="A2682" s="47" t="s">
        <v>47</v>
      </c>
      <c r="B2682" s="33">
        <v>630000.0</v>
      </c>
      <c r="C2682" s="32">
        <v>7.0</v>
      </c>
      <c r="D2682" s="30">
        <f t="shared" si="296"/>
        <v>4410000</v>
      </c>
      <c r="E2682" s="30"/>
      <c r="F2682" s="30"/>
      <c r="G2682" s="32">
        <f t="shared" si="297"/>
        <v>7</v>
      </c>
      <c r="H2682" s="33">
        <v>636000.0</v>
      </c>
      <c r="I2682" s="32">
        <f t="shared" si="298"/>
        <v>6000</v>
      </c>
      <c r="J2682" s="30">
        <f t="shared" si="299"/>
        <v>4452000</v>
      </c>
      <c r="K2682" s="34">
        <f t="shared" si="300"/>
        <v>42000</v>
      </c>
      <c r="L2682" s="60">
        <v>397540.0</v>
      </c>
      <c r="M2682" s="60">
        <f t="shared" si="301"/>
        <v>2782780</v>
      </c>
      <c r="N2682" s="60"/>
      <c r="O2682" s="60">
        <f t="shared" si="302"/>
        <v>10.47741678</v>
      </c>
      <c r="P2682" s="60">
        <f t="shared" si="303"/>
        <v>16.60404632</v>
      </c>
      <c r="Q2682" s="50"/>
      <c r="R2682" s="50"/>
    </row>
    <row r="2683" ht="15.75" customHeight="1">
      <c r="A2683" s="47" t="s">
        <v>48</v>
      </c>
      <c r="B2683" s="33">
        <v>62500.0</v>
      </c>
      <c r="C2683" s="32">
        <v>148757.0</v>
      </c>
      <c r="D2683" s="30">
        <f t="shared" si="296"/>
        <v>9297312500</v>
      </c>
      <c r="E2683" s="30">
        <v>1000.0</v>
      </c>
      <c r="F2683" s="30"/>
      <c r="G2683" s="32">
        <f t="shared" si="297"/>
        <v>149757</v>
      </c>
      <c r="H2683" s="33">
        <v>63000.0</v>
      </c>
      <c r="I2683" s="32">
        <f t="shared" si="298"/>
        <v>500</v>
      </c>
      <c r="J2683" s="30">
        <f t="shared" si="299"/>
        <v>9434691000</v>
      </c>
      <c r="K2683" s="34">
        <f t="shared" si="300"/>
        <v>137378500</v>
      </c>
      <c r="L2683" s="60">
        <v>37799.33</v>
      </c>
      <c r="M2683" s="60">
        <f t="shared" si="301"/>
        <v>5622914933</v>
      </c>
      <c r="N2683" s="60"/>
      <c r="O2683" s="60">
        <f t="shared" si="302"/>
        <v>21170.78004</v>
      </c>
      <c r="P2683" s="60">
        <f t="shared" si="303"/>
        <v>35005.2171</v>
      </c>
      <c r="Q2683" s="50"/>
      <c r="R2683" s="50"/>
    </row>
    <row r="2684" ht="15.75" customHeight="1">
      <c r="A2684" s="47" t="s">
        <v>86</v>
      </c>
      <c r="B2684" s="33">
        <v>8999.99</v>
      </c>
      <c r="C2684" s="32">
        <v>1121.0</v>
      </c>
      <c r="D2684" s="30">
        <f t="shared" si="296"/>
        <v>10088988.79</v>
      </c>
      <c r="E2684" s="30"/>
      <c r="F2684" s="31"/>
      <c r="G2684" s="32">
        <f t="shared" si="297"/>
        <v>1121</v>
      </c>
      <c r="H2684" s="33">
        <v>9500.0</v>
      </c>
      <c r="I2684" s="32">
        <f t="shared" si="298"/>
        <v>500.01</v>
      </c>
      <c r="J2684" s="30">
        <f t="shared" si="299"/>
        <v>10649500</v>
      </c>
      <c r="K2684" s="34">
        <f t="shared" si="300"/>
        <v>560511.21</v>
      </c>
      <c r="L2684" s="60">
        <v>6373.36</v>
      </c>
      <c r="M2684" s="60">
        <f t="shared" si="301"/>
        <v>7144536.56</v>
      </c>
      <c r="N2684" s="60"/>
      <c r="O2684" s="60">
        <f t="shared" si="302"/>
        <v>26.89982222</v>
      </c>
      <c r="P2684" s="60">
        <f t="shared" si="303"/>
        <v>37.98594948</v>
      </c>
      <c r="Q2684" s="50"/>
      <c r="R2684" s="50"/>
    </row>
    <row r="2685" ht="15.75" customHeight="1">
      <c r="A2685" s="47" t="s">
        <v>90</v>
      </c>
      <c r="B2685" s="33">
        <v>970.0</v>
      </c>
      <c r="C2685" s="32">
        <v>4.0</v>
      </c>
      <c r="D2685" s="30">
        <f t="shared" si="296"/>
        <v>3880</v>
      </c>
      <c r="E2685" s="30"/>
      <c r="F2685" s="30"/>
      <c r="G2685" s="32">
        <f t="shared" si="297"/>
        <v>4</v>
      </c>
      <c r="H2685" s="33">
        <v>970.0</v>
      </c>
      <c r="I2685" s="32">
        <f t="shared" si="298"/>
        <v>0</v>
      </c>
      <c r="J2685" s="30">
        <f t="shared" si="299"/>
        <v>3880</v>
      </c>
      <c r="K2685" s="34">
        <f t="shared" si="300"/>
        <v>0</v>
      </c>
      <c r="L2685" s="60">
        <v>570569.75</v>
      </c>
      <c r="M2685" s="60">
        <f t="shared" si="301"/>
        <v>2282279</v>
      </c>
      <c r="N2685" s="60"/>
      <c r="O2685" s="60">
        <f t="shared" si="302"/>
        <v>8.59298554</v>
      </c>
      <c r="P2685" s="60">
        <f t="shared" si="303"/>
        <v>0.01460854869</v>
      </c>
      <c r="Q2685" s="50"/>
      <c r="R2685" s="50"/>
    </row>
    <row r="2686" ht="15.75" customHeight="1">
      <c r="A2686" s="47" t="s">
        <v>54</v>
      </c>
      <c r="B2686" s="33">
        <v>90000.0</v>
      </c>
      <c r="C2686" s="32">
        <v>20.0</v>
      </c>
      <c r="D2686" s="30">
        <f t="shared" si="296"/>
        <v>1800000</v>
      </c>
      <c r="E2686" s="30"/>
      <c r="F2686" s="30"/>
      <c r="G2686" s="32">
        <f t="shared" si="297"/>
        <v>20</v>
      </c>
      <c r="H2686" s="33">
        <v>90000.0</v>
      </c>
      <c r="I2686" s="32">
        <f t="shared" si="298"/>
        <v>0</v>
      </c>
      <c r="J2686" s="30">
        <f t="shared" si="299"/>
        <v>1800000</v>
      </c>
      <c r="K2686" s="34">
        <f t="shared" si="300"/>
        <v>0</v>
      </c>
      <c r="L2686" s="60">
        <v>88208.12</v>
      </c>
      <c r="M2686" s="60">
        <f t="shared" si="301"/>
        <v>1764162.4</v>
      </c>
      <c r="N2686" s="60"/>
      <c r="O2686" s="60">
        <f t="shared" si="302"/>
        <v>6.642229978</v>
      </c>
      <c r="P2686" s="60">
        <f t="shared" si="303"/>
        <v>6.777161763</v>
      </c>
      <c r="Q2686" s="50"/>
      <c r="R2686" s="50"/>
    </row>
    <row r="2687" ht="15.75" customHeight="1">
      <c r="A2687" s="47" t="s">
        <v>55</v>
      </c>
      <c r="B2687" s="33">
        <v>3500.0</v>
      </c>
      <c r="C2687" s="32">
        <v>2.0</v>
      </c>
      <c r="D2687" s="30">
        <f t="shared" si="296"/>
        <v>7000</v>
      </c>
      <c r="E2687" s="30"/>
      <c r="F2687" s="30"/>
      <c r="G2687" s="32">
        <f t="shared" si="297"/>
        <v>2</v>
      </c>
      <c r="H2687" s="33">
        <v>3500.0</v>
      </c>
      <c r="I2687" s="32">
        <f t="shared" si="298"/>
        <v>0</v>
      </c>
      <c r="J2687" s="30">
        <f t="shared" si="299"/>
        <v>7000</v>
      </c>
      <c r="K2687" s="34">
        <f t="shared" si="300"/>
        <v>0</v>
      </c>
      <c r="L2687" s="60">
        <v>2525.0</v>
      </c>
      <c r="M2687" s="60">
        <f t="shared" si="301"/>
        <v>5050</v>
      </c>
      <c r="N2687" s="60"/>
      <c r="O2687" s="60">
        <f t="shared" si="302"/>
        <v>0.01901370384</v>
      </c>
      <c r="P2687" s="60">
        <f t="shared" si="303"/>
        <v>0.02635562908</v>
      </c>
      <c r="Q2687" s="50"/>
      <c r="R2687" s="50"/>
    </row>
    <row r="2688" ht="15.75" customHeight="1">
      <c r="A2688" s="48" t="s">
        <v>91</v>
      </c>
      <c r="B2688" s="33">
        <v>15300.0</v>
      </c>
      <c r="C2688" s="32">
        <v>2.0</v>
      </c>
      <c r="D2688" s="30">
        <f t="shared" si="296"/>
        <v>30600</v>
      </c>
      <c r="E2688" s="30"/>
      <c r="F2688" s="30"/>
      <c r="G2688" s="32">
        <f t="shared" si="297"/>
        <v>2</v>
      </c>
      <c r="H2688" s="33">
        <v>15800.0</v>
      </c>
      <c r="I2688" s="32">
        <f t="shared" si="298"/>
        <v>500</v>
      </c>
      <c r="J2688" s="30">
        <f t="shared" si="299"/>
        <v>31600</v>
      </c>
      <c r="K2688" s="34">
        <f t="shared" si="300"/>
        <v>1000</v>
      </c>
      <c r="L2688" s="60">
        <v>6624.0</v>
      </c>
      <c r="M2688" s="60">
        <f t="shared" si="301"/>
        <v>13248</v>
      </c>
      <c r="N2688" s="60"/>
      <c r="O2688" s="60">
        <f t="shared" si="302"/>
        <v>0.04987991058</v>
      </c>
      <c r="P2688" s="60">
        <f t="shared" si="303"/>
        <v>0.11521175</v>
      </c>
      <c r="Q2688" s="50"/>
      <c r="R2688" s="50"/>
    </row>
    <row r="2689" ht="15.75" customHeight="1">
      <c r="A2689" s="47" t="s">
        <v>92</v>
      </c>
      <c r="B2689" s="33">
        <v>103500.0</v>
      </c>
      <c r="C2689" s="32">
        <v>30.0</v>
      </c>
      <c r="D2689" s="30">
        <f t="shared" si="296"/>
        <v>3105000</v>
      </c>
      <c r="E2689" s="30"/>
      <c r="F2689" s="30"/>
      <c r="G2689" s="32">
        <f t="shared" si="297"/>
        <v>30</v>
      </c>
      <c r="H2689" s="33">
        <v>106000.0</v>
      </c>
      <c r="I2689" s="32">
        <f t="shared" si="298"/>
        <v>2500</v>
      </c>
      <c r="J2689" s="30">
        <f t="shared" si="299"/>
        <v>3180000</v>
      </c>
      <c r="K2689" s="34">
        <f t="shared" si="300"/>
        <v>75000</v>
      </c>
      <c r="L2689" s="60">
        <v>78588.51</v>
      </c>
      <c r="M2689" s="60">
        <f t="shared" si="301"/>
        <v>2357655.3</v>
      </c>
      <c r="N2689" s="60"/>
      <c r="O2689" s="60">
        <f t="shared" si="302"/>
        <v>8.876784083</v>
      </c>
      <c r="P2689" s="60">
        <f t="shared" si="303"/>
        <v>11.69060404</v>
      </c>
      <c r="Q2689" s="50"/>
      <c r="R2689" s="50"/>
    </row>
    <row r="2690" ht="15.75" customHeight="1">
      <c r="A2690" s="47" t="s">
        <v>67</v>
      </c>
      <c r="B2690" s="33">
        <v>9600.0</v>
      </c>
      <c r="C2690" s="32">
        <v>5.0</v>
      </c>
      <c r="D2690" s="30">
        <f t="shared" si="296"/>
        <v>48000</v>
      </c>
      <c r="E2690" s="30"/>
      <c r="F2690" s="30"/>
      <c r="G2690" s="32">
        <f t="shared" si="297"/>
        <v>5</v>
      </c>
      <c r="H2690" s="33">
        <v>10000.0</v>
      </c>
      <c r="I2690" s="32">
        <f t="shared" si="298"/>
        <v>400</v>
      </c>
      <c r="J2690" s="30">
        <f t="shared" si="299"/>
        <v>50000</v>
      </c>
      <c r="K2690" s="34">
        <f t="shared" si="300"/>
        <v>2000</v>
      </c>
      <c r="L2690" s="60">
        <v>5599.99</v>
      </c>
      <c r="M2690" s="60">
        <f t="shared" si="301"/>
        <v>27999.95</v>
      </c>
      <c r="N2690" s="60"/>
      <c r="O2690" s="60">
        <f t="shared" si="302"/>
        <v>0.1054223281</v>
      </c>
      <c r="P2690" s="60">
        <f t="shared" si="303"/>
        <v>0.1807243137</v>
      </c>
      <c r="Q2690" s="50"/>
      <c r="R2690" s="50"/>
    </row>
    <row r="2691" ht="15.75" customHeight="1">
      <c r="A2691" s="47" t="s">
        <v>57</v>
      </c>
      <c r="B2691" s="33">
        <v>52000.0</v>
      </c>
      <c r="C2691" s="32">
        <v>20.0</v>
      </c>
      <c r="D2691" s="30">
        <f t="shared" si="296"/>
        <v>1040000</v>
      </c>
      <c r="E2691" s="30"/>
      <c r="F2691" s="30"/>
      <c r="G2691" s="32">
        <f t="shared" si="297"/>
        <v>20</v>
      </c>
      <c r="H2691" s="33">
        <v>52400.0</v>
      </c>
      <c r="I2691" s="32">
        <f t="shared" si="298"/>
        <v>400</v>
      </c>
      <c r="J2691" s="30">
        <f t="shared" si="299"/>
        <v>1048000</v>
      </c>
      <c r="K2691" s="34">
        <f t="shared" si="300"/>
        <v>8000</v>
      </c>
      <c r="L2691" s="60">
        <v>38616.27</v>
      </c>
      <c r="M2691" s="60">
        <f t="shared" si="301"/>
        <v>772325.4</v>
      </c>
      <c r="N2691" s="60"/>
      <c r="O2691" s="60">
        <f t="shared" si="302"/>
        <v>2.907874539</v>
      </c>
      <c r="P2691" s="60">
        <f t="shared" si="303"/>
        <v>3.915693463</v>
      </c>
      <c r="Q2691" s="50"/>
      <c r="R2691" s="50"/>
    </row>
    <row r="2692" ht="15.75" customHeight="1">
      <c r="A2692" s="47" t="s">
        <v>58</v>
      </c>
      <c r="B2692" s="33">
        <v>76000.0</v>
      </c>
      <c r="C2692" s="32">
        <v>2.0</v>
      </c>
      <c r="D2692" s="30">
        <f t="shared" si="296"/>
        <v>152000</v>
      </c>
      <c r="E2692" s="30"/>
      <c r="F2692" s="30"/>
      <c r="G2692" s="32">
        <f t="shared" si="297"/>
        <v>2</v>
      </c>
      <c r="H2692" s="33">
        <v>76000.0</v>
      </c>
      <c r="I2692" s="32">
        <f t="shared" si="298"/>
        <v>0</v>
      </c>
      <c r="J2692" s="30">
        <f t="shared" si="299"/>
        <v>152000</v>
      </c>
      <c r="K2692" s="34">
        <f t="shared" si="300"/>
        <v>0</v>
      </c>
      <c r="L2692" s="60">
        <v>42723.0</v>
      </c>
      <c r="M2692" s="60">
        <f t="shared" si="301"/>
        <v>85446</v>
      </c>
      <c r="N2692" s="60"/>
      <c r="O2692" s="60">
        <f t="shared" si="302"/>
        <v>0.3217118689</v>
      </c>
      <c r="P2692" s="60">
        <f t="shared" si="303"/>
        <v>0.57229366</v>
      </c>
      <c r="Q2692" s="50"/>
      <c r="R2692" s="50"/>
    </row>
    <row r="2693" ht="15.75" customHeight="1">
      <c r="A2693" s="47" t="s">
        <v>59</v>
      </c>
      <c r="B2693" s="33">
        <v>6.89</v>
      </c>
      <c r="C2693" s="32">
        <v>1571926.0</v>
      </c>
      <c r="D2693" s="30">
        <f t="shared" si="296"/>
        <v>10830570.14</v>
      </c>
      <c r="E2693" s="30"/>
      <c r="F2693" s="30"/>
      <c r="G2693" s="32">
        <f t="shared" si="297"/>
        <v>1571926</v>
      </c>
      <c r="H2693" s="33">
        <v>6.79</v>
      </c>
      <c r="I2693" s="32">
        <f t="shared" si="298"/>
        <v>-0.1</v>
      </c>
      <c r="J2693" s="30">
        <f t="shared" si="299"/>
        <v>10673377.54</v>
      </c>
      <c r="K2693" s="34">
        <f t="shared" si="300"/>
        <v>-157192.6</v>
      </c>
      <c r="L2693" s="60">
        <v>11.58</v>
      </c>
      <c r="M2693" s="60">
        <f t="shared" si="301"/>
        <v>18202903.08</v>
      </c>
      <c r="N2693" s="60"/>
      <c r="O2693" s="60">
        <f t="shared" si="302"/>
        <v>68.53556596</v>
      </c>
      <c r="P2693" s="60">
        <f t="shared" si="303"/>
        <v>40.7780699</v>
      </c>
      <c r="Q2693" s="50"/>
      <c r="R2693" s="50"/>
    </row>
    <row r="2694" ht="15.75" customHeight="1">
      <c r="A2694" s="47" t="s">
        <v>60</v>
      </c>
      <c r="B2694" s="33">
        <v>1.63</v>
      </c>
      <c r="C2694" s="32">
        <v>1.2736932E8</v>
      </c>
      <c r="D2694" s="30">
        <f t="shared" si="296"/>
        <v>207611991.6</v>
      </c>
      <c r="E2694" s="30"/>
      <c r="F2694" s="30"/>
      <c r="G2694" s="32">
        <f t="shared" si="297"/>
        <v>127369320</v>
      </c>
      <c r="H2694" s="33">
        <v>1.8</v>
      </c>
      <c r="I2694" s="32">
        <f t="shared" si="298"/>
        <v>0.17</v>
      </c>
      <c r="J2694" s="30">
        <f t="shared" si="299"/>
        <v>229264776</v>
      </c>
      <c r="K2694" s="34">
        <f t="shared" si="300"/>
        <v>21652784.4</v>
      </c>
      <c r="L2694" s="60">
        <v>2.1</v>
      </c>
      <c r="M2694" s="60">
        <f t="shared" si="301"/>
        <v>267475572</v>
      </c>
      <c r="N2694" s="60"/>
      <c r="O2694" s="60">
        <f t="shared" si="302"/>
        <v>1007.069566</v>
      </c>
      <c r="P2694" s="60">
        <f t="shared" si="303"/>
        <v>781.6778061</v>
      </c>
      <c r="Q2694" s="50"/>
      <c r="R2694" s="50"/>
    </row>
    <row r="2695" ht="15.75" customHeight="1">
      <c r="A2695" s="47" t="s">
        <v>61</v>
      </c>
      <c r="B2695" s="33">
        <v>117000.0</v>
      </c>
      <c r="C2695" s="32">
        <v>5.0</v>
      </c>
      <c r="D2695" s="30">
        <f t="shared" si="296"/>
        <v>585000</v>
      </c>
      <c r="E2695" s="30"/>
      <c r="F2695" s="30"/>
      <c r="G2695" s="32">
        <f t="shared" si="297"/>
        <v>5</v>
      </c>
      <c r="H2695" s="33">
        <v>117000.0</v>
      </c>
      <c r="I2695" s="32">
        <f t="shared" si="298"/>
        <v>0</v>
      </c>
      <c r="J2695" s="30">
        <f t="shared" si="299"/>
        <v>585000</v>
      </c>
      <c r="K2695" s="34">
        <f t="shared" si="300"/>
        <v>0</v>
      </c>
      <c r="L2695" s="60">
        <v>73873.8</v>
      </c>
      <c r="M2695" s="60">
        <f t="shared" si="301"/>
        <v>369369</v>
      </c>
      <c r="N2695" s="60"/>
      <c r="O2695" s="60">
        <f t="shared" si="302"/>
        <v>1.39070748</v>
      </c>
      <c r="P2695" s="60">
        <f t="shared" si="303"/>
        <v>2.202577573</v>
      </c>
      <c r="Q2695" s="50"/>
      <c r="R2695" s="50"/>
    </row>
    <row r="2696" ht="15.75" customHeight="1">
      <c r="A2696" s="47" t="s">
        <v>82</v>
      </c>
      <c r="B2696" s="45">
        <v>29998.0</v>
      </c>
      <c r="C2696" s="32">
        <v>151.0</v>
      </c>
      <c r="D2696" s="31">
        <f t="shared" si="296"/>
        <v>4529698</v>
      </c>
      <c r="E2696" s="30">
        <v>1.0</v>
      </c>
      <c r="F2696" s="31"/>
      <c r="G2696" s="32">
        <f t="shared" si="297"/>
        <v>152</v>
      </c>
      <c r="H2696" s="45">
        <v>34000.0</v>
      </c>
      <c r="I2696" s="32">
        <f t="shared" si="298"/>
        <v>4002</v>
      </c>
      <c r="J2696" s="31">
        <f t="shared" si="299"/>
        <v>5168000</v>
      </c>
      <c r="K2696" s="34">
        <f t="shared" si="300"/>
        <v>638302</v>
      </c>
      <c r="L2696" s="60">
        <v>30852.23</v>
      </c>
      <c r="M2696" s="60">
        <f t="shared" si="301"/>
        <v>4658686.73</v>
      </c>
      <c r="N2696" s="60"/>
      <c r="O2696" s="60">
        <f t="shared" si="302"/>
        <v>17.54037421</v>
      </c>
      <c r="P2696" s="60">
        <f t="shared" si="303"/>
        <v>17.05472005</v>
      </c>
      <c r="Q2696" s="50"/>
      <c r="R2696" s="50"/>
    </row>
    <row r="2697" ht="15.75" customHeight="1">
      <c r="A2697" s="47" t="s">
        <v>93</v>
      </c>
      <c r="B2697" s="33">
        <v>257999.99</v>
      </c>
      <c r="C2697" s="32">
        <v>1599.0</v>
      </c>
      <c r="D2697" s="30">
        <f t="shared" si="296"/>
        <v>412541984</v>
      </c>
      <c r="E2697" s="30">
        <v>103.0</v>
      </c>
      <c r="F2697" s="30"/>
      <c r="G2697" s="32">
        <f t="shared" si="297"/>
        <v>1702</v>
      </c>
      <c r="H2697" s="33">
        <v>294995.0</v>
      </c>
      <c r="I2697" s="32">
        <f t="shared" si="298"/>
        <v>36995.01</v>
      </c>
      <c r="J2697" s="30">
        <f t="shared" si="299"/>
        <v>502081490</v>
      </c>
      <c r="K2697" s="34">
        <f t="shared" si="300"/>
        <v>89539505.99</v>
      </c>
      <c r="L2697" s="60">
        <v>176575.19</v>
      </c>
      <c r="M2697" s="60">
        <f t="shared" si="301"/>
        <v>282343728.8</v>
      </c>
      <c r="N2697" s="60"/>
      <c r="O2697" s="60">
        <f t="shared" si="302"/>
        <v>1063.049513</v>
      </c>
      <c r="P2697" s="60">
        <f t="shared" si="303"/>
        <v>1553.257644</v>
      </c>
      <c r="Q2697" s="50"/>
      <c r="R2697" s="50"/>
    </row>
    <row r="2698" ht="15.75" customHeight="1">
      <c r="A2698" s="47" t="s">
        <v>94</v>
      </c>
      <c r="B2698" s="33">
        <v>17400.0</v>
      </c>
      <c r="C2698" s="32">
        <v>8.0</v>
      </c>
      <c r="D2698" s="30">
        <f t="shared" si="296"/>
        <v>139200</v>
      </c>
      <c r="E2698" s="30"/>
      <c r="F2698" s="30"/>
      <c r="G2698" s="32">
        <f t="shared" si="297"/>
        <v>8</v>
      </c>
      <c r="H2698" s="33">
        <v>17400.0</v>
      </c>
      <c r="I2698" s="32">
        <f t="shared" si="298"/>
        <v>0</v>
      </c>
      <c r="J2698" s="30">
        <f t="shared" si="299"/>
        <v>139200</v>
      </c>
      <c r="K2698" s="34">
        <f t="shared" si="300"/>
        <v>0</v>
      </c>
      <c r="L2698" s="60">
        <v>12781.25</v>
      </c>
      <c r="M2698" s="60">
        <f t="shared" si="301"/>
        <v>102250</v>
      </c>
      <c r="N2698" s="60"/>
      <c r="O2698" s="60">
        <f t="shared" si="302"/>
        <v>0.384980439</v>
      </c>
      <c r="P2698" s="60">
        <f t="shared" si="303"/>
        <v>0.5241005097</v>
      </c>
      <c r="Q2698" s="50"/>
      <c r="R2698" s="50"/>
    </row>
    <row r="2699" ht="15.75" customHeight="1">
      <c r="A2699" s="47" t="s">
        <v>64</v>
      </c>
      <c r="B2699" s="33">
        <v>662000.0</v>
      </c>
      <c r="C2699" s="32">
        <v>50.0</v>
      </c>
      <c r="D2699" s="30">
        <f t="shared" si="296"/>
        <v>33100000</v>
      </c>
      <c r="E2699" s="30"/>
      <c r="F2699" s="30"/>
      <c r="G2699" s="32">
        <f t="shared" si="297"/>
        <v>50</v>
      </c>
      <c r="H2699" s="33">
        <v>668000.0</v>
      </c>
      <c r="I2699" s="32">
        <f t="shared" si="298"/>
        <v>6000</v>
      </c>
      <c r="J2699" s="30">
        <f t="shared" si="299"/>
        <v>33400000</v>
      </c>
      <c r="K2699" s="34">
        <f t="shared" si="300"/>
        <v>300000</v>
      </c>
      <c r="L2699" s="60">
        <v>159664.04</v>
      </c>
      <c r="M2699" s="60">
        <f t="shared" si="301"/>
        <v>7983202</v>
      </c>
      <c r="N2699" s="60"/>
      <c r="O2699" s="60">
        <f t="shared" si="302"/>
        <v>30.05747297</v>
      </c>
      <c r="P2699" s="60">
        <f t="shared" si="303"/>
        <v>124.6244746</v>
      </c>
      <c r="Q2699" s="50"/>
      <c r="R2699" s="50"/>
    </row>
    <row r="2700" ht="15.75" customHeight="1">
      <c r="A2700" s="47" t="s">
        <v>65</v>
      </c>
      <c r="B2700" s="33">
        <v>659000.0</v>
      </c>
      <c r="C2700" s="32">
        <v>291.0</v>
      </c>
      <c r="D2700" s="30">
        <f t="shared" si="296"/>
        <v>191769000</v>
      </c>
      <c r="E2700" s="30"/>
      <c r="F2700" s="30"/>
      <c r="G2700" s="32">
        <f t="shared" si="297"/>
        <v>291</v>
      </c>
      <c r="H2700" s="33">
        <v>668000.0</v>
      </c>
      <c r="I2700" s="32">
        <f t="shared" si="298"/>
        <v>9000</v>
      </c>
      <c r="J2700" s="30">
        <f t="shared" si="299"/>
        <v>194388000</v>
      </c>
      <c r="K2700" s="34">
        <f t="shared" si="300"/>
        <v>2619000</v>
      </c>
      <c r="L2700" s="60">
        <v>182301.24</v>
      </c>
      <c r="M2700" s="60">
        <f t="shared" si="301"/>
        <v>53049660.84</v>
      </c>
      <c r="N2700" s="60"/>
      <c r="O2700" s="60">
        <f t="shared" si="302"/>
        <v>199.7367405</v>
      </c>
      <c r="P2700" s="60">
        <f t="shared" si="303"/>
        <v>722.027519</v>
      </c>
      <c r="Q2700" s="50"/>
      <c r="R2700" s="50"/>
    </row>
    <row r="2701" ht="15.75" customHeight="1">
      <c r="A2701" s="47" t="s">
        <v>95</v>
      </c>
      <c r="B2701" s="33">
        <v>2600.0</v>
      </c>
      <c r="C2701" s="32">
        <v>17.0</v>
      </c>
      <c r="D2701" s="30">
        <f t="shared" si="296"/>
        <v>44200</v>
      </c>
      <c r="E2701" s="30"/>
      <c r="F2701" s="30"/>
      <c r="G2701" s="32">
        <f t="shared" si="297"/>
        <v>17</v>
      </c>
      <c r="H2701" s="33">
        <v>2950.0</v>
      </c>
      <c r="I2701" s="32">
        <f t="shared" si="298"/>
        <v>350</v>
      </c>
      <c r="J2701" s="30">
        <f t="shared" si="299"/>
        <v>50150</v>
      </c>
      <c r="K2701" s="34">
        <f t="shared" si="300"/>
        <v>5950</v>
      </c>
      <c r="L2701" s="60">
        <v>2253.7</v>
      </c>
      <c r="M2701" s="60">
        <f t="shared" si="301"/>
        <v>38312.9</v>
      </c>
      <c r="N2701" s="60"/>
      <c r="O2701" s="60">
        <f t="shared" si="302"/>
        <v>0.1442515116</v>
      </c>
      <c r="P2701" s="60">
        <f t="shared" si="303"/>
        <v>0.1664169722</v>
      </c>
      <c r="Q2701" s="50"/>
      <c r="R2701" s="50"/>
    </row>
    <row r="2702" ht="15.75" customHeight="1">
      <c r="A2702" s="47" t="s">
        <v>96</v>
      </c>
      <c r="B2702" s="33">
        <v>9000.0</v>
      </c>
      <c r="C2702" s="32">
        <v>10.0</v>
      </c>
      <c r="D2702" s="30">
        <f t="shared" si="296"/>
        <v>90000</v>
      </c>
      <c r="E2702" s="30"/>
      <c r="F2702" s="30"/>
      <c r="G2702" s="32">
        <f t="shared" si="297"/>
        <v>10</v>
      </c>
      <c r="H2702" s="33">
        <v>10000.0</v>
      </c>
      <c r="I2702" s="32">
        <f t="shared" si="298"/>
        <v>1000</v>
      </c>
      <c r="J2702" s="30">
        <f t="shared" si="299"/>
        <v>100000</v>
      </c>
      <c r="K2702" s="34">
        <f t="shared" si="300"/>
        <v>10000</v>
      </c>
      <c r="L2702" s="60">
        <v>5437.79</v>
      </c>
      <c r="M2702" s="60">
        <f t="shared" si="301"/>
        <v>54377.9</v>
      </c>
      <c r="N2702" s="60"/>
      <c r="O2702" s="60">
        <f t="shared" si="302"/>
        <v>0.2047376804</v>
      </c>
      <c r="P2702" s="60">
        <f t="shared" si="303"/>
        <v>0.3388580882</v>
      </c>
      <c r="Q2702" s="50"/>
      <c r="R2702" s="50"/>
    </row>
    <row r="2703" ht="15.75" customHeight="1">
      <c r="A2703" s="47" t="s">
        <v>50</v>
      </c>
      <c r="B2703" s="33">
        <v>100000.0</v>
      </c>
      <c r="C2703" s="32">
        <v>111.0</v>
      </c>
      <c r="D2703" s="30">
        <f t="shared" si="296"/>
        <v>11100000</v>
      </c>
      <c r="E2703" s="30"/>
      <c r="F2703" s="30"/>
      <c r="G2703" s="32">
        <f t="shared" si="297"/>
        <v>111</v>
      </c>
      <c r="H2703" s="33">
        <v>100000.0</v>
      </c>
      <c r="I2703" s="32">
        <f t="shared" si="298"/>
        <v>0</v>
      </c>
      <c r="J2703" s="30">
        <f t="shared" si="299"/>
        <v>11100000</v>
      </c>
      <c r="K2703" s="34">
        <f t="shared" si="300"/>
        <v>0</v>
      </c>
      <c r="L2703" s="60">
        <v>57758.64</v>
      </c>
      <c r="M2703" s="60">
        <f t="shared" si="301"/>
        <v>6411209.04</v>
      </c>
      <c r="N2703" s="60"/>
      <c r="O2703" s="60">
        <f t="shared" si="302"/>
        <v>24.1387782</v>
      </c>
      <c r="P2703" s="60">
        <f t="shared" si="303"/>
        <v>41.79249754</v>
      </c>
      <c r="Q2703" s="50"/>
      <c r="R2703" s="50"/>
    </row>
    <row r="2704" ht="15.75" customHeight="1">
      <c r="A2704" s="47" t="s">
        <v>49</v>
      </c>
      <c r="B2704" s="33">
        <v>89000.0</v>
      </c>
      <c r="C2704" s="32">
        <v>1397.0</v>
      </c>
      <c r="D2704" s="30">
        <f t="shared" si="296"/>
        <v>124333000</v>
      </c>
      <c r="E2704" s="30"/>
      <c r="F2704" s="30"/>
      <c r="G2704" s="32">
        <f t="shared" si="297"/>
        <v>1397</v>
      </c>
      <c r="H2704" s="33">
        <v>89000.0</v>
      </c>
      <c r="I2704" s="32">
        <f t="shared" si="298"/>
        <v>0</v>
      </c>
      <c r="J2704" s="30">
        <f t="shared" si="299"/>
        <v>124333000</v>
      </c>
      <c r="K2704" s="34">
        <f t="shared" si="300"/>
        <v>0</v>
      </c>
      <c r="L2704" s="60">
        <v>68355.26</v>
      </c>
      <c r="M2704" s="60">
        <f t="shared" si="301"/>
        <v>95492298.22</v>
      </c>
      <c r="N2704" s="60"/>
      <c r="O2704" s="60">
        <f t="shared" si="302"/>
        <v>359.5370845</v>
      </c>
      <c r="P2704" s="60">
        <f t="shared" si="303"/>
        <v>468.1249186</v>
      </c>
      <c r="Q2704" s="50"/>
      <c r="R2704" s="50"/>
    </row>
    <row r="2705" ht="15.75" customHeight="1">
      <c r="A2705" s="47" t="s">
        <v>97</v>
      </c>
      <c r="B2705" s="33">
        <v>32500.0</v>
      </c>
      <c r="C2705" s="32">
        <v>718.0</v>
      </c>
      <c r="D2705" s="30">
        <f t="shared" si="296"/>
        <v>23335000</v>
      </c>
      <c r="E2705" s="30"/>
      <c r="F2705" s="30"/>
      <c r="G2705" s="32">
        <f t="shared" si="297"/>
        <v>718</v>
      </c>
      <c r="H2705" s="33">
        <v>34200.0</v>
      </c>
      <c r="I2705" s="32">
        <f t="shared" si="298"/>
        <v>1700</v>
      </c>
      <c r="J2705" s="30">
        <f t="shared" si="299"/>
        <v>24555600</v>
      </c>
      <c r="K2705" s="34">
        <f t="shared" si="300"/>
        <v>1220600</v>
      </c>
      <c r="L2705" s="60">
        <v>16027.83</v>
      </c>
      <c r="M2705" s="60">
        <f t="shared" si="301"/>
        <v>11507981.94</v>
      </c>
      <c r="N2705" s="60"/>
      <c r="O2705" s="60">
        <f t="shared" si="302"/>
        <v>43.32858621</v>
      </c>
      <c r="P2705" s="60">
        <f t="shared" si="303"/>
        <v>87.85837208</v>
      </c>
      <c r="Q2705" s="50"/>
      <c r="R2705" s="50"/>
    </row>
    <row r="2706" ht="15.75" customHeight="1">
      <c r="A2706" s="47" t="s">
        <v>51</v>
      </c>
      <c r="B2706" s="33">
        <v>74000.0</v>
      </c>
      <c r="C2706" s="32">
        <v>150460.0</v>
      </c>
      <c r="D2706" s="30">
        <f t="shared" si="296"/>
        <v>11134040000</v>
      </c>
      <c r="E2706" s="30">
        <v>1198.0</v>
      </c>
      <c r="F2706" s="30"/>
      <c r="G2706" s="32">
        <f t="shared" si="297"/>
        <v>151658</v>
      </c>
      <c r="H2706" s="33">
        <v>80000.0</v>
      </c>
      <c r="I2706" s="32">
        <f t="shared" si="298"/>
        <v>6000</v>
      </c>
      <c r="J2706" s="30">
        <f t="shared" si="299"/>
        <v>12132640000</v>
      </c>
      <c r="K2706" s="34">
        <f t="shared" si="300"/>
        <v>998600000</v>
      </c>
      <c r="L2706" s="60">
        <v>16178.35</v>
      </c>
      <c r="M2706" s="60">
        <f t="shared" si="301"/>
        <v>2434194541</v>
      </c>
      <c r="N2706" s="60"/>
      <c r="O2706" s="60">
        <f t="shared" si="302"/>
        <v>9164.961204</v>
      </c>
      <c r="P2706" s="60">
        <f t="shared" si="303"/>
        <v>41920.6612</v>
      </c>
      <c r="Q2706" s="50"/>
      <c r="R2706" s="50"/>
    </row>
    <row r="2707" ht="15.75" customHeight="1">
      <c r="A2707" s="47" t="s">
        <v>70</v>
      </c>
      <c r="B2707" s="33">
        <v>754.99</v>
      </c>
      <c r="C2707" s="32">
        <v>14827.0</v>
      </c>
      <c r="D2707" s="30">
        <f t="shared" si="296"/>
        <v>11194236.73</v>
      </c>
      <c r="E2707" s="30"/>
      <c r="F2707" s="30">
        <v>1405.0</v>
      </c>
      <c r="G2707" s="32">
        <f t="shared" si="297"/>
        <v>13422</v>
      </c>
      <c r="H2707" s="33">
        <v>760.0</v>
      </c>
      <c r="I2707" s="32">
        <f t="shared" si="298"/>
        <v>5.01</v>
      </c>
      <c r="J2707" s="30">
        <f t="shared" si="299"/>
        <v>10200720</v>
      </c>
      <c r="K2707" s="34">
        <f t="shared" si="300"/>
        <v>-993516.73</v>
      </c>
      <c r="L2707" s="60">
        <v>689.6</v>
      </c>
      <c r="M2707" s="60">
        <f t="shared" si="301"/>
        <v>10224699.2</v>
      </c>
      <c r="N2707" s="60"/>
      <c r="O2707" s="60">
        <f t="shared" si="302"/>
        <v>38.49691137</v>
      </c>
      <c r="P2707" s="60">
        <f t="shared" si="303"/>
        <v>42.1473073</v>
      </c>
      <c r="Q2707" s="50"/>
      <c r="R2707" s="50"/>
    </row>
    <row r="2708" ht="15.75" customHeight="1">
      <c r="A2708" s="35"/>
      <c r="B2708" s="10"/>
      <c r="C2708" s="10"/>
      <c r="D2708" s="31">
        <f t="shared" si="296"/>
        <v>0</v>
      </c>
      <c r="E2708" s="31"/>
      <c r="F2708" s="31"/>
      <c r="G2708" s="32"/>
      <c r="H2708" s="31"/>
      <c r="I2708" s="32">
        <f t="shared" si="298"/>
        <v>0</v>
      </c>
      <c r="J2708" s="31">
        <f t="shared" si="299"/>
        <v>0</v>
      </c>
      <c r="K2708" s="34">
        <f t="shared" si="300"/>
        <v>0</v>
      </c>
      <c r="L2708" s="60"/>
      <c r="M2708" s="60">
        <f t="shared" si="301"/>
        <v>0</v>
      </c>
      <c r="N2708" s="60"/>
      <c r="O2708" s="60">
        <f t="shared" si="302"/>
        <v>0</v>
      </c>
      <c r="P2708" s="60">
        <f t="shared" si="303"/>
        <v>0</v>
      </c>
    </row>
    <row r="2709" ht="15.75" customHeight="1">
      <c r="A2709" s="35"/>
      <c r="B2709" s="10"/>
      <c r="C2709" s="10"/>
      <c r="D2709" s="31">
        <f t="shared" si="296"/>
        <v>0</v>
      </c>
      <c r="E2709" s="31"/>
      <c r="F2709" s="31"/>
      <c r="G2709" s="32"/>
      <c r="H2709" s="31"/>
      <c r="I2709" s="32">
        <f t="shared" si="298"/>
        <v>0</v>
      </c>
      <c r="J2709" s="31">
        <f t="shared" si="299"/>
        <v>0</v>
      </c>
      <c r="K2709" s="34">
        <f t="shared" si="300"/>
        <v>0</v>
      </c>
      <c r="L2709" s="60"/>
      <c r="M2709" s="60">
        <f t="shared" si="301"/>
        <v>0</v>
      </c>
      <c r="N2709" s="60"/>
      <c r="O2709" s="60">
        <f t="shared" si="302"/>
        <v>0</v>
      </c>
      <c r="P2709" s="60">
        <f t="shared" si="303"/>
        <v>0</v>
      </c>
    </row>
    <row r="2710" ht="15.75" customHeight="1">
      <c r="A2710" s="37"/>
      <c r="B2710" s="38"/>
      <c r="C2710" s="38"/>
      <c r="D2710" s="39">
        <f t="shared" si="296"/>
        <v>0</v>
      </c>
      <c r="E2710" s="39"/>
      <c r="F2710" s="39"/>
      <c r="G2710" s="32"/>
      <c r="H2710" s="39"/>
      <c r="I2710" s="40">
        <f t="shared" si="298"/>
        <v>0</v>
      </c>
      <c r="J2710" s="39">
        <f t="shared" si="299"/>
        <v>0</v>
      </c>
      <c r="K2710" s="34">
        <f t="shared" si="300"/>
        <v>0</v>
      </c>
      <c r="L2710" s="60"/>
      <c r="M2710" s="60">
        <f t="shared" si="301"/>
        <v>0</v>
      </c>
      <c r="N2710" s="60"/>
      <c r="O2710" s="60">
        <f t="shared" si="302"/>
        <v>0</v>
      </c>
      <c r="P2710" s="60">
        <f t="shared" si="303"/>
        <v>0</v>
      </c>
    </row>
    <row r="2711" ht="15.75" customHeight="1">
      <c r="B2711" s="2"/>
      <c r="C2711" s="2"/>
      <c r="D2711" s="3"/>
      <c r="E2711" s="3"/>
      <c r="F2711" s="3"/>
      <c r="G2711" s="12">
        <f>SUM(G2679:G2710)</f>
        <v>130471934</v>
      </c>
      <c r="H2711" s="3"/>
      <c r="I2711" s="3"/>
      <c r="J2711" s="3"/>
      <c r="M2711" s="1" t="s">
        <v>223</v>
      </c>
      <c r="N2711" s="2"/>
      <c r="O2711" s="60" t="str">
        <f t="shared" si="302"/>
        <v>#VALUE!</v>
      </c>
      <c r="P2711" s="60"/>
    </row>
    <row r="2712" ht="15.75" customHeight="1">
      <c r="B2712" s="2"/>
      <c r="C2712" s="2"/>
      <c r="D2712" s="3"/>
      <c r="E2712" s="3"/>
      <c r="F2712" s="3"/>
      <c r="G2712" s="3"/>
      <c r="H2712" s="3"/>
      <c r="I2712" s="3"/>
      <c r="J2712" s="3"/>
      <c r="M2712" s="61">
        <f>SUM(M2679:M2711)</f>
        <v>9856627112</v>
      </c>
      <c r="N2712" s="2"/>
      <c r="O2712" s="60">
        <f t="shared" si="302"/>
        <v>37111.08687</v>
      </c>
      <c r="P2712" s="60">
        <f>SUM(P2679:P2707)</f>
        <v>89846.9994</v>
      </c>
    </row>
    <row r="2713" ht="15.75" customHeight="1">
      <c r="B2713" s="2"/>
      <c r="C2713" s="2"/>
      <c r="D2713" s="3" t="s">
        <v>17</v>
      </c>
      <c r="E2713" s="3"/>
      <c r="F2713" s="3"/>
      <c r="G2713" s="3"/>
      <c r="H2713" s="3"/>
      <c r="I2713" s="3"/>
      <c r="J2713" s="3" t="s">
        <v>17</v>
      </c>
    </row>
    <row r="2714" ht="15.75" customHeight="1">
      <c r="A2714" s="51" t="s">
        <v>88</v>
      </c>
      <c r="B2714" s="52" t="s">
        <v>51</v>
      </c>
      <c r="C2714" s="52" t="s">
        <v>48</v>
      </c>
      <c r="D2714" s="3">
        <f>SUM(D2679:D2713)</f>
        <v>23863175261</v>
      </c>
      <c r="E2714" s="3"/>
      <c r="F2714" s="3"/>
      <c r="G2714" s="3"/>
      <c r="H2714" s="3"/>
      <c r="I2714" s="3"/>
      <c r="J2714" s="3">
        <f>SUM(J2679:J2713)</f>
        <v>25292115300</v>
      </c>
      <c r="K2714" s="17">
        <f>J2714-D2714</f>
        <v>1428940038</v>
      </c>
    </row>
    <row r="2715" ht="15.75" customHeight="1">
      <c r="A2715" s="15" t="s">
        <v>157</v>
      </c>
      <c r="B2715" s="15" t="s">
        <v>157</v>
      </c>
      <c r="C2715" s="15" t="s">
        <v>157</v>
      </c>
      <c r="D2715" s="3"/>
      <c r="E2715" s="3"/>
      <c r="F2715" s="3"/>
      <c r="G2715" s="3"/>
      <c r="H2715" s="3"/>
      <c r="I2715" s="3"/>
      <c r="J2715" s="3"/>
    </row>
    <row r="2716" ht="15.75" customHeight="1">
      <c r="A2716" s="2">
        <v>5.791930372E9</v>
      </c>
      <c r="B2716" s="2">
        <v>2.6121595E7</v>
      </c>
      <c r="C2716" s="2">
        <v>2.925E7</v>
      </c>
      <c r="D2716" s="3" t="s">
        <v>20</v>
      </c>
      <c r="E2716" s="3"/>
      <c r="F2716" s="3"/>
      <c r="G2716" s="3"/>
      <c r="H2716" s="3"/>
      <c r="I2716" s="3"/>
      <c r="J2716" s="3" t="s">
        <v>20</v>
      </c>
      <c r="K2716" s="43">
        <f>K2714/J2717</f>
        <v>5380.087661</v>
      </c>
    </row>
    <row r="2717" ht="15.75" customHeight="1">
      <c r="A2717" s="52" t="s">
        <v>158</v>
      </c>
      <c r="B2717" s="52" t="s">
        <v>158</v>
      </c>
      <c r="C2717" s="52" t="s">
        <v>158</v>
      </c>
      <c r="D2717" s="11">
        <v>262561.24</v>
      </c>
      <c r="E2717" s="3"/>
      <c r="F2717" s="3"/>
      <c r="G2717" s="3"/>
      <c r="H2717" s="3"/>
      <c r="I2717" s="3"/>
      <c r="J2717" s="11">
        <v>265597.91</v>
      </c>
      <c r="K2717" s="42"/>
    </row>
    <row r="2718" ht="15.75" customHeight="1">
      <c r="A2718" s="2">
        <f>C2680</f>
        <v>1107619</v>
      </c>
      <c r="B2718" s="2">
        <f>C2706</f>
        <v>150460</v>
      </c>
      <c r="C2718" s="2">
        <f>C2683</f>
        <v>148757</v>
      </c>
      <c r="D2718" s="3" t="s">
        <v>21</v>
      </c>
      <c r="E2718" s="3"/>
      <c r="F2718" s="3"/>
      <c r="G2718" s="3"/>
      <c r="H2718" s="3"/>
      <c r="I2718" s="3"/>
      <c r="J2718" s="3" t="s">
        <v>21</v>
      </c>
    </row>
    <row r="2719" ht="15.75" customHeight="1">
      <c r="A2719" s="52" t="s">
        <v>159</v>
      </c>
      <c r="B2719" s="52" t="s">
        <v>159</v>
      </c>
      <c r="C2719" s="52" t="s">
        <v>159</v>
      </c>
      <c r="D2719" s="12">
        <f>D2714/D2717</f>
        <v>90886.13103</v>
      </c>
      <c r="E2719" s="12"/>
      <c r="F2719" s="12"/>
      <c r="G2719" s="12"/>
      <c r="H2719" s="3"/>
      <c r="I2719" s="3"/>
      <c r="J2719" s="12">
        <f>J2714/J2717</f>
        <v>95227.08706</v>
      </c>
      <c r="K2719" s="18">
        <f>J2719-D2719</f>
        <v>4340.956037</v>
      </c>
    </row>
    <row r="2720" ht="15.75" customHeight="1">
      <c r="A2720" s="6">
        <f t="shared" ref="A2720:C2720" si="304">A2718*100/A2716</f>
        <v>0.01912348611</v>
      </c>
      <c r="B2720" s="2">
        <f t="shared" si="304"/>
        <v>0.5759985177</v>
      </c>
      <c r="C2720" s="2">
        <f t="shared" si="304"/>
        <v>0.5085709402</v>
      </c>
      <c r="D2720" s="3"/>
      <c r="E2720" s="3"/>
      <c r="F2720" s="3"/>
      <c r="G2720" s="3"/>
      <c r="H2720" s="3"/>
      <c r="I2720" s="3"/>
      <c r="J2720" s="3"/>
    </row>
    <row r="2721" ht="15.75" customHeight="1">
      <c r="B2721" s="2"/>
      <c r="C2721" s="2"/>
      <c r="D2721" s="3"/>
      <c r="E2721" s="3"/>
      <c r="F2721" s="3"/>
      <c r="G2721" s="3"/>
      <c r="H2721" s="3"/>
      <c r="I2721" s="3"/>
      <c r="J2721" s="3"/>
    </row>
    <row r="2722" ht="15.75" customHeight="1">
      <c r="B2722" s="2"/>
      <c r="C2722" s="2"/>
      <c r="D2722" s="3"/>
      <c r="E2722" s="3"/>
      <c r="F2722" s="3"/>
      <c r="G2722" s="3"/>
      <c r="H2722" s="3"/>
      <c r="I2722" s="3"/>
      <c r="J2722" s="3"/>
    </row>
    <row r="2723" ht="15.75" customHeight="1">
      <c r="B2723" s="2"/>
      <c r="C2723" s="2"/>
      <c r="D2723" s="3"/>
      <c r="E2723" s="3"/>
      <c r="F2723" s="3"/>
      <c r="G2723" s="3"/>
      <c r="H2723" s="3"/>
      <c r="I2723" s="3"/>
      <c r="J2723" s="3"/>
    </row>
    <row r="2724" ht="15.75" customHeight="1">
      <c r="B2724" s="2"/>
      <c r="C2724" s="2"/>
      <c r="D2724" s="3"/>
      <c r="E2724" s="3"/>
      <c r="F2724" s="3"/>
      <c r="G2724" s="3"/>
      <c r="H2724" s="3"/>
      <c r="I2724" s="3"/>
      <c r="J2724" s="3"/>
    </row>
    <row r="2725" ht="15.75" customHeight="1">
      <c r="B2725" s="2"/>
      <c r="C2725" s="2"/>
      <c r="D2725" s="3"/>
      <c r="E2725" s="3"/>
      <c r="F2725" s="3"/>
      <c r="G2725" s="3"/>
      <c r="H2725" s="3"/>
      <c r="I2725" s="3"/>
      <c r="J2725" s="3"/>
    </row>
    <row r="2726" ht="15.75" customHeight="1">
      <c r="A2726" s="1" t="s">
        <v>234</v>
      </c>
      <c r="B2726" s="2"/>
      <c r="C2726" s="2"/>
      <c r="D2726" s="3"/>
      <c r="E2726" s="3"/>
      <c r="F2726" s="3"/>
      <c r="G2726" s="3"/>
      <c r="H2726" s="3"/>
      <c r="I2726" s="3"/>
      <c r="J2726" s="3"/>
    </row>
    <row r="2727" ht="15.75" customHeight="1">
      <c r="B2727" s="2"/>
      <c r="C2727" s="2"/>
      <c r="D2727" s="3"/>
      <c r="E2727" s="3"/>
      <c r="F2727" s="3"/>
      <c r="G2727" s="3"/>
      <c r="H2727" s="3"/>
      <c r="I2727" s="3"/>
      <c r="J2727" s="3"/>
    </row>
    <row r="2728" ht="15.75" customHeight="1">
      <c r="B2728" s="2"/>
      <c r="C2728" s="2"/>
      <c r="D2728" s="3"/>
      <c r="E2728" s="3"/>
      <c r="F2728" s="3"/>
      <c r="G2728" s="3"/>
      <c r="H2728" s="3"/>
      <c r="I2728" s="3"/>
      <c r="J2728" s="3"/>
      <c r="M2728" s="24" t="s">
        <v>232</v>
      </c>
    </row>
    <row r="2729" ht="15.75" customHeight="1">
      <c r="A2729" s="19" t="s">
        <v>35</v>
      </c>
      <c r="B2729" s="20"/>
      <c r="C2729" s="20"/>
      <c r="D2729" s="21"/>
      <c r="E2729" s="22" t="s">
        <v>36</v>
      </c>
      <c r="F2729" s="23"/>
      <c r="G2729" s="21"/>
      <c r="H2729" s="21"/>
      <c r="I2729" s="21"/>
      <c r="J2729" s="21"/>
      <c r="K2729" s="24"/>
      <c r="L2729" s="24"/>
      <c r="M2729" s="59">
        <v>271032.22</v>
      </c>
      <c r="N2729" s="24"/>
      <c r="O2729" s="24"/>
      <c r="P2729" s="24"/>
      <c r="Q2729" s="1"/>
      <c r="R2729" s="1"/>
    </row>
    <row r="2730" ht="15.75" customHeight="1">
      <c r="A2730" s="25" t="s">
        <v>2</v>
      </c>
      <c r="B2730" s="27" t="s">
        <v>233</v>
      </c>
      <c r="C2730" s="26" t="s">
        <v>8</v>
      </c>
      <c r="D2730" s="27" t="s">
        <v>217</v>
      </c>
      <c r="E2730" s="27" t="s">
        <v>38</v>
      </c>
      <c r="F2730" s="27" t="s">
        <v>39</v>
      </c>
      <c r="G2730" s="27" t="s">
        <v>40</v>
      </c>
      <c r="H2730" s="27" t="s">
        <v>235</v>
      </c>
      <c r="I2730" s="27" t="s">
        <v>42</v>
      </c>
      <c r="J2730" s="27" t="s">
        <v>233</v>
      </c>
      <c r="K2730" s="28" t="s">
        <v>12</v>
      </c>
      <c r="L2730" s="28" t="s">
        <v>219</v>
      </c>
      <c r="M2730" s="28" t="s">
        <v>220</v>
      </c>
      <c r="N2730" s="28"/>
      <c r="O2730" s="28" t="s">
        <v>221</v>
      </c>
      <c r="P2730" s="28" t="s">
        <v>222</v>
      </c>
      <c r="Q2730" s="1"/>
      <c r="R2730" s="1"/>
    </row>
    <row r="2731" ht="15.75" customHeight="1">
      <c r="A2731" s="47" t="s">
        <v>87</v>
      </c>
      <c r="B2731" s="33">
        <v>180000.0</v>
      </c>
      <c r="C2731" s="32">
        <v>4.0</v>
      </c>
      <c r="D2731" s="30">
        <f t="shared" ref="D2731:D2762" si="305">C2731*B2731</f>
        <v>720000</v>
      </c>
      <c r="E2731" s="10"/>
      <c r="F2731" s="31"/>
      <c r="G2731" s="32">
        <f t="shared" ref="G2731:G2759" si="306">$C2731+E2731-F2731</f>
        <v>4</v>
      </c>
      <c r="H2731" s="33">
        <v>180000.0</v>
      </c>
      <c r="I2731" s="32">
        <f t="shared" ref="I2731:I2762" si="307">H2731-B2731</f>
        <v>0</v>
      </c>
      <c r="J2731" s="30">
        <f t="shared" ref="J2731:J2762" si="308">G2731*H2731</f>
        <v>720000</v>
      </c>
      <c r="K2731" s="34">
        <f t="shared" ref="K2731:K2762" si="309">J2731-D2731</f>
        <v>0</v>
      </c>
      <c r="L2731" s="60">
        <v>142361.97</v>
      </c>
      <c r="M2731" s="60">
        <f t="shared" ref="M2731:M2762" si="310">C2731*L2731</f>
        <v>569447.88</v>
      </c>
      <c r="N2731" s="60"/>
      <c r="O2731" s="60">
        <f t="shared" ref="O2731:O2764" si="311">M2731/M$2677</f>
        <v>2.144022444</v>
      </c>
      <c r="P2731" s="60">
        <f t="shared" ref="P2731:P2762" si="312">D2731/M$2677</f>
        <v>2.710864705</v>
      </c>
      <c r="Q2731" s="50"/>
      <c r="R2731" s="50"/>
    </row>
    <row r="2732" ht="15.75" customHeight="1">
      <c r="A2732" s="47" t="s">
        <v>88</v>
      </c>
      <c r="B2732" s="33">
        <v>2300.0</v>
      </c>
      <c r="C2732" s="32">
        <v>1107619.0</v>
      </c>
      <c r="D2732" s="30">
        <f t="shared" si="305"/>
        <v>2547523700</v>
      </c>
      <c r="E2732" s="30"/>
      <c r="F2732" s="30"/>
      <c r="G2732" s="32">
        <f t="shared" si="306"/>
        <v>1107619</v>
      </c>
      <c r="H2732" s="33">
        <v>2500.0</v>
      </c>
      <c r="I2732" s="32">
        <f t="shared" si="307"/>
        <v>200</v>
      </c>
      <c r="J2732" s="30">
        <f t="shared" si="308"/>
        <v>2769047500</v>
      </c>
      <c r="K2732" s="34">
        <f t="shared" si="309"/>
        <v>221523800</v>
      </c>
      <c r="L2732" s="60">
        <v>917.46</v>
      </c>
      <c r="M2732" s="60">
        <f t="shared" si="310"/>
        <v>1016196128</v>
      </c>
      <c r="N2732" s="60"/>
      <c r="O2732" s="60">
        <f t="shared" si="311"/>
        <v>3826.069745</v>
      </c>
      <c r="P2732" s="60">
        <f t="shared" si="312"/>
        <v>9591.655672</v>
      </c>
      <c r="Q2732" s="50"/>
      <c r="R2732" s="50"/>
    </row>
    <row r="2733" ht="15.75" customHeight="1">
      <c r="A2733" s="47" t="s">
        <v>89</v>
      </c>
      <c r="B2733" s="33">
        <v>89.0</v>
      </c>
      <c r="C2733" s="32">
        <v>102554.0</v>
      </c>
      <c r="D2733" s="30">
        <f t="shared" si="305"/>
        <v>9127306</v>
      </c>
      <c r="E2733" s="30"/>
      <c r="F2733" s="30">
        <v>10000.0</v>
      </c>
      <c r="G2733" s="32">
        <f t="shared" si="306"/>
        <v>92554</v>
      </c>
      <c r="H2733" s="33">
        <v>88.25</v>
      </c>
      <c r="I2733" s="33">
        <f t="shared" si="307"/>
        <v>-0.75</v>
      </c>
      <c r="J2733" s="30">
        <f t="shared" si="308"/>
        <v>8167890.5</v>
      </c>
      <c r="K2733" s="34">
        <f t="shared" si="309"/>
        <v>-959415.5</v>
      </c>
      <c r="L2733" s="60">
        <v>74.13</v>
      </c>
      <c r="M2733" s="60">
        <f t="shared" si="310"/>
        <v>7602328.02</v>
      </c>
      <c r="N2733" s="60"/>
      <c r="O2733" s="60">
        <f t="shared" si="311"/>
        <v>28.6234482</v>
      </c>
      <c r="P2733" s="60">
        <f t="shared" si="312"/>
        <v>34.36512735</v>
      </c>
      <c r="Q2733" s="50"/>
      <c r="R2733" s="50"/>
    </row>
    <row r="2734" ht="15.75" customHeight="1">
      <c r="A2734" s="47" t="s">
        <v>47</v>
      </c>
      <c r="B2734" s="33">
        <v>636000.0</v>
      </c>
      <c r="C2734" s="32">
        <v>7.0</v>
      </c>
      <c r="D2734" s="30">
        <f t="shared" si="305"/>
        <v>4452000</v>
      </c>
      <c r="E2734" s="30">
        <v>7.0</v>
      </c>
      <c r="F2734" s="30"/>
      <c r="G2734" s="32">
        <f t="shared" si="306"/>
        <v>14</v>
      </c>
      <c r="H2734" s="33">
        <v>690000.0</v>
      </c>
      <c r="I2734" s="32">
        <f t="shared" si="307"/>
        <v>54000</v>
      </c>
      <c r="J2734" s="30">
        <f t="shared" si="308"/>
        <v>9660000</v>
      </c>
      <c r="K2734" s="34">
        <f t="shared" si="309"/>
        <v>5208000</v>
      </c>
      <c r="L2734" s="60">
        <v>397540.0</v>
      </c>
      <c r="M2734" s="60">
        <f t="shared" si="310"/>
        <v>2782780</v>
      </c>
      <c r="N2734" s="60"/>
      <c r="O2734" s="60">
        <f t="shared" si="311"/>
        <v>10.47741678</v>
      </c>
      <c r="P2734" s="60">
        <f t="shared" si="312"/>
        <v>16.76218009</v>
      </c>
      <c r="Q2734" s="50"/>
      <c r="R2734" s="50"/>
    </row>
    <row r="2735" ht="15.75" customHeight="1">
      <c r="A2735" s="47" t="s">
        <v>48</v>
      </c>
      <c r="B2735" s="33">
        <v>63000.0</v>
      </c>
      <c r="C2735" s="32">
        <v>149757.0</v>
      </c>
      <c r="D2735" s="30">
        <f t="shared" si="305"/>
        <v>9434691000</v>
      </c>
      <c r="E2735" s="30">
        <v>2431.0</v>
      </c>
      <c r="F2735" s="30"/>
      <c r="G2735" s="32">
        <f t="shared" si="306"/>
        <v>152188</v>
      </c>
      <c r="H2735" s="33">
        <v>65000.0</v>
      </c>
      <c r="I2735" s="32">
        <f t="shared" si="307"/>
        <v>2000</v>
      </c>
      <c r="J2735" s="30">
        <f t="shared" si="308"/>
        <v>9892220000</v>
      </c>
      <c r="K2735" s="34">
        <f t="shared" si="309"/>
        <v>457529000</v>
      </c>
      <c r="L2735" s="60">
        <v>37799.33</v>
      </c>
      <c r="M2735" s="60">
        <f t="shared" si="310"/>
        <v>5660714263</v>
      </c>
      <c r="N2735" s="60"/>
      <c r="O2735" s="60">
        <f t="shared" si="311"/>
        <v>21313.09792</v>
      </c>
      <c r="P2735" s="60">
        <f t="shared" si="312"/>
        <v>35522.4595</v>
      </c>
      <c r="Q2735" s="50"/>
      <c r="R2735" s="50"/>
    </row>
    <row r="2736" ht="15.75" customHeight="1">
      <c r="A2736" s="47" t="s">
        <v>86</v>
      </c>
      <c r="B2736" s="33">
        <v>9500.0</v>
      </c>
      <c r="C2736" s="32">
        <v>1121.0</v>
      </c>
      <c r="D2736" s="30">
        <f t="shared" si="305"/>
        <v>10649500</v>
      </c>
      <c r="E2736" s="30">
        <v>25.0</v>
      </c>
      <c r="F2736" s="31"/>
      <c r="G2736" s="32">
        <f t="shared" si="306"/>
        <v>1146</v>
      </c>
      <c r="H2736" s="33">
        <v>10500.0</v>
      </c>
      <c r="I2736" s="32">
        <f t="shared" si="307"/>
        <v>1000</v>
      </c>
      <c r="J2736" s="30">
        <f t="shared" si="308"/>
        <v>12033000</v>
      </c>
      <c r="K2736" s="34">
        <f t="shared" si="309"/>
        <v>1383500</v>
      </c>
      <c r="L2736" s="60">
        <v>6373.36</v>
      </c>
      <c r="M2736" s="60">
        <f t="shared" si="310"/>
        <v>7144536.56</v>
      </c>
      <c r="N2736" s="60"/>
      <c r="O2736" s="60">
        <f t="shared" si="311"/>
        <v>26.89982222</v>
      </c>
      <c r="P2736" s="60">
        <f t="shared" si="312"/>
        <v>40.09632455</v>
      </c>
      <c r="Q2736" s="50"/>
      <c r="R2736" s="50"/>
    </row>
    <row r="2737" ht="15.75" customHeight="1">
      <c r="A2737" s="47" t="s">
        <v>90</v>
      </c>
      <c r="B2737" s="33">
        <v>970.0</v>
      </c>
      <c r="C2737" s="32">
        <v>4.0</v>
      </c>
      <c r="D2737" s="30">
        <f t="shared" si="305"/>
        <v>3880</v>
      </c>
      <c r="E2737" s="30"/>
      <c r="F2737" s="30"/>
      <c r="G2737" s="32">
        <f t="shared" si="306"/>
        <v>4</v>
      </c>
      <c r="H2737" s="33">
        <v>970.0</v>
      </c>
      <c r="I2737" s="32">
        <f t="shared" si="307"/>
        <v>0</v>
      </c>
      <c r="J2737" s="30">
        <f t="shared" si="308"/>
        <v>3880</v>
      </c>
      <c r="K2737" s="34">
        <f t="shared" si="309"/>
        <v>0</v>
      </c>
      <c r="L2737" s="60">
        <v>570569.75</v>
      </c>
      <c r="M2737" s="60">
        <f t="shared" si="310"/>
        <v>2282279</v>
      </c>
      <c r="N2737" s="60"/>
      <c r="O2737" s="60">
        <f t="shared" si="311"/>
        <v>8.59298554</v>
      </c>
      <c r="P2737" s="60">
        <f t="shared" si="312"/>
        <v>0.01460854869</v>
      </c>
      <c r="Q2737" s="50"/>
      <c r="R2737" s="50"/>
    </row>
    <row r="2738" ht="15.75" customHeight="1">
      <c r="A2738" s="47" t="s">
        <v>54</v>
      </c>
      <c r="B2738" s="33">
        <v>90000.0</v>
      </c>
      <c r="C2738" s="32">
        <v>20.0</v>
      </c>
      <c r="D2738" s="30">
        <f t="shared" si="305"/>
        <v>1800000</v>
      </c>
      <c r="E2738" s="30"/>
      <c r="F2738" s="30"/>
      <c r="G2738" s="32">
        <f t="shared" si="306"/>
        <v>20</v>
      </c>
      <c r="H2738" s="33">
        <v>90000.0</v>
      </c>
      <c r="I2738" s="32">
        <f t="shared" si="307"/>
        <v>0</v>
      </c>
      <c r="J2738" s="30">
        <f t="shared" si="308"/>
        <v>1800000</v>
      </c>
      <c r="K2738" s="34">
        <f t="shared" si="309"/>
        <v>0</v>
      </c>
      <c r="L2738" s="60">
        <v>88208.12</v>
      </c>
      <c r="M2738" s="60">
        <f t="shared" si="310"/>
        <v>1764162.4</v>
      </c>
      <c r="N2738" s="60"/>
      <c r="O2738" s="60">
        <f t="shared" si="311"/>
        <v>6.642229978</v>
      </c>
      <c r="P2738" s="60">
        <f t="shared" si="312"/>
        <v>6.777161763</v>
      </c>
      <c r="Q2738" s="50"/>
      <c r="R2738" s="50"/>
    </row>
    <row r="2739" ht="15.75" customHeight="1">
      <c r="A2739" s="47" t="s">
        <v>55</v>
      </c>
      <c r="B2739" s="33">
        <v>3500.0</v>
      </c>
      <c r="C2739" s="32">
        <v>2.0</v>
      </c>
      <c r="D2739" s="30">
        <f t="shared" si="305"/>
        <v>7000</v>
      </c>
      <c r="E2739" s="30"/>
      <c r="F2739" s="30"/>
      <c r="G2739" s="32">
        <f t="shared" si="306"/>
        <v>2</v>
      </c>
      <c r="H2739" s="33">
        <v>3500.0</v>
      </c>
      <c r="I2739" s="32">
        <f t="shared" si="307"/>
        <v>0</v>
      </c>
      <c r="J2739" s="30">
        <f t="shared" si="308"/>
        <v>7000</v>
      </c>
      <c r="K2739" s="34">
        <f t="shared" si="309"/>
        <v>0</v>
      </c>
      <c r="L2739" s="60">
        <v>2525.0</v>
      </c>
      <c r="M2739" s="60">
        <f t="shared" si="310"/>
        <v>5050</v>
      </c>
      <c r="N2739" s="60"/>
      <c r="O2739" s="60">
        <f t="shared" si="311"/>
        <v>0.01901370384</v>
      </c>
      <c r="P2739" s="60">
        <f t="shared" si="312"/>
        <v>0.02635562908</v>
      </c>
      <c r="Q2739" s="50"/>
      <c r="R2739" s="50"/>
    </row>
    <row r="2740" ht="15.75" customHeight="1">
      <c r="A2740" s="48" t="s">
        <v>91</v>
      </c>
      <c r="B2740" s="33">
        <v>15800.0</v>
      </c>
      <c r="C2740" s="32">
        <v>2.0</v>
      </c>
      <c r="D2740" s="30">
        <f t="shared" si="305"/>
        <v>31600</v>
      </c>
      <c r="E2740" s="30"/>
      <c r="F2740" s="30"/>
      <c r="G2740" s="32">
        <f t="shared" si="306"/>
        <v>2</v>
      </c>
      <c r="H2740" s="33">
        <v>18359.0</v>
      </c>
      <c r="I2740" s="32">
        <f t="shared" si="307"/>
        <v>2559</v>
      </c>
      <c r="J2740" s="30">
        <f t="shared" si="308"/>
        <v>36718</v>
      </c>
      <c r="K2740" s="34">
        <f t="shared" si="309"/>
        <v>5118</v>
      </c>
      <c r="L2740" s="60">
        <v>6624.0</v>
      </c>
      <c r="M2740" s="60">
        <f t="shared" si="310"/>
        <v>13248</v>
      </c>
      <c r="N2740" s="60"/>
      <c r="O2740" s="60">
        <f t="shared" si="311"/>
        <v>0.04987991058</v>
      </c>
      <c r="P2740" s="60">
        <f t="shared" si="312"/>
        <v>0.1189768398</v>
      </c>
      <c r="Q2740" s="50"/>
      <c r="R2740" s="50"/>
    </row>
    <row r="2741" ht="15.75" customHeight="1">
      <c r="A2741" s="47" t="s">
        <v>92</v>
      </c>
      <c r="B2741" s="33">
        <v>106000.0</v>
      </c>
      <c r="C2741" s="32">
        <v>30.0</v>
      </c>
      <c r="D2741" s="30">
        <f t="shared" si="305"/>
        <v>3180000</v>
      </c>
      <c r="E2741" s="30"/>
      <c r="F2741" s="30"/>
      <c r="G2741" s="32">
        <f t="shared" si="306"/>
        <v>30</v>
      </c>
      <c r="H2741" s="33">
        <v>127200.0</v>
      </c>
      <c r="I2741" s="32">
        <f t="shared" si="307"/>
        <v>21200</v>
      </c>
      <c r="J2741" s="30">
        <f t="shared" si="308"/>
        <v>3816000</v>
      </c>
      <c r="K2741" s="34">
        <f t="shared" si="309"/>
        <v>636000</v>
      </c>
      <c r="L2741" s="60">
        <v>78588.51</v>
      </c>
      <c r="M2741" s="60">
        <f t="shared" si="310"/>
        <v>2357655.3</v>
      </c>
      <c r="N2741" s="60"/>
      <c r="O2741" s="60">
        <f t="shared" si="311"/>
        <v>8.876784083</v>
      </c>
      <c r="P2741" s="60">
        <f t="shared" si="312"/>
        <v>11.97298578</v>
      </c>
      <c r="Q2741" s="50"/>
      <c r="R2741" s="50"/>
    </row>
    <row r="2742" ht="15.75" customHeight="1">
      <c r="A2742" s="47" t="s">
        <v>67</v>
      </c>
      <c r="B2742" s="33">
        <v>10000.0</v>
      </c>
      <c r="C2742" s="32">
        <v>5.0</v>
      </c>
      <c r="D2742" s="30">
        <f t="shared" si="305"/>
        <v>50000</v>
      </c>
      <c r="E2742" s="30"/>
      <c r="F2742" s="30"/>
      <c r="G2742" s="32">
        <f t="shared" si="306"/>
        <v>5</v>
      </c>
      <c r="H2742" s="33">
        <v>11500.0</v>
      </c>
      <c r="I2742" s="32">
        <f t="shared" si="307"/>
        <v>1500</v>
      </c>
      <c r="J2742" s="30">
        <f t="shared" si="308"/>
        <v>57500</v>
      </c>
      <c r="K2742" s="34">
        <f t="shared" si="309"/>
        <v>7500</v>
      </c>
      <c r="L2742" s="60">
        <v>5599.99</v>
      </c>
      <c r="M2742" s="60">
        <f t="shared" si="310"/>
        <v>27999.95</v>
      </c>
      <c r="N2742" s="60"/>
      <c r="O2742" s="60">
        <f t="shared" si="311"/>
        <v>0.1054223281</v>
      </c>
      <c r="P2742" s="60">
        <f t="shared" si="312"/>
        <v>0.1882544934</v>
      </c>
      <c r="Q2742" s="50"/>
      <c r="R2742" s="50"/>
    </row>
    <row r="2743" ht="15.75" customHeight="1">
      <c r="A2743" s="47" t="s">
        <v>57</v>
      </c>
      <c r="B2743" s="33">
        <v>52400.0</v>
      </c>
      <c r="C2743" s="32">
        <v>20.0</v>
      </c>
      <c r="D2743" s="30">
        <f t="shared" si="305"/>
        <v>1048000</v>
      </c>
      <c r="E2743" s="30"/>
      <c r="F2743" s="30"/>
      <c r="G2743" s="32">
        <f t="shared" si="306"/>
        <v>20</v>
      </c>
      <c r="H2743" s="33">
        <v>53400.0</v>
      </c>
      <c r="I2743" s="32">
        <f t="shared" si="307"/>
        <v>1000</v>
      </c>
      <c r="J2743" s="30">
        <f t="shared" si="308"/>
        <v>1068000</v>
      </c>
      <c r="K2743" s="34">
        <f t="shared" si="309"/>
        <v>20000</v>
      </c>
      <c r="L2743" s="60">
        <v>38616.27</v>
      </c>
      <c r="M2743" s="60">
        <f t="shared" si="310"/>
        <v>772325.4</v>
      </c>
      <c r="N2743" s="60"/>
      <c r="O2743" s="60">
        <f t="shared" si="311"/>
        <v>2.907874539</v>
      </c>
      <c r="P2743" s="60">
        <f t="shared" si="312"/>
        <v>3.945814182</v>
      </c>
      <c r="Q2743" s="50"/>
      <c r="R2743" s="50"/>
    </row>
    <row r="2744" ht="15.75" customHeight="1">
      <c r="A2744" s="47" t="s">
        <v>58</v>
      </c>
      <c r="B2744" s="33">
        <v>76000.0</v>
      </c>
      <c r="C2744" s="32">
        <v>2.0</v>
      </c>
      <c r="D2744" s="30">
        <f t="shared" si="305"/>
        <v>152000</v>
      </c>
      <c r="E2744" s="30"/>
      <c r="F2744" s="30"/>
      <c r="G2744" s="32">
        <f t="shared" si="306"/>
        <v>2</v>
      </c>
      <c r="H2744" s="33">
        <v>76000.0</v>
      </c>
      <c r="I2744" s="32">
        <f t="shared" si="307"/>
        <v>0</v>
      </c>
      <c r="J2744" s="30">
        <f t="shared" si="308"/>
        <v>152000</v>
      </c>
      <c r="K2744" s="34">
        <f t="shared" si="309"/>
        <v>0</v>
      </c>
      <c r="L2744" s="60">
        <v>42723.0</v>
      </c>
      <c r="M2744" s="60">
        <f t="shared" si="310"/>
        <v>85446</v>
      </c>
      <c r="N2744" s="60"/>
      <c r="O2744" s="60">
        <f t="shared" si="311"/>
        <v>0.3217118689</v>
      </c>
      <c r="P2744" s="60">
        <f t="shared" si="312"/>
        <v>0.57229366</v>
      </c>
      <c r="Q2744" s="50"/>
      <c r="R2744" s="50"/>
    </row>
    <row r="2745" ht="15.75" customHeight="1">
      <c r="A2745" s="47" t="s">
        <v>59</v>
      </c>
      <c r="B2745" s="33">
        <v>6.79</v>
      </c>
      <c r="C2745" s="32">
        <v>1571926.0</v>
      </c>
      <c r="D2745" s="30">
        <f t="shared" si="305"/>
        <v>10673377.54</v>
      </c>
      <c r="E2745" s="30"/>
      <c r="F2745" s="30"/>
      <c r="G2745" s="32">
        <f t="shared" si="306"/>
        <v>1571926</v>
      </c>
      <c r="H2745" s="33">
        <v>6.78</v>
      </c>
      <c r="I2745" s="32">
        <f t="shared" si="307"/>
        <v>-0.01</v>
      </c>
      <c r="J2745" s="30">
        <f t="shared" si="308"/>
        <v>10657658.28</v>
      </c>
      <c r="K2745" s="34">
        <f t="shared" si="309"/>
        <v>-15719.26</v>
      </c>
      <c r="L2745" s="60">
        <v>11.58</v>
      </c>
      <c r="M2745" s="60">
        <f t="shared" si="310"/>
        <v>18202903.08</v>
      </c>
      <c r="N2745" s="60"/>
      <c r="O2745" s="60">
        <f t="shared" si="311"/>
        <v>68.53556596</v>
      </c>
      <c r="P2745" s="60">
        <f t="shared" si="312"/>
        <v>40.18622564</v>
      </c>
      <c r="Q2745" s="50"/>
      <c r="R2745" s="50"/>
    </row>
    <row r="2746" ht="15.75" customHeight="1">
      <c r="A2746" s="47" t="s">
        <v>60</v>
      </c>
      <c r="B2746" s="33">
        <v>1.8</v>
      </c>
      <c r="C2746" s="32">
        <v>1.2736932E8</v>
      </c>
      <c r="D2746" s="30">
        <f t="shared" si="305"/>
        <v>229264776</v>
      </c>
      <c r="E2746" s="30">
        <v>4569416.0</v>
      </c>
      <c r="F2746" s="30"/>
      <c r="G2746" s="32">
        <f t="shared" si="306"/>
        <v>131938736</v>
      </c>
      <c r="H2746" s="33">
        <v>2.1</v>
      </c>
      <c r="I2746" s="32">
        <f t="shared" si="307"/>
        <v>0.3</v>
      </c>
      <c r="J2746" s="30">
        <f t="shared" si="308"/>
        <v>277071345.6</v>
      </c>
      <c r="K2746" s="34">
        <f t="shared" si="309"/>
        <v>47806569.6</v>
      </c>
      <c r="L2746" s="60">
        <v>2.1</v>
      </c>
      <c r="M2746" s="60">
        <f t="shared" si="310"/>
        <v>267475572</v>
      </c>
      <c r="N2746" s="60"/>
      <c r="O2746" s="60">
        <f t="shared" si="311"/>
        <v>1007.069566</v>
      </c>
      <c r="P2746" s="60">
        <f t="shared" si="312"/>
        <v>863.2024853</v>
      </c>
      <c r="Q2746" s="50"/>
      <c r="R2746" s="50"/>
    </row>
    <row r="2747" ht="15.75" customHeight="1">
      <c r="A2747" s="47" t="s">
        <v>61</v>
      </c>
      <c r="B2747" s="33">
        <v>117000.0</v>
      </c>
      <c r="C2747" s="32">
        <v>5.0</v>
      </c>
      <c r="D2747" s="30">
        <f t="shared" si="305"/>
        <v>585000</v>
      </c>
      <c r="E2747" s="30"/>
      <c r="F2747" s="30"/>
      <c r="G2747" s="32">
        <f t="shared" si="306"/>
        <v>5</v>
      </c>
      <c r="H2747" s="33">
        <v>117000.0</v>
      </c>
      <c r="I2747" s="32">
        <f t="shared" si="307"/>
        <v>0</v>
      </c>
      <c r="J2747" s="30">
        <f t="shared" si="308"/>
        <v>585000</v>
      </c>
      <c r="K2747" s="34">
        <f t="shared" si="309"/>
        <v>0</v>
      </c>
      <c r="L2747" s="60">
        <v>73873.8</v>
      </c>
      <c r="M2747" s="60">
        <f t="shared" si="310"/>
        <v>369369</v>
      </c>
      <c r="N2747" s="60"/>
      <c r="O2747" s="60">
        <f t="shared" si="311"/>
        <v>1.39070748</v>
      </c>
      <c r="P2747" s="60">
        <f t="shared" si="312"/>
        <v>2.202577573</v>
      </c>
      <c r="Q2747" s="50"/>
      <c r="R2747" s="50"/>
    </row>
    <row r="2748" ht="15.75" customHeight="1">
      <c r="A2748" s="47" t="s">
        <v>82</v>
      </c>
      <c r="B2748" s="45">
        <v>34000.0</v>
      </c>
      <c r="C2748" s="32">
        <v>152.0</v>
      </c>
      <c r="D2748" s="31">
        <f t="shared" si="305"/>
        <v>5168000</v>
      </c>
      <c r="E2748" s="30"/>
      <c r="F2748" s="31">
        <v>147.0</v>
      </c>
      <c r="G2748" s="32">
        <f t="shared" si="306"/>
        <v>5</v>
      </c>
      <c r="H2748" s="45">
        <v>48900.0</v>
      </c>
      <c r="I2748" s="32">
        <f t="shared" si="307"/>
        <v>14900</v>
      </c>
      <c r="J2748" s="31">
        <f t="shared" si="308"/>
        <v>244500</v>
      </c>
      <c r="K2748" s="34">
        <f t="shared" si="309"/>
        <v>-4923500</v>
      </c>
      <c r="L2748" s="60">
        <v>30852.23</v>
      </c>
      <c r="M2748" s="60">
        <f t="shared" si="310"/>
        <v>4689538.96</v>
      </c>
      <c r="N2748" s="60"/>
      <c r="O2748" s="60">
        <f t="shared" si="311"/>
        <v>17.65653563</v>
      </c>
      <c r="P2748" s="60">
        <f t="shared" si="312"/>
        <v>19.45798444</v>
      </c>
      <c r="Q2748" s="50"/>
      <c r="R2748" s="50"/>
    </row>
    <row r="2749" ht="15.75" customHeight="1">
      <c r="A2749" s="47" t="s">
        <v>93</v>
      </c>
      <c r="B2749" s="33">
        <v>294995.0</v>
      </c>
      <c r="C2749" s="32">
        <v>1702.0</v>
      </c>
      <c r="D2749" s="30">
        <f t="shared" si="305"/>
        <v>502081490</v>
      </c>
      <c r="E2749" s="30">
        <v>141.0</v>
      </c>
      <c r="F2749" s="30"/>
      <c r="G2749" s="32">
        <f t="shared" si="306"/>
        <v>1843</v>
      </c>
      <c r="H2749" s="33">
        <v>293999.0</v>
      </c>
      <c r="I2749" s="32">
        <f t="shared" si="307"/>
        <v>-996</v>
      </c>
      <c r="J2749" s="30">
        <f t="shared" si="308"/>
        <v>541840157</v>
      </c>
      <c r="K2749" s="34">
        <f t="shared" si="309"/>
        <v>39758667</v>
      </c>
      <c r="L2749" s="60">
        <v>176575.19</v>
      </c>
      <c r="M2749" s="60">
        <f t="shared" si="310"/>
        <v>300530973.4</v>
      </c>
      <c r="N2749" s="60"/>
      <c r="O2749" s="60">
        <f t="shared" si="311"/>
        <v>1131.526123</v>
      </c>
      <c r="P2749" s="60">
        <f t="shared" si="312"/>
        <v>1890.381931</v>
      </c>
      <c r="Q2749" s="50"/>
      <c r="R2749" s="50"/>
    </row>
    <row r="2750" ht="15.75" customHeight="1">
      <c r="A2750" s="47" t="s">
        <v>94</v>
      </c>
      <c r="B2750" s="33">
        <v>17400.0</v>
      </c>
      <c r="C2750" s="32">
        <v>8.0</v>
      </c>
      <c r="D2750" s="30">
        <f t="shared" si="305"/>
        <v>139200</v>
      </c>
      <c r="E2750" s="30"/>
      <c r="F2750" s="30"/>
      <c r="G2750" s="32">
        <f t="shared" si="306"/>
        <v>8</v>
      </c>
      <c r="H2750" s="33">
        <v>18000.0</v>
      </c>
      <c r="I2750" s="32">
        <f t="shared" si="307"/>
        <v>600</v>
      </c>
      <c r="J2750" s="30">
        <f t="shared" si="308"/>
        <v>144000</v>
      </c>
      <c r="K2750" s="34">
        <f t="shared" si="309"/>
        <v>4800</v>
      </c>
      <c r="L2750" s="60">
        <v>12781.25</v>
      </c>
      <c r="M2750" s="60">
        <f t="shared" si="310"/>
        <v>102250</v>
      </c>
      <c r="N2750" s="60"/>
      <c r="O2750" s="60">
        <f t="shared" si="311"/>
        <v>0.384980439</v>
      </c>
      <c r="P2750" s="60">
        <f t="shared" si="312"/>
        <v>0.5241005097</v>
      </c>
      <c r="Q2750" s="50"/>
      <c r="R2750" s="50"/>
    </row>
    <row r="2751" ht="15.75" customHeight="1">
      <c r="A2751" s="47" t="s">
        <v>64</v>
      </c>
      <c r="B2751" s="33">
        <v>668000.0</v>
      </c>
      <c r="C2751" s="32">
        <v>50.0</v>
      </c>
      <c r="D2751" s="30">
        <f t="shared" si="305"/>
        <v>33400000</v>
      </c>
      <c r="E2751" s="30"/>
      <c r="F2751" s="30"/>
      <c r="G2751" s="32">
        <f t="shared" si="306"/>
        <v>50</v>
      </c>
      <c r="H2751" s="33">
        <v>800000.0</v>
      </c>
      <c r="I2751" s="32">
        <f t="shared" si="307"/>
        <v>132000</v>
      </c>
      <c r="J2751" s="30">
        <f t="shared" si="308"/>
        <v>40000000</v>
      </c>
      <c r="K2751" s="34">
        <f t="shared" si="309"/>
        <v>6600000</v>
      </c>
      <c r="L2751" s="60">
        <v>159664.04</v>
      </c>
      <c r="M2751" s="60">
        <f t="shared" si="310"/>
        <v>7983202</v>
      </c>
      <c r="N2751" s="60"/>
      <c r="O2751" s="60">
        <f t="shared" si="311"/>
        <v>30.05747297</v>
      </c>
      <c r="P2751" s="60">
        <f t="shared" si="312"/>
        <v>125.7540016</v>
      </c>
      <c r="Q2751" s="50"/>
      <c r="R2751" s="50"/>
    </row>
    <row r="2752" ht="15.75" customHeight="1">
      <c r="A2752" s="47" t="s">
        <v>65</v>
      </c>
      <c r="B2752" s="33">
        <v>668000.0</v>
      </c>
      <c r="C2752" s="32">
        <v>291.0</v>
      </c>
      <c r="D2752" s="30">
        <f t="shared" si="305"/>
        <v>194388000</v>
      </c>
      <c r="E2752" s="30">
        <v>1.0</v>
      </c>
      <c r="F2752" s="30"/>
      <c r="G2752" s="32">
        <f t="shared" si="306"/>
        <v>292</v>
      </c>
      <c r="H2752" s="33">
        <v>800000.0</v>
      </c>
      <c r="I2752" s="32">
        <f t="shared" si="307"/>
        <v>132000</v>
      </c>
      <c r="J2752" s="30">
        <f t="shared" si="308"/>
        <v>233600000</v>
      </c>
      <c r="K2752" s="34">
        <f t="shared" si="309"/>
        <v>39212000</v>
      </c>
      <c r="L2752" s="60">
        <v>182301.24</v>
      </c>
      <c r="M2752" s="60">
        <f t="shared" si="310"/>
        <v>53049660.84</v>
      </c>
      <c r="N2752" s="60"/>
      <c r="O2752" s="60">
        <f t="shared" si="311"/>
        <v>199.7367405</v>
      </c>
      <c r="P2752" s="60">
        <f t="shared" si="312"/>
        <v>731.8882893</v>
      </c>
      <c r="Q2752" s="50"/>
      <c r="R2752" s="50"/>
    </row>
    <row r="2753" ht="15.75" customHeight="1">
      <c r="A2753" s="47" t="s">
        <v>95</v>
      </c>
      <c r="B2753" s="33">
        <v>2950.0</v>
      </c>
      <c r="C2753" s="32">
        <v>17.0</v>
      </c>
      <c r="D2753" s="30">
        <f t="shared" si="305"/>
        <v>50150</v>
      </c>
      <c r="E2753" s="30"/>
      <c r="F2753" s="30"/>
      <c r="G2753" s="32">
        <f t="shared" si="306"/>
        <v>17</v>
      </c>
      <c r="H2753" s="33">
        <v>3050.0</v>
      </c>
      <c r="I2753" s="32">
        <f t="shared" si="307"/>
        <v>100</v>
      </c>
      <c r="J2753" s="30">
        <f t="shared" si="308"/>
        <v>51850</v>
      </c>
      <c r="K2753" s="34">
        <f t="shared" si="309"/>
        <v>1700</v>
      </c>
      <c r="L2753" s="60">
        <v>2253.7</v>
      </c>
      <c r="M2753" s="60">
        <f t="shared" si="310"/>
        <v>38312.9</v>
      </c>
      <c r="N2753" s="60"/>
      <c r="O2753" s="60">
        <f t="shared" si="311"/>
        <v>0.1442515116</v>
      </c>
      <c r="P2753" s="60">
        <f t="shared" si="312"/>
        <v>0.1888192569</v>
      </c>
      <c r="Q2753" s="50"/>
      <c r="R2753" s="50"/>
    </row>
    <row r="2754" ht="15.75" customHeight="1">
      <c r="A2754" s="47" t="s">
        <v>96</v>
      </c>
      <c r="B2754" s="33">
        <v>10000.0</v>
      </c>
      <c r="C2754" s="32">
        <v>10.0</v>
      </c>
      <c r="D2754" s="30">
        <f t="shared" si="305"/>
        <v>100000</v>
      </c>
      <c r="E2754" s="30"/>
      <c r="F2754" s="30"/>
      <c r="G2754" s="32">
        <f t="shared" si="306"/>
        <v>10</v>
      </c>
      <c r="H2754" s="33">
        <v>10000.0</v>
      </c>
      <c r="I2754" s="32">
        <f t="shared" si="307"/>
        <v>0</v>
      </c>
      <c r="J2754" s="30">
        <f t="shared" si="308"/>
        <v>100000</v>
      </c>
      <c r="K2754" s="34">
        <f t="shared" si="309"/>
        <v>0</v>
      </c>
      <c r="L2754" s="60">
        <v>5437.79</v>
      </c>
      <c r="M2754" s="60">
        <f t="shared" si="310"/>
        <v>54377.9</v>
      </c>
      <c r="N2754" s="60"/>
      <c r="O2754" s="60">
        <f t="shared" si="311"/>
        <v>0.2047376804</v>
      </c>
      <c r="P2754" s="60">
        <f t="shared" si="312"/>
        <v>0.3765089868</v>
      </c>
      <c r="Q2754" s="50"/>
      <c r="R2754" s="50"/>
    </row>
    <row r="2755" ht="15.75" customHeight="1">
      <c r="A2755" s="47" t="s">
        <v>50</v>
      </c>
      <c r="B2755" s="33">
        <v>100000.0</v>
      </c>
      <c r="C2755" s="32">
        <v>111.0</v>
      </c>
      <c r="D2755" s="30">
        <f t="shared" si="305"/>
        <v>11100000</v>
      </c>
      <c r="E2755" s="30"/>
      <c r="F2755" s="30"/>
      <c r="G2755" s="32">
        <f t="shared" si="306"/>
        <v>111</v>
      </c>
      <c r="H2755" s="33">
        <v>115000.0</v>
      </c>
      <c r="I2755" s="32">
        <f t="shared" si="307"/>
        <v>15000</v>
      </c>
      <c r="J2755" s="30">
        <f t="shared" si="308"/>
        <v>12765000</v>
      </c>
      <c r="K2755" s="34">
        <f t="shared" si="309"/>
        <v>1665000</v>
      </c>
      <c r="L2755" s="60">
        <v>57758.64</v>
      </c>
      <c r="M2755" s="60">
        <f t="shared" si="310"/>
        <v>6411209.04</v>
      </c>
      <c r="N2755" s="60"/>
      <c r="O2755" s="60">
        <f t="shared" si="311"/>
        <v>24.1387782</v>
      </c>
      <c r="P2755" s="60">
        <f t="shared" si="312"/>
        <v>41.79249754</v>
      </c>
      <c r="Q2755" s="50"/>
      <c r="R2755" s="50"/>
    </row>
    <row r="2756" ht="15.75" customHeight="1">
      <c r="A2756" s="47" t="s">
        <v>49</v>
      </c>
      <c r="B2756" s="33">
        <v>89000.0</v>
      </c>
      <c r="C2756" s="32">
        <v>1397.0</v>
      </c>
      <c r="D2756" s="30">
        <f t="shared" si="305"/>
        <v>124333000</v>
      </c>
      <c r="E2756" s="30">
        <v>14.0</v>
      </c>
      <c r="F2756" s="30"/>
      <c r="G2756" s="32">
        <f t="shared" si="306"/>
        <v>1411</v>
      </c>
      <c r="H2756" s="33">
        <v>97000.0</v>
      </c>
      <c r="I2756" s="32">
        <f t="shared" si="307"/>
        <v>8000</v>
      </c>
      <c r="J2756" s="30">
        <f t="shared" si="308"/>
        <v>136867000</v>
      </c>
      <c r="K2756" s="34">
        <f t="shared" si="309"/>
        <v>12534000</v>
      </c>
      <c r="L2756" s="60">
        <v>68355.26</v>
      </c>
      <c r="M2756" s="60">
        <f t="shared" si="310"/>
        <v>95492298.22</v>
      </c>
      <c r="N2756" s="60"/>
      <c r="O2756" s="60">
        <f t="shared" si="311"/>
        <v>359.5370845</v>
      </c>
      <c r="P2756" s="60">
        <f t="shared" si="312"/>
        <v>468.1249186</v>
      </c>
      <c r="Q2756" s="50"/>
      <c r="R2756" s="50"/>
    </row>
    <row r="2757" ht="15.75" customHeight="1">
      <c r="A2757" s="47" t="s">
        <v>97</v>
      </c>
      <c r="B2757" s="33">
        <v>34200.0</v>
      </c>
      <c r="C2757" s="32">
        <v>718.0</v>
      </c>
      <c r="D2757" s="30">
        <f t="shared" si="305"/>
        <v>24555600</v>
      </c>
      <c r="E2757" s="30"/>
      <c r="F2757" s="30"/>
      <c r="G2757" s="32">
        <f t="shared" si="306"/>
        <v>718</v>
      </c>
      <c r="H2757" s="33">
        <v>34200.0</v>
      </c>
      <c r="I2757" s="32">
        <f t="shared" si="307"/>
        <v>0</v>
      </c>
      <c r="J2757" s="30">
        <f t="shared" si="308"/>
        <v>24555600</v>
      </c>
      <c r="K2757" s="34">
        <f t="shared" si="309"/>
        <v>0</v>
      </c>
      <c r="L2757" s="60">
        <v>16027.83</v>
      </c>
      <c r="M2757" s="60">
        <f t="shared" si="310"/>
        <v>11507981.94</v>
      </c>
      <c r="N2757" s="60"/>
      <c r="O2757" s="60">
        <f t="shared" si="311"/>
        <v>43.32858621</v>
      </c>
      <c r="P2757" s="60">
        <f t="shared" si="312"/>
        <v>92.45404077</v>
      </c>
      <c r="Q2757" s="50"/>
      <c r="R2757" s="50"/>
    </row>
    <row r="2758" ht="15.75" customHeight="1">
      <c r="A2758" s="47" t="s">
        <v>51</v>
      </c>
      <c r="B2758" s="33">
        <v>80000.0</v>
      </c>
      <c r="C2758" s="32">
        <v>151658.0</v>
      </c>
      <c r="D2758" s="30">
        <f t="shared" si="305"/>
        <v>12132640000</v>
      </c>
      <c r="E2758" s="30">
        <v>625.0</v>
      </c>
      <c r="F2758" s="30"/>
      <c r="G2758" s="32">
        <f t="shared" si="306"/>
        <v>152283</v>
      </c>
      <c r="H2758" s="33">
        <v>85000.0</v>
      </c>
      <c r="I2758" s="32">
        <f t="shared" si="307"/>
        <v>5000</v>
      </c>
      <c r="J2758" s="30">
        <f t="shared" si="308"/>
        <v>12944055000</v>
      </c>
      <c r="K2758" s="34">
        <f t="shared" si="309"/>
        <v>811415000</v>
      </c>
      <c r="L2758" s="60">
        <v>16178.35</v>
      </c>
      <c r="M2758" s="60">
        <f t="shared" si="310"/>
        <v>2453576204</v>
      </c>
      <c r="N2758" s="60"/>
      <c r="O2758" s="60">
        <f t="shared" si="311"/>
        <v>9237.934908</v>
      </c>
      <c r="P2758" s="60">
        <f t="shared" si="312"/>
        <v>45680.47994</v>
      </c>
      <c r="Q2758" s="50"/>
      <c r="R2758" s="50"/>
    </row>
    <row r="2759" ht="15.75" customHeight="1">
      <c r="A2759" s="47" t="s">
        <v>70</v>
      </c>
      <c r="B2759" s="33">
        <v>760.0</v>
      </c>
      <c r="C2759" s="32">
        <v>13422.0</v>
      </c>
      <c r="D2759" s="30">
        <f t="shared" si="305"/>
        <v>10200720</v>
      </c>
      <c r="E2759" s="30"/>
      <c r="F2759" s="30"/>
      <c r="G2759" s="32">
        <f t="shared" si="306"/>
        <v>13422</v>
      </c>
      <c r="H2759" s="33">
        <v>760.0</v>
      </c>
      <c r="I2759" s="32">
        <f t="shared" si="307"/>
        <v>0</v>
      </c>
      <c r="J2759" s="30">
        <f t="shared" si="308"/>
        <v>10200720</v>
      </c>
      <c r="K2759" s="34">
        <f t="shared" si="309"/>
        <v>0</v>
      </c>
      <c r="L2759" s="60">
        <v>689.6</v>
      </c>
      <c r="M2759" s="60">
        <f t="shared" si="310"/>
        <v>9255811.2</v>
      </c>
      <c r="N2759" s="60"/>
      <c r="O2759" s="60">
        <f t="shared" si="311"/>
        <v>34.84896097</v>
      </c>
      <c r="P2759" s="60">
        <f t="shared" si="312"/>
        <v>38.40662752</v>
      </c>
      <c r="Q2759" s="50"/>
      <c r="R2759" s="50"/>
    </row>
    <row r="2760" ht="15.75" customHeight="1">
      <c r="A2760" s="35"/>
      <c r="B2760" s="10"/>
      <c r="C2760" s="10"/>
      <c r="D2760" s="31">
        <f t="shared" si="305"/>
        <v>0</v>
      </c>
      <c r="E2760" s="31"/>
      <c r="F2760" s="31"/>
      <c r="G2760" s="32"/>
      <c r="H2760" s="31"/>
      <c r="I2760" s="32">
        <f t="shared" si="307"/>
        <v>0</v>
      </c>
      <c r="J2760" s="31">
        <f t="shared" si="308"/>
        <v>0</v>
      </c>
      <c r="K2760" s="34">
        <f t="shared" si="309"/>
        <v>0</v>
      </c>
      <c r="L2760" s="60"/>
      <c r="M2760" s="60">
        <f t="shared" si="310"/>
        <v>0</v>
      </c>
      <c r="N2760" s="60"/>
      <c r="O2760" s="60">
        <f t="shared" si="311"/>
        <v>0</v>
      </c>
      <c r="P2760" s="60">
        <f t="shared" si="312"/>
        <v>0</v>
      </c>
    </row>
    <row r="2761" ht="15.75" customHeight="1">
      <c r="A2761" s="35"/>
      <c r="B2761" s="10"/>
      <c r="C2761" s="10"/>
      <c r="D2761" s="31">
        <f t="shared" si="305"/>
        <v>0</v>
      </c>
      <c r="E2761" s="31"/>
      <c r="F2761" s="31"/>
      <c r="G2761" s="32"/>
      <c r="H2761" s="31"/>
      <c r="I2761" s="32">
        <f t="shared" si="307"/>
        <v>0</v>
      </c>
      <c r="J2761" s="31">
        <f t="shared" si="308"/>
        <v>0</v>
      </c>
      <c r="K2761" s="34">
        <f t="shared" si="309"/>
        <v>0</v>
      </c>
      <c r="L2761" s="60"/>
      <c r="M2761" s="60">
        <f t="shared" si="310"/>
        <v>0</v>
      </c>
      <c r="N2761" s="60"/>
      <c r="O2761" s="60">
        <f t="shared" si="311"/>
        <v>0</v>
      </c>
      <c r="P2761" s="60">
        <f t="shared" si="312"/>
        <v>0</v>
      </c>
    </row>
    <row r="2762" ht="15.75" customHeight="1">
      <c r="A2762" s="37"/>
      <c r="B2762" s="38"/>
      <c r="C2762" s="38"/>
      <c r="D2762" s="39">
        <f t="shared" si="305"/>
        <v>0</v>
      </c>
      <c r="E2762" s="39"/>
      <c r="F2762" s="39"/>
      <c r="G2762" s="32"/>
      <c r="H2762" s="39"/>
      <c r="I2762" s="40">
        <f t="shared" si="307"/>
        <v>0</v>
      </c>
      <c r="J2762" s="39">
        <f t="shared" si="308"/>
        <v>0</v>
      </c>
      <c r="K2762" s="34">
        <f t="shared" si="309"/>
        <v>0</v>
      </c>
      <c r="L2762" s="60"/>
      <c r="M2762" s="60">
        <f t="shared" si="310"/>
        <v>0</v>
      </c>
      <c r="N2762" s="60"/>
      <c r="O2762" s="60">
        <f t="shared" si="311"/>
        <v>0</v>
      </c>
      <c r="P2762" s="60">
        <f t="shared" si="312"/>
        <v>0</v>
      </c>
    </row>
    <row r="2763" ht="15.75" customHeight="1">
      <c r="B2763" s="2"/>
      <c r="C2763" s="2"/>
      <c r="D2763" s="3"/>
      <c r="E2763" s="3"/>
      <c r="F2763" s="3"/>
      <c r="G2763" s="12">
        <f>SUM(G2731:G2762)</f>
        <v>135034447</v>
      </c>
      <c r="H2763" s="3"/>
      <c r="I2763" s="3"/>
      <c r="J2763" s="3"/>
      <c r="M2763" s="1" t="s">
        <v>223</v>
      </c>
      <c r="N2763" s="2"/>
      <c r="O2763" s="60" t="str">
        <f t="shared" si="311"/>
        <v>#VALUE!</v>
      </c>
      <c r="P2763" s="60"/>
    </row>
    <row r="2764" ht="15.75" customHeight="1">
      <c r="B2764" s="2"/>
      <c r="C2764" s="2"/>
      <c r="D2764" s="3"/>
      <c r="E2764" s="3"/>
      <c r="F2764" s="3"/>
      <c r="G2764" s="3"/>
      <c r="H2764" s="3"/>
      <c r="I2764" s="3"/>
      <c r="J2764" s="3"/>
      <c r="M2764" s="61">
        <f>SUM(M2731:M2763)</f>
        <v>9931057314</v>
      </c>
      <c r="N2764" s="2"/>
      <c r="O2764" s="60">
        <f t="shared" si="311"/>
        <v>37391.32327</v>
      </c>
      <c r="P2764" s="60">
        <f>SUM(P2731:P2759)</f>
        <v>95227.08706</v>
      </c>
    </row>
    <row r="2765" ht="15.75" customHeight="1">
      <c r="B2765" s="2"/>
      <c r="C2765" s="2"/>
      <c r="D2765" s="3" t="s">
        <v>17</v>
      </c>
      <c r="E2765" s="3"/>
      <c r="F2765" s="3"/>
      <c r="G2765" s="3"/>
      <c r="H2765" s="3"/>
      <c r="I2765" s="3"/>
      <c r="J2765" s="3" t="s">
        <v>17</v>
      </c>
    </row>
    <row r="2766" ht="15.75" customHeight="1">
      <c r="A2766" s="51" t="s">
        <v>88</v>
      </c>
      <c r="B2766" s="52" t="s">
        <v>51</v>
      </c>
      <c r="C2766" s="52" t="s">
        <v>48</v>
      </c>
      <c r="D2766" s="3">
        <f>SUM(D2731:D2765)</f>
        <v>25292115300</v>
      </c>
      <c r="E2766" s="3"/>
      <c r="F2766" s="3"/>
      <c r="G2766" s="3"/>
      <c r="H2766" s="3"/>
      <c r="I2766" s="3"/>
      <c r="J2766" s="3">
        <f>SUM(J2731:J2765)</f>
        <v>26931527319</v>
      </c>
      <c r="K2766" s="17">
        <f>J2766-D2766</f>
        <v>1639412020</v>
      </c>
    </row>
    <row r="2767" ht="15.75" customHeight="1">
      <c r="A2767" s="15" t="s">
        <v>157</v>
      </c>
      <c r="B2767" s="15" t="s">
        <v>157</v>
      </c>
      <c r="C2767" s="15" t="s">
        <v>157</v>
      </c>
      <c r="D2767" s="3"/>
      <c r="E2767" s="3"/>
      <c r="F2767" s="3"/>
      <c r="G2767" s="3"/>
      <c r="H2767" s="3"/>
      <c r="I2767" s="3"/>
      <c r="J2767" s="3"/>
    </row>
    <row r="2768" ht="15.75" customHeight="1">
      <c r="A2768" s="2">
        <v>5.791930372E9</v>
      </c>
      <c r="B2768" s="2">
        <v>2.6121595E7</v>
      </c>
      <c r="C2768" s="2">
        <v>2.925E7</v>
      </c>
      <c r="D2768" s="3" t="s">
        <v>20</v>
      </c>
      <c r="E2768" s="3"/>
      <c r="F2768" s="3"/>
      <c r="G2768" s="3"/>
      <c r="H2768" s="3"/>
      <c r="I2768" s="3"/>
      <c r="J2768" s="3" t="s">
        <v>20</v>
      </c>
      <c r="K2768" s="43">
        <f>K2766/J2769</f>
        <v>6048.771692</v>
      </c>
    </row>
    <row r="2769" ht="15.75" customHeight="1">
      <c r="A2769" s="52" t="s">
        <v>158</v>
      </c>
      <c r="B2769" s="52" t="s">
        <v>158</v>
      </c>
      <c r="C2769" s="52" t="s">
        <v>158</v>
      </c>
      <c r="D2769" s="11">
        <v>265597.91</v>
      </c>
      <c r="E2769" s="3"/>
      <c r="F2769" s="3"/>
      <c r="G2769" s="3"/>
      <c r="H2769" s="3"/>
      <c r="I2769" s="3"/>
      <c r="J2769" s="11">
        <v>271032.22</v>
      </c>
      <c r="K2769" s="42"/>
    </row>
    <row r="2770" ht="15.75" customHeight="1">
      <c r="A2770" s="2">
        <f>C2732</f>
        <v>1107619</v>
      </c>
      <c r="B2770" s="2">
        <f>C2758</f>
        <v>151658</v>
      </c>
      <c r="C2770" s="2">
        <f>C2735</f>
        <v>149757</v>
      </c>
      <c r="D2770" s="3" t="s">
        <v>21</v>
      </c>
      <c r="E2770" s="3"/>
      <c r="F2770" s="3"/>
      <c r="G2770" s="3"/>
      <c r="H2770" s="3"/>
      <c r="I2770" s="3"/>
      <c r="J2770" s="3" t="s">
        <v>21</v>
      </c>
    </row>
    <row r="2771" ht="15.75" customHeight="1">
      <c r="A2771" s="52" t="s">
        <v>159</v>
      </c>
      <c r="B2771" s="52" t="s">
        <v>159</v>
      </c>
      <c r="C2771" s="52" t="s">
        <v>159</v>
      </c>
      <c r="D2771" s="12">
        <f>D2766/D2769</f>
        <v>95227.08706</v>
      </c>
      <c r="E2771" s="12"/>
      <c r="F2771" s="12"/>
      <c r="G2771" s="12"/>
      <c r="H2771" s="3"/>
      <c r="I2771" s="3"/>
      <c r="J2771" s="12">
        <f>J2766/J2769</f>
        <v>99366.51561</v>
      </c>
      <c r="K2771" s="18">
        <f>J2771-D2771</f>
        <v>4139.428546</v>
      </c>
    </row>
    <row r="2772" ht="15.75" customHeight="1">
      <c r="A2772" s="6">
        <f t="shared" ref="A2772:C2772" si="313">A2770*100/A2768</f>
        <v>0.01912348611</v>
      </c>
      <c r="B2772" s="2">
        <f t="shared" si="313"/>
        <v>0.5805847614</v>
      </c>
      <c r="C2772" s="2">
        <f t="shared" si="313"/>
        <v>0.5119897436</v>
      </c>
      <c r="D2772" s="3"/>
      <c r="E2772" s="3"/>
      <c r="F2772" s="3"/>
      <c r="G2772" s="3"/>
      <c r="H2772" s="3"/>
      <c r="I2772" s="3"/>
      <c r="J2772" s="3"/>
    </row>
    <row r="2773" ht="15.75" customHeight="1">
      <c r="B2773" s="2"/>
      <c r="C2773" s="2"/>
      <c r="D2773" s="3"/>
      <c r="E2773" s="3"/>
      <c r="F2773" s="3"/>
      <c r="G2773" s="3"/>
      <c r="H2773" s="3"/>
      <c r="I2773" s="3"/>
      <c r="J2773" s="3"/>
    </row>
    <row r="2774" ht="15.75" customHeight="1">
      <c r="B2774" s="2"/>
      <c r="C2774" s="2"/>
      <c r="D2774" s="3"/>
      <c r="E2774" s="3"/>
      <c r="F2774" s="3"/>
      <c r="G2774" s="3"/>
      <c r="H2774" s="3"/>
      <c r="I2774" s="3"/>
      <c r="J2774" s="3"/>
    </row>
    <row r="2775" ht="15.75" customHeight="1">
      <c r="B2775" s="2"/>
      <c r="C2775" s="2"/>
      <c r="D2775" s="3"/>
      <c r="E2775" s="3"/>
      <c r="F2775" s="3"/>
      <c r="G2775" s="3"/>
      <c r="H2775" s="3"/>
      <c r="I2775" s="3"/>
      <c r="J2775" s="3"/>
    </row>
    <row r="2776" ht="15.75" customHeight="1">
      <c r="B2776" s="2"/>
      <c r="C2776" s="2"/>
      <c r="D2776" s="3"/>
      <c r="E2776" s="3"/>
      <c r="F2776" s="3"/>
      <c r="G2776" s="3"/>
      <c r="H2776" s="3"/>
      <c r="I2776" s="3"/>
      <c r="J2776" s="3"/>
    </row>
    <row r="2777" ht="15.75" customHeight="1">
      <c r="A2777" s="1" t="s">
        <v>236</v>
      </c>
      <c r="B2777" s="2"/>
      <c r="C2777" s="2"/>
      <c r="D2777" s="3"/>
      <c r="E2777" s="3"/>
      <c r="F2777" s="3"/>
      <c r="G2777" s="3"/>
      <c r="H2777" s="3"/>
      <c r="I2777" s="3"/>
      <c r="J2777" s="3"/>
    </row>
    <row r="2778" ht="15.75" customHeight="1">
      <c r="B2778" s="2"/>
      <c r="C2778" s="2"/>
      <c r="D2778" s="3"/>
      <c r="E2778" s="3"/>
      <c r="F2778" s="3"/>
      <c r="G2778" s="3"/>
      <c r="H2778" s="3"/>
      <c r="I2778" s="3"/>
      <c r="J2778" s="3"/>
      <c r="M2778" s="24" t="s">
        <v>237</v>
      </c>
    </row>
    <row r="2779" ht="15.75" customHeight="1">
      <c r="A2779" s="19" t="s">
        <v>35</v>
      </c>
      <c r="B2779" s="20"/>
      <c r="C2779" s="20"/>
      <c r="D2779" s="21"/>
      <c r="E2779" s="22" t="s">
        <v>36</v>
      </c>
      <c r="F2779" s="23"/>
      <c r="G2779" s="21"/>
      <c r="H2779" s="21"/>
      <c r="I2779" s="21"/>
      <c r="J2779" s="21"/>
      <c r="K2779" s="24"/>
      <c r="L2779" s="24"/>
      <c r="M2779" s="59">
        <v>278038.65</v>
      </c>
      <c r="N2779" s="24"/>
      <c r="O2779" s="24"/>
      <c r="P2779" s="24"/>
      <c r="Q2779" s="1"/>
      <c r="R2779" s="1"/>
    </row>
    <row r="2780" ht="15.75" customHeight="1">
      <c r="A2780" s="25" t="s">
        <v>2</v>
      </c>
      <c r="B2780" s="27" t="s">
        <v>235</v>
      </c>
      <c r="C2780" s="26" t="s">
        <v>8</v>
      </c>
      <c r="D2780" s="27" t="s">
        <v>217</v>
      </c>
      <c r="E2780" s="27" t="s">
        <v>38</v>
      </c>
      <c r="F2780" s="27" t="s">
        <v>39</v>
      </c>
      <c r="G2780" s="27" t="s">
        <v>40</v>
      </c>
      <c r="H2780" s="27" t="s">
        <v>238</v>
      </c>
      <c r="I2780" s="27" t="s">
        <v>42</v>
      </c>
      <c r="J2780" s="27" t="s">
        <v>238</v>
      </c>
      <c r="K2780" s="28" t="s">
        <v>12</v>
      </c>
      <c r="L2780" s="28" t="s">
        <v>219</v>
      </c>
      <c r="M2780" s="28" t="s">
        <v>220</v>
      </c>
      <c r="N2780" s="28"/>
      <c r="O2780" s="28" t="s">
        <v>221</v>
      </c>
      <c r="P2780" s="28" t="s">
        <v>222</v>
      </c>
      <c r="Q2780" s="1"/>
      <c r="R2780" s="1"/>
    </row>
    <row r="2781" ht="15.75" customHeight="1">
      <c r="A2781" s="47" t="s">
        <v>87</v>
      </c>
      <c r="B2781" s="33">
        <v>180000.0</v>
      </c>
      <c r="C2781" s="32">
        <v>4.0</v>
      </c>
      <c r="D2781" s="30">
        <f t="shared" ref="D2781:D2812" si="314">C2781*B2781</f>
        <v>720000</v>
      </c>
      <c r="E2781" s="10"/>
      <c r="F2781" s="31"/>
      <c r="G2781" s="32">
        <f t="shared" ref="G2781:G2809" si="315">$C2781+E2781-F2781</f>
        <v>4</v>
      </c>
      <c r="H2781" s="33">
        <v>195000.0</v>
      </c>
      <c r="I2781" s="32">
        <f t="shared" ref="I2781:I2812" si="316">H2781-B2781</f>
        <v>15000</v>
      </c>
      <c r="J2781" s="30">
        <f t="shared" ref="J2781:J2812" si="317">G2781*H2781</f>
        <v>780000</v>
      </c>
      <c r="K2781" s="34">
        <f t="shared" ref="K2781:K2812" si="318">J2781-D2781</f>
        <v>60000</v>
      </c>
      <c r="L2781" s="60">
        <v>142361.97</v>
      </c>
      <c r="M2781" s="60">
        <f t="shared" ref="M2781:M2812" si="319">C2781*L2781</f>
        <v>569447.88</v>
      </c>
      <c r="N2781" s="60"/>
      <c r="O2781" s="60">
        <f t="shared" ref="O2781:O2814" si="320">M2781/M$2779</f>
        <v>2.048088926</v>
      </c>
      <c r="P2781" s="60">
        <f t="shared" ref="P2781:P2812" si="321">D2781/M$2779</f>
        <v>2.589568033</v>
      </c>
      <c r="Q2781" s="50"/>
      <c r="R2781" s="50"/>
    </row>
    <row r="2782" ht="15.75" customHeight="1">
      <c r="A2782" s="47" t="s">
        <v>88</v>
      </c>
      <c r="B2782" s="33">
        <v>2500.0</v>
      </c>
      <c r="C2782" s="32">
        <v>1107619.0</v>
      </c>
      <c r="D2782" s="30">
        <f t="shared" si="314"/>
        <v>2769047500</v>
      </c>
      <c r="E2782" s="30"/>
      <c r="F2782" s="30">
        <v>10272.0</v>
      </c>
      <c r="G2782" s="32">
        <f t="shared" si="315"/>
        <v>1097347</v>
      </c>
      <c r="H2782" s="33">
        <v>2470.0</v>
      </c>
      <c r="I2782" s="32">
        <f t="shared" si="316"/>
        <v>-30</v>
      </c>
      <c r="J2782" s="30">
        <f t="shared" si="317"/>
        <v>2710447090</v>
      </c>
      <c r="K2782" s="34">
        <f t="shared" si="318"/>
        <v>-58600410</v>
      </c>
      <c r="L2782" s="60">
        <v>917.46</v>
      </c>
      <c r="M2782" s="60">
        <f t="shared" si="319"/>
        <v>1016196128</v>
      </c>
      <c r="N2782" s="60"/>
      <c r="O2782" s="60">
        <f t="shared" si="320"/>
        <v>3654.873622</v>
      </c>
      <c r="P2782" s="60">
        <f t="shared" si="321"/>
        <v>9959.2179</v>
      </c>
      <c r="Q2782" s="50"/>
      <c r="R2782" s="50"/>
    </row>
    <row r="2783" ht="15.75" customHeight="1">
      <c r="A2783" s="47" t="s">
        <v>89</v>
      </c>
      <c r="B2783" s="33">
        <v>88.25</v>
      </c>
      <c r="C2783" s="32">
        <v>92554.0</v>
      </c>
      <c r="D2783" s="30">
        <f t="shared" si="314"/>
        <v>8167890.5</v>
      </c>
      <c r="E2783" s="30"/>
      <c r="F2783" s="30"/>
      <c r="G2783" s="32">
        <f t="shared" si="315"/>
        <v>92554</v>
      </c>
      <c r="H2783" s="33">
        <v>88.1</v>
      </c>
      <c r="I2783" s="33">
        <f t="shared" si="316"/>
        <v>-0.15</v>
      </c>
      <c r="J2783" s="30">
        <f t="shared" si="317"/>
        <v>8154007.4</v>
      </c>
      <c r="K2783" s="34">
        <f t="shared" si="318"/>
        <v>-13883.1</v>
      </c>
      <c r="L2783" s="60">
        <v>74.13</v>
      </c>
      <c r="M2783" s="60">
        <f t="shared" si="319"/>
        <v>6861028.02</v>
      </c>
      <c r="N2783" s="60"/>
      <c r="O2783" s="60">
        <f t="shared" si="320"/>
        <v>24.67652616</v>
      </c>
      <c r="P2783" s="60">
        <f t="shared" si="321"/>
        <v>29.37681686</v>
      </c>
      <c r="Q2783" s="50"/>
      <c r="R2783" s="50"/>
    </row>
    <row r="2784" ht="15.75" customHeight="1">
      <c r="A2784" s="47" t="s">
        <v>47</v>
      </c>
      <c r="B2784" s="33">
        <v>690000.0</v>
      </c>
      <c r="C2784" s="32">
        <v>14.0</v>
      </c>
      <c r="D2784" s="30">
        <f t="shared" si="314"/>
        <v>9660000</v>
      </c>
      <c r="E2784" s="30">
        <v>11.0</v>
      </c>
      <c r="F2784" s="30"/>
      <c r="G2784" s="32">
        <f t="shared" si="315"/>
        <v>25</v>
      </c>
      <c r="H2784" s="33">
        <v>740000.0</v>
      </c>
      <c r="I2784" s="32">
        <f t="shared" si="316"/>
        <v>50000</v>
      </c>
      <c r="J2784" s="30">
        <f t="shared" si="317"/>
        <v>18500000</v>
      </c>
      <c r="K2784" s="34">
        <f t="shared" si="318"/>
        <v>8840000</v>
      </c>
      <c r="L2784" s="60">
        <v>536965.0</v>
      </c>
      <c r="M2784" s="60">
        <f t="shared" si="319"/>
        <v>7517510</v>
      </c>
      <c r="N2784" s="60"/>
      <c r="O2784" s="60">
        <f t="shared" si="320"/>
        <v>27.03764387</v>
      </c>
      <c r="P2784" s="60">
        <f t="shared" si="321"/>
        <v>34.74337111</v>
      </c>
      <c r="Q2784" s="50"/>
      <c r="R2784" s="50"/>
    </row>
    <row r="2785" ht="15.75" customHeight="1">
      <c r="A2785" s="47" t="s">
        <v>48</v>
      </c>
      <c r="B2785" s="33">
        <v>65000.0</v>
      </c>
      <c r="C2785" s="32">
        <v>152188.0</v>
      </c>
      <c r="D2785" s="30">
        <f t="shared" si="314"/>
        <v>9892220000</v>
      </c>
      <c r="E2785" s="30">
        <v>378.0</v>
      </c>
      <c r="F2785" s="30"/>
      <c r="G2785" s="32">
        <f t="shared" si="315"/>
        <v>152566</v>
      </c>
      <c r="H2785" s="33">
        <v>66500.0</v>
      </c>
      <c r="I2785" s="32">
        <f t="shared" si="316"/>
        <v>1500</v>
      </c>
      <c r="J2785" s="30">
        <f t="shared" si="317"/>
        <v>10145639000</v>
      </c>
      <c r="K2785" s="34">
        <f t="shared" si="318"/>
        <v>253419000</v>
      </c>
      <c r="L2785" s="60">
        <v>38461.38</v>
      </c>
      <c r="M2785" s="60">
        <f t="shared" si="319"/>
        <v>5853360499</v>
      </c>
      <c r="N2785" s="60"/>
      <c r="O2785" s="60">
        <f t="shared" si="320"/>
        <v>21052.32672</v>
      </c>
      <c r="P2785" s="60">
        <f t="shared" si="321"/>
        <v>35578.57873</v>
      </c>
      <c r="Q2785" s="50"/>
      <c r="R2785" s="50"/>
    </row>
    <row r="2786" ht="15.75" customHeight="1">
      <c r="A2786" s="47" t="s">
        <v>86</v>
      </c>
      <c r="B2786" s="33">
        <v>10500.0</v>
      </c>
      <c r="C2786" s="32">
        <v>1146.0</v>
      </c>
      <c r="D2786" s="30">
        <f t="shared" si="314"/>
        <v>12033000</v>
      </c>
      <c r="E2786" s="30"/>
      <c r="F2786" s="31"/>
      <c r="G2786" s="32">
        <f t="shared" si="315"/>
        <v>1146</v>
      </c>
      <c r="H2786" s="33">
        <v>10000.0</v>
      </c>
      <c r="I2786" s="32">
        <f t="shared" si="316"/>
        <v>-500</v>
      </c>
      <c r="J2786" s="30">
        <f t="shared" si="317"/>
        <v>11460000</v>
      </c>
      <c r="K2786" s="34">
        <f t="shared" si="318"/>
        <v>-573000</v>
      </c>
      <c r="L2786" s="60">
        <v>6442.95</v>
      </c>
      <c r="M2786" s="60">
        <f t="shared" si="319"/>
        <v>7383620.7</v>
      </c>
      <c r="N2786" s="60"/>
      <c r="O2786" s="60">
        <f t="shared" si="320"/>
        <v>26.55609463</v>
      </c>
      <c r="P2786" s="60">
        <f t="shared" si="321"/>
        <v>43.27815575</v>
      </c>
      <c r="Q2786" s="50"/>
      <c r="R2786" s="50"/>
    </row>
    <row r="2787" ht="15.75" customHeight="1">
      <c r="A2787" s="47" t="s">
        <v>90</v>
      </c>
      <c r="B2787" s="33">
        <v>970.0</v>
      </c>
      <c r="C2787" s="32">
        <v>4.0</v>
      </c>
      <c r="D2787" s="30">
        <f t="shared" si="314"/>
        <v>3880</v>
      </c>
      <c r="E2787" s="30"/>
      <c r="F2787" s="30"/>
      <c r="G2787" s="32">
        <f t="shared" si="315"/>
        <v>4</v>
      </c>
      <c r="H2787" s="33">
        <v>1164.0</v>
      </c>
      <c r="I2787" s="32">
        <f t="shared" si="316"/>
        <v>194</v>
      </c>
      <c r="J2787" s="30">
        <f t="shared" si="317"/>
        <v>4656</v>
      </c>
      <c r="K2787" s="34">
        <f t="shared" si="318"/>
        <v>776</v>
      </c>
      <c r="L2787" s="60">
        <v>570569.75</v>
      </c>
      <c r="M2787" s="60">
        <f t="shared" si="319"/>
        <v>2282279</v>
      </c>
      <c r="N2787" s="60"/>
      <c r="O2787" s="60">
        <f t="shared" si="320"/>
        <v>8.208495474</v>
      </c>
      <c r="P2787" s="60">
        <f t="shared" si="321"/>
        <v>0.0139548944</v>
      </c>
      <c r="Q2787" s="50"/>
      <c r="R2787" s="50"/>
    </row>
    <row r="2788" ht="15.75" customHeight="1">
      <c r="A2788" s="47" t="s">
        <v>54</v>
      </c>
      <c r="B2788" s="33">
        <v>90000.0</v>
      </c>
      <c r="C2788" s="32">
        <v>20.0</v>
      </c>
      <c r="D2788" s="30">
        <f t="shared" si="314"/>
        <v>1800000</v>
      </c>
      <c r="E2788" s="30"/>
      <c r="F2788" s="30"/>
      <c r="G2788" s="32">
        <f t="shared" si="315"/>
        <v>20</v>
      </c>
      <c r="H2788" s="33">
        <v>90000.0</v>
      </c>
      <c r="I2788" s="32">
        <f t="shared" si="316"/>
        <v>0</v>
      </c>
      <c r="J2788" s="30">
        <f t="shared" si="317"/>
        <v>1800000</v>
      </c>
      <c r="K2788" s="34">
        <f t="shared" si="318"/>
        <v>0</v>
      </c>
      <c r="L2788" s="60">
        <v>88208.12</v>
      </c>
      <c r="M2788" s="60">
        <f t="shared" si="319"/>
        <v>1764162.4</v>
      </c>
      <c r="N2788" s="60"/>
      <c r="O2788" s="60">
        <f t="shared" si="320"/>
        <v>6.345025772</v>
      </c>
      <c r="P2788" s="60">
        <f t="shared" si="321"/>
        <v>6.473920083</v>
      </c>
      <c r="Q2788" s="50"/>
      <c r="R2788" s="50"/>
    </row>
    <row r="2789" ht="15.75" customHeight="1">
      <c r="A2789" s="47" t="s">
        <v>55</v>
      </c>
      <c r="B2789" s="33">
        <v>3500.0</v>
      </c>
      <c r="C2789" s="32">
        <v>2.0</v>
      </c>
      <c r="D2789" s="30">
        <f t="shared" si="314"/>
        <v>7000</v>
      </c>
      <c r="E2789" s="30"/>
      <c r="F2789" s="30"/>
      <c r="G2789" s="32">
        <f t="shared" si="315"/>
        <v>2</v>
      </c>
      <c r="H2789" s="33">
        <v>3500.0</v>
      </c>
      <c r="I2789" s="32">
        <f t="shared" si="316"/>
        <v>0</v>
      </c>
      <c r="J2789" s="30">
        <f t="shared" si="317"/>
        <v>7000</v>
      </c>
      <c r="K2789" s="34">
        <f t="shared" si="318"/>
        <v>0</v>
      </c>
      <c r="L2789" s="60">
        <v>2525.0</v>
      </c>
      <c r="M2789" s="60">
        <f t="shared" si="319"/>
        <v>5050</v>
      </c>
      <c r="N2789" s="60"/>
      <c r="O2789" s="60">
        <f t="shared" si="320"/>
        <v>0.01816294245</v>
      </c>
      <c r="P2789" s="60">
        <f t="shared" si="321"/>
        <v>0.02517635588</v>
      </c>
      <c r="Q2789" s="50"/>
      <c r="R2789" s="50"/>
    </row>
    <row r="2790" ht="15.75" customHeight="1">
      <c r="A2790" s="48" t="s">
        <v>91</v>
      </c>
      <c r="B2790" s="33">
        <v>18359.0</v>
      </c>
      <c r="C2790" s="32">
        <v>2.0</v>
      </c>
      <c r="D2790" s="30">
        <f t="shared" si="314"/>
        <v>36718</v>
      </c>
      <c r="E2790" s="30"/>
      <c r="F2790" s="30"/>
      <c r="G2790" s="32">
        <f t="shared" si="315"/>
        <v>2</v>
      </c>
      <c r="H2790" s="33">
        <v>20999.0</v>
      </c>
      <c r="I2790" s="32">
        <f t="shared" si="316"/>
        <v>2640</v>
      </c>
      <c r="J2790" s="30">
        <f t="shared" si="317"/>
        <v>41998</v>
      </c>
      <c r="K2790" s="34">
        <f t="shared" si="318"/>
        <v>5280</v>
      </c>
      <c r="L2790" s="60">
        <v>6624.0</v>
      </c>
      <c r="M2790" s="60">
        <f t="shared" si="319"/>
        <v>13248</v>
      </c>
      <c r="N2790" s="60"/>
      <c r="O2790" s="60">
        <f t="shared" si="320"/>
        <v>0.04764805181</v>
      </c>
      <c r="P2790" s="60">
        <f t="shared" si="321"/>
        <v>0.1320607764</v>
      </c>
      <c r="Q2790" s="50"/>
      <c r="R2790" s="50"/>
    </row>
    <row r="2791" ht="15.75" customHeight="1">
      <c r="A2791" s="47" t="s">
        <v>92</v>
      </c>
      <c r="B2791" s="33">
        <v>127200.0</v>
      </c>
      <c r="C2791" s="32">
        <v>30.0</v>
      </c>
      <c r="D2791" s="30">
        <f t="shared" si="314"/>
        <v>3816000</v>
      </c>
      <c r="E2791" s="30"/>
      <c r="F2791" s="30"/>
      <c r="G2791" s="32">
        <f t="shared" si="315"/>
        <v>30</v>
      </c>
      <c r="H2791" s="33">
        <v>129000.0</v>
      </c>
      <c r="I2791" s="32">
        <f t="shared" si="316"/>
        <v>1800</v>
      </c>
      <c r="J2791" s="30">
        <f t="shared" si="317"/>
        <v>3870000</v>
      </c>
      <c r="K2791" s="34">
        <f t="shared" si="318"/>
        <v>54000</v>
      </c>
      <c r="L2791" s="60">
        <v>78588.51</v>
      </c>
      <c r="M2791" s="60">
        <f t="shared" si="319"/>
        <v>2357655.3</v>
      </c>
      <c r="N2791" s="60"/>
      <c r="O2791" s="60">
        <f t="shared" si="320"/>
        <v>8.479595553</v>
      </c>
      <c r="P2791" s="60">
        <f t="shared" si="321"/>
        <v>13.72471058</v>
      </c>
      <c r="Q2791" s="50"/>
      <c r="R2791" s="50"/>
    </row>
    <row r="2792" ht="15.75" customHeight="1">
      <c r="A2792" s="47" t="s">
        <v>67</v>
      </c>
      <c r="B2792" s="33">
        <v>11500.0</v>
      </c>
      <c r="C2792" s="32">
        <v>5.0</v>
      </c>
      <c r="D2792" s="30">
        <f t="shared" si="314"/>
        <v>57500</v>
      </c>
      <c r="E2792" s="30"/>
      <c r="F2792" s="30"/>
      <c r="G2792" s="32">
        <f t="shared" si="315"/>
        <v>5</v>
      </c>
      <c r="H2792" s="33">
        <v>10000.0</v>
      </c>
      <c r="I2792" s="32">
        <f t="shared" si="316"/>
        <v>-1500</v>
      </c>
      <c r="J2792" s="30">
        <f t="shared" si="317"/>
        <v>50000</v>
      </c>
      <c r="K2792" s="34">
        <f t="shared" si="318"/>
        <v>-7500</v>
      </c>
      <c r="L2792" s="60">
        <v>5599.99</v>
      </c>
      <c r="M2792" s="60">
        <f t="shared" si="319"/>
        <v>27999.95</v>
      </c>
      <c r="N2792" s="60"/>
      <c r="O2792" s="60">
        <f t="shared" si="320"/>
        <v>0.1007052437</v>
      </c>
      <c r="P2792" s="60">
        <f t="shared" si="321"/>
        <v>0.2068057804</v>
      </c>
      <c r="Q2792" s="50"/>
      <c r="R2792" s="50"/>
    </row>
    <row r="2793" ht="15.75" customHeight="1">
      <c r="A2793" s="47" t="s">
        <v>57</v>
      </c>
      <c r="B2793" s="33">
        <v>53400.0</v>
      </c>
      <c r="C2793" s="32">
        <v>20.0</v>
      </c>
      <c r="D2793" s="30">
        <f t="shared" si="314"/>
        <v>1068000</v>
      </c>
      <c r="E2793" s="30"/>
      <c r="F2793" s="30"/>
      <c r="G2793" s="32">
        <f t="shared" si="315"/>
        <v>20</v>
      </c>
      <c r="H2793" s="33">
        <v>53000.0</v>
      </c>
      <c r="I2793" s="32">
        <f t="shared" si="316"/>
        <v>-400</v>
      </c>
      <c r="J2793" s="30">
        <f t="shared" si="317"/>
        <v>1060000</v>
      </c>
      <c r="K2793" s="34">
        <f t="shared" si="318"/>
        <v>-8000</v>
      </c>
      <c r="L2793" s="60">
        <v>38616.27</v>
      </c>
      <c r="M2793" s="60">
        <f t="shared" si="319"/>
        <v>772325.4</v>
      </c>
      <c r="N2793" s="60"/>
      <c r="O2793" s="60">
        <f t="shared" si="320"/>
        <v>2.777762732</v>
      </c>
      <c r="P2793" s="60">
        <f t="shared" si="321"/>
        <v>3.841192582</v>
      </c>
      <c r="Q2793" s="50"/>
      <c r="R2793" s="50"/>
    </row>
    <row r="2794" ht="15.75" customHeight="1">
      <c r="A2794" s="47" t="s">
        <v>58</v>
      </c>
      <c r="B2794" s="33">
        <v>76000.0</v>
      </c>
      <c r="C2794" s="32">
        <v>2.0</v>
      </c>
      <c r="D2794" s="30">
        <f t="shared" si="314"/>
        <v>152000</v>
      </c>
      <c r="E2794" s="30"/>
      <c r="F2794" s="30"/>
      <c r="G2794" s="32">
        <f t="shared" si="315"/>
        <v>2</v>
      </c>
      <c r="H2794" s="33">
        <v>90000.0</v>
      </c>
      <c r="I2794" s="32">
        <f t="shared" si="316"/>
        <v>14000</v>
      </c>
      <c r="J2794" s="30">
        <f t="shared" si="317"/>
        <v>180000</v>
      </c>
      <c r="K2794" s="34">
        <f t="shared" si="318"/>
        <v>28000</v>
      </c>
      <c r="L2794" s="60">
        <v>42723.0</v>
      </c>
      <c r="M2794" s="60">
        <f t="shared" si="319"/>
        <v>85446</v>
      </c>
      <c r="N2794" s="60"/>
      <c r="O2794" s="60">
        <f t="shared" si="320"/>
        <v>0.3073169863</v>
      </c>
      <c r="P2794" s="60">
        <f t="shared" si="321"/>
        <v>0.5466865848</v>
      </c>
      <c r="Q2794" s="50"/>
      <c r="R2794" s="50"/>
    </row>
    <row r="2795" ht="15.75" customHeight="1">
      <c r="A2795" s="47" t="s">
        <v>59</v>
      </c>
      <c r="B2795" s="33">
        <v>6.78</v>
      </c>
      <c r="C2795" s="32">
        <v>1571926.0</v>
      </c>
      <c r="D2795" s="30">
        <f t="shared" si="314"/>
        <v>10657658.28</v>
      </c>
      <c r="E2795" s="30">
        <v>1027000.0</v>
      </c>
      <c r="F2795" s="30"/>
      <c r="G2795" s="32">
        <f t="shared" si="315"/>
        <v>2598926</v>
      </c>
      <c r="H2795" s="33">
        <v>6.0</v>
      </c>
      <c r="I2795" s="32">
        <f t="shared" si="316"/>
        <v>-0.78</v>
      </c>
      <c r="J2795" s="30">
        <f t="shared" si="317"/>
        <v>15593556</v>
      </c>
      <c r="K2795" s="34">
        <f t="shared" si="318"/>
        <v>4935897.72</v>
      </c>
      <c r="L2795" s="60">
        <v>11.58</v>
      </c>
      <c r="M2795" s="60">
        <f t="shared" si="319"/>
        <v>18202903.08</v>
      </c>
      <c r="N2795" s="60"/>
      <c r="O2795" s="60">
        <f t="shared" si="320"/>
        <v>65.46896656</v>
      </c>
      <c r="P2795" s="60">
        <f t="shared" si="321"/>
        <v>38.3315711</v>
      </c>
      <c r="Q2795" s="50"/>
      <c r="R2795" s="50"/>
    </row>
    <row r="2796" ht="15.75" customHeight="1">
      <c r="A2796" s="47" t="s">
        <v>60</v>
      </c>
      <c r="B2796" s="33">
        <v>2.1</v>
      </c>
      <c r="C2796" s="32">
        <v>1.31938736E8</v>
      </c>
      <c r="D2796" s="30">
        <f t="shared" si="314"/>
        <v>277071345.6</v>
      </c>
      <c r="E2796" s="30">
        <v>1000000.0</v>
      </c>
      <c r="F2796" s="30"/>
      <c r="G2796" s="32">
        <f t="shared" si="315"/>
        <v>132938736</v>
      </c>
      <c r="H2796" s="33">
        <v>1.97</v>
      </c>
      <c r="I2796" s="32">
        <f t="shared" si="316"/>
        <v>-0.13</v>
      </c>
      <c r="J2796" s="30">
        <f t="shared" si="317"/>
        <v>261889309.9</v>
      </c>
      <c r="K2796" s="34">
        <f t="shared" si="318"/>
        <v>-15182035.68</v>
      </c>
      <c r="L2796" s="60">
        <v>2.1</v>
      </c>
      <c r="M2796" s="60">
        <f t="shared" si="319"/>
        <v>277071345.6</v>
      </c>
      <c r="N2796" s="60"/>
      <c r="O2796" s="60">
        <f t="shared" si="320"/>
        <v>996.5209715</v>
      </c>
      <c r="P2796" s="60">
        <f t="shared" si="321"/>
        <v>996.5209715</v>
      </c>
      <c r="Q2796" s="50"/>
      <c r="R2796" s="50"/>
    </row>
    <row r="2797" ht="15.75" customHeight="1">
      <c r="A2797" s="47" t="s">
        <v>61</v>
      </c>
      <c r="B2797" s="33">
        <v>117000.0</v>
      </c>
      <c r="C2797" s="32">
        <v>5.0</v>
      </c>
      <c r="D2797" s="30">
        <f t="shared" si="314"/>
        <v>585000</v>
      </c>
      <c r="E2797" s="30"/>
      <c r="F2797" s="30"/>
      <c r="G2797" s="32">
        <f t="shared" si="315"/>
        <v>5</v>
      </c>
      <c r="H2797" s="33">
        <v>117000.0</v>
      </c>
      <c r="I2797" s="32">
        <f t="shared" si="316"/>
        <v>0</v>
      </c>
      <c r="J2797" s="30">
        <f t="shared" si="317"/>
        <v>585000</v>
      </c>
      <c r="K2797" s="34">
        <f t="shared" si="318"/>
        <v>0</v>
      </c>
      <c r="L2797" s="60">
        <v>73873.8</v>
      </c>
      <c r="M2797" s="60">
        <f t="shared" si="319"/>
        <v>369369</v>
      </c>
      <c r="N2797" s="60"/>
      <c r="O2797" s="60">
        <f t="shared" si="320"/>
        <v>1.328480771</v>
      </c>
      <c r="P2797" s="60">
        <f t="shared" si="321"/>
        <v>2.104024027</v>
      </c>
      <c r="Q2797" s="50"/>
      <c r="R2797" s="50"/>
    </row>
    <row r="2798" ht="15.75" customHeight="1">
      <c r="A2798" s="47" t="s">
        <v>82</v>
      </c>
      <c r="B2798" s="45">
        <v>48900.0</v>
      </c>
      <c r="C2798" s="32">
        <v>5.0</v>
      </c>
      <c r="D2798" s="31">
        <f t="shared" si="314"/>
        <v>244500</v>
      </c>
      <c r="E2798" s="30"/>
      <c r="F2798" s="31"/>
      <c r="G2798" s="32">
        <f t="shared" si="315"/>
        <v>5</v>
      </c>
      <c r="H2798" s="45">
        <v>48900.0</v>
      </c>
      <c r="I2798" s="32">
        <f t="shared" si="316"/>
        <v>0</v>
      </c>
      <c r="J2798" s="31">
        <f t="shared" si="317"/>
        <v>244500</v>
      </c>
      <c r="K2798" s="34">
        <f t="shared" si="318"/>
        <v>0</v>
      </c>
      <c r="L2798" s="60">
        <v>30873.27</v>
      </c>
      <c r="M2798" s="60">
        <f t="shared" si="319"/>
        <v>154366.35</v>
      </c>
      <c r="N2798" s="60"/>
      <c r="O2798" s="60">
        <f t="shared" si="320"/>
        <v>0.5551974519</v>
      </c>
      <c r="P2798" s="60">
        <f t="shared" si="321"/>
        <v>0.8793741446</v>
      </c>
      <c r="Q2798" s="50"/>
      <c r="R2798" s="50"/>
    </row>
    <row r="2799" ht="15.75" customHeight="1">
      <c r="A2799" s="47" t="s">
        <v>93</v>
      </c>
      <c r="B2799" s="33">
        <v>293999.0</v>
      </c>
      <c r="C2799" s="32">
        <v>1843.0</v>
      </c>
      <c r="D2799" s="30">
        <f t="shared" si="314"/>
        <v>541840157</v>
      </c>
      <c r="E2799" s="30">
        <v>150.0</v>
      </c>
      <c r="F2799" s="30"/>
      <c r="G2799" s="32">
        <f t="shared" si="315"/>
        <v>1993</v>
      </c>
      <c r="H2799" s="33">
        <v>293000.0</v>
      </c>
      <c r="I2799" s="32">
        <f t="shared" si="316"/>
        <v>-999</v>
      </c>
      <c r="J2799" s="30">
        <f t="shared" si="317"/>
        <v>583949000</v>
      </c>
      <c r="K2799" s="34">
        <f t="shared" si="318"/>
        <v>42108843</v>
      </c>
      <c r="L2799" s="60">
        <v>190779.36</v>
      </c>
      <c r="M2799" s="60">
        <f t="shared" si="319"/>
        <v>351606360.5</v>
      </c>
      <c r="N2799" s="60"/>
      <c r="O2799" s="60">
        <f t="shared" si="320"/>
        <v>1264.595266</v>
      </c>
      <c r="P2799" s="60">
        <f t="shared" si="321"/>
        <v>1948.794374</v>
      </c>
      <c r="Q2799" s="50"/>
      <c r="R2799" s="50"/>
    </row>
    <row r="2800" ht="15.75" customHeight="1">
      <c r="A2800" s="47" t="s">
        <v>94</v>
      </c>
      <c r="B2800" s="33">
        <v>18000.0</v>
      </c>
      <c r="C2800" s="32">
        <v>8.0</v>
      </c>
      <c r="D2800" s="30">
        <f t="shared" si="314"/>
        <v>144000</v>
      </c>
      <c r="E2800" s="30"/>
      <c r="F2800" s="30"/>
      <c r="G2800" s="32">
        <f t="shared" si="315"/>
        <v>8</v>
      </c>
      <c r="H2800" s="33">
        <v>18000.0</v>
      </c>
      <c r="I2800" s="32">
        <f t="shared" si="316"/>
        <v>0</v>
      </c>
      <c r="J2800" s="30">
        <f t="shared" si="317"/>
        <v>144000</v>
      </c>
      <c r="K2800" s="34">
        <f t="shared" si="318"/>
        <v>0</v>
      </c>
      <c r="L2800" s="60">
        <v>12781.25</v>
      </c>
      <c r="M2800" s="60">
        <f t="shared" si="319"/>
        <v>102250</v>
      </c>
      <c r="N2800" s="60"/>
      <c r="O2800" s="60">
        <f t="shared" si="320"/>
        <v>0.3677546269</v>
      </c>
      <c r="P2800" s="60">
        <f t="shared" si="321"/>
        <v>0.5179136066</v>
      </c>
      <c r="Q2800" s="50"/>
      <c r="R2800" s="50"/>
    </row>
    <row r="2801" ht="15.75" customHeight="1">
      <c r="A2801" s="47" t="s">
        <v>64</v>
      </c>
      <c r="B2801" s="33">
        <v>800000.0</v>
      </c>
      <c r="C2801" s="32">
        <v>50.0</v>
      </c>
      <c r="D2801" s="30">
        <f t="shared" si="314"/>
        <v>40000000</v>
      </c>
      <c r="E2801" s="30"/>
      <c r="F2801" s="30"/>
      <c r="G2801" s="32">
        <f t="shared" si="315"/>
        <v>50</v>
      </c>
      <c r="H2801" s="33">
        <v>800000.0</v>
      </c>
      <c r="I2801" s="32">
        <f t="shared" si="316"/>
        <v>0</v>
      </c>
      <c r="J2801" s="30">
        <f t="shared" si="317"/>
        <v>40000000</v>
      </c>
      <c r="K2801" s="34">
        <f t="shared" si="318"/>
        <v>0</v>
      </c>
      <c r="L2801" s="60">
        <v>159664.04</v>
      </c>
      <c r="M2801" s="60">
        <f t="shared" si="319"/>
        <v>7983202</v>
      </c>
      <c r="N2801" s="60"/>
      <c r="O2801" s="60">
        <f t="shared" si="320"/>
        <v>28.71256208</v>
      </c>
      <c r="P2801" s="60">
        <f t="shared" si="321"/>
        <v>143.8648907</v>
      </c>
      <c r="Q2801" s="50"/>
      <c r="R2801" s="50"/>
    </row>
    <row r="2802" ht="15.75" customHeight="1">
      <c r="A2802" s="47" t="s">
        <v>65</v>
      </c>
      <c r="B2802" s="33">
        <v>800000.0</v>
      </c>
      <c r="C2802" s="32">
        <v>292.0</v>
      </c>
      <c r="D2802" s="30">
        <f t="shared" si="314"/>
        <v>233600000</v>
      </c>
      <c r="E2802" s="30"/>
      <c r="F2802" s="30"/>
      <c r="G2802" s="32">
        <f t="shared" si="315"/>
        <v>292</v>
      </c>
      <c r="H2802" s="33">
        <v>800000.0</v>
      </c>
      <c r="I2802" s="32">
        <f t="shared" si="316"/>
        <v>0</v>
      </c>
      <c r="J2802" s="30">
        <f t="shared" si="317"/>
        <v>233600000</v>
      </c>
      <c r="K2802" s="34">
        <f t="shared" si="318"/>
        <v>0</v>
      </c>
      <c r="L2802" s="60">
        <v>184419.38</v>
      </c>
      <c r="M2802" s="60">
        <f t="shared" si="319"/>
        <v>53850458.96</v>
      </c>
      <c r="N2802" s="60"/>
      <c r="O2802" s="60">
        <f t="shared" si="320"/>
        <v>193.6797598</v>
      </c>
      <c r="P2802" s="60">
        <f t="shared" si="321"/>
        <v>840.1709618</v>
      </c>
      <c r="Q2802" s="50"/>
      <c r="R2802" s="50"/>
    </row>
    <row r="2803" ht="15.75" customHeight="1">
      <c r="A2803" s="47" t="s">
        <v>95</v>
      </c>
      <c r="B2803" s="33">
        <v>3050.0</v>
      </c>
      <c r="C2803" s="32">
        <v>17.0</v>
      </c>
      <c r="D2803" s="30">
        <f t="shared" si="314"/>
        <v>51850</v>
      </c>
      <c r="E2803" s="30"/>
      <c r="F2803" s="30"/>
      <c r="G2803" s="32">
        <f t="shared" si="315"/>
        <v>17</v>
      </c>
      <c r="H2803" s="33">
        <v>3050.0</v>
      </c>
      <c r="I2803" s="32">
        <f t="shared" si="316"/>
        <v>0</v>
      </c>
      <c r="J2803" s="30">
        <f t="shared" si="317"/>
        <v>51850</v>
      </c>
      <c r="K2803" s="34">
        <f t="shared" si="318"/>
        <v>0</v>
      </c>
      <c r="L2803" s="60">
        <v>2253.7</v>
      </c>
      <c r="M2803" s="60">
        <f t="shared" si="319"/>
        <v>38312.9</v>
      </c>
      <c r="N2803" s="60"/>
      <c r="O2803" s="60">
        <f t="shared" si="320"/>
        <v>0.1377970293</v>
      </c>
      <c r="P2803" s="60">
        <f t="shared" si="321"/>
        <v>0.1864848646</v>
      </c>
      <c r="Q2803" s="50"/>
      <c r="R2803" s="50"/>
    </row>
    <row r="2804" ht="15.75" customHeight="1">
      <c r="A2804" s="47" t="s">
        <v>96</v>
      </c>
      <c r="B2804" s="33">
        <v>10000.0</v>
      </c>
      <c r="C2804" s="32">
        <v>10.0</v>
      </c>
      <c r="D2804" s="30">
        <f t="shared" si="314"/>
        <v>100000</v>
      </c>
      <c r="E2804" s="30"/>
      <c r="F2804" s="30"/>
      <c r="G2804" s="32">
        <f t="shared" si="315"/>
        <v>10</v>
      </c>
      <c r="H2804" s="33">
        <v>10000.0</v>
      </c>
      <c r="I2804" s="32">
        <f t="shared" si="316"/>
        <v>0</v>
      </c>
      <c r="J2804" s="30">
        <f t="shared" si="317"/>
        <v>100000</v>
      </c>
      <c r="K2804" s="34">
        <f t="shared" si="318"/>
        <v>0</v>
      </c>
      <c r="L2804" s="60">
        <v>5437.79</v>
      </c>
      <c r="M2804" s="60">
        <f t="shared" si="319"/>
        <v>54377.9</v>
      </c>
      <c r="N2804" s="60"/>
      <c r="O2804" s="60">
        <f t="shared" si="320"/>
        <v>0.195576766</v>
      </c>
      <c r="P2804" s="60">
        <f t="shared" si="321"/>
        <v>0.3596622268</v>
      </c>
      <c r="Q2804" s="50"/>
      <c r="R2804" s="50"/>
    </row>
    <row r="2805" ht="15.75" customHeight="1">
      <c r="A2805" s="47" t="s">
        <v>50</v>
      </c>
      <c r="B2805" s="33">
        <v>115000.0</v>
      </c>
      <c r="C2805" s="32">
        <v>111.0</v>
      </c>
      <c r="D2805" s="30">
        <f t="shared" si="314"/>
        <v>12765000</v>
      </c>
      <c r="E2805" s="30"/>
      <c r="F2805" s="30"/>
      <c r="G2805" s="32">
        <f t="shared" si="315"/>
        <v>111</v>
      </c>
      <c r="H2805" s="33">
        <v>115000.0</v>
      </c>
      <c r="I2805" s="32">
        <f t="shared" si="316"/>
        <v>0</v>
      </c>
      <c r="J2805" s="30">
        <f t="shared" si="317"/>
        <v>12765000</v>
      </c>
      <c r="K2805" s="34">
        <f t="shared" si="318"/>
        <v>0</v>
      </c>
      <c r="L2805" s="60">
        <v>57758.64</v>
      </c>
      <c r="M2805" s="60">
        <f t="shared" si="319"/>
        <v>6411209.04</v>
      </c>
      <c r="N2805" s="60"/>
      <c r="O2805" s="60">
        <f t="shared" si="320"/>
        <v>23.0586972</v>
      </c>
      <c r="P2805" s="60">
        <f t="shared" si="321"/>
        <v>45.91088325</v>
      </c>
      <c r="Q2805" s="50"/>
      <c r="R2805" s="50"/>
    </row>
    <row r="2806" ht="15.75" customHeight="1">
      <c r="A2806" s="47" t="s">
        <v>49</v>
      </c>
      <c r="B2806" s="33">
        <v>97000.0</v>
      </c>
      <c r="C2806" s="32">
        <v>1411.0</v>
      </c>
      <c r="D2806" s="30">
        <f t="shared" si="314"/>
        <v>136867000</v>
      </c>
      <c r="E2806" s="30"/>
      <c r="F2806" s="30"/>
      <c r="G2806" s="32">
        <f t="shared" si="315"/>
        <v>1411</v>
      </c>
      <c r="H2806" s="33">
        <v>97000.0</v>
      </c>
      <c r="I2806" s="32">
        <f t="shared" si="316"/>
        <v>0</v>
      </c>
      <c r="J2806" s="30">
        <f t="shared" si="317"/>
        <v>136867000</v>
      </c>
      <c r="K2806" s="34">
        <f t="shared" si="318"/>
        <v>0</v>
      </c>
      <c r="L2806" s="60">
        <v>68560.97</v>
      </c>
      <c r="M2806" s="60">
        <f t="shared" si="319"/>
        <v>96739528.67</v>
      </c>
      <c r="N2806" s="60"/>
      <c r="O2806" s="60">
        <f t="shared" si="320"/>
        <v>347.935543</v>
      </c>
      <c r="P2806" s="60">
        <f t="shared" si="321"/>
        <v>492.2589</v>
      </c>
      <c r="Q2806" s="50"/>
      <c r="R2806" s="50"/>
    </row>
    <row r="2807" ht="15.75" customHeight="1">
      <c r="A2807" s="47" t="s">
        <v>97</v>
      </c>
      <c r="B2807" s="33">
        <v>34200.0</v>
      </c>
      <c r="C2807" s="32">
        <v>718.0</v>
      </c>
      <c r="D2807" s="30">
        <f t="shared" si="314"/>
        <v>24555600</v>
      </c>
      <c r="E2807" s="30"/>
      <c r="F2807" s="30"/>
      <c r="G2807" s="32">
        <f t="shared" si="315"/>
        <v>718</v>
      </c>
      <c r="H2807" s="33">
        <v>34200.0</v>
      </c>
      <c r="I2807" s="32">
        <f t="shared" si="316"/>
        <v>0</v>
      </c>
      <c r="J2807" s="30">
        <f t="shared" si="317"/>
        <v>24555600</v>
      </c>
      <c r="K2807" s="34">
        <f t="shared" si="318"/>
        <v>0</v>
      </c>
      <c r="L2807" s="60">
        <v>16027.83</v>
      </c>
      <c r="M2807" s="60">
        <f t="shared" si="319"/>
        <v>11507981.94</v>
      </c>
      <c r="N2807" s="60"/>
      <c r="O2807" s="60">
        <f t="shared" si="320"/>
        <v>41.38986411</v>
      </c>
      <c r="P2807" s="60">
        <f t="shared" si="321"/>
        <v>88.31721777</v>
      </c>
      <c r="Q2807" s="50"/>
      <c r="R2807" s="50"/>
    </row>
    <row r="2808" ht="15.75" customHeight="1">
      <c r="A2808" s="47" t="s">
        <v>51</v>
      </c>
      <c r="B2808" s="33">
        <v>85000.0</v>
      </c>
      <c r="C2808" s="32">
        <v>152283.0</v>
      </c>
      <c r="D2808" s="30">
        <f t="shared" si="314"/>
        <v>12944055000</v>
      </c>
      <c r="E2808" s="30">
        <v>455.0</v>
      </c>
      <c r="F2808" s="30"/>
      <c r="G2808" s="32">
        <f t="shared" si="315"/>
        <v>152738</v>
      </c>
      <c r="H2808" s="33">
        <v>85500.0</v>
      </c>
      <c r="I2808" s="32">
        <f t="shared" si="316"/>
        <v>500</v>
      </c>
      <c r="J2808" s="30">
        <f t="shared" si="317"/>
        <v>13059099000</v>
      </c>
      <c r="K2808" s="34">
        <f t="shared" si="318"/>
        <v>115044000</v>
      </c>
      <c r="L2808" s="60">
        <v>16946.14</v>
      </c>
      <c r="M2808" s="60">
        <f t="shared" si="319"/>
        <v>2580609038</v>
      </c>
      <c r="N2808" s="60"/>
      <c r="O2808" s="60">
        <f t="shared" si="320"/>
        <v>9281.47593</v>
      </c>
      <c r="P2808" s="60">
        <f t="shared" si="321"/>
        <v>46554.87645</v>
      </c>
      <c r="Q2808" s="50"/>
      <c r="R2808" s="50"/>
    </row>
    <row r="2809" ht="15.75" customHeight="1">
      <c r="A2809" s="47" t="s">
        <v>70</v>
      </c>
      <c r="B2809" s="33">
        <v>760.0</v>
      </c>
      <c r="C2809" s="32">
        <v>13422.0</v>
      </c>
      <c r="D2809" s="30">
        <f t="shared" si="314"/>
        <v>10200720</v>
      </c>
      <c r="E2809" s="30"/>
      <c r="F2809" s="30">
        <v>2497.0</v>
      </c>
      <c r="G2809" s="32">
        <f t="shared" si="315"/>
        <v>10925</v>
      </c>
      <c r="H2809" s="33">
        <v>760.0</v>
      </c>
      <c r="I2809" s="32">
        <f t="shared" si="316"/>
        <v>0</v>
      </c>
      <c r="J2809" s="30">
        <f t="shared" si="317"/>
        <v>8303000</v>
      </c>
      <c r="K2809" s="34">
        <f t="shared" si="318"/>
        <v>-1897720</v>
      </c>
      <c r="L2809" s="60">
        <v>689.6</v>
      </c>
      <c r="M2809" s="60">
        <f t="shared" si="319"/>
        <v>9255811.2</v>
      </c>
      <c r="N2809" s="60"/>
      <c r="O2809" s="60">
        <f t="shared" si="320"/>
        <v>33.28965667</v>
      </c>
      <c r="P2809" s="60">
        <f t="shared" si="321"/>
        <v>36.6881367</v>
      </c>
      <c r="Q2809" s="50"/>
      <c r="R2809" s="50"/>
    </row>
    <row r="2810" ht="15.75" customHeight="1">
      <c r="A2810" s="35"/>
      <c r="B2810" s="10"/>
      <c r="C2810" s="10"/>
      <c r="D2810" s="31">
        <f t="shared" si="314"/>
        <v>0</v>
      </c>
      <c r="E2810" s="31"/>
      <c r="F2810" s="31"/>
      <c r="G2810" s="32"/>
      <c r="H2810" s="31"/>
      <c r="I2810" s="32">
        <f t="shared" si="316"/>
        <v>0</v>
      </c>
      <c r="J2810" s="31">
        <f t="shared" si="317"/>
        <v>0</v>
      </c>
      <c r="K2810" s="34">
        <f t="shared" si="318"/>
        <v>0</v>
      </c>
      <c r="L2810" s="60"/>
      <c r="M2810" s="60">
        <f t="shared" si="319"/>
        <v>0</v>
      </c>
      <c r="N2810" s="60"/>
      <c r="O2810" s="60">
        <f t="shared" si="320"/>
        <v>0</v>
      </c>
      <c r="P2810" s="60">
        <f t="shared" si="321"/>
        <v>0</v>
      </c>
    </row>
    <row r="2811" ht="15.75" customHeight="1">
      <c r="A2811" s="35"/>
      <c r="B2811" s="10"/>
      <c r="C2811" s="10"/>
      <c r="D2811" s="31">
        <f t="shared" si="314"/>
        <v>0</v>
      </c>
      <c r="E2811" s="31"/>
      <c r="F2811" s="31"/>
      <c r="G2811" s="32"/>
      <c r="H2811" s="31"/>
      <c r="I2811" s="32">
        <f t="shared" si="316"/>
        <v>0</v>
      </c>
      <c r="J2811" s="31">
        <f t="shared" si="317"/>
        <v>0</v>
      </c>
      <c r="K2811" s="34">
        <f t="shared" si="318"/>
        <v>0</v>
      </c>
      <c r="L2811" s="60"/>
      <c r="M2811" s="60">
        <f t="shared" si="319"/>
        <v>0</v>
      </c>
      <c r="N2811" s="60"/>
      <c r="O2811" s="60">
        <f t="shared" si="320"/>
        <v>0</v>
      </c>
      <c r="P2811" s="60">
        <f t="shared" si="321"/>
        <v>0</v>
      </c>
    </row>
    <row r="2812" ht="15.75" customHeight="1">
      <c r="A2812" s="37"/>
      <c r="B2812" s="38"/>
      <c r="C2812" s="38"/>
      <c r="D2812" s="39">
        <f t="shared" si="314"/>
        <v>0</v>
      </c>
      <c r="E2812" s="39"/>
      <c r="F2812" s="39"/>
      <c r="G2812" s="32"/>
      <c r="H2812" s="39"/>
      <c r="I2812" s="40">
        <f t="shared" si="316"/>
        <v>0</v>
      </c>
      <c r="J2812" s="39">
        <f t="shared" si="317"/>
        <v>0</v>
      </c>
      <c r="K2812" s="34">
        <f t="shared" si="318"/>
        <v>0</v>
      </c>
      <c r="L2812" s="60"/>
      <c r="M2812" s="60">
        <f t="shared" si="319"/>
        <v>0</v>
      </c>
      <c r="N2812" s="60"/>
      <c r="O2812" s="60">
        <f t="shared" si="320"/>
        <v>0</v>
      </c>
      <c r="P2812" s="60">
        <f t="shared" si="321"/>
        <v>0</v>
      </c>
    </row>
    <row r="2813" ht="15.75" customHeight="1">
      <c r="B2813" s="2"/>
      <c r="C2813" s="2"/>
      <c r="D2813" s="3"/>
      <c r="E2813" s="3"/>
      <c r="F2813" s="3"/>
      <c r="G2813" s="12">
        <f>SUM(G2781:G2812)</f>
        <v>137049672</v>
      </c>
      <c r="H2813" s="3"/>
      <c r="I2813" s="3"/>
      <c r="J2813" s="3"/>
      <c r="M2813" s="1" t="s">
        <v>223</v>
      </c>
      <c r="N2813" s="2"/>
      <c r="O2813" s="60" t="str">
        <f t="shared" si="320"/>
        <v>#VALUE!</v>
      </c>
      <c r="P2813" s="60"/>
    </row>
    <row r="2814" ht="15.75" customHeight="1">
      <c r="B2814" s="2"/>
      <c r="C2814" s="2"/>
      <c r="D2814" s="3"/>
      <c r="E2814" s="3"/>
      <c r="F2814" s="3"/>
      <c r="G2814" s="3"/>
      <c r="H2814" s="3"/>
      <c r="I2814" s="3"/>
      <c r="J2814" s="3"/>
      <c r="M2814" s="61">
        <f>SUM(M2781:M2813)</f>
        <v>10313152915</v>
      </c>
      <c r="N2814" s="2"/>
      <c r="O2814" s="60">
        <f t="shared" si="320"/>
        <v>37092.51543</v>
      </c>
      <c r="P2814" s="60">
        <f>SUM(P2781:P2809)</f>
        <v>96862.53087</v>
      </c>
    </row>
    <row r="2815" ht="15.75" customHeight="1">
      <c r="B2815" s="2"/>
      <c r="C2815" s="2"/>
      <c r="D2815" s="3" t="s">
        <v>17</v>
      </c>
      <c r="E2815" s="3"/>
      <c r="F2815" s="3"/>
      <c r="G2815" s="3"/>
      <c r="H2815" s="3"/>
      <c r="I2815" s="3"/>
      <c r="J2815" s="3" t="s">
        <v>17</v>
      </c>
    </row>
    <row r="2816" ht="15.75" customHeight="1">
      <c r="A2816" s="51" t="s">
        <v>88</v>
      </c>
      <c r="B2816" s="52" t="s">
        <v>51</v>
      </c>
      <c r="C2816" s="52" t="s">
        <v>48</v>
      </c>
      <c r="D2816" s="3">
        <f>SUM(D2781:D2815)</f>
        <v>26931527319</v>
      </c>
      <c r="E2816" s="3"/>
      <c r="F2816" s="3"/>
      <c r="G2816" s="3"/>
      <c r="H2816" s="3"/>
      <c r="I2816" s="3"/>
      <c r="J2816" s="3">
        <f>SUM(J2781:J2815)</f>
        <v>27279740567</v>
      </c>
      <c r="K2816" s="17">
        <f>J2816-D2816</f>
        <v>348213247.9</v>
      </c>
    </row>
    <row r="2817" ht="15.75" customHeight="1">
      <c r="A2817" s="15" t="s">
        <v>157</v>
      </c>
      <c r="B2817" s="15" t="s">
        <v>157</v>
      </c>
      <c r="C2817" s="15" t="s">
        <v>157</v>
      </c>
      <c r="D2817" s="3"/>
      <c r="E2817" s="3"/>
      <c r="F2817" s="3"/>
      <c r="G2817" s="3"/>
      <c r="H2817" s="3"/>
      <c r="I2817" s="3"/>
      <c r="J2817" s="3"/>
    </row>
    <row r="2818" ht="15.75" customHeight="1">
      <c r="A2818" s="2">
        <v>5.791930372E9</v>
      </c>
      <c r="B2818" s="2">
        <v>2.6121595E7</v>
      </c>
      <c r="C2818" s="2">
        <v>2.925E7</v>
      </c>
      <c r="D2818" s="3" t="s">
        <v>20</v>
      </c>
      <c r="E2818" s="3"/>
      <c r="F2818" s="3"/>
      <c r="G2818" s="3"/>
      <c r="H2818" s="3"/>
      <c r="I2818" s="3"/>
      <c r="J2818" s="3" t="s">
        <v>20</v>
      </c>
      <c r="K2818" s="43">
        <f>K2816/J2819</f>
        <v>1252.391522</v>
      </c>
    </row>
    <row r="2819" ht="15.75" customHeight="1">
      <c r="A2819" s="52" t="s">
        <v>158</v>
      </c>
      <c r="B2819" s="52" t="s">
        <v>158</v>
      </c>
      <c r="C2819" s="52" t="s">
        <v>158</v>
      </c>
      <c r="D2819" s="11">
        <v>271032.22</v>
      </c>
      <c r="E2819" s="3"/>
      <c r="F2819" s="3"/>
      <c r="G2819" s="3"/>
      <c r="H2819" s="3"/>
      <c r="I2819" s="3"/>
      <c r="J2819" s="11">
        <v>278038.65</v>
      </c>
      <c r="K2819" s="42"/>
    </row>
    <row r="2820" ht="15.75" customHeight="1">
      <c r="A2820" s="2">
        <f>C2782</f>
        <v>1107619</v>
      </c>
      <c r="B2820" s="2">
        <f>C2808</f>
        <v>152283</v>
      </c>
      <c r="C2820" s="2">
        <f>C2785</f>
        <v>152188</v>
      </c>
      <c r="D2820" s="3" t="s">
        <v>21</v>
      </c>
      <c r="E2820" s="3"/>
      <c r="F2820" s="3"/>
      <c r="G2820" s="3"/>
      <c r="H2820" s="3"/>
      <c r="I2820" s="3"/>
      <c r="J2820" s="3" t="s">
        <v>21</v>
      </c>
    </row>
    <row r="2821" ht="15.75" customHeight="1">
      <c r="A2821" s="52" t="s">
        <v>159</v>
      </c>
      <c r="B2821" s="52" t="s">
        <v>159</v>
      </c>
      <c r="C2821" s="52" t="s">
        <v>159</v>
      </c>
      <c r="D2821" s="12">
        <f>D2816/D2819</f>
        <v>99366.51561</v>
      </c>
      <c r="E2821" s="12"/>
      <c r="F2821" s="12"/>
      <c r="G2821" s="12"/>
      <c r="H2821" s="3"/>
      <c r="I2821" s="3"/>
      <c r="J2821" s="12">
        <f>J2816/J2819</f>
        <v>98114.92239</v>
      </c>
      <c r="K2821" s="18">
        <f>J2821-D2821</f>
        <v>-1251.593216</v>
      </c>
    </row>
    <row r="2822" ht="15.75" customHeight="1">
      <c r="A2822" s="6">
        <f t="shared" ref="A2822:C2822" si="322">A2820*100/A2818</f>
        <v>0.01912348611</v>
      </c>
      <c r="B2822" s="2">
        <f t="shared" si="322"/>
        <v>0.5829774177</v>
      </c>
      <c r="C2822" s="2">
        <f t="shared" si="322"/>
        <v>0.5203008547</v>
      </c>
      <c r="D2822" s="3"/>
      <c r="E2822" s="3"/>
      <c r="F2822" s="3"/>
      <c r="G2822" s="3"/>
      <c r="H2822" s="3"/>
      <c r="I2822" s="3"/>
      <c r="J2822" s="3"/>
    </row>
    <row r="2823" ht="15.75" customHeight="1">
      <c r="B2823" s="2"/>
      <c r="C2823" s="2"/>
      <c r="D2823" s="3"/>
      <c r="E2823" s="3"/>
      <c r="F2823" s="3"/>
      <c r="G2823" s="3"/>
      <c r="H2823" s="3"/>
      <c r="I2823" s="3"/>
      <c r="J2823" s="3"/>
    </row>
    <row r="2824" ht="15.75" customHeight="1">
      <c r="B2824" s="2"/>
      <c r="C2824" s="2"/>
      <c r="D2824" s="3"/>
      <c r="E2824" s="3"/>
      <c r="F2824" s="3"/>
      <c r="G2824" s="3"/>
      <c r="H2824" s="3"/>
      <c r="I2824" s="3"/>
      <c r="J2824" s="3"/>
    </row>
    <row r="2825" ht="15.75" customHeight="1">
      <c r="B2825" s="2"/>
      <c r="C2825" s="2"/>
      <c r="D2825" s="3"/>
      <c r="E2825" s="3"/>
      <c r="F2825" s="3"/>
      <c r="G2825" s="3"/>
      <c r="H2825" s="3"/>
      <c r="I2825" s="3"/>
      <c r="J2825" s="3"/>
    </row>
    <row r="2826" ht="15.75" customHeight="1">
      <c r="B2826" s="2"/>
      <c r="C2826" s="2"/>
      <c r="D2826" s="3"/>
      <c r="E2826" s="3"/>
      <c r="F2826" s="3"/>
      <c r="G2826" s="3"/>
      <c r="H2826" s="3"/>
      <c r="I2826" s="3"/>
      <c r="J2826" s="3"/>
    </row>
    <row r="2827" ht="15.75" customHeight="1">
      <c r="A2827" s="1" t="s">
        <v>239</v>
      </c>
      <c r="B2827" s="2"/>
      <c r="C2827" s="2"/>
      <c r="D2827" s="3"/>
      <c r="E2827" s="3"/>
      <c r="F2827" s="3"/>
      <c r="G2827" s="3"/>
      <c r="H2827" s="3"/>
      <c r="I2827" s="3"/>
      <c r="J2827" s="3"/>
    </row>
    <row r="2828" ht="15.75" customHeight="1">
      <c r="B2828" s="2"/>
      <c r="C2828" s="2"/>
      <c r="D2828" s="3"/>
      <c r="E2828" s="3"/>
      <c r="F2828" s="3"/>
      <c r="G2828" s="3"/>
      <c r="H2828" s="3"/>
      <c r="I2828" s="3"/>
      <c r="J2828" s="3"/>
      <c r="M2828" s="24" t="s">
        <v>240</v>
      </c>
    </row>
    <row r="2829" ht="15.75" customHeight="1">
      <c r="A2829" s="19" t="s">
        <v>35</v>
      </c>
      <c r="B2829" s="20"/>
      <c r="C2829" s="20"/>
      <c r="D2829" s="21"/>
      <c r="E2829" s="22" t="s">
        <v>36</v>
      </c>
      <c r="F2829" s="23"/>
      <c r="G2829" s="21"/>
      <c r="H2829" s="21"/>
      <c r="I2829" s="21"/>
      <c r="J2829" s="21"/>
      <c r="K2829" s="24"/>
      <c r="L2829" s="24"/>
      <c r="M2829" s="59">
        <v>284601.27</v>
      </c>
      <c r="N2829" s="24"/>
      <c r="O2829" s="24"/>
      <c r="P2829" s="24"/>
      <c r="Q2829" s="1"/>
      <c r="R2829" s="1"/>
    </row>
    <row r="2830" ht="15.75" customHeight="1">
      <c r="A2830" s="25" t="s">
        <v>2</v>
      </c>
      <c r="B2830" s="27" t="s">
        <v>238</v>
      </c>
      <c r="C2830" s="26" t="s">
        <v>8</v>
      </c>
      <c r="D2830" s="27" t="s">
        <v>217</v>
      </c>
      <c r="E2830" s="27" t="s">
        <v>38</v>
      </c>
      <c r="F2830" s="27" t="s">
        <v>39</v>
      </c>
      <c r="G2830" s="27" t="s">
        <v>40</v>
      </c>
      <c r="H2830" s="27" t="s">
        <v>241</v>
      </c>
      <c r="I2830" s="27" t="s">
        <v>42</v>
      </c>
      <c r="J2830" s="27" t="s">
        <v>241</v>
      </c>
      <c r="K2830" s="28" t="s">
        <v>12</v>
      </c>
      <c r="L2830" s="28" t="s">
        <v>219</v>
      </c>
      <c r="M2830" s="28" t="s">
        <v>220</v>
      </c>
      <c r="N2830" s="28"/>
      <c r="O2830" s="28" t="s">
        <v>221</v>
      </c>
      <c r="P2830" s="28" t="s">
        <v>222</v>
      </c>
      <c r="Q2830" s="1"/>
      <c r="R2830" s="1"/>
    </row>
    <row r="2831" ht="15.75" customHeight="1">
      <c r="A2831" s="47" t="s">
        <v>87</v>
      </c>
      <c r="B2831" s="33">
        <v>195000.0</v>
      </c>
      <c r="C2831" s="32">
        <v>4.0</v>
      </c>
      <c r="D2831" s="30">
        <f t="shared" ref="D2831:D2862" si="323">C2831*B2831</f>
        <v>780000</v>
      </c>
      <c r="E2831" s="10"/>
      <c r="F2831" s="31"/>
      <c r="G2831" s="32">
        <f t="shared" ref="G2831:G2859" si="324">$C2831+E2831-F2831</f>
        <v>4</v>
      </c>
      <c r="H2831" s="33">
        <v>160000.0</v>
      </c>
      <c r="I2831" s="32">
        <f t="shared" ref="I2831:I2862" si="325">H2831-B2831</f>
        <v>-35000</v>
      </c>
      <c r="J2831" s="30">
        <f t="shared" ref="J2831:J2862" si="326">G2831*H2831</f>
        <v>640000</v>
      </c>
      <c r="K2831" s="34">
        <f t="shared" ref="K2831:K2862" si="327">J2831-D2831</f>
        <v>-140000</v>
      </c>
      <c r="L2831" s="60">
        <v>142361.97</v>
      </c>
      <c r="M2831" s="60">
        <f t="shared" ref="M2831:M2862" si="328">C2831*L2831</f>
        <v>569447.88</v>
      </c>
      <c r="N2831" s="60"/>
      <c r="O2831" s="60">
        <f t="shared" ref="O2831:O2862" si="329">M2831/M$2829</f>
        <v>2.000862048</v>
      </c>
      <c r="P2831" s="60">
        <f t="shared" ref="P2831:P2862" si="330">D2831/M$2829</f>
        <v>2.740676456</v>
      </c>
      <c r="Q2831" s="50"/>
      <c r="R2831" s="50"/>
    </row>
    <row r="2832" ht="15.75" customHeight="1">
      <c r="A2832" s="47" t="s">
        <v>88</v>
      </c>
      <c r="B2832" s="33">
        <v>2470.0</v>
      </c>
      <c r="C2832" s="32">
        <v>1097347.0</v>
      </c>
      <c r="D2832" s="30">
        <f t="shared" si="323"/>
        <v>2710447090</v>
      </c>
      <c r="E2832" s="30"/>
      <c r="F2832" s="30">
        <v>50100.0</v>
      </c>
      <c r="G2832" s="32">
        <f t="shared" si="324"/>
        <v>1047247</v>
      </c>
      <c r="H2832" s="33">
        <v>2200.0</v>
      </c>
      <c r="I2832" s="32">
        <f t="shared" si="325"/>
        <v>-270</v>
      </c>
      <c r="J2832" s="30">
        <f t="shared" si="326"/>
        <v>2303943400</v>
      </c>
      <c r="K2832" s="34">
        <f t="shared" si="327"/>
        <v>-406503690</v>
      </c>
      <c r="L2832" s="60">
        <v>917.46</v>
      </c>
      <c r="M2832" s="60">
        <f t="shared" si="328"/>
        <v>1006771979</v>
      </c>
      <c r="N2832" s="60"/>
      <c r="O2832" s="60">
        <f t="shared" si="329"/>
        <v>3537.482382</v>
      </c>
      <c r="P2832" s="60">
        <f t="shared" si="330"/>
        <v>9523.664775</v>
      </c>
      <c r="Q2832" s="50"/>
      <c r="R2832" s="50"/>
    </row>
    <row r="2833" ht="15.75" customHeight="1">
      <c r="A2833" s="47" t="s">
        <v>89</v>
      </c>
      <c r="B2833" s="33">
        <v>88.1</v>
      </c>
      <c r="C2833" s="32">
        <v>92554.0</v>
      </c>
      <c r="D2833" s="30">
        <f t="shared" si="323"/>
        <v>8154007.4</v>
      </c>
      <c r="E2833" s="30"/>
      <c r="F2833" s="30"/>
      <c r="G2833" s="32">
        <f t="shared" si="324"/>
        <v>92554</v>
      </c>
      <c r="H2833" s="33">
        <v>87.0</v>
      </c>
      <c r="I2833" s="33">
        <f t="shared" si="325"/>
        <v>-1.1</v>
      </c>
      <c r="J2833" s="30">
        <f t="shared" si="326"/>
        <v>8052198</v>
      </c>
      <c r="K2833" s="34">
        <f t="shared" si="327"/>
        <v>-101809.4</v>
      </c>
      <c r="L2833" s="60">
        <v>74.13</v>
      </c>
      <c r="M2833" s="60">
        <f t="shared" si="328"/>
        <v>6861028.02</v>
      </c>
      <c r="N2833" s="60"/>
      <c r="O2833" s="60">
        <f t="shared" si="329"/>
        <v>24.1075102</v>
      </c>
      <c r="P2833" s="60">
        <f t="shared" si="330"/>
        <v>28.65063603</v>
      </c>
      <c r="Q2833" s="50"/>
      <c r="R2833" s="50"/>
    </row>
    <row r="2834" ht="15.75" customHeight="1">
      <c r="A2834" s="47" t="s">
        <v>47</v>
      </c>
      <c r="B2834" s="33">
        <v>740000.0</v>
      </c>
      <c r="C2834" s="32">
        <v>25.0</v>
      </c>
      <c r="D2834" s="30">
        <f t="shared" si="323"/>
        <v>18500000</v>
      </c>
      <c r="E2834" s="30"/>
      <c r="F2834" s="30"/>
      <c r="G2834" s="32">
        <f t="shared" si="324"/>
        <v>25</v>
      </c>
      <c r="H2834" s="33">
        <v>740000.0</v>
      </c>
      <c r="I2834" s="32">
        <f t="shared" si="325"/>
        <v>0</v>
      </c>
      <c r="J2834" s="30">
        <f t="shared" si="326"/>
        <v>18500000</v>
      </c>
      <c r="K2834" s="34">
        <f t="shared" si="327"/>
        <v>0</v>
      </c>
      <c r="L2834" s="60">
        <v>625785.16</v>
      </c>
      <c r="M2834" s="60">
        <f t="shared" si="328"/>
        <v>15644629</v>
      </c>
      <c r="N2834" s="60"/>
      <c r="O2834" s="60">
        <f t="shared" si="329"/>
        <v>54.97034149</v>
      </c>
      <c r="P2834" s="60">
        <f t="shared" si="330"/>
        <v>65.00322363</v>
      </c>
      <c r="Q2834" s="50"/>
      <c r="R2834" s="50"/>
    </row>
    <row r="2835" ht="15.75" customHeight="1">
      <c r="A2835" s="47" t="s">
        <v>48</v>
      </c>
      <c r="B2835" s="33">
        <v>66500.0</v>
      </c>
      <c r="C2835" s="32">
        <v>152566.0</v>
      </c>
      <c r="D2835" s="30">
        <f t="shared" si="323"/>
        <v>10145639000</v>
      </c>
      <c r="E2835" s="30"/>
      <c r="F2835" s="30"/>
      <c r="G2835" s="32">
        <f t="shared" si="324"/>
        <v>152566</v>
      </c>
      <c r="H2835" s="33">
        <v>60000.0</v>
      </c>
      <c r="I2835" s="32">
        <f t="shared" si="325"/>
        <v>-6500</v>
      </c>
      <c r="J2835" s="30">
        <f t="shared" si="326"/>
        <v>9153960000</v>
      </c>
      <c r="K2835" s="34">
        <f t="shared" si="327"/>
        <v>-991679000</v>
      </c>
      <c r="L2835" s="60">
        <v>38528.53</v>
      </c>
      <c r="M2835" s="60">
        <f t="shared" si="328"/>
        <v>5878143708</v>
      </c>
      <c r="N2835" s="60"/>
      <c r="O2835" s="60">
        <f t="shared" si="329"/>
        <v>20653.96162</v>
      </c>
      <c r="P2835" s="60">
        <f t="shared" si="330"/>
        <v>35648.60761</v>
      </c>
      <c r="Q2835" s="50"/>
      <c r="R2835" s="50"/>
    </row>
    <row r="2836" ht="15.75" customHeight="1">
      <c r="A2836" s="47" t="s">
        <v>86</v>
      </c>
      <c r="B2836" s="33">
        <v>10000.0</v>
      </c>
      <c r="C2836" s="32">
        <v>1146.0</v>
      </c>
      <c r="D2836" s="30">
        <f t="shared" si="323"/>
        <v>11460000</v>
      </c>
      <c r="E2836" s="30"/>
      <c r="F2836" s="31"/>
      <c r="G2836" s="32">
        <f t="shared" si="324"/>
        <v>1146</v>
      </c>
      <c r="H2836" s="33">
        <v>10000.0</v>
      </c>
      <c r="I2836" s="32">
        <f t="shared" si="325"/>
        <v>0</v>
      </c>
      <c r="J2836" s="30">
        <f t="shared" si="326"/>
        <v>11460000</v>
      </c>
      <c r="K2836" s="34">
        <f t="shared" si="327"/>
        <v>0</v>
      </c>
      <c r="L2836" s="60">
        <v>6442.95</v>
      </c>
      <c r="M2836" s="60">
        <f t="shared" si="328"/>
        <v>7383620.7</v>
      </c>
      <c r="N2836" s="60"/>
      <c r="O2836" s="60">
        <f t="shared" si="329"/>
        <v>25.94373771</v>
      </c>
      <c r="P2836" s="60">
        <f t="shared" si="330"/>
        <v>40.26686177</v>
      </c>
      <c r="Q2836" s="50"/>
      <c r="R2836" s="50"/>
    </row>
    <row r="2837" ht="15.75" customHeight="1">
      <c r="A2837" s="47" t="s">
        <v>90</v>
      </c>
      <c r="B2837" s="33">
        <v>1164.0</v>
      </c>
      <c r="C2837" s="32">
        <v>4.0</v>
      </c>
      <c r="D2837" s="30">
        <f t="shared" si="323"/>
        <v>4656</v>
      </c>
      <c r="E2837" s="30"/>
      <c r="F2837" s="30"/>
      <c r="G2837" s="32">
        <f t="shared" si="324"/>
        <v>4</v>
      </c>
      <c r="H2837" s="33">
        <v>1164.0</v>
      </c>
      <c r="I2837" s="32">
        <f t="shared" si="325"/>
        <v>0</v>
      </c>
      <c r="J2837" s="30">
        <f t="shared" si="326"/>
        <v>4656</v>
      </c>
      <c r="K2837" s="34">
        <f t="shared" si="327"/>
        <v>0</v>
      </c>
      <c r="L2837" s="60">
        <v>570569.75</v>
      </c>
      <c r="M2837" s="60">
        <f t="shared" si="328"/>
        <v>2282279</v>
      </c>
      <c r="N2837" s="60"/>
      <c r="O2837" s="60">
        <f t="shared" si="329"/>
        <v>8.019215796</v>
      </c>
      <c r="P2837" s="60">
        <f t="shared" si="330"/>
        <v>0.01635973023</v>
      </c>
      <c r="Q2837" s="50"/>
      <c r="R2837" s="50"/>
    </row>
    <row r="2838" ht="15.75" customHeight="1">
      <c r="A2838" s="47" t="s">
        <v>54</v>
      </c>
      <c r="B2838" s="33">
        <v>90000.0</v>
      </c>
      <c r="C2838" s="32">
        <v>20.0</v>
      </c>
      <c r="D2838" s="30">
        <f t="shared" si="323"/>
        <v>1800000</v>
      </c>
      <c r="E2838" s="30"/>
      <c r="F2838" s="30"/>
      <c r="G2838" s="32">
        <f t="shared" si="324"/>
        <v>20</v>
      </c>
      <c r="H2838" s="33">
        <v>90000.0</v>
      </c>
      <c r="I2838" s="32">
        <f t="shared" si="325"/>
        <v>0</v>
      </c>
      <c r="J2838" s="30">
        <f t="shared" si="326"/>
        <v>1800000</v>
      </c>
      <c r="K2838" s="34">
        <f t="shared" si="327"/>
        <v>0</v>
      </c>
      <c r="L2838" s="60">
        <v>88208.12</v>
      </c>
      <c r="M2838" s="60">
        <f t="shared" si="328"/>
        <v>1764162.4</v>
      </c>
      <c r="N2838" s="60"/>
      <c r="O2838" s="60">
        <f t="shared" si="329"/>
        <v>6.198715838</v>
      </c>
      <c r="P2838" s="60">
        <f t="shared" si="330"/>
        <v>6.324637975</v>
      </c>
      <c r="Q2838" s="50"/>
      <c r="R2838" s="50"/>
    </row>
    <row r="2839" ht="15.75" customHeight="1">
      <c r="A2839" s="47" t="s">
        <v>55</v>
      </c>
      <c r="B2839" s="33">
        <v>3500.0</v>
      </c>
      <c r="C2839" s="32">
        <v>2.0</v>
      </c>
      <c r="D2839" s="30">
        <f t="shared" si="323"/>
        <v>7000</v>
      </c>
      <c r="E2839" s="30"/>
      <c r="F2839" s="30"/>
      <c r="G2839" s="32">
        <f t="shared" si="324"/>
        <v>2</v>
      </c>
      <c r="H2839" s="33">
        <v>3500.0</v>
      </c>
      <c r="I2839" s="32">
        <f t="shared" si="325"/>
        <v>0</v>
      </c>
      <c r="J2839" s="30">
        <f t="shared" si="326"/>
        <v>7000</v>
      </c>
      <c r="K2839" s="34">
        <f t="shared" si="327"/>
        <v>0</v>
      </c>
      <c r="L2839" s="60">
        <v>2525.0</v>
      </c>
      <c r="M2839" s="60">
        <f t="shared" si="328"/>
        <v>5050</v>
      </c>
      <c r="N2839" s="60"/>
      <c r="O2839" s="60">
        <f t="shared" si="329"/>
        <v>0.01774412321</v>
      </c>
      <c r="P2839" s="60">
        <f t="shared" si="330"/>
        <v>0.02459581435</v>
      </c>
      <c r="Q2839" s="50"/>
      <c r="R2839" s="50"/>
    </row>
    <row r="2840" ht="15.75" customHeight="1">
      <c r="A2840" s="48" t="s">
        <v>91</v>
      </c>
      <c r="B2840" s="33">
        <v>20999.0</v>
      </c>
      <c r="C2840" s="32">
        <v>2.0</v>
      </c>
      <c r="D2840" s="30">
        <f t="shared" si="323"/>
        <v>41998</v>
      </c>
      <c r="E2840" s="30"/>
      <c r="F2840" s="30"/>
      <c r="G2840" s="32">
        <f t="shared" si="324"/>
        <v>2</v>
      </c>
      <c r="H2840" s="33">
        <v>16800.0</v>
      </c>
      <c r="I2840" s="32">
        <f t="shared" si="325"/>
        <v>-4199</v>
      </c>
      <c r="J2840" s="30">
        <f t="shared" si="326"/>
        <v>33600</v>
      </c>
      <c r="K2840" s="34">
        <f t="shared" si="327"/>
        <v>-8398</v>
      </c>
      <c r="L2840" s="60">
        <v>6624.0</v>
      </c>
      <c r="M2840" s="60">
        <f t="shared" si="328"/>
        <v>13248</v>
      </c>
      <c r="N2840" s="60"/>
      <c r="O2840" s="60">
        <f t="shared" si="329"/>
        <v>0.0465493355</v>
      </c>
      <c r="P2840" s="60">
        <f t="shared" si="330"/>
        <v>0.1475678587</v>
      </c>
      <c r="Q2840" s="50"/>
      <c r="R2840" s="50"/>
    </row>
    <row r="2841" ht="15.75" customHeight="1">
      <c r="A2841" s="47" t="s">
        <v>92</v>
      </c>
      <c r="B2841" s="33">
        <v>129000.0</v>
      </c>
      <c r="C2841" s="32">
        <v>30.0</v>
      </c>
      <c r="D2841" s="30">
        <f t="shared" si="323"/>
        <v>3870000</v>
      </c>
      <c r="E2841" s="30"/>
      <c r="F2841" s="30"/>
      <c r="G2841" s="32">
        <f t="shared" si="324"/>
        <v>30</v>
      </c>
      <c r="H2841" s="33">
        <v>130000.0</v>
      </c>
      <c r="I2841" s="32">
        <f t="shared" si="325"/>
        <v>1000</v>
      </c>
      <c r="J2841" s="30">
        <f t="shared" si="326"/>
        <v>3900000</v>
      </c>
      <c r="K2841" s="34">
        <f t="shared" si="327"/>
        <v>30000</v>
      </c>
      <c r="L2841" s="60">
        <v>78588.51</v>
      </c>
      <c r="M2841" s="60">
        <f t="shared" si="328"/>
        <v>2357655.3</v>
      </c>
      <c r="N2841" s="60"/>
      <c r="O2841" s="60">
        <f t="shared" si="329"/>
        <v>8.284064579</v>
      </c>
      <c r="P2841" s="60">
        <f t="shared" si="330"/>
        <v>13.59797165</v>
      </c>
      <c r="Q2841" s="50"/>
      <c r="R2841" s="50"/>
    </row>
    <row r="2842" ht="15.75" customHeight="1">
      <c r="A2842" s="47" t="s">
        <v>67</v>
      </c>
      <c r="B2842" s="33">
        <v>10000.0</v>
      </c>
      <c r="C2842" s="32">
        <v>5.0</v>
      </c>
      <c r="D2842" s="30">
        <f t="shared" si="323"/>
        <v>50000</v>
      </c>
      <c r="E2842" s="30"/>
      <c r="F2842" s="30"/>
      <c r="G2842" s="32">
        <f t="shared" si="324"/>
        <v>5</v>
      </c>
      <c r="H2842" s="33">
        <v>9001.0</v>
      </c>
      <c r="I2842" s="32">
        <f t="shared" si="325"/>
        <v>-999</v>
      </c>
      <c r="J2842" s="30">
        <f t="shared" si="326"/>
        <v>45005</v>
      </c>
      <c r="K2842" s="34">
        <f t="shared" si="327"/>
        <v>-4995</v>
      </c>
      <c r="L2842" s="60">
        <v>5599.99</v>
      </c>
      <c r="M2842" s="60">
        <f t="shared" si="328"/>
        <v>27999.95</v>
      </c>
      <c r="N2842" s="60"/>
      <c r="O2842" s="60">
        <f t="shared" si="329"/>
        <v>0.09838308171</v>
      </c>
      <c r="P2842" s="60">
        <f t="shared" si="330"/>
        <v>0.1756843882</v>
      </c>
      <c r="Q2842" s="50"/>
      <c r="R2842" s="50"/>
    </row>
    <row r="2843" ht="15.75" customHeight="1">
      <c r="A2843" s="47" t="s">
        <v>57</v>
      </c>
      <c r="B2843" s="33">
        <v>53000.0</v>
      </c>
      <c r="C2843" s="32">
        <v>20.0</v>
      </c>
      <c r="D2843" s="30">
        <f t="shared" si="323"/>
        <v>1060000</v>
      </c>
      <c r="E2843" s="30"/>
      <c r="F2843" s="30"/>
      <c r="G2843" s="32">
        <f t="shared" si="324"/>
        <v>20</v>
      </c>
      <c r="H2843" s="33">
        <v>53000.0</v>
      </c>
      <c r="I2843" s="32">
        <f t="shared" si="325"/>
        <v>0</v>
      </c>
      <c r="J2843" s="30">
        <f t="shared" si="326"/>
        <v>1060000</v>
      </c>
      <c r="K2843" s="34">
        <f t="shared" si="327"/>
        <v>0</v>
      </c>
      <c r="L2843" s="60">
        <v>38616.27</v>
      </c>
      <c r="M2843" s="60">
        <f t="shared" si="328"/>
        <v>772325.4</v>
      </c>
      <c r="N2843" s="60"/>
      <c r="O2843" s="60">
        <f t="shared" si="329"/>
        <v>2.713710308</v>
      </c>
      <c r="P2843" s="60">
        <f t="shared" si="330"/>
        <v>3.72450903</v>
      </c>
      <c r="Q2843" s="50"/>
      <c r="R2843" s="50"/>
    </row>
    <row r="2844" ht="15.75" customHeight="1">
      <c r="A2844" s="47" t="s">
        <v>58</v>
      </c>
      <c r="B2844" s="33">
        <v>90000.0</v>
      </c>
      <c r="C2844" s="32">
        <v>2.0</v>
      </c>
      <c r="D2844" s="30">
        <f t="shared" si="323"/>
        <v>180000</v>
      </c>
      <c r="E2844" s="30"/>
      <c r="F2844" s="30"/>
      <c r="G2844" s="32">
        <f t="shared" si="324"/>
        <v>2</v>
      </c>
      <c r="H2844" s="33">
        <v>90000.0</v>
      </c>
      <c r="I2844" s="32">
        <f t="shared" si="325"/>
        <v>0</v>
      </c>
      <c r="J2844" s="30">
        <f t="shared" si="326"/>
        <v>180000</v>
      </c>
      <c r="K2844" s="34">
        <f t="shared" si="327"/>
        <v>0</v>
      </c>
      <c r="L2844" s="60">
        <v>42723.0</v>
      </c>
      <c r="M2844" s="60">
        <f t="shared" si="328"/>
        <v>85446</v>
      </c>
      <c r="N2844" s="60"/>
      <c r="O2844" s="60">
        <f t="shared" si="329"/>
        <v>0.3002305647</v>
      </c>
      <c r="P2844" s="60">
        <f t="shared" si="330"/>
        <v>0.6324637975</v>
      </c>
      <c r="Q2844" s="50"/>
      <c r="R2844" s="50"/>
    </row>
    <row r="2845" ht="15.75" customHeight="1">
      <c r="A2845" s="47" t="s">
        <v>59</v>
      </c>
      <c r="B2845" s="33">
        <v>6.0</v>
      </c>
      <c r="C2845" s="32">
        <v>2598926.0</v>
      </c>
      <c r="D2845" s="30">
        <f t="shared" si="323"/>
        <v>15593556</v>
      </c>
      <c r="E2845" s="30">
        <v>78122.0</v>
      </c>
      <c r="F2845" s="30"/>
      <c r="G2845" s="32">
        <f t="shared" si="324"/>
        <v>2677048</v>
      </c>
      <c r="H2845" s="33">
        <v>6.34</v>
      </c>
      <c r="I2845" s="32">
        <f t="shared" si="325"/>
        <v>0.34</v>
      </c>
      <c r="J2845" s="30">
        <f t="shared" si="326"/>
        <v>16972484.32</v>
      </c>
      <c r="K2845" s="34">
        <f t="shared" si="327"/>
        <v>1378928.32</v>
      </c>
      <c r="L2845" s="60">
        <v>10.28</v>
      </c>
      <c r="M2845" s="60">
        <f t="shared" si="328"/>
        <v>26716959.28</v>
      </c>
      <c r="N2845" s="60"/>
      <c r="O2845" s="60">
        <f t="shared" si="329"/>
        <v>93.87505291</v>
      </c>
      <c r="P2845" s="60">
        <f t="shared" si="330"/>
        <v>54.79088691</v>
      </c>
      <c r="Q2845" s="50"/>
      <c r="R2845" s="50"/>
    </row>
    <row r="2846" ht="15.75" customHeight="1">
      <c r="A2846" s="47" t="s">
        <v>60</v>
      </c>
      <c r="B2846" s="33">
        <v>1.97</v>
      </c>
      <c r="C2846" s="32">
        <v>1.32938736E8</v>
      </c>
      <c r="D2846" s="30">
        <f t="shared" si="323"/>
        <v>261889309.9</v>
      </c>
      <c r="E2846" s="30">
        <v>1015082.0</v>
      </c>
      <c r="F2846" s="30"/>
      <c r="G2846" s="32">
        <f t="shared" si="324"/>
        <v>133953818</v>
      </c>
      <c r="H2846" s="33">
        <v>1.75</v>
      </c>
      <c r="I2846" s="32">
        <f t="shared" si="325"/>
        <v>-0.22</v>
      </c>
      <c r="J2846" s="30">
        <f t="shared" si="326"/>
        <v>234419181.5</v>
      </c>
      <c r="K2846" s="34">
        <f t="shared" si="327"/>
        <v>-27470128.42</v>
      </c>
      <c r="L2846" s="60">
        <v>2.2</v>
      </c>
      <c r="M2846" s="60">
        <f t="shared" si="328"/>
        <v>292465219.2</v>
      </c>
      <c r="N2846" s="60"/>
      <c r="O2846" s="60">
        <f t="shared" si="329"/>
        <v>1027.631462</v>
      </c>
      <c r="P2846" s="60">
        <f t="shared" si="330"/>
        <v>920.1972638</v>
      </c>
      <c r="Q2846" s="50"/>
      <c r="R2846" s="50"/>
    </row>
    <row r="2847" ht="15.75" customHeight="1">
      <c r="A2847" s="47" t="s">
        <v>61</v>
      </c>
      <c r="B2847" s="33">
        <v>117000.0</v>
      </c>
      <c r="C2847" s="32">
        <v>5.0</v>
      </c>
      <c r="D2847" s="30">
        <f t="shared" si="323"/>
        <v>585000</v>
      </c>
      <c r="E2847" s="30"/>
      <c r="F2847" s="30"/>
      <c r="G2847" s="32">
        <f t="shared" si="324"/>
        <v>5</v>
      </c>
      <c r="H2847" s="33">
        <v>117000.0</v>
      </c>
      <c r="I2847" s="32">
        <f t="shared" si="325"/>
        <v>0</v>
      </c>
      <c r="J2847" s="30">
        <f t="shared" si="326"/>
        <v>585000</v>
      </c>
      <c r="K2847" s="34">
        <f t="shared" si="327"/>
        <v>0</v>
      </c>
      <c r="L2847" s="60">
        <v>73873.8</v>
      </c>
      <c r="M2847" s="60">
        <f t="shared" si="328"/>
        <v>369369</v>
      </c>
      <c r="N2847" s="60"/>
      <c r="O2847" s="60">
        <f t="shared" si="329"/>
        <v>1.297847336</v>
      </c>
      <c r="P2847" s="60">
        <f t="shared" si="330"/>
        <v>2.055507342</v>
      </c>
      <c r="Q2847" s="50"/>
      <c r="R2847" s="50"/>
    </row>
    <row r="2848" ht="15.75" customHeight="1">
      <c r="A2848" s="47" t="s">
        <v>82</v>
      </c>
      <c r="B2848" s="45">
        <v>48900.0</v>
      </c>
      <c r="C2848" s="32">
        <v>5.0</v>
      </c>
      <c r="D2848" s="31">
        <f t="shared" si="323"/>
        <v>244500</v>
      </c>
      <c r="E2848" s="30">
        <v>1.0</v>
      </c>
      <c r="F2848" s="31"/>
      <c r="G2848" s="32">
        <f t="shared" si="324"/>
        <v>6</v>
      </c>
      <c r="H2848" s="45">
        <v>48900.0</v>
      </c>
      <c r="I2848" s="32">
        <f t="shared" si="325"/>
        <v>0</v>
      </c>
      <c r="J2848" s="31">
        <f t="shared" si="326"/>
        <v>293400</v>
      </c>
      <c r="K2848" s="34">
        <f t="shared" si="327"/>
        <v>48900</v>
      </c>
      <c r="L2848" s="60">
        <v>30873.27</v>
      </c>
      <c r="M2848" s="60">
        <f t="shared" si="328"/>
        <v>154366.35</v>
      </c>
      <c r="N2848" s="60"/>
      <c r="O2848" s="60">
        <f t="shared" si="329"/>
        <v>0.5423951552</v>
      </c>
      <c r="P2848" s="60">
        <f t="shared" si="330"/>
        <v>0.8590966583</v>
      </c>
      <c r="Q2848" s="50"/>
      <c r="R2848" s="50"/>
    </row>
    <row r="2849" ht="15.75" customHeight="1">
      <c r="A2849" s="47" t="s">
        <v>93</v>
      </c>
      <c r="B2849" s="33">
        <v>293000.0</v>
      </c>
      <c r="C2849" s="32">
        <v>1993.0</v>
      </c>
      <c r="D2849" s="30">
        <f t="shared" si="323"/>
        <v>583949000</v>
      </c>
      <c r="E2849" s="30">
        <v>7.0</v>
      </c>
      <c r="F2849" s="30"/>
      <c r="G2849" s="32">
        <f t="shared" si="324"/>
        <v>2000</v>
      </c>
      <c r="H2849" s="33">
        <v>291900.0</v>
      </c>
      <c r="I2849" s="32">
        <f t="shared" si="325"/>
        <v>-1100</v>
      </c>
      <c r="J2849" s="30">
        <f t="shared" si="326"/>
        <v>583800000</v>
      </c>
      <c r="K2849" s="34">
        <f t="shared" si="327"/>
        <v>-149000</v>
      </c>
      <c r="L2849" s="60">
        <v>200388.85</v>
      </c>
      <c r="M2849" s="60">
        <f t="shared" si="328"/>
        <v>399374978.1</v>
      </c>
      <c r="N2849" s="60"/>
      <c r="O2849" s="60">
        <f t="shared" si="329"/>
        <v>1403.278974</v>
      </c>
      <c r="P2849" s="60">
        <f t="shared" si="330"/>
        <v>2051.814456</v>
      </c>
      <c r="Q2849" s="50"/>
      <c r="R2849" s="50"/>
    </row>
    <row r="2850" ht="15.75" customHeight="1">
      <c r="A2850" s="47" t="s">
        <v>94</v>
      </c>
      <c r="B2850" s="33">
        <v>18000.0</v>
      </c>
      <c r="C2850" s="32">
        <v>8.0</v>
      </c>
      <c r="D2850" s="30">
        <f t="shared" si="323"/>
        <v>144000</v>
      </c>
      <c r="E2850" s="30"/>
      <c r="F2850" s="30"/>
      <c r="G2850" s="32">
        <f t="shared" si="324"/>
        <v>8</v>
      </c>
      <c r="H2850" s="33">
        <v>18000.0</v>
      </c>
      <c r="I2850" s="32">
        <f t="shared" si="325"/>
        <v>0</v>
      </c>
      <c r="J2850" s="30">
        <f t="shared" si="326"/>
        <v>144000</v>
      </c>
      <c r="K2850" s="34">
        <f t="shared" si="327"/>
        <v>0</v>
      </c>
      <c r="L2850" s="60">
        <v>12781.25</v>
      </c>
      <c r="M2850" s="60">
        <f t="shared" si="328"/>
        <v>102250</v>
      </c>
      <c r="N2850" s="60"/>
      <c r="O2850" s="60">
        <f t="shared" si="329"/>
        <v>0.3592745739</v>
      </c>
      <c r="P2850" s="60">
        <f t="shared" si="330"/>
        <v>0.505971038</v>
      </c>
      <c r="Q2850" s="50"/>
      <c r="R2850" s="50"/>
    </row>
    <row r="2851" ht="15.75" customHeight="1">
      <c r="A2851" s="47" t="s">
        <v>64</v>
      </c>
      <c r="B2851" s="33">
        <v>800000.0</v>
      </c>
      <c r="C2851" s="32">
        <v>50.0</v>
      </c>
      <c r="D2851" s="30">
        <f t="shared" si="323"/>
        <v>40000000</v>
      </c>
      <c r="E2851" s="30"/>
      <c r="F2851" s="30"/>
      <c r="G2851" s="32">
        <f t="shared" si="324"/>
        <v>50</v>
      </c>
      <c r="H2851" s="33">
        <v>725000.0</v>
      </c>
      <c r="I2851" s="32">
        <f t="shared" si="325"/>
        <v>-75000</v>
      </c>
      <c r="J2851" s="30">
        <f t="shared" si="326"/>
        <v>36250000</v>
      </c>
      <c r="K2851" s="34">
        <f t="shared" si="327"/>
        <v>-3750000</v>
      </c>
      <c r="L2851" s="60">
        <v>159664.04</v>
      </c>
      <c r="M2851" s="60">
        <f t="shared" si="328"/>
        <v>7983202</v>
      </c>
      <c r="N2851" s="60"/>
      <c r="O2851" s="60">
        <f t="shared" si="329"/>
        <v>28.05047918</v>
      </c>
      <c r="P2851" s="60">
        <f t="shared" si="330"/>
        <v>140.5475106</v>
      </c>
      <c r="Q2851" s="50"/>
      <c r="R2851" s="50"/>
    </row>
    <row r="2852" ht="15.75" customHeight="1">
      <c r="A2852" s="47" t="s">
        <v>65</v>
      </c>
      <c r="B2852" s="33">
        <v>800000.0</v>
      </c>
      <c r="C2852" s="32">
        <v>292.0</v>
      </c>
      <c r="D2852" s="30">
        <f t="shared" si="323"/>
        <v>233600000</v>
      </c>
      <c r="E2852" s="30"/>
      <c r="F2852" s="30"/>
      <c r="G2852" s="32">
        <f t="shared" si="324"/>
        <v>292</v>
      </c>
      <c r="H2852" s="33">
        <v>725000.0</v>
      </c>
      <c r="I2852" s="32">
        <f t="shared" si="325"/>
        <v>-75000</v>
      </c>
      <c r="J2852" s="30">
        <f t="shared" si="326"/>
        <v>211700000</v>
      </c>
      <c r="K2852" s="34">
        <f t="shared" si="327"/>
        <v>-21900000</v>
      </c>
      <c r="L2852" s="60">
        <v>184419.38</v>
      </c>
      <c r="M2852" s="60">
        <f t="shared" si="328"/>
        <v>53850458.96</v>
      </c>
      <c r="N2852" s="60"/>
      <c r="O2852" s="60">
        <f t="shared" si="329"/>
        <v>189.2136987</v>
      </c>
      <c r="P2852" s="60">
        <f t="shared" si="330"/>
        <v>820.7974617</v>
      </c>
      <c r="Q2852" s="50"/>
      <c r="R2852" s="50"/>
    </row>
    <row r="2853" ht="15.75" customHeight="1">
      <c r="A2853" s="47" t="s">
        <v>95</v>
      </c>
      <c r="B2853" s="33">
        <v>3050.0</v>
      </c>
      <c r="C2853" s="32">
        <v>17.0</v>
      </c>
      <c r="D2853" s="30">
        <f t="shared" si="323"/>
        <v>51850</v>
      </c>
      <c r="E2853" s="30"/>
      <c r="F2853" s="30"/>
      <c r="G2853" s="32">
        <f t="shared" si="324"/>
        <v>17</v>
      </c>
      <c r="H2853" s="33">
        <v>2800.0</v>
      </c>
      <c r="I2853" s="32">
        <f t="shared" si="325"/>
        <v>-250</v>
      </c>
      <c r="J2853" s="30">
        <f t="shared" si="326"/>
        <v>47600</v>
      </c>
      <c r="K2853" s="34">
        <f t="shared" si="327"/>
        <v>-4250</v>
      </c>
      <c r="L2853" s="60">
        <v>2253.7</v>
      </c>
      <c r="M2853" s="60">
        <f t="shared" si="328"/>
        <v>38312.9</v>
      </c>
      <c r="N2853" s="60"/>
      <c r="O2853" s="60">
        <f t="shared" si="329"/>
        <v>0.1346195679</v>
      </c>
      <c r="P2853" s="60">
        <f t="shared" si="330"/>
        <v>0.1821847106</v>
      </c>
      <c r="Q2853" s="50"/>
      <c r="R2853" s="50"/>
    </row>
    <row r="2854" ht="15.75" customHeight="1">
      <c r="A2854" s="47" t="s">
        <v>96</v>
      </c>
      <c r="B2854" s="33">
        <v>10000.0</v>
      </c>
      <c r="C2854" s="32">
        <v>10.0</v>
      </c>
      <c r="D2854" s="30">
        <f t="shared" si="323"/>
        <v>100000</v>
      </c>
      <c r="E2854" s="30"/>
      <c r="F2854" s="30"/>
      <c r="G2854" s="32">
        <f t="shared" si="324"/>
        <v>10</v>
      </c>
      <c r="H2854" s="33">
        <v>10000.0</v>
      </c>
      <c r="I2854" s="32">
        <f t="shared" si="325"/>
        <v>0</v>
      </c>
      <c r="J2854" s="30">
        <f t="shared" si="326"/>
        <v>100000</v>
      </c>
      <c r="K2854" s="34">
        <f t="shared" si="327"/>
        <v>0</v>
      </c>
      <c r="L2854" s="60">
        <v>5437.79</v>
      </c>
      <c r="M2854" s="60">
        <f t="shared" si="328"/>
        <v>54377.9</v>
      </c>
      <c r="N2854" s="60"/>
      <c r="O2854" s="60">
        <f t="shared" si="329"/>
        <v>0.1910669619</v>
      </c>
      <c r="P2854" s="60">
        <f t="shared" si="330"/>
        <v>0.3513687764</v>
      </c>
      <c r="Q2854" s="50"/>
      <c r="R2854" s="50"/>
    </row>
    <row r="2855" ht="15.75" customHeight="1">
      <c r="A2855" s="47" t="s">
        <v>50</v>
      </c>
      <c r="B2855" s="33">
        <v>115000.0</v>
      </c>
      <c r="C2855" s="32">
        <v>111.0</v>
      </c>
      <c r="D2855" s="30">
        <f t="shared" si="323"/>
        <v>12765000</v>
      </c>
      <c r="E2855" s="30"/>
      <c r="F2855" s="30"/>
      <c r="G2855" s="32">
        <f t="shared" si="324"/>
        <v>111</v>
      </c>
      <c r="H2855" s="33">
        <v>113000.0</v>
      </c>
      <c r="I2855" s="32">
        <f t="shared" si="325"/>
        <v>-2000</v>
      </c>
      <c r="J2855" s="30">
        <f t="shared" si="326"/>
        <v>12543000</v>
      </c>
      <c r="K2855" s="34">
        <f t="shared" si="327"/>
        <v>-222000</v>
      </c>
      <c r="L2855" s="60">
        <v>57758.64</v>
      </c>
      <c r="M2855" s="60">
        <f t="shared" si="328"/>
        <v>6411209.04</v>
      </c>
      <c r="N2855" s="60"/>
      <c r="O2855" s="60">
        <f t="shared" si="329"/>
        <v>22.52698676</v>
      </c>
      <c r="P2855" s="60">
        <f t="shared" si="330"/>
        <v>44.85222431</v>
      </c>
      <c r="Q2855" s="50"/>
      <c r="R2855" s="50"/>
    </row>
    <row r="2856" ht="15.75" customHeight="1">
      <c r="A2856" s="47" t="s">
        <v>49</v>
      </c>
      <c r="B2856" s="33">
        <v>97000.0</v>
      </c>
      <c r="C2856" s="32">
        <v>1411.0</v>
      </c>
      <c r="D2856" s="30">
        <f t="shared" si="323"/>
        <v>136867000</v>
      </c>
      <c r="E2856" s="30"/>
      <c r="F2856" s="30"/>
      <c r="G2856" s="32">
        <f t="shared" si="324"/>
        <v>1411</v>
      </c>
      <c r="H2856" s="33">
        <v>85000.0</v>
      </c>
      <c r="I2856" s="32">
        <f t="shared" si="325"/>
        <v>-12000</v>
      </c>
      <c r="J2856" s="30">
        <f t="shared" si="326"/>
        <v>119935000</v>
      </c>
      <c r="K2856" s="34">
        <f t="shared" si="327"/>
        <v>-16932000</v>
      </c>
      <c r="L2856" s="60">
        <v>68560.97</v>
      </c>
      <c r="M2856" s="60">
        <f t="shared" si="328"/>
        <v>96739528.67</v>
      </c>
      <c r="N2856" s="60"/>
      <c r="O2856" s="60">
        <f t="shared" si="329"/>
        <v>339.9124982</v>
      </c>
      <c r="P2856" s="60">
        <f t="shared" si="330"/>
        <v>480.9079032</v>
      </c>
      <c r="Q2856" s="50"/>
      <c r="R2856" s="50"/>
    </row>
    <row r="2857" ht="15.75" customHeight="1">
      <c r="A2857" s="47" t="s">
        <v>97</v>
      </c>
      <c r="B2857" s="33">
        <v>34200.0</v>
      </c>
      <c r="C2857" s="32">
        <v>718.0</v>
      </c>
      <c r="D2857" s="30">
        <f t="shared" si="323"/>
        <v>24555600</v>
      </c>
      <c r="E2857" s="30"/>
      <c r="F2857" s="30"/>
      <c r="G2857" s="32">
        <f t="shared" si="324"/>
        <v>718</v>
      </c>
      <c r="H2857" s="33">
        <v>34200.0</v>
      </c>
      <c r="I2857" s="32">
        <f t="shared" si="325"/>
        <v>0</v>
      </c>
      <c r="J2857" s="30">
        <f t="shared" si="326"/>
        <v>24555600</v>
      </c>
      <c r="K2857" s="34">
        <f t="shared" si="327"/>
        <v>0</v>
      </c>
      <c r="L2857" s="60">
        <v>16027.83</v>
      </c>
      <c r="M2857" s="60">
        <f t="shared" si="328"/>
        <v>11507981.94</v>
      </c>
      <c r="N2857" s="60"/>
      <c r="O2857" s="60">
        <f t="shared" si="329"/>
        <v>40.43545533</v>
      </c>
      <c r="P2857" s="60">
        <f t="shared" si="330"/>
        <v>86.28071126</v>
      </c>
      <c r="Q2857" s="50"/>
      <c r="R2857" s="50"/>
    </row>
    <row r="2858" ht="15.75" customHeight="1">
      <c r="A2858" s="47" t="s">
        <v>51</v>
      </c>
      <c r="B2858" s="33">
        <v>85500.0</v>
      </c>
      <c r="C2858" s="32">
        <v>152738.0</v>
      </c>
      <c r="D2858" s="30">
        <f t="shared" si="323"/>
        <v>13059099000</v>
      </c>
      <c r="E2858" s="30"/>
      <c r="F2858" s="30">
        <v>11.0</v>
      </c>
      <c r="G2858" s="32">
        <f t="shared" si="324"/>
        <v>152727</v>
      </c>
      <c r="H2858" s="33">
        <v>80000.0</v>
      </c>
      <c r="I2858" s="32">
        <f t="shared" si="325"/>
        <v>-5500</v>
      </c>
      <c r="J2858" s="30">
        <f t="shared" si="326"/>
        <v>12218160000</v>
      </c>
      <c r="K2858" s="34">
        <f t="shared" si="327"/>
        <v>-840939000</v>
      </c>
      <c r="L2858" s="60">
        <v>17149.72</v>
      </c>
      <c r="M2858" s="60">
        <f t="shared" si="328"/>
        <v>2619413933</v>
      </c>
      <c r="N2858" s="60"/>
      <c r="O2858" s="60">
        <f t="shared" si="329"/>
        <v>9203.802686</v>
      </c>
      <c r="P2858" s="60">
        <f t="shared" si="330"/>
        <v>45885.59636</v>
      </c>
      <c r="Q2858" s="50"/>
      <c r="R2858" s="50"/>
    </row>
    <row r="2859" ht="15.75" customHeight="1">
      <c r="A2859" s="47" t="s">
        <v>70</v>
      </c>
      <c r="B2859" s="33">
        <v>760.0</v>
      </c>
      <c r="C2859" s="32">
        <v>10925.0</v>
      </c>
      <c r="D2859" s="30">
        <f t="shared" si="323"/>
        <v>8303000</v>
      </c>
      <c r="E2859" s="30"/>
      <c r="F2859" s="30"/>
      <c r="G2859" s="32">
        <f t="shared" si="324"/>
        <v>10925</v>
      </c>
      <c r="H2859" s="33">
        <v>690.0</v>
      </c>
      <c r="I2859" s="32">
        <f t="shared" si="325"/>
        <v>-70</v>
      </c>
      <c r="J2859" s="30">
        <f t="shared" si="326"/>
        <v>7538250</v>
      </c>
      <c r="K2859" s="34">
        <f t="shared" si="327"/>
        <v>-764750</v>
      </c>
      <c r="L2859" s="60">
        <v>689.6</v>
      </c>
      <c r="M2859" s="60">
        <f t="shared" si="328"/>
        <v>7533880</v>
      </c>
      <c r="N2859" s="60"/>
      <c r="O2859" s="60">
        <f t="shared" si="329"/>
        <v>26.47170197</v>
      </c>
      <c r="P2859" s="60">
        <f t="shared" si="330"/>
        <v>29.1741495</v>
      </c>
      <c r="Q2859" s="50"/>
      <c r="R2859" s="50"/>
    </row>
    <row r="2860" ht="15.75" hidden="1" customHeight="1">
      <c r="A2860" s="35"/>
      <c r="B2860" s="10"/>
      <c r="C2860" s="10"/>
      <c r="D2860" s="31">
        <f t="shared" si="323"/>
        <v>0</v>
      </c>
      <c r="E2860" s="31"/>
      <c r="F2860" s="31"/>
      <c r="G2860" s="32"/>
      <c r="H2860" s="31"/>
      <c r="I2860" s="32">
        <f t="shared" si="325"/>
        <v>0</v>
      </c>
      <c r="J2860" s="31">
        <f t="shared" si="326"/>
        <v>0</v>
      </c>
      <c r="K2860" s="34">
        <f t="shared" si="327"/>
        <v>0</v>
      </c>
      <c r="L2860" s="60"/>
      <c r="M2860" s="60">
        <f t="shared" si="328"/>
        <v>0</v>
      </c>
      <c r="N2860" s="60"/>
      <c r="O2860" s="60">
        <f t="shared" si="329"/>
        <v>0</v>
      </c>
      <c r="P2860" s="60">
        <f t="shared" si="330"/>
        <v>0</v>
      </c>
    </row>
    <row r="2861" ht="15.75" hidden="1" customHeight="1">
      <c r="A2861" s="35"/>
      <c r="B2861" s="10"/>
      <c r="C2861" s="10"/>
      <c r="D2861" s="31">
        <f t="shared" si="323"/>
        <v>0</v>
      </c>
      <c r="E2861" s="31"/>
      <c r="F2861" s="31"/>
      <c r="G2861" s="32"/>
      <c r="H2861" s="31"/>
      <c r="I2861" s="32">
        <f t="shared" si="325"/>
        <v>0</v>
      </c>
      <c r="J2861" s="31">
        <f t="shared" si="326"/>
        <v>0</v>
      </c>
      <c r="K2861" s="34">
        <f t="shared" si="327"/>
        <v>0</v>
      </c>
      <c r="L2861" s="60"/>
      <c r="M2861" s="60">
        <f t="shared" si="328"/>
        <v>0</v>
      </c>
      <c r="N2861" s="60"/>
      <c r="O2861" s="60">
        <f t="shared" si="329"/>
        <v>0</v>
      </c>
      <c r="P2861" s="60">
        <f t="shared" si="330"/>
        <v>0</v>
      </c>
    </row>
    <row r="2862" ht="15.75" hidden="1" customHeight="1">
      <c r="A2862" s="37"/>
      <c r="B2862" s="38"/>
      <c r="C2862" s="38"/>
      <c r="D2862" s="39">
        <f t="shared" si="323"/>
        <v>0</v>
      </c>
      <c r="E2862" s="39"/>
      <c r="F2862" s="39"/>
      <c r="G2862" s="32"/>
      <c r="H2862" s="39"/>
      <c r="I2862" s="40">
        <f t="shared" si="325"/>
        <v>0</v>
      </c>
      <c r="J2862" s="39">
        <f t="shared" si="326"/>
        <v>0</v>
      </c>
      <c r="K2862" s="34">
        <f t="shared" si="327"/>
        <v>0</v>
      </c>
      <c r="L2862" s="60"/>
      <c r="M2862" s="60">
        <f t="shared" si="328"/>
        <v>0</v>
      </c>
      <c r="N2862" s="60"/>
      <c r="O2862" s="60">
        <f t="shared" si="329"/>
        <v>0</v>
      </c>
      <c r="P2862" s="60">
        <f t="shared" si="330"/>
        <v>0</v>
      </c>
    </row>
    <row r="2863" ht="15.75" customHeight="1">
      <c r="B2863" s="2"/>
      <c r="C2863" s="2"/>
      <c r="D2863" s="3"/>
      <c r="E2863" s="3"/>
      <c r="F2863" s="3"/>
      <c r="G2863" s="12">
        <f>SUM(G2831:G2862)</f>
        <v>138092773</v>
      </c>
      <c r="H2863" s="3"/>
      <c r="I2863" s="3"/>
      <c r="J2863" s="3"/>
      <c r="M2863" s="1" t="s">
        <v>223</v>
      </c>
      <c r="N2863" s="2"/>
      <c r="O2863" s="60"/>
      <c r="P2863" s="60"/>
    </row>
    <row r="2864" ht="15.75" customHeight="1">
      <c r="B2864" s="2"/>
      <c r="C2864" s="2"/>
      <c r="D2864" s="3"/>
      <c r="E2864" s="3"/>
      <c r="F2864" s="3"/>
      <c r="G2864" s="3"/>
      <c r="H2864" s="3"/>
      <c r="I2864" s="3"/>
      <c r="J2864" s="3"/>
      <c r="M2864" s="61">
        <f>SUM(M2831:M2863)</f>
        <v>10445398605</v>
      </c>
      <c r="N2864" s="2"/>
      <c r="O2864" s="60">
        <f>M2864/M$2829</f>
        <v>36701.86927</v>
      </c>
      <c r="P2864" s="60">
        <f>SUM(P2831:P2859)</f>
        <v>95852.49063</v>
      </c>
    </row>
    <row r="2865" ht="15.75" customHeight="1">
      <c r="B2865" s="2"/>
      <c r="C2865" s="2"/>
      <c r="D2865" s="3" t="s">
        <v>17</v>
      </c>
      <c r="E2865" s="3"/>
      <c r="F2865" s="3"/>
      <c r="G2865" s="3"/>
      <c r="H2865" s="3"/>
      <c r="I2865" s="3"/>
      <c r="J2865" s="3" t="s">
        <v>17</v>
      </c>
    </row>
    <row r="2866" ht="15.75" customHeight="1">
      <c r="A2866" s="51" t="s">
        <v>88</v>
      </c>
      <c r="B2866" s="52" t="s">
        <v>51</v>
      </c>
      <c r="C2866" s="52" t="s">
        <v>48</v>
      </c>
      <c r="D2866" s="3">
        <f>SUM(D2831:D2865)</f>
        <v>27279740567</v>
      </c>
      <c r="E2866" s="3"/>
      <c r="F2866" s="3"/>
      <c r="G2866" s="3"/>
      <c r="H2866" s="3"/>
      <c r="I2866" s="3"/>
      <c r="J2866" s="3">
        <f>SUM(J2831:J2865)</f>
        <v>24970629375</v>
      </c>
      <c r="K2866" s="17">
        <f>J2866-D2866</f>
        <v>-2309111193</v>
      </c>
    </row>
    <row r="2867" ht="15.75" customHeight="1">
      <c r="A2867" s="15" t="s">
        <v>157</v>
      </c>
      <c r="B2867" s="15" t="s">
        <v>157</v>
      </c>
      <c r="C2867" s="15" t="s">
        <v>157</v>
      </c>
      <c r="D2867" s="3"/>
      <c r="E2867" s="3"/>
      <c r="F2867" s="3"/>
      <c r="G2867" s="3"/>
      <c r="H2867" s="3"/>
      <c r="I2867" s="3"/>
      <c r="J2867" s="3"/>
    </row>
    <row r="2868" ht="15.75" customHeight="1">
      <c r="A2868" s="2">
        <v>5.791930372E9</v>
      </c>
      <c r="B2868" s="2">
        <v>2.6121595E7</v>
      </c>
      <c r="C2868" s="2">
        <v>2.925E7</v>
      </c>
      <c r="D2868" s="3" t="s">
        <v>20</v>
      </c>
      <c r="E2868" s="3"/>
      <c r="F2868" s="3"/>
      <c r="G2868" s="3"/>
      <c r="H2868" s="3"/>
      <c r="I2868" s="3"/>
      <c r="J2868" s="3" t="s">
        <v>20</v>
      </c>
      <c r="K2868" s="43">
        <f>K2866/J2869</f>
        <v>-8113.495743</v>
      </c>
    </row>
    <row r="2869" ht="15.75" customHeight="1">
      <c r="A2869" s="52" t="s">
        <v>158</v>
      </c>
      <c r="B2869" s="52" t="s">
        <v>158</v>
      </c>
      <c r="C2869" s="52" t="s">
        <v>158</v>
      </c>
      <c r="D2869" s="11">
        <v>278038.65</v>
      </c>
      <c r="E2869" s="3"/>
      <c r="F2869" s="3"/>
      <c r="G2869" s="3"/>
      <c r="H2869" s="3"/>
      <c r="I2869" s="3"/>
      <c r="J2869" s="11">
        <v>284601.27</v>
      </c>
      <c r="K2869" s="42"/>
    </row>
    <row r="2870" ht="15.75" customHeight="1">
      <c r="A2870" s="2">
        <f>C2832</f>
        <v>1097347</v>
      </c>
      <c r="B2870" s="2">
        <f>C2858</f>
        <v>152738</v>
      </c>
      <c r="C2870" s="2">
        <f>C2835</f>
        <v>152566</v>
      </c>
      <c r="D2870" s="3" t="s">
        <v>21</v>
      </c>
      <c r="E2870" s="3"/>
      <c r="F2870" s="3"/>
      <c r="G2870" s="3"/>
      <c r="H2870" s="3"/>
      <c r="I2870" s="3"/>
      <c r="J2870" s="3" t="s">
        <v>21</v>
      </c>
    </row>
    <row r="2871" ht="15.75" customHeight="1">
      <c r="A2871" s="52" t="s">
        <v>159</v>
      </c>
      <c r="B2871" s="52" t="s">
        <v>159</v>
      </c>
      <c r="C2871" s="52" t="s">
        <v>159</v>
      </c>
      <c r="D2871" s="12">
        <f>D2866/D2869</f>
        <v>98114.92239</v>
      </c>
      <c r="E2871" s="12"/>
      <c r="F2871" s="12"/>
      <c r="G2871" s="12"/>
      <c r="H2871" s="3"/>
      <c r="I2871" s="3"/>
      <c r="J2871" s="12">
        <f>J2866/J2869</f>
        <v>87738.99489</v>
      </c>
      <c r="K2871" s="18">
        <f>J2871-D2871</f>
        <v>-10375.9275</v>
      </c>
    </row>
    <row r="2872" ht="15.75" customHeight="1">
      <c r="A2872" s="6">
        <f t="shared" ref="A2872:C2872" si="331">A2870*100/A2868</f>
        <v>0.01894613591</v>
      </c>
      <c r="B2872" s="2">
        <f t="shared" si="331"/>
        <v>0.5847192715</v>
      </c>
      <c r="C2872" s="2">
        <f t="shared" si="331"/>
        <v>0.5215931624</v>
      </c>
      <c r="D2872" s="3"/>
      <c r="E2872" s="3"/>
      <c r="F2872" s="3"/>
      <c r="G2872" s="3"/>
      <c r="H2872" s="3"/>
      <c r="I2872" s="3"/>
      <c r="J2872" s="3"/>
    </row>
    <row r="2873" ht="15.75" customHeight="1">
      <c r="B2873" s="2"/>
      <c r="C2873" s="2"/>
      <c r="D2873" s="3"/>
      <c r="E2873" s="3"/>
      <c r="F2873" s="3"/>
      <c r="G2873" s="3"/>
      <c r="H2873" s="3"/>
      <c r="I2873" s="3"/>
      <c r="J2873" s="3"/>
    </row>
    <row r="2874" ht="15.75" customHeight="1">
      <c r="B2874" s="2"/>
      <c r="C2874" s="2"/>
      <c r="D2874" s="3"/>
      <c r="E2874" s="3"/>
      <c r="F2874" s="3"/>
      <c r="G2874" s="3"/>
      <c r="H2874" s="3"/>
      <c r="I2874" s="3"/>
      <c r="J2874" s="3"/>
    </row>
    <row r="2875" ht="15.75" customHeight="1">
      <c r="B2875" s="2"/>
      <c r="C2875" s="2"/>
      <c r="D2875" s="3"/>
      <c r="E2875" s="3"/>
      <c r="F2875" s="3"/>
      <c r="G2875" s="3"/>
      <c r="H2875" s="3"/>
      <c r="I2875" s="3"/>
      <c r="J2875" s="3"/>
    </row>
    <row r="2876" ht="15.75" customHeight="1">
      <c r="B2876" s="2"/>
      <c r="C2876" s="2"/>
      <c r="D2876" s="3"/>
      <c r="E2876" s="3"/>
      <c r="F2876" s="3"/>
      <c r="G2876" s="3"/>
      <c r="H2876" s="3"/>
      <c r="I2876" s="3"/>
      <c r="J2876" s="3"/>
    </row>
    <row r="2877" ht="15.75" customHeight="1">
      <c r="A2877" s="1" t="s">
        <v>242</v>
      </c>
      <c r="B2877" s="2"/>
      <c r="C2877" s="2"/>
      <c r="D2877" s="3"/>
      <c r="E2877" s="3"/>
      <c r="F2877" s="3"/>
      <c r="G2877" s="3"/>
      <c r="H2877" s="3"/>
      <c r="I2877" s="3"/>
      <c r="J2877" s="3"/>
    </row>
    <row r="2878" ht="15.75" customHeight="1">
      <c r="B2878" s="2"/>
      <c r="C2878" s="2"/>
      <c r="D2878" s="3"/>
      <c r="E2878" s="3"/>
      <c r="F2878" s="3"/>
      <c r="G2878" s="3"/>
      <c r="H2878" s="3"/>
      <c r="I2878" s="3"/>
      <c r="J2878" s="3"/>
      <c r="M2878" s="24" t="s">
        <v>243</v>
      </c>
    </row>
    <row r="2879" ht="15.75" customHeight="1">
      <c r="A2879" s="19" t="s">
        <v>35</v>
      </c>
      <c r="B2879" s="20"/>
      <c r="C2879" s="20"/>
      <c r="D2879" s="21"/>
      <c r="E2879" s="22" t="s">
        <v>36</v>
      </c>
      <c r="F2879" s="23"/>
      <c r="G2879" s="21"/>
      <c r="H2879" s="21"/>
      <c r="I2879" s="21"/>
      <c r="J2879" s="21"/>
      <c r="K2879" s="24"/>
      <c r="L2879" s="24"/>
      <c r="M2879" s="59">
        <v>284125.31</v>
      </c>
      <c r="N2879" s="24"/>
      <c r="O2879" s="24"/>
      <c r="P2879" s="24"/>
      <c r="Q2879" s="1"/>
      <c r="R2879" s="1"/>
    </row>
    <row r="2880" ht="15.75" customHeight="1">
      <c r="A2880" s="25" t="s">
        <v>2</v>
      </c>
      <c r="B2880" s="27" t="s">
        <v>241</v>
      </c>
      <c r="C2880" s="26" t="s">
        <v>8</v>
      </c>
      <c r="D2880" s="27" t="s">
        <v>217</v>
      </c>
      <c r="E2880" s="27" t="s">
        <v>38</v>
      </c>
      <c r="F2880" s="27" t="s">
        <v>39</v>
      </c>
      <c r="G2880" s="27" t="s">
        <v>40</v>
      </c>
      <c r="H2880" s="27" t="s">
        <v>244</v>
      </c>
      <c r="I2880" s="27" t="s">
        <v>42</v>
      </c>
      <c r="J2880" s="27" t="s">
        <v>244</v>
      </c>
      <c r="K2880" s="28" t="s">
        <v>12</v>
      </c>
      <c r="L2880" s="28" t="s">
        <v>219</v>
      </c>
      <c r="M2880" s="28" t="s">
        <v>220</v>
      </c>
      <c r="N2880" s="28"/>
      <c r="O2880" s="28" t="s">
        <v>221</v>
      </c>
      <c r="P2880" s="28" t="s">
        <v>222</v>
      </c>
      <c r="Q2880" s="1"/>
      <c r="R2880" s="1"/>
    </row>
    <row r="2881" ht="15.75" customHeight="1">
      <c r="A2881" s="47" t="s">
        <v>87</v>
      </c>
      <c r="B2881" s="33">
        <v>160000.0</v>
      </c>
      <c r="C2881" s="32">
        <v>4.0</v>
      </c>
      <c r="D2881" s="30">
        <f t="shared" ref="D2881:D2912" si="332">C2881*B2881</f>
        <v>640000</v>
      </c>
      <c r="E2881" s="10"/>
      <c r="F2881" s="31"/>
      <c r="G2881" s="32">
        <f t="shared" ref="G2881:G2909" si="333">$C2881+E2881-F2881</f>
        <v>4</v>
      </c>
      <c r="H2881" s="33">
        <v>191999.0</v>
      </c>
      <c r="I2881" s="32">
        <f t="shared" ref="I2881:I2912" si="334">H2881-B2881</f>
        <v>31999</v>
      </c>
      <c r="J2881" s="30">
        <f t="shared" ref="J2881:J2912" si="335">G2881*H2881</f>
        <v>767996</v>
      </c>
      <c r="K2881" s="34">
        <f t="shared" ref="K2881:K2912" si="336">J2881-D2881</f>
        <v>127996</v>
      </c>
      <c r="L2881" s="60">
        <v>142361.97</v>
      </c>
      <c r="M2881" s="60">
        <f t="shared" ref="M2881:M2912" si="337">C2881*L2881</f>
        <v>569447.88</v>
      </c>
      <c r="N2881" s="60"/>
      <c r="O2881" s="60">
        <f t="shared" ref="O2881:O2912" si="338">M2881/M$2879</f>
        <v>2.004213845</v>
      </c>
      <c r="P2881" s="60">
        <f t="shared" ref="P2881:P2912" si="339">D2881/M$2879</f>
        <v>2.252527239</v>
      </c>
      <c r="Q2881" s="50"/>
      <c r="R2881" s="50"/>
    </row>
    <row r="2882" ht="15.75" customHeight="1">
      <c r="A2882" s="47" t="s">
        <v>88</v>
      </c>
      <c r="B2882" s="33">
        <v>2200.0</v>
      </c>
      <c r="C2882" s="32">
        <v>1047247.0</v>
      </c>
      <c r="D2882" s="30">
        <f t="shared" si="332"/>
        <v>2303943400</v>
      </c>
      <c r="E2882" s="30"/>
      <c r="F2882" s="30"/>
      <c r="G2882" s="32">
        <f t="shared" si="333"/>
        <v>1047247</v>
      </c>
      <c r="H2882" s="33">
        <v>2400.0</v>
      </c>
      <c r="I2882" s="32">
        <f t="shared" si="334"/>
        <v>200</v>
      </c>
      <c r="J2882" s="30">
        <f t="shared" si="335"/>
        <v>2513392800</v>
      </c>
      <c r="K2882" s="34">
        <f t="shared" si="336"/>
        <v>209449400</v>
      </c>
      <c r="L2882" s="60">
        <v>917.46</v>
      </c>
      <c r="M2882" s="60">
        <f t="shared" si="337"/>
        <v>960807232.6</v>
      </c>
      <c r="N2882" s="60"/>
      <c r="O2882" s="60">
        <f t="shared" si="338"/>
        <v>3381.631973</v>
      </c>
      <c r="P2882" s="60">
        <f t="shared" si="339"/>
        <v>8108.898852</v>
      </c>
      <c r="Q2882" s="50"/>
      <c r="R2882" s="50"/>
    </row>
    <row r="2883" ht="15.75" customHeight="1">
      <c r="A2883" s="47" t="s">
        <v>89</v>
      </c>
      <c r="B2883" s="33">
        <v>87.0</v>
      </c>
      <c r="C2883" s="32">
        <v>92554.0</v>
      </c>
      <c r="D2883" s="30">
        <f t="shared" si="332"/>
        <v>8052198</v>
      </c>
      <c r="E2883" s="30">
        <v>6.0</v>
      </c>
      <c r="F2883" s="30"/>
      <c r="G2883" s="32">
        <f t="shared" si="333"/>
        <v>92560</v>
      </c>
      <c r="H2883" s="33">
        <v>88.0</v>
      </c>
      <c r="I2883" s="33">
        <f t="shared" si="334"/>
        <v>1</v>
      </c>
      <c r="J2883" s="30">
        <f t="shared" si="335"/>
        <v>8145280</v>
      </c>
      <c r="K2883" s="34">
        <f t="shared" si="336"/>
        <v>93082</v>
      </c>
      <c r="L2883" s="60">
        <v>74.13</v>
      </c>
      <c r="M2883" s="60">
        <f t="shared" si="337"/>
        <v>6861028.02</v>
      </c>
      <c r="N2883" s="60"/>
      <c r="O2883" s="60">
        <f t="shared" si="338"/>
        <v>24.14789453</v>
      </c>
      <c r="P2883" s="60">
        <f t="shared" si="339"/>
        <v>28.3403052</v>
      </c>
      <c r="Q2883" s="50"/>
      <c r="R2883" s="50"/>
    </row>
    <row r="2884" ht="15.75" customHeight="1">
      <c r="A2884" s="47" t="s">
        <v>47</v>
      </c>
      <c r="B2884" s="33">
        <v>740000.0</v>
      </c>
      <c r="C2884" s="32">
        <v>25.0</v>
      </c>
      <c r="D2884" s="30">
        <f t="shared" si="332"/>
        <v>18500000</v>
      </c>
      <c r="E2884" s="30">
        <v>5.0</v>
      </c>
      <c r="F2884" s="30"/>
      <c r="G2884" s="32">
        <f t="shared" si="333"/>
        <v>30</v>
      </c>
      <c r="H2884" s="33">
        <v>740000.0</v>
      </c>
      <c r="I2884" s="32">
        <f t="shared" si="334"/>
        <v>0</v>
      </c>
      <c r="J2884" s="30">
        <f t="shared" si="335"/>
        <v>22200000</v>
      </c>
      <c r="K2884" s="34">
        <f t="shared" si="336"/>
        <v>3700000</v>
      </c>
      <c r="L2884" s="60">
        <v>625785.16</v>
      </c>
      <c r="M2884" s="60">
        <f t="shared" si="337"/>
        <v>15644629</v>
      </c>
      <c r="N2884" s="60"/>
      <c r="O2884" s="60">
        <f t="shared" si="338"/>
        <v>55.0624265</v>
      </c>
      <c r="P2884" s="60">
        <f t="shared" si="339"/>
        <v>65.1121155</v>
      </c>
      <c r="Q2884" s="50"/>
      <c r="R2884" s="50"/>
    </row>
    <row r="2885" ht="15.75" customHeight="1">
      <c r="A2885" s="47" t="s">
        <v>48</v>
      </c>
      <c r="B2885" s="33">
        <v>60000.0</v>
      </c>
      <c r="C2885" s="32">
        <v>152566.0</v>
      </c>
      <c r="D2885" s="30">
        <f t="shared" si="332"/>
        <v>9153960000</v>
      </c>
      <c r="E2885" s="30"/>
      <c r="F2885" s="30"/>
      <c r="G2885" s="32">
        <f t="shared" si="333"/>
        <v>152566</v>
      </c>
      <c r="H2885" s="33">
        <v>62000.0</v>
      </c>
      <c r="I2885" s="32">
        <f t="shared" si="334"/>
        <v>2000</v>
      </c>
      <c r="J2885" s="30">
        <f t="shared" si="335"/>
        <v>9459092000</v>
      </c>
      <c r="K2885" s="34">
        <f t="shared" si="336"/>
        <v>305132000</v>
      </c>
      <c r="L2885" s="60">
        <v>38528.53</v>
      </c>
      <c r="M2885" s="60">
        <f t="shared" si="337"/>
        <v>5878143708</v>
      </c>
      <c r="N2885" s="60"/>
      <c r="O2885" s="60">
        <f t="shared" si="338"/>
        <v>20688.56065</v>
      </c>
      <c r="P2885" s="60">
        <f t="shared" si="339"/>
        <v>32218.03788</v>
      </c>
      <c r="Q2885" s="50"/>
      <c r="R2885" s="50"/>
    </row>
    <row r="2886" ht="15.75" customHeight="1">
      <c r="A2886" s="47" t="s">
        <v>86</v>
      </c>
      <c r="B2886" s="33">
        <v>10000.0</v>
      </c>
      <c r="C2886" s="32">
        <v>1146.0</v>
      </c>
      <c r="D2886" s="30">
        <f t="shared" si="332"/>
        <v>11460000</v>
      </c>
      <c r="E2886" s="30">
        <v>408.0</v>
      </c>
      <c r="F2886" s="31"/>
      <c r="G2886" s="32">
        <f t="shared" si="333"/>
        <v>1554</v>
      </c>
      <c r="H2886" s="33">
        <v>10000.0</v>
      </c>
      <c r="I2886" s="32">
        <f t="shared" si="334"/>
        <v>0</v>
      </c>
      <c r="J2886" s="30">
        <f t="shared" si="335"/>
        <v>15540000</v>
      </c>
      <c r="K2886" s="34">
        <f t="shared" si="336"/>
        <v>4080000</v>
      </c>
      <c r="L2886" s="60">
        <v>6442.95</v>
      </c>
      <c r="M2886" s="60">
        <f t="shared" si="337"/>
        <v>7383620.7</v>
      </c>
      <c r="N2886" s="60"/>
      <c r="O2886" s="60">
        <f t="shared" si="338"/>
        <v>25.98719804</v>
      </c>
      <c r="P2886" s="60">
        <f t="shared" si="339"/>
        <v>40.33431587</v>
      </c>
      <c r="Q2886" s="50"/>
      <c r="R2886" s="50"/>
    </row>
    <row r="2887" ht="15.75" customHeight="1">
      <c r="A2887" s="47" t="s">
        <v>90</v>
      </c>
      <c r="B2887" s="33">
        <v>1164.0</v>
      </c>
      <c r="C2887" s="32">
        <v>4.0</v>
      </c>
      <c r="D2887" s="30">
        <f t="shared" si="332"/>
        <v>4656</v>
      </c>
      <c r="E2887" s="30"/>
      <c r="F2887" s="30"/>
      <c r="G2887" s="32">
        <f t="shared" si="333"/>
        <v>4</v>
      </c>
      <c r="H2887" s="33">
        <v>1164.0</v>
      </c>
      <c r="I2887" s="32">
        <f t="shared" si="334"/>
        <v>0</v>
      </c>
      <c r="J2887" s="30">
        <f t="shared" si="335"/>
        <v>4656</v>
      </c>
      <c r="K2887" s="34">
        <f t="shared" si="336"/>
        <v>0</v>
      </c>
      <c r="L2887" s="60">
        <v>570569.75</v>
      </c>
      <c r="M2887" s="60">
        <f t="shared" si="337"/>
        <v>2282279</v>
      </c>
      <c r="N2887" s="60"/>
      <c r="O2887" s="60">
        <f t="shared" si="338"/>
        <v>8.032649397</v>
      </c>
      <c r="P2887" s="60">
        <f t="shared" si="339"/>
        <v>0.01638713566</v>
      </c>
      <c r="Q2887" s="50"/>
      <c r="R2887" s="50"/>
    </row>
    <row r="2888" ht="15.75" customHeight="1">
      <c r="A2888" s="47" t="s">
        <v>54</v>
      </c>
      <c r="B2888" s="33">
        <v>90000.0</v>
      </c>
      <c r="C2888" s="32">
        <v>20.0</v>
      </c>
      <c r="D2888" s="30">
        <f t="shared" si="332"/>
        <v>1800000</v>
      </c>
      <c r="E2888" s="30"/>
      <c r="F2888" s="30"/>
      <c r="G2888" s="32">
        <f t="shared" si="333"/>
        <v>20</v>
      </c>
      <c r="H2888" s="33">
        <v>90000.0</v>
      </c>
      <c r="I2888" s="32">
        <f t="shared" si="334"/>
        <v>0</v>
      </c>
      <c r="J2888" s="30">
        <f t="shared" si="335"/>
        <v>1800000</v>
      </c>
      <c r="K2888" s="34">
        <f t="shared" si="336"/>
        <v>0</v>
      </c>
      <c r="L2888" s="60">
        <v>88208.12</v>
      </c>
      <c r="M2888" s="60">
        <f t="shared" si="337"/>
        <v>1764162.4</v>
      </c>
      <c r="N2888" s="60"/>
      <c r="O2888" s="60">
        <f t="shared" si="338"/>
        <v>6.209099781</v>
      </c>
      <c r="P2888" s="60">
        <f t="shared" si="339"/>
        <v>6.335232859</v>
      </c>
      <c r="Q2888" s="50"/>
      <c r="R2888" s="50"/>
    </row>
    <row r="2889" ht="15.75" customHeight="1">
      <c r="A2889" s="47" t="s">
        <v>55</v>
      </c>
      <c r="B2889" s="33">
        <v>3500.0</v>
      </c>
      <c r="C2889" s="32">
        <v>2.0</v>
      </c>
      <c r="D2889" s="30">
        <f t="shared" si="332"/>
        <v>7000</v>
      </c>
      <c r="E2889" s="30"/>
      <c r="F2889" s="30"/>
      <c r="G2889" s="32">
        <f t="shared" si="333"/>
        <v>2</v>
      </c>
      <c r="H2889" s="33">
        <v>3500.0</v>
      </c>
      <c r="I2889" s="32">
        <f t="shared" si="334"/>
        <v>0</v>
      </c>
      <c r="J2889" s="30">
        <f t="shared" si="335"/>
        <v>7000</v>
      </c>
      <c r="K2889" s="34">
        <f t="shared" si="336"/>
        <v>0</v>
      </c>
      <c r="L2889" s="60">
        <v>2525.0</v>
      </c>
      <c r="M2889" s="60">
        <f t="shared" si="337"/>
        <v>5050</v>
      </c>
      <c r="N2889" s="60"/>
      <c r="O2889" s="60">
        <f t="shared" si="338"/>
        <v>0.01777384774</v>
      </c>
      <c r="P2889" s="60">
        <f t="shared" si="339"/>
        <v>0.02463701667</v>
      </c>
      <c r="Q2889" s="50"/>
      <c r="R2889" s="50"/>
    </row>
    <row r="2890" ht="15.75" customHeight="1">
      <c r="A2890" s="48" t="s">
        <v>91</v>
      </c>
      <c r="B2890" s="33">
        <v>16800.0</v>
      </c>
      <c r="C2890" s="32">
        <v>2.0</v>
      </c>
      <c r="D2890" s="30">
        <f t="shared" si="332"/>
        <v>33600</v>
      </c>
      <c r="E2890" s="30"/>
      <c r="F2890" s="30"/>
      <c r="G2890" s="32">
        <f t="shared" si="333"/>
        <v>2</v>
      </c>
      <c r="H2890" s="33">
        <v>16800.0</v>
      </c>
      <c r="I2890" s="32">
        <f t="shared" si="334"/>
        <v>0</v>
      </c>
      <c r="J2890" s="30">
        <f t="shared" si="335"/>
        <v>33600</v>
      </c>
      <c r="K2890" s="34">
        <f t="shared" si="336"/>
        <v>0</v>
      </c>
      <c r="L2890" s="60">
        <v>6624.0</v>
      </c>
      <c r="M2890" s="60">
        <f t="shared" si="337"/>
        <v>13248</v>
      </c>
      <c r="N2890" s="60"/>
      <c r="O2890" s="60">
        <f t="shared" si="338"/>
        <v>0.04662731384</v>
      </c>
      <c r="P2890" s="60">
        <f t="shared" si="339"/>
        <v>0.11825768</v>
      </c>
      <c r="Q2890" s="50"/>
      <c r="R2890" s="50"/>
    </row>
    <row r="2891" ht="15.75" customHeight="1">
      <c r="A2891" s="47" t="s">
        <v>92</v>
      </c>
      <c r="B2891" s="33">
        <v>130000.0</v>
      </c>
      <c r="C2891" s="32">
        <v>30.0</v>
      </c>
      <c r="D2891" s="30">
        <f t="shared" si="332"/>
        <v>3900000</v>
      </c>
      <c r="E2891" s="30"/>
      <c r="F2891" s="30"/>
      <c r="G2891" s="32">
        <f t="shared" si="333"/>
        <v>30</v>
      </c>
      <c r="H2891" s="33">
        <v>131000.0</v>
      </c>
      <c r="I2891" s="32">
        <f t="shared" si="334"/>
        <v>1000</v>
      </c>
      <c r="J2891" s="30">
        <f t="shared" si="335"/>
        <v>3930000</v>
      </c>
      <c r="K2891" s="34">
        <f t="shared" si="336"/>
        <v>30000</v>
      </c>
      <c r="L2891" s="60">
        <v>78588.51</v>
      </c>
      <c r="M2891" s="60">
        <f t="shared" si="337"/>
        <v>2357655.3</v>
      </c>
      <c r="N2891" s="60"/>
      <c r="O2891" s="60">
        <f t="shared" si="338"/>
        <v>8.297941848</v>
      </c>
      <c r="P2891" s="60">
        <f t="shared" si="339"/>
        <v>13.72633786</v>
      </c>
      <c r="Q2891" s="50"/>
      <c r="R2891" s="50"/>
    </row>
    <row r="2892" ht="15.75" customHeight="1">
      <c r="A2892" s="47" t="s">
        <v>67</v>
      </c>
      <c r="B2892" s="33">
        <v>9001.0</v>
      </c>
      <c r="C2892" s="32">
        <v>5.0</v>
      </c>
      <c r="D2892" s="30">
        <f t="shared" si="332"/>
        <v>45005</v>
      </c>
      <c r="E2892" s="30"/>
      <c r="F2892" s="30"/>
      <c r="G2892" s="32">
        <f t="shared" si="333"/>
        <v>5</v>
      </c>
      <c r="H2892" s="33">
        <v>9000.0</v>
      </c>
      <c r="I2892" s="32">
        <f t="shared" si="334"/>
        <v>-1</v>
      </c>
      <c r="J2892" s="30">
        <f t="shared" si="335"/>
        <v>45000</v>
      </c>
      <c r="K2892" s="34">
        <f t="shared" si="336"/>
        <v>-5</v>
      </c>
      <c r="L2892" s="60">
        <v>5599.99</v>
      </c>
      <c r="M2892" s="60">
        <f t="shared" si="337"/>
        <v>27999.95</v>
      </c>
      <c r="N2892" s="60"/>
      <c r="O2892" s="60">
        <f t="shared" si="338"/>
        <v>0.09854789072</v>
      </c>
      <c r="P2892" s="60">
        <f t="shared" si="339"/>
        <v>0.1583984193</v>
      </c>
      <c r="Q2892" s="50"/>
      <c r="R2892" s="50"/>
    </row>
    <row r="2893" ht="15.75" customHeight="1">
      <c r="A2893" s="47" t="s">
        <v>57</v>
      </c>
      <c r="B2893" s="33">
        <v>53000.0</v>
      </c>
      <c r="C2893" s="32">
        <v>20.0</v>
      </c>
      <c r="D2893" s="30">
        <f t="shared" si="332"/>
        <v>1060000</v>
      </c>
      <c r="E2893" s="30"/>
      <c r="F2893" s="30"/>
      <c r="G2893" s="32">
        <f t="shared" si="333"/>
        <v>20</v>
      </c>
      <c r="H2893" s="33">
        <v>55000.0</v>
      </c>
      <c r="I2893" s="32">
        <f t="shared" si="334"/>
        <v>2000</v>
      </c>
      <c r="J2893" s="30">
        <f t="shared" si="335"/>
        <v>1100000</v>
      </c>
      <c r="K2893" s="34">
        <f t="shared" si="336"/>
        <v>40000</v>
      </c>
      <c r="L2893" s="60">
        <v>38616.27</v>
      </c>
      <c r="M2893" s="60">
        <f t="shared" si="337"/>
        <v>772325.4</v>
      </c>
      <c r="N2893" s="60"/>
      <c r="O2893" s="60">
        <f t="shared" si="338"/>
        <v>2.718256251</v>
      </c>
      <c r="P2893" s="60">
        <f t="shared" si="339"/>
        <v>3.730748239</v>
      </c>
      <c r="Q2893" s="50"/>
      <c r="R2893" s="50"/>
    </row>
    <row r="2894" ht="15.75" customHeight="1">
      <c r="A2894" s="47" t="s">
        <v>58</v>
      </c>
      <c r="B2894" s="33">
        <v>90000.0</v>
      </c>
      <c r="C2894" s="32">
        <v>2.0</v>
      </c>
      <c r="D2894" s="30">
        <f t="shared" si="332"/>
        <v>180000</v>
      </c>
      <c r="E2894" s="30"/>
      <c r="F2894" s="30"/>
      <c r="G2894" s="32">
        <f t="shared" si="333"/>
        <v>2</v>
      </c>
      <c r="H2894" s="33">
        <v>90000.0</v>
      </c>
      <c r="I2894" s="32">
        <f t="shared" si="334"/>
        <v>0</v>
      </c>
      <c r="J2894" s="30">
        <f t="shared" si="335"/>
        <v>180000</v>
      </c>
      <c r="K2894" s="34">
        <f t="shared" si="336"/>
        <v>0</v>
      </c>
      <c r="L2894" s="60">
        <v>42723.0</v>
      </c>
      <c r="M2894" s="60">
        <f t="shared" si="337"/>
        <v>85446</v>
      </c>
      <c r="N2894" s="60"/>
      <c r="O2894" s="60">
        <f t="shared" si="338"/>
        <v>0.3007335038</v>
      </c>
      <c r="P2894" s="60">
        <f t="shared" si="339"/>
        <v>0.6335232859</v>
      </c>
      <c r="Q2894" s="50"/>
      <c r="R2894" s="50"/>
    </row>
    <row r="2895" ht="15.75" customHeight="1">
      <c r="A2895" s="47" t="s">
        <v>59</v>
      </c>
      <c r="B2895" s="33">
        <v>6.34</v>
      </c>
      <c r="C2895" s="32">
        <v>2677048.0</v>
      </c>
      <c r="D2895" s="30">
        <f t="shared" si="332"/>
        <v>16972484.32</v>
      </c>
      <c r="E2895" s="30">
        <v>1739664.0</v>
      </c>
      <c r="F2895" s="30"/>
      <c r="G2895" s="32">
        <f t="shared" si="333"/>
        <v>4416712</v>
      </c>
      <c r="H2895" s="33">
        <v>7.55</v>
      </c>
      <c r="I2895" s="32">
        <f t="shared" si="334"/>
        <v>1.21</v>
      </c>
      <c r="J2895" s="30">
        <f t="shared" si="335"/>
        <v>33346175.6</v>
      </c>
      <c r="K2895" s="34">
        <f t="shared" si="336"/>
        <v>16373691.28</v>
      </c>
      <c r="L2895" s="60">
        <v>9.66</v>
      </c>
      <c r="M2895" s="60">
        <f t="shared" si="337"/>
        <v>25860283.68</v>
      </c>
      <c r="N2895" s="60"/>
      <c r="O2895" s="60">
        <f t="shared" si="338"/>
        <v>91.01717717</v>
      </c>
      <c r="P2895" s="60">
        <f t="shared" si="339"/>
        <v>59.73591131</v>
      </c>
      <c r="Q2895" s="50"/>
      <c r="R2895" s="50"/>
    </row>
    <row r="2896" ht="15.75" customHeight="1">
      <c r="A2896" s="47" t="s">
        <v>60</v>
      </c>
      <c r="B2896" s="33">
        <v>1.75</v>
      </c>
      <c r="C2896" s="32">
        <v>1.33953818E8</v>
      </c>
      <c r="D2896" s="30">
        <f t="shared" si="332"/>
        <v>234419181.5</v>
      </c>
      <c r="E2896" s="30">
        <v>43000.0</v>
      </c>
      <c r="F2896" s="30">
        <v>5000000.0</v>
      </c>
      <c r="G2896" s="32">
        <f t="shared" si="333"/>
        <v>128996818</v>
      </c>
      <c r="H2896" s="33">
        <v>2.15</v>
      </c>
      <c r="I2896" s="33">
        <f t="shared" si="334"/>
        <v>0.4</v>
      </c>
      <c r="J2896" s="30">
        <f t="shared" si="335"/>
        <v>277343158.7</v>
      </c>
      <c r="K2896" s="34">
        <f t="shared" si="336"/>
        <v>42923977.2</v>
      </c>
      <c r="L2896" s="60">
        <v>2.1</v>
      </c>
      <c r="M2896" s="60">
        <f t="shared" si="337"/>
        <v>281303017.8</v>
      </c>
      <c r="N2896" s="60"/>
      <c r="O2896" s="60">
        <f t="shared" si="338"/>
        <v>990.0667343</v>
      </c>
      <c r="P2896" s="60">
        <f t="shared" si="339"/>
        <v>825.0556119</v>
      </c>
      <c r="Q2896" s="50"/>
      <c r="R2896" s="50"/>
    </row>
    <row r="2897" ht="15.75" customHeight="1">
      <c r="A2897" s="47" t="s">
        <v>61</v>
      </c>
      <c r="B2897" s="33">
        <v>117000.0</v>
      </c>
      <c r="C2897" s="32">
        <v>5.0</v>
      </c>
      <c r="D2897" s="30">
        <f t="shared" si="332"/>
        <v>585000</v>
      </c>
      <c r="E2897" s="30"/>
      <c r="F2897" s="30"/>
      <c r="G2897" s="32">
        <f t="shared" si="333"/>
        <v>5</v>
      </c>
      <c r="H2897" s="33">
        <v>117000.0</v>
      </c>
      <c r="I2897" s="32">
        <f t="shared" si="334"/>
        <v>0</v>
      </c>
      <c r="J2897" s="30">
        <f t="shared" si="335"/>
        <v>585000</v>
      </c>
      <c r="K2897" s="34">
        <f t="shared" si="336"/>
        <v>0</v>
      </c>
      <c r="L2897" s="60">
        <v>73873.8</v>
      </c>
      <c r="M2897" s="60">
        <f t="shared" si="337"/>
        <v>369369</v>
      </c>
      <c r="N2897" s="60"/>
      <c r="O2897" s="60">
        <f t="shared" si="338"/>
        <v>1.300021459</v>
      </c>
      <c r="P2897" s="60">
        <f t="shared" si="339"/>
        <v>2.058950679</v>
      </c>
      <c r="Q2897" s="50"/>
      <c r="R2897" s="50"/>
    </row>
    <row r="2898" ht="15.75" customHeight="1">
      <c r="A2898" s="47" t="s">
        <v>82</v>
      </c>
      <c r="B2898" s="45">
        <v>48900.0</v>
      </c>
      <c r="C2898" s="32">
        <v>6.0</v>
      </c>
      <c r="D2898" s="31">
        <f t="shared" si="332"/>
        <v>293400</v>
      </c>
      <c r="E2898" s="30"/>
      <c r="F2898" s="31"/>
      <c r="G2898" s="32">
        <f t="shared" si="333"/>
        <v>6</v>
      </c>
      <c r="H2898" s="45">
        <v>48900.0</v>
      </c>
      <c r="I2898" s="32">
        <f t="shared" si="334"/>
        <v>0</v>
      </c>
      <c r="J2898" s="31">
        <f t="shared" si="335"/>
        <v>293400</v>
      </c>
      <c r="K2898" s="34">
        <f t="shared" si="336"/>
        <v>0</v>
      </c>
      <c r="L2898" s="60">
        <v>33386.06</v>
      </c>
      <c r="M2898" s="60">
        <f t="shared" si="337"/>
        <v>200316.36</v>
      </c>
      <c r="N2898" s="60"/>
      <c r="O2898" s="60">
        <f t="shared" si="338"/>
        <v>0.7050282145</v>
      </c>
      <c r="P2898" s="60">
        <f t="shared" si="339"/>
        <v>1.032642956</v>
      </c>
      <c r="Q2898" s="50"/>
      <c r="R2898" s="50"/>
    </row>
    <row r="2899" ht="15.75" customHeight="1">
      <c r="A2899" s="47" t="s">
        <v>93</v>
      </c>
      <c r="B2899" s="33">
        <v>291900.0</v>
      </c>
      <c r="C2899" s="32">
        <v>2000.0</v>
      </c>
      <c r="D2899" s="30">
        <f t="shared" si="332"/>
        <v>583800000</v>
      </c>
      <c r="E2899" s="30">
        <v>6.0</v>
      </c>
      <c r="F2899" s="30"/>
      <c r="G2899" s="32">
        <f t="shared" si="333"/>
        <v>2006</v>
      </c>
      <c r="H2899" s="33">
        <v>299999.99</v>
      </c>
      <c r="I2899" s="32">
        <f t="shared" si="334"/>
        <v>8099.99</v>
      </c>
      <c r="J2899" s="30">
        <f t="shared" si="335"/>
        <v>601799979.9</v>
      </c>
      <c r="K2899" s="34">
        <f t="shared" si="336"/>
        <v>17999979.94</v>
      </c>
      <c r="L2899" s="60">
        <v>200714.47</v>
      </c>
      <c r="M2899" s="60">
        <f t="shared" si="337"/>
        <v>401428940</v>
      </c>
      <c r="N2899" s="60"/>
      <c r="O2899" s="60">
        <f t="shared" si="338"/>
        <v>1412.858784</v>
      </c>
      <c r="P2899" s="60">
        <f t="shared" si="339"/>
        <v>2054.727191</v>
      </c>
      <c r="Q2899" s="50"/>
      <c r="R2899" s="50"/>
    </row>
    <row r="2900" ht="15.75" customHeight="1">
      <c r="A2900" s="47" t="s">
        <v>94</v>
      </c>
      <c r="B2900" s="33">
        <v>18000.0</v>
      </c>
      <c r="C2900" s="32">
        <v>8.0</v>
      </c>
      <c r="D2900" s="30">
        <f t="shared" si="332"/>
        <v>144000</v>
      </c>
      <c r="E2900" s="30"/>
      <c r="F2900" s="30"/>
      <c r="G2900" s="32">
        <f t="shared" si="333"/>
        <v>8</v>
      </c>
      <c r="H2900" s="33">
        <v>20300.0</v>
      </c>
      <c r="I2900" s="32">
        <f t="shared" si="334"/>
        <v>2300</v>
      </c>
      <c r="J2900" s="30">
        <f t="shared" si="335"/>
        <v>162400</v>
      </c>
      <c r="K2900" s="34">
        <f t="shared" si="336"/>
        <v>18400</v>
      </c>
      <c r="L2900" s="60">
        <v>12781.25</v>
      </c>
      <c r="M2900" s="60">
        <f t="shared" si="337"/>
        <v>102250</v>
      </c>
      <c r="N2900" s="60"/>
      <c r="O2900" s="60">
        <f t="shared" si="338"/>
        <v>0.3598764221</v>
      </c>
      <c r="P2900" s="60">
        <f t="shared" si="339"/>
        <v>0.5068186287</v>
      </c>
      <c r="Q2900" s="50"/>
      <c r="R2900" s="50"/>
    </row>
    <row r="2901" ht="15.75" customHeight="1">
      <c r="A2901" s="47" t="s">
        <v>64</v>
      </c>
      <c r="B2901" s="33">
        <v>725000.0</v>
      </c>
      <c r="C2901" s="32">
        <v>50.0</v>
      </c>
      <c r="D2901" s="30">
        <f t="shared" si="332"/>
        <v>36250000</v>
      </c>
      <c r="E2901" s="30"/>
      <c r="F2901" s="30"/>
      <c r="G2901" s="32">
        <f t="shared" si="333"/>
        <v>50</v>
      </c>
      <c r="H2901" s="33">
        <v>725000.0</v>
      </c>
      <c r="I2901" s="32">
        <f t="shared" si="334"/>
        <v>0</v>
      </c>
      <c r="J2901" s="30">
        <f t="shared" si="335"/>
        <v>36250000</v>
      </c>
      <c r="K2901" s="34">
        <f t="shared" si="336"/>
        <v>0</v>
      </c>
      <c r="L2901" s="60">
        <v>159664.04</v>
      </c>
      <c r="M2901" s="60">
        <f t="shared" si="337"/>
        <v>7983202</v>
      </c>
      <c r="N2901" s="60"/>
      <c r="O2901" s="60">
        <f t="shared" si="338"/>
        <v>28.09746868</v>
      </c>
      <c r="P2901" s="60">
        <f t="shared" si="339"/>
        <v>127.5845506</v>
      </c>
      <c r="Q2901" s="50"/>
      <c r="R2901" s="50"/>
    </row>
    <row r="2902" ht="15.75" customHeight="1">
      <c r="A2902" s="47" t="s">
        <v>65</v>
      </c>
      <c r="B2902" s="33">
        <v>725000.0</v>
      </c>
      <c r="C2902" s="32">
        <v>292.0</v>
      </c>
      <c r="D2902" s="30">
        <f t="shared" si="332"/>
        <v>211700000</v>
      </c>
      <c r="E2902" s="30"/>
      <c r="F2902" s="30"/>
      <c r="G2902" s="32">
        <f t="shared" si="333"/>
        <v>292</v>
      </c>
      <c r="H2902" s="33">
        <v>725000.0</v>
      </c>
      <c r="I2902" s="32">
        <f t="shared" si="334"/>
        <v>0</v>
      </c>
      <c r="J2902" s="30">
        <f t="shared" si="335"/>
        <v>211700000</v>
      </c>
      <c r="K2902" s="34">
        <f t="shared" si="336"/>
        <v>0</v>
      </c>
      <c r="L2902" s="60">
        <v>184419.38</v>
      </c>
      <c r="M2902" s="60">
        <f t="shared" si="337"/>
        <v>53850458.96</v>
      </c>
      <c r="N2902" s="60"/>
      <c r="O2902" s="60">
        <f t="shared" si="338"/>
        <v>189.530665</v>
      </c>
      <c r="P2902" s="60">
        <f t="shared" si="339"/>
        <v>745.0937757</v>
      </c>
      <c r="Q2902" s="50"/>
      <c r="R2902" s="50"/>
    </row>
    <row r="2903" ht="15.75" customHeight="1">
      <c r="A2903" s="47" t="s">
        <v>95</v>
      </c>
      <c r="B2903" s="33">
        <v>2800.0</v>
      </c>
      <c r="C2903" s="32">
        <v>17.0</v>
      </c>
      <c r="D2903" s="30">
        <f t="shared" si="332"/>
        <v>47600</v>
      </c>
      <c r="E2903" s="30"/>
      <c r="F2903" s="30"/>
      <c r="G2903" s="32">
        <f t="shared" si="333"/>
        <v>17</v>
      </c>
      <c r="H2903" s="33">
        <v>3360.0</v>
      </c>
      <c r="I2903" s="32">
        <f t="shared" si="334"/>
        <v>560</v>
      </c>
      <c r="J2903" s="30">
        <f t="shared" si="335"/>
        <v>57120</v>
      </c>
      <c r="K2903" s="34">
        <f t="shared" si="336"/>
        <v>9520</v>
      </c>
      <c r="L2903" s="60">
        <v>2253.7</v>
      </c>
      <c r="M2903" s="60">
        <f t="shared" si="337"/>
        <v>38312.9</v>
      </c>
      <c r="N2903" s="60"/>
      <c r="O2903" s="60">
        <f t="shared" si="338"/>
        <v>0.1348450794</v>
      </c>
      <c r="P2903" s="60">
        <f t="shared" si="339"/>
        <v>0.1675317134</v>
      </c>
      <c r="Q2903" s="50"/>
      <c r="R2903" s="50"/>
    </row>
    <row r="2904" ht="15.75" customHeight="1">
      <c r="A2904" s="47" t="s">
        <v>96</v>
      </c>
      <c r="B2904" s="33">
        <v>10000.0</v>
      </c>
      <c r="C2904" s="32">
        <v>10.0</v>
      </c>
      <c r="D2904" s="30">
        <f t="shared" si="332"/>
        <v>100000</v>
      </c>
      <c r="E2904" s="30"/>
      <c r="F2904" s="30"/>
      <c r="G2904" s="32">
        <f t="shared" si="333"/>
        <v>10</v>
      </c>
      <c r="H2904" s="33">
        <v>10000.0</v>
      </c>
      <c r="I2904" s="32">
        <f t="shared" si="334"/>
        <v>0</v>
      </c>
      <c r="J2904" s="30">
        <f t="shared" si="335"/>
        <v>100000</v>
      </c>
      <c r="K2904" s="34">
        <f t="shared" si="336"/>
        <v>0</v>
      </c>
      <c r="L2904" s="60">
        <v>5437.79</v>
      </c>
      <c r="M2904" s="60">
        <f t="shared" si="337"/>
        <v>54377.9</v>
      </c>
      <c r="N2904" s="60"/>
      <c r="O2904" s="60">
        <f t="shared" si="338"/>
        <v>0.1913870327</v>
      </c>
      <c r="P2904" s="60">
        <f t="shared" si="339"/>
        <v>0.3519573811</v>
      </c>
      <c r="Q2904" s="50"/>
      <c r="R2904" s="50"/>
    </row>
    <row r="2905" ht="15.75" customHeight="1">
      <c r="A2905" s="47" t="s">
        <v>50</v>
      </c>
      <c r="B2905" s="33">
        <v>113000.0</v>
      </c>
      <c r="C2905" s="32">
        <v>111.0</v>
      </c>
      <c r="D2905" s="30">
        <f t="shared" si="332"/>
        <v>12543000</v>
      </c>
      <c r="E2905" s="30"/>
      <c r="F2905" s="30"/>
      <c r="G2905" s="32">
        <f t="shared" si="333"/>
        <v>111</v>
      </c>
      <c r="H2905" s="33">
        <v>110000.0</v>
      </c>
      <c r="I2905" s="32">
        <f t="shared" si="334"/>
        <v>-3000</v>
      </c>
      <c r="J2905" s="30">
        <f t="shared" si="335"/>
        <v>12210000</v>
      </c>
      <c r="K2905" s="34">
        <f t="shared" si="336"/>
        <v>-333000</v>
      </c>
      <c r="L2905" s="60">
        <v>57758.64</v>
      </c>
      <c r="M2905" s="60">
        <f t="shared" si="337"/>
        <v>6411209.04</v>
      </c>
      <c r="N2905" s="60"/>
      <c r="O2905" s="60">
        <f t="shared" si="338"/>
        <v>22.56472343</v>
      </c>
      <c r="P2905" s="60">
        <f t="shared" si="339"/>
        <v>44.14601431</v>
      </c>
      <c r="Q2905" s="50"/>
      <c r="R2905" s="50"/>
    </row>
    <row r="2906" ht="15.75" customHeight="1">
      <c r="A2906" s="47" t="s">
        <v>49</v>
      </c>
      <c r="B2906" s="33">
        <v>85000.0</v>
      </c>
      <c r="C2906" s="32">
        <v>1411.0</v>
      </c>
      <c r="D2906" s="30">
        <f t="shared" si="332"/>
        <v>119935000</v>
      </c>
      <c r="E2906" s="30">
        <v>10.0</v>
      </c>
      <c r="F2906" s="30"/>
      <c r="G2906" s="32">
        <f t="shared" si="333"/>
        <v>1421</v>
      </c>
      <c r="H2906" s="33">
        <v>88900.0</v>
      </c>
      <c r="I2906" s="32">
        <f t="shared" si="334"/>
        <v>3900</v>
      </c>
      <c r="J2906" s="30">
        <f t="shared" si="335"/>
        <v>126326900</v>
      </c>
      <c r="K2906" s="34">
        <f t="shared" si="336"/>
        <v>6391900</v>
      </c>
      <c r="L2906" s="60">
        <v>68560.97</v>
      </c>
      <c r="M2906" s="60">
        <f t="shared" si="337"/>
        <v>96739528.67</v>
      </c>
      <c r="N2906" s="60"/>
      <c r="O2906" s="60">
        <f t="shared" si="338"/>
        <v>340.4819116</v>
      </c>
      <c r="P2906" s="60">
        <f t="shared" si="339"/>
        <v>422.120085</v>
      </c>
      <c r="Q2906" s="50"/>
      <c r="R2906" s="50"/>
    </row>
    <row r="2907" ht="15.75" customHeight="1">
      <c r="A2907" s="47" t="s">
        <v>97</v>
      </c>
      <c r="B2907" s="33">
        <v>34200.0</v>
      </c>
      <c r="C2907" s="32">
        <v>718.0</v>
      </c>
      <c r="D2907" s="30">
        <f t="shared" si="332"/>
        <v>24555600</v>
      </c>
      <c r="E2907" s="30"/>
      <c r="F2907" s="30"/>
      <c r="G2907" s="32">
        <f t="shared" si="333"/>
        <v>718</v>
      </c>
      <c r="H2907" s="33">
        <v>34200.0</v>
      </c>
      <c r="I2907" s="32">
        <f t="shared" si="334"/>
        <v>0</v>
      </c>
      <c r="J2907" s="30">
        <f t="shared" si="335"/>
        <v>24555600</v>
      </c>
      <c r="K2907" s="34">
        <f t="shared" si="336"/>
        <v>0</v>
      </c>
      <c r="L2907" s="60">
        <v>16027.83</v>
      </c>
      <c r="M2907" s="60">
        <f t="shared" si="337"/>
        <v>11507981.94</v>
      </c>
      <c r="N2907" s="60"/>
      <c r="O2907" s="60">
        <f t="shared" si="338"/>
        <v>40.50319185</v>
      </c>
      <c r="P2907" s="60">
        <f t="shared" si="339"/>
        <v>86.42524666</v>
      </c>
      <c r="Q2907" s="50"/>
      <c r="R2907" s="50"/>
    </row>
    <row r="2908" ht="15.75" customHeight="1">
      <c r="A2908" s="47" t="s">
        <v>51</v>
      </c>
      <c r="B2908" s="33">
        <v>80000.0</v>
      </c>
      <c r="C2908" s="32">
        <v>152727.0</v>
      </c>
      <c r="D2908" s="30">
        <f t="shared" si="332"/>
        <v>12218160000</v>
      </c>
      <c r="E2908" s="30"/>
      <c r="F2908" s="30"/>
      <c r="G2908" s="32">
        <f t="shared" si="333"/>
        <v>152727</v>
      </c>
      <c r="H2908" s="33">
        <v>95000.0</v>
      </c>
      <c r="I2908" s="32">
        <f t="shared" si="334"/>
        <v>15000</v>
      </c>
      <c r="J2908" s="30">
        <f t="shared" si="335"/>
        <v>14509065000</v>
      </c>
      <c r="K2908" s="34">
        <f t="shared" si="336"/>
        <v>2290905000</v>
      </c>
      <c r="L2908" s="60">
        <v>17149.72</v>
      </c>
      <c r="M2908" s="60">
        <f t="shared" si="337"/>
        <v>2619225286</v>
      </c>
      <c r="N2908" s="60"/>
      <c r="O2908" s="60">
        <f t="shared" si="338"/>
        <v>9218.556722</v>
      </c>
      <c r="P2908" s="60">
        <f t="shared" si="339"/>
        <v>43002.71595</v>
      </c>
      <c r="Q2908" s="50"/>
      <c r="R2908" s="50"/>
    </row>
    <row r="2909" ht="15.75" customHeight="1">
      <c r="A2909" s="47" t="s">
        <v>70</v>
      </c>
      <c r="B2909" s="33">
        <v>690.0</v>
      </c>
      <c r="C2909" s="32">
        <v>10925.0</v>
      </c>
      <c r="D2909" s="30">
        <f t="shared" si="332"/>
        <v>7538250</v>
      </c>
      <c r="E2909" s="30"/>
      <c r="F2909" s="30"/>
      <c r="G2909" s="32">
        <f t="shared" si="333"/>
        <v>10925</v>
      </c>
      <c r="H2909" s="33">
        <v>690.0</v>
      </c>
      <c r="I2909" s="32">
        <f t="shared" si="334"/>
        <v>0</v>
      </c>
      <c r="J2909" s="30">
        <f t="shared" si="335"/>
        <v>7538250</v>
      </c>
      <c r="K2909" s="34">
        <f t="shared" si="336"/>
        <v>0</v>
      </c>
      <c r="L2909" s="60">
        <v>689.6</v>
      </c>
      <c r="M2909" s="60">
        <f t="shared" si="337"/>
        <v>7533880</v>
      </c>
      <c r="N2909" s="60"/>
      <c r="O2909" s="60">
        <f t="shared" si="338"/>
        <v>26.51604674</v>
      </c>
      <c r="P2909" s="60">
        <f t="shared" si="339"/>
        <v>26.53142728</v>
      </c>
      <c r="Q2909" s="50"/>
      <c r="R2909" s="50"/>
    </row>
    <row r="2910" ht="15.75" hidden="1" customHeight="1">
      <c r="A2910" s="35"/>
      <c r="B2910" s="10"/>
      <c r="C2910" s="10"/>
      <c r="D2910" s="31">
        <f t="shared" si="332"/>
        <v>0</v>
      </c>
      <c r="E2910" s="31"/>
      <c r="F2910" s="31"/>
      <c r="G2910" s="32"/>
      <c r="H2910" s="31"/>
      <c r="I2910" s="32">
        <f t="shared" si="334"/>
        <v>0</v>
      </c>
      <c r="J2910" s="31">
        <f t="shared" si="335"/>
        <v>0</v>
      </c>
      <c r="K2910" s="34">
        <f t="shared" si="336"/>
        <v>0</v>
      </c>
      <c r="L2910" s="60"/>
      <c r="M2910" s="60">
        <f t="shared" si="337"/>
        <v>0</v>
      </c>
      <c r="N2910" s="60"/>
      <c r="O2910" s="60">
        <f t="shared" si="338"/>
        <v>0</v>
      </c>
      <c r="P2910" s="60">
        <f t="shared" si="339"/>
        <v>0</v>
      </c>
    </row>
    <row r="2911" ht="15.75" hidden="1" customHeight="1">
      <c r="A2911" s="35"/>
      <c r="B2911" s="10"/>
      <c r="C2911" s="10"/>
      <c r="D2911" s="31">
        <f t="shared" si="332"/>
        <v>0</v>
      </c>
      <c r="E2911" s="31"/>
      <c r="F2911" s="31"/>
      <c r="G2911" s="32"/>
      <c r="H2911" s="31"/>
      <c r="I2911" s="32">
        <f t="shared" si="334"/>
        <v>0</v>
      </c>
      <c r="J2911" s="31">
        <f t="shared" si="335"/>
        <v>0</v>
      </c>
      <c r="K2911" s="34">
        <f t="shared" si="336"/>
        <v>0</v>
      </c>
      <c r="L2911" s="60"/>
      <c r="M2911" s="60">
        <f t="shared" si="337"/>
        <v>0</v>
      </c>
      <c r="N2911" s="60"/>
      <c r="O2911" s="60">
        <f t="shared" si="338"/>
        <v>0</v>
      </c>
      <c r="P2911" s="60">
        <f t="shared" si="339"/>
        <v>0</v>
      </c>
    </row>
    <row r="2912" ht="15.75" hidden="1" customHeight="1">
      <c r="A2912" s="37"/>
      <c r="B2912" s="38"/>
      <c r="C2912" s="38"/>
      <c r="D2912" s="39">
        <f t="shared" si="332"/>
        <v>0</v>
      </c>
      <c r="E2912" s="39"/>
      <c r="F2912" s="39"/>
      <c r="G2912" s="32"/>
      <c r="H2912" s="39"/>
      <c r="I2912" s="40">
        <f t="shared" si="334"/>
        <v>0</v>
      </c>
      <c r="J2912" s="39">
        <f t="shared" si="335"/>
        <v>0</v>
      </c>
      <c r="K2912" s="34">
        <f t="shared" si="336"/>
        <v>0</v>
      </c>
      <c r="L2912" s="60"/>
      <c r="M2912" s="60">
        <f t="shared" si="337"/>
        <v>0</v>
      </c>
      <c r="N2912" s="60"/>
      <c r="O2912" s="60">
        <f t="shared" si="338"/>
        <v>0</v>
      </c>
      <c r="P2912" s="60">
        <f t="shared" si="339"/>
        <v>0</v>
      </c>
    </row>
    <row r="2913" ht="15.75" customHeight="1">
      <c r="B2913" s="2"/>
      <c r="C2913" s="2"/>
      <c r="D2913" s="3"/>
      <c r="E2913" s="3"/>
      <c r="F2913" s="3"/>
      <c r="G2913" s="12">
        <f>SUM(G2881:G2912)</f>
        <v>134875872</v>
      </c>
      <c r="H2913" s="3"/>
      <c r="I2913" s="3"/>
      <c r="J2913" s="3"/>
      <c r="M2913" s="1" t="s">
        <v>223</v>
      </c>
      <c r="N2913" s="2"/>
      <c r="O2913" s="60"/>
      <c r="P2913" s="60"/>
    </row>
    <row r="2914" ht="15.75" customHeight="1">
      <c r="B2914" s="2"/>
      <c r="C2914" s="2"/>
      <c r="D2914" s="3"/>
      <c r="E2914" s="3"/>
      <c r="F2914" s="3"/>
      <c r="G2914" s="3"/>
      <c r="H2914" s="3"/>
      <c r="I2914" s="3"/>
      <c r="J2914" s="3"/>
      <c r="M2914" s="61">
        <f>SUM(M2881:M2913)</f>
        <v>10389326247</v>
      </c>
      <c r="N2914" s="2"/>
      <c r="O2914" s="60">
        <f>M2914/M$2829</f>
        <v>36504.84851</v>
      </c>
      <c r="P2914" s="60">
        <f>SUM(P2881:P2909)</f>
        <v>87885.97318</v>
      </c>
    </row>
    <row r="2915" ht="15.75" customHeight="1">
      <c r="B2915" s="2"/>
      <c r="C2915" s="2"/>
      <c r="D2915" s="3" t="s">
        <v>17</v>
      </c>
      <c r="E2915" s="3"/>
      <c r="F2915" s="3"/>
      <c r="G2915" s="3"/>
      <c r="H2915" s="3"/>
      <c r="I2915" s="3"/>
      <c r="J2915" s="3" t="s">
        <v>17</v>
      </c>
    </row>
    <row r="2916" ht="15.75" customHeight="1">
      <c r="A2916" s="51" t="s">
        <v>88</v>
      </c>
      <c r="B2916" s="52" t="s">
        <v>51</v>
      </c>
      <c r="C2916" s="52" t="s">
        <v>48</v>
      </c>
      <c r="D2916" s="3">
        <f>SUM(D2881:D2915)</f>
        <v>24970629375</v>
      </c>
      <c r="E2916" s="3"/>
      <c r="F2916" s="3"/>
      <c r="G2916" s="3"/>
      <c r="H2916" s="3"/>
      <c r="I2916" s="3"/>
      <c r="J2916" s="3">
        <f>SUM(J2881:J2915)</f>
        <v>27867571316</v>
      </c>
      <c r="K2916" s="17">
        <f>J2916-D2916</f>
        <v>2896941941</v>
      </c>
    </row>
    <row r="2917" ht="15.75" customHeight="1">
      <c r="A2917" s="15" t="s">
        <v>157</v>
      </c>
      <c r="B2917" s="15" t="s">
        <v>157</v>
      </c>
      <c r="C2917" s="15" t="s">
        <v>157</v>
      </c>
      <c r="D2917" s="3"/>
      <c r="E2917" s="3"/>
      <c r="F2917" s="3"/>
      <c r="G2917" s="3"/>
      <c r="H2917" s="3"/>
      <c r="I2917" s="3"/>
      <c r="J2917" s="3"/>
    </row>
    <row r="2918" ht="15.75" customHeight="1">
      <c r="A2918" s="2">
        <v>5.791930372E9</v>
      </c>
      <c r="B2918" s="2">
        <v>2.6121595E7</v>
      </c>
      <c r="C2918" s="2">
        <v>2.925E7</v>
      </c>
      <c r="D2918" s="3" t="s">
        <v>20</v>
      </c>
      <c r="E2918" s="3"/>
      <c r="F2918" s="3"/>
      <c r="G2918" s="3"/>
      <c r="H2918" s="3"/>
      <c r="I2918" s="3"/>
      <c r="J2918" s="3" t="s">
        <v>20</v>
      </c>
      <c r="K2918" s="43">
        <f>K2916/J2919</f>
        <v>10196.00099</v>
      </c>
    </row>
    <row r="2919" ht="15.75" customHeight="1">
      <c r="A2919" s="52" t="s">
        <v>158</v>
      </c>
      <c r="B2919" s="52" t="s">
        <v>158</v>
      </c>
      <c r="C2919" s="52" t="s">
        <v>158</v>
      </c>
      <c r="D2919" s="11">
        <v>284601.27</v>
      </c>
      <c r="E2919" s="3"/>
      <c r="F2919" s="3"/>
      <c r="G2919" s="3"/>
      <c r="H2919" s="3"/>
      <c r="I2919" s="3"/>
      <c r="J2919" s="11">
        <v>284125.31</v>
      </c>
      <c r="K2919" s="42"/>
    </row>
    <row r="2920" ht="15.75" customHeight="1">
      <c r="A2920" s="2">
        <f>C2882</f>
        <v>1047247</v>
      </c>
      <c r="B2920" s="2">
        <f>C2908</f>
        <v>152727</v>
      </c>
      <c r="C2920" s="2">
        <f>C2885</f>
        <v>152566</v>
      </c>
      <c r="D2920" s="3" t="s">
        <v>21</v>
      </c>
      <c r="E2920" s="3"/>
      <c r="F2920" s="3"/>
      <c r="G2920" s="3"/>
      <c r="H2920" s="3"/>
      <c r="I2920" s="3"/>
      <c r="J2920" s="3" t="s">
        <v>21</v>
      </c>
    </row>
    <row r="2921" ht="15.75" customHeight="1">
      <c r="A2921" s="52" t="s">
        <v>159</v>
      </c>
      <c r="B2921" s="52" t="s">
        <v>159</v>
      </c>
      <c r="C2921" s="52" t="s">
        <v>159</v>
      </c>
      <c r="D2921" s="12">
        <f>D2916/D2919</f>
        <v>87738.99489</v>
      </c>
      <c r="E2921" s="12"/>
      <c r="F2921" s="12"/>
      <c r="G2921" s="12"/>
      <c r="H2921" s="3"/>
      <c r="I2921" s="3"/>
      <c r="J2921" s="12">
        <f>J2916/J2919</f>
        <v>98081.97417</v>
      </c>
      <c r="K2921" s="18">
        <f>J2921-D2921</f>
        <v>10342.97928</v>
      </c>
    </row>
    <row r="2922" ht="15.75" customHeight="1">
      <c r="A2922" s="6">
        <f t="shared" ref="A2922:C2922" si="340">A2920*100/A2918</f>
        <v>0.01808113932</v>
      </c>
      <c r="B2922" s="2">
        <f t="shared" si="340"/>
        <v>0.5846771608</v>
      </c>
      <c r="C2922" s="2">
        <f t="shared" si="340"/>
        <v>0.5215931624</v>
      </c>
      <c r="D2922" s="3"/>
      <c r="E2922" s="3"/>
      <c r="F2922" s="3"/>
      <c r="G2922" s="3"/>
      <c r="H2922" s="3"/>
      <c r="I2922" s="3"/>
      <c r="J2922" s="3"/>
    </row>
    <row r="2923" ht="15.75" customHeight="1">
      <c r="B2923" s="2"/>
      <c r="C2923" s="2"/>
      <c r="D2923" s="3"/>
      <c r="E2923" s="3"/>
      <c r="F2923" s="3"/>
      <c r="G2923" s="3"/>
      <c r="H2923" s="3"/>
      <c r="I2923" s="3"/>
      <c r="J2923" s="3"/>
    </row>
    <row r="2924" ht="15.75" customHeight="1">
      <c r="B2924" s="2"/>
      <c r="C2924" s="2"/>
      <c r="D2924" s="3"/>
      <c r="E2924" s="3"/>
      <c r="F2924" s="3"/>
      <c r="G2924" s="3"/>
      <c r="H2924" s="3"/>
      <c r="I2924" s="3"/>
      <c r="J2924" s="3"/>
    </row>
    <row r="2925" ht="15.75" customHeight="1">
      <c r="B2925" s="2"/>
      <c r="C2925" s="2"/>
      <c r="D2925" s="3"/>
      <c r="E2925" s="3"/>
      <c r="F2925" s="3"/>
      <c r="G2925" s="3"/>
      <c r="H2925" s="3"/>
      <c r="I2925" s="3"/>
      <c r="J2925" s="3"/>
    </row>
    <row r="2926" ht="15.75" customHeight="1">
      <c r="B2926" s="2"/>
      <c r="C2926" s="2"/>
      <c r="D2926" s="3"/>
      <c r="E2926" s="3"/>
      <c r="F2926" s="3"/>
      <c r="G2926" s="3"/>
      <c r="H2926" s="3"/>
      <c r="I2926" s="3"/>
      <c r="J2926" s="3"/>
    </row>
    <row r="2927" ht="15.75" customHeight="1">
      <c r="A2927" s="1" t="s">
        <v>245</v>
      </c>
      <c r="B2927" s="2"/>
      <c r="C2927" s="2"/>
      <c r="D2927" s="3"/>
      <c r="E2927" s="3"/>
      <c r="F2927" s="3"/>
      <c r="G2927" s="3"/>
      <c r="H2927" s="3"/>
      <c r="I2927" s="3"/>
      <c r="J2927" s="3"/>
    </row>
    <row r="2928" ht="15.75" customHeight="1">
      <c r="B2928" s="2"/>
      <c r="C2928" s="2"/>
      <c r="D2928" s="3"/>
      <c r="E2928" s="3"/>
      <c r="F2928" s="3"/>
      <c r="G2928" s="3"/>
      <c r="H2928" s="3"/>
      <c r="I2928" s="3"/>
      <c r="J2928" s="3"/>
      <c r="M2928" s="24" t="s">
        <v>246</v>
      </c>
    </row>
    <row r="2929" ht="15.75" customHeight="1">
      <c r="A2929" s="19" t="s">
        <v>35</v>
      </c>
      <c r="B2929" s="20"/>
      <c r="C2929" s="20"/>
      <c r="D2929" s="21"/>
      <c r="E2929" s="22" t="s">
        <v>36</v>
      </c>
      <c r="F2929" s="23"/>
      <c r="G2929" s="21"/>
      <c r="H2929" s="21"/>
      <c r="I2929" s="21"/>
      <c r="J2929" s="21"/>
      <c r="K2929" s="24"/>
      <c r="L2929" s="24"/>
      <c r="M2929" s="59">
        <v>284003.02</v>
      </c>
      <c r="N2929" s="24"/>
      <c r="O2929" s="24"/>
      <c r="P2929" s="24"/>
      <c r="Q2929" s="1"/>
      <c r="R2929" s="1"/>
    </row>
    <row r="2930" ht="15.75" customHeight="1">
      <c r="A2930" s="25" t="s">
        <v>2</v>
      </c>
      <c r="B2930" s="27" t="s">
        <v>244</v>
      </c>
      <c r="C2930" s="26" t="s">
        <v>8</v>
      </c>
      <c r="D2930" s="27" t="s">
        <v>217</v>
      </c>
      <c r="E2930" s="27" t="s">
        <v>38</v>
      </c>
      <c r="F2930" s="27" t="s">
        <v>39</v>
      </c>
      <c r="G2930" s="27" t="s">
        <v>40</v>
      </c>
      <c r="H2930" s="27" t="s">
        <v>247</v>
      </c>
      <c r="I2930" s="27" t="s">
        <v>42</v>
      </c>
      <c r="J2930" s="27" t="s">
        <v>247</v>
      </c>
      <c r="K2930" s="28" t="s">
        <v>12</v>
      </c>
      <c r="L2930" s="28" t="s">
        <v>219</v>
      </c>
      <c r="M2930" s="28" t="s">
        <v>220</v>
      </c>
      <c r="N2930" s="28"/>
      <c r="O2930" s="28" t="s">
        <v>221</v>
      </c>
      <c r="P2930" s="28" t="s">
        <v>222</v>
      </c>
      <c r="Q2930" s="1"/>
      <c r="R2930" s="1"/>
    </row>
    <row r="2931" ht="15.75" customHeight="1">
      <c r="A2931" s="47" t="s">
        <v>87</v>
      </c>
      <c r="B2931" s="33">
        <v>191999.0</v>
      </c>
      <c r="C2931" s="32">
        <v>4.0</v>
      </c>
      <c r="D2931" s="30">
        <f t="shared" ref="D2931:D2962" si="341">C2931*B2931</f>
        <v>767996</v>
      </c>
      <c r="E2931" s="10"/>
      <c r="F2931" s="31"/>
      <c r="G2931" s="32">
        <f t="shared" ref="G2931:G2959" si="342">$C2931+E2931-F2931</f>
        <v>4</v>
      </c>
      <c r="H2931" s="33">
        <v>180000.0</v>
      </c>
      <c r="I2931" s="32">
        <f t="shared" ref="I2931:I2962" si="343">H2931-B2931</f>
        <v>-11999</v>
      </c>
      <c r="J2931" s="30">
        <f t="shared" ref="J2931:J2962" si="344">G2931*H2931</f>
        <v>720000</v>
      </c>
      <c r="K2931" s="34">
        <f t="shared" ref="K2931:K2962" si="345">J2931-D2931</f>
        <v>-47996</v>
      </c>
      <c r="L2931" s="60">
        <v>142361.97</v>
      </c>
      <c r="M2931" s="60">
        <f t="shared" ref="M2931:M2962" si="346">C2931*L2931</f>
        <v>569447.88</v>
      </c>
      <c r="N2931" s="60"/>
      <c r="O2931" s="60">
        <f t="shared" ref="O2931:O2962" si="347">M2931/M$2929</f>
        <v>2.005076847</v>
      </c>
      <c r="P2931" s="60">
        <f t="shared" ref="P2931:P2962" si="348">D2931/M$2929</f>
        <v>2.704182512</v>
      </c>
      <c r="Q2931" s="50"/>
      <c r="R2931" s="50"/>
    </row>
    <row r="2932" ht="15.75" customHeight="1">
      <c r="A2932" s="47" t="s">
        <v>88</v>
      </c>
      <c r="B2932" s="33">
        <v>2400.0</v>
      </c>
      <c r="C2932" s="32">
        <v>1047247.0</v>
      </c>
      <c r="D2932" s="30">
        <f t="shared" si="341"/>
        <v>2513392800</v>
      </c>
      <c r="E2932" s="30"/>
      <c r="F2932" s="30">
        <v>1516.0</v>
      </c>
      <c r="G2932" s="32">
        <f t="shared" si="342"/>
        <v>1045731</v>
      </c>
      <c r="H2932" s="33">
        <v>2800.0</v>
      </c>
      <c r="I2932" s="32">
        <f t="shared" si="343"/>
        <v>400</v>
      </c>
      <c r="J2932" s="30">
        <f t="shared" si="344"/>
        <v>2928046800</v>
      </c>
      <c r="K2932" s="34">
        <f t="shared" si="345"/>
        <v>414654000</v>
      </c>
      <c r="L2932" s="60">
        <v>917.46</v>
      </c>
      <c r="M2932" s="60">
        <f t="shared" si="346"/>
        <v>960807232.6</v>
      </c>
      <c r="N2932" s="60"/>
      <c r="O2932" s="60">
        <f t="shared" si="347"/>
        <v>3383.088083</v>
      </c>
      <c r="P2932" s="60">
        <f t="shared" si="348"/>
        <v>8849.88054</v>
      </c>
      <c r="Q2932" s="50"/>
      <c r="R2932" s="50"/>
    </row>
    <row r="2933" ht="15.75" customHeight="1">
      <c r="A2933" s="47" t="s">
        <v>89</v>
      </c>
      <c r="B2933" s="33">
        <v>88.0</v>
      </c>
      <c r="C2933" s="32">
        <v>92560.0</v>
      </c>
      <c r="D2933" s="30">
        <f t="shared" si="341"/>
        <v>8145280</v>
      </c>
      <c r="E2933" s="30"/>
      <c r="F2933" s="30"/>
      <c r="G2933" s="32">
        <f t="shared" si="342"/>
        <v>92560</v>
      </c>
      <c r="H2933" s="33">
        <v>88.1</v>
      </c>
      <c r="I2933" s="33">
        <f t="shared" si="343"/>
        <v>0.1</v>
      </c>
      <c r="J2933" s="30">
        <f t="shared" si="344"/>
        <v>8154536</v>
      </c>
      <c r="K2933" s="34">
        <f t="shared" si="345"/>
        <v>9256</v>
      </c>
      <c r="L2933" s="60">
        <v>74.13</v>
      </c>
      <c r="M2933" s="60">
        <f t="shared" si="346"/>
        <v>6861472.8</v>
      </c>
      <c r="N2933" s="60"/>
      <c r="O2933" s="60">
        <f t="shared" si="347"/>
        <v>24.15985858</v>
      </c>
      <c r="P2933" s="60">
        <f t="shared" si="348"/>
        <v>28.6802584</v>
      </c>
      <c r="Q2933" s="50"/>
      <c r="R2933" s="50"/>
    </row>
    <row r="2934" ht="15.75" customHeight="1">
      <c r="A2934" s="47" t="s">
        <v>47</v>
      </c>
      <c r="B2934" s="33">
        <v>740000.0</v>
      </c>
      <c r="C2934" s="32">
        <v>30.0</v>
      </c>
      <c r="D2934" s="30">
        <f t="shared" si="341"/>
        <v>22200000</v>
      </c>
      <c r="E2934" s="30">
        <v>1.0</v>
      </c>
      <c r="F2934" s="30"/>
      <c r="G2934" s="32">
        <f t="shared" si="342"/>
        <v>31</v>
      </c>
      <c r="H2934" s="33">
        <v>770000.0</v>
      </c>
      <c r="I2934" s="32">
        <f t="shared" si="343"/>
        <v>30000</v>
      </c>
      <c r="J2934" s="30">
        <f t="shared" si="344"/>
        <v>23870000</v>
      </c>
      <c r="K2934" s="34">
        <f t="shared" si="345"/>
        <v>1670000</v>
      </c>
      <c r="L2934" s="60">
        <v>645778.47</v>
      </c>
      <c r="M2934" s="60">
        <f t="shared" si="346"/>
        <v>19373354.1</v>
      </c>
      <c r="N2934" s="60"/>
      <c r="O2934" s="60">
        <f t="shared" si="347"/>
        <v>68.21531018</v>
      </c>
      <c r="P2934" s="60">
        <f t="shared" si="348"/>
        <v>78.16818286</v>
      </c>
      <c r="Q2934" s="50"/>
      <c r="R2934" s="50"/>
    </row>
    <row r="2935" ht="15.75" customHeight="1">
      <c r="A2935" s="47" t="s">
        <v>48</v>
      </c>
      <c r="B2935" s="33">
        <v>62000.0</v>
      </c>
      <c r="C2935" s="32">
        <v>152566.0</v>
      </c>
      <c r="D2935" s="30">
        <f t="shared" si="341"/>
        <v>9459092000</v>
      </c>
      <c r="E2935" s="30"/>
      <c r="F2935" s="30"/>
      <c r="G2935" s="32">
        <f t="shared" si="342"/>
        <v>152566</v>
      </c>
      <c r="H2935" s="33">
        <v>67000.0</v>
      </c>
      <c r="I2935" s="32">
        <f t="shared" si="343"/>
        <v>5000</v>
      </c>
      <c r="J2935" s="30">
        <f t="shared" si="344"/>
        <v>10221922000</v>
      </c>
      <c r="K2935" s="34">
        <f t="shared" si="345"/>
        <v>762830000</v>
      </c>
      <c r="L2935" s="60">
        <v>38528.53</v>
      </c>
      <c r="M2935" s="60">
        <f t="shared" si="346"/>
        <v>5878143708</v>
      </c>
      <c r="N2935" s="60"/>
      <c r="O2935" s="60">
        <f t="shared" si="347"/>
        <v>20697.46902</v>
      </c>
      <c r="P2935" s="60">
        <f t="shared" si="348"/>
        <v>33306.3078</v>
      </c>
      <c r="Q2935" s="50"/>
      <c r="R2935" s="50"/>
    </row>
    <row r="2936" ht="15.75" customHeight="1">
      <c r="A2936" s="47" t="s">
        <v>86</v>
      </c>
      <c r="B2936" s="33">
        <v>10000.0</v>
      </c>
      <c r="C2936" s="32">
        <v>1554.0</v>
      </c>
      <c r="D2936" s="30">
        <f t="shared" si="341"/>
        <v>15540000</v>
      </c>
      <c r="E2936" s="30">
        <v>830.0</v>
      </c>
      <c r="F2936" s="31"/>
      <c r="G2936" s="32">
        <f t="shared" si="342"/>
        <v>2384</v>
      </c>
      <c r="H2936" s="33">
        <v>10600.0</v>
      </c>
      <c r="I2936" s="32">
        <f t="shared" si="343"/>
        <v>600</v>
      </c>
      <c r="J2936" s="30">
        <f t="shared" si="344"/>
        <v>25270400</v>
      </c>
      <c r="K2936" s="34">
        <f t="shared" si="345"/>
        <v>9730400</v>
      </c>
      <c r="L2936" s="60">
        <v>7709.28</v>
      </c>
      <c r="M2936" s="60">
        <f t="shared" si="346"/>
        <v>11980221.12</v>
      </c>
      <c r="N2936" s="60"/>
      <c r="O2936" s="60">
        <f t="shared" si="347"/>
        <v>42.18342861</v>
      </c>
      <c r="P2936" s="60">
        <f t="shared" si="348"/>
        <v>54.717728</v>
      </c>
      <c r="Q2936" s="50"/>
      <c r="R2936" s="50"/>
    </row>
    <row r="2937" ht="15.75" customHeight="1">
      <c r="A2937" s="47" t="s">
        <v>90</v>
      </c>
      <c r="B2937" s="33">
        <v>1164.0</v>
      </c>
      <c r="C2937" s="32">
        <v>4.0</v>
      </c>
      <c r="D2937" s="30">
        <f t="shared" si="341"/>
        <v>4656</v>
      </c>
      <c r="E2937" s="30"/>
      <c r="F2937" s="30"/>
      <c r="G2937" s="32">
        <f t="shared" si="342"/>
        <v>4</v>
      </c>
      <c r="H2937" s="33">
        <v>1164.0</v>
      </c>
      <c r="I2937" s="32">
        <f t="shared" si="343"/>
        <v>0</v>
      </c>
      <c r="J2937" s="30">
        <f t="shared" si="344"/>
        <v>4656</v>
      </c>
      <c r="K2937" s="34">
        <f t="shared" si="345"/>
        <v>0</v>
      </c>
      <c r="L2937" s="60">
        <v>570569.75</v>
      </c>
      <c r="M2937" s="60">
        <f t="shared" si="346"/>
        <v>2282279</v>
      </c>
      <c r="N2937" s="60"/>
      <c r="O2937" s="60">
        <f t="shared" si="347"/>
        <v>8.036108208</v>
      </c>
      <c r="P2937" s="60">
        <f t="shared" si="348"/>
        <v>0.01639419186</v>
      </c>
      <c r="Q2937" s="50"/>
      <c r="R2937" s="50"/>
    </row>
    <row r="2938" ht="15.75" customHeight="1">
      <c r="A2938" s="47" t="s">
        <v>54</v>
      </c>
      <c r="B2938" s="33">
        <v>90000.0</v>
      </c>
      <c r="C2938" s="32">
        <v>20.0</v>
      </c>
      <c r="D2938" s="30">
        <f t="shared" si="341"/>
        <v>1800000</v>
      </c>
      <c r="E2938" s="30">
        <v>1.0</v>
      </c>
      <c r="F2938" s="30"/>
      <c r="G2938" s="32">
        <f t="shared" si="342"/>
        <v>21</v>
      </c>
      <c r="H2938" s="33">
        <v>99999.99</v>
      </c>
      <c r="I2938" s="32">
        <f t="shared" si="343"/>
        <v>9999.99</v>
      </c>
      <c r="J2938" s="30">
        <f t="shared" si="344"/>
        <v>2099999.79</v>
      </c>
      <c r="K2938" s="34">
        <f t="shared" si="345"/>
        <v>299999.79</v>
      </c>
      <c r="L2938" s="60">
        <v>88208.12</v>
      </c>
      <c r="M2938" s="60">
        <f t="shared" si="346"/>
        <v>1764162.4</v>
      </c>
      <c r="N2938" s="60"/>
      <c r="O2938" s="60">
        <f t="shared" si="347"/>
        <v>6.211773382</v>
      </c>
      <c r="P2938" s="60">
        <f t="shared" si="348"/>
        <v>6.337960772</v>
      </c>
      <c r="Q2938" s="50"/>
      <c r="R2938" s="50"/>
    </row>
    <row r="2939" ht="15.75" customHeight="1">
      <c r="A2939" s="47" t="s">
        <v>55</v>
      </c>
      <c r="B2939" s="33">
        <v>3500.0</v>
      </c>
      <c r="C2939" s="32">
        <v>2.0</v>
      </c>
      <c r="D2939" s="30">
        <f t="shared" si="341"/>
        <v>7000</v>
      </c>
      <c r="E2939" s="30">
        <v>1.0</v>
      </c>
      <c r="F2939" s="30"/>
      <c r="G2939" s="32">
        <f t="shared" si="342"/>
        <v>3</v>
      </c>
      <c r="H2939" s="33">
        <v>3500.0</v>
      </c>
      <c r="I2939" s="32">
        <f t="shared" si="343"/>
        <v>0</v>
      </c>
      <c r="J2939" s="30">
        <f t="shared" si="344"/>
        <v>10500</v>
      </c>
      <c r="K2939" s="34">
        <f t="shared" si="345"/>
        <v>3500</v>
      </c>
      <c r="L2939" s="60">
        <v>2525.0</v>
      </c>
      <c r="M2939" s="60">
        <f t="shared" si="346"/>
        <v>5050</v>
      </c>
      <c r="N2939" s="60"/>
      <c r="O2939" s="60">
        <f t="shared" si="347"/>
        <v>0.01778150106</v>
      </c>
      <c r="P2939" s="60">
        <f t="shared" si="348"/>
        <v>0.02464762523</v>
      </c>
      <c r="Q2939" s="50"/>
      <c r="R2939" s="50"/>
    </row>
    <row r="2940" ht="15.75" customHeight="1">
      <c r="A2940" s="48" t="s">
        <v>91</v>
      </c>
      <c r="B2940" s="33">
        <v>16800.0</v>
      </c>
      <c r="C2940" s="32">
        <v>2.0</v>
      </c>
      <c r="D2940" s="30">
        <f t="shared" si="341"/>
        <v>33600</v>
      </c>
      <c r="E2940" s="30">
        <v>2.0</v>
      </c>
      <c r="F2940" s="30"/>
      <c r="G2940" s="32">
        <f t="shared" si="342"/>
        <v>4</v>
      </c>
      <c r="H2940" s="33">
        <v>20159.99</v>
      </c>
      <c r="I2940" s="32">
        <f t="shared" si="343"/>
        <v>3359.99</v>
      </c>
      <c r="J2940" s="30">
        <f t="shared" si="344"/>
        <v>80639.96</v>
      </c>
      <c r="K2940" s="34">
        <f t="shared" si="345"/>
        <v>47039.96</v>
      </c>
      <c r="L2940" s="60">
        <v>6624.0</v>
      </c>
      <c r="M2940" s="60">
        <f t="shared" si="346"/>
        <v>13248</v>
      </c>
      <c r="N2940" s="60"/>
      <c r="O2940" s="60">
        <f t="shared" si="347"/>
        <v>0.04664739128</v>
      </c>
      <c r="P2940" s="60">
        <f t="shared" si="348"/>
        <v>0.1183086011</v>
      </c>
      <c r="Q2940" s="50"/>
      <c r="R2940" s="50"/>
    </row>
    <row r="2941" ht="15.75" customHeight="1">
      <c r="A2941" s="47" t="s">
        <v>92</v>
      </c>
      <c r="B2941" s="33">
        <v>131000.0</v>
      </c>
      <c r="C2941" s="32">
        <v>30.0</v>
      </c>
      <c r="D2941" s="30">
        <f t="shared" si="341"/>
        <v>3930000</v>
      </c>
      <c r="E2941" s="30">
        <v>2.0</v>
      </c>
      <c r="F2941" s="30"/>
      <c r="G2941" s="32">
        <f t="shared" si="342"/>
        <v>32</v>
      </c>
      <c r="H2941" s="33">
        <v>143000.0</v>
      </c>
      <c r="I2941" s="32">
        <f t="shared" si="343"/>
        <v>12000</v>
      </c>
      <c r="J2941" s="30">
        <f t="shared" si="344"/>
        <v>4576000</v>
      </c>
      <c r="K2941" s="34">
        <f t="shared" si="345"/>
        <v>646000</v>
      </c>
      <c r="L2941" s="60">
        <v>78588.51</v>
      </c>
      <c r="M2941" s="60">
        <f t="shared" si="346"/>
        <v>2357655.3</v>
      </c>
      <c r="N2941" s="60"/>
      <c r="O2941" s="60">
        <f t="shared" si="347"/>
        <v>8.301514892</v>
      </c>
      <c r="P2941" s="60">
        <f t="shared" si="348"/>
        <v>13.83788102</v>
      </c>
      <c r="Q2941" s="50"/>
      <c r="R2941" s="50"/>
    </row>
    <row r="2942" ht="15.75" customHeight="1">
      <c r="A2942" s="47" t="s">
        <v>67</v>
      </c>
      <c r="B2942" s="33">
        <v>9000.0</v>
      </c>
      <c r="C2942" s="32">
        <v>5.0</v>
      </c>
      <c r="D2942" s="30">
        <f t="shared" si="341"/>
        <v>45000</v>
      </c>
      <c r="E2942" s="30"/>
      <c r="F2942" s="30"/>
      <c r="G2942" s="32">
        <f t="shared" si="342"/>
        <v>5</v>
      </c>
      <c r="H2942" s="33">
        <v>10000.0</v>
      </c>
      <c r="I2942" s="32">
        <f t="shared" si="343"/>
        <v>1000</v>
      </c>
      <c r="J2942" s="30">
        <f t="shared" si="344"/>
        <v>50000</v>
      </c>
      <c r="K2942" s="34">
        <f t="shared" si="345"/>
        <v>5000</v>
      </c>
      <c r="L2942" s="60">
        <v>5599.99</v>
      </c>
      <c r="M2942" s="60">
        <f t="shared" si="346"/>
        <v>27999.95</v>
      </c>
      <c r="N2942" s="60"/>
      <c r="O2942" s="60">
        <f t="shared" si="347"/>
        <v>0.09859032485</v>
      </c>
      <c r="P2942" s="60">
        <f t="shared" si="348"/>
        <v>0.1584490193</v>
      </c>
      <c r="Q2942" s="50"/>
      <c r="R2942" s="50"/>
    </row>
    <row r="2943" ht="15.75" customHeight="1">
      <c r="A2943" s="47" t="s">
        <v>57</v>
      </c>
      <c r="B2943" s="33">
        <v>55000.0</v>
      </c>
      <c r="C2943" s="32">
        <v>20.0</v>
      </c>
      <c r="D2943" s="30">
        <f t="shared" si="341"/>
        <v>1100000</v>
      </c>
      <c r="E2943" s="30"/>
      <c r="F2943" s="30"/>
      <c r="G2943" s="32">
        <f t="shared" si="342"/>
        <v>20</v>
      </c>
      <c r="H2943" s="33">
        <v>58000.0</v>
      </c>
      <c r="I2943" s="32">
        <f t="shared" si="343"/>
        <v>3000</v>
      </c>
      <c r="J2943" s="30">
        <f t="shared" si="344"/>
        <v>1160000</v>
      </c>
      <c r="K2943" s="34">
        <f t="shared" si="345"/>
        <v>60000</v>
      </c>
      <c r="L2943" s="60">
        <v>38616.27</v>
      </c>
      <c r="M2943" s="60">
        <f t="shared" si="346"/>
        <v>772325.4</v>
      </c>
      <c r="N2943" s="60"/>
      <c r="O2943" s="60">
        <f t="shared" si="347"/>
        <v>2.719426716</v>
      </c>
      <c r="P2943" s="60">
        <f t="shared" si="348"/>
        <v>3.87319825</v>
      </c>
      <c r="Q2943" s="50"/>
      <c r="R2943" s="50"/>
    </row>
    <row r="2944" ht="15.75" customHeight="1">
      <c r="A2944" s="47" t="s">
        <v>58</v>
      </c>
      <c r="B2944" s="33">
        <v>90000.0</v>
      </c>
      <c r="C2944" s="32">
        <v>2.0</v>
      </c>
      <c r="D2944" s="30">
        <f t="shared" si="341"/>
        <v>180000</v>
      </c>
      <c r="E2944" s="30"/>
      <c r="F2944" s="30"/>
      <c r="G2944" s="32">
        <f t="shared" si="342"/>
        <v>2</v>
      </c>
      <c r="H2944" s="33">
        <v>91000.0</v>
      </c>
      <c r="I2944" s="32">
        <f t="shared" si="343"/>
        <v>1000</v>
      </c>
      <c r="J2944" s="30">
        <f t="shared" si="344"/>
        <v>182000</v>
      </c>
      <c r="K2944" s="34">
        <f t="shared" si="345"/>
        <v>2000</v>
      </c>
      <c r="L2944" s="60">
        <v>42723.0</v>
      </c>
      <c r="M2944" s="60">
        <f t="shared" si="346"/>
        <v>85446</v>
      </c>
      <c r="N2944" s="60"/>
      <c r="O2944" s="60">
        <f t="shared" si="347"/>
        <v>0.3008629979</v>
      </c>
      <c r="P2944" s="60">
        <f t="shared" si="348"/>
        <v>0.6337960772</v>
      </c>
      <c r="Q2944" s="50"/>
      <c r="R2944" s="50"/>
    </row>
    <row r="2945" ht="15.75" customHeight="1">
      <c r="A2945" s="47" t="s">
        <v>59</v>
      </c>
      <c r="B2945" s="33">
        <v>7.55</v>
      </c>
      <c r="C2945" s="32">
        <v>4416712.0</v>
      </c>
      <c r="D2945" s="30">
        <f t="shared" si="341"/>
        <v>33346175.6</v>
      </c>
      <c r="E2945" s="30">
        <v>1717130.0</v>
      </c>
      <c r="F2945" s="30"/>
      <c r="G2945" s="32">
        <f t="shared" si="342"/>
        <v>6133842</v>
      </c>
      <c r="H2945" s="33">
        <v>8.05</v>
      </c>
      <c r="I2945" s="32">
        <f t="shared" si="343"/>
        <v>0.5</v>
      </c>
      <c r="J2945" s="30">
        <f t="shared" si="344"/>
        <v>49377428.1</v>
      </c>
      <c r="K2945" s="34">
        <f t="shared" si="345"/>
        <v>16031252.5</v>
      </c>
      <c r="L2945" s="60">
        <v>8.65</v>
      </c>
      <c r="M2945" s="60">
        <f t="shared" si="346"/>
        <v>38204558.8</v>
      </c>
      <c r="N2945" s="60"/>
      <c r="O2945" s="60">
        <f t="shared" si="347"/>
        <v>134.5216639</v>
      </c>
      <c r="P2945" s="60">
        <f t="shared" si="348"/>
        <v>117.4148627</v>
      </c>
      <c r="Q2945" s="50"/>
      <c r="R2945" s="50"/>
    </row>
    <row r="2946" ht="15.75" customHeight="1">
      <c r="A2946" s="47" t="s">
        <v>60</v>
      </c>
      <c r="B2946" s="33">
        <v>2.15</v>
      </c>
      <c r="C2946" s="32">
        <v>1.28996818E8</v>
      </c>
      <c r="D2946" s="30">
        <f t="shared" si="341"/>
        <v>277343158.7</v>
      </c>
      <c r="E2946" s="30">
        <v>1000000.0</v>
      </c>
      <c r="F2946" s="30"/>
      <c r="G2946" s="32">
        <f t="shared" si="342"/>
        <v>129996818</v>
      </c>
      <c r="H2946" s="33">
        <v>2.16</v>
      </c>
      <c r="I2946" s="33">
        <f t="shared" si="343"/>
        <v>0.01</v>
      </c>
      <c r="J2946" s="30">
        <f t="shared" si="344"/>
        <v>280793126.9</v>
      </c>
      <c r="K2946" s="34">
        <f t="shared" si="345"/>
        <v>3449968.18</v>
      </c>
      <c r="L2946" s="60">
        <v>2.1</v>
      </c>
      <c r="M2946" s="60">
        <f t="shared" si="346"/>
        <v>270893317.8</v>
      </c>
      <c r="N2946" s="60"/>
      <c r="O2946" s="60">
        <f t="shared" si="347"/>
        <v>953.8395676</v>
      </c>
      <c r="P2946" s="60">
        <f t="shared" si="348"/>
        <v>976.5500335</v>
      </c>
      <c r="Q2946" s="50"/>
      <c r="R2946" s="50"/>
    </row>
    <row r="2947" ht="15.75" customHeight="1">
      <c r="A2947" s="47" t="s">
        <v>61</v>
      </c>
      <c r="B2947" s="33">
        <v>117000.0</v>
      </c>
      <c r="C2947" s="32">
        <v>5.0</v>
      </c>
      <c r="D2947" s="30">
        <f t="shared" si="341"/>
        <v>585000</v>
      </c>
      <c r="E2947" s="30">
        <v>2.0</v>
      </c>
      <c r="F2947" s="30"/>
      <c r="G2947" s="32">
        <f t="shared" si="342"/>
        <v>7</v>
      </c>
      <c r="H2947" s="33">
        <v>133500.0</v>
      </c>
      <c r="I2947" s="32">
        <f t="shared" si="343"/>
        <v>16500</v>
      </c>
      <c r="J2947" s="30">
        <f t="shared" si="344"/>
        <v>934500</v>
      </c>
      <c r="K2947" s="34">
        <f t="shared" si="345"/>
        <v>349500</v>
      </c>
      <c r="L2947" s="60">
        <v>73873.8</v>
      </c>
      <c r="M2947" s="60">
        <f t="shared" si="346"/>
        <v>369369</v>
      </c>
      <c r="N2947" s="60"/>
      <c r="O2947" s="60">
        <f t="shared" si="347"/>
        <v>1.30058124</v>
      </c>
      <c r="P2947" s="60">
        <f t="shared" si="348"/>
        <v>2.059837251</v>
      </c>
      <c r="Q2947" s="50"/>
      <c r="R2947" s="50"/>
    </row>
    <row r="2948" ht="15.75" customHeight="1">
      <c r="A2948" s="47" t="s">
        <v>82</v>
      </c>
      <c r="B2948" s="45">
        <v>48900.0</v>
      </c>
      <c r="C2948" s="32">
        <v>6.0</v>
      </c>
      <c r="D2948" s="31">
        <f t="shared" si="341"/>
        <v>293400</v>
      </c>
      <c r="E2948" s="30"/>
      <c r="F2948" s="31">
        <v>1.0</v>
      </c>
      <c r="G2948" s="32">
        <f t="shared" si="342"/>
        <v>5</v>
      </c>
      <c r="H2948" s="45">
        <v>50000.0</v>
      </c>
      <c r="I2948" s="32">
        <f t="shared" si="343"/>
        <v>1100</v>
      </c>
      <c r="J2948" s="31">
        <f t="shared" si="344"/>
        <v>250000</v>
      </c>
      <c r="K2948" s="34">
        <f t="shared" si="345"/>
        <v>-43400</v>
      </c>
      <c r="L2948" s="60">
        <v>33386.06</v>
      </c>
      <c r="M2948" s="60">
        <f t="shared" si="346"/>
        <v>200316.36</v>
      </c>
      <c r="N2948" s="60"/>
      <c r="O2948" s="60">
        <f t="shared" si="347"/>
        <v>0.7053317954</v>
      </c>
      <c r="P2948" s="60">
        <f t="shared" si="348"/>
        <v>1.033087606</v>
      </c>
      <c r="Q2948" s="50"/>
      <c r="R2948" s="50"/>
    </row>
    <row r="2949" ht="15.75" customHeight="1">
      <c r="A2949" s="47" t="s">
        <v>93</v>
      </c>
      <c r="B2949" s="33">
        <v>299999.99</v>
      </c>
      <c r="C2949" s="32">
        <v>2006.0</v>
      </c>
      <c r="D2949" s="30">
        <f t="shared" si="341"/>
        <v>601799979.9</v>
      </c>
      <c r="E2949" s="30">
        <v>19.0</v>
      </c>
      <c r="F2949" s="30"/>
      <c r="G2949" s="32">
        <f t="shared" si="342"/>
        <v>2025</v>
      </c>
      <c r="H2949" s="33">
        <v>297000.0</v>
      </c>
      <c r="I2949" s="32">
        <f t="shared" si="343"/>
        <v>-2999.99</v>
      </c>
      <c r="J2949" s="30">
        <f t="shared" si="344"/>
        <v>601425000</v>
      </c>
      <c r="K2949" s="34">
        <f t="shared" si="345"/>
        <v>-374979.94</v>
      </c>
      <c r="L2949" s="60">
        <v>200987.18</v>
      </c>
      <c r="M2949" s="60">
        <f t="shared" si="346"/>
        <v>403180283.1</v>
      </c>
      <c r="N2949" s="60"/>
      <c r="O2949" s="60">
        <f t="shared" si="347"/>
        <v>1419.633788</v>
      </c>
      <c r="P2949" s="60">
        <f t="shared" si="348"/>
        <v>2118.991481</v>
      </c>
      <c r="Q2949" s="50"/>
      <c r="R2949" s="50"/>
    </row>
    <row r="2950" ht="15.75" customHeight="1">
      <c r="A2950" s="47" t="s">
        <v>94</v>
      </c>
      <c r="B2950" s="33">
        <v>20300.0</v>
      </c>
      <c r="C2950" s="32">
        <v>8.0</v>
      </c>
      <c r="D2950" s="30">
        <f t="shared" si="341"/>
        <v>162400</v>
      </c>
      <c r="E2950" s="30"/>
      <c r="F2950" s="30"/>
      <c r="G2950" s="32">
        <f t="shared" si="342"/>
        <v>8</v>
      </c>
      <c r="H2950" s="33">
        <v>20500.0</v>
      </c>
      <c r="I2950" s="32">
        <f t="shared" si="343"/>
        <v>200</v>
      </c>
      <c r="J2950" s="30">
        <f t="shared" si="344"/>
        <v>164000</v>
      </c>
      <c r="K2950" s="34">
        <f t="shared" si="345"/>
        <v>1600</v>
      </c>
      <c r="L2950" s="60">
        <v>12781.25</v>
      </c>
      <c r="M2950" s="60">
        <f t="shared" si="346"/>
        <v>102250</v>
      </c>
      <c r="N2950" s="60"/>
      <c r="O2950" s="60">
        <f t="shared" si="347"/>
        <v>0.3600313828</v>
      </c>
      <c r="P2950" s="60">
        <f t="shared" si="348"/>
        <v>0.5718249052</v>
      </c>
      <c r="Q2950" s="50"/>
      <c r="R2950" s="50"/>
    </row>
    <row r="2951" ht="15.75" customHeight="1">
      <c r="A2951" s="47" t="s">
        <v>64</v>
      </c>
      <c r="B2951" s="33">
        <v>725000.0</v>
      </c>
      <c r="C2951" s="32">
        <v>50.0</v>
      </c>
      <c r="D2951" s="30">
        <f t="shared" si="341"/>
        <v>36250000</v>
      </c>
      <c r="E2951" s="30"/>
      <c r="F2951" s="30"/>
      <c r="G2951" s="32">
        <f t="shared" si="342"/>
        <v>50</v>
      </c>
      <c r="H2951" s="33">
        <v>800000.0</v>
      </c>
      <c r="I2951" s="32">
        <f t="shared" si="343"/>
        <v>75000</v>
      </c>
      <c r="J2951" s="30">
        <f t="shared" si="344"/>
        <v>40000000</v>
      </c>
      <c r="K2951" s="34">
        <f t="shared" si="345"/>
        <v>3750000</v>
      </c>
      <c r="L2951" s="60">
        <v>159664.04</v>
      </c>
      <c r="M2951" s="60">
        <f t="shared" si="346"/>
        <v>7983202</v>
      </c>
      <c r="N2951" s="60"/>
      <c r="O2951" s="60">
        <f t="shared" si="347"/>
        <v>28.10956729</v>
      </c>
      <c r="P2951" s="60">
        <f t="shared" si="348"/>
        <v>127.6394878</v>
      </c>
      <c r="Q2951" s="50"/>
      <c r="R2951" s="50"/>
    </row>
    <row r="2952" ht="15.75" customHeight="1">
      <c r="A2952" s="47" t="s">
        <v>65</v>
      </c>
      <c r="B2952" s="33">
        <v>725000.0</v>
      </c>
      <c r="C2952" s="32">
        <v>292.0</v>
      </c>
      <c r="D2952" s="30">
        <f t="shared" si="341"/>
        <v>211700000</v>
      </c>
      <c r="E2952" s="30"/>
      <c r="F2952" s="30"/>
      <c r="G2952" s="32">
        <f t="shared" si="342"/>
        <v>292</v>
      </c>
      <c r="H2952" s="33">
        <v>810000.0</v>
      </c>
      <c r="I2952" s="32">
        <f t="shared" si="343"/>
        <v>85000</v>
      </c>
      <c r="J2952" s="30">
        <f t="shared" si="344"/>
        <v>236520000</v>
      </c>
      <c r="K2952" s="34">
        <f t="shared" si="345"/>
        <v>24820000</v>
      </c>
      <c r="L2952" s="60">
        <v>184419.38</v>
      </c>
      <c r="M2952" s="60">
        <f t="shared" si="346"/>
        <v>53850458.96</v>
      </c>
      <c r="N2952" s="60"/>
      <c r="O2952" s="60">
        <f t="shared" si="347"/>
        <v>189.6122758</v>
      </c>
      <c r="P2952" s="60">
        <f t="shared" si="348"/>
        <v>745.4146086</v>
      </c>
      <c r="Q2952" s="50"/>
      <c r="R2952" s="50"/>
    </row>
    <row r="2953" ht="15.75" customHeight="1">
      <c r="A2953" s="47" t="s">
        <v>95</v>
      </c>
      <c r="B2953" s="33">
        <v>3360.0</v>
      </c>
      <c r="C2953" s="32">
        <v>17.0</v>
      </c>
      <c r="D2953" s="30">
        <f t="shared" si="341"/>
        <v>57120</v>
      </c>
      <c r="E2953" s="30">
        <v>2.0</v>
      </c>
      <c r="F2953" s="30"/>
      <c r="G2953" s="32">
        <f t="shared" si="342"/>
        <v>19</v>
      </c>
      <c r="H2953" s="33">
        <v>3550.0</v>
      </c>
      <c r="I2953" s="32">
        <f t="shared" si="343"/>
        <v>190</v>
      </c>
      <c r="J2953" s="30">
        <f t="shared" si="344"/>
        <v>67450</v>
      </c>
      <c r="K2953" s="34">
        <f t="shared" si="345"/>
        <v>10330</v>
      </c>
      <c r="L2953" s="60">
        <v>2253.7</v>
      </c>
      <c r="M2953" s="60">
        <f t="shared" si="346"/>
        <v>38312.9</v>
      </c>
      <c r="N2953" s="60"/>
      <c r="O2953" s="60">
        <f t="shared" si="347"/>
        <v>0.1349031429</v>
      </c>
      <c r="P2953" s="60">
        <f t="shared" si="348"/>
        <v>0.2011246218</v>
      </c>
      <c r="Q2953" s="50"/>
      <c r="R2953" s="50"/>
    </row>
    <row r="2954" ht="15.75" customHeight="1">
      <c r="A2954" s="47" t="s">
        <v>96</v>
      </c>
      <c r="B2954" s="33">
        <v>10000.0</v>
      </c>
      <c r="C2954" s="32">
        <v>10.0</v>
      </c>
      <c r="D2954" s="30">
        <f t="shared" si="341"/>
        <v>100000</v>
      </c>
      <c r="E2954" s="30">
        <v>4.0</v>
      </c>
      <c r="F2954" s="30"/>
      <c r="G2954" s="32">
        <f t="shared" si="342"/>
        <v>14</v>
      </c>
      <c r="H2954" s="33">
        <v>10000.0</v>
      </c>
      <c r="I2954" s="32">
        <f t="shared" si="343"/>
        <v>0</v>
      </c>
      <c r="J2954" s="30">
        <f t="shared" si="344"/>
        <v>140000</v>
      </c>
      <c r="K2954" s="34">
        <f t="shared" si="345"/>
        <v>40000</v>
      </c>
      <c r="L2954" s="60">
        <v>5437.79</v>
      </c>
      <c r="M2954" s="60">
        <f t="shared" si="346"/>
        <v>54377.9</v>
      </c>
      <c r="N2954" s="60"/>
      <c r="O2954" s="60">
        <f t="shared" si="347"/>
        <v>0.1914694428</v>
      </c>
      <c r="P2954" s="60">
        <f t="shared" si="348"/>
        <v>0.3521089318</v>
      </c>
      <c r="Q2954" s="50"/>
      <c r="R2954" s="50"/>
    </row>
    <row r="2955" ht="15.75" customHeight="1">
      <c r="A2955" s="47" t="s">
        <v>50</v>
      </c>
      <c r="B2955" s="33">
        <v>110000.0</v>
      </c>
      <c r="C2955" s="32">
        <v>111.0</v>
      </c>
      <c r="D2955" s="30">
        <f t="shared" si="341"/>
        <v>12210000</v>
      </c>
      <c r="E2955" s="30"/>
      <c r="F2955" s="30"/>
      <c r="G2955" s="32">
        <f t="shared" si="342"/>
        <v>111</v>
      </c>
      <c r="H2955" s="33">
        <v>115000.0</v>
      </c>
      <c r="I2955" s="32">
        <f t="shared" si="343"/>
        <v>5000</v>
      </c>
      <c r="J2955" s="30">
        <f t="shared" si="344"/>
        <v>12765000</v>
      </c>
      <c r="K2955" s="34">
        <f t="shared" si="345"/>
        <v>555000</v>
      </c>
      <c r="L2955" s="60">
        <v>57758.64</v>
      </c>
      <c r="M2955" s="60">
        <f t="shared" si="346"/>
        <v>6411209.04</v>
      </c>
      <c r="N2955" s="60"/>
      <c r="O2955" s="60">
        <f t="shared" si="347"/>
        <v>22.57443967</v>
      </c>
      <c r="P2955" s="60">
        <f t="shared" si="348"/>
        <v>42.99250057</v>
      </c>
      <c r="Q2955" s="50"/>
      <c r="R2955" s="50"/>
    </row>
    <row r="2956" ht="15.75" customHeight="1">
      <c r="A2956" s="47" t="s">
        <v>49</v>
      </c>
      <c r="B2956" s="33">
        <v>88900.0</v>
      </c>
      <c r="C2956" s="32">
        <v>1421.0</v>
      </c>
      <c r="D2956" s="30">
        <f t="shared" si="341"/>
        <v>126326900</v>
      </c>
      <c r="E2956" s="30">
        <v>50.0</v>
      </c>
      <c r="F2956" s="30"/>
      <c r="G2956" s="32">
        <f t="shared" si="342"/>
        <v>1471</v>
      </c>
      <c r="H2956" s="33">
        <v>89000.0</v>
      </c>
      <c r="I2956" s="32">
        <f t="shared" si="343"/>
        <v>100</v>
      </c>
      <c r="J2956" s="30">
        <f t="shared" si="344"/>
        <v>130919000</v>
      </c>
      <c r="K2956" s="34">
        <f t="shared" si="345"/>
        <v>4592100</v>
      </c>
      <c r="L2956" s="60">
        <v>68698.39</v>
      </c>
      <c r="M2956" s="60">
        <f t="shared" si="346"/>
        <v>97620412.19</v>
      </c>
      <c r="N2956" s="60"/>
      <c r="O2956" s="60">
        <f t="shared" si="347"/>
        <v>343.7301906</v>
      </c>
      <c r="P2956" s="60">
        <f t="shared" si="348"/>
        <v>444.8082982</v>
      </c>
      <c r="Q2956" s="50"/>
      <c r="R2956" s="50"/>
    </row>
    <row r="2957" ht="15.75" customHeight="1">
      <c r="A2957" s="47" t="s">
        <v>97</v>
      </c>
      <c r="B2957" s="33">
        <v>34200.0</v>
      </c>
      <c r="C2957" s="32">
        <v>718.0</v>
      </c>
      <c r="D2957" s="30">
        <f t="shared" si="341"/>
        <v>24555600</v>
      </c>
      <c r="E2957" s="30">
        <v>2.0</v>
      </c>
      <c r="F2957" s="30"/>
      <c r="G2957" s="32">
        <f t="shared" si="342"/>
        <v>720</v>
      </c>
      <c r="H2957" s="33">
        <v>34200.0</v>
      </c>
      <c r="I2957" s="32">
        <f t="shared" si="343"/>
        <v>0</v>
      </c>
      <c r="J2957" s="30">
        <f t="shared" si="344"/>
        <v>24624000</v>
      </c>
      <c r="K2957" s="34">
        <f t="shared" si="345"/>
        <v>68400</v>
      </c>
      <c r="L2957" s="60">
        <v>16027.83</v>
      </c>
      <c r="M2957" s="60">
        <f t="shared" si="346"/>
        <v>11507981.94</v>
      </c>
      <c r="N2957" s="60"/>
      <c r="O2957" s="60">
        <f t="shared" si="347"/>
        <v>40.52063228</v>
      </c>
      <c r="P2957" s="60">
        <f t="shared" si="348"/>
        <v>86.46246086</v>
      </c>
      <c r="Q2957" s="50"/>
      <c r="R2957" s="50"/>
    </row>
    <row r="2958" ht="15.75" customHeight="1">
      <c r="A2958" s="47" t="s">
        <v>51</v>
      </c>
      <c r="B2958" s="33">
        <v>95000.0</v>
      </c>
      <c r="C2958" s="32">
        <v>152727.0</v>
      </c>
      <c r="D2958" s="30">
        <f t="shared" si="341"/>
        <v>14509065000</v>
      </c>
      <c r="E2958" s="30">
        <v>960.0</v>
      </c>
      <c r="F2958" s="30"/>
      <c r="G2958" s="32">
        <f t="shared" si="342"/>
        <v>153687</v>
      </c>
      <c r="H2958" s="33">
        <v>83000.0</v>
      </c>
      <c r="I2958" s="32">
        <f t="shared" si="343"/>
        <v>-12000</v>
      </c>
      <c r="J2958" s="30">
        <f t="shared" si="344"/>
        <v>12756021000</v>
      </c>
      <c r="K2958" s="34">
        <f t="shared" si="345"/>
        <v>-1753044000</v>
      </c>
      <c r="L2958" s="60">
        <v>17149.72</v>
      </c>
      <c r="M2958" s="60">
        <f t="shared" si="346"/>
        <v>2619225286</v>
      </c>
      <c r="N2958" s="60"/>
      <c r="O2958" s="60">
        <f t="shared" si="347"/>
        <v>9222.526178</v>
      </c>
      <c r="P2958" s="60">
        <f t="shared" si="348"/>
        <v>51087.71379</v>
      </c>
      <c r="Q2958" s="50"/>
      <c r="R2958" s="50"/>
    </row>
    <row r="2959" ht="15.75" customHeight="1">
      <c r="A2959" s="47" t="s">
        <v>70</v>
      </c>
      <c r="B2959" s="33">
        <v>690.0</v>
      </c>
      <c r="C2959" s="32">
        <v>10925.0</v>
      </c>
      <c r="D2959" s="30">
        <f t="shared" si="341"/>
        <v>7538250</v>
      </c>
      <c r="E2959" s="30"/>
      <c r="F2959" s="30"/>
      <c r="G2959" s="32">
        <f t="shared" si="342"/>
        <v>10925</v>
      </c>
      <c r="H2959" s="33">
        <v>750.0</v>
      </c>
      <c r="I2959" s="32">
        <f t="shared" si="343"/>
        <v>60</v>
      </c>
      <c r="J2959" s="30">
        <f t="shared" si="344"/>
        <v>8193750</v>
      </c>
      <c r="K2959" s="34">
        <f t="shared" si="345"/>
        <v>655500</v>
      </c>
      <c r="L2959" s="60">
        <v>689.6</v>
      </c>
      <c r="M2959" s="60">
        <f t="shared" si="346"/>
        <v>7533880</v>
      </c>
      <c r="N2959" s="60"/>
      <c r="O2959" s="60">
        <f t="shared" si="347"/>
        <v>26.52746439</v>
      </c>
      <c r="P2959" s="60">
        <f t="shared" si="348"/>
        <v>26.54285155</v>
      </c>
      <c r="Q2959" s="50"/>
      <c r="R2959" s="50"/>
    </row>
    <row r="2960" ht="15.75" hidden="1" customHeight="1">
      <c r="A2960" s="35"/>
      <c r="B2960" s="10"/>
      <c r="C2960" s="32"/>
      <c r="D2960" s="31">
        <f t="shared" si="341"/>
        <v>0</v>
      </c>
      <c r="E2960" s="31"/>
      <c r="F2960" s="31"/>
      <c r="G2960" s="32"/>
      <c r="H2960" s="31"/>
      <c r="I2960" s="32">
        <f t="shared" si="343"/>
        <v>0</v>
      </c>
      <c r="J2960" s="31">
        <f t="shared" si="344"/>
        <v>0</v>
      </c>
      <c r="K2960" s="34">
        <f t="shared" si="345"/>
        <v>0</v>
      </c>
      <c r="L2960" s="60"/>
      <c r="M2960" s="60">
        <f t="shared" si="346"/>
        <v>0</v>
      </c>
      <c r="N2960" s="60"/>
      <c r="O2960" s="60">
        <f t="shared" si="347"/>
        <v>0</v>
      </c>
      <c r="P2960" s="60">
        <f t="shared" si="348"/>
        <v>0</v>
      </c>
    </row>
    <row r="2961" ht="15.75" hidden="1" customHeight="1">
      <c r="A2961" s="35"/>
      <c r="B2961" s="10"/>
      <c r="C2961" s="32"/>
      <c r="D2961" s="31">
        <f t="shared" si="341"/>
        <v>0</v>
      </c>
      <c r="E2961" s="31"/>
      <c r="F2961" s="31"/>
      <c r="G2961" s="32"/>
      <c r="H2961" s="31"/>
      <c r="I2961" s="32">
        <f t="shared" si="343"/>
        <v>0</v>
      </c>
      <c r="J2961" s="31">
        <f t="shared" si="344"/>
        <v>0</v>
      </c>
      <c r="K2961" s="34">
        <f t="shared" si="345"/>
        <v>0</v>
      </c>
      <c r="L2961" s="60"/>
      <c r="M2961" s="60">
        <f t="shared" si="346"/>
        <v>0</v>
      </c>
      <c r="N2961" s="60"/>
      <c r="O2961" s="60">
        <f t="shared" si="347"/>
        <v>0</v>
      </c>
      <c r="P2961" s="60">
        <f t="shared" si="348"/>
        <v>0</v>
      </c>
    </row>
    <row r="2962" ht="15.75" hidden="1" customHeight="1">
      <c r="A2962" s="37"/>
      <c r="B2962" s="38"/>
      <c r="C2962" s="32"/>
      <c r="D2962" s="39">
        <f t="shared" si="341"/>
        <v>0</v>
      </c>
      <c r="E2962" s="39"/>
      <c r="F2962" s="39"/>
      <c r="G2962" s="32"/>
      <c r="H2962" s="39"/>
      <c r="I2962" s="40">
        <f t="shared" si="343"/>
        <v>0</v>
      </c>
      <c r="J2962" s="39">
        <f t="shared" si="344"/>
        <v>0</v>
      </c>
      <c r="K2962" s="34">
        <f t="shared" si="345"/>
        <v>0</v>
      </c>
      <c r="L2962" s="60"/>
      <c r="M2962" s="60">
        <f t="shared" si="346"/>
        <v>0</v>
      </c>
      <c r="N2962" s="60"/>
      <c r="O2962" s="60">
        <f t="shared" si="347"/>
        <v>0</v>
      </c>
      <c r="P2962" s="60">
        <f t="shared" si="348"/>
        <v>0</v>
      </c>
    </row>
    <row r="2963" ht="15.75" customHeight="1">
      <c r="B2963" s="2"/>
      <c r="C2963" s="12">
        <f>SUM(C2931:C2962)</f>
        <v>134875872</v>
      </c>
      <c r="D2963" s="3"/>
      <c r="E2963" s="3"/>
      <c r="F2963" s="3"/>
      <c r="G2963" s="12">
        <f>SUM(G2931:G2962)</f>
        <v>137593361</v>
      </c>
      <c r="H2963" s="3"/>
      <c r="I2963" s="3"/>
      <c r="J2963" s="3"/>
      <c r="M2963" s="1" t="s">
        <v>223</v>
      </c>
      <c r="N2963" s="2"/>
      <c r="O2963" s="60"/>
      <c r="P2963" s="60"/>
    </row>
    <row r="2964" ht="15.75" customHeight="1">
      <c r="B2964" s="2"/>
      <c r="C2964" s="2"/>
      <c r="D2964" s="3"/>
      <c r="E2964" s="3"/>
      <c r="F2964" s="3"/>
      <c r="G2964" s="3"/>
      <c r="H2964" s="3"/>
      <c r="I2964" s="3"/>
      <c r="J2964" s="3"/>
      <c r="M2964" s="61">
        <f>SUM(M2931:M2963)</f>
        <v>10402218819</v>
      </c>
      <c r="N2964" s="2"/>
      <c r="O2964" s="60">
        <f>M2964/M$2829</f>
        <v>36550.14898</v>
      </c>
      <c r="P2964" s="60">
        <f>SUM(P2931:P2959)</f>
        <v>98124.20768</v>
      </c>
    </row>
    <row r="2965" ht="15.75" customHeight="1">
      <c r="B2965" s="2"/>
      <c r="C2965" s="2"/>
      <c r="D2965" s="3" t="s">
        <v>17</v>
      </c>
      <c r="E2965" s="3"/>
      <c r="F2965" s="3"/>
      <c r="G2965" s="3"/>
      <c r="H2965" s="3"/>
      <c r="I2965" s="3"/>
      <c r="J2965" s="3" t="s">
        <v>17</v>
      </c>
    </row>
    <row r="2966" ht="15.75" customHeight="1">
      <c r="A2966" s="51" t="s">
        <v>88</v>
      </c>
      <c r="B2966" s="52" t="s">
        <v>51</v>
      </c>
      <c r="C2966" s="52" t="s">
        <v>48</v>
      </c>
      <c r="D2966" s="3">
        <f>SUM(D2931:D2965)</f>
        <v>27867571316</v>
      </c>
      <c r="E2966" s="3"/>
      <c r="F2966" s="3"/>
      <c r="G2966" s="3"/>
      <c r="H2966" s="3"/>
      <c r="I2966" s="3"/>
      <c r="J2966" s="3">
        <f>SUM(J2931:J2965)</f>
        <v>27358341787</v>
      </c>
      <c r="K2966" s="17">
        <f>J2966-D2966</f>
        <v>-509229529.5</v>
      </c>
    </row>
    <row r="2967" ht="15.75" customHeight="1">
      <c r="A2967" s="15" t="s">
        <v>157</v>
      </c>
      <c r="B2967" s="15" t="s">
        <v>157</v>
      </c>
      <c r="C2967" s="15" t="s">
        <v>157</v>
      </c>
      <c r="D2967" s="3"/>
      <c r="E2967" s="3"/>
      <c r="F2967" s="3"/>
      <c r="G2967" s="3"/>
      <c r="H2967" s="3"/>
      <c r="I2967" s="3"/>
      <c r="J2967" s="3"/>
    </row>
    <row r="2968" ht="15.75" customHeight="1">
      <c r="A2968" s="2">
        <v>5.791930372E9</v>
      </c>
      <c r="B2968" s="2">
        <v>2.6121595E7</v>
      </c>
      <c r="C2968" s="2">
        <v>2.925E7</v>
      </c>
      <c r="D2968" s="3" t="s">
        <v>20</v>
      </c>
      <c r="E2968" s="3"/>
      <c r="F2968" s="3"/>
      <c r="G2968" s="3"/>
      <c r="H2968" s="3"/>
      <c r="I2968" s="3"/>
      <c r="J2968" s="3" t="s">
        <v>20</v>
      </c>
      <c r="K2968" s="43">
        <f>K2966/J2969</f>
        <v>-1793.042657</v>
      </c>
    </row>
    <row r="2969" ht="15.75" customHeight="1">
      <c r="A2969" s="52" t="s">
        <v>158</v>
      </c>
      <c r="B2969" s="52" t="s">
        <v>158</v>
      </c>
      <c r="C2969" s="52" t="s">
        <v>158</v>
      </c>
      <c r="D2969" s="11">
        <v>284125.31</v>
      </c>
      <c r="E2969" s="3"/>
      <c r="F2969" s="3"/>
      <c r="G2969" s="3"/>
      <c r="H2969" s="3"/>
      <c r="I2969" s="3"/>
      <c r="J2969" s="11">
        <v>284003.02</v>
      </c>
      <c r="K2969" s="42"/>
    </row>
    <row r="2970" ht="15.75" customHeight="1">
      <c r="A2970" s="2">
        <f>C2932</f>
        <v>1047247</v>
      </c>
      <c r="B2970" s="2">
        <f>C2958</f>
        <v>152727</v>
      </c>
      <c r="C2970" s="2">
        <f>C2935</f>
        <v>152566</v>
      </c>
      <c r="D2970" s="3" t="s">
        <v>21</v>
      </c>
      <c r="E2970" s="3"/>
      <c r="F2970" s="3"/>
      <c r="G2970" s="3"/>
      <c r="H2970" s="3"/>
      <c r="I2970" s="3"/>
      <c r="J2970" s="3" t="s">
        <v>21</v>
      </c>
    </row>
    <row r="2971" ht="15.75" customHeight="1">
      <c r="A2971" s="52" t="s">
        <v>159</v>
      </c>
      <c r="B2971" s="52" t="s">
        <v>159</v>
      </c>
      <c r="C2971" s="52" t="s">
        <v>159</v>
      </c>
      <c r="D2971" s="12">
        <f>D2966/D2969</f>
        <v>98081.97417</v>
      </c>
      <c r="E2971" s="12"/>
      <c r="F2971" s="12"/>
      <c r="G2971" s="12"/>
      <c r="H2971" s="3"/>
      <c r="I2971" s="3"/>
      <c r="J2971" s="12">
        <f>J2966/J2969</f>
        <v>96331.16502</v>
      </c>
      <c r="K2971" s="18">
        <f>J2971-D2971</f>
        <v>-1750.809146</v>
      </c>
    </row>
    <row r="2972" ht="15.75" customHeight="1">
      <c r="A2972" s="6">
        <f t="shared" ref="A2972:C2972" si="349">A2970*100/A2968</f>
        <v>0.01808113932</v>
      </c>
      <c r="B2972" s="2">
        <f t="shared" si="349"/>
        <v>0.5846771608</v>
      </c>
      <c r="C2972" s="2">
        <f t="shared" si="349"/>
        <v>0.5215931624</v>
      </c>
      <c r="D2972" s="3"/>
      <c r="E2972" s="3"/>
      <c r="F2972" s="3"/>
      <c r="G2972" s="3"/>
      <c r="H2972" s="3"/>
      <c r="I2972" s="3"/>
      <c r="J2972" s="3"/>
    </row>
    <row r="2973" ht="15.75" customHeight="1">
      <c r="B2973" s="2"/>
      <c r="C2973" s="2"/>
      <c r="D2973" s="3"/>
      <c r="E2973" s="3"/>
      <c r="F2973" s="3"/>
      <c r="G2973" s="3"/>
      <c r="H2973" s="3"/>
      <c r="I2973" s="3"/>
      <c r="J2973" s="3"/>
    </row>
    <row r="2974" ht="15.75" customHeight="1">
      <c r="B2974" s="2"/>
      <c r="C2974" s="2"/>
      <c r="D2974" s="3"/>
      <c r="E2974" s="3"/>
      <c r="F2974" s="3"/>
      <c r="G2974" s="3"/>
      <c r="H2974" s="3"/>
      <c r="I2974" s="3"/>
      <c r="J2974" s="3"/>
    </row>
    <row r="2975" ht="15.75" customHeight="1">
      <c r="B2975" s="2"/>
      <c r="C2975" s="2"/>
      <c r="D2975" s="3"/>
      <c r="E2975" s="3"/>
      <c r="F2975" s="3"/>
      <c r="G2975" s="3"/>
      <c r="H2975" s="3"/>
      <c r="I2975" s="3"/>
      <c r="J2975" s="3"/>
    </row>
    <row r="2976" ht="15.75" customHeight="1">
      <c r="B2976" s="2"/>
      <c r="C2976" s="2"/>
      <c r="D2976" s="3"/>
      <c r="E2976" s="3"/>
      <c r="F2976" s="3"/>
      <c r="G2976" s="3"/>
      <c r="H2976" s="3"/>
      <c r="I2976" s="3"/>
      <c r="J2976" s="3"/>
    </row>
    <row r="2977" ht="15.75" customHeight="1">
      <c r="B2977" s="2"/>
      <c r="C2977" s="2"/>
      <c r="D2977" s="3"/>
      <c r="E2977" s="3"/>
      <c r="F2977" s="3"/>
      <c r="G2977" s="3"/>
      <c r="H2977" s="3"/>
      <c r="I2977" s="3"/>
      <c r="J2977" s="3"/>
    </row>
    <row r="2978" ht="15.75" customHeight="1">
      <c r="A2978" s="1" t="s">
        <v>248</v>
      </c>
      <c r="B2978" s="2"/>
      <c r="C2978" s="2"/>
      <c r="D2978" s="3"/>
      <c r="E2978" s="3"/>
      <c r="F2978" s="3"/>
      <c r="G2978" s="3"/>
      <c r="H2978" s="3"/>
      <c r="I2978" s="3"/>
      <c r="J2978" s="3"/>
    </row>
    <row r="2979" ht="15.75" customHeight="1">
      <c r="B2979" s="2"/>
      <c r="C2979" s="2"/>
      <c r="D2979" s="3"/>
      <c r="E2979" s="3"/>
      <c r="F2979" s="3"/>
      <c r="G2979" s="3"/>
      <c r="H2979" s="3"/>
      <c r="I2979" s="3"/>
      <c r="J2979" s="3"/>
      <c r="M2979" s="24" t="s">
        <v>249</v>
      </c>
    </row>
    <row r="2980" ht="15.75" customHeight="1">
      <c r="A2980" s="19" t="s">
        <v>35</v>
      </c>
      <c r="B2980" s="20"/>
      <c r="C2980" s="20"/>
      <c r="D2980" s="21"/>
      <c r="E2980" s="22" t="s">
        <v>36</v>
      </c>
      <c r="F2980" s="23"/>
      <c r="G2980" s="21"/>
      <c r="H2980" s="21"/>
      <c r="I2980" s="21"/>
      <c r="J2980" s="21"/>
      <c r="K2980" s="24"/>
      <c r="L2980" s="24"/>
      <c r="M2980" s="59">
        <v>287367.73</v>
      </c>
      <c r="N2980" s="24"/>
      <c r="O2980" s="24"/>
      <c r="P2980" s="24"/>
      <c r="Q2980" s="1"/>
      <c r="R2980" s="1"/>
    </row>
    <row r="2981" ht="15.75" customHeight="1">
      <c r="A2981" s="25" t="s">
        <v>2</v>
      </c>
      <c r="B2981" s="27" t="s">
        <v>247</v>
      </c>
      <c r="C2981" s="26" t="s">
        <v>8</v>
      </c>
      <c r="D2981" s="27" t="s">
        <v>217</v>
      </c>
      <c r="E2981" s="27" t="s">
        <v>38</v>
      </c>
      <c r="F2981" s="27" t="s">
        <v>39</v>
      </c>
      <c r="G2981" s="27" t="s">
        <v>40</v>
      </c>
      <c r="H2981" s="27" t="s">
        <v>250</v>
      </c>
      <c r="I2981" s="27" t="s">
        <v>42</v>
      </c>
      <c r="J2981" s="27" t="s">
        <v>250</v>
      </c>
      <c r="K2981" s="28" t="s">
        <v>12</v>
      </c>
      <c r="L2981" s="28" t="s">
        <v>219</v>
      </c>
      <c r="M2981" s="28" t="s">
        <v>220</v>
      </c>
      <c r="N2981" s="28"/>
      <c r="O2981" s="28" t="s">
        <v>221</v>
      </c>
      <c r="P2981" s="28" t="s">
        <v>222</v>
      </c>
      <c r="Q2981" s="1"/>
      <c r="R2981" s="1"/>
    </row>
    <row r="2982" ht="15.75" customHeight="1">
      <c r="A2982" s="47" t="s">
        <v>87</v>
      </c>
      <c r="B2982" s="33">
        <v>180000.0</v>
      </c>
      <c r="C2982" s="32">
        <v>4.0</v>
      </c>
      <c r="D2982" s="30">
        <f t="shared" ref="D2982:D3013" si="350">C2982*B2982</f>
        <v>720000</v>
      </c>
      <c r="E2982" s="10"/>
      <c r="F2982" s="31"/>
      <c r="G2982" s="32">
        <f t="shared" ref="G2982:G3010" si="351">$C2982+E2982-F2982</f>
        <v>4</v>
      </c>
      <c r="H2982" s="33">
        <v>190000.0</v>
      </c>
      <c r="I2982" s="32">
        <f t="shared" ref="I2982:I3013" si="352">H2982-B2982</f>
        <v>10000</v>
      </c>
      <c r="J2982" s="30">
        <f t="shared" ref="J2982:J3013" si="353">G2982*H2982</f>
        <v>760000</v>
      </c>
      <c r="K2982" s="34">
        <f t="shared" ref="K2982:K3013" si="354">J2982-D2982</f>
        <v>40000</v>
      </c>
      <c r="L2982" s="60">
        <v>142361.97</v>
      </c>
      <c r="M2982" s="60">
        <f t="shared" ref="M2982:M3013" si="355">C2982*L2982</f>
        <v>569447.88</v>
      </c>
      <c r="N2982" s="60"/>
      <c r="O2982" s="60">
        <f t="shared" ref="O2982:O3013" si="356">M2982/M$2980</f>
        <v>1.981599952</v>
      </c>
      <c r="P2982" s="60">
        <f t="shared" ref="P2982:P3013" si="357">D2982/M$2980</f>
        <v>2.505500531</v>
      </c>
      <c r="Q2982" s="50"/>
      <c r="R2982" s="50"/>
    </row>
    <row r="2983" ht="15.75" customHeight="1">
      <c r="A2983" s="47" t="s">
        <v>88</v>
      </c>
      <c r="B2983" s="33">
        <v>2800.0</v>
      </c>
      <c r="C2983" s="32">
        <v>1045731.0</v>
      </c>
      <c r="D2983" s="30">
        <f t="shared" si="350"/>
        <v>2928046800</v>
      </c>
      <c r="E2983" s="30"/>
      <c r="F2983" s="30"/>
      <c r="G2983" s="32">
        <f t="shared" si="351"/>
        <v>1045731</v>
      </c>
      <c r="H2983" s="33">
        <v>2900.0</v>
      </c>
      <c r="I2983" s="32">
        <f t="shared" si="352"/>
        <v>100</v>
      </c>
      <c r="J2983" s="30">
        <f t="shared" si="353"/>
        <v>3032619900</v>
      </c>
      <c r="K2983" s="34">
        <f t="shared" si="354"/>
        <v>104573100</v>
      </c>
      <c r="L2983" s="60">
        <v>917.46</v>
      </c>
      <c r="M2983" s="60">
        <f t="shared" si="355"/>
        <v>959416363.3</v>
      </c>
      <c r="N2983" s="60"/>
      <c r="O2983" s="60">
        <f t="shared" si="356"/>
        <v>3338.636399</v>
      </c>
      <c r="P2983" s="60">
        <f t="shared" si="357"/>
        <v>10189.19835</v>
      </c>
      <c r="Q2983" s="50"/>
      <c r="R2983" s="50"/>
    </row>
    <row r="2984" ht="15.75" customHeight="1">
      <c r="A2984" s="47" t="s">
        <v>89</v>
      </c>
      <c r="B2984" s="33">
        <v>88.1</v>
      </c>
      <c r="C2984" s="32">
        <v>92560.0</v>
      </c>
      <c r="D2984" s="30">
        <f t="shared" si="350"/>
        <v>8154536</v>
      </c>
      <c r="E2984" s="30"/>
      <c r="F2984" s="30"/>
      <c r="G2984" s="32">
        <f t="shared" si="351"/>
        <v>92560</v>
      </c>
      <c r="H2984" s="33">
        <v>88.0</v>
      </c>
      <c r="I2984" s="33">
        <f t="shared" si="352"/>
        <v>-0.1</v>
      </c>
      <c r="J2984" s="30">
        <f t="shared" si="353"/>
        <v>8145280</v>
      </c>
      <c r="K2984" s="34">
        <f t="shared" si="354"/>
        <v>-9256</v>
      </c>
      <c r="L2984" s="60">
        <v>74.13</v>
      </c>
      <c r="M2984" s="60">
        <f t="shared" si="355"/>
        <v>6861472.8</v>
      </c>
      <c r="N2984" s="60"/>
      <c r="O2984" s="60">
        <f t="shared" si="356"/>
        <v>23.87697742</v>
      </c>
      <c r="P2984" s="60">
        <f t="shared" si="357"/>
        <v>28.37665872</v>
      </c>
      <c r="Q2984" s="50"/>
      <c r="R2984" s="50"/>
    </row>
    <row r="2985" ht="15.75" customHeight="1">
      <c r="A2985" s="47" t="s">
        <v>47</v>
      </c>
      <c r="B2985" s="33">
        <v>770000.0</v>
      </c>
      <c r="C2985" s="32">
        <v>31.0</v>
      </c>
      <c r="D2985" s="30">
        <f t="shared" si="350"/>
        <v>23870000</v>
      </c>
      <c r="E2985" s="30">
        <v>2.0</v>
      </c>
      <c r="F2985" s="30"/>
      <c r="G2985" s="32">
        <f t="shared" si="351"/>
        <v>33</v>
      </c>
      <c r="H2985" s="33">
        <v>770000.0</v>
      </c>
      <c r="I2985" s="32">
        <f t="shared" si="352"/>
        <v>0</v>
      </c>
      <c r="J2985" s="30">
        <f t="shared" si="353"/>
        <v>25410000</v>
      </c>
      <c r="K2985" s="34">
        <f t="shared" si="354"/>
        <v>1540000</v>
      </c>
      <c r="L2985" s="60">
        <v>649810.45</v>
      </c>
      <c r="M2985" s="60">
        <f t="shared" si="355"/>
        <v>20144123.95</v>
      </c>
      <c r="N2985" s="60"/>
      <c r="O2985" s="60">
        <f t="shared" si="356"/>
        <v>70.0987684</v>
      </c>
      <c r="P2985" s="60">
        <f t="shared" si="357"/>
        <v>83.06430231</v>
      </c>
      <c r="Q2985" s="50"/>
      <c r="R2985" s="50"/>
    </row>
    <row r="2986" ht="15.75" customHeight="1">
      <c r="A2986" s="47" t="s">
        <v>48</v>
      </c>
      <c r="B2986" s="33">
        <v>67000.0</v>
      </c>
      <c r="C2986" s="32">
        <v>152566.0</v>
      </c>
      <c r="D2986" s="30">
        <f t="shared" si="350"/>
        <v>10221922000</v>
      </c>
      <c r="E2986" s="30">
        <v>1000.0</v>
      </c>
      <c r="F2986" s="30"/>
      <c r="G2986" s="32">
        <f t="shared" si="351"/>
        <v>153566</v>
      </c>
      <c r="H2986" s="33">
        <v>69000.0</v>
      </c>
      <c r="I2986" s="32">
        <f t="shared" si="352"/>
        <v>2000</v>
      </c>
      <c r="J2986" s="30">
        <f t="shared" si="353"/>
        <v>10596054000</v>
      </c>
      <c r="K2986" s="34">
        <f t="shared" si="354"/>
        <v>374132000</v>
      </c>
      <c r="L2986" s="60">
        <v>38528.53</v>
      </c>
      <c r="M2986" s="60">
        <f t="shared" si="355"/>
        <v>5878143708</v>
      </c>
      <c r="N2986" s="60"/>
      <c r="O2986" s="60">
        <f t="shared" si="356"/>
        <v>20455.12803</v>
      </c>
      <c r="P2986" s="60">
        <f t="shared" si="357"/>
        <v>35570.87638</v>
      </c>
      <c r="Q2986" s="50"/>
      <c r="R2986" s="50"/>
    </row>
    <row r="2987" ht="15.75" customHeight="1">
      <c r="A2987" s="47" t="s">
        <v>86</v>
      </c>
      <c r="B2987" s="33">
        <v>10600.0</v>
      </c>
      <c r="C2987" s="32">
        <v>2384.0</v>
      </c>
      <c r="D2987" s="30">
        <f t="shared" si="350"/>
        <v>25270400</v>
      </c>
      <c r="E2987" s="30"/>
      <c r="F2987" s="31"/>
      <c r="G2987" s="32">
        <f t="shared" si="351"/>
        <v>2384</v>
      </c>
      <c r="H2987" s="33">
        <v>11000.0</v>
      </c>
      <c r="I2987" s="32">
        <f t="shared" si="352"/>
        <v>400</v>
      </c>
      <c r="J2987" s="30">
        <f t="shared" si="353"/>
        <v>26224000</v>
      </c>
      <c r="K2987" s="34">
        <f t="shared" si="354"/>
        <v>953600</v>
      </c>
      <c r="L2987" s="60">
        <v>8716.03</v>
      </c>
      <c r="M2987" s="60">
        <f t="shared" si="355"/>
        <v>20779015.52</v>
      </c>
      <c r="N2987" s="60"/>
      <c r="O2987" s="60">
        <f t="shared" si="356"/>
        <v>72.30810335</v>
      </c>
      <c r="P2987" s="60">
        <f t="shared" si="357"/>
        <v>87.93750085</v>
      </c>
      <c r="Q2987" s="50"/>
      <c r="R2987" s="50"/>
    </row>
    <row r="2988" ht="15.75" customHeight="1">
      <c r="A2988" s="47" t="s">
        <v>90</v>
      </c>
      <c r="B2988" s="33">
        <v>1164.0</v>
      </c>
      <c r="C2988" s="32">
        <v>4.0</v>
      </c>
      <c r="D2988" s="30">
        <f t="shared" si="350"/>
        <v>4656</v>
      </c>
      <c r="E2988" s="30"/>
      <c r="F2988" s="30"/>
      <c r="G2988" s="32">
        <f t="shared" si="351"/>
        <v>4</v>
      </c>
      <c r="H2988" s="33">
        <v>1164.0</v>
      </c>
      <c r="I2988" s="32">
        <f t="shared" si="352"/>
        <v>0</v>
      </c>
      <c r="J2988" s="30">
        <f t="shared" si="353"/>
        <v>4656</v>
      </c>
      <c r="K2988" s="34">
        <f t="shared" si="354"/>
        <v>0</v>
      </c>
      <c r="L2988" s="60">
        <v>570569.75</v>
      </c>
      <c r="M2988" s="60">
        <f t="shared" si="355"/>
        <v>2282279</v>
      </c>
      <c r="N2988" s="60"/>
      <c r="O2988" s="60">
        <f t="shared" si="356"/>
        <v>7.942015619</v>
      </c>
      <c r="P2988" s="60">
        <f t="shared" si="357"/>
        <v>0.01620223676</v>
      </c>
      <c r="Q2988" s="50"/>
      <c r="R2988" s="50"/>
    </row>
    <row r="2989" ht="15.75" customHeight="1">
      <c r="A2989" s="47" t="s">
        <v>54</v>
      </c>
      <c r="B2989" s="33">
        <v>99999.99</v>
      </c>
      <c r="C2989" s="32">
        <v>21.0</v>
      </c>
      <c r="D2989" s="30">
        <f t="shared" si="350"/>
        <v>2099999.79</v>
      </c>
      <c r="E2989" s="30"/>
      <c r="F2989" s="30"/>
      <c r="G2989" s="32">
        <f t="shared" si="351"/>
        <v>21</v>
      </c>
      <c r="H2989" s="33">
        <v>84000.0</v>
      </c>
      <c r="I2989" s="32">
        <f t="shared" si="352"/>
        <v>-15999.99</v>
      </c>
      <c r="J2989" s="30">
        <f t="shared" si="353"/>
        <v>1764000</v>
      </c>
      <c r="K2989" s="34">
        <f t="shared" si="354"/>
        <v>-335999.79</v>
      </c>
      <c r="L2989" s="60">
        <v>88774.4</v>
      </c>
      <c r="M2989" s="60">
        <f t="shared" si="355"/>
        <v>1864262.4</v>
      </c>
      <c r="N2989" s="60"/>
      <c r="O2989" s="60">
        <f t="shared" si="356"/>
        <v>6.487375601</v>
      </c>
      <c r="P2989" s="60">
        <f t="shared" si="357"/>
        <v>7.30770915</v>
      </c>
      <c r="Q2989" s="50"/>
      <c r="R2989" s="50"/>
    </row>
    <row r="2990" ht="15.75" customHeight="1">
      <c r="A2990" s="47" t="s">
        <v>55</v>
      </c>
      <c r="B2990" s="33">
        <v>3500.0</v>
      </c>
      <c r="C2990" s="32">
        <v>3.0</v>
      </c>
      <c r="D2990" s="30">
        <f t="shared" si="350"/>
        <v>10500</v>
      </c>
      <c r="E2990" s="30"/>
      <c r="F2990" s="30"/>
      <c r="G2990" s="32">
        <f t="shared" si="351"/>
        <v>3</v>
      </c>
      <c r="H2990" s="33">
        <v>3500.0</v>
      </c>
      <c r="I2990" s="32">
        <f t="shared" si="352"/>
        <v>0</v>
      </c>
      <c r="J2990" s="30">
        <f t="shared" si="353"/>
        <v>10500</v>
      </c>
      <c r="K2990" s="34">
        <f t="shared" si="354"/>
        <v>0</v>
      </c>
      <c r="L2990" s="60">
        <v>2866.67</v>
      </c>
      <c r="M2990" s="60">
        <f t="shared" si="355"/>
        <v>8600.01</v>
      </c>
      <c r="N2990" s="60"/>
      <c r="O2990" s="60">
        <f t="shared" si="356"/>
        <v>0.02992684669</v>
      </c>
      <c r="P2990" s="60">
        <f t="shared" si="357"/>
        <v>0.0365385494</v>
      </c>
      <c r="Q2990" s="50"/>
      <c r="R2990" s="50"/>
    </row>
    <row r="2991" ht="15.75" customHeight="1">
      <c r="A2991" s="48" t="s">
        <v>91</v>
      </c>
      <c r="B2991" s="33">
        <v>20159.99</v>
      </c>
      <c r="C2991" s="32">
        <v>4.0</v>
      </c>
      <c r="D2991" s="30">
        <f t="shared" si="350"/>
        <v>80639.96</v>
      </c>
      <c r="E2991" s="30"/>
      <c r="F2991" s="30"/>
      <c r="G2991" s="32">
        <f t="shared" si="351"/>
        <v>4</v>
      </c>
      <c r="H2991" s="33">
        <v>20150.0</v>
      </c>
      <c r="I2991" s="32">
        <f t="shared" si="352"/>
        <v>-9.99</v>
      </c>
      <c r="J2991" s="30">
        <f t="shared" si="353"/>
        <v>80600</v>
      </c>
      <c r="K2991" s="34">
        <f t="shared" si="354"/>
        <v>-39.96</v>
      </c>
      <c r="L2991" s="60">
        <v>13404.5</v>
      </c>
      <c r="M2991" s="60">
        <f t="shared" si="355"/>
        <v>53618</v>
      </c>
      <c r="N2991" s="60"/>
      <c r="O2991" s="60">
        <f t="shared" si="356"/>
        <v>0.1865832326</v>
      </c>
      <c r="P2991" s="60">
        <f t="shared" si="357"/>
        <v>0.2806159202</v>
      </c>
      <c r="Q2991" s="50"/>
      <c r="R2991" s="50"/>
    </row>
    <row r="2992" ht="15.75" customHeight="1">
      <c r="A2992" s="47" t="s">
        <v>92</v>
      </c>
      <c r="B2992" s="33">
        <v>143000.0</v>
      </c>
      <c r="C2992" s="32">
        <v>32.0</v>
      </c>
      <c r="D2992" s="30">
        <f t="shared" si="350"/>
        <v>4576000</v>
      </c>
      <c r="E2992" s="30"/>
      <c r="F2992" s="30"/>
      <c r="G2992" s="32">
        <f t="shared" si="351"/>
        <v>32</v>
      </c>
      <c r="H2992" s="33">
        <v>146000.0</v>
      </c>
      <c r="I2992" s="32">
        <f t="shared" si="352"/>
        <v>3000</v>
      </c>
      <c r="J2992" s="30">
        <f t="shared" si="353"/>
        <v>4672000</v>
      </c>
      <c r="K2992" s="34">
        <f t="shared" si="354"/>
        <v>96000</v>
      </c>
      <c r="L2992" s="60">
        <v>82498.04</v>
      </c>
      <c r="M2992" s="60">
        <f t="shared" si="355"/>
        <v>2639937.28</v>
      </c>
      <c r="N2992" s="60"/>
      <c r="O2992" s="60">
        <f t="shared" si="356"/>
        <v>9.186617022</v>
      </c>
      <c r="P2992" s="60">
        <f t="shared" si="357"/>
        <v>15.92384782</v>
      </c>
      <c r="Q2992" s="50"/>
      <c r="R2992" s="50"/>
    </row>
    <row r="2993" ht="15.75" customHeight="1">
      <c r="A2993" s="47" t="s">
        <v>67</v>
      </c>
      <c r="B2993" s="33">
        <v>10000.0</v>
      </c>
      <c r="C2993" s="32">
        <v>5.0</v>
      </c>
      <c r="D2993" s="30">
        <f t="shared" si="350"/>
        <v>50000</v>
      </c>
      <c r="E2993" s="30"/>
      <c r="F2993" s="30"/>
      <c r="G2993" s="32">
        <f t="shared" si="351"/>
        <v>5</v>
      </c>
      <c r="H2993" s="33">
        <v>11999.99</v>
      </c>
      <c r="I2993" s="32">
        <f t="shared" si="352"/>
        <v>1999.99</v>
      </c>
      <c r="J2993" s="30">
        <f t="shared" si="353"/>
        <v>59999.95</v>
      </c>
      <c r="K2993" s="34">
        <f t="shared" si="354"/>
        <v>9999.95</v>
      </c>
      <c r="L2993" s="60">
        <v>5599.99</v>
      </c>
      <c r="M2993" s="60">
        <f t="shared" si="355"/>
        <v>27999.95</v>
      </c>
      <c r="N2993" s="60"/>
      <c r="O2993" s="60">
        <f t="shared" si="356"/>
        <v>0.09743595775</v>
      </c>
      <c r="P2993" s="60">
        <f t="shared" si="357"/>
        <v>0.1739930924</v>
      </c>
      <c r="Q2993" s="50"/>
      <c r="R2993" s="50"/>
    </row>
    <row r="2994" ht="15.75" customHeight="1">
      <c r="A2994" s="47" t="s">
        <v>57</v>
      </c>
      <c r="B2994" s="33">
        <v>58000.0</v>
      </c>
      <c r="C2994" s="32">
        <v>20.0</v>
      </c>
      <c r="D2994" s="30">
        <f t="shared" si="350"/>
        <v>1160000</v>
      </c>
      <c r="E2994" s="30"/>
      <c r="F2994" s="30"/>
      <c r="G2994" s="32">
        <f t="shared" si="351"/>
        <v>20</v>
      </c>
      <c r="H2994" s="33">
        <v>58000.0</v>
      </c>
      <c r="I2994" s="32">
        <f t="shared" si="352"/>
        <v>0</v>
      </c>
      <c r="J2994" s="30">
        <f t="shared" si="353"/>
        <v>1160000</v>
      </c>
      <c r="K2994" s="34">
        <f t="shared" si="354"/>
        <v>0</v>
      </c>
      <c r="L2994" s="60">
        <v>38616.27</v>
      </c>
      <c r="M2994" s="60">
        <f t="shared" si="355"/>
        <v>772325.4</v>
      </c>
      <c r="N2994" s="60"/>
      <c r="O2994" s="60">
        <f t="shared" si="356"/>
        <v>2.687585694</v>
      </c>
      <c r="P2994" s="60">
        <f t="shared" si="357"/>
        <v>4.036639744</v>
      </c>
      <c r="Q2994" s="50"/>
      <c r="R2994" s="50"/>
    </row>
    <row r="2995" ht="15.75" customHeight="1">
      <c r="A2995" s="47" t="s">
        <v>58</v>
      </c>
      <c r="B2995" s="33">
        <v>91000.0</v>
      </c>
      <c r="C2995" s="32">
        <v>2.0</v>
      </c>
      <c r="D2995" s="30">
        <f t="shared" si="350"/>
        <v>182000</v>
      </c>
      <c r="E2995" s="30"/>
      <c r="F2995" s="30"/>
      <c r="G2995" s="32">
        <f t="shared" si="351"/>
        <v>2</v>
      </c>
      <c r="H2995" s="33">
        <v>95000.0</v>
      </c>
      <c r="I2995" s="32">
        <f t="shared" si="352"/>
        <v>4000</v>
      </c>
      <c r="J2995" s="30">
        <f t="shared" si="353"/>
        <v>190000</v>
      </c>
      <c r="K2995" s="34">
        <f t="shared" si="354"/>
        <v>8000</v>
      </c>
      <c r="L2995" s="60">
        <v>42723.0</v>
      </c>
      <c r="M2995" s="60">
        <f t="shared" si="355"/>
        <v>85446</v>
      </c>
      <c r="N2995" s="60"/>
      <c r="O2995" s="60">
        <f t="shared" si="356"/>
        <v>0.2973402755</v>
      </c>
      <c r="P2995" s="60">
        <f t="shared" si="357"/>
        <v>0.6333348564</v>
      </c>
      <c r="Q2995" s="50"/>
      <c r="R2995" s="50"/>
    </row>
    <row r="2996" ht="15.75" customHeight="1">
      <c r="A2996" s="47" t="s">
        <v>59</v>
      </c>
      <c r="B2996" s="33">
        <v>8.05</v>
      </c>
      <c r="C2996" s="32">
        <v>6133842.0</v>
      </c>
      <c r="D2996" s="30">
        <f t="shared" si="350"/>
        <v>49377428.1</v>
      </c>
      <c r="E2996" s="30"/>
      <c r="F2996" s="30"/>
      <c r="G2996" s="32">
        <f t="shared" si="351"/>
        <v>6133842</v>
      </c>
      <c r="H2996" s="33">
        <v>9.6</v>
      </c>
      <c r="I2996" s="32">
        <f t="shared" si="352"/>
        <v>1.55</v>
      </c>
      <c r="J2996" s="30">
        <f t="shared" si="353"/>
        <v>58884883.2</v>
      </c>
      <c r="K2996" s="34">
        <f t="shared" si="354"/>
        <v>9507455.1</v>
      </c>
      <c r="L2996" s="60">
        <v>8.47</v>
      </c>
      <c r="M2996" s="60">
        <f t="shared" si="355"/>
        <v>51953641.74</v>
      </c>
      <c r="N2996" s="60"/>
      <c r="O2996" s="60">
        <f t="shared" si="356"/>
        <v>180.7914958</v>
      </c>
      <c r="P2996" s="60">
        <f t="shared" si="357"/>
        <v>171.8266282</v>
      </c>
      <c r="Q2996" s="50"/>
      <c r="R2996" s="50"/>
    </row>
    <row r="2997" ht="15.75" customHeight="1">
      <c r="A2997" s="47" t="s">
        <v>60</v>
      </c>
      <c r="B2997" s="33">
        <v>2.16</v>
      </c>
      <c r="C2997" s="32">
        <v>1.29996818E8</v>
      </c>
      <c r="D2997" s="30">
        <f t="shared" si="350"/>
        <v>280793126.9</v>
      </c>
      <c r="E2997" s="30"/>
      <c r="F2997" s="30">
        <v>5000000.0</v>
      </c>
      <c r="G2997" s="32">
        <f t="shared" si="351"/>
        <v>124996818</v>
      </c>
      <c r="H2997" s="33">
        <v>2.28</v>
      </c>
      <c r="I2997" s="33">
        <f t="shared" si="352"/>
        <v>0.12</v>
      </c>
      <c r="J2997" s="30">
        <f t="shared" si="353"/>
        <v>284992745</v>
      </c>
      <c r="K2997" s="34">
        <f t="shared" si="354"/>
        <v>4199618.16</v>
      </c>
      <c r="L2997" s="60">
        <v>2.1</v>
      </c>
      <c r="M2997" s="60">
        <f t="shared" si="355"/>
        <v>272993317.8</v>
      </c>
      <c r="N2997" s="60"/>
      <c r="O2997" s="60">
        <f t="shared" si="356"/>
        <v>949.9790314</v>
      </c>
      <c r="P2997" s="60">
        <f t="shared" si="357"/>
        <v>977.1212894</v>
      </c>
      <c r="Q2997" s="50"/>
      <c r="R2997" s="50"/>
    </row>
    <row r="2998" ht="15.75" customHeight="1">
      <c r="A2998" s="47" t="s">
        <v>61</v>
      </c>
      <c r="B2998" s="33">
        <v>133500.0</v>
      </c>
      <c r="C2998" s="32">
        <v>7.0</v>
      </c>
      <c r="D2998" s="30">
        <f t="shared" si="350"/>
        <v>934500</v>
      </c>
      <c r="E2998" s="30"/>
      <c r="F2998" s="30"/>
      <c r="G2998" s="32">
        <f t="shared" si="351"/>
        <v>7</v>
      </c>
      <c r="H2998" s="33">
        <v>133000.0</v>
      </c>
      <c r="I2998" s="32">
        <f t="shared" si="352"/>
        <v>-500</v>
      </c>
      <c r="J2998" s="30">
        <f t="shared" si="353"/>
        <v>931000</v>
      </c>
      <c r="K2998" s="34">
        <f t="shared" si="354"/>
        <v>-3500</v>
      </c>
      <c r="L2998" s="60">
        <v>90948.0</v>
      </c>
      <c r="M2998" s="60">
        <f t="shared" si="355"/>
        <v>636636</v>
      </c>
      <c r="N2998" s="60"/>
      <c r="O2998" s="60">
        <f t="shared" si="356"/>
        <v>2.215405328</v>
      </c>
      <c r="P2998" s="60">
        <f t="shared" si="357"/>
        <v>3.251930897</v>
      </c>
      <c r="Q2998" s="50"/>
      <c r="R2998" s="50"/>
    </row>
    <row r="2999" ht="15.75" customHeight="1">
      <c r="A2999" s="47" t="s">
        <v>82</v>
      </c>
      <c r="B2999" s="45">
        <v>50000.0</v>
      </c>
      <c r="C2999" s="32">
        <v>5.0</v>
      </c>
      <c r="D2999" s="31">
        <f t="shared" si="350"/>
        <v>250000</v>
      </c>
      <c r="E2999" s="30"/>
      <c r="F2999" s="31"/>
      <c r="G2999" s="32">
        <f t="shared" si="351"/>
        <v>5</v>
      </c>
      <c r="H2999" s="45">
        <v>50000.0</v>
      </c>
      <c r="I2999" s="32">
        <f t="shared" si="352"/>
        <v>0</v>
      </c>
      <c r="J2999" s="31">
        <f t="shared" si="353"/>
        <v>250000</v>
      </c>
      <c r="K2999" s="34">
        <f t="shared" si="354"/>
        <v>0</v>
      </c>
      <c r="L2999" s="60">
        <v>33386.06</v>
      </c>
      <c r="M2999" s="60">
        <f t="shared" si="355"/>
        <v>166930.3</v>
      </c>
      <c r="N2999" s="60"/>
      <c r="O2999" s="60">
        <f t="shared" si="356"/>
        <v>0.5808943823</v>
      </c>
      <c r="P2999" s="60">
        <f t="shared" si="357"/>
        <v>0.869965462</v>
      </c>
      <c r="Q2999" s="50"/>
      <c r="R2999" s="50"/>
    </row>
    <row r="3000" ht="15.75" customHeight="1">
      <c r="A3000" s="47" t="s">
        <v>93</v>
      </c>
      <c r="B3000" s="33">
        <v>297000.0</v>
      </c>
      <c r="C3000" s="32">
        <v>2025.0</v>
      </c>
      <c r="D3000" s="30">
        <f t="shared" si="350"/>
        <v>601425000</v>
      </c>
      <c r="E3000" s="30"/>
      <c r="F3000" s="30"/>
      <c r="G3000" s="32">
        <f t="shared" si="351"/>
        <v>2025</v>
      </c>
      <c r="H3000" s="33">
        <v>310000.0</v>
      </c>
      <c r="I3000" s="32">
        <f t="shared" si="352"/>
        <v>13000</v>
      </c>
      <c r="J3000" s="30">
        <f t="shared" si="353"/>
        <v>627750000</v>
      </c>
      <c r="K3000" s="34">
        <f t="shared" si="354"/>
        <v>26325000</v>
      </c>
      <c r="L3000" s="60">
        <v>202379.2</v>
      </c>
      <c r="M3000" s="60">
        <f t="shared" si="355"/>
        <v>409817880</v>
      </c>
      <c r="N3000" s="60"/>
      <c r="O3000" s="60">
        <f t="shared" si="356"/>
        <v>1426.109605</v>
      </c>
      <c r="P3000" s="60">
        <f t="shared" si="357"/>
        <v>2092.875912</v>
      </c>
      <c r="Q3000" s="50"/>
      <c r="R3000" s="50"/>
    </row>
    <row r="3001" ht="15.75" customHeight="1">
      <c r="A3001" s="47" t="s">
        <v>94</v>
      </c>
      <c r="B3001" s="33">
        <v>20500.0</v>
      </c>
      <c r="C3001" s="32">
        <v>8.0</v>
      </c>
      <c r="D3001" s="30">
        <f t="shared" si="350"/>
        <v>164000</v>
      </c>
      <c r="E3001" s="30"/>
      <c r="F3001" s="30"/>
      <c r="G3001" s="32">
        <f t="shared" si="351"/>
        <v>8</v>
      </c>
      <c r="H3001" s="33">
        <v>21700.0</v>
      </c>
      <c r="I3001" s="32">
        <f t="shared" si="352"/>
        <v>1200</v>
      </c>
      <c r="J3001" s="30">
        <f t="shared" si="353"/>
        <v>173600</v>
      </c>
      <c r="K3001" s="34">
        <f t="shared" si="354"/>
        <v>9600</v>
      </c>
      <c r="L3001" s="60">
        <v>12781.25</v>
      </c>
      <c r="M3001" s="60">
        <f t="shared" si="355"/>
        <v>102250</v>
      </c>
      <c r="N3001" s="60"/>
      <c r="O3001" s="60">
        <f t="shared" si="356"/>
        <v>0.355815874</v>
      </c>
      <c r="P3001" s="60">
        <f t="shared" si="357"/>
        <v>0.5706973431</v>
      </c>
      <c r="Q3001" s="50"/>
      <c r="R3001" s="50"/>
    </row>
    <row r="3002" ht="15.75" customHeight="1">
      <c r="A3002" s="47" t="s">
        <v>64</v>
      </c>
      <c r="B3002" s="33">
        <v>800000.0</v>
      </c>
      <c r="C3002" s="32">
        <v>50.0</v>
      </c>
      <c r="D3002" s="30">
        <f t="shared" si="350"/>
        <v>40000000</v>
      </c>
      <c r="E3002" s="30"/>
      <c r="F3002" s="30"/>
      <c r="G3002" s="32">
        <f t="shared" si="351"/>
        <v>50</v>
      </c>
      <c r="H3002" s="33">
        <v>800000.0</v>
      </c>
      <c r="I3002" s="32">
        <f t="shared" si="352"/>
        <v>0</v>
      </c>
      <c r="J3002" s="30">
        <f t="shared" si="353"/>
        <v>40000000</v>
      </c>
      <c r="K3002" s="34">
        <f t="shared" si="354"/>
        <v>0</v>
      </c>
      <c r="L3002" s="60">
        <v>159664.04</v>
      </c>
      <c r="M3002" s="60">
        <f t="shared" si="355"/>
        <v>7983202</v>
      </c>
      <c r="N3002" s="60"/>
      <c r="O3002" s="60">
        <f t="shared" si="356"/>
        <v>27.78044007</v>
      </c>
      <c r="P3002" s="60">
        <f t="shared" si="357"/>
        <v>139.1944739</v>
      </c>
      <c r="Q3002" s="50"/>
      <c r="R3002" s="50"/>
    </row>
    <row r="3003" ht="15.75" customHeight="1">
      <c r="A3003" s="47" t="s">
        <v>65</v>
      </c>
      <c r="B3003" s="33">
        <v>810000.0</v>
      </c>
      <c r="C3003" s="32">
        <v>292.0</v>
      </c>
      <c r="D3003" s="30">
        <f t="shared" si="350"/>
        <v>236520000</v>
      </c>
      <c r="E3003" s="30"/>
      <c r="F3003" s="30"/>
      <c r="G3003" s="32">
        <f t="shared" si="351"/>
        <v>292</v>
      </c>
      <c r="H3003" s="33">
        <v>800000.0</v>
      </c>
      <c r="I3003" s="32">
        <f t="shared" si="352"/>
        <v>-10000</v>
      </c>
      <c r="J3003" s="30">
        <f t="shared" si="353"/>
        <v>233600000</v>
      </c>
      <c r="K3003" s="34">
        <f t="shared" si="354"/>
        <v>-2920000</v>
      </c>
      <c r="L3003" s="60">
        <v>184419.38</v>
      </c>
      <c r="M3003" s="60">
        <f t="shared" si="355"/>
        <v>53850458.96</v>
      </c>
      <c r="N3003" s="60"/>
      <c r="O3003" s="60">
        <f t="shared" si="356"/>
        <v>187.3921576</v>
      </c>
      <c r="P3003" s="60">
        <f t="shared" si="357"/>
        <v>823.0569243</v>
      </c>
      <c r="Q3003" s="50"/>
      <c r="R3003" s="50"/>
    </row>
    <row r="3004" ht="15.75" customHeight="1">
      <c r="A3004" s="47" t="s">
        <v>95</v>
      </c>
      <c r="B3004" s="33">
        <v>3550.0</v>
      </c>
      <c r="C3004" s="32">
        <v>19.0</v>
      </c>
      <c r="D3004" s="30">
        <f t="shared" si="350"/>
        <v>67450</v>
      </c>
      <c r="E3004" s="30"/>
      <c r="F3004" s="30"/>
      <c r="G3004" s="32">
        <f t="shared" si="351"/>
        <v>19</v>
      </c>
      <c r="H3004" s="33">
        <v>4260.0</v>
      </c>
      <c r="I3004" s="32">
        <f t="shared" si="352"/>
        <v>710</v>
      </c>
      <c r="J3004" s="30">
        <f t="shared" si="353"/>
        <v>80940</v>
      </c>
      <c r="K3004" s="34">
        <f t="shared" si="354"/>
        <v>13490</v>
      </c>
      <c r="L3004" s="60">
        <v>2392.79</v>
      </c>
      <c r="M3004" s="60">
        <f t="shared" si="355"/>
        <v>45463.01</v>
      </c>
      <c r="N3004" s="60"/>
      <c r="O3004" s="60">
        <f t="shared" si="356"/>
        <v>0.158204994</v>
      </c>
      <c r="P3004" s="60">
        <f t="shared" si="357"/>
        <v>0.2347166817</v>
      </c>
      <c r="Q3004" s="50"/>
      <c r="R3004" s="50"/>
    </row>
    <row r="3005" ht="15.75" customHeight="1">
      <c r="A3005" s="47" t="s">
        <v>96</v>
      </c>
      <c r="B3005" s="33">
        <v>10000.0</v>
      </c>
      <c r="C3005" s="32">
        <v>14.0</v>
      </c>
      <c r="D3005" s="30">
        <f t="shared" si="350"/>
        <v>140000</v>
      </c>
      <c r="E3005" s="30"/>
      <c r="F3005" s="30"/>
      <c r="G3005" s="32">
        <f t="shared" si="351"/>
        <v>14</v>
      </c>
      <c r="H3005" s="33">
        <v>9000.0</v>
      </c>
      <c r="I3005" s="32">
        <f t="shared" si="352"/>
        <v>-1000</v>
      </c>
      <c r="J3005" s="30">
        <f t="shared" si="353"/>
        <v>126000</v>
      </c>
      <c r="K3005" s="34">
        <f t="shared" si="354"/>
        <v>-14000</v>
      </c>
      <c r="L3005" s="60">
        <v>6716.28</v>
      </c>
      <c r="M3005" s="60">
        <f t="shared" si="355"/>
        <v>94027.92</v>
      </c>
      <c r="N3005" s="60"/>
      <c r="O3005" s="60">
        <f t="shared" si="356"/>
        <v>0.3272041715</v>
      </c>
      <c r="P3005" s="60">
        <f t="shared" si="357"/>
        <v>0.4871806587</v>
      </c>
      <c r="Q3005" s="50"/>
      <c r="R3005" s="50"/>
    </row>
    <row r="3006" ht="15.75" customHeight="1">
      <c r="A3006" s="47" t="s">
        <v>50</v>
      </c>
      <c r="B3006" s="33">
        <v>115000.0</v>
      </c>
      <c r="C3006" s="32">
        <v>111.0</v>
      </c>
      <c r="D3006" s="30">
        <f t="shared" si="350"/>
        <v>12765000</v>
      </c>
      <c r="E3006" s="30"/>
      <c r="F3006" s="30"/>
      <c r="G3006" s="32">
        <f t="shared" si="351"/>
        <v>111</v>
      </c>
      <c r="H3006" s="33">
        <v>117000.0</v>
      </c>
      <c r="I3006" s="32">
        <f t="shared" si="352"/>
        <v>2000</v>
      </c>
      <c r="J3006" s="30">
        <f t="shared" si="353"/>
        <v>12987000</v>
      </c>
      <c r="K3006" s="34">
        <f t="shared" si="354"/>
        <v>222000</v>
      </c>
      <c r="L3006" s="60">
        <v>57758.64</v>
      </c>
      <c r="M3006" s="60">
        <f t="shared" si="355"/>
        <v>6411209.04</v>
      </c>
      <c r="N3006" s="60"/>
      <c r="O3006" s="60">
        <f t="shared" si="356"/>
        <v>22.31012174</v>
      </c>
      <c r="P3006" s="60">
        <f t="shared" si="357"/>
        <v>44.42043649</v>
      </c>
      <c r="Q3006" s="50"/>
      <c r="R3006" s="50"/>
    </row>
    <row r="3007" ht="15.75" customHeight="1">
      <c r="A3007" s="47" t="s">
        <v>49</v>
      </c>
      <c r="B3007" s="33">
        <v>89000.0</v>
      </c>
      <c r="C3007" s="32">
        <v>1471.0</v>
      </c>
      <c r="D3007" s="30">
        <f t="shared" si="350"/>
        <v>130919000</v>
      </c>
      <c r="E3007" s="30"/>
      <c r="F3007" s="30"/>
      <c r="G3007" s="32">
        <f t="shared" si="351"/>
        <v>1471</v>
      </c>
      <c r="H3007" s="33">
        <v>92900.0</v>
      </c>
      <c r="I3007" s="32">
        <f t="shared" si="352"/>
        <v>3900</v>
      </c>
      <c r="J3007" s="30">
        <f t="shared" si="353"/>
        <v>136655900</v>
      </c>
      <c r="K3007" s="34">
        <f t="shared" si="354"/>
        <v>5736900</v>
      </c>
      <c r="L3007" s="60">
        <v>69510.56</v>
      </c>
      <c r="M3007" s="60">
        <f t="shared" si="355"/>
        <v>102250033.8</v>
      </c>
      <c r="N3007" s="60"/>
      <c r="O3007" s="60">
        <f t="shared" si="356"/>
        <v>355.8159914</v>
      </c>
      <c r="P3007" s="60">
        <f t="shared" si="357"/>
        <v>455.5800333</v>
      </c>
      <c r="Q3007" s="50"/>
      <c r="R3007" s="50"/>
    </row>
    <row r="3008" ht="15.75" customHeight="1">
      <c r="A3008" s="47" t="s">
        <v>97</v>
      </c>
      <c r="B3008" s="33">
        <v>34200.0</v>
      </c>
      <c r="C3008" s="32">
        <v>720.0</v>
      </c>
      <c r="D3008" s="30">
        <f t="shared" si="350"/>
        <v>24624000</v>
      </c>
      <c r="E3008" s="30"/>
      <c r="F3008" s="30"/>
      <c r="G3008" s="32">
        <f t="shared" si="351"/>
        <v>720</v>
      </c>
      <c r="H3008" s="33">
        <v>35000.0</v>
      </c>
      <c r="I3008" s="32">
        <f t="shared" si="352"/>
        <v>800</v>
      </c>
      <c r="J3008" s="30">
        <f t="shared" si="353"/>
        <v>25200000</v>
      </c>
      <c r="K3008" s="34">
        <f t="shared" si="354"/>
        <v>576000</v>
      </c>
      <c r="L3008" s="60">
        <v>16080.63</v>
      </c>
      <c r="M3008" s="60">
        <f t="shared" si="355"/>
        <v>11578053.6</v>
      </c>
      <c r="N3008" s="60"/>
      <c r="O3008" s="60">
        <f t="shared" si="356"/>
        <v>40.290027</v>
      </c>
      <c r="P3008" s="60">
        <f t="shared" si="357"/>
        <v>85.68811815</v>
      </c>
      <c r="Q3008" s="50"/>
      <c r="R3008" s="50"/>
    </row>
    <row r="3009" ht="15.75" customHeight="1">
      <c r="A3009" s="47" t="s">
        <v>51</v>
      </c>
      <c r="B3009" s="33">
        <v>83000.0</v>
      </c>
      <c r="C3009" s="32">
        <v>153687.0</v>
      </c>
      <c r="D3009" s="30">
        <f t="shared" si="350"/>
        <v>12756021000</v>
      </c>
      <c r="E3009" s="30"/>
      <c r="F3009" s="30"/>
      <c r="G3009" s="32">
        <f t="shared" si="351"/>
        <v>153687</v>
      </c>
      <c r="H3009" s="33">
        <v>87000.0</v>
      </c>
      <c r="I3009" s="32">
        <f t="shared" si="352"/>
        <v>4000</v>
      </c>
      <c r="J3009" s="30">
        <f t="shared" si="353"/>
        <v>13370769000</v>
      </c>
      <c r="K3009" s="34">
        <f t="shared" si="354"/>
        <v>614748000</v>
      </c>
      <c r="L3009" s="60">
        <v>17561.57</v>
      </c>
      <c r="M3009" s="60">
        <f t="shared" si="355"/>
        <v>2698985009</v>
      </c>
      <c r="N3009" s="60"/>
      <c r="O3009" s="60">
        <f t="shared" si="356"/>
        <v>9392.09496</v>
      </c>
      <c r="P3009" s="60">
        <f t="shared" si="357"/>
        <v>44389.19081</v>
      </c>
      <c r="Q3009" s="50"/>
      <c r="R3009" s="50"/>
    </row>
    <row r="3010" ht="15.75" customHeight="1">
      <c r="A3010" s="47" t="s">
        <v>70</v>
      </c>
      <c r="B3010" s="33">
        <v>750.0</v>
      </c>
      <c r="C3010" s="32">
        <v>10925.0</v>
      </c>
      <c r="D3010" s="30">
        <f t="shared" si="350"/>
        <v>8193750</v>
      </c>
      <c r="E3010" s="30"/>
      <c r="F3010" s="30"/>
      <c r="G3010" s="32">
        <f t="shared" si="351"/>
        <v>10925</v>
      </c>
      <c r="H3010" s="33">
        <v>734.99</v>
      </c>
      <c r="I3010" s="32">
        <f t="shared" si="352"/>
        <v>-15.01</v>
      </c>
      <c r="J3010" s="30">
        <f t="shared" si="353"/>
        <v>8029765.75</v>
      </c>
      <c r="K3010" s="34">
        <f t="shared" si="354"/>
        <v>-163984.25</v>
      </c>
      <c r="L3010" s="60">
        <v>689.6</v>
      </c>
      <c r="M3010" s="60">
        <f t="shared" si="355"/>
        <v>7533880</v>
      </c>
      <c r="N3010" s="60"/>
      <c r="O3010" s="60">
        <f t="shared" si="356"/>
        <v>26.21686158</v>
      </c>
      <c r="P3010" s="60">
        <f t="shared" si="357"/>
        <v>28.51311802</v>
      </c>
      <c r="Q3010" s="50"/>
      <c r="R3010" s="50"/>
    </row>
    <row r="3011" ht="15.75" hidden="1" customHeight="1">
      <c r="A3011" s="35"/>
      <c r="B3011" s="10"/>
      <c r="C3011" s="32"/>
      <c r="D3011" s="31">
        <f t="shared" si="350"/>
        <v>0</v>
      </c>
      <c r="E3011" s="31"/>
      <c r="F3011" s="31"/>
      <c r="G3011" s="32"/>
      <c r="H3011" s="31"/>
      <c r="I3011" s="32">
        <f t="shared" si="352"/>
        <v>0</v>
      </c>
      <c r="J3011" s="31">
        <f t="shared" si="353"/>
        <v>0</v>
      </c>
      <c r="K3011" s="34">
        <f t="shared" si="354"/>
        <v>0</v>
      </c>
      <c r="L3011" s="60"/>
      <c r="M3011" s="60">
        <f t="shared" si="355"/>
        <v>0</v>
      </c>
      <c r="N3011" s="60"/>
      <c r="O3011" s="60">
        <f t="shared" si="356"/>
        <v>0</v>
      </c>
      <c r="P3011" s="60">
        <f t="shared" si="357"/>
        <v>0</v>
      </c>
    </row>
    <row r="3012" ht="15.75" hidden="1" customHeight="1">
      <c r="A3012" s="35"/>
      <c r="B3012" s="10"/>
      <c r="C3012" s="32"/>
      <c r="D3012" s="31">
        <f t="shared" si="350"/>
        <v>0</v>
      </c>
      <c r="E3012" s="31"/>
      <c r="F3012" s="31"/>
      <c r="G3012" s="32"/>
      <c r="H3012" s="31"/>
      <c r="I3012" s="32">
        <f t="shared" si="352"/>
        <v>0</v>
      </c>
      <c r="J3012" s="31">
        <f t="shared" si="353"/>
        <v>0</v>
      </c>
      <c r="K3012" s="34">
        <f t="shared" si="354"/>
        <v>0</v>
      </c>
      <c r="L3012" s="60"/>
      <c r="M3012" s="60">
        <f t="shared" si="355"/>
        <v>0</v>
      </c>
      <c r="N3012" s="60"/>
      <c r="O3012" s="60">
        <f t="shared" si="356"/>
        <v>0</v>
      </c>
      <c r="P3012" s="60">
        <f t="shared" si="357"/>
        <v>0</v>
      </c>
    </row>
    <row r="3013" ht="15.75" hidden="1" customHeight="1">
      <c r="A3013" s="37"/>
      <c r="B3013" s="38"/>
      <c r="C3013" s="32"/>
      <c r="D3013" s="39">
        <f t="shared" si="350"/>
        <v>0</v>
      </c>
      <c r="E3013" s="39"/>
      <c r="F3013" s="39"/>
      <c r="G3013" s="32"/>
      <c r="H3013" s="39"/>
      <c r="I3013" s="40">
        <f t="shared" si="352"/>
        <v>0</v>
      </c>
      <c r="J3013" s="39">
        <f t="shared" si="353"/>
        <v>0</v>
      </c>
      <c r="K3013" s="34">
        <f t="shared" si="354"/>
        <v>0</v>
      </c>
      <c r="L3013" s="60"/>
      <c r="M3013" s="60">
        <f t="shared" si="355"/>
        <v>0</v>
      </c>
      <c r="N3013" s="60"/>
      <c r="O3013" s="60">
        <f t="shared" si="356"/>
        <v>0</v>
      </c>
      <c r="P3013" s="60">
        <f t="shared" si="357"/>
        <v>0</v>
      </c>
    </row>
    <row r="3014" ht="15.75" customHeight="1">
      <c r="B3014" s="2"/>
      <c r="C3014" s="12">
        <f>SUM(C2982:C3013)</f>
        <v>137593361</v>
      </c>
      <c r="D3014" s="3"/>
      <c r="E3014" s="3"/>
      <c r="F3014" s="3"/>
      <c r="G3014" s="12">
        <f>SUM(G2982:G3013)</f>
        <v>132594363</v>
      </c>
      <c r="H3014" s="3"/>
      <c r="I3014" s="3"/>
      <c r="J3014" s="3"/>
      <c r="M3014" s="1" t="s">
        <v>223</v>
      </c>
      <c r="N3014" s="2"/>
      <c r="O3014" s="60"/>
      <c r="P3014" s="60"/>
    </row>
    <row r="3015" ht="15.75" customHeight="1">
      <c r="B3015" s="2"/>
      <c r="C3015" s="2"/>
      <c r="D3015" s="3"/>
      <c r="E3015" s="3"/>
      <c r="F3015" s="3"/>
      <c r="G3015" s="3"/>
      <c r="H3015" s="3"/>
      <c r="I3015" s="3"/>
      <c r="J3015" s="3"/>
      <c r="M3015" s="61">
        <f>SUM(M2982:M3014)</f>
        <v>10518050592</v>
      </c>
      <c r="N3015" s="2"/>
      <c r="O3015" s="60">
        <f>M3015/M$2829</f>
        <v>36957.14567</v>
      </c>
      <c r="P3015" s="60">
        <f>SUM(P2982:P3010)</f>
        <v>95203.24981</v>
      </c>
    </row>
    <row r="3016" ht="15.75" customHeight="1">
      <c r="B3016" s="2"/>
      <c r="C3016" s="2"/>
      <c r="D3016" s="3" t="s">
        <v>17</v>
      </c>
      <c r="E3016" s="3"/>
      <c r="F3016" s="3"/>
      <c r="G3016" s="3"/>
      <c r="H3016" s="3"/>
      <c r="I3016" s="3"/>
      <c r="J3016" s="3" t="s">
        <v>17</v>
      </c>
    </row>
    <row r="3017" ht="15.75" customHeight="1">
      <c r="A3017" s="51" t="s">
        <v>88</v>
      </c>
      <c r="B3017" s="52" t="s">
        <v>51</v>
      </c>
      <c r="C3017" s="52" t="s">
        <v>48</v>
      </c>
      <c r="D3017" s="3">
        <f>SUM(D2982:D3016)</f>
        <v>27358341787</v>
      </c>
      <c r="E3017" s="3"/>
      <c r="F3017" s="3"/>
      <c r="G3017" s="3"/>
      <c r="H3017" s="3"/>
      <c r="I3017" s="3"/>
      <c r="J3017" s="3">
        <f>SUM(J2982:J3016)</f>
        <v>28497585770</v>
      </c>
      <c r="K3017" s="17">
        <f>J3017-D3017</f>
        <v>1139243983</v>
      </c>
    </row>
    <row r="3018" ht="15.75" customHeight="1">
      <c r="A3018" s="15" t="s">
        <v>157</v>
      </c>
      <c r="B3018" s="15" t="s">
        <v>157</v>
      </c>
      <c r="C3018" s="15" t="s">
        <v>157</v>
      </c>
      <c r="D3018" s="3"/>
      <c r="E3018" s="3"/>
      <c r="F3018" s="3"/>
      <c r="G3018" s="3"/>
      <c r="H3018" s="3"/>
      <c r="I3018" s="3"/>
      <c r="J3018" s="3"/>
    </row>
    <row r="3019" ht="15.75" customHeight="1">
      <c r="A3019" s="2">
        <v>5.791930372E9</v>
      </c>
      <c r="B3019" s="2">
        <v>2.6121595E7</v>
      </c>
      <c r="C3019" s="2">
        <v>2.925E7</v>
      </c>
      <c r="D3019" s="3" t="s">
        <v>20</v>
      </c>
      <c r="E3019" s="3"/>
      <c r="F3019" s="3"/>
      <c r="G3019" s="3"/>
      <c r="H3019" s="3"/>
      <c r="I3019" s="3"/>
      <c r="J3019" s="3" t="s">
        <v>20</v>
      </c>
      <c r="K3019" s="43">
        <f>K3017/J3020</f>
        <v>3964.411673</v>
      </c>
    </row>
    <row r="3020" ht="15.75" customHeight="1">
      <c r="A3020" s="52" t="s">
        <v>158</v>
      </c>
      <c r="B3020" s="52" t="s">
        <v>158</v>
      </c>
      <c r="C3020" s="52" t="s">
        <v>158</v>
      </c>
      <c r="D3020" s="11">
        <v>284003.02</v>
      </c>
      <c r="E3020" s="3"/>
      <c r="F3020" s="3"/>
      <c r="G3020" s="3"/>
      <c r="H3020" s="3"/>
      <c r="I3020" s="3"/>
      <c r="J3020" s="11">
        <v>287367.73</v>
      </c>
      <c r="K3020" s="42"/>
    </row>
    <row r="3021" ht="15.75" customHeight="1">
      <c r="A3021" s="2">
        <f>C2983</f>
        <v>1045731</v>
      </c>
      <c r="B3021" s="2">
        <f>C3009</f>
        <v>153687</v>
      </c>
      <c r="C3021" s="2">
        <f>C2986</f>
        <v>152566</v>
      </c>
      <c r="D3021" s="3" t="s">
        <v>21</v>
      </c>
      <c r="E3021" s="3"/>
      <c r="F3021" s="3"/>
      <c r="G3021" s="3"/>
      <c r="H3021" s="3"/>
      <c r="I3021" s="3"/>
      <c r="J3021" s="3" t="s">
        <v>21</v>
      </c>
    </row>
    <row r="3022" ht="15.75" customHeight="1">
      <c r="A3022" s="52" t="s">
        <v>159</v>
      </c>
      <c r="B3022" s="52" t="s">
        <v>159</v>
      </c>
      <c r="C3022" s="52" t="s">
        <v>159</v>
      </c>
      <c r="D3022" s="12">
        <f>D3017/D3020</f>
        <v>96331.16502</v>
      </c>
      <c r="E3022" s="12"/>
      <c r="F3022" s="12"/>
      <c r="G3022" s="12"/>
      <c r="H3022" s="3"/>
      <c r="I3022" s="3"/>
      <c r="J3022" s="12">
        <f>J3017/J3020</f>
        <v>99167.66148</v>
      </c>
      <c r="K3022" s="18">
        <f>J3022-D3022</f>
        <v>2836.49646</v>
      </c>
    </row>
    <row r="3023" ht="15.75" customHeight="1">
      <c r="A3023" s="6">
        <f t="shared" ref="A3023:C3023" si="358">A3021*100/A3019</f>
        <v>0.01805496497</v>
      </c>
      <c r="B3023" s="2">
        <f t="shared" si="358"/>
        <v>0.5883522809</v>
      </c>
      <c r="C3023" s="2">
        <f t="shared" si="358"/>
        <v>0.5215931624</v>
      </c>
      <c r="D3023" s="3"/>
      <c r="E3023" s="3"/>
      <c r="F3023" s="3"/>
      <c r="G3023" s="3"/>
      <c r="H3023" s="3"/>
      <c r="I3023" s="3"/>
      <c r="J3023" s="3"/>
    </row>
    <row r="3024" ht="15.75" customHeight="1">
      <c r="B3024" s="2"/>
      <c r="C3024" s="2"/>
      <c r="D3024" s="3"/>
      <c r="E3024" s="3"/>
      <c r="F3024" s="3"/>
      <c r="G3024" s="3"/>
      <c r="H3024" s="3"/>
      <c r="I3024" s="3"/>
      <c r="J3024" s="3"/>
    </row>
    <row r="3025" ht="15.75" customHeight="1">
      <c r="B3025" s="2"/>
      <c r="C3025" s="2"/>
      <c r="D3025" s="3"/>
      <c r="E3025" s="3"/>
      <c r="F3025" s="3"/>
      <c r="G3025" s="3"/>
      <c r="H3025" s="3"/>
      <c r="I3025" s="3"/>
      <c r="J3025" s="3"/>
    </row>
    <row r="3026" ht="15.75" customHeight="1">
      <c r="B3026" s="2"/>
      <c r="C3026" s="2"/>
      <c r="D3026" s="3"/>
      <c r="E3026" s="3"/>
      <c r="F3026" s="3"/>
      <c r="G3026" s="3"/>
      <c r="H3026" s="3"/>
      <c r="I3026" s="3"/>
      <c r="J3026" s="3"/>
    </row>
    <row r="3027" ht="15.75" customHeight="1">
      <c r="B3027" s="2"/>
      <c r="C3027" s="2"/>
      <c r="D3027" s="3"/>
      <c r="E3027" s="3"/>
      <c r="F3027" s="3"/>
      <c r="G3027" s="3"/>
      <c r="H3027" s="3"/>
      <c r="I3027" s="3"/>
      <c r="J3027" s="3"/>
    </row>
    <row r="3028" ht="15.75" customHeight="1">
      <c r="B3028" s="2"/>
      <c r="C3028" s="2"/>
      <c r="D3028" s="3"/>
      <c r="E3028" s="3"/>
      <c r="F3028" s="3"/>
      <c r="G3028" s="3"/>
      <c r="H3028" s="3"/>
      <c r="I3028" s="3"/>
      <c r="J3028" s="3"/>
    </row>
    <row r="3029" ht="15.75" customHeight="1">
      <c r="A3029" s="1" t="s">
        <v>251</v>
      </c>
      <c r="B3029" s="2"/>
      <c r="C3029" s="2"/>
      <c r="D3029" s="3"/>
      <c r="E3029" s="3"/>
      <c r="F3029" s="3"/>
      <c r="G3029" s="3"/>
      <c r="H3029" s="3"/>
      <c r="I3029" s="3"/>
      <c r="J3029" s="3"/>
    </row>
    <row r="3030" ht="15.75" customHeight="1">
      <c r="B3030" s="2"/>
      <c r="C3030" s="2"/>
      <c r="D3030" s="3"/>
      <c r="E3030" s="3"/>
      <c r="F3030" s="3"/>
      <c r="G3030" s="3"/>
      <c r="H3030" s="3"/>
      <c r="I3030" s="3"/>
      <c r="J3030" s="3"/>
      <c r="M3030" s="24" t="s">
        <v>252</v>
      </c>
    </row>
    <row r="3031" ht="15.75" customHeight="1">
      <c r="A3031" s="19" t="s">
        <v>35</v>
      </c>
      <c r="B3031" s="20"/>
      <c r="C3031" s="20"/>
      <c r="D3031" s="21"/>
      <c r="E3031" s="22" t="s">
        <v>36</v>
      </c>
      <c r="F3031" s="23"/>
      <c r="G3031" s="21"/>
      <c r="H3031" s="21"/>
      <c r="I3031" s="21"/>
      <c r="J3031" s="21"/>
      <c r="K3031" s="24"/>
      <c r="L3031" s="24"/>
      <c r="M3031" s="59">
        <f>J3071</f>
        <v>294657.39</v>
      </c>
      <c r="N3031" s="24"/>
      <c r="O3031" s="24"/>
      <c r="P3031" s="24"/>
      <c r="Q3031" s="1"/>
      <c r="R3031" s="1"/>
    </row>
    <row r="3032" ht="15.75" customHeight="1">
      <c r="A3032" s="25" t="s">
        <v>2</v>
      </c>
      <c r="B3032" s="27" t="s">
        <v>250</v>
      </c>
      <c r="C3032" s="26" t="s">
        <v>8</v>
      </c>
      <c r="D3032" s="27" t="s">
        <v>217</v>
      </c>
      <c r="E3032" s="27" t="s">
        <v>38</v>
      </c>
      <c r="F3032" s="27" t="s">
        <v>39</v>
      </c>
      <c r="G3032" s="27" t="s">
        <v>40</v>
      </c>
      <c r="H3032" s="27" t="s">
        <v>253</v>
      </c>
      <c r="I3032" s="27" t="s">
        <v>42</v>
      </c>
      <c r="J3032" s="27" t="s">
        <v>253</v>
      </c>
      <c r="K3032" s="28" t="s">
        <v>12</v>
      </c>
      <c r="L3032" s="28" t="s">
        <v>219</v>
      </c>
      <c r="M3032" s="28" t="s">
        <v>220</v>
      </c>
      <c r="N3032" s="28"/>
      <c r="O3032" s="28" t="s">
        <v>221</v>
      </c>
      <c r="P3032" s="28" t="s">
        <v>222</v>
      </c>
      <c r="Q3032" s="1"/>
      <c r="R3032" s="1"/>
    </row>
    <row r="3033" ht="15.75" customHeight="1">
      <c r="A3033" s="47" t="s">
        <v>87</v>
      </c>
      <c r="B3033" s="33">
        <v>190000.0</v>
      </c>
      <c r="C3033" s="32">
        <v>4.0</v>
      </c>
      <c r="D3033" s="30">
        <f t="shared" ref="D3033:D3064" si="359">C3033*B3033</f>
        <v>760000</v>
      </c>
      <c r="E3033" s="10">
        <v>1.0</v>
      </c>
      <c r="F3033" s="31"/>
      <c r="G3033" s="32">
        <f t="shared" ref="G3033:G3061" si="360">$C3033+E3033-F3033</f>
        <v>5</v>
      </c>
      <c r="H3033" s="33">
        <v>190000.0</v>
      </c>
      <c r="I3033" s="32">
        <f t="shared" ref="I3033:I3064" si="361">H3033-B3033</f>
        <v>0</v>
      </c>
      <c r="J3033" s="30">
        <f t="shared" ref="J3033:J3064" si="362">G3033*H3033</f>
        <v>950000</v>
      </c>
      <c r="K3033" s="34">
        <f t="shared" ref="K3033:K3064" si="363">J3033-D3033</f>
        <v>190000</v>
      </c>
      <c r="L3033" s="60">
        <v>142361.97</v>
      </c>
      <c r="M3033" s="60">
        <f t="shared" ref="M3033:M3064" si="364">C3033*L3033</f>
        <v>569447.88</v>
      </c>
      <c r="N3033" s="60"/>
      <c r="O3033" s="60">
        <f t="shared" ref="O3033:O3064" si="365">M3033/M$3031</f>
        <v>1.932576271</v>
      </c>
      <c r="P3033" s="60">
        <f t="shared" ref="P3033:P3064" si="366">D3033/M$3031</f>
        <v>2.579266721</v>
      </c>
      <c r="Q3033" s="50"/>
      <c r="R3033" s="50"/>
    </row>
    <row r="3034" ht="15.75" customHeight="1">
      <c r="A3034" s="47" t="s">
        <v>88</v>
      </c>
      <c r="B3034" s="33">
        <v>2900.0</v>
      </c>
      <c r="C3034" s="32">
        <v>1045731.0</v>
      </c>
      <c r="D3034" s="30">
        <f t="shared" si="359"/>
        <v>3032619900</v>
      </c>
      <c r="E3034" s="30"/>
      <c r="F3034" s="30"/>
      <c r="G3034" s="32">
        <f t="shared" si="360"/>
        <v>1045731</v>
      </c>
      <c r="H3034" s="33">
        <v>2700.0</v>
      </c>
      <c r="I3034" s="32">
        <f t="shared" si="361"/>
        <v>-200</v>
      </c>
      <c r="J3034" s="30">
        <f t="shared" si="362"/>
        <v>2823473700</v>
      </c>
      <c r="K3034" s="34">
        <f t="shared" si="363"/>
        <v>-209146200</v>
      </c>
      <c r="L3034" s="60">
        <v>917.46</v>
      </c>
      <c r="M3034" s="60">
        <f t="shared" si="364"/>
        <v>959416363.3</v>
      </c>
      <c r="N3034" s="60"/>
      <c r="O3034" s="60">
        <f t="shared" si="365"/>
        <v>3256.040391</v>
      </c>
      <c r="P3034" s="60">
        <f t="shared" si="366"/>
        <v>10292.02051</v>
      </c>
      <c r="Q3034" s="50"/>
      <c r="R3034" s="50"/>
    </row>
    <row r="3035" ht="15.75" customHeight="1">
      <c r="A3035" s="47" t="s">
        <v>89</v>
      </c>
      <c r="B3035" s="33">
        <v>88.0</v>
      </c>
      <c r="C3035" s="32">
        <v>92560.0</v>
      </c>
      <c r="D3035" s="30">
        <f t="shared" si="359"/>
        <v>8145280</v>
      </c>
      <c r="E3035" s="30">
        <v>36190.0</v>
      </c>
      <c r="F3035" s="30"/>
      <c r="G3035" s="32">
        <f t="shared" si="360"/>
        <v>128750</v>
      </c>
      <c r="H3035" s="33">
        <v>95.0</v>
      </c>
      <c r="I3035" s="33">
        <f t="shared" si="361"/>
        <v>7</v>
      </c>
      <c r="J3035" s="30">
        <f t="shared" si="362"/>
        <v>12231250</v>
      </c>
      <c r="K3035" s="34">
        <f t="shared" si="363"/>
        <v>4085970</v>
      </c>
      <c r="L3035" s="60">
        <v>74.13</v>
      </c>
      <c r="M3035" s="60">
        <f t="shared" si="364"/>
        <v>6861472.8</v>
      </c>
      <c r="N3035" s="60"/>
      <c r="O3035" s="60">
        <f t="shared" si="365"/>
        <v>23.28627427</v>
      </c>
      <c r="P3035" s="60">
        <f t="shared" si="366"/>
        <v>27.6432232</v>
      </c>
      <c r="Q3035" s="50"/>
      <c r="R3035" s="50"/>
    </row>
    <row r="3036" ht="15.75" customHeight="1">
      <c r="A3036" s="47" t="s">
        <v>47</v>
      </c>
      <c r="B3036" s="33">
        <v>770000.0</v>
      </c>
      <c r="C3036" s="32">
        <v>33.0</v>
      </c>
      <c r="D3036" s="30">
        <f t="shared" si="359"/>
        <v>25410000</v>
      </c>
      <c r="E3036" s="30">
        <v>1.0</v>
      </c>
      <c r="F3036" s="30"/>
      <c r="G3036" s="32">
        <f t="shared" si="360"/>
        <v>34</v>
      </c>
      <c r="H3036" s="33">
        <v>750000.0</v>
      </c>
      <c r="I3036" s="32">
        <f t="shared" si="361"/>
        <v>-20000</v>
      </c>
      <c r="J3036" s="30">
        <f t="shared" si="362"/>
        <v>25500000</v>
      </c>
      <c r="K3036" s="34">
        <f t="shared" si="363"/>
        <v>90000</v>
      </c>
      <c r="L3036" s="60">
        <v>657141.33</v>
      </c>
      <c r="M3036" s="60">
        <f t="shared" si="364"/>
        <v>21685663.89</v>
      </c>
      <c r="N3036" s="60"/>
      <c r="O3036" s="60">
        <f t="shared" si="365"/>
        <v>73.59619893</v>
      </c>
      <c r="P3036" s="60">
        <f t="shared" si="366"/>
        <v>86.23574654</v>
      </c>
      <c r="Q3036" s="50"/>
      <c r="R3036" s="50"/>
    </row>
    <row r="3037" ht="15.75" customHeight="1">
      <c r="A3037" s="47" t="s">
        <v>48</v>
      </c>
      <c r="B3037" s="33">
        <v>69000.0</v>
      </c>
      <c r="C3037" s="32">
        <v>153566.0</v>
      </c>
      <c r="D3037" s="30">
        <f t="shared" si="359"/>
        <v>10596054000</v>
      </c>
      <c r="E3037" s="30">
        <v>500.0</v>
      </c>
      <c r="F3037" s="30"/>
      <c r="G3037" s="32">
        <f t="shared" si="360"/>
        <v>154066</v>
      </c>
      <c r="H3037" s="33">
        <v>69000.0</v>
      </c>
      <c r="I3037" s="32">
        <f t="shared" si="361"/>
        <v>0</v>
      </c>
      <c r="J3037" s="30">
        <f t="shared" si="362"/>
        <v>10630554000</v>
      </c>
      <c r="K3037" s="34">
        <f t="shared" si="363"/>
        <v>34500000</v>
      </c>
      <c r="L3037" s="60">
        <v>38720.89</v>
      </c>
      <c r="M3037" s="60">
        <f t="shared" si="364"/>
        <v>5946212194</v>
      </c>
      <c r="N3037" s="60"/>
      <c r="O3037" s="60">
        <f t="shared" si="365"/>
        <v>20180.08845</v>
      </c>
      <c r="P3037" s="60">
        <f t="shared" si="366"/>
        <v>35960.59138</v>
      </c>
      <c r="Q3037" s="50"/>
      <c r="R3037" s="50"/>
    </row>
    <row r="3038" ht="15.75" customHeight="1">
      <c r="A3038" s="47" t="s">
        <v>86</v>
      </c>
      <c r="B3038" s="33">
        <v>11000.0</v>
      </c>
      <c r="C3038" s="32">
        <v>2384.0</v>
      </c>
      <c r="D3038" s="30">
        <f t="shared" si="359"/>
        <v>26224000</v>
      </c>
      <c r="E3038" s="30">
        <v>500.0</v>
      </c>
      <c r="F3038" s="31"/>
      <c r="G3038" s="32">
        <f t="shared" si="360"/>
        <v>2884</v>
      </c>
      <c r="H3038" s="33">
        <v>11400.0</v>
      </c>
      <c r="I3038" s="32">
        <f t="shared" si="361"/>
        <v>400</v>
      </c>
      <c r="J3038" s="30">
        <f t="shared" si="362"/>
        <v>32877600</v>
      </c>
      <c r="K3038" s="34">
        <f t="shared" si="363"/>
        <v>6653600</v>
      </c>
      <c r="L3038" s="60">
        <v>8716.03</v>
      </c>
      <c r="M3038" s="60">
        <f t="shared" si="364"/>
        <v>20779015.52</v>
      </c>
      <c r="N3038" s="60"/>
      <c r="O3038" s="60">
        <f t="shared" si="365"/>
        <v>70.51924108</v>
      </c>
      <c r="P3038" s="60">
        <f t="shared" si="366"/>
        <v>88.99827695</v>
      </c>
      <c r="Q3038" s="50"/>
      <c r="R3038" s="50"/>
    </row>
    <row r="3039" ht="15.75" customHeight="1">
      <c r="A3039" s="47" t="s">
        <v>90</v>
      </c>
      <c r="B3039" s="33">
        <v>1164.0</v>
      </c>
      <c r="C3039" s="32">
        <v>4.0</v>
      </c>
      <c r="D3039" s="30">
        <f t="shared" si="359"/>
        <v>4656</v>
      </c>
      <c r="E3039" s="30">
        <v>2.0</v>
      </c>
      <c r="F3039" s="30"/>
      <c r="G3039" s="32">
        <f t="shared" si="360"/>
        <v>6</v>
      </c>
      <c r="H3039" s="33">
        <v>1164.0</v>
      </c>
      <c r="I3039" s="32">
        <f t="shared" si="361"/>
        <v>0</v>
      </c>
      <c r="J3039" s="30">
        <f t="shared" si="362"/>
        <v>6984</v>
      </c>
      <c r="K3039" s="34">
        <f t="shared" si="363"/>
        <v>2328</v>
      </c>
      <c r="L3039" s="60">
        <v>570569.75</v>
      </c>
      <c r="M3039" s="60">
        <f t="shared" si="364"/>
        <v>2282279</v>
      </c>
      <c r="N3039" s="60"/>
      <c r="O3039" s="60">
        <f t="shared" si="365"/>
        <v>7.745534568</v>
      </c>
      <c r="P3039" s="60">
        <f t="shared" si="366"/>
        <v>0.01580140244</v>
      </c>
      <c r="Q3039" s="50"/>
      <c r="R3039" s="50"/>
    </row>
    <row r="3040" ht="15.75" customHeight="1">
      <c r="A3040" s="47" t="s">
        <v>54</v>
      </c>
      <c r="B3040" s="33">
        <v>84000.0</v>
      </c>
      <c r="C3040" s="32">
        <v>21.0</v>
      </c>
      <c r="D3040" s="30">
        <f t="shared" si="359"/>
        <v>1764000</v>
      </c>
      <c r="E3040" s="30">
        <v>1.0</v>
      </c>
      <c r="F3040" s="30"/>
      <c r="G3040" s="32">
        <f t="shared" si="360"/>
        <v>22</v>
      </c>
      <c r="H3040" s="33">
        <v>84000.0</v>
      </c>
      <c r="I3040" s="32">
        <f t="shared" si="361"/>
        <v>0</v>
      </c>
      <c r="J3040" s="30">
        <f t="shared" si="362"/>
        <v>1848000</v>
      </c>
      <c r="K3040" s="34">
        <f t="shared" si="363"/>
        <v>84000</v>
      </c>
      <c r="L3040" s="60">
        <v>88774.4</v>
      </c>
      <c r="M3040" s="60">
        <f t="shared" si="364"/>
        <v>1864262.4</v>
      </c>
      <c r="N3040" s="60"/>
      <c r="O3040" s="60">
        <f t="shared" si="365"/>
        <v>6.326881535</v>
      </c>
      <c r="P3040" s="60">
        <f t="shared" si="366"/>
        <v>5.986613809</v>
      </c>
      <c r="Q3040" s="50"/>
      <c r="R3040" s="50"/>
    </row>
    <row r="3041" ht="15.75" customHeight="1">
      <c r="A3041" s="47" t="s">
        <v>55</v>
      </c>
      <c r="B3041" s="33">
        <v>3500.0</v>
      </c>
      <c r="C3041" s="32">
        <v>3.0</v>
      </c>
      <c r="D3041" s="30">
        <f t="shared" si="359"/>
        <v>10500</v>
      </c>
      <c r="E3041" s="30"/>
      <c r="F3041" s="30"/>
      <c r="G3041" s="32">
        <f t="shared" si="360"/>
        <v>3</v>
      </c>
      <c r="H3041" s="33">
        <v>4250.0</v>
      </c>
      <c r="I3041" s="32">
        <f t="shared" si="361"/>
        <v>750</v>
      </c>
      <c r="J3041" s="30">
        <f t="shared" si="362"/>
        <v>12750</v>
      </c>
      <c r="K3041" s="34">
        <f t="shared" si="363"/>
        <v>2250</v>
      </c>
      <c r="L3041" s="60">
        <v>2866.67</v>
      </c>
      <c r="M3041" s="60">
        <f t="shared" si="364"/>
        <v>8600.01</v>
      </c>
      <c r="N3041" s="60"/>
      <c r="O3041" s="60">
        <f t="shared" si="365"/>
        <v>0.02918647314</v>
      </c>
      <c r="P3041" s="60">
        <f t="shared" si="366"/>
        <v>0.03563460601</v>
      </c>
      <c r="Q3041" s="50"/>
      <c r="R3041" s="50"/>
    </row>
    <row r="3042" ht="15.75" customHeight="1">
      <c r="A3042" s="48" t="s">
        <v>91</v>
      </c>
      <c r="B3042" s="33">
        <v>20150.0</v>
      </c>
      <c r="C3042" s="32">
        <v>4.0</v>
      </c>
      <c r="D3042" s="30">
        <f t="shared" si="359"/>
        <v>80600</v>
      </c>
      <c r="E3042" s="30"/>
      <c r="F3042" s="30"/>
      <c r="G3042" s="32">
        <f t="shared" si="360"/>
        <v>4</v>
      </c>
      <c r="H3042" s="33">
        <v>20150.0</v>
      </c>
      <c r="I3042" s="32">
        <f t="shared" si="361"/>
        <v>0</v>
      </c>
      <c r="J3042" s="30">
        <f t="shared" si="362"/>
        <v>80600</v>
      </c>
      <c r="K3042" s="34">
        <f t="shared" si="363"/>
        <v>0</v>
      </c>
      <c r="L3042" s="60">
        <v>13404.5</v>
      </c>
      <c r="M3042" s="60">
        <f t="shared" si="364"/>
        <v>53618</v>
      </c>
      <c r="N3042" s="60"/>
      <c r="O3042" s="60">
        <f t="shared" si="365"/>
        <v>0.1819672671</v>
      </c>
      <c r="P3042" s="60">
        <f t="shared" si="366"/>
        <v>0.2735380233</v>
      </c>
      <c r="Q3042" s="50"/>
      <c r="R3042" s="50"/>
    </row>
    <row r="3043" ht="15.75" customHeight="1">
      <c r="A3043" s="47" t="s">
        <v>92</v>
      </c>
      <c r="B3043" s="33">
        <v>146000.0</v>
      </c>
      <c r="C3043" s="32">
        <v>32.0</v>
      </c>
      <c r="D3043" s="30">
        <f t="shared" si="359"/>
        <v>4672000</v>
      </c>
      <c r="E3043" s="30"/>
      <c r="F3043" s="30"/>
      <c r="G3043" s="32">
        <f t="shared" si="360"/>
        <v>32</v>
      </c>
      <c r="H3043" s="33">
        <v>146000.0</v>
      </c>
      <c r="I3043" s="32">
        <f t="shared" si="361"/>
        <v>0</v>
      </c>
      <c r="J3043" s="30">
        <f t="shared" si="362"/>
        <v>4672000</v>
      </c>
      <c r="K3043" s="34">
        <f t="shared" si="363"/>
        <v>0</v>
      </c>
      <c r="L3043" s="60">
        <v>82498.04</v>
      </c>
      <c r="M3043" s="60">
        <f t="shared" si="364"/>
        <v>2639937.28</v>
      </c>
      <c r="N3043" s="60"/>
      <c r="O3043" s="60">
        <f t="shared" si="365"/>
        <v>8.959345225</v>
      </c>
      <c r="P3043" s="60">
        <f t="shared" si="366"/>
        <v>15.85570279</v>
      </c>
      <c r="Q3043" s="50"/>
      <c r="R3043" s="50"/>
    </row>
    <row r="3044" ht="15.75" customHeight="1">
      <c r="A3044" s="47" t="s">
        <v>67</v>
      </c>
      <c r="B3044" s="33">
        <v>11999.99</v>
      </c>
      <c r="C3044" s="32">
        <v>5.0</v>
      </c>
      <c r="D3044" s="30">
        <f t="shared" si="359"/>
        <v>59999.95</v>
      </c>
      <c r="E3044" s="30"/>
      <c r="F3044" s="30"/>
      <c r="G3044" s="32">
        <f t="shared" si="360"/>
        <v>5</v>
      </c>
      <c r="H3044" s="33">
        <v>13500.0</v>
      </c>
      <c r="I3044" s="32">
        <f t="shared" si="361"/>
        <v>1500.01</v>
      </c>
      <c r="J3044" s="30">
        <f t="shared" si="362"/>
        <v>67500</v>
      </c>
      <c r="K3044" s="34">
        <f t="shared" si="363"/>
        <v>7500.05</v>
      </c>
      <c r="L3044" s="60">
        <v>5599.99</v>
      </c>
      <c r="M3044" s="60">
        <f t="shared" si="364"/>
        <v>27999.95</v>
      </c>
      <c r="N3044" s="60"/>
      <c r="O3044" s="60">
        <f t="shared" si="365"/>
        <v>0.09502544633</v>
      </c>
      <c r="P3044" s="60">
        <f t="shared" si="366"/>
        <v>0.2036261504</v>
      </c>
      <c r="Q3044" s="50"/>
      <c r="R3044" s="50"/>
    </row>
    <row r="3045" ht="15.75" customHeight="1">
      <c r="A3045" s="47" t="s">
        <v>57</v>
      </c>
      <c r="B3045" s="33">
        <v>58000.0</v>
      </c>
      <c r="C3045" s="32">
        <v>20.0</v>
      </c>
      <c r="D3045" s="30">
        <f t="shared" si="359"/>
        <v>1160000</v>
      </c>
      <c r="E3045" s="30"/>
      <c r="F3045" s="30"/>
      <c r="G3045" s="32">
        <f t="shared" si="360"/>
        <v>20</v>
      </c>
      <c r="H3045" s="33">
        <v>55000.0</v>
      </c>
      <c r="I3045" s="32">
        <f t="shared" si="361"/>
        <v>-3000</v>
      </c>
      <c r="J3045" s="30">
        <f t="shared" si="362"/>
        <v>1100000</v>
      </c>
      <c r="K3045" s="34">
        <f t="shared" si="363"/>
        <v>-60000</v>
      </c>
      <c r="L3045" s="60">
        <v>38616.27</v>
      </c>
      <c r="M3045" s="60">
        <f t="shared" si="364"/>
        <v>772325.4</v>
      </c>
      <c r="N3045" s="60"/>
      <c r="O3045" s="60">
        <f t="shared" si="365"/>
        <v>2.621096318</v>
      </c>
      <c r="P3045" s="60">
        <f t="shared" si="366"/>
        <v>3.936775521</v>
      </c>
      <c r="Q3045" s="50"/>
      <c r="R3045" s="50"/>
    </row>
    <row r="3046" ht="15.75" customHeight="1">
      <c r="A3046" s="47" t="s">
        <v>58</v>
      </c>
      <c r="B3046" s="33">
        <v>95000.0</v>
      </c>
      <c r="C3046" s="32">
        <v>2.0</v>
      </c>
      <c r="D3046" s="30">
        <f t="shared" si="359"/>
        <v>190000</v>
      </c>
      <c r="E3046" s="30">
        <v>1.0</v>
      </c>
      <c r="F3046" s="30"/>
      <c r="G3046" s="32">
        <f t="shared" si="360"/>
        <v>3</v>
      </c>
      <c r="H3046" s="33">
        <v>95000.0</v>
      </c>
      <c r="I3046" s="32">
        <f t="shared" si="361"/>
        <v>0</v>
      </c>
      <c r="J3046" s="30">
        <f t="shared" si="362"/>
        <v>285000</v>
      </c>
      <c r="K3046" s="34">
        <f t="shared" si="363"/>
        <v>95000</v>
      </c>
      <c r="L3046" s="60">
        <v>42723.0</v>
      </c>
      <c r="M3046" s="60">
        <f t="shared" si="364"/>
        <v>85446</v>
      </c>
      <c r="N3046" s="60"/>
      <c r="O3046" s="60">
        <f t="shared" si="365"/>
        <v>0.2899842424</v>
      </c>
      <c r="P3046" s="60">
        <f t="shared" si="366"/>
        <v>0.6448166801</v>
      </c>
      <c r="Q3046" s="50"/>
      <c r="R3046" s="50"/>
    </row>
    <row r="3047" ht="15.75" customHeight="1">
      <c r="A3047" s="47" t="s">
        <v>59</v>
      </c>
      <c r="B3047" s="33">
        <v>9.6</v>
      </c>
      <c r="C3047" s="32">
        <v>6133842.0</v>
      </c>
      <c r="D3047" s="30">
        <f t="shared" si="359"/>
        <v>58884883.2</v>
      </c>
      <c r="E3047" s="30">
        <v>900000.0</v>
      </c>
      <c r="F3047" s="30"/>
      <c r="G3047" s="32">
        <f t="shared" si="360"/>
        <v>7033842</v>
      </c>
      <c r="H3047" s="33">
        <v>9.0</v>
      </c>
      <c r="I3047" s="32">
        <f t="shared" si="361"/>
        <v>-0.6</v>
      </c>
      <c r="J3047" s="30">
        <f t="shared" si="362"/>
        <v>63304578</v>
      </c>
      <c r="K3047" s="34">
        <f t="shared" si="363"/>
        <v>4419694.8</v>
      </c>
      <c r="L3047" s="60">
        <v>8.47</v>
      </c>
      <c r="M3047" s="60">
        <f t="shared" si="364"/>
        <v>51953641.74</v>
      </c>
      <c r="N3047" s="60"/>
      <c r="O3047" s="60">
        <f t="shared" si="365"/>
        <v>176.3188147</v>
      </c>
      <c r="P3047" s="60">
        <f t="shared" si="366"/>
        <v>199.8418679</v>
      </c>
      <c r="Q3047" s="50"/>
      <c r="R3047" s="50"/>
    </row>
    <row r="3048" ht="15.75" customHeight="1">
      <c r="A3048" s="47" t="s">
        <v>60</v>
      </c>
      <c r="B3048" s="33">
        <v>2.28</v>
      </c>
      <c r="C3048" s="32">
        <v>1.24996818E8</v>
      </c>
      <c r="D3048" s="30">
        <f t="shared" si="359"/>
        <v>284992745</v>
      </c>
      <c r="E3048" s="30">
        <v>1000000.0</v>
      </c>
      <c r="F3048" s="30"/>
      <c r="G3048" s="32">
        <f t="shared" si="360"/>
        <v>125996818</v>
      </c>
      <c r="H3048" s="33">
        <v>2.1</v>
      </c>
      <c r="I3048" s="33">
        <f t="shared" si="361"/>
        <v>-0.18</v>
      </c>
      <c r="J3048" s="30">
        <f t="shared" si="362"/>
        <v>264593317.8</v>
      </c>
      <c r="K3048" s="34">
        <f t="shared" si="363"/>
        <v>-20399427.24</v>
      </c>
      <c r="L3048" s="60">
        <v>2.1</v>
      </c>
      <c r="M3048" s="60">
        <f t="shared" si="364"/>
        <v>262493317.8</v>
      </c>
      <c r="N3048" s="60"/>
      <c r="O3048" s="60">
        <f t="shared" si="365"/>
        <v>890.8424723</v>
      </c>
      <c r="P3048" s="60">
        <f t="shared" si="366"/>
        <v>967.2003985</v>
      </c>
      <c r="Q3048" s="50"/>
      <c r="R3048" s="50"/>
    </row>
    <row r="3049" ht="15.75" customHeight="1">
      <c r="A3049" s="47" t="s">
        <v>61</v>
      </c>
      <c r="B3049" s="33">
        <v>133000.0</v>
      </c>
      <c r="C3049" s="32">
        <v>7.0</v>
      </c>
      <c r="D3049" s="30">
        <f t="shared" si="359"/>
        <v>931000</v>
      </c>
      <c r="E3049" s="30">
        <v>1.0</v>
      </c>
      <c r="F3049" s="30"/>
      <c r="G3049" s="32">
        <f t="shared" si="360"/>
        <v>8</v>
      </c>
      <c r="H3049" s="33">
        <v>133000.0</v>
      </c>
      <c r="I3049" s="32">
        <f t="shared" si="361"/>
        <v>0</v>
      </c>
      <c r="J3049" s="30">
        <f t="shared" si="362"/>
        <v>1064000</v>
      </c>
      <c r="K3049" s="34">
        <f t="shared" si="363"/>
        <v>133000</v>
      </c>
      <c r="L3049" s="60">
        <v>90948.0</v>
      </c>
      <c r="M3049" s="60">
        <f t="shared" si="364"/>
        <v>636636</v>
      </c>
      <c r="N3049" s="60"/>
      <c r="O3049" s="60">
        <f t="shared" si="365"/>
        <v>2.160597431</v>
      </c>
      <c r="P3049" s="60">
        <f t="shared" si="366"/>
        <v>3.159601733</v>
      </c>
      <c r="Q3049" s="50"/>
      <c r="R3049" s="50"/>
    </row>
    <row r="3050" ht="15.75" customHeight="1">
      <c r="A3050" s="47" t="s">
        <v>82</v>
      </c>
      <c r="B3050" s="45">
        <v>50000.0</v>
      </c>
      <c r="C3050" s="32">
        <v>5.0</v>
      </c>
      <c r="D3050" s="31">
        <f t="shared" si="359"/>
        <v>250000</v>
      </c>
      <c r="E3050" s="30"/>
      <c r="F3050" s="31">
        <v>1.0</v>
      </c>
      <c r="G3050" s="32">
        <f t="shared" si="360"/>
        <v>4</v>
      </c>
      <c r="H3050" s="45">
        <v>50000.0</v>
      </c>
      <c r="I3050" s="32">
        <f t="shared" si="361"/>
        <v>0</v>
      </c>
      <c r="J3050" s="31">
        <f t="shared" si="362"/>
        <v>200000</v>
      </c>
      <c r="K3050" s="34">
        <f t="shared" si="363"/>
        <v>-50000</v>
      </c>
      <c r="L3050" s="60">
        <v>33386.06</v>
      </c>
      <c r="M3050" s="60">
        <f t="shared" si="364"/>
        <v>166930.3</v>
      </c>
      <c r="N3050" s="60"/>
      <c r="O3050" s="60">
        <f t="shared" si="365"/>
        <v>0.5665233782</v>
      </c>
      <c r="P3050" s="60">
        <f t="shared" si="366"/>
        <v>0.8484430002</v>
      </c>
      <c r="Q3050" s="50"/>
      <c r="R3050" s="50"/>
    </row>
    <row r="3051" ht="15.75" customHeight="1">
      <c r="A3051" s="47" t="s">
        <v>93</v>
      </c>
      <c r="B3051" s="33">
        <v>310000.0</v>
      </c>
      <c r="C3051" s="32">
        <v>2025.0</v>
      </c>
      <c r="D3051" s="30">
        <f t="shared" si="359"/>
        <v>627750000</v>
      </c>
      <c r="E3051" s="30">
        <v>20.0</v>
      </c>
      <c r="F3051" s="30"/>
      <c r="G3051" s="32">
        <f t="shared" si="360"/>
        <v>2045</v>
      </c>
      <c r="H3051" s="33">
        <v>300000.0</v>
      </c>
      <c r="I3051" s="32">
        <f t="shared" si="361"/>
        <v>-10000</v>
      </c>
      <c r="J3051" s="30">
        <f t="shared" si="362"/>
        <v>613500000</v>
      </c>
      <c r="K3051" s="34">
        <f t="shared" si="363"/>
        <v>-14250000</v>
      </c>
      <c r="L3051" s="60">
        <v>202379.2</v>
      </c>
      <c r="M3051" s="60">
        <f t="shared" si="364"/>
        <v>409817880</v>
      </c>
      <c r="N3051" s="60"/>
      <c r="O3051" s="60">
        <f t="shared" si="365"/>
        <v>1390.828447</v>
      </c>
      <c r="P3051" s="60">
        <f t="shared" si="366"/>
        <v>2130.440373</v>
      </c>
      <c r="Q3051" s="50"/>
      <c r="R3051" s="50"/>
    </row>
    <row r="3052" ht="15.75" customHeight="1">
      <c r="A3052" s="47" t="s">
        <v>94</v>
      </c>
      <c r="B3052" s="33">
        <v>21700.0</v>
      </c>
      <c r="C3052" s="32">
        <v>8.0</v>
      </c>
      <c r="D3052" s="30">
        <f t="shared" si="359"/>
        <v>173600</v>
      </c>
      <c r="E3052" s="30"/>
      <c r="F3052" s="30"/>
      <c r="G3052" s="32">
        <f t="shared" si="360"/>
        <v>8</v>
      </c>
      <c r="H3052" s="33">
        <v>24100.0</v>
      </c>
      <c r="I3052" s="32">
        <f t="shared" si="361"/>
        <v>2400</v>
      </c>
      <c r="J3052" s="30">
        <f t="shared" si="362"/>
        <v>192800</v>
      </c>
      <c r="K3052" s="34">
        <f t="shared" si="363"/>
        <v>19200</v>
      </c>
      <c r="L3052" s="60">
        <v>12781.25</v>
      </c>
      <c r="M3052" s="60">
        <f t="shared" si="364"/>
        <v>102250</v>
      </c>
      <c r="N3052" s="60"/>
      <c r="O3052" s="60">
        <f t="shared" si="365"/>
        <v>0.3470131871</v>
      </c>
      <c r="P3052" s="60">
        <f t="shared" si="366"/>
        <v>0.5891588193</v>
      </c>
      <c r="Q3052" s="50"/>
      <c r="R3052" s="50"/>
    </row>
    <row r="3053" ht="15.75" customHeight="1">
      <c r="A3053" s="47" t="s">
        <v>64</v>
      </c>
      <c r="B3053" s="33">
        <v>800000.0</v>
      </c>
      <c r="C3053" s="32">
        <v>50.0</v>
      </c>
      <c r="D3053" s="30">
        <f t="shared" si="359"/>
        <v>40000000</v>
      </c>
      <c r="E3053" s="30"/>
      <c r="F3053" s="30"/>
      <c r="G3053" s="32">
        <f t="shared" si="360"/>
        <v>50</v>
      </c>
      <c r="H3053" s="33">
        <v>800000.0</v>
      </c>
      <c r="I3053" s="32">
        <f t="shared" si="361"/>
        <v>0</v>
      </c>
      <c r="J3053" s="30">
        <f t="shared" si="362"/>
        <v>40000000</v>
      </c>
      <c r="K3053" s="34">
        <f t="shared" si="363"/>
        <v>0</v>
      </c>
      <c r="L3053" s="60">
        <v>159664.04</v>
      </c>
      <c r="M3053" s="60">
        <f t="shared" si="364"/>
        <v>7983202</v>
      </c>
      <c r="N3053" s="60"/>
      <c r="O3053" s="60">
        <f t="shared" si="365"/>
        <v>27.09316742</v>
      </c>
      <c r="P3053" s="60">
        <f t="shared" si="366"/>
        <v>135.75088</v>
      </c>
      <c r="Q3053" s="50"/>
      <c r="R3053" s="50"/>
    </row>
    <row r="3054" ht="15.75" customHeight="1">
      <c r="A3054" s="47" t="s">
        <v>65</v>
      </c>
      <c r="B3054" s="33">
        <v>800000.0</v>
      </c>
      <c r="C3054" s="32">
        <v>292.0</v>
      </c>
      <c r="D3054" s="30">
        <f t="shared" si="359"/>
        <v>233600000</v>
      </c>
      <c r="E3054" s="30"/>
      <c r="F3054" s="30"/>
      <c r="G3054" s="32">
        <f t="shared" si="360"/>
        <v>292</v>
      </c>
      <c r="H3054" s="33">
        <v>800000.0</v>
      </c>
      <c r="I3054" s="32">
        <f t="shared" si="361"/>
        <v>0</v>
      </c>
      <c r="J3054" s="30">
        <f t="shared" si="362"/>
        <v>233600000</v>
      </c>
      <c r="K3054" s="34">
        <f t="shared" si="363"/>
        <v>0</v>
      </c>
      <c r="L3054" s="60">
        <v>184419.38</v>
      </c>
      <c r="M3054" s="60">
        <f t="shared" si="364"/>
        <v>53850458.96</v>
      </c>
      <c r="N3054" s="60"/>
      <c r="O3054" s="60">
        <f t="shared" si="365"/>
        <v>182.7561798</v>
      </c>
      <c r="P3054" s="60">
        <f t="shared" si="366"/>
        <v>792.7851394</v>
      </c>
      <c r="Q3054" s="50"/>
      <c r="R3054" s="50"/>
    </row>
    <row r="3055" ht="15.75" customHeight="1">
      <c r="A3055" s="47" t="s">
        <v>95</v>
      </c>
      <c r="B3055" s="33">
        <v>4260.0</v>
      </c>
      <c r="C3055" s="32">
        <v>19.0</v>
      </c>
      <c r="D3055" s="30">
        <f t="shared" si="359"/>
        <v>80940</v>
      </c>
      <c r="E3055" s="30"/>
      <c r="F3055" s="30"/>
      <c r="G3055" s="32">
        <f t="shared" si="360"/>
        <v>19</v>
      </c>
      <c r="H3055" s="33">
        <v>4410.0</v>
      </c>
      <c r="I3055" s="32">
        <f t="shared" si="361"/>
        <v>150</v>
      </c>
      <c r="J3055" s="30">
        <f t="shared" si="362"/>
        <v>83790</v>
      </c>
      <c r="K3055" s="34">
        <f t="shared" si="363"/>
        <v>2850</v>
      </c>
      <c r="L3055" s="60">
        <v>2392.79</v>
      </c>
      <c r="M3055" s="60">
        <f t="shared" si="364"/>
        <v>45463.01</v>
      </c>
      <c r="N3055" s="60"/>
      <c r="O3055" s="60">
        <f t="shared" si="365"/>
        <v>0.1542910904</v>
      </c>
      <c r="P3055" s="60">
        <f t="shared" si="366"/>
        <v>0.2746919057</v>
      </c>
      <c r="Q3055" s="50"/>
      <c r="R3055" s="50"/>
    </row>
    <row r="3056" ht="15.75" customHeight="1">
      <c r="A3056" s="47" t="s">
        <v>96</v>
      </c>
      <c r="B3056" s="33">
        <v>9000.0</v>
      </c>
      <c r="C3056" s="32">
        <v>14.0</v>
      </c>
      <c r="D3056" s="30">
        <f t="shared" si="359"/>
        <v>126000</v>
      </c>
      <c r="E3056" s="30"/>
      <c r="F3056" s="30"/>
      <c r="G3056" s="32">
        <f t="shared" si="360"/>
        <v>14</v>
      </c>
      <c r="H3056" s="33">
        <v>9500.0</v>
      </c>
      <c r="I3056" s="32">
        <f t="shared" si="361"/>
        <v>500</v>
      </c>
      <c r="J3056" s="30">
        <f t="shared" si="362"/>
        <v>133000</v>
      </c>
      <c r="K3056" s="34">
        <f t="shared" si="363"/>
        <v>7000</v>
      </c>
      <c r="L3056" s="60">
        <v>6716.28</v>
      </c>
      <c r="M3056" s="60">
        <f t="shared" si="364"/>
        <v>94027.92</v>
      </c>
      <c r="N3056" s="60"/>
      <c r="O3056" s="60">
        <f t="shared" si="365"/>
        <v>0.3191093222</v>
      </c>
      <c r="P3056" s="60">
        <f t="shared" si="366"/>
        <v>0.4276152721</v>
      </c>
      <c r="Q3056" s="50"/>
      <c r="R3056" s="50"/>
    </row>
    <row r="3057" ht="15.75" customHeight="1">
      <c r="A3057" s="47" t="s">
        <v>50</v>
      </c>
      <c r="B3057" s="33">
        <v>117000.0</v>
      </c>
      <c r="C3057" s="32">
        <v>111.0</v>
      </c>
      <c r="D3057" s="30">
        <f t="shared" si="359"/>
        <v>12987000</v>
      </c>
      <c r="E3057" s="30">
        <v>2.0</v>
      </c>
      <c r="F3057" s="30"/>
      <c r="G3057" s="32">
        <f t="shared" si="360"/>
        <v>113</v>
      </c>
      <c r="H3057" s="33">
        <v>112000.0</v>
      </c>
      <c r="I3057" s="32">
        <f t="shared" si="361"/>
        <v>-5000</v>
      </c>
      <c r="J3057" s="30">
        <f t="shared" si="362"/>
        <v>12656000</v>
      </c>
      <c r="K3057" s="34">
        <f t="shared" si="363"/>
        <v>-331000</v>
      </c>
      <c r="L3057" s="60">
        <v>57758.64</v>
      </c>
      <c r="M3057" s="60">
        <f t="shared" si="364"/>
        <v>6411209.04</v>
      </c>
      <c r="N3057" s="60"/>
      <c r="O3057" s="60">
        <f t="shared" si="365"/>
        <v>21.75818173</v>
      </c>
      <c r="P3057" s="60">
        <f t="shared" si="366"/>
        <v>44.07491697</v>
      </c>
      <c r="Q3057" s="50"/>
      <c r="R3057" s="50"/>
    </row>
    <row r="3058" ht="15.75" customHeight="1">
      <c r="A3058" s="47" t="s">
        <v>49</v>
      </c>
      <c r="B3058" s="33">
        <v>92900.0</v>
      </c>
      <c r="C3058" s="32">
        <v>1471.0</v>
      </c>
      <c r="D3058" s="30">
        <f t="shared" si="359"/>
        <v>136655900</v>
      </c>
      <c r="E3058" s="30">
        <v>10.0</v>
      </c>
      <c r="F3058" s="30"/>
      <c r="G3058" s="32">
        <f t="shared" si="360"/>
        <v>1481</v>
      </c>
      <c r="H3058" s="33">
        <v>90000.0</v>
      </c>
      <c r="I3058" s="32">
        <f t="shared" si="361"/>
        <v>-2900</v>
      </c>
      <c r="J3058" s="30">
        <f t="shared" si="362"/>
        <v>133290000</v>
      </c>
      <c r="K3058" s="34">
        <f t="shared" si="363"/>
        <v>-3365900</v>
      </c>
      <c r="L3058" s="60">
        <v>69510.56</v>
      </c>
      <c r="M3058" s="60">
        <f t="shared" si="364"/>
        <v>102250033.8</v>
      </c>
      <c r="N3058" s="60"/>
      <c r="O3058" s="60">
        <f t="shared" si="365"/>
        <v>347.0133017</v>
      </c>
      <c r="P3058" s="60">
        <f t="shared" si="366"/>
        <v>463.7789672</v>
      </c>
      <c r="Q3058" s="50"/>
      <c r="R3058" s="50"/>
    </row>
    <row r="3059" ht="15.75" customHeight="1">
      <c r="A3059" s="47" t="s">
        <v>97</v>
      </c>
      <c r="B3059" s="33">
        <v>35000.0</v>
      </c>
      <c r="C3059" s="32">
        <v>720.0</v>
      </c>
      <c r="D3059" s="30">
        <f t="shared" si="359"/>
        <v>25200000</v>
      </c>
      <c r="E3059" s="30">
        <v>1.0</v>
      </c>
      <c r="F3059" s="30"/>
      <c r="G3059" s="32">
        <f t="shared" si="360"/>
        <v>721</v>
      </c>
      <c r="H3059" s="33">
        <v>35000.0</v>
      </c>
      <c r="I3059" s="32">
        <f t="shared" si="361"/>
        <v>0</v>
      </c>
      <c r="J3059" s="30">
        <f t="shared" si="362"/>
        <v>25235000</v>
      </c>
      <c r="K3059" s="34">
        <f t="shared" si="363"/>
        <v>35000</v>
      </c>
      <c r="L3059" s="60">
        <v>16080.63</v>
      </c>
      <c r="M3059" s="60">
        <f t="shared" si="364"/>
        <v>11578053.6</v>
      </c>
      <c r="N3059" s="60"/>
      <c r="O3059" s="60">
        <f t="shared" si="365"/>
        <v>39.29327413</v>
      </c>
      <c r="P3059" s="60">
        <f t="shared" si="366"/>
        <v>85.52305442</v>
      </c>
      <c r="Q3059" s="50"/>
      <c r="R3059" s="50"/>
    </row>
    <row r="3060" ht="15.75" customHeight="1">
      <c r="A3060" s="47" t="s">
        <v>51</v>
      </c>
      <c r="B3060" s="33">
        <v>87000.0</v>
      </c>
      <c r="C3060" s="32">
        <v>153687.0</v>
      </c>
      <c r="D3060" s="30">
        <f t="shared" si="359"/>
        <v>13370769000</v>
      </c>
      <c r="E3060" s="30">
        <v>200.0</v>
      </c>
      <c r="F3060" s="30"/>
      <c r="G3060" s="32">
        <f t="shared" si="360"/>
        <v>153887</v>
      </c>
      <c r="H3060" s="33">
        <v>83000.0</v>
      </c>
      <c r="I3060" s="32">
        <f t="shared" si="361"/>
        <v>-4000</v>
      </c>
      <c r="J3060" s="30">
        <f t="shared" si="362"/>
        <v>12772621000</v>
      </c>
      <c r="K3060" s="34">
        <f t="shared" si="363"/>
        <v>-598148000</v>
      </c>
      <c r="L3060" s="60">
        <v>17561.57</v>
      </c>
      <c r="M3060" s="60">
        <f t="shared" si="364"/>
        <v>2698985009</v>
      </c>
      <c r="N3060" s="60"/>
      <c r="O3060" s="60">
        <f t="shared" si="365"/>
        <v>9159.739753</v>
      </c>
      <c r="P3060" s="60">
        <f t="shared" si="366"/>
        <v>45377.34146</v>
      </c>
      <c r="Q3060" s="50"/>
      <c r="R3060" s="50"/>
    </row>
    <row r="3061" ht="15.75" customHeight="1">
      <c r="A3061" s="47" t="s">
        <v>70</v>
      </c>
      <c r="B3061" s="33">
        <v>734.99</v>
      </c>
      <c r="C3061" s="32">
        <v>10925.0</v>
      </c>
      <c r="D3061" s="30">
        <f t="shared" si="359"/>
        <v>8029765.75</v>
      </c>
      <c r="E3061" s="30">
        <v>1.0</v>
      </c>
      <c r="F3061" s="30"/>
      <c r="G3061" s="32">
        <f t="shared" si="360"/>
        <v>10926</v>
      </c>
      <c r="H3061" s="33">
        <v>734.99</v>
      </c>
      <c r="I3061" s="32">
        <f t="shared" si="361"/>
        <v>0</v>
      </c>
      <c r="J3061" s="30">
        <f t="shared" si="362"/>
        <v>8030500.74</v>
      </c>
      <c r="K3061" s="34">
        <f t="shared" si="363"/>
        <v>734.99</v>
      </c>
      <c r="L3061" s="60">
        <v>689.6</v>
      </c>
      <c r="M3061" s="60">
        <f t="shared" si="364"/>
        <v>7533880</v>
      </c>
      <c r="N3061" s="60"/>
      <c r="O3061" s="60">
        <f t="shared" si="365"/>
        <v>25.568271</v>
      </c>
      <c r="P3061" s="60">
        <f t="shared" si="366"/>
        <v>27.25119418</v>
      </c>
      <c r="Q3061" s="50"/>
      <c r="R3061" s="50"/>
    </row>
    <row r="3062" ht="15.75" hidden="1" customHeight="1">
      <c r="A3062" s="35"/>
      <c r="B3062" s="10"/>
      <c r="C3062" s="32"/>
      <c r="D3062" s="31">
        <f t="shared" si="359"/>
        <v>0</v>
      </c>
      <c r="E3062" s="31"/>
      <c r="F3062" s="31"/>
      <c r="G3062" s="32"/>
      <c r="H3062" s="31"/>
      <c r="I3062" s="32">
        <f t="shared" si="361"/>
        <v>0</v>
      </c>
      <c r="J3062" s="31">
        <f t="shared" si="362"/>
        <v>0</v>
      </c>
      <c r="K3062" s="34">
        <f t="shared" si="363"/>
        <v>0</v>
      </c>
      <c r="L3062" s="60"/>
      <c r="M3062" s="60">
        <f t="shared" si="364"/>
        <v>0</v>
      </c>
      <c r="N3062" s="60"/>
      <c r="O3062" s="60">
        <f t="shared" si="365"/>
        <v>0</v>
      </c>
      <c r="P3062" s="60">
        <f t="shared" si="366"/>
        <v>0</v>
      </c>
    </row>
    <row r="3063" ht="15.75" hidden="1" customHeight="1">
      <c r="A3063" s="35"/>
      <c r="B3063" s="10"/>
      <c r="C3063" s="32"/>
      <c r="D3063" s="31">
        <f t="shared" si="359"/>
        <v>0</v>
      </c>
      <c r="E3063" s="31"/>
      <c r="F3063" s="31"/>
      <c r="G3063" s="32"/>
      <c r="H3063" s="31"/>
      <c r="I3063" s="32">
        <f t="shared" si="361"/>
        <v>0</v>
      </c>
      <c r="J3063" s="31">
        <f t="shared" si="362"/>
        <v>0</v>
      </c>
      <c r="K3063" s="34">
        <f t="shared" si="363"/>
        <v>0</v>
      </c>
      <c r="L3063" s="60"/>
      <c r="M3063" s="60">
        <f t="shared" si="364"/>
        <v>0</v>
      </c>
      <c r="N3063" s="60"/>
      <c r="O3063" s="60">
        <f t="shared" si="365"/>
        <v>0</v>
      </c>
      <c r="P3063" s="60">
        <f t="shared" si="366"/>
        <v>0</v>
      </c>
    </row>
    <row r="3064" ht="15.75" hidden="1" customHeight="1">
      <c r="A3064" s="37"/>
      <c r="B3064" s="38"/>
      <c r="C3064" s="32"/>
      <c r="D3064" s="39">
        <f t="shared" si="359"/>
        <v>0</v>
      </c>
      <c r="E3064" s="39"/>
      <c r="F3064" s="39"/>
      <c r="G3064" s="32"/>
      <c r="H3064" s="39"/>
      <c r="I3064" s="40">
        <f t="shared" si="361"/>
        <v>0</v>
      </c>
      <c r="J3064" s="39">
        <f t="shared" si="362"/>
        <v>0</v>
      </c>
      <c r="K3064" s="34">
        <f t="shared" si="363"/>
        <v>0</v>
      </c>
      <c r="L3064" s="60"/>
      <c r="M3064" s="60">
        <f t="shared" si="364"/>
        <v>0</v>
      </c>
      <c r="N3064" s="60"/>
      <c r="O3064" s="60">
        <f t="shared" si="365"/>
        <v>0</v>
      </c>
      <c r="P3064" s="60">
        <f t="shared" si="366"/>
        <v>0</v>
      </c>
    </row>
    <row r="3065" ht="15.75" customHeight="1">
      <c r="B3065" s="2"/>
      <c r="C3065" s="12">
        <f>SUM(C3033:C3064)</f>
        <v>132594363</v>
      </c>
      <c r="D3065" s="3"/>
      <c r="E3065" s="3"/>
      <c r="F3065" s="3"/>
      <c r="G3065" s="12">
        <f>SUM(G3033:G3064)</f>
        <v>134531793</v>
      </c>
      <c r="H3065" s="3"/>
      <c r="I3065" s="3"/>
      <c r="J3065" s="3"/>
      <c r="M3065" s="1" t="s">
        <v>223</v>
      </c>
      <c r="N3065" s="2"/>
      <c r="O3065" s="60"/>
      <c r="P3065" s="60"/>
    </row>
    <row r="3066" ht="15.75" customHeight="1">
      <c r="B3066" s="2"/>
      <c r="C3066" s="2"/>
      <c r="D3066" s="3"/>
      <c r="E3066" s="3"/>
      <c r="F3066" s="3"/>
      <c r="G3066" s="3"/>
      <c r="H3066" s="3"/>
      <c r="I3066" s="3"/>
      <c r="J3066" s="3"/>
      <c r="M3066" s="61">
        <f>SUM(M3033:M3065)</f>
        <v>10577160618</v>
      </c>
      <c r="N3066" s="2"/>
      <c r="O3066" s="60">
        <f>M3066/M$2829</f>
        <v>37164.83984</v>
      </c>
      <c r="P3066" s="60">
        <f>SUM(P3033:P3061)</f>
        <v>96714.30868</v>
      </c>
    </row>
    <row r="3067" ht="15.75" customHeight="1">
      <c r="B3067" s="2"/>
      <c r="C3067" s="2"/>
      <c r="D3067" s="3" t="s">
        <v>17</v>
      </c>
      <c r="E3067" s="3"/>
      <c r="F3067" s="3"/>
      <c r="G3067" s="3"/>
      <c r="H3067" s="3"/>
      <c r="I3067" s="3"/>
      <c r="J3067" s="3" t="s">
        <v>17</v>
      </c>
    </row>
    <row r="3068" ht="15.75" customHeight="1">
      <c r="A3068" s="51" t="s">
        <v>88</v>
      </c>
      <c r="B3068" s="52" t="s">
        <v>51</v>
      </c>
      <c r="C3068" s="52" t="s">
        <v>48</v>
      </c>
      <c r="D3068" s="3">
        <f>SUM(D3033:D3067)</f>
        <v>28497585770</v>
      </c>
      <c r="E3068" s="3"/>
      <c r="F3068" s="3"/>
      <c r="G3068" s="3"/>
      <c r="H3068" s="3"/>
      <c r="I3068" s="3"/>
      <c r="J3068" s="3">
        <f>SUM(J3033:J3067)</f>
        <v>27702163371</v>
      </c>
      <c r="K3068" s="17">
        <f>J3068-D3068</f>
        <v>-795422399.4</v>
      </c>
    </row>
    <row r="3069" ht="15.75" customHeight="1">
      <c r="A3069" s="15" t="s">
        <v>157</v>
      </c>
      <c r="B3069" s="15" t="s">
        <v>157</v>
      </c>
      <c r="C3069" s="15" t="s">
        <v>157</v>
      </c>
      <c r="D3069" s="3"/>
      <c r="E3069" s="3"/>
      <c r="F3069" s="3"/>
      <c r="G3069" s="3"/>
      <c r="H3069" s="3"/>
      <c r="I3069" s="3"/>
      <c r="J3069" s="3"/>
    </row>
    <row r="3070" ht="15.75" customHeight="1">
      <c r="A3070" s="2">
        <v>5.791930372E9</v>
      </c>
      <c r="B3070" s="2">
        <v>2.6121595E7</v>
      </c>
      <c r="C3070" s="2">
        <v>2.925E7</v>
      </c>
      <c r="D3070" s="3" t="s">
        <v>20</v>
      </c>
      <c r="E3070" s="3"/>
      <c r="F3070" s="3"/>
      <c r="G3070" s="3"/>
      <c r="H3070" s="3"/>
      <c r="I3070" s="3"/>
      <c r="J3070" s="3" t="s">
        <v>20</v>
      </c>
      <c r="K3070" s="43">
        <f>K3068/J3071</f>
        <v>-2699.482268</v>
      </c>
    </row>
    <row r="3071" ht="15.75" customHeight="1">
      <c r="A3071" s="52" t="s">
        <v>158</v>
      </c>
      <c r="B3071" s="52" t="s">
        <v>158</v>
      </c>
      <c r="C3071" s="52" t="s">
        <v>158</v>
      </c>
      <c r="D3071" s="11">
        <v>287367.73</v>
      </c>
      <c r="E3071" s="3"/>
      <c r="F3071" s="3"/>
      <c r="G3071" s="3"/>
      <c r="H3071" s="3"/>
      <c r="I3071" s="3"/>
      <c r="J3071" s="11">
        <v>294657.39</v>
      </c>
      <c r="K3071" s="42"/>
    </row>
    <row r="3072" ht="15.75" customHeight="1">
      <c r="A3072" s="2">
        <f>C3034</f>
        <v>1045731</v>
      </c>
      <c r="B3072" s="2">
        <f>C3060</f>
        <v>153687</v>
      </c>
      <c r="C3072" s="2">
        <f>C3037</f>
        <v>153566</v>
      </c>
      <c r="D3072" s="3" t="s">
        <v>21</v>
      </c>
      <c r="E3072" s="3"/>
      <c r="F3072" s="3"/>
      <c r="G3072" s="3"/>
      <c r="H3072" s="3"/>
      <c r="I3072" s="3"/>
      <c r="J3072" s="3" t="s">
        <v>21</v>
      </c>
    </row>
    <row r="3073" ht="15.75" customHeight="1">
      <c r="A3073" s="52" t="s">
        <v>159</v>
      </c>
      <c r="B3073" s="52" t="s">
        <v>159</v>
      </c>
      <c r="C3073" s="52" t="s">
        <v>159</v>
      </c>
      <c r="D3073" s="12">
        <f>D3068/D3071</f>
        <v>99167.66148</v>
      </c>
      <c r="E3073" s="12"/>
      <c r="F3073" s="12"/>
      <c r="G3073" s="12"/>
      <c r="H3073" s="3"/>
      <c r="I3073" s="3"/>
      <c r="J3073" s="12">
        <f>J3068/J3071</f>
        <v>94014.82641</v>
      </c>
      <c r="K3073" s="18">
        <f>J3073-D3073</f>
        <v>-5152.835076</v>
      </c>
    </row>
    <row r="3074" ht="15.75" customHeight="1">
      <c r="A3074" s="6">
        <f t="shared" ref="A3074:C3074" si="367">A3072*100/A3070</f>
        <v>0.01805496497</v>
      </c>
      <c r="B3074" s="2">
        <f t="shared" si="367"/>
        <v>0.5883522809</v>
      </c>
      <c r="C3074" s="2">
        <f t="shared" si="367"/>
        <v>0.5250119658</v>
      </c>
      <c r="D3074" s="3"/>
      <c r="E3074" s="3"/>
      <c r="F3074" s="3"/>
      <c r="G3074" s="3"/>
      <c r="H3074" s="3"/>
      <c r="I3074" s="3"/>
      <c r="J3074" s="3"/>
    </row>
    <row r="3075" ht="15.75" customHeight="1">
      <c r="B3075" s="2"/>
      <c r="C3075" s="2"/>
      <c r="D3075" s="3"/>
      <c r="E3075" s="3"/>
      <c r="F3075" s="3"/>
      <c r="G3075" s="3"/>
      <c r="H3075" s="3"/>
      <c r="I3075" s="3"/>
      <c r="J3075" s="3"/>
    </row>
    <row r="3076" ht="15.75" customHeight="1">
      <c r="B3076" s="2"/>
      <c r="C3076" s="2"/>
      <c r="D3076" s="3"/>
      <c r="E3076" s="3"/>
      <c r="F3076" s="3"/>
      <c r="G3076" s="3"/>
      <c r="H3076" s="3"/>
      <c r="I3076" s="3"/>
      <c r="J3076" s="3"/>
    </row>
    <row r="3077" ht="15.75" customHeight="1">
      <c r="B3077" s="2"/>
      <c r="C3077" s="2"/>
      <c r="D3077" s="3"/>
      <c r="E3077" s="3"/>
      <c r="F3077" s="3"/>
      <c r="G3077" s="3"/>
      <c r="H3077" s="3"/>
      <c r="I3077" s="3"/>
      <c r="J3077" s="3"/>
    </row>
    <row r="3078" ht="15.75" customHeight="1">
      <c r="B3078" s="2"/>
      <c r="C3078" s="2"/>
      <c r="D3078" s="3"/>
      <c r="E3078" s="3"/>
      <c r="F3078" s="3"/>
      <c r="G3078" s="3"/>
      <c r="H3078" s="3"/>
      <c r="I3078" s="3"/>
      <c r="J3078" s="3"/>
    </row>
    <row r="3079" ht="15.75" customHeight="1">
      <c r="B3079" s="2"/>
      <c r="C3079" s="2"/>
      <c r="D3079" s="3"/>
      <c r="E3079" s="3"/>
      <c r="F3079" s="3"/>
      <c r="G3079" s="3"/>
      <c r="H3079" s="3"/>
      <c r="I3079" s="3"/>
      <c r="J3079" s="3"/>
    </row>
    <row r="3080" ht="15.75" customHeight="1">
      <c r="A3080" s="1" t="s">
        <v>254</v>
      </c>
      <c r="B3080" s="2"/>
      <c r="C3080" s="2"/>
      <c r="D3080" s="3"/>
      <c r="E3080" s="3"/>
      <c r="F3080" s="3"/>
      <c r="G3080" s="3"/>
      <c r="H3080" s="3"/>
      <c r="I3080" s="3"/>
      <c r="J3080" s="3"/>
    </row>
    <row r="3081" ht="15.75" customHeight="1">
      <c r="B3081" s="2"/>
      <c r="C3081" s="2"/>
      <c r="D3081" s="3"/>
      <c r="E3081" s="3"/>
      <c r="F3081" s="3"/>
      <c r="G3081" s="3"/>
      <c r="H3081" s="3"/>
      <c r="I3081" s="3"/>
      <c r="J3081" s="3"/>
      <c r="M3081" s="24" t="s">
        <v>255</v>
      </c>
    </row>
    <row r="3082" ht="15.75" customHeight="1">
      <c r="A3082" s="19" t="s">
        <v>35</v>
      </c>
      <c r="B3082" s="20"/>
      <c r="C3082" s="20"/>
      <c r="D3082" s="21"/>
      <c r="E3082" s="22" t="s">
        <v>36</v>
      </c>
      <c r="F3082" s="23"/>
      <c r="G3082" s="21"/>
      <c r="H3082" s="21"/>
      <c r="I3082" s="21"/>
      <c r="J3082" s="21"/>
      <c r="K3082" s="24"/>
      <c r="L3082" s="24"/>
      <c r="M3082" s="59">
        <v>290276.44</v>
      </c>
      <c r="N3082" s="24"/>
      <c r="O3082" s="24"/>
      <c r="P3082" s="24"/>
      <c r="Q3082" s="1"/>
      <c r="R3082" s="1"/>
    </row>
    <row r="3083" ht="15.75" customHeight="1">
      <c r="A3083" s="25" t="s">
        <v>2</v>
      </c>
      <c r="B3083" s="27" t="s">
        <v>253</v>
      </c>
      <c r="C3083" s="26" t="s">
        <v>8</v>
      </c>
      <c r="D3083" s="27" t="s">
        <v>217</v>
      </c>
      <c r="E3083" s="27" t="s">
        <v>38</v>
      </c>
      <c r="F3083" s="27" t="s">
        <v>39</v>
      </c>
      <c r="G3083" s="27" t="s">
        <v>40</v>
      </c>
      <c r="H3083" s="27" t="s">
        <v>256</v>
      </c>
      <c r="I3083" s="27" t="s">
        <v>42</v>
      </c>
      <c r="J3083" s="27" t="s">
        <v>256</v>
      </c>
      <c r="K3083" s="28" t="s">
        <v>12</v>
      </c>
      <c r="L3083" s="28" t="s">
        <v>219</v>
      </c>
      <c r="M3083" s="28" t="s">
        <v>220</v>
      </c>
      <c r="N3083" s="28"/>
      <c r="O3083" s="28" t="s">
        <v>221</v>
      </c>
      <c r="P3083" s="28" t="s">
        <v>222</v>
      </c>
      <c r="Q3083" s="1"/>
      <c r="R3083" s="1"/>
    </row>
    <row r="3084" ht="15.75" customHeight="1">
      <c r="A3084" s="47" t="s">
        <v>87</v>
      </c>
      <c r="B3084" s="33">
        <v>190000.0</v>
      </c>
      <c r="C3084" s="32">
        <v>5.0</v>
      </c>
      <c r="D3084" s="30">
        <f t="shared" ref="D3084:D3115" si="368">C3084*B3084</f>
        <v>950000</v>
      </c>
      <c r="E3084" s="10"/>
      <c r="F3084" s="31"/>
      <c r="G3084" s="32">
        <f t="shared" ref="G3084:G3112" si="369">$C3084+E3084-F3084</f>
        <v>5</v>
      </c>
      <c r="H3084" s="33">
        <v>200000.0</v>
      </c>
      <c r="I3084" s="32">
        <f t="shared" ref="I3084:I3115" si="370">H3084-B3084</f>
        <v>10000</v>
      </c>
      <c r="J3084" s="30">
        <f t="shared" ref="J3084:J3115" si="371">G3084*H3084</f>
        <v>1000000</v>
      </c>
      <c r="K3084" s="34">
        <f t="shared" ref="K3084:K3115" si="372">J3084-D3084</f>
        <v>50000</v>
      </c>
      <c r="L3084" s="60">
        <v>153929.58</v>
      </c>
      <c r="M3084" s="60">
        <f t="shared" ref="M3084:M3115" si="373">C3084*L3084</f>
        <v>769647.9</v>
      </c>
      <c r="N3084" s="60"/>
      <c r="O3084" s="60">
        <f>M3084/M$3082</f>
        <v>2.651430822</v>
      </c>
      <c r="P3084" s="60">
        <f t="shared" ref="P3084:P3115" si="374">D3084/M$3031</f>
        <v>3.224083401</v>
      </c>
      <c r="Q3084" s="50"/>
      <c r="R3084" s="50"/>
    </row>
    <row r="3085" ht="15.75" customHeight="1">
      <c r="A3085" s="47" t="s">
        <v>88</v>
      </c>
      <c r="B3085" s="33">
        <v>2700.0</v>
      </c>
      <c r="C3085" s="32">
        <v>1045731.0</v>
      </c>
      <c r="D3085" s="30">
        <f t="shared" si="368"/>
        <v>2823473700</v>
      </c>
      <c r="E3085" s="30"/>
      <c r="F3085" s="30"/>
      <c r="G3085" s="32">
        <f t="shared" si="369"/>
        <v>1045731</v>
      </c>
      <c r="H3085" s="33">
        <v>2720.0</v>
      </c>
      <c r="I3085" s="32">
        <f t="shared" si="370"/>
        <v>20</v>
      </c>
      <c r="J3085" s="30">
        <f t="shared" si="371"/>
        <v>2844388320</v>
      </c>
      <c r="K3085" s="34">
        <f t="shared" si="372"/>
        <v>20914620</v>
      </c>
      <c r="L3085" s="60">
        <v>917.46</v>
      </c>
      <c r="M3085" s="60">
        <f t="shared" si="373"/>
        <v>959416363.3</v>
      </c>
      <c r="N3085" s="60"/>
      <c r="O3085" s="60">
        <f t="shared" ref="O3085:O3115" si="375">M3085/M$3031</f>
        <v>3256.040391</v>
      </c>
      <c r="P3085" s="60">
        <f t="shared" si="374"/>
        <v>9582.225988</v>
      </c>
      <c r="Q3085" s="50"/>
      <c r="R3085" s="50"/>
    </row>
    <row r="3086" ht="15.75" customHeight="1">
      <c r="A3086" s="47" t="s">
        <v>89</v>
      </c>
      <c r="B3086" s="33">
        <v>95.0</v>
      </c>
      <c r="C3086" s="32">
        <v>128750.0</v>
      </c>
      <c r="D3086" s="30">
        <f t="shared" si="368"/>
        <v>12231250</v>
      </c>
      <c r="E3086" s="30"/>
      <c r="F3086" s="30"/>
      <c r="G3086" s="32">
        <f t="shared" si="369"/>
        <v>128750</v>
      </c>
      <c r="H3086" s="33">
        <v>100.0</v>
      </c>
      <c r="I3086" s="33">
        <f t="shared" si="370"/>
        <v>5</v>
      </c>
      <c r="J3086" s="30">
        <f t="shared" si="371"/>
        <v>12875000</v>
      </c>
      <c r="K3086" s="34">
        <f t="shared" si="372"/>
        <v>643750</v>
      </c>
      <c r="L3086" s="60">
        <v>80.02</v>
      </c>
      <c r="M3086" s="60">
        <f t="shared" si="373"/>
        <v>10302575</v>
      </c>
      <c r="N3086" s="60"/>
      <c r="O3086" s="60">
        <f t="shared" si="375"/>
        <v>34.96459057</v>
      </c>
      <c r="P3086" s="60">
        <f t="shared" si="374"/>
        <v>41.51007378</v>
      </c>
      <c r="Q3086" s="50"/>
      <c r="R3086" s="50"/>
    </row>
    <row r="3087" ht="15.75" customHeight="1">
      <c r="A3087" s="47" t="s">
        <v>47</v>
      </c>
      <c r="B3087" s="33">
        <v>750000.0</v>
      </c>
      <c r="C3087" s="32">
        <v>34.0</v>
      </c>
      <c r="D3087" s="30">
        <f t="shared" si="368"/>
        <v>25500000</v>
      </c>
      <c r="E3087" s="30"/>
      <c r="F3087" s="30"/>
      <c r="G3087" s="32">
        <f t="shared" si="369"/>
        <v>34</v>
      </c>
      <c r="H3087" s="33">
        <v>740000.0</v>
      </c>
      <c r="I3087" s="32">
        <f t="shared" si="370"/>
        <v>-10000</v>
      </c>
      <c r="J3087" s="30">
        <f t="shared" si="371"/>
        <v>25160000</v>
      </c>
      <c r="K3087" s="34">
        <f t="shared" si="372"/>
        <v>-340000</v>
      </c>
      <c r="L3087" s="60">
        <v>660188.94</v>
      </c>
      <c r="M3087" s="60">
        <f t="shared" si="373"/>
        <v>22446423.96</v>
      </c>
      <c r="N3087" s="60"/>
      <c r="O3087" s="60">
        <f t="shared" si="375"/>
        <v>76.17804515</v>
      </c>
      <c r="P3087" s="60">
        <f t="shared" si="374"/>
        <v>86.54118602</v>
      </c>
      <c r="Q3087" s="50"/>
      <c r="R3087" s="50"/>
    </row>
    <row r="3088" ht="15.75" customHeight="1">
      <c r="A3088" s="47" t="s">
        <v>48</v>
      </c>
      <c r="B3088" s="33">
        <v>69000.0</v>
      </c>
      <c r="C3088" s="32">
        <v>154066.0</v>
      </c>
      <c r="D3088" s="30">
        <f t="shared" si="368"/>
        <v>10630554000</v>
      </c>
      <c r="E3088" s="30">
        <v>500.0</v>
      </c>
      <c r="F3088" s="30"/>
      <c r="G3088" s="32">
        <f t="shared" si="369"/>
        <v>154566</v>
      </c>
      <c r="H3088" s="33">
        <v>69000.0</v>
      </c>
      <c r="I3088" s="32">
        <f t="shared" si="370"/>
        <v>0</v>
      </c>
      <c r="J3088" s="30">
        <f t="shared" si="371"/>
        <v>10665054000</v>
      </c>
      <c r="K3088" s="34">
        <f t="shared" si="372"/>
        <v>34500000</v>
      </c>
      <c r="L3088" s="60">
        <v>38817.76</v>
      </c>
      <c r="M3088" s="60">
        <f t="shared" si="373"/>
        <v>5980497012</v>
      </c>
      <c r="N3088" s="60"/>
      <c r="O3088" s="60">
        <f t="shared" si="375"/>
        <v>20296.44331</v>
      </c>
      <c r="P3088" s="60">
        <f t="shared" si="374"/>
        <v>36077.67652</v>
      </c>
      <c r="Q3088" s="50"/>
      <c r="R3088" s="50"/>
    </row>
    <row r="3089" ht="15.75" customHeight="1">
      <c r="A3089" s="47" t="s">
        <v>86</v>
      </c>
      <c r="B3089" s="33">
        <v>11400.0</v>
      </c>
      <c r="C3089" s="32">
        <v>2884.0</v>
      </c>
      <c r="D3089" s="30">
        <f t="shared" si="368"/>
        <v>32877600</v>
      </c>
      <c r="E3089" s="30"/>
      <c r="F3089" s="31"/>
      <c r="G3089" s="32">
        <f t="shared" si="369"/>
        <v>2884</v>
      </c>
      <c r="H3089" s="33">
        <v>11200.0</v>
      </c>
      <c r="I3089" s="32">
        <f t="shared" si="370"/>
        <v>-200</v>
      </c>
      <c r="J3089" s="30">
        <f t="shared" si="371"/>
        <v>32300800</v>
      </c>
      <c r="K3089" s="34">
        <f t="shared" si="372"/>
        <v>-576800</v>
      </c>
      <c r="L3089" s="60">
        <v>9183.32</v>
      </c>
      <c r="M3089" s="60">
        <f t="shared" si="373"/>
        <v>26484694.88</v>
      </c>
      <c r="N3089" s="60"/>
      <c r="O3089" s="60">
        <f t="shared" si="375"/>
        <v>89.88301593</v>
      </c>
      <c r="P3089" s="60">
        <f t="shared" si="374"/>
        <v>111.5790783</v>
      </c>
      <c r="Q3089" s="50"/>
      <c r="R3089" s="50"/>
    </row>
    <row r="3090" ht="15.75" customHeight="1">
      <c r="A3090" s="47" t="s">
        <v>90</v>
      </c>
      <c r="B3090" s="33">
        <v>1164.0</v>
      </c>
      <c r="C3090" s="32">
        <v>6.0</v>
      </c>
      <c r="D3090" s="30">
        <f t="shared" si="368"/>
        <v>6984</v>
      </c>
      <c r="E3090" s="30"/>
      <c r="F3090" s="30"/>
      <c r="G3090" s="32">
        <f t="shared" si="369"/>
        <v>6</v>
      </c>
      <c r="H3090" s="33">
        <v>2011.0</v>
      </c>
      <c r="I3090" s="32">
        <f t="shared" si="370"/>
        <v>847</v>
      </c>
      <c r="J3090" s="30">
        <f t="shared" si="371"/>
        <v>12066</v>
      </c>
      <c r="K3090" s="34">
        <f t="shared" si="372"/>
        <v>5082</v>
      </c>
      <c r="L3090" s="60">
        <v>948914.47</v>
      </c>
      <c r="M3090" s="60">
        <f t="shared" si="373"/>
        <v>5693486.82</v>
      </c>
      <c r="N3090" s="60"/>
      <c r="O3090" s="60">
        <f t="shared" si="375"/>
        <v>19.32239616</v>
      </c>
      <c r="P3090" s="60">
        <f t="shared" si="374"/>
        <v>0.02370210365</v>
      </c>
      <c r="Q3090" s="50"/>
      <c r="R3090" s="50"/>
    </row>
    <row r="3091" ht="15.75" customHeight="1">
      <c r="A3091" s="47" t="s">
        <v>54</v>
      </c>
      <c r="B3091" s="33">
        <v>84000.0</v>
      </c>
      <c r="C3091" s="32">
        <v>22.0</v>
      </c>
      <c r="D3091" s="30">
        <f t="shared" si="368"/>
        <v>1848000</v>
      </c>
      <c r="E3091" s="30"/>
      <c r="F3091" s="30"/>
      <c r="G3091" s="32">
        <f t="shared" si="369"/>
        <v>22</v>
      </c>
      <c r="H3091" s="33">
        <v>84000.0</v>
      </c>
      <c r="I3091" s="32">
        <f t="shared" si="370"/>
        <v>0</v>
      </c>
      <c r="J3091" s="30">
        <f t="shared" si="371"/>
        <v>1848000</v>
      </c>
      <c r="K3091" s="34">
        <f t="shared" si="372"/>
        <v>0</v>
      </c>
      <c r="L3091" s="60">
        <v>88834.2</v>
      </c>
      <c r="M3091" s="60">
        <f t="shared" si="373"/>
        <v>1954352.4</v>
      </c>
      <c r="N3091" s="60"/>
      <c r="O3091" s="60">
        <f t="shared" si="375"/>
        <v>6.632626455</v>
      </c>
      <c r="P3091" s="60">
        <f t="shared" si="374"/>
        <v>6.271690657</v>
      </c>
      <c r="Q3091" s="50"/>
      <c r="R3091" s="50"/>
    </row>
    <row r="3092" ht="15.75" customHeight="1">
      <c r="A3092" s="47" t="s">
        <v>55</v>
      </c>
      <c r="B3092" s="33">
        <v>4250.0</v>
      </c>
      <c r="C3092" s="32">
        <v>3.0</v>
      </c>
      <c r="D3092" s="30">
        <f t="shared" si="368"/>
        <v>12750</v>
      </c>
      <c r="E3092" s="30"/>
      <c r="F3092" s="30"/>
      <c r="G3092" s="32">
        <f t="shared" si="369"/>
        <v>3</v>
      </c>
      <c r="H3092" s="33">
        <v>4500.0</v>
      </c>
      <c r="I3092" s="32">
        <f t="shared" si="370"/>
        <v>250</v>
      </c>
      <c r="J3092" s="30">
        <f t="shared" si="371"/>
        <v>13500</v>
      </c>
      <c r="K3092" s="34">
        <f t="shared" si="372"/>
        <v>750</v>
      </c>
      <c r="L3092" s="60">
        <v>2866.67</v>
      </c>
      <c r="M3092" s="60">
        <f t="shared" si="373"/>
        <v>8600.01</v>
      </c>
      <c r="N3092" s="60"/>
      <c r="O3092" s="60">
        <f t="shared" si="375"/>
        <v>0.02918647314</v>
      </c>
      <c r="P3092" s="60">
        <f t="shared" si="374"/>
        <v>0.04327059301</v>
      </c>
      <c r="Q3092" s="50"/>
      <c r="R3092" s="50"/>
    </row>
    <row r="3093" ht="15.75" customHeight="1">
      <c r="A3093" s="48" t="s">
        <v>91</v>
      </c>
      <c r="B3093" s="33">
        <v>20150.0</v>
      </c>
      <c r="C3093" s="32">
        <v>4.0</v>
      </c>
      <c r="D3093" s="30">
        <f t="shared" si="368"/>
        <v>80600</v>
      </c>
      <c r="E3093" s="30"/>
      <c r="F3093" s="30"/>
      <c r="G3093" s="32">
        <f t="shared" si="369"/>
        <v>4</v>
      </c>
      <c r="H3093" s="33">
        <v>21700.0</v>
      </c>
      <c r="I3093" s="32">
        <f t="shared" si="370"/>
        <v>1550</v>
      </c>
      <c r="J3093" s="30">
        <f t="shared" si="371"/>
        <v>86800</v>
      </c>
      <c r="K3093" s="34">
        <f t="shared" si="372"/>
        <v>6200</v>
      </c>
      <c r="L3093" s="60">
        <v>13404.5</v>
      </c>
      <c r="M3093" s="60">
        <f t="shared" si="373"/>
        <v>53618</v>
      </c>
      <c r="N3093" s="60"/>
      <c r="O3093" s="60">
        <f t="shared" si="375"/>
        <v>0.1819672671</v>
      </c>
      <c r="P3093" s="60">
        <f t="shared" si="374"/>
        <v>0.2735380233</v>
      </c>
      <c r="Q3093" s="50"/>
      <c r="R3093" s="50"/>
    </row>
    <row r="3094" ht="15.75" customHeight="1">
      <c r="A3094" s="47" t="s">
        <v>92</v>
      </c>
      <c r="B3094" s="33">
        <v>146000.0</v>
      </c>
      <c r="C3094" s="32">
        <v>32.0</v>
      </c>
      <c r="D3094" s="30">
        <f t="shared" si="368"/>
        <v>4672000</v>
      </c>
      <c r="E3094" s="30"/>
      <c r="F3094" s="30"/>
      <c r="G3094" s="32">
        <f t="shared" si="369"/>
        <v>32</v>
      </c>
      <c r="H3094" s="33">
        <v>146000.0</v>
      </c>
      <c r="I3094" s="32">
        <f t="shared" si="370"/>
        <v>0</v>
      </c>
      <c r="J3094" s="30">
        <f t="shared" si="371"/>
        <v>4672000</v>
      </c>
      <c r="K3094" s="34">
        <f t="shared" si="372"/>
        <v>0</v>
      </c>
      <c r="L3094" s="60">
        <v>82498.04</v>
      </c>
      <c r="M3094" s="60">
        <f t="shared" si="373"/>
        <v>2639937.28</v>
      </c>
      <c r="N3094" s="60"/>
      <c r="O3094" s="60">
        <f t="shared" si="375"/>
        <v>8.959345225</v>
      </c>
      <c r="P3094" s="60">
        <f t="shared" si="374"/>
        <v>15.85570279</v>
      </c>
      <c r="Q3094" s="50"/>
      <c r="R3094" s="50"/>
    </row>
    <row r="3095" ht="15.75" customHeight="1">
      <c r="A3095" s="47" t="s">
        <v>67</v>
      </c>
      <c r="B3095" s="33">
        <v>13500.0</v>
      </c>
      <c r="C3095" s="32">
        <v>5.0</v>
      </c>
      <c r="D3095" s="30">
        <f t="shared" si="368"/>
        <v>67500</v>
      </c>
      <c r="E3095" s="30"/>
      <c r="F3095" s="30"/>
      <c r="G3095" s="32">
        <f t="shared" si="369"/>
        <v>5</v>
      </c>
      <c r="H3095" s="33">
        <v>13900.0</v>
      </c>
      <c r="I3095" s="32">
        <f t="shared" si="370"/>
        <v>400</v>
      </c>
      <c r="J3095" s="30">
        <f t="shared" si="371"/>
        <v>69500</v>
      </c>
      <c r="K3095" s="34">
        <f t="shared" si="372"/>
        <v>2000</v>
      </c>
      <c r="L3095" s="60">
        <v>5599.99</v>
      </c>
      <c r="M3095" s="60">
        <f t="shared" si="373"/>
        <v>27999.95</v>
      </c>
      <c r="N3095" s="60"/>
      <c r="O3095" s="60">
        <f t="shared" si="375"/>
        <v>0.09502544633</v>
      </c>
      <c r="P3095" s="60">
        <f t="shared" si="374"/>
        <v>0.2290796101</v>
      </c>
      <c r="Q3095" s="50"/>
      <c r="R3095" s="50"/>
    </row>
    <row r="3096" ht="15.75" customHeight="1">
      <c r="A3096" s="47" t="s">
        <v>57</v>
      </c>
      <c r="B3096" s="33">
        <v>55000.0</v>
      </c>
      <c r="C3096" s="32">
        <v>20.0</v>
      </c>
      <c r="D3096" s="30">
        <f t="shared" si="368"/>
        <v>1100000</v>
      </c>
      <c r="E3096" s="30"/>
      <c r="F3096" s="30"/>
      <c r="G3096" s="32">
        <f t="shared" si="369"/>
        <v>20</v>
      </c>
      <c r="H3096" s="33">
        <v>55000.0</v>
      </c>
      <c r="I3096" s="32">
        <f t="shared" si="370"/>
        <v>0</v>
      </c>
      <c r="J3096" s="30">
        <f t="shared" si="371"/>
        <v>1100000</v>
      </c>
      <c r="K3096" s="34">
        <f t="shared" si="372"/>
        <v>0</v>
      </c>
      <c r="L3096" s="60">
        <v>38616.27</v>
      </c>
      <c r="M3096" s="60">
        <f t="shared" si="373"/>
        <v>772325.4</v>
      </c>
      <c r="N3096" s="60"/>
      <c r="O3096" s="60">
        <f t="shared" si="375"/>
        <v>2.621096318</v>
      </c>
      <c r="P3096" s="60">
        <f t="shared" si="374"/>
        <v>3.733149201</v>
      </c>
      <c r="Q3096" s="50"/>
      <c r="R3096" s="50"/>
    </row>
    <row r="3097" ht="15.75" customHeight="1">
      <c r="A3097" s="47" t="s">
        <v>58</v>
      </c>
      <c r="B3097" s="33">
        <v>95000.0</v>
      </c>
      <c r="C3097" s="32">
        <v>3.0</v>
      </c>
      <c r="D3097" s="30">
        <f t="shared" si="368"/>
        <v>285000</v>
      </c>
      <c r="E3097" s="30"/>
      <c r="F3097" s="30"/>
      <c r="G3097" s="32">
        <f t="shared" si="369"/>
        <v>3</v>
      </c>
      <c r="H3097" s="33">
        <v>95000.0</v>
      </c>
      <c r="I3097" s="32">
        <f t="shared" si="370"/>
        <v>0</v>
      </c>
      <c r="J3097" s="30">
        <f t="shared" si="371"/>
        <v>285000</v>
      </c>
      <c r="K3097" s="34">
        <f t="shared" si="372"/>
        <v>0</v>
      </c>
      <c r="L3097" s="60">
        <v>61848.67</v>
      </c>
      <c r="M3097" s="60">
        <f t="shared" si="373"/>
        <v>185546.01</v>
      </c>
      <c r="N3097" s="60"/>
      <c r="O3097" s="60">
        <f t="shared" si="375"/>
        <v>0.6297008536</v>
      </c>
      <c r="P3097" s="60">
        <f t="shared" si="374"/>
        <v>0.9672250202</v>
      </c>
      <c r="Q3097" s="50"/>
      <c r="R3097" s="50"/>
    </row>
    <row r="3098" ht="15.75" customHeight="1">
      <c r="A3098" s="47" t="s">
        <v>59</v>
      </c>
      <c r="B3098" s="33">
        <v>9.0</v>
      </c>
      <c r="C3098" s="32">
        <v>7033842.0</v>
      </c>
      <c r="D3098" s="30">
        <f t="shared" si="368"/>
        <v>63304578</v>
      </c>
      <c r="E3098" s="30"/>
      <c r="F3098" s="30"/>
      <c r="G3098" s="32">
        <f t="shared" si="369"/>
        <v>7033842</v>
      </c>
      <c r="H3098" s="33">
        <v>8.05</v>
      </c>
      <c r="I3098" s="32">
        <f t="shared" si="370"/>
        <v>-0.95</v>
      </c>
      <c r="J3098" s="30">
        <f t="shared" si="371"/>
        <v>56622428.1</v>
      </c>
      <c r="K3098" s="34">
        <f t="shared" si="372"/>
        <v>-6682149.9</v>
      </c>
      <c r="L3098" s="60">
        <v>8.63</v>
      </c>
      <c r="M3098" s="60">
        <f t="shared" si="373"/>
        <v>60702056.46</v>
      </c>
      <c r="N3098" s="60"/>
      <c r="O3098" s="60">
        <f t="shared" si="375"/>
        <v>206.0089396</v>
      </c>
      <c r="P3098" s="60">
        <f t="shared" si="374"/>
        <v>214.8413043</v>
      </c>
      <c r="Q3098" s="50"/>
      <c r="R3098" s="50"/>
    </row>
    <row r="3099" ht="15.75" customHeight="1">
      <c r="A3099" s="47" t="s">
        <v>60</v>
      </c>
      <c r="B3099" s="33">
        <v>2.1</v>
      </c>
      <c r="C3099" s="32">
        <v>1.25996818E8</v>
      </c>
      <c r="D3099" s="30">
        <f t="shared" si="368"/>
        <v>264593317.8</v>
      </c>
      <c r="E3099" s="30">
        <v>500000.0</v>
      </c>
      <c r="F3099" s="30"/>
      <c r="G3099" s="32">
        <f t="shared" si="369"/>
        <v>126496818</v>
      </c>
      <c r="H3099" s="33">
        <v>2.09</v>
      </c>
      <c r="I3099" s="33">
        <f t="shared" si="370"/>
        <v>-0.01</v>
      </c>
      <c r="J3099" s="30">
        <f t="shared" si="371"/>
        <v>264378349.6</v>
      </c>
      <c r="K3099" s="34">
        <f t="shared" si="372"/>
        <v>-214968.18</v>
      </c>
      <c r="L3099" s="60">
        <v>2.1</v>
      </c>
      <c r="M3099" s="60">
        <f t="shared" si="373"/>
        <v>264593317.8</v>
      </c>
      <c r="N3099" s="60"/>
      <c r="O3099" s="60">
        <f t="shared" si="375"/>
        <v>897.9693935</v>
      </c>
      <c r="P3099" s="60">
        <f t="shared" si="374"/>
        <v>897.9693935</v>
      </c>
      <c r="Q3099" s="50"/>
      <c r="R3099" s="50"/>
    </row>
    <row r="3100" ht="15.75" customHeight="1">
      <c r="A3100" s="47" t="s">
        <v>61</v>
      </c>
      <c r="B3100" s="33">
        <v>133000.0</v>
      </c>
      <c r="C3100" s="32">
        <v>8.0</v>
      </c>
      <c r="D3100" s="30">
        <f t="shared" si="368"/>
        <v>1064000</v>
      </c>
      <c r="E3100" s="30"/>
      <c r="F3100" s="30"/>
      <c r="G3100" s="32">
        <f t="shared" si="369"/>
        <v>8</v>
      </c>
      <c r="H3100" s="33">
        <v>133500.0</v>
      </c>
      <c r="I3100" s="32">
        <f t="shared" si="370"/>
        <v>500</v>
      </c>
      <c r="J3100" s="30">
        <f t="shared" si="371"/>
        <v>1068000</v>
      </c>
      <c r="K3100" s="34">
        <f t="shared" si="372"/>
        <v>4000</v>
      </c>
      <c r="L3100" s="60">
        <v>96283.69</v>
      </c>
      <c r="M3100" s="60">
        <f t="shared" si="373"/>
        <v>770269.52</v>
      </c>
      <c r="N3100" s="60"/>
      <c r="O3100" s="60">
        <f t="shared" si="375"/>
        <v>2.61411913</v>
      </c>
      <c r="P3100" s="60">
        <f t="shared" si="374"/>
        <v>3.610973409</v>
      </c>
      <c r="Q3100" s="50"/>
      <c r="R3100" s="50"/>
    </row>
    <row r="3101" ht="15.75" customHeight="1">
      <c r="A3101" s="47" t="s">
        <v>82</v>
      </c>
      <c r="B3101" s="45">
        <v>50000.0</v>
      </c>
      <c r="C3101" s="32">
        <v>4.0</v>
      </c>
      <c r="D3101" s="31">
        <f t="shared" si="368"/>
        <v>200000</v>
      </c>
      <c r="E3101" s="30"/>
      <c r="F3101" s="31"/>
      <c r="G3101" s="32">
        <f t="shared" si="369"/>
        <v>4</v>
      </c>
      <c r="H3101" s="45">
        <v>50000.0</v>
      </c>
      <c r="I3101" s="32">
        <f t="shared" si="370"/>
        <v>0</v>
      </c>
      <c r="J3101" s="31">
        <f t="shared" si="371"/>
        <v>200000</v>
      </c>
      <c r="K3101" s="34">
        <f t="shared" si="372"/>
        <v>0</v>
      </c>
      <c r="L3101" s="60">
        <v>33386.06</v>
      </c>
      <c r="M3101" s="60">
        <f t="shared" si="373"/>
        <v>133544.24</v>
      </c>
      <c r="N3101" s="60"/>
      <c r="O3101" s="60">
        <f t="shared" si="375"/>
        <v>0.4532187026</v>
      </c>
      <c r="P3101" s="60">
        <f t="shared" si="374"/>
        <v>0.6787544002</v>
      </c>
      <c r="Q3101" s="50"/>
      <c r="R3101" s="50"/>
    </row>
    <row r="3102" ht="15.75" customHeight="1">
      <c r="A3102" s="47" t="s">
        <v>93</v>
      </c>
      <c r="B3102" s="33">
        <v>300000.0</v>
      </c>
      <c r="C3102" s="32">
        <v>2045.0</v>
      </c>
      <c r="D3102" s="30">
        <f t="shared" si="368"/>
        <v>613500000</v>
      </c>
      <c r="E3102" s="30"/>
      <c r="F3102" s="30"/>
      <c r="G3102" s="32">
        <f t="shared" si="369"/>
        <v>2045</v>
      </c>
      <c r="H3102" s="33">
        <v>339999.99</v>
      </c>
      <c r="I3102" s="32">
        <f t="shared" si="370"/>
        <v>39999.99</v>
      </c>
      <c r="J3102" s="30">
        <f t="shared" si="371"/>
        <v>695299979.6</v>
      </c>
      <c r="K3102" s="34">
        <f t="shared" si="372"/>
        <v>81799979.55</v>
      </c>
      <c r="L3102" s="60">
        <v>203415.18</v>
      </c>
      <c r="M3102" s="60">
        <f t="shared" si="373"/>
        <v>415984043.1</v>
      </c>
      <c r="N3102" s="60"/>
      <c r="O3102" s="60">
        <f t="shared" si="375"/>
        <v>1411.754998</v>
      </c>
      <c r="P3102" s="60">
        <f t="shared" si="374"/>
        <v>2082.079122</v>
      </c>
      <c r="Q3102" s="50"/>
      <c r="R3102" s="50"/>
    </row>
    <row r="3103" ht="15.75" customHeight="1">
      <c r="A3103" s="47" t="s">
        <v>94</v>
      </c>
      <c r="B3103" s="33">
        <v>24100.0</v>
      </c>
      <c r="C3103" s="32">
        <v>8.0</v>
      </c>
      <c r="D3103" s="30">
        <f t="shared" si="368"/>
        <v>192800</v>
      </c>
      <c r="E3103" s="30"/>
      <c r="F3103" s="30"/>
      <c r="G3103" s="32">
        <f t="shared" si="369"/>
        <v>8</v>
      </c>
      <c r="H3103" s="33">
        <v>25000.0</v>
      </c>
      <c r="I3103" s="32">
        <f t="shared" si="370"/>
        <v>900</v>
      </c>
      <c r="J3103" s="30">
        <f t="shared" si="371"/>
        <v>200000</v>
      </c>
      <c r="K3103" s="34">
        <f t="shared" si="372"/>
        <v>7200</v>
      </c>
      <c r="L3103" s="60">
        <v>12781.25</v>
      </c>
      <c r="M3103" s="60">
        <f t="shared" si="373"/>
        <v>102250</v>
      </c>
      <c r="N3103" s="60"/>
      <c r="O3103" s="60">
        <f t="shared" si="375"/>
        <v>0.3470131871</v>
      </c>
      <c r="P3103" s="60">
        <f t="shared" si="374"/>
        <v>0.6543192417</v>
      </c>
      <c r="Q3103" s="50"/>
      <c r="R3103" s="50"/>
    </row>
    <row r="3104" ht="15.75" customHeight="1">
      <c r="A3104" s="47" t="s">
        <v>64</v>
      </c>
      <c r="B3104" s="33">
        <v>800000.0</v>
      </c>
      <c r="C3104" s="32">
        <v>50.0</v>
      </c>
      <c r="D3104" s="30">
        <f t="shared" si="368"/>
        <v>40000000</v>
      </c>
      <c r="E3104" s="30"/>
      <c r="F3104" s="30"/>
      <c r="G3104" s="32">
        <f t="shared" si="369"/>
        <v>50</v>
      </c>
      <c r="H3104" s="33">
        <v>800000.0</v>
      </c>
      <c r="I3104" s="32">
        <f t="shared" si="370"/>
        <v>0</v>
      </c>
      <c r="J3104" s="30">
        <f t="shared" si="371"/>
        <v>40000000</v>
      </c>
      <c r="K3104" s="34">
        <f t="shared" si="372"/>
        <v>0</v>
      </c>
      <c r="L3104" s="60">
        <v>159664.04</v>
      </c>
      <c r="M3104" s="60">
        <f t="shared" si="373"/>
        <v>7983202</v>
      </c>
      <c r="N3104" s="60"/>
      <c r="O3104" s="60">
        <f t="shared" si="375"/>
        <v>27.09316742</v>
      </c>
      <c r="P3104" s="60">
        <f t="shared" si="374"/>
        <v>135.75088</v>
      </c>
      <c r="Q3104" s="50"/>
      <c r="R3104" s="50"/>
    </row>
    <row r="3105" ht="15.75" customHeight="1">
      <c r="A3105" s="47" t="s">
        <v>65</v>
      </c>
      <c r="B3105" s="33">
        <v>800000.0</v>
      </c>
      <c r="C3105" s="32">
        <v>292.0</v>
      </c>
      <c r="D3105" s="30">
        <f t="shared" si="368"/>
        <v>233600000</v>
      </c>
      <c r="E3105" s="30"/>
      <c r="F3105" s="30"/>
      <c r="G3105" s="32">
        <f t="shared" si="369"/>
        <v>292</v>
      </c>
      <c r="H3105" s="33">
        <v>800000.0</v>
      </c>
      <c r="I3105" s="32">
        <f t="shared" si="370"/>
        <v>0</v>
      </c>
      <c r="J3105" s="30">
        <f t="shared" si="371"/>
        <v>233600000</v>
      </c>
      <c r="K3105" s="34">
        <f t="shared" si="372"/>
        <v>0</v>
      </c>
      <c r="L3105" s="60">
        <v>184419.38</v>
      </c>
      <c r="M3105" s="60">
        <f t="shared" si="373"/>
        <v>53850458.96</v>
      </c>
      <c r="N3105" s="60"/>
      <c r="O3105" s="60">
        <f t="shared" si="375"/>
        <v>182.7561798</v>
      </c>
      <c r="P3105" s="60">
        <f t="shared" si="374"/>
        <v>792.7851394</v>
      </c>
      <c r="Q3105" s="50"/>
      <c r="R3105" s="50"/>
    </row>
    <row r="3106" ht="15.75" customHeight="1">
      <c r="A3106" s="47" t="s">
        <v>95</v>
      </c>
      <c r="B3106" s="33">
        <v>4410.0</v>
      </c>
      <c r="C3106" s="32">
        <v>19.0</v>
      </c>
      <c r="D3106" s="30">
        <f t="shared" si="368"/>
        <v>83790</v>
      </c>
      <c r="E3106" s="30"/>
      <c r="F3106" s="30"/>
      <c r="G3106" s="32">
        <f t="shared" si="369"/>
        <v>19</v>
      </c>
      <c r="H3106" s="33">
        <v>3528.01</v>
      </c>
      <c r="I3106" s="32">
        <f t="shared" si="370"/>
        <v>-881.99</v>
      </c>
      <c r="J3106" s="30">
        <f t="shared" si="371"/>
        <v>67032.19</v>
      </c>
      <c r="K3106" s="34">
        <f t="shared" si="372"/>
        <v>-16757.81</v>
      </c>
      <c r="L3106" s="60">
        <v>2392.79</v>
      </c>
      <c r="M3106" s="60">
        <f t="shared" si="373"/>
        <v>45463.01</v>
      </c>
      <c r="N3106" s="60"/>
      <c r="O3106" s="60">
        <f t="shared" si="375"/>
        <v>0.1542910904</v>
      </c>
      <c r="P3106" s="60">
        <f t="shared" si="374"/>
        <v>0.2843641559</v>
      </c>
      <c r="Q3106" s="50"/>
      <c r="R3106" s="50"/>
    </row>
    <row r="3107" ht="15.75" customHeight="1">
      <c r="A3107" s="47" t="s">
        <v>96</v>
      </c>
      <c r="B3107" s="33">
        <v>9500.0</v>
      </c>
      <c r="C3107" s="32">
        <v>14.0</v>
      </c>
      <c r="D3107" s="30">
        <f t="shared" si="368"/>
        <v>133000</v>
      </c>
      <c r="E3107" s="30"/>
      <c r="F3107" s="30"/>
      <c r="G3107" s="32">
        <f t="shared" si="369"/>
        <v>14</v>
      </c>
      <c r="H3107" s="33">
        <v>10000.0</v>
      </c>
      <c r="I3107" s="32">
        <f t="shared" si="370"/>
        <v>500</v>
      </c>
      <c r="J3107" s="30">
        <f t="shared" si="371"/>
        <v>140000</v>
      </c>
      <c r="K3107" s="34">
        <f t="shared" si="372"/>
        <v>7000</v>
      </c>
      <c r="L3107" s="60">
        <v>6716.28</v>
      </c>
      <c r="M3107" s="60">
        <f t="shared" si="373"/>
        <v>94027.92</v>
      </c>
      <c r="N3107" s="60"/>
      <c r="O3107" s="60">
        <f t="shared" si="375"/>
        <v>0.3191093222</v>
      </c>
      <c r="P3107" s="60">
        <f t="shared" si="374"/>
        <v>0.4513716761</v>
      </c>
      <c r="Q3107" s="50"/>
      <c r="R3107" s="50"/>
    </row>
    <row r="3108" ht="15.75" customHeight="1">
      <c r="A3108" s="47" t="s">
        <v>50</v>
      </c>
      <c r="B3108" s="33">
        <v>112000.0</v>
      </c>
      <c r="C3108" s="32">
        <v>113.0</v>
      </c>
      <c r="D3108" s="30">
        <f t="shared" si="368"/>
        <v>12656000</v>
      </c>
      <c r="E3108" s="30"/>
      <c r="F3108" s="30"/>
      <c r="G3108" s="32">
        <f t="shared" si="369"/>
        <v>113</v>
      </c>
      <c r="H3108" s="33">
        <v>110000.0</v>
      </c>
      <c r="I3108" s="32">
        <f t="shared" si="370"/>
        <v>-2000</v>
      </c>
      <c r="J3108" s="30">
        <f t="shared" si="371"/>
        <v>12430000</v>
      </c>
      <c r="K3108" s="34">
        <f t="shared" si="372"/>
        <v>-226000</v>
      </c>
      <c r="L3108" s="60">
        <v>58809.23</v>
      </c>
      <c r="M3108" s="60">
        <f t="shared" si="373"/>
        <v>6645442.99</v>
      </c>
      <c r="N3108" s="60"/>
      <c r="O3108" s="60">
        <f t="shared" si="375"/>
        <v>22.55311835</v>
      </c>
      <c r="P3108" s="60">
        <f t="shared" si="374"/>
        <v>42.95157844</v>
      </c>
      <c r="Q3108" s="50"/>
      <c r="R3108" s="50"/>
    </row>
    <row r="3109" ht="15.75" customHeight="1">
      <c r="A3109" s="47" t="s">
        <v>49</v>
      </c>
      <c r="B3109" s="33">
        <v>90000.0</v>
      </c>
      <c r="C3109" s="32">
        <v>1481.0</v>
      </c>
      <c r="D3109" s="30">
        <f t="shared" si="368"/>
        <v>133290000</v>
      </c>
      <c r="E3109" s="30"/>
      <c r="F3109" s="30"/>
      <c r="G3109" s="32">
        <f t="shared" si="369"/>
        <v>1481</v>
      </c>
      <c r="H3109" s="33">
        <v>85000.0</v>
      </c>
      <c r="I3109" s="32">
        <f t="shared" si="370"/>
        <v>-5000</v>
      </c>
      <c r="J3109" s="30">
        <f t="shared" si="371"/>
        <v>125885000</v>
      </c>
      <c r="K3109" s="34">
        <f t="shared" si="372"/>
        <v>-7405000</v>
      </c>
      <c r="L3109" s="60">
        <v>69649.52</v>
      </c>
      <c r="M3109" s="60">
        <f t="shared" si="373"/>
        <v>103150939.1</v>
      </c>
      <c r="N3109" s="60"/>
      <c r="O3109" s="60">
        <f t="shared" si="375"/>
        <v>350.070769</v>
      </c>
      <c r="P3109" s="60">
        <f t="shared" si="374"/>
        <v>452.35587</v>
      </c>
      <c r="Q3109" s="50"/>
      <c r="R3109" s="50"/>
    </row>
    <row r="3110" ht="15.75" customHeight="1">
      <c r="A3110" s="47" t="s">
        <v>97</v>
      </c>
      <c r="B3110" s="33">
        <v>35000.0</v>
      </c>
      <c r="C3110" s="32">
        <v>721.0</v>
      </c>
      <c r="D3110" s="30">
        <f t="shared" si="368"/>
        <v>25235000</v>
      </c>
      <c r="E3110" s="30"/>
      <c r="F3110" s="30"/>
      <c r="G3110" s="32">
        <f t="shared" si="369"/>
        <v>721</v>
      </c>
      <c r="H3110" s="33">
        <v>35000.0</v>
      </c>
      <c r="I3110" s="32">
        <f t="shared" si="370"/>
        <v>0</v>
      </c>
      <c r="J3110" s="30">
        <f t="shared" si="371"/>
        <v>25235000</v>
      </c>
      <c r="K3110" s="34">
        <f t="shared" si="372"/>
        <v>0</v>
      </c>
      <c r="L3110" s="60">
        <v>16111.79</v>
      </c>
      <c r="M3110" s="60">
        <f t="shared" si="373"/>
        <v>11616600.59</v>
      </c>
      <c r="N3110" s="60"/>
      <c r="O3110" s="60">
        <f t="shared" si="375"/>
        <v>39.42409383</v>
      </c>
      <c r="P3110" s="60">
        <f t="shared" si="374"/>
        <v>85.64183644</v>
      </c>
      <c r="Q3110" s="50"/>
      <c r="R3110" s="50"/>
    </row>
    <row r="3111" ht="15.75" customHeight="1">
      <c r="A3111" s="47" t="s">
        <v>51</v>
      </c>
      <c r="B3111" s="33">
        <v>83000.0</v>
      </c>
      <c r="C3111" s="32">
        <v>153887.0</v>
      </c>
      <c r="D3111" s="30">
        <f t="shared" si="368"/>
        <v>12772621000</v>
      </c>
      <c r="E3111" s="30">
        <v>400.0</v>
      </c>
      <c r="F3111" s="30"/>
      <c r="G3111" s="32">
        <f t="shared" si="369"/>
        <v>154287</v>
      </c>
      <c r="H3111" s="33">
        <v>78000.0</v>
      </c>
      <c r="I3111" s="32">
        <f t="shared" si="370"/>
        <v>-5000</v>
      </c>
      <c r="J3111" s="30">
        <f t="shared" si="371"/>
        <v>12034386000</v>
      </c>
      <c r="K3111" s="34">
        <f t="shared" si="372"/>
        <v>-738235000</v>
      </c>
      <c r="L3111" s="60">
        <v>17646.72</v>
      </c>
      <c r="M3111" s="60">
        <f t="shared" si="373"/>
        <v>2715600801</v>
      </c>
      <c r="N3111" s="60"/>
      <c r="O3111" s="60">
        <f t="shared" si="375"/>
        <v>9216.129962</v>
      </c>
      <c r="P3111" s="60">
        <f t="shared" si="374"/>
        <v>43347.36353</v>
      </c>
      <c r="Q3111" s="50"/>
      <c r="R3111" s="50"/>
    </row>
    <row r="3112" ht="15.75" customHeight="1">
      <c r="A3112" s="47" t="s">
        <v>70</v>
      </c>
      <c r="B3112" s="33">
        <v>734.99</v>
      </c>
      <c r="C3112" s="32">
        <v>10926.0</v>
      </c>
      <c r="D3112" s="30">
        <f t="shared" si="368"/>
        <v>8030500.74</v>
      </c>
      <c r="E3112" s="30"/>
      <c r="F3112" s="30"/>
      <c r="G3112" s="32">
        <f t="shared" si="369"/>
        <v>10926</v>
      </c>
      <c r="H3112" s="33">
        <v>724.99</v>
      </c>
      <c r="I3112" s="32">
        <f t="shared" si="370"/>
        <v>-10</v>
      </c>
      <c r="J3112" s="30">
        <f t="shared" si="371"/>
        <v>7921240.74</v>
      </c>
      <c r="K3112" s="34">
        <f t="shared" si="372"/>
        <v>-109260</v>
      </c>
      <c r="L3112" s="60">
        <v>689.61</v>
      </c>
      <c r="M3112" s="60">
        <f t="shared" si="373"/>
        <v>7534678.86</v>
      </c>
      <c r="N3112" s="60"/>
      <c r="O3112" s="60">
        <f t="shared" si="375"/>
        <v>25.57098215</v>
      </c>
      <c r="P3112" s="60">
        <f t="shared" si="374"/>
        <v>27.25368856</v>
      </c>
      <c r="Q3112" s="50"/>
      <c r="R3112" s="50"/>
    </row>
    <row r="3113" ht="15.75" hidden="1" customHeight="1">
      <c r="A3113" s="35"/>
      <c r="B3113" s="10"/>
      <c r="C3113" s="32"/>
      <c r="D3113" s="31">
        <f t="shared" si="368"/>
        <v>0</v>
      </c>
      <c r="E3113" s="31"/>
      <c r="F3113" s="31"/>
      <c r="G3113" s="32"/>
      <c r="H3113" s="31"/>
      <c r="I3113" s="32">
        <f t="shared" si="370"/>
        <v>0</v>
      </c>
      <c r="J3113" s="31">
        <f t="shared" si="371"/>
        <v>0</v>
      </c>
      <c r="K3113" s="34">
        <f t="shared" si="372"/>
        <v>0</v>
      </c>
      <c r="L3113" s="60"/>
      <c r="M3113" s="60">
        <f t="shared" si="373"/>
        <v>0</v>
      </c>
      <c r="N3113" s="60"/>
      <c r="O3113" s="60">
        <f t="shared" si="375"/>
        <v>0</v>
      </c>
      <c r="P3113" s="60">
        <f t="shared" si="374"/>
        <v>0</v>
      </c>
    </row>
    <row r="3114" ht="15.75" hidden="1" customHeight="1">
      <c r="A3114" s="35"/>
      <c r="B3114" s="10"/>
      <c r="C3114" s="32"/>
      <c r="D3114" s="31">
        <f t="shared" si="368"/>
        <v>0</v>
      </c>
      <c r="E3114" s="31"/>
      <c r="F3114" s="31"/>
      <c r="G3114" s="32"/>
      <c r="H3114" s="31"/>
      <c r="I3114" s="32">
        <f t="shared" si="370"/>
        <v>0</v>
      </c>
      <c r="J3114" s="31">
        <f t="shared" si="371"/>
        <v>0</v>
      </c>
      <c r="K3114" s="34">
        <f t="shared" si="372"/>
        <v>0</v>
      </c>
      <c r="L3114" s="60"/>
      <c r="M3114" s="60">
        <f t="shared" si="373"/>
        <v>0</v>
      </c>
      <c r="N3114" s="60"/>
      <c r="O3114" s="60">
        <f t="shared" si="375"/>
        <v>0</v>
      </c>
      <c r="P3114" s="60">
        <f t="shared" si="374"/>
        <v>0</v>
      </c>
    </row>
    <row r="3115" ht="15.75" hidden="1" customHeight="1">
      <c r="A3115" s="37"/>
      <c r="B3115" s="38"/>
      <c r="C3115" s="32"/>
      <c r="D3115" s="39">
        <f t="shared" si="368"/>
        <v>0</v>
      </c>
      <c r="E3115" s="39"/>
      <c r="F3115" s="39"/>
      <c r="G3115" s="32"/>
      <c r="H3115" s="39"/>
      <c r="I3115" s="40">
        <f t="shared" si="370"/>
        <v>0</v>
      </c>
      <c r="J3115" s="39">
        <f t="shared" si="371"/>
        <v>0</v>
      </c>
      <c r="K3115" s="34">
        <f t="shared" si="372"/>
        <v>0</v>
      </c>
      <c r="L3115" s="60"/>
      <c r="M3115" s="60">
        <f t="shared" si="373"/>
        <v>0</v>
      </c>
      <c r="N3115" s="60"/>
      <c r="O3115" s="60">
        <f t="shared" si="375"/>
        <v>0</v>
      </c>
      <c r="P3115" s="60">
        <f t="shared" si="374"/>
        <v>0</v>
      </c>
    </row>
    <row r="3116" ht="15.75" customHeight="1">
      <c r="B3116" s="2"/>
      <c r="C3116" s="12">
        <f>SUM(C3084:C3115)</f>
        <v>134531793</v>
      </c>
      <c r="D3116" s="3"/>
      <c r="E3116" s="3"/>
      <c r="F3116" s="3"/>
      <c r="G3116" s="12">
        <f>SUM(G3084:G3115)</f>
        <v>135032693</v>
      </c>
      <c r="H3116" s="3"/>
      <c r="I3116" s="3"/>
      <c r="J3116" s="3"/>
      <c r="M3116" s="1" t="s">
        <v>223</v>
      </c>
      <c r="N3116" s="2"/>
      <c r="O3116" s="60"/>
      <c r="P3116" s="60"/>
    </row>
    <row r="3117" ht="15.75" customHeight="1">
      <c r="B3117" s="2"/>
      <c r="C3117" s="2"/>
      <c r="D3117" s="3"/>
      <c r="E3117" s="3"/>
      <c r="F3117" s="3"/>
      <c r="G3117" s="3"/>
      <c r="H3117" s="3"/>
      <c r="I3117" s="3"/>
      <c r="J3117" s="3"/>
      <c r="M3117" s="61">
        <f>SUM(M3084:M3116)</f>
        <v>10660059678</v>
      </c>
      <c r="N3117" s="2"/>
      <c r="O3117" s="60">
        <f>M3117/M$2829</f>
        <v>37456.12125</v>
      </c>
      <c r="P3117" s="60">
        <f>SUM(P3084:P3112)</f>
        <v>94014.82641</v>
      </c>
    </row>
    <row r="3118" ht="15.75" customHeight="1">
      <c r="B3118" s="2"/>
      <c r="C3118" s="2"/>
      <c r="D3118" s="3" t="s">
        <v>17</v>
      </c>
      <c r="E3118" s="3"/>
      <c r="F3118" s="3"/>
      <c r="G3118" s="3"/>
      <c r="H3118" s="3"/>
      <c r="I3118" s="3"/>
      <c r="J3118" s="3" t="s">
        <v>17</v>
      </c>
    </row>
    <row r="3119" ht="15.75" customHeight="1">
      <c r="A3119" s="51" t="s">
        <v>88</v>
      </c>
      <c r="B3119" s="52" t="s">
        <v>51</v>
      </c>
      <c r="C3119" s="52" t="s">
        <v>48</v>
      </c>
      <c r="D3119" s="3">
        <f>SUM(D3084:D3118)</f>
        <v>27702163371</v>
      </c>
      <c r="E3119" s="3"/>
      <c r="F3119" s="3"/>
      <c r="G3119" s="3"/>
      <c r="H3119" s="3"/>
      <c r="I3119" s="3"/>
      <c r="J3119" s="3">
        <f>SUM(J3084:J3118)</f>
        <v>27086298016</v>
      </c>
      <c r="K3119" s="17">
        <f>J3119-D3119</f>
        <v>-615865354.3</v>
      </c>
    </row>
    <row r="3120" ht="15.75" customHeight="1">
      <c r="A3120" s="15" t="s">
        <v>157</v>
      </c>
      <c r="B3120" s="15" t="s">
        <v>157</v>
      </c>
      <c r="C3120" s="15" t="s">
        <v>157</v>
      </c>
      <c r="D3120" s="3"/>
      <c r="E3120" s="3"/>
      <c r="F3120" s="3"/>
      <c r="G3120" s="3"/>
      <c r="H3120" s="3"/>
      <c r="I3120" s="3"/>
      <c r="J3120" s="3"/>
    </row>
    <row r="3121" ht="15.75" customHeight="1">
      <c r="A3121" s="2">
        <v>5.791930372E9</v>
      </c>
      <c r="B3121" s="2">
        <v>2.6121595E7</v>
      </c>
      <c r="C3121" s="2">
        <v>2.925E7</v>
      </c>
      <c r="D3121" s="3" t="s">
        <v>20</v>
      </c>
      <c r="E3121" s="3"/>
      <c r="F3121" s="3"/>
      <c r="G3121" s="3"/>
      <c r="H3121" s="3"/>
      <c r="I3121" s="3"/>
      <c r="J3121" s="3" t="s">
        <v>20</v>
      </c>
      <c r="K3121" s="43">
        <f>K3119/J3122</f>
        <v>-2121.65119</v>
      </c>
    </row>
    <row r="3122" ht="15.75" customHeight="1">
      <c r="A3122" s="52" t="s">
        <v>158</v>
      </c>
      <c r="B3122" s="52" t="s">
        <v>158</v>
      </c>
      <c r="C3122" s="52" t="s">
        <v>158</v>
      </c>
      <c r="D3122" s="11">
        <v>294657.39</v>
      </c>
      <c r="E3122" s="3"/>
      <c r="F3122" s="3"/>
      <c r="G3122" s="3"/>
      <c r="H3122" s="3"/>
      <c r="I3122" s="3"/>
      <c r="J3122" s="11">
        <v>290276.44</v>
      </c>
      <c r="K3122" s="42"/>
    </row>
    <row r="3123" ht="15.75" customHeight="1">
      <c r="A3123" s="2">
        <f>C3085</f>
        <v>1045731</v>
      </c>
      <c r="B3123" s="2">
        <f>C3111</f>
        <v>153887</v>
      </c>
      <c r="C3123" s="2">
        <f>C3088</f>
        <v>154066</v>
      </c>
      <c r="D3123" s="3" t="s">
        <v>21</v>
      </c>
      <c r="E3123" s="3"/>
      <c r="F3123" s="3"/>
      <c r="G3123" s="3"/>
      <c r="H3123" s="3"/>
      <c r="I3123" s="3"/>
      <c r="J3123" s="3" t="s">
        <v>21</v>
      </c>
    </row>
    <row r="3124" ht="15.75" customHeight="1">
      <c r="A3124" s="52" t="s">
        <v>159</v>
      </c>
      <c r="B3124" s="52" t="s">
        <v>159</v>
      </c>
      <c r="C3124" s="52" t="s">
        <v>159</v>
      </c>
      <c r="D3124" s="12">
        <f>D3119/D3122</f>
        <v>94014.82641</v>
      </c>
      <c r="E3124" s="12"/>
      <c r="F3124" s="12"/>
      <c r="G3124" s="12"/>
      <c r="H3124" s="3"/>
      <c r="I3124" s="3"/>
      <c r="J3124" s="12">
        <f>J3119/J3122</f>
        <v>93312.07871</v>
      </c>
      <c r="K3124" s="18">
        <f>J3124-D3124</f>
        <v>-702.7477001</v>
      </c>
    </row>
    <row r="3125" ht="15.75" customHeight="1">
      <c r="A3125" s="6">
        <f t="shared" ref="A3125:C3125" si="376">A3123*100/A3121</f>
        <v>0.01805496497</v>
      </c>
      <c r="B3125" s="2">
        <f t="shared" si="376"/>
        <v>0.589117931</v>
      </c>
      <c r="C3125" s="2">
        <f t="shared" si="376"/>
        <v>0.5267213675</v>
      </c>
      <c r="D3125" s="3"/>
      <c r="E3125" s="3"/>
      <c r="F3125" s="3"/>
      <c r="G3125" s="3"/>
      <c r="H3125" s="3"/>
      <c r="I3125" s="3"/>
      <c r="J3125" s="3"/>
    </row>
    <row r="3126" ht="15.75" customHeight="1">
      <c r="B3126" s="2"/>
      <c r="C3126" s="2"/>
      <c r="D3126" s="3"/>
      <c r="E3126" s="3"/>
      <c r="F3126" s="3"/>
      <c r="G3126" s="3"/>
      <c r="H3126" s="3"/>
      <c r="I3126" s="3"/>
      <c r="J3126" s="3"/>
    </row>
    <row r="3127" ht="15.75" customHeight="1">
      <c r="B3127" s="2"/>
      <c r="C3127" s="2"/>
      <c r="D3127" s="3"/>
      <c r="E3127" s="3"/>
      <c r="F3127" s="3"/>
      <c r="G3127" s="3"/>
      <c r="H3127" s="3"/>
      <c r="I3127" s="3"/>
      <c r="J3127" s="3"/>
    </row>
    <row r="3128" ht="15.75" customHeight="1">
      <c r="B3128" s="2"/>
      <c r="C3128" s="2"/>
      <c r="D3128" s="3"/>
      <c r="E3128" s="3"/>
      <c r="F3128" s="3"/>
      <c r="G3128" s="3"/>
      <c r="H3128" s="3"/>
      <c r="I3128" s="3"/>
      <c r="J3128" s="3"/>
    </row>
    <row r="3129" ht="15.75" customHeight="1">
      <c r="B3129" s="2"/>
      <c r="C3129" s="2"/>
      <c r="D3129" s="3"/>
      <c r="E3129" s="3"/>
      <c r="F3129" s="3"/>
      <c r="G3129" s="3"/>
      <c r="H3129" s="3"/>
      <c r="I3129" s="3"/>
      <c r="J3129" s="3"/>
    </row>
    <row r="3130" ht="15.75" customHeight="1">
      <c r="B3130" s="2"/>
      <c r="C3130" s="2"/>
      <c r="D3130" s="3"/>
      <c r="E3130" s="3"/>
      <c r="F3130" s="3"/>
      <c r="G3130" s="3"/>
      <c r="H3130" s="3"/>
      <c r="I3130" s="3"/>
      <c r="J3130" s="3"/>
    </row>
    <row r="3131" ht="15.75" customHeight="1">
      <c r="B3131" s="2"/>
      <c r="C3131" s="2"/>
      <c r="D3131" s="3"/>
      <c r="E3131" s="3"/>
      <c r="F3131" s="3"/>
      <c r="G3131" s="3"/>
      <c r="H3131" s="3"/>
      <c r="I3131" s="3"/>
      <c r="J3131" s="3"/>
    </row>
    <row r="3132" ht="15.75" customHeight="1">
      <c r="B3132" s="2"/>
      <c r="C3132" s="2"/>
      <c r="D3132" s="3"/>
      <c r="E3132" s="3"/>
      <c r="F3132" s="3"/>
      <c r="G3132" s="3"/>
      <c r="H3132" s="3"/>
      <c r="I3132" s="3"/>
      <c r="J3132" s="3"/>
    </row>
    <row r="3133" ht="15.75" customHeight="1">
      <c r="B3133" s="2"/>
      <c r="C3133" s="2"/>
      <c r="D3133" s="3"/>
      <c r="E3133" s="3"/>
      <c r="F3133" s="3"/>
      <c r="G3133" s="3"/>
      <c r="H3133" s="3"/>
      <c r="I3133" s="3"/>
      <c r="J3133" s="3"/>
    </row>
    <row r="3134" ht="15.75" customHeight="1">
      <c r="A3134" s="1" t="s">
        <v>257</v>
      </c>
      <c r="B3134" s="2"/>
      <c r="C3134" s="2"/>
      <c r="D3134" s="3"/>
      <c r="E3134" s="3"/>
      <c r="F3134" s="3"/>
      <c r="G3134" s="3"/>
      <c r="H3134" s="3"/>
      <c r="I3134" s="3"/>
      <c r="J3134" s="3"/>
    </row>
    <row r="3135" ht="15.75" customHeight="1">
      <c r="B3135" s="2"/>
      <c r="C3135" s="2"/>
      <c r="D3135" s="3"/>
      <c r="E3135" s="3"/>
      <c r="F3135" s="3"/>
      <c r="G3135" s="3"/>
      <c r="H3135" s="3"/>
      <c r="I3135" s="3"/>
      <c r="J3135" s="3"/>
      <c r="M3135" s="24" t="s">
        <v>258</v>
      </c>
    </row>
    <row r="3136" ht="15.75" customHeight="1">
      <c r="A3136" s="19" t="s">
        <v>35</v>
      </c>
      <c r="B3136" s="20"/>
      <c r="C3136" s="20"/>
      <c r="D3136" s="21"/>
      <c r="E3136" s="22" t="s">
        <v>36</v>
      </c>
      <c r="F3136" s="23"/>
      <c r="G3136" s="21"/>
      <c r="H3136" s="21"/>
      <c r="I3136" s="21"/>
      <c r="J3136" s="21"/>
      <c r="K3136" s="24"/>
      <c r="L3136" s="24"/>
      <c r="M3136" s="59">
        <f>J3176</f>
        <v>292528.13</v>
      </c>
      <c r="N3136" s="24"/>
      <c r="O3136" s="24"/>
      <c r="P3136" s="24"/>
      <c r="Q3136" s="1"/>
      <c r="R3136" s="1"/>
    </row>
    <row r="3137" ht="15.75" customHeight="1">
      <c r="A3137" s="25" t="s">
        <v>2</v>
      </c>
      <c r="B3137" s="27" t="s">
        <v>256</v>
      </c>
      <c r="C3137" s="26" t="s">
        <v>8</v>
      </c>
      <c r="D3137" s="27" t="s">
        <v>217</v>
      </c>
      <c r="E3137" s="27" t="s">
        <v>38</v>
      </c>
      <c r="F3137" s="27" t="s">
        <v>39</v>
      </c>
      <c r="G3137" s="27" t="s">
        <v>40</v>
      </c>
      <c r="H3137" s="27" t="s">
        <v>259</v>
      </c>
      <c r="I3137" s="27" t="s">
        <v>42</v>
      </c>
      <c r="J3137" s="27" t="s">
        <v>259</v>
      </c>
      <c r="K3137" s="28" t="s">
        <v>12</v>
      </c>
      <c r="L3137" s="28" t="s">
        <v>219</v>
      </c>
      <c r="M3137" s="28" t="s">
        <v>220</v>
      </c>
      <c r="N3137" s="28"/>
      <c r="O3137" s="28" t="s">
        <v>221</v>
      </c>
      <c r="P3137" s="28" t="s">
        <v>222</v>
      </c>
      <c r="Q3137" s="1"/>
      <c r="R3137" s="1"/>
    </row>
    <row r="3138" ht="15.75" customHeight="1">
      <c r="A3138" s="47" t="s">
        <v>87</v>
      </c>
      <c r="B3138" s="33">
        <v>200000.0</v>
      </c>
      <c r="C3138" s="32">
        <v>5.0</v>
      </c>
      <c r="D3138" s="30">
        <f t="shared" ref="D3138:D3169" si="377">C3138*B3138</f>
        <v>1000000</v>
      </c>
      <c r="E3138" s="10"/>
      <c r="F3138" s="31"/>
      <c r="G3138" s="32">
        <f t="shared" ref="G3138:G3166" si="378">$C3138+E3138-F3138</f>
        <v>5</v>
      </c>
      <c r="H3138" s="33">
        <v>190000.0</v>
      </c>
      <c r="I3138" s="32">
        <f t="shared" ref="I3138:I3169" si="379">H3138-B3138</f>
        <v>-10000</v>
      </c>
      <c r="J3138" s="30">
        <f t="shared" ref="J3138:J3169" si="380">G3138*H3138</f>
        <v>950000</v>
      </c>
      <c r="K3138" s="34">
        <f t="shared" ref="K3138:K3169" si="381">J3138-D3138</f>
        <v>-50000</v>
      </c>
      <c r="L3138" s="60">
        <v>153929.58</v>
      </c>
      <c r="M3138" s="60">
        <f t="shared" ref="M3138:M3169" si="382">C3138*L3138</f>
        <v>769647.9</v>
      </c>
      <c r="N3138" s="60"/>
      <c r="O3138" s="60">
        <f t="shared" ref="O3138:O3169" si="383">M3138/M$3136</f>
        <v>2.631021844</v>
      </c>
      <c r="P3138" s="60">
        <f t="shared" ref="P3138:P3169" si="384">D3138/M$3136</f>
        <v>3.418474661</v>
      </c>
      <c r="Q3138" s="50"/>
      <c r="R3138" s="50"/>
    </row>
    <row r="3139" ht="15.75" customHeight="1">
      <c r="A3139" s="47" t="s">
        <v>88</v>
      </c>
      <c r="B3139" s="33">
        <v>2720.0</v>
      </c>
      <c r="C3139" s="32">
        <v>1045731.0</v>
      </c>
      <c r="D3139" s="30">
        <f t="shared" si="377"/>
        <v>2844388320</v>
      </c>
      <c r="E3139" s="30"/>
      <c r="F3139" s="30"/>
      <c r="G3139" s="32">
        <f t="shared" si="378"/>
        <v>1045731</v>
      </c>
      <c r="H3139" s="33">
        <v>2850.0</v>
      </c>
      <c r="I3139" s="32">
        <f t="shared" si="379"/>
        <v>130</v>
      </c>
      <c r="J3139" s="30">
        <f t="shared" si="380"/>
        <v>2980333350</v>
      </c>
      <c r="K3139" s="34">
        <f t="shared" si="381"/>
        <v>135945030</v>
      </c>
      <c r="L3139" s="60">
        <v>917.46</v>
      </c>
      <c r="M3139" s="60">
        <f t="shared" si="382"/>
        <v>959416363.3</v>
      </c>
      <c r="N3139" s="60"/>
      <c r="O3139" s="60">
        <f t="shared" si="383"/>
        <v>3279.740527</v>
      </c>
      <c r="P3139" s="60">
        <f t="shared" si="384"/>
        <v>9723.469398</v>
      </c>
      <c r="Q3139" s="50"/>
      <c r="R3139" s="50"/>
    </row>
    <row r="3140" ht="15.75" customHeight="1">
      <c r="A3140" s="47" t="s">
        <v>89</v>
      </c>
      <c r="B3140" s="33">
        <v>100.0</v>
      </c>
      <c r="C3140" s="32">
        <v>128750.0</v>
      </c>
      <c r="D3140" s="30">
        <f t="shared" si="377"/>
        <v>12875000</v>
      </c>
      <c r="E3140" s="30">
        <v>190044.0</v>
      </c>
      <c r="F3140" s="30"/>
      <c r="G3140" s="32">
        <f t="shared" si="378"/>
        <v>318794</v>
      </c>
      <c r="H3140" s="33">
        <v>100.0</v>
      </c>
      <c r="I3140" s="33">
        <f t="shared" si="379"/>
        <v>0</v>
      </c>
      <c r="J3140" s="30">
        <f t="shared" si="380"/>
        <v>31879400</v>
      </c>
      <c r="K3140" s="34">
        <f t="shared" si="381"/>
        <v>19004400</v>
      </c>
      <c r="L3140" s="60">
        <v>80.02</v>
      </c>
      <c r="M3140" s="60">
        <f t="shared" si="382"/>
        <v>10302575</v>
      </c>
      <c r="N3140" s="60"/>
      <c r="O3140" s="60">
        <f t="shared" si="383"/>
        <v>35.21909158</v>
      </c>
      <c r="P3140" s="60">
        <f t="shared" si="384"/>
        <v>44.01286126</v>
      </c>
      <c r="Q3140" s="50"/>
      <c r="R3140" s="50"/>
    </row>
    <row r="3141" ht="15.75" customHeight="1">
      <c r="A3141" s="47" t="s">
        <v>47</v>
      </c>
      <c r="B3141" s="33">
        <v>740000.0</v>
      </c>
      <c r="C3141" s="32">
        <v>34.0</v>
      </c>
      <c r="D3141" s="30">
        <f t="shared" si="377"/>
        <v>25160000</v>
      </c>
      <c r="E3141" s="30"/>
      <c r="F3141" s="30"/>
      <c r="G3141" s="32">
        <f t="shared" si="378"/>
        <v>34</v>
      </c>
      <c r="H3141" s="33">
        <v>735000.0</v>
      </c>
      <c r="I3141" s="32">
        <f t="shared" si="379"/>
        <v>-5000</v>
      </c>
      <c r="J3141" s="30">
        <f t="shared" si="380"/>
        <v>24990000</v>
      </c>
      <c r="K3141" s="34">
        <f t="shared" si="381"/>
        <v>-170000</v>
      </c>
      <c r="L3141" s="60">
        <v>660188.94</v>
      </c>
      <c r="M3141" s="60">
        <f t="shared" si="382"/>
        <v>22446423.96</v>
      </c>
      <c r="N3141" s="60"/>
      <c r="O3141" s="60">
        <f t="shared" si="383"/>
        <v>76.73253153</v>
      </c>
      <c r="P3141" s="60">
        <f t="shared" si="384"/>
        <v>86.00882247</v>
      </c>
      <c r="Q3141" s="50"/>
      <c r="R3141" s="50"/>
    </row>
    <row r="3142" ht="15.75" customHeight="1">
      <c r="A3142" s="47" t="s">
        <v>48</v>
      </c>
      <c r="B3142" s="33">
        <v>69000.0</v>
      </c>
      <c r="C3142" s="32">
        <v>154566.0</v>
      </c>
      <c r="D3142" s="30">
        <f t="shared" si="377"/>
        <v>10665054000</v>
      </c>
      <c r="E3142" s="30"/>
      <c r="F3142" s="30"/>
      <c r="G3142" s="32">
        <f t="shared" si="378"/>
        <v>154566</v>
      </c>
      <c r="H3142" s="33">
        <v>75000.0</v>
      </c>
      <c r="I3142" s="32">
        <f t="shared" si="379"/>
        <v>6000</v>
      </c>
      <c r="J3142" s="30">
        <f t="shared" si="380"/>
        <v>11592450000</v>
      </c>
      <c r="K3142" s="34">
        <f t="shared" si="381"/>
        <v>927396000</v>
      </c>
      <c r="L3142" s="60">
        <v>38913.99</v>
      </c>
      <c r="M3142" s="60">
        <f t="shared" si="382"/>
        <v>6014779778</v>
      </c>
      <c r="N3142" s="60"/>
      <c r="O3142" s="60">
        <f t="shared" si="383"/>
        <v>20561.37226</v>
      </c>
      <c r="P3142" s="60">
        <f t="shared" si="384"/>
        <v>36458.21686</v>
      </c>
      <c r="Q3142" s="50"/>
      <c r="R3142" s="50"/>
    </row>
    <row r="3143" ht="15.75" customHeight="1">
      <c r="A3143" s="47" t="s">
        <v>86</v>
      </c>
      <c r="B3143" s="33">
        <v>11200.0</v>
      </c>
      <c r="C3143" s="32">
        <v>2884.0</v>
      </c>
      <c r="D3143" s="30">
        <f t="shared" si="377"/>
        <v>32300800</v>
      </c>
      <c r="E3143" s="30">
        <v>108.0</v>
      </c>
      <c r="F3143" s="31"/>
      <c r="G3143" s="32">
        <f t="shared" si="378"/>
        <v>2992</v>
      </c>
      <c r="H3143" s="33">
        <v>11200.0</v>
      </c>
      <c r="I3143" s="32">
        <f t="shared" si="379"/>
        <v>0</v>
      </c>
      <c r="J3143" s="30">
        <f t="shared" si="380"/>
        <v>33510400</v>
      </c>
      <c r="K3143" s="34">
        <f t="shared" si="381"/>
        <v>1209600</v>
      </c>
      <c r="L3143" s="60">
        <v>9183.32</v>
      </c>
      <c r="M3143" s="60">
        <f t="shared" si="382"/>
        <v>26484694.88</v>
      </c>
      <c r="N3143" s="60"/>
      <c r="O3143" s="60">
        <f t="shared" si="383"/>
        <v>90.53725835</v>
      </c>
      <c r="P3143" s="60">
        <f t="shared" si="384"/>
        <v>110.4194663</v>
      </c>
      <c r="Q3143" s="50"/>
      <c r="R3143" s="50"/>
    </row>
    <row r="3144" ht="15.75" customHeight="1">
      <c r="A3144" s="47" t="s">
        <v>90</v>
      </c>
      <c r="B3144" s="33">
        <v>2011.0</v>
      </c>
      <c r="C3144" s="32">
        <v>6.0</v>
      </c>
      <c r="D3144" s="30">
        <f t="shared" si="377"/>
        <v>12066</v>
      </c>
      <c r="E3144" s="30"/>
      <c r="F3144" s="30"/>
      <c r="G3144" s="32">
        <f t="shared" si="378"/>
        <v>6</v>
      </c>
      <c r="H3144" s="33">
        <v>2011.0</v>
      </c>
      <c r="I3144" s="32">
        <f t="shared" si="379"/>
        <v>0</v>
      </c>
      <c r="J3144" s="30">
        <f t="shared" si="380"/>
        <v>12066</v>
      </c>
      <c r="K3144" s="34">
        <f t="shared" si="381"/>
        <v>0</v>
      </c>
      <c r="L3144" s="60">
        <v>948914.47</v>
      </c>
      <c r="M3144" s="60">
        <f t="shared" si="382"/>
        <v>5693486.82</v>
      </c>
      <c r="N3144" s="60"/>
      <c r="O3144" s="60">
        <f t="shared" si="383"/>
        <v>19.46304043</v>
      </c>
      <c r="P3144" s="60">
        <f t="shared" si="384"/>
        <v>0.04124731526</v>
      </c>
      <c r="Q3144" s="50"/>
      <c r="R3144" s="50"/>
    </row>
    <row r="3145" ht="15.75" customHeight="1">
      <c r="A3145" s="47" t="s">
        <v>54</v>
      </c>
      <c r="B3145" s="33">
        <v>84000.0</v>
      </c>
      <c r="C3145" s="32">
        <v>22.0</v>
      </c>
      <c r="D3145" s="30">
        <f t="shared" si="377"/>
        <v>1848000</v>
      </c>
      <c r="E3145" s="30"/>
      <c r="F3145" s="30"/>
      <c r="G3145" s="32">
        <f t="shared" si="378"/>
        <v>22</v>
      </c>
      <c r="H3145" s="33">
        <v>99999.99</v>
      </c>
      <c r="I3145" s="32">
        <f t="shared" si="379"/>
        <v>15999.99</v>
      </c>
      <c r="J3145" s="30">
        <f t="shared" si="380"/>
        <v>2199999.78</v>
      </c>
      <c r="K3145" s="34">
        <f t="shared" si="381"/>
        <v>351999.78</v>
      </c>
      <c r="L3145" s="60">
        <v>88834.2</v>
      </c>
      <c r="M3145" s="60">
        <f t="shared" si="382"/>
        <v>1954352.4</v>
      </c>
      <c r="N3145" s="60"/>
      <c r="O3145" s="60">
        <f t="shared" si="383"/>
        <v>6.680904158</v>
      </c>
      <c r="P3145" s="60">
        <f t="shared" si="384"/>
        <v>6.317341173</v>
      </c>
      <c r="Q3145" s="50"/>
      <c r="R3145" s="50"/>
    </row>
    <row r="3146" ht="15.75" customHeight="1">
      <c r="A3146" s="47" t="s">
        <v>55</v>
      </c>
      <c r="B3146" s="33">
        <v>4500.0</v>
      </c>
      <c r="C3146" s="32">
        <v>3.0</v>
      </c>
      <c r="D3146" s="30">
        <f t="shared" si="377"/>
        <v>13500</v>
      </c>
      <c r="E3146" s="30"/>
      <c r="F3146" s="30"/>
      <c r="G3146" s="32">
        <f t="shared" si="378"/>
        <v>3</v>
      </c>
      <c r="H3146" s="33">
        <v>4500.0</v>
      </c>
      <c r="I3146" s="32">
        <f t="shared" si="379"/>
        <v>0</v>
      </c>
      <c r="J3146" s="30">
        <f t="shared" si="380"/>
        <v>13500</v>
      </c>
      <c r="K3146" s="34">
        <f t="shared" si="381"/>
        <v>0</v>
      </c>
      <c r="L3146" s="60">
        <v>2866.67</v>
      </c>
      <c r="M3146" s="60">
        <f t="shared" si="382"/>
        <v>8600.01</v>
      </c>
      <c r="N3146" s="60"/>
      <c r="O3146" s="60">
        <f t="shared" si="383"/>
        <v>0.02939891627</v>
      </c>
      <c r="P3146" s="60">
        <f t="shared" si="384"/>
        <v>0.04614940792</v>
      </c>
      <c r="Q3146" s="50"/>
      <c r="R3146" s="50"/>
    </row>
    <row r="3147" ht="15.75" customHeight="1">
      <c r="A3147" s="48" t="s">
        <v>91</v>
      </c>
      <c r="B3147" s="33">
        <v>21700.0</v>
      </c>
      <c r="C3147" s="32">
        <v>4.0</v>
      </c>
      <c r="D3147" s="30">
        <f t="shared" si="377"/>
        <v>86800</v>
      </c>
      <c r="E3147" s="30"/>
      <c r="F3147" s="30"/>
      <c r="G3147" s="32">
        <f t="shared" si="378"/>
        <v>4</v>
      </c>
      <c r="H3147" s="33">
        <v>22000.0</v>
      </c>
      <c r="I3147" s="32">
        <f t="shared" si="379"/>
        <v>300</v>
      </c>
      <c r="J3147" s="30">
        <f t="shared" si="380"/>
        <v>88000</v>
      </c>
      <c r="K3147" s="34">
        <f t="shared" si="381"/>
        <v>1200</v>
      </c>
      <c r="L3147" s="60">
        <v>13404.5</v>
      </c>
      <c r="M3147" s="60">
        <f t="shared" si="382"/>
        <v>53618</v>
      </c>
      <c r="N3147" s="60"/>
      <c r="O3147" s="60">
        <f t="shared" si="383"/>
        <v>0.1832917744</v>
      </c>
      <c r="P3147" s="60">
        <f t="shared" si="384"/>
        <v>0.2967236006</v>
      </c>
      <c r="Q3147" s="50"/>
      <c r="R3147" s="50"/>
    </row>
    <row r="3148" ht="15.75" customHeight="1">
      <c r="A3148" s="47" t="s">
        <v>92</v>
      </c>
      <c r="B3148" s="33">
        <v>146000.0</v>
      </c>
      <c r="C3148" s="32">
        <v>32.0</v>
      </c>
      <c r="D3148" s="30">
        <f t="shared" si="377"/>
        <v>4672000</v>
      </c>
      <c r="E3148" s="30"/>
      <c r="F3148" s="30"/>
      <c r="G3148" s="32">
        <f t="shared" si="378"/>
        <v>32</v>
      </c>
      <c r="H3148" s="33">
        <v>150000.0</v>
      </c>
      <c r="I3148" s="32">
        <f t="shared" si="379"/>
        <v>4000</v>
      </c>
      <c r="J3148" s="30">
        <f t="shared" si="380"/>
        <v>4800000</v>
      </c>
      <c r="K3148" s="34">
        <f t="shared" si="381"/>
        <v>128000</v>
      </c>
      <c r="L3148" s="60">
        <v>82498.04</v>
      </c>
      <c r="M3148" s="60">
        <f t="shared" si="382"/>
        <v>2639937.28</v>
      </c>
      <c r="N3148" s="60"/>
      <c r="O3148" s="60">
        <f t="shared" si="383"/>
        <v>9.024558698</v>
      </c>
      <c r="P3148" s="60">
        <f t="shared" si="384"/>
        <v>15.97111362</v>
      </c>
      <c r="Q3148" s="50"/>
      <c r="R3148" s="50"/>
    </row>
    <row r="3149" ht="15.75" customHeight="1">
      <c r="A3149" s="47" t="s">
        <v>67</v>
      </c>
      <c r="B3149" s="33">
        <v>13900.0</v>
      </c>
      <c r="C3149" s="32">
        <v>5.0</v>
      </c>
      <c r="D3149" s="30">
        <f t="shared" si="377"/>
        <v>69500</v>
      </c>
      <c r="E3149" s="30"/>
      <c r="F3149" s="30"/>
      <c r="G3149" s="32">
        <f t="shared" si="378"/>
        <v>5</v>
      </c>
      <c r="H3149" s="33">
        <v>13999.99</v>
      </c>
      <c r="I3149" s="32">
        <f t="shared" si="379"/>
        <v>99.99</v>
      </c>
      <c r="J3149" s="30">
        <f t="shared" si="380"/>
        <v>69999.95</v>
      </c>
      <c r="K3149" s="34">
        <f t="shared" si="381"/>
        <v>499.95</v>
      </c>
      <c r="L3149" s="60">
        <v>5599.99</v>
      </c>
      <c r="M3149" s="60">
        <f t="shared" si="382"/>
        <v>27999.95</v>
      </c>
      <c r="N3149" s="60"/>
      <c r="O3149" s="60">
        <f t="shared" si="383"/>
        <v>0.09571711958</v>
      </c>
      <c r="P3149" s="60">
        <f t="shared" si="384"/>
        <v>0.2375839889</v>
      </c>
      <c r="Q3149" s="50"/>
      <c r="R3149" s="50"/>
    </row>
    <row r="3150" ht="15.75" customHeight="1">
      <c r="A3150" s="47" t="s">
        <v>57</v>
      </c>
      <c r="B3150" s="33">
        <v>55000.0</v>
      </c>
      <c r="C3150" s="32">
        <v>20.0</v>
      </c>
      <c r="D3150" s="30">
        <f t="shared" si="377"/>
        <v>1100000</v>
      </c>
      <c r="E3150" s="30"/>
      <c r="F3150" s="30"/>
      <c r="G3150" s="32">
        <f t="shared" si="378"/>
        <v>20</v>
      </c>
      <c r="H3150" s="33">
        <v>55000.0</v>
      </c>
      <c r="I3150" s="32">
        <f t="shared" si="379"/>
        <v>0</v>
      </c>
      <c r="J3150" s="30">
        <f t="shared" si="380"/>
        <v>1100000</v>
      </c>
      <c r="K3150" s="34">
        <f t="shared" si="381"/>
        <v>0</v>
      </c>
      <c r="L3150" s="60">
        <v>38616.27</v>
      </c>
      <c r="M3150" s="60">
        <f t="shared" si="382"/>
        <v>772325.4</v>
      </c>
      <c r="N3150" s="60"/>
      <c r="O3150" s="60">
        <f t="shared" si="383"/>
        <v>2.64017481</v>
      </c>
      <c r="P3150" s="60">
        <f t="shared" si="384"/>
        <v>3.760322127</v>
      </c>
      <c r="Q3150" s="50"/>
      <c r="R3150" s="50"/>
    </row>
    <row r="3151" ht="15.75" customHeight="1">
      <c r="A3151" s="47" t="s">
        <v>58</v>
      </c>
      <c r="B3151" s="33">
        <v>95000.0</v>
      </c>
      <c r="C3151" s="32">
        <v>3.0</v>
      </c>
      <c r="D3151" s="30">
        <f t="shared" si="377"/>
        <v>285000</v>
      </c>
      <c r="E3151" s="30"/>
      <c r="F3151" s="30"/>
      <c r="G3151" s="32">
        <f t="shared" si="378"/>
        <v>3</v>
      </c>
      <c r="H3151" s="33">
        <v>100000.0</v>
      </c>
      <c r="I3151" s="32">
        <f t="shared" si="379"/>
        <v>5000</v>
      </c>
      <c r="J3151" s="30">
        <f t="shared" si="380"/>
        <v>300000</v>
      </c>
      <c r="K3151" s="34">
        <f t="shared" si="381"/>
        <v>15000</v>
      </c>
      <c r="L3151" s="60">
        <v>61848.67</v>
      </c>
      <c r="M3151" s="60">
        <f t="shared" si="382"/>
        <v>185546.01</v>
      </c>
      <c r="N3151" s="60"/>
      <c r="O3151" s="60">
        <f t="shared" si="383"/>
        <v>0.6342843336</v>
      </c>
      <c r="P3151" s="60">
        <f t="shared" si="384"/>
        <v>0.9742652784</v>
      </c>
      <c r="Q3151" s="50"/>
      <c r="R3151" s="50"/>
    </row>
    <row r="3152" ht="15.75" customHeight="1">
      <c r="A3152" s="47" t="s">
        <v>59</v>
      </c>
      <c r="B3152" s="33">
        <v>8.05</v>
      </c>
      <c r="C3152" s="32">
        <v>7033842.0</v>
      </c>
      <c r="D3152" s="30">
        <f t="shared" si="377"/>
        <v>56622428.1</v>
      </c>
      <c r="E3152" s="30"/>
      <c r="F3152" s="30"/>
      <c r="G3152" s="32">
        <f t="shared" si="378"/>
        <v>7033842</v>
      </c>
      <c r="H3152" s="33">
        <v>8.5</v>
      </c>
      <c r="I3152" s="32">
        <f t="shared" si="379"/>
        <v>0.45</v>
      </c>
      <c r="J3152" s="30">
        <f t="shared" si="380"/>
        <v>59787657</v>
      </c>
      <c r="K3152" s="34">
        <f t="shared" si="381"/>
        <v>3165228.9</v>
      </c>
      <c r="L3152" s="60">
        <v>8.63</v>
      </c>
      <c r="M3152" s="60">
        <f t="shared" si="382"/>
        <v>60702056.46</v>
      </c>
      <c r="N3152" s="60"/>
      <c r="O3152" s="60">
        <f t="shared" si="383"/>
        <v>207.5084419</v>
      </c>
      <c r="P3152" s="60">
        <f t="shared" si="384"/>
        <v>193.5623357</v>
      </c>
      <c r="Q3152" s="50"/>
      <c r="R3152" s="50"/>
    </row>
    <row r="3153" ht="15.75" customHeight="1">
      <c r="A3153" s="47" t="s">
        <v>60</v>
      </c>
      <c r="B3153" s="33">
        <v>2.09</v>
      </c>
      <c r="C3153" s="32">
        <v>1.26496818E8</v>
      </c>
      <c r="D3153" s="30">
        <f t="shared" si="377"/>
        <v>264378349.6</v>
      </c>
      <c r="E3153" s="30">
        <v>6012431.0</v>
      </c>
      <c r="F3153" s="30"/>
      <c r="G3153" s="32">
        <f t="shared" si="378"/>
        <v>132509249</v>
      </c>
      <c r="H3153" s="33">
        <v>2.3</v>
      </c>
      <c r="I3153" s="33">
        <f t="shared" si="379"/>
        <v>0.21</v>
      </c>
      <c r="J3153" s="30">
        <f t="shared" si="380"/>
        <v>304771272.7</v>
      </c>
      <c r="K3153" s="34">
        <f t="shared" si="381"/>
        <v>40392923.08</v>
      </c>
      <c r="L3153" s="60">
        <v>2.1</v>
      </c>
      <c r="M3153" s="60">
        <f t="shared" si="382"/>
        <v>265643317.8</v>
      </c>
      <c r="N3153" s="60"/>
      <c r="O3153" s="60">
        <f t="shared" si="383"/>
        <v>908.0949507</v>
      </c>
      <c r="P3153" s="60">
        <f t="shared" si="384"/>
        <v>903.7706891</v>
      </c>
      <c r="Q3153" s="50"/>
      <c r="R3153" s="50"/>
    </row>
    <row r="3154" ht="15.75" customHeight="1">
      <c r="A3154" s="47" t="s">
        <v>61</v>
      </c>
      <c r="B3154" s="33">
        <v>133500.0</v>
      </c>
      <c r="C3154" s="32">
        <v>8.0</v>
      </c>
      <c r="D3154" s="30">
        <f t="shared" si="377"/>
        <v>1068000</v>
      </c>
      <c r="E3154" s="30"/>
      <c r="F3154" s="30"/>
      <c r="G3154" s="32">
        <f t="shared" si="378"/>
        <v>8</v>
      </c>
      <c r="H3154" s="33">
        <v>133500.0</v>
      </c>
      <c r="I3154" s="32">
        <f t="shared" si="379"/>
        <v>0</v>
      </c>
      <c r="J3154" s="30">
        <f t="shared" si="380"/>
        <v>1068000</v>
      </c>
      <c r="K3154" s="34">
        <f t="shared" si="381"/>
        <v>0</v>
      </c>
      <c r="L3154" s="60">
        <v>96283.69</v>
      </c>
      <c r="M3154" s="60">
        <f t="shared" si="382"/>
        <v>770269.52</v>
      </c>
      <c r="N3154" s="60"/>
      <c r="O3154" s="60">
        <f t="shared" si="383"/>
        <v>2.633146836</v>
      </c>
      <c r="P3154" s="60">
        <f t="shared" si="384"/>
        <v>3.650930938</v>
      </c>
      <c r="Q3154" s="50"/>
      <c r="R3154" s="50"/>
    </row>
    <row r="3155" ht="15.75" customHeight="1">
      <c r="A3155" s="47" t="s">
        <v>82</v>
      </c>
      <c r="B3155" s="45">
        <v>50000.0</v>
      </c>
      <c r="C3155" s="32">
        <v>4.0</v>
      </c>
      <c r="D3155" s="31">
        <f t="shared" si="377"/>
        <v>200000</v>
      </c>
      <c r="E3155" s="30"/>
      <c r="F3155" s="31"/>
      <c r="G3155" s="32">
        <f t="shared" si="378"/>
        <v>4</v>
      </c>
      <c r="H3155" s="45">
        <v>50000.0</v>
      </c>
      <c r="I3155" s="32">
        <f t="shared" si="379"/>
        <v>0</v>
      </c>
      <c r="J3155" s="31">
        <f t="shared" si="380"/>
        <v>200000</v>
      </c>
      <c r="K3155" s="34">
        <f t="shared" si="381"/>
        <v>0</v>
      </c>
      <c r="L3155" s="60">
        <v>33386.06</v>
      </c>
      <c r="M3155" s="60">
        <f t="shared" si="382"/>
        <v>133544.24</v>
      </c>
      <c r="N3155" s="60"/>
      <c r="O3155" s="60">
        <f t="shared" si="383"/>
        <v>0.4565176005</v>
      </c>
      <c r="P3155" s="60">
        <f t="shared" si="384"/>
        <v>0.6836949322</v>
      </c>
      <c r="Q3155" s="50"/>
      <c r="R3155" s="50"/>
    </row>
    <row r="3156" ht="15.75" customHeight="1">
      <c r="A3156" s="47" t="s">
        <v>93</v>
      </c>
      <c r="B3156" s="33">
        <v>339999.99</v>
      </c>
      <c r="C3156" s="32">
        <v>2045.0</v>
      </c>
      <c r="D3156" s="30">
        <f t="shared" si="377"/>
        <v>695299979.6</v>
      </c>
      <c r="E3156" s="30">
        <v>13.0</v>
      </c>
      <c r="F3156" s="30"/>
      <c r="G3156" s="32">
        <f t="shared" si="378"/>
        <v>2058</v>
      </c>
      <c r="H3156" s="33">
        <v>400000.0</v>
      </c>
      <c r="I3156" s="32">
        <f t="shared" si="379"/>
        <v>60000.01</v>
      </c>
      <c r="J3156" s="30">
        <f t="shared" si="380"/>
        <v>823200000</v>
      </c>
      <c r="K3156" s="34">
        <f t="shared" si="381"/>
        <v>127900020.5</v>
      </c>
      <c r="L3156" s="60">
        <v>203415.18</v>
      </c>
      <c r="M3156" s="60">
        <f t="shared" si="382"/>
        <v>415984043.1</v>
      </c>
      <c r="N3156" s="60"/>
      <c r="O3156" s="60">
        <f t="shared" si="383"/>
        <v>1422.030911</v>
      </c>
      <c r="P3156" s="60">
        <f t="shared" si="384"/>
        <v>2376.865362</v>
      </c>
      <c r="Q3156" s="50"/>
      <c r="R3156" s="50"/>
    </row>
    <row r="3157" ht="15.75" customHeight="1">
      <c r="A3157" s="47" t="s">
        <v>94</v>
      </c>
      <c r="B3157" s="33">
        <v>25000.0</v>
      </c>
      <c r="C3157" s="32">
        <v>8.0</v>
      </c>
      <c r="D3157" s="30">
        <f t="shared" si="377"/>
        <v>200000</v>
      </c>
      <c r="E3157" s="30"/>
      <c r="F3157" s="30"/>
      <c r="G3157" s="32">
        <f t="shared" si="378"/>
        <v>8</v>
      </c>
      <c r="H3157" s="33">
        <v>26500.0</v>
      </c>
      <c r="I3157" s="32">
        <f t="shared" si="379"/>
        <v>1500</v>
      </c>
      <c r="J3157" s="30">
        <f t="shared" si="380"/>
        <v>212000</v>
      </c>
      <c r="K3157" s="34">
        <f t="shared" si="381"/>
        <v>12000</v>
      </c>
      <c r="L3157" s="60">
        <v>12781.25</v>
      </c>
      <c r="M3157" s="60">
        <f t="shared" si="382"/>
        <v>102250</v>
      </c>
      <c r="N3157" s="60"/>
      <c r="O3157" s="60">
        <f t="shared" si="383"/>
        <v>0.3495390341</v>
      </c>
      <c r="P3157" s="60">
        <f t="shared" si="384"/>
        <v>0.6836949322</v>
      </c>
      <c r="Q3157" s="50"/>
      <c r="R3157" s="50"/>
    </row>
    <row r="3158" ht="15.75" customHeight="1">
      <c r="A3158" s="47" t="s">
        <v>64</v>
      </c>
      <c r="B3158" s="33">
        <v>800000.0</v>
      </c>
      <c r="C3158" s="32">
        <v>50.0</v>
      </c>
      <c r="D3158" s="30">
        <f t="shared" si="377"/>
        <v>40000000</v>
      </c>
      <c r="E3158" s="30"/>
      <c r="F3158" s="30"/>
      <c r="G3158" s="32">
        <f t="shared" si="378"/>
        <v>50</v>
      </c>
      <c r="H3158" s="33">
        <v>800000.0</v>
      </c>
      <c r="I3158" s="32">
        <f t="shared" si="379"/>
        <v>0</v>
      </c>
      <c r="J3158" s="30">
        <f t="shared" si="380"/>
        <v>40000000</v>
      </c>
      <c r="K3158" s="34">
        <f t="shared" si="381"/>
        <v>0</v>
      </c>
      <c r="L3158" s="60">
        <v>159664.04</v>
      </c>
      <c r="M3158" s="60">
        <f t="shared" si="382"/>
        <v>7983202</v>
      </c>
      <c r="N3158" s="60"/>
      <c r="O3158" s="60">
        <f t="shared" si="383"/>
        <v>27.29037375</v>
      </c>
      <c r="P3158" s="60">
        <f t="shared" si="384"/>
        <v>136.7389864</v>
      </c>
      <c r="Q3158" s="50"/>
      <c r="R3158" s="50"/>
    </row>
    <row r="3159" ht="15.75" customHeight="1">
      <c r="A3159" s="47" t="s">
        <v>65</v>
      </c>
      <c r="B3159" s="33">
        <v>800000.0</v>
      </c>
      <c r="C3159" s="32">
        <v>292.0</v>
      </c>
      <c r="D3159" s="30">
        <f t="shared" si="377"/>
        <v>233600000</v>
      </c>
      <c r="E3159" s="30">
        <v>1.0</v>
      </c>
      <c r="F3159" s="30"/>
      <c r="G3159" s="32">
        <f t="shared" si="378"/>
        <v>293</v>
      </c>
      <c r="H3159" s="33">
        <v>812000.0</v>
      </c>
      <c r="I3159" s="32">
        <f t="shared" si="379"/>
        <v>12000</v>
      </c>
      <c r="J3159" s="30">
        <f t="shared" si="380"/>
        <v>237916000</v>
      </c>
      <c r="K3159" s="34">
        <f t="shared" si="381"/>
        <v>4316000</v>
      </c>
      <c r="L3159" s="60">
        <v>184419.38</v>
      </c>
      <c r="M3159" s="60">
        <f t="shared" si="382"/>
        <v>53850458.96</v>
      </c>
      <c r="N3159" s="60"/>
      <c r="O3159" s="60">
        <f t="shared" si="383"/>
        <v>184.0864294</v>
      </c>
      <c r="P3159" s="60">
        <f t="shared" si="384"/>
        <v>798.5556808</v>
      </c>
      <c r="Q3159" s="50"/>
      <c r="R3159" s="50"/>
    </row>
    <row r="3160" ht="15.75" customHeight="1">
      <c r="A3160" s="47" t="s">
        <v>95</v>
      </c>
      <c r="B3160" s="33">
        <v>3528.01</v>
      </c>
      <c r="C3160" s="32">
        <v>19.0</v>
      </c>
      <c r="D3160" s="30">
        <f t="shared" si="377"/>
        <v>67032.19</v>
      </c>
      <c r="E3160" s="30"/>
      <c r="F3160" s="30"/>
      <c r="G3160" s="32">
        <f t="shared" si="378"/>
        <v>19</v>
      </c>
      <c r="H3160" s="33">
        <v>4640.0</v>
      </c>
      <c r="I3160" s="32">
        <f t="shared" si="379"/>
        <v>1111.99</v>
      </c>
      <c r="J3160" s="30">
        <f t="shared" si="380"/>
        <v>88160</v>
      </c>
      <c r="K3160" s="34">
        <f t="shared" si="381"/>
        <v>21127.81</v>
      </c>
      <c r="L3160" s="60">
        <v>2392.79</v>
      </c>
      <c r="M3160" s="60">
        <f t="shared" si="382"/>
        <v>45463.01</v>
      </c>
      <c r="N3160" s="60"/>
      <c r="O3160" s="60">
        <f t="shared" si="383"/>
        <v>0.1554141477</v>
      </c>
      <c r="P3160" s="60">
        <f t="shared" si="384"/>
        <v>0.229147843</v>
      </c>
      <c r="Q3160" s="50"/>
      <c r="R3160" s="50"/>
    </row>
    <row r="3161" ht="15.75" customHeight="1">
      <c r="A3161" s="47" t="s">
        <v>96</v>
      </c>
      <c r="B3161" s="33">
        <v>10000.0</v>
      </c>
      <c r="C3161" s="32">
        <v>14.0</v>
      </c>
      <c r="D3161" s="30">
        <f t="shared" si="377"/>
        <v>140000</v>
      </c>
      <c r="E3161" s="30"/>
      <c r="F3161" s="30"/>
      <c r="G3161" s="32">
        <f t="shared" si="378"/>
        <v>14</v>
      </c>
      <c r="H3161" s="33">
        <v>10000.0</v>
      </c>
      <c r="I3161" s="32">
        <f t="shared" si="379"/>
        <v>0</v>
      </c>
      <c r="J3161" s="30">
        <f t="shared" si="380"/>
        <v>140000</v>
      </c>
      <c r="K3161" s="34">
        <f t="shared" si="381"/>
        <v>0</v>
      </c>
      <c r="L3161" s="60">
        <v>6716.28</v>
      </c>
      <c r="M3161" s="60">
        <f t="shared" si="382"/>
        <v>94027.92</v>
      </c>
      <c r="N3161" s="60"/>
      <c r="O3161" s="60">
        <f t="shared" si="383"/>
        <v>0.3214320619</v>
      </c>
      <c r="P3161" s="60">
        <f t="shared" si="384"/>
        <v>0.4785864525</v>
      </c>
      <c r="Q3161" s="50"/>
      <c r="R3161" s="50"/>
    </row>
    <row r="3162" ht="15.75" customHeight="1">
      <c r="A3162" s="47" t="s">
        <v>50</v>
      </c>
      <c r="B3162" s="33">
        <v>110000.0</v>
      </c>
      <c r="C3162" s="32">
        <v>113.0</v>
      </c>
      <c r="D3162" s="30">
        <f t="shared" si="377"/>
        <v>12430000</v>
      </c>
      <c r="E3162" s="30">
        <v>63.0</v>
      </c>
      <c r="F3162" s="30"/>
      <c r="G3162" s="32">
        <f t="shared" si="378"/>
        <v>176</v>
      </c>
      <c r="H3162" s="33">
        <v>114000.0</v>
      </c>
      <c r="I3162" s="32">
        <f t="shared" si="379"/>
        <v>4000</v>
      </c>
      <c r="J3162" s="30">
        <f t="shared" si="380"/>
        <v>20064000</v>
      </c>
      <c r="K3162" s="34">
        <f t="shared" si="381"/>
        <v>7634000</v>
      </c>
      <c r="L3162" s="60">
        <v>58809.23</v>
      </c>
      <c r="M3162" s="60">
        <f t="shared" si="382"/>
        <v>6645442.99</v>
      </c>
      <c r="N3162" s="60"/>
      <c r="O3162" s="60">
        <f t="shared" si="383"/>
        <v>22.71727847</v>
      </c>
      <c r="P3162" s="60">
        <f t="shared" si="384"/>
        <v>42.49164003</v>
      </c>
      <c r="Q3162" s="50"/>
      <c r="R3162" s="50"/>
    </row>
    <row r="3163" ht="15.75" customHeight="1">
      <c r="A3163" s="47" t="s">
        <v>49</v>
      </c>
      <c r="B3163" s="33">
        <v>85000.0</v>
      </c>
      <c r="C3163" s="32">
        <v>1481.0</v>
      </c>
      <c r="D3163" s="30">
        <f t="shared" si="377"/>
        <v>125885000</v>
      </c>
      <c r="E3163" s="30">
        <v>44.0</v>
      </c>
      <c r="F3163" s="30"/>
      <c r="G3163" s="32">
        <f t="shared" si="378"/>
        <v>1525</v>
      </c>
      <c r="H3163" s="33">
        <v>93500.0</v>
      </c>
      <c r="I3163" s="32">
        <f t="shared" si="379"/>
        <v>8500</v>
      </c>
      <c r="J3163" s="30">
        <f t="shared" si="380"/>
        <v>142587500</v>
      </c>
      <c r="K3163" s="34">
        <f t="shared" si="381"/>
        <v>16702500</v>
      </c>
      <c r="L3163" s="60">
        <v>69649.52</v>
      </c>
      <c r="M3163" s="60">
        <f t="shared" si="382"/>
        <v>103150939.1</v>
      </c>
      <c r="N3163" s="60"/>
      <c r="O3163" s="60">
        <f t="shared" si="383"/>
        <v>352.6188716</v>
      </c>
      <c r="P3163" s="60">
        <f t="shared" si="384"/>
        <v>430.3346827</v>
      </c>
      <c r="Q3163" s="50"/>
      <c r="R3163" s="50"/>
    </row>
    <row r="3164" ht="15.75" customHeight="1">
      <c r="A3164" s="47" t="s">
        <v>97</v>
      </c>
      <c r="B3164" s="33">
        <v>35000.0</v>
      </c>
      <c r="C3164" s="32">
        <v>721.0</v>
      </c>
      <c r="D3164" s="30">
        <f t="shared" si="377"/>
        <v>25235000</v>
      </c>
      <c r="E3164" s="30"/>
      <c r="F3164" s="30"/>
      <c r="G3164" s="32">
        <f t="shared" si="378"/>
        <v>721</v>
      </c>
      <c r="H3164" s="33">
        <v>38500.0</v>
      </c>
      <c r="I3164" s="32">
        <f t="shared" si="379"/>
        <v>3500</v>
      </c>
      <c r="J3164" s="30">
        <f t="shared" si="380"/>
        <v>27758500</v>
      </c>
      <c r="K3164" s="34">
        <f t="shared" si="381"/>
        <v>2523500</v>
      </c>
      <c r="L3164" s="60">
        <v>16111.79</v>
      </c>
      <c r="M3164" s="60">
        <f t="shared" si="382"/>
        <v>11616600.59</v>
      </c>
      <c r="N3164" s="60"/>
      <c r="O3164" s="60">
        <f t="shared" si="383"/>
        <v>39.71105476</v>
      </c>
      <c r="P3164" s="60">
        <f t="shared" si="384"/>
        <v>86.26520807</v>
      </c>
      <c r="Q3164" s="50"/>
      <c r="R3164" s="50"/>
    </row>
    <row r="3165" ht="15.75" customHeight="1">
      <c r="A3165" s="47" t="s">
        <v>51</v>
      </c>
      <c r="B3165" s="33">
        <v>78000.0</v>
      </c>
      <c r="C3165" s="32">
        <v>154287.0</v>
      </c>
      <c r="D3165" s="30">
        <f t="shared" si="377"/>
        <v>12034386000</v>
      </c>
      <c r="E3165" s="30">
        <v>1200.0</v>
      </c>
      <c r="F3165" s="30"/>
      <c r="G3165" s="32">
        <f t="shared" si="378"/>
        <v>155487</v>
      </c>
      <c r="H3165" s="33">
        <v>80000.0</v>
      </c>
      <c r="I3165" s="32">
        <f t="shared" si="379"/>
        <v>2000</v>
      </c>
      <c r="J3165" s="30">
        <f t="shared" si="380"/>
        <v>12438960000</v>
      </c>
      <c r="K3165" s="34">
        <f t="shared" si="381"/>
        <v>404574000</v>
      </c>
      <c r="L3165" s="60">
        <v>17809.88</v>
      </c>
      <c r="M3165" s="60">
        <f t="shared" si="382"/>
        <v>2747832956</v>
      </c>
      <c r="N3165" s="60"/>
      <c r="O3165" s="60">
        <f t="shared" si="383"/>
        <v>9393.397331</v>
      </c>
      <c r="P3165" s="60">
        <f t="shared" si="384"/>
        <v>41139.2436</v>
      </c>
      <c r="Q3165" s="50"/>
      <c r="R3165" s="50"/>
    </row>
    <row r="3166" ht="15.75" customHeight="1">
      <c r="A3166" s="47" t="s">
        <v>70</v>
      </c>
      <c r="B3166" s="33">
        <v>724.99</v>
      </c>
      <c r="C3166" s="32">
        <v>10926.0</v>
      </c>
      <c r="D3166" s="30">
        <f t="shared" si="377"/>
        <v>7921240.74</v>
      </c>
      <c r="E3166" s="30"/>
      <c r="F3166" s="30"/>
      <c r="G3166" s="32">
        <f t="shared" si="378"/>
        <v>10926</v>
      </c>
      <c r="H3166" s="33">
        <v>700.0</v>
      </c>
      <c r="I3166" s="32">
        <f t="shared" si="379"/>
        <v>-24.99</v>
      </c>
      <c r="J3166" s="30">
        <f t="shared" si="380"/>
        <v>7648200</v>
      </c>
      <c r="K3166" s="34">
        <f t="shared" si="381"/>
        <v>-273040.74</v>
      </c>
      <c r="L3166" s="60">
        <v>689.61</v>
      </c>
      <c r="M3166" s="60">
        <f t="shared" si="382"/>
        <v>7534678.86</v>
      </c>
      <c r="N3166" s="60"/>
      <c r="O3166" s="60">
        <f t="shared" si="383"/>
        <v>25.75710876</v>
      </c>
      <c r="P3166" s="60">
        <f t="shared" si="384"/>
        <v>27.07856075</v>
      </c>
      <c r="Q3166" s="50"/>
      <c r="R3166" s="50"/>
    </row>
    <row r="3167" ht="15.75" hidden="1" customHeight="1">
      <c r="A3167" s="35"/>
      <c r="B3167" s="10"/>
      <c r="C3167" s="32"/>
      <c r="D3167" s="31">
        <f t="shared" si="377"/>
        <v>0</v>
      </c>
      <c r="E3167" s="31"/>
      <c r="F3167" s="31"/>
      <c r="G3167" s="32"/>
      <c r="H3167" s="31"/>
      <c r="I3167" s="32">
        <f t="shared" si="379"/>
        <v>0</v>
      </c>
      <c r="J3167" s="31">
        <f t="shared" si="380"/>
        <v>0</v>
      </c>
      <c r="K3167" s="34">
        <f t="shared" si="381"/>
        <v>0</v>
      </c>
      <c r="L3167" s="60"/>
      <c r="M3167" s="60">
        <f t="shared" si="382"/>
        <v>0</v>
      </c>
      <c r="N3167" s="60"/>
      <c r="O3167" s="60">
        <f t="shared" si="383"/>
        <v>0</v>
      </c>
      <c r="P3167" s="60">
        <f t="shared" si="384"/>
        <v>0</v>
      </c>
    </row>
    <row r="3168" ht="15.75" hidden="1" customHeight="1">
      <c r="A3168" s="35"/>
      <c r="B3168" s="10"/>
      <c r="C3168" s="32"/>
      <c r="D3168" s="31">
        <f t="shared" si="377"/>
        <v>0</v>
      </c>
      <c r="E3168" s="31"/>
      <c r="F3168" s="31"/>
      <c r="G3168" s="32"/>
      <c r="H3168" s="31"/>
      <c r="I3168" s="32">
        <f t="shared" si="379"/>
        <v>0</v>
      </c>
      <c r="J3168" s="31">
        <f t="shared" si="380"/>
        <v>0</v>
      </c>
      <c r="K3168" s="34">
        <f t="shared" si="381"/>
        <v>0</v>
      </c>
      <c r="L3168" s="60"/>
      <c r="M3168" s="60">
        <f t="shared" si="382"/>
        <v>0</v>
      </c>
      <c r="N3168" s="60"/>
      <c r="O3168" s="60">
        <f t="shared" si="383"/>
        <v>0</v>
      </c>
      <c r="P3168" s="60">
        <f t="shared" si="384"/>
        <v>0</v>
      </c>
    </row>
    <row r="3169" ht="15.75" hidden="1" customHeight="1">
      <c r="A3169" s="37"/>
      <c r="B3169" s="38"/>
      <c r="C3169" s="32"/>
      <c r="D3169" s="39">
        <f t="shared" si="377"/>
        <v>0</v>
      </c>
      <c r="E3169" s="39"/>
      <c r="F3169" s="39"/>
      <c r="G3169" s="32"/>
      <c r="H3169" s="39"/>
      <c r="I3169" s="40">
        <f t="shared" si="379"/>
        <v>0</v>
      </c>
      <c r="J3169" s="39">
        <f t="shared" si="380"/>
        <v>0</v>
      </c>
      <c r="K3169" s="34">
        <f t="shared" si="381"/>
        <v>0</v>
      </c>
      <c r="L3169" s="60"/>
      <c r="M3169" s="60">
        <f t="shared" si="382"/>
        <v>0</v>
      </c>
      <c r="N3169" s="60"/>
      <c r="O3169" s="60">
        <f t="shared" si="383"/>
        <v>0</v>
      </c>
      <c r="P3169" s="60">
        <f t="shared" si="384"/>
        <v>0</v>
      </c>
    </row>
    <row r="3170" ht="15.75" customHeight="1">
      <c r="B3170" s="2"/>
      <c r="C3170" s="12">
        <f>SUM(C3138:C3169)</f>
        <v>135032693</v>
      </c>
      <c r="D3170" s="3"/>
      <c r="E3170" s="3"/>
      <c r="F3170" s="3"/>
      <c r="G3170" s="12">
        <f>SUM(G3138:G3169)</f>
        <v>141236597</v>
      </c>
      <c r="H3170" s="3"/>
      <c r="I3170" s="3"/>
      <c r="J3170" s="3"/>
      <c r="M3170" s="1" t="s">
        <v>223</v>
      </c>
      <c r="N3170" s="2"/>
      <c r="O3170" s="60"/>
      <c r="P3170" s="60"/>
    </row>
    <row r="3171" ht="15.75" customHeight="1">
      <c r="B3171" s="2"/>
      <c r="C3171" s="2"/>
      <c r="D3171" s="3"/>
      <c r="E3171" s="3"/>
      <c r="F3171" s="3"/>
      <c r="G3171" s="3"/>
      <c r="H3171" s="3"/>
      <c r="I3171" s="3"/>
      <c r="J3171" s="3"/>
      <c r="M3171" s="61">
        <f>SUM(M3138:M3170)</f>
        <v>10727624599</v>
      </c>
      <c r="N3171" s="2"/>
      <c r="O3171" s="60">
        <f>M3171/M$2829</f>
        <v>37693.52329</v>
      </c>
      <c r="P3171" s="60">
        <f>SUM(P3138:P3166)</f>
        <v>92593.82343</v>
      </c>
    </row>
    <row r="3172" ht="15.75" customHeight="1">
      <c r="B3172" s="2"/>
      <c r="C3172" s="2"/>
      <c r="D3172" s="3" t="s">
        <v>17</v>
      </c>
      <c r="E3172" s="3"/>
      <c r="F3172" s="3"/>
      <c r="G3172" s="3"/>
      <c r="H3172" s="3"/>
      <c r="I3172" s="3"/>
      <c r="J3172" s="3" t="s">
        <v>17</v>
      </c>
    </row>
    <row r="3173" ht="15.75" customHeight="1">
      <c r="A3173" s="51" t="s">
        <v>88</v>
      </c>
      <c r="B3173" s="52" t="s">
        <v>51</v>
      </c>
      <c r="C3173" s="52" t="s">
        <v>48</v>
      </c>
      <c r="D3173" s="3">
        <f>SUM(D3138:D3172)</f>
        <v>27086298016</v>
      </c>
      <c r="E3173" s="3"/>
      <c r="F3173" s="3"/>
      <c r="G3173" s="3"/>
      <c r="H3173" s="3"/>
      <c r="I3173" s="3"/>
      <c r="J3173" s="3">
        <f>SUM(J3138:J3172)</f>
        <v>28777098005</v>
      </c>
      <c r="K3173" s="17">
        <f>J3173-D3173</f>
        <v>1690799989</v>
      </c>
    </row>
    <row r="3174" ht="15.75" customHeight="1">
      <c r="A3174" s="15" t="s">
        <v>157</v>
      </c>
      <c r="B3174" s="15" t="s">
        <v>157</v>
      </c>
      <c r="C3174" s="15" t="s">
        <v>157</v>
      </c>
      <c r="D3174" s="3"/>
      <c r="E3174" s="3"/>
      <c r="F3174" s="3"/>
      <c r="G3174" s="3"/>
      <c r="H3174" s="3"/>
      <c r="I3174" s="3"/>
      <c r="J3174" s="3"/>
    </row>
    <row r="3175" ht="15.75" customHeight="1">
      <c r="A3175" s="2">
        <v>5.791930372E9</v>
      </c>
      <c r="B3175" s="2">
        <v>2.6121595E7</v>
      </c>
      <c r="C3175" s="2">
        <v>2.925E7</v>
      </c>
      <c r="D3175" s="3" t="s">
        <v>20</v>
      </c>
      <c r="E3175" s="3"/>
      <c r="F3175" s="3"/>
      <c r="G3175" s="3"/>
      <c r="H3175" s="3"/>
      <c r="I3175" s="3"/>
      <c r="J3175" s="3" t="s">
        <v>20</v>
      </c>
      <c r="K3175" s="43">
        <f>K3173/J3176</f>
        <v>5779.95692</v>
      </c>
    </row>
    <row r="3176" ht="15.75" customHeight="1">
      <c r="A3176" s="52" t="s">
        <v>158</v>
      </c>
      <c r="B3176" s="52" t="s">
        <v>158</v>
      </c>
      <c r="C3176" s="52" t="s">
        <v>158</v>
      </c>
      <c r="D3176" s="11">
        <v>290276.44</v>
      </c>
      <c r="E3176" s="3"/>
      <c r="F3176" s="3"/>
      <c r="G3176" s="3"/>
      <c r="H3176" s="3"/>
      <c r="I3176" s="3"/>
      <c r="J3176" s="11">
        <v>292528.13</v>
      </c>
      <c r="K3176" s="42"/>
    </row>
    <row r="3177" ht="15.75" customHeight="1">
      <c r="A3177" s="2">
        <f>C3139</f>
        <v>1045731</v>
      </c>
      <c r="B3177" s="2">
        <f>C3165</f>
        <v>154287</v>
      </c>
      <c r="C3177" s="2">
        <f>C3142</f>
        <v>154566</v>
      </c>
      <c r="D3177" s="3" t="s">
        <v>21</v>
      </c>
      <c r="E3177" s="3"/>
      <c r="F3177" s="3"/>
      <c r="G3177" s="3"/>
      <c r="H3177" s="3"/>
      <c r="I3177" s="3"/>
      <c r="J3177" s="3" t="s">
        <v>21</v>
      </c>
    </row>
    <row r="3178" ht="15.75" customHeight="1">
      <c r="A3178" s="52" t="s">
        <v>159</v>
      </c>
      <c r="B3178" s="52" t="s">
        <v>159</v>
      </c>
      <c r="C3178" s="52" t="s">
        <v>159</v>
      </c>
      <c r="D3178" s="12">
        <f>D3173/D3176</f>
        <v>93312.07871</v>
      </c>
      <c r="E3178" s="12"/>
      <c r="F3178" s="12"/>
      <c r="G3178" s="12"/>
      <c r="H3178" s="3"/>
      <c r="I3178" s="3"/>
      <c r="J3178" s="12">
        <f>J3173/J3176</f>
        <v>98373.78035</v>
      </c>
      <c r="K3178" s="18">
        <f>J3178-D3178</f>
        <v>5061.701638</v>
      </c>
    </row>
    <row r="3179" ht="15.75" customHeight="1">
      <c r="A3179" s="6">
        <f t="shared" ref="A3179:C3179" si="385">A3177*100/A3175</f>
        <v>0.01805496497</v>
      </c>
      <c r="B3179" s="2">
        <f t="shared" si="385"/>
        <v>0.590649231</v>
      </c>
      <c r="C3179" s="2">
        <f t="shared" si="385"/>
        <v>0.5284307692</v>
      </c>
      <c r="D3179" s="3"/>
      <c r="E3179" s="3"/>
      <c r="F3179" s="3"/>
      <c r="G3179" s="3"/>
      <c r="H3179" s="3"/>
      <c r="I3179" s="3"/>
      <c r="J3179" s="3"/>
    </row>
    <row r="3180" ht="15.75" customHeight="1">
      <c r="B3180" s="2"/>
      <c r="C3180" s="2"/>
      <c r="D3180" s="3"/>
      <c r="E3180" s="3"/>
      <c r="F3180" s="3"/>
      <c r="G3180" s="3"/>
      <c r="H3180" s="3"/>
      <c r="I3180" s="3"/>
      <c r="J3180" s="3"/>
    </row>
    <row r="3181" ht="15.75" customHeight="1">
      <c r="B3181" s="2"/>
      <c r="C3181" s="2"/>
      <c r="D3181" s="3"/>
      <c r="E3181" s="3"/>
      <c r="F3181" s="3"/>
      <c r="G3181" s="3"/>
      <c r="H3181" s="3"/>
      <c r="I3181" s="3"/>
      <c r="J3181" s="3"/>
    </row>
    <row r="3182" ht="15.75" customHeight="1">
      <c r="B3182" s="2"/>
      <c r="C3182" s="2"/>
      <c r="D3182" s="3"/>
      <c r="E3182" s="3"/>
      <c r="F3182" s="3"/>
      <c r="G3182" s="3"/>
      <c r="H3182" s="3"/>
      <c r="I3182" s="3"/>
      <c r="J3182" s="3"/>
    </row>
    <row r="3183" ht="15.75" customHeight="1">
      <c r="B3183" s="2"/>
      <c r="C3183" s="2"/>
      <c r="D3183" s="3"/>
      <c r="E3183" s="3"/>
      <c r="F3183" s="3"/>
      <c r="G3183" s="3"/>
      <c r="H3183" s="3"/>
      <c r="I3183" s="3"/>
      <c r="J3183" s="3"/>
    </row>
    <row r="3184" ht="15.75" customHeight="1">
      <c r="B3184" s="2"/>
      <c r="C3184" s="2"/>
      <c r="D3184" s="3"/>
      <c r="E3184" s="3"/>
      <c r="F3184" s="3"/>
      <c r="G3184" s="3"/>
      <c r="H3184" s="3"/>
      <c r="I3184" s="3"/>
      <c r="J3184" s="3"/>
    </row>
    <row r="3185" ht="15.75" customHeight="1">
      <c r="A3185" s="1" t="s">
        <v>260</v>
      </c>
      <c r="B3185" s="2"/>
      <c r="C3185" s="2"/>
      <c r="D3185" s="3"/>
      <c r="E3185" s="3"/>
      <c r="F3185" s="3"/>
      <c r="G3185" s="3"/>
      <c r="H3185" s="3"/>
      <c r="I3185" s="3"/>
      <c r="J3185" s="3"/>
    </row>
    <row r="3186" ht="15.75" customHeight="1">
      <c r="B3186" s="2"/>
      <c r="C3186" s="2"/>
      <c r="D3186" s="3"/>
      <c r="E3186" s="3"/>
      <c r="F3186" s="3"/>
      <c r="G3186" s="3"/>
      <c r="H3186" s="3"/>
      <c r="I3186" s="3"/>
      <c r="J3186" s="3"/>
      <c r="M3186" s="24" t="s">
        <v>261</v>
      </c>
    </row>
    <row r="3187" ht="15.75" customHeight="1">
      <c r="A3187" s="19" t="s">
        <v>35</v>
      </c>
      <c r="B3187" s="20"/>
      <c r="C3187" s="20"/>
      <c r="D3187" s="21"/>
      <c r="E3187" s="22" t="s">
        <v>36</v>
      </c>
      <c r="F3187" s="23"/>
      <c r="G3187" s="21"/>
      <c r="H3187" s="21"/>
      <c r="I3187" s="21"/>
      <c r="J3187" s="21"/>
      <c r="K3187" s="24"/>
      <c r="L3187" s="24"/>
      <c r="M3187" s="59">
        <f>J3227</f>
        <v>296769.19</v>
      </c>
      <c r="N3187" s="24"/>
      <c r="O3187" s="24"/>
      <c r="P3187" s="24"/>
      <c r="Q3187" s="1"/>
      <c r="R3187" s="1"/>
    </row>
    <row r="3188" ht="15.75" customHeight="1">
      <c r="A3188" s="25" t="s">
        <v>2</v>
      </c>
      <c r="B3188" s="27" t="s">
        <v>259</v>
      </c>
      <c r="C3188" s="26" t="s">
        <v>8</v>
      </c>
      <c r="D3188" s="27" t="s">
        <v>217</v>
      </c>
      <c r="E3188" s="27" t="s">
        <v>38</v>
      </c>
      <c r="F3188" s="27" t="s">
        <v>39</v>
      </c>
      <c r="G3188" s="27" t="s">
        <v>40</v>
      </c>
      <c r="H3188" s="27" t="s">
        <v>262</v>
      </c>
      <c r="I3188" s="27" t="s">
        <v>42</v>
      </c>
      <c r="J3188" s="27" t="s">
        <v>262</v>
      </c>
      <c r="K3188" s="28" t="s">
        <v>12</v>
      </c>
      <c r="L3188" s="28" t="s">
        <v>219</v>
      </c>
      <c r="M3188" s="28" t="s">
        <v>220</v>
      </c>
      <c r="N3188" s="28"/>
      <c r="O3188" s="28" t="s">
        <v>221</v>
      </c>
      <c r="P3188" s="28" t="s">
        <v>222</v>
      </c>
      <c r="Q3188" s="1"/>
      <c r="R3188" s="1"/>
    </row>
    <row r="3189" ht="15.75" customHeight="1">
      <c r="A3189" s="47" t="s">
        <v>87</v>
      </c>
      <c r="B3189" s="33">
        <v>190000.0</v>
      </c>
      <c r="C3189" s="32">
        <v>5.0</v>
      </c>
      <c r="D3189" s="30">
        <f t="shared" ref="D3189:D3220" si="386">C3189*B3189</f>
        <v>950000</v>
      </c>
      <c r="E3189" s="10"/>
      <c r="F3189" s="31"/>
      <c r="G3189" s="32">
        <f t="shared" ref="G3189:G3217" si="387">$C3189+E3189-F3189</f>
        <v>5</v>
      </c>
      <c r="H3189" s="33">
        <v>224000.0</v>
      </c>
      <c r="I3189" s="32">
        <f t="shared" ref="I3189:I3220" si="388">H3189-B3189</f>
        <v>34000</v>
      </c>
      <c r="J3189" s="30">
        <f t="shared" ref="J3189:J3220" si="389">G3189*H3189</f>
        <v>1120000</v>
      </c>
      <c r="K3189" s="34">
        <f t="shared" ref="K3189:K3220" si="390">J3189-D3189</f>
        <v>170000</v>
      </c>
      <c r="L3189" s="60">
        <v>153929.58</v>
      </c>
      <c r="M3189" s="60">
        <f t="shared" ref="M3189:M3220" si="391">C3189*L3189</f>
        <v>769647.9</v>
      </c>
      <c r="N3189" s="60"/>
      <c r="O3189" s="60">
        <f t="shared" ref="O3189:O3220" si="392">M3189/M$3187</f>
        <v>2.593422518</v>
      </c>
      <c r="P3189" s="60">
        <f t="shared" ref="P3189:P3220" si="393">D3189/M$3187</f>
        <v>3.201140927</v>
      </c>
      <c r="Q3189" s="50"/>
      <c r="R3189" s="50"/>
    </row>
    <row r="3190" ht="15.75" customHeight="1">
      <c r="A3190" s="47" t="s">
        <v>88</v>
      </c>
      <c r="B3190" s="33">
        <v>2850.0</v>
      </c>
      <c r="C3190" s="32">
        <v>1045731.0</v>
      </c>
      <c r="D3190" s="30">
        <f t="shared" si="386"/>
        <v>2980333350</v>
      </c>
      <c r="E3190" s="30"/>
      <c r="F3190" s="30">
        <v>10000.0</v>
      </c>
      <c r="G3190" s="32">
        <f t="shared" si="387"/>
        <v>1035731</v>
      </c>
      <c r="H3190" s="33">
        <v>2994.0</v>
      </c>
      <c r="I3190" s="32">
        <f t="shared" si="388"/>
        <v>144</v>
      </c>
      <c r="J3190" s="30">
        <f t="shared" si="389"/>
        <v>3100978614</v>
      </c>
      <c r="K3190" s="34">
        <f t="shared" si="390"/>
        <v>120645264</v>
      </c>
      <c r="L3190" s="60">
        <v>917.46</v>
      </c>
      <c r="M3190" s="60">
        <f t="shared" si="391"/>
        <v>959416363.3</v>
      </c>
      <c r="N3190" s="60"/>
      <c r="O3190" s="60">
        <f t="shared" si="392"/>
        <v>3232.870512</v>
      </c>
      <c r="P3190" s="60">
        <f t="shared" si="393"/>
        <v>10042.59691</v>
      </c>
      <c r="Q3190" s="50"/>
      <c r="R3190" s="50"/>
    </row>
    <row r="3191" ht="15.75" customHeight="1">
      <c r="A3191" s="47" t="s">
        <v>89</v>
      </c>
      <c r="B3191" s="33">
        <v>100.0</v>
      </c>
      <c r="C3191" s="32">
        <v>318794.0</v>
      </c>
      <c r="D3191" s="30">
        <f t="shared" si="386"/>
        <v>31879400</v>
      </c>
      <c r="E3191" s="30"/>
      <c r="F3191" s="30"/>
      <c r="G3191" s="32">
        <f t="shared" si="387"/>
        <v>318794</v>
      </c>
      <c r="H3191" s="33">
        <v>100.0</v>
      </c>
      <c r="I3191" s="33">
        <f t="shared" si="388"/>
        <v>0</v>
      </c>
      <c r="J3191" s="30">
        <f t="shared" si="389"/>
        <v>31879400</v>
      </c>
      <c r="K3191" s="34">
        <f t="shared" si="390"/>
        <v>0</v>
      </c>
      <c r="L3191" s="60">
        <v>90.8</v>
      </c>
      <c r="M3191" s="60">
        <f t="shared" si="391"/>
        <v>28946495.2</v>
      </c>
      <c r="N3191" s="60"/>
      <c r="O3191" s="60">
        <f t="shared" si="392"/>
        <v>97.53874787</v>
      </c>
      <c r="P3191" s="60">
        <f t="shared" si="393"/>
        <v>107.4215285</v>
      </c>
      <c r="Q3191" s="50"/>
      <c r="R3191" s="50"/>
    </row>
    <row r="3192" ht="15.75" customHeight="1">
      <c r="A3192" s="47" t="s">
        <v>47</v>
      </c>
      <c r="B3192" s="33">
        <v>735000.0</v>
      </c>
      <c r="C3192" s="32">
        <v>34.0</v>
      </c>
      <c r="D3192" s="30">
        <f t="shared" si="386"/>
        <v>24990000</v>
      </c>
      <c r="E3192" s="30">
        <v>1.0</v>
      </c>
      <c r="F3192" s="30"/>
      <c r="G3192" s="32">
        <f t="shared" si="387"/>
        <v>35</v>
      </c>
      <c r="H3192" s="33">
        <v>740000.0</v>
      </c>
      <c r="I3192" s="32">
        <f t="shared" si="388"/>
        <v>5000</v>
      </c>
      <c r="J3192" s="30">
        <f t="shared" si="389"/>
        <v>25900000</v>
      </c>
      <c r="K3192" s="34">
        <f t="shared" si="390"/>
        <v>910000</v>
      </c>
      <c r="L3192" s="60">
        <v>660188.94</v>
      </c>
      <c r="M3192" s="60">
        <f t="shared" si="391"/>
        <v>22446423.96</v>
      </c>
      <c r="N3192" s="60"/>
      <c r="O3192" s="60">
        <f t="shared" si="392"/>
        <v>75.63596464</v>
      </c>
      <c r="P3192" s="60">
        <f t="shared" si="393"/>
        <v>84.20685449</v>
      </c>
      <c r="Q3192" s="50"/>
      <c r="R3192" s="50"/>
    </row>
    <row r="3193" ht="15.75" customHeight="1">
      <c r="A3193" s="47" t="s">
        <v>48</v>
      </c>
      <c r="B3193" s="33">
        <v>75000.0</v>
      </c>
      <c r="C3193" s="32">
        <v>154566.0</v>
      </c>
      <c r="D3193" s="30">
        <f t="shared" si="386"/>
        <v>11592450000</v>
      </c>
      <c r="E3193" s="30">
        <v>991.0</v>
      </c>
      <c r="F3193" s="30"/>
      <c r="G3193" s="32">
        <f t="shared" si="387"/>
        <v>155557</v>
      </c>
      <c r="H3193" s="33">
        <v>78000.0</v>
      </c>
      <c r="I3193" s="32">
        <f t="shared" si="388"/>
        <v>3000</v>
      </c>
      <c r="J3193" s="30">
        <f t="shared" si="389"/>
        <v>12133446000</v>
      </c>
      <c r="K3193" s="34">
        <f t="shared" si="390"/>
        <v>540996000</v>
      </c>
      <c r="L3193" s="60">
        <v>38913.99</v>
      </c>
      <c r="M3193" s="60">
        <f t="shared" si="391"/>
        <v>6014779778</v>
      </c>
      <c r="N3193" s="60"/>
      <c r="O3193" s="60">
        <f t="shared" si="392"/>
        <v>20267.53444</v>
      </c>
      <c r="P3193" s="60">
        <f t="shared" si="393"/>
        <v>39062.17488</v>
      </c>
      <c r="Q3193" s="50"/>
      <c r="R3193" s="50"/>
    </row>
    <row r="3194" ht="15.75" customHeight="1">
      <c r="A3194" s="47" t="s">
        <v>86</v>
      </c>
      <c r="B3194" s="33">
        <v>11200.0</v>
      </c>
      <c r="C3194" s="32">
        <v>2992.0</v>
      </c>
      <c r="D3194" s="30">
        <f t="shared" si="386"/>
        <v>33510400</v>
      </c>
      <c r="E3194" s="30"/>
      <c r="F3194" s="31"/>
      <c r="G3194" s="32">
        <f t="shared" si="387"/>
        <v>2992</v>
      </c>
      <c r="H3194" s="33">
        <v>13300.0</v>
      </c>
      <c r="I3194" s="32">
        <f t="shared" si="388"/>
        <v>2100</v>
      </c>
      <c r="J3194" s="30">
        <f t="shared" si="389"/>
        <v>39793600</v>
      </c>
      <c r="K3194" s="34">
        <f t="shared" si="390"/>
        <v>6283200</v>
      </c>
      <c r="L3194" s="60">
        <v>9255.21</v>
      </c>
      <c r="M3194" s="60">
        <f t="shared" si="391"/>
        <v>27691588.32</v>
      </c>
      <c r="N3194" s="60"/>
      <c r="O3194" s="60">
        <f t="shared" si="392"/>
        <v>93.31018601</v>
      </c>
      <c r="P3194" s="60">
        <f t="shared" si="393"/>
        <v>112.917382</v>
      </c>
      <c r="Q3194" s="50"/>
      <c r="R3194" s="50"/>
    </row>
    <row r="3195" ht="15.75" customHeight="1">
      <c r="A3195" s="47" t="s">
        <v>90</v>
      </c>
      <c r="B3195" s="33">
        <v>2011.0</v>
      </c>
      <c r="C3195" s="32">
        <v>6.0</v>
      </c>
      <c r="D3195" s="30">
        <f t="shared" si="386"/>
        <v>12066</v>
      </c>
      <c r="E3195" s="30"/>
      <c r="F3195" s="30"/>
      <c r="G3195" s="32">
        <f t="shared" si="387"/>
        <v>6</v>
      </c>
      <c r="H3195" s="33">
        <v>2011.0</v>
      </c>
      <c r="I3195" s="32">
        <f t="shared" si="388"/>
        <v>0</v>
      </c>
      <c r="J3195" s="30">
        <f t="shared" si="389"/>
        <v>12066</v>
      </c>
      <c r="K3195" s="34">
        <f t="shared" si="390"/>
        <v>0</v>
      </c>
      <c r="L3195" s="60">
        <v>948914.47</v>
      </c>
      <c r="M3195" s="60">
        <f t="shared" si="391"/>
        <v>5693486.82</v>
      </c>
      <c r="N3195" s="60"/>
      <c r="O3195" s="60">
        <f t="shared" si="392"/>
        <v>19.18489861</v>
      </c>
      <c r="P3195" s="60">
        <f t="shared" si="393"/>
        <v>0.0406578594</v>
      </c>
      <c r="Q3195" s="50"/>
      <c r="R3195" s="50"/>
    </row>
    <row r="3196" ht="15.75" customHeight="1">
      <c r="A3196" s="47" t="s">
        <v>54</v>
      </c>
      <c r="B3196" s="33">
        <v>99999.99</v>
      </c>
      <c r="C3196" s="32">
        <v>22.0</v>
      </c>
      <c r="D3196" s="30">
        <f t="shared" si="386"/>
        <v>2199999.78</v>
      </c>
      <c r="E3196" s="30"/>
      <c r="F3196" s="30"/>
      <c r="G3196" s="32">
        <f t="shared" si="387"/>
        <v>22</v>
      </c>
      <c r="H3196" s="33">
        <v>99997.0</v>
      </c>
      <c r="I3196" s="32">
        <f t="shared" si="388"/>
        <v>-2.99</v>
      </c>
      <c r="J3196" s="30">
        <f t="shared" si="389"/>
        <v>2199934</v>
      </c>
      <c r="K3196" s="34">
        <f t="shared" si="390"/>
        <v>-65.78</v>
      </c>
      <c r="L3196" s="60">
        <v>88834.2</v>
      </c>
      <c r="M3196" s="60">
        <f t="shared" si="391"/>
        <v>1954352.4</v>
      </c>
      <c r="N3196" s="60"/>
      <c r="O3196" s="60">
        <f t="shared" si="392"/>
        <v>6.585428898</v>
      </c>
      <c r="P3196" s="60">
        <f t="shared" si="393"/>
        <v>7.413167721</v>
      </c>
      <c r="Q3196" s="50"/>
      <c r="R3196" s="50"/>
    </row>
    <row r="3197" ht="15.75" customHeight="1">
      <c r="A3197" s="47" t="s">
        <v>55</v>
      </c>
      <c r="B3197" s="33">
        <v>4500.0</v>
      </c>
      <c r="C3197" s="32">
        <v>3.0</v>
      </c>
      <c r="D3197" s="30">
        <f t="shared" si="386"/>
        <v>13500</v>
      </c>
      <c r="E3197" s="30"/>
      <c r="F3197" s="30"/>
      <c r="G3197" s="32">
        <f t="shared" si="387"/>
        <v>3</v>
      </c>
      <c r="H3197" s="33">
        <v>4250.0</v>
      </c>
      <c r="I3197" s="32">
        <f t="shared" si="388"/>
        <v>-250</v>
      </c>
      <c r="J3197" s="30">
        <f t="shared" si="389"/>
        <v>12750</v>
      </c>
      <c r="K3197" s="34">
        <f t="shared" si="390"/>
        <v>-750</v>
      </c>
      <c r="L3197" s="60">
        <v>2866.67</v>
      </c>
      <c r="M3197" s="60">
        <f t="shared" si="391"/>
        <v>8600.01</v>
      </c>
      <c r="N3197" s="60"/>
      <c r="O3197" s="60">
        <f t="shared" si="392"/>
        <v>0.02897878314</v>
      </c>
      <c r="P3197" s="60">
        <f t="shared" si="393"/>
        <v>0.04548989738</v>
      </c>
      <c r="Q3197" s="50"/>
      <c r="R3197" s="50"/>
    </row>
    <row r="3198" ht="15.75" customHeight="1">
      <c r="A3198" s="48" t="s">
        <v>91</v>
      </c>
      <c r="B3198" s="33">
        <v>22000.0</v>
      </c>
      <c r="C3198" s="32">
        <v>4.0</v>
      </c>
      <c r="D3198" s="30">
        <f t="shared" si="386"/>
        <v>88000</v>
      </c>
      <c r="E3198" s="30"/>
      <c r="F3198" s="30"/>
      <c r="G3198" s="32">
        <f t="shared" si="387"/>
        <v>4</v>
      </c>
      <c r="H3198" s="33">
        <v>22000.0</v>
      </c>
      <c r="I3198" s="32">
        <f t="shared" si="388"/>
        <v>0</v>
      </c>
      <c r="J3198" s="30">
        <f t="shared" si="389"/>
        <v>88000</v>
      </c>
      <c r="K3198" s="34">
        <f t="shared" si="390"/>
        <v>0</v>
      </c>
      <c r="L3198" s="60">
        <v>13404.5</v>
      </c>
      <c r="M3198" s="60">
        <f t="shared" si="391"/>
        <v>53618</v>
      </c>
      <c r="N3198" s="60"/>
      <c r="O3198" s="60">
        <f t="shared" si="392"/>
        <v>0.1806723939</v>
      </c>
      <c r="P3198" s="60">
        <f t="shared" si="393"/>
        <v>0.2965267385</v>
      </c>
      <c r="Q3198" s="50"/>
      <c r="R3198" s="50"/>
    </row>
    <row r="3199" ht="15.75" customHeight="1">
      <c r="A3199" s="47" t="s">
        <v>92</v>
      </c>
      <c r="B3199" s="33">
        <v>150000.0</v>
      </c>
      <c r="C3199" s="32">
        <v>32.0</v>
      </c>
      <c r="D3199" s="30">
        <f t="shared" si="386"/>
        <v>4800000</v>
      </c>
      <c r="E3199" s="30"/>
      <c r="F3199" s="30"/>
      <c r="G3199" s="32">
        <f t="shared" si="387"/>
        <v>32</v>
      </c>
      <c r="H3199" s="33">
        <v>150000.0</v>
      </c>
      <c r="I3199" s="32">
        <f t="shared" si="388"/>
        <v>0</v>
      </c>
      <c r="J3199" s="30">
        <f t="shared" si="389"/>
        <v>4800000</v>
      </c>
      <c r="K3199" s="34">
        <f t="shared" si="390"/>
        <v>0</v>
      </c>
      <c r="L3199" s="60">
        <v>82498.04</v>
      </c>
      <c r="M3199" s="60">
        <f t="shared" si="391"/>
        <v>2639937.28</v>
      </c>
      <c r="N3199" s="60"/>
      <c r="O3199" s="60">
        <f t="shared" si="392"/>
        <v>8.895590813</v>
      </c>
      <c r="P3199" s="60">
        <f t="shared" si="393"/>
        <v>16.17418574</v>
      </c>
      <c r="Q3199" s="50"/>
      <c r="R3199" s="50"/>
    </row>
    <row r="3200" ht="15.75" customHeight="1">
      <c r="A3200" s="47" t="s">
        <v>67</v>
      </c>
      <c r="B3200" s="33">
        <v>13999.99</v>
      </c>
      <c r="C3200" s="32">
        <v>5.0</v>
      </c>
      <c r="D3200" s="30">
        <f t="shared" si="386"/>
        <v>69999.95</v>
      </c>
      <c r="E3200" s="30"/>
      <c r="F3200" s="30"/>
      <c r="G3200" s="32">
        <f t="shared" si="387"/>
        <v>5</v>
      </c>
      <c r="H3200" s="33">
        <v>16700.0</v>
      </c>
      <c r="I3200" s="32">
        <f t="shared" si="388"/>
        <v>2700.01</v>
      </c>
      <c r="J3200" s="30">
        <f t="shared" si="389"/>
        <v>83500</v>
      </c>
      <c r="K3200" s="34">
        <f t="shared" si="390"/>
        <v>13500.05</v>
      </c>
      <c r="L3200" s="60">
        <v>5599.99</v>
      </c>
      <c r="M3200" s="60">
        <f t="shared" si="391"/>
        <v>27999.95</v>
      </c>
      <c r="N3200" s="60"/>
      <c r="O3200" s="60">
        <f t="shared" si="392"/>
        <v>0.09434924832</v>
      </c>
      <c r="P3200" s="60">
        <f t="shared" si="393"/>
        <v>0.2358733735</v>
      </c>
      <c r="Q3200" s="50"/>
      <c r="R3200" s="50"/>
    </row>
    <row r="3201" ht="15.75" customHeight="1">
      <c r="A3201" s="47" t="s">
        <v>57</v>
      </c>
      <c r="B3201" s="33">
        <v>55000.0</v>
      </c>
      <c r="C3201" s="32">
        <v>20.0</v>
      </c>
      <c r="D3201" s="30">
        <f t="shared" si="386"/>
        <v>1100000</v>
      </c>
      <c r="E3201" s="30"/>
      <c r="F3201" s="30"/>
      <c r="G3201" s="32">
        <f t="shared" si="387"/>
        <v>20</v>
      </c>
      <c r="H3201" s="33">
        <v>57500.0</v>
      </c>
      <c r="I3201" s="32">
        <f t="shared" si="388"/>
        <v>2500</v>
      </c>
      <c r="J3201" s="30">
        <f t="shared" si="389"/>
        <v>1150000</v>
      </c>
      <c r="K3201" s="34">
        <f t="shared" si="390"/>
        <v>50000</v>
      </c>
      <c r="L3201" s="60">
        <v>38616.27</v>
      </c>
      <c r="M3201" s="60">
        <f t="shared" si="391"/>
        <v>772325.4</v>
      </c>
      <c r="N3201" s="60"/>
      <c r="O3201" s="60">
        <f t="shared" si="392"/>
        <v>2.602444681</v>
      </c>
      <c r="P3201" s="60">
        <f t="shared" si="393"/>
        <v>3.706584231</v>
      </c>
      <c r="Q3201" s="50"/>
      <c r="R3201" s="50"/>
    </row>
    <row r="3202" ht="15.75" customHeight="1">
      <c r="A3202" s="47" t="s">
        <v>58</v>
      </c>
      <c r="B3202" s="33">
        <v>100000.0</v>
      </c>
      <c r="C3202" s="32">
        <v>3.0</v>
      </c>
      <c r="D3202" s="30">
        <f t="shared" si="386"/>
        <v>300000</v>
      </c>
      <c r="E3202" s="30"/>
      <c r="F3202" s="30"/>
      <c r="G3202" s="32">
        <f t="shared" si="387"/>
        <v>3</v>
      </c>
      <c r="H3202" s="33">
        <v>90000.0</v>
      </c>
      <c r="I3202" s="32">
        <f t="shared" si="388"/>
        <v>-10000</v>
      </c>
      <c r="J3202" s="30">
        <f t="shared" si="389"/>
        <v>270000</v>
      </c>
      <c r="K3202" s="34">
        <f t="shared" si="390"/>
        <v>-30000</v>
      </c>
      <c r="L3202" s="60">
        <v>61848.67</v>
      </c>
      <c r="M3202" s="60">
        <f t="shared" si="391"/>
        <v>185546.01</v>
      </c>
      <c r="N3202" s="60"/>
      <c r="O3202" s="60">
        <f t="shared" si="392"/>
        <v>0.6252199226</v>
      </c>
      <c r="P3202" s="60">
        <f t="shared" si="393"/>
        <v>1.010886609</v>
      </c>
      <c r="Q3202" s="50"/>
      <c r="R3202" s="50"/>
    </row>
    <row r="3203" ht="15.75" customHeight="1">
      <c r="A3203" s="47" t="s">
        <v>59</v>
      </c>
      <c r="B3203" s="33">
        <v>8.5</v>
      </c>
      <c r="C3203" s="32">
        <v>7033842.0</v>
      </c>
      <c r="D3203" s="30">
        <f t="shared" si="386"/>
        <v>59787657</v>
      </c>
      <c r="E3203" s="30"/>
      <c r="F3203" s="30"/>
      <c r="G3203" s="32">
        <f t="shared" si="387"/>
        <v>7033842</v>
      </c>
      <c r="H3203" s="33">
        <v>7.5</v>
      </c>
      <c r="I3203" s="32">
        <f t="shared" si="388"/>
        <v>-1</v>
      </c>
      <c r="J3203" s="30">
        <f t="shared" si="389"/>
        <v>52753815</v>
      </c>
      <c r="K3203" s="34">
        <f t="shared" si="390"/>
        <v>-7033842</v>
      </c>
      <c r="L3203" s="60">
        <v>8.63</v>
      </c>
      <c r="M3203" s="60">
        <f t="shared" si="391"/>
        <v>60702056.46</v>
      </c>
      <c r="N3203" s="60"/>
      <c r="O3203" s="60">
        <f t="shared" si="392"/>
        <v>204.5429866</v>
      </c>
      <c r="P3203" s="60">
        <f t="shared" si="393"/>
        <v>201.4618061</v>
      </c>
      <c r="Q3203" s="50"/>
      <c r="R3203" s="50"/>
    </row>
    <row r="3204" ht="15.75" customHeight="1">
      <c r="A3204" s="47" t="s">
        <v>60</v>
      </c>
      <c r="B3204" s="33">
        <v>2.3</v>
      </c>
      <c r="C3204" s="32">
        <v>1.32509249E8</v>
      </c>
      <c r="D3204" s="30">
        <f t="shared" si="386"/>
        <v>304771272.7</v>
      </c>
      <c r="E3204" s="30">
        <v>50000.0</v>
      </c>
      <c r="F3204" s="30"/>
      <c r="G3204" s="32">
        <f t="shared" si="387"/>
        <v>132559249</v>
      </c>
      <c r="H3204" s="33">
        <v>2.3</v>
      </c>
      <c r="I3204" s="33">
        <f t="shared" si="388"/>
        <v>0</v>
      </c>
      <c r="J3204" s="30">
        <f t="shared" si="389"/>
        <v>304886272.7</v>
      </c>
      <c r="K3204" s="34">
        <f t="shared" si="390"/>
        <v>115000</v>
      </c>
      <c r="L3204" s="60">
        <v>2.1</v>
      </c>
      <c r="M3204" s="60">
        <f t="shared" si="391"/>
        <v>278269422.9</v>
      </c>
      <c r="N3204" s="60"/>
      <c r="O3204" s="60">
        <f t="shared" si="392"/>
        <v>937.6627773</v>
      </c>
      <c r="P3204" s="60">
        <f t="shared" si="393"/>
        <v>1026.963994</v>
      </c>
      <c r="Q3204" s="50"/>
      <c r="R3204" s="50"/>
    </row>
    <row r="3205" ht="15.75" customHeight="1">
      <c r="A3205" s="47" t="s">
        <v>61</v>
      </c>
      <c r="B3205" s="33">
        <v>133500.0</v>
      </c>
      <c r="C3205" s="32">
        <v>8.0</v>
      </c>
      <c r="D3205" s="30">
        <f t="shared" si="386"/>
        <v>1068000</v>
      </c>
      <c r="E3205" s="30"/>
      <c r="F3205" s="30"/>
      <c r="G3205" s="32">
        <f t="shared" si="387"/>
        <v>8</v>
      </c>
      <c r="H3205" s="33">
        <v>133500.0</v>
      </c>
      <c r="I3205" s="32">
        <f t="shared" si="388"/>
        <v>0</v>
      </c>
      <c r="J3205" s="30">
        <f t="shared" si="389"/>
        <v>1068000</v>
      </c>
      <c r="K3205" s="34">
        <f t="shared" si="390"/>
        <v>0</v>
      </c>
      <c r="L3205" s="60">
        <v>96283.69</v>
      </c>
      <c r="M3205" s="60">
        <f t="shared" si="391"/>
        <v>770269.52</v>
      </c>
      <c r="N3205" s="60"/>
      <c r="O3205" s="60">
        <f t="shared" si="392"/>
        <v>2.595517142</v>
      </c>
      <c r="P3205" s="60">
        <f t="shared" si="393"/>
        <v>3.598756326</v>
      </c>
      <c r="Q3205" s="50"/>
      <c r="R3205" s="50"/>
    </row>
    <row r="3206" ht="15.75" customHeight="1">
      <c r="A3206" s="47" t="s">
        <v>82</v>
      </c>
      <c r="B3206" s="45">
        <v>50000.0</v>
      </c>
      <c r="C3206" s="32">
        <v>4.0</v>
      </c>
      <c r="D3206" s="31">
        <f t="shared" si="386"/>
        <v>200000</v>
      </c>
      <c r="E3206" s="30"/>
      <c r="F3206" s="31"/>
      <c r="G3206" s="32">
        <f t="shared" si="387"/>
        <v>4</v>
      </c>
      <c r="H3206" s="45">
        <v>50000.0</v>
      </c>
      <c r="I3206" s="32">
        <f t="shared" si="388"/>
        <v>0</v>
      </c>
      <c r="J3206" s="31">
        <f t="shared" si="389"/>
        <v>200000</v>
      </c>
      <c r="K3206" s="34">
        <f t="shared" si="390"/>
        <v>0</v>
      </c>
      <c r="L3206" s="60">
        <v>33386.06</v>
      </c>
      <c r="M3206" s="60">
        <f t="shared" si="391"/>
        <v>133544.24</v>
      </c>
      <c r="N3206" s="60"/>
      <c r="O3206" s="60">
        <f t="shared" si="392"/>
        <v>0.4499936129</v>
      </c>
      <c r="P3206" s="60">
        <f t="shared" si="393"/>
        <v>0.6739244057</v>
      </c>
      <c r="Q3206" s="50"/>
      <c r="R3206" s="50"/>
    </row>
    <row r="3207" ht="15.75" customHeight="1">
      <c r="A3207" s="47" t="s">
        <v>93</v>
      </c>
      <c r="B3207" s="33">
        <v>400000.0</v>
      </c>
      <c r="C3207" s="32">
        <v>2058.0</v>
      </c>
      <c r="D3207" s="30">
        <f t="shared" si="386"/>
        <v>823200000</v>
      </c>
      <c r="E3207" s="30">
        <v>42.0</v>
      </c>
      <c r="F3207" s="30"/>
      <c r="G3207" s="32">
        <f t="shared" si="387"/>
        <v>2100</v>
      </c>
      <c r="H3207" s="33">
        <v>350000.0</v>
      </c>
      <c r="I3207" s="32">
        <f t="shared" si="388"/>
        <v>-50000</v>
      </c>
      <c r="J3207" s="30">
        <f t="shared" si="389"/>
        <v>735000000</v>
      </c>
      <c r="K3207" s="34">
        <f t="shared" si="390"/>
        <v>-88200000</v>
      </c>
      <c r="L3207" s="60">
        <v>204571.94</v>
      </c>
      <c r="M3207" s="60">
        <f t="shared" si="391"/>
        <v>421009052.5</v>
      </c>
      <c r="N3207" s="60"/>
      <c r="O3207" s="60">
        <f t="shared" si="392"/>
        <v>1418.641378</v>
      </c>
      <c r="P3207" s="60">
        <f t="shared" si="393"/>
        <v>2773.872854</v>
      </c>
      <c r="Q3207" s="50"/>
      <c r="R3207" s="50"/>
    </row>
    <row r="3208" ht="15.75" customHeight="1">
      <c r="A3208" s="47" t="s">
        <v>94</v>
      </c>
      <c r="B3208" s="33">
        <v>26500.0</v>
      </c>
      <c r="C3208" s="32">
        <v>8.0</v>
      </c>
      <c r="D3208" s="30">
        <f t="shared" si="386"/>
        <v>212000</v>
      </c>
      <c r="E3208" s="30"/>
      <c r="F3208" s="30"/>
      <c r="G3208" s="32">
        <f t="shared" si="387"/>
        <v>8</v>
      </c>
      <c r="H3208" s="33">
        <v>28000.0</v>
      </c>
      <c r="I3208" s="32">
        <f t="shared" si="388"/>
        <v>1500</v>
      </c>
      <c r="J3208" s="30">
        <f t="shared" si="389"/>
        <v>224000</v>
      </c>
      <c r="K3208" s="34">
        <f t="shared" si="390"/>
        <v>12000</v>
      </c>
      <c r="L3208" s="60">
        <v>12781.25</v>
      </c>
      <c r="M3208" s="60">
        <f t="shared" si="391"/>
        <v>102250</v>
      </c>
      <c r="N3208" s="60"/>
      <c r="O3208" s="60">
        <f t="shared" si="392"/>
        <v>0.3445438524</v>
      </c>
      <c r="P3208" s="60">
        <f t="shared" si="393"/>
        <v>0.71435987</v>
      </c>
      <c r="Q3208" s="50"/>
      <c r="R3208" s="50"/>
    </row>
    <row r="3209" ht="15.75" customHeight="1">
      <c r="A3209" s="47" t="s">
        <v>64</v>
      </c>
      <c r="B3209" s="33">
        <v>800000.0</v>
      </c>
      <c r="C3209" s="32">
        <v>50.0</v>
      </c>
      <c r="D3209" s="30">
        <f t="shared" si="386"/>
        <v>40000000</v>
      </c>
      <c r="E3209" s="30"/>
      <c r="F3209" s="30"/>
      <c r="G3209" s="32">
        <f t="shared" si="387"/>
        <v>50</v>
      </c>
      <c r="H3209" s="33">
        <v>799999.0</v>
      </c>
      <c r="I3209" s="32">
        <f t="shared" si="388"/>
        <v>-1</v>
      </c>
      <c r="J3209" s="30">
        <f t="shared" si="389"/>
        <v>39999950</v>
      </c>
      <c r="K3209" s="34">
        <f t="shared" si="390"/>
        <v>-50</v>
      </c>
      <c r="L3209" s="60">
        <v>159664.04</v>
      </c>
      <c r="M3209" s="60">
        <f t="shared" si="391"/>
        <v>7983202</v>
      </c>
      <c r="N3209" s="60"/>
      <c r="O3209" s="60">
        <f t="shared" si="392"/>
        <v>26.90037332</v>
      </c>
      <c r="P3209" s="60">
        <f t="shared" si="393"/>
        <v>134.7848811</v>
      </c>
      <c r="Q3209" s="50"/>
      <c r="R3209" s="50"/>
    </row>
    <row r="3210" ht="15.75" customHeight="1">
      <c r="A3210" s="47" t="s">
        <v>65</v>
      </c>
      <c r="B3210" s="33">
        <v>812000.0</v>
      </c>
      <c r="C3210" s="32">
        <v>293.0</v>
      </c>
      <c r="D3210" s="30">
        <f t="shared" si="386"/>
        <v>237916000</v>
      </c>
      <c r="E3210" s="30"/>
      <c r="F3210" s="30"/>
      <c r="G3210" s="32">
        <f t="shared" si="387"/>
        <v>293</v>
      </c>
      <c r="H3210" s="33">
        <v>800000.0</v>
      </c>
      <c r="I3210" s="32">
        <f t="shared" si="388"/>
        <v>-12000</v>
      </c>
      <c r="J3210" s="30">
        <f t="shared" si="389"/>
        <v>234400000</v>
      </c>
      <c r="K3210" s="34">
        <f t="shared" si="390"/>
        <v>-3516000</v>
      </c>
      <c r="L3210" s="60">
        <v>186564.07</v>
      </c>
      <c r="M3210" s="60">
        <f t="shared" si="391"/>
        <v>54663272.51</v>
      </c>
      <c r="N3210" s="60"/>
      <c r="O3210" s="60">
        <f t="shared" si="392"/>
        <v>184.1945672</v>
      </c>
      <c r="P3210" s="60">
        <f t="shared" si="393"/>
        <v>801.6869945</v>
      </c>
      <c r="Q3210" s="50"/>
      <c r="R3210" s="50"/>
    </row>
    <row r="3211" ht="15.75" customHeight="1">
      <c r="A3211" s="47" t="s">
        <v>95</v>
      </c>
      <c r="B3211" s="33">
        <v>4640.0</v>
      </c>
      <c r="C3211" s="32">
        <v>19.0</v>
      </c>
      <c r="D3211" s="30">
        <f t="shared" si="386"/>
        <v>88160</v>
      </c>
      <c r="E3211" s="30"/>
      <c r="F3211" s="30"/>
      <c r="G3211" s="32">
        <f t="shared" si="387"/>
        <v>19</v>
      </c>
      <c r="H3211" s="33">
        <v>4700.0</v>
      </c>
      <c r="I3211" s="32">
        <f t="shared" si="388"/>
        <v>60</v>
      </c>
      <c r="J3211" s="30">
        <f t="shared" si="389"/>
        <v>89300</v>
      </c>
      <c r="K3211" s="34">
        <f t="shared" si="390"/>
        <v>1140</v>
      </c>
      <c r="L3211" s="60">
        <v>2392.79</v>
      </c>
      <c r="M3211" s="60">
        <f t="shared" si="391"/>
        <v>45463.01</v>
      </c>
      <c r="N3211" s="60"/>
      <c r="O3211" s="60">
        <f t="shared" si="392"/>
        <v>0.15319316</v>
      </c>
      <c r="P3211" s="60">
        <f t="shared" si="393"/>
        <v>0.297065878</v>
      </c>
      <c r="Q3211" s="50"/>
      <c r="R3211" s="50"/>
    </row>
    <row r="3212" ht="15.75" customHeight="1">
      <c r="A3212" s="47" t="s">
        <v>96</v>
      </c>
      <c r="B3212" s="33">
        <v>10000.0</v>
      </c>
      <c r="C3212" s="32">
        <v>14.0</v>
      </c>
      <c r="D3212" s="30">
        <f t="shared" si="386"/>
        <v>140000</v>
      </c>
      <c r="E3212" s="30"/>
      <c r="F3212" s="30"/>
      <c r="G3212" s="32">
        <f t="shared" si="387"/>
        <v>14</v>
      </c>
      <c r="H3212" s="33">
        <v>10000.0</v>
      </c>
      <c r="I3212" s="32">
        <f t="shared" si="388"/>
        <v>0</v>
      </c>
      <c r="J3212" s="30">
        <f t="shared" si="389"/>
        <v>140000</v>
      </c>
      <c r="K3212" s="34">
        <f t="shared" si="390"/>
        <v>0</v>
      </c>
      <c r="L3212" s="60">
        <v>6716.28</v>
      </c>
      <c r="M3212" s="60">
        <f t="shared" si="391"/>
        <v>94027.92</v>
      </c>
      <c r="N3212" s="60"/>
      <c r="O3212" s="60">
        <f t="shared" si="392"/>
        <v>0.3168385505</v>
      </c>
      <c r="P3212" s="60">
        <f t="shared" si="393"/>
        <v>0.471747084</v>
      </c>
      <c r="Q3212" s="50"/>
      <c r="R3212" s="50"/>
    </row>
    <row r="3213" ht="15.75" customHeight="1">
      <c r="A3213" s="47" t="s">
        <v>50</v>
      </c>
      <c r="B3213" s="33">
        <v>114000.0</v>
      </c>
      <c r="C3213" s="32">
        <v>176.0</v>
      </c>
      <c r="D3213" s="30">
        <f t="shared" si="386"/>
        <v>20064000</v>
      </c>
      <c r="E3213" s="30">
        <v>10.0</v>
      </c>
      <c r="F3213" s="30"/>
      <c r="G3213" s="32">
        <f t="shared" si="387"/>
        <v>186</v>
      </c>
      <c r="H3213" s="33">
        <v>110000.0</v>
      </c>
      <c r="I3213" s="32">
        <f t="shared" si="388"/>
        <v>-4000</v>
      </c>
      <c r="J3213" s="30">
        <f t="shared" si="389"/>
        <v>20460000</v>
      </c>
      <c r="K3213" s="34">
        <f t="shared" si="390"/>
        <v>396000</v>
      </c>
      <c r="L3213" s="60">
        <v>76097.64</v>
      </c>
      <c r="M3213" s="60">
        <f t="shared" si="391"/>
        <v>13393184.64</v>
      </c>
      <c r="N3213" s="60"/>
      <c r="O3213" s="60">
        <f t="shared" si="392"/>
        <v>45.12996999</v>
      </c>
      <c r="P3213" s="60">
        <f t="shared" si="393"/>
        <v>67.60809638</v>
      </c>
      <c r="Q3213" s="50"/>
      <c r="R3213" s="50"/>
    </row>
    <row r="3214" ht="15.75" customHeight="1">
      <c r="A3214" s="47" t="s">
        <v>49</v>
      </c>
      <c r="B3214" s="33">
        <v>93500.0</v>
      </c>
      <c r="C3214" s="32">
        <v>1525.0</v>
      </c>
      <c r="D3214" s="30">
        <f t="shared" si="386"/>
        <v>142587500</v>
      </c>
      <c r="E3214" s="30"/>
      <c r="F3214" s="30"/>
      <c r="G3214" s="32">
        <f t="shared" si="387"/>
        <v>1525</v>
      </c>
      <c r="H3214" s="33">
        <v>93000.0</v>
      </c>
      <c r="I3214" s="32">
        <f t="shared" si="388"/>
        <v>-500</v>
      </c>
      <c r="J3214" s="30">
        <f t="shared" si="389"/>
        <v>141825000</v>
      </c>
      <c r="K3214" s="34">
        <f t="shared" si="390"/>
        <v>-762500</v>
      </c>
      <c r="L3214" s="60">
        <v>70239.27</v>
      </c>
      <c r="M3214" s="60">
        <f t="shared" si="391"/>
        <v>107114886.8</v>
      </c>
      <c r="N3214" s="60"/>
      <c r="O3214" s="60">
        <f t="shared" si="392"/>
        <v>360.936682</v>
      </c>
      <c r="P3214" s="60">
        <f t="shared" si="393"/>
        <v>480.465981</v>
      </c>
      <c r="Q3214" s="50"/>
      <c r="R3214" s="50"/>
    </row>
    <row r="3215" ht="15.75" customHeight="1">
      <c r="A3215" s="47" t="s">
        <v>97</v>
      </c>
      <c r="B3215" s="33">
        <v>38500.0</v>
      </c>
      <c r="C3215" s="32">
        <v>721.0</v>
      </c>
      <c r="D3215" s="30">
        <f t="shared" si="386"/>
        <v>27758500</v>
      </c>
      <c r="E3215" s="30"/>
      <c r="F3215" s="30"/>
      <c r="G3215" s="32">
        <f t="shared" si="387"/>
        <v>721</v>
      </c>
      <c r="H3215" s="33">
        <v>38500.01</v>
      </c>
      <c r="I3215" s="32">
        <f t="shared" si="388"/>
        <v>0.01</v>
      </c>
      <c r="J3215" s="30">
        <f t="shared" si="389"/>
        <v>27758507.21</v>
      </c>
      <c r="K3215" s="34">
        <f t="shared" si="390"/>
        <v>7.210000001</v>
      </c>
      <c r="L3215" s="60">
        <v>16111.79</v>
      </c>
      <c r="M3215" s="60">
        <f t="shared" si="391"/>
        <v>11616600.59</v>
      </c>
      <c r="N3215" s="60"/>
      <c r="O3215" s="60">
        <f t="shared" si="392"/>
        <v>39.14355324</v>
      </c>
      <c r="P3215" s="60">
        <f t="shared" si="393"/>
        <v>93.53565308</v>
      </c>
      <c r="Q3215" s="50"/>
      <c r="R3215" s="50"/>
    </row>
    <row r="3216" ht="15.75" customHeight="1">
      <c r="A3216" s="47" t="s">
        <v>51</v>
      </c>
      <c r="B3216" s="33">
        <v>80000.0</v>
      </c>
      <c r="C3216" s="32">
        <v>155487.0</v>
      </c>
      <c r="D3216" s="30">
        <f t="shared" si="386"/>
        <v>12438960000</v>
      </c>
      <c r="E3216" s="30">
        <v>11347.0</v>
      </c>
      <c r="F3216" s="30"/>
      <c r="G3216" s="32">
        <f t="shared" si="387"/>
        <v>166834</v>
      </c>
      <c r="H3216" s="33">
        <v>87999.0</v>
      </c>
      <c r="I3216" s="32">
        <f t="shared" si="388"/>
        <v>7999</v>
      </c>
      <c r="J3216" s="30">
        <f t="shared" si="389"/>
        <v>14681225166</v>
      </c>
      <c r="K3216" s="34">
        <f t="shared" si="390"/>
        <v>2242265166</v>
      </c>
      <c r="L3216" s="60">
        <v>18290.47</v>
      </c>
      <c r="M3216" s="60">
        <f t="shared" si="391"/>
        <v>2843930309</v>
      </c>
      <c r="N3216" s="60"/>
      <c r="O3216" s="60">
        <f t="shared" si="392"/>
        <v>9582.970216</v>
      </c>
      <c r="P3216" s="60">
        <f t="shared" si="393"/>
        <v>41914.59363</v>
      </c>
      <c r="Q3216" s="50"/>
      <c r="R3216" s="50"/>
    </row>
    <row r="3217" ht="15.75" customHeight="1">
      <c r="A3217" s="47" t="s">
        <v>70</v>
      </c>
      <c r="B3217" s="33">
        <v>700.0</v>
      </c>
      <c r="C3217" s="32">
        <v>10926.0</v>
      </c>
      <c r="D3217" s="30">
        <f t="shared" si="386"/>
        <v>7648200</v>
      </c>
      <c r="E3217" s="30"/>
      <c r="F3217" s="30"/>
      <c r="G3217" s="32">
        <f t="shared" si="387"/>
        <v>10926</v>
      </c>
      <c r="H3217" s="33">
        <v>715.0</v>
      </c>
      <c r="I3217" s="32">
        <f t="shared" si="388"/>
        <v>15</v>
      </c>
      <c r="J3217" s="30">
        <f t="shared" si="389"/>
        <v>7812090</v>
      </c>
      <c r="K3217" s="34">
        <f t="shared" si="390"/>
        <v>163890</v>
      </c>
      <c r="L3217" s="60">
        <v>689.61</v>
      </c>
      <c r="M3217" s="60">
        <f t="shared" si="391"/>
        <v>7534678.86</v>
      </c>
      <c r="N3217" s="60"/>
      <c r="O3217" s="60">
        <f t="shared" si="392"/>
        <v>25.38901986</v>
      </c>
      <c r="P3217" s="60">
        <f t="shared" si="393"/>
        <v>25.7715432</v>
      </c>
      <c r="Q3217" s="50"/>
      <c r="R3217" s="50"/>
    </row>
    <row r="3218" ht="15.75" hidden="1" customHeight="1">
      <c r="A3218" s="35"/>
      <c r="B3218" s="10"/>
      <c r="C3218" s="32"/>
      <c r="D3218" s="31">
        <f t="shared" si="386"/>
        <v>0</v>
      </c>
      <c r="E3218" s="31"/>
      <c r="F3218" s="31"/>
      <c r="G3218" s="32"/>
      <c r="H3218" s="31"/>
      <c r="I3218" s="32">
        <f t="shared" si="388"/>
        <v>0</v>
      </c>
      <c r="J3218" s="31">
        <f t="shared" si="389"/>
        <v>0</v>
      </c>
      <c r="K3218" s="34">
        <f t="shared" si="390"/>
        <v>0</v>
      </c>
      <c r="L3218" s="60"/>
      <c r="M3218" s="60">
        <f t="shared" si="391"/>
        <v>0</v>
      </c>
      <c r="N3218" s="60"/>
      <c r="O3218" s="60">
        <f t="shared" si="392"/>
        <v>0</v>
      </c>
      <c r="P3218" s="60">
        <f t="shared" si="393"/>
        <v>0</v>
      </c>
    </row>
    <row r="3219" ht="15.75" hidden="1" customHeight="1">
      <c r="A3219" s="35"/>
      <c r="B3219" s="10"/>
      <c r="C3219" s="32"/>
      <c r="D3219" s="31">
        <f t="shared" si="386"/>
        <v>0</v>
      </c>
      <c r="E3219" s="31"/>
      <c r="F3219" s="31"/>
      <c r="G3219" s="32"/>
      <c r="H3219" s="31"/>
      <c r="I3219" s="32">
        <f t="shared" si="388"/>
        <v>0</v>
      </c>
      <c r="J3219" s="31">
        <f t="shared" si="389"/>
        <v>0</v>
      </c>
      <c r="K3219" s="34">
        <f t="shared" si="390"/>
        <v>0</v>
      </c>
      <c r="L3219" s="60"/>
      <c r="M3219" s="60">
        <f t="shared" si="391"/>
        <v>0</v>
      </c>
      <c r="N3219" s="60"/>
      <c r="O3219" s="60">
        <f t="shared" si="392"/>
        <v>0</v>
      </c>
      <c r="P3219" s="60">
        <f t="shared" si="393"/>
        <v>0</v>
      </c>
    </row>
    <row r="3220" ht="15.75" hidden="1" customHeight="1">
      <c r="A3220" s="37"/>
      <c r="B3220" s="38"/>
      <c r="C3220" s="32"/>
      <c r="D3220" s="39">
        <f t="shared" si="386"/>
        <v>0</v>
      </c>
      <c r="E3220" s="39"/>
      <c r="F3220" s="39"/>
      <c r="G3220" s="32"/>
      <c r="H3220" s="39"/>
      <c r="I3220" s="40">
        <f t="shared" si="388"/>
        <v>0</v>
      </c>
      <c r="J3220" s="39">
        <f t="shared" si="389"/>
        <v>0</v>
      </c>
      <c r="K3220" s="34">
        <f t="shared" si="390"/>
        <v>0</v>
      </c>
      <c r="L3220" s="60"/>
      <c r="M3220" s="60">
        <f t="shared" si="391"/>
        <v>0</v>
      </c>
      <c r="N3220" s="60"/>
      <c r="O3220" s="60">
        <f t="shared" si="392"/>
        <v>0</v>
      </c>
      <c r="P3220" s="60">
        <f t="shared" si="393"/>
        <v>0</v>
      </c>
    </row>
    <row r="3221" ht="15.75" customHeight="1">
      <c r="B3221" s="2"/>
      <c r="C3221" s="12">
        <f>SUM(C3189:C3220)</f>
        <v>141236597</v>
      </c>
      <c r="D3221" s="3"/>
      <c r="E3221" s="3"/>
      <c r="F3221" s="3"/>
      <c r="G3221" s="12">
        <f>SUM(G3189:G3220)</f>
        <v>141288988</v>
      </c>
      <c r="H3221" s="3"/>
      <c r="I3221" s="3"/>
      <c r="J3221" s="3"/>
      <c r="M3221" s="1" t="s">
        <v>223</v>
      </c>
      <c r="N3221" s="2"/>
      <c r="O3221" s="60"/>
      <c r="P3221" s="60"/>
    </row>
    <row r="3222" ht="15.75" customHeight="1">
      <c r="B3222" s="2"/>
      <c r="C3222" s="2"/>
      <c r="D3222" s="3"/>
      <c r="E3222" s="3"/>
      <c r="F3222" s="3"/>
      <c r="G3222" s="3"/>
      <c r="H3222" s="3"/>
      <c r="I3222" s="3"/>
      <c r="J3222" s="3"/>
      <c r="M3222" s="61">
        <f>SUM(M3189:M3221)</f>
        <v>10872748384</v>
      </c>
      <c r="N3222" s="2"/>
      <c r="O3222" s="60">
        <f>M3222/M$2829</f>
        <v>38203.44296</v>
      </c>
      <c r="P3222" s="60">
        <f>SUM(P3189:P3217)</f>
        <v>96967.94336</v>
      </c>
    </row>
    <row r="3223" ht="15.75" customHeight="1">
      <c r="B3223" s="2"/>
      <c r="C3223" s="2"/>
      <c r="D3223" s="3" t="s">
        <v>17</v>
      </c>
      <c r="E3223" s="3"/>
      <c r="F3223" s="3"/>
      <c r="G3223" s="3"/>
      <c r="H3223" s="3"/>
      <c r="I3223" s="3"/>
      <c r="J3223" s="3" t="s">
        <v>17</v>
      </c>
    </row>
    <row r="3224" ht="15.75" customHeight="1">
      <c r="A3224" s="51" t="s">
        <v>88</v>
      </c>
      <c r="B3224" s="52" t="s">
        <v>51</v>
      </c>
      <c r="C3224" s="52" t="s">
        <v>48</v>
      </c>
      <c r="D3224" s="3">
        <f>SUM(D3189:D3223)</f>
        <v>28777098005</v>
      </c>
      <c r="E3224" s="3"/>
      <c r="F3224" s="3"/>
      <c r="G3224" s="3"/>
      <c r="H3224" s="3"/>
      <c r="I3224" s="3"/>
      <c r="J3224" s="3">
        <f>SUM(J3189:J3223)</f>
        <v>31589575965</v>
      </c>
      <c r="K3224" s="17">
        <f>J3224-D3224</f>
        <v>2812477959</v>
      </c>
    </row>
    <row r="3225" ht="15.75" customHeight="1">
      <c r="A3225" s="15" t="s">
        <v>157</v>
      </c>
      <c r="B3225" s="15" t="s">
        <v>157</v>
      </c>
      <c r="C3225" s="15" t="s">
        <v>157</v>
      </c>
      <c r="D3225" s="3"/>
      <c r="E3225" s="3"/>
      <c r="F3225" s="3"/>
      <c r="G3225" s="3"/>
      <c r="H3225" s="3"/>
      <c r="I3225" s="3"/>
      <c r="J3225" s="3"/>
    </row>
    <row r="3226" ht="15.75" customHeight="1">
      <c r="A3226" s="2">
        <v>5.791930372E9</v>
      </c>
      <c r="B3226" s="2">
        <v>2.6121595E7</v>
      </c>
      <c r="C3226" s="2">
        <v>2.925E7</v>
      </c>
      <c r="D3226" s="3" t="s">
        <v>20</v>
      </c>
      <c r="E3226" s="3"/>
      <c r="F3226" s="3"/>
      <c r="G3226" s="3"/>
      <c r="H3226" s="3"/>
      <c r="I3226" s="3"/>
      <c r="J3226" s="3" t="s">
        <v>20</v>
      </c>
      <c r="K3226" s="43">
        <f>K3224/J3227</f>
        <v>9476.987687</v>
      </c>
    </row>
    <row r="3227" ht="15.75" customHeight="1">
      <c r="A3227" s="52" t="s">
        <v>158</v>
      </c>
      <c r="B3227" s="52" t="s">
        <v>158</v>
      </c>
      <c r="C3227" s="52" t="s">
        <v>158</v>
      </c>
      <c r="D3227" s="11">
        <v>292528.13</v>
      </c>
      <c r="E3227" s="3"/>
      <c r="F3227" s="3"/>
      <c r="G3227" s="3"/>
      <c r="H3227" s="3"/>
      <c r="I3227" s="3"/>
      <c r="J3227" s="11">
        <v>296769.19</v>
      </c>
      <c r="K3227" s="42"/>
    </row>
    <row r="3228" ht="15.75" customHeight="1">
      <c r="A3228" s="2">
        <f>C3190</f>
        <v>1045731</v>
      </c>
      <c r="B3228" s="2">
        <f>C3216</f>
        <v>155487</v>
      </c>
      <c r="C3228" s="2">
        <f>C3193</f>
        <v>154566</v>
      </c>
      <c r="D3228" s="3" t="s">
        <v>21</v>
      </c>
      <c r="E3228" s="3"/>
      <c r="F3228" s="3"/>
      <c r="G3228" s="3"/>
      <c r="H3228" s="3"/>
      <c r="I3228" s="3"/>
      <c r="J3228" s="3" t="s">
        <v>21</v>
      </c>
    </row>
    <row r="3229" ht="15.75" customHeight="1">
      <c r="A3229" s="52" t="s">
        <v>159</v>
      </c>
      <c r="B3229" s="52" t="s">
        <v>159</v>
      </c>
      <c r="C3229" s="52" t="s">
        <v>159</v>
      </c>
      <c r="D3229" s="12">
        <f>D3224/D3227</f>
        <v>98373.78035</v>
      </c>
      <c r="E3229" s="12"/>
      <c r="F3229" s="12"/>
      <c r="G3229" s="12"/>
      <c r="H3229" s="3"/>
      <c r="I3229" s="3"/>
      <c r="J3229" s="12">
        <f>J3224/J3227</f>
        <v>106444.931</v>
      </c>
      <c r="K3229" s="18">
        <f>J3229-D3229</f>
        <v>8071.150697</v>
      </c>
    </row>
    <row r="3230" ht="15.75" customHeight="1">
      <c r="A3230" s="6">
        <f t="shared" ref="A3230:C3230" si="394">A3228*100/A3226</f>
        <v>0.01805496497</v>
      </c>
      <c r="B3230" s="2">
        <f t="shared" si="394"/>
        <v>0.5952431312</v>
      </c>
      <c r="C3230" s="2">
        <f t="shared" si="394"/>
        <v>0.5284307692</v>
      </c>
      <c r="D3230" s="3"/>
      <c r="E3230" s="3"/>
      <c r="F3230" s="3"/>
      <c r="G3230" s="3"/>
      <c r="H3230" s="3"/>
      <c r="I3230" s="3"/>
      <c r="J3230" s="3"/>
    </row>
    <row r="3231" ht="15.75" customHeight="1">
      <c r="B3231" s="2"/>
      <c r="C3231" s="2"/>
      <c r="D3231" s="3"/>
      <c r="E3231" s="3"/>
      <c r="F3231" s="3"/>
      <c r="G3231" s="3"/>
      <c r="H3231" s="3"/>
      <c r="I3231" s="3"/>
      <c r="J3231" s="3"/>
    </row>
    <row r="3232" ht="15.75" customHeight="1">
      <c r="B3232" s="2"/>
      <c r="C3232" s="2"/>
      <c r="D3232" s="3"/>
      <c r="E3232" s="3"/>
      <c r="F3232" s="3"/>
      <c r="G3232" s="3"/>
      <c r="H3232" s="3"/>
      <c r="I3232" s="3"/>
      <c r="J3232" s="3"/>
    </row>
    <row r="3233" ht="15.75" customHeight="1">
      <c r="B3233" s="2"/>
      <c r="C3233" s="2"/>
      <c r="D3233" s="3"/>
      <c r="E3233" s="3"/>
      <c r="F3233" s="3"/>
      <c r="G3233" s="3"/>
      <c r="H3233" s="3"/>
      <c r="I3233" s="3"/>
      <c r="J3233" s="3"/>
    </row>
    <row r="3234" ht="15.75" customHeight="1">
      <c r="B3234" s="2"/>
      <c r="C3234" s="2"/>
      <c r="D3234" s="3"/>
      <c r="E3234" s="3"/>
      <c r="F3234" s="3"/>
      <c r="G3234" s="3"/>
      <c r="H3234" s="3"/>
      <c r="I3234" s="3"/>
      <c r="J3234" s="3"/>
    </row>
    <row r="3235" ht="15.75" customHeight="1">
      <c r="B3235" s="2"/>
      <c r="C3235" s="2"/>
      <c r="D3235" s="3"/>
      <c r="E3235" s="3"/>
      <c r="F3235" s="3"/>
      <c r="G3235" s="3"/>
      <c r="H3235" s="3"/>
      <c r="I3235" s="3"/>
      <c r="J3235" s="3"/>
    </row>
    <row r="3236" ht="15.75" customHeight="1">
      <c r="B3236" s="2"/>
      <c r="C3236" s="2"/>
      <c r="D3236" s="3"/>
      <c r="E3236" s="3"/>
      <c r="F3236" s="3"/>
      <c r="G3236" s="3"/>
      <c r="H3236" s="3"/>
      <c r="I3236" s="3"/>
      <c r="J3236" s="3"/>
    </row>
    <row r="3237" ht="15.75" customHeight="1">
      <c r="A3237" s="1" t="s">
        <v>263</v>
      </c>
      <c r="B3237" s="2"/>
      <c r="C3237" s="2"/>
      <c r="D3237" s="3"/>
      <c r="E3237" s="3"/>
      <c r="F3237" s="3"/>
      <c r="G3237" s="3"/>
      <c r="H3237" s="3"/>
      <c r="I3237" s="3"/>
      <c r="J3237" s="3"/>
    </row>
    <row r="3238" ht="15.75" customHeight="1">
      <c r="B3238" s="2"/>
      <c r="C3238" s="2"/>
      <c r="D3238" s="3"/>
      <c r="E3238" s="3"/>
      <c r="F3238" s="3"/>
      <c r="G3238" s="3"/>
      <c r="H3238" s="3"/>
      <c r="I3238" s="3"/>
      <c r="J3238" s="3"/>
      <c r="M3238" s="24" t="s">
        <v>261</v>
      </c>
    </row>
    <row r="3239" ht="15.75" customHeight="1">
      <c r="A3239" s="19" t="s">
        <v>35</v>
      </c>
      <c r="B3239" s="20"/>
      <c r="C3239" s="20"/>
      <c r="D3239" s="21"/>
      <c r="E3239" s="22" t="s">
        <v>36</v>
      </c>
      <c r="F3239" s="23"/>
      <c r="G3239" s="21"/>
      <c r="H3239" s="21"/>
      <c r="I3239" s="21"/>
      <c r="J3239" s="21"/>
      <c r="K3239" s="24"/>
      <c r="L3239" s="24"/>
      <c r="M3239" s="59">
        <f>J3279</f>
        <v>303538</v>
      </c>
      <c r="N3239" s="24"/>
      <c r="O3239" s="24"/>
      <c r="P3239" s="24"/>
      <c r="Q3239" s="1"/>
      <c r="R3239" s="1"/>
    </row>
    <row r="3240" ht="15.75" customHeight="1">
      <c r="A3240" s="25" t="s">
        <v>2</v>
      </c>
      <c r="B3240" s="27" t="s">
        <v>262</v>
      </c>
      <c r="C3240" s="26" t="s">
        <v>8</v>
      </c>
      <c r="D3240" s="27" t="s">
        <v>217</v>
      </c>
      <c r="E3240" s="27" t="s">
        <v>38</v>
      </c>
      <c r="F3240" s="27" t="s">
        <v>39</v>
      </c>
      <c r="G3240" s="27" t="s">
        <v>40</v>
      </c>
      <c r="H3240" s="27" t="s">
        <v>264</v>
      </c>
      <c r="I3240" s="27" t="s">
        <v>42</v>
      </c>
      <c r="J3240" s="27" t="s">
        <v>264</v>
      </c>
      <c r="K3240" s="28" t="s">
        <v>12</v>
      </c>
      <c r="L3240" s="28" t="s">
        <v>219</v>
      </c>
      <c r="M3240" s="28" t="s">
        <v>220</v>
      </c>
      <c r="N3240" s="28"/>
      <c r="O3240" s="28" t="s">
        <v>221</v>
      </c>
      <c r="P3240" s="28" t="s">
        <v>222</v>
      </c>
      <c r="Q3240" s="1"/>
      <c r="R3240" s="1"/>
    </row>
    <row r="3241" ht="15.75" customHeight="1">
      <c r="A3241" s="47" t="s">
        <v>87</v>
      </c>
      <c r="B3241" s="33">
        <v>224000.0</v>
      </c>
      <c r="C3241" s="32">
        <v>5.0</v>
      </c>
      <c r="D3241" s="30">
        <f t="shared" ref="D3241:D3272" si="395">C3241*B3241</f>
        <v>1120000</v>
      </c>
      <c r="E3241" s="10"/>
      <c r="F3241" s="31"/>
      <c r="G3241" s="32">
        <f t="shared" ref="G3241:G3269" si="396">$C3241+E3241-F3241</f>
        <v>5</v>
      </c>
      <c r="H3241" s="33">
        <v>227900.0</v>
      </c>
      <c r="I3241" s="32">
        <f t="shared" ref="I3241:I3272" si="397">H3241-B3241</f>
        <v>3900</v>
      </c>
      <c r="J3241" s="30">
        <f t="shared" ref="J3241:J3272" si="398">G3241*H3241</f>
        <v>1139500</v>
      </c>
      <c r="K3241" s="34">
        <f t="shared" ref="K3241:K3272" si="399">J3241-D3241</f>
        <v>19500</v>
      </c>
      <c r="L3241" s="60">
        <v>153929.58</v>
      </c>
      <c r="M3241" s="60">
        <f t="shared" ref="M3241:M3272" si="400">C3241*L3241</f>
        <v>769647.9</v>
      </c>
      <c r="N3241" s="60"/>
      <c r="O3241" s="60">
        <f t="shared" ref="O3241:O3272" si="401">M3241/M$3239</f>
        <v>2.535589943</v>
      </c>
      <c r="P3241" s="60">
        <f t="shared" ref="P3241:P3272" si="402">D3241/M$3239</f>
        <v>3.689818079</v>
      </c>
      <c r="Q3241" s="50"/>
      <c r="R3241" s="50"/>
    </row>
    <row r="3242" ht="15.75" customHeight="1">
      <c r="A3242" s="47" t="s">
        <v>88</v>
      </c>
      <c r="B3242" s="33">
        <v>2994.0</v>
      </c>
      <c r="C3242" s="32">
        <v>1035731.0</v>
      </c>
      <c r="D3242" s="30">
        <f t="shared" si="395"/>
        <v>3100978614</v>
      </c>
      <c r="E3242" s="30"/>
      <c r="F3242" s="30"/>
      <c r="G3242" s="32">
        <f t="shared" si="396"/>
        <v>1035731</v>
      </c>
      <c r="H3242" s="33">
        <v>2890.0</v>
      </c>
      <c r="I3242" s="32">
        <f t="shared" si="397"/>
        <v>-104</v>
      </c>
      <c r="J3242" s="30">
        <f t="shared" si="398"/>
        <v>2993262590</v>
      </c>
      <c r="K3242" s="34">
        <f t="shared" si="399"/>
        <v>-107716024</v>
      </c>
      <c r="L3242" s="60">
        <v>917.46</v>
      </c>
      <c r="M3242" s="60">
        <f t="shared" si="400"/>
        <v>950241763.3</v>
      </c>
      <c r="N3242" s="60"/>
      <c r="O3242" s="60">
        <f t="shared" si="401"/>
        <v>3130.55289</v>
      </c>
      <c r="P3242" s="60">
        <f t="shared" si="402"/>
        <v>10216.11335</v>
      </c>
      <c r="Q3242" s="50"/>
      <c r="R3242" s="50"/>
    </row>
    <row r="3243" ht="15.75" customHeight="1">
      <c r="A3243" s="47" t="s">
        <v>89</v>
      </c>
      <c r="B3243" s="33">
        <v>100.0</v>
      </c>
      <c r="C3243" s="32">
        <v>318794.0</v>
      </c>
      <c r="D3243" s="30">
        <f t="shared" si="395"/>
        <v>31879400</v>
      </c>
      <c r="E3243" s="30"/>
      <c r="F3243" s="30"/>
      <c r="G3243" s="32">
        <f t="shared" si="396"/>
        <v>318794</v>
      </c>
      <c r="H3243" s="33">
        <v>104.0</v>
      </c>
      <c r="I3243" s="33">
        <f t="shared" si="397"/>
        <v>4</v>
      </c>
      <c r="J3243" s="30">
        <f t="shared" si="398"/>
        <v>33154576</v>
      </c>
      <c r="K3243" s="34">
        <f t="shared" si="399"/>
        <v>1275176</v>
      </c>
      <c r="L3243" s="60">
        <v>90.8</v>
      </c>
      <c r="M3243" s="60">
        <f t="shared" si="400"/>
        <v>28946495.2</v>
      </c>
      <c r="N3243" s="60"/>
      <c r="O3243" s="60">
        <f t="shared" si="401"/>
        <v>95.36366188</v>
      </c>
      <c r="P3243" s="60">
        <f t="shared" si="402"/>
        <v>105.0260593</v>
      </c>
      <c r="Q3243" s="50"/>
      <c r="R3243" s="50"/>
    </row>
    <row r="3244" ht="15.75" customHeight="1">
      <c r="A3244" s="47" t="s">
        <v>47</v>
      </c>
      <c r="B3244" s="33">
        <v>740000.0</v>
      </c>
      <c r="C3244" s="32">
        <v>35.0</v>
      </c>
      <c r="D3244" s="30">
        <f t="shared" si="395"/>
        <v>25900000</v>
      </c>
      <c r="E3244" s="30">
        <v>1.0</v>
      </c>
      <c r="F3244" s="30"/>
      <c r="G3244" s="32">
        <f t="shared" si="396"/>
        <v>36</v>
      </c>
      <c r="H3244" s="33">
        <v>745000.0</v>
      </c>
      <c r="I3244" s="32">
        <f t="shared" si="397"/>
        <v>5000</v>
      </c>
      <c r="J3244" s="30">
        <f t="shared" si="398"/>
        <v>26820000</v>
      </c>
      <c r="K3244" s="34">
        <f t="shared" si="399"/>
        <v>920000</v>
      </c>
      <c r="L3244" s="60">
        <v>666693.05</v>
      </c>
      <c r="M3244" s="60">
        <f t="shared" si="400"/>
        <v>23334256.75</v>
      </c>
      <c r="N3244" s="60"/>
      <c r="O3244" s="60">
        <f t="shared" si="401"/>
        <v>76.87425215</v>
      </c>
      <c r="P3244" s="60">
        <f t="shared" si="402"/>
        <v>85.32704307</v>
      </c>
      <c r="Q3244" s="50"/>
      <c r="R3244" s="50"/>
    </row>
    <row r="3245" ht="15.75" customHeight="1">
      <c r="A3245" s="47" t="s">
        <v>48</v>
      </c>
      <c r="B3245" s="33">
        <v>78000.0</v>
      </c>
      <c r="C3245" s="32">
        <v>155557.0</v>
      </c>
      <c r="D3245" s="30">
        <f t="shared" si="395"/>
        <v>12133446000</v>
      </c>
      <c r="E3245" s="30"/>
      <c r="F3245" s="30"/>
      <c r="G3245" s="32">
        <f t="shared" si="396"/>
        <v>155557</v>
      </c>
      <c r="H3245" s="33">
        <v>80000.0</v>
      </c>
      <c r="I3245" s="32">
        <f t="shared" si="397"/>
        <v>2000</v>
      </c>
      <c r="J3245" s="30">
        <f t="shared" si="398"/>
        <v>12444560000</v>
      </c>
      <c r="K3245" s="34">
        <f t="shared" si="399"/>
        <v>311114000</v>
      </c>
      <c r="L3245" s="60">
        <v>39154.02</v>
      </c>
      <c r="M3245" s="60">
        <f t="shared" si="400"/>
        <v>6090681889</v>
      </c>
      <c r="N3245" s="60"/>
      <c r="O3245" s="60">
        <f t="shared" si="401"/>
        <v>20065.63227</v>
      </c>
      <c r="P3245" s="60">
        <f t="shared" si="402"/>
        <v>39973.40037</v>
      </c>
      <c r="Q3245" s="50"/>
      <c r="R3245" s="50"/>
    </row>
    <row r="3246" ht="15.75" customHeight="1">
      <c r="A3246" s="47" t="s">
        <v>86</v>
      </c>
      <c r="B3246" s="33">
        <v>13300.0</v>
      </c>
      <c r="C3246" s="32">
        <v>2992.0</v>
      </c>
      <c r="D3246" s="30">
        <f t="shared" si="395"/>
        <v>39793600</v>
      </c>
      <c r="E3246" s="30">
        <v>20.0</v>
      </c>
      <c r="F3246" s="31"/>
      <c r="G3246" s="32">
        <f t="shared" si="396"/>
        <v>3012</v>
      </c>
      <c r="H3246" s="33">
        <v>13998.0</v>
      </c>
      <c r="I3246" s="32">
        <f t="shared" si="397"/>
        <v>698</v>
      </c>
      <c r="J3246" s="30">
        <f t="shared" si="398"/>
        <v>42161976</v>
      </c>
      <c r="K3246" s="34">
        <f t="shared" si="399"/>
        <v>2368376</v>
      </c>
      <c r="L3246" s="60">
        <v>9255.21</v>
      </c>
      <c r="M3246" s="60">
        <f t="shared" si="400"/>
        <v>27691588.32</v>
      </c>
      <c r="N3246" s="60"/>
      <c r="O3246" s="60">
        <f t="shared" si="401"/>
        <v>91.22939573</v>
      </c>
      <c r="P3246" s="60">
        <f t="shared" si="402"/>
        <v>131.0992363</v>
      </c>
      <c r="Q3246" s="50"/>
      <c r="R3246" s="50"/>
    </row>
    <row r="3247" ht="15.75" customHeight="1">
      <c r="A3247" s="47" t="s">
        <v>90</v>
      </c>
      <c r="B3247" s="33">
        <v>2011.0</v>
      </c>
      <c r="C3247" s="32">
        <v>6.0</v>
      </c>
      <c r="D3247" s="30">
        <f t="shared" si="395"/>
        <v>12066</v>
      </c>
      <c r="E3247" s="30"/>
      <c r="F3247" s="30"/>
      <c r="G3247" s="32">
        <f t="shared" si="396"/>
        <v>6</v>
      </c>
      <c r="H3247" s="33">
        <v>2011.0</v>
      </c>
      <c r="I3247" s="32">
        <f t="shared" si="397"/>
        <v>0</v>
      </c>
      <c r="J3247" s="30">
        <f t="shared" si="398"/>
        <v>12066</v>
      </c>
      <c r="K3247" s="34">
        <f t="shared" si="399"/>
        <v>0</v>
      </c>
      <c r="L3247" s="60">
        <v>948914.47</v>
      </c>
      <c r="M3247" s="60">
        <f t="shared" si="400"/>
        <v>5693486.82</v>
      </c>
      <c r="N3247" s="60"/>
      <c r="O3247" s="60">
        <f t="shared" si="401"/>
        <v>18.75708089</v>
      </c>
      <c r="P3247" s="60">
        <f t="shared" si="402"/>
        <v>0.03975120084</v>
      </c>
      <c r="Q3247" s="50"/>
      <c r="R3247" s="50"/>
    </row>
    <row r="3248" ht="15.75" customHeight="1">
      <c r="A3248" s="47" t="s">
        <v>54</v>
      </c>
      <c r="B3248" s="33">
        <v>99997.0</v>
      </c>
      <c r="C3248" s="32">
        <v>22.0</v>
      </c>
      <c r="D3248" s="30">
        <f t="shared" si="395"/>
        <v>2199934</v>
      </c>
      <c r="E3248" s="30"/>
      <c r="F3248" s="30"/>
      <c r="G3248" s="32">
        <f t="shared" si="396"/>
        <v>22</v>
      </c>
      <c r="H3248" s="33">
        <v>99997.0</v>
      </c>
      <c r="I3248" s="32">
        <f t="shared" si="397"/>
        <v>0</v>
      </c>
      <c r="J3248" s="30">
        <f t="shared" si="398"/>
        <v>2199934</v>
      </c>
      <c r="K3248" s="34">
        <f t="shared" si="399"/>
        <v>0</v>
      </c>
      <c r="L3248" s="60">
        <v>88834.2</v>
      </c>
      <c r="M3248" s="60">
        <f t="shared" si="400"/>
        <v>1954352.4</v>
      </c>
      <c r="N3248" s="60"/>
      <c r="O3248" s="60">
        <f t="shared" si="401"/>
        <v>6.43857573</v>
      </c>
      <c r="P3248" s="60">
        <f t="shared" si="402"/>
        <v>7.247639505</v>
      </c>
      <c r="Q3248" s="50"/>
      <c r="R3248" s="50"/>
    </row>
    <row r="3249" ht="15.75" customHeight="1">
      <c r="A3249" s="47" t="s">
        <v>55</v>
      </c>
      <c r="B3249" s="33">
        <v>4250.0</v>
      </c>
      <c r="C3249" s="32">
        <v>3.0</v>
      </c>
      <c r="D3249" s="30">
        <f t="shared" si="395"/>
        <v>12750</v>
      </c>
      <c r="E3249" s="30"/>
      <c r="F3249" s="30"/>
      <c r="G3249" s="32">
        <f t="shared" si="396"/>
        <v>3</v>
      </c>
      <c r="H3249" s="33">
        <v>4200.0</v>
      </c>
      <c r="I3249" s="32">
        <f t="shared" si="397"/>
        <v>-50</v>
      </c>
      <c r="J3249" s="30">
        <f t="shared" si="398"/>
        <v>12600</v>
      </c>
      <c r="K3249" s="34">
        <f t="shared" si="399"/>
        <v>-150</v>
      </c>
      <c r="L3249" s="60">
        <v>2866.67</v>
      </c>
      <c r="M3249" s="60">
        <f t="shared" si="400"/>
        <v>8600.01</v>
      </c>
      <c r="N3249" s="60"/>
      <c r="O3249" s="60">
        <f t="shared" si="401"/>
        <v>0.02833256462</v>
      </c>
      <c r="P3249" s="60">
        <f t="shared" si="402"/>
        <v>0.04200462545</v>
      </c>
      <c r="Q3249" s="50"/>
      <c r="R3249" s="50"/>
    </row>
    <row r="3250" ht="15.75" customHeight="1">
      <c r="A3250" s="48" t="s">
        <v>91</v>
      </c>
      <c r="B3250" s="33">
        <v>22000.0</v>
      </c>
      <c r="C3250" s="32">
        <v>4.0</v>
      </c>
      <c r="D3250" s="30">
        <f t="shared" si="395"/>
        <v>88000</v>
      </c>
      <c r="E3250" s="30"/>
      <c r="F3250" s="30"/>
      <c r="G3250" s="32">
        <f t="shared" si="396"/>
        <v>4</v>
      </c>
      <c r="H3250" s="33">
        <v>22799.0</v>
      </c>
      <c r="I3250" s="32">
        <f t="shared" si="397"/>
        <v>799</v>
      </c>
      <c r="J3250" s="30">
        <f t="shared" si="398"/>
        <v>91196</v>
      </c>
      <c r="K3250" s="34">
        <f t="shared" si="399"/>
        <v>3196</v>
      </c>
      <c r="L3250" s="60">
        <v>13404.5</v>
      </c>
      <c r="M3250" s="60">
        <f t="shared" si="400"/>
        <v>53618</v>
      </c>
      <c r="N3250" s="60"/>
      <c r="O3250" s="60">
        <f t="shared" si="401"/>
        <v>0.1766434516</v>
      </c>
      <c r="P3250" s="60">
        <f t="shared" si="402"/>
        <v>0.2899142776</v>
      </c>
      <c r="Q3250" s="50"/>
      <c r="R3250" s="50"/>
    </row>
    <row r="3251" ht="15.75" customHeight="1">
      <c r="A3251" s="47" t="s">
        <v>92</v>
      </c>
      <c r="B3251" s="33">
        <v>150000.0</v>
      </c>
      <c r="C3251" s="32">
        <v>32.0</v>
      </c>
      <c r="D3251" s="30">
        <f t="shared" si="395"/>
        <v>4800000</v>
      </c>
      <c r="E3251" s="30"/>
      <c r="F3251" s="30"/>
      <c r="G3251" s="32">
        <f t="shared" si="396"/>
        <v>32</v>
      </c>
      <c r="H3251" s="33">
        <v>150000.0</v>
      </c>
      <c r="I3251" s="32">
        <f t="shared" si="397"/>
        <v>0</v>
      </c>
      <c r="J3251" s="30">
        <f t="shared" si="398"/>
        <v>4800000</v>
      </c>
      <c r="K3251" s="34">
        <f t="shared" si="399"/>
        <v>0</v>
      </c>
      <c r="L3251" s="60">
        <v>82498.04</v>
      </c>
      <c r="M3251" s="60">
        <f t="shared" si="400"/>
        <v>2639937.28</v>
      </c>
      <c r="N3251" s="60"/>
      <c r="O3251" s="60">
        <f t="shared" si="401"/>
        <v>8.697221699</v>
      </c>
      <c r="P3251" s="60">
        <f t="shared" si="402"/>
        <v>15.81350605</v>
      </c>
      <c r="Q3251" s="50"/>
      <c r="R3251" s="50"/>
    </row>
    <row r="3252" ht="15.75" customHeight="1">
      <c r="A3252" s="47" t="s">
        <v>67</v>
      </c>
      <c r="B3252" s="33">
        <v>16700.0</v>
      </c>
      <c r="C3252" s="32">
        <v>5.0</v>
      </c>
      <c r="D3252" s="30">
        <f t="shared" si="395"/>
        <v>83500</v>
      </c>
      <c r="E3252" s="30"/>
      <c r="F3252" s="30"/>
      <c r="G3252" s="32">
        <f t="shared" si="396"/>
        <v>5</v>
      </c>
      <c r="H3252" s="33">
        <v>18999.99</v>
      </c>
      <c r="I3252" s="32">
        <f t="shared" si="397"/>
        <v>2299.99</v>
      </c>
      <c r="J3252" s="30">
        <f t="shared" si="398"/>
        <v>94999.95</v>
      </c>
      <c r="K3252" s="34">
        <f t="shared" si="399"/>
        <v>11499.95</v>
      </c>
      <c r="L3252" s="60">
        <v>5599.99</v>
      </c>
      <c r="M3252" s="60">
        <f t="shared" si="400"/>
        <v>27999.95</v>
      </c>
      <c r="N3252" s="60"/>
      <c r="O3252" s="60">
        <f t="shared" si="401"/>
        <v>0.09224528725</v>
      </c>
      <c r="P3252" s="60">
        <f t="shared" si="402"/>
        <v>0.2750891157</v>
      </c>
      <c r="Q3252" s="50"/>
      <c r="R3252" s="50"/>
    </row>
    <row r="3253" ht="15.75" customHeight="1">
      <c r="A3253" s="47" t="s">
        <v>57</v>
      </c>
      <c r="B3253" s="33">
        <v>57500.0</v>
      </c>
      <c r="C3253" s="32">
        <v>20.0</v>
      </c>
      <c r="D3253" s="30">
        <f t="shared" si="395"/>
        <v>1150000</v>
      </c>
      <c r="E3253" s="30"/>
      <c r="F3253" s="30"/>
      <c r="G3253" s="32">
        <f t="shared" si="396"/>
        <v>20</v>
      </c>
      <c r="H3253" s="33">
        <v>57900.0</v>
      </c>
      <c r="I3253" s="32">
        <f t="shared" si="397"/>
        <v>400</v>
      </c>
      <c r="J3253" s="30">
        <f t="shared" si="398"/>
        <v>1158000</v>
      </c>
      <c r="K3253" s="34">
        <f t="shared" si="399"/>
        <v>8000</v>
      </c>
      <c r="L3253" s="60">
        <v>38616.27</v>
      </c>
      <c r="M3253" s="60">
        <f t="shared" si="400"/>
        <v>772325.4</v>
      </c>
      <c r="N3253" s="60"/>
      <c r="O3253" s="60">
        <f t="shared" si="401"/>
        <v>2.544410914</v>
      </c>
      <c r="P3253" s="60">
        <f t="shared" si="402"/>
        <v>3.788652492</v>
      </c>
      <c r="Q3253" s="50"/>
      <c r="R3253" s="50"/>
    </row>
    <row r="3254" ht="15.75" customHeight="1">
      <c r="A3254" s="47" t="s">
        <v>58</v>
      </c>
      <c r="B3254" s="33">
        <v>90000.0</v>
      </c>
      <c r="C3254" s="32">
        <v>3.0</v>
      </c>
      <c r="D3254" s="30">
        <f t="shared" si="395"/>
        <v>270000</v>
      </c>
      <c r="E3254" s="30"/>
      <c r="F3254" s="30"/>
      <c r="G3254" s="32">
        <f t="shared" si="396"/>
        <v>3</v>
      </c>
      <c r="H3254" s="33">
        <v>90000.0</v>
      </c>
      <c r="I3254" s="32">
        <f t="shared" si="397"/>
        <v>0</v>
      </c>
      <c r="J3254" s="30">
        <f t="shared" si="398"/>
        <v>270000</v>
      </c>
      <c r="K3254" s="34">
        <f t="shared" si="399"/>
        <v>0</v>
      </c>
      <c r="L3254" s="60">
        <v>61848.67</v>
      </c>
      <c r="M3254" s="60">
        <f t="shared" si="400"/>
        <v>185546.01</v>
      </c>
      <c r="N3254" s="60"/>
      <c r="O3254" s="60">
        <f t="shared" si="401"/>
        <v>0.6112776983</v>
      </c>
      <c r="P3254" s="60">
        <f t="shared" si="402"/>
        <v>0.8895097154</v>
      </c>
      <c r="Q3254" s="50"/>
      <c r="R3254" s="50"/>
    </row>
    <row r="3255" ht="15.75" customHeight="1">
      <c r="A3255" s="47" t="s">
        <v>59</v>
      </c>
      <c r="B3255" s="33">
        <v>7.5</v>
      </c>
      <c r="C3255" s="32">
        <v>7033842.0</v>
      </c>
      <c r="D3255" s="30">
        <f t="shared" si="395"/>
        <v>52753815</v>
      </c>
      <c r="E3255" s="30"/>
      <c r="F3255" s="30"/>
      <c r="G3255" s="32">
        <f t="shared" si="396"/>
        <v>7033842</v>
      </c>
      <c r="H3255" s="33">
        <v>8.96</v>
      </c>
      <c r="I3255" s="32">
        <f t="shared" si="397"/>
        <v>1.46</v>
      </c>
      <c r="J3255" s="30">
        <f t="shared" si="398"/>
        <v>63023224.32</v>
      </c>
      <c r="K3255" s="34">
        <f t="shared" si="399"/>
        <v>10269409.32</v>
      </c>
      <c r="L3255" s="60">
        <v>8.63</v>
      </c>
      <c r="M3255" s="60">
        <f t="shared" si="400"/>
        <v>60702056.46</v>
      </c>
      <c r="N3255" s="60"/>
      <c r="O3255" s="60">
        <f t="shared" si="401"/>
        <v>199.9817369</v>
      </c>
      <c r="P3255" s="60">
        <f t="shared" si="402"/>
        <v>173.796411</v>
      </c>
      <c r="Q3255" s="50"/>
      <c r="R3255" s="50"/>
    </row>
    <row r="3256" ht="15.75" customHeight="1">
      <c r="A3256" s="47" t="s">
        <v>60</v>
      </c>
      <c r="B3256" s="33">
        <v>2.3</v>
      </c>
      <c r="C3256" s="32">
        <v>1.32559249E8</v>
      </c>
      <c r="D3256" s="30">
        <f t="shared" si="395"/>
        <v>304886272.7</v>
      </c>
      <c r="E3256" s="30">
        <v>7384160.0</v>
      </c>
      <c r="F3256" s="30"/>
      <c r="G3256" s="32">
        <f t="shared" si="396"/>
        <v>139943409</v>
      </c>
      <c r="H3256" s="33">
        <v>2.59</v>
      </c>
      <c r="I3256" s="33">
        <f t="shared" si="397"/>
        <v>0.29</v>
      </c>
      <c r="J3256" s="30">
        <f t="shared" si="398"/>
        <v>362453429.3</v>
      </c>
      <c r="K3256" s="34">
        <f t="shared" si="399"/>
        <v>57567156.61</v>
      </c>
      <c r="L3256" s="60">
        <v>2.1</v>
      </c>
      <c r="M3256" s="60">
        <f t="shared" si="400"/>
        <v>278374422.9</v>
      </c>
      <c r="N3256" s="60"/>
      <c r="O3256" s="60">
        <f t="shared" si="401"/>
        <v>917.0990878</v>
      </c>
      <c r="P3256" s="60">
        <f t="shared" si="402"/>
        <v>1004.441858</v>
      </c>
      <c r="Q3256" s="50"/>
      <c r="R3256" s="50"/>
    </row>
    <row r="3257" ht="15.75" customHeight="1">
      <c r="A3257" s="47" t="s">
        <v>61</v>
      </c>
      <c r="B3257" s="33">
        <v>133500.0</v>
      </c>
      <c r="C3257" s="32">
        <v>8.0</v>
      </c>
      <c r="D3257" s="30">
        <f t="shared" si="395"/>
        <v>1068000</v>
      </c>
      <c r="E3257" s="30"/>
      <c r="F3257" s="30"/>
      <c r="G3257" s="32">
        <f t="shared" si="396"/>
        <v>8</v>
      </c>
      <c r="H3257" s="33">
        <v>133500.0</v>
      </c>
      <c r="I3257" s="32">
        <f t="shared" si="397"/>
        <v>0</v>
      </c>
      <c r="J3257" s="30">
        <f t="shared" si="398"/>
        <v>1068000</v>
      </c>
      <c r="K3257" s="34">
        <f t="shared" si="399"/>
        <v>0</v>
      </c>
      <c r="L3257" s="60">
        <v>96283.69</v>
      </c>
      <c r="M3257" s="60">
        <f t="shared" si="400"/>
        <v>770269.52</v>
      </c>
      <c r="N3257" s="60"/>
      <c r="O3257" s="60">
        <f t="shared" si="401"/>
        <v>2.537637858</v>
      </c>
      <c r="P3257" s="60">
        <f t="shared" si="402"/>
        <v>3.518505097</v>
      </c>
      <c r="Q3257" s="50"/>
      <c r="R3257" s="50"/>
    </row>
    <row r="3258" ht="15.75" customHeight="1">
      <c r="A3258" s="47" t="s">
        <v>82</v>
      </c>
      <c r="B3258" s="45">
        <v>50000.0</v>
      </c>
      <c r="C3258" s="32">
        <v>4.0</v>
      </c>
      <c r="D3258" s="31">
        <f t="shared" si="395"/>
        <v>200000</v>
      </c>
      <c r="E3258" s="30"/>
      <c r="F3258" s="31"/>
      <c r="G3258" s="32">
        <f t="shared" si="396"/>
        <v>4</v>
      </c>
      <c r="H3258" s="45">
        <v>50000.0</v>
      </c>
      <c r="I3258" s="32">
        <f t="shared" si="397"/>
        <v>0</v>
      </c>
      <c r="J3258" s="31">
        <f t="shared" si="398"/>
        <v>200000</v>
      </c>
      <c r="K3258" s="34">
        <f t="shared" si="399"/>
        <v>0</v>
      </c>
      <c r="L3258" s="60">
        <v>33386.06</v>
      </c>
      <c r="M3258" s="60">
        <f t="shared" si="400"/>
        <v>133544.24</v>
      </c>
      <c r="N3258" s="60"/>
      <c r="O3258" s="60">
        <f t="shared" si="401"/>
        <v>0.4399588849</v>
      </c>
      <c r="P3258" s="60">
        <f t="shared" si="402"/>
        <v>0.6588960855</v>
      </c>
      <c r="Q3258" s="50"/>
      <c r="R3258" s="50"/>
    </row>
    <row r="3259" ht="15.75" customHeight="1">
      <c r="A3259" s="47" t="s">
        <v>93</v>
      </c>
      <c r="B3259" s="33">
        <v>350000.0</v>
      </c>
      <c r="C3259" s="32">
        <v>2100.0</v>
      </c>
      <c r="D3259" s="30">
        <f t="shared" si="395"/>
        <v>735000000</v>
      </c>
      <c r="E3259" s="30">
        <v>14.0</v>
      </c>
      <c r="F3259" s="30">
        <v>3.0</v>
      </c>
      <c r="G3259" s="32">
        <f t="shared" si="396"/>
        <v>2111</v>
      </c>
      <c r="H3259" s="33">
        <v>350000.0</v>
      </c>
      <c r="I3259" s="32">
        <f t="shared" si="397"/>
        <v>0</v>
      </c>
      <c r="J3259" s="30">
        <f t="shared" si="398"/>
        <v>738850000</v>
      </c>
      <c r="K3259" s="34">
        <f t="shared" si="399"/>
        <v>3850000</v>
      </c>
      <c r="L3259" s="60">
        <v>208340.72</v>
      </c>
      <c r="M3259" s="60">
        <f t="shared" si="400"/>
        <v>437515512</v>
      </c>
      <c r="N3259" s="60"/>
      <c r="O3259" s="60">
        <f t="shared" si="401"/>
        <v>1441.386291</v>
      </c>
      <c r="P3259" s="60">
        <f t="shared" si="402"/>
        <v>2421.443114</v>
      </c>
      <c r="Q3259" s="50"/>
      <c r="R3259" s="50"/>
    </row>
    <row r="3260" ht="15.75" customHeight="1">
      <c r="A3260" s="47" t="s">
        <v>94</v>
      </c>
      <c r="B3260" s="33">
        <v>28000.0</v>
      </c>
      <c r="C3260" s="32">
        <v>8.0</v>
      </c>
      <c r="D3260" s="30">
        <f t="shared" si="395"/>
        <v>224000</v>
      </c>
      <c r="E3260" s="30"/>
      <c r="F3260" s="30"/>
      <c r="G3260" s="32">
        <f t="shared" si="396"/>
        <v>8</v>
      </c>
      <c r="H3260" s="33">
        <v>28500.0</v>
      </c>
      <c r="I3260" s="32">
        <f t="shared" si="397"/>
        <v>500</v>
      </c>
      <c r="J3260" s="30">
        <f t="shared" si="398"/>
        <v>228000</v>
      </c>
      <c r="K3260" s="34">
        <f t="shared" si="399"/>
        <v>4000</v>
      </c>
      <c r="L3260" s="60">
        <v>12781.25</v>
      </c>
      <c r="M3260" s="60">
        <f t="shared" si="400"/>
        <v>102250</v>
      </c>
      <c r="N3260" s="60"/>
      <c r="O3260" s="60">
        <f t="shared" si="401"/>
        <v>0.3368606237</v>
      </c>
      <c r="P3260" s="60">
        <f t="shared" si="402"/>
        <v>0.7379636158</v>
      </c>
      <c r="Q3260" s="50"/>
      <c r="R3260" s="50"/>
    </row>
    <row r="3261" ht="15.75" customHeight="1">
      <c r="A3261" s="47" t="s">
        <v>64</v>
      </c>
      <c r="B3261" s="33">
        <v>799999.0</v>
      </c>
      <c r="C3261" s="32">
        <v>50.0</v>
      </c>
      <c r="D3261" s="30">
        <f t="shared" si="395"/>
        <v>39999950</v>
      </c>
      <c r="E3261" s="30"/>
      <c r="F3261" s="30"/>
      <c r="G3261" s="32">
        <f t="shared" si="396"/>
        <v>50</v>
      </c>
      <c r="H3261" s="33">
        <v>795000.0</v>
      </c>
      <c r="I3261" s="32">
        <f t="shared" si="397"/>
        <v>-4999</v>
      </c>
      <c r="J3261" s="30">
        <f t="shared" si="398"/>
        <v>39750000</v>
      </c>
      <c r="K3261" s="34">
        <f t="shared" si="399"/>
        <v>-249950</v>
      </c>
      <c r="L3261" s="60">
        <v>159664.04</v>
      </c>
      <c r="M3261" s="60">
        <f t="shared" si="400"/>
        <v>7983202</v>
      </c>
      <c r="N3261" s="60"/>
      <c r="O3261" s="60">
        <f t="shared" si="401"/>
        <v>26.30050274</v>
      </c>
      <c r="P3261" s="60">
        <f t="shared" si="402"/>
        <v>131.7790524</v>
      </c>
      <c r="Q3261" s="50"/>
      <c r="R3261" s="50"/>
    </row>
    <row r="3262" ht="15.75" customHeight="1">
      <c r="A3262" s="47" t="s">
        <v>65</v>
      </c>
      <c r="B3262" s="33">
        <v>800000.0</v>
      </c>
      <c r="C3262" s="32">
        <v>293.0</v>
      </c>
      <c r="D3262" s="30">
        <f t="shared" si="395"/>
        <v>234400000</v>
      </c>
      <c r="E3262" s="30"/>
      <c r="F3262" s="30"/>
      <c r="G3262" s="32">
        <f t="shared" si="396"/>
        <v>293</v>
      </c>
      <c r="H3262" s="33">
        <v>795000.0</v>
      </c>
      <c r="I3262" s="32">
        <f t="shared" si="397"/>
        <v>-5000</v>
      </c>
      <c r="J3262" s="30">
        <f t="shared" si="398"/>
        <v>232935000</v>
      </c>
      <c r="K3262" s="34">
        <f t="shared" si="399"/>
        <v>-1465000</v>
      </c>
      <c r="L3262" s="60">
        <v>186564.07</v>
      </c>
      <c r="M3262" s="60">
        <f t="shared" si="400"/>
        <v>54663272.51</v>
      </c>
      <c r="N3262" s="60"/>
      <c r="O3262" s="60">
        <f t="shared" si="401"/>
        <v>180.0870814</v>
      </c>
      <c r="P3262" s="60">
        <f t="shared" si="402"/>
        <v>772.2262122</v>
      </c>
      <c r="Q3262" s="50"/>
      <c r="R3262" s="50"/>
    </row>
    <row r="3263" ht="15.75" customHeight="1">
      <c r="A3263" s="47" t="s">
        <v>95</v>
      </c>
      <c r="B3263" s="33">
        <v>4700.0</v>
      </c>
      <c r="C3263" s="32">
        <v>19.0</v>
      </c>
      <c r="D3263" s="30">
        <f t="shared" si="395"/>
        <v>89300</v>
      </c>
      <c r="E3263" s="30"/>
      <c r="F3263" s="30"/>
      <c r="G3263" s="32">
        <f t="shared" si="396"/>
        <v>19</v>
      </c>
      <c r="H3263" s="33">
        <v>4500.0</v>
      </c>
      <c r="I3263" s="32">
        <f t="shared" si="397"/>
        <v>-200</v>
      </c>
      <c r="J3263" s="30">
        <f t="shared" si="398"/>
        <v>85500</v>
      </c>
      <c r="K3263" s="34">
        <f t="shared" si="399"/>
        <v>-3800</v>
      </c>
      <c r="L3263" s="60">
        <v>2392.79</v>
      </c>
      <c r="M3263" s="60">
        <f t="shared" si="400"/>
        <v>45463.01</v>
      </c>
      <c r="N3263" s="60"/>
      <c r="O3263" s="60">
        <f t="shared" si="401"/>
        <v>0.1497769966</v>
      </c>
      <c r="P3263" s="60">
        <f t="shared" si="402"/>
        <v>0.2941971022</v>
      </c>
      <c r="Q3263" s="50"/>
      <c r="R3263" s="50"/>
    </row>
    <row r="3264" ht="15.75" customHeight="1">
      <c r="A3264" s="47" t="s">
        <v>96</v>
      </c>
      <c r="B3264" s="33">
        <v>10000.0</v>
      </c>
      <c r="C3264" s="32">
        <v>14.0</v>
      </c>
      <c r="D3264" s="30">
        <f t="shared" si="395"/>
        <v>140000</v>
      </c>
      <c r="E3264" s="30"/>
      <c r="F3264" s="30"/>
      <c r="G3264" s="32">
        <f t="shared" si="396"/>
        <v>14</v>
      </c>
      <c r="H3264" s="33">
        <v>10000.0</v>
      </c>
      <c r="I3264" s="32">
        <f t="shared" si="397"/>
        <v>0</v>
      </c>
      <c r="J3264" s="30">
        <f t="shared" si="398"/>
        <v>140000</v>
      </c>
      <c r="K3264" s="34">
        <f t="shared" si="399"/>
        <v>0</v>
      </c>
      <c r="L3264" s="60">
        <v>6716.28</v>
      </c>
      <c r="M3264" s="60">
        <f t="shared" si="400"/>
        <v>94027.92</v>
      </c>
      <c r="N3264" s="60"/>
      <c r="O3264" s="60">
        <f t="shared" si="401"/>
        <v>0.3097731421</v>
      </c>
      <c r="P3264" s="60">
        <f t="shared" si="402"/>
        <v>0.4612272598</v>
      </c>
      <c r="Q3264" s="50"/>
      <c r="R3264" s="50"/>
    </row>
    <row r="3265" ht="15.75" customHeight="1">
      <c r="A3265" s="47" t="s">
        <v>50</v>
      </c>
      <c r="B3265" s="33">
        <v>110000.0</v>
      </c>
      <c r="C3265" s="32">
        <v>186.0</v>
      </c>
      <c r="D3265" s="30">
        <f t="shared" si="395"/>
        <v>20460000</v>
      </c>
      <c r="E3265" s="30"/>
      <c r="F3265" s="30"/>
      <c r="G3265" s="32">
        <f t="shared" si="396"/>
        <v>186</v>
      </c>
      <c r="H3265" s="33">
        <v>113000.0</v>
      </c>
      <c r="I3265" s="32">
        <f t="shared" si="397"/>
        <v>3000</v>
      </c>
      <c r="J3265" s="30">
        <f t="shared" si="398"/>
        <v>21018000</v>
      </c>
      <c r="K3265" s="34">
        <f t="shared" si="399"/>
        <v>558000</v>
      </c>
      <c r="L3265" s="60">
        <v>78033.9</v>
      </c>
      <c r="M3265" s="60">
        <f t="shared" si="400"/>
        <v>14514305.4</v>
      </c>
      <c r="N3265" s="60"/>
      <c r="O3265" s="60">
        <f t="shared" si="401"/>
        <v>47.81709506</v>
      </c>
      <c r="P3265" s="60">
        <f t="shared" si="402"/>
        <v>67.40506955</v>
      </c>
      <c r="Q3265" s="50"/>
      <c r="R3265" s="50"/>
    </row>
    <row r="3266" ht="15.75" customHeight="1">
      <c r="A3266" s="47" t="s">
        <v>49</v>
      </c>
      <c r="B3266" s="33">
        <v>93000.0</v>
      </c>
      <c r="C3266" s="32">
        <v>1525.0</v>
      </c>
      <c r="D3266" s="30">
        <f t="shared" si="395"/>
        <v>141825000</v>
      </c>
      <c r="E3266" s="30">
        <v>10.0</v>
      </c>
      <c r="F3266" s="30"/>
      <c r="G3266" s="32">
        <f t="shared" si="396"/>
        <v>1535</v>
      </c>
      <c r="H3266" s="33">
        <v>92999.0</v>
      </c>
      <c r="I3266" s="32">
        <f t="shared" si="397"/>
        <v>-1</v>
      </c>
      <c r="J3266" s="30">
        <f t="shared" si="398"/>
        <v>142753465</v>
      </c>
      <c r="K3266" s="34">
        <f t="shared" si="399"/>
        <v>928465</v>
      </c>
      <c r="L3266" s="60">
        <v>70239.27</v>
      </c>
      <c r="M3266" s="60">
        <f t="shared" si="400"/>
        <v>107114886.8</v>
      </c>
      <c r="N3266" s="60"/>
      <c r="O3266" s="60">
        <f t="shared" si="401"/>
        <v>352.8878979</v>
      </c>
      <c r="P3266" s="60">
        <f t="shared" si="402"/>
        <v>467.2396866</v>
      </c>
      <c r="Q3266" s="50"/>
      <c r="R3266" s="50"/>
    </row>
    <row r="3267" ht="15.75" customHeight="1">
      <c r="A3267" s="47" t="s">
        <v>97</v>
      </c>
      <c r="B3267" s="33">
        <v>38500.01</v>
      </c>
      <c r="C3267" s="32">
        <v>721.0</v>
      </c>
      <c r="D3267" s="30">
        <f t="shared" si="395"/>
        <v>27758507.21</v>
      </c>
      <c r="E3267" s="30"/>
      <c r="F3267" s="30"/>
      <c r="G3267" s="32">
        <f t="shared" si="396"/>
        <v>721</v>
      </c>
      <c r="H3267" s="33">
        <v>38500.01</v>
      </c>
      <c r="I3267" s="32">
        <f t="shared" si="397"/>
        <v>0</v>
      </c>
      <c r="J3267" s="30">
        <f t="shared" si="398"/>
        <v>27758507.21</v>
      </c>
      <c r="K3267" s="34">
        <f t="shared" si="399"/>
        <v>0</v>
      </c>
      <c r="L3267" s="60">
        <v>16111.79</v>
      </c>
      <c r="M3267" s="60">
        <f t="shared" si="400"/>
        <v>11616600.59</v>
      </c>
      <c r="N3267" s="60"/>
      <c r="O3267" s="60">
        <f t="shared" si="401"/>
        <v>38.27066328</v>
      </c>
      <c r="P3267" s="60">
        <f t="shared" si="402"/>
        <v>91.4498587</v>
      </c>
      <c r="Q3267" s="50"/>
      <c r="R3267" s="50"/>
    </row>
    <row r="3268" ht="15.75" customHeight="1">
      <c r="A3268" s="47" t="s">
        <v>51</v>
      </c>
      <c r="B3268" s="33">
        <v>87999.0</v>
      </c>
      <c r="C3268" s="32">
        <v>166834.0</v>
      </c>
      <c r="D3268" s="30">
        <f t="shared" si="395"/>
        <v>14681225166</v>
      </c>
      <c r="E3268" s="30">
        <v>500.0</v>
      </c>
      <c r="F3268" s="30"/>
      <c r="G3268" s="32">
        <f t="shared" si="396"/>
        <v>167334</v>
      </c>
      <c r="H3268" s="33">
        <v>88000.0</v>
      </c>
      <c r="I3268" s="32">
        <f t="shared" si="397"/>
        <v>1</v>
      </c>
      <c r="J3268" s="30">
        <f t="shared" si="398"/>
        <v>14725392000</v>
      </c>
      <c r="K3268" s="34">
        <f t="shared" si="399"/>
        <v>44166834</v>
      </c>
      <c r="L3268" s="60">
        <v>23037.59</v>
      </c>
      <c r="M3268" s="60">
        <f t="shared" si="400"/>
        <v>3843453290</v>
      </c>
      <c r="N3268" s="60"/>
      <c r="O3268" s="60">
        <f t="shared" si="401"/>
        <v>12662.18164</v>
      </c>
      <c r="P3268" s="60">
        <f t="shared" si="402"/>
        <v>48367.00896</v>
      </c>
      <c r="Q3268" s="50"/>
      <c r="R3268" s="50"/>
    </row>
    <row r="3269" ht="15.75" customHeight="1">
      <c r="A3269" s="47" t="s">
        <v>70</v>
      </c>
      <c r="B3269" s="33">
        <v>715.0</v>
      </c>
      <c r="C3269" s="32">
        <v>10926.0</v>
      </c>
      <c r="D3269" s="30">
        <f t="shared" si="395"/>
        <v>7812090</v>
      </c>
      <c r="E3269" s="30"/>
      <c r="F3269" s="30"/>
      <c r="G3269" s="32">
        <f t="shared" si="396"/>
        <v>10926</v>
      </c>
      <c r="H3269" s="33">
        <v>835.0</v>
      </c>
      <c r="I3269" s="32">
        <f t="shared" si="397"/>
        <v>120</v>
      </c>
      <c r="J3269" s="30">
        <f t="shared" si="398"/>
        <v>9123210</v>
      </c>
      <c r="K3269" s="34">
        <f t="shared" si="399"/>
        <v>1311120</v>
      </c>
      <c r="L3269" s="60">
        <v>689.61</v>
      </c>
      <c r="M3269" s="60">
        <f t="shared" si="400"/>
        <v>7534678.86</v>
      </c>
      <c r="N3269" s="60"/>
      <c r="O3269" s="60">
        <f t="shared" si="401"/>
        <v>24.82285203</v>
      </c>
      <c r="P3269" s="60">
        <f t="shared" si="402"/>
        <v>25.7367776</v>
      </c>
      <c r="Q3269" s="50"/>
      <c r="R3269" s="50"/>
    </row>
    <row r="3270" ht="15.75" hidden="1" customHeight="1">
      <c r="A3270" s="35"/>
      <c r="B3270" s="10"/>
      <c r="C3270" s="32"/>
      <c r="D3270" s="31">
        <f t="shared" si="395"/>
        <v>0</v>
      </c>
      <c r="E3270" s="31"/>
      <c r="F3270" s="31"/>
      <c r="G3270" s="32"/>
      <c r="H3270" s="31"/>
      <c r="I3270" s="32">
        <f t="shared" si="397"/>
        <v>0</v>
      </c>
      <c r="J3270" s="31">
        <f t="shared" si="398"/>
        <v>0</v>
      </c>
      <c r="K3270" s="34">
        <f t="shared" si="399"/>
        <v>0</v>
      </c>
      <c r="L3270" s="60"/>
      <c r="M3270" s="60">
        <f t="shared" si="400"/>
        <v>0</v>
      </c>
      <c r="N3270" s="60"/>
      <c r="O3270" s="60">
        <f t="shared" si="401"/>
        <v>0</v>
      </c>
      <c r="P3270" s="60">
        <f t="shared" si="402"/>
        <v>0</v>
      </c>
    </row>
    <row r="3271" ht="15.75" hidden="1" customHeight="1">
      <c r="A3271" s="35"/>
      <c r="B3271" s="10"/>
      <c r="C3271" s="32"/>
      <c r="D3271" s="31">
        <f t="shared" si="395"/>
        <v>0</v>
      </c>
      <c r="E3271" s="31"/>
      <c r="F3271" s="31"/>
      <c r="G3271" s="32"/>
      <c r="H3271" s="31"/>
      <c r="I3271" s="32">
        <f t="shared" si="397"/>
        <v>0</v>
      </c>
      <c r="J3271" s="31">
        <f t="shared" si="398"/>
        <v>0</v>
      </c>
      <c r="K3271" s="34">
        <f t="shared" si="399"/>
        <v>0</v>
      </c>
      <c r="L3271" s="60"/>
      <c r="M3271" s="60">
        <f t="shared" si="400"/>
        <v>0</v>
      </c>
      <c r="N3271" s="60"/>
      <c r="O3271" s="60">
        <f t="shared" si="401"/>
        <v>0</v>
      </c>
      <c r="P3271" s="60">
        <f t="shared" si="402"/>
        <v>0</v>
      </c>
    </row>
    <row r="3272" ht="15.75" hidden="1" customHeight="1">
      <c r="A3272" s="37"/>
      <c r="B3272" s="38"/>
      <c r="C3272" s="32"/>
      <c r="D3272" s="39">
        <f t="shared" si="395"/>
        <v>0</v>
      </c>
      <c r="E3272" s="39"/>
      <c r="F3272" s="39"/>
      <c r="G3272" s="32"/>
      <c r="H3272" s="39"/>
      <c r="I3272" s="40">
        <f t="shared" si="397"/>
        <v>0</v>
      </c>
      <c r="J3272" s="39">
        <f t="shared" si="398"/>
        <v>0</v>
      </c>
      <c r="K3272" s="34">
        <f t="shared" si="399"/>
        <v>0</v>
      </c>
      <c r="L3272" s="60"/>
      <c r="M3272" s="60">
        <f t="shared" si="400"/>
        <v>0</v>
      </c>
      <c r="N3272" s="60"/>
      <c r="O3272" s="60">
        <f t="shared" si="401"/>
        <v>0</v>
      </c>
      <c r="P3272" s="60">
        <f t="shared" si="402"/>
        <v>0</v>
      </c>
    </row>
    <row r="3273" ht="15.75" customHeight="1">
      <c r="B3273" s="2"/>
      <c r="C3273" s="12">
        <f>SUM(C3241:C3272)</f>
        <v>141288988</v>
      </c>
      <c r="D3273" s="3"/>
      <c r="E3273" s="3"/>
      <c r="F3273" s="3"/>
      <c r="G3273" s="12">
        <f>SUM(G3241:G3272)</f>
        <v>148673690</v>
      </c>
      <c r="H3273" s="3"/>
      <c r="I3273" s="3"/>
      <c r="J3273" s="3"/>
      <c r="M3273" s="1" t="s">
        <v>223</v>
      </c>
      <c r="N3273" s="2"/>
      <c r="O3273" s="60"/>
      <c r="P3273" s="60"/>
    </row>
    <row r="3274" ht="15.75" customHeight="1">
      <c r="B3274" s="2"/>
      <c r="C3274" s="2"/>
      <c r="D3274" s="3"/>
      <c r="E3274" s="3"/>
      <c r="F3274" s="3"/>
      <c r="G3274" s="3"/>
      <c r="H3274" s="3"/>
      <c r="I3274" s="3"/>
      <c r="J3274" s="3"/>
      <c r="M3274" s="61">
        <f>SUM(M3241:M3273)</f>
        <v>11957619289</v>
      </c>
      <c r="N3274" s="2"/>
      <c r="O3274" s="60">
        <f>M3274/M$2829</f>
        <v>42015.34058</v>
      </c>
      <c r="P3274" s="60">
        <f>SUM(P3241:P3269)</f>
        <v>104071.2397</v>
      </c>
    </row>
    <row r="3275" ht="15.75" customHeight="1">
      <c r="B3275" s="2"/>
      <c r="C3275" s="2"/>
      <c r="D3275" s="3" t="s">
        <v>17</v>
      </c>
      <c r="E3275" s="3"/>
      <c r="F3275" s="3"/>
      <c r="G3275" s="3"/>
      <c r="H3275" s="3"/>
      <c r="I3275" s="3"/>
      <c r="J3275" s="3" t="s">
        <v>17</v>
      </c>
    </row>
    <row r="3276" ht="15.75" customHeight="1">
      <c r="A3276" s="51" t="s">
        <v>88</v>
      </c>
      <c r="B3276" s="52" t="s">
        <v>51</v>
      </c>
      <c r="C3276" s="52" t="s">
        <v>48</v>
      </c>
      <c r="D3276" s="3">
        <f>SUM(D3241:D3275)</f>
        <v>31589575965</v>
      </c>
      <c r="E3276" s="3"/>
      <c r="F3276" s="3"/>
      <c r="G3276" s="3"/>
      <c r="H3276" s="3"/>
      <c r="I3276" s="3"/>
      <c r="J3276" s="3">
        <f>SUM(J3241:J3275)</f>
        <v>31914515774</v>
      </c>
      <c r="K3276" s="17">
        <f>J3276-D3276</f>
        <v>324939808.9</v>
      </c>
    </row>
    <row r="3277" ht="15.75" customHeight="1">
      <c r="A3277" s="15" t="s">
        <v>157</v>
      </c>
      <c r="B3277" s="15" t="s">
        <v>157</v>
      </c>
      <c r="C3277" s="15" t="s">
        <v>157</v>
      </c>
      <c r="D3277" s="3"/>
      <c r="E3277" s="3"/>
      <c r="F3277" s="3"/>
      <c r="G3277" s="3"/>
      <c r="H3277" s="3"/>
      <c r="I3277" s="3"/>
      <c r="J3277" s="3"/>
    </row>
    <row r="3278" ht="15.75" customHeight="1">
      <c r="A3278" s="2">
        <v>5.791930372E9</v>
      </c>
      <c r="B3278" s="2">
        <v>2.6121595E7</v>
      </c>
      <c r="C3278" s="2">
        <v>2.925E7</v>
      </c>
      <c r="D3278" s="3" t="s">
        <v>20</v>
      </c>
      <c r="E3278" s="3"/>
      <c r="F3278" s="3"/>
      <c r="G3278" s="3"/>
      <c r="H3278" s="3"/>
      <c r="I3278" s="3"/>
      <c r="J3278" s="3" t="s">
        <v>20</v>
      </c>
      <c r="K3278" s="43">
        <f>K3276/J3279</f>
        <v>1070.50784</v>
      </c>
    </row>
    <row r="3279" ht="15.75" customHeight="1">
      <c r="A3279" s="52" t="s">
        <v>158</v>
      </c>
      <c r="B3279" s="52" t="s">
        <v>158</v>
      </c>
      <c r="C3279" s="52" t="s">
        <v>158</v>
      </c>
      <c r="D3279" s="11">
        <v>296769.19</v>
      </c>
      <c r="E3279" s="3"/>
      <c r="F3279" s="3"/>
      <c r="G3279" s="3"/>
      <c r="H3279" s="3"/>
      <c r="I3279" s="3"/>
      <c r="J3279" s="11">
        <v>303538.0</v>
      </c>
      <c r="K3279" s="42"/>
    </row>
    <row r="3280" ht="15.75" customHeight="1">
      <c r="A3280" s="2">
        <f>C3242</f>
        <v>1035731</v>
      </c>
      <c r="B3280" s="2">
        <f>C3268</f>
        <v>166834</v>
      </c>
      <c r="C3280" s="2">
        <f>C3245</f>
        <v>155557</v>
      </c>
      <c r="D3280" s="3" t="s">
        <v>21</v>
      </c>
      <c r="E3280" s="3"/>
      <c r="F3280" s="3"/>
      <c r="G3280" s="3"/>
      <c r="H3280" s="3"/>
      <c r="I3280" s="3"/>
      <c r="J3280" s="3" t="s">
        <v>21</v>
      </c>
    </row>
    <row r="3281" ht="15.75" customHeight="1">
      <c r="A3281" s="52" t="s">
        <v>159</v>
      </c>
      <c r="B3281" s="52" t="s">
        <v>159</v>
      </c>
      <c r="C3281" s="52" t="s">
        <v>159</v>
      </c>
      <c r="D3281" s="12">
        <f>D3276/D3279</f>
        <v>106444.931</v>
      </c>
      <c r="E3281" s="12"/>
      <c r="F3281" s="12"/>
      <c r="G3281" s="12"/>
      <c r="H3281" s="3"/>
      <c r="I3281" s="3"/>
      <c r="J3281" s="12">
        <f>J3276/J3279</f>
        <v>105141.7476</v>
      </c>
      <c r="K3281" s="18">
        <f>J3281-D3281</f>
        <v>-1303.183472</v>
      </c>
    </row>
    <row r="3282" ht="15.75" customHeight="1">
      <c r="A3282" s="6">
        <f t="shared" ref="A3282:C3282" si="403">A3280*100/A3278</f>
        <v>0.01788231097</v>
      </c>
      <c r="B3282" s="2">
        <f t="shared" si="403"/>
        <v>0.6386822857</v>
      </c>
      <c r="C3282" s="2">
        <f t="shared" si="403"/>
        <v>0.5318188034</v>
      </c>
      <c r="D3282" s="3"/>
      <c r="E3282" s="3"/>
      <c r="F3282" s="3"/>
      <c r="G3282" s="3"/>
      <c r="H3282" s="3"/>
      <c r="I3282" s="3"/>
      <c r="J3282" s="3"/>
    </row>
    <row r="3283" ht="15.75" customHeight="1">
      <c r="B3283" s="2"/>
      <c r="C3283" s="2"/>
      <c r="D3283" s="3"/>
      <c r="E3283" s="3"/>
      <c r="F3283" s="3"/>
      <c r="G3283" s="3"/>
      <c r="H3283" s="3"/>
      <c r="I3283" s="3"/>
      <c r="J3283" s="3"/>
    </row>
    <row r="3284" ht="15.75" customHeight="1">
      <c r="B3284" s="2"/>
      <c r="C3284" s="2"/>
      <c r="D3284" s="3"/>
      <c r="E3284" s="3"/>
      <c r="F3284" s="3"/>
      <c r="G3284" s="3"/>
      <c r="H3284" s="3"/>
      <c r="I3284" s="3"/>
      <c r="J3284" s="3"/>
    </row>
    <row r="3285" ht="15.75" customHeight="1">
      <c r="B3285" s="2"/>
      <c r="C3285" s="2"/>
      <c r="D3285" s="3"/>
      <c r="E3285" s="3"/>
      <c r="F3285" s="3"/>
      <c r="G3285" s="3"/>
      <c r="H3285" s="3"/>
      <c r="I3285" s="3"/>
      <c r="J3285" s="3"/>
    </row>
    <row r="3286" ht="15.75" customHeight="1">
      <c r="B3286" s="2"/>
      <c r="C3286" s="2"/>
      <c r="D3286" s="3"/>
      <c r="E3286" s="3"/>
      <c r="F3286" s="3"/>
      <c r="G3286" s="3"/>
      <c r="H3286" s="3"/>
      <c r="I3286" s="3"/>
      <c r="J3286" s="3"/>
    </row>
    <row r="3287" ht="15.75" customHeight="1">
      <c r="A3287" s="1" t="s">
        <v>265</v>
      </c>
      <c r="B3287" s="2"/>
      <c r="C3287" s="2"/>
      <c r="D3287" s="3"/>
      <c r="E3287" s="3"/>
      <c r="F3287" s="3"/>
      <c r="G3287" s="3"/>
      <c r="H3287" s="3"/>
      <c r="I3287" s="3"/>
      <c r="J3287" s="3"/>
    </row>
    <row r="3288" ht="15.75" customHeight="1">
      <c r="B3288" s="2"/>
      <c r="C3288" s="2"/>
      <c r="D3288" s="3"/>
      <c r="E3288" s="3"/>
      <c r="F3288" s="3"/>
      <c r="G3288" s="3"/>
      <c r="H3288" s="3"/>
      <c r="I3288" s="3"/>
      <c r="J3288" s="3"/>
      <c r="M3288" s="24" t="s">
        <v>266</v>
      </c>
    </row>
    <row r="3289" ht="15.75" customHeight="1">
      <c r="A3289" s="19" t="s">
        <v>35</v>
      </c>
      <c r="B3289" s="20"/>
      <c r="C3289" s="20"/>
      <c r="D3289" s="21"/>
      <c r="E3289" s="22" t="s">
        <v>36</v>
      </c>
      <c r="F3289" s="23"/>
      <c r="G3289" s="21"/>
      <c r="H3289" s="21"/>
      <c r="I3289" s="21"/>
      <c r="J3289" s="21"/>
      <c r="K3289" s="24"/>
      <c r="L3289" s="24"/>
      <c r="M3289" s="59">
        <f>J3329</f>
        <v>305452.46</v>
      </c>
      <c r="N3289" s="24"/>
      <c r="O3289" s="24"/>
      <c r="P3289" s="24"/>
      <c r="Q3289" s="1"/>
      <c r="R3289" s="1"/>
    </row>
    <row r="3290" ht="15.75" customHeight="1">
      <c r="A3290" s="25" t="s">
        <v>2</v>
      </c>
      <c r="B3290" s="27" t="s">
        <v>264</v>
      </c>
      <c r="C3290" s="26" t="s">
        <v>8</v>
      </c>
      <c r="D3290" s="27" t="s">
        <v>217</v>
      </c>
      <c r="E3290" s="27" t="s">
        <v>38</v>
      </c>
      <c r="F3290" s="27" t="s">
        <v>39</v>
      </c>
      <c r="G3290" s="27" t="s">
        <v>40</v>
      </c>
      <c r="H3290" s="27" t="s">
        <v>267</v>
      </c>
      <c r="I3290" s="27" t="s">
        <v>42</v>
      </c>
      <c r="J3290" s="27" t="s">
        <v>267</v>
      </c>
      <c r="K3290" s="28" t="s">
        <v>12</v>
      </c>
      <c r="L3290" s="28" t="s">
        <v>219</v>
      </c>
      <c r="M3290" s="28" t="s">
        <v>220</v>
      </c>
      <c r="N3290" s="28"/>
      <c r="O3290" s="28" t="s">
        <v>221</v>
      </c>
      <c r="P3290" s="28" t="s">
        <v>222</v>
      </c>
      <c r="Q3290" s="1"/>
      <c r="R3290" s="1"/>
    </row>
    <row r="3291" ht="15.75" customHeight="1">
      <c r="A3291" s="47" t="s">
        <v>87</v>
      </c>
      <c r="B3291" s="33">
        <v>227900.0</v>
      </c>
      <c r="C3291" s="32">
        <v>5.0</v>
      </c>
      <c r="D3291" s="30">
        <f t="shared" ref="D3291:D3322" si="404">C3291*B3291</f>
        <v>1139500</v>
      </c>
      <c r="E3291" s="10"/>
      <c r="F3291" s="31"/>
      <c r="G3291" s="32">
        <f t="shared" ref="G3291:G3319" si="405">$C3291+E3291-F3291</f>
        <v>5</v>
      </c>
      <c r="H3291" s="33">
        <v>250000.0</v>
      </c>
      <c r="I3291" s="32">
        <f t="shared" ref="I3291:I3322" si="406">H3291-B3291</f>
        <v>22100</v>
      </c>
      <c r="J3291" s="30">
        <f t="shared" ref="J3291:J3322" si="407">G3291*H3291</f>
        <v>1250000</v>
      </c>
      <c r="K3291" s="34">
        <f t="shared" ref="K3291:K3322" si="408">J3291-D3291</f>
        <v>110500</v>
      </c>
      <c r="L3291" s="60">
        <v>153929.58</v>
      </c>
      <c r="M3291" s="60">
        <f t="shared" ref="M3291:M3322" si="409">C3291*L3291</f>
        <v>769647.9</v>
      </c>
      <c r="N3291" s="60"/>
      <c r="O3291" s="60">
        <f t="shared" ref="O3291:O3322" si="410">M3291/M$3289</f>
        <v>2.519697828</v>
      </c>
      <c r="P3291" s="60">
        <f t="shared" ref="P3291:P3322" si="411">D3291/M$3289</f>
        <v>3.730531422</v>
      </c>
      <c r="Q3291" s="50"/>
      <c r="R3291" s="50"/>
    </row>
    <row r="3292" ht="15.75" customHeight="1">
      <c r="A3292" s="47" t="s">
        <v>88</v>
      </c>
      <c r="B3292" s="33">
        <v>2890.0</v>
      </c>
      <c r="C3292" s="32">
        <v>1035731.0</v>
      </c>
      <c r="D3292" s="30">
        <f t="shared" si="404"/>
        <v>2993262590</v>
      </c>
      <c r="E3292" s="30"/>
      <c r="F3292" s="30"/>
      <c r="G3292" s="32">
        <f t="shared" si="405"/>
        <v>1035731</v>
      </c>
      <c r="H3292" s="33">
        <v>2885.0</v>
      </c>
      <c r="I3292" s="32">
        <f t="shared" si="406"/>
        <v>-5</v>
      </c>
      <c r="J3292" s="30">
        <f t="shared" si="407"/>
        <v>2988083935</v>
      </c>
      <c r="K3292" s="34">
        <f t="shared" si="408"/>
        <v>-5178655</v>
      </c>
      <c r="L3292" s="60">
        <v>917.46</v>
      </c>
      <c r="M3292" s="60">
        <f t="shared" si="409"/>
        <v>950241763.3</v>
      </c>
      <c r="N3292" s="60"/>
      <c r="O3292" s="60">
        <f t="shared" si="410"/>
        <v>3110.931774</v>
      </c>
      <c r="P3292" s="60">
        <f t="shared" si="411"/>
        <v>9799.438479</v>
      </c>
      <c r="Q3292" s="50"/>
      <c r="R3292" s="50"/>
    </row>
    <row r="3293" ht="15.75" customHeight="1">
      <c r="A3293" s="47" t="s">
        <v>89</v>
      </c>
      <c r="B3293" s="33">
        <v>104.0</v>
      </c>
      <c r="C3293" s="32">
        <v>318794.0</v>
      </c>
      <c r="D3293" s="30">
        <f t="shared" si="404"/>
        <v>33154576</v>
      </c>
      <c r="E3293" s="30"/>
      <c r="F3293" s="30"/>
      <c r="G3293" s="32">
        <f t="shared" si="405"/>
        <v>318794</v>
      </c>
      <c r="H3293" s="33">
        <v>107.0</v>
      </c>
      <c r="I3293" s="33">
        <f t="shared" si="406"/>
        <v>3</v>
      </c>
      <c r="J3293" s="30">
        <f t="shared" si="407"/>
        <v>34110958</v>
      </c>
      <c r="K3293" s="34">
        <f t="shared" si="408"/>
        <v>956382</v>
      </c>
      <c r="L3293" s="60">
        <v>90.8</v>
      </c>
      <c r="M3293" s="60">
        <f t="shared" si="409"/>
        <v>28946495.2</v>
      </c>
      <c r="N3293" s="60"/>
      <c r="O3293" s="60">
        <f t="shared" si="410"/>
        <v>94.76595867</v>
      </c>
      <c r="P3293" s="60">
        <f t="shared" si="411"/>
        <v>108.5425077</v>
      </c>
      <c r="Q3293" s="50"/>
      <c r="R3293" s="50"/>
    </row>
    <row r="3294" ht="15.75" customHeight="1">
      <c r="A3294" s="47" t="s">
        <v>47</v>
      </c>
      <c r="B3294" s="33">
        <v>745000.0</v>
      </c>
      <c r="C3294" s="32">
        <v>36.0</v>
      </c>
      <c r="D3294" s="30">
        <f t="shared" si="404"/>
        <v>26820000</v>
      </c>
      <c r="E3294" s="30"/>
      <c r="F3294" s="30"/>
      <c r="G3294" s="32">
        <f t="shared" si="405"/>
        <v>36</v>
      </c>
      <c r="H3294" s="33">
        <v>765000.0</v>
      </c>
      <c r="I3294" s="32">
        <f t="shared" si="406"/>
        <v>20000</v>
      </c>
      <c r="J3294" s="30">
        <f t="shared" si="407"/>
        <v>27540000</v>
      </c>
      <c r="K3294" s="34">
        <f t="shared" si="408"/>
        <v>720000</v>
      </c>
      <c r="L3294" s="60">
        <v>668773.37</v>
      </c>
      <c r="M3294" s="60">
        <f t="shared" si="409"/>
        <v>24075841.32</v>
      </c>
      <c r="N3294" s="60"/>
      <c r="O3294" s="60">
        <f t="shared" si="410"/>
        <v>78.82025674</v>
      </c>
      <c r="P3294" s="60">
        <f t="shared" si="411"/>
        <v>87.8041709</v>
      </c>
      <c r="Q3294" s="50"/>
      <c r="R3294" s="50"/>
    </row>
    <row r="3295" ht="15.75" customHeight="1">
      <c r="A3295" s="47" t="s">
        <v>48</v>
      </c>
      <c r="B3295" s="33">
        <v>80000.0</v>
      </c>
      <c r="C3295" s="32">
        <v>155557.0</v>
      </c>
      <c r="D3295" s="30">
        <f t="shared" si="404"/>
        <v>12444560000</v>
      </c>
      <c r="E3295" s="30">
        <v>500.0</v>
      </c>
      <c r="F3295" s="30"/>
      <c r="G3295" s="32">
        <f t="shared" si="405"/>
        <v>156057</v>
      </c>
      <c r="H3295" s="33">
        <v>80500.0</v>
      </c>
      <c r="I3295" s="32">
        <f t="shared" si="406"/>
        <v>500</v>
      </c>
      <c r="J3295" s="30">
        <f t="shared" si="407"/>
        <v>12562588500</v>
      </c>
      <c r="K3295" s="34">
        <f t="shared" si="408"/>
        <v>118028500</v>
      </c>
      <c r="L3295" s="60">
        <v>39154.02</v>
      </c>
      <c r="M3295" s="60">
        <f t="shared" si="409"/>
        <v>6090681889</v>
      </c>
      <c r="N3295" s="60"/>
      <c r="O3295" s="60">
        <f t="shared" si="410"/>
        <v>19939.86851</v>
      </c>
      <c r="P3295" s="60">
        <f t="shared" si="411"/>
        <v>40741.3972</v>
      </c>
      <c r="Q3295" s="50"/>
      <c r="R3295" s="50"/>
    </row>
    <row r="3296" ht="15.75" customHeight="1">
      <c r="A3296" s="47" t="s">
        <v>86</v>
      </c>
      <c r="B3296" s="33">
        <v>13998.0</v>
      </c>
      <c r="C3296" s="32">
        <v>3012.0</v>
      </c>
      <c r="D3296" s="30">
        <f t="shared" si="404"/>
        <v>42161976</v>
      </c>
      <c r="E3296" s="30"/>
      <c r="F3296" s="31"/>
      <c r="G3296" s="32">
        <f t="shared" si="405"/>
        <v>3012</v>
      </c>
      <c r="H3296" s="33">
        <v>13998.0</v>
      </c>
      <c r="I3296" s="32">
        <f t="shared" si="406"/>
        <v>0</v>
      </c>
      <c r="J3296" s="30">
        <f t="shared" si="407"/>
        <v>42161976</v>
      </c>
      <c r="K3296" s="34">
        <f t="shared" si="408"/>
        <v>0</v>
      </c>
      <c r="L3296" s="60">
        <v>9286.82</v>
      </c>
      <c r="M3296" s="60">
        <f t="shared" si="409"/>
        <v>27971901.84</v>
      </c>
      <c r="N3296" s="60"/>
      <c r="O3296" s="60">
        <f t="shared" si="410"/>
        <v>91.57530386</v>
      </c>
      <c r="P3296" s="60">
        <f t="shared" si="411"/>
        <v>138.031221</v>
      </c>
      <c r="Q3296" s="50"/>
      <c r="R3296" s="50"/>
    </row>
    <row r="3297" ht="15.75" customHeight="1">
      <c r="A3297" s="47" t="s">
        <v>90</v>
      </c>
      <c r="B3297" s="33">
        <v>2011.0</v>
      </c>
      <c r="C3297" s="32">
        <v>6.0</v>
      </c>
      <c r="D3297" s="30">
        <f t="shared" si="404"/>
        <v>12066</v>
      </c>
      <c r="E3297" s="30"/>
      <c r="F3297" s="30"/>
      <c r="G3297" s="32">
        <f t="shared" si="405"/>
        <v>6</v>
      </c>
      <c r="H3297" s="33">
        <v>2011.0</v>
      </c>
      <c r="I3297" s="32">
        <f t="shared" si="406"/>
        <v>0</v>
      </c>
      <c r="J3297" s="30">
        <f t="shared" si="407"/>
        <v>12066</v>
      </c>
      <c r="K3297" s="34">
        <f t="shared" si="408"/>
        <v>0</v>
      </c>
      <c r="L3297" s="60">
        <v>948914.47</v>
      </c>
      <c r="M3297" s="60">
        <f t="shared" si="409"/>
        <v>5693486.82</v>
      </c>
      <c r="N3297" s="60"/>
      <c r="O3297" s="60">
        <f t="shared" si="410"/>
        <v>18.63951863</v>
      </c>
      <c r="P3297" s="60">
        <f t="shared" si="411"/>
        <v>0.03950205541</v>
      </c>
      <c r="Q3297" s="50"/>
      <c r="R3297" s="50"/>
    </row>
    <row r="3298" ht="15.75" customHeight="1">
      <c r="A3298" s="47" t="s">
        <v>54</v>
      </c>
      <c r="B3298" s="33">
        <v>99997.0</v>
      </c>
      <c r="C3298" s="32">
        <v>22.0</v>
      </c>
      <c r="D3298" s="30">
        <f t="shared" si="404"/>
        <v>2199934</v>
      </c>
      <c r="E3298" s="30"/>
      <c r="F3298" s="30"/>
      <c r="G3298" s="32">
        <f t="shared" si="405"/>
        <v>22</v>
      </c>
      <c r="H3298" s="33">
        <v>99997.0</v>
      </c>
      <c r="I3298" s="32">
        <f t="shared" si="406"/>
        <v>0</v>
      </c>
      <c r="J3298" s="30">
        <f t="shared" si="407"/>
        <v>2199934</v>
      </c>
      <c r="K3298" s="34">
        <f t="shared" si="408"/>
        <v>0</v>
      </c>
      <c r="L3298" s="60">
        <v>88834.2</v>
      </c>
      <c r="M3298" s="60">
        <f t="shared" si="409"/>
        <v>1954352.4</v>
      </c>
      <c r="N3298" s="60"/>
      <c r="O3298" s="60">
        <f t="shared" si="410"/>
        <v>6.398221183</v>
      </c>
      <c r="P3298" s="60">
        <f t="shared" si="411"/>
        <v>7.202214053</v>
      </c>
      <c r="Q3298" s="50"/>
      <c r="R3298" s="50"/>
    </row>
    <row r="3299" ht="15.75" customHeight="1">
      <c r="A3299" s="47" t="s">
        <v>55</v>
      </c>
      <c r="B3299" s="33">
        <v>4200.0</v>
      </c>
      <c r="C3299" s="32">
        <v>3.0</v>
      </c>
      <c r="D3299" s="30">
        <f t="shared" si="404"/>
        <v>12600</v>
      </c>
      <c r="E3299" s="30"/>
      <c r="F3299" s="30"/>
      <c r="G3299" s="32">
        <f t="shared" si="405"/>
        <v>3</v>
      </c>
      <c r="H3299" s="33">
        <v>4200.0</v>
      </c>
      <c r="I3299" s="32">
        <f t="shared" si="406"/>
        <v>0</v>
      </c>
      <c r="J3299" s="30">
        <f t="shared" si="407"/>
        <v>12600</v>
      </c>
      <c r="K3299" s="34">
        <f t="shared" si="408"/>
        <v>0</v>
      </c>
      <c r="L3299" s="60">
        <v>2866.67</v>
      </c>
      <c r="M3299" s="60">
        <f t="shared" si="409"/>
        <v>8600.01</v>
      </c>
      <c r="N3299" s="60"/>
      <c r="O3299" s="60">
        <f t="shared" si="410"/>
        <v>0.02815498687</v>
      </c>
      <c r="P3299" s="60">
        <f t="shared" si="411"/>
        <v>0.04125028163</v>
      </c>
      <c r="Q3299" s="50"/>
      <c r="R3299" s="50"/>
    </row>
    <row r="3300" ht="15.75" customHeight="1">
      <c r="A3300" s="48" t="s">
        <v>91</v>
      </c>
      <c r="B3300" s="33">
        <v>22799.0</v>
      </c>
      <c r="C3300" s="32">
        <v>4.0</v>
      </c>
      <c r="D3300" s="30">
        <f t="shared" si="404"/>
        <v>91196</v>
      </c>
      <c r="E3300" s="30"/>
      <c r="F3300" s="30"/>
      <c r="G3300" s="32">
        <f t="shared" si="405"/>
        <v>4</v>
      </c>
      <c r="H3300" s="33">
        <v>22799.0</v>
      </c>
      <c r="I3300" s="32">
        <f t="shared" si="406"/>
        <v>0</v>
      </c>
      <c r="J3300" s="30">
        <f t="shared" si="407"/>
        <v>91196</v>
      </c>
      <c r="K3300" s="34">
        <f t="shared" si="408"/>
        <v>0</v>
      </c>
      <c r="L3300" s="60">
        <v>13404.5</v>
      </c>
      <c r="M3300" s="60">
        <f t="shared" si="409"/>
        <v>53618</v>
      </c>
      <c r="N3300" s="60"/>
      <c r="O3300" s="60">
        <f t="shared" si="410"/>
        <v>0.1755363175</v>
      </c>
      <c r="P3300" s="60">
        <f t="shared" si="411"/>
        <v>0.2985603717</v>
      </c>
      <c r="Q3300" s="50"/>
      <c r="R3300" s="50"/>
    </row>
    <row r="3301" ht="15.75" customHeight="1">
      <c r="A3301" s="47" t="s">
        <v>92</v>
      </c>
      <c r="B3301" s="33">
        <v>150000.0</v>
      </c>
      <c r="C3301" s="32">
        <v>32.0</v>
      </c>
      <c r="D3301" s="30">
        <f t="shared" si="404"/>
        <v>4800000</v>
      </c>
      <c r="E3301" s="30"/>
      <c r="F3301" s="30"/>
      <c r="G3301" s="32">
        <f t="shared" si="405"/>
        <v>32</v>
      </c>
      <c r="H3301" s="33">
        <v>150000.0</v>
      </c>
      <c r="I3301" s="32">
        <f t="shared" si="406"/>
        <v>0</v>
      </c>
      <c r="J3301" s="30">
        <f t="shared" si="407"/>
        <v>4800000</v>
      </c>
      <c r="K3301" s="34">
        <f t="shared" si="408"/>
        <v>0</v>
      </c>
      <c r="L3301" s="60">
        <v>82498.04</v>
      </c>
      <c r="M3301" s="60">
        <f t="shared" si="409"/>
        <v>2639937.28</v>
      </c>
      <c r="N3301" s="60"/>
      <c r="O3301" s="60">
        <f t="shared" si="410"/>
        <v>8.642710817</v>
      </c>
      <c r="P3301" s="60">
        <f t="shared" si="411"/>
        <v>15.714393</v>
      </c>
      <c r="Q3301" s="50"/>
      <c r="R3301" s="50"/>
    </row>
    <row r="3302" ht="15.75" customHeight="1">
      <c r="A3302" s="47" t="s">
        <v>67</v>
      </c>
      <c r="B3302" s="33">
        <v>18999.99</v>
      </c>
      <c r="C3302" s="32">
        <v>5.0</v>
      </c>
      <c r="D3302" s="30">
        <f t="shared" si="404"/>
        <v>94999.95</v>
      </c>
      <c r="E3302" s="30"/>
      <c r="F3302" s="30"/>
      <c r="G3302" s="32">
        <f t="shared" si="405"/>
        <v>5</v>
      </c>
      <c r="H3302" s="33">
        <v>18999.99</v>
      </c>
      <c r="I3302" s="32">
        <f t="shared" si="406"/>
        <v>0</v>
      </c>
      <c r="J3302" s="30">
        <f t="shared" si="407"/>
        <v>94999.95</v>
      </c>
      <c r="K3302" s="34">
        <f t="shared" si="408"/>
        <v>0</v>
      </c>
      <c r="L3302" s="60">
        <v>5599.99</v>
      </c>
      <c r="M3302" s="60">
        <f t="shared" si="409"/>
        <v>27999.95</v>
      </c>
      <c r="N3302" s="60"/>
      <c r="O3302" s="60">
        <f t="shared" si="410"/>
        <v>0.09166712882</v>
      </c>
      <c r="P3302" s="60">
        <f t="shared" si="411"/>
        <v>0.3110138645</v>
      </c>
      <c r="Q3302" s="50"/>
      <c r="R3302" s="50"/>
    </row>
    <row r="3303" ht="15.75" customHeight="1">
      <c r="A3303" s="47" t="s">
        <v>57</v>
      </c>
      <c r="B3303" s="33">
        <v>57900.0</v>
      </c>
      <c r="C3303" s="32">
        <v>20.0</v>
      </c>
      <c r="D3303" s="30">
        <f t="shared" si="404"/>
        <v>1158000</v>
      </c>
      <c r="E3303" s="30"/>
      <c r="F3303" s="30"/>
      <c r="G3303" s="32">
        <f t="shared" si="405"/>
        <v>20</v>
      </c>
      <c r="H3303" s="33">
        <v>57500.0</v>
      </c>
      <c r="I3303" s="32">
        <f t="shared" si="406"/>
        <v>-400</v>
      </c>
      <c r="J3303" s="30">
        <f t="shared" si="407"/>
        <v>1150000</v>
      </c>
      <c r="K3303" s="34">
        <f t="shared" si="408"/>
        <v>-8000</v>
      </c>
      <c r="L3303" s="60">
        <v>38616.27</v>
      </c>
      <c r="M3303" s="60">
        <f t="shared" si="409"/>
        <v>772325.4</v>
      </c>
      <c r="N3303" s="60"/>
      <c r="O3303" s="60">
        <f t="shared" si="410"/>
        <v>2.528463513</v>
      </c>
      <c r="P3303" s="60">
        <f t="shared" si="411"/>
        <v>3.791097312</v>
      </c>
      <c r="Q3303" s="50"/>
      <c r="R3303" s="50"/>
    </row>
    <row r="3304" ht="15.75" customHeight="1">
      <c r="A3304" s="47" t="s">
        <v>58</v>
      </c>
      <c r="B3304" s="33">
        <v>90000.0</v>
      </c>
      <c r="C3304" s="32">
        <v>3.0</v>
      </c>
      <c r="D3304" s="30">
        <f t="shared" si="404"/>
        <v>270000</v>
      </c>
      <c r="E3304" s="30"/>
      <c r="F3304" s="30"/>
      <c r="G3304" s="32">
        <f t="shared" si="405"/>
        <v>3</v>
      </c>
      <c r="H3304" s="33">
        <v>90000.0</v>
      </c>
      <c r="I3304" s="32">
        <f t="shared" si="406"/>
        <v>0</v>
      </c>
      <c r="J3304" s="30">
        <f t="shared" si="407"/>
        <v>270000</v>
      </c>
      <c r="K3304" s="34">
        <f t="shared" si="408"/>
        <v>0</v>
      </c>
      <c r="L3304" s="60">
        <v>61848.67</v>
      </c>
      <c r="M3304" s="60">
        <f t="shared" si="409"/>
        <v>185546.01</v>
      </c>
      <c r="N3304" s="60"/>
      <c r="O3304" s="60">
        <f t="shared" si="410"/>
        <v>0.6074464419</v>
      </c>
      <c r="P3304" s="60">
        <f t="shared" si="411"/>
        <v>0.8839346064</v>
      </c>
      <c r="Q3304" s="50"/>
      <c r="R3304" s="50"/>
    </row>
    <row r="3305" ht="15.75" customHeight="1">
      <c r="A3305" s="47" t="s">
        <v>59</v>
      </c>
      <c r="B3305" s="33">
        <v>8.96</v>
      </c>
      <c r="C3305" s="32">
        <v>7033842.0</v>
      </c>
      <c r="D3305" s="30">
        <f t="shared" si="404"/>
        <v>63023224.32</v>
      </c>
      <c r="E3305" s="30"/>
      <c r="F3305" s="30"/>
      <c r="G3305" s="32">
        <f t="shared" si="405"/>
        <v>7033842</v>
      </c>
      <c r="H3305" s="33">
        <v>8.0</v>
      </c>
      <c r="I3305" s="32">
        <f t="shared" si="406"/>
        <v>-0.96</v>
      </c>
      <c r="J3305" s="30">
        <f t="shared" si="407"/>
        <v>56270736</v>
      </c>
      <c r="K3305" s="34">
        <f t="shared" si="408"/>
        <v>-6752488.32</v>
      </c>
      <c r="L3305" s="60">
        <v>8.63</v>
      </c>
      <c r="M3305" s="60">
        <f t="shared" si="409"/>
        <v>60702056.46</v>
      </c>
      <c r="N3305" s="60"/>
      <c r="O3305" s="60">
        <f t="shared" si="410"/>
        <v>198.7283273</v>
      </c>
      <c r="P3305" s="60">
        <f t="shared" si="411"/>
        <v>206.3274407</v>
      </c>
      <c r="Q3305" s="50"/>
      <c r="R3305" s="50"/>
    </row>
    <row r="3306" ht="15.75" customHeight="1">
      <c r="A3306" s="47" t="s">
        <v>60</v>
      </c>
      <c r="B3306" s="33">
        <v>2.59</v>
      </c>
      <c r="C3306" s="32">
        <v>1.39943409E8</v>
      </c>
      <c r="D3306" s="30">
        <f t="shared" si="404"/>
        <v>362453429.3</v>
      </c>
      <c r="E3306" s="30"/>
      <c r="F3306" s="30"/>
      <c r="G3306" s="32">
        <f t="shared" si="405"/>
        <v>139943409</v>
      </c>
      <c r="H3306" s="33">
        <v>2.27</v>
      </c>
      <c r="I3306" s="33">
        <f t="shared" si="406"/>
        <v>-0.32</v>
      </c>
      <c r="J3306" s="30">
        <f t="shared" si="407"/>
        <v>317671538.4</v>
      </c>
      <c r="K3306" s="34">
        <f t="shared" si="408"/>
        <v>-44781890.88</v>
      </c>
      <c r="L3306" s="60">
        <v>2.12</v>
      </c>
      <c r="M3306" s="60">
        <f t="shared" si="409"/>
        <v>296680027.1</v>
      </c>
      <c r="N3306" s="60"/>
      <c r="O3306" s="60">
        <f t="shared" si="410"/>
        <v>971.2805295</v>
      </c>
      <c r="P3306" s="60">
        <f t="shared" si="411"/>
        <v>1186.61159</v>
      </c>
      <c r="Q3306" s="50"/>
      <c r="R3306" s="50"/>
    </row>
    <row r="3307" ht="15.75" customHeight="1">
      <c r="A3307" s="47" t="s">
        <v>61</v>
      </c>
      <c r="B3307" s="33">
        <v>133500.0</v>
      </c>
      <c r="C3307" s="32">
        <v>8.0</v>
      </c>
      <c r="D3307" s="30">
        <f t="shared" si="404"/>
        <v>1068000</v>
      </c>
      <c r="E3307" s="30"/>
      <c r="F3307" s="30"/>
      <c r="G3307" s="32">
        <f t="shared" si="405"/>
        <v>8</v>
      </c>
      <c r="H3307" s="33">
        <v>133500.0</v>
      </c>
      <c r="I3307" s="32">
        <f t="shared" si="406"/>
        <v>0</v>
      </c>
      <c r="J3307" s="30">
        <f t="shared" si="407"/>
        <v>1068000</v>
      </c>
      <c r="K3307" s="34">
        <f t="shared" si="408"/>
        <v>0</v>
      </c>
      <c r="L3307" s="60">
        <v>96283.69</v>
      </c>
      <c r="M3307" s="60">
        <f t="shared" si="409"/>
        <v>770269.52</v>
      </c>
      <c r="N3307" s="60"/>
      <c r="O3307" s="60">
        <f t="shared" si="410"/>
        <v>2.521732907</v>
      </c>
      <c r="P3307" s="60">
        <f t="shared" si="411"/>
        <v>3.496452443</v>
      </c>
      <c r="Q3307" s="50"/>
      <c r="R3307" s="50"/>
    </row>
    <row r="3308" ht="15.75" customHeight="1">
      <c r="A3308" s="47" t="s">
        <v>82</v>
      </c>
      <c r="B3308" s="45">
        <v>50000.0</v>
      </c>
      <c r="C3308" s="32">
        <v>4.0</v>
      </c>
      <c r="D3308" s="31">
        <f t="shared" si="404"/>
        <v>200000</v>
      </c>
      <c r="E3308" s="30"/>
      <c r="F3308" s="31"/>
      <c r="G3308" s="32">
        <f t="shared" si="405"/>
        <v>4</v>
      </c>
      <c r="H3308" s="45">
        <v>50000.0</v>
      </c>
      <c r="I3308" s="32">
        <f t="shared" si="406"/>
        <v>0</v>
      </c>
      <c r="J3308" s="31">
        <f t="shared" si="407"/>
        <v>200000</v>
      </c>
      <c r="K3308" s="34">
        <f t="shared" si="408"/>
        <v>0</v>
      </c>
      <c r="L3308" s="60">
        <v>33386.06</v>
      </c>
      <c r="M3308" s="60">
        <f t="shared" si="409"/>
        <v>133544.24</v>
      </c>
      <c r="N3308" s="60"/>
      <c r="O3308" s="60">
        <f t="shared" si="410"/>
        <v>0.4372013897</v>
      </c>
      <c r="P3308" s="60">
        <f t="shared" si="411"/>
        <v>0.6547663751</v>
      </c>
      <c r="Q3308" s="50"/>
      <c r="R3308" s="50"/>
    </row>
    <row r="3309" ht="15.75" customHeight="1">
      <c r="A3309" s="47" t="s">
        <v>93</v>
      </c>
      <c r="B3309" s="33">
        <v>350000.0</v>
      </c>
      <c r="C3309" s="32">
        <v>2111.0</v>
      </c>
      <c r="D3309" s="30">
        <f t="shared" si="404"/>
        <v>738850000</v>
      </c>
      <c r="E3309" s="30"/>
      <c r="F3309" s="30"/>
      <c r="G3309" s="32">
        <f t="shared" si="405"/>
        <v>2111</v>
      </c>
      <c r="H3309" s="33">
        <v>399999.0</v>
      </c>
      <c r="I3309" s="32">
        <f t="shared" si="406"/>
        <v>49999</v>
      </c>
      <c r="J3309" s="30">
        <f t="shared" si="407"/>
        <v>844397889</v>
      </c>
      <c r="K3309" s="34">
        <f t="shared" si="408"/>
        <v>105547889</v>
      </c>
      <c r="L3309" s="60">
        <v>209480.06</v>
      </c>
      <c r="M3309" s="60">
        <f t="shared" si="409"/>
        <v>442212406.7</v>
      </c>
      <c r="N3309" s="60"/>
      <c r="O3309" s="60">
        <f t="shared" si="410"/>
        <v>1447.729073</v>
      </c>
      <c r="P3309" s="60">
        <f t="shared" si="411"/>
        <v>2418.870681</v>
      </c>
      <c r="Q3309" s="50"/>
      <c r="R3309" s="50"/>
    </row>
    <row r="3310" ht="15.75" customHeight="1">
      <c r="A3310" s="47" t="s">
        <v>94</v>
      </c>
      <c r="B3310" s="33">
        <v>28500.0</v>
      </c>
      <c r="C3310" s="32">
        <v>8.0</v>
      </c>
      <c r="D3310" s="30">
        <f t="shared" si="404"/>
        <v>228000</v>
      </c>
      <c r="E3310" s="30"/>
      <c r="F3310" s="30"/>
      <c r="G3310" s="32">
        <f t="shared" si="405"/>
        <v>8</v>
      </c>
      <c r="H3310" s="33">
        <v>29000.0</v>
      </c>
      <c r="I3310" s="32">
        <f t="shared" si="406"/>
        <v>500</v>
      </c>
      <c r="J3310" s="30">
        <f t="shared" si="407"/>
        <v>232000</v>
      </c>
      <c r="K3310" s="34">
        <f t="shared" si="408"/>
        <v>4000</v>
      </c>
      <c r="L3310" s="60">
        <v>12781.25</v>
      </c>
      <c r="M3310" s="60">
        <f t="shared" si="409"/>
        <v>102250</v>
      </c>
      <c r="N3310" s="60"/>
      <c r="O3310" s="60">
        <f t="shared" si="410"/>
        <v>0.3347493093</v>
      </c>
      <c r="P3310" s="60">
        <f t="shared" si="411"/>
        <v>0.7464336676</v>
      </c>
      <c r="Q3310" s="50"/>
      <c r="R3310" s="50"/>
    </row>
    <row r="3311" ht="15.75" customHeight="1">
      <c r="A3311" s="47" t="s">
        <v>64</v>
      </c>
      <c r="B3311" s="33">
        <v>795000.0</v>
      </c>
      <c r="C3311" s="32">
        <v>50.0</v>
      </c>
      <c r="D3311" s="30">
        <f t="shared" si="404"/>
        <v>39750000</v>
      </c>
      <c r="E3311" s="30"/>
      <c r="F3311" s="30"/>
      <c r="G3311" s="32">
        <f t="shared" si="405"/>
        <v>50</v>
      </c>
      <c r="H3311" s="33">
        <v>795000.0</v>
      </c>
      <c r="I3311" s="32">
        <f t="shared" si="406"/>
        <v>0</v>
      </c>
      <c r="J3311" s="30">
        <f t="shared" si="407"/>
        <v>39750000</v>
      </c>
      <c r="K3311" s="34">
        <f t="shared" si="408"/>
        <v>0</v>
      </c>
      <c r="L3311" s="60">
        <v>159664.04</v>
      </c>
      <c r="M3311" s="60">
        <f t="shared" si="409"/>
        <v>7983202</v>
      </c>
      <c r="N3311" s="60"/>
      <c r="O3311" s="60">
        <f t="shared" si="410"/>
        <v>26.13566118</v>
      </c>
      <c r="P3311" s="60">
        <f t="shared" si="411"/>
        <v>130.1348171</v>
      </c>
      <c r="Q3311" s="50"/>
      <c r="R3311" s="50"/>
    </row>
    <row r="3312" ht="15.75" customHeight="1">
      <c r="A3312" s="47" t="s">
        <v>65</v>
      </c>
      <c r="B3312" s="33">
        <v>795000.0</v>
      </c>
      <c r="C3312" s="32">
        <v>293.0</v>
      </c>
      <c r="D3312" s="30">
        <f t="shared" si="404"/>
        <v>232935000</v>
      </c>
      <c r="E3312" s="30"/>
      <c r="F3312" s="30"/>
      <c r="G3312" s="32">
        <f t="shared" si="405"/>
        <v>293</v>
      </c>
      <c r="H3312" s="33">
        <v>795000.0</v>
      </c>
      <c r="I3312" s="32">
        <f t="shared" si="406"/>
        <v>0</v>
      </c>
      <c r="J3312" s="30">
        <f t="shared" si="407"/>
        <v>232935000</v>
      </c>
      <c r="K3312" s="34">
        <f t="shared" si="408"/>
        <v>0</v>
      </c>
      <c r="L3312" s="60">
        <v>186564.07</v>
      </c>
      <c r="M3312" s="60">
        <f t="shared" si="409"/>
        <v>54663272.51</v>
      </c>
      <c r="N3312" s="60"/>
      <c r="O3312" s="60">
        <f t="shared" si="410"/>
        <v>178.958364</v>
      </c>
      <c r="P3312" s="60">
        <f t="shared" si="411"/>
        <v>762.5900279</v>
      </c>
      <c r="Q3312" s="50"/>
      <c r="R3312" s="50"/>
    </row>
    <row r="3313" ht="15.75" customHeight="1">
      <c r="A3313" s="47" t="s">
        <v>95</v>
      </c>
      <c r="B3313" s="33">
        <v>4500.0</v>
      </c>
      <c r="C3313" s="32">
        <v>19.0</v>
      </c>
      <c r="D3313" s="30">
        <f t="shared" si="404"/>
        <v>85500</v>
      </c>
      <c r="E3313" s="30"/>
      <c r="F3313" s="30"/>
      <c r="G3313" s="32">
        <f t="shared" si="405"/>
        <v>19</v>
      </c>
      <c r="H3313" s="33">
        <v>4600.0</v>
      </c>
      <c r="I3313" s="32">
        <f t="shared" si="406"/>
        <v>100</v>
      </c>
      <c r="J3313" s="30">
        <f t="shared" si="407"/>
        <v>87400</v>
      </c>
      <c r="K3313" s="34">
        <f t="shared" si="408"/>
        <v>1900</v>
      </c>
      <c r="L3313" s="60">
        <v>2392.79</v>
      </c>
      <c r="M3313" s="60">
        <f t="shared" si="409"/>
        <v>45463.01</v>
      </c>
      <c r="N3313" s="60"/>
      <c r="O3313" s="60">
        <f t="shared" si="410"/>
        <v>0.1488382513</v>
      </c>
      <c r="P3313" s="60">
        <f t="shared" si="411"/>
        <v>0.2799126254</v>
      </c>
      <c r="Q3313" s="50"/>
      <c r="R3313" s="50"/>
    </row>
    <row r="3314" ht="15.75" customHeight="1">
      <c r="A3314" s="47" t="s">
        <v>96</v>
      </c>
      <c r="B3314" s="33">
        <v>10000.0</v>
      </c>
      <c r="C3314" s="32">
        <v>14.0</v>
      </c>
      <c r="D3314" s="30">
        <f t="shared" si="404"/>
        <v>140000</v>
      </c>
      <c r="E3314" s="30"/>
      <c r="F3314" s="30"/>
      <c r="G3314" s="32">
        <f t="shared" si="405"/>
        <v>14</v>
      </c>
      <c r="H3314" s="33">
        <v>11000.0</v>
      </c>
      <c r="I3314" s="32">
        <f t="shared" si="406"/>
        <v>1000</v>
      </c>
      <c r="J3314" s="30">
        <f t="shared" si="407"/>
        <v>154000</v>
      </c>
      <c r="K3314" s="34">
        <f t="shared" si="408"/>
        <v>14000</v>
      </c>
      <c r="L3314" s="60">
        <v>6716.28</v>
      </c>
      <c r="M3314" s="60">
        <f t="shared" si="409"/>
        <v>94027.92</v>
      </c>
      <c r="N3314" s="60"/>
      <c r="O3314" s="60">
        <f t="shared" si="410"/>
        <v>0.3078316017</v>
      </c>
      <c r="P3314" s="60">
        <f t="shared" si="411"/>
        <v>0.4583364626</v>
      </c>
      <c r="Q3314" s="50"/>
      <c r="R3314" s="50"/>
    </row>
    <row r="3315" ht="15.75" customHeight="1">
      <c r="A3315" s="47" t="s">
        <v>50</v>
      </c>
      <c r="B3315" s="33">
        <v>113000.0</v>
      </c>
      <c r="C3315" s="32">
        <v>186.0</v>
      </c>
      <c r="D3315" s="30">
        <f t="shared" si="404"/>
        <v>21018000</v>
      </c>
      <c r="E3315" s="30"/>
      <c r="F3315" s="30"/>
      <c r="G3315" s="32">
        <f t="shared" si="405"/>
        <v>186</v>
      </c>
      <c r="H3315" s="33">
        <v>115000.0</v>
      </c>
      <c r="I3315" s="32">
        <f t="shared" si="406"/>
        <v>2000</v>
      </c>
      <c r="J3315" s="30">
        <f t="shared" si="407"/>
        <v>21390000</v>
      </c>
      <c r="K3315" s="34">
        <f t="shared" si="408"/>
        <v>372000</v>
      </c>
      <c r="L3315" s="60">
        <v>78033.9</v>
      </c>
      <c r="M3315" s="60">
        <f t="shared" si="409"/>
        <v>14514305.4</v>
      </c>
      <c r="N3315" s="60"/>
      <c r="O3315" s="60">
        <f t="shared" si="410"/>
        <v>47.51739567</v>
      </c>
      <c r="P3315" s="60">
        <f t="shared" si="411"/>
        <v>68.80939836</v>
      </c>
      <c r="Q3315" s="50"/>
      <c r="R3315" s="50"/>
    </row>
    <row r="3316" ht="15.75" customHeight="1">
      <c r="A3316" s="47" t="s">
        <v>49</v>
      </c>
      <c r="B3316" s="33">
        <v>92999.0</v>
      </c>
      <c r="C3316" s="32">
        <v>1535.0</v>
      </c>
      <c r="D3316" s="30">
        <f t="shared" si="404"/>
        <v>142753465</v>
      </c>
      <c r="E3316" s="30"/>
      <c r="F3316" s="30"/>
      <c r="G3316" s="32">
        <f t="shared" si="405"/>
        <v>1535</v>
      </c>
      <c r="H3316" s="33">
        <v>90000.0</v>
      </c>
      <c r="I3316" s="32">
        <f t="shared" si="406"/>
        <v>-2999</v>
      </c>
      <c r="J3316" s="30">
        <f t="shared" si="407"/>
        <v>138150000</v>
      </c>
      <c r="K3316" s="34">
        <f t="shared" si="408"/>
        <v>-4603465</v>
      </c>
      <c r="L3316" s="60">
        <v>70388.15</v>
      </c>
      <c r="M3316" s="60">
        <f t="shared" si="409"/>
        <v>108045810.3</v>
      </c>
      <c r="N3316" s="60"/>
      <c r="O3316" s="60">
        <f t="shared" si="410"/>
        <v>353.7238176</v>
      </c>
      <c r="P3316" s="60">
        <f t="shared" si="411"/>
        <v>467.3508441</v>
      </c>
      <c r="Q3316" s="50"/>
      <c r="R3316" s="50"/>
    </row>
    <row r="3317" ht="15.75" customHeight="1">
      <c r="A3317" s="47" t="s">
        <v>97</v>
      </c>
      <c r="B3317" s="33">
        <v>38500.01</v>
      </c>
      <c r="C3317" s="32">
        <v>721.0</v>
      </c>
      <c r="D3317" s="30">
        <f t="shared" si="404"/>
        <v>27758507.21</v>
      </c>
      <c r="E3317" s="30"/>
      <c r="F3317" s="30"/>
      <c r="G3317" s="32">
        <f t="shared" si="405"/>
        <v>721</v>
      </c>
      <c r="H3317" s="33">
        <v>38500.01</v>
      </c>
      <c r="I3317" s="32">
        <f t="shared" si="406"/>
        <v>0</v>
      </c>
      <c r="J3317" s="30">
        <f t="shared" si="407"/>
        <v>27758507.21</v>
      </c>
      <c r="K3317" s="34">
        <f t="shared" si="408"/>
        <v>0</v>
      </c>
      <c r="L3317" s="60">
        <v>16111.79</v>
      </c>
      <c r="M3317" s="60">
        <f t="shared" si="409"/>
        <v>11616600.59</v>
      </c>
      <c r="N3317" s="60"/>
      <c r="O3317" s="60">
        <f t="shared" si="410"/>
        <v>38.0307973</v>
      </c>
      <c r="P3317" s="60">
        <f t="shared" si="411"/>
        <v>90.87668572</v>
      </c>
      <c r="Q3317" s="50"/>
      <c r="R3317" s="50"/>
    </row>
    <row r="3318" ht="15.75" customHeight="1">
      <c r="A3318" s="47" t="s">
        <v>51</v>
      </c>
      <c r="B3318" s="33">
        <v>88000.0</v>
      </c>
      <c r="C3318" s="32">
        <v>167334.0</v>
      </c>
      <c r="D3318" s="30">
        <f t="shared" si="404"/>
        <v>14725392000</v>
      </c>
      <c r="E3318" s="30">
        <v>200.0</v>
      </c>
      <c r="F3318" s="30"/>
      <c r="G3318" s="32">
        <f t="shared" si="405"/>
        <v>167534</v>
      </c>
      <c r="H3318" s="33">
        <v>88000.0</v>
      </c>
      <c r="I3318" s="32">
        <f t="shared" si="406"/>
        <v>0</v>
      </c>
      <c r="J3318" s="30">
        <f t="shared" si="407"/>
        <v>14742992000</v>
      </c>
      <c r="K3318" s="34">
        <f t="shared" si="408"/>
        <v>17600000</v>
      </c>
      <c r="L3318" s="60">
        <v>23231.96</v>
      </c>
      <c r="M3318" s="60">
        <f t="shared" si="409"/>
        <v>3887496795</v>
      </c>
      <c r="N3318" s="60"/>
      <c r="O3318" s="60">
        <f t="shared" si="410"/>
        <v>12727.01092</v>
      </c>
      <c r="P3318" s="60">
        <f t="shared" si="411"/>
        <v>48208.45771</v>
      </c>
      <c r="Q3318" s="50"/>
      <c r="R3318" s="50"/>
    </row>
    <row r="3319" ht="15.75" customHeight="1">
      <c r="A3319" s="47" t="s">
        <v>70</v>
      </c>
      <c r="B3319" s="33">
        <v>835.0</v>
      </c>
      <c r="C3319" s="32">
        <v>10926.0</v>
      </c>
      <c r="D3319" s="30">
        <f t="shared" si="404"/>
        <v>9123210</v>
      </c>
      <c r="E3319" s="30"/>
      <c r="F3319" s="30"/>
      <c r="G3319" s="32">
        <f t="shared" si="405"/>
        <v>10926</v>
      </c>
      <c r="H3319" s="33">
        <v>835.0</v>
      </c>
      <c r="I3319" s="32">
        <f t="shared" si="406"/>
        <v>0</v>
      </c>
      <c r="J3319" s="30">
        <f t="shared" si="407"/>
        <v>9123210</v>
      </c>
      <c r="K3319" s="34">
        <f t="shared" si="408"/>
        <v>0</v>
      </c>
      <c r="L3319" s="60">
        <v>689.61</v>
      </c>
      <c r="M3319" s="60">
        <f t="shared" si="409"/>
        <v>7534678.86</v>
      </c>
      <c r="N3319" s="60"/>
      <c r="O3319" s="60">
        <f t="shared" si="410"/>
        <v>24.66727182</v>
      </c>
      <c r="P3319" s="60">
        <f t="shared" si="411"/>
        <v>29.8678557</v>
      </c>
      <c r="Q3319" s="50"/>
      <c r="R3319" s="50"/>
    </row>
    <row r="3320" ht="15.75" hidden="1" customHeight="1">
      <c r="A3320" s="35"/>
      <c r="B3320" s="10"/>
      <c r="C3320" s="32"/>
      <c r="D3320" s="31">
        <f t="shared" si="404"/>
        <v>0</v>
      </c>
      <c r="E3320" s="31"/>
      <c r="F3320" s="31"/>
      <c r="G3320" s="32"/>
      <c r="H3320" s="31"/>
      <c r="I3320" s="32">
        <f t="shared" si="406"/>
        <v>0</v>
      </c>
      <c r="J3320" s="31">
        <f t="shared" si="407"/>
        <v>0</v>
      </c>
      <c r="K3320" s="34">
        <f t="shared" si="408"/>
        <v>0</v>
      </c>
      <c r="L3320" s="60"/>
      <c r="M3320" s="60">
        <f t="shared" si="409"/>
        <v>0</v>
      </c>
      <c r="N3320" s="60"/>
      <c r="O3320" s="60">
        <f t="shared" si="410"/>
        <v>0</v>
      </c>
      <c r="P3320" s="60">
        <f t="shared" si="411"/>
        <v>0</v>
      </c>
    </row>
    <row r="3321" ht="15.75" hidden="1" customHeight="1">
      <c r="A3321" s="35"/>
      <c r="B3321" s="10"/>
      <c r="C3321" s="32"/>
      <c r="D3321" s="31">
        <f t="shared" si="404"/>
        <v>0</v>
      </c>
      <c r="E3321" s="31"/>
      <c r="F3321" s="31"/>
      <c r="G3321" s="32"/>
      <c r="H3321" s="31"/>
      <c r="I3321" s="32">
        <f t="shared" si="406"/>
        <v>0</v>
      </c>
      <c r="J3321" s="31">
        <f t="shared" si="407"/>
        <v>0</v>
      </c>
      <c r="K3321" s="34">
        <f t="shared" si="408"/>
        <v>0</v>
      </c>
      <c r="L3321" s="60"/>
      <c r="M3321" s="60">
        <f t="shared" si="409"/>
        <v>0</v>
      </c>
      <c r="N3321" s="60"/>
      <c r="O3321" s="60">
        <f t="shared" si="410"/>
        <v>0</v>
      </c>
      <c r="P3321" s="60">
        <f t="shared" si="411"/>
        <v>0</v>
      </c>
    </row>
    <row r="3322" ht="15.75" hidden="1" customHeight="1">
      <c r="A3322" s="37"/>
      <c r="B3322" s="38"/>
      <c r="C3322" s="32"/>
      <c r="D3322" s="39">
        <f t="shared" si="404"/>
        <v>0</v>
      </c>
      <c r="E3322" s="39"/>
      <c r="F3322" s="39"/>
      <c r="G3322" s="32"/>
      <c r="H3322" s="39"/>
      <c r="I3322" s="40">
        <f t="shared" si="406"/>
        <v>0</v>
      </c>
      <c r="J3322" s="39">
        <f t="shared" si="407"/>
        <v>0</v>
      </c>
      <c r="K3322" s="34">
        <f t="shared" si="408"/>
        <v>0</v>
      </c>
      <c r="L3322" s="60"/>
      <c r="M3322" s="60">
        <f t="shared" si="409"/>
        <v>0</v>
      </c>
      <c r="N3322" s="60"/>
      <c r="O3322" s="60">
        <f t="shared" si="410"/>
        <v>0</v>
      </c>
      <c r="P3322" s="60">
        <f t="shared" si="411"/>
        <v>0</v>
      </c>
    </row>
    <row r="3323" ht="15.75" customHeight="1">
      <c r="B3323" s="2"/>
      <c r="C3323" s="12">
        <f>SUM(C3291:C3322)</f>
        <v>148673690</v>
      </c>
      <c r="D3323" s="3"/>
      <c r="E3323" s="3"/>
      <c r="F3323" s="3"/>
      <c r="G3323" s="12">
        <f>SUM(G3291:G3322)</f>
        <v>148674390</v>
      </c>
      <c r="H3323" s="3"/>
      <c r="I3323" s="3"/>
      <c r="J3323" s="3"/>
      <c r="M3323" s="1" t="s">
        <v>223</v>
      </c>
      <c r="N3323" s="2"/>
      <c r="O3323" s="60"/>
      <c r="P3323" s="60"/>
    </row>
    <row r="3324" ht="15.75" customHeight="1">
      <c r="B3324" s="2"/>
      <c r="C3324" s="2"/>
      <c r="D3324" s="3"/>
      <c r="E3324" s="3"/>
      <c r="F3324" s="3"/>
      <c r="G3324" s="3"/>
      <c r="H3324" s="3"/>
      <c r="I3324" s="3"/>
      <c r="J3324" s="3"/>
      <c r="M3324" s="61">
        <f>SUM(M3291:M3323)</f>
        <v>12026618114</v>
      </c>
      <c r="N3324" s="2"/>
      <c r="O3324" s="60">
        <f>M3324/M$2829</f>
        <v>42257.78091</v>
      </c>
      <c r="P3324" s="60">
        <f>SUM(P3291:P3319)</f>
        <v>104482.759</v>
      </c>
    </row>
    <row r="3325" ht="15.75" customHeight="1">
      <c r="B3325" s="2"/>
      <c r="C3325" s="2"/>
      <c r="D3325" s="3" t="s">
        <v>17</v>
      </c>
      <c r="E3325" s="3"/>
      <c r="F3325" s="3"/>
      <c r="G3325" s="3"/>
      <c r="H3325" s="3"/>
      <c r="I3325" s="3"/>
      <c r="J3325" s="3" t="s">
        <v>17</v>
      </c>
    </row>
    <row r="3326" ht="15.75" customHeight="1">
      <c r="A3326" s="51" t="s">
        <v>88</v>
      </c>
      <c r="B3326" s="52" t="s">
        <v>51</v>
      </c>
      <c r="C3326" s="52" t="s">
        <v>48</v>
      </c>
      <c r="D3326" s="3">
        <f>SUM(D3291:D3325)</f>
        <v>31914515774</v>
      </c>
      <c r="E3326" s="3"/>
      <c r="F3326" s="3"/>
      <c r="G3326" s="3"/>
      <c r="H3326" s="3"/>
      <c r="I3326" s="3"/>
      <c r="J3326" s="3">
        <f>SUM(J3291:J3325)</f>
        <v>32096546446</v>
      </c>
      <c r="K3326" s="17">
        <f>J3326-D3326</f>
        <v>182030671.8</v>
      </c>
    </row>
    <row r="3327" ht="15.75" customHeight="1">
      <c r="A3327" s="15" t="s">
        <v>157</v>
      </c>
      <c r="B3327" s="15" t="s">
        <v>157</v>
      </c>
      <c r="C3327" s="15" t="s">
        <v>157</v>
      </c>
      <c r="D3327" s="3"/>
      <c r="E3327" s="3"/>
      <c r="F3327" s="3"/>
      <c r="G3327" s="3">
        <f>C3306/100000</f>
        <v>1399.43409</v>
      </c>
      <c r="H3327" s="3"/>
      <c r="I3327" s="3"/>
      <c r="J3327" s="3"/>
    </row>
    <row r="3328" ht="15.75" customHeight="1">
      <c r="A3328" s="2">
        <v>5.791930372E9</v>
      </c>
      <c r="B3328" s="2">
        <v>2.6121595E7</v>
      </c>
      <c r="C3328" s="2">
        <v>2.925E7</v>
      </c>
      <c r="D3328" s="3" t="s">
        <v>20</v>
      </c>
      <c r="E3328" s="3"/>
      <c r="F3328" s="3"/>
      <c r="G3328" s="3"/>
      <c r="H3328" s="3"/>
      <c r="I3328" s="3"/>
      <c r="J3328" s="3" t="s">
        <v>20</v>
      </c>
      <c r="K3328" s="43">
        <f>K3326/J3329</f>
        <v>595.9378157</v>
      </c>
    </row>
    <row r="3329" ht="15.75" customHeight="1">
      <c r="A3329" s="52" t="s">
        <v>158</v>
      </c>
      <c r="B3329" s="52" t="s">
        <v>158</v>
      </c>
      <c r="C3329" s="52" t="s">
        <v>158</v>
      </c>
      <c r="D3329" s="11">
        <v>303538.0</v>
      </c>
      <c r="E3329" s="3"/>
      <c r="F3329" s="3"/>
      <c r="G3329" s="3"/>
      <c r="H3329" s="3"/>
      <c r="I3329" s="3"/>
      <c r="J3329" s="11">
        <v>305452.46</v>
      </c>
      <c r="K3329" s="42"/>
    </row>
    <row r="3330" ht="15.75" customHeight="1">
      <c r="A3330" s="2">
        <f>C3292</f>
        <v>1035731</v>
      </c>
      <c r="B3330" s="2">
        <f>C3318</f>
        <v>167334</v>
      </c>
      <c r="C3330" s="2">
        <f>C3295</f>
        <v>155557</v>
      </c>
      <c r="D3330" s="3" t="s">
        <v>21</v>
      </c>
      <c r="E3330" s="3"/>
      <c r="F3330" s="3"/>
      <c r="G3330" s="3"/>
      <c r="H3330" s="3"/>
      <c r="I3330" s="3"/>
      <c r="J3330" s="3" t="s">
        <v>21</v>
      </c>
    </row>
    <row r="3331" ht="15.75" customHeight="1">
      <c r="A3331" s="52" t="s">
        <v>159</v>
      </c>
      <c r="B3331" s="52" t="s">
        <v>159</v>
      </c>
      <c r="C3331" s="52" t="s">
        <v>159</v>
      </c>
      <c r="D3331" s="12">
        <f>D3326/D3329</f>
        <v>105141.7476</v>
      </c>
      <c r="E3331" s="12"/>
      <c r="F3331" s="12"/>
      <c r="G3331" s="12"/>
      <c r="H3331" s="3"/>
      <c r="I3331" s="3"/>
      <c r="J3331" s="12">
        <f>J3326/J3329</f>
        <v>105078.6968</v>
      </c>
      <c r="K3331" s="18">
        <f>J3331-D3331</f>
        <v>-63.05072237</v>
      </c>
    </row>
    <row r="3332" ht="15.75" customHeight="1">
      <c r="A3332" s="6">
        <f t="shared" ref="A3332:C3332" si="412">A3330*100/A3328</f>
        <v>0.01788231097</v>
      </c>
      <c r="B3332" s="2">
        <f t="shared" si="412"/>
        <v>0.6405964107</v>
      </c>
      <c r="C3332" s="2">
        <f t="shared" si="412"/>
        <v>0.5318188034</v>
      </c>
      <c r="D3332" s="3"/>
      <c r="E3332" s="3"/>
      <c r="F3332" s="3"/>
      <c r="G3332" s="3"/>
      <c r="H3332" s="3"/>
      <c r="I3332" s="3"/>
      <c r="J3332" s="3"/>
    </row>
    <row r="3333" ht="15.75" customHeight="1">
      <c r="B3333" s="2"/>
      <c r="C3333" s="2"/>
      <c r="D3333" s="3"/>
      <c r="E3333" s="3"/>
      <c r="F3333" s="3"/>
      <c r="G3333" s="3"/>
      <c r="H3333" s="3"/>
      <c r="I3333" s="3"/>
      <c r="J3333" s="3"/>
    </row>
    <row r="3334" ht="15.75" customHeight="1">
      <c r="B3334" s="2"/>
      <c r="C3334" s="2"/>
      <c r="D3334" s="3"/>
      <c r="E3334" s="3"/>
      <c r="F3334" s="3"/>
      <c r="G3334" s="3"/>
      <c r="H3334" s="3"/>
      <c r="I3334" s="3"/>
      <c r="J3334" s="3"/>
    </row>
    <row r="3335" ht="15.75" customHeight="1">
      <c r="B3335" s="2"/>
      <c r="C3335" s="2"/>
      <c r="D3335" s="3"/>
      <c r="E3335" s="3"/>
      <c r="F3335" s="3"/>
      <c r="G3335" s="3"/>
      <c r="H3335" s="3"/>
      <c r="I3335" s="3"/>
      <c r="J3335" s="3"/>
    </row>
    <row r="3336" ht="15.75" customHeight="1">
      <c r="B3336" s="2"/>
      <c r="C3336" s="2"/>
      <c r="D3336" s="3"/>
      <c r="E3336" s="3"/>
      <c r="F3336" s="3"/>
      <c r="G3336" s="3"/>
      <c r="H3336" s="3"/>
      <c r="I3336" s="3"/>
      <c r="J3336" s="3"/>
    </row>
    <row r="3337" ht="15.75" customHeight="1">
      <c r="B3337" s="2"/>
      <c r="C3337" s="2"/>
      <c r="D3337" s="3"/>
      <c r="E3337" s="3"/>
      <c r="F3337" s="3"/>
      <c r="G3337" s="3"/>
      <c r="H3337" s="3"/>
      <c r="I3337" s="3"/>
      <c r="J3337" s="3"/>
    </row>
    <row r="3338" ht="15.75" customHeight="1">
      <c r="B3338" s="2"/>
      <c r="C3338" s="2"/>
      <c r="D3338" s="3"/>
      <c r="E3338" s="3"/>
      <c r="F3338" s="3"/>
      <c r="G3338" s="3"/>
      <c r="H3338" s="3"/>
      <c r="I3338" s="3"/>
      <c r="J3338" s="3"/>
    </row>
    <row r="3339" ht="15.75" customHeight="1">
      <c r="B3339" s="2"/>
      <c r="C3339" s="2"/>
      <c r="D3339" s="3"/>
      <c r="E3339" s="3"/>
      <c r="F3339" s="3"/>
      <c r="G3339" s="3"/>
      <c r="H3339" s="3"/>
      <c r="I3339" s="3"/>
      <c r="J3339" s="3"/>
    </row>
    <row r="3340" ht="15.75" customHeight="1">
      <c r="A3340" s="1" t="s">
        <v>268</v>
      </c>
      <c r="B3340" s="2"/>
      <c r="C3340" s="2"/>
      <c r="D3340" s="3"/>
      <c r="E3340" s="3"/>
      <c r="F3340" s="3"/>
      <c r="G3340" s="3"/>
      <c r="H3340" s="3"/>
      <c r="I3340" s="3"/>
      <c r="J3340" s="3"/>
    </row>
    <row r="3341" ht="15.75" customHeight="1">
      <c r="B3341" s="2"/>
      <c r="C3341" s="2"/>
      <c r="D3341" s="3"/>
      <c r="E3341" s="3"/>
      <c r="F3341" s="3"/>
      <c r="G3341" s="3"/>
      <c r="H3341" s="3"/>
      <c r="I3341" s="3"/>
      <c r="J3341" s="3"/>
      <c r="M3341" s="24" t="s">
        <v>269</v>
      </c>
    </row>
    <row r="3342" ht="15.75" customHeight="1">
      <c r="A3342" s="19" t="s">
        <v>35</v>
      </c>
      <c r="B3342" s="20"/>
      <c r="C3342" s="20"/>
      <c r="D3342" s="21"/>
      <c r="E3342" s="22" t="s">
        <v>36</v>
      </c>
      <c r="F3342" s="23"/>
      <c r="G3342" s="21"/>
      <c r="H3342" s="21"/>
      <c r="I3342" s="21"/>
      <c r="J3342" s="21"/>
      <c r="K3342" s="24"/>
      <c r="L3342" s="24"/>
      <c r="M3342" s="59">
        <f>J3382</f>
        <v>306257.25</v>
      </c>
      <c r="N3342" s="24"/>
      <c r="O3342" s="24"/>
      <c r="P3342" s="24"/>
      <c r="Q3342" s="1"/>
      <c r="R3342" s="1"/>
    </row>
    <row r="3343" ht="15.75" customHeight="1">
      <c r="A3343" s="25" t="s">
        <v>2</v>
      </c>
      <c r="B3343" s="27" t="s">
        <v>267</v>
      </c>
      <c r="C3343" s="26" t="s">
        <v>8</v>
      </c>
      <c r="D3343" s="27" t="s">
        <v>217</v>
      </c>
      <c r="E3343" s="27" t="s">
        <v>38</v>
      </c>
      <c r="F3343" s="27" t="s">
        <v>39</v>
      </c>
      <c r="G3343" s="27" t="s">
        <v>40</v>
      </c>
      <c r="H3343" s="27" t="s">
        <v>270</v>
      </c>
      <c r="I3343" s="27" t="s">
        <v>42</v>
      </c>
      <c r="J3343" s="27" t="s">
        <v>270</v>
      </c>
      <c r="K3343" s="28" t="s">
        <v>12</v>
      </c>
      <c r="L3343" s="28" t="s">
        <v>219</v>
      </c>
      <c r="M3343" s="28" t="s">
        <v>220</v>
      </c>
      <c r="N3343" s="28"/>
      <c r="O3343" s="28" t="s">
        <v>221</v>
      </c>
      <c r="P3343" s="28" t="s">
        <v>222</v>
      </c>
      <c r="Q3343" s="1"/>
      <c r="R3343" s="1"/>
    </row>
    <row r="3344" ht="15.75" customHeight="1">
      <c r="A3344" s="47" t="s">
        <v>87</v>
      </c>
      <c r="B3344" s="33">
        <v>250000.0</v>
      </c>
      <c r="C3344" s="32">
        <v>5.0</v>
      </c>
      <c r="D3344" s="30">
        <f t="shared" ref="D3344:D3375" si="413">C3344*B3344</f>
        <v>1250000</v>
      </c>
      <c r="E3344" s="10"/>
      <c r="F3344" s="31"/>
      <c r="G3344" s="32">
        <f t="shared" ref="G3344:G3372" si="414">$C3344+E3344-F3344</f>
        <v>5</v>
      </c>
      <c r="H3344" s="33">
        <v>265800.0</v>
      </c>
      <c r="I3344" s="32">
        <f t="shared" ref="I3344:I3375" si="415">H3344-B3344</f>
        <v>15800</v>
      </c>
      <c r="J3344" s="30">
        <f t="shared" ref="J3344:J3375" si="416">G3344*H3344</f>
        <v>1329000</v>
      </c>
      <c r="K3344" s="34">
        <f t="shared" ref="K3344:K3375" si="417">J3344-D3344</f>
        <v>79000</v>
      </c>
      <c r="L3344" s="60">
        <v>153929.58</v>
      </c>
      <c r="M3344" s="60">
        <f t="shared" ref="M3344:M3375" si="418">C3344*L3344</f>
        <v>769647.9</v>
      </c>
      <c r="N3344" s="60"/>
      <c r="O3344" s="60">
        <f t="shared" ref="O3344:O3375" si="419">M3344/M$3342</f>
        <v>2.513076507</v>
      </c>
      <c r="P3344" s="60">
        <f t="shared" ref="P3344:P3375" si="420">D3344/M$3342</f>
        <v>4.081536029</v>
      </c>
      <c r="Q3344" s="50"/>
      <c r="R3344" s="50"/>
    </row>
    <row r="3345" ht="15.75" customHeight="1">
      <c r="A3345" s="47" t="s">
        <v>88</v>
      </c>
      <c r="B3345" s="33">
        <v>2885.0</v>
      </c>
      <c r="C3345" s="32">
        <v>1035731.0</v>
      </c>
      <c r="D3345" s="30">
        <f t="shared" si="413"/>
        <v>2988083935</v>
      </c>
      <c r="E3345" s="30"/>
      <c r="F3345" s="30"/>
      <c r="G3345" s="32">
        <f t="shared" si="414"/>
        <v>1035731</v>
      </c>
      <c r="H3345" s="33">
        <v>2995.0</v>
      </c>
      <c r="I3345" s="32">
        <f t="shared" si="415"/>
        <v>110</v>
      </c>
      <c r="J3345" s="30">
        <f t="shared" si="416"/>
        <v>3102014345</v>
      </c>
      <c r="K3345" s="34">
        <f t="shared" si="417"/>
        <v>113930410</v>
      </c>
      <c r="L3345" s="60">
        <v>917.46</v>
      </c>
      <c r="M3345" s="60">
        <f t="shared" si="418"/>
        <v>950241763.3</v>
      </c>
      <c r="N3345" s="60"/>
      <c r="O3345" s="60">
        <f t="shared" si="419"/>
        <v>3102.756794</v>
      </c>
      <c r="P3345" s="60">
        <f t="shared" si="420"/>
        <v>9756.777791</v>
      </c>
      <c r="Q3345" s="50"/>
      <c r="R3345" s="50"/>
    </row>
    <row r="3346" ht="15.75" customHeight="1">
      <c r="A3346" s="47" t="s">
        <v>89</v>
      </c>
      <c r="B3346" s="33">
        <v>107.0</v>
      </c>
      <c r="C3346" s="32">
        <v>318794.0</v>
      </c>
      <c r="D3346" s="30">
        <f t="shared" si="413"/>
        <v>34110958</v>
      </c>
      <c r="E3346" s="30"/>
      <c r="F3346" s="62">
        <v>5450.0</v>
      </c>
      <c r="G3346" s="32">
        <f t="shared" si="414"/>
        <v>313344</v>
      </c>
      <c r="H3346" s="33">
        <v>106.0</v>
      </c>
      <c r="I3346" s="33">
        <f t="shared" si="415"/>
        <v>-1</v>
      </c>
      <c r="J3346" s="30">
        <f t="shared" si="416"/>
        <v>33214464</v>
      </c>
      <c r="K3346" s="34">
        <f t="shared" si="417"/>
        <v>-896494</v>
      </c>
      <c r="L3346" s="60">
        <v>90.8</v>
      </c>
      <c r="M3346" s="60">
        <f t="shared" si="418"/>
        <v>28946495.2</v>
      </c>
      <c r="N3346" s="60"/>
      <c r="O3346" s="60">
        <f t="shared" si="419"/>
        <v>94.51693046</v>
      </c>
      <c r="P3346" s="60">
        <f t="shared" si="420"/>
        <v>111.3800832</v>
      </c>
      <c r="Q3346" s="50"/>
      <c r="R3346" s="50"/>
    </row>
    <row r="3347" ht="15.75" customHeight="1">
      <c r="A3347" s="47" t="s">
        <v>47</v>
      </c>
      <c r="B3347" s="33">
        <v>765000.0</v>
      </c>
      <c r="C3347" s="32">
        <v>36.0</v>
      </c>
      <c r="D3347" s="30">
        <f t="shared" si="413"/>
        <v>27540000</v>
      </c>
      <c r="E3347" s="30"/>
      <c r="F3347" s="30"/>
      <c r="G3347" s="32">
        <f t="shared" si="414"/>
        <v>36</v>
      </c>
      <c r="H3347" s="33">
        <v>775000.0</v>
      </c>
      <c r="I3347" s="32">
        <f t="shared" si="415"/>
        <v>10000</v>
      </c>
      <c r="J3347" s="30">
        <f t="shared" si="416"/>
        <v>27900000</v>
      </c>
      <c r="K3347" s="34">
        <f t="shared" si="417"/>
        <v>360000</v>
      </c>
      <c r="L3347" s="60">
        <v>668773.37</v>
      </c>
      <c r="M3347" s="60">
        <f t="shared" si="418"/>
        <v>24075841.32</v>
      </c>
      <c r="N3347" s="60"/>
      <c r="O3347" s="60">
        <f t="shared" si="419"/>
        <v>78.61313102</v>
      </c>
      <c r="P3347" s="60">
        <f t="shared" si="420"/>
        <v>89.92440179</v>
      </c>
      <c r="Q3347" s="50"/>
      <c r="R3347" s="50"/>
    </row>
    <row r="3348" ht="15.75" customHeight="1">
      <c r="A3348" s="47" t="s">
        <v>48</v>
      </c>
      <c r="B3348" s="33">
        <v>80500.0</v>
      </c>
      <c r="C3348" s="32">
        <v>156057.0</v>
      </c>
      <c r="D3348" s="30">
        <f t="shared" si="413"/>
        <v>12562588500</v>
      </c>
      <c r="E3348" s="30">
        <v>500.0</v>
      </c>
      <c r="F3348" s="30"/>
      <c r="G3348" s="32">
        <f t="shared" si="414"/>
        <v>156557</v>
      </c>
      <c r="H3348" s="33">
        <v>80000.0</v>
      </c>
      <c r="I3348" s="32">
        <f t="shared" si="415"/>
        <v>-500</v>
      </c>
      <c r="J3348" s="30">
        <f t="shared" si="416"/>
        <v>12524560000</v>
      </c>
      <c r="K3348" s="34">
        <f t="shared" si="417"/>
        <v>-38028500</v>
      </c>
      <c r="L3348" s="60">
        <v>39288.35</v>
      </c>
      <c r="M3348" s="60">
        <f t="shared" si="418"/>
        <v>6131222036</v>
      </c>
      <c r="N3348" s="60"/>
      <c r="O3348" s="60">
        <f t="shared" si="419"/>
        <v>20019.84291</v>
      </c>
      <c r="P3348" s="60">
        <f t="shared" si="420"/>
        <v>41019.72606</v>
      </c>
      <c r="Q3348" s="50"/>
      <c r="R3348" s="50"/>
    </row>
    <row r="3349" ht="15.75" customHeight="1">
      <c r="A3349" s="47" t="s">
        <v>86</v>
      </c>
      <c r="B3349" s="33">
        <v>13998.0</v>
      </c>
      <c r="C3349" s="32">
        <v>3012.0</v>
      </c>
      <c r="D3349" s="30">
        <f t="shared" si="413"/>
        <v>42161976</v>
      </c>
      <c r="E3349" s="30"/>
      <c r="F3349" s="31"/>
      <c r="G3349" s="32">
        <f t="shared" si="414"/>
        <v>3012</v>
      </c>
      <c r="H3349" s="33">
        <v>13500.0</v>
      </c>
      <c r="I3349" s="32">
        <f t="shared" si="415"/>
        <v>-498</v>
      </c>
      <c r="J3349" s="30">
        <f t="shared" si="416"/>
        <v>40662000</v>
      </c>
      <c r="K3349" s="34">
        <f t="shared" si="417"/>
        <v>-1499976</v>
      </c>
      <c r="L3349" s="60">
        <v>9286.82</v>
      </c>
      <c r="M3349" s="60">
        <f t="shared" si="418"/>
        <v>27971901.84</v>
      </c>
      <c r="N3349" s="60"/>
      <c r="O3349" s="60">
        <f t="shared" si="419"/>
        <v>91.33466013</v>
      </c>
      <c r="P3349" s="60">
        <f t="shared" si="420"/>
        <v>137.6684993</v>
      </c>
      <c r="Q3349" s="50"/>
      <c r="R3349" s="50"/>
    </row>
    <row r="3350" ht="15.75" customHeight="1">
      <c r="A3350" s="47" t="s">
        <v>90</v>
      </c>
      <c r="B3350" s="33">
        <v>2011.0</v>
      </c>
      <c r="C3350" s="32">
        <v>6.0</v>
      </c>
      <c r="D3350" s="30">
        <f t="shared" si="413"/>
        <v>12066</v>
      </c>
      <c r="E3350" s="30"/>
      <c r="F3350" s="30"/>
      <c r="G3350" s="32">
        <f t="shared" si="414"/>
        <v>6</v>
      </c>
      <c r="H3350" s="33">
        <v>2011.0</v>
      </c>
      <c r="I3350" s="32">
        <f t="shared" si="415"/>
        <v>0</v>
      </c>
      <c r="J3350" s="30">
        <f t="shared" si="416"/>
        <v>12066</v>
      </c>
      <c r="K3350" s="34">
        <f t="shared" si="417"/>
        <v>0</v>
      </c>
      <c r="L3350" s="60">
        <v>948914.47</v>
      </c>
      <c r="M3350" s="60">
        <f t="shared" si="418"/>
        <v>5693486.82</v>
      </c>
      <c r="N3350" s="60"/>
      <c r="O3350" s="60">
        <f t="shared" si="419"/>
        <v>18.59053727</v>
      </c>
      <c r="P3350" s="60">
        <f t="shared" si="420"/>
        <v>0.03939825098</v>
      </c>
      <c r="Q3350" s="50"/>
      <c r="R3350" s="50"/>
    </row>
    <row r="3351" ht="15.75" customHeight="1">
      <c r="A3351" s="47" t="s">
        <v>54</v>
      </c>
      <c r="B3351" s="33">
        <v>99997.0</v>
      </c>
      <c r="C3351" s="32">
        <v>22.0</v>
      </c>
      <c r="D3351" s="30">
        <f t="shared" si="413"/>
        <v>2199934</v>
      </c>
      <c r="E3351" s="30"/>
      <c r="F3351" s="30"/>
      <c r="G3351" s="32">
        <f t="shared" si="414"/>
        <v>22</v>
      </c>
      <c r="H3351" s="33">
        <v>99996.99</v>
      </c>
      <c r="I3351" s="32">
        <f t="shared" si="415"/>
        <v>-0.009999999995</v>
      </c>
      <c r="J3351" s="30">
        <f t="shared" si="416"/>
        <v>2199933.78</v>
      </c>
      <c r="K3351" s="34">
        <f t="shared" si="417"/>
        <v>-0.2199999997</v>
      </c>
      <c r="L3351" s="60">
        <v>88834.2</v>
      </c>
      <c r="M3351" s="60">
        <f t="shared" si="418"/>
        <v>1954352.4</v>
      </c>
      <c r="N3351" s="60"/>
      <c r="O3351" s="60">
        <f t="shared" si="419"/>
        <v>6.381407787</v>
      </c>
      <c r="P3351" s="60">
        <f t="shared" si="420"/>
        <v>7.183287906</v>
      </c>
      <c r="Q3351" s="50"/>
      <c r="R3351" s="50"/>
    </row>
    <row r="3352" ht="15.75" customHeight="1">
      <c r="A3352" s="47" t="s">
        <v>55</v>
      </c>
      <c r="B3352" s="33">
        <v>4200.0</v>
      </c>
      <c r="C3352" s="32">
        <v>3.0</v>
      </c>
      <c r="D3352" s="30">
        <f t="shared" si="413"/>
        <v>12600</v>
      </c>
      <c r="E3352" s="30"/>
      <c r="F3352" s="30"/>
      <c r="G3352" s="32">
        <f t="shared" si="414"/>
        <v>3</v>
      </c>
      <c r="H3352" s="33">
        <v>4200.0</v>
      </c>
      <c r="I3352" s="32">
        <f t="shared" si="415"/>
        <v>0</v>
      </c>
      <c r="J3352" s="30">
        <f t="shared" si="416"/>
        <v>12600</v>
      </c>
      <c r="K3352" s="34">
        <f t="shared" si="417"/>
        <v>0</v>
      </c>
      <c r="L3352" s="60">
        <v>2866.67</v>
      </c>
      <c r="M3352" s="60">
        <f t="shared" si="418"/>
        <v>8600.01</v>
      </c>
      <c r="N3352" s="60"/>
      <c r="O3352" s="60">
        <f t="shared" si="419"/>
        <v>0.02808100053</v>
      </c>
      <c r="P3352" s="60">
        <f t="shared" si="420"/>
        <v>0.04114188317</v>
      </c>
      <c r="Q3352" s="50"/>
      <c r="R3352" s="50"/>
    </row>
    <row r="3353" ht="15.75" customHeight="1">
      <c r="A3353" s="48" t="s">
        <v>91</v>
      </c>
      <c r="B3353" s="33">
        <v>22799.0</v>
      </c>
      <c r="C3353" s="32">
        <v>4.0</v>
      </c>
      <c r="D3353" s="30">
        <f t="shared" si="413"/>
        <v>91196</v>
      </c>
      <c r="E3353" s="30"/>
      <c r="F3353" s="30"/>
      <c r="G3353" s="32">
        <f t="shared" si="414"/>
        <v>4</v>
      </c>
      <c r="H3353" s="33">
        <v>22799.0</v>
      </c>
      <c r="I3353" s="32">
        <f t="shared" si="415"/>
        <v>0</v>
      </c>
      <c r="J3353" s="30">
        <f t="shared" si="416"/>
        <v>91196</v>
      </c>
      <c r="K3353" s="34">
        <f t="shared" si="417"/>
        <v>0</v>
      </c>
      <c r="L3353" s="60">
        <v>13404.5</v>
      </c>
      <c r="M3353" s="60">
        <f t="shared" si="418"/>
        <v>53618</v>
      </c>
      <c r="N3353" s="60"/>
      <c r="O3353" s="60">
        <f t="shared" si="419"/>
        <v>0.175075039</v>
      </c>
      <c r="P3353" s="60">
        <f t="shared" si="420"/>
        <v>0.2977758078</v>
      </c>
      <c r="Q3353" s="50"/>
      <c r="R3353" s="50"/>
    </row>
    <row r="3354" ht="15.75" customHeight="1">
      <c r="A3354" s="47" t="s">
        <v>92</v>
      </c>
      <c r="B3354" s="33">
        <v>150000.0</v>
      </c>
      <c r="C3354" s="32">
        <v>32.0</v>
      </c>
      <c r="D3354" s="30">
        <f t="shared" si="413"/>
        <v>4800000</v>
      </c>
      <c r="E3354" s="30"/>
      <c r="F3354" s="30"/>
      <c r="G3354" s="32">
        <f t="shared" si="414"/>
        <v>32</v>
      </c>
      <c r="H3354" s="33">
        <v>150000.0</v>
      </c>
      <c r="I3354" s="32">
        <f t="shared" si="415"/>
        <v>0</v>
      </c>
      <c r="J3354" s="30">
        <f t="shared" si="416"/>
        <v>4800000</v>
      </c>
      <c r="K3354" s="34">
        <f t="shared" si="417"/>
        <v>0</v>
      </c>
      <c r="L3354" s="60">
        <v>82498.04</v>
      </c>
      <c r="M3354" s="60">
        <f t="shared" si="418"/>
        <v>2639937.28</v>
      </c>
      <c r="N3354" s="60"/>
      <c r="O3354" s="60">
        <f t="shared" si="419"/>
        <v>8.619999298</v>
      </c>
      <c r="P3354" s="60">
        <f t="shared" si="420"/>
        <v>15.67309835</v>
      </c>
      <c r="Q3354" s="50"/>
      <c r="R3354" s="50"/>
    </row>
    <row r="3355" ht="15.75" customHeight="1">
      <c r="A3355" s="47" t="s">
        <v>67</v>
      </c>
      <c r="B3355" s="33">
        <v>18999.99</v>
      </c>
      <c r="C3355" s="32">
        <v>5.0</v>
      </c>
      <c r="D3355" s="30">
        <f t="shared" si="413"/>
        <v>94999.95</v>
      </c>
      <c r="E3355" s="30">
        <v>16.0</v>
      </c>
      <c r="F3355" s="30"/>
      <c r="G3355" s="32">
        <f t="shared" si="414"/>
        <v>21</v>
      </c>
      <c r="H3355" s="33">
        <v>18999.0</v>
      </c>
      <c r="I3355" s="32">
        <f t="shared" si="415"/>
        <v>-0.99</v>
      </c>
      <c r="J3355" s="30">
        <f t="shared" si="416"/>
        <v>398979</v>
      </c>
      <c r="K3355" s="34">
        <f t="shared" si="417"/>
        <v>303979.05</v>
      </c>
      <c r="L3355" s="60">
        <v>5599.99</v>
      </c>
      <c r="M3355" s="60">
        <f t="shared" si="418"/>
        <v>27999.95</v>
      </c>
      <c r="N3355" s="60"/>
      <c r="O3355" s="60">
        <f t="shared" si="419"/>
        <v>0.09142624379</v>
      </c>
      <c r="P3355" s="60">
        <f t="shared" si="420"/>
        <v>0.3101965749</v>
      </c>
      <c r="Q3355" s="50"/>
      <c r="R3355" s="50"/>
    </row>
    <row r="3356" ht="15.75" customHeight="1">
      <c r="A3356" s="47" t="s">
        <v>57</v>
      </c>
      <c r="B3356" s="33">
        <v>57500.0</v>
      </c>
      <c r="C3356" s="32">
        <v>20.0</v>
      </c>
      <c r="D3356" s="30">
        <f t="shared" si="413"/>
        <v>1150000</v>
      </c>
      <c r="E3356" s="30"/>
      <c r="F3356" s="30"/>
      <c r="G3356" s="32">
        <f t="shared" si="414"/>
        <v>20</v>
      </c>
      <c r="H3356" s="33">
        <v>57500.0</v>
      </c>
      <c r="I3356" s="32">
        <f t="shared" si="415"/>
        <v>0</v>
      </c>
      <c r="J3356" s="30">
        <f t="shared" si="416"/>
        <v>1150000</v>
      </c>
      <c r="K3356" s="34">
        <f t="shared" si="417"/>
        <v>0</v>
      </c>
      <c r="L3356" s="60">
        <v>38616.27</v>
      </c>
      <c r="M3356" s="60">
        <f t="shared" si="418"/>
        <v>772325.4</v>
      </c>
      <c r="N3356" s="60"/>
      <c r="O3356" s="60">
        <f t="shared" si="419"/>
        <v>2.521819157</v>
      </c>
      <c r="P3356" s="60">
        <f t="shared" si="420"/>
        <v>3.755013147</v>
      </c>
      <c r="Q3356" s="50"/>
      <c r="R3356" s="50"/>
    </row>
    <row r="3357" ht="15.75" customHeight="1">
      <c r="A3357" s="47" t="s">
        <v>58</v>
      </c>
      <c r="B3357" s="33">
        <v>90000.0</v>
      </c>
      <c r="C3357" s="32">
        <v>3.0</v>
      </c>
      <c r="D3357" s="30">
        <f t="shared" si="413"/>
        <v>270000</v>
      </c>
      <c r="E3357" s="30"/>
      <c r="F3357" s="30"/>
      <c r="G3357" s="32">
        <f t="shared" si="414"/>
        <v>3</v>
      </c>
      <c r="H3357" s="33">
        <v>90000.0</v>
      </c>
      <c r="I3357" s="32">
        <f t="shared" si="415"/>
        <v>0</v>
      </c>
      <c r="J3357" s="30">
        <f t="shared" si="416"/>
        <v>270000</v>
      </c>
      <c r="K3357" s="34">
        <f t="shared" si="417"/>
        <v>0</v>
      </c>
      <c r="L3357" s="60">
        <v>61848.67</v>
      </c>
      <c r="M3357" s="60">
        <f t="shared" si="418"/>
        <v>185546.01</v>
      </c>
      <c r="N3357" s="60"/>
      <c r="O3357" s="60">
        <f t="shared" si="419"/>
        <v>0.6058501799</v>
      </c>
      <c r="P3357" s="60">
        <f t="shared" si="420"/>
        <v>0.8816117823</v>
      </c>
      <c r="Q3357" s="50"/>
      <c r="R3357" s="50"/>
    </row>
    <row r="3358" ht="15.75" customHeight="1">
      <c r="A3358" s="47" t="s">
        <v>59</v>
      </c>
      <c r="B3358" s="33">
        <v>8.0</v>
      </c>
      <c r="C3358" s="32">
        <v>7033842.0</v>
      </c>
      <c r="D3358" s="30">
        <f t="shared" si="413"/>
        <v>56270736</v>
      </c>
      <c r="E3358" s="30"/>
      <c r="F3358" s="30"/>
      <c r="G3358" s="32">
        <f t="shared" si="414"/>
        <v>7033842</v>
      </c>
      <c r="H3358" s="33">
        <v>6.95</v>
      </c>
      <c r="I3358" s="32">
        <f t="shared" si="415"/>
        <v>-1.05</v>
      </c>
      <c r="J3358" s="30">
        <f t="shared" si="416"/>
        <v>48885201.9</v>
      </c>
      <c r="K3358" s="34">
        <f t="shared" si="417"/>
        <v>-7385534.1</v>
      </c>
      <c r="L3358" s="60">
        <v>8.63</v>
      </c>
      <c r="M3358" s="60">
        <f t="shared" si="418"/>
        <v>60702056.46</v>
      </c>
      <c r="N3358" s="60"/>
      <c r="O3358" s="60">
        <f t="shared" si="419"/>
        <v>198.2061044</v>
      </c>
      <c r="P3358" s="60">
        <f t="shared" si="420"/>
        <v>183.7368291</v>
      </c>
      <c r="Q3358" s="50"/>
      <c r="R3358" s="50"/>
    </row>
    <row r="3359" ht="15.75" customHeight="1">
      <c r="A3359" s="47" t="s">
        <v>60</v>
      </c>
      <c r="B3359" s="33">
        <v>2.27</v>
      </c>
      <c r="C3359" s="32">
        <v>1.39943409E8</v>
      </c>
      <c r="D3359" s="30">
        <f t="shared" si="413"/>
        <v>317671538.4</v>
      </c>
      <c r="E3359" s="30"/>
      <c r="F3359" s="30"/>
      <c r="G3359" s="32">
        <f t="shared" si="414"/>
        <v>139943409</v>
      </c>
      <c r="H3359" s="33">
        <v>2.3</v>
      </c>
      <c r="I3359" s="33">
        <f t="shared" si="415"/>
        <v>0.03</v>
      </c>
      <c r="J3359" s="30">
        <f t="shared" si="416"/>
        <v>321869840.7</v>
      </c>
      <c r="K3359" s="34">
        <f t="shared" si="417"/>
        <v>4198302.27</v>
      </c>
      <c r="L3359" s="60">
        <v>2.12</v>
      </c>
      <c r="M3359" s="60">
        <f t="shared" si="418"/>
        <v>296680027.1</v>
      </c>
      <c r="N3359" s="60"/>
      <c r="O3359" s="60">
        <f t="shared" si="419"/>
        <v>968.7281757</v>
      </c>
      <c r="P3359" s="60">
        <f t="shared" si="420"/>
        <v>1037.270264</v>
      </c>
      <c r="Q3359" s="50"/>
      <c r="R3359" s="50"/>
    </row>
    <row r="3360" ht="15.75" customHeight="1">
      <c r="A3360" s="47" t="s">
        <v>61</v>
      </c>
      <c r="B3360" s="33">
        <v>133500.0</v>
      </c>
      <c r="C3360" s="32">
        <v>8.0</v>
      </c>
      <c r="D3360" s="30">
        <f t="shared" si="413"/>
        <v>1068000</v>
      </c>
      <c r="E3360" s="30"/>
      <c r="F3360" s="30"/>
      <c r="G3360" s="32">
        <f t="shared" si="414"/>
        <v>8</v>
      </c>
      <c r="H3360" s="33">
        <v>133500.0</v>
      </c>
      <c r="I3360" s="32">
        <f t="shared" si="415"/>
        <v>0</v>
      </c>
      <c r="J3360" s="30">
        <f t="shared" si="416"/>
        <v>1068000</v>
      </c>
      <c r="K3360" s="34">
        <f t="shared" si="417"/>
        <v>0</v>
      </c>
      <c r="L3360" s="60">
        <v>96283.69</v>
      </c>
      <c r="M3360" s="60">
        <f t="shared" si="418"/>
        <v>770269.52</v>
      </c>
      <c r="N3360" s="60"/>
      <c r="O3360" s="60">
        <f t="shared" si="419"/>
        <v>2.515106238</v>
      </c>
      <c r="P3360" s="60">
        <f t="shared" si="420"/>
        <v>3.487264383</v>
      </c>
      <c r="Q3360" s="13"/>
      <c r="R3360" s="13"/>
    </row>
    <row r="3361" ht="15.75" customHeight="1">
      <c r="A3361" s="47" t="s">
        <v>82</v>
      </c>
      <c r="B3361" s="45">
        <v>50000.0</v>
      </c>
      <c r="C3361" s="32">
        <v>4.0</v>
      </c>
      <c r="D3361" s="31">
        <f t="shared" si="413"/>
        <v>200000</v>
      </c>
      <c r="E3361" s="30"/>
      <c r="F3361" s="31"/>
      <c r="G3361" s="32">
        <f t="shared" si="414"/>
        <v>4</v>
      </c>
      <c r="H3361" s="45">
        <v>50000.0</v>
      </c>
      <c r="I3361" s="32">
        <f t="shared" si="415"/>
        <v>0</v>
      </c>
      <c r="J3361" s="31">
        <f t="shared" si="416"/>
        <v>200000</v>
      </c>
      <c r="K3361" s="34">
        <f t="shared" si="417"/>
        <v>0</v>
      </c>
      <c r="L3361" s="60">
        <v>33386.06</v>
      </c>
      <c r="M3361" s="60">
        <f t="shared" si="418"/>
        <v>133544.24</v>
      </c>
      <c r="N3361" s="60"/>
      <c r="O3361" s="60">
        <f t="shared" si="419"/>
        <v>0.4360525016</v>
      </c>
      <c r="P3361" s="60">
        <f t="shared" si="420"/>
        <v>0.6530457646</v>
      </c>
      <c r="Q3361" s="50"/>
      <c r="R3361" s="50"/>
    </row>
    <row r="3362" ht="15.75" customHeight="1">
      <c r="A3362" s="47" t="s">
        <v>93</v>
      </c>
      <c r="B3362" s="33">
        <v>399999.0</v>
      </c>
      <c r="C3362" s="32">
        <v>2111.0</v>
      </c>
      <c r="D3362" s="30">
        <f t="shared" si="413"/>
        <v>844397889</v>
      </c>
      <c r="E3362" s="30"/>
      <c r="F3362" s="30"/>
      <c r="G3362" s="32">
        <f t="shared" si="414"/>
        <v>2111</v>
      </c>
      <c r="H3362" s="33">
        <v>390000.0</v>
      </c>
      <c r="I3362" s="32">
        <f t="shared" si="415"/>
        <v>-9999</v>
      </c>
      <c r="J3362" s="30">
        <f t="shared" si="416"/>
        <v>823290000</v>
      </c>
      <c r="K3362" s="34">
        <f t="shared" si="417"/>
        <v>-21107889</v>
      </c>
      <c r="L3362" s="60">
        <v>209480.06</v>
      </c>
      <c r="M3362" s="60">
        <f t="shared" si="418"/>
        <v>442212406.7</v>
      </c>
      <c r="N3362" s="60"/>
      <c r="O3362" s="60">
        <f t="shared" si="419"/>
        <v>1443.924696</v>
      </c>
      <c r="P3362" s="60">
        <f t="shared" si="420"/>
        <v>2757.152325</v>
      </c>
      <c r="Q3362" s="50"/>
      <c r="R3362" s="50"/>
    </row>
    <row r="3363" ht="15.75" customHeight="1">
      <c r="A3363" s="47" t="s">
        <v>94</v>
      </c>
      <c r="B3363" s="33">
        <v>29000.0</v>
      </c>
      <c r="C3363" s="32">
        <v>8.0</v>
      </c>
      <c r="D3363" s="30">
        <f t="shared" si="413"/>
        <v>232000</v>
      </c>
      <c r="E3363" s="30"/>
      <c r="F3363" s="30"/>
      <c r="G3363" s="32">
        <f t="shared" si="414"/>
        <v>8</v>
      </c>
      <c r="H3363" s="33">
        <v>30000.0</v>
      </c>
      <c r="I3363" s="32">
        <f t="shared" si="415"/>
        <v>1000</v>
      </c>
      <c r="J3363" s="30">
        <f t="shared" si="416"/>
        <v>240000</v>
      </c>
      <c r="K3363" s="34">
        <f t="shared" si="417"/>
        <v>8000</v>
      </c>
      <c r="L3363" s="60">
        <v>12781.25</v>
      </c>
      <c r="M3363" s="60">
        <f t="shared" si="418"/>
        <v>102250</v>
      </c>
      <c r="N3363" s="60"/>
      <c r="O3363" s="60">
        <f t="shared" si="419"/>
        <v>0.3338696472</v>
      </c>
      <c r="P3363" s="60">
        <f t="shared" si="420"/>
        <v>0.757533087</v>
      </c>
      <c r="Q3363" s="50"/>
      <c r="R3363" s="50"/>
    </row>
    <row r="3364" ht="15.75" customHeight="1">
      <c r="A3364" s="47" t="s">
        <v>64</v>
      </c>
      <c r="B3364" s="33">
        <v>795000.0</v>
      </c>
      <c r="C3364" s="32">
        <v>50.0</v>
      </c>
      <c r="D3364" s="30">
        <f t="shared" si="413"/>
        <v>39750000</v>
      </c>
      <c r="E3364" s="30"/>
      <c r="F3364" s="30"/>
      <c r="G3364" s="32">
        <f t="shared" si="414"/>
        <v>50</v>
      </c>
      <c r="H3364" s="33">
        <v>800000.0</v>
      </c>
      <c r="I3364" s="32">
        <f t="shared" si="415"/>
        <v>5000</v>
      </c>
      <c r="J3364" s="30">
        <f t="shared" si="416"/>
        <v>40000000</v>
      </c>
      <c r="K3364" s="34">
        <f t="shared" si="417"/>
        <v>250000</v>
      </c>
      <c r="L3364" s="60">
        <v>159664.04</v>
      </c>
      <c r="M3364" s="60">
        <f t="shared" si="418"/>
        <v>7983202</v>
      </c>
      <c r="N3364" s="60"/>
      <c r="O3364" s="60">
        <f t="shared" si="419"/>
        <v>26.06698127</v>
      </c>
      <c r="P3364" s="60">
        <f t="shared" si="420"/>
        <v>129.7928457</v>
      </c>
      <c r="Q3364" s="50"/>
      <c r="R3364" s="50"/>
    </row>
    <row r="3365" ht="15.75" customHeight="1">
      <c r="A3365" s="47" t="s">
        <v>65</v>
      </c>
      <c r="B3365" s="33">
        <v>795000.0</v>
      </c>
      <c r="C3365" s="32">
        <v>293.0</v>
      </c>
      <c r="D3365" s="30">
        <f t="shared" si="413"/>
        <v>232935000</v>
      </c>
      <c r="E3365" s="30"/>
      <c r="F3365" s="30"/>
      <c r="G3365" s="32">
        <f t="shared" si="414"/>
        <v>293</v>
      </c>
      <c r="H3365" s="33">
        <v>800000.0</v>
      </c>
      <c r="I3365" s="32">
        <f t="shared" si="415"/>
        <v>5000</v>
      </c>
      <c r="J3365" s="30">
        <f t="shared" si="416"/>
        <v>234400000</v>
      </c>
      <c r="K3365" s="34">
        <f t="shared" si="417"/>
        <v>1465000</v>
      </c>
      <c r="L3365" s="60">
        <v>186564.07</v>
      </c>
      <c r="M3365" s="60">
        <f t="shared" si="418"/>
        <v>54663272.51</v>
      </c>
      <c r="N3365" s="60"/>
      <c r="O3365" s="60">
        <f t="shared" si="419"/>
        <v>178.488093</v>
      </c>
      <c r="P3365" s="60">
        <f t="shared" si="420"/>
        <v>760.5860759</v>
      </c>
      <c r="Q3365" s="50"/>
      <c r="R3365" s="50"/>
    </row>
    <row r="3366" ht="15.75" customHeight="1">
      <c r="A3366" s="47" t="s">
        <v>95</v>
      </c>
      <c r="B3366" s="33">
        <v>4600.0</v>
      </c>
      <c r="C3366" s="32">
        <v>19.0</v>
      </c>
      <c r="D3366" s="30">
        <f t="shared" si="413"/>
        <v>87400</v>
      </c>
      <c r="E3366" s="30"/>
      <c r="F3366" s="30"/>
      <c r="G3366" s="32">
        <f t="shared" si="414"/>
        <v>19</v>
      </c>
      <c r="H3366" s="33">
        <v>4710.0</v>
      </c>
      <c r="I3366" s="32">
        <f t="shared" si="415"/>
        <v>110</v>
      </c>
      <c r="J3366" s="30">
        <f t="shared" si="416"/>
        <v>89490</v>
      </c>
      <c r="K3366" s="34">
        <f t="shared" si="417"/>
        <v>2090</v>
      </c>
      <c r="L3366" s="60">
        <v>2392.79</v>
      </c>
      <c r="M3366" s="60">
        <f t="shared" si="418"/>
        <v>45463.01</v>
      </c>
      <c r="N3366" s="60"/>
      <c r="O3366" s="60">
        <f t="shared" si="419"/>
        <v>0.1484471306</v>
      </c>
      <c r="P3366" s="60">
        <f t="shared" si="420"/>
        <v>0.2853809991</v>
      </c>
      <c r="Q3366" s="50"/>
      <c r="R3366" s="50"/>
    </row>
    <row r="3367" ht="15.75" customHeight="1">
      <c r="A3367" s="47" t="s">
        <v>96</v>
      </c>
      <c r="B3367" s="33">
        <v>11000.0</v>
      </c>
      <c r="C3367" s="32">
        <v>14.0</v>
      </c>
      <c r="D3367" s="30">
        <f t="shared" si="413"/>
        <v>154000</v>
      </c>
      <c r="E3367" s="30"/>
      <c r="F3367" s="30"/>
      <c r="G3367" s="32">
        <f t="shared" si="414"/>
        <v>14</v>
      </c>
      <c r="H3367" s="33">
        <v>11000.0</v>
      </c>
      <c r="I3367" s="32">
        <f t="shared" si="415"/>
        <v>0</v>
      </c>
      <c r="J3367" s="30">
        <f t="shared" si="416"/>
        <v>154000</v>
      </c>
      <c r="K3367" s="34">
        <f t="shared" si="417"/>
        <v>0</v>
      </c>
      <c r="L3367" s="60">
        <v>6716.28</v>
      </c>
      <c r="M3367" s="60">
        <f t="shared" si="418"/>
        <v>94027.92</v>
      </c>
      <c r="N3367" s="60"/>
      <c r="O3367" s="60">
        <f t="shared" si="419"/>
        <v>0.3070226746</v>
      </c>
      <c r="P3367" s="60">
        <f t="shared" si="420"/>
        <v>0.5028452388</v>
      </c>
      <c r="Q3367" s="50"/>
      <c r="R3367" s="50"/>
    </row>
    <row r="3368" ht="15.75" customHeight="1">
      <c r="A3368" s="47" t="s">
        <v>50</v>
      </c>
      <c r="B3368" s="33">
        <v>115000.0</v>
      </c>
      <c r="C3368" s="32">
        <v>186.0</v>
      </c>
      <c r="D3368" s="30">
        <f t="shared" si="413"/>
        <v>21390000</v>
      </c>
      <c r="E3368" s="30"/>
      <c r="F3368" s="30"/>
      <c r="G3368" s="32">
        <f t="shared" si="414"/>
        <v>186</v>
      </c>
      <c r="H3368" s="33">
        <v>115000.0</v>
      </c>
      <c r="I3368" s="32">
        <f t="shared" si="415"/>
        <v>0</v>
      </c>
      <c r="J3368" s="30">
        <f t="shared" si="416"/>
        <v>21390000</v>
      </c>
      <c r="K3368" s="34">
        <f t="shared" si="417"/>
        <v>0</v>
      </c>
      <c r="L3368" s="60">
        <v>78033.9</v>
      </c>
      <c r="M3368" s="60">
        <f t="shared" si="418"/>
        <v>14514305.4</v>
      </c>
      <c r="N3368" s="60"/>
      <c r="O3368" s="60">
        <f t="shared" si="419"/>
        <v>47.39252834</v>
      </c>
      <c r="P3368" s="60">
        <f t="shared" si="420"/>
        <v>69.84324453</v>
      </c>
      <c r="Q3368" s="50"/>
      <c r="R3368" s="50"/>
    </row>
    <row r="3369" ht="15.75" customHeight="1">
      <c r="A3369" s="47" t="s">
        <v>49</v>
      </c>
      <c r="B3369" s="33">
        <v>90000.0</v>
      </c>
      <c r="C3369" s="32">
        <v>1535.0</v>
      </c>
      <c r="D3369" s="30">
        <f t="shared" si="413"/>
        <v>138150000</v>
      </c>
      <c r="E3369" s="30"/>
      <c r="F3369" s="30"/>
      <c r="G3369" s="32">
        <f t="shared" si="414"/>
        <v>1535</v>
      </c>
      <c r="H3369" s="33">
        <v>90000.0</v>
      </c>
      <c r="I3369" s="32">
        <f t="shared" si="415"/>
        <v>0</v>
      </c>
      <c r="J3369" s="30">
        <f t="shared" si="416"/>
        <v>138150000</v>
      </c>
      <c r="K3369" s="34">
        <f t="shared" si="417"/>
        <v>0</v>
      </c>
      <c r="L3369" s="60">
        <v>70388.15</v>
      </c>
      <c r="M3369" s="60">
        <f t="shared" si="418"/>
        <v>108045810.3</v>
      </c>
      <c r="N3369" s="60"/>
      <c r="O3369" s="60">
        <f t="shared" si="419"/>
        <v>352.7942938</v>
      </c>
      <c r="P3369" s="60">
        <f t="shared" si="420"/>
        <v>451.0913619</v>
      </c>
      <c r="Q3369" s="50"/>
      <c r="R3369" s="50"/>
    </row>
    <row r="3370" ht="15.75" customHeight="1">
      <c r="A3370" s="47" t="s">
        <v>97</v>
      </c>
      <c r="B3370" s="33">
        <v>38500.01</v>
      </c>
      <c r="C3370" s="32">
        <v>721.0</v>
      </c>
      <c r="D3370" s="30">
        <f t="shared" si="413"/>
        <v>27758507.21</v>
      </c>
      <c r="E3370" s="30"/>
      <c r="F3370" s="30"/>
      <c r="G3370" s="32">
        <f t="shared" si="414"/>
        <v>721</v>
      </c>
      <c r="H3370" s="33">
        <v>39800.0</v>
      </c>
      <c r="I3370" s="32">
        <f t="shared" si="415"/>
        <v>1299.99</v>
      </c>
      <c r="J3370" s="30">
        <f t="shared" si="416"/>
        <v>28695800</v>
      </c>
      <c r="K3370" s="34">
        <f t="shared" si="417"/>
        <v>937292.79</v>
      </c>
      <c r="L3370" s="60">
        <v>16111.79</v>
      </c>
      <c r="M3370" s="60">
        <f t="shared" si="418"/>
        <v>11616600.59</v>
      </c>
      <c r="N3370" s="60"/>
      <c r="O3370" s="60">
        <f t="shared" si="419"/>
        <v>37.93085907</v>
      </c>
      <c r="P3370" s="60">
        <f t="shared" si="420"/>
        <v>90.63787783</v>
      </c>
      <c r="Q3370" s="50"/>
      <c r="R3370" s="50"/>
    </row>
    <row r="3371" ht="15.75" customHeight="1">
      <c r="A3371" s="47" t="s">
        <v>51</v>
      </c>
      <c r="B3371" s="33">
        <v>88000.0</v>
      </c>
      <c r="C3371" s="32">
        <v>167534.0</v>
      </c>
      <c r="D3371" s="30">
        <f t="shared" si="413"/>
        <v>14742992000</v>
      </c>
      <c r="E3371" s="30">
        <v>14.0</v>
      </c>
      <c r="F3371" s="30"/>
      <c r="G3371" s="32">
        <f t="shared" si="414"/>
        <v>167548</v>
      </c>
      <c r="H3371" s="33">
        <v>87000.0</v>
      </c>
      <c r="I3371" s="32">
        <f t="shared" si="415"/>
        <v>-1000</v>
      </c>
      <c r="J3371" s="30">
        <f t="shared" si="416"/>
        <v>14576676000</v>
      </c>
      <c r="K3371" s="34">
        <f t="shared" si="417"/>
        <v>-166316000</v>
      </c>
      <c r="L3371" s="60">
        <v>23309.5</v>
      </c>
      <c r="M3371" s="60">
        <f t="shared" si="418"/>
        <v>3905133773</v>
      </c>
      <c r="N3371" s="60"/>
      <c r="O3371" s="60">
        <f t="shared" si="419"/>
        <v>12751.15535</v>
      </c>
      <c r="P3371" s="60">
        <f t="shared" si="420"/>
        <v>48139.24242</v>
      </c>
      <c r="Q3371" s="50"/>
      <c r="R3371" s="50"/>
    </row>
    <row r="3372" ht="15.75" customHeight="1">
      <c r="A3372" s="47" t="s">
        <v>70</v>
      </c>
      <c r="B3372" s="33">
        <v>835.0</v>
      </c>
      <c r="C3372" s="32">
        <v>10926.0</v>
      </c>
      <c r="D3372" s="30">
        <f t="shared" si="413"/>
        <v>9123210</v>
      </c>
      <c r="E3372" s="30"/>
      <c r="F3372" s="30"/>
      <c r="G3372" s="32">
        <f t="shared" si="414"/>
        <v>10926</v>
      </c>
      <c r="H3372" s="33">
        <v>810.0</v>
      </c>
      <c r="I3372" s="32">
        <f t="shared" si="415"/>
        <v>-25</v>
      </c>
      <c r="J3372" s="30">
        <f t="shared" si="416"/>
        <v>8850060</v>
      </c>
      <c r="K3372" s="34">
        <f t="shared" si="417"/>
        <v>-273150</v>
      </c>
      <c r="L3372" s="60">
        <v>689.61</v>
      </c>
      <c r="M3372" s="60">
        <f t="shared" si="418"/>
        <v>7534678.86</v>
      </c>
      <c r="N3372" s="60"/>
      <c r="O3372" s="60">
        <f t="shared" si="419"/>
        <v>24.60245059</v>
      </c>
      <c r="P3372" s="60">
        <f t="shared" si="420"/>
        <v>29.78936825</v>
      </c>
      <c r="Q3372" s="50"/>
      <c r="R3372" s="50"/>
    </row>
    <row r="3373" ht="15.75" hidden="1" customHeight="1">
      <c r="A3373" s="35"/>
      <c r="B3373" s="10"/>
      <c r="C3373" s="32"/>
      <c r="D3373" s="31">
        <f t="shared" si="413"/>
        <v>0</v>
      </c>
      <c r="E3373" s="31"/>
      <c r="F3373" s="31"/>
      <c r="G3373" s="32"/>
      <c r="H3373" s="31"/>
      <c r="I3373" s="32">
        <f t="shared" si="415"/>
        <v>0</v>
      </c>
      <c r="J3373" s="31">
        <f t="shared" si="416"/>
        <v>0</v>
      </c>
      <c r="K3373" s="34">
        <f t="shared" si="417"/>
        <v>0</v>
      </c>
      <c r="L3373" s="60"/>
      <c r="M3373" s="60">
        <f t="shared" si="418"/>
        <v>0</v>
      </c>
      <c r="N3373" s="60"/>
      <c r="O3373" s="60">
        <f t="shared" si="419"/>
        <v>0</v>
      </c>
      <c r="P3373" s="60">
        <f t="shared" si="420"/>
        <v>0</v>
      </c>
    </row>
    <row r="3374" ht="15.75" hidden="1" customHeight="1">
      <c r="A3374" s="35"/>
      <c r="B3374" s="10"/>
      <c r="C3374" s="32"/>
      <c r="D3374" s="31">
        <f t="shared" si="413"/>
        <v>0</v>
      </c>
      <c r="E3374" s="31"/>
      <c r="F3374" s="31"/>
      <c r="G3374" s="32"/>
      <c r="H3374" s="31"/>
      <c r="I3374" s="32">
        <f t="shared" si="415"/>
        <v>0</v>
      </c>
      <c r="J3374" s="31">
        <f t="shared" si="416"/>
        <v>0</v>
      </c>
      <c r="K3374" s="34">
        <f t="shared" si="417"/>
        <v>0</v>
      </c>
      <c r="L3374" s="60"/>
      <c r="M3374" s="60">
        <f t="shared" si="418"/>
        <v>0</v>
      </c>
      <c r="N3374" s="60"/>
      <c r="O3374" s="60">
        <f t="shared" si="419"/>
        <v>0</v>
      </c>
      <c r="P3374" s="60">
        <f t="shared" si="420"/>
        <v>0</v>
      </c>
    </row>
    <row r="3375" ht="15.75" hidden="1" customHeight="1">
      <c r="A3375" s="37"/>
      <c r="B3375" s="38"/>
      <c r="C3375" s="32"/>
      <c r="D3375" s="39">
        <f t="shared" si="413"/>
        <v>0</v>
      </c>
      <c r="E3375" s="39"/>
      <c r="F3375" s="39"/>
      <c r="G3375" s="32"/>
      <c r="H3375" s="39"/>
      <c r="I3375" s="40">
        <f t="shared" si="415"/>
        <v>0</v>
      </c>
      <c r="J3375" s="39">
        <f t="shared" si="416"/>
        <v>0</v>
      </c>
      <c r="K3375" s="34">
        <f t="shared" si="417"/>
        <v>0</v>
      </c>
      <c r="L3375" s="60"/>
      <c r="M3375" s="60">
        <f t="shared" si="418"/>
        <v>0</v>
      </c>
      <c r="N3375" s="60"/>
      <c r="O3375" s="60">
        <f t="shared" si="419"/>
        <v>0</v>
      </c>
      <c r="P3375" s="60">
        <f t="shared" si="420"/>
        <v>0</v>
      </c>
    </row>
    <row r="3376" ht="15.75" customHeight="1">
      <c r="B3376" s="2"/>
      <c r="C3376" s="12">
        <f>SUM(C3344:C3375)</f>
        <v>148674390</v>
      </c>
      <c r="D3376" s="3"/>
      <c r="E3376" s="3"/>
      <c r="F3376" s="3"/>
      <c r="G3376" s="12">
        <f>SUM(G3344:G3375)</f>
        <v>148669470</v>
      </c>
      <c r="H3376" s="3"/>
      <c r="I3376" s="3"/>
      <c r="J3376" s="3"/>
      <c r="M3376" s="1" t="s">
        <v>223</v>
      </c>
      <c r="N3376" s="2"/>
      <c r="O3376" s="60"/>
      <c r="P3376" s="60"/>
    </row>
    <row r="3377" ht="15.75" customHeight="1">
      <c r="B3377" s="2"/>
      <c r="C3377" s="2"/>
      <c r="D3377" s="3"/>
      <c r="E3377" s="3"/>
      <c r="F3377" s="3"/>
      <c r="G3377" s="3"/>
      <c r="H3377" s="3"/>
      <c r="I3377" s="3"/>
      <c r="J3377" s="3"/>
      <c r="M3377" s="61">
        <f>SUM(M3344:M3376)</f>
        <v>12084795239</v>
      </c>
      <c r="N3377" s="2"/>
      <c r="O3377" s="60">
        <f>M3377/M$2829</f>
        <v>42462.19716</v>
      </c>
      <c r="P3377" s="60">
        <f>SUM(P3344:P3372)</f>
        <v>104802.5686</v>
      </c>
    </row>
    <row r="3378" ht="15.75" customHeight="1">
      <c r="B3378" s="2"/>
      <c r="C3378" s="2"/>
      <c r="D3378" s="3" t="s">
        <v>17</v>
      </c>
      <c r="E3378" s="3"/>
      <c r="F3378" s="3"/>
      <c r="G3378" s="3"/>
      <c r="H3378" s="3"/>
      <c r="I3378" s="3"/>
      <c r="J3378" s="3" t="s">
        <v>17</v>
      </c>
    </row>
    <row r="3379" ht="15.75" customHeight="1">
      <c r="A3379" s="51" t="s">
        <v>88</v>
      </c>
      <c r="B3379" s="52" t="s">
        <v>51</v>
      </c>
      <c r="C3379" s="52" t="s">
        <v>48</v>
      </c>
      <c r="D3379" s="3">
        <f>SUM(D3344:D3378)</f>
        <v>32096546446</v>
      </c>
      <c r="E3379" s="3"/>
      <c r="F3379" s="3"/>
      <c r="G3379" s="3"/>
      <c r="H3379" s="3"/>
      <c r="I3379" s="3"/>
      <c r="J3379" s="3">
        <f>SUM(J3344:J3378)</f>
        <v>31982572976</v>
      </c>
      <c r="K3379" s="17">
        <f>J3379-D3379</f>
        <v>-113973469.2</v>
      </c>
    </row>
    <row r="3380" ht="15.75" customHeight="1">
      <c r="A3380" s="15" t="s">
        <v>157</v>
      </c>
      <c r="B3380" s="15" t="s">
        <v>157</v>
      </c>
      <c r="C3380" s="15" t="s">
        <v>157</v>
      </c>
      <c r="D3380" s="3"/>
      <c r="E3380" s="3"/>
      <c r="F3380" s="3"/>
      <c r="G3380" s="3">
        <f>C3359/100000</f>
        <v>1399.43409</v>
      </c>
      <c r="H3380" s="3"/>
      <c r="I3380" s="3"/>
      <c r="J3380" s="3"/>
    </row>
    <row r="3381" ht="15.75" customHeight="1">
      <c r="A3381" s="2">
        <v>5.791930372E9</v>
      </c>
      <c r="B3381" s="2">
        <v>2.6121595E7</v>
      </c>
      <c r="C3381" s="2">
        <v>2.925E7</v>
      </c>
      <c r="D3381" s="3" t="s">
        <v>20</v>
      </c>
      <c r="E3381" s="3"/>
      <c r="F3381" s="3"/>
      <c r="G3381" s="3"/>
      <c r="H3381" s="3"/>
      <c r="I3381" s="3"/>
      <c r="J3381" s="3" t="s">
        <v>20</v>
      </c>
      <c r="K3381" s="43">
        <f>K3379/J3382</f>
        <v>-372.1494567</v>
      </c>
    </row>
    <row r="3382" ht="15.75" customHeight="1">
      <c r="A3382" s="52" t="s">
        <v>158</v>
      </c>
      <c r="B3382" s="52" t="s">
        <v>158</v>
      </c>
      <c r="C3382" s="52" t="s">
        <v>158</v>
      </c>
      <c r="D3382" s="11">
        <v>305452.46</v>
      </c>
      <c r="E3382" s="3"/>
      <c r="F3382" s="3"/>
      <c r="G3382" s="3"/>
      <c r="H3382" s="3"/>
      <c r="I3382" s="3"/>
      <c r="J3382" s="11">
        <v>306257.25</v>
      </c>
      <c r="K3382" s="42"/>
    </row>
    <row r="3383" ht="15.75" customHeight="1">
      <c r="A3383" s="2">
        <f>C3345</f>
        <v>1035731</v>
      </c>
      <c r="B3383" s="2">
        <f>C3371</f>
        <v>167534</v>
      </c>
      <c r="C3383" s="2">
        <f>C3348</f>
        <v>156057</v>
      </c>
      <c r="D3383" s="3" t="s">
        <v>21</v>
      </c>
      <c r="E3383" s="3"/>
      <c r="F3383" s="3"/>
      <c r="G3383" s="3"/>
      <c r="H3383" s="3"/>
      <c r="I3383" s="3"/>
      <c r="J3383" s="3" t="s">
        <v>21</v>
      </c>
    </row>
    <row r="3384" ht="15.75" customHeight="1">
      <c r="A3384" s="52" t="s">
        <v>159</v>
      </c>
      <c r="B3384" s="52" t="s">
        <v>159</v>
      </c>
      <c r="C3384" s="52" t="s">
        <v>159</v>
      </c>
      <c r="D3384" s="12">
        <f>D3379/D3382</f>
        <v>105078.6968</v>
      </c>
      <c r="E3384" s="12"/>
      <c r="F3384" s="12"/>
      <c r="G3384" s="12"/>
      <c r="H3384" s="3"/>
      <c r="I3384" s="3"/>
      <c r="J3384" s="12">
        <f>J3379/J3382</f>
        <v>104430.4191</v>
      </c>
      <c r="K3384" s="18">
        <f>J3384-D3384</f>
        <v>-648.2777261</v>
      </c>
    </row>
    <row r="3385" ht="15.75" customHeight="1">
      <c r="A3385" s="6">
        <f t="shared" ref="A3385:C3385" si="421">A3383*100/A3381</f>
        <v>0.01788231097</v>
      </c>
      <c r="B3385" s="2">
        <f t="shared" si="421"/>
        <v>0.6413620608</v>
      </c>
      <c r="C3385" s="2">
        <f t="shared" si="421"/>
        <v>0.5335282051</v>
      </c>
      <c r="D3385" s="3"/>
      <c r="E3385" s="3"/>
      <c r="F3385" s="3"/>
      <c r="G3385" s="3"/>
      <c r="H3385" s="3"/>
      <c r="I3385" s="3"/>
      <c r="J3385" s="3"/>
    </row>
    <row r="3386" ht="15.75" customHeight="1">
      <c r="B3386" s="2"/>
      <c r="C3386" s="2"/>
      <c r="D3386" s="3"/>
      <c r="E3386" s="3"/>
      <c r="F3386" s="3"/>
      <c r="G3386" s="3"/>
      <c r="H3386" s="3"/>
      <c r="I3386" s="3"/>
      <c r="J3386" s="3"/>
    </row>
    <row r="3387" ht="15.75" customHeight="1">
      <c r="B3387" s="2"/>
      <c r="C3387" s="2"/>
      <c r="D3387" s="3"/>
      <c r="E3387" s="3"/>
      <c r="F3387" s="3"/>
      <c r="G3387" s="3"/>
      <c r="H3387" s="3"/>
      <c r="I3387" s="3"/>
      <c r="J3387" s="3"/>
    </row>
    <row r="3388" ht="15.75" customHeight="1">
      <c r="B3388" s="2"/>
      <c r="C3388" s="2"/>
      <c r="D3388" s="3"/>
      <c r="E3388" s="3"/>
      <c r="F3388" s="3"/>
      <c r="G3388" s="3"/>
      <c r="H3388" s="3"/>
      <c r="I3388" s="3"/>
      <c r="J3388" s="3"/>
    </row>
    <row r="3389" ht="15.75" customHeight="1">
      <c r="B3389" s="2"/>
      <c r="C3389" s="2"/>
      <c r="D3389" s="3"/>
      <c r="E3389" s="3"/>
      <c r="F3389" s="3"/>
      <c r="G3389" s="3"/>
      <c r="H3389" s="3"/>
      <c r="I3389" s="3"/>
      <c r="J3389" s="3"/>
    </row>
    <row r="3390" ht="15.75" customHeight="1">
      <c r="B3390" s="2"/>
      <c r="C3390" s="2"/>
      <c r="D3390" s="3"/>
      <c r="E3390" s="3"/>
      <c r="F3390" s="3"/>
      <c r="G3390" s="3"/>
      <c r="H3390" s="3"/>
      <c r="I3390" s="3"/>
      <c r="J3390" s="3"/>
    </row>
    <row r="3391" ht="15.75" customHeight="1">
      <c r="A3391" s="1" t="s">
        <v>271</v>
      </c>
      <c r="B3391" s="2"/>
      <c r="C3391" s="2"/>
      <c r="D3391" s="3"/>
      <c r="E3391" s="3"/>
      <c r="F3391" s="3"/>
      <c r="G3391" s="3"/>
      <c r="H3391" s="3"/>
      <c r="I3391" s="3"/>
      <c r="J3391" s="3"/>
    </row>
    <row r="3392" ht="15.75" customHeight="1">
      <c r="B3392" s="2"/>
      <c r="C3392" s="2"/>
      <c r="D3392" s="3"/>
      <c r="E3392" s="3"/>
      <c r="F3392" s="3"/>
      <c r="G3392" s="3"/>
      <c r="H3392" s="3"/>
      <c r="I3392" s="3"/>
      <c r="J3392" s="3"/>
      <c r="M3392" s="24" t="s">
        <v>272</v>
      </c>
    </row>
    <row r="3393" ht="15.75" customHeight="1">
      <c r="A3393" s="19" t="s">
        <v>35</v>
      </c>
      <c r="B3393" s="20"/>
      <c r="C3393" s="20"/>
      <c r="D3393" s="21"/>
      <c r="E3393" s="22" t="s">
        <v>36</v>
      </c>
      <c r="F3393" s="23"/>
      <c r="G3393" s="21"/>
      <c r="H3393" s="21"/>
      <c r="I3393" s="21"/>
      <c r="J3393" s="21"/>
      <c r="K3393" s="24"/>
      <c r="L3393" s="24"/>
      <c r="M3393" s="59">
        <f>J3433</f>
        <v>307991.14</v>
      </c>
      <c r="N3393" s="24"/>
      <c r="O3393" s="24"/>
      <c r="P3393" s="24"/>
      <c r="Q3393" s="1"/>
      <c r="R3393" s="1"/>
    </row>
    <row r="3394" ht="15.75" customHeight="1">
      <c r="A3394" s="25" t="s">
        <v>2</v>
      </c>
      <c r="B3394" s="27" t="s">
        <v>270</v>
      </c>
      <c r="C3394" s="26" t="s">
        <v>8</v>
      </c>
      <c r="D3394" s="27" t="s">
        <v>217</v>
      </c>
      <c r="E3394" s="27" t="s">
        <v>38</v>
      </c>
      <c r="F3394" s="27" t="s">
        <v>39</v>
      </c>
      <c r="G3394" s="27" t="s">
        <v>40</v>
      </c>
      <c r="H3394" s="27" t="s">
        <v>273</v>
      </c>
      <c r="I3394" s="27" t="s">
        <v>42</v>
      </c>
      <c r="J3394" s="27" t="s">
        <v>273</v>
      </c>
      <c r="K3394" s="28" t="s">
        <v>12</v>
      </c>
      <c r="L3394" s="28" t="s">
        <v>219</v>
      </c>
      <c r="M3394" s="28" t="s">
        <v>220</v>
      </c>
      <c r="N3394" s="28"/>
      <c r="O3394" s="28" t="s">
        <v>221</v>
      </c>
      <c r="P3394" s="28" t="s">
        <v>222</v>
      </c>
      <c r="Q3394" s="1"/>
      <c r="R3394" s="1"/>
    </row>
    <row r="3395" ht="15.75" customHeight="1">
      <c r="A3395" s="47" t="s">
        <v>87</v>
      </c>
      <c r="B3395" s="33">
        <v>265800.0</v>
      </c>
      <c r="C3395" s="32">
        <v>5.0</v>
      </c>
      <c r="D3395" s="30">
        <f t="shared" ref="D3395:D3426" si="422">C3395*B3395</f>
        <v>1329000</v>
      </c>
      <c r="E3395" s="10"/>
      <c r="F3395" s="31"/>
      <c r="G3395" s="32">
        <f t="shared" ref="G3395:G3423" si="423">$C3395+E3395-F3395</f>
        <v>5</v>
      </c>
      <c r="H3395" s="63">
        <v>265000.0</v>
      </c>
      <c r="I3395" s="32">
        <f t="shared" ref="I3395:I3426" si="424">H3395-B3395</f>
        <v>-800</v>
      </c>
      <c r="J3395" s="30">
        <f t="shared" ref="J3395:J3426" si="425">G3395*H3395</f>
        <v>1325000</v>
      </c>
      <c r="K3395" s="34">
        <f t="shared" ref="K3395:K3426" si="426">J3395-D3395</f>
        <v>-4000</v>
      </c>
      <c r="L3395" s="60">
        <v>153929.58</v>
      </c>
      <c r="M3395" s="60">
        <f t="shared" ref="M3395:M3426" si="427">C3395*L3395</f>
        <v>769647.9</v>
      </c>
      <c r="N3395" s="60"/>
      <c r="O3395" s="60">
        <f t="shared" ref="O3395:O3426" si="428">M3395/M$3393</f>
        <v>2.498928703</v>
      </c>
      <c r="P3395" s="60">
        <f t="shared" ref="P3395:P3426" si="429">D3395/M$3393</f>
        <v>4.315059193</v>
      </c>
      <c r="Q3395" s="50"/>
      <c r="R3395" s="50"/>
    </row>
    <row r="3396" ht="15.75" customHeight="1">
      <c r="A3396" s="47" t="s">
        <v>88</v>
      </c>
      <c r="B3396" s="33">
        <v>2995.0</v>
      </c>
      <c r="C3396" s="32">
        <v>1035731.0</v>
      </c>
      <c r="D3396" s="30">
        <f t="shared" si="422"/>
        <v>3102014345</v>
      </c>
      <c r="E3396" s="30"/>
      <c r="F3396" s="30"/>
      <c r="G3396" s="32">
        <f t="shared" si="423"/>
        <v>1035731</v>
      </c>
      <c r="H3396" s="64">
        <v>3000.0</v>
      </c>
      <c r="I3396" s="32">
        <f t="shared" si="424"/>
        <v>5</v>
      </c>
      <c r="J3396" s="30">
        <f t="shared" si="425"/>
        <v>3107193000</v>
      </c>
      <c r="K3396" s="34">
        <f t="shared" si="426"/>
        <v>5178655</v>
      </c>
      <c r="L3396" s="60">
        <v>917.46</v>
      </c>
      <c r="M3396" s="60">
        <f t="shared" si="427"/>
        <v>950241763.3</v>
      </c>
      <c r="N3396" s="60"/>
      <c r="O3396" s="60">
        <f t="shared" si="428"/>
        <v>3085.289282</v>
      </c>
      <c r="P3396" s="60">
        <f t="shared" si="429"/>
        <v>10071.76487</v>
      </c>
      <c r="Q3396" s="50"/>
      <c r="R3396" s="50"/>
    </row>
    <row r="3397" ht="15.75" customHeight="1">
      <c r="A3397" s="47" t="s">
        <v>89</v>
      </c>
      <c r="B3397" s="33">
        <v>106.0</v>
      </c>
      <c r="C3397" s="32">
        <v>318794.0</v>
      </c>
      <c r="D3397" s="30">
        <f t="shared" si="422"/>
        <v>33792164</v>
      </c>
      <c r="E3397" s="30"/>
      <c r="F3397" s="30"/>
      <c r="G3397" s="32">
        <f t="shared" si="423"/>
        <v>318794</v>
      </c>
      <c r="H3397" s="64">
        <v>110.0</v>
      </c>
      <c r="I3397" s="33">
        <f t="shared" si="424"/>
        <v>4</v>
      </c>
      <c r="J3397" s="30">
        <f t="shared" si="425"/>
        <v>35067340</v>
      </c>
      <c r="K3397" s="34">
        <f t="shared" si="426"/>
        <v>1275176</v>
      </c>
      <c r="L3397" s="60">
        <v>90.8</v>
      </c>
      <c r="M3397" s="60">
        <f t="shared" si="427"/>
        <v>28946495.2</v>
      </c>
      <c r="N3397" s="60"/>
      <c r="O3397" s="60">
        <f t="shared" si="428"/>
        <v>93.98483086</v>
      </c>
      <c r="P3397" s="60">
        <f t="shared" si="429"/>
        <v>109.7179744</v>
      </c>
      <c r="Q3397" s="50"/>
      <c r="R3397" s="50"/>
    </row>
    <row r="3398" ht="15.75" customHeight="1">
      <c r="A3398" s="47" t="s">
        <v>47</v>
      </c>
      <c r="B3398" s="33">
        <v>775000.0</v>
      </c>
      <c r="C3398" s="32">
        <v>36.0</v>
      </c>
      <c r="D3398" s="30">
        <f t="shared" si="422"/>
        <v>27900000</v>
      </c>
      <c r="E3398" s="30"/>
      <c r="F3398" s="30"/>
      <c r="G3398" s="32">
        <f t="shared" si="423"/>
        <v>36</v>
      </c>
      <c r="H3398" s="64">
        <v>775000.0</v>
      </c>
      <c r="I3398" s="32">
        <f t="shared" si="424"/>
        <v>0</v>
      </c>
      <c r="J3398" s="30">
        <f t="shared" si="425"/>
        <v>27900000</v>
      </c>
      <c r="K3398" s="34">
        <f t="shared" si="426"/>
        <v>0</v>
      </c>
      <c r="L3398" s="60">
        <v>668773.37</v>
      </c>
      <c r="M3398" s="60">
        <f t="shared" si="427"/>
        <v>24075841.32</v>
      </c>
      <c r="N3398" s="60"/>
      <c r="O3398" s="60">
        <f t="shared" si="428"/>
        <v>78.17056465</v>
      </c>
      <c r="P3398" s="60">
        <f t="shared" si="429"/>
        <v>90.58702143</v>
      </c>
      <c r="Q3398" s="50"/>
      <c r="R3398" s="50"/>
    </row>
    <row r="3399" ht="15.75" customHeight="1">
      <c r="A3399" s="47" t="s">
        <v>48</v>
      </c>
      <c r="B3399" s="33">
        <v>80000.0</v>
      </c>
      <c r="C3399" s="32">
        <v>156557.0</v>
      </c>
      <c r="D3399" s="30">
        <f t="shared" si="422"/>
        <v>12524560000</v>
      </c>
      <c r="E3399" s="65">
        <v>500.0</v>
      </c>
      <c r="F3399" s="30"/>
      <c r="G3399" s="32">
        <f t="shared" si="423"/>
        <v>157057</v>
      </c>
      <c r="H3399" s="64">
        <v>80000.0</v>
      </c>
      <c r="I3399" s="32">
        <f t="shared" si="424"/>
        <v>0</v>
      </c>
      <c r="J3399" s="30">
        <f t="shared" si="425"/>
        <v>12564560000</v>
      </c>
      <c r="K3399" s="34">
        <f t="shared" si="426"/>
        <v>40000000</v>
      </c>
      <c r="L3399" s="60">
        <v>39418.63</v>
      </c>
      <c r="M3399" s="60">
        <f t="shared" si="427"/>
        <v>6171262457</v>
      </c>
      <c r="N3399" s="60"/>
      <c r="O3399" s="60">
        <f t="shared" si="428"/>
        <v>20037.14281</v>
      </c>
      <c r="P3399" s="60">
        <f t="shared" si="429"/>
        <v>40665.32563</v>
      </c>
      <c r="Q3399" s="50"/>
      <c r="R3399" s="50"/>
    </row>
    <row r="3400" ht="15.75" customHeight="1">
      <c r="A3400" s="47" t="s">
        <v>86</v>
      </c>
      <c r="B3400" s="33">
        <v>13500.0</v>
      </c>
      <c r="C3400" s="32">
        <v>3012.0</v>
      </c>
      <c r="D3400" s="30">
        <f t="shared" si="422"/>
        <v>40662000</v>
      </c>
      <c r="E3400" s="30"/>
      <c r="F3400" s="31"/>
      <c r="G3400" s="32">
        <f t="shared" si="423"/>
        <v>3012</v>
      </c>
      <c r="H3400" s="64">
        <v>13000.0</v>
      </c>
      <c r="I3400" s="32">
        <f t="shared" si="424"/>
        <v>-500</v>
      </c>
      <c r="J3400" s="30">
        <f t="shared" si="425"/>
        <v>39156000</v>
      </c>
      <c r="K3400" s="34">
        <f t="shared" si="426"/>
        <v>-1506000</v>
      </c>
      <c r="L3400" s="60">
        <v>9286.82</v>
      </c>
      <c r="M3400" s="60">
        <f t="shared" si="427"/>
        <v>27971901.84</v>
      </c>
      <c r="N3400" s="60"/>
      <c r="O3400" s="60">
        <f t="shared" si="428"/>
        <v>90.82047568</v>
      </c>
      <c r="P3400" s="60">
        <f t="shared" si="429"/>
        <v>132.0232783</v>
      </c>
      <c r="Q3400" s="50"/>
      <c r="R3400" s="50"/>
    </row>
    <row r="3401" ht="15.75" customHeight="1">
      <c r="A3401" s="47" t="s">
        <v>90</v>
      </c>
      <c r="B3401" s="33">
        <v>2011.0</v>
      </c>
      <c r="C3401" s="32">
        <v>6.0</v>
      </c>
      <c r="D3401" s="30">
        <f t="shared" si="422"/>
        <v>12066</v>
      </c>
      <c r="E3401" s="30"/>
      <c r="F3401" s="30"/>
      <c r="G3401" s="32">
        <f t="shared" si="423"/>
        <v>6</v>
      </c>
      <c r="H3401" s="64">
        <v>2011.0</v>
      </c>
      <c r="I3401" s="32">
        <f t="shared" si="424"/>
        <v>0</v>
      </c>
      <c r="J3401" s="30">
        <f t="shared" si="425"/>
        <v>12066</v>
      </c>
      <c r="K3401" s="34">
        <f t="shared" si="426"/>
        <v>0</v>
      </c>
      <c r="L3401" s="60">
        <v>948914.47</v>
      </c>
      <c r="M3401" s="60">
        <f t="shared" si="427"/>
        <v>5693486.82</v>
      </c>
      <c r="N3401" s="60"/>
      <c r="O3401" s="60">
        <f t="shared" si="428"/>
        <v>18.48587859</v>
      </c>
      <c r="P3401" s="60">
        <f t="shared" si="429"/>
        <v>0.03917645163</v>
      </c>
      <c r="Q3401" s="50"/>
      <c r="R3401" s="50"/>
    </row>
    <row r="3402" ht="15.75" customHeight="1">
      <c r="A3402" s="47" t="s">
        <v>54</v>
      </c>
      <c r="B3402" s="33">
        <v>99996.99</v>
      </c>
      <c r="C3402" s="32">
        <v>22.0</v>
      </c>
      <c r="D3402" s="30">
        <f t="shared" si="422"/>
        <v>2199933.78</v>
      </c>
      <c r="E3402" s="30"/>
      <c r="F3402" s="30"/>
      <c r="G3402" s="32">
        <f t="shared" si="423"/>
        <v>22</v>
      </c>
      <c r="H3402" s="64">
        <v>99996.99</v>
      </c>
      <c r="I3402" s="32">
        <f t="shared" si="424"/>
        <v>0</v>
      </c>
      <c r="J3402" s="30">
        <f t="shared" si="425"/>
        <v>2199933.78</v>
      </c>
      <c r="K3402" s="34">
        <f t="shared" si="426"/>
        <v>0</v>
      </c>
      <c r="L3402" s="60">
        <v>88834.2</v>
      </c>
      <c r="M3402" s="60">
        <f t="shared" si="427"/>
        <v>1954352.4</v>
      </c>
      <c r="N3402" s="60"/>
      <c r="O3402" s="60">
        <f t="shared" si="428"/>
        <v>6.345482536</v>
      </c>
      <c r="P3402" s="60">
        <f t="shared" si="429"/>
        <v>7.142847616</v>
      </c>
      <c r="Q3402" s="50"/>
      <c r="R3402" s="50"/>
    </row>
    <row r="3403" ht="15.75" customHeight="1">
      <c r="A3403" s="47" t="s">
        <v>55</v>
      </c>
      <c r="B3403" s="33">
        <v>4200.0</v>
      </c>
      <c r="C3403" s="32">
        <v>3.0</v>
      </c>
      <c r="D3403" s="30">
        <f t="shared" si="422"/>
        <v>12600</v>
      </c>
      <c r="E3403" s="30"/>
      <c r="F3403" s="30"/>
      <c r="G3403" s="32">
        <f t="shared" si="423"/>
        <v>3</v>
      </c>
      <c r="H3403" s="64">
        <v>4199.99</v>
      </c>
      <c r="I3403" s="32">
        <f t="shared" si="424"/>
        <v>-0.01</v>
      </c>
      <c r="J3403" s="30">
        <f t="shared" si="425"/>
        <v>12599.97</v>
      </c>
      <c r="K3403" s="34">
        <f t="shared" si="426"/>
        <v>-0.03</v>
      </c>
      <c r="L3403" s="60">
        <v>2866.67</v>
      </c>
      <c r="M3403" s="60">
        <f t="shared" si="427"/>
        <v>8600.01</v>
      </c>
      <c r="N3403" s="60"/>
      <c r="O3403" s="60">
        <f t="shared" si="428"/>
        <v>0.02792291363</v>
      </c>
      <c r="P3403" s="60">
        <f t="shared" si="429"/>
        <v>0.04091026774</v>
      </c>
      <c r="Q3403" s="50"/>
      <c r="R3403" s="50"/>
    </row>
    <row r="3404" ht="15.75" customHeight="1">
      <c r="A3404" s="48" t="s">
        <v>91</v>
      </c>
      <c r="B3404" s="33">
        <v>22799.0</v>
      </c>
      <c r="C3404" s="32">
        <v>4.0</v>
      </c>
      <c r="D3404" s="30">
        <f t="shared" si="422"/>
        <v>91196</v>
      </c>
      <c r="E3404" s="30"/>
      <c r="F3404" s="30"/>
      <c r="G3404" s="32">
        <f t="shared" si="423"/>
        <v>4</v>
      </c>
      <c r="H3404" s="64">
        <v>23599.99</v>
      </c>
      <c r="I3404" s="32">
        <f t="shared" si="424"/>
        <v>800.99</v>
      </c>
      <c r="J3404" s="30">
        <f t="shared" si="425"/>
        <v>94399.96</v>
      </c>
      <c r="K3404" s="34">
        <f t="shared" si="426"/>
        <v>3203.96</v>
      </c>
      <c r="L3404" s="60">
        <v>13404.5</v>
      </c>
      <c r="M3404" s="60">
        <f t="shared" si="427"/>
        <v>53618</v>
      </c>
      <c r="N3404" s="60"/>
      <c r="O3404" s="60">
        <f t="shared" si="428"/>
        <v>0.1740894235</v>
      </c>
      <c r="P3404" s="60">
        <f t="shared" si="429"/>
        <v>0.2960994268</v>
      </c>
      <c r="Q3404" s="50"/>
      <c r="R3404" s="50"/>
    </row>
    <row r="3405" ht="15.75" customHeight="1">
      <c r="A3405" s="47" t="s">
        <v>92</v>
      </c>
      <c r="B3405" s="33">
        <v>150000.0</v>
      </c>
      <c r="C3405" s="32">
        <v>32.0</v>
      </c>
      <c r="D3405" s="30">
        <f t="shared" si="422"/>
        <v>4800000</v>
      </c>
      <c r="E3405" s="30"/>
      <c r="F3405" s="30"/>
      <c r="G3405" s="32">
        <f t="shared" si="423"/>
        <v>32</v>
      </c>
      <c r="H3405" s="64">
        <v>140000.0</v>
      </c>
      <c r="I3405" s="32">
        <f t="shared" si="424"/>
        <v>-10000</v>
      </c>
      <c r="J3405" s="30">
        <f t="shared" si="425"/>
        <v>4480000</v>
      </c>
      <c r="K3405" s="34">
        <f t="shared" si="426"/>
        <v>-320000</v>
      </c>
      <c r="L3405" s="60">
        <v>82498.04</v>
      </c>
      <c r="M3405" s="60">
        <f t="shared" si="427"/>
        <v>2639937.28</v>
      </c>
      <c r="N3405" s="60"/>
      <c r="O3405" s="60">
        <f t="shared" si="428"/>
        <v>8.571471504</v>
      </c>
      <c r="P3405" s="60">
        <f t="shared" si="429"/>
        <v>15.5848639</v>
      </c>
      <c r="Q3405" s="50"/>
      <c r="R3405" s="50"/>
    </row>
    <row r="3406" ht="15.75" customHeight="1">
      <c r="A3406" s="47" t="s">
        <v>67</v>
      </c>
      <c r="B3406" s="33">
        <v>18999.0</v>
      </c>
      <c r="C3406" s="32">
        <v>21.0</v>
      </c>
      <c r="D3406" s="30">
        <f t="shared" si="422"/>
        <v>398979</v>
      </c>
      <c r="E3406" s="30"/>
      <c r="F3406" s="30"/>
      <c r="G3406" s="32">
        <f t="shared" si="423"/>
        <v>21</v>
      </c>
      <c r="H3406" s="64">
        <v>18999.0</v>
      </c>
      <c r="I3406" s="32">
        <f t="shared" si="424"/>
        <v>0</v>
      </c>
      <c r="J3406" s="30">
        <f t="shared" si="425"/>
        <v>398979</v>
      </c>
      <c r="K3406" s="34">
        <f t="shared" si="426"/>
        <v>0</v>
      </c>
      <c r="L3406" s="60">
        <v>13548.19</v>
      </c>
      <c r="M3406" s="60">
        <f t="shared" si="427"/>
        <v>284511.99</v>
      </c>
      <c r="N3406" s="60"/>
      <c r="O3406" s="60">
        <f t="shared" si="428"/>
        <v>0.9237668006</v>
      </c>
      <c r="P3406" s="60">
        <f t="shared" si="429"/>
        <v>1.295423628</v>
      </c>
      <c r="Q3406" s="50"/>
      <c r="R3406" s="50"/>
    </row>
    <row r="3407" ht="15.75" customHeight="1">
      <c r="A3407" s="47" t="s">
        <v>57</v>
      </c>
      <c r="B3407" s="33">
        <v>57500.0</v>
      </c>
      <c r="C3407" s="32">
        <v>20.0</v>
      </c>
      <c r="D3407" s="30">
        <f t="shared" si="422"/>
        <v>1150000</v>
      </c>
      <c r="E3407" s="30"/>
      <c r="F3407" s="30"/>
      <c r="G3407" s="32">
        <f t="shared" si="423"/>
        <v>20</v>
      </c>
      <c r="H3407" s="64">
        <v>57500.0</v>
      </c>
      <c r="I3407" s="32">
        <f t="shared" si="424"/>
        <v>0</v>
      </c>
      <c r="J3407" s="30">
        <f t="shared" si="425"/>
        <v>1150000</v>
      </c>
      <c r="K3407" s="34">
        <f t="shared" si="426"/>
        <v>0</v>
      </c>
      <c r="L3407" s="60">
        <v>38616.27</v>
      </c>
      <c r="M3407" s="60">
        <f t="shared" si="427"/>
        <v>772325.4</v>
      </c>
      <c r="N3407" s="60"/>
      <c r="O3407" s="60">
        <f t="shared" si="428"/>
        <v>2.507622135</v>
      </c>
      <c r="P3407" s="60">
        <f t="shared" si="429"/>
        <v>3.733873643</v>
      </c>
      <c r="Q3407" s="50"/>
      <c r="R3407" s="50"/>
    </row>
    <row r="3408" ht="15.75" customHeight="1">
      <c r="A3408" s="47" t="s">
        <v>58</v>
      </c>
      <c r="B3408" s="33">
        <v>90000.0</v>
      </c>
      <c r="C3408" s="32">
        <v>3.0</v>
      </c>
      <c r="D3408" s="30">
        <f t="shared" si="422"/>
        <v>270000</v>
      </c>
      <c r="E3408" s="30"/>
      <c r="F3408" s="30"/>
      <c r="G3408" s="32">
        <f t="shared" si="423"/>
        <v>3</v>
      </c>
      <c r="H3408" s="64">
        <v>100000.0</v>
      </c>
      <c r="I3408" s="32">
        <f t="shared" si="424"/>
        <v>10000</v>
      </c>
      <c r="J3408" s="30">
        <f t="shared" si="425"/>
        <v>300000</v>
      </c>
      <c r="K3408" s="34">
        <f t="shared" si="426"/>
        <v>30000</v>
      </c>
      <c r="L3408" s="60">
        <v>61848.67</v>
      </c>
      <c r="M3408" s="60">
        <f t="shared" si="427"/>
        <v>185546.01</v>
      </c>
      <c r="N3408" s="60"/>
      <c r="O3408" s="60">
        <f t="shared" si="428"/>
        <v>0.6024394403</v>
      </c>
      <c r="P3408" s="60">
        <f t="shared" si="429"/>
        <v>0.8766485945</v>
      </c>
      <c r="Q3408" s="50"/>
      <c r="R3408" s="50"/>
    </row>
    <row r="3409" ht="15.75" customHeight="1">
      <c r="A3409" s="47" t="s">
        <v>59</v>
      </c>
      <c r="B3409" s="33">
        <v>6.95</v>
      </c>
      <c r="C3409" s="32">
        <v>7033842.0</v>
      </c>
      <c r="D3409" s="30">
        <f t="shared" si="422"/>
        <v>48885201.9</v>
      </c>
      <c r="E3409" s="30"/>
      <c r="F3409" s="30"/>
      <c r="G3409" s="32">
        <f t="shared" si="423"/>
        <v>7033842</v>
      </c>
      <c r="H3409" s="64">
        <v>7.0</v>
      </c>
      <c r="I3409" s="32">
        <f t="shared" si="424"/>
        <v>0.05</v>
      </c>
      <c r="J3409" s="30">
        <f t="shared" si="425"/>
        <v>49236894</v>
      </c>
      <c r="K3409" s="34">
        <f t="shared" si="426"/>
        <v>351692.1</v>
      </c>
      <c r="L3409" s="60">
        <v>8.63</v>
      </c>
      <c r="M3409" s="60">
        <f t="shared" si="427"/>
        <v>60702056.46</v>
      </c>
      <c r="N3409" s="60"/>
      <c r="O3409" s="60">
        <f t="shared" si="428"/>
        <v>197.0902684</v>
      </c>
      <c r="P3409" s="60">
        <f t="shared" si="429"/>
        <v>158.7227538</v>
      </c>
      <c r="Q3409" s="50"/>
      <c r="R3409" s="50"/>
    </row>
    <row r="3410" ht="15.75" customHeight="1">
      <c r="A3410" s="47" t="s">
        <v>60</v>
      </c>
      <c r="B3410" s="33">
        <v>2.3</v>
      </c>
      <c r="C3410" s="32">
        <v>1.39943409E8</v>
      </c>
      <c r="D3410" s="30">
        <f t="shared" si="422"/>
        <v>321869840.7</v>
      </c>
      <c r="E3410" s="30"/>
      <c r="F3410" s="30"/>
      <c r="G3410" s="32">
        <f t="shared" si="423"/>
        <v>139943409</v>
      </c>
      <c r="H3410" s="64">
        <v>2.29</v>
      </c>
      <c r="I3410" s="33">
        <f t="shared" si="424"/>
        <v>-0.01</v>
      </c>
      <c r="J3410" s="30">
        <f t="shared" si="425"/>
        <v>320470406.6</v>
      </c>
      <c r="K3410" s="34">
        <f t="shared" si="426"/>
        <v>-1399434.09</v>
      </c>
      <c r="L3410" s="60">
        <v>2.12</v>
      </c>
      <c r="M3410" s="60">
        <f t="shared" si="427"/>
        <v>296680027.1</v>
      </c>
      <c r="N3410" s="60"/>
      <c r="O3410" s="60">
        <f t="shared" si="428"/>
        <v>963.2745509</v>
      </c>
      <c r="P3410" s="60">
        <f t="shared" si="429"/>
        <v>1045.062013</v>
      </c>
      <c r="Q3410" s="50"/>
      <c r="R3410" s="50"/>
    </row>
    <row r="3411" ht="15.75" customHeight="1">
      <c r="A3411" s="47" t="s">
        <v>61</v>
      </c>
      <c r="B3411" s="33">
        <v>133500.0</v>
      </c>
      <c r="C3411" s="32">
        <v>8.0</v>
      </c>
      <c r="D3411" s="30">
        <f t="shared" si="422"/>
        <v>1068000</v>
      </c>
      <c r="E3411" s="30"/>
      <c r="F3411" s="30"/>
      <c r="G3411" s="32">
        <f t="shared" si="423"/>
        <v>8</v>
      </c>
      <c r="H3411" s="64">
        <v>140000.0</v>
      </c>
      <c r="I3411" s="32">
        <f t="shared" si="424"/>
        <v>6500</v>
      </c>
      <c r="J3411" s="30">
        <f t="shared" si="425"/>
        <v>1120000</v>
      </c>
      <c r="K3411" s="34">
        <f t="shared" si="426"/>
        <v>52000</v>
      </c>
      <c r="L3411" s="60">
        <v>96283.69</v>
      </c>
      <c r="M3411" s="60">
        <f t="shared" si="427"/>
        <v>770269.52</v>
      </c>
      <c r="N3411" s="60"/>
      <c r="O3411" s="60">
        <f t="shared" si="428"/>
        <v>2.500947008</v>
      </c>
      <c r="P3411" s="60">
        <f t="shared" si="429"/>
        <v>3.467632218</v>
      </c>
      <c r="Q3411" s="13"/>
      <c r="R3411" s="13"/>
    </row>
    <row r="3412" ht="15.75" customHeight="1">
      <c r="A3412" s="47" t="s">
        <v>82</v>
      </c>
      <c r="B3412" s="45">
        <v>50000.0</v>
      </c>
      <c r="C3412" s="32">
        <v>4.0</v>
      </c>
      <c r="D3412" s="31">
        <f t="shared" si="422"/>
        <v>200000</v>
      </c>
      <c r="E3412" s="30"/>
      <c r="F3412" s="31"/>
      <c r="G3412" s="32">
        <f t="shared" si="423"/>
        <v>4</v>
      </c>
      <c r="H3412" s="66">
        <v>49999.99</v>
      </c>
      <c r="I3412" s="32">
        <f t="shared" si="424"/>
        <v>-0.01</v>
      </c>
      <c r="J3412" s="31">
        <f t="shared" si="425"/>
        <v>199999.96</v>
      </c>
      <c r="K3412" s="34">
        <f t="shared" si="426"/>
        <v>-0.04000000001</v>
      </c>
      <c r="L3412" s="60">
        <v>33386.06</v>
      </c>
      <c r="M3412" s="60">
        <f t="shared" si="427"/>
        <v>133544.24</v>
      </c>
      <c r="N3412" s="60"/>
      <c r="O3412" s="60">
        <f t="shared" si="428"/>
        <v>0.4335976678</v>
      </c>
      <c r="P3412" s="60">
        <f t="shared" si="429"/>
        <v>0.6493693293</v>
      </c>
      <c r="Q3412" s="50"/>
      <c r="R3412" s="50"/>
    </row>
    <row r="3413" ht="15.75" customHeight="1">
      <c r="A3413" s="47" t="s">
        <v>93</v>
      </c>
      <c r="B3413" s="33">
        <v>390000.0</v>
      </c>
      <c r="C3413" s="32">
        <v>2111.0</v>
      </c>
      <c r="D3413" s="30">
        <f t="shared" si="422"/>
        <v>823290000</v>
      </c>
      <c r="E3413" s="30"/>
      <c r="F3413" s="30"/>
      <c r="G3413" s="32">
        <f t="shared" si="423"/>
        <v>2111</v>
      </c>
      <c r="H3413" s="64">
        <v>360000.0</v>
      </c>
      <c r="I3413" s="32">
        <f t="shared" si="424"/>
        <v>-30000</v>
      </c>
      <c r="J3413" s="30">
        <f t="shared" si="425"/>
        <v>759960000</v>
      </c>
      <c r="K3413" s="34">
        <f t="shared" si="426"/>
        <v>-63330000</v>
      </c>
      <c r="L3413" s="60">
        <v>209480.06</v>
      </c>
      <c r="M3413" s="60">
        <f t="shared" si="427"/>
        <v>442212406.7</v>
      </c>
      <c r="N3413" s="60"/>
      <c r="O3413" s="60">
        <f t="shared" si="428"/>
        <v>1435.79587</v>
      </c>
      <c r="P3413" s="60">
        <f t="shared" si="429"/>
        <v>2673.096375</v>
      </c>
      <c r="Q3413" s="50"/>
      <c r="R3413" s="50"/>
    </row>
    <row r="3414" ht="15.75" customHeight="1">
      <c r="A3414" s="47" t="s">
        <v>94</v>
      </c>
      <c r="B3414" s="33">
        <v>30000.0</v>
      </c>
      <c r="C3414" s="32">
        <v>8.0</v>
      </c>
      <c r="D3414" s="30">
        <f t="shared" si="422"/>
        <v>240000</v>
      </c>
      <c r="E3414" s="30"/>
      <c r="F3414" s="30"/>
      <c r="G3414" s="32">
        <f t="shared" si="423"/>
        <v>8</v>
      </c>
      <c r="H3414" s="64">
        <v>30000.0</v>
      </c>
      <c r="I3414" s="32">
        <f t="shared" si="424"/>
        <v>0</v>
      </c>
      <c r="J3414" s="30">
        <f t="shared" si="425"/>
        <v>240000</v>
      </c>
      <c r="K3414" s="34">
        <f t="shared" si="426"/>
        <v>0</v>
      </c>
      <c r="L3414" s="60">
        <v>12781.25</v>
      </c>
      <c r="M3414" s="60">
        <f t="shared" si="427"/>
        <v>102250</v>
      </c>
      <c r="N3414" s="60"/>
      <c r="O3414" s="60">
        <f t="shared" si="428"/>
        <v>0.3319900696</v>
      </c>
      <c r="P3414" s="60">
        <f t="shared" si="429"/>
        <v>0.7792431951</v>
      </c>
      <c r="Q3414" s="50"/>
      <c r="R3414" s="50"/>
    </row>
    <row r="3415" ht="15.75" customHeight="1">
      <c r="A3415" s="47" t="s">
        <v>64</v>
      </c>
      <c r="B3415" s="33">
        <v>800000.0</v>
      </c>
      <c r="C3415" s="32">
        <v>50.0</v>
      </c>
      <c r="D3415" s="30">
        <f t="shared" si="422"/>
        <v>40000000</v>
      </c>
      <c r="E3415" s="30"/>
      <c r="F3415" s="30"/>
      <c r="G3415" s="32">
        <f t="shared" si="423"/>
        <v>50</v>
      </c>
      <c r="H3415" s="64">
        <v>800000.0</v>
      </c>
      <c r="I3415" s="32">
        <f t="shared" si="424"/>
        <v>0</v>
      </c>
      <c r="J3415" s="30">
        <f t="shared" si="425"/>
        <v>40000000</v>
      </c>
      <c r="K3415" s="34">
        <f t="shared" si="426"/>
        <v>0</v>
      </c>
      <c r="L3415" s="60">
        <v>159664.04</v>
      </c>
      <c r="M3415" s="60">
        <f t="shared" si="427"/>
        <v>7983202</v>
      </c>
      <c r="N3415" s="60"/>
      <c r="O3415" s="60">
        <f t="shared" si="428"/>
        <v>25.92023264</v>
      </c>
      <c r="P3415" s="60">
        <f t="shared" si="429"/>
        <v>129.8738659</v>
      </c>
      <c r="Q3415" s="50"/>
      <c r="R3415" s="50"/>
    </row>
    <row r="3416" ht="15.75" customHeight="1">
      <c r="A3416" s="47" t="s">
        <v>65</v>
      </c>
      <c r="B3416" s="33">
        <v>800000.0</v>
      </c>
      <c r="C3416" s="32">
        <v>293.0</v>
      </c>
      <c r="D3416" s="30">
        <f t="shared" si="422"/>
        <v>234400000</v>
      </c>
      <c r="E3416" s="30"/>
      <c r="F3416" s="30"/>
      <c r="G3416" s="32">
        <f t="shared" si="423"/>
        <v>293</v>
      </c>
      <c r="H3416" s="64">
        <v>800000.0</v>
      </c>
      <c r="I3416" s="32">
        <f t="shared" si="424"/>
        <v>0</v>
      </c>
      <c r="J3416" s="30">
        <f t="shared" si="425"/>
        <v>234400000</v>
      </c>
      <c r="K3416" s="34">
        <f t="shared" si="426"/>
        <v>0</v>
      </c>
      <c r="L3416" s="60">
        <v>186564.07</v>
      </c>
      <c r="M3416" s="60">
        <f t="shared" si="427"/>
        <v>54663272.51</v>
      </c>
      <c r="N3416" s="60"/>
      <c r="O3416" s="60">
        <f t="shared" si="428"/>
        <v>177.483263</v>
      </c>
      <c r="P3416" s="60">
        <f t="shared" si="429"/>
        <v>761.0608539</v>
      </c>
      <c r="Q3416" s="50"/>
      <c r="R3416" s="50"/>
    </row>
    <row r="3417" ht="15.75" customHeight="1">
      <c r="A3417" s="47" t="s">
        <v>95</v>
      </c>
      <c r="B3417" s="33">
        <v>4710.0</v>
      </c>
      <c r="C3417" s="32">
        <v>19.0</v>
      </c>
      <c r="D3417" s="30">
        <f t="shared" si="422"/>
        <v>89490</v>
      </c>
      <c r="E3417" s="30"/>
      <c r="F3417" s="30"/>
      <c r="G3417" s="32">
        <f t="shared" si="423"/>
        <v>19</v>
      </c>
      <c r="H3417" s="64">
        <v>4490.0</v>
      </c>
      <c r="I3417" s="32">
        <f t="shared" si="424"/>
        <v>-220</v>
      </c>
      <c r="J3417" s="30">
        <f t="shared" si="425"/>
        <v>85310</v>
      </c>
      <c r="K3417" s="34">
        <f t="shared" si="426"/>
        <v>-4180</v>
      </c>
      <c r="L3417" s="60">
        <v>2392.79</v>
      </c>
      <c r="M3417" s="60">
        <f t="shared" si="427"/>
        <v>45463.01</v>
      </c>
      <c r="N3417" s="60"/>
      <c r="O3417" s="60">
        <f t="shared" si="428"/>
        <v>0.1476114215</v>
      </c>
      <c r="P3417" s="60">
        <f t="shared" si="429"/>
        <v>0.2905603064</v>
      </c>
      <c r="Q3417" s="50"/>
      <c r="R3417" s="50"/>
    </row>
    <row r="3418" ht="15.75" customHeight="1">
      <c r="A3418" s="47" t="s">
        <v>96</v>
      </c>
      <c r="B3418" s="33">
        <v>11000.0</v>
      </c>
      <c r="C3418" s="32">
        <v>14.0</v>
      </c>
      <c r="D3418" s="30">
        <f t="shared" si="422"/>
        <v>154000</v>
      </c>
      <c r="E3418" s="30"/>
      <c r="F3418" s="30"/>
      <c r="G3418" s="32">
        <f t="shared" si="423"/>
        <v>14</v>
      </c>
      <c r="H3418" s="64">
        <v>11500.0</v>
      </c>
      <c r="I3418" s="32">
        <f t="shared" si="424"/>
        <v>500</v>
      </c>
      <c r="J3418" s="30">
        <f t="shared" si="425"/>
        <v>161000</v>
      </c>
      <c r="K3418" s="34">
        <f t="shared" si="426"/>
        <v>7000</v>
      </c>
      <c r="L3418" s="60">
        <v>6716.28</v>
      </c>
      <c r="M3418" s="60">
        <f t="shared" si="427"/>
        <v>94027.92</v>
      </c>
      <c r="N3418" s="60"/>
      <c r="O3418" s="60">
        <f t="shared" si="428"/>
        <v>0.3052942367</v>
      </c>
      <c r="P3418" s="60">
        <f t="shared" si="429"/>
        <v>0.5000143835</v>
      </c>
      <c r="Q3418" s="50"/>
      <c r="R3418" s="50"/>
    </row>
    <row r="3419" ht="15.75" customHeight="1">
      <c r="A3419" s="47" t="s">
        <v>50</v>
      </c>
      <c r="B3419" s="33">
        <v>115000.0</v>
      </c>
      <c r="C3419" s="32">
        <v>186.0</v>
      </c>
      <c r="D3419" s="30">
        <f t="shared" si="422"/>
        <v>21390000</v>
      </c>
      <c r="E3419" s="30"/>
      <c r="F3419" s="30"/>
      <c r="G3419" s="32">
        <f t="shared" si="423"/>
        <v>186</v>
      </c>
      <c r="H3419" s="64">
        <v>115000.0</v>
      </c>
      <c r="I3419" s="32">
        <f t="shared" si="424"/>
        <v>0</v>
      </c>
      <c r="J3419" s="30">
        <f t="shared" si="425"/>
        <v>21390000</v>
      </c>
      <c r="K3419" s="34">
        <f t="shared" si="426"/>
        <v>0</v>
      </c>
      <c r="L3419" s="60">
        <v>78033.9</v>
      </c>
      <c r="M3419" s="60">
        <f t="shared" si="427"/>
        <v>14514305.4</v>
      </c>
      <c r="N3419" s="60"/>
      <c r="O3419" s="60">
        <f t="shared" si="428"/>
        <v>47.12572381</v>
      </c>
      <c r="P3419" s="60">
        <f t="shared" si="429"/>
        <v>69.45004976</v>
      </c>
      <c r="Q3419" s="50"/>
      <c r="R3419" s="50"/>
    </row>
    <row r="3420" ht="15.75" customHeight="1">
      <c r="A3420" s="47" t="s">
        <v>49</v>
      </c>
      <c r="B3420" s="33">
        <v>90000.0</v>
      </c>
      <c r="C3420" s="32">
        <v>1535.0</v>
      </c>
      <c r="D3420" s="30">
        <f t="shared" si="422"/>
        <v>138150000</v>
      </c>
      <c r="E3420" s="30"/>
      <c r="F3420" s="30"/>
      <c r="G3420" s="32">
        <f t="shared" si="423"/>
        <v>1535</v>
      </c>
      <c r="H3420" s="64">
        <v>89900.0</v>
      </c>
      <c r="I3420" s="32">
        <f t="shared" si="424"/>
        <v>-100</v>
      </c>
      <c r="J3420" s="30">
        <f t="shared" si="425"/>
        <v>137996500</v>
      </c>
      <c r="K3420" s="34">
        <f t="shared" si="426"/>
        <v>-153500</v>
      </c>
      <c r="L3420" s="60">
        <v>70388.15</v>
      </c>
      <c r="M3420" s="60">
        <f t="shared" si="427"/>
        <v>108045810.3</v>
      </c>
      <c r="N3420" s="60"/>
      <c r="O3420" s="60">
        <f t="shared" si="428"/>
        <v>350.8081767</v>
      </c>
      <c r="P3420" s="60">
        <f t="shared" si="429"/>
        <v>448.5518642</v>
      </c>
      <c r="Q3420" s="50"/>
      <c r="R3420" s="50"/>
    </row>
    <row r="3421" ht="15.75" customHeight="1">
      <c r="A3421" s="47" t="s">
        <v>97</v>
      </c>
      <c r="B3421" s="33">
        <v>39800.0</v>
      </c>
      <c r="C3421" s="32">
        <v>721.0</v>
      </c>
      <c r="D3421" s="30">
        <f t="shared" si="422"/>
        <v>28695800</v>
      </c>
      <c r="E3421" s="30"/>
      <c r="F3421" s="30"/>
      <c r="G3421" s="32">
        <f t="shared" si="423"/>
        <v>721</v>
      </c>
      <c r="H3421" s="64">
        <v>41200.0</v>
      </c>
      <c r="I3421" s="32">
        <f t="shared" si="424"/>
        <v>1400</v>
      </c>
      <c r="J3421" s="30">
        <f t="shared" si="425"/>
        <v>29705200</v>
      </c>
      <c r="K3421" s="34">
        <f t="shared" si="426"/>
        <v>1009400</v>
      </c>
      <c r="L3421" s="60">
        <v>16111.79</v>
      </c>
      <c r="M3421" s="60">
        <f t="shared" si="427"/>
        <v>11616600.59</v>
      </c>
      <c r="N3421" s="60"/>
      <c r="O3421" s="60">
        <f t="shared" si="428"/>
        <v>37.71732067</v>
      </c>
      <c r="P3421" s="60">
        <f t="shared" si="429"/>
        <v>93.17086199</v>
      </c>
      <c r="Q3421" s="50"/>
      <c r="R3421" s="50"/>
    </row>
    <row r="3422" ht="15.75" customHeight="1">
      <c r="A3422" s="47" t="s">
        <v>51</v>
      </c>
      <c r="B3422" s="33">
        <v>87000.0</v>
      </c>
      <c r="C3422" s="32">
        <v>167548.0</v>
      </c>
      <c r="D3422" s="30">
        <f t="shared" si="422"/>
        <v>14576676000</v>
      </c>
      <c r="E3422" s="65">
        <v>200.0</v>
      </c>
      <c r="F3422" s="30"/>
      <c r="G3422" s="32">
        <f t="shared" si="423"/>
        <v>167748</v>
      </c>
      <c r="H3422" s="64">
        <v>89000.0</v>
      </c>
      <c r="I3422" s="32">
        <f t="shared" si="424"/>
        <v>2000</v>
      </c>
      <c r="J3422" s="30">
        <f t="shared" si="425"/>
        <v>14929572000</v>
      </c>
      <c r="K3422" s="34">
        <f t="shared" si="426"/>
        <v>352896000</v>
      </c>
      <c r="L3422" s="60">
        <v>23314.83</v>
      </c>
      <c r="M3422" s="60">
        <f t="shared" si="427"/>
        <v>3906353137</v>
      </c>
      <c r="N3422" s="60"/>
      <c r="O3422" s="60">
        <f t="shared" si="428"/>
        <v>12683.32958</v>
      </c>
      <c r="P3422" s="60">
        <f t="shared" si="429"/>
        <v>47328.23158</v>
      </c>
      <c r="Q3422" s="50"/>
      <c r="R3422" s="50"/>
    </row>
    <row r="3423" ht="15.75" customHeight="1">
      <c r="A3423" s="47" t="s">
        <v>70</v>
      </c>
      <c r="B3423" s="33">
        <v>810.0</v>
      </c>
      <c r="C3423" s="32">
        <v>10926.0</v>
      </c>
      <c r="D3423" s="30">
        <f t="shared" si="422"/>
        <v>8850060</v>
      </c>
      <c r="E3423" s="30"/>
      <c r="F3423" s="30"/>
      <c r="G3423" s="32">
        <f t="shared" si="423"/>
        <v>10926</v>
      </c>
      <c r="H3423" s="64">
        <v>810.0</v>
      </c>
      <c r="I3423" s="32">
        <f t="shared" si="424"/>
        <v>0</v>
      </c>
      <c r="J3423" s="30">
        <f t="shared" si="425"/>
        <v>8850060</v>
      </c>
      <c r="K3423" s="34">
        <f t="shared" si="426"/>
        <v>0</v>
      </c>
      <c r="L3423" s="60">
        <v>689.61</v>
      </c>
      <c r="M3423" s="60">
        <f t="shared" si="427"/>
        <v>7534678.86</v>
      </c>
      <c r="N3423" s="60"/>
      <c r="O3423" s="60">
        <f t="shared" si="428"/>
        <v>24.46394679</v>
      </c>
      <c r="P3423" s="60">
        <f t="shared" si="429"/>
        <v>28.73478763</v>
      </c>
      <c r="Q3423" s="50"/>
      <c r="R3423" s="50"/>
    </row>
    <row r="3424" ht="15.75" hidden="1" customHeight="1">
      <c r="A3424" s="35"/>
      <c r="B3424" s="10"/>
      <c r="C3424" s="32"/>
      <c r="D3424" s="31">
        <f t="shared" si="422"/>
        <v>0</v>
      </c>
      <c r="E3424" s="31"/>
      <c r="F3424" s="31"/>
      <c r="G3424" s="32"/>
      <c r="H3424" s="31"/>
      <c r="I3424" s="32">
        <f t="shared" si="424"/>
        <v>0</v>
      </c>
      <c r="J3424" s="31">
        <f t="shared" si="425"/>
        <v>0</v>
      </c>
      <c r="K3424" s="34">
        <f t="shared" si="426"/>
        <v>0</v>
      </c>
      <c r="L3424" s="60"/>
      <c r="M3424" s="60">
        <f t="shared" si="427"/>
        <v>0</v>
      </c>
      <c r="N3424" s="60"/>
      <c r="O3424" s="60">
        <f t="shared" si="428"/>
        <v>0</v>
      </c>
      <c r="P3424" s="60">
        <f t="shared" si="429"/>
        <v>0</v>
      </c>
    </row>
    <row r="3425" ht="15.75" hidden="1" customHeight="1">
      <c r="A3425" s="35"/>
      <c r="B3425" s="10"/>
      <c r="C3425" s="32"/>
      <c r="D3425" s="31">
        <f t="shared" si="422"/>
        <v>0</v>
      </c>
      <c r="E3425" s="31"/>
      <c r="F3425" s="31"/>
      <c r="G3425" s="32"/>
      <c r="H3425" s="31"/>
      <c r="I3425" s="32">
        <f t="shared" si="424"/>
        <v>0</v>
      </c>
      <c r="J3425" s="31">
        <f t="shared" si="425"/>
        <v>0</v>
      </c>
      <c r="K3425" s="34">
        <f t="shared" si="426"/>
        <v>0</v>
      </c>
      <c r="L3425" s="60"/>
      <c r="M3425" s="60">
        <f t="shared" si="427"/>
        <v>0</v>
      </c>
      <c r="N3425" s="60"/>
      <c r="O3425" s="60">
        <f t="shared" si="428"/>
        <v>0</v>
      </c>
      <c r="P3425" s="60">
        <f t="shared" si="429"/>
        <v>0</v>
      </c>
    </row>
    <row r="3426" ht="15.75" hidden="1" customHeight="1">
      <c r="A3426" s="37"/>
      <c r="B3426" s="38"/>
      <c r="C3426" s="32"/>
      <c r="D3426" s="39">
        <f t="shared" si="422"/>
        <v>0</v>
      </c>
      <c r="E3426" s="39"/>
      <c r="F3426" s="39"/>
      <c r="G3426" s="32"/>
      <c r="H3426" s="39"/>
      <c r="I3426" s="40">
        <f t="shared" si="424"/>
        <v>0</v>
      </c>
      <c r="J3426" s="39">
        <f t="shared" si="425"/>
        <v>0</v>
      </c>
      <c r="K3426" s="34">
        <f t="shared" si="426"/>
        <v>0</v>
      </c>
      <c r="L3426" s="60"/>
      <c r="M3426" s="60">
        <f t="shared" si="427"/>
        <v>0</v>
      </c>
      <c r="N3426" s="60"/>
      <c r="O3426" s="60">
        <f t="shared" si="428"/>
        <v>0</v>
      </c>
      <c r="P3426" s="60">
        <f t="shared" si="429"/>
        <v>0</v>
      </c>
    </row>
    <row r="3427" ht="15.75" customHeight="1">
      <c r="B3427" s="2"/>
      <c r="C3427" s="12">
        <f>SUM(C3395:C3426)</f>
        <v>148674920</v>
      </c>
      <c r="D3427" s="3"/>
      <c r="E3427" s="3"/>
      <c r="F3427" s="3"/>
      <c r="G3427" s="12">
        <f>SUM(G3395:G3426)</f>
        <v>148675620</v>
      </c>
      <c r="H3427" s="3"/>
      <c r="I3427" s="3"/>
      <c r="J3427" s="3"/>
      <c r="M3427" s="1" t="s">
        <v>223</v>
      </c>
      <c r="N3427" s="2"/>
      <c r="O3427" s="60"/>
      <c r="P3427" s="60"/>
    </row>
    <row r="3428" ht="15.75" customHeight="1">
      <c r="B3428" s="2"/>
      <c r="C3428" s="2"/>
      <c r="D3428" s="3"/>
      <c r="E3428" s="3"/>
      <c r="F3428" s="3"/>
      <c r="G3428" s="3"/>
      <c r="H3428" s="3"/>
      <c r="I3428" s="3"/>
      <c r="J3428" s="3"/>
      <c r="M3428" s="61">
        <f>SUM(M3395:M3427)</f>
        <v>12126311536</v>
      </c>
      <c r="N3428" s="2"/>
      <c r="O3428" s="60">
        <f>M3428/M$2829</f>
        <v>42608.07246</v>
      </c>
      <c r="P3428" s="60">
        <f>SUM(P3395:P3423)</f>
        <v>103844.3855</v>
      </c>
    </row>
    <row r="3429" ht="15.75" customHeight="1">
      <c r="B3429" s="2"/>
      <c r="C3429" s="2"/>
      <c r="D3429" s="3" t="s">
        <v>17</v>
      </c>
      <c r="E3429" s="3"/>
      <c r="F3429" s="3"/>
      <c r="G3429" s="3"/>
      <c r="H3429" s="3"/>
      <c r="I3429" s="3"/>
      <c r="J3429" s="3" t="s">
        <v>17</v>
      </c>
    </row>
    <row r="3430" ht="15.75" customHeight="1">
      <c r="A3430" s="51" t="s">
        <v>88</v>
      </c>
      <c r="B3430" s="52" t="s">
        <v>51</v>
      </c>
      <c r="C3430" s="52" t="s">
        <v>48</v>
      </c>
      <c r="D3430" s="3">
        <f>SUM(D3395:D3429)</f>
        <v>31983150676</v>
      </c>
      <c r="E3430" s="3"/>
      <c r="F3430" s="3"/>
      <c r="G3430" s="3"/>
      <c r="H3430" s="3"/>
      <c r="I3430" s="3"/>
      <c r="J3430" s="3">
        <f>SUM(J3395:J3429)</f>
        <v>32317236689</v>
      </c>
      <c r="K3430" s="17">
        <f>J3430-D3430</f>
        <v>334086012.9</v>
      </c>
    </row>
    <row r="3431" ht="15.75" customHeight="1">
      <c r="A3431" s="15" t="s">
        <v>157</v>
      </c>
      <c r="B3431" s="15" t="s">
        <v>157</v>
      </c>
      <c r="C3431" s="15" t="s">
        <v>157</v>
      </c>
      <c r="D3431" s="3"/>
      <c r="E3431" s="3"/>
      <c r="F3431" s="3"/>
      <c r="G3431" s="3">
        <f>C3410/100000</f>
        <v>1399.43409</v>
      </c>
      <c r="H3431" s="3"/>
      <c r="I3431" s="3"/>
      <c r="J3431" s="3"/>
    </row>
    <row r="3432" ht="15.75" customHeight="1">
      <c r="A3432" s="2">
        <v>5.791930372E9</v>
      </c>
      <c r="B3432" s="2">
        <v>2.6121595E7</v>
      </c>
      <c r="C3432" s="2">
        <v>2.925E7</v>
      </c>
      <c r="D3432" s="3" t="s">
        <v>20</v>
      </c>
      <c r="E3432" s="3"/>
      <c r="F3432" s="3"/>
      <c r="G3432" s="3"/>
      <c r="H3432" s="3"/>
      <c r="I3432" s="3"/>
      <c r="J3432" s="3" t="s">
        <v>20</v>
      </c>
      <c r="K3432" s="43">
        <f>K3430/J3433</f>
        <v>1084.726051</v>
      </c>
    </row>
    <row r="3433" ht="15.75" customHeight="1">
      <c r="A3433" s="52" t="s">
        <v>158</v>
      </c>
      <c r="B3433" s="52" t="s">
        <v>158</v>
      </c>
      <c r="C3433" s="52" t="s">
        <v>158</v>
      </c>
      <c r="D3433" s="11">
        <v>306257.25</v>
      </c>
      <c r="E3433" s="3"/>
      <c r="F3433" s="3"/>
      <c r="G3433" s="3"/>
      <c r="H3433" s="3"/>
      <c r="I3433" s="3"/>
      <c r="J3433" s="11">
        <v>307991.14</v>
      </c>
      <c r="K3433" s="42"/>
    </row>
    <row r="3434" ht="15.75" customHeight="1">
      <c r="A3434" s="2">
        <f>C3396</f>
        <v>1035731</v>
      </c>
      <c r="B3434" s="2">
        <f>C3422</f>
        <v>167548</v>
      </c>
      <c r="C3434" s="2">
        <f>C3399</f>
        <v>156557</v>
      </c>
      <c r="D3434" s="3" t="s">
        <v>21</v>
      </c>
      <c r="E3434" s="3"/>
      <c r="F3434" s="3"/>
      <c r="G3434" s="3"/>
      <c r="H3434" s="3"/>
      <c r="I3434" s="3"/>
      <c r="J3434" s="3" t="s">
        <v>21</v>
      </c>
    </row>
    <row r="3435" ht="15.75" customHeight="1">
      <c r="A3435" s="52" t="s">
        <v>159</v>
      </c>
      <c r="B3435" s="52" t="s">
        <v>159</v>
      </c>
      <c r="C3435" s="52" t="s">
        <v>159</v>
      </c>
      <c r="D3435" s="12">
        <f>D3430/D3433</f>
        <v>104432.3054</v>
      </c>
      <c r="E3435" s="12"/>
      <c r="F3435" s="12"/>
      <c r="G3435" s="12"/>
      <c r="H3435" s="3"/>
      <c r="I3435" s="3"/>
      <c r="J3435" s="12">
        <f>J3430/J3433</f>
        <v>104929.1116</v>
      </c>
      <c r="K3435" s="18">
        <f>J3435-D3435</f>
        <v>496.8061186</v>
      </c>
    </row>
    <row r="3436" ht="15.75" customHeight="1">
      <c r="A3436" s="6">
        <f t="shared" ref="A3436:C3436" si="430">A3434*100/A3432</f>
        <v>0.01788231097</v>
      </c>
      <c r="B3436" s="2">
        <f t="shared" si="430"/>
        <v>0.6414156563</v>
      </c>
      <c r="C3436" s="2">
        <f t="shared" si="430"/>
        <v>0.5352376068</v>
      </c>
      <c r="D3436" s="3"/>
      <c r="E3436" s="3"/>
      <c r="F3436" s="3"/>
      <c r="G3436" s="3"/>
      <c r="H3436" s="3"/>
      <c r="I3436" s="3"/>
      <c r="J3436" s="3"/>
    </row>
    <row r="3437" ht="15.75" customHeight="1">
      <c r="B3437" s="2"/>
      <c r="C3437" s="2"/>
      <c r="D3437" s="3"/>
      <c r="E3437" s="3"/>
      <c r="F3437" s="3"/>
      <c r="G3437" s="3"/>
      <c r="H3437" s="3"/>
      <c r="I3437" s="3"/>
      <c r="J3437" s="3"/>
    </row>
    <row r="3438" ht="15.75" customHeight="1">
      <c r="B3438" s="2"/>
      <c r="C3438" s="2"/>
      <c r="D3438" s="3"/>
      <c r="E3438" s="3"/>
      <c r="F3438" s="3"/>
      <c r="G3438" s="3"/>
      <c r="H3438" s="3"/>
      <c r="I3438" s="3"/>
      <c r="J3438" s="3"/>
    </row>
    <row r="3439" ht="15.75" customHeight="1">
      <c r="B3439" s="2"/>
      <c r="C3439" s="2"/>
      <c r="D3439" s="3"/>
      <c r="E3439" s="3"/>
      <c r="F3439" s="3"/>
      <c r="G3439" s="3"/>
      <c r="H3439" s="3"/>
      <c r="I3439" s="3"/>
      <c r="J3439" s="3"/>
    </row>
    <row r="3440" ht="15.75" customHeight="1">
      <c r="A3440" s="67" t="s">
        <v>274</v>
      </c>
      <c r="B3440" s="2"/>
      <c r="C3440" s="2"/>
      <c r="D3440" s="3"/>
      <c r="E3440" s="3"/>
      <c r="F3440" s="3"/>
      <c r="G3440" s="3"/>
      <c r="H3440" s="3"/>
      <c r="I3440" s="3"/>
      <c r="J3440" s="3"/>
    </row>
    <row r="3441" ht="15.75" customHeight="1">
      <c r="B3441" s="2"/>
      <c r="C3441" s="2"/>
      <c r="D3441" s="3"/>
      <c r="E3441" s="3"/>
      <c r="F3441" s="3"/>
      <c r="G3441" s="3"/>
      <c r="H3441" s="3"/>
      <c r="I3441" s="3"/>
      <c r="J3441" s="3"/>
      <c r="M3441" s="68" t="s">
        <v>275</v>
      </c>
    </row>
    <row r="3442" ht="15.75" customHeight="1">
      <c r="A3442" s="19" t="s">
        <v>35</v>
      </c>
      <c r="B3442" s="20"/>
      <c r="C3442" s="20"/>
      <c r="D3442" s="21"/>
      <c r="E3442" s="22" t="s">
        <v>36</v>
      </c>
      <c r="F3442" s="23"/>
      <c r="G3442" s="21"/>
      <c r="H3442" s="21"/>
      <c r="I3442" s="21"/>
      <c r="J3442" s="21"/>
      <c r="K3442" s="24"/>
      <c r="L3442" s="24"/>
      <c r="M3442" s="59">
        <f>J3482</f>
        <v>312841.76</v>
      </c>
      <c r="N3442" s="24"/>
      <c r="O3442" s="24"/>
      <c r="P3442" s="24"/>
      <c r="Q3442" s="1"/>
      <c r="R3442" s="1"/>
    </row>
    <row r="3443" ht="15.75" customHeight="1">
      <c r="A3443" s="25" t="s">
        <v>2</v>
      </c>
      <c r="B3443" s="27" t="s">
        <v>273</v>
      </c>
      <c r="C3443" s="26" t="s">
        <v>8</v>
      </c>
      <c r="D3443" s="27" t="s">
        <v>217</v>
      </c>
      <c r="E3443" s="27" t="s">
        <v>38</v>
      </c>
      <c r="F3443" s="27" t="s">
        <v>39</v>
      </c>
      <c r="G3443" s="27" t="s">
        <v>40</v>
      </c>
      <c r="H3443" s="69" t="s">
        <v>276</v>
      </c>
      <c r="I3443" s="27" t="s">
        <v>42</v>
      </c>
      <c r="J3443" s="69" t="s">
        <v>276</v>
      </c>
      <c r="K3443" s="28" t="s">
        <v>12</v>
      </c>
      <c r="L3443" s="28" t="s">
        <v>219</v>
      </c>
      <c r="M3443" s="28" t="s">
        <v>220</v>
      </c>
      <c r="N3443" s="28"/>
      <c r="O3443" s="28" t="s">
        <v>221</v>
      </c>
      <c r="P3443" s="28" t="s">
        <v>222</v>
      </c>
      <c r="Q3443" s="1"/>
      <c r="R3443" s="1"/>
    </row>
    <row r="3444" ht="15.75" customHeight="1">
      <c r="A3444" s="47" t="s">
        <v>87</v>
      </c>
      <c r="B3444" s="63">
        <v>265000.0</v>
      </c>
      <c r="C3444" s="32">
        <v>5.0</v>
      </c>
      <c r="D3444" s="30">
        <f t="shared" ref="D3444:D3475" si="431">C3444*B3444</f>
        <v>1325000</v>
      </c>
      <c r="E3444" s="10"/>
      <c r="F3444" s="31"/>
      <c r="G3444" s="32">
        <f t="shared" ref="G3444:G3472" si="432">$C3444+E3444-F3444</f>
        <v>5</v>
      </c>
      <c r="H3444" s="63">
        <v>265000.0</v>
      </c>
      <c r="I3444" s="32">
        <f t="shared" ref="I3444:I3475" si="433">H3444-B3444</f>
        <v>0</v>
      </c>
      <c r="J3444" s="30">
        <f t="shared" ref="J3444:J3475" si="434">G3444*H3444</f>
        <v>1325000</v>
      </c>
      <c r="K3444" s="34">
        <f t="shared" ref="K3444:K3475" si="435">J3444-D3444</f>
        <v>0</v>
      </c>
      <c r="L3444" s="60">
        <v>153929.58</v>
      </c>
      <c r="M3444" s="60">
        <f t="shared" ref="M3444:M3475" si="436">C3444*L3444</f>
        <v>769647.9</v>
      </c>
      <c r="N3444" s="60"/>
      <c r="O3444" s="60">
        <f t="shared" ref="O3444:O3472" si="437">M3444/M$3442</f>
        <v>2.460182745</v>
      </c>
      <c r="P3444" s="60">
        <f t="shared" ref="P3444:P3472" si="438">D3444/M$3442</f>
        <v>4.235368066</v>
      </c>
      <c r="Q3444" s="50"/>
      <c r="R3444" s="50"/>
    </row>
    <row r="3445" ht="15.75" customHeight="1">
      <c r="A3445" s="47" t="s">
        <v>88</v>
      </c>
      <c r="B3445" s="64">
        <v>3000.0</v>
      </c>
      <c r="C3445" s="32">
        <v>1035731.0</v>
      </c>
      <c r="D3445" s="30">
        <f t="shared" si="431"/>
        <v>3107193000</v>
      </c>
      <c r="E3445" s="30"/>
      <c r="F3445" s="30"/>
      <c r="G3445" s="32">
        <f t="shared" si="432"/>
        <v>1035731</v>
      </c>
      <c r="H3445" s="64">
        <v>3050.0</v>
      </c>
      <c r="I3445" s="32">
        <f t="shared" si="433"/>
        <v>50</v>
      </c>
      <c r="J3445" s="30">
        <f t="shared" si="434"/>
        <v>3158979550</v>
      </c>
      <c r="K3445" s="34">
        <f t="shared" si="435"/>
        <v>51786550</v>
      </c>
      <c r="L3445" s="60">
        <v>917.46</v>
      </c>
      <c r="M3445" s="60">
        <f t="shared" si="436"/>
        <v>950241763.3</v>
      </c>
      <c r="N3445" s="60"/>
      <c r="O3445" s="60">
        <f t="shared" si="437"/>
        <v>3037.451788</v>
      </c>
      <c r="P3445" s="60">
        <f t="shared" si="438"/>
        <v>9932.155477</v>
      </c>
      <c r="Q3445" s="50"/>
      <c r="R3445" s="50"/>
    </row>
    <row r="3446" ht="15.75" customHeight="1">
      <c r="A3446" s="47" t="s">
        <v>89</v>
      </c>
      <c r="B3446" s="64">
        <v>110.0</v>
      </c>
      <c r="C3446" s="32">
        <v>318794.0</v>
      </c>
      <c r="D3446" s="30">
        <f t="shared" si="431"/>
        <v>35067340</v>
      </c>
      <c r="E3446" s="30"/>
      <c r="F3446" s="30"/>
      <c r="G3446" s="32">
        <f t="shared" si="432"/>
        <v>318794</v>
      </c>
      <c r="H3446" s="64">
        <v>100.0</v>
      </c>
      <c r="I3446" s="33">
        <f t="shared" si="433"/>
        <v>-10</v>
      </c>
      <c r="J3446" s="30">
        <f t="shared" si="434"/>
        <v>31879400</v>
      </c>
      <c r="K3446" s="34">
        <f t="shared" si="435"/>
        <v>-3187940</v>
      </c>
      <c r="L3446" s="60">
        <v>90.8</v>
      </c>
      <c r="M3446" s="60">
        <f t="shared" si="436"/>
        <v>28946495.2</v>
      </c>
      <c r="N3446" s="60"/>
      <c r="O3446" s="60">
        <f t="shared" si="437"/>
        <v>92.5275935</v>
      </c>
      <c r="P3446" s="60">
        <f t="shared" si="438"/>
        <v>112.0928996</v>
      </c>
      <c r="Q3446" s="50"/>
      <c r="R3446" s="50"/>
    </row>
    <row r="3447" ht="15.75" customHeight="1">
      <c r="A3447" s="47" t="s">
        <v>47</v>
      </c>
      <c r="B3447" s="64">
        <v>775000.0</v>
      </c>
      <c r="C3447" s="32">
        <v>36.0</v>
      </c>
      <c r="D3447" s="30">
        <f t="shared" si="431"/>
        <v>27900000</v>
      </c>
      <c r="E3447" s="30"/>
      <c r="F3447" s="30"/>
      <c r="G3447" s="32">
        <f t="shared" si="432"/>
        <v>36</v>
      </c>
      <c r="H3447" s="64">
        <v>765000.0</v>
      </c>
      <c r="I3447" s="32">
        <f t="shared" si="433"/>
        <v>-10000</v>
      </c>
      <c r="J3447" s="30">
        <f t="shared" si="434"/>
        <v>27540000</v>
      </c>
      <c r="K3447" s="34">
        <f t="shared" si="435"/>
        <v>-360000</v>
      </c>
      <c r="L3447" s="60">
        <v>668773.37</v>
      </c>
      <c r="M3447" s="60">
        <f t="shared" si="436"/>
        <v>24075841.32</v>
      </c>
      <c r="N3447" s="60"/>
      <c r="O3447" s="60">
        <f t="shared" si="437"/>
        <v>76.95852792</v>
      </c>
      <c r="P3447" s="60">
        <f t="shared" si="438"/>
        <v>89.1824672</v>
      </c>
      <c r="Q3447" s="50"/>
      <c r="R3447" s="50"/>
    </row>
    <row r="3448" ht="15.75" customHeight="1">
      <c r="A3448" s="47" t="s">
        <v>48</v>
      </c>
      <c r="B3448" s="64">
        <v>80000.0</v>
      </c>
      <c r="C3448" s="70">
        <v>157057.0</v>
      </c>
      <c r="D3448" s="30">
        <f t="shared" si="431"/>
        <v>12564560000</v>
      </c>
      <c r="E3448" s="65">
        <v>500.0</v>
      </c>
      <c r="F3448" s="30"/>
      <c r="G3448" s="32">
        <f t="shared" si="432"/>
        <v>157557</v>
      </c>
      <c r="H3448" s="64">
        <v>80500.0</v>
      </c>
      <c r="I3448" s="32">
        <f t="shared" si="433"/>
        <v>500</v>
      </c>
      <c r="J3448" s="30">
        <f t="shared" si="434"/>
        <v>12683338500</v>
      </c>
      <c r="K3448" s="34">
        <f t="shared" si="435"/>
        <v>118778500</v>
      </c>
      <c r="L3448" s="71">
        <v>39548.07</v>
      </c>
      <c r="M3448" s="60">
        <f t="shared" si="436"/>
        <v>6211301230</v>
      </c>
      <c r="N3448" s="60"/>
      <c r="O3448" s="60">
        <f t="shared" si="437"/>
        <v>19854.45047</v>
      </c>
      <c r="P3448" s="60">
        <f t="shared" si="438"/>
        <v>40162.66882</v>
      </c>
      <c r="Q3448" s="50"/>
      <c r="R3448" s="50"/>
    </row>
    <row r="3449" ht="15.75" customHeight="1">
      <c r="A3449" s="47" t="s">
        <v>86</v>
      </c>
      <c r="B3449" s="64">
        <v>13000.0</v>
      </c>
      <c r="C3449" s="32">
        <v>3012.0</v>
      </c>
      <c r="D3449" s="30">
        <f t="shared" si="431"/>
        <v>39156000</v>
      </c>
      <c r="E3449" s="30"/>
      <c r="F3449" s="31"/>
      <c r="G3449" s="32">
        <f t="shared" si="432"/>
        <v>3012</v>
      </c>
      <c r="H3449" s="64">
        <v>13000.0</v>
      </c>
      <c r="I3449" s="32">
        <f t="shared" si="433"/>
        <v>0</v>
      </c>
      <c r="J3449" s="30">
        <f t="shared" si="434"/>
        <v>39156000</v>
      </c>
      <c r="K3449" s="34">
        <f t="shared" si="435"/>
        <v>0</v>
      </c>
      <c r="L3449" s="60">
        <v>9286.82</v>
      </c>
      <c r="M3449" s="60">
        <f t="shared" si="436"/>
        <v>27971901.84</v>
      </c>
      <c r="N3449" s="60"/>
      <c r="O3449" s="60">
        <f t="shared" si="437"/>
        <v>89.41230173</v>
      </c>
      <c r="P3449" s="60">
        <f t="shared" si="438"/>
        <v>125.1623185</v>
      </c>
      <c r="Q3449" s="50"/>
      <c r="R3449" s="50"/>
    </row>
    <row r="3450" ht="15.75" customHeight="1">
      <c r="A3450" s="47" t="s">
        <v>90</v>
      </c>
      <c r="B3450" s="64">
        <v>2011.0</v>
      </c>
      <c r="C3450" s="32">
        <v>6.0</v>
      </c>
      <c r="D3450" s="30">
        <f t="shared" si="431"/>
        <v>12066</v>
      </c>
      <c r="E3450" s="30"/>
      <c r="F3450" s="30"/>
      <c r="G3450" s="32">
        <f t="shared" si="432"/>
        <v>6</v>
      </c>
      <c r="H3450" s="64">
        <v>2011.0</v>
      </c>
      <c r="I3450" s="32">
        <f t="shared" si="433"/>
        <v>0</v>
      </c>
      <c r="J3450" s="30">
        <f t="shared" si="434"/>
        <v>12066</v>
      </c>
      <c r="K3450" s="34">
        <f t="shared" si="435"/>
        <v>0</v>
      </c>
      <c r="L3450" s="60">
        <v>948914.47</v>
      </c>
      <c r="M3450" s="60">
        <f t="shared" si="436"/>
        <v>5693486.82</v>
      </c>
      <c r="N3450" s="60"/>
      <c r="O3450" s="60">
        <f t="shared" si="437"/>
        <v>18.19925454</v>
      </c>
      <c r="P3450" s="60">
        <f t="shared" si="438"/>
        <v>0.03856901969</v>
      </c>
      <c r="Q3450" s="50"/>
      <c r="R3450" s="50"/>
    </row>
    <row r="3451" ht="15.75" customHeight="1">
      <c r="A3451" s="47" t="s">
        <v>54</v>
      </c>
      <c r="B3451" s="64">
        <v>99996.99</v>
      </c>
      <c r="C3451" s="32">
        <v>22.0</v>
      </c>
      <c r="D3451" s="30">
        <f t="shared" si="431"/>
        <v>2199933.78</v>
      </c>
      <c r="E3451" s="30"/>
      <c r="F3451" s="30"/>
      <c r="G3451" s="32">
        <f t="shared" si="432"/>
        <v>22</v>
      </c>
      <c r="H3451" s="64">
        <v>99996.99</v>
      </c>
      <c r="I3451" s="32">
        <f t="shared" si="433"/>
        <v>0</v>
      </c>
      <c r="J3451" s="30">
        <f t="shared" si="434"/>
        <v>2199933.78</v>
      </c>
      <c r="K3451" s="34">
        <f t="shared" si="435"/>
        <v>0</v>
      </c>
      <c r="L3451" s="60">
        <v>88834.2</v>
      </c>
      <c r="M3451" s="60">
        <f t="shared" si="436"/>
        <v>1954352.4</v>
      </c>
      <c r="N3451" s="60"/>
      <c r="O3451" s="60">
        <f t="shared" si="437"/>
        <v>6.247095656</v>
      </c>
      <c r="P3451" s="60">
        <f t="shared" si="438"/>
        <v>7.032097569</v>
      </c>
      <c r="Q3451" s="50"/>
      <c r="R3451" s="50"/>
    </row>
    <row r="3452" ht="15.75" customHeight="1">
      <c r="A3452" s="47" t="s">
        <v>55</v>
      </c>
      <c r="B3452" s="64">
        <v>4199.99</v>
      </c>
      <c r="C3452" s="32">
        <v>3.0</v>
      </c>
      <c r="D3452" s="30">
        <f t="shared" si="431"/>
        <v>12599.97</v>
      </c>
      <c r="E3452" s="30"/>
      <c r="F3452" s="30"/>
      <c r="G3452" s="32">
        <f t="shared" si="432"/>
        <v>3</v>
      </c>
      <c r="H3452" s="64">
        <v>4199.99</v>
      </c>
      <c r="I3452" s="32">
        <f t="shared" si="433"/>
        <v>0</v>
      </c>
      <c r="J3452" s="30">
        <f t="shared" si="434"/>
        <v>12599.97</v>
      </c>
      <c r="K3452" s="34">
        <f t="shared" si="435"/>
        <v>0</v>
      </c>
      <c r="L3452" s="60">
        <v>2866.67</v>
      </c>
      <c r="M3452" s="60">
        <f t="shared" si="436"/>
        <v>8600.01</v>
      </c>
      <c r="N3452" s="60"/>
      <c r="O3452" s="60">
        <f t="shared" si="437"/>
        <v>0.02748996809</v>
      </c>
      <c r="P3452" s="60">
        <f t="shared" si="438"/>
        <v>0.04027585703</v>
      </c>
      <c r="Q3452" s="50"/>
      <c r="R3452" s="50"/>
    </row>
    <row r="3453" ht="15.75" customHeight="1">
      <c r="A3453" s="48" t="s">
        <v>91</v>
      </c>
      <c r="B3453" s="64">
        <v>23599.99</v>
      </c>
      <c r="C3453" s="32">
        <v>4.0</v>
      </c>
      <c r="D3453" s="30">
        <f t="shared" si="431"/>
        <v>94399.96</v>
      </c>
      <c r="E3453" s="30"/>
      <c r="F3453" s="30"/>
      <c r="G3453" s="32">
        <f t="shared" si="432"/>
        <v>4</v>
      </c>
      <c r="H3453" s="64">
        <v>23599.99</v>
      </c>
      <c r="I3453" s="32">
        <f t="shared" si="433"/>
        <v>0</v>
      </c>
      <c r="J3453" s="30">
        <f t="shared" si="434"/>
        <v>94399.96</v>
      </c>
      <c r="K3453" s="34">
        <f t="shared" si="435"/>
        <v>0</v>
      </c>
      <c r="L3453" s="60">
        <v>13404.5</v>
      </c>
      <c r="M3453" s="60">
        <f t="shared" si="436"/>
        <v>53618</v>
      </c>
      <c r="N3453" s="60"/>
      <c r="O3453" s="60">
        <f t="shared" si="437"/>
        <v>0.1713901622</v>
      </c>
      <c r="P3453" s="60">
        <f t="shared" si="438"/>
        <v>0.3017498687</v>
      </c>
      <c r="Q3453" s="50"/>
      <c r="R3453" s="50"/>
    </row>
    <row r="3454" ht="15.75" customHeight="1">
      <c r="A3454" s="47" t="s">
        <v>92</v>
      </c>
      <c r="B3454" s="64">
        <v>140000.0</v>
      </c>
      <c r="C3454" s="32">
        <v>32.0</v>
      </c>
      <c r="D3454" s="30">
        <f t="shared" si="431"/>
        <v>4480000</v>
      </c>
      <c r="E3454" s="30"/>
      <c r="F3454" s="30"/>
      <c r="G3454" s="32">
        <f t="shared" si="432"/>
        <v>32</v>
      </c>
      <c r="H3454" s="64">
        <v>135000.0</v>
      </c>
      <c r="I3454" s="32">
        <f t="shared" si="433"/>
        <v>-5000</v>
      </c>
      <c r="J3454" s="30">
        <f t="shared" si="434"/>
        <v>4320000</v>
      </c>
      <c r="K3454" s="34">
        <f t="shared" si="435"/>
        <v>-160000</v>
      </c>
      <c r="L3454" s="60">
        <v>82498.04</v>
      </c>
      <c r="M3454" s="60">
        <f t="shared" si="436"/>
        <v>2639937.28</v>
      </c>
      <c r="N3454" s="60"/>
      <c r="O3454" s="60">
        <f t="shared" si="437"/>
        <v>8.438570605</v>
      </c>
      <c r="P3454" s="60">
        <f t="shared" si="438"/>
        <v>14.32033882</v>
      </c>
      <c r="Q3454" s="50"/>
      <c r="R3454" s="50"/>
    </row>
    <row r="3455" ht="15.75" customHeight="1">
      <c r="A3455" s="47" t="s">
        <v>67</v>
      </c>
      <c r="B3455" s="64">
        <v>18999.0</v>
      </c>
      <c r="C3455" s="32">
        <v>21.0</v>
      </c>
      <c r="D3455" s="30">
        <f t="shared" si="431"/>
        <v>398979</v>
      </c>
      <c r="E3455" s="30"/>
      <c r="F3455" s="30"/>
      <c r="G3455" s="32">
        <f t="shared" si="432"/>
        <v>21</v>
      </c>
      <c r="H3455" s="64">
        <v>17000.0</v>
      </c>
      <c r="I3455" s="32">
        <f t="shared" si="433"/>
        <v>-1999</v>
      </c>
      <c r="J3455" s="30">
        <f t="shared" si="434"/>
        <v>357000</v>
      </c>
      <c r="K3455" s="34">
        <f t="shared" si="435"/>
        <v>-41979</v>
      </c>
      <c r="L3455" s="60">
        <v>13548.19</v>
      </c>
      <c r="M3455" s="60">
        <f t="shared" si="436"/>
        <v>284511.99</v>
      </c>
      <c r="N3455" s="60"/>
      <c r="O3455" s="60">
        <f t="shared" si="437"/>
        <v>0.9094437712</v>
      </c>
      <c r="P3455" s="60">
        <f t="shared" si="438"/>
        <v>1.275338049</v>
      </c>
      <c r="Q3455" s="50"/>
      <c r="R3455" s="50"/>
    </row>
    <row r="3456" ht="15.75" customHeight="1">
      <c r="A3456" s="47" t="s">
        <v>57</v>
      </c>
      <c r="B3456" s="64">
        <v>57500.0</v>
      </c>
      <c r="C3456" s="32">
        <v>20.0</v>
      </c>
      <c r="D3456" s="30">
        <f t="shared" si="431"/>
        <v>1150000</v>
      </c>
      <c r="E3456" s="30"/>
      <c r="F3456" s="30"/>
      <c r="G3456" s="32">
        <f t="shared" si="432"/>
        <v>20</v>
      </c>
      <c r="H3456" s="64">
        <v>57500.0</v>
      </c>
      <c r="I3456" s="32">
        <f t="shared" si="433"/>
        <v>0</v>
      </c>
      <c r="J3456" s="30">
        <f t="shared" si="434"/>
        <v>1150000</v>
      </c>
      <c r="K3456" s="34">
        <f t="shared" si="435"/>
        <v>0</v>
      </c>
      <c r="L3456" s="60">
        <v>38616.27</v>
      </c>
      <c r="M3456" s="60">
        <f t="shared" si="436"/>
        <v>772325.4</v>
      </c>
      <c r="N3456" s="60"/>
      <c r="O3456" s="60">
        <f t="shared" si="437"/>
        <v>2.468741385</v>
      </c>
      <c r="P3456" s="60">
        <f t="shared" si="438"/>
        <v>3.675979831</v>
      </c>
      <c r="Q3456" s="50"/>
      <c r="R3456" s="50"/>
    </row>
    <row r="3457" ht="15.75" customHeight="1">
      <c r="A3457" s="47" t="s">
        <v>58</v>
      </c>
      <c r="B3457" s="64">
        <v>100000.0</v>
      </c>
      <c r="C3457" s="32">
        <v>3.0</v>
      </c>
      <c r="D3457" s="30">
        <f t="shared" si="431"/>
        <v>300000</v>
      </c>
      <c r="E3457" s="30"/>
      <c r="F3457" s="30"/>
      <c r="G3457" s="32">
        <f t="shared" si="432"/>
        <v>3</v>
      </c>
      <c r="H3457" s="64">
        <v>100000.0</v>
      </c>
      <c r="I3457" s="32">
        <f t="shared" si="433"/>
        <v>0</v>
      </c>
      <c r="J3457" s="30">
        <f t="shared" si="434"/>
        <v>300000</v>
      </c>
      <c r="K3457" s="34">
        <f t="shared" si="435"/>
        <v>0</v>
      </c>
      <c r="L3457" s="60">
        <v>61848.67</v>
      </c>
      <c r="M3457" s="60">
        <f t="shared" si="436"/>
        <v>185546.01</v>
      </c>
      <c r="N3457" s="60"/>
      <c r="O3457" s="60">
        <f t="shared" si="437"/>
        <v>0.5930986004</v>
      </c>
      <c r="P3457" s="60">
        <f t="shared" si="438"/>
        <v>0.9589512602</v>
      </c>
      <c r="Q3457" s="50"/>
      <c r="R3457" s="50"/>
    </row>
    <row r="3458" ht="15.75" customHeight="1">
      <c r="A3458" s="47" t="s">
        <v>59</v>
      </c>
      <c r="B3458" s="64">
        <v>7.0</v>
      </c>
      <c r="C3458" s="32">
        <v>7033842.0</v>
      </c>
      <c r="D3458" s="30">
        <f t="shared" si="431"/>
        <v>49236894</v>
      </c>
      <c r="E3458" s="30"/>
      <c r="F3458" s="30"/>
      <c r="G3458" s="32">
        <f t="shared" si="432"/>
        <v>7033842</v>
      </c>
      <c r="H3458" s="64">
        <v>6.5</v>
      </c>
      <c r="I3458" s="32">
        <f t="shared" si="433"/>
        <v>-0.5</v>
      </c>
      <c r="J3458" s="30">
        <f t="shared" si="434"/>
        <v>45719973</v>
      </c>
      <c r="K3458" s="34">
        <f t="shared" si="435"/>
        <v>-3516921</v>
      </c>
      <c r="L3458" s="60">
        <v>8.63</v>
      </c>
      <c r="M3458" s="60">
        <f t="shared" si="436"/>
        <v>60702056.46</v>
      </c>
      <c r="N3458" s="60"/>
      <c r="O3458" s="60">
        <f t="shared" si="437"/>
        <v>194.0343785</v>
      </c>
      <c r="P3458" s="60">
        <f t="shared" si="438"/>
        <v>157.3859385</v>
      </c>
      <c r="Q3458" s="50"/>
      <c r="R3458" s="50"/>
    </row>
    <row r="3459" ht="15.75" customHeight="1">
      <c r="A3459" s="47" t="s">
        <v>60</v>
      </c>
      <c r="B3459" s="64">
        <v>2.29</v>
      </c>
      <c r="C3459" s="32">
        <v>1.39943409E8</v>
      </c>
      <c r="D3459" s="30">
        <f t="shared" si="431"/>
        <v>320470406.6</v>
      </c>
      <c r="E3459" s="30"/>
      <c r="F3459" s="30"/>
      <c r="G3459" s="32">
        <f t="shared" si="432"/>
        <v>139943409</v>
      </c>
      <c r="H3459" s="64">
        <v>2.3</v>
      </c>
      <c r="I3459" s="33">
        <f t="shared" si="433"/>
        <v>0.01</v>
      </c>
      <c r="J3459" s="30">
        <f t="shared" si="434"/>
        <v>321869840.7</v>
      </c>
      <c r="K3459" s="34">
        <f t="shared" si="435"/>
        <v>1399434.09</v>
      </c>
      <c r="L3459" s="60">
        <v>2.12</v>
      </c>
      <c r="M3459" s="60">
        <f t="shared" si="436"/>
        <v>296680027.1</v>
      </c>
      <c r="N3459" s="60"/>
      <c r="O3459" s="60">
        <f t="shared" si="437"/>
        <v>948.3389528</v>
      </c>
      <c r="P3459" s="60">
        <f t="shared" si="438"/>
        <v>1024.385001</v>
      </c>
      <c r="Q3459" s="50"/>
      <c r="R3459" s="50"/>
    </row>
    <row r="3460" ht="15.75" customHeight="1">
      <c r="A3460" s="47" t="s">
        <v>61</v>
      </c>
      <c r="B3460" s="64">
        <v>140000.0</v>
      </c>
      <c r="C3460" s="32">
        <v>8.0</v>
      </c>
      <c r="D3460" s="30">
        <f t="shared" si="431"/>
        <v>1120000</v>
      </c>
      <c r="E3460" s="30"/>
      <c r="F3460" s="30"/>
      <c r="G3460" s="32">
        <f t="shared" si="432"/>
        <v>8</v>
      </c>
      <c r="H3460" s="64">
        <v>140000.0</v>
      </c>
      <c r="I3460" s="32">
        <f t="shared" si="433"/>
        <v>0</v>
      </c>
      <c r="J3460" s="30">
        <f t="shared" si="434"/>
        <v>1120000</v>
      </c>
      <c r="K3460" s="34">
        <f t="shared" si="435"/>
        <v>0</v>
      </c>
      <c r="L3460" s="60">
        <v>96283.69</v>
      </c>
      <c r="M3460" s="60">
        <f t="shared" si="436"/>
        <v>770269.52</v>
      </c>
      <c r="N3460" s="60"/>
      <c r="O3460" s="60">
        <f t="shared" si="437"/>
        <v>2.462169756</v>
      </c>
      <c r="P3460" s="60">
        <f t="shared" si="438"/>
        <v>3.580084705</v>
      </c>
      <c r="Q3460" s="13"/>
      <c r="R3460" s="13"/>
    </row>
    <row r="3461" ht="15.75" customHeight="1">
      <c r="A3461" s="47" t="s">
        <v>82</v>
      </c>
      <c r="B3461" s="66">
        <v>49999.99</v>
      </c>
      <c r="C3461" s="32">
        <v>4.0</v>
      </c>
      <c r="D3461" s="31">
        <f t="shared" si="431"/>
        <v>199999.96</v>
      </c>
      <c r="E3461" s="30"/>
      <c r="F3461" s="31"/>
      <c r="G3461" s="32">
        <f t="shared" si="432"/>
        <v>4</v>
      </c>
      <c r="H3461" s="66">
        <v>49999.99</v>
      </c>
      <c r="I3461" s="32">
        <f t="shared" si="433"/>
        <v>0</v>
      </c>
      <c r="J3461" s="31">
        <f t="shared" si="434"/>
        <v>199999.96</v>
      </c>
      <c r="K3461" s="34">
        <f t="shared" si="435"/>
        <v>0</v>
      </c>
      <c r="L3461" s="60">
        <v>33386.06</v>
      </c>
      <c r="M3461" s="60">
        <f t="shared" si="436"/>
        <v>133544.24</v>
      </c>
      <c r="N3461" s="60"/>
      <c r="O3461" s="60">
        <f t="shared" si="437"/>
        <v>0.4268747241</v>
      </c>
      <c r="P3461" s="60">
        <f t="shared" si="438"/>
        <v>0.6393007123</v>
      </c>
      <c r="Q3461" s="50"/>
      <c r="R3461" s="50"/>
    </row>
    <row r="3462" ht="15.75" customHeight="1">
      <c r="A3462" s="47" t="s">
        <v>93</v>
      </c>
      <c r="B3462" s="64">
        <v>360000.0</v>
      </c>
      <c r="C3462" s="32">
        <v>2111.0</v>
      </c>
      <c r="D3462" s="30">
        <f t="shared" si="431"/>
        <v>759960000</v>
      </c>
      <c r="E3462" s="30"/>
      <c r="F3462" s="30"/>
      <c r="G3462" s="32">
        <f t="shared" si="432"/>
        <v>2111</v>
      </c>
      <c r="H3462" s="64">
        <v>360000.0</v>
      </c>
      <c r="I3462" s="32">
        <f t="shared" si="433"/>
        <v>0</v>
      </c>
      <c r="J3462" s="30">
        <f t="shared" si="434"/>
        <v>759960000</v>
      </c>
      <c r="K3462" s="34">
        <f t="shared" si="435"/>
        <v>0</v>
      </c>
      <c r="L3462" s="60">
        <v>209480.06</v>
      </c>
      <c r="M3462" s="60">
        <f t="shared" si="436"/>
        <v>442212406.7</v>
      </c>
      <c r="N3462" s="60"/>
      <c r="O3462" s="60">
        <f t="shared" si="437"/>
        <v>1413.533815</v>
      </c>
      <c r="P3462" s="60">
        <f t="shared" si="438"/>
        <v>2429.215332</v>
      </c>
      <c r="Q3462" s="50"/>
      <c r="R3462" s="50"/>
    </row>
    <row r="3463" ht="15.75" customHeight="1">
      <c r="A3463" s="47" t="s">
        <v>94</v>
      </c>
      <c r="B3463" s="64">
        <v>30000.0</v>
      </c>
      <c r="C3463" s="32">
        <v>8.0</v>
      </c>
      <c r="D3463" s="30">
        <f t="shared" si="431"/>
        <v>240000</v>
      </c>
      <c r="E3463" s="30"/>
      <c r="F3463" s="30"/>
      <c r="G3463" s="32">
        <f t="shared" si="432"/>
        <v>8</v>
      </c>
      <c r="H3463" s="64">
        <v>30000.0</v>
      </c>
      <c r="I3463" s="32">
        <f t="shared" si="433"/>
        <v>0</v>
      </c>
      <c r="J3463" s="30">
        <f t="shared" si="434"/>
        <v>240000</v>
      </c>
      <c r="K3463" s="34">
        <f t="shared" si="435"/>
        <v>0</v>
      </c>
      <c r="L3463" s="60">
        <v>12781.25</v>
      </c>
      <c r="M3463" s="60">
        <f t="shared" si="436"/>
        <v>102250</v>
      </c>
      <c r="N3463" s="60"/>
      <c r="O3463" s="60">
        <f t="shared" si="437"/>
        <v>0.3268425545</v>
      </c>
      <c r="P3463" s="60">
        <f t="shared" si="438"/>
        <v>0.7671610082</v>
      </c>
      <c r="Q3463" s="50"/>
      <c r="R3463" s="50"/>
    </row>
    <row r="3464" ht="15.75" customHeight="1">
      <c r="A3464" s="47" t="s">
        <v>64</v>
      </c>
      <c r="B3464" s="64">
        <v>800000.0</v>
      </c>
      <c r="C3464" s="32">
        <v>50.0</v>
      </c>
      <c r="D3464" s="30">
        <f t="shared" si="431"/>
        <v>40000000</v>
      </c>
      <c r="E3464" s="30"/>
      <c r="F3464" s="30"/>
      <c r="G3464" s="32">
        <f t="shared" si="432"/>
        <v>50</v>
      </c>
      <c r="H3464" s="64">
        <v>799000.0</v>
      </c>
      <c r="I3464" s="32">
        <f t="shared" si="433"/>
        <v>-1000</v>
      </c>
      <c r="J3464" s="30">
        <f t="shared" si="434"/>
        <v>39950000</v>
      </c>
      <c r="K3464" s="34">
        <f t="shared" si="435"/>
        <v>-50000</v>
      </c>
      <c r="L3464" s="60">
        <v>159664.04</v>
      </c>
      <c r="M3464" s="60">
        <f t="shared" si="436"/>
        <v>7983202</v>
      </c>
      <c r="N3464" s="60"/>
      <c r="O3464" s="60">
        <f t="shared" si="437"/>
        <v>25.51833873</v>
      </c>
      <c r="P3464" s="60">
        <f t="shared" si="438"/>
        <v>127.860168</v>
      </c>
      <c r="Q3464" s="50"/>
      <c r="R3464" s="50"/>
    </row>
    <row r="3465" ht="15.75" customHeight="1">
      <c r="A3465" s="47" t="s">
        <v>65</v>
      </c>
      <c r="B3465" s="64">
        <v>800000.0</v>
      </c>
      <c r="C3465" s="32">
        <v>293.0</v>
      </c>
      <c r="D3465" s="30">
        <f t="shared" si="431"/>
        <v>234400000</v>
      </c>
      <c r="E3465" s="30"/>
      <c r="F3465" s="30"/>
      <c r="G3465" s="32">
        <f t="shared" si="432"/>
        <v>293</v>
      </c>
      <c r="H3465" s="64">
        <v>799000.0</v>
      </c>
      <c r="I3465" s="32">
        <f t="shared" si="433"/>
        <v>-1000</v>
      </c>
      <c r="J3465" s="30">
        <f t="shared" si="434"/>
        <v>234107000</v>
      </c>
      <c r="K3465" s="34">
        <f t="shared" si="435"/>
        <v>-293000</v>
      </c>
      <c r="L3465" s="60">
        <v>186564.07</v>
      </c>
      <c r="M3465" s="60">
        <f t="shared" si="436"/>
        <v>54663272.51</v>
      </c>
      <c r="N3465" s="60"/>
      <c r="O3465" s="60">
        <f t="shared" si="437"/>
        <v>174.7313802</v>
      </c>
      <c r="P3465" s="60">
        <f t="shared" si="438"/>
        <v>749.2605846</v>
      </c>
      <c r="Q3465" s="50"/>
      <c r="R3465" s="50"/>
    </row>
    <row r="3466" ht="15.75" customHeight="1">
      <c r="A3466" s="47" t="s">
        <v>95</v>
      </c>
      <c r="B3466" s="64">
        <v>4490.0</v>
      </c>
      <c r="C3466" s="32">
        <v>19.0</v>
      </c>
      <c r="D3466" s="30">
        <f t="shared" si="431"/>
        <v>85310</v>
      </c>
      <c r="E3466" s="30"/>
      <c r="F3466" s="30"/>
      <c r="G3466" s="32">
        <f t="shared" si="432"/>
        <v>19</v>
      </c>
      <c r="H3466" s="64">
        <v>4490.0</v>
      </c>
      <c r="I3466" s="32">
        <f t="shared" si="433"/>
        <v>0</v>
      </c>
      <c r="J3466" s="30">
        <f t="shared" si="434"/>
        <v>85310</v>
      </c>
      <c r="K3466" s="34">
        <f t="shared" si="435"/>
        <v>0</v>
      </c>
      <c r="L3466" s="60">
        <v>2392.79</v>
      </c>
      <c r="M3466" s="60">
        <f t="shared" si="436"/>
        <v>45463.01</v>
      </c>
      <c r="N3466" s="60"/>
      <c r="O3466" s="60">
        <f t="shared" si="437"/>
        <v>0.1453227024</v>
      </c>
      <c r="P3466" s="60">
        <f t="shared" si="438"/>
        <v>0.2726937734</v>
      </c>
      <c r="Q3466" s="50"/>
      <c r="R3466" s="50"/>
    </row>
    <row r="3467" ht="15.75" customHeight="1">
      <c r="A3467" s="47" t="s">
        <v>96</v>
      </c>
      <c r="B3467" s="64">
        <v>11500.0</v>
      </c>
      <c r="C3467" s="32">
        <v>14.0</v>
      </c>
      <c r="D3467" s="30">
        <f t="shared" si="431"/>
        <v>161000</v>
      </c>
      <c r="E3467" s="30"/>
      <c r="F3467" s="30"/>
      <c r="G3467" s="32">
        <f t="shared" si="432"/>
        <v>14</v>
      </c>
      <c r="H3467" s="64">
        <v>10000.0</v>
      </c>
      <c r="I3467" s="32">
        <f t="shared" si="433"/>
        <v>-1500</v>
      </c>
      <c r="J3467" s="30">
        <f t="shared" si="434"/>
        <v>140000</v>
      </c>
      <c r="K3467" s="34">
        <f t="shared" si="435"/>
        <v>-21000</v>
      </c>
      <c r="L3467" s="60">
        <v>6716.28</v>
      </c>
      <c r="M3467" s="60">
        <f t="shared" si="436"/>
        <v>94027.92</v>
      </c>
      <c r="N3467" s="60"/>
      <c r="O3467" s="60">
        <f t="shared" si="437"/>
        <v>0.3005606413</v>
      </c>
      <c r="P3467" s="60">
        <f t="shared" si="438"/>
        <v>0.5146371763</v>
      </c>
      <c r="Q3467" s="50"/>
      <c r="R3467" s="50"/>
    </row>
    <row r="3468" ht="15.75" customHeight="1">
      <c r="A3468" s="47" t="s">
        <v>50</v>
      </c>
      <c r="B3468" s="64">
        <v>115000.0</v>
      </c>
      <c r="C3468" s="32">
        <v>186.0</v>
      </c>
      <c r="D3468" s="30">
        <f t="shared" si="431"/>
        <v>21390000</v>
      </c>
      <c r="E3468" s="30"/>
      <c r="F3468" s="30"/>
      <c r="G3468" s="32">
        <f t="shared" si="432"/>
        <v>186</v>
      </c>
      <c r="H3468" s="64">
        <v>115000.0</v>
      </c>
      <c r="I3468" s="32">
        <f t="shared" si="433"/>
        <v>0</v>
      </c>
      <c r="J3468" s="30">
        <f t="shared" si="434"/>
        <v>21390000</v>
      </c>
      <c r="K3468" s="34">
        <f t="shared" si="435"/>
        <v>0</v>
      </c>
      <c r="L3468" s="60">
        <v>78033.9</v>
      </c>
      <c r="M3468" s="60">
        <f t="shared" si="436"/>
        <v>14514305.4</v>
      </c>
      <c r="N3468" s="60"/>
      <c r="O3468" s="60">
        <f t="shared" si="437"/>
        <v>46.39503818</v>
      </c>
      <c r="P3468" s="60">
        <f t="shared" si="438"/>
        <v>68.37322485</v>
      </c>
      <c r="Q3468" s="50"/>
      <c r="R3468" s="50"/>
    </row>
    <row r="3469" ht="15.75" customHeight="1">
      <c r="A3469" s="47" t="s">
        <v>49</v>
      </c>
      <c r="B3469" s="64">
        <v>89900.0</v>
      </c>
      <c r="C3469" s="32">
        <v>1535.0</v>
      </c>
      <c r="D3469" s="30">
        <f t="shared" si="431"/>
        <v>137996500</v>
      </c>
      <c r="E3469" s="30"/>
      <c r="F3469" s="30"/>
      <c r="G3469" s="32">
        <f t="shared" si="432"/>
        <v>1535</v>
      </c>
      <c r="H3469" s="64">
        <v>89900.0</v>
      </c>
      <c r="I3469" s="32">
        <f t="shared" si="433"/>
        <v>0</v>
      </c>
      <c r="J3469" s="30">
        <f t="shared" si="434"/>
        <v>137996500</v>
      </c>
      <c r="K3469" s="34">
        <f t="shared" si="435"/>
        <v>0</v>
      </c>
      <c r="L3469" s="60">
        <v>70388.15</v>
      </c>
      <c r="M3469" s="60">
        <f t="shared" si="436"/>
        <v>108045810.3</v>
      </c>
      <c r="N3469" s="60"/>
      <c r="O3469" s="60">
        <f t="shared" si="437"/>
        <v>345.3688863</v>
      </c>
      <c r="P3469" s="60">
        <f t="shared" si="438"/>
        <v>441.1063919</v>
      </c>
      <c r="Q3469" s="50"/>
      <c r="R3469" s="50"/>
    </row>
    <row r="3470" ht="15.75" customHeight="1">
      <c r="A3470" s="47" t="s">
        <v>97</v>
      </c>
      <c r="B3470" s="64">
        <v>41200.0</v>
      </c>
      <c r="C3470" s="32">
        <v>721.0</v>
      </c>
      <c r="D3470" s="30">
        <f t="shared" si="431"/>
        <v>29705200</v>
      </c>
      <c r="E3470" s="30"/>
      <c r="F3470" s="30"/>
      <c r="G3470" s="32">
        <f t="shared" si="432"/>
        <v>721</v>
      </c>
      <c r="H3470" s="64">
        <v>41200.0</v>
      </c>
      <c r="I3470" s="32">
        <f t="shared" si="433"/>
        <v>0</v>
      </c>
      <c r="J3470" s="30">
        <f t="shared" si="434"/>
        <v>29705200</v>
      </c>
      <c r="K3470" s="34">
        <f t="shared" si="435"/>
        <v>0</v>
      </c>
      <c r="L3470" s="60">
        <v>16111.79</v>
      </c>
      <c r="M3470" s="60">
        <f t="shared" si="436"/>
        <v>11616600.59</v>
      </c>
      <c r="N3470" s="60"/>
      <c r="O3470" s="60">
        <f t="shared" si="437"/>
        <v>37.13251258</v>
      </c>
      <c r="P3470" s="60">
        <f t="shared" si="438"/>
        <v>94.95279658</v>
      </c>
      <c r="Q3470" s="50"/>
      <c r="R3470" s="50"/>
    </row>
    <row r="3471" ht="15.75" customHeight="1">
      <c r="A3471" s="47" t="s">
        <v>51</v>
      </c>
      <c r="B3471" s="64">
        <v>89000.0</v>
      </c>
      <c r="C3471" s="70">
        <v>167748.0</v>
      </c>
      <c r="D3471" s="30">
        <f t="shared" si="431"/>
        <v>14929572000</v>
      </c>
      <c r="E3471" s="65">
        <v>200.0</v>
      </c>
      <c r="F3471" s="30"/>
      <c r="G3471" s="32">
        <f t="shared" si="432"/>
        <v>167948</v>
      </c>
      <c r="H3471" s="64">
        <v>92000.0</v>
      </c>
      <c r="I3471" s="32">
        <f t="shared" si="433"/>
        <v>3000</v>
      </c>
      <c r="J3471" s="30">
        <f t="shared" si="434"/>
        <v>15451216000</v>
      </c>
      <c r="K3471" s="34">
        <f t="shared" si="435"/>
        <v>521644000</v>
      </c>
      <c r="L3471" s="71">
        <v>23393.25</v>
      </c>
      <c r="M3471" s="60">
        <f t="shared" si="436"/>
        <v>3924170901</v>
      </c>
      <c r="N3471" s="60"/>
      <c r="O3471" s="60">
        <f t="shared" si="437"/>
        <v>12543.62877</v>
      </c>
      <c r="P3471" s="60">
        <f t="shared" si="438"/>
        <v>47722.43961</v>
      </c>
      <c r="Q3471" s="50"/>
      <c r="R3471" s="50"/>
    </row>
    <row r="3472" ht="15.75" customHeight="1">
      <c r="A3472" s="47" t="s">
        <v>70</v>
      </c>
      <c r="B3472" s="64">
        <v>810.0</v>
      </c>
      <c r="C3472" s="32">
        <v>10926.0</v>
      </c>
      <c r="D3472" s="30">
        <f t="shared" si="431"/>
        <v>8850060</v>
      </c>
      <c r="E3472" s="30"/>
      <c r="F3472" s="30"/>
      <c r="G3472" s="32">
        <f t="shared" si="432"/>
        <v>10926</v>
      </c>
      <c r="H3472" s="64">
        <v>811.56</v>
      </c>
      <c r="I3472" s="32">
        <f t="shared" si="433"/>
        <v>1.56</v>
      </c>
      <c r="J3472" s="30">
        <f t="shared" si="434"/>
        <v>8867104.56</v>
      </c>
      <c r="K3472" s="34">
        <f t="shared" si="435"/>
        <v>17044.56</v>
      </c>
      <c r="L3472" s="60">
        <v>689.61</v>
      </c>
      <c r="M3472" s="60">
        <f t="shared" si="436"/>
        <v>7534678.86</v>
      </c>
      <c r="N3472" s="60"/>
      <c r="O3472" s="60">
        <f t="shared" si="437"/>
        <v>24.08463263</v>
      </c>
      <c r="P3472" s="60">
        <f t="shared" si="438"/>
        <v>28.28925397</v>
      </c>
      <c r="Q3472" s="50"/>
      <c r="R3472" s="50"/>
    </row>
    <row r="3473" ht="15.75" hidden="1" customHeight="1">
      <c r="A3473" s="35"/>
      <c r="B3473" s="10"/>
      <c r="C3473" s="32"/>
      <c r="D3473" s="31">
        <f t="shared" si="431"/>
        <v>0</v>
      </c>
      <c r="E3473" s="31"/>
      <c r="F3473" s="31"/>
      <c r="G3473" s="32"/>
      <c r="H3473" s="31"/>
      <c r="I3473" s="32">
        <f t="shared" si="433"/>
        <v>0</v>
      </c>
      <c r="J3473" s="31">
        <f t="shared" si="434"/>
        <v>0</v>
      </c>
      <c r="K3473" s="34">
        <f t="shared" si="435"/>
        <v>0</v>
      </c>
      <c r="L3473" s="60"/>
      <c r="M3473" s="60">
        <f t="shared" si="436"/>
        <v>0</v>
      </c>
      <c r="N3473" s="60"/>
      <c r="O3473" s="60">
        <f t="shared" ref="O3473:O3475" si="439">M3473/M$3393</f>
        <v>0</v>
      </c>
      <c r="P3473" s="60">
        <f t="shared" ref="P3473:P3475" si="440">D3473/M$3393</f>
        <v>0</v>
      </c>
    </row>
    <row r="3474" ht="15.75" hidden="1" customHeight="1">
      <c r="A3474" s="35"/>
      <c r="B3474" s="10"/>
      <c r="C3474" s="32"/>
      <c r="D3474" s="31">
        <f t="shared" si="431"/>
        <v>0</v>
      </c>
      <c r="E3474" s="31"/>
      <c r="F3474" s="31"/>
      <c r="G3474" s="32"/>
      <c r="H3474" s="31"/>
      <c r="I3474" s="32">
        <f t="shared" si="433"/>
        <v>0</v>
      </c>
      <c r="J3474" s="31">
        <f t="shared" si="434"/>
        <v>0</v>
      </c>
      <c r="K3474" s="34">
        <f t="shared" si="435"/>
        <v>0</v>
      </c>
      <c r="L3474" s="60"/>
      <c r="M3474" s="60">
        <f t="shared" si="436"/>
        <v>0</v>
      </c>
      <c r="N3474" s="60"/>
      <c r="O3474" s="60">
        <f t="shared" si="439"/>
        <v>0</v>
      </c>
      <c r="P3474" s="60">
        <f t="shared" si="440"/>
        <v>0</v>
      </c>
    </row>
    <row r="3475" ht="15.75" hidden="1" customHeight="1">
      <c r="A3475" s="37"/>
      <c r="B3475" s="38"/>
      <c r="C3475" s="32"/>
      <c r="D3475" s="39">
        <f t="shared" si="431"/>
        <v>0</v>
      </c>
      <c r="E3475" s="39"/>
      <c r="F3475" s="39"/>
      <c r="G3475" s="32"/>
      <c r="H3475" s="39"/>
      <c r="I3475" s="40">
        <f t="shared" si="433"/>
        <v>0</v>
      </c>
      <c r="J3475" s="39">
        <f t="shared" si="434"/>
        <v>0</v>
      </c>
      <c r="K3475" s="34">
        <f t="shared" si="435"/>
        <v>0</v>
      </c>
      <c r="L3475" s="60"/>
      <c r="M3475" s="60">
        <f t="shared" si="436"/>
        <v>0</v>
      </c>
      <c r="N3475" s="60"/>
      <c r="O3475" s="60">
        <f t="shared" si="439"/>
        <v>0</v>
      </c>
      <c r="P3475" s="60">
        <f t="shared" si="440"/>
        <v>0</v>
      </c>
    </row>
    <row r="3476" ht="15.75" customHeight="1">
      <c r="B3476" s="2"/>
      <c r="C3476" s="12">
        <f>SUM(C3444:C3475)</f>
        <v>148675620</v>
      </c>
      <c r="D3476" s="3"/>
      <c r="E3476" s="3"/>
      <c r="F3476" s="3"/>
      <c r="G3476" s="12">
        <f>SUM(G3444:G3475)</f>
        <v>148676320</v>
      </c>
      <c r="H3476" s="3"/>
      <c r="I3476" s="3"/>
      <c r="J3476" s="3"/>
      <c r="M3476" s="1" t="s">
        <v>223</v>
      </c>
      <c r="N3476" s="2"/>
      <c r="O3476" s="60"/>
      <c r="P3476" s="60"/>
    </row>
    <row r="3477" ht="15.75" customHeight="1">
      <c r="B3477" s="2"/>
      <c r="C3477" s="2"/>
      <c r="D3477" s="3"/>
      <c r="E3477" s="3"/>
      <c r="F3477" s="3"/>
      <c r="G3477" s="3"/>
      <c r="H3477" s="3"/>
      <c r="I3477" s="3"/>
      <c r="J3477" s="3"/>
      <c r="M3477" s="61">
        <f>SUM(M3444:M3476)</f>
        <v>12184168073</v>
      </c>
      <c r="N3477" s="2"/>
      <c r="O3477" s="60">
        <f>M3477/M$2829</f>
        <v>42811.36227</v>
      </c>
      <c r="P3477" s="60">
        <f>SUM(P3444:P3472)</f>
        <v>103302.1828</v>
      </c>
    </row>
    <row r="3478" ht="15.75" customHeight="1">
      <c r="B3478" s="2"/>
      <c r="C3478" s="2"/>
      <c r="D3478" s="3" t="s">
        <v>17</v>
      </c>
      <c r="E3478" s="3"/>
      <c r="F3478" s="3"/>
      <c r="G3478" s="3"/>
      <c r="H3478" s="3"/>
      <c r="I3478" s="3"/>
      <c r="J3478" s="3" t="s">
        <v>17</v>
      </c>
    </row>
    <row r="3479" ht="15.75" customHeight="1">
      <c r="A3479" s="51" t="s">
        <v>88</v>
      </c>
      <c r="B3479" s="52" t="s">
        <v>51</v>
      </c>
      <c r="C3479" s="52" t="s">
        <v>48</v>
      </c>
      <c r="D3479" s="3">
        <f>SUM(D3444:D3478)</f>
        <v>32317236689</v>
      </c>
      <c r="E3479" s="3"/>
      <c r="F3479" s="3"/>
      <c r="G3479" s="3"/>
      <c r="H3479" s="3"/>
      <c r="I3479" s="3"/>
      <c r="J3479" s="3">
        <f>SUM(J3444:J3478)</f>
        <v>33003231378</v>
      </c>
      <c r="K3479" s="17">
        <f>J3479-D3479</f>
        <v>685994688.7</v>
      </c>
    </row>
    <row r="3480" ht="15.75" customHeight="1">
      <c r="A3480" s="15" t="s">
        <v>157</v>
      </c>
      <c r="B3480" s="15" t="s">
        <v>157</v>
      </c>
      <c r="C3480" s="15" t="s">
        <v>157</v>
      </c>
      <c r="D3480" s="3"/>
      <c r="E3480" s="3"/>
      <c r="F3480" s="3"/>
      <c r="G3480" s="3">
        <f>C3459/100000</f>
        <v>1399.43409</v>
      </c>
      <c r="H3480" s="3"/>
      <c r="I3480" s="3"/>
      <c r="J3480" s="3"/>
    </row>
    <row r="3481" ht="15.75" customHeight="1">
      <c r="A3481" s="2">
        <v>5.791930372E9</v>
      </c>
      <c r="B3481" s="2">
        <v>2.6121595E7</v>
      </c>
      <c r="C3481" s="2">
        <v>2.925E7</v>
      </c>
      <c r="D3481" s="3" t="s">
        <v>20</v>
      </c>
      <c r="E3481" s="3"/>
      <c r="F3481" s="3"/>
      <c r="G3481" s="3"/>
      <c r="H3481" s="3"/>
      <c r="I3481" s="3"/>
      <c r="J3481" s="3" t="s">
        <v>20</v>
      </c>
      <c r="K3481" s="43">
        <f>K3479/J3482</f>
        <v>2192.784904</v>
      </c>
    </row>
    <row r="3482" ht="15.75" customHeight="1">
      <c r="A3482" s="52" t="s">
        <v>158</v>
      </c>
      <c r="B3482" s="52" t="s">
        <v>158</v>
      </c>
      <c r="C3482" s="52" t="s">
        <v>158</v>
      </c>
      <c r="D3482" s="11">
        <v>307991.14</v>
      </c>
      <c r="E3482" s="3"/>
      <c r="F3482" s="3"/>
      <c r="G3482" s="3"/>
      <c r="H3482" s="3"/>
      <c r="I3482" s="3"/>
      <c r="J3482" s="72">
        <v>312841.76</v>
      </c>
      <c r="K3482" s="42"/>
    </row>
    <row r="3483" ht="15.75" customHeight="1">
      <c r="A3483" s="2">
        <f>C3445</f>
        <v>1035731</v>
      </c>
      <c r="B3483" s="2">
        <f>C3471</f>
        <v>167748</v>
      </c>
      <c r="C3483" s="2">
        <f>C3448</f>
        <v>157057</v>
      </c>
      <c r="D3483" s="3" t="s">
        <v>21</v>
      </c>
      <c r="E3483" s="3"/>
      <c r="F3483" s="3"/>
      <c r="G3483" s="3"/>
      <c r="H3483" s="3"/>
      <c r="I3483" s="3"/>
      <c r="J3483" s="3" t="s">
        <v>21</v>
      </c>
    </row>
    <row r="3484" ht="15.75" customHeight="1">
      <c r="A3484" s="52" t="s">
        <v>159</v>
      </c>
      <c r="B3484" s="52" t="s">
        <v>159</v>
      </c>
      <c r="C3484" s="52" t="s">
        <v>159</v>
      </c>
      <c r="D3484" s="12">
        <f>D3479/D3482</f>
        <v>104929.1116</v>
      </c>
      <c r="E3484" s="12"/>
      <c r="F3484" s="12"/>
      <c r="G3484" s="12"/>
      <c r="H3484" s="3"/>
      <c r="I3484" s="3"/>
      <c r="J3484" s="12">
        <f>J3479/J3482</f>
        <v>105494.9677</v>
      </c>
      <c r="K3484" s="18">
        <f>J3484-D3484</f>
        <v>565.8561745</v>
      </c>
    </row>
    <row r="3485" ht="15.75" customHeight="1">
      <c r="A3485" s="6">
        <f t="shared" ref="A3485:C3485" si="441">A3483*100/A3481</f>
        <v>0.01788231097</v>
      </c>
      <c r="B3485" s="2">
        <f t="shared" si="441"/>
        <v>0.6421813063</v>
      </c>
      <c r="C3485" s="2">
        <f t="shared" si="441"/>
        <v>0.5369470085</v>
      </c>
      <c r="D3485" s="3"/>
      <c r="E3485" s="3"/>
      <c r="F3485" s="3"/>
      <c r="G3485" s="3"/>
      <c r="H3485" s="3"/>
      <c r="I3485" s="3"/>
      <c r="J3485" s="3"/>
    </row>
    <row r="3486" ht="15.75" customHeight="1">
      <c r="B3486" s="2"/>
      <c r="C3486" s="2"/>
      <c r="D3486" s="3"/>
      <c r="E3486" s="3"/>
      <c r="F3486" s="3"/>
      <c r="G3486" s="3"/>
      <c r="H3486" s="3"/>
      <c r="I3486" s="3"/>
      <c r="J3486" s="3"/>
    </row>
    <row r="3487" ht="15.75" customHeight="1">
      <c r="B3487" s="2"/>
      <c r="C3487" s="2"/>
      <c r="D3487" s="3"/>
      <c r="E3487" s="3"/>
      <c r="F3487" s="3"/>
      <c r="G3487" s="3"/>
      <c r="H3487" s="3"/>
      <c r="I3487" s="3"/>
      <c r="J3487" s="3"/>
    </row>
    <row r="3488" ht="15.75" customHeight="1">
      <c r="B3488" s="2"/>
      <c r="C3488" s="2"/>
      <c r="D3488" s="3"/>
      <c r="E3488" s="3"/>
      <c r="F3488" s="3"/>
      <c r="G3488" s="3"/>
      <c r="H3488" s="3"/>
      <c r="I3488" s="3"/>
      <c r="J3488" s="3"/>
    </row>
    <row r="3489" ht="15.75" customHeight="1">
      <c r="B3489" s="2"/>
      <c r="C3489" s="2"/>
      <c r="D3489" s="3"/>
      <c r="E3489" s="3"/>
      <c r="F3489" s="3"/>
      <c r="G3489" s="3"/>
      <c r="H3489" s="3"/>
      <c r="I3489" s="3"/>
      <c r="J3489" s="3"/>
    </row>
    <row r="3490" ht="15.75" customHeight="1">
      <c r="A3490" s="67" t="s">
        <v>277</v>
      </c>
      <c r="B3490" s="2"/>
      <c r="C3490" s="2"/>
      <c r="D3490" s="3"/>
      <c r="E3490" s="3"/>
      <c r="F3490" s="3"/>
      <c r="G3490" s="3"/>
      <c r="H3490" s="3"/>
      <c r="I3490" s="3"/>
      <c r="J3490" s="3"/>
    </row>
    <row r="3491" ht="15.75" customHeight="1">
      <c r="B3491" s="2"/>
      <c r="C3491" s="2"/>
      <c r="D3491" s="3"/>
      <c r="E3491" s="3"/>
      <c r="F3491" s="3"/>
      <c r="G3491" s="3"/>
      <c r="H3491" s="3"/>
      <c r="I3491" s="3"/>
      <c r="J3491" s="3"/>
      <c r="M3491" s="68" t="s">
        <v>278</v>
      </c>
    </row>
    <row r="3492" ht="15.75" customHeight="1">
      <c r="A3492" s="19" t="s">
        <v>35</v>
      </c>
      <c r="B3492" s="20"/>
      <c r="C3492" s="20"/>
      <c r="D3492" s="21"/>
      <c r="E3492" s="22" t="s">
        <v>36</v>
      </c>
      <c r="F3492" s="23"/>
      <c r="G3492" s="21"/>
      <c r="H3492" s="21"/>
      <c r="I3492" s="21"/>
      <c r="J3492" s="21"/>
      <c r="K3492" s="24"/>
      <c r="L3492" s="24"/>
      <c r="M3492" s="59">
        <f>J3532</f>
        <v>316590.05</v>
      </c>
      <c r="N3492" s="24"/>
      <c r="O3492" s="24"/>
      <c r="P3492" s="24"/>
      <c r="Q3492" s="1"/>
      <c r="R3492" s="1"/>
    </row>
    <row r="3493" ht="15.75" customHeight="1">
      <c r="A3493" s="25" t="s">
        <v>2</v>
      </c>
      <c r="B3493" s="69" t="s">
        <v>276</v>
      </c>
      <c r="C3493" s="26" t="s">
        <v>8</v>
      </c>
      <c r="D3493" s="27" t="s">
        <v>217</v>
      </c>
      <c r="E3493" s="27" t="s">
        <v>38</v>
      </c>
      <c r="F3493" s="27" t="s">
        <v>39</v>
      </c>
      <c r="G3493" s="27" t="s">
        <v>40</v>
      </c>
      <c r="H3493" s="69" t="s">
        <v>279</v>
      </c>
      <c r="I3493" s="27" t="s">
        <v>42</v>
      </c>
      <c r="J3493" s="69" t="s">
        <v>279</v>
      </c>
      <c r="K3493" s="28" t="s">
        <v>12</v>
      </c>
      <c r="L3493" s="28" t="s">
        <v>219</v>
      </c>
      <c r="M3493" s="28" t="s">
        <v>220</v>
      </c>
      <c r="N3493" s="28"/>
      <c r="O3493" s="28" t="s">
        <v>221</v>
      </c>
      <c r="P3493" s="28" t="s">
        <v>222</v>
      </c>
      <c r="Q3493" s="1"/>
      <c r="R3493" s="1"/>
    </row>
    <row r="3494" ht="15.75" customHeight="1">
      <c r="A3494" s="47" t="s">
        <v>87</v>
      </c>
      <c r="B3494" s="63">
        <v>265000.0</v>
      </c>
      <c r="C3494" s="32">
        <v>5.0</v>
      </c>
      <c r="D3494" s="30">
        <f t="shared" ref="D3494:D3525" si="442">C3494*B3494</f>
        <v>1325000</v>
      </c>
      <c r="E3494" s="10"/>
      <c r="F3494" s="31"/>
      <c r="G3494" s="32">
        <f t="shared" ref="G3494:G3522" si="443">$C3494+E3494-F3494</f>
        <v>5</v>
      </c>
      <c r="H3494" s="63">
        <v>285000.0</v>
      </c>
      <c r="I3494" s="32">
        <f t="shared" ref="I3494:I3525" si="444">H3494-B3494</f>
        <v>20000</v>
      </c>
      <c r="J3494" s="30">
        <f t="shared" ref="J3494:J3525" si="445">G3494*H3494</f>
        <v>1425000</v>
      </c>
      <c r="K3494" s="34">
        <f t="shared" ref="K3494:K3525" si="446">J3494-D3494</f>
        <v>100000</v>
      </c>
      <c r="L3494" s="60">
        <v>153929.58</v>
      </c>
      <c r="M3494" s="60">
        <f t="shared" ref="M3494:M3525" si="447">C3494*L3494</f>
        <v>769647.9</v>
      </c>
      <c r="N3494" s="60"/>
      <c r="O3494" s="60">
        <f t="shared" ref="O3494:O3522" si="448">M3494/M$3492</f>
        <v>2.43105524</v>
      </c>
      <c r="P3494" s="60">
        <f t="shared" ref="P3494:P3522" si="449">D3494/M$3492</f>
        <v>4.18522313</v>
      </c>
      <c r="Q3494" s="50"/>
      <c r="R3494" s="50"/>
    </row>
    <row r="3495" ht="15.75" customHeight="1">
      <c r="A3495" s="47" t="s">
        <v>88</v>
      </c>
      <c r="B3495" s="64">
        <v>3050.0</v>
      </c>
      <c r="C3495" s="73">
        <v>1035638.0</v>
      </c>
      <c r="D3495" s="30">
        <f t="shared" si="442"/>
        <v>3158695900</v>
      </c>
      <c r="E3495" s="30"/>
      <c r="F3495" s="30"/>
      <c r="G3495" s="32">
        <f t="shared" si="443"/>
        <v>1035638</v>
      </c>
      <c r="H3495" s="64">
        <v>3100.0</v>
      </c>
      <c r="I3495" s="32">
        <f t="shared" si="444"/>
        <v>50</v>
      </c>
      <c r="J3495" s="30">
        <f t="shared" si="445"/>
        <v>3210477800</v>
      </c>
      <c r="K3495" s="34">
        <f t="shared" si="446"/>
        <v>51781900</v>
      </c>
      <c r="L3495" s="60">
        <v>917.46</v>
      </c>
      <c r="M3495" s="60">
        <f t="shared" si="447"/>
        <v>950156439.5</v>
      </c>
      <c r="N3495" s="60"/>
      <c r="O3495" s="60">
        <f t="shared" si="448"/>
        <v>3001.220157</v>
      </c>
      <c r="P3495" s="60">
        <f t="shared" si="449"/>
        <v>9977.243126</v>
      </c>
      <c r="Q3495" s="50"/>
      <c r="R3495" s="50"/>
    </row>
    <row r="3496" ht="15.75" customHeight="1">
      <c r="A3496" s="47" t="s">
        <v>89</v>
      </c>
      <c r="B3496" s="64">
        <v>100.0</v>
      </c>
      <c r="C3496" s="73">
        <v>313344.0</v>
      </c>
      <c r="D3496" s="30">
        <f t="shared" si="442"/>
        <v>31334400</v>
      </c>
      <c r="E3496" s="30"/>
      <c r="F3496" s="62">
        <v>1224.0</v>
      </c>
      <c r="G3496" s="32">
        <f t="shared" si="443"/>
        <v>312120</v>
      </c>
      <c r="H3496" s="64">
        <v>119.0</v>
      </c>
      <c r="I3496" s="33">
        <f t="shared" si="444"/>
        <v>19</v>
      </c>
      <c r="J3496" s="30">
        <f t="shared" si="445"/>
        <v>37142280</v>
      </c>
      <c r="K3496" s="34">
        <f t="shared" si="446"/>
        <v>5807880</v>
      </c>
      <c r="L3496" s="60">
        <v>90.8</v>
      </c>
      <c r="M3496" s="60">
        <f t="shared" si="447"/>
        <v>28451635.2</v>
      </c>
      <c r="N3496" s="60"/>
      <c r="O3496" s="60">
        <f t="shared" si="448"/>
        <v>89.86901262</v>
      </c>
      <c r="P3496" s="60">
        <f t="shared" si="449"/>
        <v>98.97468351</v>
      </c>
      <c r="Q3496" s="50"/>
      <c r="R3496" s="50"/>
    </row>
    <row r="3497" ht="15.75" customHeight="1">
      <c r="A3497" s="47" t="s">
        <v>47</v>
      </c>
      <c r="B3497" s="64">
        <v>765000.0</v>
      </c>
      <c r="C3497" s="73">
        <v>38.0</v>
      </c>
      <c r="D3497" s="30">
        <f t="shared" si="442"/>
        <v>29070000</v>
      </c>
      <c r="E3497" s="30"/>
      <c r="F3497" s="30"/>
      <c r="G3497" s="32">
        <f t="shared" si="443"/>
        <v>38</v>
      </c>
      <c r="H3497" s="64">
        <v>787000.0</v>
      </c>
      <c r="I3497" s="32">
        <f t="shared" si="444"/>
        <v>22000</v>
      </c>
      <c r="J3497" s="30">
        <f t="shared" si="445"/>
        <v>29906000</v>
      </c>
      <c r="K3497" s="34">
        <f t="shared" si="446"/>
        <v>836000</v>
      </c>
      <c r="L3497" s="60">
        <v>668773.37</v>
      </c>
      <c r="M3497" s="60">
        <f t="shared" si="447"/>
        <v>25413388.06</v>
      </c>
      <c r="N3497" s="60"/>
      <c r="O3497" s="60">
        <f t="shared" si="448"/>
        <v>80.27222605</v>
      </c>
      <c r="P3497" s="60">
        <f t="shared" si="449"/>
        <v>91.82221614</v>
      </c>
      <c r="Q3497" s="50"/>
      <c r="R3497" s="50"/>
    </row>
    <row r="3498" ht="15.75" customHeight="1">
      <c r="A3498" s="47" t="s">
        <v>48</v>
      </c>
      <c r="B3498" s="64">
        <v>80500.0</v>
      </c>
      <c r="C3498" s="70">
        <v>157557.0</v>
      </c>
      <c r="D3498" s="30">
        <f t="shared" si="442"/>
        <v>12683338500</v>
      </c>
      <c r="E3498" s="65">
        <v>500.0</v>
      </c>
      <c r="F3498" s="30"/>
      <c r="G3498" s="32">
        <f t="shared" si="443"/>
        <v>158057</v>
      </c>
      <c r="H3498" s="64">
        <v>80500.0</v>
      </c>
      <c r="I3498" s="32">
        <f t="shared" si="444"/>
        <v>0</v>
      </c>
      <c r="J3498" s="30">
        <f t="shared" si="445"/>
        <v>12723588500</v>
      </c>
      <c r="K3498" s="34">
        <f t="shared" si="446"/>
        <v>40250000</v>
      </c>
      <c r="L3498" s="71">
        <v>39681.47</v>
      </c>
      <c r="M3498" s="60">
        <f t="shared" si="447"/>
        <v>6252093369</v>
      </c>
      <c r="N3498" s="60"/>
      <c r="O3498" s="60">
        <f t="shared" si="448"/>
        <v>19748.23078</v>
      </c>
      <c r="P3498" s="60">
        <f t="shared" si="449"/>
        <v>40062.34087</v>
      </c>
      <c r="Q3498" s="50"/>
      <c r="R3498" s="50"/>
    </row>
    <row r="3499" ht="15.75" customHeight="1">
      <c r="A3499" s="47" t="s">
        <v>86</v>
      </c>
      <c r="B3499" s="64">
        <v>13000.0</v>
      </c>
      <c r="C3499" s="73">
        <v>3010.0</v>
      </c>
      <c r="D3499" s="30">
        <f t="shared" si="442"/>
        <v>39130000</v>
      </c>
      <c r="E3499" s="30"/>
      <c r="F3499" s="31"/>
      <c r="G3499" s="32">
        <f t="shared" si="443"/>
        <v>3010</v>
      </c>
      <c r="H3499" s="64">
        <v>13500.0</v>
      </c>
      <c r="I3499" s="32">
        <f t="shared" si="444"/>
        <v>500</v>
      </c>
      <c r="J3499" s="30">
        <f t="shared" si="445"/>
        <v>40635000</v>
      </c>
      <c r="K3499" s="34">
        <f t="shared" si="446"/>
        <v>1505000</v>
      </c>
      <c r="L3499" s="60">
        <v>9286.82</v>
      </c>
      <c r="M3499" s="60">
        <f t="shared" si="447"/>
        <v>27953328.2</v>
      </c>
      <c r="N3499" s="60"/>
      <c r="O3499" s="60">
        <f t="shared" si="448"/>
        <v>88.29503075</v>
      </c>
      <c r="P3499" s="60">
        <f t="shared" si="449"/>
        <v>123.5983253</v>
      </c>
      <c r="Q3499" s="50"/>
      <c r="R3499" s="50"/>
    </row>
    <row r="3500" ht="15.75" customHeight="1">
      <c r="A3500" s="47" t="s">
        <v>90</v>
      </c>
      <c r="B3500" s="64">
        <v>2011.0</v>
      </c>
      <c r="C3500" s="32">
        <v>6.0</v>
      </c>
      <c r="D3500" s="30">
        <f t="shared" si="442"/>
        <v>12066</v>
      </c>
      <c r="E3500" s="30"/>
      <c r="F3500" s="30"/>
      <c r="G3500" s="32">
        <f t="shared" si="443"/>
        <v>6</v>
      </c>
      <c r="H3500" s="64">
        <v>2011.0</v>
      </c>
      <c r="I3500" s="32">
        <f t="shared" si="444"/>
        <v>0</v>
      </c>
      <c r="J3500" s="30">
        <f t="shared" si="445"/>
        <v>12066</v>
      </c>
      <c r="K3500" s="34">
        <f t="shared" si="446"/>
        <v>0</v>
      </c>
      <c r="L3500" s="60">
        <v>948914.47</v>
      </c>
      <c r="M3500" s="60">
        <f t="shared" si="447"/>
        <v>5693486.82</v>
      </c>
      <c r="N3500" s="60"/>
      <c r="O3500" s="60">
        <f t="shared" si="448"/>
        <v>17.98378319</v>
      </c>
      <c r="P3500" s="60">
        <f t="shared" si="449"/>
        <v>0.03811237908</v>
      </c>
      <c r="Q3500" s="50"/>
      <c r="R3500" s="50"/>
    </row>
    <row r="3501" ht="15.75" customHeight="1">
      <c r="A3501" s="47" t="s">
        <v>54</v>
      </c>
      <c r="B3501" s="64">
        <v>99996.99</v>
      </c>
      <c r="C3501" s="32">
        <v>22.0</v>
      </c>
      <c r="D3501" s="30">
        <f t="shared" si="442"/>
        <v>2199933.78</v>
      </c>
      <c r="E3501" s="30"/>
      <c r="F3501" s="30"/>
      <c r="G3501" s="32">
        <f t="shared" si="443"/>
        <v>22</v>
      </c>
      <c r="H3501" s="64">
        <v>99996.99</v>
      </c>
      <c r="I3501" s="32">
        <f t="shared" si="444"/>
        <v>0</v>
      </c>
      <c r="J3501" s="30">
        <f t="shared" si="445"/>
        <v>2199933.78</v>
      </c>
      <c r="K3501" s="34">
        <f t="shared" si="446"/>
        <v>0</v>
      </c>
      <c r="L3501" s="60">
        <v>88834.2</v>
      </c>
      <c r="M3501" s="60">
        <f t="shared" si="447"/>
        <v>1954352.4</v>
      </c>
      <c r="N3501" s="60"/>
      <c r="O3501" s="60">
        <f t="shared" si="448"/>
        <v>6.173132731</v>
      </c>
      <c r="P3501" s="60">
        <f t="shared" si="449"/>
        <v>6.948840559</v>
      </c>
      <c r="Q3501" s="50"/>
      <c r="R3501" s="50"/>
    </row>
    <row r="3502" ht="15.75" customHeight="1">
      <c r="A3502" s="47" t="s">
        <v>55</v>
      </c>
      <c r="B3502" s="64">
        <v>4199.99</v>
      </c>
      <c r="C3502" s="32">
        <v>3.0</v>
      </c>
      <c r="D3502" s="30">
        <f t="shared" si="442"/>
        <v>12599.97</v>
      </c>
      <c r="E3502" s="30"/>
      <c r="F3502" s="30"/>
      <c r="G3502" s="32">
        <f t="shared" si="443"/>
        <v>3</v>
      </c>
      <c r="H3502" s="64">
        <v>4499.99</v>
      </c>
      <c r="I3502" s="32">
        <f t="shared" si="444"/>
        <v>300</v>
      </c>
      <c r="J3502" s="30">
        <f t="shared" si="445"/>
        <v>13499.97</v>
      </c>
      <c r="K3502" s="34">
        <f t="shared" si="446"/>
        <v>900</v>
      </c>
      <c r="L3502" s="60">
        <v>2866.67</v>
      </c>
      <c r="M3502" s="60">
        <f t="shared" si="447"/>
        <v>8600.01</v>
      </c>
      <c r="N3502" s="60"/>
      <c r="O3502" s="60">
        <f t="shared" si="448"/>
        <v>0.02716449869</v>
      </c>
      <c r="P3502" s="60">
        <f t="shared" si="449"/>
        <v>0.03979900821</v>
      </c>
      <c r="Q3502" s="50"/>
      <c r="R3502" s="50"/>
    </row>
    <row r="3503" ht="15.75" customHeight="1">
      <c r="A3503" s="48" t="s">
        <v>91</v>
      </c>
      <c r="B3503" s="64">
        <v>23599.99</v>
      </c>
      <c r="C3503" s="32">
        <v>4.0</v>
      </c>
      <c r="D3503" s="30">
        <f t="shared" si="442"/>
        <v>94399.96</v>
      </c>
      <c r="E3503" s="30"/>
      <c r="F3503" s="30"/>
      <c r="G3503" s="32">
        <f t="shared" si="443"/>
        <v>4</v>
      </c>
      <c r="H3503" s="64">
        <v>23599.99</v>
      </c>
      <c r="I3503" s="32">
        <f t="shared" si="444"/>
        <v>0</v>
      </c>
      <c r="J3503" s="30">
        <f t="shared" si="445"/>
        <v>94399.96</v>
      </c>
      <c r="K3503" s="34">
        <f t="shared" si="446"/>
        <v>0</v>
      </c>
      <c r="L3503" s="60">
        <v>13404.5</v>
      </c>
      <c r="M3503" s="60">
        <f t="shared" si="447"/>
        <v>53618</v>
      </c>
      <c r="N3503" s="60"/>
      <c r="O3503" s="60">
        <f t="shared" si="448"/>
        <v>0.1693609764</v>
      </c>
      <c r="P3503" s="60">
        <f t="shared" si="449"/>
        <v>0.2981772801</v>
      </c>
      <c r="Q3503" s="50"/>
      <c r="R3503" s="50"/>
    </row>
    <row r="3504" ht="15.75" customHeight="1">
      <c r="A3504" s="47" t="s">
        <v>92</v>
      </c>
      <c r="B3504" s="64">
        <v>135000.0</v>
      </c>
      <c r="C3504" s="32">
        <v>32.0</v>
      </c>
      <c r="D3504" s="30">
        <f t="shared" si="442"/>
        <v>4320000</v>
      </c>
      <c r="E3504" s="30"/>
      <c r="F3504" s="30"/>
      <c r="G3504" s="32">
        <f t="shared" si="443"/>
        <v>32</v>
      </c>
      <c r="H3504" s="64">
        <v>121003.0</v>
      </c>
      <c r="I3504" s="32">
        <f t="shared" si="444"/>
        <v>-13997</v>
      </c>
      <c r="J3504" s="30">
        <f t="shared" si="445"/>
        <v>3872096</v>
      </c>
      <c r="K3504" s="34">
        <f t="shared" si="446"/>
        <v>-447904</v>
      </c>
      <c r="L3504" s="60">
        <v>82498.04</v>
      </c>
      <c r="M3504" s="60">
        <f t="shared" si="447"/>
        <v>2639937.28</v>
      </c>
      <c r="N3504" s="60"/>
      <c r="O3504" s="60">
        <f t="shared" si="448"/>
        <v>8.338661559</v>
      </c>
      <c r="P3504" s="60">
        <f t="shared" si="449"/>
        <v>13.64540673</v>
      </c>
      <c r="Q3504" s="50"/>
      <c r="R3504" s="50"/>
    </row>
    <row r="3505" ht="15.75" customHeight="1">
      <c r="A3505" s="47" t="s">
        <v>67</v>
      </c>
      <c r="B3505" s="64">
        <v>17000.0</v>
      </c>
      <c r="C3505" s="32">
        <v>21.0</v>
      </c>
      <c r="D3505" s="30">
        <f t="shared" si="442"/>
        <v>357000</v>
      </c>
      <c r="E3505" s="30"/>
      <c r="F3505" s="30"/>
      <c r="G3505" s="32">
        <f t="shared" si="443"/>
        <v>21</v>
      </c>
      <c r="H3505" s="64">
        <v>18500.0</v>
      </c>
      <c r="I3505" s="32">
        <f t="shared" si="444"/>
        <v>1500</v>
      </c>
      <c r="J3505" s="30">
        <f t="shared" si="445"/>
        <v>388500</v>
      </c>
      <c r="K3505" s="34">
        <f t="shared" si="446"/>
        <v>31500</v>
      </c>
      <c r="L3505" s="60">
        <v>13548.19</v>
      </c>
      <c r="M3505" s="60">
        <f t="shared" si="447"/>
        <v>284511.99</v>
      </c>
      <c r="N3505" s="60"/>
      <c r="O3505" s="60">
        <f t="shared" si="448"/>
        <v>0.8986763482</v>
      </c>
      <c r="P3505" s="60">
        <f t="shared" si="449"/>
        <v>1.127641251</v>
      </c>
      <c r="Q3505" s="50"/>
      <c r="R3505" s="50"/>
    </row>
    <row r="3506" ht="15.75" customHeight="1">
      <c r="A3506" s="47" t="s">
        <v>57</v>
      </c>
      <c r="B3506" s="64">
        <v>57500.0</v>
      </c>
      <c r="C3506" s="32">
        <v>20.0</v>
      </c>
      <c r="D3506" s="30">
        <f t="shared" si="442"/>
        <v>1150000</v>
      </c>
      <c r="E3506" s="30"/>
      <c r="F3506" s="30"/>
      <c r="G3506" s="32">
        <f t="shared" si="443"/>
        <v>20</v>
      </c>
      <c r="H3506" s="64">
        <v>57500.0</v>
      </c>
      <c r="I3506" s="32">
        <f t="shared" si="444"/>
        <v>0</v>
      </c>
      <c r="J3506" s="30">
        <f t="shared" si="445"/>
        <v>1150000</v>
      </c>
      <c r="K3506" s="34">
        <f t="shared" si="446"/>
        <v>0</v>
      </c>
      <c r="L3506" s="60">
        <v>38616.27</v>
      </c>
      <c r="M3506" s="60">
        <f t="shared" si="447"/>
        <v>772325.4</v>
      </c>
      <c r="N3506" s="60"/>
      <c r="O3506" s="60">
        <f t="shared" si="448"/>
        <v>2.439512549</v>
      </c>
      <c r="P3506" s="60">
        <f t="shared" si="449"/>
        <v>3.632457811</v>
      </c>
      <c r="Q3506" s="50"/>
      <c r="R3506" s="50"/>
    </row>
    <row r="3507" ht="15.75" customHeight="1">
      <c r="A3507" s="47" t="s">
        <v>58</v>
      </c>
      <c r="B3507" s="64">
        <v>100000.0</v>
      </c>
      <c r="C3507" s="32">
        <v>3.0</v>
      </c>
      <c r="D3507" s="30">
        <f t="shared" si="442"/>
        <v>300000</v>
      </c>
      <c r="E3507" s="30"/>
      <c r="F3507" s="30"/>
      <c r="G3507" s="32">
        <f t="shared" si="443"/>
        <v>3</v>
      </c>
      <c r="H3507" s="64">
        <v>100000.0</v>
      </c>
      <c r="I3507" s="32">
        <f t="shared" si="444"/>
        <v>0</v>
      </c>
      <c r="J3507" s="30">
        <f t="shared" si="445"/>
        <v>300000</v>
      </c>
      <c r="K3507" s="34">
        <f t="shared" si="446"/>
        <v>0</v>
      </c>
      <c r="L3507" s="60">
        <v>61848.67</v>
      </c>
      <c r="M3507" s="60">
        <f t="shared" si="447"/>
        <v>185546.01</v>
      </c>
      <c r="N3507" s="60"/>
      <c r="O3507" s="60">
        <f t="shared" si="448"/>
        <v>0.5860765681</v>
      </c>
      <c r="P3507" s="60">
        <f t="shared" si="449"/>
        <v>0.9475976898</v>
      </c>
      <c r="Q3507" s="50"/>
      <c r="R3507" s="50"/>
    </row>
    <row r="3508" ht="15.75" customHeight="1">
      <c r="A3508" s="47" t="s">
        <v>59</v>
      </c>
      <c r="B3508" s="64">
        <v>6.5</v>
      </c>
      <c r="C3508" s="32">
        <v>7033842.0</v>
      </c>
      <c r="D3508" s="30">
        <f t="shared" si="442"/>
        <v>45719973</v>
      </c>
      <c r="E3508" s="30"/>
      <c r="F3508" s="30"/>
      <c r="G3508" s="32">
        <f t="shared" si="443"/>
        <v>7033842</v>
      </c>
      <c r="H3508" s="64">
        <v>7.0</v>
      </c>
      <c r="I3508" s="32">
        <f t="shared" si="444"/>
        <v>0.5</v>
      </c>
      <c r="J3508" s="30">
        <f t="shared" si="445"/>
        <v>49236894</v>
      </c>
      <c r="K3508" s="34">
        <f t="shared" si="446"/>
        <v>3516921</v>
      </c>
      <c r="L3508" s="60">
        <v>8.63</v>
      </c>
      <c r="M3508" s="60">
        <f t="shared" si="447"/>
        <v>60702056.46</v>
      </c>
      <c r="N3508" s="60"/>
      <c r="O3508" s="60">
        <f t="shared" si="448"/>
        <v>191.7370949</v>
      </c>
      <c r="P3508" s="60">
        <f t="shared" si="449"/>
        <v>144.4138026</v>
      </c>
      <c r="Q3508" s="50"/>
      <c r="R3508" s="50"/>
    </row>
    <row r="3509" ht="15.75" customHeight="1">
      <c r="A3509" s="47" t="s">
        <v>60</v>
      </c>
      <c r="B3509" s="64">
        <v>2.3</v>
      </c>
      <c r="C3509" s="32">
        <v>1.39943409E8</v>
      </c>
      <c r="D3509" s="30">
        <f t="shared" si="442"/>
        <v>321869840.7</v>
      </c>
      <c r="E3509" s="30"/>
      <c r="F3509" s="30"/>
      <c r="G3509" s="32">
        <f t="shared" si="443"/>
        <v>139943409</v>
      </c>
      <c r="H3509" s="64">
        <v>2.4</v>
      </c>
      <c r="I3509" s="33">
        <f t="shared" si="444"/>
        <v>0.1</v>
      </c>
      <c r="J3509" s="30">
        <f t="shared" si="445"/>
        <v>335864181.6</v>
      </c>
      <c r="K3509" s="34">
        <f t="shared" si="446"/>
        <v>13994340.9</v>
      </c>
      <c r="L3509" s="60">
        <v>2.12</v>
      </c>
      <c r="M3509" s="60">
        <f t="shared" si="447"/>
        <v>296680027.1</v>
      </c>
      <c r="N3509" s="60"/>
      <c r="O3509" s="60">
        <f t="shared" si="448"/>
        <v>937.1110276</v>
      </c>
      <c r="P3509" s="60">
        <f t="shared" si="449"/>
        <v>1016.677058</v>
      </c>
      <c r="Q3509" s="50"/>
      <c r="R3509" s="50"/>
    </row>
    <row r="3510" ht="15.75" customHeight="1">
      <c r="A3510" s="47" t="s">
        <v>61</v>
      </c>
      <c r="B3510" s="64">
        <v>140000.0</v>
      </c>
      <c r="C3510" s="32">
        <v>8.0</v>
      </c>
      <c r="D3510" s="30">
        <f t="shared" si="442"/>
        <v>1120000</v>
      </c>
      <c r="E3510" s="30"/>
      <c r="F3510" s="30"/>
      <c r="G3510" s="32">
        <f t="shared" si="443"/>
        <v>8</v>
      </c>
      <c r="H3510" s="64">
        <v>140000.0</v>
      </c>
      <c r="I3510" s="32">
        <f t="shared" si="444"/>
        <v>0</v>
      </c>
      <c r="J3510" s="30">
        <f t="shared" si="445"/>
        <v>1120000</v>
      </c>
      <c r="K3510" s="34">
        <f t="shared" si="446"/>
        <v>0</v>
      </c>
      <c r="L3510" s="60">
        <v>96283.69</v>
      </c>
      <c r="M3510" s="60">
        <f t="shared" si="447"/>
        <v>770269.52</v>
      </c>
      <c r="N3510" s="60"/>
      <c r="O3510" s="60">
        <f t="shared" si="448"/>
        <v>2.433018726</v>
      </c>
      <c r="P3510" s="60">
        <f t="shared" si="449"/>
        <v>3.537698042</v>
      </c>
      <c r="Q3510" s="13"/>
      <c r="R3510" s="13"/>
    </row>
    <row r="3511" ht="15.75" customHeight="1">
      <c r="A3511" s="47" t="s">
        <v>82</v>
      </c>
      <c r="B3511" s="66">
        <v>49999.99</v>
      </c>
      <c r="C3511" s="32">
        <v>4.0</v>
      </c>
      <c r="D3511" s="31">
        <f t="shared" si="442"/>
        <v>199999.96</v>
      </c>
      <c r="E3511" s="30"/>
      <c r="F3511" s="31"/>
      <c r="G3511" s="32">
        <f t="shared" si="443"/>
        <v>4</v>
      </c>
      <c r="H3511" s="66">
        <v>49999.99</v>
      </c>
      <c r="I3511" s="32">
        <f t="shared" si="444"/>
        <v>0</v>
      </c>
      <c r="J3511" s="31">
        <f t="shared" si="445"/>
        <v>199999.96</v>
      </c>
      <c r="K3511" s="34">
        <f t="shared" si="446"/>
        <v>0</v>
      </c>
      <c r="L3511" s="60">
        <v>33386.06</v>
      </c>
      <c r="M3511" s="60">
        <f t="shared" si="447"/>
        <v>133544.24</v>
      </c>
      <c r="N3511" s="60"/>
      <c r="O3511" s="60">
        <f t="shared" si="448"/>
        <v>0.421820711</v>
      </c>
      <c r="P3511" s="60">
        <f t="shared" si="449"/>
        <v>0.6317316669</v>
      </c>
      <c r="Q3511" s="50"/>
      <c r="R3511" s="50"/>
    </row>
    <row r="3512" ht="15.75" customHeight="1">
      <c r="A3512" s="47" t="s">
        <v>93</v>
      </c>
      <c r="B3512" s="64">
        <v>360000.0</v>
      </c>
      <c r="C3512" s="32">
        <v>2111.0</v>
      </c>
      <c r="D3512" s="30">
        <f t="shared" si="442"/>
        <v>759960000</v>
      </c>
      <c r="E3512" s="30"/>
      <c r="F3512" s="30"/>
      <c r="G3512" s="32">
        <f t="shared" si="443"/>
        <v>2111</v>
      </c>
      <c r="H3512" s="64">
        <v>360000.0</v>
      </c>
      <c r="I3512" s="32">
        <f t="shared" si="444"/>
        <v>0</v>
      </c>
      <c r="J3512" s="30">
        <f t="shared" si="445"/>
        <v>759960000</v>
      </c>
      <c r="K3512" s="34">
        <f t="shared" si="446"/>
        <v>0</v>
      </c>
      <c r="L3512" s="60">
        <v>209480.06</v>
      </c>
      <c r="M3512" s="60">
        <f t="shared" si="447"/>
        <v>442212406.7</v>
      </c>
      <c r="N3512" s="60"/>
      <c r="O3512" s="60">
        <f t="shared" si="448"/>
        <v>1396.798183</v>
      </c>
      <c r="P3512" s="60">
        <f t="shared" si="449"/>
        <v>2400.454468</v>
      </c>
      <c r="Q3512" s="50"/>
      <c r="R3512" s="50"/>
    </row>
    <row r="3513" ht="15.75" customHeight="1">
      <c r="A3513" s="47" t="s">
        <v>94</v>
      </c>
      <c r="B3513" s="64">
        <v>30000.0</v>
      </c>
      <c r="C3513" s="32">
        <v>8.0</v>
      </c>
      <c r="D3513" s="30">
        <f t="shared" si="442"/>
        <v>240000</v>
      </c>
      <c r="E3513" s="30"/>
      <c r="F3513" s="30"/>
      <c r="G3513" s="32">
        <f t="shared" si="443"/>
        <v>8</v>
      </c>
      <c r="H3513" s="64">
        <v>30000.0</v>
      </c>
      <c r="I3513" s="32">
        <f t="shared" si="444"/>
        <v>0</v>
      </c>
      <c r="J3513" s="30">
        <f t="shared" si="445"/>
        <v>240000</v>
      </c>
      <c r="K3513" s="34">
        <f t="shared" si="446"/>
        <v>0</v>
      </c>
      <c r="L3513" s="60">
        <v>12781.25</v>
      </c>
      <c r="M3513" s="60">
        <f t="shared" si="447"/>
        <v>102250</v>
      </c>
      <c r="N3513" s="60"/>
      <c r="O3513" s="60">
        <f t="shared" si="448"/>
        <v>0.3229728793</v>
      </c>
      <c r="P3513" s="60">
        <f t="shared" si="449"/>
        <v>0.7580781519</v>
      </c>
      <c r="Q3513" s="50"/>
      <c r="R3513" s="50"/>
    </row>
    <row r="3514" ht="15.75" customHeight="1">
      <c r="A3514" s="47" t="s">
        <v>64</v>
      </c>
      <c r="B3514" s="64">
        <v>799000.0</v>
      </c>
      <c r="C3514" s="32">
        <v>50.0</v>
      </c>
      <c r="D3514" s="30">
        <f t="shared" si="442"/>
        <v>39950000</v>
      </c>
      <c r="E3514" s="30"/>
      <c r="F3514" s="30"/>
      <c r="G3514" s="32">
        <f t="shared" si="443"/>
        <v>50</v>
      </c>
      <c r="H3514" s="64">
        <v>800000.0</v>
      </c>
      <c r="I3514" s="32">
        <f t="shared" si="444"/>
        <v>1000</v>
      </c>
      <c r="J3514" s="30">
        <f t="shared" si="445"/>
        <v>40000000</v>
      </c>
      <c r="K3514" s="34">
        <f t="shared" si="446"/>
        <v>50000</v>
      </c>
      <c r="L3514" s="60">
        <v>159664.04</v>
      </c>
      <c r="M3514" s="60">
        <f t="shared" si="447"/>
        <v>7983202</v>
      </c>
      <c r="N3514" s="60"/>
      <c r="O3514" s="60">
        <f t="shared" si="448"/>
        <v>25.21621258</v>
      </c>
      <c r="P3514" s="60">
        <f t="shared" si="449"/>
        <v>126.1884257</v>
      </c>
      <c r="Q3514" s="50"/>
      <c r="R3514" s="50"/>
    </row>
    <row r="3515" ht="15.75" customHeight="1">
      <c r="A3515" s="47" t="s">
        <v>65</v>
      </c>
      <c r="B3515" s="64">
        <v>799000.0</v>
      </c>
      <c r="C3515" s="32">
        <v>293.0</v>
      </c>
      <c r="D3515" s="30">
        <f t="shared" si="442"/>
        <v>234107000</v>
      </c>
      <c r="E3515" s="30"/>
      <c r="F3515" s="30"/>
      <c r="G3515" s="32">
        <f t="shared" si="443"/>
        <v>293</v>
      </c>
      <c r="H3515" s="64">
        <v>800000.0</v>
      </c>
      <c r="I3515" s="32">
        <f t="shared" si="444"/>
        <v>1000</v>
      </c>
      <c r="J3515" s="30">
        <f t="shared" si="445"/>
        <v>234400000</v>
      </c>
      <c r="K3515" s="34">
        <f t="shared" si="446"/>
        <v>293000</v>
      </c>
      <c r="L3515" s="60">
        <v>186564.07</v>
      </c>
      <c r="M3515" s="60">
        <f t="shared" si="447"/>
        <v>54663272.51</v>
      </c>
      <c r="N3515" s="60"/>
      <c r="O3515" s="60">
        <f t="shared" si="448"/>
        <v>172.6626358</v>
      </c>
      <c r="P3515" s="60">
        <f t="shared" si="449"/>
        <v>739.4641746</v>
      </c>
      <c r="Q3515" s="50"/>
      <c r="R3515" s="50"/>
    </row>
    <row r="3516" ht="15.75" customHeight="1">
      <c r="A3516" s="47" t="s">
        <v>95</v>
      </c>
      <c r="B3516" s="64">
        <v>4490.0</v>
      </c>
      <c r="C3516" s="32">
        <v>19.0</v>
      </c>
      <c r="D3516" s="30">
        <f t="shared" si="442"/>
        <v>85310</v>
      </c>
      <c r="E3516" s="30"/>
      <c r="F3516" s="30"/>
      <c r="G3516" s="32">
        <f t="shared" si="443"/>
        <v>19</v>
      </c>
      <c r="H3516" s="64">
        <v>4400.0</v>
      </c>
      <c r="I3516" s="32">
        <f t="shared" si="444"/>
        <v>-90</v>
      </c>
      <c r="J3516" s="30">
        <f t="shared" si="445"/>
        <v>83600</v>
      </c>
      <c r="K3516" s="34">
        <f t="shared" si="446"/>
        <v>-1710</v>
      </c>
      <c r="L3516" s="60">
        <v>2392.79</v>
      </c>
      <c r="M3516" s="60">
        <f t="shared" si="447"/>
        <v>45463.01</v>
      </c>
      <c r="N3516" s="60"/>
      <c r="O3516" s="60">
        <f t="shared" si="448"/>
        <v>0.1436021442</v>
      </c>
      <c r="P3516" s="60">
        <f t="shared" si="449"/>
        <v>0.2694651964</v>
      </c>
      <c r="Q3516" s="50"/>
      <c r="R3516" s="50"/>
    </row>
    <row r="3517" ht="15.75" customHeight="1">
      <c r="A3517" s="47" t="s">
        <v>96</v>
      </c>
      <c r="B3517" s="64">
        <v>10000.0</v>
      </c>
      <c r="C3517" s="32">
        <v>14.0</v>
      </c>
      <c r="D3517" s="30">
        <f t="shared" si="442"/>
        <v>140000</v>
      </c>
      <c r="E3517" s="30"/>
      <c r="F3517" s="30"/>
      <c r="G3517" s="32">
        <f t="shared" si="443"/>
        <v>14</v>
      </c>
      <c r="H3517" s="64">
        <v>10000.0</v>
      </c>
      <c r="I3517" s="32">
        <f t="shared" si="444"/>
        <v>0</v>
      </c>
      <c r="J3517" s="30">
        <f t="shared" si="445"/>
        <v>140000</v>
      </c>
      <c r="K3517" s="34">
        <f t="shared" si="446"/>
        <v>0</v>
      </c>
      <c r="L3517" s="60">
        <v>6716.28</v>
      </c>
      <c r="M3517" s="60">
        <f t="shared" si="447"/>
        <v>94027.92</v>
      </c>
      <c r="N3517" s="60"/>
      <c r="O3517" s="60">
        <f t="shared" si="448"/>
        <v>0.2970021326</v>
      </c>
      <c r="P3517" s="60">
        <f t="shared" si="449"/>
        <v>0.4422122552</v>
      </c>
      <c r="Q3517" s="50"/>
      <c r="R3517" s="50"/>
    </row>
    <row r="3518" ht="15.75" customHeight="1">
      <c r="A3518" s="47" t="s">
        <v>50</v>
      </c>
      <c r="B3518" s="64">
        <v>115000.0</v>
      </c>
      <c r="C3518" s="32">
        <v>186.0</v>
      </c>
      <c r="D3518" s="30">
        <f t="shared" si="442"/>
        <v>21390000</v>
      </c>
      <c r="E3518" s="30"/>
      <c r="F3518" s="30"/>
      <c r="G3518" s="32">
        <f t="shared" si="443"/>
        <v>186</v>
      </c>
      <c r="H3518" s="64">
        <v>115000.0</v>
      </c>
      <c r="I3518" s="32">
        <f t="shared" si="444"/>
        <v>0</v>
      </c>
      <c r="J3518" s="30">
        <f t="shared" si="445"/>
        <v>21390000</v>
      </c>
      <c r="K3518" s="34">
        <f t="shared" si="446"/>
        <v>0</v>
      </c>
      <c r="L3518" s="60">
        <v>78033.9</v>
      </c>
      <c r="M3518" s="60">
        <f t="shared" si="447"/>
        <v>14514305.4</v>
      </c>
      <c r="N3518" s="60"/>
      <c r="O3518" s="60">
        <f t="shared" si="448"/>
        <v>45.84574089</v>
      </c>
      <c r="P3518" s="60">
        <f t="shared" si="449"/>
        <v>67.56371528</v>
      </c>
      <c r="Q3518" s="50"/>
      <c r="R3518" s="50"/>
    </row>
    <row r="3519" ht="15.75" customHeight="1">
      <c r="A3519" s="47" t="s">
        <v>49</v>
      </c>
      <c r="B3519" s="64">
        <v>89900.0</v>
      </c>
      <c r="C3519" s="32">
        <v>1535.0</v>
      </c>
      <c r="D3519" s="30">
        <f t="shared" si="442"/>
        <v>137996500</v>
      </c>
      <c r="E3519" s="30"/>
      <c r="F3519" s="30"/>
      <c r="G3519" s="32">
        <f t="shared" si="443"/>
        <v>1535</v>
      </c>
      <c r="H3519" s="64">
        <v>95000.0</v>
      </c>
      <c r="I3519" s="32">
        <f t="shared" si="444"/>
        <v>5100</v>
      </c>
      <c r="J3519" s="30">
        <f t="shared" si="445"/>
        <v>145825000</v>
      </c>
      <c r="K3519" s="34">
        <f t="shared" si="446"/>
        <v>7828500</v>
      </c>
      <c r="L3519" s="60">
        <v>70388.15</v>
      </c>
      <c r="M3519" s="60">
        <f t="shared" si="447"/>
        <v>108045810.3</v>
      </c>
      <c r="N3519" s="60"/>
      <c r="O3519" s="60">
        <f t="shared" si="448"/>
        <v>341.2798673</v>
      </c>
      <c r="P3519" s="60">
        <f t="shared" si="449"/>
        <v>435.883882</v>
      </c>
      <c r="Q3519" s="50"/>
      <c r="R3519" s="50"/>
    </row>
    <row r="3520" ht="15.75" customHeight="1">
      <c r="A3520" s="47" t="s">
        <v>97</v>
      </c>
      <c r="B3520" s="64">
        <v>41200.0</v>
      </c>
      <c r="C3520" s="32">
        <v>721.0</v>
      </c>
      <c r="D3520" s="30">
        <f t="shared" si="442"/>
        <v>29705200</v>
      </c>
      <c r="E3520" s="30"/>
      <c r="F3520" s="30"/>
      <c r="G3520" s="32">
        <f t="shared" si="443"/>
        <v>721</v>
      </c>
      <c r="H3520" s="64">
        <v>41200.0</v>
      </c>
      <c r="I3520" s="32">
        <f t="shared" si="444"/>
        <v>0</v>
      </c>
      <c r="J3520" s="30">
        <f t="shared" si="445"/>
        <v>29705200</v>
      </c>
      <c r="K3520" s="34">
        <f t="shared" si="446"/>
        <v>0</v>
      </c>
      <c r="L3520" s="60">
        <v>16111.79</v>
      </c>
      <c r="M3520" s="60">
        <f t="shared" si="447"/>
        <v>11616600.59</v>
      </c>
      <c r="N3520" s="60"/>
      <c r="O3520" s="60">
        <f t="shared" si="448"/>
        <v>36.69287961</v>
      </c>
      <c r="P3520" s="60">
        <f t="shared" si="449"/>
        <v>93.82859632</v>
      </c>
      <c r="Q3520" s="50"/>
      <c r="R3520" s="50"/>
    </row>
    <row r="3521" ht="15.75" customHeight="1">
      <c r="A3521" s="47" t="s">
        <v>51</v>
      </c>
      <c r="B3521" s="64">
        <v>92000.0</v>
      </c>
      <c r="C3521" s="70">
        <v>167948.0</v>
      </c>
      <c r="D3521" s="30">
        <f t="shared" si="442"/>
        <v>15451216000</v>
      </c>
      <c r="E3521" s="65">
        <v>200.0</v>
      </c>
      <c r="F3521" s="30"/>
      <c r="G3521" s="32">
        <f t="shared" si="443"/>
        <v>168148</v>
      </c>
      <c r="H3521" s="64">
        <v>92000.0</v>
      </c>
      <c r="I3521" s="32">
        <f t="shared" si="444"/>
        <v>0</v>
      </c>
      <c r="J3521" s="30">
        <f t="shared" si="445"/>
        <v>15469616000</v>
      </c>
      <c r="K3521" s="34">
        <f t="shared" si="446"/>
        <v>18400000</v>
      </c>
      <c r="L3521" s="71">
        <v>23472.68</v>
      </c>
      <c r="M3521" s="60">
        <f t="shared" si="447"/>
        <v>3942189661</v>
      </c>
      <c r="N3521" s="60"/>
      <c r="O3521" s="60">
        <f t="shared" si="448"/>
        <v>12452.03272</v>
      </c>
      <c r="P3521" s="60">
        <f t="shared" si="449"/>
        <v>48805.12196</v>
      </c>
      <c r="Q3521" s="50"/>
      <c r="R3521" s="50"/>
    </row>
    <row r="3522" ht="15.75" customHeight="1">
      <c r="A3522" s="47" t="s">
        <v>70</v>
      </c>
      <c r="B3522" s="64">
        <v>811.56</v>
      </c>
      <c r="C3522" s="32">
        <v>10926.0</v>
      </c>
      <c r="D3522" s="30">
        <f t="shared" si="442"/>
        <v>8867104.56</v>
      </c>
      <c r="E3522" s="30"/>
      <c r="F3522" s="30"/>
      <c r="G3522" s="32">
        <f t="shared" si="443"/>
        <v>10926</v>
      </c>
      <c r="H3522" s="64">
        <v>860.0</v>
      </c>
      <c r="I3522" s="32">
        <f t="shared" si="444"/>
        <v>48.44</v>
      </c>
      <c r="J3522" s="30">
        <f t="shared" si="445"/>
        <v>9396360</v>
      </c>
      <c r="K3522" s="34">
        <f t="shared" si="446"/>
        <v>529255.44</v>
      </c>
      <c r="L3522" s="60">
        <v>689.61</v>
      </c>
      <c r="M3522" s="60">
        <f t="shared" si="447"/>
        <v>7534678.86</v>
      </c>
      <c r="N3522" s="60"/>
      <c r="O3522" s="60">
        <f t="shared" si="448"/>
        <v>23.79948094</v>
      </c>
      <c r="P3522" s="60">
        <f t="shared" si="449"/>
        <v>28.00815932</v>
      </c>
      <c r="Q3522" s="50"/>
      <c r="R3522" s="50"/>
    </row>
    <row r="3523" ht="15.75" hidden="1" customHeight="1">
      <c r="A3523" s="35"/>
      <c r="B3523" s="10"/>
      <c r="C3523" s="32"/>
      <c r="D3523" s="31">
        <f t="shared" si="442"/>
        <v>0</v>
      </c>
      <c r="E3523" s="31"/>
      <c r="F3523" s="31"/>
      <c r="G3523" s="32"/>
      <c r="H3523" s="31"/>
      <c r="I3523" s="32">
        <f t="shared" si="444"/>
        <v>0</v>
      </c>
      <c r="J3523" s="31">
        <f t="shared" si="445"/>
        <v>0</v>
      </c>
      <c r="K3523" s="34">
        <f t="shared" si="446"/>
        <v>0</v>
      </c>
      <c r="L3523" s="60"/>
      <c r="M3523" s="60">
        <f t="shared" si="447"/>
        <v>0</v>
      </c>
      <c r="N3523" s="60"/>
      <c r="O3523" s="60">
        <f t="shared" ref="O3523:O3525" si="450">M3523/M$3393</f>
        <v>0</v>
      </c>
      <c r="P3523" s="60">
        <f t="shared" ref="P3523:P3525" si="451">D3523/M$3393</f>
        <v>0</v>
      </c>
    </row>
    <row r="3524" ht="15.75" hidden="1" customHeight="1">
      <c r="A3524" s="35"/>
      <c r="B3524" s="10"/>
      <c r="C3524" s="32"/>
      <c r="D3524" s="31">
        <f t="shared" si="442"/>
        <v>0</v>
      </c>
      <c r="E3524" s="31"/>
      <c r="F3524" s="31"/>
      <c r="G3524" s="32"/>
      <c r="H3524" s="31"/>
      <c r="I3524" s="32">
        <f t="shared" si="444"/>
        <v>0</v>
      </c>
      <c r="J3524" s="31">
        <f t="shared" si="445"/>
        <v>0</v>
      </c>
      <c r="K3524" s="34">
        <f t="shared" si="446"/>
        <v>0</v>
      </c>
      <c r="L3524" s="60"/>
      <c r="M3524" s="60">
        <f t="shared" si="447"/>
        <v>0</v>
      </c>
      <c r="N3524" s="60"/>
      <c r="O3524" s="60">
        <f t="shared" si="450"/>
        <v>0</v>
      </c>
      <c r="P3524" s="60">
        <f t="shared" si="451"/>
        <v>0</v>
      </c>
    </row>
    <row r="3525" ht="15.75" hidden="1" customHeight="1">
      <c r="A3525" s="37"/>
      <c r="B3525" s="38"/>
      <c r="C3525" s="32"/>
      <c r="D3525" s="39">
        <f t="shared" si="442"/>
        <v>0</v>
      </c>
      <c r="E3525" s="39"/>
      <c r="F3525" s="39"/>
      <c r="G3525" s="32"/>
      <c r="H3525" s="39"/>
      <c r="I3525" s="40">
        <f t="shared" si="444"/>
        <v>0</v>
      </c>
      <c r="J3525" s="39">
        <f t="shared" si="445"/>
        <v>0</v>
      </c>
      <c r="K3525" s="34">
        <f t="shared" si="446"/>
        <v>0</v>
      </c>
      <c r="L3525" s="60"/>
      <c r="M3525" s="60">
        <f t="shared" si="447"/>
        <v>0</v>
      </c>
      <c r="N3525" s="60"/>
      <c r="O3525" s="60">
        <f t="shared" si="450"/>
        <v>0</v>
      </c>
      <c r="P3525" s="60">
        <f t="shared" si="451"/>
        <v>0</v>
      </c>
    </row>
    <row r="3526" ht="15.75" customHeight="1">
      <c r="B3526" s="2"/>
      <c r="C3526" s="12">
        <f>SUM(C3494:C3525)</f>
        <v>148670777</v>
      </c>
      <c r="D3526" s="3"/>
      <c r="E3526" s="3"/>
      <c r="F3526" s="3"/>
      <c r="G3526" s="12">
        <f>SUM(G3494:G3525)</f>
        <v>148670253</v>
      </c>
      <c r="H3526" s="3"/>
      <c r="I3526" s="3"/>
      <c r="J3526" s="3"/>
      <c r="M3526" s="1" t="s">
        <v>223</v>
      </c>
      <c r="N3526" s="2"/>
      <c r="O3526" s="60"/>
      <c r="P3526" s="60"/>
    </row>
    <row r="3527" ht="15.75" customHeight="1">
      <c r="B3527" s="2"/>
      <c r="C3527" s="2"/>
      <c r="D3527" s="3"/>
      <c r="E3527" s="3"/>
      <c r="F3527" s="3"/>
      <c r="G3527" s="3"/>
      <c r="H3527" s="3"/>
      <c r="I3527" s="3"/>
      <c r="J3527" s="3"/>
      <c r="M3527" s="61">
        <f>SUM(M3494:M3526)</f>
        <v>12243717761</v>
      </c>
      <c r="N3527" s="2"/>
      <c r="O3527" s="60">
        <f>M3527/M$2829</f>
        <v>43020.60128</v>
      </c>
      <c r="P3527" s="60">
        <f>SUM(P3494:P3522)</f>
        <v>104248.0859</v>
      </c>
    </row>
    <row r="3528" ht="15.75" customHeight="1">
      <c r="B3528" s="2"/>
      <c r="C3528" s="2"/>
      <c r="D3528" s="3" t="s">
        <v>17</v>
      </c>
      <c r="E3528" s="3"/>
      <c r="F3528" s="3"/>
      <c r="G3528" s="3"/>
      <c r="H3528" s="3"/>
      <c r="I3528" s="3"/>
      <c r="J3528" s="3" t="s">
        <v>17</v>
      </c>
    </row>
    <row r="3529" ht="15.75" customHeight="1">
      <c r="A3529" s="51" t="s">
        <v>88</v>
      </c>
      <c r="B3529" s="52" t="s">
        <v>51</v>
      </c>
      <c r="C3529" s="52" t="s">
        <v>48</v>
      </c>
      <c r="D3529" s="3">
        <f>SUM(D3494:D3528)</f>
        <v>33003906728</v>
      </c>
      <c r="E3529" s="3"/>
      <c r="F3529" s="3"/>
      <c r="G3529" s="3"/>
      <c r="H3529" s="3"/>
      <c r="I3529" s="3"/>
      <c r="J3529" s="3">
        <f>SUM(J3494:J3528)</f>
        <v>33148382311</v>
      </c>
      <c r="K3529" s="17">
        <f>J3529-D3529</f>
        <v>144475583.3</v>
      </c>
    </row>
    <row r="3530" ht="15.75" customHeight="1">
      <c r="A3530" s="15" t="s">
        <v>157</v>
      </c>
      <c r="B3530" s="15" t="s">
        <v>157</v>
      </c>
      <c r="C3530" s="15" t="s">
        <v>157</v>
      </c>
      <c r="D3530" s="3"/>
      <c r="E3530" s="3"/>
      <c r="F3530" s="3"/>
      <c r="G3530" s="3">
        <f>C3509/100000</f>
        <v>1399.43409</v>
      </c>
      <c r="H3530" s="3"/>
      <c r="I3530" s="3"/>
      <c r="J3530" s="3"/>
    </row>
    <row r="3531" ht="15.75" customHeight="1">
      <c r="A3531" s="2">
        <v>5.791930372E9</v>
      </c>
      <c r="B3531" s="2">
        <v>2.6121595E7</v>
      </c>
      <c r="C3531" s="2">
        <v>2.925E7</v>
      </c>
      <c r="D3531" s="3" t="s">
        <v>20</v>
      </c>
      <c r="E3531" s="3"/>
      <c r="F3531" s="3"/>
      <c r="G3531" s="3"/>
      <c r="H3531" s="3"/>
      <c r="I3531" s="3"/>
      <c r="J3531" s="3" t="s">
        <v>20</v>
      </c>
      <c r="K3531" s="43">
        <f>K3529/J3532</f>
        <v>456.3490967</v>
      </c>
    </row>
    <row r="3532" ht="15.75" customHeight="1">
      <c r="A3532" s="52" t="s">
        <v>158</v>
      </c>
      <c r="B3532" s="52" t="s">
        <v>158</v>
      </c>
      <c r="C3532" s="52" t="s">
        <v>158</v>
      </c>
      <c r="D3532" s="72">
        <v>312841.76</v>
      </c>
      <c r="E3532" s="3"/>
      <c r="F3532" s="3"/>
      <c r="G3532" s="3"/>
      <c r="H3532" s="3"/>
      <c r="I3532" s="3"/>
      <c r="J3532" s="72">
        <v>316590.05</v>
      </c>
      <c r="K3532" s="42"/>
    </row>
    <row r="3533" ht="15.75" customHeight="1">
      <c r="A3533" s="2">
        <f>C3495</f>
        <v>1035638</v>
      </c>
      <c r="B3533" s="2">
        <f>C3521</f>
        <v>167948</v>
      </c>
      <c r="C3533" s="2">
        <f>C3498</f>
        <v>157557</v>
      </c>
      <c r="D3533" s="3" t="s">
        <v>21</v>
      </c>
      <c r="E3533" s="3"/>
      <c r="F3533" s="3"/>
      <c r="G3533" s="3"/>
      <c r="H3533" s="3"/>
      <c r="I3533" s="3"/>
      <c r="J3533" s="3" t="s">
        <v>21</v>
      </c>
    </row>
    <row r="3534" ht="15.75" customHeight="1">
      <c r="A3534" s="52" t="s">
        <v>159</v>
      </c>
      <c r="B3534" s="52" t="s">
        <v>159</v>
      </c>
      <c r="C3534" s="52" t="s">
        <v>159</v>
      </c>
      <c r="D3534" s="12">
        <f>D3529/D3532</f>
        <v>105497.1265</v>
      </c>
      <c r="E3534" s="12"/>
      <c r="F3534" s="12"/>
      <c r="G3534" s="12"/>
      <c r="H3534" s="3"/>
      <c r="I3534" s="3"/>
      <c r="J3534" s="12">
        <f>J3529/J3532</f>
        <v>104704.435</v>
      </c>
      <c r="K3534" s="18">
        <f>J3534-D3534</f>
        <v>-792.6914978</v>
      </c>
    </row>
    <row r="3535" ht="15.75" customHeight="1">
      <c r="A3535" s="6">
        <f t="shared" ref="A3535:C3535" si="452">A3533*100/A3531</f>
        <v>0.01788070528</v>
      </c>
      <c r="B3535" s="2">
        <f t="shared" si="452"/>
        <v>0.6429469563</v>
      </c>
      <c r="C3535" s="2">
        <f t="shared" si="452"/>
        <v>0.5386564103</v>
      </c>
      <c r="D3535" s="3"/>
      <c r="E3535" s="3"/>
      <c r="F3535" s="3"/>
      <c r="G3535" s="3"/>
      <c r="H3535" s="3"/>
      <c r="I3535" s="3"/>
      <c r="J3535" s="3"/>
    </row>
    <row r="3536" ht="15.75" customHeight="1">
      <c r="B3536" s="2"/>
      <c r="C3536" s="2"/>
      <c r="D3536" s="3"/>
      <c r="E3536" s="3"/>
      <c r="F3536" s="3"/>
      <c r="G3536" s="3"/>
      <c r="H3536" s="3"/>
      <c r="I3536" s="3"/>
      <c r="J3536" s="3"/>
    </row>
    <row r="3537" ht="15.75" customHeight="1">
      <c r="B3537" s="2"/>
      <c r="C3537" s="2"/>
      <c r="D3537" s="3"/>
      <c r="E3537" s="3"/>
      <c r="F3537" s="3"/>
      <c r="G3537" s="3"/>
      <c r="H3537" s="3"/>
      <c r="I3537" s="3"/>
      <c r="J3537" s="3"/>
    </row>
    <row r="3538" ht="15.75" customHeight="1">
      <c r="B3538" s="2"/>
      <c r="C3538" s="2"/>
      <c r="D3538" s="3"/>
      <c r="E3538" s="3"/>
      <c r="F3538" s="3"/>
      <c r="G3538" s="3"/>
      <c r="H3538" s="3"/>
      <c r="I3538" s="3"/>
      <c r="J3538" s="3"/>
    </row>
    <row r="3539" ht="15.75" customHeight="1">
      <c r="A3539" s="67" t="s">
        <v>280</v>
      </c>
      <c r="B3539" s="2"/>
      <c r="C3539" s="2"/>
      <c r="D3539" s="3"/>
      <c r="E3539" s="3"/>
      <c r="F3539" s="3"/>
      <c r="G3539" s="3"/>
      <c r="H3539" s="3"/>
      <c r="I3539" s="3"/>
      <c r="J3539" s="3"/>
    </row>
    <row r="3540" ht="15.75" customHeight="1">
      <c r="B3540" s="2"/>
      <c r="C3540" s="2"/>
      <c r="D3540" s="3"/>
      <c r="E3540" s="3"/>
      <c r="F3540" s="3"/>
      <c r="G3540" s="3"/>
      <c r="H3540" s="3"/>
      <c r="I3540" s="3"/>
      <c r="J3540" s="3"/>
      <c r="M3540" s="68" t="s">
        <v>281</v>
      </c>
    </row>
    <row r="3541" ht="15.75" customHeight="1">
      <c r="A3541" s="19" t="s">
        <v>35</v>
      </c>
      <c r="B3541" s="20"/>
      <c r="C3541" s="20"/>
      <c r="D3541" s="21"/>
      <c r="E3541" s="22" t="s">
        <v>36</v>
      </c>
      <c r="F3541" s="23"/>
      <c r="G3541" s="21"/>
      <c r="H3541" s="21"/>
      <c r="I3541" s="21"/>
      <c r="J3541" s="21"/>
      <c r="K3541" s="24"/>
      <c r="L3541" s="24"/>
      <c r="M3541" s="59">
        <f>J3581</f>
        <v>324611.7</v>
      </c>
      <c r="N3541" s="24"/>
      <c r="O3541" s="24"/>
      <c r="P3541" s="24"/>
      <c r="Q3541" s="1"/>
      <c r="R3541" s="1"/>
    </row>
    <row r="3542" ht="15.75" customHeight="1">
      <c r="A3542" s="25" t="s">
        <v>2</v>
      </c>
      <c r="B3542" s="69" t="s">
        <v>279</v>
      </c>
      <c r="C3542" s="26" t="s">
        <v>8</v>
      </c>
      <c r="D3542" s="27" t="s">
        <v>217</v>
      </c>
      <c r="E3542" s="27" t="s">
        <v>38</v>
      </c>
      <c r="F3542" s="27" t="s">
        <v>39</v>
      </c>
      <c r="G3542" s="27" t="s">
        <v>40</v>
      </c>
      <c r="H3542" s="69" t="s">
        <v>282</v>
      </c>
      <c r="I3542" s="27" t="s">
        <v>42</v>
      </c>
      <c r="J3542" s="69" t="s">
        <v>282</v>
      </c>
      <c r="K3542" s="28" t="s">
        <v>12</v>
      </c>
      <c r="L3542" s="28" t="s">
        <v>219</v>
      </c>
      <c r="M3542" s="28" t="s">
        <v>220</v>
      </c>
      <c r="N3542" s="74" t="s">
        <v>283</v>
      </c>
      <c r="O3542" s="28" t="s">
        <v>221</v>
      </c>
      <c r="P3542" s="28" t="s">
        <v>222</v>
      </c>
      <c r="Q3542" s="1"/>
      <c r="R3542" s="1"/>
    </row>
    <row r="3543" ht="15.75" customHeight="1">
      <c r="A3543" s="47" t="s">
        <v>87</v>
      </c>
      <c r="B3543" s="63">
        <v>285000.0</v>
      </c>
      <c r="C3543" s="32">
        <v>5.0</v>
      </c>
      <c r="D3543" s="30">
        <f t="shared" ref="D3543:D3574" si="453">C3543*B3543</f>
        <v>1425000</v>
      </c>
      <c r="E3543" s="10"/>
      <c r="F3543" s="31"/>
      <c r="G3543" s="32">
        <f t="shared" ref="G3543:G3571" si="454">$C3543+E3543-F3543</f>
        <v>5</v>
      </c>
      <c r="H3543" s="63">
        <v>270000.0</v>
      </c>
      <c r="I3543" s="32">
        <f t="shared" ref="I3543:I3574" si="455">H3543-B3543</f>
        <v>-15000</v>
      </c>
      <c r="J3543" s="30">
        <f t="shared" ref="J3543:J3574" si="456">G3543*H3543</f>
        <v>1350000</v>
      </c>
      <c r="K3543" s="34">
        <f t="shared" ref="K3543:K3574" si="457">J3543-D3543</f>
        <v>-75000</v>
      </c>
      <c r="L3543" s="60">
        <v>153929.58</v>
      </c>
      <c r="M3543" s="60">
        <f t="shared" ref="M3543:M3574" si="458">C3543*L3543</f>
        <v>769647.9</v>
      </c>
      <c r="N3543" s="75">
        <f>R3543</f>
        <v>0.65459708</v>
      </c>
      <c r="O3543" s="76">
        <f t="shared" ref="O3543:O3571" si="459">G3543*N3543</f>
        <v>3.2729854</v>
      </c>
      <c r="P3543" s="60">
        <f t="shared" ref="P3543:P3571" si="460">D3543/M$3541</f>
        <v>4.389860255</v>
      </c>
      <c r="Q3543" s="77" t="s">
        <v>87</v>
      </c>
      <c r="R3543" s="78">
        <v>0.65459708</v>
      </c>
    </row>
    <row r="3544" ht="15.75" customHeight="1">
      <c r="A3544" s="47" t="s">
        <v>88</v>
      </c>
      <c r="B3544" s="64">
        <v>3100.0</v>
      </c>
      <c r="C3544" s="32">
        <v>1035638.0</v>
      </c>
      <c r="D3544" s="30">
        <f t="shared" si="453"/>
        <v>3210477800</v>
      </c>
      <c r="E3544" s="30"/>
      <c r="F3544" s="30"/>
      <c r="G3544" s="32">
        <f t="shared" si="454"/>
        <v>1035638</v>
      </c>
      <c r="H3544" s="64">
        <v>3150.0</v>
      </c>
      <c r="I3544" s="32">
        <f t="shared" si="455"/>
        <v>50</v>
      </c>
      <c r="J3544" s="30">
        <f t="shared" si="456"/>
        <v>3262259700</v>
      </c>
      <c r="K3544" s="34">
        <f t="shared" si="457"/>
        <v>51781900</v>
      </c>
      <c r="L3544" s="60">
        <v>917.46</v>
      </c>
      <c r="M3544" s="60">
        <f t="shared" si="458"/>
        <v>950156439.5</v>
      </c>
      <c r="N3544" s="75">
        <f>R3545</f>
        <v>0.01173827704</v>
      </c>
      <c r="O3544" s="76">
        <f t="shared" si="459"/>
        <v>12156.60576</v>
      </c>
      <c r="P3544" s="60">
        <f t="shared" si="460"/>
        <v>9890.209749</v>
      </c>
      <c r="Q3544" s="77" t="s">
        <v>89</v>
      </c>
      <c r="R3544" s="78">
        <v>3.218021596817301E-4</v>
      </c>
    </row>
    <row r="3545" ht="15.75" customHeight="1">
      <c r="A3545" s="47" t="s">
        <v>89</v>
      </c>
      <c r="B3545" s="64">
        <v>119.0</v>
      </c>
      <c r="C3545" s="32">
        <v>312120.0</v>
      </c>
      <c r="D3545" s="30">
        <f t="shared" si="453"/>
        <v>37142280</v>
      </c>
      <c r="E3545" s="30"/>
      <c r="F3545" s="62"/>
      <c r="G3545" s="32">
        <f t="shared" si="454"/>
        <v>312120</v>
      </c>
      <c r="H3545" s="64">
        <v>103.0</v>
      </c>
      <c r="I3545" s="33">
        <f t="shared" si="455"/>
        <v>-16</v>
      </c>
      <c r="J3545" s="30">
        <f t="shared" si="456"/>
        <v>32148360</v>
      </c>
      <c r="K3545" s="34">
        <f t="shared" si="457"/>
        <v>-4993920</v>
      </c>
      <c r="L3545" s="60">
        <v>90.8</v>
      </c>
      <c r="M3545" s="60">
        <f t="shared" si="458"/>
        <v>28340496</v>
      </c>
      <c r="N3545" s="75">
        <f>R3544</f>
        <v>0.0003218021597</v>
      </c>
      <c r="O3545" s="76">
        <f t="shared" si="459"/>
        <v>100.4408901</v>
      </c>
      <c r="P3545" s="60">
        <f t="shared" si="460"/>
        <v>114.4206447</v>
      </c>
      <c r="Q3545" s="77" t="s">
        <v>88</v>
      </c>
      <c r="R3545" s="78">
        <v>0.011738277043455224</v>
      </c>
    </row>
    <row r="3546" ht="15.75" customHeight="1">
      <c r="A3546" s="47" t="s">
        <v>47</v>
      </c>
      <c r="B3546" s="64">
        <v>787000.0</v>
      </c>
      <c r="C3546" s="32">
        <v>38.0</v>
      </c>
      <c r="D3546" s="30">
        <f t="shared" si="453"/>
        <v>29906000</v>
      </c>
      <c r="E3546" s="30"/>
      <c r="F3546" s="30"/>
      <c r="G3546" s="32">
        <f t="shared" si="454"/>
        <v>38</v>
      </c>
      <c r="H3546" s="64">
        <v>777780.0</v>
      </c>
      <c r="I3546" s="32">
        <f t="shared" si="455"/>
        <v>-9220</v>
      </c>
      <c r="J3546" s="30">
        <f t="shared" si="456"/>
        <v>29555640</v>
      </c>
      <c r="K3546" s="34">
        <f t="shared" si="457"/>
        <v>-350360</v>
      </c>
      <c r="L3546" s="60">
        <v>668773.37</v>
      </c>
      <c r="M3546" s="60">
        <f t="shared" si="458"/>
        <v>25413388.06</v>
      </c>
      <c r="N3546" s="75">
        <f>R3552</f>
        <v>2.542760769</v>
      </c>
      <c r="O3546" s="76">
        <f t="shared" si="459"/>
        <v>96.62490921</v>
      </c>
      <c r="P3546" s="60">
        <f t="shared" si="460"/>
        <v>92.12853388</v>
      </c>
      <c r="Q3546" s="77" t="s">
        <v>51</v>
      </c>
      <c r="R3546" s="78">
        <v>0.23264748396539423</v>
      </c>
    </row>
    <row r="3547" ht="15.75" customHeight="1">
      <c r="A3547" s="47" t="s">
        <v>48</v>
      </c>
      <c r="B3547" s="64">
        <v>80500.0</v>
      </c>
      <c r="C3547" s="70">
        <v>158057.0</v>
      </c>
      <c r="D3547" s="30">
        <f t="shared" si="453"/>
        <v>12723588500</v>
      </c>
      <c r="E3547" s="65">
        <v>500.0</v>
      </c>
      <c r="F3547" s="30"/>
      <c r="G3547" s="32">
        <f t="shared" si="454"/>
        <v>158557</v>
      </c>
      <c r="H3547" s="64">
        <v>82000.0</v>
      </c>
      <c r="I3547" s="32">
        <f t="shared" si="455"/>
        <v>1500</v>
      </c>
      <c r="J3547" s="30">
        <f t="shared" si="456"/>
        <v>13001674000</v>
      </c>
      <c r="K3547" s="34">
        <f t="shared" si="457"/>
        <v>278085500</v>
      </c>
      <c r="L3547" s="71">
        <v>39810.85</v>
      </c>
      <c r="M3547" s="60">
        <f t="shared" si="458"/>
        <v>6292383518</v>
      </c>
      <c r="N3547" s="75">
        <f>R3547</f>
        <v>0.2646880396</v>
      </c>
      <c r="O3547" s="76">
        <f t="shared" si="459"/>
        <v>41968.14149</v>
      </c>
      <c r="P3547" s="60">
        <f t="shared" si="460"/>
        <v>39196.33365</v>
      </c>
      <c r="Q3547" s="77" t="s">
        <v>48</v>
      </c>
      <c r="R3547" s="78">
        <v>0.26468803955620124</v>
      </c>
    </row>
    <row r="3548" ht="15.75" customHeight="1">
      <c r="A3548" s="47" t="s">
        <v>86</v>
      </c>
      <c r="B3548" s="64">
        <v>13500.0</v>
      </c>
      <c r="C3548" s="32">
        <v>3010.0</v>
      </c>
      <c r="D3548" s="30">
        <f t="shared" si="453"/>
        <v>40635000</v>
      </c>
      <c r="E3548" s="30"/>
      <c r="F3548" s="31"/>
      <c r="G3548" s="32">
        <f t="shared" si="454"/>
        <v>3010</v>
      </c>
      <c r="H3548" s="64">
        <v>13500.0</v>
      </c>
      <c r="I3548" s="32">
        <f t="shared" si="455"/>
        <v>0</v>
      </c>
      <c r="J3548" s="30">
        <f t="shared" si="456"/>
        <v>40635000</v>
      </c>
      <c r="K3548" s="34">
        <f t="shared" si="457"/>
        <v>0</v>
      </c>
      <c r="L3548" s="60">
        <v>9286.82</v>
      </c>
      <c r="M3548" s="60">
        <f t="shared" si="458"/>
        <v>27953328.2</v>
      </c>
      <c r="N3548" s="75">
        <f>R3550</f>
        <v>0.03767375732</v>
      </c>
      <c r="O3548" s="76">
        <f t="shared" si="459"/>
        <v>113.3980095</v>
      </c>
      <c r="P3548" s="60">
        <f t="shared" si="460"/>
        <v>125.1803308</v>
      </c>
      <c r="Q3548" s="77" t="s">
        <v>64</v>
      </c>
      <c r="R3548" s="78">
        <v>7.524176470588236</v>
      </c>
    </row>
    <row r="3549" ht="15.75" customHeight="1">
      <c r="A3549" s="47" t="s">
        <v>90</v>
      </c>
      <c r="B3549" s="64">
        <v>2011.0</v>
      </c>
      <c r="C3549" s="32">
        <v>6.0</v>
      </c>
      <c r="D3549" s="30">
        <f t="shared" si="453"/>
        <v>12066</v>
      </c>
      <c r="E3549" s="30"/>
      <c r="F3549" s="30"/>
      <c r="G3549" s="32">
        <f t="shared" si="454"/>
        <v>6</v>
      </c>
      <c r="H3549" s="64">
        <v>2011.0</v>
      </c>
      <c r="I3549" s="32">
        <f t="shared" si="455"/>
        <v>0</v>
      </c>
      <c r="J3549" s="30">
        <f t="shared" si="456"/>
        <v>12066</v>
      </c>
      <c r="K3549" s="34">
        <f t="shared" si="457"/>
        <v>0</v>
      </c>
      <c r="L3549" s="60">
        <v>948914.47</v>
      </c>
      <c r="M3549" s="60">
        <f t="shared" si="458"/>
        <v>5693486.82</v>
      </c>
      <c r="N3549" s="75">
        <f>R3556</f>
        <v>5.213333333</v>
      </c>
      <c r="O3549" s="76">
        <f t="shared" si="459"/>
        <v>31.28</v>
      </c>
      <c r="P3549" s="60">
        <f t="shared" si="460"/>
        <v>0.03717056409</v>
      </c>
      <c r="Q3549" s="77" t="s">
        <v>65</v>
      </c>
      <c r="R3549" s="78">
        <v>7.096972972302175</v>
      </c>
    </row>
    <row r="3550" ht="15.75" customHeight="1">
      <c r="A3550" s="47" t="s">
        <v>54</v>
      </c>
      <c r="B3550" s="64">
        <v>99996.99</v>
      </c>
      <c r="C3550" s="32">
        <v>22.0</v>
      </c>
      <c r="D3550" s="30">
        <f t="shared" si="453"/>
        <v>2199933.78</v>
      </c>
      <c r="E3550" s="30"/>
      <c r="F3550" s="30"/>
      <c r="G3550" s="32">
        <f t="shared" si="454"/>
        <v>22</v>
      </c>
      <c r="H3550" s="64">
        <v>100000.0</v>
      </c>
      <c r="I3550" s="32">
        <f t="shared" si="455"/>
        <v>3.01</v>
      </c>
      <c r="J3550" s="30">
        <f t="shared" si="456"/>
        <v>2200000</v>
      </c>
      <c r="K3550" s="34">
        <f t="shared" si="457"/>
        <v>66.22</v>
      </c>
      <c r="L3550" s="60">
        <v>88834.2</v>
      </c>
      <c r="M3550" s="60">
        <f t="shared" si="458"/>
        <v>1954352.4</v>
      </c>
      <c r="N3550" s="79">
        <f t="shared" ref="N3550:N3551" si="461">R3554</f>
        <v>0.4968181818</v>
      </c>
      <c r="O3550" s="76">
        <f t="shared" si="459"/>
        <v>10.93</v>
      </c>
      <c r="P3550" s="60">
        <f t="shared" si="460"/>
        <v>6.777124115</v>
      </c>
      <c r="Q3550" s="77" t="s">
        <v>86</v>
      </c>
      <c r="R3550" s="78">
        <v>0.03767375732206862</v>
      </c>
    </row>
    <row r="3551" ht="15.75" customHeight="1">
      <c r="A3551" s="47" t="s">
        <v>55</v>
      </c>
      <c r="B3551" s="64">
        <v>4499.99</v>
      </c>
      <c r="C3551" s="32">
        <v>3.0</v>
      </c>
      <c r="D3551" s="30">
        <f t="shared" si="453"/>
        <v>13499.97</v>
      </c>
      <c r="E3551" s="30"/>
      <c r="F3551" s="30"/>
      <c r="G3551" s="32">
        <f t="shared" si="454"/>
        <v>3</v>
      </c>
      <c r="H3551" s="64">
        <v>4600.0</v>
      </c>
      <c r="I3551" s="32">
        <f t="shared" si="455"/>
        <v>100.01</v>
      </c>
      <c r="J3551" s="30">
        <f t="shared" si="456"/>
        <v>13800</v>
      </c>
      <c r="K3551" s="34">
        <f t="shared" si="457"/>
        <v>300.03</v>
      </c>
      <c r="L3551" s="60">
        <v>2866.67</v>
      </c>
      <c r="M3551" s="60">
        <f t="shared" si="458"/>
        <v>8600.01</v>
      </c>
      <c r="N3551" s="75">
        <f t="shared" si="461"/>
        <v>0.02397318</v>
      </c>
      <c r="O3551" s="76">
        <f t="shared" si="459"/>
        <v>0.07191954</v>
      </c>
      <c r="P3551" s="60">
        <f t="shared" si="460"/>
        <v>0.04158805736</v>
      </c>
      <c r="Q3551" s="77" t="s">
        <v>91</v>
      </c>
      <c r="R3551" s="78">
        <v>0.07324058</v>
      </c>
    </row>
    <row r="3552" ht="15.75" customHeight="1">
      <c r="A3552" s="48" t="s">
        <v>91</v>
      </c>
      <c r="B3552" s="64">
        <v>23599.99</v>
      </c>
      <c r="C3552" s="32">
        <v>4.0</v>
      </c>
      <c r="D3552" s="30">
        <f t="shared" si="453"/>
        <v>94399.96</v>
      </c>
      <c r="E3552" s="30"/>
      <c r="F3552" s="30"/>
      <c r="G3552" s="32">
        <f t="shared" si="454"/>
        <v>4</v>
      </c>
      <c r="H3552" s="64">
        <v>23599.99</v>
      </c>
      <c r="I3552" s="32">
        <f t="shared" si="455"/>
        <v>0</v>
      </c>
      <c r="J3552" s="30">
        <f t="shared" si="456"/>
        <v>94399.96</v>
      </c>
      <c r="K3552" s="34">
        <f t="shared" si="457"/>
        <v>0</v>
      </c>
      <c r="L3552" s="60">
        <v>13404.5</v>
      </c>
      <c r="M3552" s="60">
        <f t="shared" si="458"/>
        <v>53618</v>
      </c>
      <c r="N3552" s="75">
        <f>R3551</f>
        <v>0.07324058</v>
      </c>
      <c r="O3552" s="76">
        <f t="shared" si="459"/>
        <v>0.29296232</v>
      </c>
      <c r="P3552" s="60">
        <f t="shared" si="460"/>
        <v>0.2908088649</v>
      </c>
      <c r="Q3552" s="77" t="s">
        <v>47</v>
      </c>
      <c r="R3552" s="78">
        <v>2.5427607686842104</v>
      </c>
    </row>
    <row r="3553" ht="15.75" customHeight="1">
      <c r="A3553" s="47" t="s">
        <v>92</v>
      </c>
      <c r="B3553" s="64">
        <v>121003.0</v>
      </c>
      <c r="C3553" s="32">
        <v>32.0</v>
      </c>
      <c r="D3553" s="30">
        <f t="shared" si="453"/>
        <v>3872096</v>
      </c>
      <c r="E3553" s="30"/>
      <c r="F3553" s="30"/>
      <c r="G3553" s="32">
        <f t="shared" si="454"/>
        <v>32</v>
      </c>
      <c r="H3553" s="64">
        <v>121003.0</v>
      </c>
      <c r="I3553" s="32">
        <f t="shared" si="455"/>
        <v>0</v>
      </c>
      <c r="J3553" s="30">
        <f t="shared" si="456"/>
        <v>3872096</v>
      </c>
      <c r="K3553" s="34">
        <f t="shared" si="457"/>
        <v>0</v>
      </c>
      <c r="L3553" s="60">
        <v>82498.04</v>
      </c>
      <c r="M3553" s="60">
        <f t="shared" si="458"/>
        <v>2639937.28</v>
      </c>
      <c r="N3553" s="75">
        <f t="shared" ref="N3553:N3554" si="462">R3557</f>
        <v>0.507586069</v>
      </c>
      <c r="O3553" s="76">
        <f t="shared" si="459"/>
        <v>16.24275421</v>
      </c>
      <c r="P3553" s="60">
        <f t="shared" si="460"/>
        <v>11.92839322</v>
      </c>
      <c r="Q3553" s="77" t="s">
        <v>57</v>
      </c>
      <c r="R3553" s="78">
        <v>0.29656862653846155</v>
      </c>
    </row>
    <row r="3554" ht="15.75" customHeight="1">
      <c r="A3554" s="47" t="s">
        <v>67</v>
      </c>
      <c r="B3554" s="64">
        <v>18500.0</v>
      </c>
      <c r="C3554" s="32">
        <v>21.0</v>
      </c>
      <c r="D3554" s="30">
        <f t="shared" si="453"/>
        <v>388500</v>
      </c>
      <c r="E3554" s="30"/>
      <c r="F3554" s="30"/>
      <c r="G3554" s="32">
        <f t="shared" si="454"/>
        <v>21</v>
      </c>
      <c r="H3554" s="64">
        <v>18500.0</v>
      </c>
      <c r="I3554" s="32">
        <f t="shared" si="455"/>
        <v>0</v>
      </c>
      <c r="J3554" s="30">
        <f t="shared" si="456"/>
        <v>388500</v>
      </c>
      <c r="K3554" s="34">
        <f t="shared" si="457"/>
        <v>0</v>
      </c>
      <c r="L3554" s="60">
        <v>13548.19</v>
      </c>
      <c r="M3554" s="60">
        <f t="shared" si="458"/>
        <v>284511.99</v>
      </c>
      <c r="N3554" s="79">
        <f t="shared" si="462"/>
        <v>0.04888910476</v>
      </c>
      <c r="O3554" s="76">
        <f t="shared" si="459"/>
        <v>1.0266712</v>
      </c>
      <c r="P3554" s="60">
        <f t="shared" si="460"/>
        <v>1.196814533</v>
      </c>
      <c r="Q3554" s="77" t="s">
        <v>54</v>
      </c>
      <c r="R3554" s="78">
        <v>0.4968181818181819</v>
      </c>
    </row>
    <row r="3555" ht="15.75" customHeight="1">
      <c r="A3555" s="47" t="s">
        <v>57</v>
      </c>
      <c r="B3555" s="64">
        <v>57500.0</v>
      </c>
      <c r="C3555" s="32">
        <v>20.0</v>
      </c>
      <c r="D3555" s="30">
        <f t="shared" si="453"/>
        <v>1150000</v>
      </c>
      <c r="E3555" s="30"/>
      <c r="F3555" s="30"/>
      <c r="G3555" s="32">
        <f t="shared" si="454"/>
        <v>20</v>
      </c>
      <c r="H3555" s="64">
        <v>57500.0</v>
      </c>
      <c r="I3555" s="32">
        <f t="shared" si="455"/>
        <v>0</v>
      </c>
      <c r="J3555" s="30">
        <f t="shared" si="456"/>
        <v>1150000</v>
      </c>
      <c r="K3555" s="34">
        <f t="shared" si="457"/>
        <v>0</v>
      </c>
      <c r="L3555" s="60">
        <v>38616.27</v>
      </c>
      <c r="M3555" s="60">
        <f t="shared" si="458"/>
        <v>772325.4</v>
      </c>
      <c r="N3555" s="75">
        <f>R3553</f>
        <v>0.2965686265</v>
      </c>
      <c r="O3555" s="76">
        <f t="shared" si="459"/>
        <v>5.931372531</v>
      </c>
      <c r="P3555" s="60">
        <f t="shared" si="460"/>
        <v>3.542694241</v>
      </c>
      <c r="Q3555" s="77" t="s">
        <v>55</v>
      </c>
      <c r="R3555" s="78">
        <v>0.02397318</v>
      </c>
    </row>
    <row r="3556" ht="15.75" customHeight="1">
      <c r="A3556" s="47" t="s">
        <v>58</v>
      </c>
      <c r="B3556" s="64">
        <v>100000.0</v>
      </c>
      <c r="C3556" s="32">
        <v>3.0</v>
      </c>
      <c r="D3556" s="30">
        <f t="shared" si="453"/>
        <v>300000</v>
      </c>
      <c r="E3556" s="30"/>
      <c r="F3556" s="30"/>
      <c r="G3556" s="32">
        <f t="shared" si="454"/>
        <v>3</v>
      </c>
      <c r="H3556" s="64">
        <v>103000.0</v>
      </c>
      <c r="I3556" s="32">
        <f t="shared" si="455"/>
        <v>3000</v>
      </c>
      <c r="J3556" s="30">
        <f t="shared" si="456"/>
        <v>309000</v>
      </c>
      <c r="K3556" s="34">
        <f t="shared" si="457"/>
        <v>9000</v>
      </c>
      <c r="L3556" s="60">
        <v>61848.67</v>
      </c>
      <c r="M3556" s="60">
        <f t="shared" si="458"/>
        <v>185546.01</v>
      </c>
      <c r="N3556" s="75">
        <f>R3559</f>
        <v>0.310562005</v>
      </c>
      <c r="O3556" s="76">
        <f t="shared" si="459"/>
        <v>0.931686015</v>
      </c>
      <c r="P3556" s="60">
        <f t="shared" si="460"/>
        <v>0.9241811062</v>
      </c>
      <c r="Q3556" s="77" t="s">
        <v>90</v>
      </c>
      <c r="R3556" s="78">
        <v>5.213333333333334</v>
      </c>
    </row>
    <row r="3557" ht="15.75" customHeight="1">
      <c r="A3557" s="47" t="s">
        <v>59</v>
      </c>
      <c r="B3557" s="64">
        <v>7.0</v>
      </c>
      <c r="C3557" s="32">
        <v>7033842.0</v>
      </c>
      <c r="D3557" s="30">
        <f t="shared" si="453"/>
        <v>49236894</v>
      </c>
      <c r="E3557" s="30"/>
      <c r="F3557" s="30"/>
      <c r="G3557" s="32">
        <f t="shared" si="454"/>
        <v>7033842</v>
      </c>
      <c r="H3557" s="64">
        <v>8.39</v>
      </c>
      <c r="I3557" s="32">
        <f t="shared" si="455"/>
        <v>1.39</v>
      </c>
      <c r="J3557" s="30">
        <f t="shared" si="456"/>
        <v>59013934.38</v>
      </c>
      <c r="K3557" s="34">
        <f t="shared" si="457"/>
        <v>9777040.38</v>
      </c>
      <c r="L3557" s="60">
        <v>8.63</v>
      </c>
      <c r="M3557" s="60">
        <f t="shared" si="458"/>
        <v>60702056.46</v>
      </c>
      <c r="N3557" s="75">
        <f t="shared" ref="N3557:N3558" si="463">R3570</f>
        <v>0.00003313057554</v>
      </c>
      <c r="O3557" s="76">
        <f t="shared" si="459"/>
        <v>233.0352337</v>
      </c>
      <c r="P3557" s="60">
        <f t="shared" si="460"/>
        <v>151.6793572</v>
      </c>
      <c r="Q3557" s="77" t="s">
        <v>92</v>
      </c>
      <c r="R3557" s="78">
        <v>0.507586069047619</v>
      </c>
    </row>
    <row r="3558" ht="15.75" customHeight="1">
      <c r="A3558" s="47" t="s">
        <v>60</v>
      </c>
      <c r="B3558" s="64">
        <v>2.4</v>
      </c>
      <c r="C3558" s="32">
        <v>1.39943409E8</v>
      </c>
      <c r="D3558" s="30">
        <f t="shared" si="453"/>
        <v>335864181.6</v>
      </c>
      <c r="E3558" s="30"/>
      <c r="F3558" s="30"/>
      <c r="G3558" s="32">
        <f t="shared" si="454"/>
        <v>139943409</v>
      </c>
      <c r="H3558" s="64">
        <v>2.58</v>
      </c>
      <c r="I3558" s="33">
        <f t="shared" si="455"/>
        <v>0.18</v>
      </c>
      <c r="J3558" s="30">
        <f t="shared" si="456"/>
        <v>361053995.2</v>
      </c>
      <c r="K3558" s="34">
        <f t="shared" si="457"/>
        <v>25189813.62</v>
      </c>
      <c r="L3558" s="60">
        <v>2.12</v>
      </c>
      <c r="M3558" s="60">
        <f t="shared" si="458"/>
        <v>296680027.1</v>
      </c>
      <c r="N3558" s="75">
        <f t="shared" si="463"/>
        <v>0.000009686122235</v>
      </c>
      <c r="O3558" s="76">
        <f t="shared" si="459"/>
        <v>1355.508965</v>
      </c>
      <c r="P3558" s="60">
        <f t="shared" si="460"/>
        <v>1034.664436</v>
      </c>
      <c r="Q3558" s="77" t="s">
        <v>67</v>
      </c>
      <c r="R3558" s="78">
        <v>0.048889104761904764</v>
      </c>
    </row>
    <row r="3559" ht="15.75" customHeight="1">
      <c r="A3559" s="47" t="s">
        <v>61</v>
      </c>
      <c r="B3559" s="64">
        <v>140000.0</v>
      </c>
      <c r="C3559" s="32">
        <v>8.0</v>
      </c>
      <c r="D3559" s="30">
        <f t="shared" si="453"/>
        <v>1120000</v>
      </c>
      <c r="E3559" s="30"/>
      <c r="F3559" s="30"/>
      <c r="G3559" s="32">
        <f t="shared" si="454"/>
        <v>8</v>
      </c>
      <c r="H3559" s="64">
        <v>140000.0</v>
      </c>
      <c r="I3559" s="32">
        <f t="shared" si="455"/>
        <v>0</v>
      </c>
      <c r="J3559" s="30">
        <f t="shared" si="456"/>
        <v>1120000</v>
      </c>
      <c r="K3559" s="34">
        <f t="shared" si="457"/>
        <v>0</v>
      </c>
      <c r="L3559" s="60">
        <v>96283.69</v>
      </c>
      <c r="M3559" s="60">
        <f t="shared" si="458"/>
        <v>770269.52</v>
      </c>
      <c r="N3559" s="75">
        <f>R3560</f>
        <v>0.517379515</v>
      </c>
      <c r="O3559" s="76">
        <f t="shared" si="459"/>
        <v>4.13903612</v>
      </c>
      <c r="P3559" s="60">
        <f t="shared" si="460"/>
        <v>3.45027613</v>
      </c>
      <c r="Q3559" s="80" t="s">
        <v>58</v>
      </c>
      <c r="R3559" s="78">
        <v>0.310562005</v>
      </c>
    </row>
    <row r="3560" ht="15.75" customHeight="1">
      <c r="A3560" s="47" t="s">
        <v>82</v>
      </c>
      <c r="B3560" s="66">
        <v>49999.99</v>
      </c>
      <c r="C3560" s="32">
        <v>4.0</v>
      </c>
      <c r="D3560" s="31">
        <f t="shared" si="453"/>
        <v>199999.96</v>
      </c>
      <c r="E3560" s="30"/>
      <c r="F3560" s="31"/>
      <c r="G3560" s="32">
        <f t="shared" si="454"/>
        <v>4</v>
      </c>
      <c r="H3560" s="66">
        <v>44999.99</v>
      </c>
      <c r="I3560" s="32">
        <f t="shared" si="455"/>
        <v>-5000</v>
      </c>
      <c r="J3560" s="31">
        <f t="shared" si="456"/>
        <v>179999.96</v>
      </c>
      <c r="K3560" s="34">
        <f t="shared" si="457"/>
        <v>-20000</v>
      </c>
      <c r="L3560" s="60">
        <v>33386.06</v>
      </c>
      <c r="M3560" s="60">
        <f t="shared" si="458"/>
        <v>133544.24</v>
      </c>
      <c r="N3560" s="75">
        <f>R3562</f>
        <v>0.125985737</v>
      </c>
      <c r="O3560" s="76">
        <f t="shared" si="459"/>
        <v>0.5039429479</v>
      </c>
      <c r="P3560" s="60">
        <f t="shared" si="460"/>
        <v>0.6161206143</v>
      </c>
      <c r="Q3560" s="77" t="s">
        <v>61</v>
      </c>
      <c r="R3560" s="78">
        <v>0.517379515</v>
      </c>
    </row>
    <row r="3561" ht="15.75" customHeight="1">
      <c r="A3561" s="47" t="s">
        <v>93</v>
      </c>
      <c r="B3561" s="64">
        <v>360000.0</v>
      </c>
      <c r="C3561" s="32">
        <v>2111.0</v>
      </c>
      <c r="D3561" s="30">
        <f t="shared" si="453"/>
        <v>759960000</v>
      </c>
      <c r="E3561" s="30"/>
      <c r="F3561" s="30"/>
      <c r="G3561" s="32">
        <f t="shared" si="454"/>
        <v>2111</v>
      </c>
      <c r="H3561" s="64">
        <v>345000.0</v>
      </c>
      <c r="I3561" s="32">
        <f t="shared" si="455"/>
        <v>-15000</v>
      </c>
      <c r="J3561" s="30">
        <f t="shared" si="456"/>
        <v>728295000</v>
      </c>
      <c r="K3561" s="34">
        <f t="shared" si="457"/>
        <v>-31665000</v>
      </c>
      <c r="L3561" s="60">
        <v>209480.06</v>
      </c>
      <c r="M3561" s="60">
        <f t="shared" si="458"/>
        <v>442212406.7</v>
      </c>
      <c r="N3561" s="75">
        <f>R3569</f>
        <v>0.8175875118</v>
      </c>
      <c r="O3561" s="76">
        <f t="shared" si="459"/>
        <v>1725.927237</v>
      </c>
      <c r="P3561" s="60">
        <f t="shared" si="460"/>
        <v>2341.135578</v>
      </c>
      <c r="Q3561" s="77" t="s">
        <v>94</v>
      </c>
      <c r="R3561" s="78">
        <v>0.08322352999999999</v>
      </c>
    </row>
    <row r="3562" ht="15.75" customHeight="1">
      <c r="A3562" s="47" t="s">
        <v>94</v>
      </c>
      <c r="B3562" s="64">
        <v>30000.0</v>
      </c>
      <c r="C3562" s="32">
        <v>8.0</v>
      </c>
      <c r="D3562" s="30">
        <f t="shared" si="453"/>
        <v>240000</v>
      </c>
      <c r="E3562" s="30"/>
      <c r="F3562" s="30"/>
      <c r="G3562" s="32">
        <f t="shared" si="454"/>
        <v>8</v>
      </c>
      <c r="H3562" s="64">
        <v>30000.0</v>
      </c>
      <c r="I3562" s="32">
        <f t="shared" si="455"/>
        <v>0</v>
      </c>
      <c r="J3562" s="30">
        <f t="shared" si="456"/>
        <v>240000</v>
      </c>
      <c r="K3562" s="34">
        <f t="shared" si="457"/>
        <v>0</v>
      </c>
      <c r="L3562" s="60">
        <v>12781.25</v>
      </c>
      <c r="M3562" s="60">
        <f t="shared" si="458"/>
        <v>102250</v>
      </c>
      <c r="N3562" s="75">
        <f>R3561</f>
        <v>0.08322353</v>
      </c>
      <c r="O3562" s="76">
        <f t="shared" si="459"/>
        <v>0.66578824</v>
      </c>
      <c r="P3562" s="60">
        <f t="shared" si="460"/>
        <v>0.739344885</v>
      </c>
      <c r="Q3562" s="77" t="s">
        <v>82</v>
      </c>
      <c r="R3562" s="78">
        <v>0.12598573696774193</v>
      </c>
    </row>
    <row r="3563" ht="15.75" customHeight="1">
      <c r="A3563" s="47" t="s">
        <v>64</v>
      </c>
      <c r="B3563" s="64">
        <v>800000.0</v>
      </c>
      <c r="C3563" s="32">
        <v>50.0</v>
      </c>
      <c r="D3563" s="30">
        <f t="shared" si="453"/>
        <v>40000000</v>
      </c>
      <c r="E3563" s="30"/>
      <c r="F3563" s="30"/>
      <c r="G3563" s="32">
        <f t="shared" si="454"/>
        <v>50</v>
      </c>
      <c r="H3563" s="64">
        <v>800000.0</v>
      </c>
      <c r="I3563" s="32">
        <f t="shared" si="455"/>
        <v>0</v>
      </c>
      <c r="J3563" s="30">
        <f t="shared" si="456"/>
        <v>40000000</v>
      </c>
      <c r="K3563" s="34">
        <f t="shared" si="457"/>
        <v>0</v>
      </c>
      <c r="L3563" s="60">
        <v>159664.04</v>
      </c>
      <c r="M3563" s="60">
        <f t="shared" si="458"/>
        <v>7983202</v>
      </c>
      <c r="N3563" s="75">
        <f t="shared" ref="N3563:N3564" si="464">R3548</f>
        <v>7.524176471</v>
      </c>
      <c r="O3563" s="76">
        <f t="shared" si="459"/>
        <v>376.2088235</v>
      </c>
      <c r="P3563" s="60">
        <f t="shared" si="460"/>
        <v>123.2241475</v>
      </c>
      <c r="Q3563" s="77" t="s">
        <v>95</v>
      </c>
      <c r="R3563" s="78">
        <v>0.013366052105263157</v>
      </c>
    </row>
    <row r="3564" ht="15.75" customHeight="1">
      <c r="A3564" s="47" t="s">
        <v>65</v>
      </c>
      <c r="B3564" s="64">
        <v>800000.0</v>
      </c>
      <c r="C3564" s="32">
        <v>293.0</v>
      </c>
      <c r="D3564" s="30">
        <f t="shared" si="453"/>
        <v>234400000</v>
      </c>
      <c r="E3564" s="30"/>
      <c r="F3564" s="30"/>
      <c r="G3564" s="32">
        <f t="shared" si="454"/>
        <v>293</v>
      </c>
      <c r="H3564" s="64">
        <v>800000.0</v>
      </c>
      <c r="I3564" s="32">
        <f t="shared" si="455"/>
        <v>0</v>
      </c>
      <c r="J3564" s="30">
        <f t="shared" si="456"/>
        <v>234400000</v>
      </c>
      <c r="K3564" s="34">
        <f t="shared" si="457"/>
        <v>0</v>
      </c>
      <c r="L3564" s="60">
        <v>186564.07</v>
      </c>
      <c r="M3564" s="60">
        <f t="shared" si="458"/>
        <v>54663272.51</v>
      </c>
      <c r="N3564" s="75">
        <f t="shared" si="464"/>
        <v>7.096972972</v>
      </c>
      <c r="O3564" s="76">
        <f t="shared" si="459"/>
        <v>2079.413081</v>
      </c>
      <c r="P3564" s="60">
        <f t="shared" si="460"/>
        <v>722.0935043</v>
      </c>
      <c r="Q3564" s="77" t="s">
        <v>96</v>
      </c>
      <c r="R3564" s="78">
        <v>0.033610063571428574</v>
      </c>
    </row>
    <row r="3565" ht="15.75" customHeight="1">
      <c r="A3565" s="47" t="s">
        <v>95</v>
      </c>
      <c r="B3565" s="64">
        <v>4400.0</v>
      </c>
      <c r="C3565" s="32">
        <v>19.0</v>
      </c>
      <c r="D3565" s="30">
        <f t="shared" si="453"/>
        <v>83600</v>
      </c>
      <c r="E3565" s="30"/>
      <c r="F3565" s="30"/>
      <c r="G3565" s="32">
        <f t="shared" si="454"/>
        <v>19</v>
      </c>
      <c r="H3565" s="64">
        <v>4870.0</v>
      </c>
      <c r="I3565" s="32">
        <f t="shared" si="455"/>
        <v>470</v>
      </c>
      <c r="J3565" s="30">
        <f t="shared" si="456"/>
        <v>92530</v>
      </c>
      <c r="K3565" s="34">
        <f t="shared" si="457"/>
        <v>8930</v>
      </c>
      <c r="L3565" s="60">
        <v>2392.79</v>
      </c>
      <c r="M3565" s="60">
        <f t="shared" si="458"/>
        <v>45463.01</v>
      </c>
      <c r="N3565" s="75">
        <f t="shared" ref="N3565:N3569" si="465">R3563</f>
        <v>0.01336605211</v>
      </c>
      <c r="O3565" s="76">
        <f t="shared" si="459"/>
        <v>0.25395499</v>
      </c>
      <c r="P3565" s="60">
        <f t="shared" si="460"/>
        <v>0.2575384683</v>
      </c>
      <c r="Q3565" s="77" t="s">
        <v>50</v>
      </c>
      <c r="R3565" s="78">
        <v>0.4163967811979166</v>
      </c>
    </row>
    <row r="3566" ht="15.75" customHeight="1">
      <c r="A3566" s="47" t="s">
        <v>96</v>
      </c>
      <c r="B3566" s="64">
        <v>10000.0</v>
      </c>
      <c r="C3566" s="32">
        <v>14.0</v>
      </c>
      <c r="D3566" s="30">
        <f t="shared" si="453"/>
        <v>140000</v>
      </c>
      <c r="E3566" s="30"/>
      <c r="F3566" s="30"/>
      <c r="G3566" s="32">
        <f t="shared" si="454"/>
        <v>14</v>
      </c>
      <c r="H3566" s="64">
        <v>10000.0</v>
      </c>
      <c r="I3566" s="32">
        <f t="shared" si="455"/>
        <v>0</v>
      </c>
      <c r="J3566" s="30">
        <f t="shared" si="456"/>
        <v>140000</v>
      </c>
      <c r="K3566" s="34">
        <f t="shared" si="457"/>
        <v>0</v>
      </c>
      <c r="L3566" s="60">
        <v>6716.28</v>
      </c>
      <c r="M3566" s="60">
        <f t="shared" si="458"/>
        <v>94027.92</v>
      </c>
      <c r="N3566" s="75">
        <f t="shared" si="465"/>
        <v>0.03361006357</v>
      </c>
      <c r="O3566" s="76">
        <f t="shared" si="459"/>
        <v>0.47054089</v>
      </c>
      <c r="P3566" s="60">
        <f t="shared" si="460"/>
        <v>0.4312845162</v>
      </c>
      <c r="Q3566" s="77" t="s">
        <v>284</v>
      </c>
      <c r="R3566" s="78">
        <v>0.3843351361096774</v>
      </c>
    </row>
    <row r="3567" ht="15.75" customHeight="1">
      <c r="A3567" s="47" t="s">
        <v>50</v>
      </c>
      <c r="B3567" s="64">
        <v>115000.0</v>
      </c>
      <c r="C3567" s="32">
        <v>186.0</v>
      </c>
      <c r="D3567" s="30">
        <f t="shared" si="453"/>
        <v>21390000</v>
      </c>
      <c r="E3567" s="30"/>
      <c r="F3567" s="30"/>
      <c r="G3567" s="32">
        <f t="shared" si="454"/>
        <v>186</v>
      </c>
      <c r="H3567" s="64">
        <v>118000.0</v>
      </c>
      <c r="I3567" s="32">
        <f t="shared" si="455"/>
        <v>3000</v>
      </c>
      <c r="J3567" s="30">
        <f t="shared" si="456"/>
        <v>21948000</v>
      </c>
      <c r="K3567" s="34">
        <f t="shared" si="457"/>
        <v>558000</v>
      </c>
      <c r="L3567" s="60">
        <v>78033.9</v>
      </c>
      <c r="M3567" s="60">
        <f t="shared" si="458"/>
        <v>14514305.4</v>
      </c>
      <c r="N3567" s="75">
        <f t="shared" si="465"/>
        <v>0.4163967812</v>
      </c>
      <c r="O3567" s="76">
        <f t="shared" si="459"/>
        <v>77.4498013</v>
      </c>
      <c r="P3567" s="60">
        <f t="shared" si="460"/>
        <v>65.89411287</v>
      </c>
      <c r="Q3567" s="77" t="s">
        <v>97</v>
      </c>
      <c r="R3567" s="78">
        <v>0.17422289085684434</v>
      </c>
    </row>
    <row r="3568" ht="15.75" customHeight="1">
      <c r="A3568" s="47" t="s">
        <v>49</v>
      </c>
      <c r="B3568" s="64">
        <v>95000.0</v>
      </c>
      <c r="C3568" s="32">
        <v>1535.0</v>
      </c>
      <c r="D3568" s="30">
        <f t="shared" si="453"/>
        <v>145825000</v>
      </c>
      <c r="E3568" s="30"/>
      <c r="F3568" s="30"/>
      <c r="G3568" s="32">
        <f t="shared" si="454"/>
        <v>1535</v>
      </c>
      <c r="H3568" s="64">
        <v>95000.0</v>
      </c>
      <c r="I3568" s="32">
        <f t="shared" si="455"/>
        <v>0</v>
      </c>
      <c r="J3568" s="30">
        <f t="shared" si="456"/>
        <v>145825000</v>
      </c>
      <c r="K3568" s="34">
        <f t="shared" si="457"/>
        <v>0</v>
      </c>
      <c r="L3568" s="60">
        <v>70388.15</v>
      </c>
      <c r="M3568" s="60">
        <f t="shared" si="458"/>
        <v>108045810.3</v>
      </c>
      <c r="N3568" s="75">
        <f t="shared" si="465"/>
        <v>0.3843351361</v>
      </c>
      <c r="O3568" s="76">
        <f t="shared" si="459"/>
        <v>589.9544339</v>
      </c>
      <c r="P3568" s="60">
        <f t="shared" si="460"/>
        <v>449.2290327</v>
      </c>
      <c r="Q3568" s="77" t="s">
        <v>70</v>
      </c>
      <c r="R3568" s="78">
        <v>0.003453549641930454</v>
      </c>
    </row>
    <row r="3569" ht="15.75" customHeight="1">
      <c r="A3569" s="47" t="s">
        <v>97</v>
      </c>
      <c r="B3569" s="64">
        <v>41200.0</v>
      </c>
      <c r="C3569" s="32">
        <v>721.0</v>
      </c>
      <c r="D3569" s="30">
        <f t="shared" si="453"/>
        <v>29705200</v>
      </c>
      <c r="E3569" s="30"/>
      <c r="F3569" s="30"/>
      <c r="G3569" s="32">
        <f t="shared" si="454"/>
        <v>721</v>
      </c>
      <c r="H3569" s="64">
        <v>41200.0</v>
      </c>
      <c r="I3569" s="32">
        <f t="shared" si="455"/>
        <v>0</v>
      </c>
      <c r="J3569" s="30">
        <f t="shared" si="456"/>
        <v>29705200</v>
      </c>
      <c r="K3569" s="34">
        <f t="shared" si="457"/>
        <v>0</v>
      </c>
      <c r="L3569" s="60">
        <v>16111.79</v>
      </c>
      <c r="M3569" s="60">
        <f t="shared" si="458"/>
        <v>11616600.59</v>
      </c>
      <c r="N3569" s="75">
        <f t="shared" si="465"/>
        <v>0.1742228909</v>
      </c>
      <c r="O3569" s="76">
        <f t="shared" si="459"/>
        <v>125.6147043</v>
      </c>
      <c r="P3569" s="60">
        <f t="shared" si="460"/>
        <v>91.50994866</v>
      </c>
      <c r="Q3569" s="77" t="s">
        <v>93</v>
      </c>
      <c r="R3569" s="78">
        <v>0.8175875118259224</v>
      </c>
    </row>
    <row r="3570" ht="15.75" customHeight="1">
      <c r="A3570" s="47" t="s">
        <v>51</v>
      </c>
      <c r="B3570" s="64">
        <v>92000.0</v>
      </c>
      <c r="C3570" s="70">
        <v>168148.0</v>
      </c>
      <c r="D3570" s="30">
        <f t="shared" si="453"/>
        <v>15469616000</v>
      </c>
      <c r="E3570" s="65"/>
      <c r="F3570" s="30"/>
      <c r="G3570" s="32">
        <f t="shared" si="454"/>
        <v>168148</v>
      </c>
      <c r="H3570" s="64">
        <v>94000.0</v>
      </c>
      <c r="I3570" s="32">
        <f t="shared" si="455"/>
        <v>2000</v>
      </c>
      <c r="J3570" s="30">
        <f t="shared" si="456"/>
        <v>15805912000</v>
      </c>
      <c r="K3570" s="34">
        <f t="shared" si="457"/>
        <v>336296000</v>
      </c>
      <c r="L3570" s="71">
        <v>23553.11</v>
      </c>
      <c r="M3570" s="60">
        <f t="shared" si="458"/>
        <v>3960408340</v>
      </c>
      <c r="N3570" s="75">
        <f>R3546</f>
        <v>0.232647484</v>
      </c>
      <c r="O3570" s="76">
        <f t="shared" si="459"/>
        <v>39119.20913</v>
      </c>
      <c r="P3570" s="60">
        <f t="shared" si="460"/>
        <v>47655.75609</v>
      </c>
      <c r="Q3570" s="77" t="s">
        <v>59</v>
      </c>
      <c r="R3570" s="78">
        <v>3.3130575542693246E-5</v>
      </c>
    </row>
    <row r="3571" ht="15.75" customHeight="1">
      <c r="A3571" s="47" t="s">
        <v>70</v>
      </c>
      <c r="B3571" s="64">
        <v>860.0</v>
      </c>
      <c r="C3571" s="32">
        <v>10926.0</v>
      </c>
      <c r="D3571" s="30">
        <f t="shared" si="453"/>
        <v>9396360</v>
      </c>
      <c r="E3571" s="30"/>
      <c r="F3571" s="30"/>
      <c r="G3571" s="32">
        <f t="shared" si="454"/>
        <v>10926</v>
      </c>
      <c r="H3571" s="64">
        <v>860.0</v>
      </c>
      <c r="I3571" s="32">
        <f t="shared" si="455"/>
        <v>0</v>
      </c>
      <c r="J3571" s="30">
        <f t="shared" si="456"/>
        <v>9396360</v>
      </c>
      <c r="K3571" s="34">
        <f t="shared" si="457"/>
        <v>0</v>
      </c>
      <c r="L3571" s="60">
        <v>689.61</v>
      </c>
      <c r="M3571" s="60">
        <f t="shared" si="458"/>
        <v>7534678.86</v>
      </c>
      <c r="N3571" s="75">
        <f>R3568</f>
        <v>0.003453549642</v>
      </c>
      <c r="O3571" s="76">
        <f t="shared" si="459"/>
        <v>37.73348339</v>
      </c>
      <c r="P3571" s="60">
        <f t="shared" si="460"/>
        <v>28.94646126</v>
      </c>
      <c r="Q3571" s="77" t="s">
        <v>60</v>
      </c>
      <c r="R3571" s="78">
        <v>9.686122234589685E-6</v>
      </c>
    </row>
    <row r="3572" ht="15.75" hidden="1" customHeight="1">
      <c r="A3572" s="35"/>
      <c r="B3572" s="10"/>
      <c r="C3572" s="32"/>
      <c r="D3572" s="31">
        <f t="shared" si="453"/>
        <v>0</v>
      </c>
      <c r="E3572" s="31"/>
      <c r="F3572" s="31"/>
      <c r="G3572" s="32"/>
      <c r="H3572" s="31"/>
      <c r="I3572" s="32">
        <f t="shared" si="455"/>
        <v>0</v>
      </c>
      <c r="J3572" s="31">
        <f t="shared" si="456"/>
        <v>0</v>
      </c>
      <c r="K3572" s="34">
        <f t="shared" si="457"/>
        <v>0</v>
      </c>
      <c r="L3572" s="60"/>
      <c r="M3572" s="60">
        <f t="shared" si="458"/>
        <v>0</v>
      </c>
      <c r="N3572" s="60"/>
      <c r="O3572" s="60">
        <f t="shared" ref="O3572:O3574" si="466">M3572/M$3393</f>
        <v>0</v>
      </c>
      <c r="P3572" s="60">
        <f t="shared" ref="P3572:P3574" si="467">D3572/M$3393</f>
        <v>0</v>
      </c>
    </row>
    <row r="3573" ht="15.75" hidden="1" customHeight="1">
      <c r="A3573" s="35"/>
      <c r="B3573" s="10"/>
      <c r="C3573" s="32"/>
      <c r="D3573" s="31">
        <f t="shared" si="453"/>
        <v>0</v>
      </c>
      <c r="E3573" s="31"/>
      <c r="F3573" s="31"/>
      <c r="G3573" s="32"/>
      <c r="H3573" s="31"/>
      <c r="I3573" s="32">
        <f t="shared" si="455"/>
        <v>0</v>
      </c>
      <c r="J3573" s="31">
        <f t="shared" si="456"/>
        <v>0</v>
      </c>
      <c r="K3573" s="34">
        <f t="shared" si="457"/>
        <v>0</v>
      </c>
      <c r="L3573" s="60"/>
      <c r="M3573" s="60">
        <f t="shared" si="458"/>
        <v>0</v>
      </c>
      <c r="N3573" s="60"/>
      <c r="O3573" s="60">
        <f t="shared" si="466"/>
        <v>0</v>
      </c>
      <c r="P3573" s="60">
        <f t="shared" si="467"/>
        <v>0</v>
      </c>
    </row>
    <row r="3574" ht="15.75" hidden="1" customHeight="1">
      <c r="A3574" s="37"/>
      <c r="B3574" s="38"/>
      <c r="C3574" s="32"/>
      <c r="D3574" s="39">
        <f t="shared" si="453"/>
        <v>0</v>
      </c>
      <c r="E3574" s="39"/>
      <c r="F3574" s="39"/>
      <c r="G3574" s="32"/>
      <c r="H3574" s="39"/>
      <c r="I3574" s="40">
        <f t="shared" si="455"/>
        <v>0</v>
      </c>
      <c r="J3574" s="39">
        <f t="shared" si="456"/>
        <v>0</v>
      </c>
      <c r="K3574" s="34">
        <f t="shared" si="457"/>
        <v>0</v>
      </c>
      <c r="L3574" s="60"/>
      <c r="M3574" s="60">
        <f t="shared" si="458"/>
        <v>0</v>
      </c>
      <c r="N3574" s="60"/>
      <c r="O3574" s="60">
        <f t="shared" si="466"/>
        <v>0</v>
      </c>
      <c r="P3574" s="60">
        <f t="shared" si="467"/>
        <v>0</v>
      </c>
    </row>
    <row r="3575" ht="15.75" customHeight="1">
      <c r="B3575" s="2"/>
      <c r="C3575" s="12">
        <f>SUM(C3543:C3574)</f>
        <v>148670253</v>
      </c>
      <c r="D3575" s="3"/>
      <c r="E3575" s="3"/>
      <c r="F3575" s="3"/>
      <c r="G3575" s="12">
        <f>SUM(G3543:G3574)</f>
        <v>148670753</v>
      </c>
      <c r="H3575" s="3"/>
      <c r="I3575" s="3"/>
      <c r="J3575" s="3"/>
      <c r="M3575" s="1" t="s">
        <v>223</v>
      </c>
      <c r="N3575" s="2"/>
      <c r="O3575" s="60"/>
      <c r="P3575" s="60"/>
    </row>
    <row r="3576" ht="15.75" customHeight="1">
      <c r="B3576" s="2"/>
      <c r="C3576" s="2"/>
      <c r="D3576" s="3"/>
      <c r="E3576" s="3"/>
      <c r="F3576" s="3"/>
      <c r="G3576" s="3"/>
      <c r="H3576" s="3"/>
      <c r="I3576" s="3"/>
      <c r="J3576" s="3"/>
      <c r="M3576" s="61">
        <f>SUM(M3543:M3575)</f>
        <v>12302115451</v>
      </c>
      <c r="N3576" s="2"/>
      <c r="O3576" s="60">
        <f t="shared" ref="O3576:P3576" si="468">SUM(O3543:O3571)</f>
        <v>100231.2796</v>
      </c>
      <c r="P3576" s="60">
        <f t="shared" si="468"/>
        <v>102117.0288</v>
      </c>
    </row>
    <row r="3577" ht="15.75" customHeight="1">
      <c r="B3577" s="2"/>
      <c r="C3577" s="2"/>
      <c r="D3577" s="3" t="s">
        <v>17</v>
      </c>
      <c r="E3577" s="3"/>
      <c r="F3577" s="3"/>
      <c r="G3577" s="3"/>
      <c r="H3577" s="3"/>
      <c r="I3577" s="3"/>
      <c r="J3577" s="3" t="s">
        <v>17</v>
      </c>
    </row>
    <row r="3578" ht="15.75" customHeight="1">
      <c r="A3578" s="51" t="s">
        <v>88</v>
      </c>
      <c r="B3578" s="52" t="s">
        <v>51</v>
      </c>
      <c r="C3578" s="52" t="s">
        <v>48</v>
      </c>
      <c r="D3578" s="3">
        <f>SUM(D3543:D3577)</f>
        <v>33148382311</v>
      </c>
      <c r="E3578" s="3"/>
      <c r="F3578" s="3"/>
      <c r="G3578" s="3"/>
      <c r="H3578" s="3"/>
      <c r="I3578" s="3"/>
      <c r="J3578" s="3">
        <f>SUM(J3543:J3577)</f>
        <v>33812984582</v>
      </c>
      <c r="K3578" s="17">
        <f>J3578-D3578</f>
        <v>664602270.3</v>
      </c>
    </row>
    <row r="3579" ht="15.75" customHeight="1">
      <c r="A3579" s="15" t="s">
        <v>157</v>
      </c>
      <c r="B3579" s="15" t="s">
        <v>157</v>
      </c>
      <c r="C3579" s="15" t="s">
        <v>157</v>
      </c>
      <c r="D3579" s="3"/>
      <c r="E3579" s="3"/>
      <c r="F3579" s="3"/>
      <c r="G3579" s="3">
        <f>C3558/100000</f>
        <v>1399.43409</v>
      </c>
      <c r="H3579" s="3"/>
      <c r="I3579" s="3"/>
      <c r="J3579" s="3"/>
    </row>
    <row r="3580" ht="15.75" customHeight="1">
      <c r="A3580" s="2">
        <v>5.791930372E9</v>
      </c>
      <c r="B3580" s="2">
        <v>2.6121595E7</v>
      </c>
      <c r="C3580" s="2">
        <v>2.925E7</v>
      </c>
      <c r="D3580" s="3" t="s">
        <v>20</v>
      </c>
      <c r="E3580" s="3"/>
      <c r="F3580" s="3"/>
      <c r="G3580" s="3"/>
      <c r="H3580" s="3"/>
      <c r="I3580" s="3"/>
      <c r="J3580" s="3" t="s">
        <v>20</v>
      </c>
      <c r="K3580" s="43">
        <f>K3578/J3581</f>
        <v>2047.376204</v>
      </c>
    </row>
    <row r="3581" ht="15.75" customHeight="1">
      <c r="A3581" s="52" t="s">
        <v>158</v>
      </c>
      <c r="B3581" s="52" t="s">
        <v>158</v>
      </c>
      <c r="C3581" s="52" t="s">
        <v>158</v>
      </c>
      <c r="D3581" s="72">
        <v>316590.05</v>
      </c>
      <c r="E3581" s="3"/>
      <c r="F3581" s="3"/>
      <c r="G3581" s="3"/>
      <c r="H3581" s="3"/>
      <c r="I3581" s="3"/>
      <c r="J3581" s="72">
        <v>324611.7</v>
      </c>
      <c r="K3581" s="42"/>
    </row>
    <row r="3582" ht="15.75" customHeight="1">
      <c r="A3582" s="2">
        <f>C3544</f>
        <v>1035638</v>
      </c>
      <c r="B3582" s="2">
        <f>C3570</f>
        <v>168148</v>
      </c>
      <c r="C3582" s="2">
        <f>C3547</f>
        <v>158057</v>
      </c>
      <c r="D3582" s="3" t="s">
        <v>21</v>
      </c>
      <c r="E3582" s="3"/>
      <c r="F3582" s="3"/>
      <c r="G3582" s="3"/>
      <c r="H3582" s="3"/>
      <c r="I3582" s="3"/>
      <c r="J3582" s="3" t="s">
        <v>21</v>
      </c>
    </row>
    <row r="3583" ht="15.75" customHeight="1">
      <c r="A3583" s="52" t="s">
        <v>159</v>
      </c>
      <c r="B3583" s="52" t="s">
        <v>159</v>
      </c>
      <c r="C3583" s="52" t="s">
        <v>159</v>
      </c>
      <c r="D3583" s="12">
        <f>D3578/D3581</f>
        <v>104704.435</v>
      </c>
      <c r="E3583" s="12"/>
      <c r="F3583" s="12"/>
      <c r="G3583" s="12"/>
      <c r="H3583" s="3"/>
      <c r="I3583" s="3"/>
      <c r="J3583" s="12">
        <f>J3578/J3581</f>
        <v>104164.405</v>
      </c>
      <c r="K3583" s="18">
        <f>J3583-D3583</f>
        <v>-540.0300136</v>
      </c>
    </row>
    <row r="3584" ht="15.75" customHeight="1">
      <c r="A3584" s="6">
        <f t="shared" ref="A3584:C3584" si="469">A3582*100/A3580</f>
        <v>0.01788070528</v>
      </c>
      <c r="B3584" s="2">
        <f t="shared" si="469"/>
        <v>0.6437126064</v>
      </c>
      <c r="C3584" s="2">
        <f t="shared" si="469"/>
        <v>0.540365812</v>
      </c>
      <c r="D3584" s="3"/>
      <c r="E3584" s="3"/>
      <c r="F3584" s="3"/>
      <c r="G3584" s="3"/>
      <c r="H3584" s="3"/>
      <c r="I3584" s="3"/>
      <c r="J3584" s="3"/>
    </row>
    <row r="3585" ht="15.75" customHeight="1">
      <c r="B3585" s="2"/>
      <c r="C3585" s="2"/>
      <c r="D3585" s="3"/>
      <c r="E3585" s="3"/>
      <c r="F3585" s="3"/>
      <c r="G3585" s="3"/>
      <c r="H3585" s="3"/>
      <c r="I3585" s="3"/>
      <c r="J3585" s="3"/>
    </row>
    <row r="3586" ht="15.75" customHeight="1">
      <c r="B3586" s="2"/>
      <c r="C3586" s="2"/>
      <c r="D3586" s="3"/>
      <c r="E3586" s="3"/>
      <c r="F3586" s="3"/>
      <c r="G3586" s="3"/>
      <c r="H3586" s="3"/>
      <c r="I3586" s="3"/>
      <c r="J3586" s="3"/>
    </row>
    <row r="3587" ht="15.75" customHeight="1">
      <c r="B3587" s="2"/>
      <c r="C3587" s="2"/>
      <c r="D3587" s="3"/>
      <c r="E3587" s="3"/>
      <c r="F3587" s="3"/>
      <c r="G3587" s="3"/>
      <c r="H3587" s="3"/>
      <c r="I3587" s="3"/>
      <c r="J3587" s="3"/>
    </row>
    <row r="3588" ht="15.75" customHeight="1">
      <c r="A3588" s="67" t="s">
        <v>285</v>
      </c>
      <c r="B3588" s="2"/>
      <c r="C3588" s="2"/>
      <c r="D3588" s="3"/>
      <c r="E3588" s="3"/>
      <c r="F3588" s="3"/>
      <c r="G3588" s="3"/>
      <c r="H3588" s="3"/>
      <c r="I3588" s="3"/>
      <c r="J3588" s="3"/>
    </row>
    <row r="3589" ht="15.75" customHeight="1">
      <c r="B3589" s="2"/>
      <c r="C3589" s="2"/>
      <c r="D3589" s="3"/>
      <c r="E3589" s="3"/>
      <c r="F3589" s="3"/>
      <c r="G3589" s="3"/>
      <c r="H3589" s="3"/>
      <c r="I3589" s="3"/>
      <c r="J3589" s="3"/>
      <c r="M3589" s="68" t="s">
        <v>286</v>
      </c>
    </row>
    <row r="3590" ht="15.75" customHeight="1">
      <c r="A3590" s="19" t="s">
        <v>35</v>
      </c>
      <c r="B3590" s="20"/>
      <c r="C3590" s="20"/>
      <c r="D3590" s="21"/>
      <c r="E3590" s="22" t="s">
        <v>36</v>
      </c>
      <c r="F3590" s="23"/>
      <c r="G3590" s="21"/>
      <c r="H3590" s="21"/>
      <c r="I3590" s="21"/>
      <c r="J3590" s="21"/>
      <c r="K3590" s="24"/>
      <c r="L3590" s="24"/>
      <c r="M3590" s="59">
        <f>J3630</f>
        <v>327748.89</v>
      </c>
      <c r="N3590" s="24"/>
      <c r="O3590" s="24"/>
      <c r="P3590" s="24"/>
      <c r="Q3590" s="1"/>
      <c r="R3590" s="1"/>
    </row>
    <row r="3591" ht="15.75" customHeight="1">
      <c r="A3591" s="25" t="s">
        <v>2</v>
      </c>
      <c r="B3591" s="69" t="s">
        <v>282</v>
      </c>
      <c r="C3591" s="26" t="s">
        <v>8</v>
      </c>
      <c r="D3591" s="27" t="s">
        <v>217</v>
      </c>
      <c r="E3591" s="27" t="s">
        <v>38</v>
      </c>
      <c r="F3591" s="27" t="s">
        <v>39</v>
      </c>
      <c r="G3591" s="27" t="s">
        <v>40</v>
      </c>
      <c r="H3591" s="69" t="s">
        <v>287</v>
      </c>
      <c r="I3591" s="27" t="s">
        <v>42</v>
      </c>
      <c r="J3591" s="69" t="s">
        <v>287</v>
      </c>
      <c r="K3591" s="28" t="s">
        <v>12</v>
      </c>
      <c r="L3591" s="28" t="s">
        <v>219</v>
      </c>
      <c r="M3591" s="28" t="s">
        <v>220</v>
      </c>
      <c r="N3591" s="81" t="s">
        <v>283</v>
      </c>
      <c r="O3591" s="28" t="s">
        <v>221</v>
      </c>
      <c r="P3591" s="28" t="s">
        <v>222</v>
      </c>
      <c r="Q3591" s="1"/>
      <c r="R3591" s="1"/>
    </row>
    <row r="3592" ht="15.75" customHeight="1">
      <c r="A3592" s="47" t="s">
        <v>87</v>
      </c>
      <c r="B3592" s="63">
        <v>270000.0</v>
      </c>
      <c r="C3592" s="32">
        <v>5.0</v>
      </c>
      <c r="D3592" s="30">
        <f t="shared" ref="D3592:D3623" si="470">C3592*B3592</f>
        <v>1350000</v>
      </c>
      <c r="E3592" s="10"/>
      <c r="F3592" s="31"/>
      <c r="G3592" s="32">
        <f t="shared" ref="G3592:G3620" si="471">$C3592+E3592-F3592</f>
        <v>5</v>
      </c>
      <c r="H3592" s="63">
        <v>270000.0</v>
      </c>
      <c r="I3592" s="32">
        <f t="shared" ref="I3592:I3623" si="472">H3592-B3592</f>
        <v>0</v>
      </c>
      <c r="J3592" s="30">
        <f t="shared" ref="J3592:J3623" si="473">G3592*H3592</f>
        <v>1350000</v>
      </c>
      <c r="K3592" s="34">
        <f t="shared" ref="K3592:K3623" si="474">J3592-D3592</f>
        <v>0</v>
      </c>
      <c r="L3592" s="60">
        <v>153929.58</v>
      </c>
      <c r="M3592" s="60">
        <f t="shared" ref="M3592:M3623" si="475">C3592*L3592</f>
        <v>769647.9</v>
      </c>
      <c r="N3592" s="75">
        <v>0.65459708</v>
      </c>
      <c r="O3592" s="76">
        <f t="shared" ref="O3592:O3620" si="476">G3592*N3592</f>
        <v>3.2729854</v>
      </c>
      <c r="P3592" s="60">
        <f t="shared" ref="P3592:P3620" si="477">D3592/M$3590</f>
        <v>4.119007085</v>
      </c>
      <c r="Q3592" s="50"/>
      <c r="R3592" s="50"/>
    </row>
    <row r="3593" ht="15.75" customHeight="1">
      <c r="A3593" s="47" t="s">
        <v>88</v>
      </c>
      <c r="B3593" s="64">
        <v>3150.0</v>
      </c>
      <c r="C3593" s="32">
        <v>1035638.0</v>
      </c>
      <c r="D3593" s="30">
        <f t="shared" si="470"/>
        <v>3262259700</v>
      </c>
      <c r="E3593" s="30"/>
      <c r="F3593" s="30"/>
      <c r="G3593" s="32">
        <f t="shared" si="471"/>
        <v>1035638</v>
      </c>
      <c r="H3593" s="64">
        <v>3180.0</v>
      </c>
      <c r="I3593" s="32">
        <f t="shared" si="472"/>
        <v>30</v>
      </c>
      <c r="J3593" s="30">
        <f t="shared" si="473"/>
        <v>3293328840</v>
      </c>
      <c r="K3593" s="34">
        <f t="shared" si="474"/>
        <v>31069140</v>
      </c>
      <c r="L3593" s="60">
        <v>917.46</v>
      </c>
      <c r="M3593" s="60">
        <f t="shared" si="475"/>
        <v>950156439.5</v>
      </c>
      <c r="N3593" s="75">
        <v>0.011738277043455224</v>
      </c>
      <c r="O3593" s="76">
        <f t="shared" si="476"/>
        <v>12156.60576</v>
      </c>
      <c r="P3593" s="60">
        <f t="shared" si="477"/>
        <v>9953.533939</v>
      </c>
      <c r="Q3593" s="50"/>
      <c r="R3593" s="50"/>
    </row>
    <row r="3594" ht="15.75" customHeight="1">
      <c r="A3594" s="47" t="s">
        <v>89</v>
      </c>
      <c r="B3594" s="64">
        <v>103.0</v>
      </c>
      <c r="C3594" s="32">
        <v>312120.0</v>
      </c>
      <c r="D3594" s="30">
        <f t="shared" si="470"/>
        <v>32148360</v>
      </c>
      <c r="E3594" s="30"/>
      <c r="F3594" s="62"/>
      <c r="G3594" s="32">
        <f t="shared" si="471"/>
        <v>312120</v>
      </c>
      <c r="H3594" s="64">
        <v>103.0</v>
      </c>
      <c r="I3594" s="33">
        <f t="shared" si="472"/>
        <v>0</v>
      </c>
      <c r="J3594" s="30">
        <f t="shared" si="473"/>
        <v>32148360</v>
      </c>
      <c r="K3594" s="34">
        <f t="shared" si="474"/>
        <v>0</v>
      </c>
      <c r="L3594" s="60">
        <v>90.8</v>
      </c>
      <c r="M3594" s="60">
        <f t="shared" si="475"/>
        <v>28340496</v>
      </c>
      <c r="N3594" s="75">
        <v>3.218021596817301E-4</v>
      </c>
      <c r="O3594" s="76">
        <f t="shared" si="476"/>
        <v>100.4408901</v>
      </c>
      <c r="P3594" s="60">
        <f t="shared" si="477"/>
        <v>98.08838712</v>
      </c>
      <c r="Q3594" s="50"/>
      <c r="R3594" s="50"/>
    </row>
    <row r="3595" ht="15.75" customHeight="1">
      <c r="A3595" s="47" t="s">
        <v>47</v>
      </c>
      <c r="B3595" s="64">
        <v>777780.0</v>
      </c>
      <c r="C3595" s="32">
        <v>38.0</v>
      </c>
      <c r="D3595" s="30">
        <f t="shared" si="470"/>
        <v>29555640</v>
      </c>
      <c r="E3595" s="30"/>
      <c r="F3595" s="30"/>
      <c r="G3595" s="32">
        <f t="shared" si="471"/>
        <v>38</v>
      </c>
      <c r="H3595" s="64">
        <v>765000.0</v>
      </c>
      <c r="I3595" s="32">
        <f t="shared" si="472"/>
        <v>-12780</v>
      </c>
      <c r="J3595" s="30">
        <f t="shared" si="473"/>
        <v>29070000</v>
      </c>
      <c r="K3595" s="34">
        <f t="shared" si="474"/>
        <v>-485640</v>
      </c>
      <c r="L3595" s="60">
        <v>668773.37</v>
      </c>
      <c r="M3595" s="60">
        <f t="shared" si="475"/>
        <v>25413388.06</v>
      </c>
      <c r="N3595" s="75">
        <v>2.5427607686842104</v>
      </c>
      <c r="O3595" s="76">
        <f t="shared" si="476"/>
        <v>96.62490921</v>
      </c>
      <c r="P3595" s="60">
        <f t="shared" si="477"/>
        <v>90.17769671</v>
      </c>
      <c r="Q3595" s="50"/>
      <c r="R3595" s="50"/>
    </row>
    <row r="3596" ht="15.75" customHeight="1">
      <c r="A3596" s="47" t="s">
        <v>48</v>
      </c>
      <c r="B3596" s="64">
        <v>82000.0</v>
      </c>
      <c r="C3596" s="70">
        <v>158557.0</v>
      </c>
      <c r="D3596" s="30">
        <f t="shared" si="470"/>
        <v>13001674000</v>
      </c>
      <c r="E3596" s="65">
        <v>695.0</v>
      </c>
      <c r="F3596" s="30"/>
      <c r="G3596" s="32">
        <f t="shared" si="471"/>
        <v>159252</v>
      </c>
      <c r="H3596" s="64">
        <v>80000.0</v>
      </c>
      <c r="I3596" s="32">
        <f t="shared" si="472"/>
        <v>-2000</v>
      </c>
      <c r="J3596" s="30">
        <f t="shared" si="473"/>
        <v>12740160000</v>
      </c>
      <c r="K3596" s="34">
        <f t="shared" si="474"/>
        <v>-261514000</v>
      </c>
      <c r="L3596" s="71">
        <v>39939.41</v>
      </c>
      <c r="M3596" s="60">
        <f t="shared" si="475"/>
        <v>6332673031</v>
      </c>
      <c r="N3596" s="75">
        <v>0.26468803955620124</v>
      </c>
      <c r="O3596" s="76">
        <f t="shared" si="476"/>
        <v>42152.09968</v>
      </c>
      <c r="P3596" s="60">
        <f t="shared" si="477"/>
        <v>39669.62024</v>
      </c>
      <c r="Q3596" s="50"/>
      <c r="R3596" s="50"/>
    </row>
    <row r="3597" ht="15.75" customHeight="1">
      <c r="A3597" s="47" t="s">
        <v>86</v>
      </c>
      <c r="B3597" s="64">
        <v>13500.0</v>
      </c>
      <c r="C3597" s="32">
        <v>3010.0</v>
      </c>
      <c r="D3597" s="30">
        <f t="shared" si="470"/>
        <v>40635000</v>
      </c>
      <c r="E3597" s="30"/>
      <c r="F3597" s="31"/>
      <c r="G3597" s="32">
        <f t="shared" si="471"/>
        <v>3010</v>
      </c>
      <c r="H3597" s="64">
        <v>13000.0</v>
      </c>
      <c r="I3597" s="32">
        <f t="shared" si="472"/>
        <v>-500</v>
      </c>
      <c r="J3597" s="30">
        <f t="shared" si="473"/>
        <v>39130000</v>
      </c>
      <c r="K3597" s="34">
        <f t="shared" si="474"/>
        <v>-1505000</v>
      </c>
      <c r="L3597" s="60">
        <v>9286.82</v>
      </c>
      <c r="M3597" s="60">
        <f t="shared" si="475"/>
        <v>27953328.2</v>
      </c>
      <c r="N3597" s="75">
        <v>0.03767375732206862</v>
      </c>
      <c r="O3597" s="76">
        <f t="shared" si="476"/>
        <v>113.3980095</v>
      </c>
      <c r="P3597" s="60">
        <f t="shared" si="477"/>
        <v>123.9821133</v>
      </c>
      <c r="Q3597" s="50"/>
      <c r="R3597" s="50"/>
    </row>
    <row r="3598" ht="15.75" customHeight="1">
      <c r="A3598" s="47" t="s">
        <v>90</v>
      </c>
      <c r="B3598" s="64">
        <v>2011.0</v>
      </c>
      <c r="C3598" s="32">
        <v>6.0</v>
      </c>
      <c r="D3598" s="30">
        <f t="shared" si="470"/>
        <v>12066</v>
      </c>
      <c r="E3598" s="30"/>
      <c r="F3598" s="30"/>
      <c r="G3598" s="32">
        <f t="shared" si="471"/>
        <v>6</v>
      </c>
      <c r="H3598" s="64">
        <v>2011.0</v>
      </c>
      <c r="I3598" s="32">
        <f t="shared" si="472"/>
        <v>0</v>
      </c>
      <c r="J3598" s="30">
        <f t="shared" si="473"/>
        <v>12066</v>
      </c>
      <c r="K3598" s="34">
        <f t="shared" si="474"/>
        <v>0</v>
      </c>
      <c r="L3598" s="60">
        <v>948914.47</v>
      </c>
      <c r="M3598" s="60">
        <f t="shared" si="475"/>
        <v>5693486.82</v>
      </c>
      <c r="N3598" s="75">
        <v>5.213333333333334</v>
      </c>
      <c r="O3598" s="76">
        <f t="shared" si="476"/>
        <v>31.28</v>
      </c>
      <c r="P3598" s="60">
        <f t="shared" si="477"/>
        <v>0.03681476999</v>
      </c>
      <c r="Q3598" s="50"/>
      <c r="R3598" s="50"/>
    </row>
    <row r="3599" ht="15.75" customHeight="1">
      <c r="A3599" s="47" t="s">
        <v>54</v>
      </c>
      <c r="B3599" s="64">
        <v>100000.0</v>
      </c>
      <c r="C3599" s="32">
        <v>22.0</v>
      </c>
      <c r="D3599" s="30">
        <f t="shared" si="470"/>
        <v>2200000</v>
      </c>
      <c r="E3599" s="30"/>
      <c r="F3599" s="30"/>
      <c r="G3599" s="32">
        <f t="shared" si="471"/>
        <v>22</v>
      </c>
      <c r="H3599" s="64">
        <v>85000.0</v>
      </c>
      <c r="I3599" s="32">
        <f t="shared" si="472"/>
        <v>-15000</v>
      </c>
      <c r="J3599" s="30">
        <f t="shared" si="473"/>
        <v>1870000</v>
      </c>
      <c r="K3599" s="34">
        <f t="shared" si="474"/>
        <v>-330000</v>
      </c>
      <c r="L3599" s="60">
        <v>88834.2</v>
      </c>
      <c r="M3599" s="60">
        <f t="shared" si="475"/>
        <v>1954352.4</v>
      </c>
      <c r="N3599" s="79">
        <v>0.4968181818181819</v>
      </c>
      <c r="O3599" s="76">
        <f t="shared" si="476"/>
        <v>10.93</v>
      </c>
      <c r="P3599" s="60">
        <f t="shared" si="477"/>
        <v>6.71245599</v>
      </c>
      <c r="Q3599" s="50"/>
      <c r="R3599" s="50"/>
    </row>
    <row r="3600" ht="15.75" customHeight="1">
      <c r="A3600" s="47" t="s">
        <v>55</v>
      </c>
      <c r="B3600" s="64">
        <v>4600.0</v>
      </c>
      <c r="C3600" s="32">
        <v>3.0</v>
      </c>
      <c r="D3600" s="30">
        <f t="shared" si="470"/>
        <v>13800</v>
      </c>
      <c r="E3600" s="30"/>
      <c r="F3600" s="30"/>
      <c r="G3600" s="32">
        <f t="shared" si="471"/>
        <v>3</v>
      </c>
      <c r="H3600" s="64">
        <v>4000.0</v>
      </c>
      <c r="I3600" s="32">
        <f t="shared" si="472"/>
        <v>-600</v>
      </c>
      <c r="J3600" s="30">
        <f t="shared" si="473"/>
        <v>12000</v>
      </c>
      <c r="K3600" s="34">
        <f t="shared" si="474"/>
        <v>-1800</v>
      </c>
      <c r="L3600" s="60">
        <v>2866.67</v>
      </c>
      <c r="M3600" s="60">
        <f t="shared" si="475"/>
        <v>8600.01</v>
      </c>
      <c r="N3600" s="75">
        <v>0.02397318</v>
      </c>
      <c r="O3600" s="76">
        <f t="shared" si="476"/>
        <v>0.07191954</v>
      </c>
      <c r="P3600" s="60">
        <f t="shared" si="477"/>
        <v>0.04210540576</v>
      </c>
      <c r="Q3600" s="50"/>
      <c r="R3600" s="50"/>
    </row>
    <row r="3601" ht="15.75" customHeight="1">
      <c r="A3601" s="48" t="s">
        <v>91</v>
      </c>
      <c r="B3601" s="64">
        <v>23599.99</v>
      </c>
      <c r="C3601" s="32">
        <v>4.0</v>
      </c>
      <c r="D3601" s="30">
        <f t="shared" si="470"/>
        <v>94399.96</v>
      </c>
      <c r="E3601" s="30"/>
      <c r="F3601" s="30"/>
      <c r="G3601" s="32">
        <f t="shared" si="471"/>
        <v>4</v>
      </c>
      <c r="H3601" s="64">
        <v>20000.0</v>
      </c>
      <c r="I3601" s="32">
        <f t="shared" si="472"/>
        <v>-3599.99</v>
      </c>
      <c r="J3601" s="30">
        <f t="shared" si="473"/>
        <v>80000</v>
      </c>
      <c r="K3601" s="34">
        <f t="shared" si="474"/>
        <v>-14399.96</v>
      </c>
      <c r="L3601" s="60">
        <v>13404.5</v>
      </c>
      <c r="M3601" s="60">
        <f t="shared" si="475"/>
        <v>53618</v>
      </c>
      <c r="N3601" s="75">
        <v>0.07324058</v>
      </c>
      <c r="O3601" s="76">
        <f t="shared" si="476"/>
        <v>0.29296232</v>
      </c>
      <c r="P3601" s="60">
        <f t="shared" si="477"/>
        <v>0.2880252623</v>
      </c>
      <c r="Q3601" s="50"/>
      <c r="R3601" s="50"/>
    </row>
    <row r="3602" ht="15.75" customHeight="1">
      <c r="A3602" s="47" t="s">
        <v>92</v>
      </c>
      <c r="B3602" s="64">
        <v>121003.0</v>
      </c>
      <c r="C3602" s="32">
        <v>32.0</v>
      </c>
      <c r="D3602" s="30">
        <f t="shared" si="470"/>
        <v>3872096</v>
      </c>
      <c r="E3602" s="30"/>
      <c r="F3602" s="30"/>
      <c r="G3602" s="32">
        <f t="shared" si="471"/>
        <v>32</v>
      </c>
      <c r="H3602" s="64">
        <v>121000.0</v>
      </c>
      <c r="I3602" s="32">
        <f t="shared" si="472"/>
        <v>-3</v>
      </c>
      <c r="J3602" s="30">
        <f t="shared" si="473"/>
        <v>3872000</v>
      </c>
      <c r="K3602" s="34">
        <f t="shared" si="474"/>
        <v>-96</v>
      </c>
      <c r="L3602" s="60">
        <v>82498.04</v>
      </c>
      <c r="M3602" s="60">
        <f t="shared" si="475"/>
        <v>2639937.28</v>
      </c>
      <c r="N3602" s="75">
        <v>0.507586069047619</v>
      </c>
      <c r="O3602" s="76">
        <f t="shared" si="476"/>
        <v>16.24275421</v>
      </c>
      <c r="P3602" s="60">
        <f t="shared" si="477"/>
        <v>11.81421545</v>
      </c>
      <c r="Q3602" s="50"/>
      <c r="R3602" s="50"/>
    </row>
    <row r="3603" ht="15.75" customHeight="1">
      <c r="A3603" s="47" t="s">
        <v>67</v>
      </c>
      <c r="B3603" s="64">
        <v>18500.0</v>
      </c>
      <c r="C3603" s="32">
        <v>21.0</v>
      </c>
      <c r="D3603" s="30">
        <f t="shared" si="470"/>
        <v>388500</v>
      </c>
      <c r="E3603" s="30"/>
      <c r="F3603" s="30"/>
      <c r="G3603" s="32">
        <f t="shared" si="471"/>
        <v>21</v>
      </c>
      <c r="H3603" s="64">
        <v>18500.0</v>
      </c>
      <c r="I3603" s="32">
        <f t="shared" si="472"/>
        <v>0</v>
      </c>
      <c r="J3603" s="30">
        <f t="shared" si="473"/>
        <v>388500</v>
      </c>
      <c r="K3603" s="34">
        <f t="shared" si="474"/>
        <v>0</v>
      </c>
      <c r="L3603" s="60">
        <v>13548.19</v>
      </c>
      <c r="M3603" s="60">
        <f t="shared" si="475"/>
        <v>284511.99</v>
      </c>
      <c r="N3603" s="79">
        <v>0.048889104761904764</v>
      </c>
      <c r="O3603" s="76">
        <f t="shared" si="476"/>
        <v>1.0266712</v>
      </c>
      <c r="P3603" s="60">
        <f t="shared" si="477"/>
        <v>1.185358706</v>
      </c>
      <c r="Q3603" s="50"/>
      <c r="R3603" s="50"/>
    </row>
    <row r="3604" ht="15.75" customHeight="1">
      <c r="A3604" s="47" t="s">
        <v>57</v>
      </c>
      <c r="B3604" s="64">
        <v>57500.0</v>
      </c>
      <c r="C3604" s="32">
        <v>20.0</v>
      </c>
      <c r="D3604" s="30">
        <f t="shared" si="470"/>
        <v>1150000</v>
      </c>
      <c r="E3604" s="30"/>
      <c r="F3604" s="30"/>
      <c r="G3604" s="32">
        <f t="shared" si="471"/>
        <v>20</v>
      </c>
      <c r="H3604" s="64">
        <v>58000.0</v>
      </c>
      <c r="I3604" s="32">
        <f t="shared" si="472"/>
        <v>500</v>
      </c>
      <c r="J3604" s="30">
        <f t="shared" si="473"/>
        <v>1160000</v>
      </c>
      <c r="K3604" s="34">
        <f t="shared" si="474"/>
        <v>10000</v>
      </c>
      <c r="L3604" s="60">
        <v>38616.27</v>
      </c>
      <c r="M3604" s="60">
        <f t="shared" si="475"/>
        <v>772325.4</v>
      </c>
      <c r="N3604" s="75">
        <v>0.29656862653846155</v>
      </c>
      <c r="O3604" s="76">
        <f t="shared" si="476"/>
        <v>5.931372531</v>
      </c>
      <c r="P3604" s="60">
        <f t="shared" si="477"/>
        <v>3.508783813</v>
      </c>
      <c r="Q3604" s="50"/>
      <c r="R3604" s="50"/>
    </row>
    <row r="3605" ht="15.75" customHeight="1">
      <c r="A3605" s="47" t="s">
        <v>58</v>
      </c>
      <c r="B3605" s="64">
        <v>103000.0</v>
      </c>
      <c r="C3605" s="32">
        <v>3.0</v>
      </c>
      <c r="D3605" s="30">
        <f t="shared" si="470"/>
        <v>309000</v>
      </c>
      <c r="E3605" s="30"/>
      <c r="F3605" s="30"/>
      <c r="G3605" s="32">
        <f t="shared" si="471"/>
        <v>3</v>
      </c>
      <c r="H3605" s="64">
        <v>103000.0</v>
      </c>
      <c r="I3605" s="32">
        <f t="shared" si="472"/>
        <v>0</v>
      </c>
      <c r="J3605" s="30">
        <f t="shared" si="473"/>
        <v>309000</v>
      </c>
      <c r="K3605" s="34">
        <f t="shared" si="474"/>
        <v>0</v>
      </c>
      <c r="L3605" s="60">
        <v>61848.67</v>
      </c>
      <c r="M3605" s="60">
        <f t="shared" si="475"/>
        <v>185546.01</v>
      </c>
      <c r="N3605" s="75">
        <v>0.310562005</v>
      </c>
      <c r="O3605" s="76">
        <f t="shared" si="476"/>
        <v>0.931686015</v>
      </c>
      <c r="P3605" s="60">
        <f t="shared" si="477"/>
        <v>0.942794955</v>
      </c>
      <c r="Q3605" s="50"/>
      <c r="R3605" s="50"/>
    </row>
    <row r="3606" ht="15.75" customHeight="1">
      <c r="A3606" s="47" t="s">
        <v>59</v>
      </c>
      <c r="B3606" s="64">
        <v>8.39</v>
      </c>
      <c r="C3606" s="32">
        <v>7033842.0</v>
      </c>
      <c r="D3606" s="30">
        <f t="shared" si="470"/>
        <v>59013934.38</v>
      </c>
      <c r="E3606" s="30"/>
      <c r="F3606" s="30"/>
      <c r="G3606" s="32">
        <f t="shared" si="471"/>
        <v>7033842</v>
      </c>
      <c r="H3606" s="64">
        <v>8.37</v>
      </c>
      <c r="I3606" s="32">
        <f t="shared" si="472"/>
        <v>-0.02</v>
      </c>
      <c r="J3606" s="30">
        <f t="shared" si="473"/>
        <v>58873257.54</v>
      </c>
      <c r="K3606" s="34">
        <f t="shared" si="474"/>
        <v>-140676.84</v>
      </c>
      <c r="L3606" s="60">
        <v>8.63</v>
      </c>
      <c r="M3606" s="60">
        <f t="shared" si="475"/>
        <v>60702056.46</v>
      </c>
      <c r="N3606" s="75">
        <v>3.3130575542693246E-5</v>
      </c>
      <c r="O3606" s="76">
        <f t="shared" si="476"/>
        <v>233.0352337</v>
      </c>
      <c r="P3606" s="60">
        <f t="shared" si="477"/>
        <v>180.0583806</v>
      </c>
      <c r="Q3606" s="50"/>
      <c r="R3606" s="50"/>
    </row>
    <row r="3607" ht="15.75" customHeight="1">
      <c r="A3607" s="47" t="s">
        <v>60</v>
      </c>
      <c r="B3607" s="64">
        <v>2.58</v>
      </c>
      <c r="C3607" s="32">
        <v>1.39943409E8</v>
      </c>
      <c r="D3607" s="30">
        <f t="shared" si="470"/>
        <v>361053995.2</v>
      </c>
      <c r="E3607" s="30"/>
      <c r="F3607" s="30"/>
      <c r="G3607" s="32">
        <f t="shared" si="471"/>
        <v>139943409</v>
      </c>
      <c r="H3607" s="64">
        <v>2.53</v>
      </c>
      <c r="I3607" s="33">
        <f t="shared" si="472"/>
        <v>-0.05</v>
      </c>
      <c r="J3607" s="30">
        <f t="shared" si="473"/>
        <v>354056824.8</v>
      </c>
      <c r="K3607" s="34">
        <f t="shared" si="474"/>
        <v>-6997170.45</v>
      </c>
      <c r="L3607" s="60">
        <v>2.12</v>
      </c>
      <c r="M3607" s="60">
        <f t="shared" si="475"/>
        <v>296680027.1</v>
      </c>
      <c r="N3607" s="75">
        <v>9.686122234589685E-6</v>
      </c>
      <c r="O3607" s="76">
        <f t="shared" si="476"/>
        <v>1355.508965</v>
      </c>
      <c r="P3607" s="60">
        <f t="shared" si="477"/>
        <v>1101.617751</v>
      </c>
      <c r="Q3607" s="50"/>
      <c r="R3607" s="50"/>
    </row>
    <row r="3608" ht="15.75" customHeight="1">
      <c r="A3608" s="47" t="s">
        <v>61</v>
      </c>
      <c r="B3608" s="64">
        <v>140000.0</v>
      </c>
      <c r="C3608" s="32">
        <v>8.0</v>
      </c>
      <c r="D3608" s="30">
        <f t="shared" si="470"/>
        <v>1120000</v>
      </c>
      <c r="E3608" s="30"/>
      <c r="F3608" s="30"/>
      <c r="G3608" s="32">
        <f t="shared" si="471"/>
        <v>8</v>
      </c>
      <c r="H3608" s="64">
        <v>155000.0</v>
      </c>
      <c r="I3608" s="32">
        <f t="shared" si="472"/>
        <v>15000</v>
      </c>
      <c r="J3608" s="30">
        <f t="shared" si="473"/>
        <v>1240000</v>
      </c>
      <c r="K3608" s="34">
        <f t="shared" si="474"/>
        <v>120000</v>
      </c>
      <c r="L3608" s="60">
        <v>96283.69</v>
      </c>
      <c r="M3608" s="60">
        <f t="shared" si="475"/>
        <v>770269.52</v>
      </c>
      <c r="N3608" s="75">
        <v>0.517379515</v>
      </c>
      <c r="O3608" s="76">
        <f t="shared" si="476"/>
        <v>4.13903612</v>
      </c>
      <c r="P3608" s="60">
        <f t="shared" si="477"/>
        <v>3.417250322</v>
      </c>
      <c r="Q3608" s="13"/>
      <c r="R3608" s="13"/>
    </row>
    <row r="3609" ht="15.75" customHeight="1">
      <c r="A3609" s="47" t="s">
        <v>82</v>
      </c>
      <c r="B3609" s="66">
        <v>44999.99</v>
      </c>
      <c r="C3609" s="32">
        <v>4.0</v>
      </c>
      <c r="D3609" s="31">
        <f t="shared" si="470"/>
        <v>179999.96</v>
      </c>
      <c r="E3609" s="30"/>
      <c r="F3609" s="31"/>
      <c r="G3609" s="32">
        <f t="shared" si="471"/>
        <v>4</v>
      </c>
      <c r="H3609" s="66">
        <v>43000.0</v>
      </c>
      <c r="I3609" s="32">
        <f t="shared" si="472"/>
        <v>-1999.99</v>
      </c>
      <c r="J3609" s="31">
        <f t="shared" si="473"/>
        <v>172000</v>
      </c>
      <c r="K3609" s="34">
        <f t="shared" si="474"/>
        <v>-7999.96</v>
      </c>
      <c r="L3609" s="60">
        <v>33386.06</v>
      </c>
      <c r="M3609" s="60">
        <f t="shared" si="475"/>
        <v>133544.24</v>
      </c>
      <c r="N3609" s="75">
        <v>0.12598573696774193</v>
      </c>
      <c r="O3609" s="76">
        <f t="shared" si="476"/>
        <v>0.5039429479</v>
      </c>
      <c r="P3609" s="60">
        <f t="shared" si="477"/>
        <v>0.5492008226</v>
      </c>
      <c r="Q3609" s="50"/>
      <c r="R3609" s="50"/>
    </row>
    <row r="3610" ht="15.75" customHeight="1">
      <c r="A3610" s="47" t="s">
        <v>93</v>
      </c>
      <c r="B3610" s="64">
        <v>345000.0</v>
      </c>
      <c r="C3610" s="32">
        <v>2111.0</v>
      </c>
      <c r="D3610" s="30">
        <f t="shared" si="470"/>
        <v>728295000</v>
      </c>
      <c r="E3610" s="30"/>
      <c r="F3610" s="30"/>
      <c r="G3610" s="32">
        <f t="shared" si="471"/>
        <v>2111</v>
      </c>
      <c r="H3610" s="64">
        <v>399999.99</v>
      </c>
      <c r="I3610" s="32">
        <f t="shared" si="472"/>
        <v>54999.99</v>
      </c>
      <c r="J3610" s="30">
        <f t="shared" si="473"/>
        <v>844399978.9</v>
      </c>
      <c r="K3610" s="34">
        <f t="shared" si="474"/>
        <v>116104978.9</v>
      </c>
      <c r="L3610" s="60">
        <v>209480.06</v>
      </c>
      <c r="M3610" s="60">
        <f t="shared" si="475"/>
        <v>442212406.7</v>
      </c>
      <c r="N3610" s="75">
        <v>0.8175875118259224</v>
      </c>
      <c r="O3610" s="76">
        <f t="shared" si="476"/>
        <v>1725.927237</v>
      </c>
      <c r="P3610" s="60">
        <f t="shared" si="477"/>
        <v>2222.112789</v>
      </c>
      <c r="Q3610" s="50"/>
      <c r="R3610" s="50"/>
    </row>
    <row r="3611" ht="15.75" customHeight="1">
      <c r="A3611" s="47" t="s">
        <v>94</v>
      </c>
      <c r="B3611" s="64">
        <v>30000.0</v>
      </c>
      <c r="C3611" s="32">
        <v>8.0</v>
      </c>
      <c r="D3611" s="30">
        <f t="shared" si="470"/>
        <v>240000</v>
      </c>
      <c r="E3611" s="30"/>
      <c r="F3611" s="30"/>
      <c r="G3611" s="32">
        <f t="shared" si="471"/>
        <v>8</v>
      </c>
      <c r="H3611" s="64">
        <v>28000.0</v>
      </c>
      <c r="I3611" s="32">
        <f t="shared" si="472"/>
        <v>-2000</v>
      </c>
      <c r="J3611" s="30">
        <f t="shared" si="473"/>
        <v>224000</v>
      </c>
      <c r="K3611" s="34">
        <f t="shared" si="474"/>
        <v>-16000</v>
      </c>
      <c r="L3611" s="60">
        <v>12781.25</v>
      </c>
      <c r="M3611" s="60">
        <f t="shared" si="475"/>
        <v>102250</v>
      </c>
      <c r="N3611" s="75">
        <v>0.08322352999999999</v>
      </c>
      <c r="O3611" s="76">
        <f t="shared" si="476"/>
        <v>0.66578824</v>
      </c>
      <c r="P3611" s="60">
        <f t="shared" si="477"/>
        <v>0.7322679262</v>
      </c>
      <c r="Q3611" s="50"/>
      <c r="R3611" s="50"/>
    </row>
    <row r="3612" ht="15.75" customHeight="1">
      <c r="A3612" s="47" t="s">
        <v>64</v>
      </c>
      <c r="B3612" s="64">
        <v>800000.0</v>
      </c>
      <c r="C3612" s="32">
        <v>50.0</v>
      </c>
      <c r="D3612" s="30">
        <f t="shared" si="470"/>
        <v>40000000</v>
      </c>
      <c r="E3612" s="30"/>
      <c r="F3612" s="30"/>
      <c r="G3612" s="32">
        <f t="shared" si="471"/>
        <v>50</v>
      </c>
      <c r="H3612" s="64">
        <v>800000.0</v>
      </c>
      <c r="I3612" s="32">
        <f t="shared" si="472"/>
        <v>0</v>
      </c>
      <c r="J3612" s="30">
        <f t="shared" si="473"/>
        <v>40000000</v>
      </c>
      <c r="K3612" s="34">
        <f t="shared" si="474"/>
        <v>0</v>
      </c>
      <c r="L3612" s="60">
        <v>159664.04</v>
      </c>
      <c r="M3612" s="60">
        <f t="shared" si="475"/>
        <v>7983202</v>
      </c>
      <c r="N3612" s="75">
        <v>7.524176470588236</v>
      </c>
      <c r="O3612" s="76">
        <f t="shared" si="476"/>
        <v>376.2088235</v>
      </c>
      <c r="P3612" s="60">
        <f t="shared" si="477"/>
        <v>122.0446544</v>
      </c>
      <c r="Q3612" s="50"/>
      <c r="R3612" s="50"/>
    </row>
    <row r="3613" ht="15.75" customHeight="1">
      <c r="A3613" s="47" t="s">
        <v>65</v>
      </c>
      <c r="B3613" s="64">
        <v>800000.0</v>
      </c>
      <c r="C3613" s="32">
        <v>293.0</v>
      </c>
      <c r="D3613" s="30">
        <f t="shared" si="470"/>
        <v>234400000</v>
      </c>
      <c r="E3613" s="30"/>
      <c r="F3613" s="30"/>
      <c r="G3613" s="32">
        <f t="shared" si="471"/>
        <v>293</v>
      </c>
      <c r="H3613" s="64">
        <v>799999.99</v>
      </c>
      <c r="I3613" s="32">
        <f t="shared" si="472"/>
        <v>-0.01000000001</v>
      </c>
      <c r="J3613" s="30">
        <f t="shared" si="473"/>
        <v>234399997.1</v>
      </c>
      <c r="K3613" s="34">
        <f t="shared" si="474"/>
        <v>-2.930000007</v>
      </c>
      <c r="L3613" s="60">
        <v>186564.07</v>
      </c>
      <c r="M3613" s="60">
        <f t="shared" si="475"/>
        <v>54663272.51</v>
      </c>
      <c r="N3613" s="75">
        <v>7.096972972302175</v>
      </c>
      <c r="O3613" s="76">
        <f t="shared" si="476"/>
        <v>2079.413081</v>
      </c>
      <c r="P3613" s="60">
        <f t="shared" si="477"/>
        <v>715.1816746</v>
      </c>
      <c r="Q3613" s="50"/>
      <c r="R3613" s="50"/>
    </row>
    <row r="3614" ht="15.75" customHeight="1">
      <c r="A3614" s="47" t="s">
        <v>95</v>
      </c>
      <c r="B3614" s="64">
        <v>4870.0</v>
      </c>
      <c r="C3614" s="32">
        <v>19.0</v>
      </c>
      <c r="D3614" s="30">
        <f t="shared" si="470"/>
        <v>92530</v>
      </c>
      <c r="E3614" s="30"/>
      <c r="F3614" s="30"/>
      <c r="G3614" s="32">
        <f t="shared" si="471"/>
        <v>19</v>
      </c>
      <c r="H3614" s="64">
        <v>4400.0</v>
      </c>
      <c r="I3614" s="32">
        <f t="shared" si="472"/>
        <v>-470</v>
      </c>
      <c r="J3614" s="30">
        <f t="shared" si="473"/>
        <v>83600</v>
      </c>
      <c r="K3614" s="34">
        <f t="shared" si="474"/>
        <v>-8930</v>
      </c>
      <c r="L3614" s="60">
        <v>2392.79</v>
      </c>
      <c r="M3614" s="60">
        <f t="shared" si="475"/>
        <v>45463.01</v>
      </c>
      <c r="N3614" s="75">
        <v>0.013366052105263157</v>
      </c>
      <c r="O3614" s="76">
        <f t="shared" si="476"/>
        <v>0.25395499</v>
      </c>
      <c r="P3614" s="60">
        <f t="shared" si="477"/>
        <v>0.2823197967</v>
      </c>
      <c r="Q3614" s="50"/>
      <c r="R3614" s="50"/>
    </row>
    <row r="3615" ht="15.75" customHeight="1">
      <c r="A3615" s="47" t="s">
        <v>96</v>
      </c>
      <c r="B3615" s="64">
        <v>10000.0</v>
      </c>
      <c r="C3615" s="32">
        <v>14.0</v>
      </c>
      <c r="D3615" s="30">
        <f t="shared" si="470"/>
        <v>140000</v>
      </c>
      <c r="E3615" s="30"/>
      <c r="F3615" s="30"/>
      <c r="G3615" s="32">
        <f t="shared" si="471"/>
        <v>14</v>
      </c>
      <c r="H3615" s="64">
        <v>10000.0</v>
      </c>
      <c r="I3615" s="32">
        <f t="shared" si="472"/>
        <v>0</v>
      </c>
      <c r="J3615" s="30">
        <f t="shared" si="473"/>
        <v>140000</v>
      </c>
      <c r="K3615" s="34">
        <f t="shared" si="474"/>
        <v>0</v>
      </c>
      <c r="L3615" s="60">
        <v>6716.28</v>
      </c>
      <c r="M3615" s="60">
        <f t="shared" si="475"/>
        <v>94027.92</v>
      </c>
      <c r="N3615" s="75">
        <v>0.033610063571428574</v>
      </c>
      <c r="O3615" s="76">
        <f t="shared" si="476"/>
        <v>0.47054089</v>
      </c>
      <c r="P3615" s="60">
        <f t="shared" si="477"/>
        <v>0.4271562903</v>
      </c>
      <c r="Q3615" s="50"/>
      <c r="R3615" s="50"/>
    </row>
    <row r="3616" ht="15.75" customHeight="1">
      <c r="A3616" s="47" t="s">
        <v>50</v>
      </c>
      <c r="B3616" s="64">
        <v>118000.0</v>
      </c>
      <c r="C3616" s="32">
        <v>186.0</v>
      </c>
      <c r="D3616" s="30">
        <f t="shared" si="470"/>
        <v>21948000</v>
      </c>
      <c r="E3616" s="30"/>
      <c r="F3616" s="30"/>
      <c r="G3616" s="32">
        <f t="shared" si="471"/>
        <v>186</v>
      </c>
      <c r="H3616" s="64">
        <v>116000.0</v>
      </c>
      <c r="I3616" s="32">
        <f t="shared" si="472"/>
        <v>-2000</v>
      </c>
      <c r="J3616" s="30">
        <f t="shared" si="473"/>
        <v>21576000</v>
      </c>
      <c r="K3616" s="34">
        <f t="shared" si="474"/>
        <v>-372000</v>
      </c>
      <c r="L3616" s="60">
        <v>78033.9</v>
      </c>
      <c r="M3616" s="60">
        <f t="shared" si="475"/>
        <v>14514305.4</v>
      </c>
      <c r="N3616" s="75">
        <v>0.4163967811979166</v>
      </c>
      <c r="O3616" s="76">
        <f t="shared" si="476"/>
        <v>77.4498013</v>
      </c>
      <c r="P3616" s="60">
        <f t="shared" si="477"/>
        <v>66.96590185</v>
      </c>
      <c r="Q3616" s="50"/>
      <c r="R3616" s="50"/>
    </row>
    <row r="3617" ht="15.75" customHeight="1">
      <c r="A3617" s="47" t="s">
        <v>49</v>
      </c>
      <c r="B3617" s="64">
        <v>95000.0</v>
      </c>
      <c r="C3617" s="32">
        <v>1535.0</v>
      </c>
      <c r="D3617" s="30">
        <f t="shared" si="470"/>
        <v>145825000</v>
      </c>
      <c r="E3617" s="30"/>
      <c r="F3617" s="30"/>
      <c r="G3617" s="32">
        <f t="shared" si="471"/>
        <v>1535</v>
      </c>
      <c r="H3617" s="64">
        <v>95000.0</v>
      </c>
      <c r="I3617" s="32">
        <f t="shared" si="472"/>
        <v>0</v>
      </c>
      <c r="J3617" s="30">
        <f t="shared" si="473"/>
        <v>145825000</v>
      </c>
      <c r="K3617" s="34">
        <f t="shared" si="474"/>
        <v>0</v>
      </c>
      <c r="L3617" s="60">
        <v>70388.15</v>
      </c>
      <c r="M3617" s="60">
        <f t="shared" si="475"/>
        <v>108045810.3</v>
      </c>
      <c r="N3617" s="75">
        <v>0.3843351361096774</v>
      </c>
      <c r="O3617" s="76">
        <f t="shared" si="476"/>
        <v>589.9544339</v>
      </c>
      <c r="P3617" s="60">
        <f t="shared" si="477"/>
        <v>444.9290431</v>
      </c>
      <c r="Q3617" s="50"/>
      <c r="R3617" s="50"/>
    </row>
    <row r="3618" ht="15.75" customHeight="1">
      <c r="A3618" s="47" t="s">
        <v>97</v>
      </c>
      <c r="B3618" s="64">
        <v>41200.0</v>
      </c>
      <c r="C3618" s="32">
        <v>721.0</v>
      </c>
      <c r="D3618" s="30">
        <f t="shared" si="470"/>
        <v>29705200</v>
      </c>
      <c r="E3618" s="30"/>
      <c r="F3618" s="30"/>
      <c r="G3618" s="32">
        <f t="shared" si="471"/>
        <v>721</v>
      </c>
      <c r="H3618" s="64">
        <v>41200.0</v>
      </c>
      <c r="I3618" s="32">
        <f t="shared" si="472"/>
        <v>0</v>
      </c>
      <c r="J3618" s="30">
        <f t="shared" si="473"/>
        <v>29705200</v>
      </c>
      <c r="K3618" s="34">
        <f t="shared" si="474"/>
        <v>0</v>
      </c>
      <c r="L3618" s="60">
        <v>16111.79</v>
      </c>
      <c r="M3618" s="60">
        <f t="shared" si="475"/>
        <v>11616600.59</v>
      </c>
      <c r="N3618" s="75">
        <v>0.17422289085684434</v>
      </c>
      <c r="O3618" s="76">
        <f t="shared" si="476"/>
        <v>125.6147043</v>
      </c>
      <c r="P3618" s="60">
        <f t="shared" si="477"/>
        <v>90.63402167</v>
      </c>
      <c r="Q3618" s="50"/>
      <c r="R3618" s="50"/>
    </row>
    <row r="3619" ht="15.75" customHeight="1">
      <c r="A3619" s="47" t="s">
        <v>51</v>
      </c>
      <c r="B3619" s="64">
        <v>94000.0</v>
      </c>
      <c r="C3619" s="70">
        <v>168148.0</v>
      </c>
      <c r="D3619" s="30">
        <f t="shared" si="470"/>
        <v>15805912000</v>
      </c>
      <c r="E3619" s="65">
        <v>1200.0</v>
      </c>
      <c r="F3619" s="30"/>
      <c r="G3619" s="32">
        <f t="shared" si="471"/>
        <v>169348</v>
      </c>
      <c r="H3619" s="64">
        <v>100000.0</v>
      </c>
      <c r="I3619" s="32">
        <f t="shared" si="472"/>
        <v>6000</v>
      </c>
      <c r="J3619" s="30">
        <f t="shared" si="473"/>
        <v>16934800000</v>
      </c>
      <c r="K3619" s="34">
        <f t="shared" si="474"/>
        <v>1128888000</v>
      </c>
      <c r="L3619" s="71">
        <v>23553.11</v>
      </c>
      <c r="M3619" s="60">
        <f t="shared" si="475"/>
        <v>3960408340</v>
      </c>
      <c r="N3619" s="75">
        <v>0.23264748396539423</v>
      </c>
      <c r="O3619" s="76">
        <f t="shared" si="476"/>
        <v>39398.38611</v>
      </c>
      <c r="P3619" s="60">
        <f t="shared" si="477"/>
        <v>48225.67668</v>
      </c>
      <c r="Q3619" s="50"/>
      <c r="R3619" s="50"/>
    </row>
    <row r="3620" ht="15.75" customHeight="1">
      <c r="A3620" s="47" t="s">
        <v>70</v>
      </c>
      <c r="B3620" s="64">
        <v>860.0</v>
      </c>
      <c r="C3620" s="32">
        <v>10926.0</v>
      </c>
      <c r="D3620" s="30">
        <f t="shared" si="470"/>
        <v>9396360</v>
      </c>
      <c r="E3620" s="30"/>
      <c r="F3620" s="30"/>
      <c r="G3620" s="32">
        <f t="shared" si="471"/>
        <v>10926</v>
      </c>
      <c r="H3620" s="64">
        <v>800.0</v>
      </c>
      <c r="I3620" s="32">
        <f t="shared" si="472"/>
        <v>-60</v>
      </c>
      <c r="J3620" s="30">
        <f t="shared" si="473"/>
        <v>8740800</v>
      </c>
      <c r="K3620" s="34">
        <f t="shared" si="474"/>
        <v>-655560</v>
      </c>
      <c r="L3620" s="60">
        <v>689.61</v>
      </c>
      <c r="M3620" s="60">
        <f t="shared" si="475"/>
        <v>7534678.86</v>
      </c>
      <c r="N3620" s="75">
        <v>0.003453549641930454</v>
      </c>
      <c r="O3620" s="76">
        <f t="shared" si="476"/>
        <v>37.73348339</v>
      </c>
      <c r="P3620" s="60">
        <f t="shared" si="477"/>
        <v>28.66938771</v>
      </c>
      <c r="Q3620" s="50"/>
      <c r="R3620" s="50"/>
    </row>
    <row r="3621" ht="15.75" hidden="1" customHeight="1">
      <c r="A3621" s="35"/>
      <c r="B3621" s="10"/>
      <c r="C3621" s="32"/>
      <c r="D3621" s="31">
        <f t="shared" si="470"/>
        <v>0</v>
      </c>
      <c r="E3621" s="31"/>
      <c r="F3621" s="31"/>
      <c r="G3621" s="32"/>
      <c r="H3621" s="31"/>
      <c r="I3621" s="32">
        <f t="shared" si="472"/>
        <v>0</v>
      </c>
      <c r="J3621" s="31">
        <f t="shared" si="473"/>
        <v>0</v>
      </c>
      <c r="K3621" s="34">
        <f t="shared" si="474"/>
        <v>0</v>
      </c>
      <c r="L3621" s="60"/>
      <c r="M3621" s="60">
        <f t="shared" si="475"/>
        <v>0</v>
      </c>
      <c r="N3621" s="60"/>
      <c r="O3621" s="60">
        <f t="shared" ref="O3621:O3623" si="478">M3621/M$3393</f>
        <v>0</v>
      </c>
      <c r="P3621" s="60">
        <f t="shared" ref="P3621:P3623" si="479">D3621/M$3393</f>
        <v>0</v>
      </c>
    </row>
    <row r="3622" ht="15.75" hidden="1" customHeight="1">
      <c r="A3622" s="35"/>
      <c r="B3622" s="10"/>
      <c r="C3622" s="32"/>
      <c r="D3622" s="31">
        <f t="shared" si="470"/>
        <v>0</v>
      </c>
      <c r="E3622" s="31"/>
      <c r="F3622" s="31"/>
      <c r="G3622" s="32"/>
      <c r="H3622" s="31"/>
      <c r="I3622" s="32">
        <f t="shared" si="472"/>
        <v>0</v>
      </c>
      <c r="J3622" s="31">
        <f t="shared" si="473"/>
        <v>0</v>
      </c>
      <c r="K3622" s="34">
        <f t="shared" si="474"/>
        <v>0</v>
      </c>
      <c r="L3622" s="60"/>
      <c r="M3622" s="60">
        <f t="shared" si="475"/>
        <v>0</v>
      </c>
      <c r="N3622" s="60"/>
      <c r="O3622" s="60">
        <f t="shared" si="478"/>
        <v>0</v>
      </c>
      <c r="P3622" s="60">
        <f t="shared" si="479"/>
        <v>0</v>
      </c>
    </row>
    <row r="3623" ht="15.75" hidden="1" customHeight="1">
      <c r="A3623" s="37"/>
      <c r="B3623" s="38"/>
      <c r="C3623" s="32"/>
      <c r="D3623" s="39">
        <f t="shared" si="470"/>
        <v>0</v>
      </c>
      <c r="E3623" s="39"/>
      <c r="F3623" s="39"/>
      <c r="G3623" s="32"/>
      <c r="H3623" s="39"/>
      <c r="I3623" s="40">
        <f t="shared" si="472"/>
        <v>0</v>
      </c>
      <c r="J3623" s="39">
        <f t="shared" si="473"/>
        <v>0</v>
      </c>
      <c r="K3623" s="34">
        <f t="shared" si="474"/>
        <v>0</v>
      </c>
      <c r="L3623" s="60"/>
      <c r="M3623" s="60">
        <f t="shared" si="475"/>
        <v>0</v>
      </c>
      <c r="N3623" s="60"/>
      <c r="O3623" s="60">
        <f t="shared" si="478"/>
        <v>0</v>
      </c>
      <c r="P3623" s="60">
        <f t="shared" si="479"/>
        <v>0</v>
      </c>
    </row>
    <row r="3624" ht="15.75" customHeight="1">
      <c r="B3624" s="2"/>
      <c r="C3624" s="12">
        <f>SUM(C3592:C3623)</f>
        <v>148670753</v>
      </c>
      <c r="D3624" s="3"/>
      <c r="E3624" s="3"/>
      <c r="F3624" s="3"/>
      <c r="G3624" s="12">
        <f>SUM(G3592:G3623)</f>
        <v>148672648</v>
      </c>
      <c r="H3624" s="3"/>
      <c r="I3624" s="3"/>
      <c r="J3624" s="3"/>
      <c r="M3624" s="1"/>
      <c r="N3624" s="2"/>
      <c r="O3624" s="60"/>
      <c r="P3624" s="60"/>
    </row>
    <row r="3625" ht="15.75" customHeight="1">
      <c r="B3625" s="2"/>
      <c r="C3625" s="2"/>
      <c r="D3625" s="3"/>
      <c r="E3625" s="3"/>
      <c r="F3625" s="3"/>
      <c r="G3625" s="3"/>
      <c r="H3625" s="3"/>
      <c r="I3625" s="3"/>
      <c r="J3625" s="3"/>
      <c r="M3625" s="61"/>
      <c r="N3625" s="15"/>
      <c r="O3625" s="82">
        <f t="shared" ref="O3625:P3625" si="480">SUM(O3592:O3620)</f>
        <v>100694.4147</v>
      </c>
      <c r="P3625" s="82">
        <f t="shared" si="480"/>
        <v>103167.3504</v>
      </c>
    </row>
    <row r="3626" ht="15.75" customHeight="1">
      <c r="B3626" s="2"/>
      <c r="C3626" s="2"/>
      <c r="D3626" s="3" t="s">
        <v>17</v>
      </c>
      <c r="E3626" s="3"/>
      <c r="F3626" s="3"/>
      <c r="G3626" s="3"/>
      <c r="H3626" s="3"/>
      <c r="I3626" s="3"/>
      <c r="J3626" s="3" t="s">
        <v>17</v>
      </c>
    </row>
    <row r="3627" ht="15.75" customHeight="1">
      <c r="A3627" s="51" t="s">
        <v>88</v>
      </c>
      <c r="B3627" s="52" t="s">
        <v>51</v>
      </c>
      <c r="C3627" s="52" t="s">
        <v>48</v>
      </c>
      <c r="D3627" s="3">
        <f>SUM(D3592:D3626)</f>
        <v>33812984582</v>
      </c>
      <c r="E3627" s="3"/>
      <c r="F3627" s="3"/>
      <c r="G3627" s="3"/>
      <c r="H3627" s="3"/>
      <c r="I3627" s="3"/>
      <c r="J3627" s="3">
        <f>SUM(J3592:J3626)</f>
        <v>34817127424</v>
      </c>
      <c r="K3627" s="17">
        <f>J3627-D3627</f>
        <v>1004142843</v>
      </c>
    </row>
    <row r="3628" ht="15.75" customHeight="1">
      <c r="A3628" s="15" t="s">
        <v>157</v>
      </c>
      <c r="B3628" s="15" t="s">
        <v>157</v>
      </c>
      <c r="C3628" s="15" t="s">
        <v>157</v>
      </c>
      <c r="D3628" s="3"/>
      <c r="E3628" s="3"/>
      <c r="F3628" s="3"/>
      <c r="G3628" s="3">
        <f>C3607/100000</f>
        <v>1399.43409</v>
      </c>
      <c r="H3628" s="3"/>
      <c r="I3628" s="3"/>
      <c r="J3628" s="3"/>
    </row>
    <row r="3629" ht="15.75" customHeight="1">
      <c r="A3629" s="2">
        <v>5.791930372E9</v>
      </c>
      <c r="B3629" s="2">
        <v>2.6121595E7</v>
      </c>
      <c r="C3629" s="2">
        <v>2.925E7</v>
      </c>
      <c r="D3629" s="3" t="s">
        <v>20</v>
      </c>
      <c r="E3629" s="3"/>
      <c r="F3629" s="3"/>
      <c r="G3629" s="3"/>
      <c r="H3629" s="3"/>
      <c r="I3629" s="3"/>
      <c r="J3629" s="3" t="s">
        <v>20</v>
      </c>
      <c r="K3629" s="43">
        <f>K3627/J3630</f>
        <v>3063.756655</v>
      </c>
    </row>
    <row r="3630" ht="15.75" customHeight="1">
      <c r="A3630" s="52" t="s">
        <v>158</v>
      </c>
      <c r="B3630" s="52" t="s">
        <v>158</v>
      </c>
      <c r="C3630" s="52" t="s">
        <v>158</v>
      </c>
      <c r="D3630" s="72">
        <v>324611.7</v>
      </c>
      <c r="E3630" s="3"/>
      <c r="F3630" s="3"/>
      <c r="G3630" s="3"/>
      <c r="H3630" s="3"/>
      <c r="I3630" s="3"/>
      <c r="J3630" s="72">
        <v>327748.89</v>
      </c>
      <c r="K3630" s="42"/>
    </row>
    <row r="3631" ht="15.75" customHeight="1">
      <c r="A3631" s="2">
        <f>C3593</f>
        <v>1035638</v>
      </c>
      <c r="B3631" s="2">
        <f>C3619</f>
        <v>168148</v>
      </c>
      <c r="C3631" s="2">
        <f>C3596</f>
        <v>158557</v>
      </c>
      <c r="D3631" s="3" t="s">
        <v>21</v>
      </c>
      <c r="E3631" s="3"/>
      <c r="F3631" s="3"/>
      <c r="G3631" s="3"/>
      <c r="H3631" s="3"/>
      <c r="I3631" s="3"/>
      <c r="J3631" s="3" t="s">
        <v>21</v>
      </c>
    </row>
    <row r="3632" ht="15.75" customHeight="1">
      <c r="A3632" s="52" t="s">
        <v>159</v>
      </c>
      <c r="B3632" s="52" t="s">
        <v>159</v>
      </c>
      <c r="C3632" s="52" t="s">
        <v>159</v>
      </c>
      <c r="D3632" s="12">
        <f>D3627/D3630</f>
        <v>104164.405</v>
      </c>
      <c r="E3632" s="12"/>
      <c r="F3632" s="12"/>
      <c r="G3632" s="12"/>
      <c r="H3632" s="3"/>
      <c r="I3632" s="3"/>
      <c r="J3632" s="12">
        <f>J3627/J3630</f>
        <v>106231.1071</v>
      </c>
      <c r="K3632" s="18">
        <f>J3632-D3632</f>
        <v>2066.702081</v>
      </c>
    </row>
    <row r="3633" ht="15.75" customHeight="1">
      <c r="A3633" s="6">
        <f t="shared" ref="A3633:C3633" si="481">A3631*100/A3629</f>
        <v>0.01788070528</v>
      </c>
      <c r="B3633" s="2">
        <f t="shared" si="481"/>
        <v>0.6437126064</v>
      </c>
      <c r="C3633" s="2">
        <f t="shared" si="481"/>
        <v>0.5420752137</v>
      </c>
      <c r="D3633" s="3"/>
      <c r="E3633" s="3"/>
      <c r="F3633" s="3"/>
      <c r="G3633" s="3"/>
      <c r="H3633" s="3"/>
      <c r="I3633" s="3"/>
      <c r="J3633" s="3"/>
    </row>
    <row r="3634" ht="15.75" customHeight="1">
      <c r="B3634" s="2"/>
      <c r="C3634" s="2"/>
      <c r="D3634" s="3"/>
      <c r="E3634" s="3"/>
      <c r="F3634" s="3"/>
      <c r="G3634" s="3"/>
      <c r="H3634" s="3"/>
      <c r="I3634" s="3"/>
      <c r="J3634" s="3"/>
    </row>
    <row r="3635" ht="15.75" customHeight="1">
      <c r="B3635" s="2"/>
      <c r="C3635" s="2"/>
      <c r="D3635" s="3"/>
      <c r="E3635" s="3"/>
      <c r="F3635" s="3"/>
      <c r="G3635" s="3"/>
      <c r="H3635" s="3"/>
      <c r="I3635" s="3"/>
      <c r="J3635" s="3"/>
    </row>
    <row r="3636" ht="15.75" customHeight="1">
      <c r="B3636" s="2"/>
      <c r="C3636" s="2"/>
      <c r="D3636" s="3"/>
      <c r="E3636" s="3"/>
      <c r="F3636" s="3"/>
      <c r="G3636" s="3"/>
      <c r="H3636" s="3"/>
      <c r="I3636" s="3"/>
      <c r="J3636" s="3"/>
    </row>
    <row r="3637" ht="15.75" customHeight="1">
      <c r="B3637" s="2"/>
      <c r="C3637" s="2"/>
      <c r="D3637" s="3"/>
      <c r="E3637" s="3"/>
      <c r="F3637" s="3"/>
      <c r="G3637" s="3"/>
      <c r="H3637" s="3"/>
      <c r="I3637" s="3"/>
      <c r="J3637" s="3"/>
    </row>
    <row r="3638" ht="15.75" customHeight="1">
      <c r="A3638" s="67" t="s">
        <v>288</v>
      </c>
      <c r="B3638" s="2"/>
      <c r="C3638" s="2"/>
      <c r="D3638" s="3"/>
      <c r="E3638" s="3"/>
      <c r="F3638" s="3"/>
      <c r="G3638" s="3"/>
      <c r="H3638" s="3"/>
      <c r="I3638" s="3"/>
      <c r="J3638" s="3"/>
    </row>
    <row r="3639" ht="15.75" customHeight="1">
      <c r="B3639" s="2"/>
      <c r="C3639" s="2"/>
      <c r="D3639" s="3"/>
      <c r="E3639" s="3"/>
      <c r="F3639" s="3"/>
      <c r="G3639" s="3"/>
      <c r="H3639" s="3"/>
      <c r="I3639" s="3"/>
      <c r="J3639" s="3"/>
      <c r="M3639" s="68" t="s">
        <v>289</v>
      </c>
    </row>
    <row r="3640" ht="15.75" customHeight="1">
      <c r="A3640" s="19" t="s">
        <v>35</v>
      </c>
      <c r="B3640" s="20"/>
      <c r="C3640" s="20"/>
      <c r="D3640" s="21"/>
      <c r="E3640" s="22" t="s">
        <v>36</v>
      </c>
      <c r="F3640" s="23"/>
      <c r="G3640" s="21"/>
      <c r="H3640" s="21"/>
      <c r="I3640" s="21"/>
      <c r="J3640" s="21"/>
      <c r="K3640" s="24"/>
      <c r="L3640" s="24"/>
      <c r="M3640" s="59">
        <f>J3680</f>
        <v>329553.3</v>
      </c>
      <c r="N3640" s="24"/>
      <c r="O3640" s="24"/>
      <c r="P3640" s="24"/>
      <c r="Q3640" s="1"/>
      <c r="R3640" s="1"/>
    </row>
    <row r="3641" ht="15.75" customHeight="1">
      <c r="A3641" s="25" t="s">
        <v>2</v>
      </c>
      <c r="B3641" s="69" t="s">
        <v>287</v>
      </c>
      <c r="C3641" s="26" t="s">
        <v>8</v>
      </c>
      <c r="D3641" s="27" t="s">
        <v>217</v>
      </c>
      <c r="E3641" s="27" t="s">
        <v>38</v>
      </c>
      <c r="F3641" s="27" t="s">
        <v>39</v>
      </c>
      <c r="G3641" s="27" t="s">
        <v>40</v>
      </c>
      <c r="H3641" s="69" t="s">
        <v>290</v>
      </c>
      <c r="I3641" s="27" t="s">
        <v>42</v>
      </c>
      <c r="J3641" s="69" t="s">
        <v>290</v>
      </c>
      <c r="K3641" s="28" t="s">
        <v>12</v>
      </c>
      <c r="L3641" s="28" t="s">
        <v>219</v>
      </c>
      <c r="M3641" s="28" t="s">
        <v>220</v>
      </c>
      <c r="N3641" s="81" t="s">
        <v>283</v>
      </c>
      <c r="O3641" s="28" t="s">
        <v>221</v>
      </c>
      <c r="P3641" s="28" t="s">
        <v>222</v>
      </c>
      <c r="Q3641" s="1"/>
      <c r="R3641" s="1"/>
    </row>
    <row r="3642" ht="15.75" customHeight="1">
      <c r="A3642" s="47" t="s">
        <v>87</v>
      </c>
      <c r="B3642" s="63">
        <v>270000.0</v>
      </c>
      <c r="C3642" s="32">
        <v>5.0</v>
      </c>
      <c r="D3642" s="30">
        <f t="shared" ref="D3642:D3673" si="482">C3642*B3642</f>
        <v>1350000</v>
      </c>
      <c r="E3642" s="10"/>
      <c r="F3642" s="31"/>
      <c r="G3642" s="32">
        <f t="shared" ref="G3642:G3670" si="483">$C3642+E3642-F3642</f>
        <v>5</v>
      </c>
      <c r="H3642" s="83">
        <v>259200.0</v>
      </c>
      <c r="I3642" s="32">
        <f t="shared" ref="I3642:I3673" si="484">H3642-B3642</f>
        <v>-10800</v>
      </c>
      <c r="J3642" s="30">
        <f t="shared" ref="J3642:J3673" si="485">G3642*H3642</f>
        <v>1296000</v>
      </c>
      <c r="K3642" s="34">
        <f t="shared" ref="K3642:K3673" si="486">J3642-D3642</f>
        <v>-54000</v>
      </c>
      <c r="L3642" s="60">
        <v>153929.58</v>
      </c>
      <c r="M3642" s="60">
        <f t="shared" ref="M3642:M3673" si="487">C3642*L3642</f>
        <v>769647.9</v>
      </c>
      <c r="N3642" s="75">
        <v>0.65459708</v>
      </c>
      <c r="O3642" s="76">
        <f t="shared" ref="O3642:O3670" si="488">G3642*N3642</f>
        <v>3.2729854</v>
      </c>
      <c r="P3642" s="60">
        <f t="shared" ref="P3642:P3670" si="489">D3642/M$3590</f>
        <v>4.119007085</v>
      </c>
      <c r="Q3642" s="50"/>
      <c r="R3642" s="50"/>
    </row>
    <row r="3643" ht="15.75" customHeight="1">
      <c r="A3643" s="47" t="s">
        <v>88</v>
      </c>
      <c r="B3643" s="64">
        <v>3180.0</v>
      </c>
      <c r="C3643" s="32">
        <v>1035638.0</v>
      </c>
      <c r="D3643" s="30">
        <f t="shared" si="482"/>
        <v>3293328840</v>
      </c>
      <c r="E3643" s="30"/>
      <c r="F3643" s="62">
        <v>60000.0</v>
      </c>
      <c r="G3643" s="32">
        <f t="shared" si="483"/>
        <v>975638</v>
      </c>
      <c r="H3643" s="84">
        <v>3150.0</v>
      </c>
      <c r="I3643" s="32">
        <f t="shared" si="484"/>
        <v>-30</v>
      </c>
      <c r="J3643" s="30">
        <f t="shared" si="485"/>
        <v>3073259700</v>
      </c>
      <c r="K3643" s="34">
        <f t="shared" si="486"/>
        <v>-220069140</v>
      </c>
      <c r="L3643" s="60">
        <v>917.46</v>
      </c>
      <c r="M3643" s="60">
        <f t="shared" si="487"/>
        <v>950156439.5</v>
      </c>
      <c r="N3643" s="75">
        <v>0.011738277043455224</v>
      </c>
      <c r="O3643" s="76">
        <f t="shared" si="488"/>
        <v>11452.30914</v>
      </c>
      <c r="P3643" s="60">
        <f t="shared" si="489"/>
        <v>10048.3295</v>
      </c>
      <c r="Q3643" s="50"/>
      <c r="R3643" s="50"/>
    </row>
    <row r="3644" ht="15.75" customHeight="1">
      <c r="A3644" s="47" t="s">
        <v>89</v>
      </c>
      <c r="B3644" s="64">
        <v>103.0</v>
      </c>
      <c r="C3644" s="32">
        <v>312120.0</v>
      </c>
      <c r="D3644" s="30">
        <f t="shared" si="482"/>
        <v>32148360</v>
      </c>
      <c r="E3644" s="30"/>
      <c r="F3644" s="62"/>
      <c r="G3644" s="32">
        <f t="shared" si="483"/>
        <v>312120</v>
      </c>
      <c r="H3644" s="84">
        <v>110.0</v>
      </c>
      <c r="I3644" s="33">
        <f t="shared" si="484"/>
        <v>7</v>
      </c>
      <c r="J3644" s="30">
        <f t="shared" si="485"/>
        <v>34333200</v>
      </c>
      <c r="K3644" s="34">
        <f t="shared" si="486"/>
        <v>2184840</v>
      </c>
      <c r="L3644" s="60">
        <v>90.8</v>
      </c>
      <c r="M3644" s="60">
        <f t="shared" si="487"/>
        <v>28340496</v>
      </c>
      <c r="N3644" s="75">
        <v>3.218021596817301E-4</v>
      </c>
      <c r="O3644" s="76">
        <f t="shared" si="488"/>
        <v>100.4408901</v>
      </c>
      <c r="P3644" s="60">
        <f t="shared" si="489"/>
        <v>98.08838712</v>
      </c>
      <c r="Q3644" s="50"/>
      <c r="R3644" s="50"/>
    </row>
    <row r="3645" ht="15.75" customHeight="1">
      <c r="A3645" s="47" t="s">
        <v>47</v>
      </c>
      <c r="B3645" s="64">
        <v>765000.0</v>
      </c>
      <c r="C3645" s="32">
        <v>38.0</v>
      </c>
      <c r="D3645" s="30">
        <f t="shared" si="482"/>
        <v>29070000</v>
      </c>
      <c r="E3645" s="30"/>
      <c r="F3645" s="30"/>
      <c r="G3645" s="32">
        <f t="shared" si="483"/>
        <v>38</v>
      </c>
      <c r="H3645" s="84">
        <v>765000.0</v>
      </c>
      <c r="I3645" s="32">
        <f t="shared" si="484"/>
        <v>0</v>
      </c>
      <c r="J3645" s="30">
        <f t="shared" si="485"/>
        <v>29070000</v>
      </c>
      <c r="K3645" s="34">
        <f t="shared" si="486"/>
        <v>0</v>
      </c>
      <c r="L3645" s="60">
        <v>668773.37</v>
      </c>
      <c r="M3645" s="60">
        <f t="shared" si="487"/>
        <v>25413388.06</v>
      </c>
      <c r="N3645" s="75">
        <v>2.5427607686842104</v>
      </c>
      <c r="O3645" s="76">
        <f t="shared" si="488"/>
        <v>96.62490921</v>
      </c>
      <c r="P3645" s="60">
        <f t="shared" si="489"/>
        <v>88.69595256</v>
      </c>
      <c r="Q3645" s="50"/>
      <c r="R3645" s="50"/>
    </row>
    <row r="3646" ht="15.75" customHeight="1">
      <c r="A3646" s="47" t="s">
        <v>48</v>
      </c>
      <c r="B3646" s="64">
        <v>80000.0</v>
      </c>
      <c r="C3646" s="70">
        <v>159252.0</v>
      </c>
      <c r="D3646" s="30">
        <f t="shared" si="482"/>
        <v>12740160000</v>
      </c>
      <c r="E3646" s="65">
        <v>500.0</v>
      </c>
      <c r="F3646" s="30"/>
      <c r="G3646" s="32">
        <f t="shared" si="483"/>
        <v>159752</v>
      </c>
      <c r="H3646" s="84">
        <v>78000.0</v>
      </c>
      <c r="I3646" s="32">
        <f t="shared" si="484"/>
        <v>-2000</v>
      </c>
      <c r="J3646" s="30">
        <f t="shared" si="485"/>
        <v>12460656000</v>
      </c>
      <c r="K3646" s="34">
        <f t="shared" si="486"/>
        <v>-279504000</v>
      </c>
      <c r="L3646" s="71">
        <v>39939.41</v>
      </c>
      <c r="M3646" s="60">
        <f t="shared" si="487"/>
        <v>6360430921</v>
      </c>
      <c r="N3646" s="85">
        <v>0.2645528467</v>
      </c>
      <c r="O3646" s="76">
        <f t="shared" si="488"/>
        <v>42262.84637</v>
      </c>
      <c r="P3646" s="60">
        <f t="shared" si="489"/>
        <v>38871.7106</v>
      </c>
      <c r="Q3646" s="50"/>
      <c r="R3646" s="50"/>
    </row>
    <row r="3647" ht="15.75" customHeight="1">
      <c r="A3647" s="47" t="s">
        <v>86</v>
      </c>
      <c r="B3647" s="64">
        <v>13000.0</v>
      </c>
      <c r="C3647" s="32">
        <v>3010.0</v>
      </c>
      <c r="D3647" s="30">
        <f t="shared" si="482"/>
        <v>39130000</v>
      </c>
      <c r="E3647" s="30"/>
      <c r="F3647" s="31"/>
      <c r="G3647" s="32">
        <f t="shared" si="483"/>
        <v>3010</v>
      </c>
      <c r="H3647" s="84">
        <v>13000.0</v>
      </c>
      <c r="I3647" s="32">
        <f t="shared" si="484"/>
        <v>0</v>
      </c>
      <c r="J3647" s="30">
        <f t="shared" si="485"/>
        <v>39130000</v>
      </c>
      <c r="K3647" s="34">
        <f t="shared" si="486"/>
        <v>0</v>
      </c>
      <c r="L3647" s="60">
        <v>9286.82</v>
      </c>
      <c r="M3647" s="60">
        <f t="shared" si="487"/>
        <v>27953328.2</v>
      </c>
      <c r="N3647" s="75">
        <v>0.03767375732206862</v>
      </c>
      <c r="O3647" s="76">
        <f t="shared" si="488"/>
        <v>113.3980095</v>
      </c>
      <c r="P3647" s="60">
        <f t="shared" si="489"/>
        <v>119.3901831</v>
      </c>
      <c r="Q3647" s="50"/>
      <c r="R3647" s="50"/>
    </row>
    <row r="3648" ht="15.75" customHeight="1">
      <c r="A3648" s="47" t="s">
        <v>90</v>
      </c>
      <c r="B3648" s="64">
        <v>2011.0</v>
      </c>
      <c r="C3648" s="32">
        <v>6.0</v>
      </c>
      <c r="D3648" s="30">
        <f t="shared" si="482"/>
        <v>12066</v>
      </c>
      <c r="E3648" s="30"/>
      <c r="F3648" s="30"/>
      <c r="G3648" s="32">
        <f t="shared" si="483"/>
        <v>6</v>
      </c>
      <c r="H3648" s="84">
        <v>2011.0</v>
      </c>
      <c r="I3648" s="32">
        <f t="shared" si="484"/>
        <v>0</v>
      </c>
      <c r="J3648" s="30">
        <f t="shared" si="485"/>
        <v>12066</v>
      </c>
      <c r="K3648" s="34">
        <f t="shared" si="486"/>
        <v>0</v>
      </c>
      <c r="L3648" s="60">
        <v>948914.47</v>
      </c>
      <c r="M3648" s="60">
        <f t="shared" si="487"/>
        <v>5693486.82</v>
      </c>
      <c r="N3648" s="75">
        <v>5.213333333333334</v>
      </c>
      <c r="O3648" s="76">
        <f t="shared" si="488"/>
        <v>31.28</v>
      </c>
      <c r="P3648" s="60">
        <f t="shared" si="489"/>
        <v>0.03681476999</v>
      </c>
      <c r="Q3648" s="50"/>
      <c r="R3648" s="50"/>
    </row>
    <row r="3649" ht="15.75" customHeight="1">
      <c r="A3649" s="47" t="s">
        <v>54</v>
      </c>
      <c r="B3649" s="64">
        <v>85000.0</v>
      </c>
      <c r="C3649" s="32">
        <v>22.0</v>
      </c>
      <c r="D3649" s="30">
        <f t="shared" si="482"/>
        <v>1870000</v>
      </c>
      <c r="E3649" s="30"/>
      <c r="F3649" s="30"/>
      <c r="G3649" s="32">
        <f t="shared" si="483"/>
        <v>22</v>
      </c>
      <c r="H3649" s="84">
        <v>90000.0</v>
      </c>
      <c r="I3649" s="32">
        <f t="shared" si="484"/>
        <v>5000</v>
      </c>
      <c r="J3649" s="30">
        <f t="shared" si="485"/>
        <v>1980000</v>
      </c>
      <c r="K3649" s="34">
        <f t="shared" si="486"/>
        <v>110000</v>
      </c>
      <c r="L3649" s="60">
        <v>88834.2</v>
      </c>
      <c r="M3649" s="60">
        <f t="shared" si="487"/>
        <v>1954352.4</v>
      </c>
      <c r="N3649" s="79">
        <v>0.4968181818181819</v>
      </c>
      <c r="O3649" s="76">
        <f t="shared" si="488"/>
        <v>10.93</v>
      </c>
      <c r="P3649" s="60">
        <f t="shared" si="489"/>
        <v>5.705587592</v>
      </c>
      <c r="Q3649" s="50"/>
      <c r="R3649" s="50"/>
    </row>
    <row r="3650" ht="15.75" customHeight="1">
      <c r="A3650" s="47" t="s">
        <v>55</v>
      </c>
      <c r="B3650" s="64">
        <v>4000.0</v>
      </c>
      <c r="C3650" s="32">
        <v>3.0</v>
      </c>
      <c r="D3650" s="30">
        <f t="shared" si="482"/>
        <v>12000</v>
      </c>
      <c r="E3650" s="30"/>
      <c r="F3650" s="30"/>
      <c r="G3650" s="32">
        <f t="shared" si="483"/>
        <v>3</v>
      </c>
      <c r="H3650" s="84">
        <v>4000.0</v>
      </c>
      <c r="I3650" s="32">
        <f t="shared" si="484"/>
        <v>0</v>
      </c>
      <c r="J3650" s="30">
        <f t="shared" si="485"/>
        <v>12000</v>
      </c>
      <c r="K3650" s="34">
        <f t="shared" si="486"/>
        <v>0</v>
      </c>
      <c r="L3650" s="60">
        <v>2866.67</v>
      </c>
      <c r="M3650" s="60">
        <f t="shared" si="487"/>
        <v>8600.01</v>
      </c>
      <c r="N3650" s="75">
        <v>0.02397318</v>
      </c>
      <c r="O3650" s="76">
        <f t="shared" si="488"/>
        <v>0.07191954</v>
      </c>
      <c r="P3650" s="60">
        <f t="shared" si="489"/>
        <v>0.03661339631</v>
      </c>
      <c r="Q3650" s="50"/>
      <c r="R3650" s="50"/>
    </row>
    <row r="3651" ht="15.75" customHeight="1">
      <c r="A3651" s="48" t="s">
        <v>91</v>
      </c>
      <c r="B3651" s="64">
        <v>20000.0</v>
      </c>
      <c r="C3651" s="32">
        <v>4.0</v>
      </c>
      <c r="D3651" s="30">
        <f t="shared" si="482"/>
        <v>80000</v>
      </c>
      <c r="E3651" s="30"/>
      <c r="F3651" s="30"/>
      <c r="G3651" s="32">
        <f t="shared" si="483"/>
        <v>4</v>
      </c>
      <c r="H3651" s="84">
        <v>23599.99</v>
      </c>
      <c r="I3651" s="32">
        <f t="shared" si="484"/>
        <v>3599.99</v>
      </c>
      <c r="J3651" s="30">
        <f t="shared" si="485"/>
        <v>94399.96</v>
      </c>
      <c r="K3651" s="34">
        <f t="shared" si="486"/>
        <v>14399.96</v>
      </c>
      <c r="L3651" s="60">
        <v>13404.5</v>
      </c>
      <c r="M3651" s="60">
        <f t="shared" si="487"/>
        <v>53618</v>
      </c>
      <c r="N3651" s="75">
        <v>0.07324058</v>
      </c>
      <c r="O3651" s="76">
        <f t="shared" si="488"/>
        <v>0.29296232</v>
      </c>
      <c r="P3651" s="60">
        <f t="shared" si="489"/>
        <v>0.2440893087</v>
      </c>
      <c r="Q3651" s="50"/>
      <c r="R3651" s="50"/>
    </row>
    <row r="3652" ht="15.75" customHeight="1">
      <c r="A3652" s="47" t="s">
        <v>92</v>
      </c>
      <c r="B3652" s="64">
        <v>121000.0</v>
      </c>
      <c r="C3652" s="32">
        <v>32.0</v>
      </c>
      <c r="D3652" s="30">
        <f t="shared" si="482"/>
        <v>3872000</v>
      </c>
      <c r="E3652" s="30"/>
      <c r="F3652" s="30"/>
      <c r="G3652" s="32">
        <f t="shared" si="483"/>
        <v>32</v>
      </c>
      <c r="H3652" s="84">
        <v>121000.0</v>
      </c>
      <c r="I3652" s="32">
        <f t="shared" si="484"/>
        <v>0</v>
      </c>
      <c r="J3652" s="30">
        <f t="shared" si="485"/>
        <v>3872000</v>
      </c>
      <c r="K3652" s="34">
        <f t="shared" si="486"/>
        <v>0</v>
      </c>
      <c r="L3652" s="60">
        <v>82498.04</v>
      </c>
      <c r="M3652" s="60">
        <f t="shared" si="487"/>
        <v>2639937.28</v>
      </c>
      <c r="N3652" s="75">
        <v>0.507586069047619</v>
      </c>
      <c r="O3652" s="76">
        <f t="shared" si="488"/>
        <v>16.24275421</v>
      </c>
      <c r="P3652" s="60">
        <f t="shared" si="489"/>
        <v>11.81392254</v>
      </c>
      <c r="Q3652" s="50"/>
      <c r="R3652" s="50"/>
    </row>
    <row r="3653" ht="15.75" customHeight="1">
      <c r="A3653" s="47" t="s">
        <v>67</v>
      </c>
      <c r="B3653" s="64">
        <v>18500.0</v>
      </c>
      <c r="C3653" s="32">
        <v>21.0</v>
      </c>
      <c r="D3653" s="30">
        <f t="shared" si="482"/>
        <v>388500</v>
      </c>
      <c r="E3653" s="30"/>
      <c r="F3653" s="30"/>
      <c r="G3653" s="32">
        <f t="shared" si="483"/>
        <v>21</v>
      </c>
      <c r="H3653" s="84">
        <v>18000.0</v>
      </c>
      <c r="I3653" s="32">
        <f t="shared" si="484"/>
        <v>-500</v>
      </c>
      <c r="J3653" s="30">
        <f t="shared" si="485"/>
        <v>378000</v>
      </c>
      <c r="K3653" s="34">
        <f t="shared" si="486"/>
        <v>-10500</v>
      </c>
      <c r="L3653" s="60">
        <v>13548.19</v>
      </c>
      <c r="M3653" s="60">
        <f t="shared" si="487"/>
        <v>284511.99</v>
      </c>
      <c r="N3653" s="79">
        <v>0.048889104761904764</v>
      </c>
      <c r="O3653" s="76">
        <f t="shared" si="488"/>
        <v>1.0266712</v>
      </c>
      <c r="P3653" s="60">
        <f t="shared" si="489"/>
        <v>1.185358706</v>
      </c>
      <c r="Q3653" s="50"/>
      <c r="R3653" s="50"/>
    </row>
    <row r="3654" ht="15.75" customHeight="1">
      <c r="A3654" s="47" t="s">
        <v>57</v>
      </c>
      <c r="B3654" s="64">
        <v>58000.0</v>
      </c>
      <c r="C3654" s="32">
        <v>20.0</v>
      </c>
      <c r="D3654" s="30">
        <f t="shared" si="482"/>
        <v>1160000</v>
      </c>
      <c r="E3654" s="30"/>
      <c r="F3654" s="30"/>
      <c r="G3654" s="32">
        <f t="shared" si="483"/>
        <v>20</v>
      </c>
      <c r="H3654" s="84">
        <v>58000.0</v>
      </c>
      <c r="I3654" s="32">
        <f t="shared" si="484"/>
        <v>0</v>
      </c>
      <c r="J3654" s="30">
        <f t="shared" si="485"/>
        <v>1160000</v>
      </c>
      <c r="K3654" s="34">
        <f t="shared" si="486"/>
        <v>0</v>
      </c>
      <c r="L3654" s="60">
        <v>38616.27</v>
      </c>
      <c r="M3654" s="60">
        <f t="shared" si="487"/>
        <v>772325.4</v>
      </c>
      <c r="N3654" s="75">
        <v>0.29656862653846155</v>
      </c>
      <c r="O3654" s="76">
        <f t="shared" si="488"/>
        <v>5.931372531</v>
      </c>
      <c r="P3654" s="60">
        <f t="shared" si="489"/>
        <v>3.539294977</v>
      </c>
      <c r="Q3654" s="50"/>
      <c r="R3654" s="50"/>
    </row>
    <row r="3655" ht="15.75" customHeight="1">
      <c r="A3655" s="47" t="s">
        <v>58</v>
      </c>
      <c r="B3655" s="64">
        <v>103000.0</v>
      </c>
      <c r="C3655" s="32">
        <v>3.0</v>
      </c>
      <c r="D3655" s="30">
        <f t="shared" si="482"/>
        <v>309000</v>
      </c>
      <c r="E3655" s="30"/>
      <c r="F3655" s="30"/>
      <c r="G3655" s="32">
        <f t="shared" si="483"/>
        <v>3</v>
      </c>
      <c r="H3655" s="84">
        <v>103000.0</v>
      </c>
      <c r="I3655" s="32">
        <f t="shared" si="484"/>
        <v>0</v>
      </c>
      <c r="J3655" s="30">
        <f t="shared" si="485"/>
        <v>309000</v>
      </c>
      <c r="K3655" s="34">
        <f t="shared" si="486"/>
        <v>0</v>
      </c>
      <c r="L3655" s="60">
        <v>61848.67</v>
      </c>
      <c r="M3655" s="60">
        <f t="shared" si="487"/>
        <v>185546.01</v>
      </c>
      <c r="N3655" s="75">
        <v>0.310562005</v>
      </c>
      <c r="O3655" s="76">
        <f t="shared" si="488"/>
        <v>0.931686015</v>
      </c>
      <c r="P3655" s="60">
        <f t="shared" si="489"/>
        <v>0.942794955</v>
      </c>
      <c r="Q3655" s="50"/>
      <c r="R3655" s="50"/>
    </row>
    <row r="3656" ht="15.75" customHeight="1">
      <c r="A3656" s="47" t="s">
        <v>59</v>
      </c>
      <c r="B3656" s="64">
        <v>8.37</v>
      </c>
      <c r="C3656" s="32">
        <v>7033842.0</v>
      </c>
      <c r="D3656" s="30">
        <f t="shared" si="482"/>
        <v>58873257.54</v>
      </c>
      <c r="E3656" s="30"/>
      <c r="F3656" s="30"/>
      <c r="G3656" s="32">
        <f t="shared" si="483"/>
        <v>7033842</v>
      </c>
      <c r="H3656" s="84">
        <v>7.95</v>
      </c>
      <c r="I3656" s="32">
        <f t="shared" si="484"/>
        <v>-0.42</v>
      </c>
      <c r="J3656" s="30">
        <f t="shared" si="485"/>
        <v>55919043.9</v>
      </c>
      <c r="K3656" s="34">
        <f t="shared" si="486"/>
        <v>-2954213.64</v>
      </c>
      <c r="L3656" s="60">
        <v>8.63</v>
      </c>
      <c r="M3656" s="60">
        <f t="shared" si="487"/>
        <v>60702056.46</v>
      </c>
      <c r="N3656" s="75">
        <v>3.3130575542693246E-5</v>
      </c>
      <c r="O3656" s="76">
        <f t="shared" si="488"/>
        <v>233.0352337</v>
      </c>
      <c r="P3656" s="60">
        <f t="shared" si="489"/>
        <v>179.6291592</v>
      </c>
      <c r="Q3656" s="50"/>
      <c r="R3656" s="50"/>
    </row>
    <row r="3657" ht="15.75" customHeight="1">
      <c r="A3657" s="47" t="s">
        <v>60</v>
      </c>
      <c r="B3657" s="64">
        <v>2.53</v>
      </c>
      <c r="C3657" s="32">
        <v>1.39943409E8</v>
      </c>
      <c r="D3657" s="30">
        <f t="shared" si="482"/>
        <v>354056824.8</v>
      </c>
      <c r="E3657" s="30"/>
      <c r="F3657" s="30"/>
      <c r="G3657" s="32">
        <f t="shared" si="483"/>
        <v>139943409</v>
      </c>
      <c r="H3657" s="84">
        <v>2.51</v>
      </c>
      <c r="I3657" s="33">
        <f t="shared" si="484"/>
        <v>-0.02</v>
      </c>
      <c r="J3657" s="30">
        <f t="shared" si="485"/>
        <v>351257956.6</v>
      </c>
      <c r="K3657" s="34">
        <f t="shared" si="486"/>
        <v>-2798868.18</v>
      </c>
      <c r="L3657" s="60">
        <v>2.12</v>
      </c>
      <c r="M3657" s="60">
        <f t="shared" si="487"/>
        <v>296680027.1</v>
      </c>
      <c r="N3657" s="75">
        <v>9.686122234589685E-6</v>
      </c>
      <c r="O3657" s="76">
        <f t="shared" si="488"/>
        <v>1355.508965</v>
      </c>
      <c r="P3657" s="60">
        <f t="shared" si="489"/>
        <v>1080.26857</v>
      </c>
      <c r="Q3657" s="50"/>
      <c r="R3657" s="50"/>
    </row>
    <row r="3658" ht="15.75" customHeight="1">
      <c r="A3658" s="47" t="s">
        <v>61</v>
      </c>
      <c r="B3658" s="64">
        <v>155000.0</v>
      </c>
      <c r="C3658" s="32">
        <v>8.0</v>
      </c>
      <c r="D3658" s="30">
        <f t="shared" si="482"/>
        <v>1240000</v>
      </c>
      <c r="E3658" s="30"/>
      <c r="F3658" s="30"/>
      <c r="G3658" s="32">
        <f t="shared" si="483"/>
        <v>8</v>
      </c>
      <c r="H3658" s="84">
        <v>154999.98</v>
      </c>
      <c r="I3658" s="32">
        <f t="shared" si="484"/>
        <v>-0.01999999999</v>
      </c>
      <c r="J3658" s="30">
        <f t="shared" si="485"/>
        <v>1239999.84</v>
      </c>
      <c r="K3658" s="34">
        <f t="shared" si="486"/>
        <v>-0.1599999999</v>
      </c>
      <c r="L3658" s="60">
        <v>96283.69</v>
      </c>
      <c r="M3658" s="60">
        <f t="shared" si="487"/>
        <v>770269.52</v>
      </c>
      <c r="N3658" s="75">
        <v>0.517379515</v>
      </c>
      <c r="O3658" s="76">
        <f t="shared" si="488"/>
        <v>4.13903612</v>
      </c>
      <c r="P3658" s="60">
        <f t="shared" si="489"/>
        <v>3.783384285</v>
      </c>
      <c r="Q3658" s="13"/>
      <c r="R3658" s="13"/>
    </row>
    <row r="3659" ht="15.75" customHeight="1">
      <c r="A3659" s="47" t="s">
        <v>82</v>
      </c>
      <c r="B3659" s="66">
        <v>43000.0</v>
      </c>
      <c r="C3659" s="32">
        <v>4.0</v>
      </c>
      <c r="D3659" s="31">
        <f t="shared" si="482"/>
        <v>172000</v>
      </c>
      <c r="E3659" s="30"/>
      <c r="F3659" s="31"/>
      <c r="G3659" s="32">
        <f t="shared" si="483"/>
        <v>4</v>
      </c>
      <c r="H3659" s="86">
        <v>43000.0</v>
      </c>
      <c r="I3659" s="32">
        <f t="shared" si="484"/>
        <v>0</v>
      </c>
      <c r="J3659" s="31">
        <f t="shared" si="485"/>
        <v>172000</v>
      </c>
      <c r="K3659" s="34">
        <f t="shared" si="486"/>
        <v>0</v>
      </c>
      <c r="L3659" s="60">
        <v>33386.06</v>
      </c>
      <c r="M3659" s="60">
        <f t="shared" si="487"/>
        <v>133544.24</v>
      </c>
      <c r="N3659" s="75">
        <v>0.12598573696774193</v>
      </c>
      <c r="O3659" s="76">
        <f t="shared" si="488"/>
        <v>0.5039429479</v>
      </c>
      <c r="P3659" s="60">
        <f t="shared" si="489"/>
        <v>0.5247920138</v>
      </c>
      <c r="Q3659" s="50"/>
      <c r="R3659" s="50"/>
    </row>
    <row r="3660" ht="15.75" customHeight="1">
      <c r="A3660" s="47" t="s">
        <v>93</v>
      </c>
      <c r="B3660" s="64">
        <v>399999.99</v>
      </c>
      <c r="C3660" s="32">
        <v>2111.0</v>
      </c>
      <c r="D3660" s="30">
        <f t="shared" si="482"/>
        <v>844399978.9</v>
      </c>
      <c r="E3660" s="30"/>
      <c r="F3660" s="30"/>
      <c r="G3660" s="32">
        <f t="shared" si="483"/>
        <v>2111</v>
      </c>
      <c r="H3660" s="84">
        <v>399998.99</v>
      </c>
      <c r="I3660" s="32">
        <f t="shared" si="484"/>
        <v>-1</v>
      </c>
      <c r="J3660" s="30">
        <f t="shared" si="485"/>
        <v>844397867.9</v>
      </c>
      <c r="K3660" s="34">
        <f t="shared" si="486"/>
        <v>-2111</v>
      </c>
      <c r="L3660" s="60">
        <v>209480.06</v>
      </c>
      <c r="M3660" s="60">
        <f t="shared" si="487"/>
        <v>442212406.7</v>
      </c>
      <c r="N3660" s="75">
        <v>0.8175875118259224</v>
      </c>
      <c r="O3660" s="76">
        <f t="shared" si="488"/>
        <v>1725.927237</v>
      </c>
      <c r="P3660" s="60">
        <f t="shared" si="489"/>
        <v>2576.362589</v>
      </c>
      <c r="Q3660" s="50"/>
      <c r="R3660" s="50"/>
    </row>
    <row r="3661" ht="15.75" customHeight="1">
      <c r="A3661" s="47" t="s">
        <v>94</v>
      </c>
      <c r="B3661" s="64">
        <v>28000.0</v>
      </c>
      <c r="C3661" s="32">
        <v>8.0</v>
      </c>
      <c r="D3661" s="30">
        <f t="shared" si="482"/>
        <v>224000</v>
      </c>
      <c r="E3661" s="30"/>
      <c r="F3661" s="30"/>
      <c r="G3661" s="32">
        <f t="shared" si="483"/>
        <v>8</v>
      </c>
      <c r="H3661" s="84">
        <v>28500.0</v>
      </c>
      <c r="I3661" s="32">
        <f t="shared" si="484"/>
        <v>500</v>
      </c>
      <c r="J3661" s="30">
        <f t="shared" si="485"/>
        <v>228000</v>
      </c>
      <c r="K3661" s="34">
        <f t="shared" si="486"/>
        <v>4000</v>
      </c>
      <c r="L3661" s="60">
        <v>12781.25</v>
      </c>
      <c r="M3661" s="60">
        <f t="shared" si="487"/>
        <v>102250</v>
      </c>
      <c r="N3661" s="75">
        <v>0.08322352999999999</v>
      </c>
      <c r="O3661" s="76">
        <f t="shared" si="488"/>
        <v>0.66578824</v>
      </c>
      <c r="P3661" s="60">
        <f t="shared" si="489"/>
        <v>0.6834500645</v>
      </c>
      <c r="Q3661" s="50"/>
      <c r="R3661" s="50"/>
    </row>
    <row r="3662" ht="15.75" customHeight="1">
      <c r="A3662" s="47" t="s">
        <v>64</v>
      </c>
      <c r="B3662" s="64">
        <v>800000.0</v>
      </c>
      <c r="C3662" s="32">
        <v>50.0</v>
      </c>
      <c r="D3662" s="30">
        <f t="shared" si="482"/>
        <v>40000000</v>
      </c>
      <c r="E3662" s="62">
        <v>15.0</v>
      </c>
      <c r="F3662" s="30"/>
      <c r="G3662" s="32">
        <f t="shared" si="483"/>
        <v>65</v>
      </c>
      <c r="H3662" s="84">
        <v>809999.99</v>
      </c>
      <c r="I3662" s="32">
        <f t="shared" si="484"/>
        <v>9999.99</v>
      </c>
      <c r="J3662" s="30">
        <f t="shared" si="485"/>
        <v>52649999.35</v>
      </c>
      <c r="K3662" s="34">
        <f t="shared" si="486"/>
        <v>12649999.35</v>
      </c>
      <c r="L3662" s="60">
        <v>159664.04</v>
      </c>
      <c r="M3662" s="60">
        <f t="shared" si="487"/>
        <v>7983202</v>
      </c>
      <c r="N3662" s="75">
        <v>7.113567568</v>
      </c>
      <c r="O3662" s="76">
        <f t="shared" si="488"/>
        <v>462.3818919</v>
      </c>
      <c r="P3662" s="60">
        <f t="shared" si="489"/>
        <v>122.0446544</v>
      </c>
      <c r="Q3662" s="50"/>
      <c r="R3662" s="50"/>
    </row>
    <row r="3663" ht="15.75" customHeight="1">
      <c r="A3663" s="47" t="s">
        <v>65</v>
      </c>
      <c r="B3663" s="64">
        <v>799999.99</v>
      </c>
      <c r="C3663" s="32">
        <v>293.0</v>
      </c>
      <c r="D3663" s="30">
        <f t="shared" si="482"/>
        <v>234399997.1</v>
      </c>
      <c r="E3663" s="62">
        <v>18.0</v>
      </c>
      <c r="F3663" s="30"/>
      <c r="G3663" s="32">
        <f t="shared" si="483"/>
        <v>311</v>
      </c>
      <c r="H3663" s="84">
        <v>800000.0</v>
      </c>
      <c r="I3663" s="32">
        <f t="shared" si="484"/>
        <v>0.01000000001</v>
      </c>
      <c r="J3663" s="30">
        <f t="shared" si="485"/>
        <v>248800000</v>
      </c>
      <c r="K3663" s="34">
        <f t="shared" si="486"/>
        <v>14400002.93</v>
      </c>
      <c r="L3663" s="60">
        <v>186564.07</v>
      </c>
      <c r="M3663" s="60">
        <f t="shared" si="487"/>
        <v>54663272.51</v>
      </c>
      <c r="N3663" s="75">
        <v>7.007855772</v>
      </c>
      <c r="O3663" s="76">
        <f t="shared" si="488"/>
        <v>2179.443145</v>
      </c>
      <c r="P3663" s="60">
        <f t="shared" si="489"/>
        <v>715.1816657</v>
      </c>
      <c r="Q3663" s="50"/>
      <c r="R3663" s="50"/>
    </row>
    <row r="3664" ht="15.75" customHeight="1">
      <c r="A3664" s="47" t="s">
        <v>95</v>
      </c>
      <c r="B3664" s="64">
        <v>4400.0</v>
      </c>
      <c r="C3664" s="32">
        <v>19.0</v>
      </c>
      <c r="D3664" s="30">
        <f t="shared" si="482"/>
        <v>83600</v>
      </c>
      <c r="E3664" s="30"/>
      <c r="F3664" s="30"/>
      <c r="G3664" s="32">
        <f t="shared" si="483"/>
        <v>19</v>
      </c>
      <c r="H3664" s="84">
        <v>4400.0</v>
      </c>
      <c r="I3664" s="32">
        <f t="shared" si="484"/>
        <v>0</v>
      </c>
      <c r="J3664" s="30">
        <f t="shared" si="485"/>
        <v>83600</v>
      </c>
      <c r="K3664" s="34">
        <f t="shared" si="486"/>
        <v>0</v>
      </c>
      <c r="L3664" s="60">
        <v>2392.79</v>
      </c>
      <c r="M3664" s="60">
        <f t="shared" si="487"/>
        <v>45463.01</v>
      </c>
      <c r="N3664" s="75">
        <v>0.013366052105263157</v>
      </c>
      <c r="O3664" s="76">
        <f t="shared" si="488"/>
        <v>0.25395499</v>
      </c>
      <c r="P3664" s="60">
        <f t="shared" si="489"/>
        <v>0.2550733276</v>
      </c>
      <c r="Q3664" s="50"/>
      <c r="R3664" s="50"/>
    </row>
    <row r="3665" ht="15.75" customHeight="1">
      <c r="A3665" s="47" t="s">
        <v>96</v>
      </c>
      <c r="B3665" s="64">
        <v>10000.0</v>
      </c>
      <c r="C3665" s="32">
        <v>14.0</v>
      </c>
      <c r="D3665" s="30">
        <f t="shared" si="482"/>
        <v>140000</v>
      </c>
      <c r="E3665" s="30"/>
      <c r="F3665" s="30"/>
      <c r="G3665" s="32">
        <f t="shared" si="483"/>
        <v>14</v>
      </c>
      <c r="H3665" s="84">
        <v>10000.0</v>
      </c>
      <c r="I3665" s="32">
        <f t="shared" si="484"/>
        <v>0</v>
      </c>
      <c r="J3665" s="30">
        <f t="shared" si="485"/>
        <v>140000</v>
      </c>
      <c r="K3665" s="34">
        <f t="shared" si="486"/>
        <v>0</v>
      </c>
      <c r="L3665" s="60">
        <v>6716.28</v>
      </c>
      <c r="M3665" s="60">
        <f t="shared" si="487"/>
        <v>94027.92</v>
      </c>
      <c r="N3665" s="75">
        <v>0.033610063571428574</v>
      </c>
      <c r="O3665" s="76">
        <f t="shared" si="488"/>
        <v>0.47054089</v>
      </c>
      <c r="P3665" s="60">
        <f t="shared" si="489"/>
        <v>0.4271562903</v>
      </c>
      <c r="Q3665" s="50"/>
      <c r="R3665" s="50"/>
    </row>
    <row r="3666" ht="15.75" customHeight="1">
      <c r="A3666" s="47" t="s">
        <v>50</v>
      </c>
      <c r="B3666" s="64">
        <v>116000.0</v>
      </c>
      <c r="C3666" s="32">
        <v>186.0</v>
      </c>
      <c r="D3666" s="30">
        <f t="shared" si="482"/>
        <v>21576000</v>
      </c>
      <c r="E3666" s="30"/>
      <c r="F3666" s="30"/>
      <c r="G3666" s="32">
        <f t="shared" si="483"/>
        <v>186</v>
      </c>
      <c r="H3666" s="84">
        <v>115000.0</v>
      </c>
      <c r="I3666" s="32">
        <f t="shared" si="484"/>
        <v>-1000</v>
      </c>
      <c r="J3666" s="30">
        <f t="shared" si="485"/>
        <v>21390000</v>
      </c>
      <c r="K3666" s="34">
        <f t="shared" si="486"/>
        <v>-186000</v>
      </c>
      <c r="L3666" s="60">
        <v>78033.9</v>
      </c>
      <c r="M3666" s="60">
        <f t="shared" si="487"/>
        <v>14514305.4</v>
      </c>
      <c r="N3666" s="75">
        <v>0.4163967811979166</v>
      </c>
      <c r="O3666" s="76">
        <f t="shared" si="488"/>
        <v>77.4498013</v>
      </c>
      <c r="P3666" s="60">
        <f t="shared" si="489"/>
        <v>65.83088657</v>
      </c>
      <c r="Q3666" s="50"/>
      <c r="R3666" s="50"/>
    </row>
    <row r="3667" ht="15.75" customHeight="1">
      <c r="A3667" s="47" t="s">
        <v>49</v>
      </c>
      <c r="B3667" s="64">
        <v>95000.0</v>
      </c>
      <c r="C3667" s="32">
        <v>1535.0</v>
      </c>
      <c r="D3667" s="30">
        <f t="shared" si="482"/>
        <v>145825000</v>
      </c>
      <c r="E3667" s="30"/>
      <c r="F3667" s="30"/>
      <c r="G3667" s="32">
        <f t="shared" si="483"/>
        <v>1535</v>
      </c>
      <c r="H3667" s="84">
        <v>95000.0</v>
      </c>
      <c r="I3667" s="32">
        <f t="shared" si="484"/>
        <v>0</v>
      </c>
      <c r="J3667" s="30">
        <f t="shared" si="485"/>
        <v>145825000</v>
      </c>
      <c r="K3667" s="34">
        <f t="shared" si="486"/>
        <v>0</v>
      </c>
      <c r="L3667" s="60">
        <v>70388.15</v>
      </c>
      <c r="M3667" s="60">
        <f t="shared" si="487"/>
        <v>108045810.3</v>
      </c>
      <c r="N3667" s="75">
        <v>0.3843351361096774</v>
      </c>
      <c r="O3667" s="76">
        <f t="shared" si="488"/>
        <v>589.9544339</v>
      </c>
      <c r="P3667" s="60">
        <f t="shared" si="489"/>
        <v>444.9290431</v>
      </c>
      <c r="Q3667" s="50"/>
      <c r="R3667" s="50"/>
    </row>
    <row r="3668" ht="15.75" customHeight="1">
      <c r="A3668" s="47" t="s">
        <v>97</v>
      </c>
      <c r="B3668" s="64">
        <v>41200.0</v>
      </c>
      <c r="C3668" s="32">
        <v>721.0</v>
      </c>
      <c r="D3668" s="30">
        <f t="shared" si="482"/>
        <v>29705200</v>
      </c>
      <c r="E3668" s="30"/>
      <c r="F3668" s="30"/>
      <c r="G3668" s="32">
        <f t="shared" si="483"/>
        <v>721</v>
      </c>
      <c r="H3668" s="84">
        <v>41200.0</v>
      </c>
      <c r="I3668" s="32">
        <f t="shared" si="484"/>
        <v>0</v>
      </c>
      <c r="J3668" s="30">
        <f t="shared" si="485"/>
        <v>29705200</v>
      </c>
      <c r="K3668" s="34">
        <f t="shared" si="486"/>
        <v>0</v>
      </c>
      <c r="L3668" s="60">
        <v>16111.79</v>
      </c>
      <c r="M3668" s="60">
        <f t="shared" si="487"/>
        <v>11616600.59</v>
      </c>
      <c r="N3668" s="75">
        <v>0.17422289085684434</v>
      </c>
      <c r="O3668" s="76">
        <f t="shared" si="488"/>
        <v>125.6147043</v>
      </c>
      <c r="P3668" s="60">
        <f t="shared" si="489"/>
        <v>90.63402167</v>
      </c>
      <c r="Q3668" s="50"/>
      <c r="R3668" s="50"/>
    </row>
    <row r="3669" ht="15.75" customHeight="1">
      <c r="A3669" s="47" t="s">
        <v>51</v>
      </c>
      <c r="B3669" s="64">
        <v>100000.0</v>
      </c>
      <c r="C3669" s="70">
        <v>169348.0</v>
      </c>
      <c r="D3669" s="30">
        <f t="shared" si="482"/>
        <v>16934800000</v>
      </c>
      <c r="E3669" s="65">
        <v>200.0</v>
      </c>
      <c r="F3669" s="30"/>
      <c r="G3669" s="32">
        <f t="shared" si="483"/>
        <v>169548</v>
      </c>
      <c r="H3669" s="84">
        <v>99000.0</v>
      </c>
      <c r="I3669" s="32">
        <f t="shared" si="484"/>
        <v>-1000</v>
      </c>
      <c r="J3669" s="30">
        <f t="shared" si="485"/>
        <v>16785252000</v>
      </c>
      <c r="K3669" s="34">
        <f t="shared" si="486"/>
        <v>-149548000</v>
      </c>
      <c r="L3669" s="71">
        <v>23553.11</v>
      </c>
      <c r="M3669" s="60">
        <f t="shared" si="487"/>
        <v>3988672072</v>
      </c>
      <c r="N3669" s="85">
        <v>0.2332369865</v>
      </c>
      <c r="O3669" s="76">
        <f t="shared" si="488"/>
        <v>39544.86459</v>
      </c>
      <c r="P3669" s="60">
        <f t="shared" si="489"/>
        <v>51670.04532</v>
      </c>
      <c r="Q3669" s="50"/>
      <c r="R3669" s="50"/>
    </row>
    <row r="3670" ht="15.75" customHeight="1">
      <c r="A3670" s="47" t="s">
        <v>70</v>
      </c>
      <c r="B3670" s="64">
        <v>800.0</v>
      </c>
      <c r="C3670" s="32">
        <v>10926.0</v>
      </c>
      <c r="D3670" s="30">
        <f t="shared" si="482"/>
        <v>8740800</v>
      </c>
      <c r="E3670" s="30"/>
      <c r="F3670" s="30"/>
      <c r="G3670" s="32">
        <f t="shared" si="483"/>
        <v>10926</v>
      </c>
      <c r="H3670" s="84">
        <v>800.0</v>
      </c>
      <c r="I3670" s="32">
        <f t="shared" si="484"/>
        <v>0</v>
      </c>
      <c r="J3670" s="30">
        <f t="shared" si="485"/>
        <v>8740800</v>
      </c>
      <c r="K3670" s="34">
        <f t="shared" si="486"/>
        <v>0</v>
      </c>
      <c r="L3670" s="60">
        <v>689.61</v>
      </c>
      <c r="M3670" s="60">
        <f t="shared" si="487"/>
        <v>7534678.86</v>
      </c>
      <c r="N3670" s="75">
        <v>0.003453549641930454</v>
      </c>
      <c r="O3670" s="76">
        <f t="shared" si="488"/>
        <v>37.73348339</v>
      </c>
      <c r="P3670" s="60">
        <f t="shared" si="489"/>
        <v>26.66919787</v>
      </c>
      <c r="Q3670" s="50"/>
      <c r="R3670" s="50"/>
    </row>
    <row r="3671" ht="15.75" hidden="1" customHeight="1">
      <c r="A3671" s="35"/>
      <c r="B3671" s="10"/>
      <c r="C3671" s="32"/>
      <c r="D3671" s="31">
        <f t="shared" si="482"/>
        <v>0</v>
      </c>
      <c r="E3671" s="31"/>
      <c r="F3671" s="31"/>
      <c r="G3671" s="32"/>
      <c r="H3671" s="31"/>
      <c r="I3671" s="32">
        <f t="shared" si="484"/>
        <v>0</v>
      </c>
      <c r="J3671" s="31">
        <f t="shared" si="485"/>
        <v>0</v>
      </c>
      <c r="K3671" s="34">
        <f t="shared" si="486"/>
        <v>0</v>
      </c>
      <c r="L3671" s="60"/>
      <c r="M3671" s="60">
        <f t="shared" si="487"/>
        <v>0</v>
      </c>
      <c r="N3671" s="60"/>
      <c r="O3671" s="60">
        <f t="shared" ref="O3671:O3673" si="490">M3671/M$3393</f>
        <v>0</v>
      </c>
      <c r="P3671" s="60">
        <f t="shared" ref="P3671:P3673" si="491">D3671/M$3393</f>
        <v>0</v>
      </c>
    </row>
    <row r="3672" ht="15.75" hidden="1" customHeight="1">
      <c r="A3672" s="35"/>
      <c r="B3672" s="10"/>
      <c r="C3672" s="32"/>
      <c r="D3672" s="31">
        <f t="shared" si="482"/>
        <v>0</v>
      </c>
      <c r="E3672" s="31"/>
      <c r="F3672" s="31"/>
      <c r="G3672" s="32"/>
      <c r="H3672" s="31"/>
      <c r="I3672" s="32">
        <f t="shared" si="484"/>
        <v>0</v>
      </c>
      <c r="J3672" s="31">
        <f t="shared" si="485"/>
        <v>0</v>
      </c>
      <c r="K3672" s="34">
        <f t="shared" si="486"/>
        <v>0</v>
      </c>
      <c r="L3672" s="60"/>
      <c r="M3672" s="60">
        <f t="shared" si="487"/>
        <v>0</v>
      </c>
      <c r="N3672" s="60"/>
      <c r="O3672" s="60">
        <f t="shared" si="490"/>
        <v>0</v>
      </c>
      <c r="P3672" s="60">
        <f t="shared" si="491"/>
        <v>0</v>
      </c>
    </row>
    <row r="3673" ht="15.75" hidden="1" customHeight="1">
      <c r="A3673" s="37"/>
      <c r="B3673" s="38"/>
      <c r="C3673" s="32"/>
      <c r="D3673" s="39">
        <f t="shared" si="482"/>
        <v>0</v>
      </c>
      <c r="E3673" s="39"/>
      <c r="F3673" s="39"/>
      <c r="G3673" s="32"/>
      <c r="H3673" s="39"/>
      <c r="I3673" s="40">
        <f t="shared" si="484"/>
        <v>0</v>
      </c>
      <c r="J3673" s="39">
        <f t="shared" si="485"/>
        <v>0</v>
      </c>
      <c r="K3673" s="34">
        <f t="shared" si="486"/>
        <v>0</v>
      </c>
      <c r="L3673" s="60"/>
      <c r="M3673" s="60">
        <f t="shared" si="487"/>
        <v>0</v>
      </c>
      <c r="N3673" s="60"/>
      <c r="O3673" s="60">
        <f t="shared" si="490"/>
        <v>0</v>
      </c>
      <c r="P3673" s="60">
        <f t="shared" si="491"/>
        <v>0</v>
      </c>
    </row>
    <row r="3674" ht="15.75" customHeight="1">
      <c r="B3674" s="2"/>
      <c r="C3674" s="12">
        <f>SUM(C3642:C3673)</f>
        <v>148672648</v>
      </c>
      <c r="D3674" s="3"/>
      <c r="E3674" s="3"/>
      <c r="F3674" s="3"/>
      <c r="G3674" s="12">
        <f>SUM(G3642:G3673)</f>
        <v>148613381</v>
      </c>
      <c r="H3674" s="3"/>
      <c r="I3674" s="3"/>
      <c r="J3674" s="3"/>
      <c r="M3674" s="1"/>
      <c r="N3674" s="2"/>
      <c r="O3674" s="60"/>
      <c r="P3674" s="60"/>
    </row>
    <row r="3675" ht="15.75" customHeight="1">
      <c r="B3675" s="2"/>
      <c r="C3675" s="2"/>
      <c r="D3675" s="3"/>
      <c r="E3675" s="3"/>
      <c r="F3675" s="3"/>
      <c r="G3675" s="3"/>
      <c r="H3675" s="3"/>
      <c r="I3675" s="3"/>
      <c r="J3675" s="3"/>
      <c r="M3675" s="61"/>
      <c r="N3675" s="15"/>
      <c r="O3675" s="82">
        <f t="shared" ref="O3675:P3675" si="492">SUM(O3642:O3670)</f>
        <v>100433.5464</v>
      </c>
      <c r="P3675" s="82">
        <f t="shared" si="492"/>
        <v>106231.1071</v>
      </c>
    </row>
    <row r="3676" ht="15.75" customHeight="1">
      <c r="B3676" s="2"/>
      <c r="C3676" s="2"/>
      <c r="D3676" s="3" t="s">
        <v>17</v>
      </c>
      <c r="E3676" s="3"/>
      <c r="F3676" s="3"/>
      <c r="G3676" s="3"/>
      <c r="H3676" s="3"/>
      <c r="I3676" s="3"/>
      <c r="J3676" s="3" t="s">
        <v>17</v>
      </c>
    </row>
    <row r="3677" ht="15.75" customHeight="1">
      <c r="A3677" s="51" t="s">
        <v>88</v>
      </c>
      <c r="B3677" s="52" t="s">
        <v>51</v>
      </c>
      <c r="C3677" s="52" t="s">
        <v>48</v>
      </c>
      <c r="D3677" s="3">
        <f>SUM(D3642:D3676)</f>
        <v>34817127424</v>
      </c>
      <c r="E3677" s="3"/>
      <c r="F3677" s="3"/>
      <c r="G3677" s="3"/>
      <c r="H3677" s="3"/>
      <c r="I3677" s="3"/>
      <c r="J3677" s="3">
        <f>SUM(J3642:J3676)</f>
        <v>34191363834</v>
      </c>
      <c r="K3677" s="17">
        <f>J3677-D3677</f>
        <v>-625763590.7</v>
      </c>
    </row>
    <row r="3678" ht="15.75" customHeight="1">
      <c r="A3678" s="15" t="s">
        <v>157</v>
      </c>
      <c r="B3678" s="15" t="s">
        <v>157</v>
      </c>
      <c r="C3678" s="15" t="s">
        <v>157</v>
      </c>
      <c r="D3678" s="3"/>
      <c r="E3678" s="3"/>
      <c r="F3678" s="3"/>
      <c r="G3678" s="3">
        <f>C3657/100000</f>
        <v>1399.43409</v>
      </c>
      <c r="H3678" s="3"/>
      <c r="I3678" s="3"/>
      <c r="J3678" s="3"/>
    </row>
    <row r="3679" ht="15.75" customHeight="1">
      <c r="A3679" s="2">
        <v>5.791930372E9</v>
      </c>
      <c r="B3679" s="2">
        <v>2.6121595E7</v>
      </c>
      <c r="C3679" s="2">
        <v>2.925E7</v>
      </c>
      <c r="D3679" s="3" t="s">
        <v>20</v>
      </c>
      <c r="E3679" s="3"/>
      <c r="F3679" s="3"/>
      <c r="G3679" s="3"/>
      <c r="H3679" s="3"/>
      <c r="I3679" s="3"/>
      <c r="J3679" s="3" t="s">
        <v>20</v>
      </c>
      <c r="K3679" s="43">
        <f>K3677/J3680</f>
        <v>-1898.823622</v>
      </c>
    </row>
    <row r="3680" ht="15.75" customHeight="1">
      <c r="A3680" s="52" t="s">
        <v>158</v>
      </c>
      <c r="B3680" s="52" t="s">
        <v>158</v>
      </c>
      <c r="C3680" s="52" t="s">
        <v>158</v>
      </c>
      <c r="D3680" s="72">
        <v>327748.89</v>
      </c>
      <c r="E3680" s="3"/>
      <c r="F3680" s="3"/>
      <c r="G3680" s="3"/>
      <c r="H3680" s="3"/>
      <c r="I3680" s="3"/>
      <c r="J3680" s="72">
        <v>329553.3</v>
      </c>
      <c r="K3680" s="42"/>
    </row>
    <row r="3681" ht="15.75" customHeight="1">
      <c r="A3681" s="2">
        <f>C3643</f>
        <v>1035638</v>
      </c>
      <c r="B3681" s="2">
        <f>C3669</f>
        <v>169348</v>
      </c>
      <c r="C3681" s="2">
        <f>C3646</f>
        <v>159252</v>
      </c>
      <c r="D3681" s="3" t="s">
        <v>21</v>
      </c>
      <c r="E3681" s="3"/>
      <c r="F3681" s="3"/>
      <c r="G3681" s="3"/>
      <c r="H3681" s="3"/>
      <c r="I3681" s="3"/>
      <c r="J3681" s="3" t="s">
        <v>21</v>
      </c>
    </row>
    <row r="3682" ht="15.75" customHeight="1">
      <c r="A3682" s="52" t="s">
        <v>159</v>
      </c>
      <c r="B3682" s="52" t="s">
        <v>159</v>
      </c>
      <c r="C3682" s="52" t="s">
        <v>159</v>
      </c>
      <c r="D3682" s="12">
        <f>D3677/D3680</f>
        <v>106231.1071</v>
      </c>
      <c r="E3682" s="12"/>
      <c r="F3682" s="12"/>
      <c r="G3682" s="12"/>
      <c r="H3682" s="3"/>
      <c r="I3682" s="3"/>
      <c r="J3682" s="12">
        <f>J3677/J3680</f>
        <v>103750.6341</v>
      </c>
      <c r="K3682" s="18">
        <f>J3682-D3682</f>
        <v>-2480.473</v>
      </c>
    </row>
    <row r="3683" ht="15.75" customHeight="1">
      <c r="A3683" s="6">
        <f t="shared" ref="A3683:C3683" si="493">A3681*100/A3679</f>
        <v>0.01788070528</v>
      </c>
      <c r="B3683" s="2">
        <f t="shared" si="493"/>
        <v>0.6483065066</v>
      </c>
      <c r="C3683" s="2">
        <f t="shared" si="493"/>
        <v>0.5444512821</v>
      </c>
      <c r="D3683" s="3"/>
      <c r="E3683" s="3"/>
      <c r="F3683" s="3"/>
      <c r="G3683" s="3"/>
      <c r="H3683" s="3"/>
      <c r="I3683" s="3"/>
      <c r="J3683" s="3"/>
    </row>
    <row r="3684" ht="15.75" customHeight="1">
      <c r="B3684" s="2"/>
      <c r="C3684" s="2"/>
      <c r="D3684" s="3"/>
      <c r="E3684" s="3"/>
      <c r="F3684" s="3"/>
      <c r="G3684" s="3"/>
      <c r="H3684" s="3"/>
      <c r="I3684" s="3"/>
      <c r="J3684" s="3"/>
    </row>
    <row r="3685" ht="15.75" customHeight="1">
      <c r="B3685" s="2"/>
      <c r="C3685" s="2"/>
      <c r="D3685" s="3"/>
      <c r="E3685" s="3"/>
      <c r="F3685" s="3"/>
      <c r="G3685" s="3"/>
      <c r="H3685" s="3"/>
      <c r="I3685" s="3"/>
      <c r="J3685" s="3"/>
    </row>
    <row r="3686" ht="15.75" customHeight="1">
      <c r="B3686" s="2"/>
      <c r="C3686" s="2"/>
      <c r="D3686" s="3"/>
      <c r="E3686" s="3"/>
      <c r="F3686" s="3"/>
      <c r="G3686" s="3"/>
      <c r="H3686" s="3"/>
      <c r="I3686" s="3"/>
      <c r="J3686" s="3"/>
    </row>
    <row r="3687" ht="15.75" customHeight="1">
      <c r="B3687" s="2"/>
      <c r="C3687" s="2"/>
      <c r="D3687" s="3"/>
      <c r="E3687" s="3"/>
      <c r="F3687" s="3"/>
      <c r="G3687" s="3"/>
      <c r="H3687" s="3"/>
      <c r="I3687" s="3"/>
      <c r="J3687" s="3"/>
    </row>
    <row r="3688" ht="15.75" customHeight="1">
      <c r="A3688" s="67" t="s">
        <v>291</v>
      </c>
      <c r="B3688" s="2"/>
      <c r="C3688" s="2"/>
      <c r="D3688" s="3"/>
      <c r="E3688" s="3"/>
      <c r="F3688" s="3"/>
      <c r="G3688" s="3"/>
      <c r="H3688" s="3"/>
      <c r="I3688" s="3"/>
      <c r="J3688" s="3"/>
    </row>
    <row r="3689" ht="15.75" customHeight="1">
      <c r="B3689" s="2"/>
      <c r="C3689" s="2"/>
      <c r="D3689" s="3"/>
      <c r="E3689" s="3"/>
      <c r="F3689" s="3"/>
      <c r="G3689" s="3"/>
      <c r="H3689" s="3"/>
      <c r="I3689" s="3"/>
      <c r="J3689" s="3"/>
      <c r="N3689" s="68" t="s">
        <v>292</v>
      </c>
    </row>
    <row r="3690" ht="15.75" customHeight="1">
      <c r="A3690" s="19" t="s">
        <v>35</v>
      </c>
      <c r="B3690" s="20"/>
      <c r="C3690" s="20"/>
      <c r="D3690" s="21"/>
      <c r="E3690" s="22" t="s">
        <v>36</v>
      </c>
      <c r="F3690" s="23"/>
      <c r="G3690" s="21"/>
      <c r="H3690" s="21"/>
      <c r="I3690" s="21"/>
      <c r="J3690" s="21"/>
      <c r="K3690" s="24"/>
      <c r="L3690" s="24"/>
      <c r="M3690" s="87"/>
      <c r="N3690" s="59">
        <f>J3730</f>
        <v>335021.06</v>
      </c>
      <c r="O3690" s="24"/>
      <c r="P3690" s="24"/>
      <c r="Q3690" s="1"/>
      <c r="R3690" s="1"/>
    </row>
    <row r="3691" ht="15.75" customHeight="1">
      <c r="A3691" s="25" t="s">
        <v>2</v>
      </c>
      <c r="B3691" s="69" t="s">
        <v>290</v>
      </c>
      <c r="C3691" s="26" t="s">
        <v>8</v>
      </c>
      <c r="D3691" s="27" t="s">
        <v>217</v>
      </c>
      <c r="E3691" s="27" t="s">
        <v>38</v>
      </c>
      <c r="F3691" s="27" t="s">
        <v>39</v>
      </c>
      <c r="G3691" s="27" t="s">
        <v>40</v>
      </c>
      <c r="H3691" s="69" t="s">
        <v>293</v>
      </c>
      <c r="I3691" s="27" t="s">
        <v>42</v>
      </c>
      <c r="J3691" s="69" t="s">
        <v>293</v>
      </c>
      <c r="K3691" s="28" t="s">
        <v>12</v>
      </c>
      <c r="L3691" s="88"/>
      <c r="M3691" s="89" t="s">
        <v>294</v>
      </c>
      <c r="N3691" s="81" t="s">
        <v>283</v>
      </c>
      <c r="O3691" s="28" t="s">
        <v>221</v>
      </c>
      <c r="P3691" s="28" t="s">
        <v>222</v>
      </c>
      <c r="Q3691" s="1"/>
      <c r="R3691" s="1"/>
    </row>
    <row r="3692" ht="15.75" customHeight="1">
      <c r="A3692" s="47" t="s">
        <v>87</v>
      </c>
      <c r="B3692" s="83">
        <v>259200.0</v>
      </c>
      <c r="C3692" s="32">
        <v>5.0</v>
      </c>
      <c r="D3692" s="30">
        <f t="shared" ref="D3692:D3723" si="494">C3692*B3692</f>
        <v>1296000</v>
      </c>
      <c r="E3692" s="10"/>
      <c r="F3692" s="31"/>
      <c r="G3692" s="32">
        <f t="shared" ref="G3692:G3720" si="495">$C3692+E3692-F3692</f>
        <v>5</v>
      </c>
      <c r="H3692" s="83"/>
      <c r="I3692" s="32">
        <f t="shared" ref="I3692:I3723" si="496">H3692-B3692</f>
        <v>-259200</v>
      </c>
      <c r="J3692" s="30">
        <f t="shared" ref="J3692:J3723" si="497">G3692*H3692</f>
        <v>0</v>
      </c>
      <c r="K3692" s="34">
        <f t="shared" ref="K3692:K3723" si="498">J3692-D3692</f>
        <v>-1296000</v>
      </c>
      <c r="L3692" s="90"/>
      <c r="M3692" s="60">
        <f t="shared" ref="M3692:M3720" si="499">N3692*N$3690</f>
        <v>219303.8076</v>
      </c>
      <c r="N3692" s="75">
        <v>0.65459708</v>
      </c>
      <c r="O3692" s="76">
        <f t="shared" ref="O3692:O3720" si="500">G3692*N3692</f>
        <v>3.2729854</v>
      </c>
      <c r="P3692" s="60">
        <f>D3692/N$3690</f>
        <v>3.868413526</v>
      </c>
      <c r="Q3692" s="50"/>
      <c r="R3692" s="50"/>
    </row>
    <row r="3693" ht="15.75" customHeight="1">
      <c r="A3693" s="47" t="s">
        <v>88</v>
      </c>
      <c r="B3693" s="84">
        <v>3150.0</v>
      </c>
      <c r="C3693" s="32">
        <v>975638.0</v>
      </c>
      <c r="D3693" s="30">
        <f t="shared" si="494"/>
        <v>3073259700</v>
      </c>
      <c r="E3693" s="30"/>
      <c r="F3693" s="62"/>
      <c r="G3693" s="32">
        <f t="shared" si="495"/>
        <v>975638</v>
      </c>
      <c r="H3693" s="84"/>
      <c r="I3693" s="32">
        <f t="shared" si="496"/>
        <v>-3150</v>
      </c>
      <c r="J3693" s="30">
        <f t="shared" si="497"/>
        <v>0</v>
      </c>
      <c r="K3693" s="34">
        <f t="shared" si="498"/>
        <v>-3073259700</v>
      </c>
      <c r="L3693" s="90"/>
      <c r="M3693" s="60">
        <f t="shared" si="499"/>
        <v>3932.570018</v>
      </c>
      <c r="N3693" s="75">
        <v>0.011738277043455224</v>
      </c>
      <c r="O3693" s="76">
        <f t="shared" si="500"/>
        <v>11452.30914</v>
      </c>
      <c r="P3693" s="60">
        <f t="shared" ref="P3693:P3720" si="501">D3693/M$3590</f>
        <v>9376.872947</v>
      </c>
      <c r="Q3693" s="50"/>
      <c r="R3693" s="50"/>
    </row>
    <row r="3694" ht="15.75" customHeight="1">
      <c r="A3694" s="47" t="s">
        <v>89</v>
      </c>
      <c r="B3694" s="84">
        <v>110.0</v>
      </c>
      <c r="C3694" s="32">
        <v>312120.0</v>
      </c>
      <c r="D3694" s="30">
        <f t="shared" si="494"/>
        <v>34333200</v>
      </c>
      <c r="E3694" s="30"/>
      <c r="F3694" s="62"/>
      <c r="G3694" s="32">
        <f t="shared" si="495"/>
        <v>312120</v>
      </c>
      <c r="H3694" s="84"/>
      <c r="I3694" s="33">
        <f t="shared" si="496"/>
        <v>-110</v>
      </c>
      <c r="J3694" s="30">
        <f t="shared" si="497"/>
        <v>0</v>
      </c>
      <c r="K3694" s="34">
        <f t="shared" si="498"/>
        <v>-34333200</v>
      </c>
      <c r="L3694" s="90"/>
      <c r="M3694" s="60">
        <f t="shared" si="499"/>
        <v>107.8105006</v>
      </c>
      <c r="N3694" s="75">
        <v>3.218021596817301E-4</v>
      </c>
      <c r="O3694" s="76">
        <f t="shared" si="500"/>
        <v>100.4408901</v>
      </c>
      <c r="P3694" s="60">
        <f t="shared" si="501"/>
        <v>104.7545882</v>
      </c>
      <c r="Q3694" s="50"/>
      <c r="R3694" s="50"/>
    </row>
    <row r="3695" ht="15.75" customHeight="1">
      <c r="A3695" s="47" t="s">
        <v>47</v>
      </c>
      <c r="B3695" s="84">
        <v>765000.0</v>
      </c>
      <c r="C3695" s="32">
        <v>38.0</v>
      </c>
      <c r="D3695" s="30">
        <f t="shared" si="494"/>
        <v>29070000</v>
      </c>
      <c r="E3695" s="30"/>
      <c r="F3695" s="30"/>
      <c r="G3695" s="32">
        <f t="shared" si="495"/>
        <v>38</v>
      </c>
      <c r="H3695" s="84"/>
      <c r="I3695" s="32">
        <f t="shared" si="496"/>
        <v>-765000</v>
      </c>
      <c r="J3695" s="30">
        <f t="shared" si="497"/>
        <v>0</v>
      </c>
      <c r="K3695" s="34">
        <f t="shared" si="498"/>
        <v>-29070000</v>
      </c>
      <c r="L3695" s="90"/>
      <c r="M3695" s="60">
        <f t="shared" si="499"/>
        <v>851878.4081</v>
      </c>
      <c r="N3695" s="75">
        <v>2.5427607686842104</v>
      </c>
      <c r="O3695" s="76">
        <f t="shared" si="500"/>
        <v>96.62490921</v>
      </c>
      <c r="P3695" s="60">
        <f t="shared" si="501"/>
        <v>88.69595256</v>
      </c>
      <c r="Q3695" s="50"/>
      <c r="R3695" s="50"/>
    </row>
    <row r="3696" ht="15.75" customHeight="1">
      <c r="A3696" s="47" t="s">
        <v>48</v>
      </c>
      <c r="B3696" s="84">
        <v>78000.0</v>
      </c>
      <c r="C3696" s="70">
        <v>159752.0</v>
      </c>
      <c r="D3696" s="30">
        <f t="shared" si="494"/>
        <v>12460656000</v>
      </c>
      <c r="E3696" s="65"/>
      <c r="F3696" s="30"/>
      <c r="G3696" s="32">
        <f t="shared" si="495"/>
        <v>159752</v>
      </c>
      <c r="H3696" s="84"/>
      <c r="I3696" s="32">
        <f t="shared" si="496"/>
        <v>-78000</v>
      </c>
      <c r="J3696" s="30">
        <f t="shared" si="497"/>
        <v>0</v>
      </c>
      <c r="K3696" s="34">
        <f t="shared" si="498"/>
        <v>-12460656000</v>
      </c>
      <c r="L3696" s="91"/>
      <c r="M3696" s="60">
        <f t="shared" si="499"/>
        <v>88630.77513</v>
      </c>
      <c r="N3696" s="85">
        <v>0.2645528467</v>
      </c>
      <c r="O3696" s="76">
        <f t="shared" si="500"/>
        <v>42262.84637</v>
      </c>
      <c r="P3696" s="60">
        <f t="shared" si="501"/>
        <v>38018.91137</v>
      </c>
      <c r="Q3696" s="50"/>
      <c r="R3696" s="50"/>
    </row>
    <row r="3697" ht="15.75" customHeight="1">
      <c r="A3697" s="47" t="s">
        <v>86</v>
      </c>
      <c r="B3697" s="84">
        <v>13000.0</v>
      </c>
      <c r="C3697" s="32">
        <v>3010.0</v>
      </c>
      <c r="D3697" s="30">
        <f t="shared" si="494"/>
        <v>39130000</v>
      </c>
      <c r="E3697" s="30"/>
      <c r="F3697" s="31"/>
      <c r="G3697" s="32">
        <f t="shared" si="495"/>
        <v>3010</v>
      </c>
      <c r="H3697" s="84"/>
      <c r="I3697" s="32">
        <f t="shared" si="496"/>
        <v>-13000</v>
      </c>
      <c r="J3697" s="30">
        <f t="shared" si="497"/>
        <v>0</v>
      </c>
      <c r="K3697" s="34">
        <f t="shared" si="498"/>
        <v>-39130000</v>
      </c>
      <c r="L3697" s="90"/>
      <c r="M3697" s="60">
        <f t="shared" si="499"/>
        <v>12621.50211</v>
      </c>
      <c r="N3697" s="75">
        <v>0.03767375732206862</v>
      </c>
      <c r="O3697" s="76">
        <f t="shared" si="500"/>
        <v>113.3980095</v>
      </c>
      <c r="P3697" s="60">
        <f t="shared" si="501"/>
        <v>119.3901831</v>
      </c>
      <c r="Q3697" s="50"/>
      <c r="R3697" s="50"/>
    </row>
    <row r="3698" ht="15.75" customHeight="1">
      <c r="A3698" s="47" t="s">
        <v>90</v>
      </c>
      <c r="B3698" s="84">
        <v>2011.0</v>
      </c>
      <c r="C3698" s="32">
        <v>6.0</v>
      </c>
      <c r="D3698" s="30">
        <f t="shared" si="494"/>
        <v>12066</v>
      </c>
      <c r="E3698" s="30"/>
      <c r="F3698" s="30"/>
      <c r="G3698" s="32">
        <f t="shared" si="495"/>
        <v>6</v>
      </c>
      <c r="H3698" s="84"/>
      <c r="I3698" s="32">
        <f t="shared" si="496"/>
        <v>-2011</v>
      </c>
      <c r="J3698" s="30">
        <f t="shared" si="497"/>
        <v>0</v>
      </c>
      <c r="K3698" s="34">
        <f t="shared" si="498"/>
        <v>-12066</v>
      </c>
      <c r="L3698" s="90"/>
      <c r="M3698" s="60">
        <f t="shared" si="499"/>
        <v>1746576.459</v>
      </c>
      <c r="N3698" s="75">
        <v>5.213333333333334</v>
      </c>
      <c r="O3698" s="76">
        <f t="shared" si="500"/>
        <v>31.28</v>
      </c>
      <c r="P3698" s="60">
        <f t="shared" si="501"/>
        <v>0.03681476999</v>
      </c>
      <c r="Q3698" s="50"/>
      <c r="R3698" s="50"/>
    </row>
    <row r="3699" ht="15.75" customHeight="1">
      <c r="A3699" s="47" t="s">
        <v>54</v>
      </c>
      <c r="B3699" s="84">
        <v>90000.0</v>
      </c>
      <c r="C3699" s="32">
        <v>22.0</v>
      </c>
      <c r="D3699" s="30">
        <f t="shared" si="494"/>
        <v>1980000</v>
      </c>
      <c r="E3699" s="30"/>
      <c r="F3699" s="30"/>
      <c r="G3699" s="32">
        <f t="shared" si="495"/>
        <v>22</v>
      </c>
      <c r="H3699" s="84"/>
      <c r="I3699" s="32">
        <f t="shared" si="496"/>
        <v>-90000</v>
      </c>
      <c r="J3699" s="30">
        <f t="shared" si="497"/>
        <v>0</v>
      </c>
      <c r="K3699" s="34">
        <f t="shared" si="498"/>
        <v>-1980000</v>
      </c>
      <c r="L3699" s="90"/>
      <c r="M3699" s="60">
        <f t="shared" si="499"/>
        <v>166444.5539</v>
      </c>
      <c r="N3699" s="79">
        <v>0.4968181818181819</v>
      </c>
      <c r="O3699" s="76">
        <f t="shared" si="500"/>
        <v>10.93</v>
      </c>
      <c r="P3699" s="60">
        <f t="shared" si="501"/>
        <v>6.041210391</v>
      </c>
      <c r="Q3699" s="50"/>
      <c r="R3699" s="50"/>
    </row>
    <row r="3700" ht="15.75" customHeight="1">
      <c r="A3700" s="47" t="s">
        <v>55</v>
      </c>
      <c r="B3700" s="84">
        <v>4000.0</v>
      </c>
      <c r="C3700" s="32">
        <v>3.0</v>
      </c>
      <c r="D3700" s="30">
        <f t="shared" si="494"/>
        <v>12000</v>
      </c>
      <c r="E3700" s="30"/>
      <c r="F3700" s="30"/>
      <c r="G3700" s="32">
        <f t="shared" si="495"/>
        <v>3</v>
      </c>
      <c r="H3700" s="84"/>
      <c r="I3700" s="32">
        <f t="shared" si="496"/>
        <v>-4000</v>
      </c>
      <c r="J3700" s="30">
        <f t="shared" si="497"/>
        <v>0</v>
      </c>
      <c r="K3700" s="34">
        <f t="shared" si="498"/>
        <v>-12000</v>
      </c>
      <c r="L3700" s="90"/>
      <c r="M3700" s="60">
        <f t="shared" si="499"/>
        <v>8031.520175</v>
      </c>
      <c r="N3700" s="75">
        <v>0.02397318</v>
      </c>
      <c r="O3700" s="76">
        <f t="shared" si="500"/>
        <v>0.07191954</v>
      </c>
      <c r="P3700" s="60">
        <f t="shared" si="501"/>
        <v>0.03661339631</v>
      </c>
      <c r="Q3700" s="50"/>
      <c r="R3700" s="50"/>
    </row>
    <row r="3701" ht="15.75" customHeight="1">
      <c r="A3701" s="48" t="s">
        <v>91</v>
      </c>
      <c r="B3701" s="84">
        <v>23599.99</v>
      </c>
      <c r="C3701" s="32">
        <v>4.0</v>
      </c>
      <c r="D3701" s="30">
        <f t="shared" si="494"/>
        <v>94399.96</v>
      </c>
      <c r="E3701" s="30"/>
      <c r="F3701" s="30"/>
      <c r="G3701" s="32">
        <f t="shared" si="495"/>
        <v>4</v>
      </c>
      <c r="H3701" s="84"/>
      <c r="I3701" s="32">
        <f t="shared" si="496"/>
        <v>-23599.99</v>
      </c>
      <c r="J3701" s="30">
        <f t="shared" si="497"/>
        <v>0</v>
      </c>
      <c r="K3701" s="34">
        <f t="shared" si="498"/>
        <v>-94399.96</v>
      </c>
      <c r="L3701" s="90"/>
      <c r="M3701" s="60">
        <f t="shared" si="499"/>
        <v>24537.13675</v>
      </c>
      <c r="N3701" s="75">
        <v>0.07324058</v>
      </c>
      <c r="O3701" s="76">
        <f t="shared" si="500"/>
        <v>0.29296232</v>
      </c>
      <c r="P3701" s="60">
        <f t="shared" si="501"/>
        <v>0.2880252623</v>
      </c>
      <c r="Q3701" s="50"/>
      <c r="R3701" s="50"/>
    </row>
    <row r="3702" ht="15.75" customHeight="1">
      <c r="A3702" s="47" t="s">
        <v>92</v>
      </c>
      <c r="B3702" s="84">
        <v>121000.0</v>
      </c>
      <c r="C3702" s="32">
        <v>32.0</v>
      </c>
      <c r="D3702" s="30">
        <f t="shared" si="494"/>
        <v>3872000</v>
      </c>
      <c r="E3702" s="30"/>
      <c r="F3702" s="30"/>
      <c r="G3702" s="32">
        <f t="shared" si="495"/>
        <v>32</v>
      </c>
      <c r="H3702" s="84"/>
      <c r="I3702" s="32">
        <f t="shared" si="496"/>
        <v>-121000</v>
      </c>
      <c r="J3702" s="30">
        <f t="shared" si="497"/>
        <v>0</v>
      </c>
      <c r="K3702" s="34">
        <f t="shared" si="498"/>
        <v>-3872000</v>
      </c>
      <c r="L3702" s="90"/>
      <c r="M3702" s="60">
        <f t="shared" si="499"/>
        <v>170052.0229</v>
      </c>
      <c r="N3702" s="75">
        <v>0.507586069047619</v>
      </c>
      <c r="O3702" s="76">
        <f t="shared" si="500"/>
        <v>16.24275421</v>
      </c>
      <c r="P3702" s="60">
        <f t="shared" si="501"/>
        <v>11.81392254</v>
      </c>
      <c r="Q3702" s="50"/>
      <c r="R3702" s="50"/>
    </row>
    <row r="3703" ht="15.75" customHeight="1">
      <c r="A3703" s="47" t="s">
        <v>67</v>
      </c>
      <c r="B3703" s="84">
        <v>18000.0</v>
      </c>
      <c r="C3703" s="32">
        <v>21.0</v>
      </c>
      <c r="D3703" s="30">
        <f t="shared" si="494"/>
        <v>378000</v>
      </c>
      <c r="E3703" s="30"/>
      <c r="F3703" s="30"/>
      <c r="G3703" s="32">
        <f t="shared" si="495"/>
        <v>21</v>
      </c>
      <c r="H3703" s="84"/>
      <c r="I3703" s="32">
        <f t="shared" si="496"/>
        <v>-18000</v>
      </c>
      <c r="J3703" s="30">
        <f t="shared" si="497"/>
        <v>0</v>
      </c>
      <c r="K3703" s="34">
        <f t="shared" si="498"/>
        <v>-378000</v>
      </c>
      <c r="L3703" s="90"/>
      <c r="M3703" s="60">
        <f t="shared" si="499"/>
        <v>16378.8797</v>
      </c>
      <c r="N3703" s="79">
        <v>0.048889104761904764</v>
      </c>
      <c r="O3703" s="76">
        <f t="shared" si="500"/>
        <v>1.0266712</v>
      </c>
      <c r="P3703" s="60">
        <f t="shared" si="501"/>
        <v>1.153321984</v>
      </c>
      <c r="Q3703" s="50"/>
      <c r="R3703" s="50"/>
    </row>
    <row r="3704" ht="15.75" customHeight="1">
      <c r="A3704" s="47" t="s">
        <v>57</v>
      </c>
      <c r="B3704" s="84">
        <v>58000.0</v>
      </c>
      <c r="C3704" s="32">
        <v>20.0</v>
      </c>
      <c r="D3704" s="30">
        <f t="shared" si="494"/>
        <v>1160000</v>
      </c>
      <c r="E3704" s="30"/>
      <c r="F3704" s="30"/>
      <c r="G3704" s="32">
        <f t="shared" si="495"/>
        <v>20</v>
      </c>
      <c r="H3704" s="84"/>
      <c r="I3704" s="32">
        <f t="shared" si="496"/>
        <v>-58000</v>
      </c>
      <c r="J3704" s="30">
        <f t="shared" si="497"/>
        <v>0</v>
      </c>
      <c r="K3704" s="34">
        <f t="shared" si="498"/>
        <v>-1160000</v>
      </c>
      <c r="L3704" s="90"/>
      <c r="M3704" s="60">
        <f t="shared" si="499"/>
        <v>99356.73563</v>
      </c>
      <c r="N3704" s="75">
        <v>0.29656862653846155</v>
      </c>
      <c r="O3704" s="76">
        <f t="shared" si="500"/>
        <v>5.931372531</v>
      </c>
      <c r="P3704" s="60">
        <f t="shared" si="501"/>
        <v>3.539294977</v>
      </c>
      <c r="Q3704" s="50"/>
      <c r="R3704" s="50"/>
    </row>
    <row r="3705" ht="15.75" customHeight="1">
      <c r="A3705" s="47" t="s">
        <v>58</v>
      </c>
      <c r="B3705" s="84">
        <v>103000.0</v>
      </c>
      <c r="C3705" s="32">
        <v>3.0</v>
      </c>
      <c r="D3705" s="30">
        <f t="shared" si="494"/>
        <v>309000</v>
      </c>
      <c r="E3705" s="30"/>
      <c r="F3705" s="30"/>
      <c r="G3705" s="32">
        <f t="shared" si="495"/>
        <v>3</v>
      </c>
      <c r="H3705" s="84"/>
      <c r="I3705" s="32">
        <f t="shared" si="496"/>
        <v>-103000</v>
      </c>
      <c r="J3705" s="30">
        <f t="shared" si="497"/>
        <v>0</v>
      </c>
      <c r="K3705" s="34">
        <f t="shared" si="498"/>
        <v>-309000</v>
      </c>
      <c r="L3705" s="90"/>
      <c r="M3705" s="60">
        <f t="shared" si="499"/>
        <v>104044.8121</v>
      </c>
      <c r="N3705" s="75">
        <v>0.310562005</v>
      </c>
      <c r="O3705" s="76">
        <f t="shared" si="500"/>
        <v>0.931686015</v>
      </c>
      <c r="P3705" s="60">
        <f t="shared" si="501"/>
        <v>0.942794955</v>
      </c>
      <c r="Q3705" s="50"/>
      <c r="R3705" s="50"/>
    </row>
    <row r="3706" ht="15.75" customHeight="1">
      <c r="A3706" s="47" t="s">
        <v>59</v>
      </c>
      <c r="B3706" s="84">
        <v>7.95</v>
      </c>
      <c r="C3706" s="32">
        <v>7033842.0</v>
      </c>
      <c r="D3706" s="30">
        <f t="shared" si="494"/>
        <v>55919043.9</v>
      </c>
      <c r="E3706" s="30"/>
      <c r="F3706" s="30"/>
      <c r="G3706" s="32">
        <f t="shared" si="495"/>
        <v>7033842</v>
      </c>
      <c r="H3706" s="84"/>
      <c r="I3706" s="32">
        <f t="shared" si="496"/>
        <v>-7.95</v>
      </c>
      <c r="J3706" s="30">
        <f t="shared" si="497"/>
        <v>0</v>
      </c>
      <c r="K3706" s="34">
        <f t="shared" si="498"/>
        <v>-55919043.9</v>
      </c>
      <c r="L3706" s="90"/>
      <c r="M3706" s="60">
        <f t="shared" si="499"/>
        <v>11.09944054</v>
      </c>
      <c r="N3706" s="75">
        <v>3.3130575542693246E-5</v>
      </c>
      <c r="O3706" s="76">
        <f t="shared" si="500"/>
        <v>233.0352337</v>
      </c>
      <c r="P3706" s="60">
        <f t="shared" si="501"/>
        <v>170.6155096</v>
      </c>
      <c r="Q3706" s="50"/>
      <c r="R3706" s="50"/>
    </row>
    <row r="3707" ht="15.75" customHeight="1">
      <c r="A3707" s="47" t="s">
        <v>60</v>
      </c>
      <c r="B3707" s="84">
        <v>2.51</v>
      </c>
      <c r="C3707" s="32">
        <v>1.39943409E8</v>
      </c>
      <c r="D3707" s="30">
        <f t="shared" si="494"/>
        <v>351257956.6</v>
      </c>
      <c r="E3707" s="30"/>
      <c r="F3707" s="30"/>
      <c r="G3707" s="32">
        <f t="shared" si="495"/>
        <v>139943409</v>
      </c>
      <c r="H3707" s="84"/>
      <c r="I3707" s="33">
        <f t="shared" si="496"/>
        <v>-2.51</v>
      </c>
      <c r="J3707" s="30">
        <f t="shared" si="497"/>
        <v>0</v>
      </c>
      <c r="K3707" s="34">
        <f t="shared" si="498"/>
        <v>-351257956.6</v>
      </c>
      <c r="L3707" s="90"/>
      <c r="M3707" s="60">
        <f t="shared" si="499"/>
        <v>3.245054938</v>
      </c>
      <c r="N3707" s="75">
        <v>9.686122234589685E-6</v>
      </c>
      <c r="O3707" s="76">
        <f t="shared" si="500"/>
        <v>1355.508965</v>
      </c>
      <c r="P3707" s="60">
        <f t="shared" si="501"/>
        <v>1071.728898</v>
      </c>
      <c r="Q3707" s="50"/>
      <c r="R3707" s="50"/>
    </row>
    <row r="3708" ht="15.75" customHeight="1">
      <c r="A3708" s="47" t="s">
        <v>61</v>
      </c>
      <c r="B3708" s="84">
        <v>154999.98</v>
      </c>
      <c r="C3708" s="32">
        <v>8.0</v>
      </c>
      <c r="D3708" s="30">
        <f t="shared" si="494"/>
        <v>1239999.84</v>
      </c>
      <c r="E3708" s="30"/>
      <c r="F3708" s="30"/>
      <c r="G3708" s="32">
        <f t="shared" si="495"/>
        <v>8</v>
      </c>
      <c r="H3708" s="84"/>
      <c r="I3708" s="32">
        <f t="shared" si="496"/>
        <v>-154999.98</v>
      </c>
      <c r="J3708" s="30">
        <f t="shared" si="497"/>
        <v>0</v>
      </c>
      <c r="K3708" s="34">
        <f t="shared" si="498"/>
        <v>-1239999.84</v>
      </c>
      <c r="L3708" s="90"/>
      <c r="M3708" s="60">
        <f t="shared" si="499"/>
        <v>173333.0335</v>
      </c>
      <c r="N3708" s="75">
        <v>0.517379515</v>
      </c>
      <c r="O3708" s="76">
        <f t="shared" si="500"/>
        <v>4.13903612</v>
      </c>
      <c r="P3708" s="60">
        <f t="shared" si="501"/>
        <v>3.783383797</v>
      </c>
      <c r="Q3708" s="13"/>
      <c r="R3708" s="13"/>
    </row>
    <row r="3709" ht="15.75" customHeight="1">
      <c r="A3709" s="47" t="s">
        <v>82</v>
      </c>
      <c r="B3709" s="86">
        <v>43000.0</v>
      </c>
      <c r="C3709" s="32">
        <v>4.0</v>
      </c>
      <c r="D3709" s="31">
        <f t="shared" si="494"/>
        <v>172000</v>
      </c>
      <c r="E3709" s="30"/>
      <c r="F3709" s="31"/>
      <c r="G3709" s="32">
        <f t="shared" si="495"/>
        <v>4</v>
      </c>
      <c r="H3709" s="86"/>
      <c r="I3709" s="32">
        <f t="shared" si="496"/>
        <v>-43000</v>
      </c>
      <c r="J3709" s="31">
        <f t="shared" si="497"/>
        <v>0</v>
      </c>
      <c r="K3709" s="34">
        <f t="shared" si="498"/>
        <v>-172000</v>
      </c>
      <c r="L3709" s="90"/>
      <c r="M3709" s="60">
        <f t="shared" si="499"/>
        <v>42207.87514</v>
      </c>
      <c r="N3709" s="75">
        <v>0.12598573696774193</v>
      </c>
      <c r="O3709" s="76">
        <f t="shared" si="500"/>
        <v>0.5039429479</v>
      </c>
      <c r="P3709" s="60">
        <f t="shared" si="501"/>
        <v>0.5247920138</v>
      </c>
      <c r="Q3709" s="50"/>
      <c r="R3709" s="50"/>
    </row>
    <row r="3710" ht="15.75" customHeight="1">
      <c r="A3710" s="47" t="s">
        <v>93</v>
      </c>
      <c r="B3710" s="84">
        <v>399998.99</v>
      </c>
      <c r="C3710" s="32">
        <v>2111.0</v>
      </c>
      <c r="D3710" s="30">
        <f t="shared" si="494"/>
        <v>844397867.9</v>
      </c>
      <c r="E3710" s="30"/>
      <c r="F3710" s="30"/>
      <c r="G3710" s="32">
        <f t="shared" si="495"/>
        <v>2111</v>
      </c>
      <c r="H3710" s="84"/>
      <c r="I3710" s="32">
        <f t="shared" si="496"/>
        <v>-399998.99</v>
      </c>
      <c r="J3710" s="30">
        <f t="shared" si="497"/>
        <v>0</v>
      </c>
      <c r="K3710" s="34">
        <f t="shared" si="498"/>
        <v>-844397867.9</v>
      </c>
      <c r="L3710" s="90"/>
      <c r="M3710" s="60">
        <f t="shared" si="499"/>
        <v>273909.0349</v>
      </c>
      <c r="N3710" s="75">
        <v>0.8175875118259224</v>
      </c>
      <c r="O3710" s="76">
        <f t="shared" si="500"/>
        <v>1725.927237</v>
      </c>
      <c r="P3710" s="60">
        <f t="shared" si="501"/>
        <v>2576.356148</v>
      </c>
      <c r="Q3710" s="50"/>
      <c r="R3710" s="50"/>
    </row>
    <row r="3711" ht="15.75" customHeight="1">
      <c r="A3711" s="47" t="s">
        <v>94</v>
      </c>
      <c r="B3711" s="84">
        <v>28500.0</v>
      </c>
      <c r="C3711" s="32">
        <v>8.0</v>
      </c>
      <c r="D3711" s="30">
        <f t="shared" si="494"/>
        <v>228000</v>
      </c>
      <c r="E3711" s="30"/>
      <c r="F3711" s="30"/>
      <c r="G3711" s="32">
        <f t="shared" si="495"/>
        <v>8</v>
      </c>
      <c r="H3711" s="84"/>
      <c r="I3711" s="32">
        <f t="shared" si="496"/>
        <v>-28500</v>
      </c>
      <c r="J3711" s="30">
        <f t="shared" si="497"/>
        <v>0</v>
      </c>
      <c r="K3711" s="34">
        <f t="shared" si="498"/>
        <v>-228000</v>
      </c>
      <c r="L3711" s="90"/>
      <c r="M3711" s="60">
        <f t="shared" si="499"/>
        <v>27881.63524</v>
      </c>
      <c r="N3711" s="75">
        <v>0.08322352999999999</v>
      </c>
      <c r="O3711" s="76">
        <f t="shared" si="500"/>
        <v>0.66578824</v>
      </c>
      <c r="P3711" s="60">
        <f t="shared" si="501"/>
        <v>0.6956545299</v>
      </c>
      <c r="Q3711" s="50"/>
      <c r="R3711" s="50"/>
    </row>
    <row r="3712" ht="15.75" customHeight="1">
      <c r="A3712" s="47" t="s">
        <v>64</v>
      </c>
      <c r="B3712" s="84">
        <v>809999.99</v>
      </c>
      <c r="C3712" s="32">
        <v>65.0</v>
      </c>
      <c r="D3712" s="30">
        <f t="shared" si="494"/>
        <v>52649999.35</v>
      </c>
      <c r="E3712" s="62"/>
      <c r="F3712" s="30"/>
      <c r="G3712" s="32">
        <f t="shared" si="495"/>
        <v>65</v>
      </c>
      <c r="H3712" s="84"/>
      <c r="I3712" s="32">
        <f t="shared" si="496"/>
        <v>-809999.99</v>
      </c>
      <c r="J3712" s="30">
        <f t="shared" si="497"/>
        <v>0</v>
      </c>
      <c r="K3712" s="34">
        <f t="shared" si="498"/>
        <v>-52649999.35</v>
      </c>
      <c r="L3712" s="90"/>
      <c r="M3712" s="60">
        <f t="shared" si="499"/>
        <v>2383194.947</v>
      </c>
      <c r="N3712" s="75">
        <v>7.113567568</v>
      </c>
      <c r="O3712" s="76">
        <f t="shared" si="500"/>
        <v>462.3818919</v>
      </c>
      <c r="P3712" s="60">
        <f t="shared" si="501"/>
        <v>160.6412743</v>
      </c>
      <c r="Q3712" s="50"/>
      <c r="R3712" s="50"/>
    </row>
    <row r="3713" ht="15.75" customHeight="1">
      <c r="A3713" s="47" t="s">
        <v>65</v>
      </c>
      <c r="B3713" s="84">
        <v>800000.0</v>
      </c>
      <c r="C3713" s="32">
        <v>311.0</v>
      </c>
      <c r="D3713" s="30">
        <f t="shared" si="494"/>
        <v>248800000</v>
      </c>
      <c r="E3713" s="62"/>
      <c r="F3713" s="30"/>
      <c r="G3713" s="32">
        <f t="shared" si="495"/>
        <v>311</v>
      </c>
      <c r="H3713" s="84"/>
      <c r="I3713" s="32">
        <f t="shared" si="496"/>
        <v>-800000</v>
      </c>
      <c r="J3713" s="30">
        <f t="shared" si="497"/>
        <v>0</v>
      </c>
      <c r="K3713" s="34">
        <f t="shared" si="498"/>
        <v>-248800000</v>
      </c>
      <c r="L3713" s="90"/>
      <c r="M3713" s="60">
        <f t="shared" si="499"/>
        <v>2347779.269</v>
      </c>
      <c r="N3713" s="75">
        <v>7.007855772</v>
      </c>
      <c r="O3713" s="76">
        <f t="shared" si="500"/>
        <v>2179.443145</v>
      </c>
      <c r="P3713" s="60">
        <f t="shared" si="501"/>
        <v>759.1177502</v>
      </c>
      <c r="Q3713" s="50"/>
      <c r="R3713" s="50"/>
    </row>
    <row r="3714" ht="15.75" customHeight="1">
      <c r="A3714" s="47" t="s">
        <v>95</v>
      </c>
      <c r="B3714" s="84">
        <v>4400.0</v>
      </c>
      <c r="C3714" s="32">
        <v>19.0</v>
      </c>
      <c r="D3714" s="30">
        <f t="shared" si="494"/>
        <v>83600</v>
      </c>
      <c r="E3714" s="30"/>
      <c r="F3714" s="30"/>
      <c r="G3714" s="32">
        <f t="shared" si="495"/>
        <v>19</v>
      </c>
      <c r="H3714" s="84"/>
      <c r="I3714" s="32">
        <f t="shared" si="496"/>
        <v>-4400</v>
      </c>
      <c r="J3714" s="30">
        <f t="shared" si="497"/>
        <v>0</v>
      </c>
      <c r="K3714" s="34">
        <f t="shared" si="498"/>
        <v>-83600</v>
      </c>
      <c r="L3714" s="90"/>
      <c r="M3714" s="60">
        <f t="shared" si="499"/>
        <v>4477.908944</v>
      </c>
      <c r="N3714" s="75">
        <v>0.013366052105263157</v>
      </c>
      <c r="O3714" s="76">
        <f t="shared" si="500"/>
        <v>0.25395499</v>
      </c>
      <c r="P3714" s="60">
        <f t="shared" si="501"/>
        <v>0.2550733276</v>
      </c>
      <c r="Q3714" s="50"/>
      <c r="R3714" s="50"/>
    </row>
    <row r="3715" ht="15.75" customHeight="1">
      <c r="A3715" s="47" t="s">
        <v>96</v>
      </c>
      <c r="B3715" s="84">
        <v>10000.0</v>
      </c>
      <c r="C3715" s="32">
        <v>14.0</v>
      </c>
      <c r="D3715" s="30">
        <f t="shared" si="494"/>
        <v>140000</v>
      </c>
      <c r="E3715" s="30"/>
      <c r="F3715" s="30"/>
      <c r="G3715" s="32">
        <f t="shared" si="495"/>
        <v>14</v>
      </c>
      <c r="H3715" s="84"/>
      <c r="I3715" s="32">
        <f t="shared" si="496"/>
        <v>-10000</v>
      </c>
      <c r="J3715" s="30">
        <f t="shared" si="497"/>
        <v>0</v>
      </c>
      <c r="K3715" s="34">
        <f t="shared" si="498"/>
        <v>-140000</v>
      </c>
      <c r="L3715" s="90"/>
      <c r="M3715" s="60">
        <f t="shared" si="499"/>
        <v>11260.07912</v>
      </c>
      <c r="N3715" s="75">
        <v>0.033610063571428574</v>
      </c>
      <c r="O3715" s="76">
        <f t="shared" si="500"/>
        <v>0.47054089</v>
      </c>
      <c r="P3715" s="60">
        <f t="shared" si="501"/>
        <v>0.4271562903</v>
      </c>
      <c r="Q3715" s="50"/>
      <c r="R3715" s="50"/>
    </row>
    <row r="3716" ht="15.75" customHeight="1">
      <c r="A3716" s="47" t="s">
        <v>50</v>
      </c>
      <c r="B3716" s="84">
        <v>115000.0</v>
      </c>
      <c r="C3716" s="32">
        <v>186.0</v>
      </c>
      <c r="D3716" s="30">
        <f t="shared" si="494"/>
        <v>21390000</v>
      </c>
      <c r="E3716" s="30"/>
      <c r="F3716" s="30"/>
      <c r="G3716" s="32">
        <f t="shared" si="495"/>
        <v>186</v>
      </c>
      <c r="H3716" s="84"/>
      <c r="I3716" s="32">
        <f t="shared" si="496"/>
        <v>-115000</v>
      </c>
      <c r="J3716" s="30">
        <f t="shared" si="497"/>
        <v>0</v>
      </c>
      <c r="K3716" s="34">
        <f t="shared" si="498"/>
        <v>-21390000</v>
      </c>
      <c r="L3716" s="90"/>
      <c r="M3716" s="60">
        <f t="shared" si="499"/>
        <v>139501.691</v>
      </c>
      <c r="N3716" s="75">
        <v>0.4163967811979166</v>
      </c>
      <c r="O3716" s="76">
        <f t="shared" si="500"/>
        <v>77.4498013</v>
      </c>
      <c r="P3716" s="60">
        <f t="shared" si="501"/>
        <v>65.26337892</v>
      </c>
      <c r="Q3716" s="50"/>
      <c r="R3716" s="50"/>
    </row>
    <row r="3717" ht="15.75" customHeight="1">
      <c r="A3717" s="47" t="s">
        <v>49</v>
      </c>
      <c r="B3717" s="84">
        <v>95000.0</v>
      </c>
      <c r="C3717" s="32">
        <v>1535.0</v>
      </c>
      <c r="D3717" s="30">
        <f t="shared" si="494"/>
        <v>145825000</v>
      </c>
      <c r="E3717" s="30"/>
      <c r="F3717" s="30"/>
      <c r="G3717" s="32">
        <f t="shared" si="495"/>
        <v>1535</v>
      </c>
      <c r="H3717" s="84"/>
      <c r="I3717" s="32">
        <f t="shared" si="496"/>
        <v>-95000</v>
      </c>
      <c r="J3717" s="30">
        <f t="shared" si="497"/>
        <v>0</v>
      </c>
      <c r="K3717" s="34">
        <f t="shared" si="498"/>
        <v>-145825000</v>
      </c>
      <c r="L3717" s="90"/>
      <c r="M3717" s="60">
        <f t="shared" si="499"/>
        <v>128760.3647</v>
      </c>
      <c r="N3717" s="75">
        <v>0.3843351361096774</v>
      </c>
      <c r="O3717" s="76">
        <f t="shared" si="500"/>
        <v>589.9544339</v>
      </c>
      <c r="P3717" s="60">
        <f t="shared" si="501"/>
        <v>444.9290431</v>
      </c>
      <c r="Q3717" s="50"/>
      <c r="R3717" s="50"/>
    </row>
    <row r="3718" ht="15.75" customHeight="1">
      <c r="A3718" s="47" t="s">
        <v>97</v>
      </c>
      <c r="B3718" s="84">
        <v>41200.0</v>
      </c>
      <c r="C3718" s="32">
        <v>721.0</v>
      </c>
      <c r="D3718" s="30">
        <f t="shared" si="494"/>
        <v>29705200</v>
      </c>
      <c r="E3718" s="30"/>
      <c r="F3718" s="30"/>
      <c r="G3718" s="32">
        <f t="shared" si="495"/>
        <v>721</v>
      </c>
      <c r="H3718" s="84"/>
      <c r="I3718" s="32">
        <f t="shared" si="496"/>
        <v>-41200</v>
      </c>
      <c r="J3718" s="30">
        <f t="shared" si="497"/>
        <v>0</v>
      </c>
      <c r="K3718" s="34">
        <f t="shared" si="498"/>
        <v>-29705200</v>
      </c>
      <c r="L3718" s="90"/>
      <c r="M3718" s="60">
        <f t="shared" si="499"/>
        <v>58368.33757</v>
      </c>
      <c r="N3718" s="75">
        <v>0.17422289085684434</v>
      </c>
      <c r="O3718" s="76">
        <f t="shared" si="500"/>
        <v>125.6147043</v>
      </c>
      <c r="P3718" s="60">
        <f t="shared" si="501"/>
        <v>90.63402167</v>
      </c>
      <c r="Q3718" s="50"/>
      <c r="R3718" s="50"/>
    </row>
    <row r="3719" ht="15.75" customHeight="1">
      <c r="A3719" s="47" t="s">
        <v>51</v>
      </c>
      <c r="B3719" s="84">
        <v>99000.0</v>
      </c>
      <c r="C3719" s="70">
        <v>169548.0</v>
      </c>
      <c r="D3719" s="30">
        <f t="shared" si="494"/>
        <v>16785252000</v>
      </c>
      <c r="E3719" s="65"/>
      <c r="F3719" s="30"/>
      <c r="G3719" s="32">
        <f t="shared" si="495"/>
        <v>169548</v>
      </c>
      <c r="H3719" s="84"/>
      <c r="I3719" s="32">
        <f t="shared" si="496"/>
        <v>-99000</v>
      </c>
      <c r="J3719" s="30">
        <f t="shared" si="497"/>
        <v>0</v>
      </c>
      <c r="K3719" s="34">
        <f t="shared" si="498"/>
        <v>-16785252000</v>
      </c>
      <c r="L3719" s="91"/>
      <c r="M3719" s="60">
        <f t="shared" si="499"/>
        <v>78139.30245</v>
      </c>
      <c r="N3719" s="85">
        <v>0.2332369865</v>
      </c>
      <c r="O3719" s="76">
        <f t="shared" si="500"/>
        <v>39544.86459</v>
      </c>
      <c r="P3719" s="60">
        <f t="shared" si="501"/>
        <v>51213.75697</v>
      </c>
      <c r="Q3719" s="50"/>
      <c r="R3719" s="50"/>
    </row>
    <row r="3720" ht="15.75" customHeight="1">
      <c r="A3720" s="47" t="s">
        <v>70</v>
      </c>
      <c r="B3720" s="84">
        <v>800.0</v>
      </c>
      <c r="C3720" s="32">
        <v>10926.0</v>
      </c>
      <c r="D3720" s="30">
        <f t="shared" si="494"/>
        <v>8740800</v>
      </c>
      <c r="E3720" s="30"/>
      <c r="F3720" s="30"/>
      <c r="G3720" s="32">
        <f t="shared" si="495"/>
        <v>10926</v>
      </c>
      <c r="H3720" s="84"/>
      <c r="I3720" s="32">
        <f t="shared" si="496"/>
        <v>-800</v>
      </c>
      <c r="J3720" s="30">
        <f t="shared" si="497"/>
        <v>0</v>
      </c>
      <c r="K3720" s="34">
        <f t="shared" si="498"/>
        <v>-8740800</v>
      </c>
      <c r="L3720" s="90"/>
      <c r="M3720" s="60">
        <f t="shared" si="499"/>
        <v>1157.011862</v>
      </c>
      <c r="N3720" s="75">
        <v>0.003453549641930454</v>
      </c>
      <c r="O3720" s="76">
        <f t="shared" si="500"/>
        <v>37.73348339</v>
      </c>
      <c r="P3720" s="60">
        <f t="shared" si="501"/>
        <v>26.66919787</v>
      </c>
      <c r="Q3720" s="50"/>
      <c r="R3720" s="50"/>
    </row>
    <row r="3721" ht="15.75" hidden="1" customHeight="1">
      <c r="A3721" s="35"/>
      <c r="B3721" s="10"/>
      <c r="C3721" s="32"/>
      <c r="D3721" s="31">
        <f t="shared" si="494"/>
        <v>0</v>
      </c>
      <c r="E3721" s="31"/>
      <c r="F3721" s="31"/>
      <c r="G3721" s="32"/>
      <c r="H3721" s="31"/>
      <c r="I3721" s="32">
        <f t="shared" si="496"/>
        <v>0</v>
      </c>
      <c r="J3721" s="31">
        <f t="shared" si="497"/>
        <v>0</v>
      </c>
      <c r="K3721" s="34">
        <f t="shared" si="498"/>
        <v>0</v>
      </c>
      <c r="L3721" s="60"/>
      <c r="M3721" s="60">
        <f t="shared" ref="M3721:M3723" si="502">C3721*L3721</f>
        <v>0</v>
      </c>
      <c r="N3721" s="60"/>
      <c r="O3721" s="60">
        <f t="shared" ref="O3721:O3723" si="503">M3721/M$3393</f>
        <v>0</v>
      </c>
      <c r="P3721" s="60">
        <f t="shared" ref="P3721:P3723" si="504">D3721/M$3393</f>
        <v>0</v>
      </c>
    </row>
    <row r="3722" ht="15.75" hidden="1" customHeight="1">
      <c r="A3722" s="35"/>
      <c r="B3722" s="10"/>
      <c r="C3722" s="32"/>
      <c r="D3722" s="31">
        <f t="shared" si="494"/>
        <v>0</v>
      </c>
      <c r="E3722" s="31"/>
      <c r="F3722" s="31"/>
      <c r="G3722" s="32"/>
      <c r="H3722" s="31"/>
      <c r="I3722" s="32">
        <f t="shared" si="496"/>
        <v>0</v>
      </c>
      <c r="J3722" s="31">
        <f t="shared" si="497"/>
        <v>0</v>
      </c>
      <c r="K3722" s="34">
        <f t="shared" si="498"/>
        <v>0</v>
      </c>
      <c r="L3722" s="60"/>
      <c r="M3722" s="60">
        <f t="shared" si="502"/>
        <v>0</v>
      </c>
      <c r="N3722" s="60"/>
      <c r="O3722" s="60">
        <f t="shared" si="503"/>
        <v>0</v>
      </c>
      <c r="P3722" s="60">
        <f t="shared" si="504"/>
        <v>0</v>
      </c>
    </row>
    <row r="3723" ht="15.75" hidden="1" customHeight="1">
      <c r="A3723" s="37"/>
      <c r="B3723" s="38"/>
      <c r="C3723" s="32"/>
      <c r="D3723" s="39">
        <f t="shared" si="494"/>
        <v>0</v>
      </c>
      <c r="E3723" s="39"/>
      <c r="F3723" s="39"/>
      <c r="G3723" s="32"/>
      <c r="H3723" s="39"/>
      <c r="I3723" s="40">
        <f t="shared" si="496"/>
        <v>0</v>
      </c>
      <c r="J3723" s="39">
        <f t="shared" si="497"/>
        <v>0</v>
      </c>
      <c r="K3723" s="34">
        <f t="shared" si="498"/>
        <v>0</v>
      </c>
      <c r="L3723" s="60"/>
      <c r="M3723" s="60">
        <f t="shared" si="502"/>
        <v>0</v>
      </c>
      <c r="N3723" s="60"/>
      <c r="O3723" s="60">
        <f t="shared" si="503"/>
        <v>0</v>
      </c>
      <c r="P3723" s="60">
        <f t="shared" si="504"/>
        <v>0</v>
      </c>
    </row>
    <row r="3724" ht="15.75" customHeight="1">
      <c r="B3724" s="2"/>
      <c r="C3724" s="12">
        <f>SUM(C3692:C3723)</f>
        <v>148613381</v>
      </c>
      <c r="D3724" s="3"/>
      <c r="E3724" s="3"/>
      <c r="F3724" s="3"/>
      <c r="G3724" s="12">
        <f>SUM(G3692:G3723)</f>
        <v>148613381</v>
      </c>
      <c r="H3724" s="3"/>
      <c r="I3724" s="3"/>
      <c r="J3724" s="3"/>
      <c r="M3724" s="1"/>
      <c r="N3724" s="2"/>
      <c r="O3724" s="92" t="s">
        <v>224</v>
      </c>
      <c r="P3724" s="92" t="s">
        <v>224</v>
      </c>
    </row>
    <row r="3725" ht="15.75" customHeight="1">
      <c r="B3725" s="2"/>
      <c r="C3725" s="2"/>
      <c r="D3725" s="3"/>
      <c r="E3725" s="3"/>
      <c r="F3725" s="3"/>
      <c r="G3725" s="3"/>
      <c r="H3725" s="3"/>
      <c r="I3725" s="3"/>
      <c r="J3725" s="3"/>
      <c r="M3725" s="61"/>
      <c r="N3725" s="15"/>
      <c r="O3725" s="82">
        <f t="shared" ref="O3725:P3725" si="505">SUM(O3692:O3720)</f>
        <v>100433.5464</v>
      </c>
      <c r="P3725" s="82">
        <f t="shared" si="505"/>
        <v>104321.7437</v>
      </c>
    </row>
    <row r="3726" ht="15.75" customHeight="1">
      <c r="B3726" s="2"/>
      <c r="C3726" s="2"/>
      <c r="D3726" s="3" t="s">
        <v>17</v>
      </c>
      <c r="E3726" s="3"/>
      <c r="F3726" s="3"/>
      <c r="G3726" s="3"/>
      <c r="H3726" s="3"/>
      <c r="I3726" s="3"/>
      <c r="J3726" s="3" t="s">
        <v>17</v>
      </c>
    </row>
    <row r="3727" ht="15.75" customHeight="1">
      <c r="A3727" s="51" t="s">
        <v>88</v>
      </c>
      <c r="B3727" s="52" t="s">
        <v>51</v>
      </c>
      <c r="C3727" s="52" t="s">
        <v>48</v>
      </c>
      <c r="D3727" s="3">
        <f>SUM(D3692:D3726)</f>
        <v>34191363834</v>
      </c>
      <c r="E3727" s="3"/>
      <c r="F3727" s="3"/>
      <c r="G3727" s="3"/>
      <c r="H3727" s="3"/>
      <c r="I3727" s="3"/>
      <c r="J3727" s="3">
        <f>SUM(J3692:J3726)</f>
        <v>0</v>
      </c>
      <c r="K3727" s="17">
        <f>J3727-D3727</f>
        <v>-34191363834</v>
      </c>
    </row>
    <row r="3728" ht="15.75" customHeight="1">
      <c r="A3728" s="15" t="s">
        <v>157</v>
      </c>
      <c r="B3728" s="15" t="s">
        <v>157</v>
      </c>
      <c r="C3728" s="15" t="s">
        <v>157</v>
      </c>
      <c r="D3728" s="3"/>
      <c r="E3728" s="3"/>
      <c r="F3728" s="3"/>
      <c r="G3728" s="3">
        <f>C3707/100000</f>
        <v>1399.43409</v>
      </c>
      <c r="H3728" s="3"/>
      <c r="I3728" s="3"/>
      <c r="J3728" s="3"/>
    </row>
    <row r="3729" ht="15.75" customHeight="1">
      <c r="A3729" s="2">
        <v>5.791930372E9</v>
      </c>
      <c r="B3729" s="2">
        <v>2.6121595E7</v>
      </c>
      <c r="C3729" s="2">
        <v>2.925E7</v>
      </c>
      <c r="D3729" s="3" t="s">
        <v>20</v>
      </c>
      <c r="E3729" s="3"/>
      <c r="F3729" s="3"/>
      <c r="G3729" s="3"/>
      <c r="H3729" s="3"/>
      <c r="I3729" s="3"/>
      <c r="J3729" s="3" t="s">
        <v>20</v>
      </c>
      <c r="K3729" s="43">
        <f>K3727/J3730</f>
        <v>-102057.3567</v>
      </c>
    </row>
    <row r="3730" ht="15.75" customHeight="1">
      <c r="A3730" s="52" t="s">
        <v>158</v>
      </c>
      <c r="B3730" s="52" t="s">
        <v>158</v>
      </c>
      <c r="C3730" s="52" t="s">
        <v>158</v>
      </c>
      <c r="D3730" s="72">
        <v>329553.3</v>
      </c>
      <c r="E3730" s="3"/>
      <c r="F3730" s="3"/>
      <c r="G3730" s="3"/>
      <c r="H3730" s="3"/>
      <c r="I3730" s="3"/>
      <c r="J3730" s="93">
        <v>335021.06</v>
      </c>
      <c r="K3730" s="42"/>
    </row>
    <row r="3731" ht="15.75" customHeight="1">
      <c r="A3731" s="2">
        <f>C3693</f>
        <v>975638</v>
      </c>
      <c r="B3731" s="2">
        <f>C3719</f>
        <v>169548</v>
      </c>
      <c r="C3731" s="2">
        <f>C3696</f>
        <v>159752</v>
      </c>
      <c r="D3731" s="3" t="s">
        <v>21</v>
      </c>
      <c r="E3731" s="3"/>
      <c r="F3731" s="3"/>
      <c r="G3731" s="3"/>
      <c r="H3731" s="3"/>
      <c r="I3731" s="3"/>
      <c r="J3731" s="3" t="s">
        <v>21</v>
      </c>
    </row>
    <row r="3732" ht="15.75" customHeight="1">
      <c r="A3732" s="52" t="s">
        <v>159</v>
      </c>
      <c r="B3732" s="52" t="s">
        <v>159</v>
      </c>
      <c r="C3732" s="52" t="s">
        <v>159</v>
      </c>
      <c r="D3732" s="12">
        <f>D3727/D3730</f>
        <v>103750.6341</v>
      </c>
      <c r="E3732" s="12"/>
      <c r="F3732" s="12"/>
      <c r="G3732" s="12"/>
      <c r="H3732" s="3"/>
      <c r="I3732" s="3"/>
      <c r="J3732" s="12">
        <f>J3727/J3730</f>
        <v>0</v>
      </c>
      <c r="K3732" s="18">
        <f>J3732-D3732</f>
        <v>-103750.6341</v>
      </c>
    </row>
    <row r="3733" ht="15.75" customHeight="1">
      <c r="A3733" s="6">
        <f t="shared" ref="A3733:C3733" si="506">A3731*100/A3729</f>
        <v>0.01684478123</v>
      </c>
      <c r="B3733" s="2">
        <f t="shared" si="506"/>
        <v>0.6490721566</v>
      </c>
      <c r="C3733" s="2">
        <f t="shared" si="506"/>
        <v>0.5461606838</v>
      </c>
      <c r="D3733" s="3"/>
      <c r="E3733" s="3"/>
      <c r="F3733" s="3"/>
      <c r="G3733" s="3"/>
      <c r="H3733" s="3"/>
      <c r="I3733" s="3"/>
      <c r="J3733" s="3"/>
    </row>
    <row r="3734" ht="15.75" customHeight="1">
      <c r="B3734" s="2"/>
      <c r="C3734" s="2"/>
      <c r="D3734" s="3"/>
      <c r="E3734" s="3"/>
      <c r="F3734" s="3"/>
      <c r="G3734" s="3"/>
      <c r="H3734" s="3"/>
      <c r="I3734" s="3"/>
      <c r="J3734" s="3"/>
    </row>
    <row r="3735" ht="15.75" customHeight="1">
      <c r="B3735" s="2"/>
      <c r="C3735" s="2"/>
      <c r="D3735" s="3"/>
      <c r="E3735" s="3"/>
      <c r="F3735" s="3"/>
      <c r="G3735" s="3"/>
      <c r="H3735" s="3"/>
      <c r="I3735" s="3"/>
      <c r="J3735" s="3"/>
    </row>
    <row r="3736" ht="15.75" customHeight="1">
      <c r="B3736" s="2"/>
      <c r="C3736" s="2"/>
      <c r="D3736" s="3"/>
      <c r="E3736" s="3"/>
      <c r="F3736" s="3"/>
      <c r="G3736" s="3"/>
      <c r="H3736" s="3"/>
      <c r="I3736" s="3"/>
      <c r="J3736" s="3"/>
    </row>
    <row r="3737" ht="15.75" customHeight="1">
      <c r="B3737" s="2"/>
      <c r="C3737" s="2"/>
      <c r="D3737" s="3"/>
      <c r="E3737" s="3"/>
      <c r="F3737" s="3"/>
      <c r="G3737" s="3"/>
      <c r="H3737" s="3"/>
      <c r="I3737" s="3"/>
      <c r="J3737" s="3"/>
    </row>
    <row r="3738" ht="15.75" customHeight="1">
      <c r="B3738" s="2"/>
      <c r="C3738" s="2"/>
      <c r="D3738" s="3"/>
      <c r="E3738" s="3"/>
      <c r="F3738" s="3"/>
      <c r="G3738" s="3"/>
      <c r="H3738" s="3"/>
      <c r="I3738" s="3"/>
      <c r="J3738" s="3"/>
    </row>
    <row r="3739" ht="15.75" customHeight="1">
      <c r="B3739" s="2"/>
      <c r="C3739" s="2"/>
      <c r="D3739" s="3"/>
      <c r="E3739" s="3"/>
      <c r="F3739" s="3"/>
      <c r="G3739" s="3"/>
      <c r="H3739" s="3"/>
      <c r="I3739" s="3"/>
      <c r="J3739" s="3"/>
    </row>
    <row r="3740" ht="15.75" customHeight="1">
      <c r="B3740" s="2"/>
      <c r="C3740" s="2"/>
      <c r="D3740" s="3"/>
      <c r="E3740" s="3"/>
      <c r="F3740" s="3"/>
      <c r="G3740" s="3"/>
      <c r="H3740" s="3"/>
      <c r="I3740" s="3"/>
      <c r="J3740" s="3"/>
    </row>
    <row r="3741" ht="15.75" customHeight="1">
      <c r="B3741" s="2"/>
      <c r="C3741" s="2"/>
      <c r="D3741" s="3"/>
      <c r="E3741" s="3"/>
      <c r="F3741" s="3"/>
      <c r="G3741" s="3"/>
      <c r="H3741" s="3"/>
      <c r="I3741" s="3"/>
      <c r="J3741" s="3"/>
    </row>
    <row r="3742" ht="15.75" customHeight="1">
      <c r="B3742" s="2"/>
      <c r="C3742" s="2"/>
      <c r="D3742" s="3"/>
      <c r="E3742" s="3"/>
      <c r="F3742" s="3"/>
      <c r="G3742" s="3"/>
      <c r="H3742" s="3"/>
      <c r="I3742" s="3"/>
      <c r="J3742" s="3"/>
    </row>
    <row r="3743" ht="15.75" customHeight="1">
      <c r="B3743" s="2"/>
      <c r="C3743" s="2"/>
      <c r="D3743" s="3"/>
      <c r="E3743" s="3"/>
      <c r="F3743" s="3"/>
      <c r="G3743" s="3"/>
      <c r="H3743" s="3"/>
      <c r="I3743" s="3"/>
      <c r="J3743" s="3"/>
    </row>
    <row r="3744" ht="15.75" customHeight="1">
      <c r="B3744" s="2"/>
      <c r="C3744" s="2"/>
      <c r="D3744" s="3"/>
      <c r="E3744" s="3"/>
      <c r="F3744" s="3"/>
      <c r="G3744" s="3"/>
      <c r="H3744" s="3"/>
      <c r="I3744" s="3"/>
      <c r="J3744" s="3"/>
    </row>
    <row r="3745" ht="15.75" customHeight="1">
      <c r="B3745" s="2"/>
      <c r="C3745" s="2"/>
      <c r="D3745" s="3"/>
      <c r="E3745" s="3"/>
      <c r="F3745" s="3"/>
      <c r="G3745" s="3"/>
      <c r="H3745" s="3"/>
      <c r="I3745" s="3"/>
      <c r="J3745" s="3"/>
    </row>
    <row r="3746" ht="15.75" customHeight="1">
      <c r="B3746" s="2"/>
      <c r="C3746" s="2"/>
      <c r="D3746" s="3"/>
      <c r="E3746" s="3"/>
      <c r="F3746" s="3"/>
      <c r="G3746" s="3"/>
      <c r="H3746" s="3"/>
      <c r="I3746" s="3"/>
      <c r="J3746" s="3"/>
    </row>
    <row r="3747" ht="15.75" customHeight="1">
      <c r="B3747" s="2"/>
      <c r="C3747" s="2"/>
      <c r="D3747" s="3"/>
      <c r="E3747" s="3"/>
      <c r="F3747" s="3"/>
      <c r="G3747" s="3"/>
      <c r="H3747" s="3"/>
      <c r="I3747" s="3"/>
      <c r="J3747" s="3"/>
    </row>
    <row r="3748" ht="15.75" customHeight="1">
      <c r="B3748" s="2"/>
      <c r="C3748" s="2"/>
      <c r="D3748" s="3"/>
      <c r="E3748" s="3"/>
      <c r="F3748" s="3"/>
      <c r="G3748" s="3"/>
      <c r="H3748" s="3"/>
      <c r="I3748" s="3"/>
      <c r="J3748" s="3"/>
    </row>
    <row r="3749" ht="15.75" customHeight="1">
      <c r="B3749" s="2"/>
      <c r="C3749" s="2"/>
      <c r="D3749" s="3"/>
      <c r="E3749" s="3"/>
      <c r="F3749" s="3"/>
      <c r="G3749" s="3"/>
      <c r="H3749" s="3"/>
      <c r="I3749" s="3"/>
      <c r="J3749" s="3"/>
    </row>
    <row r="3750" ht="15.75" customHeight="1">
      <c r="B3750" s="2"/>
      <c r="C3750" s="2"/>
      <c r="D3750" s="3"/>
      <c r="E3750" s="3"/>
      <c r="F3750" s="3"/>
      <c r="G3750" s="3"/>
      <c r="H3750" s="3"/>
      <c r="I3750" s="3"/>
      <c r="J3750" s="3"/>
    </row>
    <row r="3751" ht="15.75" customHeight="1">
      <c r="B3751" s="2"/>
      <c r="C3751" s="2"/>
      <c r="D3751" s="3"/>
      <c r="E3751" s="3"/>
      <c r="F3751" s="3"/>
      <c r="G3751" s="3"/>
      <c r="H3751" s="3"/>
      <c r="I3751" s="3"/>
      <c r="J3751" s="3"/>
    </row>
    <row r="3752" ht="15.75" customHeight="1">
      <c r="B3752" s="2"/>
      <c r="C3752" s="2"/>
      <c r="D3752" s="3"/>
      <c r="E3752" s="3"/>
      <c r="F3752" s="3"/>
      <c r="G3752" s="3"/>
      <c r="H3752" s="3"/>
      <c r="I3752" s="3"/>
      <c r="J3752" s="3"/>
    </row>
    <row r="3753" ht="15.75" customHeight="1">
      <c r="B3753" s="2"/>
      <c r="C3753" s="2"/>
      <c r="D3753" s="3"/>
      <c r="E3753" s="3"/>
      <c r="F3753" s="3"/>
      <c r="G3753" s="3"/>
      <c r="H3753" s="3"/>
      <c r="I3753" s="3"/>
      <c r="J3753" s="3"/>
    </row>
    <row r="3754" ht="15.75" customHeight="1">
      <c r="B3754" s="2"/>
      <c r="C3754" s="2"/>
      <c r="D3754" s="3"/>
      <c r="E3754" s="3"/>
      <c r="F3754" s="3"/>
      <c r="G3754" s="3"/>
      <c r="H3754" s="3"/>
      <c r="I3754" s="3"/>
      <c r="J3754" s="3"/>
    </row>
    <row r="3755" ht="15.75" customHeight="1">
      <c r="B3755" s="2"/>
      <c r="C3755" s="2"/>
      <c r="D3755" s="3"/>
      <c r="E3755" s="3"/>
      <c r="F3755" s="3"/>
      <c r="G3755" s="3"/>
      <c r="H3755" s="3"/>
      <c r="I3755" s="3"/>
      <c r="J3755" s="3"/>
    </row>
    <row r="3756" ht="15.75" customHeight="1">
      <c r="B3756" s="2"/>
      <c r="C3756" s="2"/>
      <c r="D3756" s="3"/>
      <c r="E3756" s="3"/>
      <c r="F3756" s="3"/>
      <c r="G3756" s="3"/>
      <c r="H3756" s="3"/>
      <c r="I3756" s="3"/>
      <c r="J3756" s="3"/>
    </row>
    <row r="3757" ht="15.75" customHeight="1">
      <c r="B3757" s="2"/>
      <c r="C3757" s="2"/>
      <c r="D3757" s="3"/>
      <c r="E3757" s="3"/>
      <c r="F3757" s="3"/>
      <c r="G3757" s="3"/>
      <c r="H3757" s="3"/>
      <c r="I3757" s="3"/>
      <c r="J3757" s="3"/>
    </row>
    <row r="3758" ht="15.75" customHeight="1">
      <c r="B3758" s="2"/>
      <c r="C3758" s="2"/>
      <c r="D3758" s="3"/>
      <c r="E3758" s="3"/>
      <c r="F3758" s="3"/>
      <c r="G3758" s="3"/>
      <c r="H3758" s="3"/>
      <c r="I3758" s="3"/>
      <c r="J3758" s="3"/>
    </row>
    <row r="3759" ht="15.75" customHeight="1">
      <c r="B3759" s="2"/>
      <c r="C3759" s="2"/>
      <c r="D3759" s="3"/>
      <c r="E3759" s="3"/>
      <c r="F3759" s="3"/>
      <c r="G3759" s="3"/>
      <c r="H3759" s="3"/>
      <c r="I3759" s="3"/>
      <c r="J3759" s="3"/>
    </row>
    <row r="3760" ht="15.75" customHeight="1">
      <c r="B3760" s="2"/>
      <c r="C3760" s="2"/>
      <c r="D3760" s="3"/>
      <c r="E3760" s="3"/>
      <c r="F3760" s="3"/>
      <c r="G3760" s="3"/>
      <c r="H3760" s="3"/>
      <c r="I3760" s="3"/>
      <c r="J3760" s="3"/>
    </row>
    <row r="3761" ht="15.75" customHeight="1">
      <c r="B3761" s="2"/>
      <c r="C3761" s="2"/>
      <c r="D3761" s="3"/>
      <c r="E3761" s="3"/>
      <c r="F3761" s="3"/>
      <c r="G3761" s="3"/>
      <c r="H3761" s="3"/>
      <c r="I3761" s="3"/>
      <c r="J3761" s="3"/>
    </row>
    <row r="3762" ht="15.75" customHeight="1">
      <c r="B3762" s="2"/>
      <c r="C3762" s="2"/>
      <c r="D3762" s="3"/>
      <c r="E3762" s="3"/>
      <c r="F3762" s="3"/>
      <c r="G3762" s="3"/>
      <c r="H3762" s="3"/>
      <c r="I3762" s="3"/>
      <c r="J3762" s="3"/>
    </row>
    <row r="3763" ht="15.75" customHeight="1">
      <c r="B3763" s="2"/>
      <c r="C3763" s="2"/>
      <c r="D3763" s="3"/>
      <c r="E3763" s="3"/>
      <c r="F3763" s="3"/>
      <c r="G3763" s="3"/>
      <c r="H3763" s="3"/>
      <c r="I3763" s="3"/>
      <c r="J3763" s="3"/>
    </row>
    <row r="3764" ht="15.75" customHeight="1">
      <c r="B3764" s="2"/>
      <c r="C3764" s="2"/>
      <c r="D3764" s="3"/>
      <c r="E3764" s="3"/>
      <c r="F3764" s="3"/>
      <c r="G3764" s="3"/>
      <c r="H3764" s="3"/>
      <c r="I3764" s="3"/>
      <c r="J3764" s="3"/>
    </row>
    <row r="3765" ht="15.75" customHeight="1">
      <c r="B3765" s="2"/>
      <c r="C3765" s="2"/>
      <c r="D3765" s="3"/>
      <c r="E3765" s="3"/>
      <c r="F3765" s="3"/>
      <c r="G3765" s="3"/>
      <c r="H3765" s="3"/>
      <c r="I3765" s="3"/>
      <c r="J3765" s="3"/>
    </row>
    <row r="3766" ht="15.75" customHeight="1">
      <c r="B3766" s="2"/>
      <c r="C3766" s="2"/>
      <c r="D3766" s="3"/>
      <c r="E3766" s="3"/>
      <c r="F3766" s="3"/>
      <c r="G3766" s="3"/>
      <c r="H3766" s="3"/>
      <c r="I3766" s="3"/>
      <c r="J3766" s="3"/>
    </row>
    <row r="3767" ht="15.75" customHeight="1">
      <c r="B3767" s="2"/>
      <c r="C3767" s="2"/>
      <c r="D3767" s="3"/>
      <c r="E3767" s="3"/>
      <c r="F3767" s="3"/>
      <c r="G3767" s="3"/>
      <c r="H3767" s="3"/>
      <c r="I3767" s="3"/>
      <c r="J3767" s="3"/>
    </row>
    <row r="3768" ht="15.75" customHeight="1">
      <c r="B3768" s="2"/>
      <c r="C3768" s="2"/>
      <c r="D3768" s="3"/>
      <c r="E3768" s="3"/>
      <c r="F3768" s="3"/>
      <c r="G3768" s="3"/>
      <c r="H3768" s="3"/>
      <c r="I3768" s="3"/>
      <c r="J3768" s="3"/>
    </row>
    <row r="3769" ht="15.75" customHeight="1">
      <c r="B3769" s="2"/>
      <c r="C3769" s="2"/>
      <c r="D3769" s="3"/>
      <c r="E3769" s="3"/>
      <c r="F3769" s="3"/>
      <c r="G3769" s="3"/>
      <c r="H3769" s="3"/>
      <c r="I3769" s="3"/>
      <c r="J3769" s="3"/>
    </row>
    <row r="3770" ht="15.75" customHeight="1">
      <c r="B3770" s="2"/>
      <c r="C3770" s="2"/>
      <c r="D3770" s="3"/>
      <c r="E3770" s="3"/>
      <c r="F3770" s="3"/>
      <c r="G3770" s="3"/>
      <c r="H3770" s="3"/>
      <c r="I3770" s="3"/>
      <c r="J3770" s="3"/>
    </row>
    <row r="3771" ht="15.75" customHeight="1">
      <c r="B3771" s="2"/>
      <c r="C3771" s="2"/>
      <c r="D3771" s="3"/>
      <c r="E3771" s="3"/>
      <c r="F3771" s="3"/>
      <c r="G3771" s="3"/>
      <c r="H3771" s="3"/>
      <c r="I3771" s="3"/>
      <c r="J3771" s="3"/>
    </row>
    <row r="3772" ht="15.75" customHeight="1">
      <c r="B3772" s="2"/>
      <c r="C3772" s="2"/>
      <c r="D3772" s="3"/>
      <c r="E3772" s="3"/>
      <c r="F3772" s="3"/>
      <c r="G3772" s="3"/>
      <c r="H3772" s="3"/>
      <c r="I3772" s="3"/>
      <c r="J3772" s="3"/>
    </row>
    <row r="3773" ht="15.75" customHeight="1">
      <c r="B3773" s="2"/>
      <c r="C3773" s="2"/>
      <c r="D3773" s="3"/>
      <c r="E3773" s="3"/>
      <c r="F3773" s="3"/>
      <c r="G3773" s="3"/>
      <c r="H3773" s="3"/>
      <c r="I3773" s="3"/>
      <c r="J3773" s="3"/>
    </row>
    <row r="3774" ht="15.75" customHeight="1">
      <c r="B3774" s="2"/>
      <c r="C3774" s="2"/>
      <c r="D3774" s="3"/>
      <c r="E3774" s="3"/>
      <c r="F3774" s="3"/>
      <c r="G3774" s="3"/>
      <c r="H3774" s="3"/>
      <c r="I3774" s="3"/>
      <c r="J3774" s="3"/>
    </row>
    <row r="3775" ht="15.75" customHeight="1">
      <c r="B3775" s="2"/>
      <c r="C3775" s="2"/>
      <c r="D3775" s="3"/>
      <c r="E3775" s="3"/>
      <c r="F3775" s="3"/>
      <c r="G3775" s="3"/>
      <c r="H3775" s="3"/>
      <c r="I3775" s="3"/>
      <c r="J3775" s="3"/>
    </row>
    <row r="3776" ht="15.75" customHeight="1">
      <c r="B3776" s="2"/>
      <c r="C3776" s="2"/>
      <c r="D3776" s="3"/>
      <c r="E3776" s="3"/>
      <c r="F3776" s="3"/>
      <c r="G3776" s="3"/>
      <c r="H3776" s="3"/>
      <c r="I3776" s="3"/>
      <c r="J3776" s="3"/>
    </row>
    <row r="3777" ht="15.75" customHeight="1">
      <c r="B3777" s="2"/>
      <c r="C3777" s="2"/>
      <c r="D3777" s="3"/>
      <c r="E3777" s="3"/>
      <c r="F3777" s="3"/>
      <c r="G3777" s="3"/>
      <c r="H3777" s="3"/>
      <c r="I3777" s="3"/>
      <c r="J3777" s="3"/>
    </row>
    <row r="3778" ht="15.75" customHeight="1">
      <c r="B3778" s="2"/>
      <c r="C3778" s="2"/>
      <c r="D3778" s="3"/>
      <c r="E3778" s="3"/>
      <c r="F3778" s="3"/>
      <c r="G3778" s="3"/>
      <c r="H3778" s="3"/>
      <c r="I3778" s="3"/>
      <c r="J3778" s="3"/>
    </row>
    <row r="3779" ht="15.75" customHeight="1">
      <c r="B3779" s="2"/>
      <c r="C3779" s="2"/>
      <c r="D3779" s="3"/>
      <c r="E3779" s="3"/>
      <c r="F3779" s="3"/>
      <c r="G3779" s="3"/>
      <c r="H3779" s="3"/>
      <c r="I3779" s="3"/>
      <c r="J3779" s="3"/>
    </row>
    <row r="3780" ht="15.75" customHeight="1">
      <c r="B3780" s="2"/>
      <c r="C3780" s="2"/>
      <c r="D3780" s="3"/>
      <c r="E3780" s="3"/>
      <c r="F3780" s="3"/>
      <c r="G3780" s="3"/>
      <c r="H3780" s="3"/>
      <c r="I3780" s="3"/>
      <c r="J3780" s="3"/>
    </row>
    <row r="3781" ht="15.75" customHeight="1">
      <c r="B3781" s="2"/>
      <c r="C3781" s="2"/>
      <c r="D3781" s="3"/>
      <c r="E3781" s="3"/>
      <c r="F3781" s="3"/>
      <c r="G3781" s="3"/>
      <c r="H3781" s="3"/>
      <c r="I3781" s="3"/>
      <c r="J3781" s="3"/>
    </row>
    <row r="3782" ht="15.75" customHeight="1">
      <c r="B3782" s="2"/>
      <c r="C3782" s="2"/>
      <c r="D3782" s="3"/>
      <c r="E3782" s="3"/>
      <c r="F3782" s="3"/>
      <c r="G3782" s="3"/>
      <c r="H3782" s="3"/>
      <c r="I3782" s="3"/>
      <c r="J3782" s="3"/>
    </row>
    <row r="3783" ht="15.75" customHeight="1">
      <c r="B3783" s="2"/>
      <c r="C3783" s="2"/>
      <c r="D3783" s="3"/>
      <c r="E3783" s="3"/>
      <c r="F3783" s="3"/>
      <c r="G3783" s="3"/>
      <c r="H3783" s="3"/>
      <c r="I3783" s="3"/>
      <c r="J3783" s="3"/>
    </row>
    <row r="3784" ht="15.75" customHeight="1">
      <c r="B3784" s="2"/>
      <c r="C3784" s="2"/>
      <c r="D3784" s="3"/>
      <c r="E3784" s="3"/>
      <c r="F3784" s="3"/>
      <c r="G3784" s="3"/>
      <c r="H3784" s="3"/>
      <c r="I3784" s="3"/>
      <c r="J3784" s="3"/>
    </row>
    <row r="3785" ht="15.75" customHeight="1">
      <c r="B3785" s="2"/>
      <c r="C3785" s="2"/>
      <c r="D3785" s="3"/>
      <c r="E3785" s="3"/>
      <c r="F3785" s="3"/>
      <c r="G3785" s="3"/>
      <c r="H3785" s="3"/>
      <c r="I3785" s="3"/>
      <c r="J3785" s="3"/>
    </row>
    <row r="3786" ht="15.75" customHeight="1">
      <c r="B3786" s="2"/>
      <c r="C3786" s="2"/>
      <c r="D3786" s="3"/>
      <c r="E3786" s="3"/>
      <c r="F3786" s="3"/>
      <c r="G3786" s="3"/>
      <c r="H3786" s="3"/>
      <c r="I3786" s="3"/>
      <c r="J3786" s="3"/>
    </row>
    <row r="3787" ht="15.75" customHeight="1">
      <c r="B3787" s="2"/>
      <c r="C3787" s="2"/>
      <c r="D3787" s="3"/>
      <c r="E3787" s="3"/>
      <c r="F3787" s="3"/>
      <c r="G3787" s="3"/>
      <c r="H3787" s="3"/>
      <c r="I3787" s="3"/>
      <c r="J3787" s="3"/>
    </row>
    <row r="3788" ht="15.75" customHeight="1">
      <c r="B3788" s="2"/>
      <c r="C3788" s="2"/>
      <c r="D3788" s="3"/>
      <c r="E3788" s="3"/>
      <c r="F3788" s="3"/>
      <c r="G3788" s="3"/>
      <c r="H3788" s="3"/>
      <c r="I3788" s="3"/>
      <c r="J3788" s="3"/>
    </row>
    <row r="3789" ht="15.75" customHeight="1">
      <c r="B3789" s="2"/>
      <c r="C3789" s="2"/>
      <c r="D3789" s="3"/>
      <c r="E3789" s="3"/>
      <c r="F3789" s="3"/>
      <c r="G3789" s="3"/>
      <c r="H3789" s="3"/>
      <c r="I3789" s="3"/>
      <c r="J3789" s="3"/>
    </row>
    <row r="3790" ht="15.75" customHeight="1">
      <c r="B3790" s="2"/>
      <c r="C3790" s="2"/>
      <c r="D3790" s="3"/>
      <c r="E3790" s="3"/>
      <c r="F3790" s="3"/>
      <c r="G3790" s="3"/>
      <c r="H3790" s="3"/>
      <c r="I3790" s="3"/>
      <c r="J3790" s="3"/>
    </row>
    <row r="3791" ht="15.75" customHeight="1">
      <c r="B3791" s="2"/>
      <c r="C3791" s="2"/>
      <c r="D3791" s="3"/>
      <c r="E3791" s="3"/>
      <c r="F3791" s="3"/>
      <c r="G3791" s="3"/>
      <c r="H3791" s="3"/>
      <c r="I3791" s="3"/>
      <c r="J3791" s="3"/>
    </row>
    <row r="3792" ht="15.75" customHeight="1">
      <c r="B3792" s="2"/>
      <c r="C3792" s="2"/>
      <c r="D3792" s="3"/>
      <c r="E3792" s="3"/>
      <c r="F3792" s="3"/>
      <c r="G3792" s="3"/>
      <c r="H3792" s="3"/>
      <c r="I3792" s="3"/>
      <c r="J3792" s="3"/>
    </row>
    <row r="3793" ht="15.75" customHeight="1">
      <c r="B3793" s="2"/>
      <c r="C3793" s="2"/>
      <c r="D3793" s="3"/>
      <c r="E3793" s="3"/>
      <c r="F3793" s="3"/>
      <c r="G3793" s="3"/>
      <c r="H3793" s="3"/>
      <c r="I3793" s="3"/>
      <c r="J3793" s="3"/>
    </row>
    <row r="3794" ht="15.75" customHeight="1">
      <c r="B3794" s="2"/>
      <c r="C3794" s="2"/>
      <c r="D3794" s="3"/>
      <c r="E3794" s="3"/>
      <c r="F3794" s="3"/>
      <c r="G3794" s="3"/>
      <c r="H3794" s="3"/>
      <c r="I3794" s="3"/>
      <c r="J3794" s="3"/>
    </row>
    <row r="3795" ht="15.75" customHeight="1">
      <c r="B3795" s="2"/>
      <c r="C3795" s="2"/>
      <c r="D3795" s="3"/>
      <c r="E3795" s="3"/>
      <c r="F3795" s="3"/>
      <c r="G3795" s="3"/>
      <c r="H3795" s="3"/>
      <c r="I3795" s="3"/>
      <c r="J3795" s="3"/>
    </row>
    <row r="3796" ht="15.75" customHeight="1">
      <c r="B3796" s="2"/>
      <c r="C3796" s="2"/>
      <c r="D3796" s="3"/>
      <c r="E3796" s="3"/>
      <c r="F3796" s="3"/>
      <c r="G3796" s="3"/>
      <c r="H3796" s="3"/>
      <c r="I3796" s="3"/>
      <c r="J3796" s="3"/>
    </row>
    <row r="3797" ht="15.75" customHeight="1">
      <c r="B3797" s="2"/>
      <c r="C3797" s="2"/>
      <c r="D3797" s="3"/>
      <c r="E3797" s="3"/>
      <c r="F3797" s="3"/>
      <c r="G3797" s="3"/>
      <c r="H3797" s="3"/>
      <c r="I3797" s="3"/>
      <c r="J3797" s="3"/>
    </row>
    <row r="3798" ht="15.75" customHeight="1">
      <c r="B3798" s="2"/>
      <c r="C3798" s="2"/>
      <c r="D3798" s="3"/>
      <c r="E3798" s="3"/>
      <c r="F3798" s="3"/>
      <c r="G3798" s="3"/>
      <c r="H3798" s="3"/>
      <c r="I3798" s="3"/>
      <c r="J3798" s="3"/>
    </row>
    <row r="3799" ht="15.75" customHeight="1">
      <c r="B3799" s="2"/>
      <c r="C3799" s="2"/>
      <c r="D3799" s="3"/>
      <c r="E3799" s="3"/>
      <c r="F3799" s="3"/>
      <c r="G3799" s="3"/>
      <c r="H3799" s="3"/>
      <c r="I3799" s="3"/>
      <c r="J3799" s="3"/>
    </row>
    <row r="3800" ht="15.75" customHeight="1">
      <c r="B3800" s="2"/>
      <c r="C3800" s="2"/>
      <c r="D3800" s="3"/>
      <c r="E3800" s="3"/>
      <c r="F3800" s="3"/>
      <c r="G3800" s="3"/>
      <c r="H3800" s="3"/>
      <c r="I3800" s="3"/>
      <c r="J3800" s="3"/>
    </row>
    <row r="3801" ht="15.75" customHeight="1">
      <c r="B3801" s="2"/>
      <c r="C3801" s="2"/>
      <c r="D3801" s="3"/>
      <c r="E3801" s="3"/>
      <c r="F3801" s="3"/>
      <c r="G3801" s="3"/>
      <c r="H3801" s="3"/>
      <c r="I3801" s="3"/>
      <c r="J3801" s="3"/>
    </row>
    <row r="3802" ht="15.75" customHeight="1">
      <c r="B3802" s="2"/>
      <c r="C3802" s="2"/>
      <c r="D3802" s="3"/>
      <c r="E3802" s="3"/>
      <c r="F3802" s="3"/>
      <c r="G3802" s="3"/>
      <c r="H3802" s="3"/>
      <c r="I3802" s="3"/>
      <c r="J3802" s="3"/>
    </row>
    <row r="3803" ht="15.75" customHeight="1">
      <c r="B3803" s="2"/>
      <c r="C3803" s="2"/>
      <c r="D3803" s="3"/>
      <c r="E3803" s="3"/>
      <c r="F3803" s="3"/>
      <c r="G3803" s="3"/>
      <c r="H3803" s="3"/>
      <c r="I3803" s="3"/>
      <c r="J3803" s="3"/>
    </row>
    <row r="3804" ht="15.75" customHeight="1">
      <c r="B3804" s="2"/>
      <c r="C3804" s="2"/>
      <c r="D3804" s="3"/>
      <c r="E3804" s="3"/>
      <c r="F3804" s="3"/>
      <c r="G3804" s="3"/>
      <c r="H3804" s="3"/>
      <c r="I3804" s="3"/>
      <c r="J3804" s="3"/>
    </row>
    <row r="3805" ht="15.75" customHeight="1">
      <c r="B3805" s="2"/>
      <c r="C3805" s="2"/>
      <c r="D3805" s="3"/>
      <c r="E3805" s="3"/>
      <c r="F3805" s="3"/>
      <c r="G3805" s="3"/>
      <c r="H3805" s="3"/>
      <c r="I3805" s="3"/>
      <c r="J3805" s="3"/>
    </row>
    <row r="3806" ht="15.75" customHeight="1">
      <c r="B3806" s="2"/>
      <c r="C3806" s="2"/>
      <c r="D3806" s="3"/>
      <c r="E3806" s="3"/>
      <c r="F3806" s="3"/>
      <c r="G3806" s="3"/>
      <c r="H3806" s="3"/>
      <c r="I3806" s="3"/>
      <c r="J3806" s="3"/>
    </row>
    <row r="3807" ht="15.75" customHeight="1">
      <c r="B3807" s="2"/>
      <c r="C3807" s="2"/>
      <c r="D3807" s="3"/>
      <c r="E3807" s="3"/>
      <c r="F3807" s="3"/>
      <c r="G3807" s="3"/>
      <c r="H3807" s="3"/>
      <c r="I3807" s="3"/>
      <c r="J3807" s="3"/>
    </row>
    <row r="3808" ht="15.75" customHeight="1">
      <c r="B3808" s="2"/>
      <c r="C3808" s="2"/>
      <c r="D3808" s="3"/>
      <c r="E3808" s="3"/>
      <c r="F3808" s="3"/>
      <c r="G3808" s="3"/>
      <c r="H3808" s="3"/>
      <c r="I3808" s="3"/>
      <c r="J3808" s="3"/>
    </row>
    <row r="3809" ht="15.75" customHeight="1">
      <c r="B3809" s="2"/>
      <c r="C3809" s="2"/>
      <c r="D3809" s="3"/>
      <c r="E3809" s="3"/>
      <c r="F3809" s="3"/>
      <c r="G3809" s="3"/>
      <c r="H3809" s="3"/>
      <c r="I3809" s="3"/>
      <c r="J3809" s="3"/>
    </row>
    <row r="3810" ht="15.75" customHeight="1">
      <c r="B3810" s="2"/>
      <c r="C3810" s="2"/>
      <c r="D3810" s="3"/>
      <c r="E3810" s="3"/>
      <c r="F3810" s="3"/>
      <c r="G3810" s="3"/>
      <c r="H3810" s="3"/>
      <c r="I3810" s="3"/>
      <c r="J3810" s="3"/>
    </row>
    <row r="3811" ht="15.75" customHeight="1">
      <c r="B3811" s="2"/>
      <c r="C3811" s="2"/>
      <c r="D3811" s="3"/>
      <c r="E3811" s="3"/>
      <c r="F3811" s="3"/>
      <c r="G3811" s="3"/>
      <c r="H3811" s="3"/>
      <c r="I3811" s="3"/>
      <c r="J3811" s="3"/>
    </row>
    <row r="3812" ht="15.75" customHeight="1">
      <c r="B3812" s="2"/>
      <c r="C3812" s="2"/>
      <c r="D3812" s="3"/>
      <c r="E3812" s="3"/>
      <c r="F3812" s="3"/>
      <c r="G3812" s="3"/>
      <c r="H3812" s="3"/>
      <c r="I3812" s="3"/>
      <c r="J3812" s="3"/>
    </row>
    <row r="3813" ht="15.75" customHeight="1">
      <c r="B3813" s="2"/>
      <c r="C3813" s="2"/>
      <c r="D3813" s="3"/>
      <c r="E3813" s="3"/>
      <c r="F3813" s="3"/>
      <c r="G3813" s="3"/>
      <c r="H3813" s="3"/>
      <c r="I3813" s="3"/>
      <c r="J3813" s="3"/>
    </row>
    <row r="3814" ht="15.75" customHeight="1">
      <c r="B3814" s="2"/>
      <c r="C3814" s="2"/>
      <c r="D3814" s="3"/>
      <c r="E3814" s="3"/>
      <c r="F3814" s="3"/>
      <c r="G3814" s="3"/>
      <c r="H3814" s="3"/>
      <c r="I3814" s="3"/>
      <c r="J3814" s="3"/>
    </row>
    <row r="3815" ht="15.75" customHeight="1">
      <c r="B3815" s="2"/>
      <c r="C3815" s="2"/>
      <c r="D3815" s="3"/>
      <c r="E3815" s="3"/>
      <c r="F3815" s="3"/>
      <c r="G3815" s="3"/>
      <c r="H3815" s="3"/>
      <c r="I3815" s="3"/>
      <c r="J3815" s="3"/>
    </row>
    <row r="3816" ht="15.75" customHeight="1">
      <c r="B3816" s="2"/>
      <c r="C3816" s="2"/>
      <c r="D3816" s="3"/>
      <c r="E3816" s="3"/>
      <c r="F3816" s="3"/>
      <c r="G3816" s="3"/>
      <c r="H3816" s="3"/>
      <c r="I3816" s="3"/>
      <c r="J3816" s="3"/>
    </row>
    <row r="3817" ht="15.75" customHeight="1">
      <c r="B3817" s="2"/>
      <c r="C3817" s="2"/>
      <c r="D3817" s="3"/>
      <c r="E3817" s="3"/>
      <c r="F3817" s="3"/>
      <c r="G3817" s="3"/>
      <c r="H3817" s="3"/>
      <c r="I3817" s="3"/>
      <c r="J3817" s="3"/>
    </row>
    <row r="3818" ht="15.75" customHeight="1">
      <c r="B3818" s="2"/>
      <c r="C3818" s="2"/>
      <c r="D3818" s="3"/>
      <c r="E3818" s="3"/>
      <c r="F3818" s="3"/>
      <c r="G3818" s="3"/>
      <c r="H3818" s="3"/>
      <c r="I3818" s="3"/>
      <c r="J3818" s="3"/>
    </row>
    <row r="3819" ht="15.75" customHeight="1">
      <c r="B3819" s="2"/>
      <c r="C3819" s="2"/>
      <c r="D3819" s="3"/>
      <c r="E3819" s="3"/>
      <c r="F3819" s="3"/>
      <c r="G3819" s="3"/>
      <c r="H3819" s="3"/>
      <c r="I3819" s="3"/>
      <c r="J3819" s="3"/>
    </row>
    <row r="3820" ht="15.75" customHeight="1">
      <c r="B3820" s="2"/>
      <c r="C3820" s="2"/>
      <c r="D3820" s="3"/>
      <c r="E3820" s="3"/>
      <c r="F3820" s="3"/>
      <c r="G3820" s="3"/>
      <c r="H3820" s="3"/>
      <c r="I3820" s="3"/>
      <c r="J3820" s="3"/>
    </row>
    <row r="3821" ht="15.75" customHeight="1">
      <c r="B3821" s="2"/>
      <c r="C3821" s="2"/>
      <c r="D3821" s="3"/>
      <c r="E3821" s="3"/>
      <c r="F3821" s="3"/>
      <c r="G3821" s="3"/>
      <c r="H3821" s="3"/>
      <c r="I3821" s="3"/>
      <c r="J3821" s="3"/>
    </row>
    <row r="3822" ht="15.75" customHeight="1">
      <c r="B3822" s="2"/>
      <c r="C3822" s="2"/>
      <c r="D3822" s="3"/>
      <c r="E3822" s="3"/>
      <c r="F3822" s="3"/>
      <c r="G3822" s="3"/>
      <c r="H3822" s="3"/>
      <c r="I3822" s="3"/>
      <c r="J3822" s="3"/>
    </row>
    <row r="3823" ht="15.75" customHeight="1">
      <c r="B3823" s="2"/>
      <c r="C3823" s="2"/>
      <c r="D3823" s="3"/>
      <c r="E3823" s="3"/>
      <c r="F3823" s="3"/>
      <c r="G3823" s="3"/>
      <c r="H3823" s="3"/>
      <c r="I3823" s="3"/>
      <c r="J3823" s="3"/>
    </row>
    <row r="3824" ht="15.75" customHeight="1">
      <c r="B3824" s="2"/>
      <c r="C3824" s="2"/>
      <c r="D3824" s="3"/>
      <c r="E3824" s="3"/>
      <c r="F3824" s="3"/>
      <c r="G3824" s="3"/>
      <c r="H3824" s="3"/>
      <c r="I3824" s="3"/>
      <c r="J3824" s="3"/>
    </row>
    <row r="3825" ht="15.75" customHeight="1">
      <c r="B3825" s="2"/>
      <c r="C3825" s="2"/>
      <c r="D3825" s="3"/>
      <c r="E3825" s="3"/>
      <c r="F3825" s="3"/>
      <c r="G3825" s="3"/>
      <c r="H3825" s="3"/>
      <c r="I3825" s="3"/>
      <c r="J3825" s="3"/>
    </row>
    <row r="3826" ht="15.75" customHeight="1">
      <c r="B3826" s="2"/>
      <c r="C3826" s="2"/>
      <c r="D3826" s="3"/>
      <c r="E3826" s="3"/>
      <c r="F3826" s="3"/>
      <c r="G3826" s="3"/>
      <c r="H3826" s="3"/>
      <c r="I3826" s="3"/>
      <c r="J3826" s="3"/>
    </row>
    <row r="3827" ht="15.75" customHeight="1">
      <c r="B3827" s="2"/>
      <c r="C3827" s="2"/>
      <c r="D3827" s="3"/>
      <c r="E3827" s="3"/>
      <c r="F3827" s="3"/>
      <c r="G3827" s="3"/>
      <c r="H3827" s="3"/>
      <c r="I3827" s="3"/>
      <c r="J3827" s="3"/>
    </row>
    <row r="3828" ht="15.75" customHeight="1">
      <c r="B3828" s="2"/>
      <c r="C3828" s="2"/>
      <c r="D3828" s="3"/>
      <c r="E3828" s="3"/>
      <c r="F3828" s="3"/>
      <c r="G3828" s="3"/>
      <c r="H3828" s="3"/>
      <c r="I3828" s="3"/>
      <c r="J3828" s="3"/>
    </row>
    <row r="3829" ht="15.75" customHeight="1">
      <c r="B3829" s="2"/>
      <c r="C3829" s="2"/>
      <c r="D3829" s="3"/>
      <c r="E3829" s="3"/>
      <c r="F3829" s="3"/>
      <c r="G3829" s="3"/>
      <c r="H3829" s="3"/>
      <c r="I3829" s="3"/>
      <c r="J3829" s="3"/>
    </row>
    <row r="3830" ht="15.75" customHeight="1">
      <c r="B3830" s="2"/>
      <c r="C3830" s="2"/>
      <c r="D3830" s="3"/>
      <c r="E3830" s="3"/>
      <c r="F3830" s="3"/>
      <c r="G3830" s="3"/>
      <c r="H3830" s="3"/>
      <c r="I3830" s="3"/>
      <c r="J3830" s="3"/>
    </row>
    <row r="3831" ht="15.75" customHeight="1">
      <c r="B3831" s="2"/>
      <c r="C3831" s="2"/>
      <c r="D3831" s="3"/>
      <c r="E3831" s="3"/>
      <c r="F3831" s="3"/>
      <c r="G3831" s="3"/>
      <c r="H3831" s="3"/>
      <c r="I3831" s="3"/>
      <c r="J3831" s="3"/>
    </row>
    <row r="3832" ht="15.75" customHeight="1">
      <c r="B3832" s="2"/>
      <c r="C3832" s="2"/>
      <c r="D3832" s="3"/>
      <c r="E3832" s="3"/>
      <c r="F3832" s="3"/>
      <c r="G3832" s="3"/>
      <c r="H3832" s="3"/>
      <c r="I3832" s="3"/>
      <c r="J3832" s="3"/>
    </row>
    <row r="3833" ht="15.75" customHeight="1">
      <c r="B3833" s="2"/>
      <c r="C3833" s="2"/>
      <c r="D3833" s="3"/>
      <c r="E3833" s="3"/>
      <c r="F3833" s="3"/>
      <c r="G3833" s="3"/>
      <c r="H3833" s="3"/>
      <c r="I3833" s="3"/>
      <c r="J3833" s="3"/>
    </row>
    <row r="3834" ht="15.75" customHeight="1">
      <c r="B3834" s="2"/>
      <c r="C3834" s="2"/>
      <c r="D3834" s="3"/>
      <c r="E3834" s="3"/>
      <c r="F3834" s="3"/>
      <c r="G3834" s="3"/>
      <c r="H3834" s="3"/>
      <c r="I3834" s="3"/>
      <c r="J3834" s="3"/>
    </row>
    <row r="3835" ht="15.75" customHeight="1">
      <c r="B3835" s="2"/>
      <c r="C3835" s="2"/>
      <c r="D3835" s="3"/>
      <c r="E3835" s="3"/>
      <c r="F3835" s="3"/>
      <c r="G3835" s="3"/>
      <c r="H3835" s="3"/>
      <c r="I3835" s="3"/>
      <c r="J3835" s="3"/>
    </row>
    <row r="3836" ht="15.75" customHeight="1">
      <c r="B3836" s="2"/>
      <c r="C3836" s="2"/>
      <c r="D3836" s="3"/>
      <c r="E3836" s="3"/>
      <c r="F3836" s="3"/>
      <c r="G3836" s="3"/>
      <c r="H3836" s="3"/>
      <c r="I3836" s="3"/>
      <c r="J3836" s="3"/>
    </row>
    <row r="3837" ht="15.75" customHeight="1">
      <c r="B3837" s="2"/>
      <c r="C3837" s="2"/>
      <c r="D3837" s="3"/>
      <c r="E3837" s="3"/>
      <c r="F3837" s="3"/>
      <c r="G3837" s="3"/>
      <c r="H3837" s="3"/>
      <c r="I3837" s="3"/>
      <c r="J3837" s="3"/>
    </row>
    <row r="3838" ht="15.75" customHeight="1">
      <c r="B3838" s="2"/>
      <c r="C3838" s="2"/>
      <c r="D3838" s="3"/>
      <c r="E3838" s="3"/>
      <c r="F3838" s="3"/>
      <c r="G3838" s="3"/>
      <c r="H3838" s="3"/>
      <c r="I3838" s="3"/>
      <c r="J3838" s="3"/>
    </row>
    <row r="3839" ht="15.75" customHeight="1">
      <c r="B3839" s="2"/>
      <c r="C3839" s="2"/>
      <c r="D3839" s="3"/>
      <c r="E3839" s="3"/>
      <c r="F3839" s="3"/>
      <c r="G3839" s="3"/>
      <c r="H3839" s="3"/>
      <c r="I3839" s="3"/>
      <c r="J3839" s="3"/>
    </row>
    <row r="3840" ht="15.75" customHeight="1">
      <c r="B3840" s="2"/>
      <c r="C3840" s="2"/>
      <c r="D3840" s="3"/>
      <c r="E3840" s="3"/>
      <c r="F3840" s="3"/>
      <c r="G3840" s="3"/>
      <c r="H3840" s="3"/>
      <c r="I3840" s="3"/>
      <c r="J3840" s="3"/>
    </row>
    <row r="3841" ht="15.75" customHeight="1">
      <c r="B3841" s="2"/>
      <c r="C3841" s="2"/>
      <c r="D3841" s="3"/>
      <c r="E3841" s="3"/>
      <c r="F3841" s="3"/>
      <c r="G3841" s="3"/>
      <c r="H3841" s="3"/>
      <c r="I3841" s="3"/>
      <c r="J3841" s="3"/>
    </row>
    <row r="3842" ht="15.75" customHeight="1">
      <c r="B3842" s="2"/>
      <c r="C3842" s="2"/>
      <c r="D3842" s="3"/>
      <c r="E3842" s="3"/>
      <c r="F3842" s="3"/>
      <c r="G3842" s="3"/>
      <c r="H3842" s="3"/>
      <c r="I3842" s="3"/>
      <c r="J3842" s="3"/>
    </row>
    <row r="3843" ht="15.75" customHeight="1">
      <c r="B3843" s="2"/>
      <c r="C3843" s="2"/>
      <c r="D3843" s="3"/>
      <c r="E3843" s="3"/>
      <c r="F3843" s="3"/>
      <c r="G3843" s="3"/>
      <c r="H3843" s="3"/>
      <c r="I3843" s="3"/>
      <c r="J3843" s="3"/>
    </row>
    <row r="3844" ht="15.75" customHeight="1">
      <c r="B3844" s="2"/>
      <c r="C3844" s="2"/>
      <c r="D3844" s="3"/>
      <c r="E3844" s="3"/>
      <c r="F3844" s="3"/>
      <c r="G3844" s="3"/>
      <c r="H3844" s="3"/>
      <c r="I3844" s="3"/>
      <c r="J3844" s="3"/>
    </row>
    <row r="3845" ht="15.75" customHeight="1">
      <c r="B3845" s="2"/>
      <c r="C3845" s="2"/>
      <c r="D3845" s="3"/>
      <c r="E3845" s="3"/>
      <c r="F3845" s="3"/>
      <c r="G3845" s="3"/>
      <c r="H3845" s="3"/>
      <c r="I3845" s="3"/>
      <c r="J3845" s="3"/>
    </row>
    <row r="3846" ht="15.75" customHeight="1">
      <c r="B3846" s="2"/>
      <c r="C3846" s="2"/>
      <c r="D3846" s="3"/>
      <c r="E3846" s="3"/>
      <c r="F3846" s="3"/>
      <c r="G3846" s="3"/>
      <c r="H3846" s="3"/>
      <c r="I3846" s="3"/>
      <c r="J3846" s="3"/>
    </row>
    <row r="3847" ht="15.75" customHeight="1">
      <c r="B3847" s="2"/>
      <c r="C3847" s="2"/>
      <c r="D3847" s="3"/>
      <c r="E3847" s="3"/>
      <c r="F3847" s="3"/>
      <c r="G3847" s="3"/>
      <c r="H3847" s="3"/>
      <c r="I3847" s="3"/>
      <c r="J3847" s="3"/>
    </row>
    <row r="3848" ht="15.75" customHeight="1">
      <c r="B3848" s="2"/>
      <c r="C3848" s="2"/>
      <c r="D3848" s="3"/>
      <c r="E3848" s="3"/>
      <c r="F3848" s="3"/>
      <c r="G3848" s="3"/>
      <c r="H3848" s="3"/>
      <c r="I3848" s="3"/>
      <c r="J3848" s="3"/>
    </row>
    <row r="3849" ht="15.75" customHeight="1">
      <c r="B3849" s="2"/>
      <c r="C3849" s="2"/>
      <c r="D3849" s="3"/>
      <c r="E3849" s="3"/>
      <c r="F3849" s="3"/>
      <c r="G3849" s="3"/>
      <c r="H3849" s="3"/>
      <c r="I3849" s="3"/>
      <c r="J3849" s="3"/>
    </row>
    <row r="3850" ht="15.75" customHeight="1">
      <c r="B3850" s="2"/>
      <c r="C3850" s="2"/>
      <c r="D3850" s="3"/>
      <c r="E3850" s="3"/>
      <c r="F3850" s="3"/>
      <c r="G3850" s="3"/>
      <c r="H3850" s="3"/>
      <c r="I3850" s="3"/>
      <c r="J3850" s="3"/>
    </row>
    <row r="3851" ht="15.75" customHeight="1">
      <c r="B3851" s="2"/>
      <c r="C3851" s="2"/>
      <c r="D3851" s="3"/>
      <c r="E3851" s="3"/>
      <c r="F3851" s="3"/>
      <c r="G3851" s="3"/>
      <c r="H3851" s="3"/>
      <c r="I3851" s="3"/>
      <c r="J3851" s="3"/>
    </row>
    <row r="3852" ht="15.75" customHeight="1">
      <c r="B3852" s="2"/>
      <c r="C3852" s="2"/>
      <c r="D3852" s="3"/>
      <c r="E3852" s="3"/>
      <c r="F3852" s="3"/>
      <c r="G3852" s="3"/>
      <c r="H3852" s="3"/>
      <c r="I3852" s="3"/>
      <c r="J3852" s="3"/>
    </row>
    <row r="3853" ht="15.75" customHeight="1">
      <c r="B3853" s="2"/>
      <c r="C3853" s="2"/>
      <c r="D3853" s="3"/>
      <c r="E3853" s="3"/>
      <c r="F3853" s="3"/>
      <c r="G3853" s="3"/>
      <c r="H3853" s="3"/>
      <c r="I3853" s="3"/>
      <c r="J3853" s="3"/>
    </row>
    <row r="3854" ht="15.75" customHeight="1">
      <c r="B3854" s="2"/>
      <c r="C3854" s="2"/>
      <c r="D3854" s="3"/>
      <c r="E3854" s="3"/>
      <c r="F3854" s="3"/>
      <c r="G3854" s="3"/>
      <c r="H3854" s="3"/>
      <c r="I3854" s="3"/>
      <c r="J3854" s="3"/>
    </row>
    <row r="3855" ht="15.75" customHeight="1">
      <c r="B3855" s="2"/>
      <c r="C3855" s="2"/>
      <c r="D3855" s="3"/>
      <c r="E3855" s="3"/>
      <c r="F3855" s="3"/>
      <c r="G3855" s="3"/>
      <c r="H3855" s="3"/>
      <c r="I3855" s="3"/>
      <c r="J3855" s="3"/>
    </row>
    <row r="3856" ht="15.75" customHeight="1">
      <c r="B3856" s="2"/>
      <c r="C3856" s="2"/>
      <c r="D3856" s="3"/>
      <c r="E3856" s="3"/>
      <c r="F3856" s="3"/>
      <c r="G3856" s="3"/>
      <c r="H3856" s="3"/>
      <c r="I3856" s="3"/>
      <c r="J3856" s="3"/>
    </row>
    <row r="3857" ht="15.75" customHeight="1">
      <c r="B3857" s="2"/>
      <c r="C3857" s="2"/>
      <c r="D3857" s="3"/>
      <c r="E3857" s="3"/>
      <c r="F3857" s="3"/>
      <c r="G3857" s="3"/>
      <c r="H3857" s="3"/>
      <c r="I3857" s="3"/>
      <c r="J3857" s="3"/>
    </row>
    <row r="3858" ht="15.75" customHeight="1">
      <c r="B3858" s="2"/>
      <c r="C3858" s="2"/>
      <c r="D3858" s="3"/>
      <c r="E3858" s="3"/>
      <c r="F3858" s="3"/>
      <c r="G3858" s="3"/>
      <c r="H3858" s="3"/>
      <c r="I3858" s="3"/>
      <c r="J3858" s="3"/>
    </row>
    <row r="3859" ht="15.75" customHeight="1">
      <c r="B3859" s="2"/>
      <c r="C3859" s="2"/>
      <c r="D3859" s="3"/>
      <c r="E3859" s="3"/>
      <c r="F3859" s="3"/>
      <c r="G3859" s="3"/>
      <c r="H3859" s="3"/>
      <c r="I3859" s="3"/>
      <c r="J3859" s="3"/>
    </row>
    <row r="3860" ht="15.75" customHeight="1">
      <c r="B3860" s="2"/>
      <c r="C3860" s="2"/>
      <c r="D3860" s="3"/>
      <c r="E3860" s="3"/>
      <c r="F3860" s="3"/>
      <c r="G3860" s="3"/>
      <c r="H3860" s="3"/>
      <c r="I3860" s="3"/>
      <c r="J3860" s="3"/>
    </row>
    <row r="3861" ht="15.75" customHeight="1">
      <c r="B3861" s="2"/>
      <c r="C3861" s="2"/>
      <c r="D3861" s="3"/>
      <c r="E3861" s="3"/>
      <c r="F3861" s="3"/>
      <c r="G3861" s="3"/>
      <c r="H3861" s="3"/>
      <c r="I3861" s="3"/>
      <c r="J3861" s="3"/>
    </row>
    <row r="3862" ht="15.75" customHeight="1">
      <c r="B3862" s="2"/>
      <c r="C3862" s="2"/>
      <c r="D3862" s="3"/>
      <c r="E3862" s="3"/>
      <c r="F3862" s="3"/>
      <c r="G3862" s="3"/>
      <c r="H3862" s="3"/>
      <c r="I3862" s="3"/>
      <c r="J3862" s="3"/>
    </row>
    <row r="3863" ht="15.75" customHeight="1">
      <c r="B3863" s="2"/>
      <c r="C3863" s="2"/>
      <c r="D3863" s="3"/>
      <c r="E3863" s="3"/>
      <c r="F3863" s="3"/>
      <c r="G3863" s="3"/>
      <c r="H3863" s="3"/>
      <c r="I3863" s="3"/>
      <c r="J3863" s="3"/>
    </row>
    <row r="3864" ht="15.75" customHeight="1">
      <c r="B3864" s="2"/>
      <c r="C3864" s="2"/>
      <c r="D3864" s="3"/>
      <c r="E3864" s="3"/>
      <c r="F3864" s="3"/>
      <c r="G3864" s="3"/>
      <c r="H3864" s="3"/>
      <c r="I3864" s="3"/>
      <c r="J3864" s="3"/>
    </row>
    <row r="3865" ht="15.75" customHeight="1">
      <c r="B3865" s="2"/>
      <c r="C3865" s="2"/>
      <c r="D3865" s="3"/>
      <c r="E3865" s="3"/>
      <c r="F3865" s="3"/>
      <c r="G3865" s="3"/>
      <c r="H3865" s="3"/>
      <c r="I3865" s="3"/>
      <c r="J3865" s="3"/>
    </row>
    <row r="3866" ht="15.75" customHeight="1">
      <c r="B3866" s="2"/>
      <c r="C3866" s="2"/>
      <c r="D3866" s="3"/>
      <c r="E3866" s="3"/>
      <c r="F3866" s="3"/>
      <c r="G3866" s="3"/>
      <c r="H3866" s="3"/>
      <c r="I3866" s="3"/>
      <c r="J3866" s="3"/>
    </row>
    <row r="3867" ht="15.75" customHeight="1">
      <c r="B3867" s="2"/>
      <c r="C3867" s="2"/>
      <c r="D3867" s="3"/>
      <c r="E3867" s="3"/>
      <c r="F3867" s="3"/>
      <c r="G3867" s="3"/>
      <c r="H3867" s="3"/>
      <c r="I3867" s="3"/>
      <c r="J3867" s="3"/>
    </row>
    <row r="3868" ht="15.75" customHeight="1">
      <c r="B3868" s="2"/>
      <c r="C3868" s="2"/>
      <c r="D3868" s="3"/>
      <c r="E3868" s="3"/>
      <c r="F3868" s="3"/>
      <c r="G3868" s="3"/>
      <c r="H3868" s="3"/>
      <c r="I3868" s="3"/>
      <c r="J3868" s="3"/>
    </row>
    <row r="3869" ht="15.75" customHeight="1">
      <c r="B3869" s="2"/>
      <c r="C3869" s="2"/>
      <c r="D3869" s="3"/>
      <c r="E3869" s="3"/>
      <c r="F3869" s="3"/>
      <c r="G3869" s="3"/>
      <c r="H3869" s="3"/>
      <c r="I3869" s="3"/>
      <c r="J3869" s="3"/>
    </row>
    <row r="3870" ht="15.75" customHeight="1">
      <c r="B3870" s="2"/>
      <c r="C3870" s="2"/>
      <c r="D3870" s="3"/>
      <c r="E3870" s="3"/>
      <c r="F3870" s="3"/>
      <c r="G3870" s="3"/>
      <c r="H3870" s="3"/>
      <c r="I3870" s="3"/>
      <c r="J3870" s="3"/>
    </row>
    <row r="3871" ht="15.75" customHeight="1">
      <c r="B3871" s="2"/>
      <c r="C3871" s="2"/>
      <c r="D3871" s="3"/>
      <c r="E3871" s="3"/>
      <c r="F3871" s="3"/>
      <c r="G3871" s="3"/>
      <c r="H3871" s="3"/>
      <c r="I3871" s="3"/>
      <c r="J3871" s="3"/>
    </row>
    <row r="3872" ht="15.75" customHeight="1">
      <c r="B3872" s="2"/>
      <c r="C3872" s="2"/>
      <c r="D3872" s="3"/>
      <c r="E3872" s="3"/>
      <c r="F3872" s="3"/>
      <c r="G3872" s="3"/>
      <c r="H3872" s="3"/>
      <c r="I3872" s="3"/>
      <c r="J3872" s="3"/>
    </row>
    <row r="3873" ht="15.75" customHeight="1">
      <c r="B3873" s="2"/>
      <c r="C3873" s="2"/>
      <c r="D3873" s="3"/>
      <c r="E3873" s="3"/>
      <c r="F3873" s="3"/>
      <c r="G3873" s="3"/>
      <c r="H3873" s="3"/>
      <c r="I3873" s="3"/>
      <c r="J3873" s="3"/>
    </row>
    <row r="3874" ht="15.75" customHeight="1">
      <c r="B3874" s="2"/>
      <c r="C3874" s="2"/>
      <c r="D3874" s="3"/>
      <c r="E3874" s="3"/>
      <c r="F3874" s="3"/>
      <c r="G3874" s="3"/>
      <c r="H3874" s="3"/>
      <c r="I3874" s="3"/>
      <c r="J3874" s="3"/>
    </row>
    <row r="3875" ht="15.75" customHeight="1">
      <c r="B3875" s="2"/>
      <c r="C3875" s="2"/>
      <c r="D3875" s="3"/>
      <c r="E3875" s="3"/>
      <c r="F3875" s="3"/>
      <c r="G3875" s="3"/>
      <c r="H3875" s="3"/>
      <c r="I3875" s="3"/>
      <c r="J3875" s="3"/>
    </row>
    <row r="3876" ht="15.75" customHeight="1">
      <c r="B3876" s="2"/>
      <c r="C3876" s="2"/>
      <c r="D3876" s="3"/>
      <c r="E3876" s="3"/>
      <c r="F3876" s="3"/>
      <c r="G3876" s="3"/>
      <c r="H3876" s="3"/>
      <c r="I3876" s="3"/>
      <c r="J3876" s="3"/>
    </row>
    <row r="3877" ht="15.75" customHeight="1">
      <c r="B3877" s="2"/>
      <c r="C3877" s="2"/>
      <c r="D3877" s="3"/>
      <c r="E3877" s="3"/>
      <c r="F3877" s="3"/>
      <c r="G3877" s="3"/>
      <c r="H3877" s="3"/>
      <c r="I3877" s="3"/>
      <c r="J3877" s="3"/>
    </row>
    <row r="3878" ht="15.75" customHeight="1">
      <c r="B3878" s="2"/>
      <c r="C3878" s="2"/>
      <c r="D3878" s="3"/>
      <c r="E3878" s="3"/>
      <c r="F3878" s="3"/>
      <c r="G3878" s="3"/>
      <c r="H3878" s="3"/>
      <c r="I3878" s="3"/>
      <c r="J3878" s="3"/>
    </row>
    <row r="3879" ht="15.75" customHeight="1">
      <c r="B3879" s="2"/>
      <c r="C3879" s="2"/>
      <c r="D3879" s="3"/>
      <c r="E3879" s="3"/>
      <c r="F3879" s="3"/>
      <c r="G3879" s="3"/>
      <c r="H3879" s="3"/>
      <c r="I3879" s="3"/>
      <c r="J3879" s="3"/>
    </row>
    <row r="3880" ht="15.75" customHeight="1">
      <c r="B3880" s="2"/>
      <c r="C3880" s="2"/>
      <c r="D3880" s="3"/>
      <c r="E3880" s="3"/>
      <c r="F3880" s="3"/>
      <c r="G3880" s="3"/>
      <c r="H3880" s="3"/>
      <c r="I3880" s="3"/>
      <c r="J3880" s="3"/>
    </row>
    <row r="3881" ht="15.75" customHeight="1">
      <c r="B3881" s="2"/>
      <c r="C3881" s="2"/>
      <c r="D3881" s="3"/>
      <c r="E3881" s="3"/>
      <c r="F3881" s="3"/>
      <c r="G3881" s="3"/>
      <c r="H3881" s="3"/>
      <c r="I3881" s="3"/>
      <c r="J3881" s="3"/>
    </row>
    <row r="3882" ht="15.75" customHeight="1">
      <c r="B3882" s="2"/>
      <c r="C3882" s="2"/>
      <c r="D3882" s="3"/>
      <c r="E3882" s="3"/>
      <c r="F3882" s="3"/>
      <c r="G3882" s="3"/>
      <c r="H3882" s="3"/>
      <c r="I3882" s="3"/>
      <c r="J3882" s="3"/>
    </row>
    <row r="3883" ht="15.75" customHeight="1">
      <c r="B3883" s="2"/>
      <c r="C3883" s="2"/>
      <c r="D3883" s="3"/>
      <c r="E3883" s="3"/>
      <c r="F3883" s="3"/>
      <c r="G3883" s="3"/>
      <c r="H3883" s="3"/>
      <c r="I3883" s="3"/>
      <c r="J3883" s="3"/>
    </row>
    <row r="3884" ht="15.75" customHeight="1">
      <c r="B3884" s="2"/>
      <c r="C3884" s="2"/>
      <c r="D3884" s="3"/>
      <c r="E3884" s="3"/>
      <c r="F3884" s="3"/>
      <c r="G3884" s="3"/>
      <c r="H3884" s="3"/>
      <c r="I3884" s="3"/>
      <c r="J3884" s="3"/>
    </row>
    <row r="3885" ht="15.75" customHeight="1">
      <c r="B3885" s="2"/>
      <c r="C3885" s="2"/>
      <c r="D3885" s="3"/>
      <c r="E3885" s="3"/>
      <c r="F3885" s="3"/>
      <c r="G3885" s="3"/>
      <c r="H3885" s="3"/>
      <c r="I3885" s="3"/>
      <c r="J3885" s="3"/>
    </row>
    <row r="3886" ht="15.75" customHeight="1">
      <c r="B3886" s="2"/>
      <c r="C3886" s="2"/>
      <c r="D3886" s="3"/>
      <c r="E3886" s="3"/>
      <c r="F3886" s="3"/>
      <c r="G3886" s="3"/>
      <c r="H3886" s="3"/>
      <c r="I3886" s="3"/>
      <c r="J3886" s="3"/>
    </row>
    <row r="3887" ht="15.75" customHeight="1">
      <c r="B3887" s="2"/>
      <c r="C3887" s="2"/>
      <c r="D3887" s="3"/>
      <c r="E3887" s="3"/>
      <c r="F3887" s="3"/>
      <c r="G3887" s="3"/>
      <c r="H3887" s="3"/>
      <c r="I3887" s="3"/>
      <c r="J3887" s="3"/>
    </row>
    <row r="3888" ht="15.75" customHeight="1">
      <c r="B3888" s="2"/>
      <c r="C3888" s="2"/>
      <c r="D3888" s="3"/>
      <c r="E3888" s="3"/>
      <c r="F3888" s="3"/>
      <c r="G3888" s="3"/>
      <c r="H3888" s="3"/>
      <c r="I3888" s="3"/>
      <c r="J3888" s="3"/>
    </row>
    <row r="3889" ht="15.75" customHeight="1">
      <c r="B3889" s="2"/>
      <c r="C3889" s="2"/>
      <c r="D3889" s="3"/>
      <c r="E3889" s="3"/>
      <c r="F3889" s="3"/>
      <c r="G3889" s="3"/>
      <c r="H3889" s="3"/>
      <c r="I3889" s="3"/>
      <c r="J3889" s="3"/>
    </row>
    <row r="3890" ht="15.75" customHeight="1">
      <c r="B3890" s="2"/>
      <c r="C3890" s="2"/>
      <c r="D3890" s="3"/>
      <c r="E3890" s="3"/>
      <c r="F3890" s="3"/>
      <c r="G3890" s="3"/>
      <c r="H3890" s="3"/>
      <c r="I3890" s="3"/>
      <c r="J3890" s="3"/>
    </row>
    <row r="3891" ht="15.75" customHeight="1">
      <c r="B3891" s="2"/>
      <c r="C3891" s="2"/>
      <c r="D3891" s="3"/>
      <c r="E3891" s="3"/>
      <c r="F3891" s="3"/>
      <c r="G3891" s="3"/>
      <c r="H3891" s="3"/>
      <c r="I3891" s="3"/>
      <c r="J3891" s="3"/>
    </row>
    <row r="3892" ht="15.75" customHeight="1">
      <c r="B3892" s="2"/>
      <c r="C3892" s="2"/>
      <c r="D3892" s="3"/>
      <c r="E3892" s="3"/>
      <c r="F3892" s="3"/>
      <c r="G3892" s="3"/>
      <c r="H3892" s="3"/>
      <c r="I3892" s="3"/>
      <c r="J3892" s="3"/>
    </row>
    <row r="3893" ht="15.75" customHeight="1">
      <c r="B3893" s="2"/>
      <c r="C3893" s="2"/>
      <c r="D3893" s="3"/>
      <c r="E3893" s="3"/>
      <c r="F3893" s="3"/>
      <c r="G3893" s="3"/>
      <c r="H3893" s="3"/>
      <c r="I3893" s="3"/>
      <c r="J3893" s="3"/>
    </row>
    <row r="3894" ht="15.75" customHeight="1">
      <c r="B3894" s="2"/>
      <c r="C3894" s="2"/>
      <c r="D3894" s="3"/>
      <c r="E3894" s="3"/>
      <c r="F3894" s="3"/>
      <c r="G3894" s="3"/>
      <c r="H3894" s="3"/>
      <c r="I3894" s="3"/>
      <c r="J3894" s="3"/>
    </row>
    <row r="3895" ht="15.75" customHeight="1">
      <c r="B3895" s="2"/>
      <c r="C3895" s="2"/>
      <c r="D3895" s="3"/>
      <c r="E3895" s="3"/>
      <c r="F3895" s="3"/>
      <c r="G3895" s="3"/>
      <c r="H3895" s="3"/>
      <c r="I3895" s="3"/>
      <c r="J3895" s="3"/>
    </row>
    <row r="3896" ht="15.75" customHeight="1">
      <c r="B3896" s="2"/>
      <c r="C3896" s="2"/>
      <c r="D3896" s="3"/>
      <c r="E3896" s="3"/>
      <c r="F3896" s="3"/>
      <c r="G3896" s="3"/>
      <c r="H3896" s="3"/>
      <c r="I3896" s="3"/>
      <c r="J3896" s="3"/>
    </row>
    <row r="3897" ht="15.75" customHeight="1">
      <c r="B3897" s="2"/>
      <c r="C3897" s="2"/>
      <c r="D3897" s="3"/>
      <c r="E3897" s="3"/>
      <c r="F3897" s="3"/>
      <c r="G3897" s="3"/>
      <c r="H3897" s="3"/>
      <c r="I3897" s="3"/>
      <c r="J3897" s="3"/>
    </row>
    <row r="3898" ht="15.75" customHeight="1">
      <c r="B3898" s="2"/>
      <c r="C3898" s="2"/>
      <c r="D3898" s="3"/>
      <c r="E3898" s="3"/>
      <c r="F3898" s="3"/>
      <c r="G3898" s="3"/>
      <c r="H3898" s="3"/>
      <c r="I3898" s="3"/>
      <c r="J3898" s="3"/>
    </row>
    <row r="3899" ht="15.75" customHeight="1">
      <c r="B3899" s="2"/>
      <c r="C3899" s="2"/>
      <c r="D3899" s="3"/>
      <c r="E3899" s="3"/>
      <c r="F3899" s="3"/>
      <c r="G3899" s="3"/>
      <c r="H3899" s="3"/>
      <c r="I3899" s="3"/>
      <c r="J3899" s="3"/>
    </row>
    <row r="3900" ht="15.75" customHeight="1">
      <c r="B3900" s="2"/>
      <c r="C3900" s="2"/>
      <c r="D3900" s="3"/>
      <c r="E3900" s="3"/>
      <c r="F3900" s="3"/>
      <c r="G3900" s="3"/>
      <c r="H3900" s="3"/>
      <c r="I3900" s="3"/>
      <c r="J3900" s="3"/>
    </row>
    <row r="3901" ht="15.75" customHeight="1">
      <c r="B3901" s="2"/>
      <c r="C3901" s="2"/>
      <c r="D3901" s="3"/>
      <c r="E3901" s="3"/>
      <c r="F3901" s="3"/>
      <c r="G3901" s="3"/>
      <c r="H3901" s="3"/>
      <c r="I3901" s="3"/>
      <c r="J3901" s="3"/>
    </row>
    <row r="3902" ht="15.75" customHeight="1">
      <c r="B3902" s="2"/>
      <c r="C3902" s="2"/>
      <c r="D3902" s="3"/>
      <c r="E3902" s="3"/>
      <c r="F3902" s="3"/>
      <c r="G3902" s="3"/>
      <c r="H3902" s="3"/>
      <c r="I3902" s="3"/>
      <c r="J3902" s="3"/>
    </row>
    <row r="3903" ht="15.75" customHeight="1">
      <c r="B3903" s="2"/>
      <c r="C3903" s="2"/>
      <c r="D3903" s="3"/>
      <c r="E3903" s="3"/>
      <c r="F3903" s="3"/>
      <c r="G3903" s="3"/>
      <c r="H3903" s="3"/>
      <c r="I3903" s="3"/>
      <c r="J3903" s="3"/>
    </row>
    <row r="3904" ht="15.75" customHeight="1">
      <c r="B3904" s="2"/>
      <c r="C3904" s="2"/>
      <c r="D3904" s="3"/>
      <c r="E3904" s="3"/>
      <c r="F3904" s="3"/>
      <c r="G3904" s="3"/>
      <c r="H3904" s="3"/>
      <c r="I3904" s="3"/>
      <c r="J3904" s="3"/>
    </row>
    <row r="3905" ht="15.75" customHeight="1">
      <c r="B3905" s="2"/>
      <c r="C3905" s="2"/>
      <c r="D3905" s="3"/>
      <c r="E3905" s="3"/>
      <c r="F3905" s="3"/>
      <c r="G3905" s="3"/>
      <c r="H3905" s="3"/>
      <c r="I3905" s="3"/>
      <c r="J3905" s="3"/>
    </row>
    <row r="3906" ht="15.75" customHeight="1">
      <c r="B3906" s="2"/>
      <c r="C3906" s="2"/>
      <c r="D3906" s="3"/>
      <c r="E3906" s="3"/>
      <c r="F3906" s="3"/>
      <c r="G3906" s="3"/>
      <c r="H3906" s="3"/>
      <c r="I3906" s="3"/>
      <c r="J3906" s="3"/>
    </row>
    <row r="3907" ht="15.75" customHeight="1">
      <c r="B3907" s="2"/>
      <c r="C3907" s="2"/>
      <c r="D3907" s="3"/>
      <c r="E3907" s="3"/>
      <c r="F3907" s="3"/>
      <c r="G3907" s="3"/>
      <c r="H3907" s="3"/>
      <c r="I3907" s="3"/>
      <c r="J3907" s="3"/>
    </row>
    <row r="3908" ht="15.75" customHeight="1">
      <c r="B3908" s="2"/>
      <c r="C3908" s="2"/>
      <c r="D3908" s="3"/>
      <c r="E3908" s="3"/>
      <c r="F3908" s="3"/>
      <c r="G3908" s="3"/>
      <c r="H3908" s="3"/>
      <c r="I3908" s="3"/>
      <c r="J3908" s="3"/>
    </row>
    <row r="3909" ht="15.75" customHeight="1">
      <c r="B3909" s="2"/>
      <c r="C3909" s="2"/>
      <c r="D3909" s="3"/>
      <c r="E3909" s="3"/>
      <c r="F3909" s="3"/>
      <c r="G3909" s="3"/>
      <c r="H3909" s="3"/>
      <c r="I3909" s="3"/>
      <c r="J3909" s="3"/>
    </row>
    <row r="3910" ht="15.75" customHeight="1">
      <c r="B3910" s="2"/>
      <c r="C3910" s="2"/>
      <c r="D3910" s="3"/>
      <c r="E3910" s="3"/>
      <c r="F3910" s="3"/>
      <c r="G3910" s="3"/>
      <c r="H3910" s="3"/>
      <c r="I3910" s="3"/>
      <c r="J3910" s="3"/>
    </row>
    <row r="3911" ht="15.75" customHeight="1">
      <c r="B3911" s="2"/>
      <c r="C3911" s="2"/>
      <c r="D3911" s="3"/>
      <c r="E3911" s="3"/>
      <c r="F3911" s="3"/>
      <c r="G3911" s="3"/>
      <c r="H3911" s="3"/>
      <c r="I3911" s="3"/>
      <c r="J3911" s="3"/>
    </row>
    <row r="3912" ht="15.75" customHeight="1">
      <c r="B3912" s="2"/>
      <c r="C3912" s="2"/>
      <c r="D3912" s="3"/>
      <c r="E3912" s="3"/>
      <c r="F3912" s="3"/>
      <c r="G3912" s="3"/>
      <c r="H3912" s="3"/>
      <c r="I3912" s="3"/>
      <c r="J3912" s="3"/>
    </row>
    <row r="3913" ht="15.75" customHeight="1">
      <c r="B3913" s="2"/>
      <c r="C3913" s="2"/>
      <c r="D3913" s="3"/>
      <c r="E3913" s="3"/>
      <c r="F3913" s="3"/>
      <c r="G3913" s="3"/>
      <c r="H3913" s="3"/>
      <c r="I3913" s="3"/>
      <c r="J3913" s="3"/>
    </row>
    <row r="3914" ht="15.75" customHeight="1">
      <c r="B3914" s="2"/>
      <c r="C3914" s="2"/>
      <c r="D3914" s="3"/>
      <c r="E3914" s="3"/>
      <c r="F3914" s="3"/>
      <c r="G3914" s="3"/>
      <c r="H3914" s="3"/>
      <c r="I3914" s="3"/>
      <c r="J3914" s="3"/>
    </row>
    <row r="3915" ht="15.75" customHeight="1">
      <c r="B3915" s="2"/>
      <c r="C3915" s="2"/>
      <c r="D3915" s="3"/>
      <c r="E3915" s="3"/>
      <c r="F3915" s="3"/>
      <c r="G3915" s="3"/>
      <c r="H3915" s="3"/>
      <c r="I3915" s="3"/>
      <c r="J3915" s="3"/>
    </row>
    <row r="3916" ht="15.75" customHeight="1">
      <c r="B3916" s="2"/>
      <c r="C3916" s="2"/>
      <c r="D3916" s="3"/>
      <c r="E3916" s="3"/>
      <c r="F3916" s="3"/>
      <c r="G3916" s="3"/>
      <c r="H3916" s="3"/>
      <c r="I3916" s="3"/>
      <c r="J3916" s="3"/>
    </row>
    <row r="3917" ht="15.75" customHeight="1">
      <c r="B3917" s="2"/>
      <c r="C3917" s="2"/>
      <c r="D3917" s="3"/>
      <c r="E3917" s="3"/>
      <c r="F3917" s="3"/>
      <c r="G3917" s="3"/>
      <c r="H3917" s="3"/>
      <c r="I3917" s="3"/>
      <c r="J3917" s="3"/>
    </row>
    <row r="3918" ht="15.75" customHeight="1">
      <c r="B3918" s="2"/>
      <c r="C3918" s="2"/>
      <c r="D3918" s="3"/>
      <c r="E3918" s="3"/>
      <c r="F3918" s="3"/>
      <c r="G3918" s="3"/>
      <c r="H3918" s="3"/>
      <c r="I3918" s="3"/>
      <c r="J3918" s="3"/>
    </row>
    <row r="3919" ht="15.75" customHeight="1">
      <c r="B3919" s="2"/>
      <c r="C3919" s="2"/>
      <c r="D3919" s="3"/>
      <c r="E3919" s="3"/>
      <c r="F3919" s="3"/>
      <c r="G3919" s="3"/>
      <c r="H3919" s="3"/>
      <c r="I3919" s="3"/>
      <c r="J3919" s="3"/>
    </row>
    <row r="3920" ht="15.75" customHeight="1">
      <c r="B3920" s="2"/>
      <c r="C3920" s="2"/>
      <c r="D3920" s="3"/>
      <c r="E3920" s="3"/>
      <c r="F3920" s="3"/>
      <c r="G3920" s="3"/>
      <c r="H3920" s="3"/>
      <c r="I3920" s="3"/>
      <c r="J3920" s="3"/>
    </row>
    <row r="3921" ht="15.75" customHeight="1">
      <c r="B3921" s="2"/>
      <c r="C3921" s="2"/>
      <c r="D3921" s="3"/>
      <c r="E3921" s="3"/>
      <c r="F3921" s="3"/>
      <c r="G3921" s="3"/>
      <c r="H3921" s="3"/>
      <c r="I3921" s="3"/>
      <c r="J3921" s="3"/>
    </row>
    <row r="3922" ht="15.75" customHeight="1">
      <c r="B3922" s="2"/>
      <c r="C3922" s="2"/>
      <c r="D3922" s="3"/>
      <c r="E3922" s="3"/>
      <c r="F3922" s="3"/>
      <c r="G3922" s="3"/>
      <c r="H3922" s="3"/>
      <c r="I3922" s="3"/>
      <c r="J3922" s="3"/>
    </row>
    <row r="3923" ht="15.75" customHeight="1">
      <c r="B3923" s="2"/>
      <c r="C3923" s="2"/>
      <c r="D3923" s="3"/>
      <c r="E3923" s="3"/>
      <c r="F3923" s="3"/>
      <c r="G3923" s="3"/>
      <c r="H3923" s="3"/>
      <c r="I3923" s="3"/>
      <c r="J3923" s="3"/>
    </row>
    <row r="3924" ht="15.75" customHeight="1">
      <c r="B3924" s="2"/>
      <c r="C3924" s="2"/>
      <c r="D3924" s="3"/>
      <c r="E3924" s="3"/>
      <c r="F3924" s="3"/>
      <c r="G3924" s="3"/>
      <c r="H3924" s="3"/>
      <c r="I3924" s="3"/>
      <c r="J3924" s="3"/>
    </row>
    <row r="3925" ht="15.75" customHeight="1">
      <c r="B3925" s="2"/>
      <c r="C3925" s="2"/>
      <c r="D3925" s="3"/>
      <c r="E3925" s="3"/>
      <c r="F3925" s="3"/>
      <c r="G3925" s="3"/>
      <c r="H3925" s="3"/>
      <c r="I3925" s="3"/>
      <c r="J3925" s="3"/>
    </row>
    <row r="3926" ht="15.75" customHeight="1">
      <c r="B3926" s="2"/>
      <c r="C3926" s="2"/>
      <c r="D3926" s="3"/>
      <c r="E3926" s="3"/>
      <c r="F3926" s="3"/>
      <c r="G3926" s="3"/>
      <c r="H3926" s="3"/>
      <c r="I3926" s="3"/>
      <c r="J3926" s="3"/>
    </row>
    <row r="3927" ht="15.75" customHeight="1">
      <c r="B3927" s="2"/>
      <c r="C3927" s="2"/>
      <c r="D3927" s="3"/>
      <c r="E3927" s="3"/>
      <c r="F3927" s="3"/>
      <c r="G3927" s="3"/>
      <c r="H3927" s="3"/>
      <c r="I3927" s="3"/>
      <c r="J3927" s="3"/>
    </row>
    <row r="3928" ht="15.75" customHeight="1">
      <c r="B3928" s="2"/>
      <c r="C3928" s="2"/>
      <c r="D3928" s="3"/>
      <c r="E3928" s="3"/>
      <c r="F3928" s="3"/>
      <c r="G3928" s="3"/>
      <c r="H3928" s="3"/>
      <c r="I3928" s="3"/>
      <c r="J3928" s="3"/>
    </row>
    <row r="3929" ht="15.75" customHeight="1">
      <c r="B3929" s="2"/>
      <c r="C3929" s="2"/>
      <c r="D3929" s="3"/>
      <c r="E3929" s="3"/>
      <c r="F3929" s="3"/>
      <c r="G3929" s="3"/>
      <c r="H3929" s="3"/>
      <c r="I3929" s="3"/>
      <c r="J3929" s="3"/>
    </row>
    <row r="3930" ht="15.75" customHeight="1">
      <c r="B3930" s="2"/>
      <c r="C3930" s="2"/>
      <c r="D3930" s="3"/>
      <c r="E3930" s="3"/>
      <c r="F3930" s="3"/>
      <c r="G3930" s="3"/>
      <c r="H3930" s="3"/>
      <c r="I3930" s="3"/>
      <c r="J3930" s="3"/>
    </row>
    <row r="3931" ht="15.75" customHeight="1">
      <c r="B3931" s="2"/>
      <c r="C3931" s="2"/>
      <c r="D3931" s="3"/>
      <c r="E3931" s="3"/>
      <c r="F3931" s="3"/>
      <c r="G3931" s="3"/>
      <c r="H3931" s="3"/>
      <c r="I3931" s="3"/>
      <c r="J3931" s="3"/>
    </row>
    <row r="3932" ht="15.75" customHeight="1">
      <c r="B3932" s="2"/>
      <c r="C3932" s="2"/>
      <c r="D3932" s="3"/>
      <c r="E3932" s="3"/>
      <c r="F3932" s="3"/>
      <c r="G3932" s="3"/>
      <c r="H3932" s="3"/>
      <c r="I3932" s="3"/>
      <c r="J3932" s="3"/>
    </row>
    <row r="3933" ht="15.75" customHeight="1">
      <c r="B3933" s="2"/>
      <c r="C3933" s="2"/>
      <c r="D3933" s="3"/>
      <c r="E3933" s="3"/>
      <c r="F3933" s="3"/>
      <c r="G3933" s="3"/>
      <c r="H3933" s="3"/>
      <c r="I3933" s="3"/>
      <c r="J3933" s="3"/>
    </row>
    <row r="3934" ht="15.75" customHeight="1">
      <c r="B3934" s="2"/>
      <c r="C3934" s="2"/>
      <c r="D3934" s="3"/>
      <c r="E3934" s="3"/>
      <c r="F3934" s="3"/>
      <c r="G3934" s="3"/>
      <c r="H3934" s="3"/>
      <c r="I3934" s="3"/>
      <c r="J3934" s="3"/>
    </row>
    <row r="3935" ht="15.75" customHeight="1">
      <c r="B3935" s="2"/>
      <c r="C3935" s="2"/>
      <c r="D3935" s="3"/>
      <c r="E3935" s="3"/>
      <c r="F3935" s="3"/>
      <c r="G3935" s="3"/>
      <c r="H3935" s="3"/>
      <c r="I3935" s="3"/>
      <c r="J3935" s="3"/>
    </row>
    <row r="3936" ht="15.75" customHeight="1">
      <c r="B3936" s="2"/>
      <c r="C3936" s="2"/>
      <c r="D3936" s="3"/>
      <c r="E3936" s="3"/>
      <c r="F3936" s="3"/>
      <c r="G3936" s="3"/>
      <c r="H3936" s="3"/>
      <c r="I3936" s="3"/>
      <c r="J3936" s="3"/>
    </row>
    <row r="3937" ht="15.75" customHeight="1">
      <c r="B3937" s="2"/>
      <c r="C3937" s="2"/>
      <c r="D3937" s="3"/>
      <c r="E3937" s="3"/>
      <c r="F3937" s="3"/>
      <c r="G3937" s="3"/>
      <c r="H3937" s="3"/>
      <c r="I3937" s="3"/>
      <c r="J3937" s="3"/>
    </row>
    <row r="3938" ht="15.75" customHeight="1">
      <c r="B3938" s="2"/>
      <c r="C3938" s="2"/>
      <c r="D3938" s="3"/>
      <c r="E3938" s="3"/>
      <c r="F3938" s="3"/>
      <c r="G3938" s="3"/>
      <c r="H3938" s="3"/>
      <c r="I3938" s="3"/>
      <c r="J3938" s="3"/>
    </row>
    <row r="3939" ht="15.75" customHeight="1">
      <c r="B3939" s="2"/>
      <c r="C3939" s="2"/>
      <c r="D3939" s="3"/>
      <c r="E3939" s="3"/>
      <c r="F3939" s="3"/>
      <c r="G3939" s="3"/>
      <c r="H3939" s="3"/>
      <c r="I3939" s="3"/>
      <c r="J3939" s="3"/>
    </row>
    <row r="3940" ht="15.75" customHeight="1">
      <c r="B3940" s="2"/>
      <c r="C3940" s="2"/>
      <c r="D3940" s="3"/>
      <c r="E3940" s="3"/>
      <c r="F3940" s="3"/>
      <c r="G3940" s="3"/>
      <c r="H3940" s="3"/>
      <c r="I3940" s="3"/>
      <c r="J3940" s="3"/>
    </row>
    <row r="3941" ht="15.75" customHeight="1">
      <c r="B3941" s="2"/>
      <c r="C3941" s="2"/>
      <c r="D3941" s="3"/>
      <c r="E3941" s="3"/>
      <c r="F3941" s="3"/>
      <c r="G3941" s="3"/>
      <c r="H3941" s="3"/>
      <c r="I3941" s="3"/>
      <c r="J3941" s="3"/>
    </row>
    <row r="3942" ht="15.75" customHeight="1">
      <c r="B3942" s="2"/>
      <c r="C3942" s="2"/>
      <c r="D3942" s="3"/>
      <c r="E3942" s="3"/>
      <c r="F3942" s="3"/>
      <c r="G3942" s="3"/>
      <c r="H3942" s="3"/>
      <c r="I3942" s="3"/>
      <c r="J3942" s="3"/>
    </row>
    <row r="3943" ht="15.75" customHeight="1">
      <c r="B3943" s="2"/>
      <c r="C3943" s="2"/>
      <c r="D3943" s="3"/>
      <c r="E3943" s="3"/>
      <c r="F3943" s="3"/>
      <c r="G3943" s="3"/>
      <c r="H3943" s="3"/>
      <c r="I3943" s="3"/>
      <c r="J3943" s="3"/>
    </row>
    <row r="3944" ht="15.75" customHeight="1">
      <c r="B3944" s="2"/>
      <c r="C3944" s="2"/>
      <c r="D3944" s="3"/>
      <c r="E3944" s="3"/>
      <c r="F3944" s="3"/>
      <c r="G3944" s="3"/>
      <c r="H3944" s="3"/>
      <c r="I3944" s="3"/>
      <c r="J3944" s="3"/>
    </row>
    <row r="3945" ht="15.75" customHeight="1">
      <c r="B3945" s="2"/>
      <c r="C3945" s="2"/>
      <c r="D3945" s="3"/>
      <c r="E3945" s="3"/>
      <c r="F3945" s="3"/>
      <c r="G3945" s="3"/>
      <c r="H3945" s="3"/>
      <c r="I3945" s="3"/>
      <c r="J3945" s="3"/>
    </row>
    <row r="3946" ht="15.75" customHeight="1">
      <c r="B3946" s="2"/>
      <c r="C3946" s="2"/>
      <c r="D3946" s="3"/>
      <c r="E3946" s="3"/>
      <c r="F3946" s="3"/>
      <c r="G3946" s="3"/>
      <c r="H3946" s="3"/>
      <c r="I3946" s="3"/>
      <c r="J3946" s="3"/>
    </row>
    <row r="3947" ht="15.75" customHeight="1">
      <c r="B3947" s="2"/>
      <c r="C3947" s="2"/>
      <c r="D3947" s="3"/>
      <c r="E3947" s="3"/>
      <c r="F3947" s="3"/>
      <c r="G3947" s="3"/>
      <c r="H3947" s="3"/>
      <c r="I3947" s="3"/>
      <c r="J3947" s="3"/>
    </row>
    <row r="3948" ht="15.75" customHeight="1">
      <c r="B3948" s="2"/>
      <c r="C3948" s="2"/>
      <c r="D3948" s="3"/>
      <c r="E3948" s="3"/>
      <c r="F3948" s="3"/>
      <c r="G3948" s="3"/>
      <c r="H3948" s="3"/>
      <c r="I3948" s="3"/>
      <c r="J3948" s="3"/>
    </row>
    <row r="3949" ht="15.75" customHeight="1">
      <c r="B3949" s="2"/>
      <c r="C3949" s="2"/>
      <c r="D3949" s="3"/>
      <c r="E3949" s="3"/>
      <c r="F3949" s="3"/>
      <c r="G3949" s="3"/>
      <c r="H3949" s="3"/>
      <c r="I3949" s="3"/>
      <c r="J3949" s="3"/>
    </row>
    <row r="3950" ht="15.75" customHeight="1">
      <c r="B3950" s="2"/>
      <c r="C3950" s="2"/>
      <c r="D3950" s="3"/>
      <c r="E3950" s="3"/>
      <c r="F3950" s="3"/>
      <c r="G3950" s="3"/>
      <c r="H3950" s="3"/>
      <c r="I3950" s="3"/>
      <c r="J3950" s="3"/>
    </row>
    <row r="3951" ht="15.75" customHeight="1">
      <c r="B3951" s="2"/>
      <c r="C3951" s="2"/>
      <c r="D3951" s="3"/>
      <c r="E3951" s="3"/>
      <c r="F3951" s="3"/>
      <c r="G3951" s="3"/>
      <c r="H3951" s="3"/>
      <c r="I3951" s="3"/>
      <c r="J3951" s="3"/>
    </row>
    <row r="3952" ht="15.75" customHeight="1">
      <c r="B3952" s="2"/>
      <c r="C3952" s="2"/>
      <c r="D3952" s="3"/>
      <c r="E3952" s="3"/>
      <c r="F3952" s="3"/>
      <c r="G3952" s="3"/>
      <c r="H3952" s="3"/>
      <c r="I3952" s="3"/>
      <c r="J3952" s="3"/>
    </row>
    <row r="3953" ht="15.75" customHeight="1">
      <c r="B3953" s="2"/>
      <c r="C3953" s="2"/>
      <c r="D3953" s="3"/>
      <c r="E3953" s="3"/>
      <c r="F3953" s="3"/>
      <c r="G3953" s="3"/>
      <c r="H3953" s="3"/>
      <c r="I3953" s="3"/>
      <c r="J3953" s="3"/>
    </row>
    <row r="3954" ht="15.75" customHeight="1">
      <c r="B3954" s="2"/>
      <c r="C3954" s="2"/>
      <c r="D3954" s="3"/>
      <c r="E3954" s="3"/>
      <c r="F3954" s="3"/>
      <c r="G3954" s="3"/>
      <c r="H3954" s="3"/>
      <c r="I3954" s="3"/>
      <c r="J3954" s="3"/>
    </row>
    <row r="3955" ht="15.75" customHeight="1">
      <c r="B3955" s="2"/>
      <c r="C3955" s="2"/>
      <c r="D3955" s="3"/>
      <c r="E3955" s="3"/>
      <c r="F3955" s="3"/>
      <c r="G3955" s="3"/>
      <c r="H3955" s="3"/>
      <c r="I3955" s="3"/>
      <c r="J3955" s="3"/>
    </row>
    <row r="3956" ht="15.75" customHeight="1">
      <c r="B3956" s="2"/>
      <c r="C3956" s="2"/>
      <c r="D3956" s="3"/>
      <c r="E3956" s="3"/>
      <c r="F3956" s="3"/>
      <c r="G3956" s="3"/>
      <c r="H3956" s="3"/>
      <c r="I3956" s="3"/>
      <c r="J3956" s="3"/>
    </row>
    <row r="3957" ht="15.75" customHeight="1">
      <c r="B3957" s="2"/>
      <c r="C3957" s="2"/>
      <c r="D3957" s="3"/>
      <c r="E3957" s="3"/>
      <c r="F3957" s="3"/>
      <c r="G3957" s="3"/>
      <c r="H3957" s="3"/>
      <c r="I3957" s="3"/>
      <c r="J3957" s="3"/>
    </row>
    <row r="3958" ht="15.75" customHeight="1">
      <c r="B3958" s="2"/>
      <c r="C3958" s="2"/>
      <c r="D3958" s="3"/>
      <c r="E3958" s="3"/>
      <c r="F3958" s="3"/>
      <c r="G3958" s="3"/>
      <c r="H3958" s="3"/>
      <c r="I3958" s="3"/>
      <c r="J3958" s="3"/>
    </row>
    <row r="3959" ht="15.75" customHeight="1">
      <c r="B3959" s="2"/>
      <c r="C3959" s="2"/>
      <c r="D3959" s="3"/>
      <c r="E3959" s="3"/>
      <c r="F3959" s="3"/>
      <c r="G3959" s="3"/>
      <c r="H3959" s="3"/>
      <c r="I3959" s="3"/>
      <c r="J3959" s="3"/>
    </row>
    <row r="3960" ht="15.75" customHeight="1">
      <c r="B3960" s="2"/>
      <c r="C3960" s="2"/>
      <c r="D3960" s="3"/>
      <c r="E3960" s="3"/>
      <c r="F3960" s="3"/>
      <c r="G3960" s="3"/>
      <c r="H3960" s="3"/>
      <c r="I3960" s="3"/>
      <c r="J3960" s="3"/>
    </row>
    <row r="3961" ht="15.75" customHeight="1">
      <c r="B3961" s="2"/>
      <c r="C3961" s="2"/>
      <c r="D3961" s="3"/>
      <c r="E3961" s="3"/>
      <c r="F3961" s="3"/>
      <c r="G3961" s="3"/>
      <c r="H3961" s="3"/>
      <c r="I3961" s="3"/>
      <c r="J3961" s="3"/>
    </row>
    <row r="3962" ht="15.75" customHeight="1">
      <c r="B3962" s="2"/>
      <c r="C3962" s="2"/>
      <c r="D3962" s="3"/>
      <c r="E3962" s="3"/>
      <c r="F3962" s="3"/>
      <c r="G3962" s="3"/>
      <c r="H3962" s="3"/>
      <c r="I3962" s="3"/>
      <c r="J3962" s="3"/>
    </row>
    <row r="3963" ht="15.75" customHeight="1">
      <c r="B3963" s="2"/>
      <c r="C3963" s="2"/>
      <c r="D3963" s="3"/>
      <c r="E3963" s="3"/>
      <c r="F3963" s="3"/>
      <c r="G3963" s="3"/>
      <c r="H3963" s="3"/>
      <c r="I3963" s="3"/>
      <c r="J3963" s="3"/>
    </row>
    <row r="3964" ht="15.75" customHeight="1">
      <c r="B3964" s="2"/>
      <c r="C3964" s="2"/>
      <c r="D3964" s="3"/>
      <c r="E3964" s="3"/>
      <c r="F3964" s="3"/>
      <c r="G3964" s="3"/>
      <c r="H3964" s="3"/>
      <c r="I3964" s="3"/>
      <c r="J3964" s="3"/>
    </row>
    <row r="3965" ht="15.75" customHeight="1">
      <c r="B3965" s="2"/>
      <c r="C3965" s="2"/>
      <c r="D3965" s="3"/>
      <c r="E3965" s="3"/>
      <c r="F3965" s="3"/>
      <c r="G3965" s="3"/>
      <c r="H3965" s="3"/>
      <c r="I3965" s="3"/>
      <c r="J3965" s="3"/>
    </row>
    <row r="3966" ht="15.75" customHeight="1">
      <c r="B3966" s="2"/>
      <c r="C3966" s="2"/>
      <c r="D3966" s="3"/>
      <c r="E3966" s="3"/>
      <c r="F3966" s="3"/>
      <c r="G3966" s="3"/>
      <c r="H3966" s="3"/>
      <c r="I3966" s="3"/>
      <c r="J3966" s="3"/>
    </row>
    <row r="3967" ht="15.75" customHeight="1">
      <c r="B3967" s="2"/>
      <c r="C3967" s="2"/>
      <c r="D3967" s="3"/>
      <c r="E3967" s="3"/>
      <c r="F3967" s="3"/>
      <c r="G3967" s="3"/>
      <c r="H3967" s="3"/>
      <c r="I3967" s="3"/>
      <c r="J3967" s="3"/>
    </row>
    <row r="3968" ht="15.75" customHeight="1">
      <c r="B3968" s="2"/>
      <c r="C3968" s="2"/>
      <c r="D3968" s="3"/>
      <c r="E3968" s="3"/>
      <c r="F3968" s="3"/>
      <c r="G3968" s="3"/>
      <c r="H3968" s="3"/>
      <c r="I3968" s="3"/>
      <c r="J3968" s="3"/>
    </row>
    <row r="3969" ht="15.75" customHeight="1">
      <c r="B3969" s="2"/>
      <c r="C3969" s="2"/>
      <c r="D3969" s="3"/>
      <c r="E3969" s="3"/>
      <c r="F3969" s="3"/>
      <c r="G3969" s="3"/>
      <c r="H3969" s="3"/>
      <c r="I3969" s="3"/>
      <c r="J3969" s="3"/>
    </row>
    <row r="3970" ht="15.75" customHeight="1">
      <c r="B3970" s="2"/>
      <c r="C3970" s="2"/>
      <c r="D3970" s="3"/>
      <c r="E3970" s="3"/>
      <c r="F3970" s="3"/>
      <c r="G3970" s="3"/>
      <c r="H3970" s="3"/>
      <c r="I3970" s="3"/>
      <c r="J3970" s="3"/>
    </row>
    <row r="3971" ht="15.75" customHeight="1">
      <c r="B3971" s="2"/>
      <c r="C3971" s="2"/>
      <c r="D3971" s="3"/>
      <c r="E3971" s="3"/>
      <c r="F3971" s="3"/>
      <c r="G3971" s="3"/>
      <c r="H3971" s="3"/>
      <c r="I3971" s="3"/>
      <c r="J3971" s="3"/>
    </row>
    <row r="3972" ht="15.75" customHeight="1">
      <c r="B3972" s="2"/>
      <c r="C3972" s="2"/>
      <c r="D3972" s="3"/>
      <c r="E3972" s="3"/>
      <c r="F3972" s="3"/>
      <c r="G3972" s="3"/>
      <c r="H3972" s="3"/>
      <c r="I3972" s="3"/>
      <c r="J3972" s="3"/>
    </row>
    <row r="3973" ht="15.75" customHeight="1">
      <c r="B3973" s="2"/>
      <c r="C3973" s="2"/>
      <c r="D3973" s="3"/>
      <c r="E3973" s="3"/>
      <c r="F3973" s="3"/>
      <c r="G3973" s="3"/>
      <c r="H3973" s="3"/>
      <c r="I3973" s="3"/>
      <c r="J3973" s="3"/>
    </row>
    <row r="3974" ht="15.75" customHeight="1">
      <c r="B3974" s="2"/>
      <c r="C3974" s="2"/>
      <c r="D3974" s="3"/>
      <c r="E3974" s="3"/>
      <c r="F3974" s="3"/>
      <c r="G3974" s="3"/>
      <c r="H3974" s="3"/>
      <c r="I3974" s="3"/>
      <c r="J3974" s="3"/>
    </row>
    <row r="3975" ht="15.75" customHeight="1">
      <c r="B3975" s="2"/>
      <c r="C3975" s="2"/>
      <c r="D3975" s="3"/>
      <c r="E3975" s="3"/>
      <c r="F3975" s="3"/>
      <c r="G3975" s="3"/>
      <c r="H3975" s="3"/>
      <c r="I3975" s="3"/>
      <c r="J3975" s="3"/>
    </row>
    <row r="3976" ht="15.75" customHeight="1">
      <c r="B3976" s="2"/>
      <c r="C3976" s="2"/>
      <c r="D3976" s="3"/>
      <c r="E3976" s="3"/>
      <c r="F3976" s="3"/>
      <c r="G3976" s="3"/>
      <c r="H3976" s="3"/>
      <c r="I3976" s="3"/>
      <c r="J3976" s="3"/>
    </row>
    <row r="3977" ht="15.75" customHeight="1">
      <c r="B3977" s="2"/>
      <c r="C3977" s="2"/>
      <c r="D3977" s="3"/>
      <c r="E3977" s="3"/>
      <c r="F3977" s="3"/>
      <c r="G3977" s="3"/>
      <c r="H3977" s="3"/>
      <c r="I3977" s="3"/>
      <c r="J3977" s="3"/>
    </row>
    <row r="3978" ht="15.75" customHeight="1">
      <c r="B3978" s="2"/>
      <c r="C3978" s="2"/>
      <c r="D3978" s="3"/>
      <c r="E3978" s="3"/>
      <c r="F3978" s="3"/>
      <c r="G3978" s="3"/>
      <c r="H3978" s="3"/>
      <c r="I3978" s="3"/>
      <c r="J3978" s="3"/>
    </row>
    <row r="3979" ht="15.75" customHeight="1">
      <c r="B3979" s="2"/>
      <c r="C3979" s="2"/>
      <c r="D3979" s="3"/>
      <c r="E3979" s="3"/>
      <c r="F3979" s="3"/>
      <c r="G3979" s="3"/>
      <c r="H3979" s="3"/>
      <c r="I3979" s="3"/>
      <c r="J3979" s="3"/>
    </row>
    <row r="3980" ht="15.75" customHeight="1">
      <c r="B3980" s="2"/>
      <c r="C3980" s="2"/>
      <c r="D3980" s="3"/>
      <c r="E3980" s="3"/>
      <c r="F3980" s="3"/>
      <c r="G3980" s="3"/>
      <c r="H3980" s="3"/>
      <c r="I3980" s="3"/>
      <c r="J3980" s="3"/>
    </row>
    <row r="3981" ht="15.75" customHeight="1">
      <c r="B3981" s="2"/>
      <c r="C3981" s="2"/>
      <c r="D3981" s="3"/>
      <c r="E3981" s="3"/>
      <c r="F3981" s="3"/>
      <c r="G3981" s="3"/>
      <c r="H3981" s="3"/>
      <c r="I3981" s="3"/>
      <c r="J3981" s="3"/>
    </row>
    <row r="3982" ht="15.75" customHeight="1">
      <c r="B3982" s="2"/>
      <c r="C3982" s="2"/>
      <c r="D3982" s="3"/>
      <c r="E3982" s="3"/>
      <c r="F3982" s="3"/>
      <c r="G3982" s="3"/>
      <c r="H3982" s="3"/>
      <c r="I3982" s="3"/>
      <c r="J3982" s="3"/>
    </row>
    <row r="3983" ht="15.75" customHeight="1">
      <c r="B3983" s="2"/>
      <c r="C3983" s="2"/>
      <c r="D3983" s="3"/>
      <c r="E3983" s="3"/>
      <c r="F3983" s="3"/>
      <c r="G3983" s="3"/>
      <c r="H3983" s="3"/>
      <c r="I3983" s="3"/>
      <c r="J3983" s="3"/>
    </row>
    <row r="3984" ht="15.75" customHeight="1">
      <c r="B3984" s="2"/>
      <c r="C3984" s="2"/>
      <c r="D3984" s="3"/>
      <c r="E3984" s="3"/>
      <c r="F3984" s="3"/>
      <c r="G3984" s="3"/>
      <c r="H3984" s="3"/>
      <c r="I3984" s="3"/>
      <c r="J3984" s="3"/>
    </row>
    <row r="3985" ht="15.75" customHeight="1">
      <c r="B3985" s="2"/>
      <c r="C3985" s="2"/>
      <c r="D3985" s="3"/>
      <c r="E3985" s="3"/>
      <c r="F3985" s="3"/>
      <c r="G3985" s="3"/>
      <c r="H3985" s="3"/>
      <c r="I3985" s="3"/>
      <c r="J3985" s="3"/>
    </row>
    <row r="3986" ht="15.75" customHeight="1">
      <c r="B3986" s="2"/>
      <c r="C3986" s="2"/>
      <c r="D3986" s="3"/>
      <c r="E3986" s="3"/>
      <c r="F3986" s="3"/>
      <c r="G3986" s="3"/>
      <c r="H3986" s="3"/>
      <c r="I3986" s="3"/>
      <c r="J3986" s="3"/>
    </row>
    <row r="3987" ht="15.75" customHeight="1">
      <c r="B3987" s="2"/>
      <c r="C3987" s="2"/>
      <c r="D3987" s="3"/>
      <c r="E3987" s="3"/>
      <c r="F3987" s="3"/>
      <c r="G3987" s="3"/>
      <c r="H3987" s="3"/>
      <c r="I3987" s="3"/>
      <c r="J3987" s="3"/>
    </row>
    <row r="3988" ht="15.75" customHeight="1">
      <c r="B3988" s="2"/>
      <c r="C3988" s="2"/>
      <c r="D3988" s="3"/>
      <c r="E3988" s="3"/>
      <c r="F3988" s="3"/>
      <c r="G3988" s="3"/>
      <c r="H3988" s="3"/>
      <c r="I3988" s="3"/>
      <c r="J3988" s="3"/>
    </row>
    <row r="3989" ht="15.75" customHeight="1">
      <c r="B3989" s="2"/>
      <c r="C3989" s="2"/>
      <c r="D3989" s="3"/>
      <c r="E3989" s="3"/>
      <c r="F3989" s="3"/>
      <c r="G3989" s="3"/>
      <c r="H3989" s="3"/>
      <c r="I3989" s="3"/>
      <c r="J3989" s="3"/>
    </row>
    <row r="3990" ht="15.75" customHeight="1">
      <c r="B3990" s="2"/>
      <c r="C3990" s="2"/>
      <c r="D3990" s="3"/>
      <c r="E3990" s="3"/>
      <c r="F3990" s="3"/>
      <c r="G3990" s="3"/>
      <c r="H3990" s="3"/>
      <c r="I3990" s="3"/>
      <c r="J3990" s="3"/>
    </row>
    <row r="3991" ht="15.75" customHeight="1">
      <c r="B3991" s="2"/>
      <c r="C3991" s="2"/>
      <c r="D3991" s="3"/>
      <c r="E3991" s="3"/>
      <c r="F3991" s="3"/>
      <c r="G3991" s="3"/>
      <c r="H3991" s="3"/>
      <c r="I3991" s="3"/>
      <c r="J3991" s="3"/>
    </row>
    <row r="3992" ht="15.75" customHeight="1">
      <c r="B3992" s="2"/>
      <c r="C3992" s="2"/>
      <c r="D3992" s="3"/>
      <c r="E3992" s="3"/>
      <c r="F3992" s="3"/>
      <c r="G3992" s="3"/>
      <c r="H3992" s="3"/>
      <c r="I3992" s="3"/>
      <c r="J3992" s="3"/>
    </row>
    <row r="3993" ht="15.75" customHeight="1">
      <c r="B3993" s="2"/>
      <c r="C3993" s="2"/>
      <c r="D3993" s="3"/>
      <c r="E3993" s="3"/>
      <c r="F3993" s="3"/>
      <c r="G3993" s="3"/>
      <c r="H3993" s="3"/>
      <c r="I3993" s="3"/>
      <c r="J3993" s="3"/>
    </row>
    <row r="3994" ht="15.75" customHeight="1">
      <c r="B3994" s="2"/>
      <c r="C3994" s="2"/>
      <c r="D3994" s="3"/>
      <c r="E3994" s="3"/>
      <c r="F3994" s="3"/>
      <c r="G3994" s="3"/>
      <c r="H3994" s="3"/>
      <c r="I3994" s="3"/>
      <c r="J3994" s="3"/>
    </row>
    <row r="3995" ht="15.75" customHeight="1">
      <c r="B3995" s="2"/>
      <c r="C3995" s="2"/>
      <c r="D3995" s="3"/>
      <c r="E3995" s="3"/>
      <c r="F3995" s="3"/>
      <c r="G3995" s="3"/>
      <c r="H3995" s="3"/>
      <c r="I3995" s="3"/>
      <c r="J3995" s="3"/>
    </row>
    <row r="3996" ht="15.75" customHeight="1">
      <c r="B3996" s="2"/>
      <c r="C3996" s="2"/>
      <c r="D3996" s="3"/>
      <c r="E3996" s="3"/>
      <c r="F3996" s="3"/>
      <c r="G3996" s="3"/>
      <c r="H3996" s="3"/>
      <c r="I3996" s="3"/>
      <c r="J3996" s="3"/>
    </row>
    <row r="3997" ht="15.75" customHeight="1">
      <c r="B3997" s="2"/>
      <c r="C3997" s="2"/>
      <c r="D3997" s="3"/>
      <c r="E3997" s="3"/>
      <c r="F3997" s="3"/>
      <c r="G3997" s="3"/>
      <c r="H3997" s="3"/>
      <c r="I3997" s="3"/>
      <c r="J3997" s="3"/>
    </row>
    <row r="3998" ht="15.75" customHeight="1">
      <c r="B3998" s="2"/>
      <c r="C3998" s="2"/>
      <c r="D3998" s="3"/>
      <c r="E3998" s="3"/>
      <c r="F3998" s="3"/>
      <c r="G3998" s="3"/>
      <c r="H3998" s="3"/>
      <c r="I3998" s="3"/>
      <c r="J3998" s="3"/>
    </row>
    <row r="3999" ht="15.75" customHeight="1">
      <c r="B3999" s="2"/>
      <c r="C3999" s="2"/>
      <c r="D3999" s="3"/>
      <c r="E3999" s="3"/>
      <c r="F3999" s="3"/>
      <c r="G3999" s="3"/>
      <c r="H3999" s="3"/>
      <c r="I3999" s="3"/>
      <c r="J3999" s="3"/>
    </row>
    <row r="4000" ht="15.75" customHeight="1">
      <c r="B4000" s="2"/>
      <c r="C4000" s="2"/>
      <c r="D4000" s="3"/>
      <c r="E4000" s="3"/>
      <c r="F4000" s="3"/>
      <c r="G4000" s="3"/>
      <c r="H4000" s="3"/>
      <c r="I4000" s="3"/>
      <c r="J4000" s="3"/>
    </row>
    <row r="4001" ht="15.75" customHeight="1">
      <c r="B4001" s="2"/>
      <c r="C4001" s="2"/>
      <c r="D4001" s="3"/>
      <c r="E4001" s="3"/>
      <c r="F4001" s="3"/>
      <c r="G4001" s="3"/>
      <c r="H4001" s="3"/>
      <c r="I4001" s="3"/>
      <c r="J4001" s="3"/>
    </row>
    <row r="4002" ht="15.75" customHeight="1">
      <c r="B4002" s="2"/>
      <c r="C4002" s="2"/>
      <c r="D4002" s="3"/>
      <c r="E4002" s="3"/>
      <c r="F4002" s="3"/>
      <c r="G4002" s="3"/>
      <c r="H4002" s="3"/>
      <c r="I4002" s="3"/>
      <c r="J4002" s="3"/>
    </row>
    <row r="4003" ht="15.75" customHeight="1">
      <c r="B4003" s="2"/>
      <c r="C4003" s="2"/>
      <c r="D4003" s="3"/>
      <c r="E4003" s="3"/>
      <c r="F4003" s="3"/>
      <c r="G4003" s="3"/>
      <c r="H4003" s="3"/>
      <c r="I4003" s="3"/>
      <c r="J4003" s="3"/>
    </row>
    <row r="4004" ht="15.75" customHeight="1">
      <c r="B4004" s="2"/>
      <c r="C4004" s="2"/>
      <c r="D4004" s="3"/>
      <c r="E4004" s="3"/>
      <c r="F4004" s="3"/>
      <c r="G4004" s="3"/>
      <c r="H4004" s="3"/>
      <c r="I4004" s="3"/>
      <c r="J4004" s="3"/>
    </row>
    <row r="4005" ht="15.75" customHeight="1">
      <c r="B4005" s="2"/>
      <c r="C4005" s="2"/>
      <c r="D4005" s="3"/>
      <c r="E4005" s="3"/>
      <c r="F4005" s="3"/>
      <c r="G4005" s="3"/>
      <c r="H4005" s="3"/>
      <c r="I4005" s="3"/>
      <c r="J4005" s="3"/>
    </row>
    <row r="4006" ht="15.75" customHeight="1">
      <c r="B4006" s="2"/>
      <c r="C4006" s="2"/>
      <c r="D4006" s="3"/>
      <c r="E4006" s="3"/>
      <c r="F4006" s="3"/>
      <c r="G4006" s="3"/>
      <c r="H4006" s="3"/>
      <c r="I4006" s="3"/>
      <c r="J4006" s="3"/>
    </row>
    <row r="4007" ht="15.75" customHeight="1">
      <c r="B4007" s="2"/>
      <c r="C4007" s="2"/>
      <c r="D4007" s="3"/>
      <c r="E4007" s="3"/>
      <c r="F4007" s="3"/>
      <c r="G4007" s="3"/>
      <c r="H4007" s="3"/>
      <c r="I4007" s="3"/>
      <c r="J4007" s="3"/>
    </row>
    <row r="4008" ht="15.75" customHeight="1">
      <c r="B4008" s="2"/>
      <c r="C4008" s="2"/>
      <c r="D4008" s="3"/>
      <c r="E4008" s="3"/>
      <c r="F4008" s="3"/>
      <c r="G4008" s="3"/>
      <c r="H4008" s="3"/>
      <c r="I4008" s="3"/>
      <c r="J4008" s="3"/>
    </row>
    <row r="4009" ht="15.75" customHeight="1">
      <c r="B4009" s="2"/>
      <c r="C4009" s="2"/>
      <c r="D4009" s="3"/>
      <c r="E4009" s="3"/>
      <c r="F4009" s="3"/>
      <c r="G4009" s="3"/>
      <c r="H4009" s="3"/>
      <c r="I4009" s="3"/>
      <c r="J4009" s="3"/>
    </row>
    <row r="4010" ht="15.75" customHeight="1">
      <c r="B4010" s="2"/>
      <c r="C4010" s="2"/>
      <c r="D4010" s="3"/>
      <c r="E4010" s="3"/>
      <c r="F4010" s="3"/>
      <c r="G4010" s="3"/>
      <c r="H4010" s="3"/>
      <c r="I4010" s="3"/>
      <c r="J4010" s="3"/>
    </row>
    <row r="4011" ht="15.75" customHeight="1">
      <c r="B4011" s="2"/>
      <c r="C4011" s="2"/>
      <c r="D4011" s="3"/>
      <c r="E4011" s="3"/>
      <c r="F4011" s="3"/>
      <c r="G4011" s="3"/>
      <c r="H4011" s="3"/>
      <c r="I4011" s="3"/>
      <c r="J4011" s="3"/>
    </row>
    <row r="4012" ht="15.75" customHeight="1">
      <c r="B4012" s="2"/>
      <c r="C4012" s="2"/>
      <c r="D4012" s="3"/>
      <c r="E4012" s="3"/>
      <c r="F4012" s="3"/>
      <c r="G4012" s="3"/>
      <c r="H4012" s="3"/>
      <c r="I4012" s="3"/>
      <c r="J4012" s="3"/>
    </row>
    <row r="4013" ht="15.75" customHeight="1">
      <c r="B4013" s="2"/>
      <c r="C4013" s="2"/>
      <c r="D4013" s="3"/>
      <c r="E4013" s="3"/>
      <c r="F4013" s="3"/>
      <c r="G4013" s="3"/>
      <c r="H4013" s="3"/>
      <c r="I4013" s="3"/>
      <c r="J4013" s="3"/>
    </row>
    <row r="4014" ht="15.75" customHeight="1">
      <c r="B4014" s="2"/>
      <c r="C4014" s="2"/>
      <c r="D4014" s="3"/>
      <c r="E4014" s="3"/>
      <c r="F4014" s="3"/>
      <c r="G4014" s="3"/>
      <c r="H4014" s="3"/>
      <c r="I4014" s="3"/>
      <c r="J4014" s="3"/>
    </row>
    <row r="4015" ht="15.75" customHeight="1">
      <c r="B4015" s="2"/>
      <c r="C4015" s="2"/>
      <c r="D4015" s="3"/>
      <c r="E4015" s="3"/>
      <c r="F4015" s="3"/>
      <c r="G4015" s="3"/>
      <c r="H4015" s="3"/>
      <c r="I4015" s="3"/>
      <c r="J4015" s="3"/>
    </row>
    <row r="4016" ht="15.75" customHeight="1">
      <c r="B4016" s="2"/>
      <c r="C4016" s="2"/>
      <c r="D4016" s="3"/>
      <c r="E4016" s="3"/>
      <c r="F4016" s="3"/>
      <c r="G4016" s="3"/>
      <c r="H4016" s="3"/>
      <c r="I4016" s="3"/>
      <c r="J4016" s="3"/>
    </row>
    <row r="4017" ht="15.75" customHeight="1">
      <c r="B4017" s="2"/>
      <c r="C4017" s="2"/>
      <c r="D4017" s="3"/>
      <c r="E4017" s="3"/>
      <c r="F4017" s="3"/>
      <c r="G4017" s="3"/>
      <c r="H4017" s="3"/>
      <c r="I4017" s="3"/>
      <c r="J4017" s="3"/>
    </row>
    <row r="4018" ht="15.75" customHeight="1">
      <c r="B4018" s="2"/>
      <c r="C4018" s="2"/>
      <c r="D4018" s="3"/>
      <c r="E4018" s="3"/>
      <c r="F4018" s="3"/>
      <c r="G4018" s="3"/>
      <c r="H4018" s="3"/>
      <c r="I4018" s="3"/>
      <c r="J4018" s="3"/>
    </row>
    <row r="4019" ht="15.75" customHeight="1">
      <c r="B4019" s="2"/>
      <c r="C4019" s="2"/>
      <c r="D4019" s="3"/>
      <c r="E4019" s="3"/>
      <c r="F4019" s="3"/>
      <c r="G4019" s="3"/>
      <c r="H4019" s="3"/>
      <c r="I4019" s="3"/>
      <c r="J4019" s="3"/>
    </row>
    <row r="4020" ht="15.75" customHeight="1">
      <c r="B4020" s="2"/>
      <c r="C4020" s="2"/>
      <c r="D4020" s="3"/>
      <c r="E4020" s="3"/>
      <c r="F4020" s="3"/>
      <c r="G4020" s="3"/>
      <c r="H4020" s="3"/>
      <c r="I4020" s="3"/>
      <c r="J4020" s="3"/>
    </row>
    <row r="4021" ht="15.75" customHeight="1">
      <c r="B4021" s="2"/>
      <c r="C4021" s="2"/>
      <c r="D4021" s="3"/>
      <c r="E4021" s="3"/>
      <c r="F4021" s="3"/>
      <c r="G4021" s="3"/>
      <c r="H4021" s="3"/>
      <c r="I4021" s="3"/>
      <c r="J4021" s="3"/>
    </row>
    <row r="4022" ht="15.75" customHeight="1">
      <c r="B4022" s="2"/>
      <c r="C4022" s="2"/>
      <c r="D4022" s="3"/>
      <c r="E4022" s="3"/>
      <c r="F4022" s="3"/>
      <c r="G4022" s="3"/>
      <c r="H4022" s="3"/>
      <c r="I4022" s="3"/>
      <c r="J4022" s="3"/>
    </row>
    <row r="4023" ht="15.75" customHeight="1">
      <c r="B4023" s="2"/>
      <c r="C4023" s="2"/>
      <c r="D4023" s="3"/>
      <c r="E4023" s="3"/>
      <c r="F4023" s="3"/>
      <c r="G4023" s="3"/>
      <c r="H4023" s="3"/>
      <c r="I4023" s="3"/>
      <c r="J4023" s="3"/>
    </row>
    <row r="4024" ht="15.75" customHeight="1">
      <c r="B4024" s="2"/>
      <c r="C4024" s="2"/>
      <c r="D4024" s="3"/>
      <c r="E4024" s="3"/>
      <c r="F4024" s="3"/>
      <c r="G4024" s="3"/>
      <c r="H4024" s="3"/>
      <c r="I4024" s="3"/>
      <c r="J4024" s="3"/>
    </row>
    <row r="4025" ht="15.75" customHeight="1">
      <c r="B4025" s="2"/>
      <c r="C4025" s="2"/>
      <c r="D4025" s="3"/>
      <c r="E4025" s="3"/>
      <c r="F4025" s="3"/>
      <c r="G4025" s="3"/>
      <c r="H4025" s="3"/>
      <c r="I4025" s="3"/>
      <c r="J4025" s="3"/>
    </row>
    <row r="4026" ht="15.75" customHeight="1">
      <c r="B4026" s="2"/>
      <c r="C4026" s="2"/>
      <c r="D4026" s="3"/>
      <c r="E4026" s="3"/>
      <c r="F4026" s="3"/>
      <c r="G4026" s="3"/>
      <c r="H4026" s="3"/>
      <c r="I4026" s="3"/>
      <c r="J4026" s="3"/>
    </row>
    <row r="4027" ht="15.75" customHeight="1">
      <c r="B4027" s="2"/>
      <c r="C4027" s="2"/>
      <c r="D4027" s="3"/>
      <c r="E4027" s="3"/>
      <c r="F4027" s="3"/>
      <c r="G4027" s="3"/>
      <c r="H4027" s="3"/>
      <c r="I4027" s="3"/>
      <c r="J4027" s="3"/>
    </row>
    <row r="4028" ht="15.75" customHeight="1">
      <c r="B4028" s="2"/>
      <c r="C4028" s="2"/>
      <c r="D4028" s="3"/>
      <c r="E4028" s="3"/>
      <c r="F4028" s="3"/>
      <c r="G4028" s="3"/>
      <c r="H4028" s="3"/>
      <c r="I4028" s="3"/>
      <c r="J4028" s="3"/>
    </row>
    <row r="4029" ht="15.75" customHeight="1">
      <c r="B4029" s="2"/>
      <c r="C4029" s="2"/>
      <c r="D4029" s="3"/>
      <c r="E4029" s="3"/>
      <c r="F4029" s="3"/>
      <c r="G4029" s="3"/>
      <c r="H4029" s="3"/>
      <c r="I4029" s="3"/>
      <c r="J4029" s="3"/>
    </row>
    <row r="4030" ht="15.75" customHeight="1">
      <c r="B4030" s="2"/>
      <c r="C4030" s="2"/>
      <c r="D4030" s="3"/>
      <c r="E4030" s="3"/>
      <c r="F4030" s="3"/>
      <c r="G4030" s="3"/>
      <c r="H4030" s="3"/>
      <c r="I4030" s="3"/>
      <c r="J4030" s="3"/>
    </row>
    <row r="4031" ht="15.75" customHeight="1">
      <c r="B4031" s="2"/>
      <c r="C4031" s="2"/>
      <c r="D4031" s="3"/>
      <c r="E4031" s="3"/>
      <c r="F4031" s="3"/>
      <c r="G4031" s="3"/>
      <c r="H4031" s="3"/>
      <c r="I4031" s="3"/>
      <c r="J4031" s="3"/>
    </row>
    <row r="4032" ht="15.75" customHeight="1">
      <c r="B4032" s="2"/>
      <c r="C4032" s="2"/>
      <c r="D4032" s="3"/>
      <c r="E4032" s="3"/>
      <c r="F4032" s="3"/>
      <c r="G4032" s="3"/>
      <c r="H4032" s="3"/>
      <c r="I4032" s="3"/>
      <c r="J4032" s="3"/>
    </row>
    <row r="4033" ht="15.75" customHeight="1">
      <c r="B4033" s="2"/>
      <c r="C4033" s="2"/>
      <c r="D4033" s="3"/>
      <c r="E4033" s="3"/>
      <c r="F4033" s="3"/>
      <c r="G4033" s="3"/>
      <c r="H4033" s="3"/>
      <c r="I4033" s="3"/>
      <c r="J4033" s="3"/>
    </row>
    <row r="4034" ht="15.75" customHeight="1">
      <c r="B4034" s="2"/>
      <c r="C4034" s="2"/>
      <c r="D4034" s="3"/>
      <c r="E4034" s="3"/>
      <c r="F4034" s="3"/>
      <c r="G4034" s="3"/>
      <c r="H4034" s="3"/>
      <c r="I4034" s="3"/>
      <c r="J4034" s="3"/>
    </row>
    <row r="4035" ht="15.75" customHeight="1">
      <c r="B4035" s="2"/>
      <c r="C4035" s="2"/>
      <c r="D4035" s="3"/>
      <c r="E4035" s="3"/>
      <c r="F4035" s="3"/>
      <c r="G4035" s="3"/>
      <c r="H4035" s="3"/>
      <c r="I4035" s="3"/>
      <c r="J4035" s="3"/>
    </row>
    <row r="4036" ht="15.75" customHeight="1">
      <c r="B4036" s="2"/>
      <c r="C4036" s="2"/>
      <c r="D4036" s="3"/>
      <c r="E4036" s="3"/>
      <c r="F4036" s="3"/>
      <c r="G4036" s="3"/>
      <c r="H4036" s="3"/>
      <c r="I4036" s="3"/>
      <c r="J4036" s="3"/>
    </row>
    <row r="4037" ht="15.75" customHeight="1">
      <c r="B4037" s="2"/>
      <c r="C4037" s="2"/>
      <c r="D4037" s="3"/>
      <c r="E4037" s="3"/>
      <c r="F4037" s="3"/>
      <c r="G4037" s="3"/>
      <c r="H4037" s="3"/>
      <c r="I4037" s="3"/>
      <c r="J4037" s="3"/>
    </row>
    <row r="4038" ht="15.75" customHeight="1">
      <c r="B4038" s="2"/>
      <c r="C4038" s="2"/>
      <c r="D4038" s="3"/>
      <c r="E4038" s="3"/>
      <c r="F4038" s="3"/>
      <c r="G4038" s="3"/>
      <c r="H4038" s="3"/>
      <c r="I4038" s="3"/>
      <c r="J4038" s="3"/>
    </row>
    <row r="4039" ht="15.75" customHeight="1">
      <c r="B4039" s="2"/>
      <c r="C4039" s="2"/>
      <c r="D4039" s="3"/>
      <c r="E4039" s="3"/>
      <c r="F4039" s="3"/>
      <c r="G4039" s="3"/>
      <c r="H4039" s="3"/>
      <c r="I4039" s="3"/>
      <c r="J4039" s="3"/>
    </row>
    <row r="4040" ht="15.75" customHeight="1">
      <c r="B4040" s="2"/>
      <c r="C4040" s="2"/>
      <c r="D4040" s="3"/>
      <c r="E4040" s="3"/>
      <c r="F4040" s="3"/>
      <c r="G4040" s="3"/>
      <c r="H4040" s="3"/>
      <c r="I4040" s="3"/>
      <c r="J4040" s="3"/>
    </row>
    <row r="4041" ht="15.75" customHeight="1">
      <c r="B4041" s="2"/>
      <c r="C4041" s="2"/>
      <c r="D4041" s="3"/>
      <c r="E4041" s="3"/>
      <c r="F4041" s="3"/>
      <c r="G4041" s="3"/>
      <c r="H4041" s="3"/>
      <c r="I4041" s="3"/>
      <c r="J4041" s="3"/>
    </row>
    <row r="4042" ht="15.75" customHeight="1">
      <c r="B4042" s="2"/>
      <c r="C4042" s="2"/>
      <c r="D4042" s="3"/>
      <c r="E4042" s="3"/>
      <c r="F4042" s="3"/>
      <c r="G4042" s="3"/>
      <c r="H4042" s="3"/>
      <c r="I4042" s="3"/>
      <c r="J4042" s="3"/>
    </row>
    <row r="4043" ht="15.75" customHeight="1">
      <c r="B4043" s="2"/>
      <c r="C4043" s="2"/>
      <c r="D4043" s="3"/>
      <c r="E4043" s="3"/>
      <c r="F4043" s="3"/>
      <c r="G4043" s="3"/>
      <c r="H4043" s="3"/>
      <c r="I4043" s="3"/>
      <c r="J4043" s="3"/>
    </row>
    <row r="4044" ht="15.75" customHeight="1">
      <c r="B4044" s="2"/>
      <c r="C4044" s="2"/>
      <c r="D4044" s="3"/>
      <c r="E4044" s="3"/>
      <c r="F4044" s="3"/>
      <c r="G4044" s="3"/>
      <c r="H4044" s="3"/>
      <c r="I4044" s="3"/>
      <c r="J4044" s="3"/>
    </row>
    <row r="4045" ht="15.75" customHeight="1">
      <c r="B4045" s="2"/>
      <c r="C4045" s="2"/>
      <c r="D4045" s="3"/>
      <c r="E4045" s="3"/>
      <c r="F4045" s="3"/>
      <c r="G4045" s="3"/>
      <c r="H4045" s="3"/>
      <c r="I4045" s="3"/>
      <c r="J4045" s="3"/>
    </row>
    <row r="4046" ht="15.75" customHeight="1">
      <c r="B4046" s="2"/>
      <c r="C4046" s="2"/>
      <c r="D4046" s="3"/>
      <c r="E4046" s="3"/>
      <c r="F4046" s="3"/>
      <c r="G4046" s="3"/>
      <c r="H4046" s="3"/>
      <c r="I4046" s="3"/>
      <c r="J4046" s="3"/>
    </row>
    <row r="4047" ht="15.75" customHeight="1">
      <c r="B4047" s="2"/>
      <c r="C4047" s="2"/>
      <c r="D4047" s="3"/>
      <c r="E4047" s="3"/>
      <c r="F4047" s="3"/>
      <c r="G4047" s="3"/>
      <c r="H4047" s="3"/>
      <c r="I4047" s="3"/>
      <c r="J4047" s="3"/>
    </row>
    <row r="4048" ht="15.75" customHeight="1">
      <c r="B4048" s="2"/>
      <c r="C4048" s="2"/>
      <c r="D4048" s="3"/>
      <c r="E4048" s="3"/>
      <c r="F4048" s="3"/>
      <c r="G4048" s="3"/>
      <c r="H4048" s="3"/>
      <c r="I4048" s="3"/>
      <c r="J4048" s="3"/>
    </row>
    <row r="4049" ht="15.75" customHeight="1">
      <c r="B4049" s="2"/>
      <c r="C4049" s="2"/>
      <c r="D4049" s="3"/>
      <c r="E4049" s="3"/>
      <c r="F4049" s="3"/>
      <c r="G4049" s="3"/>
      <c r="H4049" s="3"/>
      <c r="I4049" s="3"/>
      <c r="J4049" s="3"/>
    </row>
    <row r="4050" ht="15.75" customHeight="1">
      <c r="B4050" s="2"/>
      <c r="C4050" s="2"/>
      <c r="D4050" s="3"/>
      <c r="E4050" s="3"/>
      <c r="F4050" s="3"/>
      <c r="G4050" s="3"/>
      <c r="H4050" s="3"/>
      <c r="I4050" s="3"/>
      <c r="J4050" s="3"/>
    </row>
    <row r="4051" ht="15.75" customHeight="1">
      <c r="B4051" s="2"/>
      <c r="C4051" s="2"/>
      <c r="D4051" s="3"/>
      <c r="E4051" s="3"/>
      <c r="F4051" s="3"/>
      <c r="G4051" s="3"/>
      <c r="H4051" s="3"/>
      <c r="I4051" s="3"/>
      <c r="J4051" s="3"/>
    </row>
    <row r="4052" ht="15.75" customHeight="1">
      <c r="B4052" s="2"/>
      <c r="C4052" s="2"/>
      <c r="D4052" s="3"/>
      <c r="E4052" s="3"/>
      <c r="F4052" s="3"/>
      <c r="G4052" s="3"/>
      <c r="H4052" s="3"/>
      <c r="I4052" s="3"/>
      <c r="J4052" s="3"/>
    </row>
    <row r="4053" ht="15.75" customHeight="1">
      <c r="B4053" s="2"/>
      <c r="C4053" s="2"/>
      <c r="D4053" s="3"/>
      <c r="E4053" s="3"/>
      <c r="F4053" s="3"/>
      <c r="G4053" s="3"/>
      <c r="H4053" s="3"/>
      <c r="I4053" s="3"/>
      <c r="J4053" s="3"/>
    </row>
    <row r="4054" ht="15.75" customHeight="1">
      <c r="B4054" s="2"/>
      <c r="C4054" s="2"/>
      <c r="D4054" s="3"/>
      <c r="E4054" s="3"/>
      <c r="F4054" s="3"/>
      <c r="G4054" s="3"/>
      <c r="H4054" s="3"/>
      <c r="I4054" s="3"/>
      <c r="J4054" s="3"/>
    </row>
    <row r="4055" ht="15.75" customHeight="1">
      <c r="B4055" s="2"/>
      <c r="C4055" s="2"/>
      <c r="D4055" s="3"/>
      <c r="E4055" s="3"/>
      <c r="F4055" s="3"/>
      <c r="G4055" s="3"/>
      <c r="H4055" s="3"/>
      <c r="I4055" s="3"/>
      <c r="J4055" s="3"/>
    </row>
    <row r="4056" ht="15.75" customHeight="1">
      <c r="B4056" s="2"/>
      <c r="C4056" s="2"/>
      <c r="D4056" s="3"/>
      <c r="E4056" s="3"/>
      <c r="F4056" s="3"/>
      <c r="G4056" s="3"/>
      <c r="H4056" s="3"/>
      <c r="I4056" s="3"/>
      <c r="J4056" s="3"/>
    </row>
    <row r="4057" ht="15.75" customHeight="1">
      <c r="B4057" s="2"/>
      <c r="C4057" s="2"/>
      <c r="D4057" s="3"/>
      <c r="E4057" s="3"/>
      <c r="F4057" s="3"/>
      <c r="G4057" s="3"/>
      <c r="H4057" s="3"/>
      <c r="I4057" s="3"/>
      <c r="J4057" s="3"/>
    </row>
    <row r="4058" ht="15.75" customHeight="1">
      <c r="B4058" s="2"/>
      <c r="C4058" s="2"/>
      <c r="D4058" s="3"/>
      <c r="E4058" s="3"/>
      <c r="F4058" s="3"/>
      <c r="G4058" s="3"/>
      <c r="H4058" s="3"/>
      <c r="I4058" s="3"/>
      <c r="J4058" s="3"/>
    </row>
    <row r="4059" ht="15.75" customHeight="1">
      <c r="B4059" s="2"/>
      <c r="C4059" s="2"/>
      <c r="D4059" s="3"/>
      <c r="E4059" s="3"/>
      <c r="F4059" s="3"/>
      <c r="G4059" s="3"/>
      <c r="H4059" s="3"/>
      <c r="I4059" s="3"/>
      <c r="J4059" s="3"/>
    </row>
    <row r="4060" ht="15.75" customHeight="1">
      <c r="B4060" s="2"/>
      <c r="C4060" s="2"/>
      <c r="D4060" s="3"/>
      <c r="E4060" s="3"/>
      <c r="F4060" s="3"/>
      <c r="G4060" s="3"/>
      <c r="H4060" s="3"/>
      <c r="I4060" s="3"/>
      <c r="J4060" s="3"/>
    </row>
    <row r="4061" ht="15.75" customHeight="1">
      <c r="B4061" s="2"/>
      <c r="C4061" s="2"/>
      <c r="D4061" s="3"/>
      <c r="E4061" s="3"/>
      <c r="F4061" s="3"/>
      <c r="G4061" s="3"/>
      <c r="H4061" s="3"/>
      <c r="I4061" s="3"/>
      <c r="J4061" s="3"/>
    </row>
    <row r="4062" ht="15.75" customHeight="1">
      <c r="B4062" s="2"/>
      <c r="C4062" s="2"/>
      <c r="D4062" s="3"/>
      <c r="E4062" s="3"/>
      <c r="F4062" s="3"/>
      <c r="G4062" s="3"/>
      <c r="H4062" s="3"/>
      <c r="I4062" s="3"/>
      <c r="J4062" s="3"/>
    </row>
    <row r="4063" ht="15.75" customHeight="1">
      <c r="B4063" s="2"/>
      <c r="C4063" s="2"/>
      <c r="D4063" s="3"/>
      <c r="E4063" s="3"/>
      <c r="F4063" s="3"/>
      <c r="G4063" s="3"/>
      <c r="H4063" s="3"/>
      <c r="I4063" s="3"/>
      <c r="J4063" s="3"/>
    </row>
    <row r="4064" ht="15.75" customHeight="1">
      <c r="B4064" s="2"/>
      <c r="C4064" s="2"/>
      <c r="D4064" s="3"/>
      <c r="E4064" s="3"/>
      <c r="F4064" s="3"/>
      <c r="G4064" s="3"/>
      <c r="H4064" s="3"/>
      <c r="I4064" s="3"/>
      <c r="J4064" s="3"/>
    </row>
    <row r="4065" ht="15.75" customHeight="1">
      <c r="B4065" s="2"/>
      <c r="C4065" s="2"/>
      <c r="D4065" s="3"/>
      <c r="E4065" s="3"/>
      <c r="F4065" s="3"/>
      <c r="G4065" s="3"/>
      <c r="H4065" s="3"/>
      <c r="I4065" s="3"/>
      <c r="J4065" s="3"/>
    </row>
    <row r="4066" ht="15.75" customHeight="1">
      <c r="B4066" s="2"/>
      <c r="C4066" s="2"/>
      <c r="D4066" s="3"/>
      <c r="E4066" s="3"/>
      <c r="F4066" s="3"/>
      <c r="G4066" s="3"/>
      <c r="H4066" s="3"/>
      <c r="I4066" s="3"/>
      <c r="J4066" s="3"/>
    </row>
    <row r="4067" ht="15.75" customHeight="1">
      <c r="B4067" s="2"/>
      <c r="C4067" s="2"/>
      <c r="D4067" s="3"/>
      <c r="E4067" s="3"/>
      <c r="F4067" s="3"/>
      <c r="G4067" s="3"/>
      <c r="H4067" s="3"/>
      <c r="I4067" s="3"/>
      <c r="J4067" s="3"/>
    </row>
    <row r="4068" ht="15.75" customHeight="1">
      <c r="B4068" s="2"/>
      <c r="C4068" s="2"/>
      <c r="D4068" s="3"/>
      <c r="E4068" s="3"/>
      <c r="F4068" s="3"/>
      <c r="G4068" s="3"/>
      <c r="H4068" s="3"/>
      <c r="I4068" s="3"/>
      <c r="J4068" s="3"/>
    </row>
    <row r="4069" ht="15.75" customHeight="1">
      <c r="B4069" s="2"/>
      <c r="C4069" s="2"/>
      <c r="D4069" s="3"/>
      <c r="E4069" s="3"/>
      <c r="F4069" s="3"/>
      <c r="G4069" s="3"/>
      <c r="H4069" s="3"/>
      <c r="I4069" s="3"/>
      <c r="J4069" s="3"/>
    </row>
    <row r="4070" ht="15.75" customHeight="1">
      <c r="B4070" s="2"/>
      <c r="C4070" s="2"/>
      <c r="D4070" s="3"/>
      <c r="E4070" s="3"/>
      <c r="F4070" s="3"/>
      <c r="G4070" s="3"/>
      <c r="H4070" s="3"/>
      <c r="I4070" s="3"/>
      <c r="J4070" s="3"/>
    </row>
    <row r="4071" ht="15.75" customHeight="1">
      <c r="B4071" s="2"/>
      <c r="C4071" s="2"/>
      <c r="D4071" s="3"/>
      <c r="E4071" s="3"/>
      <c r="F4071" s="3"/>
      <c r="G4071" s="3"/>
      <c r="H4071" s="3"/>
      <c r="I4071" s="3"/>
      <c r="J4071" s="3"/>
    </row>
    <row r="4072" ht="15.75" customHeight="1">
      <c r="B4072" s="2"/>
      <c r="C4072" s="2"/>
      <c r="D4072" s="3"/>
      <c r="E4072" s="3"/>
      <c r="F4072" s="3"/>
      <c r="G4072" s="3"/>
      <c r="H4072" s="3"/>
      <c r="I4072" s="3"/>
      <c r="J4072" s="3"/>
    </row>
    <row r="4073" ht="15.75" customHeight="1">
      <c r="B4073" s="2"/>
      <c r="C4073" s="2"/>
      <c r="D4073" s="3"/>
      <c r="E4073" s="3"/>
      <c r="F4073" s="3"/>
      <c r="G4073" s="3"/>
      <c r="H4073" s="3"/>
      <c r="I4073" s="3"/>
      <c r="J4073" s="3"/>
    </row>
    <row r="4074" ht="15.75" customHeight="1">
      <c r="B4074" s="2"/>
      <c r="C4074" s="2"/>
      <c r="D4074" s="3"/>
      <c r="E4074" s="3"/>
      <c r="F4074" s="3"/>
      <c r="G4074" s="3"/>
      <c r="H4074" s="3"/>
      <c r="I4074" s="3"/>
      <c r="J4074" s="3"/>
    </row>
    <row r="4075" ht="15.75" customHeight="1">
      <c r="B4075" s="2"/>
      <c r="C4075" s="2"/>
      <c r="D4075" s="3"/>
      <c r="E4075" s="3"/>
      <c r="F4075" s="3"/>
      <c r="G4075" s="3"/>
      <c r="H4075" s="3"/>
      <c r="I4075" s="3"/>
      <c r="J4075" s="3"/>
    </row>
    <row r="4076" ht="15.75" customHeight="1">
      <c r="B4076" s="2"/>
      <c r="C4076" s="2"/>
      <c r="D4076" s="3"/>
      <c r="E4076" s="3"/>
      <c r="F4076" s="3"/>
      <c r="G4076" s="3"/>
      <c r="H4076" s="3"/>
      <c r="I4076" s="3"/>
      <c r="J4076" s="3"/>
    </row>
    <row r="4077" ht="15.75" customHeight="1">
      <c r="B4077" s="2"/>
      <c r="C4077" s="2"/>
      <c r="D4077" s="3"/>
      <c r="E4077" s="3"/>
      <c r="F4077" s="3"/>
      <c r="G4077" s="3"/>
      <c r="H4077" s="3"/>
      <c r="I4077" s="3"/>
      <c r="J4077" s="3"/>
    </row>
    <row r="4078" ht="15.75" customHeight="1">
      <c r="B4078" s="2"/>
      <c r="C4078" s="2"/>
      <c r="D4078" s="3"/>
      <c r="E4078" s="3"/>
      <c r="F4078" s="3"/>
      <c r="G4078" s="3"/>
      <c r="H4078" s="3"/>
      <c r="I4078" s="3"/>
      <c r="J4078" s="3"/>
    </row>
    <row r="4079" ht="15.75" customHeight="1">
      <c r="B4079" s="2"/>
      <c r="C4079" s="2"/>
      <c r="D4079" s="3"/>
      <c r="E4079" s="3"/>
      <c r="F4079" s="3"/>
      <c r="G4079" s="3"/>
      <c r="H4079" s="3"/>
      <c r="I4079" s="3"/>
      <c r="J4079" s="3"/>
    </row>
    <row r="4080" ht="15.75" customHeight="1">
      <c r="B4080" s="2"/>
      <c r="C4080" s="2"/>
      <c r="D4080" s="3"/>
      <c r="E4080" s="3"/>
      <c r="F4080" s="3"/>
      <c r="G4080" s="3"/>
      <c r="H4080" s="3"/>
      <c r="I4080" s="3"/>
      <c r="J4080" s="3"/>
    </row>
    <row r="4081" ht="15.75" customHeight="1">
      <c r="B4081" s="2"/>
      <c r="C4081" s="2"/>
      <c r="D4081" s="3"/>
      <c r="E4081" s="3"/>
      <c r="F4081" s="3"/>
      <c r="G4081" s="3"/>
      <c r="H4081" s="3"/>
      <c r="I4081" s="3"/>
      <c r="J4081" s="3"/>
    </row>
    <row r="4082" ht="15.75" customHeight="1">
      <c r="B4082" s="2"/>
      <c r="C4082" s="2"/>
      <c r="D4082" s="3"/>
      <c r="E4082" s="3"/>
      <c r="F4082" s="3"/>
      <c r="G4082" s="3"/>
      <c r="H4082" s="3"/>
      <c r="I4082" s="3"/>
      <c r="J4082" s="3"/>
    </row>
    <row r="4083" ht="15.75" customHeight="1">
      <c r="B4083" s="2"/>
      <c r="C4083" s="2"/>
      <c r="D4083" s="3"/>
      <c r="E4083" s="3"/>
      <c r="F4083" s="3"/>
      <c r="G4083" s="3"/>
      <c r="H4083" s="3"/>
      <c r="I4083" s="3"/>
      <c r="J4083" s="3"/>
    </row>
    <row r="4084" ht="15.75" customHeight="1">
      <c r="B4084" s="2"/>
      <c r="C4084" s="2"/>
      <c r="D4084" s="3"/>
      <c r="E4084" s="3"/>
      <c r="F4084" s="3"/>
      <c r="G4084" s="3"/>
      <c r="H4084" s="3"/>
      <c r="I4084" s="3"/>
      <c r="J4084" s="3"/>
    </row>
    <row r="4085" ht="15.75" customHeight="1">
      <c r="B4085" s="2"/>
      <c r="C4085" s="2"/>
      <c r="D4085" s="3"/>
      <c r="E4085" s="3"/>
      <c r="F4085" s="3"/>
      <c r="G4085" s="3"/>
      <c r="H4085" s="3"/>
      <c r="I4085" s="3"/>
      <c r="J4085" s="3"/>
    </row>
    <row r="4086" ht="15.75" customHeight="1">
      <c r="B4086" s="2"/>
      <c r="C4086" s="2"/>
      <c r="D4086" s="3"/>
      <c r="E4086" s="3"/>
      <c r="F4086" s="3"/>
      <c r="G4086" s="3"/>
      <c r="H4086" s="3"/>
      <c r="I4086" s="3"/>
      <c r="J4086" s="3"/>
    </row>
    <row r="4087" ht="15.75" customHeight="1">
      <c r="B4087" s="2"/>
      <c r="C4087" s="2"/>
      <c r="D4087" s="3"/>
      <c r="E4087" s="3"/>
      <c r="F4087" s="3"/>
      <c r="G4087" s="3"/>
      <c r="H4087" s="3"/>
      <c r="I4087" s="3"/>
      <c r="J4087" s="3"/>
    </row>
    <row r="4088" ht="15.75" customHeight="1">
      <c r="B4088" s="2"/>
      <c r="C4088" s="2"/>
      <c r="D4088" s="3"/>
      <c r="E4088" s="3"/>
      <c r="F4088" s="3"/>
      <c r="G4088" s="3"/>
      <c r="H4088" s="3"/>
      <c r="I4088" s="3"/>
      <c r="J4088" s="3"/>
    </row>
    <row r="4089" ht="15.75" customHeight="1">
      <c r="B4089" s="2"/>
      <c r="C4089" s="2"/>
      <c r="D4089" s="3"/>
      <c r="E4089" s="3"/>
      <c r="F4089" s="3"/>
      <c r="G4089" s="3"/>
      <c r="H4089" s="3"/>
      <c r="I4089" s="3"/>
      <c r="J4089" s="3"/>
    </row>
    <row r="4090" ht="15.75" customHeight="1">
      <c r="B4090" s="2"/>
      <c r="C4090" s="2"/>
      <c r="D4090" s="3"/>
      <c r="E4090" s="3"/>
      <c r="F4090" s="3"/>
      <c r="G4090" s="3"/>
      <c r="H4090" s="3"/>
      <c r="I4090" s="3"/>
      <c r="J4090" s="3"/>
    </row>
    <row r="4091" ht="15.75" customHeight="1">
      <c r="B4091" s="2"/>
      <c r="C4091" s="2"/>
      <c r="D4091" s="3"/>
      <c r="E4091" s="3"/>
      <c r="F4091" s="3"/>
      <c r="G4091" s="3"/>
      <c r="H4091" s="3"/>
      <c r="I4091" s="3"/>
      <c r="J4091" s="3"/>
    </row>
    <row r="4092" ht="15.75" customHeight="1">
      <c r="B4092" s="2"/>
      <c r="C4092" s="2"/>
      <c r="D4092" s="3"/>
      <c r="E4092" s="3"/>
      <c r="F4092" s="3"/>
      <c r="G4092" s="3"/>
      <c r="H4092" s="3"/>
      <c r="I4092" s="3"/>
      <c r="J4092" s="3"/>
    </row>
    <row r="4093" ht="15.75" customHeight="1">
      <c r="B4093" s="2"/>
      <c r="C4093" s="2"/>
      <c r="D4093" s="3"/>
      <c r="E4093" s="3"/>
      <c r="F4093" s="3"/>
      <c r="G4093" s="3"/>
      <c r="H4093" s="3"/>
      <c r="I4093" s="3"/>
      <c r="J4093" s="3"/>
    </row>
    <row r="4094" ht="15.75" customHeight="1">
      <c r="B4094" s="2"/>
      <c r="C4094" s="2"/>
      <c r="D4094" s="3"/>
      <c r="E4094" s="3"/>
      <c r="F4094" s="3"/>
      <c r="G4094" s="3"/>
      <c r="H4094" s="3"/>
      <c r="I4094" s="3"/>
      <c r="J4094" s="3"/>
    </row>
    <row r="4095" ht="15.75" customHeight="1">
      <c r="B4095" s="2"/>
      <c r="C4095" s="2"/>
      <c r="D4095" s="3"/>
      <c r="E4095" s="3"/>
      <c r="F4095" s="3"/>
      <c r="G4095" s="3"/>
      <c r="H4095" s="3"/>
      <c r="I4095" s="3"/>
      <c r="J4095" s="3"/>
    </row>
    <row r="4096" ht="15.75" customHeight="1">
      <c r="B4096" s="2"/>
      <c r="C4096" s="2"/>
      <c r="D4096" s="3"/>
      <c r="E4096" s="3"/>
      <c r="F4096" s="3"/>
      <c r="G4096" s="3"/>
      <c r="H4096" s="3"/>
      <c r="I4096" s="3"/>
      <c r="J4096" s="3"/>
    </row>
    <row r="4097" ht="15.75" customHeight="1">
      <c r="B4097" s="2"/>
      <c r="C4097" s="2"/>
      <c r="D4097" s="3"/>
      <c r="E4097" s="3"/>
      <c r="F4097" s="3"/>
      <c r="G4097" s="3"/>
      <c r="H4097" s="3"/>
      <c r="I4097" s="3"/>
      <c r="J4097" s="3"/>
    </row>
    <row r="4098" ht="15.75" customHeight="1">
      <c r="B4098" s="2"/>
      <c r="C4098" s="2"/>
      <c r="D4098" s="3"/>
      <c r="E4098" s="3"/>
      <c r="F4098" s="3"/>
      <c r="G4098" s="3"/>
      <c r="H4098" s="3"/>
      <c r="I4098" s="3"/>
      <c r="J4098" s="3"/>
    </row>
    <row r="4099" ht="15.75" customHeight="1">
      <c r="B4099" s="2"/>
      <c r="C4099" s="2"/>
      <c r="D4099" s="3"/>
      <c r="E4099" s="3"/>
      <c r="F4099" s="3"/>
      <c r="G4099" s="3"/>
      <c r="H4099" s="3"/>
      <c r="I4099" s="3"/>
      <c r="J4099" s="3"/>
    </row>
    <row r="4100" ht="15.75" customHeight="1">
      <c r="B4100" s="2"/>
      <c r="C4100" s="2"/>
      <c r="D4100" s="3"/>
      <c r="E4100" s="3"/>
      <c r="F4100" s="3"/>
      <c r="G4100" s="3"/>
      <c r="H4100" s="3"/>
      <c r="I4100" s="3"/>
      <c r="J4100" s="3"/>
    </row>
    <row r="4101" ht="15.75" customHeight="1">
      <c r="B4101" s="2"/>
      <c r="C4101" s="2"/>
      <c r="D4101" s="3"/>
      <c r="E4101" s="3"/>
      <c r="F4101" s="3"/>
      <c r="G4101" s="3"/>
      <c r="H4101" s="3"/>
      <c r="I4101" s="3"/>
      <c r="J4101" s="3"/>
    </row>
    <row r="4102" ht="15.75" customHeight="1">
      <c r="B4102" s="2"/>
      <c r="C4102" s="2"/>
      <c r="D4102" s="3"/>
      <c r="E4102" s="3"/>
      <c r="F4102" s="3"/>
      <c r="G4102" s="3"/>
      <c r="H4102" s="3"/>
      <c r="I4102" s="3"/>
      <c r="J4102" s="3"/>
    </row>
    <row r="4103" ht="15.75" customHeight="1">
      <c r="B4103" s="2"/>
      <c r="C4103" s="2"/>
      <c r="D4103" s="3"/>
      <c r="E4103" s="3"/>
      <c r="F4103" s="3"/>
      <c r="G4103" s="3"/>
      <c r="H4103" s="3"/>
      <c r="I4103" s="3"/>
      <c r="J4103" s="3"/>
    </row>
    <row r="4104" ht="15.75" customHeight="1">
      <c r="B4104" s="2"/>
      <c r="C4104" s="2"/>
      <c r="D4104" s="3"/>
      <c r="E4104" s="3"/>
      <c r="F4104" s="3"/>
      <c r="G4104" s="3"/>
      <c r="H4104" s="3"/>
      <c r="I4104" s="3"/>
      <c r="J4104" s="3"/>
    </row>
    <row r="4105" ht="15.75" customHeight="1">
      <c r="B4105" s="2"/>
      <c r="C4105" s="2"/>
      <c r="D4105" s="3"/>
      <c r="E4105" s="3"/>
      <c r="F4105" s="3"/>
      <c r="G4105" s="3"/>
      <c r="H4105" s="3"/>
      <c r="I4105" s="3"/>
      <c r="J4105" s="3"/>
    </row>
    <row r="4106" ht="15.75" customHeight="1">
      <c r="B4106" s="2"/>
      <c r="C4106" s="2"/>
      <c r="D4106" s="3"/>
      <c r="E4106" s="3"/>
      <c r="F4106" s="3"/>
      <c r="G4106" s="3"/>
      <c r="H4106" s="3"/>
      <c r="I4106" s="3"/>
      <c r="J4106" s="3"/>
    </row>
    <row r="4107" ht="15.75" customHeight="1">
      <c r="B4107" s="2"/>
      <c r="C4107" s="2"/>
      <c r="D4107" s="3"/>
      <c r="E4107" s="3"/>
      <c r="F4107" s="3"/>
      <c r="G4107" s="3"/>
      <c r="H4107" s="3"/>
      <c r="I4107" s="3"/>
      <c r="J4107" s="3"/>
    </row>
    <row r="4108" ht="15.75" customHeight="1">
      <c r="B4108" s="2"/>
      <c r="C4108" s="2"/>
      <c r="D4108" s="3"/>
      <c r="E4108" s="3"/>
      <c r="F4108" s="3"/>
      <c r="G4108" s="3"/>
      <c r="H4108" s="3"/>
      <c r="I4108" s="3"/>
      <c r="J4108" s="3"/>
    </row>
    <row r="4109" ht="15.75" customHeight="1">
      <c r="B4109" s="2"/>
      <c r="C4109" s="2"/>
      <c r="D4109" s="3"/>
      <c r="E4109" s="3"/>
      <c r="F4109" s="3"/>
      <c r="G4109" s="3"/>
      <c r="H4109" s="3"/>
      <c r="I4109" s="3"/>
      <c r="J4109" s="3"/>
    </row>
    <row r="4110" ht="15.75" customHeight="1">
      <c r="B4110" s="2"/>
      <c r="C4110" s="2"/>
      <c r="D4110" s="3"/>
      <c r="E4110" s="3"/>
      <c r="F4110" s="3"/>
      <c r="G4110" s="3"/>
      <c r="H4110" s="3"/>
      <c r="I4110" s="3"/>
      <c r="J4110" s="3"/>
    </row>
    <row r="4111" ht="15.75" customHeight="1">
      <c r="B4111" s="2"/>
      <c r="C4111" s="2"/>
      <c r="D4111" s="3"/>
      <c r="E4111" s="3"/>
      <c r="F4111" s="3"/>
      <c r="G4111" s="3"/>
      <c r="H4111" s="3"/>
      <c r="I4111" s="3"/>
      <c r="J4111" s="3"/>
    </row>
    <row r="4112" ht="15.75" customHeight="1">
      <c r="B4112" s="2"/>
      <c r="C4112" s="2"/>
      <c r="D4112" s="3"/>
      <c r="E4112" s="3"/>
      <c r="F4112" s="3"/>
      <c r="G4112" s="3"/>
      <c r="H4112" s="3"/>
      <c r="I4112" s="3"/>
      <c r="J4112" s="3"/>
    </row>
    <row r="4113" ht="15.75" customHeight="1">
      <c r="B4113" s="2"/>
      <c r="C4113" s="2"/>
      <c r="D4113" s="3"/>
      <c r="E4113" s="3"/>
      <c r="F4113" s="3"/>
      <c r="G4113" s="3"/>
      <c r="H4113" s="3"/>
      <c r="I4113" s="3"/>
      <c r="J4113" s="3"/>
    </row>
    <row r="4114" ht="15.75" customHeight="1">
      <c r="B4114" s="2"/>
      <c r="C4114" s="2"/>
      <c r="D4114" s="3"/>
      <c r="E4114" s="3"/>
      <c r="F4114" s="3"/>
      <c r="G4114" s="3"/>
      <c r="H4114" s="3"/>
      <c r="I4114" s="3"/>
      <c r="J4114" s="3"/>
    </row>
    <row r="4115" ht="15.75" customHeight="1">
      <c r="B4115" s="2"/>
      <c r="C4115" s="2"/>
      <c r="D4115" s="3"/>
      <c r="E4115" s="3"/>
      <c r="F4115" s="3"/>
      <c r="G4115" s="3"/>
      <c r="H4115" s="3"/>
      <c r="I4115" s="3"/>
      <c r="J4115" s="3"/>
    </row>
    <row r="4116" ht="15.75" customHeight="1">
      <c r="B4116" s="2"/>
      <c r="C4116" s="2"/>
      <c r="D4116" s="3"/>
      <c r="E4116" s="3"/>
      <c r="F4116" s="3"/>
      <c r="G4116" s="3"/>
      <c r="H4116" s="3"/>
      <c r="I4116" s="3"/>
      <c r="J4116" s="3"/>
    </row>
    <row r="4117" ht="15.75" customHeight="1">
      <c r="B4117" s="2"/>
      <c r="C4117" s="2"/>
      <c r="D4117" s="3"/>
      <c r="E4117" s="3"/>
      <c r="F4117" s="3"/>
      <c r="G4117" s="3"/>
      <c r="H4117" s="3"/>
      <c r="I4117" s="3"/>
      <c r="J4117" s="3"/>
    </row>
    <row r="4118" ht="15.75" customHeight="1">
      <c r="B4118" s="2"/>
      <c r="C4118" s="2"/>
      <c r="D4118" s="3"/>
      <c r="E4118" s="3"/>
      <c r="F4118" s="3"/>
      <c r="G4118" s="3"/>
      <c r="H4118" s="3"/>
      <c r="I4118" s="3"/>
      <c r="J4118" s="3"/>
    </row>
    <row r="4119" ht="15.75" customHeight="1">
      <c r="B4119" s="2"/>
      <c r="C4119" s="2"/>
      <c r="D4119" s="3"/>
      <c r="E4119" s="3"/>
      <c r="F4119" s="3"/>
      <c r="G4119" s="3"/>
      <c r="H4119" s="3"/>
      <c r="I4119" s="3"/>
      <c r="J4119" s="3"/>
    </row>
    <row r="4120" ht="15.75" customHeight="1">
      <c r="B4120" s="2"/>
      <c r="C4120" s="2"/>
      <c r="D4120" s="3"/>
      <c r="E4120" s="3"/>
      <c r="F4120" s="3"/>
      <c r="G4120" s="3"/>
      <c r="H4120" s="3"/>
      <c r="I4120" s="3"/>
      <c r="J4120" s="3"/>
    </row>
    <row r="4121" ht="15.75" customHeight="1">
      <c r="B4121" s="2"/>
      <c r="C4121" s="2"/>
      <c r="D4121" s="3"/>
      <c r="E4121" s="3"/>
      <c r="F4121" s="3"/>
      <c r="G4121" s="3"/>
      <c r="H4121" s="3"/>
      <c r="I4121" s="3"/>
      <c r="J4121" s="3"/>
    </row>
    <row r="4122" ht="15.75" customHeight="1">
      <c r="B4122" s="2"/>
      <c r="C4122" s="2"/>
      <c r="D4122" s="3"/>
      <c r="E4122" s="3"/>
      <c r="F4122" s="3"/>
      <c r="G4122" s="3"/>
      <c r="H4122" s="3"/>
      <c r="I4122" s="3"/>
      <c r="J4122" s="3"/>
    </row>
    <row r="4123" ht="15.75" customHeight="1">
      <c r="B4123" s="2"/>
      <c r="C4123" s="2"/>
      <c r="D4123" s="3"/>
      <c r="E4123" s="3"/>
      <c r="F4123" s="3"/>
      <c r="G4123" s="3"/>
      <c r="H4123" s="3"/>
      <c r="I4123" s="3"/>
      <c r="J4123" s="3"/>
    </row>
    <row r="4124" ht="15.75" customHeight="1">
      <c r="B4124" s="2"/>
      <c r="C4124" s="2"/>
      <c r="D4124" s="3"/>
      <c r="E4124" s="3"/>
      <c r="F4124" s="3"/>
      <c r="G4124" s="3"/>
      <c r="H4124" s="3"/>
      <c r="I4124" s="3"/>
      <c r="J4124" s="3"/>
    </row>
    <row r="4125" ht="15.75" customHeight="1">
      <c r="B4125" s="2"/>
      <c r="C4125" s="2"/>
      <c r="D4125" s="3"/>
      <c r="E4125" s="3"/>
      <c r="F4125" s="3"/>
      <c r="G4125" s="3"/>
      <c r="H4125" s="3"/>
      <c r="I4125" s="3"/>
      <c r="J4125" s="3"/>
    </row>
    <row r="4126" ht="15.75" customHeight="1">
      <c r="B4126" s="2"/>
      <c r="C4126" s="2"/>
      <c r="D4126" s="3"/>
      <c r="E4126" s="3"/>
      <c r="F4126" s="3"/>
      <c r="G4126" s="3"/>
      <c r="H4126" s="3"/>
      <c r="I4126" s="3"/>
      <c r="J4126" s="3"/>
    </row>
    <row r="4127" ht="15.75" customHeight="1">
      <c r="B4127" s="2"/>
      <c r="C4127" s="2"/>
      <c r="D4127" s="3"/>
      <c r="E4127" s="3"/>
      <c r="F4127" s="3"/>
      <c r="G4127" s="3"/>
      <c r="H4127" s="3"/>
      <c r="I4127" s="3"/>
      <c r="J4127" s="3"/>
    </row>
    <row r="4128" ht="15.75" customHeight="1">
      <c r="B4128" s="2"/>
      <c r="C4128" s="2"/>
      <c r="D4128" s="3"/>
      <c r="E4128" s="3"/>
      <c r="F4128" s="3"/>
      <c r="G4128" s="3"/>
      <c r="H4128" s="3"/>
      <c r="I4128" s="3"/>
      <c r="J4128" s="3"/>
    </row>
    <row r="4129" ht="15.75" customHeight="1">
      <c r="B4129" s="2"/>
      <c r="C4129" s="2"/>
      <c r="D4129" s="3"/>
      <c r="E4129" s="3"/>
      <c r="F4129" s="3"/>
      <c r="G4129" s="3"/>
      <c r="H4129" s="3"/>
      <c r="I4129" s="3"/>
      <c r="J4129" s="3"/>
    </row>
    <row r="4130" ht="15.75" customHeight="1">
      <c r="B4130" s="2"/>
      <c r="C4130" s="2"/>
      <c r="D4130" s="3"/>
      <c r="E4130" s="3"/>
      <c r="F4130" s="3"/>
      <c r="G4130" s="3"/>
      <c r="H4130" s="3"/>
      <c r="I4130" s="3"/>
      <c r="J4130" s="3"/>
    </row>
    <row r="4131" ht="15.75" customHeight="1">
      <c r="B4131" s="2"/>
      <c r="C4131" s="2"/>
      <c r="D4131" s="3"/>
      <c r="E4131" s="3"/>
      <c r="F4131" s="3"/>
      <c r="G4131" s="3"/>
      <c r="H4131" s="3"/>
      <c r="I4131" s="3"/>
      <c r="J4131" s="3"/>
    </row>
    <row r="4132" ht="15.75" customHeight="1">
      <c r="B4132" s="2"/>
      <c r="C4132" s="2"/>
      <c r="D4132" s="3"/>
      <c r="E4132" s="3"/>
      <c r="F4132" s="3"/>
      <c r="G4132" s="3"/>
      <c r="H4132" s="3"/>
      <c r="I4132" s="3"/>
      <c r="J4132" s="3"/>
    </row>
    <row r="4133" ht="15.75" customHeight="1">
      <c r="B4133" s="2"/>
      <c r="C4133" s="2"/>
      <c r="D4133" s="3"/>
      <c r="E4133" s="3"/>
      <c r="F4133" s="3"/>
      <c r="G4133" s="3"/>
      <c r="H4133" s="3"/>
      <c r="I4133" s="3"/>
      <c r="J4133" s="3"/>
    </row>
    <row r="4134" ht="15.75" customHeight="1">
      <c r="B4134" s="2"/>
      <c r="C4134" s="2"/>
      <c r="D4134" s="3"/>
      <c r="E4134" s="3"/>
      <c r="F4134" s="3"/>
      <c r="G4134" s="3"/>
      <c r="H4134" s="3"/>
      <c r="I4134" s="3"/>
      <c r="J4134" s="3"/>
    </row>
    <row r="4135" ht="15.75" customHeight="1">
      <c r="B4135" s="2"/>
      <c r="C4135" s="2"/>
      <c r="D4135" s="3"/>
      <c r="E4135" s="3"/>
      <c r="F4135" s="3"/>
      <c r="G4135" s="3"/>
      <c r="H4135" s="3"/>
      <c r="I4135" s="3"/>
      <c r="J4135" s="3"/>
    </row>
    <row r="4136" ht="15.75" customHeight="1">
      <c r="B4136" s="2"/>
      <c r="C4136" s="2"/>
      <c r="D4136" s="3"/>
      <c r="E4136" s="3"/>
      <c r="F4136" s="3"/>
      <c r="G4136" s="3"/>
      <c r="H4136" s="3"/>
      <c r="I4136" s="3"/>
      <c r="J4136" s="3"/>
    </row>
    <row r="4137" ht="15.75" customHeight="1">
      <c r="B4137" s="2"/>
      <c r="C4137" s="2"/>
      <c r="D4137" s="3"/>
      <c r="E4137" s="3"/>
      <c r="F4137" s="3"/>
      <c r="G4137" s="3"/>
      <c r="H4137" s="3"/>
      <c r="I4137" s="3"/>
      <c r="J4137" s="3"/>
    </row>
    <row r="4138" ht="15.75" customHeight="1">
      <c r="B4138" s="2"/>
      <c r="C4138" s="2"/>
      <c r="D4138" s="3"/>
      <c r="E4138" s="3"/>
      <c r="F4138" s="3"/>
      <c r="G4138" s="3"/>
      <c r="H4138" s="3"/>
      <c r="I4138" s="3"/>
      <c r="J4138" s="3"/>
    </row>
    <row r="4139" ht="15.75" customHeight="1">
      <c r="B4139" s="2"/>
      <c r="C4139" s="2"/>
      <c r="D4139" s="3"/>
      <c r="E4139" s="3"/>
      <c r="F4139" s="3"/>
      <c r="G4139" s="3"/>
      <c r="H4139" s="3"/>
      <c r="I4139" s="3"/>
      <c r="J4139" s="3"/>
    </row>
    <row r="4140" ht="15.75" customHeight="1">
      <c r="B4140" s="2"/>
      <c r="C4140" s="2"/>
      <c r="D4140" s="3"/>
      <c r="E4140" s="3"/>
      <c r="F4140" s="3"/>
      <c r="G4140" s="3"/>
      <c r="H4140" s="3"/>
      <c r="I4140" s="3"/>
      <c r="J4140" s="3"/>
    </row>
    <row r="4141" ht="15.75" customHeight="1">
      <c r="B4141" s="2"/>
      <c r="C4141" s="2"/>
      <c r="D4141" s="3"/>
      <c r="E4141" s="3"/>
      <c r="F4141" s="3"/>
      <c r="G4141" s="3"/>
      <c r="H4141" s="3"/>
      <c r="I4141" s="3"/>
      <c r="J4141" s="3"/>
    </row>
    <row r="4142" ht="15.75" customHeight="1">
      <c r="B4142" s="2"/>
      <c r="C4142" s="2"/>
      <c r="D4142" s="3"/>
      <c r="E4142" s="3"/>
      <c r="F4142" s="3"/>
      <c r="G4142" s="3"/>
      <c r="H4142" s="3"/>
      <c r="I4142" s="3"/>
      <c r="J4142" s="3"/>
    </row>
    <row r="4143" ht="15.75" customHeight="1">
      <c r="B4143" s="2"/>
      <c r="C4143" s="2"/>
      <c r="D4143" s="3"/>
      <c r="E4143" s="3"/>
      <c r="F4143" s="3"/>
      <c r="G4143" s="3"/>
      <c r="H4143" s="3"/>
      <c r="I4143" s="3"/>
      <c r="J4143" s="3"/>
    </row>
    <row r="4144" ht="15.75" customHeight="1">
      <c r="B4144" s="2"/>
      <c r="C4144" s="2"/>
      <c r="D4144" s="3"/>
      <c r="E4144" s="3"/>
      <c r="F4144" s="3"/>
      <c r="G4144" s="3"/>
      <c r="H4144" s="3"/>
      <c r="I4144" s="3"/>
      <c r="J4144" s="3"/>
    </row>
    <row r="4145" ht="15.75" customHeight="1">
      <c r="B4145" s="2"/>
      <c r="C4145" s="2"/>
      <c r="D4145" s="3"/>
      <c r="E4145" s="3"/>
      <c r="F4145" s="3"/>
      <c r="G4145" s="3"/>
      <c r="H4145" s="3"/>
      <c r="I4145" s="3"/>
      <c r="J4145" s="3"/>
    </row>
    <row r="4146" ht="15.75" customHeight="1">
      <c r="B4146" s="2"/>
      <c r="C4146" s="2"/>
      <c r="D4146" s="3"/>
      <c r="E4146" s="3"/>
      <c r="F4146" s="3"/>
      <c r="G4146" s="3"/>
      <c r="H4146" s="3"/>
      <c r="I4146" s="3"/>
      <c r="J4146" s="3"/>
    </row>
    <row r="4147" ht="15.75" customHeight="1">
      <c r="B4147" s="2"/>
      <c r="C4147" s="2"/>
      <c r="D4147" s="3"/>
      <c r="E4147" s="3"/>
      <c r="F4147" s="3"/>
      <c r="G4147" s="3"/>
      <c r="H4147" s="3"/>
      <c r="I4147" s="3"/>
      <c r="J4147" s="3"/>
    </row>
    <row r="4148" ht="15.75" customHeight="1">
      <c r="B4148" s="2"/>
      <c r="C4148" s="2"/>
      <c r="D4148" s="3"/>
      <c r="E4148" s="3"/>
      <c r="F4148" s="3"/>
      <c r="G4148" s="3"/>
      <c r="H4148" s="3"/>
      <c r="I4148" s="3"/>
      <c r="J4148" s="3"/>
    </row>
    <row r="4149" ht="15.75" customHeight="1">
      <c r="B4149" s="2"/>
      <c r="C4149" s="2"/>
      <c r="D4149" s="3"/>
      <c r="E4149" s="3"/>
      <c r="F4149" s="3"/>
      <c r="G4149" s="3"/>
      <c r="H4149" s="3"/>
      <c r="I4149" s="3"/>
      <c r="J4149" s="3"/>
    </row>
    <row r="4150" ht="15.75" customHeight="1">
      <c r="B4150" s="2"/>
      <c r="C4150" s="2"/>
      <c r="D4150" s="3"/>
      <c r="E4150" s="3"/>
      <c r="F4150" s="3"/>
      <c r="G4150" s="3"/>
      <c r="H4150" s="3"/>
      <c r="I4150" s="3"/>
      <c r="J4150" s="3"/>
    </row>
    <row r="4151" ht="15.75" customHeight="1">
      <c r="B4151" s="2"/>
      <c r="C4151" s="2"/>
      <c r="D4151" s="3"/>
      <c r="E4151" s="3"/>
      <c r="F4151" s="3"/>
      <c r="G4151" s="3"/>
      <c r="H4151" s="3"/>
      <c r="I4151" s="3"/>
      <c r="J4151" s="3"/>
    </row>
    <row r="4152" ht="15.75" customHeight="1">
      <c r="B4152" s="2"/>
      <c r="C4152" s="2"/>
      <c r="D4152" s="3"/>
      <c r="E4152" s="3"/>
      <c r="F4152" s="3"/>
      <c r="G4152" s="3"/>
      <c r="H4152" s="3"/>
      <c r="I4152" s="3"/>
      <c r="J4152" s="3"/>
    </row>
    <row r="4153" ht="15.75" customHeight="1">
      <c r="B4153" s="2"/>
      <c r="C4153" s="2"/>
      <c r="D4153" s="3"/>
      <c r="E4153" s="3"/>
      <c r="F4153" s="3"/>
      <c r="G4153" s="3"/>
      <c r="H4153" s="3"/>
      <c r="I4153" s="3"/>
      <c r="J4153" s="3"/>
    </row>
    <row r="4154" ht="15.75" customHeight="1">
      <c r="B4154" s="2"/>
      <c r="C4154" s="2"/>
      <c r="D4154" s="3"/>
      <c r="E4154" s="3"/>
      <c r="F4154" s="3"/>
      <c r="G4154" s="3"/>
      <c r="H4154" s="3"/>
      <c r="I4154" s="3"/>
      <c r="J4154" s="3"/>
    </row>
    <row r="4155" ht="15.75" customHeight="1">
      <c r="B4155" s="2"/>
      <c r="C4155" s="2"/>
      <c r="D4155" s="3"/>
      <c r="E4155" s="3"/>
      <c r="F4155" s="3"/>
      <c r="G4155" s="3"/>
      <c r="H4155" s="3"/>
      <c r="I4155" s="3"/>
      <c r="J4155" s="3"/>
    </row>
    <row r="4156" ht="15.75" customHeight="1">
      <c r="B4156" s="2"/>
      <c r="C4156" s="2"/>
      <c r="D4156" s="3"/>
      <c r="E4156" s="3"/>
      <c r="F4156" s="3"/>
      <c r="G4156" s="3"/>
      <c r="H4156" s="3"/>
      <c r="I4156" s="3"/>
      <c r="J4156" s="3"/>
    </row>
    <row r="4157" ht="15.75" customHeight="1">
      <c r="B4157" s="2"/>
      <c r="C4157" s="2"/>
      <c r="D4157" s="3"/>
      <c r="E4157" s="3"/>
      <c r="F4157" s="3"/>
      <c r="G4157" s="3"/>
      <c r="H4157" s="3"/>
      <c r="I4157" s="3"/>
      <c r="J4157" s="3"/>
    </row>
    <row r="4158" ht="15.75" customHeight="1">
      <c r="B4158" s="2"/>
      <c r="C4158" s="2"/>
      <c r="D4158" s="3"/>
      <c r="E4158" s="3"/>
      <c r="F4158" s="3"/>
      <c r="G4158" s="3"/>
      <c r="H4158" s="3"/>
      <c r="I4158" s="3"/>
      <c r="J4158" s="3"/>
    </row>
    <row r="4159" ht="15.75" customHeight="1">
      <c r="B4159" s="2"/>
      <c r="C4159" s="2"/>
      <c r="D4159" s="3"/>
      <c r="E4159" s="3"/>
      <c r="F4159" s="3"/>
      <c r="G4159" s="3"/>
      <c r="H4159" s="3"/>
      <c r="I4159" s="3"/>
      <c r="J4159" s="3"/>
    </row>
    <row r="4160" ht="15.75" customHeight="1">
      <c r="B4160" s="2"/>
      <c r="C4160" s="2"/>
      <c r="D4160" s="3"/>
      <c r="E4160" s="3"/>
      <c r="F4160" s="3"/>
      <c r="G4160" s="3"/>
      <c r="H4160" s="3"/>
      <c r="I4160" s="3"/>
      <c r="J4160" s="3"/>
    </row>
    <row r="4161" ht="15.75" customHeight="1">
      <c r="B4161" s="2"/>
      <c r="C4161" s="2"/>
      <c r="D4161" s="3"/>
      <c r="E4161" s="3"/>
      <c r="F4161" s="3"/>
      <c r="G4161" s="3"/>
      <c r="H4161" s="3"/>
      <c r="I4161" s="3"/>
      <c r="J4161" s="3"/>
    </row>
    <row r="4162" ht="15.75" customHeight="1">
      <c r="B4162" s="2"/>
      <c r="C4162" s="2"/>
      <c r="D4162" s="3"/>
      <c r="E4162" s="3"/>
      <c r="F4162" s="3"/>
      <c r="G4162" s="3"/>
      <c r="H4162" s="3"/>
      <c r="I4162" s="3"/>
      <c r="J4162" s="3"/>
    </row>
    <row r="4163" ht="15.75" customHeight="1">
      <c r="B4163" s="2"/>
      <c r="C4163" s="2"/>
      <c r="D4163" s="3"/>
      <c r="E4163" s="3"/>
      <c r="F4163" s="3"/>
      <c r="G4163" s="3"/>
      <c r="H4163" s="3"/>
      <c r="I4163" s="3"/>
      <c r="J4163" s="3"/>
    </row>
    <row r="4164" ht="15.75" customHeight="1">
      <c r="B4164" s="2"/>
      <c r="C4164" s="2"/>
      <c r="D4164" s="3"/>
      <c r="E4164" s="3"/>
      <c r="F4164" s="3"/>
      <c r="G4164" s="3"/>
      <c r="H4164" s="3"/>
      <c r="I4164" s="3"/>
      <c r="J4164" s="3"/>
    </row>
    <row r="4165" ht="15.75" customHeight="1">
      <c r="B4165" s="2"/>
      <c r="C4165" s="2"/>
      <c r="D4165" s="3"/>
      <c r="E4165" s="3"/>
      <c r="F4165" s="3"/>
      <c r="G4165" s="3"/>
      <c r="H4165" s="3"/>
      <c r="I4165" s="3"/>
      <c r="J4165" s="3"/>
    </row>
    <row r="4166" ht="15.75" customHeight="1">
      <c r="B4166" s="2"/>
      <c r="C4166" s="2"/>
      <c r="D4166" s="3"/>
      <c r="E4166" s="3"/>
      <c r="F4166" s="3"/>
      <c r="G4166" s="3"/>
      <c r="H4166" s="3"/>
      <c r="I4166" s="3"/>
      <c r="J4166" s="3"/>
    </row>
    <row r="4167" ht="15.75" customHeight="1">
      <c r="B4167" s="2"/>
      <c r="C4167" s="2"/>
      <c r="D4167" s="3"/>
      <c r="E4167" s="3"/>
      <c r="F4167" s="3"/>
      <c r="G4167" s="3"/>
      <c r="H4167" s="3"/>
      <c r="I4167" s="3"/>
      <c r="J4167" s="3"/>
    </row>
    <row r="4168" ht="15.75" customHeight="1">
      <c r="B4168" s="2"/>
      <c r="C4168" s="2"/>
      <c r="D4168" s="3"/>
      <c r="E4168" s="3"/>
      <c r="F4168" s="3"/>
      <c r="G4168" s="3"/>
      <c r="H4168" s="3"/>
      <c r="I4168" s="3"/>
      <c r="J4168" s="3"/>
    </row>
    <row r="4169" ht="15.75" customHeight="1">
      <c r="B4169" s="2"/>
      <c r="C4169" s="2"/>
      <c r="D4169" s="3"/>
      <c r="E4169" s="3"/>
      <c r="F4169" s="3"/>
      <c r="G4169" s="3"/>
      <c r="H4169" s="3"/>
      <c r="I4169" s="3"/>
      <c r="J4169" s="3"/>
    </row>
    <row r="4170" ht="15.75" customHeight="1">
      <c r="B4170" s="2"/>
      <c r="C4170" s="2"/>
      <c r="D4170" s="3"/>
      <c r="E4170" s="3"/>
      <c r="F4170" s="3"/>
      <c r="G4170" s="3"/>
      <c r="H4170" s="3"/>
      <c r="I4170" s="3"/>
      <c r="J4170" s="3"/>
    </row>
    <row r="4171" ht="15.75" customHeight="1">
      <c r="B4171" s="2"/>
      <c r="C4171" s="2"/>
      <c r="D4171" s="3"/>
      <c r="E4171" s="3"/>
      <c r="F4171" s="3"/>
      <c r="G4171" s="3"/>
      <c r="H4171" s="3"/>
      <c r="I4171" s="3"/>
      <c r="J4171" s="3"/>
    </row>
    <row r="4172" ht="15.75" customHeight="1">
      <c r="B4172" s="2"/>
      <c r="C4172" s="2"/>
      <c r="D4172" s="3"/>
      <c r="E4172" s="3"/>
      <c r="F4172" s="3"/>
      <c r="G4172" s="3"/>
      <c r="H4172" s="3"/>
      <c r="I4172" s="3"/>
      <c r="J4172" s="3"/>
    </row>
    <row r="4173" ht="15.75" customHeight="1">
      <c r="B4173" s="2"/>
      <c r="C4173" s="2"/>
      <c r="D4173" s="3"/>
      <c r="E4173" s="3"/>
      <c r="F4173" s="3"/>
      <c r="G4173" s="3"/>
      <c r="H4173" s="3"/>
      <c r="I4173" s="3"/>
      <c r="J4173" s="3"/>
    </row>
    <row r="4174" ht="15.75" customHeight="1">
      <c r="B4174" s="2"/>
      <c r="C4174" s="2"/>
      <c r="D4174" s="3"/>
      <c r="E4174" s="3"/>
      <c r="F4174" s="3"/>
      <c r="G4174" s="3"/>
      <c r="H4174" s="3"/>
      <c r="I4174" s="3"/>
      <c r="J4174" s="3"/>
    </row>
    <row r="4175" ht="15.75" customHeight="1">
      <c r="B4175" s="2"/>
      <c r="C4175" s="2"/>
      <c r="D4175" s="3"/>
      <c r="E4175" s="3"/>
      <c r="F4175" s="3"/>
      <c r="G4175" s="3"/>
      <c r="H4175" s="3"/>
      <c r="I4175" s="3"/>
      <c r="J4175" s="3"/>
    </row>
    <row r="4176" ht="15.75" customHeight="1">
      <c r="B4176" s="2"/>
      <c r="C4176" s="2"/>
      <c r="D4176" s="3"/>
      <c r="E4176" s="3"/>
      <c r="F4176" s="3"/>
      <c r="G4176" s="3"/>
      <c r="H4176" s="3"/>
      <c r="I4176" s="3"/>
      <c r="J4176" s="3"/>
    </row>
    <row r="4177" ht="15.75" customHeight="1">
      <c r="B4177" s="2"/>
      <c r="C4177" s="2"/>
      <c r="D4177" s="3"/>
      <c r="E4177" s="3"/>
      <c r="F4177" s="3"/>
      <c r="G4177" s="3"/>
      <c r="H4177" s="3"/>
      <c r="I4177" s="3"/>
      <c r="J4177" s="3"/>
    </row>
    <row r="4178" ht="15.75" customHeight="1">
      <c r="B4178" s="2"/>
      <c r="C4178" s="2"/>
      <c r="D4178" s="3"/>
      <c r="E4178" s="3"/>
      <c r="F4178" s="3"/>
      <c r="G4178" s="3"/>
      <c r="H4178" s="3"/>
      <c r="I4178" s="3"/>
      <c r="J4178" s="3"/>
    </row>
    <row r="4179" ht="15.75" customHeight="1">
      <c r="B4179" s="2"/>
      <c r="C4179" s="2"/>
      <c r="D4179" s="3"/>
      <c r="E4179" s="3"/>
      <c r="F4179" s="3"/>
      <c r="G4179" s="3"/>
      <c r="H4179" s="3"/>
      <c r="I4179" s="3"/>
      <c r="J4179" s="3"/>
    </row>
    <row r="4180" ht="15.75" customHeight="1">
      <c r="B4180" s="2"/>
      <c r="C4180" s="2"/>
      <c r="D4180" s="3"/>
      <c r="E4180" s="3"/>
      <c r="F4180" s="3"/>
      <c r="G4180" s="3"/>
      <c r="H4180" s="3"/>
      <c r="I4180" s="3"/>
      <c r="J4180" s="3"/>
    </row>
    <row r="4181" ht="15.75" customHeight="1">
      <c r="B4181" s="2"/>
      <c r="C4181" s="2"/>
      <c r="D4181" s="3"/>
      <c r="E4181" s="3"/>
      <c r="F4181" s="3"/>
      <c r="G4181" s="3"/>
      <c r="H4181" s="3"/>
      <c r="I4181" s="3"/>
      <c r="J4181" s="3"/>
    </row>
    <row r="4182" ht="15.75" customHeight="1">
      <c r="B4182" s="2"/>
      <c r="C4182" s="2"/>
      <c r="D4182" s="3"/>
      <c r="E4182" s="3"/>
      <c r="F4182" s="3"/>
      <c r="G4182" s="3"/>
      <c r="H4182" s="3"/>
      <c r="I4182" s="3"/>
      <c r="J4182" s="3"/>
    </row>
    <row r="4183" ht="15.75" customHeight="1">
      <c r="B4183" s="2"/>
      <c r="C4183" s="2"/>
      <c r="D4183" s="3"/>
      <c r="E4183" s="3"/>
      <c r="F4183" s="3"/>
      <c r="G4183" s="3"/>
      <c r="H4183" s="3"/>
      <c r="I4183" s="3"/>
      <c r="J4183" s="3"/>
    </row>
    <row r="4184" ht="15.75" customHeight="1">
      <c r="B4184" s="2"/>
      <c r="C4184" s="2"/>
      <c r="D4184" s="3"/>
      <c r="E4184" s="3"/>
      <c r="F4184" s="3"/>
      <c r="G4184" s="3"/>
      <c r="H4184" s="3"/>
      <c r="I4184" s="3"/>
      <c r="J4184" s="3"/>
    </row>
    <row r="4185" ht="15.75" customHeight="1">
      <c r="B4185" s="2"/>
      <c r="C4185" s="2"/>
      <c r="D4185" s="3"/>
      <c r="E4185" s="3"/>
      <c r="F4185" s="3"/>
      <c r="G4185" s="3"/>
      <c r="H4185" s="3"/>
      <c r="I4185" s="3"/>
      <c r="J4185" s="3"/>
    </row>
    <row r="4186" ht="15.75" customHeight="1">
      <c r="B4186" s="2"/>
      <c r="C4186" s="2"/>
      <c r="D4186" s="3"/>
      <c r="E4186" s="3"/>
      <c r="F4186" s="3"/>
      <c r="G4186" s="3"/>
      <c r="H4186" s="3"/>
      <c r="I4186" s="3"/>
      <c r="J4186" s="3"/>
    </row>
    <row r="4187" ht="15.75" customHeight="1">
      <c r="B4187" s="2"/>
      <c r="C4187" s="2"/>
      <c r="D4187" s="3"/>
      <c r="E4187" s="3"/>
      <c r="F4187" s="3"/>
      <c r="G4187" s="3"/>
      <c r="H4187" s="3"/>
      <c r="I4187" s="3"/>
      <c r="J4187" s="3"/>
    </row>
    <row r="4188" ht="15.75" customHeight="1">
      <c r="B4188" s="2"/>
      <c r="C4188" s="2"/>
      <c r="D4188" s="3"/>
      <c r="E4188" s="3"/>
      <c r="F4188" s="3"/>
      <c r="G4188" s="3"/>
      <c r="H4188" s="3"/>
      <c r="I4188" s="3"/>
      <c r="J4188" s="3"/>
    </row>
    <row r="4189" ht="15.75" customHeight="1">
      <c r="B4189" s="2"/>
      <c r="C4189" s="2"/>
      <c r="D4189" s="3"/>
      <c r="E4189" s="3"/>
      <c r="F4189" s="3"/>
      <c r="G4189" s="3"/>
      <c r="H4189" s="3"/>
      <c r="I4189" s="3"/>
      <c r="J4189" s="3"/>
    </row>
    <row r="4190" ht="15.75" customHeight="1">
      <c r="B4190" s="2"/>
      <c r="C4190" s="2"/>
      <c r="D4190" s="3"/>
      <c r="E4190" s="3"/>
      <c r="F4190" s="3"/>
      <c r="G4190" s="3"/>
      <c r="H4190" s="3"/>
      <c r="I4190" s="3"/>
      <c r="J4190" s="3"/>
    </row>
    <row r="4191" ht="15.75" customHeight="1">
      <c r="B4191" s="2"/>
      <c r="C4191" s="2"/>
      <c r="D4191" s="3"/>
      <c r="E4191" s="3"/>
      <c r="F4191" s="3"/>
      <c r="G4191" s="3"/>
      <c r="H4191" s="3"/>
      <c r="I4191" s="3"/>
      <c r="J4191" s="3"/>
    </row>
    <row r="4192" ht="15.75" customHeight="1">
      <c r="B4192" s="2"/>
      <c r="C4192" s="2"/>
      <c r="D4192" s="3"/>
      <c r="E4192" s="3"/>
      <c r="F4192" s="3"/>
      <c r="G4192" s="3"/>
      <c r="H4192" s="3"/>
      <c r="I4192" s="3"/>
      <c r="J4192" s="3"/>
    </row>
    <row r="4193" ht="15.75" customHeight="1">
      <c r="B4193" s="2"/>
      <c r="C4193" s="2"/>
      <c r="D4193" s="3"/>
      <c r="E4193" s="3"/>
      <c r="F4193" s="3"/>
      <c r="G4193" s="3"/>
      <c r="H4193" s="3"/>
      <c r="I4193" s="3"/>
      <c r="J4193" s="3"/>
    </row>
    <row r="4194" ht="15.75" customHeight="1">
      <c r="B4194" s="2"/>
      <c r="C4194" s="2"/>
      <c r="D4194" s="3"/>
      <c r="E4194" s="3"/>
      <c r="F4194" s="3"/>
      <c r="G4194" s="3"/>
      <c r="H4194" s="3"/>
      <c r="I4194" s="3"/>
      <c r="J4194" s="3"/>
    </row>
    <row r="4195" ht="15.75" customHeight="1">
      <c r="B4195" s="2"/>
      <c r="C4195" s="2"/>
      <c r="D4195" s="3"/>
      <c r="E4195" s="3"/>
      <c r="F4195" s="3"/>
      <c r="G4195" s="3"/>
      <c r="H4195" s="3"/>
      <c r="I4195" s="3"/>
      <c r="J4195" s="3"/>
    </row>
    <row r="4196" ht="15.75" customHeight="1">
      <c r="B4196" s="2"/>
      <c r="C4196" s="2"/>
      <c r="D4196" s="3"/>
      <c r="E4196" s="3"/>
      <c r="F4196" s="3"/>
      <c r="G4196" s="3"/>
      <c r="H4196" s="3"/>
      <c r="I4196" s="3"/>
      <c r="J4196" s="3"/>
    </row>
    <row r="4197" ht="15.75" customHeight="1">
      <c r="B4197" s="2"/>
      <c r="C4197" s="2"/>
      <c r="D4197" s="3"/>
      <c r="E4197" s="3"/>
      <c r="F4197" s="3"/>
      <c r="G4197" s="3"/>
      <c r="H4197" s="3"/>
      <c r="I4197" s="3"/>
      <c r="J4197" s="3"/>
    </row>
    <row r="4198" ht="15.75" customHeight="1">
      <c r="B4198" s="2"/>
      <c r="C4198" s="2"/>
      <c r="D4198" s="3"/>
      <c r="E4198" s="3"/>
      <c r="F4198" s="3"/>
      <c r="G4198" s="3"/>
      <c r="H4198" s="3"/>
      <c r="I4198" s="3"/>
      <c r="J4198" s="3"/>
    </row>
    <row r="4199" ht="15.75" customHeight="1">
      <c r="B4199" s="2"/>
      <c r="C4199" s="2"/>
      <c r="D4199" s="3"/>
      <c r="E4199" s="3"/>
      <c r="F4199" s="3"/>
      <c r="G4199" s="3"/>
      <c r="H4199" s="3"/>
      <c r="I4199" s="3"/>
      <c r="J4199" s="3"/>
    </row>
    <row r="4200" ht="15.75" customHeight="1">
      <c r="B4200" s="2"/>
      <c r="C4200" s="2"/>
      <c r="D4200" s="3"/>
      <c r="E4200" s="3"/>
      <c r="F4200" s="3"/>
      <c r="G4200" s="3"/>
      <c r="H4200" s="3"/>
      <c r="I4200" s="3"/>
      <c r="J4200" s="3"/>
    </row>
    <row r="4201" ht="15.75" customHeight="1">
      <c r="B4201" s="2"/>
      <c r="C4201" s="2"/>
      <c r="D4201" s="3"/>
      <c r="E4201" s="3"/>
      <c r="F4201" s="3"/>
      <c r="G4201" s="3"/>
      <c r="H4201" s="3"/>
      <c r="I4201" s="3"/>
      <c r="J4201" s="3"/>
    </row>
    <row r="4202" ht="15.75" customHeight="1">
      <c r="B4202" s="2"/>
      <c r="C4202" s="2"/>
      <c r="D4202" s="3"/>
      <c r="E4202" s="3"/>
      <c r="F4202" s="3"/>
      <c r="G4202" s="3"/>
      <c r="H4202" s="3"/>
      <c r="I4202" s="3"/>
      <c r="J4202" s="3"/>
    </row>
    <row r="4203" ht="15.75" customHeight="1">
      <c r="B4203" s="2"/>
      <c r="C4203" s="2"/>
      <c r="D4203" s="3"/>
      <c r="E4203" s="3"/>
      <c r="F4203" s="3"/>
      <c r="G4203" s="3"/>
      <c r="H4203" s="3"/>
      <c r="I4203" s="3"/>
      <c r="J4203" s="3"/>
    </row>
    <row r="4204" ht="15.75" customHeight="1">
      <c r="B4204" s="2"/>
      <c r="C4204" s="2"/>
      <c r="D4204" s="3"/>
      <c r="E4204" s="3"/>
      <c r="F4204" s="3"/>
      <c r="G4204" s="3"/>
      <c r="H4204" s="3"/>
      <c r="I4204" s="3"/>
      <c r="J4204" s="3"/>
    </row>
    <row r="4205" ht="15.75" customHeight="1">
      <c r="B4205" s="2"/>
      <c r="C4205" s="2"/>
      <c r="D4205" s="3"/>
      <c r="E4205" s="3"/>
      <c r="F4205" s="3"/>
      <c r="G4205" s="3"/>
      <c r="H4205" s="3"/>
      <c r="I4205" s="3"/>
      <c r="J4205" s="3"/>
    </row>
    <row r="4206" ht="15.75" customHeight="1">
      <c r="B4206" s="2"/>
      <c r="C4206" s="2"/>
      <c r="D4206" s="3"/>
      <c r="E4206" s="3"/>
      <c r="F4206" s="3"/>
      <c r="G4206" s="3"/>
      <c r="H4206" s="3"/>
      <c r="I4206" s="3"/>
      <c r="J4206" s="3"/>
    </row>
    <row r="4207" ht="15.75" customHeight="1">
      <c r="B4207" s="2"/>
      <c r="C4207" s="2"/>
      <c r="D4207" s="3"/>
      <c r="E4207" s="3"/>
      <c r="F4207" s="3"/>
      <c r="G4207" s="3"/>
      <c r="H4207" s="3"/>
      <c r="I4207" s="3"/>
      <c r="J4207" s="3"/>
    </row>
    <row r="4208" ht="15.75" customHeight="1">
      <c r="B4208" s="2"/>
      <c r="C4208" s="2"/>
      <c r="D4208" s="3"/>
      <c r="E4208" s="3"/>
      <c r="F4208" s="3"/>
      <c r="G4208" s="3"/>
      <c r="H4208" s="3"/>
      <c r="I4208" s="3"/>
      <c r="J4208" s="3"/>
    </row>
    <row r="4209" ht="15.75" customHeight="1">
      <c r="B4209" s="2"/>
      <c r="C4209" s="2"/>
      <c r="D4209" s="3"/>
      <c r="E4209" s="3"/>
      <c r="F4209" s="3"/>
      <c r="G4209" s="3"/>
      <c r="H4209" s="3"/>
      <c r="I4209" s="3"/>
      <c r="J4209" s="3"/>
    </row>
    <row r="4210" ht="15.75" customHeight="1">
      <c r="B4210" s="2"/>
      <c r="C4210" s="2"/>
      <c r="D4210" s="3"/>
      <c r="E4210" s="3"/>
      <c r="F4210" s="3"/>
      <c r="G4210" s="3"/>
      <c r="H4210" s="3"/>
      <c r="I4210" s="3"/>
      <c r="J4210" s="3"/>
    </row>
    <row r="4211" ht="15.75" customHeight="1">
      <c r="B4211" s="2"/>
      <c r="C4211" s="2"/>
      <c r="D4211" s="3"/>
      <c r="E4211" s="3"/>
      <c r="F4211" s="3"/>
      <c r="G4211" s="3"/>
      <c r="H4211" s="3"/>
      <c r="I4211" s="3"/>
      <c r="J4211" s="3"/>
    </row>
    <row r="4212" ht="15.75" customHeight="1">
      <c r="B4212" s="2"/>
      <c r="C4212" s="2"/>
      <c r="D4212" s="3"/>
      <c r="E4212" s="3"/>
      <c r="F4212" s="3"/>
      <c r="G4212" s="3"/>
      <c r="H4212" s="3"/>
      <c r="I4212" s="3"/>
      <c r="J4212" s="3"/>
    </row>
    <row r="4213" ht="15.75" customHeight="1">
      <c r="B4213" s="2"/>
      <c r="C4213" s="2"/>
      <c r="D4213" s="3"/>
      <c r="E4213" s="3"/>
      <c r="F4213" s="3"/>
      <c r="G4213" s="3"/>
      <c r="H4213" s="3"/>
      <c r="I4213" s="3"/>
      <c r="J4213" s="3"/>
    </row>
    <row r="4214" ht="15.75" customHeight="1">
      <c r="B4214" s="2"/>
      <c r="C4214" s="2"/>
      <c r="D4214" s="3"/>
      <c r="E4214" s="3"/>
      <c r="F4214" s="3"/>
      <c r="G4214" s="3"/>
      <c r="H4214" s="3"/>
      <c r="I4214" s="3"/>
      <c r="J4214" s="3"/>
    </row>
    <row r="4215" ht="15.75" customHeight="1">
      <c r="B4215" s="2"/>
      <c r="C4215" s="2"/>
      <c r="D4215" s="3"/>
      <c r="E4215" s="3"/>
      <c r="F4215" s="3"/>
      <c r="G4215" s="3"/>
      <c r="H4215" s="3"/>
      <c r="I4215" s="3"/>
      <c r="J4215" s="3"/>
    </row>
    <row r="4216" ht="15.75" customHeight="1">
      <c r="B4216" s="2"/>
      <c r="C4216" s="2"/>
      <c r="D4216" s="3"/>
      <c r="E4216" s="3"/>
      <c r="F4216" s="3"/>
      <c r="G4216" s="3"/>
      <c r="H4216" s="3"/>
      <c r="I4216" s="3"/>
      <c r="J4216" s="3"/>
    </row>
    <row r="4217" ht="15.75" customHeight="1">
      <c r="B4217" s="2"/>
      <c r="C4217" s="2"/>
      <c r="D4217" s="3"/>
      <c r="E4217" s="3"/>
      <c r="F4217" s="3"/>
      <c r="G4217" s="3"/>
      <c r="H4217" s="3"/>
      <c r="I4217" s="3"/>
      <c r="J4217" s="3"/>
    </row>
    <row r="4218" ht="15.75" customHeight="1">
      <c r="B4218" s="2"/>
      <c r="C4218" s="2"/>
      <c r="D4218" s="3"/>
      <c r="E4218" s="3"/>
      <c r="F4218" s="3"/>
      <c r="G4218" s="3"/>
      <c r="H4218" s="3"/>
      <c r="I4218" s="3"/>
      <c r="J4218" s="3"/>
    </row>
    <row r="4219" ht="15.75" customHeight="1">
      <c r="B4219" s="2"/>
      <c r="C4219" s="2"/>
      <c r="D4219" s="3"/>
      <c r="E4219" s="3"/>
      <c r="F4219" s="3"/>
      <c r="G4219" s="3"/>
      <c r="H4219" s="3"/>
      <c r="I4219" s="3"/>
      <c r="J4219" s="3"/>
    </row>
    <row r="4220" ht="15.75" customHeight="1">
      <c r="B4220" s="2"/>
      <c r="C4220" s="2"/>
      <c r="D4220" s="3"/>
      <c r="E4220" s="3"/>
      <c r="F4220" s="3"/>
      <c r="G4220" s="3"/>
      <c r="H4220" s="3"/>
      <c r="I4220" s="3"/>
      <c r="J4220" s="3"/>
    </row>
    <row r="4221" ht="15.75" customHeight="1">
      <c r="B4221" s="2"/>
      <c r="C4221" s="2"/>
      <c r="D4221" s="3"/>
      <c r="E4221" s="3"/>
      <c r="F4221" s="3"/>
      <c r="G4221" s="3"/>
      <c r="H4221" s="3"/>
      <c r="I4221" s="3"/>
      <c r="J4221" s="3"/>
    </row>
    <row r="4222" ht="15.75" customHeight="1">
      <c r="B4222" s="2"/>
      <c r="C4222" s="2"/>
      <c r="D4222" s="3"/>
      <c r="E4222" s="3"/>
      <c r="F4222" s="3"/>
      <c r="G4222" s="3"/>
      <c r="H4222" s="3"/>
      <c r="I4222" s="3"/>
      <c r="J4222" s="3"/>
    </row>
    <row r="4223" ht="15.75" customHeight="1">
      <c r="B4223" s="2"/>
      <c r="C4223" s="2"/>
      <c r="D4223" s="3"/>
      <c r="E4223" s="3"/>
      <c r="F4223" s="3"/>
      <c r="G4223" s="3"/>
      <c r="H4223" s="3"/>
      <c r="I4223" s="3"/>
      <c r="J4223" s="3"/>
    </row>
    <row r="4224" ht="15.75" customHeight="1">
      <c r="B4224" s="2"/>
      <c r="C4224" s="2"/>
      <c r="D4224" s="3"/>
      <c r="E4224" s="3"/>
      <c r="F4224" s="3"/>
      <c r="G4224" s="3"/>
      <c r="H4224" s="3"/>
      <c r="I4224" s="3"/>
      <c r="J4224" s="3"/>
    </row>
    <row r="4225" ht="15.75" customHeight="1">
      <c r="B4225" s="2"/>
      <c r="C4225" s="2"/>
      <c r="D4225" s="3"/>
      <c r="E4225" s="3"/>
      <c r="F4225" s="3"/>
      <c r="G4225" s="3"/>
      <c r="H4225" s="3"/>
      <c r="I4225" s="3"/>
      <c r="J4225" s="3"/>
    </row>
    <row r="4226" ht="15.75" customHeight="1">
      <c r="B4226" s="2"/>
      <c r="C4226" s="2"/>
      <c r="D4226" s="3"/>
      <c r="E4226" s="3"/>
      <c r="F4226" s="3"/>
      <c r="G4226" s="3"/>
      <c r="H4226" s="3"/>
      <c r="I4226" s="3"/>
      <c r="J4226" s="3"/>
    </row>
    <row r="4227" ht="15.75" customHeight="1">
      <c r="B4227" s="2"/>
      <c r="C4227" s="2"/>
      <c r="D4227" s="3"/>
      <c r="E4227" s="3"/>
      <c r="F4227" s="3"/>
      <c r="G4227" s="3"/>
      <c r="H4227" s="3"/>
      <c r="I4227" s="3"/>
      <c r="J4227" s="3"/>
    </row>
    <row r="4228" ht="15.75" customHeight="1">
      <c r="B4228" s="2"/>
      <c r="C4228" s="2"/>
      <c r="D4228" s="3"/>
      <c r="E4228" s="3"/>
      <c r="F4228" s="3"/>
      <c r="G4228" s="3"/>
      <c r="H4228" s="3"/>
      <c r="I4228" s="3"/>
      <c r="J4228" s="3"/>
    </row>
    <row r="4229" ht="15.75" customHeight="1">
      <c r="B4229" s="2"/>
      <c r="C4229" s="2"/>
      <c r="D4229" s="3"/>
      <c r="E4229" s="3"/>
      <c r="F4229" s="3"/>
      <c r="G4229" s="3"/>
      <c r="H4229" s="3"/>
      <c r="I4229" s="3"/>
      <c r="J4229" s="3"/>
    </row>
    <row r="4230" ht="15.75" customHeight="1">
      <c r="B4230" s="2"/>
      <c r="C4230" s="2"/>
      <c r="D4230" s="3"/>
      <c r="E4230" s="3"/>
      <c r="F4230" s="3"/>
      <c r="G4230" s="3"/>
      <c r="H4230" s="3"/>
      <c r="I4230" s="3"/>
      <c r="J4230" s="3"/>
    </row>
    <row r="4231" ht="15.75" customHeight="1">
      <c r="B4231" s="2"/>
      <c r="C4231" s="2"/>
      <c r="D4231" s="3"/>
      <c r="E4231" s="3"/>
      <c r="F4231" s="3"/>
      <c r="G4231" s="3"/>
      <c r="H4231" s="3"/>
      <c r="I4231" s="3"/>
      <c r="J4231" s="3"/>
    </row>
    <row r="4232" ht="15.75" customHeight="1">
      <c r="B4232" s="2"/>
      <c r="C4232" s="2"/>
      <c r="D4232" s="3"/>
      <c r="E4232" s="3"/>
      <c r="F4232" s="3"/>
      <c r="G4232" s="3"/>
      <c r="H4232" s="3"/>
      <c r="I4232" s="3"/>
      <c r="J4232" s="3"/>
    </row>
    <row r="4233" ht="15.75" customHeight="1">
      <c r="B4233" s="2"/>
      <c r="C4233" s="2"/>
      <c r="D4233" s="3"/>
      <c r="E4233" s="3"/>
      <c r="F4233" s="3"/>
      <c r="G4233" s="3"/>
      <c r="H4233" s="3"/>
      <c r="I4233" s="3"/>
      <c r="J4233" s="3"/>
    </row>
    <row r="4234" ht="15.75" customHeight="1">
      <c r="B4234" s="2"/>
      <c r="C4234" s="2"/>
      <c r="D4234" s="3"/>
      <c r="E4234" s="3"/>
      <c r="F4234" s="3"/>
      <c r="G4234" s="3"/>
      <c r="H4234" s="3"/>
      <c r="I4234" s="3"/>
      <c r="J4234" s="3"/>
    </row>
    <row r="4235" ht="15.75" customHeight="1">
      <c r="B4235" s="2"/>
      <c r="C4235" s="2"/>
      <c r="D4235" s="3"/>
      <c r="E4235" s="3"/>
      <c r="F4235" s="3"/>
      <c r="G4235" s="3"/>
      <c r="H4235" s="3"/>
      <c r="I4235" s="3"/>
      <c r="J4235" s="3"/>
    </row>
    <row r="4236" ht="15.75" customHeight="1">
      <c r="B4236" s="2"/>
      <c r="C4236" s="2"/>
      <c r="D4236" s="3"/>
      <c r="E4236" s="3"/>
      <c r="F4236" s="3"/>
      <c r="G4236" s="3"/>
      <c r="H4236" s="3"/>
      <c r="I4236" s="3"/>
      <c r="J4236" s="3"/>
    </row>
    <row r="4237" ht="15.75" customHeight="1">
      <c r="B4237" s="2"/>
      <c r="C4237" s="2"/>
      <c r="D4237" s="3"/>
      <c r="E4237" s="3"/>
      <c r="F4237" s="3"/>
      <c r="G4237" s="3"/>
      <c r="H4237" s="3"/>
      <c r="I4237" s="3"/>
      <c r="J4237" s="3"/>
    </row>
    <row r="4238" ht="15.75" customHeight="1">
      <c r="B4238" s="2"/>
      <c r="C4238" s="2"/>
      <c r="D4238" s="3"/>
      <c r="E4238" s="3"/>
      <c r="F4238" s="3"/>
      <c r="G4238" s="3"/>
      <c r="H4238" s="3"/>
      <c r="I4238" s="3"/>
      <c r="J4238" s="3"/>
    </row>
    <row r="4239" ht="15.75" customHeight="1">
      <c r="B4239" s="2"/>
      <c r="C4239" s="2"/>
      <c r="D4239" s="3"/>
      <c r="E4239" s="3"/>
      <c r="F4239" s="3"/>
      <c r="G4239" s="3"/>
      <c r="H4239" s="3"/>
      <c r="I4239" s="3"/>
      <c r="J4239" s="3"/>
    </row>
    <row r="4240" ht="15.75" customHeight="1">
      <c r="B4240" s="2"/>
      <c r="C4240" s="2"/>
      <c r="D4240" s="3"/>
      <c r="E4240" s="3"/>
      <c r="F4240" s="3"/>
      <c r="G4240" s="3"/>
      <c r="H4240" s="3"/>
      <c r="I4240" s="3"/>
      <c r="J4240" s="3"/>
    </row>
    <row r="4241" ht="15.75" customHeight="1">
      <c r="B4241" s="2"/>
      <c r="C4241" s="2"/>
      <c r="D4241" s="3"/>
      <c r="E4241" s="3"/>
      <c r="F4241" s="3"/>
      <c r="G4241" s="3"/>
      <c r="H4241" s="3"/>
      <c r="I4241" s="3"/>
      <c r="J4241" s="3"/>
    </row>
    <row r="4242" ht="15.75" customHeight="1">
      <c r="B4242" s="2"/>
      <c r="C4242" s="2"/>
      <c r="D4242" s="3"/>
      <c r="E4242" s="3"/>
      <c r="F4242" s="3"/>
      <c r="G4242" s="3"/>
      <c r="H4242" s="3"/>
      <c r="I4242" s="3"/>
      <c r="J4242" s="3"/>
    </row>
    <row r="4243" ht="15.75" customHeight="1">
      <c r="B4243" s="2"/>
      <c r="C4243" s="2"/>
      <c r="D4243" s="3"/>
      <c r="E4243" s="3"/>
      <c r="F4243" s="3"/>
      <c r="G4243" s="3"/>
      <c r="H4243" s="3"/>
      <c r="I4243" s="3"/>
      <c r="J4243" s="3"/>
    </row>
    <row r="4244" ht="15.75" customHeight="1">
      <c r="B4244" s="2"/>
      <c r="C4244" s="2"/>
      <c r="D4244" s="3"/>
      <c r="E4244" s="3"/>
      <c r="F4244" s="3"/>
      <c r="G4244" s="3"/>
      <c r="H4244" s="3"/>
      <c r="I4244" s="3"/>
      <c r="J4244" s="3"/>
    </row>
    <row r="4245" ht="15.75" customHeight="1">
      <c r="B4245" s="2"/>
      <c r="C4245" s="2"/>
      <c r="D4245" s="3"/>
      <c r="E4245" s="3"/>
      <c r="F4245" s="3"/>
      <c r="G4245" s="3"/>
      <c r="H4245" s="3"/>
      <c r="I4245" s="3"/>
      <c r="J4245" s="3"/>
    </row>
    <row r="4246" ht="15.75" customHeight="1">
      <c r="B4246" s="2"/>
      <c r="C4246" s="2"/>
      <c r="D4246" s="3"/>
      <c r="E4246" s="3"/>
      <c r="F4246" s="3"/>
      <c r="G4246" s="3"/>
      <c r="H4246" s="3"/>
      <c r="I4246" s="3"/>
      <c r="J4246" s="3"/>
    </row>
    <row r="4247" ht="15.75" customHeight="1">
      <c r="B4247" s="2"/>
      <c r="C4247" s="2"/>
      <c r="D4247" s="3"/>
      <c r="E4247" s="3"/>
      <c r="F4247" s="3"/>
      <c r="G4247" s="3"/>
      <c r="H4247" s="3"/>
      <c r="I4247" s="3"/>
      <c r="J4247" s="3"/>
    </row>
    <row r="4248" ht="15.75" customHeight="1">
      <c r="B4248" s="2"/>
      <c r="C4248" s="2"/>
      <c r="D4248" s="3"/>
      <c r="E4248" s="3"/>
      <c r="F4248" s="3"/>
      <c r="G4248" s="3"/>
      <c r="H4248" s="3"/>
      <c r="I4248" s="3"/>
      <c r="J4248" s="3"/>
    </row>
    <row r="4249" ht="15.75" customHeight="1">
      <c r="B4249" s="2"/>
      <c r="C4249" s="2"/>
      <c r="D4249" s="3"/>
      <c r="E4249" s="3"/>
      <c r="F4249" s="3"/>
      <c r="G4249" s="3"/>
      <c r="H4249" s="3"/>
      <c r="I4249" s="3"/>
      <c r="J4249" s="3"/>
    </row>
    <row r="4250" ht="15.75" customHeight="1">
      <c r="B4250" s="2"/>
      <c r="C4250" s="2"/>
      <c r="D4250" s="3"/>
      <c r="E4250" s="3"/>
      <c r="F4250" s="3"/>
      <c r="G4250" s="3"/>
      <c r="H4250" s="3"/>
      <c r="I4250" s="3"/>
      <c r="J4250" s="3"/>
    </row>
    <row r="4251" ht="15.75" customHeight="1">
      <c r="B4251" s="2"/>
      <c r="C4251" s="2"/>
      <c r="D4251" s="3"/>
      <c r="E4251" s="3"/>
      <c r="F4251" s="3"/>
      <c r="G4251" s="3"/>
      <c r="H4251" s="3"/>
      <c r="I4251" s="3"/>
      <c r="J4251" s="3"/>
    </row>
    <row r="4252" ht="15.75" customHeight="1">
      <c r="B4252" s="2"/>
      <c r="C4252" s="2"/>
      <c r="D4252" s="3"/>
      <c r="E4252" s="3"/>
      <c r="F4252" s="3"/>
      <c r="G4252" s="3"/>
      <c r="H4252" s="3"/>
      <c r="I4252" s="3"/>
      <c r="J4252" s="3"/>
    </row>
    <row r="4253" ht="15.75" customHeight="1">
      <c r="B4253" s="2"/>
      <c r="C4253" s="2"/>
      <c r="D4253" s="3"/>
      <c r="E4253" s="3"/>
      <c r="F4253" s="3"/>
      <c r="G4253" s="3"/>
      <c r="H4253" s="3"/>
      <c r="I4253" s="3"/>
      <c r="J4253" s="3"/>
    </row>
    <row r="4254" ht="15.75" customHeight="1">
      <c r="B4254" s="2"/>
      <c r="C4254" s="2"/>
      <c r="D4254" s="3"/>
      <c r="E4254" s="3"/>
      <c r="F4254" s="3"/>
      <c r="G4254" s="3"/>
      <c r="H4254" s="3"/>
      <c r="I4254" s="3"/>
      <c r="J4254" s="3"/>
    </row>
    <row r="4255" ht="15.75" customHeight="1">
      <c r="B4255" s="2"/>
      <c r="C4255" s="2"/>
      <c r="D4255" s="3"/>
      <c r="E4255" s="3"/>
      <c r="F4255" s="3"/>
      <c r="G4255" s="3"/>
      <c r="H4255" s="3"/>
      <c r="I4255" s="3"/>
      <c r="J4255" s="3"/>
    </row>
    <row r="4256" ht="15.75" customHeight="1">
      <c r="B4256" s="2"/>
      <c r="C4256" s="2"/>
      <c r="D4256" s="3"/>
      <c r="E4256" s="3"/>
      <c r="F4256" s="3"/>
      <c r="G4256" s="3"/>
      <c r="H4256" s="3"/>
      <c r="I4256" s="3"/>
      <c r="J4256" s="3"/>
    </row>
    <row r="4257" ht="15.75" customHeight="1">
      <c r="B4257" s="2"/>
      <c r="C4257" s="2"/>
      <c r="D4257" s="3"/>
      <c r="E4257" s="3"/>
      <c r="F4257" s="3"/>
      <c r="G4257" s="3"/>
      <c r="H4257" s="3"/>
      <c r="I4257" s="3"/>
      <c r="J4257" s="3"/>
    </row>
    <row r="4258" ht="15.75" customHeight="1">
      <c r="B4258" s="2"/>
      <c r="C4258" s="2"/>
      <c r="D4258" s="3"/>
      <c r="E4258" s="3"/>
      <c r="F4258" s="3"/>
      <c r="G4258" s="3"/>
      <c r="H4258" s="3"/>
      <c r="I4258" s="3"/>
      <c r="J4258" s="3"/>
    </row>
    <row r="4259" ht="15.75" customHeight="1">
      <c r="B4259" s="2"/>
      <c r="C4259" s="2"/>
      <c r="D4259" s="3"/>
      <c r="E4259" s="3"/>
      <c r="F4259" s="3"/>
      <c r="G4259" s="3"/>
      <c r="H4259" s="3"/>
      <c r="I4259" s="3"/>
      <c r="J4259" s="3"/>
    </row>
    <row r="4260" ht="15.75" customHeight="1">
      <c r="B4260" s="2"/>
      <c r="C4260" s="2"/>
      <c r="D4260" s="3"/>
      <c r="E4260" s="3"/>
      <c r="F4260" s="3"/>
      <c r="G4260" s="3"/>
      <c r="H4260" s="3"/>
      <c r="I4260" s="3"/>
      <c r="J4260" s="3"/>
    </row>
    <row r="4261" ht="15.75" customHeight="1">
      <c r="B4261" s="2"/>
      <c r="C4261" s="2"/>
      <c r="D4261" s="3"/>
      <c r="E4261" s="3"/>
      <c r="F4261" s="3"/>
      <c r="G4261" s="3"/>
      <c r="H4261" s="3"/>
      <c r="I4261" s="3"/>
      <c r="J4261" s="3"/>
    </row>
    <row r="4262" ht="15.75" customHeight="1">
      <c r="B4262" s="2"/>
      <c r="C4262" s="2"/>
      <c r="D4262" s="3"/>
      <c r="E4262" s="3"/>
      <c r="F4262" s="3"/>
      <c r="G4262" s="3"/>
      <c r="H4262" s="3"/>
      <c r="I4262" s="3"/>
      <c r="J4262" s="3"/>
    </row>
    <row r="4263" ht="15.75" customHeight="1">
      <c r="B4263" s="2"/>
      <c r="C4263" s="2"/>
      <c r="D4263" s="3"/>
      <c r="E4263" s="3"/>
      <c r="F4263" s="3"/>
      <c r="G4263" s="3"/>
      <c r="H4263" s="3"/>
      <c r="I4263" s="3"/>
      <c r="J4263" s="3"/>
    </row>
    <row r="4264" ht="15.75" customHeight="1">
      <c r="B4264" s="2"/>
      <c r="C4264" s="2"/>
      <c r="D4264" s="3"/>
      <c r="E4264" s="3"/>
      <c r="F4264" s="3"/>
      <c r="G4264" s="3"/>
      <c r="H4264" s="3"/>
      <c r="I4264" s="3"/>
      <c r="J4264" s="3"/>
    </row>
    <row r="4265" ht="15.75" customHeight="1">
      <c r="B4265" s="2"/>
      <c r="C4265" s="2"/>
      <c r="D4265" s="3"/>
      <c r="E4265" s="3"/>
      <c r="F4265" s="3"/>
      <c r="G4265" s="3"/>
      <c r="H4265" s="3"/>
      <c r="I4265" s="3"/>
      <c r="J4265" s="3"/>
    </row>
    <row r="4266" ht="15.75" customHeight="1">
      <c r="B4266" s="2"/>
      <c r="C4266" s="2"/>
      <c r="D4266" s="3"/>
      <c r="E4266" s="3"/>
      <c r="F4266" s="3"/>
      <c r="G4266" s="3"/>
      <c r="H4266" s="3"/>
      <c r="I4266" s="3"/>
      <c r="J4266" s="3"/>
    </row>
    <row r="4267" ht="15.75" customHeight="1">
      <c r="B4267" s="2"/>
      <c r="C4267" s="2"/>
      <c r="D4267" s="3"/>
      <c r="E4267" s="3"/>
      <c r="F4267" s="3"/>
      <c r="G4267" s="3"/>
      <c r="H4267" s="3"/>
      <c r="I4267" s="3"/>
      <c r="J4267" s="3"/>
    </row>
    <row r="4268" ht="15.75" customHeight="1">
      <c r="B4268" s="2"/>
      <c r="C4268" s="2"/>
      <c r="D4268" s="3"/>
      <c r="E4268" s="3"/>
      <c r="F4268" s="3"/>
      <c r="G4268" s="3"/>
      <c r="H4268" s="3"/>
      <c r="I4268" s="3"/>
      <c r="J4268" s="3"/>
    </row>
    <row r="4269" ht="15.75" customHeight="1">
      <c r="B4269" s="2"/>
      <c r="C4269" s="2"/>
      <c r="D4269" s="3"/>
      <c r="E4269" s="3"/>
      <c r="F4269" s="3"/>
      <c r="G4269" s="3"/>
      <c r="H4269" s="3"/>
      <c r="I4269" s="3"/>
      <c r="J4269" s="3"/>
    </row>
    <row r="4270" ht="15.75" customHeight="1">
      <c r="B4270" s="2"/>
      <c r="C4270" s="2"/>
      <c r="D4270" s="3"/>
      <c r="E4270" s="3"/>
      <c r="F4270" s="3"/>
      <c r="G4270" s="3"/>
      <c r="H4270" s="3"/>
      <c r="I4270" s="3"/>
      <c r="J4270" s="3"/>
    </row>
    <row r="4271" ht="15.75" customHeight="1">
      <c r="B4271" s="2"/>
      <c r="C4271" s="2"/>
      <c r="D4271" s="3"/>
      <c r="E4271" s="3"/>
      <c r="F4271" s="3"/>
      <c r="G4271" s="3"/>
      <c r="H4271" s="3"/>
      <c r="I4271" s="3"/>
      <c r="J4271" s="3"/>
    </row>
    <row r="4272" ht="15.75" customHeight="1">
      <c r="B4272" s="2"/>
      <c r="C4272" s="2"/>
      <c r="D4272" s="3"/>
      <c r="E4272" s="3"/>
      <c r="F4272" s="3"/>
      <c r="G4272" s="3"/>
      <c r="H4272" s="3"/>
      <c r="I4272" s="3"/>
      <c r="J4272" s="3"/>
    </row>
    <row r="4273" ht="15.75" customHeight="1">
      <c r="B4273" s="2"/>
      <c r="C4273" s="2"/>
      <c r="D4273" s="3"/>
      <c r="E4273" s="3"/>
      <c r="F4273" s="3"/>
      <c r="G4273" s="3"/>
      <c r="H4273" s="3"/>
      <c r="I4273" s="3"/>
      <c r="J4273" s="3"/>
    </row>
    <row r="4274" ht="15.75" customHeight="1">
      <c r="B4274" s="2"/>
      <c r="C4274" s="2"/>
      <c r="D4274" s="3"/>
      <c r="E4274" s="3"/>
      <c r="F4274" s="3"/>
      <c r="G4274" s="3"/>
      <c r="H4274" s="3"/>
      <c r="I4274" s="3"/>
      <c r="J4274" s="3"/>
    </row>
    <row r="4275" ht="15.75" customHeight="1">
      <c r="B4275" s="2"/>
      <c r="C4275" s="2"/>
      <c r="D4275" s="3"/>
      <c r="E4275" s="3"/>
      <c r="F4275" s="3"/>
      <c r="G4275" s="3"/>
      <c r="H4275" s="3"/>
      <c r="I4275" s="3"/>
      <c r="J4275" s="3"/>
    </row>
    <row r="4276" ht="15.75" customHeight="1">
      <c r="B4276" s="2"/>
      <c r="C4276" s="2"/>
      <c r="D4276" s="3"/>
      <c r="E4276" s="3"/>
      <c r="F4276" s="3"/>
      <c r="G4276" s="3"/>
      <c r="H4276" s="3"/>
      <c r="I4276" s="3"/>
      <c r="J4276" s="3"/>
    </row>
    <row r="4277" ht="15.75" customHeight="1">
      <c r="B4277" s="2"/>
      <c r="C4277" s="2"/>
      <c r="D4277" s="3"/>
      <c r="E4277" s="3"/>
      <c r="F4277" s="3"/>
      <c r="G4277" s="3"/>
      <c r="H4277" s="3"/>
      <c r="I4277" s="3"/>
      <c r="J4277" s="3"/>
    </row>
    <row r="4278" ht="15.75" customHeight="1">
      <c r="B4278" s="2"/>
      <c r="C4278" s="2"/>
      <c r="D4278" s="3"/>
      <c r="E4278" s="3"/>
      <c r="F4278" s="3"/>
      <c r="G4278" s="3"/>
      <c r="H4278" s="3"/>
      <c r="I4278" s="3"/>
      <c r="J4278" s="3"/>
    </row>
    <row r="4279" ht="15.75" customHeight="1">
      <c r="B4279" s="2"/>
      <c r="C4279" s="2"/>
      <c r="D4279" s="3"/>
      <c r="E4279" s="3"/>
      <c r="F4279" s="3"/>
      <c r="G4279" s="3"/>
      <c r="H4279" s="3"/>
      <c r="I4279" s="3"/>
      <c r="J4279" s="3"/>
    </row>
    <row r="4280" ht="15.75" customHeight="1">
      <c r="B4280" s="2"/>
      <c r="C4280" s="2"/>
      <c r="D4280" s="3"/>
      <c r="E4280" s="3"/>
      <c r="F4280" s="3"/>
      <c r="G4280" s="3"/>
      <c r="H4280" s="3"/>
      <c r="I4280" s="3"/>
      <c r="J4280" s="3"/>
    </row>
    <row r="4281" ht="15.75" customHeight="1">
      <c r="B4281" s="2"/>
      <c r="C4281" s="2"/>
      <c r="D4281" s="3"/>
      <c r="E4281" s="3"/>
      <c r="F4281" s="3"/>
      <c r="G4281" s="3"/>
      <c r="H4281" s="3"/>
      <c r="I4281" s="3"/>
      <c r="J4281" s="3"/>
    </row>
    <row r="4282" ht="15.75" customHeight="1">
      <c r="B4282" s="2"/>
      <c r="C4282" s="2"/>
      <c r="D4282" s="3"/>
      <c r="E4282" s="3"/>
      <c r="F4282" s="3"/>
      <c r="G4282" s="3"/>
      <c r="H4282" s="3"/>
      <c r="I4282" s="3"/>
      <c r="J4282" s="3"/>
    </row>
    <row r="4283" ht="15.75" customHeight="1">
      <c r="B4283" s="2"/>
      <c r="C4283" s="2"/>
      <c r="D4283" s="3"/>
      <c r="E4283" s="3"/>
      <c r="F4283" s="3"/>
      <c r="G4283" s="3"/>
      <c r="H4283" s="3"/>
      <c r="I4283" s="3"/>
      <c r="J4283" s="3"/>
    </row>
    <row r="4284" ht="15.75" customHeight="1">
      <c r="B4284" s="2"/>
      <c r="C4284" s="2"/>
      <c r="D4284" s="3"/>
      <c r="E4284" s="3"/>
      <c r="F4284" s="3"/>
      <c r="G4284" s="3"/>
      <c r="H4284" s="3"/>
      <c r="I4284" s="3"/>
      <c r="J4284" s="3"/>
    </row>
    <row r="4285" ht="15.75" customHeight="1">
      <c r="B4285" s="2"/>
      <c r="C4285" s="2"/>
      <c r="D4285" s="3"/>
      <c r="E4285" s="3"/>
      <c r="F4285" s="3"/>
      <c r="G4285" s="3"/>
      <c r="H4285" s="3"/>
      <c r="I4285" s="3"/>
      <c r="J4285" s="3"/>
    </row>
    <row r="4286" ht="15.75" customHeight="1">
      <c r="B4286" s="2"/>
      <c r="C4286" s="2"/>
      <c r="D4286" s="3"/>
      <c r="E4286" s="3"/>
      <c r="F4286" s="3"/>
      <c r="G4286" s="3"/>
      <c r="H4286" s="3"/>
      <c r="I4286" s="3"/>
      <c r="J4286" s="3"/>
    </row>
    <row r="4287" ht="15.75" customHeight="1">
      <c r="B4287" s="2"/>
      <c r="C4287" s="2"/>
      <c r="D4287" s="3"/>
      <c r="E4287" s="3"/>
      <c r="F4287" s="3"/>
      <c r="G4287" s="3"/>
      <c r="H4287" s="3"/>
      <c r="I4287" s="3"/>
      <c r="J4287" s="3"/>
    </row>
    <row r="4288" ht="15.75" customHeight="1">
      <c r="B4288" s="2"/>
      <c r="C4288" s="2"/>
      <c r="D4288" s="3"/>
      <c r="E4288" s="3"/>
      <c r="F4288" s="3"/>
      <c r="G4288" s="3"/>
      <c r="H4288" s="3"/>
      <c r="I4288" s="3"/>
      <c r="J4288" s="3"/>
    </row>
    <row r="4289" ht="15.75" customHeight="1">
      <c r="B4289" s="2"/>
      <c r="C4289" s="2"/>
      <c r="D4289" s="3"/>
      <c r="E4289" s="3"/>
      <c r="F4289" s="3"/>
      <c r="G4289" s="3"/>
      <c r="H4289" s="3"/>
      <c r="I4289" s="3"/>
      <c r="J4289" s="3"/>
    </row>
    <row r="4290" ht="15.75" customHeight="1">
      <c r="B4290" s="2"/>
      <c r="C4290" s="2"/>
      <c r="D4290" s="3"/>
      <c r="E4290" s="3"/>
      <c r="F4290" s="3"/>
      <c r="G4290" s="3"/>
      <c r="H4290" s="3"/>
      <c r="I4290" s="3"/>
      <c r="J4290" s="3"/>
    </row>
    <row r="4291" ht="15.75" customHeight="1">
      <c r="B4291" s="2"/>
      <c r="C4291" s="2"/>
      <c r="D4291" s="3"/>
      <c r="E4291" s="3"/>
      <c r="F4291" s="3"/>
      <c r="G4291" s="3"/>
      <c r="H4291" s="3"/>
      <c r="I4291" s="3"/>
      <c r="J4291" s="3"/>
    </row>
    <row r="4292" ht="15.75" customHeight="1">
      <c r="B4292" s="2"/>
      <c r="C4292" s="2"/>
      <c r="D4292" s="3"/>
      <c r="E4292" s="3"/>
      <c r="F4292" s="3"/>
      <c r="G4292" s="3"/>
      <c r="H4292" s="3"/>
      <c r="I4292" s="3"/>
      <c r="J4292" s="3"/>
    </row>
    <row r="4293" ht="15.75" customHeight="1">
      <c r="B4293" s="2"/>
      <c r="C4293" s="2"/>
      <c r="D4293" s="3"/>
      <c r="E4293" s="3"/>
      <c r="F4293" s="3"/>
      <c r="G4293" s="3"/>
      <c r="H4293" s="3"/>
      <c r="I4293" s="3"/>
      <c r="J4293" s="3"/>
    </row>
    <row r="4294" ht="15.75" customHeight="1">
      <c r="B4294" s="2"/>
      <c r="C4294" s="2"/>
      <c r="D4294" s="3"/>
      <c r="E4294" s="3"/>
      <c r="F4294" s="3"/>
      <c r="G4294" s="3"/>
      <c r="H4294" s="3"/>
      <c r="I4294" s="3"/>
      <c r="J4294" s="3"/>
    </row>
    <row r="4295" ht="15.75" customHeight="1">
      <c r="B4295" s="2"/>
      <c r="C4295" s="2"/>
      <c r="D4295" s="3"/>
      <c r="E4295" s="3"/>
      <c r="F4295" s="3"/>
      <c r="G4295" s="3"/>
      <c r="H4295" s="3"/>
      <c r="I4295" s="3"/>
      <c r="J4295" s="3"/>
    </row>
    <row r="4296" ht="15.75" customHeight="1">
      <c r="B4296" s="2"/>
      <c r="C4296" s="2"/>
      <c r="D4296" s="3"/>
      <c r="E4296" s="3"/>
      <c r="F4296" s="3"/>
      <c r="G4296" s="3"/>
      <c r="H4296" s="3"/>
      <c r="I4296" s="3"/>
      <c r="J4296" s="3"/>
    </row>
    <row r="4297" ht="15.75" customHeight="1">
      <c r="B4297" s="2"/>
      <c r="C4297" s="2"/>
      <c r="D4297" s="3"/>
      <c r="E4297" s="3"/>
      <c r="F4297" s="3"/>
      <c r="G4297" s="3"/>
      <c r="H4297" s="3"/>
      <c r="I4297" s="3"/>
      <c r="J4297" s="3"/>
    </row>
    <row r="4298" ht="15.75" customHeight="1">
      <c r="B4298" s="2"/>
      <c r="C4298" s="2"/>
      <c r="D4298" s="3"/>
      <c r="E4298" s="3"/>
      <c r="F4298" s="3"/>
      <c r="G4298" s="3"/>
      <c r="H4298" s="3"/>
      <c r="I4298" s="3"/>
      <c r="J4298" s="3"/>
    </row>
    <row r="4299" ht="15.75" customHeight="1">
      <c r="B4299" s="2"/>
      <c r="C4299" s="2"/>
      <c r="D4299" s="3"/>
      <c r="E4299" s="3"/>
      <c r="F4299" s="3"/>
      <c r="G4299" s="3"/>
      <c r="H4299" s="3"/>
      <c r="I4299" s="3"/>
      <c r="J4299" s="3"/>
    </row>
    <row r="4300" ht="15.75" customHeight="1">
      <c r="B4300" s="2"/>
      <c r="C4300" s="2"/>
      <c r="D4300" s="3"/>
      <c r="E4300" s="3"/>
      <c r="F4300" s="3"/>
      <c r="G4300" s="3"/>
      <c r="H4300" s="3"/>
      <c r="I4300" s="3"/>
      <c r="J4300" s="3"/>
    </row>
    <row r="4301" ht="15.75" customHeight="1">
      <c r="B4301" s="2"/>
      <c r="C4301" s="2"/>
      <c r="D4301" s="3"/>
      <c r="E4301" s="3"/>
      <c r="F4301" s="3"/>
      <c r="G4301" s="3"/>
      <c r="H4301" s="3"/>
      <c r="I4301" s="3"/>
      <c r="J4301" s="3"/>
    </row>
    <row r="4302" ht="15.75" customHeight="1">
      <c r="B4302" s="2"/>
      <c r="C4302" s="2"/>
      <c r="D4302" s="3"/>
      <c r="E4302" s="3"/>
      <c r="F4302" s="3"/>
      <c r="G4302" s="3"/>
      <c r="H4302" s="3"/>
      <c r="I4302" s="3"/>
      <c r="J4302" s="3"/>
    </row>
    <row r="4303" ht="15.75" customHeight="1">
      <c r="B4303" s="2"/>
      <c r="C4303" s="2"/>
      <c r="D4303" s="3"/>
      <c r="E4303" s="3"/>
      <c r="F4303" s="3"/>
      <c r="G4303" s="3"/>
      <c r="H4303" s="3"/>
      <c r="I4303" s="3"/>
      <c r="J4303" s="3"/>
    </row>
    <row r="4304" ht="15.75" customHeight="1">
      <c r="B4304" s="2"/>
      <c r="C4304" s="2"/>
      <c r="D4304" s="3"/>
      <c r="E4304" s="3"/>
      <c r="F4304" s="3"/>
      <c r="G4304" s="3"/>
      <c r="H4304" s="3"/>
      <c r="I4304" s="3"/>
      <c r="J4304" s="3"/>
    </row>
    <row r="4305" ht="15.75" customHeight="1">
      <c r="B4305" s="2"/>
      <c r="C4305" s="2"/>
      <c r="D4305" s="3"/>
      <c r="E4305" s="3"/>
      <c r="F4305" s="3"/>
      <c r="G4305" s="3"/>
      <c r="H4305" s="3"/>
      <c r="I4305" s="3"/>
      <c r="J4305" s="3"/>
    </row>
    <row r="4306" ht="15.75" customHeight="1">
      <c r="B4306" s="2"/>
      <c r="C4306" s="2"/>
      <c r="D4306" s="3"/>
      <c r="E4306" s="3"/>
      <c r="F4306" s="3"/>
      <c r="G4306" s="3"/>
      <c r="H4306" s="3"/>
      <c r="I4306" s="3"/>
      <c r="J4306" s="3"/>
    </row>
    <row r="4307" ht="15.75" customHeight="1">
      <c r="B4307" s="2"/>
      <c r="C4307" s="2"/>
      <c r="D4307" s="3"/>
      <c r="E4307" s="3"/>
      <c r="F4307" s="3"/>
      <c r="G4307" s="3"/>
      <c r="H4307" s="3"/>
      <c r="I4307" s="3"/>
      <c r="J4307" s="3"/>
    </row>
    <row r="4308" ht="15.75" customHeight="1">
      <c r="B4308" s="2"/>
      <c r="C4308" s="2"/>
      <c r="D4308" s="3"/>
      <c r="E4308" s="3"/>
      <c r="F4308" s="3"/>
      <c r="G4308" s="3"/>
      <c r="H4308" s="3"/>
      <c r="I4308" s="3"/>
      <c r="J4308" s="3"/>
    </row>
    <row r="4309" ht="15.75" customHeight="1">
      <c r="B4309" s="2"/>
      <c r="C4309" s="2"/>
      <c r="D4309" s="3"/>
      <c r="E4309" s="3"/>
      <c r="F4309" s="3"/>
      <c r="G4309" s="3"/>
      <c r="H4309" s="3"/>
      <c r="I4309" s="3"/>
      <c r="J4309" s="3"/>
    </row>
    <row r="4310" ht="15.75" customHeight="1">
      <c r="B4310" s="2"/>
      <c r="C4310" s="2"/>
      <c r="D4310" s="3"/>
      <c r="E4310" s="3"/>
      <c r="F4310" s="3"/>
      <c r="G4310" s="3"/>
      <c r="H4310" s="3"/>
      <c r="I4310" s="3"/>
      <c r="J4310" s="3"/>
    </row>
    <row r="4311" ht="15.75" customHeight="1">
      <c r="B4311" s="2"/>
      <c r="C4311" s="2"/>
      <c r="D4311" s="3"/>
      <c r="E4311" s="3"/>
      <c r="F4311" s="3"/>
      <c r="G4311" s="3"/>
      <c r="H4311" s="3"/>
      <c r="I4311" s="3"/>
      <c r="J4311" s="3"/>
    </row>
    <row r="4312" ht="15.75" customHeight="1">
      <c r="B4312" s="2"/>
      <c r="C4312" s="2"/>
      <c r="D4312" s="3"/>
      <c r="E4312" s="3"/>
      <c r="F4312" s="3"/>
      <c r="G4312" s="3"/>
      <c r="H4312" s="3"/>
      <c r="I4312" s="3"/>
      <c r="J4312" s="3"/>
    </row>
    <row r="4313" ht="15.75" customHeight="1">
      <c r="B4313" s="2"/>
      <c r="C4313" s="2"/>
      <c r="D4313" s="3"/>
      <c r="E4313" s="3"/>
      <c r="F4313" s="3"/>
      <c r="G4313" s="3"/>
      <c r="H4313" s="3"/>
      <c r="I4313" s="3"/>
      <c r="J4313" s="3"/>
    </row>
    <row r="4314" ht="15.75" customHeight="1">
      <c r="B4314" s="2"/>
      <c r="C4314" s="2"/>
      <c r="D4314" s="3"/>
      <c r="E4314" s="3"/>
      <c r="F4314" s="3"/>
      <c r="G4314" s="3"/>
      <c r="H4314" s="3"/>
      <c r="I4314" s="3"/>
      <c r="J4314" s="3"/>
    </row>
    <row r="4315" ht="15.75" customHeight="1">
      <c r="B4315" s="2"/>
      <c r="C4315" s="2"/>
      <c r="D4315" s="3"/>
      <c r="E4315" s="3"/>
      <c r="F4315" s="3"/>
      <c r="G4315" s="3"/>
      <c r="H4315" s="3"/>
      <c r="I4315" s="3"/>
      <c r="J4315" s="3"/>
    </row>
    <row r="4316" ht="15.75" customHeight="1">
      <c r="B4316" s="2"/>
      <c r="C4316" s="2"/>
      <c r="D4316" s="3"/>
      <c r="E4316" s="3"/>
      <c r="F4316" s="3"/>
      <c r="G4316" s="3"/>
      <c r="H4316" s="3"/>
      <c r="I4316" s="3"/>
      <c r="J4316" s="3"/>
    </row>
    <row r="4317" ht="15.75" customHeight="1">
      <c r="B4317" s="2"/>
      <c r="C4317" s="2"/>
      <c r="D4317" s="3"/>
      <c r="E4317" s="3"/>
      <c r="F4317" s="3"/>
      <c r="G4317" s="3"/>
      <c r="H4317" s="3"/>
      <c r="I4317" s="3"/>
      <c r="J4317" s="3"/>
    </row>
    <row r="4318" ht="15.75" customHeight="1">
      <c r="B4318" s="2"/>
      <c r="C4318" s="2"/>
      <c r="D4318" s="3"/>
      <c r="E4318" s="3"/>
      <c r="F4318" s="3"/>
      <c r="G4318" s="3"/>
      <c r="H4318" s="3"/>
      <c r="I4318" s="3"/>
      <c r="J4318" s="3"/>
    </row>
    <row r="4319" ht="15.75" customHeight="1">
      <c r="B4319" s="2"/>
      <c r="C4319" s="2"/>
      <c r="D4319" s="3"/>
      <c r="E4319" s="3"/>
      <c r="F4319" s="3"/>
      <c r="G4319" s="3"/>
      <c r="H4319" s="3"/>
      <c r="I4319" s="3"/>
      <c r="J4319" s="3"/>
    </row>
    <row r="4320" ht="15.75" customHeight="1">
      <c r="B4320" s="2"/>
      <c r="C4320" s="2"/>
      <c r="D4320" s="3"/>
      <c r="E4320" s="3"/>
      <c r="F4320" s="3"/>
      <c r="G4320" s="3"/>
      <c r="H4320" s="3"/>
      <c r="I4320" s="3"/>
      <c r="J4320" s="3"/>
    </row>
    <row r="4321" ht="15.75" customHeight="1">
      <c r="B4321" s="2"/>
      <c r="C4321" s="2"/>
      <c r="D4321" s="3"/>
      <c r="E4321" s="3"/>
      <c r="F4321" s="3"/>
      <c r="G4321" s="3"/>
      <c r="H4321" s="3"/>
      <c r="I4321" s="3"/>
      <c r="J4321" s="3"/>
    </row>
    <row r="4322" ht="15.75" customHeight="1">
      <c r="B4322" s="2"/>
      <c r="C4322" s="2"/>
      <c r="D4322" s="3"/>
      <c r="E4322" s="3"/>
      <c r="F4322" s="3"/>
      <c r="G4322" s="3"/>
      <c r="H4322" s="3"/>
      <c r="I4322" s="3"/>
      <c r="J4322" s="3"/>
    </row>
    <row r="4323" ht="15.75" customHeight="1">
      <c r="B4323" s="2"/>
      <c r="C4323" s="2"/>
      <c r="D4323" s="3"/>
      <c r="E4323" s="3"/>
      <c r="F4323" s="3"/>
      <c r="G4323" s="3"/>
      <c r="H4323" s="3"/>
      <c r="I4323" s="3"/>
      <c r="J4323" s="3"/>
    </row>
    <row r="4324" ht="15.75" customHeight="1">
      <c r="B4324" s="2"/>
      <c r="C4324" s="2"/>
      <c r="D4324" s="3"/>
      <c r="E4324" s="3"/>
      <c r="F4324" s="3"/>
      <c r="G4324" s="3"/>
      <c r="H4324" s="3"/>
      <c r="I4324" s="3"/>
      <c r="J4324" s="3"/>
    </row>
    <row r="4325" ht="15.75" customHeight="1">
      <c r="B4325" s="2"/>
      <c r="C4325" s="2"/>
      <c r="D4325" s="3"/>
      <c r="E4325" s="3"/>
      <c r="F4325" s="3"/>
      <c r="G4325" s="3"/>
      <c r="H4325" s="3"/>
      <c r="I4325" s="3"/>
      <c r="J4325" s="3"/>
    </row>
    <row r="4326" ht="15.75" customHeight="1">
      <c r="B4326" s="2"/>
      <c r="C4326" s="2"/>
      <c r="D4326" s="3"/>
      <c r="E4326" s="3"/>
      <c r="F4326" s="3"/>
      <c r="G4326" s="3"/>
      <c r="H4326" s="3"/>
      <c r="I4326" s="3"/>
      <c r="J4326" s="3"/>
    </row>
    <row r="4327" ht="15.75" customHeight="1">
      <c r="B4327" s="2"/>
      <c r="C4327" s="2"/>
      <c r="D4327" s="3"/>
      <c r="E4327" s="3"/>
      <c r="F4327" s="3"/>
      <c r="G4327" s="3"/>
      <c r="H4327" s="3"/>
      <c r="I4327" s="3"/>
      <c r="J4327" s="3"/>
    </row>
    <row r="4328" ht="15.75" customHeight="1">
      <c r="B4328" s="2"/>
      <c r="C4328" s="2"/>
      <c r="D4328" s="3"/>
      <c r="E4328" s="3"/>
      <c r="F4328" s="3"/>
      <c r="G4328" s="3"/>
      <c r="H4328" s="3"/>
      <c r="I4328" s="3"/>
      <c r="J4328" s="3"/>
    </row>
    <row r="4329" ht="15.75" customHeight="1">
      <c r="B4329" s="2"/>
      <c r="C4329" s="2"/>
      <c r="D4329" s="3"/>
      <c r="E4329" s="3"/>
      <c r="F4329" s="3"/>
      <c r="G4329" s="3"/>
      <c r="H4329" s="3"/>
      <c r="I4329" s="3"/>
      <c r="J4329" s="3"/>
    </row>
    <row r="4330" ht="15.75" customHeight="1">
      <c r="B4330" s="2"/>
      <c r="C4330" s="2"/>
      <c r="D4330" s="3"/>
      <c r="E4330" s="3"/>
      <c r="F4330" s="3"/>
      <c r="G4330" s="3"/>
      <c r="H4330" s="3"/>
      <c r="I4330" s="3"/>
      <c r="J4330" s="3"/>
    </row>
    <row r="4331" ht="15.75" customHeight="1">
      <c r="B4331" s="2"/>
      <c r="C4331" s="2"/>
      <c r="D4331" s="3"/>
      <c r="E4331" s="3"/>
      <c r="F4331" s="3"/>
      <c r="G4331" s="3"/>
      <c r="H4331" s="3"/>
      <c r="I4331" s="3"/>
      <c r="J4331" s="3"/>
    </row>
    <row r="4332" ht="15.75" customHeight="1">
      <c r="B4332" s="2"/>
      <c r="C4332" s="2"/>
      <c r="D4332" s="3"/>
      <c r="E4332" s="3"/>
      <c r="F4332" s="3"/>
      <c r="G4332" s="3"/>
      <c r="H4332" s="3"/>
      <c r="I4332" s="3"/>
      <c r="J4332" s="3"/>
    </row>
    <row r="4333" ht="15.75" customHeight="1">
      <c r="B4333" s="2"/>
      <c r="C4333" s="2"/>
      <c r="D4333" s="3"/>
      <c r="E4333" s="3"/>
      <c r="F4333" s="3"/>
      <c r="G4333" s="3"/>
      <c r="H4333" s="3"/>
      <c r="I4333" s="3"/>
      <c r="J4333" s="3"/>
    </row>
    <row r="4334" ht="15.75" customHeight="1">
      <c r="B4334" s="2"/>
      <c r="C4334" s="2"/>
      <c r="D4334" s="3"/>
      <c r="E4334" s="3"/>
      <c r="F4334" s="3"/>
      <c r="G4334" s="3"/>
      <c r="H4334" s="3"/>
      <c r="I4334" s="3"/>
      <c r="J4334" s="3"/>
    </row>
    <row r="4335" ht="15.75" customHeight="1">
      <c r="B4335" s="2"/>
      <c r="C4335" s="2"/>
      <c r="D4335" s="3"/>
      <c r="E4335" s="3"/>
      <c r="F4335" s="3"/>
      <c r="G4335" s="3"/>
      <c r="H4335" s="3"/>
      <c r="I4335" s="3"/>
      <c r="J4335" s="3"/>
    </row>
    <row r="4336" ht="15.75" customHeight="1">
      <c r="B4336" s="2"/>
      <c r="C4336" s="2"/>
      <c r="D4336" s="3"/>
      <c r="E4336" s="3"/>
      <c r="F4336" s="3"/>
      <c r="G4336" s="3"/>
      <c r="H4336" s="3"/>
      <c r="I4336" s="3"/>
      <c r="J4336" s="3"/>
    </row>
    <row r="4337" ht="15.75" customHeight="1">
      <c r="B4337" s="2"/>
      <c r="C4337" s="2"/>
      <c r="D4337" s="3"/>
      <c r="E4337" s="3"/>
      <c r="F4337" s="3"/>
      <c r="G4337" s="3"/>
      <c r="H4337" s="3"/>
      <c r="I4337" s="3"/>
      <c r="J4337" s="3"/>
    </row>
    <row r="4338" ht="15.75" customHeight="1">
      <c r="B4338" s="2"/>
      <c r="C4338" s="2"/>
      <c r="D4338" s="3"/>
      <c r="E4338" s="3"/>
      <c r="F4338" s="3"/>
      <c r="G4338" s="3"/>
      <c r="H4338" s="3"/>
      <c r="I4338" s="3"/>
      <c r="J4338" s="3"/>
    </row>
    <row r="4339" ht="15.75" customHeight="1">
      <c r="B4339" s="2"/>
      <c r="C4339" s="2"/>
      <c r="D4339" s="3"/>
      <c r="E4339" s="3"/>
      <c r="F4339" s="3"/>
      <c r="G4339" s="3"/>
      <c r="H4339" s="3"/>
      <c r="I4339" s="3"/>
      <c r="J4339" s="3"/>
    </row>
    <row r="4340" ht="15.75" customHeight="1">
      <c r="B4340" s="2"/>
      <c r="C4340" s="2"/>
      <c r="D4340" s="3"/>
      <c r="E4340" s="3"/>
      <c r="F4340" s="3"/>
      <c r="G4340" s="3"/>
      <c r="H4340" s="3"/>
      <c r="I4340" s="3"/>
      <c r="J4340" s="3"/>
    </row>
    <row r="4341" ht="15.75" customHeight="1">
      <c r="B4341" s="2"/>
      <c r="C4341" s="2"/>
      <c r="D4341" s="3"/>
      <c r="E4341" s="3"/>
      <c r="F4341" s="3"/>
      <c r="G4341" s="3"/>
      <c r="H4341" s="3"/>
      <c r="I4341" s="3"/>
      <c r="J4341" s="3"/>
    </row>
    <row r="4342" ht="15.75" customHeight="1">
      <c r="B4342" s="2"/>
      <c r="C4342" s="2"/>
      <c r="D4342" s="3"/>
      <c r="E4342" s="3"/>
      <c r="F4342" s="3"/>
      <c r="G4342" s="3"/>
      <c r="H4342" s="3"/>
      <c r="I4342" s="3"/>
      <c r="J4342" s="3"/>
    </row>
    <row r="4343" ht="15.75" customHeight="1">
      <c r="B4343" s="2"/>
      <c r="C4343" s="2"/>
      <c r="D4343" s="3"/>
      <c r="E4343" s="3"/>
      <c r="F4343" s="3"/>
      <c r="G4343" s="3"/>
      <c r="H4343" s="3"/>
      <c r="I4343" s="3"/>
      <c r="J4343" s="3"/>
    </row>
    <row r="4344" ht="15.75" customHeight="1">
      <c r="B4344" s="2"/>
      <c r="C4344" s="2"/>
      <c r="D4344" s="3"/>
      <c r="E4344" s="3"/>
      <c r="F4344" s="3"/>
      <c r="G4344" s="3"/>
      <c r="H4344" s="3"/>
      <c r="I4344" s="3"/>
      <c r="J4344" s="3"/>
    </row>
    <row r="4345" ht="15.75" customHeight="1">
      <c r="B4345" s="2"/>
      <c r="C4345" s="2"/>
      <c r="D4345" s="3"/>
      <c r="E4345" s="3"/>
      <c r="F4345" s="3"/>
      <c r="G4345" s="3"/>
      <c r="H4345" s="3"/>
      <c r="I4345" s="3"/>
      <c r="J4345" s="3"/>
    </row>
    <row r="4346" ht="15.75" customHeight="1">
      <c r="B4346" s="2"/>
      <c r="C4346" s="2"/>
      <c r="D4346" s="3"/>
      <c r="E4346" s="3"/>
      <c r="F4346" s="3"/>
      <c r="G4346" s="3"/>
      <c r="H4346" s="3"/>
      <c r="I4346" s="3"/>
      <c r="J4346" s="3"/>
    </row>
    <row r="4347" ht="15.75" customHeight="1">
      <c r="B4347" s="2"/>
      <c r="C4347" s="2"/>
      <c r="D4347" s="3"/>
      <c r="E4347" s="3"/>
      <c r="F4347" s="3"/>
      <c r="G4347" s="3"/>
      <c r="H4347" s="3"/>
      <c r="I4347" s="3"/>
      <c r="J4347" s="3"/>
    </row>
    <row r="4348" ht="15.75" customHeight="1">
      <c r="B4348" s="2"/>
      <c r="C4348" s="2"/>
      <c r="D4348" s="3"/>
      <c r="E4348" s="3"/>
      <c r="F4348" s="3"/>
      <c r="G4348" s="3"/>
      <c r="H4348" s="3"/>
      <c r="I4348" s="3"/>
      <c r="J4348" s="3"/>
    </row>
    <row r="4349" ht="15.75" customHeight="1">
      <c r="B4349" s="2"/>
      <c r="C4349" s="2"/>
      <c r="D4349" s="3"/>
      <c r="E4349" s="3"/>
      <c r="F4349" s="3"/>
      <c r="G4349" s="3"/>
      <c r="H4349" s="3"/>
      <c r="I4349" s="3"/>
      <c r="J4349" s="3"/>
    </row>
    <row r="4350" ht="15.75" customHeight="1">
      <c r="B4350" s="2"/>
      <c r="C4350" s="2"/>
      <c r="D4350" s="3"/>
      <c r="E4350" s="3"/>
      <c r="F4350" s="3"/>
      <c r="G4350" s="3"/>
      <c r="H4350" s="3"/>
      <c r="I4350" s="3"/>
      <c r="J4350" s="3"/>
    </row>
    <row r="4351" ht="15.75" customHeight="1">
      <c r="B4351" s="2"/>
      <c r="C4351" s="2"/>
      <c r="D4351" s="3"/>
      <c r="E4351" s="3"/>
      <c r="F4351" s="3"/>
      <c r="G4351" s="3"/>
      <c r="H4351" s="3"/>
      <c r="I4351" s="3"/>
      <c r="J4351" s="3"/>
    </row>
    <row r="4352" ht="15.75" customHeight="1">
      <c r="B4352" s="2"/>
      <c r="C4352" s="2"/>
      <c r="D4352" s="3"/>
      <c r="E4352" s="3"/>
      <c r="F4352" s="3"/>
      <c r="G4352" s="3"/>
      <c r="H4352" s="3"/>
      <c r="I4352" s="3"/>
      <c r="J4352" s="3"/>
    </row>
    <row r="4353" ht="15.75" customHeight="1">
      <c r="B4353" s="2"/>
      <c r="C4353" s="2"/>
      <c r="D4353" s="3"/>
      <c r="E4353" s="3"/>
      <c r="F4353" s="3"/>
      <c r="G4353" s="3"/>
      <c r="H4353" s="3"/>
      <c r="I4353" s="3"/>
      <c r="J4353" s="3"/>
    </row>
    <row r="4354" ht="15.75" customHeight="1">
      <c r="B4354" s="2"/>
      <c r="C4354" s="2"/>
      <c r="D4354" s="3"/>
      <c r="E4354" s="3"/>
      <c r="F4354" s="3"/>
      <c r="G4354" s="3"/>
      <c r="H4354" s="3"/>
      <c r="I4354" s="3"/>
      <c r="J4354" s="3"/>
    </row>
    <row r="4355" ht="15.75" customHeight="1">
      <c r="B4355" s="2"/>
      <c r="C4355" s="2"/>
      <c r="D4355" s="3"/>
      <c r="E4355" s="3"/>
      <c r="F4355" s="3"/>
      <c r="G4355" s="3"/>
      <c r="H4355" s="3"/>
      <c r="I4355" s="3"/>
      <c r="J4355" s="3"/>
    </row>
    <row r="4356" ht="15.75" customHeight="1">
      <c r="B4356" s="2"/>
      <c r="C4356" s="2"/>
      <c r="D4356" s="3"/>
      <c r="E4356" s="3"/>
      <c r="F4356" s="3"/>
      <c r="G4356" s="3"/>
      <c r="H4356" s="3"/>
      <c r="I4356" s="3"/>
      <c r="J4356" s="3"/>
    </row>
    <row r="4357" ht="15.75" customHeight="1">
      <c r="B4357" s="2"/>
      <c r="C4357" s="2"/>
      <c r="D4357" s="3"/>
      <c r="E4357" s="3"/>
      <c r="F4357" s="3"/>
      <c r="G4357" s="3"/>
      <c r="H4357" s="3"/>
      <c r="I4357" s="3"/>
      <c r="J4357" s="3"/>
    </row>
    <row r="4358" ht="15.75" customHeight="1">
      <c r="B4358" s="2"/>
      <c r="C4358" s="2"/>
      <c r="D4358" s="3"/>
      <c r="E4358" s="3"/>
      <c r="F4358" s="3"/>
      <c r="G4358" s="3"/>
      <c r="H4358" s="3"/>
      <c r="I4358" s="3"/>
      <c r="J4358" s="3"/>
    </row>
    <row r="4359" ht="15.75" customHeight="1">
      <c r="B4359" s="2"/>
      <c r="C4359" s="2"/>
      <c r="D4359" s="3"/>
      <c r="E4359" s="3"/>
      <c r="F4359" s="3"/>
      <c r="G4359" s="3"/>
      <c r="H4359" s="3"/>
      <c r="I4359" s="3"/>
      <c r="J4359" s="3"/>
    </row>
    <row r="4360" ht="15.75" customHeight="1">
      <c r="B4360" s="2"/>
      <c r="C4360" s="2"/>
      <c r="D4360" s="3"/>
      <c r="E4360" s="3"/>
      <c r="F4360" s="3"/>
      <c r="G4360" s="3"/>
      <c r="H4360" s="3"/>
      <c r="I4360" s="3"/>
      <c r="J4360" s="3"/>
    </row>
    <row r="4361" ht="15.75" customHeight="1">
      <c r="B4361" s="2"/>
      <c r="C4361" s="2"/>
      <c r="D4361" s="3"/>
      <c r="E4361" s="3"/>
      <c r="F4361" s="3"/>
      <c r="G4361" s="3"/>
      <c r="H4361" s="3"/>
      <c r="I4361" s="3"/>
      <c r="J4361" s="3"/>
    </row>
    <row r="4362" ht="15.75" customHeight="1">
      <c r="B4362" s="2"/>
      <c r="C4362" s="2"/>
      <c r="D4362" s="3"/>
      <c r="E4362" s="3"/>
      <c r="F4362" s="3"/>
      <c r="G4362" s="3"/>
      <c r="H4362" s="3"/>
      <c r="I4362" s="3"/>
      <c r="J4362" s="3"/>
    </row>
    <row r="4363" ht="15.75" customHeight="1">
      <c r="B4363" s="2"/>
      <c r="C4363" s="2"/>
      <c r="D4363" s="3"/>
      <c r="E4363" s="3"/>
      <c r="F4363" s="3"/>
      <c r="G4363" s="3"/>
      <c r="H4363" s="3"/>
      <c r="I4363" s="3"/>
      <c r="J4363" s="3"/>
    </row>
    <row r="4364" ht="15.75" customHeight="1">
      <c r="B4364" s="2"/>
      <c r="C4364" s="2"/>
      <c r="D4364" s="3"/>
      <c r="E4364" s="3"/>
      <c r="F4364" s="3"/>
      <c r="G4364" s="3"/>
      <c r="H4364" s="3"/>
      <c r="I4364" s="3"/>
      <c r="J4364" s="3"/>
    </row>
    <row r="4365" ht="15.75" customHeight="1">
      <c r="B4365" s="2"/>
      <c r="C4365" s="2"/>
      <c r="D4365" s="3"/>
      <c r="E4365" s="3"/>
      <c r="F4365" s="3"/>
      <c r="G4365" s="3"/>
      <c r="H4365" s="3"/>
      <c r="I4365" s="3"/>
      <c r="J4365" s="3"/>
    </row>
    <row r="4366" ht="15.75" customHeight="1">
      <c r="B4366" s="2"/>
      <c r="C4366" s="2"/>
      <c r="D4366" s="3"/>
      <c r="E4366" s="3"/>
      <c r="F4366" s="3"/>
      <c r="G4366" s="3"/>
      <c r="H4366" s="3"/>
      <c r="I4366" s="3"/>
      <c r="J4366" s="3"/>
    </row>
    <row r="4367" ht="15.75" customHeight="1">
      <c r="B4367" s="2"/>
      <c r="C4367" s="2"/>
      <c r="D4367" s="3"/>
      <c r="E4367" s="3"/>
      <c r="F4367" s="3"/>
      <c r="G4367" s="3"/>
      <c r="H4367" s="3"/>
      <c r="I4367" s="3"/>
      <c r="J4367" s="3"/>
    </row>
    <row r="4368" ht="15.75" customHeight="1">
      <c r="B4368" s="2"/>
      <c r="C4368" s="2"/>
      <c r="D4368" s="3"/>
      <c r="E4368" s="3"/>
      <c r="F4368" s="3"/>
      <c r="G4368" s="3"/>
      <c r="H4368" s="3"/>
      <c r="I4368" s="3"/>
      <c r="J4368" s="3"/>
    </row>
    <row r="4369" ht="15.75" customHeight="1">
      <c r="B4369" s="2"/>
      <c r="C4369" s="2"/>
      <c r="D4369" s="3"/>
      <c r="E4369" s="3"/>
      <c r="F4369" s="3"/>
      <c r="G4369" s="3"/>
      <c r="H4369" s="3"/>
      <c r="I4369" s="3"/>
      <c r="J4369" s="3"/>
    </row>
    <row r="4370" ht="15.75" customHeight="1">
      <c r="B4370" s="2"/>
      <c r="C4370" s="2"/>
      <c r="D4370" s="3"/>
      <c r="E4370" s="3"/>
      <c r="F4370" s="3"/>
      <c r="G4370" s="3"/>
      <c r="H4370" s="3"/>
      <c r="I4370" s="3"/>
      <c r="J4370" s="3"/>
    </row>
    <row r="4371" ht="15.75" customHeight="1">
      <c r="B4371" s="2"/>
      <c r="C4371" s="2"/>
      <c r="D4371" s="3"/>
      <c r="E4371" s="3"/>
      <c r="F4371" s="3"/>
      <c r="G4371" s="3"/>
      <c r="H4371" s="3"/>
      <c r="I4371" s="3"/>
      <c r="J4371" s="3"/>
    </row>
    <row r="4372" ht="15.75" customHeight="1">
      <c r="B4372" s="2"/>
      <c r="C4372" s="2"/>
      <c r="D4372" s="3"/>
      <c r="E4372" s="3"/>
      <c r="F4372" s="3"/>
      <c r="G4372" s="3"/>
      <c r="H4372" s="3"/>
      <c r="I4372" s="3"/>
      <c r="J4372" s="3"/>
    </row>
    <row r="4373" ht="15.75" customHeight="1">
      <c r="B4373" s="2"/>
      <c r="C4373" s="2"/>
      <c r="D4373" s="3"/>
      <c r="E4373" s="3"/>
      <c r="F4373" s="3"/>
      <c r="G4373" s="3"/>
      <c r="H4373" s="3"/>
      <c r="I4373" s="3"/>
      <c r="J4373" s="3"/>
    </row>
    <row r="4374" ht="15.75" customHeight="1">
      <c r="B4374" s="2"/>
      <c r="C4374" s="2"/>
      <c r="D4374" s="3"/>
      <c r="E4374" s="3"/>
      <c r="F4374" s="3"/>
      <c r="G4374" s="3"/>
      <c r="H4374" s="3"/>
      <c r="I4374" s="3"/>
      <c r="J4374" s="3"/>
    </row>
    <row r="4375" ht="15.75" customHeight="1">
      <c r="B4375" s="2"/>
      <c r="C4375" s="2"/>
      <c r="D4375" s="3"/>
      <c r="E4375" s="3"/>
      <c r="F4375" s="3"/>
      <c r="G4375" s="3"/>
      <c r="H4375" s="3"/>
      <c r="I4375" s="3"/>
      <c r="J4375" s="3"/>
    </row>
    <row r="4376" ht="15.75" customHeight="1">
      <c r="B4376" s="2"/>
      <c r="C4376" s="2"/>
      <c r="D4376" s="3"/>
      <c r="E4376" s="3"/>
      <c r="F4376" s="3"/>
      <c r="G4376" s="3"/>
      <c r="H4376" s="3"/>
      <c r="I4376" s="3"/>
      <c r="J4376" s="3"/>
    </row>
    <row r="4377" ht="15.75" customHeight="1">
      <c r="B4377" s="2"/>
      <c r="C4377" s="2"/>
      <c r="D4377" s="3"/>
      <c r="E4377" s="3"/>
      <c r="F4377" s="3"/>
      <c r="G4377" s="3"/>
      <c r="H4377" s="3"/>
      <c r="I4377" s="3"/>
      <c r="J4377" s="3"/>
    </row>
    <row r="4378" ht="15.75" customHeight="1">
      <c r="B4378" s="2"/>
      <c r="C4378" s="2"/>
      <c r="D4378" s="3"/>
      <c r="E4378" s="3"/>
      <c r="F4378" s="3"/>
      <c r="G4378" s="3"/>
      <c r="H4378" s="3"/>
      <c r="I4378" s="3"/>
      <c r="J4378" s="3"/>
    </row>
    <row r="4379" ht="15.75" customHeight="1">
      <c r="B4379" s="2"/>
      <c r="C4379" s="2"/>
      <c r="D4379" s="3"/>
      <c r="E4379" s="3"/>
      <c r="F4379" s="3"/>
      <c r="G4379" s="3"/>
      <c r="H4379" s="3"/>
      <c r="I4379" s="3"/>
      <c r="J4379" s="3"/>
    </row>
    <row r="4380" ht="15.75" customHeight="1">
      <c r="B4380" s="2"/>
      <c r="C4380" s="2"/>
      <c r="D4380" s="3"/>
      <c r="E4380" s="3"/>
      <c r="F4380" s="3"/>
      <c r="G4380" s="3"/>
      <c r="H4380" s="3"/>
      <c r="I4380" s="3"/>
      <c r="J4380" s="3"/>
    </row>
    <row r="4381" ht="15.75" customHeight="1">
      <c r="B4381" s="2"/>
      <c r="C4381" s="2"/>
      <c r="D4381" s="3"/>
      <c r="E4381" s="3"/>
      <c r="F4381" s="3"/>
      <c r="G4381" s="3"/>
      <c r="H4381" s="3"/>
      <c r="I4381" s="3"/>
      <c r="J4381" s="3"/>
    </row>
    <row r="4382" ht="15.75" customHeight="1">
      <c r="B4382" s="2"/>
      <c r="C4382" s="2"/>
      <c r="D4382" s="3"/>
      <c r="E4382" s="3"/>
      <c r="F4382" s="3"/>
      <c r="G4382" s="3"/>
      <c r="H4382" s="3"/>
      <c r="I4382" s="3"/>
      <c r="J4382" s="3"/>
    </row>
    <row r="4383" ht="15.75" customHeight="1">
      <c r="B4383" s="2"/>
      <c r="C4383" s="2"/>
      <c r="D4383" s="3"/>
      <c r="E4383" s="3"/>
      <c r="F4383" s="3"/>
      <c r="G4383" s="3"/>
      <c r="H4383" s="3"/>
      <c r="I4383" s="3"/>
      <c r="J4383" s="3"/>
    </row>
    <row r="4384" ht="15.75" customHeight="1">
      <c r="B4384" s="2"/>
      <c r="C4384" s="2"/>
      <c r="D4384" s="3"/>
      <c r="E4384" s="3"/>
      <c r="F4384" s="3"/>
      <c r="G4384" s="3"/>
      <c r="H4384" s="3"/>
      <c r="I4384" s="3"/>
      <c r="J4384" s="3"/>
    </row>
    <row r="4385" ht="15.75" customHeight="1">
      <c r="B4385" s="2"/>
      <c r="C4385" s="2"/>
      <c r="D4385" s="3"/>
      <c r="E4385" s="3"/>
      <c r="F4385" s="3"/>
      <c r="G4385" s="3"/>
      <c r="H4385" s="3"/>
      <c r="I4385" s="3"/>
      <c r="J4385" s="3"/>
    </row>
    <row r="4386" ht="15.75" customHeight="1">
      <c r="B4386" s="2"/>
      <c r="C4386" s="2"/>
      <c r="D4386" s="3"/>
      <c r="E4386" s="3"/>
      <c r="F4386" s="3"/>
      <c r="G4386" s="3"/>
      <c r="H4386" s="3"/>
      <c r="I4386" s="3"/>
      <c r="J4386" s="3"/>
    </row>
    <row r="4387" ht="15.75" customHeight="1">
      <c r="B4387" s="2"/>
      <c r="C4387" s="2"/>
      <c r="D4387" s="3"/>
      <c r="E4387" s="3"/>
      <c r="F4387" s="3"/>
      <c r="G4387" s="3"/>
      <c r="H4387" s="3"/>
      <c r="I4387" s="3"/>
      <c r="J4387" s="3"/>
    </row>
    <row r="4388" ht="15.75" customHeight="1">
      <c r="B4388" s="2"/>
      <c r="C4388" s="2"/>
      <c r="D4388" s="3"/>
      <c r="E4388" s="3"/>
      <c r="F4388" s="3"/>
      <c r="G4388" s="3"/>
      <c r="H4388" s="3"/>
      <c r="I4388" s="3"/>
      <c r="J4388" s="3"/>
    </row>
    <row r="4389" ht="15.75" customHeight="1">
      <c r="B4389" s="2"/>
      <c r="C4389" s="2"/>
      <c r="D4389" s="3"/>
      <c r="E4389" s="3"/>
      <c r="F4389" s="3"/>
      <c r="G4389" s="3"/>
      <c r="H4389" s="3"/>
      <c r="I4389" s="3"/>
      <c r="J4389" s="3"/>
    </row>
    <row r="4390" ht="15.75" customHeight="1">
      <c r="B4390" s="2"/>
      <c r="C4390" s="2"/>
      <c r="D4390" s="3"/>
      <c r="E4390" s="3"/>
      <c r="F4390" s="3"/>
      <c r="G4390" s="3"/>
      <c r="H4390" s="3"/>
      <c r="I4390" s="3"/>
      <c r="J4390" s="3"/>
    </row>
    <row r="4391" ht="15.75" customHeight="1">
      <c r="B4391" s="2"/>
      <c r="C4391" s="2"/>
      <c r="D4391" s="3"/>
      <c r="E4391" s="3"/>
      <c r="F4391" s="3"/>
      <c r="G4391" s="3"/>
      <c r="H4391" s="3"/>
      <c r="I4391" s="3"/>
      <c r="J4391" s="3"/>
    </row>
    <row r="4392" ht="15.75" customHeight="1">
      <c r="B4392" s="2"/>
      <c r="C4392" s="2"/>
      <c r="D4392" s="3"/>
      <c r="E4392" s="3"/>
      <c r="F4392" s="3"/>
      <c r="G4392" s="3"/>
      <c r="H4392" s="3"/>
      <c r="I4392" s="3"/>
      <c r="J4392" s="3"/>
    </row>
    <row r="4393" ht="15.75" customHeight="1">
      <c r="B4393" s="2"/>
      <c r="C4393" s="2"/>
      <c r="D4393" s="3"/>
      <c r="E4393" s="3"/>
      <c r="F4393" s="3"/>
      <c r="G4393" s="3"/>
      <c r="H4393" s="3"/>
      <c r="I4393" s="3"/>
      <c r="J4393" s="3"/>
    </row>
    <row r="4394" ht="15.75" customHeight="1">
      <c r="B4394" s="2"/>
      <c r="C4394" s="2"/>
      <c r="D4394" s="3"/>
      <c r="E4394" s="3"/>
      <c r="F4394" s="3"/>
      <c r="G4394" s="3"/>
      <c r="H4394" s="3"/>
      <c r="I4394" s="3"/>
      <c r="J4394" s="3"/>
    </row>
    <row r="4395" ht="15.75" customHeight="1">
      <c r="B4395" s="2"/>
      <c r="C4395" s="2"/>
      <c r="D4395" s="3"/>
      <c r="E4395" s="3"/>
      <c r="F4395" s="3"/>
      <c r="G4395" s="3"/>
      <c r="H4395" s="3"/>
      <c r="I4395" s="3"/>
      <c r="J4395" s="3"/>
    </row>
    <row r="4396" ht="15.75" customHeight="1">
      <c r="B4396" s="2"/>
      <c r="C4396" s="2"/>
      <c r="D4396" s="3"/>
      <c r="E4396" s="3"/>
      <c r="F4396" s="3"/>
      <c r="G4396" s="3"/>
      <c r="H4396" s="3"/>
      <c r="I4396" s="3"/>
      <c r="J4396" s="3"/>
    </row>
    <row r="4397" ht="15.75" customHeight="1">
      <c r="B4397" s="2"/>
      <c r="C4397" s="2"/>
      <c r="D4397" s="3"/>
      <c r="E4397" s="3"/>
      <c r="F4397" s="3"/>
      <c r="G4397" s="3"/>
      <c r="H4397" s="3"/>
      <c r="I4397" s="3"/>
      <c r="J4397" s="3"/>
    </row>
    <row r="4398" ht="15.75" customHeight="1">
      <c r="B4398" s="2"/>
      <c r="C4398" s="2"/>
      <c r="D4398" s="3"/>
      <c r="E4398" s="3"/>
      <c r="F4398" s="3"/>
      <c r="G4398" s="3"/>
      <c r="H4398" s="3"/>
      <c r="I4398" s="3"/>
      <c r="J4398" s="3"/>
    </row>
    <row r="4399" ht="15.75" customHeight="1">
      <c r="B4399" s="2"/>
      <c r="C4399" s="2"/>
      <c r="D4399" s="3"/>
      <c r="E4399" s="3"/>
      <c r="F4399" s="3"/>
      <c r="G4399" s="3"/>
      <c r="H4399" s="3"/>
      <c r="I4399" s="3"/>
      <c r="J4399" s="3"/>
    </row>
    <row r="4400" ht="15.75" customHeight="1">
      <c r="B4400" s="2"/>
      <c r="C4400" s="2"/>
      <c r="D4400" s="3"/>
      <c r="E4400" s="3"/>
      <c r="F4400" s="3"/>
      <c r="G4400" s="3"/>
      <c r="H4400" s="3"/>
      <c r="I4400" s="3"/>
      <c r="J4400" s="3"/>
    </row>
    <row r="4401" ht="15.75" customHeight="1">
      <c r="B4401" s="2"/>
      <c r="C4401" s="2"/>
      <c r="D4401" s="3"/>
      <c r="E4401" s="3"/>
      <c r="F4401" s="3"/>
      <c r="G4401" s="3"/>
      <c r="H4401" s="3"/>
      <c r="I4401" s="3"/>
      <c r="J4401" s="3"/>
    </row>
    <row r="4402" ht="15.75" customHeight="1">
      <c r="B4402" s="2"/>
      <c r="C4402" s="2"/>
      <c r="D4402" s="3"/>
      <c r="E4402" s="3"/>
      <c r="F4402" s="3"/>
      <c r="G4402" s="3"/>
      <c r="H4402" s="3"/>
      <c r="I4402" s="3"/>
      <c r="J4402" s="3"/>
    </row>
    <row r="4403" ht="15.75" customHeight="1">
      <c r="B4403" s="2"/>
      <c r="C4403" s="2"/>
      <c r="D4403" s="3"/>
      <c r="E4403" s="3"/>
      <c r="F4403" s="3"/>
      <c r="G4403" s="3"/>
      <c r="H4403" s="3"/>
      <c r="I4403" s="3"/>
      <c r="J4403" s="3"/>
    </row>
    <row r="4404" ht="15.75" customHeight="1">
      <c r="B4404" s="2"/>
      <c r="C4404" s="2"/>
      <c r="D4404" s="3"/>
      <c r="E4404" s="3"/>
      <c r="F4404" s="3"/>
      <c r="G4404" s="3"/>
      <c r="H4404" s="3"/>
      <c r="I4404" s="3"/>
      <c r="J4404" s="3"/>
    </row>
    <row r="4405" ht="15.75" customHeight="1">
      <c r="B4405" s="2"/>
      <c r="C4405" s="2"/>
      <c r="D4405" s="3"/>
      <c r="E4405" s="3"/>
      <c r="F4405" s="3"/>
      <c r="G4405" s="3"/>
      <c r="H4405" s="3"/>
      <c r="I4405" s="3"/>
      <c r="J4405" s="3"/>
    </row>
    <row r="4406" ht="15.75" customHeight="1">
      <c r="B4406" s="2"/>
      <c r="C4406" s="2"/>
      <c r="D4406" s="3"/>
      <c r="E4406" s="3"/>
      <c r="F4406" s="3"/>
      <c r="G4406" s="3"/>
      <c r="H4406" s="3"/>
      <c r="I4406" s="3"/>
      <c r="J4406" s="3"/>
    </row>
    <row r="4407" ht="15.75" customHeight="1">
      <c r="B4407" s="2"/>
      <c r="C4407" s="2"/>
      <c r="D4407" s="3"/>
      <c r="E4407" s="3"/>
      <c r="F4407" s="3"/>
      <c r="G4407" s="3"/>
      <c r="H4407" s="3"/>
      <c r="I4407" s="3"/>
      <c r="J4407" s="3"/>
    </row>
    <row r="4408" ht="15.75" customHeight="1">
      <c r="B4408" s="2"/>
      <c r="C4408" s="2"/>
      <c r="D4408" s="3"/>
      <c r="E4408" s="3"/>
      <c r="F4408" s="3"/>
      <c r="G4408" s="3"/>
      <c r="H4408" s="3"/>
      <c r="I4408" s="3"/>
      <c r="J4408" s="3"/>
    </row>
    <row r="4409" ht="15.75" customHeight="1">
      <c r="B4409" s="2"/>
      <c r="C4409" s="2"/>
      <c r="D4409" s="3"/>
      <c r="E4409" s="3"/>
      <c r="F4409" s="3"/>
      <c r="G4409" s="3"/>
      <c r="H4409" s="3"/>
      <c r="I4409" s="3"/>
      <c r="J4409" s="3"/>
    </row>
    <row r="4410" ht="15.75" customHeight="1">
      <c r="B4410" s="2"/>
      <c r="C4410" s="2"/>
      <c r="D4410" s="3"/>
      <c r="E4410" s="3"/>
      <c r="F4410" s="3"/>
      <c r="G4410" s="3"/>
      <c r="H4410" s="3"/>
      <c r="I4410" s="3"/>
      <c r="J4410" s="3"/>
    </row>
    <row r="4411" ht="15.75" customHeight="1">
      <c r="B4411" s="2"/>
      <c r="C4411" s="2"/>
      <c r="D4411" s="3"/>
      <c r="E4411" s="3"/>
      <c r="F4411" s="3"/>
      <c r="G4411" s="3"/>
      <c r="H4411" s="3"/>
      <c r="I4411" s="3"/>
      <c r="J4411" s="3"/>
    </row>
    <row r="4412" ht="15.75" customHeight="1">
      <c r="B4412" s="2"/>
      <c r="C4412" s="2"/>
      <c r="D4412" s="3"/>
      <c r="E4412" s="3"/>
      <c r="F4412" s="3"/>
      <c r="G4412" s="3"/>
      <c r="H4412" s="3"/>
      <c r="I4412" s="3"/>
      <c r="J4412" s="3"/>
    </row>
    <row r="4413" ht="15.75" customHeight="1">
      <c r="B4413" s="2"/>
      <c r="C4413" s="2"/>
      <c r="D4413" s="3"/>
      <c r="E4413" s="3"/>
      <c r="F4413" s="3"/>
      <c r="G4413" s="3"/>
      <c r="H4413" s="3"/>
      <c r="I4413" s="3"/>
      <c r="J4413" s="3"/>
    </row>
    <row r="4414" ht="15.75" customHeight="1">
      <c r="B4414" s="2"/>
      <c r="C4414" s="2"/>
      <c r="D4414" s="3"/>
      <c r="E4414" s="3"/>
      <c r="F4414" s="3"/>
      <c r="G4414" s="3"/>
      <c r="H4414" s="3"/>
      <c r="I4414" s="3"/>
      <c r="J4414" s="3"/>
    </row>
    <row r="4415" ht="15.75" customHeight="1">
      <c r="B4415" s="2"/>
      <c r="C4415" s="2"/>
      <c r="D4415" s="3"/>
      <c r="E4415" s="3"/>
      <c r="F4415" s="3"/>
      <c r="G4415" s="3"/>
      <c r="H4415" s="3"/>
      <c r="I4415" s="3"/>
      <c r="J4415" s="3"/>
    </row>
    <row r="4416" ht="15.75" customHeight="1">
      <c r="B4416" s="2"/>
      <c r="C4416" s="2"/>
      <c r="D4416" s="3"/>
      <c r="E4416" s="3"/>
      <c r="F4416" s="3"/>
      <c r="G4416" s="3"/>
      <c r="H4416" s="3"/>
      <c r="I4416" s="3"/>
      <c r="J4416" s="3"/>
    </row>
    <row r="4417" ht="15.75" customHeight="1">
      <c r="B4417" s="2"/>
      <c r="C4417" s="2"/>
      <c r="D4417" s="3"/>
      <c r="E4417" s="3"/>
      <c r="F4417" s="3"/>
      <c r="G4417" s="3"/>
      <c r="H4417" s="3"/>
      <c r="I4417" s="3"/>
      <c r="J4417" s="3"/>
    </row>
    <row r="4418" ht="15.75" customHeight="1">
      <c r="B4418" s="2"/>
      <c r="C4418" s="2"/>
      <c r="D4418" s="3"/>
      <c r="E4418" s="3"/>
      <c r="F4418" s="3"/>
      <c r="G4418" s="3"/>
      <c r="H4418" s="3"/>
      <c r="I4418" s="3"/>
      <c r="J4418" s="3"/>
    </row>
    <row r="4419" ht="15.75" customHeight="1">
      <c r="B4419" s="2"/>
      <c r="C4419" s="2"/>
      <c r="D4419" s="3"/>
      <c r="E4419" s="3"/>
      <c r="F4419" s="3"/>
      <c r="G4419" s="3"/>
      <c r="H4419" s="3"/>
      <c r="I4419" s="3"/>
      <c r="J4419" s="3"/>
    </row>
    <row r="4420" ht="15.75" customHeight="1">
      <c r="B4420" s="2"/>
      <c r="C4420" s="2"/>
      <c r="D4420" s="3"/>
      <c r="E4420" s="3"/>
      <c r="F4420" s="3"/>
      <c r="G4420" s="3"/>
      <c r="H4420" s="3"/>
      <c r="I4420" s="3"/>
      <c r="J4420" s="3"/>
    </row>
    <row r="4421" ht="15.75" customHeight="1">
      <c r="B4421" s="2"/>
      <c r="C4421" s="2"/>
      <c r="D4421" s="3"/>
      <c r="E4421" s="3"/>
      <c r="F4421" s="3"/>
      <c r="G4421" s="3"/>
      <c r="H4421" s="3"/>
      <c r="I4421" s="3"/>
      <c r="J4421" s="3"/>
    </row>
    <row r="4422" ht="15.75" customHeight="1">
      <c r="B4422" s="2"/>
      <c r="C4422" s="2"/>
      <c r="D4422" s="3"/>
      <c r="E4422" s="3"/>
      <c r="F4422" s="3"/>
      <c r="G4422" s="3"/>
      <c r="H4422" s="3"/>
      <c r="I4422" s="3"/>
      <c r="J4422" s="3"/>
    </row>
    <row r="4423" ht="15.75" customHeight="1">
      <c r="B4423" s="2"/>
      <c r="C4423" s="2"/>
      <c r="D4423" s="3"/>
      <c r="E4423" s="3"/>
      <c r="F4423" s="3"/>
      <c r="G4423" s="3"/>
      <c r="H4423" s="3"/>
      <c r="I4423" s="3"/>
      <c r="J4423" s="3"/>
    </row>
    <row r="4424" ht="15.75" customHeight="1">
      <c r="B4424" s="2"/>
      <c r="C4424" s="2"/>
      <c r="D4424" s="3"/>
      <c r="E4424" s="3"/>
      <c r="F4424" s="3"/>
      <c r="G4424" s="3"/>
      <c r="H4424" s="3"/>
      <c r="I4424" s="3"/>
      <c r="J4424" s="3"/>
    </row>
    <row r="4425" ht="15.75" customHeight="1">
      <c r="B4425" s="2"/>
      <c r="C4425" s="2"/>
      <c r="D4425" s="3"/>
      <c r="E4425" s="3"/>
      <c r="F4425" s="3"/>
      <c r="G4425" s="3"/>
      <c r="H4425" s="3"/>
      <c r="I4425" s="3"/>
      <c r="J4425" s="3"/>
    </row>
    <row r="4426" ht="15.75" customHeight="1">
      <c r="B4426" s="2"/>
      <c r="C4426" s="2"/>
      <c r="D4426" s="3"/>
      <c r="E4426" s="3"/>
      <c r="F4426" s="3"/>
      <c r="G4426" s="3"/>
      <c r="H4426" s="3"/>
      <c r="I4426" s="3"/>
      <c r="J4426" s="3"/>
    </row>
    <row r="4427" ht="15.75" customHeight="1">
      <c r="B4427" s="2"/>
      <c r="C4427" s="2"/>
      <c r="D4427" s="3"/>
      <c r="E4427" s="3"/>
      <c r="F4427" s="3"/>
      <c r="G4427" s="3"/>
      <c r="H4427" s="3"/>
      <c r="I4427" s="3"/>
      <c r="J4427" s="3"/>
    </row>
    <row r="4428" ht="15.75" customHeight="1">
      <c r="B4428" s="2"/>
      <c r="C4428" s="2"/>
      <c r="D4428" s="3"/>
      <c r="E4428" s="3"/>
      <c r="F4428" s="3"/>
      <c r="G4428" s="3"/>
      <c r="H4428" s="3"/>
      <c r="I4428" s="3"/>
      <c r="J4428" s="3"/>
    </row>
    <row r="4429" ht="15.75" customHeight="1">
      <c r="B4429" s="2"/>
      <c r="C4429" s="2"/>
      <c r="D4429" s="3"/>
      <c r="E4429" s="3"/>
      <c r="F4429" s="3"/>
      <c r="G4429" s="3"/>
      <c r="H4429" s="3"/>
      <c r="I4429" s="3"/>
      <c r="J4429" s="3"/>
    </row>
    <row r="4430" ht="15.75" customHeight="1">
      <c r="B4430" s="2"/>
      <c r="C4430" s="2"/>
      <c r="D4430" s="3"/>
      <c r="E4430" s="3"/>
      <c r="F4430" s="3"/>
      <c r="G4430" s="3"/>
      <c r="H4430" s="3"/>
      <c r="I4430" s="3"/>
      <c r="J4430" s="3"/>
    </row>
    <row r="4431" ht="15.75" customHeight="1">
      <c r="B4431" s="2"/>
      <c r="C4431" s="2"/>
      <c r="D4431" s="3"/>
      <c r="E4431" s="3"/>
      <c r="F4431" s="3"/>
      <c r="G4431" s="3"/>
      <c r="H4431" s="3"/>
      <c r="I4431" s="3"/>
      <c r="J4431" s="3"/>
    </row>
    <row r="4432" ht="15.75" customHeight="1">
      <c r="B4432" s="2"/>
      <c r="C4432" s="2"/>
      <c r="D4432" s="3"/>
      <c r="E4432" s="3"/>
      <c r="F4432" s="3"/>
      <c r="G4432" s="3"/>
      <c r="H4432" s="3"/>
      <c r="I4432" s="3"/>
      <c r="J4432" s="3"/>
    </row>
    <row r="4433" ht="15.75" customHeight="1">
      <c r="B4433" s="2"/>
      <c r="C4433" s="2"/>
      <c r="D4433" s="3"/>
      <c r="E4433" s="3"/>
      <c r="F4433" s="3"/>
      <c r="G4433" s="3"/>
      <c r="H4433" s="3"/>
      <c r="I4433" s="3"/>
      <c r="J4433" s="3"/>
    </row>
    <row r="4434" ht="15.75" customHeight="1">
      <c r="B4434" s="2"/>
      <c r="C4434" s="2"/>
      <c r="D4434" s="3"/>
      <c r="E4434" s="3"/>
      <c r="F4434" s="3"/>
      <c r="G4434" s="3"/>
      <c r="H4434" s="3"/>
      <c r="I4434" s="3"/>
      <c r="J4434" s="3"/>
    </row>
    <row r="4435" ht="15.75" customHeight="1">
      <c r="B4435" s="2"/>
      <c r="C4435" s="2"/>
      <c r="D4435" s="3"/>
      <c r="E4435" s="3"/>
      <c r="F4435" s="3"/>
      <c r="G4435" s="3"/>
      <c r="H4435" s="3"/>
      <c r="I4435" s="3"/>
      <c r="J4435" s="3"/>
    </row>
    <row r="4436" ht="15.75" customHeight="1">
      <c r="B4436" s="2"/>
      <c r="C4436" s="2"/>
      <c r="D4436" s="3"/>
      <c r="E4436" s="3"/>
      <c r="F4436" s="3"/>
      <c r="G4436" s="3"/>
      <c r="H4436" s="3"/>
      <c r="I4436" s="3"/>
      <c r="J4436" s="3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7.0"/>
    <col customWidth="1" min="2" max="2" width="21.75"/>
    <col customWidth="1" min="3" max="3" width="19.88"/>
    <col customWidth="1" min="5" max="5" width="27.88"/>
    <col customWidth="1" min="6" max="6" width="26.63"/>
  </cols>
  <sheetData>
    <row r="1">
      <c r="A1" s="94" t="s">
        <v>295</v>
      </c>
      <c r="B1" s="94" t="s">
        <v>296</v>
      </c>
      <c r="C1" s="94" t="s">
        <v>297</v>
      </c>
      <c r="D1" s="95" t="s">
        <v>298</v>
      </c>
    </row>
    <row r="2">
      <c r="A2" s="96" t="s">
        <v>299</v>
      </c>
      <c r="B2" s="96" t="s">
        <v>300</v>
      </c>
      <c r="C2" s="96" t="s">
        <v>301</v>
      </c>
      <c r="D2" s="96" t="s">
        <v>302</v>
      </c>
    </row>
    <row r="3">
      <c r="A3" s="97" t="s">
        <v>299</v>
      </c>
      <c r="B3" s="97" t="s">
        <v>303</v>
      </c>
      <c r="C3" s="97" t="s">
        <v>304</v>
      </c>
      <c r="D3" s="97" t="s">
        <v>305</v>
      </c>
    </row>
    <row r="4">
      <c r="A4" s="96" t="s">
        <v>299</v>
      </c>
      <c r="B4" s="96" t="s">
        <v>306</v>
      </c>
      <c r="C4" s="96" t="s">
        <v>307</v>
      </c>
      <c r="D4" s="96" t="s">
        <v>308</v>
      </c>
    </row>
    <row r="5">
      <c r="A5" s="97" t="s">
        <v>299</v>
      </c>
      <c r="B5" s="97" t="s">
        <v>309</v>
      </c>
      <c r="C5" s="97" t="s">
        <v>310</v>
      </c>
      <c r="D5" s="97" t="s">
        <v>311</v>
      </c>
    </row>
    <row r="6">
      <c r="A6" s="96" t="s">
        <v>299</v>
      </c>
      <c r="B6" s="96" t="s">
        <v>312</v>
      </c>
      <c r="C6" s="96" t="s">
        <v>313</v>
      </c>
      <c r="D6" s="96" t="s">
        <v>314</v>
      </c>
    </row>
    <row r="7">
      <c r="A7" s="97" t="s">
        <v>299</v>
      </c>
      <c r="B7" s="97" t="s">
        <v>315</v>
      </c>
      <c r="C7" s="97" t="s">
        <v>316</v>
      </c>
      <c r="D7" s="97" t="s">
        <v>317</v>
      </c>
    </row>
    <row r="8">
      <c r="A8" s="94" t="s">
        <v>295</v>
      </c>
      <c r="B8" s="94" t="s">
        <v>296</v>
      </c>
      <c r="C8" s="94" t="s">
        <v>297</v>
      </c>
      <c r="D8" s="95" t="s">
        <v>298</v>
      </c>
    </row>
    <row r="9">
      <c r="A9" s="96" t="s">
        <v>318</v>
      </c>
      <c r="B9" s="96" t="s">
        <v>300</v>
      </c>
      <c r="C9" s="96" t="s">
        <v>319</v>
      </c>
      <c r="D9" s="96" t="s">
        <v>320</v>
      </c>
    </row>
    <row r="10">
      <c r="A10" s="97" t="s">
        <v>318</v>
      </c>
      <c r="B10" s="97" t="s">
        <v>303</v>
      </c>
      <c r="C10" s="97" t="s">
        <v>321</v>
      </c>
      <c r="D10" s="97" t="s">
        <v>322</v>
      </c>
    </row>
    <row r="11">
      <c r="A11" s="96" t="s">
        <v>318</v>
      </c>
      <c r="B11" s="96" t="s">
        <v>323</v>
      </c>
      <c r="C11" s="96" t="s">
        <v>324</v>
      </c>
      <c r="D11" s="96" t="s">
        <v>325</v>
      </c>
    </row>
    <row r="12">
      <c r="A12" s="97" t="s">
        <v>318</v>
      </c>
      <c r="B12" s="97" t="s">
        <v>306</v>
      </c>
      <c r="C12" s="97" t="s">
        <v>326</v>
      </c>
      <c r="D12" s="97" t="s">
        <v>327</v>
      </c>
    </row>
    <row r="13">
      <c r="A13" s="96" t="s">
        <v>318</v>
      </c>
      <c r="B13" s="96" t="s">
        <v>328</v>
      </c>
      <c r="C13" s="96" t="s">
        <v>329</v>
      </c>
      <c r="D13" s="96" t="s">
        <v>330</v>
      </c>
    </row>
    <row r="14">
      <c r="A14" s="97" t="s">
        <v>318</v>
      </c>
      <c r="B14" s="97" t="s">
        <v>315</v>
      </c>
      <c r="C14" s="97" t="s">
        <v>331</v>
      </c>
      <c r="D14" s="97" t="s">
        <v>332</v>
      </c>
    </row>
    <row r="15">
      <c r="A15" s="94" t="s">
        <v>295</v>
      </c>
      <c r="B15" s="94" t="s">
        <v>296</v>
      </c>
      <c r="C15" s="94" t="s">
        <v>297</v>
      </c>
      <c r="D15" s="95" t="s">
        <v>298</v>
      </c>
    </row>
    <row r="16">
      <c r="A16" s="96" t="s">
        <v>333</v>
      </c>
      <c r="B16" s="96" t="s">
        <v>300</v>
      </c>
      <c r="C16" s="96" t="s">
        <v>334</v>
      </c>
      <c r="D16" s="96" t="s">
        <v>335</v>
      </c>
    </row>
    <row r="17">
      <c r="A17" s="97" t="s">
        <v>333</v>
      </c>
      <c r="B17" s="97" t="s">
        <v>323</v>
      </c>
      <c r="C17" s="97" t="s">
        <v>336</v>
      </c>
      <c r="D17" s="97" t="s">
        <v>337</v>
      </c>
    </row>
    <row r="18">
      <c r="A18" s="96" t="s">
        <v>333</v>
      </c>
      <c r="B18" s="96" t="s">
        <v>338</v>
      </c>
      <c r="C18" s="98"/>
      <c r="D18" s="96" t="s">
        <v>339</v>
      </c>
    </row>
    <row r="19">
      <c r="A19" s="97" t="s">
        <v>333</v>
      </c>
      <c r="B19" s="97" t="s">
        <v>306</v>
      </c>
      <c r="C19" s="97" t="s">
        <v>340</v>
      </c>
      <c r="D19" s="97" t="s">
        <v>341</v>
      </c>
    </row>
    <row r="20">
      <c r="A20" s="96" t="s">
        <v>333</v>
      </c>
      <c r="B20" s="96" t="s">
        <v>309</v>
      </c>
      <c r="C20" s="96" t="s">
        <v>342</v>
      </c>
      <c r="D20" s="96" t="s">
        <v>343</v>
      </c>
    </row>
    <row r="21">
      <c r="A21" s="97" t="s">
        <v>333</v>
      </c>
      <c r="B21" s="97" t="s">
        <v>315</v>
      </c>
      <c r="C21" s="97" t="s">
        <v>344</v>
      </c>
      <c r="D21" s="97" t="s">
        <v>345</v>
      </c>
    </row>
    <row r="22">
      <c r="A22" s="94" t="s">
        <v>295</v>
      </c>
      <c r="B22" s="94" t="s">
        <v>296</v>
      </c>
      <c r="C22" s="94" t="s">
        <v>297</v>
      </c>
      <c r="D22" s="95" t="s">
        <v>298</v>
      </c>
    </row>
    <row r="23">
      <c r="A23" s="96" t="s">
        <v>346</v>
      </c>
      <c r="B23" s="96" t="s">
        <v>303</v>
      </c>
      <c r="C23" s="96" t="s">
        <v>347</v>
      </c>
      <c r="D23" s="96" t="s">
        <v>348</v>
      </c>
    </row>
    <row r="24">
      <c r="A24" s="97" t="s">
        <v>346</v>
      </c>
      <c r="B24" s="97" t="s">
        <v>349</v>
      </c>
      <c r="C24" s="97" t="s">
        <v>341</v>
      </c>
      <c r="D24" s="97" t="s">
        <v>350</v>
      </c>
    </row>
    <row r="25">
      <c r="A25" s="96" t="s">
        <v>346</v>
      </c>
      <c r="B25" s="96" t="s">
        <v>306</v>
      </c>
      <c r="C25" s="96" t="s">
        <v>351</v>
      </c>
      <c r="D25" s="96" t="s">
        <v>352</v>
      </c>
    </row>
    <row r="26">
      <c r="A26" s="97" t="s">
        <v>346</v>
      </c>
      <c r="B26" s="97" t="s">
        <v>300</v>
      </c>
      <c r="C26" s="97" t="s">
        <v>353</v>
      </c>
      <c r="D26" s="97" t="s">
        <v>354</v>
      </c>
    </row>
    <row r="27">
      <c r="A27" s="96" t="s">
        <v>346</v>
      </c>
      <c r="B27" s="96" t="s">
        <v>355</v>
      </c>
      <c r="C27" s="96" t="s">
        <v>356</v>
      </c>
      <c r="D27" s="96" t="s">
        <v>357</v>
      </c>
    </row>
    <row r="28">
      <c r="A28" s="97" t="s">
        <v>346</v>
      </c>
      <c r="B28" s="97" t="s">
        <v>315</v>
      </c>
      <c r="C28" s="97" t="s">
        <v>358</v>
      </c>
      <c r="D28" s="97" t="s">
        <v>359</v>
      </c>
    </row>
    <row r="29">
      <c r="A29" s="94" t="s">
        <v>295</v>
      </c>
      <c r="B29" s="94" t="s">
        <v>296</v>
      </c>
      <c r="C29" s="94" t="s">
        <v>297</v>
      </c>
      <c r="D29" s="95" t="s">
        <v>298</v>
      </c>
    </row>
    <row r="30">
      <c r="A30" s="96" t="s">
        <v>360</v>
      </c>
      <c r="B30" s="96" t="s">
        <v>306</v>
      </c>
      <c r="C30" s="96" t="s">
        <v>361</v>
      </c>
      <c r="D30" s="96" t="s">
        <v>362</v>
      </c>
    </row>
    <row r="31">
      <c r="A31" s="97" t="s">
        <v>360</v>
      </c>
      <c r="B31" s="97" t="s">
        <v>363</v>
      </c>
      <c r="C31" s="97" t="s">
        <v>364</v>
      </c>
      <c r="D31" s="97" t="s">
        <v>357</v>
      </c>
    </row>
    <row r="32">
      <c r="A32" s="96" t="s">
        <v>360</v>
      </c>
      <c r="B32" s="96" t="s">
        <v>300</v>
      </c>
      <c r="C32" s="96" t="s">
        <v>365</v>
      </c>
      <c r="D32" s="96" t="s">
        <v>366</v>
      </c>
    </row>
    <row r="33">
      <c r="A33" s="97" t="s">
        <v>360</v>
      </c>
      <c r="B33" s="97" t="s">
        <v>303</v>
      </c>
      <c r="C33" s="97" t="s">
        <v>367</v>
      </c>
      <c r="D33" s="97" t="s">
        <v>368</v>
      </c>
    </row>
    <row r="34">
      <c r="A34" s="96" t="s">
        <v>360</v>
      </c>
      <c r="B34" s="96" t="s">
        <v>369</v>
      </c>
      <c r="C34" s="96" t="s">
        <v>370</v>
      </c>
      <c r="D34" s="96" t="s">
        <v>371</v>
      </c>
    </row>
    <row r="35">
      <c r="A35" s="97" t="s">
        <v>360</v>
      </c>
      <c r="B35" s="97" t="s">
        <v>315</v>
      </c>
      <c r="C35" s="97" t="s">
        <v>372</v>
      </c>
      <c r="D35" s="97" t="s">
        <v>373</v>
      </c>
    </row>
    <row r="36">
      <c r="A36" s="94" t="s">
        <v>295</v>
      </c>
      <c r="B36" s="94" t="s">
        <v>296</v>
      </c>
      <c r="C36" s="94" t="s">
        <v>297</v>
      </c>
      <c r="D36" s="95" t="s">
        <v>298</v>
      </c>
    </row>
    <row r="37">
      <c r="A37" s="99">
        <v>43839.0</v>
      </c>
      <c r="B37" s="96" t="s">
        <v>300</v>
      </c>
      <c r="C37" s="96" t="s">
        <v>374</v>
      </c>
      <c r="D37" s="96" t="s">
        <v>375</v>
      </c>
    </row>
    <row r="38">
      <c r="A38" s="100">
        <v>43839.0</v>
      </c>
      <c r="B38" s="97" t="s">
        <v>338</v>
      </c>
      <c r="C38" s="101"/>
      <c r="D38" s="97" t="s">
        <v>376</v>
      </c>
    </row>
    <row r="39">
      <c r="A39" s="99">
        <v>43839.0</v>
      </c>
      <c r="B39" s="96" t="s">
        <v>306</v>
      </c>
      <c r="C39" s="96" t="s">
        <v>377</v>
      </c>
      <c r="D39" s="96" t="s">
        <v>350</v>
      </c>
    </row>
    <row r="40">
      <c r="A40" s="100">
        <v>43839.0</v>
      </c>
      <c r="B40" s="97" t="s">
        <v>378</v>
      </c>
      <c r="C40" s="97" t="s">
        <v>379</v>
      </c>
      <c r="D40" s="97" t="s">
        <v>380</v>
      </c>
    </row>
    <row r="41">
      <c r="A41" s="99">
        <v>43839.0</v>
      </c>
      <c r="B41" s="96" t="s">
        <v>381</v>
      </c>
      <c r="C41" s="96" t="s">
        <v>382</v>
      </c>
      <c r="D41" s="96" t="s">
        <v>383</v>
      </c>
    </row>
    <row r="42">
      <c r="A42" s="100">
        <v>43839.0</v>
      </c>
      <c r="B42" s="97" t="s">
        <v>315</v>
      </c>
      <c r="C42" s="97" t="s">
        <v>384</v>
      </c>
      <c r="D42" s="97" t="s">
        <v>385</v>
      </c>
    </row>
    <row r="43">
      <c r="A43" s="102" t="s">
        <v>295</v>
      </c>
      <c r="B43" s="102" t="s">
        <v>296</v>
      </c>
      <c r="C43" s="102" t="s">
        <v>297</v>
      </c>
      <c r="D43" s="103" t="s">
        <v>298</v>
      </c>
    </row>
    <row r="44">
      <c r="A44" s="99">
        <v>43870.0</v>
      </c>
      <c r="B44" s="96" t="s">
        <v>323</v>
      </c>
      <c r="C44" s="96" t="s">
        <v>386</v>
      </c>
      <c r="D44" s="96" t="s">
        <v>387</v>
      </c>
    </row>
    <row r="45">
      <c r="A45" s="100">
        <v>43870.0</v>
      </c>
      <c r="B45" s="97" t="s">
        <v>300</v>
      </c>
      <c r="C45" s="97" t="s">
        <v>388</v>
      </c>
      <c r="D45" s="97" t="s">
        <v>389</v>
      </c>
    </row>
    <row r="46">
      <c r="A46" s="99">
        <v>43870.0</v>
      </c>
      <c r="B46" s="96" t="s">
        <v>338</v>
      </c>
      <c r="C46" s="98"/>
      <c r="D46" s="96" t="s">
        <v>390</v>
      </c>
    </row>
    <row r="47">
      <c r="A47" s="100">
        <v>43870.0</v>
      </c>
      <c r="B47" s="97" t="s">
        <v>306</v>
      </c>
      <c r="C47" s="97" t="s">
        <v>371</v>
      </c>
      <c r="D47" s="97" t="s">
        <v>391</v>
      </c>
    </row>
    <row r="48">
      <c r="A48" s="99">
        <v>43870.0</v>
      </c>
      <c r="B48" s="96" t="s">
        <v>303</v>
      </c>
      <c r="C48" s="96" t="s">
        <v>392</v>
      </c>
      <c r="D48" s="96" t="s">
        <v>393</v>
      </c>
    </row>
    <row r="49">
      <c r="A49" s="100">
        <v>43870.0</v>
      </c>
      <c r="B49" s="97" t="s">
        <v>315</v>
      </c>
      <c r="C49" s="97" t="s">
        <v>394</v>
      </c>
      <c r="D49" s="97" t="s">
        <v>395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2.63"/>
    <col customWidth="1" min="2" max="2" width="27.88"/>
    <col customWidth="1" min="3" max="3" width="16.88"/>
    <col customWidth="1" min="4" max="4" width="21.0"/>
    <col customWidth="1" min="5" max="5" width="21.25"/>
    <col customWidth="1" min="6" max="6" width="11.63"/>
    <col customWidth="1" min="7" max="7" width="14.75"/>
    <col customWidth="1" min="8" max="8" width="12.63"/>
    <col customWidth="1" min="9" max="9" width="13.25"/>
    <col customWidth="1" min="10" max="10" width="27.38"/>
    <col customWidth="1" min="11" max="11" width="15.63"/>
    <col customWidth="1" min="12" max="12" width="11.88"/>
    <col customWidth="1" min="13" max="13" width="26.75"/>
    <col customWidth="1" min="14" max="14" width="34.13"/>
    <col customWidth="1" min="15" max="15" width="13.5"/>
    <col customWidth="1" min="16" max="16" width="10.5"/>
    <col customWidth="1" min="17" max="27" width="9.38"/>
  </cols>
  <sheetData>
    <row r="1" ht="12.75" customHeight="1">
      <c r="A1" s="95" t="s">
        <v>396</v>
      </c>
      <c r="B1" s="95" t="s">
        <v>397</v>
      </c>
      <c r="C1" s="95" t="s">
        <v>398</v>
      </c>
      <c r="D1" s="95" t="s">
        <v>399</v>
      </c>
      <c r="E1" s="95" t="s">
        <v>399</v>
      </c>
      <c r="F1" s="95" t="s">
        <v>400</v>
      </c>
      <c r="G1" s="95" t="s">
        <v>401</v>
      </c>
      <c r="H1" s="94" t="s">
        <v>402</v>
      </c>
      <c r="I1" s="94" t="s">
        <v>403</v>
      </c>
      <c r="J1" s="94" t="s">
        <v>404</v>
      </c>
      <c r="K1" s="104" t="s">
        <v>405</v>
      </c>
      <c r="L1" s="104" t="s">
        <v>406</v>
      </c>
      <c r="M1" s="94" t="s">
        <v>407</v>
      </c>
      <c r="N1" s="94" t="s">
        <v>408</v>
      </c>
      <c r="O1" s="94" t="s">
        <v>409</v>
      </c>
      <c r="P1" s="94" t="s">
        <v>410</v>
      </c>
      <c r="Q1" s="94"/>
      <c r="R1" s="94"/>
      <c r="S1" s="94"/>
      <c r="T1" s="94"/>
      <c r="U1" s="105"/>
      <c r="V1" s="105"/>
      <c r="W1" s="105"/>
      <c r="X1" s="105"/>
      <c r="Y1" s="105"/>
      <c r="Z1" s="105"/>
      <c r="AA1" s="105"/>
    </row>
    <row r="2" ht="12.75" hidden="1" customHeight="1">
      <c r="A2" s="106">
        <v>43766.0</v>
      </c>
      <c r="B2" s="107">
        <v>20454.31</v>
      </c>
      <c r="C2" s="108">
        <v>100.0</v>
      </c>
      <c r="D2" s="109">
        <v>1.0</v>
      </c>
      <c r="E2" s="110"/>
      <c r="F2" s="111"/>
      <c r="G2" s="112"/>
      <c r="H2" s="113"/>
      <c r="I2" s="113"/>
      <c r="J2" s="113"/>
      <c r="K2" s="114"/>
      <c r="L2" s="114"/>
      <c r="M2" s="110"/>
      <c r="N2" s="110"/>
      <c r="O2" s="110"/>
      <c r="P2" s="110"/>
      <c r="Q2" s="110"/>
      <c r="R2" s="110"/>
      <c r="S2" s="110"/>
      <c r="T2" s="110"/>
      <c r="U2" s="105"/>
      <c r="V2" s="105"/>
      <c r="W2" s="105"/>
      <c r="X2" s="105"/>
      <c r="Y2" s="105"/>
      <c r="Z2" s="105"/>
      <c r="AA2" s="105"/>
    </row>
    <row r="3" ht="12.75" hidden="1" customHeight="1">
      <c r="A3" s="106">
        <v>43767.0</v>
      </c>
      <c r="B3" s="107">
        <v>21659.92</v>
      </c>
      <c r="C3" s="108">
        <v>105.89</v>
      </c>
      <c r="D3" s="109">
        <f t="shared" ref="D3:D351" si="1">(+B3-$B$2)/$B$2</f>
        <v>0.05894161182</v>
      </c>
      <c r="E3" s="110">
        <f t="shared" ref="E3:E44" si="2">(+C3/+C2)*(1+0.12/360)-1</f>
        <v>0.05925296667</v>
      </c>
      <c r="F3" s="111">
        <f t="shared" ref="F3:F351" si="3">+E3</f>
        <v>0.05925296667</v>
      </c>
      <c r="G3" s="115">
        <f t="shared" ref="G3:G351" si="4">+F3*360</f>
        <v>21.331068</v>
      </c>
      <c r="H3" s="113">
        <f t="shared" ref="H3:H351" si="5">+(((B3-$B$2)/$B$2)*100)+$C$2</f>
        <v>105.8941612</v>
      </c>
      <c r="I3" s="113">
        <f t="shared" ref="I3:I351" si="6">ROUND(H3,2)-C3</f>
        <v>0</v>
      </c>
      <c r="J3" s="113"/>
      <c r="K3" s="114"/>
      <c r="L3" s="114"/>
      <c r="M3" s="110"/>
      <c r="N3" s="110"/>
      <c r="O3" s="110"/>
      <c r="P3" s="110"/>
      <c r="Q3" s="110"/>
      <c r="R3" s="110"/>
      <c r="S3" s="110"/>
      <c r="T3" s="110"/>
      <c r="U3" s="105"/>
      <c r="V3" s="105"/>
      <c r="W3" s="105"/>
      <c r="X3" s="105"/>
      <c r="Y3" s="105"/>
      <c r="Z3" s="105"/>
      <c r="AA3" s="105"/>
    </row>
    <row r="4" ht="12.75" hidden="1" customHeight="1">
      <c r="A4" s="106">
        <v>43768.0</v>
      </c>
      <c r="B4" s="107">
        <v>23605.94</v>
      </c>
      <c r="C4" s="108">
        <v>115.41</v>
      </c>
      <c r="D4" s="109">
        <f t="shared" si="1"/>
        <v>0.1540814625</v>
      </c>
      <c r="E4" s="110">
        <f t="shared" si="2"/>
        <v>0.09026791954</v>
      </c>
      <c r="F4" s="111">
        <f t="shared" si="3"/>
        <v>0.09026791954</v>
      </c>
      <c r="G4" s="115">
        <f t="shared" si="4"/>
        <v>32.49645103</v>
      </c>
      <c r="H4" s="113">
        <f t="shared" si="5"/>
        <v>115.4081463</v>
      </c>
      <c r="I4" s="113">
        <f t="shared" si="6"/>
        <v>0</v>
      </c>
      <c r="J4" s="113"/>
      <c r="K4" s="114"/>
      <c r="L4" s="114"/>
      <c r="M4" s="110"/>
      <c r="N4" s="110"/>
      <c r="O4" s="110"/>
      <c r="P4" s="110"/>
      <c r="Q4" s="110"/>
      <c r="R4" s="110"/>
      <c r="S4" s="110"/>
      <c r="T4" s="110"/>
      <c r="U4" s="105"/>
      <c r="V4" s="105"/>
      <c r="W4" s="105"/>
      <c r="X4" s="105"/>
      <c r="Y4" s="105"/>
      <c r="Z4" s="105"/>
      <c r="AA4" s="105"/>
    </row>
    <row r="5" ht="12.75" hidden="1" customHeight="1">
      <c r="A5" s="106">
        <v>43769.0</v>
      </c>
      <c r="B5" s="107">
        <v>24415.07</v>
      </c>
      <c r="C5" s="108">
        <v>119.36</v>
      </c>
      <c r="D5" s="109">
        <f t="shared" si="1"/>
        <v>0.1936393846</v>
      </c>
      <c r="E5" s="110">
        <f t="shared" si="2"/>
        <v>0.03457054559</v>
      </c>
      <c r="F5" s="111">
        <f t="shared" si="3"/>
        <v>0.03457054559</v>
      </c>
      <c r="G5" s="115">
        <f t="shared" si="4"/>
        <v>12.44539641</v>
      </c>
      <c r="H5" s="113">
        <f t="shared" si="5"/>
        <v>119.3639385</v>
      </c>
      <c r="I5" s="113">
        <f t="shared" si="6"/>
        <v>0</v>
      </c>
      <c r="J5" s="113"/>
      <c r="K5" s="114"/>
      <c r="L5" s="114"/>
      <c r="M5" s="110"/>
      <c r="N5" s="110"/>
      <c r="O5" s="110"/>
      <c r="P5" s="110"/>
      <c r="Q5" s="110"/>
      <c r="R5" s="110"/>
      <c r="S5" s="110"/>
      <c r="T5" s="110"/>
      <c r="U5" s="105"/>
      <c r="V5" s="105"/>
      <c r="W5" s="105"/>
      <c r="X5" s="105"/>
      <c r="Y5" s="105"/>
      <c r="Z5" s="105"/>
      <c r="AA5" s="105"/>
    </row>
    <row r="6" ht="12.75" hidden="1" customHeight="1">
      <c r="A6" s="106">
        <v>43770.0</v>
      </c>
      <c r="B6" s="107">
        <v>23402.91</v>
      </c>
      <c r="C6" s="108">
        <v>114.42</v>
      </c>
      <c r="D6" s="109">
        <f t="shared" si="1"/>
        <v>0.1441554372</v>
      </c>
      <c r="E6" s="110">
        <f t="shared" si="2"/>
        <v>-0.04106786193</v>
      </c>
      <c r="F6" s="111">
        <f t="shared" si="3"/>
        <v>-0.04106786193</v>
      </c>
      <c r="G6" s="115">
        <f t="shared" si="4"/>
        <v>-14.78443029</v>
      </c>
      <c r="H6" s="113">
        <f t="shared" si="5"/>
        <v>114.4155437</v>
      </c>
      <c r="I6" s="113">
        <f t="shared" si="6"/>
        <v>0</v>
      </c>
      <c r="J6" s="113"/>
      <c r="K6" s="114"/>
      <c r="L6" s="114"/>
      <c r="M6" s="110"/>
      <c r="N6" s="110"/>
      <c r="O6" s="110"/>
      <c r="P6" s="110"/>
      <c r="Q6" s="110"/>
      <c r="R6" s="110"/>
      <c r="S6" s="110"/>
      <c r="T6" s="110"/>
      <c r="U6" s="105"/>
      <c r="V6" s="105"/>
      <c r="W6" s="105"/>
      <c r="X6" s="105"/>
      <c r="Y6" s="105"/>
      <c r="Z6" s="105"/>
      <c r="AA6" s="105"/>
    </row>
    <row r="7" ht="12.75" hidden="1" customHeight="1">
      <c r="A7" s="106">
        <v>43774.0</v>
      </c>
      <c r="B7" s="107">
        <v>22493.91</v>
      </c>
      <c r="C7" s="108">
        <v>109.97</v>
      </c>
      <c r="D7" s="109">
        <f t="shared" si="1"/>
        <v>0.09971492561</v>
      </c>
      <c r="E7" s="110">
        <f t="shared" si="2"/>
        <v>-0.03857143273</v>
      </c>
      <c r="F7" s="111">
        <f t="shared" si="3"/>
        <v>-0.03857143273</v>
      </c>
      <c r="G7" s="115">
        <f t="shared" si="4"/>
        <v>-13.88571578</v>
      </c>
      <c r="H7" s="113">
        <f t="shared" si="5"/>
        <v>109.9714926</v>
      </c>
      <c r="I7" s="113">
        <f t="shared" si="6"/>
        <v>0</v>
      </c>
      <c r="J7" s="113"/>
      <c r="K7" s="114"/>
      <c r="L7" s="114"/>
      <c r="M7" s="110"/>
      <c r="N7" s="110"/>
      <c r="O7" s="110"/>
      <c r="P7" s="110"/>
      <c r="Q7" s="110"/>
      <c r="R7" s="110"/>
      <c r="S7" s="110"/>
      <c r="T7" s="110"/>
      <c r="U7" s="105"/>
      <c r="V7" s="105"/>
      <c r="W7" s="105"/>
      <c r="X7" s="105"/>
      <c r="Y7" s="105"/>
      <c r="Z7" s="105"/>
      <c r="AA7" s="105"/>
    </row>
    <row r="8" ht="12.75" hidden="1" customHeight="1">
      <c r="A8" s="106">
        <v>43775.0</v>
      </c>
      <c r="B8" s="107">
        <v>22715.94</v>
      </c>
      <c r="C8" s="108">
        <v>111.06</v>
      </c>
      <c r="D8" s="109">
        <f t="shared" si="1"/>
        <v>0.1105698506</v>
      </c>
      <c r="E8" s="110">
        <f t="shared" si="2"/>
        <v>0.01024843139</v>
      </c>
      <c r="F8" s="111">
        <f t="shared" si="3"/>
        <v>0.01024843139</v>
      </c>
      <c r="G8" s="115">
        <f t="shared" si="4"/>
        <v>3.689435301</v>
      </c>
      <c r="H8" s="113">
        <f t="shared" si="5"/>
        <v>111.0569851</v>
      </c>
      <c r="I8" s="113">
        <f t="shared" si="6"/>
        <v>0</v>
      </c>
      <c r="J8" s="113"/>
      <c r="K8" s="114"/>
      <c r="L8" s="114"/>
      <c r="M8" s="110"/>
      <c r="N8" s="110"/>
      <c r="O8" s="110"/>
      <c r="P8" s="110"/>
      <c r="Q8" s="110"/>
      <c r="R8" s="110"/>
      <c r="S8" s="110"/>
      <c r="T8" s="110"/>
      <c r="U8" s="105"/>
      <c r="V8" s="105"/>
      <c r="W8" s="105"/>
      <c r="X8" s="105"/>
      <c r="Y8" s="105"/>
      <c r="Z8" s="105"/>
      <c r="AA8" s="105"/>
    </row>
    <row r="9" ht="12.75" hidden="1" customHeight="1">
      <c r="A9" s="106">
        <v>43776.0</v>
      </c>
      <c r="B9" s="107">
        <v>23533.38</v>
      </c>
      <c r="C9" s="108">
        <v>115.05</v>
      </c>
      <c r="D9" s="109">
        <f t="shared" si="1"/>
        <v>0.1505340439</v>
      </c>
      <c r="E9" s="110">
        <f t="shared" si="2"/>
        <v>0.03627183504</v>
      </c>
      <c r="F9" s="111">
        <f t="shared" si="3"/>
        <v>0.03627183504</v>
      </c>
      <c r="G9" s="115">
        <f t="shared" si="4"/>
        <v>13.05786062</v>
      </c>
      <c r="H9" s="113">
        <f t="shared" si="5"/>
        <v>115.0534044</v>
      </c>
      <c r="I9" s="113">
        <f t="shared" si="6"/>
        <v>0</v>
      </c>
      <c r="J9" s="113"/>
      <c r="K9" s="114"/>
      <c r="L9" s="114"/>
      <c r="M9" s="110"/>
      <c r="N9" s="110"/>
      <c r="O9" s="110"/>
      <c r="P9" s="110"/>
      <c r="Q9" s="110"/>
      <c r="R9" s="110"/>
      <c r="S9" s="110"/>
      <c r="T9" s="110"/>
      <c r="U9" s="105"/>
      <c r="V9" s="105"/>
      <c r="W9" s="105"/>
      <c r="X9" s="105"/>
      <c r="Y9" s="105"/>
      <c r="Z9" s="105"/>
      <c r="AA9" s="105"/>
    </row>
    <row r="10" ht="12.75" hidden="1" customHeight="1">
      <c r="A10" s="106">
        <v>43777.0</v>
      </c>
      <c r="B10" s="107">
        <v>24228.33</v>
      </c>
      <c r="C10" s="108">
        <v>118.45</v>
      </c>
      <c r="D10" s="109">
        <f t="shared" si="1"/>
        <v>0.1845097684</v>
      </c>
      <c r="E10" s="110">
        <f t="shared" si="2"/>
        <v>0.02989555266</v>
      </c>
      <c r="F10" s="111">
        <f t="shared" si="3"/>
        <v>0.02989555266</v>
      </c>
      <c r="G10" s="115">
        <f t="shared" si="4"/>
        <v>10.76239896</v>
      </c>
      <c r="H10" s="113">
        <f t="shared" si="5"/>
        <v>118.4509768</v>
      </c>
      <c r="I10" s="113">
        <f t="shared" si="6"/>
        <v>0</v>
      </c>
      <c r="J10" s="113"/>
      <c r="K10" s="114"/>
      <c r="L10" s="114"/>
      <c r="M10" s="110"/>
      <c r="N10" s="110"/>
      <c r="O10" s="110"/>
      <c r="P10" s="110"/>
      <c r="Q10" s="110"/>
      <c r="R10" s="110"/>
      <c r="S10" s="110"/>
      <c r="T10" s="110"/>
      <c r="U10" s="105"/>
      <c r="V10" s="105"/>
      <c r="W10" s="105"/>
      <c r="X10" s="105"/>
      <c r="Y10" s="105"/>
      <c r="Z10" s="105"/>
      <c r="AA10" s="105"/>
    </row>
    <row r="11" ht="12.75" hidden="1" customHeight="1">
      <c r="A11" s="106">
        <v>43780.0</v>
      </c>
      <c r="B11" s="107">
        <v>25734.28</v>
      </c>
      <c r="C11" s="108">
        <v>125.81</v>
      </c>
      <c r="D11" s="109">
        <f t="shared" si="1"/>
        <v>0.2581348381</v>
      </c>
      <c r="E11" s="110">
        <f t="shared" si="2"/>
        <v>0.06248996764</v>
      </c>
      <c r="F11" s="111">
        <f t="shared" si="3"/>
        <v>0.06248996764</v>
      </c>
      <c r="G11" s="115">
        <f t="shared" si="4"/>
        <v>22.49638835</v>
      </c>
      <c r="H11" s="113">
        <f t="shared" si="5"/>
        <v>125.8134838</v>
      </c>
      <c r="I11" s="113">
        <f t="shared" si="6"/>
        <v>0</v>
      </c>
      <c r="J11" s="113"/>
      <c r="K11" s="114"/>
      <c r="L11" s="114"/>
      <c r="M11" s="110"/>
      <c r="N11" s="110"/>
      <c r="O11" s="110"/>
      <c r="P11" s="110"/>
      <c r="Q11" s="110"/>
      <c r="R11" s="110"/>
      <c r="S11" s="110"/>
      <c r="T11" s="110"/>
      <c r="U11" s="105"/>
      <c r="V11" s="105"/>
      <c r="W11" s="105"/>
      <c r="X11" s="105"/>
      <c r="Y11" s="105"/>
      <c r="Z11" s="105"/>
      <c r="AA11" s="105"/>
    </row>
    <row r="12" ht="12.75" hidden="1" customHeight="1">
      <c r="A12" s="106">
        <v>43781.0</v>
      </c>
      <c r="B12" s="107">
        <v>26781.57</v>
      </c>
      <c r="C12" s="108">
        <v>130.93</v>
      </c>
      <c r="D12" s="109">
        <f t="shared" si="1"/>
        <v>0.3093362719</v>
      </c>
      <c r="E12" s="110">
        <f t="shared" si="2"/>
        <v>0.04104318682</v>
      </c>
      <c r="F12" s="111">
        <f t="shared" si="3"/>
        <v>0.04104318682</v>
      </c>
      <c r="G12" s="115">
        <f t="shared" si="4"/>
        <v>14.77554725</v>
      </c>
      <c r="H12" s="113">
        <f t="shared" si="5"/>
        <v>130.9336272</v>
      </c>
      <c r="I12" s="113">
        <f t="shared" si="6"/>
        <v>0</v>
      </c>
      <c r="J12" s="113"/>
      <c r="K12" s="114"/>
      <c r="L12" s="114"/>
      <c r="M12" s="110"/>
      <c r="N12" s="110"/>
      <c r="O12" s="110"/>
      <c r="P12" s="110"/>
      <c r="Q12" s="110"/>
      <c r="R12" s="110"/>
      <c r="S12" s="110"/>
      <c r="T12" s="110"/>
      <c r="U12" s="105"/>
      <c r="V12" s="105"/>
      <c r="W12" s="105"/>
      <c r="X12" s="105"/>
      <c r="Y12" s="105"/>
      <c r="Z12" s="105"/>
      <c r="AA12" s="105"/>
    </row>
    <row r="13" ht="12.75" hidden="1" customHeight="1">
      <c r="A13" s="106">
        <v>43782.0</v>
      </c>
      <c r="B13" s="107">
        <v>27962.02</v>
      </c>
      <c r="C13" s="108">
        <v>136.7</v>
      </c>
      <c r="D13" s="109">
        <f t="shared" si="1"/>
        <v>0.3670478251</v>
      </c>
      <c r="E13" s="110">
        <f t="shared" si="2"/>
        <v>0.04441737315</v>
      </c>
      <c r="F13" s="111">
        <f t="shared" si="3"/>
        <v>0.04441737315</v>
      </c>
      <c r="G13" s="115">
        <f t="shared" si="4"/>
        <v>15.99025433</v>
      </c>
      <c r="H13" s="113">
        <f t="shared" si="5"/>
        <v>136.7047825</v>
      </c>
      <c r="I13" s="113">
        <f t="shared" si="6"/>
        <v>0</v>
      </c>
      <c r="J13" s="113"/>
      <c r="K13" s="114"/>
      <c r="L13" s="114"/>
      <c r="M13" s="110"/>
      <c r="N13" s="110"/>
      <c r="O13" s="110"/>
      <c r="P13" s="110"/>
      <c r="Q13" s="110"/>
      <c r="R13" s="110"/>
      <c r="S13" s="110"/>
      <c r="T13" s="110"/>
      <c r="U13" s="105"/>
      <c r="V13" s="105"/>
      <c r="W13" s="105"/>
      <c r="X13" s="105"/>
      <c r="Y13" s="105"/>
      <c r="Z13" s="105"/>
      <c r="AA13" s="105"/>
    </row>
    <row r="14" ht="12.75" hidden="1" customHeight="1">
      <c r="A14" s="106">
        <v>43783.0</v>
      </c>
      <c r="B14" s="107">
        <v>29949.68</v>
      </c>
      <c r="C14" s="108">
        <v>146.42</v>
      </c>
      <c r="D14" s="109">
        <f t="shared" si="1"/>
        <v>0.4642234326</v>
      </c>
      <c r="E14" s="110">
        <f t="shared" si="2"/>
        <v>0.0714616435</v>
      </c>
      <c r="F14" s="111">
        <f t="shared" si="3"/>
        <v>0.0714616435</v>
      </c>
      <c r="G14" s="115">
        <f t="shared" si="4"/>
        <v>25.72619166</v>
      </c>
      <c r="H14" s="113">
        <f t="shared" si="5"/>
        <v>146.4223433</v>
      </c>
      <c r="I14" s="113">
        <f t="shared" si="6"/>
        <v>0</v>
      </c>
      <c r="J14" s="113"/>
      <c r="K14" s="114"/>
      <c r="L14" s="114"/>
      <c r="M14" s="110"/>
      <c r="N14" s="110"/>
      <c r="O14" s="110"/>
      <c r="P14" s="110"/>
      <c r="Q14" s="110"/>
      <c r="R14" s="110"/>
      <c r="S14" s="110"/>
      <c r="T14" s="110"/>
      <c r="U14" s="105"/>
      <c r="V14" s="105"/>
      <c r="W14" s="105"/>
      <c r="X14" s="105"/>
      <c r="Y14" s="105"/>
      <c r="Z14" s="105"/>
      <c r="AA14" s="105"/>
    </row>
    <row r="15" ht="12.75" hidden="1" customHeight="1">
      <c r="A15" s="106">
        <v>43784.0</v>
      </c>
      <c r="B15" s="107">
        <v>30085.86</v>
      </c>
      <c r="C15" s="108">
        <v>147.09</v>
      </c>
      <c r="D15" s="109">
        <f t="shared" si="1"/>
        <v>0.4708811981</v>
      </c>
      <c r="E15" s="110">
        <f t="shared" si="2"/>
        <v>0.004910736238</v>
      </c>
      <c r="F15" s="111">
        <f t="shared" si="3"/>
        <v>0.004910736238</v>
      </c>
      <c r="G15" s="115">
        <f t="shared" si="4"/>
        <v>1.767865046</v>
      </c>
      <c r="H15" s="113">
        <f t="shared" si="5"/>
        <v>147.0881198</v>
      </c>
      <c r="I15" s="113">
        <f t="shared" si="6"/>
        <v>0</v>
      </c>
      <c r="J15" s="113"/>
      <c r="K15" s="114"/>
      <c r="L15" s="114"/>
      <c r="M15" s="110"/>
      <c r="N15" s="110"/>
      <c r="O15" s="110"/>
      <c r="P15" s="110"/>
      <c r="Q15" s="110"/>
      <c r="R15" s="110"/>
      <c r="S15" s="110"/>
      <c r="T15" s="110"/>
      <c r="U15" s="105"/>
      <c r="V15" s="105"/>
      <c r="W15" s="105"/>
      <c r="X15" s="105"/>
      <c r="Y15" s="105"/>
      <c r="Z15" s="105"/>
      <c r="AA15" s="105"/>
    </row>
    <row r="16" ht="12.75" hidden="1" customHeight="1">
      <c r="A16" s="106">
        <v>43787.0</v>
      </c>
      <c r="B16" s="107">
        <v>29383.24</v>
      </c>
      <c r="C16" s="108">
        <v>143.65</v>
      </c>
      <c r="D16" s="109">
        <f t="shared" si="1"/>
        <v>0.4365304916</v>
      </c>
      <c r="E16" s="110">
        <f t="shared" si="2"/>
        <v>-0.02306150429</v>
      </c>
      <c r="F16" s="111">
        <f t="shared" si="3"/>
        <v>-0.02306150429</v>
      </c>
      <c r="G16" s="115">
        <f t="shared" si="4"/>
        <v>-8.302141546</v>
      </c>
      <c r="H16" s="113">
        <f t="shared" si="5"/>
        <v>143.6530492</v>
      </c>
      <c r="I16" s="113">
        <f t="shared" si="6"/>
        <v>0</v>
      </c>
      <c r="J16" s="113"/>
      <c r="K16" s="114"/>
      <c r="L16" s="114"/>
      <c r="M16" s="110"/>
      <c r="N16" s="110"/>
      <c r="O16" s="110"/>
      <c r="P16" s="110"/>
      <c r="Q16" s="110"/>
      <c r="R16" s="110"/>
      <c r="S16" s="110"/>
      <c r="T16" s="110"/>
      <c r="U16" s="105"/>
      <c r="V16" s="105"/>
      <c r="W16" s="105"/>
      <c r="X16" s="105"/>
      <c r="Y16" s="105"/>
      <c r="Z16" s="105"/>
      <c r="AA16" s="105"/>
    </row>
    <row r="17" ht="12.75" hidden="1" customHeight="1">
      <c r="A17" s="106">
        <v>43788.0</v>
      </c>
      <c r="B17" s="107">
        <v>28954.71</v>
      </c>
      <c r="C17" s="108">
        <v>141.56</v>
      </c>
      <c r="D17" s="109">
        <f t="shared" si="1"/>
        <v>0.4155798949</v>
      </c>
      <c r="E17" s="110">
        <f t="shared" si="2"/>
        <v>-0.01422076807</v>
      </c>
      <c r="F17" s="111">
        <f t="shared" si="3"/>
        <v>-0.01422076807</v>
      </c>
      <c r="G17" s="115">
        <f t="shared" si="4"/>
        <v>-5.119476505</v>
      </c>
      <c r="H17" s="113">
        <f t="shared" si="5"/>
        <v>141.5579895</v>
      </c>
      <c r="I17" s="113">
        <f t="shared" si="6"/>
        <v>0</v>
      </c>
      <c r="J17" s="113"/>
      <c r="K17" s="114"/>
      <c r="L17" s="114"/>
      <c r="M17" s="110"/>
      <c r="N17" s="110"/>
      <c r="O17" s="110"/>
      <c r="P17" s="110"/>
      <c r="Q17" s="110"/>
      <c r="R17" s="110"/>
      <c r="S17" s="110"/>
      <c r="T17" s="110"/>
      <c r="U17" s="105"/>
      <c r="V17" s="105"/>
      <c r="W17" s="105"/>
      <c r="X17" s="105"/>
      <c r="Y17" s="105"/>
      <c r="Z17" s="105"/>
      <c r="AA17" s="105"/>
    </row>
    <row r="18" ht="12.75" hidden="1" customHeight="1">
      <c r="A18" s="106">
        <v>43789.0</v>
      </c>
      <c r="B18" s="107">
        <v>30435.05</v>
      </c>
      <c r="C18" s="108">
        <v>148.8</v>
      </c>
      <c r="D18" s="109">
        <f t="shared" si="1"/>
        <v>0.4879529058</v>
      </c>
      <c r="E18" s="110">
        <f t="shared" si="2"/>
        <v>0.05149477253</v>
      </c>
      <c r="F18" s="111">
        <f t="shared" si="3"/>
        <v>0.05149477253</v>
      </c>
      <c r="G18" s="115">
        <f t="shared" si="4"/>
        <v>18.53811811</v>
      </c>
      <c r="H18" s="113">
        <f t="shared" si="5"/>
        <v>148.7952906</v>
      </c>
      <c r="I18" s="113">
        <f t="shared" si="6"/>
        <v>0</v>
      </c>
      <c r="J18" s="113"/>
      <c r="K18" s="114"/>
      <c r="L18" s="114"/>
      <c r="M18" s="110"/>
      <c r="N18" s="110"/>
      <c r="O18" s="110"/>
      <c r="P18" s="110"/>
      <c r="Q18" s="110"/>
      <c r="R18" s="110"/>
      <c r="S18" s="110"/>
      <c r="T18" s="110"/>
      <c r="U18" s="105"/>
      <c r="V18" s="105"/>
      <c r="W18" s="105"/>
      <c r="X18" s="105"/>
      <c r="Y18" s="105"/>
      <c r="Z18" s="105"/>
      <c r="AA18" s="105"/>
    </row>
    <row r="19" ht="12.75" hidden="1" customHeight="1">
      <c r="A19" s="106">
        <v>43790.0</v>
      </c>
      <c r="B19" s="107">
        <v>32096.08</v>
      </c>
      <c r="C19" s="108">
        <v>156.92</v>
      </c>
      <c r="D19" s="109">
        <f t="shared" si="1"/>
        <v>0.5691597517</v>
      </c>
      <c r="E19" s="110">
        <f t="shared" si="2"/>
        <v>0.05492141577</v>
      </c>
      <c r="F19" s="111">
        <f t="shared" si="3"/>
        <v>0.05492141577</v>
      </c>
      <c r="G19" s="115">
        <f t="shared" si="4"/>
        <v>19.77170968</v>
      </c>
      <c r="H19" s="113">
        <f t="shared" si="5"/>
        <v>156.9159752</v>
      </c>
      <c r="I19" s="113">
        <f t="shared" si="6"/>
        <v>0</v>
      </c>
      <c r="J19" s="113"/>
      <c r="K19" s="114"/>
      <c r="L19" s="114"/>
      <c r="M19" s="110"/>
      <c r="N19" s="110"/>
      <c r="O19" s="110"/>
      <c r="P19" s="110"/>
      <c r="Q19" s="110"/>
      <c r="R19" s="110"/>
      <c r="S19" s="110"/>
      <c r="T19" s="110"/>
      <c r="U19" s="105"/>
      <c r="V19" s="105"/>
      <c r="W19" s="105"/>
      <c r="X19" s="105"/>
      <c r="Y19" s="105"/>
      <c r="Z19" s="105"/>
      <c r="AA19" s="105"/>
    </row>
    <row r="20" ht="12.75" hidden="1" customHeight="1">
      <c r="A20" s="106">
        <v>43791.0</v>
      </c>
      <c r="B20" s="107">
        <v>32190.46</v>
      </c>
      <c r="C20" s="108">
        <v>157.38</v>
      </c>
      <c r="D20" s="109">
        <f t="shared" si="1"/>
        <v>0.5737739381</v>
      </c>
      <c r="E20" s="110">
        <f t="shared" si="2"/>
        <v>0.003265740505</v>
      </c>
      <c r="F20" s="111">
        <f t="shared" si="3"/>
        <v>0.003265740505</v>
      </c>
      <c r="G20" s="115">
        <f t="shared" si="4"/>
        <v>1.175666582</v>
      </c>
      <c r="H20" s="113">
        <f t="shared" si="5"/>
        <v>157.3773938</v>
      </c>
      <c r="I20" s="113">
        <f t="shared" si="6"/>
        <v>0</v>
      </c>
      <c r="J20" s="113"/>
      <c r="K20" s="114"/>
      <c r="L20" s="114"/>
      <c r="M20" s="110"/>
      <c r="N20" s="110"/>
      <c r="O20" s="110"/>
      <c r="P20" s="110"/>
      <c r="Q20" s="110"/>
      <c r="R20" s="110"/>
      <c r="S20" s="110"/>
      <c r="T20" s="110"/>
      <c r="U20" s="105"/>
      <c r="V20" s="105"/>
      <c r="W20" s="105"/>
      <c r="X20" s="105"/>
      <c r="Y20" s="105"/>
      <c r="Z20" s="105"/>
      <c r="AA20" s="105"/>
    </row>
    <row r="21" ht="12.75" hidden="1" customHeight="1">
      <c r="A21" s="106">
        <v>43794.0</v>
      </c>
      <c r="B21" s="107">
        <v>32638.74</v>
      </c>
      <c r="C21" s="108">
        <v>159.57</v>
      </c>
      <c r="D21" s="109">
        <f t="shared" si="1"/>
        <v>0.5956901015</v>
      </c>
      <c r="E21" s="110">
        <f t="shared" si="2"/>
        <v>0.01425333587</v>
      </c>
      <c r="F21" s="111">
        <f t="shared" si="3"/>
        <v>0.01425333587</v>
      </c>
      <c r="G21" s="115">
        <f t="shared" si="4"/>
        <v>5.131200915</v>
      </c>
      <c r="H21" s="113">
        <f t="shared" si="5"/>
        <v>159.5690101</v>
      </c>
      <c r="I21" s="113">
        <f t="shared" si="6"/>
        <v>0</v>
      </c>
      <c r="J21" s="113"/>
      <c r="K21" s="114"/>
      <c r="L21" s="114"/>
      <c r="M21" s="110"/>
      <c r="N21" s="110"/>
      <c r="O21" s="110"/>
      <c r="P21" s="110"/>
      <c r="Q21" s="110"/>
      <c r="R21" s="110"/>
      <c r="S21" s="110"/>
      <c r="T21" s="110"/>
      <c r="U21" s="105"/>
      <c r="V21" s="105"/>
      <c r="W21" s="105"/>
      <c r="X21" s="105"/>
      <c r="Y21" s="105"/>
      <c r="Z21" s="105"/>
      <c r="AA21" s="105"/>
    </row>
    <row r="22" ht="12.75" hidden="1" customHeight="1">
      <c r="A22" s="106">
        <v>43795.0</v>
      </c>
      <c r="B22" s="107">
        <v>33370.24</v>
      </c>
      <c r="C22" s="108">
        <v>163.15</v>
      </c>
      <c r="D22" s="109">
        <f t="shared" si="1"/>
        <v>0.6314527354</v>
      </c>
      <c r="E22" s="110">
        <f t="shared" si="2"/>
        <v>0.02277610662</v>
      </c>
      <c r="F22" s="111">
        <f t="shared" si="3"/>
        <v>0.02277610662</v>
      </c>
      <c r="G22" s="115">
        <f t="shared" si="4"/>
        <v>8.199398383</v>
      </c>
      <c r="H22" s="113">
        <f t="shared" si="5"/>
        <v>163.1452735</v>
      </c>
      <c r="I22" s="113">
        <f t="shared" si="6"/>
        <v>0</v>
      </c>
      <c r="J22" s="113"/>
      <c r="K22" s="114"/>
      <c r="L22" s="114"/>
      <c r="M22" s="110"/>
      <c r="N22" s="110"/>
      <c r="O22" s="110"/>
      <c r="P22" s="110"/>
      <c r="Q22" s="110"/>
      <c r="R22" s="110"/>
      <c r="S22" s="110"/>
      <c r="T22" s="110"/>
      <c r="U22" s="105"/>
      <c r="V22" s="105"/>
      <c r="W22" s="105"/>
      <c r="X22" s="105"/>
      <c r="Y22" s="105"/>
      <c r="Z22" s="105"/>
      <c r="AA22" s="105"/>
    </row>
    <row r="23" ht="12.75" hidden="1" customHeight="1">
      <c r="A23" s="106">
        <v>43796.0</v>
      </c>
      <c r="B23" s="107">
        <v>35470.61</v>
      </c>
      <c r="C23" s="108">
        <v>173.41</v>
      </c>
      <c r="D23" s="109">
        <f t="shared" si="1"/>
        <v>0.734138673</v>
      </c>
      <c r="E23" s="110">
        <f t="shared" si="2"/>
        <v>0.06324120952</v>
      </c>
      <c r="F23" s="111">
        <f t="shared" si="3"/>
        <v>0.06324120952</v>
      </c>
      <c r="G23" s="115">
        <f t="shared" si="4"/>
        <v>22.76683543</v>
      </c>
      <c r="H23" s="113">
        <f t="shared" si="5"/>
        <v>173.4138673</v>
      </c>
      <c r="I23" s="113">
        <f t="shared" si="6"/>
        <v>0</v>
      </c>
      <c r="J23" s="113"/>
      <c r="K23" s="114"/>
      <c r="L23" s="114"/>
      <c r="M23" s="110"/>
      <c r="N23" s="110"/>
      <c r="O23" s="110"/>
      <c r="P23" s="110"/>
      <c r="Q23" s="110"/>
      <c r="R23" s="110"/>
      <c r="S23" s="110"/>
      <c r="T23" s="110"/>
      <c r="U23" s="105"/>
      <c r="V23" s="105"/>
      <c r="W23" s="105"/>
      <c r="X23" s="105"/>
      <c r="Y23" s="105"/>
      <c r="Z23" s="105"/>
      <c r="AA23" s="105"/>
    </row>
    <row r="24" ht="12.75" hidden="1" customHeight="1">
      <c r="A24" s="106">
        <v>43797.0</v>
      </c>
      <c r="B24" s="107">
        <v>36733.8</v>
      </c>
      <c r="C24" s="108">
        <v>179.59</v>
      </c>
      <c r="D24" s="109">
        <f t="shared" si="1"/>
        <v>0.7958953394</v>
      </c>
      <c r="E24" s="110">
        <f t="shared" si="2"/>
        <v>0.03598329585</v>
      </c>
      <c r="F24" s="111">
        <f t="shared" si="3"/>
        <v>0.03598329585</v>
      </c>
      <c r="G24" s="115">
        <f t="shared" si="4"/>
        <v>12.95398651</v>
      </c>
      <c r="H24" s="113">
        <f t="shared" si="5"/>
        <v>179.5895339</v>
      </c>
      <c r="I24" s="113">
        <f t="shared" si="6"/>
        <v>0</v>
      </c>
      <c r="J24" s="113"/>
      <c r="K24" s="114"/>
      <c r="L24" s="114"/>
      <c r="M24" s="110"/>
      <c r="N24" s="110"/>
      <c r="O24" s="110"/>
      <c r="P24" s="110"/>
      <c r="Q24" s="110"/>
      <c r="R24" s="110"/>
      <c r="S24" s="110"/>
      <c r="T24" s="110"/>
      <c r="U24" s="105"/>
      <c r="V24" s="105"/>
      <c r="W24" s="105"/>
      <c r="X24" s="105"/>
      <c r="Y24" s="105"/>
      <c r="Z24" s="105"/>
      <c r="AA24" s="105"/>
    </row>
    <row r="25" ht="12.75" hidden="1" customHeight="1">
      <c r="A25" s="106">
        <v>43798.0</v>
      </c>
      <c r="B25" s="107">
        <v>38204.22</v>
      </c>
      <c r="C25" s="108">
        <v>186.78</v>
      </c>
      <c r="D25" s="109">
        <f t="shared" si="1"/>
        <v>0.8677833669</v>
      </c>
      <c r="E25" s="110">
        <f t="shared" si="2"/>
        <v>0.04038231527</v>
      </c>
      <c r="F25" s="111">
        <f t="shared" si="3"/>
        <v>0.04038231527</v>
      </c>
      <c r="G25" s="115">
        <f t="shared" si="4"/>
        <v>14.5376335</v>
      </c>
      <c r="H25" s="113">
        <f t="shared" si="5"/>
        <v>186.7783367</v>
      </c>
      <c r="I25" s="113">
        <f t="shared" si="6"/>
        <v>0</v>
      </c>
      <c r="J25" s="113"/>
      <c r="K25" s="114"/>
      <c r="L25" s="114"/>
      <c r="M25" s="110"/>
      <c r="N25" s="110"/>
      <c r="O25" s="110"/>
      <c r="P25" s="110"/>
      <c r="Q25" s="110"/>
      <c r="R25" s="110"/>
      <c r="S25" s="110"/>
      <c r="T25" s="110"/>
      <c r="U25" s="105"/>
      <c r="V25" s="105"/>
      <c r="W25" s="105"/>
      <c r="X25" s="105"/>
      <c r="Y25" s="105"/>
      <c r="Z25" s="105"/>
      <c r="AA25" s="105"/>
    </row>
    <row r="26" ht="12.75" hidden="1" customHeight="1">
      <c r="A26" s="106">
        <v>43801.0</v>
      </c>
      <c r="B26" s="107">
        <v>38980.83</v>
      </c>
      <c r="C26" s="108">
        <v>190.58</v>
      </c>
      <c r="D26" s="109">
        <f t="shared" si="1"/>
        <v>0.905751404</v>
      </c>
      <c r="E26" s="110">
        <f t="shared" si="2"/>
        <v>0.02068490559</v>
      </c>
      <c r="F26" s="111">
        <f t="shared" si="3"/>
        <v>0.02068490559</v>
      </c>
      <c r="G26" s="115">
        <f t="shared" si="4"/>
        <v>7.446566013</v>
      </c>
      <c r="H26" s="113">
        <f t="shared" si="5"/>
        <v>190.5751404</v>
      </c>
      <c r="I26" s="113">
        <f t="shared" si="6"/>
        <v>0</v>
      </c>
      <c r="J26" s="113"/>
      <c r="K26" s="114"/>
      <c r="L26" s="114"/>
      <c r="M26" s="110"/>
      <c r="N26" s="110"/>
      <c r="O26" s="110"/>
      <c r="P26" s="110"/>
      <c r="Q26" s="110"/>
      <c r="R26" s="110"/>
      <c r="S26" s="110"/>
      <c r="T26" s="110"/>
      <c r="U26" s="105"/>
      <c r="V26" s="105"/>
      <c r="W26" s="105"/>
      <c r="X26" s="105"/>
      <c r="Y26" s="105"/>
      <c r="Z26" s="105"/>
      <c r="AA26" s="105"/>
    </row>
    <row r="27" ht="12.75" hidden="1" customHeight="1">
      <c r="A27" s="106">
        <v>43802.0</v>
      </c>
      <c r="B27" s="107">
        <v>37606.16</v>
      </c>
      <c r="C27" s="108">
        <v>183.85</v>
      </c>
      <c r="D27" s="109">
        <f t="shared" si="1"/>
        <v>0.8385445415</v>
      </c>
      <c r="E27" s="110">
        <f t="shared" si="2"/>
        <v>-0.03499169203</v>
      </c>
      <c r="F27" s="111">
        <f t="shared" si="3"/>
        <v>-0.03499169203</v>
      </c>
      <c r="G27" s="115">
        <f t="shared" si="4"/>
        <v>-12.59700913</v>
      </c>
      <c r="H27" s="113">
        <f t="shared" si="5"/>
        <v>183.8544541</v>
      </c>
      <c r="I27" s="113">
        <f t="shared" si="6"/>
        <v>0</v>
      </c>
      <c r="J27" s="113"/>
      <c r="K27" s="114"/>
      <c r="L27" s="114"/>
      <c r="M27" s="110"/>
      <c r="N27" s="110"/>
      <c r="O27" s="110"/>
      <c r="P27" s="110"/>
      <c r="Q27" s="110"/>
      <c r="R27" s="110"/>
      <c r="S27" s="110"/>
      <c r="T27" s="110"/>
      <c r="U27" s="105"/>
      <c r="V27" s="105"/>
      <c r="W27" s="105"/>
      <c r="X27" s="105"/>
      <c r="Y27" s="105"/>
      <c r="Z27" s="105"/>
      <c r="AA27" s="105"/>
    </row>
    <row r="28" ht="12.75" hidden="1" customHeight="1">
      <c r="A28" s="106">
        <v>43803.0</v>
      </c>
      <c r="B28" s="107">
        <v>38455.75</v>
      </c>
      <c r="C28" s="108">
        <v>188.01</v>
      </c>
      <c r="D28" s="109">
        <f t="shared" si="1"/>
        <v>0.8800805307</v>
      </c>
      <c r="E28" s="110">
        <f t="shared" si="2"/>
        <v>0.02296801741</v>
      </c>
      <c r="F28" s="111">
        <f t="shared" si="3"/>
        <v>0.02296801741</v>
      </c>
      <c r="G28" s="115">
        <f t="shared" si="4"/>
        <v>8.268486266</v>
      </c>
      <c r="H28" s="113">
        <f t="shared" si="5"/>
        <v>188.0080531</v>
      </c>
      <c r="I28" s="113">
        <f t="shared" si="6"/>
        <v>0</v>
      </c>
      <c r="J28" s="113"/>
      <c r="K28" s="114"/>
      <c r="L28" s="114"/>
      <c r="M28" s="110"/>
      <c r="N28" s="110"/>
      <c r="O28" s="110"/>
      <c r="P28" s="110"/>
      <c r="Q28" s="110"/>
      <c r="R28" s="110"/>
      <c r="S28" s="110"/>
      <c r="T28" s="110"/>
      <c r="U28" s="105"/>
      <c r="V28" s="105"/>
      <c r="W28" s="105"/>
      <c r="X28" s="105"/>
      <c r="Y28" s="105"/>
      <c r="Z28" s="105"/>
      <c r="AA28" s="105"/>
    </row>
    <row r="29" ht="12.75" hidden="1" customHeight="1">
      <c r="A29" s="106">
        <v>43804.0</v>
      </c>
      <c r="B29" s="107">
        <v>39947.6</v>
      </c>
      <c r="C29" s="108">
        <v>195.3</v>
      </c>
      <c r="D29" s="109">
        <f t="shared" si="1"/>
        <v>0.9530162592</v>
      </c>
      <c r="E29" s="110">
        <f t="shared" si="2"/>
        <v>0.03912079145</v>
      </c>
      <c r="F29" s="111">
        <f t="shared" si="3"/>
        <v>0.03912079145</v>
      </c>
      <c r="G29" s="115">
        <f t="shared" si="4"/>
        <v>14.08348492</v>
      </c>
      <c r="H29" s="113">
        <f t="shared" si="5"/>
        <v>195.3016259</v>
      </c>
      <c r="I29" s="113">
        <f t="shared" si="6"/>
        <v>0</v>
      </c>
      <c r="J29" s="113"/>
      <c r="K29" s="114"/>
      <c r="L29" s="114"/>
      <c r="M29" s="110"/>
      <c r="N29" s="110"/>
      <c r="O29" s="110"/>
      <c r="P29" s="110"/>
      <c r="Q29" s="110"/>
      <c r="R29" s="110"/>
      <c r="S29" s="110"/>
      <c r="T29" s="110"/>
      <c r="U29" s="105"/>
      <c r="V29" s="105"/>
      <c r="W29" s="105"/>
      <c r="X29" s="105"/>
      <c r="Y29" s="105"/>
      <c r="Z29" s="105"/>
      <c r="AA29" s="105"/>
    </row>
    <row r="30" ht="12.75" hidden="1" customHeight="1">
      <c r="A30" s="106">
        <v>43805.0</v>
      </c>
      <c r="B30" s="107">
        <v>41675.27</v>
      </c>
      <c r="C30" s="108">
        <v>203.75</v>
      </c>
      <c r="D30" s="109">
        <f t="shared" si="1"/>
        <v>1.037481098</v>
      </c>
      <c r="E30" s="110">
        <f t="shared" si="2"/>
        <v>0.04361452466</v>
      </c>
      <c r="F30" s="111">
        <f t="shared" si="3"/>
        <v>0.04361452466</v>
      </c>
      <c r="G30" s="115">
        <f t="shared" si="4"/>
        <v>15.70122888</v>
      </c>
      <c r="H30" s="113">
        <f t="shared" si="5"/>
        <v>203.7481098</v>
      </c>
      <c r="I30" s="113">
        <f t="shared" si="6"/>
        <v>0</v>
      </c>
      <c r="J30" s="113"/>
      <c r="K30" s="114"/>
      <c r="L30" s="114"/>
      <c r="M30" s="110"/>
      <c r="N30" s="110"/>
      <c r="O30" s="110"/>
      <c r="P30" s="110"/>
      <c r="Q30" s="110"/>
      <c r="R30" s="110"/>
      <c r="S30" s="110"/>
      <c r="T30" s="110"/>
      <c r="U30" s="105"/>
      <c r="V30" s="105"/>
      <c r="W30" s="105"/>
      <c r="X30" s="105"/>
      <c r="Y30" s="105"/>
      <c r="Z30" s="105"/>
      <c r="AA30" s="105"/>
    </row>
    <row r="31" ht="12.75" hidden="1" customHeight="1">
      <c r="A31" s="106">
        <v>43808.0</v>
      </c>
      <c r="B31" s="107">
        <v>42087.68</v>
      </c>
      <c r="C31" s="108">
        <v>205.76</v>
      </c>
      <c r="D31" s="109">
        <f t="shared" si="1"/>
        <v>1.057643597</v>
      </c>
      <c r="E31" s="110">
        <f t="shared" si="2"/>
        <v>0.01020165235</v>
      </c>
      <c r="F31" s="111">
        <f t="shared" si="3"/>
        <v>0.01020165235</v>
      </c>
      <c r="G31" s="115">
        <f t="shared" si="4"/>
        <v>3.672594847</v>
      </c>
      <c r="H31" s="113">
        <f t="shared" si="5"/>
        <v>205.7643597</v>
      </c>
      <c r="I31" s="113">
        <f t="shared" si="6"/>
        <v>0</v>
      </c>
      <c r="J31" s="113"/>
      <c r="K31" s="114"/>
      <c r="L31" s="114"/>
      <c r="M31" s="110"/>
      <c r="N31" s="110"/>
      <c r="O31" s="110"/>
      <c r="P31" s="110"/>
      <c r="Q31" s="110"/>
      <c r="R31" s="110"/>
      <c r="S31" s="110"/>
      <c r="T31" s="110"/>
      <c r="U31" s="105"/>
      <c r="V31" s="105"/>
      <c r="W31" s="105"/>
      <c r="X31" s="105"/>
      <c r="Y31" s="105"/>
      <c r="Z31" s="105"/>
      <c r="AA31" s="105"/>
    </row>
    <row r="32" ht="12.75" hidden="1" customHeight="1">
      <c r="A32" s="106">
        <v>43809.0</v>
      </c>
      <c r="B32" s="107">
        <v>43651.16</v>
      </c>
      <c r="C32" s="108">
        <v>213.41</v>
      </c>
      <c r="D32" s="109">
        <f t="shared" si="1"/>
        <v>1.134081277</v>
      </c>
      <c r="E32" s="110">
        <f t="shared" si="2"/>
        <v>0.03752496436</v>
      </c>
      <c r="F32" s="111">
        <f t="shared" si="3"/>
        <v>0.03752496436</v>
      </c>
      <c r="G32" s="115">
        <f t="shared" si="4"/>
        <v>13.50898717</v>
      </c>
      <c r="H32" s="113">
        <f t="shared" si="5"/>
        <v>213.4081277</v>
      </c>
      <c r="I32" s="113">
        <f t="shared" si="6"/>
        <v>0</v>
      </c>
      <c r="J32" s="113"/>
      <c r="K32" s="114"/>
      <c r="L32" s="114"/>
      <c r="M32" s="110"/>
      <c r="N32" s="110"/>
      <c r="O32" s="110"/>
      <c r="P32" s="110"/>
      <c r="Q32" s="110"/>
      <c r="R32" s="110"/>
      <c r="S32" s="110"/>
      <c r="T32" s="110"/>
      <c r="U32" s="105"/>
      <c r="V32" s="105"/>
      <c r="W32" s="105"/>
      <c r="X32" s="105"/>
      <c r="Y32" s="105"/>
      <c r="Z32" s="105"/>
      <c r="AA32" s="105"/>
    </row>
    <row r="33" ht="12.75" hidden="1" customHeight="1">
      <c r="A33" s="106">
        <v>43810.0</v>
      </c>
      <c r="B33" s="107">
        <v>44610.46</v>
      </c>
      <c r="C33" s="108">
        <v>218.1</v>
      </c>
      <c r="D33" s="109">
        <f t="shared" si="1"/>
        <v>1.180980928</v>
      </c>
      <c r="E33" s="110">
        <f t="shared" si="2"/>
        <v>0.02231713603</v>
      </c>
      <c r="F33" s="111">
        <f t="shared" si="3"/>
        <v>0.02231713603</v>
      </c>
      <c r="G33" s="115">
        <f t="shared" si="4"/>
        <v>8.034168971</v>
      </c>
      <c r="H33" s="113">
        <f t="shared" si="5"/>
        <v>218.0980928</v>
      </c>
      <c r="I33" s="113">
        <f t="shared" si="6"/>
        <v>0</v>
      </c>
      <c r="J33" s="113"/>
      <c r="K33" s="114"/>
      <c r="L33" s="114"/>
      <c r="M33" s="110"/>
      <c r="N33" s="110"/>
      <c r="O33" s="110"/>
      <c r="P33" s="110"/>
      <c r="Q33" s="110"/>
      <c r="R33" s="110"/>
      <c r="S33" s="110"/>
      <c r="T33" s="110"/>
      <c r="U33" s="105"/>
      <c r="V33" s="105"/>
      <c r="W33" s="105"/>
      <c r="X33" s="105"/>
      <c r="Y33" s="105"/>
      <c r="Z33" s="105"/>
      <c r="AA33" s="105"/>
    </row>
    <row r="34" ht="12.75" hidden="1" customHeight="1">
      <c r="A34" s="106">
        <v>43811.0</v>
      </c>
      <c r="B34" s="107">
        <v>46134.44</v>
      </c>
      <c r="C34" s="108">
        <v>225.55</v>
      </c>
      <c r="D34" s="109">
        <f t="shared" si="1"/>
        <v>1.255487474</v>
      </c>
      <c r="E34" s="110">
        <f t="shared" si="2"/>
        <v>0.03450336237</v>
      </c>
      <c r="F34" s="111">
        <f t="shared" si="3"/>
        <v>0.03450336237</v>
      </c>
      <c r="G34" s="115">
        <f t="shared" si="4"/>
        <v>12.42121045</v>
      </c>
      <c r="H34" s="113">
        <f t="shared" si="5"/>
        <v>225.5487474</v>
      </c>
      <c r="I34" s="113">
        <f t="shared" si="6"/>
        <v>0</v>
      </c>
      <c r="J34" s="113"/>
      <c r="K34" s="114"/>
      <c r="L34" s="114"/>
      <c r="M34" s="110"/>
      <c r="N34" s="110"/>
      <c r="O34" s="110"/>
      <c r="P34" s="110"/>
      <c r="Q34" s="110"/>
      <c r="R34" s="110"/>
      <c r="S34" s="110"/>
      <c r="T34" s="110"/>
      <c r="U34" s="105"/>
      <c r="V34" s="105"/>
      <c r="W34" s="105"/>
      <c r="X34" s="105"/>
      <c r="Y34" s="105"/>
      <c r="Z34" s="105"/>
      <c r="AA34" s="105"/>
    </row>
    <row r="35" ht="12.75" hidden="1" customHeight="1">
      <c r="A35" s="106">
        <v>43812.0</v>
      </c>
      <c r="B35" s="107">
        <v>46291.62</v>
      </c>
      <c r="C35" s="108">
        <v>226.32</v>
      </c>
      <c r="D35" s="109">
        <f t="shared" si="1"/>
        <v>1.263171918</v>
      </c>
      <c r="E35" s="110">
        <f t="shared" si="2"/>
        <v>0.003748348481</v>
      </c>
      <c r="F35" s="111">
        <f t="shared" si="3"/>
        <v>0.003748348481</v>
      </c>
      <c r="G35" s="115">
        <f t="shared" si="4"/>
        <v>1.349405453</v>
      </c>
      <c r="H35" s="113">
        <f t="shared" si="5"/>
        <v>226.3171918</v>
      </c>
      <c r="I35" s="113">
        <f t="shared" si="6"/>
        <v>0</v>
      </c>
      <c r="J35" s="113"/>
      <c r="K35" s="114"/>
      <c r="L35" s="114"/>
      <c r="M35" s="110"/>
      <c r="N35" s="110"/>
      <c r="O35" s="110"/>
      <c r="P35" s="110"/>
      <c r="Q35" s="110"/>
      <c r="R35" s="110"/>
      <c r="S35" s="110"/>
      <c r="T35" s="110"/>
      <c r="U35" s="105"/>
      <c r="V35" s="105"/>
      <c r="W35" s="105"/>
      <c r="X35" s="105"/>
      <c r="Y35" s="105"/>
      <c r="Z35" s="105"/>
      <c r="AA35" s="105"/>
    </row>
    <row r="36" ht="12.75" hidden="1" customHeight="1">
      <c r="A36" s="106">
        <v>43815.0</v>
      </c>
      <c r="B36" s="107">
        <v>46304.26</v>
      </c>
      <c r="C36" s="108">
        <v>226.38</v>
      </c>
      <c r="D36" s="109">
        <f t="shared" si="1"/>
        <v>1.263789881</v>
      </c>
      <c r="E36" s="110">
        <f t="shared" si="2"/>
        <v>0.0005985330505</v>
      </c>
      <c r="F36" s="111">
        <f t="shared" si="3"/>
        <v>0.0005985330505</v>
      </c>
      <c r="G36" s="115">
        <f t="shared" si="4"/>
        <v>0.2154718982</v>
      </c>
      <c r="H36" s="113">
        <f t="shared" si="5"/>
        <v>226.3789881</v>
      </c>
      <c r="I36" s="113">
        <f t="shared" si="6"/>
        <v>0</v>
      </c>
      <c r="J36" s="113"/>
      <c r="K36" s="114"/>
      <c r="L36" s="114"/>
      <c r="M36" s="110"/>
      <c r="N36" s="110"/>
      <c r="O36" s="110"/>
      <c r="P36" s="110"/>
      <c r="Q36" s="110"/>
      <c r="R36" s="110"/>
      <c r="S36" s="110"/>
      <c r="T36" s="110"/>
      <c r="U36" s="105"/>
      <c r="V36" s="105"/>
      <c r="W36" s="105"/>
      <c r="X36" s="105"/>
      <c r="Y36" s="105"/>
      <c r="Z36" s="105"/>
      <c r="AA36" s="105"/>
    </row>
    <row r="37" ht="12.75" hidden="1" customHeight="1">
      <c r="A37" s="106">
        <v>43816.0</v>
      </c>
      <c r="B37" s="107">
        <v>46366.58</v>
      </c>
      <c r="C37" s="108">
        <v>226.68</v>
      </c>
      <c r="D37" s="109">
        <f t="shared" si="1"/>
        <v>1.266836672</v>
      </c>
      <c r="E37" s="110">
        <f t="shared" si="2"/>
        <v>0.001658980475</v>
      </c>
      <c r="F37" s="111">
        <f t="shared" si="3"/>
        <v>0.001658980475</v>
      </c>
      <c r="G37" s="115">
        <f t="shared" si="4"/>
        <v>0.5972329711</v>
      </c>
      <c r="H37" s="113">
        <f t="shared" si="5"/>
        <v>226.6836672</v>
      </c>
      <c r="I37" s="113">
        <f t="shared" si="6"/>
        <v>0</v>
      </c>
      <c r="J37" s="113"/>
      <c r="K37" s="114"/>
      <c r="L37" s="114"/>
      <c r="M37" s="110"/>
      <c r="N37" s="110"/>
      <c r="O37" s="110"/>
      <c r="P37" s="110"/>
      <c r="Q37" s="110"/>
      <c r="R37" s="110"/>
      <c r="S37" s="110"/>
      <c r="T37" s="110"/>
      <c r="U37" s="105"/>
      <c r="V37" s="105"/>
      <c r="W37" s="105"/>
      <c r="X37" s="105"/>
      <c r="Y37" s="105"/>
      <c r="Z37" s="105"/>
      <c r="AA37" s="105"/>
    </row>
    <row r="38" ht="12.75" hidden="1" customHeight="1">
      <c r="A38" s="106">
        <v>43817.0</v>
      </c>
      <c r="B38" s="107">
        <v>46946.27</v>
      </c>
      <c r="C38" s="108">
        <v>229.52</v>
      </c>
      <c r="D38" s="109">
        <f t="shared" si="1"/>
        <v>1.295177398</v>
      </c>
      <c r="E38" s="110">
        <f t="shared" si="2"/>
        <v>0.01286618434</v>
      </c>
      <c r="F38" s="111">
        <f t="shared" si="3"/>
        <v>0.01286618434</v>
      </c>
      <c r="G38" s="115">
        <f t="shared" si="4"/>
        <v>4.631826363</v>
      </c>
      <c r="H38" s="113">
        <f t="shared" si="5"/>
        <v>229.5177398</v>
      </c>
      <c r="I38" s="113">
        <f t="shared" si="6"/>
        <v>0</v>
      </c>
      <c r="J38" s="113"/>
      <c r="K38" s="114"/>
      <c r="L38" s="114"/>
      <c r="M38" s="110"/>
      <c r="N38" s="110"/>
      <c r="O38" s="110"/>
      <c r="P38" s="110"/>
      <c r="Q38" s="110"/>
      <c r="R38" s="110"/>
      <c r="S38" s="110"/>
      <c r="T38" s="110"/>
      <c r="U38" s="105"/>
      <c r="V38" s="105"/>
      <c r="W38" s="105"/>
      <c r="X38" s="105"/>
      <c r="Y38" s="105"/>
      <c r="Z38" s="105"/>
      <c r="AA38" s="105"/>
    </row>
    <row r="39" ht="12.75" hidden="1" customHeight="1">
      <c r="A39" s="106">
        <v>43818.0</v>
      </c>
      <c r="B39" s="107">
        <v>47942.86</v>
      </c>
      <c r="C39" s="108">
        <v>234.39</v>
      </c>
      <c r="D39" s="109">
        <f t="shared" si="1"/>
        <v>1.343900136</v>
      </c>
      <c r="E39" s="110">
        <f t="shared" si="2"/>
        <v>0.02155860056</v>
      </c>
      <c r="F39" s="111">
        <f t="shared" si="3"/>
        <v>0.02155860056</v>
      </c>
      <c r="G39" s="115">
        <f t="shared" si="4"/>
        <v>7.761096201</v>
      </c>
      <c r="H39" s="113">
        <f t="shared" si="5"/>
        <v>234.3900136</v>
      </c>
      <c r="I39" s="113">
        <f t="shared" si="6"/>
        <v>0</v>
      </c>
      <c r="J39" s="113"/>
      <c r="K39" s="114"/>
      <c r="L39" s="114"/>
      <c r="M39" s="110"/>
      <c r="N39" s="110"/>
      <c r="O39" s="110"/>
      <c r="P39" s="110"/>
      <c r="Q39" s="110"/>
      <c r="R39" s="110"/>
      <c r="S39" s="110"/>
      <c r="T39" s="110"/>
      <c r="U39" s="105"/>
      <c r="V39" s="105"/>
      <c r="W39" s="105"/>
      <c r="X39" s="105"/>
      <c r="Y39" s="105"/>
      <c r="Z39" s="105"/>
      <c r="AA39" s="105"/>
    </row>
    <row r="40" ht="12.75" hidden="1" customHeight="1">
      <c r="A40" s="106">
        <v>43819.0</v>
      </c>
      <c r="B40" s="107">
        <v>47167.49</v>
      </c>
      <c r="C40" s="108">
        <v>230.6</v>
      </c>
      <c r="D40" s="109">
        <f t="shared" si="1"/>
        <v>1.305992722</v>
      </c>
      <c r="E40" s="110">
        <f t="shared" si="2"/>
        <v>-0.01584168835</v>
      </c>
      <c r="F40" s="111">
        <f t="shared" si="3"/>
        <v>-0.01584168835</v>
      </c>
      <c r="G40" s="115">
        <f t="shared" si="4"/>
        <v>-5.703007808</v>
      </c>
      <c r="H40" s="113">
        <f t="shared" si="5"/>
        <v>230.5992722</v>
      </c>
      <c r="I40" s="113">
        <f t="shared" si="6"/>
        <v>0</v>
      </c>
      <c r="J40" s="113"/>
      <c r="K40" s="114"/>
      <c r="L40" s="114"/>
      <c r="M40" s="110"/>
      <c r="N40" s="110"/>
      <c r="O40" s="110"/>
      <c r="P40" s="110"/>
      <c r="Q40" s="110"/>
      <c r="R40" s="110"/>
      <c r="S40" s="110"/>
      <c r="T40" s="110"/>
      <c r="U40" s="105"/>
      <c r="V40" s="105"/>
      <c r="W40" s="105"/>
      <c r="X40" s="105"/>
      <c r="Y40" s="105"/>
      <c r="Z40" s="105"/>
      <c r="AA40" s="105"/>
    </row>
    <row r="41" ht="12.75" hidden="1" customHeight="1">
      <c r="A41" s="106">
        <v>43822.0</v>
      </c>
      <c r="B41" s="107">
        <v>46677.2</v>
      </c>
      <c r="C41" s="108">
        <v>228.2</v>
      </c>
      <c r="D41" s="109">
        <f t="shared" si="1"/>
        <v>1.282022713</v>
      </c>
      <c r="E41" s="110">
        <f t="shared" si="2"/>
        <v>-0.01007776814</v>
      </c>
      <c r="F41" s="111">
        <f t="shared" si="3"/>
        <v>-0.01007776814</v>
      </c>
      <c r="G41" s="115">
        <f t="shared" si="4"/>
        <v>-3.627996531</v>
      </c>
      <c r="H41" s="113">
        <f t="shared" si="5"/>
        <v>228.2022713</v>
      </c>
      <c r="I41" s="113">
        <f t="shared" si="6"/>
        <v>0</v>
      </c>
      <c r="J41" s="113"/>
      <c r="K41" s="114"/>
      <c r="L41" s="114"/>
      <c r="M41" s="110"/>
      <c r="N41" s="110"/>
      <c r="O41" s="110"/>
      <c r="P41" s="110"/>
      <c r="Q41" s="110"/>
      <c r="R41" s="110"/>
      <c r="S41" s="110"/>
      <c r="T41" s="110"/>
      <c r="U41" s="105"/>
      <c r="V41" s="105"/>
      <c r="W41" s="105"/>
      <c r="X41" s="105"/>
      <c r="Y41" s="105"/>
      <c r="Z41" s="105"/>
      <c r="AA41" s="105"/>
    </row>
    <row r="42" ht="12.75" hidden="1" customHeight="1">
      <c r="A42" s="106">
        <v>43825.0</v>
      </c>
      <c r="B42" s="107">
        <v>45553.21</v>
      </c>
      <c r="C42" s="108">
        <v>222.71</v>
      </c>
      <c r="D42" s="109">
        <f t="shared" si="1"/>
        <v>1.227071458</v>
      </c>
      <c r="E42" s="110">
        <f t="shared" si="2"/>
        <v>-0.02373252994</v>
      </c>
      <c r="F42" s="111">
        <f t="shared" si="3"/>
        <v>-0.02373252994</v>
      </c>
      <c r="G42" s="115">
        <f t="shared" si="4"/>
        <v>-8.54371078</v>
      </c>
      <c r="H42" s="113">
        <f t="shared" si="5"/>
        <v>222.7071458</v>
      </c>
      <c r="I42" s="113">
        <f t="shared" si="6"/>
        <v>0</v>
      </c>
      <c r="J42" s="113"/>
      <c r="K42" s="114"/>
      <c r="L42" s="114"/>
      <c r="M42" s="110"/>
      <c r="N42" s="110"/>
      <c r="O42" s="110"/>
      <c r="P42" s="110"/>
      <c r="Q42" s="110"/>
      <c r="R42" s="110"/>
      <c r="S42" s="110"/>
      <c r="T42" s="110"/>
      <c r="U42" s="105"/>
      <c r="V42" s="105"/>
      <c r="W42" s="105"/>
      <c r="X42" s="105"/>
      <c r="Y42" s="105"/>
      <c r="Z42" s="105"/>
      <c r="AA42" s="105"/>
    </row>
    <row r="43" ht="12.75" hidden="1" customHeight="1">
      <c r="A43" s="106">
        <v>43826.0</v>
      </c>
      <c r="B43" s="107">
        <v>45257.38</v>
      </c>
      <c r="C43" s="108">
        <v>221.26</v>
      </c>
      <c r="D43" s="109">
        <f t="shared" si="1"/>
        <v>1.212608492</v>
      </c>
      <c r="E43" s="110">
        <f t="shared" si="2"/>
        <v>-0.006179545897</v>
      </c>
      <c r="F43" s="111">
        <f t="shared" si="3"/>
        <v>-0.006179545897</v>
      </c>
      <c r="G43" s="115">
        <f t="shared" si="4"/>
        <v>-2.224636523</v>
      </c>
      <c r="H43" s="113">
        <f t="shared" si="5"/>
        <v>221.2608492</v>
      </c>
      <c r="I43" s="113">
        <f t="shared" si="6"/>
        <v>0</v>
      </c>
      <c r="J43" s="113"/>
      <c r="K43" s="114"/>
      <c r="L43" s="114"/>
      <c r="M43" s="110"/>
      <c r="N43" s="110"/>
      <c r="O43" s="110"/>
      <c r="P43" s="110"/>
      <c r="Q43" s="110"/>
      <c r="R43" s="110"/>
      <c r="S43" s="110"/>
      <c r="T43" s="110"/>
      <c r="U43" s="105"/>
      <c r="V43" s="105"/>
      <c r="W43" s="105"/>
      <c r="X43" s="105"/>
      <c r="Y43" s="105"/>
      <c r="Z43" s="105"/>
      <c r="AA43" s="105"/>
    </row>
    <row r="44" ht="12.75" hidden="1" customHeight="1">
      <c r="A44" s="106">
        <v>43829.0</v>
      </c>
      <c r="B44" s="107">
        <v>45874.81</v>
      </c>
      <c r="C44" s="108">
        <v>224.28</v>
      </c>
      <c r="D44" s="109">
        <f t="shared" si="1"/>
        <v>1.242794306</v>
      </c>
      <c r="E44" s="110">
        <f t="shared" si="2"/>
        <v>0.01398698364</v>
      </c>
      <c r="F44" s="111">
        <f t="shared" si="3"/>
        <v>0.01398698364</v>
      </c>
      <c r="G44" s="115">
        <f t="shared" si="4"/>
        <v>5.03531411</v>
      </c>
      <c r="H44" s="113">
        <f t="shared" si="5"/>
        <v>224.2794306</v>
      </c>
      <c r="I44" s="113">
        <f t="shared" si="6"/>
        <v>0</v>
      </c>
      <c r="J44" s="113"/>
      <c r="K44" s="114"/>
      <c r="L44" s="114"/>
      <c r="M44" s="110"/>
      <c r="N44" s="110"/>
      <c r="O44" s="110"/>
      <c r="P44" s="110"/>
      <c r="Q44" s="110"/>
      <c r="R44" s="110"/>
      <c r="S44" s="110"/>
      <c r="T44" s="110"/>
      <c r="U44" s="105"/>
      <c r="V44" s="105"/>
      <c r="W44" s="105"/>
      <c r="X44" s="105"/>
      <c r="Y44" s="105"/>
      <c r="Z44" s="105"/>
      <c r="AA44" s="105"/>
    </row>
    <row r="45" ht="12.75" hidden="1" customHeight="1">
      <c r="A45" s="106">
        <v>43832.0</v>
      </c>
      <c r="B45" s="107">
        <v>46620.83</v>
      </c>
      <c r="C45" s="108">
        <v>227.93</v>
      </c>
      <c r="D45" s="109">
        <f t="shared" si="1"/>
        <v>1.279266815</v>
      </c>
      <c r="E45" s="110">
        <f t="shared" ref="E45:E351" si="7">(+C45/+C44)*(1+0.16/360)-1</f>
        <v>0.01672597745</v>
      </c>
      <c r="F45" s="111">
        <f t="shared" si="3"/>
        <v>0.01672597745</v>
      </c>
      <c r="G45" s="115">
        <f t="shared" si="4"/>
        <v>6.021351882</v>
      </c>
      <c r="H45" s="113">
        <f t="shared" si="5"/>
        <v>227.9266815</v>
      </c>
      <c r="I45" s="113">
        <f t="shared" si="6"/>
        <v>0</v>
      </c>
      <c r="J45" s="113"/>
      <c r="K45" s="114"/>
      <c r="L45" s="114"/>
      <c r="M45" s="110"/>
      <c r="N45" s="110"/>
      <c r="O45" s="110"/>
      <c r="P45" s="110"/>
      <c r="Q45" s="110"/>
      <c r="R45" s="110"/>
      <c r="S45" s="110"/>
      <c r="T45" s="110"/>
      <c r="U45" s="105"/>
      <c r="V45" s="105"/>
      <c r="W45" s="105"/>
      <c r="X45" s="105"/>
      <c r="Y45" s="105"/>
      <c r="Z45" s="105"/>
      <c r="AA45" s="105"/>
    </row>
    <row r="46" ht="12.75" hidden="1" customHeight="1">
      <c r="A46" s="106">
        <v>43833.0</v>
      </c>
      <c r="B46" s="107">
        <v>48709.36</v>
      </c>
      <c r="C46" s="108">
        <v>238.14</v>
      </c>
      <c r="D46" s="109">
        <f t="shared" si="1"/>
        <v>1.381373901</v>
      </c>
      <c r="E46" s="110">
        <f t="shared" si="7"/>
        <v>0.04525880753</v>
      </c>
      <c r="F46" s="111">
        <f t="shared" si="3"/>
        <v>0.04525880753</v>
      </c>
      <c r="G46" s="115">
        <f t="shared" si="4"/>
        <v>16.29317071</v>
      </c>
      <c r="H46" s="113">
        <f t="shared" si="5"/>
        <v>238.1373901</v>
      </c>
      <c r="I46" s="113">
        <f t="shared" si="6"/>
        <v>0</v>
      </c>
      <c r="J46" s="113"/>
      <c r="K46" s="114"/>
      <c r="L46" s="114"/>
      <c r="M46" s="110"/>
      <c r="N46" s="110"/>
      <c r="O46" s="110"/>
      <c r="P46" s="110"/>
      <c r="Q46" s="110"/>
      <c r="R46" s="110"/>
      <c r="S46" s="110"/>
      <c r="T46" s="110"/>
      <c r="U46" s="105"/>
      <c r="V46" s="105"/>
      <c r="W46" s="105"/>
      <c r="X46" s="105"/>
      <c r="Y46" s="105"/>
      <c r="Z46" s="105"/>
      <c r="AA46" s="105"/>
    </row>
    <row r="47" ht="12.75" hidden="1" customHeight="1">
      <c r="A47" s="106">
        <v>43837.0</v>
      </c>
      <c r="B47" s="107">
        <v>54441.93</v>
      </c>
      <c r="C47" s="108">
        <v>266.16</v>
      </c>
      <c r="D47" s="109">
        <f t="shared" si="1"/>
        <v>1.661636105</v>
      </c>
      <c r="E47" s="110">
        <f t="shared" si="7"/>
        <v>0.1181586182</v>
      </c>
      <c r="F47" s="111">
        <f t="shared" si="3"/>
        <v>0.1181586182</v>
      </c>
      <c r="G47" s="115">
        <f t="shared" si="4"/>
        <v>42.53710254</v>
      </c>
      <c r="H47" s="113">
        <f t="shared" si="5"/>
        <v>266.1636105</v>
      </c>
      <c r="I47" s="113">
        <f t="shared" si="6"/>
        <v>0</v>
      </c>
      <c r="J47" s="113"/>
      <c r="K47" s="114"/>
      <c r="L47" s="114"/>
      <c r="M47" s="110"/>
      <c r="N47" s="110"/>
      <c r="O47" s="110"/>
      <c r="P47" s="110"/>
      <c r="Q47" s="110"/>
      <c r="R47" s="110"/>
      <c r="S47" s="110"/>
      <c r="T47" s="110"/>
      <c r="U47" s="105"/>
      <c r="V47" s="105"/>
      <c r="W47" s="105"/>
      <c r="X47" s="105"/>
      <c r="Y47" s="105"/>
      <c r="Z47" s="105"/>
      <c r="AA47" s="105"/>
    </row>
    <row r="48" ht="12.75" hidden="1" customHeight="1">
      <c r="A48" s="116">
        <v>43838.0</v>
      </c>
      <c r="B48" s="117">
        <v>56741.09</v>
      </c>
      <c r="C48" s="113">
        <v>277.4</v>
      </c>
      <c r="D48" s="109">
        <f t="shared" si="1"/>
        <v>1.774040777</v>
      </c>
      <c r="E48" s="110">
        <f t="shared" si="7"/>
        <v>0.04269345089</v>
      </c>
      <c r="F48" s="111">
        <f t="shared" si="3"/>
        <v>0.04269345089</v>
      </c>
      <c r="G48" s="115">
        <f t="shared" si="4"/>
        <v>15.36964232</v>
      </c>
      <c r="H48" s="113">
        <f t="shared" si="5"/>
        <v>277.4040777</v>
      </c>
      <c r="I48" s="113">
        <f t="shared" si="6"/>
        <v>0</v>
      </c>
      <c r="J48" s="113"/>
      <c r="K48" s="114"/>
      <c r="L48" s="114"/>
      <c r="M48" s="110"/>
      <c r="N48" s="110"/>
      <c r="O48" s="110"/>
      <c r="P48" s="110"/>
      <c r="Q48" s="110"/>
      <c r="R48" s="110"/>
      <c r="S48" s="110"/>
      <c r="T48" s="110"/>
      <c r="U48" s="105"/>
      <c r="V48" s="105"/>
      <c r="W48" s="105"/>
      <c r="X48" s="105"/>
      <c r="Y48" s="105"/>
      <c r="Z48" s="105"/>
      <c r="AA48" s="105"/>
    </row>
    <row r="49" ht="12.75" hidden="1" customHeight="1">
      <c r="A49" s="116">
        <v>43839.0</v>
      </c>
      <c r="B49" s="117">
        <v>60990.47</v>
      </c>
      <c r="C49" s="113">
        <v>298.18</v>
      </c>
      <c r="D49" s="109">
        <f t="shared" si="1"/>
        <v>1.981790635</v>
      </c>
      <c r="E49" s="110">
        <f t="shared" si="7"/>
        <v>0.07538761516</v>
      </c>
      <c r="F49" s="111">
        <f t="shared" si="3"/>
        <v>0.07538761516</v>
      </c>
      <c r="G49" s="115">
        <f t="shared" si="4"/>
        <v>27.13954146</v>
      </c>
      <c r="H49" s="113">
        <f t="shared" si="5"/>
        <v>298.1790635</v>
      </c>
      <c r="I49" s="113">
        <f t="shared" si="6"/>
        <v>0</v>
      </c>
      <c r="J49" s="113"/>
      <c r="K49" s="114"/>
      <c r="L49" s="114"/>
      <c r="M49" s="110"/>
      <c r="N49" s="110"/>
      <c r="O49" s="110"/>
      <c r="P49" s="110"/>
      <c r="Q49" s="110"/>
      <c r="R49" s="110"/>
      <c r="S49" s="110"/>
      <c r="T49" s="110"/>
      <c r="U49" s="105"/>
      <c r="V49" s="105"/>
      <c r="W49" s="105"/>
      <c r="X49" s="105"/>
      <c r="Y49" s="105"/>
      <c r="Z49" s="105"/>
      <c r="AA49" s="105"/>
    </row>
    <row r="50" ht="12.75" hidden="1" customHeight="1">
      <c r="A50" s="116">
        <v>43840.0</v>
      </c>
      <c r="B50" s="117">
        <v>62299.04</v>
      </c>
      <c r="C50" s="113">
        <v>304.58</v>
      </c>
      <c r="D50" s="109">
        <f t="shared" si="1"/>
        <v>2.045765905</v>
      </c>
      <c r="E50" s="110">
        <f t="shared" si="7"/>
        <v>0.02191752931</v>
      </c>
      <c r="F50" s="111">
        <f t="shared" si="3"/>
        <v>0.02191752931</v>
      </c>
      <c r="G50" s="115">
        <f t="shared" si="4"/>
        <v>7.890310551</v>
      </c>
      <c r="H50" s="113">
        <f t="shared" si="5"/>
        <v>304.5765905</v>
      </c>
      <c r="I50" s="113">
        <f t="shared" si="6"/>
        <v>0</v>
      </c>
      <c r="J50" s="113"/>
      <c r="K50" s="114"/>
      <c r="L50" s="114"/>
      <c r="M50" s="110"/>
      <c r="N50" s="110"/>
      <c r="O50" s="110"/>
      <c r="P50" s="110"/>
      <c r="Q50" s="110"/>
      <c r="R50" s="110"/>
      <c r="S50" s="110"/>
      <c r="T50" s="110"/>
      <c r="U50" s="105"/>
      <c r="V50" s="105"/>
      <c r="W50" s="105"/>
      <c r="X50" s="105"/>
      <c r="Y50" s="105"/>
      <c r="Z50" s="105"/>
      <c r="AA50" s="105"/>
    </row>
    <row r="51" ht="12.75" hidden="1" customHeight="1">
      <c r="A51" s="116">
        <v>43843.0</v>
      </c>
      <c r="B51" s="117">
        <v>67213.99</v>
      </c>
      <c r="C51" s="113">
        <v>328.61</v>
      </c>
      <c r="D51" s="109">
        <f t="shared" si="1"/>
        <v>2.286055115</v>
      </c>
      <c r="E51" s="110">
        <f t="shared" si="7"/>
        <v>0.07937503739</v>
      </c>
      <c r="F51" s="111">
        <f t="shared" si="3"/>
        <v>0.07937503739</v>
      </c>
      <c r="G51" s="115">
        <f t="shared" si="4"/>
        <v>28.57501346</v>
      </c>
      <c r="H51" s="113">
        <f t="shared" si="5"/>
        <v>328.6055115</v>
      </c>
      <c r="I51" s="113">
        <f t="shared" si="6"/>
        <v>0</v>
      </c>
      <c r="J51" s="113"/>
      <c r="K51" s="114"/>
      <c r="L51" s="114"/>
      <c r="M51" s="110"/>
      <c r="N51" s="110"/>
      <c r="O51" s="110"/>
      <c r="P51" s="110"/>
      <c r="Q51" s="110"/>
      <c r="R51" s="110"/>
      <c r="S51" s="110"/>
      <c r="T51" s="110"/>
      <c r="U51" s="105"/>
      <c r="V51" s="105"/>
      <c r="W51" s="105"/>
      <c r="X51" s="105"/>
      <c r="Y51" s="105"/>
      <c r="Z51" s="105"/>
      <c r="AA51" s="105"/>
    </row>
    <row r="52" ht="12.75" hidden="1" customHeight="1">
      <c r="A52" s="116">
        <v>43844.0</v>
      </c>
      <c r="B52" s="117">
        <v>67814.75</v>
      </c>
      <c r="C52" s="113">
        <v>331.54</v>
      </c>
      <c r="D52" s="109">
        <f t="shared" si="1"/>
        <v>2.315425942</v>
      </c>
      <c r="E52" s="110">
        <f t="shared" si="7"/>
        <v>0.009364751867</v>
      </c>
      <c r="F52" s="111">
        <f t="shared" si="3"/>
        <v>0.009364751867</v>
      </c>
      <c r="G52" s="115">
        <f t="shared" si="4"/>
        <v>3.371310672</v>
      </c>
      <c r="H52" s="113">
        <f t="shared" si="5"/>
        <v>331.5425942</v>
      </c>
      <c r="I52" s="113">
        <f t="shared" si="6"/>
        <v>0</v>
      </c>
      <c r="J52" s="113"/>
      <c r="K52" s="114"/>
      <c r="L52" s="114"/>
      <c r="M52" s="110"/>
      <c r="N52" s="110"/>
      <c r="O52" s="110"/>
      <c r="P52" s="110"/>
      <c r="Q52" s="110"/>
      <c r="R52" s="110"/>
      <c r="S52" s="110"/>
      <c r="T52" s="110"/>
      <c r="U52" s="105"/>
      <c r="V52" s="105"/>
      <c r="W52" s="105"/>
      <c r="X52" s="105"/>
      <c r="Y52" s="105"/>
      <c r="Z52" s="105"/>
      <c r="AA52" s="105"/>
    </row>
    <row r="53" ht="12.75" hidden="1" customHeight="1">
      <c r="A53" s="116">
        <v>43845.0</v>
      </c>
      <c r="B53" s="117">
        <v>70675.74</v>
      </c>
      <c r="C53" s="113">
        <v>345.53</v>
      </c>
      <c r="D53" s="109">
        <f t="shared" si="1"/>
        <v>2.455298174</v>
      </c>
      <c r="E53" s="110">
        <f t="shared" si="7"/>
        <v>0.04266021864</v>
      </c>
      <c r="F53" s="111">
        <f t="shared" si="3"/>
        <v>0.04266021864</v>
      </c>
      <c r="G53" s="115">
        <f t="shared" si="4"/>
        <v>15.35767871</v>
      </c>
      <c r="H53" s="113">
        <f t="shared" si="5"/>
        <v>345.5298174</v>
      </c>
      <c r="I53" s="113">
        <f t="shared" si="6"/>
        <v>0</v>
      </c>
      <c r="J53" s="113"/>
      <c r="K53" s="114"/>
      <c r="L53" s="114"/>
      <c r="M53" s="110"/>
      <c r="N53" s="110"/>
      <c r="O53" s="110"/>
      <c r="P53" s="110"/>
      <c r="Q53" s="110"/>
      <c r="R53" s="110"/>
      <c r="S53" s="110"/>
      <c r="T53" s="110"/>
      <c r="U53" s="105"/>
      <c r="V53" s="105"/>
      <c r="W53" s="105"/>
      <c r="X53" s="105"/>
      <c r="Y53" s="105"/>
      <c r="Z53" s="105"/>
      <c r="AA53" s="105"/>
    </row>
    <row r="54" ht="12.75" hidden="1" customHeight="1">
      <c r="A54" s="116">
        <v>43846.0</v>
      </c>
      <c r="B54" s="117">
        <v>71208.24</v>
      </c>
      <c r="C54" s="113">
        <v>348.13</v>
      </c>
      <c r="D54" s="109">
        <f t="shared" si="1"/>
        <v>2.481331807</v>
      </c>
      <c r="E54" s="110">
        <f t="shared" si="7"/>
        <v>0.007972460986</v>
      </c>
      <c r="F54" s="111">
        <f t="shared" si="3"/>
        <v>0.007972460986</v>
      </c>
      <c r="G54" s="115">
        <f t="shared" si="4"/>
        <v>2.870085955</v>
      </c>
      <c r="H54" s="113">
        <f t="shared" si="5"/>
        <v>348.1331807</v>
      </c>
      <c r="I54" s="113">
        <f t="shared" si="6"/>
        <v>0</v>
      </c>
      <c r="J54" s="113"/>
      <c r="K54" s="114"/>
      <c r="L54" s="114"/>
      <c r="M54" s="110"/>
      <c r="N54" s="110"/>
      <c r="O54" s="110"/>
      <c r="P54" s="110"/>
      <c r="Q54" s="110"/>
      <c r="R54" s="110"/>
      <c r="S54" s="110"/>
      <c r="T54" s="110"/>
      <c r="U54" s="105"/>
      <c r="V54" s="105"/>
      <c r="W54" s="105"/>
      <c r="X54" s="105"/>
      <c r="Y54" s="105"/>
      <c r="Z54" s="105"/>
      <c r="AA54" s="105"/>
    </row>
    <row r="55" ht="12.75" hidden="1" customHeight="1">
      <c r="A55" s="116">
        <v>43847.0</v>
      </c>
      <c r="B55" s="117">
        <v>72228.34</v>
      </c>
      <c r="C55" s="113">
        <v>353.12</v>
      </c>
      <c r="D55" s="109">
        <f t="shared" si="1"/>
        <v>2.531203937</v>
      </c>
      <c r="E55" s="110">
        <f t="shared" si="7"/>
        <v>0.0147845409</v>
      </c>
      <c r="F55" s="111">
        <f t="shared" si="3"/>
        <v>0.0147845409</v>
      </c>
      <c r="G55" s="115">
        <f t="shared" si="4"/>
        <v>5.322434723</v>
      </c>
      <c r="H55" s="113">
        <f t="shared" si="5"/>
        <v>353.1203937</v>
      </c>
      <c r="I55" s="113">
        <f t="shared" si="6"/>
        <v>0</v>
      </c>
      <c r="J55" s="113"/>
      <c r="K55" s="114"/>
      <c r="L55" s="114"/>
      <c r="M55" s="110"/>
      <c r="N55" s="110"/>
      <c r="O55" s="110"/>
      <c r="P55" s="110"/>
      <c r="Q55" s="110"/>
      <c r="R55" s="110"/>
      <c r="S55" s="110"/>
      <c r="T55" s="110"/>
      <c r="U55" s="105"/>
      <c r="V55" s="105"/>
      <c r="W55" s="105"/>
      <c r="X55" s="105"/>
      <c r="Y55" s="105"/>
      <c r="Z55" s="105"/>
      <c r="AA55" s="105"/>
    </row>
    <row r="56" ht="12.75" hidden="1" customHeight="1">
      <c r="A56" s="116">
        <v>43851.0</v>
      </c>
      <c r="B56" s="117">
        <v>74139.47</v>
      </c>
      <c r="C56" s="113">
        <v>362.46</v>
      </c>
      <c r="D56" s="109">
        <f t="shared" si="1"/>
        <v>2.624638035</v>
      </c>
      <c r="E56" s="110">
        <f t="shared" si="7"/>
        <v>0.026906132</v>
      </c>
      <c r="F56" s="111">
        <f t="shared" si="3"/>
        <v>0.026906132</v>
      </c>
      <c r="G56" s="115">
        <f t="shared" si="4"/>
        <v>9.686207522</v>
      </c>
      <c r="H56" s="113">
        <f t="shared" si="5"/>
        <v>362.4638035</v>
      </c>
      <c r="I56" s="113">
        <f t="shared" si="6"/>
        <v>0</v>
      </c>
      <c r="J56" s="113"/>
      <c r="K56" s="114"/>
      <c r="L56" s="114"/>
      <c r="M56" s="110"/>
      <c r="N56" s="110"/>
      <c r="O56" s="110"/>
      <c r="P56" s="110"/>
      <c r="Q56" s="110"/>
      <c r="R56" s="110"/>
      <c r="S56" s="110"/>
      <c r="T56" s="110"/>
      <c r="U56" s="105"/>
      <c r="V56" s="105"/>
      <c r="W56" s="105"/>
      <c r="X56" s="105"/>
      <c r="Y56" s="105"/>
      <c r="Z56" s="105"/>
      <c r="AA56" s="105"/>
    </row>
    <row r="57" ht="12.75" hidden="1" customHeight="1">
      <c r="A57" s="116">
        <v>43852.0</v>
      </c>
      <c r="B57" s="117">
        <v>73430.48</v>
      </c>
      <c r="C57" s="113">
        <v>359.0</v>
      </c>
      <c r="D57" s="109">
        <f t="shared" si="1"/>
        <v>2.589975902</v>
      </c>
      <c r="E57" s="110">
        <f t="shared" si="7"/>
        <v>-0.009105679094</v>
      </c>
      <c r="F57" s="111">
        <f t="shared" si="3"/>
        <v>-0.009105679094</v>
      </c>
      <c r="G57" s="115">
        <f t="shared" si="4"/>
        <v>-3.278044474</v>
      </c>
      <c r="H57" s="113">
        <f t="shared" si="5"/>
        <v>358.9975902</v>
      </c>
      <c r="I57" s="113">
        <f t="shared" si="6"/>
        <v>0</v>
      </c>
      <c r="J57" s="113"/>
      <c r="K57" s="114"/>
      <c r="L57" s="114"/>
      <c r="M57" s="110"/>
      <c r="N57" s="110"/>
      <c r="O57" s="110"/>
      <c r="P57" s="110"/>
      <c r="Q57" s="110"/>
      <c r="R57" s="110"/>
      <c r="S57" s="110"/>
      <c r="T57" s="110"/>
      <c r="U57" s="105"/>
      <c r="V57" s="105"/>
      <c r="W57" s="105"/>
      <c r="X57" s="105"/>
      <c r="Y57" s="105"/>
      <c r="Z57" s="105"/>
      <c r="AA57" s="105"/>
    </row>
    <row r="58" ht="12.75" hidden="1" customHeight="1">
      <c r="A58" s="116">
        <v>43853.0</v>
      </c>
      <c r="B58" s="117">
        <v>73701.08</v>
      </c>
      <c r="C58" s="113">
        <v>360.32</v>
      </c>
      <c r="D58" s="109">
        <f t="shared" si="1"/>
        <v>2.603205388</v>
      </c>
      <c r="E58" s="110">
        <f t="shared" si="7"/>
        <v>0.004122958836</v>
      </c>
      <c r="F58" s="111">
        <f t="shared" si="3"/>
        <v>0.004122958836</v>
      </c>
      <c r="G58" s="115">
        <f t="shared" si="4"/>
        <v>1.484265181</v>
      </c>
      <c r="H58" s="113">
        <f t="shared" si="5"/>
        <v>360.3205388</v>
      </c>
      <c r="I58" s="113">
        <f t="shared" si="6"/>
        <v>0</v>
      </c>
      <c r="J58" s="113"/>
      <c r="K58" s="114"/>
      <c r="L58" s="114"/>
      <c r="M58" s="110"/>
      <c r="N58" s="110"/>
      <c r="O58" s="110"/>
      <c r="P58" s="110"/>
      <c r="Q58" s="110"/>
      <c r="R58" s="110"/>
      <c r="S58" s="110"/>
      <c r="T58" s="110"/>
      <c r="U58" s="105"/>
      <c r="V58" s="105"/>
      <c r="W58" s="105"/>
      <c r="X58" s="105"/>
      <c r="Y58" s="105"/>
      <c r="Z58" s="105"/>
      <c r="AA58" s="105"/>
    </row>
    <row r="59" ht="12.75" hidden="1" customHeight="1">
      <c r="A59" s="116">
        <v>43854.0</v>
      </c>
      <c r="B59" s="117">
        <v>74243.6</v>
      </c>
      <c r="C59" s="113">
        <v>362.97</v>
      </c>
      <c r="D59" s="109">
        <f t="shared" si="1"/>
        <v>2.629728893</v>
      </c>
      <c r="E59" s="110">
        <f t="shared" si="7"/>
        <v>0.007802286856</v>
      </c>
      <c r="F59" s="111">
        <f t="shared" si="3"/>
        <v>0.007802286856</v>
      </c>
      <c r="G59" s="115">
        <f t="shared" si="4"/>
        <v>2.808823268</v>
      </c>
      <c r="H59" s="113">
        <f t="shared" si="5"/>
        <v>362.9728893</v>
      </c>
      <c r="I59" s="113">
        <f t="shared" si="6"/>
        <v>0</v>
      </c>
      <c r="J59" s="113"/>
      <c r="K59" s="114"/>
      <c r="L59" s="114"/>
      <c r="M59" s="110"/>
      <c r="N59" s="110"/>
      <c r="O59" s="110"/>
      <c r="P59" s="110"/>
      <c r="Q59" s="110"/>
      <c r="R59" s="110"/>
      <c r="S59" s="110"/>
      <c r="T59" s="110"/>
      <c r="U59" s="105"/>
      <c r="V59" s="105"/>
      <c r="W59" s="105"/>
      <c r="X59" s="105"/>
      <c r="Y59" s="105"/>
      <c r="Z59" s="105"/>
      <c r="AA59" s="105"/>
    </row>
    <row r="60" ht="12.75" hidden="1" customHeight="1">
      <c r="A60" s="116">
        <v>43857.0</v>
      </c>
      <c r="B60" s="117">
        <v>74673.81</v>
      </c>
      <c r="C60" s="113">
        <v>365.08</v>
      </c>
      <c r="D60" s="109">
        <f t="shared" si="1"/>
        <v>2.650761624</v>
      </c>
      <c r="E60" s="110">
        <f t="shared" si="7"/>
        <v>0.00626018067</v>
      </c>
      <c r="F60" s="111">
        <f t="shared" si="3"/>
        <v>0.00626018067</v>
      </c>
      <c r="G60" s="115">
        <f t="shared" si="4"/>
        <v>2.253665041</v>
      </c>
      <c r="H60" s="113">
        <f t="shared" si="5"/>
        <v>365.0761624</v>
      </c>
      <c r="I60" s="113">
        <f t="shared" si="6"/>
        <v>0</v>
      </c>
      <c r="J60" s="113"/>
      <c r="K60" s="114"/>
      <c r="L60" s="114"/>
      <c r="M60" s="110"/>
      <c r="N60" s="110"/>
      <c r="O60" s="110"/>
      <c r="P60" s="110"/>
      <c r="Q60" s="110"/>
      <c r="R60" s="110"/>
      <c r="S60" s="110"/>
      <c r="T60" s="110"/>
      <c r="U60" s="105"/>
      <c r="V60" s="105"/>
      <c r="W60" s="105"/>
      <c r="X60" s="105"/>
      <c r="Y60" s="105"/>
      <c r="Z60" s="105"/>
      <c r="AA60" s="105"/>
    </row>
    <row r="61" ht="12.75" hidden="1" customHeight="1">
      <c r="A61" s="116">
        <v>43858.0</v>
      </c>
      <c r="B61" s="117">
        <v>74444.16</v>
      </c>
      <c r="C61" s="113">
        <v>363.95</v>
      </c>
      <c r="D61" s="109">
        <f t="shared" si="1"/>
        <v>2.639534162</v>
      </c>
      <c r="E61" s="110">
        <f t="shared" si="7"/>
        <v>-0.002652143214</v>
      </c>
      <c r="F61" s="111">
        <f t="shared" si="3"/>
        <v>-0.002652143214</v>
      </c>
      <c r="G61" s="115">
        <f t="shared" si="4"/>
        <v>-0.9547715569</v>
      </c>
      <c r="H61" s="113">
        <f t="shared" si="5"/>
        <v>363.9534162</v>
      </c>
      <c r="I61" s="113">
        <f t="shared" si="6"/>
        <v>0</v>
      </c>
      <c r="J61" s="113"/>
      <c r="K61" s="114"/>
      <c r="L61" s="114"/>
      <c r="M61" s="110"/>
      <c r="N61" s="110"/>
      <c r="O61" s="110"/>
      <c r="P61" s="110"/>
      <c r="Q61" s="110"/>
      <c r="R61" s="110"/>
      <c r="S61" s="110"/>
      <c r="T61" s="110"/>
      <c r="U61" s="105"/>
      <c r="V61" s="105"/>
      <c r="W61" s="105"/>
      <c r="X61" s="105"/>
      <c r="Y61" s="105"/>
      <c r="Z61" s="105"/>
      <c r="AA61" s="105"/>
    </row>
    <row r="62" ht="12.75" hidden="1" customHeight="1">
      <c r="A62" s="116">
        <v>43859.0</v>
      </c>
      <c r="B62" s="117">
        <v>74727.19</v>
      </c>
      <c r="C62" s="113">
        <v>365.34</v>
      </c>
      <c r="D62" s="109">
        <f t="shared" si="1"/>
        <v>2.653371343</v>
      </c>
      <c r="E62" s="110">
        <f t="shared" si="7"/>
        <v>0.004265347804</v>
      </c>
      <c r="F62" s="111">
        <f t="shared" si="3"/>
        <v>0.004265347804</v>
      </c>
      <c r="G62" s="115">
        <f t="shared" si="4"/>
        <v>1.53552521</v>
      </c>
      <c r="H62" s="113">
        <f t="shared" si="5"/>
        <v>365.3371343</v>
      </c>
      <c r="I62" s="113">
        <f t="shared" si="6"/>
        <v>0</v>
      </c>
      <c r="J62" s="113"/>
      <c r="K62" s="114"/>
      <c r="L62" s="114"/>
      <c r="M62" s="110"/>
      <c r="N62" s="110"/>
      <c r="O62" s="110"/>
      <c r="P62" s="110"/>
      <c r="Q62" s="110"/>
      <c r="R62" s="110"/>
      <c r="S62" s="110"/>
      <c r="T62" s="110"/>
      <c r="U62" s="105"/>
      <c r="V62" s="105"/>
      <c r="W62" s="105"/>
      <c r="X62" s="105"/>
      <c r="Y62" s="105"/>
      <c r="Z62" s="105"/>
      <c r="AA62" s="105"/>
    </row>
    <row r="63" ht="12.75" hidden="1" customHeight="1">
      <c r="A63" s="116">
        <v>43860.0</v>
      </c>
      <c r="B63" s="117">
        <v>74903.99</v>
      </c>
      <c r="C63" s="113">
        <v>366.2</v>
      </c>
      <c r="D63" s="109">
        <f t="shared" si="1"/>
        <v>2.662014998</v>
      </c>
      <c r="E63" s="110">
        <f t="shared" si="7"/>
        <v>0.002799462297</v>
      </c>
      <c r="F63" s="111">
        <f t="shared" si="3"/>
        <v>0.002799462297</v>
      </c>
      <c r="G63" s="115">
        <f t="shared" si="4"/>
        <v>1.007806427</v>
      </c>
      <c r="H63" s="113">
        <f t="shared" si="5"/>
        <v>366.2014998</v>
      </c>
      <c r="I63" s="113">
        <f t="shared" si="6"/>
        <v>0</v>
      </c>
      <c r="J63" s="113"/>
      <c r="K63" s="114"/>
      <c r="L63" s="114"/>
      <c r="M63" s="110"/>
      <c r="N63" s="110"/>
      <c r="O63" s="110"/>
      <c r="P63" s="110"/>
      <c r="Q63" s="110"/>
      <c r="R63" s="110"/>
      <c r="S63" s="110"/>
      <c r="T63" s="110"/>
      <c r="U63" s="105"/>
      <c r="V63" s="105"/>
      <c r="W63" s="105"/>
      <c r="X63" s="105"/>
      <c r="Y63" s="105"/>
      <c r="Z63" s="105"/>
      <c r="AA63" s="105"/>
    </row>
    <row r="64" ht="12.75" hidden="1" customHeight="1">
      <c r="A64" s="116">
        <v>43861.0</v>
      </c>
      <c r="B64" s="117">
        <v>74989.87</v>
      </c>
      <c r="C64" s="113">
        <v>366.62</v>
      </c>
      <c r="D64" s="109">
        <f t="shared" si="1"/>
        <v>2.666213624</v>
      </c>
      <c r="E64" s="110">
        <f t="shared" si="7"/>
        <v>0.001591868439</v>
      </c>
      <c r="F64" s="111">
        <f t="shared" si="3"/>
        <v>0.001591868439</v>
      </c>
      <c r="G64" s="115">
        <f t="shared" si="4"/>
        <v>0.5730726379</v>
      </c>
      <c r="H64" s="113">
        <f t="shared" si="5"/>
        <v>366.6213624</v>
      </c>
      <c r="I64" s="113">
        <f t="shared" si="6"/>
        <v>0</v>
      </c>
      <c r="J64" s="113"/>
      <c r="K64" s="114"/>
      <c r="L64" s="114"/>
      <c r="M64" s="110"/>
      <c r="N64" s="110"/>
      <c r="O64" s="110"/>
      <c r="P64" s="110"/>
      <c r="Q64" s="110"/>
      <c r="R64" s="110"/>
      <c r="S64" s="110"/>
      <c r="T64" s="110"/>
      <c r="U64" s="105"/>
      <c r="V64" s="105"/>
      <c r="W64" s="105"/>
      <c r="X64" s="105"/>
      <c r="Y64" s="105"/>
      <c r="Z64" s="105"/>
      <c r="AA64" s="105"/>
    </row>
    <row r="65" ht="12.75" hidden="1" customHeight="1">
      <c r="A65" s="116">
        <v>43864.0</v>
      </c>
      <c r="B65" s="117">
        <v>74026.61</v>
      </c>
      <c r="C65" s="113">
        <v>361.91</v>
      </c>
      <c r="D65" s="109">
        <f t="shared" si="1"/>
        <v>2.619120371</v>
      </c>
      <c r="E65" s="110">
        <f t="shared" si="7"/>
        <v>-0.012408355</v>
      </c>
      <c r="F65" s="111">
        <f t="shared" si="3"/>
        <v>-0.012408355</v>
      </c>
      <c r="G65" s="115">
        <f t="shared" si="4"/>
        <v>-4.467007801</v>
      </c>
      <c r="H65" s="113">
        <f t="shared" si="5"/>
        <v>361.9120371</v>
      </c>
      <c r="I65" s="113">
        <f t="shared" si="6"/>
        <v>0</v>
      </c>
      <c r="J65" s="113"/>
      <c r="K65" s="114"/>
      <c r="L65" s="114"/>
      <c r="M65" s="110"/>
      <c r="N65" s="110"/>
      <c r="O65" s="110"/>
      <c r="P65" s="110"/>
      <c r="Q65" s="110"/>
      <c r="R65" s="110"/>
      <c r="S65" s="110"/>
      <c r="T65" s="110"/>
      <c r="U65" s="105"/>
      <c r="V65" s="105"/>
      <c r="W65" s="105"/>
      <c r="X65" s="105"/>
      <c r="Y65" s="105"/>
      <c r="Z65" s="105"/>
      <c r="AA65" s="105"/>
    </row>
    <row r="66" ht="12.75" hidden="1" customHeight="1">
      <c r="A66" s="116">
        <v>43865.0</v>
      </c>
      <c r="B66" s="117">
        <v>72941.83</v>
      </c>
      <c r="C66" s="113">
        <v>356.61</v>
      </c>
      <c r="D66" s="109">
        <f t="shared" si="1"/>
        <v>2.566086072</v>
      </c>
      <c r="E66" s="110">
        <f t="shared" si="7"/>
        <v>-0.01420658912</v>
      </c>
      <c r="F66" s="111">
        <f t="shared" si="3"/>
        <v>-0.01420658912</v>
      </c>
      <c r="G66" s="115">
        <f t="shared" si="4"/>
        <v>-5.114372081</v>
      </c>
      <c r="H66" s="113">
        <f t="shared" si="5"/>
        <v>356.6086072</v>
      </c>
      <c r="I66" s="113">
        <f t="shared" si="6"/>
        <v>0</v>
      </c>
      <c r="J66" s="113"/>
      <c r="K66" s="114"/>
      <c r="L66" s="114"/>
      <c r="M66" s="110"/>
      <c r="N66" s="110"/>
      <c r="O66" s="110"/>
      <c r="P66" s="110"/>
      <c r="Q66" s="110"/>
      <c r="R66" s="110"/>
      <c r="S66" s="110"/>
      <c r="T66" s="110"/>
      <c r="U66" s="105"/>
      <c r="V66" s="105"/>
      <c r="W66" s="105"/>
      <c r="X66" s="105"/>
      <c r="Y66" s="105"/>
      <c r="Z66" s="105"/>
      <c r="AA66" s="105"/>
    </row>
    <row r="67" ht="12.75" hidden="1" customHeight="1">
      <c r="A67" s="116">
        <v>43866.0</v>
      </c>
      <c r="B67" s="117">
        <v>73341.19</v>
      </c>
      <c r="C67" s="113">
        <v>358.56</v>
      </c>
      <c r="D67" s="109">
        <f t="shared" si="1"/>
        <v>2.585610563</v>
      </c>
      <c r="E67" s="110">
        <f t="shared" si="7"/>
        <v>0.00591503323</v>
      </c>
      <c r="F67" s="111">
        <f t="shared" si="3"/>
        <v>0.00591503323</v>
      </c>
      <c r="G67" s="115">
        <f t="shared" si="4"/>
        <v>2.129411963</v>
      </c>
      <c r="H67" s="113">
        <f t="shared" si="5"/>
        <v>358.5610563</v>
      </c>
      <c r="I67" s="113">
        <f t="shared" si="6"/>
        <v>0</v>
      </c>
      <c r="J67" s="113"/>
      <c r="K67" s="114"/>
      <c r="L67" s="114"/>
      <c r="M67" s="110"/>
      <c r="N67" s="110"/>
      <c r="O67" s="110"/>
      <c r="P67" s="110"/>
      <c r="Q67" s="110"/>
      <c r="R67" s="110"/>
      <c r="S67" s="110"/>
      <c r="T67" s="110"/>
      <c r="U67" s="105"/>
      <c r="V67" s="105"/>
      <c r="W67" s="105"/>
      <c r="X67" s="105"/>
      <c r="Y67" s="105"/>
      <c r="Z67" s="105"/>
      <c r="AA67" s="105"/>
    </row>
    <row r="68" ht="12.75" hidden="1" customHeight="1">
      <c r="A68" s="116">
        <v>43867.0</v>
      </c>
      <c r="B68" s="117">
        <v>73607.36</v>
      </c>
      <c r="C68" s="113">
        <v>359.86</v>
      </c>
      <c r="D68" s="109">
        <f t="shared" si="1"/>
        <v>2.598623469</v>
      </c>
      <c r="E68" s="110">
        <f t="shared" si="7"/>
        <v>0.004071669394</v>
      </c>
      <c r="F68" s="111">
        <f t="shared" si="3"/>
        <v>0.004071669394</v>
      </c>
      <c r="G68" s="115">
        <f t="shared" si="4"/>
        <v>1.465800982</v>
      </c>
      <c r="H68" s="113">
        <f t="shared" si="5"/>
        <v>359.8623469</v>
      </c>
      <c r="I68" s="113">
        <f t="shared" si="6"/>
        <v>0</v>
      </c>
      <c r="J68" s="113"/>
      <c r="K68" s="114"/>
      <c r="L68" s="114"/>
      <c r="M68" s="110"/>
      <c r="N68" s="110"/>
      <c r="O68" s="110"/>
      <c r="P68" s="110"/>
      <c r="Q68" s="110"/>
      <c r="R68" s="110"/>
      <c r="S68" s="110"/>
      <c r="T68" s="110"/>
      <c r="U68" s="105"/>
      <c r="V68" s="105"/>
      <c r="W68" s="105"/>
      <c r="X68" s="105"/>
      <c r="Y68" s="105"/>
      <c r="Z68" s="105"/>
      <c r="AA68" s="105"/>
    </row>
    <row r="69" ht="12.75" hidden="1" customHeight="1">
      <c r="A69" s="116">
        <v>43868.0</v>
      </c>
      <c r="B69" s="117">
        <v>73612.48</v>
      </c>
      <c r="C69" s="113">
        <v>359.89</v>
      </c>
      <c r="D69" s="109">
        <f t="shared" si="1"/>
        <v>2.598873783</v>
      </c>
      <c r="E69" s="110">
        <f t="shared" si="7"/>
        <v>0.0005278472492</v>
      </c>
      <c r="F69" s="111">
        <f t="shared" si="3"/>
        <v>0.0005278472492</v>
      </c>
      <c r="G69" s="115">
        <f t="shared" si="4"/>
        <v>0.1900250097</v>
      </c>
      <c r="H69" s="113">
        <f t="shared" si="5"/>
        <v>359.8873783</v>
      </c>
      <c r="I69" s="113">
        <f t="shared" si="6"/>
        <v>0</v>
      </c>
      <c r="J69" s="113"/>
      <c r="K69" s="114"/>
      <c r="L69" s="114"/>
      <c r="M69" s="110"/>
      <c r="N69" s="110"/>
      <c r="O69" s="110"/>
      <c r="P69" s="110"/>
      <c r="Q69" s="110"/>
      <c r="R69" s="110"/>
      <c r="S69" s="110"/>
      <c r="T69" s="110"/>
      <c r="U69" s="105"/>
      <c r="V69" s="105"/>
      <c r="W69" s="105"/>
      <c r="X69" s="105"/>
      <c r="Y69" s="105"/>
      <c r="Z69" s="105"/>
      <c r="AA69" s="105"/>
    </row>
    <row r="70" ht="12.75" hidden="1" customHeight="1">
      <c r="A70" s="116">
        <v>43871.0</v>
      </c>
      <c r="B70" s="117">
        <v>73430.55</v>
      </c>
      <c r="C70" s="113">
        <v>359.0</v>
      </c>
      <c r="D70" s="109">
        <f t="shared" si="1"/>
        <v>2.589979325</v>
      </c>
      <c r="E70" s="110">
        <f t="shared" si="7"/>
        <v>-0.002029632511</v>
      </c>
      <c r="F70" s="111">
        <f t="shared" si="3"/>
        <v>-0.002029632511</v>
      </c>
      <c r="G70" s="115">
        <f t="shared" si="4"/>
        <v>-0.730667704</v>
      </c>
      <c r="H70" s="113">
        <f t="shared" si="5"/>
        <v>358.9979325</v>
      </c>
      <c r="I70" s="113">
        <f t="shared" si="6"/>
        <v>0</v>
      </c>
      <c r="J70" s="113"/>
      <c r="K70" s="114"/>
      <c r="L70" s="114"/>
      <c r="M70" s="110"/>
      <c r="N70" s="110"/>
      <c r="O70" s="110"/>
      <c r="P70" s="110"/>
      <c r="Q70" s="110"/>
      <c r="R70" s="110"/>
      <c r="S70" s="110"/>
      <c r="T70" s="110"/>
      <c r="U70" s="105"/>
      <c r="V70" s="105"/>
      <c r="W70" s="105"/>
      <c r="X70" s="105"/>
      <c r="Y70" s="105"/>
      <c r="Z70" s="105"/>
      <c r="AA70" s="105"/>
    </row>
    <row r="71" ht="12.75" hidden="1" customHeight="1">
      <c r="A71" s="116">
        <v>43872.0</v>
      </c>
      <c r="B71" s="117">
        <v>73048.49</v>
      </c>
      <c r="C71" s="113">
        <v>357.13</v>
      </c>
      <c r="D71" s="109">
        <f t="shared" si="1"/>
        <v>2.571300621</v>
      </c>
      <c r="E71" s="110">
        <f t="shared" si="7"/>
        <v>-0.004766784277</v>
      </c>
      <c r="F71" s="111">
        <f t="shared" si="3"/>
        <v>-0.004766784277</v>
      </c>
      <c r="G71" s="115">
        <f t="shared" si="4"/>
        <v>-1.71604234</v>
      </c>
      <c r="H71" s="113">
        <f t="shared" si="5"/>
        <v>357.1300621</v>
      </c>
      <c r="I71" s="113">
        <f t="shared" si="6"/>
        <v>0</v>
      </c>
      <c r="J71" s="113"/>
      <c r="K71" s="114"/>
      <c r="L71" s="114"/>
      <c r="M71" s="110"/>
      <c r="N71" s="110"/>
      <c r="O71" s="110"/>
      <c r="P71" s="110"/>
      <c r="Q71" s="110"/>
      <c r="R71" s="110"/>
      <c r="S71" s="110"/>
      <c r="T71" s="110"/>
      <c r="U71" s="105"/>
      <c r="V71" s="105"/>
      <c r="W71" s="105"/>
      <c r="X71" s="105"/>
      <c r="Y71" s="105"/>
      <c r="Z71" s="105"/>
      <c r="AA71" s="105"/>
    </row>
    <row r="72" ht="12.75" hidden="1" customHeight="1">
      <c r="A72" s="116">
        <v>43873.0</v>
      </c>
      <c r="B72" s="117">
        <v>73172.5</v>
      </c>
      <c r="C72" s="113">
        <v>357.74</v>
      </c>
      <c r="D72" s="109">
        <f t="shared" si="1"/>
        <v>2.577363402</v>
      </c>
      <c r="E72" s="110">
        <f t="shared" si="7"/>
        <v>0.002153265073</v>
      </c>
      <c r="F72" s="111">
        <f t="shared" si="3"/>
        <v>0.002153265073</v>
      </c>
      <c r="G72" s="115">
        <f t="shared" si="4"/>
        <v>0.7751754263</v>
      </c>
      <c r="H72" s="113">
        <f t="shared" si="5"/>
        <v>357.7363402</v>
      </c>
      <c r="I72" s="113">
        <f t="shared" si="6"/>
        <v>0</v>
      </c>
      <c r="J72" s="113"/>
      <c r="K72" s="114"/>
      <c r="L72" s="114"/>
      <c r="M72" s="110"/>
      <c r="N72" s="110"/>
      <c r="O72" s="110"/>
      <c r="P72" s="110"/>
      <c r="Q72" s="110"/>
      <c r="R72" s="110"/>
      <c r="S72" s="110"/>
      <c r="T72" s="110"/>
      <c r="U72" s="118"/>
      <c r="V72" s="118"/>
      <c r="W72" s="118"/>
      <c r="X72" s="118"/>
      <c r="Y72" s="118"/>
      <c r="Z72" s="118"/>
      <c r="AA72" s="118"/>
    </row>
    <row r="73" ht="12.75" hidden="1" customHeight="1">
      <c r="A73" s="116">
        <v>43874.0</v>
      </c>
      <c r="B73" s="117">
        <v>73486.98</v>
      </c>
      <c r="C73" s="113">
        <v>359.27</v>
      </c>
      <c r="D73" s="109">
        <f t="shared" si="1"/>
        <v>2.592738156</v>
      </c>
      <c r="E73" s="110">
        <f t="shared" si="7"/>
        <v>0.004723194375</v>
      </c>
      <c r="F73" s="111">
        <f t="shared" si="3"/>
        <v>0.004723194375</v>
      </c>
      <c r="G73" s="115">
        <f t="shared" si="4"/>
        <v>1.700349975</v>
      </c>
      <c r="H73" s="113">
        <f t="shared" si="5"/>
        <v>359.2738156</v>
      </c>
      <c r="I73" s="113">
        <f t="shared" si="6"/>
        <v>0</v>
      </c>
      <c r="J73" s="113"/>
      <c r="K73" s="114"/>
      <c r="L73" s="114"/>
      <c r="M73" s="110"/>
      <c r="N73" s="110"/>
      <c r="O73" s="110"/>
      <c r="P73" s="110"/>
      <c r="Q73" s="110"/>
      <c r="R73" s="110"/>
      <c r="S73" s="110"/>
      <c r="T73" s="110"/>
      <c r="U73" s="118"/>
      <c r="V73" s="118"/>
      <c r="W73" s="118"/>
      <c r="X73" s="118"/>
      <c r="Y73" s="118"/>
      <c r="Z73" s="118"/>
      <c r="AA73" s="118"/>
    </row>
    <row r="74" ht="12.75" hidden="1" customHeight="1">
      <c r="A74" s="116">
        <v>43875.0</v>
      </c>
      <c r="B74" s="117">
        <v>73582.94</v>
      </c>
      <c r="C74" s="113">
        <v>359.74</v>
      </c>
      <c r="D74" s="109">
        <f t="shared" si="1"/>
        <v>2.597429588</v>
      </c>
      <c r="E74" s="110">
        <f t="shared" si="7"/>
        <v>0.001753234182</v>
      </c>
      <c r="F74" s="111">
        <f t="shared" si="3"/>
        <v>0.001753234182</v>
      </c>
      <c r="G74" s="115">
        <f t="shared" si="4"/>
        <v>0.6311643054</v>
      </c>
      <c r="H74" s="113">
        <f t="shared" si="5"/>
        <v>359.7429588</v>
      </c>
      <c r="I74" s="113">
        <f t="shared" si="6"/>
        <v>0</v>
      </c>
      <c r="J74" s="113"/>
      <c r="K74" s="114"/>
      <c r="L74" s="114"/>
      <c r="M74" s="110"/>
      <c r="N74" s="110"/>
      <c r="O74" s="110"/>
      <c r="P74" s="110"/>
      <c r="Q74" s="110"/>
      <c r="R74" s="110"/>
      <c r="S74" s="110"/>
      <c r="T74" s="110"/>
      <c r="U74" s="118"/>
      <c r="V74" s="118"/>
      <c r="W74" s="118"/>
      <c r="X74" s="118"/>
      <c r="Y74" s="118"/>
      <c r="Z74" s="118"/>
      <c r="AA74" s="118"/>
    </row>
    <row r="75" ht="12.75" hidden="1" customHeight="1">
      <c r="A75" s="116">
        <v>43878.0</v>
      </c>
      <c r="B75" s="117">
        <v>73393.29</v>
      </c>
      <c r="C75" s="113">
        <v>358.82</v>
      </c>
      <c r="D75" s="109">
        <f t="shared" si="1"/>
        <v>2.588157704</v>
      </c>
      <c r="E75" s="110">
        <f t="shared" si="7"/>
        <v>-0.002114094747</v>
      </c>
      <c r="F75" s="111">
        <f t="shared" si="3"/>
        <v>-0.002114094747</v>
      </c>
      <c r="G75" s="115">
        <f t="shared" si="4"/>
        <v>-0.7610741091</v>
      </c>
      <c r="H75" s="113">
        <f t="shared" si="5"/>
        <v>358.8157704</v>
      </c>
      <c r="I75" s="113">
        <f t="shared" si="6"/>
        <v>0</v>
      </c>
      <c r="J75" s="113"/>
      <c r="K75" s="114"/>
      <c r="L75" s="114"/>
      <c r="M75" s="110"/>
      <c r="N75" s="110"/>
      <c r="O75" s="110"/>
      <c r="P75" s="110"/>
      <c r="Q75" s="110"/>
      <c r="R75" s="110"/>
      <c r="S75" s="110"/>
      <c r="T75" s="110"/>
      <c r="U75" s="118"/>
      <c r="V75" s="118"/>
      <c r="W75" s="118"/>
      <c r="X75" s="118"/>
      <c r="Y75" s="118"/>
      <c r="Z75" s="118"/>
      <c r="AA75" s="118"/>
    </row>
    <row r="76" ht="12.75" hidden="1" customHeight="1">
      <c r="A76" s="116">
        <v>43879.0</v>
      </c>
      <c r="B76" s="117">
        <v>73470.98</v>
      </c>
      <c r="C76" s="113">
        <v>359.2</v>
      </c>
      <c r="D76" s="109">
        <f t="shared" si="1"/>
        <v>2.591955925</v>
      </c>
      <c r="E76" s="110">
        <f t="shared" si="7"/>
        <v>0.001503941933</v>
      </c>
      <c r="F76" s="111">
        <f t="shared" si="3"/>
        <v>0.001503941933</v>
      </c>
      <c r="G76" s="115">
        <f t="shared" si="4"/>
        <v>0.5414190959</v>
      </c>
      <c r="H76" s="113">
        <f t="shared" si="5"/>
        <v>359.1955925</v>
      </c>
      <c r="I76" s="113">
        <f t="shared" si="6"/>
        <v>0</v>
      </c>
      <c r="J76" s="113"/>
      <c r="K76" s="114"/>
      <c r="L76" s="114"/>
      <c r="M76" s="110"/>
      <c r="N76" s="110"/>
      <c r="O76" s="110"/>
      <c r="P76" s="110"/>
      <c r="Q76" s="110"/>
      <c r="R76" s="110"/>
      <c r="S76" s="110"/>
      <c r="T76" s="110"/>
      <c r="U76" s="118"/>
      <c r="V76" s="118"/>
      <c r="W76" s="118"/>
      <c r="X76" s="118"/>
      <c r="Y76" s="118"/>
      <c r="Z76" s="118"/>
      <c r="AA76" s="118"/>
    </row>
    <row r="77" ht="12.75" hidden="1" customHeight="1">
      <c r="A77" s="116">
        <v>43880.0</v>
      </c>
      <c r="B77" s="117">
        <v>73772.33</v>
      </c>
      <c r="C77" s="113">
        <v>360.67</v>
      </c>
      <c r="D77" s="109">
        <f t="shared" si="1"/>
        <v>2.606688761</v>
      </c>
      <c r="E77" s="110">
        <f t="shared" si="7"/>
        <v>0.004538690918</v>
      </c>
      <c r="F77" s="111">
        <f t="shared" si="3"/>
        <v>0.004538690918</v>
      </c>
      <c r="G77" s="115">
        <f t="shared" si="4"/>
        <v>1.633928731</v>
      </c>
      <c r="H77" s="113">
        <f t="shared" si="5"/>
        <v>360.6688761</v>
      </c>
      <c r="I77" s="113">
        <f t="shared" si="6"/>
        <v>0</v>
      </c>
      <c r="J77" s="113"/>
      <c r="K77" s="114"/>
      <c r="L77" s="114"/>
      <c r="M77" s="110"/>
      <c r="N77" s="110"/>
      <c r="O77" s="110"/>
      <c r="P77" s="110"/>
      <c r="Q77" s="110"/>
      <c r="R77" s="110"/>
      <c r="S77" s="110"/>
      <c r="T77" s="110"/>
      <c r="U77" s="118"/>
      <c r="V77" s="118"/>
      <c r="W77" s="118"/>
      <c r="X77" s="118"/>
      <c r="Y77" s="118"/>
      <c r="Z77" s="118"/>
      <c r="AA77" s="118"/>
    </row>
    <row r="78" ht="12.75" hidden="1" customHeight="1">
      <c r="A78" s="116">
        <v>43881.0</v>
      </c>
      <c r="B78" s="117">
        <v>73759.84</v>
      </c>
      <c r="C78" s="113">
        <v>360.61</v>
      </c>
      <c r="D78" s="109">
        <f t="shared" si="1"/>
        <v>2.606078132</v>
      </c>
      <c r="E78" s="110">
        <f t="shared" si="7"/>
        <v>0.0002780134503</v>
      </c>
      <c r="F78" s="111">
        <f t="shared" si="3"/>
        <v>0.0002780134503</v>
      </c>
      <c r="G78" s="115">
        <f t="shared" si="4"/>
        <v>0.1000848421</v>
      </c>
      <c r="H78" s="113">
        <f t="shared" si="5"/>
        <v>360.6078132</v>
      </c>
      <c r="I78" s="113">
        <f t="shared" si="6"/>
        <v>0</v>
      </c>
      <c r="J78" s="113"/>
      <c r="K78" s="114"/>
      <c r="L78" s="114"/>
      <c r="M78" s="110"/>
      <c r="N78" s="110"/>
      <c r="O78" s="110"/>
      <c r="P78" s="110"/>
      <c r="Q78" s="110"/>
      <c r="R78" s="110"/>
      <c r="S78" s="110"/>
      <c r="T78" s="110"/>
      <c r="U78" s="118"/>
      <c r="V78" s="118"/>
      <c r="W78" s="118"/>
      <c r="X78" s="118"/>
      <c r="Y78" s="118"/>
      <c r="Z78" s="118"/>
      <c r="AA78" s="118"/>
    </row>
    <row r="79" ht="12.75" hidden="1" customHeight="1">
      <c r="A79" s="116">
        <v>43882.0</v>
      </c>
      <c r="B79" s="117">
        <v>73787.06</v>
      </c>
      <c r="C79" s="113">
        <v>360.74</v>
      </c>
      <c r="D79" s="109">
        <f t="shared" si="1"/>
        <v>2.607408903</v>
      </c>
      <c r="E79" s="110">
        <f t="shared" si="7"/>
        <v>0.0008051049302</v>
      </c>
      <c r="F79" s="111">
        <f t="shared" si="3"/>
        <v>0.0008051049302</v>
      </c>
      <c r="G79" s="115">
        <f t="shared" si="4"/>
        <v>0.2898377749</v>
      </c>
      <c r="H79" s="113">
        <f t="shared" si="5"/>
        <v>360.7408903</v>
      </c>
      <c r="I79" s="113">
        <f t="shared" si="6"/>
        <v>0</v>
      </c>
      <c r="J79" s="113"/>
      <c r="K79" s="114"/>
      <c r="L79" s="114"/>
      <c r="M79" s="110"/>
      <c r="N79" s="110"/>
      <c r="O79" s="110"/>
      <c r="P79" s="110"/>
      <c r="Q79" s="110"/>
      <c r="R79" s="110"/>
      <c r="S79" s="110"/>
      <c r="T79" s="110"/>
      <c r="U79" s="118"/>
      <c r="V79" s="118"/>
      <c r="W79" s="118"/>
      <c r="X79" s="118"/>
      <c r="Y79" s="118"/>
      <c r="Z79" s="118"/>
      <c r="AA79" s="118"/>
    </row>
    <row r="80" ht="12.75" hidden="1" customHeight="1">
      <c r="A80" s="116">
        <v>43887.0</v>
      </c>
      <c r="B80" s="117">
        <v>73351.03</v>
      </c>
      <c r="C80" s="113">
        <v>358.61</v>
      </c>
      <c r="D80" s="109">
        <f t="shared" si="1"/>
        <v>2.586091635</v>
      </c>
      <c r="E80" s="110">
        <f t="shared" si="7"/>
        <v>-0.005462709369</v>
      </c>
      <c r="F80" s="111">
        <f t="shared" si="3"/>
        <v>-0.005462709369</v>
      </c>
      <c r="G80" s="115">
        <f t="shared" si="4"/>
        <v>-1.966575373</v>
      </c>
      <c r="H80" s="113">
        <f t="shared" si="5"/>
        <v>358.6091635</v>
      </c>
      <c r="I80" s="113">
        <f t="shared" si="6"/>
        <v>0</v>
      </c>
      <c r="J80" s="113"/>
      <c r="K80" s="114"/>
      <c r="L80" s="114"/>
      <c r="M80" s="110"/>
      <c r="N80" s="110"/>
      <c r="O80" s="110"/>
      <c r="P80" s="110"/>
      <c r="Q80" s="110"/>
      <c r="R80" s="110"/>
      <c r="S80" s="110"/>
      <c r="T80" s="110"/>
      <c r="U80" s="118"/>
      <c r="V80" s="118"/>
      <c r="W80" s="118"/>
      <c r="X80" s="118"/>
      <c r="Y80" s="118"/>
      <c r="Z80" s="118"/>
      <c r="AA80" s="118"/>
    </row>
    <row r="81" ht="12.75" hidden="1" customHeight="1">
      <c r="A81" s="116">
        <v>43888.0</v>
      </c>
      <c r="B81" s="117">
        <v>73603.12</v>
      </c>
      <c r="C81" s="113">
        <v>359.84</v>
      </c>
      <c r="D81" s="109">
        <f t="shared" si="1"/>
        <v>2.598416177</v>
      </c>
      <c r="E81" s="110">
        <f t="shared" si="7"/>
        <v>0.003875878779</v>
      </c>
      <c r="F81" s="111">
        <f t="shared" si="3"/>
        <v>0.003875878779</v>
      </c>
      <c r="G81" s="115">
        <f t="shared" si="4"/>
        <v>1.39531636</v>
      </c>
      <c r="H81" s="113">
        <f t="shared" si="5"/>
        <v>359.8416177</v>
      </c>
      <c r="I81" s="113">
        <f t="shared" si="6"/>
        <v>0</v>
      </c>
      <c r="J81" s="113"/>
      <c r="K81" s="114"/>
      <c r="L81" s="114"/>
      <c r="M81" s="110"/>
      <c r="N81" s="110"/>
      <c r="O81" s="110"/>
      <c r="P81" s="110"/>
      <c r="Q81" s="110"/>
      <c r="R81" s="110"/>
      <c r="S81" s="110"/>
      <c r="T81" s="110"/>
      <c r="U81" s="118"/>
      <c r="V81" s="118"/>
      <c r="W81" s="118"/>
      <c r="X81" s="118"/>
      <c r="Y81" s="118"/>
      <c r="Z81" s="118"/>
      <c r="AA81" s="118"/>
    </row>
    <row r="82" ht="12.75" hidden="1" customHeight="1">
      <c r="A82" s="116">
        <v>43889.0</v>
      </c>
      <c r="B82" s="117">
        <v>73652.17</v>
      </c>
      <c r="C82" s="113">
        <v>360.08</v>
      </c>
      <c r="D82" s="109">
        <f t="shared" si="1"/>
        <v>2.600814205</v>
      </c>
      <c r="E82" s="110">
        <f t="shared" si="7"/>
        <v>0.001111703967</v>
      </c>
      <c r="F82" s="111">
        <f t="shared" si="3"/>
        <v>0.001111703967</v>
      </c>
      <c r="G82" s="115">
        <f t="shared" si="4"/>
        <v>0.4002134282</v>
      </c>
      <c r="H82" s="113">
        <f t="shared" si="5"/>
        <v>360.0814205</v>
      </c>
      <c r="I82" s="113">
        <f t="shared" si="6"/>
        <v>0</v>
      </c>
      <c r="J82" s="113"/>
      <c r="K82" s="114"/>
      <c r="L82" s="114"/>
      <c r="M82" s="110"/>
      <c r="N82" s="110"/>
      <c r="O82" s="110"/>
      <c r="P82" s="110"/>
      <c r="Q82" s="110"/>
      <c r="R82" s="110"/>
      <c r="S82" s="110"/>
      <c r="T82" s="110"/>
      <c r="U82" s="118"/>
      <c r="V82" s="118"/>
      <c r="W82" s="118"/>
      <c r="X82" s="118"/>
      <c r="Y82" s="118"/>
      <c r="Z82" s="118"/>
      <c r="AA82" s="118"/>
    </row>
    <row r="83" ht="12.75" hidden="1" customHeight="1">
      <c r="A83" s="116">
        <v>43892.0</v>
      </c>
      <c r="B83" s="117">
        <v>74092.57</v>
      </c>
      <c r="C83" s="113">
        <v>362.23</v>
      </c>
      <c r="D83" s="109">
        <f t="shared" si="1"/>
        <v>2.622345119</v>
      </c>
      <c r="E83" s="110">
        <f t="shared" si="7"/>
        <v>0.006417993532</v>
      </c>
      <c r="F83" s="111">
        <f t="shared" si="3"/>
        <v>0.006417993532</v>
      </c>
      <c r="G83" s="115">
        <f t="shared" si="4"/>
        <v>2.310477672</v>
      </c>
      <c r="H83" s="113">
        <f t="shared" si="5"/>
        <v>362.2345119</v>
      </c>
      <c r="I83" s="113">
        <f t="shared" si="6"/>
        <v>0</v>
      </c>
      <c r="J83" s="113"/>
      <c r="K83" s="114"/>
      <c r="L83" s="114"/>
      <c r="M83" s="110"/>
      <c r="N83" s="110"/>
      <c r="O83" s="110"/>
      <c r="P83" s="110"/>
      <c r="Q83" s="110"/>
      <c r="R83" s="110"/>
      <c r="S83" s="110"/>
      <c r="T83" s="110"/>
      <c r="U83" s="118"/>
      <c r="V83" s="118"/>
      <c r="W83" s="118"/>
      <c r="X83" s="118"/>
      <c r="Y83" s="118"/>
      <c r="Z83" s="118"/>
      <c r="AA83" s="118"/>
    </row>
    <row r="84" ht="12.75" hidden="1" customHeight="1">
      <c r="A84" s="116">
        <v>43893.0</v>
      </c>
      <c r="B84" s="117">
        <v>73987.45</v>
      </c>
      <c r="C84" s="113">
        <v>361.72</v>
      </c>
      <c r="D84" s="109">
        <f t="shared" si="1"/>
        <v>2.61720586</v>
      </c>
      <c r="E84" s="110">
        <f t="shared" si="7"/>
        <v>-0.0009641265372</v>
      </c>
      <c r="F84" s="111">
        <f t="shared" si="3"/>
        <v>-0.0009641265372</v>
      </c>
      <c r="G84" s="115">
        <f t="shared" si="4"/>
        <v>-0.3470855534</v>
      </c>
      <c r="H84" s="113">
        <f t="shared" si="5"/>
        <v>361.720586</v>
      </c>
      <c r="I84" s="113">
        <f t="shared" si="6"/>
        <v>0</v>
      </c>
      <c r="J84" s="113"/>
      <c r="K84" s="114"/>
      <c r="L84" s="114"/>
      <c r="M84" s="110"/>
      <c r="N84" s="110"/>
      <c r="O84" s="110"/>
      <c r="P84" s="110"/>
      <c r="Q84" s="110"/>
      <c r="R84" s="110"/>
      <c r="S84" s="110"/>
      <c r="T84" s="110"/>
      <c r="U84" s="118"/>
      <c r="V84" s="118"/>
      <c r="W84" s="118"/>
      <c r="X84" s="118"/>
      <c r="Y84" s="118"/>
      <c r="Z84" s="118"/>
      <c r="AA84" s="118"/>
    </row>
    <row r="85" ht="12.75" hidden="1" customHeight="1">
      <c r="A85" s="116">
        <v>43894.0</v>
      </c>
      <c r="B85" s="117">
        <v>73829.0328</v>
      </c>
      <c r="C85" s="113">
        <v>360.95</v>
      </c>
      <c r="D85" s="109">
        <f t="shared" si="1"/>
        <v>2.60946093</v>
      </c>
      <c r="E85" s="110">
        <f t="shared" si="7"/>
        <v>-0.001685219998</v>
      </c>
      <c r="F85" s="111">
        <f t="shared" si="3"/>
        <v>-0.001685219998</v>
      </c>
      <c r="G85" s="115">
        <f t="shared" si="4"/>
        <v>-0.6066791994</v>
      </c>
      <c r="H85" s="113">
        <f t="shared" si="5"/>
        <v>360.946093</v>
      </c>
      <c r="I85" s="113">
        <f t="shared" si="6"/>
        <v>0</v>
      </c>
      <c r="J85" s="113"/>
      <c r="K85" s="114"/>
      <c r="L85" s="114"/>
      <c r="M85" s="110"/>
      <c r="N85" s="110"/>
      <c r="O85" s="110"/>
      <c r="P85" s="110"/>
      <c r="Q85" s="110"/>
      <c r="R85" s="110"/>
      <c r="S85" s="110"/>
      <c r="T85" s="110"/>
      <c r="U85" s="118"/>
      <c r="V85" s="118"/>
      <c r="W85" s="118"/>
      <c r="X85" s="118"/>
      <c r="Y85" s="118"/>
      <c r="Z85" s="118"/>
      <c r="AA85" s="118"/>
    </row>
    <row r="86" ht="12.75" hidden="1" customHeight="1">
      <c r="A86" s="116">
        <v>43895.0</v>
      </c>
      <c r="B86" s="117">
        <v>73653.2775</v>
      </c>
      <c r="C86" s="113">
        <v>360.09</v>
      </c>
      <c r="D86" s="109">
        <f t="shared" si="1"/>
        <v>2.60086835</v>
      </c>
      <c r="E86" s="110">
        <f t="shared" si="7"/>
        <v>-0.001939215958</v>
      </c>
      <c r="F86" s="111">
        <f t="shared" si="3"/>
        <v>-0.001939215958</v>
      </c>
      <c r="G86" s="115">
        <f t="shared" si="4"/>
        <v>-0.6981177448</v>
      </c>
      <c r="H86" s="113">
        <f t="shared" si="5"/>
        <v>360.086835</v>
      </c>
      <c r="I86" s="113">
        <f t="shared" si="6"/>
        <v>0</v>
      </c>
      <c r="J86" s="113"/>
      <c r="K86" s="114"/>
      <c r="L86" s="114"/>
      <c r="M86" s="110"/>
      <c r="N86" s="110"/>
      <c r="O86" s="110"/>
      <c r="P86" s="110"/>
      <c r="Q86" s="110"/>
      <c r="R86" s="110"/>
      <c r="S86" s="110"/>
      <c r="T86" s="110"/>
      <c r="U86" s="118"/>
      <c r="V86" s="118"/>
      <c r="W86" s="118"/>
      <c r="X86" s="118"/>
      <c r="Y86" s="118"/>
      <c r="Z86" s="118"/>
      <c r="AA86" s="118"/>
    </row>
    <row r="87" ht="12.75" hidden="1" customHeight="1">
      <c r="A87" s="116">
        <v>43896.0</v>
      </c>
      <c r="B87" s="117">
        <v>73193.3066</v>
      </c>
      <c r="C87" s="113">
        <v>357.84</v>
      </c>
      <c r="D87" s="109">
        <f t="shared" si="1"/>
        <v>2.578380625</v>
      </c>
      <c r="E87" s="110">
        <f t="shared" si="7"/>
        <v>-0.00580677053</v>
      </c>
      <c r="F87" s="111">
        <f t="shared" si="3"/>
        <v>-0.00580677053</v>
      </c>
      <c r="G87" s="115">
        <f t="shared" si="4"/>
        <v>-2.090437391</v>
      </c>
      <c r="H87" s="113">
        <f t="shared" si="5"/>
        <v>357.8380625</v>
      </c>
      <c r="I87" s="113">
        <f t="shared" si="6"/>
        <v>0</v>
      </c>
      <c r="J87" s="113"/>
      <c r="K87" s="114"/>
      <c r="L87" s="114"/>
      <c r="M87" s="110"/>
      <c r="N87" s="110"/>
      <c r="O87" s="110"/>
      <c r="P87" s="110"/>
      <c r="Q87" s="110"/>
      <c r="R87" s="110"/>
      <c r="S87" s="110"/>
      <c r="T87" s="110"/>
      <c r="U87" s="118"/>
      <c r="V87" s="118"/>
      <c r="W87" s="118"/>
      <c r="X87" s="118"/>
      <c r="Y87" s="118"/>
      <c r="Z87" s="118"/>
      <c r="AA87" s="118"/>
    </row>
    <row r="88" ht="12.75" hidden="1" customHeight="1">
      <c r="A88" s="116">
        <v>43899.0</v>
      </c>
      <c r="B88" s="117">
        <v>73224.15</v>
      </c>
      <c r="C88" s="113">
        <v>357.99</v>
      </c>
      <c r="D88" s="109">
        <f t="shared" si="1"/>
        <v>2.579888542</v>
      </c>
      <c r="E88" s="110">
        <f t="shared" si="7"/>
        <v>0.0008638125047</v>
      </c>
      <c r="F88" s="111">
        <f t="shared" si="3"/>
        <v>0.0008638125047</v>
      </c>
      <c r="G88" s="115">
        <f t="shared" si="4"/>
        <v>0.3109725017</v>
      </c>
      <c r="H88" s="113">
        <f t="shared" si="5"/>
        <v>357.9888542</v>
      </c>
      <c r="I88" s="113">
        <f t="shared" si="6"/>
        <v>0</v>
      </c>
      <c r="J88" s="113"/>
      <c r="K88" s="114"/>
      <c r="L88" s="114"/>
      <c r="M88" s="110"/>
      <c r="N88" s="110"/>
      <c r="O88" s="110"/>
      <c r="P88" s="110"/>
      <c r="Q88" s="110"/>
      <c r="R88" s="110"/>
      <c r="S88" s="110"/>
      <c r="T88" s="110"/>
      <c r="U88" s="118"/>
      <c r="V88" s="118"/>
      <c r="W88" s="118"/>
      <c r="X88" s="118"/>
      <c r="Y88" s="118"/>
      <c r="Z88" s="118"/>
      <c r="AA88" s="118"/>
    </row>
    <row r="89" ht="12.75" hidden="1" customHeight="1">
      <c r="A89" s="116">
        <v>43900.0</v>
      </c>
      <c r="B89" s="117">
        <v>73255.76</v>
      </c>
      <c r="C89" s="113">
        <v>358.14</v>
      </c>
      <c r="D89" s="109">
        <f t="shared" si="1"/>
        <v>2.581433937</v>
      </c>
      <c r="E89" s="110">
        <f t="shared" si="7"/>
        <v>0.0008636367869</v>
      </c>
      <c r="F89" s="111">
        <f t="shared" si="3"/>
        <v>0.0008636367869</v>
      </c>
      <c r="G89" s="115">
        <f t="shared" si="4"/>
        <v>0.3109092433</v>
      </c>
      <c r="H89" s="113">
        <f t="shared" si="5"/>
        <v>358.1433937</v>
      </c>
      <c r="I89" s="113">
        <f t="shared" si="6"/>
        <v>0</v>
      </c>
      <c r="J89" s="113"/>
      <c r="K89" s="114"/>
      <c r="L89" s="114"/>
      <c r="M89" s="110"/>
      <c r="N89" s="110"/>
      <c r="O89" s="110"/>
      <c r="P89" s="110"/>
      <c r="Q89" s="110"/>
      <c r="R89" s="110"/>
      <c r="S89" s="110"/>
      <c r="T89" s="110"/>
      <c r="U89" s="118"/>
      <c r="V89" s="118"/>
      <c r="W89" s="118"/>
      <c r="X89" s="118"/>
      <c r="Y89" s="118"/>
      <c r="Z89" s="118"/>
      <c r="AA89" s="118"/>
    </row>
    <row r="90" ht="12.75" hidden="1" customHeight="1">
      <c r="A90" s="116">
        <v>43901.0</v>
      </c>
      <c r="B90" s="117">
        <v>73334.83</v>
      </c>
      <c r="C90" s="113">
        <v>358.53</v>
      </c>
      <c r="D90" s="109">
        <f t="shared" si="1"/>
        <v>2.585299626</v>
      </c>
      <c r="E90" s="110">
        <f t="shared" si="7"/>
        <v>0.001533888051</v>
      </c>
      <c r="F90" s="111">
        <f t="shared" si="3"/>
        <v>0.001533888051</v>
      </c>
      <c r="G90" s="115">
        <f t="shared" si="4"/>
        <v>0.5521996984</v>
      </c>
      <c r="H90" s="113">
        <f t="shared" si="5"/>
        <v>358.5299626</v>
      </c>
      <c r="I90" s="113">
        <f t="shared" si="6"/>
        <v>0</v>
      </c>
      <c r="J90" s="113"/>
      <c r="K90" s="114"/>
      <c r="L90" s="114"/>
      <c r="M90" s="110"/>
      <c r="N90" s="110"/>
      <c r="O90" s="110"/>
      <c r="P90" s="110"/>
      <c r="Q90" s="110"/>
      <c r="R90" s="110"/>
      <c r="S90" s="110"/>
      <c r="T90" s="110"/>
      <c r="U90" s="118"/>
      <c r="V90" s="118"/>
      <c r="W90" s="118"/>
      <c r="X90" s="118"/>
      <c r="Y90" s="118"/>
      <c r="Z90" s="118"/>
      <c r="AA90" s="118"/>
    </row>
    <row r="91" ht="12.75" hidden="1" customHeight="1">
      <c r="A91" s="116">
        <v>43902.0</v>
      </c>
      <c r="B91" s="117">
        <v>73649.56</v>
      </c>
      <c r="C91" s="113">
        <v>360.07</v>
      </c>
      <c r="D91" s="109">
        <f t="shared" si="1"/>
        <v>2.600686603</v>
      </c>
      <c r="E91" s="110">
        <f t="shared" si="7"/>
        <v>0.004741670463</v>
      </c>
      <c r="F91" s="111">
        <f t="shared" si="3"/>
        <v>0.004741670463</v>
      </c>
      <c r="G91" s="115">
        <f t="shared" si="4"/>
        <v>1.707001367</v>
      </c>
      <c r="H91" s="113">
        <f t="shared" si="5"/>
        <v>360.0686603</v>
      </c>
      <c r="I91" s="113">
        <f t="shared" si="6"/>
        <v>0</v>
      </c>
      <c r="J91" s="113"/>
      <c r="K91" s="114"/>
      <c r="L91" s="114"/>
      <c r="M91" s="110"/>
      <c r="N91" s="110"/>
      <c r="O91" s="110"/>
      <c r="P91" s="110"/>
      <c r="Q91" s="110"/>
      <c r="R91" s="110"/>
      <c r="S91" s="110"/>
      <c r="T91" s="110"/>
      <c r="U91" s="118"/>
      <c r="V91" s="118"/>
      <c r="W91" s="118"/>
      <c r="X91" s="118"/>
      <c r="Y91" s="118"/>
      <c r="Z91" s="118"/>
      <c r="AA91" s="118"/>
    </row>
    <row r="92" ht="12.75" hidden="1" customHeight="1">
      <c r="A92" s="116">
        <v>43903.0</v>
      </c>
      <c r="B92" s="117">
        <v>73688.73</v>
      </c>
      <c r="C92" s="113">
        <v>360.26</v>
      </c>
      <c r="D92" s="109">
        <f t="shared" si="1"/>
        <v>2.602601603</v>
      </c>
      <c r="E92" s="110">
        <f t="shared" si="7"/>
        <v>0.000972354141</v>
      </c>
      <c r="F92" s="111">
        <f t="shared" si="3"/>
        <v>0.000972354141</v>
      </c>
      <c r="G92" s="115">
        <f t="shared" si="4"/>
        <v>0.3500474908</v>
      </c>
      <c r="H92" s="113">
        <f t="shared" si="5"/>
        <v>360.2601603</v>
      </c>
      <c r="I92" s="113">
        <f t="shared" si="6"/>
        <v>0</v>
      </c>
      <c r="J92" s="113"/>
      <c r="K92" s="114"/>
      <c r="L92" s="114"/>
      <c r="M92" s="110"/>
      <c r="N92" s="110"/>
      <c r="O92" s="110"/>
      <c r="P92" s="110"/>
      <c r="Q92" s="110"/>
      <c r="R92" s="110"/>
      <c r="S92" s="110"/>
      <c r="T92" s="110"/>
      <c r="U92" s="118"/>
      <c r="V92" s="118"/>
      <c r="W92" s="118"/>
      <c r="X92" s="118"/>
      <c r="Y92" s="118"/>
      <c r="Z92" s="118"/>
      <c r="AA92" s="118"/>
    </row>
    <row r="93" ht="12.75" hidden="1" customHeight="1">
      <c r="A93" s="116">
        <v>43906.0</v>
      </c>
      <c r="B93" s="117">
        <v>74081.87</v>
      </c>
      <c r="C93" s="113">
        <v>362.1822002306604</v>
      </c>
      <c r="D93" s="109">
        <f t="shared" si="1"/>
        <v>2.621822002</v>
      </c>
      <c r="E93" s="110">
        <f t="shared" si="7"/>
        <v>0.005782407421</v>
      </c>
      <c r="F93" s="111">
        <f t="shared" si="3"/>
        <v>0.005782407421</v>
      </c>
      <c r="G93" s="115">
        <f t="shared" si="4"/>
        <v>2.081666672</v>
      </c>
      <c r="H93" s="113">
        <f t="shared" si="5"/>
        <v>362.1822002</v>
      </c>
      <c r="I93" s="113">
        <f t="shared" si="6"/>
        <v>-0.00220023066</v>
      </c>
      <c r="J93" s="113"/>
      <c r="K93" s="114"/>
      <c r="L93" s="114"/>
      <c r="M93" s="110"/>
      <c r="N93" s="110"/>
      <c r="O93" s="110"/>
      <c r="P93" s="110"/>
      <c r="Q93" s="110"/>
      <c r="R93" s="110"/>
      <c r="S93" s="110"/>
      <c r="T93" s="110"/>
      <c r="U93" s="118"/>
      <c r="V93" s="118"/>
      <c r="W93" s="118"/>
      <c r="X93" s="118"/>
      <c r="Y93" s="118"/>
      <c r="Z93" s="118"/>
      <c r="AA93" s="118"/>
    </row>
    <row r="94" ht="12.75" hidden="1" customHeight="1">
      <c r="A94" s="116">
        <v>43907.0</v>
      </c>
      <c r="B94" s="117">
        <v>74146.48</v>
      </c>
      <c r="C94" s="113">
        <v>362.5</v>
      </c>
      <c r="D94" s="109">
        <f t="shared" si="1"/>
        <v>2.62498075</v>
      </c>
      <c r="E94" s="110">
        <f t="shared" si="7"/>
        <v>0.001322292703</v>
      </c>
      <c r="F94" s="111">
        <f t="shared" si="3"/>
        <v>0.001322292703</v>
      </c>
      <c r="G94" s="115">
        <f t="shared" si="4"/>
        <v>0.476025373</v>
      </c>
      <c r="H94" s="113">
        <f t="shared" si="5"/>
        <v>362.498075</v>
      </c>
      <c r="I94" s="113">
        <f t="shared" si="6"/>
        <v>0</v>
      </c>
      <c r="J94" s="113"/>
      <c r="K94" s="114"/>
      <c r="L94" s="114"/>
      <c r="M94" s="110"/>
      <c r="N94" s="110"/>
      <c r="O94" s="110"/>
      <c r="P94" s="110"/>
      <c r="Q94" s="110"/>
      <c r="R94" s="110"/>
      <c r="S94" s="110"/>
      <c r="T94" s="110"/>
      <c r="U94" s="118"/>
      <c r="V94" s="118"/>
      <c r="W94" s="118"/>
      <c r="X94" s="118"/>
      <c r="Y94" s="118"/>
      <c r="Z94" s="118"/>
      <c r="AA94" s="118"/>
    </row>
    <row r="95" ht="12.75" hidden="1" customHeight="1">
      <c r="A95" s="116">
        <v>43908.0</v>
      </c>
      <c r="B95" s="117">
        <v>74007.97</v>
      </c>
      <c r="C95" s="113">
        <v>361.82</v>
      </c>
      <c r="D95" s="109">
        <f t="shared" si="1"/>
        <v>2.618209072</v>
      </c>
      <c r="E95" s="110">
        <f t="shared" si="7"/>
        <v>-0.001432251341</v>
      </c>
      <c r="F95" s="111">
        <f t="shared" si="3"/>
        <v>-0.001432251341</v>
      </c>
      <c r="G95" s="115">
        <f t="shared" si="4"/>
        <v>-0.5156104828</v>
      </c>
      <c r="H95" s="113">
        <f t="shared" si="5"/>
        <v>361.8209072</v>
      </c>
      <c r="I95" s="113">
        <f t="shared" si="6"/>
        <v>0</v>
      </c>
      <c r="J95" s="113"/>
      <c r="K95" s="114"/>
      <c r="L95" s="114"/>
      <c r="M95" s="110"/>
      <c r="N95" s="110"/>
      <c r="O95" s="110"/>
      <c r="P95" s="110"/>
      <c r="Q95" s="110"/>
      <c r="R95" s="110"/>
      <c r="S95" s="110"/>
      <c r="T95" s="110"/>
      <c r="U95" s="118"/>
      <c r="V95" s="118"/>
      <c r="W95" s="118"/>
      <c r="X95" s="118"/>
      <c r="Y95" s="118"/>
      <c r="Z95" s="118"/>
      <c r="AA95" s="118"/>
    </row>
    <row r="96" ht="12.75" hidden="1" customHeight="1">
      <c r="A96" s="116">
        <v>43910.0</v>
      </c>
      <c r="B96" s="117">
        <v>72260.07</v>
      </c>
      <c r="C96" s="113">
        <v>353.28</v>
      </c>
      <c r="D96" s="109">
        <f t="shared" si="1"/>
        <v>2.532755199</v>
      </c>
      <c r="E96" s="110">
        <f t="shared" si="7"/>
        <v>-0.0231689422</v>
      </c>
      <c r="F96" s="111">
        <f t="shared" si="3"/>
        <v>-0.0231689422</v>
      </c>
      <c r="G96" s="115">
        <f t="shared" si="4"/>
        <v>-8.340819192</v>
      </c>
      <c r="H96" s="113">
        <f t="shared" si="5"/>
        <v>353.2755199</v>
      </c>
      <c r="I96" s="113">
        <f t="shared" si="6"/>
        <v>0</v>
      </c>
      <c r="J96" s="113"/>
      <c r="K96" s="114"/>
      <c r="L96" s="114"/>
      <c r="M96" s="110"/>
      <c r="N96" s="110"/>
      <c r="O96" s="110"/>
      <c r="P96" s="110"/>
      <c r="Q96" s="110"/>
      <c r="R96" s="110"/>
      <c r="S96" s="110"/>
      <c r="T96" s="110"/>
      <c r="U96" s="118"/>
      <c r="V96" s="118"/>
      <c r="W96" s="118"/>
      <c r="X96" s="118"/>
      <c r="Y96" s="118"/>
      <c r="Z96" s="118"/>
      <c r="AA96" s="118"/>
    </row>
    <row r="97" ht="12.75" hidden="1" customHeight="1">
      <c r="A97" s="116">
        <v>43913.0</v>
      </c>
      <c r="B97" s="117">
        <v>70718.58</v>
      </c>
      <c r="C97" s="113">
        <v>345.74</v>
      </c>
      <c r="D97" s="109">
        <f t="shared" si="1"/>
        <v>2.457392598</v>
      </c>
      <c r="E97" s="110">
        <f t="shared" si="7"/>
        <v>-0.02090788547</v>
      </c>
      <c r="F97" s="111">
        <f t="shared" si="3"/>
        <v>-0.02090788547</v>
      </c>
      <c r="G97" s="115">
        <f t="shared" si="4"/>
        <v>-7.526838768</v>
      </c>
      <c r="H97" s="113">
        <f t="shared" si="5"/>
        <v>345.7392598</v>
      </c>
      <c r="I97" s="113">
        <f t="shared" si="6"/>
        <v>0</v>
      </c>
      <c r="J97" s="113"/>
      <c r="K97" s="114"/>
      <c r="L97" s="114"/>
      <c r="M97" s="110"/>
      <c r="N97" s="110"/>
      <c r="O97" s="110"/>
      <c r="P97" s="110"/>
      <c r="Q97" s="110"/>
      <c r="R97" s="110"/>
      <c r="S97" s="110"/>
      <c r="T97" s="110"/>
      <c r="U97" s="118"/>
      <c r="V97" s="118"/>
      <c r="W97" s="118"/>
      <c r="X97" s="118"/>
      <c r="Y97" s="118"/>
      <c r="Z97" s="118"/>
      <c r="AA97" s="118"/>
    </row>
    <row r="98" ht="12.75" hidden="1" customHeight="1">
      <c r="A98" s="116">
        <v>43914.0</v>
      </c>
      <c r="B98" s="117">
        <v>69896.34</v>
      </c>
      <c r="C98" s="113">
        <v>341.72</v>
      </c>
      <c r="D98" s="109">
        <f t="shared" si="1"/>
        <v>2.417193736</v>
      </c>
      <c r="E98" s="110">
        <f t="shared" si="7"/>
        <v>-0.01118795755</v>
      </c>
      <c r="F98" s="111">
        <f t="shared" si="3"/>
        <v>-0.01118795755</v>
      </c>
      <c r="G98" s="115">
        <f t="shared" si="4"/>
        <v>-4.027664719</v>
      </c>
      <c r="H98" s="113">
        <f t="shared" si="5"/>
        <v>341.7193736</v>
      </c>
      <c r="I98" s="113">
        <f t="shared" si="6"/>
        <v>0</v>
      </c>
      <c r="J98" s="113"/>
      <c r="K98" s="114"/>
      <c r="L98" s="114"/>
      <c r="M98" s="110"/>
      <c r="N98" s="110"/>
      <c r="O98" s="110"/>
      <c r="P98" s="110"/>
      <c r="Q98" s="110"/>
      <c r="R98" s="110"/>
      <c r="S98" s="110"/>
      <c r="T98" s="110"/>
      <c r="U98" s="118"/>
      <c r="V98" s="118"/>
      <c r="W98" s="118"/>
      <c r="X98" s="118"/>
      <c r="Y98" s="118"/>
      <c r="Z98" s="118"/>
      <c r="AA98" s="118"/>
    </row>
    <row r="99" ht="12.75" hidden="1" customHeight="1">
      <c r="A99" s="116">
        <v>43915.0</v>
      </c>
      <c r="B99" s="117">
        <v>70854.89</v>
      </c>
      <c r="C99" s="113">
        <v>346.41</v>
      </c>
      <c r="D99" s="109">
        <f t="shared" si="1"/>
        <v>2.46405672</v>
      </c>
      <c r="E99" s="110">
        <f t="shared" si="7"/>
        <v>0.01417523118</v>
      </c>
      <c r="F99" s="111">
        <f t="shared" si="3"/>
        <v>0.01417523118</v>
      </c>
      <c r="G99" s="115">
        <f t="shared" si="4"/>
        <v>5.103083226</v>
      </c>
      <c r="H99" s="113">
        <f t="shared" si="5"/>
        <v>346.405672</v>
      </c>
      <c r="I99" s="113">
        <f t="shared" si="6"/>
        <v>0</v>
      </c>
      <c r="J99" s="113"/>
      <c r="K99" s="114"/>
      <c r="L99" s="114"/>
      <c r="M99" s="110"/>
      <c r="N99" s="110"/>
      <c r="O99" s="110"/>
      <c r="P99" s="110"/>
      <c r="Q99" s="110"/>
      <c r="R99" s="110"/>
      <c r="S99" s="110"/>
      <c r="T99" s="110"/>
      <c r="U99" s="118"/>
      <c r="V99" s="118"/>
      <c r="W99" s="118"/>
      <c r="X99" s="118"/>
      <c r="Y99" s="118"/>
      <c r="Z99" s="118"/>
      <c r="AA99" s="118"/>
    </row>
    <row r="100" ht="12.75" hidden="1" customHeight="1">
      <c r="A100" s="116">
        <v>43916.0</v>
      </c>
      <c r="B100" s="117">
        <v>71208.53</v>
      </c>
      <c r="C100" s="113">
        <v>348.13</v>
      </c>
      <c r="D100" s="109">
        <f t="shared" si="1"/>
        <v>2.481345985</v>
      </c>
      <c r="E100" s="110">
        <f t="shared" si="7"/>
        <v>0.005411865837</v>
      </c>
      <c r="F100" s="111">
        <f t="shared" si="3"/>
        <v>0.005411865837</v>
      </c>
      <c r="G100" s="115">
        <f t="shared" si="4"/>
        <v>1.948271701</v>
      </c>
      <c r="H100" s="113">
        <f t="shared" si="5"/>
        <v>348.1345985</v>
      </c>
      <c r="I100" s="113">
        <f t="shared" si="6"/>
        <v>0</v>
      </c>
      <c r="J100" s="113"/>
      <c r="K100" s="114"/>
      <c r="L100" s="114"/>
      <c r="M100" s="110"/>
      <c r="N100" s="110"/>
      <c r="O100" s="110"/>
      <c r="P100" s="110"/>
      <c r="Q100" s="110"/>
      <c r="R100" s="110"/>
      <c r="S100" s="110"/>
      <c r="T100" s="110"/>
      <c r="U100" s="118"/>
      <c r="V100" s="118"/>
      <c r="W100" s="118"/>
      <c r="X100" s="118"/>
      <c r="Y100" s="118"/>
      <c r="Z100" s="118"/>
      <c r="AA100" s="118"/>
    </row>
    <row r="101" ht="12.75" hidden="1" customHeight="1">
      <c r="A101" s="116">
        <v>43917.0</v>
      </c>
      <c r="B101" s="117">
        <v>73830.16</v>
      </c>
      <c r="C101" s="113">
        <v>360.95</v>
      </c>
      <c r="D101" s="109">
        <f t="shared" si="1"/>
        <v>2.609516038</v>
      </c>
      <c r="E101" s="110">
        <f t="shared" si="7"/>
        <v>0.03728613513</v>
      </c>
      <c r="F101" s="111">
        <f t="shared" si="3"/>
        <v>0.03728613513</v>
      </c>
      <c r="G101" s="115">
        <f t="shared" si="4"/>
        <v>13.42300865</v>
      </c>
      <c r="H101" s="113">
        <f t="shared" si="5"/>
        <v>360.9516038</v>
      </c>
      <c r="I101" s="113">
        <f t="shared" si="6"/>
        <v>0</v>
      </c>
      <c r="J101" s="113"/>
      <c r="K101" s="114"/>
      <c r="L101" s="114"/>
      <c r="M101" s="110"/>
      <c r="N101" s="110"/>
      <c r="O101" s="110"/>
      <c r="P101" s="110"/>
      <c r="Q101" s="110"/>
      <c r="R101" s="110"/>
      <c r="S101" s="110"/>
      <c r="T101" s="110"/>
      <c r="U101" s="118"/>
      <c r="V101" s="118"/>
      <c r="W101" s="118"/>
      <c r="X101" s="118"/>
      <c r="Y101" s="118"/>
      <c r="Z101" s="118"/>
      <c r="AA101" s="118"/>
    </row>
    <row r="102" ht="12.75" hidden="1" customHeight="1">
      <c r="A102" s="116">
        <v>43920.0</v>
      </c>
      <c r="B102" s="117">
        <v>77893.46</v>
      </c>
      <c r="C102" s="113">
        <v>380.82</v>
      </c>
      <c r="D102" s="109">
        <f t="shared" si="1"/>
        <v>2.808168547</v>
      </c>
      <c r="E102" s="110">
        <f t="shared" si="7"/>
        <v>0.05551808653</v>
      </c>
      <c r="F102" s="111">
        <f t="shared" si="3"/>
        <v>0.05551808653</v>
      </c>
      <c r="G102" s="115">
        <f t="shared" si="4"/>
        <v>19.98651115</v>
      </c>
      <c r="H102" s="113">
        <f t="shared" si="5"/>
        <v>380.8168547</v>
      </c>
      <c r="I102" s="113">
        <f t="shared" si="6"/>
        <v>0</v>
      </c>
      <c r="J102" s="113"/>
      <c r="K102" s="114"/>
      <c r="L102" s="114"/>
      <c r="M102" s="110"/>
      <c r="N102" s="110"/>
      <c r="O102" s="110"/>
      <c r="P102" s="110"/>
      <c r="Q102" s="110"/>
      <c r="R102" s="110"/>
      <c r="S102" s="110"/>
      <c r="T102" s="110"/>
      <c r="U102" s="118"/>
      <c r="V102" s="118"/>
      <c r="W102" s="118"/>
      <c r="X102" s="118"/>
      <c r="Y102" s="118"/>
      <c r="Z102" s="118"/>
      <c r="AA102" s="118"/>
    </row>
    <row r="103" ht="12.75" hidden="1" customHeight="1">
      <c r="A103" s="116">
        <v>43921.0</v>
      </c>
      <c r="B103" s="117">
        <v>80270.1</v>
      </c>
      <c r="C103" s="113">
        <v>392.44</v>
      </c>
      <c r="D103" s="109">
        <f t="shared" si="1"/>
        <v>2.924361174</v>
      </c>
      <c r="E103" s="110">
        <f t="shared" si="7"/>
        <v>0.03097110913</v>
      </c>
      <c r="F103" s="111">
        <f t="shared" si="3"/>
        <v>0.03097110913</v>
      </c>
      <c r="G103" s="115">
        <f t="shared" si="4"/>
        <v>11.14959929</v>
      </c>
      <c r="H103" s="113">
        <f t="shared" si="5"/>
        <v>392.4361174</v>
      </c>
      <c r="I103" s="113">
        <f t="shared" si="6"/>
        <v>0</v>
      </c>
      <c r="J103" s="113"/>
      <c r="K103" s="114"/>
      <c r="L103" s="114"/>
      <c r="M103" s="110"/>
      <c r="N103" s="110"/>
      <c r="O103" s="110"/>
      <c r="P103" s="110"/>
      <c r="Q103" s="110"/>
      <c r="R103" s="110"/>
      <c r="S103" s="110"/>
      <c r="T103" s="110"/>
      <c r="U103" s="118"/>
      <c r="V103" s="118"/>
      <c r="W103" s="118"/>
      <c r="X103" s="118"/>
      <c r="Y103" s="118"/>
      <c r="Z103" s="118"/>
      <c r="AA103" s="118"/>
    </row>
    <row r="104" ht="12.75" hidden="1" customHeight="1">
      <c r="A104" s="116">
        <v>43922.0</v>
      </c>
      <c r="B104" s="117">
        <v>80945.72</v>
      </c>
      <c r="C104" s="113">
        <v>395.74</v>
      </c>
      <c r="D104" s="109">
        <f t="shared" si="1"/>
        <v>2.957391865</v>
      </c>
      <c r="E104" s="110">
        <f t="shared" si="7"/>
        <v>0.0088571105</v>
      </c>
      <c r="F104" s="111">
        <f t="shared" si="3"/>
        <v>0.0088571105</v>
      </c>
      <c r="G104" s="115">
        <f t="shared" si="4"/>
        <v>3.18855978</v>
      </c>
      <c r="H104" s="113">
        <f t="shared" si="5"/>
        <v>395.7391865</v>
      </c>
      <c r="I104" s="113">
        <f t="shared" si="6"/>
        <v>0</v>
      </c>
      <c r="J104" s="113"/>
      <c r="K104" s="114"/>
      <c r="L104" s="114"/>
      <c r="M104" s="110"/>
      <c r="N104" s="110"/>
      <c r="O104" s="110"/>
      <c r="P104" s="110"/>
      <c r="Q104" s="110"/>
      <c r="R104" s="110"/>
      <c r="S104" s="110"/>
      <c r="T104" s="110"/>
      <c r="U104" s="118"/>
      <c r="V104" s="118"/>
      <c r="W104" s="118"/>
      <c r="X104" s="118"/>
      <c r="Y104" s="118"/>
      <c r="Z104" s="118"/>
      <c r="AA104" s="118"/>
    </row>
    <row r="105" ht="12.75" hidden="1" customHeight="1">
      <c r="A105" s="116">
        <v>43923.0</v>
      </c>
      <c r="B105" s="117">
        <v>83375.72</v>
      </c>
      <c r="C105" s="113">
        <v>407.62</v>
      </c>
      <c r="D105" s="109">
        <f t="shared" si="1"/>
        <v>3.076193233</v>
      </c>
      <c r="E105" s="110">
        <f t="shared" si="7"/>
        <v>0.03047749645</v>
      </c>
      <c r="F105" s="111">
        <f t="shared" si="3"/>
        <v>0.03047749645</v>
      </c>
      <c r="G105" s="115">
        <f t="shared" si="4"/>
        <v>10.97189872</v>
      </c>
      <c r="H105" s="113">
        <f t="shared" si="5"/>
        <v>407.6193233</v>
      </c>
      <c r="I105" s="113">
        <f t="shared" si="6"/>
        <v>0</v>
      </c>
      <c r="J105" s="113"/>
      <c r="K105" s="114"/>
      <c r="L105" s="114"/>
      <c r="M105" s="110"/>
      <c r="N105" s="110"/>
      <c r="O105" s="110"/>
      <c r="P105" s="110"/>
      <c r="Q105" s="110"/>
      <c r="R105" s="110"/>
      <c r="S105" s="110"/>
      <c r="T105" s="110"/>
      <c r="U105" s="118"/>
      <c r="V105" s="118"/>
      <c r="W105" s="118"/>
      <c r="X105" s="118"/>
      <c r="Y105" s="118"/>
      <c r="Z105" s="118"/>
      <c r="AA105" s="118"/>
    </row>
    <row r="106" ht="12.75" hidden="1" customHeight="1">
      <c r="A106" s="116">
        <v>43924.0</v>
      </c>
      <c r="B106" s="117">
        <v>84693.32</v>
      </c>
      <c r="C106" s="113">
        <v>414.06</v>
      </c>
      <c r="D106" s="109">
        <f t="shared" si="1"/>
        <v>3.140609974</v>
      </c>
      <c r="E106" s="110">
        <f t="shared" si="7"/>
        <v>0.01625049474</v>
      </c>
      <c r="F106" s="111">
        <f t="shared" si="3"/>
        <v>0.01625049474</v>
      </c>
      <c r="G106" s="115">
        <f t="shared" si="4"/>
        <v>5.850178107</v>
      </c>
      <c r="H106" s="113">
        <f t="shared" si="5"/>
        <v>414.0609974</v>
      </c>
      <c r="I106" s="113">
        <f t="shared" si="6"/>
        <v>0</v>
      </c>
      <c r="J106" s="113"/>
      <c r="K106" s="114"/>
      <c r="L106" s="114"/>
      <c r="M106" s="110"/>
      <c r="N106" s="110"/>
      <c r="O106" s="110"/>
      <c r="P106" s="110"/>
      <c r="Q106" s="110"/>
      <c r="R106" s="110"/>
      <c r="S106" s="110"/>
      <c r="T106" s="110"/>
      <c r="U106" s="118"/>
      <c r="V106" s="118"/>
      <c r="W106" s="118"/>
      <c r="X106" s="118"/>
      <c r="Y106" s="118"/>
      <c r="Z106" s="118"/>
      <c r="AA106" s="118"/>
    </row>
    <row r="107" ht="12.75" hidden="1" customHeight="1">
      <c r="A107" s="116">
        <v>43927.0</v>
      </c>
      <c r="B107" s="117">
        <v>86657.88</v>
      </c>
      <c r="C107" s="113">
        <v>423.67</v>
      </c>
      <c r="D107" s="109">
        <f t="shared" si="1"/>
        <v>3.236656235</v>
      </c>
      <c r="E107" s="110">
        <f t="shared" si="7"/>
        <v>0.02366395638</v>
      </c>
      <c r="F107" s="111">
        <f t="shared" si="3"/>
        <v>0.02366395638</v>
      </c>
      <c r="G107" s="115">
        <f t="shared" si="4"/>
        <v>8.519024296</v>
      </c>
      <c r="H107" s="113">
        <f t="shared" si="5"/>
        <v>423.6656235</v>
      </c>
      <c r="I107" s="113">
        <f t="shared" si="6"/>
        <v>0</v>
      </c>
      <c r="J107" s="113"/>
      <c r="K107" s="114"/>
      <c r="L107" s="114"/>
      <c r="M107" s="110"/>
      <c r="N107" s="110"/>
      <c r="O107" s="110"/>
      <c r="P107" s="110"/>
      <c r="Q107" s="110"/>
      <c r="R107" s="110"/>
      <c r="S107" s="110"/>
      <c r="T107" s="110"/>
      <c r="U107" s="118"/>
      <c r="V107" s="118"/>
      <c r="W107" s="118"/>
      <c r="X107" s="118"/>
      <c r="Y107" s="118"/>
      <c r="Z107" s="118"/>
      <c r="AA107" s="118"/>
    </row>
    <row r="108" ht="12.75" hidden="1" customHeight="1">
      <c r="A108" s="116">
        <v>43928.0</v>
      </c>
      <c r="B108" s="117">
        <v>91832.06</v>
      </c>
      <c r="C108" s="113">
        <v>448.96</v>
      </c>
      <c r="D108" s="109">
        <f t="shared" si="1"/>
        <v>3.489619058</v>
      </c>
      <c r="E108" s="110">
        <f t="shared" si="7"/>
        <v>0.06016365987</v>
      </c>
      <c r="F108" s="111">
        <f t="shared" si="3"/>
        <v>0.06016365987</v>
      </c>
      <c r="G108" s="115">
        <f t="shared" si="4"/>
        <v>21.65891755</v>
      </c>
      <c r="H108" s="113">
        <f t="shared" si="5"/>
        <v>448.9619058</v>
      </c>
      <c r="I108" s="113">
        <f t="shared" si="6"/>
        <v>0</v>
      </c>
      <c r="J108" s="113"/>
      <c r="K108" s="114"/>
      <c r="L108" s="114"/>
      <c r="M108" s="110"/>
      <c r="N108" s="110"/>
      <c r="O108" s="110"/>
      <c r="P108" s="110"/>
      <c r="Q108" s="110"/>
      <c r="R108" s="110"/>
      <c r="S108" s="110"/>
      <c r="T108" s="110"/>
      <c r="U108" s="118"/>
      <c r="V108" s="118"/>
      <c r="W108" s="118"/>
      <c r="X108" s="118"/>
      <c r="Y108" s="118"/>
      <c r="Z108" s="118"/>
      <c r="AA108" s="118"/>
    </row>
    <row r="109" ht="12.75" hidden="1" customHeight="1">
      <c r="A109" s="116">
        <v>43929.0</v>
      </c>
      <c r="B109" s="117">
        <v>96632.43</v>
      </c>
      <c r="C109" s="113">
        <v>472.43</v>
      </c>
      <c r="D109" s="109">
        <f t="shared" si="1"/>
        <v>3.724306515</v>
      </c>
      <c r="E109" s="110">
        <f t="shared" si="7"/>
        <v>0.05274405045</v>
      </c>
      <c r="F109" s="111">
        <f t="shared" si="3"/>
        <v>0.05274405045</v>
      </c>
      <c r="G109" s="115">
        <f t="shared" si="4"/>
        <v>18.98785816</v>
      </c>
      <c r="H109" s="113">
        <f t="shared" si="5"/>
        <v>472.4306515</v>
      </c>
      <c r="I109" s="113">
        <f t="shared" si="6"/>
        <v>0</v>
      </c>
      <c r="J109" s="113"/>
      <c r="K109" s="114"/>
      <c r="L109" s="114"/>
      <c r="M109" s="110"/>
      <c r="N109" s="110"/>
      <c r="O109" s="110"/>
      <c r="P109" s="110"/>
      <c r="Q109" s="110"/>
      <c r="R109" s="110"/>
      <c r="S109" s="110"/>
      <c r="T109" s="110"/>
      <c r="U109" s="118"/>
      <c r="V109" s="118"/>
      <c r="W109" s="118"/>
      <c r="X109" s="118"/>
      <c r="Y109" s="118"/>
      <c r="Z109" s="118"/>
      <c r="AA109" s="118"/>
    </row>
    <row r="110" ht="12.75" hidden="1" customHeight="1">
      <c r="A110" s="116">
        <v>43934.0</v>
      </c>
      <c r="B110" s="117">
        <v>100980.13</v>
      </c>
      <c r="C110" s="113">
        <v>493.69</v>
      </c>
      <c r="D110" s="109">
        <f t="shared" si="1"/>
        <v>3.936863184</v>
      </c>
      <c r="E110" s="110">
        <f t="shared" si="7"/>
        <v>0.04546582092</v>
      </c>
      <c r="F110" s="111">
        <f t="shared" si="3"/>
        <v>0.04546582092</v>
      </c>
      <c r="G110" s="115">
        <f t="shared" si="4"/>
        <v>16.36769553</v>
      </c>
      <c r="H110" s="113">
        <f t="shared" si="5"/>
        <v>493.6863184</v>
      </c>
      <c r="I110" s="113">
        <f t="shared" si="6"/>
        <v>0</v>
      </c>
      <c r="J110" s="113"/>
      <c r="K110" s="114"/>
      <c r="L110" s="114"/>
      <c r="M110" s="110"/>
      <c r="N110" s="110"/>
      <c r="O110" s="110"/>
      <c r="P110" s="110"/>
      <c r="Q110" s="110"/>
      <c r="R110" s="110"/>
      <c r="S110" s="110"/>
      <c r="T110" s="110"/>
      <c r="U110" s="118"/>
      <c r="V110" s="118"/>
      <c r="W110" s="118"/>
      <c r="X110" s="118"/>
      <c r="Y110" s="118"/>
      <c r="Z110" s="118"/>
      <c r="AA110" s="118"/>
    </row>
    <row r="111" ht="12.75" hidden="1" customHeight="1">
      <c r="A111" s="116">
        <v>43935.0</v>
      </c>
      <c r="B111" s="117">
        <v>105906.69</v>
      </c>
      <c r="C111" s="113">
        <v>517.77</v>
      </c>
      <c r="D111" s="109">
        <f t="shared" si="1"/>
        <v>4.177720001</v>
      </c>
      <c r="E111" s="110">
        <f t="shared" si="7"/>
        <v>0.04924166987</v>
      </c>
      <c r="F111" s="111">
        <f t="shared" si="3"/>
        <v>0.04924166987</v>
      </c>
      <c r="G111" s="115">
        <f t="shared" si="4"/>
        <v>17.72700115</v>
      </c>
      <c r="H111" s="113">
        <f t="shared" si="5"/>
        <v>517.7720001</v>
      </c>
      <c r="I111" s="113">
        <f t="shared" si="6"/>
        <v>0</v>
      </c>
      <c r="J111" s="113"/>
      <c r="K111" s="114"/>
      <c r="L111" s="114"/>
      <c r="M111" s="110"/>
      <c r="N111" s="110"/>
      <c r="O111" s="110"/>
      <c r="P111" s="110"/>
      <c r="Q111" s="110"/>
      <c r="R111" s="110"/>
      <c r="S111" s="110"/>
      <c r="T111" s="110"/>
      <c r="U111" s="118"/>
      <c r="V111" s="118"/>
      <c r="W111" s="118"/>
      <c r="X111" s="118"/>
      <c r="Y111" s="118"/>
      <c r="Z111" s="118"/>
      <c r="AA111" s="118"/>
    </row>
    <row r="112" ht="12.75" hidden="1" customHeight="1">
      <c r="A112" s="116">
        <v>43936.0</v>
      </c>
      <c r="B112" s="117">
        <v>113833.97</v>
      </c>
      <c r="C112" s="113">
        <v>556.53</v>
      </c>
      <c r="D112" s="109">
        <f t="shared" si="1"/>
        <v>4.565280374</v>
      </c>
      <c r="E112" s="110">
        <f t="shared" si="7"/>
        <v>0.07533720893</v>
      </c>
      <c r="F112" s="111">
        <f t="shared" si="3"/>
        <v>0.07533720893</v>
      </c>
      <c r="G112" s="115">
        <f t="shared" si="4"/>
        <v>27.12139521</v>
      </c>
      <c r="H112" s="113">
        <f t="shared" si="5"/>
        <v>556.5280374</v>
      </c>
      <c r="I112" s="113">
        <f t="shared" si="6"/>
        <v>0</v>
      </c>
      <c r="J112" s="113"/>
      <c r="K112" s="114"/>
      <c r="L112" s="114"/>
      <c r="M112" s="110"/>
      <c r="N112" s="110"/>
      <c r="O112" s="110"/>
      <c r="P112" s="110"/>
      <c r="Q112" s="110"/>
      <c r="R112" s="110"/>
      <c r="S112" s="110"/>
      <c r="T112" s="110"/>
      <c r="U112" s="118"/>
      <c r="V112" s="118"/>
      <c r="W112" s="118"/>
      <c r="X112" s="118"/>
      <c r="Y112" s="118"/>
      <c r="Z112" s="118"/>
      <c r="AA112" s="118"/>
    </row>
    <row r="113" ht="12.75" hidden="1" customHeight="1">
      <c r="A113" s="116">
        <v>43937.0</v>
      </c>
      <c r="B113" s="117">
        <v>120860.41</v>
      </c>
      <c r="C113" s="113">
        <v>590.88</v>
      </c>
      <c r="D113" s="109">
        <f t="shared" si="1"/>
        <v>4.908799172</v>
      </c>
      <c r="E113" s="110">
        <f t="shared" si="7"/>
        <v>0.0621936164</v>
      </c>
      <c r="F113" s="111">
        <f t="shared" si="3"/>
        <v>0.0621936164</v>
      </c>
      <c r="G113" s="115">
        <f t="shared" si="4"/>
        <v>22.3897019</v>
      </c>
      <c r="H113" s="113">
        <f t="shared" si="5"/>
        <v>590.8799172</v>
      </c>
      <c r="I113" s="113">
        <f t="shared" si="6"/>
        <v>0</v>
      </c>
      <c r="J113" s="113"/>
      <c r="K113" s="114"/>
      <c r="L113" s="114"/>
      <c r="M113" s="110"/>
      <c r="N113" s="110"/>
      <c r="O113" s="110"/>
      <c r="P113" s="110"/>
      <c r="Q113" s="110"/>
      <c r="R113" s="110"/>
      <c r="S113" s="110"/>
      <c r="T113" s="110"/>
      <c r="U113" s="118"/>
      <c r="V113" s="118"/>
      <c r="W113" s="118"/>
      <c r="X113" s="118"/>
      <c r="Y113" s="118"/>
      <c r="Z113" s="118"/>
      <c r="AA113" s="118"/>
    </row>
    <row r="114" ht="12.75" hidden="1" customHeight="1">
      <c r="A114" s="116">
        <v>43938.0</v>
      </c>
      <c r="B114" s="117">
        <v>125975.09</v>
      </c>
      <c r="C114" s="113">
        <v>615.89</v>
      </c>
      <c r="D114" s="109">
        <f t="shared" si="1"/>
        <v>5.158853073</v>
      </c>
      <c r="E114" s="110">
        <f t="shared" si="7"/>
        <v>0.04278995547</v>
      </c>
      <c r="F114" s="111">
        <f t="shared" si="3"/>
        <v>0.04278995547</v>
      </c>
      <c r="G114" s="115">
        <f t="shared" si="4"/>
        <v>15.40438397</v>
      </c>
      <c r="H114" s="113">
        <f t="shared" si="5"/>
        <v>615.8853073</v>
      </c>
      <c r="I114" s="113">
        <f t="shared" si="6"/>
        <v>0</v>
      </c>
      <c r="J114" s="113"/>
      <c r="K114" s="114"/>
      <c r="L114" s="114"/>
      <c r="M114" s="110"/>
      <c r="N114" s="110"/>
      <c r="O114" s="110"/>
      <c r="P114" s="110"/>
      <c r="Q114" s="110"/>
      <c r="R114" s="110"/>
      <c r="S114" s="110"/>
      <c r="T114" s="110"/>
      <c r="U114" s="118"/>
      <c r="V114" s="118"/>
      <c r="W114" s="118"/>
      <c r="X114" s="118"/>
      <c r="Y114" s="118"/>
      <c r="Z114" s="118"/>
      <c r="AA114" s="118"/>
    </row>
    <row r="115" ht="12.75" hidden="1" customHeight="1">
      <c r="A115" s="116">
        <v>43941.0</v>
      </c>
      <c r="B115" s="117">
        <v>125574.03</v>
      </c>
      <c r="C115" s="113">
        <v>613.92</v>
      </c>
      <c r="D115" s="109">
        <f t="shared" si="1"/>
        <v>5.13924547</v>
      </c>
      <c r="E115" s="110">
        <f t="shared" si="7"/>
        <v>-0.002755600297</v>
      </c>
      <c r="F115" s="111">
        <f t="shared" si="3"/>
        <v>-0.002755600297</v>
      </c>
      <c r="G115" s="115">
        <f t="shared" si="4"/>
        <v>-0.9920161068</v>
      </c>
      <c r="H115" s="113">
        <f t="shared" si="5"/>
        <v>613.924547</v>
      </c>
      <c r="I115" s="113">
        <f t="shared" si="6"/>
        <v>0</v>
      </c>
      <c r="J115" s="113"/>
      <c r="K115" s="114"/>
      <c r="L115" s="114"/>
      <c r="M115" s="110"/>
      <c r="N115" s="110"/>
      <c r="O115" s="110"/>
      <c r="P115" s="110"/>
      <c r="Q115" s="110"/>
      <c r="R115" s="110"/>
      <c r="S115" s="110"/>
      <c r="T115" s="110"/>
      <c r="U115" s="118"/>
      <c r="V115" s="118"/>
      <c r="W115" s="118"/>
      <c r="X115" s="118"/>
      <c r="Y115" s="118"/>
      <c r="Z115" s="118"/>
      <c r="AA115" s="118"/>
    </row>
    <row r="116" ht="12.75" hidden="1" customHeight="1">
      <c r="A116" s="116">
        <v>43942.0</v>
      </c>
      <c r="B116" s="117">
        <v>128044.28</v>
      </c>
      <c r="C116" s="113">
        <v>626.0</v>
      </c>
      <c r="D116" s="109">
        <f t="shared" si="1"/>
        <v>5.260014638</v>
      </c>
      <c r="E116" s="110">
        <f t="shared" si="7"/>
        <v>0.02013002056</v>
      </c>
      <c r="F116" s="111">
        <f t="shared" si="3"/>
        <v>0.02013002056</v>
      </c>
      <c r="G116" s="115">
        <f t="shared" si="4"/>
        <v>7.246807402</v>
      </c>
      <c r="H116" s="113">
        <f t="shared" si="5"/>
        <v>626.0014638</v>
      </c>
      <c r="I116" s="113">
        <f t="shared" si="6"/>
        <v>0</v>
      </c>
      <c r="J116" s="113"/>
      <c r="K116" s="114"/>
      <c r="L116" s="114"/>
      <c r="M116" s="110"/>
      <c r="N116" s="110"/>
      <c r="O116" s="110"/>
      <c r="P116" s="110"/>
      <c r="Q116" s="110"/>
      <c r="R116" s="110"/>
      <c r="S116" s="110"/>
      <c r="T116" s="110"/>
      <c r="U116" s="118"/>
      <c r="V116" s="118"/>
      <c r="W116" s="118"/>
      <c r="X116" s="118"/>
      <c r="Y116" s="118"/>
      <c r="Z116" s="118"/>
      <c r="AA116" s="118"/>
    </row>
    <row r="117" ht="12.75" hidden="1" customHeight="1">
      <c r="A117" s="116">
        <v>43943.0</v>
      </c>
      <c r="B117" s="117">
        <v>129093.07</v>
      </c>
      <c r="C117" s="113">
        <v>631.13</v>
      </c>
      <c r="D117" s="109">
        <f t="shared" si="1"/>
        <v>5.311289406</v>
      </c>
      <c r="E117" s="110">
        <f t="shared" si="7"/>
        <v>0.008642974796</v>
      </c>
      <c r="F117" s="111">
        <f t="shared" si="3"/>
        <v>0.008642974796</v>
      </c>
      <c r="G117" s="115">
        <f t="shared" si="4"/>
        <v>3.111470927</v>
      </c>
      <c r="H117" s="113">
        <f t="shared" si="5"/>
        <v>631.1289406</v>
      </c>
      <c r="I117" s="113">
        <f t="shared" si="6"/>
        <v>0</v>
      </c>
      <c r="J117" s="113"/>
      <c r="K117" s="114"/>
      <c r="L117" s="114"/>
      <c r="M117" s="110"/>
      <c r="N117" s="110"/>
      <c r="O117" s="110"/>
      <c r="P117" s="110"/>
      <c r="Q117" s="110"/>
      <c r="R117" s="110"/>
      <c r="S117" s="110"/>
      <c r="T117" s="110"/>
      <c r="U117" s="118"/>
      <c r="V117" s="118"/>
      <c r="W117" s="118"/>
      <c r="X117" s="118"/>
      <c r="Y117" s="118"/>
      <c r="Z117" s="118"/>
      <c r="AA117" s="118"/>
    </row>
    <row r="118" ht="12.75" hidden="1" customHeight="1">
      <c r="A118" s="116">
        <v>43944.0</v>
      </c>
      <c r="B118" s="117">
        <v>144957.19</v>
      </c>
      <c r="C118" s="113">
        <v>708.69</v>
      </c>
      <c r="D118" s="109">
        <f t="shared" si="1"/>
        <v>6.086877533</v>
      </c>
      <c r="E118" s="110">
        <f t="shared" si="7"/>
        <v>0.1233897507</v>
      </c>
      <c r="F118" s="111">
        <f t="shared" si="3"/>
        <v>0.1233897507</v>
      </c>
      <c r="G118" s="115">
        <f t="shared" si="4"/>
        <v>44.42031024</v>
      </c>
      <c r="H118" s="113">
        <f t="shared" si="5"/>
        <v>708.6877533</v>
      </c>
      <c r="I118" s="113">
        <f t="shared" si="6"/>
        <v>0</v>
      </c>
      <c r="J118" s="113"/>
      <c r="K118" s="114"/>
      <c r="L118" s="114"/>
      <c r="M118" s="110"/>
      <c r="N118" s="110"/>
      <c r="O118" s="110"/>
      <c r="P118" s="110"/>
      <c r="Q118" s="110"/>
      <c r="R118" s="110"/>
      <c r="S118" s="110"/>
      <c r="T118" s="110"/>
      <c r="U118" s="118"/>
      <c r="V118" s="118"/>
      <c r="W118" s="118"/>
      <c r="X118" s="118"/>
      <c r="Y118" s="118"/>
      <c r="Z118" s="118"/>
      <c r="AA118" s="118"/>
    </row>
    <row r="119" ht="12.75" hidden="1" customHeight="1">
      <c r="A119" s="116">
        <v>43945.0</v>
      </c>
      <c r="B119" s="117">
        <v>171575.51</v>
      </c>
      <c r="C119" s="113">
        <v>838.82</v>
      </c>
      <c r="D119" s="109">
        <f t="shared" si="1"/>
        <v>7.388232602</v>
      </c>
      <c r="E119" s="110">
        <f t="shared" si="7"/>
        <v>0.1841465364</v>
      </c>
      <c r="F119" s="111">
        <f t="shared" si="3"/>
        <v>0.1841465364</v>
      </c>
      <c r="G119" s="115">
        <f t="shared" si="4"/>
        <v>66.29275311</v>
      </c>
      <c r="H119" s="113">
        <f t="shared" si="5"/>
        <v>838.8232602</v>
      </c>
      <c r="I119" s="113">
        <f t="shared" si="6"/>
        <v>0</v>
      </c>
      <c r="J119" s="113"/>
      <c r="K119" s="114"/>
      <c r="L119" s="114"/>
      <c r="M119" s="110"/>
      <c r="N119" s="110"/>
      <c r="O119" s="110"/>
      <c r="P119" s="110"/>
      <c r="Q119" s="110"/>
      <c r="R119" s="110"/>
      <c r="S119" s="110"/>
      <c r="T119" s="110"/>
      <c r="U119" s="118"/>
      <c r="V119" s="118"/>
      <c r="W119" s="118"/>
      <c r="X119" s="118"/>
      <c r="Y119" s="118"/>
      <c r="Z119" s="118"/>
      <c r="AA119" s="118"/>
    </row>
    <row r="120" ht="12.75" hidden="1" customHeight="1">
      <c r="A120" s="116">
        <v>43948.0</v>
      </c>
      <c r="B120" s="117">
        <v>171072.85</v>
      </c>
      <c r="C120" s="113">
        <v>836.37</v>
      </c>
      <c r="D120" s="109">
        <f t="shared" si="1"/>
        <v>7.363657831</v>
      </c>
      <c r="E120" s="110">
        <f t="shared" si="7"/>
        <v>-0.002477623328</v>
      </c>
      <c r="F120" s="111">
        <f t="shared" si="3"/>
        <v>-0.002477623328</v>
      </c>
      <c r="G120" s="115">
        <f t="shared" si="4"/>
        <v>-0.8919443981</v>
      </c>
      <c r="H120" s="113">
        <f t="shared" si="5"/>
        <v>836.3657831</v>
      </c>
      <c r="I120" s="113">
        <f t="shared" si="6"/>
        <v>0</v>
      </c>
      <c r="J120" s="113"/>
      <c r="K120" s="114"/>
      <c r="L120" s="114"/>
      <c r="M120" s="110"/>
      <c r="N120" s="110"/>
      <c r="O120" s="110"/>
      <c r="P120" s="110"/>
      <c r="Q120" s="110"/>
      <c r="R120" s="110"/>
      <c r="S120" s="110"/>
      <c r="T120" s="110"/>
      <c r="U120" s="118"/>
      <c r="V120" s="118"/>
      <c r="W120" s="118"/>
      <c r="X120" s="118"/>
      <c r="Y120" s="118"/>
      <c r="Z120" s="118"/>
      <c r="AA120" s="118"/>
    </row>
    <row r="121" ht="12.75" hidden="1" customHeight="1">
      <c r="A121" s="116">
        <v>43949.0</v>
      </c>
      <c r="B121" s="117">
        <v>170342.68</v>
      </c>
      <c r="C121" s="113">
        <v>832.8</v>
      </c>
      <c r="D121" s="109">
        <f t="shared" si="1"/>
        <v>7.32796022</v>
      </c>
      <c r="E121" s="110">
        <f t="shared" si="7"/>
        <v>-0.003825898426</v>
      </c>
      <c r="F121" s="111">
        <f t="shared" si="3"/>
        <v>-0.003825898426</v>
      </c>
      <c r="G121" s="115">
        <f t="shared" si="4"/>
        <v>-1.377323433</v>
      </c>
      <c r="H121" s="113">
        <f t="shared" si="5"/>
        <v>832.796022</v>
      </c>
      <c r="I121" s="113">
        <f t="shared" si="6"/>
        <v>0</v>
      </c>
      <c r="J121" s="113"/>
      <c r="K121" s="114"/>
      <c r="L121" s="114"/>
      <c r="M121" s="110"/>
      <c r="N121" s="110"/>
      <c r="O121" s="110"/>
      <c r="P121" s="110"/>
      <c r="Q121" s="110"/>
      <c r="R121" s="110"/>
      <c r="S121" s="110"/>
      <c r="T121" s="110"/>
      <c r="U121" s="118"/>
      <c r="V121" s="118"/>
      <c r="W121" s="118"/>
      <c r="X121" s="118"/>
      <c r="Y121" s="118"/>
      <c r="Z121" s="118"/>
      <c r="AA121" s="118"/>
    </row>
    <row r="122" ht="12.75" hidden="1" customHeight="1">
      <c r="A122" s="116">
        <v>43950.0</v>
      </c>
      <c r="B122" s="117">
        <v>175659.84</v>
      </c>
      <c r="C122" s="113">
        <v>858.79</v>
      </c>
      <c r="D122" s="109">
        <f t="shared" si="1"/>
        <v>7.587913256</v>
      </c>
      <c r="E122" s="110">
        <f t="shared" si="7"/>
        <v>0.03166628776</v>
      </c>
      <c r="F122" s="111">
        <f t="shared" si="3"/>
        <v>0.03166628776</v>
      </c>
      <c r="G122" s="115">
        <f t="shared" si="4"/>
        <v>11.39986359</v>
      </c>
      <c r="H122" s="113">
        <f t="shared" si="5"/>
        <v>858.7913256</v>
      </c>
      <c r="I122" s="113">
        <f t="shared" si="6"/>
        <v>0</v>
      </c>
      <c r="J122" s="113"/>
      <c r="K122" s="114"/>
      <c r="L122" s="114"/>
      <c r="M122" s="110"/>
      <c r="N122" s="110"/>
      <c r="O122" s="110"/>
      <c r="P122" s="110"/>
      <c r="Q122" s="110"/>
      <c r="R122" s="110"/>
      <c r="S122" s="110"/>
      <c r="T122" s="110"/>
      <c r="U122" s="118"/>
      <c r="V122" s="118"/>
      <c r="W122" s="118"/>
      <c r="X122" s="118"/>
      <c r="Y122" s="118"/>
      <c r="Z122" s="118"/>
      <c r="AA122" s="118"/>
    </row>
    <row r="123" ht="12.75" hidden="1" customHeight="1">
      <c r="A123" s="116">
        <v>43951.0</v>
      </c>
      <c r="B123" s="117">
        <v>176563.07</v>
      </c>
      <c r="C123" s="113">
        <v>863.21</v>
      </c>
      <c r="D123" s="109">
        <f t="shared" si="1"/>
        <v>7.632071676</v>
      </c>
      <c r="E123" s="110">
        <f t="shared" si="7"/>
        <v>0.005593508179</v>
      </c>
      <c r="F123" s="111">
        <f t="shared" si="3"/>
        <v>0.005593508179</v>
      </c>
      <c r="G123" s="115">
        <f t="shared" si="4"/>
        <v>2.013662944</v>
      </c>
      <c r="H123" s="113">
        <f t="shared" si="5"/>
        <v>863.2071676</v>
      </c>
      <c r="I123" s="113">
        <f t="shared" si="6"/>
        <v>0</v>
      </c>
      <c r="J123" s="113"/>
      <c r="K123" s="114"/>
      <c r="L123" s="114"/>
      <c r="M123" s="110"/>
      <c r="N123" s="110"/>
      <c r="O123" s="110"/>
      <c r="P123" s="110"/>
      <c r="Q123" s="110"/>
      <c r="R123" s="110"/>
      <c r="S123" s="110"/>
      <c r="T123" s="110"/>
      <c r="U123" s="118"/>
      <c r="V123" s="118"/>
      <c r="W123" s="118"/>
      <c r="X123" s="118"/>
      <c r="Y123" s="118"/>
      <c r="Z123" s="118"/>
      <c r="AA123" s="118"/>
    </row>
    <row r="124" ht="12.75" hidden="1" customHeight="1">
      <c r="A124" s="116">
        <v>43955.0</v>
      </c>
      <c r="B124" s="117">
        <v>176538.04</v>
      </c>
      <c r="C124" s="113">
        <v>863.08</v>
      </c>
      <c r="D124" s="109">
        <f t="shared" si="1"/>
        <v>7.630847973</v>
      </c>
      <c r="E124" s="110">
        <f t="shared" si="7"/>
        <v>0.0002937768459</v>
      </c>
      <c r="F124" s="111">
        <f t="shared" si="3"/>
        <v>0.0002937768459</v>
      </c>
      <c r="G124" s="115">
        <f t="shared" si="4"/>
        <v>0.1057596645</v>
      </c>
      <c r="H124" s="113">
        <f t="shared" si="5"/>
        <v>863.0847973</v>
      </c>
      <c r="I124" s="113">
        <f t="shared" si="6"/>
        <v>0</v>
      </c>
      <c r="J124" s="113"/>
      <c r="K124" s="114"/>
      <c r="L124" s="114"/>
      <c r="M124" s="110"/>
      <c r="N124" s="110"/>
      <c r="O124" s="110"/>
      <c r="P124" s="110"/>
      <c r="Q124" s="110"/>
      <c r="R124" s="110"/>
      <c r="S124" s="110"/>
      <c r="T124" s="110"/>
      <c r="U124" s="118"/>
      <c r="V124" s="118"/>
      <c r="W124" s="118"/>
      <c r="X124" s="118"/>
      <c r="Y124" s="118"/>
      <c r="Z124" s="118"/>
      <c r="AA124" s="118"/>
    </row>
    <row r="125" ht="12.75" hidden="1" customHeight="1">
      <c r="A125" s="116">
        <v>43956.0</v>
      </c>
      <c r="B125" s="117">
        <v>175414.08</v>
      </c>
      <c r="C125" s="113">
        <v>857.59</v>
      </c>
      <c r="D125" s="109">
        <f t="shared" si="1"/>
        <v>7.575898185</v>
      </c>
      <c r="E125" s="110">
        <f t="shared" si="7"/>
        <v>-0.00591932253</v>
      </c>
      <c r="F125" s="111">
        <f t="shared" si="3"/>
        <v>-0.00591932253</v>
      </c>
      <c r="G125" s="115">
        <f t="shared" si="4"/>
        <v>-2.130956111</v>
      </c>
      <c r="H125" s="113">
        <f t="shared" si="5"/>
        <v>857.5898185</v>
      </c>
      <c r="I125" s="113">
        <f t="shared" si="6"/>
        <v>0</v>
      </c>
      <c r="J125" s="113"/>
      <c r="K125" s="114"/>
      <c r="L125" s="114"/>
      <c r="M125" s="110"/>
      <c r="N125" s="110"/>
      <c r="O125" s="110"/>
      <c r="P125" s="110"/>
      <c r="Q125" s="110"/>
      <c r="R125" s="110"/>
      <c r="S125" s="110"/>
      <c r="T125" s="110"/>
      <c r="U125" s="118"/>
      <c r="V125" s="118"/>
      <c r="W125" s="118"/>
      <c r="X125" s="118"/>
      <c r="Y125" s="118"/>
      <c r="Z125" s="118"/>
      <c r="AA125" s="118"/>
    </row>
    <row r="126" ht="12.75" hidden="1" customHeight="1">
      <c r="A126" s="116">
        <v>43957.0</v>
      </c>
      <c r="B126" s="117">
        <v>171874.55</v>
      </c>
      <c r="C126" s="113">
        <v>840.29</v>
      </c>
      <c r="D126" s="109">
        <f t="shared" si="1"/>
        <v>7.402852504</v>
      </c>
      <c r="E126" s="110">
        <f t="shared" si="7"/>
        <v>-0.0197373311</v>
      </c>
      <c r="F126" s="111">
        <f t="shared" si="3"/>
        <v>-0.0197373311</v>
      </c>
      <c r="G126" s="115">
        <f t="shared" si="4"/>
        <v>-7.105439196</v>
      </c>
      <c r="H126" s="113">
        <f t="shared" si="5"/>
        <v>840.2852504</v>
      </c>
      <c r="I126" s="113">
        <f t="shared" si="6"/>
        <v>0</v>
      </c>
      <c r="J126" s="113"/>
      <c r="K126" s="114"/>
      <c r="L126" s="114"/>
      <c r="M126" s="110"/>
      <c r="N126" s="110"/>
      <c r="O126" s="110"/>
      <c r="P126" s="110"/>
      <c r="Q126" s="110"/>
      <c r="R126" s="110"/>
      <c r="S126" s="110"/>
      <c r="T126" s="110"/>
      <c r="U126" s="118"/>
      <c r="V126" s="118"/>
      <c r="W126" s="118"/>
      <c r="X126" s="118"/>
      <c r="Y126" s="118"/>
      <c r="Z126" s="118"/>
      <c r="AA126" s="118"/>
    </row>
    <row r="127" ht="12.75" hidden="1" customHeight="1">
      <c r="A127" s="116">
        <v>43958.0</v>
      </c>
      <c r="B127" s="117">
        <v>169363.89</v>
      </c>
      <c r="C127" s="113">
        <v>828.01</v>
      </c>
      <c r="D127" s="109">
        <f t="shared" si="1"/>
        <v>7.280107713</v>
      </c>
      <c r="E127" s="110">
        <f t="shared" si="7"/>
        <v>-0.01417605298</v>
      </c>
      <c r="F127" s="111">
        <f t="shared" si="3"/>
        <v>-0.01417605298</v>
      </c>
      <c r="G127" s="115">
        <f t="shared" si="4"/>
        <v>-5.103379072</v>
      </c>
      <c r="H127" s="113">
        <f t="shared" si="5"/>
        <v>828.0107713</v>
      </c>
      <c r="I127" s="113">
        <f t="shared" si="6"/>
        <v>0</v>
      </c>
      <c r="J127" s="113"/>
      <c r="K127" s="114"/>
      <c r="L127" s="114"/>
      <c r="M127" s="110"/>
      <c r="N127" s="110"/>
      <c r="O127" s="110"/>
      <c r="P127" s="110"/>
      <c r="Q127" s="110"/>
      <c r="R127" s="110"/>
      <c r="S127" s="110"/>
      <c r="T127" s="110"/>
      <c r="U127" s="118"/>
      <c r="V127" s="118"/>
      <c r="W127" s="118"/>
      <c r="X127" s="118"/>
      <c r="Y127" s="118"/>
      <c r="Z127" s="118"/>
      <c r="AA127" s="118"/>
    </row>
    <row r="128" ht="12.75" hidden="1" customHeight="1">
      <c r="A128" s="116">
        <v>43959.0</v>
      </c>
      <c r="B128" s="117">
        <v>172952.83</v>
      </c>
      <c r="C128" s="113">
        <v>845.556</v>
      </c>
      <c r="D128" s="109">
        <f t="shared" si="1"/>
        <v>7.455569022</v>
      </c>
      <c r="E128" s="110">
        <f t="shared" si="7"/>
        <v>0.0216444278</v>
      </c>
      <c r="F128" s="111">
        <f t="shared" si="3"/>
        <v>0.0216444278</v>
      </c>
      <c r="G128" s="115">
        <f t="shared" si="4"/>
        <v>7.79199401</v>
      </c>
      <c r="H128" s="113">
        <f t="shared" si="5"/>
        <v>845.5569022</v>
      </c>
      <c r="I128" s="113">
        <f t="shared" si="6"/>
        <v>0.004</v>
      </c>
      <c r="J128" s="113"/>
      <c r="K128" s="114"/>
      <c r="L128" s="114"/>
      <c r="M128" s="110"/>
      <c r="N128" s="110"/>
      <c r="O128" s="110"/>
      <c r="P128" s="110"/>
      <c r="Q128" s="110"/>
      <c r="R128" s="110"/>
      <c r="S128" s="110"/>
      <c r="T128" s="110"/>
      <c r="U128" s="118"/>
      <c r="V128" s="118"/>
      <c r="W128" s="118"/>
      <c r="X128" s="118"/>
      <c r="Y128" s="118"/>
      <c r="Z128" s="118"/>
      <c r="AA128" s="118"/>
    </row>
    <row r="129" ht="12.75" hidden="1" customHeight="1">
      <c r="A129" s="116">
        <v>43962.0</v>
      </c>
      <c r="B129" s="117">
        <v>179019.26</v>
      </c>
      <c r="C129" s="113">
        <v>875.22</v>
      </c>
      <c r="D129" s="109">
        <f t="shared" si="1"/>
        <v>7.752153458</v>
      </c>
      <c r="E129" s="110">
        <f t="shared" si="7"/>
        <v>0.0355422783</v>
      </c>
      <c r="F129" s="111">
        <f t="shared" si="3"/>
        <v>0.0355422783</v>
      </c>
      <c r="G129" s="115">
        <f t="shared" si="4"/>
        <v>12.79522019</v>
      </c>
      <c r="H129" s="113">
        <f t="shared" si="5"/>
        <v>875.2153458</v>
      </c>
      <c r="I129" s="113">
        <f t="shared" si="6"/>
        <v>0</v>
      </c>
      <c r="J129" s="113"/>
      <c r="K129" s="114"/>
      <c r="L129" s="114"/>
      <c r="M129" s="110"/>
      <c r="N129" s="110"/>
      <c r="O129" s="110"/>
      <c r="P129" s="110"/>
      <c r="Q129" s="110"/>
      <c r="R129" s="110"/>
      <c r="S129" s="110"/>
      <c r="T129" s="110"/>
      <c r="U129" s="118"/>
      <c r="V129" s="118"/>
      <c r="W129" s="118"/>
      <c r="X129" s="118"/>
      <c r="Y129" s="118"/>
      <c r="Z129" s="118"/>
      <c r="AA129" s="118"/>
    </row>
    <row r="130" ht="12.75" hidden="1" customHeight="1">
      <c r="A130" s="116">
        <v>43963.0</v>
      </c>
      <c r="B130" s="117">
        <v>179104.58</v>
      </c>
      <c r="C130" s="113">
        <v>875.63</v>
      </c>
      <c r="D130" s="109">
        <f t="shared" si="1"/>
        <v>7.756324706</v>
      </c>
      <c r="E130" s="110">
        <f t="shared" si="7"/>
        <v>0.000913106292</v>
      </c>
      <c r="F130" s="111">
        <f t="shared" si="3"/>
        <v>0.000913106292</v>
      </c>
      <c r="G130" s="115">
        <f t="shared" si="4"/>
        <v>0.3287182651</v>
      </c>
      <c r="H130" s="113">
        <f t="shared" si="5"/>
        <v>875.6324706</v>
      </c>
      <c r="I130" s="113">
        <f t="shared" si="6"/>
        <v>0</v>
      </c>
      <c r="J130" s="113"/>
      <c r="K130" s="114"/>
      <c r="L130" s="114"/>
      <c r="M130" s="110"/>
      <c r="N130" s="110"/>
      <c r="O130" s="110"/>
      <c r="P130" s="110"/>
      <c r="Q130" s="110"/>
      <c r="R130" s="110"/>
      <c r="S130" s="110"/>
      <c r="T130" s="110"/>
      <c r="U130" s="118"/>
      <c r="V130" s="118"/>
      <c r="W130" s="118"/>
      <c r="X130" s="118"/>
      <c r="Y130" s="118"/>
      <c r="Z130" s="118"/>
      <c r="AA130" s="118"/>
    </row>
    <row r="131" ht="12.75" hidden="1" customHeight="1">
      <c r="A131" s="116">
        <v>43964.0</v>
      </c>
      <c r="B131" s="117">
        <v>178532.44</v>
      </c>
      <c r="C131" s="113">
        <v>872.84</v>
      </c>
      <c r="D131" s="109">
        <f t="shared" si="1"/>
        <v>7.728353095</v>
      </c>
      <c r="E131" s="110">
        <f t="shared" si="7"/>
        <v>-0.002743248988</v>
      </c>
      <c r="F131" s="111">
        <f t="shared" si="3"/>
        <v>-0.002743248988</v>
      </c>
      <c r="G131" s="115">
        <f t="shared" si="4"/>
        <v>-0.9875696356</v>
      </c>
      <c r="H131" s="113">
        <f t="shared" si="5"/>
        <v>872.8353095</v>
      </c>
      <c r="I131" s="113">
        <f t="shared" si="6"/>
        <v>0</v>
      </c>
      <c r="J131" s="113"/>
      <c r="K131" s="114"/>
      <c r="L131" s="114"/>
      <c r="M131" s="110"/>
      <c r="N131" s="110"/>
      <c r="O131" s="110"/>
      <c r="P131" s="110"/>
      <c r="Q131" s="110"/>
      <c r="R131" s="110"/>
      <c r="S131" s="110"/>
      <c r="T131" s="110"/>
      <c r="U131" s="118"/>
      <c r="V131" s="118"/>
      <c r="W131" s="118"/>
      <c r="X131" s="118"/>
      <c r="Y131" s="118"/>
      <c r="Z131" s="118"/>
      <c r="AA131" s="118"/>
    </row>
    <row r="132" ht="12.75" hidden="1" customHeight="1">
      <c r="A132" s="116">
        <v>43965.0</v>
      </c>
      <c r="B132" s="117">
        <v>179041.34</v>
      </c>
      <c r="C132" s="113">
        <v>875.32</v>
      </c>
      <c r="D132" s="109">
        <f t="shared" si="1"/>
        <v>7.753232937</v>
      </c>
      <c r="E132" s="110">
        <f t="shared" si="7"/>
        <v>0.00328700691</v>
      </c>
      <c r="F132" s="111">
        <f t="shared" si="3"/>
        <v>0.00328700691</v>
      </c>
      <c r="G132" s="115">
        <f t="shared" si="4"/>
        <v>1.183322488</v>
      </c>
      <c r="H132" s="113">
        <f t="shared" si="5"/>
        <v>875.3232937</v>
      </c>
      <c r="I132" s="113">
        <f t="shared" si="6"/>
        <v>0</v>
      </c>
      <c r="J132" s="113"/>
      <c r="K132" s="114"/>
      <c r="L132" s="114"/>
      <c r="M132" s="110"/>
      <c r="N132" s="110"/>
      <c r="O132" s="110"/>
      <c r="P132" s="110"/>
      <c r="Q132" s="110"/>
      <c r="R132" s="110"/>
      <c r="S132" s="110"/>
      <c r="T132" s="110"/>
      <c r="U132" s="118"/>
      <c r="V132" s="118"/>
      <c r="W132" s="118"/>
      <c r="X132" s="118"/>
      <c r="Y132" s="118"/>
      <c r="Z132" s="118"/>
      <c r="AA132" s="118"/>
    </row>
    <row r="133" ht="12.75" hidden="1" customHeight="1">
      <c r="A133" s="116">
        <v>43966.0</v>
      </c>
      <c r="B133" s="117">
        <v>181675.88</v>
      </c>
      <c r="C133" s="113">
        <v>888.2</v>
      </c>
      <c r="D133" s="109">
        <f t="shared" si="1"/>
        <v>7.882034153</v>
      </c>
      <c r="E133" s="110">
        <f t="shared" si="7"/>
        <v>0.01516560293</v>
      </c>
      <c r="F133" s="111">
        <f t="shared" si="3"/>
        <v>0.01516560293</v>
      </c>
      <c r="G133" s="115">
        <f t="shared" si="4"/>
        <v>5.459617054</v>
      </c>
      <c r="H133" s="113">
        <f t="shared" si="5"/>
        <v>888.2034153</v>
      </c>
      <c r="I133" s="113">
        <f t="shared" si="6"/>
        <v>0</v>
      </c>
      <c r="J133" s="113"/>
      <c r="K133" s="114"/>
      <c r="L133" s="114"/>
      <c r="M133" s="110"/>
      <c r="N133" s="110"/>
      <c r="O133" s="110"/>
      <c r="P133" s="110"/>
      <c r="Q133" s="110"/>
      <c r="R133" s="110"/>
      <c r="S133" s="110"/>
      <c r="T133" s="110"/>
      <c r="U133" s="118"/>
      <c r="V133" s="118"/>
      <c r="W133" s="118"/>
      <c r="X133" s="118"/>
      <c r="Y133" s="118"/>
      <c r="Z133" s="118"/>
      <c r="AA133" s="118"/>
    </row>
    <row r="134" ht="12.75" hidden="1" customHeight="1">
      <c r="A134" s="116">
        <v>43969.0</v>
      </c>
      <c r="B134" s="117">
        <v>183048.3</v>
      </c>
      <c r="C134" s="113">
        <v>894.91</v>
      </c>
      <c r="D134" s="109">
        <f t="shared" si="1"/>
        <v>7.949131014</v>
      </c>
      <c r="E134" s="110">
        <f t="shared" si="7"/>
        <v>0.008002406865</v>
      </c>
      <c r="F134" s="111">
        <f t="shared" si="3"/>
        <v>0.008002406865</v>
      </c>
      <c r="G134" s="115">
        <f t="shared" si="4"/>
        <v>2.880866472</v>
      </c>
      <c r="H134" s="113">
        <f t="shared" si="5"/>
        <v>894.9131014</v>
      </c>
      <c r="I134" s="113">
        <f t="shared" si="6"/>
        <v>0</v>
      </c>
      <c r="J134" s="113"/>
      <c r="K134" s="114"/>
      <c r="L134" s="114"/>
      <c r="M134" s="110"/>
      <c r="N134" s="110"/>
      <c r="O134" s="110"/>
      <c r="P134" s="110"/>
      <c r="Q134" s="110"/>
      <c r="R134" s="110"/>
      <c r="S134" s="110"/>
      <c r="T134" s="110"/>
      <c r="U134" s="118"/>
      <c r="V134" s="118"/>
      <c r="W134" s="118"/>
      <c r="X134" s="118"/>
      <c r="Y134" s="118"/>
      <c r="Z134" s="118"/>
      <c r="AA134" s="118"/>
    </row>
    <row r="135" ht="12.75" hidden="1" customHeight="1">
      <c r="A135" s="116">
        <v>43970.0</v>
      </c>
      <c r="B135" s="117">
        <v>183337.6</v>
      </c>
      <c r="C135" s="113">
        <v>896.33</v>
      </c>
      <c r="D135" s="109">
        <f t="shared" si="1"/>
        <v>7.963274733</v>
      </c>
      <c r="E135" s="110">
        <f t="shared" si="7"/>
        <v>0.002031901408</v>
      </c>
      <c r="F135" s="111">
        <f t="shared" si="3"/>
        <v>0.002031901408</v>
      </c>
      <c r="G135" s="115">
        <f t="shared" si="4"/>
        <v>0.7314845068</v>
      </c>
      <c r="H135" s="113">
        <f t="shared" si="5"/>
        <v>896.3274733</v>
      </c>
      <c r="I135" s="113">
        <f t="shared" si="6"/>
        <v>0</v>
      </c>
      <c r="J135" s="113"/>
      <c r="K135" s="114"/>
      <c r="L135" s="114"/>
      <c r="M135" s="110"/>
      <c r="N135" s="110"/>
      <c r="O135" s="110"/>
      <c r="P135" s="110"/>
      <c r="Q135" s="110"/>
      <c r="R135" s="110"/>
      <c r="S135" s="110"/>
      <c r="T135" s="110"/>
      <c r="U135" s="118"/>
      <c r="V135" s="118"/>
      <c r="W135" s="118"/>
      <c r="X135" s="118"/>
      <c r="Y135" s="118"/>
      <c r="Z135" s="118"/>
      <c r="AA135" s="118"/>
    </row>
    <row r="136" ht="12.75" hidden="1" customHeight="1">
      <c r="A136" s="116">
        <v>43971.0</v>
      </c>
      <c r="B136" s="117">
        <v>182834.22</v>
      </c>
      <c r="C136" s="113">
        <v>893.87</v>
      </c>
      <c r="D136" s="109">
        <f t="shared" si="1"/>
        <v>7.938664761</v>
      </c>
      <c r="E136" s="110">
        <f t="shared" si="7"/>
        <v>-0.00230130024</v>
      </c>
      <c r="F136" s="111">
        <f t="shared" si="3"/>
        <v>-0.00230130024</v>
      </c>
      <c r="G136" s="115">
        <f t="shared" si="4"/>
        <v>-0.8284680865</v>
      </c>
      <c r="H136" s="113">
        <f t="shared" si="5"/>
        <v>893.8664761</v>
      </c>
      <c r="I136" s="113">
        <f t="shared" si="6"/>
        <v>0</v>
      </c>
      <c r="J136" s="113"/>
      <c r="K136" s="114"/>
      <c r="L136" s="114"/>
      <c r="M136" s="110"/>
      <c r="N136" s="110"/>
      <c r="O136" s="110"/>
      <c r="P136" s="110"/>
      <c r="Q136" s="110"/>
      <c r="R136" s="110"/>
      <c r="S136" s="110"/>
      <c r="T136" s="110"/>
      <c r="U136" s="118"/>
      <c r="V136" s="118"/>
      <c r="W136" s="118"/>
      <c r="X136" s="118"/>
      <c r="Y136" s="118"/>
      <c r="Z136" s="118"/>
      <c r="AA136" s="118"/>
    </row>
    <row r="137" ht="12.75" hidden="1" customHeight="1">
      <c r="A137" s="116">
        <v>43972.0</v>
      </c>
      <c r="B137" s="117">
        <v>183533.83</v>
      </c>
      <c r="C137" s="113">
        <v>897.29</v>
      </c>
      <c r="D137" s="109">
        <f t="shared" si="1"/>
        <v>7.97286831</v>
      </c>
      <c r="E137" s="110">
        <f t="shared" si="7"/>
        <v>0.004272204633</v>
      </c>
      <c r="F137" s="111">
        <f t="shared" si="3"/>
        <v>0.004272204633</v>
      </c>
      <c r="G137" s="115">
        <f t="shared" si="4"/>
        <v>1.537993668</v>
      </c>
      <c r="H137" s="113">
        <f t="shared" si="5"/>
        <v>897.286831</v>
      </c>
      <c r="I137" s="113">
        <f t="shared" si="6"/>
        <v>0</v>
      </c>
      <c r="J137" s="113"/>
      <c r="K137" s="114"/>
      <c r="L137" s="114"/>
      <c r="M137" s="110"/>
      <c r="N137" s="110"/>
      <c r="O137" s="110"/>
      <c r="P137" s="110"/>
      <c r="Q137" s="110"/>
      <c r="R137" s="110"/>
      <c r="S137" s="110"/>
      <c r="T137" s="110"/>
      <c r="U137" s="118"/>
      <c r="V137" s="118"/>
      <c r="W137" s="118"/>
      <c r="X137" s="118"/>
      <c r="Y137" s="118"/>
      <c r="Z137" s="118"/>
      <c r="AA137" s="118"/>
    </row>
    <row r="138" ht="12.75" hidden="1" customHeight="1">
      <c r="A138" s="116">
        <v>43973.0</v>
      </c>
      <c r="B138" s="117">
        <v>188129.91</v>
      </c>
      <c r="C138" s="113">
        <v>919.76</v>
      </c>
      <c r="D138" s="109">
        <f t="shared" si="1"/>
        <v>8.197568141</v>
      </c>
      <c r="E138" s="110">
        <f t="shared" si="7"/>
        <v>0.02549764538</v>
      </c>
      <c r="F138" s="111">
        <f t="shared" si="3"/>
        <v>0.02549764538</v>
      </c>
      <c r="G138" s="115">
        <f t="shared" si="4"/>
        <v>9.179152336</v>
      </c>
      <c r="H138" s="113">
        <f t="shared" si="5"/>
        <v>919.7568141</v>
      </c>
      <c r="I138" s="113">
        <f t="shared" si="6"/>
        <v>0</v>
      </c>
      <c r="J138" s="113"/>
      <c r="K138" s="114"/>
      <c r="L138" s="114"/>
      <c r="M138" s="110"/>
      <c r="N138" s="110"/>
      <c r="O138" s="110"/>
      <c r="P138" s="110"/>
      <c r="Q138" s="110"/>
      <c r="R138" s="110"/>
      <c r="S138" s="110"/>
      <c r="T138" s="110"/>
      <c r="U138" s="118"/>
      <c r="V138" s="118"/>
      <c r="W138" s="118"/>
      <c r="X138" s="118"/>
      <c r="Y138" s="118"/>
      <c r="Z138" s="118"/>
      <c r="AA138" s="118"/>
    </row>
    <row r="139" ht="12.75" hidden="1" customHeight="1">
      <c r="A139" s="116">
        <v>43977.0</v>
      </c>
      <c r="B139" s="117">
        <v>193404.59</v>
      </c>
      <c r="C139" s="113">
        <v>945.54</v>
      </c>
      <c r="D139" s="109">
        <f t="shared" si="1"/>
        <v>8.455444354</v>
      </c>
      <c r="E139" s="110">
        <f t="shared" si="7"/>
        <v>0.02848595286</v>
      </c>
      <c r="F139" s="111">
        <f t="shared" si="3"/>
        <v>0.02848595286</v>
      </c>
      <c r="G139" s="115">
        <f t="shared" si="4"/>
        <v>10.25494303</v>
      </c>
      <c r="H139" s="113">
        <f t="shared" si="5"/>
        <v>945.5444354</v>
      </c>
      <c r="I139" s="113">
        <f t="shared" si="6"/>
        <v>0</v>
      </c>
      <c r="J139" s="113"/>
      <c r="K139" s="114"/>
      <c r="L139" s="114"/>
      <c r="M139" s="110"/>
      <c r="N139" s="110"/>
      <c r="O139" s="110"/>
      <c r="P139" s="110"/>
      <c r="Q139" s="110"/>
      <c r="R139" s="110"/>
      <c r="S139" s="110"/>
      <c r="T139" s="110"/>
      <c r="U139" s="118"/>
      <c r="V139" s="118"/>
      <c r="W139" s="118"/>
      <c r="X139" s="118"/>
      <c r="Y139" s="118"/>
      <c r="Z139" s="118"/>
      <c r="AA139" s="118"/>
    </row>
    <row r="140" ht="12.75" hidden="1" customHeight="1">
      <c r="A140" s="116">
        <v>43978.0</v>
      </c>
      <c r="B140" s="117">
        <v>193464.32</v>
      </c>
      <c r="C140" s="113">
        <v>945.84</v>
      </c>
      <c r="D140" s="109">
        <f t="shared" si="1"/>
        <v>8.458364521</v>
      </c>
      <c r="E140" s="110">
        <f t="shared" si="7"/>
        <v>0.0007618644725</v>
      </c>
      <c r="F140" s="111">
        <f t="shared" si="3"/>
        <v>0.0007618644725</v>
      </c>
      <c r="G140" s="115">
        <f t="shared" si="4"/>
        <v>0.2742712101</v>
      </c>
      <c r="H140" s="113">
        <f t="shared" si="5"/>
        <v>945.8364521</v>
      </c>
      <c r="I140" s="113">
        <f t="shared" si="6"/>
        <v>0</v>
      </c>
      <c r="J140" s="113"/>
      <c r="K140" s="114"/>
      <c r="L140" s="114"/>
      <c r="M140" s="110"/>
      <c r="N140" s="110"/>
      <c r="O140" s="110"/>
      <c r="P140" s="110"/>
      <c r="Q140" s="110"/>
      <c r="R140" s="110"/>
      <c r="S140" s="110"/>
      <c r="T140" s="110"/>
      <c r="U140" s="118"/>
      <c r="V140" s="118"/>
      <c r="W140" s="118"/>
      <c r="X140" s="118"/>
      <c r="Y140" s="118"/>
      <c r="Z140" s="118"/>
      <c r="AA140" s="118"/>
    </row>
    <row r="141" ht="12.75" hidden="1" customHeight="1">
      <c r="A141" s="116">
        <v>43979.0</v>
      </c>
      <c r="B141" s="117">
        <v>196049.76</v>
      </c>
      <c r="C141" s="113">
        <v>958.48</v>
      </c>
      <c r="D141" s="109">
        <f t="shared" si="1"/>
        <v>8.584765265</v>
      </c>
      <c r="E141" s="110">
        <f t="shared" si="7"/>
        <v>0.01381416636</v>
      </c>
      <c r="F141" s="111">
        <f t="shared" si="3"/>
        <v>0.01381416636</v>
      </c>
      <c r="G141" s="115">
        <f t="shared" si="4"/>
        <v>4.97309989</v>
      </c>
      <c r="H141" s="113">
        <f t="shared" si="5"/>
        <v>958.4765265</v>
      </c>
      <c r="I141" s="113">
        <f t="shared" si="6"/>
        <v>0</v>
      </c>
      <c r="J141" s="113"/>
      <c r="K141" s="114"/>
      <c r="L141" s="114"/>
      <c r="M141" s="110"/>
      <c r="N141" s="110"/>
      <c r="O141" s="110"/>
      <c r="P141" s="110"/>
      <c r="Q141" s="110"/>
      <c r="R141" s="110"/>
      <c r="S141" s="110"/>
      <c r="T141" s="110"/>
      <c r="U141" s="118"/>
      <c r="V141" s="118"/>
      <c r="W141" s="118"/>
      <c r="X141" s="118"/>
      <c r="Y141" s="118"/>
      <c r="Z141" s="118"/>
      <c r="AA141" s="118"/>
    </row>
    <row r="142" ht="12.75" hidden="1" customHeight="1">
      <c r="A142" s="116">
        <v>43980.0</v>
      </c>
      <c r="B142" s="117">
        <v>197214.95</v>
      </c>
      <c r="C142" s="113">
        <v>964.17</v>
      </c>
      <c r="D142" s="109">
        <f t="shared" si="1"/>
        <v>8.641730765</v>
      </c>
      <c r="E142" s="110">
        <f t="shared" si="7"/>
        <v>0.006383565646</v>
      </c>
      <c r="F142" s="111">
        <f t="shared" si="3"/>
        <v>0.006383565646</v>
      </c>
      <c r="G142" s="115">
        <f t="shared" si="4"/>
        <v>2.298083632</v>
      </c>
      <c r="H142" s="113">
        <f t="shared" si="5"/>
        <v>964.1730765</v>
      </c>
      <c r="I142" s="113">
        <f t="shared" si="6"/>
        <v>0</v>
      </c>
      <c r="J142" s="113"/>
      <c r="K142" s="114"/>
      <c r="L142" s="114"/>
      <c r="M142" s="110"/>
      <c r="N142" s="110"/>
      <c r="O142" s="110"/>
      <c r="P142" s="110"/>
      <c r="Q142" s="110"/>
      <c r="R142" s="110"/>
      <c r="S142" s="110"/>
      <c r="T142" s="110"/>
      <c r="U142" s="118"/>
      <c r="V142" s="118"/>
      <c r="W142" s="118"/>
      <c r="X142" s="118"/>
      <c r="Y142" s="118"/>
      <c r="Z142" s="118"/>
      <c r="AA142" s="118"/>
    </row>
    <row r="143" ht="12.75" hidden="1" customHeight="1">
      <c r="A143" s="116">
        <v>43983.0</v>
      </c>
      <c r="B143" s="117">
        <v>198110.59</v>
      </c>
      <c r="C143" s="113">
        <v>968.55</v>
      </c>
      <c r="D143" s="109">
        <f t="shared" si="1"/>
        <v>8.685518113</v>
      </c>
      <c r="E143" s="110">
        <f t="shared" si="7"/>
        <v>0.004989230806</v>
      </c>
      <c r="F143" s="111">
        <f t="shared" si="3"/>
        <v>0.004989230806</v>
      </c>
      <c r="G143" s="115">
        <f t="shared" si="4"/>
        <v>1.79612309</v>
      </c>
      <c r="H143" s="113">
        <f t="shared" si="5"/>
        <v>968.5518113</v>
      </c>
      <c r="I143" s="113">
        <f t="shared" si="6"/>
        <v>0</v>
      </c>
      <c r="J143" s="113"/>
      <c r="K143" s="114"/>
      <c r="L143" s="114"/>
      <c r="M143" s="110"/>
      <c r="N143" s="110"/>
      <c r="O143" s="110"/>
      <c r="P143" s="110"/>
      <c r="Q143" s="110"/>
      <c r="R143" s="110"/>
      <c r="S143" s="110"/>
      <c r="T143" s="110"/>
      <c r="U143" s="118"/>
      <c r="V143" s="118"/>
      <c r="W143" s="118"/>
      <c r="X143" s="118"/>
      <c r="Y143" s="118"/>
      <c r="Z143" s="118"/>
      <c r="AA143" s="118"/>
    </row>
    <row r="144" ht="12.75" hidden="1" customHeight="1">
      <c r="A144" s="116">
        <v>43984.0</v>
      </c>
      <c r="B144" s="117">
        <v>197794.74</v>
      </c>
      <c r="C144" s="113">
        <v>967.01</v>
      </c>
      <c r="D144" s="109">
        <f t="shared" si="1"/>
        <v>8.67007638</v>
      </c>
      <c r="E144" s="110">
        <f t="shared" si="7"/>
        <v>-0.001146267903</v>
      </c>
      <c r="F144" s="111">
        <f t="shared" si="3"/>
        <v>-0.001146267903</v>
      </c>
      <c r="G144" s="115">
        <f t="shared" si="4"/>
        <v>-0.4126564452</v>
      </c>
      <c r="H144" s="113">
        <f t="shared" si="5"/>
        <v>967.007638</v>
      </c>
      <c r="I144" s="113">
        <f t="shared" si="6"/>
        <v>0</v>
      </c>
      <c r="J144" s="113"/>
      <c r="K144" s="114"/>
      <c r="L144" s="114"/>
      <c r="M144" s="110"/>
      <c r="N144" s="110"/>
      <c r="O144" s="110"/>
      <c r="P144" s="110"/>
      <c r="Q144" s="110"/>
      <c r="R144" s="110"/>
      <c r="S144" s="110"/>
      <c r="T144" s="110"/>
      <c r="U144" s="118"/>
      <c r="V144" s="118"/>
      <c r="W144" s="118"/>
      <c r="X144" s="118"/>
      <c r="Y144" s="118"/>
      <c r="Z144" s="118"/>
      <c r="AA144" s="118"/>
    </row>
    <row r="145" ht="12.75" hidden="1" customHeight="1">
      <c r="A145" s="116">
        <v>43985.0</v>
      </c>
      <c r="B145" s="117">
        <v>197189.04</v>
      </c>
      <c r="C145" s="113">
        <v>964.05</v>
      </c>
      <c r="D145" s="109">
        <f t="shared" si="1"/>
        <v>8.640464039</v>
      </c>
      <c r="E145" s="110">
        <f t="shared" si="7"/>
        <v>-0.002617897781</v>
      </c>
      <c r="F145" s="111">
        <f t="shared" si="3"/>
        <v>-0.002617897781</v>
      </c>
      <c r="G145" s="115">
        <f t="shared" si="4"/>
        <v>-0.9424432012</v>
      </c>
      <c r="H145" s="113">
        <f t="shared" si="5"/>
        <v>964.0464039</v>
      </c>
      <c r="I145" s="113">
        <f t="shared" si="6"/>
        <v>0</v>
      </c>
      <c r="J145" s="113"/>
      <c r="K145" s="114"/>
      <c r="L145" s="114"/>
      <c r="M145" s="110"/>
      <c r="N145" s="110"/>
      <c r="O145" s="110"/>
      <c r="P145" s="110"/>
      <c r="Q145" s="110"/>
      <c r="R145" s="110"/>
      <c r="S145" s="110"/>
      <c r="T145" s="110"/>
      <c r="U145" s="118"/>
      <c r="V145" s="118"/>
      <c r="W145" s="118"/>
      <c r="X145" s="118"/>
      <c r="Y145" s="118"/>
      <c r="Z145" s="118"/>
      <c r="AA145" s="118"/>
    </row>
    <row r="146" ht="12.75" hidden="1" customHeight="1">
      <c r="A146" s="116">
        <v>43986.0</v>
      </c>
      <c r="B146" s="117">
        <v>197515.01</v>
      </c>
      <c r="C146" s="113">
        <v>965.64</v>
      </c>
      <c r="D146" s="109">
        <f t="shared" si="1"/>
        <v>8.656400534</v>
      </c>
      <c r="E146" s="110">
        <f t="shared" si="7"/>
        <v>0.002094469512</v>
      </c>
      <c r="F146" s="111">
        <f t="shared" si="3"/>
        <v>0.002094469512</v>
      </c>
      <c r="G146" s="115">
        <f t="shared" si="4"/>
        <v>0.7540090244</v>
      </c>
      <c r="H146" s="113">
        <f t="shared" si="5"/>
        <v>965.6400534</v>
      </c>
      <c r="I146" s="113">
        <f t="shared" si="6"/>
        <v>0</v>
      </c>
      <c r="J146" s="113"/>
      <c r="K146" s="114"/>
      <c r="L146" s="114"/>
      <c r="M146" s="110"/>
      <c r="N146" s="110"/>
      <c r="O146" s="110"/>
      <c r="P146" s="110"/>
      <c r="Q146" s="110"/>
      <c r="R146" s="110"/>
      <c r="S146" s="110"/>
      <c r="T146" s="110"/>
      <c r="U146" s="118"/>
      <c r="V146" s="118"/>
      <c r="W146" s="118"/>
      <c r="X146" s="118"/>
      <c r="Y146" s="118"/>
      <c r="Z146" s="118"/>
      <c r="AA146" s="118"/>
    </row>
    <row r="147" ht="12.75" hidden="1" customHeight="1">
      <c r="A147" s="116">
        <v>43987.0</v>
      </c>
      <c r="B147" s="117">
        <v>198651.71</v>
      </c>
      <c r="C147" s="113">
        <v>971.2</v>
      </c>
      <c r="D147" s="109">
        <f t="shared" si="1"/>
        <v>8.711973173</v>
      </c>
      <c r="E147" s="110">
        <f t="shared" si="7"/>
        <v>0.006204842845</v>
      </c>
      <c r="F147" s="111">
        <f t="shared" si="3"/>
        <v>0.006204842845</v>
      </c>
      <c r="G147" s="115">
        <f t="shared" si="4"/>
        <v>2.233743424</v>
      </c>
      <c r="H147" s="113">
        <f t="shared" si="5"/>
        <v>971.1973173</v>
      </c>
      <c r="I147" s="113">
        <f t="shared" si="6"/>
        <v>0</v>
      </c>
      <c r="J147" s="113"/>
      <c r="K147" s="114"/>
      <c r="L147" s="114"/>
      <c r="M147" s="110"/>
      <c r="N147" s="110"/>
      <c r="O147" s="110"/>
      <c r="P147" s="110"/>
      <c r="Q147" s="110"/>
      <c r="R147" s="110"/>
      <c r="S147" s="110"/>
      <c r="T147" s="110"/>
      <c r="U147" s="118"/>
      <c r="V147" s="118"/>
      <c r="W147" s="118"/>
      <c r="X147" s="118"/>
      <c r="Y147" s="118"/>
      <c r="Z147" s="118"/>
      <c r="AA147" s="118"/>
    </row>
    <row r="148" ht="12.75" hidden="1" customHeight="1">
      <c r="A148" s="116">
        <v>43990.0</v>
      </c>
      <c r="B148" s="117">
        <v>199030.93</v>
      </c>
      <c r="C148" s="113">
        <v>973.05</v>
      </c>
      <c r="D148" s="109">
        <f t="shared" si="1"/>
        <v>8.730513031</v>
      </c>
      <c r="E148" s="110">
        <f t="shared" si="7"/>
        <v>0.002350151016</v>
      </c>
      <c r="F148" s="111">
        <f t="shared" si="3"/>
        <v>0.002350151016</v>
      </c>
      <c r="G148" s="115">
        <f t="shared" si="4"/>
        <v>0.8460543657</v>
      </c>
      <c r="H148" s="113">
        <f t="shared" si="5"/>
        <v>973.0513031</v>
      </c>
      <c r="I148" s="113">
        <f t="shared" si="6"/>
        <v>0</v>
      </c>
      <c r="J148" s="113"/>
      <c r="K148" s="114"/>
      <c r="L148" s="114"/>
      <c r="M148" s="110"/>
      <c r="N148" s="110"/>
      <c r="O148" s="110"/>
      <c r="P148" s="110"/>
      <c r="Q148" s="110"/>
      <c r="R148" s="110"/>
      <c r="S148" s="110"/>
      <c r="T148" s="110"/>
      <c r="U148" s="118"/>
      <c r="V148" s="118"/>
      <c r="W148" s="118"/>
      <c r="X148" s="118"/>
      <c r="Y148" s="118"/>
      <c r="Z148" s="118"/>
      <c r="AA148" s="118"/>
    </row>
    <row r="149" ht="12.75" hidden="1" customHeight="1">
      <c r="A149" s="116">
        <v>43991.0</v>
      </c>
      <c r="B149" s="117">
        <v>198185.1</v>
      </c>
      <c r="C149" s="113">
        <v>968.92</v>
      </c>
      <c r="D149" s="109">
        <f t="shared" si="1"/>
        <v>8.689160866</v>
      </c>
      <c r="E149" s="110">
        <f t="shared" si="7"/>
        <v>-0.003801828158</v>
      </c>
      <c r="F149" s="111">
        <f t="shared" si="3"/>
        <v>-0.003801828158</v>
      </c>
      <c r="G149" s="115">
        <f t="shared" si="4"/>
        <v>-1.368658137</v>
      </c>
      <c r="H149" s="113">
        <f t="shared" si="5"/>
        <v>968.9160866</v>
      </c>
      <c r="I149" s="113">
        <f t="shared" si="6"/>
        <v>0</v>
      </c>
      <c r="J149" s="113"/>
      <c r="K149" s="114"/>
      <c r="L149" s="114"/>
      <c r="M149" s="110"/>
      <c r="N149" s="110"/>
      <c r="O149" s="110"/>
      <c r="P149" s="110"/>
      <c r="Q149" s="110"/>
      <c r="R149" s="110"/>
      <c r="S149" s="110"/>
      <c r="T149" s="110"/>
      <c r="U149" s="118"/>
      <c r="V149" s="118"/>
      <c r="W149" s="118"/>
      <c r="X149" s="118"/>
      <c r="Y149" s="118"/>
      <c r="Z149" s="118"/>
      <c r="AA149" s="118"/>
    </row>
    <row r="150" ht="12.75" hidden="1" customHeight="1">
      <c r="A150" s="116">
        <v>43992.0</v>
      </c>
      <c r="B150" s="117">
        <v>197893.71</v>
      </c>
      <c r="C150" s="113">
        <v>967.49</v>
      </c>
      <c r="D150" s="109">
        <f t="shared" si="1"/>
        <v>8.674914969</v>
      </c>
      <c r="E150" s="110">
        <f t="shared" si="7"/>
        <v>-0.001032081539</v>
      </c>
      <c r="F150" s="111">
        <f t="shared" si="3"/>
        <v>-0.001032081539</v>
      </c>
      <c r="G150" s="115">
        <f t="shared" si="4"/>
        <v>-0.3715493539</v>
      </c>
      <c r="H150" s="113">
        <f t="shared" si="5"/>
        <v>967.4914969</v>
      </c>
      <c r="I150" s="113">
        <f t="shared" si="6"/>
        <v>0</v>
      </c>
      <c r="J150" s="113"/>
      <c r="K150" s="114"/>
      <c r="L150" s="114"/>
      <c r="M150" s="110"/>
      <c r="N150" s="110"/>
      <c r="O150" s="110"/>
      <c r="P150" s="110"/>
      <c r="Q150" s="110"/>
      <c r="R150" s="110"/>
      <c r="S150" s="110"/>
      <c r="T150" s="110"/>
      <c r="U150" s="118"/>
      <c r="V150" s="118"/>
      <c r="W150" s="118"/>
      <c r="X150" s="118"/>
      <c r="Y150" s="118"/>
      <c r="Z150" s="118"/>
      <c r="AA150" s="118"/>
    </row>
    <row r="151" ht="12.75" hidden="1" customHeight="1">
      <c r="A151" s="116">
        <v>43993.0</v>
      </c>
      <c r="B151" s="117">
        <v>201166.3</v>
      </c>
      <c r="C151" s="113">
        <v>983.49</v>
      </c>
      <c r="D151" s="109">
        <f t="shared" si="1"/>
        <v>8.8349101</v>
      </c>
      <c r="E151" s="110">
        <f t="shared" si="7"/>
        <v>0.01698943314</v>
      </c>
      <c r="F151" s="111">
        <f t="shared" si="3"/>
        <v>0.01698943314</v>
      </c>
      <c r="G151" s="115">
        <f t="shared" si="4"/>
        <v>6.11619593</v>
      </c>
      <c r="H151" s="113">
        <f t="shared" si="5"/>
        <v>983.49101</v>
      </c>
      <c r="I151" s="113">
        <f t="shared" si="6"/>
        <v>0</v>
      </c>
      <c r="J151" s="113"/>
      <c r="K151" s="114"/>
      <c r="L151" s="114"/>
      <c r="M151" s="110"/>
      <c r="N151" s="110"/>
      <c r="O151" s="110"/>
      <c r="P151" s="110"/>
      <c r="Q151" s="110"/>
      <c r="R151" s="110"/>
      <c r="S151" s="110"/>
      <c r="T151" s="110"/>
      <c r="U151" s="118"/>
      <c r="V151" s="118"/>
      <c r="W151" s="118"/>
      <c r="X151" s="118"/>
      <c r="Y151" s="118"/>
      <c r="Z151" s="118"/>
      <c r="AA151" s="118"/>
    </row>
    <row r="152" ht="12.75" hidden="1" customHeight="1">
      <c r="A152" s="116">
        <v>43994.0</v>
      </c>
      <c r="B152" s="117">
        <v>202465.55</v>
      </c>
      <c r="C152" s="113">
        <v>989.84</v>
      </c>
      <c r="D152" s="109">
        <f t="shared" si="1"/>
        <v>8.89842972</v>
      </c>
      <c r="E152" s="110">
        <f t="shared" si="7"/>
        <v>0.006903912484</v>
      </c>
      <c r="F152" s="111">
        <f t="shared" si="3"/>
        <v>0.006903912484</v>
      </c>
      <c r="G152" s="115">
        <f t="shared" si="4"/>
        <v>2.485408494</v>
      </c>
      <c r="H152" s="113">
        <f t="shared" si="5"/>
        <v>989.842972</v>
      </c>
      <c r="I152" s="113">
        <f t="shared" si="6"/>
        <v>0</v>
      </c>
      <c r="J152" s="113"/>
      <c r="K152" s="114"/>
      <c r="L152" s="114"/>
      <c r="M152" s="110"/>
      <c r="N152" s="110"/>
      <c r="O152" s="110"/>
      <c r="P152" s="110"/>
      <c r="Q152" s="110"/>
      <c r="R152" s="110"/>
      <c r="S152" s="110"/>
      <c r="T152" s="110"/>
      <c r="U152" s="118"/>
      <c r="V152" s="118"/>
      <c r="W152" s="118"/>
      <c r="X152" s="118"/>
      <c r="Y152" s="118"/>
      <c r="Z152" s="118"/>
      <c r="AA152" s="118"/>
    </row>
    <row r="153" ht="12.75" hidden="1" customHeight="1">
      <c r="A153" s="116">
        <v>43997.0</v>
      </c>
      <c r="B153" s="117">
        <v>203257.51</v>
      </c>
      <c r="C153" s="113">
        <v>993.72</v>
      </c>
      <c r="D153" s="109">
        <f t="shared" si="1"/>
        <v>8.93714821</v>
      </c>
      <c r="E153" s="110">
        <f t="shared" si="7"/>
        <v>0.004366012015</v>
      </c>
      <c r="F153" s="111">
        <f t="shared" si="3"/>
        <v>0.004366012015</v>
      </c>
      <c r="G153" s="115">
        <f t="shared" si="4"/>
        <v>1.571764326</v>
      </c>
      <c r="H153" s="113">
        <f t="shared" si="5"/>
        <v>993.714821</v>
      </c>
      <c r="I153" s="113">
        <f t="shared" si="6"/>
        <v>-0.01</v>
      </c>
      <c r="J153" s="113"/>
      <c r="K153" s="114"/>
      <c r="L153" s="114"/>
      <c r="M153" s="110"/>
      <c r="N153" s="110"/>
      <c r="O153" s="110"/>
      <c r="P153" s="110"/>
      <c r="Q153" s="110"/>
      <c r="R153" s="110"/>
      <c r="S153" s="110"/>
      <c r="T153" s="110"/>
      <c r="U153" s="118"/>
      <c r="V153" s="118"/>
      <c r="W153" s="118"/>
      <c r="X153" s="118"/>
      <c r="Y153" s="118"/>
      <c r="Z153" s="118"/>
      <c r="AA153" s="118"/>
    </row>
    <row r="154" ht="12.75" hidden="1" customHeight="1">
      <c r="A154" s="116">
        <v>43998.0</v>
      </c>
      <c r="B154" s="117">
        <v>203505.21</v>
      </c>
      <c r="C154" s="113">
        <v>994.93</v>
      </c>
      <c r="D154" s="109">
        <f t="shared" si="1"/>
        <v>8.949258127</v>
      </c>
      <c r="E154" s="110">
        <f t="shared" si="7"/>
        <v>0.001662632443</v>
      </c>
      <c r="F154" s="111">
        <f t="shared" si="3"/>
        <v>0.001662632443</v>
      </c>
      <c r="G154" s="115">
        <f t="shared" si="4"/>
        <v>0.5985476794</v>
      </c>
      <c r="H154" s="113">
        <f t="shared" si="5"/>
        <v>994.9258127</v>
      </c>
      <c r="I154" s="113">
        <f t="shared" si="6"/>
        <v>0</v>
      </c>
      <c r="J154" s="113"/>
      <c r="K154" s="114"/>
      <c r="L154" s="114"/>
      <c r="M154" s="110"/>
      <c r="N154" s="110"/>
      <c r="O154" s="110"/>
      <c r="P154" s="110"/>
      <c r="Q154" s="110"/>
      <c r="R154" s="110"/>
      <c r="S154" s="110"/>
      <c r="T154" s="110"/>
      <c r="U154" s="118"/>
      <c r="V154" s="118"/>
      <c r="W154" s="118"/>
      <c r="X154" s="118"/>
      <c r="Y154" s="118"/>
      <c r="Z154" s="118"/>
      <c r="AA154" s="118"/>
    </row>
    <row r="155" ht="12.75" hidden="1" customHeight="1">
      <c r="A155" s="116">
        <v>43999.0</v>
      </c>
      <c r="B155" s="117">
        <v>203639.64</v>
      </c>
      <c r="C155" s="113">
        <v>995.58</v>
      </c>
      <c r="D155" s="109">
        <f t="shared" si="1"/>
        <v>8.955830336</v>
      </c>
      <c r="E155" s="110">
        <f t="shared" si="7"/>
        <v>0.001098047099</v>
      </c>
      <c r="F155" s="111">
        <f t="shared" si="3"/>
        <v>0.001098047099</v>
      </c>
      <c r="G155" s="115">
        <f t="shared" si="4"/>
        <v>0.3952969556</v>
      </c>
      <c r="H155" s="113">
        <f t="shared" si="5"/>
        <v>995.5830336</v>
      </c>
      <c r="I155" s="113">
        <f t="shared" si="6"/>
        <v>0</v>
      </c>
      <c r="J155" s="113"/>
      <c r="K155" s="114"/>
      <c r="L155" s="114"/>
      <c r="M155" s="110"/>
      <c r="N155" s="110"/>
      <c r="O155" s="110"/>
      <c r="P155" s="110"/>
      <c r="Q155" s="110"/>
      <c r="R155" s="110"/>
      <c r="S155" s="110"/>
      <c r="T155" s="110"/>
      <c r="U155" s="118"/>
      <c r="V155" s="118"/>
      <c r="W155" s="118"/>
      <c r="X155" s="118"/>
      <c r="Y155" s="118"/>
      <c r="Z155" s="118"/>
      <c r="AA155" s="118"/>
    </row>
    <row r="156" ht="12.75" hidden="1" customHeight="1">
      <c r="A156" s="116">
        <v>44000.0</v>
      </c>
      <c r="B156" s="117">
        <v>203457.86</v>
      </c>
      <c r="C156" s="113">
        <v>994.69</v>
      </c>
      <c r="D156" s="109">
        <f t="shared" si="1"/>
        <v>8.946943211</v>
      </c>
      <c r="E156" s="110">
        <f t="shared" si="7"/>
        <v>-0.0004499041318</v>
      </c>
      <c r="F156" s="111">
        <f t="shared" si="3"/>
        <v>-0.0004499041318</v>
      </c>
      <c r="G156" s="115">
        <f t="shared" si="4"/>
        <v>-0.1619654875</v>
      </c>
      <c r="H156" s="113">
        <f t="shared" si="5"/>
        <v>994.6943211</v>
      </c>
      <c r="I156" s="113">
        <f t="shared" si="6"/>
        <v>0</v>
      </c>
      <c r="J156" s="113"/>
      <c r="K156" s="114"/>
      <c r="L156" s="114"/>
      <c r="M156" s="110"/>
      <c r="N156" s="110"/>
      <c r="O156" s="110"/>
      <c r="P156" s="110"/>
      <c r="Q156" s="110"/>
      <c r="R156" s="110"/>
      <c r="S156" s="110"/>
      <c r="T156" s="110"/>
      <c r="U156" s="118"/>
      <c r="V156" s="118"/>
      <c r="W156" s="118"/>
      <c r="X156" s="118"/>
      <c r="Y156" s="118"/>
      <c r="Z156" s="118"/>
      <c r="AA156" s="118"/>
    </row>
    <row r="157" ht="12.75" hidden="1" customHeight="1">
      <c r="A157" s="116">
        <v>44001.0</v>
      </c>
      <c r="B157" s="117">
        <v>202883.19</v>
      </c>
      <c r="C157" s="113">
        <v>991.89</v>
      </c>
      <c r="D157" s="109">
        <f t="shared" si="1"/>
        <v>8.91884791</v>
      </c>
      <c r="E157" s="110">
        <f t="shared" si="7"/>
        <v>-0.002371754014</v>
      </c>
      <c r="F157" s="111">
        <f t="shared" si="3"/>
        <v>-0.002371754014</v>
      </c>
      <c r="G157" s="115">
        <f t="shared" si="4"/>
        <v>-0.853831445</v>
      </c>
      <c r="H157" s="113">
        <f t="shared" si="5"/>
        <v>991.884791</v>
      </c>
      <c r="I157" s="113">
        <f t="shared" si="6"/>
        <v>-0.01</v>
      </c>
      <c r="J157" s="113"/>
      <c r="K157" s="114"/>
      <c r="L157" s="114"/>
      <c r="M157" s="110"/>
      <c r="N157" s="110"/>
      <c r="O157" s="110"/>
      <c r="P157" s="110"/>
      <c r="Q157" s="110"/>
      <c r="R157" s="110"/>
      <c r="S157" s="110"/>
      <c r="T157" s="110"/>
      <c r="U157" s="118"/>
      <c r="V157" s="118"/>
      <c r="W157" s="118"/>
      <c r="X157" s="118"/>
      <c r="Y157" s="118"/>
      <c r="Z157" s="118"/>
      <c r="AA157" s="118"/>
    </row>
    <row r="158" ht="12.75" hidden="1" customHeight="1">
      <c r="A158" s="116">
        <v>44004.0</v>
      </c>
      <c r="B158" s="117">
        <v>202838.89</v>
      </c>
      <c r="C158" s="113">
        <v>991.67</v>
      </c>
      <c r="D158" s="109">
        <f t="shared" si="1"/>
        <v>8.916682108</v>
      </c>
      <c r="E158" s="110">
        <f t="shared" si="7"/>
        <v>0.000222547079</v>
      </c>
      <c r="F158" s="111">
        <f t="shared" si="3"/>
        <v>0.000222547079</v>
      </c>
      <c r="G158" s="115">
        <f t="shared" si="4"/>
        <v>0.08011694845</v>
      </c>
      <c r="H158" s="113">
        <f t="shared" si="5"/>
        <v>991.6682108</v>
      </c>
      <c r="I158" s="113">
        <f t="shared" si="6"/>
        <v>0</v>
      </c>
      <c r="J158" s="113"/>
      <c r="K158" s="114"/>
      <c r="L158" s="114"/>
      <c r="M158" s="110"/>
      <c r="N158" s="110"/>
      <c r="O158" s="110"/>
      <c r="P158" s="110"/>
      <c r="Q158" s="110"/>
      <c r="R158" s="110"/>
      <c r="S158" s="110"/>
      <c r="T158" s="110"/>
      <c r="U158" s="118"/>
      <c r="V158" s="118"/>
      <c r="W158" s="118"/>
      <c r="X158" s="118"/>
      <c r="Y158" s="118"/>
      <c r="Z158" s="118"/>
      <c r="AA158" s="118"/>
    </row>
    <row r="159" ht="12.75" hidden="1" customHeight="1">
      <c r="A159" s="116">
        <v>44005.0</v>
      </c>
      <c r="B159" s="117">
        <v>201738.57</v>
      </c>
      <c r="C159" s="113">
        <v>986.29</v>
      </c>
      <c r="D159" s="109">
        <f t="shared" si="1"/>
        <v>8.862888066</v>
      </c>
      <c r="E159" s="110">
        <f t="shared" si="7"/>
        <v>-0.0049831586</v>
      </c>
      <c r="F159" s="111">
        <f t="shared" si="3"/>
        <v>-0.0049831586</v>
      </c>
      <c r="G159" s="115">
        <f t="shared" si="4"/>
        <v>-1.793937096</v>
      </c>
      <c r="H159" s="113">
        <f t="shared" si="5"/>
        <v>986.2888066</v>
      </c>
      <c r="I159" s="113">
        <f t="shared" si="6"/>
        <v>0</v>
      </c>
      <c r="J159" s="113"/>
      <c r="K159" s="114"/>
      <c r="L159" s="114"/>
      <c r="M159" s="110"/>
      <c r="N159" s="110"/>
      <c r="O159" s="110"/>
      <c r="P159" s="110"/>
      <c r="Q159" s="110"/>
      <c r="R159" s="110"/>
      <c r="S159" s="110"/>
      <c r="T159" s="110"/>
      <c r="U159" s="118"/>
      <c r="V159" s="118"/>
      <c r="W159" s="118"/>
      <c r="X159" s="118"/>
      <c r="Y159" s="118"/>
      <c r="Z159" s="118"/>
      <c r="AA159" s="118"/>
    </row>
    <row r="160" ht="12.75" hidden="1" customHeight="1">
      <c r="A160" s="116">
        <v>44007.0</v>
      </c>
      <c r="B160" s="117">
        <v>201961.4</v>
      </c>
      <c r="C160" s="113">
        <v>987.38</v>
      </c>
      <c r="D160" s="109">
        <f t="shared" si="1"/>
        <v>8.873782103</v>
      </c>
      <c r="E160" s="110">
        <f t="shared" si="7"/>
        <v>0.001550087252</v>
      </c>
      <c r="F160" s="111">
        <f t="shared" si="3"/>
        <v>0.001550087252</v>
      </c>
      <c r="G160" s="115">
        <f t="shared" si="4"/>
        <v>0.5580314106</v>
      </c>
      <c r="H160" s="113">
        <f t="shared" si="5"/>
        <v>987.3782103</v>
      </c>
      <c r="I160" s="113">
        <f t="shared" si="6"/>
        <v>0</v>
      </c>
      <c r="J160" s="113"/>
      <c r="K160" s="114"/>
      <c r="L160" s="114"/>
      <c r="M160" s="110"/>
      <c r="N160" s="110"/>
      <c r="O160" s="110"/>
      <c r="P160" s="110"/>
      <c r="Q160" s="110"/>
      <c r="R160" s="110"/>
      <c r="S160" s="110"/>
      <c r="T160" s="110"/>
      <c r="U160" s="118"/>
      <c r="V160" s="118"/>
      <c r="W160" s="118"/>
      <c r="X160" s="118"/>
      <c r="Y160" s="118"/>
      <c r="Z160" s="118"/>
      <c r="AA160" s="118"/>
    </row>
    <row r="161" ht="12.75" hidden="1" customHeight="1">
      <c r="A161" s="116">
        <v>44008.0</v>
      </c>
      <c r="B161" s="117">
        <v>202157.02</v>
      </c>
      <c r="C161" s="113">
        <v>988.33</v>
      </c>
      <c r="D161" s="109">
        <f t="shared" si="1"/>
        <v>8.883345857</v>
      </c>
      <c r="E161" s="110">
        <f t="shared" si="7"/>
        <v>0.001407014298</v>
      </c>
      <c r="F161" s="111">
        <f t="shared" si="3"/>
        <v>0.001407014298</v>
      </c>
      <c r="G161" s="115">
        <f t="shared" si="4"/>
        <v>0.5065251474</v>
      </c>
      <c r="H161" s="113">
        <f t="shared" si="5"/>
        <v>988.3345857</v>
      </c>
      <c r="I161" s="113">
        <f t="shared" si="6"/>
        <v>0</v>
      </c>
      <c r="J161" s="113"/>
      <c r="K161" s="114"/>
      <c r="L161" s="114"/>
      <c r="M161" s="110"/>
      <c r="N161" s="110"/>
      <c r="O161" s="110"/>
      <c r="P161" s="110"/>
      <c r="Q161" s="110"/>
      <c r="R161" s="110"/>
      <c r="S161" s="110"/>
      <c r="T161" s="110"/>
      <c r="U161" s="118"/>
      <c r="V161" s="118"/>
      <c r="W161" s="118"/>
      <c r="X161" s="118"/>
      <c r="Y161" s="118"/>
      <c r="Z161" s="118"/>
      <c r="AA161" s="118"/>
    </row>
    <row r="162" ht="12.75" hidden="1" customHeight="1">
      <c r="A162" s="116">
        <v>44012.0</v>
      </c>
      <c r="B162" s="117">
        <v>202331.51</v>
      </c>
      <c r="C162" s="113">
        <v>989.19</v>
      </c>
      <c r="D162" s="109">
        <f t="shared" si="1"/>
        <v>8.891876578</v>
      </c>
      <c r="E162" s="110">
        <f t="shared" si="7"/>
        <v>0.001314985885</v>
      </c>
      <c r="F162" s="111">
        <f t="shared" si="3"/>
        <v>0.001314985885</v>
      </c>
      <c r="G162" s="115">
        <f t="shared" si="4"/>
        <v>0.4733949187</v>
      </c>
      <c r="H162" s="113">
        <f t="shared" si="5"/>
        <v>989.1876578</v>
      </c>
      <c r="I162" s="113">
        <f t="shared" si="6"/>
        <v>0</v>
      </c>
      <c r="J162" s="113"/>
      <c r="K162" s="114"/>
      <c r="L162" s="114"/>
      <c r="M162" s="110"/>
      <c r="N162" s="110"/>
      <c r="O162" s="110"/>
      <c r="P162" s="110"/>
      <c r="Q162" s="110"/>
      <c r="R162" s="110"/>
      <c r="S162" s="110"/>
      <c r="T162" s="110"/>
      <c r="U162" s="118"/>
      <c r="V162" s="118"/>
      <c r="W162" s="118"/>
      <c r="X162" s="118"/>
      <c r="Y162" s="118"/>
      <c r="Z162" s="118"/>
      <c r="AA162" s="118"/>
    </row>
    <row r="163" ht="12.75" hidden="1" customHeight="1">
      <c r="A163" s="116">
        <v>44013.0</v>
      </c>
      <c r="B163" s="117">
        <v>204417.69</v>
      </c>
      <c r="C163" s="113">
        <v>999.39</v>
      </c>
      <c r="D163" s="109">
        <f t="shared" si="1"/>
        <v>8.993868774</v>
      </c>
      <c r="E163" s="110">
        <f t="shared" si="7"/>
        <v>0.01076049428</v>
      </c>
      <c r="F163" s="111">
        <f t="shared" si="3"/>
        <v>0.01076049428</v>
      </c>
      <c r="G163" s="115">
        <f t="shared" si="4"/>
        <v>3.87377794</v>
      </c>
      <c r="H163" s="113">
        <f t="shared" si="5"/>
        <v>999.3868774</v>
      </c>
      <c r="I163" s="113">
        <f t="shared" si="6"/>
        <v>0</v>
      </c>
      <c r="J163" s="113"/>
      <c r="K163" s="114"/>
      <c r="L163" s="114"/>
      <c r="M163" s="110"/>
      <c r="N163" s="110"/>
      <c r="O163" s="110"/>
      <c r="P163" s="110"/>
      <c r="Q163" s="110"/>
      <c r="R163" s="110"/>
      <c r="S163" s="110"/>
      <c r="T163" s="110"/>
      <c r="U163" s="118"/>
      <c r="V163" s="118"/>
      <c r="W163" s="118"/>
      <c r="X163" s="118"/>
      <c r="Y163" s="118"/>
      <c r="Z163" s="118"/>
      <c r="AA163" s="118"/>
    </row>
    <row r="164" ht="12.75" hidden="1" customHeight="1">
      <c r="A164" s="116">
        <v>44014.0</v>
      </c>
      <c r="B164" s="117">
        <v>205028.17</v>
      </c>
      <c r="C164" s="113">
        <v>1002.37</v>
      </c>
      <c r="D164" s="109">
        <f t="shared" si="1"/>
        <v>9.023714806</v>
      </c>
      <c r="E164" s="110">
        <f t="shared" si="7"/>
        <v>0.003427588607</v>
      </c>
      <c r="F164" s="111">
        <f t="shared" si="3"/>
        <v>0.003427588607</v>
      </c>
      <c r="G164" s="115">
        <f t="shared" si="4"/>
        <v>1.233931898</v>
      </c>
      <c r="H164" s="113">
        <f t="shared" si="5"/>
        <v>1002.371481</v>
      </c>
      <c r="I164" s="113">
        <f t="shared" si="6"/>
        <v>0</v>
      </c>
      <c r="J164" s="113"/>
      <c r="K164" s="114"/>
      <c r="L164" s="114"/>
      <c r="M164" s="110"/>
      <c r="N164" s="110"/>
      <c r="O164" s="110"/>
      <c r="P164" s="110"/>
      <c r="Q164" s="110"/>
      <c r="R164" s="110"/>
      <c r="S164" s="110"/>
      <c r="T164" s="110"/>
      <c r="U164" s="118"/>
      <c r="V164" s="118"/>
      <c r="W164" s="118"/>
      <c r="X164" s="118"/>
      <c r="Y164" s="118"/>
      <c r="Z164" s="118"/>
      <c r="AA164" s="118"/>
    </row>
    <row r="165" ht="12.75" hidden="1" customHeight="1">
      <c r="A165" s="116">
        <v>44015.0</v>
      </c>
      <c r="B165" s="117">
        <v>205733.57</v>
      </c>
      <c r="C165" s="113">
        <v>1005.82</v>
      </c>
      <c r="D165" s="109">
        <f t="shared" si="1"/>
        <v>9.058201426</v>
      </c>
      <c r="E165" s="110">
        <f t="shared" si="7"/>
        <v>0.003887816985</v>
      </c>
      <c r="F165" s="111">
        <f t="shared" si="3"/>
        <v>0.003887816985</v>
      </c>
      <c r="G165" s="115">
        <f t="shared" si="4"/>
        <v>1.399614115</v>
      </c>
      <c r="H165" s="113">
        <f t="shared" si="5"/>
        <v>1005.820143</v>
      </c>
      <c r="I165" s="113">
        <f t="shared" si="6"/>
        <v>0</v>
      </c>
      <c r="J165" s="113"/>
      <c r="K165" s="114"/>
      <c r="L165" s="114"/>
      <c r="M165" s="110"/>
      <c r="N165" s="110"/>
      <c r="O165" s="110"/>
      <c r="P165" s="110"/>
      <c r="Q165" s="110"/>
      <c r="R165" s="110"/>
      <c r="S165" s="110"/>
      <c r="T165" s="110"/>
      <c r="U165" s="118"/>
      <c r="V165" s="118"/>
      <c r="W165" s="118"/>
      <c r="X165" s="118"/>
      <c r="Y165" s="118"/>
      <c r="Z165" s="118"/>
      <c r="AA165" s="118"/>
    </row>
    <row r="166" ht="12.75" hidden="1" customHeight="1">
      <c r="A166" s="116">
        <v>44018.0</v>
      </c>
      <c r="B166" s="117">
        <v>206970.56</v>
      </c>
      <c r="C166" s="113">
        <v>1011.87</v>
      </c>
      <c r="D166" s="109">
        <f t="shared" si="1"/>
        <v>9.118677188</v>
      </c>
      <c r="E166" s="110">
        <f t="shared" si="7"/>
        <v>0.006462110517</v>
      </c>
      <c r="F166" s="111">
        <f t="shared" si="3"/>
        <v>0.006462110517</v>
      </c>
      <c r="G166" s="115">
        <f t="shared" si="4"/>
        <v>2.326359786</v>
      </c>
      <c r="H166" s="113">
        <f t="shared" si="5"/>
        <v>1011.867719</v>
      </c>
      <c r="I166" s="113">
        <f t="shared" si="6"/>
        <v>0</v>
      </c>
      <c r="J166" s="113"/>
      <c r="K166" s="114"/>
      <c r="L166" s="114"/>
      <c r="M166" s="110"/>
      <c r="N166" s="110"/>
      <c r="O166" s="110"/>
      <c r="P166" s="110"/>
      <c r="Q166" s="110"/>
      <c r="R166" s="110"/>
      <c r="S166" s="110"/>
      <c r="T166" s="110"/>
      <c r="U166" s="118"/>
      <c r="V166" s="118"/>
      <c r="W166" s="118"/>
      <c r="X166" s="118"/>
      <c r="Y166" s="118"/>
      <c r="Z166" s="118"/>
      <c r="AA166" s="118"/>
    </row>
    <row r="167" ht="12.75" hidden="1" customHeight="1">
      <c r="A167" s="116">
        <v>44019.0</v>
      </c>
      <c r="B167" s="117">
        <v>207722.25</v>
      </c>
      <c r="C167" s="113">
        <v>1015.54</v>
      </c>
      <c r="D167" s="109">
        <f t="shared" si="1"/>
        <v>9.1554269</v>
      </c>
      <c r="E167" s="110">
        <f t="shared" si="7"/>
        <v>0.004073004547</v>
      </c>
      <c r="F167" s="111">
        <f t="shared" si="3"/>
        <v>0.004073004547</v>
      </c>
      <c r="G167" s="115">
        <f t="shared" si="4"/>
        <v>1.466281637</v>
      </c>
      <c r="H167" s="113">
        <f t="shared" si="5"/>
        <v>1015.54269</v>
      </c>
      <c r="I167" s="113">
        <f t="shared" si="6"/>
        <v>0</v>
      </c>
      <c r="J167" s="113"/>
      <c r="K167" s="114"/>
      <c r="L167" s="114"/>
      <c r="M167" s="110"/>
      <c r="N167" s="110"/>
      <c r="O167" s="110"/>
      <c r="P167" s="110"/>
      <c r="Q167" s="110"/>
      <c r="R167" s="110"/>
      <c r="S167" s="110"/>
      <c r="T167" s="110"/>
      <c r="U167" s="118"/>
      <c r="V167" s="118"/>
      <c r="W167" s="118"/>
      <c r="X167" s="118"/>
      <c r="Y167" s="118"/>
      <c r="Z167" s="118"/>
      <c r="AA167" s="118"/>
    </row>
    <row r="168" ht="12.75" hidden="1" customHeight="1">
      <c r="A168" s="116">
        <v>44020.0</v>
      </c>
      <c r="B168" s="117">
        <v>208216.75</v>
      </c>
      <c r="C168" s="113">
        <v>1017.96</v>
      </c>
      <c r="D168" s="109">
        <f t="shared" si="1"/>
        <v>9.179602734</v>
      </c>
      <c r="E168" s="110">
        <f t="shared" si="7"/>
        <v>0.002828472209</v>
      </c>
      <c r="F168" s="111">
        <f t="shared" si="3"/>
        <v>0.002828472209</v>
      </c>
      <c r="G168" s="115">
        <f t="shared" si="4"/>
        <v>1.018249995</v>
      </c>
      <c r="H168" s="113">
        <f t="shared" si="5"/>
        <v>1017.960273</v>
      </c>
      <c r="I168" s="113">
        <f t="shared" si="6"/>
        <v>0</v>
      </c>
      <c r="J168" s="113"/>
      <c r="K168" s="114"/>
      <c r="L168" s="114"/>
      <c r="M168" s="110"/>
      <c r="N168" s="110"/>
      <c r="O168" s="110"/>
      <c r="P168" s="110"/>
      <c r="Q168" s="110"/>
      <c r="R168" s="110"/>
      <c r="S168" s="110"/>
      <c r="T168" s="110"/>
      <c r="U168" s="118"/>
      <c r="V168" s="118"/>
      <c r="W168" s="118"/>
      <c r="X168" s="118"/>
      <c r="Y168" s="118"/>
      <c r="Z168" s="118"/>
      <c r="AA168" s="118"/>
    </row>
    <row r="169" ht="12.75" hidden="1" customHeight="1">
      <c r="A169" s="116">
        <v>44021.0</v>
      </c>
      <c r="B169" s="117">
        <v>211675.01</v>
      </c>
      <c r="C169" s="113">
        <v>1034.87</v>
      </c>
      <c r="D169" s="109">
        <f t="shared" si="1"/>
        <v>9.348675169</v>
      </c>
      <c r="E169" s="110">
        <f t="shared" si="7"/>
        <v>0.01706348208</v>
      </c>
      <c r="F169" s="111">
        <f t="shared" si="3"/>
        <v>0.01706348208</v>
      </c>
      <c r="G169" s="115">
        <f t="shared" si="4"/>
        <v>6.14285355</v>
      </c>
      <c r="H169" s="113">
        <f t="shared" si="5"/>
        <v>1034.867517</v>
      </c>
      <c r="I169" s="113">
        <f t="shared" si="6"/>
        <v>0</v>
      </c>
      <c r="J169" s="113"/>
      <c r="K169" s="114"/>
      <c r="L169" s="114"/>
      <c r="M169" s="110"/>
      <c r="N169" s="110"/>
      <c r="O169" s="110"/>
      <c r="P169" s="110"/>
      <c r="Q169" s="110"/>
      <c r="R169" s="110"/>
      <c r="S169" s="110"/>
      <c r="T169" s="110"/>
      <c r="U169" s="118"/>
      <c r="V169" s="118"/>
      <c r="W169" s="118"/>
      <c r="X169" s="118"/>
      <c r="Y169" s="118"/>
      <c r="Z169" s="118"/>
      <c r="AA169" s="118"/>
    </row>
    <row r="170" ht="12.75" hidden="1" customHeight="1">
      <c r="A170" s="116">
        <v>44022.0</v>
      </c>
      <c r="B170" s="117">
        <v>214006.51</v>
      </c>
      <c r="C170" s="113">
        <v>1046.27</v>
      </c>
      <c r="D170" s="109">
        <f t="shared" si="1"/>
        <v>9.462660926</v>
      </c>
      <c r="E170" s="110">
        <f t="shared" si="7"/>
        <v>0.01146521678</v>
      </c>
      <c r="F170" s="111">
        <f t="shared" si="3"/>
        <v>0.01146521678</v>
      </c>
      <c r="G170" s="115">
        <f t="shared" si="4"/>
        <v>4.127478041</v>
      </c>
      <c r="H170" s="113">
        <f t="shared" si="5"/>
        <v>1046.266093</v>
      </c>
      <c r="I170" s="113">
        <f t="shared" si="6"/>
        <v>0</v>
      </c>
      <c r="J170" s="113"/>
      <c r="K170" s="114"/>
      <c r="L170" s="114"/>
      <c r="M170" s="110"/>
      <c r="N170" s="110"/>
      <c r="O170" s="110"/>
      <c r="P170" s="110"/>
      <c r="Q170" s="110"/>
      <c r="R170" s="110"/>
      <c r="S170" s="110"/>
      <c r="T170" s="110"/>
      <c r="U170" s="118"/>
      <c r="V170" s="118"/>
      <c r="W170" s="118"/>
      <c r="X170" s="118"/>
      <c r="Y170" s="118"/>
      <c r="Z170" s="118"/>
      <c r="AA170" s="118"/>
    </row>
    <row r="171" ht="12.75" hidden="1" customHeight="1">
      <c r="A171" s="116">
        <v>44025.0</v>
      </c>
      <c r="B171" s="117">
        <v>215992.72</v>
      </c>
      <c r="C171" s="113">
        <v>1055.98</v>
      </c>
      <c r="D171" s="109">
        <f t="shared" si="1"/>
        <v>9.559765644</v>
      </c>
      <c r="E171" s="110">
        <f t="shared" si="7"/>
        <v>0.009729156379</v>
      </c>
      <c r="F171" s="111">
        <f t="shared" si="3"/>
        <v>0.009729156379</v>
      </c>
      <c r="G171" s="115">
        <f t="shared" si="4"/>
        <v>3.502496296</v>
      </c>
      <c r="H171" s="113">
        <f t="shared" si="5"/>
        <v>1055.976564</v>
      </c>
      <c r="I171" s="113">
        <f t="shared" si="6"/>
        <v>0</v>
      </c>
      <c r="J171" s="113"/>
      <c r="K171" s="114"/>
      <c r="L171" s="114"/>
      <c r="M171" s="110"/>
      <c r="N171" s="110"/>
      <c r="O171" s="110"/>
      <c r="P171" s="110"/>
      <c r="Q171" s="110"/>
      <c r="R171" s="110"/>
      <c r="S171" s="110"/>
      <c r="T171" s="110"/>
      <c r="U171" s="118"/>
      <c r="V171" s="118"/>
      <c r="W171" s="118"/>
      <c r="X171" s="118"/>
      <c r="Y171" s="118"/>
      <c r="Z171" s="118"/>
      <c r="AA171" s="118"/>
    </row>
    <row r="172" ht="12.75" hidden="1" customHeight="1">
      <c r="A172" s="116">
        <v>44026.0</v>
      </c>
      <c r="B172" s="117">
        <v>216906.43</v>
      </c>
      <c r="C172" s="113">
        <v>1060.44</v>
      </c>
      <c r="D172" s="109">
        <f t="shared" si="1"/>
        <v>9.604436424</v>
      </c>
      <c r="E172" s="110">
        <f t="shared" si="7"/>
        <v>0.004669886425</v>
      </c>
      <c r="F172" s="111">
        <f t="shared" si="3"/>
        <v>0.004669886425</v>
      </c>
      <c r="G172" s="115">
        <f t="shared" si="4"/>
        <v>1.681159113</v>
      </c>
      <c r="H172" s="113">
        <f t="shared" si="5"/>
        <v>1060.443642</v>
      </c>
      <c r="I172" s="113">
        <f t="shared" si="6"/>
        <v>0</v>
      </c>
      <c r="J172" s="113"/>
      <c r="K172" s="114"/>
      <c r="L172" s="114"/>
      <c r="M172" s="110"/>
      <c r="N172" s="110"/>
      <c r="O172" s="110"/>
      <c r="P172" s="110"/>
      <c r="Q172" s="110"/>
      <c r="R172" s="110"/>
      <c r="S172" s="110"/>
      <c r="T172" s="110"/>
      <c r="U172" s="118"/>
      <c r="V172" s="118"/>
      <c r="W172" s="118"/>
      <c r="X172" s="118"/>
      <c r="Y172" s="118"/>
      <c r="Z172" s="118"/>
      <c r="AA172" s="118"/>
    </row>
    <row r="173" ht="12.75" hidden="1" customHeight="1">
      <c r="A173" s="116">
        <v>44027.0</v>
      </c>
      <c r="B173" s="117">
        <v>219799.45</v>
      </c>
      <c r="C173" s="113">
        <v>1074.59</v>
      </c>
      <c r="D173" s="109">
        <f t="shared" si="1"/>
        <v>9.745874586</v>
      </c>
      <c r="E173" s="110">
        <f t="shared" si="7"/>
        <v>0.01379389268</v>
      </c>
      <c r="F173" s="111">
        <f t="shared" si="3"/>
        <v>0.01379389268</v>
      </c>
      <c r="G173" s="115">
        <f t="shared" si="4"/>
        <v>4.965801365</v>
      </c>
      <c r="H173" s="113">
        <f t="shared" si="5"/>
        <v>1074.587459</v>
      </c>
      <c r="I173" s="113">
        <f t="shared" si="6"/>
        <v>0</v>
      </c>
      <c r="J173" s="113"/>
      <c r="K173" s="114"/>
      <c r="L173" s="114"/>
      <c r="M173" s="110"/>
      <c r="N173" s="110"/>
      <c r="O173" s="110"/>
      <c r="P173" s="110"/>
      <c r="Q173" s="110"/>
      <c r="R173" s="110"/>
      <c r="S173" s="110"/>
      <c r="T173" s="110"/>
      <c r="U173" s="118"/>
      <c r="V173" s="118"/>
      <c r="W173" s="118"/>
      <c r="X173" s="118"/>
      <c r="Y173" s="118"/>
      <c r="Z173" s="118"/>
      <c r="AA173" s="118"/>
    </row>
    <row r="174" ht="12.75" hidden="1" customHeight="1">
      <c r="A174" s="116">
        <v>44028.0</v>
      </c>
      <c r="B174" s="117">
        <v>220983.83</v>
      </c>
      <c r="C174" s="113">
        <v>1080.38</v>
      </c>
      <c r="D174" s="109">
        <f t="shared" si="1"/>
        <v>9.803778275</v>
      </c>
      <c r="E174" s="110">
        <f t="shared" si="7"/>
        <v>0.005834940665</v>
      </c>
      <c r="F174" s="111">
        <f t="shared" si="3"/>
        <v>0.005834940665</v>
      </c>
      <c r="G174" s="115">
        <f t="shared" si="4"/>
        <v>2.100578639</v>
      </c>
      <c r="H174" s="113">
        <f t="shared" si="5"/>
        <v>1080.377827</v>
      </c>
      <c r="I174" s="113">
        <f t="shared" si="6"/>
        <v>0</v>
      </c>
      <c r="J174" s="113"/>
      <c r="K174" s="114"/>
      <c r="L174" s="114"/>
      <c r="M174" s="110"/>
      <c r="N174" s="110"/>
      <c r="O174" s="110"/>
      <c r="P174" s="110"/>
      <c r="Q174" s="110"/>
      <c r="R174" s="110"/>
      <c r="S174" s="110"/>
      <c r="T174" s="110"/>
      <c r="U174" s="118"/>
      <c r="V174" s="118"/>
      <c r="W174" s="118"/>
      <c r="X174" s="118"/>
      <c r="Y174" s="118"/>
      <c r="Z174" s="118"/>
      <c r="AA174" s="118"/>
    </row>
    <row r="175" ht="12.75" hidden="1" customHeight="1">
      <c r="A175" s="116">
        <v>44029.0</v>
      </c>
      <c r="B175" s="117">
        <v>223823.82</v>
      </c>
      <c r="C175" s="113">
        <v>1094.26</v>
      </c>
      <c r="D175" s="109">
        <f t="shared" si="1"/>
        <v>9.942623828</v>
      </c>
      <c r="E175" s="110">
        <f t="shared" si="7"/>
        <v>0.01329748586</v>
      </c>
      <c r="F175" s="111">
        <f t="shared" si="3"/>
        <v>0.01329748586</v>
      </c>
      <c r="G175" s="115">
        <f t="shared" si="4"/>
        <v>4.787094911</v>
      </c>
      <c r="H175" s="113">
        <f t="shared" si="5"/>
        <v>1094.262383</v>
      </c>
      <c r="I175" s="113">
        <f t="shared" si="6"/>
        <v>0</v>
      </c>
      <c r="J175" s="113"/>
      <c r="K175" s="114"/>
      <c r="L175" s="114"/>
      <c r="M175" s="110"/>
      <c r="N175" s="110"/>
      <c r="O175" s="110"/>
      <c r="P175" s="110"/>
      <c r="Q175" s="110"/>
      <c r="R175" s="110"/>
      <c r="S175" s="110"/>
      <c r="T175" s="110"/>
      <c r="U175" s="118"/>
      <c r="V175" s="118"/>
      <c r="W175" s="118"/>
      <c r="X175" s="118"/>
      <c r="Y175" s="118"/>
      <c r="Z175" s="118"/>
      <c r="AA175" s="118"/>
    </row>
    <row r="176" ht="12.75" hidden="1" customHeight="1">
      <c r="A176" s="116">
        <v>44032.0</v>
      </c>
      <c r="B176" s="117">
        <v>226660.25</v>
      </c>
      <c r="C176" s="113">
        <v>1108.13</v>
      </c>
      <c r="D176" s="109">
        <f t="shared" si="1"/>
        <v>10.08129534</v>
      </c>
      <c r="E176" s="110">
        <f t="shared" si="7"/>
        <v>0.01312531046</v>
      </c>
      <c r="F176" s="111">
        <f t="shared" si="3"/>
        <v>0.01312531046</v>
      </c>
      <c r="G176" s="115">
        <f t="shared" si="4"/>
        <v>4.725111765</v>
      </c>
      <c r="H176" s="113">
        <f t="shared" si="5"/>
        <v>1108.129534</v>
      </c>
      <c r="I176" s="113">
        <f t="shared" si="6"/>
        <v>0</v>
      </c>
      <c r="J176" s="113"/>
      <c r="K176" s="114"/>
      <c r="L176" s="114"/>
      <c r="M176" s="110"/>
      <c r="N176" s="110"/>
      <c r="O176" s="110"/>
      <c r="P176" s="110"/>
      <c r="Q176" s="110"/>
      <c r="R176" s="110"/>
      <c r="S176" s="110"/>
      <c r="T176" s="110"/>
      <c r="U176" s="118"/>
      <c r="V176" s="118"/>
      <c r="W176" s="118"/>
      <c r="X176" s="118"/>
      <c r="Y176" s="118"/>
      <c r="Z176" s="118"/>
      <c r="AA176" s="118"/>
    </row>
    <row r="177" ht="12.75" hidden="1" customHeight="1">
      <c r="A177" s="116">
        <v>44033.0</v>
      </c>
      <c r="B177" s="117">
        <v>228860.14</v>
      </c>
      <c r="C177" s="113">
        <v>1118.88</v>
      </c>
      <c r="D177" s="109">
        <f t="shared" si="1"/>
        <v>10.18884675</v>
      </c>
      <c r="E177" s="110">
        <f t="shared" si="7"/>
        <v>0.01014978387</v>
      </c>
      <c r="F177" s="111">
        <f t="shared" si="3"/>
        <v>0.01014978387</v>
      </c>
      <c r="G177" s="115">
        <f t="shared" si="4"/>
        <v>3.653922193</v>
      </c>
      <c r="H177" s="113">
        <f t="shared" si="5"/>
        <v>1118.884675</v>
      </c>
      <c r="I177" s="113">
        <f t="shared" si="6"/>
        <v>0</v>
      </c>
      <c r="J177" s="113"/>
      <c r="K177" s="114"/>
      <c r="L177" s="114"/>
      <c r="M177" s="110"/>
      <c r="N177" s="110"/>
      <c r="O177" s="110"/>
      <c r="P177" s="110"/>
      <c r="Q177" s="110"/>
      <c r="R177" s="110"/>
      <c r="S177" s="110"/>
      <c r="T177" s="110"/>
      <c r="U177" s="118"/>
      <c r="V177" s="118"/>
      <c r="W177" s="118"/>
      <c r="X177" s="118"/>
      <c r="Y177" s="118"/>
      <c r="Z177" s="118"/>
      <c r="AA177" s="118"/>
    </row>
    <row r="178" ht="12.75" hidden="1" customHeight="1">
      <c r="A178" s="116">
        <v>44034.0</v>
      </c>
      <c r="B178" s="117">
        <v>231749.7</v>
      </c>
      <c r="C178" s="113">
        <v>1133.01</v>
      </c>
      <c r="D178" s="109">
        <f t="shared" si="1"/>
        <v>10.33011576</v>
      </c>
      <c r="E178" s="110">
        <f t="shared" si="7"/>
        <v>0.01307875733</v>
      </c>
      <c r="F178" s="111">
        <f t="shared" si="3"/>
        <v>0.01307875733</v>
      </c>
      <c r="G178" s="115">
        <f t="shared" si="4"/>
        <v>4.708352638</v>
      </c>
      <c r="H178" s="113">
        <f t="shared" si="5"/>
        <v>1133.011576</v>
      </c>
      <c r="I178" s="113">
        <f t="shared" si="6"/>
        <v>0</v>
      </c>
      <c r="J178" s="113"/>
      <c r="K178" s="114"/>
      <c r="L178" s="114"/>
      <c r="M178" s="110"/>
      <c r="N178" s="110"/>
      <c r="O178" s="110"/>
      <c r="P178" s="110"/>
      <c r="Q178" s="110"/>
      <c r="R178" s="110"/>
      <c r="S178" s="110"/>
      <c r="T178" s="110"/>
      <c r="U178" s="118"/>
      <c r="V178" s="118"/>
      <c r="W178" s="118"/>
      <c r="X178" s="118"/>
      <c r="Y178" s="118"/>
      <c r="Z178" s="118"/>
      <c r="AA178" s="118"/>
    </row>
    <row r="179" ht="12.75" hidden="1" customHeight="1">
      <c r="A179" s="116">
        <v>44035.0</v>
      </c>
      <c r="B179" s="117">
        <v>237210.19</v>
      </c>
      <c r="C179" s="113">
        <v>1159.71</v>
      </c>
      <c r="D179" s="109">
        <f t="shared" si="1"/>
        <v>10.59707612</v>
      </c>
      <c r="E179" s="110">
        <f t="shared" si="7"/>
        <v>0.02402046466</v>
      </c>
      <c r="F179" s="111">
        <f t="shared" si="3"/>
        <v>0.02402046466</v>
      </c>
      <c r="G179" s="115">
        <f t="shared" si="4"/>
        <v>8.647367278</v>
      </c>
      <c r="H179" s="113">
        <f t="shared" si="5"/>
        <v>1159.707612</v>
      </c>
      <c r="I179" s="113">
        <f t="shared" si="6"/>
        <v>0</v>
      </c>
      <c r="J179" s="113"/>
      <c r="K179" s="114"/>
      <c r="L179" s="114"/>
      <c r="M179" s="110"/>
      <c r="N179" s="110"/>
      <c r="O179" s="110"/>
      <c r="P179" s="110"/>
      <c r="Q179" s="110"/>
      <c r="R179" s="110"/>
      <c r="S179" s="110"/>
      <c r="T179" s="110"/>
      <c r="U179" s="118"/>
      <c r="V179" s="118"/>
      <c r="W179" s="118"/>
      <c r="X179" s="118"/>
      <c r="Y179" s="118"/>
      <c r="Z179" s="118"/>
      <c r="AA179" s="118"/>
    </row>
    <row r="180" ht="12.75" hidden="1" customHeight="1">
      <c r="A180" s="116">
        <v>44039.0</v>
      </c>
      <c r="B180" s="117">
        <v>241970.78</v>
      </c>
      <c r="C180" s="113">
        <v>1182.98</v>
      </c>
      <c r="D180" s="109">
        <f t="shared" si="1"/>
        <v>10.82981875</v>
      </c>
      <c r="E180" s="110">
        <f t="shared" si="7"/>
        <v>0.02051872355</v>
      </c>
      <c r="F180" s="111">
        <f t="shared" si="3"/>
        <v>0.02051872355</v>
      </c>
      <c r="G180" s="115">
        <f t="shared" si="4"/>
        <v>7.386740478</v>
      </c>
      <c r="H180" s="113">
        <f t="shared" si="5"/>
        <v>1182.981875</v>
      </c>
      <c r="I180" s="113">
        <f t="shared" si="6"/>
        <v>0</v>
      </c>
      <c r="J180" s="113"/>
      <c r="K180" s="114"/>
      <c r="L180" s="114"/>
      <c r="M180" s="110"/>
      <c r="N180" s="110"/>
      <c r="O180" s="110"/>
      <c r="P180" s="110"/>
      <c r="Q180" s="110"/>
      <c r="R180" s="110"/>
      <c r="S180" s="110"/>
      <c r="T180" s="110"/>
      <c r="U180" s="118"/>
      <c r="V180" s="118"/>
      <c r="W180" s="118"/>
      <c r="X180" s="118"/>
      <c r="Y180" s="118"/>
      <c r="Z180" s="118"/>
      <c r="AA180" s="118"/>
    </row>
    <row r="181" ht="12.75" hidden="1" customHeight="1">
      <c r="A181" s="116">
        <v>44040.0</v>
      </c>
      <c r="B181" s="117">
        <v>245056.04</v>
      </c>
      <c r="C181" s="113">
        <v>1198.07</v>
      </c>
      <c r="D181" s="109">
        <f t="shared" si="1"/>
        <v>10.98065542</v>
      </c>
      <c r="E181" s="110">
        <f t="shared" si="7"/>
        <v>0.01320603523</v>
      </c>
      <c r="F181" s="111">
        <f t="shared" si="3"/>
        <v>0.01320603523</v>
      </c>
      <c r="G181" s="115">
        <f t="shared" si="4"/>
        <v>4.754172683</v>
      </c>
      <c r="H181" s="113">
        <f t="shared" si="5"/>
        <v>1198.065542</v>
      </c>
      <c r="I181" s="113">
        <f t="shared" si="6"/>
        <v>0</v>
      </c>
      <c r="J181" s="113"/>
      <c r="K181" s="114"/>
      <c r="L181" s="114"/>
      <c r="M181" s="110"/>
      <c r="N181" s="110"/>
      <c r="O181" s="110"/>
      <c r="P181" s="110"/>
      <c r="Q181" s="110"/>
      <c r="R181" s="110"/>
      <c r="S181" s="110"/>
      <c r="T181" s="110"/>
      <c r="U181" s="118"/>
      <c r="V181" s="118"/>
      <c r="W181" s="118"/>
      <c r="X181" s="118"/>
      <c r="Y181" s="118"/>
      <c r="Z181" s="118"/>
      <c r="AA181" s="118"/>
    </row>
    <row r="182" ht="12.75" hidden="1" customHeight="1">
      <c r="A182" s="116">
        <v>44041.0</v>
      </c>
      <c r="B182" s="117">
        <v>249580.48</v>
      </c>
      <c r="C182" s="113">
        <v>1220.19</v>
      </c>
      <c r="D182" s="109">
        <f t="shared" si="1"/>
        <v>11.20185281</v>
      </c>
      <c r="E182" s="110">
        <f t="shared" si="7"/>
        <v>0.01891567827</v>
      </c>
      <c r="F182" s="111">
        <f t="shared" si="3"/>
        <v>0.01891567827</v>
      </c>
      <c r="G182" s="115">
        <f t="shared" si="4"/>
        <v>6.809644178</v>
      </c>
      <c r="H182" s="113">
        <f t="shared" si="5"/>
        <v>1220.185281</v>
      </c>
      <c r="I182" s="113">
        <f t="shared" si="6"/>
        <v>0</v>
      </c>
      <c r="J182" s="113"/>
      <c r="K182" s="114"/>
      <c r="L182" s="114"/>
      <c r="M182" s="110"/>
      <c r="N182" s="110"/>
      <c r="O182" s="110"/>
      <c r="P182" s="110"/>
      <c r="Q182" s="110"/>
      <c r="R182" s="110"/>
      <c r="S182" s="110"/>
      <c r="T182" s="110"/>
      <c r="U182" s="118"/>
      <c r="V182" s="118"/>
      <c r="W182" s="118"/>
      <c r="X182" s="118"/>
      <c r="Y182" s="118"/>
      <c r="Z182" s="118"/>
      <c r="AA182" s="118"/>
    </row>
    <row r="183" ht="12.75" hidden="1" customHeight="1">
      <c r="A183" s="116">
        <v>44042.0</v>
      </c>
      <c r="B183" s="117">
        <v>249681.55</v>
      </c>
      <c r="C183" s="113">
        <v>1220.68</v>
      </c>
      <c r="D183" s="109">
        <f t="shared" si="1"/>
        <v>11.20679407</v>
      </c>
      <c r="E183" s="110">
        <f t="shared" si="7"/>
        <v>0.0008461997266</v>
      </c>
      <c r="F183" s="111">
        <f t="shared" si="3"/>
        <v>0.0008461997266</v>
      </c>
      <c r="G183" s="115">
        <f t="shared" si="4"/>
        <v>0.3046319016</v>
      </c>
      <c r="H183" s="113">
        <f t="shared" si="5"/>
        <v>1220.679407</v>
      </c>
      <c r="I183" s="113">
        <f t="shared" si="6"/>
        <v>0</v>
      </c>
      <c r="J183" s="113"/>
      <c r="K183" s="114"/>
      <c r="L183" s="114"/>
      <c r="M183" s="110"/>
      <c r="N183" s="110"/>
      <c r="O183" s="110"/>
      <c r="P183" s="110"/>
      <c r="Q183" s="110"/>
      <c r="R183" s="110"/>
      <c r="S183" s="110"/>
      <c r="T183" s="110"/>
      <c r="U183" s="118"/>
      <c r="V183" s="118"/>
      <c r="W183" s="118"/>
      <c r="X183" s="118"/>
      <c r="Y183" s="118"/>
      <c r="Z183" s="118"/>
      <c r="AA183" s="118"/>
    </row>
    <row r="184" ht="12.75" hidden="1" customHeight="1">
      <c r="A184" s="116">
        <v>44043.0</v>
      </c>
      <c r="B184" s="117">
        <v>258364.81</v>
      </c>
      <c r="C184" s="113">
        <v>1263.13</v>
      </c>
      <c r="D184" s="109">
        <f t="shared" si="1"/>
        <v>11.63131389</v>
      </c>
      <c r="E184" s="110">
        <f t="shared" si="7"/>
        <v>0.0352355991</v>
      </c>
      <c r="F184" s="111">
        <f t="shared" si="3"/>
        <v>0.0352355991</v>
      </c>
      <c r="G184" s="115">
        <f t="shared" si="4"/>
        <v>12.68481568</v>
      </c>
      <c r="H184" s="113">
        <f t="shared" si="5"/>
        <v>1263.131389</v>
      </c>
      <c r="I184" s="113">
        <f t="shared" si="6"/>
        <v>0</v>
      </c>
      <c r="J184" s="113"/>
      <c r="K184" s="114"/>
      <c r="L184" s="114"/>
      <c r="M184" s="110"/>
      <c r="N184" s="110"/>
      <c r="O184" s="110"/>
      <c r="P184" s="110"/>
      <c r="Q184" s="110"/>
      <c r="R184" s="110"/>
      <c r="S184" s="110"/>
      <c r="T184" s="110"/>
      <c r="U184" s="118"/>
      <c r="V184" s="118"/>
      <c r="W184" s="118"/>
      <c r="X184" s="118"/>
      <c r="Y184" s="118"/>
      <c r="Z184" s="118"/>
      <c r="AA184" s="118"/>
    </row>
    <row r="185" ht="12.75" hidden="1" customHeight="1">
      <c r="A185" s="116">
        <v>44046.0</v>
      </c>
      <c r="B185" s="117">
        <v>259096.09</v>
      </c>
      <c r="C185" s="113">
        <v>1266.71</v>
      </c>
      <c r="D185" s="109">
        <f t="shared" si="1"/>
        <v>11.66706577</v>
      </c>
      <c r="E185" s="110">
        <f t="shared" si="7"/>
        <v>0.003279933358</v>
      </c>
      <c r="F185" s="111">
        <f t="shared" si="3"/>
        <v>0.003279933358</v>
      </c>
      <c r="G185" s="115">
        <f t="shared" si="4"/>
        <v>1.180776009</v>
      </c>
      <c r="H185" s="113">
        <f t="shared" si="5"/>
        <v>1266.706577</v>
      </c>
      <c r="I185" s="113">
        <f t="shared" si="6"/>
        <v>0</v>
      </c>
      <c r="J185" s="113"/>
      <c r="K185" s="114"/>
      <c r="L185" s="114"/>
      <c r="M185" s="110"/>
      <c r="N185" s="110"/>
      <c r="O185" s="110"/>
      <c r="P185" s="110"/>
      <c r="Q185" s="110"/>
      <c r="R185" s="110"/>
      <c r="S185" s="110"/>
      <c r="T185" s="110"/>
      <c r="U185" s="118"/>
      <c r="V185" s="118"/>
      <c r="W185" s="118"/>
      <c r="X185" s="118"/>
      <c r="Y185" s="118"/>
      <c r="Z185" s="118"/>
      <c r="AA185" s="118"/>
    </row>
    <row r="186" ht="12.75" hidden="1" customHeight="1">
      <c r="A186" s="116">
        <v>44047.0</v>
      </c>
      <c r="B186" s="117">
        <v>262561.24</v>
      </c>
      <c r="C186" s="113">
        <v>1283.65</v>
      </c>
      <c r="D186" s="109">
        <f t="shared" si="1"/>
        <v>11.83647505</v>
      </c>
      <c r="E186" s="110">
        <f t="shared" si="7"/>
        <v>0.01382361481</v>
      </c>
      <c r="F186" s="111">
        <f t="shared" si="3"/>
        <v>0.01382361481</v>
      </c>
      <c r="G186" s="115">
        <f t="shared" si="4"/>
        <v>4.97650133</v>
      </c>
      <c r="H186" s="113">
        <f t="shared" si="5"/>
        <v>1283.647505</v>
      </c>
      <c r="I186" s="113">
        <f t="shared" si="6"/>
        <v>0</v>
      </c>
      <c r="J186" s="113"/>
      <c r="K186" s="114"/>
      <c r="L186" s="114"/>
      <c r="M186" s="110"/>
      <c r="N186" s="110"/>
      <c r="O186" s="110"/>
      <c r="P186" s="110"/>
      <c r="Q186" s="110"/>
      <c r="R186" s="110"/>
      <c r="S186" s="110"/>
      <c r="T186" s="110"/>
      <c r="U186" s="118"/>
      <c r="V186" s="118"/>
      <c r="W186" s="118"/>
      <c r="X186" s="118"/>
      <c r="Y186" s="118"/>
      <c r="Z186" s="118"/>
      <c r="AA186" s="118"/>
    </row>
    <row r="187" ht="12.75" hidden="1" customHeight="1">
      <c r="A187" s="116">
        <v>44048.0</v>
      </c>
      <c r="B187" s="117">
        <v>263070.17</v>
      </c>
      <c r="C187" s="113">
        <v>1286.14</v>
      </c>
      <c r="D187" s="109">
        <f t="shared" si="1"/>
        <v>11.86135636</v>
      </c>
      <c r="E187" s="110">
        <f t="shared" si="7"/>
        <v>0.002385087662</v>
      </c>
      <c r="F187" s="111">
        <f t="shared" si="3"/>
        <v>0.002385087662</v>
      </c>
      <c r="G187" s="115">
        <f t="shared" si="4"/>
        <v>0.8586315584</v>
      </c>
      <c r="H187" s="113">
        <f t="shared" si="5"/>
        <v>1286.135636</v>
      </c>
      <c r="I187" s="113">
        <f t="shared" si="6"/>
        <v>0</v>
      </c>
      <c r="J187" s="113"/>
      <c r="K187" s="114"/>
      <c r="L187" s="114"/>
      <c r="M187" s="110"/>
      <c r="N187" s="110"/>
      <c r="O187" s="110"/>
      <c r="P187" s="110"/>
      <c r="Q187" s="110"/>
      <c r="R187" s="110"/>
      <c r="S187" s="110"/>
      <c r="T187" s="110"/>
      <c r="U187" s="118"/>
      <c r="V187" s="118"/>
      <c r="W187" s="118"/>
      <c r="X187" s="118"/>
      <c r="Y187" s="118"/>
      <c r="Z187" s="118"/>
      <c r="AA187" s="118"/>
    </row>
    <row r="188" ht="12.75" hidden="1" customHeight="1">
      <c r="A188" s="116">
        <v>44049.0</v>
      </c>
      <c r="B188" s="117">
        <v>265567.91</v>
      </c>
      <c r="C188" s="113">
        <v>1298.49</v>
      </c>
      <c r="D188" s="109">
        <f t="shared" si="1"/>
        <v>11.9834695</v>
      </c>
      <c r="E188" s="110">
        <f t="shared" si="7"/>
        <v>0.01005108827</v>
      </c>
      <c r="F188" s="111">
        <f t="shared" si="3"/>
        <v>0.01005108827</v>
      </c>
      <c r="G188" s="115">
        <f t="shared" si="4"/>
        <v>3.618391777</v>
      </c>
      <c r="H188" s="113">
        <f t="shared" si="5"/>
        <v>1298.34695</v>
      </c>
      <c r="I188" s="113">
        <f t="shared" si="6"/>
        <v>-0.14</v>
      </c>
      <c r="J188" s="113"/>
      <c r="K188" s="114"/>
      <c r="L188" s="114"/>
      <c r="M188" s="110"/>
      <c r="N188" s="110"/>
      <c r="O188" s="110"/>
      <c r="P188" s="110"/>
      <c r="Q188" s="110"/>
      <c r="R188" s="110"/>
      <c r="S188" s="110"/>
      <c r="T188" s="110"/>
      <c r="U188" s="118"/>
      <c r="V188" s="118"/>
      <c r="W188" s="118"/>
      <c r="X188" s="118"/>
      <c r="Y188" s="118"/>
      <c r="Z188" s="118"/>
      <c r="AA188" s="118"/>
    </row>
    <row r="189" ht="12.75" hidden="1" customHeight="1">
      <c r="A189" s="116">
        <v>44050.0</v>
      </c>
      <c r="B189" s="117">
        <v>271032.22</v>
      </c>
      <c r="C189" s="113">
        <v>1325.06</v>
      </c>
      <c r="D189" s="109">
        <f t="shared" si="1"/>
        <v>12.25061662</v>
      </c>
      <c r="E189" s="110">
        <f t="shared" si="7"/>
        <v>0.02091576797</v>
      </c>
      <c r="F189" s="111">
        <f t="shared" si="3"/>
        <v>0.02091576797</v>
      </c>
      <c r="G189" s="115">
        <f t="shared" si="4"/>
        <v>7.52967647</v>
      </c>
      <c r="H189" s="113">
        <f t="shared" si="5"/>
        <v>1325.061662</v>
      </c>
      <c r="I189" s="113">
        <f t="shared" si="6"/>
        <v>0</v>
      </c>
      <c r="J189" s="113"/>
      <c r="K189" s="114"/>
      <c r="L189" s="114"/>
      <c r="M189" s="110"/>
      <c r="N189" s="110"/>
      <c r="O189" s="110"/>
      <c r="P189" s="110"/>
      <c r="Q189" s="110"/>
      <c r="R189" s="110"/>
      <c r="S189" s="110"/>
      <c r="T189" s="110"/>
      <c r="U189" s="118"/>
      <c r="V189" s="118"/>
      <c r="W189" s="118"/>
      <c r="X189" s="118"/>
      <c r="Y189" s="118"/>
      <c r="Z189" s="118"/>
      <c r="AA189" s="118"/>
    </row>
    <row r="190" ht="12.75" hidden="1" customHeight="1">
      <c r="A190" s="116">
        <v>44053.0</v>
      </c>
      <c r="B190" s="117">
        <v>278038.65</v>
      </c>
      <c r="C190" s="113">
        <v>1359.32</v>
      </c>
      <c r="D190" s="109">
        <f t="shared" si="1"/>
        <v>12.59315714</v>
      </c>
      <c r="E190" s="110">
        <f t="shared" si="7"/>
        <v>0.02631136871</v>
      </c>
      <c r="F190" s="111">
        <f t="shared" si="3"/>
        <v>0.02631136871</v>
      </c>
      <c r="G190" s="115">
        <f t="shared" si="4"/>
        <v>9.472092735</v>
      </c>
      <c r="H190" s="113">
        <f t="shared" si="5"/>
        <v>1359.315714</v>
      </c>
      <c r="I190" s="113">
        <f t="shared" si="6"/>
        <v>0</v>
      </c>
      <c r="J190" s="113"/>
      <c r="K190" s="114"/>
      <c r="L190" s="114"/>
      <c r="M190" s="110"/>
      <c r="N190" s="110"/>
      <c r="O190" s="110"/>
      <c r="P190" s="110"/>
      <c r="Q190" s="110"/>
      <c r="R190" s="110"/>
      <c r="S190" s="110"/>
      <c r="T190" s="110"/>
      <c r="U190" s="118"/>
      <c r="V190" s="118"/>
      <c r="W190" s="118"/>
      <c r="X190" s="118"/>
      <c r="Y190" s="118"/>
      <c r="Z190" s="118"/>
      <c r="AA190" s="118"/>
    </row>
    <row r="191" ht="12.75" hidden="1" customHeight="1">
      <c r="A191" s="116">
        <v>44054.0</v>
      </c>
      <c r="B191" s="117">
        <v>284601.27</v>
      </c>
      <c r="C191" s="113">
        <v>1391.4</v>
      </c>
      <c r="D191" s="109">
        <f t="shared" si="1"/>
        <v>12.91400003</v>
      </c>
      <c r="E191" s="110">
        <f t="shared" si="7"/>
        <v>0.02405496866</v>
      </c>
      <c r="F191" s="111">
        <f t="shared" si="3"/>
        <v>0.02405496866</v>
      </c>
      <c r="G191" s="115">
        <f t="shared" si="4"/>
        <v>8.659788718</v>
      </c>
      <c r="H191" s="113">
        <f t="shared" si="5"/>
        <v>1391.400003</v>
      </c>
      <c r="I191" s="113">
        <f t="shared" si="6"/>
        <v>0</v>
      </c>
      <c r="J191" s="113"/>
      <c r="K191" s="114"/>
      <c r="L191" s="114"/>
      <c r="M191" s="110"/>
      <c r="N191" s="110"/>
      <c r="O191" s="110"/>
      <c r="P191" s="110"/>
      <c r="Q191" s="110"/>
      <c r="R191" s="110"/>
      <c r="S191" s="110"/>
      <c r="T191" s="110"/>
      <c r="U191" s="118"/>
      <c r="V191" s="118"/>
      <c r="W191" s="118"/>
      <c r="X191" s="118"/>
      <c r="Y191" s="118"/>
      <c r="Z191" s="118"/>
      <c r="AA191" s="118"/>
    </row>
    <row r="192" ht="12.75" hidden="1" customHeight="1">
      <c r="A192" s="116">
        <v>44055.0</v>
      </c>
      <c r="B192" s="117">
        <v>284125.31</v>
      </c>
      <c r="C192" s="113">
        <v>1389.0730608854562</v>
      </c>
      <c r="D192" s="109">
        <f t="shared" si="1"/>
        <v>12.89073061</v>
      </c>
      <c r="E192" s="110">
        <f t="shared" si="7"/>
        <v>-0.001228671345</v>
      </c>
      <c r="F192" s="111">
        <f t="shared" si="3"/>
        <v>-0.001228671345</v>
      </c>
      <c r="G192" s="115">
        <f t="shared" si="4"/>
        <v>-0.4423216843</v>
      </c>
      <c r="H192" s="113">
        <f t="shared" si="5"/>
        <v>1389.073061</v>
      </c>
      <c r="I192" s="113">
        <f t="shared" si="6"/>
        <v>-0.003060885456</v>
      </c>
      <c r="J192" s="113"/>
      <c r="K192" s="114"/>
      <c r="L192" s="114"/>
      <c r="M192" s="110"/>
      <c r="N192" s="110"/>
      <c r="O192" s="110"/>
      <c r="P192" s="110"/>
      <c r="Q192" s="110"/>
      <c r="R192" s="110"/>
      <c r="S192" s="110"/>
      <c r="T192" s="110"/>
      <c r="U192" s="118"/>
      <c r="V192" s="118"/>
      <c r="W192" s="118"/>
      <c r="X192" s="118"/>
      <c r="Y192" s="118"/>
      <c r="Z192" s="118"/>
      <c r="AA192" s="118"/>
    </row>
    <row r="193" ht="12.75" hidden="1" customHeight="1">
      <c r="A193" s="116">
        <v>44056.0</v>
      </c>
      <c r="B193" s="117">
        <v>284003.02</v>
      </c>
      <c r="C193" s="113">
        <v>1388.48</v>
      </c>
      <c r="D193" s="109">
        <f t="shared" si="1"/>
        <v>12.88475192</v>
      </c>
      <c r="E193" s="110">
        <f t="shared" si="7"/>
        <v>0.00001730746744</v>
      </c>
      <c r="F193" s="111">
        <f t="shared" si="3"/>
        <v>0.00001730746744</v>
      </c>
      <c r="G193" s="115">
        <f t="shared" si="4"/>
        <v>0.006230688277</v>
      </c>
      <c r="H193" s="113">
        <f t="shared" si="5"/>
        <v>1388.475192</v>
      </c>
      <c r="I193" s="113">
        <f t="shared" si="6"/>
        <v>0</v>
      </c>
      <c r="J193" s="113"/>
      <c r="K193" s="114"/>
      <c r="L193" s="114"/>
      <c r="M193" s="110"/>
      <c r="N193" s="110"/>
      <c r="O193" s="110"/>
      <c r="P193" s="110"/>
      <c r="Q193" s="110"/>
      <c r="R193" s="110"/>
      <c r="S193" s="110"/>
      <c r="T193" s="110"/>
      <c r="U193" s="118"/>
      <c r="V193" s="118"/>
      <c r="W193" s="118"/>
      <c r="X193" s="118"/>
      <c r="Y193" s="118"/>
      <c r="Z193" s="118"/>
      <c r="AA193" s="118"/>
    </row>
    <row r="194" ht="12.75" hidden="1" customHeight="1">
      <c r="A194" s="116">
        <v>44057.0</v>
      </c>
      <c r="B194" s="117">
        <v>287367.73</v>
      </c>
      <c r="C194" s="113">
        <v>1404.93</v>
      </c>
      <c r="D194" s="109">
        <f t="shared" si="1"/>
        <v>13.04925074</v>
      </c>
      <c r="E194" s="110">
        <f t="shared" si="7"/>
        <v>0.0122971979</v>
      </c>
      <c r="F194" s="111">
        <f t="shared" si="3"/>
        <v>0.0122971979</v>
      </c>
      <c r="G194" s="115">
        <f t="shared" si="4"/>
        <v>4.426991242</v>
      </c>
      <c r="H194" s="113">
        <f t="shared" si="5"/>
        <v>1404.925074</v>
      </c>
      <c r="I194" s="113">
        <f t="shared" si="6"/>
        <v>0</v>
      </c>
      <c r="J194" s="113"/>
      <c r="K194" s="114"/>
      <c r="L194" s="114"/>
      <c r="M194" s="110"/>
      <c r="N194" s="110"/>
      <c r="O194" s="110"/>
      <c r="P194" s="110"/>
      <c r="Q194" s="110"/>
      <c r="R194" s="110"/>
      <c r="S194" s="110"/>
      <c r="T194" s="110"/>
      <c r="U194" s="118"/>
      <c r="V194" s="118"/>
      <c r="W194" s="118"/>
      <c r="X194" s="118"/>
      <c r="Y194" s="118"/>
      <c r="Z194" s="118"/>
      <c r="AA194" s="118"/>
    </row>
    <row r="195" ht="12.75" hidden="1" customHeight="1">
      <c r="A195" s="116">
        <v>44060.0</v>
      </c>
      <c r="B195" s="117">
        <v>294657.39</v>
      </c>
      <c r="C195" s="113">
        <v>1440.56</v>
      </c>
      <c r="D195" s="109">
        <f t="shared" si="1"/>
        <v>13.40563822</v>
      </c>
      <c r="E195" s="110">
        <f t="shared" si="7"/>
        <v>0.02581640999</v>
      </c>
      <c r="F195" s="111">
        <f t="shared" si="3"/>
        <v>0.02581640999</v>
      </c>
      <c r="G195" s="115">
        <f t="shared" si="4"/>
        <v>9.293907597</v>
      </c>
      <c r="H195" s="113">
        <f t="shared" si="5"/>
        <v>1440.563822</v>
      </c>
      <c r="I195" s="113">
        <f t="shared" si="6"/>
        <v>0</v>
      </c>
      <c r="J195" s="113"/>
      <c r="K195" s="114"/>
      <c r="L195" s="114"/>
      <c r="M195" s="110"/>
      <c r="N195" s="110"/>
      <c r="O195" s="110"/>
      <c r="P195" s="110"/>
      <c r="Q195" s="110"/>
      <c r="R195" s="110"/>
      <c r="S195" s="110"/>
      <c r="T195" s="110"/>
      <c r="U195" s="118"/>
      <c r="V195" s="118"/>
      <c r="W195" s="118"/>
      <c r="X195" s="118"/>
      <c r="Y195" s="118"/>
      <c r="Z195" s="118"/>
      <c r="AA195" s="118"/>
    </row>
    <row r="196" ht="12.75" hidden="1" customHeight="1">
      <c r="A196" s="116">
        <v>44061.0</v>
      </c>
      <c r="B196" s="117">
        <v>290276.44</v>
      </c>
      <c r="C196" s="113">
        <v>1419.15</v>
      </c>
      <c r="D196" s="109">
        <f t="shared" si="1"/>
        <v>13.19145598</v>
      </c>
      <c r="E196" s="110">
        <f t="shared" si="7"/>
        <v>-0.01442443679</v>
      </c>
      <c r="F196" s="111">
        <f t="shared" si="3"/>
        <v>-0.01442443679</v>
      </c>
      <c r="G196" s="115">
        <f t="shared" si="4"/>
        <v>-5.192797246</v>
      </c>
      <c r="H196" s="113">
        <f t="shared" si="5"/>
        <v>1419.145598</v>
      </c>
      <c r="I196" s="113">
        <f t="shared" si="6"/>
        <v>0</v>
      </c>
      <c r="J196" s="113"/>
      <c r="K196" s="114"/>
      <c r="L196" s="114"/>
      <c r="M196" s="110"/>
      <c r="N196" s="110"/>
      <c r="O196" s="110"/>
      <c r="P196" s="110"/>
      <c r="Q196" s="110"/>
      <c r="R196" s="110"/>
      <c r="S196" s="110"/>
      <c r="T196" s="110"/>
      <c r="U196" s="118"/>
      <c r="V196" s="118"/>
      <c r="W196" s="118"/>
      <c r="X196" s="118"/>
      <c r="Y196" s="118"/>
      <c r="Z196" s="118"/>
      <c r="AA196" s="118"/>
    </row>
    <row r="197" ht="12.75" hidden="1" customHeight="1">
      <c r="A197" s="116">
        <v>44062.0</v>
      </c>
      <c r="B197" s="117">
        <v>292528.13</v>
      </c>
      <c r="C197" s="113">
        <v>1430.15</v>
      </c>
      <c r="D197" s="109">
        <f t="shared" si="1"/>
        <v>13.30153987</v>
      </c>
      <c r="E197" s="110">
        <f t="shared" si="7"/>
        <v>0.008199008013</v>
      </c>
      <c r="F197" s="111">
        <f t="shared" si="3"/>
        <v>0.008199008013</v>
      </c>
      <c r="G197" s="115">
        <f t="shared" si="4"/>
        <v>2.951642885</v>
      </c>
      <c r="H197" s="113">
        <f t="shared" si="5"/>
        <v>1430.153987</v>
      </c>
      <c r="I197" s="113">
        <f t="shared" si="6"/>
        <v>0</v>
      </c>
      <c r="J197" s="113"/>
      <c r="K197" s="114"/>
      <c r="L197" s="114"/>
      <c r="M197" s="110"/>
      <c r="N197" s="110"/>
      <c r="O197" s="110"/>
      <c r="P197" s="110"/>
      <c r="Q197" s="110"/>
      <c r="R197" s="110"/>
      <c r="S197" s="110"/>
      <c r="T197" s="110"/>
      <c r="U197" s="118"/>
      <c r="V197" s="118"/>
      <c r="W197" s="118"/>
      <c r="X197" s="118"/>
      <c r="Y197" s="118"/>
      <c r="Z197" s="118"/>
      <c r="AA197" s="118"/>
    </row>
    <row r="198" ht="12.75" hidden="1" customHeight="1">
      <c r="A198" s="116">
        <v>44063.0</v>
      </c>
      <c r="B198" s="117">
        <v>296769.19</v>
      </c>
      <c r="C198" s="113">
        <v>1450.89</v>
      </c>
      <c r="D198" s="109">
        <f t="shared" si="1"/>
        <v>13.50888297</v>
      </c>
      <c r="E198" s="110">
        <f t="shared" si="7"/>
        <v>0.01495286508</v>
      </c>
      <c r="F198" s="111">
        <f t="shared" si="3"/>
        <v>0.01495286508</v>
      </c>
      <c r="G198" s="115">
        <f t="shared" si="4"/>
        <v>5.38303143</v>
      </c>
      <c r="H198" s="113">
        <f t="shared" si="5"/>
        <v>1450.888297</v>
      </c>
      <c r="I198" s="113">
        <f t="shared" si="6"/>
        <v>0</v>
      </c>
      <c r="J198" s="113"/>
      <c r="K198" s="114"/>
      <c r="L198" s="114"/>
      <c r="M198" s="110"/>
      <c r="N198" s="110"/>
      <c r="O198" s="110"/>
      <c r="P198" s="110"/>
      <c r="Q198" s="110"/>
      <c r="R198" s="110"/>
      <c r="S198" s="110"/>
      <c r="T198" s="110"/>
      <c r="U198" s="118"/>
      <c r="V198" s="118"/>
      <c r="W198" s="118"/>
      <c r="X198" s="118"/>
      <c r="Y198" s="118"/>
      <c r="Z198" s="118"/>
      <c r="AA198" s="118"/>
    </row>
    <row r="199" ht="12.75" hidden="1" customHeight="1">
      <c r="A199" s="116">
        <v>44064.0</v>
      </c>
      <c r="B199" s="117">
        <v>303538.0</v>
      </c>
      <c r="C199" s="113">
        <v>1483.98</v>
      </c>
      <c r="D199" s="109">
        <f t="shared" si="1"/>
        <v>13.83980638</v>
      </c>
      <c r="E199" s="110">
        <f t="shared" si="7"/>
        <v>0.02326127182</v>
      </c>
      <c r="F199" s="111">
        <f t="shared" si="3"/>
        <v>0.02326127182</v>
      </c>
      <c r="G199" s="115">
        <f t="shared" si="4"/>
        <v>8.374057854</v>
      </c>
      <c r="H199" s="113">
        <f t="shared" si="5"/>
        <v>1483.980638</v>
      </c>
      <c r="I199" s="113">
        <f t="shared" si="6"/>
        <v>0</v>
      </c>
      <c r="J199" s="113"/>
      <c r="K199" s="114"/>
      <c r="L199" s="114"/>
      <c r="M199" s="110"/>
      <c r="N199" s="110"/>
      <c r="O199" s="110"/>
      <c r="P199" s="110"/>
      <c r="Q199" s="110"/>
      <c r="R199" s="110"/>
      <c r="S199" s="110"/>
      <c r="T199" s="110"/>
      <c r="U199" s="118"/>
      <c r="V199" s="118"/>
      <c r="W199" s="118"/>
      <c r="X199" s="118"/>
      <c r="Y199" s="118"/>
      <c r="Z199" s="118"/>
      <c r="AA199" s="118"/>
    </row>
    <row r="200" ht="12.75" hidden="1" customHeight="1">
      <c r="A200" s="116">
        <v>44067.0</v>
      </c>
      <c r="B200" s="117">
        <v>305452.46</v>
      </c>
      <c r="C200" s="113">
        <v>1493.34</v>
      </c>
      <c r="D200" s="109">
        <f t="shared" si="1"/>
        <v>13.93340328</v>
      </c>
      <c r="E200" s="110">
        <f t="shared" si="7"/>
        <v>0.00675461035</v>
      </c>
      <c r="F200" s="111">
        <f t="shared" si="3"/>
        <v>0.00675461035</v>
      </c>
      <c r="G200" s="115">
        <f t="shared" si="4"/>
        <v>2.431659726</v>
      </c>
      <c r="H200" s="113">
        <f t="shared" si="5"/>
        <v>1493.340328</v>
      </c>
      <c r="I200" s="113">
        <f t="shared" si="6"/>
        <v>0</v>
      </c>
      <c r="J200" s="119">
        <v>3844790.0</v>
      </c>
      <c r="K200" s="120">
        <v>1.38</v>
      </c>
      <c r="L200" s="120">
        <v>2.0</v>
      </c>
      <c r="M200" s="121">
        <v>286510.09</v>
      </c>
      <c r="N200" s="121">
        <v>6403.0</v>
      </c>
      <c r="O200" s="110"/>
      <c r="P200" s="110"/>
      <c r="Q200" s="110"/>
      <c r="R200" s="110"/>
      <c r="S200" s="110"/>
      <c r="T200" s="110"/>
      <c r="U200" s="118"/>
      <c r="V200" s="118"/>
      <c r="W200" s="118"/>
      <c r="X200" s="118"/>
      <c r="Y200" s="118"/>
      <c r="Z200" s="118"/>
      <c r="AA200" s="118"/>
    </row>
    <row r="201" ht="12.75" hidden="1" customHeight="1">
      <c r="A201" s="116">
        <v>44068.0</v>
      </c>
      <c r="B201" s="117">
        <v>306257.25</v>
      </c>
      <c r="C201" s="113">
        <v>1497.28</v>
      </c>
      <c r="D201" s="109">
        <f t="shared" si="1"/>
        <v>13.97274902</v>
      </c>
      <c r="E201" s="110">
        <f t="shared" si="7"/>
        <v>0.003083998137</v>
      </c>
      <c r="F201" s="111">
        <f t="shared" si="3"/>
        <v>0.003083998137</v>
      </c>
      <c r="G201" s="115">
        <f t="shared" si="4"/>
        <v>1.110239329</v>
      </c>
      <c r="H201" s="113">
        <f t="shared" si="5"/>
        <v>1497.274902</v>
      </c>
      <c r="I201" s="113">
        <f t="shared" si="6"/>
        <v>-0.01</v>
      </c>
      <c r="J201" s="121">
        <v>2865368.0</v>
      </c>
      <c r="K201" s="122">
        <v>1.4</v>
      </c>
      <c r="L201" s="122">
        <v>2.5</v>
      </c>
      <c r="M201" s="121">
        <v>303831.18</v>
      </c>
      <c r="N201" s="121">
        <v>6411.0</v>
      </c>
      <c r="O201" s="110"/>
      <c r="P201" s="110"/>
      <c r="Q201" s="110"/>
      <c r="R201" s="110"/>
      <c r="S201" s="110"/>
      <c r="T201" s="110"/>
      <c r="U201" s="118"/>
      <c r="V201" s="118"/>
      <c r="W201" s="118"/>
      <c r="X201" s="118"/>
      <c r="Y201" s="118"/>
      <c r="Z201" s="118"/>
      <c r="AA201" s="118"/>
    </row>
    <row r="202" ht="12.75" hidden="1" customHeight="1">
      <c r="A202" s="116">
        <v>44069.0</v>
      </c>
      <c r="B202" s="117">
        <v>307991.14</v>
      </c>
      <c r="C202" s="113">
        <v>1505.75</v>
      </c>
      <c r="D202" s="109">
        <f t="shared" si="1"/>
        <v>14.05751795</v>
      </c>
      <c r="E202" s="110">
        <f t="shared" si="7"/>
        <v>0.00610388319</v>
      </c>
      <c r="F202" s="111">
        <f t="shared" si="3"/>
        <v>0.00610388319</v>
      </c>
      <c r="G202" s="115">
        <f t="shared" si="4"/>
        <v>2.197397948</v>
      </c>
      <c r="H202" s="113">
        <f t="shared" si="5"/>
        <v>1505.751795</v>
      </c>
      <c r="I202" s="113">
        <f t="shared" si="6"/>
        <v>0</v>
      </c>
      <c r="J202" s="119">
        <v>2847750.0</v>
      </c>
      <c r="K202" s="123">
        <v>1.5</v>
      </c>
      <c r="L202" s="123">
        <v>5.8</v>
      </c>
      <c r="M202" s="121">
        <v>306183.63</v>
      </c>
      <c r="N202" s="121">
        <v>6411.0</v>
      </c>
      <c r="O202" s="121">
        <v>11323.09</v>
      </c>
      <c r="P202" s="124">
        <v>1.18109</v>
      </c>
      <c r="Q202" s="110"/>
      <c r="R202" s="110"/>
      <c r="S202" s="110"/>
      <c r="T202" s="110"/>
      <c r="U202" s="118"/>
      <c r="V202" s="118"/>
      <c r="W202" s="118"/>
      <c r="X202" s="118"/>
      <c r="Y202" s="118"/>
      <c r="Z202" s="118"/>
      <c r="AA202" s="118"/>
    </row>
    <row r="203" ht="12.75" hidden="1" customHeight="1">
      <c r="A203" s="116">
        <v>44070.0</v>
      </c>
      <c r="B203" s="125">
        <v>312841.76</v>
      </c>
      <c r="C203" s="126">
        <v>1529.47</v>
      </c>
      <c r="D203" s="109">
        <f t="shared" si="1"/>
        <v>14.2946621</v>
      </c>
      <c r="E203" s="110">
        <f t="shared" si="7"/>
        <v>0.01620439279</v>
      </c>
      <c r="F203" s="111">
        <f t="shared" si="3"/>
        <v>0.01620439279</v>
      </c>
      <c r="G203" s="115">
        <f t="shared" si="4"/>
        <v>5.833581405</v>
      </c>
      <c r="H203" s="113">
        <f t="shared" si="5"/>
        <v>1529.46621</v>
      </c>
      <c r="I203" s="113">
        <f t="shared" si="6"/>
        <v>0</v>
      </c>
      <c r="J203" s="119">
        <v>3127624.0</v>
      </c>
      <c r="K203" s="123">
        <v>1.38</v>
      </c>
      <c r="L203" s="123">
        <v>6.0</v>
      </c>
      <c r="M203" s="121">
        <v>293339.66</v>
      </c>
      <c r="N203" s="121">
        <v>6400.0</v>
      </c>
      <c r="O203" s="121">
        <f>IFERROR(__xludf.DUMMYFUNCTION("GOOGLEFINANCE(""BTCUSD"")"),10600.5)</f>
        <v>10600.5</v>
      </c>
      <c r="P203" s="110">
        <f>IFERROR(__xludf.DUMMYFUNCTION("GOOGLEFINANCE(""EURUSD"")"),1.183677)</f>
        <v>1.183677</v>
      </c>
      <c r="Q203" s="110"/>
      <c r="R203" s="110"/>
      <c r="S203" s="110"/>
      <c r="T203" s="110"/>
      <c r="U203" s="118"/>
      <c r="V203" s="118"/>
      <c r="W203" s="118"/>
      <c r="X203" s="118"/>
      <c r="Y203" s="118"/>
      <c r="Z203" s="118"/>
      <c r="AA203" s="118"/>
    </row>
    <row r="204" ht="12.75" hidden="1" customHeight="1">
      <c r="A204" s="116">
        <v>44071.0</v>
      </c>
      <c r="B204" s="125">
        <v>316590.05</v>
      </c>
      <c r="C204" s="126">
        <v>1547.79</v>
      </c>
      <c r="D204" s="109">
        <f t="shared" si="1"/>
        <v>14.47791395</v>
      </c>
      <c r="E204" s="110">
        <f t="shared" si="7"/>
        <v>0.01242777346</v>
      </c>
      <c r="F204" s="111">
        <f t="shared" si="3"/>
        <v>0.01242777346</v>
      </c>
      <c r="G204" s="115">
        <f t="shared" si="4"/>
        <v>4.473998444</v>
      </c>
      <c r="H204" s="113">
        <f t="shared" si="5"/>
        <v>1547.791395</v>
      </c>
      <c r="I204" s="113">
        <f t="shared" si="6"/>
        <v>0</v>
      </c>
      <c r="J204" s="119">
        <v>3234679.0</v>
      </c>
      <c r="K204" s="123">
        <v>0.8</v>
      </c>
      <c r="L204" s="123">
        <v>3.5</v>
      </c>
      <c r="M204" s="121">
        <v>333367.75</v>
      </c>
      <c r="N204" s="121">
        <v>6401.0</v>
      </c>
      <c r="O204" s="121">
        <f>IFERROR(__xludf.DUMMYFUNCTION("GOOGLEFINANCE(""BTCUSD"")"),10600.5)</f>
        <v>10600.5</v>
      </c>
      <c r="P204" s="110">
        <f>IFERROR(__xludf.DUMMYFUNCTION("GOOGLEFINANCE(""EURUSD"")"),1.183677)</f>
        <v>1.183677</v>
      </c>
      <c r="Q204" s="110"/>
      <c r="R204" s="110"/>
      <c r="S204" s="110"/>
      <c r="T204" s="110"/>
      <c r="U204" s="118"/>
      <c r="V204" s="118"/>
      <c r="W204" s="118"/>
      <c r="X204" s="118"/>
      <c r="Y204" s="118"/>
      <c r="Z204" s="118"/>
      <c r="AA204" s="118"/>
    </row>
    <row r="205" ht="12.75" customHeight="1">
      <c r="A205" s="116">
        <v>44074.0</v>
      </c>
      <c r="B205" s="125">
        <v>324611.7</v>
      </c>
      <c r="C205" s="126">
        <v>1587.01</v>
      </c>
      <c r="D205" s="109">
        <f t="shared" si="1"/>
        <v>14.87008802</v>
      </c>
      <c r="E205" s="110">
        <f t="shared" si="7"/>
        <v>0.0257950612</v>
      </c>
      <c r="F205" s="111">
        <f t="shared" si="3"/>
        <v>0.0257950612</v>
      </c>
      <c r="G205" s="115">
        <f t="shared" si="4"/>
        <v>9.286222033</v>
      </c>
      <c r="H205" s="113">
        <f t="shared" si="5"/>
        <v>1587.008802</v>
      </c>
      <c r="I205" s="113">
        <f t="shared" si="6"/>
        <v>0</v>
      </c>
      <c r="J205" s="119">
        <v>4554905.0</v>
      </c>
      <c r="K205" s="127">
        <v>2.2</v>
      </c>
      <c r="L205" s="127">
        <v>4.6</v>
      </c>
      <c r="M205" s="128">
        <v>1144424.62</v>
      </c>
      <c r="N205" s="129">
        <v>6562.0</v>
      </c>
      <c r="O205" s="121">
        <f>IFERROR(__xludf.DUMMYFUNCTION("GOOGLEFINANCE(""BTCUSD"")"),10600.5)</f>
        <v>10600.5</v>
      </c>
      <c r="P205" s="110">
        <f>IFERROR(__xludf.DUMMYFUNCTION("GOOGLEFINANCE(""EURUSD"")"),1.183677)</f>
        <v>1.183677</v>
      </c>
      <c r="Q205" s="110"/>
      <c r="R205" s="110"/>
      <c r="S205" s="110"/>
      <c r="T205" s="110"/>
      <c r="U205" s="118"/>
      <c r="V205" s="118"/>
      <c r="W205" s="118"/>
      <c r="X205" s="118"/>
      <c r="Y205" s="118"/>
      <c r="Z205" s="118"/>
      <c r="AA205" s="118"/>
    </row>
    <row r="206" ht="12.75" customHeight="1">
      <c r="A206" s="130">
        <v>44075.0</v>
      </c>
      <c r="B206" s="125">
        <v>327748.89</v>
      </c>
      <c r="C206" s="126">
        <v>1602.35</v>
      </c>
      <c r="D206" s="109">
        <f t="shared" si="1"/>
        <v>15.02346351</v>
      </c>
      <c r="E206" s="110">
        <f t="shared" si="7"/>
        <v>0.01011471607</v>
      </c>
      <c r="F206" s="111">
        <f t="shared" si="3"/>
        <v>0.01011471607</v>
      </c>
      <c r="G206" s="115">
        <f t="shared" si="4"/>
        <v>3.641297786</v>
      </c>
      <c r="H206" s="113">
        <f t="shared" si="5"/>
        <v>1602.346351</v>
      </c>
      <c r="I206" s="113">
        <f t="shared" si="6"/>
        <v>0</v>
      </c>
      <c r="J206" s="126">
        <v>4213570.0</v>
      </c>
      <c r="K206" s="120">
        <v>1.38</v>
      </c>
      <c r="L206" s="120">
        <v>2.1</v>
      </c>
      <c r="M206" s="128">
        <v>638694.49</v>
      </c>
      <c r="N206" s="129">
        <v>6561.0</v>
      </c>
      <c r="O206" s="121">
        <f>IFERROR(__xludf.DUMMYFUNCTION("GOOGLEFINANCE(""BTCUSD"")"),10600.5)</f>
        <v>10600.5</v>
      </c>
      <c r="P206" s="110">
        <f>IFERROR(__xludf.DUMMYFUNCTION("GOOGLEFINANCE(""EURUSD"")"),1.183677)</f>
        <v>1.183677</v>
      </c>
      <c r="Q206" s="110"/>
      <c r="R206" s="110"/>
      <c r="S206" s="110"/>
      <c r="T206" s="110"/>
      <c r="U206" s="118"/>
      <c r="V206" s="118"/>
      <c r="W206" s="118"/>
      <c r="X206" s="118"/>
      <c r="Y206" s="118"/>
      <c r="Z206" s="118"/>
      <c r="AA206" s="118"/>
    </row>
    <row r="207" ht="12.75" customHeight="1">
      <c r="A207" s="130">
        <v>44076.0</v>
      </c>
      <c r="B207" s="125">
        <v>329553.3</v>
      </c>
      <c r="C207" s="126">
        <v>1611.17</v>
      </c>
      <c r="D207" s="109">
        <f t="shared" si="1"/>
        <v>15.11168013</v>
      </c>
      <c r="E207" s="110">
        <f t="shared" si="7"/>
        <v>0.005951306241</v>
      </c>
      <c r="F207" s="111">
        <f t="shared" si="3"/>
        <v>0.005951306241</v>
      </c>
      <c r="G207" s="115">
        <f t="shared" si="4"/>
        <v>2.142470247</v>
      </c>
      <c r="H207" s="113">
        <f t="shared" si="5"/>
        <v>1611.168013</v>
      </c>
      <c r="I207" s="113">
        <f t="shared" si="6"/>
        <v>0</v>
      </c>
      <c r="J207" s="126">
        <v>3651280.0</v>
      </c>
      <c r="K207" s="120">
        <v>3.5</v>
      </c>
      <c r="L207" s="120">
        <v>6.05</v>
      </c>
      <c r="M207" s="128">
        <v>435285.1</v>
      </c>
      <c r="N207" s="110"/>
      <c r="O207" s="121">
        <f>IFERROR(__xludf.DUMMYFUNCTION("GOOGLEFINANCE(""BTCUSD"")"),10600.5)</f>
        <v>10600.5</v>
      </c>
      <c r="P207" s="110">
        <f>IFERROR(__xludf.DUMMYFUNCTION("GOOGLEFINANCE(""EURUSD"")"),1.183677)</f>
        <v>1.183677</v>
      </c>
      <c r="Q207" s="110"/>
      <c r="R207" s="110"/>
      <c r="S207" s="110"/>
      <c r="T207" s="110"/>
      <c r="U207" s="118"/>
      <c r="V207" s="118"/>
      <c r="W207" s="118"/>
      <c r="X207" s="118"/>
      <c r="Y207" s="118"/>
      <c r="Z207" s="118"/>
      <c r="AA207" s="118"/>
    </row>
    <row r="208" ht="12.75" customHeight="1">
      <c r="A208" s="130">
        <v>44077.0</v>
      </c>
      <c r="B208" s="125">
        <v>335021.06</v>
      </c>
      <c r="C208" s="126">
        <v>1637.9</v>
      </c>
      <c r="D208" s="109">
        <f t="shared" si="1"/>
        <v>15.37899592</v>
      </c>
      <c r="E208" s="110">
        <f t="shared" si="7"/>
        <v>0.01704224604</v>
      </c>
      <c r="F208" s="111">
        <f t="shared" si="3"/>
        <v>0.01704224604</v>
      </c>
      <c r="G208" s="115">
        <f t="shared" si="4"/>
        <v>6.135208575</v>
      </c>
      <c r="H208" s="113">
        <f t="shared" si="5"/>
        <v>1637.899592</v>
      </c>
      <c r="I208" s="113">
        <f t="shared" si="6"/>
        <v>0</v>
      </c>
      <c r="J208" s="113"/>
      <c r="K208" s="114"/>
      <c r="L208" s="114"/>
      <c r="M208" s="110"/>
      <c r="N208" s="110"/>
      <c r="O208" s="121">
        <f>IFERROR(__xludf.DUMMYFUNCTION("GOOGLEFINANCE(""BTCUSD"")"),10600.5)</f>
        <v>10600.5</v>
      </c>
      <c r="P208" s="110">
        <f>IFERROR(__xludf.DUMMYFUNCTION("GOOGLEFINANCE(""EURUSD"")"),1.183677)</f>
        <v>1.183677</v>
      </c>
      <c r="Q208" s="110"/>
      <c r="R208" s="110"/>
      <c r="S208" s="110"/>
      <c r="T208" s="110"/>
      <c r="U208" s="118"/>
      <c r="V208" s="118"/>
      <c r="W208" s="118"/>
      <c r="X208" s="118"/>
      <c r="Y208" s="118"/>
      <c r="Z208" s="118"/>
      <c r="AA208" s="118"/>
    </row>
    <row r="209" ht="12.75" customHeight="1">
      <c r="A209" s="130">
        <v>44078.0</v>
      </c>
      <c r="B209" s="117"/>
      <c r="C209" s="113"/>
      <c r="D209" s="109">
        <f t="shared" si="1"/>
        <v>-1</v>
      </c>
      <c r="E209" s="110">
        <f t="shared" si="7"/>
        <v>-1</v>
      </c>
      <c r="F209" s="111">
        <f t="shared" si="3"/>
        <v>-1</v>
      </c>
      <c r="G209" s="115">
        <f t="shared" si="4"/>
        <v>-360</v>
      </c>
      <c r="H209" s="113">
        <f t="shared" si="5"/>
        <v>0</v>
      </c>
      <c r="I209" s="113">
        <f t="shared" si="6"/>
        <v>0</v>
      </c>
      <c r="J209" s="113"/>
      <c r="K209" s="114"/>
      <c r="L209" s="114"/>
      <c r="M209" s="110"/>
      <c r="N209" s="110"/>
      <c r="O209" s="110"/>
      <c r="P209" s="110"/>
      <c r="Q209" s="110"/>
      <c r="R209" s="110"/>
      <c r="S209" s="110"/>
      <c r="T209" s="110"/>
      <c r="U209" s="118"/>
      <c r="V209" s="118"/>
      <c r="W209" s="118"/>
      <c r="X209" s="118"/>
      <c r="Y209" s="118"/>
      <c r="Z209" s="118"/>
      <c r="AA209" s="118"/>
    </row>
    <row r="210" ht="12.75" customHeight="1">
      <c r="A210" s="116"/>
      <c r="B210" s="117"/>
      <c r="C210" s="113"/>
      <c r="D210" s="109">
        <f t="shared" si="1"/>
        <v>-1</v>
      </c>
      <c r="E210" s="110" t="str">
        <f t="shared" si="7"/>
        <v>#DIV/0!</v>
      </c>
      <c r="F210" s="111" t="str">
        <f t="shared" si="3"/>
        <v>#DIV/0!</v>
      </c>
      <c r="G210" s="115" t="str">
        <f t="shared" si="4"/>
        <v>#DIV/0!</v>
      </c>
      <c r="H210" s="113">
        <f t="shared" si="5"/>
        <v>0</v>
      </c>
      <c r="I210" s="113">
        <f t="shared" si="6"/>
        <v>0</v>
      </c>
      <c r="J210" s="113"/>
      <c r="K210" s="114"/>
      <c r="L210" s="114"/>
      <c r="M210" s="110"/>
      <c r="N210" s="110"/>
      <c r="O210" s="110"/>
      <c r="P210" s="110"/>
      <c r="Q210" s="110"/>
      <c r="R210" s="110"/>
      <c r="S210" s="110"/>
      <c r="T210" s="110"/>
      <c r="U210" s="118"/>
      <c r="V210" s="118"/>
      <c r="W210" s="118"/>
      <c r="X210" s="118"/>
      <c r="Y210" s="118"/>
      <c r="Z210" s="118"/>
      <c r="AA210" s="118"/>
    </row>
    <row r="211" ht="12.75" customHeight="1">
      <c r="A211" s="116"/>
      <c r="B211" s="117"/>
      <c r="C211" s="113"/>
      <c r="D211" s="109">
        <f t="shared" si="1"/>
        <v>-1</v>
      </c>
      <c r="E211" s="110" t="str">
        <f t="shared" si="7"/>
        <v>#DIV/0!</v>
      </c>
      <c r="F211" s="111" t="str">
        <f t="shared" si="3"/>
        <v>#DIV/0!</v>
      </c>
      <c r="G211" s="115" t="str">
        <f t="shared" si="4"/>
        <v>#DIV/0!</v>
      </c>
      <c r="H211" s="113">
        <f t="shared" si="5"/>
        <v>0</v>
      </c>
      <c r="I211" s="113">
        <f t="shared" si="6"/>
        <v>0</v>
      </c>
      <c r="J211" s="113"/>
      <c r="K211" s="114"/>
      <c r="L211" s="114"/>
      <c r="M211" s="110"/>
      <c r="N211" s="110"/>
      <c r="O211" s="110"/>
      <c r="P211" s="110"/>
      <c r="Q211" s="110"/>
      <c r="R211" s="110"/>
      <c r="S211" s="110"/>
      <c r="T211" s="110"/>
      <c r="U211" s="118"/>
      <c r="V211" s="118"/>
      <c r="W211" s="118"/>
      <c r="X211" s="118"/>
      <c r="Y211" s="118"/>
      <c r="Z211" s="118"/>
      <c r="AA211" s="118"/>
    </row>
    <row r="212" ht="12.75" customHeight="1">
      <c r="A212" s="116"/>
      <c r="B212" s="117"/>
      <c r="C212" s="113"/>
      <c r="D212" s="109">
        <f t="shared" si="1"/>
        <v>-1</v>
      </c>
      <c r="E212" s="110" t="str">
        <f t="shared" si="7"/>
        <v>#DIV/0!</v>
      </c>
      <c r="F212" s="111" t="str">
        <f t="shared" si="3"/>
        <v>#DIV/0!</v>
      </c>
      <c r="G212" s="115" t="str">
        <f t="shared" si="4"/>
        <v>#DIV/0!</v>
      </c>
      <c r="H212" s="113">
        <f t="shared" si="5"/>
        <v>0</v>
      </c>
      <c r="I212" s="113">
        <f t="shared" si="6"/>
        <v>0</v>
      </c>
      <c r="J212" s="113"/>
      <c r="K212" s="114"/>
      <c r="L212" s="114"/>
      <c r="M212" s="110"/>
      <c r="N212" s="110"/>
      <c r="O212" s="110"/>
      <c r="P212" s="110"/>
      <c r="Q212" s="110"/>
      <c r="R212" s="110"/>
      <c r="S212" s="110"/>
      <c r="T212" s="110"/>
      <c r="U212" s="118"/>
      <c r="V212" s="118"/>
      <c r="W212" s="118"/>
      <c r="X212" s="118"/>
      <c r="Y212" s="118"/>
      <c r="Z212" s="118"/>
      <c r="AA212" s="118"/>
    </row>
    <row r="213" ht="12.75" customHeight="1">
      <c r="A213" s="116"/>
      <c r="B213" s="117"/>
      <c r="C213" s="113"/>
      <c r="D213" s="109">
        <f t="shared" si="1"/>
        <v>-1</v>
      </c>
      <c r="E213" s="110" t="str">
        <f t="shared" si="7"/>
        <v>#DIV/0!</v>
      </c>
      <c r="F213" s="111" t="str">
        <f t="shared" si="3"/>
        <v>#DIV/0!</v>
      </c>
      <c r="G213" s="115" t="str">
        <f t="shared" si="4"/>
        <v>#DIV/0!</v>
      </c>
      <c r="H213" s="113">
        <f t="shared" si="5"/>
        <v>0</v>
      </c>
      <c r="I213" s="113">
        <f t="shared" si="6"/>
        <v>0</v>
      </c>
      <c r="J213" s="113"/>
      <c r="K213" s="114"/>
      <c r="L213" s="114"/>
      <c r="M213" s="110"/>
      <c r="N213" s="110"/>
      <c r="O213" s="110"/>
      <c r="P213" s="110"/>
      <c r="Q213" s="110"/>
      <c r="R213" s="110"/>
      <c r="S213" s="110"/>
      <c r="T213" s="110"/>
      <c r="U213" s="118"/>
      <c r="V213" s="118"/>
      <c r="W213" s="118"/>
      <c r="X213" s="118"/>
      <c r="Y213" s="118"/>
      <c r="Z213" s="118"/>
      <c r="AA213" s="118"/>
    </row>
    <row r="214" ht="12.75" customHeight="1">
      <c r="A214" s="116"/>
      <c r="B214" s="117"/>
      <c r="C214" s="113"/>
      <c r="D214" s="109">
        <f t="shared" si="1"/>
        <v>-1</v>
      </c>
      <c r="E214" s="110" t="str">
        <f t="shared" si="7"/>
        <v>#DIV/0!</v>
      </c>
      <c r="F214" s="111" t="str">
        <f t="shared" si="3"/>
        <v>#DIV/0!</v>
      </c>
      <c r="G214" s="115" t="str">
        <f t="shared" si="4"/>
        <v>#DIV/0!</v>
      </c>
      <c r="H214" s="113">
        <f t="shared" si="5"/>
        <v>0</v>
      </c>
      <c r="I214" s="113">
        <f t="shared" si="6"/>
        <v>0</v>
      </c>
      <c r="J214" s="113"/>
      <c r="K214" s="114"/>
      <c r="L214" s="114"/>
      <c r="M214" s="110"/>
      <c r="N214" s="110"/>
      <c r="O214" s="110"/>
      <c r="P214" s="110"/>
      <c r="Q214" s="110"/>
      <c r="R214" s="110"/>
      <c r="S214" s="110"/>
      <c r="T214" s="110"/>
      <c r="U214" s="118"/>
      <c r="V214" s="118"/>
      <c r="W214" s="118"/>
      <c r="X214" s="118"/>
      <c r="Y214" s="118"/>
      <c r="Z214" s="118"/>
      <c r="AA214" s="118"/>
    </row>
    <row r="215" ht="12.75" customHeight="1">
      <c r="A215" s="116"/>
      <c r="B215" s="117"/>
      <c r="C215" s="113"/>
      <c r="D215" s="109">
        <f t="shared" si="1"/>
        <v>-1</v>
      </c>
      <c r="E215" s="110" t="str">
        <f t="shared" si="7"/>
        <v>#DIV/0!</v>
      </c>
      <c r="F215" s="111" t="str">
        <f t="shared" si="3"/>
        <v>#DIV/0!</v>
      </c>
      <c r="G215" s="115" t="str">
        <f t="shared" si="4"/>
        <v>#DIV/0!</v>
      </c>
      <c r="H215" s="113">
        <f t="shared" si="5"/>
        <v>0</v>
      </c>
      <c r="I215" s="113">
        <f t="shared" si="6"/>
        <v>0</v>
      </c>
      <c r="J215" s="113"/>
      <c r="K215" s="114"/>
      <c r="L215" s="114"/>
      <c r="M215" s="110"/>
      <c r="N215" s="110"/>
      <c r="O215" s="110"/>
      <c r="P215" s="110"/>
      <c r="Q215" s="110"/>
      <c r="R215" s="110"/>
      <c r="S215" s="110"/>
      <c r="T215" s="110"/>
      <c r="U215" s="118"/>
      <c r="V215" s="118"/>
      <c r="W215" s="118"/>
      <c r="X215" s="118"/>
      <c r="Y215" s="118"/>
      <c r="Z215" s="118"/>
      <c r="AA215" s="118"/>
    </row>
    <row r="216" ht="12.75" customHeight="1">
      <c r="A216" s="116"/>
      <c r="B216" s="117"/>
      <c r="C216" s="113"/>
      <c r="D216" s="109">
        <f t="shared" si="1"/>
        <v>-1</v>
      </c>
      <c r="E216" s="110" t="str">
        <f t="shared" si="7"/>
        <v>#DIV/0!</v>
      </c>
      <c r="F216" s="111" t="str">
        <f t="shared" si="3"/>
        <v>#DIV/0!</v>
      </c>
      <c r="G216" s="115" t="str">
        <f t="shared" si="4"/>
        <v>#DIV/0!</v>
      </c>
      <c r="H216" s="113">
        <f t="shared" si="5"/>
        <v>0</v>
      </c>
      <c r="I216" s="113">
        <f t="shared" si="6"/>
        <v>0</v>
      </c>
      <c r="J216" s="113"/>
      <c r="K216" s="114"/>
      <c r="L216" s="114"/>
      <c r="M216" s="110"/>
      <c r="N216" s="110"/>
      <c r="O216" s="110"/>
      <c r="P216" s="110"/>
      <c r="Q216" s="110"/>
      <c r="R216" s="110"/>
      <c r="S216" s="110"/>
      <c r="T216" s="110"/>
      <c r="U216" s="118"/>
      <c r="V216" s="118"/>
      <c r="W216" s="118"/>
      <c r="X216" s="118"/>
      <c r="Y216" s="118"/>
      <c r="Z216" s="118"/>
      <c r="AA216" s="118"/>
    </row>
    <row r="217" ht="12.75" customHeight="1">
      <c r="A217" s="116"/>
      <c r="B217" s="117"/>
      <c r="C217" s="113"/>
      <c r="D217" s="109">
        <f t="shared" si="1"/>
        <v>-1</v>
      </c>
      <c r="E217" s="110" t="str">
        <f t="shared" si="7"/>
        <v>#DIV/0!</v>
      </c>
      <c r="F217" s="111" t="str">
        <f t="shared" si="3"/>
        <v>#DIV/0!</v>
      </c>
      <c r="G217" s="115" t="str">
        <f t="shared" si="4"/>
        <v>#DIV/0!</v>
      </c>
      <c r="H217" s="113">
        <f t="shared" si="5"/>
        <v>0</v>
      </c>
      <c r="I217" s="113">
        <f t="shared" si="6"/>
        <v>0</v>
      </c>
      <c r="J217" s="113"/>
      <c r="K217" s="114"/>
      <c r="L217" s="114"/>
      <c r="M217" s="110"/>
      <c r="N217" s="110"/>
      <c r="O217" s="110"/>
      <c r="P217" s="110"/>
      <c r="Q217" s="110"/>
      <c r="R217" s="110"/>
      <c r="S217" s="110"/>
      <c r="T217" s="110"/>
      <c r="U217" s="118"/>
      <c r="V217" s="118"/>
      <c r="W217" s="118"/>
      <c r="X217" s="118"/>
      <c r="Y217" s="118"/>
      <c r="Z217" s="118"/>
      <c r="AA217" s="118"/>
    </row>
    <row r="218" ht="12.75" customHeight="1">
      <c r="A218" s="116"/>
      <c r="B218" s="117"/>
      <c r="C218" s="113"/>
      <c r="D218" s="109">
        <f t="shared" si="1"/>
        <v>-1</v>
      </c>
      <c r="E218" s="110" t="str">
        <f t="shared" si="7"/>
        <v>#DIV/0!</v>
      </c>
      <c r="F218" s="111" t="str">
        <f t="shared" si="3"/>
        <v>#DIV/0!</v>
      </c>
      <c r="G218" s="115" t="str">
        <f t="shared" si="4"/>
        <v>#DIV/0!</v>
      </c>
      <c r="H218" s="113">
        <f t="shared" si="5"/>
        <v>0</v>
      </c>
      <c r="I218" s="113">
        <f t="shared" si="6"/>
        <v>0</v>
      </c>
      <c r="J218" s="113"/>
      <c r="K218" s="114"/>
      <c r="L218" s="114"/>
      <c r="M218" s="110"/>
      <c r="N218" s="110"/>
      <c r="O218" s="110"/>
      <c r="P218" s="110"/>
      <c r="Q218" s="110"/>
      <c r="R218" s="110"/>
      <c r="S218" s="110"/>
      <c r="T218" s="110"/>
      <c r="U218" s="118"/>
      <c r="V218" s="118"/>
      <c r="W218" s="118"/>
      <c r="X218" s="118"/>
      <c r="Y218" s="118"/>
      <c r="Z218" s="118"/>
      <c r="AA218" s="118"/>
    </row>
    <row r="219" ht="12.75" customHeight="1">
      <c r="A219" s="116"/>
      <c r="B219" s="117"/>
      <c r="C219" s="113"/>
      <c r="D219" s="109">
        <f t="shared" si="1"/>
        <v>-1</v>
      </c>
      <c r="E219" s="110" t="str">
        <f t="shared" si="7"/>
        <v>#DIV/0!</v>
      </c>
      <c r="F219" s="111" t="str">
        <f t="shared" si="3"/>
        <v>#DIV/0!</v>
      </c>
      <c r="G219" s="115" t="str">
        <f t="shared" si="4"/>
        <v>#DIV/0!</v>
      </c>
      <c r="H219" s="113">
        <f t="shared" si="5"/>
        <v>0</v>
      </c>
      <c r="I219" s="113">
        <f t="shared" si="6"/>
        <v>0</v>
      </c>
      <c r="J219" s="113"/>
      <c r="K219" s="114"/>
      <c r="L219" s="114"/>
      <c r="M219" s="110"/>
      <c r="N219" s="110"/>
      <c r="O219" s="110"/>
      <c r="P219" s="110"/>
      <c r="Q219" s="110"/>
      <c r="R219" s="110"/>
      <c r="S219" s="110"/>
      <c r="T219" s="110"/>
      <c r="U219" s="118"/>
      <c r="V219" s="118"/>
      <c r="W219" s="118"/>
      <c r="X219" s="118"/>
      <c r="Y219" s="118"/>
      <c r="Z219" s="118"/>
      <c r="AA219" s="118"/>
    </row>
    <row r="220" ht="12.75" customHeight="1">
      <c r="A220" s="116"/>
      <c r="B220" s="117"/>
      <c r="C220" s="113"/>
      <c r="D220" s="109">
        <f t="shared" si="1"/>
        <v>-1</v>
      </c>
      <c r="E220" s="110" t="str">
        <f t="shared" si="7"/>
        <v>#DIV/0!</v>
      </c>
      <c r="F220" s="111" t="str">
        <f t="shared" si="3"/>
        <v>#DIV/0!</v>
      </c>
      <c r="G220" s="115" t="str">
        <f t="shared" si="4"/>
        <v>#DIV/0!</v>
      </c>
      <c r="H220" s="113">
        <f t="shared" si="5"/>
        <v>0</v>
      </c>
      <c r="I220" s="113">
        <f t="shared" si="6"/>
        <v>0</v>
      </c>
      <c r="J220" s="113"/>
      <c r="K220" s="114"/>
      <c r="L220" s="114"/>
      <c r="M220" s="110"/>
      <c r="N220" s="110"/>
      <c r="O220" s="110"/>
      <c r="P220" s="110"/>
      <c r="Q220" s="110"/>
      <c r="R220" s="110"/>
      <c r="S220" s="110"/>
      <c r="T220" s="110"/>
      <c r="U220" s="118"/>
      <c r="V220" s="118"/>
      <c r="W220" s="118"/>
      <c r="X220" s="118"/>
      <c r="Y220" s="118"/>
      <c r="Z220" s="118"/>
      <c r="AA220" s="118"/>
    </row>
    <row r="221" ht="12.75" customHeight="1">
      <c r="A221" s="116"/>
      <c r="B221" s="117"/>
      <c r="C221" s="113"/>
      <c r="D221" s="109">
        <f t="shared" si="1"/>
        <v>-1</v>
      </c>
      <c r="E221" s="110" t="str">
        <f t="shared" si="7"/>
        <v>#DIV/0!</v>
      </c>
      <c r="F221" s="111" t="str">
        <f t="shared" si="3"/>
        <v>#DIV/0!</v>
      </c>
      <c r="G221" s="115" t="str">
        <f t="shared" si="4"/>
        <v>#DIV/0!</v>
      </c>
      <c r="H221" s="113">
        <f t="shared" si="5"/>
        <v>0</v>
      </c>
      <c r="I221" s="113">
        <f t="shared" si="6"/>
        <v>0</v>
      </c>
      <c r="J221" s="113"/>
      <c r="K221" s="114"/>
      <c r="L221" s="114"/>
      <c r="M221" s="110"/>
      <c r="N221" s="110"/>
      <c r="O221" s="110"/>
      <c r="P221" s="110"/>
      <c r="Q221" s="110"/>
      <c r="R221" s="110"/>
      <c r="S221" s="110"/>
      <c r="T221" s="110"/>
      <c r="U221" s="118"/>
      <c r="V221" s="118"/>
      <c r="W221" s="118"/>
      <c r="X221" s="118"/>
      <c r="Y221" s="118"/>
      <c r="Z221" s="118"/>
      <c r="AA221" s="118"/>
    </row>
    <row r="222" ht="12.75" customHeight="1">
      <c r="A222" s="116"/>
      <c r="B222" s="117"/>
      <c r="C222" s="113"/>
      <c r="D222" s="109">
        <f t="shared" si="1"/>
        <v>-1</v>
      </c>
      <c r="E222" s="110" t="str">
        <f t="shared" si="7"/>
        <v>#DIV/0!</v>
      </c>
      <c r="F222" s="111" t="str">
        <f t="shared" si="3"/>
        <v>#DIV/0!</v>
      </c>
      <c r="G222" s="115" t="str">
        <f t="shared" si="4"/>
        <v>#DIV/0!</v>
      </c>
      <c r="H222" s="113">
        <f t="shared" si="5"/>
        <v>0</v>
      </c>
      <c r="I222" s="113">
        <f t="shared" si="6"/>
        <v>0</v>
      </c>
      <c r="J222" s="113"/>
      <c r="K222" s="114"/>
      <c r="L222" s="114"/>
      <c r="M222" s="110"/>
      <c r="N222" s="110"/>
      <c r="O222" s="110"/>
      <c r="P222" s="110"/>
      <c r="Q222" s="110"/>
      <c r="R222" s="110"/>
      <c r="S222" s="110"/>
      <c r="T222" s="110"/>
      <c r="U222" s="118"/>
      <c r="V222" s="118"/>
      <c r="W222" s="118"/>
      <c r="X222" s="118"/>
      <c r="Y222" s="118"/>
      <c r="Z222" s="118"/>
      <c r="AA222" s="118"/>
    </row>
    <row r="223" ht="12.75" customHeight="1">
      <c r="A223" s="116"/>
      <c r="B223" s="117"/>
      <c r="C223" s="113"/>
      <c r="D223" s="109">
        <f t="shared" si="1"/>
        <v>-1</v>
      </c>
      <c r="E223" s="110" t="str">
        <f t="shared" si="7"/>
        <v>#DIV/0!</v>
      </c>
      <c r="F223" s="111" t="str">
        <f t="shared" si="3"/>
        <v>#DIV/0!</v>
      </c>
      <c r="G223" s="115" t="str">
        <f t="shared" si="4"/>
        <v>#DIV/0!</v>
      </c>
      <c r="H223" s="113">
        <f t="shared" si="5"/>
        <v>0</v>
      </c>
      <c r="I223" s="113">
        <f t="shared" si="6"/>
        <v>0</v>
      </c>
      <c r="J223" s="113"/>
      <c r="K223" s="114"/>
      <c r="L223" s="114"/>
      <c r="M223" s="110"/>
      <c r="N223" s="110"/>
      <c r="O223" s="110"/>
      <c r="P223" s="110"/>
      <c r="Q223" s="110"/>
      <c r="R223" s="110"/>
      <c r="S223" s="110"/>
      <c r="T223" s="110"/>
      <c r="U223" s="118"/>
      <c r="V223" s="118"/>
      <c r="W223" s="118"/>
      <c r="X223" s="118"/>
      <c r="Y223" s="118"/>
      <c r="Z223" s="118"/>
      <c r="AA223" s="118"/>
    </row>
    <row r="224" ht="12.75" customHeight="1">
      <c r="A224" s="116"/>
      <c r="B224" s="117"/>
      <c r="C224" s="113"/>
      <c r="D224" s="109">
        <f t="shared" si="1"/>
        <v>-1</v>
      </c>
      <c r="E224" s="110" t="str">
        <f t="shared" si="7"/>
        <v>#DIV/0!</v>
      </c>
      <c r="F224" s="111" t="str">
        <f t="shared" si="3"/>
        <v>#DIV/0!</v>
      </c>
      <c r="G224" s="115" t="str">
        <f t="shared" si="4"/>
        <v>#DIV/0!</v>
      </c>
      <c r="H224" s="113">
        <f t="shared" si="5"/>
        <v>0</v>
      </c>
      <c r="I224" s="113">
        <f t="shared" si="6"/>
        <v>0</v>
      </c>
      <c r="J224" s="113"/>
      <c r="K224" s="114"/>
      <c r="L224" s="114"/>
      <c r="M224" s="110"/>
      <c r="N224" s="110"/>
      <c r="O224" s="110"/>
      <c r="P224" s="110"/>
      <c r="Q224" s="110"/>
      <c r="R224" s="110"/>
      <c r="S224" s="110"/>
      <c r="T224" s="110"/>
      <c r="U224" s="118"/>
      <c r="V224" s="118"/>
      <c r="W224" s="118"/>
      <c r="X224" s="118"/>
      <c r="Y224" s="118"/>
      <c r="Z224" s="118"/>
      <c r="AA224" s="118"/>
    </row>
    <row r="225" ht="12.75" customHeight="1">
      <c r="A225" s="116"/>
      <c r="B225" s="117"/>
      <c r="C225" s="113"/>
      <c r="D225" s="109">
        <f t="shared" si="1"/>
        <v>-1</v>
      </c>
      <c r="E225" s="110" t="str">
        <f t="shared" si="7"/>
        <v>#DIV/0!</v>
      </c>
      <c r="F225" s="111" t="str">
        <f t="shared" si="3"/>
        <v>#DIV/0!</v>
      </c>
      <c r="G225" s="115" t="str">
        <f t="shared" si="4"/>
        <v>#DIV/0!</v>
      </c>
      <c r="H225" s="113">
        <f t="shared" si="5"/>
        <v>0</v>
      </c>
      <c r="I225" s="113">
        <f t="shared" si="6"/>
        <v>0</v>
      </c>
      <c r="J225" s="113"/>
      <c r="K225" s="114"/>
      <c r="L225" s="114"/>
      <c r="M225" s="110"/>
      <c r="N225" s="110"/>
      <c r="O225" s="110"/>
      <c r="P225" s="110"/>
      <c r="Q225" s="110"/>
      <c r="R225" s="110"/>
      <c r="S225" s="110"/>
      <c r="T225" s="110"/>
      <c r="U225" s="118"/>
      <c r="V225" s="118"/>
      <c r="W225" s="118"/>
      <c r="X225" s="118"/>
      <c r="Y225" s="118"/>
      <c r="Z225" s="118"/>
      <c r="AA225" s="118"/>
    </row>
    <row r="226" ht="12.75" customHeight="1">
      <c r="A226" s="116"/>
      <c r="B226" s="117"/>
      <c r="C226" s="113"/>
      <c r="D226" s="109">
        <f t="shared" si="1"/>
        <v>-1</v>
      </c>
      <c r="E226" s="110" t="str">
        <f t="shared" si="7"/>
        <v>#DIV/0!</v>
      </c>
      <c r="F226" s="111" t="str">
        <f t="shared" si="3"/>
        <v>#DIV/0!</v>
      </c>
      <c r="G226" s="115" t="str">
        <f t="shared" si="4"/>
        <v>#DIV/0!</v>
      </c>
      <c r="H226" s="113">
        <f t="shared" si="5"/>
        <v>0</v>
      </c>
      <c r="I226" s="113">
        <f t="shared" si="6"/>
        <v>0</v>
      </c>
      <c r="J226" s="113"/>
      <c r="K226" s="114"/>
      <c r="L226" s="114"/>
      <c r="M226" s="110"/>
      <c r="N226" s="110"/>
      <c r="O226" s="110"/>
      <c r="P226" s="110"/>
      <c r="Q226" s="110"/>
      <c r="R226" s="110"/>
      <c r="S226" s="110"/>
      <c r="T226" s="110"/>
      <c r="U226" s="118"/>
      <c r="V226" s="118"/>
      <c r="W226" s="118"/>
      <c r="X226" s="118"/>
      <c r="Y226" s="118"/>
      <c r="Z226" s="118"/>
      <c r="AA226" s="118"/>
    </row>
    <row r="227" ht="12.75" customHeight="1">
      <c r="A227" s="116"/>
      <c r="B227" s="117"/>
      <c r="C227" s="113"/>
      <c r="D227" s="109">
        <f t="shared" si="1"/>
        <v>-1</v>
      </c>
      <c r="E227" s="110" t="str">
        <f t="shared" si="7"/>
        <v>#DIV/0!</v>
      </c>
      <c r="F227" s="111" t="str">
        <f t="shared" si="3"/>
        <v>#DIV/0!</v>
      </c>
      <c r="G227" s="115" t="str">
        <f t="shared" si="4"/>
        <v>#DIV/0!</v>
      </c>
      <c r="H227" s="113">
        <f t="shared" si="5"/>
        <v>0</v>
      </c>
      <c r="I227" s="113">
        <f t="shared" si="6"/>
        <v>0</v>
      </c>
      <c r="J227" s="113"/>
      <c r="K227" s="114"/>
      <c r="L227" s="114"/>
      <c r="M227" s="110"/>
      <c r="N227" s="110"/>
      <c r="O227" s="110"/>
      <c r="P227" s="110"/>
      <c r="Q227" s="110"/>
      <c r="R227" s="110"/>
      <c r="S227" s="110"/>
      <c r="T227" s="110"/>
      <c r="U227" s="118"/>
      <c r="V227" s="118"/>
      <c r="W227" s="118"/>
      <c r="X227" s="118"/>
      <c r="Y227" s="118"/>
      <c r="Z227" s="118"/>
      <c r="AA227" s="118"/>
    </row>
    <row r="228" ht="12.75" customHeight="1">
      <c r="A228" s="116"/>
      <c r="B228" s="117"/>
      <c r="C228" s="113"/>
      <c r="D228" s="109">
        <f t="shared" si="1"/>
        <v>-1</v>
      </c>
      <c r="E228" s="110" t="str">
        <f t="shared" si="7"/>
        <v>#DIV/0!</v>
      </c>
      <c r="F228" s="111" t="str">
        <f t="shared" si="3"/>
        <v>#DIV/0!</v>
      </c>
      <c r="G228" s="115" t="str">
        <f t="shared" si="4"/>
        <v>#DIV/0!</v>
      </c>
      <c r="H228" s="113">
        <f t="shared" si="5"/>
        <v>0</v>
      </c>
      <c r="I228" s="113">
        <f t="shared" si="6"/>
        <v>0</v>
      </c>
      <c r="J228" s="113"/>
      <c r="K228" s="114"/>
      <c r="L228" s="114"/>
      <c r="M228" s="110"/>
      <c r="N228" s="110"/>
      <c r="O228" s="110"/>
      <c r="P228" s="110"/>
      <c r="Q228" s="110"/>
      <c r="R228" s="110"/>
      <c r="S228" s="110"/>
      <c r="T228" s="110"/>
      <c r="U228" s="118"/>
      <c r="V228" s="118"/>
      <c r="W228" s="118"/>
      <c r="X228" s="118"/>
      <c r="Y228" s="118"/>
      <c r="Z228" s="118"/>
      <c r="AA228" s="118"/>
    </row>
    <row r="229" ht="12.75" customHeight="1">
      <c r="A229" s="116"/>
      <c r="B229" s="117"/>
      <c r="C229" s="113"/>
      <c r="D229" s="109">
        <f t="shared" si="1"/>
        <v>-1</v>
      </c>
      <c r="E229" s="110" t="str">
        <f t="shared" si="7"/>
        <v>#DIV/0!</v>
      </c>
      <c r="F229" s="111" t="str">
        <f t="shared" si="3"/>
        <v>#DIV/0!</v>
      </c>
      <c r="G229" s="115" t="str">
        <f t="shared" si="4"/>
        <v>#DIV/0!</v>
      </c>
      <c r="H229" s="113">
        <f t="shared" si="5"/>
        <v>0</v>
      </c>
      <c r="I229" s="113">
        <f t="shared" si="6"/>
        <v>0</v>
      </c>
      <c r="J229" s="113"/>
      <c r="K229" s="114"/>
      <c r="L229" s="114"/>
      <c r="M229" s="110"/>
      <c r="N229" s="110"/>
      <c r="O229" s="110"/>
      <c r="P229" s="110"/>
      <c r="Q229" s="110"/>
      <c r="R229" s="110"/>
      <c r="S229" s="110"/>
      <c r="T229" s="110"/>
      <c r="U229" s="118"/>
      <c r="V229" s="118"/>
      <c r="W229" s="118"/>
      <c r="X229" s="118"/>
      <c r="Y229" s="118"/>
      <c r="Z229" s="118"/>
      <c r="AA229" s="118"/>
    </row>
    <row r="230" ht="12.75" customHeight="1">
      <c r="A230" s="116"/>
      <c r="B230" s="117"/>
      <c r="C230" s="113"/>
      <c r="D230" s="109">
        <f t="shared" si="1"/>
        <v>-1</v>
      </c>
      <c r="E230" s="110" t="str">
        <f t="shared" si="7"/>
        <v>#DIV/0!</v>
      </c>
      <c r="F230" s="111" t="str">
        <f t="shared" si="3"/>
        <v>#DIV/0!</v>
      </c>
      <c r="G230" s="115" t="str">
        <f t="shared" si="4"/>
        <v>#DIV/0!</v>
      </c>
      <c r="H230" s="113">
        <f t="shared" si="5"/>
        <v>0</v>
      </c>
      <c r="I230" s="113">
        <f t="shared" si="6"/>
        <v>0</v>
      </c>
      <c r="J230" s="113"/>
      <c r="K230" s="114"/>
      <c r="L230" s="114"/>
      <c r="M230" s="110"/>
      <c r="N230" s="110"/>
      <c r="O230" s="110"/>
      <c r="P230" s="110"/>
      <c r="Q230" s="110"/>
      <c r="R230" s="110"/>
      <c r="S230" s="110"/>
      <c r="T230" s="110"/>
      <c r="U230" s="118"/>
      <c r="V230" s="118"/>
      <c r="W230" s="118"/>
      <c r="X230" s="118"/>
      <c r="Y230" s="118"/>
      <c r="Z230" s="118"/>
      <c r="AA230" s="118"/>
    </row>
    <row r="231" ht="12.75" customHeight="1">
      <c r="A231" s="116"/>
      <c r="B231" s="117"/>
      <c r="C231" s="113"/>
      <c r="D231" s="109">
        <f t="shared" si="1"/>
        <v>-1</v>
      </c>
      <c r="E231" s="110" t="str">
        <f t="shared" si="7"/>
        <v>#DIV/0!</v>
      </c>
      <c r="F231" s="111" t="str">
        <f t="shared" si="3"/>
        <v>#DIV/0!</v>
      </c>
      <c r="G231" s="115" t="str">
        <f t="shared" si="4"/>
        <v>#DIV/0!</v>
      </c>
      <c r="H231" s="113">
        <f t="shared" si="5"/>
        <v>0</v>
      </c>
      <c r="I231" s="113">
        <f t="shared" si="6"/>
        <v>0</v>
      </c>
      <c r="J231" s="113"/>
      <c r="K231" s="114"/>
      <c r="L231" s="114"/>
      <c r="M231" s="110"/>
      <c r="N231" s="110"/>
      <c r="O231" s="110"/>
      <c r="P231" s="110"/>
      <c r="Q231" s="110"/>
      <c r="R231" s="110"/>
      <c r="S231" s="110"/>
      <c r="T231" s="110"/>
      <c r="U231" s="118"/>
      <c r="V231" s="118"/>
      <c r="W231" s="118"/>
      <c r="X231" s="118"/>
      <c r="Y231" s="118"/>
      <c r="Z231" s="118"/>
      <c r="AA231" s="118"/>
    </row>
    <row r="232" ht="12.75" customHeight="1">
      <c r="A232" s="116"/>
      <c r="B232" s="117"/>
      <c r="C232" s="113"/>
      <c r="D232" s="109">
        <f t="shared" si="1"/>
        <v>-1</v>
      </c>
      <c r="E232" s="110" t="str">
        <f t="shared" si="7"/>
        <v>#DIV/0!</v>
      </c>
      <c r="F232" s="111" t="str">
        <f t="shared" si="3"/>
        <v>#DIV/0!</v>
      </c>
      <c r="G232" s="115" t="str">
        <f t="shared" si="4"/>
        <v>#DIV/0!</v>
      </c>
      <c r="H232" s="113">
        <f t="shared" si="5"/>
        <v>0</v>
      </c>
      <c r="I232" s="113">
        <f t="shared" si="6"/>
        <v>0</v>
      </c>
      <c r="J232" s="113"/>
      <c r="K232" s="114"/>
      <c r="L232" s="114"/>
      <c r="M232" s="110"/>
      <c r="N232" s="110"/>
      <c r="O232" s="110"/>
      <c r="P232" s="110"/>
      <c r="Q232" s="110"/>
      <c r="R232" s="110"/>
      <c r="S232" s="110"/>
      <c r="T232" s="110"/>
      <c r="U232" s="118"/>
      <c r="V232" s="118"/>
      <c r="W232" s="118"/>
      <c r="X232" s="118"/>
      <c r="Y232" s="118"/>
      <c r="Z232" s="118"/>
      <c r="AA232" s="118"/>
    </row>
    <row r="233" ht="12.75" customHeight="1">
      <c r="A233" s="116"/>
      <c r="B233" s="117"/>
      <c r="C233" s="113"/>
      <c r="D233" s="109">
        <f t="shared" si="1"/>
        <v>-1</v>
      </c>
      <c r="E233" s="110" t="str">
        <f t="shared" si="7"/>
        <v>#DIV/0!</v>
      </c>
      <c r="F233" s="111" t="str">
        <f t="shared" si="3"/>
        <v>#DIV/0!</v>
      </c>
      <c r="G233" s="115" t="str">
        <f t="shared" si="4"/>
        <v>#DIV/0!</v>
      </c>
      <c r="H233" s="113">
        <f t="shared" si="5"/>
        <v>0</v>
      </c>
      <c r="I233" s="113">
        <f t="shared" si="6"/>
        <v>0</v>
      </c>
      <c r="J233" s="113"/>
      <c r="K233" s="114"/>
      <c r="L233" s="114"/>
      <c r="M233" s="110"/>
      <c r="N233" s="110"/>
      <c r="O233" s="110"/>
      <c r="P233" s="110"/>
      <c r="Q233" s="110"/>
      <c r="R233" s="110"/>
      <c r="S233" s="110"/>
      <c r="T233" s="110"/>
      <c r="U233" s="118"/>
      <c r="V233" s="118"/>
      <c r="W233" s="118"/>
      <c r="X233" s="118"/>
      <c r="Y233" s="118"/>
      <c r="Z233" s="118"/>
      <c r="AA233" s="118"/>
    </row>
    <row r="234" ht="12.75" customHeight="1">
      <c r="A234" s="116"/>
      <c r="B234" s="117"/>
      <c r="C234" s="113"/>
      <c r="D234" s="109">
        <f t="shared" si="1"/>
        <v>-1</v>
      </c>
      <c r="E234" s="110" t="str">
        <f t="shared" si="7"/>
        <v>#DIV/0!</v>
      </c>
      <c r="F234" s="111" t="str">
        <f t="shared" si="3"/>
        <v>#DIV/0!</v>
      </c>
      <c r="G234" s="115" t="str">
        <f t="shared" si="4"/>
        <v>#DIV/0!</v>
      </c>
      <c r="H234" s="113">
        <f t="shared" si="5"/>
        <v>0</v>
      </c>
      <c r="I234" s="113">
        <f t="shared" si="6"/>
        <v>0</v>
      </c>
      <c r="J234" s="113"/>
      <c r="K234" s="114"/>
      <c r="L234" s="114"/>
      <c r="M234" s="110"/>
      <c r="N234" s="110"/>
      <c r="O234" s="110"/>
      <c r="P234" s="110"/>
      <c r="Q234" s="110"/>
      <c r="R234" s="110"/>
      <c r="S234" s="110"/>
      <c r="T234" s="110"/>
      <c r="U234" s="118"/>
      <c r="V234" s="118"/>
      <c r="W234" s="118"/>
      <c r="X234" s="118"/>
      <c r="Y234" s="118"/>
      <c r="Z234" s="118"/>
      <c r="AA234" s="118"/>
    </row>
    <row r="235" ht="12.75" customHeight="1">
      <c r="A235" s="116"/>
      <c r="B235" s="117"/>
      <c r="C235" s="113"/>
      <c r="D235" s="109">
        <f t="shared" si="1"/>
        <v>-1</v>
      </c>
      <c r="E235" s="110" t="str">
        <f t="shared" si="7"/>
        <v>#DIV/0!</v>
      </c>
      <c r="F235" s="111" t="str">
        <f t="shared" si="3"/>
        <v>#DIV/0!</v>
      </c>
      <c r="G235" s="115" t="str">
        <f t="shared" si="4"/>
        <v>#DIV/0!</v>
      </c>
      <c r="H235" s="113">
        <f t="shared" si="5"/>
        <v>0</v>
      </c>
      <c r="I235" s="113">
        <f t="shared" si="6"/>
        <v>0</v>
      </c>
      <c r="J235" s="113"/>
      <c r="K235" s="114"/>
      <c r="L235" s="114"/>
      <c r="M235" s="110"/>
      <c r="N235" s="110"/>
      <c r="O235" s="110"/>
      <c r="P235" s="110"/>
      <c r="Q235" s="110"/>
      <c r="R235" s="110"/>
      <c r="S235" s="110"/>
      <c r="T235" s="110"/>
      <c r="U235" s="118"/>
      <c r="V235" s="118"/>
      <c r="W235" s="118"/>
      <c r="X235" s="118"/>
      <c r="Y235" s="118"/>
      <c r="Z235" s="118"/>
      <c r="AA235" s="118"/>
    </row>
    <row r="236" ht="12.75" customHeight="1">
      <c r="A236" s="116"/>
      <c r="B236" s="117"/>
      <c r="C236" s="113"/>
      <c r="D236" s="109">
        <f t="shared" si="1"/>
        <v>-1</v>
      </c>
      <c r="E236" s="110" t="str">
        <f t="shared" si="7"/>
        <v>#DIV/0!</v>
      </c>
      <c r="F236" s="111" t="str">
        <f t="shared" si="3"/>
        <v>#DIV/0!</v>
      </c>
      <c r="G236" s="115" t="str">
        <f t="shared" si="4"/>
        <v>#DIV/0!</v>
      </c>
      <c r="H236" s="113">
        <f t="shared" si="5"/>
        <v>0</v>
      </c>
      <c r="I236" s="113">
        <f t="shared" si="6"/>
        <v>0</v>
      </c>
      <c r="J236" s="113"/>
      <c r="K236" s="114"/>
      <c r="L236" s="114"/>
      <c r="M236" s="110"/>
      <c r="N236" s="110"/>
      <c r="O236" s="110"/>
      <c r="P236" s="110"/>
      <c r="Q236" s="110"/>
      <c r="R236" s="110"/>
      <c r="S236" s="110"/>
      <c r="T236" s="110"/>
      <c r="U236" s="118"/>
      <c r="V236" s="118"/>
      <c r="W236" s="118"/>
      <c r="X236" s="118"/>
      <c r="Y236" s="118"/>
      <c r="Z236" s="118"/>
      <c r="AA236" s="118"/>
    </row>
    <row r="237" ht="12.75" customHeight="1">
      <c r="A237" s="116"/>
      <c r="B237" s="117"/>
      <c r="C237" s="113"/>
      <c r="D237" s="109">
        <f t="shared" si="1"/>
        <v>-1</v>
      </c>
      <c r="E237" s="110" t="str">
        <f t="shared" si="7"/>
        <v>#DIV/0!</v>
      </c>
      <c r="F237" s="111" t="str">
        <f t="shared" si="3"/>
        <v>#DIV/0!</v>
      </c>
      <c r="G237" s="115" t="str">
        <f t="shared" si="4"/>
        <v>#DIV/0!</v>
      </c>
      <c r="H237" s="113">
        <f t="shared" si="5"/>
        <v>0</v>
      </c>
      <c r="I237" s="113">
        <f t="shared" si="6"/>
        <v>0</v>
      </c>
      <c r="J237" s="113"/>
      <c r="K237" s="114"/>
      <c r="L237" s="114"/>
      <c r="M237" s="110"/>
      <c r="N237" s="110"/>
      <c r="O237" s="110"/>
      <c r="P237" s="110"/>
      <c r="Q237" s="110"/>
      <c r="R237" s="110"/>
      <c r="S237" s="110"/>
      <c r="T237" s="110"/>
      <c r="U237" s="118"/>
      <c r="V237" s="118"/>
      <c r="W237" s="118"/>
      <c r="X237" s="118"/>
      <c r="Y237" s="118"/>
      <c r="Z237" s="118"/>
      <c r="AA237" s="118"/>
    </row>
    <row r="238" ht="12.75" customHeight="1">
      <c r="A238" s="116"/>
      <c r="B238" s="117"/>
      <c r="C238" s="113"/>
      <c r="D238" s="109">
        <f t="shared" si="1"/>
        <v>-1</v>
      </c>
      <c r="E238" s="110" t="str">
        <f t="shared" si="7"/>
        <v>#DIV/0!</v>
      </c>
      <c r="F238" s="111" t="str">
        <f t="shared" si="3"/>
        <v>#DIV/0!</v>
      </c>
      <c r="G238" s="115" t="str">
        <f t="shared" si="4"/>
        <v>#DIV/0!</v>
      </c>
      <c r="H238" s="113">
        <f t="shared" si="5"/>
        <v>0</v>
      </c>
      <c r="I238" s="113">
        <f t="shared" si="6"/>
        <v>0</v>
      </c>
      <c r="J238" s="113"/>
      <c r="K238" s="114"/>
      <c r="L238" s="114"/>
      <c r="M238" s="110"/>
      <c r="N238" s="110"/>
      <c r="O238" s="110"/>
      <c r="P238" s="110"/>
      <c r="Q238" s="110"/>
      <c r="R238" s="110"/>
      <c r="S238" s="110"/>
      <c r="T238" s="110"/>
      <c r="U238" s="118"/>
      <c r="V238" s="118"/>
      <c r="W238" s="118"/>
      <c r="X238" s="118"/>
      <c r="Y238" s="118"/>
      <c r="Z238" s="118"/>
      <c r="AA238" s="118"/>
    </row>
    <row r="239" ht="12.75" customHeight="1">
      <c r="A239" s="116"/>
      <c r="B239" s="117"/>
      <c r="C239" s="113"/>
      <c r="D239" s="109">
        <f t="shared" si="1"/>
        <v>-1</v>
      </c>
      <c r="E239" s="110" t="str">
        <f t="shared" si="7"/>
        <v>#DIV/0!</v>
      </c>
      <c r="F239" s="111" t="str">
        <f t="shared" si="3"/>
        <v>#DIV/0!</v>
      </c>
      <c r="G239" s="115" t="str">
        <f t="shared" si="4"/>
        <v>#DIV/0!</v>
      </c>
      <c r="H239" s="113">
        <f t="shared" si="5"/>
        <v>0</v>
      </c>
      <c r="I239" s="113">
        <f t="shared" si="6"/>
        <v>0</v>
      </c>
      <c r="J239" s="113"/>
      <c r="K239" s="114"/>
      <c r="L239" s="114"/>
      <c r="M239" s="110"/>
      <c r="N239" s="110"/>
      <c r="O239" s="110"/>
      <c r="P239" s="110"/>
      <c r="Q239" s="110"/>
      <c r="R239" s="110"/>
      <c r="S239" s="110"/>
      <c r="T239" s="110"/>
      <c r="U239" s="118"/>
      <c r="V239" s="118"/>
      <c r="W239" s="118"/>
      <c r="X239" s="118"/>
      <c r="Y239" s="118"/>
      <c r="Z239" s="118"/>
      <c r="AA239" s="118"/>
    </row>
    <row r="240" ht="12.75" customHeight="1">
      <c r="A240" s="116"/>
      <c r="B240" s="117"/>
      <c r="C240" s="113"/>
      <c r="D240" s="109">
        <f t="shared" si="1"/>
        <v>-1</v>
      </c>
      <c r="E240" s="110" t="str">
        <f t="shared" si="7"/>
        <v>#DIV/0!</v>
      </c>
      <c r="F240" s="111" t="str">
        <f t="shared" si="3"/>
        <v>#DIV/0!</v>
      </c>
      <c r="G240" s="115" t="str">
        <f t="shared" si="4"/>
        <v>#DIV/0!</v>
      </c>
      <c r="H240" s="113">
        <f t="shared" si="5"/>
        <v>0</v>
      </c>
      <c r="I240" s="113">
        <f t="shared" si="6"/>
        <v>0</v>
      </c>
      <c r="J240" s="113"/>
      <c r="K240" s="114"/>
      <c r="L240" s="114"/>
      <c r="M240" s="110"/>
      <c r="N240" s="110"/>
      <c r="O240" s="110"/>
      <c r="P240" s="110"/>
      <c r="Q240" s="110"/>
      <c r="R240" s="110"/>
      <c r="S240" s="110"/>
      <c r="T240" s="110"/>
      <c r="U240" s="118"/>
      <c r="V240" s="118"/>
      <c r="W240" s="118"/>
      <c r="X240" s="118"/>
      <c r="Y240" s="118"/>
      <c r="Z240" s="118"/>
      <c r="AA240" s="118"/>
    </row>
    <row r="241" ht="12.75" customHeight="1">
      <c r="A241" s="116"/>
      <c r="B241" s="117"/>
      <c r="C241" s="113"/>
      <c r="D241" s="109">
        <f t="shared" si="1"/>
        <v>-1</v>
      </c>
      <c r="E241" s="110" t="str">
        <f t="shared" si="7"/>
        <v>#DIV/0!</v>
      </c>
      <c r="F241" s="111" t="str">
        <f t="shared" si="3"/>
        <v>#DIV/0!</v>
      </c>
      <c r="G241" s="115" t="str">
        <f t="shared" si="4"/>
        <v>#DIV/0!</v>
      </c>
      <c r="H241" s="113">
        <f t="shared" si="5"/>
        <v>0</v>
      </c>
      <c r="I241" s="113">
        <f t="shared" si="6"/>
        <v>0</v>
      </c>
      <c r="J241" s="113"/>
      <c r="K241" s="114"/>
      <c r="L241" s="114"/>
      <c r="M241" s="110"/>
      <c r="N241" s="110"/>
      <c r="O241" s="110"/>
      <c r="P241" s="110"/>
      <c r="Q241" s="110"/>
      <c r="R241" s="110"/>
      <c r="S241" s="110"/>
      <c r="T241" s="110"/>
      <c r="U241" s="118"/>
      <c r="V241" s="118"/>
      <c r="W241" s="118"/>
      <c r="X241" s="118"/>
      <c r="Y241" s="118"/>
      <c r="Z241" s="118"/>
      <c r="AA241" s="118"/>
    </row>
    <row r="242" ht="12.75" customHeight="1">
      <c r="A242" s="116"/>
      <c r="B242" s="117"/>
      <c r="C242" s="113"/>
      <c r="D242" s="109">
        <f t="shared" si="1"/>
        <v>-1</v>
      </c>
      <c r="E242" s="110" t="str">
        <f t="shared" si="7"/>
        <v>#DIV/0!</v>
      </c>
      <c r="F242" s="111" t="str">
        <f t="shared" si="3"/>
        <v>#DIV/0!</v>
      </c>
      <c r="G242" s="115" t="str">
        <f t="shared" si="4"/>
        <v>#DIV/0!</v>
      </c>
      <c r="H242" s="113">
        <f t="shared" si="5"/>
        <v>0</v>
      </c>
      <c r="I242" s="113">
        <f t="shared" si="6"/>
        <v>0</v>
      </c>
      <c r="J242" s="113"/>
      <c r="K242" s="114"/>
      <c r="L242" s="114"/>
      <c r="M242" s="110"/>
      <c r="N242" s="110"/>
      <c r="O242" s="110"/>
      <c r="P242" s="110"/>
      <c r="Q242" s="110"/>
      <c r="R242" s="110"/>
      <c r="S242" s="110"/>
      <c r="T242" s="110"/>
      <c r="U242" s="118"/>
      <c r="V242" s="118"/>
      <c r="W242" s="118"/>
      <c r="X242" s="118"/>
      <c r="Y242" s="118"/>
      <c r="Z242" s="118"/>
      <c r="AA242" s="118"/>
    </row>
    <row r="243" ht="12.75" customHeight="1">
      <c r="A243" s="116"/>
      <c r="B243" s="117"/>
      <c r="C243" s="113"/>
      <c r="D243" s="109">
        <f t="shared" si="1"/>
        <v>-1</v>
      </c>
      <c r="E243" s="110" t="str">
        <f t="shared" si="7"/>
        <v>#DIV/0!</v>
      </c>
      <c r="F243" s="111" t="str">
        <f t="shared" si="3"/>
        <v>#DIV/0!</v>
      </c>
      <c r="G243" s="115" t="str">
        <f t="shared" si="4"/>
        <v>#DIV/0!</v>
      </c>
      <c r="H243" s="113">
        <f t="shared" si="5"/>
        <v>0</v>
      </c>
      <c r="I243" s="113">
        <f t="shared" si="6"/>
        <v>0</v>
      </c>
      <c r="J243" s="113"/>
      <c r="K243" s="114"/>
      <c r="L243" s="114"/>
      <c r="M243" s="110"/>
      <c r="N243" s="110"/>
      <c r="O243" s="110"/>
      <c r="P243" s="110"/>
      <c r="Q243" s="110"/>
      <c r="R243" s="110"/>
      <c r="S243" s="110"/>
      <c r="T243" s="110"/>
      <c r="U243" s="118"/>
      <c r="V243" s="118"/>
      <c r="W243" s="118"/>
      <c r="X243" s="118"/>
      <c r="Y243" s="118"/>
      <c r="Z243" s="118"/>
      <c r="AA243" s="118"/>
    </row>
    <row r="244" ht="12.75" customHeight="1">
      <c r="A244" s="116"/>
      <c r="B244" s="117"/>
      <c r="C244" s="113"/>
      <c r="D244" s="109">
        <f t="shared" si="1"/>
        <v>-1</v>
      </c>
      <c r="E244" s="110" t="str">
        <f t="shared" si="7"/>
        <v>#DIV/0!</v>
      </c>
      <c r="F244" s="111" t="str">
        <f t="shared" si="3"/>
        <v>#DIV/0!</v>
      </c>
      <c r="G244" s="115" t="str">
        <f t="shared" si="4"/>
        <v>#DIV/0!</v>
      </c>
      <c r="H244" s="113">
        <f t="shared" si="5"/>
        <v>0</v>
      </c>
      <c r="I244" s="113">
        <f t="shared" si="6"/>
        <v>0</v>
      </c>
      <c r="J244" s="113"/>
      <c r="K244" s="114"/>
      <c r="L244" s="114"/>
      <c r="M244" s="110"/>
      <c r="N244" s="110"/>
      <c r="O244" s="110"/>
      <c r="P244" s="110"/>
      <c r="Q244" s="110"/>
      <c r="R244" s="110"/>
      <c r="S244" s="110"/>
      <c r="T244" s="110"/>
      <c r="U244" s="118"/>
      <c r="V244" s="118"/>
      <c r="W244" s="118"/>
      <c r="X244" s="118"/>
      <c r="Y244" s="118"/>
      <c r="Z244" s="118"/>
      <c r="AA244" s="118"/>
    </row>
    <row r="245" ht="12.75" customHeight="1">
      <c r="A245" s="116"/>
      <c r="B245" s="117"/>
      <c r="C245" s="113"/>
      <c r="D245" s="109">
        <f t="shared" si="1"/>
        <v>-1</v>
      </c>
      <c r="E245" s="110" t="str">
        <f t="shared" si="7"/>
        <v>#DIV/0!</v>
      </c>
      <c r="F245" s="111" t="str">
        <f t="shared" si="3"/>
        <v>#DIV/0!</v>
      </c>
      <c r="G245" s="115" t="str">
        <f t="shared" si="4"/>
        <v>#DIV/0!</v>
      </c>
      <c r="H245" s="113">
        <f t="shared" si="5"/>
        <v>0</v>
      </c>
      <c r="I245" s="113">
        <f t="shared" si="6"/>
        <v>0</v>
      </c>
      <c r="J245" s="113"/>
      <c r="K245" s="114"/>
      <c r="L245" s="114"/>
      <c r="M245" s="110"/>
      <c r="N245" s="110"/>
      <c r="O245" s="110"/>
      <c r="P245" s="110"/>
      <c r="Q245" s="110"/>
      <c r="R245" s="110"/>
      <c r="S245" s="110"/>
      <c r="T245" s="110"/>
      <c r="U245" s="118"/>
      <c r="V245" s="118"/>
      <c r="W245" s="118"/>
      <c r="X245" s="118"/>
      <c r="Y245" s="118"/>
      <c r="Z245" s="118"/>
      <c r="AA245" s="118"/>
    </row>
    <row r="246" ht="12.75" customHeight="1">
      <c r="A246" s="116"/>
      <c r="B246" s="117"/>
      <c r="C246" s="113"/>
      <c r="D246" s="109">
        <f t="shared" si="1"/>
        <v>-1</v>
      </c>
      <c r="E246" s="110" t="str">
        <f t="shared" si="7"/>
        <v>#DIV/0!</v>
      </c>
      <c r="F246" s="111" t="str">
        <f t="shared" si="3"/>
        <v>#DIV/0!</v>
      </c>
      <c r="G246" s="115" t="str">
        <f t="shared" si="4"/>
        <v>#DIV/0!</v>
      </c>
      <c r="H246" s="113">
        <f t="shared" si="5"/>
        <v>0</v>
      </c>
      <c r="I246" s="113">
        <f t="shared" si="6"/>
        <v>0</v>
      </c>
      <c r="J246" s="113"/>
      <c r="K246" s="114"/>
      <c r="L246" s="114"/>
      <c r="M246" s="110"/>
      <c r="N246" s="110"/>
      <c r="O246" s="110"/>
      <c r="P246" s="110"/>
      <c r="Q246" s="110"/>
      <c r="R246" s="110"/>
      <c r="S246" s="110"/>
      <c r="T246" s="110"/>
      <c r="U246" s="118"/>
      <c r="V246" s="118"/>
      <c r="W246" s="118"/>
      <c r="X246" s="118"/>
      <c r="Y246" s="118"/>
      <c r="Z246" s="118"/>
      <c r="AA246" s="118"/>
    </row>
    <row r="247" ht="12.75" customHeight="1">
      <c r="A247" s="116"/>
      <c r="B247" s="117"/>
      <c r="C247" s="113"/>
      <c r="D247" s="109">
        <f t="shared" si="1"/>
        <v>-1</v>
      </c>
      <c r="E247" s="110" t="str">
        <f t="shared" si="7"/>
        <v>#DIV/0!</v>
      </c>
      <c r="F247" s="111" t="str">
        <f t="shared" si="3"/>
        <v>#DIV/0!</v>
      </c>
      <c r="G247" s="115" t="str">
        <f t="shared" si="4"/>
        <v>#DIV/0!</v>
      </c>
      <c r="H247" s="113">
        <f t="shared" si="5"/>
        <v>0</v>
      </c>
      <c r="I247" s="113">
        <f t="shared" si="6"/>
        <v>0</v>
      </c>
      <c r="J247" s="113"/>
      <c r="K247" s="114"/>
      <c r="L247" s="114"/>
      <c r="M247" s="110"/>
      <c r="N247" s="110"/>
      <c r="O247" s="110"/>
      <c r="P247" s="110"/>
      <c r="Q247" s="110"/>
      <c r="R247" s="110"/>
      <c r="S247" s="110"/>
      <c r="T247" s="110"/>
      <c r="U247" s="118"/>
      <c r="V247" s="118"/>
      <c r="W247" s="118"/>
      <c r="X247" s="118"/>
      <c r="Y247" s="118"/>
      <c r="Z247" s="118"/>
      <c r="AA247" s="118"/>
    </row>
    <row r="248" ht="12.75" customHeight="1">
      <c r="A248" s="116"/>
      <c r="B248" s="117"/>
      <c r="C248" s="113"/>
      <c r="D248" s="109">
        <f t="shared" si="1"/>
        <v>-1</v>
      </c>
      <c r="E248" s="110" t="str">
        <f t="shared" si="7"/>
        <v>#DIV/0!</v>
      </c>
      <c r="F248" s="111" t="str">
        <f t="shared" si="3"/>
        <v>#DIV/0!</v>
      </c>
      <c r="G248" s="115" t="str">
        <f t="shared" si="4"/>
        <v>#DIV/0!</v>
      </c>
      <c r="H248" s="113">
        <f t="shared" si="5"/>
        <v>0</v>
      </c>
      <c r="I248" s="113">
        <f t="shared" si="6"/>
        <v>0</v>
      </c>
      <c r="J248" s="113"/>
      <c r="K248" s="114"/>
      <c r="L248" s="114"/>
      <c r="M248" s="110"/>
      <c r="N248" s="110"/>
      <c r="O248" s="110"/>
      <c r="P248" s="110"/>
      <c r="Q248" s="110"/>
      <c r="R248" s="110"/>
      <c r="S248" s="110"/>
      <c r="T248" s="110"/>
      <c r="U248" s="118"/>
      <c r="V248" s="118"/>
      <c r="W248" s="118"/>
      <c r="X248" s="118"/>
      <c r="Y248" s="118"/>
      <c r="Z248" s="118"/>
      <c r="AA248" s="118"/>
    </row>
    <row r="249" ht="12.75" customHeight="1">
      <c r="A249" s="116"/>
      <c r="B249" s="117"/>
      <c r="C249" s="113"/>
      <c r="D249" s="109">
        <f t="shared" si="1"/>
        <v>-1</v>
      </c>
      <c r="E249" s="110" t="str">
        <f t="shared" si="7"/>
        <v>#DIV/0!</v>
      </c>
      <c r="F249" s="111" t="str">
        <f t="shared" si="3"/>
        <v>#DIV/0!</v>
      </c>
      <c r="G249" s="115" t="str">
        <f t="shared" si="4"/>
        <v>#DIV/0!</v>
      </c>
      <c r="H249" s="113">
        <f t="shared" si="5"/>
        <v>0</v>
      </c>
      <c r="I249" s="113">
        <f t="shared" si="6"/>
        <v>0</v>
      </c>
      <c r="J249" s="113"/>
      <c r="K249" s="114"/>
      <c r="L249" s="114"/>
      <c r="M249" s="110"/>
      <c r="N249" s="110"/>
      <c r="O249" s="110"/>
      <c r="P249" s="110"/>
      <c r="Q249" s="110"/>
      <c r="R249" s="110"/>
      <c r="S249" s="110"/>
      <c r="T249" s="110"/>
      <c r="U249" s="118"/>
      <c r="V249" s="118"/>
      <c r="W249" s="118"/>
      <c r="X249" s="118"/>
      <c r="Y249" s="118"/>
      <c r="Z249" s="118"/>
      <c r="AA249" s="118"/>
    </row>
    <row r="250" ht="12.75" customHeight="1">
      <c r="A250" s="116"/>
      <c r="B250" s="117"/>
      <c r="C250" s="113"/>
      <c r="D250" s="109">
        <f t="shared" si="1"/>
        <v>-1</v>
      </c>
      <c r="E250" s="110" t="str">
        <f t="shared" si="7"/>
        <v>#DIV/0!</v>
      </c>
      <c r="F250" s="111" t="str">
        <f t="shared" si="3"/>
        <v>#DIV/0!</v>
      </c>
      <c r="G250" s="115" t="str">
        <f t="shared" si="4"/>
        <v>#DIV/0!</v>
      </c>
      <c r="H250" s="113">
        <f t="shared" si="5"/>
        <v>0</v>
      </c>
      <c r="I250" s="113">
        <f t="shared" si="6"/>
        <v>0</v>
      </c>
      <c r="J250" s="113"/>
      <c r="K250" s="114"/>
      <c r="L250" s="114"/>
      <c r="M250" s="110"/>
      <c r="N250" s="110"/>
      <c r="O250" s="110"/>
      <c r="P250" s="110"/>
      <c r="Q250" s="110"/>
      <c r="R250" s="110"/>
      <c r="S250" s="110"/>
      <c r="T250" s="110"/>
      <c r="U250" s="118"/>
      <c r="V250" s="118"/>
      <c r="W250" s="118"/>
      <c r="X250" s="118"/>
      <c r="Y250" s="118"/>
      <c r="Z250" s="118"/>
      <c r="AA250" s="118"/>
    </row>
    <row r="251" ht="12.75" customHeight="1">
      <c r="A251" s="116"/>
      <c r="B251" s="117"/>
      <c r="C251" s="113"/>
      <c r="D251" s="109">
        <f t="shared" si="1"/>
        <v>-1</v>
      </c>
      <c r="E251" s="110" t="str">
        <f t="shared" si="7"/>
        <v>#DIV/0!</v>
      </c>
      <c r="F251" s="111" t="str">
        <f t="shared" si="3"/>
        <v>#DIV/0!</v>
      </c>
      <c r="G251" s="115" t="str">
        <f t="shared" si="4"/>
        <v>#DIV/0!</v>
      </c>
      <c r="H251" s="113">
        <f t="shared" si="5"/>
        <v>0</v>
      </c>
      <c r="I251" s="113">
        <f t="shared" si="6"/>
        <v>0</v>
      </c>
      <c r="J251" s="113"/>
      <c r="K251" s="114"/>
      <c r="L251" s="114"/>
      <c r="M251" s="110"/>
      <c r="N251" s="110"/>
      <c r="O251" s="110"/>
      <c r="P251" s="110"/>
      <c r="Q251" s="110"/>
      <c r="R251" s="110"/>
      <c r="S251" s="110"/>
      <c r="T251" s="110"/>
      <c r="U251" s="118"/>
      <c r="V251" s="118"/>
      <c r="W251" s="118"/>
      <c r="X251" s="118"/>
      <c r="Y251" s="118"/>
      <c r="Z251" s="118"/>
      <c r="AA251" s="118"/>
    </row>
    <row r="252" ht="12.75" customHeight="1">
      <c r="A252" s="116"/>
      <c r="B252" s="117"/>
      <c r="C252" s="113"/>
      <c r="D252" s="109">
        <f t="shared" si="1"/>
        <v>-1</v>
      </c>
      <c r="E252" s="110" t="str">
        <f t="shared" si="7"/>
        <v>#DIV/0!</v>
      </c>
      <c r="F252" s="111" t="str">
        <f t="shared" si="3"/>
        <v>#DIV/0!</v>
      </c>
      <c r="G252" s="115" t="str">
        <f t="shared" si="4"/>
        <v>#DIV/0!</v>
      </c>
      <c r="H252" s="113">
        <f t="shared" si="5"/>
        <v>0</v>
      </c>
      <c r="I252" s="113">
        <f t="shared" si="6"/>
        <v>0</v>
      </c>
      <c r="J252" s="113"/>
      <c r="K252" s="114"/>
      <c r="L252" s="114"/>
      <c r="M252" s="110"/>
      <c r="N252" s="110"/>
      <c r="O252" s="110"/>
      <c r="P252" s="110"/>
      <c r="Q252" s="110"/>
      <c r="R252" s="110"/>
      <c r="S252" s="110"/>
      <c r="T252" s="110"/>
      <c r="U252" s="118"/>
      <c r="V252" s="118"/>
      <c r="W252" s="118"/>
      <c r="X252" s="118"/>
      <c r="Y252" s="118"/>
      <c r="Z252" s="118"/>
      <c r="AA252" s="118"/>
    </row>
    <row r="253" ht="12.75" customHeight="1">
      <c r="A253" s="116"/>
      <c r="B253" s="117"/>
      <c r="C253" s="113"/>
      <c r="D253" s="109">
        <f t="shared" si="1"/>
        <v>-1</v>
      </c>
      <c r="E253" s="110" t="str">
        <f t="shared" si="7"/>
        <v>#DIV/0!</v>
      </c>
      <c r="F253" s="111" t="str">
        <f t="shared" si="3"/>
        <v>#DIV/0!</v>
      </c>
      <c r="G253" s="115" t="str">
        <f t="shared" si="4"/>
        <v>#DIV/0!</v>
      </c>
      <c r="H253" s="113">
        <f t="shared" si="5"/>
        <v>0</v>
      </c>
      <c r="I253" s="113">
        <f t="shared" si="6"/>
        <v>0</v>
      </c>
      <c r="J253" s="113"/>
      <c r="K253" s="114"/>
      <c r="L253" s="114"/>
      <c r="M253" s="110"/>
      <c r="N253" s="110"/>
      <c r="O253" s="110"/>
      <c r="P253" s="110"/>
      <c r="Q253" s="110"/>
      <c r="R253" s="110"/>
      <c r="S253" s="110"/>
      <c r="T253" s="110"/>
      <c r="U253" s="118"/>
      <c r="V253" s="118"/>
      <c r="W253" s="118"/>
      <c r="X253" s="118"/>
      <c r="Y253" s="118"/>
      <c r="Z253" s="118"/>
      <c r="AA253" s="118"/>
    </row>
    <row r="254" ht="12.75" customHeight="1">
      <c r="A254" s="116"/>
      <c r="B254" s="117"/>
      <c r="C254" s="113"/>
      <c r="D254" s="109">
        <f t="shared" si="1"/>
        <v>-1</v>
      </c>
      <c r="E254" s="110" t="str">
        <f t="shared" si="7"/>
        <v>#DIV/0!</v>
      </c>
      <c r="F254" s="111" t="str">
        <f t="shared" si="3"/>
        <v>#DIV/0!</v>
      </c>
      <c r="G254" s="115" t="str">
        <f t="shared" si="4"/>
        <v>#DIV/0!</v>
      </c>
      <c r="H254" s="113">
        <f t="shared" si="5"/>
        <v>0</v>
      </c>
      <c r="I254" s="113">
        <f t="shared" si="6"/>
        <v>0</v>
      </c>
      <c r="J254" s="113"/>
      <c r="K254" s="114"/>
      <c r="L254" s="114"/>
      <c r="M254" s="110"/>
      <c r="N254" s="110"/>
      <c r="O254" s="110"/>
      <c r="P254" s="110"/>
      <c r="Q254" s="110"/>
      <c r="R254" s="110"/>
      <c r="S254" s="110"/>
      <c r="T254" s="110"/>
      <c r="U254" s="118"/>
      <c r="V254" s="118"/>
      <c r="W254" s="118"/>
      <c r="X254" s="118"/>
      <c r="Y254" s="118"/>
      <c r="Z254" s="118"/>
      <c r="AA254" s="118"/>
    </row>
    <row r="255" ht="12.75" customHeight="1">
      <c r="A255" s="116"/>
      <c r="B255" s="117"/>
      <c r="C255" s="113"/>
      <c r="D255" s="109">
        <f t="shared" si="1"/>
        <v>-1</v>
      </c>
      <c r="E255" s="110" t="str">
        <f t="shared" si="7"/>
        <v>#DIV/0!</v>
      </c>
      <c r="F255" s="111" t="str">
        <f t="shared" si="3"/>
        <v>#DIV/0!</v>
      </c>
      <c r="G255" s="115" t="str">
        <f t="shared" si="4"/>
        <v>#DIV/0!</v>
      </c>
      <c r="H255" s="113">
        <f t="shared" si="5"/>
        <v>0</v>
      </c>
      <c r="I255" s="113">
        <f t="shared" si="6"/>
        <v>0</v>
      </c>
      <c r="J255" s="113"/>
      <c r="K255" s="114"/>
      <c r="L255" s="114"/>
      <c r="M255" s="110"/>
      <c r="N255" s="110"/>
      <c r="O255" s="110"/>
      <c r="P255" s="110"/>
      <c r="Q255" s="110"/>
      <c r="R255" s="110"/>
      <c r="S255" s="110"/>
      <c r="T255" s="110"/>
      <c r="U255" s="118"/>
      <c r="V255" s="118"/>
      <c r="W255" s="118"/>
      <c r="X255" s="118"/>
      <c r="Y255" s="118"/>
      <c r="Z255" s="118"/>
      <c r="AA255" s="118"/>
    </row>
    <row r="256" ht="12.75" customHeight="1">
      <c r="A256" s="116"/>
      <c r="B256" s="117"/>
      <c r="C256" s="113"/>
      <c r="D256" s="109">
        <f t="shared" si="1"/>
        <v>-1</v>
      </c>
      <c r="E256" s="110" t="str">
        <f t="shared" si="7"/>
        <v>#DIV/0!</v>
      </c>
      <c r="F256" s="111" t="str">
        <f t="shared" si="3"/>
        <v>#DIV/0!</v>
      </c>
      <c r="G256" s="115" t="str">
        <f t="shared" si="4"/>
        <v>#DIV/0!</v>
      </c>
      <c r="H256" s="113">
        <f t="shared" si="5"/>
        <v>0</v>
      </c>
      <c r="I256" s="113">
        <f t="shared" si="6"/>
        <v>0</v>
      </c>
      <c r="J256" s="113"/>
      <c r="K256" s="114"/>
      <c r="L256" s="114"/>
      <c r="M256" s="110"/>
      <c r="N256" s="110"/>
      <c r="O256" s="110"/>
      <c r="P256" s="110"/>
      <c r="Q256" s="110"/>
      <c r="R256" s="110"/>
      <c r="S256" s="110"/>
      <c r="T256" s="110"/>
      <c r="U256" s="118"/>
      <c r="V256" s="118"/>
      <c r="W256" s="118"/>
      <c r="X256" s="118"/>
      <c r="Y256" s="118"/>
      <c r="Z256" s="118"/>
      <c r="AA256" s="118"/>
    </row>
    <row r="257" ht="12.75" customHeight="1">
      <c r="A257" s="116"/>
      <c r="B257" s="117"/>
      <c r="C257" s="113"/>
      <c r="D257" s="109">
        <f t="shared" si="1"/>
        <v>-1</v>
      </c>
      <c r="E257" s="110" t="str">
        <f t="shared" si="7"/>
        <v>#DIV/0!</v>
      </c>
      <c r="F257" s="111" t="str">
        <f t="shared" si="3"/>
        <v>#DIV/0!</v>
      </c>
      <c r="G257" s="115" t="str">
        <f t="shared" si="4"/>
        <v>#DIV/0!</v>
      </c>
      <c r="H257" s="113">
        <f t="shared" si="5"/>
        <v>0</v>
      </c>
      <c r="I257" s="113">
        <f t="shared" si="6"/>
        <v>0</v>
      </c>
      <c r="J257" s="113"/>
      <c r="K257" s="114"/>
      <c r="L257" s="114"/>
      <c r="M257" s="110"/>
      <c r="N257" s="110"/>
      <c r="O257" s="110"/>
      <c r="P257" s="110"/>
      <c r="Q257" s="110"/>
      <c r="R257" s="110"/>
      <c r="S257" s="110"/>
      <c r="T257" s="110"/>
      <c r="U257" s="118"/>
      <c r="V257" s="118"/>
      <c r="W257" s="118"/>
      <c r="X257" s="118"/>
      <c r="Y257" s="118"/>
      <c r="Z257" s="118"/>
      <c r="AA257" s="118"/>
    </row>
    <row r="258" ht="12.75" customHeight="1">
      <c r="A258" s="116"/>
      <c r="B258" s="117"/>
      <c r="C258" s="113"/>
      <c r="D258" s="109">
        <f t="shared" si="1"/>
        <v>-1</v>
      </c>
      <c r="E258" s="110" t="str">
        <f t="shared" si="7"/>
        <v>#DIV/0!</v>
      </c>
      <c r="F258" s="111" t="str">
        <f t="shared" si="3"/>
        <v>#DIV/0!</v>
      </c>
      <c r="G258" s="115" t="str">
        <f t="shared" si="4"/>
        <v>#DIV/0!</v>
      </c>
      <c r="H258" s="113">
        <f t="shared" si="5"/>
        <v>0</v>
      </c>
      <c r="I258" s="113">
        <f t="shared" si="6"/>
        <v>0</v>
      </c>
      <c r="J258" s="113"/>
      <c r="K258" s="114"/>
      <c r="L258" s="114"/>
      <c r="M258" s="110"/>
      <c r="N258" s="110"/>
      <c r="O258" s="110"/>
      <c r="P258" s="110"/>
      <c r="Q258" s="110"/>
      <c r="R258" s="110"/>
      <c r="S258" s="110"/>
      <c r="T258" s="110"/>
      <c r="U258" s="118"/>
      <c r="V258" s="118"/>
      <c r="W258" s="118"/>
      <c r="X258" s="118"/>
      <c r="Y258" s="118"/>
      <c r="Z258" s="118"/>
      <c r="AA258" s="118"/>
    </row>
    <row r="259" ht="12.75" customHeight="1">
      <c r="A259" s="116"/>
      <c r="B259" s="117"/>
      <c r="C259" s="113"/>
      <c r="D259" s="109">
        <f t="shared" si="1"/>
        <v>-1</v>
      </c>
      <c r="E259" s="110" t="str">
        <f t="shared" si="7"/>
        <v>#DIV/0!</v>
      </c>
      <c r="F259" s="111" t="str">
        <f t="shared" si="3"/>
        <v>#DIV/0!</v>
      </c>
      <c r="G259" s="115" t="str">
        <f t="shared" si="4"/>
        <v>#DIV/0!</v>
      </c>
      <c r="H259" s="113">
        <f t="shared" si="5"/>
        <v>0</v>
      </c>
      <c r="I259" s="113">
        <f t="shared" si="6"/>
        <v>0</v>
      </c>
      <c r="J259" s="113"/>
      <c r="K259" s="114"/>
      <c r="L259" s="114"/>
      <c r="M259" s="110"/>
      <c r="N259" s="110"/>
      <c r="O259" s="110"/>
      <c r="P259" s="110"/>
      <c r="Q259" s="110"/>
      <c r="R259" s="110"/>
      <c r="S259" s="110"/>
      <c r="T259" s="110"/>
      <c r="U259" s="118"/>
      <c r="V259" s="118"/>
      <c r="W259" s="118"/>
      <c r="X259" s="118"/>
      <c r="Y259" s="118"/>
      <c r="Z259" s="118"/>
      <c r="AA259" s="118"/>
    </row>
    <row r="260" ht="12.75" customHeight="1">
      <c r="A260" s="116"/>
      <c r="B260" s="117"/>
      <c r="C260" s="113"/>
      <c r="D260" s="109">
        <f t="shared" si="1"/>
        <v>-1</v>
      </c>
      <c r="E260" s="110" t="str">
        <f t="shared" si="7"/>
        <v>#DIV/0!</v>
      </c>
      <c r="F260" s="111" t="str">
        <f t="shared" si="3"/>
        <v>#DIV/0!</v>
      </c>
      <c r="G260" s="115" t="str">
        <f t="shared" si="4"/>
        <v>#DIV/0!</v>
      </c>
      <c r="H260" s="113">
        <f t="shared" si="5"/>
        <v>0</v>
      </c>
      <c r="I260" s="113">
        <f t="shared" si="6"/>
        <v>0</v>
      </c>
      <c r="J260" s="113"/>
      <c r="K260" s="114"/>
      <c r="L260" s="114"/>
      <c r="M260" s="110"/>
      <c r="N260" s="110"/>
      <c r="O260" s="110"/>
      <c r="P260" s="110"/>
      <c r="Q260" s="110"/>
      <c r="R260" s="110"/>
      <c r="S260" s="110"/>
      <c r="T260" s="110"/>
      <c r="U260" s="118"/>
      <c r="V260" s="118"/>
      <c r="W260" s="118"/>
      <c r="X260" s="118"/>
      <c r="Y260" s="118"/>
      <c r="Z260" s="118"/>
      <c r="AA260" s="118"/>
    </row>
    <row r="261" ht="12.75" customHeight="1">
      <c r="A261" s="116"/>
      <c r="B261" s="117"/>
      <c r="C261" s="113"/>
      <c r="D261" s="109">
        <f t="shared" si="1"/>
        <v>-1</v>
      </c>
      <c r="E261" s="110" t="str">
        <f t="shared" si="7"/>
        <v>#DIV/0!</v>
      </c>
      <c r="F261" s="111" t="str">
        <f t="shared" si="3"/>
        <v>#DIV/0!</v>
      </c>
      <c r="G261" s="115" t="str">
        <f t="shared" si="4"/>
        <v>#DIV/0!</v>
      </c>
      <c r="H261" s="113">
        <f t="shared" si="5"/>
        <v>0</v>
      </c>
      <c r="I261" s="113">
        <f t="shared" si="6"/>
        <v>0</v>
      </c>
      <c r="J261" s="113"/>
      <c r="K261" s="114"/>
      <c r="L261" s="114"/>
      <c r="M261" s="110"/>
      <c r="N261" s="110"/>
      <c r="O261" s="110"/>
      <c r="P261" s="110"/>
      <c r="Q261" s="110"/>
      <c r="R261" s="110"/>
      <c r="S261" s="110"/>
      <c r="T261" s="110"/>
      <c r="U261" s="118"/>
      <c r="V261" s="118"/>
      <c r="W261" s="118"/>
      <c r="X261" s="118"/>
      <c r="Y261" s="118"/>
      <c r="Z261" s="118"/>
      <c r="AA261" s="118"/>
    </row>
    <row r="262" ht="12.75" customHeight="1">
      <c r="A262" s="116"/>
      <c r="B262" s="117"/>
      <c r="C262" s="113"/>
      <c r="D262" s="109">
        <f t="shared" si="1"/>
        <v>-1</v>
      </c>
      <c r="E262" s="110" t="str">
        <f t="shared" si="7"/>
        <v>#DIV/0!</v>
      </c>
      <c r="F262" s="111" t="str">
        <f t="shared" si="3"/>
        <v>#DIV/0!</v>
      </c>
      <c r="G262" s="115" t="str">
        <f t="shared" si="4"/>
        <v>#DIV/0!</v>
      </c>
      <c r="H262" s="113">
        <f t="shared" si="5"/>
        <v>0</v>
      </c>
      <c r="I262" s="113">
        <f t="shared" si="6"/>
        <v>0</v>
      </c>
      <c r="J262" s="113"/>
      <c r="K262" s="114"/>
      <c r="L262" s="114"/>
      <c r="M262" s="110"/>
      <c r="N262" s="110"/>
      <c r="O262" s="110"/>
      <c r="P262" s="110"/>
      <c r="Q262" s="110"/>
      <c r="R262" s="110"/>
      <c r="S262" s="110"/>
      <c r="T262" s="110"/>
      <c r="U262" s="118"/>
      <c r="V262" s="118"/>
      <c r="W262" s="118"/>
      <c r="X262" s="118"/>
      <c r="Y262" s="118"/>
      <c r="Z262" s="118"/>
      <c r="AA262" s="118"/>
    </row>
    <row r="263" ht="12.75" customHeight="1">
      <c r="A263" s="116"/>
      <c r="B263" s="117"/>
      <c r="C263" s="113"/>
      <c r="D263" s="109">
        <f t="shared" si="1"/>
        <v>-1</v>
      </c>
      <c r="E263" s="110" t="str">
        <f t="shared" si="7"/>
        <v>#DIV/0!</v>
      </c>
      <c r="F263" s="111" t="str">
        <f t="shared" si="3"/>
        <v>#DIV/0!</v>
      </c>
      <c r="G263" s="115" t="str">
        <f t="shared" si="4"/>
        <v>#DIV/0!</v>
      </c>
      <c r="H263" s="113">
        <f t="shared" si="5"/>
        <v>0</v>
      </c>
      <c r="I263" s="113">
        <f t="shared" si="6"/>
        <v>0</v>
      </c>
      <c r="J263" s="113"/>
      <c r="K263" s="114"/>
      <c r="L263" s="114"/>
      <c r="M263" s="110"/>
      <c r="N263" s="110"/>
      <c r="O263" s="110"/>
      <c r="P263" s="110"/>
      <c r="Q263" s="110"/>
      <c r="R263" s="110"/>
      <c r="S263" s="110"/>
      <c r="T263" s="110"/>
      <c r="U263" s="118"/>
      <c r="V263" s="118"/>
      <c r="W263" s="118"/>
      <c r="X263" s="118"/>
      <c r="Y263" s="118"/>
      <c r="Z263" s="118"/>
      <c r="AA263" s="118"/>
    </row>
    <row r="264" ht="12.75" customHeight="1">
      <c r="A264" s="116"/>
      <c r="B264" s="117"/>
      <c r="C264" s="113"/>
      <c r="D264" s="109">
        <f t="shared" si="1"/>
        <v>-1</v>
      </c>
      <c r="E264" s="110" t="str">
        <f t="shared" si="7"/>
        <v>#DIV/0!</v>
      </c>
      <c r="F264" s="111" t="str">
        <f t="shared" si="3"/>
        <v>#DIV/0!</v>
      </c>
      <c r="G264" s="115" t="str">
        <f t="shared" si="4"/>
        <v>#DIV/0!</v>
      </c>
      <c r="H264" s="113">
        <f t="shared" si="5"/>
        <v>0</v>
      </c>
      <c r="I264" s="113">
        <f t="shared" si="6"/>
        <v>0</v>
      </c>
      <c r="J264" s="113"/>
      <c r="K264" s="114"/>
      <c r="L264" s="114"/>
      <c r="M264" s="110"/>
      <c r="N264" s="110"/>
      <c r="O264" s="110"/>
      <c r="P264" s="110"/>
      <c r="Q264" s="110"/>
      <c r="R264" s="110"/>
      <c r="S264" s="110"/>
      <c r="T264" s="110"/>
      <c r="U264" s="118"/>
      <c r="V264" s="118"/>
      <c r="W264" s="118"/>
      <c r="X264" s="118"/>
      <c r="Y264" s="118"/>
      <c r="Z264" s="118"/>
      <c r="AA264" s="118"/>
    </row>
    <row r="265" ht="12.75" customHeight="1">
      <c r="A265" s="116"/>
      <c r="B265" s="117"/>
      <c r="C265" s="113"/>
      <c r="D265" s="109">
        <f t="shared" si="1"/>
        <v>-1</v>
      </c>
      <c r="E265" s="110" t="str">
        <f t="shared" si="7"/>
        <v>#DIV/0!</v>
      </c>
      <c r="F265" s="111" t="str">
        <f t="shared" si="3"/>
        <v>#DIV/0!</v>
      </c>
      <c r="G265" s="115" t="str">
        <f t="shared" si="4"/>
        <v>#DIV/0!</v>
      </c>
      <c r="H265" s="113">
        <f t="shared" si="5"/>
        <v>0</v>
      </c>
      <c r="I265" s="113">
        <f t="shared" si="6"/>
        <v>0</v>
      </c>
      <c r="J265" s="113"/>
      <c r="K265" s="114"/>
      <c r="L265" s="114"/>
      <c r="M265" s="110"/>
      <c r="N265" s="110"/>
      <c r="O265" s="110"/>
      <c r="P265" s="110"/>
      <c r="Q265" s="110"/>
      <c r="R265" s="110"/>
      <c r="S265" s="110"/>
      <c r="T265" s="110"/>
      <c r="U265" s="118"/>
      <c r="V265" s="118"/>
      <c r="W265" s="118"/>
      <c r="X265" s="118"/>
      <c r="Y265" s="118"/>
      <c r="Z265" s="118"/>
      <c r="AA265" s="118"/>
    </row>
    <row r="266" ht="12.75" customHeight="1">
      <c r="A266" s="116"/>
      <c r="B266" s="117"/>
      <c r="C266" s="113"/>
      <c r="D266" s="109">
        <f t="shared" si="1"/>
        <v>-1</v>
      </c>
      <c r="E266" s="110" t="str">
        <f t="shared" si="7"/>
        <v>#DIV/0!</v>
      </c>
      <c r="F266" s="111" t="str">
        <f t="shared" si="3"/>
        <v>#DIV/0!</v>
      </c>
      <c r="G266" s="115" t="str">
        <f t="shared" si="4"/>
        <v>#DIV/0!</v>
      </c>
      <c r="H266" s="113">
        <f t="shared" si="5"/>
        <v>0</v>
      </c>
      <c r="I266" s="113">
        <f t="shared" si="6"/>
        <v>0</v>
      </c>
      <c r="J266" s="113"/>
      <c r="K266" s="114"/>
      <c r="L266" s="114"/>
      <c r="M266" s="110"/>
      <c r="N266" s="110"/>
      <c r="O266" s="110"/>
      <c r="P266" s="110"/>
      <c r="Q266" s="110"/>
      <c r="R266" s="110"/>
      <c r="S266" s="110"/>
      <c r="T266" s="110"/>
      <c r="U266" s="118"/>
      <c r="V266" s="118"/>
      <c r="W266" s="118"/>
      <c r="X266" s="118"/>
      <c r="Y266" s="118"/>
      <c r="Z266" s="118"/>
      <c r="AA266" s="118"/>
    </row>
    <row r="267" ht="12.75" customHeight="1">
      <c r="A267" s="116"/>
      <c r="B267" s="117"/>
      <c r="C267" s="113"/>
      <c r="D267" s="109">
        <f t="shared" si="1"/>
        <v>-1</v>
      </c>
      <c r="E267" s="110" t="str">
        <f t="shared" si="7"/>
        <v>#DIV/0!</v>
      </c>
      <c r="F267" s="111" t="str">
        <f t="shared" si="3"/>
        <v>#DIV/0!</v>
      </c>
      <c r="G267" s="115" t="str">
        <f t="shared" si="4"/>
        <v>#DIV/0!</v>
      </c>
      <c r="H267" s="113">
        <f t="shared" si="5"/>
        <v>0</v>
      </c>
      <c r="I267" s="113">
        <f t="shared" si="6"/>
        <v>0</v>
      </c>
      <c r="J267" s="113"/>
      <c r="K267" s="114"/>
      <c r="L267" s="114"/>
      <c r="M267" s="110"/>
      <c r="N267" s="110"/>
      <c r="O267" s="110"/>
      <c r="P267" s="110"/>
      <c r="Q267" s="110"/>
      <c r="R267" s="110"/>
      <c r="S267" s="110"/>
      <c r="T267" s="110"/>
      <c r="U267" s="118"/>
      <c r="V267" s="118"/>
      <c r="W267" s="118"/>
      <c r="X267" s="118"/>
      <c r="Y267" s="118"/>
      <c r="Z267" s="118"/>
      <c r="AA267" s="118"/>
    </row>
    <row r="268" ht="12.75" customHeight="1">
      <c r="A268" s="116"/>
      <c r="B268" s="117"/>
      <c r="C268" s="113"/>
      <c r="D268" s="109">
        <f t="shared" si="1"/>
        <v>-1</v>
      </c>
      <c r="E268" s="110" t="str">
        <f t="shared" si="7"/>
        <v>#DIV/0!</v>
      </c>
      <c r="F268" s="111" t="str">
        <f t="shared" si="3"/>
        <v>#DIV/0!</v>
      </c>
      <c r="G268" s="115" t="str">
        <f t="shared" si="4"/>
        <v>#DIV/0!</v>
      </c>
      <c r="H268" s="113">
        <f t="shared" si="5"/>
        <v>0</v>
      </c>
      <c r="I268" s="113">
        <f t="shared" si="6"/>
        <v>0</v>
      </c>
      <c r="J268" s="113"/>
      <c r="K268" s="114"/>
      <c r="L268" s="114"/>
      <c r="M268" s="110"/>
      <c r="N268" s="110"/>
      <c r="O268" s="110"/>
      <c r="P268" s="110"/>
      <c r="Q268" s="110"/>
      <c r="R268" s="110"/>
      <c r="S268" s="110"/>
      <c r="T268" s="110"/>
      <c r="U268" s="118"/>
      <c r="V268" s="118"/>
      <c r="W268" s="118"/>
      <c r="X268" s="118"/>
      <c r="Y268" s="118"/>
      <c r="Z268" s="118"/>
      <c r="AA268" s="118"/>
    </row>
    <row r="269" ht="12.75" customHeight="1">
      <c r="A269" s="116"/>
      <c r="B269" s="117"/>
      <c r="C269" s="113"/>
      <c r="D269" s="109">
        <f t="shared" si="1"/>
        <v>-1</v>
      </c>
      <c r="E269" s="110" t="str">
        <f t="shared" si="7"/>
        <v>#DIV/0!</v>
      </c>
      <c r="F269" s="111" t="str">
        <f t="shared" si="3"/>
        <v>#DIV/0!</v>
      </c>
      <c r="G269" s="115" t="str">
        <f t="shared" si="4"/>
        <v>#DIV/0!</v>
      </c>
      <c r="H269" s="113">
        <f t="shared" si="5"/>
        <v>0</v>
      </c>
      <c r="I269" s="113">
        <f t="shared" si="6"/>
        <v>0</v>
      </c>
      <c r="J269" s="113"/>
      <c r="K269" s="114"/>
      <c r="L269" s="114"/>
      <c r="M269" s="110"/>
      <c r="N269" s="110"/>
      <c r="O269" s="110"/>
      <c r="P269" s="110"/>
      <c r="Q269" s="110"/>
      <c r="R269" s="110"/>
      <c r="S269" s="110"/>
      <c r="T269" s="110"/>
      <c r="U269" s="118"/>
      <c r="V269" s="118"/>
      <c r="W269" s="118"/>
      <c r="X269" s="118"/>
      <c r="Y269" s="118"/>
      <c r="Z269" s="118"/>
      <c r="AA269" s="118"/>
    </row>
    <row r="270" ht="12.75" customHeight="1">
      <c r="A270" s="116"/>
      <c r="B270" s="117"/>
      <c r="C270" s="113"/>
      <c r="D270" s="109">
        <f t="shared" si="1"/>
        <v>-1</v>
      </c>
      <c r="E270" s="110" t="str">
        <f t="shared" si="7"/>
        <v>#DIV/0!</v>
      </c>
      <c r="F270" s="111" t="str">
        <f t="shared" si="3"/>
        <v>#DIV/0!</v>
      </c>
      <c r="G270" s="115" t="str">
        <f t="shared" si="4"/>
        <v>#DIV/0!</v>
      </c>
      <c r="H270" s="113">
        <f t="shared" si="5"/>
        <v>0</v>
      </c>
      <c r="I270" s="113">
        <f t="shared" si="6"/>
        <v>0</v>
      </c>
      <c r="J270" s="113"/>
      <c r="K270" s="114"/>
      <c r="L270" s="114"/>
      <c r="M270" s="110"/>
      <c r="N270" s="110"/>
      <c r="O270" s="110"/>
      <c r="P270" s="110"/>
      <c r="Q270" s="110"/>
      <c r="R270" s="110"/>
      <c r="S270" s="110"/>
      <c r="T270" s="110"/>
      <c r="U270" s="118"/>
      <c r="V270" s="118"/>
      <c r="W270" s="118"/>
      <c r="X270" s="118"/>
      <c r="Y270" s="118"/>
      <c r="Z270" s="118"/>
      <c r="AA270" s="118"/>
    </row>
    <row r="271" ht="12.75" customHeight="1">
      <c r="A271" s="116"/>
      <c r="B271" s="117"/>
      <c r="C271" s="113"/>
      <c r="D271" s="109">
        <f t="shared" si="1"/>
        <v>-1</v>
      </c>
      <c r="E271" s="110" t="str">
        <f t="shared" si="7"/>
        <v>#DIV/0!</v>
      </c>
      <c r="F271" s="111" t="str">
        <f t="shared" si="3"/>
        <v>#DIV/0!</v>
      </c>
      <c r="G271" s="115" t="str">
        <f t="shared" si="4"/>
        <v>#DIV/0!</v>
      </c>
      <c r="H271" s="113">
        <f t="shared" si="5"/>
        <v>0</v>
      </c>
      <c r="I271" s="113">
        <f t="shared" si="6"/>
        <v>0</v>
      </c>
      <c r="J271" s="113"/>
      <c r="K271" s="114"/>
      <c r="L271" s="114"/>
      <c r="M271" s="110"/>
      <c r="N271" s="110"/>
      <c r="O271" s="110"/>
      <c r="P271" s="110"/>
      <c r="Q271" s="110"/>
      <c r="R271" s="110"/>
      <c r="S271" s="110"/>
      <c r="T271" s="110"/>
      <c r="U271" s="118"/>
      <c r="V271" s="118"/>
      <c r="W271" s="118"/>
      <c r="X271" s="118"/>
      <c r="Y271" s="118"/>
      <c r="Z271" s="118"/>
      <c r="AA271" s="118"/>
    </row>
    <row r="272" ht="12.75" customHeight="1">
      <c r="A272" s="116"/>
      <c r="B272" s="117"/>
      <c r="C272" s="113"/>
      <c r="D272" s="109">
        <f t="shared" si="1"/>
        <v>-1</v>
      </c>
      <c r="E272" s="110" t="str">
        <f t="shared" si="7"/>
        <v>#DIV/0!</v>
      </c>
      <c r="F272" s="111" t="str">
        <f t="shared" si="3"/>
        <v>#DIV/0!</v>
      </c>
      <c r="G272" s="115" t="str">
        <f t="shared" si="4"/>
        <v>#DIV/0!</v>
      </c>
      <c r="H272" s="113">
        <f t="shared" si="5"/>
        <v>0</v>
      </c>
      <c r="I272" s="113">
        <f t="shared" si="6"/>
        <v>0</v>
      </c>
      <c r="J272" s="113"/>
      <c r="K272" s="114"/>
      <c r="L272" s="114"/>
      <c r="M272" s="110"/>
      <c r="N272" s="110"/>
      <c r="O272" s="110"/>
      <c r="P272" s="110"/>
      <c r="Q272" s="110"/>
      <c r="R272" s="110"/>
      <c r="S272" s="110"/>
      <c r="T272" s="110"/>
      <c r="U272" s="118"/>
      <c r="V272" s="118"/>
      <c r="W272" s="118"/>
      <c r="X272" s="118"/>
      <c r="Y272" s="118"/>
      <c r="Z272" s="118"/>
      <c r="AA272" s="118"/>
    </row>
    <row r="273" ht="12.75" customHeight="1">
      <c r="A273" s="116"/>
      <c r="B273" s="117"/>
      <c r="C273" s="113"/>
      <c r="D273" s="109">
        <f t="shared" si="1"/>
        <v>-1</v>
      </c>
      <c r="E273" s="110" t="str">
        <f t="shared" si="7"/>
        <v>#DIV/0!</v>
      </c>
      <c r="F273" s="111" t="str">
        <f t="shared" si="3"/>
        <v>#DIV/0!</v>
      </c>
      <c r="G273" s="115" t="str">
        <f t="shared" si="4"/>
        <v>#DIV/0!</v>
      </c>
      <c r="H273" s="113">
        <f t="shared" si="5"/>
        <v>0</v>
      </c>
      <c r="I273" s="113">
        <f t="shared" si="6"/>
        <v>0</v>
      </c>
      <c r="J273" s="113"/>
      <c r="K273" s="114"/>
      <c r="L273" s="114"/>
      <c r="M273" s="110"/>
      <c r="N273" s="110"/>
      <c r="O273" s="110"/>
      <c r="P273" s="110"/>
      <c r="Q273" s="110"/>
      <c r="R273" s="110"/>
      <c r="S273" s="110"/>
      <c r="T273" s="110"/>
      <c r="U273" s="118"/>
      <c r="V273" s="118"/>
      <c r="W273" s="118"/>
      <c r="X273" s="118"/>
      <c r="Y273" s="118"/>
      <c r="Z273" s="118"/>
      <c r="AA273" s="118"/>
    </row>
    <row r="274" ht="12.75" customHeight="1">
      <c r="A274" s="116"/>
      <c r="B274" s="117"/>
      <c r="C274" s="113"/>
      <c r="D274" s="109">
        <f t="shared" si="1"/>
        <v>-1</v>
      </c>
      <c r="E274" s="110" t="str">
        <f t="shared" si="7"/>
        <v>#DIV/0!</v>
      </c>
      <c r="F274" s="111" t="str">
        <f t="shared" si="3"/>
        <v>#DIV/0!</v>
      </c>
      <c r="G274" s="115" t="str">
        <f t="shared" si="4"/>
        <v>#DIV/0!</v>
      </c>
      <c r="H274" s="113">
        <f t="shared" si="5"/>
        <v>0</v>
      </c>
      <c r="I274" s="113">
        <f t="shared" si="6"/>
        <v>0</v>
      </c>
      <c r="J274" s="113"/>
      <c r="K274" s="114"/>
      <c r="L274" s="114"/>
      <c r="M274" s="110"/>
      <c r="N274" s="110"/>
      <c r="O274" s="110"/>
      <c r="P274" s="110"/>
      <c r="Q274" s="110"/>
      <c r="R274" s="110"/>
      <c r="S274" s="110"/>
      <c r="T274" s="110"/>
      <c r="U274" s="118"/>
      <c r="V274" s="118"/>
      <c r="W274" s="118"/>
      <c r="X274" s="118"/>
      <c r="Y274" s="118"/>
      <c r="Z274" s="118"/>
      <c r="AA274" s="118"/>
    </row>
    <row r="275" ht="12.75" customHeight="1">
      <c r="A275" s="116"/>
      <c r="B275" s="117"/>
      <c r="C275" s="113"/>
      <c r="D275" s="109">
        <f t="shared" si="1"/>
        <v>-1</v>
      </c>
      <c r="E275" s="110" t="str">
        <f t="shared" si="7"/>
        <v>#DIV/0!</v>
      </c>
      <c r="F275" s="111" t="str">
        <f t="shared" si="3"/>
        <v>#DIV/0!</v>
      </c>
      <c r="G275" s="115" t="str">
        <f t="shared" si="4"/>
        <v>#DIV/0!</v>
      </c>
      <c r="H275" s="113">
        <f t="shared" si="5"/>
        <v>0</v>
      </c>
      <c r="I275" s="113">
        <f t="shared" si="6"/>
        <v>0</v>
      </c>
      <c r="J275" s="113"/>
      <c r="K275" s="114"/>
      <c r="L275" s="114"/>
      <c r="M275" s="110"/>
      <c r="N275" s="110"/>
      <c r="O275" s="110"/>
      <c r="P275" s="110"/>
      <c r="Q275" s="110"/>
      <c r="R275" s="110"/>
      <c r="S275" s="110"/>
      <c r="T275" s="110"/>
      <c r="U275" s="118"/>
      <c r="V275" s="118"/>
      <c r="W275" s="118"/>
      <c r="X275" s="118"/>
      <c r="Y275" s="118"/>
      <c r="Z275" s="118"/>
      <c r="AA275" s="118"/>
    </row>
    <row r="276" ht="12.75" customHeight="1">
      <c r="A276" s="116"/>
      <c r="B276" s="117"/>
      <c r="C276" s="113"/>
      <c r="D276" s="109">
        <f t="shared" si="1"/>
        <v>-1</v>
      </c>
      <c r="E276" s="110" t="str">
        <f t="shared" si="7"/>
        <v>#DIV/0!</v>
      </c>
      <c r="F276" s="111" t="str">
        <f t="shared" si="3"/>
        <v>#DIV/0!</v>
      </c>
      <c r="G276" s="115" t="str">
        <f t="shared" si="4"/>
        <v>#DIV/0!</v>
      </c>
      <c r="H276" s="113">
        <f t="shared" si="5"/>
        <v>0</v>
      </c>
      <c r="I276" s="113">
        <f t="shared" si="6"/>
        <v>0</v>
      </c>
      <c r="J276" s="113"/>
      <c r="K276" s="114"/>
      <c r="L276" s="114"/>
      <c r="M276" s="110"/>
      <c r="N276" s="110"/>
      <c r="O276" s="110"/>
      <c r="P276" s="110"/>
      <c r="Q276" s="110"/>
      <c r="R276" s="110"/>
      <c r="S276" s="110"/>
      <c r="T276" s="110"/>
      <c r="U276" s="118"/>
      <c r="V276" s="118"/>
      <c r="W276" s="118"/>
      <c r="X276" s="118"/>
      <c r="Y276" s="118"/>
      <c r="Z276" s="118"/>
      <c r="AA276" s="118"/>
    </row>
    <row r="277" ht="12.75" customHeight="1">
      <c r="A277" s="116"/>
      <c r="B277" s="117"/>
      <c r="C277" s="113"/>
      <c r="D277" s="109">
        <f t="shared" si="1"/>
        <v>-1</v>
      </c>
      <c r="E277" s="110" t="str">
        <f t="shared" si="7"/>
        <v>#DIV/0!</v>
      </c>
      <c r="F277" s="111" t="str">
        <f t="shared" si="3"/>
        <v>#DIV/0!</v>
      </c>
      <c r="G277" s="115" t="str">
        <f t="shared" si="4"/>
        <v>#DIV/0!</v>
      </c>
      <c r="H277" s="113">
        <f t="shared" si="5"/>
        <v>0</v>
      </c>
      <c r="I277" s="113">
        <f t="shared" si="6"/>
        <v>0</v>
      </c>
      <c r="J277" s="113"/>
      <c r="K277" s="114"/>
      <c r="L277" s="114"/>
      <c r="M277" s="110"/>
      <c r="N277" s="110"/>
      <c r="O277" s="110"/>
      <c r="P277" s="110"/>
      <c r="Q277" s="110"/>
      <c r="R277" s="110"/>
      <c r="S277" s="110"/>
      <c r="T277" s="110"/>
      <c r="U277" s="118"/>
      <c r="V277" s="118"/>
      <c r="W277" s="118"/>
      <c r="X277" s="118"/>
      <c r="Y277" s="118"/>
      <c r="Z277" s="118"/>
      <c r="AA277" s="118"/>
    </row>
    <row r="278" ht="12.75" customHeight="1">
      <c r="A278" s="116"/>
      <c r="B278" s="117"/>
      <c r="C278" s="113"/>
      <c r="D278" s="109">
        <f t="shared" si="1"/>
        <v>-1</v>
      </c>
      <c r="E278" s="110" t="str">
        <f t="shared" si="7"/>
        <v>#DIV/0!</v>
      </c>
      <c r="F278" s="111" t="str">
        <f t="shared" si="3"/>
        <v>#DIV/0!</v>
      </c>
      <c r="G278" s="115" t="str">
        <f t="shared" si="4"/>
        <v>#DIV/0!</v>
      </c>
      <c r="H278" s="113">
        <f t="shared" si="5"/>
        <v>0</v>
      </c>
      <c r="I278" s="113">
        <f t="shared" si="6"/>
        <v>0</v>
      </c>
      <c r="J278" s="113"/>
      <c r="K278" s="114"/>
      <c r="L278" s="114"/>
      <c r="M278" s="110"/>
      <c r="N278" s="110"/>
      <c r="O278" s="110"/>
      <c r="P278" s="110"/>
      <c r="Q278" s="110"/>
      <c r="R278" s="110"/>
      <c r="S278" s="110"/>
      <c r="T278" s="110"/>
      <c r="U278" s="118"/>
      <c r="V278" s="118"/>
      <c r="W278" s="118"/>
      <c r="X278" s="118"/>
      <c r="Y278" s="118"/>
      <c r="Z278" s="118"/>
      <c r="AA278" s="118"/>
    </row>
    <row r="279" ht="12.75" customHeight="1">
      <c r="A279" s="116"/>
      <c r="B279" s="117"/>
      <c r="C279" s="113"/>
      <c r="D279" s="109">
        <f t="shared" si="1"/>
        <v>-1</v>
      </c>
      <c r="E279" s="110" t="str">
        <f t="shared" si="7"/>
        <v>#DIV/0!</v>
      </c>
      <c r="F279" s="111" t="str">
        <f t="shared" si="3"/>
        <v>#DIV/0!</v>
      </c>
      <c r="G279" s="115" t="str">
        <f t="shared" si="4"/>
        <v>#DIV/0!</v>
      </c>
      <c r="H279" s="113">
        <f t="shared" si="5"/>
        <v>0</v>
      </c>
      <c r="I279" s="113">
        <f t="shared" si="6"/>
        <v>0</v>
      </c>
      <c r="J279" s="113"/>
      <c r="K279" s="114"/>
      <c r="L279" s="114"/>
      <c r="M279" s="110"/>
      <c r="N279" s="110"/>
      <c r="O279" s="110"/>
      <c r="P279" s="110"/>
      <c r="Q279" s="110"/>
      <c r="R279" s="110"/>
      <c r="S279" s="110"/>
      <c r="T279" s="110"/>
      <c r="U279" s="118"/>
      <c r="V279" s="118"/>
      <c r="W279" s="118"/>
      <c r="X279" s="118"/>
      <c r="Y279" s="118"/>
      <c r="Z279" s="118"/>
      <c r="AA279" s="118"/>
    </row>
    <row r="280" ht="12.75" customHeight="1">
      <c r="A280" s="116"/>
      <c r="B280" s="117"/>
      <c r="C280" s="113"/>
      <c r="D280" s="109">
        <f t="shared" si="1"/>
        <v>-1</v>
      </c>
      <c r="E280" s="110" t="str">
        <f t="shared" si="7"/>
        <v>#DIV/0!</v>
      </c>
      <c r="F280" s="111" t="str">
        <f t="shared" si="3"/>
        <v>#DIV/0!</v>
      </c>
      <c r="G280" s="115" t="str">
        <f t="shared" si="4"/>
        <v>#DIV/0!</v>
      </c>
      <c r="H280" s="113">
        <f t="shared" si="5"/>
        <v>0</v>
      </c>
      <c r="I280" s="113">
        <f t="shared" si="6"/>
        <v>0</v>
      </c>
      <c r="J280" s="113"/>
      <c r="K280" s="114"/>
      <c r="L280" s="114"/>
      <c r="M280" s="110"/>
      <c r="N280" s="110"/>
      <c r="O280" s="110"/>
      <c r="P280" s="110"/>
      <c r="Q280" s="110"/>
      <c r="R280" s="110"/>
      <c r="S280" s="110"/>
      <c r="T280" s="110"/>
      <c r="U280" s="118"/>
      <c r="V280" s="118"/>
      <c r="W280" s="118"/>
      <c r="X280" s="118"/>
      <c r="Y280" s="118"/>
      <c r="Z280" s="118"/>
      <c r="AA280" s="118"/>
    </row>
    <row r="281" ht="12.75" customHeight="1">
      <c r="A281" s="116"/>
      <c r="B281" s="117"/>
      <c r="C281" s="113"/>
      <c r="D281" s="109">
        <f t="shared" si="1"/>
        <v>-1</v>
      </c>
      <c r="E281" s="110" t="str">
        <f t="shared" si="7"/>
        <v>#DIV/0!</v>
      </c>
      <c r="F281" s="111" t="str">
        <f t="shared" si="3"/>
        <v>#DIV/0!</v>
      </c>
      <c r="G281" s="115" t="str">
        <f t="shared" si="4"/>
        <v>#DIV/0!</v>
      </c>
      <c r="H281" s="113">
        <f t="shared" si="5"/>
        <v>0</v>
      </c>
      <c r="I281" s="113">
        <f t="shared" si="6"/>
        <v>0</v>
      </c>
      <c r="J281" s="113"/>
      <c r="K281" s="114"/>
      <c r="L281" s="114"/>
      <c r="M281" s="110"/>
      <c r="N281" s="110"/>
      <c r="O281" s="110"/>
      <c r="P281" s="110"/>
      <c r="Q281" s="110"/>
      <c r="R281" s="110"/>
      <c r="S281" s="110"/>
      <c r="T281" s="110"/>
      <c r="U281" s="118"/>
      <c r="V281" s="118"/>
      <c r="W281" s="118"/>
      <c r="X281" s="118"/>
      <c r="Y281" s="118"/>
      <c r="Z281" s="118"/>
      <c r="AA281" s="118"/>
    </row>
    <row r="282" ht="12.75" customHeight="1">
      <c r="A282" s="116"/>
      <c r="B282" s="117"/>
      <c r="C282" s="113"/>
      <c r="D282" s="109">
        <f t="shared" si="1"/>
        <v>-1</v>
      </c>
      <c r="E282" s="110" t="str">
        <f t="shared" si="7"/>
        <v>#DIV/0!</v>
      </c>
      <c r="F282" s="111" t="str">
        <f t="shared" si="3"/>
        <v>#DIV/0!</v>
      </c>
      <c r="G282" s="115" t="str">
        <f t="shared" si="4"/>
        <v>#DIV/0!</v>
      </c>
      <c r="H282" s="113">
        <f t="shared" si="5"/>
        <v>0</v>
      </c>
      <c r="I282" s="113">
        <f t="shared" si="6"/>
        <v>0</v>
      </c>
      <c r="J282" s="113"/>
      <c r="K282" s="114"/>
      <c r="L282" s="114"/>
      <c r="M282" s="110"/>
      <c r="N282" s="110"/>
      <c r="O282" s="110"/>
      <c r="P282" s="110"/>
      <c r="Q282" s="110"/>
      <c r="R282" s="110"/>
      <c r="S282" s="110"/>
      <c r="T282" s="110"/>
      <c r="U282" s="118"/>
      <c r="V282" s="118"/>
      <c r="W282" s="118"/>
      <c r="X282" s="118"/>
      <c r="Y282" s="118"/>
      <c r="Z282" s="118"/>
      <c r="AA282" s="118"/>
    </row>
    <row r="283" ht="12.75" customHeight="1">
      <c r="A283" s="116"/>
      <c r="B283" s="117"/>
      <c r="C283" s="113"/>
      <c r="D283" s="109">
        <f t="shared" si="1"/>
        <v>-1</v>
      </c>
      <c r="E283" s="110" t="str">
        <f t="shared" si="7"/>
        <v>#DIV/0!</v>
      </c>
      <c r="F283" s="111" t="str">
        <f t="shared" si="3"/>
        <v>#DIV/0!</v>
      </c>
      <c r="G283" s="115" t="str">
        <f t="shared" si="4"/>
        <v>#DIV/0!</v>
      </c>
      <c r="H283" s="113">
        <f t="shared" si="5"/>
        <v>0</v>
      </c>
      <c r="I283" s="113">
        <f t="shared" si="6"/>
        <v>0</v>
      </c>
      <c r="J283" s="113"/>
      <c r="K283" s="114"/>
      <c r="L283" s="114"/>
      <c r="M283" s="110"/>
      <c r="N283" s="110"/>
      <c r="O283" s="110"/>
      <c r="P283" s="110"/>
      <c r="Q283" s="110"/>
      <c r="R283" s="110"/>
      <c r="S283" s="110"/>
      <c r="T283" s="110"/>
      <c r="U283" s="118"/>
      <c r="V283" s="118"/>
      <c r="W283" s="118"/>
      <c r="X283" s="118"/>
      <c r="Y283" s="118"/>
      <c r="Z283" s="118"/>
      <c r="AA283" s="118"/>
    </row>
    <row r="284" ht="12.75" customHeight="1">
      <c r="A284" s="116"/>
      <c r="B284" s="117"/>
      <c r="C284" s="113"/>
      <c r="D284" s="109">
        <f t="shared" si="1"/>
        <v>-1</v>
      </c>
      <c r="E284" s="110" t="str">
        <f t="shared" si="7"/>
        <v>#DIV/0!</v>
      </c>
      <c r="F284" s="111" t="str">
        <f t="shared" si="3"/>
        <v>#DIV/0!</v>
      </c>
      <c r="G284" s="115" t="str">
        <f t="shared" si="4"/>
        <v>#DIV/0!</v>
      </c>
      <c r="H284" s="113">
        <f t="shared" si="5"/>
        <v>0</v>
      </c>
      <c r="I284" s="113">
        <f t="shared" si="6"/>
        <v>0</v>
      </c>
      <c r="J284" s="113"/>
      <c r="K284" s="114"/>
      <c r="L284" s="114"/>
      <c r="M284" s="110"/>
      <c r="N284" s="110"/>
      <c r="O284" s="110"/>
      <c r="P284" s="110"/>
      <c r="Q284" s="110"/>
      <c r="R284" s="110"/>
      <c r="S284" s="110"/>
      <c r="T284" s="110"/>
      <c r="U284" s="118"/>
      <c r="V284" s="118"/>
      <c r="W284" s="118"/>
      <c r="X284" s="118"/>
      <c r="Y284" s="118"/>
      <c r="Z284" s="118"/>
      <c r="AA284" s="118"/>
    </row>
    <row r="285" ht="12.75" customHeight="1">
      <c r="A285" s="116"/>
      <c r="B285" s="117"/>
      <c r="C285" s="113"/>
      <c r="D285" s="109">
        <f t="shared" si="1"/>
        <v>-1</v>
      </c>
      <c r="E285" s="110" t="str">
        <f t="shared" si="7"/>
        <v>#DIV/0!</v>
      </c>
      <c r="F285" s="111" t="str">
        <f t="shared" si="3"/>
        <v>#DIV/0!</v>
      </c>
      <c r="G285" s="115" t="str">
        <f t="shared" si="4"/>
        <v>#DIV/0!</v>
      </c>
      <c r="H285" s="113">
        <f t="shared" si="5"/>
        <v>0</v>
      </c>
      <c r="I285" s="113">
        <f t="shared" si="6"/>
        <v>0</v>
      </c>
      <c r="J285" s="113"/>
      <c r="K285" s="114"/>
      <c r="L285" s="114"/>
      <c r="M285" s="110"/>
      <c r="N285" s="110"/>
      <c r="O285" s="110"/>
      <c r="P285" s="110"/>
      <c r="Q285" s="110"/>
      <c r="R285" s="110"/>
      <c r="S285" s="110"/>
      <c r="T285" s="110"/>
      <c r="U285" s="118"/>
      <c r="V285" s="118"/>
      <c r="W285" s="118"/>
      <c r="X285" s="118"/>
      <c r="Y285" s="118"/>
      <c r="Z285" s="118"/>
      <c r="AA285" s="118"/>
    </row>
    <row r="286" ht="12.75" customHeight="1">
      <c r="A286" s="116"/>
      <c r="B286" s="117"/>
      <c r="C286" s="113"/>
      <c r="D286" s="109">
        <f t="shared" si="1"/>
        <v>-1</v>
      </c>
      <c r="E286" s="110" t="str">
        <f t="shared" si="7"/>
        <v>#DIV/0!</v>
      </c>
      <c r="F286" s="111" t="str">
        <f t="shared" si="3"/>
        <v>#DIV/0!</v>
      </c>
      <c r="G286" s="115" t="str">
        <f t="shared" si="4"/>
        <v>#DIV/0!</v>
      </c>
      <c r="H286" s="113">
        <f t="shared" si="5"/>
        <v>0</v>
      </c>
      <c r="I286" s="113">
        <f t="shared" si="6"/>
        <v>0</v>
      </c>
      <c r="J286" s="113"/>
      <c r="K286" s="114"/>
      <c r="L286" s="114"/>
      <c r="M286" s="110"/>
      <c r="N286" s="110"/>
      <c r="O286" s="110"/>
      <c r="P286" s="110"/>
      <c r="Q286" s="110"/>
      <c r="R286" s="110"/>
      <c r="S286" s="110"/>
      <c r="T286" s="110"/>
      <c r="U286" s="118"/>
      <c r="V286" s="118"/>
      <c r="W286" s="118"/>
      <c r="X286" s="118"/>
      <c r="Y286" s="118"/>
      <c r="Z286" s="118"/>
      <c r="AA286" s="118"/>
    </row>
    <row r="287" ht="12.75" customHeight="1">
      <c r="A287" s="116"/>
      <c r="B287" s="117"/>
      <c r="C287" s="113"/>
      <c r="D287" s="109">
        <f t="shared" si="1"/>
        <v>-1</v>
      </c>
      <c r="E287" s="110" t="str">
        <f t="shared" si="7"/>
        <v>#DIV/0!</v>
      </c>
      <c r="F287" s="111" t="str">
        <f t="shared" si="3"/>
        <v>#DIV/0!</v>
      </c>
      <c r="G287" s="115" t="str">
        <f t="shared" si="4"/>
        <v>#DIV/0!</v>
      </c>
      <c r="H287" s="113">
        <f t="shared" si="5"/>
        <v>0</v>
      </c>
      <c r="I287" s="113">
        <f t="shared" si="6"/>
        <v>0</v>
      </c>
      <c r="J287" s="113"/>
      <c r="K287" s="114"/>
      <c r="L287" s="114"/>
      <c r="M287" s="110"/>
      <c r="N287" s="110"/>
      <c r="O287" s="110"/>
      <c r="P287" s="110"/>
      <c r="Q287" s="110"/>
      <c r="R287" s="110"/>
      <c r="S287" s="110"/>
      <c r="T287" s="110"/>
      <c r="U287" s="118"/>
      <c r="V287" s="118"/>
      <c r="W287" s="118"/>
      <c r="X287" s="118"/>
      <c r="Y287" s="118"/>
      <c r="Z287" s="118"/>
      <c r="AA287" s="118"/>
    </row>
    <row r="288" ht="12.75" customHeight="1">
      <c r="A288" s="116"/>
      <c r="B288" s="117"/>
      <c r="C288" s="113"/>
      <c r="D288" s="109">
        <f t="shared" si="1"/>
        <v>-1</v>
      </c>
      <c r="E288" s="110" t="str">
        <f t="shared" si="7"/>
        <v>#DIV/0!</v>
      </c>
      <c r="F288" s="111" t="str">
        <f t="shared" si="3"/>
        <v>#DIV/0!</v>
      </c>
      <c r="G288" s="115" t="str">
        <f t="shared" si="4"/>
        <v>#DIV/0!</v>
      </c>
      <c r="H288" s="113">
        <f t="shared" si="5"/>
        <v>0</v>
      </c>
      <c r="I288" s="113">
        <f t="shared" si="6"/>
        <v>0</v>
      </c>
      <c r="J288" s="113"/>
      <c r="K288" s="114"/>
      <c r="L288" s="114"/>
      <c r="M288" s="110"/>
      <c r="N288" s="110"/>
      <c r="O288" s="110"/>
      <c r="P288" s="110"/>
      <c r="Q288" s="110"/>
      <c r="R288" s="110"/>
      <c r="S288" s="110"/>
      <c r="T288" s="110"/>
      <c r="U288" s="118"/>
      <c r="V288" s="118"/>
      <c r="W288" s="118"/>
      <c r="X288" s="118"/>
      <c r="Y288" s="118"/>
      <c r="Z288" s="118"/>
      <c r="AA288" s="118"/>
    </row>
    <row r="289" ht="12.75" customHeight="1">
      <c r="A289" s="116"/>
      <c r="B289" s="117"/>
      <c r="C289" s="113"/>
      <c r="D289" s="109">
        <f t="shared" si="1"/>
        <v>-1</v>
      </c>
      <c r="E289" s="110" t="str">
        <f t="shared" si="7"/>
        <v>#DIV/0!</v>
      </c>
      <c r="F289" s="111" t="str">
        <f t="shared" si="3"/>
        <v>#DIV/0!</v>
      </c>
      <c r="G289" s="115" t="str">
        <f t="shared" si="4"/>
        <v>#DIV/0!</v>
      </c>
      <c r="H289" s="113">
        <f t="shared" si="5"/>
        <v>0</v>
      </c>
      <c r="I289" s="113">
        <f t="shared" si="6"/>
        <v>0</v>
      </c>
      <c r="J289" s="113"/>
      <c r="K289" s="114"/>
      <c r="L289" s="114"/>
      <c r="M289" s="110"/>
      <c r="N289" s="110"/>
      <c r="O289" s="110"/>
      <c r="P289" s="110"/>
      <c r="Q289" s="110"/>
      <c r="R289" s="110"/>
      <c r="S289" s="110"/>
      <c r="T289" s="110"/>
      <c r="U289" s="118"/>
      <c r="V289" s="118"/>
      <c r="W289" s="118"/>
      <c r="X289" s="118"/>
      <c r="Y289" s="118"/>
      <c r="Z289" s="118"/>
      <c r="AA289" s="118"/>
    </row>
    <row r="290" ht="12.75" customHeight="1">
      <c r="A290" s="116"/>
      <c r="B290" s="117"/>
      <c r="C290" s="113"/>
      <c r="D290" s="109">
        <f t="shared" si="1"/>
        <v>-1</v>
      </c>
      <c r="E290" s="110" t="str">
        <f t="shared" si="7"/>
        <v>#DIV/0!</v>
      </c>
      <c r="F290" s="111" t="str">
        <f t="shared" si="3"/>
        <v>#DIV/0!</v>
      </c>
      <c r="G290" s="115" t="str">
        <f t="shared" si="4"/>
        <v>#DIV/0!</v>
      </c>
      <c r="H290" s="113">
        <f t="shared" si="5"/>
        <v>0</v>
      </c>
      <c r="I290" s="113">
        <f t="shared" si="6"/>
        <v>0</v>
      </c>
      <c r="J290" s="113"/>
      <c r="K290" s="114"/>
      <c r="L290" s="114"/>
      <c r="M290" s="110"/>
      <c r="N290" s="110"/>
      <c r="O290" s="110"/>
      <c r="P290" s="110"/>
      <c r="Q290" s="110"/>
      <c r="R290" s="110"/>
      <c r="S290" s="110"/>
      <c r="T290" s="110"/>
      <c r="U290" s="118"/>
      <c r="V290" s="118"/>
      <c r="W290" s="118"/>
      <c r="X290" s="118"/>
      <c r="Y290" s="118"/>
      <c r="Z290" s="118"/>
      <c r="AA290" s="118"/>
    </row>
    <row r="291" ht="12.75" customHeight="1">
      <c r="A291" s="116"/>
      <c r="B291" s="117"/>
      <c r="C291" s="113"/>
      <c r="D291" s="109">
        <f t="shared" si="1"/>
        <v>-1</v>
      </c>
      <c r="E291" s="110" t="str">
        <f t="shared" si="7"/>
        <v>#DIV/0!</v>
      </c>
      <c r="F291" s="111" t="str">
        <f t="shared" si="3"/>
        <v>#DIV/0!</v>
      </c>
      <c r="G291" s="115" t="str">
        <f t="shared" si="4"/>
        <v>#DIV/0!</v>
      </c>
      <c r="H291" s="113">
        <f t="shared" si="5"/>
        <v>0</v>
      </c>
      <c r="I291" s="113">
        <f t="shared" si="6"/>
        <v>0</v>
      </c>
      <c r="J291" s="113"/>
      <c r="K291" s="114"/>
      <c r="L291" s="114"/>
      <c r="M291" s="110"/>
      <c r="N291" s="110"/>
      <c r="O291" s="110"/>
      <c r="P291" s="110"/>
      <c r="Q291" s="110"/>
      <c r="R291" s="110"/>
      <c r="S291" s="110"/>
      <c r="T291" s="110"/>
      <c r="U291" s="118"/>
      <c r="V291" s="118"/>
      <c r="W291" s="118"/>
      <c r="X291" s="118"/>
      <c r="Y291" s="118"/>
      <c r="Z291" s="118"/>
      <c r="AA291" s="118"/>
    </row>
    <row r="292" ht="12.75" customHeight="1">
      <c r="A292" s="116"/>
      <c r="B292" s="117"/>
      <c r="C292" s="113"/>
      <c r="D292" s="109">
        <f t="shared" si="1"/>
        <v>-1</v>
      </c>
      <c r="E292" s="110" t="str">
        <f t="shared" si="7"/>
        <v>#DIV/0!</v>
      </c>
      <c r="F292" s="111" t="str">
        <f t="shared" si="3"/>
        <v>#DIV/0!</v>
      </c>
      <c r="G292" s="115" t="str">
        <f t="shared" si="4"/>
        <v>#DIV/0!</v>
      </c>
      <c r="H292" s="113">
        <f t="shared" si="5"/>
        <v>0</v>
      </c>
      <c r="I292" s="113">
        <f t="shared" si="6"/>
        <v>0</v>
      </c>
      <c r="J292" s="113"/>
      <c r="K292" s="114"/>
      <c r="L292" s="114"/>
      <c r="M292" s="110"/>
      <c r="N292" s="110"/>
      <c r="O292" s="110"/>
      <c r="P292" s="110"/>
      <c r="Q292" s="110"/>
      <c r="R292" s="110"/>
      <c r="S292" s="110"/>
      <c r="T292" s="110"/>
      <c r="U292" s="118"/>
      <c r="V292" s="118"/>
      <c r="W292" s="118"/>
      <c r="X292" s="118"/>
      <c r="Y292" s="118"/>
      <c r="Z292" s="118"/>
      <c r="AA292" s="118"/>
    </row>
    <row r="293" ht="12.75" customHeight="1">
      <c r="A293" s="116"/>
      <c r="B293" s="117"/>
      <c r="C293" s="113"/>
      <c r="D293" s="109">
        <f t="shared" si="1"/>
        <v>-1</v>
      </c>
      <c r="E293" s="110" t="str">
        <f t="shared" si="7"/>
        <v>#DIV/0!</v>
      </c>
      <c r="F293" s="111" t="str">
        <f t="shared" si="3"/>
        <v>#DIV/0!</v>
      </c>
      <c r="G293" s="115" t="str">
        <f t="shared" si="4"/>
        <v>#DIV/0!</v>
      </c>
      <c r="H293" s="113">
        <f t="shared" si="5"/>
        <v>0</v>
      </c>
      <c r="I293" s="113">
        <f t="shared" si="6"/>
        <v>0</v>
      </c>
      <c r="J293" s="113"/>
      <c r="K293" s="114"/>
      <c r="L293" s="114"/>
      <c r="M293" s="110"/>
      <c r="N293" s="110"/>
      <c r="O293" s="110"/>
      <c r="P293" s="110"/>
      <c r="Q293" s="110"/>
      <c r="R293" s="110"/>
      <c r="S293" s="110"/>
      <c r="T293" s="110"/>
      <c r="U293" s="118"/>
      <c r="V293" s="118"/>
      <c r="W293" s="118"/>
      <c r="X293" s="118"/>
      <c r="Y293" s="118"/>
      <c r="Z293" s="118"/>
      <c r="AA293" s="118"/>
    </row>
    <row r="294" ht="12.75" customHeight="1">
      <c r="A294" s="116"/>
      <c r="B294" s="117"/>
      <c r="C294" s="113"/>
      <c r="D294" s="109">
        <f t="shared" si="1"/>
        <v>-1</v>
      </c>
      <c r="E294" s="110" t="str">
        <f t="shared" si="7"/>
        <v>#DIV/0!</v>
      </c>
      <c r="F294" s="111" t="str">
        <f t="shared" si="3"/>
        <v>#DIV/0!</v>
      </c>
      <c r="G294" s="115" t="str">
        <f t="shared" si="4"/>
        <v>#DIV/0!</v>
      </c>
      <c r="H294" s="113">
        <f t="shared" si="5"/>
        <v>0</v>
      </c>
      <c r="I294" s="113">
        <f t="shared" si="6"/>
        <v>0</v>
      </c>
      <c r="J294" s="113"/>
      <c r="K294" s="114"/>
      <c r="L294" s="114"/>
      <c r="M294" s="110"/>
      <c r="N294" s="110"/>
      <c r="O294" s="110"/>
      <c r="P294" s="110"/>
      <c r="Q294" s="110"/>
      <c r="R294" s="110"/>
      <c r="S294" s="110"/>
      <c r="T294" s="110"/>
      <c r="U294" s="118"/>
      <c r="V294" s="118"/>
      <c r="W294" s="118"/>
      <c r="X294" s="118"/>
      <c r="Y294" s="118"/>
      <c r="Z294" s="118"/>
      <c r="AA294" s="118"/>
    </row>
    <row r="295" ht="12.75" customHeight="1">
      <c r="A295" s="116"/>
      <c r="B295" s="117"/>
      <c r="C295" s="113"/>
      <c r="D295" s="109">
        <f t="shared" si="1"/>
        <v>-1</v>
      </c>
      <c r="E295" s="110" t="str">
        <f t="shared" si="7"/>
        <v>#DIV/0!</v>
      </c>
      <c r="F295" s="111" t="str">
        <f t="shared" si="3"/>
        <v>#DIV/0!</v>
      </c>
      <c r="G295" s="115" t="str">
        <f t="shared" si="4"/>
        <v>#DIV/0!</v>
      </c>
      <c r="H295" s="113">
        <f t="shared" si="5"/>
        <v>0</v>
      </c>
      <c r="I295" s="113">
        <f t="shared" si="6"/>
        <v>0</v>
      </c>
      <c r="J295" s="113"/>
      <c r="K295" s="114"/>
      <c r="L295" s="114"/>
      <c r="M295" s="110"/>
      <c r="N295" s="110"/>
      <c r="O295" s="110"/>
      <c r="P295" s="110"/>
      <c r="Q295" s="110"/>
      <c r="R295" s="110"/>
      <c r="S295" s="110"/>
      <c r="T295" s="110"/>
      <c r="U295" s="118"/>
      <c r="V295" s="118"/>
      <c r="W295" s="118"/>
      <c r="X295" s="118"/>
      <c r="Y295" s="118"/>
      <c r="Z295" s="118"/>
      <c r="AA295" s="118"/>
    </row>
    <row r="296" ht="12.75" customHeight="1">
      <c r="A296" s="116"/>
      <c r="B296" s="117"/>
      <c r="C296" s="113"/>
      <c r="D296" s="109">
        <f t="shared" si="1"/>
        <v>-1</v>
      </c>
      <c r="E296" s="110" t="str">
        <f t="shared" si="7"/>
        <v>#DIV/0!</v>
      </c>
      <c r="F296" s="111" t="str">
        <f t="shared" si="3"/>
        <v>#DIV/0!</v>
      </c>
      <c r="G296" s="115" t="str">
        <f t="shared" si="4"/>
        <v>#DIV/0!</v>
      </c>
      <c r="H296" s="113">
        <f t="shared" si="5"/>
        <v>0</v>
      </c>
      <c r="I296" s="113">
        <f t="shared" si="6"/>
        <v>0</v>
      </c>
      <c r="J296" s="113"/>
      <c r="K296" s="114"/>
      <c r="L296" s="114"/>
      <c r="M296" s="110"/>
      <c r="N296" s="110"/>
      <c r="O296" s="110"/>
      <c r="P296" s="110"/>
      <c r="Q296" s="110"/>
      <c r="R296" s="110"/>
      <c r="S296" s="110"/>
      <c r="T296" s="110"/>
      <c r="U296" s="118"/>
      <c r="V296" s="118"/>
      <c r="W296" s="118"/>
      <c r="X296" s="118"/>
      <c r="Y296" s="118"/>
      <c r="Z296" s="118"/>
      <c r="AA296" s="118"/>
    </row>
    <row r="297" ht="12.75" customHeight="1">
      <c r="A297" s="116"/>
      <c r="B297" s="117"/>
      <c r="C297" s="113"/>
      <c r="D297" s="109">
        <f t="shared" si="1"/>
        <v>-1</v>
      </c>
      <c r="E297" s="110" t="str">
        <f t="shared" si="7"/>
        <v>#DIV/0!</v>
      </c>
      <c r="F297" s="111" t="str">
        <f t="shared" si="3"/>
        <v>#DIV/0!</v>
      </c>
      <c r="G297" s="115" t="str">
        <f t="shared" si="4"/>
        <v>#DIV/0!</v>
      </c>
      <c r="H297" s="113">
        <f t="shared" si="5"/>
        <v>0</v>
      </c>
      <c r="I297" s="113">
        <f t="shared" si="6"/>
        <v>0</v>
      </c>
      <c r="J297" s="113"/>
      <c r="K297" s="114"/>
      <c r="L297" s="114"/>
      <c r="M297" s="110"/>
      <c r="N297" s="110"/>
      <c r="O297" s="110"/>
      <c r="P297" s="110"/>
      <c r="Q297" s="110"/>
      <c r="R297" s="110"/>
      <c r="S297" s="110"/>
      <c r="T297" s="110"/>
      <c r="U297" s="118"/>
      <c r="V297" s="118"/>
      <c r="W297" s="118"/>
      <c r="X297" s="118"/>
      <c r="Y297" s="118"/>
      <c r="Z297" s="118"/>
      <c r="AA297" s="118"/>
    </row>
    <row r="298" ht="12.75" customHeight="1">
      <c r="A298" s="116"/>
      <c r="B298" s="117"/>
      <c r="C298" s="113"/>
      <c r="D298" s="109">
        <f t="shared" si="1"/>
        <v>-1</v>
      </c>
      <c r="E298" s="110" t="str">
        <f t="shared" si="7"/>
        <v>#DIV/0!</v>
      </c>
      <c r="F298" s="111" t="str">
        <f t="shared" si="3"/>
        <v>#DIV/0!</v>
      </c>
      <c r="G298" s="115" t="str">
        <f t="shared" si="4"/>
        <v>#DIV/0!</v>
      </c>
      <c r="H298" s="113">
        <f t="shared" si="5"/>
        <v>0</v>
      </c>
      <c r="I298" s="113">
        <f t="shared" si="6"/>
        <v>0</v>
      </c>
      <c r="J298" s="113"/>
      <c r="K298" s="114"/>
      <c r="L298" s="114"/>
      <c r="M298" s="110"/>
      <c r="N298" s="110"/>
      <c r="O298" s="110"/>
      <c r="P298" s="110"/>
      <c r="Q298" s="110"/>
      <c r="R298" s="110"/>
      <c r="S298" s="110"/>
      <c r="T298" s="110"/>
      <c r="U298" s="118"/>
      <c r="V298" s="118"/>
      <c r="W298" s="118"/>
      <c r="X298" s="118"/>
      <c r="Y298" s="118"/>
      <c r="Z298" s="118"/>
      <c r="AA298" s="118"/>
    </row>
    <row r="299" ht="12.75" customHeight="1">
      <c r="A299" s="116"/>
      <c r="B299" s="117"/>
      <c r="C299" s="113"/>
      <c r="D299" s="109">
        <f t="shared" si="1"/>
        <v>-1</v>
      </c>
      <c r="E299" s="110" t="str">
        <f t="shared" si="7"/>
        <v>#DIV/0!</v>
      </c>
      <c r="F299" s="111" t="str">
        <f t="shared" si="3"/>
        <v>#DIV/0!</v>
      </c>
      <c r="G299" s="115" t="str">
        <f t="shared" si="4"/>
        <v>#DIV/0!</v>
      </c>
      <c r="H299" s="113">
        <f t="shared" si="5"/>
        <v>0</v>
      </c>
      <c r="I299" s="113">
        <f t="shared" si="6"/>
        <v>0</v>
      </c>
      <c r="J299" s="113"/>
      <c r="K299" s="114"/>
      <c r="L299" s="114"/>
      <c r="M299" s="110"/>
      <c r="N299" s="110"/>
      <c r="O299" s="110"/>
      <c r="P299" s="110"/>
      <c r="Q299" s="110"/>
      <c r="R299" s="110"/>
      <c r="S299" s="110"/>
      <c r="T299" s="110"/>
      <c r="U299" s="118"/>
      <c r="V299" s="118"/>
      <c r="W299" s="118"/>
      <c r="X299" s="118"/>
      <c r="Y299" s="118"/>
      <c r="Z299" s="118"/>
      <c r="AA299" s="118"/>
    </row>
    <row r="300" ht="12.75" customHeight="1">
      <c r="A300" s="116"/>
      <c r="B300" s="117"/>
      <c r="C300" s="113"/>
      <c r="D300" s="109">
        <f t="shared" si="1"/>
        <v>-1</v>
      </c>
      <c r="E300" s="110" t="str">
        <f t="shared" si="7"/>
        <v>#DIV/0!</v>
      </c>
      <c r="F300" s="111" t="str">
        <f t="shared" si="3"/>
        <v>#DIV/0!</v>
      </c>
      <c r="G300" s="115" t="str">
        <f t="shared" si="4"/>
        <v>#DIV/0!</v>
      </c>
      <c r="H300" s="113">
        <f t="shared" si="5"/>
        <v>0</v>
      </c>
      <c r="I300" s="113">
        <f t="shared" si="6"/>
        <v>0</v>
      </c>
      <c r="J300" s="113"/>
      <c r="K300" s="114"/>
      <c r="L300" s="114"/>
      <c r="M300" s="110"/>
      <c r="N300" s="110"/>
      <c r="O300" s="110"/>
      <c r="P300" s="110"/>
      <c r="Q300" s="110"/>
      <c r="R300" s="110"/>
      <c r="S300" s="110"/>
      <c r="T300" s="110"/>
      <c r="U300" s="118"/>
      <c r="V300" s="118"/>
      <c r="W300" s="118"/>
      <c r="X300" s="118"/>
      <c r="Y300" s="118"/>
      <c r="Z300" s="118"/>
      <c r="AA300" s="118"/>
    </row>
    <row r="301" ht="12.75" customHeight="1">
      <c r="A301" s="116"/>
      <c r="B301" s="117"/>
      <c r="C301" s="113"/>
      <c r="D301" s="109">
        <f t="shared" si="1"/>
        <v>-1</v>
      </c>
      <c r="E301" s="110" t="str">
        <f t="shared" si="7"/>
        <v>#DIV/0!</v>
      </c>
      <c r="F301" s="111" t="str">
        <f t="shared" si="3"/>
        <v>#DIV/0!</v>
      </c>
      <c r="G301" s="115" t="str">
        <f t="shared" si="4"/>
        <v>#DIV/0!</v>
      </c>
      <c r="H301" s="113">
        <f t="shared" si="5"/>
        <v>0</v>
      </c>
      <c r="I301" s="113">
        <f t="shared" si="6"/>
        <v>0</v>
      </c>
      <c r="J301" s="113"/>
      <c r="K301" s="114"/>
      <c r="L301" s="114"/>
      <c r="M301" s="110"/>
      <c r="N301" s="110"/>
      <c r="O301" s="110"/>
      <c r="P301" s="110"/>
      <c r="Q301" s="110"/>
      <c r="R301" s="110"/>
      <c r="S301" s="110"/>
      <c r="T301" s="110"/>
      <c r="U301" s="118"/>
      <c r="V301" s="118"/>
      <c r="W301" s="118"/>
      <c r="X301" s="118"/>
      <c r="Y301" s="118"/>
      <c r="Z301" s="118"/>
      <c r="AA301" s="118"/>
    </row>
    <row r="302" ht="12.75" customHeight="1">
      <c r="A302" s="116"/>
      <c r="B302" s="117"/>
      <c r="C302" s="113"/>
      <c r="D302" s="109">
        <f t="shared" si="1"/>
        <v>-1</v>
      </c>
      <c r="E302" s="110" t="str">
        <f t="shared" si="7"/>
        <v>#DIV/0!</v>
      </c>
      <c r="F302" s="111" t="str">
        <f t="shared" si="3"/>
        <v>#DIV/0!</v>
      </c>
      <c r="G302" s="115" t="str">
        <f t="shared" si="4"/>
        <v>#DIV/0!</v>
      </c>
      <c r="H302" s="113">
        <f t="shared" si="5"/>
        <v>0</v>
      </c>
      <c r="I302" s="113">
        <f t="shared" si="6"/>
        <v>0</v>
      </c>
      <c r="J302" s="113"/>
      <c r="K302" s="114"/>
      <c r="L302" s="114"/>
      <c r="M302" s="110"/>
      <c r="N302" s="110"/>
      <c r="O302" s="110"/>
      <c r="P302" s="110"/>
      <c r="Q302" s="110"/>
      <c r="R302" s="110"/>
      <c r="S302" s="110"/>
      <c r="T302" s="110"/>
      <c r="U302" s="118"/>
      <c r="V302" s="118"/>
      <c r="W302" s="118"/>
      <c r="X302" s="118"/>
      <c r="Y302" s="118"/>
      <c r="Z302" s="118"/>
      <c r="AA302" s="118"/>
    </row>
    <row r="303" ht="12.75" customHeight="1">
      <c r="A303" s="116"/>
      <c r="B303" s="117"/>
      <c r="C303" s="113"/>
      <c r="D303" s="109">
        <f t="shared" si="1"/>
        <v>-1</v>
      </c>
      <c r="E303" s="110" t="str">
        <f t="shared" si="7"/>
        <v>#DIV/0!</v>
      </c>
      <c r="F303" s="111" t="str">
        <f t="shared" si="3"/>
        <v>#DIV/0!</v>
      </c>
      <c r="G303" s="115" t="str">
        <f t="shared" si="4"/>
        <v>#DIV/0!</v>
      </c>
      <c r="H303" s="113">
        <f t="shared" si="5"/>
        <v>0</v>
      </c>
      <c r="I303" s="113">
        <f t="shared" si="6"/>
        <v>0</v>
      </c>
      <c r="J303" s="113"/>
      <c r="K303" s="114"/>
      <c r="L303" s="114"/>
      <c r="M303" s="110"/>
      <c r="N303" s="110"/>
      <c r="O303" s="110"/>
      <c r="P303" s="110"/>
      <c r="Q303" s="110"/>
      <c r="R303" s="110"/>
      <c r="S303" s="110"/>
      <c r="T303" s="110"/>
      <c r="U303" s="118"/>
      <c r="V303" s="118"/>
      <c r="W303" s="118"/>
      <c r="X303" s="118"/>
      <c r="Y303" s="118"/>
      <c r="Z303" s="118"/>
      <c r="AA303" s="118"/>
    </row>
    <row r="304" ht="12.75" customHeight="1">
      <c r="A304" s="116"/>
      <c r="B304" s="117"/>
      <c r="C304" s="113"/>
      <c r="D304" s="109">
        <f t="shared" si="1"/>
        <v>-1</v>
      </c>
      <c r="E304" s="110" t="str">
        <f t="shared" si="7"/>
        <v>#DIV/0!</v>
      </c>
      <c r="F304" s="111" t="str">
        <f t="shared" si="3"/>
        <v>#DIV/0!</v>
      </c>
      <c r="G304" s="115" t="str">
        <f t="shared" si="4"/>
        <v>#DIV/0!</v>
      </c>
      <c r="H304" s="113">
        <f t="shared" si="5"/>
        <v>0</v>
      </c>
      <c r="I304" s="113">
        <f t="shared" si="6"/>
        <v>0</v>
      </c>
      <c r="J304" s="113"/>
      <c r="K304" s="114"/>
      <c r="L304" s="114"/>
      <c r="M304" s="110"/>
      <c r="N304" s="110"/>
      <c r="O304" s="110"/>
      <c r="P304" s="110"/>
      <c r="Q304" s="110"/>
      <c r="R304" s="110"/>
      <c r="S304" s="110"/>
      <c r="T304" s="110"/>
      <c r="U304" s="118"/>
      <c r="V304" s="118"/>
      <c r="W304" s="118"/>
      <c r="X304" s="118"/>
      <c r="Y304" s="118"/>
      <c r="Z304" s="118"/>
      <c r="AA304" s="118"/>
    </row>
    <row r="305" ht="12.75" customHeight="1">
      <c r="A305" s="116"/>
      <c r="B305" s="117"/>
      <c r="C305" s="113"/>
      <c r="D305" s="109">
        <f t="shared" si="1"/>
        <v>-1</v>
      </c>
      <c r="E305" s="110" t="str">
        <f t="shared" si="7"/>
        <v>#DIV/0!</v>
      </c>
      <c r="F305" s="111" t="str">
        <f t="shared" si="3"/>
        <v>#DIV/0!</v>
      </c>
      <c r="G305" s="115" t="str">
        <f t="shared" si="4"/>
        <v>#DIV/0!</v>
      </c>
      <c r="H305" s="113">
        <f t="shared" si="5"/>
        <v>0</v>
      </c>
      <c r="I305" s="113">
        <f t="shared" si="6"/>
        <v>0</v>
      </c>
      <c r="J305" s="113"/>
      <c r="K305" s="114"/>
      <c r="L305" s="114"/>
      <c r="M305" s="110"/>
      <c r="N305" s="110"/>
      <c r="O305" s="110"/>
      <c r="P305" s="110"/>
      <c r="Q305" s="110"/>
      <c r="R305" s="110"/>
      <c r="S305" s="110"/>
      <c r="T305" s="110"/>
      <c r="U305" s="118"/>
      <c r="V305" s="118"/>
      <c r="W305" s="118"/>
      <c r="X305" s="118"/>
      <c r="Y305" s="118"/>
      <c r="Z305" s="118"/>
      <c r="AA305" s="118"/>
    </row>
    <row r="306" ht="12.75" customHeight="1">
      <c r="A306" s="116"/>
      <c r="B306" s="117"/>
      <c r="C306" s="113"/>
      <c r="D306" s="109">
        <f t="shared" si="1"/>
        <v>-1</v>
      </c>
      <c r="E306" s="110" t="str">
        <f t="shared" si="7"/>
        <v>#DIV/0!</v>
      </c>
      <c r="F306" s="111" t="str">
        <f t="shared" si="3"/>
        <v>#DIV/0!</v>
      </c>
      <c r="G306" s="115" t="str">
        <f t="shared" si="4"/>
        <v>#DIV/0!</v>
      </c>
      <c r="H306" s="113">
        <f t="shared" si="5"/>
        <v>0</v>
      </c>
      <c r="I306" s="113">
        <f t="shared" si="6"/>
        <v>0</v>
      </c>
      <c r="J306" s="113"/>
      <c r="K306" s="114"/>
      <c r="L306" s="114"/>
      <c r="M306" s="110"/>
      <c r="N306" s="110"/>
      <c r="O306" s="110"/>
      <c r="P306" s="110"/>
      <c r="Q306" s="110"/>
      <c r="R306" s="110"/>
      <c r="S306" s="110"/>
      <c r="T306" s="110"/>
      <c r="U306" s="118"/>
      <c r="V306" s="118"/>
      <c r="W306" s="118"/>
      <c r="X306" s="118"/>
      <c r="Y306" s="118"/>
      <c r="Z306" s="118"/>
      <c r="AA306" s="118"/>
    </row>
    <row r="307" ht="12.75" customHeight="1">
      <c r="A307" s="116"/>
      <c r="B307" s="117"/>
      <c r="C307" s="113"/>
      <c r="D307" s="109">
        <f t="shared" si="1"/>
        <v>-1</v>
      </c>
      <c r="E307" s="110" t="str">
        <f t="shared" si="7"/>
        <v>#DIV/0!</v>
      </c>
      <c r="F307" s="111" t="str">
        <f t="shared" si="3"/>
        <v>#DIV/0!</v>
      </c>
      <c r="G307" s="115" t="str">
        <f t="shared" si="4"/>
        <v>#DIV/0!</v>
      </c>
      <c r="H307" s="113">
        <f t="shared" si="5"/>
        <v>0</v>
      </c>
      <c r="I307" s="113">
        <f t="shared" si="6"/>
        <v>0</v>
      </c>
      <c r="J307" s="113"/>
      <c r="K307" s="114"/>
      <c r="L307" s="114"/>
      <c r="M307" s="110"/>
      <c r="N307" s="110"/>
      <c r="O307" s="110"/>
      <c r="P307" s="110"/>
      <c r="Q307" s="110"/>
      <c r="R307" s="110"/>
      <c r="S307" s="110"/>
      <c r="T307" s="110"/>
      <c r="U307" s="118"/>
      <c r="V307" s="118"/>
      <c r="W307" s="118"/>
      <c r="X307" s="118"/>
      <c r="Y307" s="118"/>
      <c r="Z307" s="118"/>
      <c r="AA307" s="118"/>
    </row>
    <row r="308" ht="12.75" customHeight="1">
      <c r="A308" s="116"/>
      <c r="B308" s="117"/>
      <c r="C308" s="113"/>
      <c r="D308" s="109">
        <f t="shared" si="1"/>
        <v>-1</v>
      </c>
      <c r="E308" s="110" t="str">
        <f t="shared" si="7"/>
        <v>#DIV/0!</v>
      </c>
      <c r="F308" s="111" t="str">
        <f t="shared" si="3"/>
        <v>#DIV/0!</v>
      </c>
      <c r="G308" s="115" t="str">
        <f t="shared" si="4"/>
        <v>#DIV/0!</v>
      </c>
      <c r="H308" s="113">
        <f t="shared" si="5"/>
        <v>0</v>
      </c>
      <c r="I308" s="113">
        <f t="shared" si="6"/>
        <v>0</v>
      </c>
      <c r="J308" s="113"/>
      <c r="K308" s="114"/>
      <c r="L308" s="114"/>
      <c r="M308" s="110"/>
      <c r="N308" s="110"/>
      <c r="O308" s="110"/>
      <c r="P308" s="110"/>
      <c r="Q308" s="110"/>
      <c r="R308" s="110"/>
      <c r="S308" s="110"/>
      <c r="T308" s="110"/>
      <c r="U308" s="118"/>
      <c r="V308" s="118"/>
      <c r="W308" s="118"/>
      <c r="X308" s="118"/>
      <c r="Y308" s="118"/>
      <c r="Z308" s="118"/>
      <c r="AA308" s="118"/>
    </row>
    <row r="309" ht="12.75" customHeight="1">
      <c r="A309" s="116"/>
      <c r="B309" s="117"/>
      <c r="C309" s="113"/>
      <c r="D309" s="109">
        <f t="shared" si="1"/>
        <v>-1</v>
      </c>
      <c r="E309" s="110" t="str">
        <f t="shared" si="7"/>
        <v>#DIV/0!</v>
      </c>
      <c r="F309" s="111" t="str">
        <f t="shared" si="3"/>
        <v>#DIV/0!</v>
      </c>
      <c r="G309" s="115" t="str">
        <f t="shared" si="4"/>
        <v>#DIV/0!</v>
      </c>
      <c r="H309" s="113">
        <f t="shared" si="5"/>
        <v>0</v>
      </c>
      <c r="I309" s="113">
        <f t="shared" si="6"/>
        <v>0</v>
      </c>
      <c r="J309" s="113"/>
      <c r="K309" s="114"/>
      <c r="L309" s="114"/>
      <c r="M309" s="110"/>
      <c r="N309" s="110"/>
      <c r="O309" s="110"/>
      <c r="P309" s="110"/>
      <c r="Q309" s="110"/>
      <c r="R309" s="110"/>
      <c r="S309" s="110"/>
      <c r="T309" s="110"/>
      <c r="U309" s="118"/>
      <c r="V309" s="118"/>
      <c r="W309" s="118"/>
      <c r="X309" s="118"/>
      <c r="Y309" s="118"/>
      <c r="Z309" s="118"/>
      <c r="AA309" s="118"/>
    </row>
    <row r="310" ht="12.75" customHeight="1">
      <c r="A310" s="116"/>
      <c r="B310" s="117"/>
      <c r="C310" s="113"/>
      <c r="D310" s="109">
        <f t="shared" si="1"/>
        <v>-1</v>
      </c>
      <c r="E310" s="110" t="str">
        <f t="shared" si="7"/>
        <v>#DIV/0!</v>
      </c>
      <c r="F310" s="111" t="str">
        <f t="shared" si="3"/>
        <v>#DIV/0!</v>
      </c>
      <c r="G310" s="115" t="str">
        <f t="shared" si="4"/>
        <v>#DIV/0!</v>
      </c>
      <c r="H310" s="113">
        <f t="shared" si="5"/>
        <v>0</v>
      </c>
      <c r="I310" s="113">
        <f t="shared" si="6"/>
        <v>0</v>
      </c>
      <c r="J310" s="113"/>
      <c r="K310" s="114"/>
      <c r="L310" s="114"/>
      <c r="M310" s="110"/>
      <c r="N310" s="110"/>
      <c r="O310" s="110"/>
      <c r="P310" s="110"/>
      <c r="Q310" s="110"/>
      <c r="R310" s="110"/>
      <c r="S310" s="110"/>
      <c r="T310" s="110"/>
      <c r="U310" s="118"/>
      <c r="V310" s="118"/>
      <c r="W310" s="118"/>
      <c r="X310" s="118"/>
      <c r="Y310" s="118"/>
      <c r="Z310" s="118"/>
      <c r="AA310" s="118"/>
    </row>
    <row r="311" ht="12.75" customHeight="1">
      <c r="A311" s="116"/>
      <c r="B311" s="117"/>
      <c r="C311" s="113"/>
      <c r="D311" s="109">
        <f t="shared" si="1"/>
        <v>-1</v>
      </c>
      <c r="E311" s="110" t="str">
        <f t="shared" si="7"/>
        <v>#DIV/0!</v>
      </c>
      <c r="F311" s="111" t="str">
        <f t="shared" si="3"/>
        <v>#DIV/0!</v>
      </c>
      <c r="G311" s="115" t="str">
        <f t="shared" si="4"/>
        <v>#DIV/0!</v>
      </c>
      <c r="H311" s="113">
        <f t="shared" si="5"/>
        <v>0</v>
      </c>
      <c r="I311" s="113">
        <f t="shared" si="6"/>
        <v>0</v>
      </c>
      <c r="J311" s="113"/>
      <c r="K311" s="114"/>
      <c r="L311" s="114"/>
      <c r="M311" s="110"/>
      <c r="N311" s="110"/>
      <c r="O311" s="110"/>
      <c r="P311" s="110"/>
      <c r="Q311" s="110"/>
      <c r="R311" s="110"/>
      <c r="S311" s="110"/>
      <c r="T311" s="110"/>
      <c r="U311" s="118"/>
      <c r="V311" s="118"/>
      <c r="W311" s="118"/>
      <c r="X311" s="118"/>
      <c r="Y311" s="118"/>
      <c r="Z311" s="118"/>
      <c r="AA311" s="118"/>
    </row>
    <row r="312" ht="12.75" customHeight="1">
      <c r="A312" s="116"/>
      <c r="B312" s="117"/>
      <c r="C312" s="113"/>
      <c r="D312" s="109">
        <f t="shared" si="1"/>
        <v>-1</v>
      </c>
      <c r="E312" s="110" t="str">
        <f t="shared" si="7"/>
        <v>#DIV/0!</v>
      </c>
      <c r="F312" s="111" t="str">
        <f t="shared" si="3"/>
        <v>#DIV/0!</v>
      </c>
      <c r="G312" s="115" t="str">
        <f t="shared" si="4"/>
        <v>#DIV/0!</v>
      </c>
      <c r="H312" s="113">
        <f t="shared" si="5"/>
        <v>0</v>
      </c>
      <c r="I312" s="113">
        <f t="shared" si="6"/>
        <v>0</v>
      </c>
      <c r="J312" s="113"/>
      <c r="K312" s="114"/>
      <c r="L312" s="114"/>
      <c r="M312" s="110"/>
      <c r="N312" s="110"/>
      <c r="O312" s="110"/>
      <c r="P312" s="110"/>
      <c r="Q312" s="110"/>
      <c r="R312" s="110"/>
      <c r="S312" s="110"/>
      <c r="T312" s="110"/>
      <c r="U312" s="118"/>
      <c r="V312" s="118"/>
      <c r="W312" s="118"/>
      <c r="X312" s="118"/>
      <c r="Y312" s="118"/>
      <c r="Z312" s="118"/>
      <c r="AA312" s="118"/>
    </row>
    <row r="313" ht="12.75" customHeight="1">
      <c r="A313" s="116"/>
      <c r="B313" s="117"/>
      <c r="C313" s="113"/>
      <c r="D313" s="109">
        <f t="shared" si="1"/>
        <v>-1</v>
      </c>
      <c r="E313" s="110" t="str">
        <f t="shared" si="7"/>
        <v>#DIV/0!</v>
      </c>
      <c r="F313" s="111" t="str">
        <f t="shared" si="3"/>
        <v>#DIV/0!</v>
      </c>
      <c r="G313" s="115" t="str">
        <f t="shared" si="4"/>
        <v>#DIV/0!</v>
      </c>
      <c r="H313" s="113">
        <f t="shared" si="5"/>
        <v>0</v>
      </c>
      <c r="I313" s="113">
        <f t="shared" si="6"/>
        <v>0</v>
      </c>
      <c r="J313" s="113"/>
      <c r="K313" s="114"/>
      <c r="L313" s="114"/>
      <c r="M313" s="110"/>
      <c r="N313" s="110"/>
      <c r="O313" s="110"/>
      <c r="P313" s="110"/>
      <c r="Q313" s="110"/>
      <c r="R313" s="110"/>
      <c r="S313" s="110"/>
      <c r="T313" s="110"/>
      <c r="U313" s="118"/>
      <c r="V313" s="118"/>
      <c r="W313" s="118"/>
      <c r="X313" s="118"/>
      <c r="Y313" s="118"/>
      <c r="Z313" s="118"/>
      <c r="AA313" s="118"/>
    </row>
    <row r="314" ht="12.75" customHeight="1">
      <c r="A314" s="116"/>
      <c r="B314" s="117"/>
      <c r="C314" s="113"/>
      <c r="D314" s="109">
        <f t="shared" si="1"/>
        <v>-1</v>
      </c>
      <c r="E314" s="110" t="str">
        <f t="shared" si="7"/>
        <v>#DIV/0!</v>
      </c>
      <c r="F314" s="111" t="str">
        <f t="shared" si="3"/>
        <v>#DIV/0!</v>
      </c>
      <c r="G314" s="115" t="str">
        <f t="shared" si="4"/>
        <v>#DIV/0!</v>
      </c>
      <c r="H314" s="113">
        <f t="shared" si="5"/>
        <v>0</v>
      </c>
      <c r="I314" s="113">
        <f t="shared" si="6"/>
        <v>0</v>
      </c>
      <c r="J314" s="113"/>
      <c r="K314" s="114"/>
      <c r="L314" s="114"/>
      <c r="M314" s="110"/>
      <c r="N314" s="110"/>
      <c r="O314" s="110"/>
      <c r="P314" s="110"/>
      <c r="Q314" s="110"/>
      <c r="R314" s="110"/>
      <c r="S314" s="110"/>
      <c r="T314" s="110"/>
      <c r="U314" s="118"/>
      <c r="V314" s="118"/>
      <c r="W314" s="118"/>
      <c r="X314" s="118"/>
      <c r="Y314" s="118"/>
      <c r="Z314" s="118"/>
      <c r="AA314" s="118"/>
    </row>
    <row r="315" ht="12.75" customHeight="1">
      <c r="A315" s="116"/>
      <c r="B315" s="117"/>
      <c r="C315" s="113"/>
      <c r="D315" s="109">
        <f t="shared" si="1"/>
        <v>-1</v>
      </c>
      <c r="E315" s="110" t="str">
        <f t="shared" si="7"/>
        <v>#DIV/0!</v>
      </c>
      <c r="F315" s="111" t="str">
        <f t="shared" si="3"/>
        <v>#DIV/0!</v>
      </c>
      <c r="G315" s="115" t="str">
        <f t="shared" si="4"/>
        <v>#DIV/0!</v>
      </c>
      <c r="H315" s="113">
        <f t="shared" si="5"/>
        <v>0</v>
      </c>
      <c r="I315" s="113">
        <f t="shared" si="6"/>
        <v>0</v>
      </c>
      <c r="J315" s="113"/>
      <c r="K315" s="114"/>
      <c r="L315" s="114"/>
      <c r="M315" s="110"/>
      <c r="N315" s="110"/>
      <c r="O315" s="110"/>
      <c r="P315" s="110"/>
      <c r="Q315" s="110"/>
      <c r="R315" s="110"/>
      <c r="S315" s="110"/>
      <c r="T315" s="110"/>
      <c r="U315" s="118"/>
      <c r="V315" s="118"/>
      <c r="W315" s="118"/>
      <c r="X315" s="118"/>
      <c r="Y315" s="118"/>
      <c r="Z315" s="118"/>
      <c r="AA315" s="118"/>
    </row>
    <row r="316" ht="12.75" customHeight="1">
      <c r="A316" s="116"/>
      <c r="B316" s="117"/>
      <c r="C316" s="113"/>
      <c r="D316" s="109">
        <f t="shared" si="1"/>
        <v>-1</v>
      </c>
      <c r="E316" s="110" t="str">
        <f t="shared" si="7"/>
        <v>#DIV/0!</v>
      </c>
      <c r="F316" s="111" t="str">
        <f t="shared" si="3"/>
        <v>#DIV/0!</v>
      </c>
      <c r="G316" s="115" t="str">
        <f t="shared" si="4"/>
        <v>#DIV/0!</v>
      </c>
      <c r="H316" s="113">
        <f t="shared" si="5"/>
        <v>0</v>
      </c>
      <c r="I316" s="113">
        <f t="shared" si="6"/>
        <v>0</v>
      </c>
      <c r="J316" s="113"/>
      <c r="K316" s="114"/>
      <c r="L316" s="114"/>
      <c r="M316" s="110"/>
      <c r="N316" s="110"/>
      <c r="O316" s="110"/>
      <c r="P316" s="110"/>
      <c r="Q316" s="110"/>
      <c r="R316" s="110"/>
      <c r="S316" s="110"/>
      <c r="T316" s="110"/>
      <c r="U316" s="118"/>
      <c r="V316" s="118"/>
      <c r="W316" s="118"/>
      <c r="X316" s="118"/>
      <c r="Y316" s="118"/>
      <c r="Z316" s="118"/>
      <c r="AA316" s="118"/>
    </row>
    <row r="317" ht="12.75" customHeight="1">
      <c r="A317" s="116"/>
      <c r="B317" s="117"/>
      <c r="C317" s="113"/>
      <c r="D317" s="109">
        <f t="shared" si="1"/>
        <v>-1</v>
      </c>
      <c r="E317" s="110" t="str">
        <f t="shared" si="7"/>
        <v>#DIV/0!</v>
      </c>
      <c r="F317" s="111" t="str">
        <f t="shared" si="3"/>
        <v>#DIV/0!</v>
      </c>
      <c r="G317" s="115" t="str">
        <f t="shared" si="4"/>
        <v>#DIV/0!</v>
      </c>
      <c r="H317" s="113">
        <f t="shared" si="5"/>
        <v>0</v>
      </c>
      <c r="I317" s="113">
        <f t="shared" si="6"/>
        <v>0</v>
      </c>
      <c r="J317" s="113"/>
      <c r="K317" s="114"/>
      <c r="L317" s="114"/>
      <c r="M317" s="110"/>
      <c r="N317" s="110"/>
      <c r="O317" s="110"/>
      <c r="P317" s="110"/>
      <c r="Q317" s="110"/>
      <c r="R317" s="110"/>
      <c r="S317" s="110"/>
      <c r="T317" s="110"/>
      <c r="U317" s="118"/>
      <c r="V317" s="118"/>
      <c r="W317" s="118"/>
      <c r="X317" s="118"/>
      <c r="Y317" s="118"/>
      <c r="Z317" s="118"/>
      <c r="AA317" s="118"/>
    </row>
    <row r="318" ht="12.75" customHeight="1">
      <c r="A318" s="116"/>
      <c r="B318" s="117"/>
      <c r="C318" s="113"/>
      <c r="D318" s="109">
        <f t="shared" si="1"/>
        <v>-1</v>
      </c>
      <c r="E318" s="110" t="str">
        <f t="shared" si="7"/>
        <v>#DIV/0!</v>
      </c>
      <c r="F318" s="111" t="str">
        <f t="shared" si="3"/>
        <v>#DIV/0!</v>
      </c>
      <c r="G318" s="115" t="str">
        <f t="shared" si="4"/>
        <v>#DIV/0!</v>
      </c>
      <c r="H318" s="113">
        <f t="shared" si="5"/>
        <v>0</v>
      </c>
      <c r="I318" s="113">
        <f t="shared" si="6"/>
        <v>0</v>
      </c>
      <c r="J318" s="113"/>
      <c r="K318" s="114"/>
      <c r="L318" s="114"/>
      <c r="M318" s="110"/>
      <c r="N318" s="110"/>
      <c r="O318" s="110"/>
      <c r="P318" s="110"/>
      <c r="Q318" s="110"/>
      <c r="R318" s="110"/>
      <c r="S318" s="110"/>
      <c r="T318" s="110"/>
      <c r="U318" s="118"/>
      <c r="V318" s="118"/>
      <c r="W318" s="118"/>
      <c r="X318" s="118"/>
      <c r="Y318" s="118"/>
      <c r="Z318" s="118"/>
      <c r="AA318" s="118"/>
    </row>
    <row r="319" ht="12.75" customHeight="1">
      <c r="A319" s="116"/>
      <c r="B319" s="117"/>
      <c r="C319" s="113"/>
      <c r="D319" s="109">
        <f t="shared" si="1"/>
        <v>-1</v>
      </c>
      <c r="E319" s="110" t="str">
        <f t="shared" si="7"/>
        <v>#DIV/0!</v>
      </c>
      <c r="F319" s="111" t="str">
        <f t="shared" si="3"/>
        <v>#DIV/0!</v>
      </c>
      <c r="G319" s="115" t="str">
        <f t="shared" si="4"/>
        <v>#DIV/0!</v>
      </c>
      <c r="H319" s="113">
        <f t="shared" si="5"/>
        <v>0</v>
      </c>
      <c r="I319" s="113">
        <f t="shared" si="6"/>
        <v>0</v>
      </c>
      <c r="J319" s="113"/>
      <c r="K319" s="114"/>
      <c r="L319" s="114"/>
      <c r="M319" s="110"/>
      <c r="N319" s="110"/>
      <c r="O319" s="110"/>
      <c r="P319" s="110"/>
      <c r="Q319" s="110"/>
      <c r="R319" s="110"/>
      <c r="S319" s="110"/>
      <c r="T319" s="110"/>
      <c r="U319" s="118"/>
      <c r="V319" s="118"/>
      <c r="W319" s="118"/>
      <c r="X319" s="118"/>
      <c r="Y319" s="118"/>
      <c r="Z319" s="118"/>
      <c r="AA319" s="118"/>
    </row>
    <row r="320" ht="12.75" customHeight="1">
      <c r="A320" s="116"/>
      <c r="B320" s="117"/>
      <c r="C320" s="113"/>
      <c r="D320" s="109">
        <f t="shared" si="1"/>
        <v>-1</v>
      </c>
      <c r="E320" s="110" t="str">
        <f t="shared" si="7"/>
        <v>#DIV/0!</v>
      </c>
      <c r="F320" s="111" t="str">
        <f t="shared" si="3"/>
        <v>#DIV/0!</v>
      </c>
      <c r="G320" s="115" t="str">
        <f t="shared" si="4"/>
        <v>#DIV/0!</v>
      </c>
      <c r="H320" s="113">
        <f t="shared" si="5"/>
        <v>0</v>
      </c>
      <c r="I320" s="113">
        <f t="shared" si="6"/>
        <v>0</v>
      </c>
      <c r="J320" s="113"/>
      <c r="K320" s="114"/>
      <c r="L320" s="114"/>
      <c r="M320" s="110"/>
      <c r="N320" s="110"/>
      <c r="O320" s="110"/>
      <c r="P320" s="110"/>
      <c r="Q320" s="110"/>
      <c r="R320" s="110"/>
      <c r="S320" s="110"/>
      <c r="T320" s="110"/>
      <c r="U320" s="118"/>
      <c r="V320" s="118"/>
      <c r="W320" s="118"/>
      <c r="X320" s="118"/>
      <c r="Y320" s="118"/>
      <c r="Z320" s="118"/>
      <c r="AA320" s="118"/>
    </row>
    <row r="321" ht="12.75" customHeight="1">
      <c r="A321" s="116"/>
      <c r="B321" s="117"/>
      <c r="C321" s="113"/>
      <c r="D321" s="109">
        <f t="shared" si="1"/>
        <v>-1</v>
      </c>
      <c r="E321" s="110" t="str">
        <f t="shared" si="7"/>
        <v>#DIV/0!</v>
      </c>
      <c r="F321" s="111" t="str">
        <f t="shared" si="3"/>
        <v>#DIV/0!</v>
      </c>
      <c r="G321" s="115" t="str">
        <f t="shared" si="4"/>
        <v>#DIV/0!</v>
      </c>
      <c r="H321" s="113">
        <f t="shared" si="5"/>
        <v>0</v>
      </c>
      <c r="I321" s="113">
        <f t="shared" si="6"/>
        <v>0</v>
      </c>
      <c r="J321" s="113"/>
      <c r="K321" s="114"/>
      <c r="L321" s="114"/>
      <c r="M321" s="110"/>
      <c r="N321" s="110"/>
      <c r="O321" s="110"/>
      <c r="P321" s="110"/>
      <c r="Q321" s="110"/>
      <c r="R321" s="110"/>
      <c r="S321" s="110"/>
      <c r="T321" s="110"/>
      <c r="U321" s="118"/>
      <c r="V321" s="118"/>
      <c r="W321" s="118"/>
      <c r="X321" s="118"/>
      <c r="Y321" s="118"/>
      <c r="Z321" s="118"/>
      <c r="AA321" s="118"/>
    </row>
    <row r="322" ht="12.75" customHeight="1">
      <c r="A322" s="116"/>
      <c r="B322" s="117"/>
      <c r="C322" s="113"/>
      <c r="D322" s="109">
        <f t="shared" si="1"/>
        <v>-1</v>
      </c>
      <c r="E322" s="110" t="str">
        <f t="shared" si="7"/>
        <v>#DIV/0!</v>
      </c>
      <c r="F322" s="111" t="str">
        <f t="shared" si="3"/>
        <v>#DIV/0!</v>
      </c>
      <c r="G322" s="115" t="str">
        <f t="shared" si="4"/>
        <v>#DIV/0!</v>
      </c>
      <c r="H322" s="113">
        <f t="shared" si="5"/>
        <v>0</v>
      </c>
      <c r="I322" s="113">
        <f t="shared" si="6"/>
        <v>0</v>
      </c>
      <c r="J322" s="113"/>
      <c r="K322" s="114"/>
      <c r="L322" s="114"/>
      <c r="M322" s="110"/>
      <c r="N322" s="110"/>
      <c r="O322" s="110"/>
      <c r="P322" s="110"/>
      <c r="Q322" s="110"/>
      <c r="R322" s="110"/>
      <c r="S322" s="110"/>
      <c r="T322" s="110"/>
      <c r="U322" s="118"/>
      <c r="V322" s="118"/>
      <c r="W322" s="118"/>
      <c r="X322" s="118"/>
      <c r="Y322" s="118"/>
      <c r="Z322" s="118"/>
      <c r="AA322" s="118"/>
    </row>
    <row r="323" ht="12.75" customHeight="1">
      <c r="A323" s="116"/>
      <c r="B323" s="117"/>
      <c r="C323" s="113"/>
      <c r="D323" s="109">
        <f t="shared" si="1"/>
        <v>-1</v>
      </c>
      <c r="E323" s="110" t="str">
        <f t="shared" si="7"/>
        <v>#DIV/0!</v>
      </c>
      <c r="F323" s="111" t="str">
        <f t="shared" si="3"/>
        <v>#DIV/0!</v>
      </c>
      <c r="G323" s="115" t="str">
        <f t="shared" si="4"/>
        <v>#DIV/0!</v>
      </c>
      <c r="H323" s="113">
        <f t="shared" si="5"/>
        <v>0</v>
      </c>
      <c r="I323" s="113">
        <f t="shared" si="6"/>
        <v>0</v>
      </c>
      <c r="J323" s="113"/>
      <c r="K323" s="114"/>
      <c r="L323" s="114"/>
      <c r="M323" s="110"/>
      <c r="N323" s="110"/>
      <c r="O323" s="110"/>
      <c r="P323" s="110"/>
      <c r="Q323" s="110"/>
      <c r="R323" s="110"/>
      <c r="S323" s="110"/>
      <c r="T323" s="110"/>
      <c r="U323" s="118"/>
      <c r="V323" s="118"/>
      <c r="W323" s="118"/>
      <c r="X323" s="118"/>
      <c r="Y323" s="118"/>
      <c r="Z323" s="118"/>
      <c r="AA323" s="118"/>
    </row>
    <row r="324" ht="12.75" customHeight="1">
      <c r="A324" s="116"/>
      <c r="B324" s="117"/>
      <c r="C324" s="113"/>
      <c r="D324" s="109">
        <f t="shared" si="1"/>
        <v>-1</v>
      </c>
      <c r="E324" s="110" t="str">
        <f t="shared" si="7"/>
        <v>#DIV/0!</v>
      </c>
      <c r="F324" s="111" t="str">
        <f t="shared" si="3"/>
        <v>#DIV/0!</v>
      </c>
      <c r="G324" s="115" t="str">
        <f t="shared" si="4"/>
        <v>#DIV/0!</v>
      </c>
      <c r="H324" s="113">
        <f t="shared" si="5"/>
        <v>0</v>
      </c>
      <c r="I324" s="113">
        <f t="shared" si="6"/>
        <v>0</v>
      </c>
      <c r="J324" s="113"/>
      <c r="K324" s="114"/>
      <c r="L324" s="114"/>
      <c r="M324" s="110"/>
      <c r="N324" s="110"/>
      <c r="O324" s="110"/>
      <c r="P324" s="110"/>
      <c r="Q324" s="110"/>
      <c r="R324" s="110"/>
      <c r="S324" s="110"/>
      <c r="T324" s="110"/>
      <c r="U324" s="118"/>
      <c r="V324" s="118"/>
      <c r="W324" s="118"/>
      <c r="X324" s="118"/>
      <c r="Y324" s="118"/>
      <c r="Z324" s="118"/>
      <c r="AA324" s="118"/>
    </row>
    <row r="325" ht="12.75" customHeight="1">
      <c r="A325" s="116"/>
      <c r="B325" s="117"/>
      <c r="C325" s="113"/>
      <c r="D325" s="109">
        <f t="shared" si="1"/>
        <v>-1</v>
      </c>
      <c r="E325" s="110" t="str">
        <f t="shared" si="7"/>
        <v>#DIV/0!</v>
      </c>
      <c r="F325" s="111" t="str">
        <f t="shared" si="3"/>
        <v>#DIV/0!</v>
      </c>
      <c r="G325" s="115" t="str">
        <f t="shared" si="4"/>
        <v>#DIV/0!</v>
      </c>
      <c r="H325" s="113">
        <f t="shared" si="5"/>
        <v>0</v>
      </c>
      <c r="I325" s="113">
        <f t="shared" si="6"/>
        <v>0</v>
      </c>
      <c r="J325" s="113"/>
      <c r="K325" s="114"/>
      <c r="L325" s="114"/>
      <c r="M325" s="110"/>
      <c r="N325" s="110"/>
      <c r="O325" s="110"/>
      <c r="P325" s="110"/>
      <c r="Q325" s="110"/>
      <c r="R325" s="110"/>
      <c r="S325" s="110"/>
      <c r="T325" s="110"/>
      <c r="U325" s="118"/>
      <c r="V325" s="118"/>
      <c r="W325" s="118"/>
      <c r="X325" s="118"/>
      <c r="Y325" s="118"/>
      <c r="Z325" s="118"/>
      <c r="AA325" s="118"/>
    </row>
    <row r="326" ht="12.75" customHeight="1">
      <c r="A326" s="116"/>
      <c r="B326" s="117"/>
      <c r="C326" s="113"/>
      <c r="D326" s="109">
        <f t="shared" si="1"/>
        <v>-1</v>
      </c>
      <c r="E326" s="110" t="str">
        <f t="shared" si="7"/>
        <v>#DIV/0!</v>
      </c>
      <c r="F326" s="111" t="str">
        <f t="shared" si="3"/>
        <v>#DIV/0!</v>
      </c>
      <c r="G326" s="115" t="str">
        <f t="shared" si="4"/>
        <v>#DIV/0!</v>
      </c>
      <c r="H326" s="113">
        <f t="shared" si="5"/>
        <v>0</v>
      </c>
      <c r="I326" s="113">
        <f t="shared" si="6"/>
        <v>0</v>
      </c>
      <c r="J326" s="113"/>
      <c r="K326" s="114"/>
      <c r="L326" s="114"/>
      <c r="M326" s="110"/>
      <c r="N326" s="110"/>
      <c r="O326" s="110"/>
      <c r="P326" s="110"/>
      <c r="Q326" s="110"/>
      <c r="R326" s="110"/>
      <c r="S326" s="110"/>
      <c r="T326" s="110"/>
      <c r="U326" s="118"/>
      <c r="V326" s="118"/>
      <c r="W326" s="118"/>
      <c r="X326" s="118"/>
      <c r="Y326" s="118"/>
      <c r="Z326" s="118"/>
      <c r="AA326" s="118"/>
    </row>
    <row r="327" ht="12.75" customHeight="1">
      <c r="A327" s="116"/>
      <c r="B327" s="117"/>
      <c r="C327" s="113"/>
      <c r="D327" s="109">
        <f t="shared" si="1"/>
        <v>-1</v>
      </c>
      <c r="E327" s="110" t="str">
        <f t="shared" si="7"/>
        <v>#DIV/0!</v>
      </c>
      <c r="F327" s="111" t="str">
        <f t="shared" si="3"/>
        <v>#DIV/0!</v>
      </c>
      <c r="G327" s="115" t="str">
        <f t="shared" si="4"/>
        <v>#DIV/0!</v>
      </c>
      <c r="H327" s="113">
        <f t="shared" si="5"/>
        <v>0</v>
      </c>
      <c r="I327" s="113">
        <f t="shared" si="6"/>
        <v>0</v>
      </c>
      <c r="J327" s="113"/>
      <c r="K327" s="114"/>
      <c r="L327" s="114"/>
      <c r="M327" s="110"/>
      <c r="N327" s="110"/>
      <c r="O327" s="110"/>
      <c r="P327" s="110"/>
      <c r="Q327" s="110"/>
      <c r="R327" s="110"/>
      <c r="S327" s="110"/>
      <c r="T327" s="110"/>
      <c r="U327" s="118"/>
      <c r="V327" s="118"/>
      <c r="W327" s="118"/>
      <c r="X327" s="118"/>
      <c r="Y327" s="118"/>
      <c r="Z327" s="118"/>
      <c r="AA327" s="118"/>
    </row>
    <row r="328" ht="12.75" customHeight="1">
      <c r="A328" s="116"/>
      <c r="B328" s="117"/>
      <c r="C328" s="113"/>
      <c r="D328" s="109">
        <f t="shared" si="1"/>
        <v>-1</v>
      </c>
      <c r="E328" s="110" t="str">
        <f t="shared" si="7"/>
        <v>#DIV/0!</v>
      </c>
      <c r="F328" s="111" t="str">
        <f t="shared" si="3"/>
        <v>#DIV/0!</v>
      </c>
      <c r="G328" s="115" t="str">
        <f t="shared" si="4"/>
        <v>#DIV/0!</v>
      </c>
      <c r="H328" s="113">
        <f t="shared" si="5"/>
        <v>0</v>
      </c>
      <c r="I328" s="113">
        <f t="shared" si="6"/>
        <v>0</v>
      </c>
      <c r="J328" s="113"/>
      <c r="K328" s="114"/>
      <c r="L328" s="114"/>
      <c r="M328" s="110"/>
      <c r="N328" s="110"/>
      <c r="O328" s="110"/>
      <c r="P328" s="110"/>
      <c r="Q328" s="110"/>
      <c r="R328" s="110"/>
      <c r="S328" s="110"/>
      <c r="T328" s="110"/>
      <c r="U328" s="118"/>
      <c r="V328" s="118"/>
      <c r="W328" s="118"/>
      <c r="X328" s="118"/>
      <c r="Y328" s="118"/>
      <c r="Z328" s="118"/>
      <c r="AA328" s="118"/>
    </row>
    <row r="329" ht="12.75" customHeight="1">
      <c r="A329" s="116"/>
      <c r="B329" s="117"/>
      <c r="C329" s="113"/>
      <c r="D329" s="109">
        <f t="shared" si="1"/>
        <v>-1</v>
      </c>
      <c r="E329" s="110" t="str">
        <f t="shared" si="7"/>
        <v>#DIV/0!</v>
      </c>
      <c r="F329" s="111" t="str">
        <f t="shared" si="3"/>
        <v>#DIV/0!</v>
      </c>
      <c r="G329" s="115" t="str">
        <f t="shared" si="4"/>
        <v>#DIV/0!</v>
      </c>
      <c r="H329" s="113">
        <f t="shared" si="5"/>
        <v>0</v>
      </c>
      <c r="I329" s="113">
        <f t="shared" si="6"/>
        <v>0</v>
      </c>
      <c r="J329" s="113"/>
      <c r="K329" s="114"/>
      <c r="L329" s="114"/>
      <c r="M329" s="110"/>
      <c r="N329" s="110"/>
      <c r="O329" s="110"/>
      <c r="P329" s="110"/>
      <c r="Q329" s="110"/>
      <c r="R329" s="110"/>
      <c r="S329" s="110"/>
      <c r="T329" s="110"/>
      <c r="U329" s="118"/>
      <c r="V329" s="118"/>
      <c r="W329" s="118"/>
      <c r="X329" s="118"/>
      <c r="Y329" s="118"/>
      <c r="Z329" s="118"/>
      <c r="AA329" s="118"/>
    </row>
    <row r="330" ht="12.75" customHeight="1">
      <c r="A330" s="116"/>
      <c r="B330" s="117"/>
      <c r="C330" s="113"/>
      <c r="D330" s="109">
        <f t="shared" si="1"/>
        <v>-1</v>
      </c>
      <c r="E330" s="110" t="str">
        <f t="shared" si="7"/>
        <v>#DIV/0!</v>
      </c>
      <c r="F330" s="111" t="str">
        <f t="shared" si="3"/>
        <v>#DIV/0!</v>
      </c>
      <c r="G330" s="115" t="str">
        <f t="shared" si="4"/>
        <v>#DIV/0!</v>
      </c>
      <c r="H330" s="113">
        <f t="shared" si="5"/>
        <v>0</v>
      </c>
      <c r="I330" s="113">
        <f t="shared" si="6"/>
        <v>0</v>
      </c>
      <c r="J330" s="113"/>
      <c r="K330" s="114"/>
      <c r="L330" s="114"/>
      <c r="M330" s="110"/>
      <c r="N330" s="110"/>
      <c r="O330" s="110"/>
      <c r="P330" s="110"/>
      <c r="Q330" s="110"/>
      <c r="R330" s="110"/>
      <c r="S330" s="110"/>
      <c r="T330" s="110"/>
      <c r="U330" s="118"/>
      <c r="V330" s="118"/>
      <c r="W330" s="118"/>
      <c r="X330" s="118"/>
      <c r="Y330" s="118"/>
      <c r="Z330" s="118"/>
      <c r="AA330" s="118"/>
    </row>
    <row r="331" ht="12.75" customHeight="1">
      <c r="A331" s="116"/>
      <c r="B331" s="117"/>
      <c r="C331" s="113"/>
      <c r="D331" s="109">
        <f t="shared" si="1"/>
        <v>-1</v>
      </c>
      <c r="E331" s="110" t="str">
        <f t="shared" si="7"/>
        <v>#DIV/0!</v>
      </c>
      <c r="F331" s="111" t="str">
        <f t="shared" si="3"/>
        <v>#DIV/0!</v>
      </c>
      <c r="G331" s="115" t="str">
        <f t="shared" si="4"/>
        <v>#DIV/0!</v>
      </c>
      <c r="H331" s="113">
        <f t="shared" si="5"/>
        <v>0</v>
      </c>
      <c r="I331" s="113">
        <f t="shared" si="6"/>
        <v>0</v>
      </c>
      <c r="J331" s="113"/>
      <c r="K331" s="114"/>
      <c r="L331" s="114"/>
      <c r="M331" s="110"/>
      <c r="N331" s="110"/>
      <c r="O331" s="110"/>
      <c r="P331" s="110"/>
      <c r="Q331" s="110"/>
      <c r="R331" s="110"/>
      <c r="S331" s="110"/>
      <c r="T331" s="110"/>
      <c r="U331" s="118"/>
      <c r="V331" s="118"/>
      <c r="W331" s="118"/>
      <c r="X331" s="118"/>
      <c r="Y331" s="118"/>
      <c r="Z331" s="118"/>
      <c r="AA331" s="118"/>
    </row>
    <row r="332" ht="12.75" customHeight="1">
      <c r="A332" s="116"/>
      <c r="B332" s="117"/>
      <c r="C332" s="113"/>
      <c r="D332" s="109">
        <f t="shared" si="1"/>
        <v>-1</v>
      </c>
      <c r="E332" s="110" t="str">
        <f t="shared" si="7"/>
        <v>#DIV/0!</v>
      </c>
      <c r="F332" s="111" t="str">
        <f t="shared" si="3"/>
        <v>#DIV/0!</v>
      </c>
      <c r="G332" s="115" t="str">
        <f t="shared" si="4"/>
        <v>#DIV/0!</v>
      </c>
      <c r="H332" s="113">
        <f t="shared" si="5"/>
        <v>0</v>
      </c>
      <c r="I332" s="113">
        <f t="shared" si="6"/>
        <v>0</v>
      </c>
      <c r="J332" s="113"/>
      <c r="K332" s="114"/>
      <c r="L332" s="114"/>
      <c r="M332" s="110"/>
      <c r="N332" s="110"/>
      <c r="O332" s="110"/>
      <c r="P332" s="110"/>
      <c r="Q332" s="110"/>
      <c r="R332" s="110"/>
      <c r="S332" s="110"/>
      <c r="T332" s="110"/>
      <c r="U332" s="118"/>
      <c r="V332" s="118"/>
      <c r="W332" s="118"/>
      <c r="X332" s="118"/>
      <c r="Y332" s="118"/>
      <c r="Z332" s="118"/>
      <c r="AA332" s="118"/>
    </row>
    <row r="333" ht="12.75" customHeight="1">
      <c r="A333" s="116"/>
      <c r="B333" s="117"/>
      <c r="C333" s="113"/>
      <c r="D333" s="109">
        <f t="shared" si="1"/>
        <v>-1</v>
      </c>
      <c r="E333" s="110" t="str">
        <f t="shared" si="7"/>
        <v>#DIV/0!</v>
      </c>
      <c r="F333" s="111" t="str">
        <f t="shared" si="3"/>
        <v>#DIV/0!</v>
      </c>
      <c r="G333" s="115" t="str">
        <f t="shared" si="4"/>
        <v>#DIV/0!</v>
      </c>
      <c r="H333" s="113">
        <f t="shared" si="5"/>
        <v>0</v>
      </c>
      <c r="I333" s="113">
        <f t="shared" si="6"/>
        <v>0</v>
      </c>
      <c r="J333" s="113"/>
      <c r="K333" s="114"/>
      <c r="L333" s="114"/>
      <c r="M333" s="110"/>
      <c r="N333" s="110"/>
      <c r="O333" s="110"/>
      <c r="P333" s="110"/>
      <c r="Q333" s="110"/>
      <c r="R333" s="110"/>
      <c r="S333" s="110"/>
      <c r="T333" s="110"/>
      <c r="U333" s="118"/>
      <c r="V333" s="118"/>
      <c r="W333" s="118"/>
      <c r="X333" s="118"/>
      <c r="Y333" s="118"/>
      <c r="Z333" s="118"/>
      <c r="AA333" s="118"/>
    </row>
    <row r="334" ht="12.75" customHeight="1">
      <c r="A334" s="116"/>
      <c r="B334" s="117"/>
      <c r="C334" s="113"/>
      <c r="D334" s="109">
        <f t="shared" si="1"/>
        <v>-1</v>
      </c>
      <c r="E334" s="110" t="str">
        <f t="shared" si="7"/>
        <v>#DIV/0!</v>
      </c>
      <c r="F334" s="111" t="str">
        <f t="shared" si="3"/>
        <v>#DIV/0!</v>
      </c>
      <c r="G334" s="115" t="str">
        <f t="shared" si="4"/>
        <v>#DIV/0!</v>
      </c>
      <c r="H334" s="113">
        <f t="shared" si="5"/>
        <v>0</v>
      </c>
      <c r="I334" s="113">
        <f t="shared" si="6"/>
        <v>0</v>
      </c>
      <c r="J334" s="113"/>
      <c r="K334" s="114"/>
      <c r="L334" s="114"/>
      <c r="M334" s="110"/>
      <c r="N334" s="110"/>
      <c r="O334" s="110"/>
      <c r="P334" s="110"/>
      <c r="Q334" s="110"/>
      <c r="R334" s="110"/>
      <c r="S334" s="110"/>
      <c r="T334" s="110"/>
      <c r="U334" s="118"/>
      <c r="V334" s="118"/>
      <c r="W334" s="118"/>
      <c r="X334" s="118"/>
      <c r="Y334" s="118"/>
      <c r="Z334" s="118"/>
      <c r="AA334" s="118"/>
    </row>
    <row r="335" ht="12.75" customHeight="1">
      <c r="A335" s="116"/>
      <c r="B335" s="117"/>
      <c r="C335" s="113"/>
      <c r="D335" s="109">
        <f t="shared" si="1"/>
        <v>-1</v>
      </c>
      <c r="E335" s="110" t="str">
        <f t="shared" si="7"/>
        <v>#DIV/0!</v>
      </c>
      <c r="F335" s="111" t="str">
        <f t="shared" si="3"/>
        <v>#DIV/0!</v>
      </c>
      <c r="G335" s="115" t="str">
        <f t="shared" si="4"/>
        <v>#DIV/0!</v>
      </c>
      <c r="H335" s="113">
        <f t="shared" si="5"/>
        <v>0</v>
      </c>
      <c r="I335" s="113">
        <f t="shared" si="6"/>
        <v>0</v>
      </c>
      <c r="J335" s="113"/>
      <c r="K335" s="114"/>
      <c r="L335" s="114"/>
      <c r="M335" s="110"/>
      <c r="N335" s="110"/>
      <c r="O335" s="110"/>
      <c r="P335" s="110"/>
      <c r="Q335" s="110"/>
      <c r="R335" s="110"/>
      <c r="S335" s="110"/>
      <c r="T335" s="110"/>
      <c r="U335" s="118"/>
      <c r="V335" s="118"/>
      <c r="W335" s="118"/>
      <c r="X335" s="118"/>
      <c r="Y335" s="118"/>
      <c r="Z335" s="118"/>
      <c r="AA335" s="118"/>
    </row>
    <row r="336" ht="12.75" customHeight="1">
      <c r="A336" s="116"/>
      <c r="B336" s="117"/>
      <c r="C336" s="113"/>
      <c r="D336" s="109">
        <f t="shared" si="1"/>
        <v>-1</v>
      </c>
      <c r="E336" s="110" t="str">
        <f t="shared" si="7"/>
        <v>#DIV/0!</v>
      </c>
      <c r="F336" s="111" t="str">
        <f t="shared" si="3"/>
        <v>#DIV/0!</v>
      </c>
      <c r="G336" s="115" t="str">
        <f t="shared" si="4"/>
        <v>#DIV/0!</v>
      </c>
      <c r="H336" s="113">
        <f t="shared" si="5"/>
        <v>0</v>
      </c>
      <c r="I336" s="113">
        <f t="shared" si="6"/>
        <v>0</v>
      </c>
      <c r="J336" s="113"/>
      <c r="K336" s="114"/>
      <c r="L336" s="114"/>
      <c r="M336" s="110"/>
      <c r="N336" s="110"/>
      <c r="O336" s="110"/>
      <c r="P336" s="110"/>
      <c r="Q336" s="110"/>
      <c r="R336" s="110"/>
      <c r="S336" s="110"/>
      <c r="T336" s="110"/>
      <c r="U336" s="118"/>
      <c r="V336" s="118"/>
      <c r="W336" s="118"/>
      <c r="X336" s="118"/>
      <c r="Y336" s="118"/>
      <c r="Z336" s="118"/>
      <c r="AA336" s="118"/>
    </row>
    <row r="337" ht="12.75" customHeight="1">
      <c r="A337" s="116"/>
      <c r="B337" s="117"/>
      <c r="C337" s="113"/>
      <c r="D337" s="109">
        <f t="shared" si="1"/>
        <v>-1</v>
      </c>
      <c r="E337" s="110" t="str">
        <f t="shared" si="7"/>
        <v>#DIV/0!</v>
      </c>
      <c r="F337" s="111" t="str">
        <f t="shared" si="3"/>
        <v>#DIV/0!</v>
      </c>
      <c r="G337" s="115" t="str">
        <f t="shared" si="4"/>
        <v>#DIV/0!</v>
      </c>
      <c r="H337" s="113">
        <f t="shared" si="5"/>
        <v>0</v>
      </c>
      <c r="I337" s="113">
        <f t="shared" si="6"/>
        <v>0</v>
      </c>
      <c r="J337" s="113"/>
      <c r="K337" s="114"/>
      <c r="L337" s="114"/>
      <c r="M337" s="110"/>
      <c r="N337" s="110"/>
      <c r="O337" s="110"/>
      <c r="P337" s="110"/>
      <c r="Q337" s="110"/>
      <c r="R337" s="110"/>
      <c r="S337" s="110"/>
      <c r="T337" s="110"/>
      <c r="U337" s="118"/>
      <c r="V337" s="118"/>
      <c r="W337" s="118"/>
      <c r="X337" s="118"/>
      <c r="Y337" s="118"/>
      <c r="Z337" s="118"/>
      <c r="AA337" s="118"/>
    </row>
    <row r="338" ht="12.75" customHeight="1">
      <c r="A338" s="116"/>
      <c r="B338" s="117"/>
      <c r="C338" s="113"/>
      <c r="D338" s="109">
        <f t="shared" si="1"/>
        <v>-1</v>
      </c>
      <c r="E338" s="110" t="str">
        <f t="shared" si="7"/>
        <v>#DIV/0!</v>
      </c>
      <c r="F338" s="111" t="str">
        <f t="shared" si="3"/>
        <v>#DIV/0!</v>
      </c>
      <c r="G338" s="115" t="str">
        <f t="shared" si="4"/>
        <v>#DIV/0!</v>
      </c>
      <c r="H338" s="113">
        <f t="shared" si="5"/>
        <v>0</v>
      </c>
      <c r="I338" s="113">
        <f t="shared" si="6"/>
        <v>0</v>
      </c>
      <c r="J338" s="113"/>
      <c r="K338" s="114"/>
      <c r="L338" s="114"/>
      <c r="M338" s="110"/>
      <c r="N338" s="110"/>
      <c r="O338" s="110"/>
      <c r="P338" s="110"/>
      <c r="Q338" s="110"/>
      <c r="R338" s="110"/>
      <c r="S338" s="110"/>
      <c r="T338" s="110"/>
      <c r="U338" s="118"/>
      <c r="V338" s="118"/>
      <c r="W338" s="118"/>
      <c r="X338" s="118"/>
      <c r="Y338" s="118"/>
      <c r="Z338" s="118"/>
      <c r="AA338" s="118"/>
    </row>
    <row r="339" ht="12.75" customHeight="1">
      <c r="A339" s="116"/>
      <c r="B339" s="117"/>
      <c r="C339" s="113"/>
      <c r="D339" s="109">
        <f t="shared" si="1"/>
        <v>-1</v>
      </c>
      <c r="E339" s="110" t="str">
        <f t="shared" si="7"/>
        <v>#DIV/0!</v>
      </c>
      <c r="F339" s="111" t="str">
        <f t="shared" si="3"/>
        <v>#DIV/0!</v>
      </c>
      <c r="G339" s="115" t="str">
        <f t="shared" si="4"/>
        <v>#DIV/0!</v>
      </c>
      <c r="H339" s="113">
        <f t="shared" si="5"/>
        <v>0</v>
      </c>
      <c r="I339" s="113">
        <f t="shared" si="6"/>
        <v>0</v>
      </c>
      <c r="J339" s="113"/>
      <c r="K339" s="114"/>
      <c r="L339" s="114"/>
      <c r="M339" s="110"/>
      <c r="N339" s="110"/>
      <c r="O339" s="110"/>
      <c r="P339" s="110"/>
      <c r="Q339" s="110"/>
      <c r="R339" s="110"/>
      <c r="S339" s="110"/>
      <c r="T339" s="110"/>
      <c r="U339" s="118"/>
      <c r="V339" s="118"/>
      <c r="W339" s="118"/>
      <c r="X339" s="118"/>
      <c r="Y339" s="118"/>
      <c r="Z339" s="118"/>
      <c r="AA339" s="118"/>
    </row>
    <row r="340" ht="12.75" customHeight="1">
      <c r="A340" s="116"/>
      <c r="B340" s="117"/>
      <c r="C340" s="113"/>
      <c r="D340" s="109">
        <f t="shared" si="1"/>
        <v>-1</v>
      </c>
      <c r="E340" s="110" t="str">
        <f t="shared" si="7"/>
        <v>#DIV/0!</v>
      </c>
      <c r="F340" s="111" t="str">
        <f t="shared" si="3"/>
        <v>#DIV/0!</v>
      </c>
      <c r="G340" s="115" t="str">
        <f t="shared" si="4"/>
        <v>#DIV/0!</v>
      </c>
      <c r="H340" s="131">
        <f t="shared" si="5"/>
        <v>0</v>
      </c>
      <c r="I340" s="132">
        <f t="shared" si="6"/>
        <v>0</v>
      </c>
      <c r="J340" s="118"/>
      <c r="K340" s="133"/>
      <c r="L340" s="133"/>
      <c r="M340" s="118"/>
      <c r="N340" s="118"/>
      <c r="O340" s="118"/>
      <c r="P340" s="118"/>
      <c r="Q340" s="118"/>
      <c r="R340" s="118"/>
      <c r="S340" s="118"/>
      <c r="T340" s="118"/>
      <c r="U340" s="118"/>
      <c r="V340" s="118"/>
      <c r="W340" s="118"/>
      <c r="X340" s="118"/>
      <c r="Y340" s="118"/>
      <c r="Z340" s="118"/>
      <c r="AA340" s="118"/>
    </row>
    <row r="341" ht="12.75" customHeight="1">
      <c r="A341" s="116"/>
      <c r="B341" s="117"/>
      <c r="C341" s="113"/>
      <c r="D341" s="109">
        <f t="shared" si="1"/>
        <v>-1</v>
      </c>
      <c r="E341" s="110" t="str">
        <f t="shared" si="7"/>
        <v>#DIV/0!</v>
      </c>
      <c r="F341" s="111" t="str">
        <f t="shared" si="3"/>
        <v>#DIV/0!</v>
      </c>
      <c r="G341" s="115" t="str">
        <f t="shared" si="4"/>
        <v>#DIV/0!</v>
      </c>
      <c r="H341" s="131">
        <f t="shared" si="5"/>
        <v>0</v>
      </c>
      <c r="I341" s="132">
        <f t="shared" si="6"/>
        <v>0</v>
      </c>
      <c r="J341" s="118"/>
      <c r="K341" s="133"/>
      <c r="L341" s="133"/>
      <c r="M341" s="118"/>
      <c r="N341" s="118"/>
      <c r="O341" s="118"/>
      <c r="P341" s="118"/>
      <c r="Q341" s="118"/>
      <c r="R341" s="118"/>
      <c r="S341" s="118"/>
      <c r="T341" s="118"/>
      <c r="U341" s="118"/>
      <c r="V341" s="118"/>
      <c r="W341" s="118"/>
      <c r="X341" s="118"/>
      <c r="Y341" s="118"/>
      <c r="Z341" s="118"/>
      <c r="AA341" s="118"/>
    </row>
    <row r="342" ht="12.75" customHeight="1">
      <c r="A342" s="116"/>
      <c r="B342" s="117"/>
      <c r="C342" s="113"/>
      <c r="D342" s="109">
        <f t="shared" si="1"/>
        <v>-1</v>
      </c>
      <c r="E342" s="110" t="str">
        <f t="shared" si="7"/>
        <v>#DIV/0!</v>
      </c>
      <c r="F342" s="111" t="str">
        <f t="shared" si="3"/>
        <v>#DIV/0!</v>
      </c>
      <c r="G342" s="115" t="str">
        <f t="shared" si="4"/>
        <v>#DIV/0!</v>
      </c>
      <c r="H342" s="131">
        <f t="shared" si="5"/>
        <v>0</v>
      </c>
      <c r="I342" s="132">
        <f t="shared" si="6"/>
        <v>0</v>
      </c>
      <c r="J342" s="118"/>
      <c r="K342" s="133"/>
      <c r="L342" s="133"/>
      <c r="M342" s="118"/>
      <c r="N342" s="118"/>
      <c r="O342" s="118"/>
      <c r="P342" s="118"/>
      <c r="Q342" s="118"/>
      <c r="R342" s="118"/>
      <c r="S342" s="118"/>
      <c r="T342" s="118"/>
      <c r="U342" s="118"/>
      <c r="V342" s="118"/>
      <c r="W342" s="118"/>
      <c r="X342" s="118"/>
      <c r="Y342" s="118"/>
      <c r="Z342" s="118"/>
      <c r="AA342" s="118"/>
    </row>
    <row r="343" ht="12.75" customHeight="1">
      <c r="A343" s="116"/>
      <c r="B343" s="117"/>
      <c r="C343" s="113"/>
      <c r="D343" s="109">
        <f t="shared" si="1"/>
        <v>-1</v>
      </c>
      <c r="E343" s="110" t="str">
        <f t="shared" si="7"/>
        <v>#DIV/0!</v>
      </c>
      <c r="F343" s="111" t="str">
        <f t="shared" si="3"/>
        <v>#DIV/0!</v>
      </c>
      <c r="G343" s="115" t="str">
        <f t="shared" si="4"/>
        <v>#DIV/0!</v>
      </c>
      <c r="H343" s="131">
        <f t="shared" si="5"/>
        <v>0</v>
      </c>
      <c r="I343" s="132">
        <f t="shared" si="6"/>
        <v>0</v>
      </c>
      <c r="J343" s="118"/>
      <c r="K343" s="133"/>
      <c r="L343" s="133"/>
      <c r="M343" s="118"/>
      <c r="N343" s="118"/>
      <c r="O343" s="118"/>
      <c r="P343" s="118"/>
      <c r="Q343" s="118"/>
      <c r="R343" s="118"/>
      <c r="S343" s="118"/>
      <c r="T343" s="118"/>
      <c r="U343" s="118"/>
      <c r="V343" s="118"/>
      <c r="W343" s="118"/>
      <c r="X343" s="118"/>
      <c r="Y343" s="118"/>
      <c r="Z343" s="118"/>
      <c r="AA343" s="118"/>
    </row>
    <row r="344" ht="12.75" customHeight="1">
      <c r="A344" s="116"/>
      <c r="B344" s="117"/>
      <c r="C344" s="113"/>
      <c r="D344" s="109">
        <f t="shared" si="1"/>
        <v>-1</v>
      </c>
      <c r="E344" s="110" t="str">
        <f t="shared" si="7"/>
        <v>#DIV/0!</v>
      </c>
      <c r="F344" s="111" t="str">
        <f t="shared" si="3"/>
        <v>#DIV/0!</v>
      </c>
      <c r="G344" s="115" t="str">
        <f t="shared" si="4"/>
        <v>#DIV/0!</v>
      </c>
      <c r="H344" s="131">
        <f t="shared" si="5"/>
        <v>0</v>
      </c>
      <c r="I344" s="132">
        <f t="shared" si="6"/>
        <v>0</v>
      </c>
      <c r="J344" s="118"/>
      <c r="K344" s="133"/>
      <c r="L344" s="133"/>
      <c r="M344" s="118"/>
      <c r="N344" s="118"/>
      <c r="O344" s="118"/>
      <c r="P344" s="118"/>
      <c r="Q344" s="118"/>
      <c r="R344" s="118"/>
      <c r="S344" s="118"/>
      <c r="T344" s="118"/>
      <c r="U344" s="118"/>
      <c r="V344" s="118"/>
      <c r="W344" s="118"/>
      <c r="X344" s="118"/>
      <c r="Y344" s="118"/>
      <c r="Z344" s="118"/>
      <c r="AA344" s="118"/>
    </row>
    <row r="345" ht="12.75" customHeight="1">
      <c r="A345" s="116"/>
      <c r="B345" s="117"/>
      <c r="C345" s="113"/>
      <c r="D345" s="109">
        <f t="shared" si="1"/>
        <v>-1</v>
      </c>
      <c r="E345" s="110" t="str">
        <f t="shared" si="7"/>
        <v>#DIV/0!</v>
      </c>
      <c r="F345" s="111" t="str">
        <f t="shared" si="3"/>
        <v>#DIV/0!</v>
      </c>
      <c r="G345" s="115" t="str">
        <f t="shared" si="4"/>
        <v>#DIV/0!</v>
      </c>
      <c r="H345" s="131">
        <f t="shared" si="5"/>
        <v>0</v>
      </c>
      <c r="I345" s="132">
        <f t="shared" si="6"/>
        <v>0</v>
      </c>
      <c r="J345" s="118"/>
      <c r="K345" s="133"/>
      <c r="L345" s="133"/>
      <c r="M345" s="118"/>
      <c r="N345" s="118"/>
      <c r="O345" s="118"/>
      <c r="P345" s="118"/>
      <c r="Q345" s="118"/>
      <c r="R345" s="118"/>
      <c r="S345" s="118"/>
      <c r="T345" s="118"/>
      <c r="U345" s="118"/>
      <c r="V345" s="118"/>
      <c r="W345" s="118"/>
      <c r="X345" s="118"/>
      <c r="Y345" s="118"/>
      <c r="Z345" s="118"/>
      <c r="AA345" s="118"/>
    </row>
    <row r="346" ht="12.75" customHeight="1">
      <c r="A346" s="116"/>
      <c r="B346" s="117"/>
      <c r="C346" s="113"/>
      <c r="D346" s="109">
        <f t="shared" si="1"/>
        <v>-1</v>
      </c>
      <c r="E346" s="110" t="str">
        <f t="shared" si="7"/>
        <v>#DIV/0!</v>
      </c>
      <c r="F346" s="111" t="str">
        <f t="shared" si="3"/>
        <v>#DIV/0!</v>
      </c>
      <c r="G346" s="115" t="str">
        <f t="shared" si="4"/>
        <v>#DIV/0!</v>
      </c>
      <c r="H346" s="131">
        <f t="shared" si="5"/>
        <v>0</v>
      </c>
      <c r="I346" s="132">
        <f t="shared" si="6"/>
        <v>0</v>
      </c>
      <c r="J346" s="118"/>
      <c r="K346" s="133"/>
      <c r="L346" s="133"/>
      <c r="M346" s="118"/>
      <c r="N346" s="118"/>
      <c r="O346" s="118"/>
      <c r="P346" s="118"/>
      <c r="Q346" s="118"/>
      <c r="R346" s="118"/>
      <c r="S346" s="118"/>
      <c r="T346" s="118"/>
      <c r="U346" s="118"/>
      <c r="V346" s="118"/>
      <c r="W346" s="118"/>
      <c r="X346" s="118"/>
      <c r="Y346" s="118"/>
      <c r="Z346" s="118"/>
      <c r="AA346" s="118"/>
    </row>
    <row r="347" ht="12.75" customHeight="1">
      <c r="A347" s="116"/>
      <c r="B347" s="117"/>
      <c r="C347" s="113"/>
      <c r="D347" s="109">
        <f t="shared" si="1"/>
        <v>-1</v>
      </c>
      <c r="E347" s="110" t="str">
        <f t="shared" si="7"/>
        <v>#DIV/0!</v>
      </c>
      <c r="F347" s="111" t="str">
        <f t="shared" si="3"/>
        <v>#DIV/0!</v>
      </c>
      <c r="G347" s="115" t="str">
        <f t="shared" si="4"/>
        <v>#DIV/0!</v>
      </c>
      <c r="H347" s="131">
        <f t="shared" si="5"/>
        <v>0</v>
      </c>
      <c r="I347" s="132">
        <f t="shared" si="6"/>
        <v>0</v>
      </c>
      <c r="J347" s="118"/>
      <c r="K347" s="133"/>
      <c r="L347" s="133"/>
      <c r="M347" s="118"/>
      <c r="N347" s="118"/>
      <c r="O347" s="118"/>
      <c r="P347" s="118"/>
      <c r="Q347" s="118"/>
      <c r="R347" s="118"/>
      <c r="S347" s="118"/>
      <c r="T347" s="118"/>
      <c r="U347" s="118"/>
      <c r="V347" s="118"/>
      <c r="W347" s="118"/>
      <c r="X347" s="118"/>
      <c r="Y347" s="118"/>
      <c r="Z347" s="118"/>
      <c r="AA347" s="118"/>
    </row>
    <row r="348" ht="12.75" customHeight="1">
      <c r="A348" s="116"/>
      <c r="B348" s="117"/>
      <c r="C348" s="113"/>
      <c r="D348" s="109">
        <f t="shared" si="1"/>
        <v>-1</v>
      </c>
      <c r="E348" s="110" t="str">
        <f t="shared" si="7"/>
        <v>#DIV/0!</v>
      </c>
      <c r="F348" s="111" t="str">
        <f t="shared" si="3"/>
        <v>#DIV/0!</v>
      </c>
      <c r="G348" s="115" t="str">
        <f t="shared" si="4"/>
        <v>#DIV/0!</v>
      </c>
      <c r="H348" s="131">
        <f t="shared" si="5"/>
        <v>0</v>
      </c>
      <c r="I348" s="132">
        <f t="shared" si="6"/>
        <v>0</v>
      </c>
      <c r="J348" s="118"/>
      <c r="K348" s="133"/>
      <c r="L348" s="133"/>
      <c r="M348" s="118"/>
      <c r="N348" s="118"/>
      <c r="O348" s="118"/>
      <c r="P348" s="118"/>
      <c r="Q348" s="118"/>
      <c r="R348" s="118"/>
      <c r="S348" s="118"/>
      <c r="T348" s="118"/>
      <c r="U348" s="118"/>
      <c r="V348" s="118"/>
      <c r="W348" s="118"/>
      <c r="X348" s="118"/>
      <c r="Y348" s="118"/>
      <c r="Z348" s="118"/>
      <c r="AA348" s="118"/>
    </row>
    <row r="349" ht="12.75" customHeight="1">
      <c r="A349" s="116"/>
      <c r="B349" s="117"/>
      <c r="C349" s="113"/>
      <c r="D349" s="109">
        <f t="shared" si="1"/>
        <v>-1</v>
      </c>
      <c r="E349" s="110" t="str">
        <f t="shared" si="7"/>
        <v>#DIV/0!</v>
      </c>
      <c r="F349" s="111" t="str">
        <f t="shared" si="3"/>
        <v>#DIV/0!</v>
      </c>
      <c r="G349" s="115" t="str">
        <f t="shared" si="4"/>
        <v>#DIV/0!</v>
      </c>
      <c r="H349" s="131">
        <f t="shared" si="5"/>
        <v>0</v>
      </c>
      <c r="I349" s="132">
        <f t="shared" si="6"/>
        <v>0</v>
      </c>
      <c r="J349" s="118"/>
      <c r="K349" s="133"/>
      <c r="L349" s="133"/>
      <c r="M349" s="118"/>
      <c r="N349" s="118"/>
      <c r="O349" s="118"/>
      <c r="P349" s="118"/>
      <c r="Q349" s="118"/>
      <c r="R349" s="118"/>
      <c r="S349" s="118"/>
      <c r="T349" s="118"/>
      <c r="U349" s="118"/>
      <c r="V349" s="118"/>
      <c r="W349" s="118"/>
      <c r="X349" s="118"/>
      <c r="Y349" s="118"/>
      <c r="Z349" s="118"/>
      <c r="AA349" s="118"/>
    </row>
    <row r="350" ht="12.75" customHeight="1">
      <c r="A350" s="116"/>
      <c r="B350" s="117"/>
      <c r="C350" s="113"/>
      <c r="D350" s="109">
        <f t="shared" si="1"/>
        <v>-1</v>
      </c>
      <c r="E350" s="110" t="str">
        <f t="shared" si="7"/>
        <v>#DIV/0!</v>
      </c>
      <c r="F350" s="111" t="str">
        <f t="shared" si="3"/>
        <v>#DIV/0!</v>
      </c>
      <c r="G350" s="115" t="str">
        <f t="shared" si="4"/>
        <v>#DIV/0!</v>
      </c>
      <c r="H350" s="131">
        <f t="shared" si="5"/>
        <v>0</v>
      </c>
      <c r="I350" s="132">
        <f t="shared" si="6"/>
        <v>0</v>
      </c>
      <c r="J350" s="118"/>
      <c r="K350" s="133"/>
      <c r="L350" s="133"/>
      <c r="M350" s="118"/>
      <c r="N350" s="118"/>
      <c r="O350" s="118"/>
      <c r="P350" s="118"/>
      <c r="Q350" s="118"/>
      <c r="R350" s="118"/>
      <c r="S350" s="118"/>
      <c r="T350" s="118"/>
      <c r="U350" s="118"/>
      <c r="V350" s="118"/>
      <c r="W350" s="118"/>
      <c r="X350" s="118"/>
      <c r="Y350" s="118"/>
      <c r="Z350" s="118"/>
      <c r="AA350" s="118"/>
    </row>
    <row r="351" ht="12.75" customHeight="1">
      <c r="A351" s="116"/>
      <c r="B351" s="117"/>
      <c r="C351" s="113"/>
      <c r="D351" s="109">
        <f t="shared" si="1"/>
        <v>-1</v>
      </c>
      <c r="E351" s="110" t="str">
        <f t="shared" si="7"/>
        <v>#DIV/0!</v>
      </c>
      <c r="F351" s="111" t="str">
        <f t="shared" si="3"/>
        <v>#DIV/0!</v>
      </c>
      <c r="G351" s="115" t="str">
        <f t="shared" si="4"/>
        <v>#DIV/0!</v>
      </c>
      <c r="H351" s="131">
        <f t="shared" si="5"/>
        <v>0</v>
      </c>
      <c r="I351" s="132">
        <f t="shared" si="6"/>
        <v>0</v>
      </c>
      <c r="J351" s="118"/>
      <c r="K351" s="133"/>
      <c r="L351" s="133"/>
      <c r="M351" s="118"/>
      <c r="N351" s="118"/>
      <c r="O351" s="118"/>
      <c r="P351" s="118"/>
      <c r="Q351" s="118"/>
      <c r="R351" s="118"/>
      <c r="S351" s="118"/>
      <c r="T351" s="118"/>
      <c r="U351" s="118"/>
      <c r="V351" s="118"/>
      <c r="W351" s="118"/>
      <c r="X351" s="118"/>
      <c r="Y351" s="118"/>
      <c r="Z351" s="118"/>
      <c r="AA351" s="118"/>
    </row>
    <row r="352" ht="12.75" customHeight="1">
      <c r="A352" s="134"/>
      <c r="B352" s="105"/>
      <c r="C352" s="135"/>
      <c r="D352" s="135"/>
      <c r="E352" s="136"/>
      <c r="F352" s="137"/>
      <c r="G352" s="138"/>
      <c r="H352" s="105"/>
      <c r="I352" s="105"/>
      <c r="J352" s="105"/>
      <c r="K352" s="139"/>
      <c r="L352" s="139"/>
      <c r="M352" s="105"/>
      <c r="N352" s="105"/>
      <c r="O352" s="105"/>
      <c r="P352" s="105"/>
      <c r="Q352" s="105"/>
      <c r="R352" s="105"/>
      <c r="S352" s="105"/>
      <c r="T352" s="105"/>
      <c r="U352" s="105"/>
      <c r="V352" s="105"/>
      <c r="W352" s="105"/>
      <c r="X352" s="105"/>
      <c r="Y352" s="105"/>
      <c r="Z352" s="105"/>
      <c r="AA352" s="105"/>
    </row>
    <row r="353" ht="12.75" customHeight="1">
      <c r="A353" s="134"/>
      <c r="B353" s="105"/>
      <c r="C353" s="135"/>
      <c r="D353" s="135"/>
      <c r="E353" s="136"/>
      <c r="F353" s="137"/>
      <c r="G353" s="138"/>
      <c r="H353" s="105"/>
      <c r="I353" s="105"/>
      <c r="J353" s="105"/>
      <c r="K353" s="139"/>
      <c r="L353" s="139"/>
      <c r="M353" s="105"/>
      <c r="N353" s="105"/>
      <c r="O353" s="105"/>
      <c r="P353" s="105"/>
      <c r="Q353" s="105"/>
      <c r="R353" s="105"/>
      <c r="S353" s="105"/>
      <c r="T353" s="105"/>
      <c r="U353" s="105"/>
      <c r="V353" s="105"/>
      <c r="W353" s="105"/>
      <c r="X353" s="105"/>
      <c r="Y353" s="105"/>
      <c r="Z353" s="105"/>
      <c r="AA353" s="105"/>
    </row>
    <row r="354" ht="12.75" customHeight="1">
      <c r="A354" s="134"/>
      <c r="B354" s="105"/>
      <c r="C354" s="135"/>
      <c r="D354" s="135"/>
      <c r="E354" s="136"/>
      <c r="F354" s="137"/>
      <c r="G354" s="138"/>
      <c r="H354" s="105"/>
      <c r="I354" s="105"/>
      <c r="J354" s="105"/>
      <c r="K354" s="139"/>
      <c r="L354" s="139"/>
      <c r="M354" s="105"/>
      <c r="N354" s="105"/>
      <c r="O354" s="105"/>
      <c r="P354" s="105"/>
      <c r="Q354" s="105"/>
      <c r="R354" s="105"/>
      <c r="S354" s="105"/>
      <c r="T354" s="105"/>
      <c r="U354" s="105"/>
      <c r="V354" s="105"/>
      <c r="W354" s="105"/>
      <c r="X354" s="105"/>
      <c r="Y354" s="105"/>
      <c r="Z354" s="105"/>
      <c r="AA354" s="105"/>
    </row>
    <row r="355" ht="12.75" customHeight="1">
      <c r="A355" s="134"/>
      <c r="B355" s="105"/>
      <c r="C355" s="135"/>
      <c r="D355" s="135"/>
      <c r="E355" s="136"/>
      <c r="F355" s="137"/>
      <c r="G355" s="138"/>
      <c r="H355" s="105"/>
      <c r="I355" s="105"/>
      <c r="J355" s="105"/>
      <c r="K355" s="139"/>
      <c r="L355" s="139"/>
      <c r="M355" s="105"/>
      <c r="N355" s="105"/>
      <c r="O355" s="105"/>
      <c r="P355" s="105"/>
      <c r="Q355" s="105"/>
      <c r="R355" s="105"/>
      <c r="S355" s="105"/>
      <c r="T355" s="105"/>
      <c r="U355" s="105"/>
      <c r="V355" s="105"/>
      <c r="W355" s="105"/>
      <c r="X355" s="105"/>
      <c r="Y355" s="105"/>
      <c r="Z355" s="105"/>
      <c r="AA355" s="105"/>
    </row>
    <row r="356" ht="12.75" customHeight="1">
      <c r="A356" s="134"/>
      <c r="B356" s="105"/>
      <c r="C356" s="135"/>
      <c r="D356" s="135"/>
      <c r="E356" s="136"/>
      <c r="F356" s="137"/>
      <c r="G356" s="138"/>
      <c r="H356" s="105"/>
      <c r="I356" s="105"/>
      <c r="J356" s="105"/>
      <c r="K356" s="139"/>
      <c r="L356" s="139"/>
      <c r="M356" s="105"/>
      <c r="N356" s="105"/>
      <c r="O356" s="105"/>
      <c r="P356" s="105"/>
      <c r="Q356" s="105"/>
      <c r="R356" s="105"/>
      <c r="S356" s="105"/>
      <c r="T356" s="105"/>
      <c r="U356" s="105"/>
      <c r="V356" s="105"/>
      <c r="W356" s="105"/>
      <c r="X356" s="105"/>
      <c r="Y356" s="105"/>
      <c r="Z356" s="105"/>
      <c r="AA356" s="105"/>
    </row>
    <row r="357" ht="12.75" customHeight="1">
      <c r="A357" s="134"/>
      <c r="B357" s="105"/>
      <c r="C357" s="135"/>
      <c r="D357" s="135"/>
      <c r="E357" s="136"/>
      <c r="F357" s="137"/>
      <c r="G357" s="138"/>
      <c r="H357" s="105"/>
      <c r="I357" s="105"/>
      <c r="J357" s="105"/>
      <c r="K357" s="139"/>
      <c r="L357" s="139"/>
      <c r="M357" s="105"/>
      <c r="N357" s="105"/>
      <c r="O357" s="105"/>
      <c r="P357" s="105"/>
      <c r="Q357" s="105"/>
      <c r="R357" s="105"/>
      <c r="S357" s="105"/>
      <c r="T357" s="105"/>
      <c r="U357" s="105"/>
      <c r="V357" s="105"/>
      <c r="W357" s="105"/>
      <c r="X357" s="105"/>
      <c r="Y357" s="105"/>
      <c r="Z357" s="105"/>
      <c r="AA357" s="105"/>
    </row>
    <row r="358" ht="12.75" customHeight="1">
      <c r="A358" s="134"/>
      <c r="B358" s="105"/>
      <c r="C358" s="135"/>
      <c r="D358" s="135"/>
      <c r="E358" s="136"/>
      <c r="F358" s="137"/>
      <c r="G358" s="138"/>
      <c r="H358" s="105"/>
      <c r="I358" s="105"/>
      <c r="J358" s="105"/>
      <c r="K358" s="139"/>
      <c r="L358" s="139"/>
      <c r="M358" s="105"/>
      <c r="N358" s="105"/>
      <c r="O358" s="105"/>
      <c r="P358" s="105"/>
      <c r="Q358" s="105"/>
      <c r="R358" s="105"/>
      <c r="S358" s="105"/>
      <c r="T358" s="105"/>
      <c r="U358" s="105"/>
      <c r="V358" s="105"/>
      <c r="W358" s="105"/>
      <c r="X358" s="105"/>
      <c r="Y358" s="105"/>
      <c r="Z358" s="105"/>
      <c r="AA358" s="105"/>
    </row>
    <row r="359" ht="12.75" customHeight="1">
      <c r="A359" s="134"/>
      <c r="B359" s="105"/>
      <c r="C359" s="135"/>
      <c r="D359" s="135"/>
      <c r="E359" s="136"/>
      <c r="F359" s="137"/>
      <c r="G359" s="138"/>
      <c r="H359" s="105"/>
      <c r="I359" s="105"/>
      <c r="J359" s="105"/>
      <c r="K359" s="139"/>
      <c r="L359" s="139"/>
      <c r="M359" s="105"/>
      <c r="N359" s="105"/>
      <c r="O359" s="105"/>
      <c r="P359" s="105"/>
      <c r="Q359" s="105"/>
      <c r="R359" s="105"/>
      <c r="S359" s="105"/>
      <c r="T359" s="105"/>
      <c r="U359" s="105"/>
      <c r="V359" s="105"/>
      <c r="W359" s="105"/>
      <c r="X359" s="105"/>
      <c r="Y359" s="105"/>
      <c r="Z359" s="105"/>
      <c r="AA359" s="105"/>
    </row>
    <row r="360" ht="12.75" customHeight="1">
      <c r="A360" s="134"/>
      <c r="B360" s="105"/>
      <c r="C360" s="135"/>
      <c r="D360" s="135"/>
      <c r="E360" s="136"/>
      <c r="F360" s="137"/>
      <c r="G360" s="138"/>
      <c r="H360" s="105"/>
      <c r="I360" s="105"/>
      <c r="J360" s="105"/>
      <c r="K360" s="139"/>
      <c r="L360" s="139"/>
      <c r="M360" s="105"/>
      <c r="N360" s="105"/>
      <c r="O360" s="105"/>
      <c r="P360" s="105"/>
      <c r="Q360" s="105"/>
      <c r="R360" s="105"/>
      <c r="S360" s="105"/>
      <c r="T360" s="105"/>
      <c r="U360" s="105"/>
      <c r="V360" s="105"/>
      <c r="W360" s="105"/>
      <c r="X360" s="105"/>
      <c r="Y360" s="105"/>
      <c r="Z360" s="105"/>
      <c r="AA360" s="105"/>
    </row>
    <row r="361" ht="12.75" customHeight="1">
      <c r="A361" s="134"/>
      <c r="B361" s="105"/>
      <c r="C361" s="135"/>
      <c r="D361" s="135"/>
      <c r="E361" s="136"/>
      <c r="F361" s="137"/>
      <c r="G361" s="138"/>
      <c r="H361" s="105"/>
      <c r="I361" s="105"/>
      <c r="J361" s="105"/>
      <c r="K361" s="139"/>
      <c r="L361" s="139"/>
      <c r="M361" s="105"/>
      <c r="N361" s="105"/>
      <c r="O361" s="105"/>
      <c r="P361" s="105"/>
      <c r="Q361" s="105"/>
      <c r="R361" s="105"/>
      <c r="S361" s="105"/>
      <c r="T361" s="105"/>
      <c r="U361" s="105"/>
      <c r="V361" s="105"/>
      <c r="W361" s="105"/>
      <c r="X361" s="105"/>
      <c r="Y361" s="105"/>
      <c r="Z361" s="105"/>
      <c r="AA361" s="105"/>
    </row>
    <row r="362" ht="12.75" customHeight="1">
      <c r="A362" s="134"/>
      <c r="B362" s="105"/>
      <c r="C362" s="135"/>
      <c r="D362" s="135"/>
      <c r="E362" s="136"/>
      <c r="F362" s="137"/>
      <c r="G362" s="138"/>
      <c r="H362" s="105"/>
      <c r="I362" s="105"/>
      <c r="J362" s="105"/>
      <c r="K362" s="139"/>
      <c r="L362" s="139"/>
      <c r="M362" s="105"/>
      <c r="N362" s="105"/>
      <c r="O362" s="105"/>
      <c r="P362" s="105"/>
      <c r="Q362" s="105"/>
      <c r="R362" s="105"/>
      <c r="S362" s="105"/>
      <c r="T362" s="105"/>
      <c r="U362" s="105"/>
      <c r="V362" s="105"/>
      <c r="W362" s="105"/>
      <c r="X362" s="105"/>
      <c r="Y362" s="105"/>
      <c r="Z362" s="105"/>
      <c r="AA362" s="105"/>
    </row>
    <row r="363" ht="12.75" customHeight="1">
      <c r="A363" s="134"/>
      <c r="B363" s="105"/>
      <c r="C363" s="135"/>
      <c r="D363" s="135"/>
      <c r="E363" s="136"/>
      <c r="F363" s="137"/>
      <c r="G363" s="138"/>
      <c r="H363" s="105"/>
      <c r="I363" s="105"/>
      <c r="J363" s="105"/>
      <c r="K363" s="139"/>
      <c r="L363" s="139"/>
      <c r="M363" s="105"/>
      <c r="N363" s="105"/>
      <c r="O363" s="105"/>
      <c r="P363" s="105"/>
      <c r="Q363" s="105"/>
      <c r="R363" s="105"/>
      <c r="S363" s="105"/>
      <c r="T363" s="105"/>
      <c r="U363" s="105"/>
      <c r="V363" s="105"/>
      <c r="W363" s="105"/>
      <c r="X363" s="105"/>
      <c r="Y363" s="105"/>
      <c r="Z363" s="105"/>
      <c r="AA363" s="105"/>
    </row>
    <row r="364" ht="12.75" customHeight="1">
      <c r="A364" s="134"/>
      <c r="B364" s="105"/>
      <c r="C364" s="135"/>
      <c r="D364" s="135"/>
      <c r="E364" s="136"/>
      <c r="F364" s="137"/>
      <c r="G364" s="138"/>
      <c r="H364" s="105"/>
      <c r="I364" s="105"/>
      <c r="J364" s="105"/>
      <c r="K364" s="139"/>
      <c r="L364" s="139"/>
      <c r="M364" s="105"/>
      <c r="N364" s="105"/>
      <c r="O364" s="105"/>
      <c r="P364" s="105"/>
      <c r="Q364" s="105"/>
      <c r="R364" s="105"/>
      <c r="S364" s="105"/>
      <c r="T364" s="105"/>
      <c r="U364" s="105"/>
      <c r="V364" s="105"/>
      <c r="W364" s="105"/>
      <c r="X364" s="105"/>
      <c r="Y364" s="105"/>
      <c r="Z364" s="105"/>
      <c r="AA364" s="105"/>
    </row>
    <row r="365" ht="12.75" customHeight="1">
      <c r="A365" s="134"/>
      <c r="B365" s="105"/>
      <c r="C365" s="135"/>
      <c r="D365" s="135"/>
      <c r="E365" s="136"/>
      <c r="F365" s="137"/>
      <c r="G365" s="138"/>
      <c r="H365" s="105"/>
      <c r="I365" s="105"/>
      <c r="J365" s="105"/>
      <c r="K365" s="139"/>
      <c r="L365" s="139"/>
      <c r="M365" s="105"/>
      <c r="N365" s="105"/>
      <c r="O365" s="105"/>
      <c r="P365" s="105"/>
      <c r="Q365" s="105"/>
      <c r="R365" s="105"/>
      <c r="S365" s="105"/>
      <c r="T365" s="105"/>
      <c r="U365" s="105"/>
      <c r="V365" s="105"/>
      <c r="W365" s="105"/>
      <c r="X365" s="105"/>
      <c r="Y365" s="105"/>
      <c r="Z365" s="105"/>
      <c r="AA365" s="105"/>
    </row>
    <row r="366" ht="12.75" customHeight="1">
      <c r="A366" s="134"/>
      <c r="B366" s="105"/>
      <c r="C366" s="135"/>
      <c r="D366" s="135"/>
      <c r="E366" s="136"/>
      <c r="F366" s="137"/>
      <c r="G366" s="138"/>
      <c r="H366" s="105"/>
      <c r="I366" s="105"/>
      <c r="J366" s="105"/>
      <c r="K366" s="139"/>
      <c r="L366" s="139"/>
      <c r="M366" s="105"/>
      <c r="N366" s="105"/>
      <c r="O366" s="105"/>
      <c r="P366" s="105"/>
      <c r="Q366" s="105"/>
      <c r="R366" s="105"/>
      <c r="S366" s="105"/>
      <c r="T366" s="105"/>
      <c r="U366" s="105"/>
      <c r="V366" s="105"/>
      <c r="W366" s="105"/>
      <c r="X366" s="105"/>
      <c r="Y366" s="105"/>
      <c r="Z366" s="105"/>
      <c r="AA366" s="105"/>
    </row>
    <row r="367" ht="12.75" customHeight="1">
      <c r="A367" s="134"/>
      <c r="B367" s="105"/>
      <c r="C367" s="135"/>
      <c r="D367" s="135"/>
      <c r="E367" s="136"/>
      <c r="F367" s="137"/>
      <c r="G367" s="138"/>
      <c r="H367" s="105"/>
      <c r="I367" s="105"/>
      <c r="J367" s="105"/>
      <c r="K367" s="139"/>
      <c r="L367" s="139"/>
      <c r="M367" s="105"/>
      <c r="N367" s="105"/>
      <c r="O367" s="105"/>
      <c r="P367" s="105"/>
      <c r="Q367" s="105"/>
      <c r="R367" s="105"/>
      <c r="S367" s="105"/>
      <c r="T367" s="105"/>
      <c r="U367" s="105"/>
      <c r="V367" s="105"/>
      <c r="W367" s="105"/>
      <c r="X367" s="105"/>
      <c r="Y367" s="105"/>
      <c r="Z367" s="105"/>
      <c r="AA367" s="105"/>
    </row>
    <row r="368" ht="12.75" customHeight="1">
      <c r="A368" s="134"/>
      <c r="B368" s="105"/>
      <c r="C368" s="135"/>
      <c r="D368" s="135"/>
      <c r="E368" s="136"/>
      <c r="F368" s="137"/>
      <c r="G368" s="138"/>
      <c r="H368" s="105"/>
      <c r="I368" s="105"/>
      <c r="J368" s="105"/>
      <c r="K368" s="139"/>
      <c r="L368" s="139"/>
      <c r="M368" s="105"/>
      <c r="N368" s="105"/>
      <c r="O368" s="105"/>
      <c r="P368" s="105"/>
      <c r="Q368" s="105"/>
      <c r="R368" s="105"/>
      <c r="S368" s="105"/>
      <c r="T368" s="105"/>
      <c r="U368" s="105"/>
      <c r="V368" s="105"/>
      <c r="W368" s="105"/>
      <c r="X368" s="105"/>
      <c r="Y368" s="105"/>
      <c r="Z368" s="105"/>
      <c r="AA368" s="105"/>
    </row>
    <row r="369" ht="12.75" customHeight="1">
      <c r="A369" s="134"/>
      <c r="B369" s="105"/>
      <c r="C369" s="135"/>
      <c r="D369" s="135"/>
      <c r="E369" s="136"/>
      <c r="F369" s="137"/>
      <c r="G369" s="138"/>
      <c r="H369" s="105"/>
      <c r="I369" s="105"/>
      <c r="J369" s="105"/>
      <c r="K369" s="139"/>
      <c r="L369" s="139"/>
      <c r="M369" s="105"/>
      <c r="N369" s="105"/>
      <c r="O369" s="105"/>
      <c r="P369" s="105"/>
      <c r="Q369" s="105"/>
      <c r="R369" s="105"/>
      <c r="S369" s="105"/>
      <c r="T369" s="105"/>
      <c r="U369" s="105"/>
      <c r="V369" s="105"/>
      <c r="W369" s="105"/>
      <c r="X369" s="105"/>
      <c r="Y369" s="105"/>
      <c r="Z369" s="105"/>
      <c r="AA369" s="105"/>
    </row>
    <row r="370" ht="12.75" customHeight="1">
      <c r="A370" s="134"/>
      <c r="B370" s="105"/>
      <c r="C370" s="135"/>
      <c r="D370" s="135"/>
      <c r="E370" s="136"/>
      <c r="F370" s="137"/>
      <c r="G370" s="138"/>
      <c r="H370" s="105"/>
      <c r="I370" s="105"/>
      <c r="J370" s="105"/>
      <c r="K370" s="139"/>
      <c r="L370" s="139"/>
      <c r="M370" s="105"/>
      <c r="N370" s="105"/>
      <c r="O370" s="105"/>
      <c r="P370" s="105"/>
      <c r="Q370" s="105"/>
      <c r="R370" s="105"/>
      <c r="S370" s="105"/>
      <c r="T370" s="105"/>
      <c r="U370" s="105"/>
      <c r="V370" s="105"/>
      <c r="W370" s="105"/>
      <c r="X370" s="105"/>
      <c r="Y370" s="105"/>
      <c r="Z370" s="105"/>
      <c r="AA370" s="105"/>
    </row>
    <row r="371" ht="12.75" customHeight="1">
      <c r="A371" s="134"/>
      <c r="B371" s="105"/>
      <c r="C371" s="135"/>
      <c r="D371" s="135"/>
      <c r="E371" s="136"/>
      <c r="F371" s="137"/>
      <c r="G371" s="138"/>
      <c r="H371" s="105"/>
      <c r="I371" s="105"/>
      <c r="J371" s="105"/>
      <c r="K371" s="139"/>
      <c r="L371" s="139"/>
      <c r="M371" s="105"/>
      <c r="N371" s="105"/>
      <c r="O371" s="105"/>
      <c r="P371" s="105"/>
      <c r="Q371" s="105"/>
      <c r="R371" s="105"/>
      <c r="S371" s="105"/>
      <c r="T371" s="105"/>
      <c r="U371" s="105"/>
      <c r="V371" s="105"/>
      <c r="W371" s="105"/>
      <c r="X371" s="105"/>
      <c r="Y371" s="105"/>
      <c r="Z371" s="105"/>
      <c r="AA371" s="105"/>
    </row>
    <row r="372" ht="12.75" customHeight="1">
      <c r="A372" s="134"/>
      <c r="B372" s="105"/>
      <c r="C372" s="135"/>
      <c r="D372" s="135"/>
      <c r="E372" s="136"/>
      <c r="F372" s="137"/>
      <c r="G372" s="138"/>
      <c r="H372" s="105"/>
      <c r="I372" s="105"/>
      <c r="J372" s="105"/>
      <c r="K372" s="139"/>
      <c r="L372" s="139"/>
      <c r="M372" s="105"/>
      <c r="N372" s="105"/>
      <c r="O372" s="105"/>
      <c r="P372" s="105"/>
      <c r="Q372" s="105"/>
      <c r="R372" s="105"/>
      <c r="S372" s="105"/>
      <c r="T372" s="105"/>
      <c r="U372" s="105"/>
      <c r="V372" s="105"/>
      <c r="W372" s="105"/>
      <c r="X372" s="105"/>
      <c r="Y372" s="105"/>
      <c r="Z372" s="105"/>
      <c r="AA372" s="105"/>
    </row>
    <row r="373" ht="12.75" customHeight="1">
      <c r="A373" s="134"/>
      <c r="B373" s="105"/>
      <c r="C373" s="135"/>
      <c r="D373" s="135"/>
      <c r="E373" s="136"/>
      <c r="F373" s="137"/>
      <c r="G373" s="138"/>
      <c r="H373" s="105"/>
      <c r="I373" s="105"/>
      <c r="J373" s="105"/>
      <c r="K373" s="139"/>
      <c r="L373" s="139"/>
      <c r="M373" s="105"/>
      <c r="N373" s="105"/>
      <c r="O373" s="105"/>
      <c r="P373" s="105"/>
      <c r="Q373" s="105"/>
      <c r="R373" s="105"/>
      <c r="S373" s="105"/>
      <c r="T373" s="105"/>
      <c r="U373" s="105"/>
      <c r="V373" s="105"/>
      <c r="W373" s="105"/>
      <c r="X373" s="105"/>
      <c r="Y373" s="105"/>
      <c r="Z373" s="105"/>
      <c r="AA373" s="105"/>
    </row>
    <row r="374" ht="12.75" customHeight="1">
      <c r="A374" s="134"/>
      <c r="B374" s="105"/>
      <c r="C374" s="135"/>
      <c r="D374" s="135"/>
      <c r="E374" s="136"/>
      <c r="F374" s="137"/>
      <c r="G374" s="138"/>
      <c r="H374" s="105"/>
      <c r="I374" s="105"/>
      <c r="J374" s="105"/>
      <c r="K374" s="139"/>
      <c r="L374" s="139"/>
      <c r="M374" s="105"/>
      <c r="N374" s="105"/>
      <c r="O374" s="105"/>
      <c r="P374" s="105"/>
      <c r="Q374" s="105"/>
      <c r="R374" s="105"/>
      <c r="S374" s="105"/>
      <c r="T374" s="105"/>
      <c r="U374" s="105"/>
      <c r="V374" s="105"/>
      <c r="W374" s="105"/>
      <c r="X374" s="105"/>
      <c r="Y374" s="105"/>
      <c r="Z374" s="105"/>
      <c r="AA374" s="105"/>
    </row>
    <row r="375" ht="12.75" customHeight="1">
      <c r="A375" s="134"/>
      <c r="B375" s="105"/>
      <c r="C375" s="135"/>
      <c r="D375" s="135"/>
      <c r="E375" s="136"/>
      <c r="F375" s="137"/>
      <c r="G375" s="138"/>
      <c r="H375" s="105"/>
      <c r="I375" s="105"/>
      <c r="J375" s="105"/>
      <c r="K375" s="139"/>
      <c r="L375" s="139"/>
      <c r="M375" s="105"/>
      <c r="N375" s="105"/>
      <c r="O375" s="105"/>
      <c r="P375" s="105"/>
      <c r="Q375" s="105"/>
      <c r="R375" s="105"/>
      <c r="S375" s="105"/>
      <c r="T375" s="105"/>
      <c r="U375" s="105"/>
      <c r="V375" s="105"/>
      <c r="W375" s="105"/>
      <c r="X375" s="105"/>
      <c r="Y375" s="105"/>
      <c r="Z375" s="105"/>
      <c r="AA375" s="105"/>
    </row>
    <row r="376" ht="12.75" customHeight="1">
      <c r="A376" s="134"/>
      <c r="B376" s="105"/>
      <c r="C376" s="135"/>
      <c r="D376" s="135"/>
      <c r="E376" s="136"/>
      <c r="F376" s="137"/>
      <c r="G376" s="138"/>
      <c r="H376" s="105"/>
      <c r="I376" s="105"/>
      <c r="J376" s="105"/>
      <c r="K376" s="139"/>
      <c r="L376" s="139"/>
      <c r="M376" s="105"/>
      <c r="N376" s="105"/>
      <c r="O376" s="105"/>
      <c r="P376" s="105"/>
      <c r="Q376" s="105"/>
      <c r="R376" s="105"/>
      <c r="S376" s="105"/>
      <c r="T376" s="105"/>
      <c r="U376" s="105"/>
      <c r="V376" s="105"/>
      <c r="W376" s="105"/>
      <c r="X376" s="105"/>
      <c r="Y376" s="105"/>
      <c r="Z376" s="105"/>
      <c r="AA376" s="105"/>
    </row>
    <row r="377" ht="12.75" customHeight="1">
      <c r="A377" s="134"/>
      <c r="B377" s="105"/>
      <c r="C377" s="135"/>
      <c r="D377" s="135"/>
      <c r="E377" s="136"/>
      <c r="F377" s="137"/>
      <c r="G377" s="138"/>
      <c r="H377" s="105"/>
      <c r="I377" s="105"/>
      <c r="J377" s="105"/>
      <c r="K377" s="139"/>
      <c r="L377" s="139"/>
      <c r="M377" s="105"/>
      <c r="N377" s="105"/>
      <c r="O377" s="105"/>
      <c r="P377" s="105"/>
      <c r="Q377" s="105"/>
      <c r="R377" s="105"/>
      <c r="S377" s="105"/>
      <c r="T377" s="105"/>
      <c r="U377" s="105"/>
      <c r="V377" s="105"/>
      <c r="W377" s="105"/>
      <c r="X377" s="105"/>
      <c r="Y377" s="105"/>
      <c r="Z377" s="105"/>
      <c r="AA377" s="105"/>
    </row>
    <row r="378" ht="12.75" customHeight="1">
      <c r="A378" s="134"/>
      <c r="B378" s="105"/>
      <c r="C378" s="135"/>
      <c r="D378" s="135"/>
      <c r="E378" s="136"/>
      <c r="F378" s="137"/>
      <c r="G378" s="138"/>
      <c r="H378" s="105"/>
      <c r="I378" s="105"/>
      <c r="J378" s="105"/>
      <c r="K378" s="139"/>
      <c r="L378" s="139"/>
      <c r="M378" s="105"/>
      <c r="N378" s="105"/>
      <c r="O378" s="105"/>
      <c r="P378" s="105"/>
      <c r="Q378" s="105"/>
      <c r="R378" s="105"/>
      <c r="S378" s="105"/>
      <c r="T378" s="105"/>
      <c r="U378" s="105"/>
      <c r="V378" s="105"/>
      <c r="W378" s="105"/>
      <c r="X378" s="105"/>
      <c r="Y378" s="105"/>
      <c r="Z378" s="105"/>
      <c r="AA378" s="105"/>
    </row>
    <row r="379" ht="12.75" customHeight="1">
      <c r="A379" s="134"/>
      <c r="B379" s="105"/>
      <c r="C379" s="135"/>
      <c r="D379" s="135"/>
      <c r="E379" s="136"/>
      <c r="F379" s="137"/>
      <c r="G379" s="138"/>
      <c r="H379" s="105"/>
      <c r="I379" s="105"/>
      <c r="J379" s="105"/>
      <c r="K379" s="139"/>
      <c r="L379" s="139"/>
      <c r="M379" s="105"/>
      <c r="N379" s="105"/>
      <c r="O379" s="105"/>
      <c r="P379" s="105"/>
      <c r="Q379" s="105"/>
      <c r="R379" s="105"/>
      <c r="S379" s="105"/>
      <c r="T379" s="105"/>
      <c r="U379" s="105"/>
      <c r="V379" s="105"/>
      <c r="W379" s="105"/>
      <c r="X379" s="105"/>
      <c r="Y379" s="105"/>
      <c r="Z379" s="105"/>
      <c r="AA379" s="105"/>
    </row>
    <row r="380" ht="12.75" customHeight="1">
      <c r="A380" s="134"/>
      <c r="B380" s="105"/>
      <c r="C380" s="135"/>
      <c r="D380" s="135"/>
      <c r="E380" s="136"/>
      <c r="F380" s="137"/>
      <c r="G380" s="138"/>
      <c r="H380" s="105"/>
      <c r="I380" s="105"/>
      <c r="J380" s="105"/>
      <c r="K380" s="139"/>
      <c r="L380" s="139"/>
      <c r="M380" s="105"/>
      <c r="N380" s="105"/>
      <c r="O380" s="105"/>
      <c r="P380" s="105"/>
      <c r="Q380" s="105"/>
      <c r="R380" s="105"/>
      <c r="S380" s="105"/>
      <c r="T380" s="105"/>
      <c r="U380" s="105"/>
      <c r="V380" s="105"/>
      <c r="W380" s="105"/>
      <c r="X380" s="105"/>
      <c r="Y380" s="105"/>
      <c r="Z380" s="105"/>
      <c r="AA380" s="105"/>
    </row>
    <row r="381" ht="12.75" customHeight="1">
      <c r="A381" s="134"/>
      <c r="B381" s="105"/>
      <c r="C381" s="135"/>
      <c r="D381" s="135"/>
      <c r="E381" s="136"/>
      <c r="F381" s="137"/>
      <c r="G381" s="138"/>
      <c r="H381" s="105"/>
      <c r="I381" s="105"/>
      <c r="J381" s="105"/>
      <c r="K381" s="139"/>
      <c r="L381" s="139"/>
      <c r="M381" s="105"/>
      <c r="N381" s="105"/>
      <c r="O381" s="105"/>
      <c r="P381" s="105"/>
      <c r="Q381" s="105"/>
      <c r="R381" s="105"/>
      <c r="S381" s="105"/>
      <c r="T381" s="105"/>
      <c r="U381" s="105"/>
      <c r="V381" s="105"/>
      <c r="W381" s="105"/>
      <c r="X381" s="105"/>
      <c r="Y381" s="105"/>
      <c r="Z381" s="105"/>
      <c r="AA381" s="105"/>
    </row>
    <row r="382" ht="12.75" customHeight="1">
      <c r="A382" s="134"/>
      <c r="B382" s="105"/>
      <c r="C382" s="135"/>
      <c r="D382" s="135"/>
      <c r="E382" s="136"/>
      <c r="F382" s="137"/>
      <c r="G382" s="138"/>
      <c r="H382" s="105"/>
      <c r="I382" s="105"/>
      <c r="J382" s="105"/>
      <c r="K382" s="139"/>
      <c r="L382" s="139"/>
      <c r="M382" s="105"/>
      <c r="N382" s="105"/>
      <c r="O382" s="105"/>
      <c r="P382" s="105"/>
      <c r="Q382" s="105"/>
      <c r="R382" s="105"/>
      <c r="S382" s="105"/>
      <c r="T382" s="105"/>
      <c r="U382" s="105"/>
      <c r="V382" s="105"/>
      <c r="W382" s="105"/>
      <c r="X382" s="105"/>
      <c r="Y382" s="105"/>
      <c r="Z382" s="105"/>
      <c r="AA382" s="105"/>
    </row>
    <row r="383" ht="12.75" customHeight="1">
      <c r="A383" s="134"/>
      <c r="B383" s="105"/>
      <c r="C383" s="135"/>
      <c r="D383" s="135"/>
      <c r="E383" s="136"/>
      <c r="F383" s="137"/>
      <c r="G383" s="138"/>
      <c r="H383" s="105"/>
      <c r="I383" s="105"/>
      <c r="J383" s="105"/>
      <c r="K383" s="139"/>
      <c r="L383" s="139"/>
      <c r="M383" s="105"/>
      <c r="N383" s="105"/>
      <c r="O383" s="105"/>
      <c r="P383" s="105"/>
      <c r="Q383" s="105"/>
      <c r="R383" s="105"/>
      <c r="S383" s="105"/>
      <c r="T383" s="105"/>
      <c r="U383" s="105"/>
      <c r="V383" s="105"/>
      <c r="W383" s="105"/>
      <c r="X383" s="105"/>
      <c r="Y383" s="105"/>
      <c r="Z383" s="105"/>
      <c r="AA383" s="105"/>
    </row>
    <row r="384" ht="12.75" customHeight="1">
      <c r="A384" s="134"/>
      <c r="B384" s="105"/>
      <c r="C384" s="135"/>
      <c r="D384" s="135"/>
      <c r="E384" s="136"/>
      <c r="F384" s="137"/>
      <c r="G384" s="138"/>
      <c r="H384" s="105"/>
      <c r="I384" s="105"/>
      <c r="J384" s="105"/>
      <c r="K384" s="139"/>
      <c r="L384" s="139"/>
      <c r="M384" s="105"/>
      <c r="N384" s="105"/>
      <c r="O384" s="105"/>
      <c r="P384" s="105"/>
      <c r="Q384" s="105"/>
      <c r="R384" s="105"/>
      <c r="S384" s="105"/>
      <c r="T384" s="105"/>
      <c r="U384" s="105"/>
      <c r="V384" s="105"/>
      <c r="W384" s="105"/>
      <c r="X384" s="105"/>
      <c r="Y384" s="105"/>
      <c r="Z384" s="105"/>
      <c r="AA384" s="105"/>
    </row>
    <row r="385" ht="12.75" customHeight="1">
      <c r="A385" s="134"/>
      <c r="B385" s="105"/>
      <c r="C385" s="135"/>
      <c r="D385" s="135"/>
      <c r="E385" s="136"/>
      <c r="F385" s="137"/>
      <c r="G385" s="138"/>
      <c r="H385" s="105"/>
      <c r="I385" s="105"/>
      <c r="J385" s="105"/>
      <c r="K385" s="139"/>
      <c r="L385" s="139"/>
      <c r="M385" s="105"/>
      <c r="N385" s="105"/>
      <c r="O385" s="105"/>
      <c r="P385" s="105"/>
      <c r="Q385" s="105"/>
      <c r="R385" s="105"/>
      <c r="S385" s="105"/>
      <c r="T385" s="105"/>
      <c r="U385" s="105"/>
      <c r="V385" s="105"/>
      <c r="W385" s="105"/>
      <c r="X385" s="105"/>
      <c r="Y385" s="105"/>
      <c r="Z385" s="105"/>
      <c r="AA385" s="105"/>
    </row>
    <row r="386" ht="12.75" customHeight="1">
      <c r="A386" s="134"/>
      <c r="B386" s="105"/>
      <c r="C386" s="135"/>
      <c r="D386" s="135"/>
      <c r="E386" s="136"/>
      <c r="F386" s="137"/>
      <c r="G386" s="138"/>
      <c r="H386" s="105"/>
      <c r="I386" s="105"/>
      <c r="J386" s="105"/>
      <c r="K386" s="139"/>
      <c r="L386" s="139"/>
      <c r="M386" s="105"/>
      <c r="N386" s="105"/>
      <c r="O386" s="105"/>
      <c r="P386" s="105"/>
      <c r="Q386" s="105"/>
      <c r="R386" s="105"/>
      <c r="S386" s="105"/>
      <c r="T386" s="105"/>
      <c r="U386" s="105"/>
      <c r="V386" s="105"/>
      <c r="W386" s="105"/>
      <c r="X386" s="105"/>
      <c r="Y386" s="105"/>
      <c r="Z386" s="105"/>
      <c r="AA386" s="105"/>
    </row>
    <row r="387" ht="12.75" customHeight="1">
      <c r="A387" s="134"/>
      <c r="B387" s="105"/>
      <c r="C387" s="135"/>
      <c r="D387" s="135"/>
      <c r="E387" s="136"/>
      <c r="F387" s="137"/>
      <c r="G387" s="138"/>
      <c r="H387" s="105"/>
      <c r="I387" s="105"/>
      <c r="J387" s="105"/>
      <c r="K387" s="139"/>
      <c r="L387" s="139"/>
      <c r="M387" s="105"/>
      <c r="N387" s="105"/>
      <c r="O387" s="105"/>
      <c r="P387" s="105"/>
      <c r="Q387" s="105"/>
      <c r="R387" s="105"/>
      <c r="S387" s="105"/>
      <c r="T387" s="105"/>
      <c r="U387" s="105"/>
      <c r="V387" s="105"/>
      <c r="W387" s="105"/>
      <c r="X387" s="105"/>
      <c r="Y387" s="105"/>
      <c r="Z387" s="105"/>
      <c r="AA387" s="105"/>
    </row>
    <row r="388" ht="12.75" customHeight="1">
      <c r="A388" s="134"/>
      <c r="B388" s="105"/>
      <c r="C388" s="135"/>
      <c r="D388" s="135"/>
      <c r="E388" s="136"/>
      <c r="F388" s="137"/>
      <c r="G388" s="138"/>
      <c r="H388" s="105"/>
      <c r="I388" s="105"/>
      <c r="J388" s="105"/>
      <c r="K388" s="139"/>
      <c r="L388" s="139"/>
      <c r="M388" s="105"/>
      <c r="N388" s="105"/>
      <c r="O388" s="105"/>
      <c r="P388" s="105"/>
      <c r="Q388" s="105"/>
      <c r="R388" s="105"/>
      <c r="S388" s="105"/>
      <c r="T388" s="105"/>
      <c r="U388" s="105"/>
      <c r="V388" s="105"/>
      <c r="W388" s="105"/>
      <c r="X388" s="105"/>
      <c r="Y388" s="105"/>
      <c r="Z388" s="105"/>
      <c r="AA388" s="105"/>
    </row>
    <row r="389" ht="12.75" customHeight="1">
      <c r="A389" s="134"/>
      <c r="B389" s="105"/>
      <c r="C389" s="135"/>
      <c r="D389" s="135"/>
      <c r="E389" s="136"/>
      <c r="F389" s="137"/>
      <c r="G389" s="138"/>
      <c r="H389" s="105"/>
      <c r="I389" s="105"/>
      <c r="J389" s="105"/>
      <c r="K389" s="139"/>
      <c r="L389" s="139"/>
      <c r="M389" s="105"/>
      <c r="N389" s="105"/>
      <c r="O389" s="105"/>
      <c r="P389" s="105"/>
      <c r="Q389" s="105"/>
      <c r="R389" s="105"/>
      <c r="S389" s="105"/>
      <c r="T389" s="105"/>
      <c r="U389" s="105"/>
      <c r="V389" s="105"/>
      <c r="W389" s="105"/>
      <c r="X389" s="105"/>
      <c r="Y389" s="105"/>
      <c r="Z389" s="105"/>
      <c r="AA389" s="105"/>
    </row>
    <row r="390" ht="12.75" customHeight="1">
      <c r="A390" s="134"/>
      <c r="B390" s="105"/>
      <c r="C390" s="135"/>
      <c r="D390" s="135"/>
      <c r="E390" s="136"/>
      <c r="F390" s="137"/>
      <c r="G390" s="138"/>
      <c r="H390" s="105"/>
      <c r="I390" s="105"/>
      <c r="J390" s="105"/>
      <c r="K390" s="139"/>
      <c r="L390" s="139"/>
      <c r="M390" s="105"/>
      <c r="N390" s="105"/>
      <c r="O390" s="105"/>
      <c r="P390" s="105"/>
      <c r="Q390" s="105"/>
      <c r="R390" s="105"/>
      <c r="S390" s="105"/>
      <c r="T390" s="105"/>
      <c r="U390" s="105"/>
      <c r="V390" s="105"/>
      <c r="W390" s="105"/>
      <c r="X390" s="105"/>
      <c r="Y390" s="105"/>
      <c r="Z390" s="105"/>
      <c r="AA390" s="105"/>
    </row>
    <row r="391" ht="12.75" customHeight="1">
      <c r="A391" s="134"/>
      <c r="B391" s="105"/>
      <c r="C391" s="135"/>
      <c r="D391" s="135"/>
      <c r="E391" s="136"/>
      <c r="F391" s="137"/>
      <c r="G391" s="138"/>
      <c r="H391" s="105"/>
      <c r="I391" s="105"/>
      <c r="J391" s="105"/>
      <c r="K391" s="139"/>
      <c r="L391" s="139"/>
      <c r="M391" s="105"/>
      <c r="N391" s="105"/>
      <c r="O391" s="105"/>
      <c r="P391" s="105"/>
      <c r="Q391" s="105"/>
      <c r="R391" s="105"/>
      <c r="S391" s="105"/>
      <c r="T391" s="105"/>
      <c r="U391" s="105"/>
      <c r="V391" s="105"/>
      <c r="W391" s="105"/>
      <c r="X391" s="105"/>
      <c r="Y391" s="105"/>
      <c r="Z391" s="105"/>
      <c r="AA391" s="105"/>
    </row>
    <row r="392" ht="12.75" customHeight="1">
      <c r="A392" s="134"/>
      <c r="B392" s="105"/>
      <c r="C392" s="135"/>
      <c r="D392" s="135"/>
      <c r="E392" s="136"/>
      <c r="F392" s="137"/>
      <c r="G392" s="138"/>
      <c r="H392" s="105"/>
      <c r="I392" s="105"/>
      <c r="J392" s="105"/>
      <c r="K392" s="139"/>
      <c r="L392" s="139"/>
      <c r="M392" s="105"/>
      <c r="N392" s="105"/>
      <c r="O392" s="105"/>
      <c r="P392" s="105"/>
      <c r="Q392" s="105"/>
      <c r="R392" s="105"/>
      <c r="S392" s="105"/>
      <c r="T392" s="105"/>
      <c r="U392" s="105"/>
      <c r="V392" s="105"/>
      <c r="W392" s="105"/>
      <c r="X392" s="105"/>
      <c r="Y392" s="105"/>
      <c r="Z392" s="105"/>
      <c r="AA392" s="105"/>
    </row>
    <row r="393" ht="12.75" customHeight="1">
      <c r="A393" s="134"/>
      <c r="B393" s="105"/>
      <c r="C393" s="135"/>
      <c r="D393" s="135"/>
      <c r="E393" s="136"/>
      <c r="F393" s="137"/>
      <c r="G393" s="138"/>
      <c r="H393" s="105"/>
      <c r="I393" s="105"/>
      <c r="J393" s="105"/>
      <c r="K393" s="139"/>
      <c r="L393" s="139"/>
      <c r="M393" s="105"/>
      <c r="N393" s="105"/>
      <c r="O393" s="105"/>
      <c r="P393" s="105"/>
      <c r="Q393" s="105"/>
      <c r="R393" s="105"/>
      <c r="S393" s="105"/>
      <c r="T393" s="105"/>
      <c r="U393" s="105"/>
      <c r="V393" s="105"/>
      <c r="W393" s="105"/>
      <c r="X393" s="105"/>
      <c r="Y393" s="105"/>
      <c r="Z393" s="105"/>
      <c r="AA393" s="105"/>
    </row>
    <row r="394" ht="12.75" customHeight="1">
      <c r="A394" s="134"/>
      <c r="B394" s="105"/>
      <c r="C394" s="135"/>
      <c r="D394" s="135"/>
      <c r="E394" s="136"/>
      <c r="F394" s="137"/>
      <c r="G394" s="138"/>
      <c r="H394" s="105"/>
      <c r="I394" s="105"/>
      <c r="J394" s="105"/>
      <c r="K394" s="139"/>
      <c r="L394" s="139"/>
      <c r="M394" s="105"/>
      <c r="N394" s="105"/>
      <c r="O394" s="105"/>
      <c r="P394" s="105"/>
      <c r="Q394" s="105"/>
      <c r="R394" s="105"/>
      <c r="S394" s="105"/>
      <c r="T394" s="105"/>
      <c r="U394" s="105"/>
      <c r="V394" s="105"/>
      <c r="W394" s="105"/>
      <c r="X394" s="105"/>
      <c r="Y394" s="105"/>
      <c r="Z394" s="105"/>
      <c r="AA394" s="105"/>
    </row>
    <row r="395" ht="12.75" customHeight="1">
      <c r="A395" s="134"/>
      <c r="B395" s="105"/>
      <c r="C395" s="135"/>
      <c r="D395" s="135"/>
      <c r="E395" s="136"/>
      <c r="F395" s="137"/>
      <c r="G395" s="138"/>
      <c r="H395" s="105"/>
      <c r="I395" s="105"/>
      <c r="J395" s="105"/>
      <c r="K395" s="139"/>
      <c r="L395" s="139"/>
      <c r="M395" s="105"/>
      <c r="N395" s="105"/>
      <c r="O395" s="105"/>
      <c r="P395" s="105"/>
      <c r="Q395" s="105"/>
      <c r="R395" s="105"/>
      <c r="S395" s="105"/>
      <c r="T395" s="105"/>
      <c r="U395" s="105"/>
      <c r="V395" s="105"/>
      <c r="W395" s="105"/>
      <c r="X395" s="105"/>
      <c r="Y395" s="105"/>
      <c r="Z395" s="105"/>
      <c r="AA395" s="105"/>
    </row>
    <row r="396" ht="12.75" customHeight="1">
      <c r="A396" s="134"/>
      <c r="B396" s="105"/>
      <c r="C396" s="135"/>
      <c r="D396" s="135"/>
      <c r="E396" s="136"/>
      <c r="F396" s="137"/>
      <c r="G396" s="138"/>
      <c r="H396" s="105"/>
      <c r="I396" s="105"/>
      <c r="J396" s="105"/>
      <c r="K396" s="139"/>
      <c r="L396" s="139"/>
      <c r="M396" s="105"/>
      <c r="N396" s="105"/>
      <c r="O396" s="105"/>
      <c r="P396" s="105"/>
      <c r="Q396" s="105"/>
      <c r="R396" s="105"/>
      <c r="S396" s="105"/>
      <c r="T396" s="105"/>
      <c r="U396" s="105"/>
      <c r="V396" s="105"/>
      <c r="W396" s="105"/>
      <c r="X396" s="105"/>
      <c r="Y396" s="105"/>
      <c r="Z396" s="105"/>
      <c r="AA396" s="105"/>
    </row>
    <row r="397" ht="12.75" customHeight="1">
      <c r="A397" s="134"/>
      <c r="B397" s="105"/>
      <c r="C397" s="135"/>
      <c r="D397" s="135"/>
      <c r="E397" s="136"/>
      <c r="F397" s="137"/>
      <c r="G397" s="138"/>
      <c r="H397" s="105"/>
      <c r="I397" s="105"/>
      <c r="J397" s="105"/>
      <c r="K397" s="139"/>
      <c r="L397" s="139"/>
      <c r="M397" s="105"/>
      <c r="N397" s="105"/>
      <c r="O397" s="105"/>
      <c r="P397" s="105"/>
      <c r="Q397" s="105"/>
      <c r="R397" s="105"/>
      <c r="S397" s="105"/>
      <c r="T397" s="105"/>
      <c r="U397" s="105"/>
      <c r="V397" s="105"/>
      <c r="W397" s="105"/>
      <c r="X397" s="105"/>
      <c r="Y397" s="105"/>
      <c r="Z397" s="105"/>
      <c r="AA397" s="105"/>
    </row>
    <row r="398" ht="12.75" customHeight="1">
      <c r="A398" s="134"/>
      <c r="B398" s="105"/>
      <c r="C398" s="135"/>
      <c r="D398" s="135"/>
      <c r="E398" s="136"/>
      <c r="F398" s="137"/>
      <c r="G398" s="138"/>
      <c r="H398" s="105"/>
      <c r="I398" s="105"/>
      <c r="J398" s="105"/>
      <c r="K398" s="139"/>
      <c r="L398" s="139"/>
      <c r="M398" s="105"/>
      <c r="N398" s="105"/>
      <c r="O398" s="105"/>
      <c r="P398" s="105"/>
      <c r="Q398" s="105"/>
      <c r="R398" s="105"/>
      <c r="S398" s="105"/>
      <c r="T398" s="105"/>
      <c r="U398" s="105"/>
      <c r="V398" s="105"/>
      <c r="W398" s="105"/>
      <c r="X398" s="105"/>
      <c r="Y398" s="105"/>
      <c r="Z398" s="105"/>
      <c r="AA398" s="105"/>
    </row>
    <row r="399" ht="12.75" customHeight="1">
      <c r="A399" s="134"/>
      <c r="B399" s="105"/>
      <c r="C399" s="135"/>
      <c r="D399" s="135"/>
      <c r="E399" s="136"/>
      <c r="F399" s="137"/>
      <c r="G399" s="138"/>
      <c r="H399" s="105"/>
      <c r="I399" s="105"/>
      <c r="J399" s="105"/>
      <c r="K399" s="139"/>
      <c r="L399" s="139"/>
      <c r="M399" s="105"/>
      <c r="N399" s="105"/>
      <c r="O399" s="105"/>
      <c r="P399" s="105"/>
      <c r="Q399" s="105"/>
      <c r="R399" s="105"/>
      <c r="S399" s="105"/>
      <c r="T399" s="105"/>
      <c r="U399" s="105"/>
      <c r="V399" s="105"/>
      <c r="W399" s="105"/>
      <c r="X399" s="105"/>
      <c r="Y399" s="105"/>
      <c r="Z399" s="105"/>
      <c r="AA399" s="105"/>
    </row>
    <row r="400" ht="12.75" customHeight="1">
      <c r="A400" s="134"/>
      <c r="B400" s="105"/>
      <c r="C400" s="135"/>
      <c r="D400" s="135"/>
      <c r="E400" s="136"/>
      <c r="F400" s="137"/>
      <c r="G400" s="138"/>
      <c r="H400" s="105"/>
      <c r="I400" s="105"/>
      <c r="J400" s="105"/>
      <c r="K400" s="139"/>
      <c r="L400" s="139"/>
      <c r="M400" s="105"/>
      <c r="N400" s="105"/>
      <c r="O400" s="105"/>
      <c r="P400" s="105"/>
      <c r="Q400" s="105"/>
      <c r="R400" s="105"/>
      <c r="S400" s="105"/>
      <c r="T400" s="105"/>
      <c r="U400" s="105"/>
      <c r="V400" s="105"/>
      <c r="W400" s="105"/>
      <c r="X400" s="105"/>
      <c r="Y400" s="105"/>
      <c r="Z400" s="105"/>
      <c r="AA400" s="105"/>
    </row>
    <row r="401" ht="12.75" customHeight="1">
      <c r="A401" s="134"/>
      <c r="B401" s="105"/>
      <c r="C401" s="135"/>
      <c r="D401" s="135"/>
      <c r="E401" s="136"/>
      <c r="F401" s="137"/>
      <c r="G401" s="138"/>
      <c r="H401" s="105"/>
      <c r="I401" s="105"/>
      <c r="J401" s="105"/>
      <c r="K401" s="139"/>
      <c r="L401" s="139"/>
      <c r="M401" s="105"/>
      <c r="N401" s="105"/>
      <c r="O401" s="105"/>
      <c r="P401" s="105"/>
      <c r="Q401" s="105"/>
      <c r="R401" s="105"/>
      <c r="S401" s="105"/>
      <c r="T401" s="105"/>
      <c r="U401" s="105"/>
      <c r="V401" s="105"/>
      <c r="W401" s="105"/>
      <c r="X401" s="105"/>
      <c r="Y401" s="105"/>
      <c r="Z401" s="105"/>
      <c r="AA401" s="105"/>
    </row>
    <row r="402" ht="12.75" customHeight="1">
      <c r="A402" s="134"/>
      <c r="B402" s="105"/>
      <c r="C402" s="135"/>
      <c r="D402" s="135"/>
      <c r="E402" s="136"/>
      <c r="F402" s="137"/>
      <c r="G402" s="138"/>
      <c r="H402" s="105"/>
      <c r="I402" s="105"/>
      <c r="J402" s="105"/>
      <c r="K402" s="139"/>
      <c r="L402" s="139"/>
      <c r="M402" s="105"/>
      <c r="N402" s="105"/>
      <c r="O402" s="105"/>
      <c r="P402" s="105"/>
      <c r="Q402" s="105"/>
      <c r="R402" s="105"/>
      <c r="S402" s="105"/>
      <c r="T402" s="105"/>
      <c r="U402" s="105"/>
      <c r="V402" s="105"/>
      <c r="W402" s="105"/>
      <c r="X402" s="105"/>
      <c r="Y402" s="105"/>
      <c r="Z402" s="105"/>
      <c r="AA402" s="105"/>
    </row>
    <row r="403" ht="12.75" customHeight="1">
      <c r="A403" s="134"/>
      <c r="B403" s="105"/>
      <c r="C403" s="135"/>
      <c r="D403" s="135"/>
      <c r="E403" s="136"/>
      <c r="F403" s="137"/>
      <c r="G403" s="138"/>
      <c r="H403" s="105"/>
      <c r="I403" s="105"/>
      <c r="J403" s="105"/>
      <c r="K403" s="139"/>
      <c r="L403" s="139"/>
      <c r="M403" s="105"/>
      <c r="N403" s="105"/>
      <c r="O403" s="105"/>
      <c r="P403" s="105"/>
      <c r="Q403" s="105"/>
      <c r="R403" s="105"/>
      <c r="S403" s="105"/>
      <c r="T403" s="105"/>
      <c r="U403" s="105"/>
      <c r="V403" s="105"/>
      <c r="W403" s="105"/>
      <c r="X403" s="105"/>
      <c r="Y403" s="105"/>
      <c r="Z403" s="105"/>
      <c r="AA403" s="105"/>
    </row>
    <row r="404" ht="12.75" customHeight="1">
      <c r="A404" s="134"/>
      <c r="B404" s="105"/>
      <c r="C404" s="135"/>
      <c r="D404" s="135"/>
      <c r="E404" s="136"/>
      <c r="F404" s="137"/>
      <c r="G404" s="138"/>
      <c r="H404" s="105"/>
      <c r="I404" s="105"/>
      <c r="J404" s="105"/>
      <c r="K404" s="139"/>
      <c r="L404" s="139"/>
      <c r="M404" s="105"/>
      <c r="N404" s="105"/>
      <c r="O404" s="105"/>
      <c r="P404" s="105"/>
      <c r="Q404" s="105"/>
      <c r="R404" s="105"/>
      <c r="S404" s="105"/>
      <c r="T404" s="105"/>
      <c r="U404" s="105"/>
      <c r="V404" s="105"/>
      <c r="W404" s="105"/>
      <c r="X404" s="105"/>
      <c r="Y404" s="105"/>
      <c r="Z404" s="105"/>
      <c r="AA404" s="105"/>
    </row>
    <row r="405" ht="12.75" customHeight="1">
      <c r="A405" s="134"/>
      <c r="B405" s="105"/>
      <c r="C405" s="135"/>
      <c r="D405" s="135"/>
      <c r="E405" s="136"/>
      <c r="F405" s="137"/>
      <c r="G405" s="138"/>
      <c r="H405" s="105"/>
      <c r="I405" s="105"/>
      <c r="J405" s="105"/>
      <c r="K405" s="139"/>
      <c r="L405" s="139"/>
      <c r="M405" s="105"/>
      <c r="N405" s="105"/>
      <c r="O405" s="105"/>
      <c r="P405" s="105"/>
      <c r="Q405" s="105"/>
      <c r="R405" s="105"/>
      <c r="S405" s="105"/>
      <c r="T405" s="105"/>
      <c r="U405" s="105"/>
      <c r="V405" s="105"/>
      <c r="W405" s="105"/>
      <c r="X405" s="105"/>
      <c r="Y405" s="105"/>
      <c r="Z405" s="105"/>
      <c r="AA405" s="105"/>
    </row>
    <row r="406" ht="12.75" customHeight="1">
      <c r="A406" s="134"/>
      <c r="B406" s="105"/>
      <c r="C406" s="135"/>
      <c r="D406" s="135"/>
      <c r="E406" s="136"/>
      <c r="F406" s="137"/>
      <c r="G406" s="138"/>
      <c r="H406" s="105"/>
      <c r="I406" s="105"/>
      <c r="J406" s="105"/>
      <c r="K406" s="139"/>
      <c r="L406" s="139"/>
      <c r="M406" s="105"/>
      <c r="N406" s="105"/>
      <c r="O406" s="105"/>
      <c r="P406" s="105"/>
      <c r="Q406" s="105"/>
      <c r="R406" s="105"/>
      <c r="S406" s="105"/>
      <c r="T406" s="105"/>
      <c r="U406" s="105"/>
      <c r="V406" s="105"/>
      <c r="W406" s="105"/>
      <c r="X406" s="105"/>
      <c r="Y406" s="105"/>
      <c r="Z406" s="105"/>
      <c r="AA406" s="105"/>
    </row>
    <row r="407" ht="12.75" customHeight="1">
      <c r="A407" s="134"/>
      <c r="B407" s="105"/>
      <c r="C407" s="135"/>
      <c r="D407" s="135"/>
      <c r="E407" s="136"/>
      <c r="F407" s="137"/>
      <c r="G407" s="138"/>
      <c r="H407" s="105"/>
      <c r="I407" s="105"/>
      <c r="J407" s="105"/>
      <c r="K407" s="139"/>
      <c r="L407" s="139"/>
      <c r="M407" s="105"/>
      <c r="N407" s="105"/>
      <c r="O407" s="105"/>
      <c r="P407" s="105"/>
      <c r="Q407" s="105"/>
      <c r="R407" s="105"/>
      <c r="S407" s="105"/>
      <c r="T407" s="105"/>
      <c r="U407" s="105"/>
      <c r="V407" s="105"/>
      <c r="W407" s="105"/>
      <c r="X407" s="105"/>
      <c r="Y407" s="105"/>
      <c r="Z407" s="105"/>
      <c r="AA407" s="105"/>
    </row>
    <row r="408" ht="12.75" customHeight="1">
      <c r="A408" s="134"/>
      <c r="B408" s="105"/>
      <c r="C408" s="135"/>
      <c r="D408" s="135"/>
      <c r="E408" s="136"/>
      <c r="F408" s="137"/>
      <c r="G408" s="138"/>
      <c r="H408" s="105"/>
      <c r="I408" s="105"/>
      <c r="J408" s="105"/>
      <c r="K408" s="139"/>
      <c r="L408" s="139"/>
      <c r="M408" s="105"/>
      <c r="N408" s="105"/>
      <c r="O408" s="105"/>
      <c r="P408" s="105"/>
      <c r="Q408" s="105"/>
      <c r="R408" s="105"/>
      <c r="S408" s="105"/>
      <c r="T408" s="105"/>
      <c r="U408" s="105"/>
      <c r="V408" s="105"/>
      <c r="W408" s="105"/>
      <c r="X408" s="105"/>
      <c r="Y408" s="105"/>
      <c r="Z408" s="105"/>
      <c r="AA408" s="105"/>
    </row>
    <row r="409" ht="12.75" customHeight="1">
      <c r="A409" s="134"/>
      <c r="B409" s="105"/>
      <c r="C409" s="135"/>
      <c r="D409" s="135"/>
      <c r="E409" s="136"/>
      <c r="F409" s="137"/>
      <c r="G409" s="138"/>
      <c r="H409" s="105"/>
      <c r="I409" s="105"/>
      <c r="J409" s="105"/>
      <c r="K409" s="139"/>
      <c r="L409" s="139"/>
      <c r="M409" s="105"/>
      <c r="N409" s="105"/>
      <c r="O409" s="105"/>
      <c r="P409" s="105"/>
      <c r="Q409" s="105"/>
      <c r="R409" s="105"/>
      <c r="S409" s="105"/>
      <c r="T409" s="105"/>
      <c r="U409" s="105"/>
      <c r="V409" s="105"/>
      <c r="W409" s="105"/>
      <c r="X409" s="105"/>
      <c r="Y409" s="105"/>
      <c r="Z409" s="105"/>
      <c r="AA409" s="105"/>
    </row>
    <row r="410" ht="12.75" customHeight="1">
      <c r="A410" s="134"/>
      <c r="B410" s="105"/>
      <c r="C410" s="135"/>
      <c r="D410" s="135"/>
      <c r="E410" s="136"/>
      <c r="F410" s="137"/>
      <c r="G410" s="138"/>
      <c r="H410" s="105"/>
      <c r="I410" s="105"/>
      <c r="J410" s="105"/>
      <c r="K410" s="139"/>
      <c r="L410" s="139"/>
      <c r="M410" s="105"/>
      <c r="N410" s="105"/>
      <c r="O410" s="105"/>
      <c r="P410" s="105"/>
      <c r="Q410" s="105"/>
      <c r="R410" s="105"/>
      <c r="S410" s="105"/>
      <c r="T410" s="105"/>
      <c r="U410" s="105"/>
      <c r="V410" s="105"/>
      <c r="W410" s="105"/>
      <c r="X410" s="105"/>
      <c r="Y410" s="105"/>
      <c r="Z410" s="105"/>
      <c r="AA410" s="105"/>
    </row>
    <row r="411" ht="12.75" customHeight="1">
      <c r="A411" s="134"/>
      <c r="B411" s="105"/>
      <c r="C411" s="135"/>
      <c r="D411" s="135"/>
      <c r="E411" s="136"/>
      <c r="F411" s="137"/>
      <c r="G411" s="138"/>
      <c r="H411" s="105"/>
      <c r="I411" s="105"/>
      <c r="J411" s="105"/>
      <c r="K411" s="139"/>
      <c r="L411" s="139"/>
      <c r="M411" s="105"/>
      <c r="N411" s="105"/>
      <c r="O411" s="105"/>
      <c r="P411" s="105"/>
      <c r="Q411" s="105"/>
      <c r="R411" s="105"/>
      <c r="S411" s="105"/>
      <c r="T411" s="105"/>
      <c r="U411" s="105"/>
      <c r="V411" s="105"/>
      <c r="W411" s="105"/>
      <c r="X411" s="105"/>
      <c r="Y411" s="105"/>
      <c r="Z411" s="105"/>
      <c r="AA411" s="105"/>
    </row>
    <row r="412" ht="12.75" customHeight="1">
      <c r="A412" s="134"/>
      <c r="B412" s="105"/>
      <c r="C412" s="135"/>
      <c r="D412" s="135"/>
      <c r="E412" s="136"/>
      <c r="F412" s="137"/>
      <c r="G412" s="138"/>
      <c r="H412" s="105"/>
      <c r="I412" s="105"/>
      <c r="J412" s="105"/>
      <c r="K412" s="139"/>
      <c r="L412" s="139"/>
      <c r="M412" s="105"/>
      <c r="N412" s="105"/>
      <c r="O412" s="105"/>
      <c r="P412" s="105"/>
      <c r="Q412" s="105"/>
      <c r="R412" s="105"/>
      <c r="S412" s="105"/>
      <c r="T412" s="105"/>
      <c r="U412" s="105"/>
      <c r="V412" s="105"/>
      <c r="W412" s="105"/>
      <c r="X412" s="105"/>
      <c r="Y412" s="105"/>
      <c r="Z412" s="105"/>
      <c r="AA412" s="105"/>
    </row>
    <row r="413" ht="12.75" customHeight="1">
      <c r="A413" s="134"/>
      <c r="B413" s="105"/>
      <c r="C413" s="135"/>
      <c r="D413" s="135"/>
      <c r="E413" s="136"/>
      <c r="F413" s="137"/>
      <c r="G413" s="138"/>
      <c r="H413" s="105"/>
      <c r="I413" s="105"/>
      <c r="J413" s="105"/>
      <c r="K413" s="139"/>
      <c r="L413" s="139"/>
      <c r="M413" s="105"/>
      <c r="N413" s="105"/>
      <c r="O413" s="105"/>
      <c r="P413" s="105"/>
      <c r="Q413" s="105"/>
      <c r="R413" s="105"/>
      <c r="S413" s="105"/>
      <c r="T413" s="105"/>
      <c r="U413" s="105"/>
      <c r="V413" s="105"/>
      <c r="W413" s="105"/>
      <c r="X413" s="105"/>
      <c r="Y413" s="105"/>
      <c r="Z413" s="105"/>
      <c r="AA413" s="105"/>
    </row>
    <row r="414" ht="12.75" customHeight="1">
      <c r="A414" s="134"/>
      <c r="B414" s="105"/>
      <c r="C414" s="135"/>
      <c r="D414" s="135"/>
      <c r="E414" s="136"/>
      <c r="F414" s="137"/>
      <c r="G414" s="138"/>
      <c r="H414" s="105"/>
      <c r="I414" s="105"/>
      <c r="J414" s="105"/>
      <c r="K414" s="139"/>
      <c r="L414" s="139"/>
      <c r="M414" s="105"/>
      <c r="N414" s="105"/>
      <c r="O414" s="105"/>
      <c r="P414" s="105"/>
      <c r="Q414" s="105"/>
      <c r="R414" s="105"/>
      <c r="S414" s="105"/>
      <c r="T414" s="105"/>
      <c r="U414" s="105"/>
      <c r="V414" s="105"/>
      <c r="W414" s="105"/>
      <c r="X414" s="105"/>
      <c r="Y414" s="105"/>
      <c r="Z414" s="105"/>
      <c r="AA414" s="105"/>
    </row>
    <row r="415" ht="12.75" customHeight="1">
      <c r="A415" s="134"/>
      <c r="B415" s="105"/>
      <c r="C415" s="135"/>
      <c r="D415" s="135"/>
      <c r="E415" s="136"/>
      <c r="F415" s="137"/>
      <c r="G415" s="138"/>
      <c r="H415" s="105"/>
      <c r="I415" s="105"/>
      <c r="J415" s="105"/>
      <c r="K415" s="139"/>
      <c r="L415" s="139"/>
      <c r="M415" s="105"/>
      <c r="N415" s="105"/>
      <c r="O415" s="105"/>
      <c r="P415" s="105"/>
      <c r="Q415" s="105"/>
      <c r="R415" s="105"/>
      <c r="S415" s="105"/>
      <c r="T415" s="105"/>
      <c r="U415" s="105"/>
      <c r="V415" s="105"/>
      <c r="W415" s="105"/>
      <c r="X415" s="105"/>
      <c r="Y415" s="105"/>
      <c r="Z415" s="105"/>
      <c r="AA415" s="105"/>
    </row>
    <row r="416" ht="12.75" customHeight="1">
      <c r="A416" s="134"/>
      <c r="B416" s="105"/>
      <c r="C416" s="135"/>
      <c r="D416" s="135"/>
      <c r="E416" s="136"/>
      <c r="F416" s="137"/>
      <c r="G416" s="138"/>
      <c r="H416" s="105"/>
      <c r="I416" s="105"/>
      <c r="J416" s="105"/>
      <c r="K416" s="139"/>
      <c r="L416" s="139"/>
      <c r="M416" s="105"/>
      <c r="N416" s="105"/>
      <c r="O416" s="105"/>
      <c r="P416" s="105"/>
      <c r="Q416" s="105"/>
      <c r="R416" s="105"/>
      <c r="S416" s="105"/>
      <c r="T416" s="105"/>
      <c r="U416" s="105"/>
      <c r="V416" s="105"/>
      <c r="W416" s="105"/>
      <c r="X416" s="105"/>
      <c r="Y416" s="105"/>
      <c r="Z416" s="105"/>
      <c r="AA416" s="105"/>
    </row>
    <row r="417" ht="12.75" customHeight="1">
      <c r="A417" s="134"/>
      <c r="B417" s="105"/>
      <c r="C417" s="135"/>
      <c r="D417" s="135"/>
      <c r="E417" s="136"/>
      <c r="F417" s="137"/>
      <c r="G417" s="138"/>
      <c r="H417" s="105"/>
      <c r="I417" s="105"/>
      <c r="J417" s="105"/>
      <c r="K417" s="139"/>
      <c r="L417" s="139"/>
      <c r="M417" s="105"/>
      <c r="N417" s="105"/>
      <c r="O417" s="105"/>
      <c r="P417" s="105"/>
      <c r="Q417" s="105"/>
      <c r="R417" s="105"/>
      <c r="S417" s="105"/>
      <c r="T417" s="105"/>
      <c r="U417" s="105"/>
      <c r="V417" s="105"/>
      <c r="W417" s="105"/>
      <c r="X417" s="105"/>
      <c r="Y417" s="105"/>
      <c r="Z417" s="105"/>
      <c r="AA417" s="105"/>
    </row>
    <row r="418" ht="12.75" customHeight="1">
      <c r="A418" s="134"/>
      <c r="B418" s="105"/>
      <c r="C418" s="135"/>
      <c r="D418" s="135"/>
      <c r="E418" s="136"/>
      <c r="F418" s="137"/>
      <c r="G418" s="138"/>
      <c r="H418" s="105"/>
      <c r="I418" s="105"/>
      <c r="J418" s="105"/>
      <c r="K418" s="139"/>
      <c r="L418" s="139"/>
      <c r="M418" s="105"/>
      <c r="N418" s="105"/>
      <c r="O418" s="105"/>
      <c r="P418" s="105"/>
      <c r="Q418" s="105"/>
      <c r="R418" s="105"/>
      <c r="S418" s="105"/>
      <c r="T418" s="105"/>
      <c r="U418" s="105"/>
      <c r="V418" s="105"/>
      <c r="W418" s="105"/>
      <c r="X418" s="105"/>
      <c r="Y418" s="105"/>
      <c r="Z418" s="105"/>
      <c r="AA418" s="105"/>
    </row>
    <row r="419" ht="12.75" customHeight="1">
      <c r="A419" s="134"/>
      <c r="B419" s="105"/>
      <c r="C419" s="135"/>
      <c r="D419" s="135"/>
      <c r="E419" s="136"/>
      <c r="F419" s="137"/>
      <c r="G419" s="138"/>
      <c r="H419" s="105"/>
      <c r="I419" s="105"/>
      <c r="J419" s="105"/>
      <c r="K419" s="139"/>
      <c r="L419" s="139"/>
      <c r="M419" s="105"/>
      <c r="N419" s="105"/>
      <c r="O419" s="105"/>
      <c r="P419" s="105"/>
      <c r="Q419" s="105"/>
      <c r="R419" s="105"/>
      <c r="S419" s="105"/>
      <c r="T419" s="105"/>
      <c r="U419" s="105"/>
      <c r="V419" s="105"/>
      <c r="W419" s="105"/>
      <c r="X419" s="105"/>
      <c r="Y419" s="105"/>
      <c r="Z419" s="105"/>
      <c r="AA419" s="105"/>
    </row>
    <row r="420" ht="12.75" customHeight="1">
      <c r="A420" s="134"/>
      <c r="B420" s="105"/>
      <c r="C420" s="135"/>
      <c r="D420" s="135"/>
      <c r="E420" s="136"/>
      <c r="F420" s="137"/>
      <c r="G420" s="138"/>
      <c r="H420" s="105"/>
      <c r="I420" s="105"/>
      <c r="J420" s="105"/>
      <c r="K420" s="139"/>
      <c r="L420" s="139"/>
      <c r="M420" s="105"/>
      <c r="N420" s="105"/>
      <c r="O420" s="105"/>
      <c r="P420" s="105"/>
      <c r="Q420" s="105"/>
      <c r="R420" s="105"/>
      <c r="S420" s="105"/>
      <c r="T420" s="105"/>
      <c r="U420" s="105"/>
      <c r="V420" s="105"/>
      <c r="W420" s="105"/>
      <c r="X420" s="105"/>
      <c r="Y420" s="105"/>
      <c r="Z420" s="105"/>
      <c r="AA420" s="105"/>
    </row>
    <row r="421" ht="12.75" customHeight="1">
      <c r="A421" s="134"/>
      <c r="B421" s="105"/>
      <c r="C421" s="135"/>
      <c r="D421" s="135"/>
      <c r="E421" s="136"/>
      <c r="F421" s="137"/>
      <c r="G421" s="138"/>
      <c r="H421" s="105"/>
      <c r="I421" s="105"/>
      <c r="J421" s="105"/>
      <c r="K421" s="139"/>
      <c r="L421" s="139"/>
      <c r="M421" s="105"/>
      <c r="N421" s="105"/>
      <c r="O421" s="105"/>
      <c r="P421" s="105"/>
      <c r="Q421" s="105"/>
      <c r="R421" s="105"/>
      <c r="S421" s="105"/>
      <c r="T421" s="105"/>
      <c r="U421" s="105"/>
      <c r="V421" s="105"/>
      <c r="W421" s="105"/>
      <c r="X421" s="105"/>
      <c r="Y421" s="105"/>
      <c r="Z421" s="105"/>
      <c r="AA421" s="105"/>
    </row>
    <row r="422" ht="12.75" customHeight="1">
      <c r="A422" s="134"/>
      <c r="B422" s="105"/>
      <c r="C422" s="135"/>
      <c r="D422" s="135"/>
      <c r="E422" s="136"/>
      <c r="F422" s="137"/>
      <c r="G422" s="138"/>
      <c r="H422" s="105"/>
      <c r="I422" s="105"/>
      <c r="J422" s="105"/>
      <c r="K422" s="139"/>
      <c r="L422" s="139"/>
      <c r="M422" s="105"/>
      <c r="N422" s="105"/>
      <c r="O422" s="105"/>
      <c r="P422" s="105"/>
      <c r="Q422" s="105"/>
      <c r="R422" s="105"/>
      <c r="S422" s="105"/>
      <c r="T422" s="105"/>
      <c r="U422" s="105"/>
      <c r="V422" s="105"/>
      <c r="W422" s="105"/>
      <c r="X422" s="105"/>
      <c r="Y422" s="105"/>
      <c r="Z422" s="105"/>
      <c r="AA422" s="105"/>
    </row>
    <row r="423" ht="12.75" customHeight="1">
      <c r="A423" s="134"/>
      <c r="B423" s="105"/>
      <c r="C423" s="135"/>
      <c r="D423" s="135"/>
      <c r="E423" s="136"/>
      <c r="F423" s="137"/>
      <c r="G423" s="138"/>
      <c r="H423" s="105"/>
      <c r="I423" s="105"/>
      <c r="J423" s="105"/>
      <c r="K423" s="139"/>
      <c r="L423" s="139"/>
      <c r="M423" s="105"/>
      <c r="N423" s="105"/>
      <c r="O423" s="105"/>
      <c r="P423" s="105"/>
      <c r="Q423" s="105"/>
      <c r="R423" s="105"/>
      <c r="S423" s="105"/>
      <c r="T423" s="105"/>
      <c r="U423" s="105"/>
      <c r="V423" s="105"/>
      <c r="W423" s="105"/>
      <c r="X423" s="105"/>
      <c r="Y423" s="105"/>
      <c r="Z423" s="105"/>
      <c r="AA423" s="105"/>
    </row>
    <row r="424" ht="12.75" customHeight="1">
      <c r="A424" s="134"/>
      <c r="B424" s="105"/>
      <c r="C424" s="135"/>
      <c r="D424" s="135"/>
      <c r="E424" s="136"/>
      <c r="F424" s="137"/>
      <c r="G424" s="138"/>
      <c r="H424" s="105"/>
      <c r="I424" s="105"/>
      <c r="J424" s="105"/>
      <c r="K424" s="139"/>
      <c r="L424" s="139"/>
      <c r="M424" s="105"/>
      <c r="N424" s="105"/>
      <c r="O424" s="105"/>
      <c r="P424" s="105"/>
      <c r="Q424" s="105"/>
      <c r="R424" s="105"/>
      <c r="S424" s="105"/>
      <c r="T424" s="105"/>
      <c r="U424" s="105"/>
      <c r="V424" s="105"/>
      <c r="W424" s="105"/>
      <c r="X424" s="105"/>
      <c r="Y424" s="105"/>
      <c r="Z424" s="105"/>
      <c r="AA424" s="105"/>
    </row>
    <row r="425" ht="12.75" customHeight="1">
      <c r="A425" s="134"/>
      <c r="B425" s="105"/>
      <c r="C425" s="135"/>
      <c r="D425" s="135"/>
      <c r="E425" s="136"/>
      <c r="F425" s="137"/>
      <c r="G425" s="138"/>
      <c r="H425" s="105"/>
      <c r="I425" s="105"/>
      <c r="J425" s="105"/>
      <c r="K425" s="139"/>
      <c r="L425" s="139"/>
      <c r="M425" s="105"/>
      <c r="N425" s="105"/>
      <c r="O425" s="105"/>
      <c r="P425" s="105"/>
      <c r="Q425" s="105"/>
      <c r="R425" s="105"/>
      <c r="S425" s="105"/>
      <c r="T425" s="105"/>
      <c r="U425" s="105"/>
      <c r="V425" s="105"/>
      <c r="W425" s="105"/>
      <c r="X425" s="105"/>
      <c r="Y425" s="105"/>
      <c r="Z425" s="105"/>
      <c r="AA425" s="105"/>
    </row>
    <row r="426" ht="12.75" customHeight="1">
      <c r="A426" s="134"/>
      <c r="B426" s="105"/>
      <c r="C426" s="135"/>
      <c r="D426" s="135"/>
      <c r="E426" s="136"/>
      <c r="F426" s="137"/>
      <c r="G426" s="138"/>
      <c r="H426" s="105"/>
      <c r="I426" s="105"/>
      <c r="J426" s="105"/>
      <c r="K426" s="139"/>
      <c r="L426" s="139"/>
      <c r="M426" s="105"/>
      <c r="N426" s="105"/>
      <c r="O426" s="105"/>
      <c r="P426" s="105"/>
      <c r="Q426" s="105"/>
      <c r="R426" s="105"/>
      <c r="S426" s="105"/>
      <c r="T426" s="105"/>
      <c r="U426" s="105"/>
      <c r="V426" s="105"/>
      <c r="W426" s="105"/>
      <c r="X426" s="105"/>
      <c r="Y426" s="105"/>
      <c r="Z426" s="105"/>
      <c r="AA426" s="105"/>
    </row>
    <row r="427" ht="12.75" customHeight="1">
      <c r="A427" s="134"/>
      <c r="B427" s="105"/>
      <c r="C427" s="135"/>
      <c r="D427" s="135"/>
      <c r="E427" s="136"/>
      <c r="F427" s="137"/>
      <c r="G427" s="138"/>
      <c r="H427" s="105"/>
      <c r="I427" s="105"/>
      <c r="J427" s="105"/>
      <c r="K427" s="139"/>
      <c r="L427" s="139"/>
      <c r="M427" s="105"/>
      <c r="N427" s="105"/>
      <c r="O427" s="105"/>
      <c r="P427" s="105"/>
      <c r="Q427" s="105"/>
      <c r="R427" s="105"/>
      <c r="S427" s="105"/>
      <c r="T427" s="105"/>
      <c r="U427" s="105"/>
      <c r="V427" s="105"/>
      <c r="W427" s="105"/>
      <c r="X427" s="105"/>
      <c r="Y427" s="105"/>
      <c r="Z427" s="105"/>
      <c r="AA427" s="105"/>
    </row>
    <row r="428" ht="12.75" customHeight="1">
      <c r="A428" s="134"/>
      <c r="B428" s="105"/>
      <c r="C428" s="135"/>
      <c r="D428" s="135"/>
      <c r="E428" s="136"/>
      <c r="F428" s="137"/>
      <c r="G428" s="138"/>
      <c r="H428" s="105"/>
      <c r="I428" s="105"/>
      <c r="J428" s="105"/>
      <c r="K428" s="139"/>
      <c r="L428" s="139"/>
      <c r="M428" s="105"/>
      <c r="N428" s="105"/>
      <c r="O428" s="105"/>
      <c r="P428" s="105"/>
      <c r="Q428" s="105"/>
      <c r="R428" s="105"/>
      <c r="S428" s="105"/>
      <c r="T428" s="105"/>
      <c r="U428" s="105"/>
      <c r="V428" s="105"/>
      <c r="W428" s="105"/>
      <c r="X428" s="105"/>
      <c r="Y428" s="105"/>
      <c r="Z428" s="105"/>
      <c r="AA428" s="105"/>
    </row>
    <row r="429" ht="12.75" customHeight="1">
      <c r="A429" s="134"/>
      <c r="B429" s="105"/>
      <c r="C429" s="135"/>
      <c r="D429" s="135"/>
      <c r="E429" s="136"/>
      <c r="F429" s="137"/>
      <c r="G429" s="138"/>
      <c r="H429" s="105"/>
      <c r="I429" s="105"/>
      <c r="J429" s="105"/>
      <c r="K429" s="139"/>
      <c r="L429" s="139"/>
      <c r="M429" s="105"/>
      <c r="N429" s="105"/>
      <c r="O429" s="105"/>
      <c r="P429" s="105"/>
      <c r="Q429" s="105"/>
      <c r="R429" s="105"/>
      <c r="S429" s="105"/>
      <c r="T429" s="105"/>
      <c r="U429" s="105"/>
      <c r="V429" s="105"/>
      <c r="W429" s="105"/>
      <c r="X429" s="105"/>
      <c r="Y429" s="105"/>
      <c r="Z429" s="105"/>
      <c r="AA429" s="105"/>
    </row>
    <row r="430" ht="12.75" customHeight="1">
      <c r="A430" s="134"/>
      <c r="B430" s="105"/>
      <c r="C430" s="135"/>
      <c r="D430" s="135"/>
      <c r="E430" s="136"/>
      <c r="F430" s="137"/>
      <c r="G430" s="138"/>
      <c r="H430" s="105"/>
      <c r="I430" s="105"/>
      <c r="J430" s="105"/>
      <c r="K430" s="139"/>
      <c r="L430" s="139"/>
      <c r="M430" s="105"/>
      <c r="N430" s="105"/>
      <c r="O430" s="105"/>
      <c r="P430" s="105"/>
      <c r="Q430" s="105"/>
      <c r="R430" s="105"/>
      <c r="S430" s="105"/>
      <c r="T430" s="105"/>
      <c r="U430" s="105"/>
      <c r="V430" s="105"/>
      <c r="W430" s="105"/>
      <c r="X430" s="105"/>
      <c r="Y430" s="105"/>
      <c r="Z430" s="105"/>
      <c r="AA430" s="105"/>
    </row>
    <row r="431" ht="12.75" customHeight="1">
      <c r="A431" s="134"/>
      <c r="B431" s="105"/>
      <c r="C431" s="135"/>
      <c r="D431" s="135"/>
      <c r="E431" s="136"/>
      <c r="F431" s="137"/>
      <c r="G431" s="138"/>
      <c r="H431" s="105"/>
      <c r="I431" s="105"/>
      <c r="J431" s="105"/>
      <c r="K431" s="139"/>
      <c r="L431" s="139"/>
      <c r="M431" s="105"/>
      <c r="N431" s="105"/>
      <c r="O431" s="105"/>
      <c r="P431" s="105"/>
      <c r="Q431" s="105"/>
      <c r="R431" s="105"/>
      <c r="S431" s="105"/>
      <c r="T431" s="105"/>
      <c r="U431" s="105"/>
      <c r="V431" s="105"/>
      <c r="W431" s="105"/>
      <c r="X431" s="105"/>
      <c r="Y431" s="105"/>
      <c r="Z431" s="105"/>
      <c r="AA431" s="105"/>
    </row>
    <row r="432" ht="12.75" customHeight="1">
      <c r="A432" s="134"/>
      <c r="B432" s="105"/>
      <c r="C432" s="135"/>
      <c r="D432" s="135"/>
      <c r="E432" s="136"/>
      <c r="F432" s="137"/>
      <c r="G432" s="138"/>
      <c r="H432" s="105"/>
      <c r="I432" s="105"/>
      <c r="J432" s="105"/>
      <c r="K432" s="139"/>
      <c r="L432" s="139"/>
      <c r="M432" s="105"/>
      <c r="N432" s="105"/>
      <c r="O432" s="105"/>
      <c r="P432" s="105"/>
      <c r="Q432" s="105"/>
      <c r="R432" s="105"/>
      <c r="S432" s="105"/>
      <c r="T432" s="105"/>
      <c r="U432" s="105"/>
      <c r="V432" s="105"/>
      <c r="W432" s="105"/>
      <c r="X432" s="105"/>
      <c r="Y432" s="105"/>
      <c r="Z432" s="105"/>
      <c r="AA432" s="105"/>
    </row>
    <row r="433" ht="12.75" customHeight="1">
      <c r="A433" s="134"/>
      <c r="B433" s="105"/>
      <c r="C433" s="135"/>
      <c r="D433" s="135"/>
      <c r="E433" s="136"/>
      <c r="F433" s="137"/>
      <c r="G433" s="138"/>
      <c r="H433" s="105"/>
      <c r="I433" s="105"/>
      <c r="J433" s="105"/>
      <c r="K433" s="139"/>
      <c r="L433" s="139"/>
      <c r="M433" s="105"/>
      <c r="N433" s="105"/>
      <c r="O433" s="105"/>
      <c r="P433" s="105"/>
      <c r="Q433" s="105"/>
      <c r="R433" s="105"/>
      <c r="S433" s="105"/>
      <c r="T433" s="105"/>
      <c r="U433" s="105"/>
      <c r="V433" s="105"/>
      <c r="W433" s="105"/>
      <c r="X433" s="105"/>
      <c r="Y433" s="105"/>
      <c r="Z433" s="105"/>
      <c r="AA433" s="105"/>
    </row>
    <row r="434" ht="12.75" customHeight="1">
      <c r="A434" s="134"/>
      <c r="B434" s="105"/>
      <c r="C434" s="135"/>
      <c r="D434" s="135"/>
      <c r="E434" s="136"/>
      <c r="F434" s="137"/>
      <c r="G434" s="138"/>
      <c r="H434" s="105"/>
      <c r="I434" s="105"/>
      <c r="J434" s="105"/>
      <c r="K434" s="139"/>
      <c r="L434" s="139"/>
      <c r="M434" s="105"/>
      <c r="N434" s="105"/>
      <c r="O434" s="105"/>
      <c r="P434" s="105"/>
      <c r="Q434" s="105"/>
      <c r="R434" s="105"/>
      <c r="S434" s="105"/>
      <c r="T434" s="105"/>
      <c r="U434" s="105"/>
      <c r="V434" s="105"/>
      <c r="W434" s="105"/>
      <c r="X434" s="105"/>
      <c r="Y434" s="105"/>
      <c r="Z434" s="105"/>
      <c r="AA434" s="105"/>
    </row>
    <row r="435" ht="12.75" customHeight="1">
      <c r="A435" s="134"/>
      <c r="B435" s="105"/>
      <c r="C435" s="135"/>
      <c r="D435" s="135"/>
      <c r="E435" s="136"/>
      <c r="F435" s="137"/>
      <c r="G435" s="138"/>
      <c r="H435" s="105"/>
      <c r="I435" s="105"/>
      <c r="J435" s="105"/>
      <c r="K435" s="139"/>
      <c r="L435" s="139"/>
      <c r="M435" s="105"/>
      <c r="N435" s="105"/>
      <c r="O435" s="105"/>
      <c r="P435" s="105"/>
      <c r="Q435" s="105"/>
      <c r="R435" s="105"/>
      <c r="S435" s="105"/>
      <c r="T435" s="105"/>
      <c r="U435" s="105"/>
      <c r="V435" s="105"/>
      <c r="W435" s="105"/>
      <c r="X435" s="105"/>
      <c r="Y435" s="105"/>
      <c r="Z435" s="105"/>
      <c r="AA435" s="105"/>
    </row>
    <row r="436" ht="12.75" customHeight="1">
      <c r="A436" s="134"/>
      <c r="B436" s="105"/>
      <c r="C436" s="135"/>
      <c r="D436" s="135"/>
      <c r="E436" s="136"/>
      <c r="F436" s="137"/>
      <c r="G436" s="138"/>
      <c r="H436" s="105"/>
      <c r="I436" s="105"/>
      <c r="J436" s="105"/>
      <c r="K436" s="139"/>
      <c r="L436" s="139"/>
      <c r="M436" s="105"/>
      <c r="N436" s="105"/>
      <c r="O436" s="105"/>
      <c r="P436" s="105"/>
      <c r="Q436" s="105"/>
      <c r="R436" s="105"/>
      <c r="S436" s="105"/>
      <c r="T436" s="105"/>
      <c r="U436" s="105"/>
      <c r="V436" s="105"/>
      <c r="W436" s="105"/>
      <c r="X436" s="105"/>
      <c r="Y436" s="105"/>
      <c r="Z436" s="105"/>
      <c r="AA436" s="105"/>
    </row>
    <row r="437" ht="12.75" customHeight="1">
      <c r="A437" s="134"/>
      <c r="B437" s="105"/>
      <c r="C437" s="135"/>
      <c r="D437" s="135"/>
      <c r="E437" s="136"/>
      <c r="F437" s="137"/>
      <c r="G437" s="138"/>
      <c r="H437" s="105"/>
      <c r="I437" s="105"/>
      <c r="J437" s="105"/>
      <c r="K437" s="139"/>
      <c r="L437" s="139"/>
      <c r="M437" s="105"/>
      <c r="N437" s="105"/>
      <c r="O437" s="105"/>
      <c r="P437" s="105"/>
      <c r="Q437" s="105"/>
      <c r="R437" s="105"/>
      <c r="S437" s="105"/>
      <c r="T437" s="105"/>
      <c r="U437" s="105"/>
      <c r="V437" s="105"/>
      <c r="W437" s="105"/>
      <c r="X437" s="105"/>
      <c r="Y437" s="105"/>
      <c r="Z437" s="105"/>
      <c r="AA437" s="105"/>
    </row>
    <row r="438" ht="12.75" customHeight="1">
      <c r="A438" s="134"/>
      <c r="B438" s="105"/>
      <c r="C438" s="135"/>
      <c r="D438" s="135"/>
      <c r="E438" s="136"/>
      <c r="F438" s="137"/>
      <c r="G438" s="138"/>
      <c r="H438" s="105"/>
      <c r="I438" s="105"/>
      <c r="J438" s="105"/>
      <c r="K438" s="139"/>
      <c r="L438" s="139"/>
      <c r="M438" s="105"/>
      <c r="N438" s="105"/>
      <c r="O438" s="105"/>
      <c r="P438" s="105"/>
      <c r="Q438" s="105"/>
      <c r="R438" s="105"/>
      <c r="S438" s="105"/>
      <c r="T438" s="105"/>
      <c r="U438" s="105"/>
      <c r="V438" s="105"/>
      <c r="W438" s="105"/>
      <c r="X438" s="105"/>
      <c r="Y438" s="105"/>
      <c r="Z438" s="105"/>
      <c r="AA438" s="105"/>
    </row>
    <row r="439" ht="12.75" customHeight="1">
      <c r="A439" s="134"/>
      <c r="B439" s="105"/>
      <c r="C439" s="135"/>
      <c r="D439" s="135"/>
      <c r="E439" s="136"/>
      <c r="F439" s="137"/>
      <c r="G439" s="138"/>
      <c r="H439" s="105"/>
      <c r="I439" s="105"/>
      <c r="J439" s="105"/>
      <c r="K439" s="139"/>
      <c r="L439" s="139"/>
      <c r="M439" s="105"/>
      <c r="N439" s="105"/>
      <c r="O439" s="105"/>
      <c r="P439" s="105"/>
      <c r="Q439" s="105"/>
      <c r="R439" s="105"/>
      <c r="S439" s="105"/>
      <c r="T439" s="105"/>
      <c r="U439" s="105"/>
      <c r="V439" s="105"/>
      <c r="W439" s="105"/>
      <c r="X439" s="105"/>
      <c r="Y439" s="105"/>
      <c r="Z439" s="105"/>
      <c r="AA439" s="105"/>
    </row>
    <row r="440" ht="12.75" customHeight="1">
      <c r="A440" s="134"/>
      <c r="B440" s="105"/>
      <c r="C440" s="135"/>
      <c r="D440" s="135"/>
      <c r="E440" s="136"/>
      <c r="F440" s="137"/>
      <c r="G440" s="138"/>
      <c r="H440" s="105"/>
      <c r="I440" s="105"/>
      <c r="J440" s="105"/>
      <c r="K440" s="139"/>
      <c r="L440" s="139"/>
      <c r="M440" s="105"/>
      <c r="N440" s="105"/>
      <c r="O440" s="105"/>
      <c r="P440" s="105"/>
      <c r="Q440" s="105"/>
      <c r="R440" s="105"/>
      <c r="S440" s="105"/>
      <c r="T440" s="105"/>
      <c r="U440" s="105"/>
      <c r="V440" s="105"/>
      <c r="W440" s="105"/>
      <c r="X440" s="105"/>
      <c r="Y440" s="105"/>
      <c r="Z440" s="105"/>
      <c r="AA440" s="105"/>
    </row>
    <row r="441" ht="12.75" customHeight="1">
      <c r="A441" s="134"/>
      <c r="B441" s="105"/>
      <c r="C441" s="135"/>
      <c r="D441" s="135"/>
      <c r="E441" s="136"/>
      <c r="F441" s="137"/>
      <c r="G441" s="138"/>
      <c r="H441" s="105"/>
      <c r="I441" s="105"/>
      <c r="J441" s="105"/>
      <c r="K441" s="139"/>
      <c r="L441" s="139"/>
      <c r="M441" s="105"/>
      <c r="N441" s="105"/>
      <c r="O441" s="105"/>
      <c r="P441" s="105"/>
      <c r="Q441" s="105"/>
      <c r="R441" s="105"/>
      <c r="S441" s="105"/>
      <c r="T441" s="105"/>
      <c r="U441" s="105"/>
      <c r="V441" s="105"/>
      <c r="W441" s="105"/>
      <c r="X441" s="105"/>
      <c r="Y441" s="105"/>
      <c r="Z441" s="105"/>
      <c r="AA441" s="105"/>
    </row>
    <row r="442" ht="12.75" customHeight="1">
      <c r="A442" s="134"/>
      <c r="B442" s="105"/>
      <c r="C442" s="135"/>
      <c r="D442" s="135"/>
      <c r="E442" s="136"/>
      <c r="F442" s="137"/>
      <c r="G442" s="138"/>
      <c r="H442" s="105"/>
      <c r="I442" s="105"/>
      <c r="J442" s="105"/>
      <c r="K442" s="139"/>
      <c r="L442" s="139"/>
      <c r="M442" s="105"/>
      <c r="N442" s="105"/>
      <c r="O442" s="105"/>
      <c r="P442" s="105"/>
      <c r="Q442" s="105"/>
      <c r="R442" s="105"/>
      <c r="S442" s="105"/>
      <c r="T442" s="105"/>
      <c r="U442" s="105"/>
      <c r="V442" s="105"/>
      <c r="W442" s="105"/>
      <c r="X442" s="105"/>
      <c r="Y442" s="105"/>
      <c r="Z442" s="105"/>
      <c r="AA442" s="105"/>
    </row>
    <row r="443" ht="12.75" customHeight="1">
      <c r="A443" s="134"/>
      <c r="B443" s="105"/>
      <c r="C443" s="135"/>
      <c r="D443" s="135"/>
      <c r="E443" s="136"/>
      <c r="F443" s="137"/>
      <c r="G443" s="138"/>
      <c r="H443" s="105"/>
      <c r="I443" s="105"/>
      <c r="J443" s="105"/>
      <c r="K443" s="139"/>
      <c r="L443" s="139"/>
      <c r="M443" s="105"/>
      <c r="N443" s="105"/>
      <c r="O443" s="105"/>
      <c r="P443" s="105"/>
      <c r="Q443" s="105"/>
      <c r="R443" s="105"/>
      <c r="S443" s="105"/>
      <c r="T443" s="105"/>
      <c r="U443" s="105"/>
      <c r="V443" s="105"/>
      <c r="W443" s="105"/>
      <c r="X443" s="105"/>
      <c r="Y443" s="105"/>
      <c r="Z443" s="105"/>
      <c r="AA443" s="105"/>
    </row>
    <row r="444" ht="12.75" customHeight="1">
      <c r="A444" s="134"/>
      <c r="B444" s="105"/>
      <c r="C444" s="135"/>
      <c r="D444" s="135"/>
      <c r="E444" s="136"/>
      <c r="F444" s="137"/>
      <c r="G444" s="138"/>
      <c r="H444" s="105"/>
      <c r="I444" s="105"/>
      <c r="J444" s="105"/>
      <c r="K444" s="139"/>
      <c r="L444" s="139"/>
      <c r="M444" s="105"/>
      <c r="N444" s="105"/>
      <c r="O444" s="105"/>
      <c r="P444" s="105"/>
      <c r="Q444" s="105"/>
      <c r="R444" s="105"/>
      <c r="S444" s="105"/>
      <c r="T444" s="105"/>
      <c r="U444" s="105"/>
      <c r="V444" s="105"/>
      <c r="W444" s="105"/>
      <c r="X444" s="105"/>
      <c r="Y444" s="105"/>
      <c r="Z444" s="105"/>
      <c r="AA444" s="105"/>
    </row>
    <row r="445" ht="12.75" customHeight="1">
      <c r="A445" s="134"/>
      <c r="B445" s="105"/>
      <c r="C445" s="135"/>
      <c r="D445" s="135"/>
      <c r="E445" s="136"/>
      <c r="F445" s="137"/>
      <c r="G445" s="138"/>
      <c r="H445" s="105"/>
      <c r="I445" s="105"/>
      <c r="J445" s="105"/>
      <c r="K445" s="139"/>
      <c r="L445" s="139"/>
      <c r="M445" s="105"/>
      <c r="N445" s="105"/>
      <c r="O445" s="105"/>
      <c r="P445" s="105"/>
      <c r="Q445" s="105"/>
      <c r="R445" s="105"/>
      <c r="S445" s="105"/>
      <c r="T445" s="105"/>
      <c r="U445" s="105"/>
      <c r="V445" s="105"/>
      <c r="W445" s="105"/>
      <c r="X445" s="105"/>
      <c r="Y445" s="105"/>
      <c r="Z445" s="105"/>
      <c r="AA445" s="105"/>
    </row>
    <row r="446" ht="12.75" customHeight="1">
      <c r="A446" s="134"/>
      <c r="B446" s="105"/>
      <c r="C446" s="135"/>
      <c r="D446" s="135"/>
      <c r="E446" s="136"/>
      <c r="F446" s="137"/>
      <c r="G446" s="138"/>
      <c r="H446" s="105"/>
      <c r="I446" s="105"/>
      <c r="J446" s="105"/>
      <c r="K446" s="139"/>
      <c r="L446" s="139"/>
      <c r="M446" s="105"/>
      <c r="N446" s="105"/>
      <c r="O446" s="105"/>
      <c r="P446" s="105"/>
      <c r="Q446" s="105"/>
      <c r="R446" s="105"/>
      <c r="S446" s="105"/>
      <c r="T446" s="105"/>
      <c r="U446" s="105"/>
      <c r="V446" s="105"/>
      <c r="W446" s="105"/>
      <c r="X446" s="105"/>
      <c r="Y446" s="105"/>
      <c r="Z446" s="105"/>
      <c r="AA446" s="105"/>
    </row>
    <row r="447" ht="12.75" customHeight="1">
      <c r="A447" s="134"/>
      <c r="B447" s="105"/>
      <c r="C447" s="135"/>
      <c r="D447" s="135"/>
      <c r="E447" s="136"/>
      <c r="F447" s="137"/>
      <c r="G447" s="138"/>
      <c r="H447" s="105"/>
      <c r="I447" s="105"/>
      <c r="J447" s="105"/>
      <c r="K447" s="139"/>
      <c r="L447" s="139"/>
      <c r="M447" s="105"/>
      <c r="N447" s="105"/>
      <c r="O447" s="105"/>
      <c r="P447" s="105"/>
      <c r="Q447" s="105"/>
      <c r="R447" s="105"/>
      <c r="S447" s="105"/>
      <c r="T447" s="105"/>
      <c r="U447" s="105"/>
      <c r="V447" s="105"/>
      <c r="W447" s="105"/>
      <c r="X447" s="105"/>
      <c r="Y447" s="105"/>
      <c r="Z447" s="105"/>
      <c r="AA447" s="105"/>
    </row>
    <row r="448" ht="12.75" customHeight="1">
      <c r="A448" s="134"/>
      <c r="B448" s="105"/>
      <c r="C448" s="135"/>
      <c r="D448" s="135"/>
      <c r="E448" s="136"/>
      <c r="F448" s="137"/>
      <c r="G448" s="138"/>
      <c r="H448" s="105"/>
      <c r="I448" s="105"/>
      <c r="J448" s="105"/>
      <c r="K448" s="139"/>
      <c r="L448" s="139"/>
      <c r="M448" s="105"/>
      <c r="N448" s="105"/>
      <c r="O448" s="105"/>
      <c r="P448" s="105"/>
      <c r="Q448" s="105"/>
      <c r="R448" s="105"/>
      <c r="S448" s="105"/>
      <c r="T448" s="105"/>
      <c r="U448" s="105"/>
      <c r="V448" s="105"/>
      <c r="W448" s="105"/>
      <c r="X448" s="105"/>
      <c r="Y448" s="105"/>
      <c r="Z448" s="105"/>
      <c r="AA448" s="105"/>
    </row>
    <row r="449" ht="12.75" customHeight="1">
      <c r="A449" s="134"/>
      <c r="B449" s="105"/>
      <c r="C449" s="135"/>
      <c r="D449" s="135"/>
      <c r="E449" s="136"/>
      <c r="F449" s="137"/>
      <c r="G449" s="138"/>
      <c r="H449" s="105"/>
      <c r="I449" s="105"/>
      <c r="J449" s="105"/>
      <c r="K449" s="139"/>
      <c r="L449" s="139"/>
      <c r="M449" s="105"/>
      <c r="N449" s="105"/>
      <c r="O449" s="105"/>
      <c r="P449" s="105"/>
      <c r="Q449" s="105"/>
      <c r="R449" s="105"/>
      <c r="S449" s="105"/>
      <c r="T449" s="105"/>
      <c r="U449" s="105"/>
      <c r="V449" s="105"/>
      <c r="W449" s="105"/>
      <c r="X449" s="105"/>
      <c r="Y449" s="105"/>
      <c r="Z449" s="105"/>
      <c r="AA449" s="105"/>
    </row>
    <row r="450" ht="12.75" customHeight="1">
      <c r="A450" s="134"/>
      <c r="B450" s="105"/>
      <c r="C450" s="135"/>
      <c r="D450" s="135"/>
      <c r="E450" s="136"/>
      <c r="F450" s="137"/>
      <c r="G450" s="138"/>
      <c r="H450" s="105"/>
      <c r="I450" s="105"/>
      <c r="J450" s="105"/>
      <c r="K450" s="139"/>
      <c r="L450" s="139"/>
      <c r="M450" s="105"/>
      <c r="N450" s="105"/>
      <c r="O450" s="105"/>
      <c r="P450" s="105"/>
      <c r="Q450" s="105"/>
      <c r="R450" s="105"/>
      <c r="S450" s="105"/>
      <c r="T450" s="105"/>
      <c r="U450" s="105"/>
      <c r="V450" s="105"/>
      <c r="W450" s="105"/>
      <c r="X450" s="105"/>
      <c r="Y450" s="105"/>
      <c r="Z450" s="105"/>
      <c r="AA450" s="105"/>
    </row>
    <row r="451" ht="12.75" customHeight="1">
      <c r="A451" s="134"/>
      <c r="B451" s="105"/>
      <c r="C451" s="135"/>
      <c r="D451" s="135"/>
      <c r="E451" s="136"/>
      <c r="F451" s="137"/>
      <c r="G451" s="138"/>
      <c r="H451" s="105"/>
      <c r="I451" s="105"/>
      <c r="J451" s="105"/>
      <c r="K451" s="139"/>
      <c r="L451" s="139"/>
      <c r="M451" s="105"/>
      <c r="N451" s="105"/>
      <c r="O451" s="105"/>
      <c r="P451" s="105"/>
      <c r="Q451" s="105"/>
      <c r="R451" s="105"/>
      <c r="S451" s="105"/>
      <c r="T451" s="105"/>
      <c r="U451" s="105"/>
      <c r="V451" s="105"/>
      <c r="W451" s="105"/>
      <c r="X451" s="105"/>
      <c r="Y451" s="105"/>
      <c r="Z451" s="105"/>
      <c r="AA451" s="105"/>
    </row>
    <row r="452" ht="12.75" customHeight="1">
      <c r="A452" s="134"/>
      <c r="B452" s="105"/>
      <c r="C452" s="135"/>
      <c r="D452" s="135"/>
      <c r="E452" s="136"/>
      <c r="F452" s="137"/>
      <c r="G452" s="138"/>
      <c r="H452" s="105"/>
      <c r="I452" s="105"/>
      <c r="J452" s="105"/>
      <c r="K452" s="139"/>
      <c r="L452" s="139"/>
      <c r="M452" s="105"/>
      <c r="N452" s="105"/>
      <c r="O452" s="105"/>
      <c r="P452" s="105"/>
      <c r="Q452" s="105"/>
      <c r="R452" s="105"/>
      <c r="S452" s="105"/>
      <c r="T452" s="105"/>
      <c r="U452" s="105"/>
      <c r="V452" s="105"/>
      <c r="W452" s="105"/>
      <c r="X452" s="105"/>
      <c r="Y452" s="105"/>
      <c r="Z452" s="105"/>
      <c r="AA452" s="105"/>
    </row>
    <row r="453" ht="12.75" customHeight="1">
      <c r="A453" s="134"/>
      <c r="B453" s="105"/>
      <c r="C453" s="135"/>
      <c r="D453" s="135"/>
      <c r="E453" s="136"/>
      <c r="F453" s="137"/>
      <c r="G453" s="138"/>
      <c r="H453" s="105"/>
      <c r="I453" s="105"/>
      <c r="J453" s="105"/>
      <c r="K453" s="139"/>
      <c r="L453" s="139"/>
      <c r="M453" s="105"/>
      <c r="N453" s="105"/>
      <c r="O453" s="105"/>
      <c r="P453" s="105"/>
      <c r="Q453" s="105"/>
      <c r="R453" s="105"/>
      <c r="S453" s="105"/>
      <c r="T453" s="105"/>
      <c r="U453" s="105"/>
      <c r="V453" s="105"/>
      <c r="W453" s="105"/>
      <c r="X453" s="105"/>
      <c r="Y453" s="105"/>
      <c r="Z453" s="105"/>
      <c r="AA453" s="105"/>
    </row>
    <row r="454" ht="12.75" customHeight="1">
      <c r="A454" s="134"/>
      <c r="B454" s="105"/>
      <c r="C454" s="135"/>
      <c r="D454" s="135"/>
      <c r="E454" s="136"/>
      <c r="F454" s="137"/>
      <c r="G454" s="138"/>
      <c r="H454" s="105"/>
      <c r="I454" s="105"/>
      <c r="J454" s="105"/>
      <c r="K454" s="139"/>
      <c r="L454" s="139"/>
      <c r="M454" s="105"/>
      <c r="N454" s="105"/>
      <c r="O454" s="105"/>
      <c r="P454" s="105"/>
      <c r="Q454" s="105"/>
      <c r="R454" s="105"/>
      <c r="S454" s="105"/>
      <c r="T454" s="105"/>
      <c r="U454" s="105"/>
      <c r="V454" s="105"/>
      <c r="W454" s="105"/>
      <c r="X454" s="105"/>
      <c r="Y454" s="105"/>
      <c r="Z454" s="105"/>
      <c r="AA454" s="105"/>
    </row>
    <row r="455" ht="12.75" customHeight="1">
      <c r="A455" s="134"/>
      <c r="B455" s="105"/>
      <c r="C455" s="135"/>
      <c r="D455" s="135"/>
      <c r="E455" s="136"/>
      <c r="F455" s="137"/>
      <c r="G455" s="138"/>
      <c r="H455" s="105"/>
      <c r="I455" s="105"/>
      <c r="J455" s="105"/>
      <c r="K455" s="139"/>
      <c r="L455" s="139"/>
      <c r="M455" s="105"/>
      <c r="N455" s="105"/>
      <c r="O455" s="105"/>
      <c r="P455" s="105"/>
      <c r="Q455" s="105"/>
      <c r="R455" s="105"/>
      <c r="S455" s="105"/>
      <c r="T455" s="105"/>
      <c r="U455" s="105"/>
      <c r="V455" s="105"/>
      <c r="W455" s="105"/>
      <c r="X455" s="105"/>
      <c r="Y455" s="105"/>
      <c r="Z455" s="105"/>
      <c r="AA455" s="105"/>
    </row>
    <row r="456" ht="12.75" customHeight="1">
      <c r="A456" s="134"/>
      <c r="B456" s="105"/>
      <c r="C456" s="135"/>
      <c r="D456" s="135"/>
      <c r="E456" s="136"/>
      <c r="F456" s="137"/>
      <c r="G456" s="138"/>
      <c r="H456" s="105"/>
      <c r="I456" s="105"/>
      <c r="J456" s="105"/>
      <c r="K456" s="139"/>
      <c r="L456" s="139"/>
      <c r="M456" s="105"/>
      <c r="N456" s="105"/>
      <c r="O456" s="105"/>
      <c r="P456" s="105"/>
      <c r="Q456" s="105"/>
      <c r="R456" s="105"/>
      <c r="S456" s="105"/>
      <c r="T456" s="105"/>
      <c r="U456" s="105"/>
      <c r="V456" s="105"/>
      <c r="W456" s="105"/>
      <c r="X456" s="105"/>
      <c r="Y456" s="105"/>
      <c r="Z456" s="105"/>
      <c r="AA456" s="105"/>
    </row>
    <row r="457" ht="12.75" customHeight="1">
      <c r="A457" s="134"/>
      <c r="B457" s="105"/>
      <c r="C457" s="135"/>
      <c r="D457" s="135"/>
      <c r="E457" s="136"/>
      <c r="F457" s="137"/>
      <c r="G457" s="138"/>
      <c r="H457" s="105"/>
      <c r="I457" s="105"/>
      <c r="J457" s="105"/>
      <c r="K457" s="139"/>
      <c r="L457" s="139"/>
      <c r="M457" s="105"/>
      <c r="N457" s="105"/>
      <c r="O457" s="105"/>
      <c r="P457" s="105"/>
      <c r="Q457" s="105"/>
      <c r="R457" s="105"/>
      <c r="S457" s="105"/>
      <c r="T457" s="105"/>
      <c r="U457" s="105"/>
      <c r="V457" s="105"/>
      <c r="W457" s="105"/>
      <c r="X457" s="105"/>
      <c r="Y457" s="105"/>
      <c r="Z457" s="105"/>
      <c r="AA457" s="105"/>
    </row>
    <row r="458" ht="12.75" customHeight="1">
      <c r="A458" s="134"/>
      <c r="B458" s="105"/>
      <c r="C458" s="135"/>
      <c r="D458" s="135"/>
      <c r="E458" s="136"/>
      <c r="F458" s="137"/>
      <c r="G458" s="138"/>
      <c r="H458" s="105"/>
      <c r="I458" s="105"/>
      <c r="J458" s="105"/>
      <c r="K458" s="139"/>
      <c r="L458" s="139"/>
      <c r="M458" s="105"/>
      <c r="N458" s="105"/>
      <c r="O458" s="105"/>
      <c r="P458" s="105"/>
      <c r="Q458" s="105"/>
      <c r="R458" s="105"/>
      <c r="S458" s="105"/>
      <c r="T458" s="105"/>
      <c r="U458" s="105"/>
      <c r="V458" s="105"/>
      <c r="W458" s="105"/>
      <c r="X458" s="105"/>
      <c r="Y458" s="105"/>
      <c r="Z458" s="105"/>
      <c r="AA458" s="105"/>
    </row>
    <row r="459" ht="12.75" customHeight="1">
      <c r="A459" s="134"/>
      <c r="B459" s="105"/>
      <c r="C459" s="135"/>
      <c r="D459" s="135"/>
      <c r="E459" s="136"/>
      <c r="F459" s="137"/>
      <c r="G459" s="138"/>
      <c r="H459" s="105"/>
      <c r="I459" s="105"/>
      <c r="J459" s="105"/>
      <c r="K459" s="139"/>
      <c r="L459" s="139"/>
      <c r="M459" s="105"/>
      <c r="N459" s="105"/>
      <c r="O459" s="105"/>
      <c r="P459" s="105"/>
      <c r="Q459" s="105"/>
      <c r="R459" s="105"/>
      <c r="S459" s="105"/>
      <c r="T459" s="105"/>
      <c r="U459" s="105"/>
      <c r="V459" s="105"/>
      <c r="W459" s="105"/>
      <c r="X459" s="105"/>
      <c r="Y459" s="105"/>
      <c r="Z459" s="105"/>
      <c r="AA459" s="105"/>
    </row>
    <row r="460" ht="12.75" customHeight="1">
      <c r="A460" s="134"/>
      <c r="B460" s="105"/>
      <c r="C460" s="135"/>
      <c r="D460" s="135"/>
      <c r="E460" s="136"/>
      <c r="F460" s="137"/>
      <c r="G460" s="138"/>
      <c r="H460" s="105"/>
      <c r="I460" s="105"/>
      <c r="J460" s="105"/>
      <c r="K460" s="139"/>
      <c r="L460" s="139"/>
      <c r="M460" s="105"/>
      <c r="N460" s="105"/>
      <c r="O460" s="105"/>
      <c r="P460" s="105"/>
      <c r="Q460" s="105"/>
      <c r="R460" s="105"/>
      <c r="S460" s="105"/>
      <c r="T460" s="105"/>
      <c r="U460" s="105"/>
      <c r="V460" s="105"/>
      <c r="W460" s="105"/>
      <c r="X460" s="105"/>
      <c r="Y460" s="105"/>
      <c r="Z460" s="105"/>
      <c r="AA460" s="105"/>
    </row>
    <row r="461" ht="12.75" customHeight="1">
      <c r="A461" s="134"/>
      <c r="B461" s="105"/>
      <c r="C461" s="135"/>
      <c r="D461" s="135"/>
      <c r="E461" s="136"/>
      <c r="F461" s="137"/>
      <c r="G461" s="138"/>
      <c r="H461" s="105"/>
      <c r="I461" s="105"/>
      <c r="J461" s="105"/>
      <c r="K461" s="139"/>
      <c r="L461" s="139"/>
      <c r="M461" s="105"/>
      <c r="N461" s="105"/>
      <c r="O461" s="105"/>
      <c r="P461" s="105"/>
      <c r="Q461" s="105"/>
      <c r="R461" s="105"/>
      <c r="S461" s="105"/>
      <c r="T461" s="105"/>
      <c r="U461" s="105"/>
      <c r="V461" s="105"/>
      <c r="W461" s="105"/>
      <c r="X461" s="105"/>
      <c r="Y461" s="105"/>
      <c r="Z461" s="105"/>
      <c r="AA461" s="105"/>
    </row>
    <row r="462" ht="12.75" customHeight="1">
      <c r="A462" s="134"/>
      <c r="B462" s="105"/>
      <c r="C462" s="135"/>
      <c r="D462" s="135"/>
      <c r="E462" s="136"/>
      <c r="F462" s="137"/>
      <c r="G462" s="138"/>
      <c r="H462" s="105"/>
      <c r="I462" s="105"/>
      <c r="J462" s="105"/>
      <c r="K462" s="139"/>
      <c r="L462" s="139"/>
      <c r="M462" s="105"/>
      <c r="N462" s="105"/>
      <c r="O462" s="105"/>
      <c r="P462" s="105"/>
      <c r="Q462" s="105"/>
      <c r="R462" s="105"/>
      <c r="S462" s="105"/>
      <c r="T462" s="105"/>
      <c r="U462" s="105"/>
      <c r="V462" s="105"/>
      <c r="W462" s="105"/>
      <c r="X462" s="105"/>
      <c r="Y462" s="105"/>
      <c r="Z462" s="105"/>
      <c r="AA462" s="105"/>
    </row>
    <row r="463" ht="12.75" customHeight="1">
      <c r="A463" s="134"/>
      <c r="B463" s="105"/>
      <c r="C463" s="135"/>
      <c r="D463" s="135"/>
      <c r="E463" s="136"/>
      <c r="F463" s="137"/>
      <c r="G463" s="138"/>
      <c r="H463" s="105"/>
      <c r="I463" s="105"/>
      <c r="J463" s="105"/>
      <c r="K463" s="139"/>
      <c r="L463" s="139"/>
      <c r="M463" s="105"/>
      <c r="N463" s="105"/>
      <c r="O463" s="105"/>
      <c r="P463" s="105"/>
      <c r="Q463" s="105"/>
      <c r="R463" s="105"/>
      <c r="S463" s="105"/>
      <c r="T463" s="105"/>
      <c r="U463" s="105"/>
      <c r="V463" s="105"/>
      <c r="W463" s="105"/>
      <c r="X463" s="105"/>
      <c r="Y463" s="105"/>
      <c r="Z463" s="105"/>
      <c r="AA463" s="105"/>
    </row>
    <row r="464" ht="12.75" customHeight="1">
      <c r="A464" s="134"/>
      <c r="B464" s="105"/>
      <c r="C464" s="135"/>
      <c r="D464" s="135"/>
      <c r="E464" s="136"/>
      <c r="F464" s="137"/>
      <c r="G464" s="138"/>
      <c r="H464" s="105"/>
      <c r="I464" s="105"/>
      <c r="J464" s="105"/>
      <c r="K464" s="139"/>
      <c r="L464" s="139"/>
      <c r="M464" s="105"/>
      <c r="N464" s="105"/>
      <c r="O464" s="105"/>
      <c r="P464" s="105"/>
      <c r="Q464" s="105"/>
      <c r="R464" s="105"/>
      <c r="S464" s="105"/>
      <c r="T464" s="105"/>
      <c r="U464" s="105"/>
      <c r="V464" s="105"/>
      <c r="W464" s="105"/>
      <c r="X464" s="105"/>
      <c r="Y464" s="105"/>
      <c r="Z464" s="105"/>
      <c r="AA464" s="105"/>
    </row>
    <row r="465" ht="12.75" customHeight="1">
      <c r="A465" s="134"/>
      <c r="B465" s="105"/>
      <c r="C465" s="135"/>
      <c r="D465" s="135"/>
      <c r="E465" s="136"/>
      <c r="F465" s="137"/>
      <c r="G465" s="138"/>
      <c r="H465" s="105"/>
      <c r="I465" s="105"/>
      <c r="J465" s="105"/>
      <c r="K465" s="139"/>
      <c r="L465" s="139"/>
      <c r="M465" s="105"/>
      <c r="N465" s="105"/>
      <c r="O465" s="105"/>
      <c r="P465" s="105"/>
      <c r="Q465" s="105"/>
      <c r="R465" s="105"/>
      <c r="S465" s="105"/>
      <c r="T465" s="105"/>
      <c r="U465" s="105"/>
      <c r="V465" s="105"/>
      <c r="W465" s="105"/>
      <c r="X465" s="105"/>
      <c r="Y465" s="105"/>
      <c r="Z465" s="105"/>
      <c r="AA465" s="105"/>
    </row>
    <row r="466" ht="12.75" customHeight="1">
      <c r="A466" s="134"/>
      <c r="B466" s="105"/>
      <c r="C466" s="135"/>
      <c r="D466" s="135"/>
      <c r="E466" s="136"/>
      <c r="F466" s="137"/>
      <c r="G466" s="138"/>
      <c r="H466" s="105"/>
      <c r="I466" s="105"/>
      <c r="J466" s="105"/>
      <c r="K466" s="139"/>
      <c r="L466" s="139"/>
      <c r="M466" s="105"/>
      <c r="N466" s="105"/>
      <c r="O466" s="105"/>
      <c r="P466" s="105"/>
      <c r="Q466" s="105"/>
      <c r="R466" s="105"/>
      <c r="S466" s="105"/>
      <c r="T466" s="105"/>
      <c r="U466" s="105"/>
      <c r="V466" s="105"/>
      <c r="W466" s="105"/>
      <c r="X466" s="105"/>
      <c r="Y466" s="105"/>
      <c r="Z466" s="105"/>
      <c r="AA466" s="105"/>
    </row>
    <row r="467" ht="12.75" customHeight="1">
      <c r="A467" s="134"/>
      <c r="B467" s="105"/>
      <c r="C467" s="135"/>
      <c r="D467" s="135"/>
      <c r="E467" s="136"/>
      <c r="F467" s="137"/>
      <c r="G467" s="138"/>
      <c r="H467" s="105"/>
      <c r="I467" s="105"/>
      <c r="J467" s="105"/>
      <c r="K467" s="139"/>
      <c r="L467" s="139"/>
      <c r="M467" s="105"/>
      <c r="N467" s="105"/>
      <c r="O467" s="105"/>
      <c r="P467" s="105"/>
      <c r="Q467" s="105"/>
      <c r="R467" s="105"/>
      <c r="S467" s="105"/>
      <c r="T467" s="105"/>
      <c r="U467" s="105"/>
      <c r="V467" s="105"/>
      <c r="W467" s="105"/>
      <c r="X467" s="105"/>
      <c r="Y467" s="105"/>
      <c r="Z467" s="105"/>
      <c r="AA467" s="105"/>
    </row>
    <row r="468" ht="12.75" customHeight="1">
      <c r="A468" s="134"/>
      <c r="B468" s="105"/>
      <c r="C468" s="135"/>
      <c r="D468" s="135"/>
      <c r="E468" s="136"/>
      <c r="F468" s="137"/>
      <c r="G468" s="138"/>
      <c r="H468" s="105"/>
      <c r="I468" s="105"/>
      <c r="J468" s="105"/>
      <c r="K468" s="139"/>
      <c r="L468" s="139"/>
      <c r="M468" s="105"/>
      <c r="N468" s="105"/>
      <c r="O468" s="105"/>
      <c r="P468" s="105"/>
      <c r="Q468" s="105"/>
      <c r="R468" s="105"/>
      <c r="S468" s="105"/>
      <c r="T468" s="105"/>
      <c r="U468" s="105"/>
      <c r="V468" s="105"/>
      <c r="W468" s="105"/>
      <c r="X468" s="105"/>
      <c r="Y468" s="105"/>
      <c r="Z468" s="105"/>
      <c r="AA468" s="105"/>
    </row>
    <row r="469" ht="12.75" customHeight="1">
      <c r="A469" s="134"/>
      <c r="B469" s="105"/>
      <c r="C469" s="135"/>
      <c r="D469" s="135"/>
      <c r="E469" s="136"/>
      <c r="F469" s="137"/>
      <c r="G469" s="138"/>
      <c r="H469" s="105"/>
      <c r="I469" s="105"/>
      <c r="J469" s="105"/>
      <c r="K469" s="139"/>
      <c r="L469" s="139"/>
      <c r="M469" s="105"/>
      <c r="N469" s="105"/>
      <c r="O469" s="105"/>
      <c r="P469" s="105"/>
      <c r="Q469" s="105"/>
      <c r="R469" s="105"/>
      <c r="S469" s="105"/>
      <c r="T469" s="105"/>
      <c r="U469" s="105"/>
      <c r="V469" s="105"/>
      <c r="W469" s="105"/>
      <c r="X469" s="105"/>
      <c r="Y469" s="105"/>
      <c r="Z469" s="105"/>
      <c r="AA469" s="105"/>
    </row>
    <row r="470" ht="12.75" customHeight="1">
      <c r="A470" s="134"/>
      <c r="B470" s="105"/>
      <c r="C470" s="135"/>
      <c r="D470" s="135"/>
      <c r="E470" s="136"/>
      <c r="F470" s="137"/>
      <c r="G470" s="138"/>
      <c r="H470" s="105"/>
      <c r="I470" s="105"/>
      <c r="J470" s="105"/>
      <c r="K470" s="139"/>
      <c r="L470" s="139"/>
      <c r="M470" s="105"/>
      <c r="N470" s="105"/>
      <c r="O470" s="105"/>
      <c r="P470" s="105"/>
      <c r="Q470" s="105"/>
      <c r="R470" s="105"/>
      <c r="S470" s="105"/>
      <c r="T470" s="105"/>
      <c r="U470" s="105"/>
      <c r="V470" s="105"/>
      <c r="W470" s="105"/>
      <c r="X470" s="105"/>
      <c r="Y470" s="105"/>
      <c r="Z470" s="105"/>
      <c r="AA470" s="105"/>
    </row>
    <row r="471" ht="12.75" customHeight="1">
      <c r="A471" s="134"/>
      <c r="B471" s="105"/>
      <c r="C471" s="135"/>
      <c r="D471" s="135"/>
      <c r="E471" s="136"/>
      <c r="F471" s="137"/>
      <c r="G471" s="138"/>
      <c r="H471" s="105"/>
      <c r="I471" s="105"/>
      <c r="J471" s="105"/>
      <c r="K471" s="139"/>
      <c r="L471" s="139"/>
      <c r="M471" s="105"/>
      <c r="N471" s="105"/>
      <c r="O471" s="105"/>
      <c r="P471" s="105"/>
      <c r="Q471" s="105"/>
      <c r="R471" s="105"/>
      <c r="S471" s="105"/>
      <c r="T471" s="105"/>
      <c r="U471" s="105"/>
      <c r="V471" s="105"/>
      <c r="W471" s="105"/>
      <c r="X471" s="105"/>
      <c r="Y471" s="105"/>
      <c r="Z471" s="105"/>
      <c r="AA471" s="105"/>
    </row>
    <row r="472" ht="12.75" customHeight="1">
      <c r="A472" s="134"/>
      <c r="B472" s="105"/>
      <c r="C472" s="135"/>
      <c r="D472" s="135"/>
      <c r="E472" s="136"/>
      <c r="F472" s="137"/>
      <c r="G472" s="138"/>
      <c r="H472" s="105"/>
      <c r="I472" s="105"/>
      <c r="J472" s="105"/>
      <c r="K472" s="139"/>
      <c r="L472" s="139"/>
      <c r="M472" s="105"/>
      <c r="N472" s="105"/>
      <c r="O472" s="105"/>
      <c r="P472" s="105"/>
      <c r="Q472" s="105"/>
      <c r="R472" s="105"/>
      <c r="S472" s="105"/>
      <c r="T472" s="105"/>
      <c r="U472" s="105"/>
      <c r="V472" s="105"/>
      <c r="W472" s="105"/>
      <c r="X472" s="105"/>
      <c r="Y472" s="105"/>
      <c r="Z472" s="105"/>
      <c r="AA472" s="105"/>
    </row>
    <row r="473" ht="12.75" customHeight="1">
      <c r="A473" s="134"/>
      <c r="B473" s="105"/>
      <c r="C473" s="135"/>
      <c r="D473" s="135"/>
      <c r="E473" s="136"/>
      <c r="F473" s="137"/>
      <c r="G473" s="138"/>
      <c r="H473" s="105"/>
      <c r="I473" s="105"/>
      <c r="J473" s="105"/>
      <c r="K473" s="139"/>
      <c r="L473" s="139"/>
      <c r="M473" s="105"/>
      <c r="N473" s="105"/>
      <c r="O473" s="105"/>
      <c r="P473" s="105"/>
      <c r="Q473" s="105"/>
      <c r="R473" s="105"/>
      <c r="S473" s="105"/>
      <c r="T473" s="105"/>
      <c r="U473" s="105"/>
      <c r="V473" s="105"/>
      <c r="W473" s="105"/>
      <c r="X473" s="105"/>
      <c r="Y473" s="105"/>
      <c r="Z473" s="105"/>
      <c r="AA473" s="105"/>
    </row>
    <row r="474" ht="12.75" customHeight="1">
      <c r="A474" s="134"/>
      <c r="B474" s="105"/>
      <c r="C474" s="135"/>
      <c r="D474" s="135"/>
      <c r="E474" s="136"/>
      <c r="F474" s="137"/>
      <c r="G474" s="138"/>
      <c r="H474" s="105"/>
      <c r="I474" s="105"/>
      <c r="J474" s="105"/>
      <c r="K474" s="139"/>
      <c r="L474" s="139"/>
      <c r="M474" s="105"/>
      <c r="N474" s="105"/>
      <c r="O474" s="105"/>
      <c r="P474" s="105"/>
      <c r="Q474" s="105"/>
      <c r="R474" s="105"/>
      <c r="S474" s="105"/>
      <c r="T474" s="105"/>
      <c r="U474" s="105"/>
      <c r="V474" s="105"/>
      <c r="W474" s="105"/>
      <c r="X474" s="105"/>
      <c r="Y474" s="105"/>
      <c r="Z474" s="105"/>
      <c r="AA474" s="105"/>
    </row>
    <row r="475" ht="12.75" customHeight="1">
      <c r="A475" s="134"/>
      <c r="B475" s="105"/>
      <c r="C475" s="135"/>
      <c r="D475" s="135"/>
      <c r="E475" s="136"/>
      <c r="F475" s="137"/>
      <c r="G475" s="138"/>
      <c r="H475" s="105"/>
      <c r="I475" s="105"/>
      <c r="J475" s="105"/>
      <c r="K475" s="139"/>
      <c r="L475" s="139"/>
      <c r="M475" s="105"/>
      <c r="N475" s="105"/>
      <c r="O475" s="105"/>
      <c r="P475" s="105"/>
      <c r="Q475" s="105"/>
      <c r="R475" s="105"/>
      <c r="S475" s="105"/>
      <c r="T475" s="105"/>
      <c r="U475" s="105"/>
      <c r="V475" s="105"/>
      <c r="W475" s="105"/>
      <c r="X475" s="105"/>
      <c r="Y475" s="105"/>
      <c r="Z475" s="105"/>
      <c r="AA475" s="105"/>
    </row>
    <row r="476" ht="12.75" customHeight="1">
      <c r="A476" s="134"/>
      <c r="B476" s="105"/>
      <c r="C476" s="135"/>
      <c r="D476" s="135"/>
      <c r="E476" s="136"/>
      <c r="F476" s="137"/>
      <c r="G476" s="138"/>
      <c r="H476" s="105"/>
      <c r="I476" s="105"/>
      <c r="J476" s="105"/>
      <c r="K476" s="139"/>
      <c r="L476" s="139"/>
      <c r="M476" s="105"/>
      <c r="N476" s="105"/>
      <c r="O476" s="105"/>
      <c r="P476" s="105"/>
      <c r="Q476" s="105"/>
      <c r="R476" s="105"/>
      <c r="S476" s="105"/>
      <c r="T476" s="105"/>
      <c r="U476" s="105"/>
      <c r="V476" s="105"/>
      <c r="W476" s="105"/>
      <c r="X476" s="105"/>
      <c r="Y476" s="105"/>
      <c r="Z476" s="105"/>
      <c r="AA476" s="105"/>
    </row>
    <row r="477" ht="12.75" customHeight="1">
      <c r="A477" s="134"/>
      <c r="B477" s="105"/>
      <c r="C477" s="135"/>
      <c r="D477" s="135"/>
      <c r="E477" s="136"/>
      <c r="F477" s="137"/>
      <c r="G477" s="138"/>
      <c r="H477" s="105"/>
      <c r="I477" s="105"/>
      <c r="J477" s="105"/>
      <c r="K477" s="139"/>
      <c r="L477" s="139"/>
      <c r="M477" s="105"/>
      <c r="N477" s="105"/>
      <c r="O477" s="105"/>
      <c r="P477" s="105"/>
      <c r="Q477" s="105"/>
      <c r="R477" s="105"/>
      <c r="S477" s="105"/>
      <c r="T477" s="105"/>
      <c r="U477" s="105"/>
      <c r="V477" s="105"/>
      <c r="W477" s="105"/>
      <c r="X477" s="105"/>
      <c r="Y477" s="105"/>
      <c r="Z477" s="105"/>
      <c r="AA477" s="105"/>
    </row>
    <row r="478" ht="12.75" customHeight="1">
      <c r="A478" s="134"/>
      <c r="B478" s="105"/>
      <c r="C478" s="135"/>
      <c r="D478" s="135"/>
      <c r="E478" s="136"/>
      <c r="F478" s="137"/>
      <c r="G478" s="138"/>
      <c r="H478" s="105"/>
      <c r="I478" s="105"/>
      <c r="J478" s="105"/>
      <c r="K478" s="139"/>
      <c r="L478" s="139"/>
      <c r="M478" s="105"/>
      <c r="N478" s="105"/>
      <c r="O478" s="105"/>
      <c r="P478" s="105"/>
      <c r="Q478" s="105"/>
      <c r="R478" s="105"/>
      <c r="S478" s="105"/>
      <c r="T478" s="105"/>
      <c r="U478" s="105"/>
      <c r="V478" s="105"/>
      <c r="W478" s="105"/>
      <c r="X478" s="105"/>
      <c r="Y478" s="105"/>
      <c r="Z478" s="105"/>
      <c r="AA478" s="105"/>
    </row>
    <row r="479" ht="12.75" customHeight="1">
      <c r="A479" s="134"/>
      <c r="B479" s="105"/>
      <c r="C479" s="135"/>
      <c r="D479" s="135"/>
      <c r="E479" s="136"/>
      <c r="F479" s="137"/>
      <c r="G479" s="138"/>
      <c r="H479" s="105"/>
      <c r="I479" s="105"/>
      <c r="J479" s="105"/>
      <c r="K479" s="139"/>
      <c r="L479" s="139"/>
      <c r="M479" s="105"/>
      <c r="N479" s="105"/>
      <c r="O479" s="105"/>
      <c r="P479" s="105"/>
      <c r="Q479" s="105"/>
      <c r="R479" s="105"/>
      <c r="S479" s="105"/>
      <c r="T479" s="105"/>
      <c r="U479" s="105"/>
      <c r="V479" s="105"/>
      <c r="W479" s="105"/>
      <c r="X479" s="105"/>
      <c r="Y479" s="105"/>
      <c r="Z479" s="105"/>
      <c r="AA479" s="105"/>
    </row>
    <row r="480" ht="12.75" customHeight="1">
      <c r="A480" s="134"/>
      <c r="B480" s="105"/>
      <c r="C480" s="135"/>
      <c r="D480" s="135"/>
      <c r="E480" s="136"/>
      <c r="F480" s="137"/>
      <c r="G480" s="138"/>
      <c r="H480" s="105"/>
      <c r="I480" s="105"/>
      <c r="J480" s="105"/>
      <c r="K480" s="139"/>
      <c r="L480" s="139"/>
      <c r="M480" s="105"/>
      <c r="N480" s="105"/>
      <c r="O480" s="105"/>
      <c r="P480" s="105"/>
      <c r="Q480" s="105"/>
      <c r="R480" s="105"/>
      <c r="S480" s="105"/>
      <c r="T480" s="105"/>
      <c r="U480" s="105"/>
      <c r="V480" s="105"/>
      <c r="W480" s="105"/>
      <c r="X480" s="105"/>
      <c r="Y480" s="105"/>
      <c r="Z480" s="105"/>
      <c r="AA480" s="105"/>
    </row>
    <row r="481" ht="12.75" customHeight="1">
      <c r="A481" s="134"/>
      <c r="B481" s="105"/>
      <c r="C481" s="135"/>
      <c r="D481" s="135"/>
      <c r="E481" s="136"/>
      <c r="F481" s="137"/>
      <c r="G481" s="138"/>
      <c r="H481" s="105"/>
      <c r="I481" s="105"/>
      <c r="J481" s="105"/>
      <c r="K481" s="139"/>
      <c r="L481" s="139"/>
      <c r="M481" s="105"/>
      <c r="N481" s="105"/>
      <c r="O481" s="105"/>
      <c r="P481" s="105"/>
      <c r="Q481" s="105"/>
      <c r="R481" s="105"/>
      <c r="S481" s="105"/>
      <c r="T481" s="105"/>
      <c r="U481" s="105"/>
      <c r="V481" s="105"/>
      <c r="W481" s="105"/>
      <c r="X481" s="105"/>
      <c r="Y481" s="105"/>
      <c r="Z481" s="105"/>
      <c r="AA481" s="105"/>
    </row>
    <row r="482" ht="12.75" customHeight="1">
      <c r="A482" s="134"/>
      <c r="B482" s="105"/>
      <c r="C482" s="135"/>
      <c r="D482" s="135"/>
      <c r="E482" s="136"/>
      <c r="F482" s="137"/>
      <c r="G482" s="138"/>
      <c r="H482" s="105"/>
      <c r="I482" s="105"/>
      <c r="J482" s="105"/>
      <c r="K482" s="139"/>
      <c r="L482" s="139"/>
      <c r="M482" s="105"/>
      <c r="N482" s="105"/>
      <c r="O482" s="105"/>
      <c r="P482" s="105"/>
      <c r="Q482" s="105"/>
      <c r="R482" s="105"/>
      <c r="S482" s="105"/>
      <c r="T482" s="105"/>
      <c r="U482" s="105"/>
      <c r="V482" s="105"/>
      <c r="W482" s="105"/>
      <c r="X482" s="105"/>
      <c r="Y482" s="105"/>
      <c r="Z482" s="105"/>
      <c r="AA482" s="105"/>
    </row>
    <row r="483" ht="12.75" customHeight="1">
      <c r="A483" s="134"/>
      <c r="B483" s="105"/>
      <c r="C483" s="135"/>
      <c r="D483" s="135"/>
      <c r="E483" s="136"/>
      <c r="F483" s="137"/>
      <c r="G483" s="138"/>
      <c r="H483" s="105"/>
      <c r="I483" s="105"/>
      <c r="J483" s="105"/>
      <c r="K483" s="139"/>
      <c r="L483" s="139"/>
      <c r="M483" s="105"/>
      <c r="N483" s="105"/>
      <c r="O483" s="105"/>
      <c r="P483" s="105"/>
      <c r="Q483" s="105"/>
      <c r="R483" s="105"/>
      <c r="S483" s="105"/>
      <c r="T483" s="105"/>
      <c r="U483" s="105"/>
      <c r="V483" s="105"/>
      <c r="W483" s="105"/>
      <c r="X483" s="105"/>
      <c r="Y483" s="105"/>
      <c r="Z483" s="105"/>
      <c r="AA483" s="105"/>
    </row>
    <row r="484" ht="12.75" customHeight="1">
      <c r="A484" s="134"/>
      <c r="B484" s="105"/>
      <c r="C484" s="135"/>
      <c r="D484" s="135"/>
      <c r="E484" s="136"/>
      <c r="F484" s="137"/>
      <c r="G484" s="138"/>
      <c r="H484" s="105"/>
      <c r="I484" s="105"/>
      <c r="J484" s="105"/>
      <c r="K484" s="139"/>
      <c r="L484" s="139"/>
      <c r="M484" s="105"/>
      <c r="N484" s="105"/>
      <c r="O484" s="105"/>
      <c r="P484" s="105"/>
      <c r="Q484" s="105"/>
      <c r="R484" s="105"/>
      <c r="S484" s="105"/>
      <c r="T484" s="105"/>
      <c r="U484" s="105"/>
      <c r="V484" s="105"/>
      <c r="W484" s="105"/>
      <c r="X484" s="105"/>
      <c r="Y484" s="105"/>
      <c r="Z484" s="105"/>
      <c r="AA484" s="105"/>
    </row>
    <row r="485" ht="12.75" customHeight="1">
      <c r="A485" s="134"/>
      <c r="B485" s="105"/>
      <c r="C485" s="135"/>
      <c r="D485" s="135"/>
      <c r="E485" s="136"/>
      <c r="F485" s="137"/>
      <c r="G485" s="138"/>
      <c r="H485" s="105"/>
      <c r="I485" s="105"/>
      <c r="J485" s="105"/>
      <c r="K485" s="139"/>
      <c r="L485" s="139"/>
      <c r="M485" s="105"/>
      <c r="N485" s="105"/>
      <c r="O485" s="105"/>
      <c r="P485" s="105"/>
      <c r="Q485" s="105"/>
      <c r="R485" s="105"/>
      <c r="S485" s="105"/>
      <c r="T485" s="105"/>
      <c r="U485" s="105"/>
      <c r="V485" s="105"/>
      <c r="W485" s="105"/>
      <c r="X485" s="105"/>
      <c r="Y485" s="105"/>
      <c r="Z485" s="105"/>
      <c r="AA485" s="105"/>
    </row>
    <row r="486" ht="12.75" customHeight="1">
      <c r="A486" s="134"/>
      <c r="B486" s="105"/>
      <c r="C486" s="135"/>
      <c r="D486" s="135"/>
      <c r="E486" s="136"/>
      <c r="F486" s="137"/>
      <c r="G486" s="138"/>
      <c r="H486" s="105"/>
      <c r="I486" s="105"/>
      <c r="J486" s="105"/>
      <c r="K486" s="139"/>
      <c r="L486" s="139"/>
      <c r="M486" s="105"/>
      <c r="N486" s="105"/>
      <c r="O486" s="105"/>
      <c r="P486" s="105"/>
      <c r="Q486" s="105"/>
      <c r="R486" s="105"/>
      <c r="S486" s="105"/>
      <c r="T486" s="105"/>
      <c r="U486" s="105"/>
      <c r="V486" s="105"/>
      <c r="W486" s="105"/>
      <c r="X486" s="105"/>
      <c r="Y486" s="105"/>
      <c r="Z486" s="105"/>
      <c r="AA486" s="105"/>
    </row>
    <row r="487" ht="12.75" customHeight="1">
      <c r="A487" s="134"/>
      <c r="B487" s="105"/>
      <c r="C487" s="135"/>
      <c r="D487" s="135"/>
      <c r="E487" s="136"/>
      <c r="F487" s="137"/>
      <c r="G487" s="138"/>
      <c r="H487" s="105"/>
      <c r="I487" s="105"/>
      <c r="J487" s="105"/>
      <c r="K487" s="139"/>
      <c r="L487" s="139"/>
      <c r="M487" s="105"/>
      <c r="N487" s="105"/>
      <c r="O487" s="105"/>
      <c r="P487" s="105"/>
      <c r="Q487" s="105"/>
      <c r="R487" s="105"/>
      <c r="S487" s="105"/>
      <c r="T487" s="105"/>
      <c r="U487" s="105"/>
      <c r="V487" s="105"/>
      <c r="W487" s="105"/>
      <c r="X487" s="105"/>
      <c r="Y487" s="105"/>
      <c r="Z487" s="105"/>
      <c r="AA487" s="105"/>
    </row>
    <row r="488" ht="12.75" customHeight="1">
      <c r="A488" s="134"/>
      <c r="B488" s="105"/>
      <c r="C488" s="135"/>
      <c r="D488" s="135"/>
      <c r="E488" s="136"/>
      <c r="F488" s="137"/>
      <c r="G488" s="138"/>
      <c r="H488" s="105"/>
      <c r="I488" s="105"/>
      <c r="J488" s="105"/>
      <c r="K488" s="139"/>
      <c r="L488" s="139"/>
      <c r="M488" s="105"/>
      <c r="N488" s="105"/>
      <c r="O488" s="105"/>
      <c r="P488" s="105"/>
      <c r="Q488" s="105"/>
      <c r="R488" s="105"/>
      <c r="S488" s="105"/>
      <c r="T488" s="105"/>
      <c r="U488" s="105"/>
      <c r="V488" s="105"/>
      <c r="W488" s="105"/>
      <c r="X488" s="105"/>
      <c r="Y488" s="105"/>
      <c r="Z488" s="105"/>
      <c r="AA488" s="105"/>
    </row>
    <row r="489" ht="12.75" customHeight="1">
      <c r="A489" s="134"/>
      <c r="B489" s="105"/>
      <c r="C489" s="135"/>
      <c r="D489" s="135"/>
      <c r="E489" s="136"/>
      <c r="F489" s="137"/>
      <c r="G489" s="138"/>
      <c r="H489" s="105"/>
      <c r="I489" s="105"/>
      <c r="J489" s="105"/>
      <c r="K489" s="139"/>
      <c r="L489" s="139"/>
      <c r="M489" s="105"/>
      <c r="N489" s="105"/>
      <c r="O489" s="105"/>
      <c r="P489" s="105"/>
      <c r="Q489" s="105"/>
      <c r="R489" s="105"/>
      <c r="S489" s="105"/>
      <c r="T489" s="105"/>
      <c r="U489" s="105"/>
      <c r="V489" s="105"/>
      <c r="W489" s="105"/>
      <c r="X489" s="105"/>
      <c r="Y489" s="105"/>
      <c r="Z489" s="105"/>
      <c r="AA489" s="105"/>
    </row>
    <row r="490" ht="12.75" customHeight="1">
      <c r="A490" s="134"/>
      <c r="B490" s="105"/>
      <c r="C490" s="135"/>
      <c r="D490" s="135"/>
      <c r="E490" s="136"/>
      <c r="F490" s="137"/>
      <c r="G490" s="138"/>
      <c r="H490" s="105"/>
      <c r="I490" s="105"/>
      <c r="J490" s="105"/>
      <c r="K490" s="139"/>
      <c r="L490" s="139"/>
      <c r="M490" s="105"/>
      <c r="N490" s="105"/>
      <c r="O490" s="105"/>
      <c r="P490" s="105"/>
      <c r="Q490" s="105"/>
      <c r="R490" s="105"/>
      <c r="S490" s="105"/>
      <c r="T490" s="105"/>
      <c r="U490" s="105"/>
      <c r="V490" s="105"/>
      <c r="W490" s="105"/>
      <c r="X490" s="105"/>
      <c r="Y490" s="105"/>
      <c r="Z490" s="105"/>
      <c r="AA490" s="105"/>
    </row>
    <row r="491" ht="12.75" customHeight="1">
      <c r="A491" s="134"/>
      <c r="B491" s="105"/>
      <c r="C491" s="135"/>
      <c r="D491" s="135"/>
      <c r="E491" s="136"/>
      <c r="F491" s="137"/>
      <c r="G491" s="138"/>
      <c r="H491" s="105"/>
      <c r="I491" s="105"/>
      <c r="J491" s="105"/>
      <c r="K491" s="139"/>
      <c r="L491" s="139"/>
      <c r="M491" s="105"/>
      <c r="N491" s="105"/>
      <c r="O491" s="105"/>
      <c r="P491" s="105"/>
      <c r="Q491" s="105"/>
      <c r="R491" s="105"/>
      <c r="S491" s="105"/>
      <c r="T491" s="105"/>
      <c r="U491" s="105"/>
      <c r="V491" s="105"/>
      <c r="W491" s="105"/>
      <c r="X491" s="105"/>
      <c r="Y491" s="105"/>
      <c r="Z491" s="105"/>
      <c r="AA491" s="105"/>
    </row>
    <row r="492" ht="12.75" customHeight="1">
      <c r="A492" s="134"/>
      <c r="B492" s="105"/>
      <c r="C492" s="135"/>
      <c r="D492" s="135"/>
      <c r="E492" s="136"/>
      <c r="F492" s="137"/>
      <c r="G492" s="138"/>
      <c r="H492" s="105"/>
      <c r="I492" s="105"/>
      <c r="J492" s="105"/>
      <c r="K492" s="139"/>
      <c r="L492" s="139"/>
      <c r="M492" s="105"/>
      <c r="N492" s="105"/>
      <c r="O492" s="105"/>
      <c r="P492" s="105"/>
      <c r="Q492" s="105"/>
      <c r="R492" s="105"/>
      <c r="S492" s="105"/>
      <c r="T492" s="105"/>
      <c r="U492" s="105"/>
      <c r="V492" s="105"/>
      <c r="W492" s="105"/>
      <c r="X492" s="105"/>
      <c r="Y492" s="105"/>
      <c r="Z492" s="105"/>
      <c r="AA492" s="105"/>
    </row>
    <row r="493" ht="12.75" customHeight="1">
      <c r="A493" s="134"/>
      <c r="B493" s="105"/>
      <c r="C493" s="135"/>
      <c r="D493" s="135"/>
      <c r="E493" s="136"/>
      <c r="F493" s="137"/>
      <c r="G493" s="138"/>
      <c r="H493" s="105"/>
      <c r="I493" s="105"/>
      <c r="J493" s="105"/>
      <c r="K493" s="139"/>
      <c r="L493" s="139"/>
      <c r="M493" s="105"/>
      <c r="N493" s="105"/>
      <c r="O493" s="105"/>
      <c r="P493" s="105"/>
      <c r="Q493" s="105"/>
      <c r="R493" s="105"/>
      <c r="S493" s="105"/>
      <c r="T493" s="105"/>
      <c r="U493" s="105"/>
      <c r="V493" s="105"/>
      <c r="W493" s="105"/>
      <c r="X493" s="105"/>
      <c r="Y493" s="105"/>
      <c r="Z493" s="105"/>
      <c r="AA493" s="105"/>
    </row>
    <row r="494" ht="12.75" customHeight="1">
      <c r="A494" s="134"/>
      <c r="B494" s="105"/>
      <c r="C494" s="135"/>
      <c r="D494" s="135"/>
      <c r="E494" s="136"/>
      <c r="F494" s="137"/>
      <c r="G494" s="138"/>
      <c r="H494" s="105"/>
      <c r="I494" s="105"/>
      <c r="J494" s="105"/>
      <c r="K494" s="139"/>
      <c r="L494" s="139"/>
      <c r="M494" s="105"/>
      <c r="N494" s="105"/>
      <c r="O494" s="105"/>
      <c r="P494" s="105"/>
      <c r="Q494" s="105"/>
      <c r="R494" s="105"/>
      <c r="S494" s="105"/>
      <c r="T494" s="105"/>
      <c r="U494" s="105"/>
      <c r="V494" s="105"/>
      <c r="W494" s="105"/>
      <c r="X494" s="105"/>
      <c r="Y494" s="105"/>
      <c r="Z494" s="105"/>
      <c r="AA494" s="105"/>
    </row>
    <row r="495" ht="12.75" customHeight="1">
      <c r="A495" s="134"/>
      <c r="B495" s="105"/>
      <c r="C495" s="135"/>
      <c r="D495" s="135"/>
      <c r="E495" s="136"/>
      <c r="F495" s="137"/>
      <c r="G495" s="138"/>
      <c r="H495" s="105"/>
      <c r="I495" s="105"/>
      <c r="J495" s="105"/>
      <c r="K495" s="139"/>
      <c r="L495" s="139"/>
      <c r="M495" s="105"/>
      <c r="N495" s="105"/>
      <c r="O495" s="105"/>
      <c r="P495" s="105"/>
      <c r="Q495" s="105"/>
      <c r="R495" s="105"/>
      <c r="S495" s="105"/>
      <c r="T495" s="105"/>
      <c r="U495" s="105"/>
      <c r="V495" s="105"/>
      <c r="W495" s="105"/>
      <c r="X495" s="105"/>
      <c r="Y495" s="105"/>
      <c r="Z495" s="105"/>
      <c r="AA495" s="105"/>
    </row>
    <row r="496" ht="12.75" customHeight="1">
      <c r="A496" s="134"/>
      <c r="B496" s="105"/>
      <c r="C496" s="135"/>
      <c r="D496" s="135"/>
      <c r="E496" s="136"/>
      <c r="F496" s="137"/>
      <c r="G496" s="138"/>
      <c r="H496" s="105"/>
      <c r="I496" s="105"/>
      <c r="J496" s="105"/>
      <c r="K496" s="139"/>
      <c r="L496" s="139"/>
      <c r="M496" s="105"/>
      <c r="N496" s="105"/>
      <c r="O496" s="105"/>
      <c r="P496" s="105"/>
      <c r="Q496" s="105"/>
      <c r="R496" s="105"/>
      <c r="S496" s="105"/>
      <c r="T496" s="105"/>
      <c r="U496" s="105"/>
      <c r="V496" s="105"/>
      <c r="W496" s="105"/>
      <c r="X496" s="105"/>
      <c r="Y496" s="105"/>
      <c r="Z496" s="105"/>
      <c r="AA496" s="105"/>
    </row>
    <row r="497" ht="12.75" customHeight="1">
      <c r="A497" s="134"/>
      <c r="B497" s="105"/>
      <c r="C497" s="135"/>
      <c r="D497" s="135"/>
      <c r="E497" s="136"/>
      <c r="F497" s="137"/>
      <c r="G497" s="138"/>
      <c r="H497" s="105"/>
      <c r="I497" s="105"/>
      <c r="J497" s="105"/>
      <c r="K497" s="139"/>
      <c r="L497" s="139"/>
      <c r="M497" s="105"/>
      <c r="N497" s="105"/>
      <c r="O497" s="105"/>
      <c r="P497" s="105"/>
      <c r="Q497" s="105"/>
      <c r="R497" s="105"/>
      <c r="S497" s="105"/>
      <c r="T497" s="105"/>
      <c r="U497" s="105"/>
      <c r="V497" s="105"/>
      <c r="W497" s="105"/>
      <c r="X497" s="105"/>
      <c r="Y497" s="105"/>
      <c r="Z497" s="105"/>
      <c r="AA497" s="105"/>
    </row>
    <row r="498" ht="12.75" customHeight="1">
      <c r="A498" s="134"/>
      <c r="B498" s="105"/>
      <c r="C498" s="135"/>
      <c r="D498" s="135"/>
      <c r="E498" s="136"/>
      <c r="F498" s="137"/>
      <c r="G498" s="138"/>
      <c r="H498" s="105"/>
      <c r="I498" s="105"/>
      <c r="J498" s="105"/>
      <c r="K498" s="139"/>
      <c r="L498" s="139"/>
      <c r="M498" s="105"/>
      <c r="N498" s="105"/>
      <c r="O498" s="105"/>
      <c r="P498" s="105"/>
      <c r="Q498" s="105"/>
      <c r="R498" s="105"/>
      <c r="S498" s="105"/>
      <c r="T498" s="105"/>
      <c r="U498" s="105"/>
      <c r="V498" s="105"/>
      <c r="W498" s="105"/>
      <c r="X498" s="105"/>
      <c r="Y498" s="105"/>
      <c r="Z498" s="105"/>
      <c r="AA498" s="105"/>
    </row>
    <row r="499" ht="12.75" customHeight="1">
      <c r="A499" s="134"/>
      <c r="B499" s="105"/>
      <c r="C499" s="135"/>
      <c r="D499" s="135"/>
      <c r="E499" s="136"/>
      <c r="F499" s="137"/>
      <c r="G499" s="138"/>
      <c r="H499" s="105"/>
      <c r="I499" s="105"/>
      <c r="J499" s="105"/>
      <c r="K499" s="139"/>
      <c r="L499" s="139"/>
      <c r="M499" s="105"/>
      <c r="N499" s="105"/>
      <c r="O499" s="105"/>
      <c r="P499" s="105"/>
      <c r="Q499" s="105"/>
      <c r="R499" s="105"/>
      <c r="S499" s="105"/>
      <c r="T499" s="105"/>
      <c r="U499" s="105"/>
      <c r="V499" s="105"/>
      <c r="W499" s="105"/>
      <c r="X499" s="105"/>
      <c r="Y499" s="105"/>
      <c r="Z499" s="105"/>
      <c r="AA499" s="105"/>
    </row>
    <row r="500" ht="12.75" customHeight="1">
      <c r="A500" s="134"/>
      <c r="B500" s="105"/>
      <c r="C500" s="135"/>
      <c r="D500" s="135"/>
      <c r="E500" s="136"/>
      <c r="F500" s="137"/>
      <c r="G500" s="138"/>
      <c r="H500" s="105"/>
      <c r="I500" s="105"/>
      <c r="J500" s="105"/>
      <c r="K500" s="139"/>
      <c r="L500" s="139"/>
      <c r="M500" s="105"/>
      <c r="N500" s="105"/>
      <c r="O500" s="105"/>
      <c r="P500" s="105"/>
      <c r="Q500" s="105"/>
      <c r="R500" s="105"/>
      <c r="S500" s="105"/>
      <c r="T500" s="105"/>
      <c r="U500" s="105"/>
      <c r="V500" s="105"/>
      <c r="W500" s="105"/>
      <c r="X500" s="105"/>
      <c r="Y500" s="105"/>
      <c r="Z500" s="105"/>
      <c r="AA500" s="105"/>
    </row>
    <row r="501" ht="12.75" customHeight="1">
      <c r="A501" s="134"/>
      <c r="B501" s="105"/>
      <c r="C501" s="135"/>
      <c r="D501" s="135"/>
      <c r="E501" s="136"/>
      <c r="F501" s="137"/>
      <c r="G501" s="138"/>
      <c r="H501" s="105"/>
      <c r="I501" s="105"/>
      <c r="J501" s="105"/>
      <c r="K501" s="139"/>
      <c r="L501" s="139"/>
      <c r="M501" s="105"/>
      <c r="N501" s="105"/>
      <c r="O501" s="105"/>
      <c r="P501" s="105"/>
      <c r="Q501" s="105"/>
      <c r="R501" s="105"/>
      <c r="S501" s="105"/>
      <c r="T501" s="105"/>
      <c r="U501" s="105"/>
      <c r="V501" s="105"/>
      <c r="W501" s="105"/>
      <c r="X501" s="105"/>
      <c r="Y501" s="105"/>
      <c r="Z501" s="105"/>
      <c r="AA501" s="105"/>
    </row>
    <row r="502" ht="12.75" customHeight="1">
      <c r="A502" s="134"/>
      <c r="B502" s="105"/>
      <c r="C502" s="135"/>
      <c r="D502" s="135"/>
      <c r="E502" s="136"/>
      <c r="F502" s="137"/>
      <c r="G502" s="138"/>
      <c r="H502" s="105"/>
      <c r="I502" s="105"/>
      <c r="J502" s="105"/>
      <c r="K502" s="139"/>
      <c r="L502" s="139"/>
      <c r="M502" s="105"/>
      <c r="N502" s="105"/>
      <c r="O502" s="105"/>
      <c r="P502" s="105"/>
      <c r="Q502" s="105"/>
      <c r="R502" s="105"/>
      <c r="S502" s="105"/>
      <c r="T502" s="105"/>
      <c r="U502" s="105"/>
      <c r="V502" s="105"/>
      <c r="W502" s="105"/>
      <c r="X502" s="105"/>
      <c r="Y502" s="105"/>
      <c r="Z502" s="105"/>
      <c r="AA502" s="105"/>
    </row>
    <row r="503" ht="12.75" customHeight="1">
      <c r="A503" s="134"/>
      <c r="B503" s="105"/>
      <c r="C503" s="135"/>
      <c r="D503" s="135"/>
      <c r="E503" s="136"/>
      <c r="F503" s="137"/>
      <c r="G503" s="138"/>
      <c r="H503" s="105"/>
      <c r="I503" s="105"/>
      <c r="J503" s="105"/>
      <c r="K503" s="139"/>
      <c r="L503" s="139"/>
      <c r="M503" s="105"/>
      <c r="N503" s="105"/>
      <c r="O503" s="105"/>
      <c r="P503" s="105"/>
      <c r="Q503" s="105"/>
      <c r="R503" s="105"/>
      <c r="S503" s="105"/>
      <c r="T503" s="105"/>
      <c r="U503" s="105"/>
      <c r="V503" s="105"/>
      <c r="W503" s="105"/>
      <c r="X503" s="105"/>
      <c r="Y503" s="105"/>
      <c r="Z503" s="105"/>
      <c r="AA503" s="105"/>
    </row>
    <row r="504" ht="12.75" customHeight="1">
      <c r="A504" s="134"/>
      <c r="B504" s="105"/>
      <c r="C504" s="135"/>
      <c r="D504" s="135"/>
      <c r="E504" s="136"/>
      <c r="F504" s="137"/>
      <c r="G504" s="138"/>
      <c r="H504" s="105"/>
      <c r="I504" s="105"/>
      <c r="J504" s="105"/>
      <c r="K504" s="139"/>
      <c r="L504" s="139"/>
      <c r="M504" s="105"/>
      <c r="N504" s="105"/>
      <c r="O504" s="105"/>
      <c r="P504" s="105"/>
      <c r="Q504" s="105"/>
      <c r="R504" s="105"/>
      <c r="S504" s="105"/>
      <c r="T504" s="105"/>
      <c r="U504" s="105"/>
      <c r="V504" s="105"/>
      <c r="W504" s="105"/>
      <c r="X504" s="105"/>
      <c r="Y504" s="105"/>
      <c r="Z504" s="105"/>
      <c r="AA504" s="105"/>
    </row>
    <row r="505" ht="12.75" customHeight="1">
      <c r="A505" s="134"/>
      <c r="B505" s="105"/>
      <c r="C505" s="135"/>
      <c r="D505" s="135"/>
      <c r="E505" s="136"/>
      <c r="F505" s="137"/>
      <c r="G505" s="138"/>
      <c r="H505" s="105"/>
      <c r="I505" s="105"/>
      <c r="J505" s="105"/>
      <c r="K505" s="139"/>
      <c r="L505" s="139"/>
      <c r="M505" s="105"/>
      <c r="N505" s="105"/>
      <c r="O505" s="105"/>
      <c r="P505" s="105"/>
      <c r="Q505" s="105"/>
      <c r="R505" s="105"/>
      <c r="S505" s="105"/>
      <c r="T505" s="105"/>
      <c r="U505" s="105"/>
      <c r="V505" s="105"/>
      <c r="W505" s="105"/>
      <c r="X505" s="105"/>
      <c r="Y505" s="105"/>
      <c r="Z505" s="105"/>
      <c r="AA505" s="105"/>
    </row>
    <row r="506" ht="12.75" customHeight="1">
      <c r="A506" s="134"/>
      <c r="B506" s="105"/>
      <c r="C506" s="135"/>
      <c r="D506" s="135"/>
      <c r="E506" s="136"/>
      <c r="F506" s="137"/>
      <c r="G506" s="138"/>
      <c r="H506" s="105"/>
      <c r="I506" s="105"/>
      <c r="J506" s="105"/>
      <c r="K506" s="139"/>
      <c r="L506" s="139"/>
      <c r="M506" s="105"/>
      <c r="N506" s="105"/>
      <c r="O506" s="105"/>
      <c r="P506" s="105"/>
      <c r="Q506" s="105"/>
      <c r="R506" s="105"/>
      <c r="S506" s="105"/>
      <c r="T506" s="105"/>
      <c r="U506" s="105"/>
      <c r="V506" s="105"/>
      <c r="W506" s="105"/>
      <c r="X506" s="105"/>
      <c r="Y506" s="105"/>
      <c r="Z506" s="105"/>
      <c r="AA506" s="105"/>
    </row>
    <row r="507" ht="12.75" customHeight="1">
      <c r="A507" s="134"/>
      <c r="B507" s="105"/>
      <c r="C507" s="135"/>
      <c r="D507" s="135"/>
      <c r="E507" s="136"/>
      <c r="F507" s="137"/>
      <c r="G507" s="138"/>
      <c r="H507" s="105"/>
      <c r="I507" s="105"/>
      <c r="J507" s="105"/>
      <c r="K507" s="139"/>
      <c r="L507" s="139"/>
      <c r="M507" s="105"/>
      <c r="N507" s="105"/>
      <c r="O507" s="105"/>
      <c r="P507" s="105"/>
      <c r="Q507" s="105"/>
      <c r="R507" s="105"/>
      <c r="S507" s="105"/>
      <c r="T507" s="105"/>
      <c r="U507" s="105"/>
      <c r="V507" s="105"/>
      <c r="W507" s="105"/>
      <c r="X507" s="105"/>
      <c r="Y507" s="105"/>
      <c r="Z507" s="105"/>
      <c r="AA507" s="105"/>
    </row>
    <row r="508" ht="12.75" customHeight="1">
      <c r="A508" s="134"/>
      <c r="B508" s="105"/>
      <c r="C508" s="135"/>
      <c r="D508" s="135"/>
      <c r="E508" s="136"/>
      <c r="F508" s="137"/>
      <c r="G508" s="138"/>
      <c r="H508" s="105"/>
      <c r="I508" s="105"/>
      <c r="J508" s="105"/>
      <c r="K508" s="139"/>
      <c r="L508" s="139"/>
      <c r="M508" s="105"/>
      <c r="N508" s="105"/>
      <c r="O508" s="105"/>
      <c r="P508" s="105"/>
      <c r="Q508" s="105"/>
      <c r="R508" s="105"/>
      <c r="S508" s="105"/>
      <c r="T508" s="105"/>
      <c r="U508" s="105"/>
      <c r="V508" s="105"/>
      <c r="W508" s="105"/>
      <c r="X508" s="105"/>
      <c r="Y508" s="105"/>
      <c r="Z508" s="105"/>
      <c r="AA508" s="105"/>
    </row>
    <row r="509" ht="12.75" customHeight="1">
      <c r="A509" s="134"/>
      <c r="B509" s="105"/>
      <c r="C509" s="135"/>
      <c r="D509" s="135"/>
      <c r="E509" s="136"/>
      <c r="F509" s="137"/>
      <c r="G509" s="138"/>
      <c r="H509" s="105"/>
      <c r="I509" s="105"/>
      <c r="J509" s="105"/>
      <c r="K509" s="139"/>
      <c r="L509" s="139"/>
      <c r="M509" s="105"/>
      <c r="N509" s="105"/>
      <c r="O509" s="105"/>
      <c r="P509" s="105"/>
      <c r="Q509" s="105"/>
      <c r="R509" s="105"/>
      <c r="S509" s="105"/>
      <c r="T509" s="105"/>
      <c r="U509" s="105"/>
      <c r="V509" s="105"/>
      <c r="W509" s="105"/>
      <c r="X509" s="105"/>
      <c r="Y509" s="105"/>
      <c r="Z509" s="105"/>
      <c r="AA509" s="105"/>
    </row>
    <row r="510" ht="12.75" customHeight="1">
      <c r="A510" s="134"/>
      <c r="B510" s="105"/>
      <c r="C510" s="135"/>
      <c r="D510" s="135"/>
      <c r="E510" s="136"/>
      <c r="F510" s="137"/>
      <c r="G510" s="138"/>
      <c r="H510" s="105"/>
      <c r="I510" s="105"/>
      <c r="J510" s="105"/>
      <c r="K510" s="139"/>
      <c r="L510" s="139"/>
      <c r="M510" s="105"/>
      <c r="N510" s="105"/>
      <c r="O510" s="105"/>
      <c r="P510" s="105"/>
      <c r="Q510" s="105"/>
      <c r="R510" s="105"/>
      <c r="S510" s="105"/>
      <c r="T510" s="105"/>
      <c r="U510" s="105"/>
      <c r="V510" s="105"/>
      <c r="W510" s="105"/>
      <c r="X510" s="105"/>
      <c r="Y510" s="105"/>
      <c r="Z510" s="105"/>
      <c r="AA510" s="105"/>
    </row>
    <row r="511" ht="12.75" customHeight="1">
      <c r="A511" s="134"/>
      <c r="B511" s="105"/>
      <c r="C511" s="135"/>
      <c r="D511" s="135"/>
      <c r="E511" s="136"/>
      <c r="F511" s="137"/>
      <c r="G511" s="138"/>
      <c r="H511" s="105"/>
      <c r="I511" s="105"/>
      <c r="J511" s="105"/>
      <c r="K511" s="139"/>
      <c r="L511" s="139"/>
      <c r="M511" s="105"/>
      <c r="N511" s="105"/>
      <c r="O511" s="105"/>
      <c r="P511" s="105"/>
      <c r="Q511" s="105"/>
      <c r="R511" s="105"/>
      <c r="S511" s="105"/>
      <c r="T511" s="105"/>
      <c r="U511" s="105"/>
      <c r="V511" s="105"/>
      <c r="W511" s="105"/>
      <c r="X511" s="105"/>
      <c r="Y511" s="105"/>
      <c r="Z511" s="105"/>
      <c r="AA511" s="105"/>
    </row>
    <row r="512" ht="12.75" customHeight="1">
      <c r="A512" s="134"/>
      <c r="B512" s="105"/>
      <c r="C512" s="135"/>
      <c r="D512" s="135"/>
      <c r="E512" s="136"/>
      <c r="F512" s="137"/>
      <c r="G512" s="138"/>
      <c r="H512" s="105"/>
      <c r="I512" s="105"/>
      <c r="J512" s="105"/>
      <c r="K512" s="139"/>
      <c r="L512" s="139"/>
      <c r="M512" s="105"/>
      <c r="N512" s="105"/>
      <c r="O512" s="105"/>
      <c r="P512" s="105"/>
      <c r="Q512" s="105"/>
      <c r="R512" s="105"/>
      <c r="S512" s="105"/>
      <c r="T512" s="105"/>
      <c r="U512" s="105"/>
      <c r="V512" s="105"/>
      <c r="W512" s="105"/>
      <c r="X512" s="105"/>
      <c r="Y512" s="105"/>
      <c r="Z512" s="105"/>
      <c r="AA512" s="105"/>
    </row>
    <row r="513" ht="12.75" customHeight="1">
      <c r="A513" s="134"/>
      <c r="B513" s="105"/>
      <c r="C513" s="135"/>
      <c r="D513" s="135"/>
      <c r="E513" s="136"/>
      <c r="F513" s="137"/>
      <c r="G513" s="138"/>
      <c r="H513" s="105"/>
      <c r="I513" s="105"/>
      <c r="J513" s="105"/>
      <c r="K513" s="139"/>
      <c r="L513" s="139"/>
      <c r="M513" s="105"/>
      <c r="N513" s="105"/>
      <c r="O513" s="105"/>
      <c r="P513" s="105"/>
      <c r="Q513" s="105"/>
      <c r="R513" s="105"/>
      <c r="S513" s="105"/>
      <c r="T513" s="105"/>
      <c r="U513" s="105"/>
      <c r="V513" s="105"/>
      <c r="W513" s="105"/>
      <c r="X513" s="105"/>
      <c r="Y513" s="105"/>
      <c r="Z513" s="105"/>
      <c r="AA513" s="105"/>
    </row>
    <row r="514" ht="12.75" customHeight="1">
      <c r="A514" s="134"/>
      <c r="B514" s="105"/>
      <c r="C514" s="135"/>
      <c r="D514" s="135"/>
      <c r="E514" s="136"/>
      <c r="F514" s="137"/>
      <c r="G514" s="138"/>
      <c r="H514" s="105"/>
      <c r="I514" s="105"/>
      <c r="J514" s="105"/>
      <c r="K514" s="139"/>
      <c r="L514" s="139"/>
      <c r="M514" s="105"/>
      <c r="N514" s="105"/>
      <c r="O514" s="105"/>
      <c r="P514" s="105"/>
      <c r="Q514" s="105"/>
      <c r="R514" s="105"/>
      <c r="S514" s="105"/>
      <c r="T514" s="105"/>
      <c r="U514" s="105"/>
      <c r="V514" s="105"/>
      <c r="W514" s="105"/>
      <c r="X514" s="105"/>
      <c r="Y514" s="105"/>
      <c r="Z514" s="105"/>
      <c r="AA514" s="105"/>
    </row>
    <row r="515" ht="12.75" customHeight="1">
      <c r="A515" s="134"/>
      <c r="B515" s="105"/>
      <c r="C515" s="135"/>
      <c r="D515" s="135"/>
      <c r="E515" s="136"/>
      <c r="F515" s="137"/>
      <c r="G515" s="138"/>
      <c r="H515" s="105"/>
      <c r="I515" s="105"/>
      <c r="J515" s="105"/>
      <c r="K515" s="139"/>
      <c r="L515" s="139"/>
      <c r="M515" s="105"/>
      <c r="N515" s="105"/>
      <c r="O515" s="105"/>
      <c r="P515" s="105"/>
      <c r="Q515" s="105"/>
      <c r="R515" s="105"/>
      <c r="S515" s="105"/>
      <c r="T515" s="105"/>
      <c r="U515" s="105"/>
      <c r="V515" s="105"/>
      <c r="W515" s="105"/>
      <c r="X515" s="105"/>
      <c r="Y515" s="105"/>
      <c r="Z515" s="105"/>
      <c r="AA515" s="105"/>
    </row>
    <row r="516" ht="12.75" customHeight="1">
      <c r="A516" s="134"/>
      <c r="B516" s="105"/>
      <c r="C516" s="135"/>
      <c r="D516" s="135"/>
      <c r="E516" s="136"/>
      <c r="F516" s="137"/>
      <c r="G516" s="138"/>
      <c r="H516" s="105"/>
      <c r="I516" s="105"/>
      <c r="J516" s="105"/>
      <c r="K516" s="139"/>
      <c r="L516" s="139"/>
      <c r="M516" s="105"/>
      <c r="N516" s="105"/>
      <c r="O516" s="105"/>
      <c r="P516" s="105"/>
      <c r="Q516" s="105"/>
      <c r="R516" s="105"/>
      <c r="S516" s="105"/>
      <c r="T516" s="105"/>
      <c r="U516" s="105"/>
      <c r="V516" s="105"/>
      <c r="W516" s="105"/>
      <c r="X516" s="105"/>
      <c r="Y516" s="105"/>
      <c r="Z516" s="105"/>
      <c r="AA516" s="105"/>
    </row>
    <row r="517" ht="12.75" customHeight="1">
      <c r="A517" s="134"/>
      <c r="B517" s="105"/>
      <c r="C517" s="135"/>
      <c r="D517" s="135"/>
      <c r="E517" s="136"/>
      <c r="F517" s="137"/>
      <c r="G517" s="138"/>
      <c r="H517" s="105"/>
      <c r="I517" s="105"/>
      <c r="J517" s="105"/>
      <c r="K517" s="139"/>
      <c r="L517" s="139"/>
      <c r="M517" s="105"/>
      <c r="N517" s="105"/>
      <c r="O517" s="105"/>
      <c r="P517" s="105"/>
      <c r="Q517" s="105"/>
      <c r="R517" s="105"/>
      <c r="S517" s="105"/>
      <c r="T517" s="105"/>
      <c r="U517" s="105"/>
      <c r="V517" s="105"/>
      <c r="W517" s="105"/>
      <c r="X517" s="105"/>
      <c r="Y517" s="105"/>
      <c r="Z517" s="105"/>
      <c r="AA517" s="105"/>
    </row>
    <row r="518" ht="12.75" customHeight="1">
      <c r="A518" s="134"/>
      <c r="B518" s="105"/>
      <c r="C518" s="135"/>
      <c r="D518" s="135"/>
      <c r="E518" s="136"/>
      <c r="F518" s="137"/>
      <c r="G518" s="138"/>
      <c r="H518" s="105"/>
      <c r="I518" s="105"/>
      <c r="J518" s="105"/>
      <c r="K518" s="139"/>
      <c r="L518" s="139"/>
      <c r="M518" s="105"/>
      <c r="N518" s="105"/>
      <c r="O518" s="105"/>
      <c r="P518" s="105"/>
      <c r="Q518" s="105"/>
      <c r="R518" s="105"/>
      <c r="S518" s="105"/>
      <c r="T518" s="105"/>
      <c r="U518" s="105"/>
      <c r="V518" s="105"/>
      <c r="W518" s="105"/>
      <c r="X518" s="105"/>
      <c r="Y518" s="105"/>
      <c r="Z518" s="105"/>
      <c r="AA518" s="105"/>
    </row>
    <row r="519" ht="12.75" customHeight="1">
      <c r="A519" s="134"/>
      <c r="B519" s="105"/>
      <c r="C519" s="135"/>
      <c r="D519" s="135"/>
      <c r="E519" s="136"/>
      <c r="F519" s="137"/>
      <c r="G519" s="138"/>
      <c r="H519" s="105"/>
      <c r="I519" s="105"/>
      <c r="J519" s="105"/>
      <c r="K519" s="139"/>
      <c r="L519" s="139"/>
      <c r="M519" s="105"/>
      <c r="N519" s="105"/>
      <c r="O519" s="105"/>
      <c r="P519" s="105"/>
      <c r="Q519" s="105"/>
      <c r="R519" s="105"/>
      <c r="S519" s="105"/>
      <c r="T519" s="105"/>
      <c r="U519" s="105"/>
      <c r="V519" s="105"/>
      <c r="W519" s="105"/>
      <c r="X519" s="105"/>
      <c r="Y519" s="105"/>
      <c r="Z519" s="105"/>
      <c r="AA519" s="105"/>
    </row>
    <row r="520" ht="12.75" customHeight="1">
      <c r="A520" s="134"/>
      <c r="B520" s="105"/>
      <c r="C520" s="135"/>
      <c r="D520" s="135"/>
      <c r="E520" s="136"/>
      <c r="F520" s="137"/>
      <c r="G520" s="138"/>
      <c r="H520" s="105"/>
      <c r="I520" s="105"/>
      <c r="J520" s="105"/>
      <c r="K520" s="139"/>
      <c r="L520" s="139"/>
      <c r="M520" s="105"/>
      <c r="N520" s="105"/>
      <c r="O520" s="105"/>
      <c r="P520" s="105"/>
      <c r="Q520" s="105"/>
      <c r="R520" s="105"/>
      <c r="S520" s="105"/>
      <c r="T520" s="105"/>
      <c r="U520" s="105"/>
      <c r="V520" s="105"/>
      <c r="W520" s="105"/>
      <c r="X520" s="105"/>
      <c r="Y520" s="105"/>
      <c r="Z520" s="105"/>
      <c r="AA520" s="105"/>
    </row>
    <row r="521" ht="12.75" customHeight="1">
      <c r="A521" s="134"/>
      <c r="B521" s="105"/>
      <c r="C521" s="135"/>
      <c r="D521" s="135"/>
      <c r="E521" s="136"/>
      <c r="F521" s="137"/>
      <c r="G521" s="138"/>
      <c r="H521" s="105"/>
      <c r="I521" s="105"/>
      <c r="J521" s="105"/>
      <c r="K521" s="139"/>
      <c r="L521" s="139"/>
      <c r="M521" s="105"/>
      <c r="N521" s="105"/>
      <c r="O521" s="105"/>
      <c r="P521" s="105"/>
      <c r="Q521" s="105"/>
      <c r="R521" s="105"/>
      <c r="S521" s="105"/>
      <c r="T521" s="105"/>
      <c r="U521" s="105"/>
      <c r="V521" s="105"/>
      <c r="W521" s="105"/>
      <c r="X521" s="105"/>
      <c r="Y521" s="105"/>
      <c r="Z521" s="105"/>
      <c r="AA521" s="105"/>
    </row>
    <row r="522" ht="12.75" customHeight="1">
      <c r="A522" s="134"/>
      <c r="B522" s="105"/>
      <c r="C522" s="135"/>
      <c r="D522" s="135"/>
      <c r="E522" s="136"/>
      <c r="F522" s="137"/>
      <c r="G522" s="138"/>
      <c r="H522" s="105"/>
      <c r="I522" s="105"/>
      <c r="J522" s="105"/>
      <c r="K522" s="139"/>
      <c r="L522" s="139"/>
      <c r="M522" s="105"/>
      <c r="N522" s="105"/>
      <c r="O522" s="105"/>
      <c r="P522" s="105"/>
      <c r="Q522" s="105"/>
      <c r="R522" s="105"/>
      <c r="S522" s="105"/>
      <c r="T522" s="105"/>
      <c r="U522" s="105"/>
      <c r="V522" s="105"/>
      <c r="W522" s="105"/>
      <c r="X522" s="105"/>
      <c r="Y522" s="105"/>
      <c r="Z522" s="105"/>
      <c r="AA522" s="105"/>
    </row>
    <row r="523" ht="12.75" customHeight="1">
      <c r="A523" s="134"/>
      <c r="B523" s="105"/>
      <c r="C523" s="135"/>
      <c r="D523" s="135"/>
      <c r="E523" s="136"/>
      <c r="F523" s="137"/>
      <c r="G523" s="138"/>
      <c r="H523" s="105"/>
      <c r="I523" s="105"/>
      <c r="J523" s="105"/>
      <c r="K523" s="139"/>
      <c r="L523" s="139"/>
      <c r="M523" s="105"/>
      <c r="N523" s="105"/>
      <c r="O523" s="105"/>
      <c r="P523" s="105"/>
      <c r="Q523" s="105"/>
      <c r="R523" s="105"/>
      <c r="S523" s="105"/>
      <c r="T523" s="105"/>
      <c r="U523" s="105"/>
      <c r="V523" s="105"/>
      <c r="W523" s="105"/>
      <c r="X523" s="105"/>
      <c r="Y523" s="105"/>
      <c r="Z523" s="105"/>
      <c r="AA523" s="105"/>
    </row>
    <row r="524" ht="12.75" customHeight="1">
      <c r="A524" s="134"/>
      <c r="B524" s="105"/>
      <c r="C524" s="135"/>
      <c r="D524" s="135"/>
      <c r="E524" s="136"/>
      <c r="F524" s="137"/>
      <c r="G524" s="138"/>
      <c r="H524" s="105"/>
      <c r="I524" s="105"/>
      <c r="J524" s="105"/>
      <c r="K524" s="139"/>
      <c r="L524" s="139"/>
      <c r="M524" s="105"/>
      <c r="N524" s="105"/>
      <c r="O524" s="105"/>
      <c r="P524" s="105"/>
      <c r="Q524" s="105"/>
      <c r="R524" s="105"/>
      <c r="S524" s="105"/>
      <c r="T524" s="105"/>
      <c r="U524" s="105"/>
      <c r="V524" s="105"/>
      <c r="W524" s="105"/>
      <c r="X524" s="105"/>
      <c r="Y524" s="105"/>
      <c r="Z524" s="105"/>
      <c r="AA524" s="105"/>
    </row>
    <row r="525" ht="12.75" customHeight="1">
      <c r="A525" s="134"/>
      <c r="B525" s="105"/>
      <c r="C525" s="135"/>
      <c r="D525" s="135"/>
      <c r="E525" s="136"/>
      <c r="F525" s="137"/>
      <c r="G525" s="138"/>
      <c r="H525" s="105"/>
      <c r="I525" s="105"/>
      <c r="J525" s="105"/>
      <c r="K525" s="139"/>
      <c r="L525" s="139"/>
      <c r="M525" s="105"/>
      <c r="N525" s="105"/>
      <c r="O525" s="105"/>
      <c r="P525" s="105"/>
      <c r="Q525" s="105"/>
      <c r="R525" s="105"/>
      <c r="S525" s="105"/>
      <c r="T525" s="105"/>
      <c r="U525" s="105"/>
      <c r="V525" s="105"/>
      <c r="W525" s="105"/>
      <c r="X525" s="105"/>
      <c r="Y525" s="105"/>
      <c r="Z525" s="105"/>
      <c r="AA525" s="105"/>
    </row>
    <row r="526" ht="12.75" customHeight="1">
      <c r="A526" s="134"/>
      <c r="B526" s="105"/>
      <c r="C526" s="135"/>
      <c r="D526" s="135"/>
      <c r="E526" s="136"/>
      <c r="F526" s="137"/>
      <c r="G526" s="138"/>
      <c r="H526" s="105"/>
      <c r="I526" s="105"/>
      <c r="J526" s="105"/>
      <c r="K526" s="139"/>
      <c r="L526" s="139"/>
      <c r="M526" s="105"/>
      <c r="N526" s="105"/>
      <c r="O526" s="105"/>
      <c r="P526" s="105"/>
      <c r="Q526" s="105"/>
      <c r="R526" s="105"/>
      <c r="S526" s="105"/>
      <c r="T526" s="105"/>
      <c r="U526" s="105"/>
      <c r="V526" s="105"/>
      <c r="W526" s="105"/>
      <c r="X526" s="105"/>
      <c r="Y526" s="105"/>
      <c r="Z526" s="105"/>
      <c r="AA526" s="105"/>
    </row>
    <row r="527" ht="12.75" customHeight="1">
      <c r="A527" s="134"/>
      <c r="B527" s="105"/>
      <c r="C527" s="135"/>
      <c r="D527" s="135"/>
      <c r="E527" s="136"/>
      <c r="F527" s="137"/>
      <c r="G527" s="138"/>
      <c r="H527" s="105"/>
      <c r="I527" s="105"/>
      <c r="J527" s="105"/>
      <c r="K527" s="139"/>
      <c r="L527" s="139"/>
      <c r="M527" s="105"/>
      <c r="N527" s="105"/>
      <c r="O527" s="105"/>
      <c r="P527" s="105"/>
      <c r="Q527" s="105"/>
      <c r="R527" s="105"/>
      <c r="S527" s="105"/>
      <c r="T527" s="105"/>
      <c r="U527" s="105"/>
      <c r="V527" s="105"/>
      <c r="W527" s="105"/>
      <c r="X527" s="105"/>
      <c r="Y527" s="105"/>
      <c r="Z527" s="105"/>
      <c r="AA527" s="105"/>
    </row>
    <row r="528" ht="12.75" customHeight="1">
      <c r="A528" s="134"/>
      <c r="B528" s="105"/>
      <c r="C528" s="135"/>
      <c r="D528" s="135"/>
      <c r="E528" s="136"/>
      <c r="F528" s="137"/>
      <c r="G528" s="138"/>
      <c r="H528" s="105"/>
      <c r="I528" s="105"/>
      <c r="J528" s="105"/>
      <c r="K528" s="139"/>
      <c r="L528" s="139"/>
      <c r="M528" s="105"/>
      <c r="N528" s="105"/>
      <c r="O528" s="105"/>
      <c r="P528" s="105"/>
      <c r="Q528" s="105"/>
      <c r="R528" s="105"/>
      <c r="S528" s="105"/>
      <c r="T528" s="105"/>
      <c r="U528" s="105"/>
      <c r="V528" s="105"/>
      <c r="W528" s="105"/>
      <c r="X528" s="105"/>
      <c r="Y528" s="105"/>
      <c r="Z528" s="105"/>
      <c r="AA528" s="105"/>
    </row>
    <row r="529" ht="12.75" customHeight="1">
      <c r="A529" s="134"/>
      <c r="B529" s="105"/>
      <c r="C529" s="135"/>
      <c r="D529" s="135"/>
      <c r="E529" s="136"/>
      <c r="F529" s="137"/>
      <c r="G529" s="138"/>
      <c r="H529" s="105"/>
      <c r="I529" s="105"/>
      <c r="J529" s="105"/>
      <c r="K529" s="139"/>
      <c r="L529" s="139"/>
      <c r="M529" s="105"/>
      <c r="N529" s="105"/>
      <c r="O529" s="105"/>
      <c r="P529" s="105"/>
      <c r="Q529" s="105"/>
      <c r="R529" s="105"/>
      <c r="S529" s="105"/>
      <c r="T529" s="105"/>
      <c r="U529" s="105"/>
      <c r="V529" s="105"/>
      <c r="W529" s="105"/>
      <c r="X529" s="105"/>
      <c r="Y529" s="105"/>
      <c r="Z529" s="105"/>
      <c r="AA529" s="105"/>
    </row>
    <row r="530" ht="12.75" customHeight="1">
      <c r="A530" s="134"/>
      <c r="B530" s="105"/>
      <c r="C530" s="135"/>
      <c r="D530" s="135"/>
      <c r="E530" s="136"/>
      <c r="F530" s="137"/>
      <c r="G530" s="138"/>
      <c r="H530" s="105"/>
      <c r="I530" s="105"/>
      <c r="J530" s="105"/>
      <c r="K530" s="139"/>
      <c r="L530" s="139"/>
      <c r="M530" s="105"/>
      <c r="N530" s="105"/>
      <c r="O530" s="105"/>
      <c r="P530" s="105"/>
      <c r="Q530" s="105"/>
      <c r="R530" s="105"/>
      <c r="S530" s="105"/>
      <c r="T530" s="105"/>
      <c r="U530" s="105"/>
      <c r="V530" s="105"/>
      <c r="W530" s="105"/>
      <c r="X530" s="105"/>
      <c r="Y530" s="105"/>
      <c r="Z530" s="105"/>
      <c r="AA530" s="105"/>
    </row>
    <row r="531" ht="12.75" customHeight="1">
      <c r="A531" s="134"/>
      <c r="B531" s="105"/>
      <c r="C531" s="135"/>
      <c r="D531" s="135"/>
      <c r="E531" s="136"/>
      <c r="F531" s="137"/>
      <c r="G531" s="138"/>
      <c r="H531" s="105"/>
      <c r="I531" s="105"/>
      <c r="J531" s="105"/>
      <c r="K531" s="139"/>
      <c r="L531" s="139"/>
      <c r="M531" s="105"/>
      <c r="N531" s="105"/>
      <c r="O531" s="105"/>
      <c r="P531" s="105"/>
      <c r="Q531" s="105"/>
      <c r="R531" s="105"/>
      <c r="S531" s="105"/>
      <c r="T531" s="105"/>
      <c r="U531" s="105"/>
      <c r="V531" s="105"/>
      <c r="W531" s="105"/>
      <c r="X531" s="105"/>
      <c r="Y531" s="105"/>
      <c r="Z531" s="105"/>
      <c r="AA531" s="105"/>
    </row>
    <row r="532" ht="12.75" customHeight="1">
      <c r="A532" s="134"/>
      <c r="B532" s="105"/>
      <c r="C532" s="135"/>
      <c r="D532" s="135"/>
      <c r="E532" s="136"/>
      <c r="F532" s="137"/>
      <c r="G532" s="138"/>
      <c r="H532" s="105"/>
      <c r="I532" s="105"/>
      <c r="J532" s="105"/>
      <c r="K532" s="139"/>
      <c r="L532" s="139"/>
      <c r="M532" s="105"/>
      <c r="N532" s="105"/>
      <c r="O532" s="105"/>
      <c r="P532" s="105"/>
      <c r="Q532" s="105"/>
      <c r="R532" s="105"/>
      <c r="S532" s="105"/>
      <c r="T532" s="105"/>
      <c r="U532" s="105"/>
      <c r="V532" s="105"/>
      <c r="W532" s="105"/>
      <c r="X532" s="105"/>
      <c r="Y532" s="105"/>
      <c r="Z532" s="105"/>
      <c r="AA532" s="105"/>
    </row>
    <row r="533" ht="12.75" customHeight="1">
      <c r="A533" s="134"/>
      <c r="B533" s="105"/>
      <c r="C533" s="135"/>
      <c r="D533" s="135"/>
      <c r="E533" s="136"/>
      <c r="F533" s="137"/>
      <c r="G533" s="138"/>
      <c r="H533" s="105"/>
      <c r="I533" s="105"/>
      <c r="J533" s="105"/>
      <c r="K533" s="139"/>
      <c r="L533" s="139"/>
      <c r="M533" s="105"/>
      <c r="N533" s="105"/>
      <c r="O533" s="105"/>
      <c r="P533" s="105"/>
      <c r="Q533" s="105"/>
      <c r="R533" s="105"/>
      <c r="S533" s="105"/>
      <c r="T533" s="105"/>
      <c r="U533" s="105"/>
      <c r="V533" s="105"/>
      <c r="W533" s="105"/>
      <c r="X533" s="105"/>
      <c r="Y533" s="105"/>
      <c r="Z533" s="105"/>
      <c r="AA533" s="105"/>
    </row>
    <row r="534" ht="12.75" customHeight="1">
      <c r="A534" s="134"/>
      <c r="B534" s="105"/>
      <c r="C534" s="135"/>
      <c r="D534" s="135"/>
      <c r="E534" s="136"/>
      <c r="F534" s="137"/>
      <c r="G534" s="138"/>
      <c r="H534" s="105"/>
      <c r="I534" s="105"/>
      <c r="J534" s="105"/>
      <c r="K534" s="139"/>
      <c r="L534" s="139"/>
      <c r="M534" s="105"/>
      <c r="N534" s="105"/>
      <c r="O534" s="105"/>
      <c r="P534" s="105"/>
      <c r="Q534" s="105"/>
      <c r="R534" s="105"/>
      <c r="S534" s="105"/>
      <c r="T534" s="105"/>
      <c r="U534" s="105"/>
      <c r="V534" s="105"/>
      <c r="W534" s="105"/>
      <c r="X534" s="105"/>
      <c r="Y534" s="105"/>
      <c r="Z534" s="105"/>
      <c r="AA534" s="105"/>
    </row>
    <row r="535" ht="12.75" customHeight="1">
      <c r="A535" s="134"/>
      <c r="B535" s="105"/>
      <c r="C535" s="135"/>
      <c r="D535" s="135"/>
      <c r="E535" s="136"/>
      <c r="F535" s="137"/>
      <c r="G535" s="138"/>
      <c r="H535" s="105"/>
      <c r="I535" s="105"/>
      <c r="J535" s="105"/>
      <c r="K535" s="139"/>
      <c r="L535" s="139"/>
      <c r="M535" s="105"/>
      <c r="N535" s="105"/>
      <c r="O535" s="105"/>
      <c r="P535" s="105"/>
      <c r="Q535" s="105"/>
      <c r="R535" s="105"/>
      <c r="S535" s="105"/>
      <c r="T535" s="105"/>
      <c r="U535" s="105"/>
      <c r="V535" s="105"/>
      <c r="W535" s="105"/>
      <c r="X535" s="105"/>
      <c r="Y535" s="105"/>
      <c r="Z535" s="105"/>
      <c r="AA535" s="105"/>
    </row>
    <row r="536" ht="12.75" customHeight="1">
      <c r="A536" s="134"/>
      <c r="B536" s="105"/>
      <c r="C536" s="135"/>
      <c r="D536" s="135"/>
      <c r="E536" s="136"/>
      <c r="F536" s="137"/>
      <c r="G536" s="138"/>
      <c r="H536" s="105"/>
      <c r="I536" s="105"/>
      <c r="J536" s="105"/>
      <c r="K536" s="139"/>
      <c r="L536" s="139"/>
      <c r="M536" s="105"/>
      <c r="N536" s="105"/>
      <c r="O536" s="105"/>
      <c r="P536" s="105"/>
      <c r="Q536" s="105"/>
      <c r="R536" s="105"/>
      <c r="S536" s="105"/>
      <c r="T536" s="105"/>
      <c r="U536" s="105"/>
      <c r="V536" s="105"/>
      <c r="W536" s="105"/>
      <c r="X536" s="105"/>
      <c r="Y536" s="105"/>
      <c r="Z536" s="105"/>
      <c r="AA536" s="105"/>
    </row>
    <row r="537" ht="12.75" customHeight="1">
      <c r="A537" s="134"/>
      <c r="B537" s="105"/>
      <c r="C537" s="135"/>
      <c r="D537" s="135"/>
      <c r="E537" s="136"/>
      <c r="F537" s="137"/>
      <c r="G537" s="138"/>
      <c r="H537" s="105"/>
      <c r="I537" s="105"/>
      <c r="J537" s="105"/>
      <c r="K537" s="139"/>
      <c r="L537" s="139"/>
      <c r="M537" s="105"/>
      <c r="N537" s="105"/>
      <c r="O537" s="105"/>
      <c r="P537" s="105"/>
      <c r="Q537" s="105"/>
      <c r="R537" s="105"/>
      <c r="S537" s="105"/>
      <c r="T537" s="105"/>
      <c r="U537" s="105"/>
      <c r="V537" s="105"/>
      <c r="W537" s="105"/>
      <c r="X537" s="105"/>
      <c r="Y537" s="105"/>
      <c r="Z537" s="105"/>
      <c r="AA537" s="105"/>
    </row>
    <row r="538" ht="12.75" customHeight="1">
      <c r="A538" s="134"/>
      <c r="B538" s="105"/>
      <c r="C538" s="135"/>
      <c r="D538" s="135"/>
      <c r="E538" s="136"/>
      <c r="F538" s="137"/>
      <c r="G538" s="138"/>
      <c r="H538" s="105"/>
      <c r="I538" s="105"/>
      <c r="J538" s="105"/>
      <c r="K538" s="139"/>
      <c r="L538" s="139"/>
      <c r="M538" s="105"/>
      <c r="N538" s="105"/>
      <c r="O538" s="105"/>
      <c r="P538" s="105"/>
      <c r="Q538" s="105"/>
      <c r="R538" s="105"/>
      <c r="S538" s="105"/>
      <c r="T538" s="105"/>
      <c r="U538" s="105"/>
      <c r="V538" s="105"/>
      <c r="W538" s="105"/>
      <c r="X538" s="105"/>
      <c r="Y538" s="105"/>
      <c r="Z538" s="105"/>
      <c r="AA538" s="105"/>
    </row>
    <row r="539" ht="12.75" customHeight="1">
      <c r="A539" s="134"/>
      <c r="B539" s="105"/>
      <c r="C539" s="135"/>
      <c r="D539" s="135"/>
      <c r="E539" s="136"/>
      <c r="F539" s="137"/>
      <c r="G539" s="138"/>
      <c r="H539" s="105"/>
      <c r="I539" s="105"/>
      <c r="J539" s="105"/>
      <c r="K539" s="139"/>
      <c r="L539" s="139"/>
      <c r="M539" s="105"/>
      <c r="N539" s="105"/>
      <c r="O539" s="105"/>
      <c r="P539" s="105"/>
      <c r="Q539" s="105"/>
      <c r="R539" s="105"/>
      <c r="S539" s="105"/>
      <c r="T539" s="105"/>
      <c r="U539" s="105"/>
      <c r="V539" s="105"/>
      <c r="W539" s="105"/>
      <c r="X539" s="105"/>
      <c r="Y539" s="105"/>
      <c r="Z539" s="105"/>
      <c r="AA539" s="105"/>
    </row>
    <row r="540" ht="12.75" customHeight="1">
      <c r="A540" s="134"/>
      <c r="B540" s="105"/>
      <c r="C540" s="135"/>
      <c r="D540" s="135"/>
      <c r="E540" s="136"/>
      <c r="F540" s="137"/>
      <c r="G540" s="138"/>
      <c r="H540" s="105"/>
      <c r="I540" s="105"/>
      <c r="J540" s="105"/>
      <c r="K540" s="139"/>
      <c r="L540" s="139"/>
      <c r="M540" s="105"/>
      <c r="N540" s="105"/>
      <c r="O540" s="105"/>
      <c r="P540" s="105"/>
      <c r="Q540" s="105"/>
      <c r="R540" s="105"/>
      <c r="S540" s="105"/>
      <c r="T540" s="105"/>
      <c r="U540" s="105"/>
      <c r="V540" s="105"/>
      <c r="W540" s="105"/>
      <c r="X540" s="105"/>
      <c r="Y540" s="105"/>
      <c r="Z540" s="105"/>
      <c r="AA540" s="105"/>
    </row>
    <row r="541" ht="12.75" customHeight="1">
      <c r="A541" s="134"/>
      <c r="B541" s="105"/>
      <c r="C541" s="135"/>
      <c r="D541" s="135"/>
      <c r="E541" s="136"/>
      <c r="F541" s="137"/>
      <c r="G541" s="138"/>
      <c r="H541" s="105"/>
      <c r="I541" s="105"/>
      <c r="J541" s="105"/>
      <c r="K541" s="139"/>
      <c r="L541" s="139"/>
      <c r="M541" s="105"/>
      <c r="N541" s="105"/>
      <c r="O541" s="105"/>
      <c r="P541" s="105"/>
      <c r="Q541" s="105"/>
      <c r="R541" s="105"/>
      <c r="S541" s="105"/>
      <c r="T541" s="105"/>
      <c r="U541" s="105"/>
      <c r="V541" s="105"/>
      <c r="W541" s="105"/>
      <c r="X541" s="105"/>
      <c r="Y541" s="105"/>
      <c r="Z541" s="105"/>
      <c r="AA541" s="105"/>
    </row>
    <row r="542" ht="12.75" customHeight="1">
      <c r="A542" s="134"/>
      <c r="B542" s="105"/>
      <c r="C542" s="135"/>
      <c r="D542" s="135"/>
      <c r="E542" s="136"/>
      <c r="F542" s="137"/>
      <c r="G542" s="138"/>
      <c r="H542" s="105"/>
      <c r="I542" s="105"/>
      <c r="J542" s="105"/>
      <c r="K542" s="139"/>
      <c r="L542" s="139"/>
      <c r="M542" s="105"/>
      <c r="N542" s="105"/>
      <c r="O542" s="105"/>
      <c r="P542" s="105"/>
      <c r="Q542" s="105"/>
      <c r="R542" s="105"/>
      <c r="S542" s="105"/>
      <c r="T542" s="105"/>
      <c r="U542" s="105"/>
      <c r="V542" s="105"/>
      <c r="W542" s="105"/>
      <c r="X542" s="105"/>
      <c r="Y542" s="105"/>
      <c r="Z542" s="105"/>
      <c r="AA542" s="105"/>
    </row>
    <row r="543" ht="12.75" customHeight="1">
      <c r="A543" s="134"/>
      <c r="B543" s="105"/>
      <c r="C543" s="135"/>
      <c r="D543" s="135"/>
      <c r="E543" s="136"/>
      <c r="F543" s="137"/>
      <c r="G543" s="138"/>
      <c r="H543" s="105"/>
      <c r="I543" s="105"/>
      <c r="J543" s="105"/>
      <c r="K543" s="139"/>
      <c r="L543" s="139"/>
      <c r="M543" s="105"/>
      <c r="N543" s="105"/>
      <c r="O543" s="105"/>
      <c r="P543" s="105"/>
      <c r="Q543" s="105"/>
      <c r="R543" s="105"/>
      <c r="S543" s="105"/>
      <c r="T543" s="105"/>
      <c r="U543" s="105"/>
      <c r="V543" s="105"/>
      <c r="W543" s="105"/>
      <c r="X543" s="105"/>
      <c r="Y543" s="105"/>
      <c r="Z543" s="105"/>
      <c r="AA543" s="105"/>
    </row>
    <row r="544" ht="12.75" customHeight="1">
      <c r="A544" s="134"/>
      <c r="B544" s="105"/>
      <c r="C544" s="135"/>
      <c r="D544" s="135"/>
      <c r="E544" s="136"/>
      <c r="F544" s="137"/>
      <c r="G544" s="138"/>
      <c r="H544" s="105"/>
      <c r="I544" s="105"/>
      <c r="J544" s="105"/>
      <c r="K544" s="139"/>
      <c r="L544" s="139"/>
      <c r="M544" s="105"/>
      <c r="N544" s="105"/>
      <c r="O544" s="105"/>
      <c r="P544" s="105"/>
      <c r="Q544" s="105"/>
      <c r="R544" s="105"/>
      <c r="S544" s="105"/>
      <c r="T544" s="105"/>
      <c r="U544" s="105"/>
      <c r="V544" s="105"/>
      <c r="W544" s="105"/>
      <c r="X544" s="105"/>
      <c r="Y544" s="105"/>
      <c r="Z544" s="105"/>
      <c r="AA544" s="105"/>
    </row>
    <row r="545" ht="12.75" customHeight="1">
      <c r="A545" s="134"/>
      <c r="B545" s="105"/>
      <c r="C545" s="135"/>
      <c r="D545" s="135"/>
      <c r="E545" s="136"/>
      <c r="F545" s="137"/>
      <c r="G545" s="138"/>
      <c r="H545" s="105"/>
      <c r="I545" s="105"/>
      <c r="J545" s="105"/>
      <c r="K545" s="139"/>
      <c r="L545" s="139"/>
      <c r="M545" s="105"/>
      <c r="N545" s="105"/>
      <c r="O545" s="105"/>
      <c r="P545" s="105"/>
      <c r="Q545" s="105"/>
      <c r="R545" s="105"/>
      <c r="S545" s="105"/>
      <c r="T545" s="105"/>
      <c r="U545" s="105"/>
      <c r="V545" s="105"/>
      <c r="W545" s="105"/>
      <c r="X545" s="105"/>
      <c r="Y545" s="105"/>
      <c r="Z545" s="105"/>
      <c r="AA545" s="105"/>
    </row>
    <row r="546" ht="12.75" customHeight="1">
      <c r="A546" s="134"/>
      <c r="B546" s="105"/>
      <c r="C546" s="135"/>
      <c r="D546" s="135"/>
      <c r="E546" s="136"/>
      <c r="F546" s="137"/>
      <c r="G546" s="138"/>
      <c r="H546" s="105"/>
      <c r="I546" s="105"/>
      <c r="J546" s="105"/>
      <c r="K546" s="139"/>
      <c r="L546" s="139"/>
      <c r="M546" s="105"/>
      <c r="N546" s="105"/>
      <c r="O546" s="105"/>
      <c r="P546" s="105"/>
      <c r="Q546" s="105"/>
      <c r="R546" s="105"/>
      <c r="S546" s="105"/>
      <c r="T546" s="105"/>
      <c r="U546" s="105"/>
      <c r="V546" s="105"/>
      <c r="W546" s="105"/>
      <c r="X546" s="105"/>
      <c r="Y546" s="105"/>
      <c r="Z546" s="105"/>
      <c r="AA546" s="105"/>
    </row>
    <row r="547" ht="12.75" customHeight="1">
      <c r="A547" s="134"/>
      <c r="B547" s="105"/>
      <c r="C547" s="135"/>
      <c r="D547" s="135"/>
      <c r="E547" s="136"/>
      <c r="F547" s="137"/>
      <c r="G547" s="138"/>
      <c r="H547" s="105"/>
      <c r="I547" s="105"/>
      <c r="J547" s="105"/>
      <c r="K547" s="139"/>
      <c r="L547" s="139"/>
      <c r="M547" s="105"/>
      <c r="N547" s="105"/>
      <c r="O547" s="105"/>
      <c r="P547" s="105"/>
      <c r="Q547" s="105"/>
      <c r="R547" s="105"/>
      <c r="S547" s="105"/>
      <c r="T547" s="105"/>
      <c r="U547" s="105"/>
      <c r="V547" s="105"/>
      <c r="W547" s="105"/>
      <c r="X547" s="105"/>
      <c r="Y547" s="105"/>
      <c r="Z547" s="105"/>
      <c r="AA547" s="105"/>
    </row>
    <row r="548" ht="12.75" customHeight="1">
      <c r="A548" s="134"/>
      <c r="B548" s="105"/>
      <c r="C548" s="135"/>
      <c r="D548" s="135"/>
      <c r="E548" s="136"/>
      <c r="F548" s="137"/>
      <c r="G548" s="138"/>
      <c r="H548" s="105"/>
      <c r="I548" s="105"/>
      <c r="J548" s="105"/>
      <c r="K548" s="139"/>
      <c r="L548" s="139"/>
      <c r="M548" s="105"/>
      <c r="N548" s="105"/>
      <c r="O548" s="105"/>
      <c r="P548" s="105"/>
      <c r="Q548" s="105"/>
      <c r="R548" s="105"/>
      <c r="S548" s="105"/>
      <c r="T548" s="105"/>
      <c r="U548" s="105"/>
      <c r="V548" s="105"/>
      <c r="W548" s="105"/>
      <c r="X548" s="105"/>
      <c r="Y548" s="105"/>
      <c r="Z548" s="105"/>
      <c r="AA548" s="105"/>
    </row>
    <row r="549" ht="12.75" customHeight="1">
      <c r="A549" s="134"/>
      <c r="B549" s="105"/>
      <c r="C549" s="135"/>
      <c r="D549" s="135"/>
      <c r="E549" s="136"/>
      <c r="F549" s="137"/>
      <c r="G549" s="138"/>
      <c r="H549" s="105"/>
      <c r="I549" s="105"/>
      <c r="J549" s="105"/>
      <c r="K549" s="139"/>
      <c r="L549" s="139"/>
      <c r="M549" s="105"/>
      <c r="N549" s="105"/>
      <c r="O549" s="105"/>
      <c r="P549" s="105"/>
      <c r="Q549" s="105"/>
      <c r="R549" s="105"/>
      <c r="S549" s="105"/>
      <c r="T549" s="105"/>
      <c r="U549" s="105"/>
      <c r="V549" s="105"/>
      <c r="W549" s="105"/>
      <c r="X549" s="105"/>
      <c r="Y549" s="105"/>
      <c r="Z549" s="105"/>
      <c r="AA549" s="105"/>
    </row>
    <row r="550" ht="12.75" customHeight="1">
      <c r="A550" s="134"/>
      <c r="B550" s="105"/>
      <c r="C550" s="135"/>
      <c r="D550" s="135"/>
      <c r="E550" s="136"/>
      <c r="F550" s="137"/>
      <c r="G550" s="138"/>
      <c r="H550" s="105"/>
      <c r="I550" s="105"/>
      <c r="J550" s="105"/>
      <c r="K550" s="139"/>
      <c r="L550" s="139"/>
      <c r="M550" s="105"/>
      <c r="N550" s="105"/>
      <c r="O550" s="105"/>
      <c r="P550" s="105"/>
      <c r="Q550" s="105"/>
      <c r="R550" s="105"/>
      <c r="S550" s="105"/>
      <c r="T550" s="105"/>
      <c r="U550" s="105"/>
      <c r="V550" s="105"/>
      <c r="W550" s="105"/>
      <c r="X550" s="105"/>
      <c r="Y550" s="105"/>
      <c r="Z550" s="105"/>
      <c r="AA550" s="105"/>
    </row>
    <row r="551" ht="12.75" customHeight="1">
      <c r="A551" s="134"/>
      <c r="B551" s="105"/>
      <c r="C551" s="135"/>
      <c r="D551" s="135"/>
      <c r="E551" s="136"/>
      <c r="F551" s="137"/>
      <c r="G551" s="138"/>
      <c r="H551" s="105"/>
      <c r="I551" s="105"/>
      <c r="J551" s="105"/>
      <c r="K551" s="139"/>
      <c r="L551" s="139"/>
      <c r="M551" s="105"/>
      <c r="N551" s="105"/>
      <c r="O551" s="105"/>
      <c r="P551" s="105"/>
      <c r="Q551" s="105"/>
      <c r="R551" s="105"/>
      <c r="S551" s="105"/>
      <c r="T551" s="105"/>
      <c r="U551" s="105"/>
      <c r="V551" s="105"/>
      <c r="W551" s="105"/>
      <c r="X551" s="105"/>
      <c r="Y551" s="105"/>
      <c r="Z551" s="105"/>
      <c r="AA551" s="105"/>
    </row>
    <row r="552" ht="12.75" customHeight="1">
      <c r="A552" s="134"/>
      <c r="B552" s="105"/>
      <c r="C552" s="135"/>
      <c r="D552" s="135"/>
      <c r="E552" s="136"/>
      <c r="F552" s="137"/>
      <c r="G552" s="138"/>
      <c r="H552" s="105"/>
      <c r="I552" s="105"/>
      <c r="J552" s="105"/>
      <c r="K552" s="139"/>
      <c r="L552" s="139"/>
      <c r="M552" s="105"/>
      <c r="N552" s="105"/>
      <c r="O552" s="105"/>
      <c r="P552" s="105"/>
      <c r="Q552" s="105"/>
      <c r="R552" s="105"/>
      <c r="S552" s="105"/>
      <c r="T552" s="105"/>
      <c r="U552" s="105"/>
      <c r="V552" s="105"/>
      <c r="W552" s="105"/>
      <c r="X552" s="105"/>
      <c r="Y552" s="105"/>
      <c r="Z552" s="105"/>
      <c r="AA552" s="105"/>
    </row>
    <row r="553" ht="12.75" customHeight="1">
      <c r="A553" s="134"/>
      <c r="B553" s="105"/>
      <c r="C553" s="135"/>
      <c r="D553" s="135"/>
      <c r="E553" s="136"/>
      <c r="F553" s="137"/>
      <c r="G553" s="138"/>
      <c r="H553" s="105"/>
      <c r="I553" s="105"/>
      <c r="J553" s="105"/>
      <c r="K553" s="139"/>
      <c r="L553" s="139"/>
      <c r="M553" s="105"/>
      <c r="N553" s="105"/>
      <c r="O553" s="105"/>
      <c r="P553" s="105"/>
      <c r="Q553" s="105"/>
      <c r="R553" s="105"/>
      <c r="S553" s="105"/>
      <c r="T553" s="105"/>
      <c r="U553" s="105"/>
      <c r="V553" s="105"/>
      <c r="W553" s="105"/>
      <c r="X553" s="105"/>
      <c r="Y553" s="105"/>
      <c r="Z553" s="105"/>
      <c r="AA553" s="105"/>
    </row>
    <row r="554" ht="12.75" customHeight="1">
      <c r="A554" s="134"/>
      <c r="B554" s="105"/>
      <c r="C554" s="135"/>
      <c r="D554" s="135"/>
      <c r="E554" s="136"/>
      <c r="F554" s="137"/>
      <c r="G554" s="138"/>
      <c r="H554" s="105"/>
      <c r="I554" s="105"/>
      <c r="J554" s="105"/>
      <c r="K554" s="139"/>
      <c r="L554" s="139"/>
      <c r="M554" s="105"/>
      <c r="N554" s="105"/>
      <c r="O554" s="105"/>
      <c r="P554" s="105"/>
      <c r="Q554" s="105"/>
      <c r="R554" s="105"/>
      <c r="S554" s="105"/>
      <c r="T554" s="105"/>
      <c r="U554" s="105"/>
      <c r="V554" s="105"/>
      <c r="W554" s="105"/>
      <c r="X554" s="105"/>
      <c r="Y554" s="105"/>
      <c r="Z554" s="105"/>
      <c r="AA554" s="105"/>
    </row>
    <row r="555" ht="12.75" customHeight="1">
      <c r="A555" s="134"/>
      <c r="B555" s="105"/>
      <c r="C555" s="135"/>
      <c r="D555" s="135"/>
      <c r="E555" s="136"/>
      <c r="F555" s="137"/>
      <c r="G555" s="138"/>
      <c r="H555" s="105"/>
      <c r="I555" s="105"/>
      <c r="J555" s="105"/>
      <c r="K555" s="139"/>
      <c r="L555" s="139"/>
      <c r="M555" s="105"/>
      <c r="N555" s="105"/>
      <c r="O555" s="105"/>
      <c r="P555" s="105"/>
      <c r="Q555" s="105"/>
      <c r="R555" s="105"/>
      <c r="S555" s="105"/>
      <c r="T555" s="105"/>
      <c r="U555" s="105"/>
      <c r="V555" s="105"/>
      <c r="W555" s="105"/>
      <c r="X555" s="105"/>
      <c r="Y555" s="105"/>
      <c r="Z555" s="105"/>
      <c r="AA555" s="105"/>
    </row>
    <row r="556" ht="12.75" customHeight="1">
      <c r="A556" s="134"/>
      <c r="B556" s="105"/>
      <c r="C556" s="135"/>
      <c r="D556" s="135"/>
      <c r="E556" s="136"/>
      <c r="F556" s="137"/>
      <c r="G556" s="138"/>
      <c r="H556" s="105"/>
      <c r="I556" s="105"/>
      <c r="J556" s="105"/>
      <c r="K556" s="139"/>
      <c r="L556" s="139"/>
      <c r="M556" s="105"/>
      <c r="N556" s="105"/>
      <c r="O556" s="105"/>
      <c r="P556" s="105"/>
      <c r="Q556" s="105"/>
      <c r="R556" s="105"/>
      <c r="S556" s="105"/>
      <c r="T556" s="105"/>
      <c r="U556" s="105"/>
      <c r="V556" s="105"/>
      <c r="W556" s="105"/>
      <c r="X556" s="105"/>
      <c r="Y556" s="105"/>
      <c r="Z556" s="105"/>
      <c r="AA556" s="105"/>
    </row>
    <row r="557" ht="12.75" customHeight="1">
      <c r="A557" s="134"/>
      <c r="B557" s="105"/>
      <c r="C557" s="135"/>
      <c r="D557" s="135"/>
      <c r="E557" s="136"/>
      <c r="F557" s="137"/>
      <c r="G557" s="138"/>
      <c r="H557" s="105"/>
      <c r="I557" s="105"/>
      <c r="J557" s="105"/>
      <c r="K557" s="139"/>
      <c r="L557" s="139"/>
      <c r="M557" s="105"/>
      <c r="N557" s="105"/>
      <c r="O557" s="105"/>
      <c r="P557" s="105"/>
      <c r="Q557" s="105"/>
      <c r="R557" s="105"/>
      <c r="S557" s="105"/>
      <c r="T557" s="105"/>
      <c r="U557" s="105"/>
      <c r="V557" s="105"/>
      <c r="W557" s="105"/>
      <c r="X557" s="105"/>
      <c r="Y557" s="105"/>
      <c r="Z557" s="105"/>
      <c r="AA557" s="105"/>
    </row>
    <row r="558" ht="12.75" customHeight="1">
      <c r="A558" s="134"/>
      <c r="B558" s="105"/>
      <c r="C558" s="135"/>
      <c r="D558" s="135"/>
      <c r="E558" s="136"/>
      <c r="F558" s="137"/>
      <c r="G558" s="138"/>
      <c r="H558" s="105"/>
      <c r="I558" s="105"/>
      <c r="J558" s="105"/>
      <c r="K558" s="139"/>
      <c r="L558" s="139"/>
      <c r="M558" s="105"/>
      <c r="N558" s="105"/>
      <c r="O558" s="105"/>
      <c r="P558" s="105"/>
      <c r="Q558" s="105"/>
      <c r="R558" s="105"/>
      <c r="S558" s="105"/>
      <c r="T558" s="105"/>
      <c r="U558" s="105"/>
      <c r="V558" s="105"/>
      <c r="W558" s="105"/>
      <c r="X558" s="105"/>
      <c r="Y558" s="105"/>
      <c r="Z558" s="105"/>
      <c r="AA558" s="105"/>
    </row>
    <row r="559" ht="12.75" customHeight="1">
      <c r="A559" s="134"/>
      <c r="B559" s="105"/>
      <c r="C559" s="135"/>
      <c r="D559" s="135"/>
      <c r="E559" s="136"/>
      <c r="F559" s="137"/>
      <c r="G559" s="138"/>
      <c r="H559" s="105"/>
      <c r="I559" s="105"/>
      <c r="J559" s="105"/>
      <c r="K559" s="139"/>
      <c r="L559" s="139"/>
      <c r="M559" s="105"/>
      <c r="N559" s="105"/>
      <c r="O559" s="105"/>
      <c r="P559" s="105"/>
      <c r="Q559" s="105"/>
      <c r="R559" s="105"/>
      <c r="S559" s="105"/>
      <c r="T559" s="105"/>
      <c r="U559" s="105"/>
      <c r="V559" s="105"/>
      <c r="W559" s="105"/>
      <c r="X559" s="105"/>
      <c r="Y559" s="105"/>
      <c r="Z559" s="105"/>
      <c r="AA559" s="105"/>
    </row>
    <row r="560" ht="12.75" customHeight="1">
      <c r="A560" s="134"/>
      <c r="B560" s="105"/>
      <c r="C560" s="135"/>
      <c r="D560" s="135"/>
      <c r="E560" s="136"/>
      <c r="F560" s="137"/>
      <c r="G560" s="138"/>
      <c r="H560" s="105"/>
      <c r="I560" s="105"/>
      <c r="J560" s="105"/>
      <c r="K560" s="139"/>
      <c r="L560" s="139"/>
      <c r="M560" s="105"/>
      <c r="N560" s="105"/>
      <c r="O560" s="105"/>
      <c r="P560" s="105"/>
      <c r="Q560" s="105"/>
      <c r="R560" s="105"/>
      <c r="S560" s="105"/>
      <c r="T560" s="105"/>
      <c r="U560" s="105"/>
      <c r="V560" s="105"/>
      <c r="W560" s="105"/>
      <c r="X560" s="105"/>
      <c r="Y560" s="105"/>
      <c r="Z560" s="105"/>
      <c r="AA560" s="105"/>
    </row>
    <row r="561" ht="12.75" customHeight="1">
      <c r="A561" s="134"/>
      <c r="B561" s="105"/>
      <c r="C561" s="135"/>
      <c r="D561" s="135"/>
      <c r="E561" s="136"/>
      <c r="F561" s="137"/>
      <c r="G561" s="138"/>
      <c r="H561" s="105"/>
      <c r="I561" s="105"/>
      <c r="J561" s="105"/>
      <c r="K561" s="139"/>
      <c r="L561" s="139"/>
      <c r="M561" s="105"/>
      <c r="N561" s="105"/>
      <c r="O561" s="105"/>
      <c r="P561" s="105"/>
      <c r="Q561" s="105"/>
      <c r="R561" s="105"/>
      <c r="S561" s="105"/>
      <c r="T561" s="105"/>
      <c r="U561" s="105"/>
      <c r="V561" s="105"/>
      <c r="W561" s="105"/>
      <c r="X561" s="105"/>
      <c r="Y561" s="105"/>
      <c r="Z561" s="105"/>
      <c r="AA561" s="105"/>
    </row>
    <row r="562" ht="12.75" customHeight="1">
      <c r="A562" s="134"/>
      <c r="B562" s="105"/>
      <c r="C562" s="135"/>
      <c r="D562" s="135"/>
      <c r="E562" s="136"/>
      <c r="F562" s="137"/>
      <c r="G562" s="138"/>
      <c r="H562" s="105"/>
      <c r="I562" s="105"/>
      <c r="J562" s="105"/>
      <c r="K562" s="139"/>
      <c r="L562" s="139"/>
      <c r="M562" s="105"/>
      <c r="N562" s="105"/>
      <c r="O562" s="105"/>
      <c r="P562" s="105"/>
      <c r="Q562" s="105"/>
      <c r="R562" s="105"/>
      <c r="S562" s="105"/>
      <c r="T562" s="105"/>
      <c r="U562" s="105"/>
      <c r="V562" s="105"/>
      <c r="W562" s="105"/>
      <c r="X562" s="105"/>
      <c r="Y562" s="105"/>
      <c r="Z562" s="105"/>
      <c r="AA562" s="105"/>
    </row>
    <row r="563" ht="12.75" customHeight="1">
      <c r="A563" s="134"/>
      <c r="B563" s="105"/>
      <c r="C563" s="135"/>
      <c r="D563" s="135"/>
      <c r="E563" s="136"/>
      <c r="F563" s="137"/>
      <c r="G563" s="138"/>
      <c r="H563" s="105"/>
      <c r="I563" s="105"/>
      <c r="J563" s="105"/>
      <c r="K563" s="139"/>
      <c r="L563" s="139"/>
      <c r="M563" s="105"/>
      <c r="N563" s="105"/>
      <c r="O563" s="105"/>
      <c r="P563" s="105"/>
      <c r="Q563" s="105"/>
      <c r="R563" s="105"/>
      <c r="S563" s="105"/>
      <c r="T563" s="105"/>
      <c r="U563" s="105"/>
      <c r="V563" s="105"/>
      <c r="W563" s="105"/>
      <c r="X563" s="105"/>
      <c r="Y563" s="105"/>
      <c r="Z563" s="105"/>
      <c r="AA563" s="105"/>
    </row>
    <row r="564" ht="12.75" customHeight="1">
      <c r="A564" s="134"/>
      <c r="B564" s="105"/>
      <c r="C564" s="135"/>
      <c r="D564" s="135"/>
      <c r="E564" s="136"/>
      <c r="F564" s="137"/>
      <c r="G564" s="138"/>
      <c r="H564" s="105"/>
      <c r="I564" s="105"/>
      <c r="J564" s="105"/>
      <c r="K564" s="139"/>
      <c r="L564" s="139"/>
      <c r="M564" s="105"/>
      <c r="N564" s="105"/>
      <c r="O564" s="105"/>
      <c r="P564" s="105"/>
      <c r="Q564" s="105"/>
      <c r="R564" s="105"/>
      <c r="S564" s="105"/>
      <c r="T564" s="105"/>
      <c r="U564" s="105"/>
      <c r="V564" s="105"/>
      <c r="W564" s="105"/>
      <c r="X564" s="105"/>
      <c r="Y564" s="105"/>
      <c r="Z564" s="105"/>
      <c r="AA564" s="105"/>
    </row>
    <row r="565" ht="12.75" customHeight="1">
      <c r="A565" s="134"/>
      <c r="B565" s="105"/>
      <c r="C565" s="135"/>
      <c r="D565" s="135"/>
      <c r="E565" s="136"/>
      <c r="F565" s="137"/>
      <c r="G565" s="138"/>
      <c r="H565" s="105"/>
      <c r="I565" s="105"/>
      <c r="J565" s="105"/>
      <c r="K565" s="139"/>
      <c r="L565" s="139"/>
      <c r="M565" s="105"/>
      <c r="N565" s="105"/>
      <c r="O565" s="105"/>
      <c r="P565" s="105"/>
      <c r="Q565" s="105"/>
      <c r="R565" s="105"/>
      <c r="S565" s="105"/>
      <c r="T565" s="105"/>
      <c r="U565" s="105"/>
      <c r="V565" s="105"/>
      <c r="W565" s="105"/>
      <c r="X565" s="105"/>
      <c r="Y565" s="105"/>
      <c r="Z565" s="105"/>
      <c r="AA565" s="105"/>
    </row>
    <row r="566" ht="12.75" customHeight="1">
      <c r="A566" s="134"/>
      <c r="B566" s="105"/>
      <c r="C566" s="135"/>
      <c r="D566" s="135"/>
      <c r="E566" s="136"/>
      <c r="F566" s="137"/>
      <c r="G566" s="138"/>
      <c r="H566" s="105"/>
      <c r="I566" s="105"/>
      <c r="J566" s="105"/>
      <c r="K566" s="139"/>
      <c r="L566" s="139"/>
      <c r="M566" s="105"/>
      <c r="N566" s="105"/>
      <c r="O566" s="105"/>
      <c r="P566" s="105"/>
      <c r="Q566" s="105"/>
      <c r="R566" s="105"/>
      <c r="S566" s="105"/>
      <c r="T566" s="105"/>
      <c r="U566" s="105"/>
      <c r="V566" s="105"/>
      <c r="W566" s="105"/>
      <c r="X566" s="105"/>
      <c r="Y566" s="105"/>
      <c r="Z566" s="105"/>
      <c r="AA566" s="105"/>
    </row>
    <row r="567" ht="12.75" customHeight="1">
      <c r="A567" s="134"/>
      <c r="B567" s="105"/>
      <c r="C567" s="135"/>
      <c r="D567" s="135"/>
      <c r="E567" s="136"/>
      <c r="F567" s="137"/>
      <c r="G567" s="138"/>
      <c r="H567" s="105"/>
      <c r="I567" s="105"/>
      <c r="J567" s="105"/>
      <c r="K567" s="139"/>
      <c r="L567" s="139"/>
      <c r="M567" s="105"/>
      <c r="N567" s="105"/>
      <c r="O567" s="105"/>
      <c r="P567" s="105"/>
      <c r="Q567" s="105"/>
      <c r="R567" s="105"/>
      <c r="S567" s="105"/>
      <c r="T567" s="105"/>
      <c r="U567" s="105"/>
      <c r="V567" s="105"/>
      <c r="W567" s="105"/>
      <c r="X567" s="105"/>
      <c r="Y567" s="105"/>
      <c r="Z567" s="105"/>
      <c r="AA567" s="105"/>
    </row>
    <row r="568" ht="12.75" customHeight="1">
      <c r="A568" s="134"/>
      <c r="B568" s="105"/>
      <c r="C568" s="135"/>
      <c r="D568" s="135"/>
      <c r="E568" s="136"/>
      <c r="F568" s="137"/>
      <c r="G568" s="138"/>
      <c r="H568" s="105"/>
      <c r="I568" s="105"/>
      <c r="J568" s="105"/>
      <c r="K568" s="139"/>
      <c r="L568" s="139"/>
      <c r="M568" s="105"/>
      <c r="N568" s="105"/>
      <c r="O568" s="105"/>
      <c r="P568" s="105"/>
      <c r="Q568" s="105"/>
      <c r="R568" s="105"/>
      <c r="S568" s="105"/>
      <c r="T568" s="105"/>
      <c r="U568" s="105"/>
      <c r="V568" s="105"/>
      <c r="W568" s="105"/>
      <c r="X568" s="105"/>
      <c r="Y568" s="105"/>
      <c r="Z568" s="105"/>
      <c r="AA568" s="105"/>
    </row>
    <row r="569" ht="12.75" customHeight="1">
      <c r="A569" s="134"/>
      <c r="B569" s="105"/>
      <c r="C569" s="135"/>
      <c r="D569" s="135"/>
      <c r="E569" s="136"/>
      <c r="F569" s="137"/>
      <c r="G569" s="138"/>
      <c r="H569" s="105"/>
      <c r="I569" s="105"/>
      <c r="J569" s="105"/>
      <c r="K569" s="139"/>
      <c r="L569" s="139"/>
      <c r="M569" s="105"/>
      <c r="N569" s="105"/>
      <c r="O569" s="105"/>
      <c r="P569" s="105"/>
      <c r="Q569" s="105"/>
      <c r="R569" s="105"/>
      <c r="S569" s="105"/>
      <c r="T569" s="105"/>
      <c r="U569" s="105"/>
      <c r="V569" s="105"/>
      <c r="W569" s="105"/>
      <c r="X569" s="105"/>
      <c r="Y569" s="105"/>
      <c r="Z569" s="105"/>
      <c r="AA569" s="105"/>
    </row>
    <row r="570" ht="12.75" customHeight="1">
      <c r="A570" s="134"/>
      <c r="B570" s="105"/>
      <c r="C570" s="135"/>
      <c r="D570" s="135"/>
      <c r="E570" s="136"/>
      <c r="F570" s="137"/>
      <c r="G570" s="138"/>
      <c r="H570" s="105"/>
      <c r="I570" s="105"/>
      <c r="J570" s="105"/>
      <c r="K570" s="139"/>
      <c r="L570" s="139"/>
      <c r="M570" s="105"/>
      <c r="N570" s="105"/>
      <c r="O570" s="105"/>
      <c r="P570" s="105"/>
      <c r="Q570" s="105"/>
      <c r="R570" s="105"/>
      <c r="S570" s="105"/>
      <c r="T570" s="105"/>
      <c r="U570" s="105"/>
      <c r="V570" s="105"/>
      <c r="W570" s="105"/>
      <c r="X570" s="105"/>
      <c r="Y570" s="105"/>
      <c r="Z570" s="105"/>
      <c r="AA570" s="105"/>
    </row>
    <row r="571" ht="12.75" customHeight="1">
      <c r="A571" s="134"/>
      <c r="B571" s="105"/>
      <c r="C571" s="135"/>
      <c r="D571" s="135"/>
      <c r="E571" s="136"/>
      <c r="F571" s="137"/>
      <c r="G571" s="138"/>
      <c r="H571" s="105"/>
      <c r="I571" s="105"/>
      <c r="J571" s="105"/>
      <c r="K571" s="139"/>
      <c r="L571" s="139"/>
      <c r="M571" s="105"/>
      <c r="N571" s="105"/>
      <c r="O571" s="105"/>
      <c r="P571" s="105"/>
      <c r="Q571" s="105"/>
      <c r="R571" s="105"/>
      <c r="S571" s="105"/>
      <c r="T571" s="105"/>
      <c r="U571" s="105"/>
      <c r="V571" s="105"/>
      <c r="W571" s="105"/>
      <c r="X571" s="105"/>
      <c r="Y571" s="105"/>
      <c r="Z571" s="105"/>
      <c r="AA571" s="105"/>
    </row>
    <row r="572" ht="12.75" customHeight="1">
      <c r="A572" s="134"/>
      <c r="B572" s="105"/>
      <c r="C572" s="135"/>
      <c r="D572" s="135"/>
      <c r="E572" s="136"/>
      <c r="F572" s="137"/>
      <c r="G572" s="138"/>
      <c r="H572" s="105"/>
      <c r="I572" s="105"/>
      <c r="J572" s="105"/>
      <c r="K572" s="139"/>
      <c r="L572" s="139"/>
      <c r="M572" s="105"/>
      <c r="N572" s="105"/>
      <c r="O572" s="105"/>
      <c r="P572" s="105"/>
      <c r="Q572" s="105"/>
      <c r="R572" s="105"/>
      <c r="S572" s="105"/>
      <c r="T572" s="105"/>
      <c r="U572" s="105"/>
      <c r="V572" s="105"/>
      <c r="W572" s="105"/>
      <c r="X572" s="105"/>
      <c r="Y572" s="105"/>
      <c r="Z572" s="105"/>
      <c r="AA572" s="105"/>
    </row>
    <row r="573" ht="12.75" customHeight="1">
      <c r="A573" s="134"/>
      <c r="B573" s="105"/>
      <c r="C573" s="135"/>
      <c r="D573" s="135"/>
      <c r="E573" s="136"/>
      <c r="F573" s="137"/>
      <c r="G573" s="138"/>
      <c r="H573" s="105"/>
      <c r="I573" s="105"/>
      <c r="J573" s="105"/>
      <c r="K573" s="139"/>
      <c r="L573" s="139"/>
      <c r="M573" s="105"/>
      <c r="N573" s="105"/>
      <c r="O573" s="105"/>
      <c r="P573" s="105"/>
      <c r="Q573" s="105"/>
      <c r="R573" s="105"/>
      <c r="S573" s="105"/>
      <c r="T573" s="105"/>
      <c r="U573" s="105"/>
      <c r="V573" s="105"/>
      <c r="W573" s="105"/>
      <c r="X573" s="105"/>
      <c r="Y573" s="105"/>
      <c r="Z573" s="105"/>
      <c r="AA573" s="105"/>
    </row>
    <row r="574" ht="12.75" customHeight="1">
      <c r="A574" s="134"/>
      <c r="B574" s="105"/>
      <c r="C574" s="135"/>
      <c r="D574" s="135"/>
      <c r="E574" s="136"/>
      <c r="F574" s="137"/>
      <c r="G574" s="138"/>
      <c r="H574" s="105"/>
      <c r="I574" s="105"/>
      <c r="J574" s="105"/>
      <c r="K574" s="139"/>
      <c r="L574" s="139"/>
      <c r="M574" s="105"/>
      <c r="N574" s="105"/>
      <c r="O574" s="105"/>
      <c r="P574" s="105"/>
      <c r="Q574" s="105"/>
      <c r="R574" s="105"/>
      <c r="S574" s="105"/>
      <c r="T574" s="105"/>
      <c r="U574" s="105"/>
      <c r="V574" s="105"/>
      <c r="W574" s="105"/>
      <c r="X574" s="105"/>
      <c r="Y574" s="105"/>
      <c r="Z574" s="105"/>
      <c r="AA574" s="105"/>
    </row>
    <row r="575" ht="12.75" customHeight="1">
      <c r="A575" s="134"/>
      <c r="B575" s="105"/>
      <c r="C575" s="135"/>
      <c r="D575" s="135"/>
      <c r="E575" s="136"/>
      <c r="F575" s="137"/>
      <c r="G575" s="138"/>
      <c r="H575" s="105"/>
      <c r="I575" s="105"/>
      <c r="J575" s="105"/>
      <c r="K575" s="139"/>
      <c r="L575" s="139"/>
      <c r="M575" s="105"/>
      <c r="N575" s="105"/>
      <c r="O575" s="105"/>
      <c r="P575" s="105"/>
      <c r="Q575" s="105"/>
      <c r="R575" s="105"/>
      <c r="S575" s="105"/>
      <c r="T575" s="105"/>
      <c r="U575" s="105"/>
      <c r="V575" s="105"/>
      <c r="W575" s="105"/>
      <c r="X575" s="105"/>
      <c r="Y575" s="105"/>
      <c r="Z575" s="105"/>
      <c r="AA575" s="105"/>
    </row>
    <row r="576" ht="12.75" customHeight="1">
      <c r="A576" s="134"/>
      <c r="B576" s="105"/>
      <c r="C576" s="135"/>
      <c r="D576" s="135"/>
      <c r="E576" s="136"/>
      <c r="F576" s="137"/>
      <c r="G576" s="138"/>
      <c r="H576" s="105"/>
      <c r="I576" s="105"/>
      <c r="J576" s="105"/>
      <c r="K576" s="139"/>
      <c r="L576" s="139"/>
      <c r="M576" s="105"/>
      <c r="N576" s="105"/>
      <c r="O576" s="105"/>
      <c r="P576" s="105"/>
      <c r="Q576" s="105"/>
      <c r="R576" s="105"/>
      <c r="S576" s="105"/>
      <c r="T576" s="105"/>
      <c r="U576" s="105"/>
      <c r="V576" s="105"/>
      <c r="W576" s="105"/>
      <c r="X576" s="105"/>
      <c r="Y576" s="105"/>
      <c r="Z576" s="105"/>
      <c r="AA576" s="105"/>
    </row>
    <row r="577" ht="12.75" customHeight="1">
      <c r="A577" s="134"/>
      <c r="B577" s="105"/>
      <c r="C577" s="135"/>
      <c r="D577" s="135"/>
      <c r="E577" s="136"/>
      <c r="F577" s="137"/>
      <c r="G577" s="138"/>
      <c r="H577" s="105"/>
      <c r="I577" s="105"/>
      <c r="J577" s="105"/>
      <c r="K577" s="139"/>
      <c r="L577" s="139"/>
      <c r="M577" s="105"/>
      <c r="N577" s="105"/>
      <c r="O577" s="105"/>
      <c r="P577" s="105"/>
      <c r="Q577" s="105"/>
      <c r="R577" s="105"/>
      <c r="S577" s="105"/>
      <c r="T577" s="105"/>
      <c r="U577" s="105"/>
      <c r="V577" s="105"/>
      <c r="W577" s="105"/>
      <c r="X577" s="105"/>
      <c r="Y577" s="105"/>
      <c r="Z577" s="105"/>
      <c r="AA577" s="105"/>
    </row>
    <row r="578" ht="12.75" customHeight="1">
      <c r="A578" s="134"/>
      <c r="B578" s="105"/>
      <c r="C578" s="135"/>
      <c r="D578" s="135"/>
      <c r="E578" s="136"/>
      <c r="F578" s="137"/>
      <c r="G578" s="138"/>
      <c r="H578" s="105"/>
      <c r="I578" s="105"/>
      <c r="J578" s="105"/>
      <c r="K578" s="139"/>
      <c r="L578" s="139"/>
      <c r="M578" s="105"/>
      <c r="N578" s="105"/>
      <c r="O578" s="105"/>
      <c r="P578" s="105"/>
      <c r="Q578" s="105"/>
      <c r="R578" s="105"/>
      <c r="S578" s="105"/>
      <c r="T578" s="105"/>
      <c r="U578" s="105"/>
      <c r="V578" s="105"/>
      <c r="W578" s="105"/>
      <c r="X578" s="105"/>
      <c r="Y578" s="105"/>
      <c r="Z578" s="105"/>
      <c r="AA578" s="105"/>
    </row>
    <row r="579" ht="12.75" customHeight="1">
      <c r="A579" s="134"/>
      <c r="B579" s="105"/>
      <c r="C579" s="135"/>
      <c r="D579" s="135"/>
      <c r="E579" s="136"/>
      <c r="F579" s="137"/>
      <c r="G579" s="138"/>
      <c r="H579" s="105"/>
      <c r="I579" s="105"/>
      <c r="J579" s="105"/>
      <c r="K579" s="139"/>
      <c r="L579" s="139"/>
      <c r="M579" s="105"/>
      <c r="N579" s="105"/>
      <c r="O579" s="105"/>
      <c r="P579" s="105"/>
      <c r="Q579" s="105"/>
      <c r="R579" s="105"/>
      <c r="S579" s="105"/>
      <c r="T579" s="105"/>
      <c r="U579" s="105"/>
      <c r="V579" s="105"/>
      <c r="W579" s="105"/>
      <c r="X579" s="105"/>
      <c r="Y579" s="105"/>
      <c r="Z579" s="105"/>
      <c r="AA579" s="105"/>
    </row>
    <row r="580" ht="12.75" customHeight="1">
      <c r="A580" s="134"/>
      <c r="B580" s="105"/>
      <c r="C580" s="135"/>
      <c r="D580" s="135"/>
      <c r="E580" s="136"/>
      <c r="F580" s="137"/>
      <c r="G580" s="138"/>
      <c r="H580" s="105"/>
      <c r="I580" s="105"/>
      <c r="J580" s="105"/>
      <c r="K580" s="139"/>
      <c r="L580" s="139"/>
      <c r="M580" s="105"/>
      <c r="N580" s="105"/>
      <c r="O580" s="105"/>
      <c r="P580" s="105"/>
      <c r="Q580" s="105"/>
      <c r="R580" s="105"/>
      <c r="S580" s="105"/>
      <c r="T580" s="105"/>
      <c r="U580" s="105"/>
      <c r="V580" s="105"/>
      <c r="W580" s="105"/>
      <c r="X580" s="105"/>
      <c r="Y580" s="105"/>
      <c r="Z580" s="105"/>
      <c r="AA580" s="105"/>
    </row>
    <row r="581" ht="12.75" customHeight="1">
      <c r="A581" s="134"/>
      <c r="B581" s="105"/>
      <c r="C581" s="135"/>
      <c r="D581" s="135"/>
      <c r="E581" s="136"/>
      <c r="F581" s="137"/>
      <c r="G581" s="138"/>
      <c r="H581" s="105"/>
      <c r="I581" s="105"/>
      <c r="J581" s="105"/>
      <c r="K581" s="139"/>
      <c r="L581" s="139"/>
      <c r="M581" s="105"/>
      <c r="N581" s="105"/>
      <c r="O581" s="105"/>
      <c r="P581" s="105"/>
      <c r="Q581" s="105"/>
      <c r="R581" s="105"/>
      <c r="S581" s="105"/>
      <c r="T581" s="105"/>
      <c r="U581" s="105"/>
      <c r="V581" s="105"/>
      <c r="W581" s="105"/>
      <c r="X581" s="105"/>
      <c r="Y581" s="105"/>
      <c r="Z581" s="105"/>
      <c r="AA581" s="105"/>
    </row>
    <row r="582" ht="12.75" customHeight="1">
      <c r="A582" s="134"/>
      <c r="B582" s="105"/>
      <c r="C582" s="135"/>
      <c r="D582" s="135"/>
      <c r="E582" s="136"/>
      <c r="F582" s="137"/>
      <c r="G582" s="138"/>
      <c r="H582" s="105"/>
      <c r="I582" s="105"/>
      <c r="J582" s="105"/>
      <c r="K582" s="139"/>
      <c r="L582" s="139"/>
      <c r="M582" s="105"/>
      <c r="N582" s="105"/>
      <c r="O582" s="105"/>
      <c r="P582" s="105"/>
      <c r="Q582" s="105"/>
      <c r="R582" s="105"/>
      <c r="S582" s="105"/>
      <c r="T582" s="105"/>
      <c r="U582" s="105"/>
      <c r="V582" s="105"/>
      <c r="W582" s="105"/>
      <c r="X582" s="105"/>
      <c r="Y582" s="105"/>
      <c r="Z582" s="105"/>
      <c r="AA582" s="105"/>
    </row>
    <row r="583" ht="12.75" customHeight="1">
      <c r="A583" s="134"/>
      <c r="B583" s="105"/>
      <c r="C583" s="135"/>
      <c r="D583" s="135"/>
      <c r="E583" s="136"/>
      <c r="F583" s="137"/>
      <c r="G583" s="138"/>
      <c r="H583" s="105"/>
      <c r="I583" s="105"/>
      <c r="J583" s="105"/>
      <c r="K583" s="139"/>
      <c r="L583" s="139"/>
      <c r="M583" s="105"/>
      <c r="N583" s="105"/>
      <c r="O583" s="105"/>
      <c r="P583" s="105"/>
      <c r="Q583" s="105"/>
      <c r="R583" s="105"/>
      <c r="S583" s="105"/>
      <c r="T583" s="105"/>
      <c r="U583" s="105"/>
      <c r="V583" s="105"/>
      <c r="W583" s="105"/>
      <c r="X583" s="105"/>
      <c r="Y583" s="105"/>
      <c r="Z583" s="105"/>
      <c r="AA583" s="105"/>
    </row>
    <row r="584" ht="12.75" customHeight="1">
      <c r="A584" s="134"/>
      <c r="B584" s="105"/>
      <c r="C584" s="135"/>
      <c r="D584" s="135"/>
      <c r="E584" s="136"/>
      <c r="F584" s="137"/>
      <c r="G584" s="138"/>
      <c r="H584" s="105"/>
      <c r="I584" s="105"/>
      <c r="J584" s="105"/>
      <c r="K584" s="139"/>
      <c r="L584" s="139"/>
      <c r="M584" s="105"/>
      <c r="N584" s="105"/>
      <c r="O584" s="105"/>
      <c r="P584" s="105"/>
      <c r="Q584" s="105"/>
      <c r="R584" s="105"/>
      <c r="S584" s="105"/>
      <c r="T584" s="105"/>
      <c r="U584" s="105"/>
      <c r="V584" s="105"/>
      <c r="W584" s="105"/>
      <c r="X584" s="105"/>
      <c r="Y584" s="105"/>
      <c r="Z584" s="105"/>
      <c r="AA584" s="105"/>
    </row>
    <row r="585" ht="12.75" customHeight="1">
      <c r="A585" s="134"/>
      <c r="B585" s="105"/>
      <c r="C585" s="135"/>
      <c r="D585" s="135"/>
      <c r="E585" s="136"/>
      <c r="F585" s="137"/>
      <c r="G585" s="138"/>
      <c r="H585" s="105"/>
      <c r="I585" s="105"/>
      <c r="J585" s="105"/>
      <c r="K585" s="139"/>
      <c r="L585" s="139"/>
      <c r="M585" s="105"/>
      <c r="N585" s="105"/>
      <c r="O585" s="105"/>
      <c r="P585" s="105"/>
      <c r="Q585" s="105"/>
      <c r="R585" s="105"/>
      <c r="S585" s="105"/>
      <c r="T585" s="105"/>
      <c r="U585" s="105"/>
      <c r="V585" s="105"/>
      <c r="W585" s="105"/>
      <c r="X585" s="105"/>
      <c r="Y585" s="105"/>
      <c r="Z585" s="105"/>
      <c r="AA585" s="105"/>
    </row>
    <row r="586" ht="12.75" customHeight="1">
      <c r="A586" s="134"/>
      <c r="B586" s="105"/>
      <c r="C586" s="135"/>
      <c r="D586" s="135"/>
      <c r="E586" s="136"/>
      <c r="F586" s="137"/>
      <c r="G586" s="138"/>
      <c r="H586" s="105"/>
      <c r="I586" s="105"/>
      <c r="J586" s="105"/>
      <c r="K586" s="139"/>
      <c r="L586" s="139"/>
      <c r="M586" s="105"/>
      <c r="N586" s="105"/>
      <c r="O586" s="105"/>
      <c r="P586" s="105"/>
      <c r="Q586" s="105"/>
      <c r="R586" s="105"/>
      <c r="S586" s="105"/>
      <c r="T586" s="105"/>
      <c r="U586" s="105"/>
      <c r="V586" s="105"/>
      <c r="W586" s="105"/>
      <c r="X586" s="105"/>
      <c r="Y586" s="105"/>
      <c r="Z586" s="105"/>
      <c r="AA586" s="105"/>
    </row>
    <row r="587" ht="12.75" customHeight="1">
      <c r="A587" s="134"/>
      <c r="B587" s="105"/>
      <c r="C587" s="135"/>
      <c r="D587" s="135"/>
      <c r="E587" s="136"/>
      <c r="F587" s="137"/>
      <c r="G587" s="138"/>
      <c r="H587" s="105"/>
      <c r="I587" s="105"/>
      <c r="J587" s="105"/>
      <c r="K587" s="139"/>
      <c r="L587" s="139"/>
      <c r="M587" s="105"/>
      <c r="N587" s="105"/>
      <c r="O587" s="105"/>
      <c r="P587" s="105"/>
      <c r="Q587" s="105"/>
      <c r="R587" s="105"/>
      <c r="S587" s="105"/>
      <c r="T587" s="105"/>
      <c r="U587" s="105"/>
      <c r="V587" s="105"/>
      <c r="W587" s="105"/>
      <c r="X587" s="105"/>
      <c r="Y587" s="105"/>
      <c r="Z587" s="105"/>
      <c r="AA587" s="105"/>
    </row>
    <row r="588" ht="12.75" customHeight="1">
      <c r="A588" s="134"/>
      <c r="B588" s="105"/>
      <c r="C588" s="135"/>
      <c r="D588" s="135"/>
      <c r="E588" s="136"/>
      <c r="F588" s="137"/>
      <c r="G588" s="138"/>
      <c r="H588" s="105"/>
      <c r="I588" s="105"/>
      <c r="J588" s="105"/>
      <c r="K588" s="139"/>
      <c r="L588" s="139"/>
      <c r="M588" s="105"/>
      <c r="N588" s="105"/>
      <c r="O588" s="105"/>
      <c r="P588" s="105"/>
      <c r="Q588" s="105"/>
      <c r="R588" s="105"/>
      <c r="S588" s="105"/>
      <c r="T588" s="105"/>
      <c r="U588" s="105"/>
      <c r="V588" s="105"/>
      <c r="W588" s="105"/>
      <c r="X588" s="105"/>
      <c r="Y588" s="105"/>
      <c r="Z588" s="105"/>
      <c r="AA588" s="105"/>
    </row>
    <row r="589" ht="12.75" customHeight="1">
      <c r="A589" s="134"/>
      <c r="B589" s="105"/>
      <c r="C589" s="135"/>
      <c r="D589" s="135"/>
      <c r="E589" s="136"/>
      <c r="F589" s="137"/>
      <c r="G589" s="138"/>
      <c r="H589" s="105"/>
      <c r="I589" s="105"/>
      <c r="J589" s="105"/>
      <c r="K589" s="139"/>
      <c r="L589" s="139"/>
      <c r="M589" s="105"/>
      <c r="N589" s="105"/>
      <c r="O589" s="105"/>
      <c r="P589" s="105"/>
      <c r="Q589" s="105"/>
      <c r="R589" s="105"/>
      <c r="S589" s="105"/>
      <c r="T589" s="105"/>
      <c r="U589" s="105"/>
      <c r="V589" s="105"/>
      <c r="W589" s="105"/>
      <c r="X589" s="105"/>
      <c r="Y589" s="105"/>
      <c r="Z589" s="105"/>
      <c r="AA589" s="105"/>
    </row>
    <row r="590" ht="12.75" customHeight="1">
      <c r="A590" s="134"/>
      <c r="B590" s="105"/>
      <c r="C590" s="135"/>
      <c r="D590" s="135"/>
      <c r="E590" s="136"/>
      <c r="F590" s="137"/>
      <c r="G590" s="138"/>
      <c r="H590" s="105"/>
      <c r="I590" s="105"/>
      <c r="J590" s="105"/>
      <c r="K590" s="139"/>
      <c r="L590" s="139"/>
      <c r="M590" s="105"/>
      <c r="N590" s="105"/>
      <c r="O590" s="105"/>
      <c r="P590" s="105"/>
      <c r="Q590" s="105"/>
      <c r="R590" s="105"/>
      <c r="S590" s="105"/>
      <c r="T590" s="105"/>
      <c r="U590" s="105"/>
      <c r="V590" s="105"/>
      <c r="W590" s="105"/>
      <c r="X590" s="105"/>
      <c r="Y590" s="105"/>
      <c r="Z590" s="105"/>
      <c r="AA590" s="105"/>
    </row>
    <row r="591" ht="12.75" customHeight="1">
      <c r="A591" s="134"/>
      <c r="B591" s="105"/>
      <c r="C591" s="135"/>
      <c r="D591" s="135"/>
      <c r="E591" s="136"/>
      <c r="F591" s="137"/>
      <c r="G591" s="138"/>
      <c r="H591" s="105"/>
      <c r="I591" s="105"/>
      <c r="J591" s="105"/>
      <c r="K591" s="139"/>
      <c r="L591" s="139"/>
      <c r="M591" s="105"/>
      <c r="N591" s="105"/>
      <c r="O591" s="105"/>
      <c r="P591" s="105"/>
      <c r="Q591" s="105"/>
      <c r="R591" s="105"/>
      <c r="S591" s="105"/>
      <c r="T591" s="105"/>
      <c r="U591" s="105"/>
      <c r="V591" s="105"/>
      <c r="W591" s="105"/>
      <c r="X591" s="105"/>
      <c r="Y591" s="105"/>
      <c r="Z591" s="105"/>
      <c r="AA591" s="105"/>
    </row>
    <row r="592" ht="12.75" customHeight="1">
      <c r="A592" s="134"/>
      <c r="B592" s="105"/>
      <c r="C592" s="135"/>
      <c r="D592" s="135"/>
      <c r="E592" s="136"/>
      <c r="F592" s="137"/>
      <c r="G592" s="138"/>
      <c r="H592" s="105"/>
      <c r="I592" s="105"/>
      <c r="J592" s="105"/>
      <c r="K592" s="139"/>
      <c r="L592" s="139"/>
      <c r="M592" s="105"/>
      <c r="N592" s="105"/>
      <c r="O592" s="105"/>
      <c r="P592" s="105"/>
      <c r="Q592" s="105"/>
      <c r="R592" s="105"/>
      <c r="S592" s="105"/>
      <c r="T592" s="105"/>
      <c r="U592" s="105"/>
      <c r="V592" s="105"/>
      <c r="W592" s="105"/>
      <c r="X592" s="105"/>
      <c r="Y592" s="105"/>
      <c r="Z592" s="105"/>
      <c r="AA592" s="105"/>
    </row>
    <row r="593" ht="12.75" customHeight="1">
      <c r="A593" s="134"/>
      <c r="B593" s="105"/>
      <c r="C593" s="135"/>
      <c r="D593" s="135"/>
      <c r="E593" s="136"/>
      <c r="F593" s="137"/>
      <c r="G593" s="138"/>
      <c r="H593" s="105"/>
      <c r="I593" s="105"/>
      <c r="J593" s="105"/>
      <c r="K593" s="139"/>
      <c r="L593" s="139"/>
      <c r="M593" s="105"/>
      <c r="N593" s="105"/>
      <c r="O593" s="105"/>
      <c r="P593" s="105"/>
      <c r="Q593" s="105"/>
      <c r="R593" s="105"/>
      <c r="S593" s="105"/>
      <c r="T593" s="105"/>
      <c r="U593" s="105"/>
      <c r="V593" s="105"/>
      <c r="W593" s="105"/>
      <c r="X593" s="105"/>
      <c r="Y593" s="105"/>
      <c r="Z593" s="105"/>
      <c r="AA593" s="105"/>
    </row>
    <row r="594" ht="12.75" customHeight="1">
      <c r="A594" s="134"/>
      <c r="B594" s="105"/>
      <c r="C594" s="135"/>
      <c r="D594" s="135"/>
      <c r="E594" s="136"/>
      <c r="F594" s="137"/>
      <c r="G594" s="138"/>
      <c r="H594" s="105"/>
      <c r="I594" s="105"/>
      <c r="J594" s="105"/>
      <c r="K594" s="139"/>
      <c r="L594" s="139"/>
      <c r="M594" s="105"/>
      <c r="N594" s="105"/>
      <c r="O594" s="105"/>
      <c r="P594" s="105"/>
      <c r="Q594" s="105"/>
      <c r="R594" s="105"/>
      <c r="S594" s="105"/>
      <c r="T594" s="105"/>
      <c r="U594" s="105"/>
      <c r="V594" s="105"/>
      <c r="W594" s="105"/>
      <c r="X594" s="105"/>
      <c r="Y594" s="105"/>
      <c r="Z594" s="105"/>
      <c r="AA594" s="105"/>
    </row>
    <row r="595" ht="12.75" customHeight="1">
      <c r="A595" s="134"/>
      <c r="B595" s="105"/>
      <c r="C595" s="135"/>
      <c r="D595" s="135"/>
      <c r="E595" s="136"/>
      <c r="F595" s="137"/>
      <c r="G595" s="138"/>
      <c r="H595" s="105"/>
      <c r="I595" s="105"/>
      <c r="J595" s="105"/>
      <c r="K595" s="139"/>
      <c r="L595" s="139"/>
      <c r="M595" s="105"/>
      <c r="N595" s="105"/>
      <c r="O595" s="105"/>
      <c r="P595" s="105"/>
      <c r="Q595" s="105"/>
      <c r="R595" s="105"/>
      <c r="S595" s="105"/>
      <c r="T595" s="105"/>
      <c r="U595" s="105"/>
      <c r="V595" s="105"/>
      <c r="W595" s="105"/>
      <c r="X595" s="105"/>
      <c r="Y595" s="105"/>
      <c r="Z595" s="105"/>
      <c r="AA595" s="105"/>
    </row>
    <row r="596" ht="12.75" customHeight="1">
      <c r="A596" s="134"/>
      <c r="B596" s="105"/>
      <c r="C596" s="135"/>
      <c r="D596" s="135"/>
      <c r="E596" s="136"/>
      <c r="F596" s="137"/>
      <c r="G596" s="138"/>
      <c r="H596" s="105"/>
      <c r="I596" s="105"/>
      <c r="J596" s="105"/>
      <c r="K596" s="139"/>
      <c r="L596" s="139"/>
      <c r="M596" s="105"/>
      <c r="N596" s="105"/>
      <c r="O596" s="105"/>
      <c r="P596" s="105"/>
      <c r="Q596" s="105"/>
      <c r="R596" s="105"/>
      <c r="S596" s="105"/>
      <c r="T596" s="105"/>
      <c r="U596" s="105"/>
      <c r="V596" s="105"/>
      <c r="W596" s="105"/>
      <c r="X596" s="105"/>
      <c r="Y596" s="105"/>
      <c r="Z596" s="105"/>
      <c r="AA596" s="105"/>
    </row>
    <row r="597" ht="12.75" customHeight="1">
      <c r="A597" s="134"/>
      <c r="B597" s="105"/>
      <c r="C597" s="135"/>
      <c r="D597" s="135"/>
      <c r="E597" s="136"/>
      <c r="F597" s="137"/>
      <c r="G597" s="138"/>
      <c r="H597" s="105"/>
      <c r="I597" s="105"/>
      <c r="J597" s="105"/>
      <c r="K597" s="139"/>
      <c r="L597" s="139"/>
      <c r="M597" s="105"/>
      <c r="N597" s="105"/>
      <c r="O597" s="105"/>
      <c r="P597" s="105"/>
      <c r="Q597" s="105"/>
      <c r="R597" s="105"/>
      <c r="S597" s="105"/>
      <c r="T597" s="105"/>
      <c r="U597" s="105"/>
      <c r="V597" s="105"/>
      <c r="W597" s="105"/>
      <c r="X597" s="105"/>
      <c r="Y597" s="105"/>
      <c r="Z597" s="105"/>
      <c r="AA597" s="105"/>
    </row>
    <row r="598" ht="12.75" customHeight="1">
      <c r="A598" s="134"/>
      <c r="B598" s="105"/>
      <c r="C598" s="135"/>
      <c r="D598" s="135"/>
      <c r="E598" s="136"/>
      <c r="F598" s="137"/>
      <c r="G598" s="138"/>
      <c r="H598" s="105"/>
      <c r="I598" s="105"/>
      <c r="J598" s="105"/>
      <c r="K598" s="139"/>
      <c r="L598" s="139"/>
      <c r="M598" s="105"/>
      <c r="N598" s="105"/>
      <c r="O598" s="105"/>
      <c r="P598" s="105"/>
      <c r="Q598" s="105"/>
      <c r="R598" s="105"/>
      <c r="S598" s="105"/>
      <c r="T598" s="105"/>
      <c r="U598" s="105"/>
      <c r="V598" s="105"/>
      <c r="W598" s="105"/>
      <c r="X598" s="105"/>
      <c r="Y598" s="105"/>
      <c r="Z598" s="105"/>
      <c r="AA598" s="105"/>
    </row>
    <row r="599" ht="12.75" customHeight="1">
      <c r="A599" s="134"/>
      <c r="B599" s="105"/>
      <c r="C599" s="135"/>
      <c r="D599" s="135"/>
      <c r="E599" s="136"/>
      <c r="F599" s="137"/>
      <c r="G599" s="138"/>
      <c r="H599" s="105"/>
      <c r="I599" s="105"/>
      <c r="J599" s="105"/>
      <c r="K599" s="139"/>
      <c r="L599" s="139"/>
      <c r="M599" s="105"/>
      <c r="N599" s="105"/>
      <c r="O599" s="105"/>
      <c r="P599" s="105"/>
      <c r="Q599" s="105"/>
      <c r="R599" s="105"/>
      <c r="S599" s="105"/>
      <c r="T599" s="105"/>
      <c r="U599" s="105"/>
      <c r="V599" s="105"/>
      <c r="W599" s="105"/>
      <c r="X599" s="105"/>
      <c r="Y599" s="105"/>
      <c r="Z599" s="105"/>
      <c r="AA599" s="105"/>
    </row>
    <row r="600" ht="12.75" customHeight="1">
      <c r="A600" s="134"/>
      <c r="B600" s="105"/>
      <c r="C600" s="135"/>
      <c r="D600" s="135"/>
      <c r="E600" s="136"/>
      <c r="F600" s="137"/>
      <c r="G600" s="138"/>
      <c r="H600" s="105"/>
      <c r="I600" s="105"/>
      <c r="J600" s="105"/>
      <c r="K600" s="139"/>
      <c r="L600" s="139"/>
      <c r="M600" s="105"/>
      <c r="N600" s="105"/>
      <c r="O600" s="105"/>
      <c r="P600" s="105"/>
      <c r="Q600" s="105"/>
      <c r="R600" s="105"/>
      <c r="S600" s="105"/>
      <c r="T600" s="105"/>
      <c r="U600" s="105"/>
      <c r="V600" s="105"/>
      <c r="W600" s="105"/>
      <c r="X600" s="105"/>
      <c r="Y600" s="105"/>
      <c r="Z600" s="105"/>
      <c r="AA600" s="105"/>
    </row>
    <row r="601" ht="12.75" customHeight="1">
      <c r="A601" s="134"/>
      <c r="B601" s="105"/>
      <c r="C601" s="135"/>
      <c r="D601" s="135"/>
      <c r="E601" s="136"/>
      <c r="F601" s="137"/>
      <c r="G601" s="138"/>
      <c r="H601" s="105"/>
      <c r="I601" s="105"/>
      <c r="J601" s="105"/>
      <c r="K601" s="139"/>
      <c r="L601" s="139"/>
      <c r="M601" s="105"/>
      <c r="N601" s="105"/>
      <c r="O601" s="105"/>
      <c r="P601" s="105"/>
      <c r="Q601" s="105"/>
      <c r="R601" s="105"/>
      <c r="S601" s="105"/>
      <c r="T601" s="105"/>
      <c r="U601" s="105"/>
      <c r="V601" s="105"/>
      <c r="W601" s="105"/>
      <c r="X601" s="105"/>
      <c r="Y601" s="105"/>
      <c r="Z601" s="105"/>
      <c r="AA601" s="105"/>
    </row>
    <row r="602" ht="12.75" customHeight="1">
      <c r="A602" s="134"/>
      <c r="B602" s="105"/>
      <c r="C602" s="135"/>
      <c r="D602" s="135"/>
      <c r="E602" s="136"/>
      <c r="F602" s="137"/>
      <c r="G602" s="138"/>
      <c r="H602" s="105"/>
      <c r="I602" s="105"/>
      <c r="J602" s="105"/>
      <c r="K602" s="139"/>
      <c r="L602" s="139"/>
      <c r="M602" s="105"/>
      <c r="N602" s="105"/>
      <c r="O602" s="105"/>
      <c r="P602" s="105"/>
      <c r="Q602" s="105"/>
      <c r="R602" s="105"/>
      <c r="S602" s="105"/>
      <c r="T602" s="105"/>
      <c r="U602" s="105"/>
      <c r="V602" s="105"/>
      <c r="W602" s="105"/>
      <c r="X602" s="105"/>
      <c r="Y602" s="105"/>
      <c r="Z602" s="105"/>
      <c r="AA602" s="105"/>
    </row>
    <row r="603" ht="12.75" customHeight="1">
      <c r="A603" s="134"/>
      <c r="B603" s="105"/>
      <c r="C603" s="135"/>
      <c r="D603" s="135"/>
      <c r="E603" s="136"/>
      <c r="F603" s="137"/>
      <c r="G603" s="138"/>
      <c r="H603" s="105"/>
      <c r="I603" s="105"/>
      <c r="J603" s="105"/>
      <c r="K603" s="139"/>
      <c r="L603" s="139"/>
      <c r="M603" s="105"/>
      <c r="N603" s="105"/>
      <c r="O603" s="105"/>
      <c r="P603" s="105"/>
      <c r="Q603" s="105"/>
      <c r="R603" s="105"/>
      <c r="S603" s="105"/>
      <c r="T603" s="105"/>
      <c r="U603" s="105"/>
      <c r="V603" s="105"/>
      <c r="W603" s="105"/>
      <c r="X603" s="105"/>
      <c r="Y603" s="105"/>
      <c r="Z603" s="105"/>
      <c r="AA603" s="105"/>
    </row>
    <row r="604" ht="12.75" customHeight="1">
      <c r="A604" s="134"/>
      <c r="B604" s="105"/>
      <c r="C604" s="135"/>
      <c r="D604" s="135"/>
      <c r="E604" s="136"/>
      <c r="F604" s="137"/>
      <c r="G604" s="138"/>
      <c r="H604" s="105"/>
      <c r="I604" s="105"/>
      <c r="J604" s="105"/>
      <c r="K604" s="139"/>
      <c r="L604" s="139"/>
      <c r="M604" s="105"/>
      <c r="N604" s="105"/>
      <c r="O604" s="105"/>
      <c r="P604" s="105"/>
      <c r="Q604" s="105"/>
      <c r="R604" s="105"/>
      <c r="S604" s="105"/>
      <c r="T604" s="105"/>
      <c r="U604" s="105"/>
      <c r="V604" s="105"/>
      <c r="W604" s="105"/>
      <c r="X604" s="105"/>
      <c r="Y604" s="105"/>
      <c r="Z604" s="105"/>
      <c r="AA604" s="105"/>
    </row>
    <row r="605" ht="12.75" customHeight="1">
      <c r="A605" s="134"/>
      <c r="B605" s="105"/>
      <c r="C605" s="135"/>
      <c r="D605" s="135"/>
      <c r="E605" s="136"/>
      <c r="F605" s="137"/>
      <c r="G605" s="138"/>
      <c r="H605" s="105"/>
      <c r="I605" s="105"/>
      <c r="J605" s="105"/>
      <c r="K605" s="139"/>
      <c r="L605" s="139"/>
      <c r="M605" s="105"/>
      <c r="N605" s="105"/>
      <c r="O605" s="105"/>
      <c r="P605" s="105"/>
      <c r="Q605" s="105"/>
      <c r="R605" s="105"/>
      <c r="S605" s="105"/>
      <c r="T605" s="105"/>
      <c r="U605" s="105"/>
      <c r="V605" s="105"/>
      <c r="W605" s="105"/>
      <c r="X605" s="105"/>
      <c r="Y605" s="105"/>
      <c r="Z605" s="105"/>
      <c r="AA605" s="105"/>
    </row>
    <row r="606" ht="12.75" customHeight="1">
      <c r="A606" s="134"/>
      <c r="B606" s="105"/>
      <c r="C606" s="135"/>
      <c r="D606" s="135"/>
      <c r="E606" s="136"/>
      <c r="F606" s="137"/>
      <c r="G606" s="138"/>
      <c r="H606" s="105"/>
      <c r="I606" s="105"/>
      <c r="J606" s="105"/>
      <c r="K606" s="139"/>
      <c r="L606" s="139"/>
      <c r="M606" s="105"/>
      <c r="N606" s="105"/>
      <c r="O606" s="105"/>
      <c r="P606" s="105"/>
      <c r="Q606" s="105"/>
      <c r="R606" s="105"/>
      <c r="S606" s="105"/>
      <c r="T606" s="105"/>
      <c r="U606" s="105"/>
      <c r="V606" s="105"/>
      <c r="W606" s="105"/>
      <c r="X606" s="105"/>
      <c r="Y606" s="105"/>
      <c r="Z606" s="105"/>
      <c r="AA606" s="105"/>
    </row>
    <row r="607" ht="12.75" customHeight="1">
      <c r="A607" s="134"/>
      <c r="B607" s="105"/>
      <c r="C607" s="135"/>
      <c r="D607" s="135"/>
      <c r="E607" s="136"/>
      <c r="F607" s="137"/>
      <c r="G607" s="138"/>
      <c r="H607" s="105"/>
      <c r="I607" s="105"/>
      <c r="J607" s="105"/>
      <c r="K607" s="139"/>
      <c r="L607" s="139"/>
      <c r="M607" s="105"/>
      <c r="N607" s="105"/>
      <c r="O607" s="105"/>
      <c r="P607" s="105"/>
      <c r="Q607" s="105"/>
      <c r="R607" s="105"/>
      <c r="S607" s="105"/>
      <c r="T607" s="105"/>
      <c r="U607" s="105"/>
      <c r="V607" s="105"/>
      <c r="W607" s="105"/>
      <c r="X607" s="105"/>
      <c r="Y607" s="105"/>
      <c r="Z607" s="105"/>
      <c r="AA607" s="105"/>
    </row>
    <row r="608" ht="12.75" customHeight="1">
      <c r="A608" s="134"/>
      <c r="B608" s="105"/>
      <c r="C608" s="135"/>
      <c r="D608" s="135"/>
      <c r="E608" s="136"/>
      <c r="F608" s="137"/>
      <c r="G608" s="138"/>
      <c r="H608" s="105"/>
      <c r="I608" s="105"/>
      <c r="J608" s="105"/>
      <c r="K608" s="139"/>
      <c r="L608" s="139"/>
      <c r="M608" s="105"/>
      <c r="N608" s="105"/>
      <c r="O608" s="105"/>
      <c r="P608" s="105"/>
      <c r="Q608" s="105"/>
      <c r="R608" s="105"/>
      <c r="S608" s="105"/>
      <c r="T608" s="105"/>
      <c r="U608" s="105"/>
      <c r="V608" s="105"/>
      <c r="W608" s="105"/>
      <c r="X608" s="105"/>
      <c r="Y608" s="105"/>
      <c r="Z608" s="105"/>
      <c r="AA608" s="105"/>
    </row>
    <row r="609" ht="12.75" customHeight="1">
      <c r="A609" s="134"/>
      <c r="B609" s="105"/>
      <c r="C609" s="135"/>
      <c r="D609" s="135"/>
      <c r="E609" s="136"/>
      <c r="F609" s="137"/>
      <c r="G609" s="138"/>
      <c r="H609" s="105"/>
      <c r="I609" s="105"/>
      <c r="J609" s="105"/>
      <c r="K609" s="139"/>
      <c r="L609" s="139"/>
      <c r="M609" s="105"/>
      <c r="N609" s="105"/>
      <c r="O609" s="105"/>
      <c r="P609" s="105"/>
      <c r="Q609" s="105"/>
      <c r="R609" s="105"/>
      <c r="S609" s="105"/>
      <c r="T609" s="105"/>
      <c r="U609" s="105"/>
      <c r="V609" s="105"/>
      <c r="W609" s="105"/>
      <c r="X609" s="105"/>
      <c r="Y609" s="105"/>
      <c r="Z609" s="105"/>
      <c r="AA609" s="105"/>
    </row>
    <row r="610" ht="12.75" customHeight="1">
      <c r="A610" s="134"/>
      <c r="B610" s="105"/>
      <c r="C610" s="135"/>
      <c r="D610" s="135"/>
      <c r="E610" s="136"/>
      <c r="F610" s="137"/>
      <c r="G610" s="138"/>
      <c r="H610" s="105"/>
      <c r="I610" s="105"/>
      <c r="J610" s="105"/>
      <c r="K610" s="139"/>
      <c r="L610" s="139"/>
      <c r="M610" s="105"/>
      <c r="N610" s="105"/>
      <c r="O610" s="105"/>
      <c r="P610" s="105"/>
      <c r="Q610" s="105"/>
      <c r="R610" s="105"/>
      <c r="S610" s="105"/>
      <c r="T610" s="105"/>
      <c r="U610" s="105"/>
      <c r="V610" s="105"/>
      <c r="W610" s="105"/>
      <c r="X610" s="105"/>
      <c r="Y610" s="105"/>
      <c r="Z610" s="105"/>
      <c r="AA610" s="105"/>
    </row>
    <row r="611" ht="12.75" customHeight="1">
      <c r="A611" s="134"/>
      <c r="B611" s="105"/>
      <c r="C611" s="135"/>
      <c r="D611" s="135"/>
      <c r="E611" s="136"/>
      <c r="F611" s="137"/>
      <c r="G611" s="138"/>
      <c r="H611" s="105"/>
      <c r="I611" s="105"/>
      <c r="J611" s="105"/>
      <c r="K611" s="139"/>
      <c r="L611" s="139"/>
      <c r="M611" s="105"/>
      <c r="N611" s="105"/>
      <c r="O611" s="105"/>
      <c r="P611" s="105"/>
      <c r="Q611" s="105"/>
      <c r="R611" s="105"/>
      <c r="S611" s="105"/>
      <c r="T611" s="105"/>
      <c r="U611" s="105"/>
      <c r="V611" s="105"/>
      <c r="W611" s="105"/>
      <c r="X611" s="105"/>
      <c r="Y611" s="105"/>
      <c r="Z611" s="105"/>
      <c r="AA611" s="105"/>
    </row>
    <row r="612" ht="12.75" customHeight="1">
      <c r="A612" s="134"/>
      <c r="B612" s="105"/>
      <c r="C612" s="135"/>
      <c r="D612" s="135"/>
      <c r="E612" s="136"/>
      <c r="F612" s="137"/>
      <c r="G612" s="138"/>
      <c r="H612" s="105"/>
      <c r="I612" s="105"/>
      <c r="J612" s="105"/>
      <c r="K612" s="139"/>
      <c r="L612" s="139"/>
      <c r="M612" s="105"/>
      <c r="N612" s="105"/>
      <c r="O612" s="105"/>
      <c r="P612" s="105"/>
      <c r="Q612" s="105"/>
      <c r="R612" s="105"/>
      <c r="S612" s="105"/>
      <c r="T612" s="105"/>
      <c r="U612" s="105"/>
      <c r="V612" s="105"/>
      <c r="W612" s="105"/>
      <c r="X612" s="105"/>
      <c r="Y612" s="105"/>
      <c r="Z612" s="105"/>
      <c r="AA612" s="105"/>
    </row>
    <row r="613" ht="12.75" customHeight="1">
      <c r="A613" s="134"/>
      <c r="B613" s="105"/>
      <c r="C613" s="135"/>
      <c r="D613" s="135"/>
      <c r="E613" s="136"/>
      <c r="F613" s="137"/>
      <c r="G613" s="138"/>
      <c r="H613" s="105"/>
      <c r="I613" s="105"/>
      <c r="J613" s="105"/>
      <c r="K613" s="139"/>
      <c r="L613" s="139"/>
      <c r="M613" s="105"/>
      <c r="N613" s="105"/>
      <c r="O613" s="105"/>
      <c r="P613" s="105"/>
      <c r="Q613" s="105"/>
      <c r="R613" s="105"/>
      <c r="S613" s="105"/>
      <c r="T613" s="105"/>
      <c r="U613" s="105"/>
      <c r="V613" s="105"/>
      <c r="W613" s="105"/>
      <c r="X613" s="105"/>
      <c r="Y613" s="105"/>
      <c r="Z613" s="105"/>
      <c r="AA613" s="105"/>
    </row>
    <row r="614" ht="12.75" customHeight="1">
      <c r="A614" s="134"/>
      <c r="B614" s="105"/>
      <c r="C614" s="135"/>
      <c r="D614" s="135"/>
      <c r="E614" s="136"/>
      <c r="F614" s="137"/>
      <c r="G614" s="138"/>
      <c r="H614" s="105"/>
      <c r="I614" s="105"/>
      <c r="J614" s="105"/>
      <c r="K614" s="139"/>
      <c r="L614" s="139"/>
      <c r="M614" s="105"/>
      <c r="N614" s="105"/>
      <c r="O614" s="105"/>
      <c r="P614" s="105"/>
      <c r="Q614" s="105"/>
      <c r="R614" s="105"/>
      <c r="S614" s="105"/>
      <c r="T614" s="105"/>
      <c r="U614" s="105"/>
      <c r="V614" s="105"/>
      <c r="W614" s="105"/>
      <c r="X614" s="105"/>
      <c r="Y614" s="105"/>
      <c r="Z614" s="105"/>
      <c r="AA614" s="105"/>
    </row>
    <row r="615" ht="12.75" customHeight="1">
      <c r="A615" s="134"/>
      <c r="B615" s="105"/>
      <c r="C615" s="135"/>
      <c r="D615" s="135"/>
      <c r="E615" s="136"/>
      <c r="F615" s="137"/>
      <c r="G615" s="138"/>
      <c r="H615" s="105"/>
      <c r="I615" s="105"/>
      <c r="J615" s="105"/>
      <c r="K615" s="139"/>
      <c r="L615" s="139"/>
      <c r="M615" s="105"/>
      <c r="N615" s="105"/>
      <c r="O615" s="105"/>
      <c r="P615" s="105"/>
      <c r="Q615" s="105"/>
      <c r="R615" s="105"/>
      <c r="S615" s="105"/>
      <c r="T615" s="105"/>
      <c r="U615" s="105"/>
      <c r="V615" s="105"/>
      <c r="W615" s="105"/>
      <c r="X615" s="105"/>
      <c r="Y615" s="105"/>
      <c r="Z615" s="105"/>
      <c r="AA615" s="105"/>
    </row>
    <row r="616" ht="12.75" customHeight="1">
      <c r="A616" s="134"/>
      <c r="B616" s="105"/>
      <c r="C616" s="135"/>
      <c r="D616" s="135"/>
      <c r="E616" s="136"/>
      <c r="F616" s="137"/>
      <c r="G616" s="138"/>
      <c r="H616" s="105"/>
      <c r="I616" s="105"/>
      <c r="J616" s="105"/>
      <c r="K616" s="139"/>
      <c r="L616" s="139"/>
      <c r="M616" s="105"/>
      <c r="N616" s="105"/>
      <c r="O616" s="105"/>
      <c r="P616" s="105"/>
      <c r="Q616" s="105"/>
      <c r="R616" s="105"/>
      <c r="S616" s="105"/>
      <c r="T616" s="105"/>
      <c r="U616" s="105"/>
      <c r="V616" s="105"/>
      <c r="W616" s="105"/>
      <c r="X616" s="105"/>
      <c r="Y616" s="105"/>
      <c r="Z616" s="105"/>
      <c r="AA616" s="105"/>
    </row>
    <row r="617" ht="12.75" customHeight="1">
      <c r="A617" s="134"/>
      <c r="B617" s="105"/>
      <c r="C617" s="135"/>
      <c r="D617" s="135"/>
      <c r="E617" s="136"/>
      <c r="F617" s="137"/>
      <c r="G617" s="138"/>
      <c r="H617" s="105"/>
      <c r="I617" s="105"/>
      <c r="J617" s="105"/>
      <c r="K617" s="139"/>
      <c r="L617" s="139"/>
      <c r="M617" s="105"/>
      <c r="N617" s="105"/>
      <c r="O617" s="105"/>
      <c r="P617" s="105"/>
      <c r="Q617" s="105"/>
      <c r="R617" s="105"/>
      <c r="S617" s="105"/>
      <c r="T617" s="105"/>
      <c r="U617" s="105"/>
      <c r="V617" s="105"/>
      <c r="W617" s="105"/>
      <c r="X617" s="105"/>
      <c r="Y617" s="105"/>
      <c r="Z617" s="105"/>
      <c r="AA617" s="105"/>
    </row>
    <row r="618" ht="12.75" customHeight="1">
      <c r="A618" s="134"/>
      <c r="B618" s="105"/>
      <c r="C618" s="135"/>
      <c r="D618" s="135"/>
      <c r="E618" s="136"/>
      <c r="F618" s="137"/>
      <c r="G618" s="138"/>
      <c r="H618" s="105"/>
      <c r="I618" s="105"/>
      <c r="J618" s="105"/>
      <c r="K618" s="139"/>
      <c r="L618" s="139"/>
      <c r="M618" s="105"/>
      <c r="N618" s="105"/>
      <c r="O618" s="105"/>
      <c r="P618" s="105"/>
      <c r="Q618" s="105"/>
      <c r="R618" s="105"/>
      <c r="S618" s="105"/>
      <c r="T618" s="105"/>
      <c r="U618" s="105"/>
      <c r="V618" s="105"/>
      <c r="W618" s="105"/>
      <c r="X618" s="105"/>
      <c r="Y618" s="105"/>
      <c r="Z618" s="105"/>
      <c r="AA618" s="105"/>
    </row>
    <row r="619" ht="12.75" customHeight="1">
      <c r="A619" s="134"/>
      <c r="B619" s="105"/>
      <c r="C619" s="135"/>
      <c r="D619" s="135"/>
      <c r="E619" s="136"/>
      <c r="F619" s="137"/>
      <c r="G619" s="138"/>
      <c r="H619" s="105"/>
      <c r="I619" s="105"/>
      <c r="J619" s="105"/>
      <c r="K619" s="139"/>
      <c r="L619" s="139"/>
      <c r="M619" s="105"/>
      <c r="N619" s="105"/>
      <c r="O619" s="105"/>
      <c r="P619" s="105"/>
      <c r="Q619" s="105"/>
      <c r="R619" s="105"/>
      <c r="S619" s="105"/>
      <c r="T619" s="105"/>
      <c r="U619" s="105"/>
      <c r="V619" s="105"/>
      <c r="W619" s="105"/>
      <c r="X619" s="105"/>
      <c r="Y619" s="105"/>
      <c r="Z619" s="105"/>
      <c r="AA619" s="105"/>
    </row>
    <row r="620" ht="12.75" customHeight="1">
      <c r="A620" s="134"/>
      <c r="B620" s="105"/>
      <c r="C620" s="135"/>
      <c r="D620" s="135"/>
      <c r="E620" s="136"/>
      <c r="F620" s="137"/>
      <c r="G620" s="138"/>
      <c r="H620" s="105"/>
      <c r="I620" s="105"/>
      <c r="J620" s="105"/>
      <c r="K620" s="139"/>
      <c r="L620" s="139"/>
      <c r="M620" s="105"/>
      <c r="N620" s="105"/>
      <c r="O620" s="105"/>
      <c r="P620" s="105"/>
      <c r="Q620" s="105"/>
      <c r="R620" s="105"/>
      <c r="S620" s="105"/>
      <c r="T620" s="105"/>
      <c r="U620" s="105"/>
      <c r="V620" s="105"/>
      <c r="W620" s="105"/>
      <c r="X620" s="105"/>
      <c r="Y620" s="105"/>
      <c r="Z620" s="105"/>
      <c r="AA620" s="105"/>
    </row>
    <row r="621" ht="12.75" customHeight="1">
      <c r="A621" s="134"/>
      <c r="B621" s="105"/>
      <c r="C621" s="135"/>
      <c r="D621" s="135"/>
      <c r="E621" s="136"/>
      <c r="F621" s="137"/>
      <c r="G621" s="138"/>
      <c r="H621" s="105"/>
      <c r="I621" s="105"/>
      <c r="J621" s="105"/>
      <c r="K621" s="139"/>
      <c r="L621" s="139"/>
      <c r="M621" s="105"/>
      <c r="N621" s="105"/>
      <c r="O621" s="105"/>
      <c r="P621" s="105"/>
      <c r="Q621" s="105"/>
      <c r="R621" s="105"/>
      <c r="S621" s="105"/>
      <c r="T621" s="105"/>
      <c r="U621" s="105"/>
      <c r="V621" s="105"/>
      <c r="W621" s="105"/>
      <c r="X621" s="105"/>
      <c r="Y621" s="105"/>
      <c r="Z621" s="105"/>
      <c r="AA621" s="105"/>
    </row>
    <row r="622" ht="12.75" customHeight="1">
      <c r="A622" s="134"/>
      <c r="B622" s="105"/>
      <c r="C622" s="135"/>
      <c r="D622" s="135"/>
      <c r="E622" s="136"/>
      <c r="F622" s="137"/>
      <c r="G622" s="138"/>
      <c r="H622" s="105"/>
      <c r="I622" s="105"/>
      <c r="J622" s="105"/>
      <c r="K622" s="139"/>
      <c r="L622" s="139"/>
      <c r="M622" s="105"/>
      <c r="N622" s="105"/>
      <c r="O622" s="105"/>
      <c r="P622" s="105"/>
      <c r="Q622" s="105"/>
      <c r="R622" s="105"/>
      <c r="S622" s="105"/>
      <c r="T622" s="105"/>
      <c r="U622" s="105"/>
      <c r="V622" s="105"/>
      <c r="W622" s="105"/>
      <c r="X622" s="105"/>
      <c r="Y622" s="105"/>
      <c r="Z622" s="105"/>
      <c r="AA622" s="105"/>
    </row>
    <row r="623" ht="12.75" customHeight="1">
      <c r="A623" s="134"/>
      <c r="B623" s="105"/>
      <c r="C623" s="135"/>
      <c r="D623" s="135"/>
      <c r="E623" s="136"/>
      <c r="F623" s="137"/>
      <c r="G623" s="138"/>
      <c r="H623" s="105"/>
      <c r="I623" s="105"/>
      <c r="J623" s="105"/>
      <c r="K623" s="139"/>
      <c r="L623" s="139"/>
      <c r="M623" s="105"/>
      <c r="N623" s="105"/>
      <c r="O623" s="105"/>
      <c r="P623" s="105"/>
      <c r="Q623" s="105"/>
      <c r="R623" s="105"/>
      <c r="S623" s="105"/>
      <c r="T623" s="105"/>
      <c r="U623" s="105"/>
      <c r="V623" s="105"/>
      <c r="W623" s="105"/>
      <c r="X623" s="105"/>
      <c r="Y623" s="105"/>
      <c r="Z623" s="105"/>
      <c r="AA623" s="105"/>
    </row>
    <row r="624" ht="12.75" customHeight="1">
      <c r="A624" s="134"/>
      <c r="B624" s="105"/>
      <c r="C624" s="135"/>
      <c r="D624" s="135"/>
      <c r="E624" s="136"/>
      <c r="F624" s="137"/>
      <c r="G624" s="138"/>
      <c r="H624" s="105"/>
      <c r="I624" s="105"/>
      <c r="J624" s="105"/>
      <c r="K624" s="139"/>
      <c r="L624" s="139"/>
      <c r="M624" s="105"/>
      <c r="N624" s="105"/>
      <c r="O624" s="105"/>
      <c r="P624" s="105"/>
      <c r="Q624" s="105"/>
      <c r="R624" s="105"/>
      <c r="S624" s="105"/>
      <c r="T624" s="105"/>
      <c r="U624" s="105"/>
      <c r="V624" s="105"/>
      <c r="W624" s="105"/>
      <c r="X624" s="105"/>
      <c r="Y624" s="105"/>
      <c r="Z624" s="105"/>
      <c r="AA624" s="105"/>
    </row>
    <row r="625" ht="12.75" customHeight="1">
      <c r="A625" s="134"/>
      <c r="B625" s="105"/>
      <c r="C625" s="135"/>
      <c r="D625" s="135"/>
      <c r="E625" s="136"/>
      <c r="F625" s="137"/>
      <c r="G625" s="138"/>
      <c r="H625" s="105"/>
      <c r="I625" s="105"/>
      <c r="J625" s="105"/>
      <c r="K625" s="139"/>
      <c r="L625" s="139"/>
      <c r="M625" s="105"/>
      <c r="N625" s="105"/>
      <c r="O625" s="105"/>
      <c r="P625" s="105"/>
      <c r="Q625" s="105"/>
      <c r="R625" s="105"/>
      <c r="S625" s="105"/>
      <c r="T625" s="105"/>
      <c r="U625" s="105"/>
      <c r="V625" s="105"/>
      <c r="W625" s="105"/>
      <c r="X625" s="105"/>
      <c r="Y625" s="105"/>
      <c r="Z625" s="105"/>
      <c r="AA625" s="105"/>
    </row>
    <row r="626" ht="12.75" customHeight="1">
      <c r="A626" s="134"/>
      <c r="B626" s="105"/>
      <c r="C626" s="135"/>
      <c r="D626" s="135"/>
      <c r="E626" s="136"/>
      <c r="F626" s="137"/>
      <c r="G626" s="138"/>
      <c r="H626" s="105"/>
      <c r="I626" s="105"/>
      <c r="J626" s="105"/>
      <c r="K626" s="139"/>
      <c r="L626" s="139"/>
      <c r="M626" s="105"/>
      <c r="N626" s="105"/>
      <c r="O626" s="105"/>
      <c r="P626" s="105"/>
      <c r="Q626" s="105"/>
      <c r="R626" s="105"/>
      <c r="S626" s="105"/>
      <c r="T626" s="105"/>
      <c r="U626" s="105"/>
      <c r="V626" s="105"/>
      <c r="W626" s="105"/>
      <c r="X626" s="105"/>
      <c r="Y626" s="105"/>
      <c r="Z626" s="105"/>
      <c r="AA626" s="105"/>
    </row>
    <row r="627" ht="12.75" customHeight="1">
      <c r="A627" s="134"/>
      <c r="B627" s="105"/>
      <c r="C627" s="135"/>
      <c r="D627" s="135"/>
      <c r="E627" s="136"/>
      <c r="F627" s="137"/>
      <c r="G627" s="138"/>
      <c r="H627" s="105"/>
      <c r="I627" s="105"/>
      <c r="J627" s="105"/>
      <c r="K627" s="139"/>
      <c r="L627" s="139"/>
      <c r="M627" s="105"/>
      <c r="N627" s="105"/>
      <c r="O627" s="105"/>
      <c r="P627" s="105"/>
      <c r="Q627" s="105"/>
      <c r="R627" s="105"/>
      <c r="S627" s="105"/>
      <c r="T627" s="105"/>
      <c r="U627" s="105"/>
      <c r="V627" s="105"/>
      <c r="W627" s="105"/>
      <c r="X627" s="105"/>
      <c r="Y627" s="105"/>
      <c r="Z627" s="105"/>
      <c r="AA627" s="105"/>
    </row>
    <row r="628" ht="12.75" customHeight="1">
      <c r="A628" s="134"/>
      <c r="B628" s="105"/>
      <c r="C628" s="135"/>
      <c r="D628" s="135"/>
      <c r="E628" s="136"/>
      <c r="F628" s="137"/>
      <c r="G628" s="138"/>
      <c r="H628" s="105"/>
      <c r="I628" s="105"/>
      <c r="J628" s="105"/>
      <c r="K628" s="139"/>
      <c r="L628" s="139"/>
      <c r="M628" s="105"/>
      <c r="N628" s="105"/>
      <c r="O628" s="105"/>
      <c r="P628" s="105"/>
      <c r="Q628" s="105"/>
      <c r="R628" s="105"/>
      <c r="S628" s="105"/>
      <c r="T628" s="105"/>
      <c r="U628" s="105"/>
      <c r="V628" s="105"/>
      <c r="W628" s="105"/>
      <c r="X628" s="105"/>
      <c r="Y628" s="105"/>
      <c r="Z628" s="105"/>
      <c r="AA628" s="105"/>
    </row>
    <row r="629" ht="12.75" customHeight="1">
      <c r="A629" s="134"/>
      <c r="B629" s="105"/>
      <c r="C629" s="135"/>
      <c r="D629" s="135"/>
      <c r="E629" s="136"/>
      <c r="F629" s="137"/>
      <c r="G629" s="138"/>
      <c r="H629" s="105"/>
      <c r="I629" s="105"/>
      <c r="J629" s="105"/>
      <c r="K629" s="139"/>
      <c r="L629" s="139"/>
      <c r="M629" s="105"/>
      <c r="N629" s="105"/>
      <c r="O629" s="105"/>
      <c r="P629" s="105"/>
      <c r="Q629" s="105"/>
      <c r="R629" s="105"/>
      <c r="S629" s="105"/>
      <c r="T629" s="105"/>
      <c r="U629" s="105"/>
      <c r="V629" s="105"/>
      <c r="W629" s="105"/>
      <c r="X629" s="105"/>
      <c r="Y629" s="105"/>
      <c r="Z629" s="105"/>
      <c r="AA629" s="105"/>
    </row>
    <row r="630" ht="12.75" customHeight="1">
      <c r="A630" s="134"/>
      <c r="B630" s="105"/>
      <c r="C630" s="135"/>
      <c r="D630" s="135"/>
      <c r="E630" s="136"/>
      <c r="F630" s="137"/>
      <c r="G630" s="138"/>
      <c r="H630" s="105"/>
      <c r="I630" s="105"/>
      <c r="J630" s="105"/>
      <c r="K630" s="139"/>
      <c r="L630" s="139"/>
      <c r="M630" s="105"/>
      <c r="N630" s="105"/>
      <c r="O630" s="105"/>
      <c r="P630" s="105"/>
      <c r="Q630" s="105"/>
      <c r="R630" s="105"/>
      <c r="S630" s="105"/>
      <c r="T630" s="105"/>
      <c r="U630" s="105"/>
      <c r="V630" s="105"/>
      <c r="W630" s="105"/>
      <c r="X630" s="105"/>
      <c r="Y630" s="105"/>
      <c r="Z630" s="105"/>
      <c r="AA630" s="105"/>
    </row>
    <row r="631" ht="12.75" customHeight="1">
      <c r="A631" s="134"/>
      <c r="B631" s="105"/>
      <c r="C631" s="135"/>
      <c r="D631" s="135"/>
      <c r="E631" s="136"/>
      <c r="F631" s="137"/>
      <c r="G631" s="138"/>
      <c r="H631" s="105"/>
      <c r="I631" s="105"/>
      <c r="J631" s="105"/>
      <c r="K631" s="139"/>
      <c r="L631" s="139"/>
      <c r="M631" s="105"/>
      <c r="N631" s="105"/>
      <c r="O631" s="105"/>
      <c r="P631" s="105"/>
      <c r="Q631" s="105"/>
      <c r="R631" s="105"/>
      <c r="S631" s="105"/>
      <c r="T631" s="105"/>
      <c r="U631" s="105"/>
      <c r="V631" s="105"/>
      <c r="W631" s="105"/>
      <c r="X631" s="105"/>
      <c r="Y631" s="105"/>
      <c r="Z631" s="105"/>
      <c r="AA631" s="105"/>
    </row>
    <row r="632" ht="12.75" customHeight="1">
      <c r="A632" s="134"/>
      <c r="B632" s="105"/>
      <c r="C632" s="135"/>
      <c r="D632" s="135"/>
      <c r="E632" s="136"/>
      <c r="F632" s="137"/>
      <c r="G632" s="138"/>
      <c r="H632" s="105"/>
      <c r="I632" s="105"/>
      <c r="J632" s="105"/>
      <c r="K632" s="139"/>
      <c r="L632" s="139"/>
      <c r="M632" s="105"/>
      <c r="N632" s="105"/>
      <c r="O632" s="105"/>
      <c r="P632" s="105"/>
      <c r="Q632" s="105"/>
      <c r="R632" s="105"/>
      <c r="S632" s="105"/>
      <c r="T632" s="105"/>
      <c r="U632" s="105"/>
      <c r="V632" s="105"/>
      <c r="W632" s="105"/>
      <c r="X632" s="105"/>
      <c r="Y632" s="105"/>
      <c r="Z632" s="105"/>
      <c r="AA632" s="105"/>
    </row>
    <row r="633" ht="12.75" customHeight="1">
      <c r="A633" s="134"/>
      <c r="B633" s="105"/>
      <c r="C633" s="135"/>
      <c r="D633" s="135"/>
      <c r="E633" s="136"/>
      <c r="F633" s="137"/>
      <c r="G633" s="138"/>
      <c r="H633" s="105"/>
      <c r="I633" s="105"/>
      <c r="J633" s="105"/>
      <c r="K633" s="139"/>
      <c r="L633" s="139"/>
      <c r="M633" s="105"/>
      <c r="N633" s="105"/>
      <c r="O633" s="105"/>
      <c r="P633" s="105"/>
      <c r="Q633" s="105"/>
      <c r="R633" s="105"/>
      <c r="S633" s="105"/>
      <c r="T633" s="105"/>
      <c r="U633" s="105"/>
      <c r="V633" s="105"/>
      <c r="W633" s="105"/>
      <c r="X633" s="105"/>
      <c r="Y633" s="105"/>
      <c r="Z633" s="105"/>
      <c r="AA633" s="105"/>
    </row>
    <row r="634" ht="12.75" customHeight="1">
      <c r="A634" s="134"/>
      <c r="B634" s="105"/>
      <c r="C634" s="135"/>
      <c r="D634" s="135"/>
      <c r="E634" s="136"/>
      <c r="F634" s="137"/>
      <c r="G634" s="138"/>
      <c r="H634" s="105"/>
      <c r="I634" s="105"/>
      <c r="J634" s="105"/>
      <c r="K634" s="139"/>
      <c r="L634" s="139"/>
      <c r="M634" s="105"/>
      <c r="N634" s="105"/>
      <c r="O634" s="105"/>
      <c r="P634" s="105"/>
      <c r="Q634" s="105"/>
      <c r="R634" s="105"/>
      <c r="S634" s="105"/>
      <c r="T634" s="105"/>
      <c r="U634" s="105"/>
      <c r="V634" s="105"/>
      <c r="W634" s="105"/>
      <c r="X634" s="105"/>
      <c r="Y634" s="105"/>
      <c r="Z634" s="105"/>
      <c r="AA634" s="105"/>
    </row>
    <row r="635" ht="12.75" customHeight="1">
      <c r="A635" s="134"/>
      <c r="B635" s="105"/>
      <c r="C635" s="135"/>
      <c r="D635" s="135"/>
      <c r="E635" s="136"/>
      <c r="F635" s="137"/>
      <c r="G635" s="138"/>
      <c r="H635" s="105"/>
      <c r="I635" s="105"/>
      <c r="J635" s="105"/>
      <c r="K635" s="139"/>
      <c r="L635" s="139"/>
      <c r="M635" s="105"/>
      <c r="N635" s="105"/>
      <c r="O635" s="105"/>
      <c r="P635" s="105"/>
      <c r="Q635" s="105"/>
      <c r="R635" s="105"/>
      <c r="S635" s="105"/>
      <c r="T635" s="105"/>
      <c r="U635" s="105"/>
      <c r="V635" s="105"/>
      <c r="W635" s="105"/>
      <c r="X635" s="105"/>
      <c r="Y635" s="105"/>
      <c r="Z635" s="105"/>
      <c r="AA635" s="105"/>
    </row>
    <row r="636" ht="12.75" customHeight="1">
      <c r="A636" s="134"/>
      <c r="B636" s="105"/>
      <c r="C636" s="135"/>
      <c r="D636" s="135"/>
      <c r="E636" s="136"/>
      <c r="F636" s="137"/>
      <c r="G636" s="138"/>
      <c r="H636" s="105"/>
      <c r="I636" s="105"/>
      <c r="J636" s="105"/>
      <c r="K636" s="139"/>
      <c r="L636" s="139"/>
      <c r="M636" s="105"/>
      <c r="N636" s="105"/>
      <c r="O636" s="105"/>
      <c r="P636" s="105"/>
      <c r="Q636" s="105"/>
      <c r="R636" s="105"/>
      <c r="S636" s="105"/>
      <c r="T636" s="105"/>
      <c r="U636" s="105"/>
      <c r="V636" s="105"/>
      <c r="W636" s="105"/>
      <c r="X636" s="105"/>
      <c r="Y636" s="105"/>
      <c r="Z636" s="105"/>
      <c r="AA636" s="105"/>
    </row>
    <row r="637" ht="12.75" customHeight="1">
      <c r="A637" s="134"/>
      <c r="B637" s="105"/>
      <c r="C637" s="135"/>
      <c r="D637" s="135"/>
      <c r="E637" s="136"/>
      <c r="F637" s="137"/>
      <c r="G637" s="138"/>
      <c r="H637" s="105"/>
      <c r="I637" s="105"/>
      <c r="J637" s="105"/>
      <c r="K637" s="139"/>
      <c r="L637" s="139"/>
      <c r="M637" s="105"/>
      <c r="N637" s="105"/>
      <c r="O637" s="105"/>
      <c r="P637" s="105"/>
      <c r="Q637" s="105"/>
      <c r="R637" s="105"/>
      <c r="S637" s="105"/>
      <c r="T637" s="105"/>
      <c r="U637" s="105"/>
      <c r="V637" s="105"/>
      <c r="W637" s="105"/>
      <c r="X637" s="105"/>
      <c r="Y637" s="105"/>
      <c r="Z637" s="105"/>
      <c r="AA637" s="105"/>
    </row>
    <row r="638" ht="12.75" customHeight="1">
      <c r="A638" s="134"/>
      <c r="B638" s="105"/>
      <c r="C638" s="135"/>
      <c r="D638" s="135"/>
      <c r="E638" s="136"/>
      <c r="F638" s="137"/>
      <c r="G638" s="138"/>
      <c r="H638" s="105"/>
      <c r="I638" s="105"/>
      <c r="J638" s="105"/>
      <c r="K638" s="139"/>
      <c r="L638" s="139"/>
      <c r="M638" s="105"/>
      <c r="N638" s="105"/>
      <c r="O638" s="105"/>
      <c r="P638" s="105"/>
      <c r="Q638" s="105"/>
      <c r="R638" s="105"/>
      <c r="S638" s="105"/>
      <c r="T638" s="105"/>
      <c r="U638" s="105"/>
      <c r="V638" s="105"/>
      <c r="W638" s="105"/>
      <c r="X638" s="105"/>
      <c r="Y638" s="105"/>
      <c r="Z638" s="105"/>
      <c r="AA638" s="105"/>
    </row>
    <row r="639" ht="12.75" customHeight="1">
      <c r="A639" s="134"/>
      <c r="B639" s="105"/>
      <c r="C639" s="135"/>
      <c r="D639" s="135"/>
      <c r="E639" s="136"/>
      <c r="F639" s="137"/>
      <c r="G639" s="138"/>
      <c r="H639" s="105"/>
      <c r="I639" s="105"/>
      <c r="J639" s="105"/>
      <c r="K639" s="139"/>
      <c r="L639" s="139"/>
      <c r="M639" s="105"/>
      <c r="N639" s="105"/>
      <c r="O639" s="105"/>
      <c r="P639" s="105"/>
      <c r="Q639" s="105"/>
      <c r="R639" s="105"/>
      <c r="S639" s="105"/>
      <c r="T639" s="105"/>
      <c r="U639" s="105"/>
      <c r="V639" s="105"/>
      <c r="W639" s="105"/>
      <c r="X639" s="105"/>
      <c r="Y639" s="105"/>
      <c r="Z639" s="105"/>
      <c r="AA639" s="105"/>
    </row>
    <row r="640" ht="12.75" customHeight="1">
      <c r="A640" s="134"/>
      <c r="B640" s="105"/>
      <c r="C640" s="135"/>
      <c r="D640" s="135"/>
      <c r="E640" s="136"/>
      <c r="F640" s="137"/>
      <c r="G640" s="138"/>
      <c r="H640" s="105"/>
      <c r="I640" s="105"/>
      <c r="J640" s="105"/>
      <c r="K640" s="139"/>
      <c r="L640" s="139"/>
      <c r="M640" s="105"/>
      <c r="N640" s="105"/>
      <c r="O640" s="105"/>
      <c r="P640" s="105"/>
      <c r="Q640" s="105"/>
      <c r="R640" s="105"/>
      <c r="S640" s="105"/>
      <c r="T640" s="105"/>
      <c r="U640" s="105"/>
      <c r="V640" s="105"/>
      <c r="W640" s="105"/>
      <c r="X640" s="105"/>
      <c r="Y640" s="105"/>
      <c r="Z640" s="105"/>
      <c r="AA640" s="105"/>
    </row>
    <row r="641" ht="12.75" customHeight="1">
      <c r="A641" s="134"/>
      <c r="B641" s="105"/>
      <c r="C641" s="135"/>
      <c r="D641" s="135"/>
      <c r="E641" s="136"/>
      <c r="F641" s="137"/>
      <c r="G641" s="138"/>
      <c r="H641" s="105"/>
      <c r="I641" s="105"/>
      <c r="J641" s="105"/>
      <c r="K641" s="139"/>
      <c r="L641" s="139"/>
      <c r="M641" s="105"/>
      <c r="N641" s="105"/>
      <c r="O641" s="105"/>
      <c r="P641" s="105"/>
      <c r="Q641" s="105"/>
      <c r="R641" s="105"/>
      <c r="S641" s="105"/>
      <c r="T641" s="105"/>
      <c r="U641" s="105"/>
      <c r="V641" s="105"/>
      <c r="W641" s="105"/>
      <c r="X641" s="105"/>
      <c r="Y641" s="105"/>
      <c r="Z641" s="105"/>
      <c r="AA641" s="105"/>
    </row>
    <row r="642" ht="12.75" customHeight="1">
      <c r="A642" s="134"/>
      <c r="B642" s="105"/>
      <c r="C642" s="135"/>
      <c r="D642" s="135"/>
      <c r="E642" s="136"/>
      <c r="F642" s="137"/>
      <c r="G642" s="138"/>
      <c r="H642" s="105"/>
      <c r="I642" s="105"/>
      <c r="J642" s="105"/>
      <c r="K642" s="139"/>
      <c r="L642" s="139"/>
      <c r="M642" s="105"/>
      <c r="N642" s="105"/>
      <c r="O642" s="105"/>
      <c r="P642" s="105"/>
      <c r="Q642" s="105"/>
      <c r="R642" s="105"/>
      <c r="S642" s="105"/>
      <c r="T642" s="105"/>
      <c r="U642" s="105"/>
      <c r="V642" s="105"/>
      <c r="W642" s="105"/>
      <c r="X642" s="105"/>
      <c r="Y642" s="105"/>
      <c r="Z642" s="105"/>
      <c r="AA642" s="105"/>
    </row>
    <row r="643" ht="12.75" customHeight="1">
      <c r="A643" s="134"/>
      <c r="B643" s="105"/>
      <c r="C643" s="135"/>
      <c r="D643" s="135"/>
      <c r="E643" s="136"/>
      <c r="F643" s="137"/>
      <c r="G643" s="138"/>
      <c r="H643" s="105"/>
      <c r="I643" s="105"/>
      <c r="J643" s="105"/>
      <c r="K643" s="139"/>
      <c r="L643" s="139"/>
      <c r="M643" s="105"/>
      <c r="N643" s="105"/>
      <c r="O643" s="105"/>
      <c r="P643" s="105"/>
      <c r="Q643" s="105"/>
      <c r="R643" s="105"/>
      <c r="S643" s="105"/>
      <c r="T643" s="105"/>
      <c r="U643" s="105"/>
      <c r="V643" s="105"/>
      <c r="W643" s="105"/>
      <c r="X643" s="105"/>
      <c r="Y643" s="105"/>
      <c r="Z643" s="105"/>
      <c r="AA643" s="105"/>
    </row>
    <row r="644" ht="12.75" customHeight="1">
      <c r="A644" s="134"/>
      <c r="B644" s="105"/>
      <c r="C644" s="135"/>
      <c r="D644" s="135"/>
      <c r="E644" s="136"/>
      <c r="F644" s="137"/>
      <c r="G644" s="138"/>
      <c r="H644" s="105"/>
      <c r="I644" s="105"/>
      <c r="J644" s="105"/>
      <c r="K644" s="139"/>
      <c r="L644" s="139"/>
      <c r="M644" s="105"/>
      <c r="N644" s="105"/>
      <c r="O644" s="105"/>
      <c r="P644" s="105"/>
      <c r="Q644" s="105"/>
      <c r="R644" s="105"/>
      <c r="S644" s="105"/>
      <c r="T644" s="105"/>
      <c r="U644" s="105"/>
      <c r="V644" s="105"/>
      <c r="W644" s="105"/>
      <c r="X644" s="105"/>
      <c r="Y644" s="105"/>
      <c r="Z644" s="105"/>
      <c r="AA644" s="105"/>
    </row>
    <row r="645" ht="12.75" customHeight="1">
      <c r="A645" s="134"/>
      <c r="B645" s="105"/>
      <c r="C645" s="135"/>
      <c r="D645" s="135"/>
      <c r="E645" s="136"/>
      <c r="F645" s="137"/>
      <c r="G645" s="138"/>
      <c r="H645" s="105"/>
      <c r="I645" s="105"/>
      <c r="J645" s="105"/>
      <c r="K645" s="139"/>
      <c r="L645" s="139"/>
      <c r="M645" s="105"/>
      <c r="N645" s="105"/>
      <c r="O645" s="105"/>
      <c r="P645" s="105"/>
      <c r="Q645" s="105"/>
      <c r="R645" s="105"/>
      <c r="S645" s="105"/>
      <c r="T645" s="105"/>
      <c r="U645" s="105"/>
      <c r="V645" s="105"/>
      <c r="W645" s="105"/>
      <c r="X645" s="105"/>
      <c r="Y645" s="105"/>
      <c r="Z645" s="105"/>
      <c r="AA645" s="105"/>
    </row>
    <row r="646" ht="12.75" customHeight="1">
      <c r="A646" s="134"/>
      <c r="B646" s="105"/>
      <c r="C646" s="135"/>
      <c r="D646" s="135"/>
      <c r="E646" s="136"/>
      <c r="F646" s="137"/>
      <c r="G646" s="138"/>
      <c r="H646" s="105"/>
      <c r="I646" s="105"/>
      <c r="J646" s="105"/>
      <c r="K646" s="139"/>
      <c r="L646" s="139"/>
      <c r="M646" s="105"/>
      <c r="N646" s="105"/>
      <c r="O646" s="105"/>
      <c r="P646" s="105"/>
      <c r="Q646" s="105"/>
      <c r="R646" s="105"/>
      <c r="S646" s="105"/>
      <c r="T646" s="105"/>
      <c r="U646" s="105"/>
      <c r="V646" s="105"/>
      <c r="W646" s="105"/>
      <c r="X646" s="105"/>
      <c r="Y646" s="105"/>
      <c r="Z646" s="105"/>
      <c r="AA646" s="105"/>
    </row>
    <row r="647" ht="12.75" customHeight="1">
      <c r="A647" s="134"/>
      <c r="B647" s="105"/>
      <c r="C647" s="135"/>
      <c r="D647" s="135"/>
      <c r="E647" s="136"/>
      <c r="F647" s="137"/>
      <c r="G647" s="138"/>
      <c r="H647" s="105"/>
      <c r="I647" s="105"/>
      <c r="J647" s="105"/>
      <c r="K647" s="139"/>
      <c r="L647" s="139"/>
      <c r="M647" s="105"/>
      <c r="N647" s="105"/>
      <c r="O647" s="105"/>
      <c r="P647" s="105"/>
      <c r="Q647" s="105"/>
      <c r="R647" s="105"/>
      <c r="S647" s="105"/>
      <c r="T647" s="105"/>
      <c r="U647" s="105"/>
      <c r="V647" s="105"/>
      <c r="W647" s="105"/>
      <c r="X647" s="105"/>
      <c r="Y647" s="105"/>
      <c r="Z647" s="105"/>
      <c r="AA647" s="105"/>
    </row>
    <row r="648" ht="12.75" customHeight="1">
      <c r="A648" s="134"/>
      <c r="B648" s="105"/>
      <c r="C648" s="135"/>
      <c r="D648" s="135"/>
      <c r="E648" s="136"/>
      <c r="F648" s="137"/>
      <c r="G648" s="138"/>
      <c r="H648" s="105"/>
      <c r="I648" s="105"/>
      <c r="J648" s="105"/>
      <c r="K648" s="139"/>
      <c r="L648" s="139"/>
      <c r="M648" s="105"/>
      <c r="N648" s="105"/>
      <c r="O648" s="105"/>
      <c r="P648" s="105"/>
      <c r="Q648" s="105"/>
      <c r="R648" s="105"/>
      <c r="S648" s="105"/>
      <c r="T648" s="105"/>
      <c r="U648" s="105"/>
      <c r="V648" s="105"/>
      <c r="W648" s="105"/>
      <c r="X648" s="105"/>
      <c r="Y648" s="105"/>
      <c r="Z648" s="105"/>
      <c r="AA648" s="105"/>
    </row>
    <row r="649" ht="12.75" customHeight="1">
      <c r="A649" s="134"/>
      <c r="B649" s="105"/>
      <c r="C649" s="135"/>
      <c r="D649" s="135"/>
      <c r="E649" s="136"/>
      <c r="F649" s="137"/>
      <c r="G649" s="138"/>
      <c r="H649" s="105"/>
      <c r="I649" s="105"/>
      <c r="J649" s="105"/>
      <c r="K649" s="139"/>
      <c r="L649" s="139"/>
      <c r="M649" s="105"/>
      <c r="N649" s="105"/>
      <c r="O649" s="105"/>
      <c r="P649" s="105"/>
      <c r="Q649" s="105"/>
      <c r="R649" s="105"/>
      <c r="S649" s="105"/>
      <c r="T649" s="105"/>
      <c r="U649" s="105"/>
      <c r="V649" s="105"/>
      <c r="W649" s="105"/>
      <c r="X649" s="105"/>
      <c r="Y649" s="105"/>
      <c r="Z649" s="105"/>
      <c r="AA649" s="105"/>
    </row>
    <row r="650" ht="12.75" customHeight="1">
      <c r="A650" s="134"/>
      <c r="B650" s="105"/>
      <c r="C650" s="135"/>
      <c r="D650" s="135"/>
      <c r="E650" s="136"/>
      <c r="F650" s="137"/>
      <c r="G650" s="138"/>
      <c r="H650" s="105"/>
      <c r="I650" s="105"/>
      <c r="J650" s="105"/>
      <c r="K650" s="139"/>
      <c r="L650" s="139"/>
      <c r="M650" s="105"/>
      <c r="N650" s="105"/>
      <c r="O650" s="105"/>
      <c r="P650" s="105"/>
      <c r="Q650" s="105"/>
      <c r="R650" s="105"/>
      <c r="S650" s="105"/>
      <c r="T650" s="105"/>
      <c r="U650" s="105"/>
      <c r="V650" s="105"/>
      <c r="W650" s="105"/>
      <c r="X650" s="105"/>
      <c r="Y650" s="105"/>
      <c r="Z650" s="105"/>
      <c r="AA650" s="105"/>
    </row>
    <row r="651" ht="12.75" customHeight="1">
      <c r="A651" s="134"/>
      <c r="B651" s="105"/>
      <c r="C651" s="135"/>
      <c r="D651" s="135"/>
      <c r="E651" s="136"/>
      <c r="F651" s="137"/>
      <c r="G651" s="138"/>
      <c r="H651" s="105"/>
      <c r="I651" s="105"/>
      <c r="J651" s="105"/>
      <c r="K651" s="139"/>
      <c r="L651" s="139"/>
      <c r="M651" s="105"/>
      <c r="N651" s="105"/>
      <c r="O651" s="105"/>
      <c r="P651" s="105"/>
      <c r="Q651" s="105"/>
      <c r="R651" s="105"/>
      <c r="S651" s="105"/>
      <c r="T651" s="105"/>
      <c r="U651" s="105"/>
      <c r="V651" s="105"/>
      <c r="W651" s="105"/>
      <c r="X651" s="105"/>
      <c r="Y651" s="105"/>
      <c r="Z651" s="105"/>
      <c r="AA651" s="105"/>
    </row>
    <row r="652" ht="12.75" customHeight="1">
      <c r="A652" s="134"/>
      <c r="B652" s="105"/>
      <c r="C652" s="135"/>
      <c r="D652" s="135"/>
      <c r="E652" s="136"/>
      <c r="F652" s="137"/>
      <c r="G652" s="138"/>
      <c r="H652" s="105"/>
      <c r="I652" s="105"/>
      <c r="J652" s="105"/>
      <c r="K652" s="139"/>
      <c r="L652" s="139"/>
      <c r="M652" s="105"/>
      <c r="N652" s="105"/>
      <c r="O652" s="105"/>
      <c r="P652" s="105"/>
      <c r="Q652" s="105"/>
      <c r="R652" s="105"/>
      <c r="S652" s="105"/>
      <c r="T652" s="105"/>
      <c r="U652" s="105"/>
      <c r="V652" s="105"/>
      <c r="W652" s="105"/>
      <c r="X652" s="105"/>
      <c r="Y652" s="105"/>
      <c r="Z652" s="105"/>
      <c r="AA652" s="105"/>
    </row>
    <row r="653" ht="12.75" customHeight="1">
      <c r="A653" s="134"/>
      <c r="B653" s="105"/>
      <c r="C653" s="135"/>
      <c r="D653" s="135"/>
      <c r="E653" s="136"/>
      <c r="F653" s="137"/>
      <c r="G653" s="138"/>
      <c r="H653" s="105"/>
      <c r="I653" s="105"/>
      <c r="J653" s="105"/>
      <c r="K653" s="139"/>
      <c r="L653" s="139"/>
      <c r="M653" s="105"/>
      <c r="N653" s="105"/>
      <c r="O653" s="105"/>
      <c r="P653" s="105"/>
      <c r="Q653" s="105"/>
      <c r="R653" s="105"/>
      <c r="S653" s="105"/>
      <c r="T653" s="105"/>
      <c r="U653" s="105"/>
      <c r="V653" s="105"/>
      <c r="W653" s="105"/>
      <c r="X653" s="105"/>
      <c r="Y653" s="105"/>
      <c r="Z653" s="105"/>
      <c r="AA653" s="105"/>
    </row>
    <row r="654" ht="12.75" customHeight="1">
      <c r="A654" s="134"/>
      <c r="B654" s="105"/>
      <c r="C654" s="135"/>
      <c r="D654" s="135"/>
      <c r="E654" s="136"/>
      <c r="F654" s="137"/>
      <c r="G654" s="138"/>
      <c r="H654" s="105"/>
      <c r="I654" s="105"/>
      <c r="J654" s="105"/>
      <c r="K654" s="139"/>
      <c r="L654" s="139"/>
      <c r="M654" s="105"/>
      <c r="N654" s="105"/>
      <c r="O654" s="105"/>
      <c r="P654" s="105"/>
      <c r="Q654" s="105"/>
      <c r="R654" s="105"/>
      <c r="S654" s="105"/>
      <c r="T654" s="105"/>
      <c r="U654" s="105"/>
      <c r="V654" s="105"/>
      <c r="W654" s="105"/>
      <c r="X654" s="105"/>
      <c r="Y654" s="105"/>
      <c r="Z654" s="105"/>
      <c r="AA654" s="105"/>
    </row>
    <row r="655" ht="12.75" customHeight="1">
      <c r="A655" s="134"/>
      <c r="B655" s="105"/>
      <c r="C655" s="135"/>
      <c r="D655" s="135"/>
      <c r="E655" s="136"/>
      <c r="F655" s="137"/>
      <c r="G655" s="138"/>
      <c r="H655" s="105"/>
      <c r="I655" s="105"/>
      <c r="J655" s="105"/>
      <c r="K655" s="139"/>
      <c r="L655" s="139"/>
      <c r="M655" s="105"/>
      <c r="N655" s="105"/>
      <c r="O655" s="105"/>
      <c r="P655" s="105"/>
      <c r="Q655" s="105"/>
      <c r="R655" s="105"/>
      <c r="S655" s="105"/>
      <c r="T655" s="105"/>
      <c r="U655" s="105"/>
      <c r="V655" s="105"/>
      <c r="W655" s="105"/>
      <c r="X655" s="105"/>
      <c r="Y655" s="105"/>
      <c r="Z655" s="105"/>
      <c r="AA655" s="105"/>
    </row>
    <row r="656" ht="12.75" customHeight="1">
      <c r="A656" s="134"/>
      <c r="B656" s="105"/>
      <c r="C656" s="135"/>
      <c r="D656" s="135"/>
      <c r="E656" s="136"/>
      <c r="F656" s="137"/>
      <c r="G656" s="138"/>
      <c r="H656" s="105"/>
      <c r="I656" s="105"/>
      <c r="J656" s="105"/>
      <c r="K656" s="139"/>
      <c r="L656" s="139"/>
      <c r="M656" s="105"/>
      <c r="N656" s="105"/>
      <c r="O656" s="105"/>
      <c r="P656" s="105"/>
      <c r="Q656" s="105"/>
      <c r="R656" s="105"/>
      <c r="S656" s="105"/>
      <c r="T656" s="105"/>
      <c r="U656" s="105"/>
      <c r="V656" s="105"/>
      <c r="W656" s="105"/>
      <c r="X656" s="105"/>
      <c r="Y656" s="105"/>
      <c r="Z656" s="105"/>
      <c r="AA656" s="105"/>
    </row>
    <row r="657" ht="12.75" customHeight="1">
      <c r="A657" s="134"/>
      <c r="B657" s="105"/>
      <c r="C657" s="135"/>
      <c r="D657" s="135"/>
      <c r="E657" s="136"/>
      <c r="F657" s="137"/>
      <c r="G657" s="138"/>
      <c r="H657" s="105"/>
      <c r="I657" s="105"/>
      <c r="J657" s="105"/>
      <c r="K657" s="139"/>
      <c r="L657" s="139"/>
      <c r="M657" s="105"/>
      <c r="N657" s="105"/>
      <c r="O657" s="105"/>
      <c r="P657" s="105"/>
      <c r="Q657" s="105"/>
      <c r="R657" s="105"/>
      <c r="S657" s="105"/>
      <c r="T657" s="105"/>
      <c r="U657" s="105"/>
      <c r="V657" s="105"/>
      <c r="W657" s="105"/>
      <c r="X657" s="105"/>
      <c r="Y657" s="105"/>
      <c r="Z657" s="105"/>
      <c r="AA657" s="105"/>
    </row>
    <row r="658" ht="12.75" customHeight="1">
      <c r="A658" s="134"/>
      <c r="B658" s="105"/>
      <c r="C658" s="135"/>
      <c r="D658" s="135"/>
      <c r="E658" s="136"/>
      <c r="F658" s="137"/>
      <c r="G658" s="138"/>
      <c r="H658" s="105"/>
      <c r="I658" s="105"/>
      <c r="J658" s="105"/>
      <c r="K658" s="139"/>
      <c r="L658" s="139"/>
      <c r="M658" s="105"/>
      <c r="N658" s="105"/>
      <c r="O658" s="105"/>
      <c r="P658" s="105"/>
      <c r="Q658" s="105"/>
      <c r="R658" s="105"/>
      <c r="S658" s="105"/>
      <c r="T658" s="105"/>
      <c r="U658" s="105"/>
      <c r="V658" s="105"/>
      <c r="W658" s="105"/>
      <c r="X658" s="105"/>
      <c r="Y658" s="105"/>
      <c r="Z658" s="105"/>
      <c r="AA658" s="105"/>
    </row>
    <row r="659" ht="12.75" customHeight="1">
      <c r="A659" s="134"/>
      <c r="B659" s="105"/>
      <c r="C659" s="135"/>
      <c r="D659" s="135"/>
      <c r="E659" s="136"/>
      <c r="F659" s="137"/>
      <c r="G659" s="138"/>
      <c r="H659" s="105"/>
      <c r="I659" s="105"/>
      <c r="J659" s="105"/>
      <c r="K659" s="139"/>
      <c r="L659" s="139"/>
      <c r="M659" s="105"/>
      <c r="N659" s="105"/>
      <c r="O659" s="105"/>
      <c r="P659" s="105"/>
      <c r="Q659" s="105"/>
      <c r="R659" s="105"/>
      <c r="S659" s="105"/>
      <c r="T659" s="105"/>
      <c r="U659" s="105"/>
      <c r="V659" s="105"/>
      <c r="W659" s="105"/>
      <c r="X659" s="105"/>
      <c r="Y659" s="105"/>
      <c r="Z659" s="105"/>
      <c r="AA659" s="105"/>
    </row>
    <row r="660" ht="12.75" customHeight="1">
      <c r="A660" s="134"/>
      <c r="B660" s="105"/>
      <c r="C660" s="135"/>
      <c r="D660" s="135"/>
      <c r="E660" s="136"/>
      <c r="F660" s="137"/>
      <c r="G660" s="138"/>
      <c r="H660" s="105"/>
      <c r="I660" s="105"/>
      <c r="J660" s="105"/>
      <c r="K660" s="139"/>
      <c r="L660" s="139"/>
      <c r="M660" s="105"/>
      <c r="N660" s="105"/>
      <c r="O660" s="105"/>
      <c r="P660" s="105"/>
      <c r="Q660" s="105"/>
      <c r="R660" s="105"/>
      <c r="S660" s="105"/>
      <c r="T660" s="105"/>
      <c r="U660" s="105"/>
      <c r="V660" s="105"/>
      <c r="W660" s="105"/>
      <c r="X660" s="105"/>
      <c r="Y660" s="105"/>
      <c r="Z660" s="105"/>
      <c r="AA660" s="105"/>
    </row>
    <row r="661" ht="12.75" customHeight="1">
      <c r="A661" s="134"/>
      <c r="B661" s="105"/>
      <c r="C661" s="135"/>
      <c r="D661" s="135"/>
      <c r="E661" s="136"/>
      <c r="F661" s="137"/>
      <c r="G661" s="138"/>
      <c r="H661" s="105"/>
      <c r="I661" s="105"/>
      <c r="J661" s="105"/>
      <c r="K661" s="139"/>
      <c r="L661" s="139"/>
      <c r="M661" s="105"/>
      <c r="N661" s="105"/>
      <c r="O661" s="105"/>
      <c r="P661" s="105"/>
      <c r="Q661" s="105"/>
      <c r="R661" s="105"/>
      <c r="S661" s="105"/>
      <c r="T661" s="105"/>
      <c r="U661" s="105"/>
      <c r="V661" s="105"/>
      <c r="W661" s="105"/>
      <c r="X661" s="105"/>
      <c r="Y661" s="105"/>
      <c r="Z661" s="105"/>
      <c r="AA661" s="105"/>
    </row>
    <row r="662" ht="12.75" customHeight="1">
      <c r="A662" s="134"/>
      <c r="B662" s="105"/>
      <c r="C662" s="135"/>
      <c r="D662" s="135"/>
      <c r="E662" s="136"/>
      <c r="F662" s="137"/>
      <c r="G662" s="138"/>
      <c r="H662" s="105"/>
      <c r="I662" s="105"/>
      <c r="J662" s="105"/>
      <c r="K662" s="139"/>
      <c r="L662" s="139"/>
      <c r="M662" s="105"/>
      <c r="N662" s="105"/>
      <c r="O662" s="105"/>
      <c r="P662" s="105"/>
      <c r="Q662" s="105"/>
      <c r="R662" s="105"/>
      <c r="S662" s="105"/>
      <c r="T662" s="105"/>
      <c r="U662" s="105"/>
      <c r="V662" s="105"/>
      <c r="W662" s="105"/>
      <c r="X662" s="105"/>
      <c r="Y662" s="105"/>
      <c r="Z662" s="105"/>
      <c r="AA662" s="105"/>
    </row>
    <row r="663" ht="12.75" customHeight="1">
      <c r="A663" s="134"/>
      <c r="B663" s="105"/>
      <c r="C663" s="135"/>
      <c r="D663" s="135"/>
      <c r="E663" s="136"/>
      <c r="F663" s="137"/>
      <c r="G663" s="138"/>
      <c r="H663" s="105"/>
      <c r="I663" s="105"/>
      <c r="J663" s="105"/>
      <c r="K663" s="139"/>
      <c r="L663" s="139"/>
      <c r="M663" s="105"/>
      <c r="N663" s="105"/>
      <c r="O663" s="105"/>
      <c r="P663" s="105"/>
      <c r="Q663" s="105"/>
      <c r="R663" s="105"/>
      <c r="S663" s="105"/>
      <c r="T663" s="105"/>
      <c r="U663" s="105"/>
      <c r="V663" s="105"/>
      <c r="W663" s="105"/>
      <c r="X663" s="105"/>
      <c r="Y663" s="105"/>
      <c r="Z663" s="105"/>
      <c r="AA663" s="105"/>
    </row>
    <row r="664" ht="12.75" customHeight="1">
      <c r="A664" s="134"/>
      <c r="B664" s="105"/>
      <c r="C664" s="135"/>
      <c r="D664" s="135"/>
      <c r="E664" s="136"/>
      <c r="F664" s="137"/>
      <c r="G664" s="138"/>
      <c r="H664" s="105"/>
      <c r="I664" s="105"/>
      <c r="J664" s="105"/>
      <c r="K664" s="139"/>
      <c r="L664" s="139"/>
      <c r="M664" s="105"/>
      <c r="N664" s="105"/>
      <c r="O664" s="105"/>
      <c r="P664" s="105"/>
      <c r="Q664" s="105"/>
      <c r="R664" s="105"/>
      <c r="S664" s="105"/>
      <c r="T664" s="105"/>
      <c r="U664" s="105"/>
      <c r="V664" s="105"/>
      <c r="W664" s="105"/>
      <c r="X664" s="105"/>
      <c r="Y664" s="105"/>
      <c r="Z664" s="105"/>
      <c r="AA664" s="105"/>
    </row>
    <row r="665" ht="12.75" customHeight="1">
      <c r="A665" s="134"/>
      <c r="B665" s="105"/>
      <c r="C665" s="135"/>
      <c r="D665" s="135"/>
      <c r="E665" s="136"/>
      <c r="F665" s="137"/>
      <c r="G665" s="138"/>
      <c r="H665" s="105"/>
      <c r="I665" s="105"/>
      <c r="J665" s="105"/>
      <c r="K665" s="139"/>
      <c r="L665" s="139"/>
      <c r="M665" s="105"/>
      <c r="N665" s="105"/>
      <c r="O665" s="105"/>
      <c r="P665" s="105"/>
      <c r="Q665" s="105"/>
      <c r="R665" s="105"/>
      <c r="S665" s="105"/>
      <c r="T665" s="105"/>
      <c r="U665" s="105"/>
      <c r="V665" s="105"/>
      <c r="W665" s="105"/>
      <c r="X665" s="105"/>
      <c r="Y665" s="105"/>
      <c r="Z665" s="105"/>
      <c r="AA665" s="105"/>
    </row>
    <row r="666" ht="12.75" customHeight="1">
      <c r="A666" s="134"/>
      <c r="B666" s="105"/>
      <c r="C666" s="135"/>
      <c r="D666" s="135"/>
      <c r="E666" s="136"/>
      <c r="F666" s="137"/>
      <c r="G666" s="138"/>
      <c r="H666" s="105"/>
      <c r="I666" s="105"/>
      <c r="J666" s="105"/>
      <c r="K666" s="139"/>
      <c r="L666" s="139"/>
      <c r="M666" s="105"/>
      <c r="N666" s="105"/>
      <c r="O666" s="105"/>
      <c r="P666" s="105"/>
      <c r="Q666" s="105"/>
      <c r="R666" s="105"/>
      <c r="S666" s="105"/>
      <c r="T666" s="105"/>
      <c r="U666" s="105"/>
      <c r="V666" s="105"/>
      <c r="W666" s="105"/>
      <c r="X666" s="105"/>
      <c r="Y666" s="105"/>
      <c r="Z666" s="105"/>
      <c r="AA666" s="105"/>
    </row>
    <row r="667" ht="12.75" customHeight="1">
      <c r="A667" s="134"/>
      <c r="B667" s="105"/>
      <c r="C667" s="135"/>
      <c r="D667" s="135"/>
      <c r="E667" s="136"/>
      <c r="F667" s="137"/>
      <c r="G667" s="138"/>
      <c r="H667" s="105"/>
      <c r="I667" s="105"/>
      <c r="J667" s="105"/>
      <c r="K667" s="139"/>
      <c r="L667" s="139"/>
      <c r="M667" s="105"/>
      <c r="N667" s="105"/>
      <c r="O667" s="105"/>
      <c r="P667" s="105"/>
      <c r="Q667" s="105"/>
      <c r="R667" s="105"/>
      <c r="S667" s="105"/>
      <c r="T667" s="105"/>
      <c r="U667" s="105"/>
      <c r="V667" s="105"/>
      <c r="W667" s="105"/>
      <c r="X667" s="105"/>
      <c r="Y667" s="105"/>
      <c r="Z667" s="105"/>
      <c r="AA667" s="105"/>
    </row>
    <row r="668" ht="12.75" customHeight="1">
      <c r="A668" s="134"/>
      <c r="B668" s="105"/>
      <c r="C668" s="135"/>
      <c r="D668" s="135"/>
      <c r="E668" s="136"/>
      <c r="F668" s="137"/>
      <c r="G668" s="138"/>
      <c r="H668" s="105"/>
      <c r="I668" s="105"/>
      <c r="J668" s="105"/>
      <c r="K668" s="139"/>
      <c r="L668" s="139"/>
      <c r="M668" s="105"/>
      <c r="N668" s="105"/>
      <c r="O668" s="105"/>
      <c r="P668" s="105"/>
      <c r="Q668" s="105"/>
      <c r="R668" s="105"/>
      <c r="S668" s="105"/>
      <c r="T668" s="105"/>
      <c r="U668" s="105"/>
      <c r="V668" s="105"/>
      <c r="W668" s="105"/>
      <c r="X668" s="105"/>
      <c r="Y668" s="105"/>
      <c r="Z668" s="105"/>
      <c r="AA668" s="105"/>
    </row>
    <row r="669" ht="12.75" customHeight="1">
      <c r="A669" s="134"/>
      <c r="B669" s="105"/>
      <c r="C669" s="135"/>
      <c r="D669" s="135"/>
      <c r="E669" s="136"/>
      <c r="F669" s="137"/>
      <c r="G669" s="138"/>
      <c r="H669" s="105"/>
      <c r="I669" s="105"/>
      <c r="J669" s="105"/>
      <c r="K669" s="139"/>
      <c r="L669" s="139"/>
      <c r="M669" s="105"/>
      <c r="N669" s="105"/>
      <c r="O669" s="105"/>
      <c r="P669" s="105"/>
      <c r="Q669" s="105"/>
      <c r="R669" s="105"/>
      <c r="S669" s="105"/>
      <c r="T669" s="105"/>
      <c r="U669" s="105"/>
      <c r="V669" s="105"/>
      <c r="W669" s="105"/>
      <c r="X669" s="105"/>
      <c r="Y669" s="105"/>
      <c r="Z669" s="105"/>
      <c r="AA669" s="105"/>
    </row>
    <row r="670" ht="12.75" customHeight="1">
      <c r="A670" s="134"/>
      <c r="B670" s="105"/>
      <c r="C670" s="135"/>
      <c r="D670" s="135"/>
      <c r="E670" s="136"/>
      <c r="F670" s="137"/>
      <c r="G670" s="138"/>
      <c r="H670" s="105"/>
      <c r="I670" s="105"/>
      <c r="J670" s="105"/>
      <c r="K670" s="139"/>
      <c r="L670" s="139"/>
      <c r="M670" s="105"/>
      <c r="N670" s="105"/>
      <c r="O670" s="105"/>
      <c r="P670" s="105"/>
      <c r="Q670" s="105"/>
      <c r="R670" s="105"/>
      <c r="S670" s="105"/>
      <c r="T670" s="105"/>
      <c r="U670" s="105"/>
      <c r="V670" s="105"/>
      <c r="W670" s="105"/>
      <c r="X670" s="105"/>
      <c r="Y670" s="105"/>
      <c r="Z670" s="105"/>
      <c r="AA670" s="105"/>
    </row>
    <row r="671" ht="12.75" customHeight="1">
      <c r="A671" s="134"/>
      <c r="B671" s="105"/>
      <c r="C671" s="135"/>
      <c r="D671" s="135"/>
      <c r="E671" s="136"/>
      <c r="F671" s="137"/>
      <c r="G671" s="138"/>
      <c r="H671" s="105"/>
      <c r="I671" s="105"/>
      <c r="J671" s="105"/>
      <c r="K671" s="139"/>
      <c r="L671" s="139"/>
      <c r="M671" s="105"/>
      <c r="N671" s="105"/>
      <c r="O671" s="105"/>
      <c r="P671" s="105"/>
      <c r="Q671" s="105"/>
      <c r="R671" s="105"/>
      <c r="S671" s="105"/>
      <c r="T671" s="105"/>
      <c r="U671" s="105"/>
      <c r="V671" s="105"/>
      <c r="W671" s="105"/>
      <c r="X671" s="105"/>
      <c r="Y671" s="105"/>
      <c r="Z671" s="105"/>
      <c r="AA671" s="105"/>
    </row>
    <row r="672" ht="12.75" customHeight="1">
      <c r="A672" s="134"/>
      <c r="B672" s="105"/>
      <c r="C672" s="135"/>
      <c r="D672" s="135"/>
      <c r="E672" s="136"/>
      <c r="F672" s="137"/>
      <c r="G672" s="138"/>
      <c r="H672" s="105"/>
      <c r="I672" s="105"/>
      <c r="J672" s="105"/>
      <c r="K672" s="139"/>
      <c r="L672" s="139"/>
      <c r="M672" s="105"/>
      <c r="N672" s="105"/>
      <c r="O672" s="105"/>
      <c r="P672" s="105"/>
      <c r="Q672" s="105"/>
      <c r="R672" s="105"/>
      <c r="S672" s="105"/>
      <c r="T672" s="105"/>
      <c r="U672" s="105"/>
      <c r="V672" s="105"/>
      <c r="W672" s="105"/>
      <c r="X672" s="105"/>
      <c r="Y672" s="105"/>
      <c r="Z672" s="105"/>
      <c r="AA672" s="105"/>
    </row>
    <row r="673" ht="12.75" customHeight="1">
      <c r="A673" s="134"/>
      <c r="B673" s="105"/>
      <c r="C673" s="135"/>
      <c r="D673" s="135"/>
      <c r="E673" s="136"/>
      <c r="F673" s="137"/>
      <c r="G673" s="138"/>
      <c r="H673" s="105"/>
      <c r="I673" s="105"/>
      <c r="J673" s="105"/>
      <c r="K673" s="139"/>
      <c r="L673" s="139"/>
      <c r="M673" s="105"/>
      <c r="N673" s="105"/>
      <c r="O673" s="105"/>
      <c r="P673" s="105"/>
      <c r="Q673" s="105"/>
      <c r="R673" s="105"/>
      <c r="S673" s="105"/>
      <c r="T673" s="105"/>
      <c r="U673" s="105"/>
      <c r="V673" s="105"/>
      <c r="W673" s="105"/>
      <c r="X673" s="105"/>
      <c r="Y673" s="105"/>
      <c r="Z673" s="105"/>
      <c r="AA673" s="105"/>
    </row>
    <row r="674" ht="12.75" customHeight="1">
      <c r="A674" s="134"/>
      <c r="B674" s="105"/>
      <c r="C674" s="135"/>
      <c r="D674" s="135"/>
      <c r="E674" s="136"/>
      <c r="F674" s="137"/>
      <c r="G674" s="138"/>
      <c r="H674" s="105"/>
      <c r="I674" s="105"/>
      <c r="J674" s="105"/>
      <c r="K674" s="139"/>
      <c r="L674" s="139"/>
      <c r="M674" s="105"/>
      <c r="N674" s="105"/>
      <c r="O674" s="105"/>
      <c r="P674" s="105"/>
      <c r="Q674" s="105"/>
      <c r="R674" s="105"/>
      <c r="S674" s="105"/>
      <c r="T674" s="105"/>
      <c r="U674" s="105"/>
      <c r="V674" s="105"/>
      <c r="W674" s="105"/>
      <c r="X674" s="105"/>
      <c r="Y674" s="105"/>
      <c r="Z674" s="105"/>
      <c r="AA674" s="105"/>
    </row>
    <row r="675" ht="12.75" customHeight="1">
      <c r="A675" s="134"/>
      <c r="B675" s="105"/>
      <c r="C675" s="135"/>
      <c r="D675" s="135"/>
      <c r="E675" s="136"/>
      <c r="F675" s="137"/>
      <c r="G675" s="138"/>
      <c r="H675" s="105"/>
      <c r="I675" s="105"/>
      <c r="J675" s="105"/>
      <c r="K675" s="139"/>
      <c r="L675" s="139"/>
      <c r="M675" s="105"/>
      <c r="N675" s="105"/>
      <c r="O675" s="105"/>
      <c r="P675" s="105"/>
      <c r="Q675" s="105"/>
      <c r="R675" s="105"/>
      <c r="S675" s="105"/>
      <c r="T675" s="105"/>
      <c r="U675" s="105"/>
      <c r="V675" s="105"/>
      <c r="W675" s="105"/>
      <c r="X675" s="105"/>
      <c r="Y675" s="105"/>
      <c r="Z675" s="105"/>
      <c r="AA675" s="105"/>
    </row>
    <row r="676" ht="12.75" customHeight="1">
      <c r="A676" s="134"/>
      <c r="B676" s="105"/>
      <c r="C676" s="135"/>
      <c r="D676" s="135"/>
      <c r="E676" s="136"/>
      <c r="F676" s="137"/>
      <c r="G676" s="138"/>
      <c r="H676" s="105"/>
      <c r="I676" s="105"/>
      <c r="J676" s="105"/>
      <c r="K676" s="139"/>
      <c r="L676" s="139"/>
      <c r="M676" s="105"/>
      <c r="N676" s="105"/>
      <c r="O676" s="105"/>
      <c r="P676" s="105"/>
      <c r="Q676" s="105"/>
      <c r="R676" s="105"/>
      <c r="S676" s="105"/>
      <c r="T676" s="105"/>
      <c r="U676" s="105"/>
      <c r="V676" s="105"/>
      <c r="W676" s="105"/>
      <c r="X676" s="105"/>
      <c r="Y676" s="105"/>
      <c r="Z676" s="105"/>
      <c r="AA676" s="105"/>
    </row>
    <row r="677" ht="12.75" customHeight="1">
      <c r="A677" s="134"/>
      <c r="B677" s="105"/>
      <c r="C677" s="135"/>
      <c r="D677" s="135"/>
      <c r="E677" s="136"/>
      <c r="F677" s="137"/>
      <c r="G677" s="138"/>
      <c r="H677" s="105"/>
      <c r="I677" s="105"/>
      <c r="J677" s="105"/>
      <c r="K677" s="139"/>
      <c r="L677" s="139"/>
      <c r="M677" s="105"/>
      <c r="N677" s="105"/>
      <c r="O677" s="105"/>
      <c r="P677" s="105"/>
      <c r="Q677" s="105"/>
      <c r="R677" s="105"/>
      <c r="S677" s="105"/>
      <c r="T677" s="105"/>
      <c r="U677" s="105"/>
      <c r="V677" s="105"/>
      <c r="W677" s="105"/>
      <c r="X677" s="105"/>
      <c r="Y677" s="105"/>
      <c r="Z677" s="105"/>
      <c r="AA677" s="105"/>
    </row>
    <row r="678" ht="12.75" customHeight="1">
      <c r="A678" s="134"/>
      <c r="B678" s="105"/>
      <c r="C678" s="135"/>
      <c r="D678" s="135"/>
      <c r="E678" s="136"/>
      <c r="F678" s="137"/>
      <c r="G678" s="138"/>
      <c r="H678" s="105"/>
      <c r="I678" s="105"/>
      <c r="J678" s="105"/>
      <c r="K678" s="139"/>
      <c r="L678" s="139"/>
      <c r="M678" s="105"/>
      <c r="N678" s="105"/>
      <c r="O678" s="105"/>
      <c r="P678" s="105"/>
      <c r="Q678" s="105"/>
      <c r="R678" s="105"/>
      <c r="S678" s="105"/>
      <c r="T678" s="105"/>
      <c r="U678" s="105"/>
      <c r="V678" s="105"/>
      <c r="W678" s="105"/>
      <c r="X678" s="105"/>
      <c r="Y678" s="105"/>
      <c r="Z678" s="105"/>
      <c r="AA678" s="105"/>
    </row>
    <row r="679" ht="12.75" customHeight="1">
      <c r="A679" s="134"/>
      <c r="B679" s="105"/>
      <c r="C679" s="135"/>
      <c r="D679" s="135"/>
      <c r="E679" s="136"/>
      <c r="F679" s="137"/>
      <c r="G679" s="138"/>
      <c r="H679" s="105"/>
      <c r="I679" s="105"/>
      <c r="J679" s="105"/>
      <c r="K679" s="139"/>
      <c r="L679" s="139"/>
      <c r="M679" s="105"/>
      <c r="N679" s="105"/>
      <c r="O679" s="105"/>
      <c r="P679" s="105"/>
      <c r="Q679" s="105"/>
      <c r="R679" s="105"/>
      <c r="S679" s="105"/>
      <c r="T679" s="105"/>
      <c r="U679" s="105"/>
      <c r="V679" s="105"/>
      <c r="W679" s="105"/>
      <c r="X679" s="105"/>
      <c r="Y679" s="105"/>
      <c r="Z679" s="105"/>
      <c r="AA679" s="105"/>
    </row>
    <row r="680" ht="12.75" customHeight="1">
      <c r="A680" s="134"/>
      <c r="B680" s="105"/>
      <c r="C680" s="135"/>
      <c r="D680" s="135"/>
      <c r="E680" s="136"/>
      <c r="F680" s="137"/>
      <c r="G680" s="138"/>
      <c r="H680" s="105"/>
      <c r="I680" s="105"/>
      <c r="J680" s="105"/>
      <c r="K680" s="139"/>
      <c r="L680" s="139"/>
      <c r="M680" s="105"/>
      <c r="N680" s="105"/>
      <c r="O680" s="105"/>
      <c r="P680" s="105"/>
      <c r="Q680" s="105"/>
      <c r="R680" s="105"/>
      <c r="S680" s="105"/>
      <c r="T680" s="105"/>
      <c r="U680" s="105"/>
      <c r="V680" s="105"/>
      <c r="W680" s="105"/>
      <c r="X680" s="105"/>
      <c r="Y680" s="105"/>
      <c r="Z680" s="105"/>
      <c r="AA680" s="105"/>
    </row>
    <row r="681" ht="12.75" customHeight="1">
      <c r="A681" s="134"/>
      <c r="B681" s="105"/>
      <c r="C681" s="135"/>
      <c r="D681" s="135"/>
      <c r="E681" s="136"/>
      <c r="F681" s="137"/>
      <c r="G681" s="138"/>
      <c r="H681" s="105"/>
      <c r="I681" s="105"/>
      <c r="J681" s="105"/>
      <c r="K681" s="139"/>
      <c r="L681" s="139"/>
      <c r="M681" s="105"/>
      <c r="N681" s="105"/>
      <c r="O681" s="105"/>
      <c r="P681" s="105"/>
      <c r="Q681" s="105"/>
      <c r="R681" s="105"/>
      <c r="S681" s="105"/>
      <c r="T681" s="105"/>
      <c r="U681" s="105"/>
      <c r="V681" s="105"/>
      <c r="W681" s="105"/>
      <c r="X681" s="105"/>
      <c r="Y681" s="105"/>
      <c r="Z681" s="105"/>
      <c r="AA681" s="105"/>
    </row>
    <row r="682" ht="12.75" customHeight="1">
      <c r="A682" s="134"/>
      <c r="B682" s="105"/>
      <c r="C682" s="135"/>
      <c r="D682" s="135"/>
      <c r="E682" s="136"/>
      <c r="F682" s="137"/>
      <c r="G682" s="138"/>
      <c r="H682" s="105"/>
      <c r="I682" s="105"/>
      <c r="J682" s="105"/>
      <c r="K682" s="139"/>
      <c r="L682" s="139"/>
      <c r="M682" s="105"/>
      <c r="N682" s="105"/>
      <c r="O682" s="105"/>
      <c r="P682" s="105"/>
      <c r="Q682" s="105"/>
      <c r="R682" s="105"/>
      <c r="S682" s="105"/>
      <c r="T682" s="105"/>
      <c r="U682" s="105"/>
      <c r="V682" s="105"/>
      <c r="W682" s="105"/>
      <c r="X682" s="105"/>
      <c r="Y682" s="105"/>
      <c r="Z682" s="105"/>
      <c r="AA682" s="105"/>
    </row>
    <row r="683" ht="12.75" customHeight="1">
      <c r="A683" s="134"/>
      <c r="B683" s="105"/>
      <c r="C683" s="135"/>
      <c r="D683" s="135"/>
      <c r="E683" s="136"/>
      <c r="F683" s="137"/>
      <c r="G683" s="138"/>
      <c r="H683" s="105"/>
      <c r="I683" s="105"/>
      <c r="J683" s="105"/>
      <c r="K683" s="139"/>
      <c r="L683" s="139"/>
      <c r="M683" s="105"/>
      <c r="N683" s="105"/>
      <c r="O683" s="105"/>
      <c r="P683" s="105"/>
      <c r="Q683" s="105"/>
      <c r="R683" s="105"/>
      <c r="S683" s="105"/>
      <c r="T683" s="105"/>
      <c r="U683" s="105"/>
      <c r="V683" s="105"/>
      <c r="W683" s="105"/>
      <c r="X683" s="105"/>
      <c r="Y683" s="105"/>
      <c r="Z683" s="105"/>
      <c r="AA683" s="105"/>
    </row>
    <row r="684" ht="12.75" customHeight="1">
      <c r="A684" s="134"/>
      <c r="B684" s="105"/>
      <c r="C684" s="135"/>
      <c r="D684" s="135"/>
      <c r="E684" s="136"/>
      <c r="F684" s="137"/>
      <c r="G684" s="138"/>
      <c r="H684" s="105"/>
      <c r="I684" s="105"/>
      <c r="J684" s="105"/>
      <c r="K684" s="139"/>
      <c r="L684" s="139"/>
      <c r="M684" s="105"/>
      <c r="N684" s="105"/>
      <c r="O684" s="105"/>
      <c r="P684" s="105"/>
      <c r="Q684" s="105"/>
      <c r="R684" s="105"/>
      <c r="S684" s="105"/>
      <c r="T684" s="105"/>
      <c r="U684" s="105"/>
      <c r="V684" s="105"/>
      <c r="W684" s="105"/>
      <c r="X684" s="105"/>
      <c r="Y684" s="105"/>
      <c r="Z684" s="105"/>
      <c r="AA684" s="105"/>
    </row>
    <row r="685" ht="12.75" customHeight="1">
      <c r="A685" s="134"/>
      <c r="B685" s="105"/>
      <c r="C685" s="135"/>
      <c r="D685" s="135"/>
      <c r="E685" s="136"/>
      <c r="F685" s="137"/>
      <c r="G685" s="138"/>
      <c r="H685" s="105"/>
      <c r="I685" s="105"/>
      <c r="J685" s="105"/>
      <c r="K685" s="139"/>
      <c r="L685" s="139"/>
      <c r="M685" s="105"/>
      <c r="N685" s="105"/>
      <c r="O685" s="105"/>
      <c r="P685" s="105"/>
      <c r="Q685" s="105"/>
      <c r="R685" s="105"/>
      <c r="S685" s="105"/>
      <c r="T685" s="105"/>
      <c r="U685" s="105"/>
      <c r="V685" s="105"/>
      <c r="W685" s="105"/>
      <c r="X685" s="105"/>
      <c r="Y685" s="105"/>
      <c r="Z685" s="105"/>
      <c r="AA685" s="105"/>
    </row>
    <row r="686" ht="12.75" customHeight="1">
      <c r="A686" s="134"/>
      <c r="B686" s="105"/>
      <c r="C686" s="135"/>
      <c r="D686" s="135"/>
      <c r="E686" s="136"/>
      <c r="F686" s="137"/>
      <c r="G686" s="138"/>
      <c r="H686" s="105"/>
      <c r="I686" s="105"/>
      <c r="J686" s="105"/>
      <c r="K686" s="139"/>
      <c r="L686" s="139"/>
      <c r="M686" s="105"/>
      <c r="N686" s="105"/>
      <c r="O686" s="105"/>
      <c r="P686" s="105"/>
      <c r="Q686" s="105"/>
      <c r="R686" s="105"/>
      <c r="S686" s="105"/>
      <c r="T686" s="105"/>
      <c r="U686" s="105"/>
      <c r="V686" s="105"/>
      <c r="W686" s="105"/>
      <c r="X686" s="105"/>
      <c r="Y686" s="105"/>
      <c r="Z686" s="105"/>
      <c r="AA686" s="105"/>
    </row>
    <row r="687" ht="12.75" customHeight="1">
      <c r="A687" s="134"/>
      <c r="B687" s="105"/>
      <c r="C687" s="135"/>
      <c r="D687" s="135"/>
      <c r="E687" s="136"/>
      <c r="F687" s="137"/>
      <c r="G687" s="138"/>
      <c r="H687" s="105"/>
      <c r="I687" s="105"/>
      <c r="J687" s="105"/>
      <c r="K687" s="139"/>
      <c r="L687" s="139"/>
      <c r="M687" s="105"/>
      <c r="N687" s="105"/>
      <c r="O687" s="105"/>
      <c r="P687" s="105"/>
      <c r="Q687" s="105"/>
      <c r="R687" s="105"/>
      <c r="S687" s="105"/>
      <c r="T687" s="105"/>
      <c r="U687" s="105"/>
      <c r="V687" s="105"/>
      <c r="W687" s="105"/>
      <c r="X687" s="105"/>
      <c r="Y687" s="105"/>
      <c r="Z687" s="105"/>
      <c r="AA687" s="105"/>
    </row>
    <row r="688" ht="12.75" customHeight="1">
      <c r="A688" s="134"/>
      <c r="B688" s="105"/>
      <c r="C688" s="135"/>
      <c r="D688" s="135"/>
      <c r="E688" s="136"/>
      <c r="F688" s="137"/>
      <c r="G688" s="138"/>
      <c r="H688" s="105"/>
      <c r="I688" s="105"/>
      <c r="J688" s="105"/>
      <c r="K688" s="139"/>
      <c r="L688" s="139"/>
      <c r="M688" s="105"/>
      <c r="N688" s="105"/>
      <c r="O688" s="105"/>
      <c r="P688" s="105"/>
      <c r="Q688" s="105"/>
      <c r="R688" s="105"/>
      <c r="S688" s="105"/>
      <c r="T688" s="105"/>
      <c r="U688" s="105"/>
      <c r="V688" s="105"/>
      <c r="W688" s="105"/>
      <c r="X688" s="105"/>
      <c r="Y688" s="105"/>
      <c r="Z688" s="105"/>
      <c r="AA688" s="105"/>
    </row>
    <row r="689" ht="12.75" customHeight="1">
      <c r="A689" s="134"/>
      <c r="B689" s="105"/>
      <c r="C689" s="135"/>
      <c r="D689" s="135"/>
      <c r="E689" s="136"/>
      <c r="F689" s="137"/>
      <c r="G689" s="138"/>
      <c r="H689" s="105"/>
      <c r="I689" s="105"/>
      <c r="J689" s="105"/>
      <c r="K689" s="139"/>
      <c r="L689" s="139"/>
      <c r="M689" s="105"/>
      <c r="N689" s="105"/>
      <c r="O689" s="105"/>
      <c r="P689" s="105"/>
      <c r="Q689" s="105"/>
      <c r="R689" s="105"/>
      <c r="S689" s="105"/>
      <c r="T689" s="105"/>
      <c r="U689" s="105"/>
      <c r="V689" s="105"/>
      <c r="W689" s="105"/>
      <c r="X689" s="105"/>
      <c r="Y689" s="105"/>
      <c r="Z689" s="105"/>
      <c r="AA689" s="105"/>
    </row>
    <row r="690" ht="12.75" customHeight="1">
      <c r="A690" s="134"/>
      <c r="B690" s="105"/>
      <c r="C690" s="135"/>
      <c r="D690" s="135"/>
      <c r="E690" s="136"/>
      <c r="F690" s="137"/>
      <c r="G690" s="138"/>
      <c r="H690" s="105"/>
      <c r="I690" s="105"/>
      <c r="J690" s="105"/>
      <c r="K690" s="139"/>
      <c r="L690" s="139"/>
      <c r="M690" s="105"/>
      <c r="N690" s="105"/>
      <c r="O690" s="105"/>
      <c r="P690" s="105"/>
      <c r="Q690" s="105"/>
      <c r="R690" s="105"/>
      <c r="S690" s="105"/>
      <c r="T690" s="105"/>
      <c r="U690" s="105"/>
      <c r="V690" s="105"/>
      <c r="W690" s="105"/>
      <c r="X690" s="105"/>
      <c r="Y690" s="105"/>
      <c r="Z690" s="105"/>
      <c r="AA690" s="105"/>
    </row>
    <row r="691" ht="12.75" customHeight="1">
      <c r="A691" s="134"/>
      <c r="B691" s="105"/>
      <c r="C691" s="135"/>
      <c r="D691" s="135"/>
      <c r="E691" s="136"/>
      <c r="F691" s="137"/>
      <c r="G691" s="138"/>
      <c r="H691" s="105"/>
      <c r="I691" s="105"/>
      <c r="J691" s="105"/>
      <c r="K691" s="139"/>
      <c r="L691" s="139"/>
      <c r="M691" s="105"/>
      <c r="N691" s="105"/>
      <c r="O691" s="105"/>
      <c r="P691" s="105"/>
      <c r="Q691" s="105"/>
      <c r="R691" s="105"/>
      <c r="S691" s="105"/>
      <c r="T691" s="105"/>
      <c r="U691" s="105"/>
      <c r="V691" s="105"/>
      <c r="W691" s="105"/>
      <c r="X691" s="105"/>
      <c r="Y691" s="105"/>
      <c r="Z691" s="105"/>
      <c r="AA691" s="105"/>
    </row>
    <row r="692" ht="12.75" customHeight="1">
      <c r="A692" s="134"/>
      <c r="B692" s="105"/>
      <c r="C692" s="135"/>
      <c r="D692" s="135"/>
      <c r="E692" s="136"/>
      <c r="F692" s="137"/>
      <c r="G692" s="138"/>
      <c r="H692" s="105"/>
      <c r="I692" s="105"/>
      <c r="J692" s="105"/>
      <c r="K692" s="139"/>
      <c r="L692" s="139"/>
      <c r="M692" s="105"/>
      <c r="N692" s="105"/>
      <c r="O692" s="105"/>
      <c r="P692" s="105"/>
      <c r="Q692" s="105"/>
      <c r="R692" s="105"/>
      <c r="S692" s="105"/>
      <c r="T692" s="105"/>
      <c r="U692" s="105"/>
      <c r="V692" s="105"/>
      <c r="W692" s="105"/>
      <c r="X692" s="105"/>
      <c r="Y692" s="105"/>
      <c r="Z692" s="105"/>
      <c r="AA692" s="105"/>
    </row>
    <row r="693" ht="12.75" customHeight="1">
      <c r="A693" s="134"/>
      <c r="B693" s="105"/>
      <c r="C693" s="135"/>
      <c r="D693" s="135"/>
      <c r="E693" s="136"/>
      <c r="F693" s="137"/>
      <c r="G693" s="138"/>
      <c r="H693" s="105"/>
      <c r="I693" s="105"/>
      <c r="J693" s="105"/>
      <c r="K693" s="139"/>
      <c r="L693" s="139"/>
      <c r="M693" s="105"/>
      <c r="N693" s="105"/>
      <c r="O693" s="105"/>
      <c r="P693" s="105"/>
      <c r="Q693" s="105"/>
      <c r="R693" s="105"/>
      <c r="S693" s="105"/>
      <c r="T693" s="105"/>
      <c r="U693" s="105"/>
      <c r="V693" s="105"/>
      <c r="W693" s="105"/>
      <c r="X693" s="105"/>
      <c r="Y693" s="105"/>
      <c r="Z693" s="105"/>
      <c r="AA693" s="105"/>
    </row>
    <row r="694" ht="12.75" customHeight="1">
      <c r="A694" s="134"/>
      <c r="B694" s="105"/>
      <c r="C694" s="135"/>
      <c r="D694" s="135"/>
      <c r="E694" s="136"/>
      <c r="F694" s="137"/>
      <c r="G694" s="138"/>
      <c r="H694" s="105"/>
      <c r="I694" s="105"/>
      <c r="J694" s="105"/>
      <c r="K694" s="139"/>
      <c r="L694" s="139"/>
      <c r="M694" s="105"/>
      <c r="N694" s="105"/>
      <c r="O694" s="105"/>
      <c r="P694" s="105"/>
      <c r="Q694" s="105"/>
      <c r="R694" s="105"/>
      <c r="S694" s="105"/>
      <c r="T694" s="105"/>
      <c r="U694" s="105"/>
      <c r="V694" s="105"/>
      <c r="W694" s="105"/>
      <c r="X694" s="105"/>
      <c r="Y694" s="105"/>
      <c r="Z694" s="105"/>
      <c r="AA694" s="105"/>
    </row>
    <row r="695" ht="12.75" customHeight="1">
      <c r="A695" s="134"/>
      <c r="B695" s="105"/>
      <c r="C695" s="135"/>
      <c r="D695" s="135"/>
      <c r="E695" s="136"/>
      <c r="F695" s="137"/>
      <c r="G695" s="138"/>
      <c r="H695" s="105"/>
      <c r="I695" s="105"/>
      <c r="J695" s="105"/>
      <c r="K695" s="139"/>
      <c r="L695" s="139"/>
      <c r="M695" s="105"/>
      <c r="N695" s="105"/>
      <c r="O695" s="105"/>
      <c r="P695" s="105"/>
      <c r="Q695" s="105"/>
      <c r="R695" s="105"/>
      <c r="S695" s="105"/>
      <c r="T695" s="105"/>
      <c r="U695" s="105"/>
      <c r="V695" s="105"/>
      <c r="W695" s="105"/>
      <c r="X695" s="105"/>
      <c r="Y695" s="105"/>
      <c r="Z695" s="105"/>
      <c r="AA695" s="105"/>
    </row>
    <row r="696" ht="12.75" customHeight="1">
      <c r="A696" s="134"/>
      <c r="B696" s="105"/>
      <c r="C696" s="135"/>
      <c r="D696" s="135"/>
      <c r="E696" s="136"/>
      <c r="F696" s="137"/>
      <c r="G696" s="138"/>
      <c r="H696" s="105"/>
      <c r="I696" s="105"/>
      <c r="J696" s="105"/>
      <c r="K696" s="139"/>
      <c r="L696" s="139"/>
      <c r="M696" s="105"/>
      <c r="N696" s="105"/>
      <c r="O696" s="105"/>
      <c r="P696" s="105"/>
      <c r="Q696" s="105"/>
      <c r="R696" s="105"/>
      <c r="S696" s="105"/>
      <c r="T696" s="105"/>
      <c r="U696" s="105"/>
      <c r="V696" s="105"/>
      <c r="W696" s="105"/>
      <c r="X696" s="105"/>
      <c r="Y696" s="105"/>
      <c r="Z696" s="105"/>
      <c r="AA696" s="105"/>
    </row>
    <row r="697" ht="12.75" customHeight="1">
      <c r="A697" s="134"/>
      <c r="B697" s="105"/>
      <c r="C697" s="135"/>
      <c r="D697" s="135"/>
      <c r="E697" s="136"/>
      <c r="F697" s="137"/>
      <c r="G697" s="138"/>
      <c r="H697" s="105"/>
      <c r="I697" s="105"/>
      <c r="J697" s="105"/>
      <c r="K697" s="139"/>
      <c r="L697" s="139"/>
      <c r="M697" s="105"/>
      <c r="N697" s="105"/>
      <c r="O697" s="105"/>
      <c r="P697" s="105"/>
      <c r="Q697" s="105"/>
      <c r="R697" s="105"/>
      <c r="S697" s="105"/>
      <c r="T697" s="105"/>
      <c r="U697" s="105"/>
      <c r="V697" s="105"/>
      <c r="W697" s="105"/>
      <c r="X697" s="105"/>
      <c r="Y697" s="105"/>
      <c r="Z697" s="105"/>
      <c r="AA697" s="105"/>
    </row>
    <row r="698" ht="12.75" customHeight="1">
      <c r="A698" s="134"/>
      <c r="B698" s="105"/>
      <c r="C698" s="135"/>
      <c r="D698" s="135"/>
      <c r="E698" s="136"/>
      <c r="F698" s="137"/>
      <c r="G698" s="138"/>
      <c r="H698" s="105"/>
      <c r="I698" s="105"/>
      <c r="J698" s="105"/>
      <c r="K698" s="139"/>
      <c r="L698" s="139"/>
      <c r="M698" s="105"/>
      <c r="N698" s="105"/>
      <c r="O698" s="105"/>
      <c r="P698" s="105"/>
      <c r="Q698" s="105"/>
      <c r="R698" s="105"/>
      <c r="S698" s="105"/>
      <c r="T698" s="105"/>
      <c r="U698" s="105"/>
      <c r="V698" s="105"/>
      <c r="W698" s="105"/>
      <c r="X698" s="105"/>
      <c r="Y698" s="105"/>
      <c r="Z698" s="105"/>
      <c r="AA698" s="105"/>
    </row>
    <row r="699" ht="12.75" customHeight="1">
      <c r="A699" s="134"/>
      <c r="B699" s="105"/>
      <c r="C699" s="135"/>
      <c r="D699" s="135"/>
      <c r="E699" s="136"/>
      <c r="F699" s="137"/>
      <c r="G699" s="138"/>
      <c r="H699" s="105"/>
      <c r="I699" s="105"/>
      <c r="J699" s="105"/>
      <c r="K699" s="139"/>
      <c r="L699" s="139"/>
      <c r="M699" s="105"/>
      <c r="N699" s="105"/>
      <c r="O699" s="105"/>
      <c r="P699" s="105"/>
      <c r="Q699" s="105"/>
      <c r="R699" s="105"/>
      <c r="S699" s="105"/>
      <c r="T699" s="105"/>
      <c r="U699" s="105"/>
      <c r="V699" s="105"/>
      <c r="W699" s="105"/>
      <c r="X699" s="105"/>
      <c r="Y699" s="105"/>
      <c r="Z699" s="105"/>
      <c r="AA699" s="105"/>
    </row>
    <row r="700" ht="12.75" customHeight="1">
      <c r="A700" s="134"/>
      <c r="B700" s="105"/>
      <c r="C700" s="135"/>
      <c r="D700" s="135"/>
      <c r="E700" s="136"/>
      <c r="F700" s="137"/>
      <c r="G700" s="138"/>
      <c r="H700" s="105"/>
      <c r="I700" s="105"/>
      <c r="J700" s="105"/>
      <c r="K700" s="139"/>
      <c r="L700" s="139"/>
      <c r="M700" s="105"/>
      <c r="N700" s="105"/>
      <c r="O700" s="105"/>
      <c r="P700" s="105"/>
      <c r="Q700" s="105"/>
      <c r="R700" s="105"/>
      <c r="S700" s="105"/>
      <c r="T700" s="105"/>
      <c r="U700" s="105"/>
      <c r="V700" s="105"/>
      <c r="W700" s="105"/>
      <c r="X700" s="105"/>
      <c r="Y700" s="105"/>
      <c r="Z700" s="105"/>
      <c r="AA700" s="105"/>
    </row>
    <row r="701" ht="12.75" customHeight="1">
      <c r="A701" s="134"/>
      <c r="B701" s="105"/>
      <c r="C701" s="135"/>
      <c r="D701" s="135"/>
      <c r="E701" s="136"/>
      <c r="F701" s="137"/>
      <c r="G701" s="138"/>
      <c r="H701" s="105"/>
      <c r="I701" s="105"/>
      <c r="J701" s="105"/>
      <c r="K701" s="139"/>
      <c r="L701" s="139"/>
      <c r="M701" s="105"/>
      <c r="N701" s="105"/>
      <c r="O701" s="105"/>
      <c r="P701" s="105"/>
      <c r="Q701" s="105"/>
      <c r="R701" s="105"/>
      <c r="S701" s="105"/>
      <c r="T701" s="105"/>
      <c r="U701" s="105"/>
      <c r="V701" s="105"/>
      <c r="W701" s="105"/>
      <c r="X701" s="105"/>
      <c r="Y701" s="105"/>
      <c r="Z701" s="105"/>
      <c r="AA701" s="105"/>
    </row>
    <row r="702" ht="12.75" customHeight="1">
      <c r="A702" s="134"/>
      <c r="B702" s="105"/>
      <c r="C702" s="135"/>
      <c r="D702" s="135"/>
      <c r="E702" s="136"/>
      <c r="F702" s="137"/>
      <c r="G702" s="138"/>
      <c r="H702" s="105"/>
      <c r="I702" s="105"/>
      <c r="J702" s="105"/>
      <c r="K702" s="139"/>
      <c r="L702" s="139"/>
      <c r="M702" s="105"/>
      <c r="N702" s="105"/>
      <c r="O702" s="105"/>
      <c r="P702" s="105"/>
      <c r="Q702" s="105"/>
      <c r="R702" s="105"/>
      <c r="S702" s="105"/>
      <c r="T702" s="105"/>
      <c r="U702" s="105"/>
      <c r="V702" s="105"/>
      <c r="W702" s="105"/>
      <c r="X702" s="105"/>
      <c r="Y702" s="105"/>
      <c r="Z702" s="105"/>
      <c r="AA702" s="105"/>
    </row>
    <row r="703" ht="12.75" customHeight="1">
      <c r="A703" s="134"/>
      <c r="B703" s="105"/>
      <c r="C703" s="135"/>
      <c r="D703" s="135"/>
      <c r="E703" s="136"/>
      <c r="F703" s="137"/>
      <c r="G703" s="138"/>
      <c r="H703" s="105"/>
      <c r="I703" s="105"/>
      <c r="J703" s="105"/>
      <c r="K703" s="139"/>
      <c r="L703" s="139"/>
      <c r="M703" s="105"/>
      <c r="N703" s="105"/>
      <c r="O703" s="105"/>
      <c r="P703" s="105"/>
      <c r="Q703" s="105"/>
      <c r="R703" s="105"/>
      <c r="S703" s="105"/>
      <c r="T703" s="105"/>
      <c r="U703" s="105"/>
      <c r="V703" s="105"/>
      <c r="W703" s="105"/>
      <c r="X703" s="105"/>
      <c r="Y703" s="105"/>
      <c r="Z703" s="105"/>
      <c r="AA703" s="105"/>
    </row>
    <row r="704" ht="12.75" customHeight="1">
      <c r="A704" s="134"/>
      <c r="B704" s="105"/>
      <c r="C704" s="135"/>
      <c r="D704" s="135"/>
      <c r="E704" s="136"/>
      <c r="F704" s="137"/>
      <c r="G704" s="138"/>
      <c r="H704" s="105"/>
      <c r="I704" s="105"/>
      <c r="J704" s="105"/>
      <c r="K704" s="139"/>
      <c r="L704" s="139"/>
      <c r="M704" s="105"/>
      <c r="N704" s="105"/>
      <c r="O704" s="105"/>
      <c r="P704" s="105"/>
      <c r="Q704" s="105"/>
      <c r="R704" s="105"/>
      <c r="S704" s="105"/>
      <c r="T704" s="105"/>
      <c r="U704" s="105"/>
      <c r="V704" s="105"/>
      <c r="W704" s="105"/>
      <c r="X704" s="105"/>
      <c r="Y704" s="105"/>
      <c r="Z704" s="105"/>
      <c r="AA704" s="105"/>
    </row>
    <row r="705" ht="12.75" customHeight="1">
      <c r="A705" s="134"/>
      <c r="B705" s="105"/>
      <c r="C705" s="135"/>
      <c r="D705" s="135"/>
      <c r="E705" s="136"/>
      <c r="F705" s="137"/>
      <c r="G705" s="138"/>
      <c r="H705" s="105"/>
      <c r="I705" s="105"/>
      <c r="J705" s="105"/>
      <c r="K705" s="139"/>
      <c r="L705" s="139"/>
      <c r="M705" s="105"/>
      <c r="N705" s="105"/>
      <c r="O705" s="105"/>
      <c r="P705" s="105"/>
      <c r="Q705" s="105"/>
      <c r="R705" s="105"/>
      <c r="S705" s="105"/>
      <c r="T705" s="105"/>
      <c r="U705" s="105"/>
      <c r="V705" s="105"/>
      <c r="W705" s="105"/>
      <c r="X705" s="105"/>
      <c r="Y705" s="105"/>
      <c r="Z705" s="105"/>
      <c r="AA705" s="105"/>
    </row>
    <row r="706" ht="12.75" customHeight="1">
      <c r="A706" s="134"/>
      <c r="B706" s="105"/>
      <c r="C706" s="135"/>
      <c r="D706" s="135"/>
      <c r="E706" s="136"/>
      <c r="F706" s="137"/>
      <c r="G706" s="138"/>
      <c r="H706" s="105"/>
      <c r="I706" s="105"/>
      <c r="J706" s="105"/>
      <c r="K706" s="139"/>
      <c r="L706" s="139"/>
      <c r="M706" s="105"/>
      <c r="N706" s="105"/>
      <c r="O706" s="105"/>
      <c r="P706" s="105"/>
      <c r="Q706" s="105"/>
      <c r="R706" s="105"/>
      <c r="S706" s="105"/>
      <c r="T706" s="105"/>
      <c r="U706" s="105"/>
      <c r="V706" s="105"/>
      <c r="W706" s="105"/>
      <c r="X706" s="105"/>
      <c r="Y706" s="105"/>
      <c r="Z706" s="105"/>
      <c r="AA706" s="105"/>
    </row>
    <row r="707" ht="12.75" customHeight="1">
      <c r="A707" s="134"/>
      <c r="B707" s="105"/>
      <c r="C707" s="135"/>
      <c r="D707" s="135"/>
      <c r="E707" s="136"/>
      <c r="F707" s="137"/>
      <c r="G707" s="138"/>
      <c r="H707" s="105"/>
      <c r="I707" s="105"/>
      <c r="J707" s="105"/>
      <c r="K707" s="139"/>
      <c r="L707" s="139"/>
      <c r="M707" s="105"/>
      <c r="N707" s="105"/>
      <c r="O707" s="105"/>
      <c r="P707" s="105"/>
      <c r="Q707" s="105"/>
      <c r="R707" s="105"/>
      <c r="S707" s="105"/>
      <c r="T707" s="105"/>
      <c r="U707" s="105"/>
      <c r="V707" s="105"/>
      <c r="W707" s="105"/>
      <c r="X707" s="105"/>
      <c r="Y707" s="105"/>
      <c r="Z707" s="105"/>
      <c r="AA707" s="105"/>
    </row>
    <row r="708" ht="12.75" customHeight="1">
      <c r="A708" s="134"/>
      <c r="B708" s="105"/>
      <c r="C708" s="135"/>
      <c r="D708" s="135"/>
      <c r="E708" s="136"/>
      <c r="F708" s="137"/>
      <c r="G708" s="138"/>
      <c r="H708" s="105"/>
      <c r="I708" s="105"/>
      <c r="J708" s="105"/>
      <c r="K708" s="139"/>
      <c r="L708" s="139"/>
      <c r="M708" s="105"/>
      <c r="N708" s="105"/>
      <c r="O708" s="105"/>
      <c r="P708" s="105"/>
      <c r="Q708" s="105"/>
      <c r="R708" s="105"/>
      <c r="S708" s="105"/>
      <c r="T708" s="105"/>
      <c r="U708" s="105"/>
      <c r="V708" s="105"/>
      <c r="W708" s="105"/>
      <c r="X708" s="105"/>
      <c r="Y708" s="105"/>
      <c r="Z708" s="105"/>
      <c r="AA708" s="105"/>
    </row>
    <row r="709" ht="12.75" customHeight="1">
      <c r="A709" s="134"/>
      <c r="B709" s="105"/>
      <c r="C709" s="135"/>
      <c r="D709" s="135"/>
      <c r="E709" s="136"/>
      <c r="F709" s="137"/>
      <c r="G709" s="138"/>
      <c r="H709" s="105"/>
      <c r="I709" s="105"/>
      <c r="J709" s="105"/>
      <c r="K709" s="139"/>
      <c r="L709" s="139"/>
      <c r="M709" s="105"/>
      <c r="N709" s="105"/>
      <c r="O709" s="105"/>
      <c r="P709" s="105"/>
      <c r="Q709" s="105"/>
      <c r="R709" s="105"/>
      <c r="S709" s="105"/>
      <c r="T709" s="105"/>
      <c r="U709" s="105"/>
      <c r="V709" s="105"/>
      <c r="W709" s="105"/>
      <c r="X709" s="105"/>
      <c r="Y709" s="105"/>
      <c r="Z709" s="105"/>
      <c r="AA709" s="105"/>
    </row>
    <row r="710" ht="12.75" customHeight="1">
      <c r="A710" s="134"/>
      <c r="B710" s="105"/>
      <c r="C710" s="135"/>
      <c r="D710" s="135"/>
      <c r="E710" s="136"/>
      <c r="F710" s="137"/>
      <c r="G710" s="138"/>
      <c r="H710" s="105"/>
      <c r="I710" s="105"/>
      <c r="J710" s="105"/>
      <c r="K710" s="139"/>
      <c r="L710" s="139"/>
      <c r="M710" s="105"/>
      <c r="N710" s="105"/>
      <c r="O710" s="105"/>
      <c r="P710" s="105"/>
      <c r="Q710" s="105"/>
      <c r="R710" s="105"/>
      <c r="S710" s="105"/>
      <c r="T710" s="105"/>
      <c r="U710" s="105"/>
      <c r="V710" s="105"/>
      <c r="W710" s="105"/>
      <c r="X710" s="105"/>
      <c r="Y710" s="105"/>
      <c r="Z710" s="105"/>
      <c r="AA710" s="105"/>
    </row>
    <row r="711" ht="12.75" customHeight="1">
      <c r="A711" s="134"/>
      <c r="B711" s="105"/>
      <c r="C711" s="135"/>
      <c r="D711" s="135"/>
      <c r="E711" s="136"/>
      <c r="F711" s="137"/>
      <c r="G711" s="138"/>
      <c r="H711" s="105"/>
      <c r="I711" s="105"/>
      <c r="J711" s="105"/>
      <c r="K711" s="139"/>
      <c r="L711" s="139"/>
      <c r="M711" s="105"/>
      <c r="N711" s="105"/>
      <c r="O711" s="105"/>
      <c r="P711" s="105"/>
      <c r="Q711" s="105"/>
      <c r="R711" s="105"/>
      <c r="S711" s="105"/>
      <c r="T711" s="105"/>
      <c r="U711" s="105"/>
      <c r="V711" s="105"/>
      <c r="W711" s="105"/>
      <c r="X711" s="105"/>
      <c r="Y711" s="105"/>
      <c r="Z711" s="105"/>
      <c r="AA711" s="105"/>
    </row>
    <row r="712" ht="12.75" customHeight="1">
      <c r="A712" s="134"/>
      <c r="B712" s="105"/>
      <c r="C712" s="135"/>
      <c r="D712" s="135"/>
      <c r="E712" s="136"/>
      <c r="F712" s="137"/>
      <c r="G712" s="138"/>
      <c r="H712" s="105"/>
      <c r="I712" s="105"/>
      <c r="J712" s="105"/>
      <c r="K712" s="139"/>
      <c r="L712" s="139"/>
      <c r="M712" s="105"/>
      <c r="N712" s="105"/>
      <c r="O712" s="105"/>
      <c r="P712" s="105"/>
      <c r="Q712" s="105"/>
      <c r="R712" s="105"/>
      <c r="S712" s="105"/>
      <c r="T712" s="105"/>
      <c r="U712" s="105"/>
      <c r="V712" s="105"/>
      <c r="W712" s="105"/>
      <c r="X712" s="105"/>
      <c r="Y712" s="105"/>
      <c r="Z712" s="105"/>
      <c r="AA712" s="105"/>
    </row>
    <row r="713" ht="12.75" customHeight="1">
      <c r="A713" s="134"/>
      <c r="B713" s="105"/>
      <c r="C713" s="135"/>
      <c r="D713" s="135"/>
      <c r="E713" s="136"/>
      <c r="F713" s="137"/>
      <c r="G713" s="138"/>
      <c r="H713" s="105"/>
      <c r="I713" s="105"/>
      <c r="J713" s="105"/>
      <c r="K713" s="139"/>
      <c r="L713" s="139"/>
      <c r="M713" s="105"/>
      <c r="N713" s="105"/>
      <c r="O713" s="105"/>
      <c r="P713" s="105"/>
      <c r="Q713" s="105"/>
      <c r="R713" s="105"/>
      <c r="S713" s="105"/>
      <c r="T713" s="105"/>
      <c r="U713" s="105"/>
      <c r="V713" s="105"/>
      <c r="W713" s="105"/>
      <c r="X713" s="105"/>
      <c r="Y713" s="105"/>
      <c r="Z713" s="105"/>
      <c r="AA713" s="105"/>
    </row>
    <row r="714" ht="12.75" customHeight="1">
      <c r="A714" s="134"/>
      <c r="B714" s="105"/>
      <c r="C714" s="135"/>
      <c r="D714" s="135"/>
      <c r="E714" s="136"/>
      <c r="F714" s="137"/>
      <c r="G714" s="138"/>
      <c r="H714" s="105"/>
      <c r="I714" s="105"/>
      <c r="J714" s="105"/>
      <c r="K714" s="139"/>
      <c r="L714" s="139"/>
      <c r="M714" s="105"/>
      <c r="N714" s="105"/>
      <c r="O714" s="105"/>
      <c r="P714" s="105"/>
      <c r="Q714" s="105"/>
      <c r="R714" s="105"/>
      <c r="S714" s="105"/>
      <c r="T714" s="105"/>
      <c r="U714" s="105"/>
      <c r="V714" s="105"/>
      <c r="W714" s="105"/>
      <c r="X714" s="105"/>
      <c r="Y714" s="105"/>
      <c r="Z714" s="105"/>
      <c r="AA714" s="105"/>
    </row>
    <row r="715" ht="12.75" customHeight="1">
      <c r="A715" s="134"/>
      <c r="B715" s="105"/>
      <c r="C715" s="135"/>
      <c r="D715" s="135"/>
      <c r="E715" s="136"/>
      <c r="F715" s="137"/>
      <c r="G715" s="138"/>
      <c r="H715" s="105"/>
      <c r="I715" s="105"/>
      <c r="J715" s="105"/>
      <c r="K715" s="139"/>
      <c r="L715" s="139"/>
      <c r="M715" s="105"/>
      <c r="N715" s="105"/>
      <c r="O715" s="105"/>
      <c r="P715" s="105"/>
      <c r="Q715" s="105"/>
      <c r="R715" s="105"/>
      <c r="S715" s="105"/>
      <c r="T715" s="105"/>
      <c r="U715" s="105"/>
      <c r="V715" s="105"/>
      <c r="W715" s="105"/>
      <c r="X715" s="105"/>
      <c r="Y715" s="105"/>
      <c r="Z715" s="105"/>
      <c r="AA715" s="105"/>
    </row>
    <row r="716" ht="12.75" customHeight="1">
      <c r="A716" s="134"/>
      <c r="B716" s="105"/>
      <c r="C716" s="135"/>
      <c r="D716" s="135"/>
      <c r="E716" s="136"/>
      <c r="F716" s="137"/>
      <c r="G716" s="138"/>
      <c r="H716" s="105"/>
      <c r="I716" s="105"/>
      <c r="J716" s="105"/>
      <c r="K716" s="139"/>
      <c r="L716" s="139"/>
      <c r="M716" s="105"/>
      <c r="N716" s="105"/>
      <c r="O716" s="105"/>
      <c r="P716" s="105"/>
      <c r="Q716" s="105"/>
      <c r="R716" s="105"/>
      <c r="S716" s="105"/>
      <c r="T716" s="105"/>
      <c r="U716" s="105"/>
      <c r="V716" s="105"/>
      <c r="W716" s="105"/>
      <c r="X716" s="105"/>
      <c r="Y716" s="105"/>
      <c r="Z716" s="105"/>
      <c r="AA716" s="105"/>
    </row>
    <row r="717" ht="12.75" customHeight="1">
      <c r="A717" s="134"/>
      <c r="B717" s="105"/>
      <c r="C717" s="135"/>
      <c r="D717" s="135"/>
      <c r="E717" s="136"/>
      <c r="F717" s="137"/>
      <c r="G717" s="138"/>
      <c r="H717" s="105"/>
      <c r="I717" s="105"/>
      <c r="J717" s="105"/>
      <c r="K717" s="139"/>
      <c r="L717" s="139"/>
      <c r="M717" s="105"/>
      <c r="N717" s="105"/>
      <c r="O717" s="105"/>
      <c r="P717" s="105"/>
      <c r="Q717" s="105"/>
      <c r="R717" s="105"/>
      <c r="S717" s="105"/>
      <c r="T717" s="105"/>
      <c r="U717" s="105"/>
      <c r="V717" s="105"/>
      <c r="W717" s="105"/>
      <c r="X717" s="105"/>
      <c r="Y717" s="105"/>
      <c r="Z717" s="105"/>
      <c r="AA717" s="105"/>
    </row>
    <row r="718" ht="12.75" customHeight="1">
      <c r="A718" s="134"/>
      <c r="B718" s="105"/>
      <c r="C718" s="135"/>
      <c r="D718" s="135"/>
      <c r="E718" s="136"/>
      <c r="F718" s="137"/>
      <c r="G718" s="138"/>
      <c r="H718" s="105"/>
      <c r="I718" s="105"/>
      <c r="J718" s="105"/>
      <c r="K718" s="139"/>
      <c r="L718" s="139"/>
      <c r="M718" s="105"/>
      <c r="N718" s="105"/>
      <c r="O718" s="105"/>
      <c r="P718" s="105"/>
      <c r="Q718" s="105"/>
      <c r="R718" s="105"/>
      <c r="S718" s="105"/>
      <c r="T718" s="105"/>
      <c r="U718" s="105"/>
      <c r="V718" s="105"/>
      <c r="W718" s="105"/>
      <c r="X718" s="105"/>
      <c r="Y718" s="105"/>
      <c r="Z718" s="105"/>
      <c r="AA718" s="105"/>
    </row>
    <row r="719" ht="12.75" customHeight="1">
      <c r="A719" s="134"/>
      <c r="B719" s="105"/>
      <c r="C719" s="135"/>
      <c r="D719" s="135"/>
      <c r="E719" s="136"/>
      <c r="F719" s="137"/>
      <c r="G719" s="138"/>
      <c r="H719" s="105"/>
      <c r="I719" s="105"/>
      <c r="J719" s="105"/>
      <c r="K719" s="139"/>
      <c r="L719" s="139"/>
      <c r="M719" s="105"/>
      <c r="N719" s="105"/>
      <c r="O719" s="105"/>
      <c r="P719" s="105"/>
      <c r="Q719" s="105"/>
      <c r="R719" s="105"/>
      <c r="S719" s="105"/>
      <c r="T719" s="105"/>
      <c r="U719" s="105"/>
      <c r="V719" s="105"/>
      <c r="W719" s="105"/>
      <c r="X719" s="105"/>
      <c r="Y719" s="105"/>
      <c r="Z719" s="105"/>
      <c r="AA719" s="105"/>
    </row>
    <row r="720" ht="12.75" customHeight="1">
      <c r="A720" s="134"/>
      <c r="B720" s="105"/>
      <c r="C720" s="135"/>
      <c r="D720" s="135"/>
      <c r="E720" s="136"/>
      <c r="F720" s="137"/>
      <c r="G720" s="138"/>
      <c r="H720" s="105"/>
      <c r="I720" s="105"/>
      <c r="J720" s="105"/>
      <c r="K720" s="139"/>
      <c r="L720" s="139"/>
      <c r="M720" s="105"/>
      <c r="N720" s="105"/>
      <c r="O720" s="105"/>
      <c r="P720" s="105"/>
      <c r="Q720" s="105"/>
      <c r="R720" s="105"/>
      <c r="S720" s="105"/>
      <c r="T720" s="105"/>
      <c r="U720" s="105"/>
      <c r="V720" s="105"/>
      <c r="W720" s="105"/>
      <c r="X720" s="105"/>
      <c r="Y720" s="105"/>
      <c r="Z720" s="105"/>
      <c r="AA720" s="105"/>
    </row>
    <row r="721" ht="12.75" customHeight="1">
      <c r="A721" s="134"/>
      <c r="B721" s="105"/>
      <c r="C721" s="135"/>
      <c r="D721" s="135"/>
      <c r="E721" s="136"/>
      <c r="F721" s="137"/>
      <c r="G721" s="138"/>
      <c r="H721" s="105"/>
      <c r="I721" s="105"/>
      <c r="J721" s="105"/>
      <c r="K721" s="139"/>
      <c r="L721" s="139"/>
      <c r="M721" s="105"/>
      <c r="N721" s="105"/>
      <c r="O721" s="105"/>
      <c r="P721" s="105"/>
      <c r="Q721" s="105"/>
      <c r="R721" s="105"/>
      <c r="S721" s="105"/>
      <c r="T721" s="105"/>
      <c r="U721" s="105"/>
      <c r="V721" s="105"/>
      <c r="W721" s="105"/>
      <c r="X721" s="105"/>
      <c r="Y721" s="105"/>
      <c r="Z721" s="105"/>
      <c r="AA721" s="105"/>
    </row>
    <row r="722" ht="12.75" customHeight="1">
      <c r="A722" s="134"/>
      <c r="B722" s="105"/>
      <c r="C722" s="135"/>
      <c r="D722" s="135"/>
      <c r="E722" s="136"/>
      <c r="F722" s="137"/>
      <c r="G722" s="138"/>
      <c r="H722" s="105"/>
      <c r="I722" s="105"/>
      <c r="J722" s="105"/>
      <c r="K722" s="139"/>
      <c r="L722" s="139"/>
      <c r="M722" s="105"/>
      <c r="N722" s="105"/>
      <c r="O722" s="105"/>
      <c r="P722" s="105"/>
      <c r="Q722" s="105"/>
      <c r="R722" s="105"/>
      <c r="S722" s="105"/>
      <c r="T722" s="105"/>
      <c r="U722" s="105"/>
      <c r="V722" s="105"/>
      <c r="W722" s="105"/>
      <c r="X722" s="105"/>
      <c r="Y722" s="105"/>
      <c r="Z722" s="105"/>
      <c r="AA722" s="105"/>
    </row>
    <row r="723" ht="12.75" customHeight="1">
      <c r="A723" s="134"/>
      <c r="B723" s="105"/>
      <c r="C723" s="135"/>
      <c r="D723" s="135"/>
      <c r="E723" s="136"/>
      <c r="F723" s="137"/>
      <c r="G723" s="138"/>
      <c r="H723" s="105"/>
      <c r="I723" s="105"/>
      <c r="J723" s="105"/>
      <c r="K723" s="139"/>
      <c r="L723" s="139"/>
      <c r="M723" s="105"/>
      <c r="N723" s="105"/>
      <c r="O723" s="105"/>
      <c r="P723" s="105"/>
      <c r="Q723" s="105"/>
      <c r="R723" s="105"/>
      <c r="S723" s="105"/>
      <c r="T723" s="105"/>
      <c r="U723" s="105"/>
      <c r="V723" s="105"/>
      <c r="W723" s="105"/>
      <c r="X723" s="105"/>
      <c r="Y723" s="105"/>
      <c r="Z723" s="105"/>
      <c r="AA723" s="105"/>
    </row>
    <row r="724" ht="12.75" customHeight="1">
      <c r="A724" s="134"/>
      <c r="B724" s="105"/>
      <c r="C724" s="135"/>
      <c r="D724" s="135"/>
      <c r="E724" s="136"/>
      <c r="F724" s="137"/>
      <c r="G724" s="138"/>
      <c r="H724" s="105"/>
      <c r="I724" s="105"/>
      <c r="J724" s="105"/>
      <c r="K724" s="139"/>
      <c r="L724" s="139"/>
      <c r="M724" s="105"/>
      <c r="N724" s="105"/>
      <c r="O724" s="105"/>
      <c r="P724" s="105"/>
      <c r="Q724" s="105"/>
      <c r="R724" s="105"/>
      <c r="S724" s="105"/>
      <c r="T724" s="105"/>
      <c r="U724" s="105"/>
      <c r="V724" s="105"/>
      <c r="W724" s="105"/>
      <c r="X724" s="105"/>
      <c r="Y724" s="105"/>
      <c r="Z724" s="105"/>
      <c r="AA724" s="105"/>
    </row>
    <row r="725" ht="12.75" customHeight="1">
      <c r="A725" s="134"/>
      <c r="B725" s="105"/>
      <c r="C725" s="135"/>
      <c r="D725" s="135"/>
      <c r="E725" s="136"/>
      <c r="F725" s="137"/>
      <c r="G725" s="138"/>
      <c r="H725" s="105"/>
      <c r="I725" s="105"/>
      <c r="J725" s="105"/>
      <c r="K725" s="139"/>
      <c r="L725" s="139"/>
      <c r="M725" s="105"/>
      <c r="N725" s="105"/>
      <c r="O725" s="105"/>
      <c r="P725" s="105"/>
      <c r="Q725" s="105"/>
      <c r="R725" s="105"/>
      <c r="S725" s="105"/>
      <c r="T725" s="105"/>
      <c r="U725" s="105"/>
      <c r="V725" s="105"/>
      <c r="W725" s="105"/>
      <c r="X725" s="105"/>
      <c r="Y725" s="105"/>
      <c r="Z725" s="105"/>
      <c r="AA725" s="105"/>
    </row>
    <row r="726" ht="12.75" customHeight="1">
      <c r="A726" s="134"/>
      <c r="B726" s="105"/>
      <c r="C726" s="135"/>
      <c r="D726" s="135"/>
      <c r="E726" s="136"/>
      <c r="F726" s="137"/>
      <c r="G726" s="138"/>
      <c r="H726" s="105"/>
      <c r="I726" s="105"/>
      <c r="J726" s="105"/>
      <c r="K726" s="139"/>
      <c r="L726" s="139"/>
      <c r="M726" s="105"/>
      <c r="N726" s="105"/>
      <c r="O726" s="105"/>
      <c r="P726" s="105"/>
      <c r="Q726" s="105"/>
      <c r="R726" s="105"/>
      <c r="S726" s="105"/>
      <c r="T726" s="105"/>
      <c r="U726" s="105"/>
      <c r="V726" s="105"/>
      <c r="W726" s="105"/>
      <c r="X726" s="105"/>
      <c r="Y726" s="105"/>
      <c r="Z726" s="105"/>
      <c r="AA726" s="105"/>
    </row>
    <row r="727" ht="12.75" customHeight="1">
      <c r="A727" s="134"/>
      <c r="B727" s="105"/>
      <c r="C727" s="135"/>
      <c r="D727" s="135"/>
      <c r="E727" s="136"/>
      <c r="F727" s="137"/>
      <c r="G727" s="138"/>
      <c r="H727" s="105"/>
      <c r="I727" s="105"/>
      <c r="J727" s="105"/>
      <c r="K727" s="139"/>
      <c r="L727" s="139"/>
      <c r="M727" s="105"/>
      <c r="N727" s="105"/>
      <c r="O727" s="105"/>
      <c r="P727" s="105"/>
      <c r="Q727" s="105"/>
      <c r="R727" s="105"/>
      <c r="S727" s="105"/>
      <c r="T727" s="105"/>
      <c r="U727" s="105"/>
      <c r="V727" s="105"/>
      <c r="W727" s="105"/>
      <c r="X727" s="105"/>
      <c r="Y727" s="105"/>
      <c r="Z727" s="105"/>
      <c r="AA727" s="105"/>
    </row>
    <row r="728" ht="12.75" customHeight="1">
      <c r="A728" s="134"/>
      <c r="B728" s="105"/>
      <c r="C728" s="135"/>
      <c r="D728" s="135"/>
      <c r="E728" s="136"/>
      <c r="F728" s="137"/>
      <c r="G728" s="138"/>
      <c r="H728" s="105"/>
      <c r="I728" s="105"/>
      <c r="J728" s="105"/>
      <c r="K728" s="139"/>
      <c r="L728" s="139"/>
      <c r="M728" s="105"/>
      <c r="N728" s="105"/>
      <c r="O728" s="105"/>
      <c r="P728" s="105"/>
      <c r="Q728" s="105"/>
      <c r="R728" s="105"/>
      <c r="S728" s="105"/>
      <c r="T728" s="105"/>
      <c r="U728" s="105"/>
      <c r="V728" s="105"/>
      <c r="W728" s="105"/>
      <c r="X728" s="105"/>
      <c r="Y728" s="105"/>
      <c r="Z728" s="105"/>
      <c r="AA728" s="105"/>
    </row>
    <row r="729" ht="12.75" customHeight="1">
      <c r="A729" s="134"/>
      <c r="B729" s="105"/>
      <c r="C729" s="135"/>
      <c r="D729" s="135"/>
      <c r="E729" s="136"/>
      <c r="F729" s="137"/>
      <c r="G729" s="138"/>
      <c r="H729" s="105"/>
      <c r="I729" s="105"/>
      <c r="J729" s="105"/>
      <c r="K729" s="139"/>
      <c r="L729" s="139"/>
      <c r="M729" s="105"/>
      <c r="N729" s="105"/>
      <c r="O729" s="105"/>
      <c r="P729" s="105"/>
      <c r="Q729" s="105"/>
      <c r="R729" s="105"/>
      <c r="S729" s="105"/>
      <c r="T729" s="105"/>
      <c r="U729" s="105"/>
      <c r="V729" s="105"/>
      <c r="W729" s="105"/>
      <c r="X729" s="105"/>
      <c r="Y729" s="105"/>
      <c r="Z729" s="105"/>
      <c r="AA729" s="105"/>
    </row>
    <row r="730" ht="12.75" customHeight="1">
      <c r="A730" s="134"/>
      <c r="B730" s="105"/>
      <c r="C730" s="135"/>
      <c r="D730" s="135"/>
      <c r="E730" s="136"/>
      <c r="F730" s="137"/>
      <c r="G730" s="138"/>
      <c r="H730" s="105"/>
      <c r="I730" s="105"/>
      <c r="J730" s="105"/>
      <c r="K730" s="139"/>
      <c r="L730" s="139"/>
      <c r="M730" s="105"/>
      <c r="N730" s="105"/>
      <c r="O730" s="105"/>
      <c r="P730" s="105"/>
      <c r="Q730" s="105"/>
      <c r="R730" s="105"/>
      <c r="S730" s="105"/>
      <c r="T730" s="105"/>
      <c r="U730" s="105"/>
      <c r="V730" s="105"/>
      <c r="W730" s="105"/>
      <c r="X730" s="105"/>
      <c r="Y730" s="105"/>
      <c r="Z730" s="105"/>
      <c r="AA730" s="105"/>
    </row>
    <row r="731" ht="12.75" customHeight="1">
      <c r="A731" s="134"/>
      <c r="B731" s="105"/>
      <c r="C731" s="135"/>
      <c r="D731" s="135"/>
      <c r="E731" s="136"/>
      <c r="F731" s="137"/>
      <c r="G731" s="138"/>
      <c r="H731" s="105"/>
      <c r="I731" s="105"/>
      <c r="J731" s="105"/>
      <c r="K731" s="139"/>
      <c r="L731" s="139"/>
      <c r="M731" s="105"/>
      <c r="N731" s="105"/>
      <c r="O731" s="105"/>
      <c r="P731" s="105"/>
      <c r="Q731" s="105"/>
      <c r="R731" s="105"/>
      <c r="S731" s="105"/>
      <c r="T731" s="105"/>
      <c r="U731" s="105"/>
      <c r="V731" s="105"/>
      <c r="W731" s="105"/>
      <c r="X731" s="105"/>
      <c r="Y731" s="105"/>
      <c r="Z731" s="105"/>
      <c r="AA731" s="105"/>
    </row>
    <row r="732" ht="12.75" customHeight="1">
      <c r="A732" s="134"/>
      <c r="B732" s="105"/>
      <c r="C732" s="135"/>
      <c r="D732" s="135"/>
      <c r="E732" s="136"/>
      <c r="F732" s="137"/>
      <c r="G732" s="138"/>
      <c r="H732" s="105"/>
      <c r="I732" s="105"/>
      <c r="J732" s="105"/>
      <c r="K732" s="139"/>
      <c r="L732" s="139"/>
      <c r="M732" s="105"/>
      <c r="N732" s="105"/>
      <c r="O732" s="105"/>
      <c r="P732" s="105"/>
      <c r="Q732" s="105"/>
      <c r="R732" s="105"/>
      <c r="S732" s="105"/>
      <c r="T732" s="105"/>
      <c r="U732" s="105"/>
      <c r="V732" s="105"/>
      <c r="W732" s="105"/>
      <c r="X732" s="105"/>
      <c r="Y732" s="105"/>
      <c r="Z732" s="105"/>
      <c r="AA732" s="105"/>
    </row>
    <row r="733" ht="12.75" customHeight="1">
      <c r="A733" s="134"/>
      <c r="B733" s="105"/>
      <c r="C733" s="135"/>
      <c r="D733" s="135"/>
      <c r="E733" s="136"/>
      <c r="F733" s="137"/>
      <c r="G733" s="138"/>
      <c r="H733" s="105"/>
      <c r="I733" s="105"/>
      <c r="J733" s="105"/>
      <c r="K733" s="139"/>
      <c r="L733" s="139"/>
      <c r="M733" s="105"/>
      <c r="N733" s="105"/>
      <c r="O733" s="105"/>
      <c r="P733" s="105"/>
      <c r="Q733" s="105"/>
      <c r="R733" s="105"/>
      <c r="S733" s="105"/>
      <c r="T733" s="105"/>
      <c r="U733" s="105"/>
      <c r="V733" s="105"/>
      <c r="W733" s="105"/>
      <c r="X733" s="105"/>
      <c r="Y733" s="105"/>
      <c r="Z733" s="105"/>
      <c r="AA733" s="105"/>
    </row>
    <row r="734" ht="12.75" customHeight="1">
      <c r="A734" s="134"/>
      <c r="B734" s="105"/>
      <c r="C734" s="135"/>
      <c r="D734" s="135"/>
      <c r="E734" s="136"/>
      <c r="F734" s="137"/>
      <c r="G734" s="138"/>
      <c r="H734" s="105"/>
      <c r="I734" s="105"/>
      <c r="J734" s="105"/>
      <c r="K734" s="139"/>
      <c r="L734" s="139"/>
      <c r="M734" s="105"/>
      <c r="N734" s="105"/>
      <c r="O734" s="105"/>
      <c r="P734" s="105"/>
      <c r="Q734" s="105"/>
      <c r="R734" s="105"/>
      <c r="S734" s="105"/>
      <c r="T734" s="105"/>
      <c r="U734" s="105"/>
      <c r="V734" s="105"/>
      <c r="W734" s="105"/>
      <c r="X734" s="105"/>
      <c r="Y734" s="105"/>
      <c r="Z734" s="105"/>
      <c r="AA734" s="105"/>
    </row>
    <row r="735" ht="12.75" customHeight="1">
      <c r="A735" s="134"/>
      <c r="B735" s="105"/>
      <c r="C735" s="135"/>
      <c r="D735" s="135"/>
      <c r="E735" s="136"/>
      <c r="F735" s="137"/>
      <c r="G735" s="138"/>
      <c r="H735" s="105"/>
      <c r="I735" s="105"/>
      <c r="J735" s="105"/>
      <c r="K735" s="139"/>
      <c r="L735" s="139"/>
      <c r="M735" s="105"/>
      <c r="N735" s="105"/>
      <c r="O735" s="105"/>
      <c r="P735" s="105"/>
      <c r="Q735" s="105"/>
      <c r="R735" s="105"/>
      <c r="S735" s="105"/>
      <c r="T735" s="105"/>
      <c r="U735" s="105"/>
      <c r="V735" s="105"/>
      <c r="W735" s="105"/>
      <c r="X735" s="105"/>
      <c r="Y735" s="105"/>
      <c r="Z735" s="105"/>
      <c r="AA735" s="105"/>
    </row>
    <row r="736" ht="12.75" customHeight="1">
      <c r="A736" s="134"/>
      <c r="B736" s="105"/>
      <c r="C736" s="135"/>
      <c r="D736" s="135"/>
      <c r="E736" s="136"/>
      <c r="F736" s="137"/>
      <c r="G736" s="138"/>
      <c r="H736" s="105"/>
      <c r="I736" s="105"/>
      <c r="J736" s="105"/>
      <c r="K736" s="139"/>
      <c r="L736" s="139"/>
      <c r="M736" s="105"/>
      <c r="N736" s="105"/>
      <c r="O736" s="105"/>
      <c r="P736" s="105"/>
      <c r="Q736" s="105"/>
      <c r="R736" s="105"/>
      <c r="S736" s="105"/>
      <c r="T736" s="105"/>
      <c r="U736" s="105"/>
      <c r="V736" s="105"/>
      <c r="W736" s="105"/>
      <c r="X736" s="105"/>
      <c r="Y736" s="105"/>
      <c r="Z736" s="105"/>
      <c r="AA736" s="105"/>
    </row>
    <row r="737" ht="12.75" customHeight="1">
      <c r="A737" s="134"/>
      <c r="B737" s="105"/>
      <c r="C737" s="135"/>
      <c r="D737" s="135"/>
      <c r="E737" s="136"/>
      <c r="F737" s="137"/>
      <c r="G737" s="138"/>
      <c r="H737" s="105"/>
      <c r="I737" s="105"/>
      <c r="J737" s="105"/>
      <c r="K737" s="139"/>
      <c r="L737" s="139"/>
      <c r="M737" s="105"/>
      <c r="N737" s="105"/>
      <c r="O737" s="105"/>
      <c r="P737" s="105"/>
      <c r="Q737" s="105"/>
      <c r="R737" s="105"/>
      <c r="S737" s="105"/>
      <c r="T737" s="105"/>
      <c r="U737" s="105"/>
      <c r="V737" s="105"/>
      <c r="W737" s="105"/>
      <c r="X737" s="105"/>
      <c r="Y737" s="105"/>
      <c r="Z737" s="105"/>
      <c r="AA737" s="105"/>
    </row>
    <row r="738" ht="12.75" customHeight="1">
      <c r="A738" s="134"/>
      <c r="B738" s="105"/>
      <c r="C738" s="135"/>
      <c r="D738" s="135"/>
      <c r="E738" s="136"/>
      <c r="F738" s="137"/>
      <c r="G738" s="138"/>
      <c r="H738" s="105"/>
      <c r="I738" s="105"/>
      <c r="J738" s="105"/>
      <c r="K738" s="139"/>
      <c r="L738" s="139"/>
      <c r="M738" s="105"/>
      <c r="N738" s="105"/>
      <c r="O738" s="105"/>
      <c r="P738" s="105"/>
      <c r="Q738" s="105"/>
      <c r="R738" s="105"/>
      <c r="S738" s="105"/>
      <c r="T738" s="105"/>
      <c r="U738" s="105"/>
      <c r="V738" s="105"/>
      <c r="W738" s="105"/>
      <c r="X738" s="105"/>
      <c r="Y738" s="105"/>
      <c r="Z738" s="105"/>
      <c r="AA738" s="105"/>
    </row>
    <row r="739" ht="12.75" customHeight="1">
      <c r="A739" s="134"/>
      <c r="B739" s="105"/>
      <c r="C739" s="135"/>
      <c r="D739" s="135"/>
      <c r="E739" s="136"/>
      <c r="F739" s="137"/>
      <c r="G739" s="138"/>
      <c r="H739" s="105"/>
      <c r="I739" s="105"/>
      <c r="J739" s="105"/>
      <c r="K739" s="139"/>
      <c r="L739" s="139"/>
      <c r="M739" s="105"/>
      <c r="N739" s="105"/>
      <c r="O739" s="105"/>
      <c r="P739" s="105"/>
      <c r="Q739" s="105"/>
      <c r="R739" s="105"/>
      <c r="S739" s="105"/>
      <c r="T739" s="105"/>
      <c r="U739" s="105"/>
      <c r="V739" s="105"/>
      <c r="W739" s="105"/>
      <c r="X739" s="105"/>
      <c r="Y739" s="105"/>
      <c r="Z739" s="105"/>
      <c r="AA739" s="105"/>
    </row>
    <row r="740" ht="12.75" customHeight="1">
      <c r="A740" s="134"/>
      <c r="B740" s="105"/>
      <c r="C740" s="135"/>
      <c r="D740" s="135"/>
      <c r="E740" s="136"/>
      <c r="F740" s="137"/>
      <c r="G740" s="138"/>
      <c r="H740" s="105"/>
      <c r="I740" s="105"/>
      <c r="J740" s="105"/>
      <c r="K740" s="139"/>
      <c r="L740" s="139"/>
      <c r="M740" s="105"/>
      <c r="N740" s="105"/>
      <c r="O740" s="105"/>
      <c r="P740" s="105"/>
      <c r="Q740" s="105"/>
      <c r="R740" s="105"/>
      <c r="S740" s="105"/>
      <c r="T740" s="105"/>
      <c r="U740" s="105"/>
      <c r="V740" s="105"/>
      <c r="W740" s="105"/>
      <c r="X740" s="105"/>
      <c r="Y740" s="105"/>
      <c r="Z740" s="105"/>
      <c r="AA740" s="105"/>
    </row>
    <row r="741" ht="12.75" customHeight="1">
      <c r="A741" s="134"/>
      <c r="B741" s="105"/>
      <c r="C741" s="135"/>
      <c r="D741" s="135"/>
      <c r="E741" s="136"/>
      <c r="F741" s="137"/>
      <c r="G741" s="138"/>
      <c r="H741" s="105"/>
      <c r="I741" s="105"/>
      <c r="J741" s="105"/>
      <c r="K741" s="139"/>
      <c r="L741" s="139"/>
      <c r="M741" s="105"/>
      <c r="N741" s="105"/>
      <c r="O741" s="105"/>
      <c r="P741" s="105"/>
      <c r="Q741" s="105"/>
      <c r="R741" s="105"/>
      <c r="S741" s="105"/>
      <c r="T741" s="105"/>
      <c r="U741" s="105"/>
      <c r="V741" s="105"/>
      <c r="W741" s="105"/>
      <c r="X741" s="105"/>
      <c r="Y741" s="105"/>
      <c r="Z741" s="105"/>
      <c r="AA741" s="105"/>
    </row>
    <row r="742" ht="12.75" customHeight="1">
      <c r="A742" s="134"/>
      <c r="B742" s="105"/>
      <c r="C742" s="135"/>
      <c r="D742" s="135"/>
      <c r="E742" s="136"/>
      <c r="F742" s="137"/>
      <c r="G742" s="138"/>
      <c r="H742" s="105"/>
      <c r="I742" s="105"/>
      <c r="J742" s="105"/>
      <c r="K742" s="139"/>
      <c r="L742" s="139"/>
      <c r="M742" s="105"/>
      <c r="N742" s="105"/>
      <c r="O742" s="105"/>
      <c r="P742" s="105"/>
      <c r="Q742" s="105"/>
      <c r="R742" s="105"/>
      <c r="S742" s="105"/>
      <c r="T742" s="105"/>
      <c r="U742" s="105"/>
      <c r="V742" s="105"/>
      <c r="W742" s="105"/>
      <c r="X742" s="105"/>
      <c r="Y742" s="105"/>
      <c r="Z742" s="105"/>
      <c r="AA742" s="105"/>
    </row>
    <row r="743" ht="12.75" customHeight="1">
      <c r="A743" s="134"/>
      <c r="B743" s="105"/>
      <c r="C743" s="135"/>
      <c r="D743" s="135"/>
      <c r="E743" s="136"/>
      <c r="F743" s="137"/>
      <c r="G743" s="138"/>
      <c r="H743" s="105"/>
      <c r="I743" s="105"/>
      <c r="J743" s="105"/>
      <c r="K743" s="139"/>
      <c r="L743" s="139"/>
      <c r="M743" s="105"/>
      <c r="N743" s="105"/>
      <c r="O743" s="105"/>
      <c r="P743" s="105"/>
      <c r="Q743" s="105"/>
      <c r="R743" s="105"/>
      <c r="S743" s="105"/>
      <c r="T743" s="105"/>
      <c r="U743" s="105"/>
      <c r="V743" s="105"/>
      <c r="W743" s="105"/>
      <c r="X743" s="105"/>
      <c r="Y743" s="105"/>
      <c r="Z743" s="105"/>
      <c r="AA743" s="105"/>
    </row>
    <row r="744" ht="12.75" customHeight="1">
      <c r="A744" s="134"/>
      <c r="B744" s="105"/>
      <c r="C744" s="135"/>
      <c r="D744" s="135"/>
      <c r="E744" s="136"/>
      <c r="F744" s="137"/>
      <c r="G744" s="138"/>
      <c r="H744" s="105"/>
      <c r="I744" s="105"/>
      <c r="J744" s="105"/>
      <c r="K744" s="139"/>
      <c r="L744" s="139"/>
      <c r="M744" s="105"/>
      <c r="N744" s="105"/>
      <c r="O744" s="105"/>
      <c r="P744" s="105"/>
      <c r="Q744" s="105"/>
      <c r="R744" s="105"/>
      <c r="S744" s="105"/>
      <c r="T744" s="105"/>
      <c r="U744" s="105"/>
      <c r="V744" s="105"/>
      <c r="W744" s="105"/>
      <c r="X744" s="105"/>
      <c r="Y744" s="105"/>
      <c r="Z744" s="105"/>
      <c r="AA744" s="105"/>
    </row>
    <row r="745" ht="12.75" customHeight="1">
      <c r="A745" s="134"/>
      <c r="B745" s="105"/>
      <c r="C745" s="135"/>
      <c r="D745" s="135"/>
      <c r="E745" s="136"/>
      <c r="F745" s="137"/>
      <c r="G745" s="138"/>
      <c r="H745" s="105"/>
      <c r="I745" s="105"/>
      <c r="J745" s="105"/>
      <c r="K745" s="139"/>
      <c r="L745" s="139"/>
      <c r="M745" s="105"/>
      <c r="N745" s="105"/>
      <c r="O745" s="105"/>
      <c r="P745" s="105"/>
      <c r="Q745" s="105"/>
      <c r="R745" s="105"/>
      <c r="S745" s="105"/>
      <c r="T745" s="105"/>
      <c r="U745" s="105"/>
      <c r="V745" s="105"/>
      <c r="W745" s="105"/>
      <c r="X745" s="105"/>
      <c r="Y745" s="105"/>
      <c r="Z745" s="105"/>
      <c r="AA745" s="105"/>
    </row>
    <row r="746" ht="12.75" customHeight="1">
      <c r="A746" s="134"/>
      <c r="B746" s="105"/>
      <c r="C746" s="135"/>
      <c r="D746" s="135"/>
      <c r="E746" s="136"/>
      <c r="F746" s="137"/>
      <c r="G746" s="138"/>
      <c r="H746" s="105"/>
      <c r="I746" s="105"/>
      <c r="J746" s="105"/>
      <c r="K746" s="139"/>
      <c r="L746" s="139"/>
      <c r="M746" s="105"/>
      <c r="N746" s="105"/>
      <c r="O746" s="105"/>
      <c r="P746" s="105"/>
      <c r="Q746" s="105"/>
      <c r="R746" s="105"/>
      <c r="S746" s="105"/>
      <c r="T746" s="105"/>
      <c r="U746" s="105"/>
      <c r="V746" s="105"/>
      <c r="W746" s="105"/>
      <c r="X746" s="105"/>
      <c r="Y746" s="105"/>
      <c r="Z746" s="105"/>
      <c r="AA746" s="105"/>
    </row>
    <row r="747" ht="12.75" customHeight="1">
      <c r="A747" s="134"/>
      <c r="B747" s="105"/>
      <c r="C747" s="135"/>
      <c r="D747" s="135"/>
      <c r="E747" s="136"/>
      <c r="F747" s="137"/>
      <c r="G747" s="138"/>
      <c r="H747" s="105"/>
      <c r="I747" s="105"/>
      <c r="J747" s="105"/>
      <c r="K747" s="139"/>
      <c r="L747" s="139"/>
      <c r="M747" s="105"/>
      <c r="N747" s="105"/>
      <c r="O747" s="105"/>
      <c r="P747" s="105"/>
      <c r="Q747" s="105"/>
      <c r="R747" s="105"/>
      <c r="S747" s="105"/>
      <c r="T747" s="105"/>
      <c r="U747" s="105"/>
      <c r="V747" s="105"/>
      <c r="W747" s="105"/>
      <c r="X747" s="105"/>
      <c r="Y747" s="105"/>
      <c r="Z747" s="105"/>
      <c r="AA747" s="105"/>
    </row>
    <row r="748" ht="12.75" customHeight="1">
      <c r="A748" s="134"/>
      <c r="B748" s="105"/>
      <c r="C748" s="135"/>
      <c r="D748" s="135"/>
      <c r="E748" s="136"/>
      <c r="F748" s="137"/>
      <c r="G748" s="138"/>
      <c r="H748" s="105"/>
      <c r="I748" s="105"/>
      <c r="J748" s="105"/>
      <c r="K748" s="139"/>
      <c r="L748" s="139"/>
      <c r="M748" s="105"/>
      <c r="N748" s="105"/>
      <c r="O748" s="105"/>
      <c r="P748" s="105"/>
      <c r="Q748" s="105"/>
      <c r="R748" s="105"/>
      <c r="S748" s="105"/>
      <c r="T748" s="105"/>
      <c r="U748" s="105"/>
      <c r="V748" s="105"/>
      <c r="W748" s="105"/>
      <c r="X748" s="105"/>
      <c r="Y748" s="105"/>
      <c r="Z748" s="105"/>
      <c r="AA748" s="105"/>
    </row>
    <row r="749" ht="12.75" customHeight="1">
      <c r="A749" s="134"/>
      <c r="B749" s="105"/>
      <c r="C749" s="135"/>
      <c r="D749" s="135"/>
      <c r="E749" s="136"/>
      <c r="F749" s="137"/>
      <c r="G749" s="138"/>
      <c r="H749" s="105"/>
      <c r="I749" s="105"/>
      <c r="J749" s="105"/>
      <c r="K749" s="139"/>
      <c r="L749" s="139"/>
      <c r="M749" s="105"/>
      <c r="N749" s="105"/>
      <c r="O749" s="105"/>
      <c r="P749" s="105"/>
      <c r="Q749" s="105"/>
      <c r="R749" s="105"/>
      <c r="S749" s="105"/>
      <c r="T749" s="105"/>
      <c r="U749" s="105"/>
      <c r="V749" s="105"/>
      <c r="W749" s="105"/>
      <c r="X749" s="105"/>
      <c r="Y749" s="105"/>
      <c r="Z749" s="105"/>
      <c r="AA749" s="105"/>
    </row>
    <row r="750" ht="12.75" customHeight="1">
      <c r="A750" s="134"/>
      <c r="B750" s="105"/>
      <c r="C750" s="135"/>
      <c r="D750" s="135"/>
      <c r="E750" s="136"/>
      <c r="F750" s="137"/>
      <c r="G750" s="138"/>
      <c r="H750" s="105"/>
      <c r="I750" s="105"/>
      <c r="J750" s="105"/>
      <c r="K750" s="139"/>
      <c r="L750" s="139"/>
      <c r="M750" s="105"/>
      <c r="N750" s="105"/>
      <c r="O750" s="105"/>
      <c r="P750" s="105"/>
      <c r="Q750" s="105"/>
      <c r="R750" s="105"/>
      <c r="S750" s="105"/>
      <c r="T750" s="105"/>
      <c r="U750" s="105"/>
      <c r="V750" s="105"/>
      <c r="W750" s="105"/>
      <c r="X750" s="105"/>
      <c r="Y750" s="105"/>
      <c r="Z750" s="105"/>
      <c r="AA750" s="105"/>
    </row>
    <row r="751" ht="12.75" customHeight="1">
      <c r="A751" s="134"/>
      <c r="B751" s="105"/>
      <c r="C751" s="135"/>
      <c r="D751" s="135"/>
      <c r="E751" s="136"/>
      <c r="F751" s="137"/>
      <c r="G751" s="138"/>
      <c r="H751" s="105"/>
      <c r="I751" s="105"/>
      <c r="J751" s="105"/>
      <c r="K751" s="139"/>
      <c r="L751" s="139"/>
      <c r="M751" s="105"/>
      <c r="N751" s="105"/>
      <c r="O751" s="105"/>
      <c r="P751" s="105"/>
      <c r="Q751" s="105"/>
      <c r="R751" s="105"/>
      <c r="S751" s="105"/>
      <c r="T751" s="105"/>
      <c r="U751" s="105"/>
      <c r="V751" s="105"/>
      <c r="W751" s="105"/>
      <c r="X751" s="105"/>
      <c r="Y751" s="105"/>
      <c r="Z751" s="105"/>
      <c r="AA751" s="105"/>
    </row>
    <row r="752" ht="12.75" customHeight="1">
      <c r="A752" s="134"/>
      <c r="B752" s="105"/>
      <c r="C752" s="135"/>
      <c r="D752" s="135"/>
      <c r="E752" s="136"/>
      <c r="F752" s="137"/>
      <c r="G752" s="138"/>
      <c r="H752" s="105"/>
      <c r="I752" s="105"/>
      <c r="J752" s="105"/>
      <c r="K752" s="139"/>
      <c r="L752" s="139"/>
      <c r="M752" s="105"/>
      <c r="N752" s="105"/>
      <c r="O752" s="105"/>
      <c r="P752" s="105"/>
      <c r="Q752" s="105"/>
      <c r="R752" s="105"/>
      <c r="S752" s="105"/>
      <c r="T752" s="105"/>
      <c r="U752" s="105"/>
      <c r="V752" s="105"/>
      <c r="W752" s="105"/>
      <c r="X752" s="105"/>
      <c r="Y752" s="105"/>
      <c r="Z752" s="105"/>
      <c r="AA752" s="105"/>
    </row>
    <row r="753" ht="12.75" customHeight="1">
      <c r="A753" s="134"/>
      <c r="B753" s="105"/>
      <c r="C753" s="135"/>
      <c r="D753" s="135"/>
      <c r="E753" s="136"/>
      <c r="F753" s="137"/>
      <c r="G753" s="138"/>
      <c r="H753" s="105"/>
      <c r="I753" s="105"/>
      <c r="J753" s="105"/>
      <c r="K753" s="139"/>
      <c r="L753" s="139"/>
      <c r="M753" s="105"/>
      <c r="N753" s="105"/>
      <c r="O753" s="105"/>
      <c r="P753" s="105"/>
      <c r="Q753" s="105"/>
      <c r="R753" s="105"/>
      <c r="S753" s="105"/>
      <c r="T753" s="105"/>
      <c r="U753" s="105"/>
      <c r="V753" s="105"/>
      <c r="W753" s="105"/>
      <c r="X753" s="105"/>
      <c r="Y753" s="105"/>
      <c r="Z753" s="105"/>
      <c r="AA753" s="105"/>
    </row>
    <row r="754" ht="12.75" customHeight="1">
      <c r="A754" s="134"/>
      <c r="B754" s="105"/>
      <c r="C754" s="135"/>
      <c r="D754" s="135"/>
      <c r="E754" s="136"/>
      <c r="F754" s="137"/>
      <c r="G754" s="138"/>
      <c r="H754" s="105"/>
      <c r="I754" s="105"/>
      <c r="J754" s="105"/>
      <c r="K754" s="139"/>
      <c r="L754" s="139"/>
      <c r="M754" s="105"/>
      <c r="N754" s="105"/>
      <c r="O754" s="105"/>
      <c r="P754" s="105"/>
      <c r="Q754" s="105"/>
      <c r="R754" s="105"/>
      <c r="S754" s="105"/>
      <c r="T754" s="105"/>
      <c r="U754" s="105"/>
      <c r="V754" s="105"/>
      <c r="W754" s="105"/>
      <c r="X754" s="105"/>
      <c r="Y754" s="105"/>
      <c r="Z754" s="105"/>
      <c r="AA754" s="105"/>
    </row>
    <row r="755" ht="12.75" customHeight="1">
      <c r="A755" s="134"/>
      <c r="B755" s="105"/>
      <c r="C755" s="135"/>
      <c r="D755" s="135"/>
      <c r="E755" s="136"/>
      <c r="F755" s="137"/>
      <c r="G755" s="138"/>
      <c r="H755" s="105"/>
      <c r="I755" s="105"/>
      <c r="J755" s="105"/>
      <c r="K755" s="139"/>
      <c r="L755" s="139"/>
      <c r="M755" s="105"/>
      <c r="N755" s="105"/>
      <c r="O755" s="105"/>
      <c r="P755" s="105"/>
      <c r="Q755" s="105"/>
      <c r="R755" s="105"/>
      <c r="S755" s="105"/>
      <c r="T755" s="105"/>
      <c r="U755" s="105"/>
      <c r="V755" s="105"/>
      <c r="W755" s="105"/>
      <c r="X755" s="105"/>
      <c r="Y755" s="105"/>
      <c r="Z755" s="105"/>
      <c r="AA755" s="105"/>
    </row>
    <row r="756" ht="12.75" customHeight="1">
      <c r="A756" s="134"/>
      <c r="B756" s="105"/>
      <c r="C756" s="135"/>
      <c r="D756" s="135"/>
      <c r="E756" s="136"/>
      <c r="F756" s="137"/>
      <c r="G756" s="138"/>
      <c r="H756" s="105"/>
      <c r="I756" s="105"/>
      <c r="J756" s="105"/>
      <c r="K756" s="139"/>
      <c r="L756" s="139"/>
      <c r="M756" s="105"/>
      <c r="N756" s="105"/>
      <c r="O756" s="105"/>
      <c r="P756" s="105"/>
      <c r="Q756" s="105"/>
      <c r="R756" s="105"/>
      <c r="S756" s="105"/>
      <c r="T756" s="105"/>
      <c r="U756" s="105"/>
      <c r="V756" s="105"/>
      <c r="W756" s="105"/>
      <c r="X756" s="105"/>
      <c r="Y756" s="105"/>
      <c r="Z756" s="105"/>
      <c r="AA756" s="105"/>
    </row>
    <row r="757" ht="12.75" customHeight="1">
      <c r="A757" s="134"/>
      <c r="B757" s="105"/>
      <c r="C757" s="135"/>
      <c r="D757" s="135"/>
      <c r="E757" s="136"/>
      <c r="F757" s="137"/>
      <c r="G757" s="138"/>
      <c r="H757" s="105"/>
      <c r="I757" s="105"/>
      <c r="J757" s="105"/>
      <c r="K757" s="139"/>
      <c r="L757" s="139"/>
      <c r="M757" s="105"/>
      <c r="N757" s="105"/>
      <c r="O757" s="105"/>
      <c r="P757" s="105"/>
      <c r="Q757" s="105"/>
      <c r="R757" s="105"/>
      <c r="S757" s="105"/>
      <c r="T757" s="105"/>
      <c r="U757" s="105"/>
      <c r="V757" s="105"/>
      <c r="W757" s="105"/>
      <c r="X757" s="105"/>
      <c r="Y757" s="105"/>
      <c r="Z757" s="105"/>
      <c r="AA757" s="105"/>
    </row>
    <row r="758" ht="12.75" customHeight="1">
      <c r="A758" s="134"/>
      <c r="B758" s="105"/>
      <c r="C758" s="135"/>
      <c r="D758" s="135"/>
      <c r="E758" s="136"/>
      <c r="F758" s="137"/>
      <c r="G758" s="138"/>
      <c r="H758" s="105"/>
      <c r="I758" s="105"/>
      <c r="J758" s="105"/>
      <c r="K758" s="139"/>
      <c r="L758" s="139"/>
      <c r="M758" s="105"/>
      <c r="N758" s="105"/>
      <c r="O758" s="105"/>
      <c r="P758" s="105"/>
      <c r="Q758" s="105"/>
      <c r="R758" s="105"/>
      <c r="S758" s="105"/>
      <c r="T758" s="105"/>
      <c r="U758" s="105"/>
      <c r="V758" s="105"/>
      <c r="W758" s="105"/>
      <c r="X758" s="105"/>
      <c r="Y758" s="105"/>
      <c r="Z758" s="105"/>
      <c r="AA758" s="105"/>
    </row>
    <row r="759" ht="12.75" customHeight="1">
      <c r="A759" s="134"/>
      <c r="B759" s="105"/>
      <c r="C759" s="135"/>
      <c r="D759" s="135"/>
      <c r="E759" s="136"/>
      <c r="F759" s="137"/>
      <c r="G759" s="138"/>
      <c r="H759" s="105"/>
      <c r="I759" s="105"/>
      <c r="J759" s="105"/>
      <c r="K759" s="139"/>
      <c r="L759" s="139"/>
      <c r="M759" s="105"/>
      <c r="N759" s="105"/>
      <c r="O759" s="105"/>
      <c r="P759" s="105"/>
      <c r="Q759" s="105"/>
      <c r="R759" s="105"/>
      <c r="S759" s="105"/>
      <c r="T759" s="105"/>
      <c r="U759" s="105"/>
      <c r="V759" s="105"/>
      <c r="W759" s="105"/>
      <c r="X759" s="105"/>
      <c r="Y759" s="105"/>
      <c r="Z759" s="105"/>
      <c r="AA759" s="105"/>
    </row>
    <row r="760" ht="12.75" customHeight="1">
      <c r="A760" s="134"/>
      <c r="B760" s="105"/>
      <c r="C760" s="135"/>
      <c r="D760" s="135"/>
      <c r="E760" s="136"/>
      <c r="F760" s="137"/>
      <c r="G760" s="138"/>
      <c r="H760" s="105"/>
      <c r="I760" s="105"/>
      <c r="J760" s="105"/>
      <c r="K760" s="139"/>
      <c r="L760" s="139"/>
      <c r="M760" s="105"/>
      <c r="N760" s="105"/>
      <c r="O760" s="105"/>
      <c r="P760" s="105"/>
      <c r="Q760" s="105"/>
      <c r="R760" s="105"/>
      <c r="S760" s="105"/>
      <c r="T760" s="105"/>
      <c r="U760" s="105"/>
      <c r="V760" s="105"/>
      <c r="W760" s="105"/>
      <c r="X760" s="105"/>
      <c r="Y760" s="105"/>
      <c r="Z760" s="105"/>
      <c r="AA760" s="105"/>
    </row>
    <row r="761" ht="12.75" customHeight="1">
      <c r="A761" s="134"/>
      <c r="B761" s="105"/>
      <c r="C761" s="135"/>
      <c r="D761" s="135"/>
      <c r="E761" s="136"/>
      <c r="F761" s="137"/>
      <c r="G761" s="138"/>
      <c r="H761" s="105"/>
      <c r="I761" s="105"/>
      <c r="J761" s="105"/>
      <c r="K761" s="139"/>
      <c r="L761" s="139"/>
      <c r="M761" s="105"/>
      <c r="N761" s="105"/>
      <c r="O761" s="105"/>
      <c r="P761" s="105"/>
      <c r="Q761" s="105"/>
      <c r="R761" s="105"/>
      <c r="S761" s="105"/>
      <c r="T761" s="105"/>
      <c r="U761" s="105"/>
      <c r="V761" s="105"/>
      <c r="W761" s="105"/>
      <c r="X761" s="105"/>
      <c r="Y761" s="105"/>
      <c r="Z761" s="105"/>
      <c r="AA761" s="105"/>
    </row>
    <row r="762" ht="12.75" customHeight="1">
      <c r="A762" s="134"/>
      <c r="B762" s="105"/>
      <c r="C762" s="135"/>
      <c r="D762" s="135"/>
      <c r="E762" s="136"/>
      <c r="F762" s="137"/>
      <c r="G762" s="138"/>
      <c r="H762" s="105"/>
      <c r="I762" s="105"/>
      <c r="J762" s="105"/>
      <c r="K762" s="139"/>
      <c r="L762" s="139"/>
      <c r="M762" s="105"/>
      <c r="N762" s="105"/>
      <c r="O762" s="105"/>
      <c r="P762" s="105"/>
      <c r="Q762" s="105"/>
      <c r="R762" s="105"/>
      <c r="S762" s="105"/>
      <c r="T762" s="105"/>
      <c r="U762" s="105"/>
      <c r="V762" s="105"/>
      <c r="W762" s="105"/>
      <c r="X762" s="105"/>
      <c r="Y762" s="105"/>
      <c r="Z762" s="105"/>
      <c r="AA762" s="105"/>
    </row>
    <row r="763" ht="12.75" customHeight="1">
      <c r="A763" s="134"/>
      <c r="B763" s="105"/>
      <c r="C763" s="135"/>
      <c r="D763" s="135"/>
      <c r="E763" s="136"/>
      <c r="F763" s="137"/>
      <c r="G763" s="138"/>
      <c r="H763" s="105"/>
      <c r="I763" s="105"/>
      <c r="J763" s="105"/>
      <c r="K763" s="139"/>
      <c r="L763" s="139"/>
      <c r="M763" s="105"/>
      <c r="N763" s="105"/>
      <c r="O763" s="105"/>
      <c r="P763" s="105"/>
      <c r="Q763" s="105"/>
      <c r="R763" s="105"/>
      <c r="S763" s="105"/>
      <c r="T763" s="105"/>
      <c r="U763" s="105"/>
      <c r="V763" s="105"/>
      <c r="W763" s="105"/>
      <c r="X763" s="105"/>
      <c r="Y763" s="105"/>
      <c r="Z763" s="105"/>
      <c r="AA763" s="105"/>
    </row>
    <row r="764" ht="12.75" customHeight="1">
      <c r="A764" s="134"/>
      <c r="B764" s="105"/>
      <c r="C764" s="135"/>
      <c r="D764" s="135"/>
      <c r="E764" s="136"/>
      <c r="F764" s="137"/>
      <c r="G764" s="138"/>
      <c r="H764" s="105"/>
      <c r="I764" s="105"/>
      <c r="J764" s="105"/>
      <c r="K764" s="139"/>
      <c r="L764" s="139"/>
      <c r="M764" s="105"/>
      <c r="N764" s="105"/>
      <c r="O764" s="105"/>
      <c r="P764" s="105"/>
      <c r="Q764" s="105"/>
      <c r="R764" s="105"/>
      <c r="S764" s="105"/>
      <c r="T764" s="105"/>
      <c r="U764" s="105"/>
      <c r="V764" s="105"/>
      <c r="W764" s="105"/>
      <c r="X764" s="105"/>
      <c r="Y764" s="105"/>
      <c r="Z764" s="105"/>
      <c r="AA764" s="105"/>
    </row>
    <row r="765" ht="12.75" customHeight="1">
      <c r="A765" s="134"/>
      <c r="B765" s="105"/>
      <c r="C765" s="135"/>
      <c r="D765" s="135"/>
      <c r="E765" s="136"/>
      <c r="F765" s="137"/>
      <c r="G765" s="138"/>
      <c r="H765" s="105"/>
      <c r="I765" s="105"/>
      <c r="J765" s="105"/>
      <c r="K765" s="139"/>
      <c r="L765" s="139"/>
      <c r="M765" s="105"/>
      <c r="N765" s="105"/>
      <c r="O765" s="105"/>
      <c r="P765" s="105"/>
      <c r="Q765" s="105"/>
      <c r="R765" s="105"/>
      <c r="S765" s="105"/>
      <c r="T765" s="105"/>
      <c r="U765" s="105"/>
      <c r="V765" s="105"/>
      <c r="W765" s="105"/>
      <c r="X765" s="105"/>
      <c r="Y765" s="105"/>
      <c r="Z765" s="105"/>
      <c r="AA765" s="105"/>
    </row>
    <row r="766" ht="12.75" customHeight="1">
      <c r="A766" s="134"/>
      <c r="B766" s="105"/>
      <c r="C766" s="135"/>
      <c r="D766" s="135"/>
      <c r="E766" s="136"/>
      <c r="F766" s="137"/>
      <c r="G766" s="138"/>
      <c r="H766" s="105"/>
      <c r="I766" s="105"/>
      <c r="J766" s="105"/>
      <c r="K766" s="139"/>
      <c r="L766" s="139"/>
      <c r="M766" s="105"/>
      <c r="N766" s="105"/>
      <c r="O766" s="105"/>
      <c r="P766" s="105"/>
      <c r="Q766" s="105"/>
      <c r="R766" s="105"/>
      <c r="S766" s="105"/>
      <c r="T766" s="105"/>
      <c r="U766" s="105"/>
      <c r="V766" s="105"/>
      <c r="W766" s="105"/>
      <c r="X766" s="105"/>
      <c r="Y766" s="105"/>
      <c r="Z766" s="105"/>
      <c r="AA766" s="105"/>
    </row>
    <row r="767" ht="12.75" customHeight="1">
      <c r="A767" s="134"/>
      <c r="B767" s="105"/>
      <c r="C767" s="135"/>
      <c r="D767" s="135"/>
      <c r="E767" s="136"/>
      <c r="F767" s="137"/>
      <c r="G767" s="138"/>
      <c r="H767" s="105"/>
      <c r="I767" s="105"/>
      <c r="J767" s="105"/>
      <c r="K767" s="139"/>
      <c r="L767" s="139"/>
      <c r="M767" s="105"/>
      <c r="N767" s="105"/>
      <c r="O767" s="105"/>
      <c r="P767" s="105"/>
      <c r="Q767" s="105"/>
      <c r="R767" s="105"/>
      <c r="S767" s="105"/>
      <c r="T767" s="105"/>
      <c r="U767" s="105"/>
      <c r="V767" s="105"/>
      <c r="W767" s="105"/>
      <c r="X767" s="105"/>
      <c r="Y767" s="105"/>
      <c r="Z767" s="105"/>
      <c r="AA767" s="105"/>
    </row>
    <row r="768" ht="12.75" customHeight="1">
      <c r="A768" s="134"/>
      <c r="B768" s="105"/>
      <c r="C768" s="135"/>
      <c r="D768" s="135"/>
      <c r="E768" s="136"/>
      <c r="F768" s="137"/>
      <c r="G768" s="138"/>
      <c r="H768" s="105"/>
      <c r="I768" s="105"/>
      <c r="J768" s="105"/>
      <c r="K768" s="139"/>
      <c r="L768" s="139"/>
      <c r="M768" s="105"/>
      <c r="N768" s="105"/>
      <c r="O768" s="105"/>
      <c r="P768" s="105"/>
      <c r="Q768" s="105"/>
      <c r="R768" s="105"/>
      <c r="S768" s="105"/>
      <c r="T768" s="105"/>
      <c r="U768" s="105"/>
      <c r="V768" s="105"/>
      <c r="W768" s="105"/>
      <c r="X768" s="105"/>
      <c r="Y768" s="105"/>
      <c r="Z768" s="105"/>
      <c r="AA768" s="105"/>
    </row>
    <row r="769" ht="12.75" customHeight="1">
      <c r="A769" s="134"/>
      <c r="B769" s="105"/>
      <c r="C769" s="135"/>
      <c r="D769" s="135"/>
      <c r="E769" s="136"/>
      <c r="F769" s="137"/>
      <c r="G769" s="138"/>
      <c r="H769" s="105"/>
      <c r="I769" s="105"/>
      <c r="J769" s="105"/>
      <c r="K769" s="139"/>
      <c r="L769" s="139"/>
      <c r="M769" s="105"/>
      <c r="N769" s="105"/>
      <c r="O769" s="105"/>
      <c r="P769" s="105"/>
      <c r="Q769" s="105"/>
      <c r="R769" s="105"/>
      <c r="S769" s="105"/>
      <c r="T769" s="105"/>
      <c r="U769" s="105"/>
      <c r="V769" s="105"/>
      <c r="W769" s="105"/>
      <c r="X769" s="105"/>
      <c r="Y769" s="105"/>
      <c r="Z769" s="105"/>
      <c r="AA769" s="105"/>
    </row>
    <row r="770" ht="12.75" customHeight="1">
      <c r="A770" s="134"/>
      <c r="B770" s="105"/>
      <c r="C770" s="135"/>
      <c r="D770" s="135"/>
      <c r="E770" s="136"/>
      <c r="F770" s="137"/>
      <c r="G770" s="138"/>
      <c r="H770" s="105"/>
      <c r="I770" s="105"/>
      <c r="J770" s="105"/>
      <c r="K770" s="139"/>
      <c r="L770" s="139"/>
      <c r="M770" s="105"/>
      <c r="N770" s="105"/>
      <c r="O770" s="105"/>
      <c r="P770" s="105"/>
      <c r="Q770" s="105"/>
      <c r="R770" s="105"/>
      <c r="S770" s="105"/>
      <c r="T770" s="105"/>
      <c r="U770" s="105"/>
      <c r="V770" s="105"/>
      <c r="W770" s="105"/>
      <c r="X770" s="105"/>
      <c r="Y770" s="105"/>
      <c r="Z770" s="105"/>
      <c r="AA770" s="105"/>
    </row>
    <row r="771" ht="12.75" customHeight="1">
      <c r="A771" s="134"/>
      <c r="B771" s="105"/>
      <c r="C771" s="135"/>
      <c r="D771" s="135"/>
      <c r="E771" s="136"/>
      <c r="F771" s="137"/>
      <c r="G771" s="138"/>
      <c r="H771" s="105"/>
      <c r="I771" s="105"/>
      <c r="J771" s="105"/>
      <c r="K771" s="139"/>
      <c r="L771" s="139"/>
      <c r="M771" s="105"/>
      <c r="N771" s="105"/>
      <c r="O771" s="105"/>
      <c r="P771" s="105"/>
      <c r="Q771" s="105"/>
      <c r="R771" s="105"/>
      <c r="S771" s="105"/>
      <c r="T771" s="105"/>
      <c r="U771" s="105"/>
      <c r="V771" s="105"/>
      <c r="W771" s="105"/>
      <c r="X771" s="105"/>
      <c r="Y771" s="105"/>
      <c r="Z771" s="105"/>
      <c r="AA771" s="105"/>
    </row>
    <row r="772" ht="12.75" customHeight="1">
      <c r="A772" s="134"/>
      <c r="B772" s="105"/>
      <c r="C772" s="135"/>
      <c r="D772" s="135"/>
      <c r="E772" s="136"/>
      <c r="F772" s="137"/>
      <c r="G772" s="138"/>
      <c r="H772" s="105"/>
      <c r="I772" s="105"/>
      <c r="J772" s="105"/>
      <c r="K772" s="139"/>
      <c r="L772" s="139"/>
      <c r="M772" s="105"/>
      <c r="N772" s="105"/>
      <c r="O772" s="105"/>
      <c r="P772" s="105"/>
      <c r="Q772" s="105"/>
      <c r="R772" s="105"/>
      <c r="S772" s="105"/>
      <c r="T772" s="105"/>
      <c r="U772" s="105"/>
      <c r="V772" s="105"/>
      <c r="W772" s="105"/>
      <c r="X772" s="105"/>
      <c r="Y772" s="105"/>
      <c r="Z772" s="105"/>
      <c r="AA772" s="105"/>
    </row>
    <row r="773" ht="12.75" customHeight="1">
      <c r="A773" s="134"/>
      <c r="B773" s="105"/>
      <c r="C773" s="135"/>
      <c r="D773" s="135"/>
      <c r="E773" s="136"/>
      <c r="F773" s="137"/>
      <c r="G773" s="138"/>
      <c r="H773" s="105"/>
      <c r="I773" s="105"/>
      <c r="J773" s="105"/>
      <c r="K773" s="139"/>
      <c r="L773" s="139"/>
      <c r="M773" s="105"/>
      <c r="N773" s="105"/>
      <c r="O773" s="105"/>
      <c r="P773" s="105"/>
      <c r="Q773" s="105"/>
      <c r="R773" s="105"/>
      <c r="S773" s="105"/>
      <c r="T773" s="105"/>
      <c r="U773" s="105"/>
      <c r="V773" s="105"/>
      <c r="W773" s="105"/>
      <c r="X773" s="105"/>
      <c r="Y773" s="105"/>
      <c r="Z773" s="105"/>
      <c r="AA773" s="105"/>
    </row>
    <row r="774" ht="12.75" customHeight="1">
      <c r="A774" s="134"/>
      <c r="B774" s="105"/>
      <c r="C774" s="135"/>
      <c r="D774" s="135"/>
      <c r="E774" s="136"/>
      <c r="F774" s="137"/>
      <c r="G774" s="138"/>
      <c r="H774" s="105"/>
      <c r="I774" s="105"/>
      <c r="J774" s="105"/>
      <c r="K774" s="139"/>
      <c r="L774" s="139"/>
      <c r="M774" s="105"/>
      <c r="N774" s="105"/>
      <c r="O774" s="105"/>
      <c r="P774" s="105"/>
      <c r="Q774" s="105"/>
      <c r="R774" s="105"/>
      <c r="S774" s="105"/>
      <c r="T774" s="105"/>
      <c r="U774" s="105"/>
      <c r="V774" s="105"/>
      <c r="W774" s="105"/>
      <c r="X774" s="105"/>
      <c r="Y774" s="105"/>
      <c r="Z774" s="105"/>
      <c r="AA774" s="105"/>
    </row>
    <row r="775" ht="12.75" customHeight="1">
      <c r="A775" s="134"/>
      <c r="B775" s="105"/>
      <c r="C775" s="135"/>
      <c r="D775" s="135"/>
      <c r="E775" s="136"/>
      <c r="F775" s="137"/>
      <c r="G775" s="138"/>
      <c r="H775" s="105"/>
      <c r="I775" s="105"/>
      <c r="J775" s="105"/>
      <c r="K775" s="139"/>
      <c r="L775" s="139"/>
      <c r="M775" s="105"/>
      <c r="N775" s="105"/>
      <c r="O775" s="105"/>
      <c r="P775" s="105"/>
      <c r="Q775" s="105"/>
      <c r="R775" s="105"/>
      <c r="S775" s="105"/>
      <c r="T775" s="105"/>
      <c r="U775" s="105"/>
      <c r="V775" s="105"/>
      <c r="W775" s="105"/>
      <c r="X775" s="105"/>
      <c r="Y775" s="105"/>
      <c r="Z775" s="105"/>
      <c r="AA775" s="105"/>
    </row>
    <row r="776" ht="12.75" customHeight="1">
      <c r="A776" s="134"/>
      <c r="B776" s="105"/>
      <c r="C776" s="135"/>
      <c r="D776" s="135"/>
      <c r="E776" s="136"/>
      <c r="F776" s="137"/>
      <c r="G776" s="138"/>
      <c r="H776" s="105"/>
      <c r="I776" s="105"/>
      <c r="J776" s="105"/>
      <c r="K776" s="139"/>
      <c r="L776" s="139"/>
      <c r="M776" s="105"/>
      <c r="N776" s="105"/>
      <c r="O776" s="105"/>
      <c r="P776" s="105"/>
      <c r="Q776" s="105"/>
      <c r="R776" s="105"/>
      <c r="S776" s="105"/>
      <c r="T776" s="105"/>
      <c r="U776" s="105"/>
      <c r="V776" s="105"/>
      <c r="W776" s="105"/>
      <c r="X776" s="105"/>
      <c r="Y776" s="105"/>
      <c r="Z776" s="105"/>
      <c r="AA776" s="105"/>
    </row>
    <row r="777" ht="12.75" customHeight="1">
      <c r="A777" s="134"/>
      <c r="B777" s="105"/>
      <c r="C777" s="135"/>
      <c r="D777" s="135"/>
      <c r="E777" s="136"/>
      <c r="F777" s="137"/>
      <c r="G777" s="138"/>
      <c r="H777" s="105"/>
      <c r="I777" s="105"/>
      <c r="J777" s="105"/>
      <c r="K777" s="139"/>
      <c r="L777" s="139"/>
      <c r="M777" s="105"/>
      <c r="N777" s="105"/>
      <c r="O777" s="105"/>
      <c r="P777" s="105"/>
      <c r="Q777" s="105"/>
      <c r="R777" s="105"/>
      <c r="S777" s="105"/>
      <c r="T777" s="105"/>
      <c r="U777" s="105"/>
      <c r="V777" s="105"/>
      <c r="W777" s="105"/>
      <c r="X777" s="105"/>
      <c r="Y777" s="105"/>
      <c r="Z777" s="105"/>
      <c r="AA777" s="105"/>
    </row>
    <row r="778" ht="12.75" customHeight="1">
      <c r="A778" s="134"/>
      <c r="B778" s="105"/>
      <c r="C778" s="135"/>
      <c r="D778" s="135"/>
      <c r="E778" s="136"/>
      <c r="F778" s="137"/>
      <c r="G778" s="138"/>
      <c r="H778" s="105"/>
      <c r="I778" s="105"/>
      <c r="J778" s="105"/>
      <c r="K778" s="139"/>
      <c r="L778" s="139"/>
      <c r="M778" s="105"/>
      <c r="N778" s="105"/>
      <c r="O778" s="105"/>
      <c r="P778" s="105"/>
      <c r="Q778" s="105"/>
      <c r="R778" s="105"/>
      <c r="S778" s="105"/>
      <c r="T778" s="105"/>
      <c r="U778" s="105"/>
      <c r="V778" s="105"/>
      <c r="W778" s="105"/>
      <c r="X778" s="105"/>
      <c r="Y778" s="105"/>
      <c r="Z778" s="105"/>
      <c r="AA778" s="105"/>
    </row>
    <row r="779" ht="12.75" customHeight="1">
      <c r="A779" s="134"/>
      <c r="B779" s="105"/>
      <c r="C779" s="135"/>
      <c r="D779" s="135"/>
      <c r="E779" s="136"/>
      <c r="F779" s="137"/>
      <c r="G779" s="138"/>
      <c r="H779" s="105"/>
      <c r="I779" s="105"/>
      <c r="J779" s="105"/>
      <c r="K779" s="139"/>
      <c r="L779" s="139"/>
      <c r="M779" s="105"/>
      <c r="N779" s="105"/>
      <c r="O779" s="105"/>
      <c r="P779" s="105"/>
      <c r="Q779" s="105"/>
      <c r="R779" s="105"/>
      <c r="S779" s="105"/>
      <c r="T779" s="105"/>
      <c r="U779" s="105"/>
      <c r="V779" s="105"/>
      <c r="W779" s="105"/>
      <c r="X779" s="105"/>
      <c r="Y779" s="105"/>
      <c r="Z779" s="105"/>
      <c r="AA779" s="105"/>
    </row>
    <row r="780" ht="12.75" customHeight="1">
      <c r="A780" s="134"/>
      <c r="B780" s="105"/>
      <c r="C780" s="135"/>
      <c r="D780" s="135"/>
      <c r="E780" s="136"/>
      <c r="F780" s="137"/>
      <c r="G780" s="138"/>
      <c r="H780" s="105"/>
      <c r="I780" s="105"/>
      <c r="J780" s="105"/>
      <c r="K780" s="139"/>
      <c r="L780" s="139"/>
      <c r="M780" s="105"/>
      <c r="N780" s="105"/>
      <c r="O780" s="105"/>
      <c r="P780" s="105"/>
      <c r="Q780" s="105"/>
      <c r="R780" s="105"/>
      <c r="S780" s="105"/>
      <c r="T780" s="105"/>
      <c r="U780" s="105"/>
      <c r="V780" s="105"/>
      <c r="W780" s="105"/>
      <c r="X780" s="105"/>
      <c r="Y780" s="105"/>
      <c r="Z780" s="105"/>
      <c r="AA780" s="105"/>
    </row>
    <row r="781" ht="12.75" customHeight="1">
      <c r="A781" s="134"/>
      <c r="B781" s="105"/>
      <c r="C781" s="135"/>
      <c r="D781" s="135"/>
      <c r="E781" s="136"/>
      <c r="F781" s="137"/>
      <c r="G781" s="138"/>
      <c r="H781" s="105"/>
      <c r="I781" s="105"/>
      <c r="J781" s="105"/>
      <c r="K781" s="139"/>
      <c r="L781" s="139"/>
      <c r="M781" s="105"/>
      <c r="N781" s="105"/>
      <c r="O781" s="105"/>
      <c r="P781" s="105"/>
      <c r="Q781" s="105"/>
      <c r="R781" s="105"/>
      <c r="S781" s="105"/>
      <c r="T781" s="105"/>
      <c r="U781" s="105"/>
      <c r="V781" s="105"/>
      <c r="W781" s="105"/>
      <c r="X781" s="105"/>
      <c r="Y781" s="105"/>
      <c r="Z781" s="105"/>
      <c r="AA781" s="105"/>
    </row>
    <row r="782" ht="12.75" customHeight="1">
      <c r="A782" s="134"/>
      <c r="B782" s="105"/>
      <c r="C782" s="135"/>
      <c r="D782" s="135"/>
      <c r="E782" s="136"/>
      <c r="F782" s="137"/>
      <c r="G782" s="138"/>
      <c r="H782" s="105"/>
      <c r="I782" s="105"/>
      <c r="J782" s="105"/>
      <c r="K782" s="139"/>
      <c r="L782" s="139"/>
      <c r="M782" s="105"/>
      <c r="N782" s="105"/>
      <c r="O782" s="105"/>
      <c r="P782" s="105"/>
      <c r="Q782" s="105"/>
      <c r="R782" s="105"/>
      <c r="S782" s="105"/>
      <c r="T782" s="105"/>
      <c r="U782" s="105"/>
      <c r="V782" s="105"/>
      <c r="W782" s="105"/>
      <c r="X782" s="105"/>
      <c r="Y782" s="105"/>
      <c r="Z782" s="105"/>
      <c r="AA782" s="105"/>
    </row>
    <row r="783" ht="12.75" customHeight="1">
      <c r="A783" s="134"/>
      <c r="B783" s="105"/>
      <c r="C783" s="135"/>
      <c r="D783" s="135"/>
      <c r="E783" s="136"/>
      <c r="F783" s="137"/>
      <c r="G783" s="138"/>
      <c r="H783" s="105"/>
      <c r="I783" s="105"/>
      <c r="J783" s="105"/>
      <c r="K783" s="139"/>
      <c r="L783" s="139"/>
      <c r="M783" s="105"/>
      <c r="N783" s="105"/>
      <c r="O783" s="105"/>
      <c r="P783" s="105"/>
      <c r="Q783" s="105"/>
      <c r="R783" s="105"/>
      <c r="S783" s="105"/>
      <c r="T783" s="105"/>
      <c r="U783" s="105"/>
      <c r="V783" s="105"/>
      <c r="W783" s="105"/>
      <c r="X783" s="105"/>
      <c r="Y783" s="105"/>
      <c r="Z783" s="105"/>
      <c r="AA783" s="105"/>
    </row>
    <row r="784" ht="12.75" customHeight="1">
      <c r="A784" s="134"/>
      <c r="B784" s="105"/>
      <c r="C784" s="135"/>
      <c r="D784" s="135"/>
      <c r="E784" s="136"/>
      <c r="F784" s="137"/>
      <c r="G784" s="138"/>
      <c r="H784" s="105"/>
      <c r="I784" s="105"/>
      <c r="J784" s="105"/>
      <c r="K784" s="139"/>
      <c r="L784" s="139"/>
      <c r="M784" s="105"/>
      <c r="N784" s="105"/>
      <c r="O784" s="105"/>
      <c r="P784" s="105"/>
      <c r="Q784" s="105"/>
      <c r="R784" s="105"/>
      <c r="S784" s="105"/>
      <c r="T784" s="105"/>
      <c r="U784" s="105"/>
      <c r="V784" s="105"/>
      <c r="W784" s="105"/>
      <c r="X784" s="105"/>
      <c r="Y784" s="105"/>
      <c r="Z784" s="105"/>
      <c r="AA784" s="105"/>
    </row>
    <row r="785" ht="12.75" customHeight="1">
      <c r="A785" s="134"/>
      <c r="B785" s="105"/>
      <c r="C785" s="135"/>
      <c r="D785" s="135"/>
      <c r="E785" s="136"/>
      <c r="F785" s="137"/>
      <c r="G785" s="138"/>
      <c r="H785" s="105"/>
      <c r="I785" s="105"/>
      <c r="J785" s="105"/>
      <c r="K785" s="139"/>
      <c r="L785" s="139"/>
      <c r="M785" s="105"/>
      <c r="N785" s="105"/>
      <c r="O785" s="105"/>
      <c r="P785" s="105"/>
      <c r="Q785" s="105"/>
      <c r="R785" s="105"/>
      <c r="S785" s="105"/>
      <c r="T785" s="105"/>
      <c r="U785" s="105"/>
      <c r="V785" s="105"/>
      <c r="W785" s="105"/>
      <c r="X785" s="105"/>
      <c r="Y785" s="105"/>
      <c r="Z785" s="105"/>
      <c r="AA785" s="105"/>
    </row>
    <row r="786" ht="12.75" customHeight="1">
      <c r="A786" s="134"/>
      <c r="B786" s="105"/>
      <c r="C786" s="135"/>
      <c r="D786" s="135"/>
      <c r="E786" s="136"/>
      <c r="F786" s="137"/>
      <c r="G786" s="138"/>
      <c r="H786" s="105"/>
      <c r="I786" s="105"/>
      <c r="J786" s="105"/>
      <c r="K786" s="139"/>
      <c r="L786" s="139"/>
      <c r="M786" s="105"/>
      <c r="N786" s="105"/>
      <c r="O786" s="105"/>
      <c r="P786" s="105"/>
      <c r="Q786" s="105"/>
      <c r="R786" s="105"/>
      <c r="S786" s="105"/>
      <c r="T786" s="105"/>
      <c r="U786" s="105"/>
      <c r="V786" s="105"/>
      <c r="W786" s="105"/>
      <c r="X786" s="105"/>
      <c r="Y786" s="105"/>
      <c r="Z786" s="105"/>
      <c r="AA786" s="105"/>
    </row>
    <row r="787" ht="12.75" customHeight="1">
      <c r="A787" s="134"/>
      <c r="B787" s="105"/>
      <c r="C787" s="135"/>
      <c r="D787" s="135"/>
      <c r="E787" s="136"/>
      <c r="F787" s="137"/>
      <c r="G787" s="138"/>
      <c r="H787" s="105"/>
      <c r="I787" s="105"/>
      <c r="J787" s="105"/>
      <c r="K787" s="139"/>
      <c r="L787" s="139"/>
      <c r="M787" s="105"/>
      <c r="N787" s="105"/>
      <c r="O787" s="105"/>
      <c r="P787" s="105"/>
      <c r="Q787" s="105"/>
      <c r="R787" s="105"/>
      <c r="S787" s="105"/>
      <c r="T787" s="105"/>
      <c r="U787" s="105"/>
      <c r="V787" s="105"/>
      <c r="W787" s="105"/>
      <c r="X787" s="105"/>
      <c r="Y787" s="105"/>
      <c r="Z787" s="105"/>
      <c r="AA787" s="105"/>
    </row>
    <row r="788" ht="12.75" customHeight="1">
      <c r="A788" s="134"/>
      <c r="B788" s="105"/>
      <c r="C788" s="135"/>
      <c r="D788" s="135"/>
      <c r="E788" s="136"/>
      <c r="F788" s="137"/>
      <c r="G788" s="138"/>
      <c r="H788" s="105"/>
      <c r="I788" s="105"/>
      <c r="J788" s="105"/>
      <c r="K788" s="139"/>
      <c r="L788" s="139"/>
      <c r="M788" s="105"/>
      <c r="N788" s="105"/>
      <c r="O788" s="105"/>
      <c r="P788" s="105"/>
      <c r="Q788" s="105"/>
      <c r="R788" s="105"/>
      <c r="S788" s="105"/>
      <c r="T788" s="105"/>
      <c r="U788" s="105"/>
      <c r="V788" s="105"/>
      <c r="W788" s="105"/>
      <c r="X788" s="105"/>
      <c r="Y788" s="105"/>
      <c r="Z788" s="105"/>
      <c r="AA788" s="105"/>
    </row>
    <row r="789" ht="12.75" customHeight="1">
      <c r="A789" s="134"/>
      <c r="B789" s="105"/>
      <c r="C789" s="135"/>
      <c r="D789" s="135"/>
      <c r="E789" s="136"/>
      <c r="F789" s="137"/>
      <c r="G789" s="138"/>
      <c r="H789" s="105"/>
      <c r="I789" s="105"/>
      <c r="J789" s="105"/>
      <c r="K789" s="139"/>
      <c r="L789" s="139"/>
      <c r="M789" s="105"/>
      <c r="N789" s="105"/>
      <c r="O789" s="105"/>
      <c r="P789" s="105"/>
      <c r="Q789" s="105"/>
      <c r="R789" s="105"/>
      <c r="S789" s="105"/>
      <c r="T789" s="105"/>
      <c r="U789" s="105"/>
      <c r="V789" s="105"/>
      <c r="W789" s="105"/>
      <c r="X789" s="105"/>
      <c r="Y789" s="105"/>
      <c r="Z789" s="105"/>
      <c r="AA789" s="105"/>
    </row>
    <row r="790" ht="12.75" customHeight="1">
      <c r="A790" s="134"/>
      <c r="B790" s="105"/>
      <c r="C790" s="135"/>
      <c r="D790" s="135"/>
      <c r="E790" s="136"/>
      <c r="F790" s="137"/>
      <c r="G790" s="138"/>
      <c r="H790" s="105"/>
      <c r="I790" s="105"/>
      <c r="J790" s="105"/>
      <c r="K790" s="139"/>
      <c r="L790" s="139"/>
      <c r="M790" s="105"/>
      <c r="N790" s="105"/>
      <c r="O790" s="105"/>
      <c r="P790" s="105"/>
      <c r="Q790" s="105"/>
      <c r="R790" s="105"/>
      <c r="S790" s="105"/>
      <c r="T790" s="105"/>
      <c r="U790" s="105"/>
      <c r="V790" s="105"/>
      <c r="W790" s="105"/>
      <c r="X790" s="105"/>
      <c r="Y790" s="105"/>
      <c r="Z790" s="105"/>
      <c r="AA790" s="105"/>
    </row>
    <row r="791" ht="12.75" customHeight="1">
      <c r="A791" s="134"/>
      <c r="B791" s="105"/>
      <c r="C791" s="135"/>
      <c r="D791" s="135"/>
      <c r="E791" s="136"/>
      <c r="F791" s="137"/>
      <c r="G791" s="138"/>
      <c r="H791" s="105"/>
      <c r="I791" s="105"/>
      <c r="J791" s="105"/>
      <c r="K791" s="139"/>
      <c r="L791" s="139"/>
      <c r="M791" s="105"/>
      <c r="N791" s="105"/>
      <c r="O791" s="105"/>
      <c r="P791" s="105"/>
      <c r="Q791" s="105"/>
      <c r="R791" s="105"/>
      <c r="S791" s="105"/>
      <c r="T791" s="105"/>
      <c r="U791" s="105"/>
      <c r="V791" s="105"/>
      <c r="W791" s="105"/>
      <c r="X791" s="105"/>
      <c r="Y791" s="105"/>
      <c r="Z791" s="105"/>
      <c r="AA791" s="105"/>
    </row>
    <row r="792" ht="12.75" customHeight="1">
      <c r="A792" s="134"/>
      <c r="B792" s="105"/>
      <c r="C792" s="135"/>
      <c r="D792" s="135"/>
      <c r="E792" s="136"/>
      <c r="F792" s="137"/>
      <c r="G792" s="138"/>
      <c r="H792" s="105"/>
      <c r="I792" s="105"/>
      <c r="J792" s="105"/>
      <c r="K792" s="139"/>
      <c r="L792" s="139"/>
      <c r="M792" s="105"/>
      <c r="N792" s="105"/>
      <c r="O792" s="105"/>
      <c r="P792" s="105"/>
      <c r="Q792" s="105"/>
      <c r="R792" s="105"/>
      <c r="S792" s="105"/>
      <c r="T792" s="105"/>
      <c r="U792" s="105"/>
      <c r="V792" s="105"/>
      <c r="W792" s="105"/>
      <c r="X792" s="105"/>
      <c r="Y792" s="105"/>
      <c r="Z792" s="105"/>
      <c r="AA792" s="105"/>
    </row>
    <row r="793" ht="12.75" customHeight="1">
      <c r="A793" s="134"/>
      <c r="B793" s="105"/>
      <c r="C793" s="135"/>
      <c r="D793" s="135"/>
      <c r="E793" s="136"/>
      <c r="F793" s="137"/>
      <c r="G793" s="138"/>
      <c r="H793" s="105"/>
      <c r="I793" s="105"/>
      <c r="J793" s="105"/>
      <c r="K793" s="139"/>
      <c r="L793" s="139"/>
      <c r="M793" s="105"/>
      <c r="N793" s="105"/>
      <c r="O793" s="105"/>
      <c r="P793" s="105"/>
      <c r="Q793" s="105"/>
      <c r="R793" s="105"/>
      <c r="S793" s="105"/>
      <c r="T793" s="105"/>
      <c r="U793" s="105"/>
      <c r="V793" s="105"/>
      <c r="W793" s="105"/>
      <c r="X793" s="105"/>
      <c r="Y793" s="105"/>
      <c r="Z793" s="105"/>
      <c r="AA793" s="105"/>
    </row>
    <row r="794" ht="12.75" customHeight="1">
      <c r="A794" s="134"/>
      <c r="B794" s="105"/>
      <c r="C794" s="135"/>
      <c r="D794" s="135"/>
      <c r="E794" s="136"/>
      <c r="F794" s="137"/>
      <c r="G794" s="138"/>
      <c r="H794" s="105"/>
      <c r="I794" s="105"/>
      <c r="J794" s="105"/>
      <c r="K794" s="139"/>
      <c r="L794" s="139"/>
      <c r="M794" s="105"/>
      <c r="N794" s="105"/>
      <c r="O794" s="105"/>
      <c r="P794" s="105"/>
      <c r="Q794" s="105"/>
      <c r="R794" s="105"/>
      <c r="S794" s="105"/>
      <c r="T794" s="105"/>
      <c r="U794" s="105"/>
      <c r="V794" s="105"/>
      <c r="W794" s="105"/>
      <c r="X794" s="105"/>
      <c r="Y794" s="105"/>
      <c r="Z794" s="105"/>
      <c r="AA794" s="105"/>
    </row>
    <row r="795" ht="12.75" customHeight="1">
      <c r="A795" s="134"/>
      <c r="B795" s="105"/>
      <c r="C795" s="135"/>
      <c r="D795" s="135"/>
      <c r="E795" s="136"/>
      <c r="F795" s="137"/>
      <c r="G795" s="138"/>
      <c r="H795" s="105"/>
      <c r="I795" s="105"/>
      <c r="J795" s="105"/>
      <c r="K795" s="139"/>
      <c r="L795" s="139"/>
      <c r="M795" s="105"/>
      <c r="N795" s="105"/>
      <c r="O795" s="105"/>
      <c r="P795" s="105"/>
      <c r="Q795" s="105"/>
      <c r="R795" s="105"/>
      <c r="S795" s="105"/>
      <c r="T795" s="105"/>
      <c r="U795" s="105"/>
      <c r="V795" s="105"/>
      <c r="W795" s="105"/>
      <c r="X795" s="105"/>
      <c r="Y795" s="105"/>
      <c r="Z795" s="105"/>
      <c r="AA795" s="105"/>
    </row>
    <row r="796" ht="12.75" customHeight="1">
      <c r="A796" s="134"/>
      <c r="B796" s="105"/>
      <c r="C796" s="135"/>
      <c r="D796" s="135"/>
      <c r="E796" s="136"/>
      <c r="F796" s="137"/>
      <c r="G796" s="138"/>
      <c r="H796" s="105"/>
      <c r="I796" s="105"/>
      <c r="J796" s="105"/>
      <c r="K796" s="139"/>
      <c r="L796" s="139"/>
      <c r="M796" s="105"/>
      <c r="N796" s="105"/>
      <c r="O796" s="105"/>
      <c r="P796" s="105"/>
      <c r="Q796" s="105"/>
      <c r="R796" s="105"/>
      <c r="S796" s="105"/>
      <c r="T796" s="105"/>
      <c r="U796" s="105"/>
      <c r="V796" s="105"/>
      <c r="W796" s="105"/>
      <c r="X796" s="105"/>
      <c r="Y796" s="105"/>
      <c r="Z796" s="105"/>
      <c r="AA796" s="105"/>
    </row>
    <row r="797" ht="12.75" customHeight="1">
      <c r="A797" s="134"/>
      <c r="B797" s="105"/>
      <c r="C797" s="135"/>
      <c r="D797" s="135"/>
      <c r="E797" s="136"/>
      <c r="F797" s="137"/>
      <c r="G797" s="138"/>
      <c r="H797" s="105"/>
      <c r="I797" s="105"/>
      <c r="J797" s="105"/>
      <c r="K797" s="139"/>
      <c r="L797" s="139"/>
      <c r="M797" s="105"/>
      <c r="N797" s="105"/>
      <c r="O797" s="105"/>
      <c r="P797" s="105"/>
      <c r="Q797" s="105"/>
      <c r="R797" s="105"/>
      <c r="S797" s="105"/>
      <c r="T797" s="105"/>
      <c r="U797" s="105"/>
      <c r="V797" s="105"/>
      <c r="W797" s="105"/>
      <c r="X797" s="105"/>
      <c r="Y797" s="105"/>
      <c r="Z797" s="105"/>
      <c r="AA797" s="105"/>
    </row>
    <row r="798" ht="12.75" customHeight="1">
      <c r="A798" s="134"/>
      <c r="B798" s="105"/>
      <c r="C798" s="135"/>
      <c r="D798" s="135"/>
      <c r="E798" s="136"/>
      <c r="F798" s="137"/>
      <c r="G798" s="138"/>
      <c r="H798" s="105"/>
      <c r="I798" s="105"/>
      <c r="J798" s="105"/>
      <c r="K798" s="139"/>
      <c r="L798" s="139"/>
      <c r="M798" s="105"/>
      <c r="N798" s="105"/>
      <c r="O798" s="105"/>
      <c r="P798" s="105"/>
      <c r="Q798" s="105"/>
      <c r="R798" s="105"/>
      <c r="S798" s="105"/>
      <c r="T798" s="105"/>
      <c r="U798" s="105"/>
      <c r="V798" s="105"/>
      <c r="W798" s="105"/>
      <c r="X798" s="105"/>
      <c r="Y798" s="105"/>
      <c r="Z798" s="105"/>
      <c r="AA798" s="105"/>
    </row>
    <row r="799" ht="12.75" customHeight="1">
      <c r="A799" s="134"/>
      <c r="B799" s="105"/>
      <c r="C799" s="135"/>
      <c r="D799" s="135"/>
      <c r="E799" s="136"/>
      <c r="F799" s="137"/>
      <c r="G799" s="138"/>
      <c r="H799" s="105"/>
      <c r="I799" s="105"/>
      <c r="J799" s="105"/>
      <c r="K799" s="139"/>
      <c r="L799" s="139"/>
      <c r="M799" s="105"/>
      <c r="N799" s="105"/>
      <c r="O799" s="105"/>
      <c r="P799" s="105"/>
      <c r="Q799" s="105"/>
      <c r="R799" s="105"/>
      <c r="S799" s="105"/>
      <c r="T799" s="105"/>
      <c r="U799" s="105"/>
      <c r="V799" s="105"/>
      <c r="W799" s="105"/>
      <c r="X799" s="105"/>
      <c r="Y799" s="105"/>
      <c r="Z799" s="105"/>
      <c r="AA799" s="105"/>
    </row>
    <row r="800" ht="12.75" customHeight="1">
      <c r="A800" s="134"/>
      <c r="B800" s="105"/>
      <c r="C800" s="135"/>
      <c r="D800" s="135"/>
      <c r="E800" s="136"/>
      <c r="F800" s="137"/>
      <c r="G800" s="138"/>
      <c r="H800" s="105"/>
      <c r="I800" s="105"/>
      <c r="J800" s="105"/>
      <c r="K800" s="139"/>
      <c r="L800" s="139"/>
      <c r="M800" s="105"/>
      <c r="N800" s="105"/>
      <c r="O800" s="105"/>
      <c r="P800" s="105"/>
      <c r="Q800" s="105"/>
      <c r="R800" s="105"/>
      <c r="S800" s="105"/>
      <c r="T800" s="105"/>
      <c r="U800" s="105"/>
      <c r="V800" s="105"/>
      <c r="W800" s="105"/>
      <c r="X800" s="105"/>
      <c r="Y800" s="105"/>
      <c r="Z800" s="105"/>
      <c r="AA800" s="105"/>
    </row>
    <row r="801" ht="12.75" customHeight="1">
      <c r="A801" s="134"/>
      <c r="B801" s="105"/>
      <c r="C801" s="135"/>
      <c r="D801" s="135"/>
      <c r="E801" s="136"/>
      <c r="F801" s="137"/>
      <c r="G801" s="138"/>
      <c r="H801" s="105"/>
      <c r="I801" s="105"/>
      <c r="J801" s="105"/>
      <c r="K801" s="139"/>
      <c r="L801" s="139"/>
      <c r="M801" s="105"/>
      <c r="N801" s="105"/>
      <c r="O801" s="105"/>
      <c r="P801" s="105"/>
      <c r="Q801" s="105"/>
      <c r="R801" s="105"/>
      <c r="S801" s="105"/>
      <c r="T801" s="105"/>
      <c r="U801" s="105"/>
      <c r="V801" s="105"/>
      <c r="W801" s="105"/>
      <c r="X801" s="105"/>
      <c r="Y801" s="105"/>
      <c r="Z801" s="105"/>
      <c r="AA801" s="105"/>
    </row>
    <row r="802" ht="12.75" customHeight="1">
      <c r="A802" s="134"/>
      <c r="B802" s="105"/>
      <c r="C802" s="135"/>
      <c r="D802" s="135"/>
      <c r="E802" s="136"/>
      <c r="F802" s="137"/>
      <c r="G802" s="138"/>
      <c r="H802" s="105"/>
      <c r="I802" s="105"/>
      <c r="J802" s="105"/>
      <c r="K802" s="139"/>
      <c r="L802" s="139"/>
      <c r="M802" s="105"/>
      <c r="N802" s="105"/>
      <c r="O802" s="105"/>
      <c r="P802" s="105"/>
      <c r="Q802" s="105"/>
      <c r="R802" s="105"/>
      <c r="S802" s="105"/>
      <c r="T802" s="105"/>
      <c r="U802" s="105"/>
      <c r="V802" s="105"/>
      <c r="W802" s="105"/>
      <c r="X802" s="105"/>
      <c r="Y802" s="105"/>
      <c r="Z802" s="105"/>
      <c r="AA802" s="105"/>
    </row>
    <row r="803" ht="12.75" customHeight="1">
      <c r="A803" s="134"/>
      <c r="B803" s="105"/>
      <c r="C803" s="135"/>
      <c r="D803" s="135"/>
      <c r="E803" s="136"/>
      <c r="F803" s="137"/>
      <c r="G803" s="138"/>
      <c r="H803" s="105"/>
      <c r="I803" s="105"/>
      <c r="J803" s="105"/>
      <c r="K803" s="139"/>
      <c r="L803" s="139"/>
      <c r="M803" s="105"/>
      <c r="N803" s="105"/>
      <c r="O803" s="105"/>
      <c r="P803" s="105"/>
      <c r="Q803" s="105"/>
      <c r="R803" s="105"/>
      <c r="S803" s="105"/>
      <c r="T803" s="105"/>
      <c r="U803" s="105"/>
      <c r="V803" s="105"/>
      <c r="W803" s="105"/>
      <c r="X803" s="105"/>
      <c r="Y803" s="105"/>
      <c r="Z803" s="105"/>
      <c r="AA803" s="105"/>
    </row>
    <row r="804" ht="12.75" customHeight="1">
      <c r="A804" s="134"/>
      <c r="B804" s="105"/>
      <c r="C804" s="135"/>
      <c r="D804" s="135"/>
      <c r="E804" s="136"/>
      <c r="F804" s="137"/>
      <c r="G804" s="138"/>
      <c r="H804" s="105"/>
      <c r="I804" s="105"/>
      <c r="J804" s="105"/>
      <c r="K804" s="139"/>
      <c r="L804" s="139"/>
      <c r="M804" s="105"/>
      <c r="N804" s="105"/>
      <c r="O804" s="105"/>
      <c r="P804" s="105"/>
      <c r="Q804" s="105"/>
      <c r="R804" s="105"/>
      <c r="S804" s="105"/>
      <c r="T804" s="105"/>
      <c r="U804" s="105"/>
      <c r="V804" s="105"/>
      <c r="W804" s="105"/>
      <c r="X804" s="105"/>
      <c r="Y804" s="105"/>
      <c r="Z804" s="105"/>
      <c r="AA804" s="105"/>
    </row>
    <row r="805" ht="12.75" customHeight="1">
      <c r="A805" s="134"/>
      <c r="B805" s="105"/>
      <c r="C805" s="135"/>
      <c r="D805" s="135"/>
      <c r="E805" s="136"/>
      <c r="F805" s="137"/>
      <c r="G805" s="138"/>
      <c r="H805" s="105"/>
      <c r="I805" s="105"/>
      <c r="J805" s="105"/>
      <c r="K805" s="139"/>
      <c r="L805" s="139"/>
      <c r="M805" s="105"/>
      <c r="N805" s="105"/>
      <c r="O805" s="105"/>
      <c r="P805" s="105"/>
      <c r="Q805" s="105"/>
      <c r="R805" s="105"/>
      <c r="S805" s="105"/>
      <c r="T805" s="105"/>
      <c r="U805" s="105"/>
      <c r="V805" s="105"/>
      <c r="W805" s="105"/>
      <c r="X805" s="105"/>
      <c r="Y805" s="105"/>
      <c r="Z805" s="105"/>
      <c r="AA805" s="105"/>
    </row>
    <row r="806" ht="12.75" customHeight="1">
      <c r="A806" s="134"/>
      <c r="B806" s="105"/>
      <c r="C806" s="135"/>
      <c r="D806" s="135"/>
      <c r="E806" s="136"/>
      <c r="F806" s="137"/>
      <c r="G806" s="138"/>
      <c r="H806" s="105"/>
      <c r="I806" s="105"/>
      <c r="J806" s="105"/>
      <c r="K806" s="139"/>
      <c r="L806" s="139"/>
      <c r="M806" s="105"/>
      <c r="N806" s="105"/>
      <c r="O806" s="105"/>
      <c r="P806" s="105"/>
      <c r="Q806" s="105"/>
      <c r="R806" s="105"/>
      <c r="S806" s="105"/>
      <c r="T806" s="105"/>
      <c r="U806" s="105"/>
      <c r="V806" s="105"/>
      <c r="W806" s="105"/>
      <c r="X806" s="105"/>
      <c r="Y806" s="105"/>
      <c r="Z806" s="105"/>
      <c r="AA806" s="105"/>
    </row>
    <row r="807" ht="12.75" customHeight="1">
      <c r="A807" s="134"/>
      <c r="B807" s="105"/>
      <c r="C807" s="135"/>
      <c r="D807" s="135"/>
      <c r="E807" s="136"/>
      <c r="F807" s="137"/>
      <c r="G807" s="138"/>
      <c r="H807" s="105"/>
      <c r="I807" s="105"/>
      <c r="J807" s="105"/>
      <c r="K807" s="139"/>
      <c r="L807" s="139"/>
      <c r="M807" s="105"/>
      <c r="N807" s="105"/>
      <c r="O807" s="105"/>
      <c r="P807" s="105"/>
      <c r="Q807" s="105"/>
      <c r="R807" s="105"/>
      <c r="S807" s="105"/>
      <c r="T807" s="105"/>
      <c r="U807" s="105"/>
      <c r="V807" s="105"/>
      <c r="W807" s="105"/>
      <c r="X807" s="105"/>
      <c r="Y807" s="105"/>
      <c r="Z807" s="105"/>
      <c r="AA807" s="105"/>
    </row>
    <row r="808" ht="12.75" customHeight="1">
      <c r="A808" s="134"/>
      <c r="B808" s="105"/>
      <c r="C808" s="135"/>
      <c r="D808" s="135"/>
      <c r="E808" s="136"/>
      <c r="F808" s="137"/>
      <c r="G808" s="138"/>
      <c r="H808" s="105"/>
      <c r="I808" s="105"/>
      <c r="J808" s="105"/>
      <c r="K808" s="139"/>
      <c r="L808" s="139"/>
      <c r="M808" s="105"/>
      <c r="N808" s="105"/>
      <c r="O808" s="105"/>
      <c r="P808" s="105"/>
      <c r="Q808" s="105"/>
      <c r="R808" s="105"/>
      <c r="S808" s="105"/>
      <c r="T808" s="105"/>
      <c r="U808" s="105"/>
      <c r="V808" s="105"/>
      <c r="W808" s="105"/>
      <c r="X808" s="105"/>
      <c r="Y808" s="105"/>
      <c r="Z808" s="105"/>
      <c r="AA808" s="105"/>
    </row>
    <row r="809" ht="12.75" customHeight="1">
      <c r="A809" s="134"/>
      <c r="B809" s="105"/>
      <c r="C809" s="135"/>
      <c r="D809" s="135"/>
      <c r="E809" s="136"/>
      <c r="F809" s="137"/>
      <c r="G809" s="138"/>
      <c r="H809" s="105"/>
      <c r="I809" s="105"/>
      <c r="J809" s="105"/>
      <c r="K809" s="139"/>
      <c r="L809" s="139"/>
      <c r="M809" s="105"/>
      <c r="N809" s="105"/>
      <c r="O809" s="105"/>
      <c r="P809" s="105"/>
      <c r="Q809" s="105"/>
      <c r="R809" s="105"/>
      <c r="S809" s="105"/>
      <c r="T809" s="105"/>
      <c r="U809" s="105"/>
      <c r="V809" s="105"/>
      <c r="W809" s="105"/>
      <c r="X809" s="105"/>
      <c r="Y809" s="105"/>
      <c r="Z809" s="105"/>
      <c r="AA809" s="105"/>
    </row>
    <row r="810" ht="12.75" customHeight="1">
      <c r="A810" s="134"/>
      <c r="B810" s="105"/>
      <c r="C810" s="135"/>
      <c r="D810" s="135"/>
      <c r="E810" s="136"/>
      <c r="F810" s="137"/>
      <c r="G810" s="138"/>
      <c r="H810" s="105"/>
      <c r="I810" s="105"/>
      <c r="J810" s="105"/>
      <c r="K810" s="139"/>
      <c r="L810" s="139"/>
      <c r="M810" s="105"/>
      <c r="N810" s="105"/>
      <c r="O810" s="105"/>
      <c r="P810" s="105"/>
      <c r="Q810" s="105"/>
      <c r="R810" s="105"/>
      <c r="S810" s="105"/>
      <c r="T810" s="105"/>
      <c r="U810" s="105"/>
      <c r="V810" s="105"/>
      <c r="W810" s="105"/>
      <c r="X810" s="105"/>
      <c r="Y810" s="105"/>
      <c r="Z810" s="105"/>
      <c r="AA810" s="105"/>
    </row>
    <row r="811" ht="12.75" customHeight="1">
      <c r="A811" s="134"/>
      <c r="B811" s="105"/>
      <c r="C811" s="135"/>
      <c r="D811" s="135"/>
      <c r="E811" s="136"/>
      <c r="F811" s="137"/>
      <c r="G811" s="138"/>
      <c r="H811" s="105"/>
      <c r="I811" s="105"/>
      <c r="J811" s="105"/>
      <c r="K811" s="139"/>
      <c r="L811" s="139"/>
      <c r="M811" s="105"/>
      <c r="N811" s="105"/>
      <c r="O811" s="105"/>
      <c r="P811" s="105"/>
      <c r="Q811" s="105"/>
      <c r="R811" s="105"/>
      <c r="S811" s="105"/>
      <c r="T811" s="105"/>
      <c r="U811" s="105"/>
      <c r="V811" s="105"/>
      <c r="W811" s="105"/>
      <c r="X811" s="105"/>
      <c r="Y811" s="105"/>
      <c r="Z811" s="105"/>
      <c r="AA811" s="105"/>
    </row>
    <row r="812" ht="12.75" customHeight="1">
      <c r="A812" s="134"/>
      <c r="B812" s="105"/>
      <c r="C812" s="135"/>
      <c r="D812" s="135"/>
      <c r="E812" s="136"/>
      <c r="F812" s="137"/>
      <c r="G812" s="138"/>
      <c r="H812" s="105"/>
      <c r="I812" s="105"/>
      <c r="J812" s="105"/>
      <c r="K812" s="139"/>
      <c r="L812" s="139"/>
      <c r="M812" s="105"/>
      <c r="N812" s="105"/>
      <c r="O812" s="105"/>
      <c r="P812" s="105"/>
      <c r="Q812" s="105"/>
      <c r="R812" s="105"/>
      <c r="S812" s="105"/>
      <c r="T812" s="105"/>
      <c r="U812" s="105"/>
      <c r="V812" s="105"/>
      <c r="W812" s="105"/>
      <c r="X812" s="105"/>
      <c r="Y812" s="105"/>
      <c r="Z812" s="105"/>
      <c r="AA812" s="105"/>
    </row>
    <row r="813" ht="12.75" customHeight="1">
      <c r="A813" s="134"/>
      <c r="B813" s="105"/>
      <c r="C813" s="135"/>
      <c r="D813" s="135"/>
      <c r="E813" s="136"/>
      <c r="F813" s="137"/>
      <c r="G813" s="138"/>
      <c r="H813" s="105"/>
      <c r="I813" s="105"/>
      <c r="J813" s="105"/>
      <c r="K813" s="139"/>
      <c r="L813" s="139"/>
      <c r="M813" s="105"/>
      <c r="N813" s="105"/>
      <c r="O813" s="105"/>
      <c r="P813" s="105"/>
      <c r="Q813" s="105"/>
      <c r="R813" s="105"/>
      <c r="S813" s="105"/>
      <c r="T813" s="105"/>
      <c r="U813" s="105"/>
      <c r="V813" s="105"/>
      <c r="W813" s="105"/>
      <c r="X813" s="105"/>
      <c r="Y813" s="105"/>
      <c r="Z813" s="105"/>
      <c r="AA813" s="105"/>
    </row>
    <row r="814" ht="12.75" customHeight="1">
      <c r="A814" s="134"/>
      <c r="B814" s="105"/>
      <c r="C814" s="135"/>
      <c r="D814" s="135"/>
      <c r="E814" s="136"/>
      <c r="F814" s="137"/>
      <c r="G814" s="138"/>
      <c r="H814" s="105"/>
      <c r="I814" s="105"/>
      <c r="J814" s="105"/>
      <c r="K814" s="139"/>
      <c r="L814" s="139"/>
      <c r="M814" s="105"/>
      <c r="N814" s="105"/>
      <c r="O814" s="105"/>
      <c r="P814" s="105"/>
      <c r="Q814" s="105"/>
      <c r="R814" s="105"/>
      <c r="S814" s="105"/>
      <c r="T814" s="105"/>
      <c r="U814" s="105"/>
      <c r="V814" s="105"/>
      <c r="W814" s="105"/>
      <c r="X814" s="105"/>
      <c r="Y814" s="105"/>
      <c r="Z814" s="105"/>
      <c r="AA814" s="105"/>
    </row>
    <row r="815" ht="12.75" customHeight="1">
      <c r="A815" s="134"/>
      <c r="B815" s="105"/>
      <c r="C815" s="135"/>
      <c r="D815" s="135"/>
      <c r="E815" s="136"/>
      <c r="F815" s="137"/>
      <c r="G815" s="138"/>
      <c r="H815" s="105"/>
      <c r="I815" s="105"/>
      <c r="J815" s="105"/>
      <c r="K815" s="139"/>
      <c r="L815" s="139"/>
      <c r="M815" s="105"/>
      <c r="N815" s="105"/>
      <c r="O815" s="105"/>
      <c r="P815" s="105"/>
      <c r="Q815" s="105"/>
      <c r="R815" s="105"/>
      <c r="S815" s="105"/>
      <c r="T815" s="105"/>
      <c r="U815" s="105"/>
      <c r="V815" s="105"/>
      <c r="W815" s="105"/>
      <c r="X815" s="105"/>
      <c r="Y815" s="105"/>
      <c r="Z815" s="105"/>
      <c r="AA815" s="105"/>
    </row>
    <row r="816" ht="12.75" customHeight="1">
      <c r="A816" s="134"/>
      <c r="B816" s="105"/>
      <c r="C816" s="135"/>
      <c r="D816" s="135"/>
      <c r="E816" s="136"/>
      <c r="F816" s="137"/>
      <c r="G816" s="138"/>
      <c r="H816" s="105"/>
      <c r="I816" s="105"/>
      <c r="J816" s="105"/>
      <c r="K816" s="139"/>
      <c r="L816" s="139"/>
      <c r="M816" s="105"/>
      <c r="N816" s="105"/>
      <c r="O816" s="105"/>
      <c r="P816" s="105"/>
      <c r="Q816" s="105"/>
      <c r="R816" s="105"/>
      <c r="S816" s="105"/>
      <c r="T816" s="105"/>
      <c r="U816" s="105"/>
      <c r="V816" s="105"/>
      <c r="W816" s="105"/>
      <c r="X816" s="105"/>
      <c r="Y816" s="105"/>
      <c r="Z816" s="105"/>
      <c r="AA816" s="105"/>
    </row>
    <row r="817" ht="12.75" customHeight="1">
      <c r="A817" s="134"/>
      <c r="B817" s="105"/>
      <c r="C817" s="135"/>
      <c r="D817" s="135"/>
      <c r="E817" s="136"/>
      <c r="F817" s="137"/>
      <c r="G817" s="138"/>
      <c r="H817" s="105"/>
      <c r="I817" s="105"/>
      <c r="J817" s="105"/>
      <c r="K817" s="139"/>
      <c r="L817" s="139"/>
      <c r="M817" s="105"/>
      <c r="N817" s="105"/>
      <c r="O817" s="105"/>
      <c r="P817" s="105"/>
      <c r="Q817" s="105"/>
      <c r="R817" s="105"/>
      <c r="S817" s="105"/>
      <c r="T817" s="105"/>
      <c r="U817" s="105"/>
      <c r="V817" s="105"/>
      <c r="W817" s="105"/>
      <c r="X817" s="105"/>
      <c r="Y817" s="105"/>
      <c r="Z817" s="105"/>
      <c r="AA817" s="105"/>
    </row>
    <row r="818" ht="12.75" customHeight="1">
      <c r="A818" s="134"/>
      <c r="B818" s="105"/>
      <c r="C818" s="135"/>
      <c r="D818" s="135"/>
      <c r="E818" s="136"/>
      <c r="F818" s="137"/>
      <c r="G818" s="138"/>
      <c r="H818" s="105"/>
      <c r="I818" s="105"/>
      <c r="J818" s="105"/>
      <c r="K818" s="139"/>
      <c r="L818" s="139"/>
      <c r="M818" s="105"/>
      <c r="N818" s="105"/>
      <c r="O818" s="105"/>
      <c r="P818" s="105"/>
      <c r="Q818" s="105"/>
      <c r="R818" s="105"/>
      <c r="S818" s="105"/>
      <c r="T818" s="105"/>
      <c r="U818" s="105"/>
      <c r="V818" s="105"/>
      <c r="W818" s="105"/>
      <c r="X818" s="105"/>
      <c r="Y818" s="105"/>
      <c r="Z818" s="105"/>
      <c r="AA818" s="105"/>
    </row>
    <row r="819" ht="12.75" customHeight="1">
      <c r="A819" s="134"/>
      <c r="B819" s="105"/>
      <c r="C819" s="135"/>
      <c r="D819" s="135"/>
      <c r="E819" s="136"/>
      <c r="F819" s="137"/>
      <c r="G819" s="138"/>
      <c r="H819" s="105"/>
      <c r="I819" s="105"/>
      <c r="J819" s="105"/>
      <c r="K819" s="139"/>
      <c r="L819" s="139"/>
      <c r="M819" s="105"/>
      <c r="N819" s="105"/>
      <c r="O819" s="105"/>
      <c r="P819" s="105"/>
      <c r="Q819" s="105"/>
      <c r="R819" s="105"/>
      <c r="S819" s="105"/>
      <c r="T819" s="105"/>
      <c r="U819" s="105"/>
      <c r="V819" s="105"/>
      <c r="W819" s="105"/>
      <c r="X819" s="105"/>
      <c r="Y819" s="105"/>
      <c r="Z819" s="105"/>
      <c r="AA819" s="105"/>
    </row>
    <row r="820" ht="12.75" customHeight="1">
      <c r="A820" s="134"/>
      <c r="B820" s="105"/>
      <c r="C820" s="135"/>
      <c r="D820" s="135"/>
      <c r="E820" s="136"/>
      <c r="F820" s="137"/>
      <c r="G820" s="138"/>
      <c r="H820" s="105"/>
      <c r="I820" s="105"/>
      <c r="J820" s="105"/>
      <c r="K820" s="139"/>
      <c r="L820" s="139"/>
      <c r="M820" s="105"/>
      <c r="N820" s="105"/>
      <c r="O820" s="105"/>
      <c r="P820" s="105"/>
      <c r="Q820" s="105"/>
      <c r="R820" s="105"/>
      <c r="S820" s="105"/>
      <c r="T820" s="105"/>
      <c r="U820" s="105"/>
      <c r="V820" s="105"/>
      <c r="W820" s="105"/>
      <c r="X820" s="105"/>
      <c r="Y820" s="105"/>
      <c r="Z820" s="105"/>
      <c r="AA820" s="105"/>
    </row>
    <row r="821" ht="12.75" customHeight="1">
      <c r="A821" s="134"/>
      <c r="B821" s="105"/>
      <c r="C821" s="135"/>
      <c r="D821" s="135"/>
      <c r="E821" s="136"/>
      <c r="F821" s="137"/>
      <c r="G821" s="138"/>
      <c r="H821" s="105"/>
      <c r="I821" s="105"/>
      <c r="J821" s="105"/>
      <c r="K821" s="139"/>
      <c r="L821" s="139"/>
      <c r="M821" s="105"/>
      <c r="N821" s="105"/>
      <c r="O821" s="105"/>
      <c r="P821" s="105"/>
      <c r="Q821" s="105"/>
      <c r="R821" s="105"/>
      <c r="S821" s="105"/>
      <c r="T821" s="105"/>
      <c r="U821" s="105"/>
      <c r="V821" s="105"/>
      <c r="W821" s="105"/>
      <c r="X821" s="105"/>
      <c r="Y821" s="105"/>
      <c r="Z821" s="105"/>
      <c r="AA821" s="105"/>
    </row>
    <row r="822" ht="12.75" customHeight="1">
      <c r="A822" s="134"/>
      <c r="B822" s="105"/>
      <c r="C822" s="135"/>
      <c r="D822" s="135"/>
      <c r="E822" s="136"/>
      <c r="F822" s="137"/>
      <c r="G822" s="138"/>
      <c r="H822" s="105"/>
      <c r="I822" s="105"/>
      <c r="J822" s="105"/>
      <c r="K822" s="139"/>
      <c r="L822" s="139"/>
      <c r="M822" s="105"/>
      <c r="N822" s="105"/>
      <c r="O822" s="105"/>
      <c r="P822" s="105"/>
      <c r="Q822" s="105"/>
      <c r="R822" s="105"/>
      <c r="S822" s="105"/>
      <c r="T822" s="105"/>
      <c r="U822" s="105"/>
      <c r="V822" s="105"/>
      <c r="W822" s="105"/>
      <c r="X822" s="105"/>
      <c r="Y822" s="105"/>
      <c r="Z822" s="105"/>
      <c r="AA822" s="105"/>
    </row>
    <row r="823" ht="12.75" customHeight="1">
      <c r="A823" s="134"/>
      <c r="B823" s="105"/>
      <c r="C823" s="135"/>
      <c r="D823" s="135"/>
      <c r="E823" s="136"/>
      <c r="F823" s="137"/>
      <c r="G823" s="138"/>
      <c r="H823" s="105"/>
      <c r="I823" s="105"/>
      <c r="J823" s="105"/>
      <c r="K823" s="139"/>
      <c r="L823" s="139"/>
      <c r="M823" s="105"/>
      <c r="N823" s="105"/>
      <c r="O823" s="105"/>
      <c r="P823" s="105"/>
      <c r="Q823" s="105"/>
      <c r="R823" s="105"/>
      <c r="S823" s="105"/>
      <c r="T823" s="105"/>
      <c r="U823" s="105"/>
      <c r="V823" s="105"/>
      <c r="W823" s="105"/>
      <c r="X823" s="105"/>
      <c r="Y823" s="105"/>
      <c r="Z823" s="105"/>
      <c r="AA823" s="105"/>
    </row>
    <row r="824" ht="12.75" customHeight="1">
      <c r="A824" s="134"/>
      <c r="B824" s="105"/>
      <c r="C824" s="135"/>
      <c r="D824" s="135"/>
      <c r="E824" s="136"/>
      <c r="F824" s="137"/>
      <c r="G824" s="138"/>
      <c r="H824" s="105"/>
      <c r="I824" s="105"/>
      <c r="J824" s="105"/>
      <c r="K824" s="139"/>
      <c r="L824" s="139"/>
      <c r="M824" s="105"/>
      <c r="N824" s="105"/>
      <c r="O824" s="105"/>
      <c r="P824" s="105"/>
      <c r="Q824" s="105"/>
      <c r="R824" s="105"/>
      <c r="S824" s="105"/>
      <c r="T824" s="105"/>
      <c r="U824" s="105"/>
      <c r="V824" s="105"/>
      <c r="W824" s="105"/>
      <c r="X824" s="105"/>
      <c r="Y824" s="105"/>
      <c r="Z824" s="105"/>
      <c r="AA824" s="105"/>
    </row>
    <row r="825" ht="12.75" customHeight="1">
      <c r="A825" s="134"/>
      <c r="B825" s="105"/>
      <c r="C825" s="135"/>
      <c r="D825" s="135"/>
      <c r="E825" s="136"/>
      <c r="F825" s="137"/>
      <c r="G825" s="138"/>
      <c r="H825" s="105"/>
      <c r="I825" s="105"/>
      <c r="J825" s="105"/>
      <c r="K825" s="139"/>
      <c r="L825" s="139"/>
      <c r="M825" s="105"/>
      <c r="N825" s="105"/>
      <c r="O825" s="105"/>
      <c r="P825" s="105"/>
      <c r="Q825" s="105"/>
      <c r="R825" s="105"/>
      <c r="S825" s="105"/>
      <c r="T825" s="105"/>
      <c r="U825" s="105"/>
      <c r="V825" s="105"/>
      <c r="W825" s="105"/>
      <c r="X825" s="105"/>
      <c r="Y825" s="105"/>
      <c r="Z825" s="105"/>
      <c r="AA825" s="105"/>
    </row>
    <row r="826" ht="12.75" customHeight="1">
      <c r="A826" s="134"/>
      <c r="B826" s="105"/>
      <c r="C826" s="135"/>
      <c r="D826" s="135"/>
      <c r="E826" s="136"/>
      <c r="F826" s="137"/>
      <c r="G826" s="138"/>
      <c r="H826" s="105"/>
      <c r="I826" s="105"/>
      <c r="J826" s="105"/>
      <c r="K826" s="139"/>
      <c r="L826" s="139"/>
      <c r="M826" s="105"/>
      <c r="N826" s="105"/>
      <c r="O826" s="105"/>
      <c r="P826" s="105"/>
      <c r="Q826" s="105"/>
      <c r="R826" s="105"/>
      <c r="S826" s="105"/>
      <c r="T826" s="105"/>
      <c r="U826" s="105"/>
      <c r="V826" s="105"/>
      <c r="W826" s="105"/>
      <c r="X826" s="105"/>
      <c r="Y826" s="105"/>
      <c r="Z826" s="105"/>
      <c r="AA826" s="105"/>
    </row>
    <row r="827" ht="12.75" customHeight="1">
      <c r="A827" s="134"/>
      <c r="B827" s="105"/>
      <c r="C827" s="135"/>
      <c r="D827" s="135"/>
      <c r="E827" s="136"/>
      <c r="F827" s="137"/>
      <c r="G827" s="138"/>
      <c r="H827" s="105"/>
      <c r="I827" s="105"/>
      <c r="J827" s="105"/>
      <c r="K827" s="139"/>
      <c r="L827" s="139"/>
      <c r="M827" s="105"/>
      <c r="N827" s="105"/>
      <c r="O827" s="105"/>
      <c r="P827" s="105"/>
      <c r="Q827" s="105"/>
      <c r="R827" s="105"/>
      <c r="S827" s="105"/>
      <c r="T827" s="105"/>
      <c r="U827" s="105"/>
      <c r="V827" s="105"/>
      <c r="W827" s="105"/>
      <c r="X827" s="105"/>
      <c r="Y827" s="105"/>
      <c r="Z827" s="105"/>
      <c r="AA827" s="105"/>
    </row>
    <row r="828" ht="12.75" customHeight="1">
      <c r="A828" s="134"/>
      <c r="B828" s="105"/>
      <c r="C828" s="135"/>
      <c r="D828" s="135"/>
      <c r="E828" s="136"/>
      <c r="F828" s="137"/>
      <c r="G828" s="138"/>
      <c r="H828" s="105"/>
      <c r="I828" s="105"/>
      <c r="J828" s="105"/>
      <c r="K828" s="139"/>
      <c r="L828" s="139"/>
      <c r="M828" s="105"/>
      <c r="N828" s="105"/>
      <c r="O828" s="105"/>
      <c r="P828" s="105"/>
      <c r="Q828" s="105"/>
      <c r="R828" s="105"/>
      <c r="S828" s="105"/>
      <c r="T828" s="105"/>
      <c r="U828" s="105"/>
      <c r="V828" s="105"/>
      <c r="W828" s="105"/>
      <c r="X828" s="105"/>
      <c r="Y828" s="105"/>
      <c r="Z828" s="105"/>
      <c r="AA828" s="105"/>
    </row>
    <row r="829" ht="12.75" customHeight="1">
      <c r="A829" s="134"/>
      <c r="B829" s="105"/>
      <c r="C829" s="135"/>
      <c r="D829" s="135"/>
      <c r="E829" s="136"/>
      <c r="F829" s="137"/>
      <c r="G829" s="138"/>
      <c r="H829" s="105"/>
      <c r="I829" s="105"/>
      <c r="J829" s="105"/>
      <c r="K829" s="139"/>
      <c r="L829" s="139"/>
      <c r="M829" s="105"/>
      <c r="N829" s="105"/>
      <c r="O829" s="105"/>
      <c r="P829" s="105"/>
      <c r="Q829" s="105"/>
      <c r="R829" s="105"/>
      <c r="S829" s="105"/>
      <c r="T829" s="105"/>
      <c r="U829" s="105"/>
      <c r="V829" s="105"/>
      <c r="W829" s="105"/>
      <c r="X829" s="105"/>
      <c r="Y829" s="105"/>
      <c r="Z829" s="105"/>
      <c r="AA829" s="105"/>
    </row>
    <row r="830" ht="12.75" customHeight="1">
      <c r="A830" s="134"/>
      <c r="B830" s="105"/>
      <c r="C830" s="135"/>
      <c r="D830" s="135"/>
      <c r="E830" s="136"/>
      <c r="F830" s="137"/>
      <c r="G830" s="138"/>
      <c r="H830" s="105"/>
      <c r="I830" s="105"/>
      <c r="J830" s="105"/>
      <c r="K830" s="139"/>
      <c r="L830" s="139"/>
      <c r="M830" s="105"/>
      <c r="N830" s="105"/>
      <c r="O830" s="105"/>
      <c r="P830" s="105"/>
      <c r="Q830" s="105"/>
      <c r="R830" s="105"/>
      <c r="S830" s="105"/>
      <c r="T830" s="105"/>
      <c r="U830" s="105"/>
      <c r="V830" s="105"/>
      <c r="W830" s="105"/>
      <c r="X830" s="105"/>
      <c r="Y830" s="105"/>
      <c r="Z830" s="105"/>
      <c r="AA830" s="105"/>
    </row>
    <row r="831" ht="12.75" customHeight="1">
      <c r="A831" s="134"/>
      <c r="B831" s="105"/>
      <c r="C831" s="135"/>
      <c r="D831" s="135"/>
      <c r="E831" s="136"/>
      <c r="F831" s="137"/>
      <c r="G831" s="138"/>
      <c r="H831" s="105"/>
      <c r="I831" s="105"/>
      <c r="J831" s="105"/>
      <c r="K831" s="139"/>
      <c r="L831" s="139"/>
      <c r="M831" s="105"/>
      <c r="N831" s="105"/>
      <c r="O831" s="105"/>
      <c r="P831" s="105"/>
      <c r="Q831" s="105"/>
      <c r="R831" s="105"/>
      <c r="S831" s="105"/>
      <c r="T831" s="105"/>
      <c r="U831" s="105"/>
      <c r="V831" s="105"/>
      <c r="W831" s="105"/>
      <c r="X831" s="105"/>
      <c r="Y831" s="105"/>
      <c r="Z831" s="105"/>
      <c r="AA831" s="105"/>
    </row>
    <row r="832" ht="12.75" customHeight="1">
      <c r="A832" s="134"/>
      <c r="B832" s="105"/>
      <c r="C832" s="135"/>
      <c r="D832" s="135"/>
      <c r="E832" s="136"/>
      <c r="F832" s="137"/>
      <c r="G832" s="138"/>
      <c r="H832" s="105"/>
      <c r="I832" s="105"/>
      <c r="J832" s="105"/>
      <c r="K832" s="139"/>
      <c r="L832" s="139"/>
      <c r="M832" s="105"/>
      <c r="N832" s="105"/>
      <c r="O832" s="105"/>
      <c r="P832" s="105"/>
      <c r="Q832" s="105"/>
      <c r="R832" s="105"/>
      <c r="S832" s="105"/>
      <c r="T832" s="105"/>
      <c r="U832" s="105"/>
      <c r="V832" s="105"/>
      <c r="W832" s="105"/>
      <c r="X832" s="105"/>
      <c r="Y832" s="105"/>
      <c r="Z832" s="105"/>
      <c r="AA832" s="105"/>
    </row>
    <row r="833" ht="12.75" customHeight="1">
      <c r="A833" s="134"/>
      <c r="B833" s="105"/>
      <c r="C833" s="135"/>
      <c r="D833" s="135"/>
      <c r="E833" s="136"/>
      <c r="F833" s="137"/>
      <c r="G833" s="138"/>
      <c r="H833" s="105"/>
      <c r="I833" s="105"/>
      <c r="J833" s="105"/>
      <c r="K833" s="139"/>
      <c r="L833" s="139"/>
      <c r="M833" s="105"/>
      <c r="N833" s="105"/>
      <c r="O833" s="105"/>
      <c r="P833" s="105"/>
      <c r="Q833" s="105"/>
      <c r="R833" s="105"/>
      <c r="S833" s="105"/>
      <c r="T833" s="105"/>
      <c r="U833" s="105"/>
      <c r="V833" s="105"/>
      <c r="W833" s="105"/>
      <c r="X833" s="105"/>
      <c r="Y833" s="105"/>
      <c r="Z833" s="105"/>
      <c r="AA833" s="105"/>
    </row>
    <row r="834" ht="12.75" customHeight="1">
      <c r="A834" s="134"/>
      <c r="B834" s="105"/>
      <c r="C834" s="135"/>
      <c r="D834" s="135"/>
      <c r="E834" s="136"/>
      <c r="F834" s="137"/>
      <c r="G834" s="138"/>
      <c r="H834" s="105"/>
      <c r="I834" s="105"/>
      <c r="J834" s="105"/>
      <c r="K834" s="139"/>
      <c r="L834" s="139"/>
      <c r="M834" s="105"/>
      <c r="N834" s="105"/>
      <c r="O834" s="105"/>
      <c r="P834" s="105"/>
      <c r="Q834" s="105"/>
      <c r="R834" s="105"/>
      <c r="S834" s="105"/>
      <c r="T834" s="105"/>
      <c r="U834" s="105"/>
      <c r="V834" s="105"/>
      <c r="W834" s="105"/>
      <c r="X834" s="105"/>
      <c r="Y834" s="105"/>
      <c r="Z834" s="105"/>
      <c r="AA834" s="105"/>
    </row>
    <row r="835" ht="12.75" customHeight="1">
      <c r="A835" s="134"/>
      <c r="B835" s="105"/>
      <c r="C835" s="135"/>
      <c r="D835" s="135"/>
      <c r="E835" s="136"/>
      <c r="F835" s="137"/>
      <c r="G835" s="138"/>
      <c r="H835" s="105"/>
      <c r="I835" s="105"/>
      <c r="J835" s="105"/>
      <c r="K835" s="139"/>
      <c r="L835" s="139"/>
      <c r="M835" s="105"/>
      <c r="N835" s="105"/>
      <c r="O835" s="105"/>
      <c r="P835" s="105"/>
      <c r="Q835" s="105"/>
      <c r="R835" s="105"/>
      <c r="S835" s="105"/>
      <c r="T835" s="105"/>
      <c r="U835" s="105"/>
      <c r="V835" s="105"/>
      <c r="W835" s="105"/>
      <c r="X835" s="105"/>
      <c r="Y835" s="105"/>
      <c r="Z835" s="105"/>
      <c r="AA835" s="105"/>
    </row>
    <row r="836" ht="12.75" customHeight="1">
      <c r="A836" s="134"/>
      <c r="B836" s="105"/>
      <c r="C836" s="135"/>
      <c r="D836" s="135"/>
      <c r="E836" s="136"/>
      <c r="F836" s="137"/>
      <c r="G836" s="138"/>
      <c r="H836" s="105"/>
      <c r="I836" s="105"/>
      <c r="J836" s="105"/>
      <c r="K836" s="139"/>
      <c r="L836" s="139"/>
      <c r="M836" s="105"/>
      <c r="N836" s="105"/>
      <c r="O836" s="105"/>
      <c r="P836" s="105"/>
      <c r="Q836" s="105"/>
      <c r="R836" s="105"/>
      <c r="S836" s="105"/>
      <c r="T836" s="105"/>
      <c r="U836" s="105"/>
      <c r="V836" s="105"/>
      <c r="W836" s="105"/>
      <c r="X836" s="105"/>
      <c r="Y836" s="105"/>
      <c r="Z836" s="105"/>
      <c r="AA836" s="105"/>
    </row>
    <row r="837" ht="12.75" customHeight="1">
      <c r="A837" s="134"/>
      <c r="B837" s="105"/>
      <c r="C837" s="135"/>
      <c r="D837" s="135"/>
      <c r="E837" s="136"/>
      <c r="F837" s="137"/>
      <c r="G837" s="138"/>
      <c r="H837" s="105"/>
      <c r="I837" s="105"/>
      <c r="J837" s="105"/>
      <c r="K837" s="139"/>
      <c r="L837" s="139"/>
      <c r="M837" s="105"/>
      <c r="N837" s="105"/>
      <c r="O837" s="105"/>
      <c r="P837" s="105"/>
      <c r="Q837" s="105"/>
      <c r="R837" s="105"/>
      <c r="S837" s="105"/>
      <c r="T837" s="105"/>
      <c r="U837" s="105"/>
      <c r="V837" s="105"/>
      <c r="W837" s="105"/>
      <c r="X837" s="105"/>
      <c r="Y837" s="105"/>
      <c r="Z837" s="105"/>
      <c r="AA837" s="105"/>
    </row>
    <row r="838" ht="12.75" customHeight="1">
      <c r="A838" s="134"/>
      <c r="B838" s="105"/>
      <c r="C838" s="135"/>
      <c r="D838" s="135"/>
      <c r="E838" s="136"/>
      <c r="F838" s="137"/>
      <c r="G838" s="138"/>
      <c r="H838" s="105"/>
      <c r="I838" s="105"/>
      <c r="J838" s="105"/>
      <c r="K838" s="139"/>
      <c r="L838" s="139"/>
      <c r="M838" s="105"/>
      <c r="N838" s="105"/>
      <c r="O838" s="105"/>
      <c r="P838" s="105"/>
      <c r="Q838" s="105"/>
      <c r="R838" s="105"/>
      <c r="S838" s="105"/>
      <c r="T838" s="105"/>
      <c r="U838" s="105"/>
      <c r="V838" s="105"/>
      <c r="W838" s="105"/>
      <c r="X838" s="105"/>
      <c r="Y838" s="105"/>
      <c r="Z838" s="105"/>
      <c r="AA838" s="105"/>
    </row>
    <row r="839" ht="12.75" customHeight="1">
      <c r="A839" s="134"/>
      <c r="B839" s="105"/>
      <c r="C839" s="135"/>
      <c r="D839" s="135"/>
      <c r="E839" s="136"/>
      <c r="F839" s="137"/>
      <c r="G839" s="138"/>
      <c r="H839" s="105"/>
      <c r="I839" s="105"/>
      <c r="J839" s="105"/>
      <c r="K839" s="139"/>
      <c r="L839" s="139"/>
      <c r="M839" s="105"/>
      <c r="N839" s="105"/>
      <c r="O839" s="105"/>
      <c r="P839" s="105"/>
      <c r="Q839" s="105"/>
      <c r="R839" s="105"/>
      <c r="S839" s="105"/>
      <c r="T839" s="105"/>
      <c r="U839" s="105"/>
      <c r="V839" s="105"/>
      <c r="W839" s="105"/>
      <c r="X839" s="105"/>
      <c r="Y839" s="105"/>
      <c r="Z839" s="105"/>
      <c r="AA839" s="105"/>
    </row>
    <row r="840" ht="12.75" customHeight="1">
      <c r="A840" s="134"/>
      <c r="B840" s="105"/>
      <c r="C840" s="135"/>
      <c r="D840" s="135"/>
      <c r="E840" s="136"/>
      <c r="F840" s="137"/>
      <c r="G840" s="138"/>
      <c r="H840" s="105"/>
      <c r="I840" s="105"/>
      <c r="J840" s="105"/>
      <c r="K840" s="139"/>
      <c r="L840" s="139"/>
      <c r="M840" s="105"/>
      <c r="N840" s="105"/>
      <c r="O840" s="105"/>
      <c r="P840" s="105"/>
      <c r="Q840" s="105"/>
      <c r="R840" s="105"/>
      <c r="S840" s="105"/>
      <c r="T840" s="105"/>
      <c r="U840" s="105"/>
      <c r="V840" s="105"/>
      <c r="W840" s="105"/>
      <c r="X840" s="105"/>
      <c r="Y840" s="105"/>
      <c r="Z840" s="105"/>
      <c r="AA840" s="105"/>
    </row>
    <row r="841" ht="12.75" customHeight="1">
      <c r="A841" s="134"/>
      <c r="B841" s="105"/>
      <c r="C841" s="135"/>
      <c r="D841" s="135"/>
      <c r="E841" s="136"/>
      <c r="F841" s="137"/>
      <c r="G841" s="138"/>
      <c r="H841" s="105"/>
      <c r="I841" s="105"/>
      <c r="J841" s="105"/>
      <c r="K841" s="139"/>
      <c r="L841" s="139"/>
      <c r="M841" s="105"/>
      <c r="N841" s="105"/>
      <c r="O841" s="105"/>
      <c r="P841" s="105"/>
      <c r="Q841" s="105"/>
      <c r="R841" s="105"/>
      <c r="S841" s="105"/>
      <c r="T841" s="105"/>
      <c r="U841" s="105"/>
      <c r="V841" s="105"/>
      <c r="W841" s="105"/>
      <c r="X841" s="105"/>
      <c r="Y841" s="105"/>
      <c r="Z841" s="105"/>
      <c r="AA841" s="105"/>
    </row>
    <row r="842" ht="12.75" customHeight="1">
      <c r="A842" s="134"/>
      <c r="B842" s="105"/>
      <c r="C842" s="135"/>
      <c r="D842" s="135"/>
      <c r="E842" s="136"/>
      <c r="F842" s="137"/>
      <c r="G842" s="138"/>
      <c r="H842" s="105"/>
      <c r="I842" s="105"/>
      <c r="J842" s="105"/>
      <c r="K842" s="139"/>
      <c r="L842" s="139"/>
      <c r="M842" s="105"/>
      <c r="N842" s="105"/>
      <c r="O842" s="105"/>
      <c r="P842" s="105"/>
      <c r="Q842" s="105"/>
      <c r="R842" s="105"/>
      <c r="S842" s="105"/>
      <c r="T842" s="105"/>
      <c r="U842" s="105"/>
      <c r="V842" s="105"/>
      <c r="W842" s="105"/>
      <c r="X842" s="105"/>
      <c r="Y842" s="105"/>
      <c r="Z842" s="105"/>
      <c r="AA842" s="105"/>
    </row>
    <row r="843" ht="12.75" customHeight="1">
      <c r="A843" s="134"/>
      <c r="B843" s="105"/>
      <c r="C843" s="135"/>
      <c r="D843" s="135"/>
      <c r="E843" s="136"/>
      <c r="F843" s="137"/>
      <c r="G843" s="138"/>
      <c r="H843" s="105"/>
      <c r="I843" s="105"/>
      <c r="J843" s="105"/>
      <c r="K843" s="139"/>
      <c r="L843" s="139"/>
      <c r="M843" s="105"/>
      <c r="N843" s="105"/>
      <c r="O843" s="105"/>
      <c r="P843" s="105"/>
      <c r="Q843" s="105"/>
      <c r="R843" s="105"/>
      <c r="S843" s="105"/>
      <c r="T843" s="105"/>
      <c r="U843" s="105"/>
      <c r="V843" s="105"/>
      <c r="W843" s="105"/>
      <c r="X843" s="105"/>
      <c r="Y843" s="105"/>
      <c r="Z843" s="105"/>
      <c r="AA843" s="105"/>
    </row>
    <row r="844" ht="12.75" customHeight="1">
      <c r="A844" s="134"/>
      <c r="B844" s="105"/>
      <c r="C844" s="135"/>
      <c r="D844" s="135"/>
      <c r="E844" s="136"/>
      <c r="F844" s="137"/>
      <c r="G844" s="138"/>
      <c r="H844" s="105"/>
      <c r="I844" s="105"/>
      <c r="J844" s="105"/>
      <c r="K844" s="139"/>
      <c r="L844" s="139"/>
      <c r="M844" s="105"/>
      <c r="N844" s="105"/>
      <c r="O844" s="105"/>
      <c r="P844" s="105"/>
      <c r="Q844" s="105"/>
      <c r="R844" s="105"/>
      <c r="S844" s="105"/>
      <c r="T844" s="105"/>
      <c r="U844" s="105"/>
      <c r="V844" s="105"/>
      <c r="W844" s="105"/>
      <c r="X844" s="105"/>
      <c r="Y844" s="105"/>
      <c r="Z844" s="105"/>
      <c r="AA844" s="105"/>
    </row>
    <row r="845" ht="12.75" customHeight="1">
      <c r="A845" s="134"/>
      <c r="B845" s="105"/>
      <c r="C845" s="135"/>
      <c r="D845" s="135"/>
      <c r="E845" s="136"/>
      <c r="F845" s="137"/>
      <c r="G845" s="138"/>
      <c r="H845" s="105"/>
      <c r="I845" s="105"/>
      <c r="J845" s="105"/>
      <c r="K845" s="139"/>
      <c r="L845" s="139"/>
      <c r="M845" s="105"/>
      <c r="N845" s="105"/>
      <c r="O845" s="105"/>
      <c r="P845" s="105"/>
      <c r="Q845" s="105"/>
      <c r="R845" s="105"/>
      <c r="S845" s="105"/>
      <c r="T845" s="105"/>
      <c r="U845" s="105"/>
      <c r="V845" s="105"/>
      <c r="W845" s="105"/>
      <c r="X845" s="105"/>
      <c r="Y845" s="105"/>
      <c r="Z845" s="105"/>
      <c r="AA845" s="105"/>
    </row>
    <row r="846" ht="12.75" customHeight="1">
      <c r="A846" s="134"/>
      <c r="B846" s="105"/>
      <c r="C846" s="135"/>
      <c r="D846" s="135"/>
      <c r="E846" s="136"/>
      <c r="F846" s="137"/>
      <c r="G846" s="138"/>
      <c r="H846" s="105"/>
      <c r="I846" s="105"/>
      <c r="J846" s="105"/>
      <c r="K846" s="139"/>
      <c r="L846" s="139"/>
      <c r="M846" s="105"/>
      <c r="N846" s="105"/>
      <c r="O846" s="105"/>
      <c r="P846" s="105"/>
      <c r="Q846" s="105"/>
      <c r="R846" s="105"/>
      <c r="S846" s="105"/>
      <c r="T846" s="105"/>
      <c r="U846" s="105"/>
      <c r="V846" s="105"/>
      <c r="W846" s="105"/>
      <c r="X846" s="105"/>
      <c r="Y846" s="105"/>
      <c r="Z846" s="105"/>
      <c r="AA846" s="105"/>
    </row>
    <row r="847" ht="12.75" customHeight="1">
      <c r="A847" s="134"/>
      <c r="B847" s="105"/>
      <c r="C847" s="135"/>
      <c r="D847" s="135"/>
      <c r="E847" s="136"/>
      <c r="F847" s="137"/>
      <c r="G847" s="138"/>
      <c r="H847" s="105"/>
      <c r="I847" s="105"/>
      <c r="J847" s="105"/>
      <c r="K847" s="139"/>
      <c r="L847" s="139"/>
      <c r="M847" s="105"/>
      <c r="N847" s="105"/>
      <c r="O847" s="105"/>
      <c r="P847" s="105"/>
      <c r="Q847" s="105"/>
      <c r="R847" s="105"/>
      <c r="S847" s="105"/>
      <c r="T847" s="105"/>
      <c r="U847" s="105"/>
      <c r="V847" s="105"/>
      <c r="W847" s="105"/>
      <c r="X847" s="105"/>
      <c r="Y847" s="105"/>
      <c r="Z847" s="105"/>
      <c r="AA847" s="105"/>
    </row>
    <row r="848" ht="12.75" customHeight="1">
      <c r="A848" s="134"/>
      <c r="B848" s="105"/>
      <c r="C848" s="135"/>
      <c r="D848" s="135"/>
      <c r="E848" s="136"/>
      <c r="F848" s="137"/>
      <c r="G848" s="138"/>
      <c r="H848" s="105"/>
      <c r="I848" s="105"/>
      <c r="J848" s="105"/>
      <c r="K848" s="139"/>
      <c r="L848" s="139"/>
      <c r="M848" s="105"/>
      <c r="N848" s="105"/>
      <c r="O848" s="105"/>
      <c r="P848" s="105"/>
      <c r="Q848" s="105"/>
      <c r="R848" s="105"/>
      <c r="S848" s="105"/>
      <c r="T848" s="105"/>
      <c r="U848" s="105"/>
      <c r="V848" s="105"/>
      <c r="W848" s="105"/>
      <c r="X848" s="105"/>
      <c r="Y848" s="105"/>
      <c r="Z848" s="105"/>
      <c r="AA848" s="105"/>
    </row>
    <row r="849" ht="12.75" customHeight="1">
      <c r="A849" s="134"/>
      <c r="B849" s="105"/>
      <c r="C849" s="135"/>
      <c r="D849" s="135"/>
      <c r="E849" s="136"/>
      <c r="F849" s="137"/>
      <c r="G849" s="138"/>
      <c r="H849" s="105"/>
      <c r="I849" s="105"/>
      <c r="J849" s="105"/>
      <c r="K849" s="139"/>
      <c r="L849" s="139"/>
      <c r="M849" s="105"/>
      <c r="N849" s="105"/>
      <c r="O849" s="105"/>
      <c r="P849" s="105"/>
      <c r="Q849" s="105"/>
      <c r="R849" s="105"/>
      <c r="S849" s="105"/>
      <c r="T849" s="105"/>
      <c r="U849" s="105"/>
      <c r="V849" s="105"/>
      <c r="W849" s="105"/>
      <c r="X849" s="105"/>
      <c r="Y849" s="105"/>
      <c r="Z849" s="105"/>
      <c r="AA849" s="105"/>
    </row>
    <row r="850" ht="12.75" customHeight="1">
      <c r="A850" s="134"/>
      <c r="B850" s="105"/>
      <c r="C850" s="135"/>
      <c r="D850" s="135"/>
      <c r="E850" s="136"/>
      <c r="F850" s="137"/>
      <c r="G850" s="138"/>
      <c r="H850" s="105"/>
      <c r="I850" s="105"/>
      <c r="J850" s="105"/>
      <c r="K850" s="139"/>
      <c r="L850" s="139"/>
      <c r="M850" s="105"/>
      <c r="N850" s="105"/>
      <c r="O850" s="105"/>
      <c r="P850" s="105"/>
      <c r="Q850" s="105"/>
      <c r="R850" s="105"/>
      <c r="S850" s="105"/>
      <c r="T850" s="105"/>
      <c r="U850" s="105"/>
      <c r="V850" s="105"/>
      <c r="W850" s="105"/>
      <c r="X850" s="105"/>
      <c r="Y850" s="105"/>
      <c r="Z850" s="105"/>
      <c r="AA850" s="105"/>
    </row>
    <row r="851" ht="12.75" customHeight="1">
      <c r="A851" s="134"/>
      <c r="B851" s="105"/>
      <c r="C851" s="135"/>
      <c r="D851" s="135"/>
      <c r="E851" s="136"/>
      <c r="F851" s="137"/>
      <c r="G851" s="138"/>
      <c r="H851" s="105"/>
      <c r="I851" s="105"/>
      <c r="J851" s="105"/>
      <c r="K851" s="139"/>
      <c r="L851" s="139"/>
      <c r="M851" s="105"/>
      <c r="N851" s="105"/>
      <c r="O851" s="105"/>
      <c r="P851" s="105"/>
      <c r="Q851" s="105"/>
      <c r="R851" s="105"/>
      <c r="S851" s="105"/>
      <c r="T851" s="105"/>
      <c r="U851" s="105"/>
      <c r="V851" s="105"/>
      <c r="W851" s="105"/>
      <c r="X851" s="105"/>
      <c r="Y851" s="105"/>
      <c r="Z851" s="105"/>
      <c r="AA851" s="105"/>
    </row>
    <row r="852" ht="12.75" customHeight="1">
      <c r="A852" s="134"/>
      <c r="B852" s="105"/>
      <c r="C852" s="135"/>
      <c r="D852" s="135"/>
      <c r="E852" s="136"/>
      <c r="F852" s="137"/>
      <c r="G852" s="138"/>
      <c r="H852" s="105"/>
      <c r="I852" s="105"/>
      <c r="J852" s="105"/>
      <c r="K852" s="139"/>
      <c r="L852" s="139"/>
      <c r="M852" s="105"/>
      <c r="N852" s="105"/>
      <c r="O852" s="105"/>
      <c r="P852" s="105"/>
      <c r="Q852" s="105"/>
      <c r="R852" s="105"/>
      <c r="S852" s="105"/>
      <c r="T852" s="105"/>
      <c r="U852" s="105"/>
      <c r="V852" s="105"/>
      <c r="W852" s="105"/>
      <c r="X852" s="105"/>
      <c r="Y852" s="105"/>
      <c r="Z852" s="105"/>
      <c r="AA852" s="105"/>
    </row>
    <row r="853" ht="12.75" customHeight="1">
      <c r="A853" s="134"/>
      <c r="B853" s="105"/>
      <c r="C853" s="135"/>
      <c r="D853" s="135"/>
      <c r="E853" s="136"/>
      <c r="F853" s="137"/>
      <c r="G853" s="138"/>
      <c r="H853" s="105"/>
      <c r="I853" s="105"/>
      <c r="J853" s="105"/>
      <c r="K853" s="139"/>
      <c r="L853" s="139"/>
      <c r="M853" s="105"/>
      <c r="N853" s="105"/>
      <c r="O853" s="105"/>
      <c r="P853" s="105"/>
      <c r="Q853" s="105"/>
      <c r="R853" s="105"/>
      <c r="S853" s="105"/>
      <c r="T853" s="105"/>
      <c r="U853" s="105"/>
      <c r="V853" s="105"/>
      <c r="W853" s="105"/>
      <c r="X853" s="105"/>
      <c r="Y853" s="105"/>
      <c r="Z853" s="105"/>
      <c r="AA853" s="105"/>
    </row>
    <row r="854" ht="12.75" customHeight="1">
      <c r="A854" s="134"/>
      <c r="B854" s="105"/>
      <c r="C854" s="135"/>
      <c r="D854" s="135"/>
      <c r="E854" s="136"/>
      <c r="F854" s="137"/>
      <c r="G854" s="138"/>
      <c r="H854" s="105"/>
      <c r="I854" s="105"/>
      <c r="J854" s="105"/>
      <c r="K854" s="139"/>
      <c r="L854" s="139"/>
      <c r="M854" s="105"/>
      <c r="N854" s="105"/>
      <c r="O854" s="105"/>
      <c r="P854" s="105"/>
      <c r="Q854" s="105"/>
      <c r="R854" s="105"/>
      <c r="S854" s="105"/>
      <c r="T854" s="105"/>
      <c r="U854" s="105"/>
      <c r="V854" s="105"/>
      <c r="W854" s="105"/>
      <c r="X854" s="105"/>
      <c r="Y854" s="105"/>
      <c r="Z854" s="105"/>
      <c r="AA854" s="105"/>
    </row>
    <row r="855" ht="12.75" customHeight="1">
      <c r="A855" s="134"/>
      <c r="B855" s="105"/>
      <c r="C855" s="135"/>
      <c r="D855" s="135"/>
      <c r="E855" s="136"/>
      <c r="F855" s="137"/>
      <c r="G855" s="138"/>
      <c r="H855" s="105"/>
      <c r="I855" s="105"/>
      <c r="J855" s="105"/>
      <c r="K855" s="139"/>
      <c r="L855" s="139"/>
      <c r="M855" s="105"/>
      <c r="N855" s="105"/>
      <c r="O855" s="105"/>
      <c r="P855" s="105"/>
      <c r="Q855" s="105"/>
      <c r="R855" s="105"/>
      <c r="S855" s="105"/>
      <c r="T855" s="105"/>
      <c r="U855" s="105"/>
      <c r="V855" s="105"/>
      <c r="W855" s="105"/>
      <c r="X855" s="105"/>
      <c r="Y855" s="105"/>
      <c r="Z855" s="105"/>
      <c r="AA855" s="105"/>
    </row>
    <row r="856" ht="12.75" customHeight="1">
      <c r="A856" s="134"/>
      <c r="B856" s="105"/>
      <c r="C856" s="135"/>
      <c r="D856" s="135"/>
      <c r="E856" s="136"/>
      <c r="F856" s="137"/>
      <c r="G856" s="138"/>
      <c r="H856" s="105"/>
      <c r="I856" s="105"/>
      <c r="J856" s="105"/>
      <c r="K856" s="139"/>
      <c r="L856" s="139"/>
      <c r="M856" s="105"/>
      <c r="N856" s="105"/>
      <c r="O856" s="105"/>
      <c r="P856" s="105"/>
      <c r="Q856" s="105"/>
      <c r="R856" s="105"/>
      <c r="S856" s="105"/>
      <c r="T856" s="105"/>
      <c r="U856" s="105"/>
      <c r="V856" s="105"/>
      <c r="W856" s="105"/>
      <c r="X856" s="105"/>
      <c r="Y856" s="105"/>
      <c r="Z856" s="105"/>
      <c r="AA856" s="105"/>
    </row>
    <row r="857" ht="12.75" customHeight="1">
      <c r="A857" s="134"/>
      <c r="B857" s="105"/>
      <c r="C857" s="135"/>
      <c r="D857" s="135"/>
      <c r="E857" s="136"/>
      <c r="F857" s="137"/>
      <c r="G857" s="138"/>
      <c r="H857" s="105"/>
      <c r="I857" s="105"/>
      <c r="J857" s="105"/>
      <c r="K857" s="139"/>
      <c r="L857" s="139"/>
      <c r="M857" s="105"/>
      <c r="N857" s="105"/>
      <c r="O857" s="105"/>
      <c r="P857" s="105"/>
      <c r="Q857" s="105"/>
      <c r="R857" s="105"/>
      <c r="S857" s="105"/>
      <c r="T857" s="105"/>
      <c r="U857" s="105"/>
      <c r="V857" s="105"/>
      <c r="W857" s="105"/>
      <c r="X857" s="105"/>
      <c r="Y857" s="105"/>
      <c r="Z857" s="105"/>
      <c r="AA857" s="105"/>
    </row>
    <row r="858" ht="12.75" customHeight="1">
      <c r="A858" s="134"/>
      <c r="B858" s="105"/>
      <c r="C858" s="135"/>
      <c r="D858" s="135"/>
      <c r="E858" s="136"/>
      <c r="F858" s="137"/>
      <c r="G858" s="138"/>
      <c r="H858" s="105"/>
      <c r="I858" s="105"/>
      <c r="J858" s="105"/>
      <c r="K858" s="139"/>
      <c r="L858" s="139"/>
      <c r="M858" s="105"/>
      <c r="N858" s="105"/>
      <c r="O858" s="105"/>
      <c r="P858" s="105"/>
      <c r="Q858" s="105"/>
      <c r="R858" s="105"/>
      <c r="S858" s="105"/>
      <c r="T858" s="105"/>
      <c r="U858" s="105"/>
      <c r="V858" s="105"/>
      <c r="W858" s="105"/>
      <c r="X858" s="105"/>
      <c r="Y858" s="105"/>
      <c r="Z858" s="105"/>
      <c r="AA858" s="105"/>
    </row>
    <row r="859" ht="12.75" customHeight="1">
      <c r="A859" s="134"/>
      <c r="B859" s="105"/>
      <c r="C859" s="135"/>
      <c r="D859" s="135"/>
      <c r="E859" s="136"/>
      <c r="F859" s="137"/>
      <c r="G859" s="138"/>
      <c r="H859" s="105"/>
      <c r="I859" s="105"/>
      <c r="J859" s="105"/>
      <c r="K859" s="139"/>
      <c r="L859" s="139"/>
      <c r="M859" s="105"/>
      <c r="N859" s="105"/>
      <c r="O859" s="105"/>
      <c r="P859" s="105"/>
      <c r="Q859" s="105"/>
      <c r="R859" s="105"/>
      <c r="S859" s="105"/>
      <c r="T859" s="105"/>
      <c r="U859" s="105"/>
      <c r="V859" s="105"/>
      <c r="W859" s="105"/>
      <c r="X859" s="105"/>
      <c r="Y859" s="105"/>
      <c r="Z859" s="105"/>
      <c r="AA859" s="105"/>
    </row>
    <row r="860" ht="12.75" customHeight="1">
      <c r="A860" s="134"/>
      <c r="B860" s="105"/>
      <c r="C860" s="135"/>
      <c r="D860" s="135"/>
      <c r="E860" s="136"/>
      <c r="F860" s="137"/>
      <c r="G860" s="138"/>
      <c r="H860" s="105"/>
      <c r="I860" s="105"/>
      <c r="J860" s="105"/>
      <c r="K860" s="139"/>
      <c r="L860" s="139"/>
      <c r="M860" s="105"/>
      <c r="N860" s="105"/>
      <c r="O860" s="105"/>
      <c r="P860" s="105"/>
      <c r="Q860" s="105"/>
      <c r="R860" s="105"/>
      <c r="S860" s="105"/>
      <c r="T860" s="105"/>
      <c r="U860" s="105"/>
      <c r="V860" s="105"/>
      <c r="W860" s="105"/>
      <c r="X860" s="105"/>
      <c r="Y860" s="105"/>
      <c r="Z860" s="105"/>
      <c r="AA860" s="105"/>
    </row>
    <row r="861" ht="12.75" customHeight="1">
      <c r="A861" s="134"/>
      <c r="B861" s="105"/>
      <c r="C861" s="135"/>
      <c r="D861" s="135"/>
      <c r="E861" s="136"/>
      <c r="F861" s="137"/>
      <c r="G861" s="138"/>
      <c r="H861" s="105"/>
      <c r="I861" s="105"/>
      <c r="J861" s="105"/>
      <c r="K861" s="139"/>
      <c r="L861" s="139"/>
      <c r="M861" s="105"/>
      <c r="N861" s="105"/>
      <c r="O861" s="105"/>
      <c r="P861" s="105"/>
      <c r="Q861" s="105"/>
      <c r="R861" s="105"/>
      <c r="S861" s="105"/>
      <c r="T861" s="105"/>
      <c r="U861" s="105"/>
      <c r="V861" s="105"/>
      <c r="W861" s="105"/>
      <c r="X861" s="105"/>
      <c r="Y861" s="105"/>
      <c r="Z861" s="105"/>
      <c r="AA861" s="105"/>
    </row>
    <row r="862" ht="12.75" customHeight="1">
      <c r="A862" s="134"/>
      <c r="B862" s="105"/>
      <c r="C862" s="135"/>
      <c r="D862" s="135"/>
      <c r="E862" s="136"/>
      <c r="F862" s="137"/>
      <c r="G862" s="138"/>
      <c r="H862" s="105"/>
      <c r="I862" s="105"/>
      <c r="J862" s="105"/>
      <c r="K862" s="139"/>
      <c r="L862" s="139"/>
      <c r="M862" s="105"/>
      <c r="N862" s="105"/>
      <c r="O862" s="105"/>
      <c r="P862" s="105"/>
      <c r="Q862" s="105"/>
      <c r="R862" s="105"/>
      <c r="S862" s="105"/>
      <c r="T862" s="105"/>
      <c r="U862" s="105"/>
      <c r="V862" s="105"/>
      <c r="W862" s="105"/>
      <c r="X862" s="105"/>
      <c r="Y862" s="105"/>
      <c r="Z862" s="105"/>
      <c r="AA862" s="105"/>
    </row>
    <row r="863" ht="12.75" customHeight="1">
      <c r="A863" s="134"/>
      <c r="B863" s="105"/>
      <c r="C863" s="135"/>
      <c r="D863" s="135"/>
      <c r="E863" s="136"/>
      <c r="F863" s="137"/>
      <c r="G863" s="138"/>
      <c r="H863" s="105"/>
      <c r="I863" s="105"/>
      <c r="J863" s="105"/>
      <c r="K863" s="139"/>
      <c r="L863" s="139"/>
      <c r="M863" s="105"/>
      <c r="N863" s="105"/>
      <c r="O863" s="105"/>
      <c r="P863" s="105"/>
      <c r="Q863" s="105"/>
      <c r="R863" s="105"/>
      <c r="S863" s="105"/>
      <c r="T863" s="105"/>
      <c r="U863" s="105"/>
      <c r="V863" s="105"/>
      <c r="W863" s="105"/>
      <c r="X863" s="105"/>
      <c r="Y863" s="105"/>
      <c r="Z863" s="105"/>
      <c r="AA863" s="105"/>
    </row>
    <row r="864" ht="12.75" customHeight="1">
      <c r="A864" s="134"/>
      <c r="B864" s="105"/>
      <c r="C864" s="135"/>
      <c r="D864" s="135"/>
      <c r="E864" s="136"/>
      <c r="F864" s="137"/>
      <c r="G864" s="138"/>
      <c r="H864" s="105"/>
      <c r="I864" s="105"/>
      <c r="J864" s="105"/>
      <c r="K864" s="139"/>
      <c r="L864" s="139"/>
      <c r="M864" s="105"/>
      <c r="N864" s="105"/>
      <c r="O864" s="105"/>
      <c r="P864" s="105"/>
      <c r="Q864" s="105"/>
      <c r="R864" s="105"/>
      <c r="S864" s="105"/>
      <c r="T864" s="105"/>
      <c r="U864" s="105"/>
      <c r="V864" s="105"/>
      <c r="W864" s="105"/>
      <c r="X864" s="105"/>
      <c r="Y864" s="105"/>
      <c r="Z864" s="105"/>
      <c r="AA864" s="105"/>
    </row>
    <row r="865" ht="12.75" customHeight="1">
      <c r="A865" s="134"/>
      <c r="B865" s="105"/>
      <c r="C865" s="135"/>
      <c r="D865" s="135"/>
      <c r="E865" s="136"/>
      <c r="F865" s="137"/>
      <c r="G865" s="138"/>
      <c r="H865" s="105"/>
      <c r="I865" s="105"/>
      <c r="J865" s="105"/>
      <c r="K865" s="139"/>
      <c r="L865" s="139"/>
      <c r="M865" s="105"/>
      <c r="N865" s="105"/>
      <c r="O865" s="105"/>
      <c r="P865" s="105"/>
      <c r="Q865" s="105"/>
      <c r="R865" s="105"/>
      <c r="S865" s="105"/>
      <c r="T865" s="105"/>
      <c r="U865" s="105"/>
      <c r="V865" s="105"/>
      <c r="W865" s="105"/>
      <c r="X865" s="105"/>
      <c r="Y865" s="105"/>
      <c r="Z865" s="105"/>
      <c r="AA865" s="105"/>
    </row>
    <row r="866" ht="12.75" customHeight="1">
      <c r="A866" s="134"/>
      <c r="B866" s="105"/>
      <c r="C866" s="135"/>
      <c r="D866" s="135"/>
      <c r="E866" s="136"/>
      <c r="F866" s="137"/>
      <c r="G866" s="138"/>
      <c r="H866" s="105"/>
      <c r="I866" s="105"/>
      <c r="J866" s="105"/>
      <c r="K866" s="139"/>
      <c r="L866" s="139"/>
      <c r="M866" s="105"/>
      <c r="N866" s="105"/>
      <c r="O866" s="105"/>
      <c r="P866" s="105"/>
      <c r="Q866" s="105"/>
      <c r="R866" s="105"/>
      <c r="S866" s="105"/>
      <c r="T866" s="105"/>
      <c r="U866" s="105"/>
      <c r="V866" s="105"/>
      <c r="W866" s="105"/>
      <c r="X866" s="105"/>
      <c r="Y866" s="105"/>
      <c r="Z866" s="105"/>
      <c r="AA866" s="105"/>
    </row>
    <row r="867" ht="12.75" customHeight="1">
      <c r="A867" s="134"/>
      <c r="B867" s="105"/>
      <c r="C867" s="135"/>
      <c r="D867" s="135"/>
      <c r="E867" s="136"/>
      <c r="F867" s="137"/>
      <c r="G867" s="138"/>
      <c r="H867" s="105"/>
      <c r="I867" s="105"/>
      <c r="J867" s="105"/>
      <c r="K867" s="139"/>
      <c r="L867" s="139"/>
      <c r="M867" s="105"/>
      <c r="N867" s="105"/>
      <c r="O867" s="105"/>
      <c r="P867" s="105"/>
      <c r="Q867" s="105"/>
      <c r="R867" s="105"/>
      <c r="S867" s="105"/>
      <c r="T867" s="105"/>
      <c r="U867" s="105"/>
      <c r="V867" s="105"/>
      <c r="W867" s="105"/>
      <c r="X867" s="105"/>
      <c r="Y867" s="105"/>
      <c r="Z867" s="105"/>
      <c r="AA867" s="105"/>
    </row>
    <row r="868" ht="12.75" customHeight="1">
      <c r="A868" s="134"/>
      <c r="B868" s="105"/>
      <c r="C868" s="135"/>
      <c r="D868" s="135"/>
      <c r="E868" s="136"/>
      <c r="F868" s="137"/>
      <c r="G868" s="138"/>
      <c r="H868" s="105"/>
      <c r="I868" s="105"/>
      <c r="J868" s="105"/>
      <c r="K868" s="139"/>
      <c r="L868" s="139"/>
      <c r="M868" s="105"/>
      <c r="N868" s="105"/>
      <c r="O868" s="105"/>
      <c r="P868" s="105"/>
      <c r="Q868" s="105"/>
      <c r="R868" s="105"/>
      <c r="S868" s="105"/>
      <c r="T868" s="105"/>
      <c r="U868" s="105"/>
      <c r="V868" s="105"/>
      <c r="W868" s="105"/>
      <c r="X868" s="105"/>
      <c r="Y868" s="105"/>
      <c r="Z868" s="105"/>
      <c r="AA868" s="105"/>
    </row>
    <row r="869" ht="12.75" customHeight="1">
      <c r="A869" s="134"/>
      <c r="B869" s="105"/>
      <c r="C869" s="135"/>
      <c r="D869" s="135"/>
      <c r="E869" s="136"/>
      <c r="F869" s="137"/>
      <c r="G869" s="138"/>
      <c r="H869" s="105"/>
      <c r="I869" s="105"/>
      <c r="J869" s="105"/>
      <c r="K869" s="139"/>
      <c r="L869" s="139"/>
      <c r="M869" s="105"/>
      <c r="N869" s="105"/>
      <c r="O869" s="105"/>
      <c r="P869" s="105"/>
      <c r="Q869" s="105"/>
      <c r="R869" s="105"/>
      <c r="S869" s="105"/>
      <c r="T869" s="105"/>
      <c r="U869" s="105"/>
      <c r="V869" s="105"/>
      <c r="W869" s="105"/>
      <c r="X869" s="105"/>
      <c r="Y869" s="105"/>
      <c r="Z869" s="105"/>
      <c r="AA869" s="105"/>
    </row>
    <row r="870" ht="12.75" customHeight="1">
      <c r="A870" s="134"/>
      <c r="B870" s="105"/>
      <c r="C870" s="135"/>
      <c r="D870" s="135"/>
      <c r="E870" s="136"/>
      <c r="F870" s="137"/>
      <c r="G870" s="138"/>
      <c r="H870" s="105"/>
      <c r="I870" s="105"/>
      <c r="J870" s="105"/>
      <c r="K870" s="139"/>
      <c r="L870" s="139"/>
      <c r="M870" s="105"/>
      <c r="N870" s="105"/>
      <c r="O870" s="105"/>
      <c r="P870" s="105"/>
      <c r="Q870" s="105"/>
      <c r="R870" s="105"/>
      <c r="S870" s="105"/>
      <c r="T870" s="105"/>
      <c r="U870" s="105"/>
      <c r="V870" s="105"/>
      <c r="W870" s="105"/>
      <c r="X870" s="105"/>
      <c r="Y870" s="105"/>
      <c r="Z870" s="105"/>
      <c r="AA870" s="105"/>
    </row>
    <row r="871" ht="12.75" customHeight="1">
      <c r="A871" s="134"/>
      <c r="B871" s="105"/>
      <c r="C871" s="135"/>
      <c r="D871" s="135"/>
      <c r="E871" s="136"/>
      <c r="F871" s="137"/>
      <c r="G871" s="138"/>
      <c r="H871" s="105"/>
      <c r="I871" s="105"/>
      <c r="J871" s="105"/>
      <c r="K871" s="139"/>
      <c r="L871" s="139"/>
      <c r="M871" s="105"/>
      <c r="N871" s="105"/>
      <c r="O871" s="105"/>
      <c r="P871" s="105"/>
      <c r="Q871" s="105"/>
      <c r="R871" s="105"/>
      <c r="S871" s="105"/>
      <c r="T871" s="105"/>
      <c r="U871" s="105"/>
      <c r="V871" s="105"/>
      <c r="W871" s="105"/>
      <c r="X871" s="105"/>
      <c r="Y871" s="105"/>
      <c r="Z871" s="105"/>
      <c r="AA871" s="105"/>
    </row>
    <row r="872" ht="12.75" customHeight="1">
      <c r="A872" s="134"/>
      <c r="B872" s="105"/>
      <c r="C872" s="135"/>
      <c r="D872" s="135"/>
      <c r="E872" s="136"/>
      <c r="F872" s="137"/>
      <c r="G872" s="138"/>
      <c r="H872" s="105"/>
      <c r="I872" s="105"/>
      <c r="J872" s="105"/>
      <c r="K872" s="139"/>
      <c r="L872" s="139"/>
      <c r="M872" s="105"/>
      <c r="N872" s="105"/>
      <c r="O872" s="105"/>
      <c r="P872" s="105"/>
      <c r="Q872" s="105"/>
      <c r="R872" s="105"/>
      <c r="S872" s="105"/>
      <c r="T872" s="105"/>
      <c r="U872" s="105"/>
      <c r="V872" s="105"/>
      <c r="W872" s="105"/>
      <c r="X872" s="105"/>
      <c r="Y872" s="105"/>
      <c r="Z872" s="105"/>
      <c r="AA872" s="105"/>
    </row>
    <row r="873" ht="12.75" customHeight="1">
      <c r="A873" s="134"/>
      <c r="B873" s="105"/>
      <c r="C873" s="135"/>
      <c r="D873" s="135"/>
      <c r="E873" s="136"/>
      <c r="F873" s="137"/>
      <c r="G873" s="138"/>
      <c r="H873" s="105"/>
      <c r="I873" s="105"/>
      <c r="J873" s="105"/>
      <c r="K873" s="139"/>
      <c r="L873" s="139"/>
      <c r="M873" s="105"/>
      <c r="N873" s="105"/>
      <c r="O873" s="105"/>
      <c r="P873" s="105"/>
      <c r="Q873" s="105"/>
      <c r="R873" s="105"/>
      <c r="S873" s="105"/>
      <c r="T873" s="105"/>
      <c r="U873" s="105"/>
      <c r="V873" s="105"/>
      <c r="W873" s="105"/>
      <c r="X873" s="105"/>
      <c r="Y873" s="105"/>
      <c r="Z873" s="105"/>
      <c r="AA873" s="105"/>
    </row>
    <row r="874" ht="12.75" customHeight="1">
      <c r="A874" s="134"/>
      <c r="B874" s="105"/>
      <c r="C874" s="135"/>
      <c r="D874" s="135"/>
      <c r="E874" s="136"/>
      <c r="F874" s="137"/>
      <c r="G874" s="138"/>
      <c r="H874" s="105"/>
      <c r="I874" s="105"/>
      <c r="J874" s="105"/>
      <c r="K874" s="139"/>
      <c r="L874" s="139"/>
      <c r="M874" s="105"/>
      <c r="N874" s="105"/>
      <c r="O874" s="105"/>
      <c r="P874" s="105"/>
      <c r="Q874" s="105"/>
      <c r="R874" s="105"/>
      <c r="S874" s="105"/>
      <c r="T874" s="105"/>
      <c r="U874" s="105"/>
      <c r="V874" s="105"/>
      <c r="W874" s="105"/>
      <c r="X874" s="105"/>
      <c r="Y874" s="105"/>
      <c r="Z874" s="105"/>
      <c r="AA874" s="105"/>
    </row>
    <row r="875" ht="12.75" customHeight="1">
      <c r="A875" s="134"/>
      <c r="B875" s="105"/>
      <c r="C875" s="135"/>
      <c r="D875" s="135"/>
      <c r="E875" s="136"/>
      <c r="F875" s="137"/>
      <c r="G875" s="138"/>
      <c r="H875" s="105"/>
      <c r="I875" s="105"/>
      <c r="J875" s="105"/>
      <c r="K875" s="139"/>
      <c r="L875" s="139"/>
      <c r="M875" s="105"/>
      <c r="N875" s="105"/>
      <c r="O875" s="105"/>
      <c r="P875" s="105"/>
      <c r="Q875" s="105"/>
      <c r="R875" s="105"/>
      <c r="S875" s="105"/>
      <c r="T875" s="105"/>
      <c r="U875" s="105"/>
      <c r="V875" s="105"/>
      <c r="W875" s="105"/>
      <c r="X875" s="105"/>
      <c r="Y875" s="105"/>
      <c r="Z875" s="105"/>
      <c r="AA875" s="105"/>
    </row>
    <row r="876" ht="12.75" customHeight="1">
      <c r="A876" s="134"/>
      <c r="B876" s="105"/>
      <c r="C876" s="135"/>
      <c r="D876" s="135"/>
      <c r="E876" s="136"/>
      <c r="F876" s="137"/>
      <c r="G876" s="138"/>
      <c r="H876" s="105"/>
      <c r="I876" s="105"/>
      <c r="J876" s="105"/>
      <c r="K876" s="139"/>
      <c r="L876" s="139"/>
      <c r="M876" s="105"/>
      <c r="N876" s="105"/>
      <c r="O876" s="105"/>
      <c r="P876" s="105"/>
      <c r="Q876" s="105"/>
      <c r="R876" s="105"/>
      <c r="S876" s="105"/>
      <c r="T876" s="105"/>
      <c r="U876" s="105"/>
      <c r="V876" s="105"/>
      <c r="W876" s="105"/>
      <c r="X876" s="105"/>
      <c r="Y876" s="105"/>
      <c r="Z876" s="105"/>
      <c r="AA876" s="105"/>
    </row>
    <row r="877" ht="12.75" customHeight="1">
      <c r="A877" s="134"/>
      <c r="B877" s="105"/>
      <c r="C877" s="135"/>
      <c r="D877" s="135"/>
      <c r="E877" s="136"/>
      <c r="F877" s="137"/>
      <c r="G877" s="138"/>
      <c r="H877" s="105"/>
      <c r="I877" s="105"/>
      <c r="J877" s="105"/>
      <c r="K877" s="139"/>
      <c r="L877" s="139"/>
      <c r="M877" s="105"/>
      <c r="N877" s="105"/>
      <c r="O877" s="105"/>
      <c r="P877" s="105"/>
      <c r="Q877" s="105"/>
      <c r="R877" s="105"/>
      <c r="S877" s="105"/>
      <c r="T877" s="105"/>
      <c r="U877" s="105"/>
      <c r="V877" s="105"/>
      <c r="W877" s="105"/>
      <c r="X877" s="105"/>
      <c r="Y877" s="105"/>
      <c r="Z877" s="105"/>
      <c r="AA877" s="105"/>
    </row>
    <row r="878" ht="12.75" customHeight="1">
      <c r="A878" s="134"/>
      <c r="B878" s="105"/>
      <c r="C878" s="135"/>
      <c r="D878" s="135"/>
      <c r="E878" s="136"/>
      <c r="F878" s="137"/>
      <c r="G878" s="138"/>
      <c r="H878" s="105"/>
      <c r="I878" s="105"/>
      <c r="J878" s="105"/>
      <c r="K878" s="139"/>
      <c r="L878" s="139"/>
      <c r="M878" s="105"/>
      <c r="N878" s="105"/>
      <c r="O878" s="105"/>
      <c r="P878" s="105"/>
      <c r="Q878" s="105"/>
      <c r="R878" s="105"/>
      <c r="S878" s="105"/>
      <c r="T878" s="105"/>
      <c r="U878" s="105"/>
      <c r="V878" s="105"/>
      <c r="W878" s="105"/>
      <c r="X878" s="105"/>
      <c r="Y878" s="105"/>
      <c r="Z878" s="105"/>
      <c r="AA878" s="105"/>
    </row>
    <row r="879" ht="12.75" customHeight="1">
      <c r="A879" s="134"/>
      <c r="B879" s="105"/>
      <c r="C879" s="135"/>
      <c r="D879" s="135"/>
      <c r="E879" s="136"/>
      <c r="F879" s="137"/>
      <c r="G879" s="138"/>
      <c r="H879" s="105"/>
      <c r="I879" s="105"/>
      <c r="J879" s="105"/>
      <c r="K879" s="139"/>
      <c r="L879" s="139"/>
      <c r="M879" s="105"/>
      <c r="N879" s="105"/>
      <c r="O879" s="105"/>
      <c r="P879" s="105"/>
      <c r="Q879" s="105"/>
      <c r="R879" s="105"/>
      <c r="S879" s="105"/>
      <c r="T879" s="105"/>
      <c r="U879" s="105"/>
      <c r="V879" s="105"/>
      <c r="W879" s="105"/>
      <c r="X879" s="105"/>
      <c r="Y879" s="105"/>
      <c r="Z879" s="105"/>
      <c r="AA879" s="105"/>
    </row>
    <row r="880" ht="12.75" customHeight="1">
      <c r="A880" s="134"/>
      <c r="B880" s="105"/>
      <c r="C880" s="135"/>
      <c r="D880" s="135"/>
      <c r="E880" s="136"/>
      <c r="F880" s="137"/>
      <c r="G880" s="138"/>
      <c r="H880" s="105"/>
      <c r="I880" s="105"/>
      <c r="J880" s="105"/>
      <c r="K880" s="139"/>
      <c r="L880" s="139"/>
      <c r="M880" s="105"/>
      <c r="N880" s="105"/>
      <c r="O880" s="105"/>
      <c r="P880" s="105"/>
      <c r="Q880" s="105"/>
      <c r="R880" s="105"/>
      <c r="S880" s="105"/>
      <c r="T880" s="105"/>
      <c r="U880" s="105"/>
      <c r="V880" s="105"/>
      <c r="W880" s="105"/>
      <c r="X880" s="105"/>
      <c r="Y880" s="105"/>
      <c r="Z880" s="105"/>
      <c r="AA880" s="105"/>
    </row>
    <row r="881" ht="12.75" customHeight="1">
      <c r="A881" s="134"/>
      <c r="B881" s="105"/>
      <c r="C881" s="135"/>
      <c r="D881" s="135"/>
      <c r="E881" s="136"/>
      <c r="F881" s="137"/>
      <c r="G881" s="138"/>
      <c r="H881" s="105"/>
      <c r="I881" s="105"/>
      <c r="J881" s="105"/>
      <c r="K881" s="139"/>
      <c r="L881" s="139"/>
      <c r="M881" s="105"/>
      <c r="N881" s="105"/>
      <c r="O881" s="105"/>
      <c r="P881" s="105"/>
      <c r="Q881" s="105"/>
      <c r="R881" s="105"/>
      <c r="S881" s="105"/>
      <c r="T881" s="105"/>
      <c r="U881" s="105"/>
      <c r="V881" s="105"/>
      <c r="W881" s="105"/>
      <c r="X881" s="105"/>
      <c r="Y881" s="105"/>
      <c r="Z881" s="105"/>
      <c r="AA881" s="105"/>
    </row>
    <row r="882" ht="12.75" customHeight="1">
      <c r="A882" s="134"/>
      <c r="B882" s="105"/>
      <c r="C882" s="135"/>
      <c r="D882" s="135"/>
      <c r="E882" s="136"/>
      <c r="F882" s="137"/>
      <c r="G882" s="138"/>
      <c r="H882" s="105"/>
      <c r="I882" s="105"/>
      <c r="J882" s="105"/>
      <c r="K882" s="139"/>
      <c r="L882" s="139"/>
      <c r="M882" s="105"/>
      <c r="N882" s="105"/>
      <c r="O882" s="105"/>
      <c r="P882" s="105"/>
      <c r="Q882" s="105"/>
      <c r="R882" s="105"/>
      <c r="S882" s="105"/>
      <c r="T882" s="105"/>
      <c r="U882" s="105"/>
      <c r="V882" s="105"/>
      <c r="W882" s="105"/>
      <c r="X882" s="105"/>
      <c r="Y882" s="105"/>
      <c r="Z882" s="105"/>
      <c r="AA882" s="105"/>
    </row>
    <row r="883" ht="12.75" customHeight="1">
      <c r="A883" s="134"/>
      <c r="B883" s="105"/>
      <c r="C883" s="135"/>
      <c r="D883" s="135"/>
      <c r="E883" s="136"/>
      <c r="F883" s="137"/>
      <c r="G883" s="138"/>
      <c r="H883" s="105"/>
      <c r="I883" s="105"/>
      <c r="J883" s="105"/>
      <c r="K883" s="139"/>
      <c r="L883" s="139"/>
      <c r="M883" s="105"/>
      <c r="N883" s="105"/>
      <c r="O883" s="105"/>
      <c r="P883" s="105"/>
      <c r="Q883" s="105"/>
      <c r="R883" s="105"/>
      <c r="S883" s="105"/>
      <c r="T883" s="105"/>
      <c r="U883" s="105"/>
      <c r="V883" s="105"/>
      <c r="W883" s="105"/>
      <c r="X883" s="105"/>
      <c r="Y883" s="105"/>
      <c r="Z883" s="105"/>
      <c r="AA883" s="105"/>
    </row>
    <row r="884" ht="12.75" customHeight="1">
      <c r="A884" s="134"/>
      <c r="B884" s="105"/>
      <c r="C884" s="135"/>
      <c r="D884" s="135"/>
      <c r="E884" s="136"/>
      <c r="F884" s="137"/>
      <c r="G884" s="138"/>
      <c r="H884" s="105"/>
      <c r="I884" s="105"/>
      <c r="J884" s="105"/>
      <c r="K884" s="139"/>
      <c r="L884" s="139"/>
      <c r="M884" s="105"/>
      <c r="N884" s="105"/>
      <c r="O884" s="105"/>
      <c r="P884" s="105"/>
      <c r="Q884" s="105"/>
      <c r="R884" s="105"/>
      <c r="S884" s="105"/>
      <c r="T884" s="105"/>
      <c r="U884" s="105"/>
      <c r="V884" s="105"/>
      <c r="W884" s="105"/>
      <c r="X884" s="105"/>
      <c r="Y884" s="105"/>
      <c r="Z884" s="105"/>
      <c r="AA884" s="105"/>
    </row>
    <row r="885" ht="12.75" customHeight="1">
      <c r="A885" s="134"/>
      <c r="B885" s="105"/>
      <c r="C885" s="135"/>
      <c r="D885" s="135"/>
      <c r="E885" s="136"/>
      <c r="F885" s="137"/>
      <c r="G885" s="138"/>
      <c r="H885" s="105"/>
      <c r="I885" s="105"/>
      <c r="J885" s="105"/>
      <c r="K885" s="139"/>
      <c r="L885" s="139"/>
      <c r="M885" s="105"/>
      <c r="N885" s="105"/>
      <c r="O885" s="105"/>
      <c r="P885" s="105"/>
      <c r="Q885" s="105"/>
      <c r="R885" s="105"/>
      <c r="S885" s="105"/>
      <c r="T885" s="105"/>
      <c r="U885" s="105"/>
      <c r="V885" s="105"/>
      <c r="W885" s="105"/>
      <c r="X885" s="105"/>
      <c r="Y885" s="105"/>
      <c r="Z885" s="105"/>
      <c r="AA885" s="105"/>
    </row>
    <row r="886" ht="12.75" customHeight="1">
      <c r="A886" s="134"/>
      <c r="B886" s="105"/>
      <c r="C886" s="135"/>
      <c r="D886" s="135"/>
      <c r="E886" s="136"/>
      <c r="F886" s="137"/>
      <c r="G886" s="138"/>
      <c r="H886" s="105"/>
      <c r="I886" s="105"/>
      <c r="J886" s="105"/>
      <c r="K886" s="139"/>
      <c r="L886" s="139"/>
      <c r="M886" s="105"/>
      <c r="N886" s="105"/>
      <c r="O886" s="105"/>
      <c r="P886" s="105"/>
      <c r="Q886" s="105"/>
      <c r="R886" s="105"/>
      <c r="S886" s="105"/>
      <c r="T886" s="105"/>
      <c r="U886" s="105"/>
      <c r="V886" s="105"/>
      <c r="W886" s="105"/>
      <c r="X886" s="105"/>
      <c r="Y886" s="105"/>
      <c r="Z886" s="105"/>
      <c r="AA886" s="105"/>
    </row>
    <row r="887" ht="12.75" customHeight="1">
      <c r="A887" s="134"/>
      <c r="B887" s="105"/>
      <c r="C887" s="135"/>
      <c r="D887" s="135"/>
      <c r="E887" s="136"/>
      <c r="F887" s="137"/>
      <c r="G887" s="138"/>
      <c r="H887" s="105"/>
      <c r="I887" s="105"/>
      <c r="J887" s="105"/>
      <c r="K887" s="139"/>
      <c r="L887" s="139"/>
      <c r="M887" s="105"/>
      <c r="N887" s="105"/>
      <c r="O887" s="105"/>
      <c r="P887" s="105"/>
      <c r="Q887" s="105"/>
      <c r="R887" s="105"/>
      <c r="S887" s="105"/>
      <c r="T887" s="105"/>
      <c r="U887" s="105"/>
      <c r="V887" s="105"/>
      <c r="W887" s="105"/>
      <c r="X887" s="105"/>
      <c r="Y887" s="105"/>
      <c r="Z887" s="105"/>
      <c r="AA887" s="105"/>
    </row>
    <row r="888" ht="12.75" customHeight="1">
      <c r="A888" s="134"/>
      <c r="B888" s="105"/>
      <c r="C888" s="135"/>
      <c r="D888" s="135"/>
      <c r="E888" s="136"/>
      <c r="F888" s="137"/>
      <c r="G888" s="138"/>
      <c r="H888" s="105"/>
      <c r="I888" s="105"/>
      <c r="J888" s="105"/>
      <c r="K888" s="139"/>
      <c r="L888" s="139"/>
      <c r="M888" s="105"/>
      <c r="N888" s="105"/>
      <c r="O888" s="105"/>
      <c r="P888" s="105"/>
      <c r="Q888" s="105"/>
      <c r="R888" s="105"/>
      <c r="S888" s="105"/>
      <c r="T888" s="105"/>
      <c r="U888" s="105"/>
      <c r="V888" s="105"/>
      <c r="W888" s="105"/>
      <c r="X888" s="105"/>
      <c r="Y888" s="105"/>
      <c r="Z888" s="105"/>
      <c r="AA888" s="105"/>
    </row>
    <row r="889" ht="12.75" customHeight="1">
      <c r="A889" s="134"/>
      <c r="B889" s="105"/>
      <c r="C889" s="135"/>
      <c r="D889" s="135"/>
      <c r="E889" s="136"/>
      <c r="F889" s="137"/>
      <c r="G889" s="138"/>
      <c r="H889" s="105"/>
      <c r="I889" s="105"/>
      <c r="J889" s="105"/>
      <c r="K889" s="139"/>
      <c r="L889" s="139"/>
      <c r="M889" s="105"/>
      <c r="N889" s="105"/>
      <c r="O889" s="105"/>
      <c r="P889" s="105"/>
      <c r="Q889" s="105"/>
      <c r="R889" s="105"/>
      <c r="S889" s="105"/>
      <c r="T889" s="105"/>
      <c r="U889" s="105"/>
      <c r="V889" s="105"/>
      <c r="W889" s="105"/>
      <c r="X889" s="105"/>
      <c r="Y889" s="105"/>
      <c r="Z889" s="105"/>
      <c r="AA889" s="105"/>
    </row>
    <row r="890" ht="12.75" customHeight="1">
      <c r="A890" s="134"/>
      <c r="B890" s="105"/>
      <c r="C890" s="135"/>
      <c r="D890" s="135"/>
      <c r="E890" s="136"/>
      <c r="F890" s="137"/>
      <c r="G890" s="138"/>
      <c r="H890" s="105"/>
      <c r="I890" s="105"/>
      <c r="J890" s="105"/>
      <c r="K890" s="139"/>
      <c r="L890" s="139"/>
      <c r="M890" s="105"/>
      <c r="N890" s="105"/>
      <c r="O890" s="105"/>
      <c r="P890" s="105"/>
      <c r="Q890" s="105"/>
      <c r="R890" s="105"/>
      <c r="S890" s="105"/>
      <c r="T890" s="105"/>
      <c r="U890" s="105"/>
      <c r="V890" s="105"/>
      <c r="W890" s="105"/>
      <c r="X890" s="105"/>
      <c r="Y890" s="105"/>
      <c r="Z890" s="105"/>
      <c r="AA890" s="105"/>
    </row>
    <row r="891" ht="12.75" customHeight="1">
      <c r="A891" s="134"/>
      <c r="B891" s="105"/>
      <c r="C891" s="135"/>
      <c r="D891" s="135"/>
      <c r="E891" s="136"/>
      <c r="F891" s="137"/>
      <c r="G891" s="138"/>
      <c r="H891" s="105"/>
      <c r="I891" s="105"/>
      <c r="J891" s="105"/>
      <c r="K891" s="139"/>
      <c r="L891" s="139"/>
      <c r="M891" s="105"/>
      <c r="N891" s="105"/>
      <c r="O891" s="105"/>
      <c r="P891" s="105"/>
      <c r="Q891" s="105"/>
      <c r="R891" s="105"/>
      <c r="S891" s="105"/>
      <c r="T891" s="105"/>
      <c r="U891" s="105"/>
      <c r="V891" s="105"/>
      <c r="W891" s="105"/>
      <c r="X891" s="105"/>
      <c r="Y891" s="105"/>
      <c r="Z891" s="105"/>
      <c r="AA891" s="105"/>
    </row>
    <row r="892" ht="12.75" customHeight="1">
      <c r="A892" s="134"/>
      <c r="B892" s="105"/>
      <c r="C892" s="135"/>
      <c r="D892" s="135"/>
      <c r="E892" s="136"/>
      <c r="F892" s="137"/>
      <c r="G892" s="138"/>
      <c r="H892" s="105"/>
      <c r="I892" s="105"/>
      <c r="J892" s="105"/>
      <c r="K892" s="139"/>
      <c r="L892" s="139"/>
      <c r="M892" s="105"/>
      <c r="N892" s="105"/>
      <c r="O892" s="105"/>
      <c r="P892" s="105"/>
      <c r="Q892" s="105"/>
      <c r="R892" s="105"/>
      <c r="S892" s="105"/>
      <c r="T892" s="105"/>
      <c r="U892" s="105"/>
      <c r="V892" s="105"/>
      <c r="W892" s="105"/>
      <c r="X892" s="105"/>
      <c r="Y892" s="105"/>
      <c r="Z892" s="105"/>
      <c r="AA892" s="105"/>
    </row>
    <row r="893" ht="12.75" customHeight="1">
      <c r="A893" s="134"/>
      <c r="B893" s="105"/>
      <c r="C893" s="135"/>
      <c r="D893" s="135"/>
      <c r="E893" s="136"/>
      <c r="F893" s="137"/>
      <c r="G893" s="138"/>
      <c r="H893" s="105"/>
      <c r="I893" s="105"/>
      <c r="J893" s="105"/>
      <c r="K893" s="139"/>
      <c r="L893" s="139"/>
      <c r="M893" s="105"/>
      <c r="N893" s="105"/>
      <c r="O893" s="105"/>
      <c r="P893" s="105"/>
      <c r="Q893" s="105"/>
      <c r="R893" s="105"/>
      <c r="S893" s="105"/>
      <c r="T893" s="105"/>
      <c r="U893" s="105"/>
      <c r="V893" s="105"/>
      <c r="W893" s="105"/>
      <c r="X893" s="105"/>
      <c r="Y893" s="105"/>
      <c r="Z893" s="105"/>
      <c r="AA893" s="105"/>
    </row>
    <row r="894" ht="12.75" customHeight="1">
      <c r="A894" s="134"/>
      <c r="B894" s="105"/>
      <c r="C894" s="135"/>
      <c r="D894" s="135"/>
      <c r="E894" s="136"/>
      <c r="F894" s="137"/>
      <c r="G894" s="138"/>
      <c r="H894" s="105"/>
      <c r="I894" s="105"/>
      <c r="J894" s="105"/>
      <c r="K894" s="139"/>
      <c r="L894" s="139"/>
      <c r="M894" s="105"/>
      <c r="N894" s="105"/>
      <c r="O894" s="105"/>
      <c r="P894" s="105"/>
      <c r="Q894" s="105"/>
      <c r="R894" s="105"/>
      <c r="S894" s="105"/>
      <c r="T894" s="105"/>
      <c r="U894" s="105"/>
      <c r="V894" s="105"/>
      <c r="W894" s="105"/>
      <c r="X894" s="105"/>
      <c r="Y894" s="105"/>
      <c r="Z894" s="105"/>
      <c r="AA894" s="105"/>
    </row>
    <row r="895" ht="12.75" customHeight="1">
      <c r="A895" s="134"/>
      <c r="B895" s="105"/>
      <c r="C895" s="135"/>
      <c r="D895" s="135"/>
      <c r="E895" s="136"/>
      <c r="F895" s="137"/>
      <c r="G895" s="138"/>
      <c r="H895" s="105"/>
      <c r="I895" s="105"/>
      <c r="J895" s="105"/>
      <c r="K895" s="139"/>
      <c r="L895" s="139"/>
      <c r="M895" s="105"/>
      <c r="N895" s="105"/>
      <c r="O895" s="105"/>
      <c r="P895" s="105"/>
      <c r="Q895" s="105"/>
      <c r="R895" s="105"/>
      <c r="S895" s="105"/>
      <c r="T895" s="105"/>
      <c r="U895" s="105"/>
      <c r="V895" s="105"/>
      <c r="W895" s="105"/>
      <c r="X895" s="105"/>
      <c r="Y895" s="105"/>
      <c r="Z895" s="105"/>
      <c r="AA895" s="105"/>
    </row>
    <row r="896" ht="12.75" customHeight="1">
      <c r="A896" s="134"/>
      <c r="B896" s="105"/>
      <c r="C896" s="135"/>
      <c r="D896" s="135"/>
      <c r="E896" s="136"/>
      <c r="F896" s="137"/>
      <c r="G896" s="138"/>
      <c r="H896" s="105"/>
      <c r="I896" s="105"/>
      <c r="J896" s="105"/>
      <c r="K896" s="139"/>
      <c r="L896" s="139"/>
      <c r="M896" s="105"/>
      <c r="N896" s="105"/>
      <c r="O896" s="105"/>
      <c r="P896" s="105"/>
      <c r="Q896" s="105"/>
      <c r="R896" s="105"/>
      <c r="S896" s="105"/>
      <c r="T896" s="105"/>
      <c r="U896" s="105"/>
      <c r="V896" s="105"/>
      <c r="W896" s="105"/>
      <c r="X896" s="105"/>
      <c r="Y896" s="105"/>
      <c r="Z896" s="105"/>
      <c r="AA896" s="105"/>
    </row>
    <row r="897" ht="12.75" customHeight="1">
      <c r="A897" s="134"/>
      <c r="B897" s="105"/>
      <c r="C897" s="135"/>
      <c r="D897" s="135"/>
      <c r="E897" s="136"/>
      <c r="F897" s="137"/>
      <c r="G897" s="138"/>
      <c r="H897" s="105"/>
      <c r="I897" s="105"/>
      <c r="J897" s="105"/>
      <c r="K897" s="139"/>
      <c r="L897" s="139"/>
      <c r="M897" s="105"/>
      <c r="N897" s="105"/>
      <c r="O897" s="105"/>
      <c r="P897" s="105"/>
      <c r="Q897" s="105"/>
      <c r="R897" s="105"/>
      <c r="S897" s="105"/>
      <c r="T897" s="105"/>
      <c r="U897" s="105"/>
      <c r="V897" s="105"/>
      <c r="W897" s="105"/>
      <c r="X897" s="105"/>
      <c r="Y897" s="105"/>
      <c r="Z897" s="105"/>
      <c r="AA897" s="105"/>
    </row>
    <row r="898" ht="12.75" customHeight="1">
      <c r="A898" s="134"/>
      <c r="B898" s="105"/>
      <c r="C898" s="135"/>
      <c r="D898" s="135"/>
      <c r="E898" s="136"/>
      <c r="F898" s="137"/>
      <c r="G898" s="138"/>
      <c r="H898" s="105"/>
      <c r="I898" s="105"/>
      <c r="J898" s="105"/>
      <c r="K898" s="139"/>
      <c r="L898" s="139"/>
      <c r="M898" s="105"/>
      <c r="N898" s="105"/>
      <c r="O898" s="105"/>
      <c r="P898" s="105"/>
      <c r="Q898" s="105"/>
      <c r="R898" s="105"/>
      <c r="S898" s="105"/>
      <c r="T898" s="105"/>
      <c r="U898" s="105"/>
      <c r="V898" s="105"/>
      <c r="W898" s="105"/>
      <c r="X898" s="105"/>
      <c r="Y898" s="105"/>
      <c r="Z898" s="105"/>
      <c r="AA898" s="105"/>
    </row>
    <row r="899" ht="12.75" customHeight="1">
      <c r="A899" s="134"/>
      <c r="B899" s="105"/>
      <c r="C899" s="135"/>
      <c r="D899" s="135"/>
      <c r="E899" s="136"/>
      <c r="F899" s="137"/>
      <c r="G899" s="138"/>
      <c r="H899" s="105"/>
      <c r="I899" s="105"/>
      <c r="J899" s="105"/>
      <c r="K899" s="139"/>
      <c r="L899" s="139"/>
      <c r="M899" s="105"/>
      <c r="N899" s="105"/>
      <c r="O899" s="105"/>
      <c r="P899" s="105"/>
      <c r="Q899" s="105"/>
      <c r="R899" s="105"/>
      <c r="S899" s="105"/>
      <c r="T899" s="105"/>
      <c r="U899" s="105"/>
      <c r="V899" s="105"/>
      <c r="W899" s="105"/>
      <c r="X899" s="105"/>
      <c r="Y899" s="105"/>
      <c r="Z899" s="105"/>
      <c r="AA899" s="105"/>
    </row>
    <row r="900" ht="12.75" customHeight="1">
      <c r="A900" s="134"/>
      <c r="B900" s="105"/>
      <c r="C900" s="135"/>
      <c r="D900" s="135"/>
      <c r="E900" s="136"/>
      <c r="F900" s="137"/>
      <c r="G900" s="138"/>
      <c r="H900" s="105"/>
      <c r="I900" s="105"/>
      <c r="J900" s="105"/>
      <c r="K900" s="139"/>
      <c r="L900" s="139"/>
      <c r="M900" s="105"/>
      <c r="N900" s="105"/>
      <c r="O900" s="105"/>
      <c r="P900" s="105"/>
      <c r="Q900" s="105"/>
      <c r="R900" s="105"/>
      <c r="S900" s="105"/>
      <c r="T900" s="105"/>
      <c r="U900" s="105"/>
      <c r="V900" s="105"/>
      <c r="W900" s="105"/>
      <c r="X900" s="105"/>
      <c r="Y900" s="105"/>
      <c r="Z900" s="105"/>
      <c r="AA900" s="105"/>
    </row>
    <row r="901" ht="12.75" customHeight="1">
      <c r="A901" s="134"/>
      <c r="B901" s="105"/>
      <c r="C901" s="135"/>
      <c r="D901" s="135"/>
      <c r="E901" s="136"/>
      <c r="F901" s="137"/>
      <c r="G901" s="138"/>
      <c r="H901" s="105"/>
      <c r="I901" s="105"/>
      <c r="J901" s="105"/>
      <c r="K901" s="139"/>
      <c r="L901" s="139"/>
      <c r="M901" s="105"/>
      <c r="N901" s="105"/>
      <c r="O901" s="105"/>
      <c r="P901" s="105"/>
      <c r="Q901" s="105"/>
      <c r="R901" s="105"/>
      <c r="S901" s="105"/>
      <c r="T901" s="105"/>
      <c r="U901" s="105"/>
      <c r="V901" s="105"/>
      <c r="W901" s="105"/>
      <c r="X901" s="105"/>
      <c r="Y901" s="105"/>
      <c r="Z901" s="105"/>
      <c r="AA901" s="105"/>
    </row>
    <row r="902" ht="12.75" customHeight="1">
      <c r="A902" s="134"/>
      <c r="B902" s="105"/>
      <c r="C902" s="135"/>
      <c r="D902" s="135"/>
      <c r="E902" s="136"/>
      <c r="F902" s="137"/>
      <c r="G902" s="138"/>
      <c r="H902" s="105"/>
      <c r="I902" s="105"/>
      <c r="J902" s="105"/>
      <c r="K902" s="139"/>
      <c r="L902" s="139"/>
      <c r="M902" s="105"/>
      <c r="N902" s="105"/>
      <c r="O902" s="105"/>
      <c r="P902" s="105"/>
      <c r="Q902" s="105"/>
      <c r="R902" s="105"/>
      <c r="S902" s="105"/>
      <c r="T902" s="105"/>
      <c r="U902" s="105"/>
      <c r="V902" s="105"/>
      <c r="W902" s="105"/>
      <c r="X902" s="105"/>
      <c r="Y902" s="105"/>
      <c r="Z902" s="105"/>
      <c r="AA902" s="105"/>
    </row>
    <row r="903" ht="12.75" customHeight="1">
      <c r="A903" s="134"/>
      <c r="B903" s="105"/>
      <c r="C903" s="135"/>
      <c r="D903" s="135"/>
      <c r="E903" s="136"/>
      <c r="F903" s="137"/>
      <c r="G903" s="138"/>
      <c r="H903" s="105"/>
      <c r="I903" s="105"/>
      <c r="J903" s="105"/>
      <c r="K903" s="139"/>
      <c r="L903" s="139"/>
      <c r="M903" s="105"/>
      <c r="N903" s="105"/>
      <c r="O903" s="105"/>
      <c r="P903" s="105"/>
      <c r="Q903" s="105"/>
      <c r="R903" s="105"/>
      <c r="S903" s="105"/>
      <c r="T903" s="105"/>
      <c r="U903" s="105"/>
      <c r="V903" s="105"/>
      <c r="W903" s="105"/>
      <c r="X903" s="105"/>
      <c r="Y903" s="105"/>
      <c r="Z903" s="105"/>
      <c r="AA903" s="105"/>
    </row>
    <row r="904" ht="12.75" customHeight="1">
      <c r="A904" s="134"/>
      <c r="B904" s="105"/>
      <c r="C904" s="135"/>
      <c r="D904" s="135"/>
      <c r="E904" s="136"/>
      <c r="F904" s="137"/>
      <c r="G904" s="138"/>
      <c r="H904" s="105"/>
      <c r="I904" s="105"/>
      <c r="J904" s="105"/>
      <c r="K904" s="139"/>
      <c r="L904" s="139"/>
      <c r="M904" s="105"/>
      <c r="N904" s="105"/>
      <c r="O904" s="105"/>
      <c r="P904" s="105"/>
      <c r="Q904" s="105"/>
      <c r="R904" s="105"/>
      <c r="S904" s="105"/>
      <c r="T904" s="105"/>
      <c r="U904" s="105"/>
      <c r="V904" s="105"/>
      <c r="W904" s="105"/>
      <c r="X904" s="105"/>
      <c r="Y904" s="105"/>
      <c r="Z904" s="105"/>
      <c r="AA904" s="105"/>
    </row>
    <row r="905" ht="12.75" customHeight="1">
      <c r="A905" s="134"/>
      <c r="B905" s="105"/>
      <c r="C905" s="135"/>
      <c r="D905" s="135"/>
      <c r="E905" s="136"/>
      <c r="F905" s="137"/>
      <c r="G905" s="138"/>
      <c r="H905" s="105"/>
      <c r="I905" s="105"/>
      <c r="J905" s="105"/>
      <c r="K905" s="139"/>
      <c r="L905" s="139"/>
      <c r="M905" s="105"/>
      <c r="N905" s="105"/>
      <c r="O905" s="105"/>
      <c r="P905" s="105"/>
      <c r="Q905" s="105"/>
      <c r="R905" s="105"/>
      <c r="S905" s="105"/>
      <c r="T905" s="105"/>
      <c r="U905" s="105"/>
      <c r="V905" s="105"/>
      <c r="W905" s="105"/>
      <c r="X905" s="105"/>
      <c r="Y905" s="105"/>
      <c r="Z905" s="105"/>
      <c r="AA905" s="105"/>
    </row>
    <row r="906" ht="12.75" customHeight="1">
      <c r="A906" s="134"/>
      <c r="B906" s="105"/>
      <c r="C906" s="135"/>
      <c r="D906" s="135"/>
      <c r="E906" s="136"/>
      <c r="F906" s="137"/>
      <c r="G906" s="138"/>
      <c r="H906" s="105"/>
      <c r="I906" s="105"/>
      <c r="J906" s="105"/>
      <c r="K906" s="139"/>
      <c r="L906" s="139"/>
      <c r="M906" s="105"/>
      <c r="N906" s="105"/>
      <c r="O906" s="105"/>
      <c r="P906" s="105"/>
      <c r="Q906" s="105"/>
      <c r="R906" s="105"/>
      <c r="S906" s="105"/>
      <c r="T906" s="105"/>
      <c r="U906" s="105"/>
      <c r="V906" s="105"/>
      <c r="W906" s="105"/>
      <c r="X906" s="105"/>
      <c r="Y906" s="105"/>
      <c r="Z906" s="105"/>
      <c r="AA906" s="105"/>
    </row>
    <row r="907" ht="12.75" customHeight="1">
      <c r="A907" s="134"/>
      <c r="B907" s="105"/>
      <c r="C907" s="135"/>
      <c r="D907" s="135"/>
      <c r="E907" s="136"/>
      <c r="F907" s="137"/>
      <c r="G907" s="138"/>
      <c r="H907" s="105"/>
      <c r="I907" s="105"/>
      <c r="J907" s="105"/>
      <c r="K907" s="139"/>
      <c r="L907" s="139"/>
      <c r="M907" s="105"/>
      <c r="N907" s="105"/>
      <c r="O907" s="105"/>
      <c r="P907" s="105"/>
      <c r="Q907" s="105"/>
      <c r="R907" s="105"/>
      <c r="S907" s="105"/>
      <c r="T907" s="105"/>
      <c r="U907" s="105"/>
      <c r="V907" s="105"/>
      <c r="W907" s="105"/>
      <c r="X907" s="105"/>
      <c r="Y907" s="105"/>
      <c r="Z907" s="105"/>
      <c r="AA907" s="105"/>
    </row>
    <row r="908" ht="12.75" customHeight="1">
      <c r="A908" s="134"/>
      <c r="B908" s="105"/>
      <c r="C908" s="135"/>
      <c r="D908" s="135"/>
      <c r="E908" s="136"/>
      <c r="F908" s="137"/>
      <c r="G908" s="138"/>
      <c r="H908" s="105"/>
      <c r="I908" s="105"/>
      <c r="J908" s="105"/>
      <c r="K908" s="139"/>
      <c r="L908" s="139"/>
      <c r="M908" s="105"/>
      <c r="N908" s="105"/>
      <c r="O908" s="105"/>
      <c r="P908" s="105"/>
      <c r="Q908" s="105"/>
      <c r="R908" s="105"/>
      <c r="S908" s="105"/>
      <c r="T908" s="105"/>
      <c r="U908" s="105"/>
      <c r="V908" s="105"/>
      <c r="W908" s="105"/>
      <c r="X908" s="105"/>
      <c r="Y908" s="105"/>
      <c r="Z908" s="105"/>
      <c r="AA908" s="105"/>
    </row>
    <row r="909" ht="12.75" customHeight="1">
      <c r="A909" s="134"/>
      <c r="B909" s="105"/>
      <c r="C909" s="135"/>
      <c r="D909" s="135"/>
      <c r="E909" s="136"/>
      <c r="F909" s="137"/>
      <c r="G909" s="138"/>
      <c r="H909" s="105"/>
      <c r="I909" s="105"/>
      <c r="J909" s="105"/>
      <c r="K909" s="139"/>
      <c r="L909" s="139"/>
      <c r="M909" s="105"/>
      <c r="N909" s="105"/>
      <c r="O909" s="105"/>
      <c r="P909" s="105"/>
      <c r="Q909" s="105"/>
      <c r="R909" s="105"/>
      <c r="S909" s="105"/>
      <c r="T909" s="105"/>
      <c r="U909" s="105"/>
      <c r="V909" s="105"/>
      <c r="W909" s="105"/>
      <c r="X909" s="105"/>
      <c r="Y909" s="105"/>
      <c r="Z909" s="105"/>
      <c r="AA909" s="105"/>
    </row>
    <row r="910" ht="12.75" customHeight="1">
      <c r="A910" s="134"/>
      <c r="B910" s="105"/>
      <c r="C910" s="135"/>
      <c r="D910" s="135"/>
      <c r="E910" s="136"/>
      <c r="F910" s="137"/>
      <c r="G910" s="138"/>
      <c r="H910" s="105"/>
      <c r="I910" s="105"/>
      <c r="J910" s="105"/>
      <c r="K910" s="139"/>
      <c r="L910" s="139"/>
      <c r="M910" s="105"/>
      <c r="N910" s="105"/>
      <c r="O910" s="105"/>
      <c r="P910" s="105"/>
      <c r="Q910" s="105"/>
      <c r="R910" s="105"/>
      <c r="S910" s="105"/>
      <c r="T910" s="105"/>
      <c r="U910" s="105"/>
      <c r="V910" s="105"/>
      <c r="W910" s="105"/>
      <c r="X910" s="105"/>
      <c r="Y910" s="105"/>
      <c r="Z910" s="105"/>
      <c r="AA910" s="105"/>
    </row>
    <row r="911" ht="12.75" customHeight="1">
      <c r="A911" s="134"/>
      <c r="B911" s="105"/>
      <c r="C911" s="135"/>
      <c r="D911" s="135"/>
      <c r="E911" s="136"/>
      <c r="F911" s="137"/>
      <c r="G911" s="138"/>
      <c r="H911" s="105"/>
      <c r="I911" s="105"/>
      <c r="J911" s="105"/>
      <c r="K911" s="139"/>
      <c r="L911" s="139"/>
      <c r="M911" s="105"/>
      <c r="N911" s="105"/>
      <c r="O911" s="105"/>
      <c r="P911" s="105"/>
      <c r="Q911" s="105"/>
      <c r="R911" s="105"/>
      <c r="S911" s="105"/>
      <c r="T911" s="105"/>
      <c r="U911" s="105"/>
      <c r="V911" s="105"/>
      <c r="W911" s="105"/>
      <c r="X911" s="105"/>
      <c r="Y911" s="105"/>
      <c r="Z911" s="105"/>
      <c r="AA911" s="105"/>
    </row>
    <row r="912" ht="12.75" customHeight="1">
      <c r="A912" s="134"/>
      <c r="B912" s="105"/>
      <c r="C912" s="135"/>
      <c r="D912" s="135"/>
      <c r="E912" s="136"/>
      <c r="F912" s="137"/>
      <c r="G912" s="138"/>
      <c r="H912" s="105"/>
      <c r="I912" s="105"/>
      <c r="J912" s="105"/>
      <c r="K912" s="139"/>
      <c r="L912" s="139"/>
      <c r="M912" s="105"/>
      <c r="N912" s="105"/>
      <c r="O912" s="105"/>
      <c r="P912" s="105"/>
      <c r="Q912" s="105"/>
      <c r="R912" s="105"/>
      <c r="S912" s="105"/>
      <c r="T912" s="105"/>
      <c r="U912" s="105"/>
      <c r="V912" s="105"/>
      <c r="W912" s="105"/>
      <c r="X912" s="105"/>
      <c r="Y912" s="105"/>
      <c r="Z912" s="105"/>
      <c r="AA912" s="105"/>
    </row>
    <row r="913" ht="12.75" customHeight="1">
      <c r="A913" s="134"/>
      <c r="B913" s="105"/>
      <c r="C913" s="135"/>
      <c r="D913" s="135"/>
      <c r="E913" s="136"/>
      <c r="F913" s="137"/>
      <c r="G913" s="138"/>
      <c r="H913" s="105"/>
      <c r="I913" s="105"/>
      <c r="J913" s="105"/>
      <c r="K913" s="139"/>
      <c r="L913" s="139"/>
      <c r="M913" s="105"/>
      <c r="N913" s="105"/>
      <c r="O913" s="105"/>
      <c r="P913" s="105"/>
      <c r="Q913" s="105"/>
      <c r="R913" s="105"/>
      <c r="S913" s="105"/>
      <c r="T913" s="105"/>
      <c r="U913" s="105"/>
      <c r="V913" s="105"/>
      <c r="W913" s="105"/>
      <c r="X913" s="105"/>
      <c r="Y913" s="105"/>
      <c r="Z913" s="105"/>
      <c r="AA913" s="105"/>
    </row>
    <row r="914" ht="12.75" customHeight="1">
      <c r="A914" s="134"/>
      <c r="B914" s="105"/>
      <c r="C914" s="135"/>
      <c r="D914" s="135"/>
      <c r="E914" s="136"/>
      <c r="F914" s="137"/>
      <c r="G914" s="138"/>
      <c r="H914" s="105"/>
      <c r="I914" s="105"/>
      <c r="J914" s="105"/>
      <c r="K914" s="139"/>
      <c r="L914" s="139"/>
      <c r="M914" s="105"/>
      <c r="N914" s="105"/>
      <c r="O914" s="105"/>
      <c r="P914" s="105"/>
      <c r="Q914" s="105"/>
      <c r="R914" s="105"/>
      <c r="S914" s="105"/>
      <c r="T914" s="105"/>
      <c r="U914" s="105"/>
      <c r="V914" s="105"/>
      <c r="W914" s="105"/>
      <c r="X914" s="105"/>
      <c r="Y914" s="105"/>
      <c r="Z914" s="105"/>
      <c r="AA914" s="105"/>
    </row>
    <row r="915" ht="12.75" customHeight="1">
      <c r="A915" s="134"/>
      <c r="B915" s="105"/>
      <c r="C915" s="135"/>
      <c r="D915" s="135"/>
      <c r="E915" s="136"/>
      <c r="F915" s="137"/>
      <c r="G915" s="138"/>
      <c r="H915" s="105"/>
      <c r="I915" s="105"/>
      <c r="J915" s="105"/>
      <c r="K915" s="139"/>
      <c r="L915" s="139"/>
      <c r="M915" s="105"/>
      <c r="N915" s="105"/>
      <c r="O915" s="105"/>
      <c r="P915" s="105"/>
      <c r="Q915" s="105"/>
      <c r="R915" s="105"/>
      <c r="S915" s="105"/>
      <c r="T915" s="105"/>
      <c r="U915" s="105"/>
      <c r="V915" s="105"/>
      <c r="W915" s="105"/>
      <c r="X915" s="105"/>
      <c r="Y915" s="105"/>
      <c r="Z915" s="105"/>
      <c r="AA915" s="105"/>
    </row>
    <row r="916" ht="12.75" customHeight="1">
      <c r="A916" s="134"/>
      <c r="B916" s="105"/>
      <c r="C916" s="135"/>
      <c r="D916" s="135"/>
      <c r="E916" s="136"/>
      <c r="F916" s="137"/>
      <c r="G916" s="138"/>
      <c r="H916" s="105"/>
      <c r="I916" s="105"/>
      <c r="J916" s="105"/>
      <c r="K916" s="139"/>
      <c r="L916" s="139"/>
      <c r="M916" s="105"/>
      <c r="N916" s="105"/>
      <c r="O916" s="105"/>
      <c r="P916" s="105"/>
      <c r="Q916" s="105"/>
      <c r="R916" s="105"/>
      <c r="S916" s="105"/>
      <c r="T916" s="105"/>
      <c r="U916" s="105"/>
      <c r="V916" s="105"/>
      <c r="W916" s="105"/>
      <c r="X916" s="105"/>
      <c r="Y916" s="105"/>
      <c r="Z916" s="105"/>
      <c r="AA916" s="105"/>
    </row>
    <row r="917" ht="12.75" customHeight="1">
      <c r="A917" s="134"/>
      <c r="B917" s="105"/>
      <c r="C917" s="135"/>
      <c r="D917" s="135"/>
      <c r="E917" s="136"/>
      <c r="F917" s="137"/>
      <c r="G917" s="138"/>
      <c r="H917" s="105"/>
      <c r="I917" s="105"/>
      <c r="J917" s="105"/>
      <c r="K917" s="139"/>
      <c r="L917" s="139"/>
      <c r="M917" s="105"/>
      <c r="N917" s="105"/>
      <c r="O917" s="105"/>
      <c r="P917" s="105"/>
      <c r="Q917" s="105"/>
      <c r="R917" s="105"/>
      <c r="S917" s="105"/>
      <c r="T917" s="105"/>
      <c r="U917" s="105"/>
      <c r="V917" s="105"/>
      <c r="W917" s="105"/>
      <c r="X917" s="105"/>
      <c r="Y917" s="105"/>
      <c r="Z917" s="105"/>
      <c r="AA917" s="105"/>
    </row>
    <row r="918" ht="12.75" customHeight="1">
      <c r="A918" s="134"/>
      <c r="B918" s="105"/>
      <c r="C918" s="135"/>
      <c r="D918" s="135"/>
      <c r="E918" s="136"/>
      <c r="F918" s="137"/>
      <c r="G918" s="138"/>
      <c r="H918" s="105"/>
      <c r="I918" s="105"/>
      <c r="J918" s="105"/>
      <c r="K918" s="139"/>
      <c r="L918" s="139"/>
      <c r="M918" s="105"/>
      <c r="N918" s="105"/>
      <c r="O918" s="105"/>
      <c r="P918" s="105"/>
      <c r="Q918" s="105"/>
      <c r="R918" s="105"/>
      <c r="S918" s="105"/>
      <c r="T918" s="105"/>
      <c r="U918" s="105"/>
      <c r="V918" s="105"/>
      <c r="W918" s="105"/>
      <c r="X918" s="105"/>
      <c r="Y918" s="105"/>
      <c r="Z918" s="105"/>
      <c r="AA918" s="105"/>
    </row>
    <row r="919" ht="12.75" customHeight="1">
      <c r="A919" s="134"/>
      <c r="B919" s="105"/>
      <c r="C919" s="135"/>
      <c r="D919" s="135"/>
      <c r="E919" s="136"/>
      <c r="F919" s="137"/>
      <c r="G919" s="138"/>
      <c r="H919" s="105"/>
      <c r="I919" s="105"/>
      <c r="J919" s="105"/>
      <c r="K919" s="139"/>
      <c r="L919" s="139"/>
      <c r="M919" s="105"/>
      <c r="N919" s="105"/>
      <c r="O919" s="105"/>
      <c r="P919" s="105"/>
      <c r="Q919" s="105"/>
      <c r="R919" s="105"/>
      <c r="S919" s="105"/>
      <c r="T919" s="105"/>
      <c r="U919" s="105"/>
      <c r="V919" s="105"/>
      <c r="W919" s="105"/>
      <c r="X919" s="105"/>
      <c r="Y919" s="105"/>
      <c r="Z919" s="105"/>
      <c r="AA919" s="105"/>
    </row>
    <row r="920" ht="12.75" customHeight="1">
      <c r="A920" s="134"/>
      <c r="B920" s="105"/>
      <c r="C920" s="135"/>
      <c r="D920" s="135"/>
      <c r="E920" s="136"/>
      <c r="F920" s="137"/>
      <c r="G920" s="138"/>
      <c r="H920" s="105"/>
      <c r="I920" s="105"/>
      <c r="J920" s="105"/>
      <c r="K920" s="139"/>
      <c r="L920" s="139"/>
      <c r="M920" s="105"/>
      <c r="N920" s="105"/>
      <c r="O920" s="105"/>
      <c r="P920" s="105"/>
      <c r="Q920" s="105"/>
      <c r="R920" s="105"/>
      <c r="S920" s="105"/>
      <c r="T920" s="105"/>
      <c r="U920" s="105"/>
      <c r="V920" s="105"/>
      <c r="W920" s="105"/>
      <c r="X920" s="105"/>
      <c r="Y920" s="105"/>
      <c r="Z920" s="105"/>
      <c r="AA920" s="105"/>
    </row>
    <row r="921" ht="12.75" customHeight="1">
      <c r="A921" s="134"/>
      <c r="B921" s="105"/>
      <c r="C921" s="135"/>
      <c r="D921" s="135"/>
      <c r="E921" s="136"/>
      <c r="F921" s="137"/>
      <c r="G921" s="138"/>
      <c r="H921" s="105"/>
      <c r="I921" s="105"/>
      <c r="J921" s="105"/>
      <c r="K921" s="139"/>
      <c r="L921" s="139"/>
      <c r="M921" s="105"/>
      <c r="N921" s="105"/>
      <c r="O921" s="105"/>
      <c r="P921" s="105"/>
      <c r="Q921" s="105"/>
      <c r="R921" s="105"/>
      <c r="S921" s="105"/>
      <c r="T921" s="105"/>
      <c r="U921" s="105"/>
      <c r="V921" s="105"/>
      <c r="W921" s="105"/>
      <c r="X921" s="105"/>
      <c r="Y921" s="105"/>
      <c r="Z921" s="105"/>
      <c r="AA921" s="105"/>
    </row>
    <row r="922" ht="12.75" customHeight="1">
      <c r="A922" s="134"/>
      <c r="B922" s="105"/>
      <c r="C922" s="135"/>
      <c r="D922" s="135"/>
      <c r="E922" s="136"/>
      <c r="F922" s="137"/>
      <c r="G922" s="138"/>
      <c r="H922" s="105"/>
      <c r="I922" s="105"/>
      <c r="J922" s="105"/>
      <c r="K922" s="139"/>
      <c r="L922" s="139"/>
      <c r="M922" s="105"/>
      <c r="N922" s="105"/>
      <c r="O922" s="105"/>
      <c r="P922" s="105"/>
      <c r="Q922" s="105"/>
      <c r="R922" s="105"/>
      <c r="S922" s="105"/>
      <c r="T922" s="105"/>
      <c r="U922" s="105"/>
      <c r="V922" s="105"/>
      <c r="W922" s="105"/>
      <c r="X922" s="105"/>
      <c r="Y922" s="105"/>
      <c r="Z922" s="105"/>
      <c r="AA922" s="105"/>
    </row>
    <row r="923" ht="12.75" customHeight="1">
      <c r="A923" s="134"/>
      <c r="B923" s="105"/>
      <c r="C923" s="135"/>
      <c r="D923" s="135"/>
      <c r="E923" s="136"/>
      <c r="F923" s="137"/>
      <c r="G923" s="138"/>
      <c r="H923" s="105"/>
      <c r="I923" s="105"/>
      <c r="J923" s="105"/>
      <c r="K923" s="139"/>
      <c r="L923" s="139"/>
      <c r="M923" s="105"/>
      <c r="N923" s="105"/>
      <c r="O923" s="105"/>
      <c r="P923" s="105"/>
      <c r="Q923" s="105"/>
      <c r="R923" s="105"/>
      <c r="S923" s="105"/>
      <c r="T923" s="105"/>
      <c r="U923" s="105"/>
      <c r="V923" s="105"/>
      <c r="W923" s="105"/>
      <c r="X923" s="105"/>
      <c r="Y923" s="105"/>
      <c r="Z923" s="105"/>
      <c r="AA923" s="105"/>
    </row>
    <row r="924" ht="12.75" customHeight="1">
      <c r="A924" s="134"/>
      <c r="B924" s="105"/>
      <c r="C924" s="135"/>
      <c r="D924" s="135"/>
      <c r="E924" s="136"/>
      <c r="F924" s="137"/>
      <c r="G924" s="138"/>
      <c r="H924" s="105"/>
      <c r="I924" s="105"/>
      <c r="J924" s="105"/>
      <c r="K924" s="139"/>
      <c r="L924" s="139"/>
      <c r="M924" s="105"/>
      <c r="N924" s="105"/>
      <c r="O924" s="105"/>
      <c r="P924" s="105"/>
      <c r="Q924" s="105"/>
      <c r="R924" s="105"/>
      <c r="S924" s="105"/>
      <c r="T924" s="105"/>
      <c r="U924" s="105"/>
      <c r="V924" s="105"/>
      <c r="W924" s="105"/>
      <c r="X924" s="105"/>
      <c r="Y924" s="105"/>
      <c r="Z924" s="105"/>
      <c r="AA924" s="105"/>
    </row>
    <row r="925" ht="12.75" customHeight="1">
      <c r="A925" s="134"/>
      <c r="B925" s="105"/>
      <c r="C925" s="135"/>
      <c r="D925" s="135"/>
      <c r="E925" s="136"/>
      <c r="F925" s="137"/>
      <c r="G925" s="138"/>
      <c r="H925" s="105"/>
      <c r="I925" s="105"/>
      <c r="J925" s="105"/>
      <c r="K925" s="139"/>
      <c r="L925" s="139"/>
      <c r="M925" s="105"/>
      <c r="N925" s="105"/>
      <c r="O925" s="105"/>
      <c r="P925" s="105"/>
      <c r="Q925" s="105"/>
      <c r="R925" s="105"/>
      <c r="S925" s="105"/>
      <c r="T925" s="105"/>
      <c r="U925" s="105"/>
      <c r="V925" s="105"/>
      <c r="W925" s="105"/>
      <c r="X925" s="105"/>
      <c r="Y925" s="105"/>
      <c r="Z925" s="105"/>
      <c r="AA925" s="105"/>
    </row>
    <row r="926" ht="12.75" customHeight="1">
      <c r="A926" s="134"/>
      <c r="B926" s="105"/>
      <c r="C926" s="135"/>
      <c r="D926" s="135"/>
      <c r="E926" s="136"/>
      <c r="F926" s="137"/>
      <c r="G926" s="138"/>
      <c r="H926" s="105"/>
      <c r="I926" s="105"/>
      <c r="J926" s="105"/>
      <c r="K926" s="139"/>
      <c r="L926" s="139"/>
      <c r="M926" s="105"/>
      <c r="N926" s="105"/>
      <c r="O926" s="105"/>
      <c r="P926" s="105"/>
      <c r="Q926" s="105"/>
      <c r="R926" s="105"/>
      <c r="S926" s="105"/>
      <c r="T926" s="105"/>
      <c r="U926" s="105"/>
      <c r="V926" s="105"/>
      <c r="W926" s="105"/>
      <c r="X926" s="105"/>
      <c r="Y926" s="105"/>
      <c r="Z926" s="105"/>
      <c r="AA926" s="105"/>
    </row>
    <row r="927" ht="12.75" customHeight="1">
      <c r="A927" s="134"/>
      <c r="B927" s="105"/>
      <c r="C927" s="135"/>
      <c r="D927" s="135"/>
      <c r="E927" s="136"/>
      <c r="F927" s="137"/>
      <c r="G927" s="138"/>
      <c r="H927" s="105"/>
      <c r="I927" s="105"/>
      <c r="J927" s="105"/>
      <c r="K927" s="139"/>
      <c r="L927" s="139"/>
      <c r="M927" s="105"/>
      <c r="N927" s="105"/>
      <c r="O927" s="105"/>
      <c r="P927" s="105"/>
      <c r="Q927" s="105"/>
      <c r="R927" s="105"/>
      <c r="S927" s="105"/>
      <c r="T927" s="105"/>
      <c r="U927" s="105"/>
      <c r="V927" s="105"/>
      <c r="W927" s="105"/>
      <c r="X927" s="105"/>
      <c r="Y927" s="105"/>
      <c r="Z927" s="105"/>
      <c r="AA927" s="105"/>
    </row>
    <row r="928" ht="12.75" customHeight="1">
      <c r="A928" s="134"/>
      <c r="B928" s="105"/>
      <c r="C928" s="135"/>
      <c r="D928" s="135"/>
      <c r="E928" s="136"/>
      <c r="F928" s="137"/>
      <c r="G928" s="138"/>
      <c r="H928" s="105"/>
      <c r="I928" s="105"/>
      <c r="J928" s="105"/>
      <c r="K928" s="139"/>
      <c r="L928" s="139"/>
      <c r="M928" s="105"/>
      <c r="N928" s="105"/>
      <c r="O928" s="105"/>
      <c r="P928" s="105"/>
      <c r="Q928" s="105"/>
      <c r="R928" s="105"/>
      <c r="S928" s="105"/>
      <c r="T928" s="105"/>
      <c r="U928" s="105"/>
      <c r="V928" s="105"/>
      <c r="W928" s="105"/>
      <c r="X928" s="105"/>
      <c r="Y928" s="105"/>
      <c r="Z928" s="105"/>
      <c r="AA928" s="105"/>
    </row>
    <row r="929" ht="12.75" customHeight="1">
      <c r="A929" s="134"/>
      <c r="B929" s="105"/>
      <c r="C929" s="135"/>
      <c r="D929" s="135"/>
      <c r="E929" s="136"/>
      <c r="F929" s="137"/>
      <c r="G929" s="138"/>
      <c r="H929" s="105"/>
      <c r="I929" s="105"/>
      <c r="J929" s="105"/>
      <c r="K929" s="139"/>
      <c r="L929" s="139"/>
      <c r="M929" s="105"/>
      <c r="N929" s="105"/>
      <c r="O929" s="105"/>
      <c r="P929" s="105"/>
      <c r="Q929" s="105"/>
      <c r="R929" s="105"/>
      <c r="S929" s="105"/>
      <c r="T929" s="105"/>
      <c r="U929" s="105"/>
      <c r="V929" s="105"/>
      <c r="W929" s="105"/>
      <c r="X929" s="105"/>
      <c r="Y929" s="105"/>
      <c r="Z929" s="105"/>
      <c r="AA929" s="105"/>
    </row>
    <row r="930" ht="12.75" customHeight="1">
      <c r="A930" s="134"/>
      <c r="B930" s="105"/>
      <c r="C930" s="135"/>
      <c r="D930" s="135"/>
      <c r="E930" s="136"/>
      <c r="F930" s="137"/>
      <c r="G930" s="138"/>
      <c r="H930" s="105"/>
      <c r="I930" s="105"/>
      <c r="J930" s="105"/>
      <c r="K930" s="139"/>
      <c r="L930" s="139"/>
      <c r="M930" s="105"/>
      <c r="N930" s="105"/>
      <c r="O930" s="105"/>
      <c r="P930" s="105"/>
      <c r="Q930" s="105"/>
      <c r="R930" s="105"/>
      <c r="S930" s="105"/>
      <c r="T930" s="105"/>
      <c r="U930" s="105"/>
      <c r="V930" s="105"/>
      <c r="W930" s="105"/>
      <c r="X930" s="105"/>
      <c r="Y930" s="105"/>
      <c r="Z930" s="105"/>
      <c r="AA930" s="105"/>
    </row>
    <row r="931" ht="12.75" customHeight="1">
      <c r="A931" s="134"/>
      <c r="B931" s="105"/>
      <c r="C931" s="135"/>
      <c r="D931" s="135"/>
      <c r="E931" s="136"/>
      <c r="F931" s="137"/>
      <c r="G931" s="138"/>
      <c r="H931" s="105"/>
      <c r="I931" s="105"/>
      <c r="J931" s="105"/>
      <c r="K931" s="139"/>
      <c r="L931" s="139"/>
      <c r="M931" s="105"/>
      <c r="N931" s="105"/>
      <c r="O931" s="105"/>
      <c r="P931" s="105"/>
      <c r="Q931" s="105"/>
      <c r="R931" s="105"/>
      <c r="S931" s="105"/>
      <c r="T931" s="105"/>
      <c r="U931" s="105"/>
      <c r="V931" s="105"/>
      <c r="W931" s="105"/>
      <c r="X931" s="105"/>
      <c r="Y931" s="105"/>
      <c r="Z931" s="105"/>
      <c r="AA931" s="105"/>
    </row>
    <row r="932" ht="12.75" customHeight="1">
      <c r="A932" s="134"/>
      <c r="B932" s="105"/>
      <c r="C932" s="135"/>
      <c r="D932" s="135"/>
      <c r="E932" s="136"/>
      <c r="F932" s="137"/>
      <c r="G932" s="138"/>
      <c r="H932" s="105"/>
      <c r="I932" s="105"/>
      <c r="J932" s="105"/>
      <c r="K932" s="139"/>
      <c r="L932" s="139"/>
      <c r="M932" s="105"/>
      <c r="N932" s="105"/>
      <c r="O932" s="105"/>
      <c r="P932" s="105"/>
      <c r="Q932" s="105"/>
      <c r="R932" s="105"/>
      <c r="S932" s="105"/>
      <c r="T932" s="105"/>
      <c r="U932" s="105"/>
      <c r="V932" s="105"/>
      <c r="W932" s="105"/>
      <c r="X932" s="105"/>
      <c r="Y932" s="105"/>
      <c r="Z932" s="105"/>
      <c r="AA932" s="105"/>
    </row>
    <row r="933" ht="12.75" customHeight="1">
      <c r="A933" s="134"/>
      <c r="B933" s="105"/>
      <c r="C933" s="135"/>
      <c r="D933" s="135"/>
      <c r="E933" s="136"/>
      <c r="F933" s="137"/>
      <c r="G933" s="138"/>
      <c r="H933" s="105"/>
      <c r="I933" s="105"/>
      <c r="J933" s="105"/>
      <c r="K933" s="139"/>
      <c r="L933" s="139"/>
      <c r="M933" s="105"/>
      <c r="N933" s="105"/>
      <c r="O933" s="105"/>
      <c r="P933" s="105"/>
      <c r="Q933" s="105"/>
      <c r="R933" s="105"/>
      <c r="S933" s="105"/>
      <c r="T933" s="105"/>
      <c r="U933" s="105"/>
      <c r="V933" s="105"/>
      <c r="W933" s="105"/>
      <c r="X933" s="105"/>
      <c r="Y933" s="105"/>
      <c r="Z933" s="105"/>
      <c r="AA933" s="105"/>
    </row>
    <row r="934" ht="12.75" customHeight="1">
      <c r="A934" s="134"/>
      <c r="B934" s="105"/>
      <c r="C934" s="135"/>
      <c r="D934" s="135"/>
      <c r="E934" s="136"/>
      <c r="F934" s="137"/>
      <c r="G934" s="138"/>
      <c r="H934" s="105"/>
      <c r="I934" s="105"/>
      <c r="J934" s="105"/>
      <c r="K934" s="139"/>
      <c r="L934" s="139"/>
      <c r="M934" s="105"/>
      <c r="N934" s="105"/>
      <c r="O934" s="105"/>
      <c r="P934" s="105"/>
      <c r="Q934" s="105"/>
      <c r="R934" s="105"/>
      <c r="S934" s="105"/>
      <c r="T934" s="105"/>
      <c r="U934" s="105"/>
      <c r="V934" s="105"/>
      <c r="W934" s="105"/>
      <c r="X934" s="105"/>
      <c r="Y934" s="105"/>
      <c r="Z934" s="105"/>
      <c r="AA934" s="105"/>
    </row>
    <row r="935" ht="12.75" customHeight="1">
      <c r="A935" s="134"/>
      <c r="B935" s="105"/>
      <c r="C935" s="135"/>
      <c r="D935" s="135"/>
      <c r="E935" s="136"/>
      <c r="F935" s="137"/>
      <c r="G935" s="138"/>
      <c r="H935" s="105"/>
      <c r="I935" s="105"/>
      <c r="J935" s="105"/>
      <c r="K935" s="139"/>
      <c r="L935" s="139"/>
      <c r="M935" s="105"/>
      <c r="N935" s="105"/>
      <c r="O935" s="105"/>
      <c r="P935" s="105"/>
      <c r="Q935" s="105"/>
      <c r="R935" s="105"/>
      <c r="S935" s="105"/>
      <c r="T935" s="105"/>
      <c r="U935" s="105"/>
      <c r="V935" s="105"/>
      <c r="W935" s="105"/>
      <c r="X935" s="105"/>
      <c r="Y935" s="105"/>
      <c r="Z935" s="105"/>
      <c r="AA935" s="105"/>
    </row>
    <row r="936" ht="12.75" customHeight="1">
      <c r="A936" s="134"/>
      <c r="B936" s="105"/>
      <c r="C936" s="135"/>
      <c r="D936" s="135"/>
      <c r="E936" s="136"/>
      <c r="F936" s="137"/>
      <c r="G936" s="138"/>
      <c r="H936" s="105"/>
      <c r="I936" s="105"/>
      <c r="J936" s="105"/>
      <c r="K936" s="139"/>
      <c r="L936" s="139"/>
      <c r="M936" s="105"/>
      <c r="N936" s="105"/>
      <c r="O936" s="105"/>
      <c r="P936" s="105"/>
      <c r="Q936" s="105"/>
      <c r="R936" s="105"/>
      <c r="S936" s="105"/>
      <c r="T936" s="105"/>
      <c r="U936" s="105"/>
      <c r="V936" s="105"/>
      <c r="W936" s="105"/>
      <c r="X936" s="105"/>
      <c r="Y936" s="105"/>
      <c r="Z936" s="105"/>
      <c r="AA936" s="105"/>
    </row>
    <row r="937" ht="12.75" customHeight="1">
      <c r="A937" s="134"/>
      <c r="B937" s="105"/>
      <c r="C937" s="135"/>
      <c r="D937" s="135"/>
      <c r="E937" s="136"/>
      <c r="F937" s="137"/>
      <c r="G937" s="138"/>
      <c r="H937" s="105"/>
      <c r="I937" s="105"/>
      <c r="J937" s="105"/>
      <c r="K937" s="139"/>
      <c r="L937" s="139"/>
      <c r="M937" s="105"/>
      <c r="N937" s="105"/>
      <c r="O937" s="105"/>
      <c r="P937" s="105"/>
      <c r="Q937" s="105"/>
      <c r="R937" s="105"/>
      <c r="S937" s="105"/>
      <c r="T937" s="105"/>
      <c r="U937" s="105"/>
      <c r="V937" s="105"/>
      <c r="W937" s="105"/>
      <c r="X937" s="105"/>
      <c r="Y937" s="105"/>
      <c r="Z937" s="105"/>
      <c r="AA937" s="105"/>
    </row>
    <row r="938" ht="12.75" customHeight="1">
      <c r="A938" s="134"/>
      <c r="B938" s="105"/>
      <c r="C938" s="135"/>
      <c r="D938" s="135"/>
      <c r="E938" s="136"/>
      <c r="F938" s="137"/>
      <c r="G938" s="138"/>
      <c r="H938" s="105"/>
      <c r="I938" s="105"/>
      <c r="J938" s="105"/>
      <c r="K938" s="139"/>
      <c r="L938" s="139"/>
      <c r="M938" s="105"/>
      <c r="N938" s="105"/>
      <c r="O938" s="105"/>
      <c r="P938" s="105"/>
      <c r="Q938" s="105"/>
      <c r="R938" s="105"/>
      <c r="S938" s="105"/>
      <c r="T938" s="105"/>
      <c r="U938" s="105"/>
      <c r="V938" s="105"/>
      <c r="W938" s="105"/>
      <c r="X938" s="105"/>
      <c r="Y938" s="105"/>
      <c r="Z938" s="105"/>
      <c r="AA938" s="105"/>
    </row>
    <row r="939" ht="12.75" customHeight="1">
      <c r="A939" s="134"/>
      <c r="B939" s="105"/>
      <c r="C939" s="135"/>
      <c r="D939" s="135"/>
      <c r="E939" s="136"/>
      <c r="F939" s="137"/>
      <c r="G939" s="138"/>
      <c r="H939" s="105"/>
      <c r="I939" s="105"/>
      <c r="J939" s="105"/>
      <c r="K939" s="139"/>
      <c r="L939" s="139"/>
      <c r="M939" s="105"/>
      <c r="N939" s="105"/>
      <c r="O939" s="105"/>
      <c r="P939" s="105"/>
      <c r="Q939" s="105"/>
      <c r="R939" s="105"/>
      <c r="S939" s="105"/>
      <c r="T939" s="105"/>
      <c r="U939" s="105"/>
      <c r="V939" s="105"/>
      <c r="W939" s="105"/>
      <c r="X939" s="105"/>
      <c r="Y939" s="105"/>
      <c r="Z939" s="105"/>
      <c r="AA939" s="105"/>
    </row>
    <row r="940" ht="12.75" customHeight="1">
      <c r="A940" s="134"/>
      <c r="B940" s="105"/>
      <c r="C940" s="135"/>
      <c r="D940" s="135"/>
      <c r="E940" s="136"/>
      <c r="F940" s="137"/>
      <c r="G940" s="138"/>
      <c r="H940" s="105"/>
      <c r="I940" s="105"/>
      <c r="J940" s="105"/>
      <c r="K940" s="139"/>
      <c r="L940" s="139"/>
      <c r="M940" s="105"/>
      <c r="N940" s="105"/>
      <c r="O940" s="105"/>
      <c r="P940" s="105"/>
      <c r="Q940" s="105"/>
      <c r="R940" s="105"/>
      <c r="S940" s="105"/>
      <c r="T940" s="105"/>
      <c r="U940" s="105"/>
      <c r="V940" s="105"/>
      <c r="W940" s="105"/>
      <c r="X940" s="105"/>
      <c r="Y940" s="105"/>
      <c r="Z940" s="105"/>
      <c r="AA940" s="105"/>
    </row>
    <row r="941" ht="12.75" customHeight="1">
      <c r="A941" s="134"/>
      <c r="B941" s="105"/>
      <c r="C941" s="135"/>
      <c r="D941" s="135"/>
      <c r="E941" s="136"/>
      <c r="F941" s="137"/>
      <c r="G941" s="138"/>
      <c r="H941" s="105"/>
      <c r="I941" s="105"/>
      <c r="J941" s="105"/>
      <c r="K941" s="139"/>
      <c r="L941" s="139"/>
      <c r="M941" s="105"/>
      <c r="N941" s="105"/>
      <c r="O941" s="105"/>
      <c r="P941" s="105"/>
      <c r="Q941" s="105"/>
      <c r="R941" s="105"/>
      <c r="S941" s="105"/>
      <c r="T941" s="105"/>
      <c r="U941" s="105"/>
      <c r="V941" s="105"/>
      <c r="W941" s="105"/>
      <c r="X941" s="105"/>
      <c r="Y941" s="105"/>
      <c r="Z941" s="105"/>
      <c r="AA941" s="105"/>
    </row>
    <row r="942" ht="12.75" customHeight="1">
      <c r="A942" s="134"/>
      <c r="B942" s="105"/>
      <c r="C942" s="135"/>
      <c r="D942" s="135"/>
      <c r="E942" s="136"/>
      <c r="F942" s="137"/>
      <c r="G942" s="138"/>
      <c r="H942" s="105"/>
      <c r="I942" s="105"/>
      <c r="J942" s="105"/>
      <c r="K942" s="139"/>
      <c r="L942" s="139"/>
      <c r="M942" s="105"/>
      <c r="N942" s="105"/>
      <c r="O942" s="105"/>
      <c r="P942" s="105"/>
      <c r="Q942" s="105"/>
      <c r="R942" s="105"/>
      <c r="S942" s="105"/>
      <c r="T942" s="105"/>
      <c r="U942" s="105"/>
      <c r="V942" s="105"/>
      <c r="W942" s="105"/>
      <c r="X942" s="105"/>
      <c r="Y942" s="105"/>
      <c r="Z942" s="105"/>
      <c r="AA942" s="105"/>
    </row>
    <row r="943" ht="12.75" customHeight="1">
      <c r="A943" s="134"/>
      <c r="B943" s="105"/>
      <c r="C943" s="135"/>
      <c r="D943" s="135"/>
      <c r="E943" s="136"/>
      <c r="F943" s="137"/>
      <c r="G943" s="138"/>
      <c r="H943" s="105"/>
      <c r="I943" s="105"/>
      <c r="J943" s="105"/>
      <c r="K943" s="139"/>
      <c r="L943" s="139"/>
      <c r="M943" s="105"/>
      <c r="N943" s="105"/>
      <c r="O943" s="105"/>
      <c r="P943" s="105"/>
      <c r="Q943" s="105"/>
      <c r="R943" s="105"/>
      <c r="S943" s="105"/>
      <c r="T943" s="105"/>
      <c r="U943" s="105"/>
      <c r="V943" s="105"/>
      <c r="W943" s="105"/>
      <c r="X943" s="105"/>
      <c r="Y943" s="105"/>
      <c r="Z943" s="105"/>
      <c r="AA943" s="105"/>
    </row>
    <row r="944" ht="12.75" customHeight="1">
      <c r="A944" s="134"/>
      <c r="B944" s="105"/>
      <c r="C944" s="135"/>
      <c r="D944" s="135"/>
      <c r="E944" s="136"/>
      <c r="F944" s="137"/>
      <c r="G944" s="138"/>
      <c r="H944" s="105"/>
      <c r="I944" s="105"/>
      <c r="J944" s="105"/>
      <c r="K944" s="139"/>
      <c r="L944" s="139"/>
      <c r="M944" s="105"/>
      <c r="N944" s="105"/>
      <c r="O944" s="105"/>
      <c r="P944" s="105"/>
      <c r="Q944" s="105"/>
      <c r="R944" s="105"/>
      <c r="S944" s="105"/>
      <c r="T944" s="105"/>
      <c r="U944" s="105"/>
      <c r="V944" s="105"/>
      <c r="W944" s="105"/>
      <c r="X944" s="105"/>
      <c r="Y944" s="105"/>
      <c r="Z944" s="105"/>
      <c r="AA944" s="105"/>
    </row>
    <row r="945" ht="12.75" customHeight="1">
      <c r="A945" s="134"/>
      <c r="B945" s="105"/>
      <c r="C945" s="135"/>
      <c r="D945" s="135"/>
      <c r="E945" s="136"/>
      <c r="F945" s="137"/>
      <c r="G945" s="138"/>
      <c r="H945" s="105"/>
      <c r="I945" s="105"/>
      <c r="J945" s="105"/>
      <c r="K945" s="139"/>
      <c r="L945" s="139"/>
      <c r="M945" s="105"/>
      <c r="N945" s="105"/>
      <c r="O945" s="105"/>
      <c r="P945" s="105"/>
      <c r="Q945" s="105"/>
      <c r="R945" s="105"/>
      <c r="S945" s="105"/>
      <c r="T945" s="105"/>
      <c r="U945" s="105"/>
      <c r="V945" s="105"/>
      <c r="W945" s="105"/>
      <c r="X945" s="105"/>
      <c r="Y945" s="105"/>
      <c r="Z945" s="105"/>
      <c r="AA945" s="105"/>
    </row>
    <row r="946" ht="12.75" customHeight="1">
      <c r="A946" s="134"/>
      <c r="B946" s="105"/>
      <c r="C946" s="135"/>
      <c r="D946" s="135"/>
      <c r="E946" s="136"/>
      <c r="F946" s="137"/>
      <c r="G946" s="138"/>
      <c r="H946" s="105"/>
      <c r="I946" s="105"/>
      <c r="J946" s="105"/>
      <c r="K946" s="139"/>
      <c r="L946" s="139"/>
      <c r="M946" s="105"/>
      <c r="N946" s="105"/>
      <c r="O946" s="105"/>
      <c r="P946" s="105"/>
      <c r="Q946" s="105"/>
      <c r="R946" s="105"/>
      <c r="S946" s="105"/>
      <c r="T946" s="105"/>
      <c r="U946" s="105"/>
      <c r="V946" s="105"/>
      <c r="W946" s="105"/>
      <c r="X946" s="105"/>
      <c r="Y946" s="105"/>
      <c r="Z946" s="105"/>
      <c r="AA946" s="105"/>
    </row>
    <row r="947" ht="12.75" customHeight="1">
      <c r="A947" s="134"/>
      <c r="B947" s="105"/>
      <c r="C947" s="135"/>
      <c r="D947" s="135"/>
      <c r="E947" s="136"/>
      <c r="F947" s="137"/>
      <c r="G947" s="138"/>
      <c r="H947" s="105"/>
      <c r="I947" s="105"/>
      <c r="J947" s="105"/>
      <c r="K947" s="139"/>
      <c r="L947" s="139"/>
      <c r="M947" s="105"/>
      <c r="N947" s="105"/>
      <c r="O947" s="105"/>
      <c r="P947" s="105"/>
      <c r="Q947" s="105"/>
      <c r="R947" s="105"/>
      <c r="S947" s="105"/>
      <c r="T947" s="105"/>
      <c r="U947" s="105"/>
      <c r="V947" s="105"/>
      <c r="W947" s="105"/>
      <c r="X947" s="105"/>
      <c r="Y947" s="105"/>
      <c r="Z947" s="105"/>
      <c r="AA947" s="105"/>
    </row>
    <row r="948" ht="12.75" customHeight="1">
      <c r="A948" s="134"/>
      <c r="B948" s="105"/>
      <c r="C948" s="135"/>
      <c r="D948" s="135"/>
      <c r="E948" s="136"/>
      <c r="F948" s="137"/>
      <c r="G948" s="138"/>
      <c r="H948" s="105"/>
      <c r="I948" s="105"/>
      <c r="J948" s="105"/>
      <c r="K948" s="139"/>
      <c r="L948" s="139"/>
      <c r="M948" s="105"/>
      <c r="N948" s="105"/>
      <c r="O948" s="105"/>
      <c r="P948" s="105"/>
      <c r="Q948" s="105"/>
      <c r="R948" s="105"/>
      <c r="S948" s="105"/>
      <c r="T948" s="105"/>
      <c r="U948" s="105"/>
      <c r="V948" s="105"/>
      <c r="W948" s="105"/>
      <c r="X948" s="105"/>
      <c r="Y948" s="105"/>
      <c r="Z948" s="105"/>
      <c r="AA948" s="105"/>
    </row>
    <row r="949" ht="12.75" customHeight="1">
      <c r="A949" s="134"/>
      <c r="B949" s="105"/>
      <c r="C949" s="135"/>
      <c r="D949" s="135"/>
      <c r="E949" s="136"/>
      <c r="F949" s="137"/>
      <c r="G949" s="138"/>
      <c r="H949" s="105"/>
      <c r="I949" s="105"/>
      <c r="J949" s="105"/>
      <c r="K949" s="139"/>
      <c r="L949" s="139"/>
      <c r="M949" s="105"/>
      <c r="N949" s="105"/>
      <c r="O949" s="105"/>
      <c r="P949" s="105"/>
      <c r="Q949" s="105"/>
      <c r="R949" s="105"/>
      <c r="S949" s="105"/>
      <c r="T949" s="105"/>
      <c r="U949" s="105"/>
      <c r="V949" s="105"/>
      <c r="W949" s="105"/>
      <c r="X949" s="105"/>
      <c r="Y949" s="105"/>
      <c r="Z949" s="105"/>
      <c r="AA949" s="105"/>
    </row>
    <row r="950" ht="12.75" customHeight="1">
      <c r="A950" s="134"/>
      <c r="B950" s="105"/>
      <c r="C950" s="135"/>
      <c r="D950" s="135"/>
      <c r="E950" s="136"/>
      <c r="F950" s="137"/>
      <c r="G950" s="138"/>
      <c r="H950" s="105"/>
      <c r="I950" s="105"/>
      <c r="J950" s="105"/>
      <c r="K950" s="139"/>
      <c r="L950" s="139"/>
      <c r="M950" s="105"/>
      <c r="N950" s="105"/>
      <c r="O950" s="105"/>
      <c r="P950" s="105"/>
      <c r="Q950" s="105"/>
      <c r="R950" s="105"/>
      <c r="S950" s="105"/>
      <c r="T950" s="105"/>
      <c r="U950" s="105"/>
      <c r="V950" s="105"/>
      <c r="W950" s="105"/>
      <c r="X950" s="105"/>
      <c r="Y950" s="105"/>
      <c r="Z950" s="105"/>
      <c r="AA950" s="105"/>
    </row>
    <row r="951" ht="12.75" customHeight="1">
      <c r="A951" s="134"/>
      <c r="B951" s="105"/>
      <c r="C951" s="135"/>
      <c r="D951" s="135"/>
      <c r="E951" s="136"/>
      <c r="F951" s="137"/>
      <c r="G951" s="138"/>
      <c r="H951" s="105"/>
      <c r="I951" s="105"/>
      <c r="J951" s="105"/>
      <c r="K951" s="139"/>
      <c r="L951" s="139"/>
      <c r="M951" s="105"/>
      <c r="N951" s="105"/>
      <c r="O951" s="105"/>
      <c r="P951" s="105"/>
      <c r="Q951" s="105"/>
      <c r="R951" s="105"/>
      <c r="S951" s="105"/>
      <c r="T951" s="105"/>
      <c r="U951" s="105"/>
      <c r="V951" s="105"/>
      <c r="W951" s="105"/>
      <c r="X951" s="105"/>
      <c r="Y951" s="105"/>
      <c r="Z951" s="105"/>
      <c r="AA951" s="105"/>
    </row>
    <row r="952" ht="12.75" customHeight="1">
      <c r="A952" s="134"/>
      <c r="B952" s="105"/>
      <c r="C952" s="135"/>
      <c r="D952" s="135"/>
      <c r="E952" s="136"/>
      <c r="F952" s="137"/>
      <c r="G952" s="138"/>
      <c r="H952" s="105"/>
      <c r="I952" s="105"/>
      <c r="J952" s="105"/>
      <c r="K952" s="139"/>
      <c r="L952" s="139"/>
      <c r="M952" s="105"/>
      <c r="N952" s="105"/>
      <c r="O952" s="105"/>
      <c r="P952" s="105"/>
      <c r="Q952" s="105"/>
      <c r="R952" s="105"/>
      <c r="S952" s="105"/>
      <c r="T952" s="105"/>
      <c r="U952" s="105"/>
      <c r="V952" s="105"/>
      <c r="W952" s="105"/>
      <c r="X952" s="105"/>
      <c r="Y952" s="105"/>
      <c r="Z952" s="105"/>
      <c r="AA952" s="105"/>
    </row>
    <row r="953" ht="12.75" customHeight="1">
      <c r="A953" s="134"/>
      <c r="B953" s="105"/>
      <c r="C953" s="135"/>
      <c r="D953" s="135"/>
      <c r="E953" s="136"/>
      <c r="F953" s="137"/>
      <c r="G953" s="138"/>
      <c r="H953" s="105"/>
      <c r="I953" s="105"/>
      <c r="J953" s="105"/>
      <c r="K953" s="139"/>
      <c r="L953" s="139"/>
      <c r="M953" s="105"/>
      <c r="N953" s="105"/>
      <c r="O953" s="105"/>
      <c r="P953" s="105"/>
      <c r="Q953" s="105"/>
      <c r="R953" s="105"/>
      <c r="S953" s="105"/>
      <c r="T953" s="105"/>
      <c r="U953" s="105"/>
      <c r="V953" s="105"/>
      <c r="W953" s="105"/>
      <c r="X953" s="105"/>
      <c r="Y953" s="105"/>
      <c r="Z953" s="105"/>
      <c r="AA953" s="105"/>
    </row>
    <row r="954" ht="12.75" customHeight="1">
      <c r="A954" s="134"/>
      <c r="B954" s="105"/>
      <c r="C954" s="135"/>
      <c r="D954" s="135"/>
      <c r="E954" s="136"/>
      <c r="F954" s="137"/>
      <c r="G954" s="138"/>
      <c r="H954" s="105"/>
      <c r="I954" s="105"/>
      <c r="J954" s="105"/>
      <c r="K954" s="139"/>
      <c r="L954" s="139"/>
      <c r="M954" s="105"/>
      <c r="N954" s="105"/>
      <c r="O954" s="105"/>
      <c r="P954" s="105"/>
      <c r="Q954" s="105"/>
      <c r="R954" s="105"/>
      <c r="S954" s="105"/>
      <c r="T954" s="105"/>
      <c r="U954" s="105"/>
      <c r="V954" s="105"/>
      <c r="W954" s="105"/>
      <c r="X954" s="105"/>
      <c r="Y954" s="105"/>
      <c r="Z954" s="105"/>
      <c r="AA954" s="105"/>
    </row>
    <row r="955" ht="12.75" customHeight="1">
      <c r="A955" s="134"/>
      <c r="B955" s="105"/>
      <c r="C955" s="135"/>
      <c r="D955" s="135"/>
      <c r="E955" s="136"/>
      <c r="F955" s="137"/>
      <c r="G955" s="138"/>
      <c r="H955" s="105"/>
      <c r="I955" s="105"/>
      <c r="J955" s="105"/>
      <c r="K955" s="139"/>
      <c r="L955" s="139"/>
      <c r="M955" s="105"/>
      <c r="N955" s="105"/>
      <c r="O955" s="105"/>
      <c r="P955" s="105"/>
      <c r="Q955" s="105"/>
      <c r="R955" s="105"/>
      <c r="S955" s="105"/>
      <c r="T955" s="105"/>
      <c r="U955" s="105"/>
      <c r="V955" s="105"/>
      <c r="W955" s="105"/>
      <c r="X955" s="105"/>
      <c r="Y955" s="105"/>
      <c r="Z955" s="105"/>
      <c r="AA955" s="105"/>
    </row>
    <row r="956" ht="12.75" customHeight="1">
      <c r="A956" s="134"/>
      <c r="B956" s="105"/>
      <c r="C956" s="135"/>
      <c r="D956" s="135"/>
      <c r="E956" s="136"/>
      <c r="F956" s="137"/>
      <c r="G956" s="138"/>
      <c r="H956" s="105"/>
      <c r="I956" s="105"/>
      <c r="J956" s="105"/>
      <c r="K956" s="139"/>
      <c r="L956" s="139"/>
      <c r="M956" s="105"/>
      <c r="N956" s="105"/>
      <c r="O956" s="105"/>
      <c r="P956" s="105"/>
      <c r="Q956" s="105"/>
      <c r="R956" s="105"/>
      <c r="S956" s="105"/>
      <c r="T956" s="105"/>
      <c r="U956" s="105"/>
      <c r="V956" s="105"/>
      <c r="W956" s="105"/>
      <c r="X956" s="105"/>
      <c r="Y956" s="105"/>
      <c r="Z956" s="105"/>
      <c r="AA956" s="105"/>
    </row>
    <row r="957" ht="12.75" customHeight="1">
      <c r="A957" s="134"/>
      <c r="B957" s="105"/>
      <c r="C957" s="135"/>
      <c r="D957" s="135"/>
      <c r="E957" s="136"/>
      <c r="F957" s="137"/>
      <c r="G957" s="138"/>
      <c r="H957" s="105"/>
      <c r="I957" s="105"/>
      <c r="J957" s="105"/>
      <c r="K957" s="139"/>
      <c r="L957" s="139"/>
      <c r="M957" s="105"/>
      <c r="N957" s="105"/>
      <c r="O957" s="105"/>
      <c r="P957" s="105"/>
      <c r="Q957" s="105"/>
      <c r="R957" s="105"/>
      <c r="S957" s="105"/>
      <c r="T957" s="105"/>
      <c r="U957" s="105"/>
      <c r="V957" s="105"/>
      <c r="W957" s="105"/>
      <c r="X957" s="105"/>
      <c r="Y957" s="105"/>
      <c r="Z957" s="105"/>
      <c r="AA957" s="105"/>
    </row>
    <row r="958" ht="12.75" customHeight="1">
      <c r="A958" s="134"/>
      <c r="B958" s="105"/>
      <c r="C958" s="135"/>
      <c r="D958" s="135"/>
      <c r="E958" s="136"/>
      <c r="F958" s="137"/>
      <c r="G958" s="138"/>
      <c r="H958" s="105"/>
      <c r="I958" s="105"/>
      <c r="J958" s="105"/>
      <c r="K958" s="139"/>
      <c r="L958" s="139"/>
      <c r="M958" s="105"/>
      <c r="N958" s="105"/>
      <c r="O958" s="105"/>
      <c r="P958" s="105"/>
      <c r="Q958" s="105"/>
      <c r="R958" s="105"/>
      <c r="S958" s="105"/>
      <c r="T958" s="105"/>
      <c r="U958" s="105"/>
      <c r="V958" s="105"/>
      <c r="W958" s="105"/>
      <c r="X958" s="105"/>
      <c r="Y958" s="105"/>
      <c r="Z958" s="105"/>
      <c r="AA958" s="105"/>
    </row>
    <row r="959" ht="12.75" customHeight="1">
      <c r="A959" s="134"/>
      <c r="B959" s="105"/>
      <c r="C959" s="135"/>
      <c r="D959" s="135"/>
      <c r="E959" s="136"/>
      <c r="F959" s="137"/>
      <c r="G959" s="138"/>
      <c r="H959" s="105"/>
      <c r="I959" s="105"/>
      <c r="J959" s="105"/>
      <c r="K959" s="139"/>
      <c r="L959" s="139"/>
      <c r="M959" s="105"/>
      <c r="N959" s="105"/>
      <c r="O959" s="105"/>
      <c r="P959" s="105"/>
      <c r="Q959" s="105"/>
      <c r="R959" s="105"/>
      <c r="S959" s="105"/>
      <c r="T959" s="105"/>
      <c r="U959" s="105"/>
      <c r="V959" s="105"/>
      <c r="W959" s="105"/>
      <c r="X959" s="105"/>
      <c r="Y959" s="105"/>
      <c r="Z959" s="105"/>
      <c r="AA959" s="105"/>
    </row>
    <row r="960" ht="12.75" customHeight="1">
      <c r="A960" s="134"/>
      <c r="B960" s="105"/>
      <c r="C960" s="135"/>
      <c r="D960" s="135"/>
      <c r="E960" s="136"/>
      <c r="F960" s="137"/>
      <c r="G960" s="138"/>
      <c r="H960" s="105"/>
      <c r="I960" s="105"/>
      <c r="J960" s="105"/>
      <c r="K960" s="139"/>
      <c r="L960" s="139"/>
      <c r="M960" s="105"/>
      <c r="N960" s="105"/>
      <c r="O960" s="105"/>
      <c r="P960" s="105"/>
      <c r="Q960" s="105"/>
      <c r="R960" s="105"/>
      <c r="S960" s="105"/>
      <c r="T960" s="105"/>
      <c r="U960" s="105"/>
      <c r="V960" s="105"/>
      <c r="W960" s="105"/>
      <c r="X960" s="105"/>
      <c r="Y960" s="105"/>
      <c r="Z960" s="105"/>
      <c r="AA960" s="105"/>
    </row>
    <row r="961" ht="12.75" customHeight="1">
      <c r="A961" s="134"/>
      <c r="B961" s="105"/>
      <c r="C961" s="135"/>
      <c r="D961" s="135"/>
      <c r="E961" s="136"/>
      <c r="F961" s="137"/>
      <c r="G961" s="138"/>
      <c r="H961" s="105"/>
      <c r="I961" s="105"/>
      <c r="J961" s="105"/>
      <c r="K961" s="139"/>
      <c r="L961" s="139"/>
      <c r="M961" s="105"/>
      <c r="N961" s="105"/>
      <c r="O961" s="105"/>
      <c r="P961" s="105"/>
      <c r="Q961" s="105"/>
      <c r="R961" s="105"/>
      <c r="S961" s="105"/>
      <c r="T961" s="105"/>
      <c r="U961" s="105"/>
      <c r="V961" s="105"/>
      <c r="W961" s="105"/>
      <c r="X961" s="105"/>
      <c r="Y961" s="105"/>
      <c r="Z961" s="105"/>
      <c r="AA961" s="105"/>
    </row>
    <row r="962" ht="12.75" customHeight="1">
      <c r="A962" s="134"/>
      <c r="B962" s="105"/>
      <c r="C962" s="135"/>
      <c r="D962" s="135"/>
      <c r="E962" s="136"/>
      <c r="F962" s="137"/>
      <c r="G962" s="138"/>
      <c r="H962" s="105"/>
      <c r="I962" s="105"/>
      <c r="J962" s="105"/>
      <c r="K962" s="139"/>
      <c r="L962" s="139"/>
      <c r="M962" s="105"/>
      <c r="N962" s="105"/>
      <c r="O962" s="105"/>
      <c r="P962" s="105"/>
      <c r="Q962" s="105"/>
      <c r="R962" s="105"/>
      <c r="S962" s="105"/>
      <c r="T962" s="105"/>
      <c r="U962" s="105"/>
      <c r="V962" s="105"/>
      <c r="W962" s="105"/>
      <c r="X962" s="105"/>
      <c r="Y962" s="105"/>
      <c r="Z962" s="105"/>
      <c r="AA962" s="105"/>
    </row>
    <row r="963" ht="12.75" customHeight="1">
      <c r="A963" s="134"/>
      <c r="B963" s="105"/>
      <c r="C963" s="135"/>
      <c r="D963" s="135"/>
      <c r="E963" s="136"/>
      <c r="F963" s="137"/>
      <c r="G963" s="138"/>
      <c r="H963" s="105"/>
      <c r="I963" s="105"/>
      <c r="J963" s="105"/>
      <c r="K963" s="139"/>
      <c r="L963" s="139"/>
      <c r="M963" s="105"/>
      <c r="N963" s="105"/>
      <c r="O963" s="105"/>
      <c r="P963" s="105"/>
      <c r="Q963" s="105"/>
      <c r="R963" s="105"/>
      <c r="S963" s="105"/>
      <c r="T963" s="105"/>
      <c r="U963" s="105"/>
      <c r="V963" s="105"/>
      <c r="W963" s="105"/>
      <c r="X963" s="105"/>
      <c r="Y963" s="105"/>
      <c r="Z963" s="105"/>
      <c r="AA963" s="105"/>
    </row>
    <row r="964" ht="12.75" customHeight="1">
      <c r="A964" s="134"/>
      <c r="B964" s="105"/>
      <c r="C964" s="135"/>
      <c r="D964" s="135"/>
      <c r="E964" s="136"/>
      <c r="F964" s="137"/>
      <c r="G964" s="138"/>
      <c r="H964" s="105"/>
      <c r="I964" s="105"/>
      <c r="J964" s="105"/>
      <c r="K964" s="139"/>
      <c r="L964" s="139"/>
      <c r="M964" s="105"/>
      <c r="N964" s="105"/>
      <c r="O964" s="105"/>
      <c r="P964" s="105"/>
      <c r="Q964" s="105"/>
      <c r="R964" s="105"/>
      <c r="S964" s="105"/>
      <c r="T964" s="105"/>
      <c r="U964" s="105"/>
      <c r="V964" s="105"/>
      <c r="W964" s="105"/>
      <c r="X964" s="105"/>
      <c r="Y964" s="105"/>
      <c r="Z964" s="105"/>
      <c r="AA964" s="105"/>
    </row>
    <row r="965" ht="12.75" customHeight="1">
      <c r="A965" s="134"/>
      <c r="B965" s="105"/>
      <c r="C965" s="135"/>
      <c r="D965" s="135"/>
      <c r="E965" s="136"/>
      <c r="F965" s="137"/>
      <c r="G965" s="138"/>
      <c r="H965" s="105"/>
      <c r="I965" s="105"/>
      <c r="J965" s="105"/>
      <c r="K965" s="139"/>
      <c r="L965" s="139"/>
      <c r="M965" s="105"/>
      <c r="N965" s="105"/>
      <c r="O965" s="105"/>
      <c r="P965" s="105"/>
      <c r="Q965" s="105"/>
      <c r="R965" s="105"/>
      <c r="S965" s="105"/>
      <c r="T965" s="105"/>
      <c r="U965" s="105"/>
      <c r="V965" s="105"/>
      <c r="W965" s="105"/>
      <c r="X965" s="105"/>
      <c r="Y965" s="105"/>
      <c r="Z965" s="105"/>
      <c r="AA965" s="105"/>
    </row>
    <row r="966" ht="12.75" customHeight="1">
      <c r="A966" s="134"/>
      <c r="B966" s="105"/>
      <c r="C966" s="135"/>
      <c r="D966" s="135"/>
      <c r="E966" s="136"/>
      <c r="F966" s="137"/>
      <c r="G966" s="138"/>
      <c r="H966" s="105"/>
      <c r="I966" s="105"/>
      <c r="J966" s="105"/>
      <c r="K966" s="139"/>
      <c r="L966" s="139"/>
      <c r="M966" s="105"/>
      <c r="N966" s="105"/>
      <c r="O966" s="105"/>
      <c r="P966" s="105"/>
      <c r="Q966" s="105"/>
      <c r="R966" s="105"/>
      <c r="S966" s="105"/>
      <c r="T966" s="105"/>
      <c r="U966" s="105"/>
      <c r="V966" s="105"/>
      <c r="W966" s="105"/>
      <c r="X966" s="105"/>
      <c r="Y966" s="105"/>
      <c r="Z966" s="105"/>
      <c r="AA966" s="105"/>
    </row>
    <row r="967" ht="12.75" customHeight="1">
      <c r="A967" s="134"/>
      <c r="B967" s="105"/>
      <c r="C967" s="135"/>
      <c r="D967" s="135"/>
      <c r="E967" s="136"/>
      <c r="F967" s="137"/>
      <c r="G967" s="138"/>
      <c r="H967" s="105"/>
      <c r="I967" s="105"/>
      <c r="J967" s="105"/>
      <c r="K967" s="139"/>
      <c r="L967" s="139"/>
      <c r="M967" s="105"/>
      <c r="N967" s="105"/>
      <c r="O967" s="105"/>
      <c r="P967" s="105"/>
      <c r="Q967" s="105"/>
      <c r="R967" s="105"/>
      <c r="S967" s="105"/>
      <c r="T967" s="105"/>
      <c r="U967" s="105"/>
      <c r="V967" s="105"/>
      <c r="W967" s="105"/>
      <c r="X967" s="105"/>
      <c r="Y967" s="105"/>
      <c r="Z967" s="105"/>
      <c r="AA967" s="105"/>
    </row>
    <row r="968" ht="12.75" customHeight="1">
      <c r="A968" s="134"/>
      <c r="B968" s="105"/>
      <c r="C968" s="135"/>
      <c r="D968" s="135"/>
      <c r="E968" s="136"/>
      <c r="F968" s="137"/>
      <c r="G968" s="138"/>
      <c r="H968" s="105"/>
      <c r="I968" s="105"/>
      <c r="J968" s="105"/>
      <c r="K968" s="139"/>
      <c r="L968" s="139"/>
      <c r="M968" s="105"/>
      <c r="N968" s="105"/>
      <c r="O968" s="105"/>
      <c r="P968" s="105"/>
      <c r="Q968" s="105"/>
      <c r="R968" s="105"/>
      <c r="S968" s="105"/>
      <c r="T968" s="105"/>
      <c r="U968" s="105"/>
      <c r="V968" s="105"/>
      <c r="W968" s="105"/>
      <c r="X968" s="105"/>
      <c r="Y968" s="105"/>
      <c r="Z968" s="105"/>
      <c r="AA968" s="105"/>
    </row>
    <row r="969" ht="12.75" customHeight="1">
      <c r="A969" s="134"/>
      <c r="B969" s="105"/>
      <c r="C969" s="135"/>
      <c r="D969" s="135"/>
      <c r="E969" s="136"/>
      <c r="F969" s="137"/>
      <c r="G969" s="138"/>
      <c r="H969" s="105"/>
      <c r="I969" s="105"/>
      <c r="J969" s="105"/>
      <c r="K969" s="139"/>
      <c r="L969" s="139"/>
      <c r="M969" s="105"/>
      <c r="N969" s="105"/>
      <c r="O969" s="105"/>
      <c r="P969" s="105"/>
      <c r="Q969" s="105"/>
      <c r="R969" s="105"/>
      <c r="S969" s="105"/>
      <c r="T969" s="105"/>
      <c r="U969" s="105"/>
      <c r="V969" s="105"/>
      <c r="W969" s="105"/>
      <c r="X969" s="105"/>
      <c r="Y969" s="105"/>
      <c r="Z969" s="105"/>
      <c r="AA969" s="105"/>
    </row>
    <row r="970" ht="12.75" customHeight="1">
      <c r="A970" s="134"/>
      <c r="B970" s="105"/>
      <c r="C970" s="135"/>
      <c r="D970" s="135"/>
      <c r="E970" s="136"/>
      <c r="F970" s="137"/>
      <c r="G970" s="138"/>
      <c r="H970" s="105"/>
      <c r="I970" s="105"/>
      <c r="J970" s="105"/>
      <c r="K970" s="139"/>
      <c r="L970" s="139"/>
      <c r="M970" s="105"/>
      <c r="N970" s="105"/>
      <c r="O970" s="105"/>
      <c r="P970" s="105"/>
      <c r="Q970" s="105"/>
      <c r="R970" s="105"/>
      <c r="S970" s="105"/>
      <c r="T970" s="105"/>
      <c r="U970" s="105"/>
      <c r="V970" s="105"/>
      <c r="W970" s="105"/>
      <c r="X970" s="105"/>
      <c r="Y970" s="105"/>
      <c r="Z970" s="105"/>
      <c r="AA970" s="105"/>
    </row>
    <row r="971" ht="12.75" customHeight="1">
      <c r="A971" s="134"/>
      <c r="B971" s="105"/>
      <c r="C971" s="135"/>
      <c r="D971" s="135"/>
      <c r="E971" s="136"/>
      <c r="F971" s="137"/>
      <c r="G971" s="138"/>
      <c r="H971" s="105"/>
      <c r="I971" s="105"/>
      <c r="J971" s="105"/>
      <c r="K971" s="139"/>
      <c r="L971" s="139"/>
      <c r="M971" s="105"/>
      <c r="N971" s="105"/>
      <c r="O971" s="105"/>
      <c r="P971" s="105"/>
      <c r="Q971" s="105"/>
      <c r="R971" s="105"/>
      <c r="S971" s="105"/>
      <c r="T971" s="105"/>
      <c r="U971" s="105"/>
      <c r="V971" s="105"/>
      <c r="W971" s="105"/>
      <c r="X971" s="105"/>
      <c r="Y971" s="105"/>
      <c r="Z971" s="105"/>
      <c r="AA971" s="105"/>
    </row>
    <row r="972" ht="12.75" customHeight="1">
      <c r="A972" s="134"/>
      <c r="B972" s="105"/>
      <c r="C972" s="135"/>
      <c r="D972" s="135"/>
      <c r="E972" s="136"/>
      <c r="F972" s="137"/>
      <c r="G972" s="138"/>
      <c r="H972" s="105"/>
      <c r="I972" s="105"/>
      <c r="J972" s="105"/>
      <c r="K972" s="139"/>
      <c r="L972" s="139"/>
      <c r="M972" s="105"/>
      <c r="N972" s="105"/>
      <c r="O972" s="105"/>
      <c r="P972" s="105"/>
      <c r="Q972" s="105"/>
      <c r="R972" s="105"/>
      <c r="S972" s="105"/>
      <c r="T972" s="105"/>
      <c r="U972" s="105"/>
      <c r="V972" s="105"/>
      <c r="W972" s="105"/>
      <c r="X972" s="105"/>
      <c r="Y972" s="105"/>
      <c r="Z972" s="105"/>
      <c r="AA972" s="105"/>
    </row>
    <row r="973" ht="12.75" customHeight="1">
      <c r="A973" s="134"/>
      <c r="B973" s="105"/>
      <c r="C973" s="135"/>
      <c r="D973" s="135"/>
      <c r="E973" s="136"/>
      <c r="F973" s="137"/>
      <c r="G973" s="138"/>
      <c r="H973" s="105"/>
      <c r="I973" s="105"/>
      <c r="J973" s="105"/>
      <c r="K973" s="139"/>
      <c r="L973" s="139"/>
      <c r="M973" s="105"/>
      <c r="N973" s="105"/>
      <c r="O973" s="105"/>
      <c r="P973" s="105"/>
      <c r="Q973" s="105"/>
      <c r="R973" s="105"/>
      <c r="S973" s="105"/>
      <c r="T973" s="105"/>
      <c r="U973" s="105"/>
      <c r="V973" s="105"/>
      <c r="W973" s="105"/>
      <c r="X973" s="105"/>
      <c r="Y973" s="105"/>
      <c r="Z973" s="105"/>
      <c r="AA973" s="105"/>
    </row>
    <row r="974" ht="12.75" customHeight="1">
      <c r="A974" s="134"/>
      <c r="B974" s="105"/>
      <c r="C974" s="135"/>
      <c r="D974" s="135"/>
      <c r="E974" s="136"/>
      <c r="F974" s="137"/>
      <c r="G974" s="138"/>
      <c r="H974" s="105"/>
      <c r="I974" s="105"/>
      <c r="J974" s="105"/>
      <c r="K974" s="139"/>
      <c r="L974" s="139"/>
      <c r="M974" s="105"/>
      <c r="N974" s="105"/>
      <c r="O974" s="105"/>
      <c r="P974" s="105"/>
      <c r="Q974" s="105"/>
      <c r="R974" s="105"/>
      <c r="S974" s="105"/>
      <c r="T974" s="105"/>
      <c r="U974" s="105"/>
      <c r="V974" s="105"/>
      <c r="W974" s="105"/>
      <c r="X974" s="105"/>
      <c r="Y974" s="105"/>
      <c r="Z974" s="105"/>
      <c r="AA974" s="105"/>
    </row>
    <row r="975" ht="12.75" customHeight="1">
      <c r="A975" s="134"/>
      <c r="B975" s="105"/>
      <c r="C975" s="135"/>
      <c r="D975" s="135"/>
      <c r="E975" s="136"/>
      <c r="F975" s="137"/>
      <c r="G975" s="138"/>
      <c r="H975" s="105"/>
      <c r="I975" s="105"/>
      <c r="J975" s="105"/>
      <c r="K975" s="139"/>
      <c r="L975" s="139"/>
      <c r="M975" s="105"/>
      <c r="N975" s="105"/>
      <c r="O975" s="105"/>
      <c r="P975" s="105"/>
      <c r="Q975" s="105"/>
      <c r="R975" s="105"/>
      <c r="S975" s="105"/>
      <c r="T975" s="105"/>
      <c r="U975" s="105"/>
      <c r="V975" s="105"/>
      <c r="W975" s="105"/>
      <c r="X975" s="105"/>
      <c r="Y975" s="105"/>
      <c r="Z975" s="105"/>
      <c r="AA975" s="105"/>
    </row>
    <row r="976" ht="12.75" customHeight="1">
      <c r="A976" s="134"/>
      <c r="B976" s="105"/>
      <c r="C976" s="135"/>
      <c r="D976" s="135"/>
      <c r="E976" s="136"/>
      <c r="F976" s="137"/>
      <c r="G976" s="138"/>
      <c r="H976" s="105"/>
      <c r="I976" s="105"/>
      <c r="J976" s="105"/>
      <c r="K976" s="139"/>
      <c r="L976" s="139"/>
      <c r="M976" s="105"/>
      <c r="N976" s="105"/>
      <c r="O976" s="105"/>
      <c r="P976" s="105"/>
      <c r="Q976" s="105"/>
      <c r="R976" s="105"/>
      <c r="S976" s="105"/>
      <c r="T976" s="105"/>
      <c r="U976" s="105"/>
      <c r="V976" s="105"/>
      <c r="W976" s="105"/>
      <c r="X976" s="105"/>
      <c r="Y976" s="105"/>
      <c r="Z976" s="105"/>
      <c r="AA976" s="105"/>
    </row>
    <row r="977" ht="12.75" customHeight="1">
      <c r="A977" s="134"/>
      <c r="B977" s="105"/>
      <c r="C977" s="135"/>
      <c r="D977" s="135"/>
      <c r="E977" s="136"/>
      <c r="F977" s="137"/>
      <c r="G977" s="138"/>
      <c r="H977" s="105"/>
      <c r="I977" s="105"/>
      <c r="J977" s="105"/>
      <c r="K977" s="139"/>
      <c r="L977" s="139"/>
      <c r="M977" s="105"/>
      <c r="N977" s="105"/>
      <c r="O977" s="105"/>
      <c r="P977" s="105"/>
      <c r="Q977" s="105"/>
      <c r="R977" s="105"/>
      <c r="S977" s="105"/>
      <c r="T977" s="105"/>
      <c r="U977" s="105"/>
      <c r="V977" s="105"/>
      <c r="W977" s="105"/>
      <c r="X977" s="105"/>
      <c r="Y977" s="105"/>
      <c r="Z977" s="105"/>
      <c r="AA977" s="105"/>
    </row>
    <row r="978" ht="12.75" customHeight="1">
      <c r="A978" s="134"/>
      <c r="B978" s="105"/>
      <c r="C978" s="135"/>
      <c r="D978" s="135"/>
      <c r="E978" s="136"/>
      <c r="F978" s="137"/>
      <c r="G978" s="138"/>
      <c r="H978" s="105"/>
      <c r="I978" s="105"/>
      <c r="J978" s="105"/>
      <c r="K978" s="139"/>
      <c r="L978" s="139"/>
      <c r="M978" s="105"/>
      <c r="N978" s="105"/>
      <c r="O978" s="105"/>
      <c r="P978" s="105"/>
      <c r="Q978" s="105"/>
      <c r="R978" s="105"/>
      <c r="S978" s="105"/>
      <c r="T978" s="105"/>
      <c r="U978" s="105"/>
      <c r="V978" s="105"/>
      <c r="W978" s="105"/>
      <c r="X978" s="105"/>
      <c r="Y978" s="105"/>
      <c r="Z978" s="105"/>
      <c r="AA978" s="105"/>
    </row>
    <row r="979" ht="12.75" customHeight="1">
      <c r="A979" s="134"/>
      <c r="B979" s="105"/>
      <c r="C979" s="135"/>
      <c r="D979" s="135"/>
      <c r="E979" s="136"/>
      <c r="F979" s="137"/>
      <c r="G979" s="138"/>
      <c r="H979" s="105"/>
      <c r="I979" s="105"/>
      <c r="J979" s="105"/>
      <c r="K979" s="139"/>
      <c r="L979" s="139"/>
      <c r="M979" s="105"/>
      <c r="N979" s="105"/>
      <c r="O979" s="105"/>
      <c r="P979" s="105"/>
      <c r="Q979" s="105"/>
      <c r="R979" s="105"/>
      <c r="S979" s="105"/>
      <c r="T979" s="105"/>
      <c r="U979" s="105"/>
      <c r="V979" s="105"/>
      <c r="W979" s="105"/>
      <c r="X979" s="105"/>
      <c r="Y979" s="105"/>
      <c r="Z979" s="105"/>
      <c r="AA979" s="105"/>
    </row>
    <row r="980" ht="12.75" customHeight="1">
      <c r="A980" s="134"/>
      <c r="B980" s="105"/>
      <c r="C980" s="135"/>
      <c r="D980" s="135"/>
      <c r="E980" s="136"/>
      <c r="F980" s="137"/>
      <c r="G980" s="138"/>
      <c r="H980" s="105"/>
      <c r="I980" s="105"/>
      <c r="J980" s="105"/>
      <c r="K980" s="139"/>
      <c r="L980" s="139"/>
      <c r="M980" s="105"/>
      <c r="N980" s="105"/>
      <c r="O980" s="105"/>
      <c r="P980" s="105"/>
      <c r="Q980" s="105"/>
      <c r="R980" s="105"/>
      <c r="S980" s="105"/>
      <c r="T980" s="105"/>
      <c r="U980" s="105"/>
      <c r="V980" s="105"/>
      <c r="W980" s="105"/>
      <c r="X980" s="105"/>
      <c r="Y980" s="105"/>
      <c r="Z980" s="105"/>
      <c r="AA980" s="105"/>
    </row>
    <row r="981" ht="12.75" customHeight="1">
      <c r="A981" s="134"/>
      <c r="B981" s="105"/>
      <c r="C981" s="135"/>
      <c r="D981" s="135"/>
      <c r="E981" s="136"/>
      <c r="F981" s="137"/>
      <c r="G981" s="138"/>
      <c r="H981" s="105"/>
      <c r="I981" s="105"/>
      <c r="J981" s="105"/>
      <c r="K981" s="139"/>
      <c r="L981" s="139"/>
      <c r="M981" s="105"/>
      <c r="N981" s="105"/>
      <c r="O981" s="105"/>
      <c r="P981" s="105"/>
      <c r="Q981" s="105"/>
      <c r="R981" s="105"/>
      <c r="S981" s="105"/>
      <c r="T981" s="105"/>
      <c r="U981" s="105"/>
      <c r="V981" s="105"/>
      <c r="W981" s="105"/>
      <c r="X981" s="105"/>
      <c r="Y981" s="105"/>
      <c r="Z981" s="105"/>
      <c r="AA981" s="105"/>
    </row>
    <row r="982" ht="12.75" customHeight="1">
      <c r="A982" s="134"/>
      <c r="B982" s="105"/>
      <c r="C982" s="135"/>
      <c r="D982" s="135"/>
      <c r="E982" s="136"/>
      <c r="F982" s="137"/>
      <c r="G982" s="138"/>
      <c r="H982" s="105"/>
      <c r="I982" s="105"/>
      <c r="J982" s="105"/>
      <c r="K982" s="139"/>
      <c r="L982" s="139"/>
      <c r="M982" s="105"/>
      <c r="N982" s="105"/>
      <c r="O982" s="105"/>
      <c r="P982" s="105"/>
      <c r="Q982" s="105"/>
      <c r="R982" s="105"/>
      <c r="S982" s="105"/>
      <c r="T982" s="105"/>
      <c r="U982" s="105"/>
      <c r="V982" s="105"/>
      <c r="W982" s="105"/>
      <c r="X982" s="105"/>
      <c r="Y982" s="105"/>
      <c r="Z982" s="105"/>
      <c r="AA982" s="105"/>
    </row>
    <row r="983" ht="12.75" customHeight="1">
      <c r="A983" s="134"/>
      <c r="B983" s="105"/>
      <c r="C983" s="135"/>
      <c r="D983" s="135"/>
      <c r="E983" s="136"/>
      <c r="F983" s="137"/>
      <c r="G983" s="138"/>
      <c r="H983" s="105"/>
      <c r="I983" s="105"/>
      <c r="J983" s="105"/>
      <c r="K983" s="139"/>
      <c r="L983" s="139"/>
      <c r="M983" s="105"/>
      <c r="N983" s="105"/>
      <c r="O983" s="105"/>
      <c r="P983" s="105"/>
      <c r="Q983" s="105"/>
      <c r="R983" s="105"/>
      <c r="S983" s="105"/>
      <c r="T983" s="105"/>
      <c r="U983" s="105"/>
      <c r="V983" s="105"/>
      <c r="W983" s="105"/>
      <c r="X983" s="105"/>
      <c r="Y983" s="105"/>
      <c r="Z983" s="105"/>
      <c r="AA983" s="105"/>
    </row>
    <row r="984" ht="12.75" customHeight="1">
      <c r="A984" s="134"/>
      <c r="B984" s="105"/>
      <c r="C984" s="135"/>
      <c r="D984" s="135"/>
      <c r="E984" s="136"/>
      <c r="F984" s="137"/>
      <c r="G984" s="138"/>
      <c r="H984" s="105"/>
      <c r="I984" s="105"/>
      <c r="J984" s="105"/>
      <c r="K984" s="139"/>
      <c r="L984" s="139"/>
      <c r="M984" s="105"/>
      <c r="N984" s="105"/>
      <c r="O984" s="105"/>
      <c r="P984" s="105"/>
      <c r="Q984" s="105"/>
      <c r="R984" s="105"/>
      <c r="S984" s="105"/>
      <c r="T984" s="105"/>
      <c r="U984" s="105"/>
      <c r="V984" s="105"/>
      <c r="W984" s="105"/>
      <c r="X984" s="105"/>
      <c r="Y984" s="105"/>
      <c r="Z984" s="105"/>
      <c r="AA984" s="105"/>
    </row>
    <row r="985" ht="12.75" customHeight="1">
      <c r="A985" s="134"/>
      <c r="B985" s="105"/>
      <c r="C985" s="135"/>
      <c r="D985" s="135"/>
      <c r="E985" s="136"/>
      <c r="F985" s="137"/>
      <c r="G985" s="138"/>
      <c r="H985" s="105"/>
      <c r="I985" s="105"/>
      <c r="J985" s="105"/>
      <c r="K985" s="139"/>
      <c r="L985" s="139"/>
      <c r="M985" s="105"/>
      <c r="N985" s="105"/>
      <c r="O985" s="105"/>
      <c r="P985" s="105"/>
      <c r="Q985" s="105"/>
      <c r="R985" s="105"/>
      <c r="S985" s="105"/>
      <c r="T985" s="105"/>
      <c r="U985" s="105"/>
      <c r="V985" s="105"/>
      <c r="W985" s="105"/>
      <c r="X985" s="105"/>
      <c r="Y985" s="105"/>
      <c r="Z985" s="105"/>
      <c r="AA985" s="105"/>
    </row>
    <row r="986" ht="12.75" customHeight="1">
      <c r="A986" s="134"/>
      <c r="B986" s="105"/>
      <c r="C986" s="135"/>
      <c r="D986" s="135"/>
      <c r="E986" s="136"/>
      <c r="F986" s="137"/>
      <c r="G986" s="138"/>
      <c r="H986" s="105"/>
      <c r="I986" s="105"/>
      <c r="J986" s="105"/>
      <c r="K986" s="139"/>
      <c r="L986" s="139"/>
      <c r="M986" s="105"/>
      <c r="N986" s="105"/>
      <c r="O986" s="105"/>
      <c r="P986" s="105"/>
      <c r="Q986" s="105"/>
      <c r="R986" s="105"/>
      <c r="S986" s="105"/>
      <c r="T986" s="105"/>
      <c r="U986" s="105"/>
      <c r="V986" s="105"/>
      <c r="W986" s="105"/>
      <c r="X986" s="105"/>
      <c r="Y986" s="105"/>
      <c r="Z986" s="105"/>
      <c r="AA986" s="105"/>
    </row>
    <row r="987" ht="12.75" customHeight="1">
      <c r="A987" s="134"/>
      <c r="B987" s="105"/>
      <c r="C987" s="135"/>
      <c r="D987" s="135"/>
      <c r="E987" s="136"/>
      <c r="F987" s="137"/>
      <c r="G987" s="138"/>
      <c r="H987" s="105"/>
      <c r="I987" s="105"/>
      <c r="J987" s="105"/>
      <c r="K987" s="139"/>
      <c r="L987" s="139"/>
      <c r="M987" s="105"/>
      <c r="N987" s="105"/>
      <c r="O987" s="105"/>
      <c r="P987" s="105"/>
      <c r="Q987" s="105"/>
      <c r="R987" s="105"/>
      <c r="S987" s="105"/>
      <c r="T987" s="105"/>
      <c r="U987" s="105"/>
      <c r="V987" s="105"/>
      <c r="W987" s="105"/>
      <c r="X987" s="105"/>
      <c r="Y987" s="105"/>
      <c r="Z987" s="105"/>
      <c r="AA987" s="105"/>
    </row>
    <row r="988" ht="12.75" customHeight="1">
      <c r="A988" s="134"/>
      <c r="B988" s="105"/>
      <c r="C988" s="135"/>
      <c r="D988" s="135"/>
      <c r="E988" s="136"/>
      <c r="F988" s="137"/>
      <c r="G988" s="138"/>
      <c r="H988" s="105"/>
      <c r="I988" s="105"/>
      <c r="J988" s="105"/>
      <c r="K988" s="139"/>
      <c r="L988" s="139"/>
      <c r="M988" s="105"/>
      <c r="N988" s="105"/>
      <c r="O988" s="105"/>
      <c r="P988" s="105"/>
      <c r="Q988" s="105"/>
      <c r="R988" s="105"/>
      <c r="S988" s="105"/>
      <c r="T988" s="105"/>
      <c r="U988" s="105"/>
      <c r="V988" s="105"/>
      <c r="W988" s="105"/>
      <c r="X988" s="105"/>
      <c r="Y988" s="105"/>
      <c r="Z988" s="105"/>
      <c r="AA988" s="105"/>
    </row>
    <row r="989" ht="12.75" customHeight="1">
      <c r="A989" s="134"/>
      <c r="B989" s="105"/>
      <c r="C989" s="135"/>
      <c r="D989" s="135"/>
      <c r="E989" s="136"/>
      <c r="F989" s="137"/>
      <c r="G989" s="138"/>
      <c r="H989" s="105"/>
      <c r="I989" s="105"/>
      <c r="J989" s="105"/>
      <c r="K989" s="139"/>
      <c r="L989" s="139"/>
      <c r="M989" s="105"/>
      <c r="N989" s="105"/>
      <c r="O989" s="105"/>
      <c r="P989" s="105"/>
      <c r="Q989" s="105"/>
      <c r="R989" s="105"/>
      <c r="S989" s="105"/>
      <c r="T989" s="105"/>
      <c r="U989" s="105"/>
      <c r="V989" s="105"/>
      <c r="W989" s="105"/>
      <c r="X989" s="105"/>
      <c r="Y989" s="105"/>
      <c r="Z989" s="105"/>
      <c r="AA989" s="105"/>
    </row>
    <row r="990" ht="12.75" customHeight="1">
      <c r="A990" s="134"/>
      <c r="B990" s="105"/>
      <c r="C990" s="135"/>
      <c r="D990" s="135"/>
      <c r="E990" s="136"/>
      <c r="F990" s="137"/>
      <c r="G990" s="138"/>
      <c r="H990" s="105"/>
      <c r="I990" s="105"/>
      <c r="J990" s="105"/>
      <c r="K990" s="139"/>
      <c r="L990" s="139"/>
      <c r="M990" s="105"/>
      <c r="N990" s="105"/>
      <c r="O990" s="105"/>
      <c r="P990" s="105"/>
      <c r="Q990" s="105"/>
      <c r="R990" s="105"/>
      <c r="S990" s="105"/>
      <c r="T990" s="105"/>
      <c r="U990" s="105"/>
      <c r="V990" s="105"/>
      <c r="W990" s="105"/>
      <c r="X990" s="105"/>
      <c r="Y990" s="105"/>
      <c r="Z990" s="105"/>
      <c r="AA990" s="105"/>
    </row>
    <row r="991" ht="12.75" customHeight="1">
      <c r="A991" s="134"/>
      <c r="B991" s="105"/>
      <c r="C991" s="135"/>
      <c r="D991" s="135"/>
      <c r="E991" s="136"/>
      <c r="F991" s="137"/>
      <c r="G991" s="138"/>
      <c r="H991" s="105"/>
      <c r="I991" s="105"/>
      <c r="J991" s="105"/>
      <c r="K991" s="139"/>
      <c r="L991" s="139"/>
      <c r="M991" s="105"/>
      <c r="N991" s="105"/>
      <c r="O991" s="105"/>
      <c r="P991" s="105"/>
      <c r="Q991" s="105"/>
      <c r="R991" s="105"/>
      <c r="S991" s="105"/>
      <c r="T991" s="105"/>
      <c r="U991" s="105"/>
      <c r="V991" s="105"/>
      <c r="W991" s="105"/>
      <c r="X991" s="105"/>
      <c r="Y991" s="105"/>
      <c r="Z991" s="105"/>
      <c r="AA991" s="105"/>
    </row>
    <row r="992" ht="12.75" customHeight="1">
      <c r="A992" s="134"/>
      <c r="B992" s="105"/>
      <c r="C992" s="135"/>
      <c r="D992" s="135"/>
      <c r="E992" s="136"/>
      <c r="F992" s="137"/>
      <c r="G992" s="138"/>
      <c r="H992" s="105"/>
      <c r="I992" s="105"/>
      <c r="J992" s="105"/>
      <c r="K992" s="139"/>
      <c r="L992" s="139"/>
      <c r="M992" s="105"/>
      <c r="N992" s="105"/>
      <c r="O992" s="105"/>
      <c r="P992" s="105"/>
      <c r="Q992" s="105"/>
      <c r="R992" s="105"/>
      <c r="S992" s="105"/>
      <c r="T992" s="105"/>
      <c r="U992" s="105"/>
      <c r="V992" s="105"/>
      <c r="W992" s="105"/>
      <c r="X992" s="105"/>
      <c r="Y992" s="105"/>
      <c r="Z992" s="105"/>
      <c r="AA992" s="105"/>
    </row>
    <row r="993" ht="12.75" customHeight="1">
      <c r="A993" s="134"/>
      <c r="B993" s="105"/>
      <c r="C993" s="135"/>
      <c r="D993" s="135"/>
      <c r="E993" s="136"/>
      <c r="F993" s="137"/>
      <c r="G993" s="138"/>
      <c r="H993" s="105"/>
      <c r="I993" s="105"/>
      <c r="J993" s="105"/>
      <c r="K993" s="139"/>
      <c r="L993" s="139"/>
      <c r="M993" s="105"/>
      <c r="N993" s="105"/>
      <c r="O993" s="105"/>
      <c r="P993" s="105"/>
      <c r="Q993" s="105"/>
      <c r="R993" s="105"/>
      <c r="S993" s="105"/>
      <c r="T993" s="105"/>
      <c r="U993" s="105"/>
      <c r="V993" s="105"/>
      <c r="W993" s="105"/>
      <c r="X993" s="105"/>
      <c r="Y993" s="105"/>
      <c r="Z993" s="105"/>
      <c r="AA993" s="105"/>
    </row>
    <row r="994" ht="12.75" customHeight="1">
      <c r="A994" s="134"/>
      <c r="B994" s="105"/>
      <c r="C994" s="135"/>
      <c r="D994" s="135"/>
      <c r="E994" s="136"/>
      <c r="F994" s="137"/>
      <c r="G994" s="138"/>
      <c r="H994" s="105"/>
      <c r="I994" s="105"/>
      <c r="J994" s="105"/>
      <c r="K994" s="139"/>
      <c r="L994" s="139"/>
      <c r="M994" s="105"/>
      <c r="N994" s="105"/>
      <c r="O994" s="105"/>
      <c r="P994" s="105"/>
      <c r="Q994" s="105"/>
      <c r="R994" s="105"/>
      <c r="S994" s="105"/>
      <c r="T994" s="105"/>
      <c r="U994" s="105"/>
      <c r="V994" s="105"/>
      <c r="W994" s="105"/>
      <c r="X994" s="105"/>
      <c r="Y994" s="105"/>
      <c r="Z994" s="105"/>
      <c r="AA994" s="105"/>
    </row>
    <row r="995" ht="12.75" customHeight="1">
      <c r="A995" s="134"/>
      <c r="B995" s="105"/>
      <c r="C995" s="135"/>
      <c r="D995" s="135"/>
      <c r="E995" s="136"/>
      <c r="F995" s="137"/>
      <c r="G995" s="138"/>
      <c r="H995" s="105"/>
      <c r="I995" s="105"/>
      <c r="J995" s="105"/>
      <c r="K995" s="139"/>
      <c r="L995" s="139"/>
      <c r="M995" s="105"/>
      <c r="N995" s="105"/>
      <c r="O995" s="105"/>
      <c r="P995" s="105"/>
      <c r="Q995" s="105"/>
      <c r="R995" s="105"/>
      <c r="S995" s="105"/>
      <c r="T995" s="105"/>
      <c r="U995" s="105"/>
      <c r="V995" s="105"/>
      <c r="W995" s="105"/>
      <c r="X995" s="105"/>
      <c r="Y995" s="105"/>
      <c r="Z995" s="105"/>
      <c r="AA995" s="105"/>
    </row>
    <row r="996" ht="12.75" customHeight="1">
      <c r="A996" s="134"/>
      <c r="B996" s="105"/>
      <c r="C996" s="135"/>
      <c r="D996" s="135"/>
      <c r="E996" s="136"/>
      <c r="F996" s="137"/>
      <c r="G996" s="138"/>
      <c r="H996" s="105"/>
      <c r="I996" s="105"/>
      <c r="J996" s="105"/>
      <c r="K996" s="139"/>
      <c r="L996" s="139"/>
      <c r="M996" s="105"/>
      <c r="N996" s="105"/>
      <c r="O996" s="105"/>
      <c r="P996" s="105"/>
      <c r="Q996" s="105"/>
      <c r="R996" s="105"/>
      <c r="S996" s="105"/>
      <c r="T996" s="105"/>
      <c r="U996" s="105"/>
      <c r="V996" s="105"/>
      <c r="W996" s="105"/>
      <c r="X996" s="105"/>
      <c r="Y996" s="105"/>
      <c r="Z996" s="105"/>
      <c r="AA996" s="105"/>
    </row>
    <row r="997" ht="12.75" customHeight="1">
      <c r="A997" s="134"/>
      <c r="B997" s="105"/>
      <c r="C997" s="135"/>
      <c r="D997" s="135"/>
      <c r="E997" s="136"/>
      <c r="F997" s="137"/>
      <c r="G997" s="138"/>
      <c r="H997" s="105"/>
      <c r="I997" s="105"/>
      <c r="J997" s="105"/>
      <c r="K997" s="139"/>
      <c r="L997" s="139"/>
      <c r="M997" s="105"/>
      <c r="N997" s="105"/>
      <c r="O997" s="105"/>
      <c r="P997" s="105"/>
      <c r="Q997" s="105"/>
      <c r="R997" s="105"/>
      <c r="S997" s="105"/>
      <c r="T997" s="105"/>
      <c r="U997" s="105"/>
      <c r="V997" s="105"/>
      <c r="W997" s="105"/>
      <c r="X997" s="105"/>
      <c r="Y997" s="105"/>
      <c r="Z997" s="105"/>
      <c r="AA997" s="105"/>
    </row>
    <row r="998" ht="12.75" customHeight="1">
      <c r="A998" s="134"/>
      <c r="B998" s="105"/>
      <c r="C998" s="135"/>
      <c r="D998" s="135"/>
      <c r="E998" s="136"/>
      <c r="F998" s="137"/>
      <c r="G998" s="138"/>
      <c r="H998" s="105"/>
      <c r="I998" s="105"/>
      <c r="J998" s="105"/>
      <c r="K998" s="139"/>
      <c r="L998" s="139"/>
      <c r="M998" s="105"/>
      <c r="N998" s="105"/>
      <c r="O998" s="105"/>
      <c r="P998" s="105"/>
      <c r="Q998" s="105"/>
      <c r="R998" s="105"/>
      <c r="S998" s="105"/>
      <c r="T998" s="105"/>
      <c r="U998" s="105"/>
      <c r="V998" s="105"/>
      <c r="W998" s="105"/>
      <c r="X998" s="105"/>
      <c r="Y998" s="105"/>
      <c r="Z998" s="105"/>
      <c r="AA998" s="105"/>
    </row>
    <row r="999" ht="12.75" customHeight="1">
      <c r="A999" s="134"/>
      <c r="B999" s="105"/>
      <c r="C999" s="135"/>
      <c r="D999" s="135"/>
      <c r="E999" s="136"/>
      <c r="F999" s="137"/>
      <c r="G999" s="138"/>
      <c r="H999" s="105"/>
      <c r="I999" s="105"/>
      <c r="J999" s="105"/>
      <c r="K999" s="139"/>
      <c r="L999" s="139"/>
      <c r="M999" s="105"/>
      <c r="N999" s="105"/>
      <c r="O999" s="105"/>
      <c r="P999" s="105"/>
      <c r="Q999" s="105"/>
      <c r="R999" s="105"/>
      <c r="S999" s="105"/>
      <c r="T999" s="105"/>
      <c r="U999" s="105"/>
      <c r="V999" s="105"/>
      <c r="W999" s="105"/>
      <c r="X999" s="105"/>
      <c r="Y999" s="105"/>
      <c r="Z999" s="105"/>
      <c r="AA999" s="105"/>
    </row>
    <row r="1000" ht="12.75" customHeight="1">
      <c r="A1000" s="134"/>
      <c r="B1000" s="105"/>
      <c r="C1000" s="135"/>
      <c r="D1000" s="135"/>
      <c r="E1000" s="136"/>
      <c r="F1000" s="137"/>
      <c r="G1000" s="138"/>
      <c r="H1000" s="105"/>
      <c r="I1000" s="105"/>
      <c r="J1000" s="105"/>
      <c r="K1000" s="139"/>
      <c r="L1000" s="139"/>
      <c r="M1000" s="105"/>
      <c r="N1000" s="105"/>
      <c r="O1000" s="105"/>
      <c r="P1000" s="105"/>
      <c r="Q1000" s="105"/>
      <c r="R1000" s="105"/>
      <c r="S1000" s="105"/>
      <c r="T1000" s="105"/>
      <c r="U1000" s="105"/>
      <c r="V1000" s="105"/>
      <c r="W1000" s="105"/>
      <c r="X1000" s="105"/>
      <c r="Y1000" s="105"/>
      <c r="Z1000" s="105"/>
      <c r="AA1000" s="105"/>
    </row>
  </sheetData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0"/>
  <cols>
    <col customWidth="1" min="1" max="1" width="8.0"/>
    <col customWidth="1" min="2" max="2" width="10.13"/>
    <col customWidth="1" min="3" max="3" width="12.88"/>
    <col customWidth="1" min="4" max="4" width="44.63"/>
    <col customWidth="1" min="5" max="5" width="35.25"/>
    <col customWidth="1" min="6" max="6" width="24.13"/>
    <col customWidth="1" min="7" max="7" width="20.13"/>
    <col customWidth="1" min="8" max="9" width="18.88"/>
    <col customWidth="1" min="10" max="11" width="24.38"/>
    <col customWidth="1" min="12" max="12" width="30.5"/>
    <col customWidth="1" min="13" max="13" width="31.38"/>
    <col customWidth="1" min="14" max="14" width="8.0"/>
    <col customWidth="1" min="15" max="26" width="9.38"/>
  </cols>
  <sheetData>
    <row r="1" ht="126.0" customHeight="1">
      <c r="A1" s="140"/>
      <c r="B1" s="140"/>
      <c r="C1" s="140"/>
      <c r="D1" s="141"/>
      <c r="E1" s="142"/>
      <c r="F1" s="141"/>
      <c r="G1" s="141"/>
      <c r="H1" s="141"/>
      <c r="I1" s="141"/>
      <c r="J1" s="141"/>
      <c r="K1" s="141"/>
      <c r="L1" s="141"/>
      <c r="M1" s="141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</row>
    <row r="2">
      <c r="A2" s="143" t="s">
        <v>411</v>
      </c>
      <c r="B2" s="144">
        <f>TODAY()</f>
        <v>44077</v>
      </c>
      <c r="C2" s="145"/>
      <c r="D2" s="146" t="s">
        <v>412</v>
      </c>
      <c r="E2" s="141"/>
      <c r="F2" s="141"/>
      <c r="G2" s="141"/>
      <c r="H2" s="141"/>
      <c r="I2" s="141"/>
      <c r="J2" s="141"/>
      <c r="K2" s="141"/>
      <c r="L2" s="141"/>
      <c r="M2" s="141"/>
      <c r="N2" s="141"/>
    </row>
    <row r="3">
      <c r="A3" s="147" t="s">
        <v>413</v>
      </c>
      <c r="B3" s="148"/>
      <c r="C3" s="143" t="s">
        <v>414</v>
      </c>
      <c r="D3" s="143" t="s">
        <v>415</v>
      </c>
      <c r="E3" s="149"/>
      <c r="F3" s="143"/>
      <c r="G3" s="143"/>
      <c r="H3" s="143"/>
      <c r="I3" s="143"/>
      <c r="J3" s="143"/>
      <c r="K3" s="143"/>
      <c r="L3" s="143"/>
      <c r="M3" s="143"/>
      <c r="N3" s="143"/>
      <c r="O3" s="143"/>
      <c r="P3" s="143"/>
      <c r="Q3" s="143"/>
      <c r="R3" s="143"/>
      <c r="S3" s="143"/>
      <c r="T3" s="143"/>
      <c r="U3" s="143"/>
      <c r="V3" s="143"/>
      <c r="W3" s="143"/>
      <c r="X3" s="143"/>
      <c r="Y3" s="143"/>
      <c r="Z3" s="143"/>
    </row>
    <row r="4">
      <c r="A4" s="150">
        <v>1.0</v>
      </c>
      <c r="B4" s="148"/>
      <c r="C4" s="151" t="s">
        <v>87</v>
      </c>
      <c r="D4" s="50" t="s">
        <v>416</v>
      </c>
      <c r="E4" s="152"/>
      <c r="F4" s="153"/>
      <c r="G4" s="153"/>
      <c r="H4" s="154"/>
      <c r="I4" s="154"/>
      <c r="J4" s="155"/>
      <c r="K4" s="155"/>
      <c r="L4" s="156"/>
      <c r="M4" s="156"/>
    </row>
    <row r="5">
      <c r="A5" s="150">
        <v>2.0</v>
      </c>
      <c r="B5" s="148"/>
      <c r="C5" s="151" t="s">
        <v>88</v>
      </c>
      <c r="D5" s="6" t="s">
        <v>417</v>
      </c>
      <c r="E5" s="50"/>
      <c r="F5" s="153"/>
      <c r="G5" s="153"/>
      <c r="H5" s="154"/>
      <c r="I5" s="154"/>
      <c r="J5" s="155"/>
      <c r="K5" s="155"/>
      <c r="L5" s="156"/>
      <c r="M5" s="156"/>
    </row>
    <row r="6">
      <c r="A6" s="150">
        <v>3.0</v>
      </c>
      <c r="B6" s="148"/>
      <c r="C6" s="151" t="s">
        <v>89</v>
      </c>
      <c r="D6" s="6" t="s">
        <v>418</v>
      </c>
      <c r="E6" s="50"/>
      <c r="F6" s="153"/>
      <c r="G6" s="153"/>
      <c r="H6" s="154"/>
      <c r="I6" s="154"/>
      <c r="J6" s="155"/>
      <c r="K6" s="155"/>
      <c r="L6" s="156"/>
      <c r="M6" s="156"/>
    </row>
    <row r="7">
      <c r="A7" s="150">
        <v>4.0</v>
      </c>
      <c r="B7" s="148"/>
      <c r="C7" s="151" t="s">
        <v>419</v>
      </c>
      <c r="D7" s="6" t="s">
        <v>420</v>
      </c>
      <c r="E7" s="152"/>
      <c r="F7" s="153"/>
      <c r="G7" s="153"/>
      <c r="H7" s="154"/>
      <c r="I7" s="154"/>
      <c r="J7" s="155"/>
      <c r="K7" s="155"/>
      <c r="L7" s="156"/>
      <c r="M7" s="156"/>
    </row>
    <row r="8">
      <c r="A8" s="150">
        <v>5.0</v>
      </c>
      <c r="B8" s="148"/>
      <c r="C8" s="151" t="s">
        <v>421</v>
      </c>
      <c r="D8" s="6" t="s">
        <v>422</v>
      </c>
      <c r="E8" s="152"/>
      <c r="F8" s="153"/>
      <c r="G8" s="153"/>
      <c r="H8" s="154"/>
      <c r="I8" s="154"/>
      <c r="J8" s="155"/>
      <c r="K8" s="155"/>
      <c r="L8" s="156"/>
      <c r="M8" s="156"/>
    </row>
    <row r="9">
      <c r="A9" s="150">
        <v>6.0</v>
      </c>
      <c r="B9" s="148"/>
      <c r="C9" s="151" t="s">
        <v>423</v>
      </c>
      <c r="D9" s="6" t="s">
        <v>424</v>
      </c>
      <c r="E9" s="50"/>
      <c r="F9" s="153"/>
      <c r="G9" s="153"/>
      <c r="H9" s="154"/>
      <c r="I9" s="154"/>
      <c r="J9" s="155"/>
      <c r="K9" s="155"/>
      <c r="L9" s="156"/>
      <c r="M9" s="156"/>
    </row>
    <row r="10">
      <c r="A10" s="150">
        <v>7.0</v>
      </c>
      <c r="B10" s="148"/>
      <c r="C10" s="151" t="s">
        <v>90</v>
      </c>
      <c r="D10" s="6" t="s">
        <v>425</v>
      </c>
      <c r="E10" s="152"/>
      <c r="F10" s="153"/>
      <c r="G10" s="153"/>
      <c r="H10" s="154"/>
      <c r="I10" s="154"/>
      <c r="J10" s="155"/>
      <c r="K10" s="155"/>
      <c r="L10" s="156"/>
      <c r="M10" s="156"/>
    </row>
    <row r="11">
      <c r="A11" s="150">
        <v>8.0</v>
      </c>
      <c r="B11" s="148"/>
      <c r="C11" s="151" t="s">
        <v>426</v>
      </c>
      <c r="D11" s="6" t="s">
        <v>427</v>
      </c>
      <c r="E11" s="152"/>
      <c r="F11" s="153"/>
      <c r="G11" s="153"/>
      <c r="H11" s="154"/>
      <c r="I11" s="154"/>
      <c r="J11" s="155"/>
      <c r="K11" s="155"/>
      <c r="L11" s="156"/>
      <c r="M11" s="156"/>
    </row>
    <row r="12">
      <c r="A12" s="150">
        <v>9.0</v>
      </c>
      <c r="B12" s="148"/>
      <c r="C12" s="151" t="s">
        <v>55</v>
      </c>
      <c r="D12" s="6" t="s">
        <v>428</v>
      </c>
      <c r="E12" s="50"/>
      <c r="F12" s="153"/>
      <c r="G12" s="153"/>
      <c r="H12" s="154"/>
      <c r="I12" s="154"/>
      <c r="J12" s="155"/>
      <c r="K12" s="155"/>
      <c r="L12" s="156"/>
      <c r="M12" s="156"/>
    </row>
    <row r="13">
      <c r="A13" s="150">
        <v>10.0</v>
      </c>
      <c r="B13" s="148"/>
      <c r="C13" s="151" t="s">
        <v>91</v>
      </c>
      <c r="D13" s="6" t="s">
        <v>429</v>
      </c>
      <c r="E13" s="152"/>
      <c r="F13" s="153"/>
      <c r="G13" s="153"/>
      <c r="H13" s="154"/>
      <c r="I13" s="154"/>
      <c r="J13" s="155"/>
      <c r="K13" s="155"/>
      <c r="L13" s="156"/>
      <c r="M13" s="156"/>
    </row>
    <row r="14">
      <c r="A14" s="150">
        <v>11.0</v>
      </c>
      <c r="B14" s="148"/>
      <c r="C14" s="151" t="s">
        <v>92</v>
      </c>
      <c r="D14" s="6" t="s">
        <v>430</v>
      </c>
      <c r="E14" s="152"/>
      <c r="F14" s="153"/>
      <c r="G14" s="153"/>
      <c r="H14" s="154"/>
      <c r="I14" s="154"/>
      <c r="J14" s="155"/>
      <c r="K14" s="155"/>
      <c r="L14" s="156"/>
      <c r="M14" s="156"/>
    </row>
    <row r="15">
      <c r="A15" s="150">
        <v>12.0</v>
      </c>
      <c r="B15" s="148"/>
      <c r="C15" s="151" t="s">
        <v>67</v>
      </c>
      <c r="D15" s="6" t="s">
        <v>431</v>
      </c>
      <c r="E15" s="152"/>
      <c r="F15" s="153"/>
      <c r="G15" s="153"/>
      <c r="H15" s="154"/>
      <c r="I15" s="154"/>
      <c r="J15" s="155"/>
      <c r="K15" s="155"/>
      <c r="L15" s="156"/>
      <c r="M15" s="156"/>
    </row>
    <row r="16">
      <c r="A16" s="150">
        <v>13.0</v>
      </c>
      <c r="B16" s="148"/>
      <c r="C16" s="151" t="s">
        <v>57</v>
      </c>
      <c r="D16" s="6" t="s">
        <v>432</v>
      </c>
      <c r="E16" s="152"/>
      <c r="F16" s="153"/>
      <c r="G16" s="153"/>
      <c r="H16" s="154"/>
      <c r="I16" s="154"/>
      <c r="J16" s="155"/>
      <c r="K16" s="155"/>
      <c r="L16" s="156"/>
      <c r="M16" s="156"/>
    </row>
    <row r="17">
      <c r="A17" s="150">
        <v>14.0</v>
      </c>
      <c r="B17" s="148"/>
      <c r="C17" s="151" t="s">
        <v>58</v>
      </c>
      <c r="D17" s="6" t="s">
        <v>433</v>
      </c>
      <c r="E17" s="152"/>
      <c r="F17" s="153"/>
      <c r="G17" s="153"/>
      <c r="H17" s="154"/>
      <c r="I17" s="154"/>
      <c r="J17" s="155"/>
      <c r="K17" s="155"/>
      <c r="L17" s="156"/>
      <c r="M17" s="156"/>
    </row>
    <row r="18">
      <c r="A18" s="150">
        <v>15.0</v>
      </c>
      <c r="B18" s="148"/>
      <c r="C18" s="151" t="s">
        <v>434</v>
      </c>
      <c r="D18" s="6" t="s">
        <v>435</v>
      </c>
      <c r="E18" s="157"/>
      <c r="F18" s="153"/>
      <c r="G18" s="153"/>
      <c r="H18" s="154"/>
      <c r="I18" s="154"/>
      <c r="J18" s="155"/>
      <c r="K18" s="155"/>
      <c r="L18" s="156"/>
      <c r="M18" s="156"/>
    </row>
    <row r="19">
      <c r="A19" s="150">
        <v>16.0</v>
      </c>
      <c r="B19" s="148"/>
      <c r="C19" s="151" t="s">
        <v>436</v>
      </c>
      <c r="D19" s="6" t="s">
        <v>437</v>
      </c>
      <c r="E19" s="158"/>
      <c r="F19" s="153"/>
      <c r="G19" s="153"/>
      <c r="H19" s="154"/>
      <c r="I19" s="154"/>
      <c r="J19" s="155"/>
      <c r="K19" s="155"/>
      <c r="L19" s="156"/>
      <c r="M19" s="156"/>
    </row>
    <row r="20">
      <c r="A20" s="150">
        <v>17.0</v>
      </c>
      <c r="B20" s="148"/>
      <c r="C20" s="151" t="s">
        <v>60</v>
      </c>
      <c r="D20" s="6" t="s">
        <v>438</v>
      </c>
      <c r="E20" s="50"/>
      <c r="F20" s="153"/>
      <c r="G20" s="153"/>
      <c r="H20" s="154"/>
      <c r="I20" s="154"/>
      <c r="J20" s="155"/>
      <c r="K20" s="155"/>
      <c r="L20" s="156"/>
      <c r="M20" s="156"/>
    </row>
    <row r="21" ht="15.75" customHeight="1">
      <c r="A21" s="150">
        <v>18.0</v>
      </c>
      <c r="B21" s="148"/>
      <c r="C21" s="151" t="s">
        <v>61</v>
      </c>
      <c r="D21" s="6" t="s">
        <v>439</v>
      </c>
      <c r="E21" s="152"/>
      <c r="F21" s="153"/>
      <c r="G21" s="153"/>
      <c r="H21" s="154"/>
      <c r="I21" s="154"/>
      <c r="J21" s="155"/>
      <c r="K21" s="155"/>
      <c r="L21" s="156"/>
      <c r="M21" s="156"/>
    </row>
    <row r="22" ht="15.75" customHeight="1">
      <c r="A22" s="150">
        <v>19.0</v>
      </c>
      <c r="B22" s="148"/>
      <c r="C22" s="151" t="s">
        <v>93</v>
      </c>
      <c r="D22" s="6" t="s">
        <v>440</v>
      </c>
      <c r="E22" s="152"/>
      <c r="F22" s="153"/>
      <c r="G22" s="153"/>
      <c r="H22" s="154"/>
      <c r="I22" s="154"/>
      <c r="J22" s="155"/>
      <c r="K22" s="155"/>
      <c r="L22" s="156"/>
      <c r="M22" s="156"/>
    </row>
    <row r="23" ht="15.75" customHeight="1">
      <c r="A23" s="150">
        <v>20.0</v>
      </c>
      <c r="B23" s="148"/>
      <c r="C23" s="151" t="s">
        <v>441</v>
      </c>
      <c r="D23" s="6" t="s">
        <v>442</v>
      </c>
      <c r="E23" s="152"/>
      <c r="F23" s="153"/>
      <c r="G23" s="153"/>
      <c r="H23" s="154"/>
      <c r="I23" s="154"/>
      <c r="J23" s="155"/>
      <c r="K23" s="155"/>
      <c r="L23" s="156"/>
      <c r="M23" s="156"/>
    </row>
    <row r="24" ht="15.75" customHeight="1">
      <c r="A24" s="150">
        <v>21.0</v>
      </c>
      <c r="B24" s="148"/>
      <c r="C24" s="151" t="s">
        <v>443</v>
      </c>
      <c r="D24" s="6" t="s">
        <v>444</v>
      </c>
      <c r="E24" s="152"/>
      <c r="F24" s="153"/>
      <c r="G24" s="153"/>
      <c r="H24" s="154"/>
      <c r="I24" s="154"/>
      <c r="J24" s="155"/>
      <c r="K24" s="155"/>
      <c r="L24" s="156"/>
      <c r="M24" s="156"/>
    </row>
    <row r="25" ht="15.75" customHeight="1">
      <c r="A25" s="150">
        <v>22.0</v>
      </c>
      <c r="B25" s="148"/>
      <c r="C25" s="151" t="s">
        <v>65</v>
      </c>
      <c r="D25" s="6" t="s">
        <v>445</v>
      </c>
      <c r="E25" s="152"/>
      <c r="F25" s="153"/>
      <c r="G25" s="153"/>
      <c r="H25" s="154"/>
      <c r="I25" s="154"/>
      <c r="J25" s="155"/>
      <c r="K25" s="155"/>
      <c r="L25" s="156"/>
      <c r="M25" s="156"/>
    </row>
    <row r="26" ht="15.75" customHeight="1">
      <c r="A26" s="150">
        <v>23.0</v>
      </c>
      <c r="B26" s="148"/>
      <c r="C26" s="159" t="s">
        <v>82</v>
      </c>
      <c r="D26" s="6" t="s">
        <v>446</v>
      </c>
      <c r="E26" s="160"/>
      <c r="F26" s="153"/>
      <c r="G26" s="153"/>
      <c r="H26" s="154"/>
      <c r="I26" s="154"/>
      <c r="J26" s="155"/>
      <c r="K26" s="155"/>
      <c r="L26" s="156"/>
      <c r="M26" s="156"/>
    </row>
    <row r="27" ht="15.75" customHeight="1">
      <c r="A27" s="150">
        <v>24.0</v>
      </c>
      <c r="B27" s="148"/>
      <c r="C27" s="151" t="s">
        <v>95</v>
      </c>
      <c r="D27" s="6" t="s">
        <v>447</v>
      </c>
      <c r="E27" s="50"/>
      <c r="F27" s="153"/>
      <c r="G27" s="153"/>
      <c r="H27" s="154"/>
      <c r="I27" s="154"/>
      <c r="J27" s="155"/>
      <c r="K27" s="155"/>
      <c r="L27" s="156"/>
      <c r="M27" s="156"/>
    </row>
    <row r="28" ht="15.75" customHeight="1">
      <c r="A28" s="150">
        <v>25.0</v>
      </c>
      <c r="B28" s="148"/>
      <c r="C28" s="151" t="s">
        <v>96</v>
      </c>
      <c r="D28" s="6" t="s">
        <v>448</v>
      </c>
      <c r="E28" s="152"/>
      <c r="F28" s="153"/>
      <c r="G28" s="153"/>
      <c r="H28" s="154"/>
      <c r="I28" s="154"/>
      <c r="J28" s="155"/>
      <c r="K28" s="155"/>
      <c r="L28" s="156"/>
      <c r="M28" s="156"/>
    </row>
    <row r="29" ht="15.75" customHeight="1">
      <c r="A29" s="150">
        <v>26.0</v>
      </c>
      <c r="B29" s="148"/>
      <c r="C29" s="151" t="s">
        <v>50</v>
      </c>
      <c r="D29" s="6" t="s">
        <v>449</v>
      </c>
      <c r="E29" s="152"/>
      <c r="F29" s="153"/>
      <c r="G29" s="153"/>
      <c r="H29" s="154"/>
      <c r="I29" s="154"/>
      <c r="J29" s="155"/>
      <c r="K29" s="155"/>
      <c r="L29" s="156"/>
      <c r="M29" s="156"/>
    </row>
    <row r="30" ht="15.75" customHeight="1">
      <c r="A30" s="161">
        <v>27.0</v>
      </c>
      <c r="B30" s="148"/>
      <c r="C30" s="159" t="s">
        <v>284</v>
      </c>
      <c r="D30" s="162" t="s">
        <v>450</v>
      </c>
      <c r="E30" s="152"/>
      <c r="F30" s="153"/>
      <c r="G30" s="153"/>
      <c r="H30" s="154"/>
      <c r="I30" s="154"/>
      <c r="J30" s="155"/>
      <c r="K30" s="155"/>
      <c r="L30" s="156"/>
      <c r="M30" s="156"/>
    </row>
    <row r="31" ht="15.75" customHeight="1">
      <c r="A31" s="161">
        <v>28.0</v>
      </c>
      <c r="B31" s="148"/>
      <c r="C31" s="151" t="s">
        <v>451</v>
      </c>
      <c r="D31" s="6" t="s">
        <v>452</v>
      </c>
      <c r="E31" s="152"/>
      <c r="F31" s="153"/>
      <c r="G31" s="153"/>
      <c r="H31" s="154"/>
      <c r="I31" s="154"/>
      <c r="J31" s="155"/>
      <c r="K31" s="155"/>
      <c r="L31" s="156"/>
      <c r="M31" s="156"/>
    </row>
    <row r="32" ht="15.75" customHeight="1">
      <c r="A32" s="161">
        <v>29.0</v>
      </c>
      <c r="B32" s="148"/>
      <c r="C32" s="151" t="s">
        <v>51</v>
      </c>
      <c r="D32" s="6" t="s">
        <v>453</v>
      </c>
      <c r="E32" s="152"/>
      <c r="F32" s="153"/>
      <c r="G32" s="153"/>
      <c r="H32" s="154"/>
      <c r="I32" s="154"/>
      <c r="J32" s="155"/>
      <c r="K32" s="155"/>
      <c r="L32" s="156"/>
      <c r="M32" s="156"/>
    </row>
    <row r="33" ht="15.75" customHeight="1">
      <c r="A33" s="161">
        <v>30.0</v>
      </c>
      <c r="B33" s="148"/>
      <c r="C33" s="151" t="s">
        <v>70</v>
      </c>
      <c r="D33" s="6" t="s">
        <v>454</v>
      </c>
      <c r="E33" s="50"/>
      <c r="F33" s="153"/>
      <c r="G33" s="153"/>
      <c r="H33" s="154"/>
      <c r="I33" s="154"/>
      <c r="J33" s="155"/>
      <c r="K33" s="155"/>
      <c r="L33" s="156"/>
      <c r="M33" s="156"/>
    </row>
    <row r="34" ht="15.75" customHeight="1">
      <c r="A34" s="163"/>
      <c r="B34" s="163"/>
      <c r="C34" s="163"/>
      <c r="E34" s="164"/>
      <c r="F34" s="50"/>
      <c r="G34" s="50"/>
      <c r="H34" s="50"/>
      <c r="I34" s="50"/>
      <c r="J34" s="50"/>
      <c r="L34" s="156"/>
      <c r="M34" s="156"/>
    </row>
    <row r="35" ht="15.75" customHeight="1">
      <c r="A35" s="163"/>
      <c r="B35" s="163"/>
      <c r="C35" s="163"/>
      <c r="E35" s="164"/>
      <c r="F35" s="50"/>
      <c r="G35" s="50"/>
      <c r="H35" s="50"/>
      <c r="I35" s="50"/>
      <c r="J35" s="50"/>
    </row>
    <row r="36" ht="15.75" customHeight="1">
      <c r="B36" s="50"/>
      <c r="F36" s="50"/>
      <c r="G36" s="50"/>
      <c r="H36" s="50"/>
      <c r="I36" s="50"/>
      <c r="J36" s="50"/>
    </row>
    <row r="37" ht="15.75" customHeight="1">
      <c r="A37" s="163"/>
      <c r="B37" s="163"/>
      <c r="C37" s="163"/>
      <c r="E37" s="164"/>
      <c r="F37" s="50"/>
      <c r="G37" s="50"/>
      <c r="H37" s="50"/>
      <c r="I37" s="50"/>
      <c r="J37" s="50"/>
    </row>
    <row r="38" ht="15.75" customHeight="1">
      <c r="A38" s="163"/>
      <c r="B38" s="163"/>
      <c r="C38" s="163"/>
      <c r="E38" s="164"/>
      <c r="F38" s="50"/>
      <c r="G38" s="50"/>
      <c r="H38" s="50"/>
      <c r="I38" s="50"/>
      <c r="J38" s="50"/>
    </row>
    <row r="39" ht="15.75" customHeight="1">
      <c r="A39" s="163"/>
      <c r="B39" s="163"/>
      <c r="C39" s="163"/>
      <c r="E39" s="164"/>
      <c r="F39" s="50"/>
      <c r="G39" s="50"/>
      <c r="H39" s="50"/>
      <c r="I39" s="50"/>
      <c r="J39" s="50"/>
    </row>
    <row r="40" ht="15.75" customHeight="1">
      <c r="A40" s="163"/>
      <c r="B40" s="163"/>
      <c r="C40" s="163"/>
      <c r="E40" s="164"/>
      <c r="F40" s="50"/>
      <c r="G40" s="50"/>
      <c r="H40" s="50"/>
      <c r="I40" s="50"/>
      <c r="J40" s="50"/>
    </row>
    <row r="41" ht="15.75" customHeight="1">
      <c r="A41" s="163"/>
      <c r="B41" s="163"/>
      <c r="C41" s="163"/>
      <c r="E41" s="164"/>
      <c r="F41" s="50"/>
      <c r="G41" s="50"/>
      <c r="H41" s="50"/>
      <c r="I41" s="50"/>
      <c r="J41" s="50"/>
    </row>
    <row r="42" ht="15.75" customHeight="1">
      <c r="A42" s="163"/>
      <c r="B42" s="163"/>
      <c r="C42" s="163"/>
      <c r="E42" s="164"/>
      <c r="F42" s="50"/>
      <c r="G42" s="50"/>
      <c r="H42" s="50"/>
      <c r="I42" s="50"/>
      <c r="J42" s="50"/>
    </row>
    <row r="43" ht="15.75" customHeight="1">
      <c r="A43" s="163"/>
      <c r="B43" s="163"/>
      <c r="C43" s="163"/>
      <c r="E43" s="164"/>
      <c r="F43" s="50"/>
      <c r="G43" s="50"/>
      <c r="H43" s="50"/>
      <c r="I43" s="50"/>
      <c r="J43" s="50"/>
    </row>
    <row r="44" ht="15.75" customHeight="1">
      <c r="A44" s="163"/>
      <c r="B44" s="163"/>
      <c r="C44" s="163"/>
      <c r="E44" s="164"/>
      <c r="F44" s="50"/>
      <c r="G44" s="50"/>
      <c r="H44" s="50"/>
      <c r="I44" s="50"/>
      <c r="J44" s="50"/>
    </row>
    <row r="45" ht="15.75" customHeight="1">
      <c r="A45" s="163"/>
      <c r="B45" s="163"/>
      <c r="C45" s="163"/>
      <c r="E45" s="164"/>
      <c r="F45" s="50"/>
      <c r="G45" s="50"/>
      <c r="H45" s="50"/>
      <c r="I45" s="50"/>
      <c r="J45" s="50"/>
    </row>
    <row r="46" ht="15.75" customHeight="1">
      <c r="A46" s="163"/>
      <c r="B46" s="163"/>
      <c r="C46" s="163"/>
      <c r="E46" s="164"/>
      <c r="F46" s="50"/>
      <c r="G46" s="50"/>
      <c r="H46" s="50"/>
      <c r="I46" s="50"/>
      <c r="J46" s="50"/>
    </row>
    <row r="47" ht="15.75" customHeight="1">
      <c r="A47" s="163"/>
      <c r="B47" s="163"/>
      <c r="C47" s="163"/>
      <c r="E47" s="164"/>
      <c r="F47" s="50"/>
      <c r="G47" s="50"/>
      <c r="H47" s="50"/>
      <c r="I47" s="50"/>
      <c r="J47" s="50"/>
    </row>
    <row r="48" ht="15.75" customHeight="1">
      <c r="A48" s="163"/>
      <c r="B48" s="163"/>
      <c r="C48" s="163"/>
      <c r="E48" s="164"/>
      <c r="F48" s="50"/>
      <c r="G48" s="50"/>
      <c r="H48" s="50"/>
      <c r="I48" s="50"/>
      <c r="J48" s="50"/>
    </row>
    <row r="49" ht="15.75" customHeight="1">
      <c r="A49" s="163"/>
      <c r="B49" s="163"/>
      <c r="C49" s="163"/>
      <c r="E49" s="164"/>
      <c r="F49" s="50"/>
      <c r="G49" s="50"/>
      <c r="H49" s="50"/>
      <c r="I49" s="50"/>
      <c r="J49" s="50"/>
    </row>
    <row r="50" ht="15.75" customHeight="1">
      <c r="A50" s="163"/>
      <c r="B50" s="163"/>
      <c r="C50" s="163"/>
      <c r="E50" s="164"/>
      <c r="F50" s="50"/>
      <c r="G50" s="50"/>
      <c r="H50" s="50"/>
      <c r="I50" s="50"/>
      <c r="J50" s="50"/>
    </row>
    <row r="51" ht="15.75" customHeight="1">
      <c r="A51" s="163"/>
      <c r="B51" s="163"/>
      <c r="C51" s="163"/>
      <c r="E51" s="164"/>
      <c r="F51" s="50"/>
      <c r="G51" s="50"/>
      <c r="H51" s="50"/>
      <c r="I51" s="50"/>
      <c r="J51" s="50"/>
    </row>
    <row r="52" ht="15.75" customHeight="1">
      <c r="A52" s="163"/>
      <c r="B52" s="163"/>
      <c r="C52" s="163"/>
      <c r="E52" s="164"/>
      <c r="F52" s="50"/>
      <c r="G52" s="50"/>
      <c r="H52" s="50"/>
      <c r="I52" s="50"/>
      <c r="J52" s="50"/>
    </row>
    <row r="53" ht="15.75" customHeight="1">
      <c r="A53" s="163"/>
      <c r="B53" s="163"/>
      <c r="C53" s="163"/>
      <c r="E53" s="164"/>
      <c r="F53" s="50"/>
      <c r="G53" s="50"/>
      <c r="H53" s="50"/>
      <c r="I53" s="50"/>
      <c r="J53" s="50"/>
    </row>
    <row r="54" ht="15.75" customHeight="1">
      <c r="A54" s="163"/>
      <c r="B54" s="163"/>
      <c r="C54" s="163"/>
      <c r="E54" s="164"/>
      <c r="F54" s="50"/>
      <c r="G54" s="50"/>
      <c r="H54" s="50"/>
      <c r="I54" s="50"/>
      <c r="J54" s="50"/>
    </row>
    <row r="55" ht="15.75" customHeight="1">
      <c r="A55" s="163"/>
      <c r="B55" s="163"/>
      <c r="C55" s="163"/>
      <c r="E55" s="164"/>
      <c r="F55" s="50"/>
      <c r="G55" s="50"/>
      <c r="H55" s="50"/>
      <c r="I55" s="50"/>
      <c r="J55" s="50"/>
    </row>
    <row r="56" ht="15.75" customHeight="1">
      <c r="A56" s="163"/>
      <c r="B56" s="163"/>
      <c r="C56" s="163"/>
      <c r="E56" s="164"/>
      <c r="F56" s="50"/>
      <c r="G56" s="50"/>
      <c r="H56" s="50"/>
      <c r="I56" s="50"/>
      <c r="J56" s="50"/>
    </row>
    <row r="57" ht="15.75" customHeight="1">
      <c r="A57" s="163"/>
      <c r="B57" s="163"/>
      <c r="C57" s="163"/>
      <c r="E57" s="164"/>
      <c r="F57" s="50"/>
      <c r="G57" s="50"/>
      <c r="H57" s="50"/>
      <c r="I57" s="50"/>
      <c r="J57" s="50"/>
    </row>
    <row r="58" ht="15.75" customHeight="1">
      <c r="A58" s="163"/>
      <c r="B58" s="163"/>
      <c r="C58" s="163"/>
      <c r="E58" s="164"/>
      <c r="F58" s="50"/>
      <c r="G58" s="50"/>
      <c r="H58" s="50"/>
      <c r="I58" s="50"/>
      <c r="J58" s="50"/>
    </row>
    <row r="59" ht="15.75" customHeight="1">
      <c r="A59" s="163"/>
      <c r="B59" s="163"/>
      <c r="C59" s="163"/>
      <c r="E59" s="164"/>
      <c r="F59" s="50"/>
      <c r="G59" s="50"/>
      <c r="H59" s="50"/>
      <c r="I59" s="50"/>
      <c r="J59" s="50"/>
    </row>
    <row r="60" ht="15.75" customHeight="1">
      <c r="A60" s="163"/>
      <c r="B60" s="163"/>
      <c r="C60" s="163"/>
      <c r="E60" s="164"/>
      <c r="F60" s="50"/>
      <c r="G60" s="50"/>
      <c r="H60" s="50"/>
      <c r="I60" s="50"/>
      <c r="J60" s="50"/>
    </row>
    <row r="61" ht="15.75" customHeight="1">
      <c r="A61" s="163"/>
      <c r="B61" s="163"/>
      <c r="C61" s="163"/>
      <c r="E61" s="164"/>
      <c r="F61" s="50"/>
      <c r="G61" s="50"/>
      <c r="H61" s="50"/>
      <c r="I61" s="50"/>
      <c r="J61" s="50"/>
    </row>
    <row r="62" ht="15.75" customHeight="1">
      <c r="A62" s="163"/>
      <c r="B62" s="163"/>
      <c r="C62" s="163"/>
      <c r="E62" s="164"/>
      <c r="F62" s="50"/>
      <c r="G62" s="50"/>
      <c r="H62" s="50"/>
      <c r="I62" s="50"/>
      <c r="J62" s="50"/>
    </row>
    <row r="63" ht="15.75" customHeight="1">
      <c r="A63" s="163"/>
      <c r="B63" s="163"/>
      <c r="C63" s="163"/>
      <c r="E63" s="164"/>
      <c r="F63" s="50"/>
      <c r="G63" s="50"/>
      <c r="H63" s="50"/>
      <c r="I63" s="50"/>
      <c r="J63" s="50"/>
    </row>
    <row r="64" ht="15.75" customHeight="1">
      <c r="A64" s="163"/>
      <c r="B64" s="163"/>
      <c r="C64" s="163"/>
      <c r="E64" s="164"/>
      <c r="F64" s="50"/>
      <c r="G64" s="50"/>
      <c r="H64" s="50"/>
      <c r="I64" s="50"/>
      <c r="J64" s="50"/>
    </row>
    <row r="65" ht="15.75" customHeight="1">
      <c r="A65" s="163"/>
      <c r="B65" s="163"/>
      <c r="C65" s="163"/>
      <c r="E65" s="164"/>
      <c r="F65" s="50"/>
      <c r="G65" s="50"/>
      <c r="H65" s="50"/>
      <c r="I65" s="50"/>
      <c r="J65" s="50"/>
    </row>
    <row r="66" ht="15.75" customHeight="1">
      <c r="A66" s="163"/>
      <c r="B66" s="163"/>
      <c r="C66" s="163"/>
      <c r="E66" s="164"/>
      <c r="F66" s="50"/>
      <c r="G66" s="50"/>
      <c r="H66" s="50"/>
      <c r="I66" s="50"/>
      <c r="J66" s="50"/>
    </row>
    <row r="67" ht="15.75" customHeight="1">
      <c r="A67" s="163"/>
      <c r="B67" s="163"/>
      <c r="C67" s="163"/>
      <c r="E67" s="164"/>
      <c r="F67" s="50"/>
      <c r="G67" s="50"/>
      <c r="H67" s="50"/>
      <c r="I67" s="50"/>
      <c r="J67" s="50"/>
    </row>
    <row r="68" ht="15.75" customHeight="1">
      <c r="A68" s="163"/>
      <c r="B68" s="163"/>
      <c r="C68" s="163"/>
      <c r="E68" s="164"/>
      <c r="F68" s="50"/>
      <c r="G68" s="50"/>
      <c r="H68" s="50"/>
      <c r="I68" s="50"/>
      <c r="J68" s="50"/>
    </row>
    <row r="69" ht="15.75" customHeight="1">
      <c r="A69" s="163"/>
      <c r="B69" s="163"/>
      <c r="C69" s="163"/>
      <c r="E69" s="164"/>
      <c r="F69" s="50"/>
      <c r="G69" s="50"/>
      <c r="H69" s="50"/>
      <c r="I69" s="50"/>
      <c r="J69" s="50"/>
    </row>
    <row r="70" ht="15.75" customHeight="1">
      <c r="A70" s="163"/>
      <c r="B70" s="163"/>
      <c r="C70" s="163"/>
      <c r="E70" s="164"/>
      <c r="F70" s="50"/>
      <c r="G70" s="50"/>
      <c r="H70" s="50"/>
      <c r="I70" s="50"/>
      <c r="J70" s="50"/>
    </row>
    <row r="71" ht="15.75" customHeight="1">
      <c r="A71" s="163"/>
      <c r="B71" s="163"/>
      <c r="C71" s="163"/>
      <c r="E71" s="164"/>
      <c r="F71" s="50"/>
      <c r="G71" s="50"/>
      <c r="H71" s="50"/>
      <c r="I71" s="50"/>
      <c r="J71" s="50"/>
    </row>
    <row r="72" ht="15.75" customHeight="1">
      <c r="A72" s="163"/>
      <c r="B72" s="163"/>
      <c r="C72" s="163"/>
      <c r="E72" s="164"/>
      <c r="F72" s="50"/>
      <c r="G72" s="50"/>
      <c r="H72" s="50"/>
      <c r="I72" s="50"/>
      <c r="J72" s="50"/>
    </row>
    <row r="73" ht="15.75" customHeight="1">
      <c r="A73" s="163"/>
      <c r="B73" s="163"/>
      <c r="C73" s="163"/>
      <c r="E73" s="164"/>
      <c r="F73" s="50"/>
      <c r="G73" s="50"/>
      <c r="H73" s="50"/>
      <c r="I73" s="50"/>
      <c r="J73" s="50"/>
    </row>
    <row r="74" ht="15.75" customHeight="1">
      <c r="A74" s="163"/>
      <c r="B74" s="163"/>
      <c r="C74" s="163"/>
      <c r="E74" s="164"/>
      <c r="F74" s="50"/>
      <c r="G74" s="50"/>
      <c r="H74" s="50"/>
      <c r="I74" s="50"/>
      <c r="J74" s="50"/>
    </row>
    <row r="75" ht="15.75" customHeight="1">
      <c r="A75" s="163"/>
      <c r="B75" s="163"/>
      <c r="C75" s="163"/>
      <c r="E75" s="164"/>
      <c r="F75" s="50"/>
      <c r="G75" s="50"/>
      <c r="H75" s="50"/>
      <c r="I75" s="50"/>
      <c r="J75" s="50"/>
    </row>
    <row r="76" ht="15.75" customHeight="1">
      <c r="A76" s="163"/>
      <c r="B76" s="163"/>
      <c r="C76" s="163"/>
      <c r="E76" s="164"/>
      <c r="F76" s="50"/>
      <c r="G76" s="50"/>
      <c r="H76" s="50"/>
      <c r="I76" s="50"/>
      <c r="J76" s="50"/>
    </row>
    <row r="77" ht="15.75" customHeight="1">
      <c r="A77" s="163"/>
      <c r="B77" s="163"/>
      <c r="C77" s="163"/>
      <c r="E77" s="164"/>
      <c r="F77" s="50"/>
      <c r="G77" s="50"/>
      <c r="H77" s="50"/>
      <c r="I77" s="50"/>
      <c r="J77" s="50"/>
    </row>
    <row r="78" ht="15.75" customHeight="1">
      <c r="A78" s="163"/>
      <c r="B78" s="163"/>
      <c r="C78" s="163"/>
      <c r="E78" s="164"/>
      <c r="F78" s="50"/>
      <c r="G78" s="50"/>
      <c r="H78" s="50"/>
      <c r="I78" s="50"/>
      <c r="J78" s="50"/>
    </row>
    <row r="79" ht="15.75" customHeight="1">
      <c r="A79" s="163"/>
      <c r="B79" s="163"/>
      <c r="C79" s="163"/>
      <c r="E79" s="164"/>
      <c r="F79" s="50"/>
      <c r="G79" s="50"/>
      <c r="H79" s="50"/>
      <c r="I79" s="50"/>
      <c r="J79" s="50"/>
    </row>
    <row r="80" ht="15.75" customHeight="1">
      <c r="A80" s="163"/>
      <c r="B80" s="163"/>
      <c r="C80" s="163"/>
      <c r="E80" s="164"/>
      <c r="F80" s="50"/>
      <c r="G80" s="50"/>
      <c r="H80" s="50"/>
      <c r="I80" s="50"/>
      <c r="J80" s="50"/>
    </row>
    <row r="81" ht="15.75" customHeight="1">
      <c r="A81" s="163"/>
      <c r="B81" s="163"/>
      <c r="C81" s="163"/>
      <c r="E81" s="164"/>
      <c r="F81" s="50"/>
      <c r="G81" s="50"/>
      <c r="H81" s="50"/>
      <c r="I81" s="50"/>
      <c r="J81" s="50"/>
    </row>
    <row r="82" ht="15.75" customHeight="1">
      <c r="A82" s="163"/>
      <c r="B82" s="163"/>
      <c r="C82" s="163"/>
      <c r="E82" s="164"/>
      <c r="F82" s="50"/>
      <c r="G82" s="50"/>
      <c r="H82" s="50"/>
      <c r="I82" s="50"/>
      <c r="J82" s="50"/>
    </row>
    <row r="83" ht="15.75" customHeight="1">
      <c r="A83" s="163"/>
      <c r="B83" s="163"/>
      <c r="C83" s="163"/>
      <c r="E83" s="164"/>
      <c r="F83" s="50"/>
      <c r="G83" s="50"/>
      <c r="H83" s="50"/>
      <c r="I83" s="50"/>
      <c r="J83" s="50"/>
    </row>
    <row r="84" ht="15.75" customHeight="1">
      <c r="A84" s="163"/>
      <c r="B84" s="163"/>
      <c r="C84" s="163"/>
      <c r="E84" s="164"/>
      <c r="F84" s="50"/>
      <c r="G84" s="50"/>
      <c r="H84" s="50"/>
      <c r="I84" s="50"/>
      <c r="J84" s="50"/>
    </row>
    <row r="85" ht="15.75" customHeight="1">
      <c r="A85" s="163"/>
      <c r="B85" s="163"/>
      <c r="C85" s="163"/>
      <c r="E85" s="164"/>
      <c r="F85" s="50"/>
      <c r="G85" s="50"/>
      <c r="H85" s="50"/>
      <c r="I85" s="50"/>
      <c r="J85" s="50"/>
    </row>
    <row r="86" ht="15.75" customHeight="1">
      <c r="A86" s="163"/>
      <c r="B86" s="163"/>
      <c r="C86" s="163"/>
      <c r="E86" s="164"/>
      <c r="F86" s="50"/>
      <c r="G86" s="50"/>
      <c r="H86" s="50"/>
      <c r="I86" s="50"/>
      <c r="J86" s="50"/>
    </row>
    <row r="87" ht="15.75" customHeight="1">
      <c r="A87" s="163"/>
      <c r="B87" s="163"/>
      <c r="C87" s="163"/>
      <c r="E87" s="164"/>
      <c r="F87" s="50"/>
      <c r="G87" s="50"/>
      <c r="H87" s="50"/>
      <c r="I87" s="50"/>
      <c r="J87" s="50"/>
    </row>
    <row r="88" ht="15.75" customHeight="1">
      <c r="A88" s="163"/>
      <c r="B88" s="163"/>
      <c r="C88" s="163"/>
      <c r="E88" s="164"/>
      <c r="F88" s="50"/>
      <c r="G88" s="50"/>
      <c r="H88" s="50"/>
      <c r="I88" s="50"/>
      <c r="J88" s="50"/>
    </row>
    <row r="89" ht="15.75" customHeight="1">
      <c r="A89" s="163"/>
      <c r="B89" s="163"/>
      <c r="C89" s="163"/>
      <c r="E89" s="164"/>
      <c r="F89" s="50"/>
      <c r="G89" s="50"/>
      <c r="H89" s="50"/>
      <c r="I89" s="50"/>
      <c r="J89" s="50"/>
    </row>
    <row r="90" ht="15.75" customHeight="1">
      <c r="A90" s="163"/>
      <c r="B90" s="163"/>
      <c r="C90" s="163"/>
      <c r="E90" s="164"/>
      <c r="F90" s="50"/>
      <c r="G90" s="50"/>
      <c r="H90" s="50"/>
      <c r="I90" s="50"/>
      <c r="J90" s="50"/>
    </row>
    <row r="91" ht="15.75" customHeight="1">
      <c r="A91" s="163"/>
      <c r="B91" s="163"/>
      <c r="C91" s="163"/>
      <c r="E91" s="164"/>
      <c r="F91" s="50"/>
      <c r="G91" s="50"/>
      <c r="H91" s="50"/>
      <c r="I91" s="50"/>
      <c r="J91" s="50"/>
    </row>
    <row r="92" ht="15.75" customHeight="1">
      <c r="A92" s="163"/>
      <c r="B92" s="163"/>
      <c r="C92" s="163"/>
      <c r="E92" s="164"/>
      <c r="F92" s="50"/>
      <c r="G92" s="50"/>
      <c r="H92" s="50"/>
      <c r="I92" s="50"/>
      <c r="J92" s="50"/>
    </row>
    <row r="93" ht="15.75" customHeight="1">
      <c r="A93" s="163"/>
      <c r="B93" s="163"/>
      <c r="C93" s="163"/>
      <c r="E93" s="164"/>
      <c r="F93" s="50"/>
      <c r="G93" s="50"/>
      <c r="H93" s="50"/>
      <c r="I93" s="50"/>
      <c r="J93" s="50"/>
    </row>
    <row r="94" ht="15.75" customHeight="1">
      <c r="A94" s="163"/>
      <c r="B94" s="163"/>
      <c r="C94" s="163"/>
      <c r="E94" s="164"/>
      <c r="F94" s="50"/>
      <c r="G94" s="50"/>
      <c r="H94" s="50"/>
      <c r="I94" s="50"/>
      <c r="J94" s="50"/>
    </row>
    <row r="95" ht="15.75" customHeight="1">
      <c r="A95" s="163"/>
      <c r="B95" s="163"/>
      <c r="C95" s="163"/>
      <c r="E95" s="164"/>
      <c r="F95" s="50"/>
      <c r="G95" s="50"/>
      <c r="H95" s="50"/>
      <c r="I95" s="50"/>
      <c r="J95" s="50"/>
    </row>
    <row r="96" ht="15.75" customHeight="1">
      <c r="A96" s="163"/>
      <c r="B96" s="163"/>
      <c r="C96" s="163"/>
      <c r="E96" s="164"/>
      <c r="F96" s="50"/>
      <c r="G96" s="50"/>
      <c r="H96" s="50"/>
      <c r="I96" s="50"/>
      <c r="J96" s="50"/>
    </row>
    <row r="97" ht="15.75" customHeight="1">
      <c r="A97" s="163"/>
      <c r="B97" s="163"/>
      <c r="C97" s="163"/>
      <c r="E97" s="164"/>
      <c r="F97" s="50"/>
      <c r="G97" s="50"/>
      <c r="H97" s="50"/>
      <c r="I97" s="50"/>
      <c r="J97" s="50"/>
    </row>
    <row r="98" ht="15.75" customHeight="1">
      <c r="A98" s="163"/>
      <c r="B98" s="163"/>
      <c r="C98" s="163"/>
      <c r="E98" s="164"/>
      <c r="F98" s="50"/>
      <c r="G98" s="50"/>
      <c r="H98" s="50"/>
      <c r="I98" s="50"/>
      <c r="J98" s="50"/>
    </row>
    <row r="99" ht="15.75" customHeight="1">
      <c r="A99" s="163"/>
      <c r="B99" s="163"/>
      <c r="C99" s="163"/>
      <c r="E99" s="164"/>
      <c r="F99" s="50"/>
      <c r="G99" s="50"/>
      <c r="H99" s="50"/>
      <c r="I99" s="50"/>
      <c r="J99" s="50"/>
    </row>
    <row r="100" ht="15.75" customHeight="1">
      <c r="A100" s="163"/>
      <c r="B100" s="163"/>
      <c r="C100" s="163"/>
      <c r="E100" s="164"/>
      <c r="F100" s="50"/>
      <c r="G100" s="50"/>
      <c r="H100" s="50"/>
      <c r="I100" s="50"/>
      <c r="J100" s="50"/>
    </row>
    <row r="101" ht="15.75" customHeight="1">
      <c r="A101" s="163"/>
      <c r="B101" s="163"/>
      <c r="C101" s="163"/>
      <c r="E101" s="164"/>
      <c r="F101" s="50"/>
      <c r="G101" s="50"/>
      <c r="H101" s="50"/>
      <c r="I101" s="50"/>
      <c r="J101" s="50"/>
    </row>
    <row r="102" ht="15.75" customHeight="1">
      <c r="A102" s="163"/>
      <c r="B102" s="163"/>
      <c r="C102" s="163"/>
      <c r="E102" s="164"/>
      <c r="F102" s="50"/>
      <c r="G102" s="50"/>
      <c r="H102" s="50"/>
      <c r="I102" s="50"/>
      <c r="J102" s="50"/>
    </row>
    <row r="103" ht="15.75" customHeight="1">
      <c r="A103" s="163"/>
      <c r="B103" s="163"/>
      <c r="C103" s="163"/>
      <c r="E103" s="164"/>
      <c r="F103" s="50"/>
      <c r="G103" s="50"/>
      <c r="H103" s="50"/>
      <c r="I103" s="50"/>
      <c r="J103" s="50"/>
    </row>
    <row r="104" ht="15.75" customHeight="1">
      <c r="A104" s="163"/>
      <c r="B104" s="163"/>
      <c r="C104" s="163"/>
      <c r="E104" s="164"/>
      <c r="F104" s="50"/>
      <c r="G104" s="50"/>
      <c r="H104" s="50"/>
      <c r="I104" s="50"/>
      <c r="J104" s="50"/>
    </row>
    <row r="105" ht="15.75" customHeight="1">
      <c r="A105" s="163"/>
      <c r="B105" s="163"/>
      <c r="C105" s="163"/>
      <c r="E105" s="164"/>
      <c r="F105" s="50"/>
      <c r="G105" s="50"/>
      <c r="H105" s="50"/>
      <c r="I105" s="50"/>
      <c r="J105" s="50"/>
    </row>
    <row r="106" ht="15.75" customHeight="1">
      <c r="A106" s="163"/>
      <c r="B106" s="163"/>
      <c r="C106" s="163"/>
      <c r="E106" s="164"/>
      <c r="F106" s="50"/>
      <c r="G106" s="50"/>
      <c r="H106" s="50"/>
      <c r="I106" s="50"/>
      <c r="J106" s="50"/>
    </row>
    <row r="107" ht="15.75" customHeight="1">
      <c r="A107" s="163"/>
      <c r="B107" s="163"/>
      <c r="C107" s="163"/>
      <c r="E107" s="164"/>
      <c r="F107" s="50"/>
      <c r="G107" s="50"/>
      <c r="H107" s="50"/>
      <c r="I107" s="50"/>
      <c r="J107" s="50"/>
    </row>
    <row r="108" ht="15.75" customHeight="1">
      <c r="A108" s="163"/>
      <c r="B108" s="163"/>
      <c r="C108" s="163"/>
      <c r="E108" s="164"/>
      <c r="F108" s="50"/>
      <c r="G108" s="50"/>
      <c r="H108" s="50"/>
      <c r="I108" s="50"/>
      <c r="J108" s="50"/>
    </row>
    <row r="109" ht="15.75" customHeight="1">
      <c r="A109" s="163"/>
      <c r="B109" s="163"/>
      <c r="C109" s="163"/>
      <c r="E109" s="164"/>
      <c r="F109" s="50"/>
      <c r="G109" s="50"/>
      <c r="H109" s="50"/>
      <c r="I109" s="50"/>
      <c r="J109" s="50"/>
    </row>
    <row r="110" ht="15.75" customHeight="1">
      <c r="A110" s="163"/>
      <c r="B110" s="163"/>
      <c r="C110" s="163"/>
      <c r="E110" s="164"/>
      <c r="F110" s="50"/>
      <c r="G110" s="50"/>
      <c r="H110" s="50"/>
      <c r="I110" s="50"/>
      <c r="J110" s="50"/>
    </row>
    <row r="111" ht="15.75" customHeight="1">
      <c r="A111" s="163"/>
      <c r="B111" s="163"/>
      <c r="C111" s="163"/>
      <c r="E111" s="164"/>
      <c r="F111" s="50"/>
      <c r="G111" s="50"/>
      <c r="H111" s="50"/>
      <c r="I111" s="50"/>
      <c r="J111" s="50"/>
    </row>
    <row r="112" ht="15.75" customHeight="1">
      <c r="A112" s="163"/>
      <c r="B112" s="163"/>
      <c r="C112" s="163"/>
      <c r="E112" s="164"/>
      <c r="F112" s="50"/>
      <c r="G112" s="50"/>
      <c r="H112" s="50"/>
      <c r="I112" s="50"/>
      <c r="J112" s="50"/>
    </row>
    <row r="113" ht="15.75" customHeight="1">
      <c r="A113" s="163"/>
      <c r="B113" s="163"/>
      <c r="C113" s="163"/>
      <c r="E113" s="164"/>
      <c r="F113" s="50"/>
      <c r="G113" s="50"/>
      <c r="H113" s="50"/>
      <c r="I113" s="50"/>
      <c r="J113" s="50"/>
    </row>
    <row r="114" ht="15.75" customHeight="1">
      <c r="A114" s="163"/>
      <c r="B114" s="163"/>
      <c r="C114" s="163"/>
      <c r="E114" s="164"/>
      <c r="F114" s="50"/>
      <c r="G114" s="50"/>
      <c r="H114" s="50"/>
      <c r="I114" s="50"/>
      <c r="J114" s="50"/>
    </row>
    <row r="115" ht="15.75" customHeight="1">
      <c r="A115" s="163"/>
      <c r="B115" s="163"/>
      <c r="C115" s="163"/>
      <c r="E115" s="164"/>
      <c r="F115" s="50"/>
      <c r="G115" s="50"/>
      <c r="H115" s="50"/>
      <c r="I115" s="50"/>
      <c r="J115" s="50"/>
    </row>
    <row r="116" ht="15.75" customHeight="1">
      <c r="A116" s="163"/>
      <c r="B116" s="163"/>
      <c r="C116" s="163"/>
      <c r="E116" s="164"/>
      <c r="F116" s="50"/>
      <c r="G116" s="50"/>
      <c r="H116" s="50"/>
      <c r="I116" s="50"/>
      <c r="J116" s="50"/>
    </row>
    <row r="117" ht="15.75" customHeight="1">
      <c r="A117" s="163"/>
      <c r="B117" s="163"/>
      <c r="C117" s="163"/>
      <c r="E117" s="164"/>
      <c r="F117" s="50"/>
      <c r="G117" s="50"/>
      <c r="H117" s="50"/>
      <c r="I117" s="50"/>
      <c r="J117" s="50"/>
    </row>
    <row r="118" ht="15.75" customHeight="1">
      <c r="A118" s="163"/>
      <c r="B118" s="163"/>
      <c r="C118" s="163"/>
      <c r="E118" s="164"/>
      <c r="F118" s="50"/>
      <c r="G118" s="50"/>
      <c r="H118" s="50"/>
      <c r="I118" s="50"/>
      <c r="J118" s="50"/>
    </row>
    <row r="119" ht="15.75" customHeight="1">
      <c r="A119" s="163"/>
      <c r="B119" s="163"/>
      <c r="C119" s="163"/>
      <c r="E119" s="164"/>
      <c r="F119" s="50"/>
      <c r="G119" s="50"/>
      <c r="H119" s="50"/>
      <c r="I119" s="50"/>
      <c r="J119" s="50"/>
    </row>
    <row r="120" ht="15.75" customHeight="1">
      <c r="A120" s="163"/>
      <c r="B120" s="163"/>
      <c r="C120" s="163"/>
      <c r="E120" s="164"/>
      <c r="F120" s="50"/>
      <c r="G120" s="50"/>
      <c r="H120" s="50"/>
      <c r="I120" s="50"/>
      <c r="J120" s="50"/>
    </row>
    <row r="121" ht="15.75" customHeight="1">
      <c r="A121" s="163"/>
      <c r="B121" s="163"/>
      <c r="C121" s="163"/>
      <c r="E121" s="164"/>
      <c r="F121" s="50"/>
      <c r="G121" s="50"/>
      <c r="H121" s="50"/>
      <c r="I121" s="50"/>
      <c r="J121" s="50"/>
    </row>
    <row r="122" ht="15.75" customHeight="1">
      <c r="A122" s="163"/>
      <c r="B122" s="163"/>
      <c r="C122" s="163"/>
      <c r="E122" s="164"/>
      <c r="F122" s="50"/>
      <c r="G122" s="50"/>
      <c r="H122" s="50"/>
      <c r="I122" s="50"/>
      <c r="J122" s="50"/>
    </row>
    <row r="123" ht="15.75" customHeight="1">
      <c r="A123" s="163"/>
      <c r="B123" s="163"/>
      <c r="C123" s="163"/>
      <c r="E123" s="164"/>
      <c r="F123" s="50"/>
      <c r="G123" s="50"/>
      <c r="H123" s="50"/>
      <c r="I123" s="50"/>
      <c r="J123" s="50"/>
    </row>
    <row r="124" ht="15.75" customHeight="1">
      <c r="A124" s="163"/>
      <c r="B124" s="163"/>
      <c r="C124" s="163"/>
      <c r="E124" s="164"/>
      <c r="F124" s="50"/>
      <c r="G124" s="50"/>
      <c r="H124" s="50"/>
      <c r="I124" s="50"/>
      <c r="J124" s="50"/>
    </row>
    <row r="125" ht="15.75" customHeight="1">
      <c r="A125" s="163"/>
      <c r="B125" s="163"/>
      <c r="C125" s="163"/>
      <c r="E125" s="164"/>
      <c r="F125" s="50"/>
      <c r="G125" s="50"/>
      <c r="H125" s="50"/>
      <c r="I125" s="50"/>
      <c r="J125" s="50"/>
    </row>
    <row r="126" ht="15.75" customHeight="1">
      <c r="A126" s="163"/>
      <c r="B126" s="163"/>
      <c r="C126" s="163"/>
      <c r="E126" s="164"/>
      <c r="F126" s="50"/>
      <c r="G126" s="50"/>
      <c r="H126" s="50"/>
      <c r="I126" s="50"/>
      <c r="J126" s="50"/>
    </row>
    <row r="127" ht="15.75" customHeight="1">
      <c r="A127" s="163"/>
      <c r="B127" s="163"/>
      <c r="C127" s="163"/>
      <c r="E127" s="164"/>
      <c r="F127" s="50"/>
      <c r="G127" s="50"/>
      <c r="H127" s="50"/>
      <c r="I127" s="50"/>
      <c r="J127" s="50"/>
    </row>
    <row r="128" ht="15.75" customHeight="1">
      <c r="A128" s="163"/>
      <c r="B128" s="163"/>
      <c r="C128" s="163"/>
      <c r="E128" s="164"/>
      <c r="F128" s="50"/>
      <c r="G128" s="50"/>
      <c r="H128" s="50"/>
      <c r="I128" s="50"/>
      <c r="J128" s="50"/>
    </row>
    <row r="129" ht="15.75" customHeight="1">
      <c r="A129" s="163"/>
      <c r="B129" s="163"/>
      <c r="C129" s="163"/>
      <c r="E129" s="164"/>
      <c r="F129" s="50"/>
      <c r="G129" s="50"/>
      <c r="H129" s="50"/>
      <c r="I129" s="50"/>
      <c r="J129" s="50"/>
    </row>
    <row r="130" ht="15.75" customHeight="1">
      <c r="A130" s="163"/>
      <c r="B130" s="163"/>
      <c r="C130" s="163"/>
      <c r="E130" s="164"/>
      <c r="F130" s="50"/>
      <c r="G130" s="50"/>
      <c r="H130" s="50"/>
      <c r="I130" s="50"/>
      <c r="J130" s="50"/>
    </row>
    <row r="131" ht="15.75" customHeight="1">
      <c r="A131" s="163"/>
      <c r="B131" s="163"/>
      <c r="C131" s="163"/>
      <c r="E131" s="164"/>
      <c r="F131" s="50"/>
      <c r="G131" s="50"/>
      <c r="H131" s="50"/>
      <c r="I131" s="50"/>
      <c r="J131" s="50"/>
    </row>
    <row r="132" ht="15.75" customHeight="1">
      <c r="A132" s="163"/>
      <c r="B132" s="163"/>
      <c r="C132" s="163"/>
      <c r="E132" s="164"/>
      <c r="F132" s="50"/>
      <c r="G132" s="50"/>
      <c r="H132" s="50"/>
      <c r="I132" s="50"/>
      <c r="J132" s="50"/>
    </row>
    <row r="133" ht="15.75" customHeight="1">
      <c r="A133" s="163"/>
      <c r="B133" s="163"/>
      <c r="C133" s="163"/>
      <c r="E133" s="164"/>
      <c r="F133" s="50"/>
      <c r="G133" s="50"/>
      <c r="H133" s="50"/>
      <c r="I133" s="50"/>
      <c r="J133" s="50"/>
    </row>
    <row r="134" ht="15.75" customHeight="1">
      <c r="A134" s="163"/>
      <c r="B134" s="163"/>
      <c r="C134" s="163"/>
      <c r="E134" s="164"/>
      <c r="F134" s="50"/>
      <c r="G134" s="50"/>
      <c r="H134" s="50"/>
      <c r="I134" s="50"/>
      <c r="J134" s="50"/>
    </row>
    <row r="135" ht="15.75" customHeight="1">
      <c r="A135" s="163"/>
      <c r="B135" s="163"/>
      <c r="C135" s="163"/>
      <c r="E135" s="164"/>
      <c r="F135" s="50"/>
      <c r="G135" s="50"/>
      <c r="H135" s="50"/>
      <c r="I135" s="50"/>
      <c r="J135" s="50"/>
    </row>
    <row r="136" ht="15.75" customHeight="1">
      <c r="A136" s="163"/>
      <c r="B136" s="163"/>
      <c r="C136" s="163"/>
      <c r="E136" s="164"/>
      <c r="F136" s="50"/>
      <c r="G136" s="50"/>
      <c r="H136" s="50"/>
      <c r="I136" s="50"/>
      <c r="J136" s="50"/>
    </row>
    <row r="137" ht="15.75" customHeight="1">
      <c r="A137" s="163"/>
      <c r="B137" s="163"/>
      <c r="C137" s="163"/>
      <c r="E137" s="164"/>
      <c r="F137" s="50"/>
      <c r="G137" s="50"/>
      <c r="H137" s="50"/>
      <c r="I137" s="50"/>
      <c r="J137" s="50"/>
    </row>
    <row r="138" ht="15.75" customHeight="1">
      <c r="A138" s="163"/>
      <c r="B138" s="163"/>
      <c r="C138" s="163"/>
      <c r="E138" s="164"/>
      <c r="F138" s="50"/>
      <c r="G138" s="50"/>
      <c r="H138" s="50"/>
      <c r="I138" s="50"/>
      <c r="J138" s="50"/>
    </row>
    <row r="139" ht="15.75" customHeight="1">
      <c r="A139" s="163"/>
      <c r="B139" s="163"/>
      <c r="C139" s="163"/>
      <c r="E139" s="164"/>
      <c r="F139" s="50"/>
      <c r="G139" s="50"/>
      <c r="H139" s="50"/>
      <c r="I139" s="50"/>
      <c r="J139" s="50"/>
    </row>
    <row r="140" ht="15.75" customHeight="1">
      <c r="A140" s="163"/>
      <c r="B140" s="163"/>
      <c r="C140" s="163"/>
      <c r="E140" s="164"/>
      <c r="F140" s="50"/>
      <c r="G140" s="50"/>
      <c r="H140" s="50"/>
      <c r="I140" s="50"/>
      <c r="J140" s="50"/>
    </row>
    <row r="141" ht="15.75" customHeight="1">
      <c r="A141" s="163"/>
      <c r="B141" s="163"/>
      <c r="C141" s="163"/>
      <c r="E141" s="164"/>
      <c r="F141" s="50"/>
      <c r="G141" s="50"/>
      <c r="H141" s="50"/>
      <c r="I141" s="50"/>
      <c r="J141" s="50"/>
    </row>
    <row r="142" ht="15.75" customHeight="1">
      <c r="A142" s="163"/>
      <c r="B142" s="163"/>
      <c r="C142" s="163"/>
      <c r="E142" s="164"/>
      <c r="F142" s="50"/>
      <c r="G142" s="50"/>
      <c r="H142" s="50"/>
      <c r="I142" s="50"/>
      <c r="J142" s="50"/>
    </row>
    <row r="143" ht="15.75" customHeight="1">
      <c r="A143" s="163"/>
      <c r="B143" s="163"/>
      <c r="C143" s="163"/>
      <c r="E143" s="164"/>
      <c r="F143" s="50"/>
      <c r="G143" s="50"/>
      <c r="H143" s="50"/>
      <c r="I143" s="50"/>
      <c r="J143" s="50"/>
    </row>
    <row r="144" ht="15.75" customHeight="1">
      <c r="A144" s="163"/>
      <c r="B144" s="163"/>
      <c r="C144" s="163"/>
      <c r="E144" s="164"/>
      <c r="F144" s="50"/>
      <c r="G144" s="50"/>
      <c r="H144" s="50"/>
      <c r="I144" s="50"/>
      <c r="J144" s="50"/>
    </row>
    <row r="145" ht="15.75" customHeight="1">
      <c r="A145" s="163"/>
      <c r="B145" s="163"/>
      <c r="C145" s="163"/>
      <c r="E145" s="164"/>
      <c r="F145" s="50"/>
      <c r="G145" s="50"/>
      <c r="H145" s="50"/>
      <c r="I145" s="50"/>
      <c r="J145" s="50"/>
    </row>
    <row r="146" ht="15.75" customHeight="1">
      <c r="A146" s="163"/>
      <c r="B146" s="163"/>
      <c r="C146" s="163"/>
      <c r="E146" s="164"/>
      <c r="F146" s="50"/>
      <c r="G146" s="50"/>
      <c r="H146" s="50"/>
      <c r="I146" s="50"/>
      <c r="J146" s="50"/>
    </row>
    <row r="147" ht="15.75" customHeight="1">
      <c r="A147" s="163"/>
      <c r="B147" s="163"/>
      <c r="C147" s="163"/>
      <c r="E147" s="164"/>
      <c r="F147" s="50"/>
      <c r="G147" s="50"/>
      <c r="H147" s="50"/>
      <c r="I147" s="50"/>
      <c r="J147" s="50"/>
    </row>
    <row r="148" ht="15.75" customHeight="1">
      <c r="A148" s="163"/>
      <c r="B148" s="163"/>
      <c r="C148" s="163"/>
      <c r="E148" s="164"/>
      <c r="F148" s="50"/>
      <c r="G148" s="50"/>
      <c r="H148" s="50"/>
      <c r="I148" s="50"/>
      <c r="J148" s="50"/>
    </row>
    <row r="149" ht="15.75" customHeight="1">
      <c r="A149" s="163"/>
      <c r="B149" s="163"/>
      <c r="C149" s="163"/>
      <c r="E149" s="164"/>
      <c r="F149" s="50"/>
      <c r="G149" s="50"/>
      <c r="H149" s="50"/>
      <c r="I149" s="50"/>
      <c r="J149" s="50"/>
    </row>
    <row r="150" ht="15.75" customHeight="1">
      <c r="A150" s="163"/>
      <c r="B150" s="163"/>
      <c r="C150" s="163"/>
      <c r="E150" s="164"/>
      <c r="F150" s="50"/>
      <c r="G150" s="50"/>
      <c r="H150" s="50"/>
      <c r="I150" s="50"/>
      <c r="J150" s="50"/>
    </row>
    <row r="151" ht="15.75" customHeight="1">
      <c r="A151" s="163"/>
      <c r="B151" s="163"/>
      <c r="C151" s="163"/>
      <c r="E151" s="164"/>
      <c r="F151" s="50"/>
      <c r="G151" s="50"/>
      <c r="H151" s="50"/>
      <c r="I151" s="50"/>
      <c r="J151" s="50"/>
    </row>
    <row r="152" ht="15.75" customHeight="1">
      <c r="A152" s="163"/>
      <c r="B152" s="163"/>
      <c r="C152" s="163"/>
      <c r="E152" s="164"/>
      <c r="F152" s="50"/>
      <c r="G152" s="50"/>
      <c r="H152" s="50"/>
      <c r="I152" s="50"/>
      <c r="J152" s="50"/>
    </row>
    <row r="153" ht="15.75" customHeight="1">
      <c r="A153" s="163"/>
      <c r="B153" s="163"/>
      <c r="C153" s="163"/>
      <c r="E153" s="164"/>
      <c r="F153" s="50"/>
      <c r="G153" s="50"/>
      <c r="H153" s="50"/>
      <c r="I153" s="50"/>
      <c r="J153" s="50"/>
    </row>
    <row r="154" ht="15.75" customHeight="1">
      <c r="A154" s="163"/>
      <c r="B154" s="163"/>
      <c r="C154" s="163"/>
      <c r="E154" s="164"/>
      <c r="F154" s="50"/>
      <c r="G154" s="50"/>
      <c r="H154" s="50"/>
      <c r="I154" s="50"/>
      <c r="J154" s="50"/>
    </row>
    <row r="155" ht="15.75" customHeight="1">
      <c r="A155" s="163"/>
      <c r="B155" s="163"/>
      <c r="C155" s="163"/>
      <c r="E155" s="164"/>
      <c r="F155" s="50"/>
      <c r="G155" s="50"/>
      <c r="H155" s="50"/>
      <c r="I155" s="50"/>
      <c r="J155" s="50"/>
    </row>
    <row r="156" ht="15.75" customHeight="1">
      <c r="A156" s="163"/>
      <c r="B156" s="163"/>
      <c r="C156" s="163"/>
      <c r="E156" s="164"/>
      <c r="F156" s="50"/>
      <c r="G156" s="50"/>
      <c r="H156" s="50"/>
      <c r="I156" s="50"/>
      <c r="J156" s="50"/>
    </row>
    <row r="157" ht="15.75" customHeight="1">
      <c r="A157" s="163"/>
      <c r="B157" s="163"/>
      <c r="C157" s="163"/>
      <c r="E157" s="164"/>
      <c r="F157" s="50"/>
      <c r="G157" s="50"/>
      <c r="H157" s="50"/>
      <c r="I157" s="50"/>
      <c r="J157" s="50"/>
    </row>
    <row r="158" ht="15.75" customHeight="1">
      <c r="A158" s="163"/>
      <c r="B158" s="163"/>
      <c r="C158" s="163"/>
      <c r="E158" s="164"/>
      <c r="F158" s="50"/>
      <c r="G158" s="50"/>
      <c r="H158" s="50"/>
      <c r="I158" s="50"/>
      <c r="J158" s="50"/>
    </row>
    <row r="159" ht="15.75" customHeight="1">
      <c r="A159" s="163"/>
      <c r="B159" s="163"/>
      <c r="C159" s="163"/>
      <c r="E159" s="164"/>
      <c r="F159" s="50"/>
      <c r="G159" s="50"/>
      <c r="H159" s="50"/>
      <c r="I159" s="50"/>
      <c r="J159" s="50"/>
    </row>
    <row r="160" ht="15.75" customHeight="1">
      <c r="A160" s="163"/>
      <c r="B160" s="163"/>
      <c r="C160" s="163"/>
      <c r="E160" s="164"/>
      <c r="F160" s="50"/>
      <c r="G160" s="50"/>
      <c r="H160" s="50"/>
      <c r="I160" s="50"/>
      <c r="J160" s="50"/>
    </row>
    <row r="161" ht="15.75" customHeight="1">
      <c r="A161" s="163"/>
      <c r="B161" s="163"/>
      <c r="C161" s="163"/>
      <c r="E161" s="164"/>
      <c r="F161" s="50"/>
      <c r="G161" s="50"/>
      <c r="H161" s="50"/>
      <c r="I161" s="50"/>
      <c r="J161" s="50"/>
    </row>
    <row r="162" ht="15.75" customHeight="1">
      <c r="A162" s="163"/>
      <c r="B162" s="163"/>
      <c r="C162" s="163"/>
      <c r="E162" s="164"/>
      <c r="F162" s="50"/>
      <c r="G162" s="50"/>
      <c r="H162" s="50"/>
      <c r="I162" s="50"/>
      <c r="J162" s="50"/>
    </row>
    <row r="163" ht="15.75" customHeight="1">
      <c r="A163" s="163"/>
      <c r="B163" s="163"/>
      <c r="C163" s="163"/>
      <c r="E163" s="164"/>
      <c r="F163" s="50"/>
      <c r="G163" s="50"/>
      <c r="H163" s="50"/>
      <c r="I163" s="50"/>
      <c r="J163" s="50"/>
    </row>
    <row r="164" ht="15.75" customHeight="1">
      <c r="A164" s="163"/>
      <c r="B164" s="163"/>
      <c r="C164" s="163"/>
      <c r="E164" s="164"/>
      <c r="F164" s="50"/>
      <c r="G164" s="50"/>
      <c r="H164" s="50"/>
      <c r="I164" s="50"/>
      <c r="J164" s="50"/>
    </row>
    <row r="165" ht="15.75" customHeight="1">
      <c r="A165" s="163"/>
      <c r="B165" s="163"/>
      <c r="C165" s="163"/>
      <c r="E165" s="164"/>
      <c r="F165" s="50"/>
      <c r="G165" s="50"/>
      <c r="H165" s="50"/>
      <c r="I165" s="50"/>
      <c r="J165" s="50"/>
    </row>
    <row r="166" ht="15.75" customHeight="1">
      <c r="A166" s="163"/>
      <c r="B166" s="163"/>
      <c r="C166" s="163"/>
      <c r="E166" s="164"/>
      <c r="F166" s="50"/>
      <c r="G166" s="50"/>
      <c r="H166" s="50"/>
      <c r="I166" s="50"/>
      <c r="J166" s="50"/>
    </row>
    <row r="167" ht="15.75" customHeight="1">
      <c r="A167" s="163"/>
      <c r="B167" s="163"/>
      <c r="C167" s="163"/>
      <c r="E167" s="164"/>
      <c r="F167" s="50"/>
      <c r="G167" s="50"/>
      <c r="H167" s="50"/>
      <c r="I167" s="50"/>
      <c r="J167" s="50"/>
    </row>
    <row r="168" ht="15.75" customHeight="1">
      <c r="A168" s="163"/>
      <c r="B168" s="163"/>
      <c r="C168" s="163"/>
      <c r="E168" s="164"/>
      <c r="F168" s="50"/>
      <c r="G168" s="50"/>
      <c r="H168" s="50"/>
      <c r="I168" s="50"/>
      <c r="J168" s="50"/>
    </row>
    <row r="169" ht="15.75" customHeight="1">
      <c r="A169" s="163"/>
      <c r="B169" s="163"/>
      <c r="C169" s="163"/>
      <c r="E169" s="164"/>
      <c r="F169" s="50"/>
      <c r="G169" s="50"/>
      <c r="H169" s="50"/>
      <c r="I169" s="50"/>
      <c r="J169" s="50"/>
    </row>
    <row r="170" ht="15.75" customHeight="1">
      <c r="A170" s="163"/>
      <c r="B170" s="163"/>
      <c r="C170" s="163"/>
      <c r="E170" s="164"/>
      <c r="F170" s="50"/>
      <c r="G170" s="50"/>
      <c r="H170" s="50"/>
      <c r="I170" s="50"/>
      <c r="J170" s="50"/>
    </row>
    <row r="171" ht="15.75" customHeight="1">
      <c r="A171" s="163"/>
      <c r="B171" s="163"/>
      <c r="C171" s="163"/>
      <c r="E171" s="164"/>
      <c r="F171" s="50"/>
      <c r="G171" s="50"/>
      <c r="H171" s="50"/>
      <c r="I171" s="50"/>
      <c r="J171" s="50"/>
    </row>
    <row r="172" ht="15.75" customHeight="1">
      <c r="A172" s="163"/>
      <c r="B172" s="163"/>
      <c r="C172" s="163"/>
      <c r="E172" s="164"/>
      <c r="F172" s="50"/>
      <c r="G172" s="50"/>
      <c r="H172" s="50"/>
      <c r="I172" s="50"/>
      <c r="J172" s="50"/>
    </row>
    <row r="173" ht="15.75" customHeight="1">
      <c r="A173" s="163"/>
      <c r="B173" s="163"/>
      <c r="C173" s="163"/>
      <c r="E173" s="164"/>
      <c r="F173" s="50"/>
      <c r="G173" s="50"/>
      <c r="H173" s="50"/>
      <c r="I173" s="50"/>
      <c r="J173" s="50"/>
    </row>
    <row r="174" ht="15.75" customHeight="1">
      <c r="A174" s="163"/>
      <c r="B174" s="163"/>
      <c r="C174" s="163"/>
      <c r="E174" s="164"/>
      <c r="F174" s="50"/>
      <c r="G174" s="50"/>
      <c r="H174" s="50"/>
      <c r="I174" s="50"/>
      <c r="J174" s="50"/>
    </row>
    <row r="175" ht="15.75" customHeight="1">
      <c r="A175" s="163"/>
      <c r="B175" s="163"/>
      <c r="C175" s="163"/>
      <c r="E175" s="164"/>
      <c r="F175" s="50"/>
      <c r="G175" s="50"/>
      <c r="H175" s="50"/>
      <c r="I175" s="50"/>
      <c r="J175" s="50"/>
    </row>
    <row r="176" ht="15.75" customHeight="1">
      <c r="A176" s="163"/>
      <c r="B176" s="163"/>
      <c r="C176" s="163"/>
      <c r="E176" s="164"/>
      <c r="F176" s="50"/>
      <c r="G176" s="50"/>
      <c r="H176" s="50"/>
      <c r="I176" s="50"/>
      <c r="J176" s="50"/>
    </row>
    <row r="177" ht="15.75" customHeight="1">
      <c r="A177" s="163"/>
      <c r="B177" s="163"/>
      <c r="C177" s="163"/>
      <c r="E177" s="164"/>
      <c r="F177" s="50"/>
      <c r="G177" s="50"/>
      <c r="H177" s="50"/>
      <c r="I177" s="50"/>
      <c r="J177" s="50"/>
    </row>
    <row r="178" ht="15.75" customHeight="1">
      <c r="A178" s="163"/>
      <c r="B178" s="163"/>
      <c r="C178" s="163"/>
      <c r="E178" s="164"/>
      <c r="F178" s="50"/>
      <c r="G178" s="50"/>
      <c r="H178" s="50"/>
      <c r="I178" s="50"/>
      <c r="J178" s="50"/>
    </row>
    <row r="179" ht="15.75" customHeight="1">
      <c r="A179" s="163"/>
      <c r="B179" s="163"/>
      <c r="C179" s="163"/>
      <c r="E179" s="164"/>
      <c r="F179" s="50"/>
      <c r="G179" s="50"/>
      <c r="H179" s="50"/>
      <c r="I179" s="50"/>
      <c r="J179" s="50"/>
    </row>
    <row r="180" ht="15.75" customHeight="1">
      <c r="A180" s="163"/>
      <c r="B180" s="163"/>
      <c r="C180" s="163"/>
      <c r="E180" s="164"/>
      <c r="F180" s="50"/>
      <c r="G180" s="50"/>
      <c r="H180" s="50"/>
      <c r="I180" s="50"/>
      <c r="J180" s="50"/>
    </row>
    <row r="181" ht="15.75" customHeight="1">
      <c r="A181" s="163"/>
      <c r="B181" s="163"/>
      <c r="C181" s="163"/>
      <c r="E181" s="164"/>
      <c r="F181" s="50"/>
      <c r="G181" s="50"/>
      <c r="H181" s="50"/>
      <c r="I181" s="50"/>
      <c r="J181" s="50"/>
    </row>
    <row r="182" ht="15.75" customHeight="1">
      <c r="A182" s="163"/>
      <c r="B182" s="163"/>
      <c r="C182" s="163"/>
      <c r="E182" s="164"/>
      <c r="F182" s="50"/>
      <c r="G182" s="50"/>
      <c r="H182" s="50"/>
      <c r="I182" s="50"/>
      <c r="J182" s="50"/>
    </row>
    <row r="183" ht="15.75" customHeight="1">
      <c r="A183" s="163"/>
      <c r="B183" s="163"/>
      <c r="C183" s="163"/>
      <c r="E183" s="164"/>
      <c r="F183" s="50"/>
      <c r="G183" s="50"/>
      <c r="H183" s="50"/>
      <c r="I183" s="50"/>
      <c r="J183" s="50"/>
    </row>
    <row r="184" ht="15.75" customHeight="1">
      <c r="A184" s="163"/>
      <c r="B184" s="163"/>
      <c r="C184" s="163"/>
      <c r="E184" s="164"/>
      <c r="F184" s="50"/>
      <c r="G184" s="50"/>
      <c r="H184" s="50"/>
      <c r="I184" s="50"/>
      <c r="J184" s="50"/>
    </row>
    <row r="185" ht="15.75" customHeight="1">
      <c r="A185" s="163"/>
      <c r="B185" s="163"/>
      <c r="C185" s="163"/>
      <c r="E185" s="164"/>
      <c r="F185" s="50"/>
      <c r="G185" s="50"/>
      <c r="H185" s="50"/>
      <c r="I185" s="50"/>
      <c r="J185" s="50"/>
    </row>
    <row r="186" ht="15.75" customHeight="1">
      <c r="A186" s="163"/>
      <c r="B186" s="163"/>
      <c r="C186" s="163"/>
      <c r="E186" s="164"/>
      <c r="F186" s="50"/>
      <c r="G186" s="50"/>
      <c r="H186" s="50"/>
      <c r="I186" s="50"/>
      <c r="J186" s="50"/>
    </row>
    <row r="187" ht="15.75" customHeight="1">
      <c r="A187" s="163"/>
      <c r="B187" s="163"/>
      <c r="C187" s="163"/>
      <c r="E187" s="164"/>
      <c r="F187" s="50"/>
      <c r="G187" s="50"/>
      <c r="H187" s="50"/>
      <c r="I187" s="50"/>
      <c r="J187" s="50"/>
    </row>
    <row r="188" ht="15.75" customHeight="1">
      <c r="A188" s="163"/>
      <c r="B188" s="163"/>
      <c r="C188" s="163"/>
      <c r="E188" s="164"/>
      <c r="F188" s="50"/>
      <c r="G188" s="50"/>
      <c r="H188" s="50"/>
      <c r="I188" s="50"/>
      <c r="J188" s="50"/>
    </row>
    <row r="189" ht="15.75" customHeight="1">
      <c r="A189" s="163"/>
      <c r="B189" s="163"/>
      <c r="C189" s="163"/>
      <c r="E189" s="164"/>
      <c r="F189" s="50"/>
      <c r="G189" s="50"/>
      <c r="H189" s="50"/>
      <c r="I189" s="50"/>
      <c r="J189" s="50"/>
    </row>
    <row r="190" ht="15.75" customHeight="1">
      <c r="A190" s="163"/>
      <c r="B190" s="163"/>
      <c r="C190" s="163"/>
      <c r="E190" s="164"/>
      <c r="F190" s="50"/>
      <c r="G190" s="50"/>
      <c r="H190" s="50"/>
      <c r="I190" s="50"/>
      <c r="J190" s="50"/>
    </row>
    <row r="191" ht="15.75" customHeight="1">
      <c r="A191" s="163"/>
      <c r="B191" s="163"/>
      <c r="C191" s="163"/>
      <c r="E191" s="164"/>
      <c r="F191" s="50"/>
      <c r="G191" s="50"/>
      <c r="H191" s="50"/>
      <c r="I191" s="50"/>
      <c r="J191" s="50"/>
    </row>
    <row r="192" ht="15.75" customHeight="1">
      <c r="A192" s="163"/>
      <c r="B192" s="163"/>
      <c r="C192" s="163"/>
      <c r="E192" s="164"/>
      <c r="F192" s="50"/>
      <c r="G192" s="50"/>
      <c r="H192" s="50"/>
      <c r="I192" s="50"/>
      <c r="J192" s="50"/>
    </row>
    <row r="193" ht="15.75" customHeight="1">
      <c r="A193" s="163"/>
      <c r="B193" s="163"/>
      <c r="C193" s="163"/>
      <c r="E193" s="164"/>
      <c r="F193" s="50"/>
      <c r="G193" s="50"/>
      <c r="H193" s="50"/>
      <c r="I193" s="50"/>
      <c r="J193" s="50"/>
    </row>
    <row r="194" ht="15.75" customHeight="1">
      <c r="A194" s="163"/>
      <c r="B194" s="163"/>
      <c r="C194" s="163"/>
      <c r="E194" s="164"/>
      <c r="F194" s="50"/>
      <c r="G194" s="50"/>
      <c r="H194" s="50"/>
      <c r="I194" s="50"/>
      <c r="J194" s="50"/>
    </row>
    <row r="195" ht="15.75" customHeight="1">
      <c r="A195" s="163"/>
      <c r="B195" s="163"/>
      <c r="C195" s="163"/>
      <c r="E195" s="164"/>
      <c r="F195" s="50"/>
      <c r="G195" s="50"/>
      <c r="H195" s="50"/>
      <c r="I195" s="50"/>
      <c r="J195" s="50"/>
    </row>
    <row r="196" ht="15.75" customHeight="1">
      <c r="A196" s="163"/>
      <c r="B196" s="163"/>
      <c r="C196" s="163"/>
      <c r="E196" s="164"/>
      <c r="F196" s="50"/>
      <c r="G196" s="50"/>
      <c r="H196" s="50"/>
      <c r="I196" s="50"/>
      <c r="J196" s="50"/>
    </row>
    <row r="197" ht="15.75" customHeight="1">
      <c r="A197" s="163"/>
      <c r="B197" s="163"/>
      <c r="C197" s="163"/>
      <c r="E197" s="164"/>
      <c r="F197" s="50"/>
      <c r="G197" s="50"/>
      <c r="H197" s="50"/>
      <c r="I197" s="50"/>
      <c r="J197" s="50"/>
    </row>
    <row r="198" ht="15.75" customHeight="1">
      <c r="A198" s="163"/>
      <c r="B198" s="163"/>
      <c r="C198" s="163"/>
      <c r="E198" s="164"/>
      <c r="F198" s="50"/>
      <c r="G198" s="50"/>
      <c r="H198" s="50"/>
      <c r="I198" s="50"/>
      <c r="J198" s="50"/>
    </row>
    <row r="199" ht="15.75" customHeight="1">
      <c r="A199" s="163"/>
      <c r="B199" s="163"/>
      <c r="C199" s="163"/>
      <c r="E199" s="164"/>
      <c r="F199" s="50"/>
      <c r="G199" s="50"/>
      <c r="H199" s="50"/>
      <c r="I199" s="50"/>
      <c r="J199" s="50"/>
    </row>
    <row r="200" ht="15.75" customHeight="1">
      <c r="A200" s="163"/>
      <c r="B200" s="163"/>
      <c r="C200" s="163"/>
      <c r="E200" s="164"/>
      <c r="F200" s="50"/>
      <c r="G200" s="50"/>
      <c r="H200" s="50"/>
      <c r="I200" s="50"/>
      <c r="J200" s="50"/>
    </row>
    <row r="201" ht="15.75" customHeight="1">
      <c r="A201" s="163"/>
      <c r="B201" s="163"/>
      <c r="C201" s="163"/>
      <c r="E201" s="164"/>
      <c r="F201" s="50"/>
      <c r="G201" s="50"/>
      <c r="H201" s="50"/>
      <c r="I201" s="50"/>
      <c r="J201" s="50"/>
    </row>
    <row r="202" ht="15.75" customHeight="1">
      <c r="A202" s="163"/>
      <c r="B202" s="163"/>
      <c r="C202" s="163"/>
      <c r="E202" s="164"/>
      <c r="F202" s="50"/>
      <c r="G202" s="50"/>
      <c r="H202" s="50"/>
      <c r="I202" s="50"/>
      <c r="J202" s="50"/>
    </row>
    <row r="203" ht="15.75" customHeight="1">
      <c r="A203" s="163"/>
      <c r="B203" s="163"/>
      <c r="C203" s="163"/>
      <c r="E203" s="164"/>
      <c r="F203" s="50"/>
      <c r="G203" s="50"/>
      <c r="H203" s="50"/>
      <c r="I203" s="50"/>
      <c r="J203" s="50"/>
    </row>
    <row r="204" ht="15.75" customHeight="1">
      <c r="A204" s="163"/>
      <c r="B204" s="163"/>
      <c r="C204" s="163"/>
      <c r="E204" s="164"/>
      <c r="F204" s="50"/>
      <c r="G204" s="50"/>
      <c r="H204" s="50"/>
      <c r="I204" s="50"/>
      <c r="J204" s="50"/>
    </row>
    <row r="205" ht="15.75" customHeight="1">
      <c r="A205" s="163"/>
      <c r="B205" s="163"/>
      <c r="C205" s="163"/>
      <c r="E205" s="164"/>
      <c r="F205" s="50"/>
      <c r="G205" s="50"/>
      <c r="H205" s="50"/>
      <c r="I205" s="50"/>
      <c r="J205" s="50"/>
    </row>
    <row r="206" ht="15.75" customHeight="1">
      <c r="A206" s="163"/>
      <c r="B206" s="163"/>
      <c r="C206" s="163"/>
      <c r="E206" s="164"/>
      <c r="F206" s="50"/>
      <c r="G206" s="50"/>
      <c r="H206" s="50"/>
      <c r="I206" s="50"/>
      <c r="J206" s="50"/>
    </row>
    <row r="207" ht="15.75" customHeight="1">
      <c r="A207" s="163"/>
      <c r="B207" s="163"/>
      <c r="C207" s="163"/>
      <c r="E207" s="164"/>
      <c r="F207" s="50"/>
      <c r="G207" s="50"/>
      <c r="H207" s="50"/>
      <c r="I207" s="50"/>
      <c r="J207" s="50"/>
    </row>
    <row r="208" ht="15.75" customHeight="1">
      <c r="A208" s="163"/>
      <c r="B208" s="163"/>
      <c r="C208" s="163"/>
      <c r="E208" s="164"/>
      <c r="F208" s="50"/>
      <c r="G208" s="50"/>
      <c r="H208" s="50"/>
      <c r="I208" s="50"/>
      <c r="J208" s="50"/>
    </row>
    <row r="209" ht="15.75" customHeight="1">
      <c r="A209" s="163"/>
      <c r="B209" s="163"/>
      <c r="C209" s="163"/>
      <c r="E209" s="164"/>
      <c r="F209" s="50"/>
      <c r="G209" s="50"/>
      <c r="H209" s="50"/>
      <c r="I209" s="50"/>
      <c r="J209" s="50"/>
    </row>
    <row r="210" ht="15.75" customHeight="1">
      <c r="A210" s="163"/>
      <c r="B210" s="163"/>
      <c r="C210" s="163"/>
      <c r="E210" s="164"/>
      <c r="F210" s="50"/>
      <c r="G210" s="50"/>
      <c r="H210" s="50"/>
      <c r="I210" s="50"/>
      <c r="J210" s="50"/>
    </row>
    <row r="211" ht="15.75" customHeight="1">
      <c r="A211" s="163"/>
      <c r="B211" s="163"/>
      <c r="C211" s="163"/>
      <c r="E211" s="164"/>
      <c r="F211" s="50"/>
      <c r="G211" s="50"/>
      <c r="H211" s="50"/>
      <c r="I211" s="50"/>
      <c r="J211" s="50"/>
    </row>
    <row r="212" ht="15.75" customHeight="1">
      <c r="A212" s="163"/>
      <c r="B212" s="163"/>
      <c r="C212" s="163"/>
      <c r="E212" s="164"/>
      <c r="F212" s="50"/>
      <c r="G212" s="50"/>
      <c r="H212" s="50"/>
      <c r="I212" s="50"/>
      <c r="J212" s="50"/>
    </row>
    <row r="213" ht="15.75" customHeight="1">
      <c r="A213" s="163"/>
      <c r="B213" s="163"/>
      <c r="C213" s="163"/>
      <c r="E213" s="164"/>
      <c r="F213" s="50"/>
      <c r="G213" s="50"/>
      <c r="H213" s="50"/>
      <c r="I213" s="50"/>
      <c r="J213" s="50"/>
    </row>
    <row r="214" ht="15.75" customHeight="1">
      <c r="A214" s="163"/>
      <c r="B214" s="163"/>
      <c r="C214" s="163"/>
      <c r="E214" s="164"/>
      <c r="F214" s="50"/>
      <c r="G214" s="50"/>
      <c r="H214" s="50"/>
      <c r="I214" s="50"/>
      <c r="J214" s="50"/>
    </row>
    <row r="215" ht="15.75" customHeight="1">
      <c r="A215" s="163"/>
      <c r="B215" s="163"/>
      <c r="C215" s="163"/>
      <c r="E215" s="164"/>
      <c r="F215" s="50"/>
      <c r="G215" s="50"/>
      <c r="H215" s="50"/>
      <c r="I215" s="50"/>
      <c r="J215" s="50"/>
    </row>
    <row r="216" ht="15.75" customHeight="1">
      <c r="A216" s="163"/>
      <c r="B216" s="163"/>
      <c r="C216" s="163"/>
      <c r="E216" s="164"/>
      <c r="F216" s="50"/>
      <c r="G216" s="50"/>
      <c r="H216" s="50"/>
      <c r="I216" s="50"/>
      <c r="J216" s="50"/>
    </row>
    <row r="217" ht="15.75" customHeight="1">
      <c r="A217" s="163"/>
      <c r="B217" s="163"/>
      <c r="C217" s="163"/>
      <c r="E217" s="164"/>
      <c r="F217" s="50"/>
      <c r="G217" s="50"/>
      <c r="H217" s="50"/>
      <c r="I217" s="50"/>
      <c r="J217" s="50"/>
    </row>
    <row r="218" ht="15.75" customHeight="1">
      <c r="A218" s="163"/>
      <c r="B218" s="163"/>
      <c r="C218" s="163"/>
      <c r="E218" s="164"/>
      <c r="F218" s="50"/>
      <c r="G218" s="50"/>
      <c r="H218" s="50"/>
      <c r="I218" s="50"/>
      <c r="J218" s="50"/>
    </row>
    <row r="219" ht="15.75" customHeight="1">
      <c r="A219" s="163"/>
      <c r="B219" s="163"/>
      <c r="C219" s="163"/>
      <c r="E219" s="164"/>
      <c r="F219" s="50"/>
      <c r="G219" s="50"/>
      <c r="H219" s="50"/>
      <c r="I219" s="50"/>
      <c r="J219" s="50"/>
    </row>
    <row r="220" ht="15.75" customHeight="1">
      <c r="A220" s="163"/>
      <c r="B220" s="163"/>
      <c r="C220" s="163"/>
      <c r="E220" s="164"/>
      <c r="F220" s="50"/>
      <c r="G220" s="50"/>
      <c r="H220" s="50"/>
      <c r="I220" s="50"/>
      <c r="J220" s="50"/>
    </row>
    <row r="221" ht="15.75" customHeight="1">
      <c r="A221" s="163"/>
      <c r="B221" s="163"/>
      <c r="C221" s="163"/>
      <c r="E221" s="164"/>
      <c r="F221" s="50"/>
      <c r="G221" s="50"/>
      <c r="H221" s="50"/>
      <c r="I221" s="50"/>
      <c r="J221" s="50"/>
    </row>
    <row r="222" ht="15.75" customHeight="1">
      <c r="A222" s="163"/>
      <c r="B222" s="163"/>
      <c r="C222" s="163"/>
      <c r="E222" s="164"/>
      <c r="F222" s="50"/>
      <c r="G222" s="50"/>
      <c r="H222" s="50"/>
      <c r="I222" s="50"/>
      <c r="J222" s="50"/>
    </row>
    <row r="223" ht="15.75" customHeight="1">
      <c r="A223" s="163"/>
      <c r="B223" s="163"/>
      <c r="C223" s="163"/>
      <c r="E223" s="164"/>
      <c r="F223" s="50"/>
      <c r="G223" s="50"/>
      <c r="H223" s="50"/>
      <c r="I223" s="50"/>
      <c r="J223" s="50"/>
    </row>
    <row r="224" ht="15.75" customHeight="1">
      <c r="A224" s="163"/>
      <c r="B224" s="163"/>
      <c r="C224" s="163"/>
      <c r="E224" s="164"/>
      <c r="F224" s="50"/>
      <c r="G224" s="50"/>
      <c r="H224" s="50"/>
      <c r="I224" s="50"/>
      <c r="J224" s="50"/>
    </row>
    <row r="225" ht="15.75" customHeight="1">
      <c r="A225" s="163"/>
      <c r="B225" s="163"/>
      <c r="C225" s="163"/>
      <c r="E225" s="164"/>
      <c r="F225" s="50"/>
      <c r="G225" s="50"/>
      <c r="H225" s="50"/>
      <c r="I225" s="50"/>
      <c r="J225" s="50"/>
    </row>
    <row r="226" ht="15.75" customHeight="1">
      <c r="A226" s="163"/>
      <c r="B226" s="163"/>
      <c r="C226" s="163"/>
      <c r="E226" s="164"/>
      <c r="F226" s="50"/>
      <c r="G226" s="50"/>
      <c r="H226" s="50"/>
      <c r="I226" s="50"/>
      <c r="J226" s="50"/>
    </row>
    <row r="227" ht="15.75" customHeight="1">
      <c r="A227" s="163"/>
      <c r="B227" s="163"/>
      <c r="C227" s="163"/>
      <c r="E227" s="164"/>
      <c r="F227" s="50"/>
      <c r="G227" s="50"/>
      <c r="H227" s="50"/>
      <c r="I227" s="50"/>
      <c r="J227" s="50"/>
    </row>
    <row r="228" ht="15.75" customHeight="1">
      <c r="A228" s="163"/>
      <c r="B228" s="163"/>
      <c r="C228" s="163"/>
      <c r="E228" s="164"/>
      <c r="F228" s="50"/>
      <c r="G228" s="50"/>
      <c r="H228" s="50"/>
      <c r="I228" s="50"/>
      <c r="J228" s="50"/>
    </row>
    <row r="229" ht="15.75" customHeight="1">
      <c r="A229" s="163"/>
      <c r="B229" s="163"/>
      <c r="C229" s="163"/>
      <c r="E229" s="164"/>
      <c r="F229" s="50"/>
      <c r="G229" s="50"/>
      <c r="H229" s="50"/>
      <c r="I229" s="50"/>
      <c r="J229" s="50"/>
    </row>
    <row r="230" ht="15.75" customHeight="1">
      <c r="A230" s="163"/>
      <c r="B230" s="163"/>
      <c r="C230" s="163"/>
      <c r="E230" s="164"/>
      <c r="F230" s="50"/>
      <c r="G230" s="50"/>
      <c r="H230" s="50"/>
      <c r="I230" s="50"/>
      <c r="J230" s="50"/>
    </row>
    <row r="231" ht="15.75" customHeight="1">
      <c r="A231" s="163"/>
      <c r="B231" s="163"/>
      <c r="C231" s="163"/>
      <c r="E231" s="164"/>
      <c r="F231" s="50"/>
      <c r="G231" s="50"/>
      <c r="H231" s="50"/>
      <c r="I231" s="50"/>
      <c r="J231" s="50"/>
    </row>
    <row r="232" ht="15.75" customHeight="1">
      <c r="A232" s="163"/>
      <c r="B232" s="163"/>
      <c r="C232" s="163"/>
      <c r="E232" s="164"/>
      <c r="F232" s="50"/>
      <c r="G232" s="50"/>
      <c r="H232" s="50"/>
      <c r="I232" s="50"/>
      <c r="J232" s="50"/>
    </row>
    <row r="233" ht="15.75" customHeight="1">
      <c r="A233" s="163"/>
      <c r="B233" s="163"/>
      <c r="C233" s="163"/>
      <c r="E233" s="164"/>
      <c r="F233" s="50"/>
      <c r="G233" s="50"/>
      <c r="H233" s="50"/>
      <c r="I233" s="50"/>
      <c r="J233" s="50"/>
    </row>
    <row r="234" ht="15.75" customHeight="1">
      <c r="A234" s="163"/>
      <c r="B234" s="163"/>
      <c r="C234" s="163"/>
      <c r="E234" s="164"/>
      <c r="F234" s="50"/>
      <c r="G234" s="50"/>
      <c r="H234" s="50"/>
      <c r="I234" s="50"/>
      <c r="J234" s="50"/>
    </row>
    <row r="235" ht="15.75" customHeight="1">
      <c r="A235" s="163"/>
      <c r="B235" s="163"/>
      <c r="C235" s="163"/>
      <c r="E235" s="164"/>
      <c r="F235" s="50"/>
      <c r="G235" s="50"/>
      <c r="H235" s="50"/>
      <c r="I235" s="50"/>
      <c r="J235" s="50"/>
    </row>
    <row r="236" ht="15.75" customHeight="1">
      <c r="A236" s="163"/>
      <c r="B236" s="163"/>
      <c r="C236" s="163"/>
      <c r="E236" s="164"/>
      <c r="F236" s="50"/>
      <c r="G236" s="50"/>
      <c r="H236" s="50"/>
      <c r="I236" s="50"/>
      <c r="J236" s="50"/>
    </row>
    <row r="237" ht="15.75" customHeight="1">
      <c r="A237" s="163"/>
      <c r="B237" s="163"/>
      <c r="C237" s="163"/>
      <c r="E237" s="164"/>
      <c r="F237" s="50"/>
      <c r="G237" s="50"/>
      <c r="H237" s="50"/>
      <c r="I237" s="50"/>
      <c r="J237" s="50"/>
    </row>
    <row r="238" ht="15.75" customHeight="1">
      <c r="A238" s="163"/>
      <c r="B238" s="163"/>
      <c r="C238" s="163"/>
      <c r="E238" s="164"/>
      <c r="F238" s="50"/>
      <c r="G238" s="50"/>
      <c r="H238" s="50"/>
      <c r="I238" s="50"/>
      <c r="J238" s="50"/>
    </row>
    <row r="239" ht="15.75" customHeight="1">
      <c r="A239" s="163"/>
      <c r="B239" s="163"/>
      <c r="C239" s="163"/>
      <c r="E239" s="164"/>
      <c r="F239" s="50"/>
      <c r="G239" s="50"/>
      <c r="H239" s="50"/>
      <c r="I239" s="50"/>
      <c r="J239" s="50"/>
    </row>
    <row r="240" ht="15.75" customHeight="1">
      <c r="A240" s="163"/>
      <c r="B240" s="163"/>
      <c r="C240" s="163"/>
      <c r="E240" s="164"/>
      <c r="F240" s="50"/>
      <c r="G240" s="50"/>
      <c r="H240" s="50"/>
      <c r="I240" s="50"/>
      <c r="J240" s="50"/>
    </row>
    <row r="241" ht="15.75" customHeight="1">
      <c r="A241" s="163"/>
      <c r="B241" s="163"/>
      <c r="C241" s="163"/>
      <c r="E241" s="164"/>
      <c r="F241" s="50"/>
      <c r="G241" s="50"/>
      <c r="H241" s="50"/>
      <c r="I241" s="50"/>
      <c r="J241" s="50"/>
    </row>
    <row r="242" ht="15.75" customHeight="1">
      <c r="A242" s="163"/>
      <c r="B242" s="163"/>
      <c r="C242" s="163"/>
      <c r="E242" s="164"/>
      <c r="F242" s="50"/>
      <c r="G242" s="50"/>
      <c r="H242" s="50"/>
      <c r="I242" s="50"/>
      <c r="J242" s="50"/>
    </row>
    <row r="243" ht="15.75" customHeight="1">
      <c r="A243" s="163"/>
      <c r="B243" s="163"/>
      <c r="C243" s="163"/>
      <c r="E243" s="164"/>
      <c r="F243" s="50"/>
      <c r="G243" s="50"/>
      <c r="H243" s="50"/>
      <c r="I243" s="50"/>
      <c r="J243" s="50"/>
    </row>
    <row r="244" ht="15.75" customHeight="1">
      <c r="A244" s="163"/>
      <c r="B244" s="163"/>
      <c r="C244" s="163"/>
      <c r="E244" s="164"/>
      <c r="F244" s="50"/>
      <c r="G244" s="50"/>
      <c r="H244" s="50"/>
      <c r="I244" s="50"/>
      <c r="J244" s="50"/>
    </row>
    <row r="245" ht="15.75" customHeight="1">
      <c r="A245" s="163"/>
      <c r="B245" s="163"/>
      <c r="C245" s="163"/>
      <c r="E245" s="164"/>
      <c r="F245" s="50"/>
      <c r="G245" s="50"/>
      <c r="H245" s="50"/>
      <c r="I245" s="50"/>
      <c r="J245" s="50"/>
    </row>
    <row r="246" ht="15.75" customHeight="1">
      <c r="A246" s="163"/>
      <c r="B246" s="163"/>
      <c r="C246" s="163"/>
      <c r="E246" s="164"/>
      <c r="F246" s="50"/>
      <c r="G246" s="50"/>
      <c r="H246" s="50"/>
      <c r="I246" s="50"/>
      <c r="J246" s="50"/>
    </row>
    <row r="247" ht="15.75" customHeight="1">
      <c r="A247" s="163"/>
      <c r="B247" s="163"/>
      <c r="C247" s="163"/>
      <c r="E247" s="164"/>
      <c r="F247" s="50"/>
      <c r="G247" s="50"/>
      <c r="H247" s="50"/>
      <c r="I247" s="50"/>
      <c r="J247" s="50"/>
    </row>
    <row r="248" ht="15.75" customHeight="1">
      <c r="A248" s="163"/>
      <c r="B248" s="163"/>
      <c r="C248" s="163"/>
      <c r="E248" s="164"/>
      <c r="F248" s="50"/>
      <c r="G248" s="50"/>
      <c r="H248" s="50"/>
      <c r="I248" s="50"/>
      <c r="J248" s="50"/>
    </row>
    <row r="249" ht="15.75" customHeight="1">
      <c r="A249" s="163"/>
      <c r="B249" s="163"/>
      <c r="C249" s="163"/>
      <c r="E249" s="164"/>
      <c r="F249" s="50"/>
      <c r="G249" s="50"/>
      <c r="H249" s="50"/>
      <c r="I249" s="50"/>
      <c r="J249" s="50"/>
    </row>
    <row r="250" ht="15.75" customHeight="1">
      <c r="A250" s="163"/>
      <c r="B250" s="163"/>
      <c r="C250" s="163"/>
      <c r="E250" s="164"/>
      <c r="F250" s="50"/>
      <c r="G250" s="50"/>
      <c r="H250" s="50"/>
      <c r="I250" s="50"/>
      <c r="J250" s="50"/>
    </row>
    <row r="251" ht="15.75" customHeight="1">
      <c r="A251" s="163"/>
      <c r="B251" s="163"/>
      <c r="C251" s="163"/>
      <c r="E251" s="164"/>
      <c r="F251" s="50"/>
      <c r="G251" s="50"/>
      <c r="H251" s="50"/>
      <c r="I251" s="50"/>
      <c r="J251" s="50"/>
    </row>
    <row r="252" ht="15.75" customHeight="1">
      <c r="A252" s="163"/>
      <c r="B252" s="163"/>
      <c r="C252" s="163"/>
      <c r="E252" s="164"/>
      <c r="F252" s="50"/>
      <c r="G252" s="50"/>
      <c r="H252" s="50"/>
      <c r="I252" s="50"/>
      <c r="J252" s="50"/>
    </row>
    <row r="253" ht="15.75" customHeight="1">
      <c r="A253" s="163"/>
      <c r="B253" s="163"/>
      <c r="C253" s="163"/>
      <c r="E253" s="164"/>
      <c r="F253" s="50"/>
      <c r="G253" s="50"/>
      <c r="H253" s="50"/>
      <c r="I253" s="50"/>
      <c r="J253" s="50"/>
    </row>
    <row r="254" ht="15.75" customHeight="1">
      <c r="A254" s="163"/>
      <c r="B254" s="163"/>
      <c r="C254" s="163"/>
      <c r="E254" s="164"/>
      <c r="F254" s="50"/>
      <c r="G254" s="50"/>
      <c r="H254" s="50"/>
      <c r="I254" s="50"/>
      <c r="J254" s="50"/>
    </row>
    <row r="255" ht="15.75" customHeight="1">
      <c r="A255" s="163"/>
      <c r="B255" s="163"/>
      <c r="C255" s="163"/>
      <c r="E255" s="164"/>
      <c r="F255" s="50"/>
      <c r="G255" s="50"/>
      <c r="H255" s="50"/>
      <c r="I255" s="50"/>
      <c r="J255" s="50"/>
    </row>
    <row r="256" ht="15.75" customHeight="1">
      <c r="A256" s="163"/>
      <c r="B256" s="163"/>
      <c r="C256" s="163"/>
      <c r="E256" s="164"/>
      <c r="F256" s="50"/>
      <c r="G256" s="50"/>
      <c r="H256" s="50"/>
      <c r="I256" s="50"/>
      <c r="J256" s="50"/>
    </row>
    <row r="257" ht="15.75" customHeight="1">
      <c r="A257" s="163"/>
      <c r="B257" s="163"/>
      <c r="C257" s="163"/>
      <c r="E257" s="164"/>
      <c r="F257" s="50"/>
      <c r="G257" s="50"/>
      <c r="H257" s="50"/>
      <c r="I257" s="50"/>
      <c r="J257" s="50"/>
    </row>
    <row r="258" ht="15.75" customHeight="1">
      <c r="A258" s="163"/>
      <c r="B258" s="163"/>
      <c r="C258" s="163"/>
      <c r="E258" s="164"/>
      <c r="F258" s="50"/>
      <c r="G258" s="50"/>
      <c r="H258" s="50"/>
      <c r="I258" s="50"/>
      <c r="J258" s="50"/>
    </row>
    <row r="259" ht="15.75" customHeight="1">
      <c r="A259" s="163"/>
      <c r="B259" s="163"/>
      <c r="C259" s="163"/>
      <c r="E259" s="164"/>
      <c r="F259" s="50"/>
      <c r="G259" s="50"/>
      <c r="H259" s="50"/>
      <c r="I259" s="50"/>
      <c r="J259" s="50"/>
    </row>
    <row r="260" ht="15.75" customHeight="1">
      <c r="A260" s="163"/>
      <c r="B260" s="163"/>
      <c r="C260" s="163"/>
      <c r="E260" s="164"/>
      <c r="F260" s="50"/>
      <c r="G260" s="50"/>
      <c r="H260" s="50"/>
      <c r="I260" s="50"/>
      <c r="J260" s="50"/>
    </row>
    <row r="261" ht="15.75" customHeight="1">
      <c r="A261" s="163"/>
      <c r="B261" s="163"/>
      <c r="C261" s="163"/>
      <c r="E261" s="164"/>
      <c r="F261" s="50"/>
      <c r="G261" s="50"/>
      <c r="H261" s="50"/>
      <c r="I261" s="50"/>
      <c r="J261" s="50"/>
    </row>
    <row r="262" ht="15.75" customHeight="1">
      <c r="A262" s="163"/>
      <c r="B262" s="163"/>
      <c r="C262" s="163"/>
      <c r="E262" s="164"/>
      <c r="F262" s="50"/>
      <c r="G262" s="50"/>
      <c r="H262" s="50"/>
      <c r="I262" s="50"/>
      <c r="J262" s="50"/>
    </row>
    <row r="263" ht="15.75" customHeight="1">
      <c r="A263" s="163"/>
      <c r="B263" s="163"/>
      <c r="C263" s="163"/>
      <c r="E263" s="164"/>
      <c r="F263" s="50"/>
      <c r="G263" s="50"/>
      <c r="H263" s="50"/>
      <c r="I263" s="50"/>
      <c r="J263" s="50"/>
    </row>
    <row r="264" ht="15.75" customHeight="1">
      <c r="A264" s="163"/>
      <c r="B264" s="163"/>
      <c r="C264" s="163"/>
      <c r="E264" s="164"/>
      <c r="F264" s="50"/>
      <c r="G264" s="50"/>
      <c r="H264" s="50"/>
      <c r="I264" s="50"/>
      <c r="J264" s="50"/>
    </row>
    <row r="265" ht="15.75" customHeight="1">
      <c r="A265" s="163"/>
      <c r="B265" s="163"/>
      <c r="C265" s="163"/>
      <c r="E265" s="164"/>
      <c r="F265" s="50"/>
      <c r="G265" s="50"/>
      <c r="H265" s="50"/>
      <c r="I265" s="50"/>
      <c r="J265" s="50"/>
    </row>
    <row r="266" ht="15.75" customHeight="1">
      <c r="A266" s="163"/>
      <c r="B266" s="163"/>
      <c r="C266" s="163"/>
      <c r="E266" s="164"/>
      <c r="F266" s="50"/>
      <c r="G266" s="50"/>
      <c r="H266" s="50"/>
      <c r="I266" s="50"/>
      <c r="J266" s="50"/>
    </row>
    <row r="267" ht="15.75" customHeight="1">
      <c r="A267" s="163"/>
      <c r="B267" s="163"/>
      <c r="C267" s="163"/>
      <c r="E267" s="164"/>
      <c r="F267" s="50"/>
      <c r="G267" s="50"/>
      <c r="H267" s="50"/>
      <c r="I267" s="50"/>
      <c r="J267" s="50"/>
    </row>
    <row r="268" ht="15.75" customHeight="1">
      <c r="A268" s="163"/>
      <c r="B268" s="163"/>
      <c r="C268" s="163"/>
      <c r="E268" s="164"/>
      <c r="F268" s="50"/>
      <c r="G268" s="50"/>
      <c r="H268" s="50"/>
      <c r="I268" s="50"/>
      <c r="J268" s="50"/>
    </row>
    <row r="269" ht="15.75" customHeight="1">
      <c r="A269" s="163"/>
      <c r="B269" s="163"/>
      <c r="C269" s="163"/>
      <c r="E269" s="164"/>
      <c r="F269" s="50"/>
      <c r="G269" s="50"/>
      <c r="H269" s="50"/>
      <c r="I269" s="50"/>
      <c r="J269" s="50"/>
    </row>
    <row r="270" ht="15.75" customHeight="1">
      <c r="A270" s="163"/>
      <c r="B270" s="163"/>
      <c r="C270" s="163"/>
      <c r="E270" s="164"/>
      <c r="F270" s="50"/>
      <c r="G270" s="50"/>
      <c r="H270" s="50"/>
      <c r="I270" s="50"/>
      <c r="J270" s="50"/>
    </row>
    <row r="271" ht="15.75" customHeight="1">
      <c r="A271" s="163"/>
      <c r="B271" s="163"/>
      <c r="C271" s="163"/>
      <c r="E271" s="164"/>
      <c r="F271" s="50"/>
      <c r="G271" s="50"/>
      <c r="H271" s="50"/>
      <c r="I271" s="50"/>
      <c r="J271" s="50"/>
    </row>
    <row r="272" ht="15.75" customHeight="1">
      <c r="A272" s="163"/>
      <c r="B272" s="163"/>
      <c r="C272" s="163"/>
      <c r="E272" s="164"/>
      <c r="F272" s="50"/>
      <c r="G272" s="50"/>
      <c r="H272" s="50"/>
      <c r="I272" s="50"/>
      <c r="J272" s="50"/>
    </row>
    <row r="273" ht="15.75" customHeight="1">
      <c r="A273" s="163"/>
      <c r="B273" s="163"/>
      <c r="C273" s="163"/>
      <c r="E273" s="164"/>
      <c r="F273" s="50"/>
      <c r="G273" s="50"/>
      <c r="H273" s="50"/>
      <c r="I273" s="50"/>
      <c r="J273" s="50"/>
    </row>
    <row r="274" ht="15.75" customHeight="1">
      <c r="A274" s="163"/>
      <c r="B274" s="163"/>
      <c r="C274" s="163"/>
      <c r="E274" s="164"/>
      <c r="F274" s="50"/>
      <c r="G274" s="50"/>
      <c r="H274" s="50"/>
      <c r="I274" s="50"/>
      <c r="J274" s="50"/>
    </row>
    <row r="275" ht="15.75" customHeight="1">
      <c r="A275" s="163"/>
      <c r="B275" s="163"/>
      <c r="C275" s="163"/>
      <c r="E275" s="164"/>
      <c r="F275" s="50"/>
      <c r="G275" s="50"/>
      <c r="H275" s="50"/>
      <c r="I275" s="50"/>
      <c r="J275" s="50"/>
    </row>
    <row r="276" ht="15.75" customHeight="1">
      <c r="A276" s="163"/>
      <c r="B276" s="163"/>
      <c r="C276" s="163"/>
      <c r="E276" s="164"/>
      <c r="F276" s="50"/>
      <c r="G276" s="50"/>
      <c r="H276" s="50"/>
      <c r="I276" s="50"/>
      <c r="J276" s="50"/>
    </row>
    <row r="277" ht="15.75" customHeight="1">
      <c r="A277" s="163"/>
      <c r="B277" s="163"/>
      <c r="C277" s="163"/>
      <c r="E277" s="164"/>
      <c r="F277" s="50"/>
      <c r="G277" s="50"/>
      <c r="H277" s="50"/>
      <c r="I277" s="50"/>
      <c r="J277" s="50"/>
    </row>
    <row r="278" ht="15.75" customHeight="1">
      <c r="A278" s="163"/>
      <c r="B278" s="163"/>
      <c r="C278" s="163"/>
      <c r="E278" s="164"/>
      <c r="F278" s="50"/>
      <c r="G278" s="50"/>
      <c r="H278" s="50"/>
      <c r="I278" s="50"/>
      <c r="J278" s="50"/>
    </row>
    <row r="279" ht="15.75" customHeight="1">
      <c r="A279" s="163"/>
      <c r="B279" s="163"/>
      <c r="C279" s="163"/>
      <c r="E279" s="164"/>
      <c r="F279" s="50"/>
      <c r="G279" s="50"/>
      <c r="H279" s="50"/>
      <c r="I279" s="50"/>
      <c r="J279" s="50"/>
    </row>
    <row r="280" ht="15.75" customHeight="1">
      <c r="A280" s="163"/>
      <c r="B280" s="163"/>
      <c r="C280" s="163"/>
      <c r="E280" s="164"/>
      <c r="F280" s="50"/>
      <c r="G280" s="50"/>
      <c r="H280" s="50"/>
      <c r="I280" s="50"/>
      <c r="J280" s="50"/>
    </row>
    <row r="281" ht="15.75" customHeight="1">
      <c r="A281" s="163"/>
      <c r="B281" s="163"/>
      <c r="C281" s="163"/>
      <c r="E281" s="164"/>
      <c r="F281" s="50"/>
      <c r="G281" s="50"/>
      <c r="H281" s="50"/>
      <c r="I281" s="50"/>
      <c r="J281" s="50"/>
    </row>
    <row r="282" ht="15.75" customHeight="1">
      <c r="A282" s="163"/>
      <c r="B282" s="163"/>
      <c r="C282" s="163"/>
      <c r="E282" s="164"/>
      <c r="F282" s="50"/>
      <c r="G282" s="50"/>
      <c r="H282" s="50"/>
      <c r="I282" s="50"/>
      <c r="J282" s="50"/>
    </row>
    <row r="283" ht="15.75" customHeight="1">
      <c r="A283" s="163"/>
      <c r="B283" s="163"/>
      <c r="C283" s="163"/>
      <c r="E283" s="164"/>
      <c r="F283" s="50"/>
      <c r="G283" s="50"/>
      <c r="H283" s="50"/>
      <c r="I283" s="50"/>
      <c r="J283" s="50"/>
    </row>
    <row r="284" ht="15.75" customHeight="1">
      <c r="A284" s="163"/>
      <c r="B284" s="163"/>
      <c r="C284" s="163"/>
      <c r="E284" s="164"/>
      <c r="F284" s="50"/>
      <c r="G284" s="50"/>
      <c r="H284" s="50"/>
      <c r="I284" s="50"/>
      <c r="J284" s="50"/>
    </row>
    <row r="285" ht="15.75" customHeight="1">
      <c r="A285" s="163"/>
      <c r="B285" s="163"/>
      <c r="C285" s="163"/>
      <c r="E285" s="164"/>
      <c r="F285" s="50"/>
      <c r="G285" s="50"/>
      <c r="H285" s="50"/>
      <c r="I285" s="50"/>
      <c r="J285" s="50"/>
    </row>
    <row r="286" ht="15.75" customHeight="1">
      <c r="A286" s="163"/>
      <c r="B286" s="163"/>
      <c r="C286" s="163"/>
      <c r="E286" s="164"/>
      <c r="F286" s="50"/>
      <c r="G286" s="50"/>
      <c r="H286" s="50"/>
      <c r="I286" s="50"/>
      <c r="J286" s="50"/>
    </row>
    <row r="287" ht="15.75" customHeight="1">
      <c r="A287" s="163"/>
      <c r="B287" s="163"/>
      <c r="C287" s="163"/>
      <c r="E287" s="164"/>
      <c r="F287" s="50"/>
      <c r="G287" s="50"/>
      <c r="H287" s="50"/>
      <c r="I287" s="50"/>
      <c r="J287" s="50"/>
    </row>
    <row r="288" ht="15.75" customHeight="1">
      <c r="A288" s="163"/>
      <c r="B288" s="163"/>
      <c r="C288" s="163"/>
      <c r="E288" s="164"/>
      <c r="F288" s="50"/>
      <c r="G288" s="50"/>
      <c r="H288" s="50"/>
      <c r="I288" s="50"/>
      <c r="J288" s="50"/>
    </row>
    <row r="289" ht="15.75" customHeight="1">
      <c r="A289" s="163"/>
      <c r="B289" s="163"/>
      <c r="C289" s="163"/>
      <c r="E289" s="164"/>
      <c r="F289" s="50"/>
      <c r="G289" s="50"/>
      <c r="H289" s="50"/>
      <c r="I289" s="50"/>
      <c r="J289" s="50"/>
    </row>
    <row r="290" ht="15.75" customHeight="1">
      <c r="A290" s="163"/>
      <c r="B290" s="163"/>
      <c r="C290" s="163"/>
      <c r="E290" s="164"/>
      <c r="F290" s="50"/>
      <c r="G290" s="50"/>
      <c r="H290" s="50"/>
      <c r="I290" s="50"/>
      <c r="J290" s="50"/>
    </row>
    <row r="291" ht="15.75" customHeight="1">
      <c r="A291" s="163"/>
      <c r="B291" s="163"/>
      <c r="C291" s="163"/>
      <c r="E291" s="164"/>
      <c r="F291" s="50"/>
      <c r="G291" s="50"/>
      <c r="H291" s="50"/>
      <c r="I291" s="50"/>
      <c r="J291" s="50"/>
    </row>
    <row r="292" ht="15.75" customHeight="1">
      <c r="A292" s="163"/>
      <c r="B292" s="163"/>
      <c r="C292" s="163"/>
      <c r="E292" s="164"/>
      <c r="F292" s="50"/>
      <c r="G292" s="50"/>
      <c r="H292" s="50"/>
      <c r="I292" s="50"/>
      <c r="J292" s="50"/>
    </row>
    <row r="293" ht="15.75" customHeight="1">
      <c r="A293" s="163"/>
      <c r="B293" s="163"/>
      <c r="C293" s="163"/>
      <c r="E293" s="164"/>
      <c r="F293" s="50"/>
      <c r="G293" s="50"/>
      <c r="H293" s="50"/>
      <c r="I293" s="50"/>
      <c r="J293" s="50"/>
    </row>
    <row r="294" ht="15.75" customHeight="1">
      <c r="A294" s="163"/>
      <c r="B294" s="163"/>
      <c r="C294" s="163"/>
      <c r="E294" s="164"/>
      <c r="F294" s="50"/>
      <c r="G294" s="50"/>
      <c r="H294" s="50"/>
      <c r="I294" s="50"/>
      <c r="J294" s="50"/>
    </row>
    <row r="295" ht="15.75" customHeight="1">
      <c r="A295" s="163"/>
      <c r="B295" s="163"/>
      <c r="C295" s="163"/>
      <c r="E295" s="164"/>
      <c r="F295" s="50"/>
      <c r="G295" s="50"/>
      <c r="H295" s="50"/>
      <c r="I295" s="50"/>
      <c r="J295" s="50"/>
    </row>
    <row r="296" ht="15.75" customHeight="1">
      <c r="A296" s="163"/>
      <c r="B296" s="163"/>
      <c r="C296" s="163"/>
      <c r="E296" s="164"/>
      <c r="F296" s="50"/>
      <c r="G296" s="50"/>
      <c r="H296" s="50"/>
      <c r="I296" s="50"/>
      <c r="J296" s="50"/>
    </row>
    <row r="297" ht="15.75" customHeight="1">
      <c r="A297" s="163"/>
      <c r="B297" s="163"/>
      <c r="C297" s="163"/>
      <c r="E297" s="164"/>
      <c r="F297" s="50"/>
      <c r="G297" s="50"/>
      <c r="H297" s="50"/>
      <c r="I297" s="50"/>
      <c r="J297" s="50"/>
    </row>
    <row r="298" ht="15.75" customHeight="1">
      <c r="A298" s="163"/>
      <c r="B298" s="163"/>
      <c r="C298" s="163"/>
      <c r="E298" s="164"/>
      <c r="F298" s="50"/>
      <c r="G298" s="50"/>
      <c r="H298" s="50"/>
      <c r="I298" s="50"/>
      <c r="J298" s="50"/>
    </row>
    <row r="299" ht="15.75" customHeight="1">
      <c r="A299" s="163"/>
      <c r="B299" s="163"/>
      <c r="C299" s="163"/>
      <c r="E299" s="164"/>
      <c r="F299" s="50"/>
      <c r="G299" s="50"/>
      <c r="H299" s="50"/>
      <c r="I299" s="50"/>
      <c r="J299" s="50"/>
    </row>
    <row r="300" ht="15.75" customHeight="1">
      <c r="A300" s="163"/>
      <c r="B300" s="163"/>
      <c r="C300" s="163"/>
      <c r="E300" s="164"/>
      <c r="F300" s="50"/>
      <c r="G300" s="50"/>
      <c r="H300" s="50"/>
      <c r="I300" s="50"/>
      <c r="J300" s="50"/>
    </row>
    <row r="301" ht="15.75" customHeight="1">
      <c r="A301" s="163"/>
      <c r="B301" s="163"/>
      <c r="C301" s="163"/>
      <c r="E301" s="164"/>
      <c r="F301" s="50"/>
      <c r="G301" s="50"/>
      <c r="H301" s="50"/>
      <c r="I301" s="50"/>
      <c r="J301" s="50"/>
    </row>
    <row r="302" ht="15.75" customHeight="1">
      <c r="A302" s="163"/>
      <c r="B302" s="163"/>
      <c r="C302" s="163"/>
      <c r="E302" s="164"/>
      <c r="F302" s="50"/>
      <c r="G302" s="50"/>
      <c r="H302" s="50"/>
      <c r="I302" s="50"/>
      <c r="J302" s="50"/>
    </row>
    <row r="303" ht="15.75" customHeight="1">
      <c r="A303" s="163"/>
      <c r="B303" s="163"/>
      <c r="C303" s="163"/>
      <c r="E303" s="164"/>
      <c r="F303" s="50"/>
      <c r="G303" s="50"/>
      <c r="H303" s="50"/>
      <c r="I303" s="50"/>
      <c r="J303" s="50"/>
    </row>
    <row r="304" ht="15.75" customHeight="1">
      <c r="A304" s="163"/>
      <c r="B304" s="163"/>
      <c r="C304" s="163"/>
      <c r="E304" s="164"/>
      <c r="F304" s="50"/>
      <c r="G304" s="50"/>
      <c r="H304" s="50"/>
      <c r="I304" s="50"/>
      <c r="J304" s="50"/>
    </row>
    <row r="305" ht="15.75" customHeight="1">
      <c r="A305" s="163"/>
      <c r="B305" s="163"/>
      <c r="C305" s="163"/>
      <c r="E305" s="164"/>
      <c r="F305" s="50"/>
      <c r="G305" s="50"/>
      <c r="H305" s="50"/>
      <c r="I305" s="50"/>
      <c r="J305" s="50"/>
    </row>
    <row r="306" ht="15.75" customHeight="1">
      <c r="A306" s="163"/>
      <c r="B306" s="163"/>
      <c r="C306" s="163"/>
      <c r="E306" s="164"/>
      <c r="F306" s="50"/>
      <c r="G306" s="50"/>
      <c r="H306" s="50"/>
      <c r="I306" s="50"/>
      <c r="J306" s="50"/>
    </row>
    <row r="307" ht="15.75" customHeight="1">
      <c r="A307" s="163"/>
      <c r="B307" s="163"/>
      <c r="C307" s="163"/>
      <c r="E307" s="164"/>
      <c r="F307" s="50"/>
      <c r="G307" s="50"/>
      <c r="H307" s="50"/>
      <c r="I307" s="50"/>
      <c r="J307" s="50"/>
    </row>
    <row r="308" ht="15.75" customHeight="1">
      <c r="A308" s="163"/>
      <c r="B308" s="163"/>
      <c r="C308" s="163"/>
      <c r="E308" s="164"/>
      <c r="F308" s="50"/>
      <c r="G308" s="50"/>
      <c r="H308" s="50"/>
      <c r="I308" s="50"/>
      <c r="J308" s="50"/>
    </row>
    <row r="309" ht="15.75" customHeight="1">
      <c r="A309" s="163"/>
      <c r="B309" s="163"/>
      <c r="C309" s="163"/>
      <c r="E309" s="164"/>
      <c r="F309" s="50"/>
      <c r="G309" s="50"/>
      <c r="H309" s="50"/>
      <c r="I309" s="50"/>
      <c r="J309" s="50"/>
    </row>
    <row r="310" ht="15.75" customHeight="1">
      <c r="A310" s="163"/>
      <c r="B310" s="163"/>
      <c r="C310" s="163"/>
      <c r="E310" s="164"/>
      <c r="F310" s="50"/>
      <c r="G310" s="50"/>
      <c r="H310" s="50"/>
      <c r="I310" s="50"/>
      <c r="J310" s="50"/>
    </row>
    <row r="311" ht="15.75" customHeight="1">
      <c r="A311" s="163"/>
      <c r="B311" s="163"/>
      <c r="C311" s="163"/>
      <c r="E311" s="164"/>
      <c r="F311" s="50"/>
      <c r="G311" s="50"/>
      <c r="H311" s="50"/>
      <c r="I311" s="50"/>
      <c r="J311" s="50"/>
    </row>
    <row r="312" ht="15.75" customHeight="1">
      <c r="A312" s="163"/>
      <c r="B312" s="163"/>
      <c r="C312" s="163"/>
      <c r="E312" s="164"/>
      <c r="F312" s="50"/>
      <c r="G312" s="50"/>
      <c r="H312" s="50"/>
      <c r="I312" s="50"/>
      <c r="J312" s="50"/>
    </row>
    <row r="313" ht="15.75" customHeight="1">
      <c r="A313" s="163"/>
      <c r="B313" s="163"/>
      <c r="C313" s="163"/>
      <c r="E313" s="164"/>
      <c r="F313" s="50"/>
      <c r="G313" s="50"/>
      <c r="H313" s="50"/>
      <c r="I313" s="50"/>
      <c r="J313" s="50"/>
    </row>
    <row r="314" ht="15.75" customHeight="1">
      <c r="A314" s="163"/>
      <c r="B314" s="163"/>
      <c r="C314" s="163"/>
      <c r="E314" s="164"/>
      <c r="F314" s="50"/>
      <c r="G314" s="50"/>
      <c r="H314" s="50"/>
      <c r="I314" s="50"/>
      <c r="J314" s="50"/>
    </row>
    <row r="315" ht="15.75" customHeight="1">
      <c r="A315" s="163"/>
      <c r="B315" s="163"/>
      <c r="C315" s="163"/>
      <c r="E315" s="164"/>
      <c r="F315" s="50"/>
      <c r="G315" s="50"/>
      <c r="H315" s="50"/>
      <c r="I315" s="50"/>
      <c r="J315" s="50"/>
    </row>
    <row r="316" ht="15.75" customHeight="1">
      <c r="A316" s="163"/>
      <c r="B316" s="163"/>
      <c r="C316" s="163"/>
      <c r="E316" s="164"/>
      <c r="F316" s="50"/>
      <c r="G316" s="50"/>
      <c r="H316" s="50"/>
      <c r="I316" s="50"/>
      <c r="J316" s="50"/>
    </row>
    <row r="317" ht="15.75" customHeight="1">
      <c r="A317" s="163"/>
      <c r="B317" s="163"/>
      <c r="C317" s="163"/>
      <c r="E317" s="164"/>
      <c r="F317" s="50"/>
      <c r="G317" s="50"/>
      <c r="H317" s="50"/>
      <c r="I317" s="50"/>
      <c r="J317" s="50"/>
    </row>
    <row r="318" ht="15.75" customHeight="1">
      <c r="A318" s="163"/>
      <c r="B318" s="163"/>
      <c r="C318" s="163"/>
      <c r="E318" s="164"/>
      <c r="F318" s="50"/>
      <c r="G318" s="50"/>
      <c r="H318" s="50"/>
      <c r="I318" s="50"/>
      <c r="J318" s="50"/>
    </row>
    <row r="319" ht="15.75" customHeight="1">
      <c r="A319" s="163"/>
      <c r="B319" s="163"/>
      <c r="C319" s="163"/>
      <c r="E319" s="164"/>
      <c r="F319" s="50"/>
      <c r="G319" s="50"/>
      <c r="H319" s="50"/>
      <c r="I319" s="50"/>
      <c r="J319" s="50"/>
    </row>
    <row r="320" ht="15.75" customHeight="1">
      <c r="A320" s="163"/>
      <c r="B320" s="163"/>
      <c r="C320" s="163"/>
      <c r="E320" s="164"/>
      <c r="F320" s="50"/>
      <c r="G320" s="50"/>
      <c r="H320" s="50"/>
      <c r="I320" s="50"/>
      <c r="J320" s="50"/>
    </row>
    <row r="321" ht="15.75" customHeight="1">
      <c r="A321" s="163"/>
      <c r="B321" s="163"/>
      <c r="C321" s="163"/>
      <c r="E321" s="164"/>
      <c r="F321" s="50"/>
      <c r="G321" s="50"/>
      <c r="H321" s="50"/>
      <c r="I321" s="50"/>
      <c r="J321" s="50"/>
    </row>
    <row r="322" ht="15.75" customHeight="1">
      <c r="A322" s="163"/>
      <c r="B322" s="163"/>
      <c r="C322" s="163"/>
      <c r="E322" s="164"/>
      <c r="F322" s="50"/>
      <c r="G322" s="50"/>
      <c r="H322" s="50"/>
      <c r="I322" s="50"/>
      <c r="J322" s="50"/>
    </row>
    <row r="323" ht="15.75" customHeight="1">
      <c r="A323" s="163"/>
      <c r="B323" s="163"/>
      <c r="C323" s="163"/>
      <c r="E323" s="164"/>
      <c r="F323" s="50"/>
      <c r="G323" s="50"/>
      <c r="H323" s="50"/>
      <c r="I323" s="50"/>
      <c r="J323" s="50"/>
    </row>
    <row r="324" ht="15.75" customHeight="1">
      <c r="A324" s="163"/>
      <c r="B324" s="163"/>
      <c r="C324" s="163"/>
      <c r="E324" s="164"/>
      <c r="F324" s="50"/>
      <c r="G324" s="50"/>
      <c r="H324" s="50"/>
      <c r="I324" s="50"/>
      <c r="J324" s="50"/>
    </row>
    <row r="325" ht="15.75" customHeight="1">
      <c r="A325" s="163"/>
      <c r="B325" s="163"/>
      <c r="C325" s="163"/>
      <c r="E325" s="164"/>
      <c r="F325" s="50"/>
      <c r="G325" s="50"/>
      <c r="H325" s="50"/>
      <c r="I325" s="50"/>
      <c r="J325" s="50"/>
    </row>
    <row r="326" ht="15.75" customHeight="1">
      <c r="A326" s="163"/>
      <c r="B326" s="163"/>
      <c r="C326" s="163"/>
      <c r="E326" s="164"/>
      <c r="F326" s="50"/>
      <c r="G326" s="50"/>
      <c r="H326" s="50"/>
      <c r="I326" s="50"/>
      <c r="J326" s="50"/>
    </row>
    <row r="327" ht="15.75" customHeight="1">
      <c r="A327" s="163"/>
      <c r="B327" s="163"/>
      <c r="C327" s="163"/>
      <c r="E327" s="164"/>
      <c r="F327" s="50"/>
      <c r="G327" s="50"/>
      <c r="H327" s="50"/>
      <c r="I327" s="50"/>
      <c r="J327" s="50"/>
    </row>
    <row r="328" ht="15.75" customHeight="1">
      <c r="A328" s="163"/>
      <c r="B328" s="163"/>
      <c r="C328" s="163"/>
      <c r="E328" s="164"/>
      <c r="F328" s="50"/>
      <c r="G328" s="50"/>
      <c r="H328" s="50"/>
      <c r="I328" s="50"/>
      <c r="J328" s="50"/>
    </row>
    <row r="329" ht="15.75" customHeight="1">
      <c r="A329" s="163"/>
      <c r="B329" s="163"/>
      <c r="C329" s="163"/>
      <c r="E329" s="164"/>
      <c r="F329" s="50"/>
      <c r="G329" s="50"/>
      <c r="H329" s="50"/>
      <c r="I329" s="50"/>
      <c r="J329" s="50"/>
    </row>
    <row r="330" ht="15.75" customHeight="1">
      <c r="A330" s="163"/>
      <c r="B330" s="163"/>
      <c r="C330" s="163"/>
      <c r="E330" s="164"/>
      <c r="F330" s="50"/>
      <c r="G330" s="50"/>
      <c r="H330" s="50"/>
      <c r="I330" s="50"/>
      <c r="J330" s="50"/>
    </row>
    <row r="331" ht="15.75" customHeight="1">
      <c r="A331" s="163"/>
      <c r="B331" s="163"/>
      <c r="C331" s="163"/>
      <c r="E331" s="164"/>
      <c r="F331" s="50"/>
      <c r="G331" s="50"/>
      <c r="H331" s="50"/>
      <c r="I331" s="50"/>
      <c r="J331" s="50"/>
    </row>
    <row r="332" ht="15.75" customHeight="1">
      <c r="A332" s="163"/>
      <c r="B332" s="163"/>
      <c r="C332" s="163"/>
      <c r="E332" s="164"/>
      <c r="F332" s="50"/>
      <c r="G332" s="50"/>
      <c r="H332" s="50"/>
      <c r="I332" s="50"/>
      <c r="J332" s="50"/>
    </row>
    <row r="333" ht="15.75" customHeight="1">
      <c r="A333" s="163"/>
      <c r="B333" s="163"/>
      <c r="C333" s="163"/>
      <c r="E333" s="164"/>
      <c r="F333" s="50"/>
      <c r="G333" s="50"/>
      <c r="H333" s="50"/>
      <c r="I333" s="50"/>
      <c r="J333" s="50"/>
    </row>
    <row r="334" ht="15.75" customHeight="1">
      <c r="A334" s="163"/>
      <c r="B334" s="163"/>
      <c r="C334" s="163"/>
      <c r="E334" s="164"/>
      <c r="F334" s="50"/>
      <c r="G334" s="50"/>
      <c r="H334" s="50"/>
      <c r="I334" s="50"/>
      <c r="J334" s="50"/>
    </row>
    <row r="335" ht="15.75" customHeight="1">
      <c r="A335" s="163"/>
      <c r="B335" s="163"/>
      <c r="C335" s="163"/>
      <c r="E335" s="164"/>
      <c r="F335" s="50"/>
      <c r="G335" s="50"/>
      <c r="H335" s="50"/>
      <c r="I335" s="50"/>
      <c r="J335" s="50"/>
    </row>
    <row r="336" ht="15.75" customHeight="1">
      <c r="A336" s="163"/>
      <c r="B336" s="163"/>
      <c r="C336" s="163"/>
      <c r="E336" s="164"/>
      <c r="F336" s="50"/>
      <c r="G336" s="50"/>
      <c r="H336" s="50"/>
      <c r="I336" s="50"/>
      <c r="J336" s="50"/>
    </row>
    <row r="337" ht="15.75" customHeight="1">
      <c r="A337" s="163"/>
      <c r="B337" s="163"/>
      <c r="C337" s="163"/>
      <c r="E337" s="164"/>
      <c r="F337" s="50"/>
      <c r="G337" s="50"/>
      <c r="H337" s="50"/>
      <c r="I337" s="50"/>
      <c r="J337" s="50"/>
    </row>
    <row r="338" ht="15.75" customHeight="1">
      <c r="A338" s="163"/>
      <c r="B338" s="163"/>
      <c r="C338" s="163"/>
      <c r="E338" s="164"/>
      <c r="F338" s="50"/>
      <c r="G338" s="50"/>
      <c r="H338" s="50"/>
      <c r="I338" s="50"/>
      <c r="J338" s="50"/>
    </row>
    <row r="339" ht="15.75" customHeight="1">
      <c r="A339" s="163"/>
      <c r="B339" s="163"/>
      <c r="C339" s="163"/>
      <c r="E339" s="164"/>
      <c r="F339" s="50"/>
      <c r="G339" s="50"/>
      <c r="H339" s="50"/>
      <c r="I339" s="50"/>
      <c r="J339" s="50"/>
    </row>
    <row r="340" ht="15.75" customHeight="1">
      <c r="A340" s="163"/>
      <c r="B340" s="163"/>
      <c r="C340" s="163"/>
      <c r="E340" s="164"/>
      <c r="F340" s="50"/>
      <c r="G340" s="50"/>
      <c r="H340" s="50"/>
      <c r="I340" s="50"/>
      <c r="J340" s="50"/>
    </row>
    <row r="341" ht="15.75" customHeight="1">
      <c r="A341" s="163"/>
      <c r="B341" s="163"/>
      <c r="C341" s="163"/>
      <c r="E341" s="164"/>
      <c r="F341" s="50"/>
      <c r="G341" s="50"/>
      <c r="H341" s="50"/>
      <c r="I341" s="50"/>
      <c r="J341" s="50"/>
    </row>
    <row r="342" ht="15.75" customHeight="1">
      <c r="A342" s="163"/>
      <c r="B342" s="163"/>
      <c r="C342" s="163"/>
      <c r="E342" s="164"/>
      <c r="F342" s="50"/>
      <c r="G342" s="50"/>
      <c r="H342" s="50"/>
      <c r="I342" s="50"/>
      <c r="J342" s="50"/>
    </row>
    <row r="343" ht="15.75" customHeight="1">
      <c r="A343" s="163"/>
      <c r="B343" s="163"/>
      <c r="C343" s="163"/>
      <c r="E343" s="164"/>
      <c r="F343" s="50"/>
      <c r="G343" s="50"/>
      <c r="H343" s="50"/>
      <c r="I343" s="50"/>
      <c r="J343" s="50"/>
    </row>
    <row r="344" ht="15.75" customHeight="1">
      <c r="A344" s="163"/>
      <c r="B344" s="163"/>
      <c r="C344" s="163"/>
      <c r="E344" s="164"/>
      <c r="F344" s="50"/>
      <c r="G344" s="50"/>
      <c r="H344" s="50"/>
      <c r="I344" s="50"/>
      <c r="J344" s="50"/>
    </row>
    <row r="345" ht="15.75" customHeight="1">
      <c r="A345" s="163"/>
      <c r="B345" s="163"/>
      <c r="C345" s="163"/>
      <c r="E345" s="164"/>
      <c r="F345" s="50"/>
      <c r="G345" s="50"/>
      <c r="H345" s="50"/>
      <c r="I345" s="50"/>
      <c r="J345" s="50"/>
    </row>
    <row r="346" ht="15.75" customHeight="1">
      <c r="A346" s="163"/>
      <c r="B346" s="163"/>
      <c r="C346" s="163"/>
      <c r="E346" s="164"/>
      <c r="F346" s="50"/>
      <c r="G346" s="50"/>
      <c r="H346" s="50"/>
      <c r="I346" s="50"/>
      <c r="J346" s="50"/>
    </row>
    <row r="347" ht="15.75" customHeight="1">
      <c r="A347" s="163"/>
      <c r="B347" s="163"/>
      <c r="C347" s="163"/>
      <c r="E347" s="164"/>
      <c r="F347" s="50"/>
      <c r="G347" s="50"/>
      <c r="H347" s="50"/>
      <c r="I347" s="50"/>
      <c r="J347" s="50"/>
    </row>
    <row r="348" ht="15.75" customHeight="1">
      <c r="A348" s="163"/>
      <c r="B348" s="163"/>
      <c r="C348" s="163"/>
      <c r="E348" s="164"/>
      <c r="F348" s="50"/>
      <c r="G348" s="50"/>
      <c r="H348" s="50"/>
      <c r="I348" s="50"/>
      <c r="J348" s="50"/>
    </row>
    <row r="349" ht="15.75" customHeight="1">
      <c r="A349" s="163"/>
      <c r="B349" s="163"/>
      <c r="C349" s="163"/>
      <c r="E349" s="164"/>
      <c r="F349" s="50"/>
      <c r="G349" s="50"/>
      <c r="H349" s="50"/>
      <c r="I349" s="50"/>
      <c r="J349" s="50"/>
    </row>
    <row r="350" ht="15.75" customHeight="1">
      <c r="A350" s="163"/>
      <c r="B350" s="163"/>
      <c r="C350" s="163"/>
      <c r="E350" s="164"/>
      <c r="F350" s="50"/>
      <c r="G350" s="50"/>
      <c r="H350" s="50"/>
      <c r="I350" s="50"/>
      <c r="J350" s="50"/>
    </row>
    <row r="351" ht="15.75" customHeight="1">
      <c r="A351" s="163"/>
      <c r="B351" s="163"/>
      <c r="C351" s="163"/>
      <c r="E351" s="164"/>
      <c r="F351" s="50"/>
      <c r="G351" s="50"/>
      <c r="H351" s="50"/>
      <c r="I351" s="50"/>
      <c r="J351" s="50"/>
    </row>
    <row r="352" ht="15.75" customHeight="1">
      <c r="A352" s="163"/>
      <c r="B352" s="163"/>
      <c r="C352" s="163"/>
      <c r="E352" s="164"/>
      <c r="F352" s="50"/>
      <c r="G352" s="50"/>
      <c r="H352" s="50"/>
      <c r="I352" s="50"/>
      <c r="J352" s="50"/>
    </row>
    <row r="353" ht="15.75" customHeight="1">
      <c r="A353" s="163"/>
      <c r="B353" s="163"/>
      <c r="C353" s="163"/>
      <c r="E353" s="164"/>
      <c r="F353" s="50"/>
      <c r="G353" s="50"/>
      <c r="H353" s="50"/>
      <c r="I353" s="50"/>
      <c r="J353" s="50"/>
    </row>
    <row r="354" ht="15.75" customHeight="1">
      <c r="A354" s="163"/>
      <c r="B354" s="163"/>
      <c r="C354" s="163"/>
      <c r="E354" s="164"/>
      <c r="F354" s="50"/>
      <c r="G354" s="50"/>
      <c r="H354" s="50"/>
      <c r="I354" s="50"/>
      <c r="J354" s="50"/>
    </row>
    <row r="355" ht="15.75" customHeight="1">
      <c r="A355" s="163"/>
      <c r="B355" s="163"/>
      <c r="C355" s="163"/>
      <c r="E355" s="164"/>
      <c r="F355" s="50"/>
      <c r="G355" s="50"/>
      <c r="H355" s="50"/>
      <c r="I355" s="50"/>
      <c r="J355" s="50"/>
    </row>
    <row r="356" ht="15.75" customHeight="1">
      <c r="A356" s="163"/>
      <c r="B356" s="163"/>
      <c r="C356" s="163"/>
      <c r="E356" s="164"/>
      <c r="F356" s="50"/>
      <c r="G356" s="50"/>
      <c r="H356" s="50"/>
      <c r="I356" s="50"/>
      <c r="J356" s="50"/>
    </row>
    <row r="357" ht="15.75" customHeight="1">
      <c r="A357" s="163"/>
      <c r="B357" s="163"/>
      <c r="C357" s="163"/>
      <c r="E357" s="164"/>
      <c r="F357" s="50"/>
      <c r="G357" s="50"/>
      <c r="H357" s="50"/>
      <c r="I357" s="50"/>
      <c r="J357" s="50"/>
    </row>
    <row r="358" ht="15.75" customHeight="1">
      <c r="A358" s="163"/>
      <c r="B358" s="163"/>
      <c r="C358" s="163"/>
      <c r="E358" s="164"/>
      <c r="F358" s="50"/>
      <c r="G358" s="50"/>
      <c r="H358" s="50"/>
      <c r="I358" s="50"/>
      <c r="J358" s="50"/>
    </row>
    <row r="359" ht="15.75" customHeight="1">
      <c r="A359" s="163"/>
      <c r="B359" s="163"/>
      <c r="C359" s="163"/>
      <c r="E359" s="164"/>
      <c r="F359" s="50"/>
      <c r="G359" s="50"/>
      <c r="H359" s="50"/>
      <c r="I359" s="50"/>
      <c r="J359" s="50"/>
    </row>
    <row r="360" ht="15.75" customHeight="1">
      <c r="A360" s="163"/>
      <c r="B360" s="163"/>
      <c r="C360" s="163"/>
      <c r="E360" s="164"/>
      <c r="F360" s="50"/>
      <c r="G360" s="50"/>
      <c r="H360" s="50"/>
      <c r="I360" s="50"/>
      <c r="J360" s="50"/>
    </row>
    <row r="361" ht="15.75" customHeight="1">
      <c r="A361" s="163"/>
      <c r="B361" s="163"/>
      <c r="C361" s="163"/>
      <c r="E361" s="164"/>
      <c r="F361" s="50"/>
      <c r="G361" s="50"/>
      <c r="H361" s="50"/>
      <c r="I361" s="50"/>
      <c r="J361" s="50"/>
    </row>
    <row r="362" ht="15.75" customHeight="1">
      <c r="A362" s="163"/>
      <c r="B362" s="163"/>
      <c r="C362" s="163"/>
      <c r="E362" s="164"/>
      <c r="F362" s="50"/>
      <c r="G362" s="50"/>
      <c r="H362" s="50"/>
      <c r="I362" s="50"/>
      <c r="J362" s="50"/>
    </row>
    <row r="363" ht="15.75" customHeight="1">
      <c r="A363" s="163"/>
      <c r="B363" s="163"/>
      <c r="C363" s="163"/>
      <c r="E363" s="164"/>
      <c r="F363" s="50"/>
      <c r="G363" s="50"/>
      <c r="H363" s="50"/>
      <c r="I363" s="50"/>
      <c r="J363" s="50"/>
    </row>
    <row r="364" ht="15.75" customHeight="1">
      <c r="A364" s="163"/>
      <c r="B364" s="163"/>
      <c r="C364" s="163"/>
      <c r="E364" s="164"/>
      <c r="F364" s="50"/>
      <c r="G364" s="50"/>
      <c r="H364" s="50"/>
      <c r="I364" s="50"/>
      <c r="J364" s="50"/>
    </row>
    <row r="365" ht="15.75" customHeight="1">
      <c r="A365" s="163"/>
      <c r="B365" s="163"/>
      <c r="C365" s="163"/>
      <c r="E365" s="164"/>
      <c r="F365" s="50"/>
      <c r="G365" s="50"/>
      <c r="H365" s="50"/>
      <c r="I365" s="50"/>
      <c r="J365" s="50"/>
    </row>
    <row r="366" ht="15.75" customHeight="1">
      <c r="A366" s="163"/>
      <c r="B366" s="163"/>
      <c r="C366" s="163"/>
      <c r="E366" s="164"/>
      <c r="F366" s="50"/>
      <c r="G366" s="50"/>
      <c r="H366" s="50"/>
      <c r="I366" s="50"/>
      <c r="J366" s="50"/>
    </row>
    <row r="367" ht="15.75" customHeight="1">
      <c r="A367" s="163"/>
      <c r="B367" s="163"/>
      <c r="C367" s="163"/>
      <c r="E367" s="164"/>
      <c r="F367" s="50"/>
      <c r="G367" s="50"/>
      <c r="H367" s="50"/>
      <c r="I367" s="50"/>
      <c r="J367" s="50"/>
    </row>
    <row r="368" ht="15.75" customHeight="1">
      <c r="A368" s="163"/>
      <c r="B368" s="163"/>
      <c r="C368" s="163"/>
      <c r="E368" s="164"/>
      <c r="F368" s="50"/>
      <c r="G368" s="50"/>
      <c r="H368" s="50"/>
      <c r="I368" s="50"/>
      <c r="J368" s="50"/>
    </row>
    <row r="369" ht="15.75" customHeight="1">
      <c r="A369" s="163"/>
      <c r="B369" s="163"/>
      <c r="C369" s="163"/>
      <c r="E369" s="164"/>
      <c r="F369" s="50"/>
      <c r="G369" s="50"/>
      <c r="H369" s="50"/>
      <c r="I369" s="50"/>
      <c r="J369" s="50"/>
    </row>
    <row r="370" ht="15.75" customHeight="1">
      <c r="A370" s="163"/>
      <c r="B370" s="163"/>
      <c r="C370" s="163"/>
      <c r="E370" s="164"/>
      <c r="F370" s="50"/>
      <c r="G370" s="50"/>
      <c r="H370" s="50"/>
      <c r="I370" s="50"/>
      <c r="J370" s="50"/>
    </row>
    <row r="371" ht="15.75" customHeight="1">
      <c r="A371" s="163"/>
      <c r="B371" s="163"/>
      <c r="C371" s="163"/>
      <c r="E371" s="164"/>
      <c r="F371" s="50"/>
      <c r="G371" s="50"/>
      <c r="H371" s="50"/>
      <c r="I371" s="50"/>
      <c r="J371" s="50"/>
    </row>
    <row r="372" ht="15.75" customHeight="1">
      <c r="A372" s="163"/>
      <c r="B372" s="163"/>
      <c r="C372" s="163"/>
      <c r="E372" s="164"/>
      <c r="F372" s="50"/>
      <c r="G372" s="50"/>
      <c r="H372" s="50"/>
      <c r="I372" s="50"/>
      <c r="J372" s="50"/>
    </row>
    <row r="373" ht="15.75" customHeight="1">
      <c r="A373" s="163"/>
      <c r="B373" s="163"/>
      <c r="C373" s="163"/>
      <c r="E373" s="164"/>
      <c r="F373" s="50"/>
      <c r="G373" s="50"/>
      <c r="H373" s="50"/>
      <c r="I373" s="50"/>
      <c r="J373" s="50"/>
    </row>
    <row r="374" ht="15.75" customHeight="1">
      <c r="A374" s="163"/>
      <c r="B374" s="163"/>
      <c r="C374" s="163"/>
      <c r="E374" s="164"/>
      <c r="F374" s="50"/>
      <c r="G374" s="50"/>
      <c r="H374" s="50"/>
      <c r="I374" s="50"/>
      <c r="J374" s="50"/>
    </row>
    <row r="375" ht="15.75" customHeight="1">
      <c r="A375" s="163"/>
      <c r="B375" s="163"/>
      <c r="C375" s="163"/>
      <c r="E375" s="164"/>
      <c r="F375" s="50"/>
      <c r="G375" s="50"/>
      <c r="H375" s="50"/>
      <c r="I375" s="50"/>
      <c r="J375" s="50"/>
    </row>
    <row r="376" ht="15.75" customHeight="1">
      <c r="A376" s="163"/>
      <c r="B376" s="163"/>
      <c r="C376" s="163"/>
      <c r="E376" s="164"/>
      <c r="F376" s="50"/>
      <c r="G376" s="50"/>
      <c r="H376" s="50"/>
      <c r="I376" s="50"/>
      <c r="J376" s="50"/>
    </row>
    <row r="377" ht="15.75" customHeight="1">
      <c r="A377" s="163"/>
      <c r="B377" s="163"/>
      <c r="C377" s="163"/>
      <c r="E377" s="164"/>
      <c r="F377" s="50"/>
      <c r="G377" s="50"/>
      <c r="H377" s="50"/>
      <c r="I377" s="50"/>
      <c r="J377" s="50"/>
    </row>
    <row r="378" ht="15.75" customHeight="1">
      <c r="A378" s="163"/>
      <c r="B378" s="163"/>
      <c r="C378" s="163"/>
      <c r="E378" s="164"/>
      <c r="F378" s="50"/>
      <c r="G378" s="50"/>
      <c r="H378" s="50"/>
      <c r="I378" s="50"/>
      <c r="J378" s="50"/>
    </row>
    <row r="379" ht="15.75" customHeight="1">
      <c r="A379" s="163"/>
      <c r="B379" s="163"/>
      <c r="C379" s="163"/>
      <c r="E379" s="164"/>
      <c r="F379" s="50"/>
      <c r="G379" s="50"/>
      <c r="H379" s="50"/>
      <c r="I379" s="50"/>
      <c r="J379" s="50"/>
    </row>
    <row r="380" ht="15.75" customHeight="1">
      <c r="A380" s="163"/>
      <c r="B380" s="163"/>
      <c r="C380" s="163"/>
      <c r="E380" s="164"/>
      <c r="F380" s="50"/>
      <c r="G380" s="50"/>
      <c r="H380" s="50"/>
      <c r="I380" s="50"/>
      <c r="J380" s="50"/>
    </row>
    <row r="381" ht="15.75" customHeight="1">
      <c r="A381" s="163"/>
      <c r="B381" s="163"/>
      <c r="C381" s="163"/>
      <c r="E381" s="164"/>
      <c r="F381" s="50"/>
      <c r="G381" s="50"/>
      <c r="H381" s="50"/>
      <c r="I381" s="50"/>
      <c r="J381" s="50"/>
    </row>
    <row r="382" ht="15.75" customHeight="1">
      <c r="A382" s="163"/>
      <c r="B382" s="163"/>
      <c r="C382" s="163"/>
      <c r="E382" s="164"/>
      <c r="F382" s="50"/>
      <c r="G382" s="50"/>
      <c r="H382" s="50"/>
      <c r="I382" s="50"/>
      <c r="J382" s="50"/>
    </row>
    <row r="383" ht="15.75" customHeight="1">
      <c r="A383" s="163"/>
      <c r="B383" s="163"/>
      <c r="C383" s="163"/>
      <c r="E383" s="164"/>
      <c r="F383" s="50"/>
      <c r="G383" s="50"/>
      <c r="H383" s="50"/>
      <c r="I383" s="50"/>
      <c r="J383" s="50"/>
    </row>
    <row r="384" ht="15.75" customHeight="1">
      <c r="A384" s="163"/>
      <c r="B384" s="163"/>
      <c r="C384" s="163"/>
      <c r="E384" s="164"/>
      <c r="F384" s="50"/>
      <c r="G384" s="50"/>
      <c r="H384" s="50"/>
      <c r="I384" s="50"/>
      <c r="J384" s="50"/>
    </row>
    <row r="385" ht="15.75" customHeight="1">
      <c r="A385" s="163"/>
      <c r="B385" s="163"/>
      <c r="C385" s="163"/>
      <c r="E385" s="164"/>
      <c r="F385" s="50"/>
      <c r="G385" s="50"/>
      <c r="H385" s="50"/>
      <c r="I385" s="50"/>
      <c r="J385" s="50"/>
    </row>
    <row r="386" ht="15.75" customHeight="1">
      <c r="A386" s="163"/>
      <c r="B386" s="163"/>
      <c r="C386" s="163"/>
      <c r="E386" s="164"/>
      <c r="F386" s="50"/>
      <c r="G386" s="50"/>
      <c r="H386" s="50"/>
      <c r="I386" s="50"/>
      <c r="J386" s="50"/>
    </row>
    <row r="387" ht="15.75" customHeight="1">
      <c r="A387" s="163"/>
      <c r="B387" s="163"/>
      <c r="C387" s="163"/>
      <c r="E387" s="164"/>
      <c r="F387" s="50"/>
      <c r="G387" s="50"/>
      <c r="H387" s="50"/>
      <c r="I387" s="50"/>
      <c r="J387" s="50"/>
    </row>
    <row r="388" ht="15.75" customHeight="1">
      <c r="A388" s="163"/>
      <c r="B388" s="163"/>
      <c r="C388" s="163"/>
      <c r="E388" s="164"/>
      <c r="F388" s="50"/>
      <c r="G388" s="50"/>
      <c r="H388" s="50"/>
      <c r="I388" s="50"/>
      <c r="J388" s="50"/>
    </row>
    <row r="389" ht="15.75" customHeight="1">
      <c r="A389" s="163"/>
      <c r="B389" s="163"/>
      <c r="C389" s="163"/>
      <c r="E389" s="164"/>
      <c r="F389" s="50"/>
      <c r="G389" s="50"/>
      <c r="H389" s="50"/>
      <c r="I389" s="50"/>
      <c r="J389" s="50"/>
    </row>
    <row r="390" ht="15.75" customHeight="1">
      <c r="A390" s="163"/>
      <c r="B390" s="163"/>
      <c r="C390" s="163"/>
      <c r="E390" s="164"/>
      <c r="F390" s="50"/>
      <c r="G390" s="50"/>
      <c r="H390" s="50"/>
      <c r="I390" s="50"/>
      <c r="J390" s="50"/>
    </row>
    <row r="391" ht="15.75" customHeight="1">
      <c r="A391" s="163"/>
      <c r="B391" s="163"/>
      <c r="C391" s="163"/>
      <c r="E391" s="164"/>
      <c r="F391" s="50"/>
      <c r="G391" s="50"/>
      <c r="H391" s="50"/>
      <c r="I391" s="50"/>
      <c r="J391" s="50"/>
    </row>
    <row r="392" ht="15.75" customHeight="1">
      <c r="A392" s="163"/>
      <c r="B392" s="163"/>
      <c r="C392" s="163"/>
      <c r="E392" s="164"/>
      <c r="F392" s="50"/>
      <c r="G392" s="50"/>
      <c r="H392" s="50"/>
      <c r="I392" s="50"/>
      <c r="J392" s="50"/>
    </row>
    <row r="393" ht="15.75" customHeight="1">
      <c r="A393" s="163"/>
      <c r="B393" s="163"/>
      <c r="C393" s="163"/>
      <c r="E393" s="164"/>
      <c r="F393" s="50"/>
      <c r="G393" s="50"/>
      <c r="H393" s="50"/>
      <c r="I393" s="50"/>
      <c r="J393" s="50"/>
    </row>
    <row r="394" ht="15.75" customHeight="1">
      <c r="A394" s="163"/>
      <c r="B394" s="163"/>
      <c r="C394" s="163"/>
      <c r="E394" s="164"/>
      <c r="F394" s="50"/>
      <c r="G394" s="50"/>
      <c r="H394" s="50"/>
      <c r="I394" s="50"/>
      <c r="J394" s="50"/>
    </row>
    <row r="395" ht="15.75" customHeight="1">
      <c r="A395" s="163"/>
      <c r="B395" s="163"/>
      <c r="C395" s="163"/>
      <c r="E395" s="164"/>
      <c r="F395" s="50"/>
      <c r="G395" s="50"/>
      <c r="H395" s="50"/>
      <c r="I395" s="50"/>
      <c r="J395" s="50"/>
    </row>
    <row r="396" ht="15.75" customHeight="1">
      <c r="A396" s="163"/>
      <c r="B396" s="163"/>
      <c r="C396" s="163"/>
      <c r="E396" s="164"/>
      <c r="F396" s="50"/>
      <c r="G396" s="50"/>
      <c r="H396" s="50"/>
      <c r="I396" s="50"/>
      <c r="J396" s="50"/>
    </row>
    <row r="397" ht="15.75" customHeight="1">
      <c r="A397" s="163"/>
      <c r="B397" s="163"/>
      <c r="C397" s="163"/>
      <c r="E397" s="164"/>
      <c r="F397" s="50"/>
      <c r="G397" s="50"/>
      <c r="H397" s="50"/>
      <c r="I397" s="50"/>
      <c r="J397" s="50"/>
    </row>
    <row r="398" ht="15.75" customHeight="1">
      <c r="A398" s="163"/>
      <c r="B398" s="163"/>
      <c r="C398" s="163"/>
      <c r="E398" s="164"/>
      <c r="F398" s="50"/>
      <c r="G398" s="50"/>
      <c r="H398" s="50"/>
      <c r="I398" s="50"/>
      <c r="J398" s="50"/>
    </row>
    <row r="399" ht="15.75" customHeight="1">
      <c r="A399" s="163"/>
      <c r="B399" s="163"/>
      <c r="C399" s="163"/>
      <c r="E399" s="164"/>
      <c r="F399" s="50"/>
      <c r="G399" s="50"/>
      <c r="H399" s="50"/>
      <c r="I399" s="50"/>
      <c r="J399" s="50"/>
    </row>
    <row r="400" ht="15.75" customHeight="1">
      <c r="A400" s="163"/>
      <c r="B400" s="163"/>
      <c r="C400" s="163"/>
      <c r="E400" s="164"/>
      <c r="F400" s="50"/>
      <c r="G400" s="50"/>
      <c r="H400" s="50"/>
      <c r="I400" s="50"/>
      <c r="J400" s="50"/>
    </row>
    <row r="401" ht="15.75" customHeight="1">
      <c r="A401" s="163"/>
      <c r="B401" s="163"/>
      <c r="C401" s="163"/>
      <c r="E401" s="164"/>
      <c r="F401" s="50"/>
      <c r="G401" s="50"/>
      <c r="H401" s="50"/>
      <c r="I401" s="50"/>
      <c r="J401" s="50"/>
    </row>
    <row r="402" ht="15.75" customHeight="1">
      <c r="A402" s="163"/>
      <c r="B402" s="163"/>
      <c r="C402" s="163"/>
      <c r="E402" s="164"/>
      <c r="F402" s="50"/>
      <c r="G402" s="50"/>
      <c r="H402" s="50"/>
      <c r="I402" s="50"/>
      <c r="J402" s="50"/>
    </row>
    <row r="403" ht="15.75" customHeight="1">
      <c r="A403" s="163"/>
      <c r="B403" s="163"/>
      <c r="C403" s="163"/>
      <c r="E403" s="164"/>
      <c r="F403" s="50"/>
      <c r="G403" s="50"/>
      <c r="H403" s="50"/>
      <c r="I403" s="50"/>
      <c r="J403" s="50"/>
    </row>
    <row r="404" ht="15.75" customHeight="1">
      <c r="A404" s="163"/>
      <c r="B404" s="163"/>
      <c r="C404" s="163"/>
      <c r="E404" s="164"/>
      <c r="F404" s="50"/>
      <c r="G404" s="50"/>
      <c r="H404" s="50"/>
      <c r="I404" s="50"/>
      <c r="J404" s="50"/>
    </row>
    <row r="405" ht="15.75" customHeight="1">
      <c r="A405" s="163"/>
      <c r="B405" s="163"/>
      <c r="C405" s="163"/>
      <c r="E405" s="164"/>
      <c r="F405" s="50"/>
      <c r="G405" s="50"/>
      <c r="H405" s="50"/>
      <c r="I405" s="50"/>
      <c r="J405" s="50"/>
    </row>
    <row r="406" ht="15.75" customHeight="1">
      <c r="A406" s="163"/>
      <c r="B406" s="163"/>
      <c r="C406" s="163"/>
      <c r="E406" s="164"/>
      <c r="F406" s="50"/>
      <c r="G406" s="50"/>
      <c r="H406" s="50"/>
      <c r="I406" s="50"/>
      <c r="J406" s="50"/>
    </row>
    <row r="407" ht="15.75" customHeight="1">
      <c r="A407" s="163"/>
      <c r="B407" s="163"/>
      <c r="C407" s="163"/>
      <c r="E407" s="164"/>
      <c r="F407" s="50"/>
      <c r="G407" s="50"/>
      <c r="H407" s="50"/>
      <c r="I407" s="50"/>
      <c r="J407" s="50"/>
    </row>
    <row r="408" ht="15.75" customHeight="1">
      <c r="A408" s="163"/>
      <c r="B408" s="163"/>
      <c r="C408" s="163"/>
      <c r="E408" s="164"/>
      <c r="F408" s="50"/>
      <c r="G408" s="50"/>
      <c r="H408" s="50"/>
      <c r="I408" s="50"/>
      <c r="J408" s="50"/>
    </row>
    <row r="409" ht="15.75" customHeight="1">
      <c r="A409" s="163"/>
      <c r="B409" s="163"/>
      <c r="C409" s="163"/>
      <c r="E409" s="164"/>
      <c r="F409" s="50"/>
      <c r="G409" s="50"/>
      <c r="H409" s="50"/>
      <c r="I409" s="50"/>
      <c r="J409" s="50"/>
    </row>
    <row r="410" ht="15.75" customHeight="1">
      <c r="A410" s="163"/>
      <c r="B410" s="163"/>
      <c r="C410" s="163"/>
      <c r="E410" s="164"/>
      <c r="F410" s="50"/>
      <c r="G410" s="50"/>
      <c r="H410" s="50"/>
      <c r="I410" s="50"/>
      <c r="J410" s="50"/>
    </row>
    <row r="411" ht="15.75" customHeight="1">
      <c r="A411" s="163"/>
      <c r="B411" s="163"/>
      <c r="C411" s="163"/>
      <c r="E411" s="164"/>
      <c r="F411" s="50"/>
      <c r="G411" s="50"/>
      <c r="H411" s="50"/>
      <c r="I411" s="50"/>
      <c r="J411" s="50"/>
    </row>
    <row r="412" ht="15.75" customHeight="1">
      <c r="A412" s="163"/>
      <c r="B412" s="163"/>
      <c r="C412" s="163"/>
      <c r="E412" s="164"/>
      <c r="F412" s="50"/>
      <c r="G412" s="50"/>
      <c r="H412" s="50"/>
      <c r="I412" s="50"/>
      <c r="J412" s="50"/>
    </row>
    <row r="413" ht="15.75" customHeight="1">
      <c r="A413" s="163"/>
      <c r="B413" s="163"/>
      <c r="C413" s="163"/>
      <c r="E413" s="164"/>
      <c r="F413" s="50"/>
      <c r="G413" s="50"/>
      <c r="H413" s="50"/>
      <c r="I413" s="50"/>
      <c r="J413" s="50"/>
    </row>
    <row r="414" ht="15.75" customHeight="1">
      <c r="A414" s="163"/>
      <c r="B414" s="163"/>
      <c r="C414" s="163"/>
      <c r="E414" s="164"/>
      <c r="F414" s="50"/>
      <c r="G414" s="50"/>
      <c r="H414" s="50"/>
      <c r="I414" s="50"/>
      <c r="J414" s="50"/>
    </row>
    <row r="415" ht="15.75" customHeight="1">
      <c r="A415" s="163"/>
      <c r="B415" s="163"/>
      <c r="C415" s="163"/>
      <c r="E415" s="164"/>
      <c r="F415" s="50"/>
      <c r="G415" s="50"/>
      <c r="H415" s="50"/>
      <c r="I415" s="50"/>
      <c r="J415" s="50"/>
    </row>
    <row r="416" ht="15.75" customHeight="1">
      <c r="A416" s="163"/>
      <c r="B416" s="163"/>
      <c r="C416" s="163"/>
      <c r="E416" s="164"/>
      <c r="F416" s="50"/>
      <c r="G416" s="50"/>
      <c r="H416" s="50"/>
      <c r="I416" s="50"/>
      <c r="J416" s="50"/>
    </row>
    <row r="417" ht="15.75" customHeight="1">
      <c r="A417" s="163"/>
      <c r="B417" s="163"/>
      <c r="C417" s="163"/>
      <c r="E417" s="164"/>
      <c r="F417" s="50"/>
      <c r="G417" s="50"/>
      <c r="H417" s="50"/>
      <c r="I417" s="50"/>
      <c r="J417" s="50"/>
    </row>
    <row r="418" ht="15.75" customHeight="1">
      <c r="A418" s="163"/>
      <c r="B418" s="163"/>
      <c r="C418" s="163"/>
      <c r="E418" s="164"/>
      <c r="F418" s="50"/>
      <c r="G418" s="50"/>
      <c r="H418" s="50"/>
      <c r="I418" s="50"/>
      <c r="J418" s="50"/>
    </row>
    <row r="419" ht="15.75" customHeight="1">
      <c r="A419" s="163"/>
      <c r="B419" s="163"/>
      <c r="C419" s="163"/>
      <c r="E419" s="164"/>
      <c r="F419" s="50"/>
      <c r="G419" s="50"/>
      <c r="H419" s="50"/>
      <c r="I419" s="50"/>
      <c r="J419" s="50"/>
    </row>
    <row r="420" ht="15.75" customHeight="1">
      <c r="A420" s="163"/>
      <c r="B420" s="163"/>
      <c r="C420" s="163"/>
      <c r="E420" s="164"/>
      <c r="F420" s="50"/>
      <c r="G420" s="50"/>
      <c r="H420" s="50"/>
      <c r="I420" s="50"/>
      <c r="J420" s="50"/>
    </row>
    <row r="421" ht="15.75" customHeight="1">
      <c r="A421" s="163"/>
      <c r="B421" s="163"/>
      <c r="C421" s="163"/>
      <c r="E421" s="164"/>
      <c r="F421" s="50"/>
      <c r="G421" s="50"/>
      <c r="H421" s="50"/>
      <c r="I421" s="50"/>
      <c r="J421" s="50"/>
    </row>
    <row r="422" ht="15.75" customHeight="1">
      <c r="A422" s="163"/>
      <c r="B422" s="163"/>
      <c r="C422" s="163"/>
      <c r="E422" s="164"/>
      <c r="F422" s="50"/>
      <c r="G422" s="50"/>
      <c r="H422" s="50"/>
      <c r="I422" s="50"/>
      <c r="J422" s="50"/>
    </row>
    <row r="423" ht="15.75" customHeight="1">
      <c r="A423" s="163"/>
      <c r="B423" s="163"/>
      <c r="C423" s="163"/>
      <c r="E423" s="164"/>
      <c r="F423" s="50"/>
      <c r="G423" s="50"/>
      <c r="H423" s="50"/>
      <c r="I423" s="50"/>
      <c r="J423" s="50"/>
    </row>
    <row r="424" ht="15.75" customHeight="1">
      <c r="A424" s="163"/>
      <c r="B424" s="163"/>
      <c r="C424" s="163"/>
      <c r="E424" s="164"/>
      <c r="F424" s="50"/>
      <c r="G424" s="50"/>
      <c r="H424" s="50"/>
      <c r="I424" s="50"/>
      <c r="J424" s="50"/>
    </row>
    <row r="425" ht="15.75" customHeight="1">
      <c r="A425" s="163"/>
      <c r="B425" s="163"/>
      <c r="C425" s="163"/>
      <c r="E425" s="164"/>
      <c r="F425" s="50"/>
      <c r="G425" s="50"/>
      <c r="H425" s="50"/>
      <c r="I425" s="50"/>
      <c r="J425" s="50"/>
    </row>
    <row r="426" ht="15.75" customHeight="1">
      <c r="A426" s="163"/>
      <c r="B426" s="163"/>
      <c r="C426" s="163"/>
      <c r="E426" s="164"/>
      <c r="F426" s="50"/>
      <c r="G426" s="50"/>
      <c r="H426" s="50"/>
      <c r="I426" s="50"/>
      <c r="J426" s="50"/>
    </row>
    <row r="427" ht="15.75" customHeight="1">
      <c r="A427" s="163"/>
      <c r="B427" s="163"/>
      <c r="C427" s="163"/>
      <c r="E427" s="164"/>
      <c r="F427" s="50"/>
      <c r="G427" s="50"/>
      <c r="H427" s="50"/>
      <c r="I427" s="50"/>
      <c r="J427" s="50"/>
    </row>
    <row r="428" ht="15.75" customHeight="1">
      <c r="A428" s="163"/>
      <c r="B428" s="163"/>
      <c r="C428" s="163"/>
      <c r="E428" s="164"/>
      <c r="F428" s="50"/>
      <c r="G428" s="50"/>
      <c r="H428" s="50"/>
      <c r="I428" s="50"/>
      <c r="J428" s="50"/>
    </row>
    <row r="429" ht="15.75" customHeight="1">
      <c r="A429" s="163"/>
      <c r="B429" s="163"/>
      <c r="C429" s="163"/>
      <c r="E429" s="164"/>
      <c r="F429" s="50"/>
      <c r="G429" s="50"/>
      <c r="H429" s="50"/>
      <c r="I429" s="50"/>
      <c r="J429" s="50"/>
    </row>
    <row r="430" ht="15.75" customHeight="1">
      <c r="A430" s="163"/>
      <c r="B430" s="163"/>
      <c r="C430" s="163"/>
      <c r="E430" s="164"/>
      <c r="F430" s="50"/>
      <c r="G430" s="50"/>
      <c r="H430" s="50"/>
      <c r="I430" s="50"/>
      <c r="J430" s="50"/>
    </row>
    <row r="431" ht="15.75" customHeight="1">
      <c r="A431" s="163"/>
      <c r="B431" s="163"/>
      <c r="C431" s="163"/>
      <c r="E431" s="164"/>
      <c r="F431" s="50"/>
      <c r="G431" s="50"/>
      <c r="H431" s="50"/>
      <c r="I431" s="50"/>
      <c r="J431" s="50"/>
    </row>
    <row r="432" ht="15.75" customHeight="1">
      <c r="A432" s="163"/>
      <c r="B432" s="163"/>
      <c r="C432" s="163"/>
      <c r="E432" s="164"/>
      <c r="F432" s="50"/>
      <c r="G432" s="50"/>
      <c r="H432" s="50"/>
      <c r="I432" s="50"/>
      <c r="J432" s="50"/>
    </row>
    <row r="433" ht="15.75" customHeight="1">
      <c r="A433" s="163"/>
      <c r="B433" s="163"/>
      <c r="C433" s="163"/>
      <c r="E433" s="164"/>
      <c r="F433" s="50"/>
      <c r="G433" s="50"/>
      <c r="H433" s="50"/>
      <c r="I433" s="50"/>
      <c r="J433" s="50"/>
    </row>
    <row r="434" ht="15.75" customHeight="1">
      <c r="A434" s="163"/>
      <c r="B434" s="163"/>
      <c r="C434" s="163"/>
      <c r="E434" s="164"/>
      <c r="F434" s="50"/>
      <c r="G434" s="50"/>
      <c r="H434" s="50"/>
      <c r="I434" s="50"/>
      <c r="J434" s="50"/>
    </row>
    <row r="435" ht="15.75" customHeight="1">
      <c r="A435" s="163"/>
      <c r="B435" s="163"/>
      <c r="C435" s="163"/>
      <c r="E435" s="164"/>
      <c r="F435" s="50"/>
      <c r="G435" s="50"/>
      <c r="H435" s="50"/>
      <c r="I435" s="50"/>
      <c r="J435" s="50"/>
    </row>
    <row r="436" ht="15.75" customHeight="1">
      <c r="A436" s="163"/>
      <c r="B436" s="163"/>
      <c r="C436" s="163"/>
      <c r="E436" s="164"/>
      <c r="F436" s="50"/>
      <c r="G436" s="50"/>
      <c r="H436" s="50"/>
      <c r="I436" s="50"/>
      <c r="J436" s="50"/>
    </row>
    <row r="437" ht="15.75" customHeight="1">
      <c r="A437" s="163"/>
      <c r="B437" s="163"/>
      <c r="C437" s="163"/>
      <c r="E437" s="164"/>
      <c r="F437" s="50"/>
      <c r="G437" s="50"/>
      <c r="H437" s="50"/>
      <c r="I437" s="50"/>
      <c r="J437" s="50"/>
    </row>
    <row r="438" ht="15.75" customHeight="1">
      <c r="A438" s="163"/>
      <c r="B438" s="163"/>
      <c r="C438" s="163"/>
      <c r="E438" s="164"/>
      <c r="F438" s="50"/>
      <c r="G438" s="50"/>
      <c r="H438" s="50"/>
      <c r="I438" s="50"/>
      <c r="J438" s="50"/>
    </row>
    <row r="439" ht="15.75" customHeight="1">
      <c r="A439" s="163"/>
      <c r="B439" s="163"/>
      <c r="C439" s="163"/>
      <c r="E439" s="164"/>
      <c r="F439" s="50"/>
      <c r="G439" s="50"/>
      <c r="H439" s="50"/>
      <c r="I439" s="50"/>
      <c r="J439" s="50"/>
    </row>
    <row r="440" ht="15.75" customHeight="1">
      <c r="A440" s="163"/>
      <c r="B440" s="163"/>
      <c r="C440" s="163"/>
      <c r="E440" s="164"/>
      <c r="F440" s="50"/>
      <c r="G440" s="50"/>
      <c r="H440" s="50"/>
      <c r="I440" s="50"/>
      <c r="J440" s="50"/>
    </row>
    <row r="441" ht="15.75" customHeight="1">
      <c r="A441" s="163"/>
      <c r="B441" s="163"/>
      <c r="C441" s="163"/>
      <c r="E441" s="164"/>
      <c r="F441" s="50"/>
      <c r="G441" s="50"/>
      <c r="H441" s="50"/>
      <c r="I441" s="50"/>
      <c r="J441" s="50"/>
    </row>
    <row r="442" ht="15.75" customHeight="1">
      <c r="A442" s="163"/>
      <c r="B442" s="163"/>
      <c r="C442" s="163"/>
      <c r="E442" s="164"/>
      <c r="F442" s="50"/>
      <c r="G442" s="50"/>
      <c r="H442" s="50"/>
      <c r="I442" s="50"/>
      <c r="J442" s="50"/>
    </row>
    <row r="443" ht="15.75" customHeight="1">
      <c r="A443" s="163"/>
      <c r="B443" s="163"/>
      <c r="C443" s="163"/>
      <c r="E443" s="164"/>
      <c r="F443" s="50"/>
      <c r="G443" s="50"/>
      <c r="H443" s="50"/>
      <c r="I443" s="50"/>
      <c r="J443" s="50"/>
    </row>
    <row r="444" ht="15.75" customHeight="1">
      <c r="A444" s="163"/>
      <c r="B444" s="163"/>
      <c r="C444" s="163"/>
      <c r="E444" s="164"/>
      <c r="F444" s="50"/>
      <c r="G444" s="50"/>
      <c r="H444" s="50"/>
      <c r="I444" s="50"/>
      <c r="J444" s="50"/>
    </row>
    <row r="445" ht="15.75" customHeight="1">
      <c r="A445" s="163"/>
      <c r="B445" s="163"/>
      <c r="C445" s="163"/>
      <c r="E445" s="164"/>
      <c r="F445" s="50"/>
      <c r="G445" s="50"/>
      <c r="H445" s="50"/>
      <c r="I445" s="50"/>
      <c r="J445" s="50"/>
    </row>
    <row r="446" ht="15.75" customHeight="1">
      <c r="A446" s="163"/>
      <c r="B446" s="163"/>
      <c r="C446" s="163"/>
      <c r="E446" s="164"/>
      <c r="F446" s="50"/>
      <c r="G446" s="50"/>
      <c r="H446" s="50"/>
      <c r="I446" s="50"/>
      <c r="J446" s="50"/>
    </row>
    <row r="447" ht="15.75" customHeight="1">
      <c r="A447" s="163"/>
      <c r="B447" s="163"/>
      <c r="C447" s="163"/>
      <c r="E447" s="164"/>
      <c r="F447" s="50"/>
      <c r="G447" s="50"/>
      <c r="H447" s="50"/>
      <c r="I447" s="50"/>
      <c r="J447" s="50"/>
    </row>
    <row r="448" ht="15.75" customHeight="1">
      <c r="A448" s="163"/>
      <c r="B448" s="163"/>
      <c r="C448" s="163"/>
      <c r="E448" s="164"/>
      <c r="F448" s="50"/>
      <c r="G448" s="50"/>
      <c r="H448" s="50"/>
      <c r="I448" s="50"/>
      <c r="J448" s="50"/>
    </row>
    <row r="449" ht="15.75" customHeight="1">
      <c r="A449" s="163"/>
      <c r="B449" s="163"/>
      <c r="C449" s="163"/>
      <c r="E449" s="164"/>
      <c r="F449" s="50"/>
      <c r="G449" s="50"/>
      <c r="H449" s="50"/>
      <c r="I449" s="50"/>
      <c r="J449" s="50"/>
    </row>
    <row r="450" ht="15.75" customHeight="1">
      <c r="A450" s="163"/>
      <c r="B450" s="163"/>
      <c r="C450" s="163"/>
      <c r="E450" s="164"/>
      <c r="F450" s="50"/>
      <c r="G450" s="50"/>
      <c r="H450" s="50"/>
      <c r="I450" s="50"/>
      <c r="J450" s="50"/>
    </row>
    <row r="451" ht="15.75" customHeight="1">
      <c r="A451" s="163"/>
      <c r="B451" s="163"/>
      <c r="C451" s="163"/>
      <c r="E451" s="164"/>
      <c r="F451" s="50"/>
      <c r="G451" s="50"/>
      <c r="H451" s="50"/>
      <c r="I451" s="50"/>
      <c r="J451" s="50"/>
    </row>
    <row r="452" ht="15.75" customHeight="1">
      <c r="A452" s="163"/>
      <c r="B452" s="163"/>
      <c r="C452" s="163"/>
      <c r="E452" s="164"/>
      <c r="F452" s="50"/>
      <c r="G452" s="50"/>
      <c r="H452" s="50"/>
      <c r="I452" s="50"/>
      <c r="J452" s="50"/>
    </row>
    <row r="453" ht="15.75" customHeight="1">
      <c r="A453" s="163"/>
      <c r="B453" s="163"/>
      <c r="C453" s="163"/>
      <c r="E453" s="164"/>
      <c r="F453" s="50"/>
      <c r="G453" s="50"/>
      <c r="H453" s="50"/>
      <c r="I453" s="50"/>
      <c r="J453" s="50"/>
    </row>
    <row r="454" ht="15.75" customHeight="1">
      <c r="A454" s="163"/>
      <c r="B454" s="163"/>
      <c r="C454" s="163"/>
      <c r="E454" s="164"/>
      <c r="F454" s="50"/>
      <c r="G454" s="50"/>
      <c r="H454" s="50"/>
      <c r="I454" s="50"/>
      <c r="J454" s="50"/>
    </row>
    <row r="455" ht="15.75" customHeight="1">
      <c r="A455" s="163"/>
      <c r="B455" s="163"/>
      <c r="C455" s="163"/>
      <c r="E455" s="164"/>
      <c r="F455" s="50"/>
      <c r="G455" s="50"/>
      <c r="H455" s="50"/>
      <c r="I455" s="50"/>
      <c r="J455" s="50"/>
    </row>
    <row r="456" ht="15.75" customHeight="1">
      <c r="A456" s="163"/>
      <c r="B456" s="163"/>
      <c r="C456" s="163"/>
      <c r="E456" s="164"/>
      <c r="F456" s="50"/>
      <c r="G456" s="50"/>
      <c r="H456" s="50"/>
      <c r="I456" s="50"/>
      <c r="J456" s="50"/>
    </row>
    <row r="457" ht="15.75" customHeight="1">
      <c r="A457" s="163"/>
      <c r="B457" s="163"/>
      <c r="C457" s="163"/>
      <c r="E457" s="164"/>
      <c r="F457" s="50"/>
      <c r="G457" s="50"/>
      <c r="H457" s="50"/>
      <c r="I457" s="50"/>
      <c r="J457" s="50"/>
    </row>
    <row r="458" ht="15.75" customHeight="1">
      <c r="A458" s="163"/>
      <c r="B458" s="163"/>
      <c r="C458" s="163"/>
      <c r="E458" s="164"/>
      <c r="F458" s="50"/>
      <c r="G458" s="50"/>
      <c r="H458" s="50"/>
      <c r="I458" s="50"/>
      <c r="J458" s="50"/>
    </row>
    <row r="459" ht="15.75" customHeight="1">
      <c r="A459" s="163"/>
      <c r="B459" s="163"/>
      <c r="C459" s="163"/>
      <c r="E459" s="164"/>
      <c r="F459" s="50"/>
      <c r="G459" s="50"/>
      <c r="H459" s="50"/>
      <c r="I459" s="50"/>
      <c r="J459" s="50"/>
    </row>
    <row r="460" ht="15.75" customHeight="1">
      <c r="A460" s="163"/>
      <c r="B460" s="163"/>
      <c r="C460" s="163"/>
      <c r="E460" s="164"/>
      <c r="F460" s="50"/>
      <c r="G460" s="50"/>
      <c r="H460" s="50"/>
      <c r="I460" s="50"/>
      <c r="J460" s="50"/>
    </row>
    <row r="461" ht="15.75" customHeight="1">
      <c r="A461" s="163"/>
      <c r="B461" s="163"/>
      <c r="C461" s="163"/>
      <c r="E461" s="164"/>
      <c r="F461" s="50"/>
      <c r="G461" s="50"/>
      <c r="H461" s="50"/>
      <c r="I461" s="50"/>
      <c r="J461" s="50"/>
    </row>
    <row r="462" ht="15.75" customHeight="1">
      <c r="A462" s="163"/>
      <c r="B462" s="163"/>
      <c r="C462" s="163"/>
      <c r="E462" s="164"/>
      <c r="F462" s="50"/>
      <c r="G462" s="50"/>
      <c r="H462" s="50"/>
      <c r="I462" s="50"/>
      <c r="J462" s="50"/>
    </row>
    <row r="463" ht="15.75" customHeight="1">
      <c r="A463" s="163"/>
      <c r="B463" s="163"/>
      <c r="C463" s="163"/>
      <c r="E463" s="164"/>
      <c r="F463" s="50"/>
      <c r="G463" s="50"/>
      <c r="H463" s="50"/>
      <c r="I463" s="50"/>
      <c r="J463" s="50"/>
    </row>
    <row r="464" ht="15.75" customHeight="1">
      <c r="A464" s="163"/>
      <c r="B464" s="163"/>
      <c r="C464" s="163"/>
      <c r="E464" s="164"/>
      <c r="F464" s="50"/>
      <c r="G464" s="50"/>
      <c r="H464" s="50"/>
      <c r="I464" s="50"/>
      <c r="J464" s="50"/>
    </row>
    <row r="465" ht="15.75" customHeight="1">
      <c r="A465" s="163"/>
      <c r="B465" s="163"/>
      <c r="C465" s="163"/>
      <c r="E465" s="164"/>
      <c r="F465" s="50"/>
      <c r="G465" s="50"/>
      <c r="H465" s="50"/>
      <c r="I465" s="50"/>
      <c r="J465" s="50"/>
    </row>
    <row r="466" ht="15.75" customHeight="1">
      <c r="A466" s="163"/>
      <c r="B466" s="163"/>
      <c r="C466" s="163"/>
      <c r="E466" s="164"/>
      <c r="F466" s="50"/>
      <c r="G466" s="50"/>
      <c r="H466" s="50"/>
      <c r="I466" s="50"/>
      <c r="J466" s="50"/>
    </row>
    <row r="467" ht="15.75" customHeight="1">
      <c r="A467" s="163"/>
      <c r="B467" s="163"/>
      <c r="C467" s="163"/>
      <c r="E467" s="164"/>
      <c r="F467" s="50"/>
      <c r="G467" s="50"/>
      <c r="H467" s="50"/>
      <c r="I467" s="50"/>
      <c r="J467" s="50"/>
    </row>
    <row r="468" ht="15.75" customHeight="1">
      <c r="A468" s="163"/>
      <c r="B468" s="163"/>
      <c r="C468" s="163"/>
      <c r="E468" s="164"/>
      <c r="F468" s="50"/>
      <c r="G468" s="50"/>
      <c r="H468" s="50"/>
      <c r="I468" s="50"/>
      <c r="J468" s="50"/>
    </row>
    <row r="469" ht="15.75" customHeight="1">
      <c r="A469" s="163"/>
      <c r="B469" s="163"/>
      <c r="C469" s="163"/>
      <c r="E469" s="164"/>
      <c r="F469" s="50"/>
      <c r="G469" s="50"/>
      <c r="H469" s="50"/>
      <c r="I469" s="50"/>
      <c r="J469" s="50"/>
    </row>
    <row r="470" ht="15.75" customHeight="1">
      <c r="A470" s="163"/>
      <c r="B470" s="163"/>
      <c r="C470" s="163"/>
      <c r="E470" s="164"/>
      <c r="F470" s="50"/>
      <c r="G470" s="50"/>
      <c r="H470" s="50"/>
      <c r="I470" s="50"/>
      <c r="J470" s="50"/>
    </row>
    <row r="471" ht="15.75" customHeight="1">
      <c r="A471" s="163"/>
      <c r="B471" s="163"/>
      <c r="C471" s="163"/>
      <c r="E471" s="164"/>
      <c r="F471" s="50"/>
      <c r="G471" s="50"/>
      <c r="H471" s="50"/>
      <c r="I471" s="50"/>
      <c r="J471" s="50"/>
    </row>
    <row r="472" ht="15.75" customHeight="1">
      <c r="A472" s="163"/>
      <c r="B472" s="163"/>
      <c r="C472" s="163"/>
      <c r="E472" s="164"/>
      <c r="F472" s="50"/>
      <c r="G472" s="50"/>
      <c r="H472" s="50"/>
      <c r="I472" s="50"/>
      <c r="J472" s="50"/>
    </row>
    <row r="473" ht="15.75" customHeight="1">
      <c r="A473" s="163"/>
      <c r="B473" s="163"/>
      <c r="C473" s="163"/>
      <c r="E473" s="164"/>
      <c r="F473" s="50"/>
      <c r="G473" s="50"/>
      <c r="H473" s="50"/>
      <c r="I473" s="50"/>
      <c r="J473" s="50"/>
    </row>
    <row r="474" ht="15.75" customHeight="1">
      <c r="A474" s="163"/>
      <c r="B474" s="163"/>
      <c r="C474" s="163"/>
      <c r="E474" s="164"/>
      <c r="F474" s="50"/>
      <c r="G474" s="50"/>
      <c r="H474" s="50"/>
      <c r="I474" s="50"/>
      <c r="J474" s="50"/>
    </row>
    <row r="475" ht="15.75" customHeight="1">
      <c r="A475" s="163"/>
      <c r="B475" s="163"/>
      <c r="C475" s="163"/>
      <c r="E475" s="164"/>
      <c r="F475" s="50"/>
      <c r="G475" s="50"/>
      <c r="H475" s="50"/>
      <c r="I475" s="50"/>
      <c r="J475" s="50"/>
    </row>
    <row r="476" ht="15.75" customHeight="1">
      <c r="A476" s="163"/>
      <c r="B476" s="163"/>
      <c r="C476" s="163"/>
      <c r="E476" s="164"/>
      <c r="F476" s="50"/>
      <c r="G476" s="50"/>
      <c r="H476" s="50"/>
      <c r="I476" s="50"/>
      <c r="J476" s="50"/>
    </row>
    <row r="477" ht="15.75" customHeight="1">
      <c r="A477" s="163"/>
      <c r="B477" s="163"/>
      <c r="C477" s="163"/>
      <c r="E477" s="164"/>
      <c r="F477" s="50"/>
      <c r="G477" s="50"/>
      <c r="H477" s="50"/>
      <c r="I477" s="50"/>
      <c r="J477" s="50"/>
    </row>
    <row r="478" ht="15.75" customHeight="1">
      <c r="A478" s="163"/>
      <c r="B478" s="163"/>
      <c r="C478" s="163"/>
      <c r="E478" s="164"/>
      <c r="F478" s="50"/>
      <c r="G478" s="50"/>
      <c r="H478" s="50"/>
      <c r="I478" s="50"/>
      <c r="J478" s="50"/>
    </row>
    <row r="479" ht="15.75" customHeight="1">
      <c r="A479" s="163"/>
      <c r="B479" s="163"/>
      <c r="C479" s="163"/>
      <c r="E479" s="164"/>
      <c r="F479" s="50"/>
      <c r="G479" s="50"/>
      <c r="H479" s="50"/>
      <c r="I479" s="50"/>
      <c r="J479" s="50"/>
    </row>
    <row r="480" ht="15.75" customHeight="1">
      <c r="A480" s="163"/>
      <c r="B480" s="163"/>
      <c r="C480" s="163"/>
      <c r="E480" s="164"/>
      <c r="F480" s="50"/>
      <c r="G480" s="50"/>
      <c r="H480" s="50"/>
      <c r="I480" s="50"/>
      <c r="J480" s="50"/>
    </row>
    <row r="481" ht="15.75" customHeight="1">
      <c r="A481" s="163"/>
      <c r="B481" s="163"/>
      <c r="C481" s="163"/>
      <c r="E481" s="164"/>
      <c r="F481" s="50"/>
      <c r="G481" s="50"/>
      <c r="H481" s="50"/>
      <c r="I481" s="50"/>
      <c r="J481" s="50"/>
    </row>
    <row r="482" ht="15.75" customHeight="1">
      <c r="A482" s="163"/>
      <c r="B482" s="163"/>
      <c r="C482" s="163"/>
      <c r="E482" s="164"/>
      <c r="F482" s="50"/>
      <c r="G482" s="50"/>
      <c r="H482" s="50"/>
      <c r="I482" s="50"/>
      <c r="J482" s="50"/>
    </row>
    <row r="483" ht="15.75" customHeight="1">
      <c r="A483" s="163"/>
      <c r="B483" s="163"/>
      <c r="C483" s="163"/>
      <c r="E483" s="164"/>
      <c r="F483" s="50"/>
      <c r="G483" s="50"/>
      <c r="H483" s="50"/>
      <c r="I483" s="50"/>
      <c r="J483" s="50"/>
    </row>
    <row r="484" ht="15.75" customHeight="1">
      <c r="A484" s="163"/>
      <c r="B484" s="163"/>
      <c r="C484" s="163"/>
      <c r="E484" s="164"/>
      <c r="F484" s="50"/>
      <c r="G484" s="50"/>
      <c r="H484" s="50"/>
      <c r="I484" s="50"/>
      <c r="J484" s="50"/>
    </row>
    <row r="485" ht="15.75" customHeight="1">
      <c r="A485" s="163"/>
      <c r="B485" s="163"/>
      <c r="C485" s="163"/>
      <c r="E485" s="164"/>
      <c r="F485" s="50"/>
      <c r="G485" s="50"/>
      <c r="H485" s="50"/>
      <c r="I485" s="50"/>
      <c r="J485" s="50"/>
    </row>
    <row r="486" ht="15.75" customHeight="1">
      <c r="A486" s="163"/>
      <c r="B486" s="163"/>
      <c r="C486" s="163"/>
      <c r="E486" s="164"/>
      <c r="F486" s="50"/>
      <c r="G486" s="50"/>
      <c r="H486" s="50"/>
      <c r="I486" s="50"/>
      <c r="J486" s="50"/>
    </row>
    <row r="487" ht="15.75" customHeight="1">
      <c r="A487" s="163"/>
      <c r="B487" s="163"/>
      <c r="C487" s="163"/>
      <c r="E487" s="164"/>
      <c r="F487" s="50"/>
      <c r="G487" s="50"/>
      <c r="H487" s="50"/>
      <c r="I487" s="50"/>
      <c r="J487" s="50"/>
    </row>
    <row r="488" ht="15.75" customHeight="1">
      <c r="A488" s="163"/>
      <c r="B488" s="163"/>
      <c r="C488" s="163"/>
      <c r="E488" s="164"/>
      <c r="F488" s="50"/>
      <c r="G488" s="50"/>
      <c r="H488" s="50"/>
      <c r="I488" s="50"/>
      <c r="J488" s="50"/>
    </row>
    <row r="489" ht="15.75" customHeight="1">
      <c r="A489" s="163"/>
      <c r="B489" s="163"/>
      <c r="C489" s="163"/>
      <c r="E489" s="164"/>
      <c r="F489" s="50"/>
      <c r="G489" s="50"/>
      <c r="H489" s="50"/>
      <c r="I489" s="50"/>
      <c r="J489" s="50"/>
    </row>
    <row r="490" ht="15.75" customHeight="1">
      <c r="A490" s="163"/>
      <c r="B490" s="163"/>
      <c r="C490" s="163"/>
      <c r="E490" s="164"/>
      <c r="F490" s="50"/>
      <c r="G490" s="50"/>
      <c r="H490" s="50"/>
      <c r="I490" s="50"/>
      <c r="J490" s="50"/>
    </row>
    <row r="491" ht="15.75" customHeight="1">
      <c r="A491" s="163"/>
      <c r="B491" s="163"/>
      <c r="C491" s="163"/>
      <c r="E491" s="164"/>
      <c r="F491" s="50"/>
      <c r="G491" s="50"/>
      <c r="H491" s="50"/>
      <c r="I491" s="50"/>
      <c r="J491" s="50"/>
    </row>
    <row r="492" ht="15.75" customHeight="1">
      <c r="A492" s="163"/>
      <c r="B492" s="163"/>
      <c r="C492" s="163"/>
      <c r="E492" s="164"/>
      <c r="F492" s="50"/>
      <c r="G492" s="50"/>
      <c r="H492" s="50"/>
      <c r="I492" s="50"/>
      <c r="J492" s="50"/>
    </row>
    <row r="493" ht="15.75" customHeight="1">
      <c r="A493" s="163"/>
      <c r="B493" s="163"/>
      <c r="C493" s="163"/>
      <c r="E493" s="164"/>
      <c r="F493" s="50"/>
      <c r="G493" s="50"/>
      <c r="H493" s="50"/>
      <c r="I493" s="50"/>
      <c r="J493" s="50"/>
    </row>
    <row r="494" ht="15.75" customHeight="1">
      <c r="A494" s="163"/>
      <c r="B494" s="163"/>
      <c r="C494" s="163"/>
      <c r="E494" s="164"/>
      <c r="F494" s="50"/>
      <c r="G494" s="50"/>
      <c r="H494" s="50"/>
      <c r="I494" s="50"/>
      <c r="J494" s="50"/>
    </row>
    <row r="495" ht="15.75" customHeight="1">
      <c r="A495" s="163"/>
      <c r="B495" s="163"/>
      <c r="C495" s="163"/>
      <c r="E495" s="164"/>
      <c r="F495" s="50"/>
      <c r="G495" s="50"/>
      <c r="H495" s="50"/>
      <c r="I495" s="50"/>
      <c r="J495" s="50"/>
    </row>
    <row r="496" ht="15.75" customHeight="1">
      <c r="A496" s="163"/>
      <c r="B496" s="163"/>
      <c r="C496" s="163"/>
      <c r="E496" s="164"/>
      <c r="F496" s="50"/>
      <c r="G496" s="50"/>
      <c r="H496" s="50"/>
      <c r="I496" s="50"/>
      <c r="J496" s="50"/>
    </row>
    <row r="497" ht="15.75" customHeight="1">
      <c r="A497" s="163"/>
      <c r="B497" s="163"/>
      <c r="C497" s="163"/>
      <c r="E497" s="164"/>
      <c r="F497" s="50"/>
      <c r="G497" s="50"/>
      <c r="H497" s="50"/>
      <c r="I497" s="50"/>
      <c r="J497" s="50"/>
    </row>
    <row r="498" ht="15.75" customHeight="1">
      <c r="A498" s="163"/>
      <c r="B498" s="163"/>
      <c r="C498" s="163"/>
      <c r="E498" s="164"/>
      <c r="F498" s="50"/>
      <c r="G498" s="50"/>
      <c r="H498" s="50"/>
      <c r="I498" s="50"/>
      <c r="J498" s="50"/>
    </row>
    <row r="499" ht="15.75" customHeight="1">
      <c r="A499" s="163"/>
      <c r="B499" s="163"/>
      <c r="C499" s="163"/>
      <c r="E499" s="164"/>
      <c r="F499" s="50"/>
      <c r="G499" s="50"/>
      <c r="H499" s="50"/>
      <c r="I499" s="50"/>
      <c r="J499" s="50"/>
    </row>
    <row r="500" ht="15.75" customHeight="1">
      <c r="A500" s="163"/>
      <c r="B500" s="163"/>
      <c r="C500" s="163"/>
      <c r="E500" s="164"/>
      <c r="F500" s="50"/>
      <c r="G500" s="50"/>
      <c r="H500" s="50"/>
      <c r="I500" s="50"/>
      <c r="J500" s="50"/>
    </row>
    <row r="501" ht="15.75" customHeight="1">
      <c r="A501" s="163"/>
      <c r="B501" s="163"/>
      <c r="C501" s="163"/>
      <c r="E501" s="164"/>
      <c r="F501" s="50"/>
      <c r="G501" s="50"/>
      <c r="H501" s="50"/>
      <c r="I501" s="50"/>
      <c r="J501" s="50"/>
    </row>
    <row r="502" ht="15.75" customHeight="1">
      <c r="A502" s="163"/>
      <c r="B502" s="163"/>
      <c r="C502" s="163"/>
      <c r="E502" s="164"/>
      <c r="F502" s="50"/>
      <c r="G502" s="50"/>
      <c r="H502" s="50"/>
      <c r="I502" s="50"/>
      <c r="J502" s="50"/>
    </row>
    <row r="503" ht="15.75" customHeight="1">
      <c r="A503" s="163"/>
      <c r="B503" s="163"/>
      <c r="C503" s="163"/>
      <c r="E503" s="164"/>
      <c r="F503" s="50"/>
      <c r="G503" s="50"/>
      <c r="H503" s="50"/>
      <c r="I503" s="50"/>
      <c r="J503" s="50"/>
    </row>
    <row r="504" ht="15.75" customHeight="1">
      <c r="A504" s="163"/>
      <c r="B504" s="163"/>
      <c r="C504" s="163"/>
      <c r="E504" s="164"/>
      <c r="F504" s="50"/>
      <c r="G504" s="50"/>
      <c r="H504" s="50"/>
      <c r="I504" s="50"/>
      <c r="J504" s="50"/>
    </row>
    <row r="505" ht="15.75" customHeight="1">
      <c r="A505" s="163"/>
      <c r="B505" s="163"/>
      <c r="C505" s="163"/>
      <c r="E505" s="164"/>
      <c r="F505" s="50"/>
      <c r="G505" s="50"/>
      <c r="H505" s="50"/>
      <c r="I505" s="50"/>
      <c r="J505" s="50"/>
    </row>
    <row r="506" ht="15.75" customHeight="1">
      <c r="A506" s="163"/>
      <c r="B506" s="163"/>
      <c r="C506" s="163"/>
      <c r="E506" s="164"/>
      <c r="F506" s="50"/>
      <c r="G506" s="50"/>
      <c r="H506" s="50"/>
      <c r="I506" s="50"/>
      <c r="J506" s="50"/>
    </row>
    <row r="507" ht="15.75" customHeight="1">
      <c r="A507" s="163"/>
      <c r="B507" s="163"/>
      <c r="C507" s="163"/>
      <c r="E507" s="164"/>
      <c r="F507" s="50"/>
      <c r="G507" s="50"/>
      <c r="H507" s="50"/>
      <c r="I507" s="50"/>
      <c r="J507" s="50"/>
    </row>
    <row r="508" ht="15.75" customHeight="1">
      <c r="A508" s="163"/>
      <c r="B508" s="163"/>
      <c r="C508" s="163"/>
      <c r="E508" s="164"/>
      <c r="F508" s="50"/>
      <c r="G508" s="50"/>
      <c r="H508" s="50"/>
      <c r="I508" s="50"/>
      <c r="J508" s="50"/>
    </row>
    <row r="509" ht="15.75" customHeight="1">
      <c r="A509" s="163"/>
      <c r="B509" s="163"/>
      <c r="C509" s="163"/>
      <c r="E509" s="164"/>
      <c r="F509" s="50"/>
      <c r="G509" s="50"/>
      <c r="H509" s="50"/>
      <c r="I509" s="50"/>
      <c r="J509" s="50"/>
    </row>
    <row r="510" ht="15.75" customHeight="1">
      <c r="A510" s="163"/>
      <c r="B510" s="163"/>
      <c r="C510" s="163"/>
      <c r="E510" s="164"/>
      <c r="F510" s="50"/>
      <c r="G510" s="50"/>
      <c r="H510" s="50"/>
      <c r="I510" s="50"/>
      <c r="J510" s="50"/>
    </row>
    <row r="511" ht="15.75" customHeight="1">
      <c r="A511" s="163"/>
      <c r="B511" s="163"/>
      <c r="C511" s="163"/>
      <c r="E511" s="164"/>
      <c r="F511" s="50"/>
      <c r="G511" s="50"/>
      <c r="H511" s="50"/>
      <c r="I511" s="50"/>
      <c r="J511" s="50"/>
    </row>
    <row r="512" ht="15.75" customHeight="1">
      <c r="A512" s="163"/>
      <c r="B512" s="163"/>
      <c r="C512" s="163"/>
      <c r="E512" s="164"/>
      <c r="F512" s="50"/>
      <c r="G512" s="50"/>
      <c r="H512" s="50"/>
      <c r="I512" s="50"/>
      <c r="J512" s="50"/>
    </row>
    <row r="513" ht="15.75" customHeight="1">
      <c r="A513" s="163"/>
      <c r="B513" s="163"/>
      <c r="C513" s="163"/>
      <c r="E513" s="164"/>
      <c r="F513" s="50"/>
      <c r="G513" s="50"/>
      <c r="H513" s="50"/>
      <c r="I513" s="50"/>
      <c r="J513" s="50"/>
    </row>
    <row r="514" ht="15.75" customHeight="1">
      <c r="A514" s="163"/>
      <c r="B514" s="163"/>
      <c r="C514" s="163"/>
      <c r="E514" s="164"/>
      <c r="F514" s="50"/>
      <c r="G514" s="50"/>
      <c r="H514" s="50"/>
      <c r="I514" s="50"/>
      <c r="J514" s="50"/>
    </row>
    <row r="515" ht="15.75" customHeight="1">
      <c r="A515" s="163"/>
      <c r="B515" s="163"/>
      <c r="C515" s="163"/>
      <c r="E515" s="164"/>
      <c r="F515" s="50"/>
      <c r="G515" s="50"/>
      <c r="H515" s="50"/>
      <c r="I515" s="50"/>
      <c r="J515" s="50"/>
    </row>
    <row r="516" ht="15.75" customHeight="1">
      <c r="A516" s="163"/>
      <c r="B516" s="163"/>
      <c r="C516" s="163"/>
      <c r="E516" s="164"/>
      <c r="F516" s="50"/>
      <c r="G516" s="50"/>
      <c r="H516" s="50"/>
      <c r="I516" s="50"/>
      <c r="J516" s="50"/>
    </row>
    <row r="517" ht="15.75" customHeight="1">
      <c r="A517" s="163"/>
      <c r="B517" s="163"/>
      <c r="C517" s="163"/>
      <c r="E517" s="164"/>
      <c r="F517" s="50"/>
      <c r="G517" s="50"/>
      <c r="H517" s="50"/>
      <c r="I517" s="50"/>
      <c r="J517" s="50"/>
    </row>
    <row r="518" ht="15.75" customHeight="1">
      <c r="A518" s="163"/>
      <c r="B518" s="163"/>
      <c r="C518" s="163"/>
      <c r="E518" s="164"/>
      <c r="F518" s="50"/>
      <c r="G518" s="50"/>
      <c r="H518" s="50"/>
      <c r="I518" s="50"/>
      <c r="J518" s="50"/>
    </row>
    <row r="519" ht="15.75" customHeight="1">
      <c r="A519" s="163"/>
      <c r="B519" s="163"/>
      <c r="C519" s="163"/>
      <c r="E519" s="164"/>
      <c r="F519" s="50"/>
      <c r="G519" s="50"/>
      <c r="H519" s="50"/>
      <c r="I519" s="50"/>
      <c r="J519" s="50"/>
    </row>
    <row r="520" ht="15.75" customHeight="1">
      <c r="A520" s="163"/>
      <c r="B520" s="163"/>
      <c r="C520" s="163"/>
      <c r="E520" s="164"/>
      <c r="F520" s="50"/>
      <c r="G520" s="50"/>
      <c r="H520" s="50"/>
      <c r="I520" s="50"/>
      <c r="J520" s="50"/>
    </row>
    <row r="521" ht="15.75" customHeight="1">
      <c r="A521" s="163"/>
      <c r="B521" s="163"/>
      <c r="C521" s="163"/>
      <c r="E521" s="164"/>
      <c r="F521" s="50"/>
      <c r="G521" s="50"/>
      <c r="H521" s="50"/>
      <c r="I521" s="50"/>
      <c r="J521" s="50"/>
    </row>
    <row r="522" ht="15.75" customHeight="1">
      <c r="A522" s="163"/>
      <c r="B522" s="163"/>
      <c r="C522" s="163"/>
      <c r="E522" s="164"/>
      <c r="F522" s="50"/>
      <c r="G522" s="50"/>
      <c r="H522" s="50"/>
      <c r="I522" s="50"/>
      <c r="J522" s="50"/>
    </row>
    <row r="523" ht="15.75" customHeight="1">
      <c r="A523" s="163"/>
      <c r="B523" s="163"/>
      <c r="C523" s="163"/>
      <c r="E523" s="164"/>
      <c r="F523" s="50"/>
      <c r="G523" s="50"/>
      <c r="H523" s="50"/>
      <c r="I523" s="50"/>
      <c r="J523" s="50"/>
    </row>
    <row r="524" ht="15.75" customHeight="1">
      <c r="A524" s="163"/>
      <c r="B524" s="163"/>
      <c r="C524" s="163"/>
      <c r="E524" s="164"/>
      <c r="F524" s="50"/>
      <c r="G524" s="50"/>
      <c r="H524" s="50"/>
      <c r="I524" s="50"/>
      <c r="J524" s="50"/>
    </row>
    <row r="525" ht="15.75" customHeight="1">
      <c r="A525" s="163"/>
      <c r="B525" s="163"/>
      <c r="C525" s="163"/>
      <c r="E525" s="164"/>
      <c r="F525" s="50"/>
      <c r="G525" s="50"/>
      <c r="H525" s="50"/>
      <c r="I525" s="50"/>
      <c r="J525" s="50"/>
    </row>
    <row r="526" ht="15.75" customHeight="1">
      <c r="A526" s="163"/>
      <c r="B526" s="163"/>
      <c r="C526" s="163"/>
      <c r="E526" s="164"/>
      <c r="F526" s="50"/>
      <c r="G526" s="50"/>
      <c r="H526" s="50"/>
      <c r="I526" s="50"/>
      <c r="J526" s="50"/>
    </row>
    <row r="527" ht="15.75" customHeight="1">
      <c r="A527" s="163"/>
      <c r="B527" s="163"/>
      <c r="C527" s="163"/>
      <c r="E527" s="164"/>
      <c r="F527" s="50"/>
      <c r="G527" s="50"/>
      <c r="H527" s="50"/>
      <c r="I527" s="50"/>
      <c r="J527" s="50"/>
    </row>
    <row r="528" ht="15.75" customHeight="1">
      <c r="A528" s="163"/>
      <c r="B528" s="163"/>
      <c r="C528" s="163"/>
      <c r="E528" s="164"/>
      <c r="F528" s="50"/>
      <c r="G528" s="50"/>
      <c r="H528" s="50"/>
      <c r="I528" s="50"/>
      <c r="J528" s="50"/>
    </row>
    <row r="529" ht="15.75" customHeight="1">
      <c r="A529" s="163"/>
      <c r="B529" s="163"/>
      <c r="C529" s="163"/>
      <c r="E529" s="164"/>
      <c r="F529" s="50"/>
      <c r="G529" s="50"/>
      <c r="H529" s="50"/>
      <c r="I529" s="50"/>
      <c r="J529" s="50"/>
    </row>
    <row r="530" ht="15.75" customHeight="1">
      <c r="A530" s="163"/>
      <c r="B530" s="163"/>
      <c r="C530" s="163"/>
      <c r="E530" s="164"/>
      <c r="F530" s="50"/>
      <c r="G530" s="50"/>
      <c r="H530" s="50"/>
      <c r="I530" s="50"/>
      <c r="J530" s="50"/>
    </row>
    <row r="531" ht="15.75" customHeight="1">
      <c r="A531" s="163"/>
      <c r="B531" s="163"/>
      <c r="C531" s="163"/>
      <c r="E531" s="164"/>
      <c r="F531" s="50"/>
      <c r="G531" s="50"/>
      <c r="H531" s="50"/>
      <c r="I531" s="50"/>
      <c r="J531" s="50"/>
    </row>
    <row r="532" ht="15.75" customHeight="1">
      <c r="A532" s="163"/>
      <c r="B532" s="163"/>
      <c r="C532" s="163"/>
      <c r="E532" s="164"/>
      <c r="F532" s="50"/>
      <c r="G532" s="50"/>
      <c r="H532" s="50"/>
      <c r="I532" s="50"/>
      <c r="J532" s="50"/>
    </row>
    <row r="533" ht="15.75" customHeight="1">
      <c r="A533" s="163"/>
      <c r="B533" s="163"/>
      <c r="C533" s="163"/>
      <c r="E533" s="164"/>
      <c r="F533" s="50"/>
      <c r="G533" s="50"/>
      <c r="H533" s="50"/>
      <c r="I533" s="50"/>
      <c r="J533" s="50"/>
    </row>
    <row r="534" ht="15.75" customHeight="1">
      <c r="A534" s="163"/>
      <c r="B534" s="163"/>
      <c r="C534" s="163"/>
      <c r="E534" s="164"/>
      <c r="F534" s="50"/>
      <c r="G534" s="50"/>
      <c r="H534" s="50"/>
      <c r="I534" s="50"/>
      <c r="J534" s="50"/>
    </row>
    <row r="535" ht="15.75" customHeight="1">
      <c r="A535" s="163"/>
      <c r="B535" s="163"/>
      <c r="C535" s="163"/>
      <c r="E535" s="164"/>
      <c r="F535" s="50"/>
      <c r="G535" s="50"/>
      <c r="H535" s="50"/>
      <c r="I535" s="50"/>
      <c r="J535" s="50"/>
    </row>
    <row r="536" ht="15.75" customHeight="1">
      <c r="A536" s="163"/>
      <c r="B536" s="163"/>
      <c r="C536" s="163"/>
      <c r="E536" s="164"/>
      <c r="F536" s="50"/>
      <c r="G536" s="50"/>
      <c r="H536" s="50"/>
      <c r="I536" s="50"/>
      <c r="J536" s="50"/>
    </row>
    <row r="537" ht="15.75" customHeight="1">
      <c r="A537" s="163"/>
      <c r="B537" s="163"/>
      <c r="C537" s="163"/>
      <c r="E537" s="164"/>
      <c r="F537" s="50"/>
      <c r="G537" s="50"/>
      <c r="H537" s="50"/>
      <c r="I537" s="50"/>
      <c r="J537" s="50"/>
    </row>
    <row r="538" ht="15.75" customHeight="1">
      <c r="A538" s="163"/>
      <c r="B538" s="163"/>
      <c r="C538" s="163"/>
      <c r="E538" s="164"/>
      <c r="F538" s="50"/>
      <c r="G538" s="50"/>
      <c r="H538" s="50"/>
      <c r="I538" s="50"/>
      <c r="J538" s="50"/>
    </row>
    <row r="539" ht="15.75" customHeight="1">
      <c r="A539" s="163"/>
      <c r="B539" s="163"/>
      <c r="C539" s="163"/>
      <c r="E539" s="164"/>
      <c r="F539" s="50"/>
      <c r="G539" s="50"/>
      <c r="H539" s="50"/>
      <c r="I539" s="50"/>
      <c r="J539" s="50"/>
    </row>
    <row r="540" ht="15.75" customHeight="1">
      <c r="A540" s="163"/>
      <c r="B540" s="163"/>
      <c r="C540" s="163"/>
      <c r="E540" s="164"/>
      <c r="F540" s="50"/>
      <c r="G540" s="50"/>
      <c r="H540" s="50"/>
      <c r="I540" s="50"/>
      <c r="J540" s="50"/>
    </row>
    <row r="541" ht="15.75" customHeight="1">
      <c r="A541" s="163"/>
      <c r="B541" s="163"/>
      <c r="C541" s="163"/>
      <c r="E541" s="164"/>
      <c r="F541" s="50"/>
      <c r="G541" s="50"/>
      <c r="H541" s="50"/>
      <c r="I541" s="50"/>
      <c r="J541" s="50"/>
    </row>
    <row r="542" ht="15.75" customHeight="1">
      <c r="A542" s="163"/>
      <c r="B542" s="163"/>
      <c r="C542" s="163"/>
      <c r="E542" s="164"/>
      <c r="F542" s="50"/>
      <c r="G542" s="50"/>
      <c r="H542" s="50"/>
      <c r="I542" s="50"/>
      <c r="J542" s="50"/>
    </row>
    <row r="543" ht="15.75" customHeight="1">
      <c r="A543" s="163"/>
      <c r="B543" s="163"/>
      <c r="C543" s="163"/>
      <c r="E543" s="164"/>
      <c r="F543" s="50"/>
      <c r="G543" s="50"/>
      <c r="H543" s="50"/>
      <c r="I543" s="50"/>
      <c r="J543" s="50"/>
    </row>
    <row r="544" ht="15.75" customHeight="1">
      <c r="A544" s="163"/>
      <c r="B544" s="163"/>
      <c r="C544" s="163"/>
      <c r="E544" s="164"/>
      <c r="F544" s="50"/>
      <c r="G544" s="50"/>
      <c r="H544" s="50"/>
      <c r="I544" s="50"/>
      <c r="J544" s="50"/>
    </row>
    <row r="545" ht="15.75" customHeight="1">
      <c r="A545" s="163"/>
      <c r="B545" s="163"/>
      <c r="C545" s="163"/>
      <c r="E545" s="164"/>
      <c r="F545" s="50"/>
      <c r="G545" s="50"/>
      <c r="H545" s="50"/>
      <c r="I545" s="50"/>
      <c r="J545" s="50"/>
    </row>
    <row r="546" ht="15.75" customHeight="1">
      <c r="A546" s="163"/>
      <c r="B546" s="163"/>
      <c r="C546" s="163"/>
      <c r="E546" s="164"/>
      <c r="F546" s="50"/>
      <c r="G546" s="50"/>
      <c r="H546" s="50"/>
      <c r="I546" s="50"/>
      <c r="J546" s="50"/>
    </row>
    <row r="547" ht="15.75" customHeight="1">
      <c r="A547" s="163"/>
      <c r="B547" s="163"/>
      <c r="C547" s="163"/>
      <c r="E547" s="164"/>
      <c r="F547" s="50"/>
      <c r="G547" s="50"/>
      <c r="H547" s="50"/>
      <c r="I547" s="50"/>
      <c r="J547" s="50"/>
    </row>
    <row r="548" ht="15.75" customHeight="1">
      <c r="A548" s="163"/>
      <c r="B548" s="163"/>
      <c r="C548" s="163"/>
      <c r="E548" s="164"/>
      <c r="F548" s="50"/>
      <c r="G548" s="50"/>
      <c r="H548" s="50"/>
      <c r="I548" s="50"/>
      <c r="J548" s="50"/>
    </row>
    <row r="549" ht="15.75" customHeight="1">
      <c r="A549" s="163"/>
      <c r="B549" s="163"/>
      <c r="C549" s="163"/>
      <c r="E549" s="164"/>
      <c r="F549" s="50"/>
      <c r="G549" s="50"/>
      <c r="H549" s="50"/>
      <c r="I549" s="50"/>
      <c r="J549" s="50"/>
    </row>
    <row r="550" ht="15.75" customHeight="1">
      <c r="A550" s="163"/>
      <c r="B550" s="163"/>
      <c r="C550" s="163"/>
      <c r="E550" s="164"/>
      <c r="F550" s="50"/>
      <c r="G550" s="50"/>
      <c r="H550" s="50"/>
      <c r="I550" s="50"/>
      <c r="J550" s="50"/>
    </row>
    <row r="551" ht="15.75" customHeight="1">
      <c r="A551" s="163"/>
      <c r="B551" s="163"/>
      <c r="C551" s="163"/>
      <c r="E551" s="164"/>
      <c r="F551" s="50"/>
      <c r="G551" s="50"/>
      <c r="H551" s="50"/>
      <c r="I551" s="50"/>
      <c r="J551" s="50"/>
    </row>
    <row r="552" ht="15.75" customHeight="1">
      <c r="A552" s="163"/>
      <c r="B552" s="163"/>
      <c r="C552" s="163"/>
      <c r="E552" s="164"/>
      <c r="F552" s="50"/>
      <c r="G552" s="50"/>
      <c r="H552" s="50"/>
      <c r="I552" s="50"/>
      <c r="J552" s="50"/>
    </row>
    <row r="553" ht="15.75" customHeight="1">
      <c r="A553" s="163"/>
      <c r="B553" s="163"/>
      <c r="C553" s="163"/>
      <c r="E553" s="164"/>
      <c r="F553" s="50"/>
      <c r="G553" s="50"/>
      <c r="H553" s="50"/>
      <c r="I553" s="50"/>
      <c r="J553" s="50"/>
    </row>
    <row r="554" ht="15.75" customHeight="1">
      <c r="A554" s="163"/>
      <c r="B554" s="163"/>
      <c r="C554" s="163"/>
      <c r="E554" s="164"/>
      <c r="F554" s="50"/>
      <c r="G554" s="50"/>
      <c r="H554" s="50"/>
      <c r="I554" s="50"/>
      <c r="J554" s="50"/>
    </row>
    <row r="555" ht="15.75" customHeight="1">
      <c r="A555" s="163"/>
      <c r="B555" s="163"/>
      <c r="C555" s="163"/>
      <c r="E555" s="164"/>
      <c r="F555" s="50"/>
      <c r="G555" s="50"/>
      <c r="H555" s="50"/>
      <c r="I555" s="50"/>
      <c r="J555" s="50"/>
    </row>
    <row r="556" ht="15.75" customHeight="1">
      <c r="A556" s="163"/>
      <c r="B556" s="163"/>
      <c r="C556" s="163"/>
      <c r="E556" s="164"/>
      <c r="F556" s="50"/>
      <c r="G556" s="50"/>
      <c r="H556" s="50"/>
      <c r="I556" s="50"/>
      <c r="J556" s="50"/>
    </row>
    <row r="557" ht="15.75" customHeight="1">
      <c r="A557" s="163"/>
      <c r="B557" s="163"/>
      <c r="C557" s="163"/>
      <c r="E557" s="164"/>
      <c r="F557" s="50"/>
      <c r="G557" s="50"/>
      <c r="H557" s="50"/>
      <c r="I557" s="50"/>
      <c r="J557" s="50"/>
    </row>
    <row r="558" ht="15.75" customHeight="1">
      <c r="A558" s="163"/>
      <c r="B558" s="163"/>
      <c r="C558" s="163"/>
      <c r="E558" s="164"/>
      <c r="F558" s="50"/>
      <c r="G558" s="50"/>
      <c r="H558" s="50"/>
      <c r="I558" s="50"/>
      <c r="J558" s="50"/>
    </row>
    <row r="559" ht="15.75" customHeight="1">
      <c r="A559" s="163"/>
      <c r="B559" s="163"/>
      <c r="C559" s="163"/>
      <c r="E559" s="164"/>
      <c r="F559" s="50"/>
      <c r="G559" s="50"/>
      <c r="H559" s="50"/>
      <c r="I559" s="50"/>
      <c r="J559" s="50"/>
    </row>
    <row r="560" ht="15.75" customHeight="1">
      <c r="A560" s="163"/>
      <c r="B560" s="163"/>
      <c r="C560" s="163"/>
      <c r="E560" s="164"/>
      <c r="F560" s="50"/>
      <c r="G560" s="50"/>
      <c r="H560" s="50"/>
      <c r="I560" s="50"/>
      <c r="J560" s="50"/>
    </row>
    <row r="561" ht="15.75" customHeight="1">
      <c r="A561" s="163"/>
      <c r="B561" s="163"/>
      <c r="C561" s="163"/>
      <c r="E561" s="164"/>
      <c r="F561" s="50"/>
      <c r="G561" s="50"/>
      <c r="H561" s="50"/>
      <c r="I561" s="50"/>
      <c r="J561" s="50"/>
    </row>
    <row r="562" ht="15.75" customHeight="1">
      <c r="A562" s="163"/>
      <c r="B562" s="163"/>
      <c r="C562" s="163"/>
      <c r="E562" s="164"/>
      <c r="F562" s="50"/>
      <c r="G562" s="50"/>
      <c r="H562" s="50"/>
      <c r="I562" s="50"/>
      <c r="J562" s="50"/>
    </row>
    <row r="563" ht="15.75" customHeight="1">
      <c r="A563" s="163"/>
      <c r="B563" s="163"/>
      <c r="C563" s="163"/>
      <c r="E563" s="164"/>
      <c r="F563" s="50"/>
      <c r="G563" s="50"/>
      <c r="H563" s="50"/>
      <c r="I563" s="50"/>
      <c r="J563" s="50"/>
    </row>
    <row r="564" ht="15.75" customHeight="1">
      <c r="A564" s="163"/>
      <c r="B564" s="163"/>
      <c r="C564" s="163"/>
      <c r="E564" s="164"/>
      <c r="F564" s="50"/>
      <c r="G564" s="50"/>
      <c r="H564" s="50"/>
      <c r="I564" s="50"/>
      <c r="J564" s="50"/>
    </row>
    <row r="565" ht="15.75" customHeight="1">
      <c r="A565" s="163"/>
      <c r="B565" s="163"/>
      <c r="C565" s="163"/>
      <c r="E565" s="164"/>
      <c r="F565" s="50"/>
      <c r="G565" s="50"/>
      <c r="H565" s="50"/>
      <c r="I565" s="50"/>
      <c r="J565" s="50"/>
    </row>
    <row r="566" ht="15.75" customHeight="1">
      <c r="A566" s="163"/>
      <c r="B566" s="163"/>
      <c r="C566" s="163"/>
      <c r="E566" s="164"/>
      <c r="F566" s="50"/>
      <c r="G566" s="50"/>
      <c r="H566" s="50"/>
      <c r="I566" s="50"/>
      <c r="J566" s="50"/>
    </row>
    <row r="567" ht="15.75" customHeight="1">
      <c r="A567" s="163"/>
      <c r="B567" s="163"/>
      <c r="C567" s="163"/>
      <c r="E567" s="164"/>
      <c r="F567" s="50"/>
      <c r="G567" s="50"/>
      <c r="H567" s="50"/>
      <c r="I567" s="50"/>
      <c r="J567" s="50"/>
    </row>
    <row r="568" ht="15.75" customHeight="1">
      <c r="A568" s="163"/>
      <c r="B568" s="163"/>
      <c r="C568" s="163"/>
      <c r="E568" s="164"/>
      <c r="F568" s="50"/>
      <c r="G568" s="50"/>
      <c r="H568" s="50"/>
      <c r="I568" s="50"/>
      <c r="J568" s="50"/>
    </row>
    <row r="569" ht="15.75" customHeight="1">
      <c r="A569" s="163"/>
      <c r="B569" s="163"/>
      <c r="C569" s="163"/>
      <c r="E569" s="164"/>
      <c r="F569" s="50"/>
      <c r="G569" s="50"/>
      <c r="H569" s="50"/>
      <c r="I569" s="50"/>
      <c r="J569" s="50"/>
    </row>
    <row r="570" ht="15.75" customHeight="1">
      <c r="A570" s="163"/>
      <c r="B570" s="163"/>
      <c r="C570" s="163"/>
      <c r="E570" s="164"/>
      <c r="F570" s="50"/>
      <c r="G570" s="50"/>
      <c r="H570" s="50"/>
      <c r="I570" s="50"/>
      <c r="J570" s="50"/>
    </row>
    <row r="571" ht="15.75" customHeight="1">
      <c r="A571" s="163"/>
      <c r="B571" s="163"/>
      <c r="C571" s="163"/>
      <c r="E571" s="164"/>
      <c r="F571" s="50"/>
      <c r="G571" s="50"/>
      <c r="H571" s="50"/>
      <c r="I571" s="50"/>
      <c r="J571" s="50"/>
    </row>
    <row r="572" ht="15.75" customHeight="1">
      <c r="A572" s="163"/>
      <c r="B572" s="163"/>
      <c r="C572" s="163"/>
      <c r="E572" s="164"/>
      <c r="F572" s="50"/>
      <c r="G572" s="50"/>
      <c r="H572" s="50"/>
      <c r="I572" s="50"/>
      <c r="J572" s="50"/>
    </row>
    <row r="573" ht="15.75" customHeight="1">
      <c r="A573" s="163"/>
      <c r="B573" s="163"/>
      <c r="C573" s="163"/>
      <c r="E573" s="164"/>
      <c r="F573" s="50"/>
      <c r="G573" s="50"/>
      <c r="H573" s="50"/>
      <c r="I573" s="50"/>
      <c r="J573" s="50"/>
    </row>
    <row r="574" ht="15.75" customHeight="1">
      <c r="A574" s="163"/>
      <c r="B574" s="163"/>
      <c r="C574" s="163"/>
      <c r="E574" s="164"/>
      <c r="F574" s="50"/>
      <c r="G574" s="50"/>
      <c r="H574" s="50"/>
      <c r="I574" s="50"/>
      <c r="J574" s="50"/>
    </row>
    <row r="575" ht="15.75" customHeight="1">
      <c r="A575" s="163"/>
      <c r="B575" s="163"/>
      <c r="C575" s="163"/>
      <c r="E575" s="164"/>
      <c r="F575" s="50"/>
      <c r="G575" s="50"/>
      <c r="H575" s="50"/>
      <c r="I575" s="50"/>
      <c r="J575" s="50"/>
    </row>
    <row r="576" ht="15.75" customHeight="1">
      <c r="A576" s="163"/>
      <c r="B576" s="163"/>
      <c r="C576" s="163"/>
      <c r="E576" s="164"/>
      <c r="F576" s="50"/>
      <c r="G576" s="50"/>
      <c r="H576" s="50"/>
      <c r="I576" s="50"/>
      <c r="J576" s="50"/>
    </row>
    <row r="577" ht="15.75" customHeight="1">
      <c r="A577" s="163"/>
      <c r="B577" s="163"/>
      <c r="C577" s="163"/>
      <c r="E577" s="164"/>
      <c r="F577" s="50"/>
      <c r="G577" s="50"/>
      <c r="H577" s="50"/>
      <c r="I577" s="50"/>
      <c r="J577" s="50"/>
    </row>
    <row r="578" ht="15.75" customHeight="1">
      <c r="A578" s="163"/>
      <c r="B578" s="163"/>
      <c r="C578" s="163"/>
      <c r="E578" s="164"/>
      <c r="F578" s="50"/>
      <c r="G578" s="50"/>
      <c r="H578" s="50"/>
      <c r="I578" s="50"/>
      <c r="J578" s="50"/>
    </row>
    <row r="579" ht="15.75" customHeight="1">
      <c r="A579" s="163"/>
      <c r="B579" s="163"/>
      <c r="C579" s="163"/>
      <c r="E579" s="164"/>
      <c r="F579" s="50"/>
      <c r="G579" s="50"/>
      <c r="H579" s="50"/>
      <c r="I579" s="50"/>
      <c r="J579" s="50"/>
    </row>
    <row r="580" ht="15.75" customHeight="1">
      <c r="A580" s="163"/>
      <c r="B580" s="163"/>
      <c r="C580" s="163"/>
      <c r="E580" s="164"/>
      <c r="F580" s="50"/>
      <c r="G580" s="50"/>
      <c r="H580" s="50"/>
      <c r="I580" s="50"/>
      <c r="J580" s="50"/>
    </row>
    <row r="581" ht="15.75" customHeight="1">
      <c r="A581" s="163"/>
      <c r="B581" s="163"/>
      <c r="C581" s="163"/>
      <c r="E581" s="164"/>
      <c r="F581" s="50"/>
      <c r="G581" s="50"/>
      <c r="H581" s="50"/>
      <c r="I581" s="50"/>
      <c r="J581" s="50"/>
    </row>
    <row r="582" ht="15.75" customHeight="1">
      <c r="A582" s="163"/>
      <c r="B582" s="163"/>
      <c r="C582" s="163"/>
      <c r="E582" s="164"/>
      <c r="F582" s="50"/>
      <c r="G582" s="50"/>
      <c r="H582" s="50"/>
      <c r="I582" s="50"/>
      <c r="J582" s="50"/>
    </row>
    <row r="583" ht="15.75" customHeight="1">
      <c r="A583" s="163"/>
      <c r="B583" s="163"/>
      <c r="C583" s="163"/>
      <c r="E583" s="164"/>
      <c r="F583" s="50"/>
      <c r="G583" s="50"/>
      <c r="H583" s="50"/>
      <c r="I583" s="50"/>
      <c r="J583" s="50"/>
    </row>
    <row r="584" ht="15.75" customHeight="1">
      <c r="A584" s="163"/>
      <c r="B584" s="163"/>
      <c r="C584" s="163"/>
      <c r="E584" s="164"/>
      <c r="F584" s="50"/>
      <c r="G584" s="50"/>
      <c r="H584" s="50"/>
      <c r="I584" s="50"/>
      <c r="J584" s="50"/>
    </row>
    <row r="585" ht="15.75" customHeight="1">
      <c r="A585" s="163"/>
      <c r="B585" s="163"/>
      <c r="C585" s="163"/>
      <c r="E585" s="164"/>
      <c r="F585" s="50"/>
      <c r="G585" s="50"/>
      <c r="H585" s="50"/>
      <c r="I585" s="50"/>
      <c r="J585" s="50"/>
    </row>
    <row r="586" ht="15.75" customHeight="1">
      <c r="A586" s="163"/>
      <c r="B586" s="163"/>
      <c r="C586" s="163"/>
      <c r="E586" s="164"/>
      <c r="F586" s="50"/>
      <c r="G586" s="50"/>
      <c r="H586" s="50"/>
      <c r="I586" s="50"/>
      <c r="J586" s="50"/>
    </row>
    <row r="587" ht="15.75" customHeight="1">
      <c r="A587" s="163"/>
      <c r="B587" s="163"/>
      <c r="C587" s="163"/>
      <c r="E587" s="164"/>
      <c r="F587" s="50"/>
      <c r="G587" s="50"/>
      <c r="H587" s="50"/>
      <c r="I587" s="50"/>
      <c r="J587" s="50"/>
    </row>
    <row r="588" ht="15.75" customHeight="1">
      <c r="A588" s="163"/>
      <c r="B588" s="163"/>
      <c r="C588" s="163"/>
      <c r="E588" s="164"/>
      <c r="F588" s="50"/>
      <c r="G588" s="50"/>
      <c r="H588" s="50"/>
      <c r="I588" s="50"/>
      <c r="J588" s="50"/>
    </row>
    <row r="589" ht="15.75" customHeight="1">
      <c r="A589" s="163"/>
      <c r="B589" s="163"/>
      <c r="C589" s="163"/>
      <c r="E589" s="164"/>
      <c r="F589" s="50"/>
      <c r="G589" s="50"/>
      <c r="H589" s="50"/>
      <c r="I589" s="50"/>
      <c r="J589" s="50"/>
    </row>
    <row r="590" ht="15.75" customHeight="1">
      <c r="A590" s="163"/>
      <c r="B590" s="163"/>
      <c r="C590" s="163"/>
      <c r="E590" s="164"/>
      <c r="F590" s="50"/>
      <c r="G590" s="50"/>
      <c r="H590" s="50"/>
      <c r="I590" s="50"/>
      <c r="J590" s="50"/>
    </row>
    <row r="591" ht="15.75" customHeight="1">
      <c r="A591" s="163"/>
      <c r="B591" s="163"/>
      <c r="C591" s="163"/>
      <c r="E591" s="164"/>
      <c r="F591" s="50"/>
      <c r="G591" s="50"/>
      <c r="H591" s="50"/>
      <c r="I591" s="50"/>
      <c r="J591" s="50"/>
    </row>
    <row r="592" ht="15.75" customHeight="1">
      <c r="A592" s="163"/>
      <c r="B592" s="163"/>
      <c r="C592" s="163"/>
      <c r="E592" s="164"/>
      <c r="F592" s="50"/>
      <c r="G592" s="50"/>
      <c r="H592" s="50"/>
      <c r="I592" s="50"/>
      <c r="J592" s="50"/>
    </row>
    <row r="593" ht="15.75" customHeight="1">
      <c r="A593" s="163"/>
      <c r="B593" s="163"/>
      <c r="C593" s="163"/>
      <c r="E593" s="164"/>
      <c r="F593" s="50"/>
      <c r="G593" s="50"/>
      <c r="H593" s="50"/>
      <c r="I593" s="50"/>
      <c r="J593" s="50"/>
    </row>
    <row r="594" ht="15.75" customHeight="1">
      <c r="A594" s="163"/>
      <c r="B594" s="163"/>
      <c r="C594" s="163"/>
      <c r="E594" s="164"/>
      <c r="F594" s="50"/>
      <c r="G594" s="50"/>
      <c r="H594" s="50"/>
      <c r="I594" s="50"/>
      <c r="J594" s="50"/>
    </row>
    <row r="595" ht="15.75" customHeight="1">
      <c r="A595" s="163"/>
      <c r="B595" s="163"/>
      <c r="C595" s="163"/>
      <c r="E595" s="164"/>
      <c r="F595" s="50"/>
      <c r="G595" s="50"/>
      <c r="H595" s="50"/>
      <c r="I595" s="50"/>
      <c r="J595" s="50"/>
    </row>
    <row r="596" ht="15.75" customHeight="1">
      <c r="A596" s="163"/>
      <c r="B596" s="163"/>
      <c r="C596" s="163"/>
      <c r="E596" s="164"/>
      <c r="F596" s="50"/>
      <c r="G596" s="50"/>
      <c r="H596" s="50"/>
      <c r="I596" s="50"/>
      <c r="J596" s="50"/>
    </row>
    <row r="597" ht="15.75" customHeight="1">
      <c r="A597" s="163"/>
      <c r="B597" s="163"/>
      <c r="C597" s="163"/>
      <c r="E597" s="164"/>
      <c r="F597" s="50"/>
      <c r="G597" s="50"/>
      <c r="H597" s="50"/>
      <c r="I597" s="50"/>
      <c r="J597" s="50"/>
    </row>
    <row r="598" ht="15.75" customHeight="1">
      <c r="A598" s="163"/>
      <c r="B598" s="163"/>
      <c r="C598" s="163"/>
      <c r="E598" s="164"/>
      <c r="F598" s="50"/>
      <c r="G598" s="50"/>
      <c r="H598" s="50"/>
      <c r="I598" s="50"/>
      <c r="J598" s="50"/>
    </row>
    <row r="599" ht="15.75" customHeight="1">
      <c r="A599" s="163"/>
      <c r="B599" s="163"/>
      <c r="C599" s="163"/>
      <c r="E599" s="164"/>
      <c r="F599" s="50"/>
      <c r="G599" s="50"/>
      <c r="H599" s="50"/>
      <c r="I599" s="50"/>
      <c r="J599" s="50"/>
    </row>
    <row r="600" ht="15.75" customHeight="1">
      <c r="A600" s="163"/>
      <c r="B600" s="163"/>
      <c r="C600" s="163"/>
      <c r="E600" s="164"/>
      <c r="F600" s="50"/>
      <c r="G600" s="50"/>
      <c r="H600" s="50"/>
      <c r="I600" s="50"/>
      <c r="J600" s="50"/>
    </row>
    <row r="601" ht="15.75" customHeight="1">
      <c r="A601" s="163"/>
      <c r="B601" s="163"/>
      <c r="C601" s="163"/>
      <c r="E601" s="164"/>
      <c r="F601" s="50"/>
      <c r="G601" s="50"/>
      <c r="H601" s="50"/>
      <c r="I601" s="50"/>
      <c r="J601" s="50"/>
    </row>
    <row r="602" ht="15.75" customHeight="1">
      <c r="A602" s="163"/>
      <c r="B602" s="163"/>
      <c r="C602" s="163"/>
      <c r="E602" s="164"/>
      <c r="F602" s="50"/>
      <c r="G602" s="50"/>
      <c r="H602" s="50"/>
      <c r="I602" s="50"/>
      <c r="J602" s="50"/>
    </row>
    <row r="603" ht="15.75" customHeight="1">
      <c r="A603" s="163"/>
      <c r="B603" s="163"/>
      <c r="C603" s="163"/>
      <c r="E603" s="164"/>
      <c r="F603" s="50"/>
      <c r="G603" s="50"/>
      <c r="H603" s="50"/>
      <c r="I603" s="50"/>
      <c r="J603" s="50"/>
    </row>
    <row r="604" ht="15.75" customHeight="1">
      <c r="A604" s="163"/>
      <c r="B604" s="163"/>
      <c r="C604" s="163"/>
      <c r="E604" s="164"/>
      <c r="F604" s="50"/>
      <c r="G604" s="50"/>
      <c r="H604" s="50"/>
      <c r="I604" s="50"/>
      <c r="J604" s="50"/>
    </row>
    <row r="605" ht="15.75" customHeight="1">
      <c r="A605" s="163"/>
      <c r="B605" s="163"/>
      <c r="C605" s="163"/>
      <c r="E605" s="164"/>
      <c r="F605" s="50"/>
      <c r="G605" s="50"/>
      <c r="H605" s="50"/>
      <c r="I605" s="50"/>
      <c r="J605" s="50"/>
    </row>
    <row r="606" ht="15.75" customHeight="1">
      <c r="A606" s="163"/>
      <c r="B606" s="163"/>
      <c r="C606" s="163"/>
      <c r="E606" s="164"/>
      <c r="F606" s="50"/>
      <c r="G606" s="50"/>
      <c r="H606" s="50"/>
      <c r="I606" s="50"/>
      <c r="J606" s="50"/>
    </row>
    <row r="607" ht="15.75" customHeight="1">
      <c r="A607" s="163"/>
      <c r="B607" s="163"/>
      <c r="C607" s="163"/>
      <c r="E607" s="164"/>
      <c r="F607" s="50"/>
      <c r="G607" s="50"/>
      <c r="H607" s="50"/>
      <c r="I607" s="50"/>
      <c r="J607" s="50"/>
    </row>
    <row r="608" ht="15.75" customHeight="1">
      <c r="A608" s="163"/>
      <c r="B608" s="163"/>
      <c r="C608" s="163"/>
      <c r="E608" s="164"/>
      <c r="F608" s="50"/>
      <c r="G608" s="50"/>
      <c r="H608" s="50"/>
      <c r="I608" s="50"/>
      <c r="J608" s="50"/>
    </row>
    <row r="609" ht="15.75" customHeight="1">
      <c r="A609" s="163"/>
      <c r="B609" s="163"/>
      <c r="C609" s="163"/>
      <c r="E609" s="164"/>
      <c r="F609" s="50"/>
      <c r="G609" s="50"/>
      <c r="H609" s="50"/>
      <c r="I609" s="50"/>
      <c r="J609" s="50"/>
    </row>
    <row r="610" ht="15.75" customHeight="1">
      <c r="A610" s="163"/>
      <c r="B610" s="163"/>
      <c r="C610" s="163"/>
      <c r="E610" s="164"/>
      <c r="F610" s="50"/>
      <c r="G610" s="50"/>
      <c r="H610" s="50"/>
      <c r="I610" s="50"/>
      <c r="J610" s="50"/>
    </row>
    <row r="611" ht="15.75" customHeight="1">
      <c r="A611" s="163"/>
      <c r="B611" s="163"/>
      <c r="C611" s="163"/>
      <c r="E611" s="164"/>
      <c r="F611" s="50"/>
      <c r="G611" s="50"/>
      <c r="H611" s="50"/>
      <c r="I611" s="50"/>
      <c r="J611" s="50"/>
    </row>
    <row r="612" ht="15.75" customHeight="1">
      <c r="A612" s="163"/>
      <c r="B612" s="163"/>
      <c r="C612" s="163"/>
      <c r="E612" s="164"/>
      <c r="F612" s="50"/>
      <c r="G612" s="50"/>
      <c r="H612" s="50"/>
      <c r="I612" s="50"/>
      <c r="J612" s="50"/>
    </row>
    <row r="613" ht="15.75" customHeight="1">
      <c r="A613" s="163"/>
      <c r="B613" s="163"/>
      <c r="C613" s="163"/>
      <c r="E613" s="164"/>
      <c r="F613" s="50"/>
      <c r="G613" s="50"/>
      <c r="H613" s="50"/>
      <c r="I613" s="50"/>
      <c r="J613" s="50"/>
    </row>
    <row r="614" ht="15.75" customHeight="1">
      <c r="A614" s="163"/>
      <c r="B614" s="163"/>
      <c r="C614" s="163"/>
      <c r="E614" s="164"/>
      <c r="F614" s="50"/>
      <c r="G614" s="50"/>
      <c r="H614" s="50"/>
      <c r="I614" s="50"/>
      <c r="J614" s="50"/>
    </row>
    <row r="615" ht="15.75" customHeight="1">
      <c r="A615" s="163"/>
      <c r="B615" s="163"/>
      <c r="C615" s="163"/>
      <c r="E615" s="164"/>
      <c r="F615" s="50"/>
      <c r="G615" s="50"/>
      <c r="H615" s="50"/>
      <c r="I615" s="50"/>
      <c r="J615" s="50"/>
    </row>
    <row r="616" ht="15.75" customHeight="1">
      <c r="A616" s="163"/>
      <c r="B616" s="163"/>
      <c r="C616" s="163"/>
      <c r="E616" s="164"/>
      <c r="F616" s="50"/>
      <c r="G616" s="50"/>
      <c r="H616" s="50"/>
      <c r="I616" s="50"/>
      <c r="J616" s="50"/>
    </row>
    <row r="617" ht="15.75" customHeight="1">
      <c r="A617" s="163"/>
      <c r="B617" s="163"/>
      <c r="C617" s="163"/>
      <c r="E617" s="164"/>
      <c r="F617" s="50"/>
      <c r="G617" s="50"/>
      <c r="H617" s="50"/>
      <c r="I617" s="50"/>
      <c r="J617" s="50"/>
    </row>
    <row r="618" ht="15.75" customHeight="1">
      <c r="A618" s="163"/>
      <c r="B618" s="163"/>
      <c r="C618" s="163"/>
      <c r="E618" s="164"/>
      <c r="F618" s="50"/>
      <c r="G618" s="50"/>
      <c r="H618" s="50"/>
      <c r="I618" s="50"/>
      <c r="J618" s="50"/>
    </row>
    <row r="619" ht="15.75" customHeight="1">
      <c r="A619" s="163"/>
      <c r="B619" s="163"/>
      <c r="C619" s="163"/>
      <c r="E619" s="164"/>
      <c r="F619" s="50"/>
      <c r="G619" s="50"/>
      <c r="H619" s="50"/>
      <c r="I619" s="50"/>
      <c r="J619" s="50"/>
    </row>
    <row r="620" ht="15.75" customHeight="1">
      <c r="A620" s="163"/>
      <c r="B620" s="163"/>
      <c r="C620" s="163"/>
      <c r="E620" s="164"/>
      <c r="F620" s="50"/>
      <c r="G620" s="50"/>
      <c r="H620" s="50"/>
      <c r="I620" s="50"/>
      <c r="J620" s="50"/>
    </row>
    <row r="621" ht="15.75" customHeight="1">
      <c r="A621" s="163"/>
      <c r="B621" s="163"/>
      <c r="C621" s="163"/>
      <c r="E621" s="164"/>
      <c r="F621" s="50"/>
      <c r="G621" s="50"/>
      <c r="H621" s="50"/>
      <c r="I621" s="50"/>
      <c r="J621" s="50"/>
    </row>
    <row r="622" ht="15.75" customHeight="1">
      <c r="A622" s="163"/>
      <c r="B622" s="163"/>
      <c r="C622" s="163"/>
      <c r="E622" s="164"/>
      <c r="F622" s="50"/>
      <c r="G622" s="50"/>
      <c r="H622" s="50"/>
      <c r="I622" s="50"/>
      <c r="J622" s="50"/>
    </row>
    <row r="623" ht="15.75" customHeight="1">
      <c r="A623" s="163"/>
      <c r="B623" s="163"/>
      <c r="C623" s="163"/>
      <c r="E623" s="164"/>
      <c r="F623" s="50"/>
      <c r="G623" s="50"/>
      <c r="H623" s="50"/>
      <c r="I623" s="50"/>
      <c r="J623" s="50"/>
    </row>
    <row r="624" ht="15.75" customHeight="1">
      <c r="A624" s="163"/>
      <c r="B624" s="163"/>
      <c r="C624" s="163"/>
      <c r="E624" s="164"/>
      <c r="F624" s="50"/>
      <c r="G624" s="50"/>
      <c r="H624" s="50"/>
      <c r="I624" s="50"/>
      <c r="J624" s="50"/>
    </row>
    <row r="625" ht="15.75" customHeight="1">
      <c r="A625" s="163"/>
      <c r="B625" s="163"/>
      <c r="C625" s="163"/>
      <c r="E625" s="164"/>
      <c r="F625" s="50"/>
      <c r="G625" s="50"/>
      <c r="H625" s="50"/>
      <c r="I625" s="50"/>
      <c r="J625" s="50"/>
    </row>
    <row r="626" ht="15.75" customHeight="1">
      <c r="A626" s="163"/>
      <c r="B626" s="163"/>
      <c r="C626" s="163"/>
      <c r="E626" s="164"/>
      <c r="F626" s="50"/>
      <c r="G626" s="50"/>
      <c r="H626" s="50"/>
      <c r="I626" s="50"/>
      <c r="J626" s="50"/>
    </row>
    <row r="627" ht="15.75" customHeight="1">
      <c r="A627" s="163"/>
      <c r="B627" s="163"/>
      <c r="C627" s="163"/>
      <c r="E627" s="164"/>
      <c r="F627" s="50"/>
      <c r="G627" s="50"/>
      <c r="H627" s="50"/>
      <c r="I627" s="50"/>
      <c r="J627" s="50"/>
    </row>
    <row r="628" ht="15.75" customHeight="1">
      <c r="A628" s="163"/>
      <c r="B628" s="163"/>
      <c r="C628" s="163"/>
      <c r="E628" s="164"/>
      <c r="F628" s="50"/>
      <c r="G628" s="50"/>
      <c r="H628" s="50"/>
      <c r="I628" s="50"/>
      <c r="J628" s="50"/>
    </row>
    <row r="629" ht="15.75" customHeight="1">
      <c r="A629" s="163"/>
      <c r="B629" s="163"/>
      <c r="C629" s="163"/>
      <c r="E629" s="164"/>
      <c r="F629" s="50"/>
      <c r="G629" s="50"/>
      <c r="H629" s="50"/>
      <c r="I629" s="50"/>
      <c r="J629" s="50"/>
    </row>
    <row r="630" ht="15.75" customHeight="1">
      <c r="A630" s="163"/>
      <c r="B630" s="163"/>
      <c r="C630" s="163"/>
      <c r="E630" s="164"/>
      <c r="F630" s="50"/>
      <c r="G630" s="50"/>
      <c r="H630" s="50"/>
      <c r="I630" s="50"/>
      <c r="J630" s="50"/>
    </row>
    <row r="631" ht="15.75" customHeight="1">
      <c r="A631" s="163"/>
      <c r="B631" s="163"/>
      <c r="C631" s="163"/>
      <c r="E631" s="164"/>
      <c r="F631" s="50"/>
      <c r="G631" s="50"/>
      <c r="H631" s="50"/>
      <c r="I631" s="50"/>
      <c r="J631" s="50"/>
    </row>
    <row r="632" ht="15.75" customHeight="1">
      <c r="A632" s="163"/>
      <c r="B632" s="163"/>
      <c r="C632" s="163"/>
      <c r="E632" s="164"/>
      <c r="F632" s="50"/>
      <c r="G632" s="50"/>
      <c r="H632" s="50"/>
      <c r="I632" s="50"/>
      <c r="J632" s="50"/>
    </row>
    <row r="633" ht="15.75" customHeight="1">
      <c r="A633" s="163"/>
      <c r="B633" s="163"/>
      <c r="C633" s="163"/>
      <c r="E633" s="164"/>
      <c r="F633" s="50"/>
      <c r="G633" s="50"/>
      <c r="H633" s="50"/>
      <c r="I633" s="50"/>
      <c r="J633" s="50"/>
    </row>
    <row r="634" ht="15.75" customHeight="1">
      <c r="A634" s="163"/>
      <c r="B634" s="163"/>
      <c r="C634" s="163"/>
      <c r="E634" s="164"/>
      <c r="F634" s="50"/>
      <c r="G634" s="50"/>
      <c r="H634" s="50"/>
      <c r="I634" s="50"/>
      <c r="J634" s="50"/>
    </row>
    <row r="635" ht="15.75" customHeight="1">
      <c r="A635" s="163"/>
      <c r="B635" s="163"/>
      <c r="C635" s="163"/>
      <c r="E635" s="164"/>
      <c r="F635" s="50"/>
      <c r="G635" s="50"/>
      <c r="H635" s="50"/>
      <c r="I635" s="50"/>
      <c r="J635" s="50"/>
    </row>
    <row r="636" ht="15.75" customHeight="1">
      <c r="A636" s="163"/>
      <c r="B636" s="163"/>
      <c r="C636" s="163"/>
      <c r="E636" s="164"/>
      <c r="F636" s="50"/>
      <c r="G636" s="50"/>
      <c r="H636" s="50"/>
      <c r="I636" s="50"/>
      <c r="J636" s="50"/>
    </row>
    <row r="637" ht="15.75" customHeight="1">
      <c r="A637" s="163"/>
      <c r="B637" s="163"/>
      <c r="C637" s="163"/>
      <c r="E637" s="164"/>
      <c r="F637" s="50"/>
      <c r="G637" s="50"/>
      <c r="H637" s="50"/>
      <c r="I637" s="50"/>
      <c r="J637" s="50"/>
    </row>
    <row r="638" ht="15.75" customHeight="1">
      <c r="A638" s="163"/>
      <c r="B638" s="163"/>
      <c r="C638" s="163"/>
      <c r="E638" s="164"/>
      <c r="F638" s="50"/>
      <c r="G638" s="50"/>
      <c r="H638" s="50"/>
      <c r="I638" s="50"/>
      <c r="J638" s="50"/>
    </row>
    <row r="639" ht="15.75" customHeight="1">
      <c r="A639" s="163"/>
      <c r="B639" s="163"/>
      <c r="C639" s="163"/>
      <c r="E639" s="164"/>
      <c r="F639" s="50"/>
      <c r="G639" s="50"/>
      <c r="H639" s="50"/>
      <c r="I639" s="50"/>
      <c r="J639" s="50"/>
    </row>
    <row r="640" ht="15.75" customHeight="1">
      <c r="A640" s="163"/>
      <c r="B640" s="163"/>
      <c r="C640" s="163"/>
      <c r="E640" s="164"/>
      <c r="F640" s="50"/>
      <c r="G640" s="50"/>
      <c r="H640" s="50"/>
      <c r="I640" s="50"/>
      <c r="J640" s="50"/>
    </row>
    <row r="641" ht="15.75" customHeight="1">
      <c r="A641" s="163"/>
      <c r="B641" s="163"/>
      <c r="C641" s="163"/>
      <c r="E641" s="164"/>
      <c r="F641" s="50"/>
      <c r="G641" s="50"/>
      <c r="H641" s="50"/>
      <c r="I641" s="50"/>
      <c r="J641" s="50"/>
    </row>
    <row r="642" ht="15.75" customHeight="1">
      <c r="A642" s="163"/>
      <c r="B642" s="163"/>
      <c r="C642" s="163"/>
      <c r="E642" s="164"/>
      <c r="F642" s="50"/>
      <c r="G642" s="50"/>
      <c r="H642" s="50"/>
      <c r="I642" s="50"/>
      <c r="J642" s="50"/>
    </row>
    <row r="643" ht="15.75" customHeight="1">
      <c r="A643" s="163"/>
      <c r="B643" s="163"/>
      <c r="C643" s="163"/>
      <c r="E643" s="164"/>
      <c r="F643" s="50"/>
      <c r="G643" s="50"/>
      <c r="H643" s="50"/>
      <c r="I643" s="50"/>
      <c r="J643" s="50"/>
    </row>
    <row r="644" ht="15.75" customHeight="1">
      <c r="A644" s="163"/>
      <c r="B644" s="163"/>
      <c r="C644" s="163"/>
      <c r="E644" s="164"/>
      <c r="F644" s="50"/>
      <c r="G644" s="50"/>
      <c r="H644" s="50"/>
      <c r="I644" s="50"/>
      <c r="J644" s="50"/>
    </row>
    <row r="645" ht="15.75" customHeight="1">
      <c r="A645" s="163"/>
      <c r="B645" s="163"/>
      <c r="C645" s="163"/>
      <c r="E645" s="164"/>
      <c r="F645" s="50"/>
      <c r="G645" s="50"/>
      <c r="H645" s="50"/>
      <c r="I645" s="50"/>
      <c r="J645" s="50"/>
    </row>
    <row r="646" ht="15.75" customHeight="1">
      <c r="A646" s="163"/>
      <c r="B646" s="163"/>
      <c r="C646" s="163"/>
      <c r="E646" s="164"/>
      <c r="F646" s="50"/>
      <c r="G646" s="50"/>
      <c r="H646" s="50"/>
      <c r="I646" s="50"/>
      <c r="J646" s="50"/>
    </row>
    <row r="647" ht="15.75" customHeight="1">
      <c r="A647" s="163"/>
      <c r="B647" s="163"/>
      <c r="C647" s="163"/>
      <c r="E647" s="164"/>
      <c r="F647" s="50"/>
      <c r="G647" s="50"/>
      <c r="H647" s="50"/>
      <c r="I647" s="50"/>
      <c r="J647" s="50"/>
    </row>
    <row r="648" ht="15.75" customHeight="1">
      <c r="A648" s="163"/>
      <c r="B648" s="163"/>
      <c r="C648" s="163"/>
      <c r="E648" s="164"/>
      <c r="F648" s="50"/>
      <c r="G648" s="50"/>
      <c r="H648" s="50"/>
      <c r="I648" s="50"/>
      <c r="J648" s="50"/>
    </row>
    <row r="649" ht="15.75" customHeight="1">
      <c r="A649" s="163"/>
      <c r="B649" s="163"/>
      <c r="C649" s="163"/>
      <c r="E649" s="164"/>
      <c r="F649" s="50"/>
      <c r="G649" s="50"/>
      <c r="H649" s="50"/>
      <c r="I649" s="50"/>
      <c r="J649" s="50"/>
    </row>
    <row r="650" ht="15.75" customHeight="1">
      <c r="A650" s="163"/>
      <c r="B650" s="163"/>
      <c r="C650" s="163"/>
      <c r="E650" s="164"/>
      <c r="F650" s="50"/>
      <c r="G650" s="50"/>
      <c r="H650" s="50"/>
      <c r="I650" s="50"/>
      <c r="J650" s="50"/>
    </row>
    <row r="651" ht="15.75" customHeight="1">
      <c r="A651" s="163"/>
      <c r="B651" s="163"/>
      <c r="C651" s="163"/>
      <c r="E651" s="164"/>
      <c r="F651" s="50"/>
      <c r="G651" s="50"/>
      <c r="H651" s="50"/>
      <c r="I651" s="50"/>
      <c r="J651" s="50"/>
    </row>
    <row r="652" ht="15.75" customHeight="1">
      <c r="A652" s="163"/>
      <c r="B652" s="163"/>
      <c r="C652" s="163"/>
      <c r="E652" s="164"/>
      <c r="F652" s="50"/>
      <c r="G652" s="50"/>
      <c r="H652" s="50"/>
      <c r="I652" s="50"/>
      <c r="J652" s="50"/>
    </row>
    <row r="653" ht="15.75" customHeight="1">
      <c r="A653" s="163"/>
      <c r="B653" s="163"/>
      <c r="C653" s="163"/>
      <c r="E653" s="164"/>
      <c r="F653" s="50"/>
      <c r="G653" s="50"/>
      <c r="H653" s="50"/>
      <c r="I653" s="50"/>
      <c r="J653" s="50"/>
    </row>
    <row r="654" ht="15.75" customHeight="1">
      <c r="A654" s="163"/>
      <c r="B654" s="163"/>
      <c r="C654" s="163"/>
      <c r="E654" s="164"/>
      <c r="F654" s="50"/>
      <c r="G654" s="50"/>
      <c r="H654" s="50"/>
      <c r="I654" s="50"/>
      <c r="J654" s="50"/>
    </row>
    <row r="655" ht="15.75" customHeight="1">
      <c r="A655" s="163"/>
      <c r="B655" s="163"/>
      <c r="C655" s="163"/>
      <c r="E655" s="164"/>
      <c r="F655" s="50"/>
      <c r="G655" s="50"/>
      <c r="H655" s="50"/>
      <c r="I655" s="50"/>
      <c r="J655" s="50"/>
    </row>
    <row r="656" ht="15.75" customHeight="1">
      <c r="A656" s="163"/>
      <c r="B656" s="163"/>
      <c r="C656" s="163"/>
      <c r="E656" s="164"/>
      <c r="F656" s="50"/>
      <c r="G656" s="50"/>
      <c r="H656" s="50"/>
      <c r="I656" s="50"/>
      <c r="J656" s="50"/>
    </row>
    <row r="657" ht="15.75" customHeight="1">
      <c r="A657" s="163"/>
      <c r="B657" s="163"/>
      <c r="C657" s="163"/>
      <c r="E657" s="164"/>
      <c r="F657" s="50"/>
      <c r="G657" s="50"/>
      <c r="H657" s="50"/>
      <c r="I657" s="50"/>
      <c r="J657" s="50"/>
    </row>
    <row r="658" ht="15.75" customHeight="1">
      <c r="A658" s="163"/>
      <c r="B658" s="163"/>
      <c r="C658" s="163"/>
      <c r="E658" s="164"/>
      <c r="F658" s="50"/>
      <c r="G658" s="50"/>
      <c r="H658" s="50"/>
      <c r="I658" s="50"/>
      <c r="J658" s="50"/>
    </row>
    <row r="659" ht="15.75" customHeight="1">
      <c r="A659" s="163"/>
      <c r="B659" s="163"/>
      <c r="C659" s="163"/>
      <c r="E659" s="164"/>
      <c r="F659" s="50"/>
      <c r="G659" s="50"/>
      <c r="H659" s="50"/>
      <c r="I659" s="50"/>
      <c r="J659" s="50"/>
    </row>
    <row r="660" ht="15.75" customHeight="1">
      <c r="A660" s="163"/>
      <c r="B660" s="163"/>
      <c r="C660" s="163"/>
      <c r="E660" s="164"/>
      <c r="F660" s="50"/>
      <c r="G660" s="50"/>
      <c r="H660" s="50"/>
      <c r="I660" s="50"/>
      <c r="J660" s="50"/>
    </row>
    <row r="661" ht="15.75" customHeight="1">
      <c r="A661" s="163"/>
      <c r="B661" s="163"/>
      <c r="C661" s="163"/>
      <c r="E661" s="164"/>
      <c r="F661" s="50"/>
      <c r="G661" s="50"/>
      <c r="H661" s="50"/>
      <c r="I661" s="50"/>
      <c r="J661" s="50"/>
    </row>
    <row r="662" ht="15.75" customHeight="1">
      <c r="A662" s="163"/>
      <c r="B662" s="163"/>
      <c r="C662" s="163"/>
      <c r="E662" s="164"/>
      <c r="F662" s="50"/>
      <c r="G662" s="50"/>
      <c r="H662" s="50"/>
      <c r="I662" s="50"/>
      <c r="J662" s="50"/>
    </row>
    <row r="663" ht="15.75" customHeight="1">
      <c r="A663" s="163"/>
      <c r="B663" s="163"/>
      <c r="C663" s="163"/>
      <c r="E663" s="164"/>
      <c r="F663" s="50"/>
      <c r="G663" s="50"/>
      <c r="H663" s="50"/>
      <c r="I663" s="50"/>
      <c r="J663" s="50"/>
    </row>
    <row r="664" ht="15.75" customHeight="1">
      <c r="A664" s="163"/>
      <c r="B664" s="163"/>
      <c r="C664" s="163"/>
      <c r="E664" s="164"/>
      <c r="F664" s="50"/>
      <c r="G664" s="50"/>
      <c r="H664" s="50"/>
      <c r="I664" s="50"/>
      <c r="J664" s="50"/>
    </row>
    <row r="665" ht="15.75" customHeight="1">
      <c r="A665" s="163"/>
      <c r="B665" s="163"/>
      <c r="C665" s="163"/>
      <c r="E665" s="164"/>
      <c r="F665" s="50"/>
      <c r="G665" s="50"/>
      <c r="H665" s="50"/>
      <c r="I665" s="50"/>
      <c r="J665" s="50"/>
    </row>
    <row r="666" ht="15.75" customHeight="1">
      <c r="A666" s="163"/>
      <c r="B666" s="163"/>
      <c r="C666" s="163"/>
      <c r="E666" s="164"/>
      <c r="F666" s="50"/>
      <c r="G666" s="50"/>
      <c r="H666" s="50"/>
      <c r="I666" s="50"/>
      <c r="J666" s="50"/>
    </row>
    <row r="667" ht="15.75" customHeight="1">
      <c r="A667" s="163"/>
      <c r="B667" s="163"/>
      <c r="C667" s="163"/>
      <c r="E667" s="164"/>
      <c r="F667" s="50"/>
      <c r="G667" s="50"/>
      <c r="H667" s="50"/>
      <c r="I667" s="50"/>
      <c r="J667" s="50"/>
    </row>
    <row r="668" ht="15.75" customHeight="1">
      <c r="A668" s="163"/>
      <c r="B668" s="163"/>
      <c r="C668" s="163"/>
      <c r="E668" s="164"/>
      <c r="F668" s="50"/>
      <c r="G668" s="50"/>
      <c r="H668" s="50"/>
      <c r="I668" s="50"/>
      <c r="J668" s="50"/>
    </row>
    <row r="669" ht="15.75" customHeight="1">
      <c r="A669" s="163"/>
      <c r="B669" s="163"/>
      <c r="C669" s="163"/>
      <c r="E669" s="164"/>
      <c r="F669" s="50"/>
      <c r="G669" s="50"/>
      <c r="H669" s="50"/>
      <c r="I669" s="50"/>
      <c r="J669" s="50"/>
    </row>
    <row r="670" ht="15.75" customHeight="1">
      <c r="A670" s="163"/>
      <c r="B670" s="163"/>
      <c r="C670" s="163"/>
      <c r="E670" s="164"/>
      <c r="F670" s="50"/>
      <c r="G670" s="50"/>
      <c r="H670" s="50"/>
      <c r="I670" s="50"/>
      <c r="J670" s="50"/>
    </row>
    <row r="671" ht="15.75" customHeight="1">
      <c r="A671" s="163"/>
      <c r="B671" s="163"/>
      <c r="C671" s="163"/>
      <c r="E671" s="164"/>
      <c r="F671" s="50"/>
      <c r="G671" s="50"/>
      <c r="H671" s="50"/>
      <c r="I671" s="50"/>
      <c r="J671" s="50"/>
    </row>
    <row r="672" ht="15.75" customHeight="1">
      <c r="A672" s="163"/>
      <c r="B672" s="163"/>
      <c r="C672" s="163"/>
      <c r="E672" s="164"/>
      <c r="F672" s="50"/>
      <c r="G672" s="50"/>
      <c r="H672" s="50"/>
      <c r="I672" s="50"/>
      <c r="J672" s="50"/>
    </row>
    <row r="673" ht="15.75" customHeight="1">
      <c r="A673" s="163"/>
      <c r="B673" s="163"/>
      <c r="C673" s="163"/>
      <c r="E673" s="164"/>
      <c r="F673" s="50"/>
      <c r="G673" s="50"/>
      <c r="H673" s="50"/>
      <c r="I673" s="50"/>
      <c r="J673" s="50"/>
    </row>
    <row r="674" ht="15.75" customHeight="1">
      <c r="A674" s="163"/>
      <c r="B674" s="163"/>
      <c r="C674" s="163"/>
      <c r="E674" s="164"/>
      <c r="F674" s="50"/>
      <c r="G674" s="50"/>
      <c r="H674" s="50"/>
      <c r="I674" s="50"/>
      <c r="J674" s="50"/>
    </row>
    <row r="675" ht="15.75" customHeight="1">
      <c r="A675" s="163"/>
      <c r="B675" s="163"/>
      <c r="C675" s="163"/>
      <c r="E675" s="164"/>
      <c r="F675" s="50"/>
      <c r="G675" s="50"/>
      <c r="H675" s="50"/>
      <c r="I675" s="50"/>
      <c r="J675" s="50"/>
    </row>
    <row r="676" ht="15.75" customHeight="1">
      <c r="A676" s="163"/>
      <c r="B676" s="163"/>
      <c r="C676" s="163"/>
      <c r="E676" s="164"/>
      <c r="F676" s="50"/>
      <c r="G676" s="50"/>
      <c r="H676" s="50"/>
      <c r="I676" s="50"/>
      <c r="J676" s="50"/>
    </row>
    <row r="677" ht="15.75" customHeight="1">
      <c r="A677" s="163"/>
      <c r="B677" s="163"/>
      <c r="C677" s="163"/>
      <c r="E677" s="164"/>
      <c r="F677" s="50"/>
      <c r="G677" s="50"/>
      <c r="H677" s="50"/>
      <c r="I677" s="50"/>
      <c r="J677" s="50"/>
    </row>
    <row r="678" ht="15.75" customHeight="1">
      <c r="A678" s="163"/>
      <c r="B678" s="163"/>
      <c r="C678" s="163"/>
      <c r="E678" s="164"/>
      <c r="F678" s="50"/>
      <c r="G678" s="50"/>
      <c r="H678" s="50"/>
      <c r="I678" s="50"/>
      <c r="J678" s="50"/>
    </row>
    <row r="679" ht="15.75" customHeight="1">
      <c r="A679" s="163"/>
      <c r="B679" s="163"/>
      <c r="C679" s="163"/>
      <c r="E679" s="164"/>
      <c r="F679" s="50"/>
      <c r="G679" s="50"/>
      <c r="H679" s="50"/>
      <c r="I679" s="50"/>
      <c r="J679" s="50"/>
    </row>
    <row r="680" ht="15.75" customHeight="1">
      <c r="A680" s="163"/>
      <c r="B680" s="163"/>
      <c r="C680" s="163"/>
      <c r="E680" s="164"/>
      <c r="F680" s="50"/>
      <c r="G680" s="50"/>
      <c r="H680" s="50"/>
      <c r="I680" s="50"/>
      <c r="J680" s="50"/>
    </row>
    <row r="681" ht="15.75" customHeight="1">
      <c r="A681" s="163"/>
      <c r="B681" s="163"/>
      <c r="C681" s="163"/>
      <c r="E681" s="164"/>
      <c r="F681" s="50"/>
      <c r="G681" s="50"/>
      <c r="H681" s="50"/>
      <c r="I681" s="50"/>
      <c r="J681" s="50"/>
    </row>
    <row r="682" ht="15.75" customHeight="1">
      <c r="A682" s="163"/>
      <c r="B682" s="163"/>
      <c r="C682" s="163"/>
      <c r="E682" s="164"/>
      <c r="F682" s="50"/>
      <c r="G682" s="50"/>
      <c r="H682" s="50"/>
      <c r="I682" s="50"/>
      <c r="J682" s="50"/>
    </row>
    <row r="683" ht="15.75" customHeight="1">
      <c r="A683" s="163"/>
      <c r="B683" s="163"/>
      <c r="C683" s="163"/>
      <c r="E683" s="164"/>
      <c r="F683" s="50"/>
      <c r="G683" s="50"/>
      <c r="H683" s="50"/>
      <c r="I683" s="50"/>
      <c r="J683" s="50"/>
    </row>
    <row r="684" ht="15.75" customHeight="1">
      <c r="A684" s="163"/>
      <c r="B684" s="163"/>
      <c r="C684" s="163"/>
      <c r="E684" s="164"/>
      <c r="F684" s="50"/>
      <c r="G684" s="50"/>
      <c r="H684" s="50"/>
      <c r="I684" s="50"/>
      <c r="J684" s="50"/>
    </row>
    <row r="685" ht="15.75" customHeight="1">
      <c r="A685" s="163"/>
      <c r="B685" s="163"/>
      <c r="C685" s="163"/>
      <c r="E685" s="164"/>
      <c r="F685" s="50"/>
      <c r="G685" s="50"/>
      <c r="H685" s="50"/>
      <c r="I685" s="50"/>
      <c r="J685" s="50"/>
    </row>
    <row r="686" ht="15.75" customHeight="1">
      <c r="A686" s="163"/>
      <c r="B686" s="163"/>
      <c r="C686" s="163"/>
      <c r="E686" s="164"/>
      <c r="F686" s="50"/>
      <c r="G686" s="50"/>
      <c r="H686" s="50"/>
      <c r="I686" s="50"/>
      <c r="J686" s="50"/>
    </row>
    <row r="687" ht="15.75" customHeight="1">
      <c r="A687" s="163"/>
      <c r="B687" s="163"/>
      <c r="C687" s="163"/>
      <c r="E687" s="164"/>
      <c r="F687" s="50"/>
      <c r="G687" s="50"/>
      <c r="H687" s="50"/>
      <c r="I687" s="50"/>
      <c r="J687" s="50"/>
    </row>
    <row r="688" ht="15.75" customHeight="1">
      <c r="A688" s="163"/>
      <c r="B688" s="163"/>
      <c r="C688" s="163"/>
      <c r="E688" s="164"/>
      <c r="F688" s="50"/>
      <c r="G688" s="50"/>
      <c r="H688" s="50"/>
      <c r="I688" s="50"/>
      <c r="J688" s="50"/>
    </row>
    <row r="689" ht="15.75" customHeight="1">
      <c r="A689" s="163"/>
      <c r="B689" s="163"/>
      <c r="C689" s="163"/>
      <c r="E689" s="164"/>
      <c r="F689" s="50"/>
      <c r="G689" s="50"/>
      <c r="H689" s="50"/>
      <c r="I689" s="50"/>
      <c r="J689" s="50"/>
    </row>
    <row r="690" ht="15.75" customHeight="1">
      <c r="A690" s="163"/>
      <c r="B690" s="163"/>
      <c r="C690" s="163"/>
      <c r="E690" s="164"/>
      <c r="F690" s="50"/>
      <c r="G690" s="50"/>
      <c r="H690" s="50"/>
      <c r="I690" s="50"/>
      <c r="J690" s="50"/>
    </row>
    <row r="691" ht="15.75" customHeight="1">
      <c r="A691" s="163"/>
      <c r="B691" s="163"/>
      <c r="C691" s="163"/>
      <c r="E691" s="164"/>
      <c r="F691" s="50"/>
      <c r="G691" s="50"/>
      <c r="H691" s="50"/>
      <c r="I691" s="50"/>
      <c r="J691" s="50"/>
    </row>
    <row r="692" ht="15.75" customHeight="1">
      <c r="A692" s="163"/>
      <c r="B692" s="163"/>
      <c r="C692" s="163"/>
      <c r="E692" s="164"/>
      <c r="F692" s="50"/>
      <c r="G692" s="50"/>
      <c r="H692" s="50"/>
      <c r="I692" s="50"/>
      <c r="J692" s="50"/>
    </row>
    <row r="693" ht="15.75" customHeight="1">
      <c r="A693" s="163"/>
      <c r="B693" s="163"/>
      <c r="C693" s="163"/>
      <c r="E693" s="164"/>
      <c r="F693" s="50"/>
      <c r="G693" s="50"/>
      <c r="H693" s="50"/>
      <c r="I693" s="50"/>
      <c r="J693" s="50"/>
    </row>
    <row r="694" ht="15.75" customHeight="1">
      <c r="A694" s="163"/>
      <c r="B694" s="163"/>
      <c r="C694" s="163"/>
      <c r="E694" s="164"/>
      <c r="F694" s="50"/>
      <c r="G694" s="50"/>
      <c r="H694" s="50"/>
      <c r="I694" s="50"/>
      <c r="J694" s="50"/>
    </row>
    <row r="695" ht="15.75" customHeight="1">
      <c r="A695" s="163"/>
      <c r="B695" s="163"/>
      <c r="C695" s="163"/>
      <c r="E695" s="164"/>
      <c r="F695" s="50"/>
      <c r="G695" s="50"/>
      <c r="H695" s="50"/>
      <c r="I695" s="50"/>
      <c r="J695" s="50"/>
    </row>
    <row r="696" ht="15.75" customHeight="1">
      <c r="A696" s="163"/>
      <c r="B696" s="163"/>
      <c r="C696" s="163"/>
      <c r="E696" s="164"/>
      <c r="F696" s="50"/>
      <c r="G696" s="50"/>
      <c r="H696" s="50"/>
      <c r="I696" s="50"/>
      <c r="J696" s="50"/>
    </row>
    <row r="697" ht="15.75" customHeight="1">
      <c r="A697" s="163"/>
      <c r="B697" s="163"/>
      <c r="C697" s="163"/>
      <c r="E697" s="164"/>
      <c r="F697" s="50"/>
      <c r="G697" s="50"/>
      <c r="H697" s="50"/>
      <c r="I697" s="50"/>
      <c r="J697" s="50"/>
    </row>
    <row r="698" ht="15.75" customHeight="1">
      <c r="A698" s="163"/>
      <c r="B698" s="163"/>
      <c r="C698" s="163"/>
      <c r="E698" s="164"/>
      <c r="F698" s="50"/>
      <c r="G698" s="50"/>
      <c r="H698" s="50"/>
      <c r="I698" s="50"/>
      <c r="J698" s="50"/>
    </row>
    <row r="699" ht="15.75" customHeight="1">
      <c r="A699" s="163"/>
      <c r="B699" s="163"/>
      <c r="C699" s="163"/>
      <c r="E699" s="164"/>
      <c r="F699" s="50"/>
      <c r="G699" s="50"/>
      <c r="H699" s="50"/>
      <c r="I699" s="50"/>
      <c r="J699" s="50"/>
    </row>
    <row r="700" ht="15.75" customHeight="1">
      <c r="A700" s="163"/>
      <c r="B700" s="163"/>
      <c r="C700" s="163"/>
      <c r="E700" s="164"/>
      <c r="F700" s="50"/>
      <c r="G700" s="50"/>
      <c r="H700" s="50"/>
      <c r="I700" s="50"/>
      <c r="J700" s="50"/>
    </row>
    <row r="701" ht="15.75" customHeight="1">
      <c r="A701" s="163"/>
      <c r="B701" s="163"/>
      <c r="C701" s="163"/>
      <c r="E701" s="164"/>
      <c r="F701" s="50"/>
      <c r="G701" s="50"/>
      <c r="H701" s="50"/>
      <c r="I701" s="50"/>
      <c r="J701" s="50"/>
    </row>
    <row r="702" ht="15.75" customHeight="1">
      <c r="A702" s="163"/>
      <c r="B702" s="163"/>
      <c r="C702" s="163"/>
      <c r="E702" s="164"/>
      <c r="F702" s="50"/>
      <c r="G702" s="50"/>
      <c r="H702" s="50"/>
      <c r="I702" s="50"/>
      <c r="J702" s="50"/>
    </row>
    <row r="703" ht="15.75" customHeight="1">
      <c r="A703" s="163"/>
      <c r="B703" s="163"/>
      <c r="C703" s="163"/>
      <c r="E703" s="164"/>
      <c r="F703" s="50"/>
      <c r="G703" s="50"/>
      <c r="H703" s="50"/>
      <c r="I703" s="50"/>
      <c r="J703" s="50"/>
    </row>
    <row r="704" ht="15.75" customHeight="1">
      <c r="A704" s="163"/>
      <c r="B704" s="163"/>
      <c r="C704" s="163"/>
      <c r="E704" s="164"/>
      <c r="F704" s="50"/>
      <c r="G704" s="50"/>
      <c r="H704" s="50"/>
      <c r="I704" s="50"/>
      <c r="J704" s="50"/>
    </row>
    <row r="705" ht="15.75" customHeight="1">
      <c r="A705" s="163"/>
      <c r="B705" s="163"/>
      <c r="C705" s="163"/>
      <c r="E705" s="164"/>
      <c r="F705" s="50"/>
      <c r="G705" s="50"/>
      <c r="H705" s="50"/>
      <c r="I705" s="50"/>
      <c r="J705" s="50"/>
    </row>
    <row r="706" ht="15.75" customHeight="1">
      <c r="A706" s="163"/>
      <c r="B706" s="163"/>
      <c r="C706" s="163"/>
      <c r="E706" s="164"/>
      <c r="F706" s="50"/>
      <c r="G706" s="50"/>
      <c r="H706" s="50"/>
      <c r="I706" s="50"/>
      <c r="J706" s="50"/>
    </row>
    <row r="707" ht="15.75" customHeight="1">
      <c r="A707" s="163"/>
      <c r="B707" s="163"/>
      <c r="C707" s="163"/>
      <c r="E707" s="164"/>
      <c r="F707" s="50"/>
      <c r="G707" s="50"/>
      <c r="H707" s="50"/>
      <c r="I707" s="50"/>
      <c r="J707" s="50"/>
    </row>
    <row r="708" ht="15.75" customHeight="1">
      <c r="A708" s="163"/>
      <c r="B708" s="163"/>
      <c r="C708" s="163"/>
      <c r="E708" s="164"/>
      <c r="F708" s="50"/>
      <c r="G708" s="50"/>
      <c r="H708" s="50"/>
      <c r="I708" s="50"/>
      <c r="J708" s="50"/>
    </row>
    <row r="709" ht="15.75" customHeight="1">
      <c r="A709" s="163"/>
      <c r="B709" s="163"/>
      <c r="C709" s="163"/>
      <c r="E709" s="164"/>
      <c r="F709" s="50"/>
      <c r="G709" s="50"/>
      <c r="H709" s="50"/>
      <c r="I709" s="50"/>
      <c r="J709" s="50"/>
    </row>
    <row r="710" ht="15.75" customHeight="1">
      <c r="A710" s="163"/>
      <c r="B710" s="163"/>
      <c r="C710" s="163"/>
      <c r="E710" s="164"/>
      <c r="F710" s="50"/>
      <c r="G710" s="50"/>
      <c r="H710" s="50"/>
      <c r="I710" s="50"/>
      <c r="J710" s="50"/>
    </row>
    <row r="711" ht="15.75" customHeight="1">
      <c r="A711" s="163"/>
      <c r="B711" s="163"/>
      <c r="C711" s="163"/>
      <c r="E711" s="164"/>
      <c r="F711" s="50"/>
      <c r="G711" s="50"/>
      <c r="H711" s="50"/>
      <c r="I711" s="50"/>
      <c r="J711" s="50"/>
    </row>
    <row r="712" ht="15.75" customHeight="1">
      <c r="A712" s="163"/>
      <c r="B712" s="163"/>
      <c r="C712" s="163"/>
      <c r="E712" s="164"/>
      <c r="F712" s="50"/>
      <c r="G712" s="50"/>
      <c r="H712" s="50"/>
      <c r="I712" s="50"/>
      <c r="J712" s="50"/>
    </row>
    <row r="713" ht="15.75" customHeight="1">
      <c r="A713" s="163"/>
      <c r="B713" s="163"/>
      <c r="C713" s="163"/>
      <c r="E713" s="164"/>
      <c r="F713" s="50"/>
      <c r="G713" s="50"/>
      <c r="H713" s="50"/>
      <c r="I713" s="50"/>
      <c r="J713" s="50"/>
    </row>
    <row r="714" ht="15.75" customHeight="1">
      <c r="A714" s="163"/>
      <c r="B714" s="163"/>
      <c r="C714" s="163"/>
      <c r="E714" s="164"/>
      <c r="F714" s="50"/>
      <c r="G714" s="50"/>
      <c r="H714" s="50"/>
      <c r="I714" s="50"/>
      <c r="J714" s="50"/>
    </row>
    <row r="715" ht="15.75" customHeight="1">
      <c r="A715" s="163"/>
      <c r="B715" s="163"/>
      <c r="C715" s="163"/>
      <c r="E715" s="164"/>
      <c r="F715" s="50"/>
      <c r="G715" s="50"/>
      <c r="H715" s="50"/>
      <c r="I715" s="50"/>
      <c r="J715" s="50"/>
    </row>
    <row r="716" ht="15.75" customHeight="1">
      <c r="A716" s="163"/>
      <c r="B716" s="163"/>
      <c r="C716" s="163"/>
      <c r="E716" s="164"/>
      <c r="F716" s="50"/>
      <c r="G716" s="50"/>
      <c r="H716" s="50"/>
      <c r="I716" s="50"/>
      <c r="J716" s="50"/>
    </row>
    <row r="717" ht="15.75" customHeight="1">
      <c r="A717" s="163"/>
      <c r="B717" s="163"/>
      <c r="C717" s="163"/>
      <c r="E717" s="164"/>
      <c r="F717" s="50"/>
      <c r="G717" s="50"/>
      <c r="H717" s="50"/>
      <c r="I717" s="50"/>
      <c r="J717" s="50"/>
    </row>
    <row r="718" ht="15.75" customHeight="1">
      <c r="A718" s="163"/>
      <c r="B718" s="163"/>
      <c r="C718" s="163"/>
      <c r="E718" s="164"/>
      <c r="F718" s="50"/>
      <c r="G718" s="50"/>
      <c r="H718" s="50"/>
      <c r="I718" s="50"/>
      <c r="J718" s="50"/>
    </row>
    <row r="719" ht="15.75" customHeight="1">
      <c r="A719" s="163"/>
      <c r="B719" s="163"/>
      <c r="C719" s="163"/>
      <c r="E719" s="164"/>
      <c r="F719" s="50"/>
      <c r="G719" s="50"/>
      <c r="H719" s="50"/>
      <c r="I719" s="50"/>
      <c r="J719" s="50"/>
    </row>
    <row r="720" ht="15.75" customHeight="1">
      <c r="A720" s="163"/>
      <c r="B720" s="163"/>
      <c r="C720" s="163"/>
      <c r="E720" s="164"/>
      <c r="F720" s="50"/>
      <c r="G720" s="50"/>
      <c r="H720" s="50"/>
      <c r="I720" s="50"/>
      <c r="J720" s="50"/>
    </row>
    <row r="721" ht="15.75" customHeight="1">
      <c r="A721" s="163"/>
      <c r="B721" s="163"/>
      <c r="C721" s="163"/>
      <c r="E721" s="164"/>
      <c r="F721" s="50"/>
      <c r="G721" s="50"/>
      <c r="H721" s="50"/>
      <c r="I721" s="50"/>
      <c r="J721" s="50"/>
    </row>
    <row r="722" ht="15.75" customHeight="1">
      <c r="A722" s="163"/>
      <c r="B722" s="163"/>
      <c r="C722" s="163"/>
      <c r="E722" s="164"/>
      <c r="F722" s="50"/>
      <c r="G722" s="50"/>
      <c r="H722" s="50"/>
      <c r="I722" s="50"/>
      <c r="J722" s="50"/>
    </row>
    <row r="723" ht="15.75" customHeight="1">
      <c r="A723" s="163"/>
      <c r="B723" s="163"/>
      <c r="C723" s="163"/>
      <c r="E723" s="164"/>
      <c r="F723" s="50"/>
      <c r="G723" s="50"/>
      <c r="H723" s="50"/>
      <c r="I723" s="50"/>
      <c r="J723" s="50"/>
    </row>
    <row r="724" ht="15.75" customHeight="1">
      <c r="A724" s="163"/>
      <c r="B724" s="163"/>
      <c r="C724" s="163"/>
      <c r="E724" s="164"/>
      <c r="F724" s="50"/>
      <c r="G724" s="50"/>
      <c r="H724" s="50"/>
      <c r="I724" s="50"/>
      <c r="J724" s="50"/>
    </row>
    <row r="725" ht="15.75" customHeight="1">
      <c r="A725" s="163"/>
      <c r="B725" s="163"/>
      <c r="C725" s="163"/>
      <c r="E725" s="164"/>
      <c r="F725" s="50"/>
      <c r="G725" s="50"/>
      <c r="H725" s="50"/>
      <c r="I725" s="50"/>
      <c r="J725" s="50"/>
    </row>
    <row r="726" ht="15.75" customHeight="1">
      <c r="A726" s="163"/>
      <c r="B726" s="163"/>
      <c r="C726" s="163"/>
      <c r="E726" s="164"/>
      <c r="F726" s="50"/>
      <c r="G726" s="50"/>
      <c r="H726" s="50"/>
      <c r="I726" s="50"/>
      <c r="J726" s="50"/>
    </row>
    <row r="727" ht="15.75" customHeight="1">
      <c r="A727" s="163"/>
      <c r="B727" s="163"/>
      <c r="C727" s="163"/>
      <c r="E727" s="164"/>
      <c r="F727" s="50"/>
      <c r="G727" s="50"/>
      <c r="H727" s="50"/>
      <c r="I727" s="50"/>
      <c r="J727" s="50"/>
    </row>
    <row r="728" ht="15.75" customHeight="1">
      <c r="A728" s="163"/>
      <c r="B728" s="163"/>
      <c r="C728" s="163"/>
      <c r="E728" s="164"/>
      <c r="F728" s="50"/>
      <c r="G728" s="50"/>
      <c r="H728" s="50"/>
      <c r="I728" s="50"/>
      <c r="J728" s="50"/>
    </row>
    <row r="729" ht="15.75" customHeight="1">
      <c r="A729" s="163"/>
      <c r="B729" s="163"/>
      <c r="C729" s="163"/>
      <c r="E729" s="164"/>
      <c r="F729" s="50"/>
      <c r="G729" s="50"/>
      <c r="H729" s="50"/>
      <c r="I729" s="50"/>
      <c r="J729" s="50"/>
    </row>
    <row r="730" ht="15.75" customHeight="1">
      <c r="A730" s="163"/>
      <c r="B730" s="163"/>
      <c r="C730" s="163"/>
      <c r="E730" s="164"/>
      <c r="F730" s="50"/>
      <c r="G730" s="50"/>
      <c r="H730" s="50"/>
      <c r="I730" s="50"/>
      <c r="J730" s="50"/>
    </row>
    <row r="731" ht="15.75" customHeight="1">
      <c r="A731" s="163"/>
      <c r="B731" s="163"/>
      <c r="C731" s="163"/>
      <c r="E731" s="164"/>
      <c r="F731" s="50"/>
      <c r="G731" s="50"/>
      <c r="H731" s="50"/>
      <c r="I731" s="50"/>
      <c r="J731" s="50"/>
    </row>
    <row r="732" ht="15.75" customHeight="1">
      <c r="A732" s="163"/>
      <c r="B732" s="163"/>
      <c r="C732" s="163"/>
      <c r="E732" s="164"/>
      <c r="F732" s="50"/>
      <c r="G732" s="50"/>
      <c r="H732" s="50"/>
      <c r="I732" s="50"/>
      <c r="J732" s="50"/>
    </row>
    <row r="733" ht="15.75" customHeight="1">
      <c r="A733" s="163"/>
      <c r="B733" s="163"/>
      <c r="C733" s="163"/>
      <c r="E733" s="164"/>
      <c r="F733" s="50"/>
      <c r="G733" s="50"/>
      <c r="H733" s="50"/>
      <c r="I733" s="50"/>
      <c r="J733" s="50"/>
    </row>
    <row r="734" ht="15.75" customHeight="1">
      <c r="A734" s="163"/>
      <c r="B734" s="163"/>
      <c r="C734" s="163"/>
      <c r="E734" s="164"/>
      <c r="F734" s="50"/>
      <c r="G734" s="50"/>
      <c r="H734" s="50"/>
      <c r="I734" s="50"/>
      <c r="J734" s="50"/>
    </row>
    <row r="735" ht="15.75" customHeight="1">
      <c r="A735" s="163"/>
      <c r="B735" s="163"/>
      <c r="C735" s="163"/>
      <c r="E735" s="164"/>
      <c r="F735" s="50"/>
      <c r="G735" s="50"/>
      <c r="H735" s="50"/>
      <c r="I735" s="50"/>
      <c r="J735" s="50"/>
    </row>
    <row r="736" ht="15.75" customHeight="1">
      <c r="A736" s="163"/>
      <c r="B736" s="163"/>
      <c r="C736" s="163"/>
      <c r="E736" s="164"/>
      <c r="F736" s="50"/>
      <c r="G736" s="50"/>
      <c r="H736" s="50"/>
      <c r="I736" s="50"/>
      <c r="J736" s="50"/>
    </row>
    <row r="737" ht="15.75" customHeight="1">
      <c r="A737" s="163"/>
      <c r="B737" s="163"/>
      <c r="C737" s="163"/>
      <c r="E737" s="164"/>
      <c r="F737" s="50"/>
      <c r="G737" s="50"/>
      <c r="H737" s="50"/>
      <c r="I737" s="50"/>
      <c r="J737" s="50"/>
    </row>
    <row r="738" ht="15.75" customHeight="1">
      <c r="A738" s="163"/>
      <c r="B738" s="163"/>
      <c r="C738" s="163"/>
      <c r="E738" s="164"/>
      <c r="F738" s="50"/>
      <c r="G738" s="50"/>
      <c r="H738" s="50"/>
      <c r="I738" s="50"/>
      <c r="J738" s="50"/>
    </row>
    <row r="739" ht="15.75" customHeight="1">
      <c r="A739" s="163"/>
      <c r="B739" s="163"/>
      <c r="C739" s="163"/>
      <c r="E739" s="164"/>
      <c r="F739" s="50"/>
      <c r="G739" s="50"/>
      <c r="H739" s="50"/>
      <c r="I739" s="50"/>
      <c r="J739" s="50"/>
    </row>
    <row r="740" ht="15.75" customHeight="1">
      <c r="A740" s="163"/>
      <c r="B740" s="163"/>
      <c r="C740" s="163"/>
      <c r="E740" s="164"/>
      <c r="F740" s="50"/>
      <c r="G740" s="50"/>
      <c r="H740" s="50"/>
      <c r="I740" s="50"/>
      <c r="J740" s="50"/>
    </row>
    <row r="741" ht="15.75" customHeight="1">
      <c r="A741" s="163"/>
      <c r="B741" s="163"/>
      <c r="C741" s="163"/>
      <c r="E741" s="164"/>
      <c r="F741" s="50"/>
      <c r="G741" s="50"/>
      <c r="H741" s="50"/>
      <c r="I741" s="50"/>
      <c r="J741" s="50"/>
    </row>
    <row r="742" ht="15.75" customHeight="1">
      <c r="A742" s="163"/>
      <c r="B742" s="163"/>
      <c r="C742" s="163"/>
      <c r="E742" s="164"/>
      <c r="F742" s="50"/>
      <c r="G742" s="50"/>
      <c r="H742" s="50"/>
      <c r="I742" s="50"/>
      <c r="J742" s="50"/>
    </row>
    <row r="743" ht="15.75" customHeight="1">
      <c r="A743" s="163"/>
      <c r="B743" s="163"/>
      <c r="C743" s="163"/>
      <c r="E743" s="164"/>
      <c r="F743" s="50"/>
      <c r="G743" s="50"/>
      <c r="H743" s="50"/>
      <c r="I743" s="50"/>
      <c r="J743" s="50"/>
    </row>
    <row r="744" ht="15.75" customHeight="1">
      <c r="A744" s="163"/>
      <c r="B744" s="163"/>
      <c r="C744" s="163"/>
      <c r="E744" s="164"/>
      <c r="F744" s="50"/>
      <c r="G744" s="50"/>
      <c r="H744" s="50"/>
      <c r="I744" s="50"/>
      <c r="J744" s="50"/>
    </row>
    <row r="745" ht="15.75" customHeight="1">
      <c r="A745" s="163"/>
      <c r="B745" s="163"/>
      <c r="C745" s="163"/>
      <c r="E745" s="164"/>
      <c r="F745" s="50"/>
      <c r="G745" s="50"/>
      <c r="H745" s="50"/>
      <c r="I745" s="50"/>
      <c r="J745" s="50"/>
    </row>
    <row r="746" ht="15.75" customHeight="1">
      <c r="A746" s="163"/>
      <c r="B746" s="163"/>
      <c r="C746" s="163"/>
      <c r="E746" s="164"/>
      <c r="F746" s="50"/>
      <c r="G746" s="50"/>
      <c r="H746" s="50"/>
      <c r="I746" s="50"/>
      <c r="J746" s="50"/>
    </row>
    <row r="747" ht="15.75" customHeight="1">
      <c r="A747" s="163"/>
      <c r="B747" s="163"/>
      <c r="C747" s="163"/>
      <c r="E747" s="164"/>
      <c r="F747" s="50"/>
      <c r="G747" s="50"/>
      <c r="H747" s="50"/>
      <c r="I747" s="50"/>
      <c r="J747" s="50"/>
    </row>
    <row r="748" ht="15.75" customHeight="1">
      <c r="A748" s="163"/>
      <c r="B748" s="163"/>
      <c r="C748" s="163"/>
      <c r="E748" s="164"/>
      <c r="F748" s="50"/>
      <c r="G748" s="50"/>
      <c r="H748" s="50"/>
      <c r="I748" s="50"/>
      <c r="J748" s="50"/>
    </row>
    <row r="749" ht="15.75" customHeight="1">
      <c r="A749" s="163"/>
      <c r="B749" s="163"/>
      <c r="C749" s="163"/>
      <c r="E749" s="164"/>
      <c r="F749" s="50"/>
      <c r="G749" s="50"/>
      <c r="H749" s="50"/>
      <c r="I749" s="50"/>
      <c r="J749" s="50"/>
    </row>
    <row r="750" ht="15.75" customHeight="1">
      <c r="A750" s="163"/>
      <c r="B750" s="163"/>
      <c r="C750" s="163"/>
      <c r="E750" s="164"/>
      <c r="F750" s="50"/>
      <c r="G750" s="50"/>
      <c r="H750" s="50"/>
      <c r="I750" s="50"/>
      <c r="J750" s="50"/>
    </row>
    <row r="751" ht="15.75" customHeight="1">
      <c r="A751" s="163"/>
      <c r="B751" s="163"/>
      <c r="C751" s="163"/>
      <c r="E751" s="164"/>
      <c r="F751" s="50"/>
      <c r="G751" s="50"/>
      <c r="H751" s="50"/>
      <c r="I751" s="50"/>
      <c r="J751" s="50"/>
    </row>
    <row r="752" ht="15.75" customHeight="1">
      <c r="A752" s="163"/>
      <c r="B752" s="163"/>
      <c r="C752" s="163"/>
      <c r="E752" s="164"/>
      <c r="F752" s="50"/>
      <c r="G752" s="50"/>
      <c r="H752" s="50"/>
      <c r="I752" s="50"/>
      <c r="J752" s="50"/>
    </row>
    <row r="753" ht="15.75" customHeight="1">
      <c r="A753" s="163"/>
      <c r="B753" s="163"/>
      <c r="C753" s="163"/>
      <c r="E753" s="164"/>
      <c r="F753" s="50"/>
      <c r="G753" s="50"/>
      <c r="H753" s="50"/>
      <c r="I753" s="50"/>
      <c r="J753" s="50"/>
    </row>
    <row r="754" ht="15.75" customHeight="1">
      <c r="A754" s="163"/>
      <c r="B754" s="163"/>
      <c r="C754" s="163"/>
      <c r="E754" s="164"/>
      <c r="F754" s="50"/>
      <c r="G754" s="50"/>
      <c r="H754" s="50"/>
      <c r="I754" s="50"/>
      <c r="J754" s="50"/>
    </row>
    <row r="755" ht="15.75" customHeight="1">
      <c r="A755" s="163"/>
      <c r="B755" s="163"/>
      <c r="C755" s="163"/>
      <c r="E755" s="164"/>
      <c r="F755" s="50"/>
      <c r="G755" s="50"/>
      <c r="H755" s="50"/>
      <c r="I755" s="50"/>
      <c r="J755" s="50"/>
    </row>
    <row r="756" ht="15.75" customHeight="1">
      <c r="A756" s="163"/>
      <c r="B756" s="163"/>
      <c r="C756" s="163"/>
      <c r="E756" s="164"/>
      <c r="F756" s="50"/>
      <c r="G756" s="50"/>
      <c r="H756" s="50"/>
      <c r="I756" s="50"/>
      <c r="J756" s="50"/>
    </row>
    <row r="757" ht="15.75" customHeight="1">
      <c r="A757" s="163"/>
      <c r="B757" s="163"/>
      <c r="C757" s="163"/>
      <c r="E757" s="164"/>
      <c r="F757" s="50"/>
      <c r="G757" s="50"/>
      <c r="H757" s="50"/>
      <c r="I757" s="50"/>
      <c r="J757" s="50"/>
    </row>
    <row r="758" ht="15.75" customHeight="1">
      <c r="A758" s="163"/>
      <c r="B758" s="163"/>
      <c r="C758" s="163"/>
      <c r="E758" s="164"/>
      <c r="F758" s="50"/>
      <c r="G758" s="50"/>
      <c r="H758" s="50"/>
      <c r="I758" s="50"/>
      <c r="J758" s="50"/>
    </row>
    <row r="759" ht="15.75" customHeight="1">
      <c r="A759" s="163"/>
      <c r="B759" s="163"/>
      <c r="C759" s="163"/>
      <c r="E759" s="164"/>
      <c r="F759" s="50"/>
      <c r="G759" s="50"/>
      <c r="H759" s="50"/>
      <c r="I759" s="50"/>
      <c r="J759" s="50"/>
    </row>
    <row r="760" ht="15.75" customHeight="1">
      <c r="A760" s="163"/>
      <c r="B760" s="163"/>
      <c r="C760" s="163"/>
      <c r="E760" s="164"/>
      <c r="F760" s="50"/>
      <c r="G760" s="50"/>
      <c r="H760" s="50"/>
      <c r="I760" s="50"/>
      <c r="J760" s="50"/>
    </row>
    <row r="761" ht="15.75" customHeight="1">
      <c r="A761" s="163"/>
      <c r="B761" s="163"/>
      <c r="C761" s="163"/>
      <c r="E761" s="164"/>
      <c r="F761" s="50"/>
      <c r="G761" s="50"/>
      <c r="H761" s="50"/>
      <c r="I761" s="50"/>
      <c r="J761" s="50"/>
    </row>
    <row r="762" ht="15.75" customHeight="1">
      <c r="A762" s="163"/>
      <c r="B762" s="163"/>
      <c r="C762" s="163"/>
      <c r="E762" s="164"/>
      <c r="F762" s="50"/>
      <c r="G762" s="50"/>
      <c r="H762" s="50"/>
      <c r="I762" s="50"/>
      <c r="J762" s="50"/>
    </row>
    <row r="763" ht="15.75" customHeight="1">
      <c r="A763" s="163"/>
      <c r="B763" s="163"/>
      <c r="C763" s="163"/>
      <c r="E763" s="164"/>
      <c r="F763" s="50"/>
      <c r="G763" s="50"/>
      <c r="H763" s="50"/>
      <c r="I763" s="50"/>
      <c r="J763" s="50"/>
    </row>
    <row r="764" ht="15.75" customHeight="1">
      <c r="A764" s="163"/>
      <c r="B764" s="163"/>
      <c r="C764" s="163"/>
      <c r="E764" s="164"/>
      <c r="F764" s="50"/>
      <c r="G764" s="50"/>
      <c r="H764" s="50"/>
      <c r="I764" s="50"/>
      <c r="J764" s="50"/>
    </row>
    <row r="765" ht="15.75" customHeight="1">
      <c r="A765" s="163"/>
      <c r="B765" s="163"/>
      <c r="C765" s="163"/>
      <c r="E765" s="164"/>
      <c r="F765" s="50"/>
      <c r="G765" s="50"/>
      <c r="H765" s="50"/>
      <c r="I765" s="50"/>
      <c r="J765" s="50"/>
    </row>
    <row r="766" ht="15.75" customHeight="1">
      <c r="A766" s="163"/>
      <c r="B766" s="163"/>
      <c r="C766" s="163"/>
      <c r="E766" s="164"/>
      <c r="F766" s="50"/>
      <c r="G766" s="50"/>
      <c r="H766" s="50"/>
      <c r="I766" s="50"/>
      <c r="J766" s="50"/>
    </row>
    <row r="767" ht="15.75" customHeight="1">
      <c r="A767" s="163"/>
      <c r="B767" s="163"/>
      <c r="C767" s="163"/>
      <c r="E767" s="164"/>
      <c r="F767" s="50"/>
      <c r="G767" s="50"/>
      <c r="H767" s="50"/>
      <c r="I767" s="50"/>
      <c r="J767" s="50"/>
    </row>
    <row r="768" ht="15.75" customHeight="1">
      <c r="A768" s="163"/>
      <c r="B768" s="163"/>
      <c r="C768" s="163"/>
      <c r="E768" s="164"/>
      <c r="F768" s="50"/>
      <c r="G768" s="50"/>
      <c r="H768" s="50"/>
      <c r="I768" s="50"/>
      <c r="J768" s="50"/>
    </row>
    <row r="769" ht="15.75" customHeight="1">
      <c r="A769" s="163"/>
      <c r="B769" s="163"/>
      <c r="C769" s="163"/>
      <c r="E769" s="164"/>
      <c r="F769" s="50"/>
      <c r="G769" s="50"/>
      <c r="H769" s="50"/>
      <c r="I769" s="50"/>
      <c r="J769" s="50"/>
    </row>
    <row r="770" ht="15.75" customHeight="1">
      <c r="A770" s="163"/>
      <c r="B770" s="163"/>
      <c r="C770" s="163"/>
      <c r="E770" s="164"/>
      <c r="F770" s="50"/>
      <c r="G770" s="50"/>
      <c r="H770" s="50"/>
      <c r="I770" s="50"/>
      <c r="J770" s="50"/>
    </row>
    <row r="771" ht="15.75" customHeight="1">
      <c r="A771" s="163"/>
      <c r="B771" s="163"/>
      <c r="C771" s="163"/>
      <c r="E771" s="164"/>
      <c r="F771" s="50"/>
      <c r="G771" s="50"/>
      <c r="H771" s="50"/>
      <c r="I771" s="50"/>
      <c r="J771" s="50"/>
    </row>
    <row r="772" ht="15.75" customHeight="1">
      <c r="A772" s="163"/>
      <c r="B772" s="163"/>
      <c r="C772" s="163"/>
      <c r="E772" s="164"/>
      <c r="F772" s="50"/>
      <c r="G772" s="50"/>
      <c r="H772" s="50"/>
      <c r="I772" s="50"/>
      <c r="J772" s="50"/>
    </row>
    <row r="773" ht="15.75" customHeight="1">
      <c r="A773" s="163"/>
      <c r="B773" s="163"/>
      <c r="C773" s="163"/>
      <c r="E773" s="164"/>
      <c r="F773" s="50"/>
      <c r="G773" s="50"/>
      <c r="H773" s="50"/>
      <c r="I773" s="50"/>
      <c r="J773" s="50"/>
    </row>
    <row r="774" ht="15.75" customHeight="1">
      <c r="A774" s="163"/>
      <c r="B774" s="163"/>
      <c r="C774" s="163"/>
      <c r="E774" s="164"/>
      <c r="F774" s="50"/>
      <c r="G774" s="50"/>
      <c r="H774" s="50"/>
      <c r="I774" s="50"/>
      <c r="J774" s="50"/>
    </row>
    <row r="775" ht="15.75" customHeight="1">
      <c r="A775" s="163"/>
      <c r="B775" s="163"/>
      <c r="C775" s="163"/>
      <c r="E775" s="164"/>
      <c r="F775" s="50"/>
      <c r="G775" s="50"/>
      <c r="H775" s="50"/>
      <c r="I775" s="50"/>
      <c r="J775" s="50"/>
    </row>
    <row r="776" ht="15.75" customHeight="1">
      <c r="A776" s="163"/>
      <c r="B776" s="163"/>
      <c r="C776" s="163"/>
      <c r="E776" s="164"/>
      <c r="F776" s="50"/>
      <c r="G776" s="50"/>
      <c r="H776" s="50"/>
      <c r="I776" s="50"/>
      <c r="J776" s="50"/>
    </row>
    <row r="777" ht="15.75" customHeight="1">
      <c r="A777" s="163"/>
      <c r="B777" s="163"/>
      <c r="C777" s="163"/>
      <c r="E777" s="164"/>
      <c r="F777" s="50"/>
      <c r="G777" s="50"/>
      <c r="H777" s="50"/>
      <c r="I777" s="50"/>
      <c r="J777" s="50"/>
    </row>
    <row r="778" ht="15.75" customHeight="1">
      <c r="A778" s="163"/>
      <c r="B778" s="163"/>
      <c r="C778" s="163"/>
      <c r="E778" s="164"/>
      <c r="F778" s="50"/>
      <c r="G778" s="50"/>
      <c r="H778" s="50"/>
      <c r="I778" s="50"/>
      <c r="J778" s="50"/>
    </row>
    <row r="779" ht="15.75" customHeight="1">
      <c r="A779" s="163"/>
      <c r="B779" s="163"/>
      <c r="C779" s="163"/>
      <c r="E779" s="164"/>
      <c r="F779" s="50"/>
      <c r="G779" s="50"/>
      <c r="H779" s="50"/>
      <c r="I779" s="50"/>
      <c r="J779" s="50"/>
    </row>
    <row r="780" ht="15.75" customHeight="1">
      <c r="A780" s="163"/>
      <c r="B780" s="163"/>
      <c r="C780" s="163"/>
      <c r="E780" s="164"/>
      <c r="F780" s="50"/>
      <c r="G780" s="50"/>
      <c r="H780" s="50"/>
      <c r="I780" s="50"/>
      <c r="J780" s="50"/>
    </row>
    <row r="781" ht="15.75" customHeight="1">
      <c r="A781" s="163"/>
      <c r="B781" s="163"/>
      <c r="C781" s="163"/>
      <c r="E781" s="164"/>
      <c r="F781" s="50"/>
      <c r="G781" s="50"/>
      <c r="H781" s="50"/>
      <c r="I781" s="50"/>
      <c r="J781" s="50"/>
    </row>
    <row r="782" ht="15.75" customHeight="1">
      <c r="A782" s="163"/>
      <c r="B782" s="163"/>
      <c r="C782" s="163"/>
      <c r="E782" s="164"/>
      <c r="F782" s="50"/>
      <c r="G782" s="50"/>
      <c r="H782" s="50"/>
      <c r="I782" s="50"/>
      <c r="J782" s="50"/>
    </row>
    <row r="783" ht="15.75" customHeight="1">
      <c r="A783" s="163"/>
      <c r="B783" s="163"/>
      <c r="C783" s="163"/>
      <c r="E783" s="164"/>
      <c r="F783" s="50"/>
      <c r="G783" s="50"/>
      <c r="H783" s="50"/>
      <c r="I783" s="50"/>
      <c r="J783" s="50"/>
    </row>
    <row r="784" ht="15.75" customHeight="1">
      <c r="A784" s="163"/>
      <c r="B784" s="163"/>
      <c r="C784" s="163"/>
      <c r="E784" s="164"/>
      <c r="F784" s="50"/>
      <c r="G784" s="50"/>
      <c r="H784" s="50"/>
      <c r="I784" s="50"/>
      <c r="J784" s="50"/>
    </row>
    <row r="785" ht="15.75" customHeight="1">
      <c r="A785" s="163"/>
      <c r="B785" s="163"/>
      <c r="C785" s="163"/>
      <c r="E785" s="164"/>
      <c r="F785" s="50"/>
      <c r="G785" s="50"/>
      <c r="H785" s="50"/>
      <c r="I785" s="50"/>
      <c r="J785" s="50"/>
    </row>
    <row r="786" ht="15.75" customHeight="1">
      <c r="A786" s="163"/>
      <c r="B786" s="163"/>
      <c r="C786" s="163"/>
      <c r="E786" s="164"/>
      <c r="F786" s="50"/>
      <c r="G786" s="50"/>
      <c r="H786" s="50"/>
      <c r="I786" s="50"/>
      <c r="J786" s="50"/>
    </row>
    <row r="787" ht="15.75" customHeight="1">
      <c r="A787" s="163"/>
      <c r="B787" s="163"/>
      <c r="C787" s="163"/>
      <c r="E787" s="164"/>
      <c r="F787" s="50"/>
      <c r="G787" s="50"/>
      <c r="H787" s="50"/>
      <c r="I787" s="50"/>
      <c r="J787" s="50"/>
    </row>
    <row r="788" ht="15.75" customHeight="1">
      <c r="A788" s="163"/>
      <c r="B788" s="163"/>
      <c r="C788" s="163"/>
      <c r="E788" s="164"/>
      <c r="F788" s="50"/>
      <c r="G788" s="50"/>
      <c r="H788" s="50"/>
      <c r="I788" s="50"/>
      <c r="J788" s="50"/>
    </row>
    <row r="789" ht="15.75" customHeight="1">
      <c r="A789" s="163"/>
      <c r="B789" s="163"/>
      <c r="C789" s="163"/>
      <c r="E789" s="164"/>
      <c r="F789" s="50"/>
      <c r="G789" s="50"/>
      <c r="H789" s="50"/>
      <c r="I789" s="50"/>
      <c r="J789" s="50"/>
    </row>
    <row r="790" ht="15.75" customHeight="1">
      <c r="A790" s="163"/>
      <c r="B790" s="163"/>
      <c r="C790" s="163"/>
      <c r="E790" s="164"/>
      <c r="F790" s="50"/>
      <c r="G790" s="50"/>
      <c r="H790" s="50"/>
      <c r="I790" s="50"/>
      <c r="J790" s="50"/>
    </row>
    <row r="791" ht="15.75" customHeight="1">
      <c r="A791" s="163"/>
      <c r="B791" s="163"/>
      <c r="C791" s="163"/>
      <c r="E791" s="164"/>
      <c r="F791" s="50"/>
      <c r="G791" s="50"/>
      <c r="H791" s="50"/>
      <c r="I791" s="50"/>
      <c r="J791" s="50"/>
    </row>
    <row r="792" ht="15.75" customHeight="1">
      <c r="A792" s="163"/>
      <c r="B792" s="163"/>
      <c r="C792" s="163"/>
      <c r="E792" s="164"/>
      <c r="F792" s="50"/>
      <c r="G792" s="50"/>
      <c r="H792" s="50"/>
      <c r="I792" s="50"/>
      <c r="J792" s="50"/>
    </row>
    <row r="793" ht="15.75" customHeight="1">
      <c r="A793" s="163"/>
      <c r="B793" s="163"/>
      <c r="C793" s="163"/>
      <c r="E793" s="164"/>
      <c r="F793" s="50"/>
      <c r="G793" s="50"/>
      <c r="H793" s="50"/>
      <c r="I793" s="50"/>
      <c r="J793" s="50"/>
    </row>
    <row r="794" ht="15.75" customHeight="1">
      <c r="A794" s="163"/>
      <c r="B794" s="163"/>
      <c r="C794" s="163"/>
      <c r="E794" s="164"/>
      <c r="F794" s="50"/>
      <c r="G794" s="50"/>
      <c r="H794" s="50"/>
      <c r="I794" s="50"/>
      <c r="J794" s="50"/>
    </row>
    <row r="795" ht="15.75" customHeight="1">
      <c r="A795" s="163"/>
      <c r="B795" s="163"/>
      <c r="C795" s="163"/>
      <c r="E795" s="164"/>
      <c r="F795" s="50"/>
      <c r="G795" s="50"/>
      <c r="H795" s="50"/>
      <c r="I795" s="50"/>
      <c r="J795" s="50"/>
    </row>
    <row r="796" ht="15.75" customHeight="1">
      <c r="A796" s="163"/>
      <c r="B796" s="163"/>
      <c r="C796" s="163"/>
      <c r="E796" s="164"/>
      <c r="F796" s="50"/>
      <c r="G796" s="50"/>
      <c r="H796" s="50"/>
      <c r="I796" s="50"/>
      <c r="J796" s="50"/>
    </row>
    <row r="797" ht="15.75" customHeight="1">
      <c r="A797" s="163"/>
      <c r="B797" s="163"/>
      <c r="C797" s="163"/>
      <c r="E797" s="164"/>
      <c r="F797" s="50"/>
      <c r="G797" s="50"/>
      <c r="H797" s="50"/>
      <c r="I797" s="50"/>
      <c r="J797" s="50"/>
    </row>
    <row r="798" ht="15.75" customHeight="1">
      <c r="A798" s="163"/>
      <c r="B798" s="163"/>
      <c r="C798" s="163"/>
      <c r="E798" s="164"/>
      <c r="F798" s="50"/>
      <c r="G798" s="50"/>
      <c r="H798" s="50"/>
      <c r="I798" s="50"/>
      <c r="J798" s="50"/>
    </row>
    <row r="799" ht="15.75" customHeight="1">
      <c r="A799" s="163"/>
      <c r="B799" s="163"/>
      <c r="C799" s="163"/>
      <c r="E799" s="164"/>
      <c r="F799" s="50"/>
      <c r="G799" s="50"/>
      <c r="H799" s="50"/>
      <c r="I799" s="50"/>
      <c r="J799" s="50"/>
    </row>
    <row r="800" ht="15.75" customHeight="1">
      <c r="A800" s="163"/>
      <c r="B800" s="163"/>
      <c r="C800" s="163"/>
      <c r="E800" s="164"/>
      <c r="F800" s="50"/>
      <c r="G800" s="50"/>
      <c r="H800" s="50"/>
      <c r="I800" s="50"/>
      <c r="J800" s="50"/>
    </row>
    <row r="801" ht="15.75" customHeight="1">
      <c r="A801" s="163"/>
      <c r="B801" s="163"/>
      <c r="C801" s="163"/>
      <c r="E801" s="164"/>
      <c r="F801" s="50"/>
      <c r="G801" s="50"/>
      <c r="H801" s="50"/>
      <c r="I801" s="50"/>
      <c r="J801" s="50"/>
    </row>
    <row r="802" ht="15.75" customHeight="1">
      <c r="A802" s="163"/>
      <c r="B802" s="163"/>
      <c r="C802" s="163"/>
      <c r="E802" s="164"/>
      <c r="F802" s="50"/>
      <c r="G802" s="50"/>
      <c r="H802" s="50"/>
      <c r="I802" s="50"/>
      <c r="J802" s="50"/>
    </row>
    <row r="803" ht="15.75" customHeight="1">
      <c r="A803" s="163"/>
      <c r="B803" s="163"/>
      <c r="C803" s="163"/>
      <c r="E803" s="164"/>
      <c r="F803" s="50"/>
      <c r="G803" s="50"/>
      <c r="H803" s="50"/>
      <c r="I803" s="50"/>
      <c r="J803" s="50"/>
    </row>
    <row r="804" ht="15.75" customHeight="1">
      <c r="A804" s="163"/>
      <c r="B804" s="163"/>
      <c r="C804" s="163"/>
      <c r="E804" s="164"/>
      <c r="F804" s="50"/>
      <c r="G804" s="50"/>
      <c r="H804" s="50"/>
      <c r="I804" s="50"/>
      <c r="J804" s="50"/>
    </row>
    <row r="805" ht="15.75" customHeight="1">
      <c r="A805" s="163"/>
      <c r="B805" s="163"/>
      <c r="C805" s="163"/>
      <c r="E805" s="164"/>
      <c r="F805" s="50"/>
      <c r="G805" s="50"/>
      <c r="H805" s="50"/>
      <c r="I805" s="50"/>
      <c r="J805" s="50"/>
    </row>
    <row r="806" ht="15.75" customHeight="1">
      <c r="A806" s="163"/>
      <c r="B806" s="163"/>
      <c r="C806" s="163"/>
      <c r="E806" s="164"/>
      <c r="F806" s="50"/>
      <c r="G806" s="50"/>
      <c r="H806" s="50"/>
      <c r="I806" s="50"/>
      <c r="J806" s="50"/>
    </row>
    <row r="807" ht="15.75" customHeight="1">
      <c r="A807" s="163"/>
      <c r="B807" s="163"/>
      <c r="C807" s="163"/>
      <c r="E807" s="164"/>
      <c r="F807" s="50"/>
      <c r="G807" s="50"/>
      <c r="H807" s="50"/>
      <c r="I807" s="50"/>
      <c r="J807" s="50"/>
    </row>
    <row r="808" ht="15.75" customHeight="1">
      <c r="A808" s="163"/>
      <c r="B808" s="163"/>
      <c r="C808" s="163"/>
      <c r="E808" s="164"/>
      <c r="F808" s="50"/>
      <c r="G808" s="50"/>
      <c r="H808" s="50"/>
      <c r="I808" s="50"/>
      <c r="J808" s="50"/>
    </row>
    <row r="809" ht="15.75" customHeight="1">
      <c r="A809" s="163"/>
      <c r="B809" s="163"/>
      <c r="C809" s="163"/>
      <c r="E809" s="164"/>
      <c r="F809" s="50"/>
      <c r="G809" s="50"/>
      <c r="H809" s="50"/>
      <c r="I809" s="50"/>
      <c r="J809" s="50"/>
    </row>
    <row r="810" ht="15.75" customHeight="1">
      <c r="A810" s="163"/>
      <c r="B810" s="163"/>
      <c r="C810" s="163"/>
      <c r="E810" s="164"/>
      <c r="F810" s="50"/>
      <c r="G810" s="50"/>
      <c r="H810" s="50"/>
      <c r="I810" s="50"/>
      <c r="J810" s="50"/>
    </row>
    <row r="811" ht="15.75" customHeight="1">
      <c r="A811" s="163"/>
      <c r="B811" s="163"/>
      <c r="C811" s="163"/>
      <c r="E811" s="164"/>
      <c r="F811" s="50"/>
      <c r="G811" s="50"/>
      <c r="H811" s="50"/>
      <c r="I811" s="50"/>
      <c r="J811" s="50"/>
    </row>
    <row r="812" ht="15.75" customHeight="1">
      <c r="A812" s="163"/>
      <c r="B812" s="163"/>
      <c r="C812" s="163"/>
      <c r="E812" s="164"/>
      <c r="F812" s="50"/>
      <c r="G812" s="50"/>
      <c r="H812" s="50"/>
      <c r="I812" s="50"/>
      <c r="J812" s="50"/>
    </row>
    <row r="813" ht="15.75" customHeight="1">
      <c r="A813" s="163"/>
      <c r="B813" s="163"/>
      <c r="C813" s="163"/>
      <c r="E813" s="164"/>
      <c r="F813" s="50"/>
      <c r="G813" s="50"/>
      <c r="H813" s="50"/>
      <c r="I813" s="50"/>
      <c r="J813" s="50"/>
    </row>
    <row r="814" ht="15.75" customHeight="1">
      <c r="A814" s="163"/>
      <c r="B814" s="163"/>
      <c r="C814" s="163"/>
      <c r="E814" s="164"/>
      <c r="F814" s="50"/>
      <c r="G814" s="50"/>
      <c r="H814" s="50"/>
      <c r="I814" s="50"/>
      <c r="J814" s="50"/>
    </row>
    <row r="815" ht="15.75" customHeight="1">
      <c r="A815" s="163"/>
      <c r="B815" s="163"/>
      <c r="C815" s="163"/>
      <c r="E815" s="164"/>
      <c r="F815" s="50"/>
      <c r="G815" s="50"/>
      <c r="H815" s="50"/>
      <c r="I815" s="50"/>
      <c r="J815" s="50"/>
    </row>
    <row r="816" ht="15.75" customHeight="1">
      <c r="A816" s="163"/>
      <c r="B816" s="163"/>
      <c r="C816" s="163"/>
      <c r="E816" s="164"/>
      <c r="F816" s="50"/>
      <c r="G816" s="50"/>
      <c r="H816" s="50"/>
      <c r="I816" s="50"/>
      <c r="J816" s="50"/>
    </row>
    <row r="817" ht="15.75" customHeight="1">
      <c r="A817" s="163"/>
      <c r="B817" s="163"/>
      <c r="C817" s="163"/>
      <c r="E817" s="164"/>
      <c r="F817" s="50"/>
      <c r="G817" s="50"/>
      <c r="H817" s="50"/>
      <c r="I817" s="50"/>
      <c r="J817" s="50"/>
    </row>
    <row r="818" ht="15.75" customHeight="1">
      <c r="A818" s="163"/>
      <c r="B818" s="163"/>
      <c r="C818" s="163"/>
      <c r="E818" s="164"/>
      <c r="F818" s="50"/>
      <c r="G818" s="50"/>
      <c r="H818" s="50"/>
      <c r="I818" s="50"/>
      <c r="J818" s="50"/>
    </row>
    <row r="819" ht="15.75" customHeight="1">
      <c r="A819" s="163"/>
      <c r="B819" s="163"/>
      <c r="C819" s="163"/>
      <c r="E819" s="164"/>
      <c r="F819" s="50"/>
      <c r="G819" s="50"/>
      <c r="H819" s="50"/>
      <c r="I819" s="50"/>
      <c r="J819" s="50"/>
    </row>
    <row r="820" ht="15.75" customHeight="1">
      <c r="A820" s="163"/>
      <c r="B820" s="163"/>
      <c r="C820" s="163"/>
      <c r="E820" s="164"/>
      <c r="F820" s="50"/>
      <c r="G820" s="50"/>
      <c r="H820" s="50"/>
      <c r="I820" s="50"/>
      <c r="J820" s="50"/>
    </row>
    <row r="821" ht="15.75" customHeight="1">
      <c r="A821" s="163"/>
      <c r="B821" s="163"/>
      <c r="C821" s="163"/>
      <c r="E821" s="164"/>
      <c r="F821" s="50"/>
      <c r="G821" s="50"/>
      <c r="H821" s="50"/>
      <c r="I821" s="50"/>
      <c r="J821" s="50"/>
    </row>
    <row r="822" ht="15.75" customHeight="1">
      <c r="A822" s="163"/>
      <c r="B822" s="163"/>
      <c r="C822" s="163"/>
      <c r="E822" s="164"/>
      <c r="F822" s="50"/>
      <c r="G822" s="50"/>
      <c r="H822" s="50"/>
      <c r="I822" s="50"/>
      <c r="J822" s="50"/>
    </row>
    <row r="823" ht="15.75" customHeight="1">
      <c r="A823" s="163"/>
      <c r="B823" s="163"/>
      <c r="C823" s="163"/>
      <c r="E823" s="164"/>
      <c r="F823" s="50"/>
      <c r="G823" s="50"/>
      <c r="H823" s="50"/>
      <c r="I823" s="50"/>
      <c r="J823" s="50"/>
    </row>
    <row r="824" ht="15.75" customHeight="1">
      <c r="A824" s="163"/>
      <c r="B824" s="163"/>
      <c r="C824" s="163"/>
      <c r="E824" s="164"/>
      <c r="F824" s="50"/>
      <c r="G824" s="50"/>
      <c r="H824" s="50"/>
      <c r="I824" s="50"/>
      <c r="J824" s="50"/>
    </row>
    <row r="825" ht="15.75" customHeight="1">
      <c r="A825" s="163"/>
      <c r="B825" s="163"/>
      <c r="C825" s="163"/>
      <c r="E825" s="164"/>
      <c r="F825" s="50"/>
      <c r="G825" s="50"/>
      <c r="H825" s="50"/>
      <c r="I825" s="50"/>
      <c r="J825" s="50"/>
    </row>
    <row r="826" ht="15.75" customHeight="1">
      <c r="A826" s="163"/>
      <c r="B826" s="163"/>
      <c r="C826" s="163"/>
      <c r="E826" s="164"/>
      <c r="F826" s="50"/>
      <c r="G826" s="50"/>
      <c r="H826" s="50"/>
      <c r="I826" s="50"/>
      <c r="J826" s="50"/>
    </row>
    <row r="827" ht="15.75" customHeight="1">
      <c r="A827" s="163"/>
      <c r="B827" s="163"/>
      <c r="C827" s="163"/>
      <c r="E827" s="164"/>
      <c r="F827" s="50"/>
      <c r="G827" s="50"/>
      <c r="H827" s="50"/>
      <c r="I827" s="50"/>
      <c r="J827" s="50"/>
    </row>
    <row r="828" ht="15.75" customHeight="1">
      <c r="A828" s="163"/>
      <c r="B828" s="163"/>
      <c r="C828" s="163"/>
      <c r="E828" s="164"/>
      <c r="F828" s="50"/>
      <c r="G828" s="50"/>
      <c r="H828" s="50"/>
      <c r="I828" s="50"/>
      <c r="J828" s="50"/>
    </row>
    <row r="829" ht="15.75" customHeight="1">
      <c r="A829" s="163"/>
      <c r="B829" s="163"/>
      <c r="C829" s="163"/>
      <c r="E829" s="164"/>
      <c r="F829" s="50"/>
      <c r="G829" s="50"/>
      <c r="H829" s="50"/>
      <c r="I829" s="50"/>
      <c r="J829" s="50"/>
    </row>
    <row r="830" ht="15.75" customHeight="1">
      <c r="A830" s="163"/>
      <c r="B830" s="163"/>
      <c r="C830" s="163"/>
      <c r="E830" s="164"/>
      <c r="F830" s="50"/>
      <c r="G830" s="50"/>
      <c r="H830" s="50"/>
      <c r="I830" s="50"/>
      <c r="J830" s="50"/>
    </row>
    <row r="831" ht="15.75" customHeight="1">
      <c r="A831" s="163"/>
      <c r="B831" s="163"/>
      <c r="C831" s="163"/>
      <c r="E831" s="164"/>
      <c r="F831" s="50"/>
      <c r="G831" s="50"/>
      <c r="H831" s="50"/>
      <c r="I831" s="50"/>
      <c r="J831" s="50"/>
    </row>
    <row r="832" ht="15.75" customHeight="1">
      <c r="A832" s="163"/>
      <c r="B832" s="163"/>
      <c r="C832" s="163"/>
      <c r="E832" s="164"/>
      <c r="F832" s="50"/>
      <c r="G832" s="50"/>
      <c r="H832" s="50"/>
      <c r="I832" s="50"/>
      <c r="J832" s="50"/>
    </row>
    <row r="833" ht="15.75" customHeight="1">
      <c r="A833" s="163"/>
      <c r="B833" s="163"/>
      <c r="C833" s="163"/>
      <c r="E833" s="164"/>
      <c r="F833" s="50"/>
      <c r="G833" s="50"/>
      <c r="H833" s="50"/>
      <c r="I833" s="50"/>
      <c r="J833" s="50"/>
    </row>
    <row r="834" ht="15.75" customHeight="1">
      <c r="A834" s="163"/>
      <c r="B834" s="163"/>
      <c r="C834" s="163"/>
      <c r="E834" s="164"/>
      <c r="F834" s="50"/>
      <c r="G834" s="50"/>
      <c r="H834" s="50"/>
      <c r="I834" s="50"/>
      <c r="J834" s="50"/>
    </row>
    <row r="835" ht="15.75" customHeight="1">
      <c r="A835" s="163"/>
      <c r="B835" s="163"/>
      <c r="C835" s="163"/>
      <c r="E835" s="164"/>
      <c r="F835" s="50"/>
      <c r="G835" s="50"/>
      <c r="H835" s="50"/>
      <c r="I835" s="50"/>
      <c r="J835" s="50"/>
    </row>
    <row r="836" ht="15.75" customHeight="1">
      <c r="A836" s="163"/>
      <c r="B836" s="163"/>
      <c r="C836" s="163"/>
      <c r="E836" s="164"/>
      <c r="F836" s="50"/>
      <c r="G836" s="50"/>
      <c r="H836" s="50"/>
      <c r="I836" s="50"/>
      <c r="J836" s="50"/>
    </row>
    <row r="837" ht="15.75" customHeight="1">
      <c r="A837" s="163"/>
      <c r="B837" s="163"/>
      <c r="C837" s="163"/>
      <c r="E837" s="164"/>
      <c r="F837" s="50"/>
      <c r="G837" s="50"/>
      <c r="H837" s="50"/>
      <c r="I837" s="50"/>
      <c r="J837" s="50"/>
    </row>
    <row r="838" ht="15.75" customHeight="1">
      <c r="A838" s="163"/>
      <c r="B838" s="163"/>
      <c r="C838" s="163"/>
      <c r="E838" s="164"/>
      <c r="F838" s="50"/>
      <c r="G838" s="50"/>
      <c r="H838" s="50"/>
      <c r="I838" s="50"/>
      <c r="J838" s="50"/>
    </row>
    <row r="839" ht="15.75" customHeight="1">
      <c r="A839" s="163"/>
      <c r="B839" s="163"/>
      <c r="C839" s="163"/>
      <c r="E839" s="164"/>
      <c r="F839" s="50"/>
      <c r="G839" s="50"/>
      <c r="H839" s="50"/>
      <c r="I839" s="50"/>
      <c r="J839" s="50"/>
    </row>
    <row r="840" ht="15.75" customHeight="1">
      <c r="A840" s="163"/>
      <c r="B840" s="163"/>
      <c r="C840" s="163"/>
      <c r="E840" s="164"/>
      <c r="F840" s="50"/>
      <c r="G840" s="50"/>
      <c r="H840" s="50"/>
      <c r="I840" s="50"/>
      <c r="J840" s="50"/>
    </row>
    <row r="841" ht="15.75" customHeight="1">
      <c r="A841" s="163"/>
      <c r="B841" s="163"/>
      <c r="C841" s="163"/>
      <c r="E841" s="164"/>
      <c r="F841" s="50"/>
      <c r="G841" s="50"/>
      <c r="H841" s="50"/>
      <c r="I841" s="50"/>
      <c r="J841" s="50"/>
    </row>
    <row r="842" ht="15.75" customHeight="1">
      <c r="A842" s="163"/>
      <c r="B842" s="163"/>
      <c r="C842" s="163"/>
      <c r="E842" s="164"/>
      <c r="F842" s="50"/>
      <c r="G842" s="50"/>
      <c r="H842" s="50"/>
      <c r="I842" s="50"/>
      <c r="J842" s="50"/>
    </row>
    <row r="843" ht="15.75" customHeight="1">
      <c r="A843" s="163"/>
      <c r="B843" s="163"/>
      <c r="C843" s="163"/>
      <c r="E843" s="164"/>
      <c r="F843" s="50"/>
      <c r="G843" s="50"/>
      <c r="H843" s="50"/>
      <c r="I843" s="50"/>
      <c r="J843" s="50"/>
    </row>
    <row r="844" ht="15.75" customHeight="1">
      <c r="A844" s="163"/>
      <c r="B844" s="163"/>
      <c r="C844" s="163"/>
      <c r="E844" s="164"/>
      <c r="F844" s="50"/>
      <c r="G844" s="50"/>
      <c r="H844" s="50"/>
      <c r="I844" s="50"/>
      <c r="J844" s="50"/>
    </row>
    <row r="845" ht="15.75" customHeight="1">
      <c r="A845" s="163"/>
      <c r="B845" s="163"/>
      <c r="C845" s="163"/>
      <c r="E845" s="164"/>
      <c r="F845" s="50"/>
      <c r="G845" s="50"/>
      <c r="H845" s="50"/>
      <c r="I845" s="50"/>
      <c r="J845" s="50"/>
    </row>
    <row r="846" ht="15.75" customHeight="1">
      <c r="A846" s="163"/>
      <c r="B846" s="163"/>
      <c r="C846" s="163"/>
      <c r="E846" s="164"/>
      <c r="F846" s="50"/>
      <c r="G846" s="50"/>
      <c r="H846" s="50"/>
      <c r="I846" s="50"/>
      <c r="J846" s="50"/>
    </row>
    <row r="847" ht="15.75" customHeight="1">
      <c r="A847" s="163"/>
      <c r="B847" s="163"/>
      <c r="C847" s="163"/>
      <c r="E847" s="164"/>
      <c r="F847" s="50"/>
      <c r="G847" s="50"/>
      <c r="H847" s="50"/>
      <c r="I847" s="50"/>
      <c r="J847" s="50"/>
    </row>
    <row r="848" ht="15.75" customHeight="1">
      <c r="A848" s="163"/>
      <c r="B848" s="163"/>
      <c r="C848" s="163"/>
      <c r="E848" s="164"/>
      <c r="F848" s="50"/>
      <c r="G848" s="50"/>
      <c r="H848" s="50"/>
      <c r="I848" s="50"/>
      <c r="J848" s="50"/>
    </row>
    <row r="849" ht="15.75" customHeight="1">
      <c r="A849" s="163"/>
      <c r="B849" s="163"/>
      <c r="C849" s="163"/>
      <c r="E849" s="164"/>
      <c r="F849" s="50"/>
      <c r="G849" s="50"/>
      <c r="H849" s="50"/>
      <c r="I849" s="50"/>
      <c r="J849" s="50"/>
    </row>
    <row r="850" ht="15.75" customHeight="1">
      <c r="A850" s="163"/>
      <c r="B850" s="163"/>
      <c r="C850" s="163"/>
      <c r="E850" s="164"/>
      <c r="F850" s="50"/>
      <c r="G850" s="50"/>
      <c r="H850" s="50"/>
      <c r="I850" s="50"/>
      <c r="J850" s="50"/>
    </row>
    <row r="851" ht="15.75" customHeight="1">
      <c r="A851" s="163"/>
      <c r="B851" s="163"/>
      <c r="C851" s="163"/>
      <c r="E851" s="164"/>
      <c r="F851" s="50"/>
      <c r="G851" s="50"/>
      <c r="H851" s="50"/>
      <c r="I851" s="50"/>
      <c r="J851" s="50"/>
    </row>
    <row r="852" ht="15.75" customHeight="1">
      <c r="A852" s="163"/>
      <c r="B852" s="163"/>
      <c r="C852" s="163"/>
      <c r="E852" s="164"/>
      <c r="F852" s="50"/>
      <c r="G852" s="50"/>
      <c r="H852" s="50"/>
      <c r="I852" s="50"/>
      <c r="J852" s="50"/>
    </row>
    <row r="853" ht="15.75" customHeight="1">
      <c r="A853" s="163"/>
      <c r="B853" s="163"/>
      <c r="C853" s="163"/>
      <c r="E853" s="164"/>
      <c r="F853" s="50"/>
      <c r="G853" s="50"/>
      <c r="H853" s="50"/>
      <c r="I853" s="50"/>
      <c r="J853" s="50"/>
    </row>
    <row r="854" ht="15.75" customHeight="1">
      <c r="A854" s="163"/>
      <c r="B854" s="163"/>
      <c r="C854" s="163"/>
      <c r="E854" s="164"/>
      <c r="F854" s="50"/>
      <c r="G854" s="50"/>
      <c r="H854" s="50"/>
      <c r="I854" s="50"/>
      <c r="J854" s="50"/>
    </row>
    <row r="855" ht="15.75" customHeight="1">
      <c r="A855" s="163"/>
      <c r="B855" s="163"/>
      <c r="C855" s="163"/>
      <c r="E855" s="164"/>
      <c r="F855" s="50"/>
      <c r="G855" s="50"/>
      <c r="H855" s="50"/>
      <c r="I855" s="50"/>
      <c r="J855" s="50"/>
    </row>
    <row r="856" ht="15.75" customHeight="1">
      <c r="A856" s="163"/>
      <c r="B856" s="163"/>
      <c r="C856" s="163"/>
      <c r="E856" s="164"/>
      <c r="F856" s="50"/>
      <c r="G856" s="50"/>
      <c r="H856" s="50"/>
      <c r="I856" s="50"/>
      <c r="J856" s="50"/>
    </row>
    <row r="857" ht="15.75" customHeight="1">
      <c r="A857" s="163"/>
      <c r="B857" s="163"/>
      <c r="C857" s="163"/>
      <c r="E857" s="164"/>
      <c r="F857" s="50"/>
      <c r="G857" s="50"/>
      <c r="H857" s="50"/>
      <c r="I857" s="50"/>
      <c r="J857" s="50"/>
    </row>
    <row r="858" ht="15.75" customHeight="1">
      <c r="A858" s="163"/>
      <c r="B858" s="163"/>
      <c r="C858" s="163"/>
      <c r="E858" s="164"/>
      <c r="F858" s="50"/>
      <c r="G858" s="50"/>
      <c r="H858" s="50"/>
      <c r="I858" s="50"/>
      <c r="J858" s="50"/>
    </row>
    <row r="859" ht="15.75" customHeight="1">
      <c r="A859" s="163"/>
      <c r="B859" s="163"/>
      <c r="C859" s="163"/>
      <c r="E859" s="164"/>
      <c r="F859" s="50"/>
      <c r="G859" s="50"/>
      <c r="H859" s="50"/>
      <c r="I859" s="50"/>
      <c r="J859" s="50"/>
    </row>
    <row r="860" ht="15.75" customHeight="1">
      <c r="A860" s="163"/>
      <c r="B860" s="163"/>
      <c r="C860" s="163"/>
      <c r="E860" s="164"/>
      <c r="F860" s="50"/>
      <c r="G860" s="50"/>
      <c r="H860" s="50"/>
      <c r="I860" s="50"/>
      <c r="J860" s="50"/>
    </row>
    <row r="861" ht="15.75" customHeight="1">
      <c r="A861" s="163"/>
      <c r="B861" s="163"/>
      <c r="C861" s="163"/>
      <c r="E861" s="164"/>
      <c r="F861" s="50"/>
      <c r="G861" s="50"/>
      <c r="H861" s="50"/>
      <c r="I861" s="50"/>
      <c r="J861" s="50"/>
    </row>
    <row r="862" ht="15.75" customHeight="1">
      <c r="A862" s="163"/>
      <c r="B862" s="163"/>
      <c r="C862" s="163"/>
      <c r="E862" s="164"/>
      <c r="F862" s="50"/>
      <c r="G862" s="50"/>
      <c r="H862" s="50"/>
      <c r="I862" s="50"/>
      <c r="J862" s="50"/>
    </row>
    <row r="863" ht="15.75" customHeight="1">
      <c r="A863" s="163"/>
      <c r="B863" s="163"/>
      <c r="C863" s="163"/>
      <c r="E863" s="164"/>
      <c r="F863" s="50"/>
      <c r="G863" s="50"/>
      <c r="H863" s="50"/>
      <c r="I863" s="50"/>
      <c r="J863" s="50"/>
    </row>
    <row r="864" ht="15.75" customHeight="1">
      <c r="A864" s="163"/>
      <c r="B864" s="163"/>
      <c r="C864" s="163"/>
      <c r="E864" s="164"/>
      <c r="F864" s="50"/>
      <c r="G864" s="50"/>
      <c r="H864" s="50"/>
      <c r="I864" s="50"/>
      <c r="J864" s="50"/>
    </row>
    <row r="865" ht="15.75" customHeight="1">
      <c r="A865" s="163"/>
      <c r="B865" s="163"/>
      <c r="C865" s="163"/>
      <c r="E865" s="164"/>
      <c r="F865" s="50"/>
      <c r="G865" s="50"/>
      <c r="H865" s="50"/>
      <c r="I865" s="50"/>
      <c r="J865" s="50"/>
    </row>
    <row r="866" ht="15.75" customHeight="1">
      <c r="A866" s="163"/>
      <c r="B866" s="163"/>
      <c r="C866" s="163"/>
      <c r="E866" s="164"/>
      <c r="F866" s="50"/>
      <c r="G866" s="50"/>
      <c r="H866" s="50"/>
      <c r="I866" s="50"/>
      <c r="J866" s="50"/>
    </row>
    <row r="867" ht="15.75" customHeight="1">
      <c r="A867" s="163"/>
      <c r="B867" s="163"/>
      <c r="C867" s="163"/>
      <c r="E867" s="164"/>
      <c r="F867" s="50"/>
      <c r="G867" s="50"/>
      <c r="H867" s="50"/>
      <c r="I867" s="50"/>
      <c r="J867" s="50"/>
    </row>
    <row r="868" ht="15.75" customHeight="1">
      <c r="A868" s="163"/>
      <c r="B868" s="163"/>
      <c r="C868" s="163"/>
      <c r="E868" s="164"/>
      <c r="F868" s="50"/>
      <c r="G868" s="50"/>
      <c r="H868" s="50"/>
      <c r="I868" s="50"/>
      <c r="J868" s="50"/>
    </row>
    <row r="869" ht="15.75" customHeight="1">
      <c r="A869" s="163"/>
      <c r="B869" s="163"/>
      <c r="C869" s="163"/>
      <c r="E869" s="164"/>
      <c r="F869" s="50"/>
      <c r="G869" s="50"/>
      <c r="H869" s="50"/>
      <c r="I869" s="50"/>
      <c r="J869" s="50"/>
    </row>
    <row r="870" ht="15.75" customHeight="1">
      <c r="A870" s="163"/>
      <c r="B870" s="163"/>
      <c r="C870" s="163"/>
      <c r="E870" s="164"/>
      <c r="F870" s="50"/>
      <c r="G870" s="50"/>
      <c r="H870" s="50"/>
      <c r="I870" s="50"/>
      <c r="J870" s="50"/>
    </row>
    <row r="871" ht="15.75" customHeight="1">
      <c r="A871" s="163"/>
      <c r="B871" s="163"/>
      <c r="C871" s="163"/>
      <c r="E871" s="164"/>
      <c r="F871" s="50"/>
      <c r="G871" s="50"/>
      <c r="H871" s="50"/>
      <c r="I871" s="50"/>
      <c r="J871" s="50"/>
    </row>
    <row r="872" ht="15.75" customHeight="1">
      <c r="A872" s="163"/>
      <c r="B872" s="163"/>
      <c r="C872" s="163"/>
      <c r="E872" s="164"/>
      <c r="F872" s="50"/>
      <c r="G872" s="50"/>
      <c r="H872" s="50"/>
      <c r="I872" s="50"/>
      <c r="J872" s="50"/>
    </row>
    <row r="873" ht="15.75" customHeight="1">
      <c r="A873" s="163"/>
      <c r="B873" s="163"/>
      <c r="C873" s="163"/>
      <c r="E873" s="164"/>
      <c r="F873" s="50"/>
      <c r="G873" s="50"/>
      <c r="H873" s="50"/>
      <c r="I873" s="50"/>
      <c r="J873" s="50"/>
    </row>
    <row r="874" ht="15.75" customHeight="1">
      <c r="A874" s="163"/>
      <c r="B874" s="163"/>
      <c r="C874" s="163"/>
      <c r="E874" s="164"/>
      <c r="F874" s="50"/>
      <c r="G874" s="50"/>
      <c r="H874" s="50"/>
      <c r="I874" s="50"/>
      <c r="J874" s="50"/>
    </row>
    <row r="875" ht="15.75" customHeight="1">
      <c r="A875" s="163"/>
      <c r="B875" s="163"/>
      <c r="C875" s="163"/>
      <c r="E875" s="164"/>
      <c r="F875" s="50"/>
      <c r="G875" s="50"/>
      <c r="H875" s="50"/>
      <c r="I875" s="50"/>
      <c r="J875" s="50"/>
    </row>
    <row r="876" ht="15.75" customHeight="1">
      <c r="A876" s="163"/>
      <c r="B876" s="163"/>
      <c r="C876" s="163"/>
      <c r="E876" s="164"/>
      <c r="F876" s="50"/>
      <c r="G876" s="50"/>
      <c r="H876" s="50"/>
      <c r="I876" s="50"/>
      <c r="J876" s="50"/>
    </row>
    <row r="877" ht="15.75" customHeight="1">
      <c r="A877" s="163"/>
      <c r="B877" s="163"/>
      <c r="C877" s="163"/>
      <c r="E877" s="164"/>
      <c r="F877" s="50"/>
      <c r="G877" s="50"/>
      <c r="H877" s="50"/>
      <c r="I877" s="50"/>
      <c r="J877" s="50"/>
    </row>
    <row r="878" ht="15.75" customHeight="1">
      <c r="A878" s="163"/>
      <c r="B878" s="163"/>
      <c r="C878" s="163"/>
      <c r="E878" s="164"/>
      <c r="F878" s="50"/>
      <c r="G878" s="50"/>
      <c r="H878" s="50"/>
      <c r="I878" s="50"/>
      <c r="J878" s="50"/>
    </row>
    <row r="879" ht="15.75" customHeight="1">
      <c r="A879" s="163"/>
      <c r="B879" s="163"/>
      <c r="C879" s="163"/>
      <c r="E879" s="164"/>
      <c r="F879" s="50"/>
      <c r="G879" s="50"/>
      <c r="H879" s="50"/>
      <c r="I879" s="50"/>
      <c r="J879" s="50"/>
    </row>
    <row r="880" ht="15.75" customHeight="1">
      <c r="A880" s="163"/>
      <c r="B880" s="163"/>
      <c r="C880" s="163"/>
      <c r="E880" s="164"/>
      <c r="F880" s="50"/>
      <c r="G880" s="50"/>
      <c r="H880" s="50"/>
      <c r="I880" s="50"/>
      <c r="J880" s="50"/>
    </row>
    <row r="881" ht="15.75" customHeight="1">
      <c r="A881" s="163"/>
      <c r="B881" s="163"/>
      <c r="C881" s="163"/>
      <c r="E881" s="164"/>
      <c r="F881" s="50"/>
      <c r="G881" s="50"/>
      <c r="H881" s="50"/>
      <c r="I881" s="50"/>
      <c r="J881" s="50"/>
    </row>
    <row r="882" ht="15.75" customHeight="1">
      <c r="A882" s="163"/>
      <c r="B882" s="163"/>
      <c r="C882" s="163"/>
      <c r="E882" s="164"/>
      <c r="F882" s="50"/>
      <c r="G882" s="50"/>
      <c r="H882" s="50"/>
      <c r="I882" s="50"/>
      <c r="J882" s="50"/>
    </row>
    <row r="883" ht="15.75" customHeight="1">
      <c r="A883" s="163"/>
      <c r="B883" s="163"/>
      <c r="C883" s="163"/>
      <c r="E883" s="164"/>
      <c r="F883" s="50"/>
      <c r="G883" s="50"/>
      <c r="H883" s="50"/>
      <c r="I883" s="50"/>
      <c r="J883" s="50"/>
    </row>
    <row r="884" ht="15.75" customHeight="1">
      <c r="A884" s="163"/>
      <c r="B884" s="163"/>
      <c r="C884" s="163"/>
      <c r="E884" s="164"/>
      <c r="F884" s="50"/>
      <c r="G884" s="50"/>
      <c r="H884" s="50"/>
      <c r="I884" s="50"/>
      <c r="J884" s="50"/>
    </row>
    <row r="885" ht="15.75" customHeight="1">
      <c r="A885" s="163"/>
      <c r="B885" s="163"/>
      <c r="C885" s="163"/>
      <c r="E885" s="164"/>
      <c r="F885" s="50"/>
      <c r="G885" s="50"/>
      <c r="H885" s="50"/>
      <c r="I885" s="50"/>
      <c r="J885" s="50"/>
    </row>
    <row r="886" ht="15.75" customHeight="1">
      <c r="A886" s="163"/>
      <c r="B886" s="163"/>
      <c r="C886" s="163"/>
      <c r="E886" s="164"/>
      <c r="F886" s="50"/>
      <c r="G886" s="50"/>
      <c r="H886" s="50"/>
      <c r="I886" s="50"/>
      <c r="J886" s="50"/>
    </row>
    <row r="887" ht="15.75" customHeight="1">
      <c r="A887" s="163"/>
      <c r="B887" s="163"/>
      <c r="C887" s="163"/>
      <c r="E887" s="164"/>
      <c r="F887" s="50"/>
      <c r="G887" s="50"/>
      <c r="H887" s="50"/>
      <c r="I887" s="50"/>
      <c r="J887" s="50"/>
    </row>
    <row r="888" ht="15.75" customHeight="1">
      <c r="A888" s="163"/>
      <c r="B888" s="163"/>
      <c r="C888" s="163"/>
      <c r="E888" s="164"/>
      <c r="F888" s="50"/>
      <c r="G888" s="50"/>
      <c r="H888" s="50"/>
      <c r="I888" s="50"/>
      <c r="J888" s="50"/>
    </row>
    <row r="889" ht="15.75" customHeight="1">
      <c r="A889" s="163"/>
      <c r="B889" s="163"/>
      <c r="C889" s="163"/>
      <c r="E889" s="164"/>
      <c r="F889" s="50"/>
      <c r="G889" s="50"/>
      <c r="H889" s="50"/>
      <c r="I889" s="50"/>
      <c r="J889" s="50"/>
    </row>
    <row r="890" ht="15.75" customHeight="1">
      <c r="A890" s="163"/>
      <c r="B890" s="163"/>
      <c r="C890" s="163"/>
      <c r="E890" s="164"/>
      <c r="F890" s="50"/>
      <c r="G890" s="50"/>
      <c r="H890" s="50"/>
      <c r="I890" s="50"/>
      <c r="J890" s="50"/>
    </row>
    <row r="891" ht="15.75" customHeight="1">
      <c r="A891" s="163"/>
      <c r="B891" s="163"/>
      <c r="C891" s="163"/>
      <c r="E891" s="164"/>
      <c r="F891" s="50"/>
      <c r="G891" s="50"/>
      <c r="H891" s="50"/>
      <c r="I891" s="50"/>
      <c r="J891" s="50"/>
    </row>
    <row r="892" ht="15.75" customHeight="1">
      <c r="A892" s="163"/>
      <c r="B892" s="163"/>
      <c r="C892" s="163"/>
      <c r="E892" s="164"/>
      <c r="F892" s="50"/>
      <c r="G892" s="50"/>
      <c r="H892" s="50"/>
      <c r="I892" s="50"/>
      <c r="J892" s="50"/>
    </row>
    <row r="893" ht="15.75" customHeight="1">
      <c r="A893" s="163"/>
      <c r="B893" s="163"/>
      <c r="C893" s="163"/>
      <c r="E893" s="164"/>
      <c r="F893" s="50"/>
      <c r="G893" s="50"/>
      <c r="H893" s="50"/>
      <c r="I893" s="50"/>
      <c r="J893" s="50"/>
    </row>
    <row r="894" ht="15.75" customHeight="1">
      <c r="A894" s="163"/>
      <c r="B894" s="163"/>
      <c r="C894" s="163"/>
      <c r="E894" s="164"/>
      <c r="F894" s="50"/>
      <c r="G894" s="50"/>
      <c r="H894" s="50"/>
      <c r="I894" s="50"/>
      <c r="J894" s="50"/>
    </row>
    <row r="895" ht="15.75" customHeight="1">
      <c r="A895" s="163"/>
      <c r="B895" s="163"/>
      <c r="C895" s="163"/>
      <c r="E895" s="164"/>
      <c r="F895" s="50"/>
      <c r="G895" s="50"/>
      <c r="H895" s="50"/>
      <c r="I895" s="50"/>
      <c r="J895" s="50"/>
    </row>
    <row r="896" ht="15.75" customHeight="1">
      <c r="A896" s="163"/>
      <c r="B896" s="163"/>
      <c r="C896" s="163"/>
      <c r="E896" s="164"/>
      <c r="F896" s="50"/>
      <c r="G896" s="50"/>
      <c r="H896" s="50"/>
      <c r="I896" s="50"/>
      <c r="J896" s="50"/>
    </row>
    <row r="897" ht="15.75" customHeight="1">
      <c r="A897" s="163"/>
      <c r="B897" s="163"/>
      <c r="C897" s="163"/>
      <c r="E897" s="164"/>
      <c r="F897" s="50"/>
      <c r="G897" s="50"/>
      <c r="H897" s="50"/>
      <c r="I897" s="50"/>
      <c r="J897" s="50"/>
    </row>
    <row r="898" ht="15.75" customHeight="1">
      <c r="A898" s="163"/>
      <c r="B898" s="163"/>
      <c r="C898" s="163"/>
      <c r="E898" s="164"/>
      <c r="F898" s="50"/>
      <c r="G898" s="50"/>
      <c r="H898" s="50"/>
      <c r="I898" s="50"/>
      <c r="J898" s="50"/>
    </row>
    <row r="899" ht="15.75" customHeight="1">
      <c r="A899" s="163"/>
      <c r="B899" s="163"/>
      <c r="C899" s="163"/>
      <c r="E899" s="164"/>
      <c r="F899" s="50"/>
      <c r="G899" s="50"/>
      <c r="H899" s="50"/>
      <c r="I899" s="50"/>
      <c r="J899" s="50"/>
    </row>
    <row r="900" ht="15.75" customHeight="1">
      <c r="A900" s="163"/>
      <c r="B900" s="163"/>
      <c r="C900" s="163"/>
      <c r="E900" s="164"/>
      <c r="F900" s="50"/>
      <c r="G900" s="50"/>
      <c r="H900" s="50"/>
      <c r="I900" s="50"/>
      <c r="J900" s="50"/>
    </row>
    <row r="901" ht="15.75" customHeight="1">
      <c r="A901" s="163"/>
      <c r="B901" s="163"/>
      <c r="C901" s="163"/>
      <c r="E901" s="164"/>
      <c r="F901" s="50"/>
      <c r="G901" s="50"/>
      <c r="H901" s="50"/>
      <c r="I901" s="50"/>
      <c r="J901" s="50"/>
    </row>
    <row r="902" ht="15.75" customHeight="1">
      <c r="A902" s="163"/>
      <c r="B902" s="163"/>
      <c r="C902" s="163"/>
      <c r="E902" s="164"/>
      <c r="F902" s="50"/>
      <c r="G902" s="50"/>
      <c r="H902" s="50"/>
      <c r="I902" s="50"/>
      <c r="J902" s="50"/>
    </row>
    <row r="903" ht="15.75" customHeight="1">
      <c r="A903" s="163"/>
      <c r="B903" s="163"/>
      <c r="C903" s="163"/>
      <c r="E903" s="164"/>
      <c r="F903" s="50"/>
      <c r="G903" s="50"/>
      <c r="H903" s="50"/>
      <c r="I903" s="50"/>
      <c r="J903" s="50"/>
    </row>
    <row r="904" ht="15.75" customHeight="1">
      <c r="A904" s="163"/>
      <c r="B904" s="163"/>
      <c r="C904" s="163"/>
      <c r="E904" s="164"/>
      <c r="F904" s="50"/>
      <c r="G904" s="50"/>
      <c r="H904" s="50"/>
      <c r="I904" s="50"/>
      <c r="J904" s="50"/>
    </row>
    <row r="905" ht="15.75" customHeight="1">
      <c r="A905" s="163"/>
      <c r="B905" s="163"/>
      <c r="C905" s="163"/>
      <c r="E905" s="164"/>
      <c r="F905" s="50"/>
      <c r="G905" s="50"/>
      <c r="H905" s="50"/>
      <c r="I905" s="50"/>
      <c r="J905" s="50"/>
    </row>
    <row r="906" ht="15.75" customHeight="1">
      <c r="A906" s="163"/>
      <c r="B906" s="163"/>
      <c r="C906" s="163"/>
      <c r="E906" s="164"/>
      <c r="F906" s="50"/>
      <c r="G906" s="50"/>
      <c r="H906" s="50"/>
      <c r="I906" s="50"/>
      <c r="J906" s="50"/>
    </row>
    <row r="907" ht="15.75" customHeight="1">
      <c r="A907" s="163"/>
      <c r="B907" s="163"/>
      <c r="C907" s="163"/>
      <c r="E907" s="164"/>
      <c r="F907" s="50"/>
      <c r="G907" s="50"/>
      <c r="H907" s="50"/>
      <c r="I907" s="50"/>
      <c r="J907" s="50"/>
    </row>
    <row r="908" ht="15.75" customHeight="1">
      <c r="A908" s="163"/>
      <c r="B908" s="163"/>
      <c r="C908" s="163"/>
      <c r="E908" s="164"/>
      <c r="F908" s="50"/>
      <c r="G908" s="50"/>
      <c r="H908" s="50"/>
      <c r="I908" s="50"/>
      <c r="J908" s="50"/>
    </row>
    <row r="909" ht="15.75" customHeight="1">
      <c r="A909" s="163"/>
      <c r="B909" s="163"/>
      <c r="C909" s="163"/>
      <c r="E909" s="164"/>
      <c r="F909" s="50"/>
      <c r="G909" s="50"/>
      <c r="H909" s="50"/>
      <c r="I909" s="50"/>
      <c r="J909" s="50"/>
    </row>
    <row r="910" ht="15.75" customHeight="1">
      <c r="A910" s="163"/>
      <c r="B910" s="163"/>
      <c r="C910" s="163"/>
      <c r="E910" s="164"/>
      <c r="F910" s="50"/>
      <c r="G910" s="50"/>
      <c r="H910" s="50"/>
      <c r="I910" s="50"/>
      <c r="J910" s="50"/>
    </row>
    <row r="911" ht="15.75" customHeight="1">
      <c r="A911" s="163"/>
      <c r="B911" s="163"/>
      <c r="C911" s="163"/>
      <c r="E911" s="164"/>
      <c r="F911" s="50"/>
      <c r="G911" s="50"/>
      <c r="H911" s="50"/>
      <c r="I911" s="50"/>
      <c r="J911" s="50"/>
    </row>
    <row r="912" ht="15.75" customHeight="1">
      <c r="A912" s="163"/>
      <c r="B912" s="163"/>
      <c r="C912" s="163"/>
      <c r="E912" s="164"/>
      <c r="F912" s="50"/>
      <c r="G912" s="50"/>
      <c r="H912" s="50"/>
      <c r="I912" s="50"/>
      <c r="J912" s="50"/>
    </row>
    <row r="913" ht="15.75" customHeight="1">
      <c r="A913" s="163"/>
      <c r="B913" s="163"/>
      <c r="C913" s="163"/>
      <c r="E913" s="164"/>
      <c r="F913" s="50"/>
      <c r="G913" s="50"/>
      <c r="H913" s="50"/>
      <c r="I913" s="50"/>
      <c r="J913" s="50"/>
    </row>
    <row r="914" ht="15.75" customHeight="1">
      <c r="A914" s="163"/>
      <c r="B914" s="163"/>
      <c r="C914" s="163"/>
      <c r="E914" s="164"/>
      <c r="F914" s="50"/>
      <c r="G914" s="50"/>
      <c r="H914" s="50"/>
      <c r="I914" s="50"/>
      <c r="J914" s="50"/>
    </row>
    <row r="915" ht="15.75" customHeight="1">
      <c r="A915" s="163"/>
      <c r="B915" s="163"/>
      <c r="C915" s="163"/>
      <c r="E915" s="164"/>
      <c r="F915" s="50"/>
      <c r="G915" s="50"/>
      <c r="H915" s="50"/>
      <c r="I915" s="50"/>
      <c r="J915" s="50"/>
    </row>
    <row r="916" ht="15.75" customHeight="1">
      <c r="A916" s="163"/>
      <c r="B916" s="163"/>
      <c r="C916" s="163"/>
      <c r="E916" s="164"/>
      <c r="F916" s="50"/>
      <c r="G916" s="50"/>
      <c r="H916" s="50"/>
      <c r="I916" s="50"/>
      <c r="J916" s="50"/>
    </row>
    <row r="917" ht="15.75" customHeight="1">
      <c r="A917" s="163"/>
      <c r="B917" s="163"/>
      <c r="C917" s="163"/>
      <c r="E917" s="164"/>
      <c r="F917" s="50"/>
      <c r="G917" s="50"/>
      <c r="H917" s="50"/>
      <c r="I917" s="50"/>
      <c r="J917" s="50"/>
    </row>
    <row r="918" ht="15.75" customHeight="1">
      <c r="A918" s="163"/>
      <c r="B918" s="163"/>
      <c r="C918" s="163"/>
      <c r="E918" s="164"/>
      <c r="F918" s="50"/>
      <c r="G918" s="50"/>
      <c r="H918" s="50"/>
      <c r="I918" s="50"/>
      <c r="J918" s="50"/>
    </row>
    <row r="919" ht="15.75" customHeight="1">
      <c r="A919" s="163"/>
      <c r="B919" s="163"/>
      <c r="C919" s="163"/>
      <c r="E919" s="164"/>
      <c r="F919" s="50"/>
      <c r="G919" s="50"/>
      <c r="H919" s="50"/>
      <c r="I919" s="50"/>
      <c r="J919" s="50"/>
    </row>
    <row r="920" ht="15.75" customHeight="1">
      <c r="A920" s="163"/>
      <c r="B920" s="163"/>
      <c r="C920" s="163"/>
      <c r="E920" s="164"/>
      <c r="F920" s="50"/>
      <c r="G920" s="50"/>
      <c r="H920" s="50"/>
      <c r="I920" s="50"/>
      <c r="J920" s="50"/>
    </row>
    <row r="921" ht="15.75" customHeight="1">
      <c r="A921" s="163"/>
      <c r="B921" s="163"/>
      <c r="C921" s="163"/>
      <c r="E921" s="164"/>
      <c r="F921" s="50"/>
      <c r="G921" s="50"/>
      <c r="H921" s="50"/>
      <c r="I921" s="50"/>
      <c r="J921" s="50"/>
    </row>
    <row r="922" ht="15.75" customHeight="1">
      <c r="A922" s="163"/>
      <c r="B922" s="163"/>
      <c r="C922" s="163"/>
      <c r="E922" s="164"/>
      <c r="F922" s="50"/>
      <c r="G922" s="50"/>
      <c r="H922" s="50"/>
      <c r="I922" s="50"/>
      <c r="J922" s="50"/>
    </row>
    <row r="923" ht="15.75" customHeight="1">
      <c r="A923" s="163"/>
      <c r="B923" s="163"/>
      <c r="C923" s="163"/>
      <c r="E923" s="164"/>
      <c r="F923" s="50"/>
      <c r="G923" s="50"/>
      <c r="H923" s="50"/>
      <c r="I923" s="50"/>
      <c r="J923" s="50"/>
    </row>
    <row r="924" ht="15.75" customHeight="1">
      <c r="A924" s="163"/>
      <c r="B924" s="163"/>
      <c r="C924" s="163"/>
      <c r="E924" s="164"/>
      <c r="F924" s="50"/>
      <c r="G924" s="50"/>
      <c r="H924" s="50"/>
      <c r="I924" s="50"/>
      <c r="J924" s="50"/>
    </row>
    <row r="925" ht="15.75" customHeight="1">
      <c r="A925" s="163"/>
      <c r="B925" s="163"/>
      <c r="C925" s="163"/>
      <c r="E925" s="164"/>
      <c r="F925" s="50"/>
      <c r="G925" s="50"/>
      <c r="H925" s="50"/>
      <c r="I925" s="50"/>
      <c r="J925" s="50"/>
    </row>
    <row r="926" ht="15.75" customHeight="1">
      <c r="A926" s="163"/>
      <c r="B926" s="163"/>
      <c r="C926" s="163"/>
      <c r="E926" s="164"/>
      <c r="F926" s="50"/>
      <c r="G926" s="50"/>
      <c r="H926" s="50"/>
      <c r="I926" s="50"/>
      <c r="J926" s="50"/>
    </row>
    <row r="927" ht="15.75" customHeight="1">
      <c r="A927" s="163"/>
      <c r="B927" s="163"/>
      <c r="C927" s="163"/>
      <c r="E927" s="164"/>
      <c r="F927" s="50"/>
      <c r="G927" s="50"/>
      <c r="H927" s="50"/>
      <c r="I927" s="50"/>
      <c r="J927" s="50"/>
    </row>
    <row r="928" ht="15.75" customHeight="1">
      <c r="A928" s="163"/>
      <c r="B928" s="163"/>
      <c r="C928" s="163"/>
      <c r="E928" s="164"/>
      <c r="F928" s="50"/>
      <c r="G928" s="50"/>
      <c r="H928" s="50"/>
      <c r="I928" s="50"/>
      <c r="J928" s="50"/>
    </row>
    <row r="929" ht="15.75" customHeight="1">
      <c r="A929" s="163"/>
      <c r="B929" s="163"/>
      <c r="C929" s="163"/>
      <c r="E929" s="164"/>
      <c r="F929" s="50"/>
      <c r="G929" s="50"/>
      <c r="H929" s="50"/>
      <c r="I929" s="50"/>
      <c r="J929" s="50"/>
    </row>
    <row r="930" ht="15.75" customHeight="1">
      <c r="A930" s="163"/>
      <c r="B930" s="163"/>
      <c r="C930" s="163"/>
      <c r="E930" s="164"/>
      <c r="F930" s="50"/>
      <c r="G930" s="50"/>
      <c r="H930" s="50"/>
      <c r="I930" s="50"/>
      <c r="J930" s="50"/>
    </row>
    <row r="931" ht="15.75" customHeight="1">
      <c r="A931" s="163"/>
      <c r="B931" s="163"/>
      <c r="C931" s="163"/>
      <c r="E931" s="164"/>
      <c r="F931" s="50"/>
      <c r="G931" s="50"/>
      <c r="H931" s="50"/>
      <c r="I931" s="50"/>
      <c r="J931" s="50"/>
    </row>
    <row r="932" ht="15.75" customHeight="1">
      <c r="A932" s="163"/>
      <c r="B932" s="163"/>
      <c r="C932" s="163"/>
      <c r="E932" s="164"/>
      <c r="F932" s="50"/>
      <c r="G932" s="50"/>
      <c r="H932" s="50"/>
      <c r="I932" s="50"/>
      <c r="J932" s="50"/>
    </row>
    <row r="933" ht="15.75" customHeight="1">
      <c r="A933" s="163"/>
      <c r="B933" s="163"/>
      <c r="C933" s="163"/>
      <c r="E933" s="164"/>
      <c r="F933" s="50"/>
      <c r="G933" s="50"/>
      <c r="H933" s="50"/>
      <c r="I933" s="50"/>
      <c r="J933" s="50"/>
    </row>
    <row r="934" ht="15.75" customHeight="1">
      <c r="A934" s="163"/>
      <c r="B934" s="163"/>
      <c r="C934" s="163"/>
      <c r="E934" s="164"/>
      <c r="F934" s="50"/>
      <c r="G934" s="50"/>
      <c r="H934" s="50"/>
      <c r="I934" s="50"/>
      <c r="J934" s="50"/>
    </row>
    <row r="935" ht="15.75" customHeight="1">
      <c r="A935" s="163"/>
      <c r="B935" s="163"/>
      <c r="C935" s="163"/>
      <c r="E935" s="164"/>
      <c r="F935" s="50"/>
      <c r="G935" s="50"/>
      <c r="H935" s="50"/>
      <c r="I935" s="50"/>
      <c r="J935" s="50"/>
    </row>
    <row r="936" ht="15.75" customHeight="1">
      <c r="A936" s="163"/>
      <c r="B936" s="163"/>
      <c r="C936" s="163"/>
      <c r="E936" s="164"/>
      <c r="F936" s="50"/>
      <c r="G936" s="50"/>
      <c r="H936" s="50"/>
      <c r="I936" s="50"/>
      <c r="J936" s="50"/>
    </row>
    <row r="937" ht="15.75" customHeight="1">
      <c r="A937" s="163"/>
      <c r="B937" s="163"/>
      <c r="C937" s="163"/>
      <c r="E937" s="164"/>
      <c r="F937" s="50"/>
      <c r="G937" s="50"/>
      <c r="H937" s="50"/>
      <c r="I937" s="50"/>
      <c r="J937" s="50"/>
    </row>
    <row r="938" ht="15.75" customHeight="1">
      <c r="A938" s="163"/>
      <c r="B938" s="163"/>
      <c r="C938" s="163"/>
      <c r="E938" s="164"/>
      <c r="F938" s="50"/>
      <c r="G938" s="50"/>
      <c r="H938" s="50"/>
      <c r="I938" s="50"/>
      <c r="J938" s="50"/>
    </row>
    <row r="939" ht="15.75" customHeight="1">
      <c r="A939" s="163"/>
      <c r="B939" s="163"/>
      <c r="C939" s="163"/>
      <c r="E939" s="164"/>
      <c r="F939" s="50"/>
      <c r="G939" s="50"/>
      <c r="H939" s="50"/>
      <c r="I939" s="50"/>
      <c r="J939" s="50"/>
    </row>
    <row r="940" ht="15.75" customHeight="1">
      <c r="A940" s="163"/>
      <c r="B940" s="163"/>
      <c r="C940" s="163"/>
      <c r="E940" s="164"/>
      <c r="F940" s="50"/>
      <c r="G940" s="50"/>
      <c r="H940" s="50"/>
      <c r="I940" s="50"/>
      <c r="J940" s="50"/>
    </row>
    <row r="941" ht="15.75" customHeight="1">
      <c r="A941" s="163"/>
      <c r="B941" s="163"/>
      <c r="C941" s="163"/>
      <c r="E941" s="164"/>
      <c r="F941" s="50"/>
      <c r="G941" s="50"/>
      <c r="H941" s="50"/>
      <c r="I941" s="50"/>
      <c r="J941" s="50"/>
    </row>
    <row r="942" ht="15.75" customHeight="1">
      <c r="A942" s="163"/>
      <c r="B942" s="163"/>
      <c r="C942" s="163"/>
      <c r="E942" s="164"/>
      <c r="F942" s="50"/>
      <c r="G942" s="50"/>
      <c r="H942" s="50"/>
      <c r="I942" s="50"/>
      <c r="J942" s="50"/>
    </row>
    <row r="943" ht="15.75" customHeight="1">
      <c r="A943" s="163"/>
      <c r="B943" s="163"/>
      <c r="C943" s="163"/>
      <c r="E943" s="164"/>
      <c r="F943" s="50"/>
      <c r="G943" s="50"/>
      <c r="H943" s="50"/>
      <c r="I943" s="50"/>
      <c r="J943" s="50"/>
    </row>
    <row r="944" ht="15.75" customHeight="1">
      <c r="A944" s="163"/>
      <c r="B944" s="163"/>
      <c r="C944" s="163"/>
      <c r="E944" s="164"/>
      <c r="F944" s="50"/>
      <c r="G944" s="50"/>
      <c r="H944" s="50"/>
      <c r="I944" s="50"/>
      <c r="J944" s="50"/>
    </row>
    <row r="945" ht="15.75" customHeight="1">
      <c r="A945" s="163"/>
      <c r="B945" s="163"/>
      <c r="C945" s="163"/>
      <c r="E945" s="164"/>
      <c r="F945" s="50"/>
      <c r="G945" s="50"/>
      <c r="H945" s="50"/>
      <c r="I945" s="50"/>
      <c r="J945" s="50"/>
    </row>
    <row r="946" ht="15.75" customHeight="1">
      <c r="A946" s="163"/>
      <c r="B946" s="163"/>
      <c r="C946" s="163"/>
      <c r="E946" s="164"/>
      <c r="F946" s="50"/>
      <c r="G946" s="50"/>
      <c r="H946" s="50"/>
      <c r="I946" s="50"/>
      <c r="J946" s="50"/>
    </row>
    <row r="947" ht="15.75" customHeight="1">
      <c r="A947" s="163"/>
      <c r="B947" s="163"/>
      <c r="C947" s="163"/>
      <c r="E947" s="164"/>
      <c r="F947" s="50"/>
      <c r="G947" s="50"/>
      <c r="H947" s="50"/>
      <c r="I947" s="50"/>
      <c r="J947" s="50"/>
    </row>
    <row r="948" ht="15.75" customHeight="1">
      <c r="A948" s="163"/>
      <c r="B948" s="163"/>
      <c r="C948" s="163"/>
      <c r="E948" s="164"/>
      <c r="F948" s="50"/>
      <c r="G948" s="50"/>
      <c r="H948" s="50"/>
      <c r="I948" s="50"/>
      <c r="J948" s="50"/>
    </row>
    <row r="949" ht="15.75" customHeight="1">
      <c r="A949" s="163"/>
      <c r="B949" s="163"/>
      <c r="C949" s="163"/>
      <c r="E949" s="164"/>
      <c r="F949" s="50"/>
      <c r="G949" s="50"/>
      <c r="H949" s="50"/>
      <c r="I949" s="50"/>
      <c r="J949" s="50"/>
    </row>
    <row r="950" ht="15.75" customHeight="1">
      <c r="A950" s="163"/>
      <c r="B950" s="163"/>
      <c r="C950" s="163"/>
      <c r="E950" s="164"/>
      <c r="F950" s="50"/>
      <c r="G950" s="50"/>
      <c r="H950" s="50"/>
      <c r="I950" s="50"/>
      <c r="J950" s="50"/>
    </row>
    <row r="951" ht="15.75" customHeight="1">
      <c r="A951" s="163"/>
      <c r="B951" s="163"/>
      <c r="C951" s="163"/>
      <c r="E951" s="164"/>
      <c r="F951" s="50"/>
      <c r="G951" s="50"/>
      <c r="H951" s="50"/>
      <c r="I951" s="50"/>
      <c r="J951" s="50"/>
    </row>
    <row r="952" ht="15.75" customHeight="1">
      <c r="A952" s="163"/>
      <c r="B952" s="163"/>
      <c r="C952" s="163"/>
      <c r="E952" s="164"/>
      <c r="F952" s="50"/>
      <c r="G952" s="50"/>
      <c r="H952" s="50"/>
      <c r="I952" s="50"/>
      <c r="J952" s="50"/>
    </row>
    <row r="953" ht="15.75" customHeight="1">
      <c r="A953" s="163"/>
      <c r="B953" s="163"/>
      <c r="C953" s="163"/>
      <c r="E953" s="164"/>
      <c r="F953" s="50"/>
      <c r="G953" s="50"/>
      <c r="H953" s="50"/>
      <c r="I953" s="50"/>
      <c r="J953" s="50"/>
    </row>
    <row r="954" ht="15.75" customHeight="1">
      <c r="A954" s="163"/>
      <c r="B954" s="163"/>
      <c r="C954" s="163"/>
      <c r="E954" s="164"/>
      <c r="F954" s="50"/>
      <c r="G954" s="50"/>
      <c r="H954" s="50"/>
      <c r="I954" s="50"/>
      <c r="J954" s="50"/>
    </row>
    <row r="955" ht="15.75" customHeight="1">
      <c r="A955" s="163"/>
      <c r="B955" s="163"/>
      <c r="C955" s="163"/>
      <c r="E955" s="164"/>
      <c r="F955" s="50"/>
      <c r="G955" s="50"/>
      <c r="H955" s="50"/>
      <c r="I955" s="50"/>
      <c r="J955" s="50"/>
    </row>
    <row r="956" ht="15.75" customHeight="1">
      <c r="A956" s="163"/>
      <c r="B956" s="163"/>
      <c r="C956" s="163"/>
      <c r="E956" s="164"/>
      <c r="F956" s="50"/>
      <c r="G956" s="50"/>
      <c r="H956" s="50"/>
      <c r="I956" s="50"/>
      <c r="J956" s="50"/>
    </row>
    <row r="957" ht="15.75" customHeight="1">
      <c r="A957" s="163"/>
      <c r="B957" s="163"/>
      <c r="C957" s="163"/>
      <c r="E957" s="164"/>
      <c r="F957" s="50"/>
      <c r="G957" s="50"/>
      <c r="H957" s="50"/>
      <c r="I957" s="50"/>
      <c r="J957" s="50"/>
    </row>
    <row r="958" ht="15.75" customHeight="1">
      <c r="A958" s="163"/>
      <c r="B958" s="163"/>
      <c r="C958" s="163"/>
      <c r="E958" s="164"/>
      <c r="F958" s="50"/>
      <c r="G958" s="50"/>
      <c r="H958" s="50"/>
      <c r="I958" s="50"/>
      <c r="J958" s="50"/>
    </row>
    <row r="959" ht="15.75" customHeight="1">
      <c r="A959" s="163"/>
      <c r="B959" s="163"/>
      <c r="C959" s="163"/>
      <c r="E959" s="164"/>
      <c r="F959" s="50"/>
      <c r="G959" s="50"/>
      <c r="H959" s="50"/>
      <c r="I959" s="50"/>
      <c r="J959" s="50"/>
    </row>
    <row r="960" ht="15.75" customHeight="1">
      <c r="A960" s="163"/>
      <c r="B960" s="163"/>
      <c r="C960" s="163"/>
      <c r="E960" s="164"/>
      <c r="F960" s="50"/>
      <c r="G960" s="50"/>
      <c r="H960" s="50"/>
      <c r="I960" s="50"/>
      <c r="J960" s="50"/>
    </row>
    <row r="961" ht="15.75" customHeight="1">
      <c r="A961" s="163"/>
      <c r="B961" s="163"/>
      <c r="C961" s="163"/>
      <c r="E961" s="164"/>
      <c r="F961" s="50"/>
      <c r="G961" s="50"/>
      <c r="H961" s="50"/>
      <c r="I961" s="50"/>
      <c r="J961" s="50"/>
    </row>
    <row r="962" ht="15.75" customHeight="1">
      <c r="A962" s="163"/>
      <c r="B962" s="163"/>
      <c r="C962" s="163"/>
      <c r="E962" s="164"/>
      <c r="F962" s="50"/>
      <c r="G962" s="50"/>
      <c r="H962" s="50"/>
      <c r="I962" s="50"/>
      <c r="J962" s="50"/>
    </row>
    <row r="963" ht="15.75" customHeight="1">
      <c r="A963" s="163"/>
      <c r="B963" s="163"/>
      <c r="C963" s="163"/>
      <c r="E963" s="164"/>
      <c r="F963" s="50"/>
      <c r="G963" s="50"/>
      <c r="H963" s="50"/>
      <c r="I963" s="50"/>
      <c r="J963" s="50"/>
    </row>
    <row r="964" ht="15.75" customHeight="1">
      <c r="A964" s="163"/>
      <c r="B964" s="163"/>
      <c r="C964" s="163"/>
      <c r="E964" s="164"/>
      <c r="F964" s="50"/>
      <c r="G964" s="50"/>
      <c r="H964" s="50"/>
      <c r="I964" s="50"/>
      <c r="J964" s="50"/>
    </row>
    <row r="965" ht="15.75" customHeight="1">
      <c r="A965" s="163"/>
      <c r="B965" s="163"/>
      <c r="C965" s="163"/>
      <c r="E965" s="164"/>
      <c r="F965" s="50"/>
      <c r="G965" s="50"/>
      <c r="H965" s="50"/>
      <c r="I965" s="50"/>
      <c r="J965" s="50"/>
    </row>
    <row r="966" ht="15.75" customHeight="1">
      <c r="A966" s="163"/>
      <c r="B966" s="163"/>
      <c r="C966" s="163"/>
      <c r="E966" s="164"/>
      <c r="F966" s="50"/>
      <c r="G966" s="50"/>
      <c r="H966" s="50"/>
      <c r="I966" s="50"/>
      <c r="J966" s="50"/>
    </row>
    <row r="967" ht="15.75" customHeight="1">
      <c r="A967" s="163"/>
      <c r="B967" s="163"/>
      <c r="C967" s="163"/>
      <c r="E967" s="164"/>
      <c r="F967" s="50"/>
      <c r="G967" s="50"/>
      <c r="H967" s="50"/>
      <c r="I967" s="50"/>
      <c r="J967" s="50"/>
    </row>
    <row r="968" ht="15.75" customHeight="1">
      <c r="A968" s="163"/>
      <c r="B968" s="163"/>
      <c r="C968" s="163"/>
      <c r="E968" s="164"/>
      <c r="F968" s="50"/>
      <c r="G968" s="50"/>
      <c r="H968" s="50"/>
      <c r="I968" s="50"/>
      <c r="J968" s="50"/>
    </row>
    <row r="969" ht="15.75" customHeight="1">
      <c r="A969" s="163"/>
      <c r="B969" s="163"/>
      <c r="C969" s="163"/>
      <c r="E969" s="164"/>
      <c r="F969" s="50"/>
      <c r="G969" s="50"/>
      <c r="H969" s="50"/>
      <c r="I969" s="50"/>
      <c r="J969" s="50"/>
    </row>
    <row r="970" ht="15.75" customHeight="1">
      <c r="A970" s="163"/>
      <c r="B970" s="163"/>
      <c r="C970" s="163"/>
      <c r="E970" s="164"/>
      <c r="F970" s="50"/>
      <c r="G970" s="50"/>
      <c r="H970" s="50"/>
      <c r="I970" s="50"/>
      <c r="J970" s="50"/>
    </row>
    <row r="971" ht="15.75" customHeight="1">
      <c r="A971" s="163"/>
      <c r="B971" s="163"/>
      <c r="C971" s="163"/>
      <c r="E971" s="164"/>
      <c r="F971" s="50"/>
      <c r="G971" s="50"/>
      <c r="H971" s="50"/>
      <c r="I971" s="50"/>
      <c r="J971" s="50"/>
    </row>
    <row r="972" ht="15.75" customHeight="1">
      <c r="A972" s="163"/>
      <c r="B972" s="163"/>
      <c r="C972" s="163"/>
      <c r="E972" s="164"/>
      <c r="F972" s="50"/>
      <c r="G972" s="50"/>
      <c r="H972" s="50"/>
      <c r="I972" s="50"/>
      <c r="J972" s="50"/>
    </row>
    <row r="973" ht="15.75" customHeight="1">
      <c r="A973" s="163"/>
      <c r="B973" s="163"/>
      <c r="C973" s="163"/>
      <c r="E973" s="164"/>
      <c r="F973" s="50"/>
      <c r="G973" s="50"/>
      <c r="H973" s="50"/>
      <c r="I973" s="50"/>
      <c r="J973" s="50"/>
    </row>
    <row r="974" ht="15.75" customHeight="1">
      <c r="A974" s="163"/>
      <c r="B974" s="163"/>
      <c r="C974" s="163"/>
      <c r="E974" s="164"/>
      <c r="F974" s="50"/>
      <c r="G974" s="50"/>
      <c r="H974" s="50"/>
      <c r="I974" s="50"/>
      <c r="J974" s="50"/>
    </row>
    <row r="975" ht="15.75" customHeight="1">
      <c r="A975" s="163"/>
      <c r="B975" s="163"/>
      <c r="C975" s="163"/>
      <c r="E975" s="164"/>
      <c r="F975" s="50"/>
      <c r="G975" s="50"/>
      <c r="H975" s="50"/>
      <c r="I975" s="50"/>
      <c r="J975" s="50"/>
    </row>
    <row r="976" ht="15.75" customHeight="1">
      <c r="A976" s="163"/>
      <c r="B976" s="163"/>
      <c r="C976" s="163"/>
      <c r="E976" s="164"/>
      <c r="F976" s="50"/>
      <c r="G976" s="50"/>
      <c r="H976" s="50"/>
      <c r="I976" s="50"/>
      <c r="J976" s="50"/>
    </row>
    <row r="977" ht="15.75" customHeight="1">
      <c r="A977" s="163"/>
      <c r="B977" s="163"/>
      <c r="C977" s="163"/>
      <c r="E977" s="164"/>
      <c r="F977" s="50"/>
      <c r="G977" s="50"/>
      <c r="H977" s="50"/>
      <c r="I977" s="50"/>
      <c r="J977" s="50"/>
    </row>
    <row r="978" ht="15.75" customHeight="1">
      <c r="A978" s="163"/>
      <c r="B978" s="163"/>
      <c r="C978" s="163"/>
      <c r="E978" s="164"/>
      <c r="F978" s="50"/>
      <c r="G978" s="50"/>
      <c r="H978" s="50"/>
      <c r="I978" s="50"/>
      <c r="J978" s="50"/>
    </row>
    <row r="979" ht="15.75" customHeight="1">
      <c r="A979" s="163"/>
      <c r="B979" s="163"/>
      <c r="C979" s="163"/>
      <c r="E979" s="164"/>
      <c r="F979" s="50"/>
      <c r="G979" s="50"/>
      <c r="H979" s="50"/>
      <c r="I979" s="50"/>
      <c r="J979" s="50"/>
    </row>
    <row r="980" ht="15.75" customHeight="1">
      <c r="A980" s="163"/>
      <c r="B980" s="163"/>
      <c r="C980" s="163"/>
      <c r="E980" s="164"/>
      <c r="F980" s="50"/>
      <c r="G980" s="50"/>
      <c r="H980" s="50"/>
      <c r="I980" s="50"/>
      <c r="J980" s="50"/>
    </row>
    <row r="981" ht="15.75" customHeight="1">
      <c r="A981" s="163"/>
      <c r="B981" s="163"/>
      <c r="C981" s="163"/>
      <c r="E981" s="164"/>
      <c r="F981" s="50"/>
      <c r="G981" s="50"/>
      <c r="H981" s="50"/>
      <c r="I981" s="50"/>
      <c r="J981" s="50"/>
    </row>
    <row r="982" ht="15.75" customHeight="1">
      <c r="A982" s="163"/>
      <c r="B982" s="163"/>
      <c r="C982" s="163"/>
      <c r="E982" s="164"/>
      <c r="F982" s="50"/>
      <c r="G982" s="50"/>
      <c r="H982" s="50"/>
      <c r="I982" s="50"/>
      <c r="J982" s="50"/>
    </row>
    <row r="983" ht="15.75" customHeight="1">
      <c r="A983" s="163"/>
      <c r="B983" s="163"/>
      <c r="C983" s="163"/>
      <c r="E983" s="164"/>
      <c r="F983" s="50"/>
      <c r="G983" s="50"/>
      <c r="H983" s="50"/>
      <c r="I983" s="50"/>
      <c r="J983" s="50"/>
    </row>
    <row r="984" ht="15.75" customHeight="1">
      <c r="A984" s="163"/>
      <c r="B984" s="163"/>
      <c r="C984" s="163"/>
      <c r="E984" s="164"/>
      <c r="F984" s="50"/>
      <c r="G984" s="50"/>
      <c r="H984" s="50"/>
      <c r="I984" s="50"/>
      <c r="J984" s="50"/>
    </row>
    <row r="985" ht="15.75" customHeight="1">
      <c r="A985" s="163"/>
      <c r="B985" s="163"/>
      <c r="C985" s="163"/>
      <c r="E985" s="164"/>
      <c r="F985" s="50"/>
      <c r="G985" s="50"/>
      <c r="H985" s="50"/>
      <c r="I985" s="50"/>
      <c r="J985" s="50"/>
    </row>
    <row r="986" ht="15.75" customHeight="1">
      <c r="A986" s="163"/>
      <c r="B986" s="163"/>
      <c r="C986" s="163"/>
      <c r="E986" s="164"/>
      <c r="F986" s="50"/>
      <c r="G986" s="50"/>
      <c r="H986" s="50"/>
      <c r="I986" s="50"/>
      <c r="J986" s="50"/>
    </row>
    <row r="987" ht="15.75" customHeight="1">
      <c r="A987" s="163"/>
      <c r="B987" s="163"/>
      <c r="C987" s="163"/>
      <c r="E987" s="164"/>
      <c r="F987" s="50"/>
      <c r="G987" s="50"/>
      <c r="H987" s="50"/>
      <c r="I987" s="50"/>
      <c r="J987" s="50"/>
    </row>
    <row r="988" ht="15.75" customHeight="1">
      <c r="A988" s="163"/>
      <c r="B988" s="163"/>
      <c r="C988" s="163"/>
      <c r="E988" s="164"/>
      <c r="F988" s="50"/>
      <c r="G988" s="50"/>
      <c r="H988" s="50"/>
      <c r="I988" s="50"/>
      <c r="J988" s="50"/>
    </row>
    <row r="989" ht="15.75" customHeight="1">
      <c r="A989" s="163"/>
      <c r="B989" s="163"/>
      <c r="C989" s="163"/>
      <c r="E989" s="164"/>
      <c r="F989" s="50"/>
      <c r="G989" s="50"/>
      <c r="H989" s="50"/>
      <c r="I989" s="50"/>
      <c r="J989" s="50"/>
    </row>
    <row r="990" ht="15.75" customHeight="1">
      <c r="A990" s="163"/>
      <c r="B990" s="163"/>
      <c r="C990" s="163"/>
      <c r="E990" s="164"/>
      <c r="F990" s="50"/>
      <c r="G990" s="50"/>
      <c r="H990" s="50"/>
      <c r="I990" s="50"/>
      <c r="J990" s="50"/>
    </row>
    <row r="991" ht="15.75" customHeight="1">
      <c r="A991" s="163"/>
      <c r="B991" s="163"/>
      <c r="C991" s="163"/>
      <c r="E991" s="164"/>
      <c r="F991" s="50"/>
      <c r="G991" s="50"/>
      <c r="H991" s="50"/>
      <c r="I991" s="50"/>
      <c r="J991" s="50"/>
    </row>
    <row r="992" ht="15.75" customHeight="1">
      <c r="A992" s="163"/>
      <c r="B992" s="163"/>
      <c r="C992" s="163"/>
      <c r="E992" s="164"/>
      <c r="F992" s="50"/>
      <c r="G992" s="50"/>
      <c r="H992" s="50"/>
      <c r="I992" s="50"/>
      <c r="J992" s="50"/>
    </row>
    <row r="993" ht="15.75" customHeight="1">
      <c r="A993" s="163"/>
      <c r="B993" s="163"/>
      <c r="C993" s="163"/>
      <c r="E993" s="164"/>
      <c r="F993" s="50"/>
      <c r="G993" s="50"/>
      <c r="H993" s="50"/>
      <c r="I993" s="50"/>
      <c r="J993" s="50"/>
    </row>
    <row r="994" ht="15.75" customHeight="1">
      <c r="A994" s="163"/>
      <c r="B994" s="163"/>
      <c r="C994" s="163"/>
      <c r="E994" s="164"/>
      <c r="F994" s="50"/>
      <c r="G994" s="50"/>
      <c r="H994" s="50"/>
      <c r="I994" s="50"/>
      <c r="J994" s="50"/>
    </row>
    <row r="995" ht="15.75" customHeight="1">
      <c r="A995" s="163"/>
      <c r="B995" s="163"/>
      <c r="C995" s="163"/>
      <c r="E995" s="164"/>
      <c r="F995" s="50"/>
      <c r="G995" s="50"/>
      <c r="H995" s="50"/>
      <c r="I995" s="50"/>
      <c r="J995" s="50"/>
    </row>
    <row r="996" ht="15.75" customHeight="1">
      <c r="A996" s="163"/>
      <c r="B996" s="163"/>
      <c r="C996" s="163"/>
      <c r="E996" s="164"/>
      <c r="F996" s="50"/>
      <c r="G996" s="50"/>
      <c r="H996" s="50"/>
      <c r="I996" s="50"/>
      <c r="J996" s="50"/>
    </row>
    <row r="997" ht="15.75" customHeight="1">
      <c r="A997" s="163"/>
      <c r="B997" s="163"/>
      <c r="C997" s="163"/>
      <c r="E997" s="164"/>
      <c r="F997" s="50"/>
      <c r="G997" s="50"/>
      <c r="H997" s="50"/>
      <c r="I997" s="50"/>
      <c r="J997" s="50"/>
    </row>
    <row r="998" ht="15.75" customHeight="1">
      <c r="A998" s="163"/>
      <c r="B998" s="163"/>
      <c r="C998" s="163"/>
      <c r="E998" s="164"/>
      <c r="F998" s="50"/>
      <c r="G998" s="50"/>
      <c r="H998" s="50"/>
      <c r="I998" s="50"/>
      <c r="J998" s="50"/>
    </row>
    <row r="999" ht="15.75" customHeight="1">
      <c r="A999" s="163"/>
      <c r="B999" s="163"/>
      <c r="C999" s="163"/>
      <c r="E999" s="164"/>
      <c r="F999" s="50"/>
      <c r="G999" s="50"/>
      <c r="H999" s="50"/>
      <c r="I999" s="50"/>
      <c r="J999" s="50"/>
    </row>
    <row r="1000" ht="15.75" customHeight="1">
      <c r="A1000" s="163"/>
      <c r="B1000" s="163"/>
      <c r="C1000" s="163"/>
      <c r="E1000" s="164"/>
      <c r="F1000" s="50"/>
      <c r="G1000" s="50"/>
      <c r="H1000" s="50"/>
      <c r="I1000" s="50"/>
      <c r="J1000" s="50"/>
    </row>
    <row r="1001" ht="15.75" customHeight="1">
      <c r="A1001" s="163"/>
      <c r="B1001" s="163"/>
      <c r="C1001" s="163"/>
      <c r="E1001" s="164"/>
      <c r="F1001" s="50"/>
      <c r="G1001" s="50"/>
      <c r="H1001" s="50"/>
      <c r="I1001" s="50"/>
      <c r="J1001" s="50"/>
    </row>
  </sheetData>
  <mergeCells count="31"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31:B31"/>
    <mergeCell ref="A32:B32"/>
    <mergeCell ref="A33:B33"/>
    <mergeCell ref="A24:B24"/>
    <mergeCell ref="A25:B25"/>
    <mergeCell ref="A26:B26"/>
    <mergeCell ref="A27:B27"/>
    <mergeCell ref="A28:B28"/>
    <mergeCell ref="A29:B29"/>
    <mergeCell ref="A30:B30"/>
  </mergeCells>
  <hyperlinks>
    <hyperlink r:id="rId1" ref="D2"/>
    <hyperlink display="ABC.A" location="ABC.A!A1" ref="C4"/>
    <hyperlink display="BNC" location="BNC!A1" ref="C5"/>
    <hyperlink display="BOU" location="BOU!A1" ref="C6"/>
    <hyperlink display="BPV " location="BPV !A1" ref="C7"/>
    <hyperlink display=" BVCC" location="BVCC!A1" ref="C8"/>
    <hyperlink display="BVL " location="BVL !A1" ref="C9"/>
    <hyperlink display="CCR" location="CRMA!A1" ref="C10"/>
    <hyperlink display=" CGQ" location=" CGQ!A1" ref="C11"/>
    <hyperlink display="CIE" location="CIE!A1" ref="C12"/>
    <hyperlink display="CRM.A" location="CCR!A1" ref="C13"/>
    <hyperlink display="DOM" location="DOM!A1" ref="C14"/>
    <hyperlink display="EFE" location="EFE!A1" ref="C15"/>
    <hyperlink display="ENV" location="ENV!A1" ref="C16"/>
    <hyperlink display="FNC" location="FNC!A1" ref="C17"/>
    <hyperlink display="FVB.O " location="null!A1" ref="C18"/>
    <hyperlink display="FVI.A " location="FVI.A !A1" ref="C19"/>
    <hyperlink display="FVI.B" location="FVI.B!A1" ref="C20"/>
    <hyperlink display="GZL" location="GZL!A1" ref="C21"/>
    <hyperlink display="IVC" location="IVC!A1" ref="C22"/>
    <hyperlink display="MPA " location="MPA !A1" ref="C23"/>
    <hyperlink display="MVZ.A " location="MVZ.A !A1" ref="C24"/>
    <hyperlink display="MVZ.B" location="MVZ.B!A1" ref="C25"/>
    <hyperlink display="ICP.B" location="ICP.B!A1" ref="C26"/>
    <hyperlink display="PGR" location="PGR!A1" ref="C27"/>
    <hyperlink display="PTN" location="PTN!A1" ref="C28"/>
    <hyperlink display="RST" location="RST!A1" ref="C29"/>
    <hyperlink display="RST.B" location="RST.B!A1" ref="C30"/>
    <hyperlink display="SVS " location="SVS !A1" ref="C31"/>
    <hyperlink display="TDV.D" location="TDV.D!A1" ref="C32"/>
    <hyperlink display="TPG" location="TPG!A1" ref="C33"/>
  </hyperlinks>
  <printOptions/>
  <pageMargins bottom="0.75" footer="0.0" header="0.0" left="0.7" right="0.7" top="0.75"/>
  <pageSetup orientation="landscape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75"/>
    <col customWidth="1" min="2" max="3" width="20.5"/>
    <col customWidth="1" min="4" max="4" width="17.88"/>
    <col customWidth="1" min="5" max="5" width="16.5"/>
    <col customWidth="1" min="6" max="7" width="17.88"/>
    <col customWidth="1" min="8" max="8" width="17.25"/>
    <col customWidth="1" min="9" max="9" width="19.88"/>
    <col customWidth="1" min="10" max="10" width="16.5"/>
    <col customWidth="1" min="11" max="14" width="21.13"/>
    <col customWidth="1" min="15" max="15" width="20.0"/>
    <col customWidth="1" min="16" max="16" width="22.38"/>
    <col customWidth="1" min="17" max="17" width="20.13"/>
    <col customWidth="1" min="18" max="18" width="20.38"/>
    <col customWidth="1" min="19" max="19" width="21.13"/>
    <col customWidth="1" min="20" max="29" width="8.0"/>
  </cols>
  <sheetData>
    <row r="1">
      <c r="A1" s="165" t="s">
        <v>455</v>
      </c>
      <c r="B1" s="95" t="s">
        <v>456</v>
      </c>
      <c r="C1" s="95" t="s">
        <v>457</v>
      </c>
      <c r="D1" s="95" t="s">
        <v>458</v>
      </c>
      <c r="E1" s="95" t="s">
        <v>459</v>
      </c>
      <c r="F1" s="95" t="s">
        <v>460</v>
      </c>
      <c r="G1" s="95" t="s">
        <v>461</v>
      </c>
      <c r="H1" s="95" t="s">
        <v>462</v>
      </c>
      <c r="I1" s="143" t="s">
        <v>463</v>
      </c>
      <c r="J1" s="143" t="s">
        <v>464</v>
      </c>
      <c r="K1" s="166" t="s">
        <v>465</v>
      </c>
      <c r="L1" s="166" t="s">
        <v>466</v>
      </c>
      <c r="M1" s="166" t="s">
        <v>467</v>
      </c>
      <c r="N1" s="166"/>
      <c r="O1" s="143"/>
      <c r="P1" s="143"/>
      <c r="Q1" s="143"/>
      <c r="R1" s="143"/>
      <c r="S1" s="143"/>
      <c r="T1" s="167"/>
      <c r="U1" s="167"/>
      <c r="V1" s="167"/>
      <c r="W1" s="167"/>
      <c r="X1" s="167"/>
      <c r="Y1" s="167"/>
      <c r="Z1" s="167"/>
      <c r="AA1" s="167"/>
      <c r="AB1" s="167"/>
      <c r="AC1" s="167"/>
    </row>
    <row r="2">
      <c r="A2" s="168">
        <v>43928.0</v>
      </c>
      <c r="B2" s="169">
        <v>2.0</v>
      </c>
      <c r="C2" s="152"/>
      <c r="D2" s="170">
        <v>61526.0</v>
      </c>
      <c r="E2" s="171">
        <v>91832.0611</v>
      </c>
      <c r="F2" s="50">
        <f t="shared" ref="F2:F8" si="1">D2/E2</f>
        <v>0.6699838734</v>
      </c>
      <c r="G2" s="156">
        <f t="shared" ref="G2:G8" si="2">SUM(B2:C2)*D2</f>
        <v>123052</v>
      </c>
      <c r="H2" s="50">
        <f t="shared" ref="H2:H8" si="3">SUM(B2:C2)*F2</f>
        <v>1.339967747</v>
      </c>
      <c r="I2" s="169">
        <f>B2</f>
        <v>2</v>
      </c>
      <c r="J2" s="50">
        <f t="shared" ref="J2:J8" si="4">I2*F2</f>
        <v>1.339967747</v>
      </c>
      <c r="K2" s="172">
        <f t="shared" ref="K2:K8" si="5">F2*0.001</f>
        <v>0.0006699838734</v>
      </c>
      <c r="L2" s="50">
        <f t="shared" ref="L2:L8" si="6">IF(C2,F2*0.01,0)</f>
        <v>0</v>
      </c>
      <c r="M2" s="172">
        <f t="shared" ref="M2:M8" si="7">F2+K2-L2</f>
        <v>0.6706538573</v>
      </c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</row>
    <row r="3">
      <c r="A3" s="168">
        <v>43938.0</v>
      </c>
      <c r="B3" s="169">
        <v>1.0</v>
      </c>
      <c r="C3" s="152"/>
      <c r="D3" s="170">
        <v>80000.0</v>
      </c>
      <c r="E3" s="171">
        <v>125975.0892</v>
      </c>
      <c r="F3" s="50">
        <f t="shared" si="1"/>
        <v>0.6350461866</v>
      </c>
      <c r="G3" s="156">
        <f t="shared" si="2"/>
        <v>80000</v>
      </c>
      <c r="H3" s="50">
        <f t="shared" si="3"/>
        <v>0.6350461866</v>
      </c>
      <c r="I3" s="169">
        <f t="shared" ref="I3:I8" si="8">I2+B3-C3</f>
        <v>3</v>
      </c>
      <c r="J3" s="50">
        <f t="shared" si="4"/>
        <v>1.90513856</v>
      </c>
      <c r="K3" s="172">
        <f t="shared" si="5"/>
        <v>0.0006350461866</v>
      </c>
      <c r="L3" s="50">
        <f t="shared" si="6"/>
        <v>0</v>
      </c>
      <c r="M3" s="172">
        <f t="shared" si="7"/>
        <v>0.6356812328</v>
      </c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</row>
    <row r="4">
      <c r="A4" s="168">
        <v>43949.0</v>
      </c>
      <c r="B4" s="50"/>
      <c r="C4" s="169">
        <v>1.0</v>
      </c>
      <c r="D4" s="170">
        <v>103201.0</v>
      </c>
      <c r="E4" s="171">
        <v>170342.6783</v>
      </c>
      <c r="F4" s="50">
        <f t="shared" si="1"/>
        <v>0.605843474</v>
      </c>
      <c r="G4" s="156">
        <f t="shared" si="2"/>
        <v>103201</v>
      </c>
      <c r="H4" s="50">
        <f t="shared" si="3"/>
        <v>0.605843474</v>
      </c>
      <c r="I4" s="169">
        <f t="shared" si="8"/>
        <v>2</v>
      </c>
      <c r="J4" s="50">
        <f t="shared" si="4"/>
        <v>1.211686948</v>
      </c>
      <c r="K4" s="172">
        <f t="shared" si="5"/>
        <v>0.000605843474</v>
      </c>
      <c r="L4" s="50">
        <f t="shared" si="6"/>
        <v>0.00605843474</v>
      </c>
      <c r="M4" s="172">
        <f t="shared" si="7"/>
        <v>0.6003908828</v>
      </c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</row>
    <row r="5">
      <c r="A5" s="168">
        <v>43993.0</v>
      </c>
      <c r="B5" s="50"/>
      <c r="C5" s="173">
        <v>1.0</v>
      </c>
      <c r="D5" s="174">
        <v>152000.0</v>
      </c>
      <c r="E5" s="171">
        <v>201166.3</v>
      </c>
      <c r="F5" s="50">
        <f t="shared" si="1"/>
        <v>0.755593755</v>
      </c>
      <c r="G5" s="156">
        <f t="shared" si="2"/>
        <v>152000</v>
      </c>
      <c r="H5" s="50">
        <f t="shared" si="3"/>
        <v>0.755593755</v>
      </c>
      <c r="I5" s="169">
        <f t="shared" si="8"/>
        <v>1</v>
      </c>
      <c r="J5" s="50">
        <f t="shared" si="4"/>
        <v>0.755593755</v>
      </c>
      <c r="K5" s="172">
        <f t="shared" si="5"/>
        <v>0.000755593755</v>
      </c>
      <c r="L5" s="50">
        <f t="shared" si="6"/>
        <v>0.00755593755</v>
      </c>
      <c r="M5" s="172">
        <f t="shared" si="7"/>
        <v>0.7487934112</v>
      </c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</row>
    <row r="6">
      <c r="A6" s="168">
        <v>44046.0</v>
      </c>
      <c r="B6" s="173">
        <v>2.0</v>
      </c>
      <c r="C6" s="50"/>
      <c r="D6" s="174">
        <v>160000.0</v>
      </c>
      <c r="E6" s="171">
        <v>259096.09</v>
      </c>
      <c r="F6" s="50">
        <f t="shared" si="1"/>
        <v>0.6175315112</v>
      </c>
      <c r="G6" s="156">
        <f t="shared" si="2"/>
        <v>320000</v>
      </c>
      <c r="H6" s="50">
        <f t="shared" si="3"/>
        <v>1.235063022</v>
      </c>
      <c r="I6" s="169">
        <f t="shared" si="8"/>
        <v>3</v>
      </c>
      <c r="J6" s="50">
        <f t="shared" si="4"/>
        <v>1.852594534</v>
      </c>
      <c r="K6" s="172">
        <f t="shared" si="5"/>
        <v>0.0006175315112</v>
      </c>
      <c r="L6" s="50">
        <f t="shared" si="6"/>
        <v>0</v>
      </c>
      <c r="M6" s="172">
        <f t="shared" si="7"/>
        <v>0.6181490427</v>
      </c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</row>
    <row r="7">
      <c r="A7" s="168">
        <v>44048.0</v>
      </c>
      <c r="B7" s="173">
        <v>1.0</v>
      </c>
      <c r="C7" s="50"/>
      <c r="D7" s="174">
        <v>181195.0</v>
      </c>
      <c r="E7" s="171">
        <v>263070.17</v>
      </c>
      <c r="F7" s="50">
        <f t="shared" si="1"/>
        <v>0.6887706044</v>
      </c>
      <c r="G7" s="156">
        <f t="shared" si="2"/>
        <v>181195</v>
      </c>
      <c r="H7" s="50">
        <f t="shared" si="3"/>
        <v>0.6887706044</v>
      </c>
      <c r="I7" s="169">
        <f t="shared" si="8"/>
        <v>4</v>
      </c>
      <c r="J7" s="50">
        <f t="shared" si="4"/>
        <v>2.755082418</v>
      </c>
      <c r="K7" s="172">
        <f t="shared" si="5"/>
        <v>0.0006887706044</v>
      </c>
      <c r="L7" s="50">
        <f t="shared" si="6"/>
        <v>0</v>
      </c>
      <c r="M7" s="172">
        <f t="shared" si="7"/>
        <v>0.689459375</v>
      </c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</row>
    <row r="8">
      <c r="A8" s="168">
        <v>44060.0</v>
      </c>
      <c r="B8" s="173">
        <v>1.0</v>
      </c>
      <c r="C8" s="50"/>
      <c r="D8" s="174">
        <v>200000.0</v>
      </c>
      <c r="E8" s="171">
        <v>294657.39</v>
      </c>
      <c r="F8" s="50">
        <f t="shared" si="1"/>
        <v>0.6787544002</v>
      </c>
      <c r="G8" s="156">
        <f t="shared" si="2"/>
        <v>200000</v>
      </c>
      <c r="H8" s="50">
        <f t="shared" si="3"/>
        <v>0.6787544002</v>
      </c>
      <c r="I8" s="169">
        <f t="shared" si="8"/>
        <v>5</v>
      </c>
      <c r="J8" s="50">
        <f t="shared" si="4"/>
        <v>3.393772001</v>
      </c>
      <c r="K8" s="172">
        <f t="shared" si="5"/>
        <v>0.0006787544002</v>
      </c>
      <c r="L8" s="50">
        <f t="shared" si="6"/>
        <v>0</v>
      </c>
      <c r="M8" s="172">
        <f t="shared" si="7"/>
        <v>0.6794331546</v>
      </c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</row>
    <row r="9">
      <c r="A9" s="50"/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</row>
    <row r="10">
      <c r="A10" s="50"/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</row>
    <row r="11">
      <c r="A11" s="50"/>
      <c r="B11" s="50"/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</row>
    <row r="12">
      <c r="A12" s="50"/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</row>
    <row r="13">
      <c r="A13" s="50"/>
      <c r="B13" s="50"/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</row>
    <row r="14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</row>
    <row r="15">
      <c r="A15" s="50"/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</row>
    <row r="16">
      <c r="A16" s="50"/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</row>
    <row r="17">
      <c r="A17" s="50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</row>
    <row r="18">
      <c r="A18" s="50"/>
      <c r="B18" s="50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</row>
    <row r="19">
      <c r="A19" s="50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</row>
    <row r="20">
      <c r="A20" s="50"/>
      <c r="B20" s="50"/>
      <c r="C20" s="50"/>
      <c r="D20" s="50"/>
      <c r="E20" s="50"/>
      <c r="F20" s="50"/>
      <c r="G20" s="50"/>
      <c r="H20" s="1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</row>
    <row r="21" ht="15.75" customHeight="1">
      <c r="A21" s="50"/>
      <c r="B21" s="50"/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</row>
    <row r="22" ht="15.75" customHeight="1">
      <c r="A22" s="50"/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</row>
    <row r="23" ht="15.75" customHeight="1">
      <c r="A23" s="50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</row>
    <row r="24" ht="15.75" customHeight="1">
      <c r="A24" s="50"/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</row>
    <row r="25" ht="15.75" customHeight="1">
      <c r="A25" s="50"/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</row>
    <row r="26" ht="15.75" customHeight="1">
      <c r="A26" s="50"/>
      <c r="B26" s="50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</row>
    <row r="27" ht="15.75" customHeight="1">
      <c r="A27" s="50"/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</row>
    <row r="28" ht="15.75" customHeight="1">
      <c r="A28" s="50"/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</row>
    <row r="29" ht="15.75" customHeight="1">
      <c r="A29" s="50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</row>
    <row r="30" ht="15.75" customHeight="1">
      <c r="A30" s="50"/>
      <c r="B30" s="50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</row>
    <row r="31" ht="15.75" customHeight="1">
      <c r="A31" s="50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ht="15.75" customHeight="1">
      <c r="A32" s="50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</row>
    <row r="33" ht="15.75" customHeight="1">
      <c r="A33" s="50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</row>
    <row r="34" ht="15.75" customHeight="1">
      <c r="A34" s="50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</row>
    <row r="35" ht="15.75" customHeight="1">
      <c r="A35" s="50"/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</row>
    <row r="36" ht="15.75" customHeight="1">
      <c r="A36" s="50"/>
      <c r="B36" s="50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</row>
    <row r="37" ht="15.75" customHeight="1">
      <c r="A37" s="50"/>
      <c r="B37" s="50"/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</row>
    <row r="38" ht="15.75" customHeight="1">
      <c r="A38" s="50"/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</row>
    <row r="39" ht="15.75" customHeight="1">
      <c r="A39" s="50"/>
      <c r="B39" s="50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</row>
    <row r="40" ht="15.75" customHeight="1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</row>
    <row r="41" ht="15.75" customHeight="1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</row>
    <row r="42" ht="15.75" customHeight="1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</row>
    <row r="43" ht="15.75" customHeight="1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</row>
    <row r="44" ht="15.75" customHeight="1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</row>
    <row r="45" ht="15.75" customHeight="1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</row>
    <row r="46" ht="15.75" customHeight="1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</row>
    <row r="47" ht="15.75" customHeight="1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</row>
    <row r="48" ht="15.75" customHeight="1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</row>
    <row r="49" ht="15.75" customHeight="1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</row>
    <row r="50" ht="15.75" customHeight="1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</row>
    <row r="51" ht="15.75" customHeight="1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</row>
    <row r="52" ht="15.75" customHeight="1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</row>
    <row r="53" ht="15.75" customHeight="1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</row>
    <row r="54" ht="15.75" customHeight="1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</row>
    <row r="55" ht="15.75" customHeight="1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</row>
    <row r="56" ht="15.75" customHeight="1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</row>
    <row r="57" ht="15.75" customHeight="1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</row>
    <row r="58" ht="15.75" customHeight="1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</row>
    <row r="59" ht="15.75" customHeight="1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</row>
    <row r="60" ht="15.75" customHeight="1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</row>
    <row r="61" ht="15.75" customHeight="1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</row>
    <row r="62" ht="15.75" customHeight="1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</row>
    <row r="63" ht="15.75" customHeight="1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</row>
    <row r="64" ht="15.75" customHeight="1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</row>
    <row r="65" ht="15.75" customHeight="1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</row>
    <row r="66" ht="15.75" customHeight="1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</row>
    <row r="67" ht="15.75" customHeight="1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</row>
    <row r="68" ht="15.75" customHeight="1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</row>
    <row r="69" ht="15.75" customHeight="1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</row>
    <row r="70" ht="15.75" customHeight="1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</row>
    <row r="71" ht="15.75" customHeight="1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</row>
    <row r="72" ht="15.75" customHeight="1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</row>
    <row r="73" ht="15.75" customHeight="1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</row>
    <row r="74" ht="15.75" customHeight="1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</row>
    <row r="75" ht="15.75" customHeight="1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</row>
    <row r="76" ht="15.75" customHeight="1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</row>
    <row r="77" ht="15.75" customHeight="1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</row>
    <row r="78" ht="15.75" customHeight="1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</row>
    <row r="79" ht="15.75" customHeight="1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</row>
    <row r="80" ht="15.75" customHeight="1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</row>
    <row r="81" ht="15.75" customHeight="1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</row>
    <row r="82" ht="15.75" customHeight="1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</row>
    <row r="83" ht="15.75" customHeight="1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</row>
    <row r="84" ht="15.75" customHeight="1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</row>
    <row r="85" ht="15.75" customHeight="1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</row>
    <row r="86" ht="15.75" customHeight="1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</row>
    <row r="87" ht="15.75" customHeight="1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</row>
    <row r="88" ht="15.75" customHeight="1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</row>
    <row r="89" ht="15.75" customHeight="1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</row>
    <row r="90" ht="15.75" customHeight="1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</row>
    <row r="91" ht="15.75" customHeight="1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</row>
    <row r="92" ht="15.75" customHeight="1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</row>
    <row r="93" ht="15.75" customHeight="1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</row>
    <row r="94" ht="15.75" customHeight="1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</row>
    <row r="95" ht="15.75" customHeight="1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</row>
    <row r="96" ht="15.75" customHeight="1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</row>
    <row r="97" ht="15.75" customHeight="1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</row>
    <row r="98" ht="15.75" customHeight="1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</row>
    <row r="99" ht="15.75" customHeight="1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</row>
    <row r="100" ht="15.75" customHeight="1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</row>
    <row r="101" ht="15.75" customHeight="1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</row>
    <row r="102" ht="15.75" customHeight="1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</row>
    <row r="103" ht="15.75" customHeight="1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</row>
    <row r="104" ht="15.75" customHeight="1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</row>
    <row r="105" ht="15.75" customHeight="1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</row>
    <row r="106" ht="15.75" customHeight="1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</row>
    <row r="107" ht="15.75" customHeight="1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</row>
    <row r="108" ht="15.75" customHeight="1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</row>
    <row r="109" ht="15.75" customHeight="1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</row>
    <row r="110" ht="15.75" customHeight="1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</row>
    <row r="111" ht="15.75" customHeight="1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</row>
    <row r="112" ht="15.75" customHeight="1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</row>
    <row r="113" ht="15.75" customHeight="1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</row>
    <row r="114" ht="15.75" customHeight="1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</row>
    <row r="115" ht="15.75" customHeight="1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</row>
    <row r="116" ht="15.75" customHeight="1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</row>
    <row r="117" ht="15.75" customHeight="1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</row>
    <row r="118" ht="15.75" customHeight="1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</row>
    <row r="119" ht="15.75" customHeight="1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</row>
    <row r="120" ht="15.75" customHeight="1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</row>
    <row r="121" ht="15.75" customHeight="1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</row>
    <row r="122" ht="15.75" customHeight="1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</row>
    <row r="123" ht="15.75" customHeight="1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</row>
    <row r="124" ht="15.75" customHeight="1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</row>
    <row r="125" ht="15.75" customHeight="1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</row>
    <row r="126" ht="15.75" customHeight="1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</row>
    <row r="127" ht="15.75" customHeight="1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</row>
    <row r="128" ht="15.75" customHeight="1">
      <c r="A128" s="50"/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</row>
    <row r="129" ht="15.75" customHeight="1">
      <c r="A129" s="50"/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</row>
    <row r="130" ht="15.75" customHeight="1">
      <c r="A130" s="50"/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</row>
    <row r="131" ht="15.75" customHeight="1">
      <c r="A131" s="50"/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</row>
    <row r="132" ht="15.75" customHeight="1">
      <c r="A132" s="50"/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</row>
    <row r="133" ht="15.75" customHeight="1">
      <c r="A133" s="50"/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</row>
    <row r="134" ht="15.75" customHeight="1">
      <c r="A134" s="50"/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</row>
    <row r="135" ht="15.75" customHeight="1">
      <c r="A135" s="50"/>
      <c r="B135" s="50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</row>
    <row r="136" ht="15.75" customHeight="1">
      <c r="A136" s="50"/>
      <c r="B136" s="50"/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</row>
    <row r="137" ht="15.75" customHeight="1">
      <c r="A137" s="50"/>
      <c r="B137" s="50"/>
      <c r="C137" s="50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</row>
    <row r="138" ht="15.75" customHeight="1">
      <c r="A138" s="50"/>
      <c r="B138" s="50"/>
      <c r="C138" s="50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</row>
    <row r="139" ht="15.75" customHeight="1">
      <c r="A139" s="50"/>
      <c r="B139" s="50"/>
      <c r="C139" s="50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</row>
    <row r="140" ht="15.75" customHeight="1">
      <c r="A140" s="50"/>
      <c r="B140" s="50"/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</row>
    <row r="141" ht="15.75" customHeight="1">
      <c r="A141" s="50"/>
      <c r="B141" s="50"/>
      <c r="C141" s="50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</row>
    <row r="142" ht="15.75" customHeight="1">
      <c r="A142" s="50"/>
      <c r="B142" s="50"/>
      <c r="C142" s="50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</row>
    <row r="143" ht="15.75" customHeight="1">
      <c r="A143" s="50"/>
      <c r="B143" s="50"/>
      <c r="C143" s="50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</row>
    <row r="144" ht="15.75" customHeight="1">
      <c r="A144" s="50"/>
      <c r="B144" s="50"/>
      <c r="C144" s="50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</row>
    <row r="145" ht="15.75" customHeight="1">
      <c r="A145" s="50"/>
      <c r="B145" s="50"/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</row>
    <row r="146" ht="15.75" customHeight="1">
      <c r="A146" s="50"/>
      <c r="B146" s="50"/>
      <c r="C146" s="50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</row>
    <row r="147" ht="15.75" customHeight="1">
      <c r="A147" s="50"/>
      <c r="B147" s="50"/>
      <c r="C147" s="50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</row>
    <row r="148" ht="15.75" customHeight="1">
      <c r="A148" s="50"/>
      <c r="B148" s="50"/>
      <c r="C148" s="50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</row>
    <row r="149" ht="15.75" customHeight="1">
      <c r="A149" s="50"/>
      <c r="B149" s="50"/>
      <c r="C149" s="50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</row>
    <row r="150" ht="15.75" customHeight="1">
      <c r="A150" s="50"/>
      <c r="B150" s="50"/>
      <c r="C150" s="50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</row>
    <row r="151" ht="15.75" customHeight="1">
      <c r="A151" s="50"/>
      <c r="B151" s="50"/>
      <c r="C151" s="50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</row>
    <row r="152" ht="15.75" customHeight="1">
      <c r="A152" s="50"/>
      <c r="B152" s="50"/>
      <c r="C152" s="50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</row>
    <row r="153" ht="15.75" customHeight="1">
      <c r="A153" s="50"/>
      <c r="B153" s="50"/>
      <c r="C153" s="50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</row>
    <row r="154" ht="15.75" customHeight="1">
      <c r="A154" s="50"/>
      <c r="B154" s="50"/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</row>
    <row r="155" ht="15.75" customHeight="1">
      <c r="A155" s="50"/>
      <c r="B155" s="50"/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</row>
    <row r="156" ht="15.75" customHeight="1">
      <c r="A156" s="50"/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</row>
    <row r="157" ht="15.75" customHeight="1">
      <c r="A157" s="50"/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</row>
    <row r="158" ht="15.75" customHeight="1">
      <c r="A158" s="50"/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</row>
    <row r="159" ht="15.75" customHeight="1">
      <c r="A159" s="50"/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</row>
    <row r="160" ht="15.75" customHeight="1">
      <c r="A160" s="50"/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</row>
    <row r="161" ht="15.75" customHeight="1">
      <c r="A161" s="50"/>
      <c r="B161" s="50"/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</row>
    <row r="162" ht="15.75" customHeight="1">
      <c r="A162" s="50"/>
      <c r="B162" s="50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</row>
    <row r="163" ht="15.75" customHeight="1">
      <c r="A163" s="50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</row>
    <row r="164" ht="15.75" customHeight="1">
      <c r="A164" s="50"/>
      <c r="B164" s="50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</row>
    <row r="165" ht="15.75" customHeight="1">
      <c r="A165" s="50"/>
      <c r="B165" s="50"/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</row>
    <row r="166" ht="15.75" customHeight="1">
      <c r="A166" s="50"/>
      <c r="B166" s="50"/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</row>
    <row r="167" ht="15.75" customHeight="1">
      <c r="A167" s="50"/>
      <c r="B167" s="50"/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</row>
    <row r="168" ht="15.75" customHeight="1">
      <c r="A168" s="50"/>
      <c r="B168" s="50"/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</row>
    <row r="169" ht="15.75" customHeight="1">
      <c r="A169" s="50"/>
      <c r="B169" s="50"/>
      <c r="C169" s="50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</row>
    <row r="170" ht="15.75" customHeight="1">
      <c r="A170" s="50"/>
      <c r="B170" s="50"/>
      <c r="C170" s="50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</row>
    <row r="171" ht="15.75" customHeight="1">
      <c r="A171" s="50"/>
      <c r="B171" s="50"/>
      <c r="C171" s="50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</row>
    <row r="172" ht="15.75" customHeight="1">
      <c r="A172" s="50"/>
      <c r="B172" s="50"/>
      <c r="C172" s="50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</row>
    <row r="173" ht="15.75" customHeight="1">
      <c r="A173" s="50"/>
      <c r="B173" s="50"/>
      <c r="C173" s="50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</row>
    <row r="174" ht="15.75" customHeight="1">
      <c r="A174" s="50"/>
      <c r="B174" s="50"/>
      <c r="C174" s="50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</row>
    <row r="175" ht="15.75" customHeight="1">
      <c r="A175" s="50"/>
      <c r="B175" s="50"/>
      <c r="C175" s="50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</row>
    <row r="176" ht="15.75" customHeight="1">
      <c r="A176" s="50"/>
      <c r="B176" s="50"/>
      <c r="C176" s="50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  <c r="AA176" s="50"/>
      <c r="AB176" s="50"/>
      <c r="AC176" s="50"/>
    </row>
    <row r="177" ht="15.75" customHeight="1">
      <c r="A177" s="50"/>
      <c r="B177" s="50"/>
      <c r="C177" s="50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</row>
    <row r="178" ht="15.75" customHeight="1">
      <c r="A178" s="50"/>
      <c r="B178" s="50"/>
      <c r="C178" s="50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</row>
    <row r="179" ht="15.75" customHeight="1">
      <c r="A179" s="50"/>
      <c r="B179" s="50"/>
      <c r="C179" s="50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</row>
    <row r="180" ht="15.75" customHeight="1">
      <c r="A180" s="50"/>
      <c r="B180" s="50"/>
      <c r="C180" s="50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</row>
    <row r="181" ht="15.75" customHeight="1">
      <c r="A181" s="50"/>
      <c r="B181" s="50"/>
      <c r="C181" s="50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</row>
    <row r="182" ht="15.75" customHeight="1">
      <c r="A182" s="50"/>
      <c r="B182" s="50"/>
      <c r="C182" s="50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</row>
    <row r="183" ht="15.75" customHeight="1">
      <c r="A183" s="50"/>
      <c r="B183" s="50"/>
      <c r="C183" s="50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</row>
    <row r="184" ht="15.75" customHeight="1">
      <c r="A184" s="50"/>
      <c r="B184" s="50"/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</row>
    <row r="185" ht="15.75" customHeight="1">
      <c r="A185" s="50"/>
      <c r="B185" s="50"/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</row>
    <row r="186" ht="15.75" customHeight="1">
      <c r="A186" s="50"/>
      <c r="B186" s="50"/>
      <c r="C186" s="50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</row>
    <row r="187" ht="15.75" customHeight="1">
      <c r="A187" s="50"/>
      <c r="B187" s="50"/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</row>
    <row r="188" ht="15.75" customHeight="1">
      <c r="A188" s="50"/>
      <c r="B188" s="50"/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</row>
    <row r="189" ht="15.75" customHeight="1">
      <c r="A189" s="50"/>
      <c r="B189" s="50"/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</row>
    <row r="190" ht="15.75" customHeight="1">
      <c r="A190" s="50"/>
      <c r="B190" s="50"/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</row>
    <row r="191" ht="15.75" customHeight="1">
      <c r="A191" s="50"/>
      <c r="B191" s="50"/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</row>
    <row r="192" ht="15.75" customHeight="1">
      <c r="A192" s="50"/>
      <c r="B192" s="50"/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</row>
    <row r="193" ht="15.75" customHeight="1">
      <c r="A193" s="50"/>
      <c r="B193" s="50"/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</row>
    <row r="194" ht="15.75" customHeight="1">
      <c r="A194" s="50"/>
      <c r="B194" s="50"/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</row>
    <row r="195" ht="15.75" customHeight="1">
      <c r="A195" s="50"/>
      <c r="B195" s="50"/>
      <c r="C195" s="50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</row>
    <row r="196" ht="15.75" customHeight="1">
      <c r="A196" s="50"/>
      <c r="B196" s="50"/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</row>
    <row r="197" ht="15.75" customHeight="1">
      <c r="A197" s="50"/>
      <c r="B197" s="50"/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</row>
    <row r="198" ht="15.75" customHeight="1">
      <c r="A198" s="50"/>
      <c r="B198" s="50"/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</row>
    <row r="199" ht="15.75" customHeight="1">
      <c r="A199" s="50"/>
      <c r="B199" s="50"/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</row>
    <row r="200" ht="15.75" customHeight="1">
      <c r="A200" s="50"/>
      <c r="B200" s="50"/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</row>
    <row r="201" ht="15.75" customHeight="1">
      <c r="A201" s="50"/>
      <c r="B201" s="50"/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</row>
    <row r="202" ht="15.75" customHeight="1">
      <c r="A202" s="50"/>
      <c r="B202" s="50"/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</row>
    <row r="203" ht="15.75" customHeight="1">
      <c r="A203" s="50"/>
      <c r="B203" s="50"/>
      <c r="C203" s="50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</row>
    <row r="204" ht="15.75" customHeight="1">
      <c r="A204" s="50"/>
      <c r="B204" s="50"/>
      <c r="C204" s="50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</row>
    <row r="205" ht="15.75" customHeight="1">
      <c r="A205" s="50"/>
      <c r="B205" s="50"/>
      <c r="C205" s="50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</row>
    <row r="206" ht="15.75" customHeight="1">
      <c r="A206" s="50"/>
      <c r="B206" s="50"/>
      <c r="C206" s="50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  <c r="AC206" s="50"/>
    </row>
    <row r="207" ht="15.75" customHeight="1">
      <c r="A207" s="50"/>
      <c r="B207" s="50"/>
      <c r="C207" s="50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</row>
    <row r="208" ht="15.75" customHeight="1">
      <c r="A208" s="50"/>
      <c r="B208" s="50"/>
      <c r="C208" s="50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  <c r="AA208" s="50"/>
      <c r="AB208" s="50"/>
      <c r="AC208" s="50"/>
    </row>
    <row r="209" ht="15.75" customHeight="1">
      <c r="A209" s="50"/>
      <c r="B209" s="50"/>
      <c r="C209" s="50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</row>
    <row r="210" ht="15.75" customHeight="1">
      <c r="A210" s="50"/>
      <c r="B210" s="50"/>
      <c r="C210" s="50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  <c r="AA210" s="50"/>
      <c r="AB210" s="50"/>
      <c r="AC210" s="50"/>
    </row>
    <row r="211" ht="15.75" customHeight="1">
      <c r="A211" s="50"/>
      <c r="B211" s="50"/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</row>
    <row r="212" ht="15.75" customHeight="1">
      <c r="A212" s="50"/>
      <c r="B212" s="50"/>
      <c r="C212" s="50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</row>
    <row r="213" ht="15.75" customHeight="1">
      <c r="A213" s="50"/>
      <c r="B213" s="50"/>
      <c r="C213" s="50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</row>
    <row r="214" ht="15.75" customHeight="1">
      <c r="A214" s="50"/>
      <c r="B214" s="50"/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  <c r="AA214" s="50"/>
      <c r="AB214" s="50"/>
      <c r="AC214" s="50"/>
    </row>
    <row r="215" ht="15.75" customHeight="1">
      <c r="A215" s="50"/>
      <c r="B215" s="50"/>
      <c r="C215" s="50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  <c r="AA215" s="50"/>
      <c r="AB215" s="50"/>
      <c r="AC215" s="50"/>
    </row>
    <row r="216" ht="15.75" customHeight="1">
      <c r="A216" s="50"/>
      <c r="B216" s="50"/>
      <c r="C216" s="50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</row>
    <row r="217" ht="15.75" customHeight="1">
      <c r="A217" s="50"/>
      <c r="B217" s="50"/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</row>
    <row r="218" ht="15.75" customHeight="1">
      <c r="A218" s="50"/>
      <c r="B218" s="50"/>
      <c r="C218" s="50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</row>
    <row r="219" ht="15.75" customHeight="1">
      <c r="A219" s="50"/>
      <c r="B219" s="50"/>
      <c r="C219" s="50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</row>
    <row r="220" ht="15.75" customHeight="1">
      <c r="A220" s="50"/>
      <c r="B220" s="50"/>
      <c r="C220" s="50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</row>
    <row r="221" ht="15.75" customHeight="1">
      <c r="A221" s="50"/>
      <c r="B221" s="50"/>
      <c r="C221" s="50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</row>
    <row r="222" ht="15.75" customHeight="1">
      <c r="A222" s="50"/>
      <c r="B222" s="50"/>
      <c r="C222" s="50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</row>
    <row r="223" ht="15.75" customHeight="1">
      <c r="A223" s="50"/>
      <c r="B223" s="50"/>
      <c r="C223" s="50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</row>
    <row r="224" ht="15.75" customHeight="1">
      <c r="A224" s="50"/>
      <c r="B224" s="50"/>
      <c r="C224" s="50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</row>
    <row r="225" ht="15.75" customHeight="1">
      <c r="A225" s="50"/>
      <c r="B225" s="50"/>
      <c r="C225" s="50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</row>
    <row r="226" ht="15.75" customHeight="1">
      <c r="A226" s="50"/>
      <c r="B226" s="50"/>
      <c r="C226" s="50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</row>
    <row r="227" ht="15.75" customHeight="1">
      <c r="A227" s="50"/>
      <c r="B227" s="50"/>
      <c r="C227" s="50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</row>
    <row r="228" ht="15.75" customHeight="1">
      <c r="A228" s="50"/>
      <c r="B228" s="50"/>
      <c r="C228" s="50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</row>
    <row r="229" ht="15.75" customHeight="1">
      <c r="A229" s="50"/>
      <c r="B229" s="50"/>
      <c r="C229" s="50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</row>
    <row r="230" ht="15.75" customHeight="1">
      <c r="A230" s="50"/>
      <c r="B230" s="50"/>
      <c r="C230" s="50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</row>
    <row r="231" ht="15.75" customHeight="1">
      <c r="A231" s="50"/>
      <c r="B231" s="50"/>
      <c r="C231" s="50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</row>
    <row r="232" ht="15.75" customHeight="1">
      <c r="A232" s="50"/>
      <c r="B232" s="50"/>
      <c r="C232" s="50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</row>
    <row r="233" ht="15.75" customHeight="1">
      <c r="A233" s="50"/>
      <c r="B233" s="50"/>
      <c r="C233" s="50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</row>
    <row r="234" ht="15.75" customHeight="1">
      <c r="A234" s="50"/>
      <c r="B234" s="50"/>
      <c r="C234" s="50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</row>
    <row r="235" ht="15.75" customHeight="1">
      <c r="A235" s="50"/>
      <c r="B235" s="50"/>
      <c r="C235" s="50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</row>
    <row r="236" ht="15.75" customHeight="1">
      <c r="A236" s="50"/>
      <c r="B236" s="50"/>
      <c r="C236" s="50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</row>
    <row r="237" ht="15.75" customHeight="1">
      <c r="A237" s="50"/>
      <c r="B237" s="50"/>
      <c r="C237" s="50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</row>
    <row r="238" ht="15.75" customHeight="1">
      <c r="A238" s="50"/>
      <c r="B238" s="50"/>
      <c r="C238" s="50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</row>
    <row r="239" ht="15.75" customHeight="1">
      <c r="A239" s="50"/>
      <c r="B239" s="50"/>
      <c r="C239" s="50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</row>
    <row r="240" ht="15.75" customHeight="1">
      <c r="A240" s="50"/>
      <c r="B240" s="50"/>
      <c r="C240" s="50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</row>
    <row r="241" ht="15.75" customHeight="1">
      <c r="A241" s="50"/>
      <c r="B241" s="50"/>
      <c r="C241" s="50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</row>
    <row r="242" ht="15.75" customHeight="1">
      <c r="A242" s="50"/>
      <c r="B242" s="50"/>
      <c r="C242" s="50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</row>
    <row r="243" ht="15.75" customHeight="1">
      <c r="A243" s="50"/>
      <c r="B243" s="50"/>
      <c r="C243" s="50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</row>
    <row r="244" ht="15.75" customHeight="1">
      <c r="A244" s="50"/>
      <c r="B244" s="50"/>
      <c r="C244" s="50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</row>
    <row r="245" ht="15.75" customHeight="1">
      <c r="A245" s="50"/>
      <c r="B245" s="50"/>
      <c r="C245" s="50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</row>
    <row r="246" ht="15.75" customHeight="1">
      <c r="A246" s="50"/>
      <c r="B246" s="50"/>
      <c r="C246" s="50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</row>
    <row r="247" ht="15.75" customHeight="1">
      <c r="A247" s="50"/>
      <c r="B247" s="50"/>
      <c r="C247" s="50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</row>
    <row r="248" ht="15.75" customHeight="1">
      <c r="A248" s="50"/>
      <c r="B248" s="50"/>
      <c r="C248" s="50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</row>
    <row r="249" ht="15.75" customHeight="1">
      <c r="A249" s="50"/>
      <c r="B249" s="50"/>
      <c r="C249" s="50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</row>
    <row r="250" ht="15.75" customHeight="1">
      <c r="A250" s="50"/>
      <c r="B250" s="50"/>
      <c r="C250" s="50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</row>
    <row r="251" ht="15.75" customHeight="1">
      <c r="A251" s="50"/>
      <c r="B251" s="50"/>
      <c r="C251" s="50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</row>
    <row r="252" ht="15.75" customHeight="1">
      <c r="A252" s="50"/>
      <c r="B252" s="50"/>
      <c r="C252" s="50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</row>
    <row r="253" ht="15.75" customHeight="1">
      <c r="A253" s="50"/>
      <c r="B253" s="50"/>
      <c r="C253" s="50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</row>
    <row r="254" ht="15.75" customHeight="1">
      <c r="A254" s="50"/>
      <c r="B254" s="50"/>
      <c r="C254" s="50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</row>
    <row r="255" ht="15.75" customHeight="1">
      <c r="A255" s="50"/>
      <c r="B255" s="50"/>
      <c r="C255" s="50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</row>
    <row r="256" ht="15.75" customHeight="1">
      <c r="A256" s="50"/>
      <c r="B256" s="50"/>
      <c r="C256" s="50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</row>
    <row r="257" ht="15.75" customHeight="1">
      <c r="A257" s="50"/>
      <c r="B257" s="50"/>
      <c r="C257" s="50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</row>
    <row r="258" ht="15.75" customHeight="1">
      <c r="A258" s="50"/>
      <c r="B258" s="50"/>
      <c r="C258" s="50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</row>
    <row r="259" ht="15.75" customHeight="1">
      <c r="A259" s="50"/>
      <c r="B259" s="50"/>
      <c r="C259" s="50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</row>
    <row r="260" ht="15.75" customHeight="1">
      <c r="A260" s="50"/>
      <c r="B260" s="50"/>
      <c r="C260" s="50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  <c r="AA260" s="50"/>
      <c r="AB260" s="50"/>
      <c r="AC260" s="50"/>
    </row>
    <row r="261" ht="15.75" customHeight="1">
      <c r="A261" s="50"/>
      <c r="B261" s="50"/>
      <c r="C261" s="50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  <c r="AC261" s="50"/>
    </row>
    <row r="262" ht="15.75" customHeight="1">
      <c r="A262" s="50"/>
      <c r="B262" s="50"/>
      <c r="C262" s="50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</row>
    <row r="263" ht="15.75" customHeight="1">
      <c r="A263" s="50"/>
      <c r="B263" s="50"/>
      <c r="C263" s="50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</row>
    <row r="264" ht="15.75" customHeight="1">
      <c r="A264" s="50"/>
      <c r="B264" s="50"/>
      <c r="C264" s="50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</row>
    <row r="265" ht="15.75" customHeight="1">
      <c r="A265" s="50"/>
      <c r="B265" s="50"/>
      <c r="C265" s="50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</row>
    <row r="266" ht="15.75" customHeight="1">
      <c r="A266" s="50"/>
      <c r="B266" s="50"/>
      <c r="C266" s="50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</row>
    <row r="267" ht="15.75" customHeight="1">
      <c r="A267" s="50"/>
      <c r="B267" s="50"/>
      <c r="C267" s="50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</row>
    <row r="268" ht="15.75" customHeight="1">
      <c r="A268" s="50"/>
      <c r="B268" s="50"/>
      <c r="C268" s="50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</row>
    <row r="269" ht="15.75" customHeight="1">
      <c r="A269" s="50"/>
      <c r="B269" s="50"/>
      <c r="C269" s="50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</row>
    <row r="270" ht="15.75" customHeight="1">
      <c r="A270" s="50"/>
      <c r="B270" s="50"/>
      <c r="C270" s="50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</row>
    <row r="271" ht="15.75" customHeight="1">
      <c r="A271" s="50"/>
      <c r="B271" s="50"/>
      <c r="C271" s="50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</row>
    <row r="272" ht="15.75" customHeight="1">
      <c r="A272" s="50"/>
      <c r="B272" s="50"/>
      <c r="C272" s="50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</row>
    <row r="273" ht="15.75" customHeight="1">
      <c r="A273" s="50"/>
      <c r="B273" s="50"/>
      <c r="C273" s="50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  <c r="AA273" s="50"/>
      <c r="AB273" s="50"/>
      <c r="AC273" s="50"/>
    </row>
    <row r="274" ht="15.75" customHeight="1">
      <c r="A274" s="50"/>
      <c r="B274" s="50"/>
      <c r="C274" s="50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  <c r="AA274" s="50"/>
      <c r="AB274" s="50"/>
      <c r="AC274" s="50"/>
    </row>
    <row r="275" ht="15.75" customHeight="1">
      <c r="A275" s="50"/>
      <c r="B275" s="50"/>
      <c r="C275" s="50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</row>
    <row r="276" ht="15.75" customHeight="1">
      <c r="A276" s="50"/>
      <c r="B276" s="50"/>
      <c r="C276" s="50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</row>
    <row r="277" ht="15.75" customHeight="1">
      <c r="A277" s="50"/>
      <c r="B277" s="50"/>
      <c r="C277" s="50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</row>
    <row r="278" ht="15.75" customHeight="1">
      <c r="A278" s="50"/>
      <c r="B278" s="50"/>
      <c r="C278" s="50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</row>
    <row r="279" ht="15.75" customHeight="1">
      <c r="A279" s="50"/>
      <c r="B279" s="50"/>
      <c r="C279" s="50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</row>
    <row r="280" ht="15.75" customHeight="1">
      <c r="A280" s="50"/>
      <c r="B280" s="50"/>
      <c r="C280" s="50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</row>
    <row r="281" ht="15.75" customHeight="1">
      <c r="A281" s="50"/>
      <c r="B281" s="50"/>
      <c r="C281" s="50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</row>
    <row r="282" ht="15.75" customHeight="1">
      <c r="A282" s="50"/>
      <c r="B282" s="50"/>
      <c r="C282" s="50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</row>
    <row r="283" ht="15.75" customHeight="1">
      <c r="A283" s="50"/>
      <c r="B283" s="50"/>
      <c r="C283" s="50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</row>
    <row r="284" ht="15.75" customHeight="1">
      <c r="A284" s="50"/>
      <c r="B284" s="50"/>
      <c r="C284" s="50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</row>
    <row r="285" ht="15.75" customHeight="1">
      <c r="A285" s="50"/>
      <c r="B285" s="50"/>
      <c r="C285" s="50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</row>
    <row r="286" ht="15.75" customHeight="1">
      <c r="A286" s="50"/>
      <c r="B286" s="50"/>
      <c r="C286" s="50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</row>
    <row r="287" ht="15.75" customHeight="1">
      <c r="A287" s="50"/>
      <c r="B287" s="50"/>
      <c r="C287" s="50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</row>
    <row r="288" ht="15.75" customHeight="1">
      <c r="A288" s="50"/>
      <c r="B288" s="50"/>
      <c r="C288" s="50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</row>
    <row r="289" ht="15.75" customHeight="1">
      <c r="A289" s="50"/>
      <c r="B289" s="50"/>
      <c r="C289" s="50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</row>
    <row r="290" ht="15.75" customHeight="1">
      <c r="A290" s="50"/>
      <c r="B290" s="50"/>
      <c r="C290" s="50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</row>
    <row r="291" ht="15.75" customHeight="1">
      <c r="A291" s="50"/>
      <c r="B291" s="50"/>
      <c r="C291" s="50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  <c r="AA291" s="50"/>
      <c r="AB291" s="50"/>
      <c r="AC291" s="50"/>
    </row>
    <row r="292" ht="15.75" customHeight="1">
      <c r="A292" s="50"/>
      <c r="B292" s="50"/>
      <c r="C292" s="50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  <c r="AC292" s="50"/>
    </row>
    <row r="293" ht="15.75" customHeight="1">
      <c r="A293" s="50"/>
      <c r="B293" s="50"/>
      <c r="C293" s="50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  <c r="AC293" s="50"/>
    </row>
    <row r="294" ht="15.75" customHeight="1">
      <c r="A294" s="50"/>
      <c r="B294" s="50"/>
      <c r="C294" s="50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</row>
    <row r="295" ht="15.75" customHeight="1">
      <c r="A295" s="50"/>
      <c r="B295" s="50"/>
      <c r="C295" s="50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</row>
    <row r="296" ht="15.75" customHeight="1">
      <c r="A296" s="50"/>
      <c r="B296" s="50"/>
      <c r="C296" s="50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  <c r="AA296" s="50"/>
      <c r="AB296" s="50"/>
      <c r="AC296" s="50"/>
    </row>
    <row r="297" ht="15.75" customHeight="1">
      <c r="A297" s="50"/>
      <c r="B297" s="50"/>
      <c r="C297" s="50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  <c r="AC297" s="50"/>
    </row>
    <row r="298" ht="15.75" customHeight="1">
      <c r="A298" s="50"/>
      <c r="B298" s="50"/>
      <c r="C298" s="50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  <c r="AA298" s="50"/>
      <c r="AB298" s="50"/>
      <c r="AC298" s="50"/>
    </row>
    <row r="299" ht="15.75" customHeight="1">
      <c r="A299" s="50"/>
      <c r="B299" s="50"/>
      <c r="C299" s="50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</row>
    <row r="300" ht="15.75" customHeight="1">
      <c r="A300" s="50"/>
      <c r="B300" s="50"/>
      <c r="C300" s="50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  <c r="AA300" s="50"/>
      <c r="AB300" s="50"/>
      <c r="AC300" s="50"/>
    </row>
    <row r="301" ht="15.75" customHeight="1">
      <c r="A301" s="50"/>
      <c r="B301" s="50"/>
      <c r="C301" s="50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</row>
    <row r="302" ht="15.75" customHeight="1">
      <c r="A302" s="50"/>
      <c r="B302" s="50"/>
      <c r="C302" s="50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  <c r="AA302" s="50"/>
      <c r="AB302" s="50"/>
      <c r="AC302" s="50"/>
    </row>
    <row r="303" ht="15.75" customHeight="1">
      <c r="A303" s="50"/>
      <c r="B303" s="50"/>
      <c r="C303" s="50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  <c r="AA303" s="50"/>
      <c r="AB303" s="50"/>
      <c r="AC303" s="50"/>
    </row>
    <row r="304" ht="15.75" customHeight="1">
      <c r="A304" s="50"/>
      <c r="B304" s="50"/>
      <c r="C304" s="50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  <c r="AC304" s="50"/>
    </row>
    <row r="305" ht="15.75" customHeight="1">
      <c r="A305" s="50"/>
      <c r="B305" s="50"/>
      <c r="C305" s="50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  <c r="AA305" s="50"/>
      <c r="AB305" s="50"/>
      <c r="AC305" s="50"/>
    </row>
    <row r="306" ht="15.75" customHeight="1">
      <c r="A306" s="50"/>
      <c r="B306" s="50"/>
      <c r="C306" s="50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  <c r="AA306" s="50"/>
      <c r="AB306" s="50"/>
      <c r="AC306" s="50"/>
    </row>
    <row r="307" ht="15.75" customHeight="1">
      <c r="A307" s="50"/>
      <c r="B307" s="50"/>
      <c r="C307" s="50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  <c r="AA307" s="50"/>
      <c r="AB307" s="50"/>
      <c r="AC307" s="50"/>
    </row>
    <row r="308" ht="15.75" customHeight="1">
      <c r="A308" s="50"/>
      <c r="B308" s="50"/>
      <c r="C308" s="50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</row>
    <row r="309" ht="15.75" customHeight="1">
      <c r="A309" s="50"/>
      <c r="B309" s="50"/>
      <c r="C309" s="50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  <c r="AA309" s="50"/>
      <c r="AB309" s="50"/>
      <c r="AC309" s="50"/>
    </row>
    <row r="310" ht="15.75" customHeight="1">
      <c r="A310" s="50"/>
      <c r="B310" s="50"/>
      <c r="C310" s="50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</row>
    <row r="311" ht="15.75" customHeight="1">
      <c r="A311" s="50"/>
      <c r="B311" s="50"/>
      <c r="C311" s="50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</row>
    <row r="312" ht="15.75" customHeight="1">
      <c r="A312" s="50"/>
      <c r="B312" s="50"/>
      <c r="C312" s="50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</row>
    <row r="313" ht="15.75" customHeight="1">
      <c r="A313" s="50"/>
      <c r="B313" s="50"/>
      <c r="C313" s="50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</row>
    <row r="314" ht="15.75" customHeight="1">
      <c r="A314" s="50"/>
      <c r="B314" s="50"/>
      <c r="C314" s="50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</row>
    <row r="315" ht="15.75" customHeight="1">
      <c r="A315" s="50"/>
      <c r="B315" s="50"/>
      <c r="C315" s="50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</row>
    <row r="316" ht="15.75" customHeight="1">
      <c r="A316" s="50"/>
      <c r="B316" s="50"/>
      <c r="C316" s="50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</row>
    <row r="317" ht="15.75" customHeight="1">
      <c r="A317" s="50"/>
      <c r="B317" s="50"/>
      <c r="C317" s="50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</row>
    <row r="318" ht="15.75" customHeight="1">
      <c r="A318" s="50"/>
      <c r="B318" s="50"/>
      <c r="C318" s="50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</row>
    <row r="319" ht="15.75" customHeight="1">
      <c r="A319" s="50"/>
      <c r="B319" s="50"/>
      <c r="C319" s="50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</row>
    <row r="320" ht="15.75" customHeight="1">
      <c r="A320" s="50"/>
      <c r="B320" s="50"/>
      <c r="C320" s="50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</row>
    <row r="321" ht="15.75" customHeight="1">
      <c r="A321" s="50"/>
      <c r="B321" s="50"/>
      <c r="C321" s="50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</row>
    <row r="322" ht="15.75" customHeight="1">
      <c r="A322" s="50"/>
      <c r="B322" s="50"/>
      <c r="C322" s="50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</row>
    <row r="323" ht="15.75" customHeight="1">
      <c r="A323" s="50"/>
      <c r="B323" s="50"/>
      <c r="C323" s="50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</row>
    <row r="324" ht="15.75" customHeight="1">
      <c r="A324" s="50"/>
      <c r="B324" s="50"/>
      <c r="C324" s="50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</row>
    <row r="325" ht="15.75" customHeight="1">
      <c r="A325" s="50"/>
      <c r="B325" s="50"/>
      <c r="C325" s="50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</row>
    <row r="326" ht="15.75" customHeight="1">
      <c r="A326" s="50"/>
      <c r="B326" s="50"/>
      <c r="C326" s="50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</row>
    <row r="327" ht="15.75" customHeight="1">
      <c r="A327" s="50"/>
      <c r="B327" s="50"/>
      <c r="C327" s="50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</row>
    <row r="328" ht="15.75" customHeight="1">
      <c r="A328" s="50"/>
      <c r="B328" s="50"/>
      <c r="C328" s="50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  <c r="AA328" s="50"/>
      <c r="AB328" s="50"/>
      <c r="AC328" s="50"/>
    </row>
    <row r="329" ht="15.75" customHeight="1">
      <c r="A329" s="50"/>
      <c r="B329" s="50"/>
      <c r="C329" s="50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  <c r="AA329" s="50"/>
      <c r="AB329" s="50"/>
      <c r="AC329" s="50"/>
    </row>
    <row r="330" ht="15.75" customHeight="1">
      <c r="A330" s="50"/>
      <c r="B330" s="50"/>
      <c r="C330" s="50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</row>
    <row r="331" ht="15.75" customHeight="1">
      <c r="A331" s="50"/>
      <c r="B331" s="50"/>
      <c r="C331" s="50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  <c r="AA331" s="50"/>
      <c r="AB331" s="50"/>
      <c r="AC331" s="50"/>
    </row>
    <row r="332" ht="15.75" customHeight="1">
      <c r="A332" s="50"/>
      <c r="B332" s="50"/>
      <c r="C332" s="50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  <c r="AA332" s="50"/>
      <c r="AB332" s="50"/>
      <c r="AC332" s="50"/>
    </row>
    <row r="333" ht="15.75" customHeight="1">
      <c r="A333" s="50"/>
      <c r="B333" s="50"/>
      <c r="C333" s="50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  <c r="AA333" s="50"/>
      <c r="AB333" s="50"/>
      <c r="AC333" s="50"/>
    </row>
    <row r="334" ht="15.75" customHeight="1">
      <c r="A334" s="50"/>
      <c r="B334" s="50"/>
      <c r="C334" s="50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  <c r="AA334" s="50"/>
      <c r="AB334" s="50"/>
      <c r="AC334" s="50"/>
    </row>
    <row r="335" ht="15.75" customHeight="1">
      <c r="A335" s="50"/>
      <c r="B335" s="50"/>
      <c r="C335" s="50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</row>
    <row r="336" ht="15.75" customHeight="1">
      <c r="A336" s="50"/>
      <c r="B336" s="50"/>
      <c r="C336" s="50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  <c r="AA336" s="50"/>
      <c r="AB336" s="50"/>
      <c r="AC336" s="50"/>
    </row>
    <row r="337" ht="15.75" customHeight="1">
      <c r="A337" s="50"/>
      <c r="B337" s="50"/>
      <c r="C337" s="50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  <c r="AA337" s="50"/>
      <c r="AB337" s="50"/>
      <c r="AC337" s="50"/>
    </row>
    <row r="338" ht="15.75" customHeight="1">
      <c r="A338" s="50"/>
      <c r="B338" s="50"/>
      <c r="C338" s="50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</row>
    <row r="339" ht="15.75" customHeight="1">
      <c r="A339" s="50"/>
      <c r="B339" s="50"/>
      <c r="C339" s="50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  <c r="AA339" s="50"/>
      <c r="AB339" s="50"/>
      <c r="AC339" s="50"/>
    </row>
    <row r="340" ht="15.75" customHeight="1">
      <c r="A340" s="50"/>
      <c r="B340" s="50"/>
      <c r="C340" s="50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  <c r="AA340" s="50"/>
      <c r="AB340" s="50"/>
      <c r="AC340" s="50"/>
    </row>
    <row r="341" ht="15.75" customHeight="1">
      <c r="A341" s="50"/>
      <c r="B341" s="50"/>
      <c r="C341" s="50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  <c r="AA341" s="50"/>
      <c r="AB341" s="50"/>
      <c r="AC341" s="50"/>
    </row>
    <row r="342" ht="15.75" customHeight="1">
      <c r="A342" s="50"/>
      <c r="B342" s="50"/>
      <c r="C342" s="50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  <c r="AA342" s="50"/>
      <c r="AB342" s="50"/>
      <c r="AC342" s="50"/>
    </row>
    <row r="343" ht="15.75" customHeight="1">
      <c r="A343" s="50"/>
      <c r="B343" s="50"/>
      <c r="C343" s="50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</row>
    <row r="344" ht="15.75" customHeight="1">
      <c r="A344" s="50"/>
      <c r="B344" s="50"/>
      <c r="C344" s="50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</row>
    <row r="345" ht="15.75" customHeight="1">
      <c r="A345" s="50"/>
      <c r="B345" s="50"/>
      <c r="C345" s="50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</row>
    <row r="346" ht="15.75" customHeight="1">
      <c r="A346" s="50"/>
      <c r="B346" s="50"/>
      <c r="C346" s="50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</row>
    <row r="347" ht="15.75" customHeight="1">
      <c r="A347" s="50"/>
      <c r="B347" s="50"/>
      <c r="C347" s="50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</row>
    <row r="348" ht="15.75" customHeight="1">
      <c r="A348" s="50"/>
      <c r="B348" s="50"/>
      <c r="C348" s="50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</row>
    <row r="349" ht="15.75" customHeight="1">
      <c r="A349" s="50"/>
      <c r="B349" s="50"/>
      <c r="C349" s="50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</row>
    <row r="350" ht="15.75" customHeight="1">
      <c r="A350" s="50"/>
      <c r="B350" s="50"/>
      <c r="C350" s="50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</row>
    <row r="351" ht="15.75" customHeight="1">
      <c r="A351" s="50"/>
      <c r="B351" s="50"/>
      <c r="C351" s="50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  <c r="AA351" s="50"/>
      <c r="AB351" s="50"/>
      <c r="AC351" s="50"/>
    </row>
    <row r="352" ht="15.75" customHeight="1">
      <c r="A352" s="50"/>
      <c r="B352" s="50"/>
      <c r="C352" s="50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  <c r="AA352" s="50"/>
      <c r="AB352" s="50"/>
      <c r="AC352" s="50"/>
    </row>
    <row r="353" ht="15.75" customHeight="1">
      <c r="A353" s="50"/>
      <c r="B353" s="50"/>
      <c r="C353" s="50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  <c r="AA353" s="50"/>
      <c r="AB353" s="50"/>
      <c r="AC353" s="50"/>
    </row>
    <row r="354" ht="15.75" customHeight="1">
      <c r="A354" s="50"/>
      <c r="B354" s="50"/>
      <c r="C354" s="50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  <c r="AA354" s="50"/>
      <c r="AB354" s="50"/>
      <c r="AC354" s="50"/>
    </row>
    <row r="355" ht="15.75" customHeight="1">
      <c r="A355" s="50"/>
      <c r="B355" s="50"/>
      <c r="C355" s="50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  <c r="AA355" s="50"/>
      <c r="AB355" s="50"/>
      <c r="AC355" s="50"/>
    </row>
    <row r="356" ht="15.75" customHeight="1">
      <c r="A356" s="50"/>
      <c r="B356" s="50"/>
      <c r="C356" s="50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  <c r="AA356" s="50"/>
      <c r="AB356" s="50"/>
      <c r="AC356" s="50"/>
    </row>
    <row r="357" ht="15.75" customHeight="1">
      <c r="A357" s="50"/>
      <c r="B357" s="50"/>
      <c r="C357" s="50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  <c r="AA357" s="50"/>
      <c r="AB357" s="50"/>
      <c r="AC357" s="50"/>
    </row>
    <row r="358" ht="15.75" customHeight="1">
      <c r="A358" s="50"/>
      <c r="B358" s="50"/>
      <c r="C358" s="50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  <c r="AA358" s="50"/>
      <c r="AB358" s="50"/>
      <c r="AC358" s="50"/>
    </row>
    <row r="359" ht="15.75" customHeight="1">
      <c r="A359" s="50"/>
      <c r="B359" s="50"/>
      <c r="C359" s="50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  <c r="AA359" s="50"/>
      <c r="AB359" s="50"/>
      <c r="AC359" s="50"/>
    </row>
    <row r="360" ht="15.75" customHeight="1">
      <c r="A360" s="50"/>
      <c r="B360" s="50"/>
      <c r="C360" s="50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  <c r="AA360" s="50"/>
      <c r="AB360" s="50"/>
      <c r="AC360" s="50"/>
    </row>
    <row r="361" ht="15.75" customHeight="1">
      <c r="A361" s="50"/>
      <c r="B361" s="50"/>
      <c r="C361" s="50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  <c r="AA361" s="50"/>
      <c r="AB361" s="50"/>
      <c r="AC361" s="50"/>
    </row>
    <row r="362" ht="15.75" customHeight="1">
      <c r="A362" s="50"/>
      <c r="B362" s="50"/>
      <c r="C362" s="50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  <c r="AA362" s="50"/>
      <c r="AB362" s="50"/>
      <c r="AC362" s="50"/>
    </row>
    <row r="363" ht="15.75" customHeight="1">
      <c r="A363" s="50"/>
      <c r="B363" s="50"/>
      <c r="C363" s="50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  <c r="AA363" s="50"/>
      <c r="AB363" s="50"/>
      <c r="AC363" s="50"/>
    </row>
    <row r="364" ht="15.75" customHeight="1">
      <c r="A364" s="50"/>
      <c r="B364" s="50"/>
      <c r="C364" s="50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  <c r="AA364" s="50"/>
      <c r="AB364" s="50"/>
      <c r="AC364" s="50"/>
    </row>
    <row r="365" ht="15.75" customHeight="1">
      <c r="A365" s="50"/>
      <c r="B365" s="50"/>
      <c r="C365" s="50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  <c r="AA365" s="50"/>
      <c r="AB365" s="50"/>
      <c r="AC365" s="50"/>
    </row>
    <row r="366" ht="15.75" customHeight="1">
      <c r="A366" s="50"/>
      <c r="B366" s="50"/>
      <c r="C366" s="50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  <c r="AA366" s="50"/>
      <c r="AB366" s="50"/>
      <c r="AC366" s="50"/>
    </row>
    <row r="367" ht="15.75" customHeight="1">
      <c r="A367" s="50"/>
      <c r="B367" s="50"/>
      <c r="C367" s="50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  <c r="AC367" s="50"/>
    </row>
    <row r="368" ht="15.75" customHeight="1">
      <c r="A368" s="50"/>
      <c r="B368" s="50"/>
      <c r="C368" s="50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  <c r="AA368" s="50"/>
      <c r="AB368" s="50"/>
      <c r="AC368" s="50"/>
    </row>
    <row r="369" ht="15.75" customHeight="1">
      <c r="A369" s="50"/>
      <c r="B369" s="50"/>
      <c r="C369" s="50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  <c r="AA369" s="50"/>
      <c r="AB369" s="50"/>
      <c r="AC369" s="50"/>
    </row>
    <row r="370" ht="15.75" customHeight="1">
      <c r="A370" s="50"/>
      <c r="B370" s="50"/>
      <c r="C370" s="50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  <c r="AA370" s="50"/>
      <c r="AB370" s="50"/>
      <c r="AC370" s="50"/>
    </row>
    <row r="371" ht="15.75" customHeight="1">
      <c r="A371" s="50"/>
      <c r="B371" s="50"/>
      <c r="C371" s="50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  <c r="AA371" s="50"/>
      <c r="AB371" s="50"/>
      <c r="AC371" s="50"/>
    </row>
    <row r="372" ht="15.75" customHeight="1">
      <c r="A372" s="50"/>
      <c r="B372" s="50"/>
      <c r="C372" s="50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  <c r="AA372" s="50"/>
      <c r="AB372" s="50"/>
      <c r="AC372" s="50"/>
    </row>
    <row r="373" ht="15.75" customHeight="1">
      <c r="A373" s="50"/>
      <c r="B373" s="50"/>
      <c r="C373" s="50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  <c r="AA373" s="50"/>
      <c r="AB373" s="50"/>
      <c r="AC373" s="50"/>
    </row>
    <row r="374" ht="15.75" customHeight="1">
      <c r="A374" s="50"/>
      <c r="B374" s="50"/>
      <c r="C374" s="50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  <c r="AA374" s="50"/>
      <c r="AB374" s="50"/>
      <c r="AC374" s="50"/>
    </row>
    <row r="375" ht="15.75" customHeight="1">
      <c r="A375" s="50"/>
      <c r="B375" s="50"/>
      <c r="C375" s="50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  <c r="AA375" s="50"/>
      <c r="AB375" s="50"/>
      <c r="AC375" s="50"/>
    </row>
    <row r="376" ht="15.75" customHeight="1">
      <c r="A376" s="50"/>
      <c r="B376" s="50"/>
      <c r="C376" s="50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  <c r="AA376" s="50"/>
      <c r="AB376" s="50"/>
      <c r="AC376" s="50"/>
    </row>
    <row r="377" ht="15.75" customHeight="1">
      <c r="A377" s="50"/>
      <c r="B377" s="50"/>
      <c r="C377" s="50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  <c r="AA377" s="50"/>
      <c r="AB377" s="50"/>
      <c r="AC377" s="50"/>
    </row>
    <row r="378" ht="15.75" customHeight="1">
      <c r="A378" s="50"/>
      <c r="B378" s="50"/>
      <c r="C378" s="50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  <c r="AA378" s="50"/>
      <c r="AB378" s="50"/>
      <c r="AC378" s="50"/>
    </row>
    <row r="379" ht="15.75" customHeight="1">
      <c r="A379" s="50"/>
      <c r="B379" s="50"/>
      <c r="C379" s="50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  <c r="AA379" s="50"/>
      <c r="AB379" s="50"/>
      <c r="AC379" s="50"/>
    </row>
    <row r="380" ht="15.75" customHeight="1">
      <c r="A380" s="50"/>
      <c r="B380" s="50"/>
      <c r="C380" s="50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  <c r="AA380" s="50"/>
      <c r="AB380" s="50"/>
      <c r="AC380" s="50"/>
    </row>
    <row r="381" ht="15.75" customHeight="1">
      <c r="A381" s="50"/>
      <c r="B381" s="50"/>
      <c r="C381" s="50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  <c r="AA381" s="50"/>
      <c r="AB381" s="50"/>
      <c r="AC381" s="50"/>
    </row>
    <row r="382" ht="15.75" customHeight="1">
      <c r="A382" s="50"/>
      <c r="B382" s="50"/>
      <c r="C382" s="50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  <c r="AA382" s="50"/>
      <c r="AB382" s="50"/>
      <c r="AC382" s="50"/>
    </row>
    <row r="383" ht="15.75" customHeight="1">
      <c r="A383" s="50"/>
      <c r="B383" s="50"/>
      <c r="C383" s="50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  <c r="AA383" s="50"/>
      <c r="AB383" s="50"/>
      <c r="AC383" s="50"/>
    </row>
    <row r="384" ht="15.75" customHeight="1">
      <c r="A384" s="50"/>
      <c r="B384" s="50"/>
      <c r="C384" s="50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  <c r="AA384" s="50"/>
      <c r="AB384" s="50"/>
      <c r="AC384" s="50"/>
    </row>
    <row r="385" ht="15.75" customHeight="1">
      <c r="A385" s="50"/>
      <c r="B385" s="50"/>
      <c r="C385" s="50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</row>
    <row r="386" ht="15.75" customHeight="1">
      <c r="A386" s="50"/>
      <c r="B386" s="50"/>
      <c r="C386" s="50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</row>
    <row r="387" ht="15.75" customHeight="1">
      <c r="A387" s="50"/>
      <c r="B387" s="50"/>
      <c r="C387" s="50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</row>
    <row r="388" ht="15.75" customHeight="1">
      <c r="A388" s="50"/>
      <c r="B388" s="50"/>
      <c r="C388" s="50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</row>
    <row r="389" ht="15.75" customHeight="1">
      <c r="A389" s="50"/>
      <c r="B389" s="50"/>
      <c r="C389" s="50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</row>
    <row r="390" ht="15.75" customHeight="1">
      <c r="A390" s="50"/>
      <c r="B390" s="50"/>
      <c r="C390" s="50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</row>
    <row r="391" ht="15.75" customHeight="1">
      <c r="A391" s="50"/>
      <c r="B391" s="50"/>
      <c r="C391" s="50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</row>
    <row r="392" ht="15.75" customHeight="1">
      <c r="A392" s="50"/>
      <c r="B392" s="50"/>
      <c r="C392" s="50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</row>
    <row r="393" ht="15.75" customHeight="1">
      <c r="A393" s="50"/>
      <c r="B393" s="50"/>
      <c r="C393" s="50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</row>
    <row r="394" ht="15.75" customHeight="1">
      <c r="A394" s="50"/>
      <c r="B394" s="50"/>
      <c r="C394" s="50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</row>
    <row r="395" ht="15.75" customHeight="1">
      <c r="A395" s="50"/>
      <c r="B395" s="50"/>
      <c r="C395" s="50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</row>
    <row r="396" ht="15.75" customHeight="1">
      <c r="A396" s="50"/>
      <c r="B396" s="50"/>
      <c r="C396" s="50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  <c r="AA396" s="50"/>
      <c r="AB396" s="50"/>
      <c r="AC396" s="50"/>
    </row>
    <row r="397" ht="15.75" customHeight="1">
      <c r="A397" s="50"/>
      <c r="B397" s="50"/>
      <c r="C397" s="50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  <c r="AA397" s="50"/>
      <c r="AB397" s="50"/>
      <c r="AC397" s="50"/>
    </row>
    <row r="398" ht="15.75" customHeight="1">
      <c r="A398" s="50"/>
      <c r="B398" s="50"/>
      <c r="C398" s="50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  <c r="AA398" s="50"/>
      <c r="AB398" s="50"/>
      <c r="AC398" s="50"/>
    </row>
    <row r="399" ht="15.75" customHeight="1">
      <c r="A399" s="50"/>
      <c r="B399" s="50"/>
      <c r="C399" s="50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  <c r="AA399" s="50"/>
      <c r="AB399" s="50"/>
      <c r="AC399" s="50"/>
    </row>
    <row r="400" ht="15.75" customHeight="1">
      <c r="A400" s="50"/>
      <c r="B400" s="50"/>
      <c r="C400" s="50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  <c r="AA400" s="50"/>
      <c r="AB400" s="50"/>
      <c r="AC400" s="50"/>
    </row>
    <row r="401" ht="15.75" customHeight="1">
      <c r="A401" s="50"/>
      <c r="B401" s="50"/>
      <c r="C401" s="50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  <c r="AA401" s="50"/>
      <c r="AB401" s="50"/>
      <c r="AC401" s="50"/>
    </row>
    <row r="402" ht="15.75" customHeight="1">
      <c r="A402" s="50"/>
      <c r="B402" s="50"/>
      <c r="C402" s="50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  <c r="AA402" s="50"/>
      <c r="AB402" s="50"/>
      <c r="AC402" s="50"/>
    </row>
    <row r="403" ht="15.75" customHeight="1">
      <c r="A403" s="50"/>
      <c r="B403" s="50"/>
      <c r="C403" s="50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  <c r="AA403" s="50"/>
      <c r="AB403" s="50"/>
      <c r="AC403" s="50"/>
    </row>
    <row r="404" ht="15.75" customHeight="1">
      <c r="A404" s="50"/>
      <c r="B404" s="50"/>
      <c r="C404" s="50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  <c r="AA404" s="50"/>
      <c r="AB404" s="50"/>
      <c r="AC404" s="50"/>
    </row>
    <row r="405" ht="15.75" customHeight="1">
      <c r="A405" s="50"/>
      <c r="B405" s="50"/>
      <c r="C405" s="50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  <c r="AA405" s="50"/>
      <c r="AB405" s="50"/>
      <c r="AC405" s="50"/>
    </row>
    <row r="406" ht="15.75" customHeight="1">
      <c r="A406" s="50"/>
      <c r="B406" s="50"/>
      <c r="C406" s="50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  <c r="AA406" s="50"/>
      <c r="AB406" s="50"/>
      <c r="AC406" s="50"/>
    </row>
    <row r="407" ht="15.75" customHeight="1">
      <c r="A407" s="50"/>
      <c r="B407" s="50"/>
      <c r="C407" s="50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  <c r="AA407" s="50"/>
      <c r="AB407" s="50"/>
      <c r="AC407" s="50"/>
    </row>
    <row r="408" ht="15.75" customHeight="1">
      <c r="A408" s="50"/>
      <c r="B408" s="50"/>
      <c r="C408" s="50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0"/>
      <c r="AA408" s="50"/>
      <c r="AB408" s="50"/>
      <c r="AC408" s="50"/>
    </row>
    <row r="409" ht="15.75" customHeight="1">
      <c r="A409" s="50"/>
      <c r="B409" s="50"/>
      <c r="C409" s="50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  <c r="AA409" s="50"/>
      <c r="AB409" s="50"/>
      <c r="AC409" s="50"/>
    </row>
    <row r="410" ht="15.75" customHeight="1">
      <c r="A410" s="50"/>
      <c r="B410" s="50"/>
      <c r="C410" s="50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  <c r="AA410" s="50"/>
      <c r="AB410" s="50"/>
      <c r="AC410" s="50"/>
    </row>
    <row r="411" ht="15.75" customHeight="1">
      <c r="A411" s="50"/>
      <c r="B411" s="50"/>
      <c r="C411" s="50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  <c r="AA411" s="50"/>
      <c r="AB411" s="50"/>
      <c r="AC411" s="50"/>
    </row>
    <row r="412" ht="15.75" customHeight="1">
      <c r="A412" s="50"/>
      <c r="B412" s="50"/>
      <c r="C412" s="50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  <c r="AA412" s="50"/>
      <c r="AB412" s="50"/>
      <c r="AC412" s="50"/>
    </row>
    <row r="413" ht="15.75" customHeight="1">
      <c r="A413" s="50"/>
      <c r="B413" s="50"/>
      <c r="C413" s="50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0"/>
      <c r="AA413" s="50"/>
      <c r="AB413" s="50"/>
      <c r="AC413" s="50"/>
    </row>
    <row r="414" ht="15.75" customHeight="1">
      <c r="A414" s="50"/>
      <c r="B414" s="50"/>
      <c r="C414" s="50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  <c r="AA414" s="50"/>
      <c r="AB414" s="50"/>
      <c r="AC414" s="50"/>
    </row>
    <row r="415" ht="15.75" customHeight="1">
      <c r="A415" s="50"/>
      <c r="B415" s="50"/>
      <c r="C415" s="50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  <c r="AA415" s="50"/>
      <c r="AB415" s="50"/>
      <c r="AC415" s="50"/>
    </row>
    <row r="416" ht="15.75" customHeight="1">
      <c r="A416" s="50"/>
      <c r="B416" s="50"/>
      <c r="C416" s="50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  <c r="AA416" s="50"/>
      <c r="AB416" s="50"/>
      <c r="AC416" s="50"/>
    </row>
    <row r="417" ht="15.75" customHeight="1">
      <c r="A417" s="50"/>
      <c r="B417" s="50"/>
      <c r="C417" s="50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</row>
    <row r="418" ht="15.75" customHeight="1">
      <c r="A418" s="50"/>
      <c r="B418" s="50"/>
      <c r="C418" s="50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  <c r="AC418" s="50"/>
    </row>
    <row r="419" ht="15.75" customHeight="1">
      <c r="A419" s="50"/>
      <c r="B419" s="50"/>
      <c r="C419" s="50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  <c r="AA419" s="50"/>
      <c r="AB419" s="50"/>
      <c r="AC419" s="50"/>
    </row>
    <row r="420" ht="15.75" customHeight="1">
      <c r="A420" s="50"/>
      <c r="B420" s="50"/>
      <c r="C420" s="50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0"/>
      <c r="AA420" s="50"/>
      <c r="AB420" s="50"/>
      <c r="AC420" s="50"/>
    </row>
    <row r="421" ht="15.75" customHeight="1">
      <c r="A421" s="50"/>
      <c r="B421" s="50"/>
      <c r="C421" s="50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  <c r="AA421" s="50"/>
      <c r="AB421" s="50"/>
      <c r="AC421" s="50"/>
    </row>
    <row r="422" ht="15.75" customHeight="1">
      <c r="A422" s="50"/>
      <c r="B422" s="50"/>
      <c r="C422" s="50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  <c r="AA422" s="50"/>
      <c r="AB422" s="50"/>
      <c r="AC422" s="50"/>
    </row>
    <row r="423" ht="15.75" customHeight="1">
      <c r="A423" s="50"/>
      <c r="B423" s="50"/>
      <c r="C423" s="50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  <c r="AA423" s="50"/>
      <c r="AB423" s="50"/>
      <c r="AC423" s="50"/>
    </row>
    <row r="424" ht="15.75" customHeight="1">
      <c r="A424" s="50"/>
      <c r="B424" s="50"/>
      <c r="C424" s="50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  <c r="AA424" s="50"/>
      <c r="AB424" s="50"/>
      <c r="AC424" s="50"/>
    </row>
    <row r="425" ht="15.75" customHeight="1">
      <c r="A425" s="50"/>
      <c r="B425" s="50"/>
      <c r="C425" s="50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  <c r="AA425" s="50"/>
      <c r="AB425" s="50"/>
      <c r="AC425" s="50"/>
    </row>
    <row r="426" ht="15.75" customHeight="1">
      <c r="A426" s="50"/>
      <c r="B426" s="50"/>
      <c r="C426" s="50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  <c r="AA426" s="50"/>
      <c r="AB426" s="50"/>
      <c r="AC426" s="50"/>
    </row>
    <row r="427" ht="15.75" customHeight="1">
      <c r="A427" s="50"/>
      <c r="B427" s="50"/>
      <c r="C427" s="50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  <c r="AA427" s="50"/>
      <c r="AB427" s="50"/>
      <c r="AC427" s="50"/>
    </row>
    <row r="428" ht="15.75" customHeight="1">
      <c r="A428" s="50"/>
      <c r="B428" s="50"/>
      <c r="C428" s="50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0"/>
      <c r="AA428" s="50"/>
      <c r="AB428" s="50"/>
      <c r="AC428" s="50"/>
    </row>
    <row r="429" ht="15.75" customHeight="1">
      <c r="A429" s="50"/>
      <c r="B429" s="50"/>
      <c r="C429" s="50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  <c r="AA429" s="50"/>
      <c r="AB429" s="50"/>
      <c r="AC429" s="50"/>
    </row>
    <row r="430" ht="15.75" customHeight="1">
      <c r="A430" s="50"/>
      <c r="B430" s="50"/>
      <c r="C430" s="50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</row>
    <row r="431" ht="15.75" customHeight="1">
      <c r="A431" s="50"/>
      <c r="B431" s="50"/>
      <c r="C431" s="50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  <c r="AC431" s="50"/>
    </row>
    <row r="432" ht="15.75" customHeight="1">
      <c r="A432" s="50"/>
      <c r="B432" s="50"/>
      <c r="C432" s="50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  <c r="AA432" s="50"/>
      <c r="AB432" s="50"/>
      <c r="AC432" s="50"/>
    </row>
    <row r="433" ht="15.75" customHeight="1">
      <c r="A433" s="50"/>
      <c r="B433" s="50"/>
      <c r="C433" s="50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  <c r="AA433" s="50"/>
      <c r="AB433" s="50"/>
      <c r="AC433" s="50"/>
    </row>
    <row r="434" ht="15.75" customHeight="1">
      <c r="A434" s="50"/>
      <c r="B434" s="50"/>
      <c r="C434" s="50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  <c r="AA434" s="50"/>
      <c r="AB434" s="50"/>
      <c r="AC434" s="50"/>
    </row>
    <row r="435" ht="15.75" customHeight="1">
      <c r="A435" s="50"/>
      <c r="B435" s="50"/>
      <c r="C435" s="50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  <c r="AA435" s="50"/>
      <c r="AB435" s="50"/>
      <c r="AC435" s="50"/>
    </row>
    <row r="436" ht="15.75" customHeight="1">
      <c r="A436" s="50"/>
      <c r="B436" s="50"/>
      <c r="C436" s="50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  <c r="AA436" s="50"/>
      <c r="AB436" s="50"/>
      <c r="AC436" s="50"/>
    </row>
    <row r="437" ht="15.75" customHeight="1">
      <c r="A437" s="50"/>
      <c r="B437" s="50"/>
      <c r="C437" s="50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  <c r="AA437" s="50"/>
      <c r="AB437" s="50"/>
      <c r="AC437" s="50"/>
    </row>
    <row r="438" ht="15.75" customHeight="1">
      <c r="A438" s="50"/>
      <c r="B438" s="50"/>
      <c r="C438" s="50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  <c r="AA438" s="50"/>
      <c r="AB438" s="50"/>
      <c r="AC438" s="50"/>
    </row>
    <row r="439" ht="15.75" customHeight="1">
      <c r="A439" s="50"/>
      <c r="B439" s="50"/>
      <c r="C439" s="50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  <c r="AA439" s="50"/>
      <c r="AB439" s="50"/>
      <c r="AC439" s="50"/>
    </row>
    <row r="440" ht="15.75" customHeight="1">
      <c r="A440" s="50"/>
      <c r="B440" s="50"/>
      <c r="C440" s="50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  <c r="AA440" s="50"/>
      <c r="AB440" s="50"/>
      <c r="AC440" s="50"/>
    </row>
    <row r="441" ht="15.75" customHeight="1">
      <c r="A441" s="50"/>
      <c r="B441" s="50"/>
      <c r="C441" s="50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  <c r="AA441" s="50"/>
      <c r="AB441" s="50"/>
      <c r="AC441" s="50"/>
    </row>
    <row r="442" ht="15.75" customHeight="1">
      <c r="A442" s="50"/>
      <c r="B442" s="50"/>
      <c r="C442" s="50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  <c r="AA442" s="50"/>
      <c r="AB442" s="50"/>
      <c r="AC442" s="50"/>
    </row>
    <row r="443" ht="15.75" customHeight="1">
      <c r="A443" s="50"/>
      <c r="B443" s="50"/>
      <c r="C443" s="50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  <c r="AA443" s="50"/>
      <c r="AB443" s="50"/>
      <c r="AC443" s="50"/>
    </row>
    <row r="444" ht="15.75" customHeight="1">
      <c r="A444" s="50"/>
      <c r="B444" s="50"/>
      <c r="C444" s="50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0"/>
      <c r="AA444" s="50"/>
      <c r="AB444" s="50"/>
      <c r="AC444" s="50"/>
    </row>
    <row r="445" ht="15.75" customHeight="1">
      <c r="A445" s="50"/>
      <c r="B445" s="50"/>
      <c r="C445" s="50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  <c r="AA445" s="50"/>
      <c r="AB445" s="50"/>
      <c r="AC445" s="50"/>
    </row>
    <row r="446" ht="15.75" customHeight="1">
      <c r="A446" s="50"/>
      <c r="B446" s="50"/>
      <c r="C446" s="50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  <c r="AA446" s="50"/>
      <c r="AB446" s="50"/>
      <c r="AC446" s="50"/>
    </row>
    <row r="447" ht="15.75" customHeight="1">
      <c r="A447" s="50"/>
      <c r="B447" s="50"/>
      <c r="C447" s="50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  <c r="AA447" s="50"/>
      <c r="AB447" s="50"/>
      <c r="AC447" s="50"/>
    </row>
    <row r="448" ht="15.75" customHeight="1">
      <c r="A448" s="50"/>
      <c r="B448" s="50"/>
      <c r="C448" s="50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  <c r="AA448" s="50"/>
      <c r="AB448" s="50"/>
      <c r="AC448" s="50"/>
    </row>
    <row r="449" ht="15.75" customHeight="1">
      <c r="A449" s="50"/>
      <c r="B449" s="50"/>
      <c r="C449" s="50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  <c r="AA449" s="50"/>
      <c r="AB449" s="50"/>
      <c r="AC449" s="50"/>
    </row>
    <row r="450" ht="15.75" customHeight="1">
      <c r="A450" s="50"/>
      <c r="B450" s="50"/>
      <c r="C450" s="50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  <c r="AA450" s="50"/>
      <c r="AB450" s="50"/>
      <c r="AC450" s="50"/>
    </row>
    <row r="451" ht="15.75" customHeight="1">
      <c r="A451" s="50"/>
      <c r="B451" s="50"/>
      <c r="C451" s="50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  <c r="AA451" s="50"/>
      <c r="AB451" s="50"/>
      <c r="AC451" s="50"/>
    </row>
    <row r="452" ht="15.75" customHeight="1">
      <c r="A452" s="50"/>
      <c r="B452" s="50"/>
      <c r="C452" s="50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  <c r="AA452" s="50"/>
      <c r="AB452" s="50"/>
      <c r="AC452" s="50"/>
    </row>
    <row r="453" ht="15.75" customHeight="1">
      <c r="A453" s="50"/>
      <c r="B453" s="50"/>
      <c r="C453" s="50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  <c r="AA453" s="50"/>
      <c r="AB453" s="50"/>
      <c r="AC453" s="50"/>
    </row>
    <row r="454" ht="15.75" customHeight="1">
      <c r="A454" s="50"/>
      <c r="B454" s="50"/>
      <c r="C454" s="50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  <c r="AA454" s="50"/>
      <c r="AB454" s="50"/>
      <c r="AC454" s="50"/>
    </row>
    <row r="455" ht="15.75" customHeight="1">
      <c r="A455" s="50"/>
      <c r="B455" s="50"/>
      <c r="C455" s="50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  <c r="AA455" s="50"/>
      <c r="AB455" s="50"/>
      <c r="AC455" s="50"/>
    </row>
    <row r="456" ht="15.75" customHeight="1">
      <c r="A456" s="50"/>
      <c r="B456" s="50"/>
      <c r="C456" s="50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  <c r="AA456" s="50"/>
      <c r="AB456" s="50"/>
      <c r="AC456" s="50"/>
    </row>
    <row r="457" ht="15.75" customHeight="1">
      <c r="A457" s="50"/>
      <c r="B457" s="50"/>
      <c r="C457" s="50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  <c r="AA457" s="50"/>
      <c r="AB457" s="50"/>
      <c r="AC457" s="50"/>
    </row>
    <row r="458" ht="15.75" customHeight="1">
      <c r="A458" s="50"/>
      <c r="B458" s="50"/>
      <c r="C458" s="50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  <c r="AA458" s="50"/>
      <c r="AB458" s="50"/>
      <c r="AC458" s="50"/>
    </row>
    <row r="459" ht="15.75" customHeight="1">
      <c r="A459" s="50"/>
      <c r="B459" s="50"/>
      <c r="C459" s="50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  <c r="AA459" s="50"/>
      <c r="AB459" s="50"/>
      <c r="AC459" s="50"/>
    </row>
    <row r="460" ht="15.75" customHeight="1">
      <c r="A460" s="50"/>
      <c r="B460" s="50"/>
      <c r="C460" s="50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  <c r="AA460" s="50"/>
      <c r="AB460" s="50"/>
      <c r="AC460" s="50"/>
    </row>
    <row r="461" ht="15.75" customHeight="1">
      <c r="A461" s="50"/>
      <c r="B461" s="50"/>
      <c r="C461" s="50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  <c r="AA461" s="50"/>
      <c r="AB461" s="50"/>
      <c r="AC461" s="50"/>
    </row>
    <row r="462" ht="15.75" customHeight="1">
      <c r="A462" s="50"/>
      <c r="B462" s="50"/>
      <c r="C462" s="50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  <c r="AA462" s="50"/>
      <c r="AB462" s="50"/>
      <c r="AC462" s="50"/>
    </row>
    <row r="463" ht="15.75" customHeight="1">
      <c r="A463" s="50"/>
      <c r="B463" s="50"/>
      <c r="C463" s="50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  <c r="AA463" s="50"/>
      <c r="AB463" s="50"/>
      <c r="AC463" s="50"/>
    </row>
    <row r="464" ht="15.75" customHeight="1">
      <c r="A464" s="50"/>
      <c r="B464" s="50"/>
      <c r="C464" s="50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  <c r="AA464" s="50"/>
      <c r="AB464" s="50"/>
      <c r="AC464" s="50"/>
    </row>
    <row r="465" ht="15.75" customHeight="1">
      <c r="A465" s="50"/>
      <c r="B465" s="50"/>
      <c r="C465" s="50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  <c r="AA465" s="50"/>
      <c r="AB465" s="50"/>
      <c r="AC465" s="50"/>
    </row>
    <row r="466" ht="15.75" customHeight="1">
      <c r="A466" s="50"/>
      <c r="B466" s="50"/>
      <c r="C466" s="50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  <c r="AA466" s="50"/>
      <c r="AB466" s="50"/>
      <c r="AC466" s="50"/>
    </row>
    <row r="467" ht="15.75" customHeight="1">
      <c r="A467" s="50"/>
      <c r="B467" s="50"/>
      <c r="C467" s="50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  <c r="AA467" s="50"/>
      <c r="AB467" s="50"/>
      <c r="AC467" s="50"/>
    </row>
    <row r="468" ht="15.75" customHeight="1">
      <c r="A468" s="50"/>
      <c r="B468" s="50"/>
      <c r="C468" s="50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0"/>
      <c r="AA468" s="50"/>
      <c r="AB468" s="50"/>
      <c r="AC468" s="50"/>
    </row>
    <row r="469" ht="15.75" customHeight="1">
      <c r="A469" s="50"/>
      <c r="B469" s="50"/>
      <c r="C469" s="50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0"/>
      <c r="AA469" s="50"/>
      <c r="AB469" s="50"/>
      <c r="AC469" s="50"/>
    </row>
    <row r="470" ht="15.75" customHeight="1">
      <c r="A470" s="50"/>
      <c r="B470" s="50"/>
      <c r="C470" s="50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0"/>
      <c r="AA470" s="50"/>
      <c r="AB470" s="50"/>
      <c r="AC470" s="50"/>
    </row>
    <row r="471" ht="15.75" customHeight="1">
      <c r="A471" s="50"/>
      <c r="B471" s="50"/>
      <c r="C471" s="50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0"/>
      <c r="AA471" s="50"/>
      <c r="AB471" s="50"/>
      <c r="AC471" s="50"/>
    </row>
    <row r="472" ht="15.75" customHeight="1">
      <c r="A472" s="50"/>
      <c r="B472" s="50"/>
      <c r="C472" s="50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  <c r="AA472" s="50"/>
      <c r="AB472" s="50"/>
      <c r="AC472" s="50"/>
    </row>
    <row r="473" ht="15.75" customHeight="1">
      <c r="A473" s="50"/>
      <c r="B473" s="50"/>
      <c r="C473" s="50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  <c r="AA473" s="50"/>
      <c r="AB473" s="50"/>
      <c r="AC473" s="50"/>
    </row>
    <row r="474" ht="15.75" customHeight="1">
      <c r="A474" s="50"/>
      <c r="B474" s="50"/>
      <c r="C474" s="50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  <c r="AA474" s="50"/>
      <c r="AB474" s="50"/>
      <c r="AC474" s="50"/>
    </row>
    <row r="475" ht="15.75" customHeight="1">
      <c r="A475" s="50"/>
      <c r="B475" s="50"/>
      <c r="C475" s="50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  <c r="AA475" s="50"/>
      <c r="AB475" s="50"/>
      <c r="AC475" s="50"/>
    </row>
    <row r="476" ht="15.75" customHeight="1">
      <c r="A476" s="50"/>
      <c r="B476" s="50"/>
      <c r="C476" s="50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  <c r="AA476" s="50"/>
      <c r="AB476" s="50"/>
      <c r="AC476" s="50"/>
    </row>
    <row r="477" ht="15.75" customHeight="1">
      <c r="A477" s="50"/>
      <c r="B477" s="50"/>
      <c r="C477" s="50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  <c r="AA477" s="50"/>
      <c r="AB477" s="50"/>
      <c r="AC477" s="50"/>
    </row>
    <row r="478" ht="15.75" customHeight="1">
      <c r="A478" s="50"/>
      <c r="B478" s="50"/>
      <c r="C478" s="50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  <c r="AA478" s="50"/>
      <c r="AB478" s="50"/>
      <c r="AC478" s="50"/>
    </row>
    <row r="479" ht="15.75" customHeight="1">
      <c r="A479" s="50"/>
      <c r="B479" s="50"/>
      <c r="C479" s="50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  <c r="AA479" s="50"/>
      <c r="AB479" s="50"/>
      <c r="AC479" s="50"/>
    </row>
    <row r="480" ht="15.75" customHeight="1">
      <c r="A480" s="50"/>
      <c r="B480" s="50"/>
      <c r="C480" s="50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  <c r="AA480" s="50"/>
      <c r="AB480" s="50"/>
      <c r="AC480" s="50"/>
    </row>
    <row r="481" ht="15.75" customHeight="1">
      <c r="A481" s="50"/>
      <c r="B481" s="50"/>
      <c r="C481" s="50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  <c r="AA481" s="50"/>
      <c r="AB481" s="50"/>
      <c r="AC481" s="50"/>
    </row>
    <row r="482" ht="15.75" customHeight="1">
      <c r="A482" s="50"/>
      <c r="B482" s="50"/>
      <c r="C482" s="50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  <c r="AA482" s="50"/>
      <c r="AB482" s="50"/>
      <c r="AC482" s="50"/>
    </row>
    <row r="483" ht="15.75" customHeight="1">
      <c r="A483" s="50"/>
      <c r="B483" s="50"/>
      <c r="C483" s="50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  <c r="AA483" s="50"/>
      <c r="AB483" s="50"/>
      <c r="AC483" s="50"/>
    </row>
    <row r="484" ht="15.75" customHeight="1">
      <c r="A484" s="50"/>
      <c r="B484" s="50"/>
      <c r="C484" s="50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  <c r="AA484" s="50"/>
      <c r="AB484" s="50"/>
      <c r="AC484" s="50"/>
    </row>
    <row r="485" ht="15.75" customHeight="1">
      <c r="A485" s="50"/>
      <c r="B485" s="50"/>
      <c r="C485" s="50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0"/>
      <c r="AA485" s="50"/>
      <c r="AB485" s="50"/>
      <c r="AC485" s="50"/>
    </row>
    <row r="486" ht="15.75" customHeight="1">
      <c r="A486" s="50"/>
      <c r="B486" s="50"/>
      <c r="C486" s="50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0"/>
      <c r="AA486" s="50"/>
      <c r="AB486" s="50"/>
      <c r="AC486" s="50"/>
    </row>
    <row r="487" ht="15.75" customHeight="1">
      <c r="A487" s="50"/>
      <c r="B487" s="50"/>
      <c r="C487" s="50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  <c r="AA487" s="50"/>
      <c r="AB487" s="50"/>
      <c r="AC487" s="50"/>
    </row>
    <row r="488" ht="15.75" customHeight="1">
      <c r="A488" s="50"/>
      <c r="B488" s="50"/>
      <c r="C488" s="50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  <c r="AA488" s="50"/>
      <c r="AB488" s="50"/>
      <c r="AC488" s="50"/>
    </row>
    <row r="489" ht="15.75" customHeight="1">
      <c r="A489" s="50"/>
      <c r="B489" s="50"/>
      <c r="C489" s="50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  <c r="AA489" s="50"/>
      <c r="AB489" s="50"/>
      <c r="AC489" s="50"/>
    </row>
    <row r="490" ht="15.75" customHeight="1">
      <c r="A490" s="50"/>
      <c r="B490" s="50"/>
      <c r="C490" s="50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  <c r="AA490" s="50"/>
      <c r="AB490" s="50"/>
      <c r="AC490" s="50"/>
    </row>
    <row r="491" ht="15.75" customHeight="1">
      <c r="A491" s="50"/>
      <c r="B491" s="50"/>
      <c r="C491" s="50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0"/>
      <c r="AA491" s="50"/>
      <c r="AB491" s="50"/>
      <c r="AC491" s="50"/>
    </row>
    <row r="492" ht="15.75" customHeight="1">
      <c r="A492" s="50"/>
      <c r="B492" s="50"/>
      <c r="C492" s="50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0"/>
      <c r="AA492" s="50"/>
      <c r="AB492" s="50"/>
      <c r="AC492" s="50"/>
    </row>
    <row r="493" ht="15.75" customHeight="1">
      <c r="A493" s="50"/>
      <c r="B493" s="50"/>
      <c r="C493" s="50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  <c r="AA493" s="50"/>
      <c r="AB493" s="50"/>
      <c r="AC493" s="50"/>
    </row>
    <row r="494" ht="15.75" customHeight="1">
      <c r="A494" s="50"/>
      <c r="B494" s="50"/>
      <c r="C494" s="50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0"/>
      <c r="AA494" s="50"/>
      <c r="AB494" s="50"/>
      <c r="AC494" s="50"/>
    </row>
    <row r="495" ht="15.75" customHeight="1">
      <c r="A495" s="50"/>
      <c r="B495" s="50"/>
      <c r="C495" s="50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0"/>
      <c r="AA495" s="50"/>
      <c r="AB495" s="50"/>
      <c r="AC495" s="50"/>
    </row>
    <row r="496" ht="15.75" customHeight="1">
      <c r="A496" s="50"/>
      <c r="B496" s="50"/>
      <c r="C496" s="50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0"/>
      <c r="AA496" s="50"/>
      <c r="AB496" s="50"/>
      <c r="AC496" s="50"/>
    </row>
    <row r="497" ht="15.75" customHeight="1">
      <c r="A497" s="50"/>
      <c r="B497" s="50"/>
      <c r="C497" s="50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0"/>
      <c r="AA497" s="50"/>
      <c r="AB497" s="50"/>
      <c r="AC497" s="50"/>
    </row>
    <row r="498" ht="15.75" customHeight="1">
      <c r="A498" s="50"/>
      <c r="B498" s="50"/>
      <c r="C498" s="50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0"/>
      <c r="AA498" s="50"/>
      <c r="AB498" s="50"/>
      <c r="AC498" s="50"/>
    </row>
    <row r="499" ht="15.75" customHeight="1">
      <c r="A499" s="50"/>
      <c r="B499" s="50"/>
      <c r="C499" s="50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  <c r="AA499" s="50"/>
      <c r="AB499" s="50"/>
      <c r="AC499" s="50"/>
    </row>
    <row r="500" ht="15.75" customHeight="1">
      <c r="A500" s="50"/>
      <c r="B500" s="50"/>
      <c r="C500" s="50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0"/>
      <c r="AA500" s="50"/>
      <c r="AB500" s="50"/>
      <c r="AC500" s="50"/>
    </row>
    <row r="501" ht="15.75" customHeight="1">
      <c r="A501" s="50"/>
      <c r="B501" s="50"/>
      <c r="C501" s="50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0"/>
      <c r="AA501" s="50"/>
      <c r="AB501" s="50"/>
      <c r="AC501" s="50"/>
    </row>
    <row r="502" ht="15.75" customHeight="1">
      <c r="A502" s="50"/>
      <c r="B502" s="50"/>
      <c r="C502" s="50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0"/>
      <c r="AA502" s="50"/>
      <c r="AB502" s="50"/>
      <c r="AC502" s="50"/>
    </row>
    <row r="503" ht="15.75" customHeight="1">
      <c r="A503" s="50"/>
      <c r="B503" s="50"/>
      <c r="C503" s="50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0"/>
      <c r="AA503" s="50"/>
      <c r="AB503" s="50"/>
      <c r="AC503" s="50"/>
    </row>
    <row r="504" ht="15.75" customHeight="1">
      <c r="A504" s="50"/>
      <c r="B504" s="50"/>
      <c r="C504" s="50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0"/>
      <c r="AA504" s="50"/>
      <c r="AB504" s="50"/>
      <c r="AC504" s="50"/>
    </row>
    <row r="505" ht="15.75" customHeight="1">
      <c r="A505" s="50"/>
      <c r="B505" s="50"/>
      <c r="C505" s="50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  <c r="AA505" s="50"/>
      <c r="AB505" s="50"/>
      <c r="AC505" s="50"/>
    </row>
    <row r="506" ht="15.75" customHeight="1">
      <c r="A506" s="50"/>
      <c r="B506" s="50"/>
      <c r="C506" s="50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0"/>
      <c r="AA506" s="50"/>
      <c r="AB506" s="50"/>
      <c r="AC506" s="50"/>
    </row>
    <row r="507" ht="15.75" customHeight="1">
      <c r="A507" s="50"/>
      <c r="B507" s="50"/>
      <c r="C507" s="50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0"/>
      <c r="AA507" s="50"/>
      <c r="AB507" s="50"/>
      <c r="AC507" s="50"/>
    </row>
    <row r="508" ht="15.75" customHeight="1">
      <c r="A508" s="50"/>
      <c r="B508" s="50"/>
      <c r="C508" s="50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0"/>
      <c r="AA508" s="50"/>
      <c r="AB508" s="50"/>
      <c r="AC508" s="50"/>
    </row>
    <row r="509" ht="15.75" customHeight="1">
      <c r="A509" s="50"/>
      <c r="B509" s="50"/>
      <c r="C509" s="50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0"/>
      <c r="AA509" s="50"/>
      <c r="AB509" s="50"/>
      <c r="AC509" s="50"/>
    </row>
    <row r="510" ht="15.75" customHeight="1">
      <c r="A510" s="50"/>
      <c r="B510" s="50"/>
      <c r="C510" s="50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0"/>
      <c r="AA510" s="50"/>
      <c r="AB510" s="50"/>
      <c r="AC510" s="50"/>
    </row>
    <row r="511" ht="15.75" customHeight="1">
      <c r="A511" s="50"/>
      <c r="B511" s="50"/>
      <c r="C511" s="50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  <c r="AA511" s="50"/>
      <c r="AB511" s="50"/>
      <c r="AC511" s="50"/>
    </row>
    <row r="512" ht="15.75" customHeight="1">
      <c r="A512" s="50"/>
      <c r="B512" s="50"/>
      <c r="C512" s="50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0"/>
      <c r="AA512" s="50"/>
      <c r="AB512" s="50"/>
      <c r="AC512" s="50"/>
    </row>
    <row r="513" ht="15.75" customHeight="1">
      <c r="A513" s="50"/>
      <c r="B513" s="50"/>
      <c r="C513" s="50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0"/>
      <c r="AA513" s="50"/>
      <c r="AB513" s="50"/>
      <c r="AC513" s="50"/>
    </row>
    <row r="514" ht="15.75" customHeight="1">
      <c r="A514" s="50"/>
      <c r="B514" s="50"/>
      <c r="C514" s="50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0"/>
      <c r="AA514" s="50"/>
      <c r="AB514" s="50"/>
      <c r="AC514" s="50"/>
    </row>
    <row r="515" ht="15.75" customHeight="1">
      <c r="A515" s="50"/>
      <c r="B515" s="50"/>
      <c r="C515" s="50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0"/>
      <c r="AA515" s="50"/>
      <c r="AB515" s="50"/>
      <c r="AC515" s="50"/>
    </row>
    <row r="516" ht="15.75" customHeight="1">
      <c r="A516" s="50"/>
      <c r="B516" s="50"/>
      <c r="C516" s="50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0"/>
      <c r="AA516" s="50"/>
      <c r="AB516" s="50"/>
      <c r="AC516" s="50"/>
    </row>
    <row r="517" ht="15.75" customHeight="1">
      <c r="A517" s="50"/>
      <c r="B517" s="50"/>
      <c r="C517" s="50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  <c r="AA517" s="50"/>
      <c r="AB517" s="50"/>
      <c r="AC517" s="50"/>
    </row>
    <row r="518" ht="15.75" customHeight="1">
      <c r="A518" s="50"/>
      <c r="B518" s="50"/>
      <c r="C518" s="50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0"/>
      <c r="AA518" s="50"/>
      <c r="AB518" s="50"/>
      <c r="AC518" s="50"/>
    </row>
    <row r="519" ht="15.75" customHeight="1">
      <c r="A519" s="50"/>
      <c r="B519" s="50"/>
      <c r="C519" s="50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0"/>
      <c r="AA519" s="50"/>
      <c r="AB519" s="50"/>
      <c r="AC519" s="50"/>
    </row>
    <row r="520" ht="15.75" customHeight="1">
      <c r="A520" s="50"/>
      <c r="B520" s="50"/>
      <c r="C520" s="50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0"/>
      <c r="AA520" s="50"/>
      <c r="AB520" s="50"/>
      <c r="AC520" s="50"/>
    </row>
    <row r="521" ht="15.75" customHeight="1">
      <c r="A521" s="50"/>
      <c r="B521" s="50"/>
      <c r="C521" s="50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0"/>
      <c r="AA521" s="50"/>
      <c r="AB521" s="50"/>
      <c r="AC521" s="50"/>
    </row>
    <row r="522" ht="15.75" customHeight="1">
      <c r="A522" s="50"/>
      <c r="B522" s="50"/>
      <c r="C522" s="50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0"/>
      <c r="AA522" s="50"/>
      <c r="AB522" s="50"/>
      <c r="AC522" s="50"/>
    </row>
    <row r="523" ht="15.75" customHeight="1">
      <c r="A523" s="50"/>
      <c r="B523" s="50"/>
      <c r="C523" s="50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  <c r="AA523" s="50"/>
      <c r="AB523" s="50"/>
      <c r="AC523" s="50"/>
    </row>
    <row r="524" ht="15.75" customHeight="1">
      <c r="A524" s="50"/>
      <c r="B524" s="50"/>
      <c r="C524" s="50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0"/>
      <c r="AA524" s="50"/>
      <c r="AB524" s="50"/>
      <c r="AC524" s="50"/>
    </row>
    <row r="525" ht="15.75" customHeight="1">
      <c r="A525" s="50"/>
      <c r="B525" s="50"/>
      <c r="C525" s="50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0"/>
      <c r="AA525" s="50"/>
      <c r="AB525" s="50"/>
      <c r="AC525" s="50"/>
    </row>
    <row r="526" ht="15.75" customHeight="1">
      <c r="A526" s="50"/>
      <c r="B526" s="50"/>
      <c r="C526" s="50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0"/>
      <c r="AA526" s="50"/>
      <c r="AB526" s="50"/>
      <c r="AC526" s="50"/>
    </row>
    <row r="527" ht="15.75" customHeight="1">
      <c r="A527" s="50"/>
      <c r="B527" s="50"/>
      <c r="C527" s="50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0"/>
      <c r="AA527" s="50"/>
      <c r="AB527" s="50"/>
      <c r="AC527" s="50"/>
    </row>
    <row r="528" ht="15.75" customHeight="1">
      <c r="A528" s="50"/>
      <c r="B528" s="50"/>
      <c r="C528" s="50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0"/>
      <c r="AA528" s="50"/>
      <c r="AB528" s="50"/>
      <c r="AC528" s="50"/>
    </row>
    <row r="529" ht="15.75" customHeight="1">
      <c r="A529" s="50"/>
      <c r="B529" s="50"/>
      <c r="C529" s="50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  <c r="AA529" s="50"/>
      <c r="AB529" s="50"/>
      <c r="AC529" s="50"/>
    </row>
    <row r="530" ht="15.75" customHeight="1">
      <c r="A530" s="50"/>
      <c r="B530" s="50"/>
      <c r="C530" s="50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0"/>
      <c r="AA530" s="50"/>
      <c r="AB530" s="50"/>
      <c r="AC530" s="50"/>
    </row>
    <row r="531" ht="15.75" customHeight="1">
      <c r="A531" s="50"/>
      <c r="B531" s="50"/>
      <c r="C531" s="50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0"/>
      <c r="AA531" s="50"/>
      <c r="AB531" s="50"/>
      <c r="AC531" s="50"/>
    </row>
    <row r="532" ht="15.75" customHeight="1">
      <c r="A532" s="50"/>
      <c r="B532" s="50"/>
      <c r="C532" s="50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0"/>
      <c r="AA532" s="50"/>
      <c r="AB532" s="50"/>
      <c r="AC532" s="50"/>
    </row>
    <row r="533" ht="15.75" customHeight="1">
      <c r="A533" s="50"/>
      <c r="B533" s="50"/>
      <c r="C533" s="50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0"/>
      <c r="AA533" s="50"/>
      <c r="AB533" s="50"/>
      <c r="AC533" s="50"/>
    </row>
    <row r="534" ht="15.75" customHeight="1">
      <c r="A534" s="50"/>
      <c r="B534" s="50"/>
      <c r="C534" s="50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0"/>
      <c r="AA534" s="50"/>
      <c r="AB534" s="50"/>
      <c r="AC534" s="50"/>
    </row>
    <row r="535" ht="15.75" customHeight="1">
      <c r="A535" s="50"/>
      <c r="B535" s="50"/>
      <c r="C535" s="50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  <c r="AA535" s="50"/>
      <c r="AB535" s="50"/>
      <c r="AC535" s="50"/>
    </row>
    <row r="536" ht="15.75" customHeight="1">
      <c r="A536" s="50"/>
      <c r="B536" s="50"/>
      <c r="C536" s="50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  <c r="AA536" s="50"/>
      <c r="AB536" s="50"/>
      <c r="AC536" s="50"/>
    </row>
    <row r="537" ht="15.75" customHeight="1">
      <c r="A537" s="50"/>
      <c r="B537" s="50"/>
      <c r="C537" s="50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0"/>
      <c r="AA537" s="50"/>
      <c r="AB537" s="50"/>
      <c r="AC537" s="50"/>
    </row>
    <row r="538" ht="15.75" customHeight="1">
      <c r="A538" s="50"/>
      <c r="B538" s="50"/>
      <c r="C538" s="50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0"/>
      <c r="AA538" s="50"/>
      <c r="AB538" s="50"/>
      <c r="AC538" s="50"/>
    </row>
    <row r="539" ht="15.75" customHeight="1">
      <c r="A539" s="50"/>
      <c r="B539" s="50"/>
      <c r="C539" s="50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0"/>
      <c r="AA539" s="50"/>
      <c r="AB539" s="50"/>
      <c r="AC539" s="50"/>
    </row>
    <row r="540" ht="15.75" customHeight="1">
      <c r="A540" s="50"/>
      <c r="B540" s="50"/>
      <c r="C540" s="50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0"/>
      <c r="AA540" s="50"/>
      <c r="AB540" s="50"/>
      <c r="AC540" s="50"/>
    </row>
    <row r="541" ht="15.75" customHeight="1">
      <c r="A541" s="50"/>
      <c r="B541" s="50"/>
      <c r="C541" s="50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  <c r="AA541" s="50"/>
      <c r="AB541" s="50"/>
      <c r="AC541" s="50"/>
    </row>
    <row r="542" ht="15.75" customHeight="1">
      <c r="A542" s="50"/>
      <c r="B542" s="50"/>
      <c r="C542" s="50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0"/>
      <c r="AA542" s="50"/>
      <c r="AB542" s="50"/>
      <c r="AC542" s="50"/>
    </row>
    <row r="543" ht="15.75" customHeight="1">
      <c r="A543" s="50"/>
      <c r="B543" s="50"/>
      <c r="C543" s="50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</row>
    <row r="544" ht="15.75" customHeight="1">
      <c r="A544" s="50"/>
      <c r="B544" s="50"/>
      <c r="C544" s="50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0"/>
      <c r="AA544" s="50"/>
      <c r="AB544" s="50"/>
      <c r="AC544" s="50"/>
    </row>
    <row r="545" ht="15.75" customHeight="1">
      <c r="A545" s="50"/>
      <c r="B545" s="50"/>
      <c r="C545" s="50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0"/>
      <c r="AA545" s="50"/>
      <c r="AB545" s="50"/>
      <c r="AC545" s="50"/>
    </row>
    <row r="546" ht="15.75" customHeight="1">
      <c r="A546" s="50"/>
      <c r="B546" s="50"/>
      <c r="C546" s="50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0"/>
      <c r="AA546" s="50"/>
      <c r="AB546" s="50"/>
      <c r="AC546" s="50"/>
    </row>
    <row r="547" ht="15.75" customHeight="1">
      <c r="A547" s="50"/>
      <c r="B547" s="50"/>
      <c r="C547" s="50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  <c r="AA547" s="50"/>
      <c r="AB547" s="50"/>
      <c r="AC547" s="50"/>
    </row>
    <row r="548" ht="15.75" customHeight="1">
      <c r="A548" s="50"/>
      <c r="B548" s="50"/>
      <c r="C548" s="50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0"/>
      <c r="AA548" s="50"/>
      <c r="AB548" s="50"/>
      <c r="AC548" s="50"/>
    </row>
    <row r="549" ht="15.75" customHeight="1">
      <c r="A549" s="50"/>
      <c r="B549" s="50"/>
      <c r="C549" s="50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0"/>
      <c r="AA549" s="50"/>
      <c r="AB549" s="50"/>
      <c r="AC549" s="50"/>
    </row>
    <row r="550" ht="15.75" customHeight="1">
      <c r="A550" s="50"/>
      <c r="B550" s="50"/>
      <c r="C550" s="50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</row>
    <row r="551" ht="15.75" customHeight="1">
      <c r="A551" s="50"/>
      <c r="B551" s="50"/>
      <c r="C551" s="50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0"/>
      <c r="AA551" s="50"/>
      <c r="AB551" s="50"/>
      <c r="AC551" s="50"/>
    </row>
    <row r="552" ht="15.75" customHeight="1">
      <c r="A552" s="50"/>
      <c r="B552" s="50"/>
      <c r="C552" s="50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0"/>
      <c r="AA552" s="50"/>
      <c r="AB552" s="50"/>
      <c r="AC552" s="50"/>
    </row>
    <row r="553" ht="15.75" customHeight="1">
      <c r="A553" s="50"/>
      <c r="B553" s="50"/>
      <c r="C553" s="50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  <c r="AA553" s="50"/>
      <c r="AB553" s="50"/>
      <c r="AC553" s="50"/>
    </row>
    <row r="554" ht="15.75" customHeight="1">
      <c r="A554" s="50"/>
      <c r="B554" s="50"/>
      <c r="C554" s="50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0"/>
      <c r="AA554" s="50"/>
      <c r="AB554" s="50"/>
      <c r="AC554" s="50"/>
    </row>
    <row r="555" ht="15.75" customHeight="1">
      <c r="A555" s="50"/>
      <c r="B555" s="50"/>
      <c r="C555" s="50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0"/>
      <c r="AA555" s="50"/>
      <c r="AB555" s="50"/>
      <c r="AC555" s="50"/>
    </row>
    <row r="556" ht="15.75" customHeight="1">
      <c r="A556" s="50"/>
      <c r="B556" s="50"/>
      <c r="C556" s="50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0"/>
      <c r="AA556" s="50"/>
      <c r="AB556" s="50"/>
      <c r="AC556" s="50"/>
    </row>
    <row r="557" ht="15.75" customHeight="1">
      <c r="A557" s="50"/>
      <c r="B557" s="50"/>
      <c r="C557" s="50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0"/>
      <c r="AA557" s="50"/>
      <c r="AB557" s="50"/>
      <c r="AC557" s="50"/>
    </row>
    <row r="558" ht="15.75" customHeight="1">
      <c r="A558" s="50"/>
      <c r="B558" s="50"/>
      <c r="C558" s="50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0"/>
      <c r="AA558" s="50"/>
      <c r="AB558" s="50"/>
      <c r="AC558" s="50"/>
    </row>
    <row r="559" ht="15.75" customHeight="1">
      <c r="A559" s="50"/>
      <c r="B559" s="50"/>
      <c r="C559" s="50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  <c r="AA559" s="50"/>
      <c r="AB559" s="50"/>
      <c r="AC559" s="50"/>
    </row>
    <row r="560" ht="15.75" customHeight="1">
      <c r="A560" s="50"/>
      <c r="B560" s="50"/>
      <c r="C560" s="50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0"/>
      <c r="AA560" s="50"/>
      <c r="AB560" s="50"/>
      <c r="AC560" s="50"/>
    </row>
    <row r="561" ht="15.75" customHeight="1">
      <c r="A561" s="50"/>
      <c r="B561" s="50"/>
      <c r="C561" s="50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0"/>
      <c r="AA561" s="50"/>
      <c r="AB561" s="50"/>
      <c r="AC561" s="50"/>
    </row>
    <row r="562" ht="15.75" customHeight="1">
      <c r="A562" s="50"/>
      <c r="B562" s="50"/>
      <c r="C562" s="50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0"/>
      <c r="AA562" s="50"/>
      <c r="AB562" s="50"/>
      <c r="AC562" s="50"/>
    </row>
    <row r="563" ht="15.75" customHeight="1">
      <c r="A563" s="50"/>
      <c r="B563" s="50"/>
      <c r="C563" s="50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0"/>
      <c r="AA563" s="50"/>
      <c r="AB563" s="50"/>
      <c r="AC563" s="50"/>
    </row>
    <row r="564" ht="15.75" customHeight="1">
      <c r="A564" s="50"/>
      <c r="B564" s="50"/>
      <c r="C564" s="50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0"/>
      <c r="AA564" s="50"/>
      <c r="AB564" s="50"/>
      <c r="AC564" s="50"/>
    </row>
    <row r="565" ht="15.75" customHeight="1">
      <c r="A565" s="50"/>
      <c r="B565" s="50"/>
      <c r="C565" s="50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  <c r="AA565" s="50"/>
      <c r="AB565" s="50"/>
      <c r="AC565" s="50"/>
    </row>
    <row r="566" ht="15.75" customHeight="1">
      <c r="A566" s="50"/>
      <c r="B566" s="50"/>
      <c r="C566" s="50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0"/>
      <c r="AA566" s="50"/>
      <c r="AB566" s="50"/>
      <c r="AC566" s="50"/>
    </row>
    <row r="567" ht="15.75" customHeight="1">
      <c r="A567" s="50"/>
      <c r="B567" s="50"/>
      <c r="C567" s="50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0"/>
      <c r="AA567" s="50"/>
      <c r="AB567" s="50"/>
      <c r="AC567" s="50"/>
    </row>
    <row r="568" ht="15.75" customHeight="1">
      <c r="A568" s="50"/>
      <c r="B568" s="50"/>
      <c r="C568" s="50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0"/>
      <c r="AA568" s="50"/>
      <c r="AB568" s="50"/>
      <c r="AC568" s="50"/>
    </row>
    <row r="569" ht="15.75" customHeight="1">
      <c r="A569" s="50"/>
      <c r="B569" s="50"/>
      <c r="C569" s="50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0"/>
      <c r="AA569" s="50"/>
      <c r="AB569" s="50"/>
      <c r="AC569" s="50"/>
    </row>
    <row r="570" ht="15.75" customHeight="1">
      <c r="A570" s="50"/>
      <c r="B570" s="50"/>
      <c r="C570" s="50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0"/>
      <c r="AA570" s="50"/>
      <c r="AB570" s="50"/>
      <c r="AC570" s="50"/>
    </row>
    <row r="571" ht="15.75" customHeight="1">
      <c r="A571" s="50"/>
      <c r="B571" s="50"/>
      <c r="C571" s="50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  <c r="AA571" s="50"/>
      <c r="AB571" s="50"/>
      <c r="AC571" s="50"/>
    </row>
    <row r="572" ht="15.75" customHeight="1">
      <c r="A572" s="50"/>
      <c r="B572" s="50"/>
      <c r="C572" s="50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0"/>
      <c r="AA572" s="50"/>
      <c r="AB572" s="50"/>
      <c r="AC572" s="50"/>
    </row>
    <row r="573" ht="15.75" customHeight="1">
      <c r="A573" s="50"/>
      <c r="B573" s="50"/>
      <c r="C573" s="50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0"/>
      <c r="AA573" s="50"/>
      <c r="AB573" s="50"/>
      <c r="AC573" s="50"/>
    </row>
    <row r="574" ht="15.75" customHeight="1">
      <c r="A574" s="50"/>
      <c r="B574" s="50"/>
      <c r="C574" s="50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0"/>
      <c r="AA574" s="50"/>
      <c r="AB574" s="50"/>
      <c r="AC574" s="50"/>
    </row>
    <row r="575" ht="15.75" customHeight="1">
      <c r="A575" s="50"/>
      <c r="B575" s="50"/>
      <c r="C575" s="50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0"/>
      <c r="AA575" s="50"/>
      <c r="AB575" s="50"/>
      <c r="AC575" s="50"/>
    </row>
    <row r="576" ht="15.75" customHeight="1">
      <c r="A576" s="50"/>
      <c r="B576" s="50"/>
      <c r="C576" s="50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0"/>
      <c r="AA576" s="50"/>
      <c r="AB576" s="50"/>
      <c r="AC576" s="50"/>
    </row>
    <row r="577" ht="15.75" customHeight="1">
      <c r="A577" s="50"/>
      <c r="B577" s="50"/>
      <c r="C577" s="50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  <c r="AA577" s="50"/>
      <c r="AB577" s="50"/>
      <c r="AC577" s="50"/>
    </row>
    <row r="578" ht="15.75" customHeight="1">
      <c r="A578" s="50"/>
      <c r="B578" s="50"/>
      <c r="C578" s="50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0"/>
      <c r="AA578" s="50"/>
      <c r="AB578" s="50"/>
      <c r="AC578" s="50"/>
    </row>
    <row r="579" ht="15.75" customHeight="1">
      <c r="A579" s="50"/>
      <c r="B579" s="50"/>
      <c r="C579" s="50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0"/>
      <c r="AA579" s="50"/>
      <c r="AB579" s="50"/>
      <c r="AC579" s="50"/>
    </row>
    <row r="580" ht="15.75" customHeight="1">
      <c r="A580" s="50"/>
      <c r="B580" s="50"/>
      <c r="C580" s="50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0"/>
      <c r="AA580" s="50"/>
      <c r="AB580" s="50"/>
      <c r="AC580" s="50"/>
    </row>
    <row r="581" ht="15.75" customHeight="1">
      <c r="A581" s="50"/>
      <c r="B581" s="50"/>
      <c r="C581" s="50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0"/>
      <c r="AA581" s="50"/>
      <c r="AB581" s="50"/>
      <c r="AC581" s="50"/>
    </row>
    <row r="582" ht="15.75" customHeight="1">
      <c r="A582" s="50"/>
      <c r="B582" s="50"/>
      <c r="C582" s="50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0"/>
      <c r="AA582" s="50"/>
      <c r="AB582" s="50"/>
      <c r="AC582" s="50"/>
    </row>
    <row r="583" ht="15.75" customHeight="1">
      <c r="A583" s="50"/>
      <c r="B583" s="50"/>
      <c r="C583" s="50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  <c r="AA583" s="50"/>
      <c r="AB583" s="50"/>
      <c r="AC583" s="50"/>
    </row>
    <row r="584" ht="15.75" customHeight="1">
      <c r="A584" s="50"/>
      <c r="B584" s="50"/>
      <c r="C584" s="50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0"/>
      <c r="AA584" s="50"/>
      <c r="AB584" s="50"/>
      <c r="AC584" s="50"/>
    </row>
    <row r="585" ht="15.75" customHeight="1">
      <c r="A585" s="50"/>
      <c r="B585" s="50"/>
      <c r="C585" s="50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0"/>
      <c r="AA585" s="50"/>
      <c r="AB585" s="50"/>
      <c r="AC585" s="50"/>
    </row>
    <row r="586" ht="15.75" customHeight="1">
      <c r="A586" s="50"/>
      <c r="B586" s="50"/>
      <c r="C586" s="50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0"/>
      <c r="AA586" s="50"/>
      <c r="AB586" s="50"/>
      <c r="AC586" s="50"/>
    </row>
    <row r="587" ht="15.75" customHeight="1">
      <c r="A587" s="50"/>
      <c r="B587" s="50"/>
      <c r="C587" s="50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0"/>
      <c r="AA587" s="50"/>
      <c r="AB587" s="50"/>
      <c r="AC587" s="50"/>
    </row>
    <row r="588" ht="15.75" customHeight="1">
      <c r="A588" s="50"/>
      <c r="B588" s="50"/>
      <c r="C588" s="50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0"/>
      <c r="AA588" s="50"/>
      <c r="AB588" s="50"/>
      <c r="AC588" s="50"/>
    </row>
    <row r="589" ht="15.75" customHeight="1">
      <c r="A589" s="50"/>
      <c r="B589" s="50"/>
      <c r="C589" s="50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  <c r="AA589" s="50"/>
      <c r="AB589" s="50"/>
      <c r="AC589" s="50"/>
    </row>
    <row r="590" ht="15.75" customHeight="1">
      <c r="A590" s="50"/>
      <c r="B590" s="50"/>
      <c r="C590" s="50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0"/>
      <c r="AA590" s="50"/>
      <c r="AB590" s="50"/>
      <c r="AC590" s="50"/>
    </row>
    <row r="591" ht="15.75" customHeight="1">
      <c r="A591" s="50"/>
      <c r="B591" s="50"/>
      <c r="C591" s="50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0"/>
      <c r="AA591" s="50"/>
      <c r="AB591" s="50"/>
      <c r="AC591" s="50"/>
    </row>
    <row r="592" ht="15.75" customHeight="1">
      <c r="A592" s="50"/>
      <c r="B592" s="50"/>
      <c r="C592" s="50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  <c r="AA592" s="50"/>
      <c r="AB592" s="50"/>
      <c r="AC592" s="50"/>
    </row>
    <row r="593" ht="15.75" customHeight="1">
      <c r="A593" s="50"/>
      <c r="B593" s="50"/>
      <c r="C593" s="50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0"/>
      <c r="AA593" s="50"/>
      <c r="AB593" s="50"/>
      <c r="AC593" s="50"/>
    </row>
    <row r="594" ht="15.75" customHeight="1">
      <c r="A594" s="50"/>
      <c r="B594" s="50"/>
      <c r="C594" s="50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0"/>
      <c r="AA594" s="50"/>
      <c r="AB594" s="50"/>
      <c r="AC594" s="50"/>
    </row>
    <row r="595" ht="15.75" customHeight="1">
      <c r="A595" s="50"/>
      <c r="B595" s="50"/>
      <c r="C595" s="50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  <c r="AA595" s="50"/>
      <c r="AB595" s="50"/>
      <c r="AC595" s="50"/>
    </row>
    <row r="596" ht="15.75" customHeight="1">
      <c r="A596" s="50"/>
      <c r="B596" s="50"/>
      <c r="C596" s="50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0"/>
      <c r="AA596" s="50"/>
      <c r="AB596" s="50"/>
      <c r="AC596" s="50"/>
    </row>
    <row r="597" ht="15.75" customHeight="1">
      <c r="A597" s="50"/>
      <c r="B597" s="50"/>
      <c r="C597" s="50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0"/>
      <c r="AA597" s="50"/>
      <c r="AB597" s="50"/>
      <c r="AC597" s="50"/>
    </row>
    <row r="598" ht="15.75" customHeight="1">
      <c r="A598" s="50"/>
      <c r="B598" s="50"/>
      <c r="C598" s="50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0"/>
      <c r="AA598" s="50"/>
      <c r="AB598" s="50"/>
      <c r="AC598" s="50"/>
    </row>
    <row r="599" ht="15.75" customHeight="1">
      <c r="A599" s="50"/>
      <c r="B599" s="50"/>
      <c r="C599" s="50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0"/>
      <c r="AA599" s="50"/>
      <c r="AB599" s="50"/>
      <c r="AC599" s="50"/>
    </row>
    <row r="600" ht="15.75" customHeight="1">
      <c r="A600" s="50"/>
      <c r="B600" s="50"/>
      <c r="C600" s="50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0"/>
      <c r="AA600" s="50"/>
      <c r="AB600" s="50"/>
      <c r="AC600" s="50"/>
    </row>
    <row r="601" ht="15.75" customHeight="1">
      <c r="A601" s="50"/>
      <c r="B601" s="50"/>
      <c r="C601" s="50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  <c r="AA601" s="50"/>
      <c r="AB601" s="50"/>
      <c r="AC601" s="50"/>
    </row>
    <row r="602" ht="15.75" customHeight="1">
      <c r="A602" s="50"/>
      <c r="B602" s="50"/>
      <c r="C602" s="50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0"/>
      <c r="AA602" s="50"/>
      <c r="AB602" s="50"/>
      <c r="AC602" s="50"/>
    </row>
    <row r="603" ht="15.75" customHeight="1">
      <c r="A603" s="50"/>
      <c r="B603" s="50"/>
      <c r="C603" s="50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0"/>
      <c r="AA603" s="50"/>
      <c r="AB603" s="50"/>
      <c r="AC603" s="50"/>
    </row>
    <row r="604" ht="15.75" customHeight="1">
      <c r="A604" s="50"/>
      <c r="B604" s="50"/>
      <c r="C604" s="50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0"/>
      <c r="AA604" s="50"/>
      <c r="AB604" s="50"/>
      <c r="AC604" s="50"/>
    </row>
    <row r="605" ht="15.75" customHeight="1">
      <c r="A605" s="50"/>
      <c r="B605" s="50"/>
      <c r="C605" s="50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0"/>
      <c r="AA605" s="50"/>
      <c r="AB605" s="50"/>
      <c r="AC605" s="50"/>
    </row>
    <row r="606" ht="15.75" customHeight="1">
      <c r="A606" s="50"/>
      <c r="B606" s="50"/>
      <c r="C606" s="50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0"/>
      <c r="AA606" s="50"/>
      <c r="AB606" s="50"/>
      <c r="AC606" s="50"/>
    </row>
    <row r="607" ht="15.75" customHeight="1">
      <c r="A607" s="50"/>
      <c r="B607" s="50"/>
      <c r="C607" s="50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  <c r="AA607" s="50"/>
      <c r="AB607" s="50"/>
      <c r="AC607" s="50"/>
    </row>
    <row r="608" ht="15.75" customHeight="1">
      <c r="A608" s="50"/>
      <c r="B608" s="50"/>
      <c r="C608" s="50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  <c r="AA608" s="50"/>
      <c r="AB608" s="50"/>
      <c r="AC608" s="50"/>
    </row>
    <row r="609" ht="15.75" customHeight="1">
      <c r="A609" s="50"/>
      <c r="B609" s="50"/>
      <c r="C609" s="50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  <c r="AA609" s="50"/>
      <c r="AB609" s="50"/>
      <c r="AC609" s="50"/>
    </row>
    <row r="610" ht="15.75" customHeight="1">
      <c r="A610" s="50"/>
      <c r="B610" s="50"/>
      <c r="C610" s="50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0"/>
      <c r="AA610" s="50"/>
      <c r="AB610" s="50"/>
      <c r="AC610" s="50"/>
    </row>
    <row r="611" ht="15.75" customHeight="1">
      <c r="A611" s="50"/>
      <c r="B611" s="50"/>
      <c r="C611" s="50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0"/>
      <c r="AA611" s="50"/>
      <c r="AB611" s="50"/>
      <c r="AC611" s="50"/>
    </row>
    <row r="612" ht="15.75" customHeight="1">
      <c r="A612" s="50"/>
      <c r="B612" s="50"/>
      <c r="C612" s="50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  <c r="AA612" s="50"/>
      <c r="AB612" s="50"/>
      <c r="AC612" s="50"/>
    </row>
    <row r="613" ht="15.75" customHeight="1">
      <c r="A613" s="50"/>
      <c r="B613" s="50"/>
      <c r="C613" s="50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  <c r="AA613" s="50"/>
      <c r="AB613" s="50"/>
      <c r="AC613" s="50"/>
    </row>
    <row r="614" ht="15.75" customHeight="1">
      <c r="A614" s="50"/>
      <c r="B614" s="50"/>
      <c r="C614" s="50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0"/>
      <c r="AA614" s="50"/>
      <c r="AB614" s="50"/>
      <c r="AC614" s="50"/>
    </row>
    <row r="615" ht="15.75" customHeight="1">
      <c r="A615" s="50"/>
      <c r="B615" s="50"/>
      <c r="C615" s="50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0"/>
      <c r="AA615" s="50"/>
      <c r="AB615" s="50"/>
      <c r="AC615" s="50"/>
    </row>
    <row r="616" ht="15.75" customHeight="1">
      <c r="A616" s="50"/>
      <c r="B616" s="50"/>
      <c r="C616" s="50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  <c r="AA616" s="50"/>
      <c r="AB616" s="50"/>
      <c r="AC616" s="50"/>
    </row>
    <row r="617" ht="15.75" customHeight="1">
      <c r="A617" s="50"/>
      <c r="B617" s="50"/>
      <c r="C617" s="50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  <c r="AA617" s="50"/>
      <c r="AB617" s="50"/>
      <c r="AC617" s="50"/>
    </row>
    <row r="618" ht="15.75" customHeight="1">
      <c r="A618" s="50"/>
      <c r="B618" s="50"/>
      <c r="C618" s="50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AB618" s="50"/>
      <c r="AC618" s="50"/>
    </row>
    <row r="619" ht="15.75" customHeight="1">
      <c r="A619" s="50"/>
      <c r="B619" s="50"/>
      <c r="C619" s="50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  <c r="AC619" s="50"/>
    </row>
    <row r="620" ht="15.75" customHeight="1">
      <c r="A620" s="50"/>
      <c r="B620" s="50"/>
      <c r="C620" s="50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  <c r="AA620" s="50"/>
      <c r="AB620" s="50"/>
      <c r="AC620" s="50"/>
    </row>
    <row r="621" ht="15.75" customHeight="1">
      <c r="A621" s="50"/>
      <c r="B621" s="50"/>
      <c r="C621" s="50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  <c r="AA621" s="50"/>
      <c r="AB621" s="50"/>
      <c r="AC621" s="50"/>
    </row>
    <row r="622" ht="15.75" customHeight="1">
      <c r="A622" s="50"/>
      <c r="B622" s="50"/>
      <c r="C622" s="50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  <c r="AA622" s="50"/>
      <c r="AB622" s="50"/>
      <c r="AC622" s="50"/>
    </row>
    <row r="623" ht="15.75" customHeight="1">
      <c r="A623" s="50"/>
      <c r="B623" s="50"/>
      <c r="C623" s="50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  <c r="AC623" s="50"/>
    </row>
    <row r="624" ht="15.75" customHeight="1">
      <c r="A624" s="50"/>
      <c r="B624" s="50"/>
      <c r="C624" s="50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AB624" s="50"/>
      <c r="AC624" s="50"/>
    </row>
    <row r="625" ht="15.75" customHeight="1">
      <c r="A625" s="50"/>
      <c r="B625" s="50"/>
      <c r="C625" s="50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</row>
    <row r="626" ht="15.75" customHeight="1">
      <c r="A626" s="50"/>
      <c r="B626" s="50"/>
      <c r="C626" s="50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  <c r="AA626" s="50"/>
      <c r="AB626" s="50"/>
      <c r="AC626" s="50"/>
    </row>
    <row r="627" ht="15.75" customHeight="1">
      <c r="A627" s="50"/>
      <c r="B627" s="50"/>
      <c r="C627" s="50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AB627" s="50"/>
      <c r="AC627" s="50"/>
    </row>
    <row r="628" ht="15.75" customHeight="1">
      <c r="A628" s="50"/>
      <c r="B628" s="50"/>
      <c r="C628" s="50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AB628" s="50"/>
      <c r="AC628" s="50"/>
    </row>
    <row r="629" ht="15.75" customHeight="1">
      <c r="A629" s="50"/>
      <c r="B629" s="50"/>
      <c r="C629" s="50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AB629" s="50"/>
      <c r="AC629" s="50"/>
    </row>
    <row r="630" ht="15.75" customHeight="1">
      <c r="A630" s="50"/>
      <c r="B630" s="50"/>
      <c r="C630" s="50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AB630" s="50"/>
      <c r="AC630" s="50"/>
    </row>
    <row r="631" ht="15.75" customHeight="1">
      <c r="A631" s="50"/>
      <c r="B631" s="50"/>
      <c r="C631" s="50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  <c r="AC631" s="50"/>
    </row>
    <row r="632" ht="15.75" customHeight="1">
      <c r="A632" s="50"/>
      <c r="B632" s="50"/>
      <c r="C632" s="50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  <c r="AA632" s="50"/>
      <c r="AB632" s="50"/>
      <c r="AC632" s="50"/>
    </row>
    <row r="633" ht="15.75" customHeight="1">
      <c r="A633" s="50"/>
      <c r="B633" s="50"/>
      <c r="C633" s="50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  <c r="AA633" s="50"/>
      <c r="AB633" s="50"/>
      <c r="AC633" s="50"/>
    </row>
    <row r="634" ht="15.75" customHeight="1">
      <c r="A634" s="50"/>
      <c r="B634" s="50"/>
      <c r="C634" s="50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0"/>
      <c r="AA634" s="50"/>
      <c r="AB634" s="50"/>
      <c r="AC634" s="50"/>
    </row>
    <row r="635" ht="15.75" customHeight="1">
      <c r="A635" s="50"/>
      <c r="B635" s="50"/>
      <c r="C635" s="50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0"/>
      <c r="AA635" s="50"/>
      <c r="AB635" s="50"/>
      <c r="AC635" s="50"/>
    </row>
    <row r="636" ht="15.75" customHeight="1">
      <c r="A636" s="50"/>
      <c r="B636" s="50"/>
      <c r="C636" s="50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0"/>
      <c r="AA636" s="50"/>
      <c r="AB636" s="50"/>
      <c r="AC636" s="50"/>
    </row>
    <row r="637" ht="15.75" customHeight="1">
      <c r="A637" s="50"/>
      <c r="B637" s="50"/>
      <c r="C637" s="50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  <c r="AA637" s="50"/>
      <c r="AB637" s="50"/>
      <c r="AC637" s="50"/>
    </row>
    <row r="638" ht="15.75" customHeight="1">
      <c r="A638" s="50"/>
      <c r="B638" s="50"/>
      <c r="C638" s="50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0"/>
      <c r="AA638" s="50"/>
      <c r="AB638" s="50"/>
      <c r="AC638" s="50"/>
    </row>
    <row r="639" ht="15.75" customHeight="1">
      <c r="A639" s="50"/>
      <c r="B639" s="50"/>
      <c r="C639" s="50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0"/>
      <c r="AA639" s="50"/>
      <c r="AB639" s="50"/>
      <c r="AC639" s="50"/>
    </row>
    <row r="640" ht="15.75" customHeight="1">
      <c r="A640" s="50"/>
      <c r="B640" s="50"/>
      <c r="C640" s="50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0"/>
      <c r="AA640" s="50"/>
      <c r="AB640" s="50"/>
      <c r="AC640" s="50"/>
    </row>
    <row r="641" ht="15.75" customHeight="1">
      <c r="A641" s="50"/>
      <c r="B641" s="50"/>
      <c r="C641" s="50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0"/>
      <c r="AA641" s="50"/>
      <c r="AB641" s="50"/>
      <c r="AC641" s="50"/>
    </row>
    <row r="642" ht="15.75" customHeight="1">
      <c r="A642" s="50"/>
      <c r="B642" s="50"/>
      <c r="C642" s="50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0"/>
      <c r="AA642" s="50"/>
      <c r="AB642" s="50"/>
      <c r="AC642" s="50"/>
    </row>
    <row r="643" ht="15.75" customHeight="1">
      <c r="A643" s="50"/>
      <c r="B643" s="50"/>
      <c r="C643" s="50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  <c r="AA643" s="50"/>
      <c r="AB643" s="50"/>
      <c r="AC643" s="50"/>
    </row>
    <row r="644" ht="15.75" customHeight="1">
      <c r="A644" s="50"/>
      <c r="B644" s="50"/>
      <c r="C644" s="50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0"/>
      <c r="AA644" s="50"/>
      <c r="AB644" s="50"/>
      <c r="AC644" s="50"/>
    </row>
    <row r="645" ht="15.75" customHeight="1">
      <c r="A645" s="50"/>
      <c r="B645" s="50"/>
      <c r="C645" s="50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0"/>
      <c r="AA645" s="50"/>
      <c r="AB645" s="50"/>
      <c r="AC645" s="50"/>
    </row>
    <row r="646" ht="15.75" customHeight="1">
      <c r="A646" s="50"/>
      <c r="B646" s="50"/>
      <c r="C646" s="50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0"/>
      <c r="AA646" s="50"/>
      <c r="AB646" s="50"/>
      <c r="AC646" s="50"/>
    </row>
    <row r="647" ht="15.75" customHeight="1">
      <c r="A647" s="50"/>
      <c r="B647" s="50"/>
      <c r="C647" s="50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0"/>
      <c r="AA647" s="50"/>
      <c r="AB647" s="50"/>
      <c r="AC647" s="50"/>
    </row>
    <row r="648" ht="15.75" customHeight="1">
      <c r="A648" s="50"/>
      <c r="B648" s="50"/>
      <c r="C648" s="50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0"/>
      <c r="AA648" s="50"/>
      <c r="AB648" s="50"/>
      <c r="AC648" s="50"/>
    </row>
    <row r="649" ht="15.75" customHeight="1">
      <c r="A649" s="50"/>
      <c r="B649" s="50"/>
      <c r="C649" s="50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  <c r="AA649" s="50"/>
      <c r="AB649" s="50"/>
      <c r="AC649" s="50"/>
    </row>
    <row r="650" ht="15.75" customHeight="1">
      <c r="A650" s="50"/>
      <c r="B650" s="50"/>
      <c r="C650" s="50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0"/>
      <c r="AA650" s="50"/>
      <c r="AB650" s="50"/>
      <c r="AC650" s="50"/>
    </row>
    <row r="651" ht="15.75" customHeight="1">
      <c r="A651" s="50"/>
      <c r="B651" s="50"/>
      <c r="C651" s="50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0"/>
      <c r="AA651" s="50"/>
      <c r="AB651" s="50"/>
      <c r="AC651" s="50"/>
    </row>
    <row r="652" ht="15.75" customHeight="1">
      <c r="A652" s="50"/>
      <c r="B652" s="50"/>
      <c r="C652" s="50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0"/>
      <c r="AA652" s="50"/>
      <c r="AB652" s="50"/>
      <c r="AC652" s="50"/>
    </row>
    <row r="653" ht="15.75" customHeight="1">
      <c r="A653" s="50"/>
      <c r="B653" s="50"/>
      <c r="C653" s="50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0"/>
      <c r="AA653" s="50"/>
      <c r="AB653" s="50"/>
      <c r="AC653" s="50"/>
    </row>
    <row r="654" ht="15.75" customHeight="1">
      <c r="A654" s="50"/>
      <c r="B654" s="50"/>
      <c r="C654" s="50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0"/>
      <c r="AA654" s="50"/>
      <c r="AB654" s="50"/>
      <c r="AC654" s="50"/>
    </row>
    <row r="655" ht="15.75" customHeight="1">
      <c r="A655" s="50"/>
      <c r="B655" s="50"/>
      <c r="C655" s="50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  <c r="AA655" s="50"/>
      <c r="AB655" s="50"/>
      <c r="AC655" s="50"/>
    </row>
    <row r="656" ht="15.75" customHeight="1">
      <c r="A656" s="50"/>
      <c r="B656" s="50"/>
      <c r="C656" s="50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0"/>
      <c r="AA656" s="50"/>
      <c r="AB656" s="50"/>
      <c r="AC656" s="50"/>
    </row>
    <row r="657" ht="15.75" customHeight="1">
      <c r="A657" s="50"/>
      <c r="B657" s="50"/>
      <c r="C657" s="50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0"/>
      <c r="AA657" s="50"/>
      <c r="AB657" s="50"/>
      <c r="AC657" s="50"/>
    </row>
    <row r="658" ht="15.75" customHeight="1">
      <c r="A658" s="50"/>
      <c r="B658" s="50"/>
      <c r="C658" s="50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  <c r="AA658" s="50"/>
      <c r="AB658" s="50"/>
      <c r="AC658" s="50"/>
    </row>
    <row r="659" ht="15.75" customHeight="1">
      <c r="A659" s="50"/>
      <c r="B659" s="50"/>
      <c r="C659" s="50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0"/>
      <c r="AA659" s="50"/>
      <c r="AB659" s="50"/>
      <c r="AC659" s="50"/>
    </row>
    <row r="660" ht="15.75" customHeight="1">
      <c r="A660" s="50"/>
      <c r="B660" s="50"/>
      <c r="C660" s="50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0"/>
      <c r="AA660" s="50"/>
      <c r="AB660" s="50"/>
      <c r="AC660" s="50"/>
    </row>
    <row r="661" ht="15.75" customHeight="1">
      <c r="A661" s="50"/>
      <c r="B661" s="50"/>
      <c r="C661" s="50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0"/>
      <c r="AA661" s="50"/>
      <c r="AB661" s="50"/>
      <c r="AC661" s="50"/>
    </row>
    <row r="662" ht="15.75" customHeight="1">
      <c r="A662" s="50"/>
      <c r="B662" s="50"/>
      <c r="C662" s="50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  <c r="AC662" s="50"/>
    </row>
    <row r="663" ht="15.75" customHeight="1">
      <c r="A663" s="50"/>
      <c r="B663" s="50"/>
      <c r="C663" s="50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  <c r="AA663" s="50"/>
      <c r="AB663" s="50"/>
      <c r="AC663" s="50"/>
    </row>
    <row r="664" ht="15.75" customHeight="1">
      <c r="A664" s="50"/>
      <c r="B664" s="50"/>
      <c r="C664" s="50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  <c r="AA664" s="50"/>
      <c r="AB664" s="50"/>
      <c r="AC664" s="50"/>
    </row>
    <row r="665" ht="15.75" customHeight="1">
      <c r="A665" s="50"/>
      <c r="B665" s="50"/>
      <c r="C665" s="50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  <c r="AA665" s="50"/>
      <c r="AB665" s="50"/>
      <c r="AC665" s="50"/>
    </row>
    <row r="666" ht="15.75" customHeight="1">
      <c r="A666" s="50"/>
      <c r="B666" s="50"/>
      <c r="C666" s="50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  <c r="AA666" s="50"/>
      <c r="AB666" s="50"/>
      <c r="AC666" s="50"/>
    </row>
    <row r="667" ht="15.75" customHeight="1">
      <c r="A667" s="50"/>
      <c r="B667" s="50"/>
      <c r="C667" s="50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</row>
    <row r="668" ht="15.75" customHeight="1">
      <c r="A668" s="50"/>
      <c r="B668" s="50"/>
      <c r="C668" s="50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  <c r="AA668" s="50"/>
      <c r="AB668" s="50"/>
      <c r="AC668" s="50"/>
    </row>
    <row r="669" ht="15.75" customHeight="1">
      <c r="A669" s="50"/>
      <c r="B669" s="50"/>
      <c r="C669" s="50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  <c r="AA669" s="50"/>
      <c r="AB669" s="50"/>
      <c r="AC669" s="50"/>
    </row>
    <row r="670" ht="15.75" customHeight="1">
      <c r="A670" s="50"/>
      <c r="B670" s="50"/>
      <c r="C670" s="50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  <c r="AA670" s="50"/>
      <c r="AB670" s="50"/>
      <c r="AC670" s="50"/>
    </row>
    <row r="671" ht="15.75" customHeight="1">
      <c r="A671" s="50"/>
      <c r="B671" s="50"/>
      <c r="C671" s="50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  <c r="AA671" s="50"/>
      <c r="AB671" s="50"/>
      <c r="AC671" s="50"/>
    </row>
    <row r="672" ht="15.75" customHeight="1">
      <c r="A672" s="50"/>
      <c r="B672" s="50"/>
      <c r="C672" s="50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  <c r="AA672" s="50"/>
      <c r="AB672" s="50"/>
      <c r="AC672" s="50"/>
    </row>
    <row r="673" ht="15.75" customHeight="1">
      <c r="A673" s="50"/>
      <c r="B673" s="50"/>
      <c r="C673" s="50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  <c r="AC673" s="50"/>
    </row>
    <row r="674" ht="15.75" customHeight="1">
      <c r="A674" s="50"/>
      <c r="B674" s="50"/>
      <c r="C674" s="50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  <c r="AA674" s="50"/>
      <c r="AB674" s="50"/>
      <c r="AC674" s="50"/>
    </row>
    <row r="675" ht="15.75" customHeight="1">
      <c r="A675" s="50"/>
      <c r="B675" s="50"/>
      <c r="C675" s="50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  <c r="AA675" s="50"/>
      <c r="AB675" s="50"/>
      <c r="AC675" s="50"/>
    </row>
    <row r="676" ht="15.75" customHeight="1">
      <c r="A676" s="50"/>
      <c r="B676" s="50"/>
      <c r="C676" s="50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  <c r="AA676" s="50"/>
      <c r="AB676" s="50"/>
      <c r="AC676" s="50"/>
    </row>
    <row r="677" ht="15.75" customHeight="1">
      <c r="A677" s="50"/>
      <c r="B677" s="50"/>
      <c r="C677" s="50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</row>
    <row r="678" ht="15.75" customHeight="1">
      <c r="A678" s="50"/>
      <c r="B678" s="50"/>
      <c r="C678" s="50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  <c r="AA678" s="50"/>
      <c r="AB678" s="50"/>
      <c r="AC678" s="50"/>
    </row>
    <row r="679" ht="15.75" customHeight="1">
      <c r="A679" s="50"/>
      <c r="B679" s="50"/>
      <c r="C679" s="50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  <c r="AC679" s="50"/>
    </row>
    <row r="680" ht="15.75" customHeight="1">
      <c r="A680" s="50"/>
      <c r="B680" s="50"/>
      <c r="C680" s="50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  <c r="AA680" s="50"/>
      <c r="AB680" s="50"/>
      <c r="AC680" s="50"/>
    </row>
    <row r="681" ht="15.75" customHeight="1">
      <c r="A681" s="50"/>
      <c r="B681" s="50"/>
      <c r="C681" s="50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  <c r="AA681" s="50"/>
      <c r="AB681" s="50"/>
      <c r="AC681" s="50"/>
    </row>
    <row r="682" ht="15.75" customHeight="1">
      <c r="A682" s="50"/>
      <c r="B682" s="50"/>
      <c r="C682" s="50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  <c r="AA682" s="50"/>
      <c r="AB682" s="50"/>
      <c r="AC682" s="50"/>
    </row>
    <row r="683" ht="15.75" customHeight="1">
      <c r="A683" s="50"/>
      <c r="B683" s="50"/>
      <c r="C683" s="50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  <c r="AA683" s="50"/>
      <c r="AB683" s="50"/>
      <c r="AC683" s="50"/>
    </row>
    <row r="684" ht="15.75" customHeight="1">
      <c r="A684" s="50"/>
      <c r="B684" s="50"/>
      <c r="C684" s="50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  <c r="AA684" s="50"/>
      <c r="AB684" s="50"/>
      <c r="AC684" s="50"/>
    </row>
    <row r="685" ht="15.75" customHeight="1">
      <c r="A685" s="50"/>
      <c r="B685" s="50"/>
      <c r="C685" s="50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  <c r="AA685" s="50"/>
      <c r="AB685" s="50"/>
      <c r="AC685" s="50"/>
    </row>
    <row r="686" ht="15.75" customHeight="1">
      <c r="A686" s="50"/>
      <c r="B686" s="50"/>
      <c r="C686" s="50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0"/>
      <c r="AA686" s="50"/>
      <c r="AB686" s="50"/>
      <c r="AC686" s="50"/>
    </row>
    <row r="687" ht="15.75" customHeight="1">
      <c r="A687" s="50"/>
      <c r="B687" s="50"/>
      <c r="C687" s="50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  <c r="AA687" s="50"/>
      <c r="AB687" s="50"/>
      <c r="AC687" s="50"/>
    </row>
    <row r="688" ht="15.75" customHeight="1">
      <c r="A688" s="50"/>
      <c r="B688" s="50"/>
      <c r="C688" s="50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0"/>
      <c r="AA688" s="50"/>
      <c r="AB688" s="50"/>
      <c r="AC688" s="50"/>
    </row>
    <row r="689" ht="15.75" customHeight="1">
      <c r="A689" s="50"/>
      <c r="B689" s="50"/>
      <c r="C689" s="50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0"/>
      <c r="AA689" s="50"/>
      <c r="AB689" s="50"/>
      <c r="AC689" s="50"/>
    </row>
    <row r="690" ht="15.75" customHeight="1">
      <c r="A690" s="50"/>
      <c r="B690" s="50"/>
      <c r="C690" s="50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  <c r="AA690" s="50"/>
      <c r="AB690" s="50"/>
      <c r="AC690" s="50"/>
    </row>
    <row r="691" ht="15.75" customHeight="1">
      <c r="A691" s="50"/>
      <c r="B691" s="50"/>
      <c r="C691" s="50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  <c r="AA691" s="50"/>
      <c r="AB691" s="50"/>
      <c r="AC691" s="50"/>
    </row>
    <row r="692" ht="15.75" customHeight="1">
      <c r="A692" s="50"/>
      <c r="B692" s="50"/>
      <c r="C692" s="50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  <c r="AA692" s="50"/>
      <c r="AB692" s="50"/>
      <c r="AC692" s="50"/>
    </row>
    <row r="693" ht="15.75" customHeight="1">
      <c r="A693" s="50"/>
      <c r="B693" s="50"/>
      <c r="C693" s="50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  <c r="AA693" s="50"/>
      <c r="AB693" s="50"/>
      <c r="AC693" s="50"/>
    </row>
    <row r="694" ht="15.75" customHeight="1">
      <c r="A694" s="50"/>
      <c r="B694" s="50"/>
      <c r="C694" s="50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  <c r="AC694" s="50"/>
    </row>
    <row r="695" ht="15.75" customHeight="1">
      <c r="A695" s="50"/>
      <c r="B695" s="50"/>
      <c r="C695" s="50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</row>
    <row r="696" ht="15.75" customHeight="1">
      <c r="A696" s="50"/>
      <c r="B696" s="50"/>
      <c r="C696" s="50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  <c r="AC696" s="50"/>
    </row>
    <row r="697" ht="15.75" customHeight="1">
      <c r="A697" s="50"/>
      <c r="B697" s="50"/>
      <c r="C697" s="50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</row>
    <row r="698" ht="15.75" customHeight="1">
      <c r="A698" s="50"/>
      <c r="B698" s="50"/>
      <c r="C698" s="50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  <c r="AC698" s="50"/>
    </row>
    <row r="699" ht="15.75" customHeight="1">
      <c r="A699" s="50"/>
      <c r="B699" s="50"/>
      <c r="C699" s="50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  <c r="AA699" s="50"/>
      <c r="AB699" s="50"/>
      <c r="AC699" s="50"/>
    </row>
    <row r="700" ht="15.75" customHeight="1">
      <c r="A700" s="50"/>
      <c r="B700" s="50"/>
      <c r="C700" s="50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  <c r="AC700" s="50"/>
    </row>
    <row r="701" ht="15.75" customHeight="1">
      <c r="A701" s="50"/>
      <c r="B701" s="50"/>
      <c r="C701" s="50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  <c r="AA701" s="50"/>
      <c r="AB701" s="50"/>
      <c r="AC701" s="50"/>
    </row>
    <row r="702" ht="15.75" customHeight="1">
      <c r="A702" s="50"/>
      <c r="B702" s="50"/>
      <c r="C702" s="50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  <c r="AA702" s="50"/>
      <c r="AB702" s="50"/>
      <c r="AC702" s="50"/>
    </row>
    <row r="703" ht="15.75" customHeight="1">
      <c r="A703" s="50"/>
      <c r="B703" s="50"/>
      <c r="C703" s="50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  <c r="AA703" s="50"/>
      <c r="AB703" s="50"/>
      <c r="AC703" s="50"/>
    </row>
    <row r="704" ht="15.75" customHeight="1">
      <c r="A704" s="50"/>
      <c r="B704" s="50"/>
      <c r="C704" s="50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  <c r="AA704" s="50"/>
      <c r="AB704" s="50"/>
      <c r="AC704" s="50"/>
    </row>
    <row r="705" ht="15.75" customHeight="1">
      <c r="A705" s="50"/>
      <c r="B705" s="50"/>
      <c r="C705" s="50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  <c r="AA705" s="50"/>
      <c r="AB705" s="50"/>
      <c r="AC705" s="50"/>
    </row>
    <row r="706" ht="15.75" customHeight="1">
      <c r="A706" s="50"/>
      <c r="B706" s="50"/>
      <c r="C706" s="50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  <c r="AA706" s="50"/>
      <c r="AB706" s="50"/>
      <c r="AC706" s="50"/>
    </row>
    <row r="707" ht="15.75" customHeight="1">
      <c r="A707" s="50"/>
      <c r="B707" s="50"/>
      <c r="C707" s="50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  <c r="AC707" s="50"/>
    </row>
    <row r="708" ht="15.75" customHeight="1">
      <c r="A708" s="50"/>
      <c r="B708" s="50"/>
      <c r="C708" s="50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  <c r="AC708" s="50"/>
    </row>
    <row r="709" ht="15.75" customHeight="1">
      <c r="A709" s="50"/>
      <c r="B709" s="50"/>
      <c r="C709" s="50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  <c r="AA709" s="50"/>
      <c r="AB709" s="50"/>
      <c r="AC709" s="50"/>
    </row>
    <row r="710" ht="15.75" customHeight="1">
      <c r="A710" s="50"/>
      <c r="B710" s="50"/>
      <c r="C710" s="50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  <c r="AC710" s="50"/>
    </row>
    <row r="711" ht="15.75" customHeight="1">
      <c r="A711" s="50"/>
      <c r="B711" s="50"/>
      <c r="C711" s="50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  <c r="AC711" s="50"/>
    </row>
    <row r="712" ht="15.75" customHeight="1">
      <c r="A712" s="50"/>
      <c r="B712" s="50"/>
      <c r="C712" s="50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</row>
    <row r="713" ht="15.75" customHeight="1">
      <c r="A713" s="50"/>
      <c r="B713" s="50"/>
      <c r="C713" s="50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  <c r="AA713" s="50"/>
      <c r="AB713" s="50"/>
      <c r="AC713" s="50"/>
    </row>
    <row r="714" ht="15.75" customHeight="1">
      <c r="A714" s="50"/>
      <c r="B714" s="50"/>
      <c r="C714" s="50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  <c r="AA714" s="50"/>
      <c r="AB714" s="50"/>
      <c r="AC714" s="50"/>
    </row>
    <row r="715" ht="15.75" customHeight="1">
      <c r="A715" s="50"/>
      <c r="B715" s="50"/>
      <c r="C715" s="50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  <c r="AA715" s="50"/>
      <c r="AB715" s="50"/>
      <c r="AC715" s="50"/>
    </row>
    <row r="716" ht="15.75" customHeight="1">
      <c r="A716" s="50"/>
      <c r="B716" s="50"/>
      <c r="C716" s="50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0"/>
      <c r="AA716" s="50"/>
      <c r="AB716" s="50"/>
      <c r="AC716" s="50"/>
    </row>
    <row r="717" ht="15.75" customHeight="1">
      <c r="A717" s="50"/>
      <c r="B717" s="50"/>
      <c r="C717" s="50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0"/>
      <c r="AA717" s="50"/>
      <c r="AB717" s="50"/>
      <c r="AC717" s="50"/>
    </row>
    <row r="718" ht="15.75" customHeight="1">
      <c r="A718" s="50"/>
      <c r="B718" s="50"/>
      <c r="C718" s="50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0"/>
      <c r="AA718" s="50"/>
      <c r="AB718" s="50"/>
      <c r="AC718" s="50"/>
    </row>
    <row r="719" ht="15.75" customHeight="1">
      <c r="A719" s="50"/>
      <c r="B719" s="50"/>
      <c r="C719" s="50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0"/>
      <c r="AA719" s="50"/>
      <c r="AB719" s="50"/>
      <c r="AC719" s="50"/>
    </row>
    <row r="720" ht="15.75" customHeight="1">
      <c r="A720" s="50"/>
      <c r="B720" s="50"/>
      <c r="C720" s="50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AB720" s="50"/>
      <c r="AC720" s="50"/>
    </row>
    <row r="721" ht="15.75" customHeight="1">
      <c r="A721" s="50"/>
      <c r="B721" s="50"/>
      <c r="C721" s="50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</row>
    <row r="722" ht="15.75" customHeight="1">
      <c r="A722" s="50"/>
      <c r="B722" s="50"/>
      <c r="C722" s="50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  <c r="AA722" s="50"/>
      <c r="AB722" s="50"/>
      <c r="AC722" s="50"/>
    </row>
    <row r="723" ht="15.75" customHeight="1">
      <c r="A723" s="50"/>
      <c r="B723" s="50"/>
      <c r="C723" s="50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  <c r="AA723" s="50"/>
      <c r="AB723" s="50"/>
      <c r="AC723" s="50"/>
    </row>
    <row r="724" ht="15.75" customHeight="1">
      <c r="A724" s="50"/>
      <c r="B724" s="50"/>
      <c r="C724" s="50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  <c r="AA724" s="50"/>
      <c r="AB724" s="50"/>
      <c r="AC724" s="50"/>
    </row>
    <row r="725" ht="15.75" customHeight="1">
      <c r="A725" s="50"/>
      <c r="B725" s="50"/>
      <c r="C725" s="50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  <c r="AA725" s="50"/>
      <c r="AB725" s="50"/>
      <c r="AC725" s="50"/>
    </row>
    <row r="726" ht="15.75" customHeight="1">
      <c r="A726" s="50"/>
      <c r="B726" s="50"/>
      <c r="C726" s="50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  <c r="AA726" s="50"/>
      <c r="AB726" s="50"/>
      <c r="AC726" s="50"/>
    </row>
    <row r="727" ht="15.75" customHeight="1">
      <c r="A727" s="50"/>
      <c r="B727" s="50"/>
      <c r="C727" s="50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</row>
    <row r="728" ht="15.75" customHeight="1">
      <c r="A728" s="50"/>
      <c r="B728" s="50"/>
      <c r="C728" s="50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  <c r="AA728" s="50"/>
      <c r="AB728" s="50"/>
      <c r="AC728" s="50"/>
    </row>
    <row r="729" ht="15.75" customHeight="1">
      <c r="A729" s="50"/>
      <c r="B729" s="50"/>
      <c r="C729" s="50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  <c r="AC729" s="50"/>
    </row>
    <row r="730" ht="15.75" customHeight="1">
      <c r="A730" s="50"/>
      <c r="B730" s="50"/>
      <c r="C730" s="50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  <c r="AC730" s="50"/>
    </row>
    <row r="731" ht="15.75" customHeight="1">
      <c r="A731" s="50"/>
      <c r="B731" s="50"/>
      <c r="C731" s="50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  <c r="AA731" s="50"/>
      <c r="AB731" s="50"/>
      <c r="AC731" s="50"/>
    </row>
    <row r="732" ht="15.75" customHeight="1">
      <c r="A732" s="50"/>
      <c r="B732" s="50"/>
      <c r="C732" s="50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  <c r="AA732" s="50"/>
      <c r="AB732" s="50"/>
      <c r="AC732" s="50"/>
    </row>
    <row r="733" ht="15.75" customHeight="1">
      <c r="A733" s="50"/>
      <c r="B733" s="50"/>
      <c r="C733" s="50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</row>
    <row r="734" ht="15.75" customHeight="1">
      <c r="A734" s="50"/>
      <c r="B734" s="50"/>
      <c r="C734" s="50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  <c r="AA734" s="50"/>
      <c r="AB734" s="50"/>
      <c r="AC734" s="50"/>
    </row>
    <row r="735" ht="15.75" customHeight="1">
      <c r="A735" s="50"/>
      <c r="B735" s="50"/>
      <c r="C735" s="50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  <c r="AA735" s="50"/>
      <c r="AB735" s="50"/>
      <c r="AC735" s="50"/>
    </row>
    <row r="736" ht="15.75" customHeight="1">
      <c r="A736" s="50"/>
      <c r="B736" s="50"/>
      <c r="C736" s="50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0"/>
      <c r="AA736" s="50"/>
      <c r="AB736" s="50"/>
      <c r="AC736" s="50"/>
    </row>
    <row r="737" ht="15.75" customHeight="1">
      <c r="A737" s="50"/>
      <c r="B737" s="50"/>
      <c r="C737" s="50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0"/>
      <c r="AA737" s="50"/>
      <c r="AB737" s="50"/>
      <c r="AC737" s="50"/>
    </row>
    <row r="738" ht="15.75" customHeight="1">
      <c r="A738" s="50"/>
      <c r="B738" s="50"/>
      <c r="C738" s="50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0"/>
      <c r="AA738" s="50"/>
      <c r="AB738" s="50"/>
      <c r="AC738" s="50"/>
    </row>
    <row r="739" ht="15.75" customHeight="1">
      <c r="A739" s="50"/>
      <c r="B739" s="50"/>
      <c r="C739" s="50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  <c r="AA739" s="50"/>
      <c r="AB739" s="50"/>
      <c r="AC739" s="50"/>
    </row>
    <row r="740" ht="15.75" customHeight="1">
      <c r="A740" s="50"/>
      <c r="B740" s="50"/>
      <c r="C740" s="50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0"/>
      <c r="AA740" s="50"/>
      <c r="AB740" s="50"/>
      <c r="AC740" s="50"/>
    </row>
    <row r="741" ht="15.75" customHeight="1">
      <c r="A741" s="50"/>
      <c r="B741" s="50"/>
      <c r="C741" s="50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0"/>
      <c r="AA741" s="50"/>
      <c r="AB741" s="50"/>
      <c r="AC741" s="50"/>
    </row>
    <row r="742" ht="15.75" customHeight="1">
      <c r="A742" s="50"/>
      <c r="B742" s="50"/>
      <c r="C742" s="50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  <c r="AA742" s="50"/>
      <c r="AB742" s="50"/>
      <c r="AC742" s="50"/>
    </row>
    <row r="743" ht="15.75" customHeight="1">
      <c r="A743" s="50"/>
      <c r="B743" s="50"/>
      <c r="C743" s="50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0"/>
      <c r="AA743" s="50"/>
      <c r="AB743" s="50"/>
      <c r="AC743" s="50"/>
    </row>
    <row r="744" ht="15.75" customHeight="1">
      <c r="A744" s="50"/>
      <c r="B744" s="50"/>
      <c r="C744" s="50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0"/>
      <c r="AA744" s="50"/>
      <c r="AB744" s="50"/>
      <c r="AC744" s="50"/>
    </row>
    <row r="745" ht="15.75" customHeight="1">
      <c r="A745" s="50"/>
      <c r="B745" s="50"/>
      <c r="C745" s="50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  <c r="AA745" s="50"/>
      <c r="AB745" s="50"/>
      <c r="AC745" s="50"/>
    </row>
    <row r="746" ht="15.75" customHeight="1">
      <c r="A746" s="50"/>
      <c r="B746" s="50"/>
      <c r="C746" s="50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0"/>
      <c r="AA746" s="50"/>
      <c r="AB746" s="50"/>
      <c r="AC746" s="50"/>
    </row>
    <row r="747" ht="15.75" customHeight="1">
      <c r="A747" s="50"/>
      <c r="B747" s="50"/>
      <c r="C747" s="50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0"/>
      <c r="AA747" s="50"/>
      <c r="AB747" s="50"/>
      <c r="AC747" s="50"/>
    </row>
    <row r="748" ht="15.75" customHeight="1">
      <c r="A748" s="50"/>
      <c r="B748" s="50"/>
      <c r="C748" s="50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0"/>
      <c r="AA748" s="50"/>
      <c r="AB748" s="50"/>
      <c r="AC748" s="50"/>
    </row>
    <row r="749" ht="15.75" customHeight="1">
      <c r="A749" s="50"/>
      <c r="B749" s="50"/>
      <c r="C749" s="50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0"/>
      <c r="AA749" s="50"/>
      <c r="AB749" s="50"/>
      <c r="AC749" s="50"/>
    </row>
    <row r="750" ht="15.75" customHeight="1">
      <c r="A750" s="50"/>
      <c r="B750" s="50"/>
      <c r="C750" s="50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0"/>
      <c r="AA750" s="50"/>
      <c r="AB750" s="50"/>
      <c r="AC750" s="50"/>
    </row>
    <row r="751" ht="15.75" customHeight="1">
      <c r="A751" s="50"/>
      <c r="B751" s="50"/>
      <c r="C751" s="50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  <c r="AC751" s="50"/>
    </row>
    <row r="752" ht="15.75" customHeight="1">
      <c r="A752" s="50"/>
      <c r="B752" s="50"/>
      <c r="C752" s="50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  <c r="AA752" s="50"/>
      <c r="AB752" s="50"/>
      <c r="AC752" s="50"/>
    </row>
    <row r="753" ht="15.75" customHeight="1">
      <c r="A753" s="50"/>
      <c r="B753" s="50"/>
      <c r="C753" s="50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  <c r="AA753" s="50"/>
      <c r="AB753" s="50"/>
      <c r="AC753" s="50"/>
    </row>
    <row r="754" ht="15.75" customHeight="1">
      <c r="A754" s="50"/>
      <c r="B754" s="50"/>
      <c r="C754" s="50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0"/>
      <c r="AA754" s="50"/>
      <c r="AB754" s="50"/>
      <c r="AC754" s="50"/>
    </row>
    <row r="755" ht="15.75" customHeight="1">
      <c r="A755" s="50"/>
      <c r="B755" s="50"/>
      <c r="C755" s="50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0"/>
      <c r="AA755" s="50"/>
      <c r="AB755" s="50"/>
      <c r="AC755" s="50"/>
    </row>
    <row r="756" ht="15.75" customHeight="1">
      <c r="A756" s="50"/>
      <c r="B756" s="50"/>
      <c r="C756" s="50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0"/>
      <c r="AA756" s="50"/>
      <c r="AB756" s="50"/>
      <c r="AC756" s="50"/>
    </row>
    <row r="757" ht="15.75" customHeight="1">
      <c r="A757" s="50"/>
      <c r="B757" s="50"/>
      <c r="C757" s="50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  <c r="AA757" s="50"/>
      <c r="AB757" s="50"/>
      <c r="AC757" s="50"/>
    </row>
    <row r="758" ht="15.75" customHeight="1">
      <c r="A758" s="50"/>
      <c r="B758" s="50"/>
      <c r="C758" s="50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0"/>
      <c r="AA758" s="50"/>
      <c r="AB758" s="50"/>
      <c r="AC758" s="50"/>
    </row>
    <row r="759" ht="15.75" customHeight="1">
      <c r="A759" s="50"/>
      <c r="B759" s="50"/>
      <c r="C759" s="50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0"/>
      <c r="AA759" s="50"/>
      <c r="AB759" s="50"/>
      <c r="AC759" s="50"/>
    </row>
    <row r="760" ht="15.75" customHeight="1">
      <c r="A760" s="50"/>
      <c r="B760" s="50"/>
      <c r="C760" s="50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0"/>
      <c r="AA760" s="50"/>
      <c r="AB760" s="50"/>
      <c r="AC760" s="50"/>
    </row>
    <row r="761" ht="15.75" customHeight="1">
      <c r="A761" s="50"/>
      <c r="B761" s="50"/>
      <c r="C761" s="50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0"/>
      <c r="AA761" s="50"/>
      <c r="AB761" s="50"/>
      <c r="AC761" s="50"/>
    </row>
    <row r="762" ht="15.75" customHeight="1">
      <c r="A762" s="50"/>
      <c r="B762" s="50"/>
      <c r="C762" s="50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0"/>
      <c r="AA762" s="50"/>
      <c r="AB762" s="50"/>
      <c r="AC762" s="50"/>
    </row>
    <row r="763" ht="15.75" customHeight="1">
      <c r="A763" s="50"/>
      <c r="B763" s="50"/>
      <c r="C763" s="50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  <c r="AA763" s="50"/>
      <c r="AB763" s="50"/>
      <c r="AC763" s="50"/>
    </row>
    <row r="764" ht="15.75" customHeight="1">
      <c r="A764" s="50"/>
      <c r="B764" s="50"/>
      <c r="C764" s="50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0"/>
      <c r="AA764" s="50"/>
      <c r="AB764" s="50"/>
      <c r="AC764" s="50"/>
    </row>
    <row r="765" ht="15.75" customHeight="1">
      <c r="A765" s="50"/>
      <c r="B765" s="50"/>
      <c r="C765" s="50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0"/>
      <c r="AA765" s="50"/>
      <c r="AB765" s="50"/>
      <c r="AC765" s="50"/>
    </row>
    <row r="766" ht="15.75" customHeight="1">
      <c r="A766" s="50"/>
      <c r="B766" s="50"/>
      <c r="C766" s="50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0"/>
      <c r="AA766" s="50"/>
      <c r="AB766" s="50"/>
      <c r="AC766" s="50"/>
    </row>
    <row r="767" ht="15.75" customHeight="1">
      <c r="A767" s="50"/>
      <c r="B767" s="50"/>
      <c r="C767" s="50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0"/>
      <c r="AA767" s="50"/>
      <c r="AB767" s="50"/>
      <c r="AC767" s="50"/>
    </row>
    <row r="768" ht="15.75" customHeight="1">
      <c r="A768" s="50"/>
      <c r="B768" s="50"/>
      <c r="C768" s="50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0"/>
      <c r="AA768" s="50"/>
      <c r="AB768" s="50"/>
      <c r="AC768" s="50"/>
    </row>
    <row r="769" ht="15.75" customHeight="1">
      <c r="A769" s="50"/>
      <c r="B769" s="50"/>
      <c r="C769" s="50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  <c r="AA769" s="50"/>
      <c r="AB769" s="50"/>
      <c r="AC769" s="50"/>
    </row>
    <row r="770" ht="15.75" customHeight="1">
      <c r="A770" s="50"/>
      <c r="B770" s="50"/>
      <c r="C770" s="50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0"/>
      <c r="AA770" s="50"/>
      <c r="AB770" s="50"/>
      <c r="AC770" s="50"/>
    </row>
    <row r="771" ht="15.75" customHeight="1">
      <c r="A771" s="50"/>
      <c r="B771" s="50"/>
      <c r="C771" s="50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0"/>
      <c r="AA771" s="50"/>
      <c r="AB771" s="50"/>
      <c r="AC771" s="50"/>
    </row>
    <row r="772" ht="15.75" customHeight="1">
      <c r="A772" s="50"/>
      <c r="B772" s="50"/>
      <c r="C772" s="50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  <c r="AA772" s="50"/>
      <c r="AB772" s="50"/>
      <c r="AC772" s="50"/>
    </row>
    <row r="773" ht="15.75" customHeight="1">
      <c r="A773" s="50"/>
      <c r="B773" s="50"/>
      <c r="C773" s="50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  <c r="AA773" s="50"/>
      <c r="AB773" s="50"/>
      <c r="AC773" s="50"/>
    </row>
    <row r="774" ht="15.75" customHeight="1">
      <c r="A774" s="50"/>
      <c r="B774" s="50"/>
      <c r="C774" s="50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  <c r="AA774" s="50"/>
      <c r="AB774" s="50"/>
      <c r="AC774" s="50"/>
    </row>
    <row r="775" ht="15.75" customHeight="1">
      <c r="A775" s="50"/>
      <c r="B775" s="50"/>
      <c r="C775" s="50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0"/>
      <c r="AA775" s="50"/>
      <c r="AB775" s="50"/>
      <c r="AC775" s="50"/>
    </row>
    <row r="776" ht="15.75" customHeight="1">
      <c r="A776" s="50"/>
      <c r="B776" s="50"/>
      <c r="C776" s="50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0"/>
      <c r="AA776" s="50"/>
      <c r="AB776" s="50"/>
      <c r="AC776" s="50"/>
    </row>
    <row r="777" ht="15.75" customHeight="1">
      <c r="A777" s="50"/>
      <c r="B777" s="50"/>
      <c r="C777" s="50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0"/>
      <c r="AA777" s="50"/>
      <c r="AB777" s="50"/>
      <c r="AC777" s="50"/>
    </row>
    <row r="778" ht="15.75" customHeight="1">
      <c r="A778" s="50"/>
      <c r="B778" s="50"/>
      <c r="C778" s="50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0"/>
      <c r="AA778" s="50"/>
      <c r="AB778" s="50"/>
      <c r="AC778" s="50"/>
    </row>
    <row r="779" ht="15.75" customHeight="1">
      <c r="A779" s="50"/>
      <c r="B779" s="50"/>
      <c r="C779" s="50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0"/>
      <c r="AA779" s="50"/>
      <c r="AB779" s="50"/>
      <c r="AC779" s="50"/>
    </row>
    <row r="780" ht="15.75" customHeight="1">
      <c r="A780" s="50"/>
      <c r="B780" s="50"/>
      <c r="C780" s="50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0"/>
      <c r="AA780" s="50"/>
      <c r="AB780" s="50"/>
      <c r="AC780" s="50"/>
    </row>
    <row r="781" ht="15.75" customHeight="1">
      <c r="A781" s="50"/>
      <c r="B781" s="50"/>
      <c r="C781" s="50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  <c r="AA781" s="50"/>
      <c r="AB781" s="50"/>
      <c r="AC781" s="50"/>
    </row>
    <row r="782" ht="15.75" customHeight="1">
      <c r="A782" s="50"/>
      <c r="B782" s="50"/>
      <c r="C782" s="50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0"/>
      <c r="AA782" s="50"/>
      <c r="AB782" s="50"/>
      <c r="AC782" s="50"/>
    </row>
    <row r="783" ht="15.75" customHeight="1">
      <c r="A783" s="50"/>
      <c r="B783" s="50"/>
      <c r="C783" s="50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0"/>
      <c r="AA783" s="50"/>
      <c r="AB783" s="50"/>
      <c r="AC783" s="50"/>
    </row>
    <row r="784" ht="15.75" customHeight="1">
      <c r="A784" s="50"/>
      <c r="B784" s="50"/>
      <c r="C784" s="50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0"/>
      <c r="AA784" s="50"/>
      <c r="AB784" s="50"/>
      <c r="AC784" s="50"/>
    </row>
    <row r="785" ht="15.75" customHeight="1">
      <c r="A785" s="50"/>
      <c r="B785" s="50"/>
      <c r="C785" s="50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0"/>
      <c r="AA785" s="50"/>
      <c r="AB785" s="50"/>
      <c r="AC785" s="50"/>
    </row>
    <row r="786" ht="15.75" customHeight="1">
      <c r="A786" s="50"/>
      <c r="B786" s="50"/>
      <c r="C786" s="50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0"/>
      <c r="AA786" s="50"/>
      <c r="AB786" s="50"/>
      <c r="AC786" s="50"/>
    </row>
    <row r="787" ht="15.75" customHeight="1">
      <c r="A787" s="50"/>
      <c r="B787" s="50"/>
      <c r="C787" s="50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0"/>
      <c r="AA787" s="50"/>
      <c r="AB787" s="50"/>
      <c r="AC787" s="50"/>
    </row>
    <row r="788" ht="15.75" customHeight="1">
      <c r="A788" s="50"/>
      <c r="B788" s="50"/>
      <c r="C788" s="50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0"/>
      <c r="AA788" s="50"/>
      <c r="AB788" s="50"/>
      <c r="AC788" s="50"/>
    </row>
    <row r="789" ht="15.75" customHeight="1">
      <c r="A789" s="50"/>
      <c r="B789" s="50"/>
      <c r="C789" s="50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0"/>
      <c r="AA789" s="50"/>
      <c r="AB789" s="50"/>
      <c r="AC789" s="50"/>
    </row>
    <row r="790" ht="15.75" customHeight="1">
      <c r="A790" s="50"/>
      <c r="B790" s="50"/>
      <c r="C790" s="50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0"/>
      <c r="AA790" s="50"/>
      <c r="AB790" s="50"/>
      <c r="AC790" s="50"/>
    </row>
    <row r="791" ht="15.75" customHeight="1">
      <c r="A791" s="50"/>
      <c r="B791" s="50"/>
      <c r="C791" s="50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0"/>
      <c r="AA791" s="50"/>
      <c r="AB791" s="50"/>
      <c r="AC791" s="50"/>
    </row>
    <row r="792" ht="15.75" customHeight="1">
      <c r="A792" s="50"/>
      <c r="B792" s="50"/>
      <c r="C792" s="50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0"/>
      <c r="AA792" s="50"/>
      <c r="AB792" s="50"/>
      <c r="AC792" s="50"/>
    </row>
    <row r="793" ht="15.75" customHeight="1">
      <c r="A793" s="50"/>
      <c r="B793" s="50"/>
      <c r="C793" s="50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  <c r="AA793" s="50"/>
      <c r="AB793" s="50"/>
      <c r="AC793" s="50"/>
    </row>
    <row r="794" ht="15.75" customHeight="1">
      <c r="A794" s="50"/>
      <c r="B794" s="50"/>
      <c r="C794" s="50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  <c r="AA794" s="50"/>
      <c r="AB794" s="50"/>
      <c r="AC794" s="50"/>
    </row>
    <row r="795" ht="15.75" customHeight="1">
      <c r="A795" s="50"/>
      <c r="B795" s="50"/>
      <c r="C795" s="50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  <c r="AA795" s="50"/>
      <c r="AB795" s="50"/>
      <c r="AC795" s="50"/>
    </row>
    <row r="796" ht="15.75" customHeight="1">
      <c r="A796" s="50"/>
      <c r="B796" s="50"/>
      <c r="C796" s="50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0"/>
      <c r="AA796" s="50"/>
      <c r="AB796" s="50"/>
      <c r="AC796" s="50"/>
    </row>
    <row r="797" ht="15.75" customHeight="1">
      <c r="A797" s="50"/>
      <c r="B797" s="50"/>
      <c r="C797" s="50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0"/>
      <c r="AA797" s="50"/>
      <c r="AB797" s="50"/>
      <c r="AC797" s="50"/>
    </row>
    <row r="798" ht="15.75" customHeight="1">
      <c r="A798" s="50"/>
      <c r="B798" s="50"/>
      <c r="C798" s="50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0"/>
      <c r="AA798" s="50"/>
      <c r="AB798" s="50"/>
      <c r="AC798" s="50"/>
    </row>
    <row r="799" ht="15.75" customHeight="1">
      <c r="A799" s="50"/>
      <c r="B799" s="50"/>
      <c r="C799" s="50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  <c r="AA799" s="50"/>
      <c r="AB799" s="50"/>
      <c r="AC799" s="50"/>
    </row>
    <row r="800" ht="15.75" customHeight="1">
      <c r="A800" s="50"/>
      <c r="B800" s="50"/>
      <c r="C800" s="50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0"/>
      <c r="AA800" s="50"/>
      <c r="AB800" s="50"/>
      <c r="AC800" s="50"/>
    </row>
    <row r="801" ht="15.75" customHeight="1">
      <c r="A801" s="50"/>
      <c r="B801" s="50"/>
      <c r="C801" s="50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0"/>
      <c r="AA801" s="50"/>
      <c r="AB801" s="50"/>
      <c r="AC801" s="50"/>
    </row>
    <row r="802" ht="15.75" customHeight="1">
      <c r="A802" s="50"/>
      <c r="B802" s="50"/>
      <c r="C802" s="50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0"/>
      <c r="AA802" s="50"/>
      <c r="AB802" s="50"/>
      <c r="AC802" s="50"/>
    </row>
    <row r="803" ht="15.75" customHeight="1">
      <c r="A803" s="50"/>
      <c r="B803" s="50"/>
      <c r="C803" s="50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</row>
    <row r="804" ht="15.75" customHeight="1">
      <c r="A804" s="50"/>
      <c r="B804" s="50"/>
      <c r="C804" s="50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0"/>
      <c r="AA804" s="50"/>
      <c r="AB804" s="50"/>
      <c r="AC804" s="50"/>
    </row>
    <row r="805" ht="15.75" customHeight="1">
      <c r="A805" s="50"/>
      <c r="B805" s="50"/>
      <c r="C805" s="50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  <c r="AA805" s="50"/>
      <c r="AB805" s="50"/>
      <c r="AC805" s="50"/>
    </row>
    <row r="806" ht="15.75" customHeight="1">
      <c r="A806" s="50"/>
      <c r="B806" s="50"/>
      <c r="C806" s="50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0"/>
      <c r="AA806" s="50"/>
      <c r="AB806" s="50"/>
      <c r="AC806" s="50"/>
    </row>
    <row r="807" ht="15.75" customHeight="1">
      <c r="A807" s="50"/>
      <c r="B807" s="50"/>
      <c r="C807" s="50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0"/>
      <c r="AA807" s="50"/>
      <c r="AB807" s="50"/>
      <c r="AC807" s="50"/>
    </row>
    <row r="808" ht="15.75" customHeight="1">
      <c r="A808" s="50"/>
      <c r="B808" s="50"/>
      <c r="C808" s="50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0"/>
      <c r="AA808" s="50"/>
      <c r="AB808" s="50"/>
      <c r="AC808" s="50"/>
    </row>
    <row r="809" ht="15.75" customHeight="1">
      <c r="A809" s="50"/>
      <c r="B809" s="50"/>
      <c r="C809" s="50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0"/>
      <c r="AA809" s="50"/>
      <c r="AB809" s="50"/>
      <c r="AC809" s="50"/>
    </row>
    <row r="810" ht="15.75" customHeight="1">
      <c r="A810" s="50"/>
      <c r="B810" s="50"/>
      <c r="C810" s="50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0"/>
      <c r="AA810" s="50"/>
      <c r="AB810" s="50"/>
      <c r="AC810" s="50"/>
    </row>
    <row r="811" ht="15.75" customHeight="1">
      <c r="A811" s="50"/>
      <c r="B811" s="50"/>
      <c r="C811" s="50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  <c r="AA811" s="50"/>
      <c r="AB811" s="50"/>
      <c r="AC811" s="50"/>
    </row>
    <row r="812" ht="15.75" customHeight="1">
      <c r="A812" s="50"/>
      <c r="B812" s="50"/>
      <c r="C812" s="50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0"/>
      <c r="AA812" s="50"/>
      <c r="AB812" s="50"/>
      <c r="AC812" s="50"/>
    </row>
    <row r="813" ht="15.75" customHeight="1">
      <c r="A813" s="50"/>
      <c r="B813" s="50"/>
      <c r="C813" s="50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  <c r="AA813" s="50"/>
      <c r="AB813" s="50"/>
      <c r="AC813" s="50"/>
    </row>
    <row r="814" ht="15.75" customHeight="1">
      <c r="A814" s="50"/>
      <c r="B814" s="50"/>
      <c r="C814" s="50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  <c r="AA814" s="50"/>
      <c r="AB814" s="50"/>
      <c r="AC814" s="50"/>
    </row>
    <row r="815" ht="15.75" customHeight="1">
      <c r="A815" s="50"/>
      <c r="B815" s="50"/>
      <c r="C815" s="50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  <c r="AA815" s="50"/>
      <c r="AB815" s="50"/>
      <c r="AC815" s="50"/>
    </row>
    <row r="816" ht="15.75" customHeight="1">
      <c r="A816" s="50"/>
      <c r="B816" s="50"/>
      <c r="C816" s="50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0"/>
      <c r="AA816" s="50"/>
      <c r="AB816" s="50"/>
      <c r="AC816" s="50"/>
    </row>
    <row r="817" ht="15.75" customHeight="1">
      <c r="A817" s="50"/>
      <c r="B817" s="50"/>
      <c r="C817" s="50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  <c r="AA817" s="50"/>
      <c r="AB817" s="50"/>
      <c r="AC817" s="50"/>
    </row>
    <row r="818" ht="15.75" customHeight="1">
      <c r="A818" s="50"/>
      <c r="B818" s="50"/>
      <c r="C818" s="50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0"/>
      <c r="AA818" s="50"/>
      <c r="AB818" s="50"/>
      <c r="AC818" s="50"/>
    </row>
    <row r="819" ht="15.75" customHeight="1">
      <c r="A819" s="50"/>
      <c r="B819" s="50"/>
      <c r="C819" s="50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0"/>
      <c r="AA819" s="50"/>
      <c r="AB819" s="50"/>
      <c r="AC819" s="50"/>
    </row>
    <row r="820" ht="15.75" customHeight="1">
      <c r="A820" s="50"/>
      <c r="B820" s="50"/>
      <c r="C820" s="50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0"/>
      <c r="AA820" s="50"/>
      <c r="AB820" s="50"/>
      <c r="AC820" s="50"/>
    </row>
    <row r="821" ht="15.75" customHeight="1">
      <c r="A821" s="50"/>
      <c r="B821" s="50"/>
      <c r="C821" s="50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0"/>
      <c r="AA821" s="50"/>
      <c r="AB821" s="50"/>
      <c r="AC821" s="50"/>
    </row>
    <row r="822" ht="15.75" customHeight="1">
      <c r="A822" s="50"/>
      <c r="B822" s="50"/>
      <c r="C822" s="50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0"/>
      <c r="AA822" s="50"/>
      <c r="AB822" s="50"/>
      <c r="AC822" s="50"/>
    </row>
    <row r="823" ht="15.75" customHeight="1">
      <c r="A823" s="50"/>
      <c r="B823" s="50"/>
      <c r="C823" s="50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  <c r="AA823" s="50"/>
      <c r="AB823" s="50"/>
      <c r="AC823" s="50"/>
    </row>
    <row r="824" ht="15.75" customHeight="1">
      <c r="A824" s="50"/>
      <c r="B824" s="50"/>
      <c r="C824" s="50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0"/>
      <c r="AA824" s="50"/>
      <c r="AB824" s="50"/>
      <c r="AC824" s="50"/>
    </row>
    <row r="825" ht="15.75" customHeight="1">
      <c r="A825" s="50"/>
      <c r="B825" s="50"/>
      <c r="C825" s="50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0"/>
      <c r="AA825" s="50"/>
      <c r="AB825" s="50"/>
      <c r="AC825" s="50"/>
    </row>
    <row r="826" ht="15.75" customHeight="1">
      <c r="A826" s="50"/>
      <c r="B826" s="50"/>
      <c r="C826" s="50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0"/>
      <c r="AA826" s="50"/>
      <c r="AB826" s="50"/>
      <c r="AC826" s="50"/>
    </row>
    <row r="827" ht="15.75" customHeight="1">
      <c r="A827" s="50"/>
      <c r="B827" s="50"/>
      <c r="C827" s="50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0"/>
      <c r="AA827" s="50"/>
      <c r="AB827" s="50"/>
      <c r="AC827" s="50"/>
    </row>
    <row r="828" ht="15.75" customHeight="1">
      <c r="A828" s="50"/>
      <c r="B828" s="50"/>
      <c r="C828" s="50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0"/>
      <c r="AA828" s="50"/>
      <c r="AB828" s="50"/>
      <c r="AC828" s="50"/>
    </row>
    <row r="829" ht="15.75" customHeight="1">
      <c r="A829" s="50"/>
      <c r="B829" s="50"/>
      <c r="C829" s="50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  <c r="AA829" s="50"/>
      <c r="AB829" s="50"/>
      <c r="AC829" s="50"/>
    </row>
    <row r="830" ht="15.75" customHeight="1">
      <c r="A830" s="50"/>
      <c r="B830" s="50"/>
      <c r="C830" s="50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0"/>
      <c r="AA830" s="50"/>
      <c r="AB830" s="50"/>
      <c r="AC830" s="50"/>
    </row>
    <row r="831" ht="15.75" customHeight="1">
      <c r="A831" s="50"/>
      <c r="B831" s="50"/>
      <c r="C831" s="50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  <c r="AA831" s="50"/>
      <c r="AB831" s="50"/>
      <c r="AC831" s="50"/>
    </row>
    <row r="832" ht="15.75" customHeight="1">
      <c r="A832" s="50"/>
      <c r="B832" s="50"/>
      <c r="C832" s="50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  <c r="AA832" s="50"/>
      <c r="AB832" s="50"/>
      <c r="AC832" s="50"/>
    </row>
    <row r="833" ht="15.75" customHeight="1">
      <c r="A833" s="50"/>
      <c r="B833" s="50"/>
      <c r="C833" s="50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  <c r="AA833" s="50"/>
      <c r="AB833" s="50"/>
      <c r="AC833" s="50"/>
    </row>
    <row r="834" ht="15.75" customHeight="1">
      <c r="A834" s="50"/>
      <c r="B834" s="50"/>
      <c r="C834" s="50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  <c r="AA834" s="50"/>
      <c r="AB834" s="50"/>
      <c r="AC834" s="50"/>
    </row>
    <row r="835" ht="15.75" customHeight="1">
      <c r="A835" s="50"/>
      <c r="B835" s="50"/>
      <c r="C835" s="50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  <c r="AC835" s="50"/>
    </row>
    <row r="836" ht="15.75" customHeight="1">
      <c r="A836" s="50"/>
      <c r="B836" s="50"/>
      <c r="C836" s="50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  <c r="AA836" s="50"/>
      <c r="AB836" s="50"/>
      <c r="AC836" s="50"/>
    </row>
    <row r="837" ht="15.75" customHeight="1">
      <c r="A837" s="50"/>
      <c r="B837" s="50"/>
      <c r="C837" s="50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  <c r="AA837" s="50"/>
      <c r="AB837" s="50"/>
      <c r="AC837" s="50"/>
    </row>
    <row r="838" ht="15.75" customHeight="1">
      <c r="A838" s="50"/>
      <c r="B838" s="50"/>
      <c r="C838" s="50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  <c r="AA838" s="50"/>
      <c r="AB838" s="50"/>
      <c r="AC838" s="50"/>
    </row>
    <row r="839" ht="15.75" customHeight="1">
      <c r="A839" s="50"/>
      <c r="B839" s="50"/>
      <c r="C839" s="50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  <c r="AA839" s="50"/>
      <c r="AB839" s="50"/>
      <c r="AC839" s="50"/>
    </row>
    <row r="840" ht="15.75" customHeight="1">
      <c r="A840" s="50"/>
      <c r="B840" s="50"/>
      <c r="C840" s="50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  <c r="AA840" s="50"/>
      <c r="AB840" s="50"/>
      <c r="AC840" s="50"/>
    </row>
    <row r="841" ht="15.75" customHeight="1">
      <c r="A841" s="50"/>
      <c r="B841" s="50"/>
      <c r="C841" s="50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  <c r="AA841" s="50"/>
      <c r="AB841" s="50"/>
      <c r="AC841" s="50"/>
    </row>
    <row r="842" ht="15.75" customHeight="1">
      <c r="A842" s="50"/>
      <c r="B842" s="50"/>
      <c r="C842" s="50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0"/>
      <c r="AA842" s="50"/>
      <c r="AB842" s="50"/>
      <c r="AC842" s="50"/>
    </row>
    <row r="843" ht="15.75" customHeight="1">
      <c r="A843" s="50"/>
      <c r="B843" s="50"/>
      <c r="C843" s="50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0"/>
      <c r="AA843" s="50"/>
      <c r="AB843" s="50"/>
      <c r="AC843" s="50"/>
    </row>
    <row r="844" ht="15.75" customHeight="1">
      <c r="A844" s="50"/>
      <c r="B844" s="50"/>
      <c r="C844" s="50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0"/>
      <c r="AA844" s="50"/>
      <c r="AB844" s="50"/>
      <c r="AC844" s="50"/>
    </row>
    <row r="845" ht="15.75" customHeight="1">
      <c r="A845" s="50"/>
      <c r="B845" s="50"/>
      <c r="C845" s="50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0"/>
      <c r="AA845" s="50"/>
      <c r="AB845" s="50"/>
      <c r="AC845" s="50"/>
    </row>
    <row r="846" ht="15.75" customHeight="1">
      <c r="A846" s="50"/>
      <c r="B846" s="50"/>
      <c r="C846" s="50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0"/>
      <c r="AA846" s="50"/>
      <c r="AB846" s="50"/>
      <c r="AC846" s="50"/>
    </row>
    <row r="847" ht="15.75" customHeight="1">
      <c r="A847" s="50"/>
      <c r="B847" s="50"/>
      <c r="C847" s="50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0"/>
      <c r="AA847" s="50"/>
      <c r="AB847" s="50"/>
      <c r="AC847" s="50"/>
    </row>
    <row r="848" ht="15.75" customHeight="1">
      <c r="A848" s="50"/>
      <c r="B848" s="50"/>
      <c r="C848" s="50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0"/>
      <c r="AA848" s="50"/>
      <c r="AB848" s="50"/>
      <c r="AC848" s="50"/>
    </row>
    <row r="849" ht="15.75" customHeight="1">
      <c r="A849" s="50"/>
      <c r="B849" s="50"/>
      <c r="C849" s="50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0"/>
      <c r="AA849" s="50"/>
      <c r="AB849" s="50"/>
      <c r="AC849" s="50"/>
    </row>
    <row r="850" ht="15.75" customHeight="1">
      <c r="A850" s="50"/>
      <c r="B850" s="50"/>
      <c r="C850" s="50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0"/>
      <c r="AA850" s="50"/>
      <c r="AB850" s="50"/>
      <c r="AC850" s="50"/>
    </row>
    <row r="851" ht="15.75" customHeight="1">
      <c r="A851" s="50"/>
      <c r="B851" s="50"/>
      <c r="C851" s="50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0"/>
      <c r="AA851" s="50"/>
      <c r="AB851" s="50"/>
      <c r="AC851" s="50"/>
    </row>
    <row r="852" ht="15.75" customHeight="1">
      <c r="A852" s="50"/>
      <c r="B852" s="50"/>
      <c r="C852" s="50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0"/>
      <c r="AA852" s="50"/>
      <c r="AB852" s="50"/>
      <c r="AC852" s="50"/>
    </row>
    <row r="853" ht="15.75" customHeight="1">
      <c r="A853" s="50"/>
      <c r="B853" s="50"/>
      <c r="C853" s="50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0"/>
      <c r="AA853" s="50"/>
      <c r="AB853" s="50"/>
      <c r="AC853" s="50"/>
    </row>
    <row r="854" ht="15.75" customHeight="1">
      <c r="A854" s="50"/>
      <c r="B854" s="50"/>
      <c r="C854" s="50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0"/>
      <c r="AA854" s="50"/>
      <c r="AB854" s="50"/>
      <c r="AC854" s="50"/>
    </row>
    <row r="855" ht="15.75" customHeight="1">
      <c r="A855" s="50"/>
      <c r="B855" s="50"/>
      <c r="C855" s="50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0"/>
      <c r="AA855" s="50"/>
      <c r="AB855" s="50"/>
      <c r="AC855" s="50"/>
    </row>
    <row r="856" ht="15.75" customHeight="1">
      <c r="A856" s="50"/>
      <c r="B856" s="50"/>
      <c r="C856" s="50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0"/>
      <c r="AA856" s="50"/>
      <c r="AB856" s="50"/>
      <c r="AC856" s="50"/>
    </row>
    <row r="857" ht="15.75" customHeight="1">
      <c r="A857" s="50"/>
      <c r="B857" s="50"/>
      <c r="C857" s="50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0"/>
      <c r="AA857" s="50"/>
      <c r="AB857" s="50"/>
      <c r="AC857" s="50"/>
    </row>
    <row r="858" ht="15.75" customHeight="1">
      <c r="A858" s="50"/>
      <c r="B858" s="50"/>
      <c r="C858" s="50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0"/>
      <c r="AA858" s="50"/>
      <c r="AB858" s="50"/>
      <c r="AC858" s="50"/>
    </row>
    <row r="859" ht="15.75" customHeight="1">
      <c r="A859" s="50"/>
      <c r="B859" s="50"/>
      <c r="C859" s="50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  <c r="AA859" s="50"/>
      <c r="AB859" s="50"/>
      <c r="AC859" s="50"/>
    </row>
    <row r="860" ht="15.75" customHeight="1">
      <c r="A860" s="50"/>
      <c r="B860" s="50"/>
      <c r="C860" s="50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0"/>
      <c r="AA860" s="50"/>
      <c r="AB860" s="50"/>
      <c r="AC860" s="50"/>
    </row>
    <row r="861" ht="15.75" customHeight="1">
      <c r="A861" s="50"/>
      <c r="B861" s="50"/>
      <c r="C861" s="50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0"/>
      <c r="AA861" s="50"/>
      <c r="AB861" s="50"/>
      <c r="AC861" s="50"/>
    </row>
    <row r="862" ht="15.75" customHeight="1">
      <c r="A862" s="50"/>
      <c r="B862" s="50"/>
      <c r="C862" s="50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0"/>
      <c r="AA862" s="50"/>
      <c r="AB862" s="50"/>
      <c r="AC862" s="50"/>
    </row>
    <row r="863" ht="15.75" customHeight="1">
      <c r="A863" s="50"/>
      <c r="B863" s="50"/>
      <c r="C863" s="50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0"/>
      <c r="AA863" s="50"/>
      <c r="AB863" s="50"/>
      <c r="AC863" s="50"/>
    </row>
    <row r="864" ht="15.75" customHeight="1">
      <c r="A864" s="50"/>
      <c r="B864" s="50"/>
      <c r="C864" s="50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0"/>
      <c r="AA864" s="50"/>
      <c r="AB864" s="50"/>
      <c r="AC864" s="50"/>
    </row>
    <row r="865" ht="15.75" customHeight="1">
      <c r="A865" s="50"/>
      <c r="B865" s="50"/>
      <c r="C865" s="50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0"/>
      <c r="AA865" s="50"/>
      <c r="AB865" s="50"/>
      <c r="AC865" s="50"/>
    </row>
    <row r="866" ht="15.75" customHeight="1">
      <c r="A866" s="50"/>
      <c r="B866" s="50"/>
      <c r="C866" s="50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0"/>
      <c r="AA866" s="50"/>
      <c r="AB866" s="50"/>
      <c r="AC866" s="50"/>
    </row>
    <row r="867" ht="15.75" customHeight="1">
      <c r="A867" s="50"/>
      <c r="B867" s="50"/>
      <c r="C867" s="50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0"/>
      <c r="AA867" s="50"/>
      <c r="AB867" s="50"/>
      <c r="AC867" s="50"/>
    </row>
    <row r="868" ht="15.75" customHeight="1">
      <c r="A868" s="50"/>
      <c r="B868" s="50"/>
      <c r="C868" s="50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0"/>
      <c r="AA868" s="50"/>
      <c r="AB868" s="50"/>
      <c r="AC868" s="50"/>
    </row>
    <row r="869" ht="15.75" customHeight="1">
      <c r="A869" s="50"/>
      <c r="B869" s="50"/>
      <c r="C869" s="50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0"/>
      <c r="AA869" s="50"/>
      <c r="AB869" s="50"/>
      <c r="AC869" s="50"/>
    </row>
    <row r="870" ht="15.75" customHeight="1">
      <c r="A870" s="50"/>
      <c r="B870" s="50"/>
      <c r="C870" s="50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0"/>
      <c r="AA870" s="50"/>
      <c r="AB870" s="50"/>
      <c r="AC870" s="50"/>
    </row>
    <row r="871" ht="15.75" customHeight="1">
      <c r="A871" s="50"/>
      <c r="B871" s="50"/>
      <c r="C871" s="50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0"/>
      <c r="AA871" s="50"/>
      <c r="AB871" s="50"/>
      <c r="AC871" s="50"/>
    </row>
    <row r="872" ht="15.75" customHeight="1">
      <c r="A872" s="50"/>
      <c r="B872" s="50"/>
      <c r="C872" s="50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0"/>
      <c r="AA872" s="50"/>
      <c r="AB872" s="50"/>
      <c r="AC872" s="50"/>
    </row>
    <row r="873" ht="15.75" customHeight="1">
      <c r="A873" s="50"/>
      <c r="B873" s="50"/>
      <c r="C873" s="50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0"/>
      <c r="AA873" s="50"/>
      <c r="AB873" s="50"/>
      <c r="AC873" s="50"/>
    </row>
    <row r="874" ht="15.75" customHeight="1">
      <c r="A874" s="50"/>
      <c r="B874" s="50"/>
      <c r="C874" s="50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0"/>
      <c r="AA874" s="50"/>
      <c r="AB874" s="50"/>
      <c r="AC874" s="50"/>
    </row>
    <row r="875" ht="15.75" customHeight="1">
      <c r="A875" s="50"/>
      <c r="B875" s="50"/>
      <c r="C875" s="50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0"/>
      <c r="AA875" s="50"/>
      <c r="AB875" s="50"/>
      <c r="AC875" s="50"/>
    </row>
    <row r="876" ht="15.75" customHeight="1">
      <c r="A876" s="50"/>
      <c r="B876" s="50"/>
      <c r="C876" s="50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0"/>
      <c r="AA876" s="50"/>
      <c r="AB876" s="50"/>
      <c r="AC876" s="50"/>
    </row>
    <row r="877" ht="15.75" customHeight="1">
      <c r="A877" s="50"/>
      <c r="B877" s="50"/>
      <c r="C877" s="50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  <c r="AA877" s="50"/>
      <c r="AB877" s="50"/>
      <c r="AC877" s="50"/>
    </row>
    <row r="878" ht="15.75" customHeight="1">
      <c r="A878" s="50"/>
      <c r="B878" s="50"/>
      <c r="C878" s="50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0"/>
      <c r="AA878" s="50"/>
      <c r="AB878" s="50"/>
      <c r="AC878" s="50"/>
    </row>
    <row r="879" ht="15.75" customHeight="1">
      <c r="A879" s="50"/>
      <c r="B879" s="50"/>
      <c r="C879" s="50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0"/>
      <c r="AA879" s="50"/>
      <c r="AB879" s="50"/>
      <c r="AC879" s="50"/>
    </row>
    <row r="880" ht="15.75" customHeight="1">
      <c r="A880" s="50"/>
      <c r="B880" s="50"/>
      <c r="C880" s="50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0"/>
      <c r="AA880" s="50"/>
      <c r="AB880" s="50"/>
      <c r="AC880" s="50"/>
    </row>
    <row r="881" ht="15.75" customHeight="1">
      <c r="A881" s="50"/>
      <c r="B881" s="50"/>
      <c r="C881" s="50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0"/>
      <c r="AA881" s="50"/>
      <c r="AB881" s="50"/>
      <c r="AC881" s="50"/>
    </row>
    <row r="882" ht="15.75" customHeight="1">
      <c r="A882" s="50"/>
      <c r="B882" s="50"/>
      <c r="C882" s="50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0"/>
      <c r="AA882" s="50"/>
      <c r="AB882" s="50"/>
      <c r="AC882" s="50"/>
    </row>
    <row r="883" ht="15.75" customHeight="1">
      <c r="A883" s="50"/>
      <c r="B883" s="50"/>
      <c r="C883" s="50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0"/>
      <c r="AA883" s="50"/>
      <c r="AB883" s="50"/>
      <c r="AC883" s="50"/>
    </row>
    <row r="884" ht="15.75" customHeight="1">
      <c r="A884" s="50"/>
      <c r="B884" s="50"/>
      <c r="C884" s="50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0"/>
      <c r="AA884" s="50"/>
      <c r="AB884" s="50"/>
      <c r="AC884" s="50"/>
    </row>
    <row r="885" ht="15.75" customHeight="1">
      <c r="A885" s="50"/>
      <c r="B885" s="50"/>
      <c r="C885" s="50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0"/>
      <c r="AA885" s="50"/>
      <c r="AB885" s="50"/>
      <c r="AC885" s="50"/>
    </row>
    <row r="886" ht="15.75" customHeight="1">
      <c r="A886" s="50"/>
      <c r="B886" s="50"/>
      <c r="C886" s="50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0"/>
      <c r="AA886" s="50"/>
      <c r="AB886" s="50"/>
      <c r="AC886" s="50"/>
    </row>
    <row r="887" ht="15.75" customHeight="1">
      <c r="A887" s="50"/>
      <c r="B887" s="50"/>
      <c r="C887" s="50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0"/>
      <c r="AA887" s="50"/>
      <c r="AB887" s="50"/>
      <c r="AC887" s="50"/>
    </row>
    <row r="888" ht="15.75" customHeight="1">
      <c r="A888" s="50"/>
      <c r="B888" s="50"/>
      <c r="C888" s="50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0"/>
      <c r="AA888" s="50"/>
      <c r="AB888" s="50"/>
      <c r="AC888" s="50"/>
    </row>
    <row r="889" ht="15.75" customHeight="1">
      <c r="A889" s="50"/>
      <c r="B889" s="50"/>
      <c r="C889" s="50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0"/>
      <c r="AA889" s="50"/>
      <c r="AB889" s="50"/>
      <c r="AC889" s="50"/>
    </row>
    <row r="890" ht="15.75" customHeight="1">
      <c r="A890" s="50"/>
      <c r="B890" s="50"/>
      <c r="C890" s="50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0"/>
      <c r="AA890" s="50"/>
      <c r="AB890" s="50"/>
      <c r="AC890" s="50"/>
    </row>
    <row r="891" ht="15.75" customHeight="1">
      <c r="A891" s="50"/>
      <c r="B891" s="50"/>
      <c r="C891" s="50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0"/>
      <c r="AA891" s="50"/>
      <c r="AB891" s="50"/>
      <c r="AC891" s="50"/>
    </row>
    <row r="892" ht="15.75" customHeight="1">
      <c r="A892" s="50"/>
      <c r="B892" s="50"/>
      <c r="C892" s="50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0"/>
      <c r="AA892" s="50"/>
      <c r="AB892" s="50"/>
      <c r="AC892" s="50"/>
    </row>
    <row r="893" ht="15.75" customHeight="1">
      <c r="A893" s="50"/>
      <c r="B893" s="50"/>
      <c r="C893" s="50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0"/>
      <c r="AA893" s="50"/>
      <c r="AB893" s="50"/>
      <c r="AC893" s="50"/>
    </row>
    <row r="894" ht="15.75" customHeight="1">
      <c r="A894" s="50"/>
      <c r="B894" s="50"/>
      <c r="C894" s="50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0"/>
      <c r="AA894" s="50"/>
      <c r="AB894" s="50"/>
      <c r="AC894" s="50"/>
    </row>
    <row r="895" ht="15.75" customHeight="1">
      <c r="A895" s="50"/>
      <c r="B895" s="50"/>
      <c r="C895" s="50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0"/>
      <c r="AA895" s="50"/>
      <c r="AB895" s="50"/>
      <c r="AC895" s="50"/>
    </row>
    <row r="896" ht="15.75" customHeight="1">
      <c r="A896" s="50"/>
      <c r="B896" s="50"/>
      <c r="C896" s="50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0"/>
      <c r="AA896" s="50"/>
      <c r="AB896" s="50"/>
      <c r="AC896" s="50"/>
    </row>
    <row r="897" ht="15.75" customHeight="1">
      <c r="A897" s="50"/>
      <c r="B897" s="50"/>
      <c r="C897" s="50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0"/>
      <c r="AA897" s="50"/>
      <c r="AB897" s="50"/>
      <c r="AC897" s="50"/>
    </row>
    <row r="898" ht="15.75" customHeight="1">
      <c r="A898" s="50"/>
      <c r="B898" s="50"/>
      <c r="C898" s="50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0"/>
      <c r="AA898" s="50"/>
      <c r="AB898" s="50"/>
      <c r="AC898" s="50"/>
    </row>
    <row r="899" ht="15.75" customHeight="1">
      <c r="A899" s="50"/>
      <c r="B899" s="50"/>
      <c r="C899" s="50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0"/>
      <c r="AA899" s="50"/>
      <c r="AB899" s="50"/>
      <c r="AC899" s="50"/>
    </row>
    <row r="900" ht="15.75" customHeight="1">
      <c r="A900" s="50"/>
      <c r="B900" s="50"/>
      <c r="C900" s="50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0"/>
      <c r="AA900" s="50"/>
      <c r="AB900" s="50"/>
      <c r="AC900" s="50"/>
    </row>
    <row r="901" ht="15.75" customHeight="1">
      <c r="A901" s="50"/>
      <c r="B901" s="50"/>
      <c r="C901" s="50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0"/>
      <c r="AA901" s="50"/>
      <c r="AB901" s="50"/>
      <c r="AC901" s="50"/>
    </row>
    <row r="902" ht="15.75" customHeight="1">
      <c r="A902" s="50"/>
      <c r="B902" s="50"/>
      <c r="C902" s="50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0"/>
      <c r="AA902" s="50"/>
      <c r="AB902" s="50"/>
      <c r="AC902" s="50"/>
    </row>
    <row r="903" ht="15.75" customHeight="1">
      <c r="A903" s="50"/>
      <c r="B903" s="50"/>
      <c r="C903" s="50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0"/>
      <c r="AA903" s="50"/>
      <c r="AB903" s="50"/>
      <c r="AC903" s="50"/>
    </row>
    <row r="904" ht="15.75" customHeight="1">
      <c r="A904" s="50"/>
      <c r="B904" s="50"/>
      <c r="C904" s="50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0"/>
      <c r="AA904" s="50"/>
      <c r="AB904" s="50"/>
      <c r="AC904" s="50"/>
    </row>
    <row r="905" ht="15.75" customHeight="1">
      <c r="A905" s="50"/>
      <c r="B905" s="50"/>
      <c r="C905" s="50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0"/>
      <c r="AA905" s="50"/>
      <c r="AB905" s="50"/>
      <c r="AC905" s="50"/>
    </row>
    <row r="906" ht="15.75" customHeight="1">
      <c r="A906" s="50"/>
      <c r="B906" s="50"/>
      <c r="C906" s="50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0"/>
      <c r="AA906" s="50"/>
      <c r="AB906" s="50"/>
      <c r="AC906" s="50"/>
    </row>
    <row r="907" ht="15.75" customHeight="1">
      <c r="A907" s="50"/>
      <c r="B907" s="50"/>
      <c r="C907" s="50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  <c r="AA907" s="50"/>
      <c r="AB907" s="50"/>
      <c r="AC907" s="50"/>
    </row>
    <row r="908" ht="15.75" customHeight="1">
      <c r="A908" s="50"/>
      <c r="B908" s="50"/>
      <c r="C908" s="50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  <c r="AA908" s="50"/>
      <c r="AB908" s="50"/>
      <c r="AC908" s="50"/>
    </row>
    <row r="909" ht="15.75" customHeight="1">
      <c r="A909" s="50"/>
      <c r="B909" s="50"/>
      <c r="C909" s="50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  <c r="AA909" s="50"/>
      <c r="AB909" s="50"/>
      <c r="AC909" s="50"/>
    </row>
    <row r="910" ht="15.75" customHeight="1">
      <c r="A910" s="50"/>
      <c r="B910" s="50"/>
      <c r="C910" s="50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  <c r="AA910" s="50"/>
      <c r="AB910" s="50"/>
      <c r="AC910" s="50"/>
    </row>
    <row r="911" ht="15.75" customHeight="1">
      <c r="A911" s="50"/>
      <c r="B911" s="50"/>
      <c r="C911" s="50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  <c r="AA911" s="50"/>
      <c r="AB911" s="50"/>
      <c r="AC911" s="50"/>
    </row>
    <row r="912" ht="15.75" customHeight="1">
      <c r="A912" s="50"/>
      <c r="B912" s="50"/>
      <c r="C912" s="50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  <c r="AA912" s="50"/>
      <c r="AB912" s="50"/>
      <c r="AC912" s="50"/>
    </row>
    <row r="913" ht="15.75" customHeight="1">
      <c r="A913" s="50"/>
      <c r="B913" s="50"/>
      <c r="C913" s="50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  <c r="AA913" s="50"/>
      <c r="AB913" s="50"/>
      <c r="AC913" s="50"/>
    </row>
    <row r="914" ht="15.75" customHeight="1">
      <c r="A914" s="50"/>
      <c r="B914" s="50"/>
      <c r="C914" s="50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  <c r="AA914" s="50"/>
      <c r="AB914" s="50"/>
      <c r="AC914" s="50"/>
    </row>
    <row r="915" ht="15.75" customHeight="1">
      <c r="A915" s="50"/>
      <c r="B915" s="50"/>
      <c r="C915" s="50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  <c r="AA915" s="50"/>
      <c r="AB915" s="50"/>
      <c r="AC915" s="50"/>
    </row>
    <row r="916" ht="15.75" customHeight="1">
      <c r="A916" s="50"/>
      <c r="B916" s="50"/>
      <c r="C916" s="50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  <c r="AA916" s="50"/>
      <c r="AB916" s="50"/>
      <c r="AC916" s="50"/>
    </row>
    <row r="917" ht="15.75" customHeight="1">
      <c r="A917" s="50"/>
      <c r="B917" s="50"/>
      <c r="C917" s="50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  <c r="AA917" s="50"/>
      <c r="AB917" s="50"/>
      <c r="AC917" s="50"/>
    </row>
    <row r="918" ht="15.75" customHeight="1">
      <c r="A918" s="50"/>
      <c r="B918" s="50"/>
      <c r="C918" s="50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  <c r="AA918" s="50"/>
      <c r="AB918" s="50"/>
      <c r="AC918" s="50"/>
    </row>
    <row r="919" ht="15.75" customHeight="1">
      <c r="A919" s="50"/>
      <c r="B919" s="50"/>
      <c r="C919" s="50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  <c r="AA919" s="50"/>
      <c r="AB919" s="50"/>
      <c r="AC919" s="50"/>
    </row>
    <row r="920" ht="15.75" customHeight="1">
      <c r="A920" s="50"/>
      <c r="B920" s="50"/>
      <c r="C920" s="50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  <c r="AA920" s="50"/>
      <c r="AB920" s="50"/>
      <c r="AC920" s="50"/>
    </row>
    <row r="921" ht="15.75" customHeight="1">
      <c r="A921" s="50"/>
      <c r="B921" s="50"/>
      <c r="C921" s="50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  <c r="AA921" s="50"/>
      <c r="AB921" s="50"/>
      <c r="AC921" s="50"/>
    </row>
    <row r="922" ht="15.75" customHeight="1">
      <c r="A922" s="50"/>
      <c r="B922" s="50"/>
      <c r="C922" s="50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  <c r="AA922" s="50"/>
      <c r="AB922" s="50"/>
      <c r="AC922" s="50"/>
    </row>
    <row r="923" ht="15.75" customHeight="1">
      <c r="A923" s="50"/>
      <c r="B923" s="50"/>
      <c r="C923" s="50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  <c r="AA923" s="50"/>
      <c r="AB923" s="50"/>
      <c r="AC923" s="50"/>
    </row>
    <row r="924" ht="15.75" customHeight="1">
      <c r="A924" s="50"/>
      <c r="B924" s="50"/>
      <c r="C924" s="50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  <c r="AA924" s="50"/>
      <c r="AB924" s="50"/>
      <c r="AC924" s="50"/>
    </row>
    <row r="925" ht="15.75" customHeight="1">
      <c r="A925" s="50"/>
      <c r="B925" s="50"/>
      <c r="C925" s="50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  <c r="AA925" s="50"/>
      <c r="AB925" s="50"/>
      <c r="AC925" s="50"/>
    </row>
    <row r="926" ht="15.75" customHeight="1">
      <c r="A926" s="50"/>
      <c r="B926" s="50"/>
      <c r="C926" s="50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  <c r="AA926" s="50"/>
      <c r="AB926" s="50"/>
      <c r="AC926" s="50"/>
    </row>
    <row r="927" ht="15.75" customHeight="1">
      <c r="A927" s="50"/>
      <c r="B927" s="50"/>
      <c r="C927" s="50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  <c r="AA927" s="50"/>
      <c r="AB927" s="50"/>
      <c r="AC927" s="50"/>
    </row>
    <row r="928" ht="15.75" customHeight="1">
      <c r="A928" s="50"/>
      <c r="B928" s="50"/>
      <c r="C928" s="50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  <c r="AA928" s="50"/>
      <c r="AB928" s="50"/>
      <c r="AC928" s="50"/>
    </row>
    <row r="929" ht="15.75" customHeight="1">
      <c r="A929" s="50"/>
      <c r="B929" s="50"/>
      <c r="C929" s="50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  <c r="AA929" s="50"/>
      <c r="AB929" s="50"/>
      <c r="AC929" s="50"/>
    </row>
    <row r="930" ht="15.75" customHeight="1">
      <c r="A930" s="50"/>
      <c r="B930" s="50"/>
      <c r="C930" s="50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</row>
    <row r="931" ht="15.75" customHeight="1">
      <c r="A931" s="50"/>
      <c r="B931" s="50"/>
      <c r="C931" s="50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  <c r="AC931" s="50"/>
    </row>
    <row r="932" ht="15.75" customHeight="1">
      <c r="A932" s="50"/>
      <c r="B932" s="50"/>
      <c r="C932" s="50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0"/>
      <c r="AA932" s="50"/>
      <c r="AB932" s="50"/>
      <c r="AC932" s="50"/>
    </row>
    <row r="933" ht="15.75" customHeight="1">
      <c r="A933" s="50"/>
      <c r="B933" s="50"/>
      <c r="C933" s="50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0"/>
      <c r="AA933" s="50"/>
      <c r="AB933" s="50"/>
      <c r="AC933" s="50"/>
    </row>
    <row r="934" ht="15.75" customHeight="1">
      <c r="A934" s="50"/>
      <c r="B934" s="50"/>
      <c r="C934" s="50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0"/>
      <c r="AA934" s="50"/>
      <c r="AB934" s="50"/>
      <c r="AC934" s="50"/>
    </row>
    <row r="935" ht="15.75" customHeight="1">
      <c r="A935" s="50"/>
      <c r="B935" s="50"/>
      <c r="C935" s="50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0"/>
      <c r="AA935" s="50"/>
      <c r="AB935" s="50"/>
      <c r="AC935" s="50"/>
    </row>
    <row r="936" ht="15.75" customHeight="1">
      <c r="A936" s="50"/>
      <c r="B936" s="50"/>
      <c r="C936" s="50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  <c r="AA936" s="50"/>
      <c r="AB936" s="50"/>
      <c r="AC936" s="50"/>
    </row>
    <row r="937" ht="15.75" customHeight="1">
      <c r="A937" s="50"/>
      <c r="B937" s="50"/>
      <c r="C937" s="50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  <c r="AA937" s="50"/>
      <c r="AB937" s="50"/>
      <c r="AC937" s="50"/>
    </row>
    <row r="938" ht="15.75" customHeight="1">
      <c r="A938" s="50"/>
      <c r="B938" s="50"/>
      <c r="C938" s="50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  <c r="AA938" s="50"/>
      <c r="AB938" s="50"/>
      <c r="AC938" s="50"/>
    </row>
    <row r="939" ht="15.75" customHeight="1">
      <c r="A939" s="50"/>
      <c r="B939" s="50"/>
      <c r="C939" s="50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  <c r="AA939" s="50"/>
      <c r="AB939" s="50"/>
      <c r="AC939" s="50"/>
    </row>
    <row r="940" ht="15.75" customHeight="1">
      <c r="A940" s="50"/>
      <c r="B940" s="50"/>
      <c r="C940" s="50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  <c r="AA940" s="50"/>
      <c r="AB940" s="50"/>
      <c r="AC940" s="50"/>
    </row>
    <row r="941" ht="15.75" customHeight="1">
      <c r="A941" s="50"/>
      <c r="B941" s="50"/>
      <c r="C941" s="50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  <c r="AA941" s="50"/>
      <c r="AB941" s="50"/>
      <c r="AC941" s="50"/>
    </row>
    <row r="942" ht="15.75" customHeight="1">
      <c r="A942" s="50"/>
      <c r="B942" s="50"/>
      <c r="C942" s="50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  <c r="AA942" s="50"/>
      <c r="AB942" s="50"/>
      <c r="AC942" s="50"/>
    </row>
    <row r="943" ht="15.75" customHeight="1">
      <c r="A943" s="50"/>
      <c r="B943" s="50"/>
      <c r="C943" s="50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  <c r="AA943" s="50"/>
      <c r="AB943" s="50"/>
      <c r="AC943" s="50"/>
    </row>
    <row r="944" ht="15.75" customHeight="1">
      <c r="A944" s="50"/>
      <c r="B944" s="50"/>
      <c r="C944" s="50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  <c r="AA944" s="50"/>
      <c r="AB944" s="50"/>
      <c r="AC944" s="50"/>
    </row>
    <row r="945" ht="15.75" customHeight="1">
      <c r="A945" s="50"/>
      <c r="B945" s="50"/>
      <c r="C945" s="50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  <c r="AA945" s="50"/>
      <c r="AB945" s="50"/>
      <c r="AC945" s="50"/>
    </row>
    <row r="946" ht="15.75" customHeight="1">
      <c r="A946" s="50"/>
      <c r="B946" s="50"/>
      <c r="C946" s="50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  <c r="AA946" s="50"/>
      <c r="AB946" s="50"/>
      <c r="AC946" s="50"/>
    </row>
    <row r="947" ht="15.75" customHeight="1">
      <c r="A947" s="50"/>
      <c r="B947" s="50"/>
      <c r="C947" s="50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0"/>
      <c r="AA947" s="50"/>
      <c r="AB947" s="50"/>
      <c r="AC947" s="50"/>
    </row>
    <row r="948" ht="15.75" customHeight="1">
      <c r="A948" s="50"/>
      <c r="B948" s="50"/>
      <c r="C948" s="50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0"/>
      <c r="AA948" s="50"/>
      <c r="AB948" s="50"/>
      <c r="AC948" s="50"/>
    </row>
    <row r="949" ht="15.75" customHeight="1">
      <c r="A949" s="50"/>
      <c r="B949" s="50"/>
      <c r="C949" s="50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0"/>
      <c r="AA949" s="50"/>
      <c r="AB949" s="50"/>
      <c r="AC949" s="50"/>
    </row>
    <row r="950" ht="15.75" customHeight="1">
      <c r="A950" s="50"/>
      <c r="B950" s="50"/>
      <c r="C950" s="50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0"/>
      <c r="AA950" s="50"/>
      <c r="AB950" s="50"/>
      <c r="AC950" s="50"/>
    </row>
    <row r="951" ht="15.75" customHeight="1">
      <c r="A951" s="50"/>
      <c r="B951" s="50"/>
      <c r="C951" s="50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0"/>
      <c r="AA951" s="50"/>
      <c r="AB951" s="50"/>
      <c r="AC951" s="50"/>
    </row>
    <row r="952" ht="15.75" customHeight="1">
      <c r="A952" s="50"/>
      <c r="B952" s="50"/>
      <c r="C952" s="50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0"/>
      <c r="AA952" s="50"/>
      <c r="AB952" s="50"/>
      <c r="AC952" s="50"/>
    </row>
    <row r="953" ht="15.75" customHeight="1">
      <c r="A953" s="50"/>
      <c r="B953" s="50"/>
      <c r="C953" s="50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0"/>
      <c r="AA953" s="50"/>
      <c r="AB953" s="50"/>
      <c r="AC953" s="50"/>
    </row>
    <row r="954" ht="15.75" customHeight="1">
      <c r="A954" s="50"/>
      <c r="B954" s="50"/>
      <c r="C954" s="50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0"/>
      <c r="AA954" s="50"/>
      <c r="AB954" s="50"/>
      <c r="AC954" s="50"/>
    </row>
    <row r="955" ht="15.75" customHeight="1">
      <c r="A955" s="50"/>
      <c r="B955" s="50"/>
      <c r="C955" s="50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0"/>
      <c r="AA955" s="50"/>
      <c r="AB955" s="50"/>
      <c r="AC955" s="50"/>
    </row>
    <row r="956" ht="15.75" customHeight="1">
      <c r="A956" s="50"/>
      <c r="B956" s="50"/>
      <c r="C956" s="50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0"/>
      <c r="AA956" s="50"/>
      <c r="AB956" s="50"/>
      <c r="AC956" s="50"/>
    </row>
    <row r="957" ht="15.75" customHeight="1">
      <c r="A957" s="50"/>
      <c r="B957" s="50"/>
      <c r="C957" s="50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0"/>
      <c r="AA957" s="50"/>
      <c r="AB957" s="50"/>
      <c r="AC957" s="50"/>
    </row>
    <row r="958" ht="15.75" customHeight="1">
      <c r="A958" s="50"/>
      <c r="B958" s="50"/>
      <c r="C958" s="50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0"/>
      <c r="AA958" s="50"/>
      <c r="AB958" s="50"/>
      <c r="AC958" s="50"/>
    </row>
    <row r="959" ht="15.75" customHeight="1">
      <c r="A959" s="50"/>
      <c r="B959" s="50"/>
      <c r="C959" s="50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0"/>
      <c r="AA959" s="50"/>
      <c r="AB959" s="50"/>
      <c r="AC959" s="50"/>
    </row>
    <row r="960" ht="15.75" customHeight="1">
      <c r="A960" s="50"/>
      <c r="B960" s="50"/>
      <c r="C960" s="50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0"/>
      <c r="AA960" s="50"/>
      <c r="AB960" s="50"/>
      <c r="AC960" s="50"/>
    </row>
    <row r="961" ht="15.75" customHeight="1">
      <c r="A961" s="50"/>
      <c r="B961" s="50"/>
      <c r="C961" s="50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  <c r="AA961" s="50"/>
      <c r="AB961" s="50"/>
      <c r="AC961" s="50"/>
    </row>
    <row r="962" ht="15.75" customHeight="1">
      <c r="A962" s="50"/>
      <c r="B962" s="50"/>
      <c r="C962" s="50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0"/>
      <c r="AA962" s="50"/>
      <c r="AB962" s="50"/>
      <c r="AC962" s="50"/>
    </row>
    <row r="963" ht="15.75" customHeight="1">
      <c r="A963" s="50"/>
      <c r="B963" s="50"/>
      <c r="C963" s="50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0"/>
      <c r="AA963" s="50"/>
      <c r="AB963" s="50"/>
      <c r="AC963" s="50"/>
    </row>
    <row r="964" ht="15.75" customHeight="1">
      <c r="A964" s="50"/>
      <c r="B964" s="50"/>
      <c r="C964" s="50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0"/>
      <c r="AA964" s="50"/>
      <c r="AB964" s="50"/>
      <c r="AC964" s="50"/>
    </row>
    <row r="965" ht="15.75" customHeight="1">
      <c r="A965" s="50"/>
      <c r="B965" s="50"/>
      <c r="C965" s="50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0"/>
      <c r="AA965" s="50"/>
      <c r="AB965" s="50"/>
      <c r="AC965" s="50"/>
    </row>
    <row r="966" ht="15.75" customHeight="1">
      <c r="A966" s="50"/>
      <c r="B966" s="50"/>
      <c r="C966" s="50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0"/>
      <c r="AA966" s="50"/>
      <c r="AB966" s="50"/>
      <c r="AC966" s="50"/>
    </row>
    <row r="967" ht="15.75" customHeight="1">
      <c r="A967" s="50"/>
      <c r="B967" s="50"/>
      <c r="C967" s="50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0"/>
      <c r="AA967" s="50"/>
      <c r="AB967" s="50"/>
      <c r="AC967" s="50"/>
    </row>
    <row r="968" ht="15.75" customHeight="1">
      <c r="A968" s="50"/>
      <c r="B968" s="50"/>
      <c r="C968" s="50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0"/>
      <c r="AA968" s="50"/>
      <c r="AB968" s="50"/>
      <c r="AC968" s="50"/>
    </row>
    <row r="969" ht="15.75" customHeight="1">
      <c r="A969" s="50"/>
      <c r="B969" s="50"/>
      <c r="C969" s="50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0"/>
      <c r="AA969" s="50"/>
      <c r="AB969" s="50"/>
      <c r="AC969" s="50"/>
    </row>
    <row r="970" ht="15.75" customHeight="1">
      <c r="A970" s="50"/>
      <c r="B970" s="50"/>
      <c r="C970" s="50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0"/>
      <c r="AA970" s="50"/>
      <c r="AB970" s="50"/>
      <c r="AC970" s="50"/>
    </row>
    <row r="971" ht="15.75" customHeight="1">
      <c r="A971" s="50"/>
      <c r="B971" s="50"/>
      <c r="C971" s="50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0"/>
      <c r="AA971" s="50"/>
      <c r="AB971" s="50"/>
      <c r="AC971" s="50"/>
    </row>
    <row r="972" ht="15.75" customHeight="1">
      <c r="A972" s="50"/>
      <c r="B972" s="50"/>
      <c r="C972" s="50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0"/>
      <c r="AA972" s="50"/>
      <c r="AB972" s="50"/>
      <c r="AC972" s="50"/>
    </row>
    <row r="973" ht="15.75" customHeight="1">
      <c r="A973" s="50"/>
      <c r="B973" s="50"/>
      <c r="C973" s="50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0"/>
      <c r="AA973" s="50"/>
      <c r="AB973" s="50"/>
      <c r="AC973" s="50"/>
    </row>
    <row r="974" ht="15.75" customHeight="1">
      <c r="A974" s="50"/>
      <c r="B974" s="50"/>
      <c r="C974" s="50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0"/>
      <c r="AA974" s="50"/>
      <c r="AB974" s="50"/>
      <c r="AC974" s="50"/>
    </row>
    <row r="975" ht="15.75" customHeight="1">
      <c r="A975" s="50"/>
      <c r="B975" s="50"/>
      <c r="C975" s="50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  <c r="AA975" s="50"/>
      <c r="AB975" s="50"/>
      <c r="AC975" s="50"/>
    </row>
    <row r="976" ht="15.75" customHeight="1">
      <c r="A976" s="50"/>
      <c r="B976" s="50"/>
      <c r="C976" s="50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  <c r="AA976" s="50"/>
      <c r="AB976" s="50"/>
      <c r="AC976" s="50"/>
    </row>
    <row r="977" ht="15.75" customHeight="1">
      <c r="A977" s="50"/>
      <c r="B977" s="50"/>
      <c r="C977" s="50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0"/>
      <c r="AA977" s="50"/>
      <c r="AB977" s="50"/>
      <c r="AC977" s="50"/>
    </row>
    <row r="978" ht="15.75" customHeight="1">
      <c r="A978" s="50"/>
      <c r="B978" s="50"/>
      <c r="C978" s="50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0"/>
      <c r="AA978" s="50"/>
      <c r="AB978" s="50"/>
      <c r="AC978" s="50"/>
    </row>
    <row r="979" ht="15.75" customHeight="1">
      <c r="A979" s="50"/>
      <c r="B979" s="50"/>
      <c r="C979" s="50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0"/>
      <c r="AA979" s="50"/>
      <c r="AB979" s="50"/>
      <c r="AC979" s="50"/>
    </row>
    <row r="980" ht="15.75" customHeight="1">
      <c r="A980" s="50"/>
      <c r="B980" s="50"/>
      <c r="C980" s="50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0"/>
      <c r="AA980" s="50"/>
      <c r="AB980" s="50"/>
      <c r="AC980" s="50"/>
    </row>
    <row r="981" ht="15.75" customHeight="1">
      <c r="A981" s="50"/>
      <c r="B981" s="50"/>
      <c r="C981" s="50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0"/>
      <c r="AA981" s="50"/>
      <c r="AB981" s="50"/>
      <c r="AC981" s="50"/>
    </row>
    <row r="982" ht="15.75" customHeight="1">
      <c r="A982" s="50"/>
      <c r="B982" s="50"/>
      <c r="C982" s="50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0"/>
      <c r="AA982" s="50"/>
      <c r="AB982" s="50"/>
      <c r="AC982" s="50"/>
    </row>
    <row r="983" ht="15.75" customHeight="1">
      <c r="A983" s="50"/>
      <c r="B983" s="50"/>
      <c r="C983" s="50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0"/>
      <c r="AA983" s="50"/>
      <c r="AB983" s="50"/>
      <c r="AC983" s="50"/>
    </row>
    <row r="984" ht="15.75" customHeight="1">
      <c r="A984" s="50"/>
      <c r="B984" s="50"/>
      <c r="C984" s="50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0"/>
      <c r="AA984" s="50"/>
      <c r="AB984" s="50"/>
      <c r="AC984" s="50"/>
    </row>
    <row r="985" ht="15.75" customHeight="1">
      <c r="A985" s="50"/>
      <c r="B985" s="50"/>
      <c r="C985" s="50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0"/>
      <c r="AA985" s="50"/>
      <c r="AB985" s="50"/>
      <c r="AC985" s="50"/>
    </row>
    <row r="986" ht="15.75" customHeight="1">
      <c r="A986" s="50"/>
      <c r="B986" s="50"/>
      <c r="C986" s="50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0"/>
      <c r="AA986" s="50"/>
      <c r="AB986" s="50"/>
      <c r="AC986" s="50"/>
    </row>
    <row r="987" ht="15.75" customHeight="1">
      <c r="A987" s="50"/>
      <c r="B987" s="50"/>
      <c r="C987" s="50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0"/>
      <c r="AA987" s="50"/>
      <c r="AB987" s="50"/>
      <c r="AC987" s="50"/>
    </row>
    <row r="988" ht="15.75" customHeight="1">
      <c r="A988" s="50"/>
      <c r="B988" s="50"/>
      <c r="C988" s="50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0"/>
      <c r="AA988" s="50"/>
      <c r="AB988" s="50"/>
      <c r="AC988" s="50"/>
    </row>
    <row r="989" ht="15.75" customHeight="1">
      <c r="A989" s="50"/>
      <c r="B989" s="50"/>
      <c r="C989" s="50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0"/>
      <c r="AA989" s="50"/>
      <c r="AB989" s="50"/>
      <c r="AC989" s="50"/>
    </row>
    <row r="990" ht="15.75" customHeight="1">
      <c r="A990" s="50"/>
      <c r="B990" s="50"/>
      <c r="C990" s="50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0"/>
      <c r="AA990" s="50"/>
      <c r="AB990" s="50"/>
      <c r="AC990" s="50"/>
    </row>
    <row r="991" ht="15.75" customHeight="1">
      <c r="A991" s="50"/>
      <c r="B991" s="50"/>
      <c r="C991" s="50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0"/>
      <c r="AA991" s="50"/>
      <c r="AB991" s="50"/>
      <c r="AC991" s="50"/>
    </row>
    <row r="992" ht="15.75" customHeight="1">
      <c r="A992" s="50"/>
      <c r="B992" s="50"/>
      <c r="C992" s="50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0"/>
      <c r="AA992" s="50"/>
      <c r="AB992" s="50"/>
      <c r="AC992" s="50"/>
    </row>
    <row r="993" ht="15.75" customHeight="1">
      <c r="A993" s="50"/>
      <c r="B993" s="50"/>
      <c r="C993" s="50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0"/>
      <c r="AA993" s="50"/>
      <c r="AB993" s="50"/>
      <c r="AC993" s="50"/>
    </row>
    <row r="994" ht="15.75" customHeight="1">
      <c r="A994" s="50"/>
      <c r="B994" s="50"/>
      <c r="C994" s="50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0"/>
      <c r="AA994" s="50"/>
      <c r="AB994" s="50"/>
      <c r="AC994" s="50"/>
    </row>
    <row r="995" ht="15.75" customHeight="1">
      <c r="A995" s="50"/>
      <c r="B995" s="50"/>
      <c r="C995" s="50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0"/>
      <c r="AA995" s="50"/>
      <c r="AB995" s="50"/>
      <c r="AC995" s="50"/>
    </row>
    <row r="996" ht="15.75" customHeight="1">
      <c r="A996" s="50"/>
      <c r="B996" s="50"/>
      <c r="C996" s="50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0"/>
      <c r="AA996" s="50"/>
      <c r="AB996" s="50"/>
      <c r="AC996" s="50"/>
    </row>
    <row r="997" ht="15.75" customHeight="1">
      <c r="A997" s="50"/>
      <c r="B997" s="50"/>
      <c r="C997" s="50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0"/>
      <c r="AA997" s="50"/>
      <c r="AB997" s="50"/>
      <c r="AC997" s="50"/>
    </row>
    <row r="998" ht="15.75" customHeight="1">
      <c r="A998" s="50"/>
      <c r="B998" s="50"/>
      <c r="C998" s="50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0"/>
      <c r="AA998" s="50"/>
      <c r="AB998" s="50"/>
      <c r="AC998" s="50"/>
    </row>
    <row r="999" ht="15.75" customHeight="1">
      <c r="A999" s="50"/>
      <c r="B999" s="50"/>
      <c r="C999" s="50"/>
      <c r="D999" s="50"/>
      <c r="E999" s="50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0"/>
      <c r="AA999" s="50"/>
      <c r="AB999" s="50"/>
      <c r="AC999" s="50"/>
    </row>
    <row r="1000" ht="15.75" customHeight="1">
      <c r="A1000" s="50"/>
      <c r="B1000" s="50"/>
      <c r="C1000" s="50"/>
      <c r="D1000" s="50"/>
      <c r="E1000" s="50"/>
      <c r="F1000" s="50"/>
      <c r="G1000" s="50"/>
      <c r="H1000" s="50"/>
      <c r="I1000" s="50"/>
      <c r="J1000" s="50"/>
      <c r="K1000" s="50"/>
      <c r="L1000" s="50"/>
      <c r="M1000" s="50"/>
      <c r="N1000" s="50"/>
      <c r="O1000" s="50"/>
      <c r="P1000" s="50"/>
      <c r="Q1000" s="50"/>
      <c r="R1000" s="50"/>
      <c r="S1000" s="50"/>
      <c r="T1000" s="50"/>
      <c r="U1000" s="50"/>
      <c r="V1000" s="50"/>
      <c r="W1000" s="50"/>
      <c r="X1000" s="50"/>
      <c r="Y1000" s="50"/>
      <c r="Z1000" s="50"/>
      <c r="AA1000" s="50"/>
      <c r="AB1000" s="50"/>
      <c r="AC1000" s="50"/>
    </row>
  </sheetData>
  <hyperlinks>
    <hyperlink display="Inicio" location="ÍNDICE!A1" ref="A1"/>
  </hyperlinks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75"/>
    <col customWidth="1" min="2" max="2" width="19.38"/>
    <col customWidth="1" min="3" max="3" width="20.5"/>
    <col customWidth="1" min="4" max="4" width="17.88"/>
    <col customWidth="1" min="5" max="5" width="16.5"/>
    <col customWidth="1" min="6" max="7" width="17.88"/>
    <col customWidth="1" min="8" max="8" width="17.25"/>
    <col customWidth="1" min="9" max="9" width="19.88"/>
    <col customWidth="1" min="10" max="10" width="16.5"/>
    <col customWidth="1" min="11" max="11" width="21.13"/>
    <col customWidth="1" min="12" max="12" width="20.0"/>
    <col customWidth="1" min="13" max="13" width="22.38"/>
    <col customWidth="1" min="14" max="14" width="20.13"/>
    <col customWidth="1" min="15" max="15" width="20.38"/>
    <col customWidth="1" min="16" max="16" width="21.13"/>
    <col customWidth="1" min="17" max="26" width="8.0"/>
  </cols>
  <sheetData>
    <row r="1">
      <c r="A1" s="175" t="s">
        <v>455</v>
      </c>
      <c r="B1" s="95" t="s">
        <v>456</v>
      </c>
      <c r="C1" s="95" t="s">
        <v>457</v>
      </c>
      <c r="D1" s="95" t="s">
        <v>458</v>
      </c>
      <c r="E1" s="95" t="s">
        <v>459</v>
      </c>
      <c r="F1" s="95" t="s">
        <v>460</v>
      </c>
      <c r="G1" s="95" t="s">
        <v>461</v>
      </c>
      <c r="H1" s="95" t="s">
        <v>462</v>
      </c>
      <c r="I1" s="143" t="s">
        <v>463</v>
      </c>
      <c r="J1" s="143" t="s">
        <v>464</v>
      </c>
      <c r="K1" s="166" t="s">
        <v>465</v>
      </c>
      <c r="L1" s="166" t="s">
        <v>466</v>
      </c>
      <c r="M1" s="166" t="s">
        <v>467</v>
      </c>
      <c r="N1" s="143"/>
      <c r="O1" s="143"/>
      <c r="P1" s="143"/>
      <c r="Q1" s="167"/>
      <c r="R1" s="167"/>
      <c r="S1" s="167"/>
      <c r="T1" s="167"/>
      <c r="U1" s="167"/>
      <c r="V1" s="167"/>
      <c r="W1" s="167"/>
      <c r="X1" s="167"/>
      <c r="Y1" s="167"/>
      <c r="Z1" s="167"/>
    </row>
    <row r="2">
      <c r="A2" s="168">
        <v>43922.0</v>
      </c>
      <c r="B2" s="176">
        <v>2.0</v>
      </c>
      <c r="C2" s="176"/>
      <c r="D2" s="177">
        <v>23.0</v>
      </c>
      <c r="E2" s="178">
        <v>80945.7245</v>
      </c>
      <c r="F2" s="50">
        <f t="shared" ref="F2:F55" si="1">D2/E2</f>
        <v>0.0002841410111</v>
      </c>
      <c r="G2" s="156">
        <f t="shared" ref="G2:G55" si="2">SUM(B2:C2)*D2</f>
        <v>46</v>
      </c>
      <c r="H2" s="50">
        <f t="shared" ref="H2:H55" si="3">SUM(B2:C2)*F2</f>
        <v>0.0005682820221</v>
      </c>
      <c r="I2" s="169">
        <f>B2</f>
        <v>2</v>
      </c>
      <c r="J2" s="50">
        <f t="shared" ref="J2:J55" si="4">I2*F2</f>
        <v>0.0005682820221</v>
      </c>
      <c r="K2" s="172">
        <f t="shared" ref="K2:K55" si="5">F2*0.001</f>
        <v>0.0000002841410111</v>
      </c>
      <c r="L2" s="50">
        <f t="shared" ref="L2:L55" si="6">IF(C2,F2*0.01,0)</f>
        <v>0</v>
      </c>
      <c r="M2" s="172">
        <f t="shared" ref="M2:M55" si="7">F2+K2-L2</f>
        <v>0.0002844251521</v>
      </c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</row>
    <row r="3">
      <c r="A3" s="168">
        <v>43934.0</v>
      </c>
      <c r="B3" s="176">
        <v>1.0</v>
      </c>
      <c r="C3" s="176"/>
      <c r="D3" s="177">
        <v>30.0</v>
      </c>
      <c r="E3" s="178">
        <v>100980.1296</v>
      </c>
      <c r="F3" s="50">
        <f t="shared" si="1"/>
        <v>0.0002970881511</v>
      </c>
      <c r="G3" s="156">
        <f t="shared" si="2"/>
        <v>30</v>
      </c>
      <c r="H3" s="50">
        <f t="shared" si="3"/>
        <v>0.0002970881511</v>
      </c>
      <c r="I3" s="169">
        <f t="shared" ref="I3:I55" si="8">I2+B3-C3</f>
        <v>3</v>
      </c>
      <c r="J3" s="50">
        <f t="shared" si="4"/>
        <v>0.0008912644533</v>
      </c>
      <c r="K3" s="172">
        <f t="shared" si="5"/>
        <v>0.0000002970881511</v>
      </c>
      <c r="L3" s="50">
        <f t="shared" si="6"/>
        <v>0</v>
      </c>
      <c r="M3" s="172">
        <f t="shared" si="7"/>
        <v>0.0002973852392</v>
      </c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>
      <c r="A4" s="168">
        <v>43935.0</v>
      </c>
      <c r="B4" s="176">
        <v>20000.0</v>
      </c>
      <c r="C4" s="176"/>
      <c r="D4" s="177">
        <v>28.0</v>
      </c>
      <c r="E4" s="178">
        <v>105906.6942</v>
      </c>
      <c r="F4" s="50">
        <f t="shared" si="1"/>
        <v>0.0002643836654</v>
      </c>
      <c r="G4" s="156">
        <f t="shared" si="2"/>
        <v>560000</v>
      </c>
      <c r="H4" s="50">
        <f t="shared" si="3"/>
        <v>5.287673307</v>
      </c>
      <c r="I4" s="169">
        <f t="shared" si="8"/>
        <v>20003</v>
      </c>
      <c r="J4" s="50">
        <f t="shared" si="4"/>
        <v>5.288466458</v>
      </c>
      <c r="K4" s="172">
        <f t="shared" si="5"/>
        <v>0.0000002643836654</v>
      </c>
      <c r="L4" s="50">
        <f t="shared" si="6"/>
        <v>0</v>
      </c>
      <c r="M4" s="172">
        <f t="shared" si="7"/>
        <v>0.000264648049</v>
      </c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</row>
    <row r="5">
      <c r="A5" s="168">
        <v>43935.0</v>
      </c>
      <c r="B5" s="176">
        <v>14.0</v>
      </c>
      <c r="C5" s="176"/>
      <c r="D5" s="177">
        <v>28.5</v>
      </c>
      <c r="E5" s="178">
        <v>105906.6942</v>
      </c>
      <c r="F5" s="50">
        <f t="shared" si="1"/>
        <v>0.0002691048023</v>
      </c>
      <c r="G5" s="156">
        <f t="shared" si="2"/>
        <v>399</v>
      </c>
      <c r="H5" s="50">
        <f t="shared" si="3"/>
        <v>0.003767467232</v>
      </c>
      <c r="I5" s="169">
        <f t="shared" si="8"/>
        <v>20017</v>
      </c>
      <c r="J5" s="50">
        <f t="shared" si="4"/>
        <v>5.386670827</v>
      </c>
      <c r="K5" s="172">
        <f t="shared" si="5"/>
        <v>0.0000002691048023</v>
      </c>
      <c r="L5" s="50">
        <f t="shared" si="6"/>
        <v>0</v>
      </c>
      <c r="M5" s="172">
        <f t="shared" si="7"/>
        <v>0.0002693739071</v>
      </c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</row>
    <row r="6">
      <c r="A6" s="168">
        <v>43935.0</v>
      </c>
      <c r="B6" s="176"/>
      <c r="C6" s="176">
        <v>2500.0</v>
      </c>
      <c r="D6" s="177">
        <v>35.95</v>
      </c>
      <c r="E6" s="178">
        <v>105906.6942</v>
      </c>
      <c r="F6" s="50">
        <f t="shared" si="1"/>
        <v>0.0003394497418</v>
      </c>
      <c r="G6" s="156">
        <f t="shared" si="2"/>
        <v>89875</v>
      </c>
      <c r="H6" s="50">
        <f t="shared" si="3"/>
        <v>0.8486243545</v>
      </c>
      <c r="I6" s="169">
        <f t="shared" si="8"/>
        <v>17517</v>
      </c>
      <c r="J6" s="50">
        <f t="shared" si="4"/>
        <v>5.946141127</v>
      </c>
      <c r="K6" s="172">
        <f t="shared" si="5"/>
        <v>0.0000003394497418</v>
      </c>
      <c r="L6" s="50">
        <f t="shared" si="6"/>
        <v>0.000003394497418</v>
      </c>
      <c r="M6" s="172">
        <f t="shared" si="7"/>
        <v>0.0003363946941</v>
      </c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</row>
    <row r="7">
      <c r="A7" s="168">
        <v>43936.0</v>
      </c>
      <c r="B7" s="176">
        <v>100000.0</v>
      </c>
      <c r="C7" s="176"/>
      <c r="D7" s="177">
        <v>36.0</v>
      </c>
      <c r="E7" s="178">
        <v>113833.9692</v>
      </c>
      <c r="F7" s="50">
        <f t="shared" si="1"/>
        <v>0.0003162500636</v>
      </c>
      <c r="G7" s="156">
        <f t="shared" si="2"/>
        <v>3600000</v>
      </c>
      <c r="H7" s="50">
        <f t="shared" si="3"/>
        <v>31.62500636</v>
      </c>
      <c r="I7" s="169">
        <f t="shared" si="8"/>
        <v>117517</v>
      </c>
      <c r="J7" s="50">
        <f t="shared" si="4"/>
        <v>37.16475872</v>
      </c>
      <c r="K7" s="172">
        <f t="shared" si="5"/>
        <v>0.0000003162500636</v>
      </c>
      <c r="L7" s="50">
        <f t="shared" si="6"/>
        <v>0</v>
      </c>
      <c r="M7" s="172">
        <f t="shared" si="7"/>
        <v>0.0003165663137</v>
      </c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</row>
    <row r="8">
      <c r="A8" s="168">
        <v>43936.0</v>
      </c>
      <c r="B8" s="176"/>
      <c r="C8" s="176">
        <v>24.0</v>
      </c>
      <c r="D8" s="177">
        <v>35.95</v>
      </c>
      <c r="E8" s="178">
        <v>113833.9692</v>
      </c>
      <c r="F8" s="50">
        <f t="shared" si="1"/>
        <v>0.0003158108274</v>
      </c>
      <c r="G8" s="156">
        <f t="shared" si="2"/>
        <v>862.8</v>
      </c>
      <c r="H8" s="50">
        <f t="shared" si="3"/>
        <v>0.007579459858</v>
      </c>
      <c r="I8" s="169">
        <f t="shared" si="8"/>
        <v>117493</v>
      </c>
      <c r="J8" s="50">
        <f t="shared" si="4"/>
        <v>37.10556154</v>
      </c>
      <c r="K8" s="172">
        <f t="shared" si="5"/>
        <v>0.0000003158108274</v>
      </c>
      <c r="L8" s="50">
        <f t="shared" si="6"/>
        <v>0.000003158108274</v>
      </c>
      <c r="M8" s="172">
        <f t="shared" si="7"/>
        <v>0.00031296853</v>
      </c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</row>
    <row r="9">
      <c r="A9" s="168">
        <v>43936.0</v>
      </c>
      <c r="B9" s="176"/>
      <c r="C9" s="176">
        <v>10000.0</v>
      </c>
      <c r="D9" s="177">
        <v>35.95</v>
      </c>
      <c r="E9" s="178">
        <v>113833.9692</v>
      </c>
      <c r="F9" s="50">
        <f t="shared" si="1"/>
        <v>0.0003158108274</v>
      </c>
      <c r="G9" s="156">
        <f t="shared" si="2"/>
        <v>359500</v>
      </c>
      <c r="H9" s="50">
        <f t="shared" si="3"/>
        <v>3.158108274</v>
      </c>
      <c r="I9" s="169">
        <f t="shared" si="8"/>
        <v>107493</v>
      </c>
      <c r="J9" s="50">
        <f t="shared" si="4"/>
        <v>33.94745327</v>
      </c>
      <c r="K9" s="172">
        <f t="shared" si="5"/>
        <v>0.0000003158108274</v>
      </c>
      <c r="L9" s="50">
        <f t="shared" si="6"/>
        <v>0.000003158108274</v>
      </c>
      <c r="M9" s="172">
        <f t="shared" si="7"/>
        <v>0.00031296853</v>
      </c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</row>
    <row r="10">
      <c r="A10" s="168">
        <v>43936.0</v>
      </c>
      <c r="B10" s="176"/>
      <c r="C10" s="176">
        <v>1000.0</v>
      </c>
      <c r="D10" s="177">
        <v>35.95</v>
      </c>
      <c r="E10" s="178">
        <v>113833.9692</v>
      </c>
      <c r="F10" s="50">
        <f t="shared" si="1"/>
        <v>0.0003158108274</v>
      </c>
      <c r="G10" s="156">
        <f t="shared" si="2"/>
        <v>35950</v>
      </c>
      <c r="H10" s="50">
        <f t="shared" si="3"/>
        <v>0.3158108274</v>
      </c>
      <c r="I10" s="169">
        <f t="shared" si="8"/>
        <v>106493</v>
      </c>
      <c r="J10" s="50">
        <f t="shared" si="4"/>
        <v>33.63164244</v>
      </c>
      <c r="K10" s="172">
        <f t="shared" si="5"/>
        <v>0.0000003158108274</v>
      </c>
      <c r="L10" s="50">
        <f t="shared" si="6"/>
        <v>0.000003158108274</v>
      </c>
      <c r="M10" s="172">
        <f t="shared" si="7"/>
        <v>0.00031296853</v>
      </c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</row>
    <row r="11">
      <c r="A11" s="168">
        <v>43936.0</v>
      </c>
      <c r="B11" s="176">
        <v>147452.0</v>
      </c>
      <c r="C11" s="176"/>
      <c r="D11" s="177">
        <v>36.0</v>
      </c>
      <c r="E11" s="178">
        <v>113833.9692</v>
      </c>
      <c r="F11" s="50">
        <f t="shared" si="1"/>
        <v>0.0003162500636</v>
      </c>
      <c r="G11" s="156">
        <f t="shared" si="2"/>
        <v>5308272</v>
      </c>
      <c r="H11" s="50">
        <f t="shared" si="3"/>
        <v>46.63170438</v>
      </c>
      <c r="I11" s="169">
        <f t="shared" si="8"/>
        <v>253945</v>
      </c>
      <c r="J11" s="50">
        <f t="shared" si="4"/>
        <v>80.3101224</v>
      </c>
      <c r="K11" s="172">
        <f t="shared" si="5"/>
        <v>0.0000003162500636</v>
      </c>
      <c r="L11" s="50">
        <f t="shared" si="6"/>
        <v>0</v>
      </c>
      <c r="M11" s="172">
        <f t="shared" si="7"/>
        <v>0.0003165663137</v>
      </c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</row>
    <row r="12">
      <c r="A12" s="168">
        <v>43936.0</v>
      </c>
      <c r="B12" s="176">
        <v>296.0</v>
      </c>
      <c r="C12" s="176"/>
      <c r="D12" s="177">
        <v>36.0</v>
      </c>
      <c r="E12" s="178">
        <v>113833.9692</v>
      </c>
      <c r="F12" s="50">
        <f t="shared" si="1"/>
        <v>0.0003162500636</v>
      </c>
      <c r="G12" s="156">
        <f t="shared" si="2"/>
        <v>10656</v>
      </c>
      <c r="H12" s="50">
        <f t="shared" si="3"/>
        <v>0.09361001883</v>
      </c>
      <c r="I12" s="169">
        <f t="shared" si="8"/>
        <v>254241</v>
      </c>
      <c r="J12" s="50">
        <f t="shared" si="4"/>
        <v>80.40373242</v>
      </c>
      <c r="K12" s="172">
        <f t="shared" si="5"/>
        <v>0.0000003162500636</v>
      </c>
      <c r="L12" s="50">
        <f t="shared" si="6"/>
        <v>0</v>
      </c>
      <c r="M12" s="172">
        <f t="shared" si="7"/>
        <v>0.0003165663137</v>
      </c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</row>
    <row r="13">
      <c r="A13" s="168">
        <v>43937.0</v>
      </c>
      <c r="B13" s="176"/>
      <c r="C13" s="176">
        <v>620.0</v>
      </c>
      <c r="D13" s="177">
        <v>40.0</v>
      </c>
      <c r="E13" s="178">
        <v>120860.4093</v>
      </c>
      <c r="F13" s="50">
        <f t="shared" si="1"/>
        <v>0.0003309603222</v>
      </c>
      <c r="G13" s="156">
        <f t="shared" si="2"/>
        <v>24800</v>
      </c>
      <c r="H13" s="50">
        <f t="shared" si="3"/>
        <v>0.2051953997</v>
      </c>
      <c r="I13" s="169">
        <f t="shared" si="8"/>
        <v>253621</v>
      </c>
      <c r="J13" s="50">
        <f t="shared" si="4"/>
        <v>83.93848787</v>
      </c>
      <c r="K13" s="172">
        <f t="shared" si="5"/>
        <v>0.0000003309603222</v>
      </c>
      <c r="L13" s="50">
        <f t="shared" si="6"/>
        <v>0.000003309603222</v>
      </c>
      <c r="M13" s="172">
        <f t="shared" si="7"/>
        <v>0.0003279816793</v>
      </c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>
      <c r="A14" s="168">
        <v>43937.0</v>
      </c>
      <c r="B14" s="176"/>
      <c r="C14" s="176">
        <v>13290.0</v>
      </c>
      <c r="D14" s="177">
        <v>39.0</v>
      </c>
      <c r="E14" s="178">
        <v>120860.4093</v>
      </c>
      <c r="F14" s="50">
        <f t="shared" si="1"/>
        <v>0.0003226863141</v>
      </c>
      <c r="G14" s="156">
        <f t="shared" si="2"/>
        <v>518310</v>
      </c>
      <c r="H14" s="50">
        <f t="shared" si="3"/>
        <v>4.288501115</v>
      </c>
      <c r="I14" s="169">
        <f t="shared" si="8"/>
        <v>240331</v>
      </c>
      <c r="J14" s="50">
        <f t="shared" si="4"/>
        <v>77.55152456</v>
      </c>
      <c r="K14" s="172">
        <f t="shared" si="5"/>
        <v>0.0000003226863141</v>
      </c>
      <c r="L14" s="50">
        <f t="shared" si="6"/>
        <v>0.000003226863141</v>
      </c>
      <c r="M14" s="172">
        <f t="shared" si="7"/>
        <v>0.0003197821373</v>
      </c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</row>
    <row r="15">
      <c r="A15" s="168">
        <v>43937.0</v>
      </c>
      <c r="B15" s="176"/>
      <c r="C15" s="176">
        <v>1420.0</v>
      </c>
      <c r="D15" s="177">
        <v>38.0</v>
      </c>
      <c r="E15" s="178">
        <v>120860.4093</v>
      </c>
      <c r="F15" s="50">
        <f t="shared" si="1"/>
        <v>0.0003144123061</v>
      </c>
      <c r="G15" s="156">
        <f t="shared" si="2"/>
        <v>53960</v>
      </c>
      <c r="H15" s="50">
        <f t="shared" si="3"/>
        <v>0.4464654746</v>
      </c>
      <c r="I15" s="169">
        <f t="shared" si="8"/>
        <v>238911</v>
      </c>
      <c r="J15" s="50">
        <f t="shared" si="4"/>
        <v>75.11655845</v>
      </c>
      <c r="K15" s="172">
        <f t="shared" si="5"/>
        <v>0.0000003144123061</v>
      </c>
      <c r="L15" s="50">
        <f t="shared" si="6"/>
        <v>0.000003144123061</v>
      </c>
      <c r="M15" s="172">
        <f t="shared" si="7"/>
        <v>0.0003115825953</v>
      </c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</row>
    <row r="16">
      <c r="A16" s="168">
        <v>43938.0</v>
      </c>
      <c r="B16" s="176">
        <v>1000.0</v>
      </c>
      <c r="C16" s="176"/>
      <c r="D16" s="177">
        <v>35.99</v>
      </c>
      <c r="E16" s="178">
        <v>125975.0892</v>
      </c>
      <c r="F16" s="50">
        <f t="shared" si="1"/>
        <v>0.0002856914032</v>
      </c>
      <c r="G16" s="156">
        <f t="shared" si="2"/>
        <v>35990</v>
      </c>
      <c r="H16" s="50">
        <f t="shared" si="3"/>
        <v>0.2856914032</v>
      </c>
      <c r="I16" s="169">
        <f t="shared" si="8"/>
        <v>239911</v>
      </c>
      <c r="J16" s="50">
        <f t="shared" si="4"/>
        <v>68.54051023</v>
      </c>
      <c r="K16" s="172">
        <f t="shared" si="5"/>
        <v>0.0000002856914032</v>
      </c>
      <c r="L16" s="50">
        <f t="shared" si="6"/>
        <v>0</v>
      </c>
      <c r="M16" s="172">
        <f t="shared" si="7"/>
        <v>0.0002859770946</v>
      </c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</row>
    <row r="17">
      <c r="A17" s="168">
        <v>43938.0</v>
      </c>
      <c r="B17" s="176">
        <v>1090.0</v>
      </c>
      <c r="C17" s="176"/>
      <c r="D17" s="177">
        <v>36.0</v>
      </c>
      <c r="E17" s="178">
        <v>125975.0892</v>
      </c>
      <c r="F17" s="50">
        <f t="shared" si="1"/>
        <v>0.000285770784</v>
      </c>
      <c r="G17" s="156">
        <f t="shared" si="2"/>
        <v>39240</v>
      </c>
      <c r="H17" s="50">
        <f t="shared" si="3"/>
        <v>0.3114901545</v>
      </c>
      <c r="I17" s="169">
        <f t="shared" si="8"/>
        <v>241001</v>
      </c>
      <c r="J17" s="50">
        <f t="shared" si="4"/>
        <v>68.8710447</v>
      </c>
      <c r="K17" s="172">
        <f t="shared" si="5"/>
        <v>0.000000285770784</v>
      </c>
      <c r="L17" s="50">
        <f t="shared" si="6"/>
        <v>0</v>
      </c>
      <c r="M17" s="172">
        <f t="shared" si="7"/>
        <v>0.0002860565547</v>
      </c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</row>
    <row r="18">
      <c r="A18" s="168">
        <v>43938.0</v>
      </c>
      <c r="B18" s="176">
        <v>30000.0</v>
      </c>
      <c r="C18" s="176"/>
      <c r="D18" s="177">
        <v>33.0</v>
      </c>
      <c r="E18" s="178">
        <v>125975.0892</v>
      </c>
      <c r="F18" s="50">
        <f t="shared" si="1"/>
        <v>0.000261956552</v>
      </c>
      <c r="G18" s="156">
        <f t="shared" si="2"/>
        <v>990000</v>
      </c>
      <c r="H18" s="50">
        <f t="shared" si="3"/>
        <v>7.858696559</v>
      </c>
      <c r="I18" s="169">
        <f t="shared" si="8"/>
        <v>271001</v>
      </c>
      <c r="J18" s="50">
        <f t="shared" si="4"/>
        <v>70.99048754</v>
      </c>
      <c r="K18" s="172">
        <f t="shared" si="5"/>
        <v>0.000000261956552</v>
      </c>
      <c r="L18" s="50">
        <f t="shared" si="6"/>
        <v>0</v>
      </c>
      <c r="M18" s="172">
        <f t="shared" si="7"/>
        <v>0.0002622185085</v>
      </c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</row>
    <row r="19">
      <c r="A19" s="168">
        <v>43941.0</v>
      </c>
      <c r="B19" s="176"/>
      <c r="C19" s="176">
        <v>5822.0</v>
      </c>
      <c r="D19" s="177">
        <v>35.88</v>
      </c>
      <c r="E19" s="178">
        <v>125574.0328</v>
      </c>
      <c r="F19" s="50">
        <f t="shared" si="1"/>
        <v>0.0002857278627</v>
      </c>
      <c r="G19" s="156">
        <f t="shared" si="2"/>
        <v>208893.36</v>
      </c>
      <c r="H19" s="50">
        <f t="shared" si="3"/>
        <v>1.663507617</v>
      </c>
      <c r="I19" s="169">
        <f t="shared" si="8"/>
        <v>265179</v>
      </c>
      <c r="J19" s="50">
        <f t="shared" si="4"/>
        <v>75.7690289</v>
      </c>
      <c r="K19" s="172">
        <f t="shared" si="5"/>
        <v>0.0000002857278627</v>
      </c>
      <c r="L19" s="50">
        <f t="shared" si="6"/>
        <v>0.000002857278627</v>
      </c>
      <c r="M19" s="172">
        <f t="shared" si="7"/>
        <v>0.0002831563119</v>
      </c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</row>
    <row r="20">
      <c r="A20" s="168">
        <v>43941.0</v>
      </c>
      <c r="B20" s="176"/>
      <c r="C20" s="176">
        <v>3500.0</v>
      </c>
      <c r="D20" s="177">
        <v>35.8</v>
      </c>
      <c r="E20" s="178">
        <v>125574.0328</v>
      </c>
      <c r="F20" s="50">
        <f t="shared" si="1"/>
        <v>0.0002850907883</v>
      </c>
      <c r="G20" s="156">
        <f t="shared" si="2"/>
        <v>125300</v>
      </c>
      <c r="H20" s="50">
        <f t="shared" si="3"/>
        <v>0.997817759</v>
      </c>
      <c r="I20" s="169">
        <f t="shared" si="8"/>
        <v>261679</v>
      </c>
      <c r="J20" s="50">
        <f t="shared" si="4"/>
        <v>74.60227239</v>
      </c>
      <c r="K20" s="172">
        <f t="shared" si="5"/>
        <v>0.0000002850907883</v>
      </c>
      <c r="L20" s="50">
        <f t="shared" si="6"/>
        <v>0.000002850907883</v>
      </c>
      <c r="M20" s="172">
        <f t="shared" si="7"/>
        <v>0.0002825249712</v>
      </c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</row>
    <row r="21" ht="15.75" customHeight="1">
      <c r="A21" s="168">
        <v>43941.0</v>
      </c>
      <c r="B21" s="176"/>
      <c r="C21" s="176">
        <v>3500.0</v>
      </c>
      <c r="D21" s="177">
        <v>35.8</v>
      </c>
      <c r="E21" s="178">
        <v>125574.0328</v>
      </c>
      <c r="F21" s="50">
        <f t="shared" si="1"/>
        <v>0.0002850907883</v>
      </c>
      <c r="G21" s="156">
        <f t="shared" si="2"/>
        <v>125300</v>
      </c>
      <c r="H21" s="50">
        <f t="shared" si="3"/>
        <v>0.997817759</v>
      </c>
      <c r="I21" s="169">
        <f t="shared" si="8"/>
        <v>258179</v>
      </c>
      <c r="J21" s="50">
        <f t="shared" si="4"/>
        <v>73.60445463</v>
      </c>
      <c r="K21" s="172">
        <f t="shared" si="5"/>
        <v>0.0000002850907883</v>
      </c>
      <c r="L21" s="50">
        <f t="shared" si="6"/>
        <v>0.000002850907883</v>
      </c>
      <c r="M21" s="172">
        <f t="shared" si="7"/>
        <v>0.0002825249712</v>
      </c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</row>
    <row r="22" ht="15.75" customHeight="1">
      <c r="A22" s="168">
        <v>43941.0</v>
      </c>
      <c r="B22" s="176"/>
      <c r="C22" s="176">
        <v>3000.0</v>
      </c>
      <c r="D22" s="177">
        <v>35.8</v>
      </c>
      <c r="E22" s="178">
        <v>125574.0328</v>
      </c>
      <c r="F22" s="50">
        <f t="shared" si="1"/>
        <v>0.0002850907883</v>
      </c>
      <c r="G22" s="156">
        <f t="shared" si="2"/>
        <v>107400</v>
      </c>
      <c r="H22" s="50">
        <f t="shared" si="3"/>
        <v>0.8552723649</v>
      </c>
      <c r="I22" s="169">
        <f t="shared" si="8"/>
        <v>255179</v>
      </c>
      <c r="J22" s="50">
        <f t="shared" si="4"/>
        <v>72.74918227</v>
      </c>
      <c r="K22" s="172">
        <f t="shared" si="5"/>
        <v>0.0000002850907883</v>
      </c>
      <c r="L22" s="50">
        <f t="shared" si="6"/>
        <v>0.000002850907883</v>
      </c>
      <c r="M22" s="172">
        <f t="shared" si="7"/>
        <v>0.0002825249712</v>
      </c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</row>
    <row r="23" ht="15.75" customHeight="1">
      <c r="A23" s="168">
        <v>43941.0</v>
      </c>
      <c r="B23" s="176"/>
      <c r="C23" s="176">
        <v>3500.0</v>
      </c>
      <c r="D23" s="177">
        <v>35.8</v>
      </c>
      <c r="E23" s="178">
        <v>125574.0328</v>
      </c>
      <c r="F23" s="50">
        <f t="shared" si="1"/>
        <v>0.0002850907883</v>
      </c>
      <c r="G23" s="156">
        <f t="shared" si="2"/>
        <v>125300</v>
      </c>
      <c r="H23" s="50">
        <f t="shared" si="3"/>
        <v>0.997817759</v>
      </c>
      <c r="I23" s="169">
        <f t="shared" si="8"/>
        <v>251679</v>
      </c>
      <c r="J23" s="50">
        <f t="shared" si="4"/>
        <v>71.75136451</v>
      </c>
      <c r="K23" s="172">
        <f t="shared" si="5"/>
        <v>0.0000002850907883</v>
      </c>
      <c r="L23" s="50">
        <f t="shared" si="6"/>
        <v>0.000002850907883</v>
      </c>
      <c r="M23" s="172">
        <f t="shared" si="7"/>
        <v>0.0002825249712</v>
      </c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</row>
    <row r="24" ht="15.75" customHeight="1">
      <c r="A24" s="168">
        <v>43942.0</v>
      </c>
      <c r="B24" s="176">
        <v>6756.0</v>
      </c>
      <c r="C24" s="176"/>
      <c r="D24" s="177">
        <v>33.99</v>
      </c>
      <c r="E24" s="178">
        <v>128044.2806</v>
      </c>
      <c r="F24" s="50">
        <f t="shared" si="1"/>
        <v>0.0002654550429</v>
      </c>
      <c r="G24" s="156">
        <f t="shared" si="2"/>
        <v>229636.44</v>
      </c>
      <c r="H24" s="50">
        <f t="shared" si="3"/>
        <v>1.79341427</v>
      </c>
      <c r="I24" s="169">
        <f t="shared" si="8"/>
        <v>258435</v>
      </c>
      <c r="J24" s="50">
        <f t="shared" si="4"/>
        <v>68.60287401</v>
      </c>
      <c r="K24" s="172">
        <f t="shared" si="5"/>
        <v>0.0000002654550429</v>
      </c>
      <c r="L24" s="50">
        <f t="shared" si="6"/>
        <v>0</v>
      </c>
      <c r="M24" s="172">
        <f t="shared" si="7"/>
        <v>0.0002657204979</v>
      </c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</row>
    <row r="25" ht="15.75" customHeight="1">
      <c r="A25" s="168">
        <v>43943.0</v>
      </c>
      <c r="B25" s="176"/>
      <c r="C25" s="176">
        <v>100000.0</v>
      </c>
      <c r="D25" s="177">
        <v>37.45</v>
      </c>
      <c r="E25" s="178">
        <v>129093.0684</v>
      </c>
      <c r="F25" s="50">
        <f t="shared" si="1"/>
        <v>0.0002901007813</v>
      </c>
      <c r="G25" s="156">
        <f t="shared" si="2"/>
        <v>3745000</v>
      </c>
      <c r="H25" s="50">
        <f t="shared" si="3"/>
        <v>29.01007813</v>
      </c>
      <c r="I25" s="169">
        <f t="shared" si="8"/>
        <v>158435</v>
      </c>
      <c r="J25" s="50">
        <f t="shared" si="4"/>
        <v>45.96211728</v>
      </c>
      <c r="K25" s="172">
        <f t="shared" si="5"/>
        <v>0.0000002901007813</v>
      </c>
      <c r="L25" s="50">
        <f t="shared" si="6"/>
        <v>0.000002901007813</v>
      </c>
      <c r="M25" s="172">
        <f t="shared" si="7"/>
        <v>0.0002874898742</v>
      </c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</row>
    <row r="26" ht="15.75" customHeight="1">
      <c r="A26" s="168">
        <v>43944.0</v>
      </c>
      <c r="B26" s="176"/>
      <c r="C26" s="176">
        <v>3150.0</v>
      </c>
      <c r="D26" s="177">
        <v>37.0</v>
      </c>
      <c r="E26" s="178">
        <v>144957.1901</v>
      </c>
      <c r="F26" s="50">
        <f t="shared" si="1"/>
        <v>0.0002552477733</v>
      </c>
      <c r="G26" s="156">
        <f t="shared" si="2"/>
        <v>116550</v>
      </c>
      <c r="H26" s="50">
        <f t="shared" si="3"/>
        <v>0.804030486</v>
      </c>
      <c r="I26" s="169">
        <f t="shared" si="8"/>
        <v>155285</v>
      </c>
      <c r="J26" s="50">
        <f t="shared" si="4"/>
        <v>39.63615048</v>
      </c>
      <c r="K26" s="172">
        <f t="shared" si="5"/>
        <v>0.0000002552477733</v>
      </c>
      <c r="L26" s="50">
        <f t="shared" si="6"/>
        <v>0.000002552477733</v>
      </c>
      <c r="M26" s="172">
        <f t="shared" si="7"/>
        <v>0.0002529505434</v>
      </c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</row>
    <row r="27" ht="15.75" customHeight="1">
      <c r="A27" s="168">
        <v>43944.0</v>
      </c>
      <c r="B27" s="176"/>
      <c r="C27" s="176">
        <v>67.0</v>
      </c>
      <c r="D27" s="177">
        <v>37.0</v>
      </c>
      <c r="E27" s="178">
        <v>144957.1901</v>
      </c>
      <c r="F27" s="50">
        <f t="shared" si="1"/>
        <v>0.0002552477733</v>
      </c>
      <c r="G27" s="156">
        <f t="shared" si="2"/>
        <v>2479</v>
      </c>
      <c r="H27" s="50">
        <f t="shared" si="3"/>
        <v>0.01710160081</v>
      </c>
      <c r="I27" s="169">
        <f t="shared" si="8"/>
        <v>155218</v>
      </c>
      <c r="J27" s="50">
        <f t="shared" si="4"/>
        <v>39.61904888</v>
      </c>
      <c r="K27" s="172">
        <f t="shared" si="5"/>
        <v>0.0000002552477733</v>
      </c>
      <c r="L27" s="50">
        <f t="shared" si="6"/>
        <v>0.000002552477733</v>
      </c>
      <c r="M27" s="172">
        <f t="shared" si="7"/>
        <v>0.0002529505434</v>
      </c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</row>
    <row r="28" ht="15.75" customHeight="1">
      <c r="A28" s="168">
        <v>43944.0</v>
      </c>
      <c r="B28" s="176"/>
      <c r="C28" s="176">
        <v>50000.0</v>
      </c>
      <c r="D28" s="177">
        <v>37.0</v>
      </c>
      <c r="E28" s="178">
        <v>144957.1901</v>
      </c>
      <c r="F28" s="50">
        <f t="shared" si="1"/>
        <v>0.0002552477733</v>
      </c>
      <c r="G28" s="156">
        <f t="shared" si="2"/>
        <v>1850000</v>
      </c>
      <c r="H28" s="50">
        <f t="shared" si="3"/>
        <v>12.76238867</v>
      </c>
      <c r="I28" s="169">
        <f t="shared" si="8"/>
        <v>105218</v>
      </c>
      <c r="J28" s="50">
        <f t="shared" si="4"/>
        <v>26.85666021</v>
      </c>
      <c r="K28" s="172">
        <f t="shared" si="5"/>
        <v>0.0000002552477733</v>
      </c>
      <c r="L28" s="50">
        <f t="shared" si="6"/>
        <v>0.000002552477733</v>
      </c>
      <c r="M28" s="172">
        <f t="shared" si="7"/>
        <v>0.0002529505434</v>
      </c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</row>
    <row r="29" ht="15.75" customHeight="1">
      <c r="A29" s="168">
        <v>43944.0</v>
      </c>
      <c r="B29" s="176"/>
      <c r="C29" s="176">
        <v>79933.0</v>
      </c>
      <c r="D29" s="177">
        <v>37.0</v>
      </c>
      <c r="E29" s="178">
        <v>144957.1901</v>
      </c>
      <c r="F29" s="50">
        <f t="shared" si="1"/>
        <v>0.0002552477733</v>
      </c>
      <c r="G29" s="156">
        <f t="shared" si="2"/>
        <v>2957521</v>
      </c>
      <c r="H29" s="50">
        <f t="shared" si="3"/>
        <v>20.40272026</v>
      </c>
      <c r="I29" s="169">
        <f t="shared" si="8"/>
        <v>25285</v>
      </c>
      <c r="J29" s="50">
        <f t="shared" si="4"/>
        <v>6.453939948</v>
      </c>
      <c r="K29" s="172">
        <f t="shared" si="5"/>
        <v>0.0000002552477733</v>
      </c>
      <c r="L29" s="50">
        <f t="shared" si="6"/>
        <v>0.000002552477733</v>
      </c>
      <c r="M29" s="172">
        <f t="shared" si="7"/>
        <v>0.0002529505434</v>
      </c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</row>
    <row r="30" ht="15.75" customHeight="1">
      <c r="A30" s="168">
        <v>43949.0</v>
      </c>
      <c r="B30" s="176">
        <v>3490.0</v>
      </c>
      <c r="C30" s="176"/>
      <c r="D30" s="177">
        <v>36.9</v>
      </c>
      <c r="E30" s="178">
        <v>170342.6783</v>
      </c>
      <c r="F30" s="50">
        <f t="shared" si="1"/>
        <v>0.0002166221664</v>
      </c>
      <c r="G30" s="156">
        <f t="shared" si="2"/>
        <v>128781</v>
      </c>
      <c r="H30" s="50">
        <f t="shared" si="3"/>
        <v>0.7560113607</v>
      </c>
      <c r="I30" s="169">
        <f t="shared" si="8"/>
        <v>28775</v>
      </c>
      <c r="J30" s="50">
        <f t="shared" si="4"/>
        <v>6.233302838</v>
      </c>
      <c r="K30" s="172">
        <f t="shared" si="5"/>
        <v>0.0000002166221664</v>
      </c>
      <c r="L30" s="50">
        <f t="shared" si="6"/>
        <v>0</v>
      </c>
      <c r="M30" s="172">
        <f t="shared" si="7"/>
        <v>0.0002168387885</v>
      </c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</row>
    <row r="31" ht="15.75" customHeight="1">
      <c r="A31" s="168">
        <v>43949.0</v>
      </c>
      <c r="B31" s="176"/>
      <c r="C31" s="176">
        <v>3000.0</v>
      </c>
      <c r="D31" s="177">
        <v>37.5</v>
      </c>
      <c r="E31" s="178">
        <v>170342.6783</v>
      </c>
      <c r="F31" s="50">
        <f t="shared" si="1"/>
        <v>0.000220144478</v>
      </c>
      <c r="G31" s="156">
        <f t="shared" si="2"/>
        <v>112500</v>
      </c>
      <c r="H31" s="50">
        <f t="shared" si="3"/>
        <v>0.6604334341</v>
      </c>
      <c r="I31" s="169">
        <f t="shared" si="8"/>
        <v>25775</v>
      </c>
      <c r="J31" s="50">
        <f t="shared" si="4"/>
        <v>5.674223921</v>
      </c>
      <c r="K31" s="172">
        <f t="shared" si="5"/>
        <v>0.000000220144478</v>
      </c>
      <c r="L31" s="50">
        <f t="shared" si="6"/>
        <v>0.00000220144478</v>
      </c>
      <c r="M31" s="172">
        <f t="shared" si="7"/>
        <v>0.0002181631777</v>
      </c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</row>
    <row r="32" ht="15.75" customHeight="1">
      <c r="A32" s="168">
        <v>43950.0</v>
      </c>
      <c r="B32" s="176"/>
      <c r="C32" s="176">
        <v>2000.0</v>
      </c>
      <c r="D32" s="177">
        <v>37.5</v>
      </c>
      <c r="E32" s="178">
        <v>175659.8426</v>
      </c>
      <c r="F32" s="50">
        <f t="shared" si="1"/>
        <v>0.0002134807788</v>
      </c>
      <c r="G32" s="156">
        <f t="shared" si="2"/>
        <v>75000</v>
      </c>
      <c r="H32" s="50">
        <f t="shared" si="3"/>
        <v>0.4269615576</v>
      </c>
      <c r="I32" s="169">
        <f t="shared" si="8"/>
        <v>23775</v>
      </c>
      <c r="J32" s="50">
        <f t="shared" si="4"/>
        <v>5.075505516</v>
      </c>
      <c r="K32" s="172">
        <f t="shared" si="5"/>
        <v>0.0000002134807788</v>
      </c>
      <c r="L32" s="50">
        <f t="shared" si="6"/>
        <v>0.000002134807788</v>
      </c>
      <c r="M32" s="172">
        <f t="shared" si="7"/>
        <v>0.0002115594518</v>
      </c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</row>
    <row r="33" ht="15.75" customHeight="1">
      <c r="A33" s="168">
        <v>43950.0</v>
      </c>
      <c r="B33" s="176"/>
      <c r="C33" s="176">
        <v>2680.0</v>
      </c>
      <c r="D33" s="177">
        <v>37.5</v>
      </c>
      <c r="E33" s="178">
        <v>175659.8426</v>
      </c>
      <c r="F33" s="50">
        <f t="shared" si="1"/>
        <v>0.0002134807788</v>
      </c>
      <c r="G33" s="156">
        <f t="shared" si="2"/>
        <v>100500</v>
      </c>
      <c r="H33" s="50">
        <f t="shared" si="3"/>
        <v>0.5721284872</v>
      </c>
      <c r="I33" s="169">
        <f t="shared" si="8"/>
        <v>21095</v>
      </c>
      <c r="J33" s="50">
        <f t="shared" si="4"/>
        <v>4.503377029</v>
      </c>
      <c r="K33" s="172">
        <f t="shared" si="5"/>
        <v>0.0000002134807788</v>
      </c>
      <c r="L33" s="50">
        <f t="shared" si="6"/>
        <v>0.000002134807788</v>
      </c>
      <c r="M33" s="172">
        <f t="shared" si="7"/>
        <v>0.0002115594518</v>
      </c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</row>
    <row r="34" ht="15.75" customHeight="1">
      <c r="A34" s="168">
        <v>43950.0</v>
      </c>
      <c r="B34" s="176"/>
      <c r="C34" s="176">
        <v>10000.0</v>
      </c>
      <c r="D34" s="177">
        <v>37.5</v>
      </c>
      <c r="E34" s="178">
        <v>175659.8426</v>
      </c>
      <c r="F34" s="50">
        <f t="shared" si="1"/>
        <v>0.0002134807788</v>
      </c>
      <c r="G34" s="156">
        <f t="shared" si="2"/>
        <v>375000</v>
      </c>
      <c r="H34" s="50">
        <f t="shared" si="3"/>
        <v>2.134807788</v>
      </c>
      <c r="I34" s="169">
        <f t="shared" si="8"/>
        <v>11095</v>
      </c>
      <c r="J34" s="50">
        <f t="shared" si="4"/>
        <v>2.368569241</v>
      </c>
      <c r="K34" s="172">
        <f t="shared" si="5"/>
        <v>0.0000002134807788</v>
      </c>
      <c r="L34" s="50">
        <f t="shared" si="6"/>
        <v>0.000002134807788</v>
      </c>
      <c r="M34" s="172">
        <f t="shared" si="7"/>
        <v>0.0002115594518</v>
      </c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</row>
    <row r="35" ht="15.75" customHeight="1">
      <c r="A35" s="168">
        <v>43965.0</v>
      </c>
      <c r="B35" s="176"/>
      <c r="C35" s="176">
        <v>659.0</v>
      </c>
      <c r="D35" s="177">
        <v>53.0</v>
      </c>
      <c r="E35" s="178">
        <v>179041.3439</v>
      </c>
      <c r="F35" s="50">
        <f t="shared" si="1"/>
        <v>0.0002960210131</v>
      </c>
      <c r="G35" s="156">
        <f t="shared" si="2"/>
        <v>34927</v>
      </c>
      <c r="H35" s="50">
        <f t="shared" si="3"/>
        <v>0.1950778476</v>
      </c>
      <c r="I35" s="169">
        <f t="shared" si="8"/>
        <v>10436</v>
      </c>
      <c r="J35" s="50">
        <f t="shared" si="4"/>
        <v>3.089275292</v>
      </c>
      <c r="K35" s="172">
        <f t="shared" si="5"/>
        <v>0.0000002960210131</v>
      </c>
      <c r="L35" s="50">
        <f t="shared" si="6"/>
        <v>0.000002960210131</v>
      </c>
      <c r="M35" s="172">
        <f t="shared" si="7"/>
        <v>0.0002933568239</v>
      </c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</row>
    <row r="36" ht="15.75" customHeight="1">
      <c r="A36" s="168">
        <v>43971.0</v>
      </c>
      <c r="B36" s="176"/>
      <c r="C36" s="176">
        <v>5436.0</v>
      </c>
      <c r="D36" s="177">
        <v>54.0</v>
      </c>
      <c r="E36" s="178">
        <v>182834.2246</v>
      </c>
      <c r="F36" s="50">
        <f t="shared" si="1"/>
        <v>0.0002953495174</v>
      </c>
      <c r="G36" s="156">
        <f t="shared" si="2"/>
        <v>293544</v>
      </c>
      <c r="H36" s="50">
        <f t="shared" si="3"/>
        <v>1.605519977</v>
      </c>
      <c r="I36" s="169">
        <f t="shared" si="8"/>
        <v>5000</v>
      </c>
      <c r="J36" s="50">
        <f t="shared" si="4"/>
        <v>1.476747587</v>
      </c>
      <c r="K36" s="172">
        <f t="shared" si="5"/>
        <v>0.0000002953495174</v>
      </c>
      <c r="L36" s="50">
        <f t="shared" si="6"/>
        <v>0.000002953495174</v>
      </c>
      <c r="M36" s="172">
        <f t="shared" si="7"/>
        <v>0.0002926913717</v>
      </c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</row>
    <row r="37" ht="15.75" customHeight="1">
      <c r="A37" s="168">
        <v>43973.0</v>
      </c>
      <c r="B37" s="176"/>
      <c r="C37" s="176">
        <v>40.0</v>
      </c>
      <c r="D37" s="177">
        <v>54.98</v>
      </c>
      <c r="E37" s="178">
        <v>188129.9074</v>
      </c>
      <c r="F37" s="50">
        <f t="shared" si="1"/>
        <v>0.0002922448682</v>
      </c>
      <c r="G37" s="156">
        <f t="shared" si="2"/>
        <v>2199.2</v>
      </c>
      <c r="H37" s="50">
        <f t="shared" si="3"/>
        <v>0.01168979473</v>
      </c>
      <c r="I37" s="169">
        <f t="shared" si="8"/>
        <v>4960</v>
      </c>
      <c r="J37" s="50">
        <f t="shared" si="4"/>
        <v>1.449534546</v>
      </c>
      <c r="K37" s="172">
        <f t="shared" si="5"/>
        <v>0.0000002922448682</v>
      </c>
      <c r="L37" s="50">
        <f t="shared" si="6"/>
        <v>0.000002922448682</v>
      </c>
      <c r="M37" s="172">
        <f t="shared" si="7"/>
        <v>0.0002896146644</v>
      </c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</row>
    <row r="38" ht="15.75" customHeight="1">
      <c r="A38" s="168">
        <v>43973.0</v>
      </c>
      <c r="B38" s="176"/>
      <c r="C38" s="176">
        <v>6.0</v>
      </c>
      <c r="D38" s="177">
        <v>54.98</v>
      </c>
      <c r="E38" s="178">
        <v>188129.9074</v>
      </c>
      <c r="F38" s="50">
        <f t="shared" si="1"/>
        <v>0.0002922448682</v>
      </c>
      <c r="G38" s="156">
        <f t="shared" si="2"/>
        <v>329.88</v>
      </c>
      <c r="H38" s="50">
        <f t="shared" si="3"/>
        <v>0.001753469209</v>
      </c>
      <c r="I38" s="169">
        <f t="shared" si="8"/>
        <v>4954</v>
      </c>
      <c r="J38" s="50">
        <f t="shared" si="4"/>
        <v>1.447781077</v>
      </c>
      <c r="K38" s="172">
        <f t="shared" si="5"/>
        <v>0.0000002922448682</v>
      </c>
      <c r="L38" s="50">
        <f t="shared" si="6"/>
        <v>0.000002922448682</v>
      </c>
      <c r="M38" s="172">
        <f t="shared" si="7"/>
        <v>0.0002896146644</v>
      </c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</row>
    <row r="39" ht="15.75" customHeight="1">
      <c r="A39" s="168">
        <v>43973.0</v>
      </c>
      <c r="B39" s="176"/>
      <c r="C39" s="176">
        <v>975.0</v>
      </c>
      <c r="D39" s="177">
        <v>54.98</v>
      </c>
      <c r="E39" s="178">
        <v>188129.9074</v>
      </c>
      <c r="F39" s="50">
        <f t="shared" si="1"/>
        <v>0.0002922448682</v>
      </c>
      <c r="G39" s="156">
        <f t="shared" si="2"/>
        <v>53605.5</v>
      </c>
      <c r="H39" s="50">
        <f t="shared" si="3"/>
        <v>0.2849387465</v>
      </c>
      <c r="I39" s="169">
        <f t="shared" si="8"/>
        <v>3979</v>
      </c>
      <c r="J39" s="50">
        <f t="shared" si="4"/>
        <v>1.162842331</v>
      </c>
      <c r="K39" s="172">
        <f t="shared" si="5"/>
        <v>0.0000002922448682</v>
      </c>
      <c r="L39" s="50">
        <f t="shared" si="6"/>
        <v>0.000002922448682</v>
      </c>
      <c r="M39" s="172">
        <f t="shared" si="7"/>
        <v>0.0002896146644</v>
      </c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</row>
    <row r="40" ht="15.75" customHeight="1">
      <c r="A40" s="168">
        <v>43973.0</v>
      </c>
      <c r="B40" s="176"/>
      <c r="C40" s="176">
        <v>1479.0</v>
      </c>
      <c r="D40" s="177">
        <v>54.98</v>
      </c>
      <c r="E40" s="178">
        <v>188129.9074</v>
      </c>
      <c r="F40" s="50">
        <f t="shared" si="1"/>
        <v>0.0002922448682</v>
      </c>
      <c r="G40" s="156">
        <f t="shared" si="2"/>
        <v>81315.42</v>
      </c>
      <c r="H40" s="50">
        <f t="shared" si="3"/>
        <v>0.4322301601</v>
      </c>
      <c r="I40" s="169">
        <f t="shared" si="8"/>
        <v>2500</v>
      </c>
      <c r="J40" s="50">
        <f t="shared" si="4"/>
        <v>0.7306121706</v>
      </c>
      <c r="K40" s="172">
        <f t="shared" si="5"/>
        <v>0.0000002922448682</v>
      </c>
      <c r="L40" s="50">
        <f t="shared" si="6"/>
        <v>0.000002922448682</v>
      </c>
      <c r="M40" s="172">
        <f t="shared" si="7"/>
        <v>0.0002896146644</v>
      </c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</row>
    <row r="41" ht="15.75" customHeight="1">
      <c r="A41" s="168">
        <v>43992.0</v>
      </c>
      <c r="B41" s="176">
        <v>100.0</v>
      </c>
      <c r="C41" s="176"/>
      <c r="D41" s="177">
        <v>79.0</v>
      </c>
      <c r="E41" s="178">
        <v>197893.7068</v>
      </c>
      <c r="F41" s="50">
        <f t="shared" si="1"/>
        <v>0.0003992042055</v>
      </c>
      <c r="G41" s="156">
        <f t="shared" si="2"/>
        <v>7900</v>
      </c>
      <c r="H41" s="50">
        <f t="shared" si="3"/>
        <v>0.03992042055</v>
      </c>
      <c r="I41" s="169">
        <f t="shared" si="8"/>
        <v>2600</v>
      </c>
      <c r="J41" s="50">
        <f t="shared" si="4"/>
        <v>1.037930934</v>
      </c>
      <c r="K41" s="172">
        <f t="shared" si="5"/>
        <v>0.0000003992042055</v>
      </c>
      <c r="L41" s="50">
        <f t="shared" si="6"/>
        <v>0</v>
      </c>
      <c r="M41" s="172">
        <f t="shared" si="7"/>
        <v>0.0003996034097</v>
      </c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</row>
    <row r="42" ht="15.75" customHeight="1">
      <c r="A42" s="168">
        <v>44008.0</v>
      </c>
      <c r="B42" s="176"/>
      <c r="C42" s="176">
        <v>46.0</v>
      </c>
      <c r="D42" s="177">
        <v>79.5</v>
      </c>
      <c r="E42" s="178">
        <v>202157.017</v>
      </c>
      <c r="F42" s="50">
        <f t="shared" si="1"/>
        <v>0.0003932586718</v>
      </c>
      <c r="G42" s="156">
        <f t="shared" si="2"/>
        <v>3657</v>
      </c>
      <c r="H42" s="50">
        <f t="shared" si="3"/>
        <v>0.0180898989</v>
      </c>
      <c r="I42" s="169">
        <f t="shared" si="8"/>
        <v>2554</v>
      </c>
      <c r="J42" s="50">
        <f t="shared" si="4"/>
        <v>1.004382648</v>
      </c>
      <c r="K42" s="172">
        <f t="shared" si="5"/>
        <v>0.0000003932586718</v>
      </c>
      <c r="L42" s="50">
        <f t="shared" si="6"/>
        <v>0.000003932586718</v>
      </c>
      <c r="M42" s="172">
        <f t="shared" si="7"/>
        <v>0.0003897193438</v>
      </c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</row>
    <row r="43" ht="15.75" customHeight="1">
      <c r="A43" s="168">
        <v>44026.0</v>
      </c>
      <c r="B43" s="176">
        <v>100000.0</v>
      </c>
      <c r="C43" s="176"/>
      <c r="D43" s="177">
        <v>75.0</v>
      </c>
      <c r="E43" s="178">
        <v>216906.4285</v>
      </c>
      <c r="F43" s="50">
        <f t="shared" si="1"/>
        <v>0.0003457712181</v>
      </c>
      <c r="G43" s="156">
        <f t="shared" si="2"/>
        <v>7500000</v>
      </c>
      <c r="H43" s="50">
        <f t="shared" si="3"/>
        <v>34.57712181</v>
      </c>
      <c r="I43" s="169">
        <f t="shared" si="8"/>
        <v>102554</v>
      </c>
      <c r="J43" s="50">
        <f t="shared" si="4"/>
        <v>35.4602215</v>
      </c>
      <c r="K43" s="172">
        <f t="shared" si="5"/>
        <v>0.0000003457712181</v>
      </c>
      <c r="L43" s="50">
        <f t="shared" si="6"/>
        <v>0</v>
      </c>
      <c r="M43" s="172">
        <f t="shared" si="7"/>
        <v>0.0003461169893</v>
      </c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</row>
    <row r="44" ht="15.75" customHeight="1">
      <c r="A44" s="168">
        <v>44051.0</v>
      </c>
      <c r="B44" s="176">
        <v>10000.0</v>
      </c>
      <c r="C44" s="176"/>
      <c r="D44" s="177">
        <v>88.25</v>
      </c>
      <c r="E44" s="178">
        <v>271032.2178</v>
      </c>
      <c r="F44" s="50">
        <f t="shared" si="1"/>
        <v>0.0003256070467</v>
      </c>
      <c r="G44" s="156">
        <f t="shared" si="2"/>
        <v>882500</v>
      </c>
      <c r="H44" s="50">
        <f t="shared" si="3"/>
        <v>3.256070467</v>
      </c>
      <c r="I44" s="169">
        <f t="shared" si="8"/>
        <v>112554</v>
      </c>
      <c r="J44" s="50">
        <f t="shared" si="4"/>
        <v>36.64837553</v>
      </c>
      <c r="K44" s="172">
        <f t="shared" si="5"/>
        <v>0.0000003256070467</v>
      </c>
      <c r="L44" s="50">
        <f t="shared" si="6"/>
        <v>0</v>
      </c>
      <c r="M44" s="172">
        <f t="shared" si="7"/>
        <v>0.0003259326538</v>
      </c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</row>
    <row r="45" ht="15.75" customHeight="1">
      <c r="A45" s="168">
        <v>44055.0</v>
      </c>
      <c r="B45" s="176">
        <v>6.0</v>
      </c>
      <c r="C45" s="176"/>
      <c r="D45" s="177">
        <v>80.0</v>
      </c>
      <c r="E45" s="178">
        <v>284125.3128</v>
      </c>
      <c r="F45" s="50">
        <f t="shared" si="1"/>
        <v>0.0002815659021</v>
      </c>
      <c r="G45" s="156">
        <f t="shared" si="2"/>
        <v>480</v>
      </c>
      <c r="H45" s="50">
        <f t="shared" si="3"/>
        <v>0.001689395412</v>
      </c>
      <c r="I45" s="169">
        <f t="shared" si="8"/>
        <v>112560</v>
      </c>
      <c r="J45" s="50">
        <f t="shared" si="4"/>
        <v>31.69305794</v>
      </c>
      <c r="K45" s="172">
        <f t="shared" si="5"/>
        <v>0.0000002815659021</v>
      </c>
      <c r="L45" s="50">
        <f t="shared" si="6"/>
        <v>0</v>
      </c>
      <c r="M45" s="172">
        <f t="shared" si="7"/>
        <v>0.000281847468</v>
      </c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</row>
    <row r="46" ht="15.75" customHeight="1">
      <c r="A46" s="168">
        <v>44060.0</v>
      </c>
      <c r="B46" s="176">
        <v>36190.0</v>
      </c>
      <c r="C46" s="176"/>
      <c r="D46" s="177">
        <v>95.0</v>
      </c>
      <c r="E46" s="178">
        <v>294657.39</v>
      </c>
      <c r="F46" s="50">
        <f t="shared" si="1"/>
        <v>0.0003224083401</v>
      </c>
      <c r="G46" s="156">
        <f t="shared" si="2"/>
        <v>3438050</v>
      </c>
      <c r="H46" s="50">
        <f t="shared" si="3"/>
        <v>11.66795783</v>
      </c>
      <c r="I46" s="169">
        <f t="shared" si="8"/>
        <v>148750</v>
      </c>
      <c r="J46" s="50">
        <f t="shared" si="4"/>
        <v>47.95824059</v>
      </c>
      <c r="K46" s="172">
        <f t="shared" si="5"/>
        <v>0.0000003224083401</v>
      </c>
      <c r="L46" s="50">
        <f t="shared" si="6"/>
        <v>0</v>
      </c>
      <c r="M46" s="172">
        <f t="shared" si="7"/>
        <v>0.0003227307484</v>
      </c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</row>
    <row r="47" ht="15.75" customHeight="1">
      <c r="A47" s="168">
        <v>44062.0</v>
      </c>
      <c r="B47" s="176">
        <v>170044.0</v>
      </c>
      <c r="C47" s="176"/>
      <c r="D47" s="177">
        <v>98.0</v>
      </c>
      <c r="E47" s="178">
        <v>292528.13</v>
      </c>
      <c r="F47" s="50">
        <f t="shared" si="1"/>
        <v>0.0003350105168</v>
      </c>
      <c r="G47" s="156">
        <f t="shared" si="2"/>
        <v>16664312</v>
      </c>
      <c r="H47" s="50">
        <f t="shared" si="3"/>
        <v>56.96652831</v>
      </c>
      <c r="I47" s="169">
        <f t="shared" si="8"/>
        <v>318794</v>
      </c>
      <c r="J47" s="50">
        <f t="shared" si="4"/>
        <v>106.7993427</v>
      </c>
      <c r="K47" s="172">
        <f t="shared" si="5"/>
        <v>0.0000003350105168</v>
      </c>
      <c r="L47" s="50">
        <f t="shared" si="6"/>
        <v>0</v>
      </c>
      <c r="M47" s="172">
        <f t="shared" si="7"/>
        <v>0.0003353455273</v>
      </c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</row>
    <row r="48" ht="15.75" customHeight="1">
      <c r="A48" s="168">
        <v>44062.0</v>
      </c>
      <c r="B48" s="176">
        <v>20000.0</v>
      </c>
      <c r="C48" s="176"/>
      <c r="D48" s="177">
        <v>98.0</v>
      </c>
      <c r="E48" s="178">
        <v>292528.13</v>
      </c>
      <c r="F48" s="50">
        <f t="shared" si="1"/>
        <v>0.0003350105168</v>
      </c>
      <c r="G48" s="156">
        <f t="shared" si="2"/>
        <v>1960000</v>
      </c>
      <c r="H48" s="50">
        <f t="shared" si="3"/>
        <v>6.700210335</v>
      </c>
      <c r="I48" s="169">
        <f t="shared" si="8"/>
        <v>338794</v>
      </c>
      <c r="J48" s="50">
        <f t="shared" si="4"/>
        <v>113.499553</v>
      </c>
      <c r="K48" s="172">
        <f t="shared" si="5"/>
        <v>0.0000003350105168</v>
      </c>
      <c r="L48" s="50">
        <f t="shared" si="6"/>
        <v>0</v>
      </c>
      <c r="M48" s="172">
        <f t="shared" si="7"/>
        <v>0.0003353455273</v>
      </c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</row>
    <row r="49" ht="15.75" customHeight="1">
      <c r="A49" s="168">
        <v>44068.0</v>
      </c>
      <c r="B49" s="176"/>
      <c r="C49" s="176">
        <v>12.0</v>
      </c>
      <c r="D49" s="177">
        <v>106.0</v>
      </c>
      <c r="E49" s="178">
        <v>306257.25</v>
      </c>
      <c r="F49" s="50">
        <f t="shared" si="1"/>
        <v>0.0003461142553</v>
      </c>
      <c r="G49" s="156">
        <f t="shared" si="2"/>
        <v>1272</v>
      </c>
      <c r="H49" s="50">
        <f t="shared" si="3"/>
        <v>0.004153371063</v>
      </c>
      <c r="I49" s="169">
        <f t="shared" si="8"/>
        <v>338782</v>
      </c>
      <c r="J49" s="50">
        <f t="shared" si="4"/>
        <v>117.2572796</v>
      </c>
      <c r="K49" s="172">
        <f t="shared" si="5"/>
        <v>0.0000003461142553</v>
      </c>
      <c r="L49" s="50">
        <f t="shared" si="6"/>
        <v>0.000003461142553</v>
      </c>
      <c r="M49" s="172">
        <f t="shared" si="7"/>
        <v>0.000342999227</v>
      </c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</row>
    <row r="50" ht="15.75" customHeight="1">
      <c r="A50" s="168">
        <v>44068.0</v>
      </c>
      <c r="B50" s="176"/>
      <c r="C50" s="176">
        <v>1163.0</v>
      </c>
      <c r="D50" s="177">
        <v>106.0</v>
      </c>
      <c r="E50" s="178">
        <v>306257.25</v>
      </c>
      <c r="F50" s="50">
        <f t="shared" si="1"/>
        <v>0.0003461142553</v>
      </c>
      <c r="G50" s="156">
        <f t="shared" si="2"/>
        <v>123278</v>
      </c>
      <c r="H50" s="50">
        <f t="shared" si="3"/>
        <v>0.4025308789</v>
      </c>
      <c r="I50" s="169">
        <f t="shared" si="8"/>
        <v>337619</v>
      </c>
      <c r="J50" s="50">
        <f t="shared" si="4"/>
        <v>116.8547487</v>
      </c>
      <c r="K50" s="172">
        <f t="shared" si="5"/>
        <v>0.0000003461142553</v>
      </c>
      <c r="L50" s="50">
        <f t="shared" si="6"/>
        <v>0.000003461142553</v>
      </c>
      <c r="M50" s="172">
        <f t="shared" si="7"/>
        <v>0.000342999227</v>
      </c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</row>
    <row r="51" ht="15.75" customHeight="1">
      <c r="A51" s="168">
        <v>44068.0</v>
      </c>
      <c r="B51" s="176"/>
      <c r="C51" s="176">
        <v>6.0</v>
      </c>
      <c r="D51" s="177">
        <v>106.0</v>
      </c>
      <c r="E51" s="178">
        <v>306257.25</v>
      </c>
      <c r="F51" s="50">
        <f t="shared" si="1"/>
        <v>0.0003461142553</v>
      </c>
      <c r="G51" s="156">
        <f t="shared" si="2"/>
        <v>636</v>
      </c>
      <c r="H51" s="50">
        <f t="shared" si="3"/>
        <v>0.002076685532</v>
      </c>
      <c r="I51" s="169">
        <f t="shared" si="8"/>
        <v>337613</v>
      </c>
      <c r="J51" s="50">
        <f t="shared" si="4"/>
        <v>116.8526721</v>
      </c>
      <c r="K51" s="172">
        <f t="shared" si="5"/>
        <v>0.0000003461142553</v>
      </c>
      <c r="L51" s="50">
        <f t="shared" si="6"/>
        <v>0.000003461142553</v>
      </c>
      <c r="M51" s="172">
        <f t="shared" si="7"/>
        <v>0.000342999227</v>
      </c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</row>
    <row r="52" ht="15.75" customHeight="1">
      <c r="A52" s="168">
        <v>44068.0</v>
      </c>
      <c r="B52" s="176"/>
      <c r="C52" s="176">
        <v>3819.0</v>
      </c>
      <c r="D52" s="177">
        <v>106.0</v>
      </c>
      <c r="E52" s="178">
        <v>306257.25</v>
      </c>
      <c r="F52" s="50">
        <f t="shared" si="1"/>
        <v>0.0003461142553</v>
      </c>
      <c r="G52" s="156">
        <f t="shared" si="2"/>
        <v>404814</v>
      </c>
      <c r="H52" s="50">
        <f t="shared" si="3"/>
        <v>1.321810341</v>
      </c>
      <c r="I52" s="169">
        <f t="shared" si="8"/>
        <v>333794</v>
      </c>
      <c r="J52" s="50">
        <f t="shared" si="4"/>
        <v>115.5308617</v>
      </c>
      <c r="K52" s="172">
        <f t="shared" si="5"/>
        <v>0.0000003461142553</v>
      </c>
      <c r="L52" s="50">
        <f t="shared" si="6"/>
        <v>0.000003461142553</v>
      </c>
      <c r="M52" s="172">
        <f t="shared" si="7"/>
        <v>0.000342999227</v>
      </c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</row>
    <row r="53" ht="15.75" customHeight="1">
      <c r="A53" s="168">
        <v>44068.0</v>
      </c>
      <c r="B53" s="176"/>
      <c r="C53" s="176">
        <v>450.0</v>
      </c>
      <c r="D53" s="177">
        <v>107.0</v>
      </c>
      <c r="E53" s="178">
        <v>306257.25</v>
      </c>
      <c r="F53" s="50">
        <f t="shared" si="1"/>
        <v>0.0003493794841</v>
      </c>
      <c r="G53" s="156">
        <f t="shared" si="2"/>
        <v>48150</v>
      </c>
      <c r="H53" s="50">
        <f t="shared" si="3"/>
        <v>0.1572207678</v>
      </c>
      <c r="I53" s="169">
        <f t="shared" si="8"/>
        <v>333344</v>
      </c>
      <c r="J53" s="50">
        <f t="shared" si="4"/>
        <v>116.4635547</v>
      </c>
      <c r="K53" s="172">
        <f t="shared" si="5"/>
        <v>0.0000003493794841</v>
      </c>
      <c r="L53" s="50">
        <f t="shared" si="6"/>
        <v>0.000003493794841</v>
      </c>
      <c r="M53" s="172">
        <f t="shared" si="7"/>
        <v>0.0003462350687</v>
      </c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</row>
    <row r="54" ht="15.75" customHeight="1">
      <c r="A54" s="168">
        <v>44071.0</v>
      </c>
      <c r="B54" s="176"/>
      <c r="C54" s="179">
        <v>2.0</v>
      </c>
      <c r="D54" s="77">
        <v>119.0</v>
      </c>
      <c r="E54" s="178">
        <v>316590.5</v>
      </c>
      <c r="F54" s="50">
        <f t="shared" si="1"/>
        <v>0.0003758798827</v>
      </c>
      <c r="G54" s="156">
        <f t="shared" si="2"/>
        <v>238</v>
      </c>
      <c r="H54" s="50">
        <f t="shared" si="3"/>
        <v>0.0007517597654</v>
      </c>
      <c r="I54" s="169">
        <f t="shared" si="8"/>
        <v>333342</v>
      </c>
      <c r="J54" s="50">
        <f t="shared" si="4"/>
        <v>125.2965519</v>
      </c>
      <c r="K54" s="172">
        <f t="shared" si="5"/>
        <v>0.0000003758798827</v>
      </c>
      <c r="L54" s="50">
        <f t="shared" si="6"/>
        <v>0.000003758798827</v>
      </c>
      <c r="M54" s="172">
        <f t="shared" si="7"/>
        <v>0.0003724969637</v>
      </c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</row>
    <row r="55" ht="15.75" customHeight="1">
      <c r="A55" s="168">
        <v>44071.0</v>
      </c>
      <c r="B55" s="176"/>
      <c r="C55" s="179">
        <v>1222.0</v>
      </c>
      <c r="D55" s="77">
        <v>119.0</v>
      </c>
      <c r="E55" s="178">
        <v>316590.5</v>
      </c>
      <c r="F55" s="50">
        <f t="shared" si="1"/>
        <v>0.0003758798827</v>
      </c>
      <c r="G55" s="156">
        <f t="shared" si="2"/>
        <v>145418</v>
      </c>
      <c r="H55" s="50">
        <f t="shared" si="3"/>
        <v>0.4593252166</v>
      </c>
      <c r="I55" s="169">
        <f t="shared" si="8"/>
        <v>332120</v>
      </c>
      <c r="J55" s="50">
        <f t="shared" si="4"/>
        <v>124.8372266</v>
      </c>
      <c r="K55" s="172">
        <f t="shared" si="5"/>
        <v>0.0000003758798827</v>
      </c>
      <c r="L55" s="50">
        <f t="shared" si="6"/>
        <v>0.000003758798827</v>
      </c>
      <c r="M55" s="172">
        <f t="shared" si="7"/>
        <v>0.0003724969637</v>
      </c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</row>
    <row r="56" ht="15.75" customHeight="1">
      <c r="A56" s="180"/>
      <c r="B56" s="50"/>
      <c r="C56" s="50"/>
      <c r="D56" s="50"/>
      <c r="E56" s="178"/>
      <c r="F56" s="50"/>
      <c r="G56" s="50"/>
      <c r="H56" s="50"/>
      <c r="I56" s="50"/>
      <c r="J56" s="50"/>
      <c r="K56" s="178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</row>
    <row r="57" ht="15.75" customHeight="1">
      <c r="A57" s="180"/>
      <c r="B57" s="50"/>
      <c r="C57" s="50"/>
      <c r="D57" s="50"/>
      <c r="E57" s="178"/>
      <c r="F57" s="50"/>
      <c r="G57" s="50"/>
      <c r="H57" s="50"/>
      <c r="I57" s="50"/>
      <c r="J57" s="50"/>
      <c r="K57" s="178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</row>
    <row r="58" ht="15.75" customHeight="1">
      <c r="A58" s="180"/>
      <c r="B58" s="50"/>
      <c r="C58" s="50"/>
      <c r="D58" s="50"/>
      <c r="E58" s="178"/>
      <c r="F58" s="50"/>
      <c r="G58" s="50"/>
      <c r="H58" s="50"/>
      <c r="I58" s="50"/>
      <c r="J58" s="50"/>
      <c r="K58" s="178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</row>
    <row r="59" ht="15.75" customHeight="1">
      <c r="A59" s="180"/>
      <c r="B59" s="50"/>
      <c r="C59" s="50"/>
      <c r="D59" s="50"/>
      <c r="E59" s="178"/>
      <c r="F59" s="50"/>
      <c r="G59" s="50"/>
      <c r="H59" s="50"/>
      <c r="I59" s="50"/>
      <c r="J59" s="50"/>
      <c r="K59" s="178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</row>
    <row r="60" ht="15.75" customHeight="1">
      <c r="A60" s="180"/>
      <c r="B60" s="50"/>
      <c r="C60" s="50"/>
      <c r="D60" s="50"/>
      <c r="E60" s="178"/>
      <c r="F60" s="50"/>
      <c r="G60" s="50"/>
      <c r="H60" s="50"/>
      <c r="I60" s="50"/>
      <c r="J60" s="50"/>
      <c r="K60" s="178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</row>
    <row r="61" ht="15.75" customHeight="1">
      <c r="A61" s="180"/>
      <c r="B61" s="50"/>
      <c r="C61" s="50"/>
      <c r="D61" s="50"/>
      <c r="E61" s="50"/>
      <c r="F61" s="50"/>
      <c r="G61" s="50"/>
      <c r="H61" s="50"/>
      <c r="I61" s="50"/>
      <c r="J61" s="50"/>
      <c r="K61" s="178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</row>
    <row r="62" ht="15.75" customHeight="1">
      <c r="A62" s="180"/>
      <c r="B62" s="50"/>
      <c r="C62" s="50"/>
      <c r="D62" s="50"/>
      <c r="E62" s="50"/>
      <c r="F62" s="50"/>
      <c r="G62" s="50"/>
      <c r="H62" s="50"/>
      <c r="I62" s="50"/>
      <c r="J62" s="50"/>
      <c r="K62" s="178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</row>
    <row r="63" ht="15.75" customHeight="1">
      <c r="A63" s="180"/>
      <c r="B63" s="50"/>
      <c r="C63" s="50"/>
      <c r="D63" s="50"/>
      <c r="E63" s="50"/>
      <c r="F63" s="50"/>
      <c r="G63" s="50"/>
      <c r="H63" s="50"/>
      <c r="I63" s="50"/>
      <c r="J63" s="50"/>
      <c r="K63" s="178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</row>
    <row r="64" ht="15.75" customHeight="1">
      <c r="A64" s="180"/>
      <c r="B64" s="50"/>
      <c r="C64" s="50"/>
      <c r="D64" s="50"/>
      <c r="E64" s="50"/>
      <c r="F64" s="50"/>
      <c r="G64" s="50"/>
      <c r="H64" s="50"/>
      <c r="I64" s="50"/>
      <c r="J64" s="50"/>
      <c r="K64" s="178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</row>
    <row r="65" ht="15.75" customHeight="1">
      <c r="A65" s="180"/>
      <c r="B65" s="50"/>
      <c r="C65" s="50"/>
      <c r="D65" s="50"/>
      <c r="E65" s="50"/>
      <c r="F65" s="50"/>
      <c r="G65" s="50"/>
      <c r="H65" s="50"/>
      <c r="I65" s="50"/>
      <c r="J65" s="50"/>
      <c r="K65" s="178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</row>
    <row r="66" ht="15.75" customHeight="1">
      <c r="A66" s="180"/>
      <c r="B66" s="50"/>
      <c r="C66" s="50"/>
      <c r="D66" s="50"/>
      <c r="E66" s="50"/>
      <c r="F66" s="50"/>
      <c r="G66" s="50"/>
      <c r="H66" s="50"/>
      <c r="I66" s="50"/>
      <c r="J66" s="50"/>
      <c r="K66" s="178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</row>
    <row r="67" ht="15.75" customHeight="1">
      <c r="A67" s="180"/>
      <c r="B67" s="50"/>
      <c r="C67" s="50"/>
      <c r="D67" s="50"/>
      <c r="E67" s="50"/>
      <c r="F67" s="50"/>
      <c r="G67" s="50"/>
      <c r="H67" s="50"/>
      <c r="I67" s="50"/>
      <c r="J67" s="50"/>
      <c r="K67" s="178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</row>
    <row r="68" ht="15.75" customHeight="1">
      <c r="A68" s="180"/>
      <c r="B68" s="50"/>
      <c r="C68" s="50"/>
      <c r="D68" s="50"/>
      <c r="E68" s="50"/>
      <c r="F68" s="50"/>
      <c r="G68" s="50"/>
      <c r="H68" s="50"/>
      <c r="I68" s="50"/>
      <c r="J68" s="50"/>
      <c r="K68" s="178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</row>
    <row r="69" ht="15.75" customHeight="1">
      <c r="A69" s="180"/>
      <c r="B69" s="50"/>
      <c r="C69" s="50"/>
      <c r="D69" s="50"/>
      <c r="E69" s="50"/>
      <c r="F69" s="50"/>
      <c r="G69" s="50"/>
      <c r="H69" s="50"/>
      <c r="I69" s="50"/>
      <c r="J69" s="50"/>
      <c r="K69" s="178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</row>
    <row r="70" ht="15.75" customHeight="1">
      <c r="A70" s="180"/>
      <c r="B70" s="50"/>
      <c r="C70" s="50"/>
      <c r="D70" s="50"/>
      <c r="E70" s="50"/>
      <c r="F70" s="50"/>
      <c r="G70" s="50"/>
      <c r="H70" s="50"/>
      <c r="I70" s="50"/>
      <c r="J70" s="50"/>
      <c r="K70" s="178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</row>
    <row r="71" ht="15.75" customHeight="1">
      <c r="A71" s="180"/>
      <c r="B71" s="50"/>
      <c r="C71" s="50"/>
      <c r="D71" s="50"/>
      <c r="E71" s="50"/>
      <c r="F71" s="50"/>
      <c r="G71" s="50"/>
      <c r="H71" s="50"/>
      <c r="I71" s="50"/>
      <c r="J71" s="50"/>
      <c r="K71" s="178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</row>
    <row r="72" ht="15.75" customHeight="1">
      <c r="A72" s="180"/>
      <c r="B72" s="50"/>
      <c r="C72" s="50"/>
      <c r="D72" s="50"/>
      <c r="E72" s="50"/>
      <c r="F72" s="50"/>
      <c r="G72" s="50"/>
      <c r="H72" s="50"/>
      <c r="I72" s="50"/>
      <c r="J72" s="50"/>
      <c r="K72" s="178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</row>
    <row r="73" ht="15.75" customHeight="1">
      <c r="A73" s="180"/>
      <c r="B73" s="50"/>
      <c r="C73" s="50"/>
      <c r="D73" s="50"/>
      <c r="E73" s="50"/>
      <c r="F73" s="50"/>
      <c r="G73" s="50"/>
      <c r="H73" s="50"/>
      <c r="I73" s="50"/>
      <c r="J73" s="50"/>
      <c r="K73" s="178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</row>
    <row r="74" ht="15.75" customHeight="1">
      <c r="A74" s="180"/>
      <c r="B74" s="50"/>
      <c r="C74" s="50"/>
      <c r="D74" s="50"/>
      <c r="E74" s="50"/>
      <c r="F74" s="50"/>
      <c r="G74" s="50"/>
      <c r="H74" s="50"/>
      <c r="I74" s="50"/>
      <c r="J74" s="50"/>
      <c r="K74" s="178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</row>
    <row r="75" ht="15.75" customHeight="1">
      <c r="A75" s="180"/>
      <c r="B75" s="50"/>
      <c r="C75" s="50"/>
      <c r="D75" s="50"/>
      <c r="E75" s="50"/>
      <c r="F75" s="50"/>
      <c r="G75" s="50"/>
      <c r="H75" s="50"/>
      <c r="I75" s="50"/>
      <c r="J75" s="50"/>
      <c r="K75" s="178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</row>
    <row r="76" ht="15.75" customHeight="1">
      <c r="A76" s="180"/>
      <c r="B76" s="50"/>
      <c r="C76" s="50"/>
      <c r="D76" s="50"/>
      <c r="E76" s="50"/>
      <c r="F76" s="50"/>
      <c r="G76" s="50"/>
      <c r="H76" s="50"/>
      <c r="I76" s="50"/>
      <c r="J76" s="50"/>
      <c r="K76" s="178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</row>
    <row r="77" ht="15.75" customHeight="1">
      <c r="A77" s="180"/>
      <c r="B77" s="50"/>
      <c r="C77" s="50"/>
      <c r="D77" s="50"/>
      <c r="E77" s="50"/>
      <c r="F77" s="50"/>
      <c r="G77" s="50"/>
      <c r="H77" s="50"/>
      <c r="I77" s="50"/>
      <c r="J77" s="50"/>
      <c r="K77" s="178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</row>
    <row r="78" ht="15.75" customHeight="1">
      <c r="A78" s="180"/>
      <c r="B78" s="50"/>
      <c r="C78" s="50"/>
      <c r="D78" s="50"/>
      <c r="E78" s="50"/>
      <c r="F78" s="50"/>
      <c r="G78" s="50"/>
      <c r="H78" s="50"/>
      <c r="I78" s="50"/>
      <c r="J78" s="50"/>
      <c r="K78" s="178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</row>
    <row r="79" ht="15.75" customHeight="1">
      <c r="A79" s="180"/>
      <c r="B79" s="50"/>
      <c r="C79" s="50"/>
      <c r="D79" s="50"/>
      <c r="E79" s="50"/>
      <c r="F79" s="50"/>
      <c r="G79" s="50"/>
      <c r="H79" s="50"/>
      <c r="I79" s="50"/>
      <c r="J79" s="50"/>
      <c r="K79" s="178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</row>
    <row r="80" ht="15.75" customHeight="1">
      <c r="A80" s="180"/>
      <c r="B80" s="50"/>
      <c r="C80" s="50"/>
      <c r="D80" s="50"/>
      <c r="E80" s="50"/>
      <c r="F80" s="50"/>
      <c r="G80" s="50"/>
      <c r="H80" s="50"/>
      <c r="I80" s="50"/>
      <c r="J80" s="50"/>
      <c r="K80" s="178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</row>
    <row r="81" ht="15.75" customHeight="1">
      <c r="A81" s="180"/>
      <c r="B81" s="50"/>
      <c r="C81" s="50"/>
      <c r="D81" s="50"/>
      <c r="E81" s="50"/>
      <c r="F81" s="50"/>
      <c r="G81" s="50"/>
      <c r="H81" s="50"/>
      <c r="I81" s="50"/>
      <c r="J81" s="50"/>
      <c r="K81" s="178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</row>
    <row r="82" ht="15.75" customHeight="1">
      <c r="A82" s="180"/>
      <c r="B82" s="50"/>
      <c r="C82" s="50"/>
      <c r="D82" s="50"/>
      <c r="E82" s="50"/>
      <c r="F82" s="50"/>
      <c r="G82" s="50"/>
      <c r="H82" s="50"/>
      <c r="I82" s="50"/>
      <c r="J82" s="50"/>
      <c r="K82" s="178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</row>
    <row r="83" ht="15.75" customHeight="1">
      <c r="A83" s="180"/>
      <c r="B83" s="50"/>
      <c r="C83" s="50"/>
      <c r="D83" s="50"/>
      <c r="E83" s="50"/>
      <c r="F83" s="50"/>
      <c r="G83" s="50"/>
      <c r="H83" s="50"/>
      <c r="I83" s="50"/>
      <c r="J83" s="50"/>
      <c r="K83" s="178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</row>
    <row r="84" ht="15.75" customHeight="1">
      <c r="A84" s="180"/>
      <c r="B84" s="50"/>
      <c r="C84" s="50"/>
      <c r="D84" s="50"/>
      <c r="E84" s="50"/>
      <c r="F84" s="50"/>
      <c r="G84" s="50"/>
      <c r="H84" s="50"/>
      <c r="I84" s="50"/>
      <c r="J84" s="50"/>
      <c r="K84" s="178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</row>
    <row r="85" ht="15.75" customHeight="1">
      <c r="A85" s="180"/>
      <c r="B85" s="50"/>
      <c r="C85" s="50"/>
      <c r="D85" s="50"/>
      <c r="E85" s="50"/>
      <c r="F85" s="50"/>
      <c r="G85" s="50"/>
      <c r="H85" s="50"/>
      <c r="I85" s="50"/>
      <c r="J85" s="50"/>
      <c r="K85" s="178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</row>
    <row r="86" ht="15.75" customHeight="1">
      <c r="A86" s="180"/>
      <c r="B86" s="50"/>
      <c r="C86" s="50"/>
      <c r="D86" s="50"/>
      <c r="E86" s="50"/>
      <c r="F86" s="50"/>
      <c r="G86" s="50"/>
      <c r="H86" s="50"/>
      <c r="I86" s="50"/>
      <c r="J86" s="50"/>
      <c r="K86" s="178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</row>
    <row r="87" ht="15.75" customHeight="1">
      <c r="A87" s="180"/>
      <c r="B87" s="50"/>
      <c r="C87" s="50"/>
      <c r="D87" s="50"/>
      <c r="E87" s="50"/>
      <c r="F87" s="50"/>
      <c r="G87" s="50"/>
      <c r="H87" s="50"/>
      <c r="I87" s="50"/>
      <c r="J87" s="50"/>
      <c r="K87" s="178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</row>
    <row r="88" ht="15.75" customHeight="1">
      <c r="A88" s="180"/>
      <c r="B88" s="50"/>
      <c r="C88" s="50"/>
      <c r="D88" s="50"/>
      <c r="E88" s="50"/>
      <c r="F88" s="50"/>
      <c r="G88" s="50"/>
      <c r="H88" s="50"/>
      <c r="I88" s="50"/>
      <c r="J88" s="50"/>
      <c r="K88" s="178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</row>
    <row r="89" ht="15.75" customHeight="1">
      <c r="A89" s="180"/>
      <c r="B89" s="50"/>
      <c r="C89" s="50"/>
      <c r="D89" s="50"/>
      <c r="E89" s="50"/>
      <c r="F89" s="50"/>
      <c r="G89" s="50"/>
      <c r="H89" s="50"/>
      <c r="I89" s="50"/>
      <c r="J89" s="50"/>
      <c r="K89" s="178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</row>
    <row r="90" ht="15.75" customHeight="1">
      <c r="A90" s="180"/>
      <c r="B90" s="50"/>
      <c r="C90" s="50"/>
      <c r="D90" s="50"/>
      <c r="E90" s="50"/>
      <c r="F90" s="50"/>
      <c r="G90" s="50"/>
      <c r="H90" s="50"/>
      <c r="I90" s="50"/>
      <c r="J90" s="50"/>
      <c r="K90" s="178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</row>
    <row r="91" ht="15.75" customHeight="1">
      <c r="A91" s="180"/>
      <c r="B91" s="50"/>
      <c r="C91" s="50"/>
      <c r="D91" s="50"/>
      <c r="E91" s="50"/>
      <c r="F91" s="50"/>
      <c r="G91" s="50"/>
      <c r="H91" s="50"/>
      <c r="I91" s="50"/>
      <c r="J91" s="50"/>
      <c r="K91" s="178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</row>
    <row r="92" ht="15.75" customHeight="1">
      <c r="A92" s="180"/>
      <c r="B92" s="50"/>
      <c r="C92" s="50"/>
      <c r="D92" s="50"/>
      <c r="E92" s="50"/>
      <c r="F92" s="50"/>
      <c r="G92" s="50"/>
      <c r="H92" s="50"/>
      <c r="I92" s="50"/>
      <c r="J92" s="50"/>
      <c r="K92" s="178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</row>
    <row r="93" ht="15.75" customHeight="1">
      <c r="A93" s="180"/>
      <c r="B93" s="50"/>
      <c r="C93" s="50"/>
      <c r="D93" s="50"/>
      <c r="E93" s="50"/>
      <c r="F93" s="50"/>
      <c r="G93" s="50"/>
      <c r="H93" s="50"/>
      <c r="I93" s="50"/>
      <c r="J93" s="50"/>
      <c r="K93" s="178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</row>
    <row r="94" ht="15.75" customHeight="1">
      <c r="A94" s="18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</row>
    <row r="95" ht="15.75" customHeight="1">
      <c r="A95" s="18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</row>
    <row r="96" ht="15.75" customHeight="1">
      <c r="A96" s="18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</row>
    <row r="97" ht="15.75" customHeight="1">
      <c r="A97" s="18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</row>
    <row r="98" ht="15.75" customHeight="1">
      <c r="A98" s="18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</row>
    <row r="99" ht="15.75" customHeight="1">
      <c r="A99" s="18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</row>
    <row r="100" ht="15.75" customHeight="1">
      <c r="A100" s="18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</row>
    <row r="101" ht="15.75" customHeight="1">
      <c r="A101" s="18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</row>
    <row r="102" ht="15.75" customHeight="1">
      <c r="A102" s="18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</row>
    <row r="103" ht="15.75" customHeight="1">
      <c r="A103" s="18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</row>
    <row r="104" ht="15.75" customHeight="1">
      <c r="A104" s="18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</row>
    <row r="105" ht="15.75" customHeight="1">
      <c r="A105" s="18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</row>
    <row r="106" ht="15.75" customHeight="1">
      <c r="A106" s="18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</row>
    <row r="107" ht="15.75" customHeight="1">
      <c r="A107" s="18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</row>
    <row r="108" ht="15.75" customHeight="1">
      <c r="A108" s="18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</row>
    <row r="109" ht="15.75" customHeight="1">
      <c r="A109" s="18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</row>
    <row r="110" ht="15.75" customHeight="1">
      <c r="A110" s="18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</row>
    <row r="111" ht="15.75" customHeight="1">
      <c r="A111" s="18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</row>
    <row r="112" ht="15.75" customHeight="1">
      <c r="A112" s="18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</row>
    <row r="113" ht="15.75" customHeight="1">
      <c r="A113" s="18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</row>
    <row r="114" ht="15.75" customHeight="1">
      <c r="A114" s="18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</row>
    <row r="115" ht="15.75" customHeight="1">
      <c r="A115" s="18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</row>
    <row r="116" ht="15.75" customHeight="1">
      <c r="A116" s="18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</row>
    <row r="117" ht="15.75" customHeight="1">
      <c r="A117" s="18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</row>
    <row r="118" ht="15.75" customHeight="1">
      <c r="A118" s="18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</row>
    <row r="119" ht="15.75" customHeight="1">
      <c r="A119" s="18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</row>
    <row r="120" ht="15.75" customHeight="1">
      <c r="A120" s="18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</row>
    <row r="121" ht="15.75" customHeight="1">
      <c r="A121" s="18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</row>
    <row r="122" ht="15.75" customHeight="1">
      <c r="A122" s="18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</row>
    <row r="123" ht="15.75" customHeight="1">
      <c r="A123" s="18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</row>
    <row r="124" ht="15.75" customHeight="1">
      <c r="A124" s="18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</row>
    <row r="125" ht="15.75" customHeight="1">
      <c r="A125" s="18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</row>
    <row r="126" ht="15.75" customHeight="1">
      <c r="A126" s="18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</row>
    <row r="127" ht="15.75" customHeight="1">
      <c r="A127" s="18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</row>
    <row r="128" ht="15.75" customHeight="1">
      <c r="A128" s="180"/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</row>
    <row r="129" ht="15.75" customHeight="1">
      <c r="A129" s="180"/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</row>
    <row r="130" ht="15.75" customHeight="1">
      <c r="A130" s="180"/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</row>
    <row r="131" ht="15.75" customHeight="1">
      <c r="A131" s="180"/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</row>
    <row r="132" ht="15.75" customHeight="1">
      <c r="A132" s="180"/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</row>
    <row r="133" ht="15.75" customHeight="1">
      <c r="A133" s="180"/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</row>
    <row r="134" ht="15.75" customHeight="1">
      <c r="A134" s="180"/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</row>
    <row r="135" ht="15.75" customHeight="1">
      <c r="A135" s="180"/>
      <c r="B135" s="50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</row>
    <row r="136" ht="15.75" customHeight="1">
      <c r="A136" s="180"/>
      <c r="B136" s="50"/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</row>
    <row r="137" ht="15.75" customHeight="1">
      <c r="A137" s="180"/>
      <c r="B137" s="50"/>
      <c r="C137" s="50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</row>
    <row r="138" ht="15.75" customHeight="1">
      <c r="A138" s="180"/>
      <c r="B138" s="50"/>
      <c r="C138" s="50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</row>
    <row r="139" ht="15.75" customHeight="1">
      <c r="A139" s="180"/>
      <c r="B139" s="50"/>
      <c r="C139" s="50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</row>
    <row r="140" ht="15.75" customHeight="1">
      <c r="A140" s="180"/>
      <c r="B140" s="50"/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</row>
    <row r="141" ht="15.75" customHeight="1">
      <c r="A141" s="180"/>
      <c r="B141" s="50"/>
      <c r="C141" s="50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</row>
    <row r="142" ht="15.75" customHeight="1">
      <c r="A142" s="180"/>
      <c r="B142" s="50"/>
      <c r="C142" s="50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</row>
    <row r="143" ht="15.75" customHeight="1">
      <c r="A143" s="180"/>
      <c r="B143" s="50"/>
      <c r="C143" s="50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</row>
    <row r="144" ht="15.75" customHeight="1">
      <c r="A144" s="180"/>
      <c r="B144" s="50"/>
      <c r="C144" s="50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</row>
    <row r="145" ht="15.75" customHeight="1">
      <c r="A145" s="180"/>
      <c r="B145" s="50"/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</row>
    <row r="146" ht="15.75" customHeight="1">
      <c r="A146" s="180"/>
      <c r="B146" s="50"/>
      <c r="C146" s="50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</row>
    <row r="147" ht="15.75" customHeight="1">
      <c r="A147" s="180"/>
      <c r="B147" s="50"/>
      <c r="C147" s="50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</row>
    <row r="148" ht="15.75" customHeight="1">
      <c r="A148" s="180"/>
      <c r="B148" s="50"/>
      <c r="C148" s="50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</row>
    <row r="149" ht="15.75" customHeight="1">
      <c r="A149" s="180"/>
      <c r="B149" s="50"/>
      <c r="C149" s="50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</row>
    <row r="150" ht="15.75" customHeight="1">
      <c r="A150" s="180"/>
      <c r="B150" s="50"/>
      <c r="C150" s="50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</row>
    <row r="151" ht="15.75" customHeight="1">
      <c r="A151" s="180"/>
      <c r="B151" s="50"/>
      <c r="C151" s="50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</row>
    <row r="152" ht="15.75" customHeight="1">
      <c r="A152" s="180"/>
      <c r="B152" s="50"/>
      <c r="C152" s="50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</row>
    <row r="153" ht="15.75" customHeight="1">
      <c r="A153" s="180"/>
      <c r="B153" s="50"/>
      <c r="C153" s="50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</row>
    <row r="154" ht="15.75" customHeight="1">
      <c r="A154" s="180"/>
      <c r="B154" s="50"/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</row>
    <row r="155" ht="15.75" customHeight="1">
      <c r="A155" s="180"/>
      <c r="B155" s="50"/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</row>
    <row r="156" ht="15.75" customHeight="1">
      <c r="A156" s="180"/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</row>
    <row r="157" ht="15.75" customHeight="1">
      <c r="A157" s="180"/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</row>
    <row r="158" ht="15.75" customHeight="1">
      <c r="A158" s="180"/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</row>
    <row r="159" ht="15.75" customHeight="1">
      <c r="A159" s="180"/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</row>
    <row r="160" ht="15.75" customHeight="1">
      <c r="A160" s="180"/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</row>
    <row r="161" ht="15.75" customHeight="1">
      <c r="A161" s="180"/>
      <c r="B161" s="50"/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</row>
    <row r="162" ht="15.75" customHeight="1">
      <c r="A162" s="180"/>
      <c r="B162" s="50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</row>
    <row r="163" ht="15.75" customHeight="1">
      <c r="A163" s="180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</row>
    <row r="164" ht="15.75" customHeight="1">
      <c r="A164" s="180"/>
      <c r="B164" s="50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</row>
    <row r="165" ht="15.75" customHeight="1">
      <c r="A165" s="180"/>
      <c r="B165" s="50"/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</row>
    <row r="166" ht="15.75" customHeight="1">
      <c r="A166" s="180"/>
      <c r="B166" s="50"/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</row>
    <row r="167" ht="15.75" customHeight="1">
      <c r="A167" s="180"/>
      <c r="B167" s="50"/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</row>
    <row r="168" ht="15.75" customHeight="1">
      <c r="A168" s="180"/>
      <c r="B168" s="50"/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</row>
    <row r="169" ht="15.75" customHeight="1">
      <c r="A169" s="180"/>
      <c r="B169" s="50"/>
      <c r="C169" s="50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</row>
    <row r="170" ht="15.75" customHeight="1">
      <c r="A170" s="180"/>
      <c r="B170" s="50"/>
      <c r="C170" s="50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</row>
    <row r="171" ht="15.75" customHeight="1">
      <c r="A171" s="180"/>
      <c r="B171" s="50"/>
      <c r="C171" s="50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</row>
    <row r="172" ht="15.75" customHeight="1">
      <c r="A172" s="180"/>
      <c r="B172" s="50"/>
      <c r="C172" s="50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</row>
    <row r="173" ht="15.75" customHeight="1">
      <c r="A173" s="180"/>
      <c r="B173" s="50"/>
      <c r="C173" s="50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</row>
    <row r="174" ht="15.75" customHeight="1">
      <c r="A174" s="180"/>
      <c r="B174" s="50"/>
      <c r="C174" s="50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</row>
    <row r="175" ht="15.75" customHeight="1">
      <c r="A175" s="180"/>
      <c r="B175" s="50"/>
      <c r="C175" s="50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</row>
    <row r="176" ht="15.75" customHeight="1">
      <c r="A176" s="180"/>
      <c r="B176" s="50"/>
      <c r="C176" s="50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</row>
    <row r="177" ht="15.75" customHeight="1">
      <c r="A177" s="180"/>
      <c r="B177" s="50"/>
      <c r="C177" s="50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</row>
    <row r="178" ht="15.75" customHeight="1">
      <c r="A178" s="180"/>
      <c r="B178" s="50"/>
      <c r="C178" s="50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</row>
    <row r="179" ht="15.75" customHeight="1">
      <c r="A179" s="180"/>
      <c r="B179" s="50"/>
      <c r="C179" s="50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</row>
    <row r="180" ht="15.75" customHeight="1">
      <c r="A180" s="180"/>
      <c r="B180" s="50"/>
      <c r="C180" s="50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</row>
    <row r="181" ht="15.75" customHeight="1">
      <c r="A181" s="180"/>
      <c r="B181" s="50"/>
      <c r="C181" s="50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</row>
    <row r="182" ht="15.75" customHeight="1">
      <c r="A182" s="180"/>
      <c r="B182" s="50"/>
      <c r="C182" s="50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</row>
    <row r="183" ht="15.75" customHeight="1">
      <c r="A183" s="180"/>
      <c r="B183" s="50"/>
      <c r="C183" s="50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</row>
    <row r="184" ht="15.75" customHeight="1">
      <c r="A184" s="180"/>
      <c r="B184" s="50"/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</row>
    <row r="185" ht="15.75" customHeight="1">
      <c r="A185" s="180"/>
      <c r="B185" s="50"/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</row>
    <row r="186" ht="15.75" customHeight="1">
      <c r="A186" s="180"/>
      <c r="B186" s="50"/>
      <c r="C186" s="50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</row>
    <row r="187" ht="15.75" customHeight="1">
      <c r="A187" s="180"/>
      <c r="B187" s="50"/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</row>
    <row r="188" ht="15.75" customHeight="1">
      <c r="A188" s="180"/>
      <c r="B188" s="50"/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</row>
    <row r="189" ht="15.75" customHeight="1">
      <c r="A189" s="180"/>
      <c r="B189" s="50"/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</row>
    <row r="190" ht="15.75" customHeight="1">
      <c r="A190" s="180"/>
      <c r="B190" s="50"/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</row>
    <row r="191" ht="15.75" customHeight="1">
      <c r="A191" s="180"/>
      <c r="B191" s="50"/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</row>
    <row r="192" ht="15.75" customHeight="1">
      <c r="A192" s="180"/>
      <c r="B192" s="50"/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</row>
    <row r="193" ht="15.75" customHeight="1">
      <c r="A193" s="180"/>
      <c r="B193" s="50"/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</row>
    <row r="194" ht="15.75" customHeight="1">
      <c r="A194" s="180"/>
      <c r="B194" s="50"/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</row>
    <row r="195" ht="15.75" customHeight="1">
      <c r="A195" s="180"/>
      <c r="B195" s="50"/>
      <c r="C195" s="50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</row>
    <row r="196" ht="15.75" customHeight="1">
      <c r="A196" s="180"/>
      <c r="B196" s="50"/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</row>
    <row r="197" ht="15.75" customHeight="1">
      <c r="A197" s="180"/>
      <c r="B197" s="50"/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</row>
    <row r="198" ht="15.75" customHeight="1">
      <c r="A198" s="180"/>
      <c r="B198" s="50"/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</row>
    <row r="199" ht="15.75" customHeight="1">
      <c r="A199" s="180"/>
      <c r="B199" s="50"/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</row>
    <row r="200" ht="15.75" customHeight="1">
      <c r="A200" s="180"/>
      <c r="B200" s="50"/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</row>
    <row r="201" ht="15.75" customHeight="1">
      <c r="A201" s="180"/>
      <c r="B201" s="50"/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</row>
    <row r="202" ht="15.75" customHeight="1">
      <c r="A202" s="180"/>
      <c r="B202" s="50"/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</row>
    <row r="203" ht="15.75" customHeight="1">
      <c r="A203" s="180"/>
      <c r="B203" s="50"/>
      <c r="C203" s="50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</row>
    <row r="204" ht="15.75" customHeight="1">
      <c r="A204" s="180"/>
      <c r="B204" s="50"/>
      <c r="C204" s="50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</row>
    <row r="205" ht="15.75" customHeight="1">
      <c r="A205" s="180"/>
      <c r="B205" s="50"/>
      <c r="C205" s="50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</row>
    <row r="206" ht="15.75" customHeight="1">
      <c r="A206" s="180"/>
      <c r="B206" s="50"/>
      <c r="C206" s="50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</row>
    <row r="207" ht="15.75" customHeight="1">
      <c r="A207" s="180"/>
      <c r="B207" s="50"/>
      <c r="C207" s="50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</row>
    <row r="208" ht="15.75" customHeight="1">
      <c r="A208" s="180"/>
      <c r="B208" s="50"/>
      <c r="C208" s="50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</row>
    <row r="209" ht="15.75" customHeight="1">
      <c r="A209" s="180"/>
      <c r="B209" s="50"/>
      <c r="C209" s="50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</row>
    <row r="210" ht="15.75" customHeight="1">
      <c r="A210" s="180"/>
      <c r="B210" s="50"/>
      <c r="C210" s="50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</row>
    <row r="211" ht="15.75" customHeight="1">
      <c r="A211" s="180"/>
      <c r="B211" s="50"/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</row>
    <row r="212" ht="15.75" customHeight="1">
      <c r="A212" s="180"/>
      <c r="B212" s="50"/>
      <c r="C212" s="50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</row>
    <row r="213" ht="15.75" customHeight="1">
      <c r="A213" s="180"/>
      <c r="B213" s="50"/>
      <c r="C213" s="50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</row>
    <row r="214" ht="15.75" customHeight="1">
      <c r="A214" s="180"/>
      <c r="B214" s="50"/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</row>
    <row r="215" ht="15.75" customHeight="1">
      <c r="A215" s="180"/>
      <c r="B215" s="50"/>
      <c r="C215" s="50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</row>
    <row r="216" ht="15.75" customHeight="1">
      <c r="A216" s="180"/>
      <c r="B216" s="50"/>
      <c r="C216" s="50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</row>
    <row r="217" ht="15.75" customHeight="1">
      <c r="A217" s="180"/>
      <c r="B217" s="50"/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</row>
    <row r="218" ht="15.75" customHeight="1">
      <c r="A218" s="180"/>
      <c r="B218" s="50"/>
      <c r="C218" s="50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</row>
    <row r="219" ht="15.75" customHeight="1">
      <c r="A219" s="180"/>
      <c r="B219" s="50"/>
      <c r="C219" s="50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</row>
    <row r="220" ht="15.75" customHeight="1">
      <c r="A220" s="180"/>
      <c r="B220" s="50"/>
      <c r="C220" s="50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</row>
    <row r="221" ht="15.75" customHeight="1">
      <c r="A221" s="180"/>
      <c r="B221" s="50"/>
      <c r="C221" s="50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</row>
    <row r="222" ht="15.75" customHeight="1">
      <c r="A222" s="180"/>
      <c r="B222" s="50"/>
      <c r="C222" s="50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</row>
    <row r="223" ht="15.75" customHeight="1">
      <c r="A223" s="180"/>
      <c r="B223" s="50"/>
      <c r="C223" s="50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</row>
    <row r="224" ht="15.75" customHeight="1">
      <c r="A224" s="180"/>
      <c r="B224" s="50"/>
      <c r="C224" s="50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</row>
    <row r="225" ht="15.75" customHeight="1">
      <c r="A225" s="180"/>
      <c r="B225" s="50"/>
      <c r="C225" s="50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</row>
    <row r="226" ht="15.75" customHeight="1">
      <c r="A226" s="180"/>
      <c r="B226" s="50"/>
      <c r="C226" s="50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</row>
    <row r="227" ht="15.75" customHeight="1">
      <c r="A227" s="180"/>
      <c r="B227" s="50"/>
      <c r="C227" s="50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</row>
    <row r="228" ht="15.75" customHeight="1">
      <c r="A228" s="180"/>
      <c r="B228" s="50"/>
      <c r="C228" s="50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</row>
    <row r="229" ht="15.75" customHeight="1">
      <c r="A229" s="180"/>
      <c r="B229" s="50"/>
      <c r="C229" s="50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</row>
    <row r="230" ht="15.75" customHeight="1">
      <c r="A230" s="180"/>
      <c r="B230" s="50"/>
      <c r="C230" s="50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</row>
    <row r="231" ht="15.75" customHeight="1">
      <c r="A231" s="180"/>
      <c r="B231" s="50"/>
      <c r="C231" s="50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</row>
    <row r="232" ht="15.75" customHeight="1">
      <c r="A232" s="180"/>
      <c r="B232" s="50"/>
      <c r="C232" s="50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</row>
    <row r="233" ht="15.75" customHeight="1">
      <c r="A233" s="180"/>
      <c r="B233" s="50"/>
      <c r="C233" s="50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</row>
    <row r="234" ht="15.75" customHeight="1">
      <c r="A234" s="180"/>
      <c r="B234" s="50"/>
      <c r="C234" s="50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</row>
    <row r="235" ht="15.75" customHeight="1">
      <c r="A235" s="180"/>
      <c r="B235" s="50"/>
      <c r="C235" s="50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</row>
    <row r="236" ht="15.75" customHeight="1">
      <c r="A236" s="180"/>
      <c r="B236" s="50"/>
      <c r="C236" s="50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</row>
    <row r="237" ht="15.75" customHeight="1">
      <c r="A237" s="180"/>
      <c r="B237" s="50"/>
      <c r="C237" s="50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</row>
    <row r="238" ht="15.75" customHeight="1">
      <c r="A238" s="180"/>
      <c r="B238" s="50"/>
      <c r="C238" s="50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</row>
    <row r="239" ht="15.75" customHeight="1">
      <c r="A239" s="180"/>
      <c r="B239" s="50"/>
      <c r="C239" s="50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</row>
    <row r="240" ht="15.75" customHeight="1">
      <c r="A240" s="180"/>
      <c r="B240" s="50"/>
      <c r="C240" s="50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</row>
    <row r="241" ht="15.75" customHeight="1">
      <c r="A241" s="180"/>
      <c r="B241" s="50"/>
      <c r="C241" s="50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</row>
    <row r="242" ht="15.75" customHeight="1">
      <c r="A242" s="180"/>
      <c r="B242" s="50"/>
      <c r="C242" s="50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</row>
    <row r="243" ht="15.75" customHeight="1">
      <c r="A243" s="180"/>
      <c r="B243" s="50"/>
      <c r="C243" s="50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</row>
    <row r="244" ht="15.75" customHeight="1">
      <c r="A244" s="180"/>
      <c r="B244" s="50"/>
      <c r="C244" s="50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</row>
    <row r="245" ht="15.75" customHeight="1">
      <c r="A245" s="180"/>
      <c r="B245" s="50"/>
      <c r="C245" s="50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</row>
    <row r="246" ht="15.75" customHeight="1">
      <c r="A246" s="180"/>
      <c r="B246" s="50"/>
      <c r="C246" s="50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</row>
    <row r="247" ht="15.75" customHeight="1">
      <c r="A247" s="180"/>
      <c r="B247" s="50"/>
      <c r="C247" s="50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</row>
    <row r="248" ht="15.75" customHeight="1">
      <c r="A248" s="180"/>
      <c r="B248" s="50"/>
      <c r="C248" s="50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</row>
    <row r="249" ht="15.75" customHeight="1">
      <c r="A249" s="180"/>
      <c r="B249" s="50"/>
      <c r="C249" s="50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</row>
    <row r="250" ht="15.75" customHeight="1">
      <c r="A250" s="180"/>
      <c r="B250" s="50"/>
      <c r="C250" s="50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</row>
    <row r="251" ht="15.75" customHeight="1">
      <c r="A251" s="180"/>
      <c r="B251" s="50"/>
      <c r="C251" s="50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</row>
    <row r="252" ht="15.75" customHeight="1">
      <c r="A252" s="180"/>
      <c r="B252" s="50"/>
      <c r="C252" s="50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</row>
    <row r="253" ht="15.75" customHeight="1">
      <c r="A253" s="180"/>
      <c r="B253" s="50"/>
      <c r="C253" s="50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</row>
    <row r="254" ht="15.75" customHeight="1">
      <c r="A254" s="180"/>
      <c r="B254" s="50"/>
      <c r="C254" s="50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</row>
    <row r="255" ht="15.75" customHeight="1">
      <c r="A255" s="180"/>
      <c r="B255" s="50"/>
      <c r="C255" s="50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</row>
    <row r="256" ht="15.75" customHeight="1">
      <c r="A256" s="180"/>
      <c r="B256" s="50"/>
      <c r="C256" s="50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</row>
    <row r="257" ht="15.75" customHeight="1">
      <c r="A257" s="180"/>
      <c r="B257" s="50"/>
      <c r="C257" s="50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</row>
    <row r="258" ht="15.75" customHeight="1">
      <c r="A258" s="180"/>
      <c r="B258" s="50"/>
      <c r="C258" s="50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</row>
    <row r="259" ht="15.75" customHeight="1">
      <c r="A259" s="180"/>
      <c r="B259" s="50"/>
      <c r="C259" s="50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</row>
    <row r="260" ht="15.75" customHeight="1">
      <c r="A260" s="180"/>
      <c r="B260" s="50"/>
      <c r="C260" s="50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</row>
    <row r="261" ht="15.75" customHeight="1">
      <c r="A261" s="180"/>
      <c r="B261" s="50"/>
      <c r="C261" s="50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</row>
    <row r="262" ht="15.75" customHeight="1">
      <c r="A262" s="180"/>
      <c r="B262" s="50"/>
      <c r="C262" s="50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</row>
    <row r="263" ht="15.75" customHeight="1">
      <c r="A263" s="180"/>
      <c r="B263" s="50"/>
      <c r="C263" s="50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</row>
    <row r="264" ht="15.75" customHeight="1">
      <c r="A264" s="50"/>
      <c r="B264" s="50"/>
      <c r="C264" s="50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</row>
    <row r="265" ht="15.75" customHeight="1">
      <c r="A265" s="180"/>
      <c r="B265" s="50"/>
      <c r="C265" s="50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</row>
    <row r="266" ht="15.75" customHeight="1">
      <c r="A266" s="180"/>
      <c r="B266" s="50"/>
      <c r="C266" s="50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</row>
    <row r="267" ht="15.75" customHeight="1">
      <c r="A267" s="180"/>
      <c r="B267" s="50"/>
      <c r="C267" s="50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</row>
    <row r="268" ht="15.75" customHeight="1">
      <c r="A268" s="180"/>
      <c r="B268" s="50"/>
      <c r="C268" s="50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</row>
    <row r="269" ht="15.75" customHeight="1">
      <c r="A269" s="180"/>
      <c r="B269" s="50"/>
      <c r="C269" s="50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</row>
    <row r="270" ht="15.75" customHeight="1">
      <c r="A270" s="180"/>
      <c r="B270" s="50"/>
      <c r="C270" s="50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</row>
    <row r="271" ht="15.75" customHeight="1">
      <c r="A271" s="180"/>
      <c r="B271" s="50"/>
      <c r="C271" s="50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</row>
    <row r="272" ht="15.75" customHeight="1">
      <c r="A272" s="180"/>
      <c r="B272" s="50"/>
      <c r="C272" s="50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</row>
    <row r="273" ht="15.75" customHeight="1">
      <c r="A273" s="180"/>
      <c r="B273" s="50"/>
      <c r="C273" s="50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</row>
    <row r="274" ht="15.75" customHeight="1">
      <c r="A274" s="180"/>
      <c r="B274" s="50"/>
      <c r="C274" s="50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</row>
    <row r="275" ht="15.75" customHeight="1">
      <c r="A275" s="180"/>
      <c r="B275" s="50"/>
      <c r="C275" s="50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</row>
    <row r="276" ht="15.75" customHeight="1">
      <c r="A276" s="180"/>
      <c r="B276" s="50"/>
      <c r="C276" s="50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</row>
    <row r="277" ht="15.75" customHeight="1">
      <c r="A277" s="180"/>
      <c r="B277" s="50"/>
      <c r="C277" s="50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</row>
    <row r="278" ht="15.75" customHeight="1">
      <c r="A278" s="180"/>
      <c r="B278" s="50"/>
      <c r="C278" s="50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</row>
    <row r="279" ht="15.75" customHeight="1">
      <c r="A279" s="180"/>
      <c r="B279" s="50"/>
      <c r="C279" s="50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</row>
    <row r="280" ht="15.75" customHeight="1">
      <c r="A280" s="180"/>
      <c r="B280" s="50"/>
      <c r="C280" s="50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</row>
    <row r="281" ht="15.75" customHeight="1">
      <c r="A281" s="180"/>
      <c r="B281" s="50"/>
      <c r="C281" s="50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</row>
    <row r="282" ht="15.75" customHeight="1">
      <c r="A282" s="180"/>
      <c r="B282" s="50"/>
      <c r="C282" s="50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</row>
    <row r="283" ht="15.75" customHeight="1">
      <c r="A283" s="180"/>
      <c r="B283" s="50"/>
      <c r="C283" s="50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</row>
    <row r="284" ht="15.75" customHeight="1">
      <c r="A284" s="180"/>
      <c r="B284" s="50"/>
      <c r="C284" s="50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</row>
    <row r="285" ht="15.75" customHeight="1">
      <c r="A285" s="180"/>
      <c r="B285" s="50"/>
      <c r="C285" s="50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</row>
    <row r="286" ht="15.75" customHeight="1">
      <c r="A286" s="180"/>
      <c r="B286" s="50"/>
      <c r="C286" s="50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</row>
    <row r="287" ht="15.75" customHeight="1">
      <c r="A287" s="180"/>
      <c r="B287" s="50"/>
      <c r="C287" s="50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</row>
    <row r="288" ht="15.75" customHeight="1">
      <c r="A288" s="180"/>
      <c r="B288" s="50"/>
      <c r="C288" s="50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</row>
    <row r="289" ht="15.75" customHeight="1">
      <c r="A289" s="180"/>
      <c r="B289" s="50"/>
      <c r="C289" s="50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</row>
    <row r="290" ht="15.75" customHeight="1">
      <c r="A290" s="180"/>
      <c r="B290" s="50"/>
      <c r="C290" s="50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</row>
    <row r="291" ht="15.75" customHeight="1">
      <c r="A291" s="180"/>
      <c r="B291" s="50"/>
      <c r="C291" s="50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</row>
    <row r="292" ht="15.75" customHeight="1">
      <c r="A292" s="180"/>
      <c r="B292" s="50"/>
      <c r="C292" s="50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</row>
    <row r="293" ht="15.75" customHeight="1">
      <c r="A293" s="180"/>
      <c r="B293" s="50"/>
      <c r="C293" s="50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</row>
    <row r="294" ht="15.75" customHeight="1">
      <c r="A294" s="180"/>
      <c r="B294" s="50"/>
      <c r="C294" s="50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</row>
    <row r="295" ht="15.75" customHeight="1">
      <c r="A295" s="180"/>
      <c r="B295" s="50"/>
      <c r="C295" s="50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</row>
    <row r="296" ht="15.75" customHeight="1">
      <c r="A296" s="180"/>
      <c r="B296" s="50"/>
      <c r="C296" s="50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</row>
    <row r="297" ht="15.75" customHeight="1">
      <c r="A297" s="180"/>
      <c r="B297" s="50"/>
      <c r="C297" s="50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</row>
    <row r="298" ht="15.75" customHeight="1">
      <c r="A298" s="180"/>
      <c r="B298" s="50"/>
      <c r="C298" s="50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</row>
    <row r="299" ht="15.75" customHeight="1">
      <c r="A299" s="180"/>
      <c r="B299" s="50"/>
      <c r="C299" s="50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</row>
    <row r="300" ht="15.75" customHeight="1">
      <c r="A300" s="180"/>
      <c r="B300" s="50"/>
      <c r="C300" s="50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</row>
    <row r="301" ht="15.75" customHeight="1">
      <c r="A301" s="180"/>
      <c r="B301" s="50"/>
      <c r="C301" s="50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</row>
    <row r="302" ht="15.75" customHeight="1">
      <c r="A302" s="180"/>
      <c r="B302" s="50"/>
      <c r="C302" s="50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</row>
    <row r="303" ht="15.75" customHeight="1">
      <c r="A303" s="180"/>
      <c r="B303" s="50"/>
      <c r="C303" s="50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</row>
    <row r="304" ht="15.75" customHeight="1">
      <c r="A304" s="180"/>
      <c r="B304" s="50"/>
      <c r="C304" s="50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</row>
    <row r="305" ht="15.75" customHeight="1">
      <c r="A305" s="180"/>
      <c r="B305" s="50"/>
      <c r="C305" s="50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</row>
    <row r="306" ht="15.75" customHeight="1">
      <c r="A306" s="180"/>
      <c r="B306" s="50"/>
      <c r="C306" s="50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</row>
    <row r="307" ht="15.75" customHeight="1">
      <c r="A307" s="180"/>
      <c r="B307" s="50"/>
      <c r="C307" s="50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</row>
    <row r="308" ht="15.75" customHeight="1">
      <c r="A308" s="180"/>
      <c r="B308" s="50"/>
      <c r="C308" s="50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</row>
    <row r="309" ht="15.75" customHeight="1">
      <c r="A309" s="180"/>
      <c r="B309" s="50"/>
      <c r="C309" s="50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</row>
    <row r="310" ht="15.75" customHeight="1">
      <c r="A310" s="180"/>
      <c r="B310" s="50"/>
      <c r="C310" s="50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</row>
    <row r="311" ht="15.75" customHeight="1">
      <c r="A311" s="180"/>
      <c r="B311" s="50"/>
      <c r="C311" s="50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</row>
    <row r="312" ht="15.75" customHeight="1">
      <c r="A312" s="180"/>
      <c r="B312" s="50"/>
      <c r="C312" s="50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</row>
    <row r="313" ht="15.75" customHeight="1">
      <c r="A313" s="180"/>
      <c r="B313" s="50"/>
      <c r="C313" s="50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</row>
    <row r="314" ht="15.75" customHeight="1">
      <c r="A314" s="180"/>
      <c r="B314" s="50"/>
      <c r="C314" s="50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</row>
    <row r="315" ht="15.75" customHeight="1">
      <c r="A315" s="180"/>
      <c r="B315" s="50"/>
      <c r="C315" s="50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</row>
    <row r="316" ht="15.75" customHeight="1">
      <c r="A316" s="180"/>
      <c r="B316" s="50"/>
      <c r="C316" s="50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</row>
    <row r="317" ht="15.75" customHeight="1">
      <c r="A317" s="180"/>
      <c r="B317" s="50"/>
      <c r="C317" s="50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</row>
    <row r="318" ht="15.75" customHeight="1">
      <c r="A318" s="180"/>
      <c r="B318" s="50"/>
      <c r="C318" s="50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</row>
    <row r="319" ht="15.75" customHeight="1">
      <c r="A319" s="180"/>
      <c r="B319" s="50"/>
      <c r="C319" s="50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</row>
    <row r="320" ht="15.75" customHeight="1">
      <c r="A320" s="180"/>
      <c r="B320" s="50"/>
      <c r="C320" s="50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</row>
    <row r="321" ht="15.75" customHeight="1">
      <c r="A321" s="180"/>
      <c r="B321" s="50"/>
      <c r="C321" s="50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</row>
    <row r="322" ht="15.75" customHeight="1">
      <c r="A322" s="180"/>
      <c r="B322" s="50"/>
      <c r="C322" s="50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</row>
    <row r="323" ht="15.75" customHeight="1">
      <c r="A323" s="180"/>
      <c r="B323" s="50"/>
      <c r="C323" s="50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</row>
    <row r="324" ht="15.75" customHeight="1">
      <c r="A324" s="180"/>
      <c r="B324" s="50"/>
      <c r="C324" s="50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</row>
    <row r="325" ht="15.75" customHeight="1">
      <c r="A325" s="180"/>
      <c r="B325" s="50"/>
      <c r="C325" s="50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</row>
    <row r="326" ht="15.75" customHeight="1">
      <c r="A326" s="180"/>
      <c r="B326" s="50"/>
      <c r="C326" s="50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</row>
    <row r="327" ht="15.75" customHeight="1">
      <c r="A327" s="180"/>
      <c r="B327" s="50"/>
      <c r="C327" s="50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</row>
    <row r="328" ht="15.75" customHeight="1">
      <c r="A328" s="180"/>
      <c r="B328" s="50"/>
      <c r="C328" s="50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</row>
    <row r="329" ht="15.75" customHeight="1">
      <c r="A329" s="180"/>
      <c r="B329" s="50"/>
      <c r="C329" s="50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</row>
    <row r="330" ht="15.75" customHeight="1">
      <c r="A330" s="180"/>
      <c r="B330" s="50"/>
      <c r="C330" s="50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</row>
    <row r="331" ht="15.75" customHeight="1">
      <c r="A331" s="180"/>
      <c r="B331" s="50"/>
      <c r="C331" s="50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</row>
    <row r="332" ht="15.75" customHeight="1">
      <c r="A332" s="180"/>
      <c r="B332" s="50"/>
      <c r="C332" s="50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</row>
    <row r="333" ht="15.75" customHeight="1">
      <c r="A333" s="180"/>
      <c r="B333" s="50"/>
      <c r="C333" s="50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</row>
    <row r="334" ht="15.75" customHeight="1">
      <c r="A334" s="180"/>
      <c r="B334" s="50"/>
      <c r="C334" s="50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</row>
    <row r="335" ht="15.75" customHeight="1">
      <c r="A335" s="180"/>
      <c r="B335" s="50"/>
      <c r="C335" s="50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</row>
    <row r="336" ht="15.75" customHeight="1">
      <c r="A336" s="180"/>
      <c r="B336" s="50"/>
      <c r="C336" s="50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</row>
    <row r="337" ht="15.75" customHeight="1">
      <c r="A337" s="180"/>
      <c r="B337" s="50"/>
      <c r="C337" s="50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</row>
    <row r="338" ht="15.75" customHeight="1">
      <c r="A338" s="180"/>
      <c r="B338" s="50"/>
      <c r="C338" s="50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</row>
    <row r="339" ht="15.75" customHeight="1">
      <c r="A339" s="180"/>
      <c r="B339" s="50"/>
      <c r="C339" s="50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</row>
    <row r="340" ht="15.75" customHeight="1">
      <c r="A340" s="180"/>
      <c r="B340" s="50"/>
      <c r="C340" s="50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</row>
    <row r="341" ht="15.75" customHeight="1">
      <c r="A341" s="180"/>
      <c r="B341" s="50"/>
      <c r="C341" s="50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</row>
    <row r="342" ht="15.75" customHeight="1">
      <c r="A342" s="180"/>
      <c r="B342" s="50"/>
      <c r="C342" s="50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</row>
    <row r="343" ht="15.75" customHeight="1">
      <c r="A343" s="180"/>
      <c r="B343" s="50"/>
      <c r="C343" s="50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</row>
    <row r="344" ht="15.75" customHeight="1">
      <c r="A344" s="180"/>
      <c r="B344" s="50"/>
      <c r="C344" s="50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</row>
    <row r="345" ht="15.75" customHeight="1">
      <c r="A345" s="180"/>
      <c r="B345" s="50"/>
      <c r="C345" s="50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</row>
    <row r="346" ht="15.75" customHeight="1">
      <c r="A346" s="180"/>
      <c r="B346" s="50"/>
      <c r="C346" s="50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</row>
    <row r="347" ht="15.75" customHeight="1">
      <c r="A347" s="180"/>
      <c r="B347" s="50"/>
      <c r="C347" s="50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</row>
    <row r="348" ht="15.75" customHeight="1">
      <c r="A348" s="180"/>
      <c r="B348" s="50"/>
      <c r="C348" s="50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</row>
    <row r="349" ht="15.75" customHeight="1">
      <c r="A349" s="180"/>
      <c r="B349" s="50"/>
      <c r="C349" s="50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</row>
    <row r="350" ht="15.75" customHeight="1">
      <c r="A350" s="180"/>
      <c r="B350" s="50"/>
      <c r="C350" s="50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</row>
    <row r="351" ht="15.75" customHeight="1">
      <c r="A351" s="180"/>
      <c r="B351" s="50"/>
      <c r="C351" s="50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</row>
    <row r="352" ht="15.75" customHeight="1">
      <c r="A352" s="180"/>
      <c r="B352" s="50"/>
      <c r="C352" s="50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</row>
    <row r="353" ht="15.75" customHeight="1">
      <c r="A353" s="180"/>
      <c r="B353" s="50"/>
      <c r="C353" s="50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</row>
    <row r="354" ht="15.75" customHeight="1">
      <c r="A354" s="180"/>
      <c r="B354" s="50"/>
      <c r="C354" s="50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</row>
    <row r="355" ht="15.75" customHeight="1">
      <c r="A355" s="180"/>
      <c r="B355" s="50"/>
      <c r="C355" s="50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</row>
    <row r="356" ht="15.75" customHeight="1">
      <c r="A356" s="180"/>
      <c r="B356" s="50"/>
      <c r="C356" s="50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</row>
    <row r="357" ht="15.75" customHeight="1">
      <c r="A357" s="180"/>
      <c r="B357" s="50"/>
      <c r="C357" s="50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</row>
    <row r="358" ht="15.75" customHeight="1">
      <c r="A358" s="180"/>
      <c r="B358" s="50"/>
      <c r="C358" s="50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</row>
    <row r="359" ht="15.75" customHeight="1">
      <c r="A359" s="180"/>
      <c r="B359" s="50"/>
      <c r="C359" s="50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</row>
    <row r="360" ht="15.75" customHeight="1">
      <c r="A360" s="180"/>
      <c r="B360" s="50"/>
      <c r="C360" s="50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</row>
    <row r="361" ht="15.75" customHeight="1">
      <c r="A361" s="180"/>
      <c r="B361" s="50"/>
      <c r="C361" s="50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</row>
    <row r="362" ht="15.75" customHeight="1">
      <c r="A362" s="180"/>
      <c r="B362" s="50"/>
      <c r="C362" s="50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</row>
    <row r="363" ht="15.75" customHeight="1">
      <c r="A363" s="180"/>
      <c r="B363" s="50"/>
      <c r="C363" s="50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</row>
    <row r="364" ht="15.75" customHeight="1">
      <c r="A364" s="180"/>
      <c r="B364" s="50"/>
      <c r="C364" s="50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</row>
    <row r="365" ht="15.75" customHeight="1">
      <c r="A365" s="180"/>
      <c r="B365" s="50"/>
      <c r="C365" s="50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</row>
    <row r="366" ht="15.75" customHeight="1">
      <c r="A366" s="180"/>
      <c r="B366" s="50"/>
      <c r="C366" s="50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</row>
    <row r="367" ht="15.75" customHeight="1">
      <c r="A367" s="180"/>
      <c r="B367" s="50"/>
      <c r="C367" s="50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</row>
    <row r="368" ht="15.75" customHeight="1">
      <c r="A368" s="180"/>
      <c r="B368" s="50"/>
      <c r="C368" s="50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</row>
    <row r="369" ht="15.75" customHeight="1">
      <c r="A369" s="180"/>
      <c r="B369" s="50"/>
      <c r="C369" s="50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</row>
    <row r="370" ht="15.75" customHeight="1">
      <c r="A370" s="180"/>
      <c r="B370" s="50"/>
      <c r="C370" s="50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</row>
    <row r="371" ht="15.75" customHeight="1">
      <c r="A371" s="180"/>
      <c r="B371" s="50"/>
      <c r="C371" s="50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</row>
    <row r="372" ht="15.75" customHeight="1">
      <c r="A372" s="180"/>
      <c r="B372" s="50"/>
      <c r="C372" s="50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</row>
    <row r="373" ht="15.75" customHeight="1">
      <c r="A373" s="180"/>
      <c r="B373" s="50"/>
      <c r="C373" s="50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</row>
    <row r="374" ht="15.75" customHeight="1">
      <c r="A374" s="180"/>
      <c r="B374" s="50"/>
      <c r="C374" s="50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</row>
    <row r="375" ht="15.75" customHeight="1">
      <c r="A375" s="180"/>
      <c r="B375" s="50"/>
      <c r="C375" s="50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</row>
    <row r="376" ht="15.75" customHeight="1">
      <c r="A376" s="180"/>
      <c r="B376" s="50"/>
      <c r="C376" s="50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</row>
    <row r="377" ht="15.75" customHeight="1">
      <c r="A377" s="180"/>
      <c r="B377" s="50"/>
      <c r="C377" s="50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</row>
    <row r="378" ht="15.75" customHeight="1">
      <c r="A378" s="180"/>
      <c r="B378" s="50"/>
      <c r="C378" s="50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</row>
    <row r="379" ht="15.75" customHeight="1">
      <c r="A379" s="180"/>
      <c r="B379" s="50"/>
      <c r="C379" s="50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</row>
    <row r="380" ht="15.75" customHeight="1">
      <c r="A380" s="180"/>
      <c r="B380" s="50"/>
      <c r="C380" s="50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</row>
    <row r="381" ht="15.75" customHeight="1">
      <c r="A381" s="180"/>
      <c r="B381" s="50"/>
      <c r="C381" s="50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</row>
    <row r="382" ht="15.75" customHeight="1">
      <c r="A382" s="180"/>
      <c r="B382" s="50"/>
      <c r="C382" s="50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</row>
    <row r="383" ht="15.75" customHeight="1">
      <c r="A383" s="180"/>
      <c r="B383" s="50"/>
      <c r="C383" s="50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</row>
    <row r="384" ht="15.75" customHeight="1">
      <c r="A384" s="180"/>
      <c r="B384" s="50"/>
      <c r="C384" s="50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</row>
    <row r="385" ht="15.75" customHeight="1">
      <c r="A385" s="180"/>
      <c r="B385" s="50"/>
      <c r="C385" s="50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</row>
    <row r="386" ht="15.75" customHeight="1">
      <c r="A386" s="180"/>
      <c r="B386" s="50"/>
      <c r="C386" s="50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</row>
    <row r="387" ht="15.75" customHeight="1">
      <c r="A387" s="180"/>
      <c r="B387" s="50"/>
      <c r="C387" s="50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</row>
    <row r="388" ht="15.75" customHeight="1">
      <c r="A388" s="180"/>
      <c r="B388" s="50"/>
      <c r="C388" s="50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</row>
    <row r="389" ht="15.75" customHeight="1">
      <c r="A389" s="180"/>
      <c r="B389" s="50"/>
      <c r="C389" s="50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</row>
    <row r="390" ht="15.75" customHeight="1">
      <c r="A390" s="180"/>
      <c r="B390" s="50"/>
      <c r="C390" s="50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</row>
    <row r="391" ht="15.75" customHeight="1">
      <c r="A391" s="180"/>
      <c r="B391" s="50"/>
      <c r="C391" s="50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</row>
    <row r="392" ht="15.75" customHeight="1">
      <c r="A392" s="180"/>
      <c r="B392" s="50"/>
      <c r="C392" s="50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</row>
    <row r="393" ht="15.75" customHeight="1">
      <c r="A393" s="180"/>
      <c r="B393" s="50"/>
      <c r="C393" s="50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</row>
    <row r="394" ht="15.75" customHeight="1">
      <c r="A394" s="180"/>
      <c r="B394" s="50"/>
      <c r="C394" s="50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</row>
    <row r="395" ht="15.75" customHeight="1">
      <c r="A395" s="180"/>
      <c r="B395" s="50"/>
      <c r="C395" s="50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</row>
    <row r="396" ht="15.75" customHeight="1">
      <c r="A396" s="180"/>
      <c r="B396" s="50"/>
      <c r="C396" s="50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</row>
    <row r="397" ht="15.75" customHeight="1">
      <c r="A397" s="180"/>
      <c r="B397" s="50"/>
      <c r="C397" s="50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</row>
    <row r="398" ht="15.75" customHeight="1">
      <c r="A398" s="180"/>
      <c r="B398" s="50"/>
      <c r="C398" s="50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</row>
    <row r="399" ht="15.75" customHeight="1">
      <c r="A399" s="180"/>
      <c r="B399" s="50"/>
      <c r="C399" s="50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</row>
    <row r="400" ht="15.75" customHeight="1">
      <c r="A400" s="180"/>
      <c r="B400" s="50"/>
      <c r="C400" s="50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</row>
    <row r="401" ht="15.75" customHeight="1">
      <c r="A401" s="180"/>
      <c r="B401" s="50"/>
      <c r="C401" s="50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</row>
    <row r="402" ht="15.75" customHeight="1">
      <c r="A402" s="180"/>
      <c r="B402" s="50"/>
      <c r="C402" s="50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</row>
    <row r="403" ht="15.75" customHeight="1">
      <c r="A403" s="180"/>
      <c r="B403" s="50"/>
      <c r="C403" s="50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</row>
    <row r="404" ht="15.75" customHeight="1">
      <c r="A404" s="180"/>
      <c r="B404" s="50"/>
      <c r="C404" s="50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</row>
    <row r="405" ht="15.75" customHeight="1">
      <c r="A405" s="180"/>
      <c r="B405" s="50"/>
      <c r="C405" s="50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</row>
    <row r="406" ht="15.75" customHeight="1">
      <c r="A406" s="180"/>
      <c r="B406" s="50"/>
      <c r="C406" s="50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</row>
    <row r="407" ht="15.75" customHeight="1">
      <c r="A407" s="180"/>
      <c r="B407" s="50"/>
      <c r="C407" s="50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</row>
    <row r="408" ht="15.75" customHeight="1">
      <c r="A408" s="180"/>
      <c r="B408" s="50"/>
      <c r="C408" s="50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0"/>
    </row>
    <row r="409" ht="15.75" customHeight="1">
      <c r="A409" s="180"/>
      <c r="B409" s="50"/>
      <c r="C409" s="50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</row>
    <row r="410" ht="15.75" customHeight="1">
      <c r="A410" s="180"/>
      <c r="B410" s="50"/>
      <c r="C410" s="50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</row>
    <row r="411" ht="15.75" customHeight="1">
      <c r="A411" s="180"/>
      <c r="B411" s="50"/>
      <c r="C411" s="50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</row>
    <row r="412" ht="15.75" customHeight="1">
      <c r="A412" s="180"/>
      <c r="B412" s="50"/>
      <c r="C412" s="50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</row>
    <row r="413" ht="15.75" customHeight="1">
      <c r="A413" s="180"/>
      <c r="B413" s="50"/>
      <c r="C413" s="50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0"/>
    </row>
    <row r="414" ht="15.75" customHeight="1">
      <c r="A414" s="180"/>
      <c r="B414" s="50"/>
      <c r="C414" s="50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</row>
    <row r="415" ht="15.75" customHeight="1">
      <c r="A415" s="180"/>
      <c r="B415" s="50"/>
      <c r="C415" s="50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</row>
    <row r="416" ht="15.75" customHeight="1">
      <c r="A416" s="180"/>
      <c r="B416" s="50"/>
      <c r="C416" s="50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</row>
    <row r="417" ht="15.75" customHeight="1">
      <c r="A417" s="180"/>
      <c r="B417" s="50"/>
      <c r="C417" s="50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</row>
    <row r="418" ht="15.75" customHeight="1">
      <c r="A418" s="180"/>
      <c r="B418" s="50"/>
      <c r="C418" s="50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</row>
    <row r="419" ht="15.75" customHeight="1">
      <c r="A419" s="180"/>
      <c r="B419" s="50"/>
      <c r="C419" s="50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</row>
    <row r="420" ht="15.75" customHeight="1">
      <c r="A420" s="180"/>
      <c r="B420" s="50"/>
      <c r="C420" s="50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0"/>
    </row>
    <row r="421" ht="15.75" customHeight="1">
      <c r="A421" s="180"/>
      <c r="B421" s="50"/>
      <c r="C421" s="50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</row>
    <row r="422" ht="15.75" customHeight="1">
      <c r="A422" s="180"/>
      <c r="B422" s="50"/>
      <c r="C422" s="50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</row>
    <row r="423" ht="15.75" customHeight="1">
      <c r="A423" s="180"/>
      <c r="B423" s="50"/>
      <c r="C423" s="50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</row>
    <row r="424" ht="15.75" customHeight="1">
      <c r="A424" s="180"/>
      <c r="B424" s="50"/>
      <c r="C424" s="50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</row>
    <row r="425" ht="15.75" customHeight="1">
      <c r="A425" s="180"/>
      <c r="B425" s="50"/>
      <c r="C425" s="50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</row>
    <row r="426" ht="15.75" customHeight="1">
      <c r="A426" s="180"/>
      <c r="B426" s="50"/>
      <c r="C426" s="50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</row>
    <row r="427" ht="15.75" customHeight="1">
      <c r="A427" s="180"/>
      <c r="B427" s="50"/>
      <c r="C427" s="50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</row>
    <row r="428" ht="15.75" customHeight="1">
      <c r="A428" s="180"/>
      <c r="B428" s="50"/>
      <c r="C428" s="50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0"/>
    </row>
    <row r="429" ht="15.75" customHeight="1">
      <c r="A429" s="180"/>
      <c r="B429" s="50"/>
      <c r="C429" s="50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</row>
    <row r="430" ht="15.75" customHeight="1">
      <c r="A430" s="180"/>
      <c r="B430" s="50"/>
      <c r="C430" s="50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</row>
    <row r="431" ht="15.75" customHeight="1">
      <c r="A431" s="180"/>
      <c r="B431" s="50"/>
      <c r="C431" s="50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</row>
    <row r="432" ht="15.75" customHeight="1">
      <c r="A432" s="180"/>
      <c r="B432" s="50"/>
      <c r="C432" s="50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</row>
    <row r="433" ht="15.75" customHeight="1">
      <c r="A433" s="180"/>
      <c r="B433" s="50"/>
      <c r="C433" s="50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</row>
    <row r="434" ht="15.75" customHeight="1">
      <c r="A434" s="180"/>
      <c r="B434" s="50"/>
      <c r="C434" s="50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</row>
    <row r="435" ht="15.75" customHeight="1">
      <c r="A435" s="180"/>
      <c r="B435" s="50"/>
      <c r="C435" s="50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</row>
    <row r="436" ht="15.75" customHeight="1">
      <c r="A436" s="180"/>
      <c r="B436" s="50"/>
      <c r="C436" s="50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</row>
    <row r="437" ht="15.75" customHeight="1">
      <c r="A437" s="180"/>
      <c r="B437" s="50"/>
      <c r="C437" s="50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</row>
    <row r="438" ht="15.75" customHeight="1">
      <c r="A438" s="180"/>
      <c r="B438" s="50"/>
      <c r="C438" s="50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</row>
    <row r="439" ht="15.75" customHeight="1">
      <c r="A439" s="180"/>
      <c r="B439" s="50"/>
      <c r="C439" s="50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</row>
    <row r="440" ht="15.75" customHeight="1">
      <c r="A440" s="180"/>
      <c r="B440" s="50"/>
      <c r="C440" s="50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</row>
    <row r="441" ht="15.75" customHeight="1">
      <c r="A441" s="180"/>
      <c r="B441" s="50"/>
      <c r="C441" s="50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</row>
    <row r="442" ht="15.75" customHeight="1">
      <c r="A442" s="180"/>
      <c r="B442" s="50"/>
      <c r="C442" s="50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</row>
    <row r="443" ht="15.75" customHeight="1">
      <c r="A443" s="180"/>
      <c r="B443" s="50"/>
      <c r="C443" s="50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</row>
    <row r="444" ht="15.75" customHeight="1">
      <c r="A444" s="180"/>
      <c r="B444" s="50"/>
      <c r="C444" s="50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0"/>
    </row>
    <row r="445" ht="15.75" customHeight="1">
      <c r="A445" s="180"/>
      <c r="B445" s="50"/>
      <c r="C445" s="50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</row>
    <row r="446" ht="15.75" customHeight="1">
      <c r="A446" s="180"/>
      <c r="B446" s="50"/>
      <c r="C446" s="50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</row>
    <row r="447" ht="15.75" customHeight="1">
      <c r="A447" s="180"/>
      <c r="B447" s="50"/>
      <c r="C447" s="50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</row>
    <row r="448" ht="15.75" customHeight="1">
      <c r="A448" s="180"/>
      <c r="B448" s="50"/>
      <c r="C448" s="50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</row>
    <row r="449" ht="15.75" customHeight="1">
      <c r="A449" s="180"/>
      <c r="B449" s="50"/>
      <c r="C449" s="50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</row>
    <row r="450" ht="15.75" customHeight="1">
      <c r="A450" s="180"/>
      <c r="B450" s="50"/>
      <c r="C450" s="50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</row>
    <row r="451" ht="15.75" customHeight="1">
      <c r="A451" s="180"/>
      <c r="B451" s="50"/>
      <c r="C451" s="50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</row>
    <row r="452" ht="15.75" customHeight="1">
      <c r="A452" s="180"/>
      <c r="B452" s="50"/>
      <c r="C452" s="50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</row>
    <row r="453" ht="15.75" customHeight="1">
      <c r="A453" s="180"/>
      <c r="B453" s="50"/>
      <c r="C453" s="50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</row>
    <row r="454" ht="15.75" customHeight="1">
      <c r="A454" s="180"/>
      <c r="B454" s="50"/>
      <c r="C454" s="50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</row>
    <row r="455" ht="15.75" customHeight="1">
      <c r="A455" s="180"/>
      <c r="B455" s="50"/>
      <c r="C455" s="50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</row>
    <row r="456" ht="15.75" customHeight="1">
      <c r="A456" s="180"/>
      <c r="B456" s="50"/>
      <c r="C456" s="50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</row>
    <row r="457" ht="15.75" customHeight="1">
      <c r="A457" s="180"/>
      <c r="B457" s="50"/>
      <c r="C457" s="50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</row>
    <row r="458" ht="15.75" customHeight="1">
      <c r="A458" s="180"/>
      <c r="B458" s="50"/>
      <c r="C458" s="50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</row>
    <row r="459" ht="15.75" customHeight="1">
      <c r="A459" s="180"/>
      <c r="B459" s="50"/>
      <c r="C459" s="50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</row>
    <row r="460" ht="15.75" customHeight="1">
      <c r="A460" s="180"/>
      <c r="B460" s="50"/>
      <c r="C460" s="50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</row>
    <row r="461" ht="15.75" customHeight="1">
      <c r="A461" s="180"/>
      <c r="B461" s="50"/>
      <c r="C461" s="50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</row>
    <row r="462" ht="15.75" customHeight="1">
      <c r="A462" s="180"/>
      <c r="B462" s="50"/>
      <c r="C462" s="50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</row>
    <row r="463" ht="15.75" customHeight="1">
      <c r="A463" s="180"/>
      <c r="B463" s="50"/>
      <c r="C463" s="50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</row>
    <row r="464" ht="15.75" customHeight="1">
      <c r="A464" s="180"/>
      <c r="B464" s="50"/>
      <c r="C464" s="50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</row>
    <row r="465" ht="15.75" customHeight="1">
      <c r="A465" s="180"/>
      <c r="B465" s="50"/>
      <c r="C465" s="50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</row>
    <row r="466" ht="15.75" customHeight="1">
      <c r="A466" s="180"/>
      <c r="B466" s="50"/>
      <c r="C466" s="50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</row>
    <row r="467" ht="15.75" customHeight="1">
      <c r="A467" s="180"/>
      <c r="B467" s="50"/>
      <c r="C467" s="50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</row>
    <row r="468" ht="15.75" customHeight="1">
      <c r="A468" s="180"/>
      <c r="B468" s="50"/>
      <c r="C468" s="50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0"/>
    </row>
    <row r="469" ht="15.75" customHeight="1">
      <c r="A469" s="180"/>
      <c r="B469" s="50"/>
      <c r="C469" s="50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0"/>
    </row>
    <row r="470" ht="15.75" customHeight="1">
      <c r="A470" s="180"/>
      <c r="B470" s="50"/>
      <c r="C470" s="50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0"/>
    </row>
    <row r="471" ht="15.75" customHeight="1">
      <c r="A471" s="180"/>
      <c r="B471" s="50"/>
      <c r="C471" s="50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0"/>
    </row>
    <row r="472" ht="15.75" customHeight="1">
      <c r="A472" s="180"/>
      <c r="B472" s="50"/>
      <c r="C472" s="50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</row>
    <row r="473" ht="15.75" customHeight="1">
      <c r="A473" s="180"/>
      <c r="B473" s="50"/>
      <c r="C473" s="50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</row>
    <row r="474" ht="15.75" customHeight="1">
      <c r="A474" s="180"/>
      <c r="B474" s="50"/>
      <c r="C474" s="50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</row>
    <row r="475" ht="15.75" customHeight="1">
      <c r="A475" s="180"/>
      <c r="B475" s="50"/>
      <c r="C475" s="50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</row>
    <row r="476" ht="15.75" customHeight="1">
      <c r="A476" s="180"/>
      <c r="B476" s="50"/>
      <c r="C476" s="50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</row>
    <row r="477" ht="15.75" customHeight="1">
      <c r="A477" s="180"/>
      <c r="B477" s="50"/>
      <c r="C477" s="50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</row>
    <row r="478" ht="15.75" customHeight="1">
      <c r="A478" s="180"/>
      <c r="B478" s="50"/>
      <c r="C478" s="50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</row>
    <row r="479" ht="15.75" customHeight="1">
      <c r="A479" s="180"/>
      <c r="B479" s="50"/>
      <c r="C479" s="50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</row>
    <row r="480" ht="15.75" customHeight="1">
      <c r="A480" s="180"/>
      <c r="B480" s="50"/>
      <c r="C480" s="50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</row>
    <row r="481" ht="15.75" customHeight="1">
      <c r="A481" s="180"/>
      <c r="B481" s="50"/>
      <c r="C481" s="50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</row>
    <row r="482" ht="15.75" customHeight="1">
      <c r="A482" s="180"/>
      <c r="B482" s="50"/>
      <c r="C482" s="50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</row>
    <row r="483" ht="15.75" customHeight="1">
      <c r="A483" s="180"/>
      <c r="B483" s="50"/>
      <c r="C483" s="50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</row>
    <row r="484" ht="15.75" customHeight="1">
      <c r="A484" s="180"/>
      <c r="B484" s="50"/>
      <c r="C484" s="50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</row>
    <row r="485" ht="15.75" customHeight="1">
      <c r="A485" s="180"/>
      <c r="B485" s="50"/>
      <c r="C485" s="50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0"/>
    </row>
    <row r="486" ht="15.75" customHeight="1">
      <c r="A486" s="180"/>
      <c r="B486" s="50"/>
      <c r="C486" s="50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0"/>
    </row>
    <row r="487" ht="15.75" customHeight="1">
      <c r="A487" s="180"/>
      <c r="B487" s="50"/>
      <c r="C487" s="50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</row>
    <row r="488" ht="15.75" customHeight="1">
      <c r="A488" s="180"/>
      <c r="B488" s="50"/>
      <c r="C488" s="50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</row>
    <row r="489" ht="15.75" customHeight="1">
      <c r="A489" s="180"/>
      <c r="B489" s="50"/>
      <c r="C489" s="50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</row>
    <row r="490" ht="15.75" customHeight="1">
      <c r="A490" s="180"/>
      <c r="B490" s="50"/>
      <c r="C490" s="50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</row>
    <row r="491" ht="15.75" customHeight="1">
      <c r="A491" s="180"/>
      <c r="B491" s="50"/>
      <c r="C491" s="50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0"/>
    </row>
    <row r="492" ht="15.75" customHeight="1">
      <c r="A492" s="180"/>
      <c r="B492" s="50"/>
      <c r="C492" s="50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0"/>
    </row>
    <row r="493" ht="15.75" customHeight="1">
      <c r="A493" s="180"/>
      <c r="B493" s="50"/>
      <c r="C493" s="50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</row>
    <row r="494" ht="15.75" customHeight="1">
      <c r="A494" s="180"/>
      <c r="B494" s="50"/>
      <c r="C494" s="50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0"/>
    </row>
    <row r="495" ht="15.75" customHeight="1">
      <c r="A495" s="180"/>
      <c r="B495" s="50"/>
      <c r="C495" s="50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0"/>
    </row>
    <row r="496" ht="15.75" customHeight="1">
      <c r="A496" s="180"/>
      <c r="B496" s="50"/>
      <c r="C496" s="50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0"/>
    </row>
    <row r="497" ht="15.75" customHeight="1">
      <c r="A497" s="180"/>
      <c r="B497" s="50"/>
      <c r="C497" s="50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0"/>
    </row>
    <row r="498" ht="15.75" customHeight="1">
      <c r="A498" s="180"/>
      <c r="B498" s="50"/>
      <c r="C498" s="50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0"/>
    </row>
    <row r="499" ht="15.75" customHeight="1">
      <c r="A499" s="180"/>
      <c r="B499" s="50"/>
      <c r="C499" s="50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</row>
    <row r="500" ht="15.75" customHeight="1">
      <c r="A500" s="180"/>
      <c r="B500" s="50"/>
      <c r="C500" s="50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0"/>
    </row>
    <row r="501" ht="15.75" customHeight="1">
      <c r="A501" s="180"/>
      <c r="B501" s="50"/>
      <c r="C501" s="50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0"/>
    </row>
    <row r="502" ht="15.75" customHeight="1">
      <c r="A502" s="180"/>
      <c r="B502" s="50"/>
      <c r="C502" s="50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0"/>
    </row>
    <row r="503" ht="15.75" customHeight="1">
      <c r="A503" s="180"/>
      <c r="B503" s="50"/>
      <c r="C503" s="50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0"/>
    </row>
    <row r="504" ht="15.75" customHeight="1">
      <c r="A504" s="180"/>
      <c r="B504" s="50"/>
      <c r="C504" s="50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0"/>
    </row>
    <row r="505" ht="15.75" customHeight="1">
      <c r="A505" s="180"/>
      <c r="B505" s="50"/>
      <c r="C505" s="50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</row>
    <row r="506" ht="15.75" customHeight="1">
      <c r="A506" s="180"/>
      <c r="B506" s="50"/>
      <c r="C506" s="50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0"/>
    </row>
    <row r="507" ht="15.75" customHeight="1">
      <c r="A507" s="180"/>
      <c r="B507" s="50"/>
      <c r="C507" s="50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0"/>
    </row>
    <row r="508" ht="15.75" customHeight="1">
      <c r="A508" s="180"/>
      <c r="B508" s="50"/>
      <c r="C508" s="50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0"/>
    </row>
    <row r="509" ht="15.75" customHeight="1">
      <c r="A509" s="180"/>
      <c r="B509" s="50"/>
      <c r="C509" s="50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0"/>
    </row>
    <row r="510" ht="15.75" customHeight="1">
      <c r="A510" s="180"/>
      <c r="B510" s="50"/>
      <c r="C510" s="50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0"/>
    </row>
    <row r="511" ht="15.75" customHeight="1">
      <c r="A511" s="180"/>
      <c r="B511" s="50"/>
      <c r="C511" s="50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</row>
    <row r="512" ht="15.75" customHeight="1">
      <c r="A512" s="180"/>
      <c r="B512" s="50"/>
      <c r="C512" s="50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0"/>
    </row>
    <row r="513" ht="15.75" customHeight="1">
      <c r="A513" s="180"/>
      <c r="B513" s="50"/>
      <c r="C513" s="50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0"/>
    </row>
    <row r="514" ht="15.75" customHeight="1">
      <c r="A514" s="180"/>
      <c r="B514" s="50"/>
      <c r="C514" s="50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0"/>
    </row>
    <row r="515" ht="15.75" customHeight="1">
      <c r="A515" s="180"/>
      <c r="B515" s="50"/>
      <c r="C515" s="50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0"/>
    </row>
    <row r="516" ht="15.75" customHeight="1">
      <c r="A516" s="180"/>
      <c r="B516" s="50"/>
      <c r="C516" s="50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0"/>
    </row>
    <row r="517" ht="15.75" customHeight="1">
      <c r="A517" s="180"/>
      <c r="B517" s="50"/>
      <c r="C517" s="50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</row>
    <row r="518" ht="15.75" customHeight="1">
      <c r="A518" s="180"/>
      <c r="B518" s="50"/>
      <c r="C518" s="50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0"/>
    </row>
    <row r="519" ht="15.75" customHeight="1">
      <c r="A519" s="180"/>
      <c r="B519" s="50"/>
      <c r="C519" s="50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0"/>
    </row>
    <row r="520" ht="15.75" customHeight="1">
      <c r="A520" s="180"/>
      <c r="B520" s="50"/>
      <c r="C520" s="50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0"/>
    </row>
    <row r="521" ht="15.75" customHeight="1">
      <c r="A521" s="180"/>
      <c r="B521" s="50"/>
      <c r="C521" s="50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0"/>
    </row>
    <row r="522" ht="15.75" customHeight="1">
      <c r="A522" s="180"/>
      <c r="B522" s="50"/>
      <c r="C522" s="50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0"/>
    </row>
    <row r="523" ht="15.75" customHeight="1">
      <c r="A523" s="180"/>
      <c r="B523" s="50"/>
      <c r="C523" s="50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</row>
    <row r="524" ht="15.75" customHeight="1">
      <c r="A524" s="180"/>
      <c r="B524" s="50"/>
      <c r="C524" s="50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0"/>
    </row>
    <row r="525" ht="15.75" customHeight="1">
      <c r="A525" s="180"/>
      <c r="B525" s="50"/>
      <c r="C525" s="50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0"/>
    </row>
    <row r="526" ht="15.75" customHeight="1">
      <c r="A526" s="180"/>
      <c r="B526" s="50"/>
      <c r="C526" s="50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0"/>
    </row>
    <row r="527" ht="15.75" customHeight="1">
      <c r="A527" s="180"/>
      <c r="B527" s="50"/>
      <c r="C527" s="50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0"/>
    </row>
    <row r="528" ht="15.75" customHeight="1">
      <c r="A528" s="180"/>
      <c r="B528" s="50"/>
      <c r="C528" s="50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0"/>
    </row>
    <row r="529" ht="15.75" customHeight="1">
      <c r="A529" s="180"/>
      <c r="B529" s="50"/>
      <c r="C529" s="50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</row>
    <row r="530" ht="15.75" customHeight="1">
      <c r="A530" s="180"/>
      <c r="B530" s="50"/>
      <c r="C530" s="50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0"/>
    </row>
    <row r="531" ht="15.75" customHeight="1">
      <c r="A531" s="180"/>
      <c r="B531" s="50"/>
      <c r="C531" s="50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0"/>
    </row>
    <row r="532" ht="15.75" customHeight="1">
      <c r="A532" s="180"/>
      <c r="B532" s="50"/>
      <c r="C532" s="50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0"/>
    </row>
    <row r="533" ht="15.75" customHeight="1">
      <c r="A533" s="180"/>
      <c r="B533" s="50"/>
      <c r="C533" s="50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0"/>
    </row>
    <row r="534" ht="15.75" customHeight="1">
      <c r="A534" s="180"/>
      <c r="B534" s="50"/>
      <c r="C534" s="50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0"/>
    </row>
    <row r="535" ht="15.75" customHeight="1">
      <c r="A535" s="180"/>
      <c r="B535" s="50"/>
      <c r="C535" s="50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</row>
    <row r="536" ht="15.75" customHeight="1">
      <c r="A536" s="180"/>
      <c r="B536" s="50"/>
      <c r="C536" s="50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</row>
    <row r="537" ht="15.75" customHeight="1">
      <c r="A537" s="180"/>
      <c r="B537" s="50"/>
      <c r="C537" s="50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0"/>
    </row>
    <row r="538" ht="15.75" customHeight="1">
      <c r="A538" s="180"/>
      <c r="B538" s="50"/>
      <c r="C538" s="50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0"/>
    </row>
    <row r="539" ht="15.75" customHeight="1">
      <c r="A539" s="180"/>
      <c r="B539" s="50"/>
      <c r="C539" s="50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0"/>
    </row>
    <row r="540" ht="15.75" customHeight="1">
      <c r="A540" s="180"/>
      <c r="B540" s="50"/>
      <c r="C540" s="50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0"/>
    </row>
    <row r="541" ht="15.75" customHeight="1">
      <c r="A541" s="180"/>
      <c r="B541" s="50"/>
      <c r="C541" s="50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</row>
    <row r="542" ht="15.75" customHeight="1">
      <c r="A542" s="180"/>
      <c r="B542" s="50"/>
      <c r="C542" s="50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0"/>
    </row>
    <row r="543" ht="15.75" customHeight="1">
      <c r="A543" s="180"/>
      <c r="B543" s="50"/>
      <c r="C543" s="50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</row>
    <row r="544" ht="15.75" customHeight="1">
      <c r="A544" s="180"/>
      <c r="B544" s="50"/>
      <c r="C544" s="50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0"/>
    </row>
    <row r="545" ht="15.75" customHeight="1">
      <c r="A545" s="180"/>
      <c r="B545" s="50"/>
      <c r="C545" s="50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0"/>
    </row>
    <row r="546" ht="15.75" customHeight="1">
      <c r="A546" s="180"/>
      <c r="B546" s="50"/>
      <c r="C546" s="50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0"/>
    </row>
    <row r="547" ht="15.75" customHeight="1">
      <c r="A547" s="180"/>
      <c r="B547" s="50"/>
      <c r="C547" s="50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</row>
    <row r="548" ht="15.75" customHeight="1">
      <c r="A548" s="180"/>
      <c r="B548" s="50"/>
      <c r="C548" s="50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0"/>
    </row>
    <row r="549" ht="15.75" customHeight="1">
      <c r="A549" s="180"/>
      <c r="B549" s="50"/>
      <c r="C549" s="50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0"/>
    </row>
    <row r="550" ht="15.75" customHeight="1">
      <c r="A550" s="180"/>
      <c r="B550" s="50"/>
      <c r="C550" s="50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</row>
    <row r="551" ht="15.75" customHeight="1">
      <c r="A551" s="180"/>
      <c r="B551" s="50"/>
      <c r="C551" s="50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0"/>
    </row>
    <row r="552" ht="15.75" customHeight="1">
      <c r="A552" s="180"/>
      <c r="B552" s="50"/>
      <c r="C552" s="50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0"/>
    </row>
    <row r="553" ht="15.75" customHeight="1">
      <c r="A553" s="180"/>
      <c r="B553" s="50"/>
      <c r="C553" s="50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</row>
    <row r="554" ht="15.75" customHeight="1">
      <c r="A554" s="180"/>
      <c r="B554" s="50"/>
      <c r="C554" s="50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0"/>
    </row>
    <row r="555" ht="15.75" customHeight="1">
      <c r="A555" s="180"/>
      <c r="B555" s="50"/>
      <c r="C555" s="50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0"/>
    </row>
    <row r="556" ht="15.75" customHeight="1">
      <c r="A556" s="180"/>
      <c r="B556" s="50"/>
      <c r="C556" s="50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0"/>
    </row>
    <row r="557" ht="15.75" customHeight="1">
      <c r="A557" s="180"/>
      <c r="B557" s="50"/>
      <c r="C557" s="50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0"/>
    </row>
    <row r="558" ht="15.75" customHeight="1">
      <c r="A558" s="180"/>
      <c r="B558" s="50"/>
      <c r="C558" s="50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0"/>
    </row>
    <row r="559" ht="15.75" customHeight="1">
      <c r="A559" s="180"/>
      <c r="B559" s="50"/>
      <c r="C559" s="50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</row>
    <row r="560" ht="15.75" customHeight="1">
      <c r="A560" s="180"/>
      <c r="B560" s="50"/>
      <c r="C560" s="50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0"/>
    </row>
    <row r="561" ht="15.75" customHeight="1">
      <c r="A561" s="180"/>
      <c r="B561" s="50"/>
      <c r="C561" s="50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0"/>
    </row>
    <row r="562" ht="15.75" customHeight="1">
      <c r="A562" s="180"/>
      <c r="B562" s="50"/>
      <c r="C562" s="50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0"/>
    </row>
    <row r="563" ht="15.75" customHeight="1">
      <c r="A563" s="180"/>
      <c r="B563" s="50"/>
      <c r="C563" s="50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0"/>
    </row>
    <row r="564" ht="15.75" customHeight="1">
      <c r="A564" s="180"/>
      <c r="B564" s="50"/>
      <c r="C564" s="50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0"/>
    </row>
    <row r="565" ht="15.75" customHeight="1">
      <c r="A565" s="180"/>
      <c r="B565" s="50"/>
      <c r="C565" s="50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</row>
    <row r="566" ht="15.75" customHeight="1">
      <c r="A566" s="180"/>
      <c r="B566" s="50"/>
      <c r="C566" s="50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0"/>
    </row>
    <row r="567" ht="15.75" customHeight="1">
      <c r="A567" s="180"/>
      <c r="B567" s="50"/>
      <c r="C567" s="50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0"/>
    </row>
    <row r="568" ht="15.75" customHeight="1">
      <c r="A568" s="180"/>
      <c r="B568" s="50"/>
      <c r="C568" s="50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0"/>
    </row>
    <row r="569" ht="15.75" customHeight="1">
      <c r="A569" s="180"/>
      <c r="B569" s="50"/>
      <c r="C569" s="50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0"/>
    </row>
    <row r="570" ht="15.75" customHeight="1">
      <c r="A570" s="180"/>
      <c r="B570" s="50"/>
      <c r="C570" s="50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0"/>
    </row>
    <row r="571" ht="15.75" customHeight="1">
      <c r="A571" s="180"/>
      <c r="B571" s="50"/>
      <c r="C571" s="50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</row>
    <row r="572" ht="15.75" customHeight="1">
      <c r="A572" s="180"/>
      <c r="B572" s="50"/>
      <c r="C572" s="50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0"/>
    </row>
    <row r="573" ht="15.75" customHeight="1">
      <c r="A573" s="180"/>
      <c r="B573" s="50"/>
      <c r="C573" s="50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0"/>
    </row>
    <row r="574" ht="15.75" customHeight="1">
      <c r="A574" s="180"/>
      <c r="B574" s="50"/>
      <c r="C574" s="50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0"/>
    </row>
    <row r="575" ht="15.75" customHeight="1">
      <c r="A575" s="180"/>
      <c r="B575" s="50"/>
      <c r="C575" s="50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0"/>
    </row>
    <row r="576" ht="15.75" customHeight="1">
      <c r="A576" s="180"/>
      <c r="B576" s="50"/>
      <c r="C576" s="50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0"/>
    </row>
    <row r="577" ht="15.75" customHeight="1">
      <c r="A577" s="180"/>
      <c r="B577" s="50"/>
      <c r="C577" s="50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</row>
    <row r="578" ht="15.75" customHeight="1">
      <c r="A578" s="180"/>
      <c r="B578" s="50"/>
      <c r="C578" s="50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0"/>
    </row>
    <row r="579" ht="15.75" customHeight="1">
      <c r="A579" s="180"/>
      <c r="B579" s="50"/>
      <c r="C579" s="50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0"/>
    </row>
    <row r="580" ht="15.75" customHeight="1">
      <c r="A580" s="180"/>
      <c r="B580" s="50"/>
      <c r="C580" s="50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0"/>
    </row>
    <row r="581" ht="15.75" customHeight="1">
      <c r="A581" s="180"/>
      <c r="B581" s="50"/>
      <c r="C581" s="50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0"/>
    </row>
    <row r="582" ht="15.75" customHeight="1">
      <c r="A582" s="180"/>
      <c r="B582" s="50"/>
      <c r="C582" s="50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0"/>
    </row>
    <row r="583" ht="15.75" customHeight="1">
      <c r="A583" s="180"/>
      <c r="B583" s="50"/>
      <c r="C583" s="50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</row>
    <row r="584" ht="15.75" customHeight="1">
      <c r="A584" s="180"/>
      <c r="B584" s="50"/>
      <c r="C584" s="50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0"/>
    </row>
    <row r="585" ht="15.75" customHeight="1">
      <c r="A585" s="180"/>
      <c r="B585" s="50"/>
      <c r="C585" s="50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0"/>
    </row>
    <row r="586" ht="15.75" customHeight="1">
      <c r="A586" s="180"/>
      <c r="B586" s="50"/>
      <c r="C586" s="50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0"/>
    </row>
    <row r="587" ht="15.75" customHeight="1">
      <c r="A587" s="180"/>
      <c r="B587" s="50"/>
      <c r="C587" s="50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0"/>
    </row>
    <row r="588" ht="15.75" customHeight="1">
      <c r="A588" s="180"/>
      <c r="B588" s="50"/>
      <c r="C588" s="50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0"/>
    </row>
    <row r="589" ht="15.75" customHeight="1">
      <c r="A589" s="180"/>
      <c r="B589" s="50"/>
      <c r="C589" s="50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</row>
    <row r="590" ht="15.75" customHeight="1">
      <c r="A590" s="180"/>
      <c r="B590" s="50"/>
      <c r="C590" s="50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0"/>
    </row>
    <row r="591" ht="15.75" customHeight="1">
      <c r="A591" s="180"/>
      <c r="B591" s="50"/>
      <c r="C591" s="50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0"/>
    </row>
    <row r="592" ht="15.75" customHeight="1">
      <c r="A592" s="180"/>
      <c r="B592" s="50"/>
      <c r="C592" s="50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</row>
    <row r="593" ht="15.75" customHeight="1">
      <c r="A593" s="180"/>
      <c r="B593" s="50"/>
      <c r="C593" s="50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0"/>
    </row>
    <row r="594" ht="15.75" customHeight="1">
      <c r="A594" s="180"/>
      <c r="B594" s="50"/>
      <c r="C594" s="50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0"/>
    </row>
    <row r="595" ht="15.75" customHeight="1">
      <c r="A595" s="180"/>
      <c r="B595" s="50"/>
      <c r="C595" s="50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</row>
    <row r="596" ht="15.75" customHeight="1">
      <c r="A596" s="180"/>
      <c r="B596" s="50"/>
      <c r="C596" s="50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0"/>
    </row>
    <row r="597" ht="15.75" customHeight="1">
      <c r="A597" s="180"/>
      <c r="B597" s="50"/>
      <c r="C597" s="50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0"/>
    </row>
    <row r="598" ht="15.75" customHeight="1">
      <c r="A598" s="180"/>
      <c r="B598" s="50"/>
      <c r="C598" s="50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0"/>
    </row>
    <row r="599" ht="15.75" customHeight="1">
      <c r="A599" s="180"/>
      <c r="B599" s="50"/>
      <c r="C599" s="50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0"/>
    </row>
    <row r="600" ht="15.75" customHeight="1">
      <c r="A600" s="180"/>
      <c r="B600" s="50"/>
      <c r="C600" s="50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0"/>
    </row>
    <row r="601" ht="15.75" customHeight="1">
      <c r="A601" s="180"/>
      <c r="B601" s="50"/>
      <c r="C601" s="50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</row>
    <row r="602" ht="15.75" customHeight="1">
      <c r="A602" s="180"/>
      <c r="B602" s="50"/>
      <c r="C602" s="50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0"/>
    </row>
    <row r="603" ht="15.75" customHeight="1">
      <c r="A603" s="180"/>
      <c r="B603" s="50"/>
      <c r="C603" s="50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0"/>
    </row>
    <row r="604" ht="15.75" customHeight="1">
      <c r="A604" s="180"/>
      <c r="B604" s="50"/>
      <c r="C604" s="50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0"/>
    </row>
    <row r="605" ht="15.75" customHeight="1">
      <c r="A605" s="180"/>
      <c r="B605" s="50"/>
      <c r="C605" s="50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0"/>
    </row>
    <row r="606" ht="15.75" customHeight="1">
      <c r="A606" s="180"/>
      <c r="B606" s="50"/>
      <c r="C606" s="50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0"/>
    </row>
    <row r="607" ht="15.75" customHeight="1">
      <c r="A607" s="180"/>
      <c r="B607" s="50"/>
      <c r="C607" s="50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</row>
    <row r="608" ht="15.75" customHeight="1">
      <c r="A608" s="180"/>
      <c r="B608" s="50"/>
      <c r="C608" s="50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</row>
    <row r="609" ht="15.75" customHeight="1">
      <c r="A609" s="180"/>
      <c r="B609" s="50"/>
      <c r="C609" s="50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</row>
    <row r="610" ht="15.75" customHeight="1">
      <c r="A610" s="180"/>
      <c r="B610" s="50"/>
      <c r="C610" s="50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0"/>
    </row>
    <row r="611" ht="15.75" customHeight="1">
      <c r="A611" s="180"/>
      <c r="B611" s="50"/>
      <c r="C611" s="50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0"/>
    </row>
    <row r="612" ht="15.75" customHeight="1">
      <c r="A612" s="180"/>
      <c r="B612" s="50"/>
      <c r="C612" s="50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</row>
    <row r="613" ht="15.75" customHeight="1">
      <c r="A613" s="180"/>
      <c r="B613" s="50"/>
      <c r="C613" s="50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</row>
    <row r="614" ht="15.75" customHeight="1">
      <c r="A614" s="180"/>
      <c r="B614" s="50"/>
      <c r="C614" s="50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0"/>
    </row>
    <row r="615" ht="15.75" customHeight="1">
      <c r="A615" s="180"/>
      <c r="B615" s="50"/>
      <c r="C615" s="50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0"/>
    </row>
    <row r="616" ht="15.75" customHeight="1">
      <c r="A616" s="180"/>
      <c r="B616" s="50"/>
      <c r="C616" s="50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</row>
    <row r="617" ht="15.75" customHeight="1">
      <c r="A617" s="180"/>
      <c r="B617" s="50"/>
      <c r="C617" s="50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</row>
    <row r="618" ht="15.75" customHeight="1">
      <c r="A618" s="180"/>
      <c r="B618" s="50"/>
      <c r="C618" s="50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</row>
    <row r="619" ht="15.75" customHeight="1">
      <c r="A619" s="180"/>
      <c r="B619" s="50"/>
      <c r="C619" s="50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</row>
    <row r="620" ht="15.75" customHeight="1">
      <c r="A620" s="180"/>
      <c r="B620" s="50"/>
      <c r="C620" s="50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</row>
    <row r="621" ht="15.75" customHeight="1">
      <c r="A621" s="180"/>
      <c r="B621" s="50"/>
      <c r="C621" s="50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</row>
    <row r="622" ht="15.75" customHeight="1">
      <c r="A622" s="180"/>
      <c r="B622" s="50"/>
      <c r="C622" s="50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</row>
    <row r="623" ht="15.75" customHeight="1">
      <c r="A623" s="180"/>
      <c r="B623" s="50"/>
      <c r="C623" s="50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</row>
    <row r="624" ht="15.75" customHeight="1">
      <c r="A624" s="180"/>
      <c r="B624" s="50"/>
      <c r="C624" s="50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</row>
    <row r="625" ht="15.75" customHeight="1">
      <c r="A625" s="180"/>
      <c r="B625" s="50"/>
      <c r="C625" s="50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</row>
    <row r="626" ht="15.75" customHeight="1">
      <c r="A626" s="180"/>
      <c r="B626" s="50"/>
      <c r="C626" s="50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</row>
    <row r="627" ht="15.75" customHeight="1">
      <c r="A627" s="180"/>
      <c r="B627" s="50"/>
      <c r="C627" s="50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</row>
    <row r="628" ht="15.75" customHeight="1">
      <c r="A628" s="180"/>
      <c r="B628" s="50"/>
      <c r="C628" s="50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</row>
    <row r="629" ht="15.75" customHeight="1">
      <c r="A629" s="180"/>
      <c r="B629" s="50"/>
      <c r="C629" s="50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</row>
    <row r="630" ht="15.75" customHeight="1">
      <c r="A630" s="180"/>
      <c r="B630" s="50"/>
      <c r="C630" s="50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</row>
    <row r="631" ht="15.75" customHeight="1">
      <c r="A631" s="180"/>
      <c r="B631" s="50"/>
      <c r="C631" s="50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</row>
    <row r="632" ht="15.75" customHeight="1">
      <c r="A632" s="180"/>
      <c r="B632" s="50"/>
      <c r="C632" s="50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</row>
    <row r="633" ht="15.75" customHeight="1">
      <c r="A633" s="180"/>
      <c r="B633" s="50"/>
      <c r="C633" s="50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</row>
    <row r="634" ht="15.75" customHeight="1">
      <c r="A634" s="180"/>
      <c r="B634" s="50"/>
      <c r="C634" s="50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0"/>
    </row>
    <row r="635" ht="15.75" customHeight="1">
      <c r="A635" s="180"/>
      <c r="B635" s="50"/>
      <c r="C635" s="50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0"/>
    </row>
    <row r="636" ht="15.75" customHeight="1">
      <c r="A636" s="180"/>
      <c r="B636" s="50"/>
      <c r="C636" s="50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0"/>
    </row>
    <row r="637" ht="15.75" customHeight="1">
      <c r="A637" s="180"/>
      <c r="B637" s="50"/>
      <c r="C637" s="50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</row>
    <row r="638" ht="15.75" customHeight="1">
      <c r="A638" s="180"/>
      <c r="B638" s="50"/>
      <c r="C638" s="50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0"/>
    </row>
    <row r="639" ht="15.75" customHeight="1">
      <c r="A639" s="180"/>
      <c r="B639" s="50"/>
      <c r="C639" s="50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0"/>
    </row>
    <row r="640" ht="15.75" customHeight="1">
      <c r="A640" s="180"/>
      <c r="B640" s="50"/>
      <c r="C640" s="50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0"/>
    </row>
    <row r="641" ht="15.75" customHeight="1">
      <c r="A641" s="180"/>
      <c r="B641" s="50"/>
      <c r="C641" s="50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0"/>
    </row>
    <row r="642" ht="15.75" customHeight="1">
      <c r="A642" s="180"/>
      <c r="B642" s="50"/>
      <c r="C642" s="50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0"/>
    </row>
    <row r="643" ht="15.75" customHeight="1">
      <c r="A643" s="180"/>
      <c r="B643" s="50"/>
      <c r="C643" s="50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</row>
    <row r="644" ht="15.75" customHeight="1">
      <c r="A644" s="180"/>
      <c r="B644" s="50"/>
      <c r="C644" s="50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0"/>
    </row>
    <row r="645" ht="15.75" customHeight="1">
      <c r="A645" s="180"/>
      <c r="B645" s="50"/>
      <c r="C645" s="50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0"/>
    </row>
    <row r="646" ht="15.75" customHeight="1">
      <c r="A646" s="180"/>
      <c r="B646" s="50"/>
      <c r="C646" s="50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0"/>
    </row>
    <row r="647" ht="15.75" customHeight="1">
      <c r="A647" s="180"/>
      <c r="B647" s="50"/>
      <c r="C647" s="50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0"/>
    </row>
    <row r="648" ht="15.75" customHeight="1">
      <c r="A648" s="180"/>
      <c r="B648" s="50"/>
      <c r="C648" s="50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0"/>
    </row>
    <row r="649" ht="15.75" customHeight="1">
      <c r="A649" s="180"/>
      <c r="B649" s="50"/>
      <c r="C649" s="50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</row>
    <row r="650" ht="15.75" customHeight="1">
      <c r="A650" s="180"/>
      <c r="B650" s="50"/>
      <c r="C650" s="50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0"/>
    </row>
    <row r="651" ht="15.75" customHeight="1">
      <c r="A651" s="180"/>
      <c r="B651" s="50"/>
      <c r="C651" s="50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0"/>
    </row>
    <row r="652" ht="15.75" customHeight="1">
      <c r="A652" s="180"/>
      <c r="B652" s="50"/>
      <c r="C652" s="50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0"/>
    </row>
    <row r="653" ht="15.75" customHeight="1">
      <c r="A653" s="180"/>
      <c r="B653" s="50"/>
      <c r="C653" s="50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0"/>
    </row>
    <row r="654" ht="15.75" customHeight="1">
      <c r="A654" s="180"/>
      <c r="B654" s="50"/>
      <c r="C654" s="50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0"/>
    </row>
    <row r="655" ht="15.75" customHeight="1">
      <c r="A655" s="180"/>
      <c r="B655" s="50"/>
      <c r="C655" s="50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</row>
    <row r="656" ht="15.75" customHeight="1">
      <c r="A656" s="180"/>
      <c r="B656" s="50"/>
      <c r="C656" s="50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0"/>
    </row>
    <row r="657" ht="15.75" customHeight="1">
      <c r="A657" s="180"/>
      <c r="B657" s="50"/>
      <c r="C657" s="50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0"/>
    </row>
    <row r="658" ht="15.75" customHeight="1">
      <c r="A658" s="180"/>
      <c r="B658" s="50"/>
      <c r="C658" s="50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</row>
    <row r="659" ht="15.75" customHeight="1">
      <c r="A659" s="180"/>
      <c r="B659" s="50"/>
      <c r="C659" s="50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0"/>
    </row>
    <row r="660" ht="15.75" customHeight="1">
      <c r="A660" s="180"/>
      <c r="B660" s="50"/>
      <c r="C660" s="50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0"/>
    </row>
    <row r="661" ht="15.75" customHeight="1">
      <c r="A661" s="180"/>
      <c r="B661" s="50"/>
      <c r="C661" s="50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0"/>
    </row>
    <row r="662" ht="15.75" customHeight="1">
      <c r="A662" s="180"/>
      <c r="B662" s="50"/>
      <c r="C662" s="50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</row>
    <row r="663" ht="15.75" customHeight="1">
      <c r="A663" s="180"/>
      <c r="B663" s="50"/>
      <c r="C663" s="50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</row>
    <row r="664" ht="15.75" customHeight="1">
      <c r="A664" s="180"/>
      <c r="B664" s="50"/>
      <c r="C664" s="50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</row>
    <row r="665" ht="15.75" customHeight="1">
      <c r="A665" s="180"/>
      <c r="B665" s="50"/>
      <c r="C665" s="50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</row>
    <row r="666" ht="15.75" customHeight="1">
      <c r="A666" s="180"/>
      <c r="B666" s="50"/>
      <c r="C666" s="50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</row>
    <row r="667" ht="15.75" customHeight="1">
      <c r="A667" s="180"/>
      <c r="B667" s="50"/>
      <c r="C667" s="50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</row>
    <row r="668" ht="15.75" customHeight="1">
      <c r="A668" s="180"/>
      <c r="B668" s="50"/>
      <c r="C668" s="50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</row>
    <row r="669" ht="15.75" customHeight="1">
      <c r="A669" s="180"/>
      <c r="B669" s="50"/>
      <c r="C669" s="50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</row>
    <row r="670" ht="15.75" customHeight="1">
      <c r="A670" s="180"/>
      <c r="B670" s="50"/>
      <c r="C670" s="50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</row>
    <row r="671" ht="15.75" customHeight="1">
      <c r="A671" s="180"/>
      <c r="B671" s="50"/>
      <c r="C671" s="50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</row>
    <row r="672" ht="15.75" customHeight="1">
      <c r="A672" s="180"/>
      <c r="B672" s="50"/>
      <c r="C672" s="50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</row>
    <row r="673" ht="15.75" customHeight="1">
      <c r="A673" s="180"/>
      <c r="B673" s="50"/>
      <c r="C673" s="50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</row>
    <row r="674" ht="15.75" customHeight="1">
      <c r="A674" s="180"/>
      <c r="B674" s="50"/>
      <c r="C674" s="50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</row>
    <row r="675" ht="15.75" customHeight="1">
      <c r="A675" s="180"/>
      <c r="B675" s="50"/>
      <c r="C675" s="50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</row>
    <row r="676" ht="15.75" customHeight="1">
      <c r="A676" s="180"/>
      <c r="B676" s="50"/>
      <c r="C676" s="50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</row>
    <row r="677" ht="15.75" customHeight="1">
      <c r="A677" s="180"/>
      <c r="B677" s="50"/>
      <c r="C677" s="50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</row>
    <row r="678" ht="15.75" customHeight="1">
      <c r="A678" s="180"/>
      <c r="B678" s="50"/>
      <c r="C678" s="50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</row>
    <row r="679" ht="15.75" customHeight="1">
      <c r="A679" s="180"/>
      <c r="B679" s="50"/>
      <c r="C679" s="50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</row>
    <row r="680" ht="15.75" customHeight="1">
      <c r="A680" s="180"/>
      <c r="B680" s="50"/>
      <c r="C680" s="50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</row>
    <row r="681" ht="15.75" customHeight="1">
      <c r="A681" s="180"/>
      <c r="B681" s="50"/>
      <c r="C681" s="50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</row>
    <row r="682" ht="15.75" customHeight="1">
      <c r="A682" s="180"/>
      <c r="B682" s="50"/>
      <c r="C682" s="50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</row>
    <row r="683" ht="15.75" customHeight="1">
      <c r="A683" s="180"/>
      <c r="B683" s="50"/>
      <c r="C683" s="50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</row>
    <row r="684" ht="15.75" customHeight="1">
      <c r="A684" s="180"/>
      <c r="B684" s="50"/>
      <c r="C684" s="50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</row>
    <row r="685" ht="15.75" customHeight="1">
      <c r="A685" s="180"/>
      <c r="B685" s="50"/>
      <c r="C685" s="50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</row>
    <row r="686" ht="15.75" customHeight="1">
      <c r="A686" s="180"/>
      <c r="B686" s="50"/>
      <c r="C686" s="50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0"/>
    </row>
    <row r="687" ht="15.75" customHeight="1">
      <c r="A687" s="180"/>
      <c r="B687" s="50"/>
      <c r="C687" s="50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</row>
    <row r="688" ht="15.75" customHeight="1">
      <c r="A688" s="180"/>
      <c r="B688" s="50"/>
      <c r="C688" s="50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0"/>
    </row>
    <row r="689" ht="15.75" customHeight="1">
      <c r="A689" s="180"/>
      <c r="B689" s="50"/>
      <c r="C689" s="50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0"/>
    </row>
    <row r="690" ht="15.75" customHeight="1">
      <c r="A690" s="180"/>
      <c r="B690" s="50"/>
      <c r="C690" s="50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</row>
    <row r="691" ht="15.75" customHeight="1">
      <c r="A691" s="180"/>
      <c r="B691" s="50"/>
      <c r="C691" s="50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</row>
    <row r="692" ht="15.75" customHeight="1">
      <c r="A692" s="180"/>
      <c r="B692" s="50"/>
      <c r="C692" s="50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</row>
    <row r="693" ht="15.75" customHeight="1">
      <c r="A693" s="180"/>
      <c r="B693" s="50"/>
      <c r="C693" s="50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</row>
    <row r="694" ht="15.75" customHeight="1">
      <c r="A694" s="180"/>
      <c r="B694" s="50"/>
      <c r="C694" s="50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</row>
    <row r="695" ht="15.75" customHeight="1">
      <c r="A695" s="180"/>
      <c r="B695" s="50"/>
      <c r="C695" s="50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</row>
    <row r="696" ht="15.75" customHeight="1">
      <c r="A696" s="180"/>
      <c r="B696" s="50"/>
      <c r="C696" s="50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</row>
    <row r="697" ht="15.75" customHeight="1">
      <c r="A697" s="180"/>
      <c r="B697" s="50"/>
      <c r="C697" s="50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</row>
    <row r="698" ht="15.75" customHeight="1">
      <c r="A698" s="180"/>
      <c r="B698" s="50"/>
      <c r="C698" s="50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</row>
    <row r="699" ht="15.75" customHeight="1">
      <c r="A699" s="180"/>
      <c r="B699" s="50"/>
      <c r="C699" s="50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</row>
    <row r="700" ht="15.75" customHeight="1">
      <c r="A700" s="180"/>
      <c r="B700" s="50"/>
      <c r="C700" s="50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</row>
    <row r="701" ht="15.75" customHeight="1">
      <c r="A701" s="180"/>
      <c r="B701" s="50"/>
      <c r="C701" s="50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</row>
    <row r="702" ht="15.75" customHeight="1">
      <c r="A702" s="180"/>
      <c r="B702" s="50"/>
      <c r="C702" s="50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</row>
    <row r="703" ht="15.75" customHeight="1">
      <c r="A703" s="180"/>
      <c r="B703" s="50"/>
      <c r="C703" s="50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</row>
    <row r="704" ht="15.75" customHeight="1">
      <c r="A704" s="180"/>
      <c r="B704" s="50"/>
      <c r="C704" s="50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</row>
    <row r="705" ht="15.75" customHeight="1">
      <c r="A705" s="180"/>
      <c r="B705" s="50"/>
      <c r="C705" s="50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</row>
    <row r="706" ht="15.75" customHeight="1">
      <c r="A706" s="180"/>
      <c r="B706" s="50"/>
      <c r="C706" s="50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</row>
    <row r="707" ht="15.75" customHeight="1">
      <c r="A707" s="180"/>
      <c r="B707" s="50"/>
      <c r="C707" s="50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</row>
    <row r="708" ht="15.75" customHeight="1">
      <c r="A708" s="180"/>
      <c r="B708" s="50"/>
      <c r="C708" s="50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</row>
    <row r="709" ht="15.75" customHeight="1">
      <c r="A709" s="180"/>
      <c r="B709" s="50"/>
      <c r="C709" s="50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</row>
    <row r="710" ht="15.75" customHeight="1">
      <c r="A710" s="180"/>
      <c r="B710" s="50"/>
      <c r="C710" s="50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</row>
    <row r="711" ht="15.75" customHeight="1">
      <c r="A711" s="180"/>
      <c r="B711" s="50"/>
      <c r="C711" s="50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</row>
    <row r="712" ht="15.75" customHeight="1">
      <c r="A712" s="180"/>
      <c r="B712" s="50"/>
      <c r="C712" s="50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</row>
    <row r="713" ht="15.75" customHeight="1">
      <c r="A713" s="180"/>
      <c r="B713" s="50"/>
      <c r="C713" s="50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</row>
    <row r="714" ht="15.75" customHeight="1">
      <c r="A714" s="180"/>
      <c r="B714" s="50"/>
      <c r="C714" s="50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</row>
    <row r="715" ht="15.75" customHeight="1">
      <c r="A715" s="180"/>
      <c r="B715" s="50"/>
      <c r="C715" s="50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</row>
    <row r="716" ht="15.75" customHeight="1">
      <c r="A716" s="180"/>
      <c r="B716" s="50"/>
      <c r="C716" s="50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0"/>
    </row>
    <row r="717" ht="15.75" customHeight="1">
      <c r="A717" s="180"/>
      <c r="B717" s="50"/>
      <c r="C717" s="50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0"/>
    </row>
    <row r="718" ht="15.75" customHeight="1">
      <c r="A718" s="180"/>
      <c r="B718" s="50"/>
      <c r="C718" s="50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0"/>
    </row>
    <row r="719" ht="15.75" customHeight="1">
      <c r="A719" s="180"/>
      <c r="B719" s="50"/>
      <c r="C719" s="50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0"/>
    </row>
    <row r="720" ht="15.75" customHeight="1">
      <c r="A720" s="180"/>
      <c r="B720" s="50"/>
      <c r="C720" s="50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</row>
    <row r="721" ht="15.75" customHeight="1">
      <c r="A721" s="180"/>
      <c r="B721" s="50"/>
      <c r="C721" s="50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</row>
    <row r="722" ht="15.75" customHeight="1">
      <c r="A722" s="180"/>
      <c r="B722" s="50"/>
      <c r="C722" s="50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</row>
    <row r="723" ht="15.75" customHeight="1">
      <c r="A723" s="180"/>
      <c r="B723" s="50"/>
      <c r="C723" s="50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</row>
    <row r="724" ht="15.75" customHeight="1">
      <c r="A724" s="180"/>
      <c r="B724" s="50"/>
      <c r="C724" s="50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</row>
    <row r="725" ht="15.75" customHeight="1">
      <c r="A725" s="180"/>
      <c r="B725" s="50"/>
      <c r="C725" s="50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</row>
    <row r="726" ht="15.75" customHeight="1">
      <c r="A726" s="180"/>
      <c r="B726" s="50"/>
      <c r="C726" s="50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</row>
    <row r="727" ht="15.75" customHeight="1">
      <c r="A727" s="180"/>
      <c r="B727" s="50"/>
      <c r="C727" s="50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</row>
    <row r="728" ht="15.75" customHeight="1">
      <c r="A728" s="180"/>
      <c r="B728" s="50"/>
      <c r="C728" s="50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</row>
    <row r="729" ht="15.75" customHeight="1">
      <c r="A729" s="180"/>
      <c r="B729" s="50"/>
      <c r="C729" s="50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</row>
    <row r="730" ht="15.75" customHeight="1">
      <c r="A730" s="180"/>
      <c r="B730" s="50"/>
      <c r="C730" s="50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</row>
    <row r="731" ht="15.75" customHeight="1">
      <c r="A731" s="180"/>
      <c r="B731" s="50"/>
      <c r="C731" s="50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</row>
    <row r="732" ht="15.75" customHeight="1">
      <c r="A732" s="180"/>
      <c r="B732" s="50"/>
      <c r="C732" s="50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</row>
    <row r="733" ht="15.75" customHeight="1">
      <c r="A733" s="180"/>
      <c r="B733" s="50"/>
      <c r="C733" s="50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</row>
    <row r="734" ht="15.75" customHeight="1">
      <c r="A734" s="180"/>
      <c r="B734" s="50"/>
      <c r="C734" s="50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</row>
    <row r="735" ht="15.75" customHeight="1">
      <c r="A735" s="180"/>
      <c r="B735" s="50"/>
      <c r="C735" s="50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</row>
    <row r="736" ht="15.75" customHeight="1">
      <c r="A736" s="180"/>
      <c r="B736" s="50"/>
      <c r="C736" s="50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0"/>
    </row>
    <row r="737" ht="15.75" customHeight="1">
      <c r="A737" s="180"/>
      <c r="B737" s="50"/>
      <c r="C737" s="50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0"/>
    </row>
    <row r="738" ht="15.75" customHeight="1">
      <c r="A738" s="180"/>
      <c r="B738" s="50"/>
      <c r="C738" s="50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0"/>
    </row>
    <row r="739" ht="15.75" customHeight="1">
      <c r="A739" s="180"/>
      <c r="B739" s="50"/>
      <c r="C739" s="50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</row>
    <row r="740" ht="15.75" customHeight="1">
      <c r="A740" s="180"/>
      <c r="B740" s="50"/>
      <c r="C740" s="50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0"/>
    </row>
    <row r="741" ht="15.75" customHeight="1">
      <c r="A741" s="180"/>
      <c r="B741" s="50"/>
      <c r="C741" s="50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0"/>
    </row>
    <row r="742" ht="15.75" customHeight="1">
      <c r="A742" s="180"/>
      <c r="B742" s="50"/>
      <c r="C742" s="50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</row>
    <row r="743" ht="15.75" customHeight="1">
      <c r="A743" s="180"/>
      <c r="B743" s="50"/>
      <c r="C743" s="50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0"/>
    </row>
    <row r="744" ht="15.75" customHeight="1">
      <c r="A744" s="180"/>
      <c r="B744" s="50"/>
      <c r="C744" s="50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0"/>
    </row>
    <row r="745" ht="15.75" customHeight="1">
      <c r="A745" s="180"/>
      <c r="B745" s="50"/>
      <c r="C745" s="50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</row>
    <row r="746" ht="15.75" customHeight="1">
      <c r="A746" s="180"/>
      <c r="B746" s="50"/>
      <c r="C746" s="50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0"/>
    </row>
    <row r="747" ht="15.75" customHeight="1">
      <c r="A747" s="180"/>
      <c r="B747" s="50"/>
      <c r="C747" s="50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0"/>
    </row>
    <row r="748" ht="15.75" customHeight="1">
      <c r="A748" s="180"/>
      <c r="B748" s="50"/>
      <c r="C748" s="50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0"/>
    </row>
    <row r="749" ht="15.75" customHeight="1">
      <c r="A749" s="180"/>
      <c r="B749" s="50"/>
      <c r="C749" s="50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0"/>
    </row>
    <row r="750" ht="15.75" customHeight="1">
      <c r="A750" s="180"/>
      <c r="B750" s="50"/>
      <c r="C750" s="50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0"/>
    </row>
    <row r="751" ht="15.75" customHeight="1">
      <c r="A751" s="180"/>
      <c r="B751" s="50"/>
      <c r="C751" s="50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</row>
    <row r="752" ht="15.75" customHeight="1">
      <c r="A752" s="180"/>
      <c r="B752" s="50"/>
      <c r="C752" s="50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</row>
    <row r="753" ht="15.75" customHeight="1">
      <c r="A753" s="180"/>
      <c r="B753" s="50"/>
      <c r="C753" s="50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</row>
    <row r="754" ht="15.75" customHeight="1">
      <c r="A754" s="180"/>
      <c r="B754" s="50"/>
      <c r="C754" s="50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0"/>
    </row>
    <row r="755" ht="15.75" customHeight="1">
      <c r="A755" s="180"/>
      <c r="B755" s="50"/>
      <c r="C755" s="50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0"/>
    </row>
    <row r="756" ht="15.75" customHeight="1">
      <c r="A756" s="180"/>
      <c r="B756" s="50"/>
      <c r="C756" s="50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0"/>
    </row>
    <row r="757" ht="15.75" customHeight="1">
      <c r="A757" s="180"/>
      <c r="B757" s="50"/>
      <c r="C757" s="50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</row>
    <row r="758" ht="15.75" customHeight="1">
      <c r="A758" s="180"/>
      <c r="B758" s="50"/>
      <c r="C758" s="50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0"/>
    </row>
    <row r="759" ht="15.75" customHeight="1">
      <c r="A759" s="180"/>
      <c r="B759" s="50"/>
      <c r="C759" s="50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0"/>
    </row>
    <row r="760" ht="15.75" customHeight="1">
      <c r="A760" s="180"/>
      <c r="B760" s="50"/>
      <c r="C760" s="50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0"/>
    </row>
    <row r="761" ht="15.75" customHeight="1">
      <c r="A761" s="180"/>
      <c r="B761" s="50"/>
      <c r="C761" s="50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0"/>
    </row>
    <row r="762" ht="15.75" customHeight="1">
      <c r="A762" s="180"/>
      <c r="B762" s="50"/>
      <c r="C762" s="50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0"/>
    </row>
    <row r="763" ht="15.75" customHeight="1">
      <c r="A763" s="180"/>
      <c r="B763" s="50"/>
      <c r="C763" s="50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</row>
    <row r="764" ht="15.75" customHeight="1">
      <c r="A764" s="180"/>
      <c r="B764" s="50"/>
      <c r="C764" s="50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0"/>
    </row>
    <row r="765" ht="15.75" customHeight="1">
      <c r="A765" s="180"/>
      <c r="B765" s="50"/>
      <c r="C765" s="50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0"/>
    </row>
    <row r="766" ht="15.75" customHeight="1">
      <c r="A766" s="180"/>
      <c r="B766" s="50"/>
      <c r="C766" s="50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0"/>
    </row>
    <row r="767" ht="15.75" customHeight="1">
      <c r="A767" s="180"/>
      <c r="B767" s="50"/>
      <c r="C767" s="50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0"/>
    </row>
    <row r="768" ht="15.75" customHeight="1">
      <c r="A768" s="180"/>
      <c r="B768" s="50"/>
      <c r="C768" s="50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0"/>
    </row>
    <row r="769" ht="15.75" customHeight="1">
      <c r="A769" s="180"/>
      <c r="B769" s="50"/>
      <c r="C769" s="50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</row>
    <row r="770" ht="15.75" customHeight="1">
      <c r="A770" s="180"/>
      <c r="B770" s="50"/>
      <c r="C770" s="50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0"/>
    </row>
    <row r="771" ht="15.75" customHeight="1">
      <c r="A771" s="180"/>
      <c r="B771" s="50"/>
      <c r="C771" s="50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0"/>
    </row>
    <row r="772" ht="15.75" customHeight="1">
      <c r="A772" s="180"/>
      <c r="B772" s="50"/>
      <c r="C772" s="50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</row>
    <row r="773" ht="15.75" customHeight="1">
      <c r="A773" s="180"/>
      <c r="B773" s="50"/>
      <c r="C773" s="50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</row>
    <row r="774" ht="15.75" customHeight="1">
      <c r="A774" s="180"/>
      <c r="B774" s="50"/>
      <c r="C774" s="50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</row>
    <row r="775" ht="15.75" customHeight="1">
      <c r="A775" s="180"/>
      <c r="B775" s="50"/>
      <c r="C775" s="50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0"/>
    </row>
    <row r="776" ht="15.75" customHeight="1">
      <c r="A776" s="180"/>
      <c r="B776" s="50"/>
      <c r="C776" s="50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0"/>
    </row>
    <row r="777" ht="15.75" customHeight="1">
      <c r="A777" s="180"/>
      <c r="B777" s="50"/>
      <c r="C777" s="50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0"/>
    </row>
    <row r="778" ht="15.75" customHeight="1">
      <c r="A778" s="180"/>
      <c r="B778" s="50"/>
      <c r="C778" s="50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0"/>
    </row>
    <row r="779" ht="15.75" customHeight="1">
      <c r="A779" s="180"/>
      <c r="B779" s="50"/>
      <c r="C779" s="50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0"/>
    </row>
    <row r="780" ht="15.75" customHeight="1">
      <c r="A780" s="180"/>
      <c r="B780" s="50"/>
      <c r="C780" s="50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0"/>
    </row>
    <row r="781" ht="15.75" customHeight="1">
      <c r="A781" s="180"/>
      <c r="B781" s="50"/>
      <c r="C781" s="50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</row>
    <row r="782" ht="15.75" customHeight="1">
      <c r="A782" s="180"/>
      <c r="B782" s="50"/>
      <c r="C782" s="50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0"/>
    </row>
    <row r="783" ht="15.75" customHeight="1">
      <c r="A783" s="180"/>
      <c r="B783" s="50"/>
      <c r="C783" s="50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0"/>
    </row>
    <row r="784" ht="15.75" customHeight="1">
      <c r="A784" s="180"/>
      <c r="B784" s="50"/>
      <c r="C784" s="50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0"/>
    </row>
    <row r="785" ht="15.75" customHeight="1">
      <c r="A785" s="180"/>
      <c r="B785" s="50"/>
      <c r="C785" s="50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0"/>
    </row>
    <row r="786" ht="15.75" customHeight="1">
      <c r="A786" s="180"/>
      <c r="B786" s="50"/>
      <c r="C786" s="50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0"/>
    </row>
    <row r="787" ht="15.75" customHeight="1">
      <c r="A787" s="180"/>
      <c r="B787" s="50"/>
      <c r="C787" s="50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0"/>
    </row>
    <row r="788" ht="15.75" customHeight="1">
      <c r="A788" s="180"/>
      <c r="B788" s="50"/>
      <c r="C788" s="50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0"/>
    </row>
    <row r="789" ht="15.75" customHeight="1">
      <c r="A789" s="180"/>
      <c r="B789" s="50"/>
      <c r="C789" s="50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0"/>
    </row>
    <row r="790" ht="15.75" customHeight="1">
      <c r="A790" s="180"/>
      <c r="B790" s="50"/>
      <c r="C790" s="50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0"/>
    </row>
    <row r="791" ht="15.75" customHeight="1">
      <c r="A791" s="180"/>
      <c r="B791" s="50"/>
      <c r="C791" s="50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0"/>
    </row>
    <row r="792" ht="15.75" customHeight="1">
      <c r="A792" s="180"/>
      <c r="B792" s="50"/>
      <c r="C792" s="50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0"/>
    </row>
    <row r="793" ht="15.75" customHeight="1">
      <c r="A793" s="180"/>
      <c r="B793" s="50"/>
      <c r="C793" s="50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</row>
    <row r="794" ht="15.75" customHeight="1">
      <c r="A794" s="180"/>
      <c r="B794" s="50"/>
      <c r="C794" s="50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</row>
    <row r="795" ht="15.75" customHeight="1">
      <c r="A795" s="180"/>
      <c r="B795" s="50"/>
      <c r="C795" s="50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</row>
    <row r="796" ht="15.75" customHeight="1">
      <c r="A796" s="180"/>
      <c r="B796" s="50"/>
      <c r="C796" s="50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0"/>
    </row>
    <row r="797" ht="15.75" customHeight="1">
      <c r="A797" s="180"/>
      <c r="B797" s="50"/>
      <c r="C797" s="50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0"/>
    </row>
    <row r="798" ht="15.75" customHeight="1">
      <c r="A798" s="180"/>
      <c r="B798" s="50"/>
      <c r="C798" s="50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0"/>
    </row>
    <row r="799" ht="15.75" customHeight="1">
      <c r="A799" s="180"/>
      <c r="B799" s="50"/>
      <c r="C799" s="50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</row>
    <row r="800" ht="15.75" customHeight="1">
      <c r="A800" s="180"/>
      <c r="B800" s="50"/>
      <c r="C800" s="50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0"/>
    </row>
    <row r="801" ht="15.75" customHeight="1">
      <c r="A801" s="180"/>
      <c r="B801" s="50"/>
      <c r="C801" s="50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0"/>
    </row>
    <row r="802" ht="15.75" customHeight="1">
      <c r="A802" s="180"/>
      <c r="B802" s="50"/>
      <c r="C802" s="50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0"/>
    </row>
    <row r="803" ht="15.75" customHeight="1">
      <c r="A803" s="180"/>
      <c r="B803" s="50"/>
      <c r="C803" s="50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</row>
    <row r="804" ht="15.75" customHeight="1">
      <c r="A804" s="180"/>
      <c r="B804" s="50"/>
      <c r="C804" s="50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0"/>
    </row>
    <row r="805" ht="15.75" customHeight="1">
      <c r="A805" s="180"/>
      <c r="B805" s="50"/>
      <c r="C805" s="50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</row>
    <row r="806" ht="15.75" customHeight="1">
      <c r="A806" s="180"/>
      <c r="B806" s="50"/>
      <c r="C806" s="50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0"/>
    </row>
    <row r="807" ht="15.75" customHeight="1">
      <c r="A807" s="180"/>
      <c r="B807" s="50"/>
      <c r="C807" s="50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0"/>
    </row>
    <row r="808" ht="15.75" customHeight="1">
      <c r="A808" s="180"/>
      <c r="B808" s="50"/>
      <c r="C808" s="50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0"/>
    </row>
    <row r="809" ht="15.75" customHeight="1">
      <c r="A809" s="180"/>
      <c r="B809" s="50"/>
      <c r="C809" s="50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0"/>
    </row>
    <row r="810" ht="15.75" customHeight="1">
      <c r="A810" s="180"/>
      <c r="B810" s="50"/>
      <c r="C810" s="50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0"/>
    </row>
    <row r="811" ht="15.75" customHeight="1">
      <c r="A811" s="180"/>
      <c r="B811" s="50"/>
      <c r="C811" s="50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</row>
    <row r="812" ht="15.75" customHeight="1">
      <c r="A812" s="180"/>
      <c r="B812" s="50"/>
      <c r="C812" s="50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0"/>
    </row>
    <row r="813" ht="15.75" customHeight="1">
      <c r="A813" s="180"/>
      <c r="B813" s="50"/>
      <c r="C813" s="50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</row>
    <row r="814" ht="15.75" customHeight="1">
      <c r="A814" s="180"/>
      <c r="B814" s="50"/>
      <c r="C814" s="50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</row>
    <row r="815" ht="15.75" customHeight="1">
      <c r="A815" s="180"/>
      <c r="B815" s="50"/>
      <c r="C815" s="50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</row>
    <row r="816" ht="15.75" customHeight="1">
      <c r="A816" s="180"/>
      <c r="B816" s="50"/>
      <c r="C816" s="50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0"/>
    </row>
    <row r="817" ht="15.75" customHeight="1">
      <c r="A817" s="180"/>
      <c r="B817" s="50"/>
      <c r="C817" s="50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</row>
    <row r="818" ht="15.75" customHeight="1">
      <c r="A818" s="180"/>
      <c r="B818" s="50"/>
      <c r="C818" s="50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0"/>
    </row>
    <row r="819" ht="15.75" customHeight="1">
      <c r="A819" s="180"/>
      <c r="B819" s="50"/>
      <c r="C819" s="50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0"/>
    </row>
    <row r="820" ht="15.75" customHeight="1">
      <c r="A820" s="180"/>
      <c r="B820" s="50"/>
      <c r="C820" s="50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0"/>
    </row>
    <row r="821" ht="15.75" customHeight="1">
      <c r="A821" s="180"/>
      <c r="B821" s="50"/>
      <c r="C821" s="50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0"/>
    </row>
    <row r="822" ht="15.75" customHeight="1">
      <c r="A822" s="180"/>
      <c r="B822" s="50"/>
      <c r="C822" s="50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0"/>
    </row>
    <row r="823" ht="15.75" customHeight="1">
      <c r="A823" s="180"/>
      <c r="B823" s="50"/>
      <c r="C823" s="50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</row>
    <row r="824" ht="15.75" customHeight="1">
      <c r="A824" s="180"/>
      <c r="B824" s="50"/>
      <c r="C824" s="50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0"/>
    </row>
    <row r="825" ht="15.75" customHeight="1">
      <c r="A825" s="180"/>
      <c r="B825" s="50"/>
      <c r="C825" s="50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0"/>
    </row>
    <row r="826" ht="15.75" customHeight="1">
      <c r="A826" s="180"/>
      <c r="B826" s="50"/>
      <c r="C826" s="50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0"/>
    </row>
    <row r="827" ht="15.75" customHeight="1">
      <c r="A827" s="180"/>
      <c r="B827" s="50"/>
      <c r="C827" s="50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0"/>
    </row>
    <row r="828" ht="15.75" customHeight="1">
      <c r="A828" s="180"/>
      <c r="B828" s="50"/>
      <c r="C828" s="50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0"/>
    </row>
    <row r="829" ht="15.75" customHeight="1">
      <c r="A829" s="180"/>
      <c r="B829" s="50"/>
      <c r="C829" s="50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</row>
    <row r="830" ht="15.75" customHeight="1">
      <c r="A830" s="180"/>
      <c r="B830" s="50"/>
      <c r="C830" s="50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0"/>
    </row>
    <row r="831" ht="15.75" customHeight="1">
      <c r="A831" s="180"/>
      <c r="B831" s="50"/>
      <c r="C831" s="50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</row>
    <row r="832" ht="15.75" customHeight="1">
      <c r="A832" s="180"/>
      <c r="B832" s="50"/>
      <c r="C832" s="50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</row>
    <row r="833" ht="15.75" customHeight="1">
      <c r="A833" s="180"/>
      <c r="B833" s="50"/>
      <c r="C833" s="50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</row>
    <row r="834" ht="15.75" customHeight="1">
      <c r="A834" s="180"/>
      <c r="B834" s="50"/>
      <c r="C834" s="50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</row>
    <row r="835" ht="15.75" customHeight="1">
      <c r="A835" s="180"/>
      <c r="B835" s="50"/>
      <c r="C835" s="50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</row>
    <row r="836" ht="15.75" customHeight="1">
      <c r="A836" s="180"/>
      <c r="B836" s="50"/>
      <c r="C836" s="50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</row>
    <row r="837" ht="15.75" customHeight="1">
      <c r="A837" s="180"/>
      <c r="B837" s="50"/>
      <c r="C837" s="50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</row>
    <row r="838" ht="15.75" customHeight="1">
      <c r="A838" s="180"/>
      <c r="B838" s="50"/>
      <c r="C838" s="50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</row>
    <row r="839" ht="15.75" customHeight="1">
      <c r="A839" s="180"/>
      <c r="B839" s="50"/>
      <c r="C839" s="50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</row>
    <row r="840" ht="15.75" customHeight="1">
      <c r="A840" s="180"/>
      <c r="B840" s="50"/>
      <c r="C840" s="50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</row>
    <row r="841" ht="15.75" customHeight="1">
      <c r="A841" s="180"/>
      <c r="B841" s="50"/>
      <c r="C841" s="50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</row>
    <row r="842" ht="15.75" customHeight="1">
      <c r="A842" s="180"/>
      <c r="B842" s="50"/>
      <c r="C842" s="50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0"/>
    </row>
    <row r="843" ht="15.75" customHeight="1">
      <c r="A843" s="180"/>
      <c r="B843" s="50"/>
      <c r="C843" s="50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0"/>
    </row>
    <row r="844" ht="15.75" customHeight="1">
      <c r="A844" s="180"/>
      <c r="B844" s="50"/>
      <c r="C844" s="50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0"/>
    </row>
    <row r="845" ht="15.75" customHeight="1">
      <c r="A845" s="180"/>
      <c r="B845" s="50"/>
      <c r="C845" s="50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0"/>
    </row>
    <row r="846" ht="15.75" customHeight="1">
      <c r="A846" s="180"/>
      <c r="B846" s="50"/>
      <c r="C846" s="50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0"/>
    </row>
    <row r="847" ht="15.75" customHeight="1">
      <c r="A847" s="180"/>
      <c r="B847" s="50"/>
      <c r="C847" s="50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0"/>
    </row>
    <row r="848" ht="15.75" customHeight="1">
      <c r="A848" s="180"/>
      <c r="B848" s="50"/>
      <c r="C848" s="50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0"/>
    </row>
    <row r="849" ht="15.75" customHeight="1">
      <c r="A849" s="180"/>
      <c r="B849" s="50"/>
      <c r="C849" s="50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0"/>
    </row>
    <row r="850" ht="15.75" customHeight="1">
      <c r="A850" s="180"/>
      <c r="B850" s="50"/>
      <c r="C850" s="50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0"/>
    </row>
    <row r="851" ht="15.75" customHeight="1">
      <c r="A851" s="180"/>
      <c r="B851" s="50"/>
      <c r="C851" s="50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0"/>
    </row>
    <row r="852" ht="15.75" customHeight="1">
      <c r="A852" s="180"/>
      <c r="B852" s="50"/>
      <c r="C852" s="50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0"/>
    </row>
    <row r="853" ht="15.75" customHeight="1">
      <c r="A853" s="180"/>
      <c r="B853" s="50"/>
      <c r="C853" s="50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0"/>
    </row>
    <row r="854" ht="15.75" customHeight="1">
      <c r="A854" s="180"/>
      <c r="B854" s="50"/>
      <c r="C854" s="50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0"/>
    </row>
    <row r="855" ht="15.75" customHeight="1">
      <c r="A855" s="180"/>
      <c r="B855" s="50"/>
      <c r="C855" s="50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0"/>
    </row>
    <row r="856" ht="15.75" customHeight="1">
      <c r="A856" s="180"/>
      <c r="B856" s="50"/>
      <c r="C856" s="50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0"/>
    </row>
    <row r="857" ht="15.75" customHeight="1">
      <c r="A857" s="180"/>
      <c r="B857" s="50"/>
      <c r="C857" s="50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0"/>
    </row>
    <row r="858" ht="15.75" customHeight="1">
      <c r="A858" s="180"/>
      <c r="B858" s="50"/>
      <c r="C858" s="50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0"/>
    </row>
    <row r="859" ht="15.75" customHeight="1">
      <c r="A859" s="180"/>
      <c r="B859" s="50"/>
      <c r="C859" s="50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</row>
    <row r="860" ht="15.75" customHeight="1">
      <c r="A860" s="180"/>
      <c r="B860" s="50"/>
      <c r="C860" s="50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0"/>
    </row>
    <row r="861" ht="15.75" customHeight="1">
      <c r="A861" s="180"/>
      <c r="B861" s="50"/>
      <c r="C861" s="50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0"/>
    </row>
    <row r="862" ht="15.75" customHeight="1">
      <c r="A862" s="180"/>
      <c r="B862" s="50"/>
      <c r="C862" s="50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0"/>
    </row>
    <row r="863" ht="15.75" customHeight="1">
      <c r="A863" s="180"/>
      <c r="B863" s="50"/>
      <c r="C863" s="50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0"/>
    </row>
    <row r="864" ht="15.75" customHeight="1">
      <c r="A864" s="180"/>
      <c r="B864" s="50"/>
      <c r="C864" s="50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0"/>
    </row>
    <row r="865" ht="15.75" customHeight="1">
      <c r="A865" s="180"/>
      <c r="B865" s="50"/>
      <c r="C865" s="50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0"/>
    </row>
    <row r="866" ht="15.75" customHeight="1">
      <c r="A866" s="180"/>
      <c r="B866" s="50"/>
      <c r="C866" s="50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0"/>
    </row>
    <row r="867" ht="15.75" customHeight="1">
      <c r="A867" s="180"/>
      <c r="B867" s="50"/>
      <c r="C867" s="50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0"/>
    </row>
    <row r="868" ht="15.75" customHeight="1">
      <c r="A868" s="180"/>
      <c r="B868" s="50"/>
      <c r="C868" s="50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0"/>
    </row>
    <row r="869" ht="15.75" customHeight="1">
      <c r="A869" s="180"/>
      <c r="B869" s="50"/>
      <c r="C869" s="50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0"/>
    </row>
    <row r="870" ht="15.75" customHeight="1">
      <c r="A870" s="180"/>
      <c r="B870" s="50"/>
      <c r="C870" s="50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0"/>
    </row>
    <row r="871" ht="15.75" customHeight="1">
      <c r="A871" s="180"/>
      <c r="B871" s="50"/>
      <c r="C871" s="50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0"/>
    </row>
    <row r="872" ht="15.75" customHeight="1">
      <c r="A872" s="180"/>
      <c r="B872" s="50"/>
      <c r="C872" s="50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0"/>
    </row>
    <row r="873" ht="15.75" customHeight="1">
      <c r="A873" s="180"/>
      <c r="B873" s="50"/>
      <c r="C873" s="50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0"/>
    </row>
    <row r="874" ht="15.75" customHeight="1">
      <c r="A874" s="180"/>
      <c r="B874" s="50"/>
      <c r="C874" s="50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0"/>
    </row>
    <row r="875" ht="15.75" customHeight="1">
      <c r="A875" s="180"/>
      <c r="B875" s="50"/>
      <c r="C875" s="50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0"/>
    </row>
    <row r="876" ht="15.75" customHeight="1">
      <c r="A876" s="180"/>
      <c r="B876" s="50"/>
      <c r="C876" s="50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0"/>
    </row>
    <row r="877" ht="15.75" customHeight="1">
      <c r="A877" s="180"/>
      <c r="B877" s="50"/>
      <c r="C877" s="50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</row>
    <row r="878" ht="15.75" customHeight="1">
      <c r="A878" s="180"/>
      <c r="B878" s="50"/>
      <c r="C878" s="50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0"/>
    </row>
    <row r="879" ht="15.75" customHeight="1">
      <c r="A879" s="180"/>
      <c r="B879" s="50"/>
      <c r="C879" s="50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0"/>
    </row>
    <row r="880" ht="15.75" customHeight="1">
      <c r="A880" s="180"/>
      <c r="B880" s="50"/>
      <c r="C880" s="50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0"/>
    </row>
    <row r="881" ht="15.75" customHeight="1">
      <c r="A881" s="180"/>
      <c r="B881" s="50"/>
      <c r="C881" s="50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0"/>
    </row>
    <row r="882" ht="15.75" customHeight="1">
      <c r="A882" s="180"/>
      <c r="B882" s="50"/>
      <c r="C882" s="50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0"/>
    </row>
    <row r="883" ht="15.75" customHeight="1">
      <c r="A883" s="180"/>
      <c r="B883" s="50"/>
      <c r="C883" s="50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0"/>
    </row>
    <row r="884" ht="15.75" customHeight="1">
      <c r="A884" s="180"/>
      <c r="B884" s="50"/>
      <c r="C884" s="50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0"/>
    </row>
    <row r="885" ht="15.75" customHeight="1">
      <c r="A885" s="180"/>
      <c r="B885" s="50"/>
      <c r="C885" s="50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0"/>
    </row>
    <row r="886" ht="15.75" customHeight="1">
      <c r="A886" s="180"/>
      <c r="B886" s="50"/>
      <c r="C886" s="50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0"/>
    </row>
    <row r="887" ht="15.75" customHeight="1">
      <c r="A887" s="180"/>
      <c r="B887" s="50"/>
      <c r="C887" s="50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0"/>
    </row>
    <row r="888" ht="15.75" customHeight="1">
      <c r="A888" s="180"/>
      <c r="B888" s="50"/>
      <c r="C888" s="50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0"/>
    </row>
    <row r="889" ht="15.75" customHeight="1">
      <c r="A889" s="180"/>
      <c r="B889" s="50"/>
      <c r="C889" s="50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0"/>
    </row>
    <row r="890" ht="15.75" customHeight="1">
      <c r="A890" s="180"/>
      <c r="B890" s="50"/>
      <c r="C890" s="50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0"/>
    </row>
    <row r="891" ht="15.75" customHeight="1">
      <c r="A891" s="180"/>
      <c r="B891" s="50"/>
      <c r="C891" s="50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0"/>
    </row>
    <row r="892" ht="15.75" customHeight="1">
      <c r="A892" s="180"/>
      <c r="B892" s="50"/>
      <c r="C892" s="50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0"/>
    </row>
    <row r="893" ht="15.75" customHeight="1">
      <c r="A893" s="180"/>
      <c r="B893" s="50"/>
      <c r="C893" s="50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0"/>
    </row>
    <row r="894" ht="15.75" customHeight="1">
      <c r="A894" s="180"/>
      <c r="B894" s="50"/>
      <c r="C894" s="50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0"/>
    </row>
    <row r="895" ht="15.75" customHeight="1">
      <c r="A895" s="180"/>
      <c r="B895" s="50"/>
      <c r="C895" s="50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0"/>
    </row>
    <row r="896" ht="15.75" customHeight="1">
      <c r="A896" s="180"/>
      <c r="B896" s="50"/>
      <c r="C896" s="50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0"/>
    </row>
    <row r="897" ht="15.75" customHeight="1">
      <c r="A897" s="180"/>
      <c r="B897" s="50"/>
      <c r="C897" s="50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0"/>
    </row>
    <row r="898" ht="15.75" customHeight="1">
      <c r="A898" s="180"/>
      <c r="B898" s="50"/>
      <c r="C898" s="50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0"/>
    </row>
    <row r="899" ht="15.75" customHeight="1">
      <c r="A899" s="180"/>
      <c r="B899" s="50"/>
      <c r="C899" s="50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0"/>
    </row>
    <row r="900" ht="15.75" customHeight="1">
      <c r="A900" s="180"/>
      <c r="B900" s="50"/>
      <c r="C900" s="50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0"/>
    </row>
    <row r="901" ht="15.75" customHeight="1">
      <c r="A901" s="180"/>
      <c r="B901" s="50"/>
      <c r="C901" s="50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0"/>
    </row>
    <row r="902" ht="15.75" customHeight="1">
      <c r="A902" s="180"/>
      <c r="B902" s="50"/>
      <c r="C902" s="50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0"/>
    </row>
    <row r="903" ht="15.75" customHeight="1">
      <c r="A903" s="180"/>
      <c r="B903" s="50"/>
      <c r="C903" s="50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0"/>
    </row>
    <row r="904" ht="15.75" customHeight="1">
      <c r="A904" s="180"/>
      <c r="B904" s="50"/>
      <c r="C904" s="50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0"/>
    </row>
    <row r="905" ht="15.75" customHeight="1">
      <c r="A905" s="180"/>
      <c r="B905" s="50"/>
      <c r="C905" s="50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0"/>
    </row>
    <row r="906" ht="15.75" customHeight="1">
      <c r="A906" s="180"/>
      <c r="B906" s="50"/>
      <c r="C906" s="50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0"/>
    </row>
    <row r="907" ht="15.75" customHeight="1">
      <c r="A907" s="180"/>
      <c r="B907" s="50"/>
      <c r="C907" s="50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</row>
    <row r="908" ht="15.75" customHeight="1">
      <c r="A908" s="180"/>
      <c r="B908" s="50"/>
      <c r="C908" s="50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</row>
    <row r="909" ht="15.75" customHeight="1">
      <c r="A909" s="180"/>
      <c r="B909" s="50"/>
      <c r="C909" s="50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</row>
    <row r="910" ht="15.75" customHeight="1">
      <c r="A910" s="180"/>
      <c r="B910" s="50"/>
      <c r="C910" s="50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</row>
    <row r="911" ht="15.75" customHeight="1">
      <c r="A911" s="180"/>
      <c r="B911" s="50"/>
      <c r="C911" s="50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</row>
    <row r="912" ht="15.75" customHeight="1">
      <c r="A912" s="180"/>
      <c r="B912" s="50"/>
      <c r="C912" s="50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</row>
    <row r="913" ht="15.75" customHeight="1">
      <c r="A913" s="180"/>
      <c r="B913" s="50"/>
      <c r="C913" s="50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</row>
    <row r="914" ht="15.75" customHeight="1">
      <c r="A914" s="180"/>
      <c r="B914" s="50"/>
      <c r="C914" s="50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</row>
    <row r="915" ht="15.75" customHeight="1">
      <c r="A915" s="180"/>
      <c r="B915" s="50"/>
      <c r="C915" s="50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</row>
    <row r="916" ht="15.75" customHeight="1">
      <c r="A916" s="180"/>
      <c r="B916" s="50"/>
      <c r="C916" s="50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</row>
    <row r="917" ht="15.75" customHeight="1">
      <c r="A917" s="180"/>
      <c r="B917" s="50"/>
      <c r="C917" s="50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</row>
    <row r="918" ht="15.75" customHeight="1">
      <c r="A918" s="180"/>
      <c r="B918" s="50"/>
      <c r="C918" s="50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</row>
    <row r="919" ht="15.75" customHeight="1">
      <c r="A919" s="180"/>
      <c r="B919" s="50"/>
      <c r="C919" s="50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</row>
    <row r="920" ht="15.75" customHeight="1">
      <c r="A920" s="180"/>
      <c r="B920" s="50"/>
      <c r="C920" s="50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</row>
    <row r="921" ht="15.75" customHeight="1">
      <c r="A921" s="180"/>
      <c r="B921" s="50"/>
      <c r="C921" s="50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</row>
    <row r="922" ht="15.75" customHeight="1">
      <c r="A922" s="180"/>
      <c r="B922" s="50"/>
      <c r="C922" s="50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</row>
    <row r="923" ht="15.75" customHeight="1">
      <c r="A923" s="180"/>
      <c r="B923" s="50"/>
      <c r="C923" s="50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</row>
    <row r="924" ht="15.75" customHeight="1">
      <c r="A924" s="180"/>
      <c r="B924" s="50"/>
      <c r="C924" s="50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</row>
    <row r="925" ht="15.75" customHeight="1">
      <c r="A925" s="180"/>
      <c r="B925" s="50"/>
      <c r="C925" s="50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</row>
    <row r="926" ht="15.75" customHeight="1">
      <c r="A926" s="180"/>
      <c r="B926" s="50"/>
      <c r="C926" s="50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</row>
    <row r="927" ht="15.75" customHeight="1">
      <c r="A927" s="180"/>
      <c r="B927" s="50"/>
      <c r="C927" s="50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</row>
    <row r="928" ht="15.75" customHeight="1">
      <c r="A928" s="180"/>
      <c r="B928" s="50"/>
      <c r="C928" s="50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</row>
    <row r="929" ht="15.75" customHeight="1">
      <c r="A929" s="180"/>
      <c r="B929" s="50"/>
      <c r="C929" s="50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</row>
    <row r="930" ht="15.75" customHeight="1">
      <c r="A930" s="180"/>
      <c r="B930" s="50"/>
      <c r="C930" s="50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</row>
    <row r="931" ht="15.75" customHeight="1">
      <c r="A931" s="180"/>
      <c r="B931" s="50"/>
      <c r="C931" s="50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</row>
    <row r="932" ht="15.75" customHeight="1">
      <c r="A932" s="180"/>
      <c r="B932" s="50"/>
      <c r="C932" s="50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0"/>
    </row>
    <row r="933" ht="15.75" customHeight="1">
      <c r="A933" s="180"/>
      <c r="B933" s="50"/>
      <c r="C933" s="50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0"/>
    </row>
    <row r="934" ht="15.75" customHeight="1">
      <c r="A934" s="180"/>
      <c r="B934" s="50"/>
      <c r="C934" s="50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0"/>
    </row>
    <row r="935" ht="15.75" customHeight="1">
      <c r="A935" s="180"/>
      <c r="B935" s="50"/>
      <c r="C935" s="50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0"/>
    </row>
    <row r="936" ht="15.75" customHeight="1">
      <c r="A936" s="180"/>
      <c r="B936" s="50"/>
      <c r="C936" s="50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</row>
    <row r="937" ht="15.75" customHeight="1">
      <c r="A937" s="180"/>
      <c r="B937" s="50"/>
      <c r="C937" s="50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</row>
    <row r="938" ht="15.75" customHeight="1">
      <c r="A938" s="180"/>
      <c r="B938" s="50"/>
      <c r="C938" s="50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</row>
    <row r="939" ht="15.75" customHeight="1">
      <c r="A939" s="180"/>
      <c r="B939" s="50"/>
      <c r="C939" s="50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</row>
    <row r="940" ht="15.75" customHeight="1">
      <c r="A940" s="180"/>
      <c r="B940" s="50"/>
      <c r="C940" s="50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</row>
    <row r="941" ht="15.75" customHeight="1">
      <c r="A941" s="180"/>
      <c r="B941" s="50"/>
      <c r="C941" s="50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</row>
    <row r="942" ht="15.75" customHeight="1">
      <c r="A942" s="180"/>
      <c r="B942" s="50"/>
      <c r="C942" s="50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</row>
    <row r="943" ht="15.75" customHeight="1">
      <c r="A943" s="180"/>
      <c r="B943" s="50"/>
      <c r="C943" s="50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</row>
    <row r="944" ht="15.75" customHeight="1">
      <c r="A944" s="180"/>
      <c r="B944" s="50"/>
      <c r="C944" s="50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</row>
    <row r="945" ht="15.75" customHeight="1">
      <c r="A945" s="180"/>
      <c r="B945" s="50"/>
      <c r="C945" s="50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</row>
    <row r="946" ht="15.75" customHeight="1">
      <c r="A946" s="180"/>
      <c r="B946" s="50"/>
      <c r="C946" s="50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</row>
    <row r="947" ht="15.75" customHeight="1">
      <c r="A947" s="180"/>
      <c r="B947" s="50"/>
      <c r="C947" s="50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0"/>
    </row>
    <row r="948" ht="15.75" customHeight="1">
      <c r="A948" s="180"/>
      <c r="B948" s="50"/>
      <c r="C948" s="50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0"/>
    </row>
    <row r="949" ht="15.75" customHeight="1">
      <c r="A949" s="180"/>
      <c r="B949" s="50"/>
      <c r="C949" s="50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0"/>
    </row>
    <row r="950" ht="15.75" customHeight="1">
      <c r="A950" s="180"/>
      <c r="B950" s="50"/>
      <c r="C950" s="50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0"/>
    </row>
    <row r="951" ht="15.75" customHeight="1">
      <c r="A951" s="180"/>
      <c r="B951" s="50"/>
      <c r="C951" s="50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0"/>
    </row>
    <row r="952" ht="15.75" customHeight="1">
      <c r="A952" s="180"/>
      <c r="B952" s="50"/>
      <c r="C952" s="50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0"/>
    </row>
    <row r="953" ht="15.75" customHeight="1">
      <c r="A953" s="180"/>
      <c r="B953" s="50"/>
      <c r="C953" s="50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0"/>
    </row>
    <row r="954" ht="15.75" customHeight="1">
      <c r="A954" s="180"/>
      <c r="B954" s="50"/>
      <c r="C954" s="50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0"/>
    </row>
    <row r="955" ht="15.75" customHeight="1">
      <c r="A955" s="180"/>
      <c r="B955" s="50"/>
      <c r="C955" s="50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0"/>
    </row>
    <row r="956" ht="15.75" customHeight="1">
      <c r="A956" s="180"/>
      <c r="B956" s="50"/>
      <c r="C956" s="50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0"/>
    </row>
    <row r="957" ht="15.75" customHeight="1">
      <c r="A957" s="180"/>
      <c r="B957" s="50"/>
      <c r="C957" s="50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0"/>
    </row>
    <row r="958" ht="15.75" customHeight="1">
      <c r="A958" s="180"/>
      <c r="B958" s="50"/>
      <c r="C958" s="50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0"/>
    </row>
    <row r="959" ht="15.75" customHeight="1">
      <c r="A959" s="180"/>
      <c r="B959" s="50"/>
      <c r="C959" s="50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0"/>
    </row>
    <row r="960" ht="15.75" customHeight="1">
      <c r="A960" s="180"/>
      <c r="B960" s="50"/>
      <c r="C960" s="50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0"/>
    </row>
    <row r="961" ht="15.75" customHeight="1">
      <c r="A961" s="180"/>
      <c r="B961" s="50"/>
      <c r="C961" s="50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</row>
    <row r="962" ht="15.75" customHeight="1">
      <c r="A962" s="180"/>
      <c r="B962" s="50"/>
      <c r="C962" s="50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0"/>
    </row>
    <row r="963" ht="15.75" customHeight="1">
      <c r="A963" s="180"/>
      <c r="B963" s="50"/>
      <c r="C963" s="50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0"/>
    </row>
    <row r="964" ht="15.75" customHeight="1">
      <c r="A964" s="180"/>
      <c r="B964" s="50"/>
      <c r="C964" s="50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0"/>
    </row>
    <row r="965" ht="15.75" customHeight="1">
      <c r="A965" s="180"/>
      <c r="B965" s="50"/>
      <c r="C965" s="50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0"/>
    </row>
    <row r="966" ht="15.75" customHeight="1">
      <c r="A966" s="180"/>
      <c r="B966" s="50"/>
      <c r="C966" s="50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0"/>
    </row>
    <row r="967" ht="15.75" customHeight="1">
      <c r="A967" s="180"/>
      <c r="B967" s="50"/>
      <c r="C967" s="50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0"/>
    </row>
    <row r="968" ht="15.75" customHeight="1">
      <c r="A968" s="180"/>
      <c r="B968" s="50"/>
      <c r="C968" s="50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0"/>
    </row>
    <row r="969" ht="15.75" customHeight="1">
      <c r="A969" s="180"/>
      <c r="B969" s="50"/>
      <c r="C969" s="50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0"/>
    </row>
    <row r="970" ht="15.75" customHeight="1">
      <c r="A970" s="180"/>
      <c r="B970" s="50"/>
      <c r="C970" s="50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0"/>
    </row>
    <row r="971" ht="15.75" customHeight="1">
      <c r="A971" s="180"/>
      <c r="B971" s="50"/>
      <c r="C971" s="50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0"/>
    </row>
    <row r="972" ht="15.75" customHeight="1">
      <c r="A972" s="180"/>
      <c r="B972" s="50"/>
      <c r="C972" s="50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0"/>
    </row>
    <row r="973" ht="15.75" customHeight="1">
      <c r="A973" s="180"/>
      <c r="B973" s="50"/>
      <c r="C973" s="50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0"/>
    </row>
    <row r="974" ht="15.75" customHeight="1">
      <c r="A974" s="180"/>
      <c r="B974" s="50"/>
      <c r="C974" s="50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0"/>
    </row>
    <row r="975" ht="15.75" customHeight="1">
      <c r="A975" s="180"/>
      <c r="B975" s="50"/>
      <c r="C975" s="50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</row>
    <row r="976" ht="15.75" customHeight="1">
      <c r="A976" s="180"/>
      <c r="B976" s="50"/>
      <c r="C976" s="50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</row>
    <row r="977" ht="15.75" customHeight="1">
      <c r="A977" s="180"/>
      <c r="B977" s="50"/>
      <c r="C977" s="50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0"/>
    </row>
    <row r="978" ht="15.75" customHeight="1">
      <c r="A978" s="180"/>
      <c r="B978" s="50"/>
      <c r="C978" s="50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0"/>
    </row>
    <row r="979" ht="15.75" customHeight="1">
      <c r="A979" s="180"/>
      <c r="B979" s="50"/>
      <c r="C979" s="50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0"/>
    </row>
    <row r="980" ht="15.75" customHeight="1">
      <c r="A980" s="180"/>
      <c r="B980" s="50"/>
      <c r="C980" s="50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0"/>
    </row>
    <row r="981" ht="15.75" customHeight="1">
      <c r="A981" s="180"/>
      <c r="B981" s="50"/>
      <c r="C981" s="50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0"/>
    </row>
    <row r="982" ht="15.75" customHeight="1">
      <c r="A982" s="180"/>
      <c r="B982" s="50"/>
      <c r="C982" s="50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0"/>
    </row>
    <row r="983" ht="15.75" customHeight="1">
      <c r="A983" s="180"/>
      <c r="B983" s="50"/>
      <c r="C983" s="50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0"/>
    </row>
    <row r="984" ht="15.75" customHeight="1">
      <c r="A984" s="180"/>
      <c r="B984" s="50"/>
      <c r="C984" s="50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0"/>
    </row>
    <row r="985" ht="15.75" customHeight="1">
      <c r="A985" s="180"/>
      <c r="B985" s="50"/>
      <c r="C985" s="50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0"/>
    </row>
    <row r="986" ht="15.75" customHeight="1">
      <c r="A986" s="180"/>
      <c r="B986" s="50"/>
      <c r="C986" s="50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0"/>
    </row>
    <row r="987" ht="15.75" customHeight="1">
      <c r="A987" s="180"/>
      <c r="B987" s="50"/>
      <c r="C987" s="50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0"/>
    </row>
    <row r="988" ht="15.75" customHeight="1">
      <c r="A988" s="180"/>
      <c r="B988" s="50"/>
      <c r="C988" s="50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0"/>
    </row>
    <row r="989" ht="15.75" customHeight="1">
      <c r="A989" s="180"/>
      <c r="B989" s="50"/>
      <c r="C989" s="50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0"/>
    </row>
    <row r="990" ht="15.75" customHeight="1">
      <c r="A990" s="180"/>
      <c r="B990" s="50"/>
      <c r="C990" s="50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0"/>
    </row>
    <row r="991" ht="15.75" customHeight="1">
      <c r="A991" s="180"/>
      <c r="B991" s="50"/>
      <c r="C991" s="50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0"/>
    </row>
    <row r="992" ht="15.75" customHeight="1">
      <c r="A992" s="180"/>
      <c r="B992" s="50"/>
      <c r="C992" s="50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0"/>
    </row>
    <row r="993" ht="15.75" customHeight="1">
      <c r="A993" s="180"/>
      <c r="B993" s="50"/>
      <c r="C993" s="50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0"/>
    </row>
    <row r="994" ht="15.75" customHeight="1">
      <c r="A994" s="180"/>
      <c r="B994" s="50"/>
      <c r="C994" s="50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0"/>
    </row>
    <row r="995" ht="15.75" customHeight="1">
      <c r="A995" s="180"/>
      <c r="B995" s="50"/>
      <c r="C995" s="50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0"/>
    </row>
    <row r="996" ht="15.75" customHeight="1">
      <c r="A996" s="180"/>
      <c r="B996" s="50"/>
      <c r="C996" s="50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0"/>
    </row>
    <row r="997" ht="15.75" customHeight="1">
      <c r="A997" s="180"/>
      <c r="B997" s="50"/>
      <c r="C997" s="50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0"/>
    </row>
    <row r="998" ht="15.75" customHeight="1">
      <c r="A998" s="180"/>
      <c r="B998" s="50"/>
      <c r="C998" s="50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0"/>
    </row>
    <row r="999" ht="15.75" customHeight="1">
      <c r="A999" s="180"/>
      <c r="B999" s="50"/>
      <c r="C999" s="50"/>
      <c r="D999" s="50"/>
      <c r="E999" s="50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0"/>
    </row>
    <row r="1000" ht="15.75" customHeight="1">
      <c r="A1000" s="180"/>
      <c r="B1000" s="50"/>
      <c r="C1000" s="50"/>
      <c r="D1000" s="50"/>
      <c r="E1000" s="50"/>
      <c r="F1000" s="50"/>
      <c r="G1000" s="50"/>
      <c r="H1000" s="50"/>
      <c r="I1000" s="50"/>
      <c r="J1000" s="50"/>
      <c r="K1000" s="50"/>
      <c r="L1000" s="50"/>
      <c r="M1000" s="50"/>
      <c r="N1000" s="50"/>
      <c r="O1000" s="50"/>
      <c r="P1000" s="50"/>
      <c r="Q1000" s="50"/>
      <c r="R1000" s="50"/>
      <c r="S1000" s="50"/>
      <c r="T1000" s="50"/>
      <c r="U1000" s="50"/>
      <c r="V1000" s="50"/>
      <c r="W1000" s="50"/>
      <c r="X1000" s="50"/>
      <c r="Y1000" s="50"/>
      <c r="Z1000" s="50"/>
    </row>
  </sheetData>
  <hyperlinks>
    <hyperlink display="Inicio" location="ÍNDICE!A1" ref="A1"/>
  </hyperlink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75"/>
    <col customWidth="1" min="2" max="2" width="17.25"/>
    <col customWidth="1" min="3" max="3" width="17.75"/>
    <col customWidth="1" min="4" max="4" width="17.88"/>
    <col customWidth="1" min="5" max="5" width="16.5"/>
    <col customWidth="1" min="6" max="7" width="17.88"/>
    <col customWidth="1" min="8" max="8" width="17.25"/>
    <col customWidth="1" min="9" max="9" width="19.88"/>
    <col customWidth="1" min="10" max="10" width="17.0"/>
    <col customWidth="1" min="11" max="11" width="17.13"/>
    <col customWidth="1" min="12" max="12" width="14.0"/>
    <col customWidth="1" min="13" max="13" width="15.13"/>
    <col customWidth="1" min="14" max="26" width="8.0"/>
  </cols>
  <sheetData>
    <row r="1" ht="12.75" customHeight="1">
      <c r="A1" s="175" t="s">
        <v>455</v>
      </c>
      <c r="B1" s="95" t="s">
        <v>456</v>
      </c>
      <c r="C1" s="95" t="s">
        <v>457</v>
      </c>
      <c r="D1" s="95" t="s">
        <v>458</v>
      </c>
      <c r="E1" s="95" t="s">
        <v>459</v>
      </c>
      <c r="F1" s="95" t="s">
        <v>460</v>
      </c>
      <c r="G1" s="95" t="s">
        <v>461</v>
      </c>
      <c r="H1" s="95" t="s">
        <v>462</v>
      </c>
      <c r="I1" s="143" t="s">
        <v>463</v>
      </c>
      <c r="J1" s="143" t="s">
        <v>464</v>
      </c>
      <c r="K1" s="166" t="s">
        <v>465</v>
      </c>
      <c r="L1" s="166" t="s">
        <v>466</v>
      </c>
      <c r="M1" s="166" t="s">
        <v>467</v>
      </c>
      <c r="N1" s="143"/>
      <c r="O1" s="143"/>
      <c r="P1" s="143"/>
      <c r="Q1" s="167"/>
      <c r="R1" s="167"/>
      <c r="S1" s="167"/>
      <c r="T1" s="167"/>
      <c r="U1" s="167"/>
      <c r="V1" s="167"/>
      <c r="W1" s="167"/>
      <c r="X1" s="167"/>
      <c r="Y1" s="167"/>
      <c r="Z1" s="167"/>
    </row>
    <row r="2" ht="12.75" customHeight="1">
      <c r="A2" s="181">
        <v>43718.0</v>
      </c>
      <c r="B2" s="177">
        <v>4885.0</v>
      </c>
      <c r="C2" s="163"/>
      <c r="D2" s="177">
        <v>414.32</v>
      </c>
      <c r="E2" s="178">
        <v>19758.2791</v>
      </c>
      <c r="F2" s="182">
        <f t="shared" ref="F2:F348" si="1">D2/E2</f>
        <v>0.02096943757</v>
      </c>
      <c r="G2" s="183">
        <f t="shared" ref="G2:G348" si="2">SUM(B2,C2)*D2</f>
        <v>2023953.2</v>
      </c>
      <c r="H2" s="183">
        <f t="shared" ref="H2:H348" si="3">G2/E2</f>
        <v>102.4357025</v>
      </c>
      <c r="I2" s="176">
        <f>B2</f>
        <v>4885</v>
      </c>
      <c r="J2" s="184">
        <f t="shared" ref="J2:J348" si="4">I2*F2</f>
        <v>102.4357025</v>
      </c>
      <c r="K2" s="172">
        <f t="shared" ref="K2:K348" si="5">F2*0.001</f>
        <v>0.00002096943757</v>
      </c>
      <c r="L2" s="50">
        <f t="shared" ref="L2:L348" si="6">IF(C2,F2*0.01,0)</f>
        <v>0</v>
      </c>
      <c r="M2" s="172">
        <f t="shared" ref="M2:M348" si="7">F2+K2-L2</f>
        <v>0.020990407</v>
      </c>
      <c r="N2" s="163"/>
      <c r="O2" s="163"/>
      <c r="P2" s="163"/>
      <c r="Q2" s="163"/>
      <c r="R2" s="163"/>
      <c r="S2" s="163"/>
      <c r="T2" s="163"/>
      <c r="U2" s="163"/>
      <c r="V2" s="163"/>
      <c r="W2" s="163"/>
      <c r="X2" s="163"/>
      <c r="Y2" s="163"/>
      <c r="Z2" s="163"/>
    </row>
    <row r="3" ht="12.75" customHeight="1">
      <c r="A3" s="181">
        <v>43718.0</v>
      </c>
      <c r="B3" s="177">
        <v>115.0</v>
      </c>
      <c r="C3" s="163"/>
      <c r="D3" s="177">
        <v>414.32</v>
      </c>
      <c r="E3" s="178">
        <v>19758.2791</v>
      </c>
      <c r="F3" s="182">
        <f t="shared" si="1"/>
        <v>0.02096943757</v>
      </c>
      <c r="G3" s="183">
        <f t="shared" si="2"/>
        <v>47646.8</v>
      </c>
      <c r="H3" s="183">
        <f t="shared" si="3"/>
        <v>2.41148532</v>
      </c>
      <c r="I3" s="176">
        <f t="shared" ref="I3:I348" si="8">I2+B3-C3</f>
        <v>5000</v>
      </c>
      <c r="J3" s="184">
        <f t="shared" si="4"/>
        <v>104.8471878</v>
      </c>
      <c r="K3" s="172">
        <f t="shared" si="5"/>
        <v>0.00002096943757</v>
      </c>
      <c r="L3" s="50">
        <f t="shared" si="6"/>
        <v>0</v>
      </c>
      <c r="M3" s="172">
        <f t="shared" si="7"/>
        <v>0.020990407</v>
      </c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163"/>
      <c r="Z3" s="163"/>
    </row>
    <row r="4" ht="12.75" customHeight="1">
      <c r="A4" s="181">
        <v>43753.0</v>
      </c>
      <c r="B4" s="177">
        <v>12811.0</v>
      </c>
      <c r="C4" s="163"/>
      <c r="D4" s="177">
        <v>345.96</v>
      </c>
      <c r="E4" s="178">
        <v>19025.394</v>
      </c>
      <c r="F4" s="182">
        <f t="shared" si="1"/>
        <v>0.0181841175</v>
      </c>
      <c r="G4" s="183">
        <f t="shared" si="2"/>
        <v>4432093.56</v>
      </c>
      <c r="H4" s="183">
        <f t="shared" si="3"/>
        <v>232.9567293</v>
      </c>
      <c r="I4" s="176">
        <f t="shared" si="8"/>
        <v>17811</v>
      </c>
      <c r="J4" s="184">
        <f t="shared" si="4"/>
        <v>323.8773168</v>
      </c>
      <c r="K4" s="172">
        <f t="shared" si="5"/>
        <v>0.0000181841175</v>
      </c>
      <c r="L4" s="50">
        <f t="shared" si="6"/>
        <v>0</v>
      </c>
      <c r="M4" s="172">
        <f t="shared" si="7"/>
        <v>0.01820230162</v>
      </c>
      <c r="N4" s="163"/>
      <c r="O4" s="163"/>
      <c r="P4" s="163"/>
      <c r="Q4" s="163"/>
      <c r="R4" s="163"/>
      <c r="S4" s="163"/>
      <c r="T4" s="163"/>
      <c r="U4" s="163"/>
      <c r="V4" s="163"/>
      <c r="W4" s="163"/>
      <c r="X4" s="163"/>
      <c r="Y4" s="163"/>
      <c r="Z4" s="163"/>
    </row>
    <row r="5" ht="12.75" customHeight="1">
      <c r="A5" s="181">
        <v>43753.0</v>
      </c>
      <c r="B5" s="177">
        <v>7189.0</v>
      </c>
      <c r="C5" s="163"/>
      <c r="D5" s="177">
        <v>345.96</v>
      </c>
      <c r="E5" s="178">
        <v>19025.394</v>
      </c>
      <c r="F5" s="182">
        <f t="shared" si="1"/>
        <v>0.0181841175</v>
      </c>
      <c r="G5" s="183">
        <f t="shared" si="2"/>
        <v>2487106.44</v>
      </c>
      <c r="H5" s="183">
        <f t="shared" si="3"/>
        <v>130.7256207</v>
      </c>
      <c r="I5" s="176">
        <f t="shared" si="8"/>
        <v>25000</v>
      </c>
      <c r="J5" s="184">
        <f t="shared" si="4"/>
        <v>454.6029375</v>
      </c>
      <c r="K5" s="172">
        <f t="shared" si="5"/>
        <v>0.0000181841175</v>
      </c>
      <c r="L5" s="50">
        <f t="shared" si="6"/>
        <v>0</v>
      </c>
      <c r="M5" s="172">
        <f t="shared" si="7"/>
        <v>0.01820230162</v>
      </c>
      <c r="N5" s="163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163"/>
      <c r="Z5" s="163"/>
    </row>
    <row r="6" ht="12.75" customHeight="1">
      <c r="A6" s="181">
        <v>43756.0</v>
      </c>
      <c r="B6" s="177">
        <v>1962.0</v>
      </c>
      <c r="C6" s="163"/>
      <c r="D6" s="177">
        <v>331.46</v>
      </c>
      <c r="E6" s="178">
        <v>19173.6754</v>
      </c>
      <c r="F6" s="182">
        <f t="shared" si="1"/>
        <v>0.01728724374</v>
      </c>
      <c r="G6" s="183">
        <f t="shared" si="2"/>
        <v>650324.52</v>
      </c>
      <c r="H6" s="183">
        <f t="shared" si="3"/>
        <v>33.91757221</v>
      </c>
      <c r="I6" s="176">
        <f t="shared" si="8"/>
        <v>26962</v>
      </c>
      <c r="J6" s="184">
        <f t="shared" si="4"/>
        <v>466.0986657</v>
      </c>
      <c r="K6" s="172">
        <f t="shared" si="5"/>
        <v>0.00001728724374</v>
      </c>
      <c r="L6" s="50">
        <f t="shared" si="6"/>
        <v>0</v>
      </c>
      <c r="M6" s="172">
        <f t="shared" si="7"/>
        <v>0.01730453098</v>
      </c>
      <c r="N6" s="163"/>
      <c r="O6" s="163"/>
      <c r="P6" s="163"/>
      <c r="Q6" s="163"/>
      <c r="R6" s="163"/>
      <c r="S6" s="163"/>
      <c r="T6" s="163"/>
      <c r="U6" s="163"/>
      <c r="V6" s="163"/>
      <c r="W6" s="163"/>
      <c r="X6" s="163"/>
      <c r="Y6" s="163"/>
      <c r="Z6" s="163"/>
    </row>
    <row r="7" ht="12.75" customHeight="1">
      <c r="A7" s="181">
        <v>43756.0</v>
      </c>
      <c r="B7" s="177">
        <v>8038.0</v>
      </c>
      <c r="C7" s="163"/>
      <c r="D7" s="177">
        <v>331.46</v>
      </c>
      <c r="E7" s="178">
        <v>19173.6754</v>
      </c>
      <c r="F7" s="182">
        <f t="shared" si="1"/>
        <v>0.01728724374</v>
      </c>
      <c r="G7" s="183">
        <f t="shared" si="2"/>
        <v>2664275.48</v>
      </c>
      <c r="H7" s="183">
        <f t="shared" si="3"/>
        <v>138.9548652</v>
      </c>
      <c r="I7" s="176">
        <f t="shared" si="8"/>
        <v>35000</v>
      </c>
      <c r="J7" s="184">
        <f t="shared" si="4"/>
        <v>605.0535308</v>
      </c>
      <c r="K7" s="172">
        <f t="shared" si="5"/>
        <v>0.00001728724374</v>
      </c>
      <c r="L7" s="50">
        <f t="shared" si="6"/>
        <v>0</v>
      </c>
      <c r="M7" s="172">
        <f t="shared" si="7"/>
        <v>0.01730453098</v>
      </c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</row>
    <row r="8" ht="12.75" customHeight="1">
      <c r="A8" s="181">
        <v>43759.0</v>
      </c>
      <c r="B8" s="177">
        <v>5000.0</v>
      </c>
      <c r="C8" s="163"/>
      <c r="D8" s="177">
        <v>321.1</v>
      </c>
      <c r="E8" s="178">
        <v>18710.5642</v>
      </c>
      <c r="F8" s="182">
        <f t="shared" si="1"/>
        <v>0.01716142798</v>
      </c>
      <c r="G8" s="183">
        <f t="shared" si="2"/>
        <v>1605500</v>
      </c>
      <c r="H8" s="183">
        <f t="shared" si="3"/>
        <v>85.8071399</v>
      </c>
      <c r="I8" s="176">
        <f t="shared" si="8"/>
        <v>40000</v>
      </c>
      <c r="J8" s="184">
        <f t="shared" si="4"/>
        <v>686.4571192</v>
      </c>
      <c r="K8" s="172">
        <f t="shared" si="5"/>
        <v>0.00001716142798</v>
      </c>
      <c r="L8" s="50">
        <f t="shared" si="6"/>
        <v>0</v>
      </c>
      <c r="M8" s="172">
        <f t="shared" si="7"/>
        <v>0.01717858941</v>
      </c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</row>
    <row r="9" ht="12.75" customHeight="1">
      <c r="A9" s="181">
        <v>43760.0</v>
      </c>
      <c r="B9" s="177">
        <v>10000.0</v>
      </c>
      <c r="C9" s="163"/>
      <c r="D9" s="177">
        <v>321.05</v>
      </c>
      <c r="E9" s="178">
        <v>18374.5407</v>
      </c>
      <c r="F9" s="182">
        <f t="shared" si="1"/>
        <v>0.01747254559</v>
      </c>
      <c r="G9" s="183">
        <f t="shared" si="2"/>
        <v>3210500</v>
      </c>
      <c r="H9" s="183">
        <f t="shared" si="3"/>
        <v>174.7254559</v>
      </c>
      <c r="I9" s="176">
        <f t="shared" si="8"/>
        <v>50000</v>
      </c>
      <c r="J9" s="184">
        <f t="shared" si="4"/>
        <v>873.6272793</v>
      </c>
      <c r="K9" s="172">
        <f t="shared" si="5"/>
        <v>0.00001747254559</v>
      </c>
      <c r="L9" s="50">
        <f t="shared" si="6"/>
        <v>0</v>
      </c>
      <c r="M9" s="172">
        <f t="shared" si="7"/>
        <v>0.01749001813</v>
      </c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</row>
    <row r="10" ht="12.75" customHeight="1">
      <c r="A10" s="181">
        <v>43761.0</v>
      </c>
      <c r="B10" s="177">
        <v>10000.0</v>
      </c>
      <c r="C10" s="163"/>
      <c r="D10" s="177">
        <v>310.74</v>
      </c>
      <c r="E10" s="178">
        <v>18380.4092</v>
      </c>
      <c r="F10" s="182">
        <f t="shared" si="1"/>
        <v>0.01690604364</v>
      </c>
      <c r="G10" s="183">
        <f t="shared" si="2"/>
        <v>3107400</v>
      </c>
      <c r="H10" s="183">
        <f t="shared" si="3"/>
        <v>169.0604364</v>
      </c>
      <c r="I10" s="176">
        <f t="shared" si="8"/>
        <v>60000</v>
      </c>
      <c r="J10" s="184">
        <f t="shared" si="4"/>
        <v>1014.362618</v>
      </c>
      <c r="K10" s="172">
        <f t="shared" si="5"/>
        <v>0.00001690604364</v>
      </c>
      <c r="L10" s="50">
        <f t="shared" si="6"/>
        <v>0</v>
      </c>
      <c r="M10" s="172">
        <f t="shared" si="7"/>
        <v>0.01692294968</v>
      </c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Z10" s="163"/>
    </row>
    <row r="11" ht="12.75" customHeight="1">
      <c r="A11" s="181">
        <v>43761.0</v>
      </c>
      <c r="B11" s="177">
        <v>1496.0</v>
      </c>
      <c r="C11" s="163"/>
      <c r="D11" s="177">
        <v>321.1</v>
      </c>
      <c r="E11" s="178">
        <v>18380.4092</v>
      </c>
      <c r="F11" s="182">
        <f t="shared" si="1"/>
        <v>0.01746968724</v>
      </c>
      <c r="G11" s="183">
        <f t="shared" si="2"/>
        <v>480365.6</v>
      </c>
      <c r="H11" s="183">
        <f t="shared" si="3"/>
        <v>26.13465211</v>
      </c>
      <c r="I11" s="176">
        <f t="shared" si="8"/>
        <v>61496</v>
      </c>
      <c r="J11" s="184">
        <f t="shared" si="4"/>
        <v>1074.315886</v>
      </c>
      <c r="K11" s="172">
        <f t="shared" si="5"/>
        <v>0.00001746968724</v>
      </c>
      <c r="L11" s="50">
        <f t="shared" si="6"/>
        <v>0</v>
      </c>
      <c r="M11" s="172">
        <f t="shared" si="7"/>
        <v>0.01748715692</v>
      </c>
      <c r="N11" s="163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163"/>
      <c r="Z11" s="163"/>
    </row>
    <row r="12" ht="12.75" customHeight="1">
      <c r="A12" s="181">
        <v>43761.0</v>
      </c>
      <c r="B12" s="177">
        <v>3504.0</v>
      </c>
      <c r="C12" s="163"/>
      <c r="D12" s="177">
        <v>321.1</v>
      </c>
      <c r="E12" s="178">
        <v>18380.4092</v>
      </c>
      <c r="F12" s="182">
        <f t="shared" si="1"/>
        <v>0.01746968724</v>
      </c>
      <c r="G12" s="183">
        <f t="shared" si="2"/>
        <v>1125134.4</v>
      </c>
      <c r="H12" s="183">
        <f t="shared" si="3"/>
        <v>61.21378408</v>
      </c>
      <c r="I12" s="176">
        <f t="shared" si="8"/>
        <v>65000</v>
      </c>
      <c r="J12" s="184">
        <f t="shared" si="4"/>
        <v>1135.52967</v>
      </c>
      <c r="K12" s="172">
        <f t="shared" si="5"/>
        <v>0.00001746968724</v>
      </c>
      <c r="L12" s="50">
        <f t="shared" si="6"/>
        <v>0</v>
      </c>
      <c r="M12" s="172">
        <f t="shared" si="7"/>
        <v>0.01748715692</v>
      </c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Z12" s="163"/>
    </row>
    <row r="13" ht="12.75" customHeight="1">
      <c r="A13" s="181">
        <v>43761.0</v>
      </c>
      <c r="B13" s="177">
        <v>10255.0</v>
      </c>
      <c r="C13" s="163"/>
      <c r="D13" s="177">
        <v>321.1</v>
      </c>
      <c r="E13" s="178">
        <v>18380.4092</v>
      </c>
      <c r="F13" s="182">
        <f t="shared" si="1"/>
        <v>0.01746968724</v>
      </c>
      <c r="G13" s="183">
        <f t="shared" si="2"/>
        <v>3292880.5</v>
      </c>
      <c r="H13" s="183">
        <f t="shared" si="3"/>
        <v>179.1516426</v>
      </c>
      <c r="I13" s="176">
        <f t="shared" si="8"/>
        <v>75255</v>
      </c>
      <c r="J13" s="184">
        <f t="shared" si="4"/>
        <v>1314.681313</v>
      </c>
      <c r="K13" s="172">
        <f t="shared" si="5"/>
        <v>0.00001746968724</v>
      </c>
      <c r="L13" s="50">
        <f t="shared" si="6"/>
        <v>0</v>
      </c>
      <c r="M13" s="172">
        <f t="shared" si="7"/>
        <v>0.01748715692</v>
      </c>
      <c r="N13" s="163"/>
      <c r="O13" s="163"/>
      <c r="P13" s="163"/>
      <c r="Q13" s="163"/>
      <c r="R13" s="163"/>
      <c r="S13" s="163"/>
      <c r="T13" s="163"/>
      <c r="U13" s="163"/>
      <c r="V13" s="163"/>
      <c r="W13" s="163"/>
      <c r="X13" s="163"/>
      <c r="Y13" s="163"/>
      <c r="Z13" s="163"/>
    </row>
    <row r="14" ht="12.75" customHeight="1">
      <c r="A14" s="181">
        <v>43761.0</v>
      </c>
      <c r="B14" s="177">
        <v>4745.0</v>
      </c>
      <c r="C14" s="163"/>
      <c r="D14" s="177">
        <v>321.1</v>
      </c>
      <c r="E14" s="178">
        <v>18380.4092</v>
      </c>
      <c r="F14" s="182">
        <f t="shared" si="1"/>
        <v>0.01746968724</v>
      </c>
      <c r="G14" s="183">
        <f t="shared" si="2"/>
        <v>1523619.5</v>
      </c>
      <c r="H14" s="183">
        <f t="shared" si="3"/>
        <v>82.89366594</v>
      </c>
      <c r="I14" s="176">
        <f t="shared" si="8"/>
        <v>80000</v>
      </c>
      <c r="J14" s="184">
        <f t="shared" si="4"/>
        <v>1397.574979</v>
      </c>
      <c r="K14" s="172">
        <f t="shared" si="5"/>
        <v>0.00001746968724</v>
      </c>
      <c r="L14" s="50">
        <f t="shared" si="6"/>
        <v>0</v>
      </c>
      <c r="M14" s="172">
        <f t="shared" si="7"/>
        <v>0.01748715692</v>
      </c>
      <c r="N14" s="163"/>
      <c r="O14" s="163"/>
      <c r="P14" s="163"/>
      <c r="Q14" s="163"/>
      <c r="R14" s="163"/>
      <c r="S14" s="163"/>
      <c r="T14" s="163"/>
      <c r="U14" s="163"/>
      <c r="V14" s="163"/>
      <c r="W14" s="163"/>
      <c r="X14" s="163"/>
      <c r="Y14" s="163"/>
      <c r="Z14" s="163"/>
    </row>
    <row r="15" ht="12.75" customHeight="1">
      <c r="A15" s="181">
        <v>43762.0</v>
      </c>
      <c r="B15" s="177">
        <v>10000.0</v>
      </c>
      <c r="C15" s="163"/>
      <c r="D15" s="177">
        <v>341.81</v>
      </c>
      <c r="E15" s="178">
        <v>18587.1472</v>
      </c>
      <c r="F15" s="182">
        <f t="shared" si="1"/>
        <v>0.01838958912</v>
      </c>
      <c r="G15" s="183">
        <f t="shared" si="2"/>
        <v>3418100</v>
      </c>
      <c r="H15" s="183">
        <f t="shared" si="3"/>
        <v>183.8958912</v>
      </c>
      <c r="I15" s="176">
        <f t="shared" si="8"/>
        <v>90000</v>
      </c>
      <c r="J15" s="184">
        <f t="shared" si="4"/>
        <v>1655.063021</v>
      </c>
      <c r="K15" s="172">
        <f t="shared" si="5"/>
        <v>0.00001838958912</v>
      </c>
      <c r="L15" s="50">
        <f t="shared" si="6"/>
        <v>0</v>
      </c>
      <c r="M15" s="172">
        <f t="shared" si="7"/>
        <v>0.01840797871</v>
      </c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Z15" s="163"/>
    </row>
    <row r="16" ht="12.75" customHeight="1">
      <c r="A16" s="181">
        <v>43762.0</v>
      </c>
      <c r="B16" s="177">
        <v>10055.0</v>
      </c>
      <c r="C16" s="163"/>
      <c r="D16" s="177">
        <v>341.81</v>
      </c>
      <c r="E16" s="178">
        <v>18587.1472</v>
      </c>
      <c r="F16" s="182">
        <f t="shared" si="1"/>
        <v>0.01838958912</v>
      </c>
      <c r="G16" s="183">
        <f t="shared" si="2"/>
        <v>3436899.55</v>
      </c>
      <c r="H16" s="183">
        <f t="shared" si="3"/>
        <v>184.9073186</v>
      </c>
      <c r="I16" s="176">
        <f t="shared" si="8"/>
        <v>100055</v>
      </c>
      <c r="J16" s="184">
        <f t="shared" si="4"/>
        <v>1839.97034</v>
      </c>
      <c r="K16" s="172">
        <f t="shared" si="5"/>
        <v>0.00001838958912</v>
      </c>
      <c r="L16" s="50">
        <f t="shared" si="6"/>
        <v>0</v>
      </c>
      <c r="M16" s="172">
        <f t="shared" si="7"/>
        <v>0.01840797871</v>
      </c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Z16" s="163"/>
    </row>
    <row r="17" ht="12.75" customHeight="1">
      <c r="A17" s="181">
        <v>43762.0</v>
      </c>
      <c r="B17" s="177">
        <v>5000.0</v>
      </c>
      <c r="C17" s="163"/>
      <c r="D17" s="177">
        <v>341.81</v>
      </c>
      <c r="E17" s="178">
        <v>18587.1472</v>
      </c>
      <c r="F17" s="182">
        <f t="shared" si="1"/>
        <v>0.01838958912</v>
      </c>
      <c r="G17" s="183">
        <f t="shared" si="2"/>
        <v>1709050</v>
      </c>
      <c r="H17" s="183">
        <f t="shared" si="3"/>
        <v>91.94794562</v>
      </c>
      <c r="I17" s="176">
        <f t="shared" si="8"/>
        <v>105055</v>
      </c>
      <c r="J17" s="184">
        <f t="shared" si="4"/>
        <v>1931.918285</v>
      </c>
      <c r="K17" s="172">
        <f t="shared" si="5"/>
        <v>0.00001838958912</v>
      </c>
      <c r="L17" s="50">
        <f t="shared" si="6"/>
        <v>0</v>
      </c>
      <c r="M17" s="172">
        <f t="shared" si="7"/>
        <v>0.01840797871</v>
      </c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Z17" s="163"/>
    </row>
    <row r="18" ht="12.75" customHeight="1">
      <c r="A18" s="181">
        <v>43762.0</v>
      </c>
      <c r="B18" s="177">
        <v>35400.0</v>
      </c>
      <c r="C18" s="163"/>
      <c r="D18" s="177">
        <v>346.78</v>
      </c>
      <c r="E18" s="178">
        <v>18587.1472</v>
      </c>
      <c r="F18" s="182">
        <f t="shared" si="1"/>
        <v>0.01865697819</v>
      </c>
      <c r="G18" s="183">
        <f t="shared" si="2"/>
        <v>12276012</v>
      </c>
      <c r="H18" s="183">
        <f t="shared" si="3"/>
        <v>660.4570281</v>
      </c>
      <c r="I18" s="176">
        <f t="shared" si="8"/>
        <v>140455</v>
      </c>
      <c r="J18" s="184">
        <f t="shared" si="4"/>
        <v>2620.465872</v>
      </c>
      <c r="K18" s="172">
        <f t="shared" si="5"/>
        <v>0.00001865697819</v>
      </c>
      <c r="L18" s="50">
        <f t="shared" si="6"/>
        <v>0</v>
      </c>
      <c r="M18" s="172">
        <f t="shared" si="7"/>
        <v>0.01867563517</v>
      </c>
      <c r="N18" s="163"/>
      <c r="O18" s="163"/>
      <c r="P18" s="163"/>
      <c r="Q18" s="163"/>
      <c r="R18" s="163"/>
      <c r="S18" s="163"/>
      <c r="T18" s="163"/>
      <c r="U18" s="163"/>
      <c r="V18" s="163"/>
      <c r="W18" s="163"/>
      <c r="X18" s="163"/>
      <c r="Y18" s="163"/>
      <c r="Z18" s="163"/>
    </row>
    <row r="19" ht="12.75" customHeight="1">
      <c r="A19" s="181">
        <v>43762.0</v>
      </c>
      <c r="B19" s="177">
        <v>2976.0</v>
      </c>
      <c r="C19" s="163"/>
      <c r="D19" s="177">
        <v>346.99</v>
      </c>
      <c r="E19" s="178">
        <v>18587.1472</v>
      </c>
      <c r="F19" s="182">
        <f t="shared" si="1"/>
        <v>0.01866827632</v>
      </c>
      <c r="G19" s="183">
        <f t="shared" si="2"/>
        <v>1032642.24</v>
      </c>
      <c r="H19" s="183">
        <f t="shared" si="3"/>
        <v>55.55679034</v>
      </c>
      <c r="I19" s="176">
        <f t="shared" si="8"/>
        <v>143431</v>
      </c>
      <c r="J19" s="184">
        <f t="shared" si="4"/>
        <v>2677.609541</v>
      </c>
      <c r="K19" s="172">
        <f t="shared" si="5"/>
        <v>0.00001866827632</v>
      </c>
      <c r="L19" s="50">
        <f t="shared" si="6"/>
        <v>0</v>
      </c>
      <c r="M19" s="172">
        <f t="shared" si="7"/>
        <v>0.0186869446</v>
      </c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</row>
    <row r="20" ht="12.75" customHeight="1">
      <c r="A20" s="181">
        <v>43762.0</v>
      </c>
      <c r="B20" s="177">
        <v>30000.0</v>
      </c>
      <c r="C20" s="163"/>
      <c r="D20" s="177">
        <v>346.99</v>
      </c>
      <c r="E20" s="178">
        <v>18587.1472</v>
      </c>
      <c r="F20" s="182">
        <f t="shared" si="1"/>
        <v>0.01866827632</v>
      </c>
      <c r="G20" s="183">
        <f t="shared" si="2"/>
        <v>10409700</v>
      </c>
      <c r="H20" s="183">
        <f t="shared" si="3"/>
        <v>560.0482897</v>
      </c>
      <c r="I20" s="176">
        <f t="shared" si="8"/>
        <v>173431</v>
      </c>
      <c r="J20" s="184">
        <f t="shared" si="4"/>
        <v>3237.657831</v>
      </c>
      <c r="K20" s="172">
        <f t="shared" si="5"/>
        <v>0.00001866827632</v>
      </c>
      <c r="L20" s="50">
        <f t="shared" si="6"/>
        <v>0</v>
      </c>
      <c r="M20" s="172">
        <f t="shared" si="7"/>
        <v>0.0186869446</v>
      </c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</row>
    <row r="21" ht="12.75" customHeight="1">
      <c r="A21" s="181">
        <v>43762.0</v>
      </c>
      <c r="B21" s="177">
        <v>27022.0</v>
      </c>
      <c r="C21" s="163"/>
      <c r="D21" s="177">
        <v>346.99</v>
      </c>
      <c r="E21" s="178">
        <v>18587.1472</v>
      </c>
      <c r="F21" s="182">
        <f t="shared" si="1"/>
        <v>0.01866827632</v>
      </c>
      <c r="G21" s="183">
        <f t="shared" si="2"/>
        <v>9376363.78</v>
      </c>
      <c r="H21" s="183">
        <f t="shared" si="3"/>
        <v>504.4541628</v>
      </c>
      <c r="I21" s="176">
        <f t="shared" si="8"/>
        <v>200453</v>
      </c>
      <c r="J21" s="184">
        <f t="shared" si="4"/>
        <v>3742.111994</v>
      </c>
      <c r="K21" s="172">
        <f t="shared" si="5"/>
        <v>0.00001866827632</v>
      </c>
      <c r="L21" s="50">
        <f t="shared" si="6"/>
        <v>0</v>
      </c>
      <c r="M21" s="172">
        <f t="shared" si="7"/>
        <v>0.0186869446</v>
      </c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</row>
    <row r="22" ht="12.75" customHeight="1">
      <c r="A22" s="181">
        <v>43763.0</v>
      </c>
      <c r="B22" s="177">
        <v>30000.0</v>
      </c>
      <c r="C22" s="163"/>
      <c r="D22" s="177">
        <v>372.89</v>
      </c>
      <c r="E22" s="178">
        <v>19758.0698</v>
      </c>
      <c r="F22" s="182">
        <f t="shared" si="1"/>
        <v>0.01887279495</v>
      </c>
      <c r="G22" s="183">
        <f t="shared" si="2"/>
        <v>11186700</v>
      </c>
      <c r="H22" s="183">
        <f t="shared" si="3"/>
        <v>566.1838486</v>
      </c>
      <c r="I22" s="176">
        <f t="shared" si="8"/>
        <v>230453</v>
      </c>
      <c r="J22" s="184">
        <f t="shared" si="4"/>
        <v>4349.292215</v>
      </c>
      <c r="K22" s="172">
        <f t="shared" si="5"/>
        <v>0.00001887279495</v>
      </c>
      <c r="L22" s="50">
        <f t="shared" si="6"/>
        <v>0</v>
      </c>
      <c r="M22" s="172">
        <f t="shared" si="7"/>
        <v>0.01889166775</v>
      </c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</row>
    <row r="23" ht="12.75" customHeight="1">
      <c r="A23" s="181">
        <v>43763.0</v>
      </c>
      <c r="B23" s="177">
        <v>5643.0</v>
      </c>
      <c r="C23" s="163"/>
      <c r="D23" s="177">
        <v>372.89</v>
      </c>
      <c r="E23" s="178">
        <v>19758.0698</v>
      </c>
      <c r="F23" s="182">
        <f t="shared" si="1"/>
        <v>0.01887279495</v>
      </c>
      <c r="G23" s="183">
        <f t="shared" si="2"/>
        <v>2104218.27</v>
      </c>
      <c r="H23" s="183">
        <f t="shared" si="3"/>
        <v>106.4991819</v>
      </c>
      <c r="I23" s="176">
        <f t="shared" si="8"/>
        <v>236096</v>
      </c>
      <c r="J23" s="184">
        <f t="shared" si="4"/>
        <v>4455.791397</v>
      </c>
      <c r="K23" s="172">
        <f t="shared" si="5"/>
        <v>0.00001887279495</v>
      </c>
      <c r="L23" s="50">
        <f t="shared" si="6"/>
        <v>0</v>
      </c>
      <c r="M23" s="172">
        <f t="shared" si="7"/>
        <v>0.01889166775</v>
      </c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</row>
    <row r="24" ht="12.75" customHeight="1">
      <c r="A24" s="181">
        <v>43763.0</v>
      </c>
      <c r="B24" s="177">
        <v>12000.0</v>
      </c>
      <c r="C24" s="163"/>
      <c r="D24" s="177">
        <v>372.89</v>
      </c>
      <c r="E24" s="178">
        <v>19758.0698</v>
      </c>
      <c r="F24" s="182">
        <f t="shared" si="1"/>
        <v>0.01887279495</v>
      </c>
      <c r="G24" s="183">
        <f t="shared" si="2"/>
        <v>4474680</v>
      </c>
      <c r="H24" s="183">
        <f t="shared" si="3"/>
        <v>226.4735394</v>
      </c>
      <c r="I24" s="176">
        <f t="shared" si="8"/>
        <v>248096</v>
      </c>
      <c r="J24" s="184">
        <f t="shared" si="4"/>
        <v>4682.264937</v>
      </c>
      <c r="K24" s="172">
        <f t="shared" si="5"/>
        <v>0.00001887279495</v>
      </c>
      <c r="L24" s="50">
        <f t="shared" si="6"/>
        <v>0</v>
      </c>
      <c r="M24" s="172">
        <f t="shared" si="7"/>
        <v>0.01889166775</v>
      </c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</row>
    <row r="25" ht="12.75" customHeight="1">
      <c r="A25" s="181">
        <v>43763.0</v>
      </c>
      <c r="B25" s="177">
        <v>8403.0</v>
      </c>
      <c r="C25" s="163"/>
      <c r="D25" s="177">
        <v>372.89</v>
      </c>
      <c r="E25" s="178">
        <v>19758.0698</v>
      </c>
      <c r="F25" s="182">
        <f t="shared" si="1"/>
        <v>0.01887279495</v>
      </c>
      <c r="G25" s="183">
        <f t="shared" si="2"/>
        <v>3133394.67</v>
      </c>
      <c r="H25" s="183">
        <f t="shared" si="3"/>
        <v>158.588096</v>
      </c>
      <c r="I25" s="176">
        <f t="shared" si="8"/>
        <v>256499</v>
      </c>
      <c r="J25" s="184">
        <f t="shared" si="4"/>
        <v>4840.853033</v>
      </c>
      <c r="K25" s="172">
        <f t="shared" si="5"/>
        <v>0.00001887279495</v>
      </c>
      <c r="L25" s="50">
        <f t="shared" si="6"/>
        <v>0</v>
      </c>
      <c r="M25" s="172">
        <f t="shared" si="7"/>
        <v>0.01889166775</v>
      </c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</row>
    <row r="26" ht="12.75" customHeight="1">
      <c r="A26" s="181">
        <v>43763.0</v>
      </c>
      <c r="B26" s="177">
        <v>11256.0</v>
      </c>
      <c r="C26" s="163"/>
      <c r="D26" s="177">
        <v>372.89</v>
      </c>
      <c r="E26" s="178">
        <v>19758.0698</v>
      </c>
      <c r="F26" s="182">
        <f t="shared" si="1"/>
        <v>0.01887279495</v>
      </c>
      <c r="G26" s="183">
        <f t="shared" si="2"/>
        <v>4197249.84</v>
      </c>
      <c r="H26" s="183">
        <f t="shared" si="3"/>
        <v>212.43218</v>
      </c>
      <c r="I26" s="176">
        <f t="shared" si="8"/>
        <v>267755</v>
      </c>
      <c r="J26" s="184">
        <f t="shared" si="4"/>
        <v>5053.285213</v>
      </c>
      <c r="K26" s="172">
        <f t="shared" si="5"/>
        <v>0.00001887279495</v>
      </c>
      <c r="L26" s="50">
        <f t="shared" si="6"/>
        <v>0</v>
      </c>
      <c r="M26" s="172">
        <f t="shared" si="7"/>
        <v>0.01889166775</v>
      </c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</row>
    <row r="27" ht="12.75" customHeight="1">
      <c r="A27" s="181">
        <v>43763.0</v>
      </c>
      <c r="B27" s="177">
        <v>4350.0</v>
      </c>
      <c r="C27" s="163"/>
      <c r="D27" s="177">
        <v>372.89</v>
      </c>
      <c r="E27" s="178">
        <v>19758.0698</v>
      </c>
      <c r="F27" s="182">
        <f t="shared" si="1"/>
        <v>0.01887279495</v>
      </c>
      <c r="G27" s="183">
        <f t="shared" si="2"/>
        <v>1622071.5</v>
      </c>
      <c r="H27" s="183">
        <f t="shared" si="3"/>
        <v>82.09665805</v>
      </c>
      <c r="I27" s="176">
        <f t="shared" si="8"/>
        <v>272105</v>
      </c>
      <c r="J27" s="184">
        <f t="shared" si="4"/>
        <v>5135.381871</v>
      </c>
      <c r="K27" s="172">
        <f t="shared" si="5"/>
        <v>0.00001887279495</v>
      </c>
      <c r="L27" s="50">
        <f t="shared" si="6"/>
        <v>0</v>
      </c>
      <c r="M27" s="172">
        <f t="shared" si="7"/>
        <v>0.01889166775</v>
      </c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</row>
    <row r="28" ht="12.75" customHeight="1">
      <c r="A28" s="181">
        <v>43763.0</v>
      </c>
      <c r="B28" s="177">
        <v>12000.0</v>
      </c>
      <c r="C28" s="163"/>
      <c r="D28" s="177">
        <v>372.89</v>
      </c>
      <c r="E28" s="178">
        <v>19758.0698</v>
      </c>
      <c r="F28" s="182">
        <f t="shared" si="1"/>
        <v>0.01887279495</v>
      </c>
      <c r="G28" s="183">
        <f t="shared" si="2"/>
        <v>4474680</v>
      </c>
      <c r="H28" s="183">
        <f t="shared" si="3"/>
        <v>226.4735394</v>
      </c>
      <c r="I28" s="176">
        <f t="shared" si="8"/>
        <v>284105</v>
      </c>
      <c r="J28" s="184">
        <f t="shared" si="4"/>
        <v>5361.85541</v>
      </c>
      <c r="K28" s="172">
        <f t="shared" si="5"/>
        <v>0.00001887279495</v>
      </c>
      <c r="L28" s="50">
        <f t="shared" si="6"/>
        <v>0</v>
      </c>
      <c r="M28" s="172">
        <f t="shared" si="7"/>
        <v>0.01889166775</v>
      </c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</row>
    <row r="29" ht="12.75" customHeight="1">
      <c r="A29" s="181">
        <v>43763.0</v>
      </c>
      <c r="B29" s="177">
        <v>11256.0</v>
      </c>
      <c r="C29" s="163"/>
      <c r="D29" s="177">
        <v>372.89</v>
      </c>
      <c r="E29" s="178">
        <v>19758.0698</v>
      </c>
      <c r="F29" s="182">
        <f t="shared" si="1"/>
        <v>0.01887279495</v>
      </c>
      <c r="G29" s="183">
        <f t="shared" si="2"/>
        <v>4197249.84</v>
      </c>
      <c r="H29" s="183">
        <f t="shared" si="3"/>
        <v>212.43218</v>
      </c>
      <c r="I29" s="176">
        <f t="shared" si="8"/>
        <v>295361</v>
      </c>
      <c r="J29" s="184">
        <f t="shared" si="4"/>
        <v>5574.28759</v>
      </c>
      <c r="K29" s="172">
        <f t="shared" si="5"/>
        <v>0.00001887279495</v>
      </c>
      <c r="L29" s="50">
        <f t="shared" si="6"/>
        <v>0</v>
      </c>
      <c r="M29" s="172">
        <f t="shared" si="7"/>
        <v>0.01889166775</v>
      </c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</row>
    <row r="30" ht="12.75" customHeight="1">
      <c r="A30" s="181">
        <v>43763.0</v>
      </c>
      <c r="B30" s="177">
        <v>12000.0</v>
      </c>
      <c r="C30" s="163"/>
      <c r="D30" s="177">
        <v>372.89</v>
      </c>
      <c r="E30" s="178">
        <v>19758.0698</v>
      </c>
      <c r="F30" s="182">
        <f t="shared" si="1"/>
        <v>0.01887279495</v>
      </c>
      <c r="G30" s="183">
        <f t="shared" si="2"/>
        <v>4474680</v>
      </c>
      <c r="H30" s="183">
        <f t="shared" si="3"/>
        <v>226.4735394</v>
      </c>
      <c r="I30" s="176">
        <f t="shared" si="8"/>
        <v>307361</v>
      </c>
      <c r="J30" s="184">
        <f t="shared" si="4"/>
        <v>5800.76113</v>
      </c>
      <c r="K30" s="172">
        <f t="shared" si="5"/>
        <v>0.00001887279495</v>
      </c>
      <c r="L30" s="50">
        <f t="shared" si="6"/>
        <v>0</v>
      </c>
      <c r="M30" s="172">
        <f t="shared" si="7"/>
        <v>0.01889166775</v>
      </c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</row>
    <row r="31" ht="12.75" customHeight="1">
      <c r="A31" s="181">
        <v>43763.0</v>
      </c>
      <c r="B31" s="177">
        <v>11256.0</v>
      </c>
      <c r="C31" s="163"/>
      <c r="D31" s="177">
        <v>372.89</v>
      </c>
      <c r="E31" s="178">
        <v>19758.0698</v>
      </c>
      <c r="F31" s="182">
        <f t="shared" si="1"/>
        <v>0.01887279495</v>
      </c>
      <c r="G31" s="183">
        <f t="shared" si="2"/>
        <v>4197249.84</v>
      </c>
      <c r="H31" s="183">
        <f t="shared" si="3"/>
        <v>212.43218</v>
      </c>
      <c r="I31" s="176">
        <f t="shared" si="8"/>
        <v>318617</v>
      </c>
      <c r="J31" s="184">
        <f t="shared" si="4"/>
        <v>6013.19331</v>
      </c>
      <c r="K31" s="172">
        <f t="shared" si="5"/>
        <v>0.00001887279495</v>
      </c>
      <c r="L31" s="50">
        <f t="shared" si="6"/>
        <v>0</v>
      </c>
      <c r="M31" s="172">
        <f t="shared" si="7"/>
        <v>0.01889166775</v>
      </c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</row>
    <row r="32" ht="12.75" customHeight="1">
      <c r="A32" s="181">
        <v>43763.0</v>
      </c>
      <c r="B32" s="177">
        <v>1000.0</v>
      </c>
      <c r="C32" s="163"/>
      <c r="D32" s="177">
        <v>357.35</v>
      </c>
      <c r="E32" s="178">
        <v>19758.0698</v>
      </c>
      <c r="F32" s="182">
        <f t="shared" si="1"/>
        <v>0.01808628088</v>
      </c>
      <c r="G32" s="183">
        <f t="shared" si="2"/>
        <v>357350</v>
      </c>
      <c r="H32" s="183">
        <f t="shared" si="3"/>
        <v>18.08628088</v>
      </c>
      <c r="I32" s="176">
        <f t="shared" si="8"/>
        <v>319617</v>
      </c>
      <c r="J32" s="184">
        <f t="shared" si="4"/>
        <v>5780.682835</v>
      </c>
      <c r="K32" s="172">
        <f t="shared" si="5"/>
        <v>0.00001808628088</v>
      </c>
      <c r="L32" s="50">
        <f t="shared" si="6"/>
        <v>0</v>
      </c>
      <c r="M32" s="172">
        <f t="shared" si="7"/>
        <v>0.01810436716</v>
      </c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Z32" s="163"/>
    </row>
    <row r="33" ht="12.75" customHeight="1">
      <c r="A33" s="181">
        <v>43763.0</v>
      </c>
      <c r="B33" s="177">
        <v>1000.0</v>
      </c>
      <c r="C33" s="163"/>
      <c r="D33" s="177">
        <v>357.35</v>
      </c>
      <c r="E33" s="178">
        <v>19758.0698</v>
      </c>
      <c r="F33" s="182">
        <f t="shared" si="1"/>
        <v>0.01808628088</v>
      </c>
      <c r="G33" s="183">
        <f t="shared" si="2"/>
        <v>357350</v>
      </c>
      <c r="H33" s="183">
        <f t="shared" si="3"/>
        <v>18.08628088</v>
      </c>
      <c r="I33" s="176">
        <f t="shared" si="8"/>
        <v>320617</v>
      </c>
      <c r="J33" s="184">
        <f t="shared" si="4"/>
        <v>5798.769116</v>
      </c>
      <c r="K33" s="172">
        <f t="shared" si="5"/>
        <v>0.00001808628088</v>
      </c>
      <c r="L33" s="50">
        <f t="shared" si="6"/>
        <v>0</v>
      </c>
      <c r="M33" s="172">
        <f t="shared" si="7"/>
        <v>0.01810436716</v>
      </c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</row>
    <row r="34" ht="12.75" customHeight="1">
      <c r="A34" s="181">
        <v>43763.0</v>
      </c>
      <c r="B34" s="177">
        <v>18000.0</v>
      </c>
      <c r="C34" s="163"/>
      <c r="D34" s="177">
        <v>357.35</v>
      </c>
      <c r="E34" s="178">
        <v>19758.0698</v>
      </c>
      <c r="F34" s="182">
        <f t="shared" si="1"/>
        <v>0.01808628088</v>
      </c>
      <c r="G34" s="183">
        <f t="shared" si="2"/>
        <v>6432300</v>
      </c>
      <c r="H34" s="183">
        <f t="shared" si="3"/>
        <v>325.5530558</v>
      </c>
      <c r="I34" s="176">
        <f t="shared" si="8"/>
        <v>338617</v>
      </c>
      <c r="J34" s="184">
        <f t="shared" si="4"/>
        <v>6124.322172</v>
      </c>
      <c r="K34" s="172">
        <f t="shared" si="5"/>
        <v>0.00001808628088</v>
      </c>
      <c r="L34" s="50">
        <f t="shared" si="6"/>
        <v>0</v>
      </c>
      <c r="M34" s="172">
        <f t="shared" si="7"/>
        <v>0.01810436716</v>
      </c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Z34" s="163"/>
    </row>
    <row r="35" ht="12.75" customHeight="1">
      <c r="A35" s="181">
        <v>43763.0</v>
      </c>
      <c r="B35" s="177">
        <v>30000.0</v>
      </c>
      <c r="C35" s="163"/>
      <c r="D35" s="177">
        <v>357.35</v>
      </c>
      <c r="E35" s="178">
        <v>19758.0698</v>
      </c>
      <c r="F35" s="182">
        <f t="shared" si="1"/>
        <v>0.01808628088</v>
      </c>
      <c r="G35" s="183">
        <f t="shared" si="2"/>
        <v>10720500</v>
      </c>
      <c r="H35" s="183">
        <f t="shared" si="3"/>
        <v>542.5884263</v>
      </c>
      <c r="I35" s="176">
        <f t="shared" si="8"/>
        <v>368617</v>
      </c>
      <c r="J35" s="184">
        <f t="shared" si="4"/>
        <v>6666.910598</v>
      </c>
      <c r="K35" s="172">
        <f t="shared" si="5"/>
        <v>0.00001808628088</v>
      </c>
      <c r="L35" s="50">
        <f t="shared" si="6"/>
        <v>0</v>
      </c>
      <c r="M35" s="172">
        <f t="shared" si="7"/>
        <v>0.01810436716</v>
      </c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</row>
    <row r="36" ht="12.75" customHeight="1">
      <c r="A36" s="181">
        <v>43763.0</v>
      </c>
      <c r="B36" s="177">
        <v>6912.0</v>
      </c>
      <c r="C36" s="163"/>
      <c r="D36" s="177">
        <v>352.17</v>
      </c>
      <c r="E36" s="178">
        <v>19758.0698</v>
      </c>
      <c r="F36" s="182">
        <f t="shared" si="1"/>
        <v>0.01782410952</v>
      </c>
      <c r="G36" s="183">
        <f t="shared" si="2"/>
        <v>2434199.04</v>
      </c>
      <c r="H36" s="183">
        <f t="shared" si="3"/>
        <v>123.200245</v>
      </c>
      <c r="I36" s="176">
        <f t="shared" si="8"/>
        <v>375529</v>
      </c>
      <c r="J36" s="184">
        <f t="shared" si="4"/>
        <v>6693.470024</v>
      </c>
      <c r="K36" s="172">
        <f t="shared" si="5"/>
        <v>0.00001782410952</v>
      </c>
      <c r="L36" s="50">
        <f t="shared" si="6"/>
        <v>0</v>
      </c>
      <c r="M36" s="172">
        <f t="shared" si="7"/>
        <v>0.01784193363</v>
      </c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/>
      <c r="Y36" s="163"/>
      <c r="Z36" s="163"/>
    </row>
    <row r="37" ht="12.75" customHeight="1">
      <c r="A37" s="181">
        <v>43763.0</v>
      </c>
      <c r="B37" s="177">
        <v>1127.0</v>
      </c>
      <c r="C37" s="163"/>
      <c r="D37" s="177">
        <v>352.17</v>
      </c>
      <c r="E37" s="178">
        <v>19758.0698</v>
      </c>
      <c r="F37" s="182">
        <f t="shared" si="1"/>
        <v>0.01782410952</v>
      </c>
      <c r="G37" s="183">
        <f t="shared" si="2"/>
        <v>396895.59</v>
      </c>
      <c r="H37" s="183">
        <f t="shared" si="3"/>
        <v>20.08777143</v>
      </c>
      <c r="I37" s="176">
        <f t="shared" si="8"/>
        <v>376656</v>
      </c>
      <c r="J37" s="184">
        <f t="shared" si="4"/>
        <v>6713.557795</v>
      </c>
      <c r="K37" s="172">
        <f t="shared" si="5"/>
        <v>0.00001782410952</v>
      </c>
      <c r="L37" s="50">
        <f t="shared" si="6"/>
        <v>0</v>
      </c>
      <c r="M37" s="172">
        <f t="shared" si="7"/>
        <v>0.01784193363</v>
      </c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</row>
    <row r="38" ht="12.75" customHeight="1">
      <c r="A38" s="181">
        <v>43766.0</v>
      </c>
      <c r="B38" s="177">
        <v>20000.0</v>
      </c>
      <c r="C38" s="163"/>
      <c r="D38" s="177">
        <v>357.35</v>
      </c>
      <c r="E38" s="178">
        <v>20454.306</v>
      </c>
      <c r="F38" s="182">
        <f t="shared" si="1"/>
        <v>0.01747064897</v>
      </c>
      <c r="G38" s="183">
        <f t="shared" si="2"/>
        <v>7147000</v>
      </c>
      <c r="H38" s="183">
        <f t="shared" si="3"/>
        <v>349.4129794</v>
      </c>
      <c r="I38" s="176">
        <f t="shared" si="8"/>
        <v>396656</v>
      </c>
      <c r="J38" s="184">
        <f t="shared" si="4"/>
        <v>6929.837737</v>
      </c>
      <c r="K38" s="172">
        <f t="shared" si="5"/>
        <v>0.00001747064897</v>
      </c>
      <c r="L38" s="50">
        <f t="shared" si="6"/>
        <v>0</v>
      </c>
      <c r="M38" s="172">
        <f t="shared" si="7"/>
        <v>0.01748811962</v>
      </c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</row>
    <row r="39" ht="12.75" customHeight="1">
      <c r="A39" s="181">
        <v>43766.0</v>
      </c>
      <c r="B39" s="177">
        <v>10000.0</v>
      </c>
      <c r="C39" s="163"/>
      <c r="D39" s="177">
        <v>357.35</v>
      </c>
      <c r="E39" s="178">
        <v>20454.306</v>
      </c>
      <c r="F39" s="182">
        <f t="shared" si="1"/>
        <v>0.01747064897</v>
      </c>
      <c r="G39" s="183">
        <f t="shared" si="2"/>
        <v>3573500</v>
      </c>
      <c r="H39" s="183">
        <f t="shared" si="3"/>
        <v>174.7064897</v>
      </c>
      <c r="I39" s="176">
        <f t="shared" si="8"/>
        <v>406656</v>
      </c>
      <c r="J39" s="184">
        <f t="shared" si="4"/>
        <v>7104.544227</v>
      </c>
      <c r="K39" s="172">
        <f t="shared" si="5"/>
        <v>0.00001747064897</v>
      </c>
      <c r="L39" s="50">
        <f t="shared" si="6"/>
        <v>0</v>
      </c>
      <c r="M39" s="172">
        <f t="shared" si="7"/>
        <v>0.01748811962</v>
      </c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</row>
    <row r="40" ht="12.75" customHeight="1">
      <c r="A40" s="181">
        <v>43768.0</v>
      </c>
      <c r="B40" s="163"/>
      <c r="C40" s="177">
        <v>1710.0</v>
      </c>
      <c r="D40" s="177">
        <v>354.0</v>
      </c>
      <c r="E40" s="178">
        <v>23605.9412</v>
      </c>
      <c r="F40" s="182">
        <f t="shared" si="1"/>
        <v>0.01499622476</v>
      </c>
      <c r="G40" s="183">
        <f t="shared" si="2"/>
        <v>605340</v>
      </c>
      <c r="H40" s="183">
        <f t="shared" si="3"/>
        <v>25.64354435</v>
      </c>
      <c r="I40" s="176">
        <f t="shared" si="8"/>
        <v>404946</v>
      </c>
      <c r="J40" s="184">
        <f t="shared" si="4"/>
        <v>6072.661233</v>
      </c>
      <c r="K40" s="172">
        <f t="shared" si="5"/>
        <v>0.00001499622476</v>
      </c>
      <c r="L40" s="50">
        <f t="shared" si="6"/>
        <v>0.0001499622476</v>
      </c>
      <c r="M40" s="172">
        <f t="shared" si="7"/>
        <v>0.01486125874</v>
      </c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</row>
    <row r="41" ht="12.75" customHeight="1">
      <c r="A41" s="181">
        <v>43768.0</v>
      </c>
      <c r="B41" s="163"/>
      <c r="C41" s="177">
        <v>3000.0</v>
      </c>
      <c r="D41" s="177">
        <v>354.0</v>
      </c>
      <c r="E41" s="178">
        <v>23605.9412</v>
      </c>
      <c r="F41" s="182">
        <f t="shared" si="1"/>
        <v>0.01499622476</v>
      </c>
      <c r="G41" s="183">
        <f t="shared" si="2"/>
        <v>1062000</v>
      </c>
      <c r="H41" s="183">
        <f t="shared" si="3"/>
        <v>44.98867429</v>
      </c>
      <c r="I41" s="176">
        <f t="shared" si="8"/>
        <v>401946</v>
      </c>
      <c r="J41" s="184">
        <f t="shared" si="4"/>
        <v>6027.672559</v>
      </c>
      <c r="K41" s="172">
        <f t="shared" si="5"/>
        <v>0.00001499622476</v>
      </c>
      <c r="L41" s="50">
        <f t="shared" si="6"/>
        <v>0.0001499622476</v>
      </c>
      <c r="M41" s="172">
        <f t="shared" si="7"/>
        <v>0.01486125874</v>
      </c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</row>
    <row r="42" ht="12.75" customHeight="1">
      <c r="A42" s="181">
        <v>43768.0</v>
      </c>
      <c r="B42" s="163"/>
      <c r="C42" s="177">
        <v>354.0</v>
      </c>
      <c r="D42" s="177">
        <v>354.0</v>
      </c>
      <c r="E42" s="178">
        <v>23605.9412</v>
      </c>
      <c r="F42" s="182">
        <f t="shared" si="1"/>
        <v>0.01499622476</v>
      </c>
      <c r="G42" s="183">
        <f t="shared" si="2"/>
        <v>125316</v>
      </c>
      <c r="H42" s="183">
        <f t="shared" si="3"/>
        <v>5.308663566</v>
      </c>
      <c r="I42" s="176">
        <f t="shared" si="8"/>
        <v>401592</v>
      </c>
      <c r="J42" s="184">
        <f t="shared" si="4"/>
        <v>6022.363895</v>
      </c>
      <c r="K42" s="172">
        <f t="shared" si="5"/>
        <v>0.00001499622476</v>
      </c>
      <c r="L42" s="50">
        <f t="shared" si="6"/>
        <v>0.0001499622476</v>
      </c>
      <c r="M42" s="172">
        <f t="shared" si="7"/>
        <v>0.01486125874</v>
      </c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</row>
    <row r="43" ht="12.75" customHeight="1">
      <c r="A43" s="181">
        <v>43774.0</v>
      </c>
      <c r="B43" s="177">
        <v>5460.0</v>
      </c>
      <c r="C43" s="163"/>
      <c r="D43" s="177">
        <v>352.17</v>
      </c>
      <c r="E43" s="178">
        <v>22493.9131</v>
      </c>
      <c r="F43" s="182">
        <f t="shared" si="1"/>
        <v>0.01565623546</v>
      </c>
      <c r="G43" s="183">
        <f t="shared" si="2"/>
        <v>1922848.2</v>
      </c>
      <c r="H43" s="183">
        <f t="shared" si="3"/>
        <v>85.48304563</v>
      </c>
      <c r="I43" s="176">
        <f t="shared" si="8"/>
        <v>407052</v>
      </c>
      <c r="J43" s="184">
        <f t="shared" si="4"/>
        <v>6372.901958</v>
      </c>
      <c r="K43" s="172">
        <f t="shared" si="5"/>
        <v>0.00001565623546</v>
      </c>
      <c r="L43" s="50">
        <f t="shared" si="6"/>
        <v>0</v>
      </c>
      <c r="M43" s="172">
        <f t="shared" si="7"/>
        <v>0.0156718917</v>
      </c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</row>
    <row r="44" ht="12.75" customHeight="1">
      <c r="A44" s="181">
        <v>43774.0</v>
      </c>
      <c r="B44" s="177">
        <v>5460.0</v>
      </c>
      <c r="C44" s="163"/>
      <c r="D44" s="177">
        <v>352.17</v>
      </c>
      <c r="E44" s="178">
        <v>22493.9131</v>
      </c>
      <c r="F44" s="182">
        <f t="shared" si="1"/>
        <v>0.01565623546</v>
      </c>
      <c r="G44" s="183">
        <f t="shared" si="2"/>
        <v>1922848.2</v>
      </c>
      <c r="H44" s="183">
        <f t="shared" si="3"/>
        <v>85.48304563</v>
      </c>
      <c r="I44" s="176">
        <f t="shared" si="8"/>
        <v>412512</v>
      </c>
      <c r="J44" s="184">
        <f t="shared" si="4"/>
        <v>6458.385004</v>
      </c>
      <c r="K44" s="172">
        <f t="shared" si="5"/>
        <v>0.00001565623546</v>
      </c>
      <c r="L44" s="50">
        <f t="shared" si="6"/>
        <v>0</v>
      </c>
      <c r="M44" s="172">
        <f t="shared" si="7"/>
        <v>0.0156718917</v>
      </c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</row>
    <row r="45" ht="12.75" customHeight="1">
      <c r="A45" s="181">
        <v>43774.0</v>
      </c>
      <c r="B45" s="177">
        <v>19000.0</v>
      </c>
      <c r="C45" s="163"/>
      <c r="D45" s="177">
        <v>352.17</v>
      </c>
      <c r="E45" s="178">
        <v>22493.9131</v>
      </c>
      <c r="F45" s="182">
        <f t="shared" si="1"/>
        <v>0.01565623546</v>
      </c>
      <c r="G45" s="183">
        <f t="shared" si="2"/>
        <v>6691230</v>
      </c>
      <c r="H45" s="183">
        <f t="shared" si="3"/>
        <v>297.4684738</v>
      </c>
      <c r="I45" s="176">
        <f t="shared" si="8"/>
        <v>431512</v>
      </c>
      <c r="J45" s="184">
        <f t="shared" si="4"/>
        <v>6755.853478</v>
      </c>
      <c r="K45" s="172">
        <f t="shared" si="5"/>
        <v>0.00001565623546</v>
      </c>
      <c r="L45" s="50">
        <f t="shared" si="6"/>
        <v>0</v>
      </c>
      <c r="M45" s="172">
        <f t="shared" si="7"/>
        <v>0.0156718917</v>
      </c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</row>
    <row r="46" ht="12.75" customHeight="1">
      <c r="A46" s="181">
        <v>43774.0</v>
      </c>
      <c r="B46" s="177">
        <v>1000.0</v>
      </c>
      <c r="C46" s="163"/>
      <c r="D46" s="177">
        <v>352.17</v>
      </c>
      <c r="E46" s="178">
        <v>22493.9131</v>
      </c>
      <c r="F46" s="182">
        <f t="shared" si="1"/>
        <v>0.01565623546</v>
      </c>
      <c r="G46" s="183">
        <f t="shared" si="2"/>
        <v>352170</v>
      </c>
      <c r="H46" s="183">
        <f t="shared" si="3"/>
        <v>15.65623546</v>
      </c>
      <c r="I46" s="176">
        <f t="shared" si="8"/>
        <v>432512</v>
      </c>
      <c r="J46" s="184">
        <f t="shared" si="4"/>
        <v>6771.509713</v>
      </c>
      <c r="K46" s="172">
        <f t="shared" si="5"/>
        <v>0.00001565623546</v>
      </c>
      <c r="L46" s="50">
        <f t="shared" si="6"/>
        <v>0</v>
      </c>
      <c r="M46" s="172">
        <f t="shared" si="7"/>
        <v>0.0156718917</v>
      </c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</row>
    <row r="47" ht="12.75" customHeight="1">
      <c r="A47" s="181">
        <v>43775.0</v>
      </c>
      <c r="B47" s="177">
        <v>20000.0</v>
      </c>
      <c r="C47" s="163"/>
      <c r="D47" s="177">
        <v>341.81</v>
      </c>
      <c r="E47" s="178">
        <v>22715.9437</v>
      </c>
      <c r="F47" s="182">
        <f t="shared" si="1"/>
        <v>0.01504714066</v>
      </c>
      <c r="G47" s="183">
        <f t="shared" si="2"/>
        <v>6836200</v>
      </c>
      <c r="H47" s="183">
        <f t="shared" si="3"/>
        <v>300.9428131</v>
      </c>
      <c r="I47" s="176">
        <f t="shared" si="8"/>
        <v>452512</v>
      </c>
      <c r="J47" s="184">
        <f t="shared" si="4"/>
        <v>6809.011713</v>
      </c>
      <c r="K47" s="172">
        <f t="shared" si="5"/>
        <v>0.00001504714066</v>
      </c>
      <c r="L47" s="50">
        <f t="shared" si="6"/>
        <v>0</v>
      </c>
      <c r="M47" s="172">
        <f t="shared" si="7"/>
        <v>0.0150621878</v>
      </c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</row>
    <row r="48" ht="12.75" customHeight="1">
      <c r="A48" s="181">
        <v>43776.0</v>
      </c>
      <c r="B48" s="177">
        <v>10000.0</v>
      </c>
      <c r="C48" s="163"/>
      <c r="D48" s="177">
        <v>353.21</v>
      </c>
      <c r="E48" s="178">
        <v>23533.378</v>
      </c>
      <c r="F48" s="182">
        <f t="shared" si="1"/>
        <v>0.01500889503</v>
      </c>
      <c r="G48" s="183">
        <f t="shared" si="2"/>
        <v>3532100</v>
      </c>
      <c r="H48" s="183">
        <f t="shared" si="3"/>
        <v>150.0889503</v>
      </c>
      <c r="I48" s="176">
        <f t="shared" si="8"/>
        <v>462512</v>
      </c>
      <c r="J48" s="184">
        <f t="shared" si="4"/>
        <v>6941.794056</v>
      </c>
      <c r="K48" s="172">
        <f t="shared" si="5"/>
        <v>0.00001500889503</v>
      </c>
      <c r="L48" s="50">
        <f t="shared" si="6"/>
        <v>0</v>
      </c>
      <c r="M48" s="172">
        <f t="shared" si="7"/>
        <v>0.01502390392</v>
      </c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</row>
    <row r="49" ht="12.75" customHeight="1">
      <c r="A49" s="181">
        <v>43780.0</v>
      </c>
      <c r="B49" s="163"/>
      <c r="C49" s="177">
        <v>2100.0</v>
      </c>
      <c r="D49" s="177">
        <v>362.6</v>
      </c>
      <c r="E49" s="178">
        <v>25734.2846</v>
      </c>
      <c r="F49" s="182">
        <f t="shared" si="1"/>
        <v>0.01409015271</v>
      </c>
      <c r="G49" s="183">
        <f t="shared" si="2"/>
        <v>761460</v>
      </c>
      <c r="H49" s="183">
        <f t="shared" si="3"/>
        <v>29.5893207</v>
      </c>
      <c r="I49" s="176">
        <f t="shared" si="8"/>
        <v>460412</v>
      </c>
      <c r="J49" s="184">
        <f t="shared" si="4"/>
        <v>6487.275391</v>
      </c>
      <c r="K49" s="172">
        <f t="shared" si="5"/>
        <v>0.00001409015271</v>
      </c>
      <c r="L49" s="50">
        <f t="shared" si="6"/>
        <v>0.0001409015271</v>
      </c>
      <c r="M49" s="172">
        <f t="shared" si="7"/>
        <v>0.01396334134</v>
      </c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</row>
    <row r="50" ht="12.75" customHeight="1">
      <c r="A50" s="181">
        <v>43780.0</v>
      </c>
      <c r="B50" s="163"/>
      <c r="C50" s="177">
        <v>600.0</v>
      </c>
      <c r="D50" s="177">
        <v>362.6</v>
      </c>
      <c r="E50" s="178">
        <v>25734.2846</v>
      </c>
      <c r="F50" s="182">
        <f t="shared" si="1"/>
        <v>0.01409015271</v>
      </c>
      <c r="G50" s="183">
        <f t="shared" si="2"/>
        <v>217560</v>
      </c>
      <c r="H50" s="183">
        <f t="shared" si="3"/>
        <v>8.454091628</v>
      </c>
      <c r="I50" s="176">
        <f t="shared" si="8"/>
        <v>459812</v>
      </c>
      <c r="J50" s="184">
        <f t="shared" si="4"/>
        <v>6478.8213</v>
      </c>
      <c r="K50" s="172">
        <f t="shared" si="5"/>
        <v>0.00001409015271</v>
      </c>
      <c r="L50" s="50">
        <f t="shared" si="6"/>
        <v>0.0001409015271</v>
      </c>
      <c r="M50" s="172">
        <f t="shared" si="7"/>
        <v>0.01396334134</v>
      </c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</row>
    <row r="51" ht="12.75" customHeight="1">
      <c r="A51" s="181">
        <v>43780.0</v>
      </c>
      <c r="B51" s="163"/>
      <c r="C51" s="177">
        <v>2700.0</v>
      </c>
      <c r="D51" s="177">
        <v>354.96</v>
      </c>
      <c r="E51" s="178">
        <v>25734.2846</v>
      </c>
      <c r="F51" s="182">
        <f t="shared" si="1"/>
        <v>0.0137932725</v>
      </c>
      <c r="G51" s="183">
        <f t="shared" si="2"/>
        <v>958392</v>
      </c>
      <c r="H51" s="183">
        <f t="shared" si="3"/>
        <v>37.24183574</v>
      </c>
      <c r="I51" s="176">
        <f t="shared" si="8"/>
        <v>457112</v>
      </c>
      <c r="J51" s="184">
        <f t="shared" si="4"/>
        <v>6305.070378</v>
      </c>
      <c r="K51" s="172">
        <f t="shared" si="5"/>
        <v>0.0000137932725</v>
      </c>
      <c r="L51" s="50">
        <f t="shared" si="6"/>
        <v>0.000137932725</v>
      </c>
      <c r="M51" s="172">
        <f t="shared" si="7"/>
        <v>0.01366913304</v>
      </c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</row>
    <row r="52" ht="12.75" customHeight="1">
      <c r="A52" s="181">
        <v>43780.0</v>
      </c>
      <c r="B52" s="163"/>
      <c r="C52" s="177">
        <v>5025.0</v>
      </c>
      <c r="D52" s="177">
        <v>362.6</v>
      </c>
      <c r="E52" s="178">
        <v>25734.2846</v>
      </c>
      <c r="F52" s="182">
        <f t="shared" si="1"/>
        <v>0.01409015271</v>
      </c>
      <c r="G52" s="183">
        <f t="shared" si="2"/>
        <v>1822065</v>
      </c>
      <c r="H52" s="183">
        <f t="shared" si="3"/>
        <v>70.80301739</v>
      </c>
      <c r="I52" s="176">
        <f t="shared" si="8"/>
        <v>452087</v>
      </c>
      <c r="J52" s="184">
        <f t="shared" si="4"/>
        <v>6369.97487</v>
      </c>
      <c r="K52" s="172">
        <f t="shared" si="5"/>
        <v>0.00001409015271</v>
      </c>
      <c r="L52" s="50">
        <f t="shared" si="6"/>
        <v>0.0001409015271</v>
      </c>
      <c r="M52" s="172">
        <f t="shared" si="7"/>
        <v>0.01396334134</v>
      </c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</row>
    <row r="53" ht="12.75" customHeight="1">
      <c r="A53" s="181">
        <v>43780.0</v>
      </c>
      <c r="B53" s="163"/>
      <c r="C53" s="177">
        <v>3000.0</v>
      </c>
      <c r="D53" s="177">
        <v>362.6</v>
      </c>
      <c r="E53" s="178">
        <v>25734.2846</v>
      </c>
      <c r="F53" s="182">
        <f t="shared" si="1"/>
        <v>0.01409015271</v>
      </c>
      <c r="G53" s="183">
        <f t="shared" si="2"/>
        <v>1087800</v>
      </c>
      <c r="H53" s="183">
        <f t="shared" si="3"/>
        <v>42.27045814</v>
      </c>
      <c r="I53" s="176">
        <f t="shared" si="8"/>
        <v>449087</v>
      </c>
      <c r="J53" s="184">
        <f t="shared" si="4"/>
        <v>6327.704412</v>
      </c>
      <c r="K53" s="172">
        <f t="shared" si="5"/>
        <v>0.00001409015271</v>
      </c>
      <c r="L53" s="50">
        <f t="shared" si="6"/>
        <v>0.0001409015271</v>
      </c>
      <c r="M53" s="172">
        <f t="shared" si="7"/>
        <v>0.01396334134</v>
      </c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</row>
    <row r="54" ht="12.75" customHeight="1">
      <c r="A54" s="181">
        <v>43780.0</v>
      </c>
      <c r="B54" s="163"/>
      <c r="C54" s="177">
        <v>4000.0</v>
      </c>
      <c r="D54" s="177">
        <v>362.6</v>
      </c>
      <c r="E54" s="178">
        <v>25734.2846</v>
      </c>
      <c r="F54" s="182">
        <f t="shared" si="1"/>
        <v>0.01409015271</v>
      </c>
      <c r="G54" s="183">
        <f t="shared" si="2"/>
        <v>1450400</v>
      </c>
      <c r="H54" s="183">
        <f t="shared" si="3"/>
        <v>56.36061086</v>
      </c>
      <c r="I54" s="176">
        <f t="shared" si="8"/>
        <v>445087</v>
      </c>
      <c r="J54" s="184">
        <f t="shared" si="4"/>
        <v>6271.343801</v>
      </c>
      <c r="K54" s="172">
        <f t="shared" si="5"/>
        <v>0.00001409015271</v>
      </c>
      <c r="L54" s="50">
        <f t="shared" si="6"/>
        <v>0.0001409015271</v>
      </c>
      <c r="M54" s="172">
        <f t="shared" si="7"/>
        <v>0.01396334134</v>
      </c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</row>
    <row r="55" ht="12.75" customHeight="1">
      <c r="A55" s="181">
        <v>43780.0</v>
      </c>
      <c r="B55" s="163"/>
      <c r="C55" s="177">
        <v>275.0</v>
      </c>
      <c r="D55" s="177">
        <v>362.6</v>
      </c>
      <c r="E55" s="178">
        <v>25734.2846</v>
      </c>
      <c r="F55" s="182">
        <f t="shared" si="1"/>
        <v>0.01409015271</v>
      </c>
      <c r="G55" s="183">
        <f t="shared" si="2"/>
        <v>99715</v>
      </c>
      <c r="H55" s="183">
        <f t="shared" si="3"/>
        <v>3.874791996</v>
      </c>
      <c r="I55" s="176">
        <f t="shared" si="8"/>
        <v>444812</v>
      </c>
      <c r="J55" s="184">
        <f t="shared" si="4"/>
        <v>6267.469009</v>
      </c>
      <c r="K55" s="172">
        <f t="shared" si="5"/>
        <v>0.00001409015271</v>
      </c>
      <c r="L55" s="50">
        <f t="shared" si="6"/>
        <v>0.0001409015271</v>
      </c>
      <c r="M55" s="172">
        <f t="shared" si="7"/>
        <v>0.01396334134</v>
      </c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</row>
    <row r="56" ht="12.75" customHeight="1">
      <c r="A56" s="181">
        <v>43780.0</v>
      </c>
      <c r="B56" s="163"/>
      <c r="C56" s="177">
        <v>50000.0</v>
      </c>
      <c r="D56" s="177">
        <v>372.14</v>
      </c>
      <c r="E56" s="178">
        <v>25734.2846</v>
      </c>
      <c r="F56" s="182">
        <f t="shared" si="1"/>
        <v>0.0144608644</v>
      </c>
      <c r="G56" s="183">
        <f t="shared" si="2"/>
        <v>18607000</v>
      </c>
      <c r="H56" s="183">
        <f t="shared" si="3"/>
        <v>723.0432199</v>
      </c>
      <c r="I56" s="176">
        <f t="shared" si="8"/>
        <v>394812</v>
      </c>
      <c r="J56" s="184">
        <f t="shared" si="4"/>
        <v>5709.322795</v>
      </c>
      <c r="K56" s="172">
        <f t="shared" si="5"/>
        <v>0.0000144608644</v>
      </c>
      <c r="L56" s="50">
        <f t="shared" si="6"/>
        <v>0.000144608644</v>
      </c>
      <c r="M56" s="172">
        <f t="shared" si="7"/>
        <v>0.01433071662</v>
      </c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</row>
    <row r="57" ht="12.75" customHeight="1">
      <c r="A57" s="181">
        <v>43788.0</v>
      </c>
      <c r="B57" s="163"/>
      <c r="C57" s="177">
        <v>245.0</v>
      </c>
      <c r="D57" s="177">
        <v>367.37</v>
      </c>
      <c r="E57" s="178">
        <v>28954.7129</v>
      </c>
      <c r="F57" s="182">
        <f t="shared" si="1"/>
        <v>0.01268774452</v>
      </c>
      <c r="G57" s="183">
        <f t="shared" si="2"/>
        <v>90005.65</v>
      </c>
      <c r="H57" s="183">
        <f t="shared" si="3"/>
        <v>3.108497408</v>
      </c>
      <c r="I57" s="176">
        <f t="shared" si="8"/>
        <v>394567</v>
      </c>
      <c r="J57" s="184">
        <f t="shared" si="4"/>
        <v>5006.165293</v>
      </c>
      <c r="K57" s="172">
        <f t="shared" si="5"/>
        <v>0.00001268774452</v>
      </c>
      <c r="L57" s="50">
        <f t="shared" si="6"/>
        <v>0.0001268774452</v>
      </c>
      <c r="M57" s="172">
        <f t="shared" si="7"/>
        <v>0.01257355482</v>
      </c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</row>
    <row r="58" ht="12.75" customHeight="1">
      <c r="A58" s="181">
        <v>43788.0</v>
      </c>
      <c r="B58" s="163"/>
      <c r="C58" s="177">
        <v>12000.0</v>
      </c>
      <c r="D58" s="177">
        <v>367.37</v>
      </c>
      <c r="E58" s="178">
        <v>28954.7129</v>
      </c>
      <c r="F58" s="182">
        <f t="shared" si="1"/>
        <v>0.01268774452</v>
      </c>
      <c r="G58" s="183">
        <f t="shared" si="2"/>
        <v>4408440</v>
      </c>
      <c r="H58" s="183">
        <f t="shared" si="3"/>
        <v>152.2529343</v>
      </c>
      <c r="I58" s="176">
        <f t="shared" si="8"/>
        <v>382567</v>
      </c>
      <c r="J58" s="184">
        <f t="shared" si="4"/>
        <v>4853.912359</v>
      </c>
      <c r="K58" s="172">
        <f t="shared" si="5"/>
        <v>0.00001268774452</v>
      </c>
      <c r="L58" s="50">
        <f t="shared" si="6"/>
        <v>0.0001268774452</v>
      </c>
      <c r="M58" s="172">
        <f t="shared" si="7"/>
        <v>0.01257355482</v>
      </c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</row>
    <row r="59" ht="12.75" customHeight="1">
      <c r="A59" s="181">
        <v>43788.0</v>
      </c>
      <c r="B59" s="163"/>
      <c r="C59" s="177">
        <v>7755.0</v>
      </c>
      <c r="D59" s="177">
        <v>367.37</v>
      </c>
      <c r="E59" s="178">
        <v>28954.7129</v>
      </c>
      <c r="F59" s="182">
        <f t="shared" si="1"/>
        <v>0.01268774452</v>
      </c>
      <c r="G59" s="183">
        <f t="shared" si="2"/>
        <v>2848954.35</v>
      </c>
      <c r="H59" s="183">
        <f t="shared" si="3"/>
        <v>98.39345877</v>
      </c>
      <c r="I59" s="176">
        <f t="shared" si="8"/>
        <v>374812</v>
      </c>
      <c r="J59" s="184">
        <f t="shared" si="4"/>
        <v>4755.5189</v>
      </c>
      <c r="K59" s="172">
        <f t="shared" si="5"/>
        <v>0.00001268774452</v>
      </c>
      <c r="L59" s="50">
        <f t="shared" si="6"/>
        <v>0.0001268774452</v>
      </c>
      <c r="M59" s="172">
        <f t="shared" si="7"/>
        <v>0.01257355482</v>
      </c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</row>
    <row r="60" ht="12.75" customHeight="1">
      <c r="A60" s="181">
        <v>43797.0</v>
      </c>
      <c r="B60" s="177">
        <v>40292.0</v>
      </c>
      <c r="C60" s="163"/>
      <c r="D60" s="177">
        <v>422.3</v>
      </c>
      <c r="E60" s="178">
        <v>36733.7995</v>
      </c>
      <c r="F60" s="182">
        <f t="shared" si="1"/>
        <v>0.01149622434</v>
      </c>
      <c r="G60" s="183">
        <f t="shared" si="2"/>
        <v>17015311.6</v>
      </c>
      <c r="H60" s="183">
        <f t="shared" si="3"/>
        <v>463.2058712</v>
      </c>
      <c r="I60" s="176">
        <f t="shared" si="8"/>
        <v>415104</v>
      </c>
      <c r="J60" s="184">
        <f t="shared" si="4"/>
        <v>4772.128709</v>
      </c>
      <c r="K60" s="172">
        <f t="shared" si="5"/>
        <v>0.00001149622434</v>
      </c>
      <c r="L60" s="50">
        <f t="shared" si="6"/>
        <v>0</v>
      </c>
      <c r="M60" s="172">
        <f t="shared" si="7"/>
        <v>0.01150772057</v>
      </c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</row>
    <row r="61" ht="12.75" customHeight="1">
      <c r="A61" s="181">
        <v>43797.0</v>
      </c>
      <c r="B61" s="177">
        <v>2250.0</v>
      </c>
      <c r="C61" s="163"/>
      <c r="D61" s="177">
        <v>422.3</v>
      </c>
      <c r="E61" s="178">
        <v>36733.7995</v>
      </c>
      <c r="F61" s="182">
        <f t="shared" si="1"/>
        <v>0.01149622434</v>
      </c>
      <c r="G61" s="183">
        <f t="shared" si="2"/>
        <v>950175</v>
      </c>
      <c r="H61" s="183">
        <f t="shared" si="3"/>
        <v>25.86650477</v>
      </c>
      <c r="I61" s="176">
        <f t="shared" si="8"/>
        <v>417354</v>
      </c>
      <c r="J61" s="184">
        <f t="shared" si="4"/>
        <v>4797.995214</v>
      </c>
      <c r="K61" s="172">
        <f t="shared" si="5"/>
        <v>0.00001149622434</v>
      </c>
      <c r="L61" s="50">
        <f t="shared" si="6"/>
        <v>0</v>
      </c>
      <c r="M61" s="172">
        <f t="shared" si="7"/>
        <v>0.01150772057</v>
      </c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</row>
    <row r="62" ht="12.75" customHeight="1">
      <c r="A62" s="181">
        <v>43797.0</v>
      </c>
      <c r="B62" s="177">
        <v>841.0</v>
      </c>
      <c r="C62" s="163"/>
      <c r="D62" s="177">
        <v>422.3</v>
      </c>
      <c r="E62" s="178">
        <v>36733.7995</v>
      </c>
      <c r="F62" s="182">
        <f t="shared" si="1"/>
        <v>0.01149622434</v>
      </c>
      <c r="G62" s="183">
        <f t="shared" si="2"/>
        <v>355154.3</v>
      </c>
      <c r="H62" s="183">
        <f t="shared" si="3"/>
        <v>9.668324672</v>
      </c>
      <c r="I62" s="176">
        <f t="shared" si="8"/>
        <v>418195</v>
      </c>
      <c r="J62" s="184">
        <f t="shared" si="4"/>
        <v>4807.663539</v>
      </c>
      <c r="K62" s="172">
        <f t="shared" si="5"/>
        <v>0.00001149622434</v>
      </c>
      <c r="L62" s="50">
        <f t="shared" si="6"/>
        <v>0</v>
      </c>
      <c r="M62" s="172">
        <f t="shared" si="7"/>
        <v>0.01150772057</v>
      </c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</row>
    <row r="63" ht="12.75" customHeight="1">
      <c r="A63" s="181">
        <v>43797.0</v>
      </c>
      <c r="B63" s="177">
        <v>5466.0</v>
      </c>
      <c r="C63" s="163"/>
      <c r="D63" s="177">
        <v>422.3</v>
      </c>
      <c r="E63" s="178">
        <v>36733.7995</v>
      </c>
      <c r="F63" s="182">
        <f t="shared" si="1"/>
        <v>0.01149622434</v>
      </c>
      <c r="G63" s="183">
        <f t="shared" si="2"/>
        <v>2308291.8</v>
      </c>
      <c r="H63" s="183">
        <f t="shared" si="3"/>
        <v>62.83836226</v>
      </c>
      <c r="I63" s="176">
        <f t="shared" si="8"/>
        <v>423661</v>
      </c>
      <c r="J63" s="184">
        <f t="shared" si="4"/>
        <v>4870.501901</v>
      </c>
      <c r="K63" s="172">
        <f t="shared" si="5"/>
        <v>0.00001149622434</v>
      </c>
      <c r="L63" s="50">
        <f t="shared" si="6"/>
        <v>0</v>
      </c>
      <c r="M63" s="172">
        <f t="shared" si="7"/>
        <v>0.01150772057</v>
      </c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</row>
    <row r="64" ht="12.75" customHeight="1">
      <c r="A64" s="181">
        <v>43797.0</v>
      </c>
      <c r="B64" s="177">
        <v>5026.0</v>
      </c>
      <c r="C64" s="163"/>
      <c r="D64" s="177">
        <v>422.3</v>
      </c>
      <c r="E64" s="178">
        <v>36733.7995</v>
      </c>
      <c r="F64" s="182">
        <f t="shared" si="1"/>
        <v>0.01149622434</v>
      </c>
      <c r="G64" s="183">
        <f t="shared" si="2"/>
        <v>2122479.8</v>
      </c>
      <c r="H64" s="183">
        <f t="shared" si="3"/>
        <v>57.78002354</v>
      </c>
      <c r="I64" s="176">
        <f t="shared" si="8"/>
        <v>428687</v>
      </c>
      <c r="J64" s="184">
        <f t="shared" si="4"/>
        <v>4928.281925</v>
      </c>
      <c r="K64" s="172">
        <f t="shared" si="5"/>
        <v>0.00001149622434</v>
      </c>
      <c r="L64" s="50">
        <f t="shared" si="6"/>
        <v>0</v>
      </c>
      <c r="M64" s="172">
        <f t="shared" si="7"/>
        <v>0.01150772057</v>
      </c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</row>
    <row r="65" ht="12.75" customHeight="1">
      <c r="A65" s="181">
        <v>43829.0</v>
      </c>
      <c r="B65" s="177">
        <v>66210.0</v>
      </c>
      <c r="C65" s="163"/>
      <c r="D65" s="177">
        <v>541.6</v>
      </c>
      <c r="E65" s="178">
        <v>45874.8056</v>
      </c>
      <c r="F65" s="182">
        <f t="shared" si="1"/>
        <v>0.01180604458</v>
      </c>
      <c r="G65" s="183">
        <f t="shared" si="2"/>
        <v>35859336</v>
      </c>
      <c r="H65" s="183">
        <f t="shared" si="3"/>
        <v>781.6782116</v>
      </c>
      <c r="I65" s="176">
        <f t="shared" si="8"/>
        <v>494897</v>
      </c>
      <c r="J65" s="184">
        <f t="shared" si="4"/>
        <v>5842.776044</v>
      </c>
      <c r="K65" s="172">
        <f t="shared" si="5"/>
        <v>0.00001180604458</v>
      </c>
      <c r="L65" s="50">
        <f t="shared" si="6"/>
        <v>0</v>
      </c>
      <c r="M65" s="172">
        <f t="shared" si="7"/>
        <v>0.01181785062</v>
      </c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</row>
    <row r="66" ht="12.75" customHeight="1">
      <c r="A66" s="181">
        <v>43832.0</v>
      </c>
      <c r="B66" s="177">
        <v>2228.0</v>
      </c>
      <c r="C66" s="163"/>
      <c r="D66" s="177">
        <v>536.49</v>
      </c>
      <c r="E66" s="178">
        <v>46620.8306</v>
      </c>
      <c r="F66" s="182">
        <f t="shared" si="1"/>
        <v>0.01150751699</v>
      </c>
      <c r="G66" s="183">
        <f t="shared" si="2"/>
        <v>1195299.72</v>
      </c>
      <c r="H66" s="183">
        <f t="shared" si="3"/>
        <v>25.63874784</v>
      </c>
      <c r="I66" s="176">
        <f t="shared" si="8"/>
        <v>497125</v>
      </c>
      <c r="J66" s="184">
        <f t="shared" si="4"/>
        <v>5720.674381</v>
      </c>
      <c r="K66" s="172">
        <f t="shared" si="5"/>
        <v>0.00001150751699</v>
      </c>
      <c r="L66" s="50">
        <f t="shared" si="6"/>
        <v>0</v>
      </c>
      <c r="M66" s="172">
        <f t="shared" si="7"/>
        <v>0.0115190245</v>
      </c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</row>
    <row r="67" ht="12.75" customHeight="1">
      <c r="A67" s="181">
        <v>43837.0</v>
      </c>
      <c r="B67" s="177">
        <v>956.0</v>
      </c>
      <c r="C67" s="163"/>
      <c r="D67" s="177">
        <v>613.13</v>
      </c>
      <c r="E67" s="178">
        <v>54441.9263</v>
      </c>
      <c r="F67" s="182">
        <f t="shared" si="1"/>
        <v>0.01126209232</v>
      </c>
      <c r="G67" s="183">
        <f t="shared" si="2"/>
        <v>586152.28</v>
      </c>
      <c r="H67" s="183">
        <f t="shared" si="3"/>
        <v>10.76656026</v>
      </c>
      <c r="I67" s="176">
        <f t="shared" si="8"/>
        <v>498081</v>
      </c>
      <c r="J67" s="184">
        <f t="shared" si="4"/>
        <v>5609.434204</v>
      </c>
      <c r="K67" s="172">
        <f t="shared" si="5"/>
        <v>0.00001126209232</v>
      </c>
      <c r="L67" s="50">
        <f t="shared" si="6"/>
        <v>0</v>
      </c>
      <c r="M67" s="172">
        <f t="shared" si="7"/>
        <v>0.01127335441</v>
      </c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</row>
    <row r="68" ht="12.75" customHeight="1">
      <c r="A68" s="181">
        <v>43837.0</v>
      </c>
      <c r="B68" s="177">
        <v>24.0</v>
      </c>
      <c r="C68" s="163"/>
      <c r="D68" s="177">
        <v>613.13</v>
      </c>
      <c r="E68" s="178">
        <v>54441.9263</v>
      </c>
      <c r="F68" s="182">
        <f t="shared" si="1"/>
        <v>0.01126209232</v>
      </c>
      <c r="G68" s="183">
        <f t="shared" si="2"/>
        <v>14715.12</v>
      </c>
      <c r="H68" s="183">
        <f t="shared" si="3"/>
        <v>0.2702902156</v>
      </c>
      <c r="I68" s="176">
        <f t="shared" si="8"/>
        <v>498105</v>
      </c>
      <c r="J68" s="184">
        <f t="shared" si="4"/>
        <v>5609.704494</v>
      </c>
      <c r="K68" s="172">
        <f t="shared" si="5"/>
        <v>0.00001126209232</v>
      </c>
      <c r="L68" s="50">
        <f t="shared" si="6"/>
        <v>0</v>
      </c>
      <c r="M68" s="172">
        <f t="shared" si="7"/>
        <v>0.01127335441</v>
      </c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</row>
    <row r="69" ht="12.75" customHeight="1">
      <c r="A69" s="181">
        <v>43837.0</v>
      </c>
      <c r="B69" s="177">
        <v>10000.0</v>
      </c>
      <c r="C69" s="163"/>
      <c r="D69" s="177">
        <v>585.54</v>
      </c>
      <c r="E69" s="178">
        <v>54441.9263</v>
      </c>
      <c r="F69" s="182">
        <f t="shared" si="1"/>
        <v>0.01075531378</v>
      </c>
      <c r="G69" s="183">
        <f t="shared" si="2"/>
        <v>5855400</v>
      </c>
      <c r="H69" s="183">
        <f t="shared" si="3"/>
        <v>107.5531378</v>
      </c>
      <c r="I69" s="176">
        <f t="shared" si="8"/>
        <v>508105</v>
      </c>
      <c r="J69" s="184">
        <f t="shared" si="4"/>
        <v>5464.828707</v>
      </c>
      <c r="K69" s="172">
        <f t="shared" si="5"/>
        <v>0.00001075531378</v>
      </c>
      <c r="L69" s="50">
        <f t="shared" si="6"/>
        <v>0</v>
      </c>
      <c r="M69" s="172">
        <f t="shared" si="7"/>
        <v>0.01076606909</v>
      </c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</row>
    <row r="70" ht="12.75" customHeight="1">
      <c r="A70" s="181">
        <v>43837.0</v>
      </c>
      <c r="B70" s="177">
        <v>10000.0</v>
      </c>
      <c r="C70" s="163"/>
      <c r="D70" s="177">
        <v>585.54</v>
      </c>
      <c r="E70" s="178">
        <v>54441.9263</v>
      </c>
      <c r="F70" s="182">
        <f t="shared" si="1"/>
        <v>0.01075531378</v>
      </c>
      <c r="G70" s="183">
        <f t="shared" si="2"/>
        <v>5855400</v>
      </c>
      <c r="H70" s="183">
        <f t="shared" si="3"/>
        <v>107.5531378</v>
      </c>
      <c r="I70" s="176">
        <f t="shared" si="8"/>
        <v>518105</v>
      </c>
      <c r="J70" s="184">
        <f t="shared" si="4"/>
        <v>5572.381845</v>
      </c>
      <c r="K70" s="172">
        <f t="shared" si="5"/>
        <v>0.00001075531378</v>
      </c>
      <c r="L70" s="50">
        <f t="shared" si="6"/>
        <v>0</v>
      </c>
      <c r="M70" s="172">
        <f t="shared" si="7"/>
        <v>0.01076606909</v>
      </c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</row>
    <row r="71" ht="12.75" customHeight="1">
      <c r="A71" s="181">
        <v>43837.0</v>
      </c>
      <c r="B71" s="177">
        <v>476.0</v>
      </c>
      <c r="C71" s="163"/>
      <c r="D71" s="177">
        <v>613.13</v>
      </c>
      <c r="E71" s="178">
        <v>54441.9263</v>
      </c>
      <c r="F71" s="182">
        <f t="shared" si="1"/>
        <v>0.01126209232</v>
      </c>
      <c r="G71" s="183">
        <f t="shared" si="2"/>
        <v>291849.88</v>
      </c>
      <c r="H71" s="183">
        <f t="shared" si="3"/>
        <v>5.360755944</v>
      </c>
      <c r="I71" s="176">
        <f t="shared" si="8"/>
        <v>518581</v>
      </c>
      <c r="J71" s="184">
        <f t="shared" si="4"/>
        <v>5840.307097</v>
      </c>
      <c r="K71" s="172">
        <f t="shared" si="5"/>
        <v>0.00001126209232</v>
      </c>
      <c r="L71" s="50">
        <f t="shared" si="6"/>
        <v>0</v>
      </c>
      <c r="M71" s="172">
        <f t="shared" si="7"/>
        <v>0.01127335441</v>
      </c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</row>
    <row r="72" ht="12.75" customHeight="1">
      <c r="A72" s="181">
        <v>43837.0</v>
      </c>
      <c r="B72" s="177">
        <v>19524.0</v>
      </c>
      <c r="C72" s="163"/>
      <c r="D72" s="177">
        <v>613.13</v>
      </c>
      <c r="E72" s="178">
        <v>54441.9263</v>
      </c>
      <c r="F72" s="182">
        <f t="shared" si="1"/>
        <v>0.01126209232</v>
      </c>
      <c r="G72" s="183">
        <f t="shared" si="2"/>
        <v>11970750.12</v>
      </c>
      <c r="H72" s="183">
        <f t="shared" si="3"/>
        <v>219.8810904</v>
      </c>
      <c r="I72" s="176">
        <f t="shared" si="8"/>
        <v>538105</v>
      </c>
      <c r="J72" s="184">
        <f t="shared" si="4"/>
        <v>6060.188187</v>
      </c>
      <c r="K72" s="172">
        <f t="shared" si="5"/>
        <v>0.00001126209232</v>
      </c>
      <c r="L72" s="50">
        <f t="shared" si="6"/>
        <v>0</v>
      </c>
      <c r="M72" s="172">
        <f t="shared" si="7"/>
        <v>0.01127335441</v>
      </c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</row>
    <row r="73" ht="12.75" customHeight="1">
      <c r="A73" s="181">
        <v>43839.0</v>
      </c>
      <c r="B73" s="177">
        <v>1000.0</v>
      </c>
      <c r="C73" s="163"/>
      <c r="D73" s="177">
        <v>648.89</v>
      </c>
      <c r="E73" s="178">
        <v>60990.4668</v>
      </c>
      <c r="F73" s="182">
        <f t="shared" si="1"/>
        <v>0.0106392037</v>
      </c>
      <c r="G73" s="183">
        <f t="shared" si="2"/>
        <v>648890</v>
      </c>
      <c r="H73" s="183">
        <f t="shared" si="3"/>
        <v>10.6392037</v>
      </c>
      <c r="I73" s="176">
        <f t="shared" si="8"/>
        <v>539105</v>
      </c>
      <c r="J73" s="184">
        <f t="shared" si="4"/>
        <v>5735.64791</v>
      </c>
      <c r="K73" s="172">
        <f t="shared" si="5"/>
        <v>0.0000106392037</v>
      </c>
      <c r="L73" s="50">
        <f t="shared" si="6"/>
        <v>0</v>
      </c>
      <c r="M73" s="172">
        <f t="shared" si="7"/>
        <v>0.0106498429</v>
      </c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</row>
    <row r="74" ht="12.75" customHeight="1">
      <c r="A74" s="181">
        <v>43839.0</v>
      </c>
      <c r="B74" s="177">
        <v>14669.0</v>
      </c>
      <c r="C74" s="163"/>
      <c r="D74" s="177">
        <v>648.89</v>
      </c>
      <c r="E74" s="178">
        <v>60990.4668</v>
      </c>
      <c r="F74" s="182">
        <f t="shared" si="1"/>
        <v>0.0106392037</v>
      </c>
      <c r="G74" s="183">
        <f t="shared" si="2"/>
        <v>9518567.41</v>
      </c>
      <c r="H74" s="183">
        <f t="shared" si="3"/>
        <v>156.0664791</v>
      </c>
      <c r="I74" s="176">
        <f t="shared" si="8"/>
        <v>553774</v>
      </c>
      <c r="J74" s="184">
        <f t="shared" si="4"/>
        <v>5891.714389</v>
      </c>
      <c r="K74" s="172">
        <f t="shared" si="5"/>
        <v>0.0000106392037</v>
      </c>
      <c r="L74" s="50">
        <f t="shared" si="6"/>
        <v>0</v>
      </c>
      <c r="M74" s="172">
        <f t="shared" si="7"/>
        <v>0.0106498429</v>
      </c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</row>
    <row r="75" ht="12.75" customHeight="1">
      <c r="A75" s="181">
        <v>43841.0</v>
      </c>
      <c r="B75" s="177">
        <v>5000.0</v>
      </c>
      <c r="C75" s="163"/>
      <c r="D75" s="177">
        <v>704.48</v>
      </c>
      <c r="E75" s="178">
        <v>62299.0377</v>
      </c>
      <c r="F75" s="182">
        <f t="shared" si="1"/>
        <v>0.01130803984</v>
      </c>
      <c r="G75" s="183">
        <f t="shared" si="2"/>
        <v>3522400</v>
      </c>
      <c r="H75" s="183">
        <f t="shared" si="3"/>
        <v>56.54019918</v>
      </c>
      <c r="I75" s="176">
        <f t="shared" si="8"/>
        <v>558774</v>
      </c>
      <c r="J75" s="184">
        <f t="shared" si="4"/>
        <v>6318.638651</v>
      </c>
      <c r="K75" s="172">
        <f t="shared" si="5"/>
        <v>0.00001130803984</v>
      </c>
      <c r="L75" s="50">
        <f t="shared" si="6"/>
        <v>0</v>
      </c>
      <c r="M75" s="172">
        <f t="shared" si="7"/>
        <v>0.01131934787</v>
      </c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</row>
    <row r="76" ht="12.75" customHeight="1">
      <c r="A76" s="181">
        <v>43843.0</v>
      </c>
      <c r="B76" s="177">
        <v>4491.0</v>
      </c>
      <c r="C76" s="163"/>
      <c r="D76" s="177">
        <v>715.32</v>
      </c>
      <c r="E76" s="178">
        <v>67213.9898</v>
      </c>
      <c r="F76" s="182">
        <f t="shared" si="1"/>
        <v>0.0106424273</v>
      </c>
      <c r="G76" s="183">
        <f t="shared" si="2"/>
        <v>3212502.12</v>
      </c>
      <c r="H76" s="183">
        <f t="shared" si="3"/>
        <v>47.79514101</v>
      </c>
      <c r="I76" s="176">
        <f t="shared" si="8"/>
        <v>563265</v>
      </c>
      <c r="J76" s="184">
        <f t="shared" si="4"/>
        <v>5994.506813</v>
      </c>
      <c r="K76" s="172">
        <f t="shared" si="5"/>
        <v>0.0000106424273</v>
      </c>
      <c r="L76" s="50">
        <f t="shared" si="6"/>
        <v>0</v>
      </c>
      <c r="M76" s="172">
        <f t="shared" si="7"/>
        <v>0.01065306973</v>
      </c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</row>
    <row r="77" ht="12.75" customHeight="1">
      <c r="A77" s="181">
        <v>43843.0</v>
      </c>
      <c r="B77" s="177">
        <v>10000.0</v>
      </c>
      <c r="C77" s="163"/>
      <c r="D77" s="177">
        <v>715.32</v>
      </c>
      <c r="E77" s="178">
        <v>67213.9898</v>
      </c>
      <c r="F77" s="182">
        <f t="shared" si="1"/>
        <v>0.0106424273</v>
      </c>
      <c r="G77" s="183">
        <f t="shared" si="2"/>
        <v>7153200</v>
      </c>
      <c r="H77" s="183">
        <f t="shared" si="3"/>
        <v>106.424273</v>
      </c>
      <c r="I77" s="176">
        <f t="shared" si="8"/>
        <v>573265</v>
      </c>
      <c r="J77" s="184">
        <f t="shared" si="4"/>
        <v>6100.931086</v>
      </c>
      <c r="K77" s="172">
        <f t="shared" si="5"/>
        <v>0.0000106424273</v>
      </c>
      <c r="L77" s="50">
        <f t="shared" si="6"/>
        <v>0</v>
      </c>
      <c r="M77" s="172">
        <f t="shared" si="7"/>
        <v>0.01065306973</v>
      </c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</row>
    <row r="78" ht="12.75" customHeight="1">
      <c r="A78" s="181">
        <v>43843.0</v>
      </c>
      <c r="B78" s="177">
        <v>10509.0</v>
      </c>
      <c r="C78" s="163"/>
      <c r="D78" s="177">
        <v>715.32</v>
      </c>
      <c r="E78" s="178">
        <v>67213.9898</v>
      </c>
      <c r="F78" s="182">
        <f t="shared" si="1"/>
        <v>0.0106424273</v>
      </c>
      <c r="G78" s="183">
        <f t="shared" si="2"/>
        <v>7517297.88</v>
      </c>
      <c r="H78" s="183">
        <f t="shared" si="3"/>
        <v>111.8412685</v>
      </c>
      <c r="I78" s="176">
        <f t="shared" si="8"/>
        <v>583774</v>
      </c>
      <c r="J78" s="184">
        <f t="shared" si="4"/>
        <v>6212.772355</v>
      </c>
      <c r="K78" s="172">
        <f t="shared" si="5"/>
        <v>0.0000106424273</v>
      </c>
      <c r="L78" s="50">
        <f t="shared" si="6"/>
        <v>0</v>
      </c>
      <c r="M78" s="172">
        <f t="shared" si="7"/>
        <v>0.01065306973</v>
      </c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</row>
    <row r="79" ht="12.75" customHeight="1">
      <c r="A79" s="181">
        <v>43843.0</v>
      </c>
      <c r="B79" s="177">
        <v>25000.0</v>
      </c>
      <c r="C79" s="163"/>
      <c r="D79" s="177">
        <v>715.32</v>
      </c>
      <c r="E79" s="178">
        <v>67213.9898</v>
      </c>
      <c r="F79" s="182">
        <f t="shared" si="1"/>
        <v>0.0106424273</v>
      </c>
      <c r="G79" s="183">
        <f t="shared" si="2"/>
        <v>17883000</v>
      </c>
      <c r="H79" s="183">
        <f t="shared" si="3"/>
        <v>266.0606825</v>
      </c>
      <c r="I79" s="176">
        <f t="shared" si="8"/>
        <v>608774</v>
      </c>
      <c r="J79" s="184">
        <f t="shared" si="4"/>
        <v>6478.833037</v>
      </c>
      <c r="K79" s="172">
        <f t="shared" si="5"/>
        <v>0.0000106424273</v>
      </c>
      <c r="L79" s="50">
        <f t="shared" si="6"/>
        <v>0</v>
      </c>
      <c r="M79" s="172">
        <f t="shared" si="7"/>
        <v>0.01065306973</v>
      </c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</row>
    <row r="80" ht="12.75" customHeight="1">
      <c r="A80" s="181">
        <v>43845.0</v>
      </c>
      <c r="B80" s="177">
        <v>30000.0</v>
      </c>
      <c r="C80" s="163"/>
      <c r="D80" s="177">
        <v>725.53</v>
      </c>
      <c r="E80" s="178">
        <v>70675.7409</v>
      </c>
      <c r="F80" s="182">
        <f t="shared" si="1"/>
        <v>0.01026561577</v>
      </c>
      <c r="G80" s="183">
        <f t="shared" si="2"/>
        <v>21765900</v>
      </c>
      <c r="H80" s="183">
        <f t="shared" si="3"/>
        <v>307.968473</v>
      </c>
      <c r="I80" s="176">
        <f t="shared" si="8"/>
        <v>638774</v>
      </c>
      <c r="J80" s="184">
        <f t="shared" si="4"/>
        <v>6557.408445</v>
      </c>
      <c r="K80" s="172">
        <f t="shared" si="5"/>
        <v>0.00001026561577</v>
      </c>
      <c r="L80" s="50">
        <f t="shared" si="6"/>
        <v>0</v>
      </c>
      <c r="M80" s="172">
        <f t="shared" si="7"/>
        <v>0.01027588138</v>
      </c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</row>
    <row r="81" ht="12.75" customHeight="1">
      <c r="A81" s="185">
        <v>43845.0</v>
      </c>
      <c r="B81" s="186">
        <v>30000.0</v>
      </c>
      <c r="C81" s="187"/>
      <c r="D81" s="186">
        <v>725.53</v>
      </c>
      <c r="E81" s="178">
        <v>70675.7409</v>
      </c>
      <c r="F81" s="188">
        <f t="shared" si="1"/>
        <v>0.01026561577</v>
      </c>
      <c r="G81" s="189">
        <f t="shared" si="2"/>
        <v>21765900</v>
      </c>
      <c r="H81" s="189">
        <f t="shared" si="3"/>
        <v>307.968473</v>
      </c>
      <c r="I81" s="190">
        <f t="shared" si="8"/>
        <v>668774</v>
      </c>
      <c r="J81" s="184">
        <f t="shared" si="4"/>
        <v>6865.376918</v>
      </c>
      <c r="K81" s="172">
        <f t="shared" si="5"/>
        <v>0.00001026561577</v>
      </c>
      <c r="L81" s="50">
        <f t="shared" si="6"/>
        <v>0</v>
      </c>
      <c r="M81" s="172">
        <f t="shared" si="7"/>
        <v>0.01027588138</v>
      </c>
      <c r="N81" s="187"/>
      <c r="O81" s="187"/>
      <c r="P81" s="187"/>
      <c r="Q81" s="187"/>
      <c r="R81" s="187"/>
      <c r="S81" s="187"/>
      <c r="T81" s="187"/>
      <c r="U81" s="187"/>
      <c r="V81" s="187"/>
      <c r="W81" s="187"/>
      <c r="X81" s="187"/>
      <c r="Y81" s="187"/>
      <c r="Z81" s="187"/>
    </row>
    <row r="82" ht="12.75" customHeight="1">
      <c r="A82" s="181">
        <v>43915.0</v>
      </c>
      <c r="B82" s="177">
        <v>5000.0</v>
      </c>
      <c r="C82" s="163"/>
      <c r="D82" s="177">
        <v>500.0</v>
      </c>
      <c r="E82" s="178">
        <v>70854.8891</v>
      </c>
      <c r="F82" s="182">
        <f t="shared" si="1"/>
        <v>0.007056676065</v>
      </c>
      <c r="G82" s="183">
        <f t="shared" si="2"/>
        <v>2500000</v>
      </c>
      <c r="H82" s="183">
        <f t="shared" si="3"/>
        <v>35.28338032</v>
      </c>
      <c r="I82" s="176">
        <f t="shared" si="8"/>
        <v>673774</v>
      </c>
      <c r="J82" s="184">
        <f t="shared" si="4"/>
        <v>4754.604859</v>
      </c>
      <c r="K82" s="172">
        <f t="shared" si="5"/>
        <v>0.000007056676065</v>
      </c>
      <c r="L82" s="50">
        <f t="shared" si="6"/>
        <v>0</v>
      </c>
      <c r="M82" s="172">
        <f t="shared" si="7"/>
        <v>0.007063732741</v>
      </c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</row>
    <row r="83" ht="12.75" customHeight="1">
      <c r="A83" s="181">
        <v>43916.0</v>
      </c>
      <c r="B83" s="177">
        <v>4427.0</v>
      </c>
      <c r="C83" s="163"/>
      <c r="D83" s="177">
        <v>500.0</v>
      </c>
      <c r="E83" s="178">
        <v>71208.5282</v>
      </c>
      <c r="F83" s="182">
        <f t="shared" si="1"/>
        <v>0.007021630873</v>
      </c>
      <c r="G83" s="183">
        <f t="shared" si="2"/>
        <v>2213500</v>
      </c>
      <c r="H83" s="183">
        <f t="shared" si="3"/>
        <v>31.08475987</v>
      </c>
      <c r="I83" s="176">
        <f t="shared" si="8"/>
        <v>678201</v>
      </c>
      <c r="J83" s="184">
        <f t="shared" si="4"/>
        <v>4762.077079</v>
      </c>
      <c r="K83" s="172">
        <f t="shared" si="5"/>
        <v>0.000007021630873</v>
      </c>
      <c r="L83" s="50">
        <f t="shared" si="6"/>
        <v>0</v>
      </c>
      <c r="M83" s="172">
        <f t="shared" si="7"/>
        <v>0.007028652503</v>
      </c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</row>
    <row r="84" ht="12.75" customHeight="1">
      <c r="A84" s="185">
        <v>43916.0</v>
      </c>
      <c r="B84" s="186">
        <v>3073.0</v>
      </c>
      <c r="C84" s="187"/>
      <c r="D84" s="186">
        <v>500.0</v>
      </c>
      <c r="E84" s="178">
        <v>71208.5282</v>
      </c>
      <c r="F84" s="188">
        <f t="shared" si="1"/>
        <v>0.007021630873</v>
      </c>
      <c r="G84" s="189">
        <f t="shared" si="2"/>
        <v>1536500</v>
      </c>
      <c r="H84" s="189">
        <f t="shared" si="3"/>
        <v>21.57747167</v>
      </c>
      <c r="I84" s="190">
        <f t="shared" si="8"/>
        <v>681274</v>
      </c>
      <c r="J84" s="184">
        <f t="shared" si="4"/>
        <v>4783.654551</v>
      </c>
      <c r="K84" s="172">
        <f t="shared" si="5"/>
        <v>0.000007021630873</v>
      </c>
      <c r="L84" s="50">
        <f t="shared" si="6"/>
        <v>0</v>
      </c>
      <c r="M84" s="172">
        <f t="shared" si="7"/>
        <v>0.007028652503</v>
      </c>
      <c r="N84" s="187"/>
      <c r="O84" s="187"/>
      <c r="P84" s="187"/>
      <c r="Q84" s="187"/>
      <c r="R84" s="187"/>
      <c r="S84" s="187"/>
      <c r="T84" s="187"/>
      <c r="U84" s="187"/>
      <c r="V84" s="187"/>
      <c r="W84" s="187"/>
      <c r="X84" s="187"/>
      <c r="Y84" s="187"/>
      <c r="Z84" s="187"/>
    </row>
    <row r="85" ht="12.75" customHeight="1">
      <c r="A85" s="181">
        <v>43922.0</v>
      </c>
      <c r="B85" s="177">
        <v>3000.0</v>
      </c>
      <c r="C85" s="163"/>
      <c r="D85" s="177">
        <v>635.0</v>
      </c>
      <c r="E85" s="178">
        <v>80945.7245</v>
      </c>
      <c r="F85" s="182">
        <f t="shared" si="1"/>
        <v>0.007844762697</v>
      </c>
      <c r="G85" s="183">
        <f t="shared" si="2"/>
        <v>1905000</v>
      </c>
      <c r="H85" s="183">
        <f t="shared" si="3"/>
        <v>23.53428809</v>
      </c>
      <c r="I85" s="176">
        <f t="shared" si="8"/>
        <v>684274</v>
      </c>
      <c r="J85" s="184">
        <f t="shared" si="4"/>
        <v>5367.967149</v>
      </c>
      <c r="K85" s="172">
        <f t="shared" si="5"/>
        <v>0.000007844762697</v>
      </c>
      <c r="L85" s="50">
        <f t="shared" si="6"/>
        <v>0</v>
      </c>
      <c r="M85" s="172">
        <f t="shared" si="7"/>
        <v>0.007852607459</v>
      </c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</row>
    <row r="86" ht="12.75" customHeight="1">
      <c r="A86" s="181">
        <v>43924.0</v>
      </c>
      <c r="B86" s="177">
        <v>48583.0</v>
      </c>
      <c r="C86" s="163"/>
      <c r="D86" s="177">
        <v>760.0</v>
      </c>
      <c r="E86" s="178">
        <v>84693.3211</v>
      </c>
      <c r="F86" s="182">
        <f t="shared" si="1"/>
        <v>0.008973552933</v>
      </c>
      <c r="G86" s="183">
        <f t="shared" si="2"/>
        <v>36923080</v>
      </c>
      <c r="H86" s="183">
        <f t="shared" si="3"/>
        <v>435.9621222</v>
      </c>
      <c r="I86" s="176">
        <f t="shared" si="8"/>
        <v>732857</v>
      </c>
      <c r="J86" s="184">
        <f t="shared" si="4"/>
        <v>6576.331082</v>
      </c>
      <c r="K86" s="172">
        <f t="shared" si="5"/>
        <v>0.000008973552933</v>
      </c>
      <c r="L86" s="50">
        <f t="shared" si="6"/>
        <v>0</v>
      </c>
      <c r="M86" s="172">
        <f t="shared" si="7"/>
        <v>0.008982526486</v>
      </c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</row>
    <row r="87" ht="12.75" customHeight="1">
      <c r="A87" s="181">
        <v>43924.0</v>
      </c>
      <c r="B87" s="177">
        <v>1000.0</v>
      </c>
      <c r="C87" s="163"/>
      <c r="D87" s="177">
        <v>760.0</v>
      </c>
      <c r="E87" s="178">
        <v>84693.3211</v>
      </c>
      <c r="F87" s="182">
        <f t="shared" si="1"/>
        <v>0.008973552933</v>
      </c>
      <c r="G87" s="183">
        <f t="shared" si="2"/>
        <v>760000</v>
      </c>
      <c r="H87" s="183">
        <f t="shared" si="3"/>
        <v>8.973552933</v>
      </c>
      <c r="I87" s="176">
        <f t="shared" si="8"/>
        <v>733857</v>
      </c>
      <c r="J87" s="184">
        <f t="shared" si="4"/>
        <v>6585.304635</v>
      </c>
      <c r="K87" s="172">
        <f t="shared" si="5"/>
        <v>0.000008973552933</v>
      </c>
      <c r="L87" s="50">
        <f t="shared" si="6"/>
        <v>0</v>
      </c>
      <c r="M87" s="172">
        <f t="shared" si="7"/>
        <v>0.008982526486</v>
      </c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</row>
    <row r="88" ht="12.75" customHeight="1">
      <c r="A88" s="181">
        <v>43924.0</v>
      </c>
      <c r="B88" s="177">
        <v>417.0</v>
      </c>
      <c r="C88" s="163"/>
      <c r="D88" s="177">
        <v>760.0</v>
      </c>
      <c r="E88" s="178">
        <v>84693.3211</v>
      </c>
      <c r="F88" s="182">
        <f t="shared" si="1"/>
        <v>0.008973552933</v>
      </c>
      <c r="G88" s="183">
        <f t="shared" si="2"/>
        <v>316920</v>
      </c>
      <c r="H88" s="183">
        <f t="shared" si="3"/>
        <v>3.741971573</v>
      </c>
      <c r="I88" s="176">
        <f t="shared" si="8"/>
        <v>734274</v>
      </c>
      <c r="J88" s="184">
        <f t="shared" si="4"/>
        <v>6589.046607</v>
      </c>
      <c r="K88" s="172">
        <f t="shared" si="5"/>
        <v>0.000008973552933</v>
      </c>
      <c r="L88" s="50">
        <f t="shared" si="6"/>
        <v>0</v>
      </c>
      <c r="M88" s="172">
        <f t="shared" si="7"/>
        <v>0.008982526486</v>
      </c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</row>
    <row r="89" ht="12.75" customHeight="1">
      <c r="A89" s="181">
        <v>43927.0</v>
      </c>
      <c r="B89" s="177">
        <v>60000.0</v>
      </c>
      <c r="C89" s="163"/>
      <c r="D89" s="177">
        <v>750.0</v>
      </c>
      <c r="E89" s="178">
        <v>86657.8789</v>
      </c>
      <c r="F89" s="182">
        <f t="shared" si="1"/>
        <v>0.00865472372</v>
      </c>
      <c r="G89" s="183">
        <f t="shared" si="2"/>
        <v>45000000</v>
      </c>
      <c r="H89" s="183">
        <f t="shared" si="3"/>
        <v>519.2834232</v>
      </c>
      <c r="I89" s="176">
        <f t="shared" si="8"/>
        <v>794274</v>
      </c>
      <c r="J89" s="184">
        <f t="shared" si="4"/>
        <v>6874.222028</v>
      </c>
      <c r="K89" s="172">
        <f t="shared" si="5"/>
        <v>0.00000865472372</v>
      </c>
      <c r="L89" s="50">
        <f t="shared" si="6"/>
        <v>0</v>
      </c>
      <c r="M89" s="172">
        <f t="shared" si="7"/>
        <v>0.008663378443</v>
      </c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</row>
    <row r="90" ht="12.75" customHeight="1">
      <c r="A90" s="181">
        <v>43928.0</v>
      </c>
      <c r="B90" s="177">
        <v>8000.0</v>
      </c>
      <c r="C90" s="163"/>
      <c r="D90" s="177">
        <v>810.0</v>
      </c>
      <c r="E90" s="178">
        <v>91832.0611</v>
      </c>
      <c r="F90" s="182">
        <f t="shared" si="1"/>
        <v>0.008820448875</v>
      </c>
      <c r="G90" s="183">
        <f t="shared" si="2"/>
        <v>6480000</v>
      </c>
      <c r="H90" s="183">
        <f t="shared" si="3"/>
        <v>70.563591</v>
      </c>
      <c r="I90" s="176">
        <f t="shared" si="8"/>
        <v>802274</v>
      </c>
      <c r="J90" s="184">
        <f t="shared" si="4"/>
        <v>7076.416801</v>
      </c>
      <c r="K90" s="172">
        <f t="shared" si="5"/>
        <v>0.000008820448875</v>
      </c>
      <c r="L90" s="50">
        <f t="shared" si="6"/>
        <v>0</v>
      </c>
      <c r="M90" s="172">
        <f t="shared" si="7"/>
        <v>0.008829269324</v>
      </c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</row>
    <row r="91" ht="12.75" customHeight="1">
      <c r="A91" s="181">
        <v>43928.0</v>
      </c>
      <c r="B91" s="177">
        <v>10000.0</v>
      </c>
      <c r="C91" s="163"/>
      <c r="D91" s="177">
        <v>810.0</v>
      </c>
      <c r="E91" s="178">
        <v>91832.0611</v>
      </c>
      <c r="F91" s="182">
        <f t="shared" si="1"/>
        <v>0.008820448875</v>
      </c>
      <c r="G91" s="183">
        <f t="shared" si="2"/>
        <v>8100000</v>
      </c>
      <c r="H91" s="183">
        <f t="shared" si="3"/>
        <v>88.20448875</v>
      </c>
      <c r="I91" s="176">
        <f t="shared" si="8"/>
        <v>812274</v>
      </c>
      <c r="J91" s="184">
        <f t="shared" si="4"/>
        <v>7164.621289</v>
      </c>
      <c r="K91" s="172">
        <f t="shared" si="5"/>
        <v>0.000008820448875</v>
      </c>
      <c r="L91" s="50">
        <f t="shared" si="6"/>
        <v>0</v>
      </c>
      <c r="M91" s="172">
        <f t="shared" si="7"/>
        <v>0.008829269324</v>
      </c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</row>
    <row r="92" ht="12.75" customHeight="1">
      <c r="A92" s="181">
        <v>43928.0</v>
      </c>
      <c r="B92" s="177">
        <v>9000.0</v>
      </c>
      <c r="C92" s="163"/>
      <c r="D92" s="177">
        <v>820.0</v>
      </c>
      <c r="E92" s="178">
        <v>91832.0611</v>
      </c>
      <c r="F92" s="182">
        <f t="shared" si="1"/>
        <v>0.008929343305</v>
      </c>
      <c r="G92" s="183">
        <f t="shared" si="2"/>
        <v>7380000</v>
      </c>
      <c r="H92" s="183">
        <f t="shared" si="3"/>
        <v>80.36408975</v>
      </c>
      <c r="I92" s="176">
        <f t="shared" si="8"/>
        <v>821274</v>
      </c>
      <c r="J92" s="184">
        <f t="shared" si="4"/>
        <v>7333.437494</v>
      </c>
      <c r="K92" s="172">
        <f t="shared" si="5"/>
        <v>0.000008929343305</v>
      </c>
      <c r="L92" s="50">
        <f t="shared" si="6"/>
        <v>0</v>
      </c>
      <c r="M92" s="172">
        <f t="shared" si="7"/>
        <v>0.008938272649</v>
      </c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</row>
    <row r="93" ht="12.75" customHeight="1">
      <c r="A93" s="181">
        <v>43928.0</v>
      </c>
      <c r="B93" s="177">
        <v>7900.0</v>
      </c>
      <c r="C93" s="163"/>
      <c r="D93" s="177">
        <v>869.0</v>
      </c>
      <c r="E93" s="178">
        <v>91832.0611</v>
      </c>
      <c r="F93" s="182">
        <f t="shared" si="1"/>
        <v>0.009462926015</v>
      </c>
      <c r="G93" s="183">
        <f t="shared" si="2"/>
        <v>6865100</v>
      </c>
      <c r="H93" s="183">
        <f t="shared" si="3"/>
        <v>74.75711552</v>
      </c>
      <c r="I93" s="176">
        <f t="shared" si="8"/>
        <v>829174</v>
      </c>
      <c r="J93" s="184">
        <f t="shared" si="4"/>
        <v>7846.412216</v>
      </c>
      <c r="K93" s="172">
        <f t="shared" si="5"/>
        <v>0.000009462926015</v>
      </c>
      <c r="L93" s="50">
        <f t="shared" si="6"/>
        <v>0</v>
      </c>
      <c r="M93" s="172">
        <f t="shared" si="7"/>
        <v>0.009472388941</v>
      </c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</row>
    <row r="94" ht="12.75" customHeight="1">
      <c r="A94" s="181">
        <v>43928.0</v>
      </c>
      <c r="B94" s="177">
        <v>2500.0</v>
      </c>
      <c r="C94" s="163"/>
      <c r="D94" s="177">
        <v>869.0</v>
      </c>
      <c r="E94" s="178">
        <v>91832.0611</v>
      </c>
      <c r="F94" s="182">
        <f t="shared" si="1"/>
        <v>0.009462926015</v>
      </c>
      <c r="G94" s="183">
        <f t="shared" si="2"/>
        <v>2172500</v>
      </c>
      <c r="H94" s="183">
        <f t="shared" si="3"/>
        <v>23.65731504</v>
      </c>
      <c r="I94" s="176">
        <f t="shared" si="8"/>
        <v>831674</v>
      </c>
      <c r="J94" s="184">
        <f t="shared" si="4"/>
        <v>7870.069531</v>
      </c>
      <c r="K94" s="172">
        <f t="shared" si="5"/>
        <v>0.000009462926015</v>
      </c>
      <c r="L94" s="50">
        <f t="shared" si="6"/>
        <v>0</v>
      </c>
      <c r="M94" s="172">
        <f t="shared" si="7"/>
        <v>0.009472388941</v>
      </c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</row>
    <row r="95" ht="12.75" customHeight="1">
      <c r="A95" s="181">
        <v>43928.0</v>
      </c>
      <c r="B95" s="177">
        <v>57000.0</v>
      </c>
      <c r="C95" s="163"/>
      <c r="D95" s="177">
        <v>870.0</v>
      </c>
      <c r="E95" s="178">
        <v>91832.0611</v>
      </c>
      <c r="F95" s="182">
        <f t="shared" si="1"/>
        <v>0.009473815458</v>
      </c>
      <c r="G95" s="183">
        <f t="shared" si="2"/>
        <v>49590000</v>
      </c>
      <c r="H95" s="183">
        <f t="shared" si="3"/>
        <v>540.0074811</v>
      </c>
      <c r="I95" s="176">
        <f t="shared" si="8"/>
        <v>888674</v>
      </c>
      <c r="J95" s="184">
        <f t="shared" si="4"/>
        <v>8419.133478</v>
      </c>
      <c r="K95" s="172">
        <f t="shared" si="5"/>
        <v>0.000009473815458</v>
      </c>
      <c r="L95" s="50">
        <f t="shared" si="6"/>
        <v>0</v>
      </c>
      <c r="M95" s="172">
        <f t="shared" si="7"/>
        <v>0.009483289274</v>
      </c>
      <c r="N95" s="163"/>
      <c r="O95" s="163"/>
      <c r="P95" s="163"/>
      <c r="Q95" s="163"/>
      <c r="R95" s="163"/>
      <c r="S95" s="163"/>
      <c r="T95" s="163"/>
      <c r="U95" s="163"/>
      <c r="V95" s="163"/>
      <c r="W95" s="163"/>
      <c r="X95" s="163"/>
      <c r="Y95" s="163"/>
      <c r="Z95" s="163"/>
    </row>
    <row r="96" ht="12.75" customHeight="1">
      <c r="A96" s="181">
        <v>43928.0</v>
      </c>
      <c r="B96" s="177">
        <v>43000.0</v>
      </c>
      <c r="C96" s="163"/>
      <c r="D96" s="177">
        <v>870.0</v>
      </c>
      <c r="E96" s="178">
        <v>91832.0611</v>
      </c>
      <c r="F96" s="182">
        <f t="shared" si="1"/>
        <v>0.009473815458</v>
      </c>
      <c r="G96" s="183">
        <f t="shared" si="2"/>
        <v>37410000</v>
      </c>
      <c r="H96" s="183">
        <f t="shared" si="3"/>
        <v>407.3740647</v>
      </c>
      <c r="I96" s="176">
        <f t="shared" si="8"/>
        <v>931674</v>
      </c>
      <c r="J96" s="184">
        <f t="shared" si="4"/>
        <v>8826.507543</v>
      </c>
      <c r="K96" s="172">
        <f t="shared" si="5"/>
        <v>0.000009473815458</v>
      </c>
      <c r="L96" s="50">
        <f t="shared" si="6"/>
        <v>0</v>
      </c>
      <c r="M96" s="172">
        <f t="shared" si="7"/>
        <v>0.009483289274</v>
      </c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</row>
    <row r="97" ht="12.75" customHeight="1">
      <c r="A97" s="181">
        <v>43929.0</v>
      </c>
      <c r="B97" s="177">
        <v>19494.0</v>
      </c>
      <c r="C97" s="163"/>
      <c r="D97" s="177">
        <v>910.0</v>
      </c>
      <c r="E97" s="178">
        <v>96632.4324</v>
      </c>
      <c r="F97" s="182">
        <f t="shared" si="1"/>
        <v>0.009417128157</v>
      </c>
      <c r="G97" s="183">
        <f t="shared" si="2"/>
        <v>17739540</v>
      </c>
      <c r="H97" s="183">
        <f t="shared" si="3"/>
        <v>183.5774963</v>
      </c>
      <c r="I97" s="176">
        <f t="shared" si="8"/>
        <v>951168</v>
      </c>
      <c r="J97" s="184">
        <f t="shared" si="4"/>
        <v>8957.270955</v>
      </c>
      <c r="K97" s="172">
        <f t="shared" si="5"/>
        <v>0.000009417128157</v>
      </c>
      <c r="L97" s="50">
        <f t="shared" si="6"/>
        <v>0</v>
      </c>
      <c r="M97" s="172">
        <f t="shared" si="7"/>
        <v>0.009426545285</v>
      </c>
      <c r="N97" s="163"/>
      <c r="O97" s="163"/>
      <c r="P97" s="163"/>
      <c r="Q97" s="163"/>
      <c r="R97" s="163"/>
      <c r="S97" s="163"/>
      <c r="T97" s="163"/>
      <c r="U97" s="163"/>
      <c r="V97" s="163"/>
      <c r="W97" s="163"/>
      <c r="X97" s="163"/>
      <c r="Y97" s="163"/>
      <c r="Z97" s="163"/>
    </row>
    <row r="98" ht="12.75" customHeight="1">
      <c r="A98" s="181">
        <v>43929.0</v>
      </c>
      <c r="B98" s="177">
        <v>10000.0</v>
      </c>
      <c r="C98" s="163"/>
      <c r="D98" s="177">
        <v>910.0</v>
      </c>
      <c r="E98" s="178">
        <v>96632.4324</v>
      </c>
      <c r="F98" s="182">
        <f t="shared" si="1"/>
        <v>0.009417128157</v>
      </c>
      <c r="G98" s="183">
        <f t="shared" si="2"/>
        <v>9100000</v>
      </c>
      <c r="H98" s="183">
        <f t="shared" si="3"/>
        <v>94.17128157</v>
      </c>
      <c r="I98" s="176">
        <f t="shared" si="8"/>
        <v>961168</v>
      </c>
      <c r="J98" s="184">
        <f t="shared" si="4"/>
        <v>9051.442236</v>
      </c>
      <c r="K98" s="172">
        <f t="shared" si="5"/>
        <v>0.000009417128157</v>
      </c>
      <c r="L98" s="50">
        <f t="shared" si="6"/>
        <v>0</v>
      </c>
      <c r="M98" s="172">
        <f t="shared" si="7"/>
        <v>0.009426545285</v>
      </c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</row>
    <row r="99" ht="12.75" customHeight="1">
      <c r="A99" s="181">
        <v>43929.0</v>
      </c>
      <c r="B99" s="177">
        <v>10000.0</v>
      </c>
      <c r="C99" s="163"/>
      <c r="D99" s="177">
        <v>910.0</v>
      </c>
      <c r="E99" s="178">
        <v>96632.4324</v>
      </c>
      <c r="F99" s="182">
        <f t="shared" si="1"/>
        <v>0.009417128157</v>
      </c>
      <c r="G99" s="183">
        <f t="shared" si="2"/>
        <v>9100000</v>
      </c>
      <c r="H99" s="183">
        <f t="shared" si="3"/>
        <v>94.17128157</v>
      </c>
      <c r="I99" s="176">
        <f t="shared" si="8"/>
        <v>971168</v>
      </c>
      <c r="J99" s="184">
        <f t="shared" si="4"/>
        <v>9145.613518</v>
      </c>
      <c r="K99" s="172">
        <f t="shared" si="5"/>
        <v>0.000009417128157</v>
      </c>
      <c r="L99" s="50">
        <f t="shared" si="6"/>
        <v>0</v>
      </c>
      <c r="M99" s="172">
        <f t="shared" si="7"/>
        <v>0.009426545285</v>
      </c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</row>
    <row r="100" ht="12.75" customHeight="1">
      <c r="A100" s="181">
        <v>43929.0</v>
      </c>
      <c r="B100" s="177">
        <v>10000.0</v>
      </c>
      <c r="C100" s="163"/>
      <c r="D100" s="177">
        <v>910.0</v>
      </c>
      <c r="E100" s="178">
        <v>96632.4324</v>
      </c>
      <c r="F100" s="182">
        <f t="shared" si="1"/>
        <v>0.009417128157</v>
      </c>
      <c r="G100" s="183">
        <f t="shared" si="2"/>
        <v>9100000</v>
      </c>
      <c r="H100" s="183">
        <f t="shared" si="3"/>
        <v>94.17128157</v>
      </c>
      <c r="I100" s="176">
        <f t="shared" si="8"/>
        <v>981168</v>
      </c>
      <c r="J100" s="184">
        <f t="shared" si="4"/>
        <v>9239.784799</v>
      </c>
      <c r="K100" s="172">
        <f t="shared" si="5"/>
        <v>0.000009417128157</v>
      </c>
      <c r="L100" s="50">
        <f t="shared" si="6"/>
        <v>0</v>
      </c>
      <c r="M100" s="172">
        <f t="shared" si="7"/>
        <v>0.009426545285</v>
      </c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/>
      <c r="Z100" s="163"/>
    </row>
    <row r="101" ht="12.75" customHeight="1">
      <c r="A101" s="181">
        <v>43929.0</v>
      </c>
      <c r="B101" s="177">
        <v>24485.0</v>
      </c>
      <c r="C101" s="163"/>
      <c r="D101" s="177">
        <v>925.0</v>
      </c>
      <c r="E101" s="178">
        <v>96632.4324</v>
      </c>
      <c r="F101" s="182">
        <f t="shared" si="1"/>
        <v>0.009572355544</v>
      </c>
      <c r="G101" s="183">
        <f t="shared" si="2"/>
        <v>22648625</v>
      </c>
      <c r="H101" s="183">
        <f t="shared" si="3"/>
        <v>234.3791255</v>
      </c>
      <c r="I101" s="176">
        <f t="shared" si="8"/>
        <v>1005653</v>
      </c>
      <c r="J101" s="184">
        <f t="shared" si="4"/>
        <v>9626.46807</v>
      </c>
      <c r="K101" s="172">
        <f t="shared" si="5"/>
        <v>0.000009572355544</v>
      </c>
      <c r="L101" s="50">
        <f t="shared" si="6"/>
        <v>0</v>
      </c>
      <c r="M101" s="172">
        <f t="shared" si="7"/>
        <v>0.009581927899</v>
      </c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/>
    </row>
    <row r="102" ht="12.75" customHeight="1">
      <c r="A102" s="181">
        <v>43929.0</v>
      </c>
      <c r="B102" s="177">
        <v>2500.0</v>
      </c>
      <c r="C102" s="163"/>
      <c r="D102" s="177">
        <v>925.0</v>
      </c>
      <c r="E102" s="178">
        <v>96632.4324</v>
      </c>
      <c r="F102" s="182">
        <f t="shared" si="1"/>
        <v>0.009572355544</v>
      </c>
      <c r="G102" s="183">
        <f t="shared" si="2"/>
        <v>2312500</v>
      </c>
      <c r="H102" s="183">
        <f t="shared" si="3"/>
        <v>23.93088886</v>
      </c>
      <c r="I102" s="176">
        <f t="shared" si="8"/>
        <v>1008153</v>
      </c>
      <c r="J102" s="184">
        <f t="shared" si="4"/>
        <v>9650.398959</v>
      </c>
      <c r="K102" s="172">
        <f t="shared" si="5"/>
        <v>0.000009572355544</v>
      </c>
      <c r="L102" s="50">
        <f t="shared" si="6"/>
        <v>0</v>
      </c>
      <c r="M102" s="172">
        <f t="shared" si="7"/>
        <v>0.009581927899</v>
      </c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/>
      <c r="Y102" s="163"/>
      <c r="Z102" s="163"/>
    </row>
    <row r="103" ht="12.75" customHeight="1">
      <c r="A103" s="181">
        <v>43929.0</v>
      </c>
      <c r="B103" s="177">
        <v>10000.0</v>
      </c>
      <c r="C103" s="163"/>
      <c r="D103" s="177">
        <v>925.0</v>
      </c>
      <c r="E103" s="178">
        <v>96632.4324</v>
      </c>
      <c r="F103" s="182">
        <f t="shared" si="1"/>
        <v>0.009572355544</v>
      </c>
      <c r="G103" s="183">
        <f t="shared" si="2"/>
        <v>9250000</v>
      </c>
      <c r="H103" s="183">
        <f t="shared" si="3"/>
        <v>95.72355544</v>
      </c>
      <c r="I103" s="176">
        <f t="shared" si="8"/>
        <v>1018153</v>
      </c>
      <c r="J103" s="184">
        <f t="shared" si="4"/>
        <v>9746.122514</v>
      </c>
      <c r="K103" s="172">
        <f t="shared" si="5"/>
        <v>0.000009572355544</v>
      </c>
      <c r="L103" s="50">
        <f t="shared" si="6"/>
        <v>0</v>
      </c>
      <c r="M103" s="172">
        <f t="shared" si="7"/>
        <v>0.009581927899</v>
      </c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</row>
    <row r="104" ht="12.75" customHeight="1">
      <c r="A104" s="181">
        <v>43929.0</v>
      </c>
      <c r="B104" s="177">
        <v>29437.0</v>
      </c>
      <c r="C104" s="163"/>
      <c r="D104" s="177">
        <v>950.0</v>
      </c>
      <c r="E104" s="178">
        <v>96632.4324</v>
      </c>
      <c r="F104" s="182">
        <f t="shared" si="1"/>
        <v>0.009831067856</v>
      </c>
      <c r="G104" s="183">
        <f t="shared" si="2"/>
        <v>27965150</v>
      </c>
      <c r="H104" s="183">
        <f t="shared" si="3"/>
        <v>289.3971445</v>
      </c>
      <c r="I104" s="176">
        <f t="shared" si="8"/>
        <v>1047590</v>
      </c>
      <c r="J104" s="184">
        <f t="shared" si="4"/>
        <v>10298.92838</v>
      </c>
      <c r="K104" s="172">
        <f t="shared" si="5"/>
        <v>0.000009831067856</v>
      </c>
      <c r="L104" s="50">
        <f t="shared" si="6"/>
        <v>0</v>
      </c>
      <c r="M104" s="172">
        <f t="shared" si="7"/>
        <v>0.009840898924</v>
      </c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</row>
    <row r="105" ht="12.75" customHeight="1">
      <c r="A105" s="181">
        <v>43934.0</v>
      </c>
      <c r="B105" s="177">
        <v>10000.0</v>
      </c>
      <c r="C105" s="163"/>
      <c r="D105" s="177">
        <v>1100.0</v>
      </c>
      <c r="E105" s="178">
        <v>100980.1296</v>
      </c>
      <c r="F105" s="182">
        <f t="shared" si="1"/>
        <v>0.01089323221</v>
      </c>
      <c r="G105" s="183">
        <f t="shared" si="2"/>
        <v>11000000</v>
      </c>
      <c r="H105" s="183">
        <f t="shared" si="3"/>
        <v>108.9323221</v>
      </c>
      <c r="I105" s="176">
        <f t="shared" si="8"/>
        <v>1057590</v>
      </c>
      <c r="J105" s="184">
        <f t="shared" si="4"/>
        <v>11520.57345</v>
      </c>
      <c r="K105" s="172">
        <f t="shared" si="5"/>
        <v>0.00001089323221</v>
      </c>
      <c r="L105" s="50">
        <f t="shared" si="6"/>
        <v>0</v>
      </c>
      <c r="M105" s="172">
        <f t="shared" si="7"/>
        <v>0.01090412544</v>
      </c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</row>
    <row r="106" ht="12.75" customHeight="1">
      <c r="A106" s="181">
        <v>43934.0</v>
      </c>
      <c r="B106" s="177">
        <v>964.0</v>
      </c>
      <c r="C106" s="163"/>
      <c r="D106" s="177">
        <v>1100.0</v>
      </c>
      <c r="E106" s="178">
        <v>100980.1296</v>
      </c>
      <c r="F106" s="182">
        <f t="shared" si="1"/>
        <v>0.01089323221</v>
      </c>
      <c r="G106" s="183">
        <f t="shared" si="2"/>
        <v>1060400</v>
      </c>
      <c r="H106" s="183">
        <f t="shared" si="3"/>
        <v>10.50107585</v>
      </c>
      <c r="I106" s="176">
        <f t="shared" si="8"/>
        <v>1058554</v>
      </c>
      <c r="J106" s="184">
        <f t="shared" si="4"/>
        <v>11531.07453</v>
      </c>
      <c r="K106" s="172">
        <f t="shared" si="5"/>
        <v>0.00001089323221</v>
      </c>
      <c r="L106" s="50">
        <f t="shared" si="6"/>
        <v>0</v>
      </c>
      <c r="M106" s="172">
        <f t="shared" si="7"/>
        <v>0.01090412544</v>
      </c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</row>
    <row r="107" ht="12.75" customHeight="1">
      <c r="A107" s="181">
        <v>43934.0</v>
      </c>
      <c r="B107" s="177">
        <v>2000.0</v>
      </c>
      <c r="C107" s="163"/>
      <c r="D107" s="177">
        <v>1100.0</v>
      </c>
      <c r="E107" s="178">
        <v>100980.1296</v>
      </c>
      <c r="F107" s="182">
        <f t="shared" si="1"/>
        <v>0.01089323221</v>
      </c>
      <c r="G107" s="183">
        <f t="shared" si="2"/>
        <v>2200000</v>
      </c>
      <c r="H107" s="183">
        <f t="shared" si="3"/>
        <v>21.78646441</v>
      </c>
      <c r="I107" s="176">
        <f t="shared" si="8"/>
        <v>1060554</v>
      </c>
      <c r="J107" s="184">
        <f t="shared" si="4"/>
        <v>11552.86099</v>
      </c>
      <c r="K107" s="172">
        <f t="shared" si="5"/>
        <v>0.00001089323221</v>
      </c>
      <c r="L107" s="50">
        <f t="shared" si="6"/>
        <v>0</v>
      </c>
      <c r="M107" s="172">
        <f t="shared" si="7"/>
        <v>0.01090412544</v>
      </c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/>
      <c r="Y107" s="163"/>
      <c r="Z107" s="163"/>
    </row>
    <row r="108" ht="12.75" customHeight="1">
      <c r="A108" s="181">
        <v>43934.0</v>
      </c>
      <c r="B108" s="177">
        <v>2500.0</v>
      </c>
      <c r="C108" s="163"/>
      <c r="D108" s="177">
        <v>1100.0</v>
      </c>
      <c r="E108" s="178">
        <v>100980.1296</v>
      </c>
      <c r="F108" s="182">
        <f t="shared" si="1"/>
        <v>0.01089323221</v>
      </c>
      <c r="G108" s="183">
        <f t="shared" si="2"/>
        <v>2750000</v>
      </c>
      <c r="H108" s="183">
        <f t="shared" si="3"/>
        <v>27.23308052</v>
      </c>
      <c r="I108" s="176">
        <f t="shared" si="8"/>
        <v>1063054</v>
      </c>
      <c r="J108" s="184">
        <f t="shared" si="4"/>
        <v>11580.09407</v>
      </c>
      <c r="K108" s="172">
        <f t="shared" si="5"/>
        <v>0.00001089323221</v>
      </c>
      <c r="L108" s="50">
        <f t="shared" si="6"/>
        <v>0</v>
      </c>
      <c r="M108" s="172">
        <f t="shared" si="7"/>
        <v>0.01090412544</v>
      </c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</row>
    <row r="109" ht="12.75" customHeight="1">
      <c r="A109" s="181">
        <v>43935.0</v>
      </c>
      <c r="B109" s="177">
        <v>1483.0</v>
      </c>
      <c r="C109" s="163"/>
      <c r="D109" s="177">
        <v>1200.0</v>
      </c>
      <c r="E109" s="178">
        <v>105906.6942</v>
      </c>
      <c r="F109" s="182">
        <f t="shared" si="1"/>
        <v>0.01133072852</v>
      </c>
      <c r="G109" s="183">
        <f t="shared" si="2"/>
        <v>1779600</v>
      </c>
      <c r="H109" s="183">
        <f t="shared" si="3"/>
        <v>16.80347039</v>
      </c>
      <c r="I109" s="176">
        <f t="shared" si="8"/>
        <v>1064537</v>
      </c>
      <c r="J109" s="184">
        <f t="shared" si="4"/>
        <v>12061.97974</v>
      </c>
      <c r="K109" s="172">
        <f t="shared" si="5"/>
        <v>0.00001133072852</v>
      </c>
      <c r="L109" s="50">
        <f t="shared" si="6"/>
        <v>0</v>
      </c>
      <c r="M109" s="172">
        <f t="shared" si="7"/>
        <v>0.01134205924</v>
      </c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</row>
    <row r="110" ht="12.75" customHeight="1">
      <c r="A110" s="181">
        <v>43935.0</v>
      </c>
      <c r="B110" s="163"/>
      <c r="C110" s="177">
        <v>45.0</v>
      </c>
      <c r="D110" s="177">
        <v>1300.0</v>
      </c>
      <c r="E110" s="178">
        <v>105906.6942</v>
      </c>
      <c r="F110" s="182">
        <f t="shared" si="1"/>
        <v>0.01227495589</v>
      </c>
      <c r="G110" s="183">
        <f t="shared" si="2"/>
        <v>58500</v>
      </c>
      <c r="H110" s="183">
        <f t="shared" si="3"/>
        <v>0.5523730152</v>
      </c>
      <c r="I110" s="176">
        <f t="shared" si="8"/>
        <v>1064492</v>
      </c>
      <c r="J110" s="184">
        <f t="shared" si="4"/>
        <v>13066.59235</v>
      </c>
      <c r="K110" s="172">
        <f t="shared" si="5"/>
        <v>0.00001227495589</v>
      </c>
      <c r="L110" s="50">
        <f t="shared" si="6"/>
        <v>0.0001227495589</v>
      </c>
      <c r="M110" s="172">
        <f t="shared" si="7"/>
        <v>0.01216448129</v>
      </c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</row>
    <row r="111" ht="12.75" customHeight="1">
      <c r="A111" s="181">
        <v>43935.0</v>
      </c>
      <c r="B111" s="163"/>
      <c r="C111" s="177">
        <v>150.0</v>
      </c>
      <c r="D111" s="177">
        <v>1300.0</v>
      </c>
      <c r="E111" s="178">
        <v>105906.6942</v>
      </c>
      <c r="F111" s="182">
        <f t="shared" si="1"/>
        <v>0.01227495589</v>
      </c>
      <c r="G111" s="183">
        <f t="shared" si="2"/>
        <v>195000</v>
      </c>
      <c r="H111" s="183">
        <f t="shared" si="3"/>
        <v>1.841243384</v>
      </c>
      <c r="I111" s="176">
        <f t="shared" si="8"/>
        <v>1064342</v>
      </c>
      <c r="J111" s="184">
        <f t="shared" si="4"/>
        <v>13064.7511</v>
      </c>
      <c r="K111" s="172">
        <f t="shared" si="5"/>
        <v>0.00001227495589</v>
      </c>
      <c r="L111" s="50">
        <f t="shared" si="6"/>
        <v>0.0001227495589</v>
      </c>
      <c r="M111" s="172">
        <f t="shared" si="7"/>
        <v>0.01216448129</v>
      </c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</row>
    <row r="112" ht="12.75" customHeight="1">
      <c r="A112" s="181">
        <v>43935.0</v>
      </c>
      <c r="B112" s="177">
        <v>20000.0</v>
      </c>
      <c r="C112" s="163"/>
      <c r="D112" s="177">
        <v>1160.0</v>
      </c>
      <c r="E112" s="178">
        <v>105906.6942</v>
      </c>
      <c r="F112" s="182">
        <f t="shared" si="1"/>
        <v>0.01095303757</v>
      </c>
      <c r="G112" s="183">
        <f t="shared" si="2"/>
        <v>23200000</v>
      </c>
      <c r="H112" s="183">
        <f t="shared" si="3"/>
        <v>219.0607513</v>
      </c>
      <c r="I112" s="176">
        <f t="shared" si="8"/>
        <v>1084342</v>
      </c>
      <c r="J112" s="184">
        <f t="shared" si="4"/>
        <v>11876.83866</v>
      </c>
      <c r="K112" s="172">
        <f t="shared" si="5"/>
        <v>0.00001095303757</v>
      </c>
      <c r="L112" s="50">
        <f t="shared" si="6"/>
        <v>0</v>
      </c>
      <c r="M112" s="172">
        <f t="shared" si="7"/>
        <v>0.0109639906</v>
      </c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</row>
    <row r="113" ht="12.75" customHeight="1">
      <c r="A113" s="181">
        <v>43935.0</v>
      </c>
      <c r="B113" s="177">
        <v>40000.0</v>
      </c>
      <c r="C113" s="163"/>
      <c r="D113" s="177">
        <v>1160.0</v>
      </c>
      <c r="E113" s="178">
        <v>105906.6942</v>
      </c>
      <c r="F113" s="182">
        <f t="shared" si="1"/>
        <v>0.01095303757</v>
      </c>
      <c r="G113" s="183">
        <f t="shared" si="2"/>
        <v>46400000</v>
      </c>
      <c r="H113" s="183">
        <f t="shared" si="3"/>
        <v>438.1215026</v>
      </c>
      <c r="I113" s="176">
        <f t="shared" si="8"/>
        <v>1124342</v>
      </c>
      <c r="J113" s="184">
        <f t="shared" si="4"/>
        <v>12314.96016</v>
      </c>
      <c r="K113" s="172">
        <f t="shared" si="5"/>
        <v>0.00001095303757</v>
      </c>
      <c r="L113" s="50">
        <f t="shared" si="6"/>
        <v>0</v>
      </c>
      <c r="M113" s="172">
        <f t="shared" si="7"/>
        <v>0.0109639906</v>
      </c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/>
      <c r="Y113" s="163"/>
      <c r="Z113" s="163"/>
    </row>
    <row r="114" ht="12.75" customHeight="1">
      <c r="A114" s="181">
        <v>43935.0</v>
      </c>
      <c r="B114" s="177">
        <v>40000.0</v>
      </c>
      <c r="C114" s="163"/>
      <c r="D114" s="177">
        <v>1160.0</v>
      </c>
      <c r="E114" s="178">
        <v>105906.6942</v>
      </c>
      <c r="F114" s="182">
        <f t="shared" si="1"/>
        <v>0.01095303757</v>
      </c>
      <c r="G114" s="183">
        <f t="shared" si="2"/>
        <v>46400000</v>
      </c>
      <c r="H114" s="183">
        <f t="shared" si="3"/>
        <v>438.1215026</v>
      </c>
      <c r="I114" s="176">
        <f t="shared" si="8"/>
        <v>1164342</v>
      </c>
      <c r="J114" s="184">
        <f t="shared" si="4"/>
        <v>12753.08166</v>
      </c>
      <c r="K114" s="172">
        <f t="shared" si="5"/>
        <v>0.00001095303757</v>
      </c>
      <c r="L114" s="50">
        <f t="shared" si="6"/>
        <v>0</v>
      </c>
      <c r="M114" s="172">
        <f t="shared" si="7"/>
        <v>0.0109639906</v>
      </c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</row>
    <row r="115" ht="12.75" customHeight="1">
      <c r="A115" s="181">
        <v>43936.0</v>
      </c>
      <c r="B115" s="177">
        <v>10000.0</v>
      </c>
      <c r="C115" s="163"/>
      <c r="D115" s="177">
        <v>1080.0</v>
      </c>
      <c r="E115" s="178">
        <v>113833.9692</v>
      </c>
      <c r="F115" s="182">
        <f t="shared" si="1"/>
        <v>0.009487501908</v>
      </c>
      <c r="G115" s="183">
        <f t="shared" si="2"/>
        <v>10800000</v>
      </c>
      <c r="H115" s="183">
        <f t="shared" si="3"/>
        <v>94.87501908</v>
      </c>
      <c r="I115" s="176">
        <f t="shared" si="8"/>
        <v>1174342</v>
      </c>
      <c r="J115" s="184">
        <f t="shared" si="4"/>
        <v>11141.57197</v>
      </c>
      <c r="K115" s="172">
        <f t="shared" si="5"/>
        <v>0.000009487501908</v>
      </c>
      <c r="L115" s="50">
        <f t="shared" si="6"/>
        <v>0</v>
      </c>
      <c r="M115" s="172">
        <f t="shared" si="7"/>
        <v>0.00949698941</v>
      </c>
      <c r="N115" s="163"/>
      <c r="O115" s="163"/>
      <c r="P115" s="163"/>
      <c r="Q115" s="163"/>
      <c r="R115" s="163"/>
      <c r="S115" s="163"/>
      <c r="T115" s="163"/>
      <c r="U115" s="163"/>
      <c r="V115" s="163"/>
      <c r="W115" s="163"/>
      <c r="X115" s="163"/>
      <c r="Y115" s="163"/>
      <c r="Z115" s="163"/>
    </row>
    <row r="116" ht="12.75" customHeight="1">
      <c r="A116" s="181">
        <v>43936.0</v>
      </c>
      <c r="B116" s="177">
        <v>5703.0</v>
      </c>
      <c r="C116" s="163"/>
      <c r="D116" s="177">
        <v>1080.0</v>
      </c>
      <c r="E116" s="178">
        <v>113833.9692</v>
      </c>
      <c r="F116" s="182">
        <f t="shared" si="1"/>
        <v>0.009487501908</v>
      </c>
      <c r="G116" s="183">
        <f t="shared" si="2"/>
        <v>6159240</v>
      </c>
      <c r="H116" s="183">
        <f t="shared" si="3"/>
        <v>54.10722338</v>
      </c>
      <c r="I116" s="176">
        <f t="shared" si="8"/>
        <v>1180045</v>
      </c>
      <c r="J116" s="184">
        <f t="shared" si="4"/>
        <v>11195.67919</v>
      </c>
      <c r="K116" s="172">
        <f t="shared" si="5"/>
        <v>0.000009487501908</v>
      </c>
      <c r="L116" s="50">
        <f t="shared" si="6"/>
        <v>0</v>
      </c>
      <c r="M116" s="172">
        <f t="shared" si="7"/>
        <v>0.00949698941</v>
      </c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</row>
    <row r="117" ht="12.75" customHeight="1">
      <c r="A117" s="181">
        <v>43936.0</v>
      </c>
      <c r="B117" s="177">
        <v>5000.0</v>
      </c>
      <c r="C117" s="163"/>
      <c r="D117" s="177">
        <v>1080.0</v>
      </c>
      <c r="E117" s="178">
        <v>113833.9692</v>
      </c>
      <c r="F117" s="182">
        <f t="shared" si="1"/>
        <v>0.009487501908</v>
      </c>
      <c r="G117" s="183">
        <f t="shared" si="2"/>
        <v>5400000</v>
      </c>
      <c r="H117" s="183">
        <f t="shared" si="3"/>
        <v>47.43750954</v>
      </c>
      <c r="I117" s="176">
        <f t="shared" si="8"/>
        <v>1185045</v>
      </c>
      <c r="J117" s="184">
        <f t="shared" si="4"/>
        <v>11243.1167</v>
      </c>
      <c r="K117" s="172">
        <f t="shared" si="5"/>
        <v>0.000009487501908</v>
      </c>
      <c r="L117" s="50">
        <f t="shared" si="6"/>
        <v>0</v>
      </c>
      <c r="M117" s="172">
        <f t="shared" si="7"/>
        <v>0.00949698941</v>
      </c>
      <c r="N117" s="163"/>
      <c r="O117" s="163"/>
      <c r="P117" s="163"/>
      <c r="Q117" s="163"/>
      <c r="R117" s="163"/>
      <c r="S117" s="163"/>
      <c r="T117" s="163"/>
      <c r="U117" s="163"/>
      <c r="V117" s="163"/>
      <c r="W117" s="163"/>
      <c r="X117" s="163"/>
      <c r="Y117" s="163"/>
      <c r="Z117" s="163"/>
    </row>
    <row r="118" ht="12.75" customHeight="1">
      <c r="A118" s="181">
        <v>43936.0</v>
      </c>
      <c r="B118" s="177">
        <v>1995.0</v>
      </c>
      <c r="C118" s="163"/>
      <c r="D118" s="177">
        <v>1080.0</v>
      </c>
      <c r="E118" s="178">
        <v>113833.9692</v>
      </c>
      <c r="F118" s="182">
        <f t="shared" si="1"/>
        <v>0.009487501908</v>
      </c>
      <c r="G118" s="183">
        <f t="shared" si="2"/>
        <v>2154600</v>
      </c>
      <c r="H118" s="183">
        <f t="shared" si="3"/>
        <v>18.92756631</v>
      </c>
      <c r="I118" s="176">
        <f t="shared" si="8"/>
        <v>1187040</v>
      </c>
      <c r="J118" s="184">
        <f t="shared" si="4"/>
        <v>11262.04427</v>
      </c>
      <c r="K118" s="172">
        <f t="shared" si="5"/>
        <v>0.000009487501908</v>
      </c>
      <c r="L118" s="50">
        <f t="shared" si="6"/>
        <v>0</v>
      </c>
      <c r="M118" s="172">
        <f t="shared" si="7"/>
        <v>0.00949698941</v>
      </c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/>
      <c r="Y118" s="163"/>
      <c r="Z118" s="163"/>
    </row>
    <row r="119" ht="12.75" customHeight="1">
      <c r="A119" s="181">
        <v>43936.0</v>
      </c>
      <c r="B119" s="177">
        <v>8000.0</v>
      </c>
      <c r="C119" s="163"/>
      <c r="D119" s="177">
        <v>1080.0</v>
      </c>
      <c r="E119" s="178">
        <v>113833.9692</v>
      </c>
      <c r="F119" s="182">
        <f t="shared" si="1"/>
        <v>0.009487501908</v>
      </c>
      <c r="G119" s="183">
        <f t="shared" si="2"/>
        <v>8640000</v>
      </c>
      <c r="H119" s="183">
        <f t="shared" si="3"/>
        <v>75.90001527</v>
      </c>
      <c r="I119" s="176">
        <f t="shared" si="8"/>
        <v>1195040</v>
      </c>
      <c r="J119" s="184">
        <f t="shared" si="4"/>
        <v>11337.94428</v>
      </c>
      <c r="K119" s="172">
        <f t="shared" si="5"/>
        <v>0.000009487501908</v>
      </c>
      <c r="L119" s="50">
        <f t="shared" si="6"/>
        <v>0</v>
      </c>
      <c r="M119" s="172">
        <f t="shared" si="7"/>
        <v>0.00949698941</v>
      </c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</row>
    <row r="120" ht="12.75" customHeight="1">
      <c r="A120" s="181">
        <v>43936.0</v>
      </c>
      <c r="B120" s="177">
        <v>9302.0</v>
      </c>
      <c r="C120" s="163"/>
      <c r="D120" s="177">
        <v>1030.0</v>
      </c>
      <c r="E120" s="178">
        <v>113833.9692</v>
      </c>
      <c r="F120" s="182">
        <f t="shared" si="1"/>
        <v>0.009048265709</v>
      </c>
      <c r="G120" s="183">
        <f t="shared" si="2"/>
        <v>9581060</v>
      </c>
      <c r="H120" s="183">
        <f t="shared" si="3"/>
        <v>84.16696762</v>
      </c>
      <c r="I120" s="176">
        <f t="shared" si="8"/>
        <v>1204342</v>
      </c>
      <c r="J120" s="184">
        <f t="shared" si="4"/>
        <v>10897.20642</v>
      </c>
      <c r="K120" s="172">
        <f t="shared" si="5"/>
        <v>0.000009048265709</v>
      </c>
      <c r="L120" s="50">
        <f t="shared" si="6"/>
        <v>0</v>
      </c>
      <c r="M120" s="172">
        <f t="shared" si="7"/>
        <v>0.009057313974</v>
      </c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</row>
    <row r="121" ht="12.75" customHeight="1">
      <c r="A121" s="181">
        <v>43936.0</v>
      </c>
      <c r="B121" s="177">
        <v>20000.0</v>
      </c>
      <c r="C121" s="163"/>
      <c r="D121" s="177">
        <v>1030.0</v>
      </c>
      <c r="E121" s="178">
        <v>113833.9692</v>
      </c>
      <c r="F121" s="182">
        <f t="shared" si="1"/>
        <v>0.009048265709</v>
      </c>
      <c r="G121" s="183">
        <f t="shared" si="2"/>
        <v>20600000</v>
      </c>
      <c r="H121" s="183">
        <f t="shared" si="3"/>
        <v>180.9653142</v>
      </c>
      <c r="I121" s="176">
        <f t="shared" si="8"/>
        <v>1224342</v>
      </c>
      <c r="J121" s="184">
        <f t="shared" si="4"/>
        <v>11078.17173</v>
      </c>
      <c r="K121" s="172">
        <f t="shared" si="5"/>
        <v>0.000009048265709</v>
      </c>
      <c r="L121" s="50">
        <f t="shared" si="6"/>
        <v>0</v>
      </c>
      <c r="M121" s="172">
        <f t="shared" si="7"/>
        <v>0.009057313974</v>
      </c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</row>
    <row r="122" ht="12.75" customHeight="1">
      <c r="A122" s="181">
        <v>43936.0</v>
      </c>
      <c r="B122" s="177">
        <v>698.0</v>
      </c>
      <c r="C122" s="163"/>
      <c r="D122" s="177">
        <v>1030.0</v>
      </c>
      <c r="E122" s="178">
        <v>113833.9692</v>
      </c>
      <c r="F122" s="182">
        <f t="shared" si="1"/>
        <v>0.009048265709</v>
      </c>
      <c r="G122" s="183">
        <f t="shared" si="2"/>
        <v>718940</v>
      </c>
      <c r="H122" s="183">
        <f t="shared" si="3"/>
        <v>6.315689465</v>
      </c>
      <c r="I122" s="176">
        <f t="shared" si="8"/>
        <v>1225040</v>
      </c>
      <c r="J122" s="184">
        <f t="shared" si="4"/>
        <v>11084.48742</v>
      </c>
      <c r="K122" s="172">
        <f t="shared" si="5"/>
        <v>0.000009048265709</v>
      </c>
      <c r="L122" s="50">
        <f t="shared" si="6"/>
        <v>0</v>
      </c>
      <c r="M122" s="172">
        <f t="shared" si="7"/>
        <v>0.009057313974</v>
      </c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</row>
    <row r="123" ht="12.75" customHeight="1">
      <c r="A123" s="181">
        <v>43937.0</v>
      </c>
      <c r="B123" s="177">
        <v>10000.0</v>
      </c>
      <c r="C123" s="163"/>
      <c r="D123" s="177">
        <v>1000.0</v>
      </c>
      <c r="E123" s="178">
        <v>120860.4093</v>
      </c>
      <c r="F123" s="182">
        <f t="shared" si="1"/>
        <v>0.008274008054</v>
      </c>
      <c r="G123" s="183">
        <f t="shared" si="2"/>
        <v>10000000</v>
      </c>
      <c r="H123" s="183">
        <f t="shared" si="3"/>
        <v>82.74008054</v>
      </c>
      <c r="I123" s="176">
        <f t="shared" si="8"/>
        <v>1235040</v>
      </c>
      <c r="J123" s="184">
        <f t="shared" si="4"/>
        <v>10218.73091</v>
      </c>
      <c r="K123" s="172">
        <f t="shared" si="5"/>
        <v>0.000008274008054</v>
      </c>
      <c r="L123" s="50">
        <f t="shared" si="6"/>
        <v>0</v>
      </c>
      <c r="M123" s="172">
        <f t="shared" si="7"/>
        <v>0.008282282062</v>
      </c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</row>
    <row r="124" ht="12.75" customHeight="1">
      <c r="A124" s="181">
        <v>43941.0</v>
      </c>
      <c r="B124" s="177">
        <v>9759.0</v>
      </c>
      <c r="C124" s="163"/>
      <c r="D124" s="177">
        <v>1200.0</v>
      </c>
      <c r="E124" s="178">
        <v>125574.0328</v>
      </c>
      <c r="F124" s="182">
        <f t="shared" si="1"/>
        <v>0.009556115809</v>
      </c>
      <c r="G124" s="183">
        <f t="shared" si="2"/>
        <v>11710800</v>
      </c>
      <c r="H124" s="183">
        <f t="shared" si="3"/>
        <v>93.25813418</v>
      </c>
      <c r="I124" s="176">
        <f t="shared" si="8"/>
        <v>1244799</v>
      </c>
      <c r="J124" s="184">
        <f t="shared" si="4"/>
        <v>11895.4434</v>
      </c>
      <c r="K124" s="172">
        <f t="shared" si="5"/>
        <v>0.000009556115809</v>
      </c>
      <c r="L124" s="50">
        <f t="shared" si="6"/>
        <v>0</v>
      </c>
      <c r="M124" s="172">
        <f t="shared" si="7"/>
        <v>0.009565671924</v>
      </c>
      <c r="N124" s="163"/>
      <c r="O124" s="163"/>
      <c r="P124" s="163"/>
      <c r="Q124" s="163"/>
      <c r="R124" s="163"/>
      <c r="S124" s="163"/>
      <c r="T124" s="163"/>
      <c r="U124" s="163"/>
      <c r="V124" s="163"/>
      <c r="W124" s="163"/>
      <c r="X124" s="163"/>
      <c r="Y124" s="163"/>
      <c r="Z124" s="163"/>
    </row>
    <row r="125" ht="12.75" customHeight="1">
      <c r="A125" s="181">
        <v>43941.0</v>
      </c>
      <c r="B125" s="177">
        <v>6300.0</v>
      </c>
      <c r="C125" s="163"/>
      <c r="D125" s="177">
        <v>1200.0</v>
      </c>
      <c r="E125" s="178">
        <v>125574.0328</v>
      </c>
      <c r="F125" s="182">
        <f t="shared" si="1"/>
        <v>0.009556115809</v>
      </c>
      <c r="G125" s="183">
        <f t="shared" si="2"/>
        <v>7560000</v>
      </c>
      <c r="H125" s="183">
        <f t="shared" si="3"/>
        <v>60.20352959</v>
      </c>
      <c r="I125" s="176">
        <f t="shared" si="8"/>
        <v>1251099</v>
      </c>
      <c r="J125" s="184">
        <f t="shared" si="4"/>
        <v>11955.64693</v>
      </c>
      <c r="K125" s="172">
        <f t="shared" si="5"/>
        <v>0.000009556115809</v>
      </c>
      <c r="L125" s="50">
        <f t="shared" si="6"/>
        <v>0</v>
      </c>
      <c r="M125" s="172">
        <f t="shared" si="7"/>
        <v>0.009565671924</v>
      </c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</row>
    <row r="126" ht="12.75" customHeight="1">
      <c r="A126" s="181">
        <v>43941.0</v>
      </c>
      <c r="B126" s="177">
        <v>7000.0</v>
      </c>
      <c r="C126" s="163"/>
      <c r="D126" s="177">
        <v>1200.0</v>
      </c>
      <c r="E126" s="178">
        <v>125574.0328</v>
      </c>
      <c r="F126" s="182">
        <f t="shared" si="1"/>
        <v>0.009556115809</v>
      </c>
      <c r="G126" s="183">
        <f t="shared" si="2"/>
        <v>8400000</v>
      </c>
      <c r="H126" s="183">
        <f t="shared" si="3"/>
        <v>66.89281066</v>
      </c>
      <c r="I126" s="176">
        <f t="shared" si="8"/>
        <v>1258099</v>
      </c>
      <c r="J126" s="184">
        <f t="shared" si="4"/>
        <v>12022.53974</v>
      </c>
      <c r="K126" s="172">
        <f t="shared" si="5"/>
        <v>0.000009556115809</v>
      </c>
      <c r="L126" s="50">
        <f t="shared" si="6"/>
        <v>0</v>
      </c>
      <c r="M126" s="172">
        <f t="shared" si="7"/>
        <v>0.009565671924</v>
      </c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</row>
    <row r="127" ht="12.75" customHeight="1">
      <c r="A127" s="181">
        <v>43941.0</v>
      </c>
      <c r="B127" s="177">
        <v>36941.0</v>
      </c>
      <c r="C127" s="163"/>
      <c r="D127" s="177">
        <v>1190.0</v>
      </c>
      <c r="E127" s="178">
        <v>125574.0328</v>
      </c>
      <c r="F127" s="182">
        <f t="shared" si="1"/>
        <v>0.00947648151</v>
      </c>
      <c r="G127" s="183">
        <f t="shared" si="2"/>
        <v>43959790</v>
      </c>
      <c r="H127" s="183">
        <f t="shared" si="3"/>
        <v>350.0707035</v>
      </c>
      <c r="I127" s="176">
        <f t="shared" si="8"/>
        <v>1295040</v>
      </c>
      <c r="J127" s="184">
        <f t="shared" si="4"/>
        <v>12272.42262</v>
      </c>
      <c r="K127" s="172">
        <f t="shared" si="5"/>
        <v>0.00000947648151</v>
      </c>
      <c r="L127" s="50">
        <f t="shared" si="6"/>
        <v>0</v>
      </c>
      <c r="M127" s="172">
        <f t="shared" si="7"/>
        <v>0.009485957992</v>
      </c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</row>
    <row r="128" ht="12.75" customHeight="1">
      <c r="A128" s="181">
        <v>43942.0</v>
      </c>
      <c r="B128" s="177">
        <v>7810.0</v>
      </c>
      <c r="C128" s="163"/>
      <c r="D128" s="177">
        <v>1250.0</v>
      </c>
      <c r="E128" s="178">
        <v>128044.2806</v>
      </c>
      <c r="F128" s="182">
        <f t="shared" si="1"/>
        <v>0.009762247827</v>
      </c>
      <c r="G128" s="183">
        <f t="shared" si="2"/>
        <v>9762500</v>
      </c>
      <c r="H128" s="183">
        <f t="shared" si="3"/>
        <v>76.24315553</v>
      </c>
      <c r="I128" s="176">
        <f t="shared" si="8"/>
        <v>1302850</v>
      </c>
      <c r="J128" s="184">
        <f t="shared" si="4"/>
        <v>12718.74458</v>
      </c>
      <c r="K128" s="172">
        <f t="shared" si="5"/>
        <v>0.000009762247827</v>
      </c>
      <c r="L128" s="50">
        <f t="shared" si="6"/>
        <v>0</v>
      </c>
      <c r="M128" s="172">
        <f t="shared" si="7"/>
        <v>0.009772010074</v>
      </c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</row>
    <row r="129" ht="12.75" customHeight="1">
      <c r="A129" s="181">
        <v>43942.0</v>
      </c>
      <c r="B129" s="177">
        <v>6860.0</v>
      </c>
      <c r="C129" s="163"/>
      <c r="D129" s="177">
        <v>1250.0</v>
      </c>
      <c r="E129" s="178">
        <v>128044.2806</v>
      </c>
      <c r="F129" s="182">
        <f t="shared" si="1"/>
        <v>0.009762247827</v>
      </c>
      <c r="G129" s="183">
        <f t="shared" si="2"/>
        <v>8575000</v>
      </c>
      <c r="H129" s="183">
        <f t="shared" si="3"/>
        <v>66.96902009</v>
      </c>
      <c r="I129" s="176">
        <f t="shared" si="8"/>
        <v>1309710</v>
      </c>
      <c r="J129" s="184">
        <f t="shared" si="4"/>
        <v>12785.7136</v>
      </c>
      <c r="K129" s="172">
        <f t="shared" si="5"/>
        <v>0.000009762247827</v>
      </c>
      <c r="L129" s="50">
        <f t="shared" si="6"/>
        <v>0</v>
      </c>
      <c r="M129" s="172">
        <f t="shared" si="7"/>
        <v>0.009772010074</v>
      </c>
      <c r="N129" s="163"/>
      <c r="O129" s="163"/>
      <c r="P129" s="163"/>
      <c r="Q129" s="163"/>
      <c r="R129" s="163"/>
      <c r="S129" s="163"/>
      <c r="T129" s="163"/>
      <c r="U129" s="163"/>
      <c r="V129" s="163"/>
      <c r="W129" s="163"/>
      <c r="X129" s="163"/>
      <c r="Y129" s="163"/>
      <c r="Z129" s="163"/>
    </row>
    <row r="130" ht="12.75" customHeight="1">
      <c r="A130" s="181">
        <v>43942.0</v>
      </c>
      <c r="B130" s="177">
        <v>25000.0</v>
      </c>
      <c r="C130" s="163"/>
      <c r="D130" s="177">
        <v>1250.0</v>
      </c>
      <c r="E130" s="178">
        <v>128044.2806</v>
      </c>
      <c r="F130" s="182">
        <f t="shared" si="1"/>
        <v>0.009762247827</v>
      </c>
      <c r="G130" s="183">
        <f t="shared" si="2"/>
        <v>31250000</v>
      </c>
      <c r="H130" s="183">
        <f t="shared" si="3"/>
        <v>244.0561957</v>
      </c>
      <c r="I130" s="176">
        <f t="shared" si="8"/>
        <v>1334710</v>
      </c>
      <c r="J130" s="184">
        <f t="shared" si="4"/>
        <v>13029.7698</v>
      </c>
      <c r="K130" s="172">
        <f t="shared" si="5"/>
        <v>0.000009762247827</v>
      </c>
      <c r="L130" s="50">
        <f t="shared" si="6"/>
        <v>0</v>
      </c>
      <c r="M130" s="172">
        <f t="shared" si="7"/>
        <v>0.009772010074</v>
      </c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</row>
    <row r="131" ht="12.75" customHeight="1">
      <c r="A131" s="181">
        <v>43942.0</v>
      </c>
      <c r="B131" s="177">
        <v>1822.0</v>
      </c>
      <c r="C131" s="163"/>
      <c r="D131" s="177">
        <v>1250.0</v>
      </c>
      <c r="E131" s="178">
        <v>128044.2806</v>
      </c>
      <c r="F131" s="182">
        <f t="shared" si="1"/>
        <v>0.009762247827</v>
      </c>
      <c r="G131" s="183">
        <f t="shared" si="2"/>
        <v>2277500</v>
      </c>
      <c r="H131" s="183">
        <f t="shared" si="3"/>
        <v>17.78681554</v>
      </c>
      <c r="I131" s="176">
        <f t="shared" si="8"/>
        <v>1336532</v>
      </c>
      <c r="J131" s="184">
        <f t="shared" si="4"/>
        <v>13047.55661</v>
      </c>
      <c r="K131" s="172">
        <f t="shared" si="5"/>
        <v>0.000009762247827</v>
      </c>
      <c r="L131" s="50">
        <f t="shared" si="6"/>
        <v>0</v>
      </c>
      <c r="M131" s="172">
        <f t="shared" si="7"/>
        <v>0.009772010074</v>
      </c>
      <c r="N131" s="163"/>
      <c r="O131" s="163"/>
      <c r="P131" s="163"/>
      <c r="Q131" s="163"/>
      <c r="R131" s="163"/>
      <c r="S131" s="163"/>
      <c r="T131" s="163"/>
      <c r="U131" s="163"/>
      <c r="V131" s="163"/>
      <c r="W131" s="163"/>
      <c r="X131" s="163"/>
      <c r="Y131" s="163"/>
      <c r="Z131" s="163"/>
    </row>
    <row r="132" ht="12.75" customHeight="1">
      <c r="A132" s="181">
        <v>43942.0</v>
      </c>
      <c r="B132" s="177">
        <v>8000.0</v>
      </c>
      <c r="C132" s="163"/>
      <c r="D132" s="177">
        <v>1250.0</v>
      </c>
      <c r="E132" s="178">
        <v>128044.2806</v>
      </c>
      <c r="F132" s="182">
        <f t="shared" si="1"/>
        <v>0.009762247827</v>
      </c>
      <c r="G132" s="183">
        <f t="shared" si="2"/>
        <v>10000000</v>
      </c>
      <c r="H132" s="183">
        <f t="shared" si="3"/>
        <v>78.09798261</v>
      </c>
      <c r="I132" s="176">
        <f t="shared" si="8"/>
        <v>1344532</v>
      </c>
      <c r="J132" s="184">
        <f t="shared" si="4"/>
        <v>13125.65459</v>
      </c>
      <c r="K132" s="172">
        <f t="shared" si="5"/>
        <v>0.000009762247827</v>
      </c>
      <c r="L132" s="50">
        <f t="shared" si="6"/>
        <v>0</v>
      </c>
      <c r="M132" s="172">
        <f t="shared" si="7"/>
        <v>0.009772010074</v>
      </c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</row>
    <row r="133" ht="12.75" customHeight="1">
      <c r="A133" s="181">
        <v>43942.0</v>
      </c>
      <c r="B133" s="177">
        <v>508.0</v>
      </c>
      <c r="C133" s="163"/>
      <c r="D133" s="177">
        <v>1250.0</v>
      </c>
      <c r="E133" s="178">
        <v>128044.2806</v>
      </c>
      <c r="F133" s="182">
        <f t="shared" si="1"/>
        <v>0.009762247827</v>
      </c>
      <c r="G133" s="183">
        <f t="shared" si="2"/>
        <v>635000</v>
      </c>
      <c r="H133" s="183">
        <f t="shared" si="3"/>
        <v>4.959221896</v>
      </c>
      <c r="I133" s="176">
        <f t="shared" si="8"/>
        <v>1345040</v>
      </c>
      <c r="J133" s="184">
        <f t="shared" si="4"/>
        <v>13130.61382</v>
      </c>
      <c r="K133" s="172">
        <f t="shared" si="5"/>
        <v>0.000009762247827</v>
      </c>
      <c r="L133" s="50">
        <f t="shared" si="6"/>
        <v>0</v>
      </c>
      <c r="M133" s="172">
        <f t="shared" si="7"/>
        <v>0.009772010074</v>
      </c>
      <c r="N133" s="163"/>
      <c r="O133" s="163"/>
      <c r="P133" s="163"/>
      <c r="Q133" s="163"/>
      <c r="R133" s="163"/>
      <c r="S133" s="163"/>
      <c r="T133" s="163"/>
      <c r="U133" s="163"/>
      <c r="V133" s="163"/>
      <c r="W133" s="163"/>
      <c r="X133" s="163"/>
      <c r="Y133" s="163"/>
      <c r="Z133" s="163"/>
    </row>
    <row r="134" ht="12.75" customHeight="1">
      <c r="A134" s="181">
        <v>43942.0</v>
      </c>
      <c r="B134" s="177">
        <v>19678.0</v>
      </c>
      <c r="C134" s="163"/>
      <c r="D134" s="177">
        <v>1255.0</v>
      </c>
      <c r="E134" s="178">
        <v>128044.2806</v>
      </c>
      <c r="F134" s="182">
        <f t="shared" si="1"/>
        <v>0.009801296818</v>
      </c>
      <c r="G134" s="183">
        <f t="shared" si="2"/>
        <v>24695890</v>
      </c>
      <c r="H134" s="183">
        <f t="shared" si="3"/>
        <v>192.8699188</v>
      </c>
      <c r="I134" s="176">
        <f t="shared" si="8"/>
        <v>1364718</v>
      </c>
      <c r="J134" s="184">
        <f t="shared" si="4"/>
        <v>13376.00619</v>
      </c>
      <c r="K134" s="172">
        <f t="shared" si="5"/>
        <v>0.000009801296818</v>
      </c>
      <c r="L134" s="50">
        <f t="shared" si="6"/>
        <v>0</v>
      </c>
      <c r="M134" s="172">
        <f t="shared" si="7"/>
        <v>0.009811098115</v>
      </c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</row>
    <row r="135" ht="12.75" customHeight="1">
      <c r="A135" s="181">
        <v>43942.0</v>
      </c>
      <c r="B135" s="177">
        <v>322.0</v>
      </c>
      <c r="C135" s="163"/>
      <c r="D135" s="177">
        <v>1255.0</v>
      </c>
      <c r="E135" s="178">
        <v>128044.2806</v>
      </c>
      <c r="F135" s="182">
        <f t="shared" si="1"/>
        <v>0.009801296818</v>
      </c>
      <c r="G135" s="183">
        <f t="shared" si="2"/>
        <v>404110</v>
      </c>
      <c r="H135" s="183">
        <f t="shared" si="3"/>
        <v>3.156017575</v>
      </c>
      <c r="I135" s="176">
        <f t="shared" si="8"/>
        <v>1365040</v>
      </c>
      <c r="J135" s="184">
        <f t="shared" si="4"/>
        <v>13379.16221</v>
      </c>
      <c r="K135" s="172">
        <f t="shared" si="5"/>
        <v>0.000009801296818</v>
      </c>
      <c r="L135" s="50">
        <f t="shared" si="6"/>
        <v>0</v>
      </c>
      <c r="M135" s="172">
        <f t="shared" si="7"/>
        <v>0.009811098115</v>
      </c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/>
      <c r="Z135" s="163"/>
    </row>
    <row r="136" ht="12.75" customHeight="1">
      <c r="A136" s="181">
        <v>43943.0</v>
      </c>
      <c r="B136" s="177">
        <v>20000.0</v>
      </c>
      <c r="C136" s="163"/>
      <c r="D136" s="177">
        <v>1400.0</v>
      </c>
      <c r="E136" s="178">
        <v>129093.0684</v>
      </c>
      <c r="F136" s="182">
        <f t="shared" si="1"/>
        <v>0.01084488902</v>
      </c>
      <c r="G136" s="183">
        <f t="shared" si="2"/>
        <v>28000000</v>
      </c>
      <c r="H136" s="183">
        <f t="shared" si="3"/>
        <v>216.8977804</v>
      </c>
      <c r="I136" s="176">
        <f t="shared" si="8"/>
        <v>1385040</v>
      </c>
      <c r="J136" s="184">
        <f t="shared" si="4"/>
        <v>15020.60509</v>
      </c>
      <c r="K136" s="172">
        <f t="shared" si="5"/>
        <v>0.00001084488902</v>
      </c>
      <c r="L136" s="50">
        <f t="shared" si="6"/>
        <v>0</v>
      </c>
      <c r="M136" s="172">
        <f t="shared" si="7"/>
        <v>0.01085573391</v>
      </c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</row>
    <row r="137" ht="12.75" customHeight="1">
      <c r="A137" s="181">
        <v>43943.0</v>
      </c>
      <c r="B137" s="177">
        <v>10000.0</v>
      </c>
      <c r="C137" s="163"/>
      <c r="D137" s="177">
        <v>1400.0</v>
      </c>
      <c r="E137" s="178">
        <v>129093.0684</v>
      </c>
      <c r="F137" s="182">
        <f t="shared" si="1"/>
        <v>0.01084488902</v>
      </c>
      <c r="G137" s="183">
        <f t="shared" si="2"/>
        <v>14000000</v>
      </c>
      <c r="H137" s="183">
        <f t="shared" si="3"/>
        <v>108.4488902</v>
      </c>
      <c r="I137" s="176">
        <f t="shared" si="8"/>
        <v>1395040</v>
      </c>
      <c r="J137" s="184">
        <f t="shared" si="4"/>
        <v>15129.05398</v>
      </c>
      <c r="K137" s="172">
        <f t="shared" si="5"/>
        <v>0.00001084488902</v>
      </c>
      <c r="L137" s="50">
        <f t="shared" si="6"/>
        <v>0</v>
      </c>
      <c r="M137" s="172">
        <f t="shared" si="7"/>
        <v>0.01085573391</v>
      </c>
      <c r="N137" s="163"/>
      <c r="O137" s="163"/>
      <c r="P137" s="163"/>
      <c r="Q137" s="163"/>
      <c r="R137" s="163"/>
      <c r="S137" s="163"/>
      <c r="T137" s="163"/>
      <c r="U137" s="163"/>
      <c r="V137" s="163"/>
      <c r="W137" s="163"/>
      <c r="X137" s="163"/>
      <c r="Y137" s="163"/>
      <c r="Z137" s="163"/>
    </row>
    <row r="138" ht="12.75" customHeight="1">
      <c r="A138" s="181">
        <v>43943.0</v>
      </c>
      <c r="B138" s="177">
        <v>2510.0</v>
      </c>
      <c r="C138" s="163"/>
      <c r="D138" s="177">
        <v>1300.0</v>
      </c>
      <c r="E138" s="178">
        <v>129093.0684</v>
      </c>
      <c r="F138" s="182">
        <f t="shared" si="1"/>
        <v>0.01007025409</v>
      </c>
      <c r="G138" s="183">
        <f t="shared" si="2"/>
        <v>3263000</v>
      </c>
      <c r="H138" s="183">
        <f t="shared" si="3"/>
        <v>25.27633777</v>
      </c>
      <c r="I138" s="176">
        <f t="shared" si="8"/>
        <v>1397550</v>
      </c>
      <c r="J138" s="184">
        <f t="shared" si="4"/>
        <v>14073.6836</v>
      </c>
      <c r="K138" s="172">
        <f t="shared" si="5"/>
        <v>0.00001007025409</v>
      </c>
      <c r="L138" s="50">
        <f t="shared" si="6"/>
        <v>0</v>
      </c>
      <c r="M138" s="172">
        <f t="shared" si="7"/>
        <v>0.01008032434</v>
      </c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</row>
    <row r="139" ht="12.75" customHeight="1">
      <c r="A139" s="181">
        <v>43943.0</v>
      </c>
      <c r="B139" s="177">
        <v>2520.0</v>
      </c>
      <c r="C139" s="163"/>
      <c r="D139" s="177">
        <v>1300.0</v>
      </c>
      <c r="E139" s="178">
        <v>129093.0684</v>
      </c>
      <c r="F139" s="182">
        <f t="shared" si="1"/>
        <v>0.01007025409</v>
      </c>
      <c r="G139" s="183">
        <f t="shared" si="2"/>
        <v>3276000</v>
      </c>
      <c r="H139" s="183">
        <f t="shared" si="3"/>
        <v>25.37704031</v>
      </c>
      <c r="I139" s="176">
        <f t="shared" si="8"/>
        <v>1400070</v>
      </c>
      <c r="J139" s="184">
        <f t="shared" si="4"/>
        <v>14099.06064</v>
      </c>
      <c r="K139" s="172">
        <f t="shared" si="5"/>
        <v>0.00001007025409</v>
      </c>
      <c r="L139" s="50">
        <f t="shared" si="6"/>
        <v>0</v>
      </c>
      <c r="M139" s="172">
        <f t="shared" si="7"/>
        <v>0.01008032434</v>
      </c>
      <c r="N139" s="163"/>
      <c r="O139" s="163"/>
      <c r="P139" s="163"/>
      <c r="Q139" s="163"/>
      <c r="R139" s="163"/>
      <c r="S139" s="163"/>
      <c r="T139" s="163"/>
      <c r="U139" s="163"/>
      <c r="V139" s="163"/>
      <c r="W139" s="163"/>
      <c r="X139" s="163"/>
      <c r="Y139" s="163"/>
      <c r="Z139" s="163"/>
    </row>
    <row r="140" ht="12.75" customHeight="1">
      <c r="A140" s="181">
        <v>43943.0</v>
      </c>
      <c r="B140" s="177">
        <v>24970.0</v>
      </c>
      <c r="C140" s="163"/>
      <c r="D140" s="177">
        <v>1300.0</v>
      </c>
      <c r="E140" s="178">
        <v>129093.0684</v>
      </c>
      <c r="F140" s="182">
        <f t="shared" si="1"/>
        <v>0.01007025409</v>
      </c>
      <c r="G140" s="183">
        <f t="shared" si="2"/>
        <v>32461000</v>
      </c>
      <c r="H140" s="183">
        <f t="shared" si="3"/>
        <v>251.4542446</v>
      </c>
      <c r="I140" s="176">
        <f t="shared" si="8"/>
        <v>1425040</v>
      </c>
      <c r="J140" s="184">
        <f t="shared" si="4"/>
        <v>14350.51489</v>
      </c>
      <c r="K140" s="172">
        <f t="shared" si="5"/>
        <v>0.00001007025409</v>
      </c>
      <c r="L140" s="50">
        <f t="shared" si="6"/>
        <v>0</v>
      </c>
      <c r="M140" s="172">
        <f t="shared" si="7"/>
        <v>0.01008032434</v>
      </c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</row>
    <row r="141" ht="12.75" customHeight="1">
      <c r="A141" s="181">
        <v>43943.0</v>
      </c>
      <c r="B141" s="177">
        <v>1072.0</v>
      </c>
      <c r="C141" s="163"/>
      <c r="D141" s="177">
        <v>1299.0</v>
      </c>
      <c r="E141" s="178">
        <v>129093.0684</v>
      </c>
      <c r="F141" s="182">
        <f t="shared" si="1"/>
        <v>0.01006250774</v>
      </c>
      <c r="G141" s="183">
        <f t="shared" si="2"/>
        <v>1392528</v>
      </c>
      <c r="H141" s="183">
        <f t="shared" si="3"/>
        <v>10.7870083</v>
      </c>
      <c r="I141" s="176">
        <f t="shared" si="8"/>
        <v>1426112</v>
      </c>
      <c r="J141" s="184">
        <f t="shared" si="4"/>
        <v>14350.26304</v>
      </c>
      <c r="K141" s="172">
        <f t="shared" si="5"/>
        <v>0.00001006250774</v>
      </c>
      <c r="L141" s="50">
        <f t="shared" si="6"/>
        <v>0</v>
      </c>
      <c r="M141" s="172">
        <f t="shared" si="7"/>
        <v>0.01007257025</v>
      </c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</row>
    <row r="142" ht="12.75" customHeight="1">
      <c r="A142" s="181">
        <v>43943.0</v>
      </c>
      <c r="B142" s="177">
        <v>10000.0</v>
      </c>
      <c r="C142" s="163"/>
      <c r="D142" s="177">
        <v>1300.0</v>
      </c>
      <c r="E142" s="178">
        <v>129093.0684</v>
      </c>
      <c r="F142" s="182">
        <f t="shared" si="1"/>
        <v>0.01007025409</v>
      </c>
      <c r="G142" s="183">
        <f t="shared" si="2"/>
        <v>13000000</v>
      </c>
      <c r="H142" s="183">
        <f t="shared" si="3"/>
        <v>100.7025409</v>
      </c>
      <c r="I142" s="176">
        <f t="shared" si="8"/>
        <v>1436112</v>
      </c>
      <c r="J142" s="184">
        <f t="shared" si="4"/>
        <v>14462.01274</v>
      </c>
      <c r="K142" s="172">
        <f t="shared" si="5"/>
        <v>0.00001007025409</v>
      </c>
      <c r="L142" s="50">
        <f t="shared" si="6"/>
        <v>0</v>
      </c>
      <c r="M142" s="172">
        <f t="shared" si="7"/>
        <v>0.01008032434</v>
      </c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</row>
    <row r="143" ht="12.75" customHeight="1">
      <c r="A143" s="181">
        <v>43943.0</v>
      </c>
      <c r="B143" s="177">
        <v>8000.0</v>
      </c>
      <c r="C143" s="163"/>
      <c r="D143" s="177">
        <v>1300.0</v>
      </c>
      <c r="E143" s="178">
        <v>129093.0684</v>
      </c>
      <c r="F143" s="182">
        <f t="shared" si="1"/>
        <v>0.01007025409</v>
      </c>
      <c r="G143" s="183">
        <f t="shared" si="2"/>
        <v>10400000</v>
      </c>
      <c r="H143" s="183">
        <f t="shared" si="3"/>
        <v>80.56203272</v>
      </c>
      <c r="I143" s="176">
        <f t="shared" si="8"/>
        <v>1444112</v>
      </c>
      <c r="J143" s="184">
        <f t="shared" si="4"/>
        <v>14542.57477</v>
      </c>
      <c r="K143" s="172">
        <f t="shared" si="5"/>
        <v>0.00001007025409</v>
      </c>
      <c r="L143" s="50">
        <f t="shared" si="6"/>
        <v>0</v>
      </c>
      <c r="M143" s="172">
        <f t="shared" si="7"/>
        <v>0.01008032434</v>
      </c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</row>
    <row r="144" ht="12.75" customHeight="1">
      <c r="A144" s="181">
        <v>43944.0</v>
      </c>
      <c r="B144" s="177">
        <v>15000.0</v>
      </c>
      <c r="C144" s="163"/>
      <c r="D144" s="177">
        <v>1310.0</v>
      </c>
      <c r="E144" s="178">
        <v>144957.1901</v>
      </c>
      <c r="F144" s="182">
        <f t="shared" si="1"/>
        <v>0.009037150893</v>
      </c>
      <c r="G144" s="183">
        <f t="shared" si="2"/>
        <v>19650000</v>
      </c>
      <c r="H144" s="183">
        <f t="shared" si="3"/>
        <v>135.5572634</v>
      </c>
      <c r="I144" s="176">
        <f t="shared" si="8"/>
        <v>1459112</v>
      </c>
      <c r="J144" s="184">
        <f t="shared" si="4"/>
        <v>13186.21531</v>
      </c>
      <c r="K144" s="172">
        <f t="shared" si="5"/>
        <v>0.000009037150893</v>
      </c>
      <c r="L144" s="50">
        <f t="shared" si="6"/>
        <v>0</v>
      </c>
      <c r="M144" s="172">
        <f t="shared" si="7"/>
        <v>0.009046188044</v>
      </c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</row>
    <row r="145" ht="12.75" customHeight="1">
      <c r="A145" s="181">
        <v>43944.0</v>
      </c>
      <c r="B145" s="177">
        <v>5000.0</v>
      </c>
      <c r="C145" s="163"/>
      <c r="D145" s="177">
        <v>1310.0</v>
      </c>
      <c r="E145" s="178">
        <v>144957.1901</v>
      </c>
      <c r="F145" s="182">
        <f t="shared" si="1"/>
        <v>0.009037150893</v>
      </c>
      <c r="G145" s="183">
        <f t="shared" si="2"/>
        <v>6550000</v>
      </c>
      <c r="H145" s="183">
        <f t="shared" si="3"/>
        <v>45.18575447</v>
      </c>
      <c r="I145" s="176">
        <f t="shared" si="8"/>
        <v>1464112</v>
      </c>
      <c r="J145" s="184">
        <f t="shared" si="4"/>
        <v>13231.40107</v>
      </c>
      <c r="K145" s="172">
        <f t="shared" si="5"/>
        <v>0.000009037150893</v>
      </c>
      <c r="L145" s="50">
        <f t="shared" si="6"/>
        <v>0</v>
      </c>
      <c r="M145" s="172">
        <f t="shared" si="7"/>
        <v>0.009046188044</v>
      </c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</row>
    <row r="146" ht="12.75" customHeight="1">
      <c r="A146" s="181">
        <v>43944.0</v>
      </c>
      <c r="B146" s="177">
        <v>10000.0</v>
      </c>
      <c r="C146" s="163"/>
      <c r="D146" s="177">
        <v>1310.0</v>
      </c>
      <c r="E146" s="178">
        <v>144957.1901</v>
      </c>
      <c r="F146" s="182">
        <f t="shared" si="1"/>
        <v>0.009037150893</v>
      </c>
      <c r="G146" s="183">
        <f t="shared" si="2"/>
        <v>13100000</v>
      </c>
      <c r="H146" s="183">
        <f t="shared" si="3"/>
        <v>90.37150893</v>
      </c>
      <c r="I146" s="176">
        <f t="shared" si="8"/>
        <v>1474112</v>
      </c>
      <c r="J146" s="184">
        <f t="shared" si="4"/>
        <v>13321.77258</v>
      </c>
      <c r="K146" s="172">
        <f t="shared" si="5"/>
        <v>0.000009037150893</v>
      </c>
      <c r="L146" s="50">
        <f t="shared" si="6"/>
        <v>0</v>
      </c>
      <c r="M146" s="172">
        <f t="shared" si="7"/>
        <v>0.009046188044</v>
      </c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</row>
    <row r="147" ht="12.75" customHeight="1">
      <c r="A147" s="181">
        <v>43944.0</v>
      </c>
      <c r="B147" s="177">
        <v>13574.0</v>
      </c>
      <c r="C147" s="163"/>
      <c r="D147" s="177">
        <v>1310.0</v>
      </c>
      <c r="E147" s="178">
        <v>144957.1901</v>
      </c>
      <c r="F147" s="182">
        <f t="shared" si="1"/>
        <v>0.009037150893</v>
      </c>
      <c r="G147" s="183">
        <f t="shared" si="2"/>
        <v>17781940</v>
      </c>
      <c r="H147" s="183">
        <f t="shared" si="3"/>
        <v>122.6702862</v>
      </c>
      <c r="I147" s="176">
        <f t="shared" si="8"/>
        <v>1487686</v>
      </c>
      <c r="J147" s="184">
        <f t="shared" si="4"/>
        <v>13444.44286</v>
      </c>
      <c r="K147" s="172">
        <f t="shared" si="5"/>
        <v>0.000009037150893</v>
      </c>
      <c r="L147" s="50">
        <f t="shared" si="6"/>
        <v>0</v>
      </c>
      <c r="M147" s="172">
        <f t="shared" si="7"/>
        <v>0.009046188044</v>
      </c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</row>
    <row r="148" ht="12.75" customHeight="1">
      <c r="A148" s="181">
        <v>43944.0</v>
      </c>
      <c r="B148" s="177">
        <v>6426.0</v>
      </c>
      <c r="C148" s="163"/>
      <c r="D148" s="177">
        <v>1310.0</v>
      </c>
      <c r="E148" s="178">
        <v>144957.1901</v>
      </c>
      <c r="F148" s="182">
        <f t="shared" si="1"/>
        <v>0.009037150893</v>
      </c>
      <c r="G148" s="183">
        <f t="shared" si="2"/>
        <v>8418060</v>
      </c>
      <c r="H148" s="183">
        <f t="shared" si="3"/>
        <v>58.07273164</v>
      </c>
      <c r="I148" s="176">
        <f t="shared" si="8"/>
        <v>1494112</v>
      </c>
      <c r="J148" s="184">
        <f t="shared" si="4"/>
        <v>13502.5156</v>
      </c>
      <c r="K148" s="172">
        <f t="shared" si="5"/>
        <v>0.000009037150893</v>
      </c>
      <c r="L148" s="50">
        <f t="shared" si="6"/>
        <v>0</v>
      </c>
      <c r="M148" s="172">
        <f t="shared" si="7"/>
        <v>0.009046188044</v>
      </c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</row>
    <row r="149" ht="12.75" customHeight="1">
      <c r="A149" s="181">
        <v>43948.0</v>
      </c>
      <c r="B149" s="177">
        <v>974.0</v>
      </c>
      <c r="C149" s="163"/>
      <c r="D149" s="177">
        <v>1130.0</v>
      </c>
      <c r="E149" s="178">
        <v>171072.85</v>
      </c>
      <c r="F149" s="182">
        <f t="shared" si="1"/>
        <v>0.006605373091</v>
      </c>
      <c r="G149" s="183">
        <f t="shared" si="2"/>
        <v>1100620</v>
      </c>
      <c r="H149" s="183">
        <f t="shared" si="3"/>
        <v>6.433633391</v>
      </c>
      <c r="I149" s="176">
        <f t="shared" si="8"/>
        <v>1495086</v>
      </c>
      <c r="J149" s="184">
        <f t="shared" si="4"/>
        <v>9875.600833</v>
      </c>
      <c r="K149" s="172">
        <f t="shared" si="5"/>
        <v>0.000006605373091</v>
      </c>
      <c r="L149" s="50">
        <f t="shared" si="6"/>
        <v>0</v>
      </c>
      <c r="M149" s="172">
        <f t="shared" si="7"/>
        <v>0.006611978464</v>
      </c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</row>
    <row r="150" ht="12.75" customHeight="1">
      <c r="A150" s="181">
        <v>43948.0</v>
      </c>
      <c r="B150" s="177">
        <v>1000.0</v>
      </c>
      <c r="C150" s="163"/>
      <c r="D150" s="177">
        <v>1130.0</v>
      </c>
      <c r="E150" s="178">
        <v>171072.85</v>
      </c>
      <c r="F150" s="182">
        <f t="shared" si="1"/>
        <v>0.006605373091</v>
      </c>
      <c r="G150" s="183">
        <f t="shared" si="2"/>
        <v>1130000</v>
      </c>
      <c r="H150" s="183">
        <f t="shared" si="3"/>
        <v>6.605373091</v>
      </c>
      <c r="I150" s="176">
        <f t="shared" si="8"/>
        <v>1496086</v>
      </c>
      <c r="J150" s="184">
        <f t="shared" si="4"/>
        <v>9882.206206</v>
      </c>
      <c r="K150" s="172">
        <f t="shared" si="5"/>
        <v>0.000006605373091</v>
      </c>
      <c r="L150" s="50">
        <f t="shared" si="6"/>
        <v>0</v>
      </c>
      <c r="M150" s="172">
        <f t="shared" si="7"/>
        <v>0.006611978464</v>
      </c>
      <c r="N150" s="163"/>
      <c r="O150" s="163"/>
      <c r="P150" s="163"/>
      <c r="Q150" s="163"/>
      <c r="R150" s="163"/>
      <c r="S150" s="163"/>
      <c r="T150" s="163"/>
      <c r="U150" s="163"/>
      <c r="V150" s="163"/>
      <c r="W150" s="163"/>
      <c r="X150" s="163"/>
      <c r="Y150" s="163"/>
      <c r="Z150" s="163"/>
    </row>
    <row r="151" ht="12.75" customHeight="1">
      <c r="A151" s="181">
        <v>43951.0</v>
      </c>
      <c r="B151" s="163"/>
      <c r="C151" s="177">
        <v>2227.0</v>
      </c>
      <c r="D151" s="177">
        <v>1250.0</v>
      </c>
      <c r="E151" s="178">
        <v>176563.0719</v>
      </c>
      <c r="F151" s="182">
        <f t="shared" si="1"/>
        <v>0.007079623086</v>
      </c>
      <c r="G151" s="183">
        <f t="shared" si="2"/>
        <v>2783750</v>
      </c>
      <c r="H151" s="183">
        <f t="shared" si="3"/>
        <v>15.76632061</v>
      </c>
      <c r="I151" s="176">
        <f t="shared" si="8"/>
        <v>1493859</v>
      </c>
      <c r="J151" s="184">
        <f t="shared" si="4"/>
        <v>10575.95866</v>
      </c>
      <c r="K151" s="172">
        <f t="shared" si="5"/>
        <v>0.000007079623086</v>
      </c>
      <c r="L151" s="50">
        <f t="shared" si="6"/>
        <v>0.00007079623086</v>
      </c>
      <c r="M151" s="172">
        <f t="shared" si="7"/>
        <v>0.007015906478</v>
      </c>
      <c r="N151" s="187"/>
      <c r="O151" s="187"/>
      <c r="P151" s="163"/>
      <c r="Q151" s="163"/>
      <c r="R151" s="163"/>
      <c r="S151" s="163"/>
      <c r="T151" s="163"/>
      <c r="U151" s="163"/>
      <c r="V151" s="163"/>
      <c r="W151" s="163"/>
      <c r="X151" s="163"/>
      <c r="Y151" s="163"/>
      <c r="Z151" s="163"/>
    </row>
    <row r="152" ht="12.75" customHeight="1">
      <c r="A152" s="181">
        <v>43951.0</v>
      </c>
      <c r="B152" s="163"/>
      <c r="C152" s="177">
        <v>1250.0</v>
      </c>
      <c r="D152" s="177">
        <v>1250.0</v>
      </c>
      <c r="E152" s="178">
        <v>176563.0719</v>
      </c>
      <c r="F152" s="182">
        <f t="shared" si="1"/>
        <v>0.007079623086</v>
      </c>
      <c r="G152" s="183">
        <f t="shared" si="2"/>
        <v>1562500</v>
      </c>
      <c r="H152" s="183">
        <f t="shared" si="3"/>
        <v>8.849528858</v>
      </c>
      <c r="I152" s="176">
        <f t="shared" si="8"/>
        <v>1492609</v>
      </c>
      <c r="J152" s="184">
        <f t="shared" si="4"/>
        <v>10567.10914</v>
      </c>
      <c r="K152" s="172">
        <f t="shared" si="5"/>
        <v>0.000007079623086</v>
      </c>
      <c r="L152" s="50">
        <f t="shared" si="6"/>
        <v>0.00007079623086</v>
      </c>
      <c r="M152" s="172">
        <f t="shared" si="7"/>
        <v>0.007015906478</v>
      </c>
      <c r="N152" s="187"/>
      <c r="O152" s="187"/>
      <c r="P152" s="163"/>
      <c r="Q152" s="163"/>
      <c r="R152" s="163"/>
      <c r="S152" s="163"/>
      <c r="T152" s="163"/>
      <c r="U152" s="163"/>
      <c r="V152" s="163"/>
      <c r="W152" s="163"/>
      <c r="X152" s="163"/>
      <c r="Y152" s="163"/>
      <c r="Z152" s="163"/>
    </row>
    <row r="153" ht="12.75" customHeight="1">
      <c r="A153" s="181">
        <v>43951.0</v>
      </c>
      <c r="B153" s="163"/>
      <c r="C153" s="177">
        <v>1.0</v>
      </c>
      <c r="D153" s="177">
        <v>1250.0</v>
      </c>
      <c r="E153" s="178">
        <v>176563.0719</v>
      </c>
      <c r="F153" s="182">
        <f t="shared" si="1"/>
        <v>0.007079623086</v>
      </c>
      <c r="G153" s="183">
        <f t="shared" si="2"/>
        <v>1250</v>
      </c>
      <c r="H153" s="183">
        <f t="shared" si="3"/>
        <v>0.007079623086</v>
      </c>
      <c r="I153" s="176">
        <f t="shared" si="8"/>
        <v>1492608</v>
      </c>
      <c r="J153" s="184">
        <f t="shared" si="4"/>
        <v>10567.10206</v>
      </c>
      <c r="K153" s="172">
        <f t="shared" si="5"/>
        <v>0.000007079623086</v>
      </c>
      <c r="L153" s="50">
        <f t="shared" si="6"/>
        <v>0.00007079623086</v>
      </c>
      <c r="M153" s="172">
        <f t="shared" si="7"/>
        <v>0.007015906478</v>
      </c>
      <c r="N153" s="187"/>
      <c r="O153" s="187"/>
      <c r="P153" s="163"/>
      <c r="Q153" s="163"/>
      <c r="R153" s="163"/>
      <c r="S153" s="163"/>
      <c r="T153" s="163"/>
      <c r="U153" s="163"/>
      <c r="V153" s="163"/>
      <c r="W153" s="163"/>
      <c r="X153" s="163"/>
      <c r="Y153" s="163"/>
      <c r="Z153" s="163"/>
    </row>
    <row r="154" ht="12.75" customHeight="1">
      <c r="A154" s="181">
        <v>43951.0</v>
      </c>
      <c r="B154" s="163"/>
      <c r="C154" s="177">
        <v>6522.0</v>
      </c>
      <c r="D154" s="177">
        <v>1250.0</v>
      </c>
      <c r="E154" s="178">
        <v>176563.0719</v>
      </c>
      <c r="F154" s="182">
        <f t="shared" si="1"/>
        <v>0.007079623086</v>
      </c>
      <c r="G154" s="183">
        <f t="shared" si="2"/>
        <v>8152500</v>
      </c>
      <c r="H154" s="183">
        <f t="shared" si="3"/>
        <v>46.17330177</v>
      </c>
      <c r="I154" s="176">
        <f t="shared" si="8"/>
        <v>1486086</v>
      </c>
      <c r="J154" s="184">
        <f t="shared" si="4"/>
        <v>10520.92875</v>
      </c>
      <c r="K154" s="172">
        <f t="shared" si="5"/>
        <v>0.000007079623086</v>
      </c>
      <c r="L154" s="50">
        <f t="shared" si="6"/>
        <v>0.00007079623086</v>
      </c>
      <c r="M154" s="172">
        <f t="shared" si="7"/>
        <v>0.007015906478</v>
      </c>
      <c r="N154" s="187"/>
      <c r="O154" s="187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</row>
    <row r="155" ht="12.75" customHeight="1">
      <c r="A155" s="181">
        <v>43951.0</v>
      </c>
      <c r="B155" s="163"/>
      <c r="C155" s="177">
        <v>9700.0</v>
      </c>
      <c r="D155" s="177">
        <v>1250.0</v>
      </c>
      <c r="E155" s="178">
        <v>176563.0719</v>
      </c>
      <c r="F155" s="182">
        <f t="shared" si="1"/>
        <v>0.007079623086</v>
      </c>
      <c r="G155" s="183">
        <f t="shared" si="2"/>
        <v>12125000</v>
      </c>
      <c r="H155" s="183">
        <f t="shared" si="3"/>
        <v>68.67234394</v>
      </c>
      <c r="I155" s="176">
        <f t="shared" si="8"/>
        <v>1476386</v>
      </c>
      <c r="J155" s="184">
        <f t="shared" si="4"/>
        <v>10452.25641</v>
      </c>
      <c r="K155" s="172">
        <f t="shared" si="5"/>
        <v>0.000007079623086</v>
      </c>
      <c r="L155" s="50">
        <f t="shared" si="6"/>
        <v>0.00007079623086</v>
      </c>
      <c r="M155" s="172">
        <f t="shared" si="7"/>
        <v>0.007015906478</v>
      </c>
      <c r="N155" s="187"/>
      <c r="O155" s="187"/>
      <c r="P155" s="163"/>
      <c r="Q155" s="163"/>
      <c r="R155" s="163"/>
      <c r="S155" s="163"/>
      <c r="T155" s="163"/>
      <c r="U155" s="163"/>
      <c r="V155" s="163"/>
      <c r="W155" s="163"/>
      <c r="X155" s="163"/>
      <c r="Y155" s="163"/>
      <c r="Z155" s="163"/>
    </row>
    <row r="156" ht="12.75" customHeight="1">
      <c r="A156" s="181">
        <v>43951.0</v>
      </c>
      <c r="B156" s="163"/>
      <c r="C156" s="177">
        <v>150.0</v>
      </c>
      <c r="D156" s="177">
        <v>1250.0</v>
      </c>
      <c r="E156" s="178">
        <v>176563.0719</v>
      </c>
      <c r="F156" s="182">
        <f t="shared" si="1"/>
        <v>0.007079623086</v>
      </c>
      <c r="G156" s="183">
        <f t="shared" si="2"/>
        <v>187500</v>
      </c>
      <c r="H156" s="183">
        <f t="shared" si="3"/>
        <v>1.061943463</v>
      </c>
      <c r="I156" s="176">
        <f t="shared" si="8"/>
        <v>1476236</v>
      </c>
      <c r="J156" s="184">
        <f t="shared" si="4"/>
        <v>10451.19447</v>
      </c>
      <c r="K156" s="172">
        <f t="shared" si="5"/>
        <v>0.000007079623086</v>
      </c>
      <c r="L156" s="50">
        <f t="shared" si="6"/>
        <v>0.00007079623086</v>
      </c>
      <c r="M156" s="172">
        <f t="shared" si="7"/>
        <v>0.007015906478</v>
      </c>
      <c r="N156" s="187"/>
      <c r="O156" s="187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</row>
    <row r="157" ht="12.75" customHeight="1">
      <c r="A157" s="181">
        <v>43951.0</v>
      </c>
      <c r="B157" s="163"/>
      <c r="C157" s="177">
        <v>32.0</v>
      </c>
      <c r="D157" s="177">
        <v>1250.0</v>
      </c>
      <c r="E157" s="178">
        <v>176563.0719</v>
      </c>
      <c r="F157" s="182">
        <f t="shared" si="1"/>
        <v>0.007079623086</v>
      </c>
      <c r="G157" s="183">
        <f t="shared" si="2"/>
        <v>40000</v>
      </c>
      <c r="H157" s="183">
        <f t="shared" si="3"/>
        <v>0.2265479388</v>
      </c>
      <c r="I157" s="176">
        <f t="shared" si="8"/>
        <v>1476204</v>
      </c>
      <c r="J157" s="184">
        <f t="shared" si="4"/>
        <v>10450.96792</v>
      </c>
      <c r="K157" s="172">
        <f t="shared" si="5"/>
        <v>0.000007079623086</v>
      </c>
      <c r="L157" s="50">
        <f t="shared" si="6"/>
        <v>0.00007079623086</v>
      </c>
      <c r="M157" s="172">
        <f t="shared" si="7"/>
        <v>0.007015906478</v>
      </c>
      <c r="N157" s="187"/>
      <c r="O157" s="187"/>
      <c r="P157" s="163"/>
      <c r="Q157" s="163"/>
      <c r="R157" s="163"/>
      <c r="S157" s="163"/>
      <c r="T157" s="163"/>
      <c r="U157" s="163"/>
      <c r="V157" s="163"/>
      <c r="W157" s="163"/>
      <c r="X157" s="163"/>
      <c r="Y157" s="163"/>
      <c r="Z157" s="163"/>
    </row>
    <row r="158" ht="12.75" customHeight="1">
      <c r="A158" s="181">
        <v>43951.0</v>
      </c>
      <c r="B158" s="163"/>
      <c r="C158" s="177">
        <v>45.0</v>
      </c>
      <c r="D158" s="177">
        <v>1250.0</v>
      </c>
      <c r="E158" s="178">
        <v>176563.0719</v>
      </c>
      <c r="F158" s="182">
        <f t="shared" si="1"/>
        <v>0.007079623086</v>
      </c>
      <c r="G158" s="183">
        <f t="shared" si="2"/>
        <v>56250</v>
      </c>
      <c r="H158" s="183">
        <f t="shared" si="3"/>
        <v>0.3185830389</v>
      </c>
      <c r="I158" s="176">
        <f t="shared" si="8"/>
        <v>1476159</v>
      </c>
      <c r="J158" s="184">
        <f t="shared" si="4"/>
        <v>10450.64934</v>
      </c>
      <c r="K158" s="172">
        <f t="shared" si="5"/>
        <v>0.000007079623086</v>
      </c>
      <c r="L158" s="50">
        <f t="shared" si="6"/>
        <v>0.00007079623086</v>
      </c>
      <c r="M158" s="172">
        <f t="shared" si="7"/>
        <v>0.007015906478</v>
      </c>
      <c r="N158" s="187"/>
      <c r="O158" s="187"/>
      <c r="P158" s="163"/>
      <c r="Q158" s="163"/>
      <c r="R158" s="163"/>
      <c r="S158" s="163"/>
      <c r="T158" s="163"/>
      <c r="U158" s="163"/>
      <c r="V158" s="163"/>
      <c r="W158" s="163"/>
      <c r="X158" s="163"/>
      <c r="Y158" s="163"/>
      <c r="Z158" s="163"/>
    </row>
    <row r="159" ht="12.75" customHeight="1">
      <c r="A159" s="181">
        <v>43951.0</v>
      </c>
      <c r="B159" s="163"/>
      <c r="C159" s="177">
        <v>73.0</v>
      </c>
      <c r="D159" s="177">
        <v>1250.0</v>
      </c>
      <c r="E159" s="178">
        <v>176563.0719</v>
      </c>
      <c r="F159" s="182">
        <f t="shared" si="1"/>
        <v>0.007079623086</v>
      </c>
      <c r="G159" s="183">
        <f t="shared" si="2"/>
        <v>91250</v>
      </c>
      <c r="H159" s="183">
        <f t="shared" si="3"/>
        <v>0.5168124853</v>
      </c>
      <c r="I159" s="176">
        <f t="shared" si="8"/>
        <v>1476086</v>
      </c>
      <c r="J159" s="184">
        <f t="shared" si="4"/>
        <v>10450.13252</v>
      </c>
      <c r="K159" s="172">
        <f t="shared" si="5"/>
        <v>0.000007079623086</v>
      </c>
      <c r="L159" s="50">
        <f t="shared" si="6"/>
        <v>0.00007079623086</v>
      </c>
      <c r="M159" s="172">
        <f t="shared" si="7"/>
        <v>0.007015906478</v>
      </c>
      <c r="N159" s="187"/>
      <c r="O159" s="187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</row>
    <row r="160" ht="12.75" customHeight="1">
      <c r="A160" s="181">
        <v>43955.0</v>
      </c>
      <c r="B160" s="177">
        <v>300.0</v>
      </c>
      <c r="C160" s="163"/>
      <c r="D160" s="177">
        <v>1155.0</v>
      </c>
      <c r="E160" s="178">
        <v>176538.0403</v>
      </c>
      <c r="F160" s="182">
        <f t="shared" si="1"/>
        <v>0.006542499271</v>
      </c>
      <c r="G160" s="183">
        <f t="shared" si="2"/>
        <v>346500</v>
      </c>
      <c r="H160" s="183">
        <f t="shared" si="3"/>
        <v>1.962749781</v>
      </c>
      <c r="I160" s="176">
        <f t="shared" si="8"/>
        <v>1476386</v>
      </c>
      <c r="J160" s="184">
        <f t="shared" si="4"/>
        <v>9659.254329</v>
      </c>
      <c r="K160" s="172">
        <f t="shared" si="5"/>
        <v>0.000006542499271</v>
      </c>
      <c r="L160" s="50">
        <f t="shared" si="6"/>
        <v>0</v>
      </c>
      <c r="M160" s="172">
        <f t="shared" si="7"/>
        <v>0.00654904177</v>
      </c>
      <c r="N160" s="187"/>
      <c r="O160" s="187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</row>
    <row r="161" ht="12.75" customHeight="1">
      <c r="A161" s="181">
        <v>43955.0</v>
      </c>
      <c r="B161" s="163"/>
      <c r="C161" s="177">
        <v>40340.0</v>
      </c>
      <c r="D161" s="177">
        <v>1350.0</v>
      </c>
      <c r="E161" s="178">
        <v>176538.0403</v>
      </c>
      <c r="F161" s="182">
        <f t="shared" si="1"/>
        <v>0.00764707707</v>
      </c>
      <c r="G161" s="183">
        <f t="shared" si="2"/>
        <v>54459000</v>
      </c>
      <c r="H161" s="183">
        <f t="shared" si="3"/>
        <v>308.483089</v>
      </c>
      <c r="I161" s="176">
        <f t="shared" si="8"/>
        <v>1436046</v>
      </c>
      <c r="J161" s="184">
        <f t="shared" si="4"/>
        <v>10981.55444</v>
      </c>
      <c r="K161" s="172">
        <f t="shared" si="5"/>
        <v>0.00000764707707</v>
      </c>
      <c r="L161" s="50">
        <f t="shared" si="6"/>
        <v>0.0000764707707</v>
      </c>
      <c r="M161" s="172">
        <f t="shared" si="7"/>
        <v>0.007578253377</v>
      </c>
      <c r="N161" s="187"/>
      <c r="O161" s="187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</row>
    <row r="162" ht="12.75" customHeight="1">
      <c r="A162" s="181">
        <v>43955.0</v>
      </c>
      <c r="B162" s="163"/>
      <c r="C162" s="177">
        <v>9660.0</v>
      </c>
      <c r="D162" s="177">
        <v>1350.0</v>
      </c>
      <c r="E162" s="178">
        <v>176538.0403</v>
      </c>
      <c r="F162" s="182">
        <f t="shared" si="1"/>
        <v>0.00764707707</v>
      </c>
      <c r="G162" s="183">
        <f t="shared" si="2"/>
        <v>13041000</v>
      </c>
      <c r="H162" s="183">
        <f t="shared" si="3"/>
        <v>73.8707645</v>
      </c>
      <c r="I162" s="176">
        <f t="shared" si="8"/>
        <v>1426386</v>
      </c>
      <c r="J162" s="184">
        <f t="shared" si="4"/>
        <v>10907.68367</v>
      </c>
      <c r="K162" s="172">
        <f t="shared" si="5"/>
        <v>0.00000764707707</v>
      </c>
      <c r="L162" s="50">
        <f t="shared" si="6"/>
        <v>0.0000764707707</v>
      </c>
      <c r="M162" s="172">
        <f t="shared" si="7"/>
        <v>0.007578253377</v>
      </c>
      <c r="N162" s="187"/>
      <c r="O162" s="187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</row>
    <row r="163" ht="12.75" customHeight="1">
      <c r="A163" s="181">
        <v>43956.0</v>
      </c>
      <c r="B163" s="177">
        <v>20000.0</v>
      </c>
      <c r="C163" s="163"/>
      <c r="D163" s="177">
        <v>1300.0</v>
      </c>
      <c r="E163" s="178">
        <v>175414.0816</v>
      </c>
      <c r="F163" s="182">
        <f t="shared" si="1"/>
        <v>0.00741103558</v>
      </c>
      <c r="G163" s="183">
        <f t="shared" si="2"/>
        <v>26000000</v>
      </c>
      <c r="H163" s="183">
        <f t="shared" si="3"/>
        <v>148.2207116</v>
      </c>
      <c r="I163" s="176">
        <f t="shared" si="8"/>
        <v>1446386</v>
      </c>
      <c r="J163" s="184">
        <f t="shared" si="4"/>
        <v>10719.21811</v>
      </c>
      <c r="K163" s="172">
        <f t="shared" si="5"/>
        <v>0.00000741103558</v>
      </c>
      <c r="L163" s="50">
        <f t="shared" si="6"/>
        <v>0</v>
      </c>
      <c r="M163" s="172">
        <f t="shared" si="7"/>
        <v>0.007418446616</v>
      </c>
      <c r="N163" s="187"/>
      <c r="O163" s="187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</row>
    <row r="164" ht="12.75" customHeight="1">
      <c r="A164" s="181">
        <v>43956.0</v>
      </c>
      <c r="B164" s="163"/>
      <c r="C164" s="177">
        <v>700.0</v>
      </c>
      <c r="D164" s="177">
        <v>1350.0</v>
      </c>
      <c r="E164" s="178">
        <v>175414.0816</v>
      </c>
      <c r="F164" s="182">
        <f t="shared" si="1"/>
        <v>0.00769607541</v>
      </c>
      <c r="G164" s="183">
        <f t="shared" si="2"/>
        <v>945000</v>
      </c>
      <c r="H164" s="183">
        <f t="shared" si="3"/>
        <v>5.387252787</v>
      </c>
      <c r="I164" s="176">
        <f t="shared" si="8"/>
        <v>1445686</v>
      </c>
      <c r="J164" s="184">
        <f t="shared" si="4"/>
        <v>11126.10848</v>
      </c>
      <c r="K164" s="172">
        <f t="shared" si="5"/>
        <v>0.00000769607541</v>
      </c>
      <c r="L164" s="50">
        <f t="shared" si="6"/>
        <v>0.0000769607541</v>
      </c>
      <c r="M164" s="172">
        <f t="shared" si="7"/>
        <v>0.007626810731</v>
      </c>
      <c r="N164" s="187"/>
      <c r="O164" s="187"/>
      <c r="P164" s="163"/>
      <c r="Q164" s="163"/>
      <c r="R164" s="163"/>
      <c r="S164" s="163"/>
      <c r="T164" s="163"/>
      <c r="U164" s="163"/>
      <c r="V164" s="163"/>
      <c r="W164" s="163"/>
      <c r="X164" s="163"/>
      <c r="Y164" s="163"/>
      <c r="Z164" s="163"/>
    </row>
    <row r="165" ht="12.75" customHeight="1">
      <c r="A165" s="181">
        <v>43956.0</v>
      </c>
      <c r="B165" s="163"/>
      <c r="C165" s="177">
        <v>2458.0</v>
      </c>
      <c r="D165" s="177">
        <v>1350.0</v>
      </c>
      <c r="E165" s="178">
        <v>175414.0816</v>
      </c>
      <c r="F165" s="182">
        <f t="shared" si="1"/>
        <v>0.00769607541</v>
      </c>
      <c r="G165" s="183">
        <f t="shared" si="2"/>
        <v>3318300</v>
      </c>
      <c r="H165" s="183">
        <f t="shared" si="3"/>
        <v>18.91695336</v>
      </c>
      <c r="I165" s="176">
        <f t="shared" si="8"/>
        <v>1443228</v>
      </c>
      <c r="J165" s="184">
        <f t="shared" si="4"/>
        <v>11107.19152</v>
      </c>
      <c r="K165" s="172">
        <f t="shared" si="5"/>
        <v>0.00000769607541</v>
      </c>
      <c r="L165" s="50">
        <f t="shared" si="6"/>
        <v>0.0000769607541</v>
      </c>
      <c r="M165" s="172">
        <f t="shared" si="7"/>
        <v>0.007626810731</v>
      </c>
      <c r="N165" s="187"/>
      <c r="O165" s="187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</row>
    <row r="166" ht="12.75" customHeight="1">
      <c r="A166" s="181">
        <v>43956.0</v>
      </c>
      <c r="B166" s="163"/>
      <c r="C166" s="177">
        <v>56.0</v>
      </c>
      <c r="D166" s="177">
        <v>1350.0</v>
      </c>
      <c r="E166" s="178">
        <v>175414.0816</v>
      </c>
      <c r="F166" s="182">
        <f t="shared" si="1"/>
        <v>0.00769607541</v>
      </c>
      <c r="G166" s="183">
        <f t="shared" si="2"/>
        <v>75600</v>
      </c>
      <c r="H166" s="183">
        <f t="shared" si="3"/>
        <v>0.430980223</v>
      </c>
      <c r="I166" s="176">
        <f t="shared" si="8"/>
        <v>1443172</v>
      </c>
      <c r="J166" s="184">
        <f t="shared" si="4"/>
        <v>11106.76054</v>
      </c>
      <c r="K166" s="172">
        <f t="shared" si="5"/>
        <v>0.00000769607541</v>
      </c>
      <c r="L166" s="50">
        <f t="shared" si="6"/>
        <v>0.0000769607541</v>
      </c>
      <c r="M166" s="172">
        <f t="shared" si="7"/>
        <v>0.007626810731</v>
      </c>
      <c r="N166" s="187"/>
      <c r="O166" s="187"/>
      <c r="P166" s="163"/>
      <c r="Q166" s="163"/>
      <c r="R166" s="163"/>
      <c r="S166" s="163"/>
      <c r="T166" s="163"/>
      <c r="U166" s="163"/>
      <c r="V166" s="163"/>
      <c r="W166" s="163"/>
      <c r="X166" s="163"/>
      <c r="Y166" s="163"/>
      <c r="Z166" s="163"/>
    </row>
    <row r="167" ht="12.75" customHeight="1">
      <c r="A167" s="181">
        <v>43956.0</v>
      </c>
      <c r="B167" s="163"/>
      <c r="C167" s="177">
        <v>251.0</v>
      </c>
      <c r="D167" s="177">
        <v>1350.0</v>
      </c>
      <c r="E167" s="178">
        <v>175414.0816</v>
      </c>
      <c r="F167" s="182">
        <f t="shared" si="1"/>
        <v>0.00769607541</v>
      </c>
      <c r="G167" s="183">
        <f t="shared" si="2"/>
        <v>338850</v>
      </c>
      <c r="H167" s="183">
        <f t="shared" si="3"/>
        <v>1.931714928</v>
      </c>
      <c r="I167" s="176">
        <f t="shared" si="8"/>
        <v>1442921</v>
      </c>
      <c r="J167" s="184">
        <f t="shared" si="4"/>
        <v>11104.82883</v>
      </c>
      <c r="K167" s="172">
        <f t="shared" si="5"/>
        <v>0.00000769607541</v>
      </c>
      <c r="L167" s="50">
        <f t="shared" si="6"/>
        <v>0.0000769607541</v>
      </c>
      <c r="M167" s="172">
        <f t="shared" si="7"/>
        <v>0.007626810731</v>
      </c>
      <c r="N167" s="187"/>
      <c r="O167" s="187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</row>
    <row r="168" ht="12.75" customHeight="1">
      <c r="A168" s="181">
        <v>43956.0</v>
      </c>
      <c r="B168" s="177">
        <v>1900.0</v>
      </c>
      <c r="C168" s="163"/>
      <c r="D168" s="177">
        <v>1300.0</v>
      </c>
      <c r="E168" s="178">
        <v>175414.0816</v>
      </c>
      <c r="F168" s="182">
        <f t="shared" si="1"/>
        <v>0.00741103558</v>
      </c>
      <c r="G168" s="183">
        <f t="shared" si="2"/>
        <v>2470000</v>
      </c>
      <c r="H168" s="183">
        <f t="shared" si="3"/>
        <v>14.0809676</v>
      </c>
      <c r="I168" s="176">
        <f t="shared" si="8"/>
        <v>1444821</v>
      </c>
      <c r="J168" s="184">
        <f t="shared" si="4"/>
        <v>10707.61984</v>
      </c>
      <c r="K168" s="172">
        <f t="shared" si="5"/>
        <v>0.00000741103558</v>
      </c>
      <c r="L168" s="50">
        <f t="shared" si="6"/>
        <v>0</v>
      </c>
      <c r="M168" s="172">
        <f t="shared" si="7"/>
        <v>0.007418446616</v>
      </c>
      <c r="N168" s="187"/>
      <c r="O168" s="187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</row>
    <row r="169" ht="12.75" customHeight="1">
      <c r="A169" s="181">
        <v>43956.0</v>
      </c>
      <c r="B169" s="163"/>
      <c r="C169" s="177">
        <v>1500.0</v>
      </c>
      <c r="D169" s="177">
        <v>1350.0</v>
      </c>
      <c r="E169" s="178">
        <v>175414.0816</v>
      </c>
      <c r="F169" s="182">
        <f t="shared" si="1"/>
        <v>0.00769607541</v>
      </c>
      <c r="G169" s="183">
        <f t="shared" si="2"/>
        <v>2025000</v>
      </c>
      <c r="H169" s="183">
        <f t="shared" si="3"/>
        <v>11.54411312</v>
      </c>
      <c r="I169" s="176">
        <f t="shared" si="8"/>
        <v>1443321</v>
      </c>
      <c r="J169" s="184">
        <f t="shared" si="4"/>
        <v>11107.90726</v>
      </c>
      <c r="K169" s="172">
        <f t="shared" si="5"/>
        <v>0.00000769607541</v>
      </c>
      <c r="L169" s="50">
        <f t="shared" si="6"/>
        <v>0.0000769607541</v>
      </c>
      <c r="M169" s="172">
        <f t="shared" si="7"/>
        <v>0.007626810731</v>
      </c>
      <c r="N169" s="187"/>
      <c r="O169" s="187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</row>
    <row r="170" ht="12.75" customHeight="1">
      <c r="A170" s="181">
        <v>43956.0</v>
      </c>
      <c r="B170" s="163"/>
      <c r="C170" s="177">
        <v>135.0</v>
      </c>
      <c r="D170" s="177">
        <v>1350.0</v>
      </c>
      <c r="E170" s="178">
        <v>175414.0816</v>
      </c>
      <c r="F170" s="182">
        <f t="shared" si="1"/>
        <v>0.00769607541</v>
      </c>
      <c r="G170" s="183">
        <f t="shared" si="2"/>
        <v>182250</v>
      </c>
      <c r="H170" s="183">
        <f t="shared" si="3"/>
        <v>1.03897018</v>
      </c>
      <c r="I170" s="176">
        <f t="shared" si="8"/>
        <v>1443186</v>
      </c>
      <c r="J170" s="184">
        <f t="shared" si="4"/>
        <v>11106.86829</v>
      </c>
      <c r="K170" s="172">
        <f t="shared" si="5"/>
        <v>0.00000769607541</v>
      </c>
      <c r="L170" s="50">
        <f t="shared" si="6"/>
        <v>0.0000769607541</v>
      </c>
      <c r="M170" s="172">
        <f t="shared" si="7"/>
        <v>0.007626810731</v>
      </c>
      <c r="N170" s="187"/>
      <c r="O170" s="187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</row>
    <row r="171" ht="12.75" customHeight="1">
      <c r="A171" s="181">
        <v>43956.0</v>
      </c>
      <c r="B171" s="163"/>
      <c r="C171" s="177">
        <v>128.0</v>
      </c>
      <c r="D171" s="177">
        <v>1350.0</v>
      </c>
      <c r="E171" s="178">
        <v>175414.0816</v>
      </c>
      <c r="F171" s="182">
        <f t="shared" si="1"/>
        <v>0.00769607541</v>
      </c>
      <c r="G171" s="183">
        <f t="shared" si="2"/>
        <v>172800</v>
      </c>
      <c r="H171" s="183">
        <f t="shared" si="3"/>
        <v>0.9850976525</v>
      </c>
      <c r="I171" s="176">
        <f t="shared" si="8"/>
        <v>1443058</v>
      </c>
      <c r="J171" s="184">
        <f t="shared" si="4"/>
        <v>11105.88319</v>
      </c>
      <c r="K171" s="172">
        <f t="shared" si="5"/>
        <v>0.00000769607541</v>
      </c>
      <c r="L171" s="50">
        <f t="shared" si="6"/>
        <v>0.0000769607541</v>
      </c>
      <c r="M171" s="172">
        <f t="shared" si="7"/>
        <v>0.007626810731</v>
      </c>
      <c r="N171" s="187"/>
      <c r="O171" s="187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</row>
    <row r="172" ht="12.75" customHeight="1">
      <c r="A172" s="181">
        <v>43957.0</v>
      </c>
      <c r="B172" s="177">
        <v>7938.0</v>
      </c>
      <c r="C172" s="163"/>
      <c r="D172" s="177">
        <v>1479.0</v>
      </c>
      <c r="E172" s="178">
        <v>171874.5464</v>
      </c>
      <c r="F172" s="182">
        <f t="shared" si="1"/>
        <v>0.008605113619</v>
      </c>
      <c r="G172" s="183">
        <f t="shared" si="2"/>
        <v>11740302</v>
      </c>
      <c r="H172" s="183">
        <f t="shared" si="3"/>
        <v>68.30739191</v>
      </c>
      <c r="I172" s="176">
        <f t="shared" si="8"/>
        <v>1450996</v>
      </c>
      <c r="J172" s="184">
        <f t="shared" si="4"/>
        <v>12485.98544</v>
      </c>
      <c r="K172" s="172">
        <f t="shared" si="5"/>
        <v>0.000008605113619</v>
      </c>
      <c r="L172" s="50">
        <f t="shared" si="6"/>
        <v>0</v>
      </c>
      <c r="M172" s="172">
        <f t="shared" si="7"/>
        <v>0.008613718733</v>
      </c>
      <c r="N172" s="187"/>
      <c r="O172" s="187"/>
      <c r="P172" s="163"/>
      <c r="Q172" s="163"/>
      <c r="R172" s="163"/>
      <c r="S172" s="163"/>
      <c r="T172" s="163"/>
      <c r="U172" s="163"/>
      <c r="V172" s="163"/>
      <c r="W172" s="163"/>
      <c r="X172" s="163"/>
      <c r="Y172" s="163"/>
      <c r="Z172" s="163"/>
    </row>
    <row r="173" ht="12.75" customHeight="1">
      <c r="A173" s="181">
        <v>43957.0</v>
      </c>
      <c r="B173" s="177">
        <v>4000.0</v>
      </c>
      <c r="C173" s="163"/>
      <c r="D173" s="177">
        <v>1500.0</v>
      </c>
      <c r="E173" s="178">
        <v>171874.5464</v>
      </c>
      <c r="F173" s="182">
        <f t="shared" si="1"/>
        <v>0.00872729576</v>
      </c>
      <c r="G173" s="183">
        <f t="shared" si="2"/>
        <v>6000000</v>
      </c>
      <c r="H173" s="183">
        <f t="shared" si="3"/>
        <v>34.90918304</v>
      </c>
      <c r="I173" s="176">
        <f t="shared" si="8"/>
        <v>1454996</v>
      </c>
      <c r="J173" s="184">
        <f t="shared" si="4"/>
        <v>12698.18042</v>
      </c>
      <c r="K173" s="172">
        <f t="shared" si="5"/>
        <v>0.00000872729576</v>
      </c>
      <c r="L173" s="50">
        <f t="shared" si="6"/>
        <v>0</v>
      </c>
      <c r="M173" s="172">
        <f t="shared" si="7"/>
        <v>0.008736023055</v>
      </c>
      <c r="N173" s="187"/>
      <c r="O173" s="187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</row>
    <row r="174" ht="12.75" customHeight="1">
      <c r="A174" s="181">
        <v>43957.0</v>
      </c>
      <c r="B174" s="177">
        <v>500.0</v>
      </c>
      <c r="C174" s="163"/>
      <c r="D174" s="177">
        <v>1500.0</v>
      </c>
      <c r="E174" s="178">
        <v>171874.5464</v>
      </c>
      <c r="F174" s="182">
        <f t="shared" si="1"/>
        <v>0.00872729576</v>
      </c>
      <c r="G174" s="183">
        <f t="shared" si="2"/>
        <v>750000</v>
      </c>
      <c r="H174" s="183">
        <f t="shared" si="3"/>
        <v>4.36364788</v>
      </c>
      <c r="I174" s="176">
        <f t="shared" si="8"/>
        <v>1455496</v>
      </c>
      <c r="J174" s="184">
        <f t="shared" si="4"/>
        <v>12702.54407</v>
      </c>
      <c r="K174" s="172">
        <f t="shared" si="5"/>
        <v>0.00000872729576</v>
      </c>
      <c r="L174" s="50">
        <f t="shared" si="6"/>
        <v>0</v>
      </c>
      <c r="M174" s="172">
        <f t="shared" si="7"/>
        <v>0.008736023055</v>
      </c>
      <c r="N174" s="187"/>
      <c r="O174" s="187"/>
      <c r="P174" s="163"/>
      <c r="Q174" s="163"/>
      <c r="R174" s="163"/>
      <c r="S174" s="163"/>
      <c r="T174" s="163"/>
      <c r="U174" s="163"/>
      <c r="V174" s="163"/>
      <c r="W174" s="163"/>
      <c r="X174" s="163"/>
      <c r="Y174" s="163"/>
      <c r="Z174" s="163"/>
    </row>
    <row r="175" ht="12.75" customHeight="1">
      <c r="A175" s="181">
        <v>43957.0</v>
      </c>
      <c r="B175" s="177">
        <v>10000.0</v>
      </c>
      <c r="C175" s="163"/>
      <c r="D175" s="177">
        <v>1500.0</v>
      </c>
      <c r="E175" s="178">
        <v>171874.5464</v>
      </c>
      <c r="F175" s="182">
        <f t="shared" si="1"/>
        <v>0.00872729576</v>
      </c>
      <c r="G175" s="183">
        <f t="shared" si="2"/>
        <v>15000000</v>
      </c>
      <c r="H175" s="183">
        <f t="shared" si="3"/>
        <v>87.2729576</v>
      </c>
      <c r="I175" s="176">
        <f t="shared" si="8"/>
        <v>1465496</v>
      </c>
      <c r="J175" s="184">
        <f t="shared" si="4"/>
        <v>12789.81703</v>
      </c>
      <c r="K175" s="172">
        <f t="shared" si="5"/>
        <v>0.00000872729576</v>
      </c>
      <c r="L175" s="50">
        <f t="shared" si="6"/>
        <v>0</v>
      </c>
      <c r="M175" s="172">
        <f t="shared" si="7"/>
        <v>0.008736023055</v>
      </c>
      <c r="N175" s="187"/>
      <c r="O175" s="187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</row>
    <row r="176" ht="12.75" customHeight="1">
      <c r="A176" s="181">
        <v>43957.0</v>
      </c>
      <c r="B176" s="177">
        <v>27562.0</v>
      </c>
      <c r="C176" s="163"/>
      <c r="D176" s="177">
        <v>1500.0</v>
      </c>
      <c r="E176" s="178">
        <v>171874.5464</v>
      </c>
      <c r="F176" s="182">
        <f t="shared" si="1"/>
        <v>0.00872729576</v>
      </c>
      <c r="G176" s="183">
        <f t="shared" si="2"/>
        <v>41343000</v>
      </c>
      <c r="H176" s="183">
        <f t="shared" si="3"/>
        <v>240.5417257</v>
      </c>
      <c r="I176" s="176">
        <f t="shared" si="8"/>
        <v>1493058</v>
      </c>
      <c r="J176" s="184">
        <f t="shared" si="4"/>
        <v>13030.35875</v>
      </c>
      <c r="K176" s="172">
        <f t="shared" si="5"/>
        <v>0.00000872729576</v>
      </c>
      <c r="L176" s="50">
        <f t="shared" si="6"/>
        <v>0</v>
      </c>
      <c r="M176" s="172">
        <f t="shared" si="7"/>
        <v>0.008736023055</v>
      </c>
      <c r="N176" s="187"/>
      <c r="O176" s="187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</row>
    <row r="177" ht="12.75" customHeight="1">
      <c r="A177" s="181">
        <v>43958.0</v>
      </c>
      <c r="B177" s="177">
        <v>4957.0</v>
      </c>
      <c r="C177" s="163"/>
      <c r="D177" s="177">
        <v>1515.0</v>
      </c>
      <c r="E177" s="178">
        <v>169363.8874</v>
      </c>
      <c r="F177" s="182">
        <f t="shared" si="1"/>
        <v>0.008945236338</v>
      </c>
      <c r="G177" s="183">
        <f t="shared" si="2"/>
        <v>7509855</v>
      </c>
      <c r="H177" s="183">
        <f t="shared" si="3"/>
        <v>44.34153653</v>
      </c>
      <c r="I177" s="176">
        <f t="shared" si="8"/>
        <v>1498015</v>
      </c>
      <c r="J177" s="184">
        <f t="shared" si="4"/>
        <v>13400.09821</v>
      </c>
      <c r="K177" s="172">
        <f t="shared" si="5"/>
        <v>0.000008945236338</v>
      </c>
      <c r="L177" s="50">
        <f t="shared" si="6"/>
        <v>0</v>
      </c>
      <c r="M177" s="172">
        <f t="shared" si="7"/>
        <v>0.008954181575</v>
      </c>
      <c r="N177" s="187"/>
      <c r="O177" s="187"/>
      <c r="P177" s="163"/>
      <c r="Q177" s="163"/>
      <c r="R177" s="163"/>
      <c r="S177" s="163"/>
      <c r="T177" s="163"/>
      <c r="U177" s="163"/>
      <c r="V177" s="163"/>
      <c r="W177" s="163"/>
      <c r="X177" s="163"/>
      <c r="Y177" s="163"/>
      <c r="Z177" s="163"/>
    </row>
    <row r="178" ht="12.75" customHeight="1">
      <c r="A178" s="181">
        <v>43959.0</v>
      </c>
      <c r="B178" s="177">
        <v>5000.0</v>
      </c>
      <c r="C178" s="163"/>
      <c r="D178" s="177">
        <v>1650.0</v>
      </c>
      <c r="E178" s="178">
        <v>172952.8257</v>
      </c>
      <c r="F178" s="182">
        <f t="shared" si="1"/>
        <v>0.009540173705</v>
      </c>
      <c r="G178" s="183">
        <f t="shared" si="2"/>
        <v>8250000</v>
      </c>
      <c r="H178" s="183">
        <f t="shared" si="3"/>
        <v>47.70086853</v>
      </c>
      <c r="I178" s="176">
        <f t="shared" si="8"/>
        <v>1503015</v>
      </c>
      <c r="J178" s="184">
        <f t="shared" si="4"/>
        <v>14339.02418</v>
      </c>
      <c r="K178" s="172">
        <f t="shared" si="5"/>
        <v>0.000009540173705</v>
      </c>
      <c r="L178" s="50">
        <f t="shared" si="6"/>
        <v>0</v>
      </c>
      <c r="M178" s="172">
        <f t="shared" si="7"/>
        <v>0.009549713879</v>
      </c>
      <c r="N178" s="187"/>
      <c r="O178" s="187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</row>
    <row r="179" ht="12.75" customHeight="1">
      <c r="A179" s="181">
        <v>43959.0</v>
      </c>
      <c r="B179" s="177">
        <v>2500.0</v>
      </c>
      <c r="C179" s="163"/>
      <c r="D179" s="177">
        <v>1650.0</v>
      </c>
      <c r="E179" s="178">
        <v>172952.8257</v>
      </c>
      <c r="F179" s="182">
        <f t="shared" si="1"/>
        <v>0.009540173705</v>
      </c>
      <c r="G179" s="183">
        <f t="shared" si="2"/>
        <v>4125000</v>
      </c>
      <c r="H179" s="183">
        <f t="shared" si="3"/>
        <v>23.85043426</v>
      </c>
      <c r="I179" s="176">
        <f t="shared" si="8"/>
        <v>1505515</v>
      </c>
      <c r="J179" s="184">
        <f t="shared" si="4"/>
        <v>14362.87462</v>
      </c>
      <c r="K179" s="172">
        <f t="shared" si="5"/>
        <v>0.000009540173705</v>
      </c>
      <c r="L179" s="50">
        <f t="shared" si="6"/>
        <v>0</v>
      </c>
      <c r="M179" s="172">
        <f t="shared" si="7"/>
        <v>0.009549713879</v>
      </c>
      <c r="N179" s="187"/>
      <c r="O179" s="187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</row>
    <row r="180" ht="12.75" customHeight="1">
      <c r="A180" s="181">
        <v>43959.0</v>
      </c>
      <c r="B180" s="177">
        <v>5925.0</v>
      </c>
      <c r="C180" s="163"/>
      <c r="D180" s="177">
        <v>1650.0</v>
      </c>
      <c r="E180" s="178">
        <v>172952.8257</v>
      </c>
      <c r="F180" s="182">
        <f t="shared" si="1"/>
        <v>0.009540173705</v>
      </c>
      <c r="G180" s="183">
        <f t="shared" si="2"/>
        <v>9776250</v>
      </c>
      <c r="H180" s="183">
        <f t="shared" si="3"/>
        <v>56.5255292</v>
      </c>
      <c r="I180" s="176">
        <f t="shared" si="8"/>
        <v>1511440</v>
      </c>
      <c r="J180" s="184">
        <f t="shared" si="4"/>
        <v>14419.40015</v>
      </c>
      <c r="K180" s="172">
        <f t="shared" si="5"/>
        <v>0.000009540173705</v>
      </c>
      <c r="L180" s="50">
        <f t="shared" si="6"/>
        <v>0</v>
      </c>
      <c r="M180" s="172">
        <f t="shared" si="7"/>
        <v>0.009549713879</v>
      </c>
      <c r="N180" s="187"/>
      <c r="O180" s="187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</row>
    <row r="181" ht="12.75" customHeight="1">
      <c r="A181" s="181">
        <v>43959.0</v>
      </c>
      <c r="B181" s="163"/>
      <c r="C181" s="177">
        <v>693.0</v>
      </c>
      <c r="D181" s="177">
        <v>1700.0</v>
      </c>
      <c r="E181" s="178">
        <v>172952.8257</v>
      </c>
      <c r="F181" s="182">
        <f t="shared" si="1"/>
        <v>0.009829269878</v>
      </c>
      <c r="G181" s="183">
        <f t="shared" si="2"/>
        <v>1178100</v>
      </c>
      <c r="H181" s="183">
        <f t="shared" si="3"/>
        <v>6.811684026</v>
      </c>
      <c r="I181" s="176">
        <f t="shared" si="8"/>
        <v>1510747</v>
      </c>
      <c r="J181" s="184">
        <f t="shared" si="4"/>
        <v>14849.53998</v>
      </c>
      <c r="K181" s="172">
        <f t="shared" si="5"/>
        <v>0.000009829269878</v>
      </c>
      <c r="L181" s="50">
        <f t="shared" si="6"/>
        <v>0.00009829269878</v>
      </c>
      <c r="M181" s="172">
        <f t="shared" si="7"/>
        <v>0.009740806449</v>
      </c>
      <c r="N181" s="187"/>
      <c r="O181" s="187"/>
      <c r="P181" s="163"/>
      <c r="Q181" s="163"/>
      <c r="R181" s="163"/>
      <c r="S181" s="163"/>
      <c r="T181" s="163"/>
      <c r="U181" s="163"/>
      <c r="V181" s="163"/>
      <c r="W181" s="163"/>
      <c r="X181" s="163"/>
      <c r="Y181" s="163"/>
      <c r="Z181" s="163"/>
    </row>
    <row r="182" ht="12.75" customHeight="1">
      <c r="A182" s="181">
        <v>43959.0</v>
      </c>
      <c r="B182" s="163"/>
      <c r="C182" s="177">
        <v>4307.0</v>
      </c>
      <c r="D182" s="177">
        <v>1700.0</v>
      </c>
      <c r="E182" s="178">
        <v>172952.8257</v>
      </c>
      <c r="F182" s="182">
        <f t="shared" si="1"/>
        <v>0.009829269878</v>
      </c>
      <c r="G182" s="183">
        <f t="shared" si="2"/>
        <v>7321900</v>
      </c>
      <c r="H182" s="183">
        <f t="shared" si="3"/>
        <v>42.33466537</v>
      </c>
      <c r="I182" s="176">
        <f t="shared" si="8"/>
        <v>1506440</v>
      </c>
      <c r="J182" s="184">
        <f t="shared" si="4"/>
        <v>14807.20532</v>
      </c>
      <c r="K182" s="172">
        <f t="shared" si="5"/>
        <v>0.000009829269878</v>
      </c>
      <c r="L182" s="50">
        <f t="shared" si="6"/>
        <v>0.00009829269878</v>
      </c>
      <c r="M182" s="172">
        <f t="shared" si="7"/>
        <v>0.009740806449</v>
      </c>
      <c r="N182" s="187"/>
      <c r="O182" s="187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</row>
    <row r="183" ht="12.75" customHeight="1">
      <c r="A183" s="181">
        <v>43959.0</v>
      </c>
      <c r="B183" s="163"/>
      <c r="C183" s="177">
        <v>20.0</v>
      </c>
      <c r="D183" s="177">
        <v>1700.0</v>
      </c>
      <c r="E183" s="178">
        <v>172952.8257</v>
      </c>
      <c r="F183" s="182">
        <f t="shared" si="1"/>
        <v>0.009829269878</v>
      </c>
      <c r="G183" s="183">
        <f t="shared" si="2"/>
        <v>34000</v>
      </c>
      <c r="H183" s="183">
        <f t="shared" si="3"/>
        <v>0.1965853976</v>
      </c>
      <c r="I183" s="176">
        <f t="shared" si="8"/>
        <v>1506420</v>
      </c>
      <c r="J183" s="184">
        <f t="shared" si="4"/>
        <v>14807.00873</v>
      </c>
      <c r="K183" s="172">
        <f t="shared" si="5"/>
        <v>0.000009829269878</v>
      </c>
      <c r="L183" s="50">
        <f t="shared" si="6"/>
        <v>0.00009829269878</v>
      </c>
      <c r="M183" s="172">
        <f t="shared" si="7"/>
        <v>0.009740806449</v>
      </c>
      <c r="N183" s="187"/>
      <c r="O183" s="187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</row>
    <row r="184" ht="12.75" customHeight="1">
      <c r="A184" s="181">
        <v>43959.0</v>
      </c>
      <c r="B184" s="163"/>
      <c r="C184" s="177">
        <v>4980.0</v>
      </c>
      <c r="D184" s="177">
        <v>1700.0</v>
      </c>
      <c r="E184" s="178">
        <v>172952.8257</v>
      </c>
      <c r="F184" s="182">
        <f t="shared" si="1"/>
        <v>0.009829269878</v>
      </c>
      <c r="G184" s="183">
        <f t="shared" si="2"/>
        <v>8466000</v>
      </c>
      <c r="H184" s="183">
        <f t="shared" si="3"/>
        <v>48.94976399</v>
      </c>
      <c r="I184" s="176">
        <f t="shared" si="8"/>
        <v>1501440</v>
      </c>
      <c r="J184" s="184">
        <f t="shared" si="4"/>
        <v>14758.05897</v>
      </c>
      <c r="K184" s="172">
        <f t="shared" si="5"/>
        <v>0.000009829269878</v>
      </c>
      <c r="L184" s="50">
        <f t="shared" si="6"/>
        <v>0.00009829269878</v>
      </c>
      <c r="M184" s="172">
        <f t="shared" si="7"/>
        <v>0.009740806449</v>
      </c>
      <c r="N184" s="187"/>
      <c r="O184" s="187"/>
      <c r="P184" s="163"/>
      <c r="Q184" s="163"/>
      <c r="R184" s="163"/>
      <c r="S184" s="163"/>
      <c r="T184" s="163"/>
      <c r="U184" s="163"/>
      <c r="V184" s="163"/>
      <c r="W184" s="163"/>
      <c r="X184" s="163"/>
      <c r="Y184" s="163"/>
      <c r="Z184" s="163"/>
    </row>
    <row r="185" ht="12.75" customHeight="1">
      <c r="A185" s="181">
        <v>43959.0</v>
      </c>
      <c r="B185" s="163"/>
      <c r="C185" s="177">
        <v>670.0</v>
      </c>
      <c r="D185" s="177">
        <v>1700.0</v>
      </c>
      <c r="E185" s="178">
        <v>172952.8257</v>
      </c>
      <c r="F185" s="182">
        <f t="shared" si="1"/>
        <v>0.009829269878</v>
      </c>
      <c r="G185" s="183">
        <f t="shared" si="2"/>
        <v>1139000</v>
      </c>
      <c r="H185" s="183">
        <f t="shared" si="3"/>
        <v>6.585610818</v>
      </c>
      <c r="I185" s="176">
        <f t="shared" si="8"/>
        <v>1500770</v>
      </c>
      <c r="J185" s="184">
        <f t="shared" si="4"/>
        <v>14751.47336</v>
      </c>
      <c r="K185" s="172">
        <f t="shared" si="5"/>
        <v>0.000009829269878</v>
      </c>
      <c r="L185" s="50">
        <f t="shared" si="6"/>
        <v>0.00009829269878</v>
      </c>
      <c r="M185" s="172">
        <f t="shared" si="7"/>
        <v>0.009740806449</v>
      </c>
      <c r="N185" s="187"/>
      <c r="O185" s="187"/>
      <c r="P185" s="163"/>
      <c r="Q185" s="163"/>
      <c r="R185" s="163"/>
      <c r="S185" s="163"/>
      <c r="T185" s="163"/>
      <c r="U185" s="163"/>
      <c r="V185" s="163"/>
      <c r="W185" s="163"/>
      <c r="X185" s="163"/>
      <c r="Y185" s="163"/>
      <c r="Z185" s="163"/>
    </row>
    <row r="186" ht="12.75" customHeight="1">
      <c r="A186" s="181">
        <v>43959.0</v>
      </c>
      <c r="B186" s="163"/>
      <c r="C186" s="177">
        <v>9330.0</v>
      </c>
      <c r="D186" s="177">
        <v>1700.0</v>
      </c>
      <c r="E186" s="178">
        <v>172952.8257</v>
      </c>
      <c r="F186" s="182">
        <f t="shared" si="1"/>
        <v>0.009829269878</v>
      </c>
      <c r="G186" s="183">
        <f t="shared" si="2"/>
        <v>15861000</v>
      </c>
      <c r="H186" s="183">
        <f t="shared" si="3"/>
        <v>91.70708796</v>
      </c>
      <c r="I186" s="176">
        <f t="shared" si="8"/>
        <v>1491440</v>
      </c>
      <c r="J186" s="184">
        <f t="shared" si="4"/>
        <v>14659.76627</v>
      </c>
      <c r="K186" s="172">
        <f t="shared" si="5"/>
        <v>0.000009829269878</v>
      </c>
      <c r="L186" s="50">
        <f t="shared" si="6"/>
        <v>0.00009829269878</v>
      </c>
      <c r="M186" s="172">
        <f t="shared" si="7"/>
        <v>0.009740806449</v>
      </c>
      <c r="N186" s="187"/>
      <c r="O186" s="187"/>
      <c r="P186" s="163"/>
      <c r="Q186" s="163"/>
      <c r="R186" s="163"/>
      <c r="S186" s="163"/>
      <c r="T186" s="163"/>
      <c r="U186" s="163"/>
      <c r="V186" s="163"/>
      <c r="W186" s="163"/>
      <c r="X186" s="163"/>
      <c r="Y186" s="163"/>
      <c r="Z186" s="163"/>
    </row>
    <row r="187" ht="12.75" customHeight="1">
      <c r="A187" s="181">
        <v>43959.0</v>
      </c>
      <c r="B187" s="163"/>
      <c r="C187" s="177">
        <v>13412.0</v>
      </c>
      <c r="D187" s="177">
        <v>1700.0</v>
      </c>
      <c r="E187" s="178">
        <v>172952.8257</v>
      </c>
      <c r="F187" s="182">
        <f t="shared" si="1"/>
        <v>0.009829269878</v>
      </c>
      <c r="G187" s="183">
        <f t="shared" si="2"/>
        <v>22800400</v>
      </c>
      <c r="H187" s="183">
        <f t="shared" si="3"/>
        <v>131.8301676</v>
      </c>
      <c r="I187" s="176">
        <f t="shared" si="8"/>
        <v>1478028</v>
      </c>
      <c r="J187" s="184">
        <f t="shared" si="4"/>
        <v>14527.9361</v>
      </c>
      <c r="K187" s="172">
        <f t="shared" si="5"/>
        <v>0.000009829269878</v>
      </c>
      <c r="L187" s="50">
        <f t="shared" si="6"/>
        <v>0.00009829269878</v>
      </c>
      <c r="M187" s="172">
        <f t="shared" si="7"/>
        <v>0.009740806449</v>
      </c>
      <c r="N187" s="187"/>
      <c r="O187" s="187"/>
      <c r="P187" s="163"/>
      <c r="Q187" s="163"/>
      <c r="R187" s="163"/>
      <c r="S187" s="163"/>
      <c r="T187" s="163"/>
      <c r="U187" s="163"/>
      <c r="V187" s="163"/>
      <c r="W187" s="163"/>
      <c r="X187" s="163"/>
      <c r="Y187" s="163"/>
      <c r="Z187" s="163"/>
    </row>
    <row r="188" ht="12.75" customHeight="1">
      <c r="A188" s="181">
        <v>43959.0</v>
      </c>
      <c r="B188" s="163"/>
      <c r="C188" s="177">
        <v>111.0</v>
      </c>
      <c r="D188" s="177">
        <v>1700.0</v>
      </c>
      <c r="E188" s="178">
        <v>172952.8257</v>
      </c>
      <c r="F188" s="182">
        <f t="shared" si="1"/>
        <v>0.009829269878</v>
      </c>
      <c r="G188" s="183">
        <f t="shared" si="2"/>
        <v>188700</v>
      </c>
      <c r="H188" s="183">
        <f t="shared" si="3"/>
        <v>1.091048956</v>
      </c>
      <c r="I188" s="176">
        <f t="shared" si="8"/>
        <v>1477917</v>
      </c>
      <c r="J188" s="184">
        <f t="shared" si="4"/>
        <v>14526.84505</v>
      </c>
      <c r="K188" s="172">
        <f t="shared" si="5"/>
        <v>0.000009829269878</v>
      </c>
      <c r="L188" s="50">
        <f t="shared" si="6"/>
        <v>0.00009829269878</v>
      </c>
      <c r="M188" s="172">
        <f t="shared" si="7"/>
        <v>0.009740806449</v>
      </c>
      <c r="N188" s="187"/>
      <c r="O188" s="187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</row>
    <row r="189" ht="12.75" customHeight="1">
      <c r="A189" s="181">
        <v>43959.0</v>
      </c>
      <c r="B189" s="163"/>
      <c r="C189" s="177">
        <v>65.0</v>
      </c>
      <c r="D189" s="177">
        <v>1700.0</v>
      </c>
      <c r="E189" s="178">
        <v>172952.8257</v>
      </c>
      <c r="F189" s="182">
        <f t="shared" si="1"/>
        <v>0.009829269878</v>
      </c>
      <c r="G189" s="183">
        <f t="shared" si="2"/>
        <v>110500</v>
      </c>
      <c r="H189" s="183">
        <f t="shared" si="3"/>
        <v>0.6389025421</v>
      </c>
      <c r="I189" s="176">
        <f t="shared" si="8"/>
        <v>1477852</v>
      </c>
      <c r="J189" s="184">
        <f t="shared" si="4"/>
        <v>14526.20615</v>
      </c>
      <c r="K189" s="172">
        <f t="shared" si="5"/>
        <v>0.000009829269878</v>
      </c>
      <c r="L189" s="50">
        <f t="shared" si="6"/>
        <v>0.00009829269878</v>
      </c>
      <c r="M189" s="172">
        <f t="shared" si="7"/>
        <v>0.009740806449</v>
      </c>
      <c r="N189" s="187"/>
      <c r="O189" s="187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</row>
    <row r="190" ht="12.75" customHeight="1">
      <c r="A190" s="181">
        <v>43959.0</v>
      </c>
      <c r="B190" s="163"/>
      <c r="C190" s="177">
        <v>1250.0</v>
      </c>
      <c r="D190" s="177">
        <v>1700.0</v>
      </c>
      <c r="E190" s="178">
        <v>172952.8257</v>
      </c>
      <c r="F190" s="182">
        <f t="shared" si="1"/>
        <v>0.009829269878</v>
      </c>
      <c r="G190" s="183">
        <f t="shared" si="2"/>
        <v>2125000</v>
      </c>
      <c r="H190" s="183">
        <f t="shared" si="3"/>
        <v>12.28658735</v>
      </c>
      <c r="I190" s="176">
        <f t="shared" si="8"/>
        <v>1476602</v>
      </c>
      <c r="J190" s="184">
        <f t="shared" si="4"/>
        <v>14513.91956</v>
      </c>
      <c r="K190" s="172">
        <f t="shared" si="5"/>
        <v>0.000009829269878</v>
      </c>
      <c r="L190" s="50">
        <f t="shared" si="6"/>
        <v>0.00009829269878</v>
      </c>
      <c r="M190" s="172">
        <f t="shared" si="7"/>
        <v>0.009740806449</v>
      </c>
      <c r="N190" s="187"/>
      <c r="O190" s="187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</row>
    <row r="191" ht="12.75" customHeight="1">
      <c r="A191" s="181">
        <v>43959.0</v>
      </c>
      <c r="B191" s="163"/>
      <c r="C191" s="177">
        <v>10162.0</v>
      </c>
      <c r="D191" s="177">
        <v>1700.0</v>
      </c>
      <c r="E191" s="178">
        <v>172952.8257</v>
      </c>
      <c r="F191" s="182">
        <f t="shared" si="1"/>
        <v>0.009829269878</v>
      </c>
      <c r="G191" s="183">
        <f t="shared" si="2"/>
        <v>17275400</v>
      </c>
      <c r="H191" s="183">
        <f t="shared" si="3"/>
        <v>99.8850405</v>
      </c>
      <c r="I191" s="176">
        <f t="shared" si="8"/>
        <v>1466440</v>
      </c>
      <c r="J191" s="184">
        <f t="shared" si="4"/>
        <v>14414.03452</v>
      </c>
      <c r="K191" s="172">
        <f t="shared" si="5"/>
        <v>0.000009829269878</v>
      </c>
      <c r="L191" s="50">
        <f t="shared" si="6"/>
        <v>0.00009829269878</v>
      </c>
      <c r="M191" s="172">
        <f t="shared" si="7"/>
        <v>0.009740806449</v>
      </c>
      <c r="N191" s="187"/>
      <c r="O191" s="187"/>
      <c r="P191" s="163"/>
      <c r="Q191" s="163"/>
      <c r="R191" s="163"/>
      <c r="S191" s="163"/>
      <c r="T191" s="163"/>
      <c r="U191" s="163"/>
      <c r="V191" s="163"/>
      <c r="W191" s="163"/>
      <c r="X191" s="163"/>
      <c r="Y191" s="163"/>
      <c r="Z191" s="163"/>
    </row>
    <row r="192" ht="12.75" customHeight="1">
      <c r="A192" s="181">
        <v>43963.0</v>
      </c>
      <c r="B192" s="177">
        <v>6000.0</v>
      </c>
      <c r="C192" s="163"/>
      <c r="D192" s="177">
        <v>1750.0</v>
      </c>
      <c r="E192" s="178">
        <v>179104.5753</v>
      </c>
      <c r="F192" s="182">
        <f t="shared" si="1"/>
        <v>0.009770828004</v>
      </c>
      <c r="G192" s="183">
        <f t="shared" si="2"/>
        <v>10500000</v>
      </c>
      <c r="H192" s="183">
        <f t="shared" si="3"/>
        <v>58.62496802</v>
      </c>
      <c r="I192" s="176">
        <f t="shared" si="8"/>
        <v>1472440</v>
      </c>
      <c r="J192" s="184">
        <f t="shared" si="4"/>
        <v>14386.95799</v>
      </c>
      <c r="K192" s="172">
        <f t="shared" si="5"/>
        <v>0.000009770828004</v>
      </c>
      <c r="L192" s="50">
        <f t="shared" si="6"/>
        <v>0</v>
      </c>
      <c r="M192" s="172">
        <f t="shared" si="7"/>
        <v>0.009780598832</v>
      </c>
      <c r="N192" s="187"/>
      <c r="O192" s="187"/>
      <c r="P192" s="163"/>
      <c r="Q192" s="163"/>
      <c r="R192" s="163"/>
      <c r="S192" s="163"/>
      <c r="T192" s="163"/>
      <c r="U192" s="163"/>
      <c r="V192" s="163"/>
      <c r="W192" s="163"/>
      <c r="X192" s="163"/>
      <c r="Y192" s="163"/>
      <c r="Z192" s="163"/>
    </row>
    <row r="193" ht="12.75" customHeight="1">
      <c r="A193" s="181">
        <v>43963.0</v>
      </c>
      <c r="B193" s="177">
        <v>4000.0</v>
      </c>
      <c r="C193" s="163"/>
      <c r="D193" s="177">
        <v>1750.0</v>
      </c>
      <c r="E193" s="178">
        <v>179104.5753</v>
      </c>
      <c r="F193" s="182">
        <f t="shared" si="1"/>
        <v>0.009770828004</v>
      </c>
      <c r="G193" s="183">
        <f t="shared" si="2"/>
        <v>7000000</v>
      </c>
      <c r="H193" s="183">
        <f t="shared" si="3"/>
        <v>39.08331202</v>
      </c>
      <c r="I193" s="176">
        <f t="shared" si="8"/>
        <v>1476440</v>
      </c>
      <c r="J193" s="184">
        <f t="shared" si="4"/>
        <v>14426.0413</v>
      </c>
      <c r="K193" s="172">
        <f t="shared" si="5"/>
        <v>0.000009770828004</v>
      </c>
      <c r="L193" s="50">
        <f t="shared" si="6"/>
        <v>0</v>
      </c>
      <c r="M193" s="172">
        <f t="shared" si="7"/>
        <v>0.009780598832</v>
      </c>
      <c r="N193" s="187"/>
      <c r="O193" s="187"/>
      <c r="P193" s="163"/>
      <c r="Q193" s="163"/>
      <c r="R193" s="163"/>
      <c r="S193" s="163"/>
      <c r="T193" s="163"/>
      <c r="U193" s="163"/>
      <c r="V193" s="163"/>
      <c r="W193" s="163"/>
      <c r="X193" s="163"/>
      <c r="Y193" s="163"/>
      <c r="Z193" s="163"/>
    </row>
    <row r="194" ht="12.75" customHeight="1">
      <c r="A194" s="181">
        <v>43963.0</v>
      </c>
      <c r="B194" s="177">
        <v>25000.0</v>
      </c>
      <c r="C194" s="163"/>
      <c r="D194" s="177">
        <v>1750.0</v>
      </c>
      <c r="E194" s="178">
        <v>179104.5753</v>
      </c>
      <c r="F194" s="182">
        <f t="shared" si="1"/>
        <v>0.009770828004</v>
      </c>
      <c r="G194" s="183">
        <f t="shared" si="2"/>
        <v>43750000</v>
      </c>
      <c r="H194" s="183">
        <f t="shared" si="3"/>
        <v>244.2707001</v>
      </c>
      <c r="I194" s="176">
        <f t="shared" si="8"/>
        <v>1501440</v>
      </c>
      <c r="J194" s="184">
        <f t="shared" si="4"/>
        <v>14670.312</v>
      </c>
      <c r="K194" s="172">
        <f t="shared" si="5"/>
        <v>0.000009770828004</v>
      </c>
      <c r="L194" s="50">
        <f t="shared" si="6"/>
        <v>0</v>
      </c>
      <c r="M194" s="172">
        <f t="shared" si="7"/>
        <v>0.009780598832</v>
      </c>
      <c r="N194" s="187"/>
      <c r="O194" s="187"/>
      <c r="P194" s="163"/>
      <c r="Q194" s="163"/>
      <c r="R194" s="163"/>
      <c r="S194" s="163"/>
      <c r="T194" s="163"/>
      <c r="U194" s="163"/>
      <c r="V194" s="163"/>
      <c r="W194" s="163"/>
      <c r="X194" s="163"/>
      <c r="Y194" s="163"/>
      <c r="Z194" s="163"/>
    </row>
    <row r="195" ht="12.75" customHeight="1">
      <c r="A195" s="181">
        <v>43963.0</v>
      </c>
      <c r="B195" s="177">
        <v>2986.0</v>
      </c>
      <c r="C195" s="163"/>
      <c r="D195" s="177">
        <v>1700.0</v>
      </c>
      <c r="E195" s="178">
        <v>179104.5753</v>
      </c>
      <c r="F195" s="182">
        <f t="shared" si="1"/>
        <v>0.00949166149</v>
      </c>
      <c r="G195" s="183">
        <f t="shared" si="2"/>
        <v>5076200</v>
      </c>
      <c r="H195" s="183">
        <f t="shared" si="3"/>
        <v>28.34210121</v>
      </c>
      <c r="I195" s="176">
        <f t="shared" si="8"/>
        <v>1504426</v>
      </c>
      <c r="J195" s="184">
        <f t="shared" si="4"/>
        <v>14279.50233</v>
      </c>
      <c r="K195" s="172">
        <f t="shared" si="5"/>
        <v>0.00000949166149</v>
      </c>
      <c r="L195" s="50">
        <f t="shared" si="6"/>
        <v>0</v>
      </c>
      <c r="M195" s="172">
        <f t="shared" si="7"/>
        <v>0.009501153151</v>
      </c>
      <c r="N195" s="187"/>
      <c r="O195" s="187"/>
      <c r="P195" s="163"/>
      <c r="Q195" s="163"/>
      <c r="R195" s="163"/>
      <c r="S195" s="163"/>
      <c r="T195" s="163"/>
      <c r="U195" s="163"/>
      <c r="V195" s="163"/>
      <c r="W195" s="163"/>
      <c r="X195" s="163"/>
      <c r="Y195" s="163"/>
      <c r="Z195" s="163"/>
    </row>
    <row r="196" ht="12.75" customHeight="1">
      <c r="A196" s="181">
        <v>43963.0</v>
      </c>
      <c r="B196" s="177">
        <v>7014.0</v>
      </c>
      <c r="C196" s="163"/>
      <c r="D196" s="177">
        <v>1700.0</v>
      </c>
      <c r="E196" s="178">
        <v>179104.5753</v>
      </c>
      <c r="F196" s="182">
        <f t="shared" si="1"/>
        <v>0.00949166149</v>
      </c>
      <c r="G196" s="183">
        <f t="shared" si="2"/>
        <v>11923800</v>
      </c>
      <c r="H196" s="183">
        <f t="shared" si="3"/>
        <v>66.57451369</v>
      </c>
      <c r="I196" s="176">
        <f t="shared" si="8"/>
        <v>1511440</v>
      </c>
      <c r="J196" s="184">
        <f t="shared" si="4"/>
        <v>14346.07684</v>
      </c>
      <c r="K196" s="172">
        <f t="shared" si="5"/>
        <v>0.00000949166149</v>
      </c>
      <c r="L196" s="50">
        <f t="shared" si="6"/>
        <v>0</v>
      </c>
      <c r="M196" s="172">
        <f t="shared" si="7"/>
        <v>0.009501153151</v>
      </c>
      <c r="N196" s="187"/>
      <c r="O196" s="187"/>
      <c r="P196" s="163"/>
      <c r="Q196" s="163"/>
      <c r="R196" s="163"/>
      <c r="S196" s="163"/>
      <c r="T196" s="163"/>
      <c r="U196" s="163"/>
      <c r="V196" s="163"/>
      <c r="W196" s="163"/>
      <c r="X196" s="163"/>
      <c r="Y196" s="163"/>
      <c r="Z196" s="163"/>
    </row>
    <row r="197" ht="12.75" customHeight="1">
      <c r="A197" s="181">
        <v>43963.0</v>
      </c>
      <c r="B197" s="177">
        <v>3500.0</v>
      </c>
      <c r="C197" s="163"/>
      <c r="D197" s="177">
        <v>1700.0</v>
      </c>
      <c r="E197" s="178">
        <v>179104.5753</v>
      </c>
      <c r="F197" s="182">
        <f t="shared" si="1"/>
        <v>0.00949166149</v>
      </c>
      <c r="G197" s="183">
        <f t="shared" si="2"/>
        <v>5950000</v>
      </c>
      <c r="H197" s="183">
        <f t="shared" si="3"/>
        <v>33.22081521</v>
      </c>
      <c r="I197" s="176">
        <f t="shared" si="8"/>
        <v>1514940</v>
      </c>
      <c r="J197" s="184">
        <f t="shared" si="4"/>
        <v>14379.29766</v>
      </c>
      <c r="K197" s="172">
        <f t="shared" si="5"/>
        <v>0.00000949166149</v>
      </c>
      <c r="L197" s="50">
        <f t="shared" si="6"/>
        <v>0</v>
      </c>
      <c r="M197" s="172">
        <f t="shared" si="7"/>
        <v>0.009501153151</v>
      </c>
      <c r="N197" s="187"/>
      <c r="O197" s="187"/>
      <c r="P197" s="163"/>
      <c r="Q197" s="163"/>
      <c r="R197" s="163"/>
      <c r="S197" s="163"/>
      <c r="T197" s="163"/>
      <c r="U197" s="163"/>
      <c r="V197" s="163"/>
      <c r="W197" s="163"/>
      <c r="X197" s="163"/>
      <c r="Y197" s="163"/>
      <c r="Z197" s="163"/>
    </row>
    <row r="198" ht="12.75" customHeight="1">
      <c r="A198" s="181">
        <v>43963.0</v>
      </c>
      <c r="B198" s="177">
        <v>1000.0</v>
      </c>
      <c r="C198" s="163"/>
      <c r="D198" s="177">
        <v>1700.0</v>
      </c>
      <c r="E198" s="178">
        <v>179104.5753</v>
      </c>
      <c r="F198" s="182">
        <f t="shared" si="1"/>
        <v>0.00949166149</v>
      </c>
      <c r="G198" s="183">
        <f t="shared" si="2"/>
        <v>1700000</v>
      </c>
      <c r="H198" s="183">
        <f t="shared" si="3"/>
        <v>9.49166149</v>
      </c>
      <c r="I198" s="176">
        <f t="shared" si="8"/>
        <v>1515940</v>
      </c>
      <c r="J198" s="184">
        <f t="shared" si="4"/>
        <v>14388.78932</v>
      </c>
      <c r="K198" s="172">
        <f t="shared" si="5"/>
        <v>0.00000949166149</v>
      </c>
      <c r="L198" s="50">
        <f t="shared" si="6"/>
        <v>0</v>
      </c>
      <c r="M198" s="172">
        <f t="shared" si="7"/>
        <v>0.009501153151</v>
      </c>
      <c r="N198" s="187"/>
      <c r="O198" s="187"/>
      <c r="P198" s="163"/>
      <c r="Q198" s="163"/>
      <c r="R198" s="163"/>
      <c r="S198" s="163"/>
      <c r="T198" s="163"/>
      <c r="U198" s="163"/>
      <c r="V198" s="163"/>
      <c r="W198" s="163"/>
      <c r="X198" s="163"/>
      <c r="Y198" s="163"/>
      <c r="Z198" s="163"/>
    </row>
    <row r="199" ht="12.75" customHeight="1">
      <c r="A199" s="181">
        <v>43964.0</v>
      </c>
      <c r="B199" s="177">
        <v>10205.0</v>
      </c>
      <c r="C199" s="163"/>
      <c r="D199" s="177">
        <v>1600.0</v>
      </c>
      <c r="E199" s="178">
        <v>178532.4412</v>
      </c>
      <c r="F199" s="182">
        <f t="shared" si="1"/>
        <v>0.008961956658</v>
      </c>
      <c r="G199" s="183">
        <f t="shared" si="2"/>
        <v>16328000</v>
      </c>
      <c r="H199" s="183">
        <f t="shared" si="3"/>
        <v>91.45676769</v>
      </c>
      <c r="I199" s="176">
        <f t="shared" si="8"/>
        <v>1526145</v>
      </c>
      <c r="J199" s="184">
        <f t="shared" si="4"/>
        <v>13677.24534</v>
      </c>
      <c r="K199" s="172">
        <f t="shared" si="5"/>
        <v>0.000008961956658</v>
      </c>
      <c r="L199" s="50">
        <f t="shared" si="6"/>
        <v>0</v>
      </c>
      <c r="M199" s="172">
        <f t="shared" si="7"/>
        <v>0.008970918614</v>
      </c>
      <c r="N199" s="187"/>
      <c r="O199" s="187"/>
      <c r="P199" s="163"/>
      <c r="Q199" s="163"/>
      <c r="R199" s="163"/>
      <c r="S199" s="163"/>
      <c r="T199" s="163"/>
      <c r="U199" s="163"/>
      <c r="V199" s="163"/>
      <c r="W199" s="163"/>
      <c r="X199" s="163"/>
      <c r="Y199" s="163"/>
      <c r="Z199" s="163"/>
    </row>
    <row r="200" ht="12.75" customHeight="1">
      <c r="A200" s="181">
        <v>43964.0</v>
      </c>
      <c r="B200" s="177">
        <v>6000.0</v>
      </c>
      <c r="C200" s="163"/>
      <c r="D200" s="177">
        <v>1600.0</v>
      </c>
      <c r="E200" s="178">
        <v>178532.4412</v>
      </c>
      <c r="F200" s="182">
        <f t="shared" si="1"/>
        <v>0.008961956658</v>
      </c>
      <c r="G200" s="183">
        <f t="shared" si="2"/>
        <v>9600000</v>
      </c>
      <c r="H200" s="183">
        <f t="shared" si="3"/>
        <v>53.77173995</v>
      </c>
      <c r="I200" s="176">
        <f t="shared" si="8"/>
        <v>1532145</v>
      </c>
      <c r="J200" s="184">
        <f t="shared" si="4"/>
        <v>13731.01708</v>
      </c>
      <c r="K200" s="172">
        <f t="shared" si="5"/>
        <v>0.000008961956658</v>
      </c>
      <c r="L200" s="50">
        <f t="shared" si="6"/>
        <v>0</v>
      </c>
      <c r="M200" s="172">
        <f t="shared" si="7"/>
        <v>0.008970918614</v>
      </c>
      <c r="N200" s="187"/>
      <c r="O200" s="187"/>
      <c r="P200" s="163"/>
      <c r="Q200" s="163"/>
      <c r="R200" s="163"/>
      <c r="S200" s="163"/>
      <c r="T200" s="163"/>
      <c r="U200" s="163"/>
      <c r="V200" s="163"/>
      <c r="W200" s="163"/>
      <c r="X200" s="163"/>
      <c r="Y200" s="163"/>
      <c r="Z200" s="163"/>
    </row>
    <row r="201" ht="12.75" customHeight="1">
      <c r="A201" s="181">
        <v>43964.0</v>
      </c>
      <c r="B201" s="177">
        <v>1200.0</v>
      </c>
      <c r="C201" s="163"/>
      <c r="D201" s="177">
        <v>1600.0</v>
      </c>
      <c r="E201" s="178">
        <v>178532.4412</v>
      </c>
      <c r="F201" s="182">
        <f t="shared" si="1"/>
        <v>0.008961956658</v>
      </c>
      <c r="G201" s="183">
        <f t="shared" si="2"/>
        <v>1920000</v>
      </c>
      <c r="H201" s="183">
        <f t="shared" si="3"/>
        <v>10.75434799</v>
      </c>
      <c r="I201" s="176">
        <f t="shared" si="8"/>
        <v>1533345</v>
      </c>
      <c r="J201" s="184">
        <f t="shared" si="4"/>
        <v>13741.77143</v>
      </c>
      <c r="K201" s="172">
        <f t="shared" si="5"/>
        <v>0.000008961956658</v>
      </c>
      <c r="L201" s="50">
        <f t="shared" si="6"/>
        <v>0</v>
      </c>
      <c r="M201" s="172">
        <f t="shared" si="7"/>
        <v>0.008970918614</v>
      </c>
      <c r="N201" s="187"/>
      <c r="O201" s="187"/>
      <c r="P201" s="163"/>
      <c r="Q201" s="163"/>
      <c r="R201" s="163"/>
      <c r="S201" s="163"/>
      <c r="T201" s="163"/>
      <c r="U201" s="163"/>
      <c r="V201" s="163"/>
      <c r="W201" s="163"/>
      <c r="X201" s="163"/>
      <c r="Y201" s="163"/>
      <c r="Z201" s="163"/>
    </row>
    <row r="202" ht="12.75" customHeight="1">
      <c r="A202" s="181">
        <v>43964.0</v>
      </c>
      <c r="B202" s="177">
        <v>2099.0</v>
      </c>
      <c r="C202" s="163"/>
      <c r="D202" s="177">
        <v>1600.0</v>
      </c>
      <c r="E202" s="178">
        <v>178532.4412</v>
      </c>
      <c r="F202" s="182">
        <f t="shared" si="1"/>
        <v>0.008961956658</v>
      </c>
      <c r="G202" s="183">
        <f t="shared" si="2"/>
        <v>3358400</v>
      </c>
      <c r="H202" s="183">
        <f t="shared" si="3"/>
        <v>18.81114702</v>
      </c>
      <c r="I202" s="176">
        <f t="shared" si="8"/>
        <v>1535444</v>
      </c>
      <c r="J202" s="184">
        <f t="shared" si="4"/>
        <v>13760.58258</v>
      </c>
      <c r="K202" s="172">
        <f t="shared" si="5"/>
        <v>0.000008961956658</v>
      </c>
      <c r="L202" s="50">
        <f t="shared" si="6"/>
        <v>0</v>
      </c>
      <c r="M202" s="172">
        <f t="shared" si="7"/>
        <v>0.008970918614</v>
      </c>
      <c r="N202" s="187"/>
      <c r="O202" s="187"/>
      <c r="P202" s="163"/>
      <c r="Q202" s="163"/>
      <c r="R202" s="163"/>
      <c r="S202" s="163"/>
      <c r="T202" s="163"/>
      <c r="U202" s="163"/>
      <c r="V202" s="163"/>
      <c r="W202" s="163"/>
      <c r="X202" s="163"/>
      <c r="Y202" s="163"/>
      <c r="Z202" s="163"/>
    </row>
    <row r="203" ht="12.75" customHeight="1">
      <c r="A203" s="181">
        <v>43965.0</v>
      </c>
      <c r="B203" s="177">
        <v>99000.0</v>
      </c>
      <c r="C203" s="163"/>
      <c r="D203" s="177">
        <v>1500.0</v>
      </c>
      <c r="E203" s="178">
        <v>179041.3439</v>
      </c>
      <c r="F203" s="182">
        <f t="shared" si="1"/>
        <v>0.0083779532</v>
      </c>
      <c r="G203" s="183">
        <f t="shared" si="2"/>
        <v>148500000</v>
      </c>
      <c r="H203" s="183">
        <f t="shared" si="3"/>
        <v>829.4173668</v>
      </c>
      <c r="I203" s="176">
        <f t="shared" si="8"/>
        <v>1634444</v>
      </c>
      <c r="J203" s="184">
        <f t="shared" si="4"/>
        <v>13693.29534</v>
      </c>
      <c r="K203" s="172">
        <f t="shared" si="5"/>
        <v>0.0000083779532</v>
      </c>
      <c r="L203" s="50">
        <f t="shared" si="6"/>
        <v>0</v>
      </c>
      <c r="M203" s="172">
        <f t="shared" si="7"/>
        <v>0.008386331153</v>
      </c>
      <c r="N203" s="187"/>
      <c r="O203" s="187"/>
      <c r="P203" s="163"/>
      <c r="Q203" s="163"/>
      <c r="R203" s="163"/>
      <c r="S203" s="163"/>
      <c r="T203" s="163"/>
      <c r="U203" s="163"/>
      <c r="V203" s="163"/>
      <c r="W203" s="163"/>
      <c r="X203" s="163"/>
      <c r="Y203" s="163"/>
      <c r="Z203" s="163"/>
    </row>
    <row r="204" ht="12.75" customHeight="1">
      <c r="A204" s="181">
        <v>43970.0</v>
      </c>
      <c r="B204" s="163"/>
      <c r="C204" s="177">
        <v>5655.0</v>
      </c>
      <c r="D204" s="177">
        <v>1550.0</v>
      </c>
      <c r="E204" s="178">
        <v>183337.6012</v>
      </c>
      <c r="F204" s="182">
        <f t="shared" si="1"/>
        <v>0.008454348643</v>
      </c>
      <c r="G204" s="183">
        <f t="shared" si="2"/>
        <v>8765250</v>
      </c>
      <c r="H204" s="183">
        <f t="shared" si="3"/>
        <v>47.80934158</v>
      </c>
      <c r="I204" s="176">
        <f t="shared" si="8"/>
        <v>1628789</v>
      </c>
      <c r="J204" s="184">
        <f t="shared" si="4"/>
        <v>13770.35007</v>
      </c>
      <c r="K204" s="172">
        <f t="shared" si="5"/>
        <v>0.000008454348643</v>
      </c>
      <c r="L204" s="50">
        <f t="shared" si="6"/>
        <v>0.00008454348643</v>
      </c>
      <c r="M204" s="172">
        <f t="shared" si="7"/>
        <v>0.008378259506</v>
      </c>
      <c r="N204" s="187"/>
      <c r="O204" s="187"/>
      <c r="P204" s="163"/>
      <c r="Q204" s="163"/>
      <c r="R204" s="163"/>
      <c r="S204" s="163"/>
      <c r="T204" s="163"/>
      <c r="U204" s="163"/>
      <c r="V204" s="163"/>
      <c r="W204" s="163"/>
      <c r="X204" s="163"/>
      <c r="Y204" s="163"/>
      <c r="Z204" s="163"/>
    </row>
    <row r="205" ht="12.75" customHeight="1">
      <c r="A205" s="181">
        <v>43970.0</v>
      </c>
      <c r="B205" s="163"/>
      <c r="C205" s="177">
        <v>3500.0</v>
      </c>
      <c r="D205" s="177">
        <v>1550.0</v>
      </c>
      <c r="E205" s="178">
        <v>183337.6012</v>
      </c>
      <c r="F205" s="182">
        <f t="shared" si="1"/>
        <v>0.008454348643</v>
      </c>
      <c r="G205" s="183">
        <f t="shared" si="2"/>
        <v>5425000</v>
      </c>
      <c r="H205" s="183">
        <f t="shared" si="3"/>
        <v>29.59022025</v>
      </c>
      <c r="I205" s="176">
        <f t="shared" si="8"/>
        <v>1625289</v>
      </c>
      <c r="J205" s="184">
        <f t="shared" si="4"/>
        <v>13740.75985</v>
      </c>
      <c r="K205" s="172">
        <f t="shared" si="5"/>
        <v>0.000008454348643</v>
      </c>
      <c r="L205" s="50">
        <f t="shared" si="6"/>
        <v>0.00008454348643</v>
      </c>
      <c r="M205" s="172">
        <f t="shared" si="7"/>
        <v>0.008378259506</v>
      </c>
      <c r="N205" s="187"/>
      <c r="O205" s="187"/>
      <c r="P205" s="163"/>
      <c r="Q205" s="163"/>
      <c r="R205" s="163"/>
      <c r="S205" s="163"/>
      <c r="T205" s="163"/>
      <c r="U205" s="163"/>
      <c r="V205" s="163"/>
      <c r="W205" s="163"/>
      <c r="X205" s="163"/>
      <c r="Y205" s="163"/>
      <c r="Z205" s="163"/>
    </row>
    <row r="206" ht="12.75" customHeight="1">
      <c r="A206" s="181">
        <v>43970.0</v>
      </c>
      <c r="B206" s="163"/>
      <c r="C206" s="177">
        <v>20845.0</v>
      </c>
      <c r="D206" s="177">
        <v>1550.0</v>
      </c>
      <c r="E206" s="178">
        <v>183337.6012</v>
      </c>
      <c r="F206" s="182">
        <f t="shared" si="1"/>
        <v>0.008454348643</v>
      </c>
      <c r="G206" s="183">
        <f t="shared" si="2"/>
        <v>32309750</v>
      </c>
      <c r="H206" s="183">
        <f t="shared" si="3"/>
        <v>176.2308975</v>
      </c>
      <c r="I206" s="176">
        <f t="shared" si="8"/>
        <v>1604444</v>
      </c>
      <c r="J206" s="184">
        <f t="shared" si="4"/>
        <v>13564.52895</v>
      </c>
      <c r="K206" s="172">
        <f t="shared" si="5"/>
        <v>0.000008454348643</v>
      </c>
      <c r="L206" s="50">
        <f t="shared" si="6"/>
        <v>0.00008454348643</v>
      </c>
      <c r="M206" s="172">
        <f t="shared" si="7"/>
        <v>0.008378259506</v>
      </c>
      <c r="N206" s="187"/>
      <c r="O206" s="187"/>
      <c r="P206" s="163"/>
      <c r="Q206" s="163"/>
      <c r="R206" s="163"/>
      <c r="S206" s="163"/>
      <c r="T206" s="163"/>
      <c r="U206" s="163"/>
      <c r="V206" s="163"/>
      <c r="W206" s="163"/>
      <c r="X206" s="163"/>
      <c r="Y206" s="163"/>
      <c r="Z206" s="163"/>
    </row>
    <row r="207" ht="12.75" customHeight="1">
      <c r="A207" s="181">
        <v>43971.0</v>
      </c>
      <c r="B207" s="163"/>
      <c r="C207" s="177">
        <v>21.0</v>
      </c>
      <c r="D207" s="177">
        <v>1550.0</v>
      </c>
      <c r="E207" s="178">
        <v>182834.2246</v>
      </c>
      <c r="F207" s="182">
        <f t="shared" si="1"/>
        <v>0.008477625037</v>
      </c>
      <c r="G207" s="183">
        <f t="shared" si="2"/>
        <v>32550</v>
      </c>
      <c r="H207" s="183">
        <f t="shared" si="3"/>
        <v>0.1780301258</v>
      </c>
      <c r="I207" s="176">
        <f t="shared" si="8"/>
        <v>1604423</v>
      </c>
      <c r="J207" s="184">
        <f t="shared" si="4"/>
        <v>13601.69659</v>
      </c>
      <c r="K207" s="172">
        <f t="shared" si="5"/>
        <v>0.000008477625037</v>
      </c>
      <c r="L207" s="50">
        <f t="shared" si="6"/>
        <v>0.00008477625037</v>
      </c>
      <c r="M207" s="172">
        <f t="shared" si="7"/>
        <v>0.008401326411</v>
      </c>
      <c r="N207" s="187"/>
      <c r="O207" s="187"/>
      <c r="P207" s="163"/>
      <c r="Q207" s="163"/>
      <c r="R207" s="163"/>
      <c r="S207" s="163"/>
      <c r="T207" s="163"/>
      <c r="U207" s="163"/>
      <c r="V207" s="163"/>
      <c r="W207" s="163"/>
      <c r="X207" s="163"/>
      <c r="Y207" s="163"/>
      <c r="Z207" s="163"/>
    </row>
    <row r="208" ht="12.75" customHeight="1">
      <c r="A208" s="181">
        <v>43973.0</v>
      </c>
      <c r="B208" s="177">
        <v>1230.0</v>
      </c>
      <c r="C208" s="163"/>
      <c r="D208" s="177">
        <v>1599.0</v>
      </c>
      <c r="E208" s="178">
        <v>188129.9074</v>
      </c>
      <c r="F208" s="182">
        <f t="shared" si="1"/>
        <v>0.008499446059</v>
      </c>
      <c r="G208" s="183">
        <f t="shared" si="2"/>
        <v>1966770</v>
      </c>
      <c r="H208" s="183">
        <f t="shared" si="3"/>
        <v>10.45431865</v>
      </c>
      <c r="I208" s="176">
        <f t="shared" si="8"/>
        <v>1605653</v>
      </c>
      <c r="J208" s="184">
        <f t="shared" si="4"/>
        <v>13647.16106</v>
      </c>
      <c r="K208" s="172">
        <f t="shared" si="5"/>
        <v>0.000008499446059</v>
      </c>
      <c r="L208" s="50">
        <f t="shared" si="6"/>
        <v>0</v>
      </c>
      <c r="M208" s="172">
        <f t="shared" si="7"/>
        <v>0.008507945505</v>
      </c>
      <c r="N208" s="187"/>
      <c r="O208" s="187"/>
      <c r="P208" s="163"/>
      <c r="Q208" s="163"/>
      <c r="R208" s="163"/>
      <c r="S208" s="163"/>
      <c r="T208" s="163"/>
      <c r="U208" s="163"/>
      <c r="V208" s="163"/>
      <c r="W208" s="163"/>
      <c r="X208" s="163"/>
      <c r="Y208" s="163"/>
      <c r="Z208" s="163"/>
    </row>
    <row r="209" ht="12.75" customHeight="1">
      <c r="A209" s="181">
        <v>43973.0</v>
      </c>
      <c r="B209" s="177">
        <v>129.0</v>
      </c>
      <c r="C209" s="163"/>
      <c r="D209" s="177">
        <v>1600.0</v>
      </c>
      <c r="E209" s="178">
        <v>188129.9074</v>
      </c>
      <c r="F209" s="182">
        <f t="shared" si="1"/>
        <v>0.008504761535</v>
      </c>
      <c r="G209" s="183">
        <f t="shared" si="2"/>
        <v>206400</v>
      </c>
      <c r="H209" s="183">
        <f t="shared" si="3"/>
        <v>1.097114238</v>
      </c>
      <c r="I209" s="176">
        <f t="shared" si="8"/>
        <v>1605782</v>
      </c>
      <c r="J209" s="184">
        <f t="shared" si="4"/>
        <v>13656.79299</v>
      </c>
      <c r="K209" s="172">
        <f t="shared" si="5"/>
        <v>0.000008504761535</v>
      </c>
      <c r="L209" s="50">
        <f t="shared" si="6"/>
        <v>0</v>
      </c>
      <c r="M209" s="172">
        <f t="shared" si="7"/>
        <v>0.008513266296</v>
      </c>
      <c r="N209" s="187"/>
      <c r="O209" s="187"/>
      <c r="P209" s="163"/>
      <c r="Q209" s="163"/>
      <c r="R209" s="163"/>
      <c r="S209" s="163"/>
      <c r="T209" s="163"/>
      <c r="U209" s="163"/>
      <c r="V209" s="163"/>
      <c r="W209" s="163"/>
      <c r="X209" s="163"/>
      <c r="Y209" s="163"/>
      <c r="Z209" s="163"/>
    </row>
    <row r="210" ht="12.75" customHeight="1">
      <c r="A210" s="181">
        <v>43973.0</v>
      </c>
      <c r="B210" s="177">
        <v>5000.0</v>
      </c>
      <c r="C210" s="163"/>
      <c r="D210" s="177">
        <v>1600.0</v>
      </c>
      <c r="E210" s="178">
        <v>188129.9074</v>
      </c>
      <c r="F210" s="182">
        <f t="shared" si="1"/>
        <v>0.008504761535</v>
      </c>
      <c r="G210" s="183">
        <f t="shared" si="2"/>
        <v>8000000</v>
      </c>
      <c r="H210" s="183">
        <f t="shared" si="3"/>
        <v>42.52380767</v>
      </c>
      <c r="I210" s="176">
        <f t="shared" si="8"/>
        <v>1610782</v>
      </c>
      <c r="J210" s="184">
        <f t="shared" si="4"/>
        <v>13699.31679</v>
      </c>
      <c r="K210" s="172">
        <f t="shared" si="5"/>
        <v>0.000008504761535</v>
      </c>
      <c r="L210" s="50">
        <f t="shared" si="6"/>
        <v>0</v>
      </c>
      <c r="M210" s="172">
        <f t="shared" si="7"/>
        <v>0.008513266296</v>
      </c>
      <c r="N210" s="187"/>
      <c r="O210" s="187"/>
      <c r="P210" s="163"/>
      <c r="Q210" s="163"/>
      <c r="R210" s="163"/>
      <c r="S210" s="163"/>
      <c r="T210" s="163"/>
      <c r="U210" s="163"/>
      <c r="V210" s="163"/>
      <c r="W210" s="163"/>
      <c r="X210" s="163"/>
      <c r="Y210" s="163"/>
      <c r="Z210" s="163"/>
    </row>
    <row r="211" ht="12.75" customHeight="1">
      <c r="A211" s="181">
        <v>43973.0</v>
      </c>
      <c r="B211" s="177">
        <v>43641.0</v>
      </c>
      <c r="C211" s="163"/>
      <c r="D211" s="177">
        <v>1600.0</v>
      </c>
      <c r="E211" s="178">
        <v>188129.9074</v>
      </c>
      <c r="F211" s="182">
        <f t="shared" si="1"/>
        <v>0.008504761535</v>
      </c>
      <c r="G211" s="183">
        <f t="shared" si="2"/>
        <v>69825600</v>
      </c>
      <c r="H211" s="183">
        <f t="shared" si="3"/>
        <v>371.1562981</v>
      </c>
      <c r="I211" s="176">
        <f t="shared" si="8"/>
        <v>1654423</v>
      </c>
      <c r="J211" s="184">
        <f t="shared" si="4"/>
        <v>14070.47309</v>
      </c>
      <c r="K211" s="172">
        <f t="shared" si="5"/>
        <v>0.000008504761535</v>
      </c>
      <c r="L211" s="50">
        <f t="shared" si="6"/>
        <v>0</v>
      </c>
      <c r="M211" s="172">
        <f t="shared" si="7"/>
        <v>0.008513266296</v>
      </c>
      <c r="N211" s="187"/>
      <c r="O211" s="187"/>
      <c r="P211" s="163"/>
      <c r="Q211" s="163"/>
      <c r="R211" s="163"/>
      <c r="S211" s="163"/>
      <c r="T211" s="163"/>
      <c r="U211" s="163"/>
      <c r="V211" s="163"/>
      <c r="W211" s="163"/>
      <c r="X211" s="163"/>
      <c r="Y211" s="163"/>
      <c r="Z211" s="163"/>
    </row>
    <row r="212" ht="12.75" customHeight="1">
      <c r="A212" s="181">
        <v>43973.0</v>
      </c>
      <c r="B212" s="177">
        <v>1082.0</v>
      </c>
      <c r="C212" s="163"/>
      <c r="D212" s="177">
        <v>1575.0</v>
      </c>
      <c r="E212" s="178">
        <v>188129.9074</v>
      </c>
      <c r="F212" s="182">
        <f t="shared" si="1"/>
        <v>0.008371874636</v>
      </c>
      <c r="G212" s="183">
        <f t="shared" si="2"/>
        <v>1704150</v>
      </c>
      <c r="H212" s="183">
        <f t="shared" si="3"/>
        <v>9.058368356</v>
      </c>
      <c r="I212" s="176">
        <f t="shared" si="8"/>
        <v>1655505</v>
      </c>
      <c r="J212" s="184">
        <f t="shared" si="4"/>
        <v>13859.68032</v>
      </c>
      <c r="K212" s="172">
        <f t="shared" si="5"/>
        <v>0.000008371874636</v>
      </c>
      <c r="L212" s="50">
        <f t="shared" si="6"/>
        <v>0</v>
      </c>
      <c r="M212" s="172">
        <f t="shared" si="7"/>
        <v>0.00838024651</v>
      </c>
      <c r="N212" s="187"/>
      <c r="O212" s="187"/>
      <c r="P212" s="163"/>
      <c r="Q212" s="163"/>
      <c r="R212" s="163"/>
      <c r="S212" s="163"/>
      <c r="T212" s="163"/>
      <c r="U212" s="163"/>
      <c r="V212" s="163"/>
      <c r="W212" s="163"/>
      <c r="X212" s="163"/>
      <c r="Y212" s="163"/>
      <c r="Z212" s="163"/>
    </row>
    <row r="213" ht="12.75" customHeight="1">
      <c r="A213" s="181">
        <v>43979.0</v>
      </c>
      <c r="B213" s="163"/>
      <c r="C213" s="177">
        <v>3.0</v>
      </c>
      <c r="D213" s="177">
        <v>1750.0</v>
      </c>
      <c r="E213" s="178">
        <v>196049.7566</v>
      </c>
      <c r="F213" s="182">
        <f t="shared" si="1"/>
        <v>0.008926305395</v>
      </c>
      <c r="G213" s="183">
        <f t="shared" si="2"/>
        <v>5250</v>
      </c>
      <c r="H213" s="183">
        <f t="shared" si="3"/>
        <v>0.02677891618</v>
      </c>
      <c r="I213" s="176">
        <f t="shared" si="8"/>
        <v>1655502</v>
      </c>
      <c r="J213" s="184">
        <f t="shared" si="4"/>
        <v>14777.51643</v>
      </c>
      <c r="K213" s="172">
        <f t="shared" si="5"/>
        <v>0.000008926305395</v>
      </c>
      <c r="L213" s="50">
        <f t="shared" si="6"/>
        <v>0.00008926305395</v>
      </c>
      <c r="M213" s="172">
        <f t="shared" si="7"/>
        <v>0.008845968646</v>
      </c>
      <c r="N213" s="187"/>
      <c r="O213" s="187"/>
      <c r="P213" s="163"/>
      <c r="Q213" s="163"/>
      <c r="R213" s="163"/>
      <c r="S213" s="163"/>
      <c r="T213" s="163"/>
      <c r="U213" s="163"/>
      <c r="V213" s="163"/>
      <c r="W213" s="163"/>
      <c r="X213" s="163"/>
      <c r="Y213" s="163"/>
      <c r="Z213" s="163"/>
    </row>
    <row r="214" ht="12.75" customHeight="1">
      <c r="A214" s="181">
        <v>43980.0</v>
      </c>
      <c r="B214" s="163"/>
      <c r="C214" s="177">
        <v>160.0</v>
      </c>
      <c r="D214" s="177">
        <v>1750.0</v>
      </c>
      <c r="E214" s="178">
        <v>197214.9547</v>
      </c>
      <c r="F214" s="182">
        <f t="shared" si="1"/>
        <v>0.008873566422</v>
      </c>
      <c r="G214" s="183">
        <f t="shared" si="2"/>
        <v>280000</v>
      </c>
      <c r="H214" s="183">
        <f t="shared" si="3"/>
        <v>1.419770628</v>
      </c>
      <c r="I214" s="176">
        <f t="shared" si="8"/>
        <v>1655342</v>
      </c>
      <c r="J214" s="184">
        <f t="shared" si="4"/>
        <v>14688.78719</v>
      </c>
      <c r="K214" s="172">
        <f t="shared" si="5"/>
        <v>0.000008873566422</v>
      </c>
      <c r="L214" s="50">
        <f t="shared" si="6"/>
        <v>0.00008873566422</v>
      </c>
      <c r="M214" s="172">
        <f t="shared" si="7"/>
        <v>0.008793704324</v>
      </c>
      <c r="N214" s="187"/>
      <c r="O214" s="187"/>
      <c r="P214" s="163"/>
      <c r="Q214" s="163"/>
      <c r="R214" s="163"/>
      <c r="S214" s="163"/>
      <c r="T214" s="163"/>
      <c r="U214" s="163"/>
      <c r="V214" s="163"/>
      <c r="W214" s="163"/>
      <c r="X214" s="163"/>
      <c r="Y214" s="163"/>
      <c r="Z214" s="163"/>
    </row>
    <row r="215" ht="12.75" customHeight="1">
      <c r="A215" s="181">
        <v>43980.0</v>
      </c>
      <c r="B215" s="163"/>
      <c r="C215" s="177">
        <v>5.0</v>
      </c>
      <c r="D215" s="177">
        <v>1750.0</v>
      </c>
      <c r="E215" s="178">
        <v>197214.9547</v>
      </c>
      <c r="F215" s="182">
        <f t="shared" si="1"/>
        <v>0.008873566422</v>
      </c>
      <c r="G215" s="183">
        <f t="shared" si="2"/>
        <v>8750</v>
      </c>
      <c r="H215" s="183">
        <f t="shared" si="3"/>
        <v>0.04436783211</v>
      </c>
      <c r="I215" s="176">
        <f t="shared" si="8"/>
        <v>1655337</v>
      </c>
      <c r="J215" s="184">
        <f t="shared" si="4"/>
        <v>14688.74282</v>
      </c>
      <c r="K215" s="172">
        <f t="shared" si="5"/>
        <v>0.000008873566422</v>
      </c>
      <c r="L215" s="50">
        <f t="shared" si="6"/>
        <v>0.00008873566422</v>
      </c>
      <c r="M215" s="172">
        <f t="shared" si="7"/>
        <v>0.008793704324</v>
      </c>
      <c r="N215" s="187"/>
      <c r="O215" s="187"/>
      <c r="P215" s="163"/>
      <c r="Q215" s="163"/>
      <c r="R215" s="163"/>
      <c r="S215" s="163"/>
      <c r="T215" s="163"/>
      <c r="U215" s="163"/>
      <c r="V215" s="163"/>
      <c r="W215" s="163"/>
      <c r="X215" s="163"/>
      <c r="Y215" s="163"/>
      <c r="Z215" s="163"/>
    </row>
    <row r="216" ht="12.75" customHeight="1">
      <c r="A216" s="181">
        <v>43980.0</v>
      </c>
      <c r="B216" s="163"/>
      <c r="C216" s="177">
        <v>30.0</v>
      </c>
      <c r="D216" s="177">
        <v>1750.0</v>
      </c>
      <c r="E216" s="178">
        <v>197214.9547</v>
      </c>
      <c r="F216" s="182">
        <f t="shared" si="1"/>
        <v>0.008873566422</v>
      </c>
      <c r="G216" s="183">
        <f t="shared" si="2"/>
        <v>52500</v>
      </c>
      <c r="H216" s="183">
        <f t="shared" si="3"/>
        <v>0.2662069927</v>
      </c>
      <c r="I216" s="176">
        <f t="shared" si="8"/>
        <v>1655307</v>
      </c>
      <c r="J216" s="184">
        <f t="shared" si="4"/>
        <v>14688.47661</v>
      </c>
      <c r="K216" s="172">
        <f t="shared" si="5"/>
        <v>0.000008873566422</v>
      </c>
      <c r="L216" s="50">
        <f t="shared" si="6"/>
        <v>0.00008873566422</v>
      </c>
      <c r="M216" s="172">
        <f t="shared" si="7"/>
        <v>0.008793704324</v>
      </c>
      <c r="N216" s="187"/>
      <c r="O216" s="187"/>
      <c r="P216" s="163"/>
      <c r="Q216" s="163"/>
      <c r="R216" s="163"/>
      <c r="S216" s="163"/>
      <c r="T216" s="163"/>
      <c r="U216" s="163"/>
      <c r="V216" s="163"/>
      <c r="W216" s="163"/>
      <c r="X216" s="163"/>
      <c r="Y216" s="163"/>
      <c r="Z216" s="163"/>
    </row>
    <row r="217" ht="12.75" customHeight="1">
      <c r="A217" s="181">
        <v>43980.0</v>
      </c>
      <c r="B217" s="163"/>
      <c r="C217" s="177">
        <v>15.0</v>
      </c>
      <c r="D217" s="177">
        <v>1750.0</v>
      </c>
      <c r="E217" s="178">
        <v>197214.9547</v>
      </c>
      <c r="F217" s="182">
        <f t="shared" si="1"/>
        <v>0.008873566422</v>
      </c>
      <c r="G217" s="183">
        <f t="shared" si="2"/>
        <v>26250</v>
      </c>
      <c r="H217" s="183">
        <f t="shared" si="3"/>
        <v>0.1331034963</v>
      </c>
      <c r="I217" s="176">
        <f t="shared" si="8"/>
        <v>1655292</v>
      </c>
      <c r="J217" s="184">
        <f t="shared" si="4"/>
        <v>14688.34351</v>
      </c>
      <c r="K217" s="172">
        <f t="shared" si="5"/>
        <v>0.000008873566422</v>
      </c>
      <c r="L217" s="50">
        <f t="shared" si="6"/>
        <v>0.00008873566422</v>
      </c>
      <c r="M217" s="172">
        <f t="shared" si="7"/>
        <v>0.008793704324</v>
      </c>
      <c r="N217" s="187"/>
      <c r="O217" s="187"/>
      <c r="P217" s="163"/>
      <c r="Q217" s="163"/>
      <c r="R217" s="163"/>
      <c r="S217" s="163"/>
      <c r="T217" s="163"/>
      <c r="U217" s="163"/>
      <c r="V217" s="163"/>
      <c r="W217" s="163"/>
      <c r="X217" s="163"/>
      <c r="Y217" s="163"/>
      <c r="Z217" s="163"/>
    </row>
    <row r="218" ht="12.75" customHeight="1">
      <c r="A218" s="181">
        <v>43980.0</v>
      </c>
      <c r="B218" s="163"/>
      <c r="C218" s="177">
        <v>9790.0</v>
      </c>
      <c r="D218" s="177">
        <v>1750.0</v>
      </c>
      <c r="E218" s="178">
        <v>197214.9547</v>
      </c>
      <c r="F218" s="182">
        <f t="shared" si="1"/>
        <v>0.008873566422</v>
      </c>
      <c r="G218" s="183">
        <f t="shared" si="2"/>
        <v>17132500</v>
      </c>
      <c r="H218" s="183">
        <f t="shared" si="3"/>
        <v>86.87221527</v>
      </c>
      <c r="I218" s="176">
        <f t="shared" si="8"/>
        <v>1645502</v>
      </c>
      <c r="J218" s="184">
        <f t="shared" si="4"/>
        <v>14601.4713</v>
      </c>
      <c r="K218" s="172">
        <f t="shared" si="5"/>
        <v>0.000008873566422</v>
      </c>
      <c r="L218" s="50">
        <f t="shared" si="6"/>
        <v>0.00008873566422</v>
      </c>
      <c r="M218" s="172">
        <f t="shared" si="7"/>
        <v>0.008793704324</v>
      </c>
      <c r="N218" s="187"/>
      <c r="O218" s="187"/>
      <c r="P218" s="163"/>
      <c r="Q218" s="163"/>
      <c r="R218" s="163"/>
      <c r="S218" s="163"/>
      <c r="T218" s="163"/>
      <c r="U218" s="163"/>
      <c r="V218" s="163"/>
      <c r="W218" s="163"/>
      <c r="X218" s="163"/>
      <c r="Y218" s="163"/>
      <c r="Z218" s="163"/>
    </row>
    <row r="219" ht="12.75" customHeight="1">
      <c r="A219" s="181">
        <v>43980.0</v>
      </c>
      <c r="B219" s="163"/>
      <c r="C219" s="177">
        <v>5.0</v>
      </c>
      <c r="D219" s="177">
        <v>1750.0</v>
      </c>
      <c r="E219" s="178">
        <v>197214.9547</v>
      </c>
      <c r="F219" s="182">
        <f t="shared" si="1"/>
        <v>0.008873566422</v>
      </c>
      <c r="G219" s="183">
        <f t="shared" si="2"/>
        <v>8750</v>
      </c>
      <c r="H219" s="183">
        <f t="shared" si="3"/>
        <v>0.04436783211</v>
      </c>
      <c r="I219" s="176">
        <f t="shared" si="8"/>
        <v>1645497</v>
      </c>
      <c r="J219" s="184">
        <f t="shared" si="4"/>
        <v>14601.42693</v>
      </c>
      <c r="K219" s="172">
        <f t="shared" si="5"/>
        <v>0.000008873566422</v>
      </c>
      <c r="L219" s="50">
        <f t="shared" si="6"/>
        <v>0.00008873566422</v>
      </c>
      <c r="M219" s="172">
        <f t="shared" si="7"/>
        <v>0.008793704324</v>
      </c>
      <c r="N219" s="187"/>
      <c r="O219" s="187"/>
      <c r="P219" s="163"/>
      <c r="Q219" s="163"/>
      <c r="R219" s="163"/>
      <c r="S219" s="163"/>
      <c r="T219" s="163"/>
      <c r="U219" s="163"/>
      <c r="V219" s="163"/>
      <c r="W219" s="163"/>
      <c r="X219" s="163"/>
      <c r="Y219" s="163"/>
      <c r="Z219" s="163"/>
    </row>
    <row r="220" ht="12.75" customHeight="1">
      <c r="A220" s="181">
        <v>43980.0</v>
      </c>
      <c r="B220" s="163"/>
      <c r="C220" s="177">
        <v>9995.0</v>
      </c>
      <c r="D220" s="177">
        <v>1750.0</v>
      </c>
      <c r="E220" s="178">
        <v>197214.9547</v>
      </c>
      <c r="F220" s="182">
        <f t="shared" si="1"/>
        <v>0.008873566422</v>
      </c>
      <c r="G220" s="183">
        <f t="shared" si="2"/>
        <v>17491250</v>
      </c>
      <c r="H220" s="183">
        <f t="shared" si="3"/>
        <v>88.69129639</v>
      </c>
      <c r="I220" s="176">
        <f t="shared" si="8"/>
        <v>1635502</v>
      </c>
      <c r="J220" s="184">
        <f t="shared" si="4"/>
        <v>14512.73563</v>
      </c>
      <c r="K220" s="172">
        <f t="shared" si="5"/>
        <v>0.000008873566422</v>
      </c>
      <c r="L220" s="50">
        <f t="shared" si="6"/>
        <v>0.00008873566422</v>
      </c>
      <c r="M220" s="172">
        <f t="shared" si="7"/>
        <v>0.008793704324</v>
      </c>
      <c r="N220" s="187"/>
      <c r="O220" s="187"/>
      <c r="P220" s="163"/>
      <c r="Q220" s="163"/>
      <c r="R220" s="163"/>
      <c r="S220" s="163"/>
      <c r="T220" s="163"/>
      <c r="U220" s="163"/>
      <c r="V220" s="163"/>
      <c r="W220" s="163"/>
      <c r="X220" s="163"/>
      <c r="Y220" s="163"/>
      <c r="Z220" s="163"/>
    </row>
    <row r="221" ht="12.75" customHeight="1">
      <c r="A221" s="181">
        <v>43980.0</v>
      </c>
      <c r="B221" s="163"/>
      <c r="C221" s="177">
        <v>1700.0</v>
      </c>
      <c r="D221" s="177">
        <v>1750.0</v>
      </c>
      <c r="E221" s="178">
        <v>197214.9547</v>
      </c>
      <c r="F221" s="182">
        <f t="shared" si="1"/>
        <v>0.008873566422</v>
      </c>
      <c r="G221" s="183">
        <f t="shared" si="2"/>
        <v>2975000</v>
      </c>
      <c r="H221" s="183">
        <f t="shared" si="3"/>
        <v>15.08506292</v>
      </c>
      <c r="I221" s="176">
        <f t="shared" si="8"/>
        <v>1633802</v>
      </c>
      <c r="J221" s="184">
        <f t="shared" si="4"/>
        <v>14497.65057</v>
      </c>
      <c r="K221" s="172">
        <f t="shared" si="5"/>
        <v>0.000008873566422</v>
      </c>
      <c r="L221" s="50">
        <f t="shared" si="6"/>
        <v>0.00008873566422</v>
      </c>
      <c r="M221" s="172">
        <f t="shared" si="7"/>
        <v>0.008793704324</v>
      </c>
      <c r="N221" s="187"/>
      <c r="O221" s="187"/>
      <c r="P221" s="163"/>
      <c r="Q221" s="163"/>
      <c r="R221" s="163"/>
      <c r="S221" s="163"/>
      <c r="T221" s="163"/>
      <c r="U221" s="163"/>
      <c r="V221" s="163"/>
      <c r="W221" s="163"/>
      <c r="X221" s="163"/>
      <c r="Y221" s="163"/>
      <c r="Z221" s="163"/>
    </row>
    <row r="222" ht="12.75" customHeight="1">
      <c r="A222" s="181">
        <v>43980.0</v>
      </c>
      <c r="B222" s="163"/>
      <c r="C222" s="177">
        <v>218.0</v>
      </c>
      <c r="D222" s="177">
        <v>1750.0</v>
      </c>
      <c r="E222" s="178">
        <v>197214.9547</v>
      </c>
      <c r="F222" s="182">
        <f t="shared" si="1"/>
        <v>0.008873566422</v>
      </c>
      <c r="G222" s="183">
        <f t="shared" si="2"/>
        <v>381500</v>
      </c>
      <c r="H222" s="183">
        <f t="shared" si="3"/>
        <v>1.93443748</v>
      </c>
      <c r="I222" s="176">
        <f t="shared" si="8"/>
        <v>1633584</v>
      </c>
      <c r="J222" s="184">
        <f t="shared" si="4"/>
        <v>14495.71613</v>
      </c>
      <c r="K222" s="172">
        <f t="shared" si="5"/>
        <v>0.000008873566422</v>
      </c>
      <c r="L222" s="50">
        <f t="shared" si="6"/>
        <v>0.00008873566422</v>
      </c>
      <c r="M222" s="172">
        <f t="shared" si="7"/>
        <v>0.008793704324</v>
      </c>
      <c r="N222" s="187"/>
      <c r="O222" s="187"/>
      <c r="P222" s="163"/>
      <c r="Q222" s="163"/>
      <c r="R222" s="163"/>
      <c r="S222" s="163"/>
      <c r="T222" s="163"/>
      <c r="U222" s="163"/>
      <c r="V222" s="163"/>
      <c r="W222" s="163"/>
      <c r="X222" s="163"/>
      <c r="Y222" s="163"/>
      <c r="Z222" s="163"/>
    </row>
    <row r="223" ht="12.75" customHeight="1">
      <c r="A223" s="181">
        <v>43980.0</v>
      </c>
      <c r="B223" s="163"/>
      <c r="C223" s="177">
        <v>8082.0</v>
      </c>
      <c r="D223" s="177">
        <v>1750.0</v>
      </c>
      <c r="E223" s="178">
        <v>197214.9547</v>
      </c>
      <c r="F223" s="182">
        <f t="shared" si="1"/>
        <v>0.008873566422</v>
      </c>
      <c r="G223" s="183">
        <f t="shared" si="2"/>
        <v>14143500</v>
      </c>
      <c r="H223" s="183">
        <f t="shared" si="3"/>
        <v>71.71616382</v>
      </c>
      <c r="I223" s="176">
        <f t="shared" si="8"/>
        <v>1625502</v>
      </c>
      <c r="J223" s="184">
        <f t="shared" si="4"/>
        <v>14423.99997</v>
      </c>
      <c r="K223" s="172">
        <f t="shared" si="5"/>
        <v>0.000008873566422</v>
      </c>
      <c r="L223" s="50">
        <f t="shared" si="6"/>
        <v>0.00008873566422</v>
      </c>
      <c r="M223" s="172">
        <f t="shared" si="7"/>
        <v>0.008793704324</v>
      </c>
      <c r="N223" s="187"/>
      <c r="O223" s="187"/>
      <c r="P223" s="163"/>
      <c r="Q223" s="163"/>
      <c r="R223" s="163"/>
      <c r="S223" s="163"/>
      <c r="T223" s="163"/>
      <c r="U223" s="163"/>
      <c r="V223" s="163"/>
      <c r="W223" s="163"/>
      <c r="X223" s="163"/>
      <c r="Y223" s="163"/>
      <c r="Z223" s="163"/>
    </row>
    <row r="224" ht="12.75" customHeight="1">
      <c r="A224" s="181">
        <v>43980.0</v>
      </c>
      <c r="B224" s="163"/>
      <c r="C224" s="177">
        <v>10.0</v>
      </c>
      <c r="D224" s="177">
        <v>1750.0</v>
      </c>
      <c r="E224" s="178">
        <v>197214.9547</v>
      </c>
      <c r="F224" s="182">
        <f t="shared" si="1"/>
        <v>0.008873566422</v>
      </c>
      <c r="G224" s="183">
        <f t="shared" si="2"/>
        <v>17500</v>
      </c>
      <c r="H224" s="183">
        <f t="shared" si="3"/>
        <v>0.08873566422</v>
      </c>
      <c r="I224" s="176">
        <f t="shared" si="8"/>
        <v>1625492</v>
      </c>
      <c r="J224" s="184">
        <f t="shared" si="4"/>
        <v>14423.91123</v>
      </c>
      <c r="K224" s="172">
        <f t="shared" si="5"/>
        <v>0.000008873566422</v>
      </c>
      <c r="L224" s="50">
        <f t="shared" si="6"/>
        <v>0.00008873566422</v>
      </c>
      <c r="M224" s="172">
        <f t="shared" si="7"/>
        <v>0.008793704324</v>
      </c>
      <c r="N224" s="187"/>
      <c r="O224" s="187"/>
      <c r="P224" s="163"/>
      <c r="Q224" s="163"/>
      <c r="R224" s="163"/>
      <c r="S224" s="163"/>
      <c r="T224" s="163"/>
      <c r="U224" s="163"/>
      <c r="V224" s="163"/>
      <c r="W224" s="163"/>
      <c r="X224" s="163"/>
      <c r="Y224" s="163"/>
      <c r="Z224" s="163"/>
    </row>
    <row r="225" ht="12.75" customHeight="1">
      <c r="A225" s="181">
        <v>43980.0</v>
      </c>
      <c r="B225" s="163"/>
      <c r="C225" s="177">
        <v>4002.0</v>
      </c>
      <c r="D225" s="177">
        <v>1750.0</v>
      </c>
      <c r="E225" s="178">
        <v>197214.9547</v>
      </c>
      <c r="F225" s="182">
        <f t="shared" si="1"/>
        <v>0.008873566422</v>
      </c>
      <c r="G225" s="183">
        <f t="shared" si="2"/>
        <v>7003500</v>
      </c>
      <c r="H225" s="183">
        <f t="shared" si="3"/>
        <v>35.51201282</v>
      </c>
      <c r="I225" s="176">
        <f t="shared" si="8"/>
        <v>1621490</v>
      </c>
      <c r="J225" s="184">
        <f t="shared" si="4"/>
        <v>14388.39922</v>
      </c>
      <c r="K225" s="172">
        <f t="shared" si="5"/>
        <v>0.000008873566422</v>
      </c>
      <c r="L225" s="50">
        <f t="shared" si="6"/>
        <v>0.00008873566422</v>
      </c>
      <c r="M225" s="172">
        <f t="shared" si="7"/>
        <v>0.008793704324</v>
      </c>
      <c r="N225" s="187"/>
      <c r="O225" s="187"/>
      <c r="P225" s="163"/>
      <c r="Q225" s="163"/>
      <c r="R225" s="163"/>
      <c r="S225" s="163"/>
      <c r="T225" s="163"/>
      <c r="U225" s="163"/>
      <c r="V225" s="163"/>
      <c r="W225" s="163"/>
      <c r="X225" s="163"/>
      <c r="Y225" s="163"/>
      <c r="Z225" s="163"/>
    </row>
    <row r="226" ht="12.75" customHeight="1">
      <c r="A226" s="181">
        <v>43980.0</v>
      </c>
      <c r="B226" s="163"/>
      <c r="C226" s="177">
        <v>195.0</v>
      </c>
      <c r="D226" s="177">
        <v>1750.0</v>
      </c>
      <c r="E226" s="178">
        <v>197214.9547</v>
      </c>
      <c r="F226" s="182">
        <f t="shared" si="1"/>
        <v>0.008873566422</v>
      </c>
      <c r="G226" s="183">
        <f t="shared" si="2"/>
        <v>341250</v>
      </c>
      <c r="H226" s="183">
        <f t="shared" si="3"/>
        <v>1.730345452</v>
      </c>
      <c r="I226" s="176">
        <f t="shared" si="8"/>
        <v>1621295</v>
      </c>
      <c r="J226" s="184">
        <f t="shared" si="4"/>
        <v>14386.66887</v>
      </c>
      <c r="K226" s="172">
        <f t="shared" si="5"/>
        <v>0.000008873566422</v>
      </c>
      <c r="L226" s="50">
        <f t="shared" si="6"/>
        <v>0.00008873566422</v>
      </c>
      <c r="M226" s="172">
        <f t="shared" si="7"/>
        <v>0.008793704324</v>
      </c>
      <c r="N226" s="187"/>
      <c r="O226" s="187"/>
      <c r="P226" s="163"/>
      <c r="Q226" s="163"/>
      <c r="R226" s="163"/>
      <c r="S226" s="163"/>
      <c r="T226" s="163"/>
      <c r="U226" s="163"/>
      <c r="V226" s="163"/>
      <c r="W226" s="163"/>
      <c r="X226" s="163"/>
      <c r="Y226" s="163"/>
      <c r="Z226" s="163"/>
    </row>
    <row r="227" ht="12.75" customHeight="1">
      <c r="A227" s="181">
        <v>43980.0</v>
      </c>
      <c r="B227" s="163"/>
      <c r="C227" s="177">
        <v>338.0</v>
      </c>
      <c r="D227" s="177">
        <v>1750.0</v>
      </c>
      <c r="E227" s="178">
        <v>197214.9547</v>
      </c>
      <c r="F227" s="182">
        <f t="shared" si="1"/>
        <v>0.008873566422</v>
      </c>
      <c r="G227" s="183">
        <f t="shared" si="2"/>
        <v>591500</v>
      </c>
      <c r="H227" s="183">
        <f t="shared" si="3"/>
        <v>2.999265451</v>
      </c>
      <c r="I227" s="176">
        <f t="shared" si="8"/>
        <v>1620957</v>
      </c>
      <c r="J227" s="184">
        <f t="shared" si="4"/>
        <v>14383.66961</v>
      </c>
      <c r="K227" s="172">
        <f t="shared" si="5"/>
        <v>0.000008873566422</v>
      </c>
      <c r="L227" s="50">
        <f t="shared" si="6"/>
        <v>0.00008873566422</v>
      </c>
      <c r="M227" s="172">
        <f t="shared" si="7"/>
        <v>0.008793704324</v>
      </c>
      <c r="N227" s="187"/>
      <c r="O227" s="187"/>
      <c r="P227" s="163"/>
      <c r="Q227" s="163"/>
      <c r="R227" s="163"/>
      <c r="S227" s="163"/>
      <c r="T227" s="163"/>
      <c r="U227" s="163"/>
      <c r="V227" s="163"/>
      <c r="W227" s="163"/>
      <c r="X227" s="163"/>
      <c r="Y227" s="163"/>
      <c r="Z227" s="163"/>
    </row>
    <row r="228" ht="12.75" customHeight="1">
      <c r="A228" s="181">
        <v>43980.0</v>
      </c>
      <c r="B228" s="163"/>
      <c r="C228" s="177">
        <v>1194.0</v>
      </c>
      <c r="D228" s="177">
        <v>1750.0</v>
      </c>
      <c r="E228" s="178">
        <v>197214.9547</v>
      </c>
      <c r="F228" s="182">
        <f t="shared" si="1"/>
        <v>0.008873566422</v>
      </c>
      <c r="G228" s="183">
        <f t="shared" si="2"/>
        <v>2089500</v>
      </c>
      <c r="H228" s="183">
        <f t="shared" si="3"/>
        <v>10.59503831</v>
      </c>
      <c r="I228" s="176">
        <f t="shared" si="8"/>
        <v>1619763</v>
      </c>
      <c r="J228" s="184">
        <f t="shared" si="4"/>
        <v>14373.07457</v>
      </c>
      <c r="K228" s="172">
        <f t="shared" si="5"/>
        <v>0.000008873566422</v>
      </c>
      <c r="L228" s="50">
        <f t="shared" si="6"/>
        <v>0.00008873566422</v>
      </c>
      <c r="M228" s="172">
        <f t="shared" si="7"/>
        <v>0.008793704324</v>
      </c>
      <c r="N228" s="187"/>
      <c r="O228" s="187"/>
      <c r="P228" s="163"/>
      <c r="Q228" s="163"/>
      <c r="R228" s="163"/>
      <c r="S228" s="163"/>
      <c r="T228" s="163"/>
      <c r="U228" s="163"/>
      <c r="V228" s="163"/>
      <c r="W228" s="163"/>
      <c r="X228" s="163"/>
      <c r="Y228" s="163"/>
      <c r="Z228" s="163"/>
    </row>
    <row r="229" ht="12.75" customHeight="1">
      <c r="A229" s="181">
        <v>43980.0</v>
      </c>
      <c r="B229" s="163"/>
      <c r="C229" s="177">
        <v>266.0</v>
      </c>
      <c r="D229" s="177">
        <v>1750.0</v>
      </c>
      <c r="E229" s="178">
        <v>197214.9547</v>
      </c>
      <c r="F229" s="182">
        <f t="shared" si="1"/>
        <v>0.008873566422</v>
      </c>
      <c r="G229" s="183">
        <f t="shared" si="2"/>
        <v>465500</v>
      </c>
      <c r="H229" s="183">
        <f t="shared" si="3"/>
        <v>2.360368668</v>
      </c>
      <c r="I229" s="176">
        <f t="shared" si="8"/>
        <v>1619497</v>
      </c>
      <c r="J229" s="184">
        <f t="shared" si="4"/>
        <v>14370.7142</v>
      </c>
      <c r="K229" s="172">
        <f t="shared" si="5"/>
        <v>0.000008873566422</v>
      </c>
      <c r="L229" s="50">
        <f t="shared" si="6"/>
        <v>0.00008873566422</v>
      </c>
      <c r="M229" s="172">
        <f t="shared" si="7"/>
        <v>0.008793704324</v>
      </c>
      <c r="N229" s="187"/>
      <c r="O229" s="187"/>
      <c r="P229" s="163"/>
      <c r="Q229" s="163"/>
      <c r="R229" s="163"/>
      <c r="S229" s="163"/>
      <c r="T229" s="163"/>
      <c r="U229" s="163"/>
      <c r="V229" s="163"/>
      <c r="W229" s="163"/>
      <c r="X229" s="163"/>
      <c r="Y229" s="163"/>
      <c r="Z229" s="163"/>
    </row>
    <row r="230" ht="12.75" customHeight="1">
      <c r="A230" s="181">
        <v>43980.0</v>
      </c>
      <c r="B230" s="163"/>
      <c r="C230" s="177">
        <v>13995.0</v>
      </c>
      <c r="D230" s="177">
        <v>1750.0</v>
      </c>
      <c r="E230" s="178">
        <v>197214.9547</v>
      </c>
      <c r="F230" s="182">
        <f t="shared" si="1"/>
        <v>0.008873566422</v>
      </c>
      <c r="G230" s="183">
        <f t="shared" si="2"/>
        <v>24491250</v>
      </c>
      <c r="H230" s="183">
        <f t="shared" si="3"/>
        <v>124.1855621</v>
      </c>
      <c r="I230" s="176">
        <f t="shared" si="8"/>
        <v>1605502</v>
      </c>
      <c r="J230" s="184">
        <f t="shared" si="4"/>
        <v>14246.52864</v>
      </c>
      <c r="K230" s="172">
        <f t="shared" si="5"/>
        <v>0.000008873566422</v>
      </c>
      <c r="L230" s="50">
        <f t="shared" si="6"/>
        <v>0.00008873566422</v>
      </c>
      <c r="M230" s="172">
        <f t="shared" si="7"/>
        <v>0.008793704324</v>
      </c>
      <c r="N230" s="187"/>
      <c r="O230" s="187"/>
      <c r="P230" s="163"/>
      <c r="Q230" s="163"/>
      <c r="R230" s="163"/>
      <c r="S230" s="163"/>
      <c r="T230" s="163"/>
      <c r="U230" s="163"/>
      <c r="V230" s="163"/>
      <c r="W230" s="163"/>
      <c r="X230" s="163"/>
      <c r="Y230" s="163"/>
      <c r="Z230" s="163"/>
    </row>
    <row r="231" ht="12.75" customHeight="1">
      <c r="A231" s="181">
        <v>43983.0</v>
      </c>
      <c r="B231" s="163"/>
      <c r="C231" s="177">
        <v>300.0</v>
      </c>
      <c r="D231" s="177">
        <v>1755.0</v>
      </c>
      <c r="E231" s="178">
        <v>198110.5907</v>
      </c>
      <c r="F231" s="182">
        <f t="shared" si="1"/>
        <v>0.008858688442</v>
      </c>
      <c r="G231" s="183">
        <f t="shared" si="2"/>
        <v>526500</v>
      </c>
      <c r="H231" s="183">
        <f t="shared" si="3"/>
        <v>2.657606532</v>
      </c>
      <c r="I231" s="176">
        <f t="shared" si="8"/>
        <v>1605202</v>
      </c>
      <c r="J231" s="184">
        <f t="shared" si="4"/>
        <v>14219.9844</v>
      </c>
      <c r="K231" s="172">
        <f t="shared" si="5"/>
        <v>0.000008858688442</v>
      </c>
      <c r="L231" s="50">
        <f t="shared" si="6"/>
        <v>0.00008858688442</v>
      </c>
      <c r="M231" s="172">
        <f t="shared" si="7"/>
        <v>0.008778960246</v>
      </c>
      <c r="N231" s="187"/>
      <c r="O231" s="187"/>
      <c r="P231" s="163"/>
      <c r="Q231" s="163"/>
      <c r="R231" s="163"/>
      <c r="S231" s="163"/>
      <c r="T231" s="163"/>
      <c r="U231" s="163"/>
      <c r="V231" s="163"/>
      <c r="W231" s="163"/>
      <c r="X231" s="163"/>
      <c r="Y231" s="163"/>
      <c r="Z231" s="163"/>
    </row>
    <row r="232" ht="12.75" customHeight="1">
      <c r="A232" s="181">
        <v>43983.0</v>
      </c>
      <c r="B232" s="163"/>
      <c r="C232" s="177">
        <v>820.0</v>
      </c>
      <c r="D232" s="177">
        <v>1755.0</v>
      </c>
      <c r="E232" s="178">
        <v>198110.5907</v>
      </c>
      <c r="F232" s="182">
        <f t="shared" si="1"/>
        <v>0.008858688442</v>
      </c>
      <c r="G232" s="183">
        <f t="shared" si="2"/>
        <v>1439100</v>
      </c>
      <c r="H232" s="183">
        <f t="shared" si="3"/>
        <v>7.264124522</v>
      </c>
      <c r="I232" s="176">
        <f t="shared" si="8"/>
        <v>1604382</v>
      </c>
      <c r="J232" s="184">
        <f t="shared" si="4"/>
        <v>14212.72028</v>
      </c>
      <c r="K232" s="172">
        <f t="shared" si="5"/>
        <v>0.000008858688442</v>
      </c>
      <c r="L232" s="50">
        <f t="shared" si="6"/>
        <v>0.00008858688442</v>
      </c>
      <c r="M232" s="172">
        <f t="shared" si="7"/>
        <v>0.008778960246</v>
      </c>
      <c r="N232" s="187"/>
      <c r="O232" s="187"/>
      <c r="P232" s="163"/>
      <c r="Q232" s="163"/>
      <c r="R232" s="163"/>
      <c r="S232" s="163"/>
      <c r="T232" s="163"/>
      <c r="U232" s="163"/>
      <c r="V232" s="163"/>
      <c r="W232" s="163"/>
      <c r="X232" s="163"/>
      <c r="Y232" s="163"/>
      <c r="Z232" s="163"/>
    </row>
    <row r="233" ht="12.75" customHeight="1">
      <c r="A233" s="181">
        <v>43983.0</v>
      </c>
      <c r="B233" s="163"/>
      <c r="C233" s="177">
        <v>8880.0</v>
      </c>
      <c r="D233" s="177">
        <v>1755.0</v>
      </c>
      <c r="E233" s="178">
        <v>198110.5907</v>
      </c>
      <c r="F233" s="182">
        <f t="shared" si="1"/>
        <v>0.008858688442</v>
      </c>
      <c r="G233" s="183">
        <f t="shared" si="2"/>
        <v>15584400</v>
      </c>
      <c r="H233" s="183">
        <f t="shared" si="3"/>
        <v>78.66515336</v>
      </c>
      <c r="I233" s="176">
        <f t="shared" si="8"/>
        <v>1595502</v>
      </c>
      <c r="J233" s="184">
        <f t="shared" si="4"/>
        <v>14134.05513</v>
      </c>
      <c r="K233" s="172">
        <f t="shared" si="5"/>
        <v>0.000008858688442</v>
      </c>
      <c r="L233" s="50">
        <f t="shared" si="6"/>
        <v>0.00008858688442</v>
      </c>
      <c r="M233" s="172">
        <f t="shared" si="7"/>
        <v>0.008778960246</v>
      </c>
      <c r="N233" s="187"/>
      <c r="O233" s="187"/>
      <c r="P233" s="163"/>
      <c r="Q233" s="163"/>
      <c r="R233" s="163"/>
      <c r="S233" s="163"/>
      <c r="T233" s="163"/>
      <c r="U233" s="163"/>
      <c r="V233" s="163"/>
      <c r="W233" s="163"/>
      <c r="X233" s="163"/>
      <c r="Y233" s="163"/>
      <c r="Z233" s="163"/>
    </row>
    <row r="234" ht="12.75" customHeight="1">
      <c r="A234" s="181">
        <v>43984.0</v>
      </c>
      <c r="B234" s="163"/>
      <c r="C234" s="177">
        <v>12410.0</v>
      </c>
      <c r="D234" s="177">
        <v>1700.0</v>
      </c>
      <c r="E234" s="178">
        <v>197794.7422</v>
      </c>
      <c r="F234" s="182">
        <f t="shared" si="1"/>
        <v>0.0085947684</v>
      </c>
      <c r="G234" s="183">
        <f t="shared" si="2"/>
        <v>21097000</v>
      </c>
      <c r="H234" s="183">
        <f t="shared" si="3"/>
        <v>106.6610758</v>
      </c>
      <c r="I234" s="176">
        <f t="shared" si="8"/>
        <v>1583092</v>
      </c>
      <c r="J234" s="184">
        <f t="shared" si="4"/>
        <v>13606.3091</v>
      </c>
      <c r="K234" s="172">
        <f t="shared" si="5"/>
        <v>0.0000085947684</v>
      </c>
      <c r="L234" s="50">
        <f t="shared" si="6"/>
        <v>0.000085947684</v>
      </c>
      <c r="M234" s="172">
        <f t="shared" si="7"/>
        <v>0.008517415485</v>
      </c>
      <c r="N234" s="187"/>
      <c r="O234" s="187"/>
      <c r="P234" s="163"/>
      <c r="Q234" s="163"/>
      <c r="R234" s="163"/>
      <c r="S234" s="163"/>
      <c r="T234" s="163"/>
      <c r="U234" s="163"/>
      <c r="V234" s="163"/>
      <c r="W234" s="163"/>
      <c r="X234" s="163"/>
      <c r="Y234" s="163"/>
      <c r="Z234" s="163"/>
    </row>
    <row r="235" ht="12.75" customHeight="1">
      <c r="A235" s="181">
        <v>43984.0</v>
      </c>
      <c r="B235" s="163"/>
      <c r="C235" s="177">
        <v>10.0</v>
      </c>
      <c r="D235" s="177">
        <v>1700.0</v>
      </c>
      <c r="E235" s="178">
        <v>197794.7422</v>
      </c>
      <c r="F235" s="182">
        <f t="shared" si="1"/>
        <v>0.0085947684</v>
      </c>
      <c r="G235" s="183">
        <f t="shared" si="2"/>
        <v>17000</v>
      </c>
      <c r="H235" s="183">
        <f t="shared" si="3"/>
        <v>0.085947684</v>
      </c>
      <c r="I235" s="176">
        <f t="shared" si="8"/>
        <v>1583082</v>
      </c>
      <c r="J235" s="184">
        <f t="shared" si="4"/>
        <v>13606.22315</v>
      </c>
      <c r="K235" s="172">
        <f t="shared" si="5"/>
        <v>0.0000085947684</v>
      </c>
      <c r="L235" s="50">
        <f t="shared" si="6"/>
        <v>0.000085947684</v>
      </c>
      <c r="M235" s="172">
        <f t="shared" si="7"/>
        <v>0.008517415485</v>
      </c>
      <c r="N235" s="187"/>
      <c r="O235" s="187"/>
      <c r="P235" s="163"/>
      <c r="Q235" s="163"/>
      <c r="R235" s="163"/>
      <c r="S235" s="163"/>
      <c r="T235" s="163"/>
      <c r="U235" s="163"/>
      <c r="V235" s="163"/>
      <c r="W235" s="163"/>
      <c r="X235" s="163"/>
      <c r="Y235" s="163"/>
      <c r="Z235" s="163"/>
    </row>
    <row r="236" ht="12.75" customHeight="1">
      <c r="A236" s="181">
        <v>43984.0</v>
      </c>
      <c r="B236" s="163"/>
      <c r="C236" s="177">
        <v>33.0</v>
      </c>
      <c r="D236" s="177">
        <v>1700.0</v>
      </c>
      <c r="E236" s="178">
        <v>197794.7422</v>
      </c>
      <c r="F236" s="182">
        <f t="shared" si="1"/>
        <v>0.0085947684</v>
      </c>
      <c r="G236" s="183">
        <f t="shared" si="2"/>
        <v>56100</v>
      </c>
      <c r="H236" s="183">
        <f t="shared" si="3"/>
        <v>0.2836273572</v>
      </c>
      <c r="I236" s="176">
        <f t="shared" si="8"/>
        <v>1583049</v>
      </c>
      <c r="J236" s="184">
        <f t="shared" si="4"/>
        <v>13605.93952</v>
      </c>
      <c r="K236" s="172">
        <f t="shared" si="5"/>
        <v>0.0000085947684</v>
      </c>
      <c r="L236" s="50">
        <f t="shared" si="6"/>
        <v>0.000085947684</v>
      </c>
      <c r="M236" s="172">
        <f t="shared" si="7"/>
        <v>0.008517415485</v>
      </c>
      <c r="N236" s="187"/>
      <c r="O236" s="187"/>
      <c r="P236" s="163"/>
      <c r="Q236" s="163"/>
      <c r="R236" s="163"/>
      <c r="S236" s="163"/>
      <c r="T236" s="163"/>
      <c r="U236" s="163"/>
      <c r="V236" s="163"/>
      <c r="W236" s="163"/>
      <c r="X236" s="163"/>
      <c r="Y236" s="163"/>
      <c r="Z236" s="163"/>
    </row>
    <row r="237" ht="12.75" customHeight="1">
      <c r="A237" s="181">
        <v>43984.0</v>
      </c>
      <c r="B237" s="163"/>
      <c r="C237" s="177">
        <v>3.0</v>
      </c>
      <c r="D237" s="177">
        <v>1700.0</v>
      </c>
      <c r="E237" s="178">
        <v>197794.7422</v>
      </c>
      <c r="F237" s="182">
        <f t="shared" si="1"/>
        <v>0.0085947684</v>
      </c>
      <c r="G237" s="183">
        <f t="shared" si="2"/>
        <v>5100</v>
      </c>
      <c r="H237" s="183">
        <f t="shared" si="3"/>
        <v>0.0257843052</v>
      </c>
      <c r="I237" s="176">
        <f t="shared" si="8"/>
        <v>1583046</v>
      </c>
      <c r="J237" s="184">
        <f t="shared" si="4"/>
        <v>13605.91374</v>
      </c>
      <c r="K237" s="172">
        <f t="shared" si="5"/>
        <v>0.0000085947684</v>
      </c>
      <c r="L237" s="50">
        <f t="shared" si="6"/>
        <v>0.000085947684</v>
      </c>
      <c r="M237" s="172">
        <f t="shared" si="7"/>
        <v>0.008517415485</v>
      </c>
      <c r="N237" s="187"/>
      <c r="O237" s="187"/>
      <c r="P237" s="163"/>
      <c r="Q237" s="163"/>
      <c r="R237" s="163"/>
      <c r="S237" s="163"/>
      <c r="T237" s="163"/>
      <c r="U237" s="163"/>
      <c r="V237" s="163"/>
      <c r="W237" s="163"/>
      <c r="X237" s="163"/>
      <c r="Y237" s="163"/>
      <c r="Z237" s="163"/>
    </row>
    <row r="238" ht="12.75" customHeight="1">
      <c r="A238" s="181">
        <v>43984.0</v>
      </c>
      <c r="B238" s="163"/>
      <c r="C238" s="177">
        <v>5438.0</v>
      </c>
      <c r="D238" s="177">
        <v>1700.0</v>
      </c>
      <c r="E238" s="178">
        <v>197794.7422</v>
      </c>
      <c r="F238" s="182">
        <f t="shared" si="1"/>
        <v>0.0085947684</v>
      </c>
      <c r="G238" s="183">
        <f t="shared" si="2"/>
        <v>9244600</v>
      </c>
      <c r="H238" s="183">
        <f t="shared" si="3"/>
        <v>46.73835056</v>
      </c>
      <c r="I238" s="176">
        <f t="shared" si="8"/>
        <v>1577608</v>
      </c>
      <c r="J238" s="184">
        <f t="shared" si="4"/>
        <v>13559.17539</v>
      </c>
      <c r="K238" s="172">
        <f t="shared" si="5"/>
        <v>0.0000085947684</v>
      </c>
      <c r="L238" s="50">
        <f t="shared" si="6"/>
        <v>0.000085947684</v>
      </c>
      <c r="M238" s="172">
        <f t="shared" si="7"/>
        <v>0.008517415485</v>
      </c>
      <c r="N238" s="187"/>
      <c r="O238" s="187"/>
      <c r="P238" s="163"/>
      <c r="Q238" s="163"/>
      <c r="R238" s="163"/>
      <c r="S238" s="163"/>
      <c r="T238" s="163"/>
      <c r="U238" s="163"/>
      <c r="V238" s="163"/>
      <c r="W238" s="163"/>
      <c r="X238" s="163"/>
      <c r="Y238" s="163"/>
      <c r="Z238" s="163"/>
    </row>
    <row r="239" ht="12.75" customHeight="1">
      <c r="A239" s="181">
        <v>43984.0</v>
      </c>
      <c r="B239" s="163"/>
      <c r="C239" s="177">
        <v>2106.0</v>
      </c>
      <c r="D239" s="177">
        <v>1700.0</v>
      </c>
      <c r="E239" s="178">
        <v>197794.7422</v>
      </c>
      <c r="F239" s="182">
        <f t="shared" si="1"/>
        <v>0.0085947684</v>
      </c>
      <c r="G239" s="183">
        <f t="shared" si="2"/>
        <v>3580200</v>
      </c>
      <c r="H239" s="183">
        <f t="shared" si="3"/>
        <v>18.10058225</v>
      </c>
      <c r="I239" s="176">
        <f t="shared" si="8"/>
        <v>1575502</v>
      </c>
      <c r="J239" s="184">
        <f t="shared" si="4"/>
        <v>13541.0748</v>
      </c>
      <c r="K239" s="172">
        <f t="shared" si="5"/>
        <v>0.0000085947684</v>
      </c>
      <c r="L239" s="50">
        <f t="shared" si="6"/>
        <v>0.000085947684</v>
      </c>
      <c r="M239" s="172">
        <f t="shared" si="7"/>
        <v>0.008517415485</v>
      </c>
      <c r="N239" s="187"/>
      <c r="O239" s="187"/>
      <c r="P239" s="163"/>
      <c r="Q239" s="163"/>
      <c r="R239" s="163"/>
      <c r="S239" s="163"/>
      <c r="T239" s="163"/>
      <c r="U239" s="163"/>
      <c r="V239" s="163"/>
      <c r="W239" s="163"/>
      <c r="X239" s="163"/>
      <c r="Y239" s="163"/>
      <c r="Z239" s="163"/>
    </row>
    <row r="240" ht="12.75" customHeight="1">
      <c r="A240" s="181">
        <v>43984.0</v>
      </c>
      <c r="B240" s="163"/>
      <c r="C240" s="177">
        <v>454.0</v>
      </c>
      <c r="D240" s="177">
        <v>1700.0</v>
      </c>
      <c r="E240" s="178">
        <v>197794.7422</v>
      </c>
      <c r="F240" s="182">
        <f t="shared" si="1"/>
        <v>0.0085947684</v>
      </c>
      <c r="G240" s="183">
        <f t="shared" si="2"/>
        <v>771800</v>
      </c>
      <c r="H240" s="183">
        <f t="shared" si="3"/>
        <v>3.902024854</v>
      </c>
      <c r="I240" s="176">
        <f t="shared" si="8"/>
        <v>1575048</v>
      </c>
      <c r="J240" s="184">
        <f t="shared" si="4"/>
        <v>13537.17278</v>
      </c>
      <c r="K240" s="172">
        <f t="shared" si="5"/>
        <v>0.0000085947684</v>
      </c>
      <c r="L240" s="50">
        <f t="shared" si="6"/>
        <v>0.000085947684</v>
      </c>
      <c r="M240" s="172">
        <f t="shared" si="7"/>
        <v>0.008517415485</v>
      </c>
      <c r="N240" s="187"/>
      <c r="O240" s="187"/>
      <c r="P240" s="163"/>
      <c r="Q240" s="163"/>
      <c r="R240" s="163"/>
      <c r="S240" s="163"/>
      <c r="T240" s="163"/>
      <c r="U240" s="163"/>
      <c r="V240" s="163"/>
      <c r="W240" s="163"/>
      <c r="X240" s="163"/>
      <c r="Y240" s="163"/>
      <c r="Z240" s="163"/>
    </row>
    <row r="241" ht="12.75" customHeight="1">
      <c r="A241" s="181">
        <v>43984.0</v>
      </c>
      <c r="B241" s="163"/>
      <c r="C241" s="177">
        <v>9546.0</v>
      </c>
      <c r="D241" s="177">
        <v>1700.0</v>
      </c>
      <c r="E241" s="178">
        <v>197794.7422</v>
      </c>
      <c r="F241" s="182">
        <f t="shared" si="1"/>
        <v>0.0085947684</v>
      </c>
      <c r="G241" s="183">
        <f t="shared" si="2"/>
        <v>16228200</v>
      </c>
      <c r="H241" s="183">
        <f t="shared" si="3"/>
        <v>82.04565915</v>
      </c>
      <c r="I241" s="176">
        <f t="shared" si="8"/>
        <v>1565502</v>
      </c>
      <c r="J241" s="184">
        <f t="shared" si="4"/>
        <v>13455.12712</v>
      </c>
      <c r="K241" s="172">
        <f t="shared" si="5"/>
        <v>0.0000085947684</v>
      </c>
      <c r="L241" s="50">
        <f t="shared" si="6"/>
        <v>0.000085947684</v>
      </c>
      <c r="M241" s="172">
        <f t="shared" si="7"/>
        <v>0.008517415485</v>
      </c>
      <c r="N241" s="187"/>
      <c r="O241" s="187"/>
      <c r="P241" s="163"/>
      <c r="Q241" s="163"/>
      <c r="R241" s="163"/>
      <c r="S241" s="163"/>
      <c r="T241" s="163"/>
      <c r="U241" s="163"/>
      <c r="V241" s="163"/>
      <c r="W241" s="163"/>
      <c r="X241" s="163"/>
      <c r="Y241" s="163"/>
      <c r="Z241" s="163"/>
    </row>
    <row r="242" ht="12.75" customHeight="1">
      <c r="A242" s="181">
        <v>43984.0</v>
      </c>
      <c r="B242" s="163"/>
      <c r="C242" s="177">
        <v>213.0</v>
      </c>
      <c r="D242" s="177">
        <v>1745.0</v>
      </c>
      <c r="E242" s="178">
        <v>197794.7422</v>
      </c>
      <c r="F242" s="182">
        <f t="shared" si="1"/>
        <v>0.008822276976</v>
      </c>
      <c r="G242" s="183">
        <f t="shared" si="2"/>
        <v>371685</v>
      </c>
      <c r="H242" s="183">
        <f t="shared" si="3"/>
        <v>1.879144996</v>
      </c>
      <c r="I242" s="176">
        <f t="shared" si="8"/>
        <v>1565289</v>
      </c>
      <c r="J242" s="184">
        <f t="shared" si="4"/>
        <v>13809.4131</v>
      </c>
      <c r="K242" s="172">
        <f t="shared" si="5"/>
        <v>0.000008822276976</v>
      </c>
      <c r="L242" s="50">
        <f t="shared" si="6"/>
        <v>0.00008822276976</v>
      </c>
      <c r="M242" s="172">
        <f t="shared" si="7"/>
        <v>0.008742876483</v>
      </c>
      <c r="N242" s="187"/>
      <c r="O242" s="187"/>
      <c r="P242" s="163"/>
      <c r="Q242" s="163"/>
      <c r="R242" s="163"/>
      <c r="S242" s="163"/>
      <c r="T242" s="163"/>
      <c r="U242" s="163"/>
      <c r="V242" s="163"/>
      <c r="W242" s="163"/>
      <c r="X242" s="163"/>
      <c r="Y242" s="163"/>
      <c r="Z242" s="163"/>
    </row>
    <row r="243" ht="12.75" customHeight="1">
      <c r="A243" s="181">
        <v>43984.0</v>
      </c>
      <c r="B243" s="163"/>
      <c r="C243" s="177">
        <v>16.0</v>
      </c>
      <c r="D243" s="177">
        <v>1745.0</v>
      </c>
      <c r="E243" s="178">
        <v>197794.7422</v>
      </c>
      <c r="F243" s="182">
        <f t="shared" si="1"/>
        <v>0.008822276976</v>
      </c>
      <c r="G243" s="183">
        <f t="shared" si="2"/>
        <v>27920</v>
      </c>
      <c r="H243" s="183">
        <f t="shared" si="3"/>
        <v>0.1411564316</v>
      </c>
      <c r="I243" s="176">
        <f t="shared" si="8"/>
        <v>1565273</v>
      </c>
      <c r="J243" s="184">
        <f t="shared" si="4"/>
        <v>13809.27195</v>
      </c>
      <c r="K243" s="172">
        <f t="shared" si="5"/>
        <v>0.000008822276976</v>
      </c>
      <c r="L243" s="50">
        <f t="shared" si="6"/>
        <v>0.00008822276976</v>
      </c>
      <c r="M243" s="172">
        <f t="shared" si="7"/>
        <v>0.008742876483</v>
      </c>
      <c r="N243" s="187"/>
      <c r="O243" s="187"/>
      <c r="P243" s="163"/>
      <c r="Q243" s="163"/>
      <c r="R243" s="163"/>
      <c r="S243" s="163"/>
      <c r="T243" s="163"/>
      <c r="U243" s="163"/>
      <c r="V243" s="163"/>
      <c r="W243" s="163"/>
      <c r="X243" s="163"/>
      <c r="Y243" s="163"/>
      <c r="Z243" s="163"/>
    </row>
    <row r="244" ht="12.75" customHeight="1">
      <c r="A244" s="181">
        <v>43984.0</v>
      </c>
      <c r="B244" s="163"/>
      <c r="C244" s="177">
        <v>32.0</v>
      </c>
      <c r="D244" s="177">
        <v>1745.0</v>
      </c>
      <c r="E244" s="178">
        <v>197794.7422</v>
      </c>
      <c r="F244" s="182">
        <f t="shared" si="1"/>
        <v>0.008822276976</v>
      </c>
      <c r="G244" s="183">
        <f t="shared" si="2"/>
        <v>55840</v>
      </c>
      <c r="H244" s="183">
        <f t="shared" si="3"/>
        <v>0.2823128632</v>
      </c>
      <c r="I244" s="176">
        <f t="shared" si="8"/>
        <v>1565241</v>
      </c>
      <c r="J244" s="184">
        <f t="shared" si="4"/>
        <v>13808.98964</v>
      </c>
      <c r="K244" s="172">
        <f t="shared" si="5"/>
        <v>0.000008822276976</v>
      </c>
      <c r="L244" s="50">
        <f t="shared" si="6"/>
        <v>0.00008822276976</v>
      </c>
      <c r="M244" s="172">
        <f t="shared" si="7"/>
        <v>0.008742876483</v>
      </c>
      <c r="N244" s="187"/>
      <c r="O244" s="187"/>
      <c r="P244" s="163"/>
      <c r="Q244" s="163"/>
      <c r="R244" s="163"/>
      <c r="S244" s="163"/>
      <c r="T244" s="163"/>
      <c r="U244" s="163"/>
      <c r="V244" s="163"/>
      <c r="W244" s="163"/>
      <c r="X244" s="163"/>
      <c r="Y244" s="163"/>
      <c r="Z244" s="163"/>
    </row>
    <row r="245" ht="12.75" customHeight="1">
      <c r="A245" s="181">
        <v>43984.0</v>
      </c>
      <c r="B245" s="163"/>
      <c r="C245" s="177">
        <v>172.0</v>
      </c>
      <c r="D245" s="177">
        <v>1745.0</v>
      </c>
      <c r="E245" s="178">
        <v>197794.7422</v>
      </c>
      <c r="F245" s="182">
        <f t="shared" si="1"/>
        <v>0.008822276976</v>
      </c>
      <c r="G245" s="183">
        <f t="shared" si="2"/>
        <v>300140</v>
      </c>
      <c r="H245" s="183">
        <f t="shared" si="3"/>
        <v>1.51743164</v>
      </c>
      <c r="I245" s="176">
        <f t="shared" si="8"/>
        <v>1565069</v>
      </c>
      <c r="J245" s="184">
        <f t="shared" si="4"/>
        <v>13807.4722</v>
      </c>
      <c r="K245" s="172">
        <f t="shared" si="5"/>
        <v>0.000008822276976</v>
      </c>
      <c r="L245" s="50">
        <f t="shared" si="6"/>
        <v>0.00008822276976</v>
      </c>
      <c r="M245" s="172">
        <f t="shared" si="7"/>
        <v>0.008742876483</v>
      </c>
      <c r="N245" s="187"/>
      <c r="O245" s="187"/>
      <c r="P245" s="163"/>
      <c r="Q245" s="163"/>
      <c r="R245" s="163"/>
      <c r="S245" s="163"/>
      <c r="T245" s="163"/>
      <c r="U245" s="163"/>
      <c r="V245" s="163"/>
      <c r="W245" s="163"/>
      <c r="X245" s="163"/>
      <c r="Y245" s="163"/>
      <c r="Z245" s="163"/>
    </row>
    <row r="246" ht="12.75" customHeight="1">
      <c r="A246" s="181">
        <v>43984.0</v>
      </c>
      <c r="B246" s="163"/>
      <c r="C246" s="177">
        <v>53.0</v>
      </c>
      <c r="D246" s="177">
        <v>1745.0</v>
      </c>
      <c r="E246" s="178">
        <v>197794.7422</v>
      </c>
      <c r="F246" s="182">
        <f t="shared" si="1"/>
        <v>0.008822276976</v>
      </c>
      <c r="G246" s="183">
        <f t="shared" si="2"/>
        <v>92485</v>
      </c>
      <c r="H246" s="183">
        <f t="shared" si="3"/>
        <v>0.4675806797</v>
      </c>
      <c r="I246" s="176">
        <f t="shared" si="8"/>
        <v>1565016</v>
      </c>
      <c r="J246" s="184">
        <f t="shared" si="4"/>
        <v>13807.00462</v>
      </c>
      <c r="K246" s="172">
        <f t="shared" si="5"/>
        <v>0.000008822276976</v>
      </c>
      <c r="L246" s="50">
        <f t="shared" si="6"/>
        <v>0.00008822276976</v>
      </c>
      <c r="M246" s="172">
        <f t="shared" si="7"/>
        <v>0.008742876483</v>
      </c>
      <c r="N246" s="187"/>
      <c r="O246" s="187"/>
      <c r="P246" s="163"/>
      <c r="Q246" s="163"/>
      <c r="R246" s="163"/>
      <c r="S246" s="163"/>
      <c r="T246" s="163"/>
      <c r="U246" s="163"/>
      <c r="V246" s="163"/>
      <c r="W246" s="163"/>
      <c r="X246" s="163"/>
      <c r="Y246" s="163"/>
      <c r="Z246" s="163"/>
    </row>
    <row r="247" ht="12.75" customHeight="1">
      <c r="A247" s="181">
        <v>43984.0</v>
      </c>
      <c r="B247" s="163"/>
      <c r="C247" s="177">
        <v>4514.0</v>
      </c>
      <c r="D247" s="177">
        <v>1745.0</v>
      </c>
      <c r="E247" s="178">
        <v>197794.7422</v>
      </c>
      <c r="F247" s="182">
        <f t="shared" si="1"/>
        <v>0.008822276976</v>
      </c>
      <c r="G247" s="183">
        <f t="shared" si="2"/>
        <v>7876930</v>
      </c>
      <c r="H247" s="183">
        <f t="shared" si="3"/>
        <v>39.82375827</v>
      </c>
      <c r="I247" s="176">
        <f t="shared" si="8"/>
        <v>1560502</v>
      </c>
      <c r="J247" s="184">
        <f t="shared" si="4"/>
        <v>13767.18086</v>
      </c>
      <c r="K247" s="172">
        <f t="shared" si="5"/>
        <v>0.000008822276976</v>
      </c>
      <c r="L247" s="50">
        <f t="shared" si="6"/>
        <v>0.00008822276976</v>
      </c>
      <c r="M247" s="172">
        <f t="shared" si="7"/>
        <v>0.008742876483</v>
      </c>
      <c r="N247" s="187"/>
      <c r="O247" s="187"/>
      <c r="P247" s="163"/>
      <c r="Q247" s="163"/>
      <c r="R247" s="163"/>
      <c r="S247" s="163"/>
      <c r="T247" s="163"/>
      <c r="U247" s="163"/>
      <c r="V247" s="163"/>
      <c r="W247" s="163"/>
      <c r="X247" s="163"/>
      <c r="Y247" s="163"/>
      <c r="Z247" s="163"/>
    </row>
    <row r="248" ht="12.75" customHeight="1">
      <c r="A248" s="181">
        <v>43984.0</v>
      </c>
      <c r="B248" s="163"/>
      <c r="C248" s="177">
        <v>2486.0</v>
      </c>
      <c r="D248" s="177">
        <v>1745.0</v>
      </c>
      <c r="E248" s="178">
        <v>197794.7422</v>
      </c>
      <c r="F248" s="182">
        <f t="shared" si="1"/>
        <v>0.008822276976</v>
      </c>
      <c r="G248" s="183">
        <f t="shared" si="2"/>
        <v>4338070</v>
      </c>
      <c r="H248" s="183">
        <f t="shared" si="3"/>
        <v>21.93218056</v>
      </c>
      <c r="I248" s="176">
        <f t="shared" si="8"/>
        <v>1558016</v>
      </c>
      <c r="J248" s="184">
        <f t="shared" si="4"/>
        <v>13745.24868</v>
      </c>
      <c r="K248" s="172">
        <f t="shared" si="5"/>
        <v>0.000008822276976</v>
      </c>
      <c r="L248" s="50">
        <f t="shared" si="6"/>
        <v>0.00008822276976</v>
      </c>
      <c r="M248" s="172">
        <f t="shared" si="7"/>
        <v>0.008742876483</v>
      </c>
      <c r="N248" s="187"/>
      <c r="O248" s="187"/>
      <c r="P248" s="163"/>
      <c r="Q248" s="163"/>
      <c r="R248" s="163"/>
      <c r="S248" s="163"/>
      <c r="T248" s="163"/>
      <c r="U248" s="163"/>
      <c r="V248" s="163"/>
      <c r="W248" s="163"/>
      <c r="X248" s="163"/>
      <c r="Y248" s="163"/>
      <c r="Z248" s="163"/>
    </row>
    <row r="249" ht="12.75" customHeight="1">
      <c r="A249" s="181">
        <v>43984.0</v>
      </c>
      <c r="B249" s="163"/>
      <c r="C249" s="177">
        <v>3087.0</v>
      </c>
      <c r="D249" s="177">
        <v>1745.0</v>
      </c>
      <c r="E249" s="178">
        <v>197794.7422</v>
      </c>
      <c r="F249" s="182">
        <f t="shared" si="1"/>
        <v>0.008822276976</v>
      </c>
      <c r="G249" s="183">
        <f t="shared" si="2"/>
        <v>5386815</v>
      </c>
      <c r="H249" s="183">
        <f t="shared" si="3"/>
        <v>27.23436902</v>
      </c>
      <c r="I249" s="176">
        <f t="shared" si="8"/>
        <v>1554929</v>
      </c>
      <c r="J249" s="184">
        <f t="shared" si="4"/>
        <v>13718.01432</v>
      </c>
      <c r="K249" s="172">
        <f t="shared" si="5"/>
        <v>0.000008822276976</v>
      </c>
      <c r="L249" s="50">
        <f t="shared" si="6"/>
        <v>0.00008822276976</v>
      </c>
      <c r="M249" s="172">
        <f t="shared" si="7"/>
        <v>0.008742876483</v>
      </c>
      <c r="N249" s="187"/>
      <c r="O249" s="187"/>
      <c r="P249" s="163"/>
      <c r="Q249" s="163"/>
      <c r="R249" s="163"/>
      <c r="S249" s="163"/>
      <c r="T249" s="163"/>
      <c r="U249" s="163"/>
      <c r="V249" s="163"/>
      <c r="W249" s="163"/>
      <c r="X249" s="163"/>
      <c r="Y249" s="163"/>
      <c r="Z249" s="163"/>
    </row>
    <row r="250" ht="12.75" customHeight="1">
      <c r="A250" s="181">
        <v>43984.0</v>
      </c>
      <c r="B250" s="163"/>
      <c r="C250" s="177">
        <v>4427.0</v>
      </c>
      <c r="D250" s="177">
        <v>1745.0</v>
      </c>
      <c r="E250" s="178">
        <v>197794.7422</v>
      </c>
      <c r="F250" s="182">
        <f t="shared" si="1"/>
        <v>0.008822276976</v>
      </c>
      <c r="G250" s="183">
        <f t="shared" si="2"/>
        <v>7725115</v>
      </c>
      <c r="H250" s="183">
        <f t="shared" si="3"/>
        <v>39.05622017</v>
      </c>
      <c r="I250" s="176">
        <f t="shared" si="8"/>
        <v>1550502</v>
      </c>
      <c r="J250" s="184">
        <f t="shared" si="4"/>
        <v>13678.9581</v>
      </c>
      <c r="K250" s="172">
        <f t="shared" si="5"/>
        <v>0.000008822276976</v>
      </c>
      <c r="L250" s="50">
        <f t="shared" si="6"/>
        <v>0.00008822276976</v>
      </c>
      <c r="M250" s="172">
        <f t="shared" si="7"/>
        <v>0.008742876483</v>
      </c>
      <c r="N250" s="187"/>
      <c r="O250" s="187"/>
      <c r="P250" s="163"/>
      <c r="Q250" s="163"/>
      <c r="R250" s="163"/>
      <c r="S250" s="163"/>
      <c r="T250" s="163"/>
      <c r="U250" s="163"/>
      <c r="V250" s="163"/>
      <c r="W250" s="163"/>
      <c r="X250" s="163"/>
      <c r="Y250" s="163"/>
      <c r="Z250" s="163"/>
    </row>
    <row r="251" ht="12.75" customHeight="1">
      <c r="A251" s="181">
        <v>43984.0</v>
      </c>
      <c r="B251" s="163"/>
      <c r="C251" s="177">
        <v>10000.0</v>
      </c>
      <c r="D251" s="177">
        <v>1745.0</v>
      </c>
      <c r="E251" s="178">
        <v>197794.7422</v>
      </c>
      <c r="F251" s="182">
        <f t="shared" si="1"/>
        <v>0.008822276976</v>
      </c>
      <c r="G251" s="183">
        <f t="shared" si="2"/>
        <v>17450000</v>
      </c>
      <c r="H251" s="183">
        <f t="shared" si="3"/>
        <v>88.22276976</v>
      </c>
      <c r="I251" s="176">
        <f t="shared" si="8"/>
        <v>1540502</v>
      </c>
      <c r="J251" s="184">
        <f t="shared" si="4"/>
        <v>13590.73533</v>
      </c>
      <c r="K251" s="172">
        <f t="shared" si="5"/>
        <v>0.000008822276976</v>
      </c>
      <c r="L251" s="50">
        <f t="shared" si="6"/>
        <v>0.00008822276976</v>
      </c>
      <c r="M251" s="172">
        <f t="shared" si="7"/>
        <v>0.008742876483</v>
      </c>
      <c r="N251" s="187"/>
      <c r="O251" s="187"/>
      <c r="P251" s="163"/>
      <c r="Q251" s="163"/>
      <c r="R251" s="163"/>
      <c r="S251" s="163"/>
      <c r="T251" s="163"/>
      <c r="U251" s="163"/>
      <c r="V251" s="163"/>
      <c r="W251" s="163"/>
      <c r="X251" s="163"/>
      <c r="Y251" s="163"/>
      <c r="Z251" s="163"/>
    </row>
    <row r="252" ht="12.75" customHeight="1">
      <c r="A252" s="181">
        <v>43987.0</v>
      </c>
      <c r="B252" s="163"/>
      <c r="C252" s="177">
        <v>2735.0</v>
      </c>
      <c r="D252" s="177">
        <v>1850.0</v>
      </c>
      <c r="E252" s="178">
        <v>198651.705</v>
      </c>
      <c r="F252" s="182">
        <f t="shared" si="1"/>
        <v>0.009312781886</v>
      </c>
      <c r="G252" s="183">
        <f t="shared" si="2"/>
        <v>5059750</v>
      </c>
      <c r="H252" s="183">
        <f t="shared" si="3"/>
        <v>25.47045846</v>
      </c>
      <c r="I252" s="176">
        <f t="shared" si="8"/>
        <v>1537767</v>
      </c>
      <c r="J252" s="184">
        <f t="shared" si="4"/>
        <v>14320.88866</v>
      </c>
      <c r="K252" s="172">
        <f t="shared" si="5"/>
        <v>0.000009312781886</v>
      </c>
      <c r="L252" s="50">
        <f t="shared" si="6"/>
        <v>0.00009312781886</v>
      </c>
      <c r="M252" s="172">
        <f t="shared" si="7"/>
        <v>0.009228966849</v>
      </c>
      <c r="N252" s="187"/>
      <c r="O252" s="187"/>
      <c r="P252" s="163"/>
      <c r="Q252" s="163"/>
      <c r="R252" s="163"/>
      <c r="S252" s="163"/>
      <c r="T252" s="163"/>
      <c r="U252" s="163"/>
      <c r="V252" s="163"/>
      <c r="W252" s="163"/>
      <c r="X252" s="163"/>
      <c r="Y252" s="163"/>
      <c r="Z252" s="163"/>
    </row>
    <row r="253" ht="12.75" customHeight="1">
      <c r="A253" s="181">
        <v>43987.0</v>
      </c>
      <c r="B253" s="163"/>
      <c r="C253" s="177">
        <v>13.0</v>
      </c>
      <c r="D253" s="177">
        <v>1850.0</v>
      </c>
      <c r="E253" s="178">
        <v>198651.705</v>
      </c>
      <c r="F253" s="182">
        <f t="shared" si="1"/>
        <v>0.009312781886</v>
      </c>
      <c r="G253" s="183">
        <f t="shared" si="2"/>
        <v>24050</v>
      </c>
      <c r="H253" s="183">
        <f t="shared" si="3"/>
        <v>0.1210661645</v>
      </c>
      <c r="I253" s="176">
        <f t="shared" si="8"/>
        <v>1537754</v>
      </c>
      <c r="J253" s="184">
        <f t="shared" si="4"/>
        <v>14320.7676</v>
      </c>
      <c r="K253" s="172">
        <f t="shared" si="5"/>
        <v>0.000009312781886</v>
      </c>
      <c r="L253" s="50">
        <f t="shared" si="6"/>
        <v>0.00009312781886</v>
      </c>
      <c r="M253" s="172">
        <f t="shared" si="7"/>
        <v>0.009228966849</v>
      </c>
      <c r="N253" s="187"/>
      <c r="O253" s="187"/>
      <c r="P253" s="163"/>
      <c r="Q253" s="163"/>
      <c r="R253" s="163"/>
      <c r="S253" s="163"/>
      <c r="T253" s="163"/>
      <c r="U253" s="163"/>
      <c r="V253" s="163"/>
      <c r="W253" s="163"/>
      <c r="X253" s="163"/>
      <c r="Y253" s="163"/>
      <c r="Z253" s="163"/>
    </row>
    <row r="254" ht="12.75" customHeight="1">
      <c r="A254" s="181">
        <v>43987.0</v>
      </c>
      <c r="B254" s="163"/>
      <c r="C254" s="177">
        <v>254.0</v>
      </c>
      <c r="D254" s="177">
        <v>1850.0</v>
      </c>
      <c r="E254" s="178">
        <v>198651.705</v>
      </c>
      <c r="F254" s="182">
        <f t="shared" si="1"/>
        <v>0.009312781886</v>
      </c>
      <c r="G254" s="183">
        <f t="shared" si="2"/>
        <v>469900</v>
      </c>
      <c r="H254" s="183">
        <f t="shared" si="3"/>
        <v>2.365446599</v>
      </c>
      <c r="I254" s="176">
        <f t="shared" si="8"/>
        <v>1537500</v>
      </c>
      <c r="J254" s="184">
        <f t="shared" si="4"/>
        <v>14318.40215</v>
      </c>
      <c r="K254" s="172">
        <f t="shared" si="5"/>
        <v>0.000009312781886</v>
      </c>
      <c r="L254" s="50">
        <f t="shared" si="6"/>
        <v>0.00009312781886</v>
      </c>
      <c r="M254" s="172">
        <f t="shared" si="7"/>
        <v>0.009228966849</v>
      </c>
      <c r="N254" s="187"/>
      <c r="O254" s="187"/>
      <c r="P254" s="163"/>
      <c r="Q254" s="163"/>
      <c r="R254" s="163"/>
      <c r="S254" s="163"/>
      <c r="T254" s="163"/>
      <c r="U254" s="163"/>
      <c r="V254" s="163"/>
      <c r="W254" s="163"/>
      <c r="X254" s="163"/>
      <c r="Y254" s="163"/>
      <c r="Z254" s="163"/>
    </row>
    <row r="255" ht="12.75" customHeight="1">
      <c r="A255" s="181">
        <v>43987.0</v>
      </c>
      <c r="B255" s="163"/>
      <c r="C255" s="177">
        <v>779.0</v>
      </c>
      <c r="D255" s="177">
        <v>1850.0</v>
      </c>
      <c r="E255" s="178">
        <v>198651.705</v>
      </c>
      <c r="F255" s="182">
        <f t="shared" si="1"/>
        <v>0.009312781886</v>
      </c>
      <c r="G255" s="183">
        <f t="shared" si="2"/>
        <v>1441150</v>
      </c>
      <c r="H255" s="183">
        <f t="shared" si="3"/>
        <v>7.254657089</v>
      </c>
      <c r="I255" s="176">
        <f t="shared" si="8"/>
        <v>1536721</v>
      </c>
      <c r="J255" s="184">
        <f t="shared" si="4"/>
        <v>14311.14749</v>
      </c>
      <c r="K255" s="172">
        <f t="shared" si="5"/>
        <v>0.000009312781886</v>
      </c>
      <c r="L255" s="50">
        <f t="shared" si="6"/>
        <v>0.00009312781886</v>
      </c>
      <c r="M255" s="172">
        <f t="shared" si="7"/>
        <v>0.009228966849</v>
      </c>
      <c r="N255" s="187"/>
      <c r="O255" s="187"/>
      <c r="P255" s="163"/>
      <c r="Q255" s="163"/>
      <c r="R255" s="163"/>
      <c r="S255" s="163"/>
      <c r="T255" s="163"/>
      <c r="U255" s="163"/>
      <c r="V255" s="163"/>
      <c r="W255" s="163"/>
      <c r="X255" s="163"/>
      <c r="Y255" s="163"/>
      <c r="Z255" s="163"/>
    </row>
    <row r="256" ht="12.75" customHeight="1">
      <c r="A256" s="181">
        <v>43987.0</v>
      </c>
      <c r="B256" s="163"/>
      <c r="C256" s="177">
        <v>10.0</v>
      </c>
      <c r="D256" s="177">
        <v>1850.0</v>
      </c>
      <c r="E256" s="178">
        <v>198651.705</v>
      </c>
      <c r="F256" s="182">
        <f t="shared" si="1"/>
        <v>0.009312781886</v>
      </c>
      <c r="G256" s="183">
        <f t="shared" si="2"/>
        <v>18500</v>
      </c>
      <c r="H256" s="183">
        <f t="shared" si="3"/>
        <v>0.09312781886</v>
      </c>
      <c r="I256" s="176">
        <f t="shared" si="8"/>
        <v>1536711</v>
      </c>
      <c r="J256" s="184">
        <f t="shared" si="4"/>
        <v>14311.05437</v>
      </c>
      <c r="K256" s="172">
        <f t="shared" si="5"/>
        <v>0.000009312781886</v>
      </c>
      <c r="L256" s="50">
        <f t="shared" si="6"/>
        <v>0.00009312781886</v>
      </c>
      <c r="M256" s="172">
        <f t="shared" si="7"/>
        <v>0.009228966849</v>
      </c>
      <c r="N256" s="187"/>
      <c r="O256" s="187"/>
      <c r="P256" s="163"/>
      <c r="Q256" s="163"/>
      <c r="R256" s="163"/>
      <c r="S256" s="163"/>
      <c r="T256" s="163"/>
      <c r="U256" s="163"/>
      <c r="V256" s="163"/>
      <c r="W256" s="163"/>
      <c r="X256" s="163"/>
      <c r="Y256" s="163"/>
      <c r="Z256" s="163"/>
    </row>
    <row r="257" ht="12.75" customHeight="1">
      <c r="A257" s="181">
        <v>43987.0</v>
      </c>
      <c r="B257" s="163"/>
      <c r="C257" s="177">
        <v>50.0</v>
      </c>
      <c r="D257" s="177">
        <v>1850.0</v>
      </c>
      <c r="E257" s="178">
        <v>198651.705</v>
      </c>
      <c r="F257" s="182">
        <f t="shared" si="1"/>
        <v>0.009312781886</v>
      </c>
      <c r="G257" s="183">
        <f t="shared" si="2"/>
        <v>92500</v>
      </c>
      <c r="H257" s="183">
        <f t="shared" si="3"/>
        <v>0.4656390943</v>
      </c>
      <c r="I257" s="176">
        <f t="shared" si="8"/>
        <v>1536661</v>
      </c>
      <c r="J257" s="184">
        <f t="shared" si="4"/>
        <v>14310.58873</v>
      </c>
      <c r="K257" s="172">
        <f t="shared" si="5"/>
        <v>0.000009312781886</v>
      </c>
      <c r="L257" s="50">
        <f t="shared" si="6"/>
        <v>0.00009312781886</v>
      </c>
      <c r="M257" s="172">
        <f t="shared" si="7"/>
        <v>0.009228966849</v>
      </c>
      <c r="N257" s="187"/>
      <c r="O257" s="187"/>
      <c r="P257" s="163"/>
      <c r="Q257" s="163"/>
      <c r="R257" s="163"/>
      <c r="S257" s="163"/>
      <c r="T257" s="163"/>
      <c r="U257" s="163"/>
      <c r="V257" s="163"/>
      <c r="W257" s="163"/>
      <c r="X257" s="163"/>
      <c r="Y257" s="163"/>
      <c r="Z257" s="163"/>
    </row>
    <row r="258" ht="12.75" customHeight="1">
      <c r="A258" s="181">
        <v>43987.0</v>
      </c>
      <c r="B258" s="163"/>
      <c r="C258" s="177">
        <v>20.0</v>
      </c>
      <c r="D258" s="177">
        <v>1850.0</v>
      </c>
      <c r="E258" s="178">
        <v>198651.705</v>
      </c>
      <c r="F258" s="182">
        <f t="shared" si="1"/>
        <v>0.009312781886</v>
      </c>
      <c r="G258" s="183">
        <f t="shared" si="2"/>
        <v>37000</v>
      </c>
      <c r="H258" s="183">
        <f t="shared" si="3"/>
        <v>0.1862556377</v>
      </c>
      <c r="I258" s="176">
        <f t="shared" si="8"/>
        <v>1536641</v>
      </c>
      <c r="J258" s="184">
        <f t="shared" si="4"/>
        <v>14310.40247</v>
      </c>
      <c r="K258" s="172">
        <f t="shared" si="5"/>
        <v>0.000009312781886</v>
      </c>
      <c r="L258" s="50">
        <f t="shared" si="6"/>
        <v>0.00009312781886</v>
      </c>
      <c r="M258" s="172">
        <f t="shared" si="7"/>
        <v>0.009228966849</v>
      </c>
      <c r="N258" s="187"/>
      <c r="O258" s="187"/>
      <c r="P258" s="163"/>
      <c r="Q258" s="163"/>
      <c r="R258" s="163"/>
      <c r="S258" s="163"/>
      <c r="T258" s="163"/>
      <c r="U258" s="163"/>
      <c r="V258" s="163"/>
      <c r="W258" s="163"/>
      <c r="X258" s="163"/>
      <c r="Y258" s="163"/>
      <c r="Z258" s="163"/>
    </row>
    <row r="259" ht="12.75" customHeight="1">
      <c r="A259" s="181">
        <v>43987.0</v>
      </c>
      <c r="B259" s="163"/>
      <c r="C259" s="177">
        <v>2.0</v>
      </c>
      <c r="D259" s="177">
        <v>1850.0</v>
      </c>
      <c r="E259" s="178">
        <v>198651.705</v>
      </c>
      <c r="F259" s="182">
        <f t="shared" si="1"/>
        <v>0.009312781886</v>
      </c>
      <c r="G259" s="183">
        <f t="shared" si="2"/>
        <v>3700</v>
      </c>
      <c r="H259" s="183">
        <f t="shared" si="3"/>
        <v>0.01862556377</v>
      </c>
      <c r="I259" s="176">
        <f t="shared" si="8"/>
        <v>1536639</v>
      </c>
      <c r="J259" s="184">
        <f t="shared" si="4"/>
        <v>14310.38384</v>
      </c>
      <c r="K259" s="172">
        <f t="shared" si="5"/>
        <v>0.000009312781886</v>
      </c>
      <c r="L259" s="50">
        <f t="shared" si="6"/>
        <v>0.00009312781886</v>
      </c>
      <c r="M259" s="172">
        <f t="shared" si="7"/>
        <v>0.009228966849</v>
      </c>
      <c r="N259" s="187"/>
      <c r="O259" s="187"/>
      <c r="P259" s="163"/>
      <c r="Q259" s="163"/>
      <c r="R259" s="163"/>
      <c r="S259" s="163"/>
      <c r="T259" s="163"/>
      <c r="U259" s="163"/>
      <c r="V259" s="163"/>
      <c r="W259" s="163"/>
      <c r="X259" s="163"/>
      <c r="Y259" s="163"/>
      <c r="Z259" s="163"/>
    </row>
    <row r="260" ht="12.75" customHeight="1">
      <c r="A260" s="181">
        <v>43987.0</v>
      </c>
      <c r="B260" s="163"/>
      <c r="C260" s="177">
        <v>258.0</v>
      </c>
      <c r="D260" s="177">
        <v>1850.0</v>
      </c>
      <c r="E260" s="178">
        <v>198651.705</v>
      </c>
      <c r="F260" s="182">
        <f t="shared" si="1"/>
        <v>0.009312781886</v>
      </c>
      <c r="G260" s="183">
        <f t="shared" si="2"/>
        <v>477300</v>
      </c>
      <c r="H260" s="183">
        <f t="shared" si="3"/>
        <v>2.402697727</v>
      </c>
      <c r="I260" s="176">
        <f t="shared" si="8"/>
        <v>1536381</v>
      </c>
      <c r="J260" s="184">
        <f t="shared" si="4"/>
        <v>14307.98115</v>
      </c>
      <c r="K260" s="172">
        <f t="shared" si="5"/>
        <v>0.000009312781886</v>
      </c>
      <c r="L260" s="50">
        <f t="shared" si="6"/>
        <v>0.00009312781886</v>
      </c>
      <c r="M260" s="172">
        <f t="shared" si="7"/>
        <v>0.009228966849</v>
      </c>
      <c r="N260" s="187"/>
      <c r="O260" s="187"/>
      <c r="P260" s="163"/>
      <c r="Q260" s="163"/>
      <c r="R260" s="163"/>
      <c r="S260" s="163"/>
      <c r="T260" s="163"/>
      <c r="U260" s="163"/>
      <c r="V260" s="163"/>
      <c r="W260" s="163"/>
      <c r="X260" s="163"/>
      <c r="Y260" s="163"/>
      <c r="Z260" s="163"/>
    </row>
    <row r="261" ht="12.75" customHeight="1">
      <c r="A261" s="181">
        <v>43987.0</v>
      </c>
      <c r="B261" s="163"/>
      <c r="C261" s="177">
        <v>1930.0</v>
      </c>
      <c r="D261" s="177">
        <v>1850.0</v>
      </c>
      <c r="E261" s="178">
        <v>198651.705</v>
      </c>
      <c r="F261" s="182">
        <f t="shared" si="1"/>
        <v>0.009312781886</v>
      </c>
      <c r="G261" s="183">
        <f t="shared" si="2"/>
        <v>3570500</v>
      </c>
      <c r="H261" s="183">
        <f t="shared" si="3"/>
        <v>17.97366904</v>
      </c>
      <c r="I261" s="176">
        <f t="shared" si="8"/>
        <v>1534451</v>
      </c>
      <c r="J261" s="184">
        <f t="shared" si="4"/>
        <v>14290.00748</v>
      </c>
      <c r="K261" s="172">
        <f t="shared" si="5"/>
        <v>0.000009312781886</v>
      </c>
      <c r="L261" s="50">
        <f t="shared" si="6"/>
        <v>0.00009312781886</v>
      </c>
      <c r="M261" s="172">
        <f t="shared" si="7"/>
        <v>0.009228966849</v>
      </c>
      <c r="N261" s="187"/>
      <c r="O261" s="187"/>
      <c r="P261" s="163"/>
      <c r="Q261" s="163"/>
      <c r="R261" s="163"/>
      <c r="S261" s="163"/>
      <c r="T261" s="163"/>
      <c r="U261" s="163"/>
      <c r="V261" s="163"/>
      <c r="W261" s="163"/>
      <c r="X261" s="163"/>
      <c r="Y261" s="163"/>
      <c r="Z261" s="163"/>
    </row>
    <row r="262" ht="12.75" customHeight="1">
      <c r="A262" s="181">
        <v>43990.0</v>
      </c>
      <c r="B262" s="163"/>
      <c r="C262" s="177">
        <v>324.0</v>
      </c>
      <c r="D262" s="177">
        <v>1800.0</v>
      </c>
      <c r="E262" s="178">
        <v>199030.9333</v>
      </c>
      <c r="F262" s="182">
        <f t="shared" si="1"/>
        <v>0.009043820326</v>
      </c>
      <c r="G262" s="183">
        <f t="shared" si="2"/>
        <v>583200</v>
      </c>
      <c r="H262" s="183">
        <f t="shared" si="3"/>
        <v>2.930197785</v>
      </c>
      <c r="I262" s="176">
        <f t="shared" si="8"/>
        <v>1534127</v>
      </c>
      <c r="J262" s="184">
        <f t="shared" si="4"/>
        <v>13874.36894</v>
      </c>
      <c r="K262" s="172">
        <f t="shared" si="5"/>
        <v>0.000009043820326</v>
      </c>
      <c r="L262" s="50">
        <f t="shared" si="6"/>
        <v>0.00009043820326</v>
      </c>
      <c r="M262" s="172">
        <f t="shared" si="7"/>
        <v>0.008962425943</v>
      </c>
      <c r="N262" s="187"/>
      <c r="O262" s="187"/>
      <c r="P262" s="163"/>
      <c r="Q262" s="163"/>
      <c r="R262" s="163"/>
      <c r="S262" s="163"/>
      <c r="T262" s="163"/>
      <c r="U262" s="163"/>
      <c r="V262" s="163"/>
      <c r="W262" s="163"/>
      <c r="X262" s="163"/>
      <c r="Y262" s="163"/>
      <c r="Z262" s="163"/>
    </row>
    <row r="263" ht="12.75" customHeight="1">
      <c r="A263" s="181">
        <v>43990.0</v>
      </c>
      <c r="B263" s="163"/>
      <c r="C263" s="177">
        <v>353.0</v>
      </c>
      <c r="D263" s="177">
        <v>1800.0</v>
      </c>
      <c r="E263" s="178">
        <v>199030.9333</v>
      </c>
      <c r="F263" s="182">
        <f t="shared" si="1"/>
        <v>0.009043820326</v>
      </c>
      <c r="G263" s="183">
        <f t="shared" si="2"/>
        <v>635400</v>
      </c>
      <c r="H263" s="183">
        <f t="shared" si="3"/>
        <v>3.192468575</v>
      </c>
      <c r="I263" s="176">
        <f t="shared" si="8"/>
        <v>1533774</v>
      </c>
      <c r="J263" s="184">
        <f t="shared" si="4"/>
        <v>13871.17648</v>
      </c>
      <c r="K263" s="172">
        <f t="shared" si="5"/>
        <v>0.000009043820326</v>
      </c>
      <c r="L263" s="50">
        <f t="shared" si="6"/>
        <v>0.00009043820326</v>
      </c>
      <c r="M263" s="172">
        <f t="shared" si="7"/>
        <v>0.008962425943</v>
      </c>
      <c r="N263" s="187"/>
      <c r="O263" s="187"/>
      <c r="P263" s="163"/>
      <c r="Q263" s="163"/>
      <c r="R263" s="163"/>
      <c r="S263" s="163"/>
      <c r="T263" s="163"/>
      <c r="U263" s="163"/>
      <c r="V263" s="163"/>
      <c r="W263" s="163"/>
      <c r="X263" s="163"/>
      <c r="Y263" s="163"/>
      <c r="Z263" s="163"/>
    </row>
    <row r="264" ht="12.75" customHeight="1">
      <c r="A264" s="181">
        <v>43990.0</v>
      </c>
      <c r="B264" s="163"/>
      <c r="C264" s="177">
        <v>8.0</v>
      </c>
      <c r="D264" s="177">
        <v>1800.0</v>
      </c>
      <c r="E264" s="178">
        <v>199030.9333</v>
      </c>
      <c r="F264" s="182">
        <f t="shared" si="1"/>
        <v>0.009043820326</v>
      </c>
      <c r="G264" s="183">
        <f t="shared" si="2"/>
        <v>14400</v>
      </c>
      <c r="H264" s="183">
        <f t="shared" si="3"/>
        <v>0.0723505626</v>
      </c>
      <c r="I264" s="176">
        <f t="shared" si="8"/>
        <v>1533766</v>
      </c>
      <c r="J264" s="184">
        <f t="shared" si="4"/>
        <v>13871.10413</v>
      </c>
      <c r="K264" s="172">
        <f t="shared" si="5"/>
        <v>0.000009043820326</v>
      </c>
      <c r="L264" s="50">
        <f t="shared" si="6"/>
        <v>0.00009043820326</v>
      </c>
      <c r="M264" s="172">
        <f t="shared" si="7"/>
        <v>0.008962425943</v>
      </c>
      <c r="N264" s="187"/>
      <c r="O264" s="187"/>
      <c r="P264" s="163"/>
      <c r="Q264" s="163"/>
      <c r="R264" s="163"/>
      <c r="S264" s="163"/>
      <c r="T264" s="163"/>
      <c r="U264" s="163"/>
      <c r="V264" s="163"/>
      <c r="W264" s="163"/>
      <c r="X264" s="163"/>
      <c r="Y264" s="163"/>
      <c r="Z264" s="163"/>
    </row>
    <row r="265" ht="12.75" customHeight="1">
      <c r="A265" s="181">
        <v>43990.0</v>
      </c>
      <c r="B265" s="163"/>
      <c r="C265" s="177">
        <v>587.0</v>
      </c>
      <c r="D265" s="177">
        <v>1800.0</v>
      </c>
      <c r="E265" s="178">
        <v>199030.9333</v>
      </c>
      <c r="F265" s="182">
        <f t="shared" si="1"/>
        <v>0.009043820326</v>
      </c>
      <c r="G265" s="183">
        <f t="shared" si="2"/>
        <v>1056600</v>
      </c>
      <c r="H265" s="183">
        <f t="shared" si="3"/>
        <v>5.308722531</v>
      </c>
      <c r="I265" s="176">
        <f t="shared" si="8"/>
        <v>1533179</v>
      </c>
      <c r="J265" s="184">
        <f t="shared" si="4"/>
        <v>13865.7954</v>
      </c>
      <c r="K265" s="172">
        <f t="shared" si="5"/>
        <v>0.000009043820326</v>
      </c>
      <c r="L265" s="50">
        <f t="shared" si="6"/>
        <v>0.00009043820326</v>
      </c>
      <c r="M265" s="172">
        <f t="shared" si="7"/>
        <v>0.008962425943</v>
      </c>
      <c r="N265" s="187"/>
      <c r="O265" s="187"/>
      <c r="P265" s="163"/>
      <c r="Q265" s="163"/>
      <c r="R265" s="163"/>
      <c r="S265" s="163"/>
      <c r="T265" s="163"/>
      <c r="U265" s="163"/>
      <c r="V265" s="163"/>
      <c r="W265" s="163"/>
      <c r="X265" s="163"/>
      <c r="Y265" s="163"/>
      <c r="Z265" s="163"/>
    </row>
    <row r="266" ht="12.75" customHeight="1">
      <c r="A266" s="181">
        <v>43990.0</v>
      </c>
      <c r="B266" s="163"/>
      <c r="C266" s="177">
        <v>1.0</v>
      </c>
      <c r="D266" s="177">
        <v>1800.0</v>
      </c>
      <c r="E266" s="178">
        <v>199030.9333</v>
      </c>
      <c r="F266" s="182">
        <f t="shared" si="1"/>
        <v>0.009043820326</v>
      </c>
      <c r="G266" s="183">
        <f t="shared" si="2"/>
        <v>1800</v>
      </c>
      <c r="H266" s="183">
        <f t="shared" si="3"/>
        <v>0.009043820326</v>
      </c>
      <c r="I266" s="176">
        <f t="shared" si="8"/>
        <v>1533178</v>
      </c>
      <c r="J266" s="184">
        <f t="shared" si="4"/>
        <v>13865.78636</v>
      </c>
      <c r="K266" s="172">
        <f t="shared" si="5"/>
        <v>0.000009043820326</v>
      </c>
      <c r="L266" s="50">
        <f t="shared" si="6"/>
        <v>0.00009043820326</v>
      </c>
      <c r="M266" s="172">
        <f t="shared" si="7"/>
        <v>0.008962425943</v>
      </c>
      <c r="N266" s="187"/>
      <c r="O266" s="187"/>
      <c r="P266" s="163"/>
      <c r="Q266" s="163"/>
      <c r="R266" s="163"/>
      <c r="S266" s="163"/>
      <c r="T266" s="163"/>
      <c r="U266" s="163"/>
      <c r="V266" s="163"/>
      <c r="W266" s="163"/>
      <c r="X266" s="163"/>
      <c r="Y266" s="163"/>
      <c r="Z266" s="163"/>
    </row>
    <row r="267" ht="12.75" customHeight="1">
      <c r="A267" s="181">
        <v>43990.0</v>
      </c>
      <c r="B267" s="163"/>
      <c r="C267" s="177">
        <v>1000.0</v>
      </c>
      <c r="D267" s="177">
        <v>1800.0</v>
      </c>
      <c r="E267" s="178">
        <v>199030.9333</v>
      </c>
      <c r="F267" s="182">
        <f t="shared" si="1"/>
        <v>0.009043820326</v>
      </c>
      <c r="G267" s="183">
        <f t="shared" si="2"/>
        <v>1800000</v>
      </c>
      <c r="H267" s="183">
        <f t="shared" si="3"/>
        <v>9.043820326</v>
      </c>
      <c r="I267" s="176">
        <f t="shared" si="8"/>
        <v>1532178</v>
      </c>
      <c r="J267" s="184">
        <f t="shared" si="4"/>
        <v>13856.74254</v>
      </c>
      <c r="K267" s="172">
        <f t="shared" si="5"/>
        <v>0.000009043820326</v>
      </c>
      <c r="L267" s="50">
        <f t="shared" si="6"/>
        <v>0.00009043820326</v>
      </c>
      <c r="M267" s="172">
        <f t="shared" si="7"/>
        <v>0.008962425943</v>
      </c>
      <c r="N267" s="187"/>
      <c r="O267" s="187"/>
      <c r="P267" s="163"/>
      <c r="Q267" s="163"/>
      <c r="R267" s="163"/>
      <c r="S267" s="163"/>
      <c r="T267" s="163"/>
      <c r="U267" s="163"/>
      <c r="V267" s="163"/>
      <c r="W267" s="163"/>
      <c r="X267" s="163"/>
      <c r="Y267" s="163"/>
      <c r="Z267" s="163"/>
    </row>
    <row r="268" ht="12.75" customHeight="1">
      <c r="A268" s="181">
        <v>43990.0</v>
      </c>
      <c r="B268" s="163"/>
      <c r="C268" s="177">
        <v>201.0</v>
      </c>
      <c r="D268" s="177">
        <v>1800.0</v>
      </c>
      <c r="E268" s="178">
        <v>199030.9333</v>
      </c>
      <c r="F268" s="182">
        <f t="shared" si="1"/>
        <v>0.009043820326</v>
      </c>
      <c r="G268" s="183">
        <f t="shared" si="2"/>
        <v>361800</v>
      </c>
      <c r="H268" s="183">
        <f t="shared" si="3"/>
        <v>1.817807885</v>
      </c>
      <c r="I268" s="176">
        <f t="shared" si="8"/>
        <v>1531977</v>
      </c>
      <c r="J268" s="184">
        <f t="shared" si="4"/>
        <v>13854.92473</v>
      </c>
      <c r="K268" s="172">
        <f t="shared" si="5"/>
        <v>0.000009043820326</v>
      </c>
      <c r="L268" s="50">
        <f t="shared" si="6"/>
        <v>0.00009043820326</v>
      </c>
      <c r="M268" s="172">
        <f t="shared" si="7"/>
        <v>0.008962425943</v>
      </c>
      <c r="N268" s="187"/>
      <c r="O268" s="187"/>
      <c r="P268" s="163"/>
      <c r="Q268" s="163"/>
      <c r="R268" s="163"/>
      <c r="S268" s="163"/>
      <c r="T268" s="163"/>
      <c r="U268" s="163"/>
      <c r="V268" s="163"/>
      <c r="W268" s="163"/>
      <c r="X268" s="163"/>
      <c r="Y268" s="163"/>
      <c r="Z268" s="163"/>
    </row>
    <row r="269" ht="12.75" customHeight="1">
      <c r="A269" s="181">
        <v>43990.0</v>
      </c>
      <c r="B269" s="163"/>
      <c r="C269" s="177">
        <v>288.0</v>
      </c>
      <c r="D269" s="177">
        <v>1800.0</v>
      </c>
      <c r="E269" s="178">
        <v>199030.9333</v>
      </c>
      <c r="F269" s="182">
        <f t="shared" si="1"/>
        <v>0.009043820326</v>
      </c>
      <c r="G269" s="183">
        <f t="shared" si="2"/>
        <v>518400</v>
      </c>
      <c r="H269" s="183">
        <f t="shared" si="3"/>
        <v>2.604620254</v>
      </c>
      <c r="I269" s="176">
        <f t="shared" si="8"/>
        <v>1531689</v>
      </c>
      <c r="J269" s="184">
        <f t="shared" si="4"/>
        <v>13852.32011</v>
      </c>
      <c r="K269" s="172">
        <f t="shared" si="5"/>
        <v>0.000009043820326</v>
      </c>
      <c r="L269" s="50">
        <f t="shared" si="6"/>
        <v>0.00009043820326</v>
      </c>
      <c r="M269" s="172">
        <f t="shared" si="7"/>
        <v>0.008962425943</v>
      </c>
      <c r="N269" s="187"/>
      <c r="O269" s="187"/>
      <c r="P269" s="163"/>
      <c r="Q269" s="163"/>
      <c r="R269" s="163"/>
      <c r="S269" s="163"/>
      <c r="T269" s="163"/>
      <c r="U269" s="163"/>
      <c r="V269" s="163"/>
      <c r="W269" s="163"/>
      <c r="X269" s="163"/>
      <c r="Y269" s="163"/>
      <c r="Z269" s="163"/>
    </row>
    <row r="270" ht="12.75" customHeight="1">
      <c r="A270" s="181">
        <v>43991.0</v>
      </c>
      <c r="B270" s="163"/>
      <c r="C270" s="177">
        <v>20.0</v>
      </c>
      <c r="D270" s="177">
        <v>1800.0</v>
      </c>
      <c r="E270" s="178">
        <v>198185.1028</v>
      </c>
      <c r="F270" s="182">
        <f t="shared" si="1"/>
        <v>0.009082418278</v>
      </c>
      <c r="G270" s="183">
        <f t="shared" si="2"/>
        <v>36000</v>
      </c>
      <c r="H270" s="183">
        <f t="shared" si="3"/>
        <v>0.1816483656</v>
      </c>
      <c r="I270" s="176">
        <f t="shared" si="8"/>
        <v>1531669</v>
      </c>
      <c r="J270" s="184">
        <f t="shared" si="4"/>
        <v>13911.25852</v>
      </c>
      <c r="K270" s="172">
        <f t="shared" si="5"/>
        <v>0.000009082418278</v>
      </c>
      <c r="L270" s="50">
        <f t="shared" si="6"/>
        <v>0.00009082418278</v>
      </c>
      <c r="M270" s="172">
        <f t="shared" si="7"/>
        <v>0.009000676513</v>
      </c>
      <c r="N270" s="187"/>
      <c r="O270" s="187"/>
      <c r="P270" s="163"/>
      <c r="Q270" s="163"/>
      <c r="R270" s="163"/>
      <c r="S270" s="163"/>
      <c r="T270" s="163"/>
      <c r="U270" s="163"/>
      <c r="V270" s="163"/>
      <c r="W270" s="163"/>
      <c r="X270" s="163"/>
      <c r="Y270" s="163"/>
      <c r="Z270" s="163"/>
    </row>
    <row r="271" ht="12.75" customHeight="1">
      <c r="A271" s="181">
        <v>43991.0</v>
      </c>
      <c r="B271" s="163"/>
      <c r="C271" s="177">
        <v>1101.0</v>
      </c>
      <c r="D271" s="177">
        <v>1800.0</v>
      </c>
      <c r="E271" s="178">
        <v>198185.1028</v>
      </c>
      <c r="F271" s="182">
        <f t="shared" si="1"/>
        <v>0.009082418278</v>
      </c>
      <c r="G271" s="183">
        <f t="shared" si="2"/>
        <v>1981800</v>
      </c>
      <c r="H271" s="183">
        <f t="shared" si="3"/>
        <v>9.999742524</v>
      </c>
      <c r="I271" s="176">
        <f t="shared" si="8"/>
        <v>1530568</v>
      </c>
      <c r="J271" s="184">
        <f t="shared" si="4"/>
        <v>13901.25878</v>
      </c>
      <c r="K271" s="172">
        <f t="shared" si="5"/>
        <v>0.000009082418278</v>
      </c>
      <c r="L271" s="50">
        <f t="shared" si="6"/>
        <v>0.00009082418278</v>
      </c>
      <c r="M271" s="172">
        <f t="shared" si="7"/>
        <v>0.009000676513</v>
      </c>
      <c r="N271" s="187"/>
      <c r="O271" s="187"/>
      <c r="P271" s="163"/>
      <c r="Q271" s="163"/>
      <c r="R271" s="163"/>
      <c r="S271" s="163"/>
      <c r="T271" s="163"/>
      <c r="U271" s="163"/>
      <c r="V271" s="163"/>
      <c r="W271" s="163"/>
      <c r="X271" s="163"/>
      <c r="Y271" s="163"/>
      <c r="Z271" s="163"/>
    </row>
    <row r="272" ht="12.75" customHeight="1">
      <c r="A272" s="181">
        <v>43991.0</v>
      </c>
      <c r="B272" s="163"/>
      <c r="C272" s="177">
        <v>80.0</v>
      </c>
      <c r="D272" s="177">
        <v>1800.0</v>
      </c>
      <c r="E272" s="178">
        <v>198185.1028</v>
      </c>
      <c r="F272" s="182">
        <f t="shared" si="1"/>
        <v>0.009082418278</v>
      </c>
      <c r="G272" s="183">
        <f t="shared" si="2"/>
        <v>144000</v>
      </c>
      <c r="H272" s="183">
        <f t="shared" si="3"/>
        <v>0.7265934622</v>
      </c>
      <c r="I272" s="176">
        <f t="shared" si="8"/>
        <v>1530488</v>
      </c>
      <c r="J272" s="184">
        <f t="shared" si="4"/>
        <v>13900.53218</v>
      </c>
      <c r="K272" s="172">
        <f t="shared" si="5"/>
        <v>0.000009082418278</v>
      </c>
      <c r="L272" s="50">
        <f t="shared" si="6"/>
        <v>0.00009082418278</v>
      </c>
      <c r="M272" s="172">
        <f t="shared" si="7"/>
        <v>0.009000676513</v>
      </c>
      <c r="N272" s="187"/>
      <c r="O272" s="187"/>
      <c r="P272" s="163"/>
      <c r="Q272" s="163"/>
      <c r="R272" s="163"/>
      <c r="S272" s="163"/>
      <c r="T272" s="163"/>
      <c r="U272" s="163"/>
      <c r="V272" s="163"/>
      <c r="W272" s="163"/>
      <c r="X272" s="163"/>
      <c r="Y272" s="163"/>
      <c r="Z272" s="163"/>
    </row>
    <row r="273" ht="12.75" customHeight="1">
      <c r="A273" s="181">
        <v>43991.0</v>
      </c>
      <c r="B273" s="163"/>
      <c r="C273" s="177">
        <v>126.0</v>
      </c>
      <c r="D273" s="177">
        <v>1800.0</v>
      </c>
      <c r="E273" s="178">
        <v>198185.1028</v>
      </c>
      <c r="F273" s="182">
        <f t="shared" si="1"/>
        <v>0.009082418278</v>
      </c>
      <c r="G273" s="183">
        <f t="shared" si="2"/>
        <v>226800</v>
      </c>
      <c r="H273" s="183">
        <f t="shared" si="3"/>
        <v>1.144384703</v>
      </c>
      <c r="I273" s="176">
        <f t="shared" si="8"/>
        <v>1530362</v>
      </c>
      <c r="J273" s="184">
        <f t="shared" si="4"/>
        <v>13899.3878</v>
      </c>
      <c r="K273" s="172">
        <f t="shared" si="5"/>
        <v>0.000009082418278</v>
      </c>
      <c r="L273" s="50">
        <f t="shared" si="6"/>
        <v>0.00009082418278</v>
      </c>
      <c r="M273" s="172">
        <f t="shared" si="7"/>
        <v>0.009000676513</v>
      </c>
      <c r="N273" s="187"/>
      <c r="O273" s="187"/>
      <c r="P273" s="163"/>
      <c r="Q273" s="163"/>
      <c r="R273" s="163"/>
      <c r="S273" s="163"/>
      <c r="T273" s="163"/>
      <c r="U273" s="163"/>
      <c r="V273" s="163"/>
      <c r="W273" s="163"/>
      <c r="X273" s="163"/>
      <c r="Y273" s="163"/>
      <c r="Z273" s="163"/>
    </row>
    <row r="274" ht="12.75" customHeight="1">
      <c r="A274" s="181">
        <v>43992.0</v>
      </c>
      <c r="B274" s="163"/>
      <c r="C274" s="177">
        <v>30.0</v>
      </c>
      <c r="D274" s="177">
        <v>1750.0</v>
      </c>
      <c r="E274" s="178">
        <v>197893.7068</v>
      </c>
      <c r="F274" s="182">
        <f t="shared" si="1"/>
        <v>0.008843131135</v>
      </c>
      <c r="G274" s="183">
        <f t="shared" si="2"/>
        <v>52500</v>
      </c>
      <c r="H274" s="183">
        <f t="shared" si="3"/>
        <v>0.265293934</v>
      </c>
      <c r="I274" s="176">
        <f t="shared" si="8"/>
        <v>1530332</v>
      </c>
      <c r="J274" s="184">
        <f t="shared" si="4"/>
        <v>13532.92656</v>
      </c>
      <c r="K274" s="172">
        <f t="shared" si="5"/>
        <v>0.000008843131135</v>
      </c>
      <c r="L274" s="50">
        <f t="shared" si="6"/>
        <v>0.00008843131135</v>
      </c>
      <c r="M274" s="172">
        <f t="shared" si="7"/>
        <v>0.008763542955</v>
      </c>
      <c r="N274" s="187"/>
      <c r="O274" s="187"/>
      <c r="P274" s="163"/>
      <c r="Q274" s="163"/>
      <c r="R274" s="163"/>
      <c r="S274" s="163"/>
      <c r="T274" s="163"/>
      <c r="U274" s="163"/>
      <c r="V274" s="163"/>
      <c r="W274" s="163"/>
      <c r="X274" s="163"/>
      <c r="Y274" s="163"/>
      <c r="Z274" s="163"/>
    </row>
    <row r="275" ht="12.75" customHeight="1">
      <c r="A275" s="181">
        <v>43992.0</v>
      </c>
      <c r="B275" s="163"/>
      <c r="C275" s="177">
        <v>10.0</v>
      </c>
      <c r="D275" s="177">
        <v>1750.0</v>
      </c>
      <c r="E275" s="178">
        <v>197893.7068</v>
      </c>
      <c r="F275" s="182">
        <f t="shared" si="1"/>
        <v>0.008843131135</v>
      </c>
      <c r="G275" s="183">
        <f t="shared" si="2"/>
        <v>17500</v>
      </c>
      <c r="H275" s="183">
        <f t="shared" si="3"/>
        <v>0.08843131135</v>
      </c>
      <c r="I275" s="176">
        <f t="shared" si="8"/>
        <v>1530322</v>
      </c>
      <c r="J275" s="184">
        <f t="shared" si="4"/>
        <v>13532.83812</v>
      </c>
      <c r="K275" s="172">
        <f t="shared" si="5"/>
        <v>0.000008843131135</v>
      </c>
      <c r="L275" s="50">
        <f t="shared" si="6"/>
        <v>0.00008843131135</v>
      </c>
      <c r="M275" s="172">
        <f t="shared" si="7"/>
        <v>0.008763542955</v>
      </c>
      <c r="N275" s="187"/>
      <c r="O275" s="187"/>
      <c r="P275" s="163"/>
      <c r="Q275" s="163"/>
      <c r="R275" s="163"/>
      <c r="S275" s="163"/>
      <c r="T275" s="163"/>
      <c r="U275" s="163"/>
      <c r="V275" s="163"/>
      <c r="W275" s="163"/>
      <c r="X275" s="163"/>
      <c r="Y275" s="163"/>
      <c r="Z275" s="163"/>
    </row>
    <row r="276" ht="12.75" customHeight="1">
      <c r="A276" s="181">
        <v>43993.0</v>
      </c>
      <c r="B276" s="163"/>
      <c r="C276" s="177">
        <v>500.0</v>
      </c>
      <c r="D276" s="177">
        <v>1740.0</v>
      </c>
      <c r="E276" s="178">
        <v>201166.3025</v>
      </c>
      <c r="F276" s="182">
        <f t="shared" si="1"/>
        <v>0.008649559983</v>
      </c>
      <c r="G276" s="183">
        <f t="shared" si="2"/>
        <v>870000</v>
      </c>
      <c r="H276" s="183">
        <f t="shared" si="3"/>
        <v>4.324779991</v>
      </c>
      <c r="I276" s="176">
        <f t="shared" si="8"/>
        <v>1529822</v>
      </c>
      <c r="J276" s="184">
        <f t="shared" si="4"/>
        <v>13232.28715</v>
      </c>
      <c r="K276" s="172">
        <f t="shared" si="5"/>
        <v>0.000008649559983</v>
      </c>
      <c r="L276" s="50">
        <f t="shared" si="6"/>
        <v>0.00008649559983</v>
      </c>
      <c r="M276" s="172">
        <f t="shared" si="7"/>
        <v>0.008571713943</v>
      </c>
      <c r="N276" s="187"/>
      <c r="O276" s="187"/>
      <c r="P276" s="163"/>
      <c r="Q276" s="163"/>
      <c r="R276" s="163"/>
      <c r="S276" s="163"/>
      <c r="T276" s="163"/>
      <c r="U276" s="163"/>
      <c r="V276" s="163"/>
      <c r="W276" s="163"/>
      <c r="X276" s="163"/>
      <c r="Y276" s="163"/>
      <c r="Z276" s="163"/>
    </row>
    <row r="277" ht="12.75" customHeight="1">
      <c r="A277" s="181">
        <v>43993.0</v>
      </c>
      <c r="B277" s="163"/>
      <c r="C277" s="177">
        <v>103.0</v>
      </c>
      <c r="D277" s="177">
        <v>1740.0</v>
      </c>
      <c r="E277" s="178">
        <v>201166.3025</v>
      </c>
      <c r="F277" s="182">
        <f t="shared" si="1"/>
        <v>0.008649559983</v>
      </c>
      <c r="G277" s="183">
        <f t="shared" si="2"/>
        <v>179220</v>
      </c>
      <c r="H277" s="183">
        <f t="shared" si="3"/>
        <v>0.8909046782</v>
      </c>
      <c r="I277" s="176">
        <f t="shared" si="8"/>
        <v>1529719</v>
      </c>
      <c r="J277" s="184">
        <f t="shared" si="4"/>
        <v>13231.39625</v>
      </c>
      <c r="K277" s="172">
        <f t="shared" si="5"/>
        <v>0.000008649559983</v>
      </c>
      <c r="L277" s="50">
        <f t="shared" si="6"/>
        <v>0.00008649559983</v>
      </c>
      <c r="M277" s="172">
        <f t="shared" si="7"/>
        <v>0.008571713943</v>
      </c>
      <c r="N277" s="187"/>
      <c r="O277" s="187"/>
      <c r="P277" s="163"/>
      <c r="Q277" s="163"/>
      <c r="R277" s="163"/>
      <c r="S277" s="163"/>
      <c r="T277" s="163"/>
      <c r="U277" s="163"/>
      <c r="V277" s="163"/>
      <c r="W277" s="163"/>
      <c r="X277" s="163"/>
      <c r="Y277" s="163"/>
      <c r="Z277" s="163"/>
    </row>
    <row r="278" ht="12.75" customHeight="1">
      <c r="A278" s="181">
        <v>43994.0</v>
      </c>
      <c r="B278" s="163"/>
      <c r="C278" s="177">
        <v>250.0</v>
      </c>
      <c r="D278" s="177">
        <v>1675.0</v>
      </c>
      <c r="E278" s="178">
        <v>202465.5508</v>
      </c>
      <c r="F278" s="182">
        <f t="shared" si="1"/>
        <v>0.008273012339</v>
      </c>
      <c r="G278" s="183">
        <f t="shared" si="2"/>
        <v>418750</v>
      </c>
      <c r="H278" s="183">
        <f t="shared" si="3"/>
        <v>2.068253085</v>
      </c>
      <c r="I278" s="176">
        <f t="shared" si="8"/>
        <v>1529469</v>
      </c>
      <c r="J278" s="184">
        <f t="shared" si="4"/>
        <v>12653.31591</v>
      </c>
      <c r="K278" s="172">
        <f t="shared" si="5"/>
        <v>0.000008273012339</v>
      </c>
      <c r="L278" s="50">
        <f t="shared" si="6"/>
        <v>0.00008273012339</v>
      </c>
      <c r="M278" s="172">
        <f t="shared" si="7"/>
        <v>0.008198555228</v>
      </c>
      <c r="N278" s="187"/>
      <c r="O278" s="187"/>
      <c r="P278" s="163"/>
      <c r="Q278" s="163"/>
      <c r="R278" s="163"/>
      <c r="S278" s="163"/>
      <c r="T278" s="163"/>
      <c r="U278" s="163"/>
      <c r="V278" s="163"/>
      <c r="W278" s="163"/>
      <c r="X278" s="163"/>
      <c r="Y278" s="163"/>
      <c r="Z278" s="163"/>
    </row>
    <row r="279" ht="12.75" customHeight="1">
      <c r="A279" s="181">
        <v>43994.0</v>
      </c>
      <c r="B279" s="163"/>
      <c r="C279" s="177">
        <v>60.0</v>
      </c>
      <c r="D279" s="177">
        <v>1675.0</v>
      </c>
      <c r="E279" s="178">
        <v>202465.5508</v>
      </c>
      <c r="F279" s="182">
        <f t="shared" si="1"/>
        <v>0.008273012339</v>
      </c>
      <c r="G279" s="183">
        <f t="shared" si="2"/>
        <v>100500</v>
      </c>
      <c r="H279" s="183">
        <f t="shared" si="3"/>
        <v>0.4963807403</v>
      </c>
      <c r="I279" s="176">
        <f t="shared" si="8"/>
        <v>1529409</v>
      </c>
      <c r="J279" s="184">
        <f t="shared" si="4"/>
        <v>12652.81953</v>
      </c>
      <c r="K279" s="172">
        <f t="shared" si="5"/>
        <v>0.000008273012339</v>
      </c>
      <c r="L279" s="50">
        <f t="shared" si="6"/>
        <v>0.00008273012339</v>
      </c>
      <c r="M279" s="172">
        <f t="shared" si="7"/>
        <v>0.008198555228</v>
      </c>
      <c r="N279" s="187"/>
      <c r="O279" s="187"/>
      <c r="P279" s="163"/>
      <c r="Q279" s="163"/>
      <c r="R279" s="163"/>
      <c r="S279" s="163"/>
      <c r="T279" s="163"/>
      <c r="U279" s="163"/>
      <c r="V279" s="163"/>
      <c r="W279" s="163"/>
      <c r="X279" s="163"/>
      <c r="Y279" s="163"/>
      <c r="Z279" s="163"/>
    </row>
    <row r="280" ht="12.75" customHeight="1">
      <c r="A280" s="181">
        <v>43994.0</v>
      </c>
      <c r="B280" s="163"/>
      <c r="C280" s="177">
        <v>25.0</v>
      </c>
      <c r="D280" s="177">
        <v>1675.0</v>
      </c>
      <c r="E280" s="178">
        <v>202465.5508</v>
      </c>
      <c r="F280" s="182">
        <f t="shared" si="1"/>
        <v>0.008273012339</v>
      </c>
      <c r="G280" s="183">
        <f t="shared" si="2"/>
        <v>41875</v>
      </c>
      <c r="H280" s="183">
        <f t="shared" si="3"/>
        <v>0.2068253085</v>
      </c>
      <c r="I280" s="176">
        <f t="shared" si="8"/>
        <v>1529384</v>
      </c>
      <c r="J280" s="184">
        <f t="shared" si="4"/>
        <v>12652.6127</v>
      </c>
      <c r="K280" s="172">
        <f t="shared" si="5"/>
        <v>0.000008273012339</v>
      </c>
      <c r="L280" s="50">
        <f t="shared" si="6"/>
        <v>0.00008273012339</v>
      </c>
      <c r="M280" s="172">
        <f t="shared" si="7"/>
        <v>0.008198555228</v>
      </c>
      <c r="N280" s="187"/>
      <c r="O280" s="187"/>
      <c r="P280" s="163"/>
      <c r="Q280" s="163"/>
      <c r="R280" s="163"/>
      <c r="S280" s="163"/>
      <c r="T280" s="163"/>
      <c r="U280" s="163"/>
      <c r="V280" s="163"/>
      <c r="W280" s="163"/>
      <c r="X280" s="163"/>
      <c r="Y280" s="163"/>
      <c r="Z280" s="163"/>
    </row>
    <row r="281" ht="12.75" customHeight="1">
      <c r="A281" s="181">
        <v>43994.0</v>
      </c>
      <c r="B281" s="163"/>
      <c r="C281" s="177">
        <v>631.0</v>
      </c>
      <c r="D281" s="177">
        <v>1675.0</v>
      </c>
      <c r="E281" s="178">
        <v>202465.5508</v>
      </c>
      <c r="F281" s="182">
        <f t="shared" si="1"/>
        <v>0.008273012339</v>
      </c>
      <c r="G281" s="183">
        <f t="shared" si="2"/>
        <v>1056925</v>
      </c>
      <c r="H281" s="183">
        <f t="shared" si="3"/>
        <v>5.220270786</v>
      </c>
      <c r="I281" s="176">
        <f t="shared" si="8"/>
        <v>1528753</v>
      </c>
      <c r="J281" s="184">
        <f t="shared" si="4"/>
        <v>12647.39243</v>
      </c>
      <c r="K281" s="172">
        <f t="shared" si="5"/>
        <v>0.000008273012339</v>
      </c>
      <c r="L281" s="50">
        <f t="shared" si="6"/>
        <v>0.00008273012339</v>
      </c>
      <c r="M281" s="172">
        <f t="shared" si="7"/>
        <v>0.008198555228</v>
      </c>
      <c r="N281" s="187"/>
      <c r="O281" s="187"/>
      <c r="P281" s="163"/>
      <c r="Q281" s="163"/>
      <c r="R281" s="163"/>
      <c r="S281" s="163"/>
      <c r="T281" s="163"/>
      <c r="U281" s="163"/>
      <c r="V281" s="163"/>
      <c r="W281" s="163"/>
      <c r="X281" s="163"/>
      <c r="Y281" s="163"/>
      <c r="Z281" s="163"/>
    </row>
    <row r="282" ht="12.75" customHeight="1">
      <c r="A282" s="181">
        <v>43999.0</v>
      </c>
      <c r="B282" s="163"/>
      <c r="C282" s="177">
        <v>2895.0</v>
      </c>
      <c r="D282" s="177">
        <v>1670.0</v>
      </c>
      <c r="E282" s="178">
        <v>203639.6436</v>
      </c>
      <c r="F282" s="182">
        <f t="shared" si="1"/>
        <v>0.008200760768</v>
      </c>
      <c r="G282" s="183">
        <f t="shared" si="2"/>
        <v>4834650</v>
      </c>
      <c r="H282" s="183">
        <f t="shared" si="3"/>
        <v>23.74120242</v>
      </c>
      <c r="I282" s="176">
        <f t="shared" si="8"/>
        <v>1525858</v>
      </c>
      <c r="J282" s="184">
        <f t="shared" si="4"/>
        <v>12513.19642</v>
      </c>
      <c r="K282" s="172">
        <f t="shared" si="5"/>
        <v>0.000008200760768</v>
      </c>
      <c r="L282" s="50">
        <f t="shared" si="6"/>
        <v>0.00008200760768</v>
      </c>
      <c r="M282" s="172">
        <f t="shared" si="7"/>
        <v>0.008126953921</v>
      </c>
      <c r="N282" s="187"/>
      <c r="O282" s="187"/>
      <c r="P282" s="163"/>
      <c r="Q282" s="163"/>
      <c r="R282" s="163"/>
      <c r="S282" s="163"/>
      <c r="T282" s="163"/>
      <c r="U282" s="163"/>
      <c r="V282" s="163"/>
      <c r="W282" s="163"/>
      <c r="X282" s="163"/>
      <c r="Y282" s="163"/>
      <c r="Z282" s="163"/>
    </row>
    <row r="283" ht="12.75" customHeight="1">
      <c r="A283" s="181">
        <v>44007.0</v>
      </c>
      <c r="B283" s="163"/>
      <c r="C283" s="177">
        <v>2005.0</v>
      </c>
      <c r="D283" s="177">
        <v>1601.0</v>
      </c>
      <c r="E283" s="178">
        <v>201961.3987</v>
      </c>
      <c r="F283" s="182">
        <f t="shared" si="1"/>
        <v>0.007927257438</v>
      </c>
      <c r="G283" s="183">
        <f t="shared" si="2"/>
        <v>3210005</v>
      </c>
      <c r="H283" s="183">
        <f t="shared" si="3"/>
        <v>15.89415116</v>
      </c>
      <c r="I283" s="176">
        <f t="shared" si="8"/>
        <v>1523853</v>
      </c>
      <c r="J283" s="184">
        <f t="shared" si="4"/>
        <v>12079.97503</v>
      </c>
      <c r="K283" s="172">
        <f t="shared" si="5"/>
        <v>0.000007927257438</v>
      </c>
      <c r="L283" s="50">
        <f t="shared" si="6"/>
        <v>0.00007927257438</v>
      </c>
      <c r="M283" s="172">
        <f t="shared" si="7"/>
        <v>0.007855912121</v>
      </c>
      <c r="N283" s="187"/>
      <c r="O283" s="187"/>
      <c r="P283" s="163"/>
      <c r="Q283" s="163"/>
      <c r="R283" s="163"/>
      <c r="S283" s="163"/>
      <c r="T283" s="163"/>
      <c r="U283" s="163"/>
      <c r="V283" s="163"/>
      <c r="W283" s="163"/>
      <c r="X283" s="163"/>
      <c r="Y283" s="163"/>
      <c r="Z283" s="163"/>
    </row>
    <row r="284" ht="12.75" customHeight="1">
      <c r="A284" s="181">
        <v>44007.0</v>
      </c>
      <c r="B284" s="163"/>
      <c r="C284" s="177">
        <v>2000.0</v>
      </c>
      <c r="D284" s="177">
        <v>1601.0</v>
      </c>
      <c r="E284" s="178">
        <v>201961.3987</v>
      </c>
      <c r="F284" s="182">
        <f t="shared" si="1"/>
        <v>0.007927257438</v>
      </c>
      <c r="G284" s="183">
        <f t="shared" si="2"/>
        <v>3202000</v>
      </c>
      <c r="H284" s="183">
        <f t="shared" si="3"/>
        <v>15.85451488</v>
      </c>
      <c r="I284" s="176">
        <f t="shared" si="8"/>
        <v>1521853</v>
      </c>
      <c r="J284" s="184">
        <f t="shared" si="4"/>
        <v>12064.12051</v>
      </c>
      <c r="K284" s="172">
        <f t="shared" si="5"/>
        <v>0.000007927257438</v>
      </c>
      <c r="L284" s="50">
        <f t="shared" si="6"/>
        <v>0.00007927257438</v>
      </c>
      <c r="M284" s="172">
        <f t="shared" si="7"/>
        <v>0.007855912121</v>
      </c>
      <c r="N284" s="187"/>
      <c r="O284" s="187"/>
      <c r="P284" s="163"/>
      <c r="Q284" s="163"/>
      <c r="R284" s="163"/>
      <c r="S284" s="163"/>
      <c r="T284" s="163"/>
      <c r="U284" s="163"/>
      <c r="V284" s="163"/>
      <c r="W284" s="163"/>
      <c r="X284" s="163"/>
      <c r="Y284" s="163"/>
      <c r="Z284" s="163"/>
    </row>
    <row r="285" ht="12.75" customHeight="1">
      <c r="A285" s="181">
        <v>44007.0</v>
      </c>
      <c r="B285" s="163"/>
      <c r="C285" s="177">
        <v>4000.0</v>
      </c>
      <c r="D285" s="177">
        <v>1601.0</v>
      </c>
      <c r="E285" s="178">
        <v>201961.3987</v>
      </c>
      <c r="F285" s="182">
        <f t="shared" si="1"/>
        <v>0.007927257438</v>
      </c>
      <c r="G285" s="183">
        <f t="shared" si="2"/>
        <v>6404000</v>
      </c>
      <c r="H285" s="183">
        <f t="shared" si="3"/>
        <v>31.70902975</v>
      </c>
      <c r="I285" s="176">
        <f t="shared" si="8"/>
        <v>1517853</v>
      </c>
      <c r="J285" s="184">
        <f t="shared" si="4"/>
        <v>12032.41148</v>
      </c>
      <c r="K285" s="172">
        <f t="shared" si="5"/>
        <v>0.000007927257438</v>
      </c>
      <c r="L285" s="50">
        <f t="shared" si="6"/>
        <v>0.00007927257438</v>
      </c>
      <c r="M285" s="172">
        <f t="shared" si="7"/>
        <v>0.007855912121</v>
      </c>
      <c r="N285" s="187"/>
      <c r="O285" s="187"/>
      <c r="P285" s="163"/>
      <c r="Q285" s="163"/>
      <c r="R285" s="163"/>
      <c r="S285" s="163"/>
      <c r="T285" s="163"/>
      <c r="U285" s="163"/>
      <c r="V285" s="163"/>
      <c r="W285" s="163"/>
      <c r="X285" s="163"/>
      <c r="Y285" s="163"/>
      <c r="Z285" s="163"/>
    </row>
    <row r="286" ht="12.75" customHeight="1">
      <c r="A286" s="181">
        <v>44007.0</v>
      </c>
      <c r="B286" s="163"/>
      <c r="C286" s="177">
        <v>3100.0</v>
      </c>
      <c r="D286" s="177">
        <v>1600.0</v>
      </c>
      <c r="E286" s="178">
        <v>201961.3987</v>
      </c>
      <c r="F286" s="182">
        <f t="shared" si="1"/>
        <v>0.007922305997</v>
      </c>
      <c r="G286" s="183">
        <f t="shared" si="2"/>
        <v>4960000</v>
      </c>
      <c r="H286" s="183">
        <f t="shared" si="3"/>
        <v>24.55914859</v>
      </c>
      <c r="I286" s="176">
        <f t="shared" si="8"/>
        <v>1514753</v>
      </c>
      <c r="J286" s="184">
        <f t="shared" si="4"/>
        <v>12000.33678</v>
      </c>
      <c r="K286" s="172">
        <f t="shared" si="5"/>
        <v>0.000007922305997</v>
      </c>
      <c r="L286" s="50">
        <f t="shared" si="6"/>
        <v>0.00007922305997</v>
      </c>
      <c r="M286" s="172">
        <f t="shared" si="7"/>
        <v>0.007851005243</v>
      </c>
      <c r="N286" s="187"/>
      <c r="O286" s="187"/>
      <c r="P286" s="163"/>
      <c r="Q286" s="163"/>
      <c r="R286" s="163"/>
      <c r="S286" s="163"/>
      <c r="T286" s="163"/>
      <c r="U286" s="163"/>
      <c r="V286" s="163"/>
      <c r="W286" s="163"/>
      <c r="X286" s="163"/>
      <c r="Y286" s="163"/>
      <c r="Z286" s="163"/>
    </row>
    <row r="287" ht="12.75" customHeight="1">
      <c r="A287" s="181">
        <v>44007.0</v>
      </c>
      <c r="B287" s="163"/>
      <c r="C287" s="177">
        <v>5000.0</v>
      </c>
      <c r="D287" s="177">
        <v>1600.0</v>
      </c>
      <c r="E287" s="178">
        <v>201961.3987</v>
      </c>
      <c r="F287" s="182">
        <f t="shared" si="1"/>
        <v>0.007922305997</v>
      </c>
      <c r="G287" s="183">
        <f t="shared" si="2"/>
        <v>8000000</v>
      </c>
      <c r="H287" s="183">
        <f t="shared" si="3"/>
        <v>39.61152998</v>
      </c>
      <c r="I287" s="176">
        <f t="shared" si="8"/>
        <v>1509753</v>
      </c>
      <c r="J287" s="184">
        <f t="shared" si="4"/>
        <v>11960.72525</v>
      </c>
      <c r="K287" s="172">
        <f t="shared" si="5"/>
        <v>0.000007922305997</v>
      </c>
      <c r="L287" s="50">
        <f t="shared" si="6"/>
        <v>0.00007922305997</v>
      </c>
      <c r="M287" s="172">
        <f t="shared" si="7"/>
        <v>0.007851005243</v>
      </c>
      <c r="N287" s="187"/>
      <c r="O287" s="187"/>
      <c r="P287" s="163"/>
      <c r="Q287" s="163"/>
      <c r="R287" s="163"/>
      <c r="S287" s="163"/>
      <c r="T287" s="163"/>
      <c r="U287" s="163"/>
      <c r="V287" s="163"/>
      <c r="W287" s="163"/>
      <c r="X287" s="163"/>
      <c r="Y287" s="163"/>
      <c r="Z287" s="163"/>
    </row>
    <row r="288" ht="12.75" customHeight="1">
      <c r="A288" s="181">
        <v>44007.0</v>
      </c>
      <c r="B288" s="163"/>
      <c r="C288" s="177">
        <v>2000.0</v>
      </c>
      <c r="D288" s="177">
        <v>1600.0</v>
      </c>
      <c r="E288" s="178">
        <v>201961.3987</v>
      </c>
      <c r="F288" s="182">
        <f t="shared" si="1"/>
        <v>0.007922305997</v>
      </c>
      <c r="G288" s="183">
        <f t="shared" si="2"/>
        <v>3200000</v>
      </c>
      <c r="H288" s="183">
        <f t="shared" si="3"/>
        <v>15.84461199</v>
      </c>
      <c r="I288" s="176">
        <f t="shared" si="8"/>
        <v>1507753</v>
      </c>
      <c r="J288" s="184">
        <f t="shared" si="4"/>
        <v>11944.88063</v>
      </c>
      <c r="K288" s="172">
        <f t="shared" si="5"/>
        <v>0.000007922305997</v>
      </c>
      <c r="L288" s="50">
        <f t="shared" si="6"/>
        <v>0.00007922305997</v>
      </c>
      <c r="M288" s="172">
        <f t="shared" si="7"/>
        <v>0.007851005243</v>
      </c>
      <c r="N288" s="187"/>
      <c r="O288" s="187"/>
      <c r="P288" s="163"/>
      <c r="Q288" s="163"/>
      <c r="R288" s="163"/>
      <c r="S288" s="163"/>
      <c r="T288" s="163"/>
      <c r="U288" s="163"/>
      <c r="V288" s="163"/>
      <c r="W288" s="163"/>
      <c r="X288" s="163"/>
      <c r="Y288" s="163"/>
      <c r="Z288" s="163"/>
    </row>
    <row r="289" ht="12.75" customHeight="1">
      <c r="A289" s="181">
        <v>44007.0</v>
      </c>
      <c r="B289" s="163"/>
      <c r="C289" s="177">
        <v>90.0</v>
      </c>
      <c r="D289" s="177">
        <v>1600.0</v>
      </c>
      <c r="E289" s="178">
        <v>201961.3987</v>
      </c>
      <c r="F289" s="182">
        <f t="shared" si="1"/>
        <v>0.007922305997</v>
      </c>
      <c r="G289" s="183">
        <f t="shared" si="2"/>
        <v>144000</v>
      </c>
      <c r="H289" s="183">
        <f t="shared" si="3"/>
        <v>0.7130075397</v>
      </c>
      <c r="I289" s="176">
        <f t="shared" si="8"/>
        <v>1507663</v>
      </c>
      <c r="J289" s="184">
        <f t="shared" si="4"/>
        <v>11944.16763</v>
      </c>
      <c r="K289" s="172">
        <f t="shared" si="5"/>
        <v>0.000007922305997</v>
      </c>
      <c r="L289" s="50">
        <f t="shared" si="6"/>
        <v>0.00007922305997</v>
      </c>
      <c r="M289" s="172">
        <f t="shared" si="7"/>
        <v>0.007851005243</v>
      </c>
      <c r="N289" s="187"/>
      <c r="O289" s="187"/>
      <c r="P289" s="163"/>
      <c r="Q289" s="163"/>
      <c r="R289" s="163"/>
      <c r="S289" s="163"/>
      <c r="T289" s="163"/>
      <c r="U289" s="163"/>
      <c r="V289" s="163"/>
      <c r="W289" s="163"/>
      <c r="X289" s="163"/>
      <c r="Y289" s="163"/>
      <c r="Z289" s="163"/>
    </row>
    <row r="290" ht="12.75" customHeight="1">
      <c r="A290" s="181">
        <v>44007.0</v>
      </c>
      <c r="B290" s="163"/>
      <c r="C290" s="177">
        <v>31805.0</v>
      </c>
      <c r="D290" s="177">
        <v>1600.0</v>
      </c>
      <c r="E290" s="178">
        <v>201961.3987</v>
      </c>
      <c r="F290" s="182">
        <f t="shared" si="1"/>
        <v>0.007922305997</v>
      </c>
      <c r="G290" s="183">
        <f t="shared" si="2"/>
        <v>50888000</v>
      </c>
      <c r="H290" s="183">
        <f t="shared" si="3"/>
        <v>251.9689422</v>
      </c>
      <c r="I290" s="176">
        <f t="shared" si="8"/>
        <v>1475858</v>
      </c>
      <c r="J290" s="184">
        <f t="shared" si="4"/>
        <v>11692.19868</v>
      </c>
      <c r="K290" s="172">
        <f t="shared" si="5"/>
        <v>0.000007922305997</v>
      </c>
      <c r="L290" s="50">
        <f t="shared" si="6"/>
        <v>0.00007922305997</v>
      </c>
      <c r="M290" s="172">
        <f t="shared" si="7"/>
        <v>0.007851005243</v>
      </c>
      <c r="N290" s="187"/>
      <c r="O290" s="187"/>
      <c r="P290" s="163"/>
      <c r="Q290" s="163"/>
      <c r="R290" s="163"/>
      <c r="S290" s="163"/>
      <c r="T290" s="163"/>
      <c r="U290" s="163"/>
      <c r="V290" s="163"/>
      <c r="W290" s="163"/>
      <c r="X290" s="163"/>
      <c r="Y290" s="163"/>
      <c r="Z290" s="163"/>
    </row>
    <row r="291" ht="12.75" customHeight="1">
      <c r="A291" s="181">
        <v>44007.0</v>
      </c>
      <c r="B291" s="163"/>
      <c r="C291" s="177">
        <v>2000.0</v>
      </c>
      <c r="D291" s="177">
        <v>1610.0</v>
      </c>
      <c r="E291" s="178">
        <v>201961.3987</v>
      </c>
      <c r="F291" s="182">
        <f t="shared" si="1"/>
        <v>0.007971820409</v>
      </c>
      <c r="G291" s="183">
        <f t="shared" si="2"/>
        <v>3220000</v>
      </c>
      <c r="H291" s="183">
        <f t="shared" si="3"/>
        <v>15.94364082</v>
      </c>
      <c r="I291" s="176">
        <f t="shared" si="8"/>
        <v>1473858</v>
      </c>
      <c r="J291" s="184">
        <f t="shared" si="4"/>
        <v>11749.33128</v>
      </c>
      <c r="K291" s="172">
        <f t="shared" si="5"/>
        <v>0.000007971820409</v>
      </c>
      <c r="L291" s="50">
        <f t="shared" si="6"/>
        <v>0.00007971820409</v>
      </c>
      <c r="M291" s="172">
        <f t="shared" si="7"/>
        <v>0.007900074025</v>
      </c>
      <c r="N291" s="187"/>
      <c r="O291" s="187"/>
      <c r="P291" s="163"/>
      <c r="Q291" s="163"/>
      <c r="R291" s="163"/>
      <c r="S291" s="163"/>
      <c r="T291" s="163"/>
      <c r="U291" s="163"/>
      <c r="V291" s="163"/>
      <c r="W291" s="163"/>
      <c r="X291" s="163"/>
      <c r="Y291" s="163"/>
      <c r="Z291" s="163"/>
    </row>
    <row r="292" ht="12.75" customHeight="1">
      <c r="A292" s="181">
        <v>44007.0</v>
      </c>
      <c r="B292" s="163"/>
      <c r="C292" s="177">
        <v>12000.0</v>
      </c>
      <c r="D292" s="177">
        <v>1601.0</v>
      </c>
      <c r="E292" s="178">
        <v>201961.3987</v>
      </c>
      <c r="F292" s="182">
        <f t="shared" si="1"/>
        <v>0.007927257438</v>
      </c>
      <c r="G292" s="183">
        <f t="shared" si="2"/>
        <v>19212000</v>
      </c>
      <c r="H292" s="183">
        <f t="shared" si="3"/>
        <v>95.12708925</v>
      </c>
      <c r="I292" s="176">
        <f t="shared" si="8"/>
        <v>1461858</v>
      </c>
      <c r="J292" s="184">
        <f t="shared" si="4"/>
        <v>11588.5247</v>
      </c>
      <c r="K292" s="172">
        <f t="shared" si="5"/>
        <v>0.000007927257438</v>
      </c>
      <c r="L292" s="50">
        <f t="shared" si="6"/>
        <v>0.00007927257438</v>
      </c>
      <c r="M292" s="172">
        <f t="shared" si="7"/>
        <v>0.007855912121</v>
      </c>
      <c r="N292" s="187"/>
      <c r="O292" s="187"/>
      <c r="P292" s="163"/>
      <c r="Q292" s="163"/>
      <c r="R292" s="163"/>
      <c r="S292" s="163"/>
      <c r="T292" s="163"/>
      <c r="U292" s="163"/>
      <c r="V292" s="163"/>
      <c r="W292" s="163"/>
      <c r="X292" s="163"/>
      <c r="Y292" s="163"/>
      <c r="Z292" s="163"/>
    </row>
    <row r="293" ht="12.75" customHeight="1">
      <c r="A293" s="181">
        <v>44007.0</v>
      </c>
      <c r="B293" s="163"/>
      <c r="C293" s="177">
        <v>702.0</v>
      </c>
      <c r="D293" s="177">
        <v>1600.0</v>
      </c>
      <c r="E293" s="178">
        <v>201961.3987</v>
      </c>
      <c r="F293" s="182">
        <f t="shared" si="1"/>
        <v>0.007922305997</v>
      </c>
      <c r="G293" s="183">
        <f t="shared" si="2"/>
        <v>1123200</v>
      </c>
      <c r="H293" s="183">
        <f t="shared" si="3"/>
        <v>5.56145881</v>
      </c>
      <c r="I293" s="176">
        <f t="shared" si="8"/>
        <v>1461156</v>
      </c>
      <c r="J293" s="184">
        <f t="shared" si="4"/>
        <v>11575.72494</v>
      </c>
      <c r="K293" s="172">
        <f t="shared" si="5"/>
        <v>0.000007922305997</v>
      </c>
      <c r="L293" s="50">
        <f t="shared" si="6"/>
        <v>0.00007922305997</v>
      </c>
      <c r="M293" s="172">
        <f t="shared" si="7"/>
        <v>0.007851005243</v>
      </c>
      <c r="N293" s="187"/>
      <c r="O293" s="187"/>
      <c r="P293" s="163"/>
      <c r="Q293" s="163"/>
      <c r="R293" s="163"/>
      <c r="S293" s="163"/>
      <c r="T293" s="163"/>
      <c r="U293" s="163"/>
      <c r="V293" s="163"/>
      <c r="W293" s="163"/>
      <c r="X293" s="163"/>
      <c r="Y293" s="163"/>
      <c r="Z293" s="163"/>
    </row>
    <row r="294" ht="12.75" customHeight="1">
      <c r="A294" s="181">
        <v>44007.0</v>
      </c>
      <c r="B294" s="163"/>
      <c r="C294" s="177">
        <v>20000.0</v>
      </c>
      <c r="D294" s="177">
        <v>1600.0</v>
      </c>
      <c r="E294" s="178">
        <v>201961.3987</v>
      </c>
      <c r="F294" s="182">
        <f t="shared" si="1"/>
        <v>0.007922305997</v>
      </c>
      <c r="G294" s="183">
        <f t="shared" si="2"/>
        <v>32000000</v>
      </c>
      <c r="H294" s="183">
        <f t="shared" si="3"/>
        <v>158.4461199</v>
      </c>
      <c r="I294" s="176">
        <f t="shared" si="8"/>
        <v>1441156</v>
      </c>
      <c r="J294" s="184">
        <f t="shared" si="4"/>
        <v>11417.27882</v>
      </c>
      <c r="K294" s="172">
        <f t="shared" si="5"/>
        <v>0.000007922305997</v>
      </c>
      <c r="L294" s="50">
        <f t="shared" si="6"/>
        <v>0.00007922305997</v>
      </c>
      <c r="M294" s="172">
        <f t="shared" si="7"/>
        <v>0.007851005243</v>
      </c>
      <c r="N294" s="187"/>
      <c r="O294" s="187"/>
      <c r="P294" s="163"/>
      <c r="Q294" s="163"/>
      <c r="R294" s="163"/>
      <c r="S294" s="163"/>
      <c r="T294" s="163"/>
      <c r="U294" s="163"/>
      <c r="V294" s="163"/>
      <c r="W294" s="163"/>
      <c r="X294" s="163"/>
      <c r="Y294" s="163"/>
      <c r="Z294" s="163"/>
    </row>
    <row r="295" ht="12.75" customHeight="1">
      <c r="A295" s="181">
        <v>44007.0</v>
      </c>
      <c r="B295" s="163"/>
      <c r="C295" s="177">
        <v>3.0</v>
      </c>
      <c r="D295" s="177">
        <v>1600.0</v>
      </c>
      <c r="E295" s="178">
        <v>201961.3987</v>
      </c>
      <c r="F295" s="182">
        <f t="shared" si="1"/>
        <v>0.007922305997</v>
      </c>
      <c r="G295" s="183">
        <f t="shared" si="2"/>
        <v>4800</v>
      </c>
      <c r="H295" s="183">
        <f t="shared" si="3"/>
        <v>0.02376691799</v>
      </c>
      <c r="I295" s="176">
        <f t="shared" si="8"/>
        <v>1441153</v>
      </c>
      <c r="J295" s="184">
        <f t="shared" si="4"/>
        <v>11417.25505</v>
      </c>
      <c r="K295" s="172">
        <f t="shared" si="5"/>
        <v>0.000007922305997</v>
      </c>
      <c r="L295" s="50">
        <f t="shared" si="6"/>
        <v>0.00007922305997</v>
      </c>
      <c r="M295" s="172">
        <f t="shared" si="7"/>
        <v>0.007851005243</v>
      </c>
      <c r="N295" s="187"/>
      <c r="O295" s="187"/>
      <c r="P295" s="163"/>
      <c r="Q295" s="163"/>
      <c r="R295" s="163"/>
      <c r="S295" s="163"/>
      <c r="T295" s="163"/>
      <c r="U295" s="163"/>
      <c r="V295" s="163"/>
      <c r="W295" s="163"/>
      <c r="X295" s="163"/>
      <c r="Y295" s="163"/>
      <c r="Z295" s="163"/>
    </row>
    <row r="296" ht="12.75" customHeight="1">
      <c r="A296" s="181">
        <v>44007.0</v>
      </c>
      <c r="B296" s="163"/>
      <c r="C296" s="177">
        <v>5298.0</v>
      </c>
      <c r="D296" s="177">
        <v>1600.0</v>
      </c>
      <c r="E296" s="178">
        <v>201961.3987</v>
      </c>
      <c r="F296" s="182">
        <f t="shared" si="1"/>
        <v>0.007922305997</v>
      </c>
      <c r="G296" s="183">
        <f t="shared" si="2"/>
        <v>8476800</v>
      </c>
      <c r="H296" s="183">
        <f t="shared" si="3"/>
        <v>41.97237717</v>
      </c>
      <c r="I296" s="176">
        <f t="shared" si="8"/>
        <v>1435855</v>
      </c>
      <c r="J296" s="184">
        <f t="shared" si="4"/>
        <v>11375.28268</v>
      </c>
      <c r="K296" s="172">
        <f t="shared" si="5"/>
        <v>0.000007922305997</v>
      </c>
      <c r="L296" s="50">
        <f t="shared" si="6"/>
        <v>0.00007922305997</v>
      </c>
      <c r="M296" s="172">
        <f t="shared" si="7"/>
        <v>0.007851005243</v>
      </c>
      <c r="N296" s="187"/>
      <c r="O296" s="187"/>
      <c r="P296" s="163"/>
      <c r="Q296" s="163"/>
      <c r="R296" s="163"/>
      <c r="S296" s="163"/>
      <c r="T296" s="163"/>
      <c r="U296" s="163"/>
      <c r="V296" s="163"/>
      <c r="W296" s="163"/>
      <c r="X296" s="163"/>
      <c r="Y296" s="163"/>
      <c r="Z296" s="163"/>
    </row>
    <row r="297" ht="12.75" customHeight="1">
      <c r="A297" s="181">
        <v>44007.0</v>
      </c>
      <c r="B297" s="163"/>
      <c r="C297" s="177">
        <v>300.0</v>
      </c>
      <c r="D297" s="177">
        <v>1600.0</v>
      </c>
      <c r="E297" s="178">
        <v>201961.3987</v>
      </c>
      <c r="F297" s="182">
        <f t="shared" si="1"/>
        <v>0.007922305997</v>
      </c>
      <c r="G297" s="183">
        <f t="shared" si="2"/>
        <v>480000</v>
      </c>
      <c r="H297" s="183">
        <f t="shared" si="3"/>
        <v>2.376691799</v>
      </c>
      <c r="I297" s="176">
        <f t="shared" si="8"/>
        <v>1435555</v>
      </c>
      <c r="J297" s="184">
        <f t="shared" si="4"/>
        <v>11372.90598</v>
      </c>
      <c r="K297" s="172">
        <f t="shared" si="5"/>
        <v>0.000007922305997</v>
      </c>
      <c r="L297" s="50">
        <f t="shared" si="6"/>
        <v>0.00007922305997</v>
      </c>
      <c r="M297" s="172">
        <f t="shared" si="7"/>
        <v>0.007851005243</v>
      </c>
      <c r="N297" s="187"/>
      <c r="O297" s="187"/>
      <c r="P297" s="163"/>
      <c r="Q297" s="163"/>
      <c r="R297" s="163"/>
      <c r="S297" s="163"/>
      <c r="T297" s="163"/>
      <c r="U297" s="163"/>
      <c r="V297" s="163"/>
      <c r="W297" s="163"/>
      <c r="X297" s="163"/>
      <c r="Y297" s="163"/>
      <c r="Z297" s="163"/>
    </row>
    <row r="298" ht="12.75" customHeight="1">
      <c r="A298" s="181">
        <v>44007.0</v>
      </c>
      <c r="B298" s="163"/>
      <c r="C298" s="177">
        <v>9697.0</v>
      </c>
      <c r="D298" s="177">
        <v>1600.0</v>
      </c>
      <c r="E298" s="178">
        <v>201961.3987</v>
      </c>
      <c r="F298" s="182">
        <f t="shared" si="1"/>
        <v>0.007922305997</v>
      </c>
      <c r="G298" s="183">
        <f t="shared" si="2"/>
        <v>15515200</v>
      </c>
      <c r="H298" s="183">
        <f t="shared" si="3"/>
        <v>76.82260125</v>
      </c>
      <c r="I298" s="176">
        <f t="shared" si="8"/>
        <v>1425858</v>
      </c>
      <c r="J298" s="184">
        <f t="shared" si="4"/>
        <v>11296.08338</v>
      </c>
      <c r="K298" s="172">
        <f t="shared" si="5"/>
        <v>0.000007922305997</v>
      </c>
      <c r="L298" s="50">
        <f t="shared" si="6"/>
        <v>0.00007922305997</v>
      </c>
      <c r="M298" s="172">
        <f t="shared" si="7"/>
        <v>0.007851005243</v>
      </c>
      <c r="N298" s="187"/>
      <c r="O298" s="187"/>
      <c r="P298" s="163"/>
      <c r="Q298" s="163"/>
      <c r="R298" s="163"/>
      <c r="S298" s="163"/>
      <c r="T298" s="163"/>
      <c r="U298" s="163"/>
      <c r="V298" s="163"/>
      <c r="W298" s="163"/>
      <c r="X298" s="163"/>
      <c r="Y298" s="163"/>
      <c r="Z298" s="163"/>
    </row>
    <row r="299" ht="12.75" customHeight="1">
      <c r="A299" s="181">
        <v>44007.0</v>
      </c>
      <c r="B299" s="163"/>
      <c r="C299" s="177">
        <v>1500.0</v>
      </c>
      <c r="D299" s="177">
        <v>1600.0</v>
      </c>
      <c r="E299" s="178">
        <v>201961.3987</v>
      </c>
      <c r="F299" s="182">
        <f t="shared" si="1"/>
        <v>0.007922305997</v>
      </c>
      <c r="G299" s="183">
        <f t="shared" si="2"/>
        <v>2400000</v>
      </c>
      <c r="H299" s="183">
        <f t="shared" si="3"/>
        <v>11.88345899</v>
      </c>
      <c r="I299" s="176">
        <f t="shared" si="8"/>
        <v>1424358</v>
      </c>
      <c r="J299" s="184">
        <f t="shared" si="4"/>
        <v>11284.19992</v>
      </c>
      <c r="K299" s="172">
        <f t="shared" si="5"/>
        <v>0.000007922305997</v>
      </c>
      <c r="L299" s="50">
        <f t="shared" si="6"/>
        <v>0.00007922305997</v>
      </c>
      <c r="M299" s="172">
        <f t="shared" si="7"/>
        <v>0.007851005243</v>
      </c>
      <c r="N299" s="187"/>
      <c r="O299" s="187"/>
      <c r="P299" s="163"/>
      <c r="Q299" s="163"/>
      <c r="R299" s="163"/>
      <c r="S299" s="163"/>
      <c r="T299" s="163"/>
      <c r="U299" s="163"/>
      <c r="V299" s="163"/>
      <c r="W299" s="163"/>
      <c r="X299" s="163"/>
      <c r="Y299" s="163"/>
      <c r="Z299" s="163"/>
    </row>
    <row r="300" ht="12.75" customHeight="1">
      <c r="A300" s="181">
        <v>44007.0</v>
      </c>
      <c r="B300" s="163"/>
      <c r="C300" s="177">
        <v>1600.0</v>
      </c>
      <c r="D300" s="177">
        <v>1600.0</v>
      </c>
      <c r="E300" s="178">
        <v>201961.3987</v>
      </c>
      <c r="F300" s="182">
        <f t="shared" si="1"/>
        <v>0.007922305997</v>
      </c>
      <c r="G300" s="183">
        <f t="shared" si="2"/>
        <v>2560000</v>
      </c>
      <c r="H300" s="183">
        <f t="shared" si="3"/>
        <v>12.67568959</v>
      </c>
      <c r="I300" s="176">
        <f t="shared" si="8"/>
        <v>1422758</v>
      </c>
      <c r="J300" s="184">
        <f t="shared" si="4"/>
        <v>11271.52424</v>
      </c>
      <c r="K300" s="172">
        <f t="shared" si="5"/>
        <v>0.000007922305997</v>
      </c>
      <c r="L300" s="50">
        <f t="shared" si="6"/>
        <v>0.00007922305997</v>
      </c>
      <c r="M300" s="172">
        <f t="shared" si="7"/>
        <v>0.007851005243</v>
      </c>
      <c r="N300" s="187"/>
      <c r="O300" s="187"/>
      <c r="P300" s="163"/>
      <c r="Q300" s="163"/>
      <c r="R300" s="163"/>
      <c r="S300" s="163"/>
      <c r="T300" s="163"/>
      <c r="U300" s="163"/>
      <c r="V300" s="163"/>
      <c r="W300" s="163"/>
      <c r="X300" s="163"/>
      <c r="Y300" s="163"/>
      <c r="Z300" s="163"/>
    </row>
    <row r="301" ht="12.75" customHeight="1">
      <c r="A301" s="181">
        <v>44007.0</v>
      </c>
      <c r="B301" s="163"/>
      <c r="C301" s="177">
        <v>2099.0</v>
      </c>
      <c r="D301" s="177">
        <v>1600.0</v>
      </c>
      <c r="E301" s="178">
        <v>201961.3987</v>
      </c>
      <c r="F301" s="182">
        <f t="shared" si="1"/>
        <v>0.007922305997</v>
      </c>
      <c r="G301" s="183">
        <f t="shared" si="2"/>
        <v>3358400</v>
      </c>
      <c r="H301" s="183">
        <f t="shared" si="3"/>
        <v>16.62892029</v>
      </c>
      <c r="I301" s="176">
        <f t="shared" si="8"/>
        <v>1420659</v>
      </c>
      <c r="J301" s="184">
        <f t="shared" si="4"/>
        <v>11254.89531</v>
      </c>
      <c r="K301" s="172">
        <f t="shared" si="5"/>
        <v>0.000007922305997</v>
      </c>
      <c r="L301" s="50">
        <f t="shared" si="6"/>
        <v>0.00007922305997</v>
      </c>
      <c r="M301" s="172">
        <f t="shared" si="7"/>
        <v>0.007851005243</v>
      </c>
      <c r="N301" s="187"/>
      <c r="O301" s="187"/>
      <c r="P301" s="163"/>
      <c r="Q301" s="163"/>
      <c r="R301" s="163"/>
      <c r="S301" s="163"/>
      <c r="T301" s="163"/>
      <c r="U301" s="163"/>
      <c r="V301" s="163"/>
      <c r="W301" s="163"/>
      <c r="X301" s="163"/>
      <c r="Y301" s="163"/>
      <c r="Z301" s="163"/>
    </row>
    <row r="302" ht="12.75" customHeight="1">
      <c r="A302" s="181">
        <v>44007.0</v>
      </c>
      <c r="B302" s="163"/>
      <c r="C302" s="177">
        <v>200.0</v>
      </c>
      <c r="D302" s="177">
        <v>1600.0</v>
      </c>
      <c r="E302" s="178">
        <v>201961.3987</v>
      </c>
      <c r="F302" s="182">
        <f t="shared" si="1"/>
        <v>0.007922305997</v>
      </c>
      <c r="G302" s="183">
        <f t="shared" si="2"/>
        <v>320000</v>
      </c>
      <c r="H302" s="183">
        <f t="shared" si="3"/>
        <v>1.584461199</v>
      </c>
      <c r="I302" s="176">
        <f t="shared" si="8"/>
        <v>1420459</v>
      </c>
      <c r="J302" s="184">
        <f t="shared" si="4"/>
        <v>11253.31085</v>
      </c>
      <c r="K302" s="172">
        <f t="shared" si="5"/>
        <v>0.000007922305997</v>
      </c>
      <c r="L302" s="50">
        <f t="shared" si="6"/>
        <v>0.00007922305997</v>
      </c>
      <c r="M302" s="172">
        <f t="shared" si="7"/>
        <v>0.007851005243</v>
      </c>
      <c r="N302" s="187"/>
      <c r="O302" s="187"/>
      <c r="P302" s="163"/>
      <c r="Q302" s="163"/>
      <c r="R302" s="163"/>
      <c r="S302" s="163"/>
      <c r="T302" s="163"/>
      <c r="U302" s="163"/>
      <c r="V302" s="163"/>
      <c r="W302" s="163"/>
      <c r="X302" s="163"/>
      <c r="Y302" s="163"/>
      <c r="Z302" s="163"/>
    </row>
    <row r="303" ht="12.75" customHeight="1">
      <c r="A303" s="181">
        <v>44021.0</v>
      </c>
      <c r="B303" s="163"/>
      <c r="C303" s="177">
        <v>75.0</v>
      </c>
      <c r="D303" s="177">
        <v>1501.0</v>
      </c>
      <c r="E303" s="178">
        <v>211675.0087</v>
      </c>
      <c r="F303" s="182">
        <f t="shared" si="1"/>
        <v>0.007091059116</v>
      </c>
      <c r="G303" s="183">
        <f t="shared" si="2"/>
        <v>112575</v>
      </c>
      <c r="H303" s="183">
        <f t="shared" si="3"/>
        <v>0.5318294337</v>
      </c>
      <c r="I303" s="176">
        <f t="shared" si="8"/>
        <v>1420384</v>
      </c>
      <c r="J303" s="184">
        <f t="shared" si="4"/>
        <v>10072.02691</v>
      </c>
      <c r="K303" s="172">
        <f t="shared" si="5"/>
        <v>0.000007091059116</v>
      </c>
      <c r="L303" s="50">
        <f t="shared" si="6"/>
        <v>0.00007091059116</v>
      </c>
      <c r="M303" s="172">
        <f t="shared" si="7"/>
        <v>0.007027239584</v>
      </c>
      <c r="N303" s="163"/>
      <c r="O303" s="163"/>
      <c r="P303" s="163"/>
      <c r="Q303" s="163"/>
      <c r="R303" s="163"/>
      <c r="S303" s="163"/>
      <c r="T303" s="163"/>
      <c r="U303" s="163"/>
      <c r="V303" s="163"/>
      <c r="W303" s="163"/>
      <c r="X303" s="163"/>
      <c r="Y303" s="163"/>
      <c r="Z303" s="163"/>
    </row>
    <row r="304" ht="12.75" customHeight="1">
      <c r="A304" s="181">
        <v>44021.0</v>
      </c>
      <c r="B304" s="163"/>
      <c r="C304" s="177">
        <v>1652.0</v>
      </c>
      <c r="D304" s="177">
        <v>1500.0</v>
      </c>
      <c r="E304" s="178">
        <v>211675.0087</v>
      </c>
      <c r="F304" s="182">
        <f t="shared" si="1"/>
        <v>0.007086334892</v>
      </c>
      <c r="G304" s="183">
        <f t="shared" si="2"/>
        <v>2478000</v>
      </c>
      <c r="H304" s="183">
        <f t="shared" si="3"/>
        <v>11.70662524</v>
      </c>
      <c r="I304" s="176">
        <f t="shared" si="8"/>
        <v>1418732</v>
      </c>
      <c r="J304" s="184">
        <f t="shared" si="4"/>
        <v>10053.61007</v>
      </c>
      <c r="K304" s="172">
        <f t="shared" si="5"/>
        <v>0.000007086334892</v>
      </c>
      <c r="L304" s="50">
        <f t="shared" si="6"/>
        <v>0.00007086334892</v>
      </c>
      <c r="M304" s="172">
        <f t="shared" si="7"/>
        <v>0.007022557878</v>
      </c>
      <c r="N304" s="163"/>
      <c r="O304" s="163"/>
      <c r="P304" s="163"/>
      <c r="Q304" s="163"/>
      <c r="R304" s="163"/>
      <c r="S304" s="163"/>
      <c r="T304" s="163"/>
      <c r="U304" s="163"/>
      <c r="V304" s="163"/>
      <c r="W304" s="163"/>
      <c r="X304" s="163"/>
      <c r="Y304" s="163"/>
      <c r="Z304" s="163"/>
    </row>
    <row r="305" ht="12.75" customHeight="1">
      <c r="A305" s="181">
        <v>44021.0</v>
      </c>
      <c r="B305" s="163"/>
      <c r="C305" s="177">
        <v>5000.0</v>
      </c>
      <c r="D305" s="177">
        <v>1500.0</v>
      </c>
      <c r="E305" s="178">
        <v>211675.0087</v>
      </c>
      <c r="F305" s="182">
        <f t="shared" si="1"/>
        <v>0.007086334892</v>
      </c>
      <c r="G305" s="183">
        <f t="shared" si="2"/>
        <v>7500000</v>
      </c>
      <c r="H305" s="183">
        <f t="shared" si="3"/>
        <v>35.43167446</v>
      </c>
      <c r="I305" s="176">
        <f t="shared" si="8"/>
        <v>1413732</v>
      </c>
      <c r="J305" s="184">
        <f t="shared" si="4"/>
        <v>10018.1784</v>
      </c>
      <c r="K305" s="172">
        <f t="shared" si="5"/>
        <v>0.000007086334892</v>
      </c>
      <c r="L305" s="50">
        <f t="shared" si="6"/>
        <v>0.00007086334892</v>
      </c>
      <c r="M305" s="172">
        <f t="shared" si="7"/>
        <v>0.007022557878</v>
      </c>
      <c r="N305" s="163"/>
      <c r="O305" s="163"/>
      <c r="P305" s="163"/>
      <c r="Q305" s="163"/>
      <c r="R305" s="163"/>
      <c r="S305" s="163"/>
      <c r="T305" s="163"/>
      <c r="U305" s="163"/>
      <c r="V305" s="163"/>
      <c r="W305" s="163"/>
      <c r="X305" s="163"/>
      <c r="Y305" s="163"/>
      <c r="Z305" s="163"/>
    </row>
    <row r="306" ht="12.75" customHeight="1">
      <c r="A306" s="181">
        <v>44021.0</v>
      </c>
      <c r="B306" s="163"/>
      <c r="C306" s="177">
        <v>30000.0</v>
      </c>
      <c r="D306" s="177">
        <v>1500.0</v>
      </c>
      <c r="E306" s="178">
        <v>211675.0087</v>
      </c>
      <c r="F306" s="182">
        <f t="shared" si="1"/>
        <v>0.007086334892</v>
      </c>
      <c r="G306" s="183">
        <f t="shared" si="2"/>
        <v>45000000</v>
      </c>
      <c r="H306" s="183">
        <f t="shared" si="3"/>
        <v>212.5900468</v>
      </c>
      <c r="I306" s="176">
        <f t="shared" si="8"/>
        <v>1383732</v>
      </c>
      <c r="J306" s="184">
        <f t="shared" si="4"/>
        <v>9805.588353</v>
      </c>
      <c r="K306" s="172">
        <f t="shared" si="5"/>
        <v>0.000007086334892</v>
      </c>
      <c r="L306" s="50">
        <f t="shared" si="6"/>
        <v>0.00007086334892</v>
      </c>
      <c r="M306" s="172">
        <f t="shared" si="7"/>
        <v>0.007022557878</v>
      </c>
      <c r="N306" s="163"/>
      <c r="O306" s="163"/>
      <c r="P306" s="163"/>
      <c r="Q306" s="163"/>
      <c r="R306" s="163"/>
      <c r="S306" s="163"/>
      <c r="T306" s="163"/>
      <c r="U306" s="163"/>
      <c r="V306" s="163"/>
      <c r="W306" s="163"/>
      <c r="X306" s="163"/>
      <c r="Y306" s="163"/>
      <c r="Z306" s="163"/>
    </row>
    <row r="307" ht="12.75" customHeight="1">
      <c r="A307" s="181">
        <v>44021.0</v>
      </c>
      <c r="B307" s="163"/>
      <c r="C307" s="177">
        <v>23273.0</v>
      </c>
      <c r="D307" s="177">
        <v>1500.0</v>
      </c>
      <c r="E307" s="178">
        <v>211675.0087</v>
      </c>
      <c r="F307" s="182">
        <f t="shared" si="1"/>
        <v>0.007086334892</v>
      </c>
      <c r="G307" s="183">
        <f t="shared" si="2"/>
        <v>34909500</v>
      </c>
      <c r="H307" s="183">
        <f t="shared" si="3"/>
        <v>164.920272</v>
      </c>
      <c r="I307" s="176">
        <f t="shared" si="8"/>
        <v>1360459</v>
      </c>
      <c r="J307" s="184">
        <f t="shared" si="4"/>
        <v>9640.668081</v>
      </c>
      <c r="K307" s="172">
        <f t="shared" si="5"/>
        <v>0.000007086334892</v>
      </c>
      <c r="L307" s="50">
        <f t="shared" si="6"/>
        <v>0.00007086334892</v>
      </c>
      <c r="M307" s="172">
        <f t="shared" si="7"/>
        <v>0.007022557878</v>
      </c>
      <c r="N307" s="163"/>
      <c r="O307" s="163"/>
      <c r="P307" s="163"/>
      <c r="Q307" s="163"/>
      <c r="R307" s="163"/>
      <c r="S307" s="163"/>
      <c r="T307" s="163"/>
      <c r="U307" s="163"/>
      <c r="V307" s="163"/>
      <c r="W307" s="163"/>
      <c r="X307" s="163"/>
      <c r="Y307" s="163"/>
      <c r="Z307" s="163"/>
    </row>
    <row r="308" ht="12.75" customHeight="1">
      <c r="A308" s="181">
        <v>44026.0</v>
      </c>
      <c r="B308" s="163"/>
      <c r="C308" s="177">
        <v>88.0</v>
      </c>
      <c r="D308" s="177">
        <v>1560.0</v>
      </c>
      <c r="E308" s="178">
        <v>216906.4285</v>
      </c>
      <c r="F308" s="182">
        <f t="shared" si="1"/>
        <v>0.007192041337</v>
      </c>
      <c r="G308" s="183">
        <f t="shared" si="2"/>
        <v>137280</v>
      </c>
      <c r="H308" s="183">
        <f t="shared" si="3"/>
        <v>0.6328996376</v>
      </c>
      <c r="I308" s="176">
        <f t="shared" si="8"/>
        <v>1360371</v>
      </c>
      <c r="J308" s="184">
        <f t="shared" si="4"/>
        <v>9783.844465</v>
      </c>
      <c r="K308" s="172">
        <f t="shared" si="5"/>
        <v>0.000007192041337</v>
      </c>
      <c r="L308" s="50">
        <f t="shared" si="6"/>
        <v>0.00007192041337</v>
      </c>
      <c r="M308" s="172">
        <f t="shared" si="7"/>
        <v>0.007127312965</v>
      </c>
      <c r="N308" s="163"/>
      <c r="O308" s="163"/>
      <c r="P308" s="163"/>
      <c r="Q308" s="163"/>
      <c r="R308" s="163"/>
      <c r="S308" s="163"/>
      <c r="T308" s="163"/>
      <c r="U308" s="163"/>
      <c r="V308" s="163"/>
      <c r="W308" s="163"/>
      <c r="X308" s="163"/>
      <c r="Y308" s="163"/>
      <c r="Z308" s="163"/>
    </row>
    <row r="309" ht="12.75" customHeight="1">
      <c r="A309" s="181">
        <v>44026.0</v>
      </c>
      <c r="B309" s="163"/>
      <c r="C309" s="177">
        <v>49912.0</v>
      </c>
      <c r="D309" s="177">
        <v>1560.0</v>
      </c>
      <c r="E309" s="178">
        <v>216906.4285</v>
      </c>
      <c r="F309" s="182">
        <f t="shared" si="1"/>
        <v>0.007192041337</v>
      </c>
      <c r="G309" s="183">
        <f t="shared" si="2"/>
        <v>77862720</v>
      </c>
      <c r="H309" s="183">
        <f t="shared" si="3"/>
        <v>358.9691672</v>
      </c>
      <c r="I309" s="176">
        <f t="shared" si="8"/>
        <v>1310459</v>
      </c>
      <c r="J309" s="184">
        <f t="shared" si="4"/>
        <v>9424.875298</v>
      </c>
      <c r="K309" s="172">
        <f t="shared" si="5"/>
        <v>0.000007192041337</v>
      </c>
      <c r="L309" s="50">
        <f t="shared" si="6"/>
        <v>0.00007192041337</v>
      </c>
      <c r="M309" s="172">
        <f t="shared" si="7"/>
        <v>0.007127312965</v>
      </c>
      <c r="N309" s="163"/>
      <c r="O309" s="163"/>
      <c r="P309" s="163"/>
      <c r="Q309" s="163"/>
      <c r="R309" s="163"/>
      <c r="S309" s="163"/>
      <c r="T309" s="163"/>
      <c r="U309" s="163"/>
      <c r="V309" s="163"/>
      <c r="W309" s="163"/>
      <c r="X309" s="163"/>
      <c r="Y309" s="163"/>
      <c r="Z309" s="163"/>
    </row>
    <row r="310" ht="12.75" customHeight="1">
      <c r="A310" s="181">
        <v>44035.0</v>
      </c>
      <c r="B310" s="163"/>
      <c r="C310" s="177">
        <v>89.0</v>
      </c>
      <c r="D310" s="177">
        <v>1900.0</v>
      </c>
      <c r="E310" s="178">
        <v>237210.1853</v>
      </c>
      <c r="F310" s="182">
        <f t="shared" si="1"/>
        <v>0.008009774106</v>
      </c>
      <c r="G310" s="183">
        <f t="shared" si="2"/>
        <v>169100</v>
      </c>
      <c r="H310" s="183">
        <f t="shared" si="3"/>
        <v>0.7128698955</v>
      </c>
      <c r="I310" s="176">
        <f t="shared" si="8"/>
        <v>1310370</v>
      </c>
      <c r="J310" s="184">
        <f t="shared" si="4"/>
        <v>10495.7677</v>
      </c>
      <c r="K310" s="172">
        <f t="shared" si="5"/>
        <v>0.000008009774106</v>
      </c>
      <c r="L310" s="50">
        <f t="shared" si="6"/>
        <v>0.00008009774106</v>
      </c>
      <c r="M310" s="172">
        <f t="shared" si="7"/>
        <v>0.007937686139</v>
      </c>
      <c r="N310" s="163"/>
      <c r="O310" s="163"/>
      <c r="P310" s="163"/>
      <c r="Q310" s="163"/>
      <c r="R310" s="163"/>
      <c r="S310" s="163"/>
      <c r="T310" s="163"/>
      <c r="U310" s="163"/>
      <c r="V310" s="163"/>
      <c r="W310" s="163"/>
      <c r="X310" s="163"/>
      <c r="Y310" s="163"/>
      <c r="Z310" s="163"/>
    </row>
    <row r="311" ht="12.75" customHeight="1">
      <c r="A311" s="181">
        <v>44035.0</v>
      </c>
      <c r="B311" s="163"/>
      <c r="C311" s="177">
        <v>411.0</v>
      </c>
      <c r="D311" s="177">
        <v>1900.0</v>
      </c>
      <c r="E311" s="178">
        <v>237210.1853</v>
      </c>
      <c r="F311" s="182">
        <f t="shared" si="1"/>
        <v>0.008009774106</v>
      </c>
      <c r="G311" s="183">
        <f t="shared" si="2"/>
        <v>780900</v>
      </c>
      <c r="H311" s="183">
        <f t="shared" si="3"/>
        <v>3.292017158</v>
      </c>
      <c r="I311" s="176">
        <f t="shared" si="8"/>
        <v>1309959</v>
      </c>
      <c r="J311" s="184">
        <f t="shared" si="4"/>
        <v>10492.47568</v>
      </c>
      <c r="K311" s="172">
        <f t="shared" si="5"/>
        <v>0.000008009774106</v>
      </c>
      <c r="L311" s="50">
        <f t="shared" si="6"/>
        <v>0.00008009774106</v>
      </c>
      <c r="M311" s="172">
        <f t="shared" si="7"/>
        <v>0.007937686139</v>
      </c>
      <c r="N311" s="163"/>
      <c r="O311" s="163"/>
      <c r="P311" s="163"/>
      <c r="Q311" s="163"/>
      <c r="R311" s="163"/>
      <c r="S311" s="163"/>
      <c r="T311" s="163"/>
      <c r="U311" s="163"/>
      <c r="V311" s="163"/>
      <c r="W311" s="163"/>
      <c r="X311" s="163"/>
      <c r="Y311" s="163"/>
      <c r="Z311" s="163"/>
    </row>
    <row r="312" ht="12.75" customHeight="1">
      <c r="A312" s="181">
        <v>44035.0</v>
      </c>
      <c r="B312" s="163"/>
      <c r="C312" s="177">
        <v>347.0</v>
      </c>
      <c r="D312" s="177">
        <v>1900.0</v>
      </c>
      <c r="E312" s="178">
        <v>237210.1853</v>
      </c>
      <c r="F312" s="182">
        <f t="shared" si="1"/>
        <v>0.008009774106</v>
      </c>
      <c r="G312" s="183">
        <f t="shared" si="2"/>
        <v>659300</v>
      </c>
      <c r="H312" s="183">
        <f t="shared" si="3"/>
        <v>2.779391615</v>
      </c>
      <c r="I312" s="176">
        <f t="shared" si="8"/>
        <v>1309612</v>
      </c>
      <c r="J312" s="184">
        <f t="shared" si="4"/>
        <v>10489.69629</v>
      </c>
      <c r="K312" s="172">
        <f t="shared" si="5"/>
        <v>0.000008009774106</v>
      </c>
      <c r="L312" s="50">
        <f t="shared" si="6"/>
        <v>0.00008009774106</v>
      </c>
      <c r="M312" s="172">
        <f t="shared" si="7"/>
        <v>0.007937686139</v>
      </c>
      <c r="N312" s="163"/>
      <c r="O312" s="163"/>
      <c r="P312" s="163"/>
      <c r="Q312" s="163"/>
      <c r="R312" s="163"/>
      <c r="S312" s="163"/>
      <c r="T312" s="163"/>
      <c r="U312" s="163"/>
      <c r="V312" s="163"/>
      <c r="W312" s="163"/>
      <c r="X312" s="163"/>
      <c r="Y312" s="163"/>
      <c r="Z312" s="163"/>
    </row>
    <row r="313" ht="12.75" customHeight="1">
      <c r="A313" s="181">
        <v>44035.0</v>
      </c>
      <c r="B313" s="163"/>
      <c r="C313" s="177">
        <v>15000.0</v>
      </c>
      <c r="D313" s="177">
        <v>1900.0</v>
      </c>
      <c r="E313" s="178">
        <v>237210.1853</v>
      </c>
      <c r="F313" s="182">
        <f t="shared" si="1"/>
        <v>0.008009774106</v>
      </c>
      <c r="G313" s="183">
        <f t="shared" si="2"/>
        <v>28500000</v>
      </c>
      <c r="H313" s="183">
        <f t="shared" si="3"/>
        <v>120.1466116</v>
      </c>
      <c r="I313" s="176">
        <f t="shared" si="8"/>
        <v>1294612</v>
      </c>
      <c r="J313" s="184">
        <f t="shared" si="4"/>
        <v>10369.54968</v>
      </c>
      <c r="K313" s="172">
        <f t="shared" si="5"/>
        <v>0.000008009774106</v>
      </c>
      <c r="L313" s="50">
        <f t="shared" si="6"/>
        <v>0.00008009774106</v>
      </c>
      <c r="M313" s="172">
        <f t="shared" si="7"/>
        <v>0.007937686139</v>
      </c>
      <c r="N313" s="163"/>
      <c r="O313" s="163"/>
      <c r="P313" s="163"/>
      <c r="Q313" s="163"/>
      <c r="R313" s="163"/>
      <c r="S313" s="163"/>
      <c r="T313" s="163"/>
      <c r="U313" s="163"/>
      <c r="V313" s="163"/>
      <c r="W313" s="163"/>
      <c r="X313" s="163"/>
      <c r="Y313" s="163"/>
      <c r="Z313" s="163"/>
    </row>
    <row r="314" ht="12.75" customHeight="1">
      <c r="A314" s="181">
        <v>44035.0</v>
      </c>
      <c r="B314" s="163"/>
      <c r="C314" s="177">
        <v>9153.0</v>
      </c>
      <c r="D314" s="177">
        <v>1900.0</v>
      </c>
      <c r="E314" s="178">
        <v>237210.1853</v>
      </c>
      <c r="F314" s="182">
        <f t="shared" si="1"/>
        <v>0.008009774106</v>
      </c>
      <c r="G314" s="183">
        <f t="shared" si="2"/>
        <v>17390700</v>
      </c>
      <c r="H314" s="183">
        <f t="shared" si="3"/>
        <v>73.3134624</v>
      </c>
      <c r="I314" s="176">
        <f t="shared" si="8"/>
        <v>1285459</v>
      </c>
      <c r="J314" s="184">
        <f t="shared" si="4"/>
        <v>10296.23621</v>
      </c>
      <c r="K314" s="172">
        <f t="shared" si="5"/>
        <v>0.000008009774106</v>
      </c>
      <c r="L314" s="50">
        <f t="shared" si="6"/>
        <v>0.00008009774106</v>
      </c>
      <c r="M314" s="172">
        <f t="shared" si="7"/>
        <v>0.007937686139</v>
      </c>
      <c r="N314" s="163"/>
      <c r="O314" s="163"/>
      <c r="P314" s="163"/>
      <c r="Q314" s="163"/>
      <c r="R314" s="163"/>
      <c r="S314" s="163"/>
      <c r="T314" s="163"/>
      <c r="U314" s="163"/>
      <c r="V314" s="163"/>
      <c r="W314" s="163"/>
      <c r="X314" s="163"/>
      <c r="Y314" s="163"/>
      <c r="Z314" s="163"/>
    </row>
    <row r="315" ht="12.75" customHeight="1">
      <c r="A315" s="181">
        <v>44035.0</v>
      </c>
      <c r="B315" s="163"/>
      <c r="C315" s="177">
        <v>610.0</v>
      </c>
      <c r="D315" s="177">
        <v>1900.0</v>
      </c>
      <c r="E315" s="178">
        <v>237210.1853</v>
      </c>
      <c r="F315" s="182">
        <f t="shared" si="1"/>
        <v>0.008009774106</v>
      </c>
      <c r="G315" s="183">
        <f t="shared" si="2"/>
        <v>1159000</v>
      </c>
      <c r="H315" s="183">
        <f t="shared" si="3"/>
        <v>4.885962205</v>
      </c>
      <c r="I315" s="176">
        <f t="shared" si="8"/>
        <v>1284849</v>
      </c>
      <c r="J315" s="184">
        <f t="shared" si="4"/>
        <v>10291.35025</v>
      </c>
      <c r="K315" s="172">
        <f t="shared" si="5"/>
        <v>0.000008009774106</v>
      </c>
      <c r="L315" s="50">
        <f t="shared" si="6"/>
        <v>0.00008009774106</v>
      </c>
      <c r="M315" s="172">
        <f t="shared" si="7"/>
        <v>0.007937686139</v>
      </c>
      <c r="N315" s="163"/>
      <c r="O315" s="163"/>
      <c r="P315" s="163"/>
      <c r="Q315" s="163"/>
      <c r="R315" s="163"/>
      <c r="S315" s="163"/>
      <c r="T315" s="163"/>
      <c r="U315" s="163"/>
      <c r="V315" s="163"/>
      <c r="W315" s="163"/>
      <c r="X315" s="163"/>
      <c r="Y315" s="163"/>
      <c r="Z315" s="163"/>
    </row>
    <row r="316" ht="12.75" customHeight="1">
      <c r="A316" s="181">
        <v>44035.0</v>
      </c>
      <c r="B316" s="163"/>
      <c r="C316" s="177">
        <v>74390.0</v>
      </c>
      <c r="D316" s="177">
        <v>1900.0</v>
      </c>
      <c r="E316" s="178">
        <v>237210.1853</v>
      </c>
      <c r="F316" s="182">
        <f t="shared" si="1"/>
        <v>0.008009774106</v>
      </c>
      <c r="G316" s="183">
        <f t="shared" si="2"/>
        <v>141341000</v>
      </c>
      <c r="H316" s="183">
        <f t="shared" si="3"/>
        <v>595.8470958</v>
      </c>
      <c r="I316" s="176">
        <f t="shared" si="8"/>
        <v>1210459</v>
      </c>
      <c r="J316" s="184">
        <f t="shared" si="4"/>
        <v>9695.503155</v>
      </c>
      <c r="K316" s="172">
        <f t="shared" si="5"/>
        <v>0.000008009774106</v>
      </c>
      <c r="L316" s="50">
        <f t="shared" si="6"/>
        <v>0.00008009774106</v>
      </c>
      <c r="M316" s="172">
        <f t="shared" si="7"/>
        <v>0.007937686139</v>
      </c>
      <c r="N316" s="163"/>
      <c r="O316" s="163"/>
      <c r="P316" s="163"/>
      <c r="Q316" s="163"/>
      <c r="R316" s="163"/>
      <c r="S316" s="163"/>
      <c r="T316" s="163"/>
      <c r="U316" s="163"/>
      <c r="V316" s="163"/>
      <c r="W316" s="163"/>
      <c r="X316" s="163"/>
      <c r="Y316" s="163"/>
      <c r="Z316" s="163"/>
    </row>
    <row r="317" ht="12.75" customHeight="1">
      <c r="A317" s="181">
        <v>44041.0</v>
      </c>
      <c r="B317" s="163"/>
      <c r="C317" s="177">
        <v>2.0</v>
      </c>
      <c r="D317" s="177">
        <v>1980.0</v>
      </c>
      <c r="E317" s="178">
        <v>249580.4825</v>
      </c>
      <c r="F317" s="182">
        <f t="shared" si="1"/>
        <v>0.007933312654</v>
      </c>
      <c r="G317" s="183">
        <f t="shared" si="2"/>
        <v>3960</v>
      </c>
      <c r="H317" s="183">
        <f t="shared" si="3"/>
        <v>0.01586662531</v>
      </c>
      <c r="I317" s="176">
        <f t="shared" si="8"/>
        <v>1210457</v>
      </c>
      <c r="J317" s="184">
        <f t="shared" si="4"/>
        <v>9602.933835</v>
      </c>
      <c r="K317" s="172">
        <f t="shared" si="5"/>
        <v>0.000007933312654</v>
      </c>
      <c r="L317" s="50">
        <f t="shared" si="6"/>
        <v>0.00007933312654</v>
      </c>
      <c r="M317" s="172">
        <f t="shared" si="7"/>
        <v>0.00786191284</v>
      </c>
      <c r="N317" s="163"/>
      <c r="O317" s="163"/>
      <c r="P317" s="163"/>
      <c r="Q317" s="163"/>
      <c r="R317" s="163"/>
      <c r="S317" s="163"/>
      <c r="T317" s="163"/>
      <c r="U317" s="163"/>
      <c r="V317" s="163"/>
      <c r="W317" s="163"/>
      <c r="X317" s="163"/>
      <c r="Y317" s="163"/>
      <c r="Z317" s="163"/>
    </row>
    <row r="318" ht="12.75" customHeight="1">
      <c r="A318" s="181">
        <v>44041.0</v>
      </c>
      <c r="B318" s="163"/>
      <c r="C318" s="177">
        <v>255.0</v>
      </c>
      <c r="D318" s="177">
        <v>1980.0</v>
      </c>
      <c r="E318" s="178">
        <v>249580.4825</v>
      </c>
      <c r="F318" s="182">
        <f t="shared" si="1"/>
        <v>0.007933312654</v>
      </c>
      <c r="G318" s="183">
        <f t="shared" si="2"/>
        <v>504900</v>
      </c>
      <c r="H318" s="183">
        <f t="shared" si="3"/>
        <v>2.022994727</v>
      </c>
      <c r="I318" s="176">
        <f t="shared" si="8"/>
        <v>1210202</v>
      </c>
      <c r="J318" s="184">
        <f t="shared" si="4"/>
        <v>9600.91084</v>
      </c>
      <c r="K318" s="172">
        <f t="shared" si="5"/>
        <v>0.000007933312654</v>
      </c>
      <c r="L318" s="50">
        <f t="shared" si="6"/>
        <v>0.00007933312654</v>
      </c>
      <c r="M318" s="172">
        <f t="shared" si="7"/>
        <v>0.00786191284</v>
      </c>
      <c r="N318" s="163"/>
      <c r="O318" s="163"/>
      <c r="P318" s="163"/>
      <c r="Q318" s="163"/>
      <c r="R318" s="163"/>
      <c r="S318" s="163"/>
      <c r="T318" s="163"/>
      <c r="U318" s="163"/>
      <c r="V318" s="163"/>
      <c r="W318" s="163"/>
      <c r="X318" s="163"/>
      <c r="Y318" s="163"/>
      <c r="Z318" s="163"/>
    </row>
    <row r="319" ht="12.75" customHeight="1">
      <c r="A319" s="181">
        <v>44041.0</v>
      </c>
      <c r="B319" s="163"/>
      <c r="C319" s="177">
        <v>3669.0</v>
      </c>
      <c r="D319" s="177">
        <v>1980.0</v>
      </c>
      <c r="E319" s="178">
        <v>249580.4825</v>
      </c>
      <c r="F319" s="182">
        <f t="shared" si="1"/>
        <v>0.007933312654</v>
      </c>
      <c r="G319" s="183">
        <f t="shared" si="2"/>
        <v>7264620</v>
      </c>
      <c r="H319" s="183">
        <f t="shared" si="3"/>
        <v>29.10732413</v>
      </c>
      <c r="I319" s="176">
        <f t="shared" si="8"/>
        <v>1206533</v>
      </c>
      <c r="J319" s="184">
        <f t="shared" si="4"/>
        <v>9571.803516</v>
      </c>
      <c r="K319" s="172">
        <f t="shared" si="5"/>
        <v>0.000007933312654</v>
      </c>
      <c r="L319" s="50">
        <f t="shared" si="6"/>
        <v>0.00007933312654</v>
      </c>
      <c r="M319" s="172">
        <f t="shared" si="7"/>
        <v>0.00786191284</v>
      </c>
      <c r="N319" s="163"/>
      <c r="O319" s="163"/>
      <c r="P319" s="163"/>
      <c r="Q319" s="163"/>
      <c r="R319" s="163"/>
      <c r="S319" s="163"/>
      <c r="T319" s="163"/>
      <c r="U319" s="163"/>
      <c r="V319" s="163"/>
      <c r="W319" s="163"/>
      <c r="X319" s="163"/>
      <c r="Y319" s="163"/>
      <c r="Z319" s="163"/>
    </row>
    <row r="320" ht="12.75" customHeight="1">
      <c r="A320" s="185">
        <v>44049.0</v>
      </c>
      <c r="B320" s="191"/>
      <c r="C320" s="186">
        <v>150.0</v>
      </c>
      <c r="D320" s="186">
        <v>2100.0</v>
      </c>
      <c r="E320" s="192">
        <v>265597.9061</v>
      </c>
      <c r="F320" s="188">
        <f t="shared" si="1"/>
        <v>0.00790668884</v>
      </c>
      <c r="G320" s="189">
        <f t="shared" si="2"/>
        <v>315000</v>
      </c>
      <c r="H320" s="189">
        <f t="shared" si="3"/>
        <v>1.186003326</v>
      </c>
      <c r="I320" s="190">
        <f t="shared" si="8"/>
        <v>1206383</v>
      </c>
      <c r="J320" s="193">
        <f t="shared" si="4"/>
        <v>9538.495002</v>
      </c>
      <c r="K320" s="172">
        <f t="shared" si="5"/>
        <v>0.00000790668884</v>
      </c>
      <c r="L320" s="50">
        <f t="shared" si="6"/>
        <v>0.0000790668884</v>
      </c>
      <c r="M320" s="172">
        <f t="shared" si="7"/>
        <v>0.00783552864</v>
      </c>
      <c r="N320" s="194"/>
      <c r="O320" s="194"/>
      <c r="P320" s="187"/>
      <c r="Q320" s="187"/>
      <c r="R320" s="187"/>
      <c r="S320" s="187"/>
      <c r="T320" s="187"/>
      <c r="U320" s="187"/>
      <c r="V320" s="187"/>
      <c r="W320" s="187"/>
      <c r="X320" s="187"/>
      <c r="Y320" s="187"/>
      <c r="Z320" s="187"/>
    </row>
    <row r="321" ht="12.75" customHeight="1">
      <c r="A321" s="195">
        <v>44049.0</v>
      </c>
      <c r="B321" s="196"/>
      <c r="C321" s="177">
        <v>10000.0</v>
      </c>
      <c r="D321" s="177">
        <v>2100.0</v>
      </c>
      <c r="E321" s="178">
        <v>265597.9061</v>
      </c>
      <c r="F321" s="182">
        <f t="shared" si="1"/>
        <v>0.00790668884</v>
      </c>
      <c r="G321" s="183">
        <f t="shared" si="2"/>
        <v>21000000</v>
      </c>
      <c r="H321" s="183">
        <f t="shared" si="3"/>
        <v>79.0668884</v>
      </c>
      <c r="I321" s="176">
        <f t="shared" si="8"/>
        <v>1196383</v>
      </c>
      <c r="J321" s="184">
        <f t="shared" si="4"/>
        <v>9459.428114</v>
      </c>
      <c r="K321" s="172">
        <f t="shared" si="5"/>
        <v>0.00000790668884</v>
      </c>
      <c r="L321" s="50">
        <f t="shared" si="6"/>
        <v>0.0000790668884</v>
      </c>
      <c r="M321" s="172">
        <f t="shared" si="7"/>
        <v>0.00783552864</v>
      </c>
      <c r="N321" s="163"/>
      <c r="O321" s="163"/>
      <c r="P321" s="163"/>
      <c r="Q321" s="163"/>
      <c r="R321" s="163"/>
      <c r="S321" s="163"/>
      <c r="T321" s="163"/>
      <c r="U321" s="163"/>
      <c r="V321" s="163"/>
      <c r="W321" s="163"/>
      <c r="X321" s="163"/>
      <c r="Y321" s="163"/>
      <c r="Z321" s="163"/>
    </row>
    <row r="322" ht="12.75" customHeight="1">
      <c r="A322" s="195">
        <v>44049.0</v>
      </c>
      <c r="B322" s="196"/>
      <c r="C322" s="177">
        <v>125.0</v>
      </c>
      <c r="D322" s="177">
        <v>2100.0</v>
      </c>
      <c r="E322" s="178">
        <v>265597.9061</v>
      </c>
      <c r="F322" s="182">
        <f t="shared" si="1"/>
        <v>0.00790668884</v>
      </c>
      <c r="G322" s="183">
        <f t="shared" si="2"/>
        <v>262500</v>
      </c>
      <c r="H322" s="183">
        <f t="shared" si="3"/>
        <v>0.988336105</v>
      </c>
      <c r="I322" s="176">
        <f t="shared" si="8"/>
        <v>1196258</v>
      </c>
      <c r="J322" s="184">
        <f t="shared" si="4"/>
        <v>9458.439778</v>
      </c>
      <c r="K322" s="172">
        <f t="shared" si="5"/>
        <v>0.00000790668884</v>
      </c>
      <c r="L322" s="50">
        <f t="shared" si="6"/>
        <v>0.0000790668884</v>
      </c>
      <c r="M322" s="172">
        <f t="shared" si="7"/>
        <v>0.00783552864</v>
      </c>
      <c r="N322" s="163"/>
      <c r="O322" s="163"/>
      <c r="P322" s="163"/>
      <c r="Q322" s="163"/>
      <c r="R322" s="163"/>
      <c r="S322" s="163"/>
      <c r="T322" s="163"/>
      <c r="U322" s="163"/>
      <c r="V322" s="163"/>
      <c r="W322" s="163"/>
      <c r="X322" s="163"/>
      <c r="Y322" s="163"/>
      <c r="Z322" s="163"/>
    </row>
    <row r="323" ht="12.75" customHeight="1">
      <c r="A323" s="195">
        <v>44049.0</v>
      </c>
      <c r="B323" s="196"/>
      <c r="C323" s="177">
        <v>32.0</v>
      </c>
      <c r="D323" s="177">
        <v>2100.0</v>
      </c>
      <c r="E323" s="178">
        <v>265597.9061</v>
      </c>
      <c r="F323" s="182">
        <f t="shared" si="1"/>
        <v>0.00790668884</v>
      </c>
      <c r="G323" s="183">
        <f t="shared" si="2"/>
        <v>67200</v>
      </c>
      <c r="H323" s="183">
        <f t="shared" si="3"/>
        <v>0.2530140429</v>
      </c>
      <c r="I323" s="176">
        <f t="shared" si="8"/>
        <v>1196226</v>
      </c>
      <c r="J323" s="184">
        <f t="shared" si="4"/>
        <v>9458.186764</v>
      </c>
      <c r="K323" s="172">
        <f t="shared" si="5"/>
        <v>0.00000790668884</v>
      </c>
      <c r="L323" s="50">
        <f t="shared" si="6"/>
        <v>0.0000790668884</v>
      </c>
      <c r="M323" s="172">
        <f t="shared" si="7"/>
        <v>0.00783552864</v>
      </c>
      <c r="N323" s="163"/>
      <c r="O323" s="163"/>
      <c r="P323" s="163"/>
      <c r="Q323" s="163"/>
      <c r="R323" s="163"/>
      <c r="S323" s="163"/>
      <c r="T323" s="163"/>
      <c r="U323" s="163"/>
      <c r="V323" s="163"/>
      <c r="W323" s="163"/>
      <c r="X323" s="163"/>
      <c r="Y323" s="163"/>
      <c r="Z323" s="163"/>
    </row>
    <row r="324" ht="12.75" customHeight="1">
      <c r="A324" s="195">
        <v>44049.0</v>
      </c>
      <c r="B324" s="196"/>
      <c r="C324" s="177">
        <v>18500.0</v>
      </c>
      <c r="D324" s="177">
        <v>2100.0</v>
      </c>
      <c r="E324" s="178">
        <v>265597.9061</v>
      </c>
      <c r="F324" s="182">
        <f t="shared" si="1"/>
        <v>0.00790668884</v>
      </c>
      <c r="G324" s="183">
        <f t="shared" si="2"/>
        <v>38850000</v>
      </c>
      <c r="H324" s="183">
        <f t="shared" si="3"/>
        <v>146.2737435</v>
      </c>
      <c r="I324" s="176">
        <f t="shared" si="8"/>
        <v>1177726</v>
      </c>
      <c r="J324" s="184">
        <f t="shared" si="4"/>
        <v>9311.91302</v>
      </c>
      <c r="K324" s="172">
        <f t="shared" si="5"/>
        <v>0.00000790668884</v>
      </c>
      <c r="L324" s="50">
        <f t="shared" si="6"/>
        <v>0.0000790668884</v>
      </c>
      <c r="M324" s="172">
        <f t="shared" si="7"/>
        <v>0.00783552864</v>
      </c>
      <c r="N324" s="197"/>
      <c r="O324" s="197"/>
      <c r="P324" s="163"/>
      <c r="Q324" s="163"/>
      <c r="R324" s="163"/>
      <c r="S324" s="163"/>
      <c r="T324" s="163"/>
      <c r="U324" s="163"/>
      <c r="V324" s="163"/>
      <c r="W324" s="163"/>
      <c r="X324" s="163"/>
      <c r="Y324" s="163"/>
      <c r="Z324" s="163"/>
    </row>
    <row r="325" ht="12.75" customHeight="1">
      <c r="A325" s="195">
        <v>44049.0</v>
      </c>
      <c r="B325" s="196"/>
      <c r="C325" s="177">
        <v>20200.0</v>
      </c>
      <c r="D325" s="177">
        <v>2100.0</v>
      </c>
      <c r="E325" s="178">
        <v>265597.9061</v>
      </c>
      <c r="F325" s="182">
        <f t="shared" si="1"/>
        <v>0.00790668884</v>
      </c>
      <c r="G325" s="183">
        <f t="shared" si="2"/>
        <v>42420000</v>
      </c>
      <c r="H325" s="183">
        <f t="shared" si="3"/>
        <v>159.7151146</v>
      </c>
      <c r="I325" s="176">
        <f t="shared" si="8"/>
        <v>1157526</v>
      </c>
      <c r="J325" s="184">
        <f t="shared" si="4"/>
        <v>9152.197906</v>
      </c>
      <c r="K325" s="172">
        <f t="shared" si="5"/>
        <v>0.00000790668884</v>
      </c>
      <c r="L325" s="50">
        <f t="shared" si="6"/>
        <v>0.0000790668884</v>
      </c>
      <c r="M325" s="172">
        <f t="shared" si="7"/>
        <v>0.00783552864</v>
      </c>
      <c r="N325" s="197"/>
      <c r="O325" s="197"/>
      <c r="P325" s="163"/>
      <c r="Q325" s="163"/>
      <c r="R325" s="163"/>
      <c r="S325" s="163"/>
      <c r="T325" s="163"/>
      <c r="U325" s="163"/>
      <c r="V325" s="163"/>
      <c r="W325" s="163"/>
      <c r="X325" s="163"/>
      <c r="Y325" s="163"/>
      <c r="Z325" s="163"/>
    </row>
    <row r="326" ht="12.75" customHeight="1">
      <c r="A326" s="195">
        <v>44049.0</v>
      </c>
      <c r="B326" s="196"/>
      <c r="C326" s="177">
        <v>50000.0</v>
      </c>
      <c r="D326" s="177">
        <v>2100.0</v>
      </c>
      <c r="E326" s="178">
        <v>265597.9061</v>
      </c>
      <c r="F326" s="182">
        <f t="shared" si="1"/>
        <v>0.00790668884</v>
      </c>
      <c r="G326" s="183">
        <f t="shared" si="2"/>
        <v>105000000</v>
      </c>
      <c r="H326" s="183">
        <f t="shared" si="3"/>
        <v>395.334442</v>
      </c>
      <c r="I326" s="176">
        <f t="shared" si="8"/>
        <v>1107526</v>
      </c>
      <c r="J326" s="184">
        <f t="shared" si="4"/>
        <v>8756.863464</v>
      </c>
      <c r="K326" s="172">
        <f t="shared" si="5"/>
        <v>0.00000790668884</v>
      </c>
      <c r="L326" s="50">
        <f t="shared" si="6"/>
        <v>0.0000790668884</v>
      </c>
      <c r="M326" s="172">
        <f t="shared" si="7"/>
        <v>0.00783552864</v>
      </c>
      <c r="N326" s="163"/>
      <c r="O326" s="163"/>
      <c r="P326" s="163"/>
      <c r="Q326" s="163"/>
      <c r="R326" s="163"/>
      <c r="S326" s="163"/>
      <c r="T326" s="163"/>
      <c r="U326" s="163"/>
      <c r="V326" s="163"/>
      <c r="W326" s="163"/>
      <c r="X326" s="163"/>
      <c r="Y326" s="163"/>
      <c r="Z326" s="163"/>
    </row>
    <row r="327" ht="12.75" customHeight="1">
      <c r="A327" s="195">
        <v>44055.0</v>
      </c>
      <c r="B327" s="196"/>
      <c r="C327" s="177">
        <v>9323.0</v>
      </c>
      <c r="D327" s="177">
        <v>2600.0</v>
      </c>
      <c r="E327" s="178">
        <v>284125.3128</v>
      </c>
      <c r="F327" s="182">
        <f t="shared" si="1"/>
        <v>0.009150891817</v>
      </c>
      <c r="G327" s="183">
        <f t="shared" si="2"/>
        <v>24239800</v>
      </c>
      <c r="H327" s="183">
        <f t="shared" si="3"/>
        <v>85.31376441</v>
      </c>
      <c r="I327" s="176">
        <f t="shared" si="8"/>
        <v>1098203</v>
      </c>
      <c r="J327" s="184">
        <f t="shared" si="4"/>
        <v>10049.53685</v>
      </c>
      <c r="K327" s="172">
        <f t="shared" si="5"/>
        <v>0.000009150891817</v>
      </c>
      <c r="L327" s="50">
        <f t="shared" si="6"/>
        <v>0.00009150891817</v>
      </c>
      <c r="M327" s="172">
        <f t="shared" si="7"/>
        <v>0.009068533791</v>
      </c>
      <c r="N327" s="163"/>
      <c r="O327" s="163"/>
      <c r="P327" s="163"/>
      <c r="Q327" s="163"/>
      <c r="R327" s="163"/>
      <c r="S327" s="163"/>
      <c r="T327" s="163"/>
      <c r="U327" s="163"/>
      <c r="V327" s="163"/>
      <c r="W327" s="163"/>
      <c r="X327" s="163"/>
      <c r="Y327" s="163"/>
      <c r="Z327" s="163"/>
    </row>
    <row r="328" ht="12.75" customHeight="1">
      <c r="A328" s="195">
        <v>44055.0</v>
      </c>
      <c r="B328" s="196"/>
      <c r="C328" s="177">
        <v>200.0</v>
      </c>
      <c r="D328" s="177">
        <v>2600.0</v>
      </c>
      <c r="E328" s="178">
        <v>284125.3128</v>
      </c>
      <c r="F328" s="182">
        <f t="shared" si="1"/>
        <v>0.009150891817</v>
      </c>
      <c r="G328" s="183">
        <f t="shared" si="2"/>
        <v>520000</v>
      </c>
      <c r="H328" s="183">
        <f t="shared" si="3"/>
        <v>1.830178363</v>
      </c>
      <c r="I328" s="176">
        <f t="shared" si="8"/>
        <v>1098003</v>
      </c>
      <c r="J328" s="184">
        <f t="shared" si="4"/>
        <v>10047.70667</v>
      </c>
      <c r="K328" s="172">
        <f t="shared" si="5"/>
        <v>0.000009150891817</v>
      </c>
      <c r="L328" s="50">
        <f t="shared" si="6"/>
        <v>0.00009150891817</v>
      </c>
      <c r="M328" s="172">
        <f t="shared" si="7"/>
        <v>0.009068533791</v>
      </c>
      <c r="N328" s="163"/>
      <c r="O328" s="163"/>
      <c r="P328" s="163"/>
      <c r="Q328" s="163"/>
      <c r="R328" s="163"/>
      <c r="S328" s="163"/>
      <c r="T328" s="163"/>
      <c r="U328" s="163"/>
      <c r="V328" s="163"/>
      <c r="W328" s="163"/>
      <c r="X328" s="163"/>
      <c r="Y328" s="163"/>
      <c r="Z328" s="163"/>
    </row>
    <row r="329" ht="12.75" customHeight="1">
      <c r="A329" s="195">
        <v>44055.0</v>
      </c>
      <c r="B329" s="196"/>
      <c r="C329" s="177">
        <v>740.0</v>
      </c>
      <c r="D329" s="177">
        <v>2600.0</v>
      </c>
      <c r="E329" s="178">
        <v>284125.3128</v>
      </c>
      <c r="F329" s="182">
        <f t="shared" si="1"/>
        <v>0.009150891817</v>
      </c>
      <c r="G329" s="183">
        <f t="shared" si="2"/>
        <v>1924000</v>
      </c>
      <c r="H329" s="183">
        <f t="shared" si="3"/>
        <v>6.771659945</v>
      </c>
      <c r="I329" s="176">
        <f t="shared" si="8"/>
        <v>1097263</v>
      </c>
      <c r="J329" s="184">
        <f t="shared" si="4"/>
        <v>10040.93501</v>
      </c>
      <c r="K329" s="172">
        <f t="shared" si="5"/>
        <v>0.000009150891817</v>
      </c>
      <c r="L329" s="50">
        <f t="shared" si="6"/>
        <v>0.00009150891817</v>
      </c>
      <c r="M329" s="172">
        <f t="shared" si="7"/>
        <v>0.009068533791</v>
      </c>
      <c r="N329" s="163"/>
      <c r="O329" s="163"/>
      <c r="P329" s="163"/>
      <c r="Q329" s="163"/>
      <c r="R329" s="163"/>
      <c r="S329" s="163"/>
      <c r="T329" s="163"/>
      <c r="U329" s="163"/>
      <c r="V329" s="163"/>
      <c r="W329" s="163"/>
      <c r="X329" s="163"/>
      <c r="Y329" s="163"/>
      <c r="Z329" s="163"/>
    </row>
    <row r="330" ht="12.75" customHeight="1">
      <c r="A330" s="195">
        <v>44055.0</v>
      </c>
      <c r="B330" s="196"/>
      <c r="C330" s="177">
        <v>9.0</v>
      </c>
      <c r="D330" s="177">
        <v>2600.0</v>
      </c>
      <c r="E330" s="178">
        <v>284125.3128</v>
      </c>
      <c r="F330" s="182">
        <f t="shared" si="1"/>
        <v>0.009150891817</v>
      </c>
      <c r="G330" s="183">
        <f t="shared" si="2"/>
        <v>23400</v>
      </c>
      <c r="H330" s="183">
        <f t="shared" si="3"/>
        <v>0.08235802636</v>
      </c>
      <c r="I330" s="176">
        <f t="shared" si="8"/>
        <v>1097254</v>
      </c>
      <c r="J330" s="184">
        <f t="shared" si="4"/>
        <v>10040.85265</v>
      </c>
      <c r="K330" s="172">
        <f t="shared" si="5"/>
        <v>0.000009150891817</v>
      </c>
      <c r="L330" s="50">
        <f t="shared" si="6"/>
        <v>0.00009150891817</v>
      </c>
      <c r="M330" s="172">
        <f t="shared" si="7"/>
        <v>0.009068533791</v>
      </c>
      <c r="N330" s="163"/>
      <c r="O330" s="163"/>
      <c r="P330" s="163"/>
      <c r="Q330" s="163"/>
      <c r="R330" s="163"/>
      <c r="S330" s="163"/>
      <c r="T330" s="163"/>
      <c r="U330" s="163"/>
      <c r="V330" s="163"/>
      <c r="W330" s="163"/>
      <c r="X330" s="163"/>
      <c r="Y330" s="163"/>
      <c r="Z330" s="163"/>
    </row>
    <row r="331" ht="12.75" customHeight="1">
      <c r="A331" s="195">
        <v>44056.0</v>
      </c>
      <c r="B331" s="196"/>
      <c r="C331" s="177">
        <v>29997.0</v>
      </c>
      <c r="D331" s="177">
        <v>2100.0</v>
      </c>
      <c r="E331" s="178">
        <v>284003.0154</v>
      </c>
      <c r="F331" s="182">
        <f t="shared" si="1"/>
        <v>0.007394287688</v>
      </c>
      <c r="G331" s="183">
        <f t="shared" si="2"/>
        <v>62993700</v>
      </c>
      <c r="H331" s="183">
        <f t="shared" si="3"/>
        <v>221.8064478</v>
      </c>
      <c r="I331" s="176">
        <f t="shared" si="8"/>
        <v>1067257</v>
      </c>
      <c r="J331" s="184">
        <f t="shared" si="4"/>
        <v>7891.605295</v>
      </c>
      <c r="K331" s="172">
        <f t="shared" si="5"/>
        <v>0.000007394287688</v>
      </c>
      <c r="L331" s="50">
        <f t="shared" si="6"/>
        <v>0.00007394287688</v>
      </c>
      <c r="M331" s="172">
        <f t="shared" si="7"/>
        <v>0.007327739098</v>
      </c>
      <c r="N331" s="163"/>
      <c r="O331" s="163"/>
      <c r="P331" s="163"/>
      <c r="Q331" s="163"/>
      <c r="R331" s="163"/>
      <c r="S331" s="163"/>
      <c r="T331" s="163"/>
      <c r="U331" s="163"/>
      <c r="V331" s="163"/>
      <c r="W331" s="163"/>
      <c r="X331" s="163"/>
      <c r="Y331" s="163"/>
      <c r="Z331" s="163"/>
    </row>
    <row r="332" ht="12.75" customHeight="1">
      <c r="A332" s="195">
        <v>44056.0</v>
      </c>
      <c r="B332" s="196"/>
      <c r="C332" s="177">
        <v>1000.0</v>
      </c>
      <c r="D332" s="177">
        <v>2100.0</v>
      </c>
      <c r="E332" s="178">
        <v>284003.0154</v>
      </c>
      <c r="F332" s="182">
        <f t="shared" si="1"/>
        <v>0.007394287688</v>
      </c>
      <c r="G332" s="183">
        <f t="shared" si="2"/>
        <v>2100000</v>
      </c>
      <c r="H332" s="183">
        <f t="shared" si="3"/>
        <v>7.394287688</v>
      </c>
      <c r="I332" s="176">
        <f t="shared" si="8"/>
        <v>1066257</v>
      </c>
      <c r="J332" s="184">
        <f t="shared" si="4"/>
        <v>7884.211007</v>
      </c>
      <c r="K332" s="172">
        <f t="shared" si="5"/>
        <v>0.000007394287688</v>
      </c>
      <c r="L332" s="50">
        <f t="shared" si="6"/>
        <v>0.00007394287688</v>
      </c>
      <c r="M332" s="172">
        <f t="shared" si="7"/>
        <v>0.007327739098</v>
      </c>
      <c r="N332" s="163"/>
      <c r="O332" s="163"/>
      <c r="P332" s="163"/>
      <c r="Q332" s="163"/>
      <c r="R332" s="163"/>
      <c r="S332" s="163"/>
      <c r="T332" s="163"/>
      <c r="U332" s="163"/>
      <c r="V332" s="163"/>
      <c r="W332" s="163"/>
      <c r="X332" s="163"/>
      <c r="Y332" s="163"/>
      <c r="Z332" s="163"/>
    </row>
    <row r="333" ht="12.75" customHeight="1">
      <c r="A333" s="195">
        <v>44056.0</v>
      </c>
      <c r="B333" s="196"/>
      <c r="C333" s="177">
        <v>1300.0</v>
      </c>
      <c r="D333" s="177">
        <v>2100.0</v>
      </c>
      <c r="E333" s="178">
        <v>284003.0154</v>
      </c>
      <c r="F333" s="182">
        <f t="shared" si="1"/>
        <v>0.007394287688</v>
      </c>
      <c r="G333" s="183">
        <f t="shared" si="2"/>
        <v>2730000</v>
      </c>
      <c r="H333" s="183">
        <f t="shared" si="3"/>
        <v>9.612573994</v>
      </c>
      <c r="I333" s="176">
        <f t="shared" si="8"/>
        <v>1064957</v>
      </c>
      <c r="J333" s="184">
        <f t="shared" si="4"/>
        <v>7874.598433</v>
      </c>
      <c r="K333" s="172">
        <f t="shared" si="5"/>
        <v>0.000007394287688</v>
      </c>
      <c r="L333" s="50">
        <f t="shared" si="6"/>
        <v>0.00007394287688</v>
      </c>
      <c r="M333" s="172">
        <f t="shared" si="7"/>
        <v>0.007327739098</v>
      </c>
      <c r="N333" s="197"/>
      <c r="O333" s="197"/>
      <c r="P333" s="163"/>
      <c r="Q333" s="163"/>
      <c r="R333" s="163"/>
      <c r="S333" s="163"/>
      <c r="T333" s="163"/>
      <c r="U333" s="163"/>
      <c r="V333" s="163"/>
      <c r="W333" s="163"/>
      <c r="X333" s="163"/>
      <c r="Y333" s="163"/>
      <c r="Z333" s="163"/>
    </row>
    <row r="334" ht="12.75" customHeight="1">
      <c r="A334" s="195">
        <v>44056.0</v>
      </c>
      <c r="B334" s="196"/>
      <c r="C334" s="177">
        <v>9.0</v>
      </c>
      <c r="D334" s="177">
        <v>2100.0</v>
      </c>
      <c r="E334" s="178">
        <v>284003.0154</v>
      </c>
      <c r="F334" s="182">
        <f t="shared" si="1"/>
        <v>0.007394287688</v>
      </c>
      <c r="G334" s="183">
        <f t="shared" si="2"/>
        <v>18900</v>
      </c>
      <c r="H334" s="183">
        <f t="shared" si="3"/>
        <v>0.06654858919</v>
      </c>
      <c r="I334" s="176">
        <f t="shared" si="8"/>
        <v>1064948</v>
      </c>
      <c r="J334" s="184">
        <f t="shared" si="4"/>
        <v>7874.531884</v>
      </c>
      <c r="K334" s="172">
        <f t="shared" si="5"/>
        <v>0.000007394287688</v>
      </c>
      <c r="L334" s="50">
        <f t="shared" si="6"/>
        <v>0.00007394287688</v>
      </c>
      <c r="M334" s="172">
        <f t="shared" si="7"/>
        <v>0.007327739098</v>
      </c>
      <c r="N334" s="163"/>
      <c r="O334" s="163"/>
      <c r="P334" s="163"/>
      <c r="Q334" s="163"/>
      <c r="R334" s="163"/>
      <c r="S334" s="163"/>
      <c r="T334" s="163"/>
      <c r="U334" s="163"/>
      <c r="V334" s="163"/>
      <c r="W334" s="163"/>
      <c r="X334" s="163"/>
      <c r="Y334" s="163"/>
      <c r="Z334" s="163"/>
    </row>
    <row r="335" ht="12.75" customHeight="1">
      <c r="A335" s="195">
        <v>44056.0</v>
      </c>
      <c r="B335" s="196"/>
      <c r="C335" s="177">
        <v>3218.0</v>
      </c>
      <c r="D335" s="177">
        <v>2100.0</v>
      </c>
      <c r="E335" s="178">
        <v>284003.0154</v>
      </c>
      <c r="F335" s="182">
        <f t="shared" si="1"/>
        <v>0.007394287688</v>
      </c>
      <c r="G335" s="183">
        <f t="shared" si="2"/>
        <v>6757800</v>
      </c>
      <c r="H335" s="183">
        <f t="shared" si="3"/>
        <v>23.79481778</v>
      </c>
      <c r="I335" s="176">
        <f t="shared" si="8"/>
        <v>1061730</v>
      </c>
      <c r="J335" s="184">
        <f t="shared" si="4"/>
        <v>7850.737067</v>
      </c>
      <c r="K335" s="172">
        <f t="shared" si="5"/>
        <v>0.000007394287688</v>
      </c>
      <c r="L335" s="50">
        <f t="shared" si="6"/>
        <v>0.00007394287688</v>
      </c>
      <c r="M335" s="172">
        <f t="shared" si="7"/>
        <v>0.007327739098</v>
      </c>
      <c r="N335" s="163"/>
      <c r="O335" s="163"/>
      <c r="P335" s="163"/>
      <c r="Q335" s="163"/>
      <c r="R335" s="163"/>
      <c r="S335" s="163"/>
      <c r="T335" s="163"/>
      <c r="U335" s="163"/>
      <c r="V335" s="163"/>
      <c r="W335" s="163"/>
      <c r="X335" s="163"/>
      <c r="Y335" s="163"/>
      <c r="Z335" s="163"/>
    </row>
    <row r="336" ht="12.75" customHeight="1">
      <c r="A336" s="195">
        <v>44056.0</v>
      </c>
      <c r="B336" s="196"/>
      <c r="C336" s="177">
        <v>24.0</v>
      </c>
      <c r="D336" s="177">
        <v>2100.0</v>
      </c>
      <c r="E336" s="178">
        <v>284003.0154</v>
      </c>
      <c r="F336" s="182">
        <f t="shared" si="1"/>
        <v>0.007394287688</v>
      </c>
      <c r="G336" s="183">
        <f t="shared" si="2"/>
        <v>50400</v>
      </c>
      <c r="H336" s="183">
        <f t="shared" si="3"/>
        <v>0.1774629045</v>
      </c>
      <c r="I336" s="176">
        <f t="shared" si="8"/>
        <v>1061706</v>
      </c>
      <c r="J336" s="184">
        <f t="shared" si="4"/>
        <v>7850.559604</v>
      </c>
      <c r="K336" s="172">
        <f t="shared" si="5"/>
        <v>0.000007394287688</v>
      </c>
      <c r="L336" s="50">
        <f t="shared" si="6"/>
        <v>0.00007394287688</v>
      </c>
      <c r="M336" s="172">
        <f t="shared" si="7"/>
        <v>0.007327739098</v>
      </c>
      <c r="N336" s="163"/>
      <c r="O336" s="163"/>
      <c r="P336" s="163"/>
      <c r="Q336" s="163"/>
      <c r="R336" s="163"/>
      <c r="S336" s="163"/>
      <c r="T336" s="163"/>
      <c r="U336" s="163"/>
      <c r="V336" s="163"/>
      <c r="W336" s="163"/>
      <c r="X336" s="163"/>
      <c r="Y336" s="163"/>
      <c r="Z336" s="163"/>
    </row>
    <row r="337" ht="12.75" customHeight="1">
      <c r="A337" s="195">
        <v>44056.0</v>
      </c>
      <c r="B337" s="196"/>
      <c r="C337" s="177">
        <v>1000.0</v>
      </c>
      <c r="D337" s="177">
        <v>2100.0</v>
      </c>
      <c r="E337" s="178">
        <v>284003.0154</v>
      </c>
      <c r="F337" s="182">
        <f t="shared" si="1"/>
        <v>0.007394287688</v>
      </c>
      <c r="G337" s="183">
        <f t="shared" si="2"/>
        <v>2100000</v>
      </c>
      <c r="H337" s="183">
        <f t="shared" si="3"/>
        <v>7.394287688</v>
      </c>
      <c r="I337" s="176">
        <f t="shared" si="8"/>
        <v>1060706</v>
      </c>
      <c r="J337" s="184">
        <f t="shared" si="4"/>
        <v>7843.165316</v>
      </c>
      <c r="K337" s="172">
        <f t="shared" si="5"/>
        <v>0.000007394287688</v>
      </c>
      <c r="L337" s="50">
        <f t="shared" si="6"/>
        <v>0.00007394287688</v>
      </c>
      <c r="M337" s="172">
        <f t="shared" si="7"/>
        <v>0.007327739098</v>
      </c>
      <c r="N337" s="163"/>
      <c r="O337" s="163"/>
      <c r="P337" s="163"/>
      <c r="Q337" s="163"/>
      <c r="R337" s="163"/>
      <c r="S337" s="163"/>
      <c r="T337" s="163"/>
      <c r="U337" s="163"/>
      <c r="V337" s="163"/>
      <c r="W337" s="163"/>
      <c r="X337" s="163"/>
      <c r="Y337" s="163"/>
      <c r="Z337" s="163"/>
    </row>
    <row r="338" ht="12.75" customHeight="1">
      <c r="A338" s="195">
        <v>44056.0</v>
      </c>
      <c r="B338" s="196"/>
      <c r="C338" s="177">
        <v>13452.0</v>
      </c>
      <c r="D338" s="177">
        <v>2100.0</v>
      </c>
      <c r="E338" s="178">
        <v>284003.0154</v>
      </c>
      <c r="F338" s="182">
        <f t="shared" si="1"/>
        <v>0.007394287688</v>
      </c>
      <c r="G338" s="183">
        <f t="shared" si="2"/>
        <v>28249200</v>
      </c>
      <c r="H338" s="183">
        <f t="shared" si="3"/>
        <v>99.46795797</v>
      </c>
      <c r="I338" s="176">
        <f t="shared" si="8"/>
        <v>1047254</v>
      </c>
      <c r="J338" s="184">
        <f t="shared" si="4"/>
        <v>7743.697358</v>
      </c>
      <c r="K338" s="172">
        <f t="shared" si="5"/>
        <v>0.000007394287688</v>
      </c>
      <c r="L338" s="50">
        <f t="shared" si="6"/>
        <v>0.00007394287688</v>
      </c>
      <c r="M338" s="172">
        <f t="shared" si="7"/>
        <v>0.007327739098</v>
      </c>
      <c r="N338" s="163"/>
      <c r="O338" s="163"/>
      <c r="P338" s="163"/>
      <c r="Q338" s="163"/>
      <c r="R338" s="163"/>
      <c r="S338" s="163"/>
      <c r="T338" s="163"/>
      <c r="U338" s="163"/>
      <c r="V338" s="163"/>
      <c r="W338" s="163"/>
      <c r="X338" s="163"/>
      <c r="Y338" s="163"/>
      <c r="Z338" s="163"/>
    </row>
    <row r="339" ht="12.75" customHeight="1">
      <c r="A339" s="195">
        <v>44056.0</v>
      </c>
      <c r="B339" s="196"/>
      <c r="C339" s="177">
        <v>100.0</v>
      </c>
      <c r="D339" s="177">
        <v>2200.0</v>
      </c>
      <c r="E339" s="178">
        <v>284003.0154</v>
      </c>
      <c r="F339" s="182">
        <f t="shared" si="1"/>
        <v>0.007746396625</v>
      </c>
      <c r="G339" s="183">
        <f t="shared" si="2"/>
        <v>220000</v>
      </c>
      <c r="H339" s="183">
        <f t="shared" si="3"/>
        <v>0.7746396625</v>
      </c>
      <c r="I339" s="176">
        <f t="shared" si="8"/>
        <v>1047154</v>
      </c>
      <c r="J339" s="184">
        <f t="shared" si="4"/>
        <v>8111.670212</v>
      </c>
      <c r="K339" s="172">
        <f t="shared" si="5"/>
        <v>0.000007746396625</v>
      </c>
      <c r="L339" s="50">
        <f t="shared" si="6"/>
        <v>0.00007746396625</v>
      </c>
      <c r="M339" s="172">
        <f t="shared" si="7"/>
        <v>0.007676679055</v>
      </c>
      <c r="N339" s="163"/>
      <c r="O339" s="163"/>
      <c r="P339" s="163"/>
      <c r="Q339" s="163"/>
      <c r="R339" s="163"/>
      <c r="S339" s="163"/>
      <c r="T339" s="163"/>
      <c r="U339" s="163"/>
      <c r="V339" s="163"/>
      <c r="W339" s="163"/>
      <c r="X339" s="163"/>
      <c r="Y339" s="163"/>
      <c r="Z339" s="163"/>
    </row>
    <row r="340" ht="12.75" customHeight="1">
      <c r="A340" s="195">
        <v>44060.0</v>
      </c>
      <c r="B340" s="196"/>
      <c r="C340" s="177">
        <v>352.0</v>
      </c>
      <c r="D340" s="177">
        <v>2850.0</v>
      </c>
      <c r="E340" s="178">
        <v>294657.389</v>
      </c>
      <c r="F340" s="182">
        <f t="shared" si="1"/>
        <v>0.009672250235</v>
      </c>
      <c r="G340" s="183">
        <f t="shared" si="2"/>
        <v>1003200</v>
      </c>
      <c r="H340" s="183">
        <f t="shared" si="3"/>
        <v>3.404632083</v>
      </c>
      <c r="I340" s="176">
        <f t="shared" si="8"/>
        <v>1046802</v>
      </c>
      <c r="J340" s="184">
        <f t="shared" si="4"/>
        <v>10124.93089</v>
      </c>
      <c r="K340" s="172">
        <f t="shared" si="5"/>
        <v>0.000009672250235</v>
      </c>
      <c r="L340" s="50">
        <f t="shared" si="6"/>
        <v>0.00009672250235</v>
      </c>
      <c r="M340" s="172">
        <f t="shared" si="7"/>
        <v>0.009585199983</v>
      </c>
      <c r="N340" s="163"/>
      <c r="O340" s="163"/>
      <c r="P340" s="163"/>
      <c r="Q340" s="163"/>
      <c r="R340" s="163"/>
      <c r="S340" s="163"/>
      <c r="T340" s="163"/>
      <c r="U340" s="163"/>
      <c r="V340" s="163"/>
      <c r="W340" s="163"/>
      <c r="X340" s="163"/>
      <c r="Y340" s="163"/>
      <c r="Z340" s="163"/>
    </row>
    <row r="341" ht="12.75" customHeight="1">
      <c r="A341" s="195">
        <v>44060.0</v>
      </c>
      <c r="B341" s="196"/>
      <c r="C341" s="177">
        <v>1164.0</v>
      </c>
      <c r="D341" s="177">
        <v>2850.0</v>
      </c>
      <c r="E341" s="178">
        <v>294657.389</v>
      </c>
      <c r="F341" s="182">
        <f t="shared" si="1"/>
        <v>0.009672250235</v>
      </c>
      <c r="G341" s="183">
        <f t="shared" si="2"/>
        <v>3317400</v>
      </c>
      <c r="H341" s="183">
        <f t="shared" si="3"/>
        <v>11.25849927</v>
      </c>
      <c r="I341" s="176">
        <f t="shared" si="8"/>
        <v>1045638</v>
      </c>
      <c r="J341" s="184">
        <f t="shared" si="4"/>
        <v>10113.67239</v>
      </c>
      <c r="K341" s="172">
        <f t="shared" si="5"/>
        <v>0.000009672250235</v>
      </c>
      <c r="L341" s="50">
        <f t="shared" si="6"/>
        <v>0.00009672250235</v>
      </c>
      <c r="M341" s="172">
        <f t="shared" si="7"/>
        <v>0.009585199983</v>
      </c>
      <c r="N341" s="163"/>
      <c r="O341" s="163"/>
      <c r="P341" s="163"/>
      <c r="Q341" s="163"/>
      <c r="R341" s="163"/>
      <c r="S341" s="163"/>
      <c r="T341" s="163"/>
      <c r="U341" s="163"/>
      <c r="V341" s="163"/>
      <c r="W341" s="163"/>
      <c r="X341" s="163"/>
      <c r="Y341" s="163"/>
      <c r="Z341" s="163"/>
    </row>
    <row r="342" ht="12.75" customHeight="1">
      <c r="A342" s="181">
        <v>44063.0</v>
      </c>
      <c r="B342" s="163"/>
      <c r="C342" s="177">
        <v>10000.0</v>
      </c>
      <c r="D342" s="177">
        <v>2995.0</v>
      </c>
      <c r="E342" s="178">
        <v>296769.19</v>
      </c>
      <c r="F342" s="182">
        <f t="shared" si="1"/>
        <v>0.01009201798</v>
      </c>
      <c r="G342" s="183">
        <f t="shared" si="2"/>
        <v>29950000</v>
      </c>
      <c r="H342" s="183">
        <f t="shared" si="3"/>
        <v>100.9201798</v>
      </c>
      <c r="I342" s="198">
        <f t="shared" si="8"/>
        <v>1035638</v>
      </c>
      <c r="J342" s="184">
        <f t="shared" si="4"/>
        <v>10451.67731</v>
      </c>
      <c r="K342" s="172">
        <f t="shared" si="5"/>
        <v>0.00001009201798</v>
      </c>
      <c r="L342" s="50">
        <f t="shared" si="6"/>
        <v>0.0001009201798</v>
      </c>
      <c r="M342" s="172">
        <f t="shared" si="7"/>
        <v>0.01000118981</v>
      </c>
      <c r="N342" s="163"/>
      <c r="O342" s="163"/>
      <c r="P342" s="163"/>
      <c r="Q342" s="163"/>
      <c r="R342" s="163"/>
      <c r="S342" s="163"/>
      <c r="T342" s="163"/>
      <c r="U342" s="163"/>
      <c r="V342" s="163"/>
      <c r="W342" s="163"/>
      <c r="X342" s="163"/>
      <c r="Y342" s="163"/>
      <c r="Z342" s="163"/>
    </row>
    <row r="343" ht="12.75" customHeight="1">
      <c r="A343" s="181">
        <v>44076.0</v>
      </c>
      <c r="B343" s="163"/>
      <c r="C343" s="177">
        <v>40000.0</v>
      </c>
      <c r="D343" s="177">
        <v>3150.0</v>
      </c>
      <c r="E343" s="178">
        <v>329553.3</v>
      </c>
      <c r="F343" s="182">
        <f t="shared" si="1"/>
        <v>0.009558393134</v>
      </c>
      <c r="G343" s="183">
        <f t="shared" si="2"/>
        <v>126000000</v>
      </c>
      <c r="H343" s="183">
        <f t="shared" si="3"/>
        <v>382.3357254</v>
      </c>
      <c r="I343" s="198">
        <f t="shared" si="8"/>
        <v>995638</v>
      </c>
      <c r="J343" s="184">
        <f t="shared" si="4"/>
        <v>9516.699423</v>
      </c>
      <c r="K343" s="172">
        <f t="shared" si="5"/>
        <v>0.000009558393134</v>
      </c>
      <c r="L343" s="50">
        <f t="shared" si="6"/>
        <v>0.00009558393134</v>
      </c>
      <c r="M343" s="172">
        <f t="shared" si="7"/>
        <v>0.009472367596</v>
      </c>
      <c r="N343" s="163"/>
      <c r="O343" s="163"/>
      <c r="P343" s="163"/>
      <c r="Q343" s="163"/>
      <c r="R343" s="163"/>
      <c r="S343" s="163"/>
      <c r="T343" s="163"/>
      <c r="U343" s="163"/>
      <c r="V343" s="163"/>
      <c r="W343" s="163"/>
      <c r="X343" s="163"/>
      <c r="Y343" s="163"/>
      <c r="Z343" s="163"/>
    </row>
    <row r="344" ht="12.75" customHeight="1">
      <c r="A344" s="181">
        <v>44076.0</v>
      </c>
      <c r="B344" s="163"/>
      <c r="C344" s="177">
        <v>20000.0</v>
      </c>
      <c r="D344" s="177">
        <v>3150.0</v>
      </c>
      <c r="E344" s="178">
        <v>329553.3</v>
      </c>
      <c r="F344" s="182">
        <f t="shared" si="1"/>
        <v>0.009558393134</v>
      </c>
      <c r="G344" s="183">
        <f t="shared" si="2"/>
        <v>63000000</v>
      </c>
      <c r="H344" s="183">
        <f t="shared" si="3"/>
        <v>191.1678627</v>
      </c>
      <c r="I344" s="198">
        <f t="shared" si="8"/>
        <v>975638</v>
      </c>
      <c r="J344" s="184">
        <f t="shared" si="4"/>
        <v>9325.53156</v>
      </c>
      <c r="K344" s="172">
        <f t="shared" si="5"/>
        <v>0.000009558393134</v>
      </c>
      <c r="L344" s="50">
        <f t="shared" si="6"/>
        <v>0.00009558393134</v>
      </c>
      <c r="M344" s="172">
        <f t="shared" si="7"/>
        <v>0.009472367596</v>
      </c>
      <c r="N344" s="163"/>
      <c r="O344" s="163"/>
      <c r="P344" s="163"/>
      <c r="Q344" s="163"/>
      <c r="R344" s="163"/>
      <c r="S344" s="163"/>
      <c r="T344" s="163"/>
      <c r="U344" s="163"/>
      <c r="V344" s="163"/>
      <c r="W344" s="163"/>
      <c r="X344" s="163"/>
      <c r="Y344" s="163"/>
      <c r="Z344" s="163"/>
    </row>
    <row r="345" ht="12.75" customHeight="1">
      <c r="A345" s="199">
        <v>44077.0</v>
      </c>
      <c r="B345" s="163"/>
      <c r="C345" s="200">
        <v>254.0</v>
      </c>
      <c r="D345" s="200">
        <v>3200.0</v>
      </c>
      <c r="E345" s="201">
        <v>335021.06</v>
      </c>
      <c r="F345" s="182">
        <f t="shared" si="1"/>
        <v>0.009551638336</v>
      </c>
      <c r="G345" s="183">
        <f t="shared" si="2"/>
        <v>812800</v>
      </c>
      <c r="H345" s="183">
        <f t="shared" si="3"/>
        <v>2.426116137</v>
      </c>
      <c r="I345" s="198">
        <f t="shared" si="8"/>
        <v>975384</v>
      </c>
      <c r="J345" s="184">
        <f t="shared" si="4"/>
        <v>9316.515207</v>
      </c>
      <c r="K345" s="172">
        <f t="shared" si="5"/>
        <v>0.000009551638336</v>
      </c>
      <c r="L345" s="50">
        <f t="shared" si="6"/>
        <v>0.00009551638336</v>
      </c>
      <c r="M345" s="172">
        <f t="shared" si="7"/>
        <v>0.009465673591</v>
      </c>
      <c r="N345" s="163"/>
      <c r="O345" s="163"/>
      <c r="P345" s="163"/>
      <c r="Q345" s="163"/>
      <c r="R345" s="163"/>
      <c r="S345" s="163"/>
      <c r="T345" s="163"/>
      <c r="U345" s="163"/>
      <c r="V345" s="163"/>
      <c r="W345" s="163"/>
      <c r="X345" s="163"/>
      <c r="Y345" s="163"/>
      <c r="Z345" s="163"/>
    </row>
    <row r="346" ht="12.75" customHeight="1">
      <c r="A346" s="199">
        <v>44077.0</v>
      </c>
      <c r="B346" s="163"/>
      <c r="C346" s="200">
        <v>24746.0</v>
      </c>
      <c r="D346" s="200">
        <v>3200.0</v>
      </c>
      <c r="E346" s="201">
        <v>335021.06</v>
      </c>
      <c r="F346" s="182">
        <f t="shared" si="1"/>
        <v>0.009551638336</v>
      </c>
      <c r="G346" s="183">
        <f t="shared" si="2"/>
        <v>79187200</v>
      </c>
      <c r="H346" s="183">
        <f t="shared" si="3"/>
        <v>236.3648423</v>
      </c>
      <c r="I346" s="198">
        <f t="shared" si="8"/>
        <v>950638</v>
      </c>
      <c r="J346" s="184">
        <f t="shared" si="4"/>
        <v>9080.150364</v>
      </c>
      <c r="K346" s="172">
        <f t="shared" si="5"/>
        <v>0.000009551638336</v>
      </c>
      <c r="L346" s="50">
        <f t="shared" si="6"/>
        <v>0.00009551638336</v>
      </c>
      <c r="M346" s="172">
        <f t="shared" si="7"/>
        <v>0.009465673591</v>
      </c>
      <c r="N346" s="163"/>
      <c r="O346" s="163"/>
      <c r="P346" s="163"/>
      <c r="Q346" s="163"/>
      <c r="R346" s="163"/>
      <c r="S346" s="163"/>
      <c r="T346" s="163"/>
      <c r="U346" s="163"/>
      <c r="V346" s="163"/>
      <c r="W346" s="163"/>
      <c r="X346" s="163"/>
      <c r="Y346" s="163"/>
      <c r="Z346" s="163"/>
    </row>
    <row r="347" ht="12.75" customHeight="1">
      <c r="A347" s="199">
        <v>44077.0</v>
      </c>
      <c r="B347" s="163"/>
      <c r="C347" s="200">
        <v>50000.0</v>
      </c>
      <c r="D347" s="200">
        <v>3200.0</v>
      </c>
      <c r="E347" s="201">
        <v>335021.06</v>
      </c>
      <c r="F347" s="182">
        <f t="shared" si="1"/>
        <v>0.009551638336</v>
      </c>
      <c r="G347" s="183">
        <f t="shared" si="2"/>
        <v>160000000</v>
      </c>
      <c r="H347" s="183">
        <f t="shared" si="3"/>
        <v>477.5819168</v>
      </c>
      <c r="I347" s="198">
        <f t="shared" si="8"/>
        <v>900638</v>
      </c>
      <c r="J347" s="184">
        <f t="shared" si="4"/>
        <v>8602.568447</v>
      </c>
      <c r="K347" s="172">
        <f t="shared" si="5"/>
        <v>0.000009551638336</v>
      </c>
      <c r="L347" s="50">
        <f t="shared" si="6"/>
        <v>0.00009551638336</v>
      </c>
      <c r="M347" s="172">
        <f t="shared" si="7"/>
        <v>0.009465673591</v>
      </c>
      <c r="N347" s="163"/>
      <c r="O347" s="163"/>
      <c r="P347" s="163"/>
      <c r="Q347" s="163"/>
      <c r="R347" s="163"/>
      <c r="S347" s="163"/>
      <c r="T347" s="163"/>
      <c r="U347" s="163"/>
      <c r="V347" s="163"/>
      <c r="W347" s="163"/>
      <c r="X347" s="163"/>
      <c r="Y347" s="163"/>
      <c r="Z347" s="163"/>
    </row>
    <row r="348" ht="12.75" customHeight="1">
      <c r="A348" s="199">
        <v>44077.0</v>
      </c>
      <c r="B348" s="163"/>
      <c r="C348" s="200">
        <v>25000.0</v>
      </c>
      <c r="D348" s="200">
        <v>3200.0</v>
      </c>
      <c r="E348" s="201">
        <v>335021.06</v>
      </c>
      <c r="F348" s="182">
        <f t="shared" si="1"/>
        <v>0.009551638336</v>
      </c>
      <c r="G348" s="183">
        <f t="shared" si="2"/>
        <v>80000000</v>
      </c>
      <c r="H348" s="183">
        <f t="shared" si="3"/>
        <v>238.7909584</v>
      </c>
      <c r="I348" s="198">
        <f t="shared" si="8"/>
        <v>875638</v>
      </c>
      <c r="J348" s="184">
        <f t="shared" si="4"/>
        <v>8363.777489</v>
      </c>
      <c r="K348" s="172">
        <f t="shared" si="5"/>
        <v>0.000009551638336</v>
      </c>
      <c r="L348" s="50">
        <f t="shared" si="6"/>
        <v>0.00009551638336</v>
      </c>
      <c r="M348" s="172">
        <f t="shared" si="7"/>
        <v>0.009465673591</v>
      </c>
      <c r="N348" s="163"/>
      <c r="O348" s="163"/>
      <c r="P348" s="163"/>
      <c r="Q348" s="163"/>
      <c r="R348" s="163"/>
      <c r="S348" s="163"/>
      <c r="T348" s="163"/>
      <c r="U348" s="163"/>
      <c r="V348" s="163"/>
      <c r="W348" s="163"/>
      <c r="X348" s="163"/>
      <c r="Y348" s="163"/>
      <c r="Z348" s="163"/>
    </row>
    <row r="349" ht="12.75" customHeight="1">
      <c r="A349" s="202"/>
      <c r="B349" s="163"/>
      <c r="C349" s="200"/>
      <c r="D349" s="163"/>
      <c r="E349" s="163"/>
      <c r="F349" s="163"/>
      <c r="G349" s="177"/>
      <c r="H349" s="163"/>
      <c r="I349" s="163"/>
      <c r="J349" s="163"/>
      <c r="K349" s="163"/>
      <c r="L349" s="163"/>
      <c r="M349" s="163"/>
      <c r="N349" s="163"/>
      <c r="O349" s="163"/>
      <c r="P349" s="163"/>
      <c r="Q349" s="163"/>
      <c r="R349" s="163"/>
      <c r="S349" s="163"/>
      <c r="T349" s="163"/>
      <c r="U349" s="163"/>
      <c r="V349" s="163"/>
      <c r="W349" s="163"/>
      <c r="X349" s="163"/>
      <c r="Y349" s="163"/>
      <c r="Z349" s="163"/>
    </row>
    <row r="350" ht="12.75" customHeight="1">
      <c r="A350" s="202"/>
      <c r="B350" s="163"/>
      <c r="C350" s="200"/>
      <c r="D350" s="163"/>
      <c r="E350" s="163"/>
      <c r="F350" s="163"/>
      <c r="G350" s="177"/>
      <c r="H350" s="163"/>
      <c r="I350" s="163"/>
      <c r="J350" s="163"/>
      <c r="K350" s="163"/>
      <c r="L350" s="163"/>
      <c r="M350" s="163"/>
      <c r="N350" s="163"/>
      <c r="O350" s="163"/>
      <c r="P350" s="163"/>
      <c r="Q350" s="163"/>
      <c r="R350" s="163"/>
      <c r="S350" s="163"/>
      <c r="T350" s="163"/>
      <c r="U350" s="163"/>
      <c r="V350" s="163"/>
      <c r="W350" s="163"/>
      <c r="X350" s="163"/>
      <c r="Y350" s="163"/>
      <c r="Z350" s="163"/>
    </row>
    <row r="351" ht="12.75" customHeight="1">
      <c r="A351" s="202"/>
      <c r="B351" s="163"/>
      <c r="C351" s="163"/>
      <c r="D351" s="163"/>
      <c r="E351" s="163"/>
      <c r="F351" s="163"/>
      <c r="G351" s="177"/>
      <c r="H351" s="163"/>
      <c r="I351" s="163"/>
      <c r="J351" s="163"/>
      <c r="K351" s="163"/>
      <c r="L351" s="163"/>
      <c r="M351" s="163"/>
      <c r="N351" s="163"/>
      <c r="O351" s="163"/>
      <c r="P351" s="163"/>
      <c r="Q351" s="163"/>
      <c r="R351" s="163"/>
      <c r="S351" s="163"/>
      <c r="T351" s="163"/>
      <c r="U351" s="163"/>
      <c r="V351" s="163"/>
      <c r="W351" s="163"/>
      <c r="X351" s="163"/>
      <c r="Y351" s="163"/>
      <c r="Z351" s="163"/>
    </row>
    <row r="352" ht="12.75" customHeight="1">
      <c r="A352" s="202"/>
      <c r="B352" s="163"/>
      <c r="C352" s="163"/>
      <c r="D352" s="163"/>
      <c r="E352" s="163"/>
      <c r="F352" s="163"/>
      <c r="G352" s="177"/>
      <c r="H352" s="163"/>
      <c r="I352" s="163"/>
      <c r="J352" s="163"/>
      <c r="K352" s="163"/>
      <c r="L352" s="163"/>
      <c r="M352" s="163"/>
      <c r="N352" s="163"/>
      <c r="O352" s="163"/>
      <c r="P352" s="163"/>
      <c r="Q352" s="163"/>
      <c r="R352" s="163"/>
      <c r="S352" s="163"/>
      <c r="T352" s="163"/>
      <c r="U352" s="163"/>
      <c r="V352" s="163"/>
      <c r="W352" s="163"/>
      <c r="X352" s="163"/>
      <c r="Y352" s="163"/>
      <c r="Z352" s="163"/>
    </row>
    <row r="353" ht="12.75" customHeight="1">
      <c r="A353" s="202"/>
      <c r="B353" s="163"/>
      <c r="C353" s="163"/>
      <c r="D353" s="163"/>
      <c r="E353" s="163"/>
      <c r="F353" s="163"/>
      <c r="G353" s="177"/>
      <c r="H353" s="163"/>
      <c r="I353" s="163"/>
      <c r="J353" s="163"/>
      <c r="K353" s="163"/>
      <c r="L353" s="163"/>
      <c r="M353" s="163"/>
      <c r="N353" s="163"/>
      <c r="O353" s="163"/>
      <c r="P353" s="163"/>
      <c r="Q353" s="163"/>
      <c r="R353" s="163"/>
      <c r="S353" s="163"/>
      <c r="T353" s="163"/>
      <c r="U353" s="163"/>
      <c r="V353" s="163"/>
      <c r="W353" s="163"/>
      <c r="X353" s="163"/>
      <c r="Y353" s="163"/>
      <c r="Z353" s="163"/>
    </row>
    <row r="354" ht="12.75" customHeight="1">
      <c r="A354" s="202"/>
      <c r="B354" s="163"/>
      <c r="C354" s="163"/>
      <c r="D354" s="163"/>
      <c r="E354" s="163"/>
      <c r="F354" s="163"/>
      <c r="G354" s="177"/>
      <c r="H354" s="163"/>
      <c r="I354" s="163"/>
      <c r="J354" s="163"/>
      <c r="K354" s="163"/>
      <c r="L354" s="163"/>
      <c r="M354" s="163"/>
      <c r="N354" s="163"/>
      <c r="O354" s="163"/>
      <c r="P354" s="163"/>
      <c r="Q354" s="163"/>
      <c r="R354" s="163"/>
      <c r="S354" s="163"/>
      <c r="T354" s="163"/>
      <c r="U354" s="163"/>
      <c r="V354" s="163"/>
      <c r="W354" s="163"/>
      <c r="X354" s="163"/>
      <c r="Y354" s="163"/>
      <c r="Z354" s="163"/>
    </row>
    <row r="355" ht="12.75" customHeight="1">
      <c r="A355" s="202"/>
      <c r="B355" s="163"/>
      <c r="C355" s="163"/>
      <c r="D355" s="163"/>
      <c r="E355" s="163"/>
      <c r="F355" s="163"/>
      <c r="G355" s="177"/>
      <c r="H355" s="163"/>
      <c r="I355" s="163"/>
      <c r="J355" s="163"/>
      <c r="K355" s="163"/>
      <c r="L355" s="163"/>
      <c r="M355" s="163"/>
      <c r="N355" s="163"/>
      <c r="O355" s="163"/>
      <c r="P355" s="163"/>
      <c r="Q355" s="163"/>
      <c r="R355" s="163"/>
      <c r="S355" s="163"/>
      <c r="T355" s="163"/>
      <c r="U355" s="163"/>
      <c r="V355" s="163"/>
      <c r="W355" s="163"/>
      <c r="X355" s="163"/>
      <c r="Y355" s="163"/>
      <c r="Z355" s="163"/>
    </row>
    <row r="356" ht="12.75" customHeight="1">
      <c r="A356" s="202"/>
      <c r="B356" s="163"/>
      <c r="C356" s="163"/>
      <c r="D356" s="163"/>
      <c r="E356" s="163"/>
      <c r="F356" s="163"/>
      <c r="G356" s="177"/>
      <c r="H356" s="163"/>
      <c r="I356" s="163"/>
      <c r="J356" s="163"/>
      <c r="K356" s="163"/>
      <c r="L356" s="163"/>
      <c r="M356" s="163"/>
      <c r="N356" s="163"/>
      <c r="O356" s="163"/>
      <c r="P356" s="163"/>
      <c r="Q356" s="163"/>
      <c r="R356" s="163"/>
      <c r="S356" s="163"/>
      <c r="T356" s="163"/>
      <c r="U356" s="163"/>
      <c r="V356" s="163"/>
      <c r="W356" s="163"/>
      <c r="X356" s="163"/>
      <c r="Y356" s="163"/>
      <c r="Z356" s="163"/>
    </row>
    <row r="357" ht="12.75" customHeight="1">
      <c r="A357" s="202"/>
      <c r="B357" s="163"/>
      <c r="C357" s="163"/>
      <c r="D357" s="163"/>
      <c r="E357" s="163"/>
      <c r="F357" s="163"/>
      <c r="G357" s="177"/>
      <c r="H357" s="163"/>
      <c r="I357" s="163"/>
      <c r="J357" s="163"/>
      <c r="K357" s="163"/>
      <c r="L357" s="163"/>
      <c r="M357" s="163"/>
      <c r="N357" s="163"/>
      <c r="O357" s="163"/>
      <c r="P357" s="163"/>
      <c r="Q357" s="163"/>
      <c r="R357" s="163"/>
      <c r="S357" s="163"/>
      <c r="T357" s="163"/>
      <c r="U357" s="163"/>
      <c r="V357" s="163"/>
      <c r="W357" s="163"/>
      <c r="X357" s="163"/>
      <c r="Y357" s="163"/>
      <c r="Z357" s="163"/>
    </row>
    <row r="358" ht="12.75" customHeight="1">
      <c r="A358" s="202"/>
      <c r="B358" s="163"/>
      <c r="C358" s="163"/>
      <c r="D358" s="163"/>
      <c r="E358" s="163"/>
      <c r="F358" s="163"/>
      <c r="G358" s="177"/>
      <c r="H358" s="163"/>
      <c r="I358" s="163"/>
      <c r="J358" s="163"/>
      <c r="K358" s="163"/>
      <c r="L358" s="163"/>
      <c r="M358" s="163"/>
      <c r="N358" s="163"/>
      <c r="O358" s="163"/>
      <c r="P358" s="163"/>
      <c r="Q358" s="163"/>
      <c r="R358" s="163"/>
      <c r="S358" s="163"/>
      <c r="T358" s="163"/>
      <c r="U358" s="163"/>
      <c r="V358" s="163"/>
      <c r="W358" s="163"/>
      <c r="X358" s="163"/>
      <c r="Y358" s="163"/>
      <c r="Z358" s="163"/>
    </row>
    <row r="359" ht="12.75" customHeight="1">
      <c r="A359" s="202"/>
      <c r="B359" s="163"/>
      <c r="C359" s="163"/>
      <c r="D359" s="163"/>
      <c r="E359" s="163"/>
      <c r="F359" s="163"/>
      <c r="G359" s="177"/>
      <c r="H359" s="163"/>
      <c r="I359" s="163"/>
      <c r="J359" s="163"/>
      <c r="K359" s="163"/>
      <c r="L359" s="163"/>
      <c r="M359" s="163"/>
      <c r="N359" s="163"/>
      <c r="O359" s="163"/>
      <c r="P359" s="163"/>
      <c r="Q359" s="163"/>
      <c r="R359" s="163"/>
      <c r="S359" s="163"/>
      <c r="T359" s="163"/>
      <c r="U359" s="163"/>
      <c r="V359" s="163"/>
      <c r="W359" s="163"/>
      <c r="X359" s="163"/>
      <c r="Y359" s="163"/>
      <c r="Z359" s="163"/>
    </row>
    <row r="360" ht="12.75" customHeight="1">
      <c r="A360" s="202"/>
      <c r="B360" s="163"/>
      <c r="C360" s="163"/>
      <c r="D360" s="163"/>
      <c r="E360" s="163"/>
      <c r="F360" s="163"/>
      <c r="G360" s="177"/>
      <c r="H360" s="163"/>
      <c r="I360" s="163"/>
      <c r="J360" s="163"/>
      <c r="K360" s="163"/>
      <c r="L360" s="163"/>
      <c r="M360" s="163"/>
      <c r="N360" s="163"/>
      <c r="O360" s="163"/>
      <c r="P360" s="163"/>
      <c r="Q360" s="163"/>
      <c r="R360" s="163"/>
      <c r="S360" s="163"/>
      <c r="T360" s="163"/>
      <c r="U360" s="163"/>
      <c r="V360" s="163"/>
      <c r="W360" s="163"/>
      <c r="X360" s="163"/>
      <c r="Y360" s="163"/>
      <c r="Z360" s="163"/>
    </row>
    <row r="361" ht="12.75" customHeight="1">
      <c r="A361" s="202"/>
      <c r="B361" s="163"/>
      <c r="C361" s="163"/>
      <c r="D361" s="163"/>
      <c r="E361" s="163"/>
      <c r="F361" s="163"/>
      <c r="G361" s="177"/>
      <c r="H361" s="163"/>
      <c r="I361" s="163"/>
      <c r="J361" s="163"/>
      <c r="K361" s="163"/>
      <c r="L361" s="163"/>
      <c r="M361" s="163"/>
      <c r="N361" s="163"/>
      <c r="O361" s="163"/>
      <c r="P361" s="163"/>
      <c r="Q361" s="163"/>
      <c r="R361" s="163"/>
      <c r="S361" s="163"/>
      <c r="T361" s="163"/>
      <c r="U361" s="163"/>
      <c r="V361" s="163"/>
      <c r="W361" s="163"/>
      <c r="X361" s="163"/>
      <c r="Y361" s="163"/>
      <c r="Z361" s="163"/>
    </row>
    <row r="362" ht="12.75" customHeight="1">
      <c r="A362" s="202"/>
      <c r="B362" s="163"/>
      <c r="C362" s="163"/>
      <c r="D362" s="163"/>
      <c r="E362" s="163"/>
      <c r="F362" s="163"/>
      <c r="G362" s="177"/>
      <c r="H362" s="163"/>
      <c r="I362" s="163"/>
      <c r="J362" s="163"/>
      <c r="K362" s="163"/>
      <c r="L362" s="163"/>
      <c r="M362" s="163"/>
      <c r="N362" s="163"/>
      <c r="O362" s="163"/>
      <c r="P362" s="163"/>
      <c r="Q362" s="163"/>
      <c r="R362" s="163"/>
      <c r="S362" s="163"/>
      <c r="T362" s="163"/>
      <c r="U362" s="163"/>
      <c r="V362" s="163"/>
      <c r="W362" s="163"/>
      <c r="X362" s="163"/>
      <c r="Y362" s="163"/>
      <c r="Z362" s="163"/>
    </row>
    <row r="363" ht="12.75" customHeight="1">
      <c r="A363" s="202"/>
      <c r="B363" s="163"/>
      <c r="C363" s="163"/>
      <c r="D363" s="163"/>
      <c r="E363" s="163"/>
      <c r="F363" s="163"/>
      <c r="G363" s="177"/>
      <c r="H363" s="163"/>
      <c r="I363" s="163"/>
      <c r="J363" s="163"/>
      <c r="K363" s="163"/>
      <c r="L363" s="163"/>
      <c r="M363" s="163"/>
      <c r="N363" s="163"/>
      <c r="O363" s="163"/>
      <c r="P363" s="163"/>
      <c r="Q363" s="163"/>
      <c r="R363" s="163"/>
      <c r="S363" s="163"/>
      <c r="T363" s="163"/>
      <c r="U363" s="163"/>
      <c r="V363" s="163"/>
      <c r="W363" s="163"/>
      <c r="X363" s="163"/>
      <c r="Y363" s="163"/>
      <c r="Z363" s="163"/>
    </row>
    <row r="364" ht="12.75" customHeight="1">
      <c r="A364" s="202"/>
      <c r="B364" s="163"/>
      <c r="C364" s="163"/>
      <c r="D364" s="163"/>
      <c r="E364" s="163"/>
      <c r="F364" s="163"/>
      <c r="G364" s="177"/>
      <c r="H364" s="163"/>
      <c r="I364" s="163"/>
      <c r="J364" s="163"/>
      <c r="K364" s="163"/>
      <c r="L364" s="163"/>
      <c r="M364" s="163"/>
      <c r="N364" s="163"/>
      <c r="O364" s="163"/>
      <c r="P364" s="163"/>
      <c r="Q364" s="163"/>
      <c r="R364" s="163"/>
      <c r="S364" s="163"/>
      <c r="T364" s="163"/>
      <c r="U364" s="163"/>
      <c r="V364" s="163"/>
      <c r="W364" s="163"/>
      <c r="X364" s="163"/>
      <c r="Y364" s="163"/>
      <c r="Z364" s="163"/>
    </row>
    <row r="365" ht="12.75" customHeight="1">
      <c r="A365" s="202"/>
      <c r="B365" s="163"/>
      <c r="C365" s="163"/>
      <c r="D365" s="163"/>
      <c r="E365" s="163"/>
      <c r="F365" s="163"/>
      <c r="G365" s="177"/>
      <c r="H365" s="163"/>
      <c r="I365" s="163"/>
      <c r="J365" s="163"/>
      <c r="K365" s="163"/>
      <c r="L365" s="163"/>
      <c r="M365" s="163"/>
      <c r="N365" s="163"/>
      <c r="O365" s="163"/>
      <c r="P365" s="163"/>
      <c r="Q365" s="163"/>
      <c r="R365" s="163"/>
      <c r="S365" s="163"/>
      <c r="T365" s="163"/>
      <c r="U365" s="163"/>
      <c r="V365" s="163"/>
      <c r="W365" s="163"/>
      <c r="X365" s="163"/>
      <c r="Y365" s="163"/>
      <c r="Z365" s="163"/>
    </row>
    <row r="366" ht="12.75" customHeight="1">
      <c r="A366" s="202"/>
      <c r="B366" s="163"/>
      <c r="C366" s="163"/>
      <c r="D366" s="163"/>
      <c r="E366" s="163"/>
      <c r="F366" s="163"/>
      <c r="G366" s="177"/>
      <c r="H366" s="163"/>
      <c r="I366" s="163"/>
      <c r="J366" s="163"/>
      <c r="K366" s="163"/>
      <c r="L366" s="163"/>
      <c r="M366" s="163"/>
      <c r="N366" s="163"/>
      <c r="O366" s="163"/>
      <c r="P366" s="163"/>
      <c r="Q366" s="163"/>
      <c r="R366" s="163"/>
      <c r="S366" s="163"/>
      <c r="T366" s="163"/>
      <c r="U366" s="163"/>
      <c r="V366" s="163"/>
      <c r="W366" s="163"/>
      <c r="X366" s="163"/>
      <c r="Y366" s="163"/>
      <c r="Z366" s="163"/>
    </row>
    <row r="367" ht="12.75" customHeight="1">
      <c r="A367" s="202"/>
      <c r="B367" s="163"/>
      <c r="C367" s="163"/>
      <c r="D367" s="163"/>
      <c r="E367" s="163"/>
      <c r="F367" s="163"/>
      <c r="G367" s="177"/>
      <c r="H367" s="163"/>
      <c r="I367" s="163"/>
      <c r="J367" s="163"/>
      <c r="K367" s="163"/>
      <c r="L367" s="163"/>
      <c r="M367" s="163"/>
      <c r="N367" s="163"/>
      <c r="O367" s="163"/>
      <c r="P367" s="163"/>
      <c r="Q367" s="163"/>
      <c r="R367" s="163"/>
      <c r="S367" s="163"/>
      <c r="T367" s="163"/>
      <c r="U367" s="163"/>
      <c r="V367" s="163"/>
      <c r="W367" s="163"/>
      <c r="X367" s="163"/>
      <c r="Y367" s="163"/>
      <c r="Z367" s="163"/>
    </row>
    <row r="368" ht="12.75" customHeight="1">
      <c r="A368" s="202"/>
      <c r="B368" s="163"/>
      <c r="C368" s="163"/>
      <c r="D368" s="163"/>
      <c r="E368" s="163"/>
      <c r="F368" s="163"/>
      <c r="G368" s="177"/>
      <c r="H368" s="163"/>
      <c r="I368" s="163"/>
      <c r="J368" s="163"/>
      <c r="K368" s="163"/>
      <c r="L368" s="163"/>
      <c r="M368" s="163"/>
      <c r="N368" s="163"/>
      <c r="O368" s="163"/>
      <c r="P368" s="163"/>
      <c r="Q368" s="163"/>
      <c r="R368" s="163"/>
      <c r="S368" s="163"/>
      <c r="T368" s="163"/>
      <c r="U368" s="163"/>
      <c r="V368" s="163"/>
      <c r="W368" s="163"/>
      <c r="X368" s="163"/>
      <c r="Y368" s="163"/>
      <c r="Z368" s="163"/>
    </row>
    <row r="369" ht="12.75" customHeight="1">
      <c r="A369" s="202"/>
      <c r="B369" s="163"/>
      <c r="C369" s="163"/>
      <c r="D369" s="163"/>
      <c r="E369" s="163"/>
      <c r="F369" s="163"/>
      <c r="G369" s="177"/>
      <c r="H369" s="163"/>
      <c r="I369" s="163"/>
      <c r="J369" s="163"/>
      <c r="K369" s="163"/>
      <c r="L369" s="163"/>
      <c r="M369" s="163"/>
      <c r="N369" s="163"/>
      <c r="O369" s="163"/>
      <c r="P369" s="163"/>
      <c r="Q369" s="163"/>
      <c r="R369" s="163"/>
      <c r="S369" s="163"/>
      <c r="T369" s="163"/>
      <c r="U369" s="163"/>
      <c r="V369" s="163"/>
      <c r="W369" s="163"/>
      <c r="X369" s="163"/>
      <c r="Y369" s="163"/>
      <c r="Z369" s="163"/>
    </row>
    <row r="370" ht="12.75" customHeight="1">
      <c r="A370" s="202"/>
      <c r="B370" s="163"/>
      <c r="C370" s="163"/>
      <c r="D370" s="163"/>
      <c r="E370" s="163"/>
      <c r="F370" s="163"/>
      <c r="G370" s="177"/>
      <c r="H370" s="163"/>
      <c r="I370" s="163"/>
      <c r="J370" s="163"/>
      <c r="K370" s="163"/>
      <c r="L370" s="163"/>
      <c r="M370" s="163"/>
      <c r="N370" s="163"/>
      <c r="O370" s="163"/>
      <c r="P370" s="163"/>
      <c r="Q370" s="163"/>
      <c r="R370" s="163"/>
      <c r="S370" s="163"/>
      <c r="T370" s="163"/>
      <c r="U370" s="163"/>
      <c r="V370" s="163"/>
      <c r="W370" s="163"/>
      <c r="X370" s="163"/>
      <c r="Y370" s="163"/>
      <c r="Z370" s="163"/>
    </row>
    <row r="371" ht="12.75" customHeight="1">
      <c r="A371" s="202"/>
      <c r="B371" s="163"/>
      <c r="C371" s="163"/>
      <c r="D371" s="163"/>
      <c r="E371" s="163"/>
      <c r="F371" s="163"/>
      <c r="G371" s="177"/>
      <c r="H371" s="163"/>
      <c r="I371" s="163"/>
      <c r="J371" s="163"/>
      <c r="K371" s="163"/>
      <c r="L371" s="163"/>
      <c r="M371" s="163"/>
      <c r="N371" s="163"/>
      <c r="O371" s="163"/>
      <c r="P371" s="163"/>
      <c r="Q371" s="163"/>
      <c r="R371" s="163"/>
      <c r="S371" s="163"/>
      <c r="T371" s="163"/>
      <c r="U371" s="163"/>
      <c r="V371" s="163"/>
      <c r="W371" s="163"/>
      <c r="X371" s="163"/>
      <c r="Y371" s="163"/>
      <c r="Z371" s="163"/>
    </row>
    <row r="372" ht="12.75" customHeight="1">
      <c r="A372" s="202"/>
      <c r="B372" s="163"/>
      <c r="C372" s="163"/>
      <c r="D372" s="163"/>
      <c r="E372" s="163"/>
      <c r="F372" s="163"/>
      <c r="G372" s="177"/>
      <c r="H372" s="163"/>
      <c r="I372" s="163"/>
      <c r="J372" s="163"/>
      <c r="K372" s="163"/>
      <c r="L372" s="163"/>
      <c r="M372" s="163"/>
      <c r="N372" s="163"/>
      <c r="O372" s="163"/>
      <c r="P372" s="163"/>
      <c r="Q372" s="163"/>
      <c r="R372" s="163"/>
      <c r="S372" s="163"/>
      <c r="T372" s="163"/>
      <c r="U372" s="163"/>
      <c r="V372" s="163"/>
      <c r="W372" s="163"/>
      <c r="X372" s="163"/>
      <c r="Y372" s="163"/>
      <c r="Z372" s="163"/>
    </row>
    <row r="373" ht="12.75" customHeight="1">
      <c r="A373" s="202"/>
      <c r="B373" s="163"/>
      <c r="C373" s="163"/>
      <c r="D373" s="163"/>
      <c r="E373" s="163"/>
      <c r="F373" s="163"/>
      <c r="G373" s="177"/>
      <c r="H373" s="163"/>
      <c r="I373" s="163"/>
      <c r="J373" s="163"/>
      <c r="K373" s="163"/>
      <c r="L373" s="163"/>
      <c r="M373" s="163"/>
      <c r="N373" s="163"/>
      <c r="O373" s="163"/>
      <c r="P373" s="163"/>
      <c r="Q373" s="163"/>
      <c r="R373" s="163"/>
      <c r="S373" s="163"/>
      <c r="T373" s="163"/>
      <c r="U373" s="163"/>
      <c r="V373" s="163"/>
      <c r="W373" s="163"/>
      <c r="X373" s="163"/>
      <c r="Y373" s="163"/>
      <c r="Z373" s="163"/>
    </row>
    <row r="374" ht="12.75" customHeight="1">
      <c r="A374" s="202"/>
      <c r="B374" s="163"/>
      <c r="C374" s="163"/>
      <c r="D374" s="163"/>
      <c r="E374" s="163"/>
      <c r="F374" s="163"/>
      <c r="G374" s="177"/>
      <c r="H374" s="163"/>
      <c r="I374" s="163"/>
      <c r="J374" s="163"/>
      <c r="K374" s="163"/>
      <c r="L374" s="163"/>
      <c r="M374" s="163"/>
      <c r="N374" s="163"/>
      <c r="O374" s="163"/>
      <c r="P374" s="163"/>
      <c r="Q374" s="163"/>
      <c r="R374" s="163"/>
      <c r="S374" s="163"/>
      <c r="T374" s="163"/>
      <c r="U374" s="163"/>
      <c r="V374" s="163"/>
      <c r="W374" s="163"/>
      <c r="X374" s="163"/>
      <c r="Y374" s="163"/>
      <c r="Z374" s="163"/>
    </row>
    <row r="375" ht="12.75" customHeight="1">
      <c r="A375" s="202"/>
      <c r="B375" s="163"/>
      <c r="C375" s="163"/>
      <c r="D375" s="163"/>
      <c r="E375" s="163"/>
      <c r="F375" s="163"/>
      <c r="G375" s="177"/>
      <c r="H375" s="163"/>
      <c r="I375" s="163"/>
      <c r="J375" s="163"/>
      <c r="K375" s="163"/>
      <c r="L375" s="163"/>
      <c r="M375" s="163"/>
      <c r="N375" s="163"/>
      <c r="O375" s="163"/>
      <c r="P375" s="163"/>
      <c r="Q375" s="163"/>
      <c r="R375" s="163"/>
      <c r="S375" s="163"/>
      <c r="T375" s="163"/>
      <c r="U375" s="163"/>
      <c r="V375" s="163"/>
      <c r="W375" s="163"/>
      <c r="X375" s="163"/>
      <c r="Y375" s="163"/>
      <c r="Z375" s="163"/>
    </row>
    <row r="376" ht="12.75" customHeight="1">
      <c r="A376" s="202"/>
      <c r="B376" s="163"/>
      <c r="C376" s="163"/>
      <c r="D376" s="163"/>
      <c r="E376" s="163"/>
      <c r="F376" s="163"/>
      <c r="G376" s="177"/>
      <c r="H376" s="163"/>
      <c r="I376" s="163"/>
      <c r="J376" s="163"/>
      <c r="K376" s="163"/>
      <c r="L376" s="163"/>
      <c r="M376" s="163"/>
      <c r="N376" s="163"/>
      <c r="O376" s="163"/>
      <c r="P376" s="163"/>
      <c r="Q376" s="163"/>
      <c r="R376" s="163"/>
      <c r="S376" s="163"/>
      <c r="T376" s="163"/>
      <c r="U376" s="163"/>
      <c r="V376" s="163"/>
      <c r="W376" s="163"/>
      <c r="X376" s="163"/>
      <c r="Y376" s="163"/>
      <c r="Z376" s="163"/>
    </row>
    <row r="377" ht="12.75" customHeight="1">
      <c r="A377" s="202"/>
      <c r="B377" s="163"/>
      <c r="C377" s="163"/>
      <c r="D377" s="163"/>
      <c r="E377" s="163"/>
      <c r="F377" s="163"/>
      <c r="G377" s="177"/>
      <c r="H377" s="163"/>
      <c r="I377" s="163"/>
      <c r="J377" s="163"/>
      <c r="K377" s="163"/>
      <c r="L377" s="163"/>
      <c r="M377" s="163"/>
      <c r="N377" s="163"/>
      <c r="O377" s="163"/>
      <c r="P377" s="163"/>
      <c r="Q377" s="163"/>
      <c r="R377" s="163"/>
      <c r="S377" s="163"/>
      <c r="T377" s="163"/>
      <c r="U377" s="163"/>
      <c r="V377" s="163"/>
      <c r="W377" s="163"/>
      <c r="X377" s="163"/>
      <c r="Y377" s="163"/>
      <c r="Z377" s="163"/>
    </row>
    <row r="378" ht="12.75" customHeight="1">
      <c r="A378" s="202"/>
      <c r="B378" s="163"/>
      <c r="C378" s="163"/>
      <c r="D378" s="163"/>
      <c r="E378" s="163"/>
      <c r="F378" s="163"/>
      <c r="G378" s="177"/>
      <c r="H378" s="163"/>
      <c r="I378" s="163"/>
      <c r="J378" s="163"/>
      <c r="K378" s="163"/>
      <c r="L378" s="163"/>
      <c r="M378" s="163"/>
      <c r="N378" s="163"/>
      <c r="O378" s="163"/>
      <c r="P378" s="163"/>
      <c r="Q378" s="163"/>
      <c r="R378" s="163"/>
      <c r="S378" s="163"/>
      <c r="T378" s="163"/>
      <c r="U378" s="163"/>
      <c r="V378" s="163"/>
      <c r="W378" s="163"/>
      <c r="X378" s="163"/>
      <c r="Y378" s="163"/>
      <c r="Z378" s="163"/>
    </row>
    <row r="379" ht="12.75" customHeight="1">
      <c r="A379" s="202"/>
      <c r="B379" s="163"/>
      <c r="C379" s="163"/>
      <c r="D379" s="163"/>
      <c r="E379" s="163"/>
      <c r="F379" s="163"/>
      <c r="G379" s="177"/>
      <c r="H379" s="163"/>
      <c r="I379" s="163"/>
      <c r="J379" s="163"/>
      <c r="K379" s="163"/>
      <c r="L379" s="163"/>
      <c r="M379" s="163"/>
      <c r="N379" s="163"/>
      <c r="O379" s="163"/>
      <c r="P379" s="163"/>
      <c r="Q379" s="163"/>
      <c r="R379" s="163"/>
      <c r="S379" s="163"/>
      <c r="T379" s="163"/>
      <c r="U379" s="163"/>
      <c r="V379" s="163"/>
      <c r="W379" s="163"/>
      <c r="X379" s="163"/>
      <c r="Y379" s="163"/>
      <c r="Z379" s="163"/>
    </row>
    <row r="380" ht="12.75" customHeight="1">
      <c r="A380" s="202"/>
      <c r="B380" s="163"/>
      <c r="C380" s="163"/>
      <c r="D380" s="163"/>
      <c r="E380" s="163"/>
      <c r="F380" s="163"/>
      <c r="G380" s="177"/>
      <c r="H380" s="163"/>
      <c r="I380" s="163"/>
      <c r="J380" s="163"/>
      <c r="K380" s="163"/>
      <c r="L380" s="163"/>
      <c r="M380" s="163"/>
      <c r="N380" s="163"/>
      <c r="O380" s="163"/>
      <c r="P380" s="163"/>
      <c r="Q380" s="163"/>
      <c r="R380" s="163"/>
      <c r="S380" s="163"/>
      <c r="T380" s="163"/>
      <c r="U380" s="163"/>
      <c r="V380" s="163"/>
      <c r="W380" s="163"/>
      <c r="X380" s="163"/>
      <c r="Y380" s="163"/>
      <c r="Z380" s="163"/>
    </row>
    <row r="381" ht="12.75" customHeight="1">
      <c r="A381" s="202"/>
      <c r="B381" s="163"/>
      <c r="C381" s="163"/>
      <c r="D381" s="163"/>
      <c r="E381" s="163"/>
      <c r="F381" s="163"/>
      <c r="G381" s="177"/>
      <c r="H381" s="163"/>
      <c r="I381" s="163"/>
      <c r="J381" s="163"/>
      <c r="K381" s="163"/>
      <c r="L381" s="163"/>
      <c r="M381" s="163"/>
      <c r="N381" s="163"/>
      <c r="O381" s="163"/>
      <c r="P381" s="163"/>
      <c r="Q381" s="163"/>
      <c r="R381" s="163"/>
      <c r="S381" s="163"/>
      <c r="T381" s="163"/>
      <c r="U381" s="163"/>
      <c r="V381" s="163"/>
      <c r="W381" s="163"/>
      <c r="X381" s="163"/>
      <c r="Y381" s="163"/>
      <c r="Z381" s="163"/>
    </row>
    <row r="382" ht="12.75" customHeight="1">
      <c r="A382" s="202"/>
      <c r="B382" s="163"/>
      <c r="C382" s="163"/>
      <c r="D382" s="163"/>
      <c r="E382" s="163"/>
      <c r="F382" s="163"/>
      <c r="G382" s="177"/>
      <c r="H382" s="163"/>
      <c r="I382" s="163"/>
      <c r="J382" s="163"/>
      <c r="K382" s="163"/>
      <c r="L382" s="163"/>
      <c r="M382" s="163"/>
      <c r="N382" s="163"/>
      <c r="O382" s="163"/>
      <c r="P382" s="163"/>
      <c r="Q382" s="163"/>
      <c r="R382" s="163"/>
      <c r="S382" s="163"/>
      <c r="T382" s="163"/>
      <c r="U382" s="163"/>
      <c r="V382" s="163"/>
      <c r="W382" s="163"/>
      <c r="X382" s="163"/>
      <c r="Y382" s="163"/>
      <c r="Z382" s="163"/>
    </row>
    <row r="383" ht="12.75" customHeight="1">
      <c r="A383" s="202"/>
      <c r="B383" s="163"/>
      <c r="C383" s="163"/>
      <c r="D383" s="163"/>
      <c r="E383" s="163"/>
      <c r="F383" s="163"/>
      <c r="G383" s="177"/>
      <c r="H383" s="163"/>
      <c r="I383" s="163"/>
      <c r="J383" s="163"/>
      <c r="K383" s="163"/>
      <c r="L383" s="163"/>
      <c r="M383" s="163"/>
      <c r="N383" s="163"/>
      <c r="O383" s="163"/>
      <c r="P383" s="163"/>
      <c r="Q383" s="163"/>
      <c r="R383" s="163"/>
      <c r="S383" s="163"/>
      <c r="T383" s="163"/>
      <c r="U383" s="163"/>
      <c r="V383" s="163"/>
      <c r="W383" s="163"/>
      <c r="X383" s="163"/>
      <c r="Y383" s="163"/>
      <c r="Z383" s="163"/>
    </row>
    <row r="384" ht="12.75" customHeight="1">
      <c r="A384" s="202"/>
      <c r="B384" s="163"/>
      <c r="C384" s="163"/>
      <c r="D384" s="163"/>
      <c r="E384" s="163"/>
      <c r="F384" s="163"/>
      <c r="G384" s="177"/>
      <c r="H384" s="163"/>
      <c r="I384" s="163"/>
      <c r="J384" s="163"/>
      <c r="K384" s="163"/>
      <c r="L384" s="163"/>
      <c r="M384" s="163"/>
      <c r="N384" s="163"/>
      <c r="O384" s="163"/>
      <c r="P384" s="163"/>
      <c r="Q384" s="163"/>
      <c r="R384" s="163"/>
      <c r="S384" s="163"/>
      <c r="T384" s="163"/>
      <c r="U384" s="163"/>
      <c r="V384" s="163"/>
      <c r="W384" s="163"/>
      <c r="X384" s="163"/>
      <c r="Y384" s="163"/>
      <c r="Z384" s="163"/>
    </row>
    <row r="385" ht="12.75" customHeight="1">
      <c r="A385" s="202"/>
      <c r="B385" s="163"/>
      <c r="C385" s="163"/>
      <c r="D385" s="163"/>
      <c r="E385" s="163"/>
      <c r="F385" s="163"/>
      <c r="G385" s="177"/>
      <c r="H385" s="163"/>
      <c r="I385" s="163"/>
      <c r="J385" s="163"/>
      <c r="K385" s="163"/>
      <c r="L385" s="163"/>
      <c r="M385" s="163"/>
      <c r="N385" s="163"/>
      <c r="O385" s="163"/>
      <c r="P385" s="163"/>
      <c r="Q385" s="163"/>
      <c r="R385" s="163"/>
      <c r="S385" s="163"/>
      <c r="T385" s="163"/>
      <c r="U385" s="163"/>
      <c r="V385" s="163"/>
      <c r="W385" s="163"/>
      <c r="X385" s="163"/>
      <c r="Y385" s="163"/>
      <c r="Z385" s="163"/>
    </row>
    <row r="386" ht="12.75" customHeight="1">
      <c r="A386" s="202"/>
      <c r="B386" s="163"/>
      <c r="C386" s="163"/>
      <c r="D386" s="163"/>
      <c r="E386" s="163"/>
      <c r="F386" s="163"/>
      <c r="G386" s="177"/>
      <c r="H386" s="163"/>
      <c r="I386" s="163"/>
      <c r="J386" s="163"/>
      <c r="K386" s="163"/>
      <c r="L386" s="163"/>
      <c r="M386" s="163"/>
      <c r="N386" s="163"/>
      <c r="O386" s="163"/>
      <c r="P386" s="163"/>
      <c r="Q386" s="163"/>
      <c r="R386" s="163"/>
      <c r="S386" s="163"/>
      <c r="T386" s="163"/>
      <c r="U386" s="163"/>
      <c r="V386" s="163"/>
      <c r="W386" s="163"/>
      <c r="X386" s="163"/>
      <c r="Y386" s="163"/>
      <c r="Z386" s="163"/>
    </row>
    <row r="387" ht="12.75" customHeight="1">
      <c r="A387" s="202"/>
      <c r="B387" s="163"/>
      <c r="C387" s="163"/>
      <c r="D387" s="163"/>
      <c r="E387" s="163"/>
      <c r="F387" s="163"/>
      <c r="G387" s="177"/>
      <c r="H387" s="163"/>
      <c r="I387" s="163"/>
      <c r="J387" s="163"/>
      <c r="K387" s="163"/>
      <c r="L387" s="163"/>
      <c r="M387" s="163"/>
      <c r="N387" s="163"/>
      <c r="O387" s="163"/>
      <c r="P387" s="163"/>
      <c r="Q387" s="163"/>
      <c r="R387" s="163"/>
      <c r="S387" s="163"/>
      <c r="T387" s="163"/>
      <c r="U387" s="163"/>
      <c r="V387" s="163"/>
      <c r="W387" s="163"/>
      <c r="X387" s="163"/>
      <c r="Y387" s="163"/>
      <c r="Z387" s="163"/>
    </row>
    <row r="388" ht="12.75" customHeight="1">
      <c r="A388" s="202"/>
      <c r="B388" s="163"/>
      <c r="C388" s="163"/>
      <c r="D388" s="163"/>
      <c r="E388" s="163"/>
      <c r="F388" s="163"/>
      <c r="G388" s="177"/>
      <c r="H388" s="163"/>
      <c r="I388" s="163"/>
      <c r="J388" s="163"/>
      <c r="K388" s="163"/>
      <c r="L388" s="163"/>
      <c r="M388" s="163"/>
      <c r="N388" s="163"/>
      <c r="O388" s="163"/>
      <c r="P388" s="163"/>
      <c r="Q388" s="163"/>
      <c r="R388" s="163"/>
      <c r="S388" s="163"/>
      <c r="T388" s="163"/>
      <c r="U388" s="163"/>
      <c r="V388" s="163"/>
      <c r="W388" s="163"/>
      <c r="X388" s="163"/>
      <c r="Y388" s="163"/>
      <c r="Z388" s="163"/>
    </row>
    <row r="389" ht="12.75" customHeight="1">
      <c r="A389" s="202"/>
      <c r="B389" s="163"/>
      <c r="C389" s="163"/>
      <c r="D389" s="163"/>
      <c r="E389" s="163"/>
      <c r="F389" s="163"/>
      <c r="G389" s="177"/>
      <c r="H389" s="163"/>
      <c r="I389" s="163"/>
      <c r="J389" s="163"/>
      <c r="K389" s="163"/>
      <c r="L389" s="163"/>
      <c r="M389" s="163"/>
      <c r="N389" s="163"/>
      <c r="O389" s="163"/>
      <c r="P389" s="163"/>
      <c r="Q389" s="163"/>
      <c r="R389" s="163"/>
      <c r="S389" s="163"/>
      <c r="T389" s="163"/>
      <c r="U389" s="163"/>
      <c r="V389" s="163"/>
      <c r="W389" s="163"/>
      <c r="X389" s="163"/>
      <c r="Y389" s="163"/>
      <c r="Z389" s="163"/>
    </row>
    <row r="390" ht="12.75" customHeight="1">
      <c r="A390" s="202"/>
      <c r="B390" s="163"/>
      <c r="C390" s="163"/>
      <c r="D390" s="163"/>
      <c r="E390" s="163"/>
      <c r="F390" s="163"/>
      <c r="G390" s="177"/>
      <c r="H390" s="163"/>
      <c r="I390" s="163"/>
      <c r="J390" s="163"/>
      <c r="K390" s="163"/>
      <c r="L390" s="163"/>
      <c r="M390" s="163"/>
      <c r="N390" s="163"/>
      <c r="O390" s="163"/>
      <c r="P390" s="163"/>
      <c r="Q390" s="163"/>
      <c r="R390" s="163"/>
      <c r="S390" s="163"/>
      <c r="T390" s="163"/>
      <c r="U390" s="163"/>
      <c r="V390" s="163"/>
      <c r="W390" s="163"/>
      <c r="X390" s="163"/>
      <c r="Y390" s="163"/>
      <c r="Z390" s="163"/>
    </row>
    <row r="391" ht="12.75" customHeight="1">
      <c r="A391" s="202"/>
      <c r="B391" s="163"/>
      <c r="C391" s="163"/>
      <c r="D391" s="163"/>
      <c r="E391" s="163"/>
      <c r="F391" s="163"/>
      <c r="G391" s="177"/>
      <c r="H391" s="163"/>
      <c r="I391" s="163"/>
      <c r="J391" s="163"/>
      <c r="K391" s="163"/>
      <c r="L391" s="163"/>
      <c r="M391" s="163"/>
      <c r="N391" s="163"/>
      <c r="O391" s="163"/>
      <c r="P391" s="163"/>
      <c r="Q391" s="163"/>
      <c r="R391" s="163"/>
      <c r="S391" s="163"/>
      <c r="T391" s="163"/>
      <c r="U391" s="163"/>
      <c r="V391" s="163"/>
      <c r="W391" s="163"/>
      <c r="X391" s="163"/>
      <c r="Y391" s="163"/>
      <c r="Z391" s="163"/>
    </row>
    <row r="392" ht="12.75" customHeight="1">
      <c r="A392" s="202"/>
      <c r="B392" s="163"/>
      <c r="C392" s="163"/>
      <c r="D392" s="163"/>
      <c r="E392" s="163"/>
      <c r="F392" s="163"/>
      <c r="G392" s="177"/>
      <c r="H392" s="163"/>
      <c r="I392" s="163"/>
      <c r="J392" s="163"/>
      <c r="K392" s="163"/>
      <c r="L392" s="163"/>
      <c r="M392" s="163"/>
      <c r="N392" s="163"/>
      <c r="O392" s="163"/>
      <c r="P392" s="163"/>
      <c r="Q392" s="163"/>
      <c r="R392" s="163"/>
      <c r="S392" s="163"/>
      <c r="T392" s="163"/>
      <c r="U392" s="163"/>
      <c r="V392" s="163"/>
      <c r="W392" s="163"/>
      <c r="X392" s="163"/>
      <c r="Y392" s="163"/>
      <c r="Z392" s="163"/>
    </row>
    <row r="393" ht="12.75" customHeight="1">
      <c r="A393" s="202"/>
      <c r="B393" s="163"/>
      <c r="C393" s="163"/>
      <c r="D393" s="163"/>
      <c r="E393" s="163"/>
      <c r="F393" s="163"/>
      <c r="G393" s="177"/>
      <c r="H393" s="163"/>
      <c r="I393" s="163"/>
      <c r="J393" s="163"/>
      <c r="K393" s="163"/>
      <c r="L393" s="163"/>
      <c r="M393" s="163"/>
      <c r="N393" s="163"/>
      <c r="O393" s="163"/>
      <c r="P393" s="163"/>
      <c r="Q393" s="163"/>
      <c r="R393" s="163"/>
      <c r="S393" s="163"/>
      <c r="T393" s="163"/>
      <c r="U393" s="163"/>
      <c r="V393" s="163"/>
      <c r="W393" s="163"/>
      <c r="X393" s="163"/>
      <c r="Y393" s="163"/>
      <c r="Z393" s="163"/>
    </row>
    <row r="394" ht="12.75" customHeight="1">
      <c r="A394" s="202"/>
      <c r="B394" s="163"/>
      <c r="C394" s="163"/>
      <c r="D394" s="163"/>
      <c r="E394" s="163"/>
      <c r="F394" s="163"/>
      <c r="G394" s="177"/>
      <c r="H394" s="163"/>
      <c r="I394" s="163"/>
      <c r="J394" s="163"/>
      <c r="K394" s="163"/>
      <c r="L394" s="163"/>
      <c r="M394" s="163"/>
      <c r="N394" s="163"/>
      <c r="O394" s="163"/>
      <c r="P394" s="163"/>
      <c r="Q394" s="163"/>
      <c r="R394" s="163"/>
      <c r="S394" s="163"/>
      <c r="T394" s="163"/>
      <c r="U394" s="163"/>
      <c r="V394" s="163"/>
      <c r="W394" s="163"/>
      <c r="X394" s="163"/>
      <c r="Y394" s="163"/>
      <c r="Z394" s="163"/>
    </row>
    <row r="395" ht="12.75" customHeight="1">
      <c r="A395" s="202"/>
      <c r="B395" s="163"/>
      <c r="C395" s="163"/>
      <c r="D395" s="163"/>
      <c r="E395" s="163"/>
      <c r="F395" s="163"/>
      <c r="G395" s="177"/>
      <c r="H395" s="163"/>
      <c r="I395" s="163"/>
      <c r="J395" s="163"/>
      <c r="K395" s="163"/>
      <c r="L395" s="163"/>
      <c r="M395" s="163"/>
      <c r="N395" s="163"/>
      <c r="O395" s="163"/>
      <c r="P395" s="163"/>
      <c r="Q395" s="163"/>
      <c r="R395" s="163"/>
      <c r="S395" s="163"/>
      <c r="T395" s="163"/>
      <c r="U395" s="163"/>
      <c r="V395" s="163"/>
      <c r="W395" s="163"/>
      <c r="X395" s="163"/>
      <c r="Y395" s="163"/>
      <c r="Z395" s="163"/>
    </row>
    <row r="396" ht="12.75" customHeight="1">
      <c r="A396" s="202"/>
      <c r="B396" s="163"/>
      <c r="C396" s="163"/>
      <c r="D396" s="163"/>
      <c r="E396" s="163"/>
      <c r="F396" s="163"/>
      <c r="G396" s="177"/>
      <c r="H396" s="163"/>
      <c r="I396" s="163"/>
      <c r="J396" s="163"/>
      <c r="K396" s="163"/>
      <c r="L396" s="163"/>
      <c r="M396" s="163"/>
      <c r="N396" s="163"/>
      <c r="O396" s="163"/>
      <c r="P396" s="163"/>
      <c r="Q396" s="163"/>
      <c r="R396" s="163"/>
      <c r="S396" s="163"/>
      <c r="T396" s="163"/>
      <c r="U396" s="163"/>
      <c r="V396" s="163"/>
      <c r="W396" s="163"/>
      <c r="X396" s="163"/>
      <c r="Y396" s="163"/>
      <c r="Z396" s="163"/>
    </row>
    <row r="397" ht="12.75" customHeight="1">
      <c r="A397" s="202"/>
      <c r="B397" s="163"/>
      <c r="C397" s="163"/>
      <c r="D397" s="163"/>
      <c r="E397" s="163"/>
      <c r="F397" s="163"/>
      <c r="G397" s="177"/>
      <c r="H397" s="163"/>
      <c r="I397" s="163"/>
      <c r="J397" s="163"/>
      <c r="K397" s="163"/>
      <c r="L397" s="163"/>
      <c r="M397" s="163"/>
      <c r="N397" s="163"/>
      <c r="O397" s="163"/>
      <c r="P397" s="163"/>
      <c r="Q397" s="163"/>
      <c r="R397" s="163"/>
      <c r="S397" s="163"/>
      <c r="T397" s="163"/>
      <c r="U397" s="163"/>
      <c r="V397" s="163"/>
      <c r="W397" s="163"/>
      <c r="X397" s="163"/>
      <c r="Y397" s="163"/>
      <c r="Z397" s="163"/>
    </row>
    <row r="398" ht="12.75" customHeight="1">
      <c r="A398" s="202"/>
      <c r="B398" s="163"/>
      <c r="C398" s="163"/>
      <c r="D398" s="163"/>
      <c r="E398" s="163"/>
      <c r="F398" s="163"/>
      <c r="G398" s="177"/>
      <c r="H398" s="163"/>
      <c r="I398" s="163"/>
      <c r="J398" s="163"/>
      <c r="K398" s="163"/>
      <c r="L398" s="163"/>
      <c r="M398" s="163"/>
      <c r="N398" s="163"/>
      <c r="O398" s="163"/>
      <c r="P398" s="163"/>
      <c r="Q398" s="163"/>
      <c r="R398" s="163"/>
      <c r="S398" s="163"/>
      <c r="T398" s="163"/>
      <c r="U398" s="163"/>
      <c r="V398" s="163"/>
      <c r="W398" s="163"/>
      <c r="X398" s="163"/>
      <c r="Y398" s="163"/>
      <c r="Z398" s="163"/>
    </row>
    <row r="399" ht="12.75" customHeight="1">
      <c r="A399" s="202"/>
      <c r="B399" s="163"/>
      <c r="C399" s="163"/>
      <c r="D399" s="163"/>
      <c r="E399" s="163"/>
      <c r="F399" s="163"/>
      <c r="G399" s="177"/>
      <c r="H399" s="163"/>
      <c r="I399" s="163"/>
      <c r="J399" s="163"/>
      <c r="K399" s="163"/>
      <c r="L399" s="163"/>
      <c r="M399" s="163"/>
      <c r="N399" s="163"/>
      <c r="O399" s="163"/>
      <c r="P399" s="163"/>
      <c r="Q399" s="163"/>
      <c r="R399" s="163"/>
      <c r="S399" s="163"/>
      <c r="T399" s="163"/>
      <c r="U399" s="163"/>
      <c r="V399" s="163"/>
      <c r="W399" s="163"/>
      <c r="X399" s="163"/>
      <c r="Y399" s="163"/>
      <c r="Z399" s="163"/>
    </row>
    <row r="400" ht="12.75" customHeight="1">
      <c r="A400" s="202"/>
      <c r="B400" s="163"/>
      <c r="C400" s="163"/>
      <c r="D400" s="163"/>
      <c r="E400" s="163"/>
      <c r="F400" s="163"/>
      <c r="G400" s="177"/>
      <c r="H400" s="163"/>
      <c r="I400" s="163"/>
      <c r="J400" s="163"/>
      <c r="K400" s="163"/>
      <c r="L400" s="163"/>
      <c r="M400" s="163"/>
      <c r="N400" s="163"/>
      <c r="O400" s="163"/>
      <c r="P400" s="163"/>
      <c r="Q400" s="163"/>
      <c r="R400" s="163"/>
      <c r="S400" s="163"/>
      <c r="T400" s="163"/>
      <c r="U400" s="163"/>
      <c r="V400" s="163"/>
      <c r="W400" s="163"/>
      <c r="X400" s="163"/>
      <c r="Y400" s="163"/>
      <c r="Z400" s="163"/>
    </row>
    <row r="401" ht="12.75" customHeight="1">
      <c r="A401" s="202"/>
      <c r="B401" s="163"/>
      <c r="C401" s="163"/>
      <c r="D401" s="163"/>
      <c r="E401" s="163"/>
      <c r="F401" s="163"/>
      <c r="G401" s="177"/>
      <c r="H401" s="163"/>
      <c r="I401" s="163"/>
      <c r="J401" s="163"/>
      <c r="K401" s="163"/>
      <c r="L401" s="163"/>
      <c r="M401" s="163"/>
      <c r="N401" s="163"/>
      <c r="O401" s="163"/>
      <c r="P401" s="163"/>
      <c r="Q401" s="163"/>
      <c r="R401" s="163"/>
      <c r="S401" s="163"/>
      <c r="T401" s="163"/>
      <c r="U401" s="163"/>
      <c r="V401" s="163"/>
      <c r="W401" s="163"/>
      <c r="X401" s="163"/>
      <c r="Y401" s="163"/>
      <c r="Z401" s="163"/>
    </row>
    <row r="402" ht="12.75" customHeight="1">
      <c r="A402" s="202"/>
      <c r="B402" s="163"/>
      <c r="C402" s="163"/>
      <c r="D402" s="163"/>
      <c r="E402" s="163"/>
      <c r="F402" s="163"/>
      <c r="G402" s="177"/>
      <c r="H402" s="163"/>
      <c r="I402" s="163"/>
      <c r="J402" s="163"/>
      <c r="K402" s="163"/>
      <c r="L402" s="163"/>
      <c r="M402" s="163"/>
      <c r="N402" s="163"/>
      <c r="O402" s="163"/>
      <c r="P402" s="163"/>
      <c r="Q402" s="163"/>
      <c r="R402" s="163"/>
      <c r="S402" s="163"/>
      <c r="T402" s="163"/>
      <c r="U402" s="163"/>
      <c r="V402" s="163"/>
      <c r="W402" s="163"/>
      <c r="X402" s="163"/>
      <c r="Y402" s="163"/>
      <c r="Z402" s="163"/>
    </row>
    <row r="403" ht="12.75" customHeight="1">
      <c r="A403" s="202"/>
      <c r="B403" s="163"/>
      <c r="C403" s="163"/>
      <c r="D403" s="163"/>
      <c r="E403" s="163"/>
      <c r="F403" s="163"/>
      <c r="G403" s="177"/>
      <c r="H403" s="163"/>
      <c r="I403" s="163"/>
      <c r="J403" s="163"/>
      <c r="K403" s="163"/>
      <c r="L403" s="163"/>
      <c r="M403" s="163"/>
      <c r="N403" s="163"/>
      <c r="O403" s="163"/>
      <c r="P403" s="163"/>
      <c r="Q403" s="163"/>
      <c r="R403" s="163"/>
      <c r="S403" s="163"/>
      <c r="T403" s="163"/>
      <c r="U403" s="163"/>
      <c r="V403" s="163"/>
      <c r="W403" s="163"/>
      <c r="X403" s="163"/>
      <c r="Y403" s="163"/>
      <c r="Z403" s="163"/>
    </row>
    <row r="404" ht="12.75" customHeight="1">
      <c r="A404" s="202"/>
      <c r="B404" s="163"/>
      <c r="C404" s="163"/>
      <c r="D404" s="163"/>
      <c r="E404" s="163"/>
      <c r="F404" s="163"/>
      <c r="G404" s="177"/>
      <c r="H404" s="163"/>
      <c r="I404" s="163"/>
      <c r="J404" s="163"/>
      <c r="K404" s="163"/>
      <c r="L404" s="163"/>
      <c r="M404" s="163"/>
      <c r="N404" s="163"/>
      <c r="O404" s="163"/>
      <c r="P404" s="163"/>
      <c r="Q404" s="163"/>
      <c r="R404" s="163"/>
      <c r="S404" s="163"/>
      <c r="T404" s="163"/>
      <c r="U404" s="163"/>
      <c r="V404" s="163"/>
      <c r="W404" s="163"/>
      <c r="X404" s="163"/>
      <c r="Y404" s="163"/>
      <c r="Z404" s="163"/>
    </row>
    <row r="405" ht="12.75" customHeight="1">
      <c r="A405" s="202"/>
      <c r="B405" s="163"/>
      <c r="C405" s="163"/>
      <c r="D405" s="163"/>
      <c r="E405" s="163"/>
      <c r="F405" s="163"/>
      <c r="G405" s="177"/>
      <c r="H405" s="163"/>
      <c r="I405" s="163"/>
      <c r="J405" s="163"/>
      <c r="K405" s="163"/>
      <c r="L405" s="163"/>
      <c r="M405" s="163"/>
      <c r="N405" s="163"/>
      <c r="O405" s="163"/>
      <c r="P405" s="163"/>
      <c r="Q405" s="163"/>
      <c r="R405" s="163"/>
      <c r="S405" s="163"/>
      <c r="T405" s="163"/>
      <c r="U405" s="163"/>
      <c r="V405" s="163"/>
      <c r="W405" s="163"/>
      <c r="X405" s="163"/>
      <c r="Y405" s="163"/>
      <c r="Z405" s="163"/>
    </row>
    <row r="406" ht="12.75" customHeight="1">
      <c r="A406" s="202"/>
      <c r="B406" s="163"/>
      <c r="C406" s="163"/>
      <c r="D406" s="163"/>
      <c r="E406" s="163"/>
      <c r="F406" s="163"/>
      <c r="G406" s="177"/>
      <c r="H406" s="163"/>
      <c r="I406" s="163"/>
      <c r="J406" s="163"/>
      <c r="K406" s="163"/>
      <c r="L406" s="163"/>
      <c r="M406" s="163"/>
      <c r="N406" s="163"/>
      <c r="O406" s="163"/>
      <c r="P406" s="163"/>
      <c r="Q406" s="163"/>
      <c r="R406" s="163"/>
      <c r="S406" s="163"/>
      <c r="T406" s="163"/>
      <c r="U406" s="163"/>
      <c r="V406" s="163"/>
      <c r="W406" s="163"/>
      <c r="X406" s="163"/>
      <c r="Y406" s="163"/>
      <c r="Z406" s="163"/>
    </row>
    <row r="407" ht="12.75" customHeight="1">
      <c r="A407" s="202"/>
      <c r="B407" s="163"/>
      <c r="C407" s="163"/>
      <c r="D407" s="163"/>
      <c r="E407" s="163"/>
      <c r="F407" s="163"/>
      <c r="G407" s="177"/>
      <c r="H407" s="163"/>
      <c r="I407" s="163"/>
      <c r="J407" s="163"/>
      <c r="K407" s="163"/>
      <c r="L407" s="163"/>
      <c r="M407" s="163"/>
      <c r="N407" s="163"/>
      <c r="O407" s="163"/>
      <c r="P407" s="163"/>
      <c r="Q407" s="163"/>
      <c r="R407" s="163"/>
      <c r="S407" s="163"/>
      <c r="T407" s="163"/>
      <c r="U407" s="163"/>
      <c r="V407" s="163"/>
      <c r="W407" s="163"/>
      <c r="X407" s="163"/>
      <c r="Y407" s="163"/>
      <c r="Z407" s="163"/>
    </row>
    <row r="408" ht="12.75" customHeight="1">
      <c r="A408" s="202"/>
      <c r="B408" s="163"/>
      <c r="C408" s="163"/>
      <c r="D408" s="163"/>
      <c r="E408" s="163"/>
      <c r="F408" s="163"/>
      <c r="G408" s="177"/>
      <c r="H408" s="163"/>
      <c r="I408" s="163"/>
      <c r="J408" s="163"/>
      <c r="K408" s="163"/>
      <c r="L408" s="163"/>
      <c r="M408" s="163"/>
      <c r="N408" s="163"/>
      <c r="O408" s="163"/>
      <c r="P408" s="163"/>
      <c r="Q408" s="163"/>
      <c r="R408" s="163"/>
      <c r="S408" s="163"/>
      <c r="T408" s="163"/>
      <c r="U408" s="163"/>
      <c r="V408" s="163"/>
      <c r="W408" s="163"/>
      <c r="X408" s="163"/>
      <c r="Y408" s="163"/>
      <c r="Z408" s="163"/>
    </row>
    <row r="409" ht="12.75" customHeight="1">
      <c r="A409" s="202"/>
      <c r="B409" s="163"/>
      <c r="C409" s="163"/>
      <c r="D409" s="163"/>
      <c r="E409" s="163"/>
      <c r="F409" s="163"/>
      <c r="G409" s="177"/>
      <c r="H409" s="163"/>
      <c r="I409" s="163"/>
      <c r="J409" s="163"/>
      <c r="K409" s="163"/>
      <c r="L409" s="163"/>
      <c r="M409" s="163"/>
      <c r="N409" s="163"/>
      <c r="O409" s="163"/>
      <c r="P409" s="163"/>
      <c r="Q409" s="163"/>
      <c r="R409" s="163"/>
      <c r="S409" s="163"/>
      <c r="T409" s="163"/>
      <c r="U409" s="163"/>
      <c r="V409" s="163"/>
      <c r="W409" s="163"/>
      <c r="X409" s="163"/>
      <c r="Y409" s="163"/>
      <c r="Z409" s="163"/>
    </row>
    <row r="410" ht="12.75" customHeight="1">
      <c r="A410" s="202"/>
      <c r="B410" s="163"/>
      <c r="C410" s="163"/>
      <c r="D410" s="163"/>
      <c r="E410" s="163"/>
      <c r="F410" s="163"/>
      <c r="G410" s="177"/>
      <c r="H410" s="163"/>
      <c r="I410" s="163"/>
      <c r="J410" s="163"/>
      <c r="K410" s="163"/>
      <c r="L410" s="163"/>
      <c r="M410" s="163"/>
      <c r="N410" s="163"/>
      <c r="O410" s="163"/>
      <c r="P410" s="163"/>
      <c r="Q410" s="163"/>
      <c r="R410" s="163"/>
      <c r="S410" s="163"/>
      <c r="T410" s="163"/>
      <c r="U410" s="163"/>
      <c r="V410" s="163"/>
      <c r="W410" s="163"/>
      <c r="X410" s="163"/>
      <c r="Y410" s="163"/>
      <c r="Z410" s="163"/>
    </row>
    <row r="411" ht="12.75" customHeight="1">
      <c r="A411" s="202"/>
      <c r="B411" s="163"/>
      <c r="C411" s="163"/>
      <c r="D411" s="163"/>
      <c r="E411" s="163"/>
      <c r="F411" s="163"/>
      <c r="G411" s="177"/>
      <c r="H411" s="163"/>
      <c r="I411" s="163"/>
      <c r="J411" s="163"/>
      <c r="K411" s="163"/>
      <c r="L411" s="163"/>
      <c r="M411" s="163"/>
      <c r="N411" s="163"/>
      <c r="O411" s="163"/>
      <c r="P411" s="163"/>
      <c r="Q411" s="163"/>
      <c r="R411" s="163"/>
      <c r="S411" s="163"/>
      <c r="T411" s="163"/>
      <c r="U411" s="163"/>
      <c r="V411" s="163"/>
      <c r="W411" s="163"/>
      <c r="X411" s="163"/>
      <c r="Y411" s="163"/>
      <c r="Z411" s="163"/>
    </row>
    <row r="412" ht="12.75" customHeight="1">
      <c r="A412" s="202"/>
      <c r="B412" s="163"/>
      <c r="C412" s="163"/>
      <c r="D412" s="163"/>
      <c r="E412" s="163"/>
      <c r="F412" s="163"/>
      <c r="G412" s="177"/>
      <c r="H412" s="163"/>
      <c r="I412" s="163"/>
      <c r="J412" s="163"/>
      <c r="K412" s="163"/>
      <c r="L412" s="163"/>
      <c r="M412" s="163"/>
      <c r="N412" s="163"/>
      <c r="O412" s="163"/>
      <c r="P412" s="163"/>
      <c r="Q412" s="163"/>
      <c r="R412" s="163"/>
      <c r="S412" s="163"/>
      <c r="T412" s="163"/>
      <c r="U412" s="163"/>
      <c r="V412" s="163"/>
      <c r="W412" s="163"/>
      <c r="X412" s="163"/>
      <c r="Y412" s="163"/>
      <c r="Z412" s="163"/>
    </row>
    <row r="413" ht="12.75" customHeight="1">
      <c r="A413" s="202"/>
      <c r="B413" s="163"/>
      <c r="C413" s="163"/>
      <c r="D413" s="163"/>
      <c r="E413" s="163"/>
      <c r="F413" s="163"/>
      <c r="G413" s="177"/>
      <c r="H413" s="163"/>
      <c r="I413" s="163"/>
      <c r="J413" s="163"/>
      <c r="K413" s="163"/>
      <c r="L413" s="163"/>
      <c r="M413" s="163"/>
      <c r="N413" s="163"/>
      <c r="O413" s="163"/>
      <c r="P413" s="163"/>
      <c r="Q413" s="163"/>
      <c r="R413" s="163"/>
      <c r="S413" s="163"/>
      <c r="T413" s="163"/>
      <c r="U413" s="163"/>
      <c r="V413" s="163"/>
      <c r="W413" s="163"/>
      <c r="X413" s="163"/>
      <c r="Y413" s="163"/>
      <c r="Z413" s="163"/>
    </row>
    <row r="414" ht="12.75" customHeight="1">
      <c r="A414" s="202"/>
      <c r="B414" s="163"/>
      <c r="C414" s="163"/>
      <c r="D414" s="163"/>
      <c r="E414" s="163"/>
      <c r="F414" s="163"/>
      <c r="G414" s="177"/>
      <c r="H414" s="163"/>
      <c r="I414" s="163"/>
      <c r="J414" s="163"/>
      <c r="K414" s="163"/>
      <c r="L414" s="163"/>
      <c r="M414" s="163"/>
      <c r="N414" s="163"/>
      <c r="O414" s="163"/>
      <c r="P414" s="163"/>
      <c r="Q414" s="163"/>
      <c r="R414" s="163"/>
      <c r="S414" s="163"/>
      <c r="T414" s="163"/>
      <c r="U414" s="163"/>
      <c r="V414" s="163"/>
      <c r="W414" s="163"/>
      <c r="X414" s="163"/>
      <c r="Y414" s="163"/>
      <c r="Z414" s="163"/>
    </row>
    <row r="415" ht="12.75" customHeight="1">
      <c r="A415" s="202"/>
      <c r="B415" s="163"/>
      <c r="C415" s="163"/>
      <c r="D415" s="163"/>
      <c r="E415" s="163"/>
      <c r="F415" s="163"/>
      <c r="G415" s="177"/>
      <c r="H415" s="163"/>
      <c r="I415" s="163"/>
      <c r="J415" s="163"/>
      <c r="K415" s="163"/>
      <c r="L415" s="163"/>
      <c r="M415" s="163"/>
      <c r="N415" s="163"/>
      <c r="O415" s="163"/>
      <c r="P415" s="163"/>
      <c r="Q415" s="163"/>
      <c r="R415" s="163"/>
      <c r="S415" s="163"/>
      <c r="T415" s="163"/>
      <c r="U415" s="163"/>
      <c r="V415" s="163"/>
      <c r="W415" s="163"/>
      <c r="X415" s="163"/>
      <c r="Y415" s="163"/>
      <c r="Z415" s="163"/>
    </row>
    <row r="416" ht="12.75" customHeight="1">
      <c r="A416" s="202"/>
      <c r="B416" s="163"/>
      <c r="C416" s="163"/>
      <c r="D416" s="163"/>
      <c r="E416" s="163"/>
      <c r="F416" s="163"/>
      <c r="G416" s="177"/>
      <c r="H416" s="163"/>
      <c r="I416" s="163"/>
      <c r="J416" s="163"/>
      <c r="K416" s="163"/>
      <c r="L416" s="163"/>
      <c r="M416" s="163"/>
      <c r="N416" s="163"/>
      <c r="O416" s="163"/>
      <c r="P416" s="163"/>
      <c r="Q416" s="163"/>
      <c r="R416" s="163"/>
      <c r="S416" s="163"/>
      <c r="T416" s="163"/>
      <c r="U416" s="163"/>
      <c r="V416" s="163"/>
      <c r="W416" s="163"/>
      <c r="X416" s="163"/>
      <c r="Y416" s="163"/>
      <c r="Z416" s="163"/>
    </row>
    <row r="417" ht="12.75" customHeight="1">
      <c r="A417" s="202"/>
      <c r="B417" s="163"/>
      <c r="C417" s="163"/>
      <c r="D417" s="163"/>
      <c r="E417" s="163"/>
      <c r="F417" s="163"/>
      <c r="G417" s="177"/>
      <c r="H417" s="163"/>
      <c r="I417" s="163"/>
      <c r="J417" s="163"/>
      <c r="K417" s="163"/>
      <c r="L417" s="163"/>
      <c r="M417" s="163"/>
      <c r="N417" s="163"/>
      <c r="O417" s="163"/>
      <c r="P417" s="163"/>
      <c r="Q417" s="163"/>
      <c r="R417" s="163"/>
      <c r="S417" s="163"/>
      <c r="T417" s="163"/>
      <c r="U417" s="163"/>
      <c r="V417" s="163"/>
      <c r="W417" s="163"/>
      <c r="X417" s="163"/>
      <c r="Y417" s="163"/>
      <c r="Z417" s="163"/>
    </row>
    <row r="418" ht="12.75" customHeight="1">
      <c r="A418" s="202"/>
      <c r="B418" s="163"/>
      <c r="C418" s="163"/>
      <c r="D418" s="163"/>
      <c r="E418" s="163"/>
      <c r="F418" s="163"/>
      <c r="G418" s="177"/>
      <c r="H418" s="163"/>
      <c r="I418" s="163"/>
      <c r="J418" s="163"/>
      <c r="K418" s="163"/>
      <c r="L418" s="163"/>
      <c r="M418" s="163"/>
      <c r="N418" s="163"/>
      <c r="O418" s="163"/>
      <c r="P418" s="163"/>
      <c r="Q418" s="163"/>
      <c r="R418" s="163"/>
      <c r="S418" s="163"/>
      <c r="T418" s="163"/>
      <c r="U418" s="163"/>
      <c r="V418" s="163"/>
      <c r="W418" s="163"/>
      <c r="X418" s="163"/>
      <c r="Y418" s="163"/>
      <c r="Z418" s="163"/>
    </row>
    <row r="419" ht="12.75" customHeight="1">
      <c r="A419" s="202"/>
      <c r="B419" s="163"/>
      <c r="C419" s="163"/>
      <c r="D419" s="163"/>
      <c r="E419" s="163"/>
      <c r="F419" s="163"/>
      <c r="G419" s="177"/>
      <c r="H419" s="163"/>
      <c r="I419" s="163"/>
      <c r="J419" s="163"/>
      <c r="K419" s="163"/>
      <c r="L419" s="163"/>
      <c r="M419" s="163"/>
      <c r="N419" s="163"/>
      <c r="O419" s="163"/>
      <c r="P419" s="163"/>
      <c r="Q419" s="163"/>
      <c r="R419" s="163"/>
      <c r="S419" s="163"/>
      <c r="T419" s="163"/>
      <c r="U419" s="163"/>
      <c r="V419" s="163"/>
      <c r="W419" s="163"/>
      <c r="X419" s="163"/>
      <c r="Y419" s="163"/>
      <c r="Z419" s="163"/>
    </row>
    <row r="420" ht="12.75" customHeight="1">
      <c r="A420" s="202"/>
      <c r="B420" s="163"/>
      <c r="C420" s="163"/>
      <c r="D420" s="163"/>
      <c r="E420" s="163"/>
      <c r="F420" s="163"/>
      <c r="G420" s="177"/>
      <c r="H420" s="163"/>
      <c r="I420" s="163"/>
      <c r="J420" s="163"/>
      <c r="K420" s="163"/>
      <c r="L420" s="163"/>
      <c r="M420" s="163"/>
      <c r="N420" s="163"/>
      <c r="O420" s="163"/>
      <c r="P420" s="163"/>
      <c r="Q420" s="163"/>
      <c r="R420" s="163"/>
      <c r="S420" s="163"/>
      <c r="T420" s="163"/>
      <c r="U420" s="163"/>
      <c r="V420" s="163"/>
      <c r="W420" s="163"/>
      <c r="X420" s="163"/>
      <c r="Y420" s="163"/>
      <c r="Z420" s="163"/>
    </row>
    <row r="421" ht="12.75" customHeight="1">
      <c r="A421" s="202"/>
      <c r="B421" s="163"/>
      <c r="C421" s="163"/>
      <c r="D421" s="163"/>
      <c r="E421" s="163"/>
      <c r="F421" s="163"/>
      <c r="G421" s="177"/>
      <c r="H421" s="163"/>
      <c r="I421" s="163"/>
      <c r="J421" s="163"/>
      <c r="K421" s="163"/>
      <c r="L421" s="163"/>
      <c r="M421" s="163"/>
      <c r="N421" s="163"/>
      <c r="O421" s="163"/>
      <c r="P421" s="163"/>
      <c r="Q421" s="163"/>
      <c r="R421" s="163"/>
      <c r="S421" s="163"/>
      <c r="T421" s="163"/>
      <c r="U421" s="163"/>
      <c r="V421" s="163"/>
      <c r="W421" s="163"/>
      <c r="X421" s="163"/>
      <c r="Y421" s="163"/>
      <c r="Z421" s="163"/>
    </row>
    <row r="422" ht="12.75" customHeight="1">
      <c r="A422" s="202"/>
      <c r="B422" s="163"/>
      <c r="C422" s="163"/>
      <c r="D422" s="163"/>
      <c r="E422" s="163"/>
      <c r="F422" s="163"/>
      <c r="G422" s="177"/>
      <c r="H422" s="163"/>
      <c r="I422" s="163"/>
      <c r="J422" s="163"/>
      <c r="K422" s="163"/>
      <c r="L422" s="163"/>
      <c r="M422" s="163"/>
      <c r="N422" s="163"/>
      <c r="O422" s="163"/>
      <c r="P422" s="163"/>
      <c r="Q422" s="163"/>
      <c r="R422" s="163"/>
      <c r="S422" s="163"/>
      <c r="T422" s="163"/>
      <c r="U422" s="163"/>
      <c r="V422" s="163"/>
      <c r="W422" s="163"/>
      <c r="X422" s="163"/>
      <c r="Y422" s="163"/>
      <c r="Z422" s="163"/>
    </row>
    <row r="423" ht="12.75" customHeight="1">
      <c r="A423" s="202"/>
      <c r="B423" s="163"/>
      <c r="C423" s="163"/>
      <c r="D423" s="163"/>
      <c r="E423" s="163"/>
      <c r="F423" s="163"/>
      <c r="G423" s="177"/>
      <c r="H423" s="163"/>
      <c r="I423" s="163"/>
      <c r="J423" s="163"/>
      <c r="K423" s="163"/>
      <c r="L423" s="163"/>
      <c r="M423" s="163"/>
      <c r="N423" s="163"/>
      <c r="O423" s="163"/>
      <c r="P423" s="163"/>
      <c r="Q423" s="163"/>
      <c r="R423" s="163"/>
      <c r="S423" s="163"/>
      <c r="T423" s="163"/>
      <c r="U423" s="163"/>
      <c r="V423" s="163"/>
      <c r="W423" s="163"/>
      <c r="X423" s="163"/>
      <c r="Y423" s="163"/>
      <c r="Z423" s="163"/>
    </row>
    <row r="424" ht="12.75" customHeight="1">
      <c r="A424" s="202"/>
      <c r="B424" s="163"/>
      <c r="C424" s="163"/>
      <c r="D424" s="163"/>
      <c r="E424" s="163"/>
      <c r="F424" s="163"/>
      <c r="G424" s="177"/>
      <c r="H424" s="163"/>
      <c r="I424" s="163"/>
      <c r="J424" s="163"/>
      <c r="K424" s="163"/>
      <c r="L424" s="163"/>
      <c r="M424" s="163"/>
      <c r="N424" s="163"/>
      <c r="O424" s="163"/>
      <c r="P424" s="163"/>
      <c r="Q424" s="163"/>
      <c r="R424" s="163"/>
      <c r="S424" s="163"/>
      <c r="T424" s="163"/>
      <c r="U424" s="163"/>
      <c r="V424" s="163"/>
      <c r="W424" s="163"/>
      <c r="X424" s="163"/>
      <c r="Y424" s="163"/>
      <c r="Z424" s="163"/>
    </row>
    <row r="425" ht="12.75" customHeight="1">
      <c r="A425" s="202"/>
      <c r="B425" s="163"/>
      <c r="C425" s="163"/>
      <c r="D425" s="163"/>
      <c r="E425" s="163"/>
      <c r="F425" s="163"/>
      <c r="G425" s="177"/>
      <c r="H425" s="163"/>
      <c r="I425" s="163"/>
      <c r="J425" s="163"/>
      <c r="K425" s="163"/>
      <c r="L425" s="163"/>
      <c r="M425" s="163"/>
      <c r="N425" s="163"/>
      <c r="O425" s="163"/>
      <c r="P425" s="163"/>
      <c r="Q425" s="163"/>
      <c r="R425" s="163"/>
      <c r="S425" s="163"/>
      <c r="T425" s="163"/>
      <c r="U425" s="163"/>
      <c r="V425" s="163"/>
      <c r="W425" s="163"/>
      <c r="X425" s="163"/>
      <c r="Y425" s="163"/>
      <c r="Z425" s="163"/>
    </row>
    <row r="426" ht="12.75" customHeight="1">
      <c r="A426" s="202"/>
      <c r="B426" s="163"/>
      <c r="C426" s="163"/>
      <c r="D426" s="163"/>
      <c r="E426" s="163"/>
      <c r="F426" s="163"/>
      <c r="G426" s="177"/>
      <c r="H426" s="163"/>
      <c r="I426" s="163"/>
      <c r="J426" s="163"/>
      <c r="K426" s="163"/>
      <c r="L426" s="163"/>
      <c r="M426" s="163"/>
      <c r="N426" s="163"/>
      <c r="O426" s="163"/>
      <c r="P426" s="163"/>
      <c r="Q426" s="163"/>
      <c r="R426" s="163"/>
      <c r="S426" s="163"/>
      <c r="T426" s="163"/>
      <c r="U426" s="163"/>
      <c r="V426" s="163"/>
      <c r="W426" s="163"/>
      <c r="X426" s="163"/>
      <c r="Y426" s="163"/>
      <c r="Z426" s="163"/>
    </row>
    <row r="427" ht="12.75" customHeight="1">
      <c r="A427" s="202"/>
      <c r="B427" s="163"/>
      <c r="C427" s="163"/>
      <c r="D427" s="163"/>
      <c r="E427" s="163"/>
      <c r="F427" s="163"/>
      <c r="G427" s="177"/>
      <c r="H427" s="163"/>
      <c r="I427" s="163"/>
      <c r="J427" s="163"/>
      <c r="K427" s="163"/>
      <c r="L427" s="163"/>
      <c r="M427" s="163"/>
      <c r="N427" s="163"/>
      <c r="O427" s="163"/>
      <c r="P427" s="163"/>
      <c r="Q427" s="163"/>
      <c r="R427" s="163"/>
      <c r="S427" s="163"/>
      <c r="T427" s="163"/>
      <c r="U427" s="163"/>
      <c r="V427" s="163"/>
      <c r="W427" s="163"/>
      <c r="X427" s="163"/>
      <c r="Y427" s="163"/>
      <c r="Z427" s="163"/>
    </row>
    <row r="428" ht="12.75" customHeight="1">
      <c r="A428" s="202"/>
      <c r="B428" s="163"/>
      <c r="C428" s="163"/>
      <c r="D428" s="163"/>
      <c r="E428" s="163"/>
      <c r="F428" s="163"/>
      <c r="G428" s="177"/>
      <c r="H428" s="163"/>
      <c r="I428" s="163"/>
      <c r="J428" s="163"/>
      <c r="K428" s="163"/>
      <c r="L428" s="163"/>
      <c r="M428" s="163"/>
      <c r="N428" s="163"/>
      <c r="O428" s="163"/>
      <c r="P428" s="163"/>
      <c r="Q428" s="163"/>
      <c r="R428" s="163"/>
      <c r="S428" s="163"/>
      <c r="T428" s="163"/>
      <c r="U428" s="163"/>
      <c r="V428" s="163"/>
      <c r="W428" s="163"/>
      <c r="X428" s="163"/>
      <c r="Y428" s="163"/>
      <c r="Z428" s="163"/>
    </row>
    <row r="429" ht="12.75" customHeight="1">
      <c r="A429" s="202"/>
      <c r="B429" s="163"/>
      <c r="C429" s="163"/>
      <c r="D429" s="163"/>
      <c r="E429" s="163"/>
      <c r="F429" s="163"/>
      <c r="G429" s="177"/>
      <c r="H429" s="163"/>
      <c r="I429" s="163"/>
      <c r="J429" s="163"/>
      <c r="K429" s="163"/>
      <c r="L429" s="163"/>
      <c r="M429" s="163"/>
      <c r="N429" s="163"/>
      <c r="O429" s="163"/>
      <c r="P429" s="163"/>
      <c r="Q429" s="163"/>
      <c r="R429" s="163"/>
      <c r="S429" s="163"/>
      <c r="T429" s="163"/>
      <c r="U429" s="163"/>
      <c r="V429" s="163"/>
      <c r="W429" s="163"/>
      <c r="X429" s="163"/>
      <c r="Y429" s="163"/>
      <c r="Z429" s="163"/>
    </row>
    <row r="430" ht="12.75" customHeight="1">
      <c r="A430" s="202"/>
      <c r="B430" s="163"/>
      <c r="C430" s="163"/>
      <c r="D430" s="163"/>
      <c r="E430" s="163"/>
      <c r="F430" s="163"/>
      <c r="G430" s="177"/>
      <c r="H430" s="163"/>
      <c r="I430" s="163"/>
      <c r="J430" s="163"/>
      <c r="K430" s="163"/>
      <c r="L430" s="163"/>
      <c r="M430" s="163"/>
      <c r="N430" s="163"/>
      <c r="O430" s="163"/>
      <c r="P430" s="163"/>
      <c r="Q430" s="163"/>
      <c r="R430" s="163"/>
      <c r="S430" s="163"/>
      <c r="T430" s="163"/>
      <c r="U430" s="163"/>
      <c r="V430" s="163"/>
      <c r="W430" s="163"/>
      <c r="X430" s="163"/>
      <c r="Y430" s="163"/>
      <c r="Z430" s="163"/>
    </row>
    <row r="431" ht="12.75" customHeight="1">
      <c r="A431" s="202"/>
      <c r="B431" s="163"/>
      <c r="C431" s="163"/>
      <c r="D431" s="163"/>
      <c r="E431" s="163"/>
      <c r="F431" s="163"/>
      <c r="G431" s="177"/>
      <c r="H431" s="163"/>
      <c r="I431" s="163"/>
      <c r="J431" s="163"/>
      <c r="K431" s="163"/>
      <c r="L431" s="163"/>
      <c r="M431" s="163"/>
      <c r="N431" s="163"/>
      <c r="O431" s="163"/>
      <c r="P431" s="163"/>
      <c r="Q431" s="163"/>
      <c r="R431" s="163"/>
      <c r="S431" s="163"/>
      <c r="T431" s="163"/>
      <c r="U431" s="163"/>
      <c r="V431" s="163"/>
      <c r="W431" s="163"/>
      <c r="X431" s="163"/>
      <c r="Y431" s="163"/>
      <c r="Z431" s="163"/>
    </row>
    <row r="432" ht="12.75" customHeight="1">
      <c r="A432" s="202"/>
      <c r="B432" s="163"/>
      <c r="C432" s="163"/>
      <c r="D432" s="163"/>
      <c r="E432" s="163"/>
      <c r="F432" s="163"/>
      <c r="G432" s="177"/>
      <c r="H432" s="163"/>
      <c r="I432" s="163"/>
      <c r="J432" s="163"/>
      <c r="K432" s="163"/>
      <c r="L432" s="163"/>
      <c r="M432" s="163"/>
      <c r="N432" s="163"/>
      <c r="O432" s="163"/>
      <c r="P432" s="163"/>
      <c r="Q432" s="163"/>
      <c r="R432" s="163"/>
      <c r="S432" s="163"/>
      <c r="T432" s="163"/>
      <c r="U432" s="163"/>
      <c r="V432" s="163"/>
      <c r="W432" s="163"/>
      <c r="X432" s="163"/>
      <c r="Y432" s="163"/>
      <c r="Z432" s="163"/>
    </row>
    <row r="433" ht="12.75" customHeight="1">
      <c r="A433" s="202"/>
      <c r="B433" s="163"/>
      <c r="C433" s="163"/>
      <c r="D433" s="163"/>
      <c r="E433" s="163"/>
      <c r="F433" s="163"/>
      <c r="G433" s="177"/>
      <c r="H433" s="163"/>
      <c r="I433" s="163"/>
      <c r="J433" s="163"/>
      <c r="K433" s="163"/>
      <c r="L433" s="163"/>
      <c r="M433" s="163"/>
      <c r="N433" s="163"/>
      <c r="O433" s="163"/>
      <c r="P433" s="163"/>
      <c r="Q433" s="163"/>
      <c r="R433" s="163"/>
      <c r="S433" s="163"/>
      <c r="T433" s="163"/>
      <c r="U433" s="163"/>
      <c r="V433" s="163"/>
      <c r="W433" s="163"/>
      <c r="X433" s="163"/>
      <c r="Y433" s="163"/>
      <c r="Z433" s="163"/>
    </row>
    <row r="434" ht="12.75" customHeight="1">
      <c r="A434" s="202"/>
      <c r="B434" s="163"/>
      <c r="C434" s="163"/>
      <c r="D434" s="163"/>
      <c r="E434" s="163"/>
      <c r="F434" s="163"/>
      <c r="G434" s="177"/>
      <c r="H434" s="163"/>
      <c r="I434" s="163"/>
      <c r="J434" s="163"/>
      <c r="K434" s="163"/>
      <c r="L434" s="163"/>
      <c r="M434" s="163"/>
      <c r="N434" s="163"/>
      <c r="O434" s="163"/>
      <c r="P434" s="163"/>
      <c r="Q434" s="163"/>
      <c r="R434" s="163"/>
      <c r="S434" s="163"/>
      <c r="T434" s="163"/>
      <c r="U434" s="163"/>
      <c r="V434" s="163"/>
      <c r="W434" s="163"/>
      <c r="X434" s="163"/>
      <c r="Y434" s="163"/>
      <c r="Z434" s="163"/>
    </row>
    <row r="435" ht="12.75" customHeight="1">
      <c r="A435" s="202"/>
      <c r="B435" s="163"/>
      <c r="C435" s="163"/>
      <c r="D435" s="163"/>
      <c r="E435" s="163"/>
      <c r="F435" s="163"/>
      <c r="G435" s="177"/>
      <c r="H435" s="163"/>
      <c r="I435" s="163"/>
      <c r="J435" s="163"/>
      <c r="K435" s="163"/>
      <c r="L435" s="163"/>
      <c r="M435" s="163"/>
      <c r="N435" s="163"/>
      <c r="O435" s="163"/>
      <c r="P435" s="163"/>
      <c r="Q435" s="163"/>
      <c r="R435" s="163"/>
      <c r="S435" s="163"/>
      <c r="T435" s="163"/>
      <c r="U435" s="163"/>
      <c r="V435" s="163"/>
      <c r="W435" s="163"/>
      <c r="X435" s="163"/>
      <c r="Y435" s="163"/>
      <c r="Z435" s="163"/>
    </row>
    <row r="436" ht="12.75" customHeight="1">
      <c r="A436" s="202"/>
      <c r="B436" s="163"/>
      <c r="C436" s="163"/>
      <c r="D436" s="163"/>
      <c r="E436" s="163"/>
      <c r="F436" s="163"/>
      <c r="G436" s="177"/>
      <c r="H436" s="163"/>
      <c r="I436" s="163"/>
      <c r="J436" s="163"/>
      <c r="K436" s="163"/>
      <c r="L436" s="163"/>
      <c r="M436" s="163"/>
      <c r="N436" s="163"/>
      <c r="O436" s="163"/>
      <c r="P436" s="163"/>
      <c r="Q436" s="163"/>
      <c r="R436" s="163"/>
      <c r="S436" s="163"/>
      <c r="T436" s="163"/>
      <c r="U436" s="163"/>
      <c r="V436" s="163"/>
      <c r="W436" s="163"/>
      <c r="X436" s="163"/>
      <c r="Y436" s="163"/>
      <c r="Z436" s="163"/>
    </row>
    <row r="437" ht="12.75" customHeight="1">
      <c r="A437" s="202"/>
      <c r="B437" s="163"/>
      <c r="C437" s="163"/>
      <c r="D437" s="163"/>
      <c r="E437" s="163"/>
      <c r="F437" s="163"/>
      <c r="G437" s="177"/>
      <c r="H437" s="163"/>
      <c r="I437" s="163"/>
      <c r="J437" s="163"/>
      <c r="K437" s="163"/>
      <c r="L437" s="163"/>
      <c r="M437" s="163"/>
      <c r="N437" s="163"/>
      <c r="O437" s="163"/>
      <c r="P437" s="163"/>
      <c r="Q437" s="163"/>
      <c r="R437" s="163"/>
      <c r="S437" s="163"/>
      <c r="T437" s="163"/>
      <c r="U437" s="163"/>
      <c r="V437" s="163"/>
      <c r="W437" s="163"/>
      <c r="X437" s="163"/>
      <c r="Y437" s="163"/>
      <c r="Z437" s="163"/>
    </row>
    <row r="438" ht="12.75" customHeight="1">
      <c r="A438" s="202"/>
      <c r="B438" s="163"/>
      <c r="C438" s="163"/>
      <c r="D438" s="163"/>
      <c r="E438" s="163"/>
      <c r="F438" s="163"/>
      <c r="G438" s="177"/>
      <c r="H438" s="163"/>
      <c r="I438" s="163"/>
      <c r="J438" s="163"/>
      <c r="K438" s="163"/>
      <c r="L438" s="163"/>
      <c r="M438" s="163"/>
      <c r="N438" s="163"/>
      <c r="O438" s="163"/>
      <c r="P438" s="163"/>
      <c r="Q438" s="163"/>
      <c r="R438" s="163"/>
      <c r="S438" s="163"/>
      <c r="T438" s="163"/>
      <c r="U438" s="163"/>
      <c r="V438" s="163"/>
      <c r="W438" s="163"/>
      <c r="X438" s="163"/>
      <c r="Y438" s="163"/>
      <c r="Z438" s="163"/>
    </row>
    <row r="439" ht="12.75" customHeight="1">
      <c r="A439" s="202"/>
      <c r="B439" s="163"/>
      <c r="C439" s="163"/>
      <c r="D439" s="163"/>
      <c r="E439" s="163"/>
      <c r="F439" s="163"/>
      <c r="G439" s="177"/>
      <c r="H439" s="163"/>
      <c r="I439" s="163"/>
      <c r="J439" s="163"/>
      <c r="K439" s="163"/>
      <c r="L439" s="163"/>
      <c r="M439" s="163"/>
      <c r="N439" s="163"/>
      <c r="O439" s="163"/>
      <c r="P439" s="163"/>
      <c r="Q439" s="163"/>
      <c r="R439" s="163"/>
      <c r="S439" s="163"/>
      <c r="T439" s="163"/>
      <c r="U439" s="163"/>
      <c r="V439" s="163"/>
      <c r="W439" s="163"/>
      <c r="X439" s="163"/>
      <c r="Y439" s="163"/>
      <c r="Z439" s="163"/>
    </row>
    <row r="440" ht="12.75" customHeight="1">
      <c r="A440" s="202"/>
      <c r="B440" s="163"/>
      <c r="C440" s="163"/>
      <c r="D440" s="163"/>
      <c r="E440" s="163"/>
      <c r="F440" s="163"/>
      <c r="G440" s="177"/>
      <c r="H440" s="163"/>
      <c r="I440" s="163"/>
      <c r="J440" s="163"/>
      <c r="K440" s="163"/>
      <c r="L440" s="163"/>
      <c r="M440" s="163"/>
      <c r="N440" s="163"/>
      <c r="O440" s="163"/>
      <c r="P440" s="163"/>
      <c r="Q440" s="163"/>
      <c r="R440" s="163"/>
      <c r="S440" s="163"/>
      <c r="T440" s="163"/>
      <c r="U440" s="163"/>
      <c r="V440" s="163"/>
      <c r="W440" s="163"/>
      <c r="X440" s="163"/>
      <c r="Y440" s="163"/>
      <c r="Z440" s="163"/>
    </row>
    <row r="441" ht="12.75" customHeight="1">
      <c r="A441" s="202"/>
      <c r="B441" s="163"/>
      <c r="C441" s="163"/>
      <c r="D441" s="163"/>
      <c r="E441" s="163"/>
      <c r="F441" s="163"/>
      <c r="G441" s="177"/>
      <c r="H441" s="163"/>
      <c r="I441" s="163"/>
      <c r="J441" s="163"/>
      <c r="K441" s="163"/>
      <c r="L441" s="163"/>
      <c r="M441" s="163"/>
      <c r="N441" s="163"/>
      <c r="O441" s="163"/>
      <c r="P441" s="163"/>
      <c r="Q441" s="163"/>
      <c r="R441" s="163"/>
      <c r="S441" s="163"/>
      <c r="T441" s="163"/>
      <c r="U441" s="163"/>
      <c r="V441" s="163"/>
      <c r="W441" s="163"/>
      <c r="X441" s="163"/>
      <c r="Y441" s="163"/>
      <c r="Z441" s="163"/>
    </row>
    <row r="442" ht="12.75" customHeight="1">
      <c r="A442" s="202"/>
      <c r="B442" s="163"/>
      <c r="C442" s="163"/>
      <c r="D442" s="163"/>
      <c r="E442" s="163"/>
      <c r="F442" s="163"/>
      <c r="G442" s="177"/>
      <c r="H442" s="163"/>
      <c r="I442" s="163"/>
      <c r="J442" s="163"/>
      <c r="K442" s="163"/>
      <c r="L442" s="163"/>
      <c r="M442" s="163"/>
      <c r="N442" s="163"/>
      <c r="O442" s="163"/>
      <c r="P442" s="163"/>
      <c r="Q442" s="163"/>
      <c r="R442" s="163"/>
      <c r="S442" s="163"/>
      <c r="T442" s="163"/>
      <c r="U442" s="163"/>
      <c r="V442" s="163"/>
      <c r="W442" s="163"/>
      <c r="X442" s="163"/>
      <c r="Y442" s="163"/>
      <c r="Z442" s="163"/>
    </row>
    <row r="443" ht="12.75" customHeight="1">
      <c r="A443" s="202"/>
      <c r="B443" s="163"/>
      <c r="C443" s="163"/>
      <c r="D443" s="163"/>
      <c r="E443" s="163"/>
      <c r="F443" s="163"/>
      <c r="G443" s="177"/>
      <c r="H443" s="163"/>
      <c r="I443" s="163"/>
      <c r="J443" s="163"/>
      <c r="K443" s="163"/>
      <c r="L443" s="163"/>
      <c r="M443" s="163"/>
      <c r="N443" s="163"/>
      <c r="O443" s="163"/>
      <c r="P443" s="163"/>
      <c r="Q443" s="163"/>
      <c r="R443" s="163"/>
      <c r="S443" s="163"/>
      <c r="T443" s="163"/>
      <c r="U443" s="163"/>
      <c r="V443" s="163"/>
      <c r="W443" s="163"/>
      <c r="X443" s="163"/>
      <c r="Y443" s="163"/>
      <c r="Z443" s="163"/>
    </row>
    <row r="444" ht="12.75" customHeight="1">
      <c r="A444" s="202"/>
      <c r="B444" s="163"/>
      <c r="C444" s="163"/>
      <c r="D444" s="163"/>
      <c r="E444" s="163"/>
      <c r="F444" s="163"/>
      <c r="G444" s="177"/>
      <c r="H444" s="163"/>
      <c r="I444" s="163"/>
      <c r="J444" s="163"/>
      <c r="K444" s="163"/>
      <c r="L444" s="163"/>
      <c r="M444" s="163"/>
      <c r="N444" s="163"/>
      <c r="O444" s="163"/>
      <c r="P444" s="163"/>
      <c r="Q444" s="163"/>
      <c r="R444" s="163"/>
      <c r="S444" s="163"/>
      <c r="T444" s="163"/>
      <c r="U444" s="163"/>
      <c r="V444" s="163"/>
      <c r="W444" s="163"/>
      <c r="X444" s="163"/>
      <c r="Y444" s="163"/>
      <c r="Z444" s="163"/>
    </row>
    <row r="445" ht="12.75" customHeight="1">
      <c r="A445" s="202"/>
      <c r="B445" s="163"/>
      <c r="C445" s="163"/>
      <c r="D445" s="163"/>
      <c r="E445" s="163"/>
      <c r="F445" s="163"/>
      <c r="G445" s="177"/>
      <c r="H445" s="163"/>
      <c r="I445" s="163"/>
      <c r="J445" s="163"/>
      <c r="K445" s="163"/>
      <c r="L445" s="163"/>
      <c r="M445" s="163"/>
      <c r="N445" s="163"/>
      <c r="O445" s="163"/>
      <c r="P445" s="163"/>
      <c r="Q445" s="163"/>
      <c r="R445" s="163"/>
      <c r="S445" s="163"/>
      <c r="T445" s="163"/>
      <c r="U445" s="163"/>
      <c r="V445" s="163"/>
      <c r="W445" s="163"/>
      <c r="X445" s="163"/>
      <c r="Y445" s="163"/>
      <c r="Z445" s="163"/>
    </row>
    <row r="446" ht="12.75" customHeight="1">
      <c r="A446" s="202"/>
      <c r="B446" s="163"/>
      <c r="C446" s="163"/>
      <c r="D446" s="163"/>
      <c r="E446" s="163"/>
      <c r="F446" s="163"/>
      <c r="G446" s="177"/>
      <c r="H446" s="163"/>
      <c r="I446" s="163"/>
      <c r="J446" s="163"/>
      <c r="K446" s="163"/>
      <c r="L446" s="163"/>
      <c r="M446" s="163"/>
      <c r="N446" s="163"/>
      <c r="O446" s="163"/>
      <c r="P446" s="163"/>
      <c r="Q446" s="163"/>
      <c r="R446" s="163"/>
      <c r="S446" s="163"/>
      <c r="T446" s="163"/>
      <c r="U446" s="163"/>
      <c r="V446" s="163"/>
      <c r="W446" s="163"/>
      <c r="X446" s="163"/>
      <c r="Y446" s="163"/>
      <c r="Z446" s="163"/>
    </row>
    <row r="447" ht="12.75" customHeight="1">
      <c r="A447" s="202"/>
      <c r="B447" s="163"/>
      <c r="C447" s="163"/>
      <c r="D447" s="163"/>
      <c r="E447" s="163"/>
      <c r="F447" s="163"/>
      <c r="G447" s="177"/>
      <c r="H447" s="163"/>
      <c r="I447" s="163"/>
      <c r="J447" s="163"/>
      <c r="K447" s="163"/>
      <c r="L447" s="163"/>
      <c r="M447" s="163"/>
      <c r="N447" s="163"/>
      <c r="O447" s="163"/>
      <c r="P447" s="163"/>
      <c r="Q447" s="163"/>
      <c r="R447" s="163"/>
      <c r="S447" s="163"/>
      <c r="T447" s="163"/>
      <c r="U447" s="163"/>
      <c r="V447" s="163"/>
      <c r="W447" s="163"/>
      <c r="X447" s="163"/>
      <c r="Y447" s="163"/>
      <c r="Z447" s="163"/>
    </row>
    <row r="448" ht="12.75" customHeight="1">
      <c r="A448" s="202"/>
      <c r="B448" s="163"/>
      <c r="C448" s="163"/>
      <c r="D448" s="163"/>
      <c r="E448" s="163"/>
      <c r="F448" s="163"/>
      <c r="G448" s="177"/>
      <c r="H448" s="163"/>
      <c r="I448" s="163"/>
      <c r="J448" s="163"/>
      <c r="K448" s="163"/>
      <c r="L448" s="163"/>
      <c r="M448" s="163"/>
      <c r="N448" s="163"/>
      <c r="O448" s="163"/>
      <c r="P448" s="163"/>
      <c r="Q448" s="163"/>
      <c r="R448" s="163"/>
      <c r="S448" s="163"/>
      <c r="T448" s="163"/>
      <c r="U448" s="163"/>
      <c r="V448" s="163"/>
      <c r="W448" s="163"/>
      <c r="X448" s="163"/>
      <c r="Y448" s="163"/>
      <c r="Z448" s="163"/>
    </row>
    <row r="449" ht="12.75" customHeight="1">
      <c r="A449" s="202"/>
      <c r="B449" s="163"/>
      <c r="C449" s="163"/>
      <c r="D449" s="163"/>
      <c r="E449" s="163"/>
      <c r="F449" s="163"/>
      <c r="G449" s="177"/>
      <c r="H449" s="163"/>
      <c r="I449" s="163"/>
      <c r="J449" s="163"/>
      <c r="K449" s="163"/>
      <c r="L449" s="163"/>
      <c r="M449" s="163"/>
      <c r="N449" s="163"/>
      <c r="O449" s="163"/>
      <c r="P449" s="163"/>
      <c r="Q449" s="163"/>
      <c r="R449" s="163"/>
      <c r="S449" s="163"/>
      <c r="T449" s="163"/>
      <c r="U449" s="163"/>
      <c r="V449" s="163"/>
      <c r="W449" s="163"/>
      <c r="X449" s="163"/>
      <c r="Y449" s="163"/>
      <c r="Z449" s="163"/>
    </row>
    <row r="450" ht="12.75" customHeight="1">
      <c r="A450" s="202"/>
      <c r="B450" s="163"/>
      <c r="C450" s="163"/>
      <c r="D450" s="163"/>
      <c r="E450" s="163"/>
      <c r="F450" s="163"/>
      <c r="G450" s="177"/>
      <c r="H450" s="163"/>
      <c r="I450" s="163"/>
      <c r="J450" s="163"/>
      <c r="K450" s="163"/>
      <c r="L450" s="163"/>
      <c r="M450" s="163"/>
      <c r="N450" s="163"/>
      <c r="O450" s="163"/>
      <c r="P450" s="163"/>
      <c r="Q450" s="163"/>
      <c r="R450" s="163"/>
      <c r="S450" s="163"/>
      <c r="T450" s="163"/>
      <c r="U450" s="163"/>
      <c r="V450" s="163"/>
      <c r="W450" s="163"/>
      <c r="X450" s="163"/>
      <c r="Y450" s="163"/>
      <c r="Z450" s="163"/>
    </row>
    <row r="451" ht="12.75" customHeight="1">
      <c r="A451" s="202"/>
      <c r="B451" s="163"/>
      <c r="C451" s="163"/>
      <c r="D451" s="163"/>
      <c r="E451" s="163"/>
      <c r="F451" s="163"/>
      <c r="G451" s="177"/>
      <c r="H451" s="163"/>
      <c r="I451" s="163"/>
      <c r="J451" s="163"/>
      <c r="K451" s="163"/>
      <c r="L451" s="163"/>
      <c r="M451" s="163"/>
      <c r="N451" s="163"/>
      <c r="O451" s="163"/>
      <c r="P451" s="163"/>
      <c r="Q451" s="163"/>
      <c r="R451" s="163"/>
      <c r="S451" s="163"/>
      <c r="T451" s="163"/>
      <c r="U451" s="163"/>
      <c r="V451" s="163"/>
      <c r="W451" s="163"/>
      <c r="X451" s="163"/>
      <c r="Y451" s="163"/>
      <c r="Z451" s="163"/>
    </row>
    <row r="452" ht="12.75" customHeight="1">
      <c r="A452" s="202"/>
      <c r="B452" s="163"/>
      <c r="C452" s="163"/>
      <c r="D452" s="163"/>
      <c r="E452" s="163"/>
      <c r="F452" s="163"/>
      <c r="G452" s="177"/>
      <c r="H452" s="163"/>
      <c r="I452" s="163"/>
      <c r="J452" s="163"/>
      <c r="K452" s="163"/>
      <c r="L452" s="163"/>
      <c r="M452" s="163"/>
      <c r="N452" s="163"/>
      <c r="O452" s="163"/>
      <c r="P452" s="163"/>
      <c r="Q452" s="163"/>
      <c r="R452" s="163"/>
      <c r="S452" s="163"/>
      <c r="T452" s="163"/>
      <c r="U452" s="163"/>
      <c r="V452" s="163"/>
      <c r="W452" s="163"/>
      <c r="X452" s="163"/>
      <c r="Y452" s="163"/>
      <c r="Z452" s="163"/>
    </row>
    <row r="453" ht="12.75" customHeight="1">
      <c r="A453" s="202"/>
      <c r="B453" s="163"/>
      <c r="C453" s="163"/>
      <c r="D453" s="163"/>
      <c r="E453" s="163"/>
      <c r="F453" s="163"/>
      <c r="G453" s="177"/>
      <c r="H453" s="163"/>
      <c r="I453" s="163"/>
      <c r="J453" s="163"/>
      <c r="K453" s="163"/>
      <c r="L453" s="163"/>
      <c r="M453" s="163"/>
      <c r="N453" s="163"/>
      <c r="O453" s="163"/>
      <c r="P453" s="163"/>
      <c r="Q453" s="163"/>
      <c r="R453" s="163"/>
      <c r="S453" s="163"/>
      <c r="T453" s="163"/>
      <c r="U453" s="163"/>
      <c r="V453" s="163"/>
      <c r="W453" s="163"/>
      <c r="X453" s="163"/>
      <c r="Y453" s="163"/>
      <c r="Z453" s="163"/>
    </row>
    <row r="454" ht="12.75" customHeight="1">
      <c r="A454" s="202"/>
      <c r="B454" s="163"/>
      <c r="C454" s="163"/>
      <c r="D454" s="163"/>
      <c r="E454" s="163"/>
      <c r="F454" s="163"/>
      <c r="G454" s="177"/>
      <c r="H454" s="163"/>
      <c r="I454" s="163"/>
      <c r="J454" s="163"/>
      <c r="K454" s="163"/>
      <c r="L454" s="163"/>
      <c r="M454" s="163"/>
      <c r="N454" s="163"/>
      <c r="O454" s="163"/>
      <c r="P454" s="163"/>
      <c r="Q454" s="163"/>
      <c r="R454" s="163"/>
      <c r="S454" s="163"/>
      <c r="T454" s="163"/>
      <c r="U454" s="163"/>
      <c r="V454" s="163"/>
      <c r="W454" s="163"/>
      <c r="X454" s="163"/>
      <c r="Y454" s="163"/>
      <c r="Z454" s="163"/>
    </row>
    <row r="455" ht="12.75" customHeight="1">
      <c r="A455" s="202"/>
      <c r="B455" s="163"/>
      <c r="C455" s="163"/>
      <c r="D455" s="163"/>
      <c r="E455" s="163"/>
      <c r="F455" s="163"/>
      <c r="G455" s="177"/>
      <c r="H455" s="163"/>
      <c r="I455" s="163"/>
      <c r="J455" s="163"/>
      <c r="K455" s="163"/>
      <c r="L455" s="163"/>
      <c r="M455" s="163"/>
      <c r="N455" s="163"/>
      <c r="O455" s="163"/>
      <c r="P455" s="163"/>
      <c r="Q455" s="163"/>
      <c r="R455" s="163"/>
      <c r="S455" s="163"/>
      <c r="T455" s="163"/>
      <c r="U455" s="163"/>
      <c r="V455" s="163"/>
      <c r="W455" s="163"/>
      <c r="X455" s="163"/>
      <c r="Y455" s="163"/>
      <c r="Z455" s="163"/>
    </row>
    <row r="456" ht="12.75" customHeight="1">
      <c r="A456" s="202"/>
      <c r="B456" s="163"/>
      <c r="C456" s="163"/>
      <c r="D456" s="163"/>
      <c r="E456" s="163"/>
      <c r="F456" s="163"/>
      <c r="G456" s="177"/>
      <c r="H456" s="163"/>
      <c r="I456" s="163"/>
      <c r="J456" s="163"/>
      <c r="K456" s="163"/>
      <c r="L456" s="163"/>
      <c r="M456" s="163"/>
      <c r="N456" s="163"/>
      <c r="O456" s="163"/>
      <c r="P456" s="163"/>
      <c r="Q456" s="163"/>
      <c r="R456" s="163"/>
      <c r="S456" s="163"/>
      <c r="T456" s="163"/>
      <c r="U456" s="163"/>
      <c r="V456" s="163"/>
      <c r="W456" s="163"/>
      <c r="X456" s="163"/>
      <c r="Y456" s="163"/>
      <c r="Z456" s="163"/>
    </row>
    <row r="457" ht="12.75" customHeight="1">
      <c r="A457" s="202"/>
      <c r="B457" s="163"/>
      <c r="C457" s="163"/>
      <c r="D457" s="163"/>
      <c r="E457" s="163"/>
      <c r="F457" s="163"/>
      <c r="G457" s="177"/>
      <c r="H457" s="163"/>
      <c r="I457" s="163"/>
      <c r="J457" s="163"/>
      <c r="K457" s="163"/>
      <c r="L457" s="163"/>
      <c r="M457" s="163"/>
      <c r="N457" s="163"/>
      <c r="O457" s="163"/>
      <c r="P457" s="163"/>
      <c r="Q457" s="163"/>
      <c r="R457" s="163"/>
      <c r="S457" s="163"/>
      <c r="T457" s="163"/>
      <c r="U457" s="163"/>
      <c r="V457" s="163"/>
      <c r="W457" s="163"/>
      <c r="X457" s="163"/>
      <c r="Y457" s="163"/>
      <c r="Z457" s="163"/>
    </row>
    <row r="458" ht="12.75" customHeight="1">
      <c r="A458" s="202"/>
      <c r="B458" s="163"/>
      <c r="C458" s="163"/>
      <c r="D458" s="163"/>
      <c r="E458" s="163"/>
      <c r="F458" s="163"/>
      <c r="G458" s="177"/>
      <c r="H458" s="163"/>
      <c r="I458" s="163"/>
      <c r="J458" s="163"/>
      <c r="K458" s="163"/>
      <c r="L458" s="163"/>
      <c r="M458" s="163"/>
      <c r="N458" s="163"/>
      <c r="O458" s="163"/>
      <c r="P458" s="163"/>
      <c r="Q458" s="163"/>
      <c r="R458" s="163"/>
      <c r="S458" s="163"/>
      <c r="T458" s="163"/>
      <c r="U458" s="163"/>
      <c r="V458" s="163"/>
      <c r="W458" s="163"/>
      <c r="X458" s="163"/>
      <c r="Y458" s="163"/>
      <c r="Z458" s="163"/>
    </row>
    <row r="459" ht="12.75" customHeight="1">
      <c r="A459" s="202"/>
      <c r="B459" s="163"/>
      <c r="C459" s="163"/>
      <c r="D459" s="163"/>
      <c r="E459" s="163"/>
      <c r="F459" s="163"/>
      <c r="G459" s="177"/>
      <c r="H459" s="163"/>
      <c r="I459" s="163"/>
      <c r="J459" s="163"/>
      <c r="K459" s="163"/>
      <c r="L459" s="163"/>
      <c r="M459" s="163"/>
      <c r="N459" s="163"/>
      <c r="O459" s="163"/>
      <c r="P459" s="163"/>
      <c r="Q459" s="163"/>
      <c r="R459" s="163"/>
      <c r="S459" s="163"/>
      <c r="T459" s="163"/>
      <c r="U459" s="163"/>
      <c r="V459" s="163"/>
      <c r="W459" s="163"/>
      <c r="X459" s="163"/>
      <c r="Y459" s="163"/>
      <c r="Z459" s="163"/>
    </row>
    <row r="460" ht="12.75" customHeight="1">
      <c r="A460" s="202"/>
      <c r="B460" s="163"/>
      <c r="C460" s="163"/>
      <c r="D460" s="163"/>
      <c r="E460" s="163"/>
      <c r="F460" s="163"/>
      <c r="G460" s="177"/>
      <c r="H460" s="163"/>
      <c r="I460" s="163"/>
      <c r="J460" s="163"/>
      <c r="K460" s="163"/>
      <c r="L460" s="163"/>
      <c r="M460" s="163"/>
      <c r="N460" s="163"/>
      <c r="O460" s="163"/>
      <c r="P460" s="163"/>
      <c r="Q460" s="163"/>
      <c r="R460" s="163"/>
      <c r="S460" s="163"/>
      <c r="T460" s="163"/>
      <c r="U460" s="163"/>
      <c r="V460" s="163"/>
      <c r="W460" s="163"/>
      <c r="X460" s="163"/>
      <c r="Y460" s="163"/>
      <c r="Z460" s="163"/>
    </row>
    <row r="461" ht="12.75" customHeight="1">
      <c r="A461" s="202"/>
      <c r="B461" s="163"/>
      <c r="C461" s="163"/>
      <c r="D461" s="163"/>
      <c r="E461" s="163"/>
      <c r="F461" s="163"/>
      <c r="G461" s="177"/>
      <c r="H461" s="163"/>
      <c r="I461" s="163"/>
      <c r="J461" s="163"/>
      <c r="K461" s="163"/>
      <c r="L461" s="163"/>
      <c r="M461" s="163"/>
      <c r="N461" s="163"/>
      <c r="O461" s="163"/>
      <c r="P461" s="163"/>
      <c r="Q461" s="163"/>
      <c r="R461" s="163"/>
      <c r="S461" s="163"/>
      <c r="T461" s="163"/>
      <c r="U461" s="163"/>
      <c r="V461" s="163"/>
      <c r="W461" s="163"/>
      <c r="X461" s="163"/>
      <c r="Y461" s="163"/>
      <c r="Z461" s="163"/>
    </row>
    <row r="462" ht="12.75" customHeight="1">
      <c r="A462" s="202"/>
      <c r="B462" s="163"/>
      <c r="C462" s="163"/>
      <c r="D462" s="163"/>
      <c r="E462" s="163"/>
      <c r="F462" s="163"/>
      <c r="G462" s="177"/>
      <c r="H462" s="163"/>
      <c r="I462" s="163"/>
      <c r="J462" s="163"/>
      <c r="K462" s="163"/>
      <c r="L462" s="163"/>
      <c r="M462" s="163"/>
      <c r="N462" s="163"/>
      <c r="O462" s="163"/>
      <c r="P462" s="163"/>
      <c r="Q462" s="163"/>
      <c r="R462" s="163"/>
      <c r="S462" s="163"/>
      <c r="T462" s="163"/>
      <c r="U462" s="163"/>
      <c r="V462" s="163"/>
      <c r="W462" s="163"/>
      <c r="X462" s="163"/>
      <c r="Y462" s="163"/>
      <c r="Z462" s="163"/>
    </row>
    <row r="463" ht="12.75" customHeight="1">
      <c r="A463" s="202"/>
      <c r="B463" s="163"/>
      <c r="C463" s="163"/>
      <c r="D463" s="163"/>
      <c r="E463" s="163"/>
      <c r="F463" s="163"/>
      <c r="G463" s="177"/>
      <c r="H463" s="163"/>
      <c r="I463" s="163"/>
      <c r="J463" s="163"/>
      <c r="K463" s="163"/>
      <c r="L463" s="163"/>
      <c r="M463" s="163"/>
      <c r="N463" s="163"/>
      <c r="O463" s="163"/>
      <c r="P463" s="163"/>
      <c r="Q463" s="163"/>
      <c r="R463" s="163"/>
      <c r="S463" s="163"/>
      <c r="T463" s="163"/>
      <c r="U463" s="163"/>
      <c r="V463" s="163"/>
      <c r="W463" s="163"/>
      <c r="X463" s="163"/>
      <c r="Y463" s="163"/>
      <c r="Z463" s="163"/>
    </row>
    <row r="464" ht="12.75" customHeight="1">
      <c r="A464" s="202"/>
      <c r="B464" s="163"/>
      <c r="C464" s="163"/>
      <c r="D464" s="163"/>
      <c r="E464" s="163"/>
      <c r="F464" s="163"/>
      <c r="G464" s="177"/>
      <c r="H464" s="163"/>
      <c r="I464" s="163"/>
      <c r="J464" s="163"/>
      <c r="K464" s="163"/>
      <c r="L464" s="163"/>
      <c r="M464" s="163"/>
      <c r="N464" s="163"/>
      <c r="O464" s="163"/>
      <c r="P464" s="163"/>
      <c r="Q464" s="163"/>
      <c r="R464" s="163"/>
      <c r="S464" s="163"/>
      <c r="T464" s="163"/>
      <c r="U464" s="163"/>
      <c r="V464" s="163"/>
      <c r="W464" s="163"/>
      <c r="X464" s="163"/>
      <c r="Y464" s="163"/>
      <c r="Z464" s="163"/>
    </row>
    <row r="465" ht="12.75" customHeight="1">
      <c r="A465" s="202"/>
      <c r="B465" s="163"/>
      <c r="C465" s="163"/>
      <c r="D465" s="163"/>
      <c r="E465" s="163"/>
      <c r="F465" s="163"/>
      <c r="G465" s="177"/>
      <c r="H465" s="163"/>
      <c r="I465" s="163"/>
      <c r="J465" s="163"/>
      <c r="K465" s="163"/>
      <c r="L465" s="163"/>
      <c r="M465" s="163"/>
      <c r="N465" s="163"/>
      <c r="O465" s="163"/>
      <c r="P465" s="163"/>
      <c r="Q465" s="163"/>
      <c r="R465" s="163"/>
      <c r="S465" s="163"/>
      <c r="T465" s="163"/>
      <c r="U465" s="163"/>
      <c r="V465" s="163"/>
      <c r="W465" s="163"/>
      <c r="X465" s="163"/>
      <c r="Y465" s="163"/>
      <c r="Z465" s="163"/>
    </row>
    <row r="466" ht="12.75" customHeight="1">
      <c r="A466" s="202"/>
      <c r="B466" s="163"/>
      <c r="C466" s="163"/>
      <c r="D466" s="163"/>
      <c r="E466" s="163"/>
      <c r="F466" s="163"/>
      <c r="G466" s="177"/>
      <c r="H466" s="163"/>
      <c r="I466" s="163"/>
      <c r="J466" s="163"/>
      <c r="K466" s="163"/>
      <c r="L466" s="163"/>
      <c r="M466" s="163"/>
      <c r="N466" s="163"/>
      <c r="O466" s="163"/>
      <c r="P466" s="163"/>
      <c r="Q466" s="163"/>
      <c r="R466" s="163"/>
      <c r="S466" s="163"/>
      <c r="T466" s="163"/>
      <c r="U466" s="163"/>
      <c r="V466" s="163"/>
      <c r="W466" s="163"/>
      <c r="X466" s="163"/>
      <c r="Y466" s="163"/>
      <c r="Z466" s="163"/>
    </row>
    <row r="467" ht="12.75" customHeight="1">
      <c r="A467" s="202"/>
      <c r="B467" s="163"/>
      <c r="C467" s="163"/>
      <c r="D467" s="163"/>
      <c r="E467" s="163"/>
      <c r="F467" s="163"/>
      <c r="G467" s="177"/>
      <c r="H467" s="163"/>
      <c r="I467" s="163"/>
      <c r="J467" s="163"/>
      <c r="K467" s="163"/>
      <c r="L467" s="163"/>
      <c r="M467" s="163"/>
      <c r="N467" s="163"/>
      <c r="O467" s="163"/>
      <c r="P467" s="163"/>
      <c r="Q467" s="163"/>
      <c r="R467" s="163"/>
      <c r="S467" s="163"/>
      <c r="T467" s="163"/>
      <c r="U467" s="163"/>
      <c r="V467" s="163"/>
      <c r="W467" s="163"/>
      <c r="X467" s="163"/>
      <c r="Y467" s="163"/>
      <c r="Z467" s="163"/>
    </row>
    <row r="468" ht="12.75" customHeight="1">
      <c r="A468" s="202"/>
      <c r="B468" s="163"/>
      <c r="C468" s="163"/>
      <c r="D468" s="163"/>
      <c r="E468" s="163"/>
      <c r="F468" s="163"/>
      <c r="G468" s="177"/>
      <c r="H468" s="163"/>
      <c r="I468" s="163"/>
      <c r="J468" s="163"/>
      <c r="K468" s="163"/>
      <c r="L468" s="163"/>
      <c r="M468" s="163"/>
      <c r="N468" s="163"/>
      <c r="O468" s="163"/>
      <c r="P468" s="163"/>
      <c r="Q468" s="163"/>
      <c r="R468" s="163"/>
      <c r="S468" s="163"/>
      <c r="T468" s="163"/>
      <c r="U468" s="163"/>
      <c r="V468" s="163"/>
      <c r="W468" s="163"/>
      <c r="X468" s="163"/>
      <c r="Y468" s="163"/>
      <c r="Z468" s="163"/>
    </row>
    <row r="469" ht="12.75" customHeight="1">
      <c r="A469" s="202"/>
      <c r="B469" s="163"/>
      <c r="C469" s="163"/>
      <c r="D469" s="163"/>
      <c r="E469" s="163"/>
      <c r="F469" s="163"/>
      <c r="G469" s="177"/>
      <c r="H469" s="163"/>
      <c r="I469" s="163"/>
      <c r="J469" s="163"/>
      <c r="K469" s="163"/>
      <c r="L469" s="163"/>
      <c r="M469" s="163"/>
      <c r="N469" s="163"/>
      <c r="O469" s="163"/>
      <c r="P469" s="163"/>
      <c r="Q469" s="163"/>
      <c r="R469" s="163"/>
      <c r="S469" s="163"/>
      <c r="T469" s="163"/>
      <c r="U469" s="163"/>
      <c r="V469" s="163"/>
      <c r="W469" s="163"/>
      <c r="X469" s="163"/>
      <c r="Y469" s="163"/>
      <c r="Z469" s="163"/>
    </row>
    <row r="470" ht="12.75" customHeight="1">
      <c r="A470" s="202"/>
      <c r="B470" s="163"/>
      <c r="C470" s="163"/>
      <c r="D470" s="163"/>
      <c r="E470" s="163"/>
      <c r="F470" s="163"/>
      <c r="G470" s="177"/>
      <c r="H470" s="163"/>
      <c r="I470" s="163"/>
      <c r="J470" s="163"/>
      <c r="K470" s="163"/>
      <c r="L470" s="163"/>
      <c r="M470" s="163"/>
      <c r="N470" s="163"/>
      <c r="O470" s="163"/>
      <c r="P470" s="163"/>
      <c r="Q470" s="163"/>
      <c r="R470" s="163"/>
      <c r="S470" s="163"/>
      <c r="T470" s="163"/>
      <c r="U470" s="163"/>
      <c r="V470" s="163"/>
      <c r="W470" s="163"/>
      <c r="X470" s="163"/>
      <c r="Y470" s="163"/>
      <c r="Z470" s="163"/>
    </row>
    <row r="471" ht="12.75" customHeight="1">
      <c r="A471" s="202"/>
      <c r="B471" s="163"/>
      <c r="C471" s="163"/>
      <c r="D471" s="163"/>
      <c r="E471" s="163"/>
      <c r="F471" s="163"/>
      <c r="G471" s="177"/>
      <c r="H471" s="163"/>
      <c r="I471" s="163"/>
      <c r="J471" s="163"/>
      <c r="K471" s="163"/>
      <c r="L471" s="163"/>
      <c r="M471" s="163"/>
      <c r="N471" s="163"/>
      <c r="O471" s="163"/>
      <c r="P471" s="163"/>
      <c r="Q471" s="163"/>
      <c r="R471" s="163"/>
      <c r="S471" s="163"/>
      <c r="T471" s="163"/>
      <c r="U471" s="163"/>
      <c r="V471" s="163"/>
      <c r="W471" s="163"/>
      <c r="X471" s="163"/>
      <c r="Y471" s="163"/>
      <c r="Z471" s="163"/>
    </row>
    <row r="472" ht="12.75" customHeight="1">
      <c r="A472" s="202"/>
      <c r="B472" s="163"/>
      <c r="C472" s="163"/>
      <c r="D472" s="163"/>
      <c r="E472" s="163"/>
      <c r="F472" s="163"/>
      <c r="G472" s="177"/>
      <c r="H472" s="163"/>
      <c r="I472" s="163"/>
      <c r="J472" s="163"/>
      <c r="K472" s="163"/>
      <c r="L472" s="163"/>
      <c r="M472" s="163"/>
      <c r="N472" s="163"/>
      <c r="O472" s="163"/>
      <c r="P472" s="163"/>
      <c r="Q472" s="163"/>
      <c r="R472" s="163"/>
      <c r="S472" s="163"/>
      <c r="T472" s="163"/>
      <c r="U472" s="163"/>
      <c r="V472" s="163"/>
      <c r="W472" s="163"/>
      <c r="X472" s="163"/>
      <c r="Y472" s="163"/>
      <c r="Z472" s="163"/>
    </row>
    <row r="473" ht="12.75" customHeight="1">
      <c r="A473" s="202"/>
      <c r="B473" s="163"/>
      <c r="C473" s="163"/>
      <c r="D473" s="163"/>
      <c r="E473" s="163"/>
      <c r="F473" s="163"/>
      <c r="G473" s="177"/>
      <c r="H473" s="163"/>
      <c r="I473" s="163"/>
      <c r="J473" s="163"/>
      <c r="K473" s="163"/>
      <c r="L473" s="163"/>
      <c r="M473" s="163"/>
      <c r="N473" s="163"/>
      <c r="O473" s="163"/>
      <c r="P473" s="163"/>
      <c r="Q473" s="163"/>
      <c r="R473" s="163"/>
      <c r="S473" s="163"/>
      <c r="T473" s="163"/>
      <c r="U473" s="163"/>
      <c r="V473" s="163"/>
      <c r="W473" s="163"/>
      <c r="X473" s="163"/>
      <c r="Y473" s="163"/>
      <c r="Z473" s="163"/>
    </row>
    <row r="474" ht="12.75" customHeight="1">
      <c r="A474" s="202"/>
      <c r="B474" s="163"/>
      <c r="C474" s="163"/>
      <c r="D474" s="163"/>
      <c r="E474" s="163"/>
      <c r="F474" s="163"/>
      <c r="G474" s="177"/>
      <c r="H474" s="163"/>
      <c r="I474" s="163"/>
      <c r="J474" s="163"/>
      <c r="K474" s="163"/>
      <c r="L474" s="163"/>
      <c r="M474" s="163"/>
      <c r="N474" s="163"/>
      <c r="O474" s="163"/>
      <c r="P474" s="163"/>
      <c r="Q474" s="163"/>
      <c r="R474" s="163"/>
      <c r="S474" s="163"/>
      <c r="T474" s="163"/>
      <c r="U474" s="163"/>
      <c r="V474" s="163"/>
      <c r="W474" s="163"/>
      <c r="X474" s="163"/>
      <c r="Y474" s="163"/>
      <c r="Z474" s="163"/>
    </row>
    <row r="475" ht="12.75" customHeight="1">
      <c r="A475" s="202"/>
      <c r="B475" s="163"/>
      <c r="C475" s="163"/>
      <c r="D475" s="163"/>
      <c r="E475" s="163"/>
      <c r="F475" s="163"/>
      <c r="G475" s="177"/>
      <c r="H475" s="163"/>
      <c r="I475" s="163"/>
      <c r="J475" s="163"/>
      <c r="K475" s="163"/>
      <c r="L475" s="163"/>
      <c r="M475" s="163"/>
      <c r="N475" s="163"/>
      <c r="O475" s="163"/>
      <c r="P475" s="163"/>
      <c r="Q475" s="163"/>
      <c r="R475" s="163"/>
      <c r="S475" s="163"/>
      <c r="T475" s="163"/>
      <c r="U475" s="163"/>
      <c r="V475" s="163"/>
      <c r="W475" s="163"/>
      <c r="X475" s="163"/>
      <c r="Y475" s="163"/>
      <c r="Z475" s="163"/>
    </row>
    <row r="476" ht="12.75" customHeight="1">
      <c r="A476" s="202"/>
      <c r="B476" s="163"/>
      <c r="C476" s="163"/>
      <c r="D476" s="163"/>
      <c r="E476" s="163"/>
      <c r="F476" s="163"/>
      <c r="G476" s="177"/>
      <c r="H476" s="163"/>
      <c r="I476" s="163"/>
      <c r="J476" s="163"/>
      <c r="K476" s="163"/>
      <c r="L476" s="163"/>
      <c r="M476" s="163"/>
      <c r="N476" s="163"/>
      <c r="O476" s="163"/>
      <c r="P476" s="163"/>
      <c r="Q476" s="163"/>
      <c r="R476" s="163"/>
      <c r="S476" s="163"/>
      <c r="T476" s="163"/>
      <c r="U476" s="163"/>
      <c r="V476" s="163"/>
      <c r="W476" s="163"/>
      <c r="X476" s="163"/>
      <c r="Y476" s="163"/>
      <c r="Z476" s="163"/>
    </row>
    <row r="477" ht="12.75" customHeight="1">
      <c r="A477" s="202"/>
      <c r="B477" s="163"/>
      <c r="C477" s="163"/>
      <c r="D477" s="163"/>
      <c r="E477" s="163"/>
      <c r="F477" s="163"/>
      <c r="G477" s="177"/>
      <c r="H477" s="163"/>
      <c r="I477" s="163"/>
      <c r="J477" s="163"/>
      <c r="K477" s="163"/>
      <c r="L477" s="163"/>
      <c r="M477" s="163"/>
      <c r="N477" s="163"/>
      <c r="O477" s="163"/>
      <c r="P477" s="163"/>
      <c r="Q477" s="163"/>
      <c r="R477" s="163"/>
      <c r="S477" s="163"/>
      <c r="T477" s="163"/>
      <c r="U477" s="163"/>
      <c r="V477" s="163"/>
      <c r="W477" s="163"/>
      <c r="X477" s="163"/>
      <c r="Y477" s="163"/>
      <c r="Z477" s="163"/>
    </row>
    <row r="478" ht="12.75" customHeight="1">
      <c r="A478" s="202"/>
      <c r="B478" s="163"/>
      <c r="C478" s="163"/>
      <c r="D478" s="163"/>
      <c r="E478" s="163"/>
      <c r="F478" s="163"/>
      <c r="G478" s="177"/>
      <c r="H478" s="163"/>
      <c r="I478" s="163"/>
      <c r="J478" s="163"/>
      <c r="K478" s="163"/>
      <c r="L478" s="163"/>
      <c r="M478" s="163"/>
      <c r="N478" s="163"/>
      <c r="O478" s="163"/>
      <c r="P478" s="163"/>
      <c r="Q478" s="163"/>
      <c r="R478" s="163"/>
      <c r="S478" s="163"/>
      <c r="T478" s="163"/>
      <c r="U478" s="163"/>
      <c r="V478" s="163"/>
      <c r="W478" s="163"/>
      <c r="X478" s="163"/>
      <c r="Y478" s="163"/>
      <c r="Z478" s="163"/>
    </row>
    <row r="479" ht="12.75" customHeight="1">
      <c r="A479" s="202"/>
      <c r="B479" s="163"/>
      <c r="C479" s="163"/>
      <c r="D479" s="163"/>
      <c r="E479" s="163"/>
      <c r="F479" s="163"/>
      <c r="G479" s="177"/>
      <c r="H479" s="163"/>
      <c r="I479" s="163"/>
      <c r="J479" s="163"/>
      <c r="K479" s="163"/>
      <c r="L479" s="163"/>
      <c r="M479" s="163"/>
      <c r="N479" s="163"/>
      <c r="O479" s="163"/>
      <c r="P479" s="163"/>
      <c r="Q479" s="163"/>
      <c r="R479" s="163"/>
      <c r="S479" s="163"/>
      <c r="T479" s="163"/>
      <c r="U479" s="163"/>
      <c r="V479" s="163"/>
      <c r="W479" s="163"/>
      <c r="X479" s="163"/>
      <c r="Y479" s="163"/>
      <c r="Z479" s="163"/>
    </row>
    <row r="480" ht="12.75" customHeight="1">
      <c r="A480" s="202"/>
      <c r="B480" s="163"/>
      <c r="C480" s="163"/>
      <c r="D480" s="163"/>
      <c r="E480" s="163"/>
      <c r="F480" s="163"/>
      <c r="G480" s="177"/>
      <c r="H480" s="163"/>
      <c r="I480" s="163"/>
      <c r="J480" s="163"/>
      <c r="K480" s="163"/>
      <c r="L480" s="163"/>
      <c r="M480" s="163"/>
      <c r="N480" s="163"/>
      <c r="O480" s="163"/>
      <c r="P480" s="163"/>
      <c r="Q480" s="163"/>
      <c r="R480" s="163"/>
      <c r="S480" s="163"/>
      <c r="T480" s="163"/>
      <c r="U480" s="163"/>
      <c r="V480" s="163"/>
      <c r="W480" s="163"/>
      <c r="X480" s="163"/>
      <c r="Y480" s="163"/>
      <c r="Z480" s="163"/>
    </row>
    <row r="481" ht="12.75" customHeight="1">
      <c r="A481" s="202"/>
      <c r="B481" s="163"/>
      <c r="C481" s="163"/>
      <c r="D481" s="163"/>
      <c r="E481" s="163"/>
      <c r="F481" s="163"/>
      <c r="G481" s="177"/>
      <c r="H481" s="163"/>
      <c r="I481" s="163"/>
      <c r="J481" s="163"/>
      <c r="K481" s="163"/>
      <c r="L481" s="163"/>
      <c r="M481" s="163"/>
      <c r="N481" s="163"/>
      <c r="O481" s="163"/>
      <c r="P481" s="163"/>
      <c r="Q481" s="163"/>
      <c r="R481" s="163"/>
      <c r="S481" s="163"/>
      <c r="T481" s="163"/>
      <c r="U481" s="163"/>
      <c r="V481" s="163"/>
      <c r="W481" s="163"/>
      <c r="X481" s="163"/>
      <c r="Y481" s="163"/>
      <c r="Z481" s="163"/>
    </row>
    <row r="482" ht="12.75" customHeight="1">
      <c r="A482" s="202"/>
      <c r="B482" s="163"/>
      <c r="C482" s="163"/>
      <c r="D482" s="163"/>
      <c r="E482" s="163"/>
      <c r="F482" s="163"/>
      <c r="G482" s="177"/>
      <c r="H482" s="163"/>
      <c r="I482" s="163"/>
      <c r="J482" s="163"/>
      <c r="K482" s="163"/>
      <c r="L482" s="163"/>
      <c r="M482" s="163"/>
      <c r="N482" s="163"/>
      <c r="O482" s="163"/>
      <c r="P482" s="163"/>
      <c r="Q482" s="163"/>
      <c r="R482" s="163"/>
      <c r="S482" s="163"/>
      <c r="T482" s="163"/>
      <c r="U482" s="163"/>
      <c r="V482" s="163"/>
      <c r="W482" s="163"/>
      <c r="X482" s="163"/>
      <c r="Y482" s="163"/>
      <c r="Z482" s="163"/>
    </row>
    <row r="483" ht="12.75" customHeight="1">
      <c r="A483" s="202"/>
      <c r="B483" s="163"/>
      <c r="C483" s="163"/>
      <c r="D483" s="163"/>
      <c r="E483" s="163"/>
      <c r="F483" s="163"/>
      <c r="G483" s="177"/>
      <c r="H483" s="163"/>
      <c r="I483" s="163"/>
      <c r="J483" s="163"/>
      <c r="K483" s="163"/>
      <c r="L483" s="163"/>
      <c r="M483" s="163"/>
      <c r="N483" s="163"/>
      <c r="O483" s="163"/>
      <c r="P483" s="163"/>
      <c r="Q483" s="163"/>
      <c r="R483" s="163"/>
      <c r="S483" s="163"/>
      <c r="T483" s="163"/>
      <c r="U483" s="163"/>
      <c r="V483" s="163"/>
      <c r="W483" s="163"/>
      <c r="X483" s="163"/>
      <c r="Y483" s="163"/>
      <c r="Z483" s="163"/>
    </row>
    <row r="484" ht="12.75" customHeight="1">
      <c r="A484" s="202"/>
      <c r="B484" s="163"/>
      <c r="C484" s="163"/>
      <c r="D484" s="163"/>
      <c r="E484" s="163"/>
      <c r="F484" s="163"/>
      <c r="G484" s="177"/>
      <c r="H484" s="163"/>
      <c r="I484" s="163"/>
      <c r="J484" s="163"/>
      <c r="K484" s="163"/>
      <c r="L484" s="163"/>
      <c r="M484" s="163"/>
      <c r="N484" s="163"/>
      <c r="O484" s="163"/>
      <c r="P484" s="163"/>
      <c r="Q484" s="163"/>
      <c r="R484" s="163"/>
      <c r="S484" s="163"/>
      <c r="T484" s="163"/>
      <c r="U484" s="163"/>
      <c r="V484" s="163"/>
      <c r="W484" s="163"/>
      <c r="X484" s="163"/>
      <c r="Y484" s="163"/>
      <c r="Z484" s="163"/>
    </row>
    <row r="485" ht="12.75" customHeight="1">
      <c r="A485" s="202"/>
      <c r="B485" s="163"/>
      <c r="C485" s="163"/>
      <c r="D485" s="163"/>
      <c r="E485" s="163"/>
      <c r="F485" s="163"/>
      <c r="G485" s="177"/>
      <c r="H485" s="163"/>
      <c r="I485" s="163"/>
      <c r="J485" s="163"/>
      <c r="K485" s="163"/>
      <c r="L485" s="163"/>
      <c r="M485" s="163"/>
      <c r="N485" s="163"/>
      <c r="O485" s="163"/>
      <c r="P485" s="163"/>
      <c r="Q485" s="163"/>
      <c r="R485" s="163"/>
      <c r="S485" s="163"/>
      <c r="T485" s="163"/>
      <c r="U485" s="163"/>
      <c r="V485" s="163"/>
      <c r="W485" s="163"/>
      <c r="X485" s="163"/>
      <c r="Y485" s="163"/>
      <c r="Z485" s="163"/>
    </row>
    <row r="486" ht="12.75" customHeight="1">
      <c r="A486" s="202"/>
      <c r="B486" s="163"/>
      <c r="C486" s="163"/>
      <c r="D486" s="163"/>
      <c r="E486" s="163"/>
      <c r="F486" s="163"/>
      <c r="G486" s="177"/>
      <c r="H486" s="163"/>
      <c r="I486" s="163"/>
      <c r="J486" s="163"/>
      <c r="K486" s="163"/>
      <c r="L486" s="163"/>
      <c r="M486" s="163"/>
      <c r="N486" s="163"/>
      <c r="O486" s="163"/>
      <c r="P486" s="163"/>
      <c r="Q486" s="163"/>
      <c r="R486" s="163"/>
      <c r="S486" s="163"/>
      <c r="T486" s="163"/>
      <c r="U486" s="163"/>
      <c r="V486" s="163"/>
      <c r="W486" s="163"/>
      <c r="X486" s="163"/>
      <c r="Y486" s="163"/>
      <c r="Z486" s="163"/>
    </row>
    <row r="487" ht="12.75" customHeight="1">
      <c r="A487" s="202"/>
      <c r="B487" s="163"/>
      <c r="C487" s="163"/>
      <c r="D487" s="163"/>
      <c r="E487" s="163"/>
      <c r="F487" s="163"/>
      <c r="G487" s="177"/>
      <c r="H487" s="163"/>
      <c r="I487" s="163"/>
      <c r="J487" s="163"/>
      <c r="K487" s="163"/>
      <c r="L487" s="163"/>
      <c r="M487" s="163"/>
      <c r="N487" s="163"/>
      <c r="O487" s="163"/>
      <c r="P487" s="163"/>
      <c r="Q487" s="163"/>
      <c r="R487" s="163"/>
      <c r="S487" s="163"/>
      <c r="T487" s="163"/>
      <c r="U487" s="163"/>
      <c r="V487" s="163"/>
      <c r="W487" s="163"/>
      <c r="X487" s="163"/>
      <c r="Y487" s="163"/>
      <c r="Z487" s="163"/>
    </row>
    <row r="488" ht="12.75" customHeight="1">
      <c r="A488" s="202"/>
      <c r="B488" s="163"/>
      <c r="C488" s="163"/>
      <c r="D488" s="163"/>
      <c r="E488" s="163"/>
      <c r="F488" s="163"/>
      <c r="G488" s="177"/>
      <c r="H488" s="163"/>
      <c r="I488" s="163"/>
      <c r="J488" s="163"/>
      <c r="K488" s="163"/>
      <c r="L488" s="163"/>
      <c r="M488" s="163"/>
      <c r="N488" s="163"/>
      <c r="O488" s="163"/>
      <c r="P488" s="163"/>
      <c r="Q488" s="163"/>
      <c r="R488" s="163"/>
      <c r="S488" s="163"/>
      <c r="T488" s="163"/>
      <c r="U488" s="163"/>
      <c r="V488" s="163"/>
      <c r="W488" s="163"/>
      <c r="X488" s="163"/>
      <c r="Y488" s="163"/>
      <c r="Z488" s="163"/>
    </row>
    <row r="489" ht="12.75" customHeight="1">
      <c r="A489" s="202"/>
      <c r="B489" s="163"/>
      <c r="C489" s="163"/>
      <c r="D489" s="163"/>
      <c r="E489" s="163"/>
      <c r="F489" s="163"/>
      <c r="G489" s="177"/>
      <c r="H489" s="163"/>
      <c r="I489" s="163"/>
      <c r="J489" s="163"/>
      <c r="K489" s="163"/>
      <c r="L489" s="163"/>
      <c r="M489" s="163"/>
      <c r="N489" s="163"/>
      <c r="O489" s="163"/>
      <c r="P489" s="163"/>
      <c r="Q489" s="163"/>
      <c r="R489" s="163"/>
      <c r="S489" s="163"/>
      <c r="T489" s="163"/>
      <c r="U489" s="163"/>
      <c r="V489" s="163"/>
      <c r="W489" s="163"/>
      <c r="X489" s="163"/>
      <c r="Y489" s="163"/>
      <c r="Z489" s="163"/>
    </row>
    <row r="490" ht="12.75" customHeight="1">
      <c r="A490" s="202"/>
      <c r="B490" s="163"/>
      <c r="C490" s="163"/>
      <c r="D490" s="163"/>
      <c r="E490" s="163"/>
      <c r="F490" s="163"/>
      <c r="G490" s="177"/>
      <c r="H490" s="163"/>
      <c r="I490" s="163"/>
      <c r="J490" s="163"/>
      <c r="K490" s="163"/>
      <c r="L490" s="163"/>
      <c r="M490" s="163"/>
      <c r="N490" s="163"/>
      <c r="O490" s="163"/>
      <c r="P490" s="163"/>
      <c r="Q490" s="163"/>
      <c r="R490" s="163"/>
      <c r="S490" s="163"/>
      <c r="T490" s="163"/>
      <c r="U490" s="163"/>
      <c r="V490" s="163"/>
      <c r="W490" s="163"/>
      <c r="X490" s="163"/>
      <c r="Y490" s="163"/>
      <c r="Z490" s="163"/>
    </row>
    <row r="491" ht="12.75" customHeight="1">
      <c r="A491" s="202"/>
      <c r="B491" s="163"/>
      <c r="C491" s="163"/>
      <c r="D491" s="163"/>
      <c r="E491" s="163"/>
      <c r="F491" s="163"/>
      <c r="G491" s="177"/>
      <c r="H491" s="163"/>
      <c r="I491" s="163"/>
      <c r="J491" s="163"/>
      <c r="K491" s="163"/>
      <c r="L491" s="163"/>
      <c r="M491" s="163"/>
      <c r="N491" s="163"/>
      <c r="O491" s="163"/>
      <c r="P491" s="163"/>
      <c r="Q491" s="163"/>
      <c r="R491" s="163"/>
      <c r="S491" s="163"/>
      <c r="T491" s="163"/>
      <c r="U491" s="163"/>
      <c r="V491" s="163"/>
      <c r="W491" s="163"/>
      <c r="X491" s="163"/>
      <c r="Y491" s="163"/>
      <c r="Z491" s="163"/>
    </row>
    <row r="492" ht="12.75" customHeight="1">
      <c r="A492" s="202"/>
      <c r="B492" s="163"/>
      <c r="C492" s="163"/>
      <c r="D492" s="163"/>
      <c r="E492" s="163"/>
      <c r="F492" s="163"/>
      <c r="G492" s="177"/>
      <c r="H492" s="163"/>
      <c r="I492" s="163"/>
      <c r="J492" s="163"/>
      <c r="K492" s="163"/>
      <c r="L492" s="163"/>
      <c r="M492" s="163"/>
      <c r="N492" s="163"/>
      <c r="O492" s="163"/>
      <c r="P492" s="163"/>
      <c r="Q492" s="163"/>
      <c r="R492" s="163"/>
      <c r="S492" s="163"/>
      <c r="T492" s="163"/>
      <c r="U492" s="163"/>
      <c r="V492" s="163"/>
      <c r="W492" s="163"/>
      <c r="X492" s="163"/>
      <c r="Y492" s="163"/>
      <c r="Z492" s="163"/>
    </row>
    <row r="493" ht="12.75" customHeight="1">
      <c r="A493" s="202"/>
      <c r="B493" s="163"/>
      <c r="C493" s="163"/>
      <c r="D493" s="163"/>
      <c r="E493" s="163"/>
      <c r="F493" s="163"/>
      <c r="G493" s="177"/>
      <c r="H493" s="163"/>
      <c r="I493" s="163"/>
      <c r="J493" s="163"/>
      <c r="K493" s="163"/>
      <c r="L493" s="163"/>
      <c r="M493" s="163"/>
      <c r="N493" s="163"/>
      <c r="O493" s="163"/>
      <c r="P493" s="163"/>
      <c r="Q493" s="163"/>
      <c r="R493" s="163"/>
      <c r="S493" s="163"/>
      <c r="T493" s="163"/>
      <c r="U493" s="163"/>
      <c r="V493" s="163"/>
      <c r="W493" s="163"/>
      <c r="X493" s="163"/>
      <c r="Y493" s="163"/>
      <c r="Z493" s="163"/>
    </row>
    <row r="494" ht="12.75" customHeight="1">
      <c r="A494" s="202"/>
      <c r="B494" s="163"/>
      <c r="C494" s="163"/>
      <c r="D494" s="163"/>
      <c r="E494" s="163"/>
      <c r="F494" s="163"/>
      <c r="G494" s="177"/>
      <c r="H494" s="163"/>
      <c r="I494" s="163"/>
      <c r="J494" s="163"/>
      <c r="K494" s="163"/>
      <c r="L494" s="163"/>
      <c r="M494" s="163"/>
      <c r="N494" s="163"/>
      <c r="O494" s="163"/>
      <c r="P494" s="163"/>
      <c r="Q494" s="163"/>
      <c r="R494" s="163"/>
      <c r="S494" s="163"/>
      <c r="T494" s="163"/>
      <c r="U494" s="163"/>
      <c r="V494" s="163"/>
      <c r="W494" s="163"/>
      <c r="X494" s="163"/>
      <c r="Y494" s="163"/>
      <c r="Z494" s="163"/>
    </row>
    <row r="495" ht="12.75" customHeight="1">
      <c r="A495" s="202"/>
      <c r="B495" s="163"/>
      <c r="C495" s="163"/>
      <c r="D495" s="163"/>
      <c r="E495" s="163"/>
      <c r="F495" s="163"/>
      <c r="G495" s="177"/>
      <c r="H495" s="163"/>
      <c r="I495" s="163"/>
      <c r="J495" s="163"/>
      <c r="K495" s="163"/>
      <c r="L495" s="163"/>
      <c r="M495" s="163"/>
      <c r="N495" s="163"/>
      <c r="O495" s="163"/>
      <c r="P495" s="163"/>
      <c r="Q495" s="163"/>
      <c r="R495" s="163"/>
      <c r="S495" s="163"/>
      <c r="T495" s="163"/>
      <c r="U495" s="163"/>
      <c r="V495" s="163"/>
      <c r="W495" s="163"/>
      <c r="X495" s="163"/>
      <c r="Y495" s="163"/>
      <c r="Z495" s="163"/>
    </row>
    <row r="496" ht="12.75" customHeight="1">
      <c r="A496" s="202"/>
      <c r="B496" s="163"/>
      <c r="C496" s="163"/>
      <c r="D496" s="163"/>
      <c r="E496" s="163"/>
      <c r="F496" s="163"/>
      <c r="G496" s="177"/>
      <c r="H496" s="163"/>
      <c r="I496" s="163"/>
      <c r="J496" s="163"/>
      <c r="K496" s="163"/>
      <c r="L496" s="163"/>
      <c r="M496" s="163"/>
      <c r="N496" s="163"/>
      <c r="O496" s="163"/>
      <c r="P496" s="163"/>
      <c r="Q496" s="163"/>
      <c r="R496" s="163"/>
      <c r="S496" s="163"/>
      <c r="T496" s="163"/>
      <c r="U496" s="163"/>
      <c r="V496" s="163"/>
      <c r="W496" s="163"/>
      <c r="X496" s="163"/>
      <c r="Y496" s="163"/>
      <c r="Z496" s="163"/>
    </row>
    <row r="497" ht="12.75" customHeight="1">
      <c r="A497" s="202"/>
      <c r="B497" s="163"/>
      <c r="C497" s="163"/>
      <c r="D497" s="163"/>
      <c r="E497" s="163"/>
      <c r="F497" s="163"/>
      <c r="G497" s="177"/>
      <c r="H497" s="163"/>
      <c r="I497" s="163"/>
      <c r="J497" s="163"/>
      <c r="K497" s="163"/>
      <c r="L497" s="163"/>
      <c r="M497" s="163"/>
      <c r="N497" s="163"/>
      <c r="O497" s="163"/>
      <c r="P497" s="163"/>
      <c r="Q497" s="163"/>
      <c r="R497" s="163"/>
      <c r="S497" s="163"/>
      <c r="T497" s="163"/>
      <c r="U497" s="163"/>
      <c r="V497" s="163"/>
      <c r="W497" s="163"/>
      <c r="X497" s="163"/>
      <c r="Y497" s="163"/>
      <c r="Z497" s="163"/>
    </row>
    <row r="498" ht="12.75" customHeight="1">
      <c r="A498" s="202"/>
      <c r="B498" s="163"/>
      <c r="C498" s="163"/>
      <c r="D498" s="163"/>
      <c r="E498" s="163"/>
      <c r="F498" s="163"/>
      <c r="G498" s="177"/>
      <c r="H498" s="163"/>
      <c r="I498" s="163"/>
      <c r="J498" s="163"/>
      <c r="K498" s="163"/>
      <c r="L498" s="163"/>
      <c r="M498" s="163"/>
      <c r="N498" s="163"/>
      <c r="O498" s="163"/>
      <c r="P498" s="163"/>
      <c r="Q498" s="163"/>
      <c r="R498" s="163"/>
      <c r="S498" s="163"/>
      <c r="T498" s="163"/>
      <c r="U498" s="163"/>
      <c r="V498" s="163"/>
      <c r="W498" s="163"/>
      <c r="X498" s="163"/>
      <c r="Y498" s="163"/>
      <c r="Z498" s="163"/>
    </row>
    <row r="499" ht="12.75" customHeight="1">
      <c r="A499" s="202"/>
      <c r="B499" s="163"/>
      <c r="C499" s="163"/>
      <c r="D499" s="163"/>
      <c r="E499" s="163"/>
      <c r="F499" s="163"/>
      <c r="G499" s="177"/>
      <c r="H499" s="163"/>
      <c r="I499" s="163"/>
      <c r="J499" s="163"/>
      <c r="K499" s="163"/>
      <c r="L499" s="163"/>
      <c r="M499" s="163"/>
      <c r="N499" s="163"/>
      <c r="O499" s="163"/>
      <c r="P499" s="163"/>
      <c r="Q499" s="163"/>
      <c r="R499" s="163"/>
      <c r="S499" s="163"/>
      <c r="T499" s="163"/>
      <c r="U499" s="163"/>
      <c r="V499" s="163"/>
      <c r="W499" s="163"/>
      <c r="X499" s="163"/>
      <c r="Y499" s="163"/>
      <c r="Z499" s="163"/>
    </row>
    <row r="500" ht="12.75" customHeight="1">
      <c r="A500" s="202"/>
      <c r="B500" s="163"/>
      <c r="C500" s="163"/>
      <c r="D500" s="163"/>
      <c r="E500" s="163"/>
      <c r="F500" s="163"/>
      <c r="G500" s="177"/>
      <c r="H500" s="163"/>
      <c r="I500" s="163"/>
      <c r="J500" s="163"/>
      <c r="K500" s="163"/>
      <c r="L500" s="163"/>
      <c r="M500" s="163"/>
      <c r="N500" s="163"/>
      <c r="O500" s="163"/>
      <c r="P500" s="163"/>
      <c r="Q500" s="163"/>
      <c r="R500" s="163"/>
      <c r="S500" s="163"/>
      <c r="T500" s="163"/>
      <c r="U500" s="163"/>
      <c r="V500" s="163"/>
      <c r="W500" s="163"/>
      <c r="X500" s="163"/>
      <c r="Y500" s="163"/>
      <c r="Z500" s="163"/>
    </row>
    <row r="501" ht="12.75" customHeight="1">
      <c r="A501" s="202"/>
      <c r="B501" s="163"/>
      <c r="C501" s="163"/>
      <c r="D501" s="163"/>
      <c r="E501" s="163"/>
      <c r="F501" s="163"/>
      <c r="G501" s="177"/>
      <c r="H501" s="163"/>
      <c r="I501" s="163"/>
      <c r="J501" s="163"/>
      <c r="K501" s="163"/>
      <c r="L501" s="163"/>
      <c r="M501" s="163"/>
      <c r="N501" s="163"/>
      <c r="O501" s="163"/>
      <c r="P501" s="163"/>
      <c r="Q501" s="163"/>
      <c r="R501" s="163"/>
      <c r="S501" s="163"/>
      <c r="T501" s="163"/>
      <c r="U501" s="163"/>
      <c r="V501" s="163"/>
      <c r="W501" s="163"/>
      <c r="X501" s="163"/>
      <c r="Y501" s="163"/>
      <c r="Z501" s="163"/>
    </row>
    <row r="502" ht="12.75" customHeight="1">
      <c r="A502" s="202"/>
      <c r="B502" s="163"/>
      <c r="C502" s="163"/>
      <c r="D502" s="163"/>
      <c r="E502" s="163"/>
      <c r="F502" s="163"/>
      <c r="G502" s="177"/>
      <c r="H502" s="163"/>
      <c r="I502" s="163"/>
      <c r="J502" s="163"/>
      <c r="K502" s="163"/>
      <c r="L502" s="163"/>
      <c r="M502" s="163"/>
      <c r="N502" s="163"/>
      <c r="O502" s="163"/>
      <c r="P502" s="163"/>
      <c r="Q502" s="163"/>
      <c r="R502" s="163"/>
      <c r="S502" s="163"/>
      <c r="T502" s="163"/>
      <c r="U502" s="163"/>
      <c r="V502" s="163"/>
      <c r="W502" s="163"/>
      <c r="X502" s="163"/>
      <c r="Y502" s="163"/>
      <c r="Z502" s="163"/>
    </row>
    <row r="503" ht="12.75" customHeight="1">
      <c r="A503" s="202"/>
      <c r="B503" s="163"/>
      <c r="C503" s="163"/>
      <c r="D503" s="163"/>
      <c r="E503" s="163"/>
      <c r="F503" s="163"/>
      <c r="G503" s="177"/>
      <c r="H503" s="163"/>
      <c r="I503" s="163"/>
      <c r="J503" s="163"/>
      <c r="K503" s="163"/>
      <c r="L503" s="163"/>
      <c r="M503" s="163"/>
      <c r="N503" s="163"/>
      <c r="O503" s="163"/>
      <c r="P503" s="163"/>
      <c r="Q503" s="163"/>
      <c r="R503" s="163"/>
      <c r="S503" s="163"/>
      <c r="T503" s="163"/>
      <c r="U503" s="163"/>
      <c r="V503" s="163"/>
      <c r="W503" s="163"/>
      <c r="X503" s="163"/>
      <c r="Y503" s="163"/>
      <c r="Z503" s="163"/>
    </row>
    <row r="504" ht="12.75" customHeight="1">
      <c r="A504" s="202"/>
      <c r="B504" s="163"/>
      <c r="C504" s="163"/>
      <c r="D504" s="163"/>
      <c r="E504" s="163"/>
      <c r="F504" s="163"/>
      <c r="G504" s="177"/>
      <c r="H504" s="163"/>
      <c r="I504" s="163"/>
      <c r="J504" s="163"/>
      <c r="K504" s="163"/>
      <c r="L504" s="163"/>
      <c r="M504" s="163"/>
      <c r="N504" s="163"/>
      <c r="O504" s="163"/>
      <c r="P504" s="163"/>
      <c r="Q504" s="163"/>
      <c r="R504" s="163"/>
      <c r="S504" s="163"/>
      <c r="T504" s="163"/>
      <c r="U504" s="163"/>
      <c r="V504" s="163"/>
      <c r="W504" s="163"/>
      <c r="X504" s="163"/>
      <c r="Y504" s="163"/>
      <c r="Z504" s="163"/>
    </row>
    <row r="505" ht="12.75" customHeight="1">
      <c r="A505" s="202"/>
      <c r="B505" s="163"/>
      <c r="C505" s="163"/>
      <c r="D505" s="163"/>
      <c r="E505" s="163"/>
      <c r="F505" s="163"/>
      <c r="G505" s="177"/>
      <c r="H505" s="163"/>
      <c r="I505" s="163"/>
      <c r="J505" s="163"/>
      <c r="K505" s="163"/>
      <c r="L505" s="163"/>
      <c r="M505" s="163"/>
      <c r="N505" s="163"/>
      <c r="O505" s="163"/>
      <c r="P505" s="163"/>
      <c r="Q505" s="163"/>
      <c r="R505" s="163"/>
      <c r="S505" s="163"/>
      <c r="T505" s="163"/>
      <c r="U505" s="163"/>
      <c r="V505" s="163"/>
      <c r="W505" s="163"/>
      <c r="X505" s="163"/>
      <c r="Y505" s="163"/>
      <c r="Z505" s="163"/>
    </row>
    <row r="506" ht="12.75" customHeight="1">
      <c r="A506" s="202"/>
      <c r="B506" s="163"/>
      <c r="C506" s="163"/>
      <c r="D506" s="163"/>
      <c r="E506" s="163"/>
      <c r="F506" s="163"/>
      <c r="G506" s="177"/>
      <c r="H506" s="163"/>
      <c r="I506" s="163"/>
      <c r="J506" s="163"/>
      <c r="K506" s="163"/>
      <c r="L506" s="163"/>
      <c r="M506" s="163"/>
      <c r="N506" s="163"/>
      <c r="O506" s="163"/>
      <c r="P506" s="163"/>
      <c r="Q506" s="163"/>
      <c r="R506" s="163"/>
      <c r="S506" s="163"/>
      <c r="T506" s="163"/>
      <c r="U506" s="163"/>
      <c r="V506" s="163"/>
      <c r="W506" s="163"/>
      <c r="X506" s="163"/>
      <c r="Y506" s="163"/>
      <c r="Z506" s="163"/>
    </row>
    <row r="507" ht="12.75" customHeight="1">
      <c r="A507" s="202"/>
      <c r="B507" s="163"/>
      <c r="C507" s="163"/>
      <c r="D507" s="163"/>
      <c r="E507" s="163"/>
      <c r="F507" s="163"/>
      <c r="G507" s="177"/>
      <c r="H507" s="163"/>
      <c r="I507" s="163"/>
      <c r="J507" s="163"/>
      <c r="K507" s="163"/>
      <c r="L507" s="163"/>
      <c r="M507" s="163"/>
      <c r="N507" s="163"/>
      <c r="O507" s="163"/>
      <c r="P507" s="163"/>
      <c r="Q507" s="163"/>
      <c r="R507" s="163"/>
      <c r="S507" s="163"/>
      <c r="T507" s="163"/>
      <c r="U507" s="163"/>
      <c r="V507" s="163"/>
      <c r="W507" s="163"/>
      <c r="X507" s="163"/>
      <c r="Y507" s="163"/>
      <c r="Z507" s="163"/>
    </row>
    <row r="508" ht="12.75" customHeight="1">
      <c r="A508" s="202"/>
      <c r="B508" s="163"/>
      <c r="C508" s="163"/>
      <c r="D508" s="163"/>
      <c r="E508" s="163"/>
      <c r="F508" s="163"/>
      <c r="G508" s="177"/>
      <c r="H508" s="163"/>
      <c r="I508" s="163"/>
      <c r="J508" s="163"/>
      <c r="K508" s="163"/>
      <c r="L508" s="163"/>
      <c r="M508" s="163"/>
      <c r="N508" s="163"/>
      <c r="O508" s="163"/>
      <c r="P508" s="163"/>
      <c r="Q508" s="163"/>
      <c r="R508" s="163"/>
      <c r="S508" s="163"/>
      <c r="T508" s="163"/>
      <c r="U508" s="163"/>
      <c r="V508" s="163"/>
      <c r="W508" s="163"/>
      <c r="X508" s="163"/>
      <c r="Y508" s="163"/>
      <c r="Z508" s="163"/>
    </row>
    <row r="509" ht="12.75" customHeight="1">
      <c r="A509" s="202"/>
      <c r="B509" s="163"/>
      <c r="C509" s="163"/>
      <c r="D509" s="163"/>
      <c r="E509" s="163"/>
      <c r="F509" s="163"/>
      <c r="G509" s="177"/>
      <c r="H509" s="163"/>
      <c r="I509" s="163"/>
      <c r="J509" s="163"/>
      <c r="K509" s="163"/>
      <c r="L509" s="163"/>
      <c r="M509" s="163"/>
      <c r="N509" s="163"/>
      <c r="O509" s="163"/>
      <c r="P509" s="163"/>
      <c r="Q509" s="163"/>
      <c r="R509" s="163"/>
      <c r="S509" s="163"/>
      <c r="T509" s="163"/>
      <c r="U509" s="163"/>
      <c r="V509" s="163"/>
      <c r="W509" s="163"/>
      <c r="X509" s="163"/>
      <c r="Y509" s="163"/>
      <c r="Z509" s="163"/>
    </row>
    <row r="510" ht="12.75" customHeight="1">
      <c r="A510" s="202"/>
      <c r="B510" s="163"/>
      <c r="C510" s="163"/>
      <c r="D510" s="163"/>
      <c r="E510" s="163"/>
      <c r="F510" s="163"/>
      <c r="G510" s="177"/>
      <c r="H510" s="163"/>
      <c r="I510" s="163"/>
      <c r="J510" s="163"/>
      <c r="K510" s="163"/>
      <c r="L510" s="163"/>
      <c r="M510" s="163"/>
      <c r="N510" s="163"/>
      <c r="O510" s="163"/>
      <c r="P510" s="163"/>
      <c r="Q510" s="163"/>
      <c r="R510" s="163"/>
      <c r="S510" s="163"/>
      <c r="T510" s="163"/>
      <c r="U510" s="163"/>
      <c r="V510" s="163"/>
      <c r="W510" s="163"/>
      <c r="X510" s="163"/>
      <c r="Y510" s="163"/>
      <c r="Z510" s="163"/>
    </row>
    <row r="511" ht="12.75" customHeight="1">
      <c r="A511" s="202"/>
      <c r="B511" s="163"/>
      <c r="C511" s="163"/>
      <c r="D511" s="163"/>
      <c r="E511" s="163"/>
      <c r="F511" s="163"/>
      <c r="G511" s="177"/>
      <c r="H511" s="163"/>
      <c r="I511" s="163"/>
      <c r="J511" s="163"/>
      <c r="K511" s="163"/>
      <c r="L511" s="163"/>
      <c r="M511" s="163"/>
      <c r="N511" s="163"/>
      <c r="O511" s="163"/>
      <c r="P511" s="163"/>
      <c r="Q511" s="163"/>
      <c r="R511" s="163"/>
      <c r="S511" s="163"/>
      <c r="T511" s="163"/>
      <c r="U511" s="163"/>
      <c r="V511" s="163"/>
      <c r="W511" s="163"/>
      <c r="X511" s="163"/>
      <c r="Y511" s="163"/>
      <c r="Z511" s="163"/>
    </row>
    <row r="512" ht="12.75" customHeight="1">
      <c r="A512" s="202"/>
      <c r="B512" s="163"/>
      <c r="C512" s="163"/>
      <c r="D512" s="163"/>
      <c r="E512" s="163"/>
      <c r="F512" s="163"/>
      <c r="G512" s="177"/>
      <c r="H512" s="163"/>
      <c r="I512" s="163"/>
      <c r="J512" s="163"/>
      <c r="K512" s="163"/>
      <c r="L512" s="163"/>
      <c r="M512" s="163"/>
      <c r="N512" s="163"/>
      <c r="O512" s="163"/>
      <c r="P512" s="163"/>
      <c r="Q512" s="163"/>
      <c r="R512" s="163"/>
      <c r="S512" s="163"/>
      <c r="T512" s="163"/>
      <c r="U512" s="163"/>
      <c r="V512" s="163"/>
      <c r="W512" s="163"/>
      <c r="X512" s="163"/>
      <c r="Y512" s="163"/>
      <c r="Z512" s="163"/>
    </row>
    <row r="513" ht="12.75" customHeight="1">
      <c r="A513" s="202"/>
      <c r="B513" s="163"/>
      <c r="C513" s="163"/>
      <c r="D513" s="163"/>
      <c r="E513" s="163"/>
      <c r="F513" s="163"/>
      <c r="G513" s="177"/>
      <c r="H513" s="163"/>
      <c r="I513" s="163"/>
      <c r="J513" s="163"/>
      <c r="K513" s="163"/>
      <c r="L513" s="163"/>
      <c r="M513" s="163"/>
      <c r="N513" s="163"/>
      <c r="O513" s="163"/>
      <c r="P513" s="163"/>
      <c r="Q513" s="163"/>
      <c r="R513" s="163"/>
      <c r="S513" s="163"/>
      <c r="T513" s="163"/>
      <c r="U513" s="163"/>
      <c r="V513" s="163"/>
      <c r="W513" s="163"/>
      <c r="X513" s="163"/>
      <c r="Y513" s="163"/>
      <c r="Z513" s="163"/>
    </row>
    <row r="514" ht="12.75" customHeight="1">
      <c r="A514" s="202"/>
      <c r="B514" s="163"/>
      <c r="C514" s="163"/>
      <c r="D514" s="163"/>
      <c r="E514" s="163"/>
      <c r="F514" s="163"/>
      <c r="G514" s="177"/>
      <c r="H514" s="163"/>
      <c r="I514" s="163"/>
      <c r="J514" s="163"/>
      <c r="K514" s="163"/>
      <c r="L514" s="163"/>
      <c r="M514" s="163"/>
      <c r="N514" s="163"/>
      <c r="O514" s="163"/>
      <c r="P514" s="163"/>
      <c r="Q514" s="163"/>
      <c r="R514" s="163"/>
      <c r="S514" s="163"/>
      <c r="T514" s="163"/>
      <c r="U514" s="163"/>
      <c r="V514" s="163"/>
      <c r="W514" s="163"/>
      <c r="X514" s="163"/>
      <c r="Y514" s="163"/>
      <c r="Z514" s="163"/>
    </row>
    <row r="515" ht="12.75" customHeight="1">
      <c r="A515" s="202"/>
      <c r="B515" s="163"/>
      <c r="C515" s="163"/>
      <c r="D515" s="163"/>
      <c r="E515" s="163"/>
      <c r="F515" s="163"/>
      <c r="G515" s="177"/>
      <c r="H515" s="163"/>
      <c r="I515" s="163"/>
      <c r="J515" s="163"/>
      <c r="K515" s="163"/>
      <c r="L515" s="163"/>
      <c r="M515" s="163"/>
      <c r="N515" s="163"/>
      <c r="O515" s="163"/>
      <c r="P515" s="163"/>
      <c r="Q515" s="163"/>
      <c r="R515" s="163"/>
      <c r="S515" s="163"/>
      <c r="T515" s="163"/>
      <c r="U515" s="163"/>
      <c r="V515" s="163"/>
      <c r="W515" s="163"/>
      <c r="X515" s="163"/>
      <c r="Y515" s="163"/>
      <c r="Z515" s="163"/>
    </row>
    <row r="516" ht="12.75" customHeight="1">
      <c r="A516" s="202"/>
      <c r="B516" s="163"/>
      <c r="C516" s="163"/>
      <c r="D516" s="163"/>
      <c r="E516" s="163"/>
      <c r="F516" s="163"/>
      <c r="G516" s="177"/>
      <c r="H516" s="163"/>
      <c r="I516" s="163"/>
      <c r="J516" s="163"/>
      <c r="K516" s="163"/>
      <c r="L516" s="163"/>
      <c r="M516" s="163"/>
      <c r="N516" s="163"/>
      <c r="O516" s="163"/>
      <c r="P516" s="163"/>
      <c r="Q516" s="163"/>
      <c r="R516" s="163"/>
      <c r="S516" s="163"/>
      <c r="T516" s="163"/>
      <c r="U516" s="163"/>
      <c r="V516" s="163"/>
      <c r="W516" s="163"/>
      <c r="X516" s="163"/>
      <c r="Y516" s="163"/>
      <c r="Z516" s="163"/>
    </row>
    <row r="517" ht="12.75" customHeight="1">
      <c r="A517" s="202"/>
      <c r="B517" s="163"/>
      <c r="C517" s="163"/>
      <c r="D517" s="163"/>
      <c r="E517" s="163"/>
      <c r="F517" s="163"/>
      <c r="G517" s="177"/>
      <c r="H517" s="163"/>
      <c r="I517" s="163"/>
      <c r="J517" s="163"/>
      <c r="K517" s="163"/>
      <c r="L517" s="163"/>
      <c r="M517" s="163"/>
      <c r="N517" s="163"/>
      <c r="O517" s="163"/>
      <c r="P517" s="163"/>
      <c r="Q517" s="163"/>
      <c r="R517" s="163"/>
      <c r="S517" s="163"/>
      <c r="T517" s="163"/>
      <c r="U517" s="163"/>
      <c r="V517" s="163"/>
      <c r="W517" s="163"/>
      <c r="X517" s="163"/>
      <c r="Y517" s="163"/>
      <c r="Z517" s="163"/>
    </row>
    <row r="518" ht="12.75" customHeight="1">
      <c r="A518" s="202"/>
      <c r="B518" s="163"/>
      <c r="C518" s="163"/>
      <c r="D518" s="163"/>
      <c r="E518" s="163"/>
      <c r="F518" s="163"/>
      <c r="G518" s="177"/>
      <c r="H518" s="163"/>
      <c r="I518" s="163"/>
      <c r="J518" s="163"/>
      <c r="K518" s="163"/>
      <c r="L518" s="163"/>
      <c r="M518" s="163"/>
      <c r="N518" s="163"/>
      <c r="O518" s="163"/>
      <c r="P518" s="163"/>
      <c r="Q518" s="163"/>
      <c r="R518" s="163"/>
      <c r="S518" s="163"/>
      <c r="T518" s="163"/>
      <c r="U518" s="163"/>
      <c r="V518" s="163"/>
      <c r="W518" s="163"/>
      <c r="X518" s="163"/>
      <c r="Y518" s="163"/>
      <c r="Z518" s="163"/>
    </row>
    <row r="519" ht="12.75" customHeight="1">
      <c r="A519" s="202"/>
      <c r="B519" s="163"/>
      <c r="C519" s="163"/>
      <c r="D519" s="163"/>
      <c r="E519" s="163"/>
      <c r="F519" s="163"/>
      <c r="G519" s="177"/>
      <c r="H519" s="163"/>
      <c r="I519" s="163"/>
      <c r="J519" s="163"/>
      <c r="K519" s="163"/>
      <c r="L519" s="163"/>
      <c r="M519" s="163"/>
      <c r="N519" s="163"/>
      <c r="O519" s="163"/>
      <c r="P519" s="163"/>
      <c r="Q519" s="163"/>
      <c r="R519" s="163"/>
      <c r="S519" s="163"/>
      <c r="T519" s="163"/>
      <c r="U519" s="163"/>
      <c r="V519" s="163"/>
      <c r="W519" s="163"/>
      <c r="X519" s="163"/>
      <c r="Y519" s="163"/>
      <c r="Z519" s="163"/>
    </row>
    <row r="520" ht="12.75" customHeight="1">
      <c r="A520" s="202"/>
      <c r="B520" s="163"/>
      <c r="C520" s="163"/>
      <c r="D520" s="163"/>
      <c r="E520" s="163"/>
      <c r="F520" s="163"/>
      <c r="G520" s="177"/>
      <c r="H520" s="163"/>
      <c r="I520" s="163"/>
      <c r="J520" s="163"/>
      <c r="K520" s="163"/>
      <c r="L520" s="163"/>
      <c r="M520" s="163"/>
      <c r="N520" s="163"/>
      <c r="O520" s="163"/>
      <c r="P520" s="163"/>
      <c r="Q520" s="163"/>
      <c r="R520" s="163"/>
      <c r="S520" s="163"/>
      <c r="T520" s="163"/>
      <c r="U520" s="163"/>
      <c r="V520" s="163"/>
      <c r="W520" s="163"/>
      <c r="X520" s="163"/>
      <c r="Y520" s="163"/>
      <c r="Z520" s="163"/>
    </row>
    <row r="521" ht="12.75" customHeight="1">
      <c r="A521" s="202"/>
      <c r="B521" s="163"/>
      <c r="C521" s="163"/>
      <c r="D521" s="163"/>
      <c r="E521" s="163"/>
      <c r="F521" s="163"/>
      <c r="G521" s="177"/>
      <c r="H521" s="163"/>
      <c r="I521" s="163"/>
      <c r="J521" s="163"/>
      <c r="K521" s="163"/>
      <c r="L521" s="163"/>
      <c r="M521" s="163"/>
      <c r="N521" s="163"/>
      <c r="O521" s="163"/>
      <c r="P521" s="163"/>
      <c r="Q521" s="163"/>
      <c r="R521" s="163"/>
      <c r="S521" s="163"/>
      <c r="T521" s="163"/>
      <c r="U521" s="163"/>
      <c r="V521" s="163"/>
      <c r="W521" s="163"/>
      <c r="X521" s="163"/>
      <c r="Y521" s="163"/>
      <c r="Z521" s="163"/>
    </row>
    <row r="522" ht="12.75" customHeight="1">
      <c r="A522" s="202"/>
      <c r="B522" s="163"/>
      <c r="C522" s="163"/>
      <c r="D522" s="163"/>
      <c r="E522" s="163"/>
      <c r="F522" s="163"/>
      <c r="G522" s="177"/>
      <c r="H522" s="163"/>
      <c r="I522" s="163"/>
      <c r="J522" s="163"/>
      <c r="K522" s="163"/>
      <c r="L522" s="163"/>
      <c r="M522" s="163"/>
      <c r="N522" s="163"/>
      <c r="O522" s="163"/>
      <c r="P522" s="163"/>
      <c r="Q522" s="163"/>
      <c r="R522" s="163"/>
      <c r="S522" s="163"/>
      <c r="T522" s="163"/>
      <c r="U522" s="163"/>
      <c r="V522" s="163"/>
      <c r="W522" s="163"/>
      <c r="X522" s="163"/>
      <c r="Y522" s="163"/>
      <c r="Z522" s="163"/>
    </row>
    <row r="523" ht="12.75" customHeight="1">
      <c r="A523" s="202"/>
      <c r="B523" s="163"/>
      <c r="C523" s="163"/>
      <c r="D523" s="163"/>
      <c r="E523" s="163"/>
      <c r="F523" s="163"/>
      <c r="G523" s="177"/>
      <c r="H523" s="163"/>
      <c r="I523" s="163"/>
      <c r="J523" s="163"/>
      <c r="K523" s="163"/>
      <c r="L523" s="163"/>
      <c r="M523" s="163"/>
      <c r="N523" s="163"/>
      <c r="O523" s="163"/>
      <c r="P523" s="163"/>
      <c r="Q523" s="163"/>
      <c r="R523" s="163"/>
      <c r="S523" s="163"/>
      <c r="T523" s="163"/>
      <c r="U523" s="163"/>
      <c r="V523" s="163"/>
      <c r="W523" s="163"/>
      <c r="X523" s="163"/>
      <c r="Y523" s="163"/>
      <c r="Z523" s="163"/>
    </row>
    <row r="524" ht="12.75" customHeight="1">
      <c r="A524" s="202"/>
      <c r="B524" s="163"/>
      <c r="C524" s="163"/>
      <c r="D524" s="163"/>
      <c r="E524" s="163"/>
      <c r="F524" s="163"/>
      <c r="G524" s="177"/>
      <c r="H524" s="163"/>
      <c r="I524" s="163"/>
      <c r="J524" s="163"/>
      <c r="K524" s="163"/>
      <c r="L524" s="163"/>
      <c r="M524" s="163"/>
      <c r="N524" s="163"/>
      <c r="O524" s="163"/>
      <c r="P524" s="163"/>
      <c r="Q524" s="163"/>
      <c r="R524" s="163"/>
      <c r="S524" s="163"/>
      <c r="T524" s="163"/>
      <c r="U524" s="163"/>
      <c r="V524" s="163"/>
      <c r="W524" s="163"/>
      <c r="X524" s="163"/>
      <c r="Y524" s="163"/>
      <c r="Z524" s="163"/>
    </row>
    <row r="525" ht="12.75" customHeight="1">
      <c r="A525" s="202"/>
      <c r="B525" s="163"/>
      <c r="C525" s="163"/>
      <c r="D525" s="163"/>
      <c r="E525" s="163"/>
      <c r="F525" s="163"/>
      <c r="G525" s="177"/>
      <c r="H525" s="163"/>
      <c r="I525" s="163"/>
      <c r="J525" s="163"/>
      <c r="K525" s="163"/>
      <c r="L525" s="163"/>
      <c r="M525" s="163"/>
      <c r="N525" s="163"/>
      <c r="O525" s="163"/>
      <c r="P525" s="163"/>
      <c r="Q525" s="163"/>
      <c r="R525" s="163"/>
      <c r="S525" s="163"/>
      <c r="T525" s="163"/>
      <c r="U525" s="163"/>
      <c r="V525" s="163"/>
      <c r="W525" s="163"/>
      <c r="X525" s="163"/>
      <c r="Y525" s="163"/>
      <c r="Z525" s="163"/>
    </row>
    <row r="526" ht="12.75" customHeight="1">
      <c r="A526" s="202"/>
      <c r="B526" s="163"/>
      <c r="C526" s="163"/>
      <c r="D526" s="163"/>
      <c r="E526" s="163"/>
      <c r="F526" s="163"/>
      <c r="G526" s="177"/>
      <c r="H526" s="163"/>
      <c r="I526" s="163"/>
      <c r="J526" s="163"/>
      <c r="K526" s="163"/>
      <c r="L526" s="163"/>
      <c r="M526" s="163"/>
      <c r="N526" s="163"/>
      <c r="O526" s="163"/>
      <c r="P526" s="163"/>
      <c r="Q526" s="163"/>
      <c r="R526" s="163"/>
      <c r="S526" s="163"/>
      <c r="T526" s="163"/>
      <c r="U526" s="163"/>
      <c r="V526" s="163"/>
      <c r="W526" s="163"/>
      <c r="X526" s="163"/>
      <c r="Y526" s="163"/>
      <c r="Z526" s="163"/>
    </row>
    <row r="527" ht="12.75" customHeight="1">
      <c r="A527" s="202"/>
      <c r="B527" s="163"/>
      <c r="C527" s="163"/>
      <c r="D527" s="163"/>
      <c r="E527" s="163"/>
      <c r="F527" s="163"/>
      <c r="G527" s="177"/>
      <c r="H527" s="163"/>
      <c r="I527" s="163"/>
      <c r="J527" s="163"/>
      <c r="K527" s="163"/>
      <c r="L527" s="163"/>
      <c r="M527" s="163"/>
      <c r="N527" s="163"/>
      <c r="O527" s="163"/>
      <c r="P527" s="163"/>
      <c r="Q527" s="163"/>
      <c r="R527" s="163"/>
      <c r="S527" s="163"/>
      <c r="T527" s="163"/>
      <c r="U527" s="163"/>
      <c r="V527" s="163"/>
      <c r="W527" s="163"/>
      <c r="X527" s="163"/>
      <c r="Y527" s="163"/>
      <c r="Z527" s="163"/>
    </row>
    <row r="528" ht="12.75" customHeight="1">
      <c r="A528" s="202"/>
      <c r="B528" s="163"/>
      <c r="C528" s="163"/>
      <c r="D528" s="163"/>
      <c r="E528" s="163"/>
      <c r="F528" s="163"/>
      <c r="G528" s="177"/>
      <c r="H528" s="163"/>
      <c r="I528" s="163"/>
      <c r="J528" s="163"/>
      <c r="K528" s="163"/>
      <c r="L528" s="163"/>
      <c r="M528" s="163"/>
      <c r="N528" s="163"/>
      <c r="O528" s="163"/>
      <c r="P528" s="163"/>
      <c r="Q528" s="163"/>
      <c r="R528" s="163"/>
      <c r="S528" s="163"/>
      <c r="T528" s="163"/>
      <c r="U528" s="163"/>
      <c r="V528" s="163"/>
      <c r="W528" s="163"/>
      <c r="X528" s="163"/>
      <c r="Y528" s="163"/>
      <c r="Z528" s="163"/>
    </row>
    <row r="529" ht="12.75" customHeight="1">
      <c r="A529" s="202"/>
      <c r="B529" s="163"/>
      <c r="C529" s="163"/>
      <c r="D529" s="163"/>
      <c r="E529" s="163"/>
      <c r="F529" s="163"/>
      <c r="G529" s="177"/>
      <c r="H529" s="163"/>
      <c r="I529" s="163"/>
      <c r="J529" s="163"/>
      <c r="K529" s="163"/>
      <c r="L529" s="163"/>
      <c r="M529" s="163"/>
      <c r="N529" s="163"/>
      <c r="O529" s="163"/>
      <c r="P529" s="163"/>
      <c r="Q529" s="163"/>
      <c r="R529" s="163"/>
      <c r="S529" s="163"/>
      <c r="T529" s="163"/>
      <c r="U529" s="163"/>
      <c r="V529" s="163"/>
      <c r="W529" s="163"/>
      <c r="X529" s="163"/>
      <c r="Y529" s="163"/>
      <c r="Z529" s="163"/>
    </row>
    <row r="530" ht="12.75" customHeight="1">
      <c r="A530" s="202"/>
      <c r="B530" s="163"/>
      <c r="C530" s="163"/>
      <c r="D530" s="163"/>
      <c r="E530" s="163"/>
      <c r="F530" s="163"/>
      <c r="G530" s="177"/>
      <c r="H530" s="163"/>
      <c r="I530" s="163"/>
      <c r="J530" s="163"/>
      <c r="K530" s="163"/>
      <c r="L530" s="163"/>
      <c r="M530" s="163"/>
      <c r="N530" s="163"/>
      <c r="O530" s="163"/>
      <c r="P530" s="163"/>
      <c r="Q530" s="163"/>
      <c r="R530" s="163"/>
      <c r="S530" s="163"/>
      <c r="T530" s="163"/>
      <c r="U530" s="163"/>
      <c r="V530" s="163"/>
      <c r="W530" s="163"/>
      <c r="X530" s="163"/>
      <c r="Y530" s="163"/>
      <c r="Z530" s="163"/>
    </row>
    <row r="531" ht="12.75" customHeight="1">
      <c r="A531" s="202"/>
      <c r="B531" s="163"/>
      <c r="C531" s="163"/>
      <c r="D531" s="163"/>
      <c r="E531" s="163"/>
      <c r="F531" s="163"/>
      <c r="G531" s="177"/>
      <c r="H531" s="163"/>
      <c r="I531" s="163"/>
      <c r="J531" s="163"/>
      <c r="K531" s="163"/>
      <c r="L531" s="163"/>
      <c r="M531" s="163"/>
      <c r="N531" s="163"/>
      <c r="O531" s="163"/>
      <c r="P531" s="163"/>
      <c r="Q531" s="163"/>
      <c r="R531" s="163"/>
      <c r="S531" s="163"/>
      <c r="T531" s="163"/>
      <c r="U531" s="163"/>
      <c r="V531" s="163"/>
      <c r="W531" s="163"/>
      <c r="X531" s="163"/>
      <c r="Y531" s="163"/>
      <c r="Z531" s="163"/>
    </row>
    <row r="532" ht="12.75" customHeight="1">
      <c r="A532" s="202"/>
      <c r="B532" s="163"/>
      <c r="C532" s="163"/>
      <c r="D532" s="163"/>
      <c r="E532" s="163"/>
      <c r="F532" s="163"/>
      <c r="G532" s="177"/>
      <c r="H532" s="163"/>
      <c r="I532" s="163"/>
      <c r="J532" s="163"/>
      <c r="K532" s="163"/>
      <c r="L532" s="163"/>
      <c r="M532" s="163"/>
      <c r="N532" s="163"/>
      <c r="O532" s="163"/>
      <c r="P532" s="163"/>
      <c r="Q532" s="163"/>
      <c r="R532" s="163"/>
      <c r="S532" s="163"/>
      <c r="T532" s="163"/>
      <c r="U532" s="163"/>
      <c r="V532" s="163"/>
      <c r="W532" s="163"/>
      <c r="X532" s="163"/>
      <c r="Y532" s="163"/>
      <c r="Z532" s="163"/>
    </row>
    <row r="533" ht="12.75" customHeight="1">
      <c r="A533" s="202"/>
      <c r="B533" s="163"/>
      <c r="C533" s="163"/>
      <c r="D533" s="163"/>
      <c r="E533" s="163"/>
      <c r="F533" s="163"/>
      <c r="G533" s="177"/>
      <c r="H533" s="163"/>
      <c r="I533" s="163"/>
      <c r="J533" s="163"/>
      <c r="K533" s="163"/>
      <c r="L533" s="163"/>
      <c r="M533" s="163"/>
      <c r="N533" s="163"/>
      <c r="O533" s="163"/>
      <c r="P533" s="163"/>
      <c r="Q533" s="163"/>
      <c r="R533" s="163"/>
      <c r="S533" s="163"/>
      <c r="T533" s="163"/>
      <c r="U533" s="163"/>
      <c r="V533" s="163"/>
      <c r="W533" s="163"/>
      <c r="X533" s="163"/>
      <c r="Y533" s="163"/>
      <c r="Z533" s="163"/>
    </row>
    <row r="534" ht="12.75" customHeight="1">
      <c r="A534" s="202"/>
      <c r="B534" s="163"/>
      <c r="C534" s="163"/>
      <c r="D534" s="163"/>
      <c r="E534" s="163"/>
      <c r="F534" s="163"/>
      <c r="G534" s="177"/>
      <c r="H534" s="163"/>
      <c r="I534" s="163"/>
      <c r="J534" s="163"/>
      <c r="K534" s="163"/>
      <c r="L534" s="163"/>
      <c r="M534" s="163"/>
      <c r="N534" s="163"/>
      <c r="O534" s="163"/>
      <c r="P534" s="163"/>
      <c r="Q534" s="163"/>
      <c r="R534" s="163"/>
      <c r="S534" s="163"/>
      <c r="T534" s="163"/>
      <c r="U534" s="163"/>
      <c r="V534" s="163"/>
      <c r="W534" s="163"/>
      <c r="X534" s="163"/>
      <c r="Y534" s="163"/>
      <c r="Z534" s="163"/>
    </row>
    <row r="535" ht="12.75" customHeight="1">
      <c r="A535" s="202"/>
      <c r="B535" s="163"/>
      <c r="C535" s="163"/>
      <c r="D535" s="163"/>
      <c r="E535" s="163"/>
      <c r="F535" s="163"/>
      <c r="G535" s="177"/>
      <c r="H535" s="163"/>
      <c r="I535" s="163"/>
      <c r="J535" s="163"/>
      <c r="K535" s="163"/>
      <c r="L535" s="163"/>
      <c r="M535" s="163"/>
      <c r="N535" s="163"/>
      <c r="O535" s="163"/>
      <c r="P535" s="163"/>
      <c r="Q535" s="163"/>
      <c r="R535" s="163"/>
      <c r="S535" s="163"/>
      <c r="T535" s="163"/>
      <c r="U535" s="163"/>
      <c r="V535" s="163"/>
      <c r="W535" s="163"/>
      <c r="X535" s="163"/>
      <c r="Y535" s="163"/>
      <c r="Z535" s="163"/>
    </row>
    <row r="536" ht="12.75" customHeight="1">
      <c r="A536" s="202"/>
      <c r="B536" s="163"/>
      <c r="C536" s="163"/>
      <c r="D536" s="163"/>
      <c r="E536" s="163"/>
      <c r="F536" s="163"/>
      <c r="G536" s="177"/>
      <c r="H536" s="163"/>
      <c r="I536" s="163"/>
      <c r="J536" s="163"/>
      <c r="K536" s="163"/>
      <c r="L536" s="163"/>
      <c r="M536" s="163"/>
      <c r="N536" s="163"/>
      <c r="O536" s="163"/>
      <c r="P536" s="163"/>
      <c r="Q536" s="163"/>
      <c r="R536" s="163"/>
      <c r="S536" s="163"/>
      <c r="T536" s="163"/>
      <c r="U536" s="163"/>
      <c r="V536" s="163"/>
      <c r="W536" s="163"/>
      <c r="X536" s="163"/>
      <c r="Y536" s="163"/>
      <c r="Z536" s="163"/>
    </row>
    <row r="537" ht="12.75" customHeight="1">
      <c r="A537" s="202"/>
      <c r="B537" s="163"/>
      <c r="C537" s="163"/>
      <c r="D537" s="163"/>
      <c r="E537" s="163"/>
      <c r="F537" s="163"/>
      <c r="G537" s="177"/>
      <c r="H537" s="163"/>
      <c r="I537" s="163"/>
      <c r="J537" s="163"/>
      <c r="K537" s="163"/>
      <c r="L537" s="163"/>
      <c r="M537" s="163"/>
      <c r="N537" s="163"/>
      <c r="O537" s="163"/>
      <c r="P537" s="163"/>
      <c r="Q537" s="163"/>
      <c r="R537" s="163"/>
      <c r="S537" s="163"/>
      <c r="T537" s="163"/>
      <c r="U537" s="163"/>
      <c r="V537" s="163"/>
      <c r="W537" s="163"/>
      <c r="X537" s="163"/>
      <c r="Y537" s="163"/>
      <c r="Z537" s="163"/>
    </row>
    <row r="538" ht="12.75" customHeight="1">
      <c r="A538" s="202"/>
      <c r="B538" s="163"/>
      <c r="C538" s="163"/>
      <c r="D538" s="163"/>
      <c r="E538" s="163"/>
      <c r="F538" s="163"/>
      <c r="G538" s="177"/>
      <c r="H538" s="163"/>
      <c r="I538" s="163"/>
      <c r="J538" s="163"/>
      <c r="K538" s="163"/>
      <c r="L538" s="163"/>
      <c r="M538" s="163"/>
      <c r="N538" s="163"/>
      <c r="O538" s="163"/>
      <c r="P538" s="163"/>
      <c r="Q538" s="163"/>
      <c r="R538" s="163"/>
      <c r="S538" s="163"/>
      <c r="T538" s="163"/>
      <c r="U538" s="163"/>
      <c r="V538" s="163"/>
      <c r="W538" s="163"/>
      <c r="X538" s="163"/>
      <c r="Y538" s="163"/>
      <c r="Z538" s="163"/>
    </row>
    <row r="539" ht="12.75" customHeight="1">
      <c r="A539" s="202"/>
      <c r="B539" s="163"/>
      <c r="C539" s="163"/>
      <c r="D539" s="163"/>
      <c r="E539" s="163"/>
      <c r="F539" s="163"/>
      <c r="G539" s="177"/>
      <c r="H539" s="163"/>
      <c r="I539" s="163"/>
      <c r="J539" s="163"/>
      <c r="K539" s="163"/>
      <c r="L539" s="163"/>
      <c r="M539" s="163"/>
      <c r="N539" s="163"/>
      <c r="O539" s="163"/>
      <c r="P539" s="163"/>
      <c r="Q539" s="163"/>
      <c r="R539" s="163"/>
      <c r="S539" s="163"/>
      <c r="T539" s="163"/>
      <c r="U539" s="163"/>
      <c r="V539" s="163"/>
      <c r="W539" s="163"/>
      <c r="X539" s="163"/>
      <c r="Y539" s="163"/>
      <c r="Z539" s="163"/>
    </row>
    <row r="540" ht="12.75" customHeight="1">
      <c r="A540" s="202"/>
      <c r="B540" s="163"/>
      <c r="C540" s="163"/>
      <c r="D540" s="163"/>
      <c r="E540" s="163"/>
      <c r="F540" s="163"/>
      <c r="G540" s="177"/>
      <c r="H540" s="163"/>
      <c r="I540" s="163"/>
      <c r="J540" s="163"/>
      <c r="K540" s="163"/>
      <c r="L540" s="163"/>
      <c r="M540" s="163"/>
      <c r="N540" s="163"/>
      <c r="O540" s="163"/>
      <c r="P540" s="163"/>
      <c r="Q540" s="163"/>
      <c r="R540" s="163"/>
      <c r="S540" s="163"/>
      <c r="T540" s="163"/>
      <c r="U540" s="163"/>
      <c r="V540" s="163"/>
      <c r="W540" s="163"/>
      <c r="X540" s="163"/>
      <c r="Y540" s="163"/>
      <c r="Z540" s="163"/>
    </row>
    <row r="541" ht="12.75" customHeight="1">
      <c r="A541" s="202"/>
      <c r="B541" s="163"/>
      <c r="C541" s="163"/>
      <c r="D541" s="163"/>
      <c r="E541" s="163"/>
      <c r="F541" s="163"/>
      <c r="G541" s="177"/>
      <c r="H541" s="163"/>
      <c r="I541" s="163"/>
      <c r="J541" s="163"/>
      <c r="K541" s="163"/>
      <c r="L541" s="163"/>
      <c r="M541" s="163"/>
      <c r="N541" s="163"/>
      <c r="O541" s="163"/>
      <c r="P541" s="163"/>
      <c r="Q541" s="163"/>
      <c r="R541" s="163"/>
      <c r="S541" s="163"/>
      <c r="T541" s="163"/>
      <c r="U541" s="163"/>
      <c r="V541" s="163"/>
      <c r="W541" s="163"/>
      <c r="X541" s="163"/>
      <c r="Y541" s="163"/>
      <c r="Z541" s="163"/>
    </row>
    <row r="542" ht="12.75" customHeight="1">
      <c r="A542" s="202"/>
      <c r="B542" s="163"/>
      <c r="C542" s="163"/>
      <c r="D542" s="163"/>
      <c r="E542" s="163"/>
      <c r="F542" s="163"/>
      <c r="G542" s="177"/>
      <c r="H542" s="163"/>
      <c r="I542" s="163"/>
      <c r="J542" s="163"/>
      <c r="K542" s="163"/>
      <c r="L542" s="163"/>
      <c r="M542" s="163"/>
      <c r="N542" s="163"/>
      <c r="O542" s="163"/>
      <c r="P542" s="163"/>
      <c r="Q542" s="163"/>
      <c r="R542" s="163"/>
      <c r="S542" s="163"/>
      <c r="T542" s="163"/>
      <c r="U542" s="163"/>
      <c r="V542" s="163"/>
      <c r="W542" s="163"/>
      <c r="X542" s="163"/>
      <c r="Y542" s="163"/>
      <c r="Z542" s="163"/>
    </row>
    <row r="543" ht="12.75" customHeight="1">
      <c r="A543" s="202"/>
      <c r="B543" s="163"/>
      <c r="C543" s="163"/>
      <c r="D543" s="163"/>
      <c r="E543" s="163"/>
      <c r="F543" s="163"/>
      <c r="G543" s="177"/>
      <c r="H543" s="163"/>
      <c r="I543" s="163"/>
      <c r="J543" s="163"/>
      <c r="K543" s="163"/>
      <c r="L543" s="163"/>
      <c r="M543" s="163"/>
      <c r="N543" s="163"/>
      <c r="O543" s="163"/>
      <c r="P543" s="163"/>
      <c r="Q543" s="163"/>
      <c r="R543" s="163"/>
      <c r="S543" s="163"/>
      <c r="T543" s="163"/>
      <c r="U543" s="163"/>
      <c r="V543" s="163"/>
      <c r="W543" s="163"/>
      <c r="X543" s="163"/>
      <c r="Y543" s="163"/>
      <c r="Z543" s="163"/>
    </row>
    <row r="544" ht="12.75" customHeight="1">
      <c r="A544" s="202"/>
      <c r="B544" s="163"/>
      <c r="C544" s="163"/>
      <c r="D544" s="163"/>
      <c r="E544" s="163"/>
      <c r="F544" s="163"/>
      <c r="G544" s="177"/>
      <c r="H544" s="163"/>
      <c r="I544" s="163"/>
      <c r="J544" s="163"/>
      <c r="K544" s="163"/>
      <c r="L544" s="163"/>
      <c r="M544" s="163"/>
      <c r="N544" s="163"/>
      <c r="O544" s="163"/>
      <c r="P544" s="163"/>
      <c r="Q544" s="163"/>
      <c r="R544" s="163"/>
      <c r="S544" s="163"/>
      <c r="T544" s="163"/>
      <c r="U544" s="163"/>
      <c r="V544" s="163"/>
      <c r="W544" s="163"/>
      <c r="X544" s="163"/>
      <c r="Y544" s="163"/>
      <c r="Z544" s="163"/>
    </row>
    <row r="545" ht="12.75" customHeight="1">
      <c r="A545" s="202"/>
      <c r="B545" s="163"/>
      <c r="C545" s="163"/>
      <c r="D545" s="163"/>
      <c r="E545" s="163"/>
      <c r="F545" s="163"/>
      <c r="G545" s="177"/>
      <c r="H545" s="163"/>
      <c r="I545" s="163"/>
      <c r="J545" s="163"/>
      <c r="K545" s="163"/>
      <c r="L545" s="163"/>
      <c r="M545" s="163"/>
      <c r="N545" s="163"/>
      <c r="O545" s="163"/>
      <c r="P545" s="163"/>
      <c r="Q545" s="163"/>
      <c r="R545" s="163"/>
      <c r="S545" s="163"/>
      <c r="T545" s="163"/>
      <c r="U545" s="163"/>
      <c r="V545" s="163"/>
      <c r="W545" s="163"/>
      <c r="X545" s="163"/>
      <c r="Y545" s="163"/>
      <c r="Z545" s="163"/>
    </row>
    <row r="546" ht="12.75" customHeight="1">
      <c r="A546" s="202"/>
      <c r="B546" s="163"/>
      <c r="C546" s="163"/>
      <c r="D546" s="163"/>
      <c r="E546" s="163"/>
      <c r="F546" s="163"/>
      <c r="G546" s="177"/>
      <c r="H546" s="163"/>
      <c r="I546" s="163"/>
      <c r="J546" s="163"/>
      <c r="K546" s="163"/>
      <c r="L546" s="163"/>
      <c r="M546" s="163"/>
      <c r="N546" s="163"/>
      <c r="O546" s="163"/>
      <c r="P546" s="163"/>
      <c r="Q546" s="163"/>
      <c r="R546" s="163"/>
      <c r="S546" s="163"/>
      <c r="T546" s="163"/>
      <c r="U546" s="163"/>
      <c r="V546" s="163"/>
      <c r="W546" s="163"/>
      <c r="X546" s="163"/>
      <c r="Y546" s="163"/>
      <c r="Z546" s="163"/>
    </row>
    <row r="547" ht="12.75" customHeight="1">
      <c r="A547" s="202"/>
      <c r="B547" s="163"/>
      <c r="C547" s="163"/>
      <c r="D547" s="163"/>
      <c r="E547" s="163"/>
      <c r="F547" s="163"/>
      <c r="G547" s="177"/>
      <c r="H547" s="163"/>
      <c r="I547" s="163"/>
      <c r="J547" s="163"/>
      <c r="K547" s="163"/>
      <c r="L547" s="163"/>
      <c r="M547" s="163"/>
      <c r="N547" s="163"/>
      <c r="O547" s="163"/>
      <c r="P547" s="163"/>
      <c r="Q547" s="163"/>
      <c r="R547" s="163"/>
      <c r="S547" s="163"/>
      <c r="T547" s="163"/>
      <c r="U547" s="163"/>
      <c r="V547" s="163"/>
      <c r="W547" s="163"/>
      <c r="X547" s="163"/>
      <c r="Y547" s="163"/>
      <c r="Z547" s="163"/>
    </row>
    <row r="548" ht="12.75" customHeight="1">
      <c r="A548" s="202"/>
      <c r="B548" s="163"/>
      <c r="C548" s="163"/>
      <c r="D548" s="163"/>
      <c r="E548" s="163"/>
      <c r="F548" s="163"/>
      <c r="G548" s="177"/>
      <c r="H548" s="163"/>
      <c r="I548" s="163"/>
      <c r="J548" s="163"/>
      <c r="K548" s="163"/>
      <c r="L548" s="163"/>
      <c r="M548" s="163"/>
      <c r="N548" s="163"/>
      <c r="O548" s="163"/>
      <c r="P548" s="163"/>
      <c r="Q548" s="163"/>
      <c r="R548" s="163"/>
      <c r="S548" s="163"/>
      <c r="T548" s="163"/>
      <c r="U548" s="163"/>
      <c r="V548" s="163"/>
      <c r="W548" s="163"/>
      <c r="X548" s="163"/>
      <c r="Y548" s="163"/>
      <c r="Z548" s="163"/>
    </row>
    <row r="549" ht="12.75" customHeight="1">
      <c r="A549" s="202"/>
      <c r="B549" s="163"/>
      <c r="C549" s="163"/>
      <c r="D549" s="163"/>
      <c r="E549" s="163"/>
      <c r="F549" s="163"/>
      <c r="G549" s="177"/>
      <c r="H549" s="163"/>
      <c r="I549" s="163"/>
      <c r="J549" s="163"/>
      <c r="K549" s="163"/>
      <c r="L549" s="163"/>
      <c r="M549" s="163"/>
      <c r="N549" s="163"/>
      <c r="O549" s="163"/>
      <c r="P549" s="163"/>
      <c r="Q549" s="163"/>
      <c r="R549" s="163"/>
      <c r="S549" s="163"/>
      <c r="T549" s="163"/>
      <c r="U549" s="163"/>
      <c r="V549" s="163"/>
      <c r="W549" s="163"/>
      <c r="X549" s="163"/>
      <c r="Y549" s="163"/>
      <c r="Z549" s="163"/>
    </row>
    <row r="550" ht="12.75" customHeight="1">
      <c r="A550" s="202"/>
      <c r="B550" s="163"/>
      <c r="C550" s="163"/>
      <c r="D550" s="163"/>
      <c r="E550" s="163"/>
      <c r="F550" s="163"/>
      <c r="G550" s="177"/>
      <c r="H550" s="163"/>
      <c r="I550" s="163"/>
      <c r="J550" s="163"/>
      <c r="K550" s="163"/>
      <c r="L550" s="163"/>
      <c r="M550" s="163"/>
      <c r="N550" s="163"/>
      <c r="O550" s="163"/>
      <c r="P550" s="163"/>
      <c r="Q550" s="163"/>
      <c r="R550" s="163"/>
      <c r="S550" s="163"/>
      <c r="T550" s="163"/>
      <c r="U550" s="163"/>
      <c r="V550" s="163"/>
      <c r="W550" s="163"/>
      <c r="X550" s="163"/>
      <c r="Y550" s="163"/>
      <c r="Z550" s="163"/>
    </row>
    <row r="551" ht="12.75" customHeight="1">
      <c r="A551" s="202"/>
      <c r="B551" s="163"/>
      <c r="C551" s="163"/>
      <c r="D551" s="163"/>
      <c r="E551" s="163"/>
      <c r="F551" s="163"/>
      <c r="G551" s="177"/>
      <c r="H551" s="163"/>
      <c r="I551" s="163"/>
      <c r="J551" s="163"/>
      <c r="K551" s="163"/>
      <c r="L551" s="163"/>
      <c r="M551" s="163"/>
      <c r="N551" s="163"/>
      <c r="O551" s="163"/>
      <c r="P551" s="163"/>
      <c r="Q551" s="163"/>
      <c r="R551" s="163"/>
      <c r="S551" s="163"/>
      <c r="T551" s="163"/>
      <c r="U551" s="163"/>
      <c r="V551" s="163"/>
      <c r="W551" s="163"/>
      <c r="X551" s="163"/>
      <c r="Y551" s="163"/>
      <c r="Z551" s="163"/>
    </row>
    <row r="552" ht="12.75" customHeight="1">
      <c r="A552" s="202"/>
      <c r="B552" s="163"/>
      <c r="C552" s="163"/>
      <c r="D552" s="163"/>
      <c r="E552" s="163"/>
      <c r="F552" s="163"/>
      <c r="G552" s="177"/>
      <c r="H552" s="163"/>
      <c r="I552" s="163"/>
      <c r="J552" s="163"/>
      <c r="K552" s="163"/>
      <c r="L552" s="163"/>
      <c r="M552" s="163"/>
      <c r="N552" s="163"/>
      <c r="O552" s="163"/>
      <c r="P552" s="163"/>
      <c r="Q552" s="163"/>
      <c r="R552" s="163"/>
      <c r="S552" s="163"/>
      <c r="T552" s="163"/>
      <c r="U552" s="163"/>
      <c r="V552" s="163"/>
      <c r="W552" s="163"/>
      <c r="X552" s="163"/>
      <c r="Y552" s="163"/>
      <c r="Z552" s="163"/>
    </row>
    <row r="553" ht="12.75" customHeight="1">
      <c r="A553" s="202"/>
      <c r="B553" s="163"/>
      <c r="C553" s="163"/>
      <c r="D553" s="163"/>
      <c r="E553" s="163"/>
      <c r="F553" s="163"/>
      <c r="G553" s="177"/>
      <c r="H553" s="163"/>
      <c r="I553" s="163"/>
      <c r="J553" s="163"/>
      <c r="K553" s="163"/>
      <c r="L553" s="163"/>
      <c r="M553" s="163"/>
      <c r="N553" s="163"/>
      <c r="O553" s="163"/>
      <c r="P553" s="163"/>
      <c r="Q553" s="163"/>
      <c r="R553" s="163"/>
      <c r="S553" s="163"/>
      <c r="T553" s="163"/>
      <c r="U553" s="163"/>
      <c r="V553" s="163"/>
      <c r="W553" s="163"/>
      <c r="X553" s="163"/>
      <c r="Y553" s="163"/>
      <c r="Z553" s="163"/>
    </row>
    <row r="554" ht="12.75" customHeight="1">
      <c r="A554" s="202"/>
      <c r="B554" s="163"/>
      <c r="C554" s="163"/>
      <c r="D554" s="163"/>
      <c r="E554" s="163"/>
      <c r="F554" s="163"/>
      <c r="G554" s="177"/>
      <c r="H554" s="163"/>
      <c r="I554" s="163"/>
      <c r="J554" s="163"/>
      <c r="K554" s="163"/>
      <c r="L554" s="163"/>
      <c r="M554" s="163"/>
      <c r="N554" s="163"/>
      <c r="O554" s="163"/>
      <c r="P554" s="163"/>
      <c r="Q554" s="163"/>
      <c r="R554" s="163"/>
      <c r="S554" s="163"/>
      <c r="T554" s="163"/>
      <c r="U554" s="163"/>
      <c r="V554" s="163"/>
      <c r="W554" s="163"/>
      <c r="X554" s="163"/>
      <c r="Y554" s="163"/>
      <c r="Z554" s="163"/>
    </row>
    <row r="555" ht="12.75" customHeight="1">
      <c r="A555" s="202"/>
      <c r="B555" s="163"/>
      <c r="C555" s="163"/>
      <c r="D555" s="163"/>
      <c r="E555" s="163"/>
      <c r="F555" s="163"/>
      <c r="G555" s="177"/>
      <c r="H555" s="163"/>
      <c r="I555" s="163"/>
      <c r="J555" s="163"/>
      <c r="K555" s="163"/>
      <c r="L555" s="163"/>
      <c r="M555" s="163"/>
      <c r="N555" s="163"/>
      <c r="O555" s="163"/>
      <c r="P555" s="163"/>
      <c r="Q555" s="163"/>
      <c r="R555" s="163"/>
      <c r="S555" s="163"/>
      <c r="T555" s="163"/>
      <c r="U555" s="163"/>
      <c r="V555" s="163"/>
      <c r="W555" s="163"/>
      <c r="X555" s="163"/>
      <c r="Y555" s="163"/>
      <c r="Z555" s="163"/>
    </row>
    <row r="556" ht="12.75" customHeight="1">
      <c r="A556" s="202"/>
      <c r="B556" s="163"/>
      <c r="C556" s="163"/>
      <c r="D556" s="163"/>
      <c r="E556" s="163"/>
      <c r="F556" s="163"/>
      <c r="G556" s="177"/>
      <c r="H556" s="163"/>
      <c r="I556" s="163"/>
      <c r="J556" s="163"/>
      <c r="K556" s="163"/>
      <c r="L556" s="163"/>
      <c r="M556" s="163"/>
      <c r="N556" s="163"/>
      <c r="O556" s="163"/>
      <c r="P556" s="163"/>
      <c r="Q556" s="163"/>
      <c r="R556" s="163"/>
      <c r="S556" s="163"/>
      <c r="T556" s="163"/>
      <c r="U556" s="163"/>
      <c r="V556" s="163"/>
      <c r="W556" s="163"/>
      <c r="X556" s="163"/>
      <c r="Y556" s="163"/>
      <c r="Z556" s="163"/>
    </row>
    <row r="557" ht="12.75" customHeight="1">
      <c r="A557" s="202"/>
      <c r="B557" s="163"/>
      <c r="C557" s="163"/>
      <c r="D557" s="163"/>
      <c r="E557" s="163"/>
      <c r="F557" s="163"/>
      <c r="G557" s="177"/>
      <c r="H557" s="163"/>
      <c r="I557" s="163"/>
      <c r="J557" s="163"/>
      <c r="K557" s="163"/>
      <c r="L557" s="163"/>
      <c r="M557" s="163"/>
      <c r="N557" s="163"/>
      <c r="O557" s="163"/>
      <c r="P557" s="163"/>
      <c r="Q557" s="163"/>
      <c r="R557" s="163"/>
      <c r="S557" s="163"/>
      <c r="T557" s="163"/>
      <c r="U557" s="163"/>
      <c r="V557" s="163"/>
      <c r="W557" s="163"/>
      <c r="X557" s="163"/>
      <c r="Y557" s="163"/>
      <c r="Z557" s="163"/>
    </row>
    <row r="558" ht="12.75" customHeight="1">
      <c r="A558" s="202"/>
      <c r="B558" s="163"/>
      <c r="C558" s="163"/>
      <c r="D558" s="163"/>
      <c r="E558" s="163"/>
      <c r="F558" s="163"/>
      <c r="G558" s="177"/>
      <c r="H558" s="163"/>
      <c r="I558" s="163"/>
      <c r="J558" s="163"/>
      <c r="K558" s="163"/>
      <c r="L558" s="163"/>
      <c r="M558" s="163"/>
      <c r="N558" s="163"/>
      <c r="O558" s="163"/>
      <c r="P558" s="163"/>
      <c r="Q558" s="163"/>
      <c r="R558" s="163"/>
      <c r="S558" s="163"/>
      <c r="T558" s="163"/>
      <c r="U558" s="163"/>
      <c r="V558" s="163"/>
      <c r="W558" s="163"/>
      <c r="X558" s="163"/>
      <c r="Y558" s="163"/>
      <c r="Z558" s="163"/>
    </row>
    <row r="559" ht="12.75" customHeight="1">
      <c r="A559" s="202"/>
      <c r="B559" s="163"/>
      <c r="C559" s="163"/>
      <c r="D559" s="163"/>
      <c r="E559" s="163"/>
      <c r="F559" s="163"/>
      <c r="G559" s="177"/>
      <c r="H559" s="163"/>
      <c r="I559" s="163"/>
      <c r="J559" s="163"/>
      <c r="K559" s="163"/>
      <c r="L559" s="163"/>
      <c r="M559" s="163"/>
      <c r="N559" s="163"/>
      <c r="O559" s="163"/>
      <c r="P559" s="163"/>
      <c r="Q559" s="163"/>
      <c r="R559" s="163"/>
      <c r="S559" s="163"/>
      <c r="T559" s="163"/>
      <c r="U559" s="163"/>
      <c r="V559" s="163"/>
      <c r="W559" s="163"/>
      <c r="X559" s="163"/>
      <c r="Y559" s="163"/>
      <c r="Z559" s="163"/>
    </row>
    <row r="560" ht="12.75" customHeight="1">
      <c r="A560" s="202"/>
      <c r="B560" s="163"/>
      <c r="C560" s="163"/>
      <c r="D560" s="163"/>
      <c r="E560" s="163"/>
      <c r="F560" s="163"/>
      <c r="G560" s="177"/>
      <c r="H560" s="163"/>
      <c r="I560" s="163"/>
      <c r="J560" s="163"/>
      <c r="K560" s="163"/>
      <c r="L560" s="163"/>
      <c r="M560" s="163"/>
      <c r="N560" s="163"/>
      <c r="O560" s="163"/>
      <c r="P560" s="163"/>
      <c r="Q560" s="163"/>
      <c r="R560" s="163"/>
      <c r="S560" s="163"/>
      <c r="T560" s="163"/>
      <c r="U560" s="163"/>
      <c r="V560" s="163"/>
      <c r="W560" s="163"/>
      <c r="X560" s="163"/>
      <c r="Y560" s="163"/>
      <c r="Z560" s="163"/>
    </row>
    <row r="561" ht="12.75" customHeight="1">
      <c r="A561" s="202"/>
      <c r="B561" s="163"/>
      <c r="C561" s="163"/>
      <c r="D561" s="163"/>
      <c r="E561" s="163"/>
      <c r="F561" s="163"/>
      <c r="G561" s="177"/>
      <c r="H561" s="163"/>
      <c r="I561" s="163"/>
      <c r="J561" s="163"/>
      <c r="K561" s="163"/>
      <c r="L561" s="163"/>
      <c r="M561" s="163"/>
      <c r="N561" s="163"/>
      <c r="O561" s="163"/>
      <c r="P561" s="163"/>
      <c r="Q561" s="163"/>
      <c r="R561" s="163"/>
      <c r="S561" s="163"/>
      <c r="T561" s="163"/>
      <c r="U561" s="163"/>
      <c r="V561" s="163"/>
      <c r="W561" s="163"/>
      <c r="X561" s="163"/>
      <c r="Y561" s="163"/>
      <c r="Z561" s="163"/>
    </row>
    <row r="562" ht="12.75" customHeight="1">
      <c r="A562" s="202"/>
      <c r="B562" s="163"/>
      <c r="C562" s="163"/>
      <c r="D562" s="163"/>
      <c r="E562" s="163"/>
      <c r="F562" s="163"/>
      <c r="G562" s="177"/>
      <c r="H562" s="163"/>
      <c r="I562" s="163"/>
      <c r="J562" s="163"/>
      <c r="K562" s="163"/>
      <c r="L562" s="163"/>
      <c r="M562" s="163"/>
      <c r="N562" s="163"/>
      <c r="O562" s="163"/>
      <c r="P562" s="163"/>
      <c r="Q562" s="163"/>
      <c r="R562" s="163"/>
      <c r="S562" s="163"/>
      <c r="T562" s="163"/>
      <c r="U562" s="163"/>
      <c r="V562" s="163"/>
      <c r="W562" s="163"/>
      <c r="X562" s="163"/>
      <c r="Y562" s="163"/>
      <c r="Z562" s="163"/>
    </row>
    <row r="563" ht="12.75" customHeight="1">
      <c r="A563" s="202"/>
      <c r="B563" s="163"/>
      <c r="C563" s="163"/>
      <c r="D563" s="163"/>
      <c r="E563" s="163"/>
      <c r="F563" s="163"/>
      <c r="G563" s="177"/>
      <c r="H563" s="163"/>
      <c r="I563" s="163"/>
      <c r="J563" s="163"/>
      <c r="K563" s="163"/>
      <c r="L563" s="163"/>
      <c r="M563" s="163"/>
      <c r="N563" s="163"/>
      <c r="O563" s="163"/>
      <c r="P563" s="163"/>
      <c r="Q563" s="163"/>
      <c r="R563" s="163"/>
      <c r="S563" s="163"/>
      <c r="T563" s="163"/>
      <c r="U563" s="163"/>
      <c r="V563" s="163"/>
      <c r="W563" s="163"/>
      <c r="X563" s="163"/>
      <c r="Y563" s="163"/>
      <c r="Z563" s="163"/>
    </row>
    <row r="564" ht="12.75" customHeight="1">
      <c r="A564" s="202"/>
      <c r="B564" s="163"/>
      <c r="C564" s="163"/>
      <c r="D564" s="163"/>
      <c r="E564" s="163"/>
      <c r="F564" s="163"/>
      <c r="G564" s="177"/>
      <c r="H564" s="163"/>
      <c r="I564" s="163"/>
      <c r="J564" s="163"/>
      <c r="K564" s="163"/>
      <c r="L564" s="163"/>
      <c r="M564" s="163"/>
      <c r="N564" s="163"/>
      <c r="O564" s="163"/>
      <c r="P564" s="163"/>
      <c r="Q564" s="163"/>
      <c r="R564" s="163"/>
      <c r="S564" s="163"/>
      <c r="T564" s="163"/>
      <c r="U564" s="163"/>
      <c r="V564" s="163"/>
      <c r="W564" s="163"/>
      <c r="X564" s="163"/>
      <c r="Y564" s="163"/>
      <c r="Z564" s="163"/>
    </row>
    <row r="565" ht="12.75" customHeight="1">
      <c r="A565" s="202"/>
      <c r="B565" s="163"/>
      <c r="C565" s="163"/>
      <c r="D565" s="163"/>
      <c r="E565" s="163"/>
      <c r="F565" s="163"/>
      <c r="G565" s="177"/>
      <c r="H565" s="163"/>
      <c r="I565" s="163"/>
      <c r="J565" s="163"/>
      <c r="K565" s="163"/>
      <c r="L565" s="163"/>
      <c r="M565" s="163"/>
      <c r="N565" s="163"/>
      <c r="O565" s="163"/>
      <c r="P565" s="163"/>
      <c r="Q565" s="163"/>
      <c r="R565" s="163"/>
      <c r="S565" s="163"/>
      <c r="T565" s="163"/>
      <c r="U565" s="163"/>
      <c r="V565" s="163"/>
      <c r="W565" s="163"/>
      <c r="X565" s="163"/>
      <c r="Y565" s="163"/>
      <c r="Z565" s="163"/>
    </row>
    <row r="566" ht="12.75" customHeight="1">
      <c r="A566" s="202"/>
      <c r="B566" s="163"/>
      <c r="C566" s="163"/>
      <c r="D566" s="163"/>
      <c r="E566" s="163"/>
      <c r="F566" s="163"/>
      <c r="G566" s="177"/>
      <c r="H566" s="163"/>
      <c r="I566" s="163"/>
      <c r="J566" s="163"/>
      <c r="K566" s="163"/>
      <c r="L566" s="163"/>
      <c r="M566" s="163"/>
      <c r="N566" s="163"/>
      <c r="O566" s="163"/>
      <c r="P566" s="163"/>
      <c r="Q566" s="163"/>
      <c r="R566" s="163"/>
      <c r="S566" s="163"/>
      <c r="T566" s="163"/>
      <c r="U566" s="163"/>
      <c r="V566" s="163"/>
      <c r="W566" s="163"/>
      <c r="X566" s="163"/>
      <c r="Y566" s="163"/>
      <c r="Z566" s="163"/>
    </row>
    <row r="567" ht="12.75" customHeight="1">
      <c r="A567" s="202"/>
      <c r="B567" s="163"/>
      <c r="C567" s="163"/>
      <c r="D567" s="163"/>
      <c r="E567" s="163"/>
      <c r="F567" s="163"/>
      <c r="G567" s="177"/>
      <c r="H567" s="163"/>
      <c r="I567" s="163"/>
      <c r="J567" s="163"/>
      <c r="K567" s="163"/>
      <c r="L567" s="163"/>
      <c r="M567" s="163"/>
      <c r="N567" s="163"/>
      <c r="O567" s="163"/>
      <c r="P567" s="163"/>
      <c r="Q567" s="163"/>
      <c r="R567" s="163"/>
      <c r="S567" s="163"/>
      <c r="T567" s="163"/>
      <c r="U567" s="163"/>
      <c r="V567" s="163"/>
      <c r="W567" s="163"/>
      <c r="X567" s="163"/>
      <c r="Y567" s="163"/>
      <c r="Z567" s="163"/>
    </row>
    <row r="568" ht="12.75" customHeight="1">
      <c r="A568" s="202"/>
      <c r="B568" s="163"/>
      <c r="C568" s="163"/>
      <c r="D568" s="163"/>
      <c r="E568" s="163"/>
      <c r="F568" s="163"/>
      <c r="G568" s="177"/>
      <c r="H568" s="163"/>
      <c r="I568" s="163"/>
      <c r="J568" s="163"/>
      <c r="K568" s="163"/>
      <c r="L568" s="163"/>
      <c r="M568" s="163"/>
      <c r="N568" s="163"/>
      <c r="O568" s="163"/>
      <c r="P568" s="163"/>
      <c r="Q568" s="163"/>
      <c r="R568" s="163"/>
      <c r="S568" s="163"/>
      <c r="T568" s="163"/>
      <c r="U568" s="163"/>
      <c r="V568" s="163"/>
      <c r="W568" s="163"/>
      <c r="X568" s="163"/>
      <c r="Y568" s="163"/>
      <c r="Z568" s="163"/>
    </row>
    <row r="569" ht="12.75" customHeight="1">
      <c r="A569" s="202"/>
      <c r="B569" s="163"/>
      <c r="C569" s="163"/>
      <c r="D569" s="163"/>
      <c r="E569" s="163"/>
      <c r="F569" s="163"/>
      <c r="G569" s="177"/>
      <c r="H569" s="163"/>
      <c r="I569" s="163"/>
      <c r="J569" s="163"/>
      <c r="K569" s="163"/>
      <c r="L569" s="163"/>
      <c r="M569" s="163"/>
      <c r="N569" s="163"/>
      <c r="O569" s="163"/>
      <c r="P569" s="163"/>
      <c r="Q569" s="163"/>
      <c r="R569" s="163"/>
      <c r="S569" s="163"/>
      <c r="T569" s="163"/>
      <c r="U569" s="163"/>
      <c r="V569" s="163"/>
      <c r="W569" s="163"/>
      <c r="X569" s="163"/>
      <c r="Y569" s="163"/>
      <c r="Z569" s="163"/>
    </row>
    <row r="570" ht="12.75" customHeight="1">
      <c r="A570" s="202"/>
      <c r="B570" s="163"/>
      <c r="C570" s="163"/>
      <c r="D570" s="163"/>
      <c r="E570" s="163"/>
      <c r="F570" s="163"/>
      <c r="G570" s="177"/>
      <c r="H570" s="163"/>
      <c r="I570" s="163"/>
      <c r="J570" s="163"/>
      <c r="K570" s="163"/>
      <c r="L570" s="163"/>
      <c r="M570" s="163"/>
      <c r="N570" s="163"/>
      <c r="O570" s="163"/>
      <c r="P570" s="163"/>
      <c r="Q570" s="163"/>
      <c r="R570" s="163"/>
      <c r="S570" s="163"/>
      <c r="T570" s="163"/>
      <c r="U570" s="163"/>
      <c r="V570" s="163"/>
      <c r="W570" s="163"/>
      <c r="X570" s="163"/>
      <c r="Y570" s="163"/>
      <c r="Z570" s="163"/>
    </row>
    <row r="571" ht="12.75" customHeight="1">
      <c r="A571" s="202"/>
      <c r="B571" s="163"/>
      <c r="C571" s="163"/>
      <c r="D571" s="163"/>
      <c r="E571" s="163"/>
      <c r="F571" s="163"/>
      <c r="G571" s="177"/>
      <c r="H571" s="163"/>
      <c r="I571" s="163"/>
      <c r="J571" s="163"/>
      <c r="K571" s="163"/>
      <c r="L571" s="163"/>
      <c r="M571" s="163"/>
      <c r="N571" s="163"/>
      <c r="O571" s="163"/>
      <c r="P571" s="163"/>
      <c r="Q571" s="163"/>
      <c r="R571" s="163"/>
      <c r="S571" s="163"/>
      <c r="T571" s="163"/>
      <c r="U571" s="163"/>
      <c r="V571" s="163"/>
      <c r="W571" s="163"/>
      <c r="X571" s="163"/>
      <c r="Y571" s="163"/>
      <c r="Z571" s="163"/>
    </row>
    <row r="572" ht="12.75" customHeight="1">
      <c r="A572" s="202"/>
      <c r="B572" s="163"/>
      <c r="C572" s="163"/>
      <c r="D572" s="163"/>
      <c r="E572" s="163"/>
      <c r="F572" s="163"/>
      <c r="G572" s="177"/>
      <c r="H572" s="163"/>
      <c r="I572" s="163"/>
      <c r="J572" s="163"/>
      <c r="K572" s="163"/>
      <c r="L572" s="163"/>
      <c r="M572" s="163"/>
      <c r="N572" s="163"/>
      <c r="O572" s="163"/>
      <c r="P572" s="163"/>
      <c r="Q572" s="163"/>
      <c r="R572" s="163"/>
      <c r="S572" s="163"/>
      <c r="T572" s="163"/>
      <c r="U572" s="163"/>
      <c r="V572" s="163"/>
      <c r="W572" s="163"/>
      <c r="X572" s="163"/>
      <c r="Y572" s="163"/>
      <c r="Z572" s="163"/>
    </row>
    <row r="573" ht="12.75" customHeight="1">
      <c r="A573" s="202"/>
      <c r="B573" s="163"/>
      <c r="C573" s="163"/>
      <c r="D573" s="163"/>
      <c r="E573" s="163"/>
      <c r="F573" s="163"/>
      <c r="G573" s="177"/>
      <c r="H573" s="163"/>
      <c r="I573" s="163"/>
      <c r="J573" s="163"/>
      <c r="K573" s="163"/>
      <c r="L573" s="163"/>
      <c r="M573" s="163"/>
      <c r="N573" s="163"/>
      <c r="O573" s="163"/>
      <c r="P573" s="163"/>
      <c r="Q573" s="163"/>
      <c r="R573" s="163"/>
      <c r="S573" s="163"/>
      <c r="T573" s="163"/>
      <c r="U573" s="163"/>
      <c r="V573" s="163"/>
      <c r="W573" s="163"/>
      <c r="X573" s="163"/>
      <c r="Y573" s="163"/>
      <c r="Z573" s="163"/>
    </row>
    <row r="574" ht="12.75" customHeight="1">
      <c r="A574" s="202"/>
      <c r="B574" s="163"/>
      <c r="C574" s="163"/>
      <c r="D574" s="163"/>
      <c r="E574" s="163"/>
      <c r="F574" s="163"/>
      <c r="G574" s="177"/>
      <c r="H574" s="163"/>
      <c r="I574" s="163"/>
      <c r="J574" s="163"/>
      <c r="K574" s="163"/>
      <c r="L574" s="163"/>
      <c r="M574" s="163"/>
      <c r="N574" s="163"/>
      <c r="O574" s="163"/>
      <c r="P574" s="163"/>
      <c r="Q574" s="163"/>
      <c r="R574" s="163"/>
      <c r="S574" s="163"/>
      <c r="T574" s="163"/>
      <c r="U574" s="163"/>
      <c r="V574" s="163"/>
      <c r="W574" s="163"/>
      <c r="X574" s="163"/>
      <c r="Y574" s="163"/>
      <c r="Z574" s="163"/>
    </row>
    <row r="575" ht="12.75" customHeight="1">
      <c r="A575" s="202"/>
      <c r="B575" s="163"/>
      <c r="C575" s="163"/>
      <c r="D575" s="163"/>
      <c r="E575" s="163"/>
      <c r="F575" s="163"/>
      <c r="G575" s="177"/>
      <c r="H575" s="163"/>
      <c r="I575" s="163"/>
      <c r="J575" s="163"/>
      <c r="K575" s="163"/>
      <c r="L575" s="163"/>
      <c r="M575" s="163"/>
      <c r="N575" s="163"/>
      <c r="O575" s="163"/>
      <c r="P575" s="163"/>
      <c r="Q575" s="163"/>
      <c r="R575" s="163"/>
      <c r="S575" s="163"/>
      <c r="T575" s="163"/>
      <c r="U575" s="163"/>
      <c r="V575" s="163"/>
      <c r="W575" s="163"/>
      <c r="X575" s="163"/>
      <c r="Y575" s="163"/>
      <c r="Z575" s="163"/>
    </row>
    <row r="576" ht="12.75" customHeight="1">
      <c r="A576" s="202"/>
      <c r="B576" s="163"/>
      <c r="C576" s="163"/>
      <c r="D576" s="163"/>
      <c r="E576" s="163"/>
      <c r="F576" s="163"/>
      <c r="G576" s="177"/>
      <c r="H576" s="163"/>
      <c r="I576" s="163"/>
      <c r="J576" s="163"/>
      <c r="K576" s="163"/>
      <c r="L576" s="163"/>
      <c r="M576" s="163"/>
      <c r="N576" s="163"/>
      <c r="O576" s="163"/>
      <c r="P576" s="163"/>
      <c r="Q576" s="163"/>
      <c r="R576" s="163"/>
      <c r="S576" s="163"/>
      <c r="T576" s="163"/>
      <c r="U576" s="163"/>
      <c r="V576" s="163"/>
      <c r="W576" s="163"/>
      <c r="X576" s="163"/>
      <c r="Y576" s="163"/>
      <c r="Z576" s="163"/>
    </row>
    <row r="577" ht="12.75" customHeight="1">
      <c r="A577" s="202"/>
      <c r="B577" s="163"/>
      <c r="C577" s="163"/>
      <c r="D577" s="163"/>
      <c r="E577" s="163"/>
      <c r="F577" s="163"/>
      <c r="G577" s="177"/>
      <c r="H577" s="163"/>
      <c r="I577" s="163"/>
      <c r="J577" s="163"/>
      <c r="K577" s="163"/>
      <c r="L577" s="163"/>
      <c r="M577" s="163"/>
      <c r="N577" s="163"/>
      <c r="O577" s="163"/>
      <c r="P577" s="163"/>
      <c r="Q577" s="163"/>
      <c r="R577" s="163"/>
      <c r="S577" s="163"/>
      <c r="T577" s="163"/>
      <c r="U577" s="163"/>
      <c r="V577" s="163"/>
      <c r="W577" s="163"/>
      <c r="X577" s="163"/>
      <c r="Y577" s="163"/>
      <c r="Z577" s="163"/>
    </row>
    <row r="578" ht="12.75" customHeight="1">
      <c r="A578" s="202"/>
      <c r="B578" s="163"/>
      <c r="C578" s="163"/>
      <c r="D578" s="163"/>
      <c r="E578" s="163"/>
      <c r="F578" s="163"/>
      <c r="G578" s="177"/>
      <c r="H578" s="163"/>
      <c r="I578" s="163"/>
      <c r="J578" s="163"/>
      <c r="K578" s="163"/>
      <c r="L578" s="163"/>
      <c r="M578" s="163"/>
      <c r="N578" s="163"/>
      <c r="O578" s="163"/>
      <c r="P578" s="163"/>
      <c r="Q578" s="163"/>
      <c r="R578" s="163"/>
      <c r="S578" s="163"/>
      <c r="T578" s="163"/>
      <c r="U578" s="163"/>
      <c r="V578" s="163"/>
      <c r="W578" s="163"/>
      <c r="X578" s="163"/>
      <c r="Y578" s="163"/>
      <c r="Z578" s="163"/>
    </row>
    <row r="579" ht="12.75" customHeight="1">
      <c r="A579" s="202"/>
      <c r="B579" s="163"/>
      <c r="C579" s="163"/>
      <c r="D579" s="163"/>
      <c r="E579" s="163"/>
      <c r="F579" s="163"/>
      <c r="G579" s="177"/>
      <c r="H579" s="163"/>
      <c r="I579" s="163"/>
      <c r="J579" s="163"/>
      <c r="K579" s="163"/>
      <c r="L579" s="163"/>
      <c r="M579" s="163"/>
      <c r="N579" s="163"/>
      <c r="O579" s="163"/>
      <c r="P579" s="163"/>
      <c r="Q579" s="163"/>
      <c r="R579" s="163"/>
      <c r="S579" s="163"/>
      <c r="T579" s="163"/>
      <c r="U579" s="163"/>
      <c r="V579" s="163"/>
      <c r="W579" s="163"/>
      <c r="X579" s="163"/>
      <c r="Y579" s="163"/>
      <c r="Z579" s="163"/>
    </row>
    <row r="580" ht="12.75" customHeight="1">
      <c r="A580" s="202"/>
      <c r="B580" s="163"/>
      <c r="C580" s="163"/>
      <c r="D580" s="163"/>
      <c r="E580" s="163"/>
      <c r="F580" s="163"/>
      <c r="G580" s="177"/>
      <c r="H580" s="163"/>
      <c r="I580" s="163"/>
      <c r="J580" s="163"/>
      <c r="K580" s="163"/>
      <c r="L580" s="163"/>
      <c r="M580" s="163"/>
      <c r="N580" s="163"/>
      <c r="O580" s="163"/>
      <c r="P580" s="163"/>
      <c r="Q580" s="163"/>
      <c r="R580" s="163"/>
      <c r="S580" s="163"/>
      <c r="T580" s="163"/>
      <c r="U580" s="163"/>
      <c r="V580" s="163"/>
      <c r="W580" s="163"/>
      <c r="X580" s="163"/>
      <c r="Y580" s="163"/>
      <c r="Z580" s="163"/>
    </row>
    <row r="581" ht="12.75" customHeight="1">
      <c r="A581" s="202"/>
      <c r="B581" s="163"/>
      <c r="C581" s="163"/>
      <c r="D581" s="163"/>
      <c r="E581" s="163"/>
      <c r="F581" s="163"/>
      <c r="G581" s="177"/>
      <c r="H581" s="163"/>
      <c r="I581" s="163"/>
      <c r="J581" s="163"/>
      <c r="K581" s="163"/>
      <c r="L581" s="163"/>
      <c r="M581" s="163"/>
      <c r="N581" s="163"/>
      <c r="O581" s="163"/>
      <c r="P581" s="163"/>
      <c r="Q581" s="163"/>
      <c r="R581" s="163"/>
      <c r="S581" s="163"/>
      <c r="T581" s="163"/>
      <c r="U581" s="163"/>
      <c r="V581" s="163"/>
      <c r="W581" s="163"/>
      <c r="X581" s="163"/>
      <c r="Y581" s="163"/>
      <c r="Z581" s="163"/>
    </row>
    <row r="582" ht="12.75" customHeight="1">
      <c r="A582" s="202"/>
      <c r="B582" s="163"/>
      <c r="C582" s="163"/>
      <c r="D582" s="163"/>
      <c r="E582" s="163"/>
      <c r="F582" s="163"/>
      <c r="G582" s="177"/>
      <c r="H582" s="163"/>
      <c r="I582" s="163"/>
      <c r="J582" s="163"/>
      <c r="K582" s="163"/>
      <c r="L582" s="163"/>
      <c r="M582" s="163"/>
      <c r="N582" s="163"/>
      <c r="O582" s="163"/>
      <c r="P582" s="163"/>
      <c r="Q582" s="163"/>
      <c r="R582" s="163"/>
      <c r="S582" s="163"/>
      <c r="T582" s="163"/>
      <c r="U582" s="163"/>
      <c r="V582" s="163"/>
      <c r="W582" s="163"/>
      <c r="X582" s="163"/>
      <c r="Y582" s="163"/>
      <c r="Z582" s="163"/>
    </row>
    <row r="583" ht="12.75" customHeight="1">
      <c r="A583" s="202"/>
      <c r="B583" s="163"/>
      <c r="C583" s="163"/>
      <c r="D583" s="163"/>
      <c r="E583" s="163"/>
      <c r="F583" s="163"/>
      <c r="G583" s="177"/>
      <c r="H583" s="163"/>
      <c r="I583" s="163"/>
      <c r="J583" s="163"/>
      <c r="K583" s="163"/>
      <c r="L583" s="163"/>
      <c r="M583" s="163"/>
      <c r="N583" s="163"/>
      <c r="O583" s="163"/>
      <c r="P583" s="163"/>
      <c r="Q583" s="163"/>
      <c r="R583" s="163"/>
      <c r="S583" s="163"/>
      <c r="T583" s="163"/>
      <c r="U583" s="163"/>
      <c r="V583" s="163"/>
      <c r="W583" s="163"/>
      <c r="X583" s="163"/>
      <c r="Y583" s="163"/>
      <c r="Z583" s="163"/>
    </row>
    <row r="584" ht="12.75" customHeight="1">
      <c r="A584" s="202"/>
      <c r="B584" s="163"/>
      <c r="C584" s="163"/>
      <c r="D584" s="163"/>
      <c r="E584" s="163"/>
      <c r="F584" s="163"/>
      <c r="G584" s="177"/>
      <c r="H584" s="163"/>
      <c r="I584" s="163"/>
      <c r="J584" s="163"/>
      <c r="K584" s="163"/>
      <c r="L584" s="163"/>
      <c r="M584" s="163"/>
      <c r="N584" s="163"/>
      <c r="O584" s="163"/>
      <c r="P584" s="163"/>
      <c r="Q584" s="163"/>
      <c r="R584" s="163"/>
      <c r="S584" s="163"/>
      <c r="T584" s="163"/>
      <c r="U584" s="163"/>
      <c r="V584" s="163"/>
      <c r="W584" s="163"/>
      <c r="X584" s="163"/>
      <c r="Y584" s="163"/>
      <c r="Z584" s="163"/>
    </row>
    <row r="585" ht="12.75" customHeight="1">
      <c r="A585" s="202"/>
      <c r="B585" s="163"/>
      <c r="C585" s="163"/>
      <c r="D585" s="163"/>
      <c r="E585" s="163"/>
      <c r="F585" s="163"/>
      <c r="G585" s="177"/>
      <c r="H585" s="163"/>
      <c r="I585" s="163"/>
      <c r="J585" s="163"/>
      <c r="K585" s="163"/>
      <c r="L585" s="163"/>
      <c r="M585" s="163"/>
      <c r="N585" s="163"/>
      <c r="O585" s="163"/>
      <c r="P585" s="163"/>
      <c r="Q585" s="163"/>
      <c r="R585" s="163"/>
      <c r="S585" s="163"/>
      <c r="T585" s="163"/>
      <c r="U585" s="163"/>
      <c r="V585" s="163"/>
      <c r="W585" s="163"/>
      <c r="X585" s="163"/>
      <c r="Y585" s="163"/>
      <c r="Z585" s="163"/>
    </row>
    <row r="586" ht="12.75" customHeight="1">
      <c r="A586" s="202"/>
      <c r="B586" s="163"/>
      <c r="C586" s="163"/>
      <c r="D586" s="163"/>
      <c r="E586" s="163"/>
      <c r="F586" s="163"/>
      <c r="G586" s="177"/>
      <c r="H586" s="163"/>
      <c r="I586" s="163"/>
      <c r="J586" s="163"/>
      <c r="K586" s="163"/>
      <c r="L586" s="163"/>
      <c r="M586" s="163"/>
      <c r="N586" s="163"/>
      <c r="O586" s="163"/>
      <c r="P586" s="163"/>
      <c r="Q586" s="163"/>
      <c r="R586" s="163"/>
      <c r="S586" s="163"/>
      <c r="T586" s="163"/>
      <c r="U586" s="163"/>
      <c r="V586" s="163"/>
      <c r="W586" s="163"/>
      <c r="X586" s="163"/>
      <c r="Y586" s="163"/>
      <c r="Z586" s="163"/>
    </row>
    <row r="587" ht="12.75" customHeight="1">
      <c r="A587" s="202"/>
      <c r="B587" s="163"/>
      <c r="C587" s="163"/>
      <c r="D587" s="163"/>
      <c r="E587" s="163"/>
      <c r="F587" s="163"/>
      <c r="G587" s="177"/>
      <c r="H587" s="163"/>
      <c r="I587" s="163"/>
      <c r="J587" s="163"/>
      <c r="K587" s="163"/>
      <c r="L587" s="163"/>
      <c r="M587" s="163"/>
      <c r="N587" s="163"/>
      <c r="O587" s="163"/>
      <c r="P587" s="163"/>
      <c r="Q587" s="163"/>
      <c r="R587" s="163"/>
      <c r="S587" s="163"/>
      <c r="T587" s="163"/>
      <c r="U587" s="163"/>
      <c r="V587" s="163"/>
      <c r="W587" s="163"/>
      <c r="X587" s="163"/>
      <c r="Y587" s="163"/>
      <c r="Z587" s="163"/>
    </row>
    <row r="588" ht="12.75" customHeight="1">
      <c r="A588" s="202"/>
      <c r="B588" s="163"/>
      <c r="C588" s="163"/>
      <c r="D588" s="163"/>
      <c r="E588" s="163"/>
      <c r="F588" s="163"/>
      <c r="G588" s="177"/>
      <c r="H588" s="163"/>
      <c r="I588" s="163"/>
      <c r="J588" s="163"/>
      <c r="K588" s="163"/>
      <c r="L588" s="163"/>
      <c r="M588" s="163"/>
      <c r="N588" s="163"/>
      <c r="O588" s="163"/>
      <c r="P588" s="163"/>
      <c r="Q588" s="163"/>
      <c r="R588" s="163"/>
      <c r="S588" s="163"/>
      <c r="T588" s="163"/>
      <c r="U588" s="163"/>
      <c r="V588" s="163"/>
      <c r="W588" s="163"/>
      <c r="X588" s="163"/>
      <c r="Y588" s="163"/>
      <c r="Z588" s="163"/>
    </row>
    <row r="589" ht="12.75" customHeight="1">
      <c r="A589" s="202"/>
      <c r="B589" s="163"/>
      <c r="C589" s="163"/>
      <c r="D589" s="163"/>
      <c r="E589" s="163"/>
      <c r="F589" s="163"/>
      <c r="G589" s="177"/>
      <c r="H589" s="163"/>
      <c r="I589" s="163"/>
      <c r="J589" s="163"/>
      <c r="K589" s="163"/>
      <c r="L589" s="163"/>
      <c r="M589" s="163"/>
      <c r="N589" s="163"/>
      <c r="O589" s="163"/>
      <c r="P589" s="163"/>
      <c r="Q589" s="163"/>
      <c r="R589" s="163"/>
      <c r="S589" s="163"/>
      <c r="T589" s="163"/>
      <c r="U589" s="163"/>
      <c r="V589" s="163"/>
      <c r="W589" s="163"/>
      <c r="X589" s="163"/>
      <c r="Y589" s="163"/>
      <c r="Z589" s="163"/>
    </row>
    <row r="590" ht="12.75" customHeight="1">
      <c r="A590" s="202"/>
      <c r="B590" s="163"/>
      <c r="C590" s="163"/>
      <c r="D590" s="163"/>
      <c r="E590" s="163"/>
      <c r="F590" s="163"/>
      <c r="G590" s="177"/>
      <c r="H590" s="163"/>
      <c r="I590" s="163"/>
      <c r="J590" s="163"/>
      <c r="K590" s="163"/>
      <c r="L590" s="163"/>
      <c r="M590" s="163"/>
      <c r="N590" s="163"/>
      <c r="O590" s="163"/>
      <c r="P590" s="163"/>
      <c r="Q590" s="163"/>
      <c r="R590" s="163"/>
      <c r="S590" s="163"/>
      <c r="T590" s="163"/>
      <c r="U590" s="163"/>
      <c r="V590" s="163"/>
      <c r="W590" s="163"/>
      <c r="X590" s="163"/>
      <c r="Y590" s="163"/>
      <c r="Z590" s="163"/>
    </row>
    <row r="591" ht="12.75" customHeight="1">
      <c r="A591" s="202"/>
      <c r="B591" s="163"/>
      <c r="C591" s="163"/>
      <c r="D591" s="163"/>
      <c r="E591" s="163"/>
      <c r="F591" s="163"/>
      <c r="G591" s="177"/>
      <c r="H591" s="163"/>
      <c r="I591" s="163"/>
      <c r="J591" s="163"/>
      <c r="K591" s="163"/>
      <c r="L591" s="163"/>
      <c r="M591" s="163"/>
      <c r="N591" s="163"/>
      <c r="O591" s="163"/>
      <c r="P591" s="163"/>
      <c r="Q591" s="163"/>
      <c r="R591" s="163"/>
      <c r="S591" s="163"/>
      <c r="T591" s="163"/>
      <c r="U591" s="163"/>
      <c r="V591" s="163"/>
      <c r="W591" s="163"/>
      <c r="X591" s="163"/>
      <c r="Y591" s="163"/>
      <c r="Z591" s="163"/>
    </row>
    <row r="592" ht="12.75" customHeight="1">
      <c r="A592" s="202"/>
      <c r="B592" s="163"/>
      <c r="C592" s="163"/>
      <c r="D592" s="163"/>
      <c r="E592" s="163"/>
      <c r="F592" s="163"/>
      <c r="G592" s="177"/>
      <c r="H592" s="163"/>
      <c r="I592" s="163"/>
      <c r="J592" s="163"/>
      <c r="K592" s="163"/>
      <c r="L592" s="163"/>
      <c r="M592" s="163"/>
      <c r="N592" s="163"/>
      <c r="O592" s="163"/>
      <c r="P592" s="163"/>
      <c r="Q592" s="163"/>
      <c r="R592" s="163"/>
      <c r="S592" s="163"/>
      <c r="T592" s="163"/>
      <c r="U592" s="163"/>
      <c r="V592" s="163"/>
      <c r="W592" s="163"/>
      <c r="X592" s="163"/>
      <c r="Y592" s="163"/>
      <c r="Z592" s="163"/>
    </row>
    <row r="593" ht="12.75" customHeight="1">
      <c r="A593" s="202"/>
      <c r="B593" s="163"/>
      <c r="C593" s="163"/>
      <c r="D593" s="163"/>
      <c r="E593" s="163"/>
      <c r="F593" s="163"/>
      <c r="G593" s="177"/>
      <c r="H593" s="163"/>
      <c r="I593" s="163"/>
      <c r="J593" s="163"/>
      <c r="K593" s="163"/>
      <c r="L593" s="163"/>
      <c r="M593" s="163"/>
      <c r="N593" s="163"/>
      <c r="O593" s="163"/>
      <c r="P593" s="163"/>
      <c r="Q593" s="163"/>
      <c r="R593" s="163"/>
      <c r="S593" s="163"/>
      <c r="T593" s="163"/>
      <c r="U593" s="163"/>
      <c r="V593" s="163"/>
      <c r="W593" s="163"/>
      <c r="X593" s="163"/>
      <c r="Y593" s="163"/>
      <c r="Z593" s="163"/>
    </row>
    <row r="594" ht="12.75" customHeight="1">
      <c r="A594" s="202"/>
      <c r="B594" s="163"/>
      <c r="C594" s="163"/>
      <c r="D594" s="163"/>
      <c r="E594" s="163"/>
      <c r="F594" s="163"/>
      <c r="G594" s="177"/>
      <c r="H594" s="163"/>
      <c r="I594" s="163"/>
      <c r="J594" s="163"/>
      <c r="K594" s="163"/>
      <c r="L594" s="163"/>
      <c r="M594" s="163"/>
      <c r="N594" s="163"/>
      <c r="O594" s="163"/>
      <c r="P594" s="163"/>
      <c r="Q594" s="163"/>
      <c r="R594" s="163"/>
      <c r="S594" s="163"/>
      <c r="T594" s="163"/>
      <c r="U594" s="163"/>
      <c r="V594" s="163"/>
      <c r="W594" s="163"/>
      <c r="X594" s="163"/>
      <c r="Y594" s="163"/>
      <c r="Z594" s="163"/>
    </row>
    <row r="595" ht="12.75" customHeight="1">
      <c r="A595" s="202"/>
      <c r="B595" s="163"/>
      <c r="C595" s="163"/>
      <c r="D595" s="163"/>
      <c r="E595" s="163"/>
      <c r="F595" s="163"/>
      <c r="G595" s="177"/>
      <c r="H595" s="163"/>
      <c r="I595" s="163"/>
      <c r="J595" s="163"/>
      <c r="K595" s="163"/>
      <c r="L595" s="163"/>
      <c r="M595" s="163"/>
      <c r="N595" s="163"/>
      <c r="O595" s="163"/>
      <c r="P595" s="163"/>
      <c r="Q595" s="163"/>
      <c r="R595" s="163"/>
      <c r="S595" s="163"/>
      <c r="T595" s="163"/>
      <c r="U595" s="163"/>
      <c r="V595" s="163"/>
      <c r="W595" s="163"/>
      <c r="X595" s="163"/>
      <c r="Y595" s="163"/>
      <c r="Z595" s="163"/>
    </row>
    <row r="596" ht="12.75" customHeight="1">
      <c r="A596" s="202"/>
      <c r="B596" s="163"/>
      <c r="C596" s="163"/>
      <c r="D596" s="163"/>
      <c r="E596" s="163"/>
      <c r="F596" s="163"/>
      <c r="G596" s="177"/>
      <c r="H596" s="163"/>
      <c r="I596" s="163"/>
      <c r="J596" s="163"/>
      <c r="K596" s="163"/>
      <c r="L596" s="163"/>
      <c r="M596" s="163"/>
      <c r="N596" s="163"/>
      <c r="O596" s="163"/>
      <c r="P596" s="163"/>
      <c r="Q596" s="163"/>
      <c r="R596" s="163"/>
      <c r="S596" s="163"/>
      <c r="T596" s="163"/>
      <c r="U596" s="163"/>
      <c r="V596" s="163"/>
      <c r="W596" s="163"/>
      <c r="X596" s="163"/>
      <c r="Y596" s="163"/>
      <c r="Z596" s="163"/>
    </row>
    <row r="597" ht="12.75" customHeight="1">
      <c r="A597" s="202"/>
      <c r="B597" s="163"/>
      <c r="C597" s="163"/>
      <c r="D597" s="163"/>
      <c r="E597" s="163"/>
      <c r="F597" s="163"/>
      <c r="G597" s="177"/>
      <c r="H597" s="163"/>
      <c r="I597" s="163"/>
      <c r="J597" s="163"/>
      <c r="K597" s="163"/>
      <c r="L597" s="163"/>
      <c r="M597" s="163"/>
      <c r="N597" s="163"/>
      <c r="O597" s="163"/>
      <c r="P597" s="163"/>
      <c r="Q597" s="163"/>
      <c r="R597" s="163"/>
      <c r="S597" s="163"/>
      <c r="T597" s="163"/>
      <c r="U597" s="163"/>
      <c r="V597" s="163"/>
      <c r="W597" s="163"/>
      <c r="X597" s="163"/>
      <c r="Y597" s="163"/>
      <c r="Z597" s="163"/>
    </row>
    <row r="598" ht="12.75" customHeight="1">
      <c r="A598" s="202"/>
      <c r="B598" s="163"/>
      <c r="C598" s="163"/>
      <c r="D598" s="163"/>
      <c r="E598" s="163"/>
      <c r="F598" s="163"/>
      <c r="G598" s="177"/>
      <c r="H598" s="163"/>
      <c r="I598" s="163"/>
      <c r="J598" s="163"/>
      <c r="K598" s="163"/>
      <c r="L598" s="163"/>
      <c r="M598" s="163"/>
      <c r="N598" s="163"/>
      <c r="O598" s="163"/>
      <c r="P598" s="163"/>
      <c r="Q598" s="163"/>
      <c r="R598" s="163"/>
      <c r="S598" s="163"/>
      <c r="T598" s="163"/>
      <c r="U598" s="163"/>
      <c r="V598" s="163"/>
      <c r="W598" s="163"/>
      <c r="X598" s="163"/>
      <c r="Y598" s="163"/>
      <c r="Z598" s="163"/>
    </row>
    <row r="599" ht="12.75" customHeight="1">
      <c r="A599" s="202"/>
      <c r="B599" s="163"/>
      <c r="C599" s="163"/>
      <c r="D599" s="163"/>
      <c r="E599" s="163"/>
      <c r="F599" s="163"/>
      <c r="G599" s="177"/>
      <c r="H599" s="163"/>
      <c r="I599" s="163"/>
      <c r="J599" s="163"/>
      <c r="K599" s="163"/>
      <c r="L599" s="163"/>
      <c r="M599" s="163"/>
      <c r="N599" s="163"/>
      <c r="O599" s="163"/>
      <c r="P599" s="163"/>
      <c r="Q599" s="163"/>
      <c r="R599" s="163"/>
      <c r="S599" s="163"/>
      <c r="T599" s="163"/>
      <c r="U599" s="163"/>
      <c r="V599" s="163"/>
      <c r="W599" s="163"/>
      <c r="X599" s="163"/>
      <c r="Y599" s="163"/>
      <c r="Z599" s="163"/>
    </row>
    <row r="600" ht="12.75" customHeight="1">
      <c r="A600" s="202"/>
      <c r="B600" s="163"/>
      <c r="C600" s="163"/>
      <c r="D600" s="163"/>
      <c r="E600" s="163"/>
      <c r="F600" s="163"/>
      <c r="G600" s="177"/>
      <c r="H600" s="163"/>
      <c r="I600" s="163"/>
      <c r="J600" s="163"/>
      <c r="K600" s="163"/>
      <c r="L600" s="163"/>
      <c r="M600" s="163"/>
      <c r="N600" s="163"/>
      <c r="O600" s="163"/>
      <c r="P600" s="163"/>
      <c r="Q600" s="163"/>
      <c r="R600" s="163"/>
      <c r="S600" s="163"/>
      <c r="T600" s="163"/>
      <c r="U600" s="163"/>
      <c r="V600" s="163"/>
      <c r="W600" s="163"/>
      <c r="X600" s="163"/>
      <c r="Y600" s="163"/>
      <c r="Z600" s="163"/>
    </row>
    <row r="601" ht="12.75" customHeight="1">
      <c r="A601" s="202"/>
      <c r="B601" s="163"/>
      <c r="C601" s="163"/>
      <c r="D601" s="163"/>
      <c r="E601" s="163"/>
      <c r="F601" s="163"/>
      <c r="G601" s="177"/>
      <c r="H601" s="163"/>
      <c r="I601" s="163"/>
      <c r="J601" s="163"/>
      <c r="K601" s="163"/>
      <c r="L601" s="163"/>
      <c r="M601" s="163"/>
      <c r="N601" s="163"/>
      <c r="O601" s="163"/>
      <c r="P601" s="163"/>
      <c r="Q601" s="163"/>
      <c r="R601" s="163"/>
      <c r="S601" s="163"/>
      <c r="T601" s="163"/>
      <c r="U601" s="163"/>
      <c r="V601" s="163"/>
      <c r="W601" s="163"/>
      <c r="X601" s="163"/>
      <c r="Y601" s="163"/>
      <c r="Z601" s="163"/>
    </row>
    <row r="602" ht="12.75" customHeight="1">
      <c r="A602" s="202"/>
      <c r="B602" s="163"/>
      <c r="C602" s="163"/>
      <c r="D602" s="163"/>
      <c r="E602" s="163"/>
      <c r="F602" s="163"/>
      <c r="G602" s="177"/>
      <c r="H602" s="163"/>
      <c r="I602" s="163"/>
      <c r="J602" s="163"/>
      <c r="K602" s="163"/>
      <c r="L602" s="163"/>
      <c r="M602" s="163"/>
      <c r="N602" s="163"/>
      <c r="O602" s="163"/>
      <c r="P602" s="163"/>
      <c r="Q602" s="163"/>
      <c r="R602" s="163"/>
      <c r="S602" s="163"/>
      <c r="T602" s="163"/>
      <c r="U602" s="163"/>
      <c r="V602" s="163"/>
      <c r="W602" s="163"/>
      <c r="X602" s="163"/>
      <c r="Y602" s="163"/>
      <c r="Z602" s="163"/>
    </row>
    <row r="603" ht="12.75" customHeight="1">
      <c r="A603" s="202"/>
      <c r="B603" s="163"/>
      <c r="C603" s="163"/>
      <c r="D603" s="163"/>
      <c r="E603" s="163"/>
      <c r="F603" s="163"/>
      <c r="G603" s="177"/>
      <c r="H603" s="163"/>
      <c r="I603" s="163"/>
      <c r="J603" s="163"/>
      <c r="K603" s="163"/>
      <c r="L603" s="163"/>
      <c r="M603" s="163"/>
      <c r="N603" s="163"/>
      <c r="O603" s="163"/>
      <c r="P603" s="163"/>
      <c r="Q603" s="163"/>
      <c r="R603" s="163"/>
      <c r="S603" s="163"/>
      <c r="T603" s="163"/>
      <c r="U603" s="163"/>
      <c r="V603" s="163"/>
      <c r="W603" s="163"/>
      <c r="X603" s="163"/>
      <c r="Y603" s="163"/>
      <c r="Z603" s="163"/>
    </row>
    <row r="604" ht="12.75" customHeight="1">
      <c r="A604" s="202"/>
      <c r="B604" s="163"/>
      <c r="C604" s="163"/>
      <c r="D604" s="163"/>
      <c r="E604" s="163"/>
      <c r="F604" s="163"/>
      <c r="G604" s="177"/>
      <c r="H604" s="163"/>
      <c r="I604" s="163"/>
      <c r="J604" s="163"/>
      <c r="K604" s="163"/>
      <c r="L604" s="163"/>
      <c r="M604" s="163"/>
      <c r="N604" s="163"/>
      <c r="O604" s="163"/>
      <c r="P604" s="163"/>
      <c r="Q604" s="163"/>
      <c r="R604" s="163"/>
      <c r="S604" s="163"/>
      <c r="T604" s="163"/>
      <c r="U604" s="163"/>
      <c r="V604" s="163"/>
      <c r="W604" s="163"/>
      <c r="X604" s="163"/>
      <c r="Y604" s="163"/>
      <c r="Z604" s="163"/>
    </row>
    <row r="605" ht="12.75" customHeight="1">
      <c r="A605" s="202"/>
      <c r="B605" s="163"/>
      <c r="C605" s="163"/>
      <c r="D605" s="163"/>
      <c r="E605" s="163"/>
      <c r="F605" s="163"/>
      <c r="G605" s="177"/>
      <c r="H605" s="163"/>
      <c r="I605" s="163"/>
      <c r="J605" s="163"/>
      <c r="K605" s="163"/>
      <c r="L605" s="163"/>
      <c r="M605" s="163"/>
      <c r="N605" s="163"/>
      <c r="O605" s="163"/>
      <c r="P605" s="163"/>
      <c r="Q605" s="163"/>
      <c r="R605" s="163"/>
      <c r="S605" s="163"/>
      <c r="T605" s="163"/>
      <c r="U605" s="163"/>
      <c r="V605" s="163"/>
      <c r="W605" s="163"/>
      <c r="X605" s="163"/>
      <c r="Y605" s="163"/>
      <c r="Z605" s="163"/>
    </row>
    <row r="606" ht="12.75" customHeight="1">
      <c r="A606" s="202"/>
      <c r="B606" s="163"/>
      <c r="C606" s="163"/>
      <c r="D606" s="163"/>
      <c r="E606" s="163"/>
      <c r="F606" s="163"/>
      <c r="G606" s="177"/>
      <c r="H606" s="163"/>
      <c r="I606" s="163"/>
      <c r="J606" s="163"/>
      <c r="K606" s="163"/>
      <c r="L606" s="163"/>
      <c r="M606" s="163"/>
      <c r="N606" s="163"/>
      <c r="O606" s="163"/>
      <c r="P606" s="163"/>
      <c r="Q606" s="163"/>
      <c r="R606" s="163"/>
      <c r="S606" s="163"/>
      <c r="T606" s="163"/>
      <c r="U606" s="163"/>
      <c r="V606" s="163"/>
      <c r="W606" s="163"/>
      <c r="X606" s="163"/>
      <c r="Y606" s="163"/>
      <c r="Z606" s="163"/>
    </row>
    <row r="607" ht="12.75" customHeight="1">
      <c r="A607" s="202"/>
      <c r="B607" s="163"/>
      <c r="C607" s="163"/>
      <c r="D607" s="163"/>
      <c r="E607" s="163"/>
      <c r="F607" s="163"/>
      <c r="G607" s="177"/>
      <c r="H607" s="163"/>
      <c r="I607" s="163"/>
      <c r="J607" s="163"/>
      <c r="K607" s="163"/>
      <c r="L607" s="163"/>
      <c r="M607" s="163"/>
      <c r="N607" s="163"/>
      <c r="O607" s="163"/>
      <c r="P607" s="163"/>
      <c r="Q607" s="163"/>
      <c r="R607" s="163"/>
      <c r="S607" s="163"/>
      <c r="T607" s="163"/>
      <c r="U607" s="163"/>
      <c r="V607" s="163"/>
      <c r="W607" s="163"/>
      <c r="X607" s="163"/>
      <c r="Y607" s="163"/>
      <c r="Z607" s="163"/>
    </row>
    <row r="608" ht="12.75" customHeight="1">
      <c r="A608" s="202"/>
      <c r="B608" s="163"/>
      <c r="C608" s="163"/>
      <c r="D608" s="163"/>
      <c r="E608" s="163"/>
      <c r="F608" s="163"/>
      <c r="G608" s="177"/>
      <c r="H608" s="163"/>
      <c r="I608" s="163"/>
      <c r="J608" s="163"/>
      <c r="K608" s="163"/>
      <c r="L608" s="163"/>
      <c r="M608" s="163"/>
      <c r="N608" s="163"/>
      <c r="O608" s="163"/>
      <c r="P608" s="163"/>
      <c r="Q608" s="163"/>
      <c r="R608" s="163"/>
      <c r="S608" s="163"/>
      <c r="T608" s="163"/>
      <c r="U608" s="163"/>
      <c r="V608" s="163"/>
      <c r="W608" s="163"/>
      <c r="X608" s="163"/>
      <c r="Y608" s="163"/>
      <c r="Z608" s="163"/>
    </row>
    <row r="609" ht="12.75" customHeight="1">
      <c r="A609" s="202"/>
      <c r="B609" s="163"/>
      <c r="C609" s="163"/>
      <c r="D609" s="163"/>
      <c r="E609" s="163"/>
      <c r="F609" s="163"/>
      <c r="G609" s="177"/>
      <c r="H609" s="163"/>
      <c r="I609" s="163"/>
      <c r="J609" s="163"/>
      <c r="K609" s="163"/>
      <c r="L609" s="163"/>
      <c r="M609" s="163"/>
      <c r="N609" s="163"/>
      <c r="O609" s="163"/>
      <c r="P609" s="163"/>
      <c r="Q609" s="163"/>
      <c r="R609" s="163"/>
      <c r="S609" s="163"/>
      <c r="T609" s="163"/>
      <c r="U609" s="163"/>
      <c r="V609" s="163"/>
      <c r="W609" s="163"/>
      <c r="X609" s="163"/>
      <c r="Y609" s="163"/>
      <c r="Z609" s="163"/>
    </row>
    <row r="610" ht="12.75" customHeight="1">
      <c r="A610" s="202"/>
      <c r="B610" s="163"/>
      <c r="C610" s="163"/>
      <c r="D610" s="163"/>
      <c r="E610" s="163"/>
      <c r="F610" s="163"/>
      <c r="G610" s="177"/>
      <c r="H610" s="163"/>
      <c r="I610" s="163"/>
      <c r="J610" s="163"/>
      <c r="K610" s="163"/>
      <c r="L610" s="163"/>
      <c r="M610" s="163"/>
      <c r="N610" s="163"/>
      <c r="O610" s="163"/>
      <c r="P610" s="163"/>
      <c r="Q610" s="163"/>
      <c r="R610" s="163"/>
      <c r="S610" s="163"/>
      <c r="T610" s="163"/>
      <c r="U610" s="163"/>
      <c r="V610" s="163"/>
      <c r="W610" s="163"/>
      <c r="X610" s="163"/>
      <c r="Y610" s="163"/>
      <c r="Z610" s="163"/>
    </row>
    <row r="611" ht="12.75" customHeight="1">
      <c r="A611" s="202"/>
      <c r="B611" s="163"/>
      <c r="C611" s="163"/>
      <c r="D611" s="163"/>
      <c r="E611" s="163"/>
      <c r="F611" s="163"/>
      <c r="G611" s="177"/>
      <c r="H611" s="163"/>
      <c r="I611" s="163"/>
      <c r="J611" s="163"/>
      <c r="K611" s="163"/>
      <c r="L611" s="163"/>
      <c r="M611" s="163"/>
      <c r="N611" s="163"/>
      <c r="O611" s="163"/>
      <c r="P611" s="163"/>
      <c r="Q611" s="163"/>
      <c r="R611" s="163"/>
      <c r="S611" s="163"/>
      <c r="T611" s="163"/>
      <c r="U611" s="163"/>
      <c r="V611" s="163"/>
      <c r="W611" s="163"/>
      <c r="X611" s="163"/>
      <c r="Y611" s="163"/>
      <c r="Z611" s="163"/>
    </row>
    <row r="612" ht="12.75" customHeight="1">
      <c r="A612" s="202"/>
      <c r="B612" s="163"/>
      <c r="C612" s="163"/>
      <c r="D612" s="163"/>
      <c r="E612" s="163"/>
      <c r="F612" s="163"/>
      <c r="G612" s="177"/>
      <c r="H612" s="163"/>
      <c r="I612" s="163"/>
      <c r="J612" s="163"/>
      <c r="K612" s="163"/>
      <c r="L612" s="163"/>
      <c r="M612" s="163"/>
      <c r="N612" s="163"/>
      <c r="O612" s="163"/>
      <c r="P612" s="163"/>
      <c r="Q612" s="163"/>
      <c r="R612" s="163"/>
      <c r="S612" s="163"/>
      <c r="T612" s="163"/>
      <c r="U612" s="163"/>
      <c r="V612" s="163"/>
      <c r="W612" s="163"/>
      <c r="X612" s="163"/>
      <c r="Y612" s="163"/>
      <c r="Z612" s="163"/>
    </row>
    <row r="613" ht="12.75" customHeight="1">
      <c r="A613" s="202"/>
      <c r="B613" s="163"/>
      <c r="C613" s="163"/>
      <c r="D613" s="163"/>
      <c r="E613" s="163"/>
      <c r="F613" s="163"/>
      <c r="G613" s="177"/>
      <c r="H613" s="163"/>
      <c r="I613" s="163"/>
      <c r="J613" s="163"/>
      <c r="K613" s="163"/>
      <c r="L613" s="163"/>
      <c r="M613" s="163"/>
      <c r="N613" s="163"/>
      <c r="O613" s="163"/>
      <c r="P613" s="163"/>
      <c r="Q613" s="163"/>
      <c r="R613" s="163"/>
      <c r="S613" s="163"/>
      <c r="T613" s="163"/>
      <c r="U613" s="163"/>
      <c r="V613" s="163"/>
      <c r="W613" s="163"/>
      <c r="X613" s="163"/>
      <c r="Y613" s="163"/>
      <c r="Z613" s="163"/>
    </row>
    <row r="614" ht="12.75" customHeight="1">
      <c r="A614" s="202"/>
      <c r="B614" s="163"/>
      <c r="C614" s="163"/>
      <c r="D614" s="163"/>
      <c r="E614" s="163"/>
      <c r="F614" s="163"/>
      <c r="G614" s="177"/>
      <c r="H614" s="163"/>
      <c r="I614" s="163"/>
      <c r="J614" s="163"/>
      <c r="K614" s="163"/>
      <c r="L614" s="163"/>
      <c r="M614" s="163"/>
      <c r="N614" s="163"/>
      <c r="O614" s="163"/>
      <c r="P614" s="163"/>
      <c r="Q614" s="163"/>
      <c r="R614" s="163"/>
      <c r="S614" s="163"/>
      <c r="T614" s="163"/>
      <c r="U614" s="163"/>
      <c r="V614" s="163"/>
      <c r="W614" s="163"/>
      <c r="X614" s="163"/>
      <c r="Y614" s="163"/>
      <c r="Z614" s="163"/>
    </row>
    <row r="615" ht="12.75" customHeight="1">
      <c r="A615" s="202"/>
      <c r="B615" s="163"/>
      <c r="C615" s="163"/>
      <c r="D615" s="163"/>
      <c r="E615" s="163"/>
      <c r="F615" s="163"/>
      <c r="G615" s="177"/>
      <c r="H615" s="163"/>
      <c r="I615" s="163"/>
      <c r="J615" s="163"/>
      <c r="K615" s="163"/>
      <c r="L615" s="163"/>
      <c r="M615" s="163"/>
      <c r="N615" s="163"/>
      <c r="O615" s="163"/>
      <c r="P615" s="163"/>
      <c r="Q615" s="163"/>
      <c r="R615" s="163"/>
      <c r="S615" s="163"/>
      <c r="T615" s="163"/>
      <c r="U615" s="163"/>
      <c r="V615" s="163"/>
      <c r="W615" s="163"/>
      <c r="X615" s="163"/>
      <c r="Y615" s="163"/>
      <c r="Z615" s="163"/>
    </row>
    <row r="616" ht="12.75" customHeight="1">
      <c r="A616" s="202"/>
      <c r="B616" s="163"/>
      <c r="C616" s="163"/>
      <c r="D616" s="163"/>
      <c r="E616" s="163"/>
      <c r="F616" s="163"/>
      <c r="G616" s="177"/>
      <c r="H616" s="163"/>
      <c r="I616" s="163"/>
      <c r="J616" s="163"/>
      <c r="K616" s="163"/>
      <c r="L616" s="163"/>
      <c r="M616" s="163"/>
      <c r="N616" s="163"/>
      <c r="O616" s="163"/>
      <c r="P616" s="163"/>
      <c r="Q616" s="163"/>
      <c r="R616" s="163"/>
      <c r="S616" s="163"/>
      <c r="T616" s="163"/>
      <c r="U616" s="163"/>
      <c r="V616" s="163"/>
      <c r="W616" s="163"/>
      <c r="X616" s="163"/>
      <c r="Y616" s="163"/>
      <c r="Z616" s="163"/>
    </row>
    <row r="617" ht="12.75" customHeight="1">
      <c r="A617" s="202"/>
      <c r="B617" s="163"/>
      <c r="C617" s="163"/>
      <c r="D617" s="163"/>
      <c r="E617" s="163"/>
      <c r="F617" s="163"/>
      <c r="G617" s="177"/>
      <c r="H617" s="163"/>
      <c r="I617" s="163"/>
      <c r="J617" s="163"/>
      <c r="K617" s="163"/>
      <c r="L617" s="163"/>
      <c r="M617" s="163"/>
      <c r="N617" s="163"/>
      <c r="O617" s="163"/>
      <c r="P617" s="163"/>
      <c r="Q617" s="163"/>
      <c r="R617" s="163"/>
      <c r="S617" s="163"/>
      <c r="T617" s="163"/>
      <c r="U617" s="163"/>
      <c r="V617" s="163"/>
      <c r="W617" s="163"/>
      <c r="X617" s="163"/>
      <c r="Y617" s="163"/>
      <c r="Z617" s="163"/>
    </row>
    <row r="618" ht="12.75" customHeight="1">
      <c r="A618" s="202"/>
      <c r="B618" s="163"/>
      <c r="C618" s="163"/>
      <c r="D618" s="163"/>
      <c r="E618" s="163"/>
      <c r="F618" s="163"/>
      <c r="G618" s="177"/>
      <c r="H618" s="163"/>
      <c r="I618" s="163"/>
      <c r="J618" s="163"/>
      <c r="K618" s="163"/>
      <c r="L618" s="163"/>
      <c r="M618" s="163"/>
      <c r="N618" s="163"/>
      <c r="O618" s="163"/>
      <c r="P618" s="163"/>
      <c r="Q618" s="163"/>
      <c r="R618" s="163"/>
      <c r="S618" s="163"/>
      <c r="T618" s="163"/>
      <c r="U618" s="163"/>
      <c r="V618" s="163"/>
      <c r="W618" s="163"/>
      <c r="X618" s="163"/>
      <c r="Y618" s="163"/>
      <c r="Z618" s="163"/>
    </row>
    <row r="619" ht="12.75" customHeight="1">
      <c r="A619" s="202"/>
      <c r="B619" s="163"/>
      <c r="C619" s="163"/>
      <c r="D619" s="163"/>
      <c r="E619" s="163"/>
      <c r="F619" s="163"/>
      <c r="G619" s="177"/>
      <c r="H619" s="163"/>
      <c r="I619" s="163"/>
      <c r="J619" s="163"/>
      <c r="K619" s="163"/>
      <c r="L619" s="163"/>
      <c r="M619" s="163"/>
      <c r="N619" s="163"/>
      <c r="O619" s="163"/>
      <c r="P619" s="163"/>
      <c r="Q619" s="163"/>
      <c r="R619" s="163"/>
      <c r="S619" s="163"/>
      <c r="T619" s="163"/>
      <c r="U619" s="163"/>
      <c r="V619" s="163"/>
      <c r="W619" s="163"/>
      <c r="X619" s="163"/>
      <c r="Y619" s="163"/>
      <c r="Z619" s="163"/>
    </row>
    <row r="620" ht="12.75" customHeight="1">
      <c r="A620" s="202"/>
      <c r="B620" s="163"/>
      <c r="C620" s="163"/>
      <c r="D620" s="163"/>
      <c r="E620" s="163"/>
      <c r="F620" s="163"/>
      <c r="G620" s="177"/>
      <c r="H620" s="163"/>
      <c r="I620" s="163"/>
      <c r="J620" s="163"/>
      <c r="K620" s="163"/>
      <c r="L620" s="163"/>
      <c r="M620" s="163"/>
      <c r="N620" s="163"/>
      <c r="O620" s="163"/>
      <c r="P620" s="163"/>
      <c r="Q620" s="163"/>
      <c r="R620" s="163"/>
      <c r="S620" s="163"/>
      <c r="T620" s="163"/>
      <c r="U620" s="163"/>
      <c r="V620" s="163"/>
      <c r="W620" s="163"/>
      <c r="X620" s="163"/>
      <c r="Y620" s="163"/>
      <c r="Z620" s="163"/>
    </row>
    <row r="621" ht="12.75" customHeight="1">
      <c r="A621" s="202"/>
      <c r="B621" s="163"/>
      <c r="C621" s="163"/>
      <c r="D621" s="163"/>
      <c r="E621" s="163"/>
      <c r="F621" s="163"/>
      <c r="G621" s="177"/>
      <c r="H621" s="163"/>
      <c r="I621" s="163"/>
      <c r="J621" s="163"/>
      <c r="K621" s="163"/>
      <c r="L621" s="163"/>
      <c r="M621" s="163"/>
      <c r="N621" s="163"/>
      <c r="O621" s="163"/>
      <c r="P621" s="163"/>
      <c r="Q621" s="163"/>
      <c r="R621" s="163"/>
      <c r="S621" s="163"/>
      <c r="T621" s="163"/>
      <c r="U621" s="163"/>
      <c r="V621" s="163"/>
      <c r="W621" s="163"/>
      <c r="X621" s="163"/>
      <c r="Y621" s="163"/>
      <c r="Z621" s="163"/>
    </row>
    <row r="622" ht="12.75" customHeight="1">
      <c r="A622" s="202"/>
      <c r="B622" s="163"/>
      <c r="C622" s="163"/>
      <c r="D622" s="163"/>
      <c r="E622" s="163"/>
      <c r="F622" s="163"/>
      <c r="G622" s="177"/>
      <c r="H622" s="163"/>
      <c r="I622" s="163"/>
      <c r="J622" s="163"/>
      <c r="K622" s="163"/>
      <c r="L622" s="163"/>
      <c r="M622" s="163"/>
      <c r="N622" s="163"/>
      <c r="O622" s="163"/>
      <c r="P622" s="163"/>
      <c r="Q622" s="163"/>
      <c r="R622" s="163"/>
      <c r="S622" s="163"/>
      <c r="T622" s="163"/>
      <c r="U622" s="163"/>
      <c r="V622" s="163"/>
      <c r="W622" s="163"/>
      <c r="X622" s="163"/>
      <c r="Y622" s="163"/>
      <c r="Z622" s="163"/>
    </row>
    <row r="623" ht="12.75" customHeight="1">
      <c r="A623" s="202"/>
      <c r="B623" s="163"/>
      <c r="C623" s="163"/>
      <c r="D623" s="163"/>
      <c r="E623" s="163"/>
      <c r="F623" s="163"/>
      <c r="G623" s="177"/>
      <c r="H623" s="163"/>
      <c r="I623" s="163"/>
      <c r="J623" s="163"/>
      <c r="K623" s="163"/>
      <c r="L623" s="163"/>
      <c r="M623" s="163"/>
      <c r="N623" s="163"/>
      <c r="O623" s="163"/>
      <c r="P623" s="163"/>
      <c r="Q623" s="163"/>
      <c r="R623" s="163"/>
      <c r="S623" s="163"/>
      <c r="T623" s="163"/>
      <c r="U623" s="163"/>
      <c r="V623" s="163"/>
      <c r="W623" s="163"/>
      <c r="X623" s="163"/>
      <c r="Y623" s="163"/>
      <c r="Z623" s="163"/>
    </row>
    <row r="624" ht="12.75" customHeight="1">
      <c r="A624" s="202"/>
      <c r="B624" s="163"/>
      <c r="C624" s="163"/>
      <c r="D624" s="163"/>
      <c r="E624" s="163"/>
      <c r="F624" s="163"/>
      <c r="G624" s="177"/>
      <c r="H624" s="163"/>
      <c r="I624" s="163"/>
      <c r="J624" s="163"/>
      <c r="K624" s="163"/>
      <c r="L624" s="163"/>
      <c r="M624" s="163"/>
      <c r="N624" s="163"/>
      <c r="O624" s="163"/>
      <c r="P624" s="163"/>
      <c r="Q624" s="163"/>
      <c r="R624" s="163"/>
      <c r="S624" s="163"/>
      <c r="T624" s="163"/>
      <c r="U624" s="163"/>
      <c r="V624" s="163"/>
      <c r="W624" s="163"/>
      <c r="X624" s="163"/>
      <c r="Y624" s="163"/>
      <c r="Z624" s="163"/>
    </row>
    <row r="625" ht="12.75" customHeight="1">
      <c r="A625" s="202"/>
      <c r="B625" s="163"/>
      <c r="C625" s="163"/>
      <c r="D625" s="163"/>
      <c r="E625" s="163"/>
      <c r="F625" s="163"/>
      <c r="G625" s="177"/>
      <c r="H625" s="163"/>
      <c r="I625" s="163"/>
      <c r="J625" s="163"/>
      <c r="K625" s="163"/>
      <c r="L625" s="163"/>
      <c r="M625" s="163"/>
      <c r="N625" s="163"/>
      <c r="O625" s="163"/>
      <c r="P625" s="163"/>
      <c r="Q625" s="163"/>
      <c r="R625" s="163"/>
      <c r="S625" s="163"/>
      <c r="T625" s="163"/>
      <c r="U625" s="163"/>
      <c r="V625" s="163"/>
      <c r="W625" s="163"/>
      <c r="X625" s="163"/>
      <c r="Y625" s="163"/>
      <c r="Z625" s="163"/>
    </row>
    <row r="626" ht="12.75" customHeight="1">
      <c r="A626" s="202"/>
      <c r="B626" s="163"/>
      <c r="C626" s="163"/>
      <c r="D626" s="163"/>
      <c r="E626" s="163"/>
      <c r="F626" s="163"/>
      <c r="G626" s="177"/>
      <c r="H626" s="163"/>
      <c r="I626" s="163"/>
      <c r="J626" s="163"/>
      <c r="K626" s="163"/>
      <c r="L626" s="163"/>
      <c r="M626" s="163"/>
      <c r="N626" s="163"/>
      <c r="O626" s="163"/>
      <c r="P626" s="163"/>
      <c r="Q626" s="163"/>
      <c r="R626" s="163"/>
      <c r="S626" s="163"/>
      <c r="T626" s="163"/>
      <c r="U626" s="163"/>
      <c r="V626" s="163"/>
      <c r="W626" s="163"/>
      <c r="X626" s="163"/>
      <c r="Y626" s="163"/>
      <c r="Z626" s="163"/>
    </row>
    <row r="627" ht="12.75" customHeight="1">
      <c r="A627" s="202"/>
      <c r="B627" s="163"/>
      <c r="C627" s="163"/>
      <c r="D627" s="163"/>
      <c r="E627" s="163"/>
      <c r="F627" s="163"/>
      <c r="G627" s="177"/>
      <c r="H627" s="163"/>
      <c r="I627" s="163"/>
      <c r="J627" s="163"/>
      <c r="K627" s="163"/>
      <c r="L627" s="163"/>
      <c r="M627" s="163"/>
      <c r="N627" s="163"/>
      <c r="O627" s="163"/>
      <c r="P627" s="163"/>
      <c r="Q627" s="163"/>
      <c r="R627" s="163"/>
      <c r="S627" s="163"/>
      <c r="T627" s="163"/>
      <c r="U627" s="163"/>
      <c r="V627" s="163"/>
      <c r="W627" s="163"/>
      <c r="X627" s="163"/>
      <c r="Y627" s="163"/>
      <c r="Z627" s="163"/>
    </row>
    <row r="628" ht="12.75" customHeight="1">
      <c r="A628" s="202"/>
      <c r="B628" s="163"/>
      <c r="C628" s="163"/>
      <c r="D628" s="163"/>
      <c r="E628" s="163"/>
      <c r="F628" s="163"/>
      <c r="G628" s="177"/>
      <c r="H628" s="163"/>
      <c r="I628" s="163"/>
      <c r="J628" s="163"/>
      <c r="K628" s="163"/>
      <c r="L628" s="163"/>
      <c r="M628" s="163"/>
      <c r="N628" s="163"/>
      <c r="O628" s="163"/>
      <c r="P628" s="163"/>
      <c r="Q628" s="163"/>
      <c r="R628" s="163"/>
      <c r="S628" s="163"/>
      <c r="T628" s="163"/>
      <c r="U628" s="163"/>
      <c r="V628" s="163"/>
      <c r="W628" s="163"/>
      <c r="X628" s="163"/>
      <c r="Y628" s="163"/>
      <c r="Z628" s="163"/>
    </row>
    <row r="629" ht="12.75" customHeight="1">
      <c r="A629" s="202"/>
      <c r="B629" s="163"/>
      <c r="C629" s="163"/>
      <c r="D629" s="163"/>
      <c r="E629" s="163"/>
      <c r="F629" s="163"/>
      <c r="G629" s="177"/>
      <c r="H629" s="163"/>
      <c r="I629" s="163"/>
      <c r="J629" s="163"/>
      <c r="K629" s="163"/>
      <c r="L629" s="163"/>
      <c r="M629" s="163"/>
      <c r="N629" s="163"/>
      <c r="O629" s="163"/>
      <c r="P629" s="163"/>
      <c r="Q629" s="163"/>
      <c r="R629" s="163"/>
      <c r="S629" s="163"/>
      <c r="T629" s="163"/>
      <c r="U629" s="163"/>
      <c r="V629" s="163"/>
      <c r="W629" s="163"/>
      <c r="X629" s="163"/>
      <c r="Y629" s="163"/>
      <c r="Z629" s="163"/>
    </row>
    <row r="630" ht="12.75" customHeight="1">
      <c r="A630" s="202"/>
      <c r="B630" s="163"/>
      <c r="C630" s="163"/>
      <c r="D630" s="163"/>
      <c r="E630" s="163"/>
      <c r="F630" s="163"/>
      <c r="G630" s="177"/>
      <c r="H630" s="163"/>
      <c r="I630" s="163"/>
      <c r="J630" s="163"/>
      <c r="K630" s="163"/>
      <c r="L630" s="163"/>
      <c r="M630" s="163"/>
      <c r="N630" s="163"/>
      <c r="O630" s="163"/>
      <c r="P630" s="163"/>
      <c r="Q630" s="163"/>
      <c r="R630" s="163"/>
      <c r="S630" s="163"/>
      <c r="T630" s="163"/>
      <c r="U630" s="163"/>
      <c r="V630" s="163"/>
      <c r="W630" s="163"/>
      <c r="X630" s="163"/>
      <c r="Y630" s="163"/>
      <c r="Z630" s="163"/>
    </row>
    <row r="631" ht="12.75" customHeight="1">
      <c r="A631" s="202"/>
      <c r="B631" s="163"/>
      <c r="C631" s="163"/>
      <c r="D631" s="163"/>
      <c r="E631" s="163"/>
      <c r="F631" s="163"/>
      <c r="G631" s="177"/>
      <c r="H631" s="163"/>
      <c r="I631" s="163"/>
      <c r="J631" s="163"/>
      <c r="K631" s="163"/>
      <c r="L631" s="163"/>
      <c r="M631" s="163"/>
      <c r="N631" s="163"/>
      <c r="O631" s="163"/>
      <c r="P631" s="163"/>
      <c r="Q631" s="163"/>
      <c r="R631" s="163"/>
      <c r="S631" s="163"/>
      <c r="T631" s="163"/>
      <c r="U631" s="163"/>
      <c r="V631" s="163"/>
      <c r="W631" s="163"/>
      <c r="X631" s="163"/>
      <c r="Y631" s="163"/>
      <c r="Z631" s="163"/>
    </row>
    <row r="632" ht="12.75" customHeight="1">
      <c r="A632" s="202"/>
      <c r="B632" s="163"/>
      <c r="C632" s="163"/>
      <c r="D632" s="163"/>
      <c r="E632" s="163"/>
      <c r="F632" s="163"/>
      <c r="G632" s="177"/>
      <c r="H632" s="163"/>
      <c r="I632" s="163"/>
      <c r="J632" s="163"/>
      <c r="K632" s="163"/>
      <c r="L632" s="163"/>
      <c r="M632" s="163"/>
      <c r="N632" s="163"/>
      <c r="O632" s="163"/>
      <c r="P632" s="163"/>
      <c r="Q632" s="163"/>
      <c r="R632" s="163"/>
      <c r="S632" s="163"/>
      <c r="T632" s="163"/>
      <c r="U632" s="163"/>
      <c r="V632" s="163"/>
      <c r="W632" s="163"/>
      <c r="X632" s="163"/>
      <c r="Y632" s="163"/>
      <c r="Z632" s="163"/>
    </row>
    <row r="633" ht="12.75" customHeight="1">
      <c r="A633" s="202"/>
      <c r="B633" s="163"/>
      <c r="C633" s="163"/>
      <c r="D633" s="163"/>
      <c r="E633" s="163"/>
      <c r="F633" s="163"/>
      <c r="G633" s="177"/>
      <c r="H633" s="163"/>
      <c r="I633" s="163"/>
      <c r="J633" s="163"/>
      <c r="K633" s="163"/>
      <c r="L633" s="163"/>
      <c r="M633" s="163"/>
      <c r="N633" s="163"/>
      <c r="O633" s="163"/>
      <c r="P633" s="163"/>
      <c r="Q633" s="163"/>
      <c r="R633" s="163"/>
      <c r="S633" s="163"/>
      <c r="T633" s="163"/>
      <c r="U633" s="163"/>
      <c r="V633" s="163"/>
      <c r="W633" s="163"/>
      <c r="X633" s="163"/>
      <c r="Y633" s="163"/>
      <c r="Z633" s="163"/>
    </row>
    <row r="634" ht="12.75" customHeight="1">
      <c r="A634" s="202"/>
      <c r="B634" s="163"/>
      <c r="C634" s="163"/>
      <c r="D634" s="163"/>
      <c r="E634" s="163"/>
      <c r="F634" s="163"/>
      <c r="G634" s="177"/>
      <c r="H634" s="163"/>
      <c r="I634" s="163"/>
      <c r="J634" s="163"/>
      <c r="K634" s="163"/>
      <c r="L634" s="163"/>
      <c r="M634" s="163"/>
      <c r="N634" s="163"/>
      <c r="O634" s="163"/>
      <c r="P634" s="163"/>
      <c r="Q634" s="163"/>
      <c r="R634" s="163"/>
      <c r="S634" s="163"/>
      <c r="T634" s="163"/>
      <c r="U634" s="163"/>
      <c r="V634" s="163"/>
      <c r="W634" s="163"/>
      <c r="X634" s="163"/>
      <c r="Y634" s="163"/>
      <c r="Z634" s="163"/>
    </row>
    <row r="635" ht="12.75" customHeight="1">
      <c r="A635" s="202"/>
      <c r="B635" s="163"/>
      <c r="C635" s="163"/>
      <c r="D635" s="163"/>
      <c r="E635" s="163"/>
      <c r="F635" s="163"/>
      <c r="G635" s="177"/>
      <c r="H635" s="163"/>
      <c r="I635" s="163"/>
      <c r="J635" s="163"/>
      <c r="K635" s="163"/>
      <c r="L635" s="163"/>
      <c r="M635" s="163"/>
      <c r="N635" s="163"/>
      <c r="O635" s="163"/>
      <c r="P635" s="163"/>
      <c r="Q635" s="163"/>
      <c r="R635" s="163"/>
      <c r="S635" s="163"/>
      <c r="T635" s="163"/>
      <c r="U635" s="163"/>
      <c r="V635" s="163"/>
      <c r="W635" s="163"/>
      <c r="X635" s="163"/>
      <c r="Y635" s="163"/>
      <c r="Z635" s="163"/>
    </row>
    <row r="636" ht="12.75" customHeight="1">
      <c r="A636" s="202"/>
      <c r="B636" s="163"/>
      <c r="C636" s="163"/>
      <c r="D636" s="163"/>
      <c r="E636" s="163"/>
      <c r="F636" s="163"/>
      <c r="G636" s="177"/>
      <c r="H636" s="163"/>
      <c r="I636" s="163"/>
      <c r="J636" s="163"/>
      <c r="K636" s="163"/>
      <c r="L636" s="163"/>
      <c r="M636" s="163"/>
      <c r="N636" s="163"/>
      <c r="O636" s="163"/>
      <c r="P636" s="163"/>
      <c r="Q636" s="163"/>
      <c r="R636" s="163"/>
      <c r="S636" s="163"/>
      <c r="T636" s="163"/>
      <c r="U636" s="163"/>
      <c r="V636" s="163"/>
      <c r="W636" s="163"/>
      <c r="X636" s="163"/>
      <c r="Y636" s="163"/>
      <c r="Z636" s="163"/>
    </row>
    <row r="637" ht="12.75" customHeight="1">
      <c r="A637" s="202"/>
      <c r="B637" s="163"/>
      <c r="C637" s="163"/>
      <c r="D637" s="163"/>
      <c r="E637" s="163"/>
      <c r="F637" s="163"/>
      <c r="G637" s="177"/>
      <c r="H637" s="163"/>
      <c r="I637" s="163"/>
      <c r="J637" s="163"/>
      <c r="K637" s="163"/>
      <c r="L637" s="163"/>
      <c r="M637" s="163"/>
      <c r="N637" s="163"/>
      <c r="O637" s="163"/>
      <c r="P637" s="163"/>
      <c r="Q637" s="163"/>
      <c r="R637" s="163"/>
      <c r="S637" s="163"/>
      <c r="T637" s="163"/>
      <c r="U637" s="163"/>
      <c r="V637" s="163"/>
      <c r="W637" s="163"/>
      <c r="X637" s="163"/>
      <c r="Y637" s="163"/>
      <c r="Z637" s="163"/>
    </row>
    <row r="638" ht="12.75" customHeight="1">
      <c r="A638" s="202"/>
      <c r="B638" s="163"/>
      <c r="C638" s="163"/>
      <c r="D638" s="163"/>
      <c r="E638" s="163"/>
      <c r="F638" s="163"/>
      <c r="G638" s="177"/>
      <c r="H638" s="163"/>
      <c r="I638" s="163"/>
      <c r="J638" s="163"/>
      <c r="K638" s="163"/>
      <c r="L638" s="163"/>
      <c r="M638" s="163"/>
      <c r="N638" s="163"/>
      <c r="O638" s="163"/>
      <c r="P638" s="163"/>
      <c r="Q638" s="163"/>
      <c r="R638" s="163"/>
      <c r="S638" s="163"/>
      <c r="T638" s="163"/>
      <c r="U638" s="163"/>
      <c r="V638" s="163"/>
      <c r="W638" s="163"/>
      <c r="X638" s="163"/>
      <c r="Y638" s="163"/>
      <c r="Z638" s="163"/>
    </row>
    <row r="639" ht="12.75" customHeight="1">
      <c r="A639" s="202"/>
      <c r="B639" s="163"/>
      <c r="C639" s="163"/>
      <c r="D639" s="163"/>
      <c r="E639" s="163"/>
      <c r="F639" s="163"/>
      <c r="G639" s="177"/>
      <c r="H639" s="163"/>
      <c r="I639" s="163"/>
      <c r="J639" s="163"/>
      <c r="K639" s="163"/>
      <c r="L639" s="163"/>
      <c r="M639" s="163"/>
      <c r="N639" s="163"/>
      <c r="O639" s="163"/>
      <c r="P639" s="163"/>
      <c r="Q639" s="163"/>
      <c r="R639" s="163"/>
      <c r="S639" s="163"/>
      <c r="T639" s="163"/>
      <c r="U639" s="163"/>
      <c r="V639" s="163"/>
      <c r="W639" s="163"/>
      <c r="X639" s="163"/>
      <c r="Y639" s="163"/>
      <c r="Z639" s="163"/>
    </row>
    <row r="640" ht="12.75" customHeight="1">
      <c r="A640" s="202"/>
      <c r="B640" s="163"/>
      <c r="C640" s="163"/>
      <c r="D640" s="163"/>
      <c r="E640" s="163"/>
      <c r="F640" s="163"/>
      <c r="G640" s="177"/>
      <c r="H640" s="163"/>
      <c r="I640" s="163"/>
      <c r="J640" s="163"/>
      <c r="K640" s="163"/>
      <c r="L640" s="163"/>
      <c r="M640" s="163"/>
      <c r="N640" s="163"/>
      <c r="O640" s="163"/>
      <c r="P640" s="163"/>
      <c r="Q640" s="163"/>
      <c r="R640" s="163"/>
      <c r="S640" s="163"/>
      <c r="T640" s="163"/>
      <c r="U640" s="163"/>
      <c r="V640" s="163"/>
      <c r="W640" s="163"/>
      <c r="X640" s="163"/>
      <c r="Y640" s="163"/>
      <c r="Z640" s="163"/>
    </row>
    <row r="641" ht="12.75" customHeight="1">
      <c r="A641" s="202"/>
      <c r="B641" s="163"/>
      <c r="C641" s="163"/>
      <c r="D641" s="163"/>
      <c r="E641" s="163"/>
      <c r="F641" s="163"/>
      <c r="G641" s="177"/>
      <c r="H641" s="163"/>
      <c r="I641" s="163"/>
      <c r="J641" s="163"/>
      <c r="K641" s="163"/>
      <c r="L641" s="163"/>
      <c r="M641" s="163"/>
      <c r="N641" s="163"/>
      <c r="O641" s="163"/>
      <c r="P641" s="163"/>
      <c r="Q641" s="163"/>
      <c r="R641" s="163"/>
      <c r="S641" s="163"/>
      <c r="T641" s="163"/>
      <c r="U641" s="163"/>
      <c r="V641" s="163"/>
      <c r="W641" s="163"/>
      <c r="X641" s="163"/>
      <c r="Y641" s="163"/>
      <c r="Z641" s="163"/>
    </row>
    <row r="642" ht="12.75" customHeight="1">
      <c r="A642" s="202"/>
      <c r="B642" s="163"/>
      <c r="C642" s="163"/>
      <c r="D642" s="163"/>
      <c r="E642" s="163"/>
      <c r="F642" s="163"/>
      <c r="G642" s="177"/>
      <c r="H642" s="163"/>
      <c r="I642" s="163"/>
      <c r="J642" s="163"/>
      <c r="K642" s="163"/>
      <c r="L642" s="163"/>
      <c r="M642" s="163"/>
      <c r="N642" s="163"/>
      <c r="O642" s="163"/>
      <c r="P642" s="163"/>
      <c r="Q642" s="163"/>
      <c r="R642" s="163"/>
      <c r="S642" s="163"/>
      <c r="T642" s="163"/>
      <c r="U642" s="163"/>
      <c r="V642" s="163"/>
      <c r="W642" s="163"/>
      <c r="X642" s="163"/>
      <c r="Y642" s="163"/>
      <c r="Z642" s="163"/>
    </row>
    <row r="643" ht="12.75" customHeight="1">
      <c r="A643" s="202"/>
      <c r="B643" s="163"/>
      <c r="C643" s="163"/>
      <c r="D643" s="163"/>
      <c r="E643" s="163"/>
      <c r="F643" s="163"/>
      <c r="G643" s="177"/>
      <c r="H643" s="163"/>
      <c r="I643" s="163"/>
      <c r="J643" s="163"/>
      <c r="K643" s="163"/>
      <c r="L643" s="163"/>
      <c r="M643" s="163"/>
      <c r="N643" s="163"/>
      <c r="O643" s="163"/>
      <c r="P643" s="163"/>
      <c r="Q643" s="163"/>
      <c r="R643" s="163"/>
      <c r="S643" s="163"/>
      <c r="T643" s="163"/>
      <c r="U643" s="163"/>
      <c r="V643" s="163"/>
      <c r="W643" s="163"/>
      <c r="X643" s="163"/>
      <c r="Y643" s="163"/>
      <c r="Z643" s="163"/>
    </row>
    <row r="644" ht="12.75" customHeight="1">
      <c r="A644" s="202"/>
      <c r="B644" s="163"/>
      <c r="C644" s="163"/>
      <c r="D644" s="163"/>
      <c r="E644" s="163"/>
      <c r="F644" s="163"/>
      <c r="G644" s="177"/>
      <c r="H644" s="163"/>
      <c r="I644" s="163"/>
      <c r="J644" s="163"/>
      <c r="K644" s="163"/>
      <c r="L644" s="163"/>
      <c r="M644" s="163"/>
      <c r="N644" s="163"/>
      <c r="O644" s="163"/>
      <c r="P644" s="163"/>
      <c r="Q644" s="163"/>
      <c r="R644" s="163"/>
      <c r="S644" s="163"/>
      <c r="T644" s="163"/>
      <c r="U644" s="163"/>
      <c r="V644" s="163"/>
      <c r="W644" s="163"/>
      <c r="X644" s="163"/>
      <c r="Y644" s="163"/>
      <c r="Z644" s="163"/>
    </row>
    <row r="645" ht="12.75" customHeight="1">
      <c r="A645" s="202"/>
      <c r="B645" s="163"/>
      <c r="C645" s="163"/>
      <c r="D645" s="163"/>
      <c r="E645" s="163"/>
      <c r="F645" s="163"/>
      <c r="G645" s="177"/>
      <c r="H645" s="163"/>
      <c r="I645" s="163"/>
      <c r="J645" s="163"/>
      <c r="K645" s="163"/>
      <c r="L645" s="163"/>
      <c r="M645" s="163"/>
      <c r="N645" s="163"/>
      <c r="O645" s="163"/>
      <c r="P645" s="163"/>
      <c r="Q645" s="163"/>
      <c r="R645" s="163"/>
      <c r="S645" s="163"/>
      <c r="T645" s="163"/>
      <c r="U645" s="163"/>
      <c r="V645" s="163"/>
      <c r="W645" s="163"/>
      <c r="X645" s="163"/>
      <c r="Y645" s="163"/>
      <c r="Z645" s="163"/>
    </row>
    <row r="646" ht="12.75" customHeight="1">
      <c r="A646" s="202"/>
      <c r="B646" s="163"/>
      <c r="C646" s="163"/>
      <c r="D646" s="163"/>
      <c r="E646" s="163"/>
      <c r="F646" s="163"/>
      <c r="G646" s="177"/>
      <c r="H646" s="163"/>
      <c r="I646" s="163"/>
      <c r="J646" s="163"/>
      <c r="K646" s="163"/>
      <c r="L646" s="163"/>
      <c r="M646" s="163"/>
      <c r="N646" s="163"/>
      <c r="O646" s="163"/>
      <c r="P646" s="163"/>
      <c r="Q646" s="163"/>
      <c r="R646" s="163"/>
      <c r="S646" s="163"/>
      <c r="T646" s="163"/>
      <c r="U646" s="163"/>
      <c r="V646" s="163"/>
      <c r="W646" s="163"/>
      <c r="X646" s="163"/>
      <c r="Y646" s="163"/>
      <c r="Z646" s="163"/>
    </row>
    <row r="647" ht="12.75" customHeight="1">
      <c r="A647" s="202"/>
      <c r="B647" s="163"/>
      <c r="C647" s="163"/>
      <c r="D647" s="163"/>
      <c r="E647" s="163"/>
      <c r="F647" s="163"/>
      <c r="G647" s="177"/>
      <c r="H647" s="163"/>
      <c r="I647" s="163"/>
      <c r="J647" s="163"/>
      <c r="K647" s="163"/>
      <c r="L647" s="163"/>
      <c r="M647" s="163"/>
      <c r="N647" s="163"/>
      <c r="O647" s="163"/>
      <c r="P647" s="163"/>
      <c r="Q647" s="163"/>
      <c r="R647" s="163"/>
      <c r="S647" s="163"/>
      <c r="T647" s="163"/>
      <c r="U647" s="163"/>
      <c r="V647" s="163"/>
      <c r="W647" s="163"/>
      <c r="X647" s="163"/>
      <c r="Y647" s="163"/>
      <c r="Z647" s="163"/>
    </row>
    <row r="648" ht="12.75" customHeight="1">
      <c r="A648" s="202"/>
      <c r="B648" s="163"/>
      <c r="C648" s="163"/>
      <c r="D648" s="163"/>
      <c r="E648" s="163"/>
      <c r="F648" s="163"/>
      <c r="G648" s="177"/>
      <c r="H648" s="163"/>
      <c r="I648" s="163"/>
      <c r="J648" s="163"/>
      <c r="K648" s="163"/>
      <c r="L648" s="163"/>
      <c r="M648" s="163"/>
      <c r="N648" s="163"/>
      <c r="O648" s="163"/>
      <c r="P648" s="163"/>
      <c r="Q648" s="163"/>
      <c r="R648" s="163"/>
      <c r="S648" s="163"/>
      <c r="T648" s="163"/>
      <c r="U648" s="163"/>
      <c r="V648" s="163"/>
      <c r="W648" s="163"/>
      <c r="X648" s="163"/>
      <c r="Y648" s="163"/>
      <c r="Z648" s="163"/>
    </row>
    <row r="649" ht="12.75" customHeight="1">
      <c r="A649" s="202"/>
      <c r="B649" s="163"/>
      <c r="C649" s="163"/>
      <c r="D649" s="163"/>
      <c r="E649" s="163"/>
      <c r="F649" s="163"/>
      <c r="G649" s="177"/>
      <c r="H649" s="163"/>
      <c r="I649" s="163"/>
      <c r="J649" s="163"/>
      <c r="K649" s="163"/>
      <c r="L649" s="163"/>
      <c r="M649" s="163"/>
      <c r="N649" s="163"/>
      <c r="O649" s="163"/>
      <c r="P649" s="163"/>
      <c r="Q649" s="163"/>
      <c r="R649" s="163"/>
      <c r="S649" s="163"/>
      <c r="T649" s="163"/>
      <c r="U649" s="163"/>
      <c r="V649" s="163"/>
      <c r="W649" s="163"/>
      <c r="X649" s="163"/>
      <c r="Y649" s="163"/>
      <c r="Z649" s="163"/>
    </row>
    <row r="650" ht="12.75" customHeight="1">
      <c r="A650" s="202"/>
      <c r="B650" s="163"/>
      <c r="C650" s="163"/>
      <c r="D650" s="163"/>
      <c r="E650" s="163"/>
      <c r="F650" s="163"/>
      <c r="G650" s="177"/>
      <c r="H650" s="163"/>
      <c r="I650" s="163"/>
      <c r="J650" s="163"/>
      <c r="K650" s="163"/>
      <c r="L650" s="163"/>
      <c r="M650" s="163"/>
      <c r="N650" s="163"/>
      <c r="O650" s="163"/>
      <c r="P650" s="163"/>
      <c r="Q650" s="163"/>
      <c r="R650" s="163"/>
      <c r="S650" s="163"/>
      <c r="T650" s="163"/>
      <c r="U650" s="163"/>
      <c r="V650" s="163"/>
      <c r="W650" s="163"/>
      <c r="X650" s="163"/>
      <c r="Y650" s="163"/>
      <c r="Z650" s="163"/>
    </row>
    <row r="651" ht="12.75" customHeight="1">
      <c r="A651" s="202"/>
      <c r="B651" s="163"/>
      <c r="C651" s="163"/>
      <c r="D651" s="163"/>
      <c r="E651" s="163"/>
      <c r="F651" s="163"/>
      <c r="G651" s="177"/>
      <c r="H651" s="163"/>
      <c r="I651" s="163"/>
      <c r="J651" s="163"/>
      <c r="K651" s="163"/>
      <c r="L651" s="163"/>
      <c r="M651" s="163"/>
      <c r="N651" s="163"/>
      <c r="O651" s="163"/>
      <c r="P651" s="163"/>
      <c r="Q651" s="163"/>
      <c r="R651" s="163"/>
      <c r="S651" s="163"/>
      <c r="T651" s="163"/>
      <c r="U651" s="163"/>
      <c r="V651" s="163"/>
      <c r="W651" s="163"/>
      <c r="X651" s="163"/>
      <c r="Y651" s="163"/>
      <c r="Z651" s="163"/>
    </row>
    <row r="652" ht="12.75" customHeight="1">
      <c r="A652" s="202"/>
      <c r="B652" s="163"/>
      <c r="C652" s="163"/>
      <c r="D652" s="163"/>
      <c r="E652" s="163"/>
      <c r="F652" s="163"/>
      <c r="G652" s="177"/>
      <c r="H652" s="163"/>
      <c r="I652" s="163"/>
      <c r="J652" s="163"/>
      <c r="K652" s="163"/>
      <c r="L652" s="163"/>
      <c r="M652" s="163"/>
      <c r="N652" s="163"/>
      <c r="O652" s="163"/>
      <c r="P652" s="163"/>
      <c r="Q652" s="163"/>
      <c r="R652" s="163"/>
      <c r="S652" s="163"/>
      <c r="T652" s="163"/>
      <c r="U652" s="163"/>
      <c r="V652" s="163"/>
      <c r="W652" s="163"/>
      <c r="X652" s="163"/>
      <c r="Y652" s="163"/>
      <c r="Z652" s="163"/>
    </row>
    <row r="653" ht="12.75" customHeight="1">
      <c r="A653" s="202"/>
      <c r="B653" s="163"/>
      <c r="C653" s="163"/>
      <c r="D653" s="163"/>
      <c r="E653" s="163"/>
      <c r="F653" s="163"/>
      <c r="G653" s="177"/>
      <c r="H653" s="163"/>
      <c r="I653" s="163"/>
      <c r="J653" s="163"/>
      <c r="K653" s="163"/>
      <c r="L653" s="163"/>
      <c r="M653" s="163"/>
      <c r="N653" s="163"/>
      <c r="O653" s="163"/>
      <c r="P653" s="163"/>
      <c r="Q653" s="163"/>
      <c r="R653" s="163"/>
      <c r="S653" s="163"/>
      <c r="T653" s="163"/>
      <c r="U653" s="163"/>
      <c r="V653" s="163"/>
      <c r="W653" s="163"/>
      <c r="X653" s="163"/>
      <c r="Y653" s="163"/>
      <c r="Z653" s="163"/>
    </row>
    <row r="654" ht="12.75" customHeight="1">
      <c r="A654" s="202"/>
      <c r="B654" s="163"/>
      <c r="C654" s="163"/>
      <c r="D654" s="163"/>
      <c r="E654" s="163"/>
      <c r="F654" s="163"/>
      <c r="G654" s="177"/>
      <c r="H654" s="163"/>
      <c r="I654" s="163"/>
      <c r="J654" s="163"/>
      <c r="K654" s="163"/>
      <c r="L654" s="163"/>
      <c r="M654" s="163"/>
      <c r="N654" s="163"/>
      <c r="O654" s="163"/>
      <c r="P654" s="163"/>
      <c r="Q654" s="163"/>
      <c r="R654" s="163"/>
      <c r="S654" s="163"/>
      <c r="T654" s="163"/>
      <c r="U654" s="163"/>
      <c r="V654" s="163"/>
      <c r="W654" s="163"/>
      <c r="X654" s="163"/>
      <c r="Y654" s="163"/>
      <c r="Z654" s="163"/>
    </row>
    <row r="655" ht="12.75" customHeight="1">
      <c r="A655" s="202"/>
      <c r="B655" s="163"/>
      <c r="C655" s="163"/>
      <c r="D655" s="163"/>
      <c r="E655" s="163"/>
      <c r="F655" s="163"/>
      <c r="G655" s="177"/>
      <c r="H655" s="163"/>
      <c r="I655" s="163"/>
      <c r="J655" s="163"/>
      <c r="K655" s="163"/>
      <c r="L655" s="163"/>
      <c r="M655" s="163"/>
      <c r="N655" s="163"/>
      <c r="O655" s="163"/>
      <c r="P655" s="163"/>
      <c r="Q655" s="163"/>
      <c r="R655" s="163"/>
      <c r="S655" s="163"/>
      <c r="T655" s="163"/>
      <c r="U655" s="163"/>
      <c r="V655" s="163"/>
      <c r="W655" s="163"/>
      <c r="X655" s="163"/>
      <c r="Y655" s="163"/>
      <c r="Z655" s="163"/>
    </row>
    <row r="656" ht="12.75" customHeight="1">
      <c r="A656" s="202"/>
      <c r="B656" s="163"/>
      <c r="C656" s="163"/>
      <c r="D656" s="163"/>
      <c r="E656" s="163"/>
      <c r="F656" s="163"/>
      <c r="G656" s="177"/>
      <c r="H656" s="163"/>
      <c r="I656" s="163"/>
      <c r="J656" s="163"/>
      <c r="K656" s="163"/>
      <c r="L656" s="163"/>
      <c r="M656" s="163"/>
      <c r="N656" s="163"/>
      <c r="O656" s="163"/>
      <c r="P656" s="163"/>
      <c r="Q656" s="163"/>
      <c r="R656" s="163"/>
      <c r="S656" s="163"/>
      <c r="T656" s="163"/>
      <c r="U656" s="163"/>
      <c r="V656" s="163"/>
      <c r="W656" s="163"/>
      <c r="X656" s="163"/>
      <c r="Y656" s="163"/>
      <c r="Z656" s="163"/>
    </row>
    <row r="657" ht="12.75" customHeight="1">
      <c r="A657" s="202"/>
      <c r="B657" s="163"/>
      <c r="C657" s="163"/>
      <c r="D657" s="163"/>
      <c r="E657" s="163"/>
      <c r="F657" s="163"/>
      <c r="G657" s="177"/>
      <c r="H657" s="163"/>
      <c r="I657" s="163"/>
      <c r="J657" s="163"/>
      <c r="K657" s="163"/>
      <c r="L657" s="163"/>
      <c r="M657" s="163"/>
      <c r="N657" s="163"/>
      <c r="O657" s="163"/>
      <c r="P657" s="163"/>
      <c r="Q657" s="163"/>
      <c r="R657" s="163"/>
      <c r="S657" s="163"/>
      <c r="T657" s="163"/>
      <c r="U657" s="163"/>
      <c r="V657" s="163"/>
      <c r="W657" s="163"/>
      <c r="X657" s="163"/>
      <c r="Y657" s="163"/>
      <c r="Z657" s="163"/>
    </row>
    <row r="658" ht="12.75" customHeight="1">
      <c r="A658" s="202"/>
      <c r="B658" s="163"/>
      <c r="C658" s="163"/>
      <c r="D658" s="163"/>
      <c r="E658" s="163"/>
      <c r="F658" s="163"/>
      <c r="G658" s="177"/>
      <c r="H658" s="163"/>
      <c r="I658" s="163"/>
      <c r="J658" s="163"/>
      <c r="K658" s="163"/>
      <c r="L658" s="163"/>
      <c r="M658" s="163"/>
      <c r="N658" s="163"/>
      <c r="O658" s="163"/>
      <c r="P658" s="163"/>
      <c r="Q658" s="163"/>
      <c r="R658" s="163"/>
      <c r="S658" s="163"/>
      <c r="T658" s="163"/>
      <c r="U658" s="163"/>
      <c r="V658" s="163"/>
      <c r="W658" s="163"/>
      <c r="X658" s="163"/>
      <c r="Y658" s="163"/>
      <c r="Z658" s="163"/>
    </row>
    <row r="659" ht="12.75" customHeight="1">
      <c r="A659" s="202"/>
      <c r="B659" s="163"/>
      <c r="C659" s="163"/>
      <c r="D659" s="163"/>
      <c r="E659" s="163"/>
      <c r="F659" s="163"/>
      <c r="G659" s="177"/>
      <c r="H659" s="163"/>
      <c r="I659" s="163"/>
      <c r="J659" s="163"/>
      <c r="K659" s="163"/>
      <c r="L659" s="163"/>
      <c r="M659" s="163"/>
      <c r="N659" s="163"/>
      <c r="O659" s="163"/>
      <c r="P659" s="163"/>
      <c r="Q659" s="163"/>
      <c r="R659" s="163"/>
      <c r="S659" s="163"/>
      <c r="T659" s="163"/>
      <c r="U659" s="163"/>
      <c r="V659" s="163"/>
      <c r="W659" s="163"/>
      <c r="X659" s="163"/>
      <c r="Y659" s="163"/>
      <c r="Z659" s="163"/>
    </row>
    <row r="660" ht="12.75" customHeight="1">
      <c r="A660" s="202"/>
      <c r="B660" s="163"/>
      <c r="C660" s="163"/>
      <c r="D660" s="163"/>
      <c r="E660" s="163"/>
      <c r="F660" s="163"/>
      <c r="G660" s="177"/>
      <c r="H660" s="163"/>
      <c r="I660" s="163"/>
      <c r="J660" s="163"/>
      <c r="K660" s="163"/>
      <c r="L660" s="163"/>
      <c r="M660" s="163"/>
      <c r="N660" s="163"/>
      <c r="O660" s="163"/>
      <c r="P660" s="163"/>
      <c r="Q660" s="163"/>
      <c r="R660" s="163"/>
      <c r="S660" s="163"/>
      <c r="T660" s="163"/>
      <c r="U660" s="163"/>
      <c r="V660" s="163"/>
      <c r="W660" s="163"/>
      <c r="X660" s="163"/>
      <c r="Y660" s="163"/>
      <c r="Z660" s="163"/>
    </row>
    <row r="661" ht="12.75" customHeight="1">
      <c r="A661" s="202"/>
      <c r="B661" s="163"/>
      <c r="C661" s="163"/>
      <c r="D661" s="163"/>
      <c r="E661" s="163"/>
      <c r="F661" s="163"/>
      <c r="G661" s="177"/>
      <c r="H661" s="163"/>
      <c r="I661" s="163"/>
      <c r="J661" s="163"/>
      <c r="K661" s="163"/>
      <c r="L661" s="163"/>
      <c r="M661" s="163"/>
      <c r="N661" s="163"/>
      <c r="O661" s="163"/>
      <c r="P661" s="163"/>
      <c r="Q661" s="163"/>
      <c r="R661" s="163"/>
      <c r="S661" s="163"/>
      <c r="T661" s="163"/>
      <c r="U661" s="163"/>
      <c r="V661" s="163"/>
      <c r="W661" s="163"/>
      <c r="X661" s="163"/>
      <c r="Y661" s="163"/>
      <c r="Z661" s="163"/>
    </row>
    <row r="662" ht="12.75" customHeight="1">
      <c r="A662" s="202"/>
      <c r="B662" s="163"/>
      <c r="C662" s="163"/>
      <c r="D662" s="163"/>
      <c r="E662" s="163"/>
      <c r="F662" s="163"/>
      <c r="G662" s="177"/>
      <c r="H662" s="163"/>
      <c r="I662" s="163"/>
      <c r="J662" s="163"/>
      <c r="K662" s="163"/>
      <c r="L662" s="163"/>
      <c r="M662" s="163"/>
      <c r="N662" s="163"/>
      <c r="O662" s="163"/>
      <c r="P662" s="163"/>
      <c r="Q662" s="163"/>
      <c r="R662" s="163"/>
      <c r="S662" s="163"/>
      <c r="T662" s="163"/>
      <c r="U662" s="163"/>
      <c r="V662" s="163"/>
      <c r="W662" s="163"/>
      <c r="X662" s="163"/>
      <c r="Y662" s="163"/>
      <c r="Z662" s="163"/>
    </row>
    <row r="663" ht="12.75" customHeight="1">
      <c r="A663" s="202"/>
      <c r="B663" s="163"/>
      <c r="C663" s="163"/>
      <c r="D663" s="163"/>
      <c r="E663" s="163"/>
      <c r="F663" s="163"/>
      <c r="G663" s="177"/>
      <c r="H663" s="163"/>
      <c r="I663" s="163"/>
      <c r="J663" s="163"/>
      <c r="K663" s="163"/>
      <c r="L663" s="163"/>
      <c r="M663" s="163"/>
      <c r="N663" s="163"/>
      <c r="O663" s="163"/>
      <c r="P663" s="163"/>
      <c r="Q663" s="163"/>
      <c r="R663" s="163"/>
      <c r="S663" s="163"/>
      <c r="T663" s="163"/>
      <c r="U663" s="163"/>
      <c r="V663" s="163"/>
      <c r="W663" s="163"/>
      <c r="X663" s="163"/>
      <c r="Y663" s="163"/>
      <c r="Z663" s="163"/>
    </row>
    <row r="664" ht="12.75" customHeight="1">
      <c r="A664" s="202"/>
      <c r="B664" s="163"/>
      <c r="C664" s="163"/>
      <c r="D664" s="163"/>
      <c r="E664" s="163"/>
      <c r="F664" s="163"/>
      <c r="G664" s="177"/>
      <c r="H664" s="163"/>
      <c r="I664" s="163"/>
      <c r="J664" s="163"/>
      <c r="K664" s="163"/>
      <c r="L664" s="163"/>
      <c r="M664" s="163"/>
      <c r="N664" s="163"/>
      <c r="O664" s="163"/>
      <c r="P664" s="163"/>
      <c r="Q664" s="163"/>
      <c r="R664" s="163"/>
      <c r="S664" s="163"/>
      <c r="T664" s="163"/>
      <c r="U664" s="163"/>
      <c r="V664" s="163"/>
      <c r="W664" s="163"/>
      <c r="X664" s="163"/>
      <c r="Y664" s="163"/>
      <c r="Z664" s="163"/>
    </row>
    <row r="665" ht="12.75" customHeight="1">
      <c r="A665" s="202"/>
      <c r="B665" s="163"/>
      <c r="C665" s="163"/>
      <c r="D665" s="163"/>
      <c r="E665" s="163"/>
      <c r="F665" s="163"/>
      <c r="G665" s="177"/>
      <c r="H665" s="163"/>
      <c r="I665" s="163"/>
      <c r="J665" s="163"/>
      <c r="K665" s="163"/>
      <c r="L665" s="163"/>
      <c r="M665" s="163"/>
      <c r="N665" s="163"/>
      <c r="O665" s="163"/>
      <c r="P665" s="163"/>
      <c r="Q665" s="163"/>
      <c r="R665" s="163"/>
      <c r="S665" s="163"/>
      <c r="T665" s="163"/>
      <c r="U665" s="163"/>
      <c r="V665" s="163"/>
      <c r="W665" s="163"/>
      <c r="X665" s="163"/>
      <c r="Y665" s="163"/>
      <c r="Z665" s="163"/>
    </row>
    <row r="666" ht="12.75" customHeight="1">
      <c r="A666" s="202"/>
      <c r="B666" s="163"/>
      <c r="C666" s="163"/>
      <c r="D666" s="163"/>
      <c r="E666" s="163"/>
      <c r="F666" s="163"/>
      <c r="G666" s="177"/>
      <c r="H666" s="163"/>
      <c r="I666" s="163"/>
      <c r="J666" s="163"/>
      <c r="K666" s="163"/>
      <c r="L666" s="163"/>
      <c r="M666" s="163"/>
      <c r="N666" s="163"/>
      <c r="O666" s="163"/>
      <c r="P666" s="163"/>
      <c r="Q666" s="163"/>
      <c r="R666" s="163"/>
      <c r="S666" s="163"/>
      <c r="T666" s="163"/>
      <c r="U666" s="163"/>
      <c r="V666" s="163"/>
      <c r="W666" s="163"/>
      <c r="X666" s="163"/>
      <c r="Y666" s="163"/>
      <c r="Z666" s="163"/>
    </row>
    <row r="667" ht="12.75" customHeight="1">
      <c r="A667" s="202"/>
      <c r="B667" s="163"/>
      <c r="C667" s="163"/>
      <c r="D667" s="163"/>
      <c r="E667" s="163"/>
      <c r="F667" s="163"/>
      <c r="G667" s="177"/>
      <c r="H667" s="163"/>
      <c r="I667" s="163"/>
      <c r="J667" s="163"/>
      <c r="K667" s="163"/>
      <c r="L667" s="163"/>
      <c r="M667" s="163"/>
      <c r="N667" s="163"/>
      <c r="O667" s="163"/>
      <c r="P667" s="163"/>
      <c r="Q667" s="163"/>
      <c r="R667" s="163"/>
      <c r="S667" s="163"/>
      <c r="T667" s="163"/>
      <c r="U667" s="163"/>
      <c r="V667" s="163"/>
      <c r="W667" s="163"/>
      <c r="X667" s="163"/>
      <c r="Y667" s="163"/>
      <c r="Z667" s="163"/>
    </row>
    <row r="668" ht="12.75" customHeight="1">
      <c r="A668" s="202"/>
      <c r="B668" s="163"/>
      <c r="C668" s="163"/>
      <c r="D668" s="163"/>
      <c r="E668" s="163"/>
      <c r="F668" s="163"/>
      <c r="G668" s="177"/>
      <c r="H668" s="163"/>
      <c r="I668" s="163"/>
      <c r="J668" s="163"/>
      <c r="K668" s="163"/>
      <c r="L668" s="163"/>
      <c r="M668" s="163"/>
      <c r="N668" s="163"/>
      <c r="O668" s="163"/>
      <c r="P668" s="163"/>
      <c r="Q668" s="163"/>
      <c r="R668" s="163"/>
      <c r="S668" s="163"/>
      <c r="T668" s="163"/>
      <c r="U668" s="163"/>
      <c r="V668" s="163"/>
      <c r="W668" s="163"/>
      <c r="X668" s="163"/>
      <c r="Y668" s="163"/>
      <c r="Z668" s="163"/>
    </row>
    <row r="669" ht="12.75" customHeight="1">
      <c r="A669" s="202"/>
      <c r="B669" s="163"/>
      <c r="C669" s="163"/>
      <c r="D669" s="163"/>
      <c r="E669" s="163"/>
      <c r="F669" s="163"/>
      <c r="G669" s="177"/>
      <c r="H669" s="163"/>
      <c r="I669" s="163"/>
      <c r="J669" s="163"/>
      <c r="K669" s="163"/>
      <c r="L669" s="163"/>
      <c r="M669" s="163"/>
      <c r="N669" s="163"/>
      <c r="O669" s="163"/>
      <c r="P669" s="163"/>
      <c r="Q669" s="163"/>
      <c r="R669" s="163"/>
      <c r="S669" s="163"/>
      <c r="T669" s="163"/>
      <c r="U669" s="163"/>
      <c r="V669" s="163"/>
      <c r="W669" s="163"/>
      <c r="X669" s="163"/>
      <c r="Y669" s="163"/>
      <c r="Z669" s="163"/>
    </row>
    <row r="670" ht="12.75" customHeight="1">
      <c r="A670" s="202"/>
      <c r="B670" s="163"/>
      <c r="C670" s="163"/>
      <c r="D670" s="163"/>
      <c r="E670" s="163"/>
      <c r="F670" s="163"/>
      <c r="G670" s="177"/>
      <c r="H670" s="163"/>
      <c r="I670" s="163"/>
      <c r="J670" s="163"/>
      <c r="K670" s="163"/>
      <c r="L670" s="163"/>
      <c r="M670" s="163"/>
      <c r="N670" s="163"/>
      <c r="O670" s="163"/>
      <c r="P670" s="163"/>
      <c r="Q670" s="163"/>
      <c r="R670" s="163"/>
      <c r="S670" s="163"/>
      <c r="T670" s="163"/>
      <c r="U670" s="163"/>
      <c r="V670" s="163"/>
      <c r="W670" s="163"/>
      <c r="X670" s="163"/>
      <c r="Y670" s="163"/>
      <c r="Z670" s="163"/>
    </row>
    <row r="671" ht="12.75" customHeight="1">
      <c r="A671" s="202"/>
      <c r="B671" s="163"/>
      <c r="C671" s="163"/>
      <c r="D671" s="163"/>
      <c r="E671" s="163"/>
      <c r="F671" s="163"/>
      <c r="G671" s="177"/>
      <c r="H671" s="163"/>
      <c r="I671" s="163"/>
      <c r="J671" s="163"/>
      <c r="K671" s="163"/>
      <c r="L671" s="163"/>
      <c r="M671" s="163"/>
      <c r="N671" s="163"/>
      <c r="O671" s="163"/>
      <c r="P671" s="163"/>
      <c r="Q671" s="163"/>
      <c r="R671" s="163"/>
      <c r="S671" s="163"/>
      <c r="T671" s="163"/>
      <c r="U671" s="163"/>
      <c r="V671" s="163"/>
      <c r="W671" s="163"/>
      <c r="X671" s="163"/>
      <c r="Y671" s="163"/>
      <c r="Z671" s="163"/>
    </row>
    <row r="672" ht="12.75" customHeight="1">
      <c r="A672" s="202"/>
      <c r="B672" s="163"/>
      <c r="C672" s="163"/>
      <c r="D672" s="163"/>
      <c r="E672" s="163"/>
      <c r="F672" s="163"/>
      <c r="G672" s="177"/>
      <c r="H672" s="163"/>
      <c r="I672" s="163"/>
      <c r="J672" s="163"/>
      <c r="K672" s="163"/>
      <c r="L672" s="163"/>
      <c r="M672" s="163"/>
      <c r="N672" s="163"/>
      <c r="O672" s="163"/>
      <c r="P672" s="163"/>
      <c r="Q672" s="163"/>
      <c r="R672" s="163"/>
      <c r="S672" s="163"/>
      <c r="T672" s="163"/>
      <c r="U672" s="163"/>
      <c r="V672" s="163"/>
      <c r="W672" s="163"/>
      <c r="X672" s="163"/>
      <c r="Y672" s="163"/>
      <c r="Z672" s="163"/>
    </row>
    <row r="673" ht="12.75" customHeight="1">
      <c r="A673" s="202"/>
      <c r="B673" s="163"/>
      <c r="C673" s="163"/>
      <c r="D673" s="163"/>
      <c r="E673" s="163"/>
      <c r="F673" s="163"/>
      <c r="G673" s="177"/>
      <c r="H673" s="163"/>
      <c r="I673" s="163"/>
      <c r="J673" s="163"/>
      <c r="K673" s="163"/>
      <c r="L673" s="163"/>
      <c r="M673" s="163"/>
      <c r="N673" s="163"/>
      <c r="O673" s="163"/>
      <c r="P673" s="163"/>
      <c r="Q673" s="163"/>
      <c r="R673" s="163"/>
      <c r="S673" s="163"/>
      <c r="T673" s="163"/>
      <c r="U673" s="163"/>
      <c r="V673" s="163"/>
      <c r="W673" s="163"/>
      <c r="X673" s="163"/>
      <c r="Y673" s="163"/>
      <c r="Z673" s="163"/>
    </row>
    <row r="674" ht="12.75" customHeight="1">
      <c r="A674" s="202"/>
      <c r="B674" s="163"/>
      <c r="C674" s="163"/>
      <c r="D674" s="163"/>
      <c r="E674" s="163"/>
      <c r="F674" s="163"/>
      <c r="G674" s="177"/>
      <c r="H674" s="163"/>
      <c r="I674" s="163"/>
      <c r="J674" s="163"/>
      <c r="K674" s="163"/>
      <c r="L674" s="163"/>
      <c r="M674" s="163"/>
      <c r="N674" s="163"/>
      <c r="O674" s="163"/>
      <c r="P674" s="163"/>
      <c r="Q674" s="163"/>
      <c r="R674" s="163"/>
      <c r="S674" s="163"/>
      <c r="T674" s="163"/>
      <c r="U674" s="163"/>
      <c r="V674" s="163"/>
      <c r="W674" s="163"/>
      <c r="X674" s="163"/>
      <c r="Y674" s="163"/>
      <c r="Z674" s="163"/>
    </row>
    <row r="675" ht="12.75" customHeight="1">
      <c r="A675" s="202"/>
      <c r="B675" s="163"/>
      <c r="C675" s="163"/>
      <c r="D675" s="163"/>
      <c r="E675" s="163"/>
      <c r="F675" s="163"/>
      <c r="G675" s="177"/>
      <c r="H675" s="163"/>
      <c r="I675" s="163"/>
      <c r="J675" s="163"/>
      <c r="K675" s="163"/>
      <c r="L675" s="163"/>
      <c r="M675" s="163"/>
      <c r="N675" s="163"/>
      <c r="O675" s="163"/>
      <c r="P675" s="163"/>
      <c r="Q675" s="163"/>
      <c r="R675" s="163"/>
      <c r="S675" s="163"/>
      <c r="T675" s="163"/>
      <c r="U675" s="163"/>
      <c r="V675" s="163"/>
      <c r="W675" s="163"/>
      <c r="X675" s="163"/>
      <c r="Y675" s="163"/>
      <c r="Z675" s="163"/>
    </row>
    <row r="676" ht="12.75" customHeight="1">
      <c r="A676" s="202"/>
      <c r="B676" s="163"/>
      <c r="C676" s="163"/>
      <c r="D676" s="163"/>
      <c r="E676" s="163"/>
      <c r="F676" s="163"/>
      <c r="G676" s="177"/>
      <c r="H676" s="163"/>
      <c r="I676" s="163"/>
      <c r="J676" s="163"/>
      <c r="K676" s="163"/>
      <c r="L676" s="163"/>
      <c r="M676" s="163"/>
      <c r="N676" s="163"/>
      <c r="O676" s="163"/>
      <c r="P676" s="163"/>
      <c r="Q676" s="163"/>
      <c r="R676" s="163"/>
      <c r="S676" s="163"/>
      <c r="T676" s="163"/>
      <c r="U676" s="163"/>
      <c r="V676" s="163"/>
      <c r="W676" s="163"/>
      <c r="X676" s="163"/>
      <c r="Y676" s="163"/>
      <c r="Z676" s="163"/>
    </row>
    <row r="677" ht="12.75" customHeight="1">
      <c r="A677" s="202"/>
      <c r="B677" s="163"/>
      <c r="C677" s="163"/>
      <c r="D677" s="163"/>
      <c r="E677" s="163"/>
      <c r="F677" s="163"/>
      <c r="G677" s="177"/>
      <c r="H677" s="163"/>
      <c r="I677" s="163"/>
      <c r="J677" s="163"/>
      <c r="K677" s="163"/>
      <c r="L677" s="163"/>
      <c r="M677" s="163"/>
      <c r="N677" s="163"/>
      <c r="O677" s="163"/>
      <c r="P677" s="163"/>
      <c r="Q677" s="163"/>
      <c r="R677" s="163"/>
      <c r="S677" s="163"/>
      <c r="T677" s="163"/>
      <c r="U677" s="163"/>
      <c r="V677" s="163"/>
      <c r="W677" s="163"/>
      <c r="X677" s="163"/>
      <c r="Y677" s="163"/>
      <c r="Z677" s="163"/>
    </row>
    <row r="678" ht="12.75" customHeight="1">
      <c r="A678" s="202"/>
      <c r="B678" s="163"/>
      <c r="C678" s="163"/>
      <c r="D678" s="163"/>
      <c r="E678" s="163"/>
      <c r="F678" s="163"/>
      <c r="G678" s="177"/>
      <c r="H678" s="163"/>
      <c r="I678" s="163"/>
      <c r="J678" s="163"/>
      <c r="K678" s="163"/>
      <c r="L678" s="163"/>
      <c r="M678" s="163"/>
      <c r="N678" s="163"/>
      <c r="O678" s="163"/>
      <c r="P678" s="163"/>
      <c r="Q678" s="163"/>
      <c r="R678" s="163"/>
      <c r="S678" s="163"/>
      <c r="T678" s="163"/>
      <c r="U678" s="163"/>
      <c r="V678" s="163"/>
      <c r="W678" s="163"/>
      <c r="X678" s="163"/>
      <c r="Y678" s="163"/>
      <c r="Z678" s="163"/>
    </row>
    <row r="679" ht="12.75" customHeight="1">
      <c r="A679" s="202"/>
      <c r="B679" s="163"/>
      <c r="C679" s="163"/>
      <c r="D679" s="163"/>
      <c r="E679" s="163"/>
      <c r="F679" s="163"/>
      <c r="G679" s="177"/>
      <c r="H679" s="163"/>
      <c r="I679" s="163"/>
      <c r="J679" s="163"/>
      <c r="K679" s="163"/>
      <c r="L679" s="163"/>
      <c r="M679" s="163"/>
      <c r="N679" s="163"/>
      <c r="O679" s="163"/>
      <c r="P679" s="163"/>
      <c r="Q679" s="163"/>
      <c r="R679" s="163"/>
      <c r="S679" s="163"/>
      <c r="T679" s="163"/>
      <c r="U679" s="163"/>
      <c r="V679" s="163"/>
      <c r="W679" s="163"/>
      <c r="X679" s="163"/>
      <c r="Y679" s="163"/>
      <c r="Z679" s="163"/>
    </row>
    <row r="680" ht="12.75" customHeight="1">
      <c r="A680" s="202"/>
      <c r="B680" s="163"/>
      <c r="C680" s="163"/>
      <c r="D680" s="163"/>
      <c r="E680" s="163"/>
      <c r="F680" s="163"/>
      <c r="G680" s="177"/>
      <c r="H680" s="163"/>
      <c r="I680" s="163"/>
      <c r="J680" s="163"/>
      <c r="K680" s="163"/>
      <c r="L680" s="163"/>
      <c r="M680" s="163"/>
      <c r="N680" s="163"/>
      <c r="O680" s="163"/>
      <c r="P680" s="163"/>
      <c r="Q680" s="163"/>
      <c r="R680" s="163"/>
      <c r="S680" s="163"/>
      <c r="T680" s="163"/>
      <c r="U680" s="163"/>
      <c r="V680" s="163"/>
      <c r="W680" s="163"/>
      <c r="X680" s="163"/>
      <c r="Y680" s="163"/>
      <c r="Z680" s="163"/>
    </row>
    <row r="681" ht="12.75" customHeight="1">
      <c r="A681" s="202"/>
      <c r="B681" s="163"/>
      <c r="C681" s="163"/>
      <c r="D681" s="163"/>
      <c r="E681" s="163"/>
      <c r="F681" s="163"/>
      <c r="G681" s="177"/>
      <c r="H681" s="163"/>
      <c r="I681" s="163"/>
      <c r="J681" s="163"/>
      <c r="K681" s="163"/>
      <c r="L681" s="163"/>
      <c r="M681" s="163"/>
      <c r="N681" s="163"/>
      <c r="O681" s="163"/>
      <c r="P681" s="163"/>
      <c r="Q681" s="163"/>
      <c r="R681" s="163"/>
      <c r="S681" s="163"/>
      <c r="T681" s="163"/>
      <c r="U681" s="163"/>
      <c r="V681" s="163"/>
      <c r="W681" s="163"/>
      <c r="X681" s="163"/>
      <c r="Y681" s="163"/>
      <c r="Z681" s="163"/>
    </row>
    <row r="682" ht="12.75" customHeight="1">
      <c r="A682" s="202"/>
      <c r="B682" s="163"/>
      <c r="C682" s="163"/>
      <c r="D682" s="163"/>
      <c r="E682" s="163"/>
      <c r="F682" s="163"/>
      <c r="G682" s="177"/>
      <c r="H682" s="163"/>
      <c r="I682" s="163"/>
      <c r="J682" s="163"/>
      <c r="K682" s="163"/>
      <c r="L682" s="163"/>
      <c r="M682" s="163"/>
      <c r="N682" s="163"/>
      <c r="O682" s="163"/>
      <c r="P682" s="163"/>
      <c r="Q682" s="163"/>
      <c r="R682" s="163"/>
      <c r="S682" s="163"/>
      <c r="T682" s="163"/>
      <c r="U682" s="163"/>
      <c r="V682" s="163"/>
      <c r="W682" s="163"/>
      <c r="X682" s="163"/>
      <c r="Y682" s="163"/>
      <c r="Z682" s="163"/>
    </row>
    <row r="683" ht="12.75" customHeight="1">
      <c r="A683" s="202"/>
      <c r="B683" s="163"/>
      <c r="C683" s="163"/>
      <c r="D683" s="163"/>
      <c r="E683" s="163"/>
      <c r="F683" s="163"/>
      <c r="G683" s="177"/>
      <c r="H683" s="163"/>
      <c r="I683" s="163"/>
      <c r="J683" s="163"/>
      <c r="K683" s="163"/>
      <c r="L683" s="163"/>
      <c r="M683" s="163"/>
      <c r="N683" s="163"/>
      <c r="O683" s="163"/>
      <c r="P683" s="163"/>
      <c r="Q683" s="163"/>
      <c r="R683" s="163"/>
      <c r="S683" s="163"/>
      <c r="T683" s="163"/>
      <c r="U683" s="163"/>
      <c r="V683" s="163"/>
      <c r="W683" s="163"/>
      <c r="X683" s="163"/>
      <c r="Y683" s="163"/>
      <c r="Z683" s="163"/>
    </row>
    <row r="684" ht="12.75" customHeight="1">
      <c r="A684" s="202"/>
      <c r="B684" s="163"/>
      <c r="C684" s="163"/>
      <c r="D684" s="163"/>
      <c r="E684" s="163"/>
      <c r="F684" s="163"/>
      <c r="G684" s="177"/>
      <c r="H684" s="163"/>
      <c r="I684" s="163"/>
      <c r="J684" s="163"/>
      <c r="K684" s="163"/>
      <c r="L684" s="163"/>
      <c r="M684" s="163"/>
      <c r="N684" s="163"/>
      <c r="O684" s="163"/>
      <c r="P684" s="163"/>
      <c r="Q684" s="163"/>
      <c r="R684" s="163"/>
      <c r="S684" s="163"/>
      <c r="T684" s="163"/>
      <c r="U684" s="163"/>
      <c r="V684" s="163"/>
      <c r="W684" s="163"/>
      <c r="X684" s="163"/>
      <c r="Y684" s="163"/>
      <c r="Z684" s="163"/>
    </row>
    <row r="685" ht="12.75" customHeight="1">
      <c r="A685" s="202"/>
      <c r="B685" s="163"/>
      <c r="C685" s="163"/>
      <c r="D685" s="163"/>
      <c r="E685" s="163"/>
      <c r="F685" s="163"/>
      <c r="G685" s="177"/>
      <c r="H685" s="163"/>
      <c r="I685" s="163"/>
      <c r="J685" s="163"/>
      <c r="K685" s="163"/>
      <c r="L685" s="163"/>
      <c r="M685" s="163"/>
      <c r="N685" s="163"/>
      <c r="O685" s="163"/>
      <c r="P685" s="163"/>
      <c r="Q685" s="163"/>
      <c r="R685" s="163"/>
      <c r="S685" s="163"/>
      <c r="T685" s="163"/>
      <c r="U685" s="163"/>
      <c r="V685" s="163"/>
      <c r="W685" s="163"/>
      <c r="X685" s="163"/>
      <c r="Y685" s="163"/>
      <c r="Z685" s="163"/>
    </row>
    <row r="686" ht="12.75" customHeight="1">
      <c r="A686" s="202"/>
      <c r="B686" s="163"/>
      <c r="C686" s="163"/>
      <c r="D686" s="163"/>
      <c r="E686" s="163"/>
      <c r="F686" s="163"/>
      <c r="G686" s="177"/>
      <c r="H686" s="163"/>
      <c r="I686" s="163"/>
      <c r="J686" s="163"/>
      <c r="K686" s="163"/>
      <c r="L686" s="163"/>
      <c r="M686" s="163"/>
      <c r="N686" s="163"/>
      <c r="O686" s="163"/>
      <c r="P686" s="163"/>
      <c r="Q686" s="163"/>
      <c r="R686" s="163"/>
      <c r="S686" s="163"/>
      <c r="T686" s="163"/>
      <c r="U686" s="163"/>
      <c r="V686" s="163"/>
      <c r="W686" s="163"/>
      <c r="X686" s="163"/>
      <c r="Y686" s="163"/>
      <c r="Z686" s="163"/>
    </row>
    <row r="687" ht="12.75" customHeight="1">
      <c r="A687" s="202"/>
      <c r="B687" s="163"/>
      <c r="C687" s="163"/>
      <c r="D687" s="163"/>
      <c r="E687" s="163"/>
      <c r="F687" s="163"/>
      <c r="G687" s="177"/>
      <c r="H687" s="163"/>
      <c r="I687" s="163"/>
      <c r="J687" s="163"/>
      <c r="K687" s="163"/>
      <c r="L687" s="163"/>
      <c r="M687" s="163"/>
      <c r="N687" s="163"/>
      <c r="O687" s="163"/>
      <c r="P687" s="163"/>
      <c r="Q687" s="163"/>
      <c r="R687" s="163"/>
      <c r="S687" s="163"/>
      <c r="T687" s="163"/>
      <c r="U687" s="163"/>
      <c r="V687" s="163"/>
      <c r="W687" s="163"/>
      <c r="X687" s="163"/>
      <c r="Y687" s="163"/>
      <c r="Z687" s="163"/>
    </row>
    <row r="688" ht="12.75" customHeight="1">
      <c r="A688" s="202"/>
      <c r="B688" s="163"/>
      <c r="C688" s="163"/>
      <c r="D688" s="163"/>
      <c r="E688" s="163"/>
      <c r="F688" s="163"/>
      <c r="G688" s="177"/>
      <c r="H688" s="163"/>
      <c r="I688" s="163"/>
      <c r="J688" s="163"/>
      <c r="K688" s="163"/>
      <c r="L688" s="163"/>
      <c r="M688" s="163"/>
      <c r="N688" s="163"/>
      <c r="O688" s="163"/>
      <c r="P688" s="163"/>
      <c r="Q688" s="163"/>
      <c r="R688" s="163"/>
      <c r="S688" s="163"/>
      <c r="T688" s="163"/>
      <c r="U688" s="163"/>
      <c r="V688" s="163"/>
      <c r="W688" s="163"/>
      <c r="X688" s="163"/>
      <c r="Y688" s="163"/>
      <c r="Z688" s="163"/>
    </row>
    <row r="689" ht="12.75" customHeight="1">
      <c r="A689" s="202"/>
      <c r="B689" s="163"/>
      <c r="C689" s="163"/>
      <c r="D689" s="163"/>
      <c r="E689" s="163"/>
      <c r="F689" s="163"/>
      <c r="G689" s="177"/>
      <c r="H689" s="163"/>
      <c r="I689" s="163"/>
      <c r="J689" s="163"/>
      <c r="K689" s="163"/>
      <c r="L689" s="163"/>
      <c r="M689" s="163"/>
      <c r="N689" s="163"/>
      <c r="O689" s="163"/>
      <c r="P689" s="163"/>
      <c r="Q689" s="163"/>
      <c r="R689" s="163"/>
      <c r="S689" s="163"/>
      <c r="T689" s="163"/>
      <c r="U689" s="163"/>
      <c r="V689" s="163"/>
      <c r="W689" s="163"/>
      <c r="X689" s="163"/>
      <c r="Y689" s="163"/>
      <c r="Z689" s="163"/>
    </row>
    <row r="690" ht="12.75" customHeight="1">
      <c r="A690" s="202"/>
      <c r="B690" s="163"/>
      <c r="C690" s="163"/>
      <c r="D690" s="163"/>
      <c r="E690" s="163"/>
      <c r="F690" s="163"/>
      <c r="G690" s="177"/>
      <c r="H690" s="163"/>
      <c r="I690" s="163"/>
      <c r="J690" s="163"/>
      <c r="K690" s="163"/>
      <c r="L690" s="163"/>
      <c r="M690" s="163"/>
      <c r="N690" s="163"/>
      <c r="O690" s="163"/>
      <c r="P690" s="163"/>
      <c r="Q690" s="163"/>
      <c r="R690" s="163"/>
      <c r="S690" s="163"/>
      <c r="T690" s="163"/>
      <c r="U690" s="163"/>
      <c r="V690" s="163"/>
      <c r="W690" s="163"/>
      <c r="X690" s="163"/>
      <c r="Y690" s="163"/>
      <c r="Z690" s="163"/>
    </row>
    <row r="691" ht="12.75" customHeight="1">
      <c r="A691" s="202"/>
      <c r="B691" s="163"/>
      <c r="C691" s="163"/>
      <c r="D691" s="163"/>
      <c r="E691" s="163"/>
      <c r="F691" s="163"/>
      <c r="G691" s="177"/>
      <c r="H691" s="163"/>
      <c r="I691" s="163"/>
      <c r="J691" s="163"/>
      <c r="K691" s="163"/>
      <c r="L691" s="163"/>
      <c r="M691" s="163"/>
      <c r="N691" s="163"/>
      <c r="O691" s="163"/>
      <c r="P691" s="163"/>
      <c r="Q691" s="163"/>
      <c r="R691" s="163"/>
      <c r="S691" s="163"/>
      <c r="T691" s="163"/>
      <c r="U691" s="163"/>
      <c r="V691" s="163"/>
      <c r="W691" s="163"/>
      <c r="X691" s="163"/>
      <c r="Y691" s="163"/>
      <c r="Z691" s="163"/>
    </row>
    <row r="692" ht="12.75" customHeight="1">
      <c r="A692" s="202"/>
      <c r="B692" s="163"/>
      <c r="C692" s="163"/>
      <c r="D692" s="163"/>
      <c r="E692" s="163"/>
      <c r="F692" s="163"/>
      <c r="G692" s="177"/>
      <c r="H692" s="163"/>
      <c r="I692" s="163"/>
      <c r="J692" s="163"/>
      <c r="K692" s="163"/>
      <c r="L692" s="163"/>
      <c r="M692" s="163"/>
      <c r="N692" s="163"/>
      <c r="O692" s="163"/>
      <c r="P692" s="163"/>
      <c r="Q692" s="163"/>
      <c r="R692" s="163"/>
      <c r="S692" s="163"/>
      <c r="T692" s="163"/>
      <c r="U692" s="163"/>
      <c r="V692" s="163"/>
      <c r="W692" s="163"/>
      <c r="X692" s="163"/>
      <c r="Y692" s="163"/>
      <c r="Z692" s="163"/>
    </row>
    <row r="693" ht="12.75" customHeight="1">
      <c r="A693" s="202"/>
      <c r="B693" s="163"/>
      <c r="C693" s="163"/>
      <c r="D693" s="163"/>
      <c r="E693" s="163"/>
      <c r="F693" s="163"/>
      <c r="G693" s="177"/>
      <c r="H693" s="163"/>
      <c r="I693" s="163"/>
      <c r="J693" s="163"/>
      <c r="K693" s="163"/>
      <c r="L693" s="163"/>
      <c r="M693" s="163"/>
      <c r="N693" s="163"/>
      <c r="O693" s="163"/>
      <c r="P693" s="163"/>
      <c r="Q693" s="163"/>
      <c r="R693" s="163"/>
      <c r="S693" s="163"/>
      <c r="T693" s="163"/>
      <c r="U693" s="163"/>
      <c r="V693" s="163"/>
      <c r="W693" s="163"/>
      <c r="X693" s="163"/>
      <c r="Y693" s="163"/>
      <c r="Z693" s="163"/>
    </row>
    <row r="694" ht="12.75" customHeight="1">
      <c r="A694" s="202"/>
      <c r="B694" s="163"/>
      <c r="C694" s="163"/>
      <c r="D694" s="163"/>
      <c r="E694" s="163"/>
      <c r="F694" s="163"/>
      <c r="G694" s="177"/>
      <c r="H694" s="163"/>
      <c r="I694" s="163"/>
      <c r="J694" s="163"/>
      <c r="K694" s="163"/>
      <c r="L694" s="163"/>
      <c r="M694" s="163"/>
      <c r="N694" s="163"/>
      <c r="O694" s="163"/>
      <c r="P694" s="163"/>
      <c r="Q694" s="163"/>
      <c r="R694" s="163"/>
      <c r="S694" s="163"/>
      <c r="T694" s="163"/>
      <c r="U694" s="163"/>
      <c r="V694" s="163"/>
      <c r="W694" s="163"/>
      <c r="X694" s="163"/>
      <c r="Y694" s="163"/>
      <c r="Z694" s="163"/>
    </row>
    <row r="695" ht="12.75" customHeight="1">
      <c r="A695" s="202"/>
      <c r="B695" s="163"/>
      <c r="C695" s="163"/>
      <c r="D695" s="163"/>
      <c r="E695" s="163"/>
      <c r="F695" s="163"/>
      <c r="G695" s="177"/>
      <c r="H695" s="163"/>
      <c r="I695" s="163"/>
      <c r="J695" s="163"/>
      <c r="K695" s="163"/>
      <c r="L695" s="163"/>
      <c r="M695" s="163"/>
      <c r="N695" s="163"/>
      <c r="O695" s="163"/>
      <c r="P695" s="163"/>
      <c r="Q695" s="163"/>
      <c r="R695" s="163"/>
      <c r="S695" s="163"/>
      <c r="T695" s="163"/>
      <c r="U695" s="163"/>
      <c r="V695" s="163"/>
      <c r="W695" s="163"/>
      <c r="X695" s="163"/>
      <c r="Y695" s="163"/>
      <c r="Z695" s="163"/>
    </row>
    <row r="696" ht="12.75" customHeight="1">
      <c r="A696" s="202"/>
      <c r="B696" s="163"/>
      <c r="C696" s="163"/>
      <c r="D696" s="163"/>
      <c r="E696" s="163"/>
      <c r="F696" s="163"/>
      <c r="G696" s="177"/>
      <c r="H696" s="163"/>
      <c r="I696" s="163"/>
      <c r="J696" s="163"/>
      <c r="K696" s="163"/>
      <c r="L696" s="163"/>
      <c r="M696" s="163"/>
      <c r="N696" s="163"/>
      <c r="O696" s="163"/>
      <c r="P696" s="163"/>
      <c r="Q696" s="163"/>
      <c r="R696" s="163"/>
      <c r="S696" s="163"/>
      <c r="T696" s="163"/>
      <c r="U696" s="163"/>
      <c r="V696" s="163"/>
      <c r="W696" s="163"/>
      <c r="X696" s="163"/>
      <c r="Y696" s="163"/>
      <c r="Z696" s="163"/>
    </row>
    <row r="697" ht="12.75" customHeight="1">
      <c r="A697" s="202"/>
      <c r="B697" s="163"/>
      <c r="C697" s="163"/>
      <c r="D697" s="163"/>
      <c r="E697" s="163"/>
      <c r="F697" s="163"/>
      <c r="G697" s="177"/>
      <c r="H697" s="163"/>
      <c r="I697" s="163"/>
      <c r="J697" s="163"/>
      <c r="K697" s="163"/>
      <c r="L697" s="163"/>
      <c r="M697" s="163"/>
      <c r="N697" s="163"/>
      <c r="O697" s="163"/>
      <c r="P697" s="163"/>
      <c r="Q697" s="163"/>
      <c r="R697" s="163"/>
      <c r="S697" s="163"/>
      <c r="T697" s="163"/>
      <c r="U697" s="163"/>
      <c r="V697" s="163"/>
      <c r="W697" s="163"/>
      <c r="X697" s="163"/>
      <c r="Y697" s="163"/>
      <c r="Z697" s="163"/>
    </row>
    <row r="698" ht="12.75" customHeight="1">
      <c r="A698" s="202"/>
      <c r="B698" s="163"/>
      <c r="C698" s="163"/>
      <c r="D698" s="163"/>
      <c r="E698" s="163"/>
      <c r="F698" s="163"/>
      <c r="G698" s="177"/>
      <c r="H698" s="163"/>
      <c r="I698" s="163"/>
      <c r="J698" s="163"/>
      <c r="K698" s="163"/>
      <c r="L698" s="163"/>
      <c r="M698" s="163"/>
      <c r="N698" s="163"/>
      <c r="O698" s="163"/>
      <c r="P698" s="163"/>
      <c r="Q698" s="163"/>
      <c r="R698" s="163"/>
      <c r="S698" s="163"/>
      <c r="T698" s="163"/>
      <c r="U698" s="163"/>
      <c r="V698" s="163"/>
      <c r="W698" s="163"/>
      <c r="X698" s="163"/>
      <c r="Y698" s="163"/>
      <c r="Z698" s="163"/>
    </row>
    <row r="699" ht="12.75" customHeight="1">
      <c r="A699" s="202"/>
      <c r="B699" s="163"/>
      <c r="C699" s="163"/>
      <c r="D699" s="163"/>
      <c r="E699" s="163"/>
      <c r="F699" s="163"/>
      <c r="G699" s="177"/>
      <c r="H699" s="163"/>
      <c r="I699" s="163"/>
      <c r="J699" s="163"/>
      <c r="K699" s="163"/>
      <c r="L699" s="163"/>
      <c r="M699" s="163"/>
      <c r="N699" s="163"/>
      <c r="O699" s="163"/>
      <c r="P699" s="163"/>
      <c r="Q699" s="163"/>
      <c r="R699" s="163"/>
      <c r="S699" s="163"/>
      <c r="T699" s="163"/>
      <c r="U699" s="163"/>
      <c r="V699" s="163"/>
      <c r="W699" s="163"/>
      <c r="X699" s="163"/>
      <c r="Y699" s="163"/>
      <c r="Z699" s="163"/>
    </row>
    <row r="700" ht="12.75" customHeight="1">
      <c r="A700" s="202"/>
      <c r="B700" s="163"/>
      <c r="C700" s="163"/>
      <c r="D700" s="163"/>
      <c r="E700" s="163"/>
      <c r="F700" s="163"/>
      <c r="G700" s="177"/>
      <c r="H700" s="163"/>
      <c r="I700" s="163"/>
      <c r="J700" s="163"/>
      <c r="K700" s="163"/>
      <c r="L700" s="163"/>
      <c r="M700" s="163"/>
      <c r="N700" s="163"/>
      <c r="O700" s="163"/>
      <c r="P700" s="163"/>
      <c r="Q700" s="163"/>
      <c r="R700" s="163"/>
      <c r="S700" s="163"/>
      <c r="T700" s="163"/>
      <c r="U700" s="163"/>
      <c r="V700" s="163"/>
      <c r="W700" s="163"/>
      <c r="X700" s="163"/>
      <c r="Y700" s="163"/>
      <c r="Z700" s="163"/>
    </row>
    <row r="701" ht="12.75" customHeight="1">
      <c r="A701" s="202"/>
      <c r="B701" s="163"/>
      <c r="C701" s="163"/>
      <c r="D701" s="163"/>
      <c r="E701" s="163"/>
      <c r="F701" s="163"/>
      <c r="G701" s="177"/>
      <c r="H701" s="163"/>
      <c r="I701" s="163"/>
      <c r="J701" s="163"/>
      <c r="K701" s="163"/>
      <c r="L701" s="163"/>
      <c r="M701" s="163"/>
      <c r="N701" s="163"/>
      <c r="O701" s="163"/>
      <c r="P701" s="163"/>
      <c r="Q701" s="163"/>
      <c r="R701" s="163"/>
      <c r="S701" s="163"/>
      <c r="T701" s="163"/>
      <c r="U701" s="163"/>
      <c r="V701" s="163"/>
      <c r="W701" s="163"/>
      <c r="X701" s="163"/>
      <c r="Y701" s="163"/>
      <c r="Z701" s="163"/>
    </row>
    <row r="702" ht="12.75" customHeight="1">
      <c r="A702" s="202"/>
      <c r="B702" s="163"/>
      <c r="C702" s="163"/>
      <c r="D702" s="163"/>
      <c r="E702" s="163"/>
      <c r="F702" s="163"/>
      <c r="G702" s="177"/>
      <c r="H702" s="163"/>
      <c r="I702" s="163"/>
      <c r="J702" s="163"/>
      <c r="K702" s="163"/>
      <c r="L702" s="163"/>
      <c r="M702" s="163"/>
      <c r="N702" s="163"/>
      <c r="O702" s="163"/>
      <c r="P702" s="163"/>
      <c r="Q702" s="163"/>
      <c r="R702" s="163"/>
      <c r="S702" s="163"/>
      <c r="T702" s="163"/>
      <c r="U702" s="163"/>
      <c r="V702" s="163"/>
      <c r="W702" s="163"/>
      <c r="X702" s="163"/>
      <c r="Y702" s="163"/>
      <c r="Z702" s="163"/>
    </row>
    <row r="703" ht="12.75" customHeight="1">
      <c r="A703" s="202"/>
      <c r="B703" s="163"/>
      <c r="C703" s="163"/>
      <c r="D703" s="163"/>
      <c r="E703" s="163"/>
      <c r="F703" s="163"/>
      <c r="G703" s="177"/>
      <c r="H703" s="163"/>
      <c r="I703" s="163"/>
      <c r="J703" s="163"/>
      <c r="K703" s="163"/>
      <c r="L703" s="163"/>
      <c r="M703" s="163"/>
      <c r="N703" s="163"/>
      <c r="O703" s="163"/>
      <c r="P703" s="163"/>
      <c r="Q703" s="163"/>
      <c r="R703" s="163"/>
      <c r="S703" s="163"/>
      <c r="T703" s="163"/>
      <c r="U703" s="163"/>
      <c r="V703" s="163"/>
      <c r="W703" s="163"/>
      <c r="X703" s="163"/>
      <c r="Y703" s="163"/>
      <c r="Z703" s="163"/>
    </row>
    <row r="704" ht="12.75" customHeight="1">
      <c r="A704" s="202"/>
      <c r="B704" s="163"/>
      <c r="C704" s="163"/>
      <c r="D704" s="163"/>
      <c r="E704" s="163"/>
      <c r="F704" s="163"/>
      <c r="G704" s="177"/>
      <c r="H704" s="163"/>
      <c r="I704" s="163"/>
      <c r="J704" s="163"/>
      <c r="K704" s="163"/>
      <c r="L704" s="163"/>
      <c r="M704" s="163"/>
      <c r="N704" s="163"/>
      <c r="O704" s="163"/>
      <c r="P704" s="163"/>
      <c r="Q704" s="163"/>
      <c r="R704" s="163"/>
      <c r="S704" s="163"/>
      <c r="T704" s="163"/>
      <c r="U704" s="163"/>
      <c r="V704" s="163"/>
      <c r="W704" s="163"/>
      <c r="X704" s="163"/>
      <c r="Y704" s="163"/>
      <c r="Z704" s="163"/>
    </row>
    <row r="705" ht="12.75" customHeight="1">
      <c r="A705" s="202"/>
      <c r="B705" s="163"/>
      <c r="C705" s="163"/>
      <c r="D705" s="163"/>
      <c r="E705" s="163"/>
      <c r="F705" s="163"/>
      <c r="G705" s="177"/>
      <c r="H705" s="163"/>
      <c r="I705" s="163"/>
      <c r="J705" s="163"/>
      <c r="K705" s="163"/>
      <c r="L705" s="163"/>
      <c r="M705" s="163"/>
      <c r="N705" s="163"/>
      <c r="O705" s="163"/>
      <c r="P705" s="163"/>
      <c r="Q705" s="163"/>
      <c r="R705" s="163"/>
      <c r="S705" s="163"/>
      <c r="T705" s="163"/>
      <c r="U705" s="163"/>
      <c r="V705" s="163"/>
      <c r="W705" s="163"/>
      <c r="X705" s="163"/>
      <c r="Y705" s="163"/>
      <c r="Z705" s="163"/>
    </row>
    <row r="706" ht="12.75" customHeight="1">
      <c r="A706" s="202"/>
      <c r="B706" s="163"/>
      <c r="C706" s="163"/>
      <c r="D706" s="163"/>
      <c r="E706" s="163"/>
      <c r="F706" s="163"/>
      <c r="G706" s="177"/>
      <c r="H706" s="163"/>
      <c r="I706" s="163"/>
      <c r="J706" s="163"/>
      <c r="K706" s="163"/>
      <c r="L706" s="163"/>
      <c r="M706" s="163"/>
      <c r="N706" s="163"/>
      <c r="O706" s="163"/>
      <c r="P706" s="163"/>
      <c r="Q706" s="163"/>
      <c r="R706" s="163"/>
      <c r="S706" s="163"/>
      <c r="T706" s="163"/>
      <c r="U706" s="163"/>
      <c r="V706" s="163"/>
      <c r="W706" s="163"/>
      <c r="X706" s="163"/>
      <c r="Y706" s="163"/>
      <c r="Z706" s="163"/>
    </row>
    <row r="707" ht="12.75" customHeight="1">
      <c r="A707" s="202"/>
      <c r="B707" s="163"/>
      <c r="C707" s="163"/>
      <c r="D707" s="163"/>
      <c r="E707" s="163"/>
      <c r="F707" s="163"/>
      <c r="G707" s="177"/>
      <c r="H707" s="163"/>
      <c r="I707" s="163"/>
      <c r="J707" s="163"/>
      <c r="K707" s="163"/>
      <c r="L707" s="163"/>
      <c r="M707" s="163"/>
      <c r="N707" s="163"/>
      <c r="O707" s="163"/>
      <c r="P707" s="163"/>
      <c r="Q707" s="163"/>
      <c r="R707" s="163"/>
      <c r="S707" s="163"/>
      <c r="T707" s="163"/>
      <c r="U707" s="163"/>
      <c r="V707" s="163"/>
      <c r="W707" s="163"/>
      <c r="X707" s="163"/>
      <c r="Y707" s="163"/>
      <c r="Z707" s="163"/>
    </row>
    <row r="708" ht="12.75" customHeight="1">
      <c r="A708" s="202"/>
      <c r="B708" s="163"/>
      <c r="C708" s="163"/>
      <c r="D708" s="163"/>
      <c r="E708" s="163"/>
      <c r="F708" s="163"/>
      <c r="G708" s="177"/>
      <c r="H708" s="163"/>
      <c r="I708" s="163"/>
      <c r="J708" s="163"/>
      <c r="K708" s="163"/>
      <c r="L708" s="163"/>
      <c r="M708" s="163"/>
      <c r="N708" s="163"/>
      <c r="O708" s="163"/>
      <c r="P708" s="163"/>
      <c r="Q708" s="163"/>
      <c r="R708" s="163"/>
      <c r="S708" s="163"/>
      <c r="T708" s="163"/>
      <c r="U708" s="163"/>
      <c r="V708" s="163"/>
      <c r="W708" s="163"/>
      <c r="X708" s="163"/>
      <c r="Y708" s="163"/>
      <c r="Z708" s="163"/>
    </row>
    <row r="709" ht="12.75" customHeight="1">
      <c r="A709" s="202"/>
      <c r="B709" s="163"/>
      <c r="C709" s="163"/>
      <c r="D709" s="163"/>
      <c r="E709" s="163"/>
      <c r="F709" s="163"/>
      <c r="G709" s="177"/>
      <c r="H709" s="163"/>
      <c r="I709" s="163"/>
      <c r="J709" s="163"/>
      <c r="K709" s="163"/>
      <c r="L709" s="163"/>
      <c r="M709" s="163"/>
      <c r="N709" s="163"/>
      <c r="O709" s="163"/>
      <c r="P709" s="163"/>
      <c r="Q709" s="163"/>
      <c r="R709" s="163"/>
      <c r="S709" s="163"/>
      <c r="T709" s="163"/>
      <c r="U709" s="163"/>
      <c r="V709" s="163"/>
      <c r="W709" s="163"/>
      <c r="X709" s="163"/>
      <c r="Y709" s="163"/>
      <c r="Z709" s="163"/>
    </row>
    <row r="710" ht="12.75" customHeight="1">
      <c r="A710" s="202"/>
      <c r="B710" s="163"/>
      <c r="C710" s="163"/>
      <c r="D710" s="163"/>
      <c r="E710" s="163"/>
      <c r="F710" s="163"/>
      <c r="G710" s="177"/>
      <c r="H710" s="163"/>
      <c r="I710" s="163"/>
      <c r="J710" s="163"/>
      <c r="K710" s="163"/>
      <c r="L710" s="163"/>
      <c r="M710" s="163"/>
      <c r="N710" s="163"/>
      <c r="O710" s="163"/>
      <c r="P710" s="163"/>
      <c r="Q710" s="163"/>
      <c r="R710" s="163"/>
      <c r="S710" s="163"/>
      <c r="T710" s="163"/>
      <c r="U710" s="163"/>
      <c r="V710" s="163"/>
      <c r="W710" s="163"/>
      <c r="X710" s="163"/>
      <c r="Y710" s="163"/>
      <c r="Z710" s="163"/>
    </row>
    <row r="711" ht="12.75" customHeight="1">
      <c r="A711" s="202"/>
      <c r="B711" s="163"/>
      <c r="C711" s="163"/>
      <c r="D711" s="163"/>
      <c r="E711" s="163"/>
      <c r="F711" s="163"/>
      <c r="G711" s="177"/>
      <c r="H711" s="163"/>
      <c r="I711" s="163"/>
      <c r="J711" s="163"/>
      <c r="K711" s="163"/>
      <c r="L711" s="163"/>
      <c r="M711" s="163"/>
      <c r="N711" s="163"/>
      <c r="O711" s="163"/>
      <c r="P711" s="163"/>
      <c r="Q711" s="163"/>
      <c r="R711" s="163"/>
      <c r="S711" s="163"/>
      <c r="T711" s="163"/>
      <c r="U711" s="163"/>
      <c r="V711" s="163"/>
      <c r="W711" s="163"/>
      <c r="X711" s="163"/>
      <c r="Y711" s="163"/>
      <c r="Z711" s="163"/>
    </row>
    <row r="712" ht="12.75" customHeight="1">
      <c r="A712" s="202"/>
      <c r="B712" s="163"/>
      <c r="C712" s="163"/>
      <c r="D712" s="163"/>
      <c r="E712" s="163"/>
      <c r="F712" s="163"/>
      <c r="G712" s="177"/>
      <c r="H712" s="163"/>
      <c r="I712" s="163"/>
      <c r="J712" s="163"/>
      <c r="K712" s="163"/>
      <c r="L712" s="163"/>
      <c r="M712" s="163"/>
      <c r="N712" s="163"/>
      <c r="O712" s="163"/>
      <c r="P712" s="163"/>
      <c r="Q712" s="163"/>
      <c r="R712" s="163"/>
      <c r="S712" s="163"/>
      <c r="T712" s="163"/>
      <c r="U712" s="163"/>
      <c r="V712" s="163"/>
      <c r="W712" s="163"/>
      <c r="X712" s="163"/>
      <c r="Y712" s="163"/>
      <c r="Z712" s="163"/>
    </row>
    <row r="713" ht="12.75" customHeight="1">
      <c r="A713" s="202"/>
      <c r="B713" s="163"/>
      <c r="C713" s="163"/>
      <c r="D713" s="163"/>
      <c r="E713" s="163"/>
      <c r="F713" s="163"/>
      <c r="G713" s="177"/>
      <c r="H713" s="163"/>
      <c r="I713" s="163"/>
      <c r="J713" s="163"/>
      <c r="K713" s="163"/>
      <c r="L713" s="163"/>
      <c r="M713" s="163"/>
      <c r="N713" s="163"/>
      <c r="O713" s="163"/>
      <c r="P713" s="163"/>
      <c r="Q713" s="163"/>
      <c r="R713" s="163"/>
      <c r="S713" s="163"/>
      <c r="T713" s="163"/>
      <c r="U713" s="163"/>
      <c r="V713" s="163"/>
      <c r="W713" s="163"/>
      <c r="X713" s="163"/>
      <c r="Y713" s="163"/>
      <c r="Z713" s="163"/>
    </row>
    <row r="714" ht="12.75" customHeight="1">
      <c r="A714" s="202"/>
      <c r="B714" s="163"/>
      <c r="C714" s="163"/>
      <c r="D714" s="163"/>
      <c r="E714" s="163"/>
      <c r="F714" s="163"/>
      <c r="G714" s="177"/>
      <c r="H714" s="163"/>
      <c r="I714" s="163"/>
      <c r="J714" s="163"/>
      <c r="K714" s="163"/>
      <c r="L714" s="163"/>
      <c r="M714" s="163"/>
      <c r="N714" s="163"/>
      <c r="O714" s="163"/>
      <c r="P714" s="163"/>
      <c r="Q714" s="163"/>
      <c r="R714" s="163"/>
      <c r="S714" s="163"/>
      <c r="T714" s="163"/>
      <c r="U714" s="163"/>
      <c r="V714" s="163"/>
      <c r="W714" s="163"/>
      <c r="X714" s="163"/>
      <c r="Y714" s="163"/>
      <c r="Z714" s="163"/>
    </row>
    <row r="715" ht="12.75" customHeight="1">
      <c r="A715" s="202"/>
      <c r="B715" s="163"/>
      <c r="C715" s="163"/>
      <c r="D715" s="163"/>
      <c r="E715" s="163"/>
      <c r="F715" s="163"/>
      <c r="G715" s="177"/>
      <c r="H715" s="163"/>
      <c r="I715" s="163"/>
      <c r="J715" s="163"/>
      <c r="K715" s="163"/>
      <c r="L715" s="163"/>
      <c r="M715" s="163"/>
      <c r="N715" s="163"/>
      <c r="O715" s="163"/>
      <c r="P715" s="163"/>
      <c r="Q715" s="163"/>
      <c r="R715" s="163"/>
      <c r="S715" s="163"/>
      <c r="T715" s="163"/>
      <c r="U715" s="163"/>
      <c r="V715" s="163"/>
      <c r="W715" s="163"/>
      <c r="X715" s="163"/>
      <c r="Y715" s="163"/>
      <c r="Z715" s="163"/>
    </row>
    <row r="716" ht="12.75" customHeight="1">
      <c r="A716" s="202"/>
      <c r="B716" s="163"/>
      <c r="C716" s="163"/>
      <c r="D716" s="163"/>
      <c r="E716" s="163"/>
      <c r="F716" s="163"/>
      <c r="G716" s="177"/>
      <c r="H716" s="163"/>
      <c r="I716" s="163"/>
      <c r="J716" s="163"/>
      <c r="K716" s="163"/>
      <c r="L716" s="163"/>
      <c r="M716" s="163"/>
      <c r="N716" s="163"/>
      <c r="O716" s="163"/>
      <c r="P716" s="163"/>
      <c r="Q716" s="163"/>
      <c r="R716" s="163"/>
      <c r="S716" s="163"/>
      <c r="T716" s="163"/>
      <c r="U716" s="163"/>
      <c r="V716" s="163"/>
      <c r="W716" s="163"/>
      <c r="X716" s="163"/>
      <c r="Y716" s="163"/>
      <c r="Z716" s="163"/>
    </row>
    <row r="717" ht="12.75" customHeight="1">
      <c r="A717" s="202"/>
      <c r="B717" s="163"/>
      <c r="C717" s="163"/>
      <c r="D717" s="163"/>
      <c r="E717" s="163"/>
      <c r="F717" s="163"/>
      <c r="G717" s="177"/>
      <c r="H717" s="163"/>
      <c r="I717" s="163"/>
      <c r="J717" s="163"/>
      <c r="K717" s="163"/>
      <c r="L717" s="163"/>
      <c r="M717" s="163"/>
      <c r="N717" s="163"/>
      <c r="O717" s="163"/>
      <c r="P717" s="163"/>
      <c r="Q717" s="163"/>
      <c r="R717" s="163"/>
      <c r="S717" s="163"/>
      <c r="T717" s="163"/>
      <c r="U717" s="163"/>
      <c r="V717" s="163"/>
      <c r="W717" s="163"/>
      <c r="X717" s="163"/>
      <c r="Y717" s="163"/>
      <c r="Z717" s="163"/>
    </row>
    <row r="718" ht="12.75" customHeight="1">
      <c r="A718" s="202"/>
      <c r="B718" s="163"/>
      <c r="C718" s="163"/>
      <c r="D718" s="163"/>
      <c r="E718" s="163"/>
      <c r="F718" s="163"/>
      <c r="G718" s="177"/>
      <c r="H718" s="163"/>
      <c r="I718" s="163"/>
      <c r="J718" s="163"/>
      <c r="K718" s="163"/>
      <c r="L718" s="163"/>
      <c r="M718" s="163"/>
      <c r="N718" s="163"/>
      <c r="O718" s="163"/>
      <c r="P718" s="163"/>
      <c r="Q718" s="163"/>
      <c r="R718" s="163"/>
      <c r="S718" s="163"/>
      <c r="T718" s="163"/>
      <c r="U718" s="163"/>
      <c r="V718" s="163"/>
      <c r="W718" s="163"/>
      <c r="X718" s="163"/>
      <c r="Y718" s="163"/>
      <c r="Z718" s="163"/>
    </row>
    <row r="719" ht="12.75" customHeight="1">
      <c r="A719" s="202"/>
      <c r="B719" s="163"/>
      <c r="C719" s="163"/>
      <c r="D719" s="163"/>
      <c r="E719" s="163"/>
      <c r="F719" s="163"/>
      <c r="G719" s="177"/>
      <c r="H719" s="163"/>
      <c r="I719" s="163"/>
      <c r="J719" s="163"/>
      <c r="K719" s="163"/>
      <c r="L719" s="163"/>
      <c r="M719" s="163"/>
      <c r="N719" s="163"/>
      <c r="O719" s="163"/>
      <c r="P719" s="163"/>
      <c r="Q719" s="163"/>
      <c r="R719" s="163"/>
      <c r="S719" s="163"/>
      <c r="T719" s="163"/>
      <c r="U719" s="163"/>
      <c r="V719" s="163"/>
      <c r="W719" s="163"/>
      <c r="X719" s="163"/>
      <c r="Y719" s="163"/>
      <c r="Z719" s="163"/>
    </row>
    <row r="720" ht="12.75" customHeight="1">
      <c r="A720" s="202"/>
      <c r="B720" s="163"/>
      <c r="C720" s="163"/>
      <c r="D720" s="163"/>
      <c r="E720" s="163"/>
      <c r="F720" s="163"/>
      <c r="G720" s="177"/>
      <c r="H720" s="163"/>
      <c r="I720" s="163"/>
      <c r="J720" s="163"/>
      <c r="K720" s="163"/>
      <c r="L720" s="163"/>
      <c r="M720" s="163"/>
      <c r="N720" s="163"/>
      <c r="O720" s="163"/>
      <c r="P720" s="163"/>
      <c r="Q720" s="163"/>
      <c r="R720" s="163"/>
      <c r="S720" s="163"/>
      <c r="T720" s="163"/>
      <c r="U720" s="163"/>
      <c r="V720" s="163"/>
      <c r="W720" s="163"/>
      <c r="X720" s="163"/>
      <c r="Y720" s="163"/>
      <c r="Z720" s="163"/>
    </row>
    <row r="721" ht="12.75" customHeight="1">
      <c r="A721" s="202"/>
      <c r="B721" s="163"/>
      <c r="C721" s="163"/>
      <c r="D721" s="163"/>
      <c r="E721" s="163"/>
      <c r="F721" s="163"/>
      <c r="G721" s="177"/>
      <c r="H721" s="163"/>
      <c r="I721" s="163"/>
      <c r="J721" s="163"/>
      <c r="K721" s="163"/>
      <c r="L721" s="163"/>
      <c r="M721" s="163"/>
      <c r="N721" s="163"/>
      <c r="O721" s="163"/>
      <c r="P721" s="163"/>
      <c r="Q721" s="163"/>
      <c r="R721" s="163"/>
      <c r="S721" s="163"/>
      <c r="T721" s="163"/>
      <c r="U721" s="163"/>
      <c r="V721" s="163"/>
      <c r="W721" s="163"/>
      <c r="X721" s="163"/>
      <c r="Y721" s="163"/>
      <c r="Z721" s="163"/>
    </row>
    <row r="722" ht="12.75" customHeight="1">
      <c r="A722" s="202"/>
      <c r="B722" s="163"/>
      <c r="C722" s="163"/>
      <c r="D722" s="163"/>
      <c r="E722" s="163"/>
      <c r="F722" s="163"/>
      <c r="G722" s="177"/>
      <c r="H722" s="163"/>
      <c r="I722" s="163"/>
      <c r="J722" s="163"/>
      <c r="K722" s="163"/>
      <c r="L722" s="163"/>
      <c r="M722" s="163"/>
      <c r="N722" s="163"/>
      <c r="O722" s="163"/>
      <c r="P722" s="163"/>
      <c r="Q722" s="163"/>
      <c r="R722" s="163"/>
      <c r="S722" s="163"/>
      <c r="T722" s="163"/>
      <c r="U722" s="163"/>
      <c r="V722" s="163"/>
      <c r="W722" s="163"/>
      <c r="X722" s="163"/>
      <c r="Y722" s="163"/>
      <c r="Z722" s="163"/>
    </row>
    <row r="723" ht="12.75" customHeight="1">
      <c r="A723" s="202"/>
      <c r="B723" s="163"/>
      <c r="C723" s="163"/>
      <c r="D723" s="163"/>
      <c r="E723" s="163"/>
      <c r="F723" s="163"/>
      <c r="G723" s="177"/>
      <c r="H723" s="163"/>
      <c r="I723" s="163"/>
      <c r="J723" s="163"/>
      <c r="K723" s="163"/>
      <c r="L723" s="163"/>
      <c r="M723" s="163"/>
      <c r="N723" s="163"/>
      <c r="O723" s="163"/>
      <c r="P723" s="163"/>
      <c r="Q723" s="163"/>
      <c r="R723" s="163"/>
      <c r="S723" s="163"/>
      <c r="T723" s="163"/>
      <c r="U723" s="163"/>
      <c r="V723" s="163"/>
      <c r="W723" s="163"/>
      <c r="X723" s="163"/>
      <c r="Y723" s="163"/>
      <c r="Z723" s="163"/>
    </row>
    <row r="724" ht="12.75" customHeight="1">
      <c r="A724" s="202"/>
      <c r="B724" s="163"/>
      <c r="C724" s="163"/>
      <c r="D724" s="163"/>
      <c r="E724" s="163"/>
      <c r="F724" s="163"/>
      <c r="G724" s="177"/>
      <c r="H724" s="163"/>
      <c r="I724" s="163"/>
      <c r="J724" s="163"/>
      <c r="K724" s="163"/>
      <c r="L724" s="163"/>
      <c r="M724" s="163"/>
      <c r="N724" s="163"/>
      <c r="O724" s="163"/>
      <c r="P724" s="163"/>
      <c r="Q724" s="163"/>
      <c r="R724" s="163"/>
      <c r="S724" s="163"/>
      <c r="T724" s="163"/>
      <c r="U724" s="163"/>
      <c r="V724" s="163"/>
      <c r="W724" s="163"/>
      <c r="X724" s="163"/>
      <c r="Y724" s="163"/>
      <c r="Z724" s="163"/>
    </row>
    <row r="725" ht="12.75" customHeight="1">
      <c r="A725" s="202"/>
      <c r="B725" s="163"/>
      <c r="C725" s="163"/>
      <c r="D725" s="163"/>
      <c r="E725" s="163"/>
      <c r="F725" s="163"/>
      <c r="G725" s="177"/>
      <c r="H725" s="163"/>
      <c r="I725" s="163"/>
      <c r="J725" s="163"/>
      <c r="K725" s="163"/>
      <c r="L725" s="163"/>
      <c r="M725" s="163"/>
      <c r="N725" s="163"/>
      <c r="O725" s="163"/>
      <c r="P725" s="163"/>
      <c r="Q725" s="163"/>
      <c r="R725" s="163"/>
      <c r="S725" s="163"/>
      <c r="T725" s="163"/>
      <c r="U725" s="163"/>
      <c r="V725" s="163"/>
      <c r="W725" s="163"/>
      <c r="X725" s="163"/>
      <c r="Y725" s="163"/>
      <c r="Z725" s="163"/>
    </row>
    <row r="726" ht="12.75" customHeight="1">
      <c r="A726" s="202"/>
      <c r="B726" s="163"/>
      <c r="C726" s="163"/>
      <c r="D726" s="163"/>
      <c r="E726" s="163"/>
      <c r="F726" s="163"/>
      <c r="G726" s="177"/>
      <c r="H726" s="163"/>
      <c r="I726" s="163"/>
      <c r="J726" s="163"/>
      <c r="K726" s="163"/>
      <c r="L726" s="163"/>
      <c r="M726" s="163"/>
      <c r="N726" s="163"/>
      <c r="O726" s="163"/>
      <c r="P726" s="163"/>
      <c r="Q726" s="163"/>
      <c r="R726" s="163"/>
      <c r="S726" s="163"/>
      <c r="T726" s="163"/>
      <c r="U726" s="163"/>
      <c r="V726" s="163"/>
      <c r="W726" s="163"/>
      <c r="X726" s="163"/>
      <c r="Y726" s="163"/>
      <c r="Z726" s="163"/>
    </row>
    <row r="727" ht="12.75" customHeight="1">
      <c r="A727" s="202"/>
      <c r="B727" s="163"/>
      <c r="C727" s="163"/>
      <c r="D727" s="163"/>
      <c r="E727" s="163"/>
      <c r="F727" s="163"/>
      <c r="G727" s="177"/>
      <c r="H727" s="163"/>
      <c r="I727" s="163"/>
      <c r="J727" s="163"/>
      <c r="K727" s="163"/>
      <c r="L727" s="163"/>
      <c r="M727" s="163"/>
      <c r="N727" s="163"/>
      <c r="O727" s="163"/>
      <c r="P727" s="163"/>
      <c r="Q727" s="163"/>
      <c r="R727" s="163"/>
      <c r="S727" s="163"/>
      <c r="T727" s="163"/>
      <c r="U727" s="163"/>
      <c r="V727" s="163"/>
      <c r="W727" s="163"/>
      <c r="X727" s="163"/>
      <c r="Y727" s="163"/>
      <c r="Z727" s="163"/>
    </row>
    <row r="728" ht="12.75" customHeight="1">
      <c r="A728" s="202"/>
      <c r="B728" s="163"/>
      <c r="C728" s="163"/>
      <c r="D728" s="163"/>
      <c r="E728" s="163"/>
      <c r="F728" s="163"/>
      <c r="G728" s="177"/>
      <c r="H728" s="163"/>
      <c r="I728" s="163"/>
      <c r="J728" s="163"/>
      <c r="K728" s="163"/>
      <c r="L728" s="163"/>
      <c r="M728" s="163"/>
      <c r="N728" s="163"/>
      <c r="O728" s="163"/>
      <c r="P728" s="163"/>
      <c r="Q728" s="163"/>
      <c r="R728" s="163"/>
      <c r="S728" s="163"/>
      <c r="T728" s="163"/>
      <c r="U728" s="163"/>
      <c r="V728" s="163"/>
      <c r="W728" s="163"/>
      <c r="X728" s="163"/>
      <c r="Y728" s="163"/>
      <c r="Z728" s="163"/>
    </row>
    <row r="729" ht="12.75" customHeight="1">
      <c r="A729" s="202"/>
      <c r="B729" s="163"/>
      <c r="C729" s="163"/>
      <c r="D729" s="163"/>
      <c r="E729" s="163"/>
      <c r="F729" s="163"/>
      <c r="G729" s="177"/>
      <c r="H729" s="163"/>
      <c r="I729" s="163"/>
      <c r="J729" s="163"/>
      <c r="K729" s="163"/>
      <c r="L729" s="163"/>
      <c r="M729" s="163"/>
      <c r="N729" s="163"/>
      <c r="O729" s="163"/>
      <c r="P729" s="163"/>
      <c r="Q729" s="163"/>
      <c r="R729" s="163"/>
      <c r="S729" s="163"/>
      <c r="T729" s="163"/>
      <c r="U729" s="163"/>
      <c r="V729" s="163"/>
      <c r="W729" s="163"/>
      <c r="X729" s="163"/>
      <c r="Y729" s="163"/>
      <c r="Z729" s="163"/>
    </row>
    <row r="730" ht="12.75" customHeight="1">
      <c r="A730" s="202"/>
      <c r="B730" s="163"/>
      <c r="C730" s="163"/>
      <c r="D730" s="163"/>
      <c r="E730" s="163"/>
      <c r="F730" s="163"/>
      <c r="G730" s="177"/>
      <c r="H730" s="163"/>
      <c r="I730" s="163"/>
      <c r="J730" s="163"/>
      <c r="K730" s="163"/>
      <c r="L730" s="163"/>
      <c r="M730" s="163"/>
      <c r="N730" s="163"/>
      <c r="O730" s="163"/>
      <c r="P730" s="163"/>
      <c r="Q730" s="163"/>
      <c r="R730" s="163"/>
      <c r="S730" s="163"/>
      <c r="T730" s="163"/>
      <c r="U730" s="163"/>
      <c r="V730" s="163"/>
      <c r="W730" s="163"/>
      <c r="X730" s="163"/>
      <c r="Y730" s="163"/>
      <c r="Z730" s="163"/>
    </row>
    <row r="731" ht="12.75" customHeight="1">
      <c r="A731" s="202"/>
      <c r="B731" s="163"/>
      <c r="C731" s="163"/>
      <c r="D731" s="163"/>
      <c r="E731" s="163"/>
      <c r="F731" s="163"/>
      <c r="G731" s="177"/>
      <c r="H731" s="163"/>
      <c r="I731" s="163"/>
      <c r="J731" s="163"/>
      <c r="K731" s="163"/>
      <c r="L731" s="163"/>
      <c r="M731" s="163"/>
      <c r="N731" s="163"/>
      <c r="O731" s="163"/>
      <c r="P731" s="163"/>
      <c r="Q731" s="163"/>
      <c r="R731" s="163"/>
      <c r="S731" s="163"/>
      <c r="T731" s="163"/>
      <c r="U731" s="163"/>
      <c r="V731" s="163"/>
      <c r="W731" s="163"/>
      <c r="X731" s="163"/>
      <c r="Y731" s="163"/>
      <c r="Z731" s="163"/>
    </row>
    <row r="732" ht="12.75" customHeight="1">
      <c r="A732" s="202"/>
      <c r="B732" s="163"/>
      <c r="C732" s="163"/>
      <c r="D732" s="163"/>
      <c r="E732" s="163"/>
      <c r="F732" s="163"/>
      <c r="G732" s="177"/>
      <c r="H732" s="163"/>
      <c r="I732" s="163"/>
      <c r="J732" s="163"/>
      <c r="K732" s="163"/>
      <c r="L732" s="163"/>
      <c r="M732" s="163"/>
      <c r="N732" s="163"/>
      <c r="O732" s="163"/>
      <c r="P732" s="163"/>
      <c r="Q732" s="163"/>
      <c r="R732" s="163"/>
      <c r="S732" s="163"/>
      <c r="T732" s="163"/>
      <c r="U732" s="163"/>
      <c r="V732" s="163"/>
      <c r="W732" s="163"/>
      <c r="X732" s="163"/>
      <c r="Y732" s="163"/>
      <c r="Z732" s="163"/>
    </row>
    <row r="733" ht="12.75" customHeight="1">
      <c r="A733" s="202"/>
      <c r="B733" s="163"/>
      <c r="C733" s="163"/>
      <c r="D733" s="163"/>
      <c r="E733" s="163"/>
      <c r="F733" s="163"/>
      <c r="G733" s="177"/>
      <c r="H733" s="163"/>
      <c r="I733" s="163"/>
      <c r="J733" s="163"/>
      <c r="K733" s="163"/>
      <c r="L733" s="163"/>
      <c r="M733" s="163"/>
      <c r="N733" s="163"/>
      <c r="O733" s="163"/>
      <c r="P733" s="163"/>
      <c r="Q733" s="163"/>
      <c r="R733" s="163"/>
      <c r="S733" s="163"/>
      <c r="T733" s="163"/>
      <c r="U733" s="163"/>
      <c r="V733" s="163"/>
      <c r="W733" s="163"/>
      <c r="X733" s="163"/>
      <c r="Y733" s="163"/>
      <c r="Z733" s="163"/>
    </row>
    <row r="734" ht="12.75" customHeight="1">
      <c r="A734" s="202"/>
      <c r="B734" s="163"/>
      <c r="C734" s="163"/>
      <c r="D734" s="163"/>
      <c r="E734" s="163"/>
      <c r="F734" s="163"/>
      <c r="G734" s="177"/>
      <c r="H734" s="163"/>
      <c r="I734" s="163"/>
      <c r="J734" s="163"/>
      <c r="K734" s="163"/>
      <c r="L734" s="163"/>
      <c r="M734" s="163"/>
      <c r="N734" s="163"/>
      <c r="O734" s="163"/>
      <c r="P734" s="163"/>
      <c r="Q734" s="163"/>
      <c r="R734" s="163"/>
      <c r="S734" s="163"/>
      <c r="T734" s="163"/>
      <c r="U734" s="163"/>
      <c r="V734" s="163"/>
      <c r="W734" s="163"/>
      <c r="X734" s="163"/>
      <c r="Y734" s="163"/>
      <c r="Z734" s="163"/>
    </row>
    <row r="735" ht="12.75" customHeight="1">
      <c r="A735" s="202"/>
      <c r="B735" s="163"/>
      <c r="C735" s="163"/>
      <c r="D735" s="163"/>
      <c r="E735" s="163"/>
      <c r="F735" s="163"/>
      <c r="G735" s="177"/>
      <c r="H735" s="163"/>
      <c r="I735" s="163"/>
      <c r="J735" s="163"/>
      <c r="K735" s="163"/>
      <c r="L735" s="163"/>
      <c r="M735" s="163"/>
      <c r="N735" s="163"/>
      <c r="O735" s="163"/>
      <c r="P735" s="163"/>
      <c r="Q735" s="163"/>
      <c r="R735" s="163"/>
      <c r="S735" s="163"/>
      <c r="T735" s="163"/>
      <c r="U735" s="163"/>
      <c r="V735" s="163"/>
      <c r="W735" s="163"/>
      <c r="X735" s="163"/>
      <c r="Y735" s="163"/>
      <c r="Z735" s="163"/>
    </row>
    <row r="736" ht="12.75" customHeight="1">
      <c r="A736" s="202"/>
      <c r="B736" s="163"/>
      <c r="C736" s="163"/>
      <c r="D736" s="163"/>
      <c r="E736" s="163"/>
      <c r="F736" s="163"/>
      <c r="G736" s="177"/>
      <c r="H736" s="163"/>
      <c r="I736" s="163"/>
      <c r="J736" s="163"/>
      <c r="K736" s="163"/>
      <c r="L736" s="163"/>
      <c r="M736" s="163"/>
      <c r="N736" s="163"/>
      <c r="O736" s="163"/>
      <c r="P736" s="163"/>
      <c r="Q736" s="163"/>
      <c r="R736" s="163"/>
      <c r="S736" s="163"/>
      <c r="T736" s="163"/>
      <c r="U736" s="163"/>
      <c r="V736" s="163"/>
      <c r="W736" s="163"/>
      <c r="X736" s="163"/>
      <c r="Y736" s="163"/>
      <c r="Z736" s="163"/>
    </row>
    <row r="737" ht="12.75" customHeight="1">
      <c r="A737" s="202"/>
      <c r="B737" s="163"/>
      <c r="C737" s="163"/>
      <c r="D737" s="163"/>
      <c r="E737" s="163"/>
      <c r="F737" s="163"/>
      <c r="G737" s="177"/>
      <c r="H737" s="163"/>
      <c r="I737" s="163"/>
      <c r="J737" s="163"/>
      <c r="K737" s="163"/>
      <c r="L737" s="163"/>
      <c r="M737" s="163"/>
      <c r="N737" s="163"/>
      <c r="O737" s="163"/>
      <c r="P737" s="163"/>
      <c r="Q737" s="163"/>
      <c r="R737" s="163"/>
      <c r="S737" s="163"/>
      <c r="T737" s="163"/>
      <c r="U737" s="163"/>
      <c r="V737" s="163"/>
      <c r="W737" s="163"/>
      <c r="X737" s="163"/>
      <c r="Y737" s="163"/>
      <c r="Z737" s="163"/>
    </row>
    <row r="738" ht="12.75" customHeight="1">
      <c r="A738" s="202"/>
      <c r="B738" s="163"/>
      <c r="C738" s="163"/>
      <c r="D738" s="163"/>
      <c r="E738" s="163"/>
      <c r="F738" s="163"/>
      <c r="G738" s="177"/>
      <c r="H738" s="163"/>
      <c r="I738" s="163"/>
      <c r="J738" s="163"/>
      <c r="K738" s="163"/>
      <c r="L738" s="163"/>
      <c r="M738" s="163"/>
      <c r="N738" s="163"/>
      <c r="O738" s="163"/>
      <c r="P738" s="163"/>
      <c r="Q738" s="163"/>
      <c r="R738" s="163"/>
      <c r="S738" s="163"/>
      <c r="T738" s="163"/>
      <c r="U738" s="163"/>
      <c r="V738" s="163"/>
      <c r="W738" s="163"/>
      <c r="X738" s="163"/>
      <c r="Y738" s="163"/>
      <c r="Z738" s="163"/>
    </row>
    <row r="739" ht="12.75" customHeight="1">
      <c r="A739" s="202"/>
      <c r="B739" s="163"/>
      <c r="C739" s="163"/>
      <c r="D739" s="163"/>
      <c r="E739" s="163"/>
      <c r="F739" s="163"/>
      <c r="G739" s="177"/>
      <c r="H739" s="163"/>
      <c r="I739" s="163"/>
      <c r="J739" s="163"/>
      <c r="K739" s="163"/>
      <c r="L739" s="163"/>
      <c r="M739" s="163"/>
      <c r="N739" s="163"/>
      <c r="O739" s="163"/>
      <c r="P739" s="163"/>
      <c r="Q739" s="163"/>
      <c r="R739" s="163"/>
      <c r="S739" s="163"/>
      <c r="T739" s="163"/>
      <c r="U739" s="163"/>
      <c r="V739" s="163"/>
      <c r="W739" s="163"/>
      <c r="X739" s="163"/>
      <c r="Y739" s="163"/>
      <c r="Z739" s="163"/>
    </row>
    <row r="740" ht="12.75" customHeight="1">
      <c r="A740" s="202"/>
      <c r="B740" s="163"/>
      <c r="C740" s="163"/>
      <c r="D740" s="163"/>
      <c r="E740" s="163"/>
      <c r="F740" s="163"/>
      <c r="G740" s="177"/>
      <c r="H740" s="163"/>
      <c r="I740" s="163"/>
      <c r="J740" s="163"/>
      <c r="K740" s="163"/>
      <c r="L740" s="163"/>
      <c r="M740" s="163"/>
      <c r="N740" s="163"/>
      <c r="O740" s="163"/>
      <c r="P740" s="163"/>
      <c r="Q740" s="163"/>
      <c r="R740" s="163"/>
      <c r="S740" s="163"/>
      <c r="T740" s="163"/>
      <c r="U740" s="163"/>
      <c r="V740" s="163"/>
      <c r="W740" s="163"/>
      <c r="X740" s="163"/>
      <c r="Y740" s="163"/>
      <c r="Z740" s="163"/>
    </row>
    <row r="741" ht="12.75" customHeight="1">
      <c r="A741" s="202"/>
      <c r="B741" s="163"/>
      <c r="C741" s="163"/>
      <c r="D741" s="163"/>
      <c r="E741" s="163"/>
      <c r="F741" s="163"/>
      <c r="G741" s="177"/>
      <c r="H741" s="163"/>
      <c r="I741" s="163"/>
      <c r="J741" s="163"/>
      <c r="K741" s="163"/>
      <c r="L741" s="163"/>
      <c r="M741" s="163"/>
      <c r="N741" s="163"/>
      <c r="O741" s="163"/>
      <c r="P741" s="163"/>
      <c r="Q741" s="163"/>
      <c r="R741" s="163"/>
      <c r="S741" s="163"/>
      <c r="T741" s="163"/>
      <c r="U741" s="163"/>
      <c r="V741" s="163"/>
      <c r="W741" s="163"/>
      <c r="X741" s="163"/>
      <c r="Y741" s="163"/>
      <c r="Z741" s="163"/>
    </row>
    <row r="742" ht="12.75" customHeight="1">
      <c r="A742" s="202"/>
      <c r="B742" s="163"/>
      <c r="C742" s="163"/>
      <c r="D742" s="163"/>
      <c r="E742" s="163"/>
      <c r="F742" s="163"/>
      <c r="G742" s="177"/>
      <c r="H742" s="163"/>
      <c r="I742" s="163"/>
      <c r="J742" s="163"/>
      <c r="K742" s="163"/>
      <c r="L742" s="163"/>
      <c r="M742" s="163"/>
      <c r="N742" s="163"/>
      <c r="O742" s="163"/>
      <c r="P742" s="163"/>
      <c r="Q742" s="163"/>
      <c r="R742" s="163"/>
      <c r="S742" s="163"/>
      <c r="T742" s="163"/>
      <c r="U742" s="163"/>
      <c r="V742" s="163"/>
      <c r="W742" s="163"/>
      <c r="X742" s="163"/>
      <c r="Y742" s="163"/>
      <c r="Z742" s="163"/>
    </row>
    <row r="743" ht="12.75" customHeight="1">
      <c r="A743" s="202"/>
      <c r="B743" s="163"/>
      <c r="C743" s="163"/>
      <c r="D743" s="163"/>
      <c r="E743" s="163"/>
      <c r="F743" s="163"/>
      <c r="G743" s="177"/>
      <c r="H743" s="163"/>
      <c r="I743" s="163"/>
      <c r="J743" s="163"/>
      <c r="K743" s="163"/>
      <c r="L743" s="163"/>
      <c r="M743" s="163"/>
      <c r="N743" s="163"/>
      <c r="O743" s="163"/>
      <c r="P743" s="163"/>
      <c r="Q743" s="163"/>
      <c r="R743" s="163"/>
      <c r="S743" s="163"/>
      <c r="T743" s="163"/>
      <c r="U743" s="163"/>
      <c r="V743" s="163"/>
      <c r="W743" s="163"/>
      <c r="X743" s="163"/>
      <c r="Y743" s="163"/>
      <c r="Z743" s="163"/>
    </row>
    <row r="744" ht="12.75" customHeight="1">
      <c r="A744" s="202"/>
      <c r="B744" s="163"/>
      <c r="C744" s="163"/>
      <c r="D744" s="163"/>
      <c r="E744" s="163"/>
      <c r="F744" s="163"/>
      <c r="G744" s="177"/>
      <c r="H744" s="163"/>
      <c r="I744" s="163"/>
      <c r="J744" s="163"/>
      <c r="K744" s="163"/>
      <c r="L744" s="163"/>
      <c r="M744" s="163"/>
      <c r="N744" s="163"/>
      <c r="O744" s="163"/>
      <c r="P744" s="163"/>
      <c r="Q744" s="163"/>
      <c r="R744" s="163"/>
      <c r="S744" s="163"/>
      <c r="T744" s="163"/>
      <c r="U744" s="163"/>
      <c r="V744" s="163"/>
      <c r="W744" s="163"/>
      <c r="X744" s="163"/>
      <c r="Y744" s="163"/>
      <c r="Z744" s="163"/>
    </row>
    <row r="745" ht="12.75" customHeight="1">
      <c r="A745" s="202"/>
      <c r="B745" s="163"/>
      <c r="C745" s="163"/>
      <c r="D745" s="163"/>
      <c r="E745" s="163"/>
      <c r="F745" s="163"/>
      <c r="G745" s="177"/>
      <c r="H745" s="163"/>
      <c r="I745" s="163"/>
      <c r="J745" s="163"/>
      <c r="K745" s="163"/>
      <c r="L745" s="163"/>
      <c r="M745" s="163"/>
      <c r="N745" s="163"/>
      <c r="O745" s="163"/>
      <c r="P745" s="163"/>
      <c r="Q745" s="163"/>
      <c r="R745" s="163"/>
      <c r="S745" s="163"/>
      <c r="T745" s="163"/>
      <c r="U745" s="163"/>
      <c r="V745" s="163"/>
      <c r="W745" s="163"/>
      <c r="X745" s="163"/>
      <c r="Y745" s="163"/>
      <c r="Z745" s="163"/>
    </row>
    <row r="746" ht="12.75" customHeight="1">
      <c r="A746" s="202"/>
      <c r="B746" s="163"/>
      <c r="C746" s="163"/>
      <c r="D746" s="163"/>
      <c r="E746" s="163"/>
      <c r="F746" s="163"/>
      <c r="G746" s="177"/>
      <c r="H746" s="163"/>
      <c r="I746" s="163"/>
      <c r="J746" s="163"/>
      <c r="K746" s="163"/>
      <c r="L746" s="163"/>
      <c r="M746" s="163"/>
      <c r="N746" s="163"/>
      <c r="O746" s="163"/>
      <c r="P746" s="163"/>
      <c r="Q746" s="163"/>
      <c r="R746" s="163"/>
      <c r="S746" s="163"/>
      <c r="T746" s="163"/>
      <c r="U746" s="163"/>
      <c r="V746" s="163"/>
      <c r="W746" s="163"/>
      <c r="X746" s="163"/>
      <c r="Y746" s="163"/>
      <c r="Z746" s="163"/>
    </row>
    <row r="747" ht="12.75" customHeight="1">
      <c r="A747" s="202"/>
      <c r="B747" s="163"/>
      <c r="C747" s="163"/>
      <c r="D747" s="163"/>
      <c r="E747" s="163"/>
      <c r="F747" s="163"/>
      <c r="G747" s="177"/>
      <c r="H747" s="163"/>
      <c r="I747" s="163"/>
      <c r="J747" s="163"/>
      <c r="K747" s="163"/>
      <c r="L747" s="163"/>
      <c r="M747" s="163"/>
      <c r="N747" s="163"/>
      <c r="O747" s="163"/>
      <c r="P747" s="163"/>
      <c r="Q747" s="163"/>
      <c r="R747" s="163"/>
      <c r="S747" s="163"/>
      <c r="T747" s="163"/>
      <c r="U747" s="163"/>
      <c r="V747" s="163"/>
      <c r="W747" s="163"/>
      <c r="X747" s="163"/>
      <c r="Y747" s="163"/>
      <c r="Z747" s="163"/>
    </row>
    <row r="748" ht="12.75" customHeight="1">
      <c r="A748" s="202"/>
      <c r="B748" s="163"/>
      <c r="C748" s="163"/>
      <c r="D748" s="163"/>
      <c r="E748" s="163"/>
      <c r="F748" s="163"/>
      <c r="G748" s="177"/>
      <c r="H748" s="163"/>
      <c r="I748" s="163"/>
      <c r="J748" s="163"/>
      <c r="K748" s="163"/>
      <c r="L748" s="163"/>
      <c r="M748" s="163"/>
      <c r="N748" s="163"/>
      <c r="O748" s="163"/>
      <c r="P748" s="163"/>
      <c r="Q748" s="163"/>
      <c r="R748" s="163"/>
      <c r="S748" s="163"/>
      <c r="T748" s="163"/>
      <c r="U748" s="163"/>
      <c r="V748" s="163"/>
      <c r="W748" s="163"/>
      <c r="X748" s="163"/>
      <c r="Y748" s="163"/>
      <c r="Z748" s="163"/>
    </row>
    <row r="749" ht="12.75" customHeight="1">
      <c r="A749" s="202"/>
      <c r="B749" s="163"/>
      <c r="C749" s="163"/>
      <c r="D749" s="163"/>
      <c r="E749" s="163"/>
      <c r="F749" s="163"/>
      <c r="G749" s="177"/>
      <c r="H749" s="163"/>
      <c r="I749" s="163"/>
      <c r="J749" s="163"/>
      <c r="K749" s="163"/>
      <c r="L749" s="163"/>
      <c r="M749" s="163"/>
      <c r="N749" s="163"/>
      <c r="O749" s="163"/>
      <c r="P749" s="163"/>
      <c r="Q749" s="163"/>
      <c r="R749" s="163"/>
      <c r="S749" s="163"/>
      <c r="T749" s="163"/>
      <c r="U749" s="163"/>
      <c r="V749" s="163"/>
      <c r="W749" s="163"/>
      <c r="X749" s="163"/>
      <c r="Y749" s="163"/>
      <c r="Z749" s="163"/>
    </row>
    <row r="750" ht="12.75" customHeight="1">
      <c r="A750" s="202"/>
      <c r="B750" s="163"/>
      <c r="C750" s="163"/>
      <c r="D750" s="163"/>
      <c r="E750" s="163"/>
      <c r="F750" s="163"/>
      <c r="G750" s="177"/>
      <c r="H750" s="163"/>
      <c r="I750" s="163"/>
      <c r="J750" s="163"/>
      <c r="K750" s="163"/>
      <c r="L750" s="163"/>
      <c r="M750" s="163"/>
      <c r="N750" s="163"/>
      <c r="O750" s="163"/>
      <c r="P750" s="163"/>
      <c r="Q750" s="163"/>
      <c r="R750" s="163"/>
      <c r="S750" s="163"/>
      <c r="T750" s="163"/>
      <c r="U750" s="163"/>
      <c r="V750" s="163"/>
      <c r="W750" s="163"/>
      <c r="X750" s="163"/>
      <c r="Y750" s="163"/>
      <c r="Z750" s="163"/>
    </row>
    <row r="751" ht="12.75" customHeight="1">
      <c r="A751" s="202"/>
      <c r="B751" s="163"/>
      <c r="C751" s="163"/>
      <c r="D751" s="163"/>
      <c r="E751" s="163"/>
      <c r="F751" s="163"/>
      <c r="G751" s="177"/>
      <c r="H751" s="163"/>
      <c r="I751" s="163"/>
      <c r="J751" s="163"/>
      <c r="K751" s="163"/>
      <c r="L751" s="163"/>
      <c r="M751" s="163"/>
      <c r="N751" s="163"/>
      <c r="O751" s="163"/>
      <c r="P751" s="163"/>
      <c r="Q751" s="163"/>
      <c r="R751" s="163"/>
      <c r="S751" s="163"/>
      <c r="T751" s="163"/>
      <c r="U751" s="163"/>
      <c r="V751" s="163"/>
      <c r="W751" s="163"/>
      <c r="X751" s="163"/>
      <c r="Y751" s="163"/>
      <c r="Z751" s="163"/>
    </row>
    <row r="752" ht="12.75" customHeight="1">
      <c r="A752" s="202"/>
      <c r="B752" s="163"/>
      <c r="C752" s="163"/>
      <c r="D752" s="163"/>
      <c r="E752" s="163"/>
      <c r="F752" s="163"/>
      <c r="G752" s="177"/>
      <c r="H752" s="163"/>
      <c r="I752" s="163"/>
      <c r="J752" s="163"/>
      <c r="K752" s="163"/>
      <c r="L752" s="163"/>
      <c r="M752" s="163"/>
      <c r="N752" s="163"/>
      <c r="O752" s="163"/>
      <c r="P752" s="163"/>
      <c r="Q752" s="163"/>
      <c r="R752" s="163"/>
      <c r="S752" s="163"/>
      <c r="T752" s="163"/>
      <c r="U752" s="163"/>
      <c r="V752" s="163"/>
      <c r="W752" s="163"/>
      <c r="X752" s="163"/>
      <c r="Y752" s="163"/>
      <c r="Z752" s="163"/>
    </row>
    <row r="753" ht="12.75" customHeight="1">
      <c r="A753" s="202"/>
      <c r="B753" s="163"/>
      <c r="C753" s="163"/>
      <c r="D753" s="163"/>
      <c r="E753" s="163"/>
      <c r="F753" s="163"/>
      <c r="G753" s="177"/>
      <c r="H753" s="163"/>
      <c r="I753" s="163"/>
      <c r="J753" s="163"/>
      <c r="K753" s="163"/>
      <c r="L753" s="163"/>
      <c r="M753" s="163"/>
      <c r="N753" s="163"/>
      <c r="O753" s="163"/>
      <c r="P753" s="163"/>
      <c r="Q753" s="163"/>
      <c r="R753" s="163"/>
      <c r="S753" s="163"/>
      <c r="T753" s="163"/>
      <c r="U753" s="163"/>
      <c r="V753" s="163"/>
      <c r="W753" s="163"/>
      <c r="X753" s="163"/>
      <c r="Y753" s="163"/>
      <c r="Z753" s="163"/>
    </row>
    <row r="754" ht="12.75" customHeight="1">
      <c r="A754" s="202"/>
      <c r="B754" s="163"/>
      <c r="C754" s="163"/>
      <c r="D754" s="163"/>
      <c r="E754" s="163"/>
      <c r="F754" s="163"/>
      <c r="G754" s="177"/>
      <c r="H754" s="163"/>
      <c r="I754" s="163"/>
      <c r="J754" s="163"/>
      <c r="K754" s="163"/>
      <c r="L754" s="163"/>
      <c r="M754" s="163"/>
      <c r="N754" s="163"/>
      <c r="O754" s="163"/>
      <c r="P754" s="163"/>
      <c r="Q754" s="163"/>
      <c r="R754" s="163"/>
      <c r="S754" s="163"/>
      <c r="T754" s="163"/>
      <c r="U754" s="163"/>
      <c r="V754" s="163"/>
      <c r="W754" s="163"/>
      <c r="X754" s="163"/>
      <c r="Y754" s="163"/>
      <c r="Z754" s="163"/>
    </row>
    <row r="755" ht="12.75" customHeight="1">
      <c r="A755" s="202"/>
      <c r="B755" s="163"/>
      <c r="C755" s="163"/>
      <c r="D755" s="163"/>
      <c r="E755" s="163"/>
      <c r="F755" s="163"/>
      <c r="G755" s="177"/>
      <c r="H755" s="163"/>
      <c r="I755" s="163"/>
      <c r="J755" s="163"/>
      <c r="K755" s="163"/>
      <c r="L755" s="163"/>
      <c r="M755" s="163"/>
      <c r="N755" s="163"/>
      <c r="O755" s="163"/>
      <c r="P755" s="163"/>
      <c r="Q755" s="163"/>
      <c r="R755" s="163"/>
      <c r="S755" s="163"/>
      <c r="T755" s="163"/>
      <c r="U755" s="163"/>
      <c r="V755" s="163"/>
      <c r="W755" s="163"/>
      <c r="X755" s="163"/>
      <c r="Y755" s="163"/>
      <c r="Z755" s="163"/>
    </row>
    <row r="756" ht="12.75" customHeight="1">
      <c r="A756" s="202"/>
      <c r="B756" s="163"/>
      <c r="C756" s="163"/>
      <c r="D756" s="163"/>
      <c r="E756" s="163"/>
      <c r="F756" s="163"/>
      <c r="G756" s="177"/>
      <c r="H756" s="163"/>
      <c r="I756" s="163"/>
      <c r="J756" s="163"/>
      <c r="K756" s="163"/>
      <c r="L756" s="163"/>
      <c r="M756" s="163"/>
      <c r="N756" s="163"/>
      <c r="O756" s="163"/>
      <c r="P756" s="163"/>
      <c r="Q756" s="163"/>
      <c r="R756" s="163"/>
      <c r="S756" s="163"/>
      <c r="T756" s="163"/>
      <c r="U756" s="163"/>
      <c r="V756" s="163"/>
      <c r="W756" s="163"/>
      <c r="X756" s="163"/>
      <c r="Y756" s="163"/>
      <c r="Z756" s="163"/>
    </row>
    <row r="757" ht="12.75" customHeight="1">
      <c r="A757" s="202"/>
      <c r="B757" s="163"/>
      <c r="C757" s="163"/>
      <c r="D757" s="163"/>
      <c r="E757" s="163"/>
      <c r="F757" s="163"/>
      <c r="G757" s="177"/>
      <c r="H757" s="163"/>
      <c r="I757" s="163"/>
      <c r="J757" s="163"/>
      <c r="K757" s="163"/>
      <c r="L757" s="163"/>
      <c r="M757" s="163"/>
      <c r="N757" s="163"/>
      <c r="O757" s="163"/>
      <c r="P757" s="163"/>
      <c r="Q757" s="163"/>
      <c r="R757" s="163"/>
      <c r="S757" s="163"/>
      <c r="T757" s="163"/>
      <c r="U757" s="163"/>
      <c r="V757" s="163"/>
      <c r="W757" s="163"/>
      <c r="X757" s="163"/>
      <c r="Y757" s="163"/>
      <c r="Z757" s="163"/>
    </row>
    <row r="758" ht="12.75" customHeight="1">
      <c r="A758" s="202"/>
      <c r="B758" s="163"/>
      <c r="C758" s="163"/>
      <c r="D758" s="163"/>
      <c r="E758" s="163"/>
      <c r="F758" s="163"/>
      <c r="G758" s="177"/>
      <c r="H758" s="163"/>
      <c r="I758" s="163"/>
      <c r="J758" s="163"/>
      <c r="K758" s="163"/>
      <c r="L758" s="163"/>
      <c r="M758" s="163"/>
      <c r="N758" s="163"/>
      <c r="O758" s="163"/>
      <c r="P758" s="163"/>
      <c r="Q758" s="163"/>
      <c r="R758" s="163"/>
      <c r="S758" s="163"/>
      <c r="T758" s="163"/>
      <c r="U758" s="163"/>
      <c r="V758" s="163"/>
      <c r="W758" s="163"/>
      <c r="X758" s="163"/>
      <c r="Y758" s="163"/>
      <c r="Z758" s="163"/>
    </row>
    <row r="759" ht="12.75" customHeight="1">
      <c r="A759" s="202"/>
      <c r="B759" s="163"/>
      <c r="C759" s="163"/>
      <c r="D759" s="163"/>
      <c r="E759" s="163"/>
      <c r="F759" s="163"/>
      <c r="G759" s="177"/>
      <c r="H759" s="163"/>
      <c r="I759" s="163"/>
      <c r="J759" s="163"/>
      <c r="K759" s="163"/>
      <c r="L759" s="163"/>
      <c r="M759" s="163"/>
      <c r="N759" s="163"/>
      <c r="O759" s="163"/>
      <c r="P759" s="163"/>
      <c r="Q759" s="163"/>
      <c r="R759" s="163"/>
      <c r="S759" s="163"/>
      <c r="T759" s="163"/>
      <c r="U759" s="163"/>
      <c r="V759" s="163"/>
      <c r="W759" s="163"/>
      <c r="X759" s="163"/>
      <c r="Y759" s="163"/>
      <c r="Z759" s="163"/>
    </row>
    <row r="760" ht="12.75" customHeight="1">
      <c r="A760" s="202"/>
      <c r="B760" s="163"/>
      <c r="C760" s="163"/>
      <c r="D760" s="163"/>
      <c r="E760" s="163"/>
      <c r="F760" s="163"/>
      <c r="G760" s="177"/>
      <c r="H760" s="163"/>
      <c r="I760" s="163"/>
      <c r="J760" s="163"/>
      <c r="K760" s="163"/>
      <c r="L760" s="163"/>
      <c r="M760" s="163"/>
      <c r="N760" s="163"/>
      <c r="O760" s="163"/>
      <c r="P760" s="163"/>
      <c r="Q760" s="163"/>
      <c r="R760" s="163"/>
      <c r="S760" s="163"/>
      <c r="T760" s="163"/>
      <c r="U760" s="163"/>
      <c r="V760" s="163"/>
      <c r="W760" s="163"/>
      <c r="X760" s="163"/>
      <c r="Y760" s="163"/>
      <c r="Z760" s="163"/>
    </row>
    <row r="761" ht="12.75" customHeight="1">
      <c r="A761" s="202"/>
      <c r="B761" s="163"/>
      <c r="C761" s="163"/>
      <c r="D761" s="163"/>
      <c r="E761" s="163"/>
      <c r="F761" s="163"/>
      <c r="G761" s="177"/>
      <c r="H761" s="163"/>
      <c r="I761" s="163"/>
      <c r="J761" s="163"/>
      <c r="K761" s="163"/>
      <c r="L761" s="163"/>
      <c r="M761" s="163"/>
      <c r="N761" s="163"/>
      <c r="O761" s="163"/>
      <c r="P761" s="163"/>
      <c r="Q761" s="163"/>
      <c r="R761" s="163"/>
      <c r="S761" s="163"/>
      <c r="T761" s="163"/>
      <c r="U761" s="163"/>
      <c r="V761" s="163"/>
      <c r="W761" s="163"/>
      <c r="X761" s="163"/>
      <c r="Y761" s="163"/>
      <c r="Z761" s="163"/>
    </row>
    <row r="762" ht="12.75" customHeight="1">
      <c r="A762" s="202"/>
      <c r="B762" s="163"/>
      <c r="C762" s="163"/>
      <c r="D762" s="163"/>
      <c r="E762" s="163"/>
      <c r="F762" s="163"/>
      <c r="G762" s="177"/>
      <c r="H762" s="163"/>
      <c r="I762" s="163"/>
      <c r="J762" s="163"/>
      <c r="K762" s="163"/>
      <c r="L762" s="163"/>
      <c r="M762" s="163"/>
      <c r="N762" s="163"/>
      <c r="O762" s="163"/>
      <c r="P762" s="163"/>
      <c r="Q762" s="163"/>
      <c r="R762" s="163"/>
      <c r="S762" s="163"/>
      <c r="T762" s="163"/>
      <c r="U762" s="163"/>
      <c r="V762" s="163"/>
      <c r="W762" s="163"/>
      <c r="X762" s="163"/>
      <c r="Y762" s="163"/>
      <c r="Z762" s="163"/>
    </row>
    <row r="763" ht="12.75" customHeight="1">
      <c r="A763" s="202"/>
      <c r="B763" s="163"/>
      <c r="C763" s="163"/>
      <c r="D763" s="163"/>
      <c r="E763" s="163"/>
      <c r="F763" s="163"/>
      <c r="G763" s="177"/>
      <c r="H763" s="163"/>
      <c r="I763" s="163"/>
      <c r="J763" s="163"/>
      <c r="K763" s="163"/>
      <c r="L763" s="163"/>
      <c r="M763" s="163"/>
      <c r="N763" s="163"/>
      <c r="O763" s="163"/>
      <c r="P763" s="163"/>
      <c r="Q763" s="163"/>
      <c r="R763" s="163"/>
      <c r="S763" s="163"/>
      <c r="T763" s="163"/>
      <c r="U763" s="163"/>
      <c r="V763" s="163"/>
      <c r="W763" s="163"/>
      <c r="X763" s="163"/>
      <c r="Y763" s="163"/>
      <c r="Z763" s="163"/>
    </row>
    <row r="764" ht="12.75" customHeight="1">
      <c r="A764" s="202"/>
      <c r="B764" s="163"/>
      <c r="C764" s="163"/>
      <c r="D764" s="163"/>
      <c r="E764" s="163"/>
      <c r="F764" s="163"/>
      <c r="G764" s="177"/>
      <c r="H764" s="163"/>
      <c r="I764" s="163"/>
      <c r="J764" s="163"/>
      <c r="K764" s="163"/>
      <c r="L764" s="163"/>
      <c r="M764" s="163"/>
      <c r="N764" s="163"/>
      <c r="O764" s="163"/>
      <c r="P764" s="163"/>
      <c r="Q764" s="163"/>
      <c r="R764" s="163"/>
      <c r="S764" s="163"/>
      <c r="T764" s="163"/>
      <c r="U764" s="163"/>
      <c r="V764" s="163"/>
      <c r="W764" s="163"/>
      <c r="X764" s="163"/>
      <c r="Y764" s="163"/>
      <c r="Z764" s="163"/>
    </row>
    <row r="765" ht="12.75" customHeight="1">
      <c r="A765" s="202"/>
      <c r="B765" s="163"/>
      <c r="C765" s="163"/>
      <c r="D765" s="163"/>
      <c r="E765" s="163"/>
      <c r="F765" s="163"/>
      <c r="G765" s="177"/>
      <c r="H765" s="163"/>
      <c r="I765" s="163"/>
      <c r="J765" s="163"/>
      <c r="K765" s="163"/>
      <c r="L765" s="163"/>
      <c r="M765" s="163"/>
      <c r="N765" s="163"/>
      <c r="O765" s="163"/>
      <c r="P765" s="163"/>
      <c r="Q765" s="163"/>
      <c r="R765" s="163"/>
      <c r="S765" s="163"/>
      <c r="T765" s="163"/>
      <c r="U765" s="163"/>
      <c r="V765" s="163"/>
      <c r="W765" s="163"/>
      <c r="X765" s="163"/>
      <c r="Y765" s="163"/>
      <c r="Z765" s="163"/>
    </row>
    <row r="766" ht="12.75" customHeight="1">
      <c r="A766" s="202"/>
      <c r="B766" s="163"/>
      <c r="C766" s="163"/>
      <c r="D766" s="163"/>
      <c r="E766" s="163"/>
      <c r="F766" s="163"/>
      <c r="G766" s="177"/>
      <c r="H766" s="163"/>
      <c r="I766" s="163"/>
      <c r="J766" s="163"/>
      <c r="K766" s="163"/>
      <c r="L766" s="163"/>
      <c r="M766" s="163"/>
      <c r="N766" s="163"/>
      <c r="O766" s="163"/>
      <c r="P766" s="163"/>
      <c r="Q766" s="163"/>
      <c r="R766" s="163"/>
      <c r="S766" s="163"/>
      <c r="T766" s="163"/>
      <c r="U766" s="163"/>
      <c r="V766" s="163"/>
      <c r="W766" s="163"/>
      <c r="X766" s="163"/>
      <c r="Y766" s="163"/>
      <c r="Z766" s="163"/>
    </row>
    <row r="767" ht="12.75" customHeight="1">
      <c r="A767" s="202"/>
      <c r="B767" s="163"/>
      <c r="C767" s="163"/>
      <c r="D767" s="163"/>
      <c r="E767" s="163"/>
      <c r="F767" s="163"/>
      <c r="G767" s="177"/>
      <c r="H767" s="163"/>
      <c r="I767" s="163"/>
      <c r="J767" s="163"/>
      <c r="K767" s="163"/>
      <c r="L767" s="163"/>
      <c r="M767" s="163"/>
      <c r="N767" s="163"/>
      <c r="O767" s="163"/>
      <c r="P767" s="163"/>
      <c r="Q767" s="163"/>
      <c r="R767" s="163"/>
      <c r="S767" s="163"/>
      <c r="T767" s="163"/>
      <c r="U767" s="163"/>
      <c r="V767" s="163"/>
      <c r="W767" s="163"/>
      <c r="X767" s="163"/>
      <c r="Y767" s="163"/>
      <c r="Z767" s="163"/>
    </row>
    <row r="768" ht="12.75" customHeight="1">
      <c r="A768" s="202"/>
      <c r="B768" s="163"/>
      <c r="C768" s="163"/>
      <c r="D768" s="163"/>
      <c r="E768" s="163"/>
      <c r="F768" s="163"/>
      <c r="G768" s="177"/>
      <c r="H768" s="163"/>
      <c r="I768" s="163"/>
      <c r="J768" s="163"/>
      <c r="K768" s="163"/>
      <c r="L768" s="163"/>
      <c r="M768" s="163"/>
      <c r="N768" s="163"/>
      <c r="O768" s="163"/>
      <c r="P768" s="163"/>
      <c r="Q768" s="163"/>
      <c r="R768" s="163"/>
      <c r="S768" s="163"/>
      <c r="T768" s="163"/>
      <c r="U768" s="163"/>
      <c r="V768" s="163"/>
      <c r="W768" s="163"/>
      <c r="X768" s="163"/>
      <c r="Y768" s="163"/>
      <c r="Z768" s="163"/>
    </row>
    <row r="769" ht="12.75" customHeight="1">
      <c r="A769" s="202"/>
      <c r="B769" s="163"/>
      <c r="C769" s="163"/>
      <c r="D769" s="163"/>
      <c r="E769" s="163"/>
      <c r="F769" s="163"/>
      <c r="G769" s="177"/>
      <c r="H769" s="163"/>
      <c r="I769" s="163"/>
      <c r="J769" s="163"/>
      <c r="K769" s="163"/>
      <c r="L769" s="163"/>
      <c r="M769" s="163"/>
      <c r="N769" s="163"/>
      <c r="O769" s="163"/>
      <c r="P769" s="163"/>
      <c r="Q769" s="163"/>
      <c r="R769" s="163"/>
      <c r="S769" s="163"/>
      <c r="T769" s="163"/>
      <c r="U769" s="163"/>
      <c r="V769" s="163"/>
      <c r="W769" s="163"/>
      <c r="X769" s="163"/>
      <c r="Y769" s="163"/>
      <c r="Z769" s="163"/>
    </row>
    <row r="770" ht="12.75" customHeight="1">
      <c r="A770" s="202"/>
      <c r="B770" s="163"/>
      <c r="C770" s="163"/>
      <c r="D770" s="163"/>
      <c r="E770" s="163"/>
      <c r="F770" s="163"/>
      <c r="G770" s="177"/>
      <c r="H770" s="163"/>
      <c r="I770" s="163"/>
      <c r="J770" s="163"/>
      <c r="K770" s="163"/>
      <c r="L770" s="163"/>
      <c r="M770" s="163"/>
      <c r="N770" s="163"/>
      <c r="O770" s="163"/>
      <c r="P770" s="163"/>
      <c r="Q770" s="163"/>
      <c r="R770" s="163"/>
      <c r="S770" s="163"/>
      <c r="T770" s="163"/>
      <c r="U770" s="163"/>
      <c r="V770" s="163"/>
      <c r="W770" s="163"/>
      <c r="X770" s="163"/>
      <c r="Y770" s="163"/>
      <c r="Z770" s="163"/>
    </row>
    <row r="771" ht="12.75" customHeight="1">
      <c r="A771" s="202"/>
      <c r="B771" s="163"/>
      <c r="C771" s="163"/>
      <c r="D771" s="163"/>
      <c r="E771" s="163"/>
      <c r="F771" s="163"/>
      <c r="G771" s="177"/>
      <c r="H771" s="163"/>
      <c r="I771" s="163"/>
      <c r="J771" s="163"/>
      <c r="K771" s="163"/>
      <c r="L771" s="163"/>
      <c r="M771" s="163"/>
      <c r="N771" s="163"/>
      <c r="O771" s="163"/>
      <c r="P771" s="163"/>
      <c r="Q771" s="163"/>
      <c r="R771" s="163"/>
      <c r="S771" s="163"/>
      <c r="T771" s="163"/>
      <c r="U771" s="163"/>
      <c r="V771" s="163"/>
      <c r="W771" s="163"/>
      <c r="X771" s="163"/>
      <c r="Y771" s="163"/>
      <c r="Z771" s="163"/>
    </row>
    <row r="772" ht="12.75" customHeight="1">
      <c r="A772" s="202"/>
      <c r="B772" s="163"/>
      <c r="C772" s="163"/>
      <c r="D772" s="163"/>
      <c r="E772" s="163"/>
      <c r="F772" s="163"/>
      <c r="G772" s="177"/>
      <c r="H772" s="163"/>
      <c r="I772" s="163"/>
      <c r="J772" s="163"/>
      <c r="K772" s="163"/>
      <c r="L772" s="163"/>
      <c r="M772" s="163"/>
      <c r="N772" s="163"/>
      <c r="O772" s="163"/>
      <c r="P772" s="163"/>
      <c r="Q772" s="163"/>
      <c r="R772" s="163"/>
      <c r="S772" s="163"/>
      <c r="T772" s="163"/>
      <c r="U772" s="163"/>
      <c r="V772" s="163"/>
      <c r="W772" s="163"/>
      <c r="X772" s="163"/>
      <c r="Y772" s="163"/>
      <c r="Z772" s="163"/>
    </row>
    <row r="773" ht="12.75" customHeight="1">
      <c r="A773" s="202"/>
      <c r="B773" s="163"/>
      <c r="C773" s="163"/>
      <c r="D773" s="163"/>
      <c r="E773" s="163"/>
      <c r="F773" s="163"/>
      <c r="G773" s="177"/>
      <c r="H773" s="163"/>
      <c r="I773" s="163"/>
      <c r="J773" s="163"/>
      <c r="K773" s="163"/>
      <c r="L773" s="163"/>
      <c r="M773" s="163"/>
      <c r="N773" s="163"/>
      <c r="O773" s="163"/>
      <c r="P773" s="163"/>
      <c r="Q773" s="163"/>
      <c r="R773" s="163"/>
      <c r="S773" s="163"/>
      <c r="T773" s="163"/>
      <c r="U773" s="163"/>
      <c r="V773" s="163"/>
      <c r="W773" s="163"/>
      <c r="X773" s="163"/>
      <c r="Y773" s="163"/>
      <c r="Z773" s="163"/>
    </row>
    <row r="774" ht="12.75" customHeight="1">
      <c r="A774" s="202"/>
      <c r="B774" s="163"/>
      <c r="C774" s="163"/>
      <c r="D774" s="163"/>
      <c r="E774" s="163"/>
      <c r="F774" s="163"/>
      <c r="G774" s="177"/>
      <c r="H774" s="163"/>
      <c r="I774" s="163"/>
      <c r="J774" s="163"/>
      <c r="K774" s="163"/>
      <c r="L774" s="163"/>
      <c r="M774" s="163"/>
      <c r="N774" s="163"/>
      <c r="O774" s="163"/>
      <c r="P774" s="163"/>
      <c r="Q774" s="163"/>
      <c r="R774" s="163"/>
      <c r="S774" s="163"/>
      <c r="T774" s="163"/>
      <c r="U774" s="163"/>
      <c r="V774" s="163"/>
      <c r="W774" s="163"/>
      <c r="X774" s="163"/>
      <c r="Y774" s="163"/>
      <c r="Z774" s="163"/>
    </row>
    <row r="775" ht="12.75" customHeight="1">
      <c r="A775" s="202"/>
      <c r="B775" s="163"/>
      <c r="C775" s="163"/>
      <c r="D775" s="163"/>
      <c r="E775" s="163"/>
      <c r="F775" s="163"/>
      <c r="G775" s="177"/>
      <c r="H775" s="163"/>
      <c r="I775" s="163"/>
      <c r="J775" s="163"/>
      <c r="K775" s="163"/>
      <c r="L775" s="163"/>
      <c r="M775" s="163"/>
      <c r="N775" s="163"/>
      <c r="O775" s="163"/>
      <c r="P775" s="163"/>
      <c r="Q775" s="163"/>
      <c r="R775" s="163"/>
      <c r="S775" s="163"/>
      <c r="T775" s="163"/>
      <c r="U775" s="163"/>
      <c r="V775" s="163"/>
      <c r="W775" s="163"/>
      <c r="X775" s="163"/>
      <c r="Y775" s="163"/>
      <c r="Z775" s="163"/>
    </row>
    <row r="776" ht="12.75" customHeight="1">
      <c r="A776" s="202"/>
      <c r="B776" s="163"/>
      <c r="C776" s="163"/>
      <c r="D776" s="163"/>
      <c r="E776" s="163"/>
      <c r="F776" s="163"/>
      <c r="G776" s="177"/>
      <c r="H776" s="163"/>
      <c r="I776" s="163"/>
      <c r="J776" s="163"/>
      <c r="K776" s="163"/>
      <c r="L776" s="163"/>
      <c r="M776" s="163"/>
      <c r="N776" s="163"/>
      <c r="O776" s="163"/>
      <c r="P776" s="163"/>
      <c r="Q776" s="163"/>
      <c r="R776" s="163"/>
      <c r="S776" s="163"/>
      <c r="T776" s="163"/>
      <c r="U776" s="163"/>
      <c r="V776" s="163"/>
      <c r="W776" s="163"/>
      <c r="X776" s="163"/>
      <c r="Y776" s="163"/>
      <c r="Z776" s="163"/>
    </row>
    <row r="777" ht="12.75" customHeight="1">
      <c r="A777" s="202"/>
      <c r="B777" s="163"/>
      <c r="C777" s="163"/>
      <c r="D777" s="163"/>
      <c r="E777" s="163"/>
      <c r="F777" s="163"/>
      <c r="G777" s="177"/>
      <c r="H777" s="163"/>
      <c r="I777" s="163"/>
      <c r="J777" s="163"/>
      <c r="K777" s="163"/>
      <c r="L777" s="163"/>
      <c r="M777" s="163"/>
      <c r="N777" s="163"/>
      <c r="O777" s="163"/>
      <c r="P777" s="163"/>
      <c r="Q777" s="163"/>
      <c r="R777" s="163"/>
      <c r="S777" s="163"/>
      <c r="T777" s="163"/>
      <c r="U777" s="163"/>
      <c r="V777" s="163"/>
      <c r="W777" s="163"/>
      <c r="X777" s="163"/>
      <c r="Y777" s="163"/>
      <c r="Z777" s="163"/>
    </row>
    <row r="778" ht="12.75" customHeight="1">
      <c r="A778" s="202"/>
      <c r="B778" s="163"/>
      <c r="C778" s="163"/>
      <c r="D778" s="163"/>
      <c r="E778" s="163"/>
      <c r="F778" s="163"/>
      <c r="G778" s="177"/>
      <c r="H778" s="163"/>
      <c r="I778" s="163"/>
      <c r="J778" s="163"/>
      <c r="K778" s="163"/>
      <c r="L778" s="163"/>
      <c r="M778" s="163"/>
      <c r="N778" s="163"/>
      <c r="O778" s="163"/>
      <c r="P778" s="163"/>
      <c r="Q778" s="163"/>
      <c r="R778" s="163"/>
      <c r="S778" s="163"/>
      <c r="T778" s="163"/>
      <c r="U778" s="163"/>
      <c r="V778" s="163"/>
      <c r="W778" s="163"/>
      <c r="X778" s="163"/>
      <c r="Y778" s="163"/>
      <c r="Z778" s="163"/>
    </row>
    <row r="779" ht="12.75" customHeight="1">
      <c r="A779" s="202"/>
      <c r="B779" s="163"/>
      <c r="C779" s="163"/>
      <c r="D779" s="163"/>
      <c r="E779" s="163"/>
      <c r="F779" s="163"/>
      <c r="G779" s="177"/>
      <c r="H779" s="163"/>
      <c r="I779" s="163"/>
      <c r="J779" s="163"/>
      <c r="K779" s="163"/>
      <c r="L779" s="163"/>
      <c r="M779" s="163"/>
      <c r="N779" s="163"/>
      <c r="O779" s="163"/>
      <c r="P779" s="163"/>
      <c r="Q779" s="163"/>
      <c r="R779" s="163"/>
      <c r="S779" s="163"/>
      <c r="T779" s="163"/>
      <c r="U779" s="163"/>
      <c r="V779" s="163"/>
      <c r="W779" s="163"/>
      <c r="X779" s="163"/>
      <c r="Y779" s="163"/>
      <c r="Z779" s="163"/>
    </row>
    <row r="780" ht="12.75" customHeight="1">
      <c r="A780" s="202"/>
      <c r="B780" s="163"/>
      <c r="C780" s="163"/>
      <c r="D780" s="163"/>
      <c r="E780" s="163"/>
      <c r="F780" s="163"/>
      <c r="G780" s="177"/>
      <c r="H780" s="163"/>
      <c r="I780" s="163"/>
      <c r="J780" s="163"/>
      <c r="K780" s="163"/>
      <c r="L780" s="163"/>
      <c r="M780" s="163"/>
      <c r="N780" s="163"/>
      <c r="O780" s="163"/>
      <c r="P780" s="163"/>
      <c r="Q780" s="163"/>
      <c r="R780" s="163"/>
      <c r="S780" s="163"/>
      <c r="T780" s="163"/>
      <c r="U780" s="163"/>
      <c r="V780" s="163"/>
      <c r="W780" s="163"/>
      <c r="X780" s="163"/>
      <c r="Y780" s="163"/>
      <c r="Z780" s="163"/>
    </row>
    <row r="781" ht="12.75" customHeight="1">
      <c r="A781" s="202"/>
      <c r="B781" s="163"/>
      <c r="C781" s="163"/>
      <c r="D781" s="163"/>
      <c r="E781" s="163"/>
      <c r="F781" s="163"/>
      <c r="G781" s="177"/>
      <c r="H781" s="163"/>
      <c r="I781" s="163"/>
      <c r="J781" s="163"/>
      <c r="K781" s="163"/>
      <c r="L781" s="163"/>
      <c r="M781" s="163"/>
      <c r="N781" s="163"/>
      <c r="O781" s="163"/>
      <c r="P781" s="163"/>
      <c r="Q781" s="163"/>
      <c r="R781" s="163"/>
      <c r="S781" s="163"/>
      <c r="T781" s="163"/>
      <c r="U781" s="163"/>
      <c r="V781" s="163"/>
      <c r="W781" s="163"/>
      <c r="X781" s="163"/>
      <c r="Y781" s="163"/>
      <c r="Z781" s="163"/>
    </row>
    <row r="782" ht="12.75" customHeight="1">
      <c r="A782" s="202"/>
      <c r="B782" s="163"/>
      <c r="C782" s="163"/>
      <c r="D782" s="163"/>
      <c r="E782" s="163"/>
      <c r="F782" s="163"/>
      <c r="G782" s="177"/>
      <c r="H782" s="163"/>
      <c r="I782" s="163"/>
      <c r="J782" s="163"/>
      <c r="K782" s="163"/>
      <c r="L782" s="163"/>
      <c r="M782" s="163"/>
      <c r="N782" s="163"/>
      <c r="O782" s="163"/>
      <c r="P782" s="163"/>
      <c r="Q782" s="163"/>
      <c r="R782" s="163"/>
      <c r="S782" s="163"/>
      <c r="T782" s="163"/>
      <c r="U782" s="163"/>
      <c r="V782" s="163"/>
      <c r="W782" s="163"/>
      <c r="X782" s="163"/>
      <c r="Y782" s="163"/>
      <c r="Z782" s="163"/>
    </row>
    <row r="783" ht="12.75" customHeight="1">
      <c r="A783" s="202"/>
      <c r="B783" s="163"/>
      <c r="C783" s="163"/>
      <c r="D783" s="163"/>
      <c r="E783" s="163"/>
      <c r="F783" s="163"/>
      <c r="G783" s="177"/>
      <c r="H783" s="163"/>
      <c r="I783" s="163"/>
      <c r="J783" s="163"/>
      <c r="K783" s="163"/>
      <c r="L783" s="163"/>
      <c r="M783" s="163"/>
      <c r="N783" s="163"/>
      <c r="O783" s="163"/>
      <c r="P783" s="163"/>
      <c r="Q783" s="163"/>
      <c r="R783" s="163"/>
      <c r="S783" s="163"/>
      <c r="T783" s="163"/>
      <c r="U783" s="163"/>
      <c r="V783" s="163"/>
      <c r="W783" s="163"/>
      <c r="X783" s="163"/>
      <c r="Y783" s="163"/>
      <c r="Z783" s="163"/>
    </row>
    <row r="784" ht="12.75" customHeight="1">
      <c r="A784" s="202"/>
      <c r="B784" s="163"/>
      <c r="C784" s="163"/>
      <c r="D784" s="163"/>
      <c r="E784" s="163"/>
      <c r="F784" s="163"/>
      <c r="G784" s="177"/>
      <c r="H784" s="163"/>
      <c r="I784" s="163"/>
      <c r="J784" s="163"/>
      <c r="K784" s="163"/>
      <c r="L784" s="163"/>
      <c r="M784" s="163"/>
      <c r="N784" s="163"/>
      <c r="O784" s="163"/>
      <c r="P784" s="163"/>
      <c r="Q784" s="163"/>
      <c r="R784" s="163"/>
      <c r="S784" s="163"/>
      <c r="T784" s="163"/>
      <c r="U784" s="163"/>
      <c r="V784" s="163"/>
      <c r="W784" s="163"/>
      <c r="X784" s="163"/>
      <c r="Y784" s="163"/>
      <c r="Z784" s="163"/>
    </row>
    <row r="785" ht="12.75" customHeight="1">
      <c r="A785" s="202"/>
      <c r="B785" s="163"/>
      <c r="C785" s="163"/>
      <c r="D785" s="163"/>
      <c r="E785" s="163"/>
      <c r="F785" s="163"/>
      <c r="G785" s="177"/>
      <c r="H785" s="163"/>
      <c r="I785" s="163"/>
      <c r="J785" s="163"/>
      <c r="K785" s="163"/>
      <c r="L785" s="163"/>
      <c r="M785" s="163"/>
      <c r="N785" s="163"/>
      <c r="O785" s="163"/>
      <c r="P785" s="163"/>
      <c r="Q785" s="163"/>
      <c r="R785" s="163"/>
      <c r="S785" s="163"/>
      <c r="T785" s="163"/>
      <c r="U785" s="163"/>
      <c r="V785" s="163"/>
      <c r="W785" s="163"/>
      <c r="X785" s="163"/>
      <c r="Y785" s="163"/>
      <c r="Z785" s="163"/>
    </row>
    <row r="786" ht="12.75" customHeight="1">
      <c r="A786" s="202"/>
      <c r="B786" s="163"/>
      <c r="C786" s="163"/>
      <c r="D786" s="163"/>
      <c r="E786" s="163"/>
      <c r="F786" s="163"/>
      <c r="G786" s="177"/>
      <c r="H786" s="163"/>
      <c r="I786" s="163"/>
      <c r="J786" s="163"/>
      <c r="K786" s="163"/>
      <c r="L786" s="163"/>
      <c r="M786" s="163"/>
      <c r="N786" s="163"/>
      <c r="O786" s="163"/>
      <c r="P786" s="163"/>
      <c r="Q786" s="163"/>
      <c r="R786" s="163"/>
      <c r="S786" s="163"/>
      <c r="T786" s="163"/>
      <c r="U786" s="163"/>
      <c r="V786" s="163"/>
      <c r="W786" s="163"/>
      <c r="X786" s="163"/>
      <c r="Y786" s="163"/>
      <c r="Z786" s="163"/>
    </row>
    <row r="787" ht="12.75" customHeight="1">
      <c r="A787" s="202"/>
      <c r="B787" s="163"/>
      <c r="C787" s="163"/>
      <c r="D787" s="163"/>
      <c r="E787" s="163"/>
      <c r="F787" s="163"/>
      <c r="G787" s="177"/>
      <c r="H787" s="163"/>
      <c r="I787" s="163"/>
      <c r="J787" s="163"/>
      <c r="K787" s="163"/>
      <c r="L787" s="163"/>
      <c r="M787" s="163"/>
      <c r="N787" s="163"/>
      <c r="O787" s="163"/>
      <c r="P787" s="163"/>
      <c r="Q787" s="163"/>
      <c r="R787" s="163"/>
      <c r="S787" s="163"/>
      <c r="T787" s="163"/>
      <c r="U787" s="163"/>
      <c r="V787" s="163"/>
      <c r="W787" s="163"/>
      <c r="X787" s="163"/>
      <c r="Y787" s="163"/>
      <c r="Z787" s="163"/>
    </row>
    <row r="788" ht="12.75" customHeight="1">
      <c r="A788" s="202"/>
      <c r="B788" s="163"/>
      <c r="C788" s="163"/>
      <c r="D788" s="163"/>
      <c r="E788" s="163"/>
      <c r="F788" s="163"/>
      <c r="G788" s="177"/>
      <c r="H788" s="163"/>
      <c r="I788" s="163"/>
      <c r="J788" s="163"/>
      <c r="K788" s="163"/>
      <c r="L788" s="163"/>
      <c r="M788" s="163"/>
      <c r="N788" s="163"/>
      <c r="O788" s="163"/>
      <c r="P788" s="163"/>
      <c r="Q788" s="163"/>
      <c r="R788" s="163"/>
      <c r="S788" s="163"/>
      <c r="T788" s="163"/>
      <c r="U788" s="163"/>
      <c r="V788" s="163"/>
      <c r="W788" s="163"/>
      <c r="X788" s="163"/>
      <c r="Y788" s="163"/>
      <c r="Z788" s="163"/>
    </row>
    <row r="789" ht="12.75" customHeight="1">
      <c r="A789" s="202"/>
      <c r="B789" s="163"/>
      <c r="C789" s="163"/>
      <c r="D789" s="163"/>
      <c r="E789" s="163"/>
      <c r="F789" s="163"/>
      <c r="G789" s="177"/>
      <c r="H789" s="163"/>
      <c r="I789" s="163"/>
      <c r="J789" s="163"/>
      <c r="K789" s="163"/>
      <c r="L789" s="163"/>
      <c r="M789" s="163"/>
      <c r="N789" s="163"/>
      <c r="O789" s="163"/>
      <c r="P789" s="163"/>
      <c r="Q789" s="163"/>
      <c r="R789" s="163"/>
      <c r="S789" s="163"/>
      <c r="T789" s="163"/>
      <c r="U789" s="163"/>
      <c r="V789" s="163"/>
      <c r="W789" s="163"/>
      <c r="X789" s="163"/>
      <c r="Y789" s="163"/>
      <c r="Z789" s="163"/>
    </row>
    <row r="790" ht="12.75" customHeight="1">
      <c r="A790" s="202"/>
      <c r="B790" s="163"/>
      <c r="C790" s="163"/>
      <c r="D790" s="163"/>
      <c r="E790" s="163"/>
      <c r="F790" s="163"/>
      <c r="G790" s="177"/>
      <c r="H790" s="163"/>
      <c r="I790" s="163"/>
      <c r="J790" s="163"/>
      <c r="K790" s="163"/>
      <c r="L790" s="163"/>
      <c r="M790" s="163"/>
      <c r="N790" s="163"/>
      <c r="O790" s="163"/>
      <c r="P790" s="163"/>
      <c r="Q790" s="163"/>
      <c r="R790" s="163"/>
      <c r="S790" s="163"/>
      <c r="T790" s="163"/>
      <c r="U790" s="163"/>
      <c r="V790" s="163"/>
      <c r="W790" s="163"/>
      <c r="X790" s="163"/>
      <c r="Y790" s="163"/>
      <c r="Z790" s="163"/>
    </row>
    <row r="791" ht="12.75" customHeight="1">
      <c r="A791" s="202"/>
      <c r="B791" s="163"/>
      <c r="C791" s="163"/>
      <c r="D791" s="163"/>
      <c r="E791" s="163"/>
      <c r="F791" s="163"/>
      <c r="G791" s="177"/>
      <c r="H791" s="163"/>
      <c r="I791" s="163"/>
      <c r="J791" s="163"/>
      <c r="K791" s="163"/>
      <c r="L791" s="163"/>
      <c r="M791" s="163"/>
      <c r="N791" s="163"/>
      <c r="O791" s="163"/>
      <c r="P791" s="163"/>
      <c r="Q791" s="163"/>
      <c r="R791" s="163"/>
      <c r="S791" s="163"/>
      <c r="T791" s="163"/>
      <c r="U791" s="163"/>
      <c r="V791" s="163"/>
      <c r="W791" s="163"/>
      <c r="X791" s="163"/>
      <c r="Y791" s="163"/>
      <c r="Z791" s="163"/>
    </row>
    <row r="792" ht="12.75" customHeight="1">
      <c r="A792" s="202"/>
      <c r="B792" s="163"/>
      <c r="C792" s="163"/>
      <c r="D792" s="163"/>
      <c r="E792" s="163"/>
      <c r="F792" s="163"/>
      <c r="G792" s="177"/>
      <c r="H792" s="163"/>
      <c r="I792" s="163"/>
      <c r="J792" s="163"/>
      <c r="K792" s="163"/>
      <c r="L792" s="163"/>
      <c r="M792" s="163"/>
      <c r="N792" s="163"/>
      <c r="O792" s="163"/>
      <c r="P792" s="163"/>
      <c r="Q792" s="163"/>
      <c r="R792" s="163"/>
      <c r="S792" s="163"/>
      <c r="T792" s="163"/>
      <c r="U792" s="163"/>
      <c r="V792" s="163"/>
      <c r="W792" s="163"/>
      <c r="X792" s="163"/>
      <c r="Y792" s="163"/>
      <c r="Z792" s="163"/>
    </row>
    <row r="793" ht="12.75" customHeight="1">
      <c r="A793" s="202"/>
      <c r="B793" s="163"/>
      <c r="C793" s="163"/>
      <c r="D793" s="163"/>
      <c r="E793" s="163"/>
      <c r="F793" s="163"/>
      <c r="G793" s="177"/>
      <c r="H793" s="163"/>
      <c r="I793" s="163"/>
      <c r="J793" s="163"/>
      <c r="K793" s="163"/>
      <c r="L793" s="163"/>
      <c r="M793" s="163"/>
      <c r="N793" s="163"/>
      <c r="O793" s="163"/>
      <c r="P793" s="163"/>
      <c r="Q793" s="163"/>
      <c r="R793" s="163"/>
      <c r="S793" s="163"/>
      <c r="T793" s="163"/>
      <c r="U793" s="163"/>
      <c r="V793" s="163"/>
      <c r="W793" s="163"/>
      <c r="X793" s="163"/>
      <c r="Y793" s="163"/>
      <c r="Z793" s="163"/>
    </row>
    <row r="794" ht="12.75" customHeight="1">
      <c r="A794" s="202"/>
      <c r="B794" s="163"/>
      <c r="C794" s="163"/>
      <c r="D794" s="163"/>
      <c r="E794" s="163"/>
      <c r="F794" s="163"/>
      <c r="G794" s="177"/>
      <c r="H794" s="163"/>
      <c r="I794" s="163"/>
      <c r="J794" s="163"/>
      <c r="K794" s="163"/>
      <c r="L794" s="163"/>
      <c r="M794" s="163"/>
      <c r="N794" s="163"/>
      <c r="O794" s="163"/>
      <c r="P794" s="163"/>
      <c r="Q794" s="163"/>
      <c r="R794" s="163"/>
      <c r="S794" s="163"/>
      <c r="T794" s="163"/>
      <c r="U794" s="163"/>
      <c r="V794" s="163"/>
      <c r="W794" s="163"/>
      <c r="X794" s="163"/>
      <c r="Y794" s="163"/>
      <c r="Z794" s="163"/>
    </row>
    <row r="795" ht="12.75" customHeight="1">
      <c r="A795" s="202"/>
      <c r="B795" s="163"/>
      <c r="C795" s="163"/>
      <c r="D795" s="163"/>
      <c r="E795" s="163"/>
      <c r="F795" s="163"/>
      <c r="G795" s="177"/>
      <c r="H795" s="163"/>
      <c r="I795" s="163"/>
      <c r="J795" s="163"/>
      <c r="K795" s="163"/>
      <c r="L795" s="163"/>
      <c r="M795" s="163"/>
      <c r="N795" s="163"/>
      <c r="O795" s="163"/>
      <c r="P795" s="163"/>
      <c r="Q795" s="163"/>
      <c r="R795" s="163"/>
      <c r="S795" s="163"/>
      <c r="T795" s="163"/>
      <c r="U795" s="163"/>
      <c r="V795" s="163"/>
      <c r="W795" s="163"/>
      <c r="X795" s="163"/>
      <c r="Y795" s="163"/>
      <c r="Z795" s="163"/>
    </row>
    <row r="796" ht="12.75" customHeight="1">
      <c r="A796" s="202"/>
      <c r="B796" s="163"/>
      <c r="C796" s="163"/>
      <c r="D796" s="163"/>
      <c r="E796" s="163"/>
      <c r="F796" s="163"/>
      <c r="G796" s="177"/>
      <c r="H796" s="163"/>
      <c r="I796" s="163"/>
      <c r="J796" s="163"/>
      <c r="K796" s="163"/>
      <c r="L796" s="163"/>
      <c r="M796" s="163"/>
      <c r="N796" s="163"/>
      <c r="O796" s="163"/>
      <c r="P796" s="163"/>
      <c r="Q796" s="163"/>
      <c r="R796" s="163"/>
      <c r="S796" s="163"/>
      <c r="T796" s="163"/>
      <c r="U796" s="163"/>
      <c r="V796" s="163"/>
      <c r="W796" s="163"/>
      <c r="X796" s="163"/>
      <c r="Y796" s="163"/>
      <c r="Z796" s="163"/>
    </row>
    <row r="797" ht="12.75" customHeight="1">
      <c r="A797" s="202"/>
      <c r="B797" s="163"/>
      <c r="C797" s="163"/>
      <c r="D797" s="163"/>
      <c r="E797" s="163"/>
      <c r="F797" s="163"/>
      <c r="G797" s="177"/>
      <c r="H797" s="163"/>
      <c r="I797" s="163"/>
      <c r="J797" s="163"/>
      <c r="K797" s="163"/>
      <c r="L797" s="163"/>
      <c r="M797" s="163"/>
      <c r="N797" s="163"/>
      <c r="O797" s="163"/>
      <c r="P797" s="163"/>
      <c r="Q797" s="163"/>
      <c r="R797" s="163"/>
      <c r="S797" s="163"/>
      <c r="T797" s="163"/>
      <c r="U797" s="163"/>
      <c r="V797" s="163"/>
      <c r="W797" s="163"/>
      <c r="X797" s="163"/>
      <c r="Y797" s="163"/>
      <c r="Z797" s="163"/>
    </row>
    <row r="798" ht="12.75" customHeight="1">
      <c r="A798" s="202"/>
      <c r="B798" s="163"/>
      <c r="C798" s="163"/>
      <c r="D798" s="163"/>
      <c r="E798" s="163"/>
      <c r="F798" s="163"/>
      <c r="G798" s="177"/>
      <c r="H798" s="163"/>
      <c r="I798" s="163"/>
      <c r="J798" s="163"/>
      <c r="K798" s="163"/>
      <c r="L798" s="163"/>
      <c r="M798" s="163"/>
      <c r="N798" s="163"/>
      <c r="O798" s="163"/>
      <c r="P798" s="163"/>
      <c r="Q798" s="163"/>
      <c r="R798" s="163"/>
      <c r="S798" s="163"/>
      <c r="T798" s="163"/>
      <c r="U798" s="163"/>
      <c r="V798" s="163"/>
      <c r="W798" s="163"/>
      <c r="X798" s="163"/>
      <c r="Y798" s="163"/>
      <c r="Z798" s="163"/>
    </row>
    <row r="799" ht="12.75" customHeight="1">
      <c r="A799" s="202"/>
      <c r="B799" s="163"/>
      <c r="C799" s="163"/>
      <c r="D799" s="163"/>
      <c r="E799" s="163"/>
      <c r="F799" s="163"/>
      <c r="G799" s="177"/>
      <c r="H799" s="163"/>
      <c r="I799" s="163"/>
      <c r="J799" s="163"/>
      <c r="K799" s="163"/>
      <c r="L799" s="163"/>
      <c r="M799" s="163"/>
      <c r="N799" s="163"/>
      <c r="O799" s="163"/>
      <c r="P799" s="163"/>
      <c r="Q799" s="163"/>
      <c r="R799" s="163"/>
      <c r="S799" s="163"/>
      <c r="T799" s="163"/>
      <c r="U799" s="163"/>
      <c r="V799" s="163"/>
      <c r="W799" s="163"/>
      <c r="X799" s="163"/>
      <c r="Y799" s="163"/>
      <c r="Z799" s="163"/>
    </row>
    <row r="800" ht="12.75" customHeight="1">
      <c r="A800" s="202"/>
      <c r="B800" s="163"/>
      <c r="C800" s="163"/>
      <c r="D800" s="163"/>
      <c r="E800" s="163"/>
      <c r="F800" s="163"/>
      <c r="G800" s="177"/>
      <c r="H800" s="163"/>
      <c r="I800" s="163"/>
      <c r="J800" s="163"/>
      <c r="K800" s="163"/>
      <c r="L800" s="163"/>
      <c r="M800" s="163"/>
      <c r="N800" s="163"/>
      <c r="O800" s="163"/>
      <c r="P800" s="163"/>
      <c r="Q800" s="163"/>
      <c r="R800" s="163"/>
      <c r="S800" s="163"/>
      <c r="T800" s="163"/>
      <c r="U800" s="163"/>
      <c r="V800" s="163"/>
      <c r="W800" s="163"/>
      <c r="X800" s="163"/>
      <c r="Y800" s="163"/>
      <c r="Z800" s="163"/>
    </row>
    <row r="801" ht="12.75" customHeight="1">
      <c r="A801" s="202"/>
      <c r="B801" s="163"/>
      <c r="C801" s="163"/>
      <c r="D801" s="163"/>
      <c r="E801" s="163"/>
      <c r="F801" s="163"/>
      <c r="G801" s="177"/>
      <c r="H801" s="163"/>
      <c r="I801" s="163"/>
      <c r="J801" s="163"/>
      <c r="K801" s="163"/>
      <c r="L801" s="163"/>
      <c r="M801" s="163"/>
      <c r="N801" s="163"/>
      <c r="O801" s="163"/>
      <c r="P801" s="163"/>
      <c r="Q801" s="163"/>
      <c r="R801" s="163"/>
      <c r="S801" s="163"/>
      <c r="T801" s="163"/>
      <c r="U801" s="163"/>
      <c r="V801" s="163"/>
      <c r="W801" s="163"/>
      <c r="X801" s="163"/>
      <c r="Y801" s="163"/>
      <c r="Z801" s="163"/>
    </row>
    <row r="802" ht="12.75" customHeight="1">
      <c r="A802" s="202"/>
      <c r="B802" s="163"/>
      <c r="C802" s="163"/>
      <c r="D802" s="163"/>
      <c r="E802" s="163"/>
      <c r="F802" s="163"/>
      <c r="G802" s="177"/>
      <c r="H802" s="163"/>
      <c r="I802" s="163"/>
      <c r="J802" s="163"/>
      <c r="K802" s="163"/>
      <c r="L802" s="163"/>
      <c r="M802" s="163"/>
      <c r="N802" s="163"/>
      <c r="O802" s="163"/>
      <c r="P802" s="163"/>
      <c r="Q802" s="163"/>
      <c r="R802" s="163"/>
      <c r="S802" s="163"/>
      <c r="T802" s="163"/>
      <c r="U802" s="163"/>
      <c r="V802" s="163"/>
      <c r="W802" s="163"/>
      <c r="X802" s="163"/>
      <c r="Y802" s="163"/>
      <c r="Z802" s="163"/>
    </row>
    <row r="803" ht="12.75" customHeight="1">
      <c r="A803" s="202"/>
      <c r="B803" s="163"/>
      <c r="C803" s="163"/>
      <c r="D803" s="163"/>
      <c r="E803" s="163"/>
      <c r="F803" s="163"/>
      <c r="G803" s="177"/>
      <c r="H803" s="163"/>
      <c r="I803" s="163"/>
      <c r="J803" s="163"/>
      <c r="K803" s="163"/>
      <c r="L803" s="163"/>
      <c r="M803" s="163"/>
      <c r="N803" s="163"/>
      <c r="O803" s="163"/>
      <c r="P803" s="163"/>
      <c r="Q803" s="163"/>
      <c r="R803" s="163"/>
      <c r="S803" s="163"/>
      <c r="T803" s="163"/>
      <c r="U803" s="163"/>
      <c r="V803" s="163"/>
      <c r="W803" s="163"/>
      <c r="X803" s="163"/>
      <c r="Y803" s="163"/>
      <c r="Z803" s="163"/>
    </row>
    <row r="804" ht="12.75" customHeight="1">
      <c r="A804" s="202"/>
      <c r="B804" s="163"/>
      <c r="C804" s="163"/>
      <c r="D804" s="163"/>
      <c r="E804" s="163"/>
      <c r="F804" s="163"/>
      <c r="G804" s="177"/>
      <c r="H804" s="163"/>
      <c r="I804" s="163"/>
      <c r="J804" s="163"/>
      <c r="K804" s="163"/>
      <c r="L804" s="163"/>
      <c r="M804" s="163"/>
      <c r="N804" s="163"/>
      <c r="O804" s="163"/>
      <c r="P804" s="163"/>
      <c r="Q804" s="163"/>
      <c r="R804" s="163"/>
      <c r="S804" s="163"/>
      <c r="T804" s="163"/>
      <c r="U804" s="163"/>
      <c r="V804" s="163"/>
      <c r="W804" s="163"/>
      <c r="X804" s="163"/>
      <c r="Y804" s="163"/>
      <c r="Z804" s="163"/>
    </row>
    <row r="805" ht="12.75" customHeight="1">
      <c r="A805" s="202"/>
      <c r="B805" s="163"/>
      <c r="C805" s="163"/>
      <c r="D805" s="163"/>
      <c r="E805" s="163"/>
      <c r="F805" s="163"/>
      <c r="G805" s="177"/>
      <c r="H805" s="163"/>
      <c r="I805" s="163"/>
      <c r="J805" s="163"/>
      <c r="K805" s="163"/>
      <c r="L805" s="163"/>
      <c r="M805" s="163"/>
      <c r="N805" s="163"/>
      <c r="O805" s="163"/>
      <c r="P805" s="163"/>
      <c r="Q805" s="163"/>
      <c r="R805" s="163"/>
      <c r="S805" s="163"/>
      <c r="T805" s="163"/>
      <c r="U805" s="163"/>
      <c r="V805" s="163"/>
      <c r="W805" s="163"/>
      <c r="X805" s="163"/>
      <c r="Y805" s="163"/>
      <c r="Z805" s="163"/>
    </row>
    <row r="806" ht="12.75" customHeight="1">
      <c r="A806" s="202"/>
      <c r="B806" s="163"/>
      <c r="C806" s="163"/>
      <c r="D806" s="163"/>
      <c r="E806" s="163"/>
      <c r="F806" s="163"/>
      <c r="G806" s="177"/>
      <c r="H806" s="163"/>
      <c r="I806" s="163"/>
      <c r="J806" s="163"/>
      <c r="K806" s="163"/>
      <c r="L806" s="163"/>
      <c r="M806" s="163"/>
      <c r="N806" s="163"/>
      <c r="O806" s="163"/>
      <c r="P806" s="163"/>
      <c r="Q806" s="163"/>
      <c r="R806" s="163"/>
      <c r="S806" s="163"/>
      <c r="T806" s="163"/>
      <c r="U806" s="163"/>
      <c r="V806" s="163"/>
      <c r="W806" s="163"/>
      <c r="X806" s="163"/>
      <c r="Y806" s="163"/>
      <c r="Z806" s="163"/>
    </row>
    <row r="807" ht="12.75" customHeight="1">
      <c r="A807" s="202"/>
      <c r="B807" s="163"/>
      <c r="C807" s="163"/>
      <c r="D807" s="163"/>
      <c r="E807" s="163"/>
      <c r="F807" s="163"/>
      <c r="G807" s="177"/>
      <c r="H807" s="163"/>
      <c r="I807" s="163"/>
      <c r="J807" s="163"/>
      <c r="K807" s="163"/>
      <c r="L807" s="163"/>
      <c r="M807" s="163"/>
      <c r="N807" s="163"/>
      <c r="O807" s="163"/>
      <c r="P807" s="163"/>
      <c r="Q807" s="163"/>
      <c r="R807" s="163"/>
      <c r="S807" s="163"/>
      <c r="T807" s="163"/>
      <c r="U807" s="163"/>
      <c r="V807" s="163"/>
      <c r="W807" s="163"/>
      <c r="X807" s="163"/>
      <c r="Y807" s="163"/>
      <c r="Z807" s="163"/>
    </row>
    <row r="808" ht="12.75" customHeight="1">
      <c r="A808" s="202"/>
      <c r="B808" s="163"/>
      <c r="C808" s="163"/>
      <c r="D808" s="163"/>
      <c r="E808" s="163"/>
      <c r="F808" s="163"/>
      <c r="G808" s="177"/>
      <c r="H808" s="163"/>
      <c r="I808" s="163"/>
      <c r="J808" s="163"/>
      <c r="K808" s="163"/>
      <c r="L808" s="163"/>
      <c r="M808" s="163"/>
      <c r="N808" s="163"/>
      <c r="O808" s="163"/>
      <c r="P808" s="163"/>
      <c r="Q808" s="163"/>
      <c r="R808" s="163"/>
      <c r="S808" s="163"/>
      <c r="T808" s="163"/>
      <c r="U808" s="163"/>
      <c r="V808" s="163"/>
      <c r="W808" s="163"/>
      <c r="X808" s="163"/>
      <c r="Y808" s="163"/>
      <c r="Z808" s="163"/>
    </row>
    <row r="809" ht="12.75" customHeight="1">
      <c r="A809" s="202"/>
      <c r="B809" s="163"/>
      <c r="C809" s="163"/>
      <c r="D809" s="163"/>
      <c r="E809" s="163"/>
      <c r="F809" s="163"/>
      <c r="G809" s="177"/>
      <c r="H809" s="163"/>
      <c r="I809" s="163"/>
      <c r="J809" s="163"/>
      <c r="K809" s="163"/>
      <c r="L809" s="163"/>
      <c r="M809" s="163"/>
      <c r="N809" s="163"/>
      <c r="O809" s="163"/>
      <c r="P809" s="163"/>
      <c r="Q809" s="163"/>
      <c r="R809" s="163"/>
      <c r="S809" s="163"/>
      <c r="T809" s="163"/>
      <c r="U809" s="163"/>
      <c r="V809" s="163"/>
      <c r="W809" s="163"/>
      <c r="X809" s="163"/>
      <c r="Y809" s="163"/>
      <c r="Z809" s="163"/>
    </row>
    <row r="810" ht="12.75" customHeight="1">
      <c r="A810" s="202"/>
      <c r="B810" s="163"/>
      <c r="C810" s="163"/>
      <c r="D810" s="163"/>
      <c r="E810" s="163"/>
      <c r="F810" s="163"/>
      <c r="G810" s="177"/>
      <c r="H810" s="163"/>
      <c r="I810" s="163"/>
      <c r="J810" s="163"/>
      <c r="K810" s="163"/>
      <c r="L810" s="163"/>
      <c r="M810" s="163"/>
      <c r="N810" s="163"/>
      <c r="O810" s="163"/>
      <c r="P810" s="163"/>
      <c r="Q810" s="163"/>
      <c r="R810" s="163"/>
      <c r="S810" s="163"/>
      <c r="T810" s="163"/>
      <c r="U810" s="163"/>
      <c r="V810" s="163"/>
      <c r="W810" s="163"/>
      <c r="X810" s="163"/>
      <c r="Y810" s="163"/>
      <c r="Z810" s="163"/>
    </row>
    <row r="811" ht="12.75" customHeight="1">
      <c r="A811" s="202"/>
      <c r="B811" s="163"/>
      <c r="C811" s="163"/>
      <c r="D811" s="163"/>
      <c r="E811" s="163"/>
      <c r="F811" s="163"/>
      <c r="G811" s="177"/>
      <c r="H811" s="163"/>
      <c r="I811" s="163"/>
      <c r="J811" s="163"/>
      <c r="K811" s="163"/>
      <c r="L811" s="163"/>
      <c r="M811" s="163"/>
      <c r="N811" s="163"/>
      <c r="O811" s="163"/>
      <c r="P811" s="163"/>
      <c r="Q811" s="163"/>
      <c r="R811" s="163"/>
      <c r="S811" s="163"/>
      <c r="T811" s="163"/>
      <c r="U811" s="163"/>
      <c r="V811" s="163"/>
      <c r="W811" s="163"/>
      <c r="X811" s="163"/>
      <c r="Y811" s="163"/>
      <c r="Z811" s="163"/>
    </row>
    <row r="812" ht="12.75" customHeight="1">
      <c r="A812" s="202"/>
      <c r="B812" s="163"/>
      <c r="C812" s="163"/>
      <c r="D812" s="163"/>
      <c r="E812" s="163"/>
      <c r="F812" s="163"/>
      <c r="G812" s="177"/>
      <c r="H812" s="163"/>
      <c r="I812" s="163"/>
      <c r="J812" s="163"/>
      <c r="K812" s="163"/>
      <c r="L812" s="163"/>
      <c r="M812" s="163"/>
      <c r="N812" s="163"/>
      <c r="O812" s="163"/>
      <c r="P812" s="163"/>
      <c r="Q812" s="163"/>
      <c r="R812" s="163"/>
      <c r="S812" s="163"/>
      <c r="T812" s="163"/>
      <c r="U812" s="163"/>
      <c r="V812" s="163"/>
      <c r="W812" s="163"/>
      <c r="X812" s="163"/>
      <c r="Y812" s="163"/>
      <c r="Z812" s="163"/>
    </row>
    <row r="813" ht="12.75" customHeight="1">
      <c r="A813" s="202"/>
      <c r="B813" s="163"/>
      <c r="C813" s="163"/>
      <c r="D813" s="163"/>
      <c r="E813" s="163"/>
      <c r="F813" s="163"/>
      <c r="G813" s="177"/>
      <c r="H813" s="163"/>
      <c r="I813" s="163"/>
      <c r="J813" s="163"/>
      <c r="K813" s="163"/>
      <c r="L813" s="163"/>
      <c r="M813" s="163"/>
      <c r="N813" s="163"/>
      <c r="O813" s="163"/>
      <c r="P813" s="163"/>
      <c r="Q813" s="163"/>
      <c r="R813" s="163"/>
      <c r="S813" s="163"/>
      <c r="T813" s="163"/>
      <c r="U813" s="163"/>
      <c r="V813" s="163"/>
      <c r="W813" s="163"/>
      <c r="X813" s="163"/>
      <c r="Y813" s="163"/>
      <c r="Z813" s="163"/>
    </row>
    <row r="814" ht="12.75" customHeight="1">
      <c r="A814" s="202"/>
      <c r="B814" s="163"/>
      <c r="C814" s="163"/>
      <c r="D814" s="163"/>
      <c r="E814" s="163"/>
      <c r="F814" s="163"/>
      <c r="G814" s="177"/>
      <c r="H814" s="163"/>
      <c r="I814" s="163"/>
      <c r="J814" s="163"/>
      <c r="K814" s="163"/>
      <c r="L814" s="163"/>
      <c r="M814" s="163"/>
      <c r="N814" s="163"/>
      <c r="O814" s="163"/>
      <c r="P814" s="163"/>
      <c r="Q814" s="163"/>
      <c r="R814" s="163"/>
      <c r="S814" s="163"/>
      <c r="T814" s="163"/>
      <c r="U814" s="163"/>
      <c r="V814" s="163"/>
      <c r="W814" s="163"/>
      <c r="X814" s="163"/>
      <c r="Y814" s="163"/>
      <c r="Z814" s="163"/>
    </row>
    <row r="815" ht="12.75" customHeight="1">
      <c r="A815" s="202"/>
      <c r="B815" s="163"/>
      <c r="C815" s="163"/>
      <c r="D815" s="163"/>
      <c r="E815" s="163"/>
      <c r="F815" s="163"/>
      <c r="G815" s="177"/>
      <c r="H815" s="163"/>
      <c r="I815" s="163"/>
      <c r="J815" s="163"/>
      <c r="K815" s="163"/>
      <c r="L815" s="163"/>
      <c r="M815" s="163"/>
      <c r="N815" s="163"/>
      <c r="O815" s="163"/>
      <c r="P815" s="163"/>
      <c r="Q815" s="163"/>
      <c r="R815" s="163"/>
      <c r="S815" s="163"/>
      <c r="T815" s="163"/>
      <c r="U815" s="163"/>
      <c r="V815" s="163"/>
      <c r="W815" s="163"/>
      <c r="X815" s="163"/>
      <c r="Y815" s="163"/>
      <c r="Z815" s="163"/>
    </row>
    <row r="816" ht="12.75" customHeight="1">
      <c r="A816" s="202"/>
      <c r="B816" s="163"/>
      <c r="C816" s="163"/>
      <c r="D816" s="163"/>
      <c r="E816" s="163"/>
      <c r="F816" s="163"/>
      <c r="G816" s="177"/>
      <c r="H816" s="163"/>
      <c r="I816" s="163"/>
      <c r="J816" s="163"/>
      <c r="K816" s="163"/>
      <c r="L816" s="163"/>
      <c r="M816" s="163"/>
      <c r="N816" s="163"/>
      <c r="O816" s="163"/>
      <c r="P816" s="163"/>
      <c r="Q816" s="163"/>
      <c r="R816" s="163"/>
      <c r="S816" s="163"/>
      <c r="T816" s="163"/>
      <c r="U816" s="163"/>
      <c r="V816" s="163"/>
      <c r="W816" s="163"/>
      <c r="X816" s="163"/>
      <c r="Y816" s="163"/>
      <c r="Z816" s="163"/>
    </row>
    <row r="817" ht="12.75" customHeight="1">
      <c r="A817" s="202"/>
      <c r="B817" s="163"/>
      <c r="C817" s="163"/>
      <c r="D817" s="163"/>
      <c r="E817" s="163"/>
      <c r="F817" s="163"/>
      <c r="G817" s="177"/>
      <c r="H817" s="163"/>
      <c r="I817" s="163"/>
      <c r="J817" s="163"/>
      <c r="K817" s="163"/>
      <c r="L817" s="163"/>
      <c r="M817" s="163"/>
      <c r="N817" s="163"/>
      <c r="O817" s="163"/>
      <c r="P817" s="163"/>
      <c r="Q817" s="163"/>
      <c r="R817" s="163"/>
      <c r="S817" s="163"/>
      <c r="T817" s="163"/>
      <c r="U817" s="163"/>
      <c r="V817" s="163"/>
      <c r="W817" s="163"/>
      <c r="X817" s="163"/>
      <c r="Y817" s="163"/>
      <c r="Z817" s="163"/>
    </row>
    <row r="818" ht="12.75" customHeight="1">
      <c r="A818" s="202"/>
      <c r="B818" s="163"/>
      <c r="C818" s="163"/>
      <c r="D818" s="163"/>
      <c r="E818" s="163"/>
      <c r="F818" s="163"/>
      <c r="G818" s="177"/>
      <c r="H818" s="163"/>
      <c r="I818" s="163"/>
      <c r="J818" s="163"/>
      <c r="K818" s="163"/>
      <c r="L818" s="163"/>
      <c r="M818" s="163"/>
      <c r="N818" s="163"/>
      <c r="O818" s="163"/>
      <c r="P818" s="163"/>
      <c r="Q818" s="163"/>
      <c r="R818" s="163"/>
      <c r="S818" s="163"/>
      <c r="T818" s="163"/>
      <c r="U818" s="163"/>
      <c r="V818" s="163"/>
      <c r="W818" s="163"/>
      <c r="X818" s="163"/>
      <c r="Y818" s="163"/>
      <c r="Z818" s="163"/>
    </row>
    <row r="819" ht="12.75" customHeight="1">
      <c r="A819" s="202"/>
      <c r="B819" s="163"/>
      <c r="C819" s="163"/>
      <c r="D819" s="163"/>
      <c r="E819" s="163"/>
      <c r="F819" s="163"/>
      <c r="G819" s="177"/>
      <c r="H819" s="163"/>
      <c r="I819" s="163"/>
      <c r="J819" s="163"/>
      <c r="K819" s="163"/>
      <c r="L819" s="163"/>
      <c r="M819" s="163"/>
      <c r="N819" s="163"/>
      <c r="O819" s="163"/>
      <c r="P819" s="163"/>
      <c r="Q819" s="163"/>
      <c r="R819" s="163"/>
      <c r="S819" s="163"/>
      <c r="T819" s="163"/>
      <c r="U819" s="163"/>
      <c r="V819" s="163"/>
      <c r="W819" s="163"/>
      <c r="X819" s="163"/>
      <c r="Y819" s="163"/>
      <c r="Z819" s="163"/>
    </row>
    <row r="820" ht="12.75" customHeight="1">
      <c r="A820" s="202"/>
      <c r="B820" s="163"/>
      <c r="C820" s="163"/>
      <c r="D820" s="163"/>
      <c r="E820" s="163"/>
      <c r="F820" s="163"/>
      <c r="G820" s="177"/>
      <c r="H820" s="163"/>
      <c r="I820" s="163"/>
      <c r="J820" s="163"/>
      <c r="K820" s="163"/>
      <c r="L820" s="163"/>
      <c r="M820" s="163"/>
      <c r="N820" s="163"/>
      <c r="O820" s="163"/>
      <c r="P820" s="163"/>
      <c r="Q820" s="163"/>
      <c r="R820" s="163"/>
      <c r="S820" s="163"/>
      <c r="T820" s="163"/>
      <c r="U820" s="163"/>
      <c r="V820" s="163"/>
      <c r="W820" s="163"/>
      <c r="X820" s="163"/>
      <c r="Y820" s="163"/>
      <c r="Z820" s="163"/>
    </row>
    <row r="821" ht="12.75" customHeight="1">
      <c r="A821" s="202"/>
      <c r="B821" s="163"/>
      <c r="C821" s="163"/>
      <c r="D821" s="163"/>
      <c r="E821" s="163"/>
      <c r="F821" s="163"/>
      <c r="G821" s="177"/>
      <c r="H821" s="163"/>
      <c r="I821" s="163"/>
      <c r="J821" s="163"/>
      <c r="K821" s="163"/>
      <c r="L821" s="163"/>
      <c r="M821" s="163"/>
      <c r="N821" s="163"/>
      <c r="O821" s="163"/>
      <c r="P821" s="163"/>
      <c r="Q821" s="163"/>
      <c r="R821" s="163"/>
      <c r="S821" s="163"/>
      <c r="T821" s="163"/>
      <c r="U821" s="163"/>
      <c r="V821" s="163"/>
      <c r="W821" s="163"/>
      <c r="X821" s="163"/>
      <c r="Y821" s="163"/>
      <c r="Z821" s="163"/>
    </row>
    <row r="822" ht="12.75" customHeight="1">
      <c r="A822" s="202"/>
      <c r="B822" s="163"/>
      <c r="C822" s="163"/>
      <c r="D822" s="163"/>
      <c r="E822" s="163"/>
      <c r="F822" s="163"/>
      <c r="G822" s="177"/>
      <c r="H822" s="163"/>
      <c r="I822" s="163"/>
      <c r="J822" s="163"/>
      <c r="K822" s="163"/>
      <c r="L822" s="163"/>
      <c r="M822" s="163"/>
      <c r="N822" s="163"/>
      <c r="O822" s="163"/>
      <c r="P822" s="163"/>
      <c r="Q822" s="163"/>
      <c r="R822" s="163"/>
      <c r="S822" s="163"/>
      <c r="T822" s="163"/>
      <c r="U822" s="163"/>
      <c r="V822" s="163"/>
      <c r="W822" s="163"/>
      <c r="X822" s="163"/>
      <c r="Y822" s="163"/>
      <c r="Z822" s="163"/>
    </row>
    <row r="823" ht="12.75" customHeight="1">
      <c r="A823" s="202"/>
      <c r="B823" s="163"/>
      <c r="C823" s="163"/>
      <c r="D823" s="163"/>
      <c r="E823" s="163"/>
      <c r="F823" s="163"/>
      <c r="G823" s="177"/>
      <c r="H823" s="163"/>
      <c r="I823" s="163"/>
      <c r="J823" s="163"/>
      <c r="K823" s="163"/>
      <c r="L823" s="163"/>
      <c r="M823" s="163"/>
      <c r="N823" s="163"/>
      <c r="O823" s="163"/>
      <c r="P823" s="163"/>
      <c r="Q823" s="163"/>
      <c r="R823" s="163"/>
      <c r="S823" s="163"/>
      <c r="T823" s="163"/>
      <c r="U823" s="163"/>
      <c r="V823" s="163"/>
      <c r="W823" s="163"/>
      <c r="X823" s="163"/>
      <c r="Y823" s="163"/>
      <c r="Z823" s="163"/>
    </row>
    <row r="824" ht="12.75" customHeight="1">
      <c r="A824" s="202"/>
      <c r="B824" s="163"/>
      <c r="C824" s="163"/>
      <c r="D824" s="163"/>
      <c r="E824" s="163"/>
      <c r="F824" s="163"/>
      <c r="G824" s="177"/>
      <c r="H824" s="163"/>
      <c r="I824" s="163"/>
      <c r="J824" s="163"/>
      <c r="K824" s="163"/>
      <c r="L824" s="163"/>
      <c r="M824" s="163"/>
      <c r="N824" s="163"/>
      <c r="O824" s="163"/>
      <c r="P824" s="163"/>
      <c r="Q824" s="163"/>
      <c r="R824" s="163"/>
      <c r="S824" s="163"/>
      <c r="T824" s="163"/>
      <c r="U824" s="163"/>
      <c r="V824" s="163"/>
      <c r="W824" s="163"/>
      <c r="X824" s="163"/>
      <c r="Y824" s="163"/>
      <c r="Z824" s="163"/>
    </row>
    <row r="825" ht="12.75" customHeight="1">
      <c r="A825" s="202"/>
      <c r="B825" s="163"/>
      <c r="C825" s="163"/>
      <c r="D825" s="163"/>
      <c r="E825" s="163"/>
      <c r="F825" s="163"/>
      <c r="G825" s="177"/>
      <c r="H825" s="163"/>
      <c r="I825" s="163"/>
      <c r="J825" s="163"/>
      <c r="K825" s="163"/>
      <c r="L825" s="163"/>
      <c r="M825" s="163"/>
      <c r="N825" s="163"/>
      <c r="O825" s="163"/>
      <c r="P825" s="163"/>
      <c r="Q825" s="163"/>
      <c r="R825" s="163"/>
      <c r="S825" s="163"/>
      <c r="T825" s="163"/>
      <c r="U825" s="163"/>
      <c r="V825" s="163"/>
      <c r="W825" s="163"/>
      <c r="X825" s="163"/>
      <c r="Y825" s="163"/>
      <c r="Z825" s="163"/>
    </row>
    <row r="826" ht="12.75" customHeight="1">
      <c r="A826" s="202"/>
      <c r="B826" s="163"/>
      <c r="C826" s="163"/>
      <c r="D826" s="163"/>
      <c r="E826" s="163"/>
      <c r="F826" s="163"/>
      <c r="G826" s="177"/>
      <c r="H826" s="163"/>
      <c r="I826" s="163"/>
      <c r="J826" s="163"/>
      <c r="K826" s="163"/>
      <c r="L826" s="163"/>
      <c r="M826" s="163"/>
      <c r="N826" s="163"/>
      <c r="O826" s="163"/>
      <c r="P826" s="163"/>
      <c r="Q826" s="163"/>
      <c r="R826" s="163"/>
      <c r="S826" s="163"/>
      <c r="T826" s="163"/>
      <c r="U826" s="163"/>
      <c r="V826" s="163"/>
      <c r="W826" s="163"/>
      <c r="X826" s="163"/>
      <c r="Y826" s="163"/>
      <c r="Z826" s="163"/>
    </row>
    <row r="827" ht="12.75" customHeight="1">
      <c r="A827" s="202"/>
      <c r="B827" s="163"/>
      <c r="C827" s="163"/>
      <c r="D827" s="163"/>
      <c r="E827" s="163"/>
      <c r="F827" s="163"/>
      <c r="G827" s="177"/>
      <c r="H827" s="163"/>
      <c r="I827" s="163"/>
      <c r="J827" s="163"/>
      <c r="K827" s="163"/>
      <c r="L827" s="163"/>
      <c r="M827" s="163"/>
      <c r="N827" s="163"/>
      <c r="O827" s="163"/>
      <c r="P827" s="163"/>
      <c r="Q827" s="163"/>
      <c r="R827" s="163"/>
      <c r="S827" s="163"/>
      <c r="T827" s="163"/>
      <c r="U827" s="163"/>
      <c r="V827" s="163"/>
      <c r="W827" s="163"/>
      <c r="X827" s="163"/>
      <c r="Y827" s="163"/>
      <c r="Z827" s="163"/>
    </row>
    <row r="828" ht="12.75" customHeight="1">
      <c r="A828" s="202"/>
      <c r="B828" s="163"/>
      <c r="C828" s="163"/>
      <c r="D828" s="163"/>
      <c r="E828" s="163"/>
      <c r="F828" s="163"/>
      <c r="G828" s="177"/>
      <c r="H828" s="163"/>
      <c r="I828" s="163"/>
      <c r="J828" s="163"/>
      <c r="K828" s="163"/>
      <c r="L828" s="163"/>
      <c r="M828" s="163"/>
      <c r="N828" s="163"/>
      <c r="O828" s="163"/>
      <c r="P828" s="163"/>
      <c r="Q828" s="163"/>
      <c r="R828" s="163"/>
      <c r="S828" s="163"/>
      <c r="T828" s="163"/>
      <c r="U828" s="163"/>
      <c r="V828" s="163"/>
      <c r="W828" s="163"/>
      <c r="X828" s="163"/>
      <c r="Y828" s="163"/>
      <c r="Z828" s="163"/>
    </row>
    <row r="829" ht="12.75" customHeight="1">
      <c r="A829" s="202"/>
      <c r="B829" s="163"/>
      <c r="C829" s="163"/>
      <c r="D829" s="163"/>
      <c r="E829" s="163"/>
      <c r="F829" s="163"/>
      <c r="G829" s="177"/>
      <c r="H829" s="163"/>
      <c r="I829" s="163"/>
      <c r="J829" s="163"/>
      <c r="K829" s="163"/>
      <c r="L829" s="163"/>
      <c r="M829" s="163"/>
      <c r="N829" s="163"/>
      <c r="O829" s="163"/>
      <c r="P829" s="163"/>
      <c r="Q829" s="163"/>
      <c r="R829" s="163"/>
      <c r="S829" s="163"/>
      <c r="T829" s="163"/>
      <c r="U829" s="163"/>
      <c r="V829" s="163"/>
      <c r="W829" s="163"/>
      <c r="X829" s="163"/>
      <c r="Y829" s="163"/>
      <c r="Z829" s="163"/>
    </row>
    <row r="830" ht="12.75" customHeight="1">
      <c r="A830" s="202"/>
      <c r="B830" s="163"/>
      <c r="C830" s="163"/>
      <c r="D830" s="163"/>
      <c r="E830" s="163"/>
      <c r="F830" s="163"/>
      <c r="G830" s="177"/>
      <c r="H830" s="163"/>
      <c r="I830" s="163"/>
      <c r="J830" s="163"/>
      <c r="K830" s="163"/>
      <c r="L830" s="163"/>
      <c r="M830" s="163"/>
      <c r="N830" s="163"/>
      <c r="O830" s="163"/>
      <c r="P830" s="163"/>
      <c r="Q830" s="163"/>
      <c r="R830" s="163"/>
      <c r="S830" s="163"/>
      <c r="T830" s="163"/>
      <c r="U830" s="163"/>
      <c r="V830" s="163"/>
      <c r="W830" s="163"/>
      <c r="X830" s="163"/>
      <c r="Y830" s="163"/>
      <c r="Z830" s="163"/>
    </row>
    <row r="831" ht="12.75" customHeight="1">
      <c r="A831" s="202"/>
      <c r="B831" s="163"/>
      <c r="C831" s="163"/>
      <c r="D831" s="163"/>
      <c r="E831" s="163"/>
      <c r="F831" s="163"/>
      <c r="G831" s="177"/>
      <c r="H831" s="163"/>
      <c r="I831" s="163"/>
      <c r="J831" s="163"/>
      <c r="K831" s="163"/>
      <c r="L831" s="163"/>
      <c r="M831" s="163"/>
      <c r="N831" s="163"/>
      <c r="O831" s="163"/>
      <c r="P831" s="163"/>
      <c r="Q831" s="163"/>
      <c r="R831" s="163"/>
      <c r="S831" s="163"/>
      <c r="T831" s="163"/>
      <c r="U831" s="163"/>
      <c r="V831" s="163"/>
      <c r="W831" s="163"/>
      <c r="X831" s="163"/>
      <c r="Y831" s="163"/>
      <c r="Z831" s="163"/>
    </row>
    <row r="832" ht="12.75" customHeight="1">
      <c r="A832" s="202"/>
      <c r="B832" s="163"/>
      <c r="C832" s="163"/>
      <c r="D832" s="163"/>
      <c r="E832" s="163"/>
      <c r="F832" s="163"/>
      <c r="G832" s="177"/>
      <c r="H832" s="163"/>
      <c r="I832" s="163"/>
      <c r="J832" s="163"/>
      <c r="K832" s="163"/>
      <c r="L832" s="163"/>
      <c r="M832" s="163"/>
      <c r="N832" s="163"/>
      <c r="O832" s="163"/>
      <c r="P832" s="163"/>
      <c r="Q832" s="163"/>
      <c r="R832" s="163"/>
      <c r="S832" s="163"/>
      <c r="T832" s="163"/>
      <c r="U832" s="163"/>
      <c r="V832" s="163"/>
      <c r="W832" s="163"/>
      <c r="X832" s="163"/>
      <c r="Y832" s="163"/>
      <c r="Z832" s="163"/>
    </row>
    <row r="833" ht="12.75" customHeight="1">
      <c r="A833" s="202"/>
      <c r="B833" s="163"/>
      <c r="C833" s="163"/>
      <c r="D833" s="163"/>
      <c r="E833" s="163"/>
      <c r="F833" s="163"/>
      <c r="G833" s="177"/>
      <c r="H833" s="163"/>
      <c r="I833" s="163"/>
      <c r="J833" s="163"/>
      <c r="K833" s="163"/>
      <c r="L833" s="163"/>
      <c r="M833" s="163"/>
      <c r="N833" s="163"/>
      <c r="O833" s="163"/>
      <c r="P833" s="163"/>
      <c r="Q833" s="163"/>
      <c r="R833" s="163"/>
      <c r="S833" s="163"/>
      <c r="T833" s="163"/>
      <c r="U833" s="163"/>
      <c r="V833" s="163"/>
      <c r="W833" s="163"/>
      <c r="X833" s="163"/>
      <c r="Y833" s="163"/>
      <c r="Z833" s="163"/>
    </row>
    <row r="834" ht="12.75" customHeight="1">
      <c r="A834" s="202"/>
      <c r="B834" s="163"/>
      <c r="C834" s="163"/>
      <c r="D834" s="163"/>
      <c r="E834" s="163"/>
      <c r="F834" s="163"/>
      <c r="G834" s="177"/>
      <c r="H834" s="163"/>
      <c r="I834" s="163"/>
      <c r="J834" s="163"/>
      <c r="K834" s="163"/>
      <c r="L834" s="163"/>
      <c r="M834" s="163"/>
      <c r="N834" s="163"/>
      <c r="O834" s="163"/>
      <c r="P834" s="163"/>
      <c r="Q834" s="163"/>
      <c r="R834" s="163"/>
      <c r="S834" s="163"/>
      <c r="T834" s="163"/>
      <c r="U834" s="163"/>
      <c r="V834" s="163"/>
      <c r="W834" s="163"/>
      <c r="X834" s="163"/>
      <c r="Y834" s="163"/>
      <c r="Z834" s="163"/>
    </row>
    <row r="835" ht="12.75" customHeight="1">
      <c r="A835" s="202"/>
      <c r="B835" s="163"/>
      <c r="C835" s="163"/>
      <c r="D835" s="163"/>
      <c r="E835" s="163"/>
      <c r="F835" s="163"/>
      <c r="G835" s="177"/>
      <c r="H835" s="163"/>
      <c r="I835" s="163"/>
      <c r="J835" s="163"/>
      <c r="K835" s="163"/>
      <c r="L835" s="163"/>
      <c r="M835" s="163"/>
      <c r="N835" s="163"/>
      <c r="O835" s="163"/>
      <c r="P835" s="163"/>
      <c r="Q835" s="163"/>
      <c r="R835" s="163"/>
      <c r="S835" s="163"/>
      <c r="T835" s="163"/>
      <c r="U835" s="163"/>
      <c r="V835" s="163"/>
      <c r="W835" s="163"/>
      <c r="X835" s="163"/>
      <c r="Y835" s="163"/>
      <c r="Z835" s="163"/>
    </row>
    <row r="836" ht="12.75" customHeight="1">
      <c r="A836" s="202"/>
      <c r="B836" s="163"/>
      <c r="C836" s="163"/>
      <c r="D836" s="163"/>
      <c r="E836" s="163"/>
      <c r="F836" s="163"/>
      <c r="G836" s="177"/>
      <c r="H836" s="163"/>
      <c r="I836" s="163"/>
      <c r="J836" s="163"/>
      <c r="K836" s="163"/>
      <c r="L836" s="163"/>
      <c r="M836" s="163"/>
      <c r="N836" s="163"/>
      <c r="O836" s="163"/>
      <c r="P836" s="163"/>
      <c r="Q836" s="163"/>
      <c r="R836" s="163"/>
      <c r="S836" s="163"/>
      <c r="T836" s="163"/>
      <c r="U836" s="163"/>
      <c r="V836" s="163"/>
      <c r="W836" s="163"/>
      <c r="X836" s="163"/>
      <c r="Y836" s="163"/>
      <c r="Z836" s="163"/>
    </row>
    <row r="837" ht="12.75" customHeight="1">
      <c r="A837" s="202"/>
      <c r="B837" s="163"/>
      <c r="C837" s="163"/>
      <c r="D837" s="163"/>
      <c r="E837" s="163"/>
      <c r="F837" s="163"/>
      <c r="G837" s="177"/>
      <c r="H837" s="163"/>
      <c r="I837" s="163"/>
      <c r="J837" s="163"/>
      <c r="K837" s="163"/>
      <c r="L837" s="163"/>
      <c r="M837" s="163"/>
      <c r="N837" s="163"/>
      <c r="O837" s="163"/>
      <c r="P837" s="163"/>
      <c r="Q837" s="163"/>
      <c r="R837" s="163"/>
      <c r="S837" s="163"/>
      <c r="T837" s="163"/>
      <c r="U837" s="163"/>
      <c r="V837" s="163"/>
      <c r="W837" s="163"/>
      <c r="X837" s="163"/>
      <c r="Y837" s="163"/>
      <c r="Z837" s="163"/>
    </row>
    <row r="838" ht="12.75" customHeight="1">
      <c r="A838" s="202"/>
      <c r="B838" s="163"/>
      <c r="C838" s="163"/>
      <c r="D838" s="163"/>
      <c r="E838" s="163"/>
      <c r="F838" s="163"/>
      <c r="G838" s="177"/>
      <c r="H838" s="163"/>
      <c r="I838" s="163"/>
      <c r="J838" s="163"/>
      <c r="K838" s="163"/>
      <c r="L838" s="163"/>
      <c r="M838" s="163"/>
      <c r="N838" s="163"/>
      <c r="O838" s="163"/>
      <c r="P838" s="163"/>
      <c r="Q838" s="163"/>
      <c r="R838" s="163"/>
      <c r="S838" s="163"/>
      <c r="T838" s="163"/>
      <c r="U838" s="163"/>
      <c r="V838" s="163"/>
      <c r="W838" s="163"/>
      <c r="X838" s="163"/>
      <c r="Y838" s="163"/>
      <c r="Z838" s="163"/>
    </row>
    <row r="839" ht="12.75" customHeight="1">
      <c r="A839" s="202"/>
      <c r="B839" s="163"/>
      <c r="C839" s="163"/>
      <c r="D839" s="163"/>
      <c r="E839" s="163"/>
      <c r="F839" s="163"/>
      <c r="G839" s="177"/>
      <c r="H839" s="163"/>
      <c r="I839" s="163"/>
      <c r="J839" s="163"/>
      <c r="K839" s="163"/>
      <c r="L839" s="163"/>
      <c r="M839" s="163"/>
      <c r="N839" s="163"/>
      <c r="O839" s="163"/>
      <c r="P839" s="163"/>
      <c r="Q839" s="163"/>
      <c r="R839" s="163"/>
      <c r="S839" s="163"/>
      <c r="T839" s="163"/>
      <c r="U839" s="163"/>
      <c r="V839" s="163"/>
      <c r="W839" s="163"/>
      <c r="X839" s="163"/>
      <c r="Y839" s="163"/>
      <c r="Z839" s="163"/>
    </row>
    <row r="840" ht="12.75" customHeight="1">
      <c r="A840" s="202"/>
      <c r="B840" s="163"/>
      <c r="C840" s="163"/>
      <c r="D840" s="163"/>
      <c r="E840" s="163"/>
      <c r="F840" s="163"/>
      <c r="G840" s="177"/>
      <c r="H840" s="163"/>
      <c r="I840" s="163"/>
      <c r="J840" s="163"/>
      <c r="K840" s="163"/>
      <c r="L840" s="163"/>
      <c r="M840" s="163"/>
      <c r="N840" s="163"/>
      <c r="O840" s="163"/>
      <c r="P840" s="163"/>
      <c r="Q840" s="163"/>
      <c r="R840" s="163"/>
      <c r="S840" s="163"/>
      <c r="T840" s="163"/>
      <c r="U840" s="163"/>
      <c r="V840" s="163"/>
      <c r="W840" s="163"/>
      <c r="X840" s="163"/>
      <c r="Y840" s="163"/>
      <c r="Z840" s="163"/>
    </row>
    <row r="841" ht="12.75" customHeight="1">
      <c r="A841" s="202"/>
      <c r="B841" s="163"/>
      <c r="C841" s="163"/>
      <c r="D841" s="163"/>
      <c r="E841" s="163"/>
      <c r="F841" s="163"/>
      <c r="G841" s="177"/>
      <c r="H841" s="163"/>
      <c r="I841" s="163"/>
      <c r="J841" s="163"/>
      <c r="K841" s="163"/>
      <c r="L841" s="163"/>
      <c r="M841" s="163"/>
      <c r="N841" s="163"/>
      <c r="O841" s="163"/>
      <c r="P841" s="163"/>
      <c r="Q841" s="163"/>
      <c r="R841" s="163"/>
      <c r="S841" s="163"/>
      <c r="T841" s="163"/>
      <c r="U841" s="163"/>
      <c r="V841" s="163"/>
      <c r="W841" s="163"/>
      <c r="X841" s="163"/>
      <c r="Y841" s="163"/>
      <c r="Z841" s="163"/>
    </row>
    <row r="842" ht="12.75" customHeight="1">
      <c r="A842" s="202"/>
      <c r="B842" s="163"/>
      <c r="C842" s="163"/>
      <c r="D842" s="163"/>
      <c r="E842" s="163"/>
      <c r="F842" s="163"/>
      <c r="G842" s="177"/>
      <c r="H842" s="163"/>
      <c r="I842" s="163"/>
      <c r="J842" s="163"/>
      <c r="K842" s="163"/>
      <c r="L842" s="163"/>
      <c r="M842" s="163"/>
      <c r="N842" s="163"/>
      <c r="O842" s="163"/>
      <c r="P842" s="163"/>
      <c r="Q842" s="163"/>
      <c r="R842" s="163"/>
      <c r="S842" s="163"/>
      <c r="T842" s="163"/>
      <c r="U842" s="163"/>
      <c r="V842" s="163"/>
      <c r="W842" s="163"/>
      <c r="X842" s="163"/>
      <c r="Y842" s="163"/>
      <c r="Z842" s="163"/>
    </row>
    <row r="843" ht="12.75" customHeight="1">
      <c r="A843" s="202"/>
      <c r="B843" s="163"/>
      <c r="C843" s="163"/>
      <c r="D843" s="163"/>
      <c r="E843" s="163"/>
      <c r="F843" s="163"/>
      <c r="G843" s="177"/>
      <c r="H843" s="163"/>
      <c r="I843" s="163"/>
      <c r="J843" s="163"/>
      <c r="K843" s="163"/>
      <c r="L843" s="163"/>
      <c r="M843" s="163"/>
      <c r="N843" s="163"/>
      <c r="O843" s="163"/>
      <c r="P843" s="163"/>
      <c r="Q843" s="163"/>
      <c r="R843" s="163"/>
      <c r="S843" s="163"/>
      <c r="T843" s="163"/>
      <c r="U843" s="163"/>
      <c r="V843" s="163"/>
      <c r="W843" s="163"/>
      <c r="X843" s="163"/>
      <c r="Y843" s="163"/>
      <c r="Z843" s="163"/>
    </row>
    <row r="844" ht="12.75" customHeight="1">
      <c r="A844" s="202"/>
      <c r="B844" s="163"/>
      <c r="C844" s="163"/>
      <c r="D844" s="163"/>
      <c r="E844" s="163"/>
      <c r="F844" s="163"/>
      <c r="G844" s="177"/>
      <c r="H844" s="163"/>
      <c r="I844" s="163"/>
      <c r="J844" s="163"/>
      <c r="K844" s="163"/>
      <c r="L844" s="163"/>
      <c r="M844" s="163"/>
      <c r="N844" s="163"/>
      <c r="O844" s="163"/>
      <c r="P844" s="163"/>
      <c r="Q844" s="163"/>
      <c r="R844" s="163"/>
      <c r="S844" s="163"/>
      <c r="T844" s="163"/>
      <c r="U844" s="163"/>
      <c r="V844" s="163"/>
      <c r="W844" s="163"/>
      <c r="X844" s="163"/>
      <c r="Y844" s="163"/>
      <c r="Z844" s="163"/>
    </row>
    <row r="845" ht="12.75" customHeight="1">
      <c r="A845" s="202"/>
      <c r="B845" s="163"/>
      <c r="C845" s="163"/>
      <c r="D845" s="163"/>
      <c r="E845" s="163"/>
      <c r="F845" s="163"/>
      <c r="G845" s="177"/>
      <c r="H845" s="163"/>
      <c r="I845" s="163"/>
      <c r="J845" s="163"/>
      <c r="K845" s="163"/>
      <c r="L845" s="163"/>
      <c r="M845" s="163"/>
      <c r="N845" s="163"/>
      <c r="O845" s="163"/>
      <c r="P845" s="163"/>
      <c r="Q845" s="163"/>
      <c r="R845" s="163"/>
      <c r="S845" s="163"/>
      <c r="T845" s="163"/>
      <c r="U845" s="163"/>
      <c r="V845" s="163"/>
      <c r="W845" s="163"/>
      <c r="X845" s="163"/>
      <c r="Y845" s="163"/>
      <c r="Z845" s="163"/>
    </row>
    <row r="846" ht="12.75" customHeight="1">
      <c r="A846" s="202"/>
      <c r="B846" s="163"/>
      <c r="C846" s="163"/>
      <c r="D846" s="163"/>
      <c r="E846" s="163"/>
      <c r="F846" s="163"/>
      <c r="G846" s="177"/>
      <c r="H846" s="163"/>
      <c r="I846" s="163"/>
      <c r="J846" s="163"/>
      <c r="K846" s="163"/>
      <c r="L846" s="163"/>
      <c r="M846" s="163"/>
      <c r="N846" s="163"/>
      <c r="O846" s="163"/>
      <c r="P846" s="163"/>
      <c r="Q846" s="163"/>
      <c r="R846" s="163"/>
      <c r="S846" s="163"/>
      <c r="T846" s="163"/>
      <c r="U846" s="163"/>
      <c r="V846" s="163"/>
      <c r="W846" s="163"/>
      <c r="X846" s="163"/>
      <c r="Y846" s="163"/>
      <c r="Z846" s="163"/>
    </row>
    <row r="847" ht="12.75" customHeight="1">
      <c r="A847" s="202"/>
      <c r="B847" s="163"/>
      <c r="C847" s="163"/>
      <c r="D847" s="163"/>
      <c r="E847" s="163"/>
      <c r="F847" s="163"/>
      <c r="G847" s="177"/>
      <c r="H847" s="163"/>
      <c r="I847" s="163"/>
      <c r="J847" s="163"/>
      <c r="K847" s="163"/>
      <c r="L847" s="163"/>
      <c r="M847" s="163"/>
      <c r="N847" s="163"/>
      <c r="O847" s="163"/>
      <c r="P847" s="163"/>
      <c r="Q847" s="163"/>
      <c r="R847" s="163"/>
      <c r="S847" s="163"/>
      <c r="T847" s="163"/>
      <c r="U847" s="163"/>
      <c r="V847" s="163"/>
      <c r="W847" s="163"/>
      <c r="X847" s="163"/>
      <c r="Y847" s="163"/>
      <c r="Z847" s="163"/>
    </row>
    <row r="848" ht="12.75" customHeight="1">
      <c r="A848" s="202"/>
      <c r="B848" s="163"/>
      <c r="C848" s="163"/>
      <c r="D848" s="163"/>
      <c r="E848" s="163"/>
      <c r="F848" s="163"/>
      <c r="G848" s="177"/>
      <c r="H848" s="163"/>
      <c r="I848" s="163"/>
      <c r="J848" s="163"/>
      <c r="K848" s="163"/>
      <c r="L848" s="163"/>
      <c r="M848" s="163"/>
      <c r="N848" s="163"/>
      <c r="O848" s="163"/>
      <c r="P848" s="163"/>
      <c r="Q848" s="163"/>
      <c r="R848" s="163"/>
      <c r="S848" s="163"/>
      <c r="T848" s="163"/>
      <c r="U848" s="163"/>
      <c r="V848" s="163"/>
      <c r="W848" s="163"/>
      <c r="X848" s="163"/>
      <c r="Y848" s="163"/>
      <c r="Z848" s="163"/>
    </row>
    <row r="849" ht="12.75" customHeight="1">
      <c r="A849" s="202"/>
      <c r="B849" s="163"/>
      <c r="C849" s="163"/>
      <c r="D849" s="163"/>
      <c r="E849" s="163"/>
      <c r="F849" s="163"/>
      <c r="G849" s="177"/>
      <c r="H849" s="163"/>
      <c r="I849" s="163"/>
      <c r="J849" s="163"/>
      <c r="K849" s="163"/>
      <c r="L849" s="163"/>
      <c r="M849" s="163"/>
      <c r="N849" s="163"/>
      <c r="O849" s="163"/>
      <c r="P849" s="163"/>
      <c r="Q849" s="163"/>
      <c r="R849" s="163"/>
      <c r="S849" s="163"/>
      <c r="T849" s="163"/>
      <c r="U849" s="163"/>
      <c r="V849" s="163"/>
      <c r="W849" s="163"/>
      <c r="X849" s="163"/>
      <c r="Y849" s="163"/>
      <c r="Z849" s="163"/>
    </row>
    <row r="850" ht="12.75" customHeight="1">
      <c r="A850" s="202"/>
      <c r="B850" s="163"/>
      <c r="C850" s="163"/>
      <c r="D850" s="163"/>
      <c r="E850" s="163"/>
      <c r="F850" s="163"/>
      <c r="G850" s="177"/>
      <c r="H850" s="163"/>
      <c r="I850" s="163"/>
      <c r="J850" s="163"/>
      <c r="K850" s="163"/>
      <c r="L850" s="163"/>
      <c r="M850" s="163"/>
      <c r="N850" s="163"/>
      <c r="O850" s="163"/>
      <c r="P850" s="163"/>
      <c r="Q850" s="163"/>
      <c r="R850" s="163"/>
      <c r="S850" s="163"/>
      <c r="T850" s="163"/>
      <c r="U850" s="163"/>
      <c r="V850" s="163"/>
      <c r="W850" s="163"/>
      <c r="X850" s="163"/>
      <c r="Y850" s="163"/>
      <c r="Z850" s="163"/>
    </row>
    <row r="851" ht="12.75" customHeight="1">
      <c r="A851" s="202"/>
      <c r="B851" s="163"/>
      <c r="C851" s="163"/>
      <c r="D851" s="163"/>
      <c r="E851" s="163"/>
      <c r="F851" s="163"/>
      <c r="G851" s="177"/>
      <c r="H851" s="163"/>
      <c r="I851" s="163"/>
      <c r="J851" s="163"/>
      <c r="K851" s="163"/>
      <c r="L851" s="163"/>
      <c r="M851" s="163"/>
      <c r="N851" s="163"/>
      <c r="O851" s="163"/>
      <c r="P851" s="163"/>
      <c r="Q851" s="163"/>
      <c r="R851" s="163"/>
      <c r="S851" s="163"/>
      <c r="T851" s="163"/>
      <c r="U851" s="163"/>
      <c r="V851" s="163"/>
      <c r="W851" s="163"/>
      <c r="X851" s="163"/>
      <c r="Y851" s="163"/>
      <c r="Z851" s="163"/>
    </row>
    <row r="852" ht="12.75" customHeight="1">
      <c r="A852" s="202"/>
      <c r="B852" s="163"/>
      <c r="C852" s="163"/>
      <c r="D852" s="163"/>
      <c r="E852" s="163"/>
      <c r="F852" s="163"/>
      <c r="G852" s="177"/>
      <c r="H852" s="163"/>
      <c r="I852" s="163"/>
      <c r="J852" s="163"/>
      <c r="K852" s="163"/>
      <c r="L852" s="163"/>
      <c r="M852" s="163"/>
      <c r="N852" s="163"/>
      <c r="O852" s="163"/>
      <c r="P852" s="163"/>
      <c r="Q852" s="163"/>
      <c r="R852" s="163"/>
      <c r="S852" s="163"/>
      <c r="T852" s="163"/>
      <c r="U852" s="163"/>
      <c r="V852" s="163"/>
      <c r="W852" s="163"/>
      <c r="X852" s="163"/>
      <c r="Y852" s="163"/>
      <c r="Z852" s="163"/>
    </row>
    <row r="853" ht="12.75" customHeight="1">
      <c r="A853" s="202"/>
      <c r="B853" s="163"/>
      <c r="C853" s="163"/>
      <c r="D853" s="163"/>
      <c r="E853" s="163"/>
      <c r="F853" s="163"/>
      <c r="G853" s="177"/>
      <c r="H853" s="163"/>
      <c r="I853" s="163"/>
      <c r="J853" s="163"/>
      <c r="K853" s="163"/>
      <c r="L853" s="163"/>
      <c r="M853" s="163"/>
      <c r="N853" s="163"/>
      <c r="O853" s="163"/>
      <c r="P853" s="163"/>
      <c r="Q853" s="163"/>
      <c r="R853" s="163"/>
      <c r="S853" s="163"/>
      <c r="T853" s="163"/>
      <c r="U853" s="163"/>
      <c r="V853" s="163"/>
      <c r="W853" s="163"/>
      <c r="X853" s="163"/>
      <c r="Y853" s="163"/>
      <c r="Z853" s="163"/>
    </row>
    <row r="854" ht="12.75" customHeight="1">
      <c r="A854" s="202"/>
      <c r="B854" s="163"/>
      <c r="C854" s="163"/>
      <c r="D854" s="163"/>
      <c r="E854" s="163"/>
      <c r="F854" s="163"/>
      <c r="G854" s="177"/>
      <c r="H854" s="163"/>
      <c r="I854" s="163"/>
      <c r="J854" s="163"/>
      <c r="K854" s="163"/>
      <c r="L854" s="163"/>
      <c r="M854" s="163"/>
      <c r="N854" s="163"/>
      <c r="O854" s="163"/>
      <c r="P854" s="163"/>
      <c r="Q854" s="163"/>
      <c r="R854" s="163"/>
      <c r="S854" s="163"/>
      <c r="T854" s="163"/>
      <c r="U854" s="163"/>
      <c r="V854" s="163"/>
      <c r="W854" s="163"/>
      <c r="X854" s="163"/>
      <c r="Y854" s="163"/>
      <c r="Z854" s="163"/>
    </row>
    <row r="855" ht="12.75" customHeight="1">
      <c r="A855" s="202"/>
      <c r="B855" s="163"/>
      <c r="C855" s="163"/>
      <c r="D855" s="163"/>
      <c r="E855" s="163"/>
      <c r="F855" s="163"/>
      <c r="G855" s="177"/>
      <c r="H855" s="163"/>
      <c r="I855" s="163"/>
      <c r="J855" s="163"/>
      <c r="K855" s="163"/>
      <c r="L855" s="163"/>
      <c r="M855" s="163"/>
      <c r="N855" s="163"/>
      <c r="O855" s="163"/>
      <c r="P855" s="163"/>
      <c r="Q855" s="163"/>
      <c r="R855" s="163"/>
      <c r="S855" s="163"/>
      <c r="T855" s="163"/>
      <c r="U855" s="163"/>
      <c r="V855" s="163"/>
      <c r="W855" s="163"/>
      <c r="X855" s="163"/>
      <c r="Y855" s="163"/>
      <c r="Z855" s="163"/>
    </row>
    <row r="856" ht="12.75" customHeight="1">
      <c r="A856" s="202"/>
      <c r="B856" s="163"/>
      <c r="C856" s="163"/>
      <c r="D856" s="163"/>
      <c r="E856" s="163"/>
      <c r="F856" s="163"/>
      <c r="G856" s="177"/>
      <c r="H856" s="163"/>
      <c r="I856" s="163"/>
      <c r="J856" s="163"/>
      <c r="K856" s="163"/>
      <c r="L856" s="163"/>
      <c r="M856" s="163"/>
      <c r="N856" s="163"/>
      <c r="O856" s="163"/>
      <c r="P856" s="163"/>
      <c r="Q856" s="163"/>
      <c r="R856" s="163"/>
      <c r="S856" s="163"/>
      <c r="T856" s="163"/>
      <c r="U856" s="163"/>
      <c r="V856" s="163"/>
      <c r="W856" s="163"/>
      <c r="X856" s="163"/>
      <c r="Y856" s="163"/>
      <c r="Z856" s="163"/>
    </row>
    <row r="857" ht="12.75" customHeight="1">
      <c r="A857" s="202"/>
      <c r="B857" s="163"/>
      <c r="C857" s="163"/>
      <c r="D857" s="163"/>
      <c r="E857" s="163"/>
      <c r="F857" s="163"/>
      <c r="G857" s="177"/>
      <c r="H857" s="163"/>
      <c r="I857" s="163"/>
      <c r="J857" s="163"/>
      <c r="K857" s="163"/>
      <c r="L857" s="163"/>
      <c r="M857" s="163"/>
      <c r="N857" s="163"/>
      <c r="O857" s="163"/>
      <c r="P857" s="163"/>
      <c r="Q857" s="163"/>
      <c r="R857" s="163"/>
      <c r="S857" s="163"/>
      <c r="T857" s="163"/>
      <c r="U857" s="163"/>
      <c r="V857" s="163"/>
      <c r="W857" s="163"/>
      <c r="X857" s="163"/>
      <c r="Y857" s="163"/>
      <c r="Z857" s="163"/>
    </row>
    <row r="858" ht="12.75" customHeight="1">
      <c r="A858" s="202"/>
      <c r="B858" s="163"/>
      <c r="C858" s="163"/>
      <c r="D858" s="163"/>
      <c r="E858" s="163"/>
      <c r="F858" s="163"/>
      <c r="G858" s="177"/>
      <c r="H858" s="163"/>
      <c r="I858" s="163"/>
      <c r="J858" s="163"/>
      <c r="K858" s="163"/>
      <c r="L858" s="163"/>
      <c r="M858" s="163"/>
      <c r="N858" s="163"/>
      <c r="O858" s="163"/>
      <c r="P858" s="163"/>
      <c r="Q858" s="163"/>
      <c r="R858" s="163"/>
      <c r="S858" s="163"/>
      <c r="T858" s="163"/>
      <c r="U858" s="163"/>
      <c r="V858" s="163"/>
      <c r="W858" s="163"/>
      <c r="X858" s="163"/>
      <c r="Y858" s="163"/>
      <c r="Z858" s="163"/>
    </row>
    <row r="859" ht="12.75" customHeight="1">
      <c r="A859" s="202"/>
      <c r="B859" s="163"/>
      <c r="C859" s="163"/>
      <c r="D859" s="163"/>
      <c r="E859" s="163"/>
      <c r="F859" s="163"/>
      <c r="G859" s="177"/>
      <c r="H859" s="163"/>
      <c r="I859" s="163"/>
      <c r="J859" s="163"/>
      <c r="K859" s="163"/>
      <c r="L859" s="163"/>
      <c r="M859" s="163"/>
      <c r="N859" s="163"/>
      <c r="O859" s="163"/>
      <c r="P859" s="163"/>
      <c r="Q859" s="163"/>
      <c r="R859" s="163"/>
      <c r="S859" s="163"/>
      <c r="T859" s="163"/>
      <c r="U859" s="163"/>
      <c r="V859" s="163"/>
      <c r="W859" s="163"/>
      <c r="X859" s="163"/>
      <c r="Y859" s="163"/>
      <c r="Z859" s="163"/>
    </row>
    <row r="860" ht="12.75" customHeight="1">
      <c r="A860" s="202"/>
      <c r="B860" s="163"/>
      <c r="C860" s="163"/>
      <c r="D860" s="163"/>
      <c r="E860" s="163"/>
      <c r="F860" s="163"/>
      <c r="G860" s="177"/>
      <c r="H860" s="163"/>
      <c r="I860" s="163"/>
      <c r="J860" s="163"/>
      <c r="K860" s="163"/>
      <c r="L860" s="163"/>
      <c r="M860" s="163"/>
      <c r="N860" s="163"/>
      <c r="O860" s="163"/>
      <c r="P860" s="163"/>
      <c r="Q860" s="163"/>
      <c r="R860" s="163"/>
      <c r="S860" s="163"/>
      <c r="T860" s="163"/>
      <c r="U860" s="163"/>
      <c r="V860" s="163"/>
      <c r="W860" s="163"/>
      <c r="X860" s="163"/>
      <c r="Y860" s="163"/>
      <c r="Z860" s="163"/>
    </row>
    <row r="861" ht="12.75" customHeight="1">
      <c r="A861" s="202"/>
      <c r="B861" s="163"/>
      <c r="C861" s="163"/>
      <c r="D861" s="163"/>
      <c r="E861" s="163"/>
      <c r="F861" s="163"/>
      <c r="G861" s="177"/>
      <c r="H861" s="163"/>
      <c r="I861" s="163"/>
      <c r="J861" s="163"/>
      <c r="K861" s="163"/>
      <c r="L861" s="163"/>
      <c r="M861" s="163"/>
      <c r="N861" s="163"/>
      <c r="O861" s="163"/>
      <c r="P861" s="163"/>
      <c r="Q861" s="163"/>
      <c r="R861" s="163"/>
      <c r="S861" s="163"/>
      <c r="T861" s="163"/>
      <c r="U861" s="163"/>
      <c r="V861" s="163"/>
      <c r="W861" s="163"/>
      <c r="X861" s="163"/>
      <c r="Y861" s="163"/>
      <c r="Z861" s="163"/>
    </row>
    <row r="862" ht="12.75" customHeight="1">
      <c r="A862" s="202"/>
      <c r="B862" s="163"/>
      <c r="C862" s="163"/>
      <c r="D862" s="163"/>
      <c r="E862" s="163"/>
      <c r="F862" s="163"/>
      <c r="G862" s="177"/>
      <c r="H862" s="163"/>
      <c r="I862" s="163"/>
      <c r="J862" s="163"/>
      <c r="K862" s="163"/>
      <c r="L862" s="163"/>
      <c r="M862" s="163"/>
      <c r="N862" s="163"/>
      <c r="O862" s="163"/>
      <c r="P862" s="163"/>
      <c r="Q862" s="163"/>
      <c r="R862" s="163"/>
      <c r="S862" s="163"/>
      <c r="T862" s="163"/>
      <c r="U862" s="163"/>
      <c r="V862" s="163"/>
      <c r="W862" s="163"/>
      <c r="X862" s="163"/>
      <c r="Y862" s="163"/>
      <c r="Z862" s="163"/>
    </row>
    <row r="863" ht="12.75" customHeight="1">
      <c r="A863" s="202"/>
      <c r="B863" s="163"/>
      <c r="C863" s="163"/>
      <c r="D863" s="163"/>
      <c r="E863" s="163"/>
      <c r="F863" s="163"/>
      <c r="G863" s="177"/>
      <c r="H863" s="163"/>
      <c r="I863" s="163"/>
      <c r="J863" s="163"/>
      <c r="K863" s="163"/>
      <c r="L863" s="163"/>
      <c r="M863" s="163"/>
      <c r="N863" s="163"/>
      <c r="O863" s="163"/>
      <c r="P863" s="163"/>
      <c r="Q863" s="163"/>
      <c r="R863" s="163"/>
      <c r="S863" s="163"/>
      <c r="T863" s="163"/>
      <c r="U863" s="163"/>
      <c r="V863" s="163"/>
      <c r="W863" s="163"/>
      <c r="X863" s="163"/>
      <c r="Y863" s="163"/>
      <c r="Z863" s="163"/>
    </row>
    <row r="864" ht="12.75" customHeight="1">
      <c r="A864" s="202"/>
      <c r="B864" s="163"/>
      <c r="C864" s="163"/>
      <c r="D864" s="163"/>
      <c r="E864" s="163"/>
      <c r="F864" s="163"/>
      <c r="G864" s="177"/>
      <c r="H864" s="163"/>
      <c r="I864" s="163"/>
      <c r="J864" s="163"/>
      <c r="K864" s="163"/>
      <c r="L864" s="163"/>
      <c r="M864" s="163"/>
      <c r="N864" s="163"/>
      <c r="O864" s="163"/>
      <c r="P864" s="163"/>
      <c r="Q864" s="163"/>
      <c r="R864" s="163"/>
      <c r="S864" s="163"/>
      <c r="T864" s="163"/>
      <c r="U864" s="163"/>
      <c r="V864" s="163"/>
      <c r="W864" s="163"/>
      <c r="X864" s="163"/>
      <c r="Y864" s="163"/>
      <c r="Z864" s="163"/>
    </row>
    <row r="865" ht="12.75" customHeight="1">
      <c r="A865" s="202"/>
      <c r="B865" s="163"/>
      <c r="C865" s="163"/>
      <c r="D865" s="163"/>
      <c r="E865" s="163"/>
      <c r="F865" s="163"/>
      <c r="G865" s="177"/>
      <c r="H865" s="163"/>
      <c r="I865" s="163"/>
      <c r="J865" s="163"/>
      <c r="K865" s="163"/>
      <c r="L865" s="163"/>
      <c r="M865" s="163"/>
      <c r="N865" s="163"/>
      <c r="O865" s="163"/>
      <c r="P865" s="163"/>
      <c r="Q865" s="163"/>
      <c r="R865" s="163"/>
      <c r="S865" s="163"/>
      <c r="T865" s="163"/>
      <c r="U865" s="163"/>
      <c r="V865" s="163"/>
      <c r="W865" s="163"/>
      <c r="X865" s="163"/>
      <c r="Y865" s="163"/>
      <c r="Z865" s="163"/>
    </row>
    <row r="866" ht="12.75" customHeight="1">
      <c r="A866" s="202"/>
      <c r="B866" s="163"/>
      <c r="C866" s="163"/>
      <c r="D866" s="163"/>
      <c r="E866" s="163"/>
      <c r="F866" s="163"/>
      <c r="G866" s="177"/>
      <c r="H866" s="163"/>
      <c r="I866" s="163"/>
      <c r="J866" s="163"/>
      <c r="K866" s="163"/>
      <c r="L866" s="163"/>
      <c r="M866" s="163"/>
      <c r="N866" s="163"/>
      <c r="O866" s="163"/>
      <c r="P866" s="163"/>
      <c r="Q866" s="163"/>
      <c r="R866" s="163"/>
      <c r="S866" s="163"/>
      <c r="T866" s="163"/>
      <c r="U866" s="163"/>
      <c r="V866" s="163"/>
      <c r="W866" s="163"/>
      <c r="X866" s="163"/>
      <c r="Y866" s="163"/>
      <c r="Z866" s="163"/>
    </row>
    <row r="867" ht="12.75" customHeight="1">
      <c r="A867" s="202"/>
      <c r="B867" s="163"/>
      <c r="C867" s="163"/>
      <c r="D867" s="163"/>
      <c r="E867" s="163"/>
      <c r="F867" s="163"/>
      <c r="G867" s="177"/>
      <c r="H867" s="163"/>
      <c r="I867" s="163"/>
      <c r="J867" s="163"/>
      <c r="K867" s="163"/>
      <c r="L867" s="163"/>
      <c r="M867" s="163"/>
      <c r="N867" s="163"/>
      <c r="O867" s="163"/>
      <c r="P867" s="163"/>
      <c r="Q867" s="163"/>
      <c r="R867" s="163"/>
      <c r="S867" s="163"/>
      <c r="T867" s="163"/>
      <c r="U867" s="163"/>
      <c r="V867" s="163"/>
      <c r="W867" s="163"/>
      <c r="X867" s="163"/>
      <c r="Y867" s="163"/>
      <c r="Z867" s="163"/>
    </row>
    <row r="868" ht="12.75" customHeight="1">
      <c r="A868" s="202"/>
      <c r="B868" s="163"/>
      <c r="C868" s="163"/>
      <c r="D868" s="163"/>
      <c r="E868" s="163"/>
      <c r="F868" s="163"/>
      <c r="G868" s="177"/>
      <c r="H868" s="163"/>
      <c r="I868" s="163"/>
      <c r="J868" s="163"/>
      <c r="K868" s="163"/>
      <c r="L868" s="163"/>
      <c r="M868" s="163"/>
      <c r="N868" s="163"/>
      <c r="O868" s="163"/>
      <c r="P868" s="163"/>
      <c r="Q868" s="163"/>
      <c r="R868" s="163"/>
      <c r="S868" s="163"/>
      <c r="T868" s="163"/>
      <c r="U868" s="163"/>
      <c r="V868" s="163"/>
      <c r="W868" s="163"/>
      <c r="X868" s="163"/>
      <c r="Y868" s="163"/>
      <c r="Z868" s="163"/>
    </row>
    <row r="869" ht="12.75" customHeight="1">
      <c r="A869" s="202"/>
      <c r="B869" s="163"/>
      <c r="C869" s="163"/>
      <c r="D869" s="163"/>
      <c r="E869" s="163"/>
      <c r="F869" s="163"/>
      <c r="G869" s="177"/>
      <c r="H869" s="163"/>
      <c r="I869" s="163"/>
      <c r="J869" s="163"/>
      <c r="K869" s="163"/>
      <c r="L869" s="163"/>
      <c r="M869" s="163"/>
      <c r="N869" s="163"/>
      <c r="O869" s="163"/>
      <c r="P869" s="163"/>
      <c r="Q869" s="163"/>
      <c r="R869" s="163"/>
      <c r="S869" s="163"/>
      <c r="T869" s="163"/>
      <c r="U869" s="163"/>
      <c r="V869" s="163"/>
      <c r="W869" s="163"/>
      <c r="X869" s="163"/>
      <c r="Y869" s="163"/>
      <c r="Z869" s="163"/>
    </row>
    <row r="870" ht="12.75" customHeight="1">
      <c r="A870" s="202"/>
      <c r="B870" s="163"/>
      <c r="C870" s="163"/>
      <c r="D870" s="163"/>
      <c r="E870" s="163"/>
      <c r="F870" s="163"/>
      <c r="G870" s="177"/>
      <c r="H870" s="163"/>
      <c r="I870" s="163"/>
      <c r="J870" s="163"/>
      <c r="K870" s="163"/>
      <c r="L870" s="163"/>
      <c r="M870" s="163"/>
      <c r="N870" s="163"/>
      <c r="O870" s="163"/>
      <c r="P870" s="163"/>
      <c r="Q870" s="163"/>
      <c r="R870" s="163"/>
      <c r="S870" s="163"/>
      <c r="T870" s="163"/>
      <c r="U870" s="163"/>
      <c r="V870" s="163"/>
      <c r="W870" s="163"/>
      <c r="X870" s="163"/>
      <c r="Y870" s="163"/>
      <c r="Z870" s="163"/>
    </row>
    <row r="871" ht="12.75" customHeight="1">
      <c r="A871" s="202"/>
      <c r="B871" s="163"/>
      <c r="C871" s="163"/>
      <c r="D871" s="163"/>
      <c r="E871" s="163"/>
      <c r="F871" s="163"/>
      <c r="G871" s="177"/>
      <c r="H871" s="163"/>
      <c r="I871" s="163"/>
      <c r="J871" s="163"/>
      <c r="K871" s="163"/>
      <c r="L871" s="163"/>
      <c r="M871" s="163"/>
      <c r="N871" s="163"/>
      <c r="O871" s="163"/>
      <c r="P871" s="163"/>
      <c r="Q871" s="163"/>
      <c r="R871" s="163"/>
      <c r="S871" s="163"/>
      <c r="T871" s="163"/>
      <c r="U871" s="163"/>
      <c r="V871" s="163"/>
      <c r="W871" s="163"/>
      <c r="X871" s="163"/>
      <c r="Y871" s="163"/>
      <c r="Z871" s="163"/>
    </row>
    <row r="872" ht="12.75" customHeight="1">
      <c r="A872" s="202"/>
      <c r="B872" s="163"/>
      <c r="C872" s="163"/>
      <c r="D872" s="163"/>
      <c r="E872" s="163"/>
      <c r="F872" s="163"/>
      <c r="G872" s="177"/>
      <c r="H872" s="163"/>
      <c r="I872" s="163"/>
      <c r="J872" s="163"/>
      <c r="K872" s="163"/>
      <c r="L872" s="163"/>
      <c r="M872" s="163"/>
      <c r="N872" s="163"/>
      <c r="O872" s="163"/>
      <c r="P872" s="163"/>
      <c r="Q872" s="163"/>
      <c r="R872" s="163"/>
      <c r="S872" s="163"/>
      <c r="T872" s="163"/>
      <c r="U872" s="163"/>
      <c r="V872" s="163"/>
      <c r="W872" s="163"/>
      <c r="X872" s="163"/>
      <c r="Y872" s="163"/>
      <c r="Z872" s="163"/>
    </row>
    <row r="873" ht="12.75" customHeight="1">
      <c r="A873" s="202"/>
      <c r="B873" s="163"/>
      <c r="C873" s="163"/>
      <c r="D873" s="163"/>
      <c r="E873" s="163"/>
      <c r="F873" s="163"/>
      <c r="G873" s="177"/>
      <c r="H873" s="163"/>
      <c r="I873" s="163"/>
      <c r="J873" s="163"/>
      <c r="K873" s="163"/>
      <c r="L873" s="163"/>
      <c r="M873" s="163"/>
      <c r="N873" s="163"/>
      <c r="O873" s="163"/>
      <c r="P873" s="163"/>
      <c r="Q873" s="163"/>
      <c r="R873" s="163"/>
      <c r="S873" s="163"/>
      <c r="T873" s="163"/>
      <c r="U873" s="163"/>
      <c r="V873" s="163"/>
      <c r="W873" s="163"/>
      <c r="X873" s="163"/>
      <c r="Y873" s="163"/>
      <c r="Z873" s="163"/>
    </row>
    <row r="874" ht="12.75" customHeight="1">
      <c r="A874" s="202"/>
      <c r="B874" s="163"/>
      <c r="C874" s="163"/>
      <c r="D874" s="163"/>
      <c r="E874" s="163"/>
      <c r="F874" s="163"/>
      <c r="G874" s="177"/>
      <c r="H874" s="163"/>
      <c r="I874" s="163"/>
      <c r="J874" s="163"/>
      <c r="K874" s="163"/>
      <c r="L874" s="163"/>
      <c r="M874" s="163"/>
      <c r="N874" s="163"/>
      <c r="O874" s="163"/>
      <c r="P874" s="163"/>
      <c r="Q874" s="163"/>
      <c r="R874" s="163"/>
      <c r="S874" s="163"/>
      <c r="T874" s="163"/>
      <c r="U874" s="163"/>
      <c r="V874" s="163"/>
      <c r="W874" s="163"/>
      <c r="X874" s="163"/>
      <c r="Y874" s="163"/>
      <c r="Z874" s="163"/>
    </row>
    <row r="875" ht="12.75" customHeight="1">
      <c r="A875" s="202"/>
      <c r="B875" s="163"/>
      <c r="C875" s="163"/>
      <c r="D875" s="163"/>
      <c r="E875" s="163"/>
      <c r="F875" s="163"/>
      <c r="G875" s="177"/>
      <c r="H875" s="163"/>
      <c r="I875" s="163"/>
      <c r="J875" s="163"/>
      <c r="K875" s="163"/>
      <c r="L875" s="163"/>
      <c r="M875" s="163"/>
      <c r="N875" s="163"/>
      <c r="O875" s="163"/>
      <c r="P875" s="163"/>
      <c r="Q875" s="163"/>
      <c r="R875" s="163"/>
      <c r="S875" s="163"/>
      <c r="T875" s="163"/>
      <c r="U875" s="163"/>
      <c r="V875" s="163"/>
      <c r="W875" s="163"/>
      <c r="X875" s="163"/>
      <c r="Y875" s="163"/>
      <c r="Z875" s="163"/>
    </row>
    <row r="876" ht="12.75" customHeight="1">
      <c r="A876" s="202"/>
      <c r="B876" s="163"/>
      <c r="C876" s="163"/>
      <c r="D876" s="163"/>
      <c r="E876" s="163"/>
      <c r="F876" s="163"/>
      <c r="G876" s="177"/>
      <c r="H876" s="163"/>
      <c r="I876" s="163"/>
      <c r="J876" s="163"/>
      <c r="K876" s="163"/>
      <c r="L876" s="163"/>
      <c r="M876" s="163"/>
      <c r="N876" s="163"/>
      <c r="O876" s="163"/>
      <c r="P876" s="163"/>
      <c r="Q876" s="163"/>
      <c r="R876" s="163"/>
      <c r="S876" s="163"/>
      <c r="T876" s="163"/>
      <c r="U876" s="163"/>
      <c r="V876" s="163"/>
      <c r="W876" s="163"/>
      <c r="X876" s="163"/>
      <c r="Y876" s="163"/>
      <c r="Z876" s="163"/>
    </row>
    <row r="877" ht="12.75" customHeight="1">
      <c r="A877" s="202"/>
      <c r="B877" s="163"/>
      <c r="C877" s="163"/>
      <c r="D877" s="163"/>
      <c r="E877" s="163"/>
      <c r="F877" s="163"/>
      <c r="G877" s="177"/>
      <c r="H877" s="163"/>
      <c r="I877" s="163"/>
      <c r="J877" s="163"/>
      <c r="K877" s="163"/>
      <c r="L877" s="163"/>
      <c r="M877" s="163"/>
      <c r="N877" s="163"/>
      <c r="O877" s="163"/>
      <c r="P877" s="163"/>
      <c r="Q877" s="163"/>
      <c r="R877" s="163"/>
      <c r="S877" s="163"/>
      <c r="T877" s="163"/>
      <c r="U877" s="163"/>
      <c r="V877" s="163"/>
      <c r="W877" s="163"/>
      <c r="X877" s="163"/>
      <c r="Y877" s="163"/>
      <c r="Z877" s="163"/>
    </row>
    <row r="878" ht="12.75" customHeight="1">
      <c r="A878" s="202"/>
      <c r="B878" s="163"/>
      <c r="C878" s="163"/>
      <c r="D878" s="163"/>
      <c r="E878" s="163"/>
      <c r="F878" s="163"/>
      <c r="G878" s="177"/>
      <c r="H878" s="163"/>
      <c r="I878" s="163"/>
      <c r="J878" s="163"/>
      <c r="K878" s="163"/>
      <c r="L878" s="163"/>
      <c r="M878" s="163"/>
      <c r="N878" s="163"/>
      <c r="O878" s="163"/>
      <c r="P878" s="163"/>
      <c r="Q878" s="163"/>
      <c r="R878" s="163"/>
      <c r="S878" s="163"/>
      <c r="T878" s="163"/>
      <c r="U878" s="163"/>
      <c r="V878" s="163"/>
      <c r="W878" s="163"/>
      <c r="X878" s="163"/>
      <c r="Y878" s="163"/>
      <c r="Z878" s="163"/>
    </row>
    <row r="879" ht="12.75" customHeight="1">
      <c r="A879" s="202"/>
      <c r="B879" s="163"/>
      <c r="C879" s="163"/>
      <c r="D879" s="163"/>
      <c r="E879" s="163"/>
      <c r="F879" s="163"/>
      <c r="G879" s="177"/>
      <c r="H879" s="163"/>
      <c r="I879" s="163"/>
      <c r="J879" s="163"/>
      <c r="K879" s="163"/>
      <c r="L879" s="163"/>
      <c r="M879" s="163"/>
      <c r="N879" s="163"/>
      <c r="O879" s="163"/>
      <c r="P879" s="163"/>
      <c r="Q879" s="163"/>
      <c r="R879" s="163"/>
      <c r="S879" s="163"/>
      <c r="T879" s="163"/>
      <c r="U879" s="163"/>
      <c r="V879" s="163"/>
      <c r="W879" s="163"/>
      <c r="X879" s="163"/>
      <c r="Y879" s="163"/>
      <c r="Z879" s="163"/>
    </row>
    <row r="880" ht="12.75" customHeight="1">
      <c r="A880" s="202"/>
      <c r="B880" s="163"/>
      <c r="C880" s="163"/>
      <c r="D880" s="163"/>
      <c r="E880" s="163"/>
      <c r="F880" s="163"/>
      <c r="G880" s="177"/>
      <c r="H880" s="163"/>
      <c r="I880" s="163"/>
      <c r="J880" s="163"/>
      <c r="K880" s="163"/>
      <c r="L880" s="163"/>
      <c r="M880" s="163"/>
      <c r="N880" s="163"/>
      <c r="O880" s="163"/>
      <c r="P880" s="163"/>
      <c r="Q880" s="163"/>
      <c r="R880" s="163"/>
      <c r="S880" s="163"/>
      <c r="T880" s="163"/>
      <c r="U880" s="163"/>
      <c r="V880" s="163"/>
      <c r="W880" s="163"/>
      <c r="X880" s="163"/>
      <c r="Y880" s="163"/>
      <c r="Z880" s="163"/>
    </row>
    <row r="881" ht="12.75" customHeight="1">
      <c r="A881" s="202"/>
      <c r="B881" s="163"/>
      <c r="C881" s="163"/>
      <c r="D881" s="163"/>
      <c r="E881" s="163"/>
      <c r="F881" s="163"/>
      <c r="G881" s="177"/>
      <c r="H881" s="163"/>
      <c r="I881" s="163"/>
      <c r="J881" s="163"/>
      <c r="K881" s="163"/>
      <c r="L881" s="163"/>
      <c r="M881" s="163"/>
      <c r="N881" s="163"/>
      <c r="O881" s="163"/>
      <c r="P881" s="163"/>
      <c r="Q881" s="163"/>
      <c r="R881" s="163"/>
      <c r="S881" s="163"/>
      <c r="T881" s="163"/>
      <c r="U881" s="163"/>
      <c r="V881" s="163"/>
      <c r="W881" s="163"/>
      <c r="X881" s="163"/>
      <c r="Y881" s="163"/>
      <c r="Z881" s="163"/>
    </row>
    <row r="882" ht="12.75" customHeight="1">
      <c r="A882" s="202"/>
      <c r="B882" s="163"/>
      <c r="C882" s="163"/>
      <c r="D882" s="163"/>
      <c r="E882" s="163"/>
      <c r="F882" s="163"/>
      <c r="G882" s="177"/>
      <c r="H882" s="163"/>
      <c r="I882" s="163"/>
      <c r="J882" s="163"/>
      <c r="K882" s="163"/>
      <c r="L882" s="163"/>
      <c r="M882" s="163"/>
      <c r="N882" s="163"/>
      <c r="O882" s="163"/>
      <c r="P882" s="163"/>
      <c r="Q882" s="163"/>
      <c r="R882" s="163"/>
      <c r="S882" s="163"/>
      <c r="T882" s="163"/>
      <c r="U882" s="163"/>
      <c r="V882" s="163"/>
      <c r="W882" s="163"/>
      <c r="X882" s="163"/>
      <c r="Y882" s="163"/>
      <c r="Z882" s="163"/>
    </row>
    <row r="883" ht="12.75" customHeight="1">
      <c r="A883" s="202"/>
      <c r="B883" s="163"/>
      <c r="C883" s="163"/>
      <c r="D883" s="163"/>
      <c r="E883" s="163"/>
      <c r="F883" s="163"/>
      <c r="G883" s="177"/>
      <c r="H883" s="163"/>
      <c r="I883" s="163"/>
      <c r="J883" s="163"/>
      <c r="K883" s="163"/>
      <c r="L883" s="163"/>
      <c r="M883" s="163"/>
      <c r="N883" s="163"/>
      <c r="O883" s="163"/>
      <c r="P883" s="163"/>
      <c r="Q883" s="163"/>
      <c r="R883" s="163"/>
      <c r="S883" s="163"/>
      <c r="T883" s="163"/>
      <c r="U883" s="163"/>
      <c r="V883" s="163"/>
      <c r="W883" s="163"/>
      <c r="X883" s="163"/>
      <c r="Y883" s="163"/>
      <c r="Z883" s="163"/>
    </row>
    <row r="884" ht="12.75" customHeight="1">
      <c r="A884" s="202"/>
      <c r="B884" s="163"/>
      <c r="C884" s="163"/>
      <c r="D884" s="163"/>
      <c r="E884" s="163"/>
      <c r="F884" s="163"/>
      <c r="G884" s="177"/>
      <c r="H884" s="163"/>
      <c r="I884" s="163"/>
      <c r="J884" s="163"/>
      <c r="K884" s="163"/>
      <c r="L884" s="163"/>
      <c r="M884" s="163"/>
      <c r="N884" s="163"/>
      <c r="O884" s="163"/>
      <c r="P884" s="163"/>
      <c r="Q884" s="163"/>
      <c r="R884" s="163"/>
      <c r="S884" s="163"/>
      <c r="T884" s="163"/>
      <c r="U884" s="163"/>
      <c r="V884" s="163"/>
      <c r="W884" s="163"/>
      <c r="X884" s="163"/>
      <c r="Y884" s="163"/>
      <c r="Z884" s="163"/>
    </row>
    <row r="885" ht="12.75" customHeight="1">
      <c r="A885" s="202"/>
      <c r="B885" s="163"/>
      <c r="C885" s="163"/>
      <c r="D885" s="163"/>
      <c r="E885" s="163"/>
      <c r="F885" s="163"/>
      <c r="G885" s="177"/>
      <c r="H885" s="163"/>
      <c r="I885" s="163"/>
      <c r="J885" s="163"/>
      <c r="K885" s="163"/>
      <c r="L885" s="163"/>
      <c r="M885" s="163"/>
      <c r="N885" s="163"/>
      <c r="O885" s="163"/>
      <c r="P885" s="163"/>
      <c r="Q885" s="163"/>
      <c r="R885" s="163"/>
      <c r="S885" s="163"/>
      <c r="T885" s="163"/>
      <c r="U885" s="163"/>
      <c r="V885" s="163"/>
      <c r="W885" s="163"/>
      <c r="X885" s="163"/>
      <c r="Y885" s="163"/>
      <c r="Z885" s="163"/>
    </row>
    <row r="886" ht="12.75" customHeight="1">
      <c r="A886" s="202"/>
      <c r="B886" s="163"/>
      <c r="C886" s="163"/>
      <c r="D886" s="163"/>
      <c r="E886" s="163"/>
      <c r="F886" s="163"/>
      <c r="G886" s="177"/>
      <c r="H886" s="163"/>
      <c r="I886" s="163"/>
      <c r="J886" s="163"/>
      <c r="K886" s="163"/>
      <c r="L886" s="163"/>
      <c r="M886" s="163"/>
      <c r="N886" s="163"/>
      <c r="O886" s="163"/>
      <c r="P886" s="163"/>
      <c r="Q886" s="163"/>
      <c r="R886" s="163"/>
      <c r="S886" s="163"/>
      <c r="T886" s="163"/>
      <c r="U886" s="163"/>
      <c r="V886" s="163"/>
      <c r="W886" s="163"/>
      <c r="X886" s="163"/>
      <c r="Y886" s="163"/>
      <c r="Z886" s="163"/>
    </row>
    <row r="887" ht="12.75" customHeight="1">
      <c r="A887" s="202"/>
      <c r="B887" s="163"/>
      <c r="C887" s="163"/>
      <c r="D887" s="163"/>
      <c r="E887" s="163"/>
      <c r="F887" s="163"/>
      <c r="G887" s="177"/>
      <c r="H887" s="163"/>
      <c r="I887" s="163"/>
      <c r="J887" s="163"/>
      <c r="K887" s="163"/>
      <c r="L887" s="163"/>
      <c r="M887" s="163"/>
      <c r="N887" s="163"/>
      <c r="O887" s="163"/>
      <c r="P887" s="163"/>
      <c r="Q887" s="163"/>
      <c r="R887" s="163"/>
      <c r="S887" s="163"/>
      <c r="T887" s="163"/>
      <c r="U887" s="163"/>
      <c r="V887" s="163"/>
      <c r="W887" s="163"/>
      <c r="X887" s="163"/>
      <c r="Y887" s="163"/>
      <c r="Z887" s="163"/>
    </row>
    <row r="888" ht="12.75" customHeight="1">
      <c r="A888" s="202"/>
      <c r="B888" s="163"/>
      <c r="C888" s="163"/>
      <c r="D888" s="163"/>
      <c r="E888" s="163"/>
      <c r="F888" s="163"/>
      <c r="G888" s="177"/>
      <c r="H888" s="163"/>
      <c r="I888" s="163"/>
      <c r="J888" s="163"/>
      <c r="K888" s="163"/>
      <c r="L888" s="163"/>
      <c r="M888" s="163"/>
      <c r="N888" s="163"/>
      <c r="O888" s="163"/>
      <c r="P888" s="163"/>
      <c r="Q888" s="163"/>
      <c r="R888" s="163"/>
      <c r="S888" s="163"/>
      <c r="T888" s="163"/>
      <c r="U888" s="163"/>
      <c r="V888" s="163"/>
      <c r="W888" s="163"/>
      <c r="X888" s="163"/>
      <c r="Y888" s="163"/>
      <c r="Z888" s="163"/>
    </row>
    <row r="889" ht="12.75" customHeight="1">
      <c r="A889" s="202"/>
      <c r="B889" s="163"/>
      <c r="C889" s="163"/>
      <c r="D889" s="163"/>
      <c r="E889" s="163"/>
      <c r="F889" s="163"/>
      <c r="G889" s="177"/>
      <c r="H889" s="163"/>
      <c r="I889" s="163"/>
      <c r="J889" s="163"/>
      <c r="K889" s="163"/>
      <c r="L889" s="163"/>
      <c r="M889" s="163"/>
      <c r="N889" s="163"/>
      <c r="O889" s="163"/>
      <c r="P889" s="163"/>
      <c r="Q889" s="163"/>
      <c r="R889" s="163"/>
      <c r="S889" s="163"/>
      <c r="T889" s="163"/>
      <c r="U889" s="163"/>
      <c r="V889" s="163"/>
      <c r="W889" s="163"/>
      <c r="X889" s="163"/>
      <c r="Y889" s="163"/>
      <c r="Z889" s="163"/>
    </row>
    <row r="890" ht="12.75" customHeight="1">
      <c r="A890" s="202"/>
      <c r="B890" s="163"/>
      <c r="C890" s="163"/>
      <c r="D890" s="163"/>
      <c r="E890" s="163"/>
      <c r="F890" s="163"/>
      <c r="G890" s="177"/>
      <c r="H890" s="163"/>
      <c r="I890" s="163"/>
      <c r="J890" s="163"/>
      <c r="K890" s="163"/>
      <c r="L890" s="163"/>
      <c r="M890" s="163"/>
      <c r="N890" s="163"/>
      <c r="O890" s="163"/>
      <c r="P890" s="163"/>
      <c r="Q890" s="163"/>
      <c r="R890" s="163"/>
      <c r="S890" s="163"/>
      <c r="T890" s="163"/>
      <c r="U890" s="163"/>
      <c r="V890" s="163"/>
      <c r="W890" s="163"/>
      <c r="X890" s="163"/>
      <c r="Y890" s="163"/>
      <c r="Z890" s="163"/>
    </row>
    <row r="891" ht="12.75" customHeight="1">
      <c r="A891" s="202"/>
      <c r="B891" s="163"/>
      <c r="C891" s="163"/>
      <c r="D891" s="163"/>
      <c r="E891" s="163"/>
      <c r="F891" s="163"/>
      <c r="G891" s="177"/>
      <c r="H891" s="163"/>
      <c r="I891" s="163"/>
      <c r="J891" s="163"/>
      <c r="K891" s="163"/>
      <c r="L891" s="163"/>
      <c r="M891" s="163"/>
      <c r="N891" s="163"/>
      <c r="O891" s="163"/>
      <c r="P891" s="163"/>
      <c r="Q891" s="163"/>
      <c r="R891" s="163"/>
      <c r="S891" s="163"/>
      <c r="T891" s="163"/>
      <c r="U891" s="163"/>
      <c r="V891" s="163"/>
      <c r="W891" s="163"/>
      <c r="X891" s="163"/>
      <c r="Y891" s="163"/>
      <c r="Z891" s="163"/>
    </row>
    <row r="892" ht="12.75" customHeight="1">
      <c r="A892" s="202"/>
      <c r="B892" s="163"/>
      <c r="C892" s="163"/>
      <c r="D892" s="163"/>
      <c r="E892" s="163"/>
      <c r="F892" s="163"/>
      <c r="G892" s="177"/>
      <c r="H892" s="163"/>
      <c r="I892" s="163"/>
      <c r="J892" s="163"/>
      <c r="K892" s="163"/>
      <c r="L892" s="163"/>
      <c r="M892" s="163"/>
      <c r="N892" s="163"/>
      <c r="O892" s="163"/>
      <c r="P892" s="163"/>
      <c r="Q892" s="163"/>
      <c r="R892" s="163"/>
      <c r="S892" s="163"/>
      <c r="T892" s="163"/>
      <c r="U892" s="163"/>
      <c r="V892" s="163"/>
      <c r="W892" s="163"/>
      <c r="X892" s="163"/>
      <c r="Y892" s="163"/>
      <c r="Z892" s="163"/>
    </row>
    <row r="893" ht="12.75" customHeight="1">
      <c r="A893" s="202"/>
      <c r="B893" s="163"/>
      <c r="C893" s="163"/>
      <c r="D893" s="163"/>
      <c r="E893" s="163"/>
      <c r="F893" s="163"/>
      <c r="G893" s="177"/>
      <c r="H893" s="163"/>
      <c r="I893" s="163"/>
      <c r="J893" s="163"/>
      <c r="K893" s="163"/>
      <c r="L893" s="163"/>
      <c r="M893" s="163"/>
      <c r="N893" s="163"/>
      <c r="O893" s="163"/>
      <c r="P893" s="163"/>
      <c r="Q893" s="163"/>
      <c r="R893" s="163"/>
      <c r="S893" s="163"/>
      <c r="T893" s="163"/>
      <c r="U893" s="163"/>
      <c r="V893" s="163"/>
      <c r="W893" s="163"/>
      <c r="X893" s="163"/>
      <c r="Y893" s="163"/>
      <c r="Z893" s="163"/>
    </row>
    <row r="894" ht="12.75" customHeight="1">
      <c r="A894" s="202"/>
      <c r="B894" s="163"/>
      <c r="C894" s="163"/>
      <c r="D894" s="163"/>
      <c r="E894" s="163"/>
      <c r="F894" s="163"/>
      <c r="G894" s="177"/>
      <c r="H894" s="163"/>
      <c r="I894" s="163"/>
      <c r="J894" s="163"/>
      <c r="K894" s="163"/>
      <c r="L894" s="163"/>
      <c r="M894" s="163"/>
      <c r="N894" s="163"/>
      <c r="O894" s="163"/>
      <c r="P894" s="163"/>
      <c r="Q894" s="163"/>
      <c r="R894" s="163"/>
      <c r="S894" s="163"/>
      <c r="T894" s="163"/>
      <c r="U894" s="163"/>
      <c r="V894" s="163"/>
      <c r="W894" s="163"/>
      <c r="X894" s="163"/>
      <c r="Y894" s="163"/>
      <c r="Z894" s="163"/>
    </row>
    <row r="895" ht="12.75" customHeight="1">
      <c r="A895" s="202"/>
      <c r="B895" s="163"/>
      <c r="C895" s="163"/>
      <c r="D895" s="163"/>
      <c r="E895" s="163"/>
      <c r="F895" s="163"/>
      <c r="G895" s="177"/>
      <c r="H895" s="163"/>
      <c r="I895" s="163"/>
      <c r="J895" s="163"/>
      <c r="K895" s="163"/>
      <c r="L895" s="163"/>
      <c r="M895" s="163"/>
      <c r="N895" s="163"/>
      <c r="O895" s="163"/>
      <c r="P895" s="163"/>
      <c r="Q895" s="163"/>
      <c r="R895" s="163"/>
      <c r="S895" s="163"/>
      <c r="T895" s="163"/>
      <c r="U895" s="163"/>
      <c r="V895" s="163"/>
      <c r="W895" s="163"/>
      <c r="X895" s="163"/>
      <c r="Y895" s="163"/>
      <c r="Z895" s="163"/>
    </row>
    <row r="896" ht="12.75" customHeight="1">
      <c r="A896" s="202"/>
      <c r="B896" s="163"/>
      <c r="C896" s="163"/>
      <c r="D896" s="163"/>
      <c r="E896" s="163"/>
      <c r="F896" s="163"/>
      <c r="G896" s="177"/>
      <c r="H896" s="163"/>
      <c r="I896" s="163"/>
      <c r="J896" s="163"/>
      <c r="K896" s="163"/>
      <c r="L896" s="163"/>
      <c r="M896" s="163"/>
      <c r="N896" s="163"/>
      <c r="O896" s="163"/>
      <c r="P896" s="163"/>
      <c r="Q896" s="163"/>
      <c r="R896" s="163"/>
      <c r="S896" s="163"/>
      <c r="T896" s="163"/>
      <c r="U896" s="163"/>
      <c r="V896" s="163"/>
      <c r="W896" s="163"/>
      <c r="X896" s="163"/>
      <c r="Y896" s="163"/>
      <c r="Z896" s="163"/>
    </row>
    <row r="897" ht="12.75" customHeight="1">
      <c r="A897" s="202"/>
      <c r="B897" s="163"/>
      <c r="C897" s="163"/>
      <c r="D897" s="163"/>
      <c r="E897" s="163"/>
      <c r="F897" s="163"/>
      <c r="G897" s="177"/>
      <c r="H897" s="163"/>
      <c r="I897" s="163"/>
      <c r="J897" s="163"/>
      <c r="K897" s="163"/>
      <c r="L897" s="163"/>
      <c r="M897" s="163"/>
      <c r="N897" s="163"/>
      <c r="O897" s="163"/>
      <c r="P897" s="163"/>
      <c r="Q897" s="163"/>
      <c r="R897" s="163"/>
      <c r="S897" s="163"/>
      <c r="T897" s="163"/>
      <c r="U897" s="163"/>
      <c r="V897" s="163"/>
      <c r="W897" s="163"/>
      <c r="X897" s="163"/>
      <c r="Y897" s="163"/>
      <c r="Z897" s="163"/>
    </row>
    <row r="898" ht="12.75" customHeight="1">
      <c r="A898" s="202"/>
      <c r="B898" s="163"/>
      <c r="C898" s="163"/>
      <c r="D898" s="163"/>
      <c r="E898" s="163"/>
      <c r="F898" s="163"/>
      <c r="G898" s="177"/>
      <c r="H898" s="163"/>
      <c r="I898" s="163"/>
      <c r="J898" s="163"/>
      <c r="K898" s="163"/>
      <c r="L898" s="163"/>
      <c r="M898" s="163"/>
      <c r="N898" s="163"/>
      <c r="O898" s="163"/>
      <c r="P898" s="163"/>
      <c r="Q898" s="163"/>
      <c r="R898" s="163"/>
      <c r="S898" s="163"/>
      <c r="T898" s="163"/>
      <c r="U898" s="163"/>
      <c r="V898" s="163"/>
      <c r="W898" s="163"/>
      <c r="X898" s="163"/>
      <c r="Y898" s="163"/>
      <c r="Z898" s="163"/>
    </row>
    <row r="899" ht="12.75" customHeight="1">
      <c r="A899" s="202"/>
      <c r="B899" s="163"/>
      <c r="C899" s="163"/>
      <c r="D899" s="163"/>
      <c r="E899" s="163"/>
      <c r="F899" s="163"/>
      <c r="G899" s="177"/>
      <c r="H899" s="163"/>
      <c r="I899" s="163"/>
      <c r="J899" s="163"/>
      <c r="K899" s="163"/>
      <c r="L899" s="163"/>
      <c r="M899" s="163"/>
      <c r="N899" s="163"/>
      <c r="O899" s="163"/>
      <c r="P899" s="163"/>
      <c r="Q899" s="163"/>
      <c r="R899" s="163"/>
      <c r="S899" s="163"/>
      <c r="T899" s="163"/>
      <c r="U899" s="163"/>
      <c r="V899" s="163"/>
      <c r="W899" s="163"/>
      <c r="X899" s="163"/>
      <c r="Y899" s="163"/>
      <c r="Z899" s="163"/>
    </row>
    <row r="900" ht="12.75" customHeight="1">
      <c r="A900" s="202"/>
      <c r="B900" s="163"/>
      <c r="C900" s="163"/>
      <c r="D900" s="163"/>
      <c r="E900" s="163"/>
      <c r="F900" s="163"/>
      <c r="G900" s="177"/>
      <c r="H900" s="163"/>
      <c r="I900" s="163"/>
      <c r="J900" s="163"/>
      <c r="K900" s="163"/>
      <c r="L900" s="163"/>
      <c r="M900" s="163"/>
      <c r="N900" s="163"/>
      <c r="O900" s="163"/>
      <c r="P900" s="163"/>
      <c r="Q900" s="163"/>
      <c r="R900" s="163"/>
      <c r="S900" s="163"/>
      <c r="T900" s="163"/>
      <c r="U900" s="163"/>
      <c r="V900" s="163"/>
      <c r="W900" s="163"/>
      <c r="X900" s="163"/>
      <c r="Y900" s="163"/>
      <c r="Z900" s="163"/>
    </row>
    <row r="901" ht="12.75" customHeight="1">
      <c r="A901" s="202"/>
      <c r="B901" s="163"/>
      <c r="C901" s="163"/>
      <c r="D901" s="163"/>
      <c r="E901" s="163"/>
      <c r="F901" s="163"/>
      <c r="G901" s="177"/>
      <c r="H901" s="163"/>
      <c r="I901" s="163"/>
      <c r="J901" s="163"/>
      <c r="K901" s="163"/>
      <c r="L901" s="163"/>
      <c r="M901" s="163"/>
      <c r="N901" s="163"/>
      <c r="O901" s="163"/>
      <c r="P901" s="163"/>
      <c r="Q901" s="163"/>
      <c r="R901" s="163"/>
      <c r="S901" s="163"/>
      <c r="T901" s="163"/>
      <c r="U901" s="163"/>
      <c r="V901" s="163"/>
      <c r="W901" s="163"/>
      <c r="X901" s="163"/>
      <c r="Y901" s="163"/>
      <c r="Z901" s="163"/>
    </row>
    <row r="902" ht="12.75" customHeight="1">
      <c r="A902" s="202"/>
      <c r="B902" s="163"/>
      <c r="C902" s="163"/>
      <c r="D902" s="163"/>
      <c r="E902" s="163"/>
      <c r="F902" s="163"/>
      <c r="G902" s="177"/>
      <c r="H902" s="163"/>
      <c r="I902" s="163"/>
      <c r="J902" s="163"/>
      <c r="K902" s="163"/>
      <c r="L902" s="163"/>
      <c r="M902" s="163"/>
      <c r="N902" s="163"/>
      <c r="O902" s="163"/>
      <c r="P902" s="163"/>
      <c r="Q902" s="163"/>
      <c r="R902" s="163"/>
      <c r="S902" s="163"/>
      <c r="T902" s="163"/>
      <c r="U902" s="163"/>
      <c r="V902" s="163"/>
      <c r="W902" s="163"/>
      <c r="X902" s="163"/>
      <c r="Y902" s="163"/>
      <c r="Z902" s="163"/>
    </row>
    <row r="903" ht="12.75" customHeight="1">
      <c r="A903" s="202"/>
      <c r="B903" s="163"/>
      <c r="C903" s="163"/>
      <c r="D903" s="163"/>
      <c r="E903" s="163"/>
      <c r="F903" s="163"/>
      <c r="G903" s="177"/>
      <c r="H903" s="163"/>
      <c r="I903" s="163"/>
      <c r="J903" s="163"/>
      <c r="K903" s="163"/>
      <c r="L903" s="163"/>
      <c r="M903" s="163"/>
      <c r="N903" s="163"/>
      <c r="O903" s="163"/>
      <c r="P903" s="163"/>
      <c r="Q903" s="163"/>
      <c r="R903" s="163"/>
      <c r="S903" s="163"/>
      <c r="T903" s="163"/>
      <c r="U903" s="163"/>
      <c r="V903" s="163"/>
      <c r="W903" s="163"/>
      <c r="X903" s="163"/>
      <c r="Y903" s="163"/>
      <c r="Z903" s="163"/>
    </row>
    <row r="904" ht="12.75" customHeight="1">
      <c r="A904" s="202"/>
      <c r="B904" s="163"/>
      <c r="C904" s="163"/>
      <c r="D904" s="163"/>
      <c r="E904" s="163"/>
      <c r="F904" s="163"/>
      <c r="G904" s="177"/>
      <c r="H904" s="163"/>
      <c r="I904" s="163"/>
      <c r="J904" s="163"/>
      <c r="K904" s="163"/>
      <c r="L904" s="163"/>
      <c r="M904" s="163"/>
      <c r="N904" s="163"/>
      <c r="O904" s="163"/>
      <c r="P904" s="163"/>
      <c r="Q904" s="163"/>
      <c r="R904" s="163"/>
      <c r="S904" s="163"/>
      <c r="T904" s="163"/>
      <c r="U904" s="163"/>
      <c r="V904" s="163"/>
      <c r="W904" s="163"/>
      <c r="X904" s="163"/>
      <c r="Y904" s="163"/>
      <c r="Z904" s="163"/>
    </row>
    <row r="905" ht="12.75" customHeight="1">
      <c r="A905" s="202"/>
      <c r="B905" s="163"/>
      <c r="C905" s="163"/>
      <c r="D905" s="163"/>
      <c r="E905" s="163"/>
      <c r="F905" s="163"/>
      <c r="G905" s="177"/>
      <c r="H905" s="163"/>
      <c r="I905" s="163"/>
      <c r="J905" s="163"/>
      <c r="K905" s="163"/>
      <c r="L905" s="163"/>
      <c r="M905" s="163"/>
      <c r="N905" s="163"/>
      <c r="O905" s="163"/>
      <c r="P905" s="163"/>
      <c r="Q905" s="163"/>
      <c r="R905" s="163"/>
      <c r="S905" s="163"/>
      <c r="T905" s="163"/>
      <c r="U905" s="163"/>
      <c r="V905" s="163"/>
      <c r="W905" s="163"/>
      <c r="X905" s="163"/>
      <c r="Y905" s="163"/>
      <c r="Z905" s="163"/>
    </row>
    <row r="906" ht="12.75" customHeight="1">
      <c r="A906" s="202"/>
      <c r="B906" s="163"/>
      <c r="C906" s="163"/>
      <c r="D906" s="163"/>
      <c r="E906" s="163"/>
      <c r="F906" s="163"/>
      <c r="G906" s="177"/>
      <c r="H906" s="163"/>
      <c r="I906" s="163"/>
      <c r="J906" s="163"/>
      <c r="K906" s="163"/>
      <c r="L906" s="163"/>
      <c r="M906" s="163"/>
      <c r="N906" s="163"/>
      <c r="O906" s="163"/>
      <c r="P906" s="163"/>
      <c r="Q906" s="163"/>
      <c r="R906" s="163"/>
      <c r="S906" s="163"/>
      <c r="T906" s="163"/>
      <c r="U906" s="163"/>
      <c r="V906" s="163"/>
      <c r="W906" s="163"/>
      <c r="X906" s="163"/>
      <c r="Y906" s="163"/>
      <c r="Z906" s="163"/>
    </row>
    <row r="907" ht="12.75" customHeight="1">
      <c r="A907" s="202"/>
      <c r="B907" s="163"/>
      <c r="C907" s="163"/>
      <c r="D907" s="163"/>
      <c r="E907" s="163"/>
      <c r="F907" s="163"/>
      <c r="G907" s="177"/>
      <c r="H907" s="163"/>
      <c r="I907" s="163"/>
      <c r="J907" s="163"/>
      <c r="K907" s="163"/>
      <c r="L907" s="163"/>
      <c r="M907" s="163"/>
      <c r="N907" s="163"/>
      <c r="O907" s="163"/>
      <c r="P907" s="163"/>
      <c r="Q907" s="163"/>
      <c r="R907" s="163"/>
      <c r="S907" s="163"/>
      <c r="T907" s="163"/>
      <c r="U907" s="163"/>
      <c r="V907" s="163"/>
      <c r="W907" s="163"/>
      <c r="X907" s="163"/>
      <c r="Y907" s="163"/>
      <c r="Z907" s="163"/>
    </row>
    <row r="908" ht="12.75" customHeight="1">
      <c r="A908" s="202"/>
      <c r="B908" s="163"/>
      <c r="C908" s="163"/>
      <c r="D908" s="163"/>
      <c r="E908" s="163"/>
      <c r="F908" s="163"/>
      <c r="G908" s="177"/>
      <c r="H908" s="163"/>
      <c r="I908" s="163"/>
      <c r="J908" s="163"/>
      <c r="K908" s="163"/>
      <c r="L908" s="163"/>
      <c r="M908" s="163"/>
      <c r="N908" s="163"/>
      <c r="O908" s="163"/>
      <c r="P908" s="163"/>
      <c r="Q908" s="163"/>
      <c r="R908" s="163"/>
      <c r="S908" s="163"/>
      <c r="T908" s="163"/>
      <c r="U908" s="163"/>
      <c r="V908" s="163"/>
      <c r="W908" s="163"/>
      <c r="X908" s="163"/>
      <c r="Y908" s="163"/>
      <c r="Z908" s="163"/>
    </row>
    <row r="909" ht="12.75" customHeight="1">
      <c r="A909" s="202"/>
      <c r="B909" s="163"/>
      <c r="C909" s="163"/>
      <c r="D909" s="163"/>
      <c r="E909" s="163"/>
      <c r="F909" s="163"/>
      <c r="G909" s="177"/>
      <c r="H909" s="163"/>
      <c r="I909" s="163"/>
      <c r="J909" s="163"/>
      <c r="K909" s="163"/>
      <c r="L909" s="163"/>
      <c r="M909" s="163"/>
      <c r="N909" s="163"/>
      <c r="O909" s="163"/>
      <c r="P909" s="163"/>
      <c r="Q909" s="163"/>
      <c r="R909" s="163"/>
      <c r="S909" s="163"/>
      <c r="T909" s="163"/>
      <c r="U909" s="163"/>
      <c r="V909" s="163"/>
      <c r="W909" s="163"/>
      <c r="X909" s="163"/>
      <c r="Y909" s="163"/>
      <c r="Z909" s="163"/>
    </row>
    <row r="910" ht="12.75" customHeight="1">
      <c r="A910" s="202"/>
      <c r="B910" s="163"/>
      <c r="C910" s="163"/>
      <c r="D910" s="163"/>
      <c r="E910" s="163"/>
      <c r="F910" s="163"/>
      <c r="G910" s="177"/>
      <c r="H910" s="163"/>
      <c r="I910" s="163"/>
      <c r="J910" s="163"/>
      <c r="K910" s="163"/>
      <c r="L910" s="163"/>
      <c r="M910" s="163"/>
      <c r="N910" s="163"/>
      <c r="O910" s="163"/>
      <c r="P910" s="163"/>
      <c r="Q910" s="163"/>
      <c r="R910" s="163"/>
      <c r="S910" s="163"/>
      <c r="T910" s="163"/>
      <c r="U910" s="163"/>
      <c r="V910" s="163"/>
      <c r="W910" s="163"/>
      <c r="X910" s="163"/>
      <c r="Y910" s="163"/>
      <c r="Z910" s="163"/>
    </row>
    <row r="911" ht="12.75" customHeight="1">
      <c r="A911" s="202"/>
      <c r="B911" s="163"/>
      <c r="C911" s="163"/>
      <c r="D911" s="163"/>
      <c r="E911" s="163"/>
      <c r="F911" s="163"/>
      <c r="G911" s="177"/>
      <c r="H911" s="163"/>
      <c r="I911" s="163"/>
      <c r="J911" s="163"/>
      <c r="K911" s="163"/>
      <c r="L911" s="163"/>
      <c r="M911" s="163"/>
      <c r="N911" s="163"/>
      <c r="O911" s="163"/>
      <c r="P911" s="163"/>
      <c r="Q911" s="163"/>
      <c r="R911" s="163"/>
      <c r="S911" s="163"/>
      <c r="T911" s="163"/>
      <c r="U911" s="163"/>
      <c r="V911" s="163"/>
      <c r="W911" s="163"/>
      <c r="X911" s="163"/>
      <c r="Y911" s="163"/>
      <c r="Z911" s="163"/>
    </row>
    <row r="912" ht="12.75" customHeight="1">
      <c r="A912" s="202"/>
      <c r="B912" s="163"/>
      <c r="C912" s="163"/>
      <c r="D912" s="163"/>
      <c r="E912" s="163"/>
      <c r="F912" s="163"/>
      <c r="G912" s="177"/>
      <c r="H912" s="163"/>
      <c r="I912" s="163"/>
      <c r="J912" s="163"/>
      <c r="K912" s="163"/>
      <c r="L912" s="163"/>
      <c r="M912" s="163"/>
      <c r="N912" s="163"/>
      <c r="O912" s="163"/>
      <c r="P912" s="163"/>
      <c r="Q912" s="163"/>
      <c r="R912" s="163"/>
      <c r="S912" s="163"/>
      <c r="T912" s="163"/>
      <c r="U912" s="163"/>
      <c r="V912" s="163"/>
      <c r="W912" s="163"/>
      <c r="X912" s="163"/>
      <c r="Y912" s="163"/>
      <c r="Z912" s="163"/>
    </row>
    <row r="913" ht="12.75" customHeight="1">
      <c r="A913" s="202"/>
      <c r="B913" s="163"/>
      <c r="C913" s="163"/>
      <c r="D913" s="163"/>
      <c r="E913" s="163"/>
      <c r="F913" s="163"/>
      <c r="G913" s="177"/>
      <c r="H913" s="163"/>
      <c r="I913" s="163"/>
      <c r="J913" s="163"/>
      <c r="K913" s="163"/>
      <c r="L913" s="163"/>
      <c r="M913" s="163"/>
      <c r="N913" s="163"/>
      <c r="O913" s="163"/>
      <c r="P913" s="163"/>
      <c r="Q913" s="163"/>
      <c r="R913" s="163"/>
      <c r="S913" s="163"/>
      <c r="T913" s="163"/>
      <c r="U913" s="163"/>
      <c r="V913" s="163"/>
      <c r="W913" s="163"/>
      <c r="X913" s="163"/>
      <c r="Y913" s="163"/>
      <c r="Z913" s="163"/>
    </row>
    <row r="914" ht="12.75" customHeight="1">
      <c r="A914" s="202"/>
      <c r="B914" s="163"/>
      <c r="C914" s="163"/>
      <c r="D914" s="163"/>
      <c r="E914" s="163"/>
      <c r="F914" s="163"/>
      <c r="G914" s="177"/>
      <c r="H914" s="163"/>
      <c r="I914" s="163"/>
      <c r="J914" s="163"/>
      <c r="K914" s="163"/>
      <c r="L914" s="163"/>
      <c r="M914" s="163"/>
      <c r="N914" s="163"/>
      <c r="O914" s="163"/>
      <c r="P914" s="163"/>
      <c r="Q914" s="163"/>
      <c r="R914" s="163"/>
      <c r="S914" s="163"/>
      <c r="T914" s="163"/>
      <c r="U914" s="163"/>
      <c r="V914" s="163"/>
      <c r="W914" s="163"/>
      <c r="X914" s="163"/>
      <c r="Y914" s="163"/>
      <c r="Z914" s="163"/>
    </row>
    <row r="915" ht="12.75" customHeight="1">
      <c r="A915" s="202"/>
      <c r="B915" s="163"/>
      <c r="C915" s="163"/>
      <c r="D915" s="163"/>
      <c r="E915" s="163"/>
      <c r="F915" s="163"/>
      <c r="G915" s="177"/>
      <c r="H915" s="163"/>
      <c r="I915" s="163"/>
      <c r="J915" s="163"/>
      <c r="K915" s="163"/>
      <c r="L915" s="163"/>
      <c r="M915" s="163"/>
      <c r="N915" s="163"/>
      <c r="O915" s="163"/>
      <c r="P915" s="163"/>
      <c r="Q915" s="163"/>
      <c r="R915" s="163"/>
      <c r="S915" s="163"/>
      <c r="T915" s="163"/>
      <c r="U915" s="163"/>
      <c r="V915" s="163"/>
      <c r="W915" s="163"/>
      <c r="X915" s="163"/>
      <c r="Y915" s="163"/>
      <c r="Z915" s="163"/>
    </row>
    <row r="916" ht="12.75" customHeight="1">
      <c r="A916" s="202"/>
      <c r="B916" s="163"/>
      <c r="C916" s="163"/>
      <c r="D916" s="163"/>
      <c r="E916" s="163"/>
      <c r="F916" s="163"/>
      <c r="G916" s="177"/>
      <c r="H916" s="163"/>
      <c r="I916" s="163"/>
      <c r="J916" s="163"/>
      <c r="K916" s="163"/>
      <c r="L916" s="163"/>
      <c r="M916" s="163"/>
      <c r="N916" s="163"/>
      <c r="O916" s="163"/>
      <c r="P916" s="163"/>
      <c r="Q916" s="163"/>
      <c r="R916" s="163"/>
      <c r="S916" s="163"/>
      <c r="T916" s="163"/>
      <c r="U916" s="163"/>
      <c r="V916" s="163"/>
      <c r="W916" s="163"/>
      <c r="X916" s="163"/>
      <c r="Y916" s="163"/>
      <c r="Z916" s="163"/>
    </row>
    <row r="917" ht="12.75" customHeight="1">
      <c r="A917" s="202"/>
      <c r="B917" s="163"/>
      <c r="C917" s="163"/>
      <c r="D917" s="163"/>
      <c r="E917" s="163"/>
      <c r="F917" s="163"/>
      <c r="G917" s="177"/>
      <c r="H917" s="163"/>
      <c r="I917" s="163"/>
      <c r="J917" s="163"/>
      <c r="K917" s="163"/>
      <c r="L917" s="163"/>
      <c r="M917" s="163"/>
      <c r="N917" s="163"/>
      <c r="O917" s="163"/>
      <c r="P917" s="163"/>
      <c r="Q917" s="163"/>
      <c r="R917" s="163"/>
      <c r="S917" s="163"/>
      <c r="T917" s="163"/>
      <c r="U917" s="163"/>
      <c r="V917" s="163"/>
      <c r="W917" s="163"/>
      <c r="X917" s="163"/>
      <c r="Y917" s="163"/>
      <c r="Z917" s="163"/>
    </row>
    <row r="918" ht="12.75" customHeight="1">
      <c r="A918" s="202"/>
      <c r="B918" s="163"/>
      <c r="C918" s="163"/>
      <c r="D918" s="163"/>
      <c r="E918" s="163"/>
      <c r="F918" s="163"/>
      <c r="G918" s="177"/>
      <c r="H918" s="163"/>
      <c r="I918" s="163"/>
      <c r="J918" s="163"/>
      <c r="K918" s="163"/>
      <c r="L918" s="163"/>
      <c r="M918" s="163"/>
      <c r="N918" s="163"/>
      <c r="O918" s="163"/>
      <c r="P918" s="163"/>
      <c r="Q918" s="163"/>
      <c r="R918" s="163"/>
      <c r="S918" s="163"/>
      <c r="T918" s="163"/>
      <c r="U918" s="163"/>
      <c r="V918" s="163"/>
      <c r="W918" s="163"/>
      <c r="X918" s="163"/>
      <c r="Y918" s="163"/>
      <c r="Z918" s="163"/>
    </row>
    <row r="919" ht="12.75" customHeight="1">
      <c r="A919" s="202"/>
      <c r="B919" s="163"/>
      <c r="C919" s="163"/>
      <c r="D919" s="163"/>
      <c r="E919" s="163"/>
      <c r="F919" s="163"/>
      <c r="G919" s="177"/>
      <c r="H919" s="163"/>
      <c r="I919" s="163"/>
      <c r="J919" s="163"/>
      <c r="K919" s="163"/>
      <c r="L919" s="163"/>
      <c r="M919" s="163"/>
      <c r="N919" s="163"/>
      <c r="O919" s="163"/>
      <c r="P919" s="163"/>
      <c r="Q919" s="163"/>
      <c r="R919" s="163"/>
      <c r="S919" s="163"/>
      <c r="T919" s="163"/>
      <c r="U919" s="163"/>
      <c r="V919" s="163"/>
      <c r="W919" s="163"/>
      <c r="X919" s="163"/>
      <c r="Y919" s="163"/>
      <c r="Z919" s="163"/>
    </row>
    <row r="920" ht="12.75" customHeight="1">
      <c r="A920" s="202"/>
      <c r="B920" s="163"/>
      <c r="C920" s="163"/>
      <c r="D920" s="163"/>
      <c r="E920" s="163"/>
      <c r="F920" s="163"/>
      <c r="G920" s="177"/>
      <c r="H920" s="163"/>
      <c r="I920" s="163"/>
      <c r="J920" s="163"/>
      <c r="K920" s="163"/>
      <c r="L920" s="163"/>
      <c r="M920" s="163"/>
      <c r="N920" s="163"/>
      <c r="O920" s="163"/>
      <c r="P920" s="163"/>
      <c r="Q920" s="163"/>
      <c r="R920" s="163"/>
      <c r="S920" s="163"/>
      <c r="T920" s="163"/>
      <c r="U920" s="163"/>
      <c r="V920" s="163"/>
      <c r="W920" s="163"/>
      <c r="X920" s="163"/>
      <c r="Y920" s="163"/>
      <c r="Z920" s="163"/>
    </row>
    <row r="921" ht="12.75" customHeight="1">
      <c r="A921" s="202"/>
      <c r="B921" s="163"/>
      <c r="C921" s="163"/>
      <c r="D921" s="163"/>
      <c r="E921" s="163"/>
      <c r="F921" s="163"/>
      <c r="G921" s="177"/>
      <c r="H921" s="163"/>
      <c r="I921" s="163"/>
      <c r="J921" s="163"/>
      <c r="K921" s="163"/>
      <c r="L921" s="163"/>
      <c r="M921" s="163"/>
      <c r="N921" s="163"/>
      <c r="O921" s="163"/>
      <c r="P921" s="163"/>
      <c r="Q921" s="163"/>
      <c r="R921" s="163"/>
      <c r="S921" s="163"/>
      <c r="T921" s="163"/>
      <c r="U921" s="163"/>
      <c r="V921" s="163"/>
      <c r="W921" s="163"/>
      <c r="X921" s="163"/>
      <c r="Y921" s="163"/>
      <c r="Z921" s="163"/>
    </row>
    <row r="922" ht="12.75" customHeight="1">
      <c r="A922" s="202"/>
      <c r="B922" s="163"/>
      <c r="C922" s="163"/>
      <c r="D922" s="163"/>
      <c r="E922" s="163"/>
      <c r="F922" s="163"/>
      <c r="G922" s="177"/>
      <c r="H922" s="163"/>
      <c r="I922" s="163"/>
      <c r="J922" s="163"/>
      <c r="K922" s="163"/>
      <c r="L922" s="163"/>
      <c r="M922" s="163"/>
      <c r="N922" s="163"/>
      <c r="O922" s="163"/>
      <c r="P922" s="163"/>
      <c r="Q922" s="163"/>
      <c r="R922" s="163"/>
      <c r="S922" s="163"/>
      <c r="T922" s="163"/>
      <c r="U922" s="163"/>
      <c r="V922" s="163"/>
      <c r="W922" s="163"/>
      <c r="X922" s="163"/>
      <c r="Y922" s="163"/>
      <c r="Z922" s="163"/>
    </row>
    <row r="923" ht="12.75" customHeight="1">
      <c r="A923" s="202"/>
      <c r="B923" s="163"/>
      <c r="C923" s="163"/>
      <c r="D923" s="163"/>
      <c r="E923" s="163"/>
      <c r="F923" s="163"/>
      <c r="G923" s="177"/>
      <c r="H923" s="163"/>
      <c r="I923" s="163"/>
      <c r="J923" s="163"/>
      <c r="K923" s="163"/>
      <c r="L923" s="163"/>
      <c r="M923" s="163"/>
      <c r="N923" s="163"/>
      <c r="O923" s="163"/>
      <c r="P923" s="163"/>
      <c r="Q923" s="163"/>
      <c r="R923" s="163"/>
      <c r="S923" s="163"/>
      <c r="T923" s="163"/>
      <c r="U923" s="163"/>
      <c r="V923" s="163"/>
      <c r="W923" s="163"/>
      <c r="X923" s="163"/>
      <c r="Y923" s="163"/>
      <c r="Z923" s="163"/>
    </row>
    <row r="924" ht="12.75" customHeight="1">
      <c r="A924" s="202"/>
      <c r="B924" s="163"/>
      <c r="C924" s="163"/>
      <c r="D924" s="163"/>
      <c r="E924" s="163"/>
      <c r="F924" s="163"/>
      <c r="G924" s="177"/>
      <c r="H924" s="163"/>
      <c r="I924" s="163"/>
      <c r="J924" s="163"/>
      <c r="K924" s="163"/>
      <c r="L924" s="163"/>
      <c r="M924" s="163"/>
      <c r="N924" s="163"/>
      <c r="O924" s="163"/>
      <c r="P924" s="163"/>
      <c r="Q924" s="163"/>
      <c r="R924" s="163"/>
      <c r="S924" s="163"/>
      <c r="T924" s="163"/>
      <c r="U924" s="163"/>
      <c r="V924" s="163"/>
      <c r="W924" s="163"/>
      <c r="X924" s="163"/>
      <c r="Y924" s="163"/>
      <c r="Z924" s="163"/>
    </row>
    <row r="925" ht="12.75" customHeight="1">
      <c r="A925" s="202"/>
      <c r="B925" s="163"/>
      <c r="C925" s="163"/>
      <c r="D925" s="163"/>
      <c r="E925" s="163"/>
      <c r="F925" s="163"/>
      <c r="G925" s="177"/>
      <c r="H925" s="163"/>
      <c r="I925" s="163"/>
      <c r="J925" s="163"/>
      <c r="K925" s="163"/>
      <c r="L925" s="163"/>
      <c r="M925" s="163"/>
      <c r="N925" s="163"/>
      <c r="O925" s="163"/>
      <c r="P925" s="163"/>
      <c r="Q925" s="163"/>
      <c r="R925" s="163"/>
      <c r="S925" s="163"/>
      <c r="T925" s="163"/>
      <c r="U925" s="163"/>
      <c r="V925" s="163"/>
      <c r="W925" s="163"/>
      <c r="X925" s="163"/>
      <c r="Y925" s="163"/>
      <c r="Z925" s="163"/>
    </row>
    <row r="926" ht="12.75" customHeight="1">
      <c r="A926" s="202"/>
      <c r="B926" s="163"/>
      <c r="C926" s="163"/>
      <c r="D926" s="163"/>
      <c r="E926" s="163"/>
      <c r="F926" s="163"/>
      <c r="G926" s="177"/>
      <c r="H926" s="163"/>
      <c r="I926" s="163"/>
      <c r="J926" s="163"/>
      <c r="K926" s="163"/>
      <c r="L926" s="163"/>
      <c r="M926" s="163"/>
      <c r="N926" s="163"/>
      <c r="O926" s="163"/>
      <c r="P926" s="163"/>
      <c r="Q926" s="163"/>
      <c r="R926" s="163"/>
      <c r="S926" s="163"/>
      <c r="T926" s="163"/>
      <c r="U926" s="163"/>
      <c r="V926" s="163"/>
      <c r="W926" s="163"/>
      <c r="X926" s="163"/>
      <c r="Y926" s="163"/>
      <c r="Z926" s="163"/>
    </row>
    <row r="927" ht="12.75" customHeight="1">
      <c r="A927" s="202"/>
      <c r="B927" s="163"/>
      <c r="C927" s="163"/>
      <c r="D927" s="163"/>
      <c r="E927" s="163"/>
      <c r="F927" s="163"/>
      <c r="G927" s="177"/>
      <c r="H927" s="163"/>
      <c r="I927" s="163"/>
      <c r="J927" s="163"/>
      <c r="K927" s="163"/>
      <c r="L927" s="163"/>
      <c r="M927" s="163"/>
      <c r="N927" s="163"/>
      <c r="O927" s="163"/>
      <c r="P927" s="163"/>
      <c r="Q927" s="163"/>
      <c r="R927" s="163"/>
      <c r="S927" s="163"/>
      <c r="T927" s="163"/>
      <c r="U927" s="163"/>
      <c r="V927" s="163"/>
      <c r="W927" s="163"/>
      <c r="X927" s="163"/>
      <c r="Y927" s="163"/>
      <c r="Z927" s="163"/>
    </row>
    <row r="928" ht="12.75" customHeight="1">
      <c r="A928" s="202"/>
      <c r="B928" s="163"/>
      <c r="C928" s="163"/>
      <c r="D928" s="163"/>
      <c r="E928" s="163"/>
      <c r="F928" s="163"/>
      <c r="G928" s="177"/>
      <c r="H928" s="163"/>
      <c r="I928" s="163"/>
      <c r="J928" s="163"/>
      <c r="K928" s="163"/>
      <c r="L928" s="163"/>
      <c r="M928" s="163"/>
      <c r="N928" s="163"/>
      <c r="O928" s="163"/>
      <c r="P928" s="163"/>
      <c r="Q928" s="163"/>
      <c r="R928" s="163"/>
      <c r="S928" s="163"/>
      <c r="T928" s="163"/>
      <c r="U928" s="163"/>
      <c r="V928" s="163"/>
      <c r="W928" s="163"/>
      <c r="X928" s="163"/>
      <c r="Y928" s="163"/>
      <c r="Z928" s="163"/>
    </row>
    <row r="929" ht="12.75" customHeight="1">
      <c r="A929" s="202"/>
      <c r="B929" s="163"/>
      <c r="C929" s="163"/>
      <c r="D929" s="163"/>
      <c r="E929" s="163"/>
      <c r="F929" s="163"/>
      <c r="G929" s="177"/>
      <c r="H929" s="163"/>
      <c r="I929" s="163"/>
      <c r="J929" s="163"/>
      <c r="K929" s="163"/>
      <c r="L929" s="163"/>
      <c r="M929" s="163"/>
      <c r="N929" s="163"/>
      <c r="O929" s="163"/>
      <c r="P929" s="163"/>
      <c r="Q929" s="163"/>
      <c r="R929" s="163"/>
      <c r="S929" s="163"/>
      <c r="T929" s="163"/>
      <c r="U929" s="163"/>
      <c r="V929" s="163"/>
      <c r="W929" s="163"/>
      <c r="X929" s="163"/>
      <c r="Y929" s="163"/>
      <c r="Z929" s="163"/>
    </row>
    <row r="930" ht="12.75" customHeight="1">
      <c r="A930" s="202"/>
      <c r="B930" s="163"/>
      <c r="C930" s="163"/>
      <c r="D930" s="163"/>
      <c r="E930" s="163"/>
      <c r="F930" s="163"/>
      <c r="G930" s="177"/>
      <c r="H930" s="163"/>
      <c r="I930" s="163"/>
      <c r="J930" s="163"/>
      <c r="K930" s="163"/>
      <c r="L930" s="163"/>
      <c r="M930" s="163"/>
      <c r="N930" s="163"/>
      <c r="O930" s="163"/>
      <c r="P930" s="163"/>
      <c r="Q930" s="163"/>
      <c r="R930" s="163"/>
      <c r="S930" s="163"/>
      <c r="T930" s="163"/>
      <c r="U930" s="163"/>
      <c r="V930" s="163"/>
      <c r="W930" s="163"/>
      <c r="X930" s="163"/>
      <c r="Y930" s="163"/>
      <c r="Z930" s="163"/>
    </row>
    <row r="931" ht="12.75" customHeight="1">
      <c r="A931" s="202"/>
      <c r="B931" s="163"/>
      <c r="C931" s="163"/>
      <c r="D931" s="163"/>
      <c r="E931" s="163"/>
      <c r="F931" s="163"/>
      <c r="G931" s="177"/>
      <c r="H931" s="163"/>
      <c r="I931" s="163"/>
      <c r="J931" s="163"/>
      <c r="K931" s="163"/>
      <c r="L931" s="163"/>
      <c r="M931" s="163"/>
      <c r="N931" s="163"/>
      <c r="O931" s="163"/>
      <c r="P931" s="163"/>
      <c r="Q931" s="163"/>
      <c r="R931" s="163"/>
      <c r="S931" s="163"/>
      <c r="T931" s="163"/>
      <c r="U931" s="163"/>
      <c r="V931" s="163"/>
      <c r="W931" s="163"/>
      <c r="X931" s="163"/>
      <c r="Y931" s="163"/>
      <c r="Z931" s="163"/>
    </row>
    <row r="932" ht="12.75" customHeight="1">
      <c r="A932" s="202"/>
      <c r="B932" s="163"/>
      <c r="C932" s="163"/>
      <c r="D932" s="163"/>
      <c r="E932" s="163"/>
      <c r="F932" s="163"/>
      <c r="G932" s="177"/>
      <c r="H932" s="163"/>
      <c r="I932" s="163"/>
      <c r="J932" s="163"/>
      <c r="K932" s="163"/>
      <c r="L932" s="163"/>
      <c r="M932" s="163"/>
      <c r="N932" s="163"/>
      <c r="O932" s="163"/>
      <c r="P932" s="163"/>
      <c r="Q932" s="163"/>
      <c r="R932" s="163"/>
      <c r="S932" s="163"/>
      <c r="T932" s="163"/>
      <c r="U932" s="163"/>
      <c r="V932" s="163"/>
      <c r="W932" s="163"/>
      <c r="X932" s="163"/>
      <c r="Y932" s="163"/>
      <c r="Z932" s="163"/>
    </row>
    <row r="933" ht="12.75" customHeight="1">
      <c r="A933" s="202"/>
      <c r="B933" s="163"/>
      <c r="C933" s="163"/>
      <c r="D933" s="163"/>
      <c r="E933" s="163"/>
      <c r="F933" s="163"/>
      <c r="G933" s="177"/>
      <c r="H933" s="163"/>
      <c r="I933" s="163"/>
      <c r="J933" s="163"/>
      <c r="K933" s="163"/>
      <c r="L933" s="163"/>
      <c r="M933" s="163"/>
      <c r="N933" s="163"/>
      <c r="O933" s="163"/>
      <c r="P933" s="163"/>
      <c r="Q933" s="163"/>
      <c r="R933" s="163"/>
      <c r="S933" s="163"/>
      <c r="T933" s="163"/>
      <c r="U933" s="163"/>
      <c r="V933" s="163"/>
      <c r="W933" s="163"/>
      <c r="X933" s="163"/>
      <c r="Y933" s="163"/>
      <c r="Z933" s="163"/>
    </row>
    <row r="934" ht="12.75" customHeight="1">
      <c r="A934" s="202"/>
      <c r="B934" s="163"/>
      <c r="C934" s="163"/>
      <c r="D934" s="163"/>
      <c r="E934" s="163"/>
      <c r="F934" s="163"/>
      <c r="G934" s="177"/>
      <c r="H934" s="163"/>
      <c r="I934" s="163"/>
      <c r="J934" s="163"/>
      <c r="K934" s="163"/>
      <c r="L934" s="163"/>
      <c r="M934" s="163"/>
      <c r="N934" s="163"/>
      <c r="O934" s="163"/>
      <c r="P934" s="163"/>
      <c r="Q934" s="163"/>
      <c r="R934" s="163"/>
      <c r="S934" s="163"/>
      <c r="T934" s="163"/>
      <c r="U934" s="163"/>
      <c r="V934" s="163"/>
      <c r="W934" s="163"/>
      <c r="X934" s="163"/>
      <c r="Y934" s="163"/>
      <c r="Z934" s="163"/>
    </row>
    <row r="935" ht="12.75" customHeight="1">
      <c r="A935" s="202"/>
      <c r="B935" s="163"/>
      <c r="C935" s="163"/>
      <c r="D935" s="163"/>
      <c r="E935" s="163"/>
      <c r="F935" s="163"/>
      <c r="G935" s="177"/>
      <c r="H935" s="163"/>
      <c r="I935" s="163"/>
      <c r="J935" s="163"/>
      <c r="K935" s="163"/>
      <c r="L935" s="163"/>
      <c r="M935" s="163"/>
      <c r="N935" s="163"/>
      <c r="O935" s="163"/>
      <c r="P935" s="163"/>
      <c r="Q935" s="163"/>
      <c r="R935" s="163"/>
      <c r="S935" s="163"/>
      <c r="T935" s="163"/>
      <c r="U935" s="163"/>
      <c r="V935" s="163"/>
      <c r="W935" s="163"/>
      <c r="X935" s="163"/>
      <c r="Y935" s="163"/>
      <c r="Z935" s="163"/>
    </row>
    <row r="936" ht="12.75" customHeight="1">
      <c r="A936" s="202"/>
      <c r="B936" s="163"/>
      <c r="C936" s="163"/>
      <c r="D936" s="163"/>
      <c r="E936" s="163"/>
      <c r="F936" s="163"/>
      <c r="G936" s="177"/>
      <c r="H936" s="163"/>
      <c r="I936" s="163"/>
      <c r="J936" s="163"/>
      <c r="K936" s="163"/>
      <c r="L936" s="163"/>
      <c r="M936" s="163"/>
      <c r="N936" s="163"/>
      <c r="O936" s="163"/>
      <c r="P936" s="163"/>
      <c r="Q936" s="163"/>
      <c r="R936" s="163"/>
      <c r="S936" s="163"/>
      <c r="T936" s="163"/>
      <c r="U936" s="163"/>
      <c r="V936" s="163"/>
      <c r="W936" s="163"/>
      <c r="X936" s="163"/>
      <c r="Y936" s="163"/>
      <c r="Z936" s="163"/>
    </row>
    <row r="937" ht="12.75" customHeight="1">
      <c r="A937" s="202"/>
      <c r="B937" s="163"/>
      <c r="C937" s="163"/>
      <c r="D937" s="163"/>
      <c r="E937" s="163"/>
      <c r="F937" s="163"/>
      <c r="G937" s="177"/>
      <c r="H937" s="163"/>
      <c r="I937" s="163"/>
      <c r="J937" s="163"/>
      <c r="K937" s="163"/>
      <c r="L937" s="163"/>
      <c r="M937" s="163"/>
      <c r="N937" s="163"/>
      <c r="O937" s="163"/>
      <c r="P937" s="163"/>
      <c r="Q937" s="163"/>
      <c r="R937" s="163"/>
      <c r="S937" s="163"/>
      <c r="T937" s="163"/>
      <c r="U937" s="163"/>
      <c r="V937" s="163"/>
      <c r="W937" s="163"/>
      <c r="X937" s="163"/>
      <c r="Y937" s="163"/>
      <c r="Z937" s="163"/>
    </row>
    <row r="938" ht="12.75" customHeight="1">
      <c r="A938" s="202"/>
      <c r="B938" s="163"/>
      <c r="C938" s="163"/>
      <c r="D938" s="163"/>
      <c r="E938" s="163"/>
      <c r="F938" s="163"/>
      <c r="G938" s="177"/>
      <c r="H938" s="163"/>
      <c r="I938" s="163"/>
      <c r="J938" s="163"/>
      <c r="K938" s="163"/>
      <c r="L938" s="163"/>
      <c r="M938" s="163"/>
      <c r="N938" s="163"/>
      <c r="O938" s="163"/>
      <c r="P938" s="163"/>
      <c r="Q938" s="163"/>
      <c r="R938" s="163"/>
      <c r="S938" s="163"/>
      <c r="T938" s="163"/>
      <c r="U938" s="163"/>
      <c r="V938" s="163"/>
      <c r="W938" s="163"/>
      <c r="X938" s="163"/>
      <c r="Y938" s="163"/>
      <c r="Z938" s="163"/>
    </row>
    <row r="939" ht="12.75" customHeight="1">
      <c r="A939" s="202"/>
      <c r="B939" s="163"/>
      <c r="C939" s="163"/>
      <c r="D939" s="163"/>
      <c r="E939" s="163"/>
      <c r="F939" s="163"/>
      <c r="G939" s="177"/>
      <c r="H939" s="163"/>
      <c r="I939" s="163"/>
      <c r="J939" s="163"/>
      <c r="K939" s="163"/>
      <c r="L939" s="163"/>
      <c r="M939" s="163"/>
      <c r="N939" s="163"/>
      <c r="O939" s="163"/>
      <c r="P939" s="163"/>
      <c r="Q939" s="163"/>
      <c r="R939" s="163"/>
      <c r="S939" s="163"/>
      <c r="T939" s="163"/>
      <c r="U939" s="163"/>
      <c r="V939" s="163"/>
      <c r="W939" s="163"/>
      <c r="X939" s="163"/>
      <c r="Y939" s="163"/>
      <c r="Z939" s="163"/>
    </row>
    <row r="940" ht="12.75" customHeight="1">
      <c r="A940" s="202"/>
      <c r="B940" s="163"/>
      <c r="C940" s="163"/>
      <c r="D940" s="163"/>
      <c r="E940" s="163"/>
      <c r="F940" s="163"/>
      <c r="G940" s="177"/>
      <c r="H940" s="163"/>
      <c r="I940" s="163"/>
      <c r="J940" s="163"/>
      <c r="K940" s="163"/>
      <c r="L940" s="163"/>
      <c r="M940" s="163"/>
      <c r="N940" s="163"/>
      <c r="O940" s="163"/>
      <c r="P940" s="163"/>
      <c r="Q940" s="163"/>
      <c r="R940" s="163"/>
      <c r="S940" s="163"/>
      <c r="T940" s="163"/>
      <c r="U940" s="163"/>
      <c r="V940" s="163"/>
      <c r="W940" s="163"/>
      <c r="X940" s="163"/>
      <c r="Y940" s="163"/>
      <c r="Z940" s="163"/>
    </row>
    <row r="941" ht="12.75" customHeight="1">
      <c r="A941" s="202"/>
      <c r="B941" s="163"/>
      <c r="C941" s="163"/>
      <c r="D941" s="163"/>
      <c r="E941" s="163"/>
      <c r="F941" s="163"/>
      <c r="G941" s="177"/>
      <c r="H941" s="163"/>
      <c r="I941" s="163"/>
      <c r="J941" s="163"/>
      <c r="K941" s="163"/>
      <c r="L941" s="163"/>
      <c r="M941" s="163"/>
      <c r="N941" s="163"/>
      <c r="O941" s="163"/>
      <c r="P941" s="163"/>
      <c r="Q941" s="163"/>
      <c r="R941" s="163"/>
      <c r="S941" s="163"/>
      <c r="T941" s="163"/>
      <c r="U941" s="163"/>
      <c r="V941" s="163"/>
      <c r="W941" s="163"/>
      <c r="X941" s="163"/>
      <c r="Y941" s="163"/>
      <c r="Z941" s="163"/>
    </row>
    <row r="942" ht="12.75" customHeight="1">
      <c r="A942" s="202"/>
      <c r="B942" s="163"/>
      <c r="C942" s="163"/>
      <c r="D942" s="163"/>
      <c r="E942" s="163"/>
      <c r="F942" s="163"/>
      <c r="G942" s="177"/>
      <c r="H942" s="163"/>
      <c r="I942" s="163"/>
      <c r="J942" s="163"/>
      <c r="K942" s="163"/>
      <c r="L942" s="163"/>
      <c r="M942" s="163"/>
      <c r="N942" s="163"/>
      <c r="O942" s="163"/>
      <c r="P942" s="163"/>
      <c r="Q942" s="163"/>
      <c r="R942" s="163"/>
      <c r="S942" s="163"/>
      <c r="T942" s="163"/>
      <c r="U942" s="163"/>
      <c r="V942" s="163"/>
      <c r="W942" s="163"/>
      <c r="X942" s="163"/>
      <c r="Y942" s="163"/>
      <c r="Z942" s="163"/>
    </row>
    <row r="943" ht="12.75" customHeight="1">
      <c r="A943" s="202"/>
      <c r="B943" s="163"/>
      <c r="C943" s="163"/>
      <c r="D943" s="163"/>
      <c r="E943" s="163"/>
      <c r="F943" s="163"/>
      <c r="G943" s="177"/>
      <c r="H943" s="163"/>
      <c r="I943" s="163"/>
      <c r="J943" s="163"/>
      <c r="K943" s="163"/>
      <c r="L943" s="163"/>
      <c r="M943" s="163"/>
      <c r="N943" s="163"/>
      <c r="O943" s="163"/>
      <c r="P943" s="163"/>
      <c r="Q943" s="163"/>
      <c r="R943" s="163"/>
      <c r="S943" s="163"/>
      <c r="T943" s="163"/>
      <c r="U943" s="163"/>
      <c r="V943" s="163"/>
      <c r="W943" s="163"/>
      <c r="X943" s="163"/>
      <c r="Y943" s="163"/>
      <c r="Z943" s="163"/>
    </row>
    <row r="944" ht="12.75" customHeight="1">
      <c r="A944" s="202"/>
      <c r="B944" s="163"/>
      <c r="C944" s="163"/>
      <c r="D944" s="163"/>
      <c r="E944" s="163"/>
      <c r="F944" s="163"/>
      <c r="G944" s="177"/>
      <c r="H944" s="163"/>
      <c r="I944" s="163"/>
      <c r="J944" s="163"/>
      <c r="K944" s="163"/>
      <c r="L944" s="163"/>
      <c r="M944" s="163"/>
      <c r="N944" s="163"/>
      <c r="O944" s="163"/>
      <c r="P944" s="163"/>
      <c r="Q944" s="163"/>
      <c r="R944" s="163"/>
      <c r="S944" s="163"/>
      <c r="T944" s="163"/>
      <c r="U944" s="163"/>
      <c r="V944" s="163"/>
      <c r="W944" s="163"/>
      <c r="X944" s="163"/>
      <c r="Y944" s="163"/>
      <c r="Z944" s="163"/>
    </row>
    <row r="945" ht="12.75" customHeight="1">
      <c r="A945" s="202"/>
      <c r="B945" s="163"/>
      <c r="C945" s="163"/>
      <c r="D945" s="163"/>
      <c r="E945" s="163"/>
      <c r="F945" s="163"/>
      <c r="G945" s="177"/>
      <c r="H945" s="163"/>
      <c r="I945" s="163"/>
      <c r="J945" s="163"/>
      <c r="K945" s="163"/>
      <c r="L945" s="163"/>
      <c r="M945" s="163"/>
      <c r="N945" s="163"/>
      <c r="O945" s="163"/>
      <c r="P945" s="163"/>
      <c r="Q945" s="163"/>
      <c r="R945" s="163"/>
      <c r="S945" s="163"/>
      <c r="T945" s="163"/>
      <c r="U945" s="163"/>
      <c r="V945" s="163"/>
      <c r="W945" s="163"/>
      <c r="X945" s="163"/>
      <c r="Y945" s="163"/>
      <c r="Z945" s="163"/>
    </row>
    <row r="946" ht="12.75" customHeight="1">
      <c r="A946" s="202"/>
      <c r="B946" s="163"/>
      <c r="C946" s="163"/>
      <c r="D946" s="163"/>
      <c r="E946" s="163"/>
      <c r="F946" s="163"/>
      <c r="G946" s="177"/>
      <c r="H946" s="163"/>
      <c r="I946" s="163"/>
      <c r="J946" s="163"/>
      <c r="K946" s="163"/>
      <c r="L946" s="163"/>
      <c r="M946" s="163"/>
      <c r="N946" s="163"/>
      <c r="O946" s="163"/>
      <c r="P946" s="163"/>
      <c r="Q946" s="163"/>
      <c r="R946" s="163"/>
      <c r="S946" s="163"/>
      <c r="T946" s="163"/>
      <c r="U946" s="163"/>
      <c r="V946" s="163"/>
      <c r="W946" s="163"/>
      <c r="X946" s="163"/>
      <c r="Y946" s="163"/>
      <c r="Z946" s="163"/>
    </row>
    <row r="947" ht="12.75" customHeight="1">
      <c r="A947" s="202"/>
      <c r="B947" s="163"/>
      <c r="C947" s="163"/>
      <c r="D947" s="163"/>
      <c r="E947" s="163"/>
      <c r="F947" s="163"/>
      <c r="G947" s="177"/>
      <c r="H947" s="163"/>
      <c r="I947" s="163"/>
      <c r="J947" s="163"/>
      <c r="K947" s="163"/>
      <c r="L947" s="163"/>
      <c r="M947" s="163"/>
      <c r="N947" s="163"/>
      <c r="O947" s="163"/>
      <c r="P947" s="163"/>
      <c r="Q947" s="163"/>
      <c r="R947" s="163"/>
      <c r="S947" s="163"/>
      <c r="T947" s="163"/>
      <c r="U947" s="163"/>
      <c r="V947" s="163"/>
      <c r="W947" s="163"/>
      <c r="X947" s="163"/>
      <c r="Y947" s="163"/>
      <c r="Z947" s="163"/>
    </row>
    <row r="948" ht="12.75" customHeight="1">
      <c r="A948" s="202"/>
      <c r="B948" s="163"/>
      <c r="C948" s="163"/>
      <c r="D948" s="163"/>
      <c r="E948" s="163"/>
      <c r="F948" s="163"/>
      <c r="G948" s="177"/>
      <c r="H948" s="163"/>
      <c r="I948" s="163"/>
      <c r="J948" s="163"/>
      <c r="K948" s="163"/>
      <c r="L948" s="163"/>
      <c r="M948" s="163"/>
      <c r="N948" s="163"/>
      <c r="O948" s="163"/>
      <c r="P948" s="163"/>
      <c r="Q948" s="163"/>
      <c r="R948" s="163"/>
      <c r="S948" s="163"/>
      <c r="T948" s="163"/>
      <c r="U948" s="163"/>
      <c r="V948" s="163"/>
      <c r="W948" s="163"/>
      <c r="X948" s="163"/>
      <c r="Y948" s="163"/>
      <c r="Z948" s="163"/>
    </row>
    <row r="949" ht="12.75" customHeight="1">
      <c r="A949" s="202"/>
      <c r="B949" s="163"/>
      <c r="C949" s="163"/>
      <c r="D949" s="163"/>
      <c r="E949" s="163"/>
      <c r="F949" s="163"/>
      <c r="G949" s="177"/>
      <c r="H949" s="163"/>
      <c r="I949" s="163"/>
      <c r="J949" s="163"/>
      <c r="K949" s="163"/>
      <c r="L949" s="163"/>
      <c r="M949" s="163"/>
      <c r="N949" s="163"/>
      <c r="O949" s="163"/>
      <c r="P949" s="163"/>
      <c r="Q949" s="163"/>
      <c r="R949" s="163"/>
      <c r="S949" s="163"/>
      <c r="T949" s="163"/>
      <c r="U949" s="163"/>
      <c r="V949" s="163"/>
      <c r="W949" s="163"/>
      <c r="X949" s="163"/>
      <c r="Y949" s="163"/>
      <c r="Z949" s="163"/>
    </row>
    <row r="950" ht="12.75" customHeight="1">
      <c r="A950" s="202"/>
      <c r="B950" s="163"/>
      <c r="C950" s="163"/>
      <c r="D950" s="163"/>
      <c r="E950" s="163"/>
      <c r="F950" s="163"/>
      <c r="G950" s="177"/>
      <c r="H950" s="163"/>
      <c r="I950" s="163"/>
      <c r="J950" s="163"/>
      <c r="K950" s="163"/>
      <c r="L950" s="163"/>
      <c r="M950" s="163"/>
      <c r="N950" s="163"/>
      <c r="O950" s="163"/>
      <c r="P950" s="163"/>
      <c r="Q950" s="163"/>
      <c r="R950" s="163"/>
      <c r="S950" s="163"/>
      <c r="T950" s="163"/>
      <c r="U950" s="163"/>
      <c r="V950" s="163"/>
      <c r="W950" s="163"/>
      <c r="X950" s="163"/>
      <c r="Y950" s="163"/>
      <c r="Z950" s="163"/>
    </row>
    <row r="951" ht="12.75" customHeight="1">
      <c r="A951" s="202"/>
      <c r="B951" s="163"/>
      <c r="C951" s="163"/>
      <c r="D951" s="163"/>
      <c r="E951" s="163"/>
      <c r="F951" s="163"/>
      <c r="G951" s="177"/>
      <c r="H951" s="163"/>
      <c r="I951" s="163"/>
      <c r="J951" s="163"/>
      <c r="K951" s="163"/>
      <c r="L951" s="163"/>
      <c r="M951" s="163"/>
      <c r="N951" s="163"/>
      <c r="O951" s="163"/>
      <c r="P951" s="163"/>
      <c r="Q951" s="163"/>
      <c r="R951" s="163"/>
      <c r="S951" s="163"/>
      <c r="T951" s="163"/>
      <c r="U951" s="163"/>
      <c r="V951" s="163"/>
      <c r="W951" s="163"/>
      <c r="X951" s="163"/>
      <c r="Y951" s="163"/>
      <c r="Z951" s="163"/>
    </row>
    <row r="952" ht="12.75" customHeight="1">
      <c r="A952" s="202"/>
      <c r="B952" s="163"/>
      <c r="C952" s="163"/>
      <c r="D952" s="163"/>
      <c r="E952" s="163"/>
      <c r="F952" s="163"/>
      <c r="G952" s="177"/>
      <c r="H952" s="163"/>
      <c r="I952" s="163"/>
      <c r="J952" s="163"/>
      <c r="K952" s="163"/>
      <c r="L952" s="163"/>
      <c r="M952" s="163"/>
      <c r="N952" s="163"/>
      <c r="O952" s="163"/>
      <c r="P952" s="163"/>
      <c r="Q952" s="163"/>
      <c r="R952" s="163"/>
      <c r="S952" s="163"/>
      <c r="T952" s="163"/>
      <c r="U952" s="163"/>
      <c r="V952" s="163"/>
      <c r="W952" s="163"/>
      <c r="X952" s="163"/>
      <c r="Y952" s="163"/>
      <c r="Z952" s="163"/>
    </row>
    <row r="953" ht="12.75" customHeight="1">
      <c r="A953" s="202"/>
      <c r="B953" s="163"/>
      <c r="C953" s="163"/>
      <c r="D953" s="163"/>
      <c r="E953" s="163"/>
      <c r="F953" s="163"/>
      <c r="G953" s="177"/>
      <c r="H953" s="163"/>
      <c r="I953" s="163"/>
      <c r="J953" s="163"/>
      <c r="K953" s="163"/>
      <c r="L953" s="163"/>
      <c r="M953" s="163"/>
      <c r="N953" s="163"/>
      <c r="O953" s="163"/>
      <c r="P953" s="163"/>
      <c r="Q953" s="163"/>
      <c r="R953" s="163"/>
      <c r="S953" s="163"/>
      <c r="T953" s="163"/>
      <c r="U953" s="163"/>
      <c r="V953" s="163"/>
      <c r="W953" s="163"/>
      <c r="X953" s="163"/>
      <c r="Y953" s="163"/>
      <c r="Z953" s="163"/>
    </row>
    <row r="954" ht="12.75" customHeight="1">
      <c r="A954" s="202"/>
      <c r="B954" s="163"/>
      <c r="C954" s="163"/>
      <c r="D954" s="163"/>
      <c r="E954" s="163"/>
      <c r="F954" s="163"/>
      <c r="G954" s="177"/>
      <c r="H954" s="163"/>
      <c r="I954" s="163"/>
      <c r="J954" s="163"/>
      <c r="K954" s="163"/>
      <c r="L954" s="163"/>
      <c r="M954" s="163"/>
      <c r="N954" s="163"/>
      <c r="O954" s="163"/>
      <c r="P954" s="163"/>
      <c r="Q954" s="163"/>
      <c r="R954" s="163"/>
      <c r="S954" s="163"/>
      <c r="T954" s="163"/>
      <c r="U954" s="163"/>
      <c r="V954" s="163"/>
      <c r="W954" s="163"/>
      <c r="X954" s="163"/>
      <c r="Y954" s="163"/>
      <c r="Z954" s="163"/>
    </row>
    <row r="955" ht="12.75" customHeight="1">
      <c r="A955" s="202"/>
      <c r="B955" s="163"/>
      <c r="C955" s="163"/>
      <c r="D955" s="163"/>
      <c r="E955" s="163"/>
      <c r="F955" s="163"/>
      <c r="G955" s="177"/>
      <c r="H955" s="163"/>
      <c r="I955" s="163"/>
      <c r="J955" s="163"/>
      <c r="K955" s="163"/>
      <c r="L955" s="163"/>
      <c r="M955" s="163"/>
      <c r="N955" s="163"/>
      <c r="O955" s="163"/>
      <c r="P955" s="163"/>
      <c r="Q955" s="163"/>
      <c r="R955" s="163"/>
      <c r="S955" s="163"/>
      <c r="T955" s="163"/>
      <c r="U955" s="163"/>
      <c r="V955" s="163"/>
      <c r="W955" s="163"/>
      <c r="X955" s="163"/>
      <c r="Y955" s="163"/>
      <c r="Z955" s="163"/>
    </row>
    <row r="956" ht="12.75" customHeight="1">
      <c r="A956" s="202"/>
      <c r="B956" s="163"/>
      <c r="C956" s="163"/>
      <c r="D956" s="163"/>
      <c r="E956" s="163"/>
      <c r="F956" s="163"/>
      <c r="G956" s="177"/>
      <c r="H956" s="163"/>
      <c r="I956" s="163"/>
      <c r="J956" s="163"/>
      <c r="K956" s="163"/>
      <c r="L956" s="163"/>
      <c r="M956" s="163"/>
      <c r="N956" s="163"/>
      <c r="O956" s="163"/>
      <c r="P956" s="163"/>
      <c r="Q956" s="163"/>
      <c r="R956" s="163"/>
      <c r="S956" s="163"/>
      <c r="T956" s="163"/>
      <c r="U956" s="163"/>
      <c r="V956" s="163"/>
      <c r="W956" s="163"/>
      <c r="X956" s="163"/>
      <c r="Y956" s="163"/>
      <c r="Z956" s="163"/>
    </row>
    <row r="957" ht="12.75" customHeight="1">
      <c r="A957" s="202"/>
      <c r="B957" s="163"/>
      <c r="C957" s="163"/>
      <c r="D957" s="163"/>
      <c r="E957" s="163"/>
      <c r="F957" s="163"/>
      <c r="G957" s="177"/>
      <c r="H957" s="163"/>
      <c r="I957" s="163"/>
      <c r="J957" s="163"/>
      <c r="K957" s="163"/>
      <c r="L957" s="163"/>
      <c r="M957" s="163"/>
      <c r="N957" s="163"/>
      <c r="O957" s="163"/>
      <c r="P957" s="163"/>
      <c r="Q957" s="163"/>
      <c r="R957" s="163"/>
      <c r="S957" s="163"/>
      <c r="T957" s="163"/>
      <c r="U957" s="163"/>
      <c r="V957" s="163"/>
      <c r="W957" s="163"/>
      <c r="X957" s="163"/>
      <c r="Y957" s="163"/>
      <c r="Z957" s="163"/>
    </row>
    <row r="958" ht="12.75" customHeight="1">
      <c r="A958" s="202"/>
      <c r="B958" s="163"/>
      <c r="C958" s="163"/>
      <c r="D958" s="163"/>
      <c r="E958" s="163"/>
      <c r="F958" s="163"/>
      <c r="G958" s="177"/>
      <c r="H958" s="163"/>
      <c r="I958" s="163"/>
      <c r="J958" s="163"/>
      <c r="K958" s="163"/>
      <c r="L958" s="163"/>
      <c r="M958" s="163"/>
      <c r="N958" s="163"/>
      <c r="O958" s="163"/>
      <c r="P958" s="163"/>
      <c r="Q958" s="163"/>
      <c r="R958" s="163"/>
      <c r="S958" s="163"/>
      <c r="T958" s="163"/>
      <c r="U958" s="163"/>
      <c r="V958" s="163"/>
      <c r="W958" s="163"/>
      <c r="X958" s="163"/>
      <c r="Y958" s="163"/>
      <c r="Z958" s="163"/>
    </row>
    <row r="959" ht="12.75" customHeight="1">
      <c r="A959" s="202"/>
      <c r="B959" s="163"/>
      <c r="C959" s="163"/>
      <c r="D959" s="163"/>
      <c r="E959" s="163"/>
      <c r="F959" s="163"/>
      <c r="G959" s="177"/>
      <c r="H959" s="163"/>
      <c r="I959" s="163"/>
      <c r="J959" s="163"/>
      <c r="K959" s="163"/>
      <c r="L959" s="163"/>
      <c r="M959" s="163"/>
      <c r="N959" s="163"/>
      <c r="O959" s="163"/>
      <c r="P959" s="163"/>
      <c r="Q959" s="163"/>
      <c r="R959" s="163"/>
      <c r="S959" s="163"/>
      <c r="T959" s="163"/>
      <c r="U959" s="163"/>
      <c r="V959" s="163"/>
      <c r="W959" s="163"/>
      <c r="X959" s="163"/>
      <c r="Y959" s="163"/>
      <c r="Z959" s="163"/>
    </row>
    <row r="960" ht="12.75" customHeight="1">
      <c r="A960" s="202"/>
      <c r="B960" s="163"/>
      <c r="C960" s="163"/>
      <c r="D960" s="163"/>
      <c r="E960" s="163"/>
      <c r="F960" s="163"/>
      <c r="G960" s="177"/>
      <c r="H960" s="163"/>
      <c r="I960" s="163"/>
      <c r="J960" s="163"/>
      <c r="K960" s="163"/>
      <c r="L960" s="163"/>
      <c r="M960" s="163"/>
      <c r="N960" s="163"/>
      <c r="O960" s="163"/>
      <c r="P960" s="163"/>
      <c r="Q960" s="163"/>
      <c r="R960" s="163"/>
      <c r="S960" s="163"/>
      <c r="T960" s="163"/>
      <c r="U960" s="163"/>
      <c r="V960" s="163"/>
      <c r="W960" s="163"/>
      <c r="X960" s="163"/>
      <c r="Y960" s="163"/>
      <c r="Z960" s="163"/>
    </row>
    <row r="961" ht="12.75" customHeight="1">
      <c r="A961" s="202"/>
      <c r="B961" s="163"/>
      <c r="C961" s="163"/>
      <c r="D961" s="163"/>
      <c r="E961" s="163"/>
      <c r="F961" s="163"/>
      <c r="G961" s="177"/>
      <c r="H961" s="163"/>
      <c r="I961" s="163"/>
      <c r="J961" s="163"/>
      <c r="K961" s="163"/>
      <c r="L961" s="163"/>
      <c r="M961" s="163"/>
      <c r="N961" s="163"/>
      <c r="O961" s="163"/>
      <c r="P961" s="163"/>
      <c r="Q961" s="163"/>
      <c r="R961" s="163"/>
      <c r="S961" s="163"/>
      <c r="T961" s="163"/>
      <c r="U961" s="163"/>
      <c r="V961" s="163"/>
      <c r="W961" s="163"/>
      <c r="X961" s="163"/>
      <c r="Y961" s="163"/>
      <c r="Z961" s="163"/>
    </row>
    <row r="962" ht="12.75" customHeight="1">
      <c r="A962" s="202"/>
      <c r="B962" s="163"/>
      <c r="C962" s="163"/>
      <c r="D962" s="163"/>
      <c r="E962" s="163"/>
      <c r="F962" s="163"/>
      <c r="G962" s="177"/>
      <c r="H962" s="163"/>
      <c r="I962" s="163"/>
      <c r="J962" s="163"/>
      <c r="K962" s="163"/>
      <c r="L962" s="163"/>
      <c r="M962" s="163"/>
      <c r="N962" s="163"/>
      <c r="O962" s="163"/>
      <c r="P962" s="163"/>
      <c r="Q962" s="163"/>
      <c r="R962" s="163"/>
      <c r="S962" s="163"/>
      <c r="T962" s="163"/>
      <c r="U962" s="163"/>
      <c r="V962" s="163"/>
      <c r="W962" s="163"/>
      <c r="X962" s="163"/>
      <c r="Y962" s="163"/>
      <c r="Z962" s="163"/>
    </row>
    <row r="963" ht="12.75" customHeight="1">
      <c r="A963" s="202"/>
      <c r="B963" s="163"/>
      <c r="C963" s="163"/>
      <c r="D963" s="163"/>
      <c r="E963" s="163"/>
      <c r="F963" s="163"/>
      <c r="G963" s="177"/>
      <c r="H963" s="163"/>
      <c r="I963" s="163"/>
      <c r="J963" s="163"/>
      <c r="K963" s="163"/>
      <c r="L963" s="163"/>
      <c r="M963" s="163"/>
      <c r="N963" s="163"/>
      <c r="O963" s="163"/>
      <c r="P963" s="163"/>
      <c r="Q963" s="163"/>
      <c r="R963" s="163"/>
      <c r="S963" s="163"/>
      <c r="T963" s="163"/>
      <c r="U963" s="163"/>
      <c r="V963" s="163"/>
      <c r="W963" s="163"/>
      <c r="X963" s="163"/>
      <c r="Y963" s="163"/>
      <c r="Z963" s="163"/>
    </row>
    <row r="964" ht="12.75" customHeight="1">
      <c r="A964" s="202"/>
      <c r="B964" s="163"/>
      <c r="C964" s="163"/>
      <c r="D964" s="163"/>
      <c r="E964" s="163"/>
      <c r="F964" s="163"/>
      <c r="G964" s="177"/>
      <c r="H964" s="163"/>
      <c r="I964" s="163"/>
      <c r="J964" s="163"/>
      <c r="K964" s="163"/>
      <c r="L964" s="163"/>
      <c r="M964" s="163"/>
      <c r="N964" s="163"/>
      <c r="O964" s="163"/>
      <c r="P964" s="163"/>
      <c r="Q964" s="163"/>
      <c r="R964" s="163"/>
      <c r="S964" s="163"/>
      <c r="T964" s="163"/>
      <c r="U964" s="163"/>
      <c r="V964" s="163"/>
      <c r="W964" s="163"/>
      <c r="X964" s="163"/>
      <c r="Y964" s="163"/>
      <c r="Z964" s="163"/>
    </row>
    <row r="965" ht="12.75" customHeight="1">
      <c r="A965" s="202"/>
      <c r="B965" s="163"/>
      <c r="C965" s="163"/>
      <c r="D965" s="163"/>
      <c r="E965" s="163"/>
      <c r="F965" s="163"/>
      <c r="G965" s="177"/>
      <c r="H965" s="163"/>
      <c r="I965" s="163"/>
      <c r="J965" s="163"/>
      <c r="K965" s="163"/>
      <c r="L965" s="163"/>
      <c r="M965" s="163"/>
      <c r="N965" s="163"/>
      <c r="O965" s="163"/>
      <c r="P965" s="163"/>
      <c r="Q965" s="163"/>
      <c r="R965" s="163"/>
      <c r="S965" s="163"/>
      <c r="T965" s="163"/>
      <c r="U965" s="163"/>
      <c r="V965" s="163"/>
      <c r="W965" s="163"/>
      <c r="X965" s="163"/>
      <c r="Y965" s="163"/>
      <c r="Z965" s="163"/>
    </row>
    <row r="966" ht="12.75" customHeight="1">
      <c r="A966" s="202"/>
      <c r="B966" s="163"/>
      <c r="C966" s="163"/>
      <c r="D966" s="163"/>
      <c r="E966" s="163"/>
      <c r="F966" s="163"/>
      <c r="G966" s="177"/>
      <c r="H966" s="163"/>
      <c r="I966" s="163"/>
      <c r="J966" s="163"/>
      <c r="K966" s="163"/>
      <c r="L966" s="163"/>
      <c r="M966" s="163"/>
      <c r="N966" s="163"/>
      <c r="O966" s="163"/>
      <c r="P966" s="163"/>
      <c r="Q966" s="163"/>
      <c r="R966" s="163"/>
      <c r="S966" s="163"/>
      <c r="T966" s="163"/>
      <c r="U966" s="163"/>
      <c r="V966" s="163"/>
      <c r="W966" s="163"/>
      <c r="X966" s="163"/>
      <c r="Y966" s="163"/>
      <c r="Z966" s="163"/>
    </row>
    <row r="967" ht="12.75" customHeight="1">
      <c r="A967" s="202"/>
      <c r="B967" s="163"/>
      <c r="C967" s="163"/>
      <c r="D967" s="163"/>
      <c r="E967" s="163"/>
      <c r="F967" s="163"/>
      <c r="G967" s="177"/>
      <c r="H967" s="163"/>
      <c r="I967" s="163"/>
      <c r="J967" s="163"/>
      <c r="K967" s="163"/>
      <c r="L967" s="163"/>
      <c r="M967" s="163"/>
      <c r="N967" s="163"/>
      <c r="O967" s="163"/>
      <c r="P967" s="163"/>
      <c r="Q967" s="163"/>
      <c r="R967" s="163"/>
      <c r="S967" s="163"/>
      <c r="T967" s="163"/>
      <c r="U967" s="163"/>
      <c r="V967" s="163"/>
      <c r="W967" s="163"/>
      <c r="X967" s="163"/>
      <c r="Y967" s="163"/>
      <c r="Z967" s="163"/>
    </row>
    <row r="968" ht="12.75" customHeight="1">
      <c r="A968" s="202"/>
      <c r="B968" s="163"/>
      <c r="C968" s="163"/>
      <c r="D968" s="163"/>
      <c r="E968" s="163"/>
      <c r="F968" s="163"/>
      <c r="G968" s="177"/>
      <c r="H968" s="163"/>
      <c r="I968" s="163"/>
      <c r="J968" s="163"/>
      <c r="K968" s="163"/>
      <c r="L968" s="163"/>
      <c r="M968" s="163"/>
      <c r="N968" s="163"/>
      <c r="O968" s="163"/>
      <c r="P968" s="163"/>
      <c r="Q968" s="163"/>
      <c r="R968" s="163"/>
      <c r="S968" s="163"/>
      <c r="T968" s="163"/>
      <c r="U968" s="163"/>
      <c r="V968" s="163"/>
      <c r="W968" s="163"/>
      <c r="X968" s="163"/>
      <c r="Y968" s="163"/>
      <c r="Z968" s="163"/>
    </row>
    <row r="969" ht="12.75" customHeight="1">
      <c r="A969" s="202"/>
      <c r="B969" s="163"/>
      <c r="C969" s="163"/>
      <c r="D969" s="163"/>
      <c r="E969" s="163"/>
      <c r="F969" s="163"/>
      <c r="G969" s="177"/>
      <c r="H969" s="163"/>
      <c r="I969" s="163"/>
      <c r="J969" s="163"/>
      <c r="K969" s="163"/>
      <c r="L969" s="163"/>
      <c r="M969" s="163"/>
      <c r="N969" s="163"/>
      <c r="O969" s="163"/>
      <c r="P969" s="163"/>
      <c r="Q969" s="163"/>
      <c r="R969" s="163"/>
      <c r="S969" s="163"/>
      <c r="T969" s="163"/>
      <c r="U969" s="163"/>
      <c r="V969" s="163"/>
      <c r="W969" s="163"/>
      <c r="X969" s="163"/>
      <c r="Y969" s="163"/>
      <c r="Z969" s="163"/>
    </row>
    <row r="970" ht="12.75" customHeight="1">
      <c r="A970" s="202"/>
      <c r="B970" s="163"/>
      <c r="C970" s="163"/>
      <c r="D970" s="163"/>
      <c r="E970" s="163"/>
      <c r="F970" s="163"/>
      <c r="G970" s="177"/>
      <c r="H970" s="163"/>
      <c r="I970" s="163"/>
      <c r="J970" s="163"/>
      <c r="K970" s="163"/>
      <c r="L970" s="163"/>
      <c r="M970" s="163"/>
      <c r="N970" s="163"/>
      <c r="O970" s="163"/>
      <c r="P970" s="163"/>
      <c r="Q970" s="163"/>
      <c r="R970" s="163"/>
      <c r="S970" s="163"/>
      <c r="T970" s="163"/>
      <c r="U970" s="163"/>
      <c r="V970" s="163"/>
      <c r="W970" s="163"/>
      <c r="X970" s="163"/>
      <c r="Y970" s="163"/>
      <c r="Z970" s="163"/>
    </row>
    <row r="971" ht="12.75" customHeight="1">
      <c r="A971" s="202"/>
      <c r="B971" s="163"/>
      <c r="C971" s="163"/>
      <c r="D971" s="163"/>
      <c r="E971" s="163"/>
      <c r="F971" s="163"/>
      <c r="G971" s="177"/>
      <c r="H971" s="163"/>
      <c r="I971" s="163"/>
      <c r="J971" s="163"/>
      <c r="K971" s="163"/>
      <c r="L971" s="163"/>
      <c r="M971" s="163"/>
      <c r="N971" s="163"/>
      <c r="O971" s="163"/>
      <c r="P971" s="163"/>
      <c r="Q971" s="163"/>
      <c r="R971" s="163"/>
      <c r="S971" s="163"/>
      <c r="T971" s="163"/>
      <c r="U971" s="163"/>
      <c r="V971" s="163"/>
      <c r="W971" s="163"/>
      <c r="X971" s="163"/>
      <c r="Y971" s="163"/>
      <c r="Z971" s="163"/>
    </row>
    <row r="972" ht="12.75" customHeight="1">
      <c r="A972" s="202"/>
      <c r="B972" s="163"/>
      <c r="C972" s="163"/>
      <c r="D972" s="163"/>
      <c r="E972" s="163"/>
      <c r="F972" s="163"/>
      <c r="G972" s="177"/>
      <c r="H972" s="163"/>
      <c r="I972" s="163"/>
      <c r="J972" s="163"/>
      <c r="K972" s="163"/>
      <c r="L972" s="163"/>
      <c r="M972" s="163"/>
      <c r="N972" s="163"/>
      <c r="O972" s="163"/>
      <c r="P972" s="163"/>
      <c r="Q972" s="163"/>
      <c r="R972" s="163"/>
      <c r="S972" s="163"/>
      <c r="T972" s="163"/>
      <c r="U972" s="163"/>
      <c r="V972" s="163"/>
      <c r="W972" s="163"/>
      <c r="X972" s="163"/>
      <c r="Y972" s="163"/>
      <c r="Z972" s="163"/>
    </row>
    <row r="973" ht="12.75" customHeight="1">
      <c r="A973" s="202"/>
      <c r="B973" s="163"/>
      <c r="C973" s="163"/>
      <c r="D973" s="163"/>
      <c r="E973" s="163"/>
      <c r="F973" s="163"/>
      <c r="G973" s="177"/>
      <c r="H973" s="163"/>
      <c r="I973" s="163"/>
      <c r="J973" s="163"/>
      <c r="K973" s="163"/>
      <c r="L973" s="163"/>
      <c r="M973" s="163"/>
      <c r="N973" s="163"/>
      <c r="O973" s="163"/>
      <c r="P973" s="163"/>
      <c r="Q973" s="163"/>
      <c r="R973" s="163"/>
      <c r="S973" s="163"/>
      <c r="T973" s="163"/>
      <c r="U973" s="163"/>
      <c r="V973" s="163"/>
      <c r="W973" s="163"/>
      <c r="X973" s="163"/>
      <c r="Y973" s="163"/>
      <c r="Z973" s="163"/>
    </row>
    <row r="974" ht="12.75" customHeight="1">
      <c r="A974" s="202"/>
      <c r="B974" s="163"/>
      <c r="C974" s="163"/>
      <c r="D974" s="163"/>
      <c r="E974" s="163"/>
      <c r="F974" s="163"/>
      <c r="G974" s="177"/>
      <c r="H974" s="163"/>
      <c r="I974" s="163"/>
      <c r="J974" s="163"/>
      <c r="K974" s="163"/>
      <c r="L974" s="163"/>
      <c r="M974" s="163"/>
      <c r="N974" s="163"/>
      <c r="O974" s="163"/>
      <c r="P974" s="163"/>
      <c r="Q974" s="163"/>
      <c r="R974" s="163"/>
      <c r="S974" s="163"/>
      <c r="T974" s="163"/>
      <c r="U974" s="163"/>
      <c r="V974" s="163"/>
      <c r="W974" s="163"/>
      <c r="X974" s="163"/>
      <c r="Y974" s="163"/>
      <c r="Z974" s="163"/>
    </row>
    <row r="975" ht="12.75" customHeight="1">
      <c r="A975" s="202"/>
      <c r="B975" s="163"/>
      <c r="C975" s="163"/>
      <c r="D975" s="163"/>
      <c r="E975" s="163"/>
      <c r="F975" s="163"/>
      <c r="G975" s="177"/>
      <c r="H975" s="163"/>
      <c r="I975" s="163"/>
      <c r="J975" s="163"/>
      <c r="K975" s="163"/>
      <c r="L975" s="163"/>
      <c r="M975" s="163"/>
      <c r="N975" s="163"/>
      <c r="O975" s="163"/>
      <c r="P975" s="163"/>
      <c r="Q975" s="163"/>
      <c r="R975" s="163"/>
      <c r="S975" s="163"/>
      <c r="T975" s="163"/>
      <c r="U975" s="163"/>
      <c r="V975" s="163"/>
      <c r="W975" s="163"/>
      <c r="X975" s="163"/>
      <c r="Y975" s="163"/>
      <c r="Z975" s="163"/>
    </row>
    <row r="976" ht="12.75" customHeight="1">
      <c r="A976" s="202"/>
      <c r="B976" s="163"/>
      <c r="C976" s="163"/>
      <c r="D976" s="163"/>
      <c r="E976" s="163"/>
      <c r="F976" s="163"/>
      <c r="G976" s="177"/>
      <c r="H976" s="163"/>
      <c r="I976" s="163"/>
      <c r="J976" s="163"/>
      <c r="K976" s="163"/>
      <c r="L976" s="163"/>
      <c r="M976" s="163"/>
      <c r="N976" s="163"/>
      <c r="O976" s="163"/>
      <c r="P976" s="163"/>
      <c r="Q976" s="163"/>
      <c r="R976" s="163"/>
      <c r="S976" s="163"/>
      <c r="T976" s="163"/>
      <c r="U976" s="163"/>
      <c r="V976" s="163"/>
      <c r="W976" s="163"/>
      <c r="X976" s="163"/>
      <c r="Y976" s="163"/>
      <c r="Z976" s="163"/>
    </row>
    <row r="977" ht="12.75" customHeight="1">
      <c r="A977" s="202"/>
      <c r="B977" s="163"/>
      <c r="C977" s="163"/>
      <c r="D977" s="163"/>
      <c r="E977" s="163"/>
      <c r="F977" s="163"/>
      <c r="G977" s="177"/>
      <c r="H977" s="163"/>
      <c r="I977" s="163"/>
      <c r="J977" s="163"/>
      <c r="K977" s="163"/>
      <c r="L977" s="163"/>
      <c r="M977" s="163"/>
      <c r="N977" s="163"/>
      <c r="O977" s="163"/>
      <c r="P977" s="163"/>
      <c r="Q977" s="163"/>
      <c r="R977" s="163"/>
      <c r="S977" s="163"/>
      <c r="T977" s="163"/>
      <c r="U977" s="163"/>
      <c r="V977" s="163"/>
      <c r="W977" s="163"/>
      <c r="X977" s="163"/>
      <c r="Y977" s="163"/>
      <c r="Z977" s="163"/>
    </row>
    <row r="978" ht="12.75" customHeight="1">
      <c r="A978" s="202"/>
      <c r="B978" s="163"/>
      <c r="C978" s="163"/>
      <c r="D978" s="163"/>
      <c r="E978" s="163"/>
      <c r="F978" s="163"/>
      <c r="G978" s="177"/>
      <c r="H978" s="163"/>
      <c r="I978" s="163"/>
      <c r="J978" s="163"/>
      <c r="K978" s="163"/>
      <c r="L978" s="163"/>
      <c r="M978" s="163"/>
      <c r="N978" s="163"/>
      <c r="O978" s="163"/>
      <c r="P978" s="163"/>
      <c r="Q978" s="163"/>
      <c r="R978" s="163"/>
      <c r="S978" s="163"/>
      <c r="T978" s="163"/>
      <c r="U978" s="163"/>
      <c r="V978" s="163"/>
      <c r="W978" s="163"/>
      <c r="X978" s="163"/>
      <c r="Y978" s="163"/>
      <c r="Z978" s="163"/>
    </row>
    <row r="979" ht="12.75" customHeight="1">
      <c r="A979" s="202"/>
      <c r="B979" s="163"/>
      <c r="C979" s="163"/>
      <c r="D979" s="163"/>
      <c r="E979" s="163"/>
      <c r="F979" s="163"/>
      <c r="G979" s="177"/>
      <c r="H979" s="163"/>
      <c r="I979" s="163"/>
      <c r="J979" s="163"/>
      <c r="K979" s="163"/>
      <c r="L979" s="163"/>
      <c r="M979" s="163"/>
      <c r="N979" s="163"/>
      <c r="O979" s="163"/>
      <c r="P979" s="163"/>
      <c r="Q979" s="163"/>
      <c r="R979" s="163"/>
      <c r="S979" s="163"/>
      <c r="T979" s="163"/>
      <c r="U979" s="163"/>
      <c r="V979" s="163"/>
      <c r="W979" s="163"/>
      <c r="X979" s="163"/>
      <c r="Y979" s="163"/>
      <c r="Z979" s="163"/>
    </row>
    <row r="980" ht="12.75" customHeight="1">
      <c r="A980" s="202"/>
      <c r="B980" s="163"/>
      <c r="C980" s="163"/>
      <c r="D980" s="163"/>
      <c r="E980" s="163"/>
      <c r="F980" s="163"/>
      <c r="G980" s="177"/>
      <c r="H980" s="163"/>
      <c r="I980" s="163"/>
      <c r="J980" s="163"/>
      <c r="K980" s="163"/>
      <c r="L980" s="163"/>
      <c r="M980" s="163"/>
      <c r="N980" s="163"/>
      <c r="O980" s="163"/>
      <c r="P980" s="163"/>
      <c r="Q980" s="163"/>
      <c r="R980" s="163"/>
      <c r="S980" s="163"/>
      <c r="T980" s="163"/>
      <c r="U980" s="163"/>
      <c r="V980" s="163"/>
      <c r="W980" s="163"/>
      <c r="X980" s="163"/>
      <c r="Y980" s="163"/>
      <c r="Z980" s="163"/>
    </row>
    <row r="981" ht="12.75" customHeight="1">
      <c r="A981" s="202"/>
      <c r="B981" s="163"/>
      <c r="C981" s="163"/>
      <c r="D981" s="163"/>
      <c r="E981" s="163"/>
      <c r="F981" s="163"/>
      <c r="G981" s="177"/>
      <c r="H981" s="163"/>
      <c r="I981" s="163"/>
      <c r="J981" s="163"/>
      <c r="K981" s="163"/>
      <c r="L981" s="163"/>
      <c r="M981" s="163"/>
      <c r="N981" s="163"/>
      <c r="O981" s="163"/>
      <c r="P981" s="163"/>
      <c r="Q981" s="163"/>
      <c r="R981" s="163"/>
      <c r="S981" s="163"/>
      <c r="T981" s="163"/>
      <c r="U981" s="163"/>
      <c r="V981" s="163"/>
      <c r="W981" s="163"/>
      <c r="X981" s="163"/>
      <c r="Y981" s="163"/>
      <c r="Z981" s="163"/>
    </row>
    <row r="982" ht="12.75" customHeight="1">
      <c r="A982" s="202"/>
      <c r="B982" s="163"/>
      <c r="C982" s="163"/>
      <c r="D982" s="163"/>
      <c r="E982" s="163"/>
      <c r="F982" s="163"/>
      <c r="G982" s="177"/>
      <c r="H982" s="163"/>
      <c r="I982" s="163"/>
      <c r="J982" s="163"/>
      <c r="K982" s="163"/>
      <c r="L982" s="163"/>
      <c r="M982" s="163"/>
      <c r="N982" s="163"/>
      <c r="O982" s="163"/>
      <c r="P982" s="163"/>
      <c r="Q982" s="163"/>
      <c r="R982" s="163"/>
      <c r="S982" s="163"/>
      <c r="T982" s="163"/>
      <c r="U982" s="163"/>
      <c r="V982" s="163"/>
      <c r="W982" s="163"/>
      <c r="X982" s="163"/>
      <c r="Y982" s="163"/>
      <c r="Z982" s="163"/>
    </row>
    <row r="983" ht="12.75" customHeight="1">
      <c r="A983" s="202"/>
      <c r="B983" s="163"/>
      <c r="C983" s="163"/>
      <c r="D983" s="163"/>
      <c r="E983" s="163"/>
      <c r="F983" s="163"/>
      <c r="G983" s="177"/>
      <c r="H983" s="163"/>
      <c r="I983" s="163"/>
      <c r="J983" s="163"/>
      <c r="K983" s="163"/>
      <c r="L983" s="163"/>
      <c r="M983" s="163"/>
      <c r="N983" s="163"/>
      <c r="O983" s="163"/>
      <c r="P983" s="163"/>
      <c r="Q983" s="163"/>
      <c r="R983" s="163"/>
      <c r="S983" s="163"/>
      <c r="T983" s="163"/>
      <c r="U983" s="163"/>
      <c r="V983" s="163"/>
      <c r="W983" s="163"/>
      <c r="X983" s="163"/>
      <c r="Y983" s="163"/>
      <c r="Z983" s="163"/>
    </row>
    <row r="984" ht="12.75" customHeight="1">
      <c r="A984" s="202"/>
      <c r="B984" s="163"/>
      <c r="C984" s="163"/>
      <c r="D984" s="163"/>
      <c r="E984" s="163"/>
      <c r="F984" s="163"/>
      <c r="G984" s="177"/>
      <c r="H984" s="163"/>
      <c r="I984" s="163"/>
      <c r="J984" s="163"/>
      <c r="K984" s="163"/>
      <c r="L984" s="163"/>
      <c r="M984" s="163"/>
      <c r="N984" s="163"/>
      <c r="O984" s="163"/>
      <c r="P984" s="163"/>
      <c r="Q984" s="163"/>
      <c r="R984" s="163"/>
      <c r="S984" s="163"/>
      <c r="T984" s="163"/>
      <c r="U984" s="163"/>
      <c r="V984" s="163"/>
      <c r="W984" s="163"/>
      <c r="X984" s="163"/>
      <c r="Y984" s="163"/>
      <c r="Z984" s="163"/>
    </row>
    <row r="985" ht="12.75" customHeight="1">
      <c r="A985" s="202"/>
      <c r="B985" s="163"/>
      <c r="C985" s="163"/>
      <c r="D985" s="163"/>
      <c r="E985" s="163"/>
      <c r="F985" s="163"/>
      <c r="G985" s="177"/>
      <c r="H985" s="163"/>
      <c r="I985" s="163"/>
      <c r="J985" s="163"/>
      <c r="K985" s="163"/>
      <c r="L985" s="163"/>
      <c r="M985" s="163"/>
      <c r="N985" s="163"/>
      <c r="O985" s="163"/>
      <c r="P985" s="163"/>
      <c r="Q985" s="163"/>
      <c r="R985" s="163"/>
      <c r="S985" s="163"/>
      <c r="T985" s="163"/>
      <c r="U985" s="163"/>
      <c r="V985" s="163"/>
      <c r="W985" s="163"/>
      <c r="X985" s="163"/>
      <c r="Y985" s="163"/>
      <c r="Z985" s="163"/>
    </row>
    <row r="986" ht="12.75" customHeight="1">
      <c r="A986" s="202"/>
      <c r="B986" s="163"/>
      <c r="C986" s="163"/>
      <c r="D986" s="163"/>
      <c r="E986" s="163"/>
      <c r="F986" s="163"/>
      <c r="G986" s="177"/>
      <c r="H986" s="163"/>
      <c r="I986" s="163"/>
      <c r="J986" s="163"/>
      <c r="K986" s="163"/>
      <c r="L986" s="163"/>
      <c r="M986" s="163"/>
      <c r="N986" s="163"/>
      <c r="O986" s="163"/>
      <c r="P986" s="163"/>
      <c r="Q986" s="163"/>
      <c r="R986" s="163"/>
      <c r="S986" s="163"/>
      <c r="T986" s="163"/>
      <c r="U986" s="163"/>
      <c r="V986" s="163"/>
      <c r="W986" s="163"/>
      <c r="X986" s="163"/>
      <c r="Y986" s="163"/>
      <c r="Z986" s="163"/>
    </row>
    <row r="987" ht="12.75" customHeight="1">
      <c r="A987" s="202"/>
      <c r="B987" s="163"/>
      <c r="C987" s="163"/>
      <c r="D987" s="163"/>
      <c r="E987" s="163"/>
      <c r="F987" s="163"/>
      <c r="G987" s="177"/>
      <c r="H987" s="163"/>
      <c r="I987" s="163"/>
      <c r="J987" s="163"/>
      <c r="K987" s="163"/>
      <c r="L987" s="163"/>
      <c r="M987" s="163"/>
      <c r="N987" s="163"/>
      <c r="O987" s="163"/>
      <c r="P987" s="163"/>
      <c r="Q987" s="163"/>
      <c r="R987" s="163"/>
      <c r="S987" s="163"/>
      <c r="T987" s="163"/>
      <c r="U987" s="163"/>
      <c r="V987" s="163"/>
      <c r="W987" s="163"/>
      <c r="X987" s="163"/>
      <c r="Y987" s="163"/>
      <c r="Z987" s="163"/>
    </row>
    <row r="988" ht="12.75" customHeight="1">
      <c r="A988" s="202"/>
      <c r="B988" s="163"/>
      <c r="C988" s="163"/>
      <c r="D988" s="163"/>
      <c r="E988" s="163"/>
      <c r="F988" s="163"/>
      <c r="G988" s="177"/>
      <c r="H988" s="163"/>
      <c r="I988" s="163"/>
      <c r="J988" s="163"/>
      <c r="K988" s="163"/>
      <c r="L988" s="163"/>
      <c r="M988" s="163"/>
      <c r="N988" s="163"/>
      <c r="O988" s="163"/>
      <c r="P988" s="163"/>
      <c r="Q988" s="163"/>
      <c r="R988" s="163"/>
      <c r="S988" s="163"/>
      <c r="T988" s="163"/>
      <c r="U988" s="163"/>
      <c r="V988" s="163"/>
      <c r="W988" s="163"/>
      <c r="X988" s="163"/>
      <c r="Y988" s="163"/>
      <c r="Z988" s="163"/>
    </row>
    <row r="989" ht="12.75" customHeight="1">
      <c r="A989" s="202"/>
      <c r="B989" s="163"/>
      <c r="C989" s="163"/>
      <c r="D989" s="163"/>
      <c r="E989" s="163"/>
      <c r="F989" s="163"/>
      <c r="G989" s="177"/>
      <c r="H989" s="163"/>
      <c r="I989" s="163"/>
      <c r="J989" s="163"/>
      <c r="K989" s="163"/>
      <c r="L989" s="163"/>
      <c r="M989" s="163"/>
      <c r="N989" s="163"/>
      <c r="O989" s="163"/>
      <c r="P989" s="163"/>
      <c r="Q989" s="163"/>
      <c r="R989" s="163"/>
      <c r="S989" s="163"/>
      <c r="T989" s="163"/>
      <c r="U989" s="163"/>
      <c r="V989" s="163"/>
      <c r="W989" s="163"/>
      <c r="X989" s="163"/>
      <c r="Y989" s="163"/>
      <c r="Z989" s="163"/>
    </row>
    <row r="990" ht="12.75" customHeight="1">
      <c r="A990" s="202"/>
      <c r="B990" s="163"/>
      <c r="C990" s="163"/>
      <c r="D990" s="163"/>
      <c r="E990" s="163"/>
      <c r="F990" s="163"/>
      <c r="G990" s="177"/>
      <c r="H990" s="163"/>
      <c r="I990" s="163"/>
      <c r="J990" s="163"/>
      <c r="K990" s="163"/>
      <c r="L990" s="163"/>
      <c r="M990" s="163"/>
      <c r="N990" s="163"/>
      <c r="O990" s="163"/>
      <c r="P990" s="163"/>
      <c r="Q990" s="163"/>
      <c r="R990" s="163"/>
      <c r="S990" s="163"/>
      <c r="T990" s="163"/>
      <c r="U990" s="163"/>
      <c r="V990" s="163"/>
      <c r="W990" s="163"/>
      <c r="X990" s="163"/>
      <c r="Y990" s="163"/>
      <c r="Z990" s="163"/>
    </row>
    <row r="991" ht="12.75" customHeight="1">
      <c r="A991" s="202"/>
      <c r="B991" s="163"/>
      <c r="C991" s="163"/>
      <c r="D991" s="163"/>
      <c r="E991" s="163"/>
      <c r="F991" s="163"/>
      <c r="G991" s="177"/>
      <c r="H991" s="163"/>
      <c r="I991" s="163"/>
      <c r="J991" s="163"/>
      <c r="K991" s="163"/>
      <c r="L991" s="163"/>
      <c r="M991" s="163"/>
      <c r="N991" s="163"/>
      <c r="O991" s="163"/>
      <c r="P991" s="163"/>
      <c r="Q991" s="163"/>
      <c r="R991" s="163"/>
      <c r="S991" s="163"/>
      <c r="T991" s="163"/>
      <c r="U991" s="163"/>
      <c r="V991" s="163"/>
      <c r="W991" s="163"/>
      <c r="X991" s="163"/>
      <c r="Y991" s="163"/>
      <c r="Z991" s="163"/>
    </row>
    <row r="992" ht="12.75" customHeight="1">
      <c r="A992" s="202"/>
      <c r="B992" s="163"/>
      <c r="C992" s="163"/>
      <c r="D992" s="163"/>
      <c r="E992" s="163"/>
      <c r="F992" s="163"/>
      <c r="G992" s="177"/>
      <c r="H992" s="163"/>
      <c r="I992" s="163"/>
      <c r="J992" s="163"/>
      <c r="K992" s="163"/>
      <c r="L992" s="163"/>
      <c r="M992" s="163"/>
      <c r="N992" s="163"/>
      <c r="O992" s="163"/>
      <c r="P992" s="163"/>
      <c r="Q992" s="163"/>
      <c r="R992" s="163"/>
      <c r="S992" s="163"/>
      <c r="T992" s="163"/>
      <c r="U992" s="163"/>
      <c r="V992" s="163"/>
      <c r="W992" s="163"/>
      <c r="X992" s="163"/>
      <c r="Y992" s="163"/>
      <c r="Z992" s="163"/>
    </row>
    <row r="993" ht="12.75" customHeight="1">
      <c r="A993" s="202"/>
      <c r="B993" s="163"/>
      <c r="C993" s="163"/>
      <c r="D993" s="163"/>
      <c r="E993" s="163"/>
      <c r="F993" s="163"/>
      <c r="G993" s="177"/>
      <c r="H993" s="163"/>
      <c r="I993" s="163"/>
      <c r="J993" s="163"/>
      <c r="K993" s="163"/>
      <c r="L993" s="163"/>
      <c r="M993" s="163"/>
      <c r="N993" s="163"/>
      <c r="O993" s="163"/>
      <c r="P993" s="163"/>
      <c r="Q993" s="163"/>
      <c r="R993" s="163"/>
      <c r="S993" s="163"/>
      <c r="T993" s="163"/>
      <c r="U993" s="163"/>
      <c r="V993" s="163"/>
      <c r="W993" s="163"/>
      <c r="X993" s="163"/>
      <c r="Y993" s="163"/>
      <c r="Z993" s="163"/>
    </row>
    <row r="994" ht="12.75" customHeight="1">
      <c r="A994" s="202"/>
      <c r="B994" s="163"/>
      <c r="C994" s="163"/>
      <c r="D994" s="163"/>
      <c r="E994" s="163"/>
      <c r="F994" s="163"/>
      <c r="G994" s="177"/>
      <c r="H994" s="163"/>
      <c r="I994" s="163"/>
      <c r="J994" s="163"/>
      <c r="K994" s="163"/>
      <c r="L994" s="163"/>
      <c r="M994" s="163"/>
      <c r="N994" s="163"/>
      <c r="O994" s="163"/>
      <c r="P994" s="163"/>
      <c r="Q994" s="163"/>
      <c r="R994" s="163"/>
      <c r="S994" s="163"/>
      <c r="T994" s="163"/>
      <c r="U994" s="163"/>
      <c r="V994" s="163"/>
      <c r="W994" s="163"/>
      <c r="X994" s="163"/>
      <c r="Y994" s="163"/>
      <c r="Z994" s="163"/>
    </row>
    <row r="995" ht="12.75" customHeight="1">
      <c r="A995" s="202"/>
      <c r="B995" s="163"/>
      <c r="C995" s="163"/>
      <c r="D995" s="163"/>
      <c r="E995" s="163"/>
      <c r="F995" s="163"/>
      <c r="G995" s="177"/>
      <c r="H995" s="163"/>
      <c r="I995" s="163"/>
      <c r="J995" s="163"/>
      <c r="K995" s="163"/>
      <c r="L995" s="163"/>
      <c r="M995" s="163"/>
      <c r="N995" s="163"/>
      <c r="O995" s="163"/>
      <c r="P995" s="163"/>
      <c r="Q995" s="163"/>
      <c r="R995" s="163"/>
      <c r="S995" s="163"/>
      <c r="T995" s="163"/>
      <c r="U995" s="163"/>
      <c r="V995" s="163"/>
      <c r="W995" s="163"/>
      <c r="X995" s="163"/>
      <c r="Y995" s="163"/>
      <c r="Z995" s="163"/>
    </row>
    <row r="996" ht="12.75" customHeight="1">
      <c r="A996" s="202"/>
      <c r="B996" s="163"/>
      <c r="C996" s="163"/>
      <c r="D996" s="163"/>
      <c r="E996" s="163"/>
      <c r="F996" s="163"/>
      <c r="G996" s="177"/>
      <c r="H996" s="163"/>
      <c r="I996" s="163"/>
      <c r="J996" s="163"/>
      <c r="K996" s="163"/>
      <c r="L996" s="163"/>
      <c r="M996" s="163"/>
      <c r="N996" s="163"/>
      <c r="O996" s="163"/>
      <c r="P996" s="163"/>
      <c r="Q996" s="163"/>
      <c r="R996" s="163"/>
      <c r="S996" s="163"/>
      <c r="T996" s="163"/>
      <c r="U996" s="163"/>
      <c r="V996" s="163"/>
      <c r="W996" s="163"/>
      <c r="X996" s="163"/>
      <c r="Y996" s="163"/>
      <c r="Z996" s="163"/>
    </row>
    <row r="997" ht="12.75" customHeight="1">
      <c r="A997" s="202"/>
      <c r="B997" s="163"/>
      <c r="C997" s="163"/>
      <c r="D997" s="163"/>
      <c r="E997" s="163"/>
      <c r="F997" s="163"/>
      <c r="G997" s="177"/>
      <c r="H997" s="163"/>
      <c r="I997" s="163"/>
      <c r="J997" s="163"/>
      <c r="K997" s="163"/>
      <c r="L997" s="163"/>
      <c r="M997" s="163"/>
      <c r="N997" s="163"/>
      <c r="O997" s="163"/>
      <c r="P997" s="163"/>
      <c r="Q997" s="163"/>
      <c r="R997" s="163"/>
      <c r="S997" s="163"/>
      <c r="T997" s="163"/>
      <c r="U997" s="163"/>
      <c r="V997" s="163"/>
      <c r="W997" s="163"/>
      <c r="X997" s="163"/>
      <c r="Y997" s="163"/>
      <c r="Z997" s="163"/>
    </row>
    <row r="998" ht="12.75" customHeight="1">
      <c r="A998" s="202"/>
      <c r="B998" s="163"/>
      <c r="C998" s="163"/>
      <c r="D998" s="163"/>
      <c r="E998" s="163"/>
      <c r="F998" s="163"/>
      <c r="G998" s="177"/>
      <c r="H998" s="163"/>
      <c r="I998" s="163"/>
      <c r="J998" s="163"/>
      <c r="K998" s="163"/>
      <c r="L998" s="163"/>
      <c r="M998" s="163"/>
      <c r="N998" s="163"/>
      <c r="O998" s="163"/>
      <c r="P998" s="163"/>
      <c r="Q998" s="163"/>
      <c r="R998" s="163"/>
      <c r="S998" s="163"/>
      <c r="T998" s="163"/>
      <c r="U998" s="163"/>
      <c r="V998" s="163"/>
      <c r="W998" s="163"/>
      <c r="X998" s="163"/>
      <c r="Y998" s="163"/>
      <c r="Z998" s="163"/>
    </row>
    <row r="999" ht="12.75" customHeight="1">
      <c r="A999" s="202"/>
      <c r="B999" s="163"/>
      <c r="C999" s="163"/>
      <c r="D999" s="163"/>
      <c r="E999" s="163"/>
      <c r="F999" s="163"/>
      <c r="G999" s="177"/>
      <c r="H999" s="163"/>
      <c r="I999" s="163"/>
      <c r="J999" s="163"/>
      <c r="K999" s="163"/>
      <c r="L999" s="163"/>
      <c r="M999" s="163"/>
      <c r="N999" s="163"/>
      <c r="O999" s="163"/>
      <c r="P999" s="163"/>
      <c r="Q999" s="163"/>
      <c r="R999" s="163"/>
      <c r="S999" s="163"/>
      <c r="T999" s="163"/>
      <c r="U999" s="163"/>
      <c r="V999" s="163"/>
      <c r="W999" s="163"/>
      <c r="X999" s="163"/>
      <c r="Y999" s="163"/>
      <c r="Z999" s="163"/>
    </row>
    <row r="1000" ht="12.75" customHeight="1">
      <c r="A1000" s="202"/>
      <c r="B1000" s="163"/>
      <c r="C1000" s="163"/>
      <c r="D1000" s="163"/>
      <c r="E1000" s="163"/>
      <c r="F1000" s="163"/>
      <c r="G1000" s="177"/>
      <c r="H1000" s="163"/>
      <c r="I1000" s="163"/>
      <c r="J1000" s="163"/>
      <c r="K1000" s="163"/>
      <c r="L1000" s="163"/>
      <c r="M1000" s="163"/>
      <c r="N1000" s="163"/>
      <c r="O1000" s="163"/>
      <c r="P1000" s="163"/>
      <c r="Q1000" s="163"/>
      <c r="R1000" s="163"/>
      <c r="S1000" s="163"/>
      <c r="T1000" s="163"/>
      <c r="U1000" s="163"/>
      <c r="V1000" s="163"/>
      <c r="W1000" s="163"/>
      <c r="X1000" s="163"/>
      <c r="Y1000" s="163"/>
      <c r="Z1000" s="163"/>
    </row>
  </sheetData>
  <hyperlinks>
    <hyperlink display="Inicio" location="ÍNDICE!A1" ref="A1"/>
  </hyperlinks>
  <printOptions/>
  <pageMargins bottom="0.75" footer="0.0" header="0.0" left="0.7" right="0.7" top="0.75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75"/>
    <col customWidth="1" min="2" max="2" width="17.88"/>
    <col customWidth="1" min="3" max="3" width="20.5"/>
    <col customWidth="1" min="4" max="4" width="17.88"/>
    <col customWidth="1" min="5" max="5" width="16.5"/>
    <col customWidth="1" min="6" max="7" width="17.88"/>
    <col customWidth="1" min="8" max="8" width="17.25"/>
    <col customWidth="1" min="9" max="9" width="19.88"/>
    <col customWidth="1" min="10" max="10" width="16.5"/>
    <col customWidth="1" min="11" max="11" width="21.13"/>
    <col customWidth="1" min="12" max="12" width="20.0"/>
    <col customWidth="1" min="13" max="13" width="22.38"/>
    <col customWidth="1" min="14" max="14" width="20.13"/>
    <col customWidth="1" min="15" max="15" width="20.38"/>
    <col customWidth="1" min="16" max="16" width="21.13"/>
    <col customWidth="1" min="17" max="33" width="8.0"/>
  </cols>
  <sheetData>
    <row r="1" ht="12.75" customHeight="1">
      <c r="A1" s="203" t="s">
        <v>455</v>
      </c>
      <c r="B1" s="95" t="s">
        <v>456</v>
      </c>
      <c r="C1" s="95" t="s">
        <v>457</v>
      </c>
      <c r="D1" s="95" t="s">
        <v>458</v>
      </c>
      <c r="E1" s="95" t="s">
        <v>459</v>
      </c>
      <c r="F1" s="95" t="s">
        <v>460</v>
      </c>
      <c r="G1" s="95" t="s">
        <v>461</v>
      </c>
      <c r="H1" s="95" t="s">
        <v>462</v>
      </c>
      <c r="I1" s="143" t="s">
        <v>463</v>
      </c>
      <c r="J1" s="166" t="s">
        <v>465</v>
      </c>
      <c r="K1" s="166" t="s">
        <v>466</v>
      </c>
      <c r="L1" s="166" t="s">
        <v>467</v>
      </c>
      <c r="M1" s="143"/>
      <c r="N1" s="143"/>
      <c r="O1" s="143"/>
      <c r="P1" s="143"/>
      <c r="Q1" s="167"/>
      <c r="R1" s="167"/>
      <c r="S1" s="167"/>
      <c r="T1" s="167"/>
      <c r="U1" s="167"/>
      <c r="V1" s="167"/>
      <c r="W1" s="167"/>
      <c r="X1" s="167"/>
      <c r="Y1" s="167"/>
      <c r="Z1" s="167"/>
      <c r="AA1" s="204"/>
      <c r="AB1" s="204"/>
      <c r="AC1" s="204"/>
      <c r="AD1" s="204"/>
      <c r="AE1" s="204"/>
      <c r="AF1" s="204"/>
      <c r="AG1" s="204"/>
    </row>
    <row r="2">
      <c r="A2" s="205">
        <v>43712.0</v>
      </c>
      <c r="B2" s="206">
        <v>9.0</v>
      </c>
      <c r="C2" s="194"/>
      <c r="D2" s="207">
        <v>6525.54</v>
      </c>
      <c r="E2" s="178">
        <v>23840.7912</v>
      </c>
      <c r="F2" s="208">
        <f t="shared" ref="F2:F302" si="1">D2/E2</f>
        <v>0.2737132315</v>
      </c>
      <c r="G2" s="178">
        <f t="shared" ref="G2:G302" si="2">SUM(B2:C2)*D2</f>
        <v>58729.86</v>
      </c>
      <c r="H2" s="178">
        <f t="shared" ref="H2:H302" si="3">G2/E2</f>
        <v>2.463419083</v>
      </c>
      <c r="I2" s="206">
        <f>B2</f>
        <v>9</v>
      </c>
      <c r="J2" s="172">
        <f t="shared" ref="J2:J302" si="4">F2*0.001</f>
        <v>0.0002737132315</v>
      </c>
      <c r="K2" s="50">
        <f t="shared" ref="K2:K302" si="5">IF(C2,F2*0.01,0)</f>
        <v>0</v>
      </c>
      <c r="L2" s="78">
        <f t="shared" ref="L2:L302" si="6">F2+J2-K2</f>
        <v>0.2739869447</v>
      </c>
      <c r="M2" s="209"/>
      <c r="N2" s="209"/>
      <c r="O2" s="209"/>
      <c r="P2" s="209"/>
      <c r="Q2" s="209"/>
      <c r="R2" s="209"/>
      <c r="S2" s="209"/>
      <c r="T2" s="194"/>
      <c r="U2" s="194"/>
      <c r="V2" s="194"/>
      <c r="W2" s="194"/>
      <c r="X2" s="209"/>
      <c r="Y2" s="209"/>
      <c r="Z2" s="209"/>
      <c r="AA2" s="209"/>
      <c r="AB2" s="209"/>
      <c r="AC2" s="209"/>
      <c r="AD2" s="209"/>
      <c r="AE2" s="209"/>
      <c r="AF2" s="209"/>
      <c r="AG2" s="209"/>
    </row>
    <row r="3">
      <c r="A3" s="205">
        <v>43712.0</v>
      </c>
      <c r="B3" s="206">
        <v>14.0</v>
      </c>
      <c r="C3" s="194"/>
      <c r="D3" s="207">
        <v>6525.54</v>
      </c>
      <c r="E3" s="178">
        <v>23840.7912</v>
      </c>
      <c r="F3" s="208">
        <f t="shared" si="1"/>
        <v>0.2737132315</v>
      </c>
      <c r="G3" s="178">
        <f t="shared" si="2"/>
        <v>91357.56</v>
      </c>
      <c r="H3" s="178">
        <f t="shared" si="3"/>
        <v>3.83198524</v>
      </c>
      <c r="I3" s="206">
        <f t="shared" ref="I3:I302" si="7">I2+B3-C3</f>
        <v>23</v>
      </c>
      <c r="J3" s="172">
        <f t="shared" si="4"/>
        <v>0.0002737132315</v>
      </c>
      <c r="K3" s="50">
        <f t="shared" si="5"/>
        <v>0</v>
      </c>
      <c r="L3" s="78">
        <f t="shared" si="6"/>
        <v>0.2739869447</v>
      </c>
      <c r="M3" s="209"/>
      <c r="N3" s="209"/>
      <c r="O3" s="209"/>
      <c r="P3" s="209"/>
      <c r="Q3" s="209"/>
      <c r="R3" s="209"/>
      <c r="S3" s="209"/>
      <c r="T3" s="194"/>
      <c r="U3" s="194"/>
      <c r="V3" s="194"/>
      <c r="W3" s="194"/>
      <c r="X3" s="209"/>
      <c r="Y3" s="209"/>
      <c r="Z3" s="209"/>
      <c r="AA3" s="209"/>
      <c r="AB3" s="209"/>
      <c r="AC3" s="209"/>
      <c r="AD3" s="209"/>
      <c r="AE3" s="209"/>
      <c r="AF3" s="209"/>
      <c r="AG3" s="209"/>
    </row>
    <row r="4">
      <c r="A4" s="205">
        <v>43718.0</v>
      </c>
      <c r="B4" s="206">
        <v>24.0</v>
      </c>
      <c r="C4" s="194"/>
      <c r="D4" s="207">
        <v>6370.17</v>
      </c>
      <c r="E4" s="178">
        <v>20506.3448</v>
      </c>
      <c r="F4" s="208">
        <f t="shared" si="1"/>
        <v>0.310643855</v>
      </c>
      <c r="G4" s="178">
        <f t="shared" si="2"/>
        <v>152884.08</v>
      </c>
      <c r="H4" s="178">
        <f t="shared" si="3"/>
        <v>7.455452519</v>
      </c>
      <c r="I4" s="206">
        <f t="shared" si="7"/>
        <v>47</v>
      </c>
      <c r="J4" s="172">
        <f t="shared" si="4"/>
        <v>0.000310643855</v>
      </c>
      <c r="K4" s="50">
        <f t="shared" si="5"/>
        <v>0</v>
      </c>
      <c r="L4" s="78">
        <f t="shared" si="6"/>
        <v>0.3109544988</v>
      </c>
      <c r="M4" s="209"/>
      <c r="N4" s="209"/>
      <c r="O4" s="209"/>
      <c r="P4" s="209"/>
      <c r="Q4" s="209"/>
      <c r="R4" s="209"/>
      <c r="S4" s="209"/>
      <c r="T4" s="194"/>
      <c r="U4" s="194"/>
      <c r="V4" s="194"/>
      <c r="W4" s="194"/>
      <c r="X4" s="209"/>
      <c r="Y4" s="209"/>
      <c r="Z4" s="209"/>
      <c r="AA4" s="209"/>
      <c r="AB4" s="209"/>
      <c r="AC4" s="209"/>
      <c r="AD4" s="209"/>
      <c r="AE4" s="209"/>
      <c r="AF4" s="209"/>
      <c r="AG4" s="209"/>
    </row>
    <row r="5">
      <c r="A5" s="205">
        <v>43718.0</v>
      </c>
      <c r="B5" s="206">
        <v>500.0</v>
      </c>
      <c r="C5" s="194"/>
      <c r="D5" s="207">
        <v>6421.96</v>
      </c>
      <c r="E5" s="178">
        <v>20506.3448</v>
      </c>
      <c r="F5" s="208">
        <f t="shared" si="1"/>
        <v>0.3131694148</v>
      </c>
      <c r="G5" s="178">
        <f t="shared" si="2"/>
        <v>3210980</v>
      </c>
      <c r="H5" s="178">
        <f t="shared" si="3"/>
        <v>156.5847074</v>
      </c>
      <c r="I5" s="206">
        <f t="shared" si="7"/>
        <v>547</v>
      </c>
      <c r="J5" s="172">
        <f t="shared" si="4"/>
        <v>0.0003131694148</v>
      </c>
      <c r="K5" s="50">
        <f t="shared" si="5"/>
        <v>0</v>
      </c>
      <c r="L5" s="78">
        <f t="shared" si="6"/>
        <v>0.3134825842</v>
      </c>
      <c r="M5" s="209"/>
      <c r="N5" s="209"/>
      <c r="O5" s="209"/>
      <c r="P5" s="209"/>
      <c r="Q5" s="209"/>
      <c r="R5" s="209"/>
      <c r="S5" s="209"/>
      <c r="T5" s="194"/>
      <c r="U5" s="194"/>
      <c r="V5" s="194"/>
      <c r="W5" s="194"/>
      <c r="X5" s="209"/>
      <c r="Y5" s="209"/>
      <c r="Z5" s="209"/>
      <c r="AA5" s="209"/>
      <c r="AB5" s="209"/>
      <c r="AC5" s="209"/>
      <c r="AD5" s="209"/>
      <c r="AE5" s="209"/>
      <c r="AF5" s="209"/>
      <c r="AG5" s="209"/>
    </row>
    <row r="6">
      <c r="A6" s="205">
        <v>43718.0</v>
      </c>
      <c r="B6" s="207">
        <v>3000.0</v>
      </c>
      <c r="C6" s="194"/>
      <c r="D6" s="207">
        <v>6421.96</v>
      </c>
      <c r="E6" s="178">
        <v>20506.3448</v>
      </c>
      <c r="F6" s="208">
        <f t="shared" si="1"/>
        <v>0.3131694148</v>
      </c>
      <c r="G6" s="178">
        <f t="shared" si="2"/>
        <v>19265880</v>
      </c>
      <c r="H6" s="178">
        <f t="shared" si="3"/>
        <v>939.5082443</v>
      </c>
      <c r="I6" s="207">
        <f t="shared" si="7"/>
        <v>3547</v>
      </c>
      <c r="J6" s="172">
        <f t="shared" si="4"/>
        <v>0.0003131694148</v>
      </c>
      <c r="K6" s="50">
        <f t="shared" si="5"/>
        <v>0</v>
      </c>
      <c r="L6" s="78">
        <f t="shared" si="6"/>
        <v>0.3134825842</v>
      </c>
      <c r="M6" s="209"/>
      <c r="N6" s="209"/>
      <c r="O6" s="209"/>
      <c r="P6" s="209"/>
      <c r="Q6" s="209"/>
      <c r="R6" s="209"/>
      <c r="S6" s="209"/>
      <c r="T6" s="194"/>
      <c r="U6" s="194"/>
      <c r="V6" s="194"/>
      <c r="W6" s="194"/>
      <c r="X6" s="209"/>
      <c r="Y6" s="209"/>
      <c r="Z6" s="209"/>
      <c r="AA6" s="209"/>
      <c r="AB6" s="209"/>
      <c r="AC6" s="209"/>
      <c r="AD6" s="209"/>
      <c r="AE6" s="209"/>
      <c r="AF6" s="209"/>
      <c r="AG6" s="209"/>
    </row>
    <row r="7">
      <c r="A7" s="205">
        <v>43735.0</v>
      </c>
      <c r="B7" s="206">
        <v>950.0</v>
      </c>
      <c r="C7" s="194"/>
      <c r="D7" s="207">
        <v>5179.0</v>
      </c>
      <c r="E7" s="178">
        <v>20903.6751</v>
      </c>
      <c r="F7" s="208">
        <f t="shared" si="1"/>
        <v>0.2477554772</v>
      </c>
      <c r="G7" s="178">
        <f t="shared" si="2"/>
        <v>4920050</v>
      </c>
      <c r="H7" s="178">
        <f t="shared" si="3"/>
        <v>235.3677034</v>
      </c>
      <c r="I7" s="207">
        <f t="shared" si="7"/>
        <v>4497</v>
      </c>
      <c r="J7" s="172">
        <f t="shared" si="4"/>
        <v>0.0002477554772</v>
      </c>
      <c r="K7" s="50">
        <f t="shared" si="5"/>
        <v>0</v>
      </c>
      <c r="L7" s="78">
        <f t="shared" si="6"/>
        <v>0.2480032327</v>
      </c>
      <c r="M7" s="209"/>
      <c r="N7" s="209"/>
      <c r="O7" s="209"/>
      <c r="P7" s="209"/>
      <c r="Q7" s="209"/>
      <c r="R7" s="209"/>
      <c r="S7" s="209"/>
      <c r="T7" s="194"/>
      <c r="U7" s="194"/>
      <c r="V7" s="194"/>
      <c r="W7" s="194"/>
      <c r="X7" s="209"/>
      <c r="Y7" s="209"/>
      <c r="Z7" s="209"/>
      <c r="AA7" s="209"/>
      <c r="AB7" s="209"/>
      <c r="AC7" s="209"/>
      <c r="AD7" s="209"/>
      <c r="AE7" s="209"/>
      <c r="AF7" s="209"/>
      <c r="AG7" s="209"/>
    </row>
    <row r="8">
      <c r="A8" s="205">
        <v>43735.0</v>
      </c>
      <c r="B8" s="207">
        <v>1050.0</v>
      </c>
      <c r="C8" s="194"/>
      <c r="D8" s="207">
        <v>5179.0</v>
      </c>
      <c r="E8" s="178">
        <v>20903.6751</v>
      </c>
      <c r="F8" s="208">
        <f t="shared" si="1"/>
        <v>0.2477554772</v>
      </c>
      <c r="G8" s="178">
        <f t="shared" si="2"/>
        <v>5437950</v>
      </c>
      <c r="H8" s="178">
        <f t="shared" si="3"/>
        <v>260.1432511</v>
      </c>
      <c r="I8" s="207">
        <f t="shared" si="7"/>
        <v>5547</v>
      </c>
      <c r="J8" s="172">
        <f t="shared" si="4"/>
        <v>0.0002477554772</v>
      </c>
      <c r="K8" s="50">
        <f t="shared" si="5"/>
        <v>0</v>
      </c>
      <c r="L8" s="78">
        <f t="shared" si="6"/>
        <v>0.2480032327</v>
      </c>
      <c r="M8" s="209"/>
      <c r="N8" s="209"/>
      <c r="O8" s="209"/>
      <c r="P8" s="209"/>
      <c r="Q8" s="209"/>
      <c r="R8" s="209"/>
      <c r="S8" s="209"/>
      <c r="T8" s="194"/>
      <c r="U8" s="194"/>
      <c r="V8" s="194"/>
      <c r="W8" s="194"/>
      <c r="X8" s="209"/>
      <c r="Y8" s="209"/>
      <c r="Z8" s="209"/>
      <c r="AA8" s="209"/>
      <c r="AB8" s="209"/>
      <c r="AC8" s="209"/>
      <c r="AD8" s="209"/>
      <c r="AE8" s="209"/>
      <c r="AF8" s="209"/>
      <c r="AG8" s="209"/>
    </row>
    <row r="9">
      <c r="A9" s="205">
        <v>43740.0</v>
      </c>
      <c r="B9" s="207">
        <v>1914.0</v>
      </c>
      <c r="C9" s="194"/>
      <c r="D9" s="207">
        <v>4143.2</v>
      </c>
      <c r="E9" s="178">
        <v>20425.6386</v>
      </c>
      <c r="F9" s="208">
        <f t="shared" si="1"/>
        <v>0.2028431072</v>
      </c>
      <c r="G9" s="178">
        <f t="shared" si="2"/>
        <v>7930084.8</v>
      </c>
      <c r="H9" s="178">
        <f t="shared" si="3"/>
        <v>388.2417072</v>
      </c>
      <c r="I9" s="207">
        <f t="shared" si="7"/>
        <v>7461</v>
      </c>
      <c r="J9" s="172">
        <f t="shared" si="4"/>
        <v>0.0002028431072</v>
      </c>
      <c r="K9" s="50">
        <f t="shared" si="5"/>
        <v>0</v>
      </c>
      <c r="L9" s="78">
        <f t="shared" si="6"/>
        <v>0.2030459503</v>
      </c>
      <c r="M9" s="209"/>
      <c r="N9" s="209"/>
      <c r="O9" s="209"/>
      <c r="P9" s="209"/>
      <c r="Q9" s="209"/>
      <c r="R9" s="209"/>
      <c r="S9" s="209"/>
      <c r="T9" s="194"/>
      <c r="U9" s="194"/>
      <c r="V9" s="194"/>
      <c r="W9" s="194"/>
      <c r="X9" s="209"/>
      <c r="Y9" s="209"/>
      <c r="Z9" s="209"/>
      <c r="AA9" s="209"/>
      <c r="AB9" s="209"/>
      <c r="AC9" s="209"/>
      <c r="AD9" s="209"/>
      <c r="AE9" s="209"/>
      <c r="AF9" s="209"/>
      <c r="AG9" s="209"/>
    </row>
    <row r="10">
      <c r="A10" s="205">
        <v>43740.0</v>
      </c>
      <c r="B10" s="206">
        <v>819.0</v>
      </c>
      <c r="C10" s="194"/>
      <c r="D10" s="207">
        <v>4143.2</v>
      </c>
      <c r="E10" s="178">
        <v>20425.6386</v>
      </c>
      <c r="F10" s="208">
        <f t="shared" si="1"/>
        <v>0.2028431072</v>
      </c>
      <c r="G10" s="178">
        <f t="shared" si="2"/>
        <v>3393280.8</v>
      </c>
      <c r="H10" s="178">
        <f t="shared" si="3"/>
        <v>166.1285048</v>
      </c>
      <c r="I10" s="207">
        <f t="shared" si="7"/>
        <v>8280</v>
      </c>
      <c r="J10" s="172">
        <f t="shared" si="4"/>
        <v>0.0002028431072</v>
      </c>
      <c r="K10" s="50">
        <f t="shared" si="5"/>
        <v>0</v>
      </c>
      <c r="L10" s="78">
        <f t="shared" si="6"/>
        <v>0.2030459503</v>
      </c>
      <c r="M10" s="209"/>
      <c r="N10" s="209"/>
      <c r="O10" s="209"/>
      <c r="P10" s="209"/>
      <c r="Q10" s="209"/>
      <c r="R10" s="209"/>
      <c r="S10" s="209"/>
      <c r="T10" s="194"/>
      <c r="U10" s="194"/>
      <c r="V10" s="194"/>
      <c r="W10" s="194"/>
      <c r="X10" s="209"/>
      <c r="Y10" s="209"/>
      <c r="Z10" s="209"/>
      <c r="AA10" s="209"/>
      <c r="AB10" s="209"/>
      <c r="AC10" s="209"/>
      <c r="AD10" s="209"/>
      <c r="AE10" s="209"/>
      <c r="AF10" s="209"/>
      <c r="AG10" s="209"/>
    </row>
    <row r="11">
      <c r="A11" s="205">
        <v>43740.0</v>
      </c>
      <c r="B11" s="206">
        <v>200.0</v>
      </c>
      <c r="C11" s="194"/>
      <c r="D11" s="207">
        <v>4143.2</v>
      </c>
      <c r="E11" s="178">
        <v>20425.6386</v>
      </c>
      <c r="F11" s="208">
        <f t="shared" si="1"/>
        <v>0.2028431072</v>
      </c>
      <c r="G11" s="178">
        <f t="shared" si="2"/>
        <v>828640</v>
      </c>
      <c r="H11" s="178">
        <f t="shared" si="3"/>
        <v>40.56862144</v>
      </c>
      <c r="I11" s="207">
        <f t="shared" si="7"/>
        <v>8480</v>
      </c>
      <c r="J11" s="172">
        <f t="shared" si="4"/>
        <v>0.0002028431072</v>
      </c>
      <c r="K11" s="50">
        <f t="shared" si="5"/>
        <v>0</v>
      </c>
      <c r="L11" s="78">
        <f t="shared" si="6"/>
        <v>0.2030459503</v>
      </c>
      <c r="M11" s="209"/>
      <c r="N11" s="209"/>
      <c r="O11" s="209"/>
      <c r="P11" s="209"/>
      <c r="Q11" s="209"/>
      <c r="R11" s="209"/>
      <c r="S11" s="209"/>
      <c r="T11" s="194"/>
      <c r="U11" s="194"/>
      <c r="V11" s="194"/>
      <c r="W11" s="194"/>
      <c r="X11" s="209"/>
      <c r="Y11" s="209"/>
      <c r="Z11" s="209"/>
      <c r="AA11" s="209"/>
      <c r="AB11" s="209"/>
      <c r="AC11" s="209"/>
      <c r="AD11" s="209"/>
      <c r="AE11" s="209"/>
      <c r="AF11" s="209"/>
      <c r="AG11" s="209"/>
    </row>
    <row r="12">
      <c r="A12" s="205">
        <v>43740.0</v>
      </c>
      <c r="B12" s="207">
        <v>1067.0</v>
      </c>
      <c r="C12" s="194"/>
      <c r="D12" s="207">
        <v>4143.2</v>
      </c>
      <c r="E12" s="178">
        <v>20425.6386</v>
      </c>
      <c r="F12" s="208">
        <f t="shared" si="1"/>
        <v>0.2028431072</v>
      </c>
      <c r="G12" s="178">
        <f t="shared" si="2"/>
        <v>4420794.4</v>
      </c>
      <c r="H12" s="178">
        <f t="shared" si="3"/>
        <v>216.4335954</v>
      </c>
      <c r="I12" s="207">
        <f t="shared" si="7"/>
        <v>9547</v>
      </c>
      <c r="J12" s="172">
        <f t="shared" si="4"/>
        <v>0.0002028431072</v>
      </c>
      <c r="K12" s="50">
        <f t="shared" si="5"/>
        <v>0</v>
      </c>
      <c r="L12" s="78">
        <f t="shared" si="6"/>
        <v>0.2030459503</v>
      </c>
      <c r="M12" s="209"/>
      <c r="N12" s="209"/>
      <c r="O12" s="209"/>
      <c r="P12" s="209"/>
      <c r="Q12" s="209"/>
      <c r="R12" s="209"/>
      <c r="S12" s="209"/>
      <c r="T12" s="194"/>
      <c r="U12" s="194"/>
      <c r="V12" s="194"/>
      <c r="W12" s="194"/>
      <c r="X12" s="209"/>
      <c r="Y12" s="209"/>
      <c r="Z12" s="209"/>
      <c r="AA12" s="209"/>
      <c r="AB12" s="209"/>
      <c r="AC12" s="209"/>
      <c r="AD12" s="209"/>
      <c r="AE12" s="209"/>
      <c r="AF12" s="209"/>
      <c r="AG12" s="209"/>
    </row>
    <row r="13">
      <c r="A13" s="205">
        <v>43742.0</v>
      </c>
      <c r="B13" s="207">
        <v>1607.0</v>
      </c>
      <c r="C13" s="194"/>
      <c r="D13" s="207">
        <v>4143.2</v>
      </c>
      <c r="E13" s="178">
        <v>20163.357</v>
      </c>
      <c r="F13" s="208">
        <f t="shared" si="1"/>
        <v>0.2054816567</v>
      </c>
      <c r="G13" s="178">
        <f t="shared" si="2"/>
        <v>6658122.4</v>
      </c>
      <c r="H13" s="178">
        <f t="shared" si="3"/>
        <v>330.2090222</v>
      </c>
      <c r="I13" s="207">
        <f t="shared" si="7"/>
        <v>11154</v>
      </c>
      <c r="J13" s="172">
        <f t="shared" si="4"/>
        <v>0.0002054816567</v>
      </c>
      <c r="K13" s="50">
        <f t="shared" si="5"/>
        <v>0</v>
      </c>
      <c r="L13" s="78">
        <f t="shared" si="6"/>
        <v>0.2056871383</v>
      </c>
      <c r="M13" s="209"/>
      <c r="N13" s="209"/>
      <c r="O13" s="209"/>
      <c r="P13" s="209"/>
      <c r="Q13" s="209"/>
      <c r="R13" s="209"/>
      <c r="S13" s="209"/>
      <c r="T13" s="194"/>
      <c r="U13" s="194"/>
      <c r="V13" s="194"/>
      <c r="W13" s="194"/>
      <c r="X13" s="209"/>
      <c r="Y13" s="209"/>
      <c r="Z13" s="209"/>
      <c r="AA13" s="209"/>
      <c r="AB13" s="209"/>
      <c r="AC13" s="209"/>
      <c r="AD13" s="209"/>
      <c r="AE13" s="209"/>
      <c r="AF13" s="209"/>
      <c r="AG13" s="209"/>
    </row>
    <row r="14">
      <c r="A14" s="205">
        <v>43742.0</v>
      </c>
      <c r="B14" s="206">
        <v>393.0</v>
      </c>
      <c r="C14" s="194"/>
      <c r="D14" s="207">
        <v>4143.2</v>
      </c>
      <c r="E14" s="178">
        <v>20163.357</v>
      </c>
      <c r="F14" s="208">
        <f t="shared" si="1"/>
        <v>0.2054816567</v>
      </c>
      <c r="G14" s="178">
        <f t="shared" si="2"/>
        <v>1628277.6</v>
      </c>
      <c r="H14" s="178">
        <f t="shared" si="3"/>
        <v>80.75429106</v>
      </c>
      <c r="I14" s="207">
        <f t="shared" si="7"/>
        <v>11547</v>
      </c>
      <c r="J14" s="172">
        <f t="shared" si="4"/>
        <v>0.0002054816567</v>
      </c>
      <c r="K14" s="50">
        <f t="shared" si="5"/>
        <v>0</v>
      </c>
      <c r="L14" s="78">
        <f t="shared" si="6"/>
        <v>0.2056871383</v>
      </c>
      <c r="M14" s="209"/>
      <c r="N14" s="209"/>
      <c r="O14" s="209"/>
      <c r="P14" s="209"/>
      <c r="Q14" s="209"/>
      <c r="R14" s="209"/>
      <c r="S14" s="209"/>
      <c r="T14" s="194"/>
      <c r="U14" s="194"/>
      <c r="V14" s="194"/>
      <c r="W14" s="194"/>
      <c r="X14" s="209"/>
      <c r="Y14" s="209"/>
      <c r="Z14" s="209"/>
      <c r="AA14" s="209"/>
      <c r="AB14" s="209"/>
      <c r="AC14" s="209"/>
      <c r="AD14" s="209"/>
      <c r="AE14" s="209"/>
      <c r="AF14" s="209"/>
      <c r="AG14" s="209"/>
    </row>
    <row r="15">
      <c r="A15" s="205">
        <v>43745.0</v>
      </c>
      <c r="B15" s="206">
        <v>6.0</v>
      </c>
      <c r="C15" s="194"/>
      <c r="D15" s="207">
        <v>4036.63</v>
      </c>
      <c r="E15" s="178">
        <v>20218.0263</v>
      </c>
      <c r="F15" s="208">
        <f t="shared" si="1"/>
        <v>0.199654998</v>
      </c>
      <c r="G15" s="178">
        <f t="shared" si="2"/>
        <v>24219.78</v>
      </c>
      <c r="H15" s="178">
        <f t="shared" si="3"/>
        <v>1.197929988</v>
      </c>
      <c r="I15" s="207">
        <f t="shared" si="7"/>
        <v>11553</v>
      </c>
      <c r="J15" s="172">
        <f t="shared" si="4"/>
        <v>0.000199654998</v>
      </c>
      <c r="K15" s="50">
        <f t="shared" si="5"/>
        <v>0</v>
      </c>
      <c r="L15" s="78">
        <f t="shared" si="6"/>
        <v>0.199854653</v>
      </c>
      <c r="M15" s="209"/>
      <c r="N15" s="209"/>
      <c r="O15" s="209"/>
      <c r="P15" s="209"/>
      <c r="Q15" s="209"/>
      <c r="R15" s="209"/>
      <c r="S15" s="209"/>
      <c r="T15" s="194"/>
      <c r="U15" s="194"/>
      <c r="V15" s="194"/>
      <c r="W15" s="194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</row>
    <row r="16" ht="15.75" customHeight="1">
      <c r="A16" s="205">
        <v>43746.0</v>
      </c>
      <c r="B16" s="206">
        <v>146.0</v>
      </c>
      <c r="C16" s="194"/>
      <c r="D16" s="207">
        <v>4246.78</v>
      </c>
      <c r="E16" s="178">
        <v>20112.8809</v>
      </c>
      <c r="F16" s="208">
        <f t="shared" si="1"/>
        <v>0.2111472753</v>
      </c>
      <c r="G16" s="178">
        <f t="shared" si="2"/>
        <v>620029.88</v>
      </c>
      <c r="H16" s="178">
        <f t="shared" si="3"/>
        <v>30.82750219</v>
      </c>
      <c r="I16" s="207">
        <f t="shared" si="7"/>
        <v>11699</v>
      </c>
      <c r="J16" s="172">
        <f t="shared" si="4"/>
        <v>0.0002111472753</v>
      </c>
      <c r="K16" s="50">
        <f t="shared" si="5"/>
        <v>0</v>
      </c>
      <c r="L16" s="78">
        <f t="shared" si="6"/>
        <v>0.2113584226</v>
      </c>
      <c r="M16" s="209"/>
      <c r="N16" s="209"/>
      <c r="O16" s="209"/>
      <c r="P16" s="209"/>
      <c r="Q16" s="209"/>
      <c r="R16" s="209"/>
      <c r="S16" s="209"/>
      <c r="T16" s="194"/>
      <c r="U16" s="194"/>
      <c r="V16" s="194"/>
      <c r="W16" s="194"/>
      <c r="X16" s="209"/>
      <c r="Y16" s="209"/>
      <c r="Z16" s="209"/>
      <c r="AA16" s="209"/>
      <c r="AB16" s="209"/>
      <c r="AC16" s="209"/>
      <c r="AD16" s="209"/>
      <c r="AE16" s="209"/>
      <c r="AF16" s="209"/>
      <c r="AG16" s="209"/>
    </row>
    <row r="17" ht="15.75" customHeight="1">
      <c r="A17" s="205">
        <v>43749.0</v>
      </c>
      <c r="B17" s="207">
        <v>1000.0</v>
      </c>
      <c r="C17" s="194"/>
      <c r="D17" s="207">
        <v>4661.1</v>
      </c>
      <c r="E17" s="178">
        <v>19413.6516</v>
      </c>
      <c r="F17" s="208">
        <f t="shared" si="1"/>
        <v>0.2400939347</v>
      </c>
      <c r="G17" s="178">
        <f t="shared" si="2"/>
        <v>4661100</v>
      </c>
      <c r="H17" s="178">
        <f t="shared" si="3"/>
        <v>240.0939347</v>
      </c>
      <c r="I17" s="207">
        <f t="shared" si="7"/>
        <v>12699</v>
      </c>
      <c r="J17" s="172">
        <f t="shared" si="4"/>
        <v>0.0002400939347</v>
      </c>
      <c r="K17" s="50">
        <f t="shared" si="5"/>
        <v>0</v>
      </c>
      <c r="L17" s="78">
        <f t="shared" si="6"/>
        <v>0.2403340287</v>
      </c>
      <c r="M17" s="209"/>
      <c r="N17" s="209"/>
      <c r="O17" s="209"/>
      <c r="P17" s="209"/>
      <c r="Q17" s="209"/>
      <c r="R17" s="209"/>
      <c r="S17" s="209"/>
      <c r="T17" s="194"/>
      <c r="U17" s="194"/>
      <c r="V17" s="194"/>
      <c r="W17" s="194"/>
      <c r="X17" s="209"/>
      <c r="Y17" s="209"/>
      <c r="Z17" s="209"/>
      <c r="AA17" s="209"/>
      <c r="AB17" s="209"/>
      <c r="AC17" s="209"/>
      <c r="AD17" s="209"/>
      <c r="AE17" s="209"/>
      <c r="AF17" s="209"/>
      <c r="AG17" s="209"/>
    </row>
    <row r="18" ht="15.75" customHeight="1">
      <c r="A18" s="205">
        <v>43752.0</v>
      </c>
      <c r="B18" s="207">
        <v>1500.0</v>
      </c>
      <c r="C18" s="194"/>
      <c r="D18" s="207">
        <v>4661.1</v>
      </c>
      <c r="E18" s="178">
        <v>19733.4053</v>
      </c>
      <c r="F18" s="208">
        <f t="shared" si="1"/>
        <v>0.2362035305</v>
      </c>
      <c r="G18" s="178">
        <f t="shared" si="2"/>
        <v>6991650</v>
      </c>
      <c r="H18" s="178">
        <f t="shared" si="3"/>
        <v>354.3052957</v>
      </c>
      <c r="I18" s="207">
        <f t="shared" si="7"/>
        <v>14199</v>
      </c>
      <c r="J18" s="172">
        <f t="shared" si="4"/>
        <v>0.0002362035305</v>
      </c>
      <c r="K18" s="50">
        <f t="shared" si="5"/>
        <v>0</v>
      </c>
      <c r="L18" s="78">
        <f t="shared" si="6"/>
        <v>0.236439734</v>
      </c>
      <c r="M18" s="209"/>
      <c r="N18" s="209"/>
      <c r="O18" s="209"/>
      <c r="P18" s="209"/>
      <c r="Q18" s="209"/>
      <c r="R18" s="209"/>
      <c r="S18" s="209"/>
      <c r="T18" s="194"/>
      <c r="U18" s="194"/>
      <c r="V18" s="194"/>
      <c r="W18" s="194"/>
      <c r="X18" s="209"/>
      <c r="Y18" s="209"/>
      <c r="Z18" s="209"/>
      <c r="AA18" s="209"/>
      <c r="AB18" s="209"/>
      <c r="AC18" s="209"/>
      <c r="AD18" s="209"/>
      <c r="AE18" s="209"/>
      <c r="AF18" s="209"/>
      <c r="AG18" s="209"/>
    </row>
    <row r="19" ht="15.75" customHeight="1">
      <c r="A19" s="205">
        <v>43752.0</v>
      </c>
      <c r="B19" s="206">
        <v>300.0</v>
      </c>
      <c r="C19" s="194"/>
      <c r="D19" s="207">
        <v>4661.1</v>
      </c>
      <c r="E19" s="178">
        <v>19733.4053</v>
      </c>
      <c r="F19" s="208">
        <f t="shared" si="1"/>
        <v>0.2362035305</v>
      </c>
      <c r="G19" s="178">
        <f t="shared" si="2"/>
        <v>1398330</v>
      </c>
      <c r="H19" s="178">
        <f t="shared" si="3"/>
        <v>70.86105914</v>
      </c>
      <c r="I19" s="207">
        <f t="shared" si="7"/>
        <v>14499</v>
      </c>
      <c r="J19" s="172">
        <f t="shared" si="4"/>
        <v>0.0002362035305</v>
      </c>
      <c r="K19" s="50">
        <f t="shared" si="5"/>
        <v>0</v>
      </c>
      <c r="L19" s="78">
        <f t="shared" si="6"/>
        <v>0.236439734</v>
      </c>
      <c r="M19" s="209"/>
      <c r="N19" s="209"/>
      <c r="O19" s="209"/>
      <c r="P19" s="209"/>
      <c r="Q19" s="209"/>
      <c r="R19" s="209"/>
      <c r="S19" s="209"/>
      <c r="T19" s="194"/>
      <c r="U19" s="194"/>
      <c r="V19" s="194"/>
      <c r="W19" s="194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</row>
    <row r="20" ht="15.75" customHeight="1">
      <c r="A20" s="205">
        <v>43754.0</v>
      </c>
      <c r="B20" s="206">
        <v>100.0</v>
      </c>
      <c r="C20" s="194"/>
      <c r="D20" s="207">
        <v>4971.84</v>
      </c>
      <c r="E20" s="178">
        <v>18955.0319</v>
      </c>
      <c r="F20" s="208">
        <f t="shared" si="1"/>
        <v>0.2622965778</v>
      </c>
      <c r="G20" s="178">
        <f t="shared" si="2"/>
        <v>497184</v>
      </c>
      <c r="H20" s="178">
        <f t="shared" si="3"/>
        <v>26.22965778</v>
      </c>
      <c r="I20" s="207">
        <f t="shared" si="7"/>
        <v>14599</v>
      </c>
      <c r="J20" s="172">
        <f t="shared" si="4"/>
        <v>0.0002622965778</v>
      </c>
      <c r="K20" s="50">
        <f t="shared" si="5"/>
        <v>0</v>
      </c>
      <c r="L20" s="78">
        <f t="shared" si="6"/>
        <v>0.2625588744</v>
      </c>
      <c r="M20" s="209"/>
      <c r="N20" s="209"/>
      <c r="O20" s="209"/>
      <c r="P20" s="209"/>
      <c r="Q20" s="209"/>
      <c r="R20" s="209"/>
      <c r="S20" s="209"/>
      <c r="T20" s="194"/>
      <c r="U20" s="194"/>
      <c r="V20" s="194"/>
      <c r="W20" s="194"/>
      <c r="X20" s="209"/>
      <c r="Y20" s="209"/>
      <c r="Z20" s="209"/>
      <c r="AA20" s="209"/>
      <c r="AB20" s="209"/>
      <c r="AC20" s="209"/>
      <c r="AD20" s="209"/>
      <c r="AE20" s="209"/>
      <c r="AF20" s="209"/>
      <c r="AG20" s="209"/>
    </row>
    <row r="21" ht="15.75" customHeight="1">
      <c r="A21" s="205">
        <v>43754.0</v>
      </c>
      <c r="B21" s="206">
        <v>223.0</v>
      </c>
      <c r="C21" s="194"/>
      <c r="D21" s="207">
        <v>4971.84</v>
      </c>
      <c r="E21" s="178">
        <v>18955.0319</v>
      </c>
      <c r="F21" s="208">
        <f t="shared" si="1"/>
        <v>0.2622965778</v>
      </c>
      <c r="G21" s="178">
        <f t="shared" si="2"/>
        <v>1108720.32</v>
      </c>
      <c r="H21" s="178">
        <f t="shared" si="3"/>
        <v>58.49213686</v>
      </c>
      <c r="I21" s="207">
        <f t="shared" si="7"/>
        <v>14822</v>
      </c>
      <c r="J21" s="172">
        <f t="shared" si="4"/>
        <v>0.0002622965778</v>
      </c>
      <c r="K21" s="50">
        <f t="shared" si="5"/>
        <v>0</v>
      </c>
      <c r="L21" s="78">
        <f t="shared" si="6"/>
        <v>0.2625588744</v>
      </c>
      <c r="M21" s="209"/>
      <c r="N21" s="209"/>
      <c r="O21" s="209"/>
      <c r="P21" s="209"/>
      <c r="Q21" s="209"/>
      <c r="R21" s="209"/>
      <c r="S21" s="209"/>
      <c r="T21" s="194"/>
      <c r="U21" s="194"/>
      <c r="V21" s="194"/>
      <c r="W21" s="194"/>
      <c r="X21" s="209"/>
      <c r="Y21" s="209"/>
      <c r="Z21" s="209"/>
      <c r="AA21" s="209"/>
      <c r="AB21" s="209"/>
      <c r="AC21" s="209"/>
      <c r="AD21" s="209"/>
      <c r="AE21" s="209"/>
      <c r="AF21" s="209"/>
      <c r="AG21" s="209"/>
    </row>
    <row r="22" ht="15.75" customHeight="1">
      <c r="A22" s="205">
        <v>43754.0</v>
      </c>
      <c r="B22" s="206">
        <v>81.0</v>
      </c>
      <c r="C22" s="194"/>
      <c r="D22" s="207">
        <v>4971.84</v>
      </c>
      <c r="E22" s="178">
        <v>18955.0319</v>
      </c>
      <c r="F22" s="208">
        <f t="shared" si="1"/>
        <v>0.2622965778</v>
      </c>
      <c r="G22" s="178">
        <f t="shared" si="2"/>
        <v>402719.04</v>
      </c>
      <c r="H22" s="178">
        <f t="shared" si="3"/>
        <v>21.2460228</v>
      </c>
      <c r="I22" s="207">
        <f t="shared" si="7"/>
        <v>14903</v>
      </c>
      <c r="J22" s="172">
        <f t="shared" si="4"/>
        <v>0.0002622965778</v>
      </c>
      <c r="K22" s="50">
        <f t="shared" si="5"/>
        <v>0</v>
      </c>
      <c r="L22" s="78">
        <f t="shared" si="6"/>
        <v>0.2625588744</v>
      </c>
      <c r="M22" s="209"/>
      <c r="N22" s="209"/>
      <c r="O22" s="209"/>
      <c r="P22" s="209"/>
      <c r="Q22" s="209"/>
      <c r="R22" s="209"/>
      <c r="S22" s="209"/>
      <c r="T22" s="194"/>
      <c r="U22" s="194"/>
      <c r="V22" s="194"/>
      <c r="W22" s="194"/>
      <c r="X22" s="209"/>
      <c r="Y22" s="209"/>
      <c r="Z22" s="209"/>
      <c r="AA22" s="209"/>
      <c r="AB22" s="209"/>
      <c r="AC22" s="209"/>
      <c r="AD22" s="209"/>
      <c r="AE22" s="209"/>
      <c r="AF22" s="209"/>
      <c r="AG22" s="209"/>
    </row>
    <row r="23" ht="15.75" customHeight="1">
      <c r="A23" s="205">
        <v>43754.0</v>
      </c>
      <c r="B23" s="207">
        <v>5000.0</v>
      </c>
      <c r="C23" s="194"/>
      <c r="D23" s="207">
        <v>4971.84</v>
      </c>
      <c r="E23" s="178">
        <v>18955.0319</v>
      </c>
      <c r="F23" s="208">
        <f t="shared" si="1"/>
        <v>0.2622965778</v>
      </c>
      <c r="G23" s="178">
        <f t="shared" si="2"/>
        <v>24859200</v>
      </c>
      <c r="H23" s="178">
        <f t="shared" si="3"/>
        <v>1311.482889</v>
      </c>
      <c r="I23" s="207">
        <f t="shared" si="7"/>
        <v>19903</v>
      </c>
      <c r="J23" s="172">
        <f t="shared" si="4"/>
        <v>0.0002622965778</v>
      </c>
      <c r="K23" s="50">
        <f t="shared" si="5"/>
        <v>0</v>
      </c>
      <c r="L23" s="78">
        <f t="shared" si="6"/>
        <v>0.2625588744</v>
      </c>
      <c r="M23" s="209"/>
      <c r="N23" s="209"/>
      <c r="O23" s="209"/>
      <c r="P23" s="209"/>
      <c r="Q23" s="209"/>
      <c r="R23" s="209"/>
      <c r="S23" s="209"/>
      <c r="T23" s="194"/>
      <c r="U23" s="194"/>
      <c r="V23" s="194"/>
      <c r="W23" s="194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</row>
    <row r="24" ht="15.75" customHeight="1">
      <c r="A24" s="205">
        <v>43759.0</v>
      </c>
      <c r="B24" s="206">
        <v>68.0</v>
      </c>
      <c r="C24" s="194"/>
      <c r="D24" s="207">
        <v>4661.1</v>
      </c>
      <c r="E24" s="178">
        <v>18710.5642</v>
      </c>
      <c r="F24" s="208">
        <f t="shared" si="1"/>
        <v>0.2491159513</v>
      </c>
      <c r="G24" s="178">
        <f t="shared" si="2"/>
        <v>316954.8</v>
      </c>
      <c r="H24" s="178">
        <f t="shared" si="3"/>
        <v>16.93988469</v>
      </c>
      <c r="I24" s="207">
        <f t="shared" si="7"/>
        <v>19971</v>
      </c>
      <c r="J24" s="172">
        <f t="shared" si="4"/>
        <v>0.0002491159513</v>
      </c>
      <c r="K24" s="50">
        <f t="shared" si="5"/>
        <v>0</v>
      </c>
      <c r="L24" s="78">
        <f t="shared" si="6"/>
        <v>0.2493650672</v>
      </c>
      <c r="M24" s="209"/>
      <c r="N24" s="209"/>
      <c r="O24" s="209"/>
      <c r="P24" s="209"/>
      <c r="Q24" s="209"/>
      <c r="R24" s="209"/>
      <c r="S24" s="209"/>
      <c r="T24" s="194"/>
      <c r="U24" s="194"/>
      <c r="V24" s="194"/>
      <c r="W24" s="194"/>
      <c r="X24" s="209"/>
      <c r="Y24" s="209"/>
      <c r="Z24" s="209"/>
      <c r="AA24" s="209"/>
      <c r="AB24" s="209"/>
      <c r="AC24" s="209"/>
      <c r="AD24" s="209"/>
      <c r="AE24" s="209"/>
      <c r="AF24" s="209"/>
      <c r="AG24" s="209"/>
    </row>
    <row r="25" ht="15.75" customHeight="1">
      <c r="A25" s="205">
        <v>43759.0</v>
      </c>
      <c r="B25" s="206">
        <v>200.0</v>
      </c>
      <c r="C25" s="194"/>
      <c r="D25" s="207">
        <v>4661.1</v>
      </c>
      <c r="E25" s="178">
        <v>18710.5642</v>
      </c>
      <c r="F25" s="208">
        <f t="shared" si="1"/>
        <v>0.2491159513</v>
      </c>
      <c r="G25" s="178">
        <f t="shared" si="2"/>
        <v>932220</v>
      </c>
      <c r="H25" s="178">
        <f t="shared" si="3"/>
        <v>49.82319026</v>
      </c>
      <c r="I25" s="207">
        <f t="shared" si="7"/>
        <v>20171</v>
      </c>
      <c r="J25" s="172">
        <f t="shared" si="4"/>
        <v>0.0002491159513</v>
      </c>
      <c r="K25" s="50">
        <f t="shared" si="5"/>
        <v>0</v>
      </c>
      <c r="L25" s="78">
        <f t="shared" si="6"/>
        <v>0.2493650672</v>
      </c>
      <c r="M25" s="209"/>
      <c r="N25" s="209"/>
      <c r="O25" s="209"/>
      <c r="P25" s="209"/>
      <c r="Q25" s="209"/>
      <c r="R25" s="209"/>
      <c r="S25" s="209"/>
      <c r="T25" s="194"/>
      <c r="U25" s="194"/>
      <c r="V25" s="194"/>
      <c r="W25" s="194"/>
      <c r="X25" s="209"/>
      <c r="Y25" s="209"/>
      <c r="Z25" s="209"/>
      <c r="AA25" s="209"/>
      <c r="AB25" s="209"/>
      <c r="AC25" s="209"/>
      <c r="AD25" s="209"/>
      <c r="AE25" s="209"/>
      <c r="AF25" s="209"/>
      <c r="AG25" s="209"/>
    </row>
    <row r="26" ht="15.75" customHeight="1">
      <c r="A26" s="205">
        <v>43759.0</v>
      </c>
      <c r="B26" s="206">
        <v>500.0</v>
      </c>
      <c r="C26" s="194"/>
      <c r="D26" s="207">
        <v>4661.1</v>
      </c>
      <c r="E26" s="178">
        <v>18710.5642</v>
      </c>
      <c r="F26" s="208">
        <f t="shared" si="1"/>
        <v>0.2491159513</v>
      </c>
      <c r="G26" s="178">
        <f t="shared" si="2"/>
        <v>2330550</v>
      </c>
      <c r="H26" s="178">
        <f t="shared" si="3"/>
        <v>124.5579756</v>
      </c>
      <c r="I26" s="207">
        <f t="shared" si="7"/>
        <v>20671</v>
      </c>
      <c r="J26" s="172">
        <f t="shared" si="4"/>
        <v>0.0002491159513</v>
      </c>
      <c r="K26" s="50">
        <f t="shared" si="5"/>
        <v>0</v>
      </c>
      <c r="L26" s="78">
        <f t="shared" si="6"/>
        <v>0.2493650672</v>
      </c>
      <c r="M26" s="209"/>
      <c r="N26" s="209"/>
      <c r="O26" s="209"/>
      <c r="P26" s="209"/>
      <c r="Q26" s="209"/>
      <c r="R26" s="209"/>
      <c r="S26" s="209"/>
      <c r="T26" s="194"/>
      <c r="U26" s="194"/>
      <c r="V26" s="194"/>
      <c r="W26" s="194"/>
      <c r="X26" s="209"/>
      <c r="Y26" s="209"/>
      <c r="Z26" s="209"/>
      <c r="AA26" s="209"/>
      <c r="AB26" s="209"/>
      <c r="AC26" s="209"/>
      <c r="AD26" s="209"/>
      <c r="AE26" s="209"/>
      <c r="AF26" s="209"/>
      <c r="AG26" s="209"/>
    </row>
    <row r="27" ht="15.75" customHeight="1">
      <c r="A27" s="205">
        <v>43760.0</v>
      </c>
      <c r="B27" s="206">
        <v>700.0</v>
      </c>
      <c r="C27" s="194"/>
      <c r="D27" s="207">
        <v>4661.1</v>
      </c>
      <c r="E27" s="178">
        <v>18374.5407</v>
      </c>
      <c r="F27" s="208">
        <f t="shared" si="1"/>
        <v>0.2536716469</v>
      </c>
      <c r="G27" s="178">
        <f t="shared" si="2"/>
        <v>3262770</v>
      </c>
      <c r="H27" s="178">
        <f t="shared" si="3"/>
        <v>177.5701528</v>
      </c>
      <c r="I27" s="207">
        <f t="shared" si="7"/>
        <v>21371</v>
      </c>
      <c r="J27" s="172">
        <f t="shared" si="4"/>
        <v>0.0002536716469</v>
      </c>
      <c r="K27" s="50">
        <f t="shared" si="5"/>
        <v>0</v>
      </c>
      <c r="L27" s="78">
        <f t="shared" si="6"/>
        <v>0.2539253185</v>
      </c>
      <c r="M27" s="209"/>
      <c r="N27" s="209"/>
      <c r="O27" s="209"/>
      <c r="P27" s="209"/>
      <c r="Q27" s="209"/>
      <c r="R27" s="209"/>
      <c r="S27" s="209"/>
      <c r="T27" s="194"/>
      <c r="U27" s="194"/>
      <c r="V27" s="194"/>
      <c r="W27" s="194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</row>
    <row r="28" ht="15.75" customHeight="1">
      <c r="A28" s="205">
        <v>43760.0</v>
      </c>
      <c r="B28" s="206">
        <v>500.0</v>
      </c>
      <c r="C28" s="194"/>
      <c r="D28" s="207">
        <v>4661.1</v>
      </c>
      <c r="E28" s="178">
        <v>18374.5407</v>
      </c>
      <c r="F28" s="208">
        <f t="shared" si="1"/>
        <v>0.2536716469</v>
      </c>
      <c r="G28" s="178">
        <f t="shared" si="2"/>
        <v>2330550</v>
      </c>
      <c r="H28" s="178">
        <f t="shared" si="3"/>
        <v>126.8358234</v>
      </c>
      <c r="I28" s="207">
        <f t="shared" si="7"/>
        <v>21871</v>
      </c>
      <c r="J28" s="172">
        <f t="shared" si="4"/>
        <v>0.0002536716469</v>
      </c>
      <c r="K28" s="50">
        <f t="shared" si="5"/>
        <v>0</v>
      </c>
      <c r="L28" s="78">
        <f t="shared" si="6"/>
        <v>0.2539253185</v>
      </c>
      <c r="M28" s="209"/>
      <c r="N28" s="209"/>
      <c r="O28" s="209"/>
      <c r="P28" s="209"/>
      <c r="Q28" s="209"/>
      <c r="R28" s="209"/>
      <c r="S28" s="209"/>
      <c r="T28" s="194"/>
      <c r="U28" s="194"/>
      <c r="V28" s="194"/>
      <c r="W28" s="194"/>
      <c r="X28" s="209"/>
      <c r="Y28" s="209"/>
      <c r="Z28" s="209"/>
      <c r="AA28" s="209"/>
      <c r="AB28" s="209"/>
      <c r="AC28" s="209"/>
      <c r="AD28" s="209"/>
      <c r="AE28" s="209"/>
      <c r="AF28" s="209"/>
      <c r="AG28" s="209"/>
    </row>
    <row r="29" ht="15.75" customHeight="1">
      <c r="A29" s="205">
        <v>43760.0</v>
      </c>
      <c r="B29" s="206">
        <v>300.0</v>
      </c>
      <c r="C29" s="194"/>
      <c r="D29" s="207">
        <v>4661.1</v>
      </c>
      <c r="E29" s="178">
        <v>18374.5407</v>
      </c>
      <c r="F29" s="208">
        <f t="shared" si="1"/>
        <v>0.2536716469</v>
      </c>
      <c r="G29" s="178">
        <f t="shared" si="2"/>
        <v>1398330</v>
      </c>
      <c r="H29" s="178">
        <f t="shared" si="3"/>
        <v>76.10149406</v>
      </c>
      <c r="I29" s="207">
        <f t="shared" si="7"/>
        <v>22171</v>
      </c>
      <c r="J29" s="172">
        <f t="shared" si="4"/>
        <v>0.0002536716469</v>
      </c>
      <c r="K29" s="50">
        <f t="shared" si="5"/>
        <v>0</v>
      </c>
      <c r="L29" s="78">
        <f t="shared" si="6"/>
        <v>0.2539253185</v>
      </c>
      <c r="M29" s="209"/>
      <c r="N29" s="209"/>
      <c r="O29" s="209"/>
      <c r="P29" s="209"/>
      <c r="Q29" s="209"/>
      <c r="R29" s="209"/>
      <c r="S29" s="209"/>
      <c r="T29" s="194"/>
      <c r="U29" s="194"/>
      <c r="V29" s="194"/>
      <c r="W29" s="194"/>
      <c r="X29" s="209"/>
      <c r="Y29" s="209"/>
      <c r="Z29" s="209"/>
      <c r="AA29" s="209"/>
      <c r="AB29" s="209"/>
      <c r="AC29" s="209"/>
      <c r="AD29" s="209"/>
      <c r="AE29" s="209"/>
      <c r="AF29" s="209"/>
      <c r="AG29" s="209"/>
    </row>
    <row r="30" ht="15.75" customHeight="1">
      <c r="A30" s="205">
        <v>43762.0</v>
      </c>
      <c r="B30" s="206">
        <v>441.0</v>
      </c>
      <c r="C30" s="194"/>
      <c r="D30" s="207">
        <v>5179.0</v>
      </c>
      <c r="E30" s="178">
        <v>18587.1472</v>
      </c>
      <c r="F30" s="208">
        <f t="shared" si="1"/>
        <v>0.2786333989</v>
      </c>
      <c r="G30" s="178">
        <f t="shared" si="2"/>
        <v>2283939</v>
      </c>
      <c r="H30" s="178">
        <f t="shared" si="3"/>
        <v>122.8773289</v>
      </c>
      <c r="I30" s="207">
        <f t="shared" si="7"/>
        <v>22612</v>
      </c>
      <c r="J30" s="172">
        <f t="shared" si="4"/>
        <v>0.0002786333989</v>
      </c>
      <c r="K30" s="50">
        <f t="shared" si="5"/>
        <v>0</v>
      </c>
      <c r="L30" s="78">
        <f t="shared" si="6"/>
        <v>0.2789120323</v>
      </c>
      <c r="M30" s="209"/>
      <c r="N30" s="209"/>
      <c r="O30" s="209"/>
      <c r="P30" s="209"/>
      <c r="Q30" s="209"/>
      <c r="R30" s="209"/>
      <c r="S30" s="209"/>
      <c r="T30" s="194"/>
      <c r="U30" s="194"/>
      <c r="V30" s="194"/>
      <c r="W30" s="194"/>
      <c r="X30" s="209"/>
      <c r="Y30" s="209"/>
      <c r="Z30" s="209"/>
      <c r="AA30" s="209"/>
      <c r="AB30" s="209"/>
      <c r="AC30" s="209"/>
      <c r="AD30" s="209"/>
      <c r="AE30" s="209"/>
      <c r="AF30" s="209"/>
      <c r="AG30" s="209"/>
    </row>
    <row r="31" ht="15.75" customHeight="1">
      <c r="A31" s="205">
        <v>43762.0</v>
      </c>
      <c r="B31" s="206">
        <v>200.0</v>
      </c>
      <c r="C31" s="194"/>
      <c r="D31" s="207">
        <v>5386.16</v>
      </c>
      <c r="E31" s="178">
        <v>18587.1472</v>
      </c>
      <c r="F31" s="208">
        <f t="shared" si="1"/>
        <v>0.2897787348</v>
      </c>
      <c r="G31" s="178">
        <f t="shared" si="2"/>
        <v>1077232</v>
      </c>
      <c r="H31" s="178">
        <f t="shared" si="3"/>
        <v>57.95574697</v>
      </c>
      <c r="I31" s="207">
        <f t="shared" si="7"/>
        <v>22812</v>
      </c>
      <c r="J31" s="172">
        <f t="shared" si="4"/>
        <v>0.0002897787348</v>
      </c>
      <c r="K31" s="50">
        <f t="shared" si="5"/>
        <v>0</v>
      </c>
      <c r="L31" s="78">
        <f t="shared" si="6"/>
        <v>0.2900685136</v>
      </c>
      <c r="M31" s="209"/>
      <c r="N31" s="209"/>
      <c r="O31" s="209"/>
      <c r="P31" s="209"/>
      <c r="Q31" s="209"/>
      <c r="R31" s="209"/>
      <c r="S31" s="209"/>
      <c r="T31" s="194"/>
      <c r="U31" s="194"/>
      <c r="V31" s="194"/>
      <c r="W31" s="194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</row>
    <row r="32" ht="15.75" customHeight="1">
      <c r="A32" s="205">
        <v>43762.0</v>
      </c>
      <c r="B32" s="207">
        <v>3423.0</v>
      </c>
      <c r="C32" s="194"/>
      <c r="D32" s="207">
        <v>5179.0</v>
      </c>
      <c r="E32" s="178">
        <v>18587.1472</v>
      </c>
      <c r="F32" s="208">
        <f t="shared" si="1"/>
        <v>0.2786333989</v>
      </c>
      <c r="G32" s="178">
        <f t="shared" si="2"/>
        <v>17727717</v>
      </c>
      <c r="H32" s="178">
        <f t="shared" si="3"/>
        <v>953.7621244</v>
      </c>
      <c r="I32" s="207">
        <f t="shared" si="7"/>
        <v>26235</v>
      </c>
      <c r="J32" s="172">
        <f t="shared" si="4"/>
        <v>0.0002786333989</v>
      </c>
      <c r="K32" s="50">
        <f t="shared" si="5"/>
        <v>0</v>
      </c>
      <c r="L32" s="78">
        <f t="shared" si="6"/>
        <v>0.2789120323</v>
      </c>
      <c r="M32" s="209"/>
      <c r="N32" s="209"/>
      <c r="O32" s="209"/>
      <c r="P32" s="209"/>
      <c r="Q32" s="209"/>
      <c r="R32" s="209"/>
      <c r="S32" s="209"/>
      <c r="T32" s="194"/>
      <c r="U32" s="194"/>
      <c r="V32" s="194"/>
      <c r="W32" s="194"/>
      <c r="X32" s="209"/>
      <c r="Y32" s="209"/>
      <c r="Z32" s="209"/>
      <c r="AA32" s="209"/>
      <c r="AB32" s="209"/>
      <c r="AC32" s="209"/>
      <c r="AD32" s="209"/>
      <c r="AE32" s="209"/>
      <c r="AF32" s="209"/>
      <c r="AG32" s="209"/>
    </row>
    <row r="33" ht="15.75" customHeight="1">
      <c r="A33" s="205">
        <v>43762.0</v>
      </c>
      <c r="B33" s="207">
        <v>3695.0</v>
      </c>
      <c r="C33" s="194"/>
      <c r="D33" s="207">
        <v>5437.95</v>
      </c>
      <c r="E33" s="178">
        <v>18587.1472</v>
      </c>
      <c r="F33" s="208">
        <f t="shared" si="1"/>
        <v>0.2925650688</v>
      </c>
      <c r="G33" s="178">
        <f t="shared" si="2"/>
        <v>20093225.25</v>
      </c>
      <c r="H33" s="178">
        <f t="shared" si="3"/>
        <v>1081.027929</v>
      </c>
      <c r="I33" s="207">
        <f t="shared" si="7"/>
        <v>29930</v>
      </c>
      <c r="J33" s="172">
        <f t="shared" si="4"/>
        <v>0.0002925650688</v>
      </c>
      <c r="K33" s="50">
        <f t="shared" si="5"/>
        <v>0</v>
      </c>
      <c r="L33" s="78">
        <f t="shared" si="6"/>
        <v>0.2928576339</v>
      </c>
      <c r="M33" s="209"/>
      <c r="N33" s="209"/>
      <c r="O33" s="209"/>
      <c r="P33" s="209"/>
      <c r="Q33" s="209"/>
      <c r="R33" s="209"/>
      <c r="S33" s="209"/>
      <c r="T33" s="194"/>
      <c r="U33" s="194"/>
      <c r="V33" s="194"/>
      <c r="W33" s="194"/>
      <c r="X33" s="209"/>
      <c r="Y33" s="209"/>
      <c r="Z33" s="209"/>
      <c r="AA33" s="209"/>
      <c r="AB33" s="209"/>
      <c r="AC33" s="209"/>
      <c r="AD33" s="209"/>
      <c r="AE33" s="209"/>
      <c r="AF33" s="209"/>
      <c r="AG33" s="209"/>
    </row>
    <row r="34" ht="15.75" customHeight="1">
      <c r="A34" s="205">
        <v>43762.0</v>
      </c>
      <c r="B34" s="207">
        <v>1500.0</v>
      </c>
      <c r="C34" s="194"/>
      <c r="D34" s="207">
        <v>5437.95</v>
      </c>
      <c r="E34" s="178">
        <v>18587.1472</v>
      </c>
      <c r="F34" s="208">
        <f t="shared" si="1"/>
        <v>0.2925650688</v>
      </c>
      <c r="G34" s="178">
        <f t="shared" si="2"/>
        <v>8156925</v>
      </c>
      <c r="H34" s="178">
        <f t="shared" si="3"/>
        <v>438.8476033</v>
      </c>
      <c r="I34" s="207">
        <f t="shared" si="7"/>
        <v>31430</v>
      </c>
      <c r="J34" s="172">
        <f t="shared" si="4"/>
        <v>0.0002925650688</v>
      </c>
      <c r="K34" s="50">
        <f t="shared" si="5"/>
        <v>0</v>
      </c>
      <c r="L34" s="78">
        <f t="shared" si="6"/>
        <v>0.2928576339</v>
      </c>
      <c r="M34" s="209"/>
      <c r="N34" s="209"/>
      <c r="O34" s="209"/>
      <c r="P34" s="209"/>
      <c r="Q34" s="209"/>
      <c r="R34" s="209"/>
      <c r="S34" s="209"/>
      <c r="T34" s="194"/>
      <c r="U34" s="194"/>
      <c r="V34" s="194"/>
      <c r="W34" s="194"/>
      <c r="X34" s="209"/>
      <c r="Y34" s="209"/>
      <c r="Z34" s="209"/>
      <c r="AA34" s="209"/>
      <c r="AB34" s="209"/>
      <c r="AC34" s="209"/>
      <c r="AD34" s="209"/>
      <c r="AE34" s="209"/>
      <c r="AF34" s="209"/>
      <c r="AG34" s="209"/>
    </row>
    <row r="35" ht="15.75" customHeight="1">
      <c r="A35" s="205">
        <v>43762.0</v>
      </c>
      <c r="B35" s="207">
        <v>1821.0</v>
      </c>
      <c r="C35" s="194"/>
      <c r="D35" s="207">
        <v>5437.95</v>
      </c>
      <c r="E35" s="178">
        <v>18587.1472</v>
      </c>
      <c r="F35" s="208">
        <f t="shared" si="1"/>
        <v>0.2925650688</v>
      </c>
      <c r="G35" s="178">
        <f t="shared" si="2"/>
        <v>9902506.95</v>
      </c>
      <c r="H35" s="178">
        <f t="shared" si="3"/>
        <v>532.7609903</v>
      </c>
      <c r="I35" s="207">
        <f t="shared" si="7"/>
        <v>33251</v>
      </c>
      <c r="J35" s="172">
        <f t="shared" si="4"/>
        <v>0.0002925650688</v>
      </c>
      <c r="K35" s="50">
        <f t="shared" si="5"/>
        <v>0</v>
      </c>
      <c r="L35" s="78">
        <f t="shared" si="6"/>
        <v>0.2928576339</v>
      </c>
      <c r="M35" s="209"/>
      <c r="N35" s="209"/>
      <c r="O35" s="209"/>
      <c r="P35" s="209"/>
      <c r="Q35" s="209"/>
      <c r="R35" s="209"/>
      <c r="S35" s="209"/>
      <c r="T35" s="194"/>
      <c r="U35" s="194"/>
      <c r="V35" s="194"/>
      <c r="W35" s="194"/>
      <c r="X35" s="209"/>
      <c r="Y35" s="209"/>
      <c r="Z35" s="209"/>
      <c r="AA35" s="209"/>
      <c r="AB35" s="209"/>
      <c r="AC35" s="209"/>
      <c r="AD35" s="209"/>
      <c r="AE35" s="209"/>
      <c r="AF35" s="209"/>
      <c r="AG35" s="209"/>
    </row>
    <row r="36" ht="15.75" customHeight="1">
      <c r="A36" s="205">
        <v>43762.0</v>
      </c>
      <c r="B36" s="206">
        <v>887.0</v>
      </c>
      <c r="C36" s="194"/>
      <c r="D36" s="207">
        <v>5955.85</v>
      </c>
      <c r="E36" s="178">
        <v>19758.0698</v>
      </c>
      <c r="F36" s="208">
        <f t="shared" si="1"/>
        <v>0.3014388582</v>
      </c>
      <c r="G36" s="178">
        <f t="shared" si="2"/>
        <v>5282838.95</v>
      </c>
      <c r="H36" s="178">
        <f t="shared" si="3"/>
        <v>267.3762672</v>
      </c>
      <c r="I36" s="207">
        <f t="shared" si="7"/>
        <v>34138</v>
      </c>
      <c r="J36" s="172">
        <f t="shared" si="4"/>
        <v>0.0003014388582</v>
      </c>
      <c r="K36" s="50">
        <f t="shared" si="5"/>
        <v>0</v>
      </c>
      <c r="L36" s="78">
        <f t="shared" si="6"/>
        <v>0.301740297</v>
      </c>
      <c r="M36" s="209"/>
      <c r="N36" s="209"/>
      <c r="O36" s="209"/>
      <c r="P36" s="209"/>
      <c r="Q36" s="209"/>
      <c r="R36" s="209"/>
      <c r="S36" s="209"/>
      <c r="T36" s="194"/>
      <c r="U36" s="194"/>
      <c r="V36" s="194"/>
      <c r="W36" s="194"/>
      <c r="X36" s="209"/>
      <c r="Y36" s="209"/>
      <c r="Z36" s="209"/>
      <c r="AA36" s="209"/>
      <c r="AB36" s="209"/>
      <c r="AC36" s="209"/>
      <c r="AD36" s="209"/>
      <c r="AE36" s="209"/>
      <c r="AF36" s="209"/>
      <c r="AG36" s="209"/>
    </row>
    <row r="37" ht="15.75" customHeight="1">
      <c r="A37" s="205">
        <v>43763.0</v>
      </c>
      <c r="B37" s="206">
        <v>118.0</v>
      </c>
      <c r="C37" s="194"/>
      <c r="D37" s="207">
        <v>5955.85</v>
      </c>
      <c r="E37" s="178">
        <v>19758.0698</v>
      </c>
      <c r="F37" s="208">
        <f t="shared" si="1"/>
        <v>0.3014388582</v>
      </c>
      <c r="G37" s="178">
        <f t="shared" si="2"/>
        <v>702790.3</v>
      </c>
      <c r="H37" s="178">
        <f t="shared" si="3"/>
        <v>35.56978526</v>
      </c>
      <c r="I37" s="207">
        <f t="shared" si="7"/>
        <v>34256</v>
      </c>
      <c r="J37" s="172">
        <f t="shared" si="4"/>
        <v>0.0003014388582</v>
      </c>
      <c r="K37" s="50">
        <f t="shared" si="5"/>
        <v>0</v>
      </c>
      <c r="L37" s="78">
        <f t="shared" si="6"/>
        <v>0.301740297</v>
      </c>
      <c r="M37" s="209"/>
      <c r="N37" s="209"/>
      <c r="O37" s="209"/>
      <c r="P37" s="209"/>
      <c r="Q37" s="209"/>
      <c r="R37" s="209"/>
      <c r="S37" s="209"/>
      <c r="T37" s="194"/>
      <c r="U37" s="194"/>
      <c r="V37" s="194"/>
      <c r="W37" s="194"/>
      <c r="X37" s="209"/>
      <c r="Y37" s="209"/>
      <c r="Z37" s="209"/>
      <c r="AA37" s="209"/>
      <c r="AB37" s="209"/>
      <c r="AC37" s="209"/>
      <c r="AD37" s="209"/>
      <c r="AE37" s="209"/>
      <c r="AF37" s="209"/>
      <c r="AG37" s="209"/>
    </row>
    <row r="38" ht="15.75" customHeight="1">
      <c r="A38" s="205">
        <v>43763.0</v>
      </c>
      <c r="B38" s="206">
        <v>200.0</v>
      </c>
      <c r="C38" s="194"/>
      <c r="D38" s="207">
        <v>6421.96</v>
      </c>
      <c r="E38" s="178">
        <v>19758.0698</v>
      </c>
      <c r="F38" s="208">
        <f t="shared" si="1"/>
        <v>0.3250297253</v>
      </c>
      <c r="G38" s="178">
        <f t="shared" si="2"/>
        <v>1284392</v>
      </c>
      <c r="H38" s="178">
        <f t="shared" si="3"/>
        <v>65.00594506</v>
      </c>
      <c r="I38" s="207">
        <f t="shared" si="7"/>
        <v>34456</v>
      </c>
      <c r="J38" s="172">
        <f t="shared" si="4"/>
        <v>0.0003250297253</v>
      </c>
      <c r="K38" s="50">
        <f t="shared" si="5"/>
        <v>0</v>
      </c>
      <c r="L38" s="78">
        <f t="shared" si="6"/>
        <v>0.325354755</v>
      </c>
      <c r="M38" s="209"/>
      <c r="N38" s="209"/>
      <c r="O38" s="209"/>
      <c r="P38" s="209"/>
      <c r="Q38" s="209"/>
      <c r="R38" s="209"/>
      <c r="S38" s="209"/>
      <c r="T38" s="194"/>
      <c r="U38" s="194"/>
      <c r="V38" s="194"/>
      <c r="W38" s="194"/>
      <c r="X38" s="209"/>
      <c r="Y38" s="209"/>
      <c r="Z38" s="209"/>
      <c r="AA38" s="209"/>
      <c r="AB38" s="209"/>
      <c r="AC38" s="209"/>
      <c r="AD38" s="209"/>
      <c r="AE38" s="209"/>
      <c r="AF38" s="209"/>
      <c r="AG38" s="209"/>
    </row>
    <row r="39" ht="15.75" customHeight="1">
      <c r="A39" s="205">
        <v>43763.0</v>
      </c>
      <c r="B39" s="206">
        <v>125.0</v>
      </c>
      <c r="C39" s="194"/>
      <c r="D39" s="207">
        <v>6421.96</v>
      </c>
      <c r="E39" s="178">
        <v>19758.0698</v>
      </c>
      <c r="F39" s="208">
        <f t="shared" si="1"/>
        <v>0.3250297253</v>
      </c>
      <c r="G39" s="178">
        <f t="shared" si="2"/>
        <v>802745</v>
      </c>
      <c r="H39" s="178">
        <f t="shared" si="3"/>
        <v>40.62871567</v>
      </c>
      <c r="I39" s="207">
        <f t="shared" si="7"/>
        <v>34581</v>
      </c>
      <c r="J39" s="172">
        <f t="shared" si="4"/>
        <v>0.0003250297253</v>
      </c>
      <c r="K39" s="50">
        <f t="shared" si="5"/>
        <v>0</v>
      </c>
      <c r="L39" s="78">
        <f t="shared" si="6"/>
        <v>0.325354755</v>
      </c>
      <c r="M39" s="209"/>
      <c r="N39" s="209"/>
      <c r="O39" s="209"/>
      <c r="P39" s="209"/>
      <c r="Q39" s="209"/>
      <c r="R39" s="209"/>
      <c r="S39" s="209"/>
      <c r="T39" s="194"/>
      <c r="U39" s="194"/>
      <c r="V39" s="194"/>
      <c r="W39" s="194"/>
      <c r="X39" s="209"/>
      <c r="Y39" s="209"/>
      <c r="Z39" s="209"/>
      <c r="AA39" s="209"/>
      <c r="AB39" s="209"/>
      <c r="AC39" s="209"/>
      <c r="AD39" s="209"/>
      <c r="AE39" s="209"/>
      <c r="AF39" s="209"/>
      <c r="AG39" s="209"/>
    </row>
    <row r="40" ht="15.75" customHeight="1">
      <c r="A40" s="205">
        <v>43763.0</v>
      </c>
      <c r="B40" s="206">
        <v>675.0</v>
      </c>
      <c r="C40" s="194"/>
      <c r="D40" s="207">
        <v>6421.96</v>
      </c>
      <c r="E40" s="178">
        <v>19758.0698</v>
      </c>
      <c r="F40" s="208">
        <f t="shared" si="1"/>
        <v>0.3250297253</v>
      </c>
      <c r="G40" s="178">
        <f t="shared" si="2"/>
        <v>4334823</v>
      </c>
      <c r="H40" s="178">
        <f t="shared" si="3"/>
        <v>219.3950646</v>
      </c>
      <c r="I40" s="207">
        <f t="shared" si="7"/>
        <v>35256</v>
      </c>
      <c r="J40" s="172">
        <f t="shared" si="4"/>
        <v>0.0003250297253</v>
      </c>
      <c r="K40" s="50">
        <f t="shared" si="5"/>
        <v>0</v>
      </c>
      <c r="L40" s="78">
        <f t="shared" si="6"/>
        <v>0.325354755</v>
      </c>
      <c r="M40" s="209"/>
      <c r="N40" s="209"/>
      <c r="O40" s="209"/>
      <c r="P40" s="209"/>
      <c r="Q40" s="209"/>
      <c r="R40" s="209"/>
      <c r="S40" s="209"/>
      <c r="T40" s="194"/>
      <c r="U40" s="194"/>
      <c r="V40" s="194"/>
      <c r="W40" s="194"/>
      <c r="X40" s="209"/>
      <c r="Y40" s="209"/>
      <c r="Z40" s="209"/>
      <c r="AA40" s="209"/>
      <c r="AB40" s="209"/>
      <c r="AC40" s="209"/>
      <c r="AD40" s="209"/>
      <c r="AE40" s="209"/>
      <c r="AF40" s="209"/>
      <c r="AG40" s="209"/>
    </row>
    <row r="41" ht="15.75" customHeight="1">
      <c r="A41" s="205">
        <v>43763.0</v>
      </c>
      <c r="B41" s="206">
        <v>57.0</v>
      </c>
      <c r="C41" s="194"/>
      <c r="D41" s="207">
        <v>6421.96</v>
      </c>
      <c r="E41" s="178">
        <v>19758.0698</v>
      </c>
      <c r="F41" s="208">
        <f t="shared" si="1"/>
        <v>0.3250297253</v>
      </c>
      <c r="G41" s="178">
        <f t="shared" si="2"/>
        <v>366051.72</v>
      </c>
      <c r="H41" s="178">
        <f t="shared" si="3"/>
        <v>18.52669434</v>
      </c>
      <c r="I41" s="207">
        <f t="shared" si="7"/>
        <v>35313</v>
      </c>
      <c r="J41" s="172">
        <f t="shared" si="4"/>
        <v>0.0003250297253</v>
      </c>
      <c r="K41" s="50">
        <f t="shared" si="5"/>
        <v>0</v>
      </c>
      <c r="L41" s="78">
        <f t="shared" si="6"/>
        <v>0.325354755</v>
      </c>
      <c r="M41" s="209"/>
      <c r="N41" s="209"/>
      <c r="O41" s="209"/>
      <c r="P41" s="209"/>
      <c r="Q41" s="209"/>
      <c r="R41" s="209"/>
      <c r="S41" s="209"/>
      <c r="T41" s="194"/>
      <c r="U41" s="194"/>
      <c r="V41" s="194"/>
      <c r="W41" s="194"/>
      <c r="X41" s="209"/>
      <c r="Y41" s="209"/>
      <c r="Z41" s="209"/>
      <c r="AA41" s="209"/>
      <c r="AB41" s="209"/>
      <c r="AC41" s="209"/>
      <c r="AD41" s="209"/>
      <c r="AE41" s="209"/>
      <c r="AF41" s="209"/>
      <c r="AG41" s="209"/>
    </row>
    <row r="42" ht="15.75" customHeight="1">
      <c r="A42" s="205">
        <v>43766.0</v>
      </c>
      <c r="B42" s="206">
        <v>600.0</v>
      </c>
      <c r="C42" s="194"/>
      <c r="D42" s="207">
        <v>6421.96</v>
      </c>
      <c r="E42" s="178">
        <v>20454.306</v>
      </c>
      <c r="F42" s="208">
        <f t="shared" si="1"/>
        <v>0.3139661644</v>
      </c>
      <c r="G42" s="178">
        <f t="shared" si="2"/>
        <v>3853176</v>
      </c>
      <c r="H42" s="178">
        <f t="shared" si="3"/>
        <v>188.3796986</v>
      </c>
      <c r="I42" s="207">
        <f t="shared" si="7"/>
        <v>35913</v>
      </c>
      <c r="J42" s="172">
        <f t="shared" si="4"/>
        <v>0.0003139661644</v>
      </c>
      <c r="K42" s="50">
        <f t="shared" si="5"/>
        <v>0</v>
      </c>
      <c r="L42" s="78">
        <f t="shared" si="6"/>
        <v>0.3142801306</v>
      </c>
      <c r="M42" s="209"/>
      <c r="N42" s="209"/>
      <c r="O42" s="209"/>
      <c r="P42" s="209"/>
      <c r="Q42" s="209"/>
      <c r="R42" s="209"/>
      <c r="S42" s="209"/>
      <c r="T42" s="194"/>
      <c r="U42" s="194"/>
      <c r="V42" s="194"/>
      <c r="W42" s="194"/>
      <c r="X42" s="209"/>
      <c r="Y42" s="209"/>
      <c r="Z42" s="209"/>
      <c r="AA42" s="209"/>
      <c r="AB42" s="209"/>
      <c r="AC42" s="209"/>
      <c r="AD42" s="209"/>
      <c r="AE42" s="209"/>
      <c r="AF42" s="209"/>
      <c r="AG42" s="209"/>
    </row>
    <row r="43" ht="15.75" customHeight="1">
      <c r="A43" s="205">
        <v>43766.0</v>
      </c>
      <c r="B43" s="206">
        <v>400.0</v>
      </c>
      <c r="C43" s="194"/>
      <c r="D43" s="207">
        <v>6473.75</v>
      </c>
      <c r="E43" s="178">
        <v>20454.306</v>
      </c>
      <c r="F43" s="208">
        <f t="shared" si="1"/>
        <v>0.3164981496</v>
      </c>
      <c r="G43" s="178">
        <f t="shared" si="2"/>
        <v>2589500</v>
      </c>
      <c r="H43" s="178">
        <f t="shared" si="3"/>
        <v>126.5992598</v>
      </c>
      <c r="I43" s="207">
        <f t="shared" si="7"/>
        <v>36313</v>
      </c>
      <c r="J43" s="172">
        <f t="shared" si="4"/>
        <v>0.0003164981496</v>
      </c>
      <c r="K43" s="50">
        <f t="shared" si="5"/>
        <v>0</v>
      </c>
      <c r="L43" s="78">
        <f t="shared" si="6"/>
        <v>0.3168146477</v>
      </c>
      <c r="M43" s="209"/>
      <c r="N43" s="209"/>
      <c r="O43" s="209"/>
      <c r="P43" s="209"/>
      <c r="Q43" s="209"/>
      <c r="R43" s="209"/>
      <c r="S43" s="209"/>
      <c r="T43" s="194"/>
      <c r="U43" s="194"/>
      <c r="V43" s="194"/>
      <c r="W43" s="194"/>
      <c r="X43" s="209"/>
      <c r="Y43" s="209"/>
      <c r="Z43" s="209"/>
      <c r="AA43" s="209"/>
      <c r="AB43" s="209"/>
      <c r="AC43" s="209"/>
      <c r="AD43" s="209"/>
      <c r="AE43" s="209"/>
      <c r="AF43" s="209"/>
      <c r="AG43" s="209"/>
    </row>
    <row r="44" ht="15.75" customHeight="1">
      <c r="A44" s="205">
        <v>43766.0</v>
      </c>
      <c r="B44" s="207">
        <v>1500.0</v>
      </c>
      <c r="C44" s="194"/>
      <c r="D44" s="207">
        <v>6473.75</v>
      </c>
      <c r="E44" s="178">
        <v>20454.306</v>
      </c>
      <c r="F44" s="208">
        <f t="shared" si="1"/>
        <v>0.3164981496</v>
      </c>
      <c r="G44" s="178">
        <f t="shared" si="2"/>
        <v>9710625</v>
      </c>
      <c r="H44" s="178">
        <f t="shared" si="3"/>
        <v>474.7472244</v>
      </c>
      <c r="I44" s="207">
        <f t="shared" si="7"/>
        <v>37813</v>
      </c>
      <c r="J44" s="172">
        <f t="shared" si="4"/>
        <v>0.0003164981496</v>
      </c>
      <c r="K44" s="50">
        <f t="shared" si="5"/>
        <v>0</v>
      </c>
      <c r="L44" s="78">
        <f t="shared" si="6"/>
        <v>0.3168146477</v>
      </c>
      <c r="M44" s="209"/>
      <c r="N44" s="209"/>
      <c r="O44" s="209"/>
      <c r="P44" s="209"/>
      <c r="Q44" s="209"/>
      <c r="R44" s="209"/>
      <c r="S44" s="209"/>
      <c r="T44" s="194"/>
      <c r="U44" s="194"/>
      <c r="V44" s="194"/>
      <c r="W44" s="194"/>
      <c r="X44" s="209"/>
      <c r="Y44" s="209"/>
      <c r="Z44" s="209"/>
      <c r="AA44" s="209"/>
      <c r="AB44" s="209"/>
      <c r="AC44" s="209"/>
      <c r="AD44" s="209"/>
      <c r="AE44" s="209"/>
      <c r="AF44" s="209"/>
      <c r="AG44" s="209"/>
    </row>
    <row r="45" ht="15.75" customHeight="1">
      <c r="A45" s="205">
        <v>43766.0</v>
      </c>
      <c r="B45" s="207">
        <v>1443.0</v>
      </c>
      <c r="C45" s="194"/>
      <c r="D45" s="207">
        <v>6473.75</v>
      </c>
      <c r="E45" s="178">
        <v>20454.306</v>
      </c>
      <c r="F45" s="208">
        <f t="shared" si="1"/>
        <v>0.3164981496</v>
      </c>
      <c r="G45" s="178">
        <f t="shared" si="2"/>
        <v>9341621.25</v>
      </c>
      <c r="H45" s="178">
        <f t="shared" si="3"/>
        <v>456.7068298</v>
      </c>
      <c r="I45" s="207">
        <f t="shared" si="7"/>
        <v>39256</v>
      </c>
      <c r="J45" s="172">
        <f t="shared" si="4"/>
        <v>0.0003164981496</v>
      </c>
      <c r="K45" s="50">
        <f t="shared" si="5"/>
        <v>0</v>
      </c>
      <c r="L45" s="78">
        <f t="shared" si="6"/>
        <v>0.3168146477</v>
      </c>
      <c r="M45" s="209"/>
      <c r="N45" s="209"/>
      <c r="O45" s="209"/>
      <c r="P45" s="209"/>
      <c r="Q45" s="209"/>
      <c r="R45" s="209"/>
      <c r="S45" s="209"/>
      <c r="T45" s="194"/>
      <c r="U45" s="194"/>
      <c r="V45" s="194"/>
      <c r="W45" s="194"/>
      <c r="X45" s="209"/>
      <c r="Y45" s="209"/>
      <c r="Z45" s="209"/>
      <c r="AA45" s="209"/>
      <c r="AB45" s="209"/>
      <c r="AC45" s="209"/>
      <c r="AD45" s="209"/>
      <c r="AE45" s="209"/>
      <c r="AF45" s="209"/>
      <c r="AG45" s="209"/>
    </row>
    <row r="46" ht="15.75" customHeight="1">
      <c r="A46" s="205">
        <v>43766.0</v>
      </c>
      <c r="B46" s="207">
        <v>5000.0</v>
      </c>
      <c r="C46" s="194"/>
      <c r="D46" s="207">
        <v>5955.85</v>
      </c>
      <c r="E46" s="178">
        <v>20454.306</v>
      </c>
      <c r="F46" s="208">
        <f t="shared" si="1"/>
        <v>0.2911782976</v>
      </c>
      <c r="G46" s="178">
        <f t="shared" si="2"/>
        <v>29779250</v>
      </c>
      <c r="H46" s="178">
        <f t="shared" si="3"/>
        <v>1455.891488</v>
      </c>
      <c r="I46" s="207">
        <f t="shared" si="7"/>
        <v>44256</v>
      </c>
      <c r="J46" s="172">
        <f t="shared" si="4"/>
        <v>0.0002911782976</v>
      </c>
      <c r="K46" s="50">
        <f t="shared" si="5"/>
        <v>0</v>
      </c>
      <c r="L46" s="78">
        <f t="shared" si="6"/>
        <v>0.2914694759</v>
      </c>
      <c r="M46" s="209"/>
      <c r="N46" s="209"/>
      <c r="O46" s="209"/>
      <c r="P46" s="209"/>
      <c r="Q46" s="209"/>
      <c r="R46" s="209"/>
      <c r="S46" s="209"/>
      <c r="T46" s="194"/>
      <c r="U46" s="194"/>
      <c r="V46" s="194"/>
      <c r="W46" s="194"/>
      <c r="X46" s="209"/>
      <c r="Y46" s="209"/>
      <c r="Z46" s="209"/>
      <c r="AA46" s="209"/>
      <c r="AB46" s="209"/>
      <c r="AC46" s="209"/>
      <c r="AD46" s="209"/>
      <c r="AE46" s="209"/>
      <c r="AF46" s="209"/>
      <c r="AG46" s="209"/>
    </row>
    <row r="47" ht="15.75" customHeight="1">
      <c r="A47" s="205">
        <v>43766.0</v>
      </c>
      <c r="B47" s="207">
        <v>2000.0</v>
      </c>
      <c r="C47" s="194"/>
      <c r="D47" s="207">
        <v>5386.16</v>
      </c>
      <c r="E47" s="178">
        <v>20454.306</v>
      </c>
      <c r="F47" s="208">
        <f t="shared" si="1"/>
        <v>0.2633264605</v>
      </c>
      <c r="G47" s="178">
        <f t="shared" si="2"/>
        <v>10772320</v>
      </c>
      <c r="H47" s="178">
        <f t="shared" si="3"/>
        <v>526.6529209</v>
      </c>
      <c r="I47" s="207">
        <f t="shared" si="7"/>
        <v>46256</v>
      </c>
      <c r="J47" s="172">
        <f t="shared" si="4"/>
        <v>0.0002633264605</v>
      </c>
      <c r="K47" s="50">
        <f t="shared" si="5"/>
        <v>0</v>
      </c>
      <c r="L47" s="78">
        <f t="shared" si="6"/>
        <v>0.2635897869</v>
      </c>
      <c r="M47" s="209"/>
      <c r="N47" s="209"/>
      <c r="O47" s="209"/>
      <c r="P47" s="209"/>
      <c r="Q47" s="209"/>
      <c r="R47" s="209"/>
      <c r="S47" s="209"/>
      <c r="T47" s="194"/>
      <c r="U47" s="194"/>
      <c r="V47" s="194"/>
      <c r="W47" s="194"/>
      <c r="X47" s="209"/>
      <c r="Y47" s="209"/>
      <c r="Z47" s="209"/>
      <c r="AA47" s="209"/>
      <c r="AB47" s="209"/>
      <c r="AC47" s="209"/>
      <c r="AD47" s="209"/>
      <c r="AE47" s="209"/>
      <c r="AF47" s="209"/>
      <c r="AG47" s="209"/>
    </row>
    <row r="48" ht="15.75" customHeight="1">
      <c r="A48" s="205">
        <v>43767.0</v>
      </c>
      <c r="B48" s="206">
        <v>450.0</v>
      </c>
      <c r="C48" s="194"/>
      <c r="D48" s="207">
        <v>5696.9</v>
      </c>
      <c r="E48" s="178">
        <v>21659.9171</v>
      </c>
      <c r="F48" s="208">
        <f t="shared" si="1"/>
        <v>0.2630157804</v>
      </c>
      <c r="G48" s="178">
        <f t="shared" si="2"/>
        <v>2563605</v>
      </c>
      <c r="H48" s="178">
        <f t="shared" si="3"/>
        <v>118.3571012</v>
      </c>
      <c r="I48" s="207">
        <f t="shared" si="7"/>
        <v>46706</v>
      </c>
      <c r="J48" s="172">
        <f t="shared" si="4"/>
        <v>0.0002630157804</v>
      </c>
      <c r="K48" s="50">
        <f t="shared" si="5"/>
        <v>0</v>
      </c>
      <c r="L48" s="78">
        <f t="shared" si="6"/>
        <v>0.2632787962</v>
      </c>
      <c r="M48" s="209"/>
      <c r="N48" s="209"/>
      <c r="O48" s="209"/>
      <c r="P48" s="209"/>
      <c r="Q48" s="209"/>
      <c r="R48" s="209"/>
      <c r="S48" s="209"/>
      <c r="T48" s="194"/>
      <c r="U48" s="194"/>
      <c r="V48" s="194"/>
      <c r="W48" s="194"/>
      <c r="X48" s="209"/>
      <c r="Y48" s="209"/>
      <c r="Z48" s="209"/>
      <c r="AA48" s="209"/>
      <c r="AB48" s="209"/>
      <c r="AC48" s="209"/>
      <c r="AD48" s="209"/>
      <c r="AE48" s="209"/>
      <c r="AF48" s="209"/>
      <c r="AG48" s="209"/>
    </row>
    <row r="49" ht="15.75" customHeight="1">
      <c r="A49" s="205">
        <v>43774.0</v>
      </c>
      <c r="B49" s="207">
        <v>1665.0</v>
      </c>
      <c r="C49" s="194"/>
      <c r="D49" s="207">
        <v>5904.06</v>
      </c>
      <c r="E49" s="178">
        <v>22493.9131</v>
      </c>
      <c r="F49" s="208">
        <f t="shared" si="1"/>
        <v>0.2624736734</v>
      </c>
      <c r="G49" s="178">
        <f t="shared" si="2"/>
        <v>9830259.9</v>
      </c>
      <c r="H49" s="178">
        <f t="shared" si="3"/>
        <v>437.0186662</v>
      </c>
      <c r="I49" s="207">
        <f t="shared" si="7"/>
        <v>48371</v>
      </c>
      <c r="J49" s="172">
        <f t="shared" si="4"/>
        <v>0.0002624736734</v>
      </c>
      <c r="K49" s="50">
        <f t="shared" si="5"/>
        <v>0</v>
      </c>
      <c r="L49" s="78">
        <f t="shared" si="6"/>
        <v>0.2627361471</v>
      </c>
      <c r="M49" s="209"/>
      <c r="N49" s="209"/>
      <c r="O49" s="209"/>
      <c r="P49" s="209"/>
      <c r="Q49" s="209"/>
      <c r="R49" s="209"/>
      <c r="S49" s="209"/>
      <c r="T49" s="194"/>
      <c r="U49" s="194"/>
      <c r="V49" s="194"/>
      <c r="W49" s="194"/>
      <c r="X49" s="209"/>
      <c r="Y49" s="209"/>
      <c r="Z49" s="209"/>
      <c r="AA49" s="209"/>
      <c r="AB49" s="209"/>
      <c r="AC49" s="209"/>
      <c r="AD49" s="209"/>
      <c r="AE49" s="209"/>
      <c r="AF49" s="209"/>
      <c r="AG49" s="209"/>
    </row>
    <row r="50" ht="15.75" customHeight="1">
      <c r="A50" s="205">
        <v>43774.0</v>
      </c>
      <c r="B50" s="206">
        <v>96.0</v>
      </c>
      <c r="C50" s="194"/>
      <c r="D50" s="207">
        <v>5904.06</v>
      </c>
      <c r="E50" s="178">
        <v>22493.9131</v>
      </c>
      <c r="F50" s="208">
        <f t="shared" si="1"/>
        <v>0.2624736734</v>
      </c>
      <c r="G50" s="178">
        <f t="shared" si="2"/>
        <v>566789.76</v>
      </c>
      <c r="H50" s="178">
        <f t="shared" si="3"/>
        <v>25.19747264</v>
      </c>
      <c r="I50" s="207">
        <f t="shared" si="7"/>
        <v>48467</v>
      </c>
      <c r="J50" s="172">
        <f t="shared" si="4"/>
        <v>0.0002624736734</v>
      </c>
      <c r="K50" s="50">
        <f t="shared" si="5"/>
        <v>0</v>
      </c>
      <c r="L50" s="78">
        <f t="shared" si="6"/>
        <v>0.2627361471</v>
      </c>
      <c r="M50" s="209"/>
      <c r="N50" s="209"/>
      <c r="O50" s="209"/>
      <c r="P50" s="209"/>
      <c r="Q50" s="209"/>
      <c r="R50" s="209"/>
      <c r="S50" s="209"/>
      <c r="T50" s="194"/>
      <c r="U50" s="194"/>
      <c r="V50" s="194"/>
      <c r="W50" s="194"/>
      <c r="X50" s="209"/>
      <c r="Y50" s="209"/>
      <c r="Z50" s="209"/>
      <c r="AA50" s="209"/>
      <c r="AB50" s="209"/>
      <c r="AC50" s="209"/>
      <c r="AD50" s="209"/>
      <c r="AE50" s="209"/>
      <c r="AF50" s="209"/>
      <c r="AG50" s="209"/>
    </row>
    <row r="51" ht="15.75" customHeight="1">
      <c r="A51" s="205">
        <v>43775.0</v>
      </c>
      <c r="B51" s="206">
        <v>500.0</v>
      </c>
      <c r="C51" s="194"/>
      <c r="D51" s="207">
        <v>6059.43</v>
      </c>
      <c r="E51" s="178">
        <v>22715.9437</v>
      </c>
      <c r="F51" s="208">
        <f t="shared" si="1"/>
        <v>0.2667478877</v>
      </c>
      <c r="G51" s="178">
        <f t="shared" si="2"/>
        <v>3029715</v>
      </c>
      <c r="H51" s="178">
        <f t="shared" si="3"/>
        <v>133.3739439</v>
      </c>
      <c r="I51" s="207">
        <f t="shared" si="7"/>
        <v>48967</v>
      </c>
      <c r="J51" s="172">
        <f t="shared" si="4"/>
        <v>0.0002667478877</v>
      </c>
      <c r="K51" s="50">
        <f t="shared" si="5"/>
        <v>0</v>
      </c>
      <c r="L51" s="78">
        <f t="shared" si="6"/>
        <v>0.2670146356</v>
      </c>
      <c r="M51" s="209"/>
      <c r="N51" s="209"/>
      <c r="O51" s="209"/>
      <c r="P51" s="209"/>
      <c r="Q51" s="209"/>
      <c r="R51" s="209"/>
      <c r="S51" s="209"/>
      <c r="T51" s="194"/>
      <c r="U51" s="194"/>
      <c r="V51" s="194"/>
      <c r="W51" s="194"/>
      <c r="X51" s="209"/>
      <c r="Y51" s="209"/>
      <c r="Z51" s="209"/>
      <c r="AA51" s="209"/>
      <c r="AB51" s="209"/>
      <c r="AC51" s="209"/>
      <c r="AD51" s="209"/>
      <c r="AE51" s="209"/>
      <c r="AF51" s="209"/>
      <c r="AG51" s="209"/>
    </row>
    <row r="52" ht="15.75" customHeight="1">
      <c r="A52" s="205">
        <v>43775.0</v>
      </c>
      <c r="B52" s="206">
        <v>200.0</v>
      </c>
      <c r="C52" s="194"/>
      <c r="D52" s="207">
        <v>5696.9</v>
      </c>
      <c r="E52" s="178">
        <v>22715.9437</v>
      </c>
      <c r="F52" s="208">
        <f t="shared" si="1"/>
        <v>0.2507886124</v>
      </c>
      <c r="G52" s="178">
        <f t="shared" si="2"/>
        <v>1139380</v>
      </c>
      <c r="H52" s="178">
        <f t="shared" si="3"/>
        <v>50.15772248</v>
      </c>
      <c r="I52" s="207">
        <f t="shared" si="7"/>
        <v>49167</v>
      </c>
      <c r="J52" s="172">
        <f t="shared" si="4"/>
        <v>0.0002507886124</v>
      </c>
      <c r="K52" s="50">
        <f t="shared" si="5"/>
        <v>0</v>
      </c>
      <c r="L52" s="78">
        <f t="shared" si="6"/>
        <v>0.251039401</v>
      </c>
      <c r="M52" s="209"/>
      <c r="N52" s="209"/>
      <c r="O52" s="209"/>
      <c r="P52" s="209"/>
      <c r="Q52" s="209"/>
      <c r="R52" s="209"/>
      <c r="S52" s="209"/>
      <c r="T52" s="194"/>
      <c r="U52" s="194"/>
      <c r="V52" s="194"/>
      <c r="W52" s="194"/>
      <c r="X52" s="209"/>
      <c r="Y52" s="209"/>
      <c r="Z52" s="209"/>
      <c r="AA52" s="209"/>
      <c r="AB52" s="209"/>
      <c r="AC52" s="209"/>
      <c r="AD52" s="209"/>
      <c r="AE52" s="209"/>
      <c r="AF52" s="209"/>
      <c r="AG52" s="209"/>
    </row>
    <row r="53" ht="15.75" customHeight="1">
      <c r="A53" s="205">
        <v>43776.0</v>
      </c>
      <c r="B53" s="206">
        <v>1.0</v>
      </c>
      <c r="C53" s="194"/>
      <c r="D53" s="207">
        <v>5741.43</v>
      </c>
      <c r="E53" s="178">
        <v>23533.378</v>
      </c>
      <c r="F53" s="208">
        <f t="shared" si="1"/>
        <v>0.2439696503</v>
      </c>
      <c r="G53" s="178">
        <f t="shared" si="2"/>
        <v>5741.43</v>
      </c>
      <c r="H53" s="178">
        <f t="shared" si="3"/>
        <v>0.2439696503</v>
      </c>
      <c r="I53" s="207">
        <f t="shared" si="7"/>
        <v>49168</v>
      </c>
      <c r="J53" s="172">
        <f t="shared" si="4"/>
        <v>0.0002439696503</v>
      </c>
      <c r="K53" s="50">
        <f t="shared" si="5"/>
        <v>0</v>
      </c>
      <c r="L53" s="78">
        <f t="shared" si="6"/>
        <v>0.2442136199</v>
      </c>
      <c r="M53" s="209"/>
      <c r="N53" s="209"/>
      <c r="O53" s="209"/>
      <c r="P53" s="209"/>
      <c r="Q53" s="209"/>
      <c r="R53" s="209"/>
      <c r="S53" s="209"/>
      <c r="T53" s="194"/>
      <c r="U53" s="194"/>
      <c r="V53" s="194"/>
      <c r="W53" s="194"/>
      <c r="X53" s="209"/>
      <c r="Y53" s="209"/>
      <c r="Z53" s="209"/>
      <c r="AA53" s="209"/>
      <c r="AB53" s="209"/>
      <c r="AC53" s="209"/>
      <c r="AD53" s="209"/>
      <c r="AE53" s="209"/>
      <c r="AF53" s="209"/>
      <c r="AG53" s="209"/>
    </row>
    <row r="54" ht="15.75" customHeight="1">
      <c r="A54" s="205">
        <v>43776.0</v>
      </c>
      <c r="B54" s="206">
        <v>200.0</v>
      </c>
      <c r="C54" s="194"/>
      <c r="D54" s="207">
        <v>5741.43</v>
      </c>
      <c r="E54" s="178">
        <v>23533.378</v>
      </c>
      <c r="F54" s="208">
        <f t="shared" si="1"/>
        <v>0.2439696503</v>
      </c>
      <c r="G54" s="178">
        <f t="shared" si="2"/>
        <v>1148286</v>
      </c>
      <c r="H54" s="178">
        <f t="shared" si="3"/>
        <v>48.79393005</v>
      </c>
      <c r="I54" s="207">
        <f t="shared" si="7"/>
        <v>49368</v>
      </c>
      <c r="J54" s="172">
        <f t="shared" si="4"/>
        <v>0.0002439696503</v>
      </c>
      <c r="K54" s="50">
        <f t="shared" si="5"/>
        <v>0</v>
      </c>
      <c r="L54" s="78">
        <f t="shared" si="6"/>
        <v>0.2442136199</v>
      </c>
      <c r="M54" s="209"/>
      <c r="N54" s="209"/>
      <c r="O54" s="209"/>
      <c r="P54" s="209"/>
      <c r="Q54" s="209"/>
      <c r="R54" s="209"/>
      <c r="S54" s="209"/>
      <c r="T54" s="194"/>
      <c r="U54" s="194"/>
      <c r="V54" s="194"/>
      <c r="W54" s="194"/>
      <c r="X54" s="209"/>
      <c r="Y54" s="209"/>
      <c r="Z54" s="209"/>
      <c r="AA54" s="209"/>
      <c r="AB54" s="209"/>
      <c r="AC54" s="209"/>
      <c r="AD54" s="209"/>
      <c r="AE54" s="209"/>
      <c r="AF54" s="209"/>
      <c r="AG54" s="209"/>
    </row>
    <row r="55" ht="15.75" customHeight="1">
      <c r="A55" s="205">
        <v>43776.0</v>
      </c>
      <c r="B55" s="206">
        <v>343.0</v>
      </c>
      <c r="C55" s="194"/>
      <c r="D55" s="207">
        <v>5741.43</v>
      </c>
      <c r="E55" s="178">
        <v>23533.378</v>
      </c>
      <c r="F55" s="208">
        <f t="shared" si="1"/>
        <v>0.2439696503</v>
      </c>
      <c r="G55" s="178">
        <f t="shared" si="2"/>
        <v>1969310.49</v>
      </c>
      <c r="H55" s="178">
        <f t="shared" si="3"/>
        <v>83.68159004</v>
      </c>
      <c r="I55" s="207">
        <f t="shared" si="7"/>
        <v>49711</v>
      </c>
      <c r="J55" s="172">
        <f t="shared" si="4"/>
        <v>0.0002439696503</v>
      </c>
      <c r="K55" s="50">
        <f t="shared" si="5"/>
        <v>0</v>
      </c>
      <c r="L55" s="78">
        <f t="shared" si="6"/>
        <v>0.2442136199</v>
      </c>
      <c r="M55" s="209"/>
      <c r="N55" s="209"/>
      <c r="O55" s="209"/>
      <c r="P55" s="209"/>
      <c r="Q55" s="209"/>
      <c r="R55" s="209"/>
      <c r="S55" s="209"/>
      <c r="T55" s="194"/>
      <c r="U55" s="194"/>
      <c r="V55" s="194"/>
      <c r="W55" s="194"/>
      <c r="X55" s="209"/>
      <c r="Y55" s="209"/>
      <c r="Z55" s="209"/>
      <c r="AA55" s="209"/>
      <c r="AB55" s="209"/>
      <c r="AC55" s="209"/>
      <c r="AD55" s="209"/>
      <c r="AE55" s="209"/>
      <c r="AF55" s="209"/>
      <c r="AG55" s="209"/>
    </row>
    <row r="56" ht="15.75" customHeight="1">
      <c r="A56" s="205">
        <v>43776.0</v>
      </c>
      <c r="B56" s="206">
        <v>25.0</v>
      </c>
      <c r="C56" s="194"/>
      <c r="D56" s="207">
        <v>5741.43</v>
      </c>
      <c r="E56" s="178">
        <v>23533.378</v>
      </c>
      <c r="F56" s="208">
        <f t="shared" si="1"/>
        <v>0.2439696503</v>
      </c>
      <c r="G56" s="178">
        <f t="shared" si="2"/>
        <v>143535.75</v>
      </c>
      <c r="H56" s="178">
        <f t="shared" si="3"/>
        <v>6.099241256</v>
      </c>
      <c r="I56" s="207">
        <f t="shared" si="7"/>
        <v>49736</v>
      </c>
      <c r="J56" s="172">
        <f t="shared" si="4"/>
        <v>0.0002439696503</v>
      </c>
      <c r="K56" s="50">
        <f t="shared" si="5"/>
        <v>0</v>
      </c>
      <c r="L56" s="78">
        <f t="shared" si="6"/>
        <v>0.2442136199</v>
      </c>
      <c r="M56" s="209"/>
      <c r="N56" s="209"/>
      <c r="O56" s="209"/>
      <c r="P56" s="209"/>
      <c r="Q56" s="209"/>
      <c r="R56" s="209"/>
      <c r="S56" s="209"/>
      <c r="T56" s="194"/>
      <c r="U56" s="194"/>
      <c r="V56" s="194"/>
      <c r="W56" s="194"/>
      <c r="X56" s="209"/>
      <c r="Y56" s="209"/>
      <c r="Z56" s="209"/>
      <c r="AA56" s="209"/>
      <c r="AB56" s="209"/>
      <c r="AC56" s="209"/>
      <c r="AD56" s="209"/>
      <c r="AE56" s="209"/>
      <c r="AF56" s="209"/>
      <c r="AG56" s="209"/>
    </row>
    <row r="57" ht="15.75" customHeight="1">
      <c r="A57" s="205">
        <v>43776.0</v>
      </c>
      <c r="B57" s="207">
        <v>4431.0</v>
      </c>
      <c r="C57" s="194"/>
      <c r="D57" s="207">
        <v>5741.43</v>
      </c>
      <c r="E57" s="178">
        <v>23533.378</v>
      </c>
      <c r="F57" s="208">
        <f t="shared" si="1"/>
        <v>0.2439696503</v>
      </c>
      <c r="G57" s="178">
        <f t="shared" si="2"/>
        <v>25440276.33</v>
      </c>
      <c r="H57" s="178">
        <f t="shared" si="3"/>
        <v>1081.02952</v>
      </c>
      <c r="I57" s="207">
        <f t="shared" si="7"/>
        <v>54167</v>
      </c>
      <c r="J57" s="172">
        <f t="shared" si="4"/>
        <v>0.0002439696503</v>
      </c>
      <c r="K57" s="50">
        <f t="shared" si="5"/>
        <v>0</v>
      </c>
      <c r="L57" s="78">
        <f t="shared" si="6"/>
        <v>0.2442136199</v>
      </c>
      <c r="M57" s="209"/>
      <c r="N57" s="209"/>
      <c r="O57" s="209"/>
      <c r="P57" s="209"/>
      <c r="Q57" s="209"/>
      <c r="R57" s="209"/>
      <c r="S57" s="209"/>
      <c r="T57" s="194"/>
      <c r="U57" s="194"/>
      <c r="V57" s="194"/>
      <c r="W57" s="194"/>
      <c r="X57" s="209"/>
      <c r="Y57" s="209"/>
      <c r="Z57" s="209"/>
      <c r="AA57" s="209"/>
      <c r="AB57" s="209"/>
      <c r="AC57" s="209"/>
      <c r="AD57" s="209"/>
      <c r="AE57" s="209"/>
      <c r="AF57" s="209"/>
      <c r="AG57" s="209"/>
    </row>
    <row r="58" ht="15.75" customHeight="1">
      <c r="A58" s="205">
        <v>43776.0</v>
      </c>
      <c r="B58" s="206">
        <v>168.0</v>
      </c>
      <c r="C58" s="194"/>
      <c r="D58" s="207">
        <v>6111.22</v>
      </c>
      <c r="E58" s="178">
        <v>23533.378</v>
      </c>
      <c r="F58" s="208">
        <f t="shared" si="1"/>
        <v>0.2596830765</v>
      </c>
      <c r="G58" s="178">
        <f t="shared" si="2"/>
        <v>1026684.96</v>
      </c>
      <c r="H58" s="178">
        <f t="shared" si="3"/>
        <v>43.62675686</v>
      </c>
      <c r="I58" s="207">
        <f t="shared" si="7"/>
        <v>54335</v>
      </c>
      <c r="J58" s="172">
        <f t="shared" si="4"/>
        <v>0.0002596830765</v>
      </c>
      <c r="K58" s="50">
        <f t="shared" si="5"/>
        <v>0</v>
      </c>
      <c r="L58" s="78">
        <f t="shared" si="6"/>
        <v>0.2599427596</v>
      </c>
      <c r="M58" s="209"/>
      <c r="N58" s="209"/>
      <c r="O58" s="209"/>
      <c r="P58" s="209"/>
      <c r="Q58" s="209"/>
      <c r="R58" s="209"/>
      <c r="S58" s="209"/>
      <c r="T58" s="194"/>
      <c r="U58" s="194"/>
      <c r="V58" s="194"/>
      <c r="W58" s="194"/>
      <c r="X58" s="209"/>
      <c r="Y58" s="209"/>
      <c r="Z58" s="209"/>
      <c r="AA58" s="209"/>
      <c r="AB58" s="209"/>
      <c r="AC58" s="209"/>
      <c r="AD58" s="209"/>
      <c r="AE58" s="209"/>
      <c r="AF58" s="209"/>
      <c r="AG58" s="209"/>
    </row>
    <row r="59" ht="15.75" customHeight="1">
      <c r="A59" s="205">
        <v>43777.0</v>
      </c>
      <c r="B59" s="206">
        <v>300.0</v>
      </c>
      <c r="C59" s="194"/>
      <c r="D59" s="207">
        <v>6007.64</v>
      </c>
      <c r="E59" s="178">
        <v>24228.3336</v>
      </c>
      <c r="F59" s="208">
        <f t="shared" si="1"/>
        <v>0.2479592736</v>
      </c>
      <c r="G59" s="178">
        <f t="shared" si="2"/>
        <v>1802292</v>
      </c>
      <c r="H59" s="178">
        <f t="shared" si="3"/>
        <v>74.38778208</v>
      </c>
      <c r="I59" s="207">
        <f t="shared" si="7"/>
        <v>54635</v>
      </c>
      <c r="J59" s="172">
        <f t="shared" si="4"/>
        <v>0.0002479592736</v>
      </c>
      <c r="K59" s="50">
        <f t="shared" si="5"/>
        <v>0</v>
      </c>
      <c r="L59" s="78">
        <f t="shared" si="6"/>
        <v>0.2482072329</v>
      </c>
      <c r="M59" s="209"/>
      <c r="N59" s="209"/>
      <c r="O59" s="209"/>
      <c r="P59" s="209"/>
      <c r="Q59" s="209"/>
      <c r="R59" s="209"/>
      <c r="S59" s="209"/>
      <c r="T59" s="194"/>
      <c r="U59" s="194"/>
      <c r="V59" s="194"/>
      <c r="W59" s="194"/>
      <c r="X59" s="209"/>
      <c r="Y59" s="209"/>
      <c r="Z59" s="209"/>
      <c r="AA59" s="209"/>
      <c r="AB59" s="209"/>
      <c r="AC59" s="209"/>
      <c r="AD59" s="209"/>
      <c r="AE59" s="209"/>
      <c r="AF59" s="209"/>
      <c r="AG59" s="209"/>
    </row>
    <row r="60" ht="15.75" customHeight="1">
      <c r="A60" s="205">
        <v>43777.0</v>
      </c>
      <c r="B60" s="206">
        <v>2.0</v>
      </c>
      <c r="C60" s="194"/>
      <c r="D60" s="207">
        <v>6007.64</v>
      </c>
      <c r="E60" s="178">
        <v>24228.3336</v>
      </c>
      <c r="F60" s="208">
        <f t="shared" si="1"/>
        <v>0.2479592736</v>
      </c>
      <c r="G60" s="178">
        <f t="shared" si="2"/>
        <v>12015.28</v>
      </c>
      <c r="H60" s="178">
        <f t="shared" si="3"/>
        <v>0.4959185472</v>
      </c>
      <c r="I60" s="207">
        <f t="shared" si="7"/>
        <v>54637</v>
      </c>
      <c r="J60" s="172">
        <f t="shared" si="4"/>
        <v>0.0002479592736</v>
      </c>
      <c r="K60" s="50">
        <f t="shared" si="5"/>
        <v>0</v>
      </c>
      <c r="L60" s="78">
        <f t="shared" si="6"/>
        <v>0.2482072329</v>
      </c>
      <c r="M60" s="209"/>
      <c r="N60" s="209"/>
      <c r="O60" s="209"/>
      <c r="P60" s="209"/>
      <c r="Q60" s="209"/>
      <c r="R60" s="209"/>
      <c r="S60" s="209"/>
      <c r="T60" s="194"/>
      <c r="U60" s="194"/>
      <c r="V60" s="194"/>
      <c r="W60" s="194"/>
      <c r="X60" s="209"/>
      <c r="Y60" s="209"/>
      <c r="Z60" s="209"/>
      <c r="AA60" s="209"/>
      <c r="AB60" s="209"/>
      <c r="AC60" s="209"/>
      <c r="AD60" s="209"/>
      <c r="AE60" s="209"/>
      <c r="AF60" s="209"/>
      <c r="AG60" s="209"/>
    </row>
    <row r="61" ht="15.75" customHeight="1">
      <c r="A61" s="205">
        <v>43777.0</v>
      </c>
      <c r="B61" s="206">
        <v>100.0</v>
      </c>
      <c r="C61" s="194"/>
      <c r="D61" s="207">
        <v>6007.64</v>
      </c>
      <c r="E61" s="178">
        <v>24228.3336</v>
      </c>
      <c r="F61" s="208">
        <f t="shared" si="1"/>
        <v>0.2479592736</v>
      </c>
      <c r="G61" s="178">
        <f t="shared" si="2"/>
        <v>600764</v>
      </c>
      <c r="H61" s="178">
        <f t="shared" si="3"/>
        <v>24.79592736</v>
      </c>
      <c r="I61" s="207">
        <f t="shared" si="7"/>
        <v>54737</v>
      </c>
      <c r="J61" s="172">
        <f t="shared" si="4"/>
        <v>0.0002479592736</v>
      </c>
      <c r="K61" s="50">
        <f t="shared" si="5"/>
        <v>0</v>
      </c>
      <c r="L61" s="78">
        <f t="shared" si="6"/>
        <v>0.2482072329</v>
      </c>
      <c r="M61" s="209"/>
      <c r="N61" s="209"/>
      <c r="O61" s="209"/>
      <c r="P61" s="209"/>
      <c r="Q61" s="209"/>
      <c r="R61" s="209"/>
      <c r="S61" s="209"/>
      <c r="T61" s="194"/>
      <c r="U61" s="194"/>
      <c r="V61" s="194"/>
      <c r="W61" s="194"/>
      <c r="X61" s="209"/>
      <c r="Y61" s="209"/>
      <c r="Z61" s="209"/>
      <c r="AA61" s="209"/>
      <c r="AB61" s="209"/>
      <c r="AC61" s="209"/>
      <c r="AD61" s="209"/>
      <c r="AE61" s="209"/>
      <c r="AF61" s="209"/>
      <c r="AG61" s="209"/>
    </row>
    <row r="62" ht="15.75" customHeight="1">
      <c r="A62" s="205">
        <v>43777.0</v>
      </c>
      <c r="B62" s="206">
        <v>50.0</v>
      </c>
      <c r="C62" s="194"/>
      <c r="D62" s="207">
        <v>6111.22</v>
      </c>
      <c r="E62" s="178">
        <v>24228.3336</v>
      </c>
      <c r="F62" s="208">
        <f t="shared" si="1"/>
        <v>0.2522344335</v>
      </c>
      <c r="G62" s="178">
        <f t="shared" si="2"/>
        <v>305561</v>
      </c>
      <c r="H62" s="178">
        <f t="shared" si="3"/>
        <v>12.61172167</v>
      </c>
      <c r="I62" s="207">
        <f t="shared" si="7"/>
        <v>54787</v>
      </c>
      <c r="J62" s="172">
        <f t="shared" si="4"/>
        <v>0.0002522344335</v>
      </c>
      <c r="K62" s="50">
        <f t="shared" si="5"/>
        <v>0</v>
      </c>
      <c r="L62" s="78">
        <f t="shared" si="6"/>
        <v>0.2524866679</v>
      </c>
      <c r="M62" s="209"/>
      <c r="N62" s="209"/>
      <c r="O62" s="209"/>
      <c r="P62" s="209"/>
      <c r="Q62" s="209"/>
      <c r="R62" s="209"/>
      <c r="S62" s="209"/>
      <c r="T62" s="194"/>
      <c r="U62" s="194"/>
      <c r="V62" s="194"/>
      <c r="W62" s="194"/>
      <c r="X62" s="209"/>
      <c r="Y62" s="209"/>
      <c r="Z62" s="209"/>
      <c r="AA62" s="209"/>
      <c r="AB62" s="209"/>
      <c r="AC62" s="209"/>
      <c r="AD62" s="209"/>
      <c r="AE62" s="209"/>
      <c r="AF62" s="209"/>
      <c r="AG62" s="209"/>
    </row>
    <row r="63" ht="15.75" customHeight="1">
      <c r="A63" s="205">
        <v>43777.0</v>
      </c>
      <c r="B63" s="207">
        <v>1000.0</v>
      </c>
      <c r="C63" s="194"/>
      <c r="D63" s="207">
        <v>6318.38</v>
      </c>
      <c r="E63" s="178">
        <v>24228.3336</v>
      </c>
      <c r="F63" s="208">
        <f t="shared" si="1"/>
        <v>0.2607847533</v>
      </c>
      <c r="G63" s="178">
        <f t="shared" si="2"/>
        <v>6318380</v>
      </c>
      <c r="H63" s="178">
        <f t="shared" si="3"/>
        <v>260.7847533</v>
      </c>
      <c r="I63" s="207">
        <f t="shared" si="7"/>
        <v>55787</v>
      </c>
      <c r="J63" s="172">
        <f t="shared" si="4"/>
        <v>0.0002607847533</v>
      </c>
      <c r="K63" s="50">
        <f t="shared" si="5"/>
        <v>0</v>
      </c>
      <c r="L63" s="78">
        <f t="shared" si="6"/>
        <v>0.261045538</v>
      </c>
      <c r="M63" s="209"/>
      <c r="N63" s="209"/>
      <c r="O63" s="209"/>
      <c r="P63" s="209"/>
      <c r="Q63" s="209"/>
      <c r="R63" s="209"/>
      <c r="S63" s="209"/>
      <c r="T63" s="194"/>
      <c r="U63" s="194"/>
      <c r="V63" s="194"/>
      <c r="W63" s="194"/>
      <c r="X63" s="209"/>
      <c r="Y63" s="209"/>
      <c r="Z63" s="209"/>
      <c r="AA63" s="209"/>
      <c r="AB63" s="209"/>
      <c r="AC63" s="209"/>
      <c r="AD63" s="209"/>
      <c r="AE63" s="209"/>
      <c r="AF63" s="209"/>
      <c r="AG63" s="209"/>
    </row>
    <row r="64" ht="15.75" customHeight="1">
      <c r="A64" s="205">
        <v>43780.0</v>
      </c>
      <c r="B64" s="206">
        <v>804.0</v>
      </c>
      <c r="C64" s="194"/>
      <c r="D64" s="207">
        <v>6318.38</v>
      </c>
      <c r="E64" s="178">
        <v>25734.2846</v>
      </c>
      <c r="F64" s="208">
        <f t="shared" si="1"/>
        <v>0.2455238254</v>
      </c>
      <c r="G64" s="178">
        <f t="shared" si="2"/>
        <v>5079977.52</v>
      </c>
      <c r="H64" s="178">
        <f t="shared" si="3"/>
        <v>197.4011557</v>
      </c>
      <c r="I64" s="207">
        <f t="shared" si="7"/>
        <v>56591</v>
      </c>
      <c r="J64" s="172">
        <f t="shared" si="4"/>
        <v>0.0002455238254</v>
      </c>
      <c r="K64" s="50">
        <f t="shared" si="5"/>
        <v>0</v>
      </c>
      <c r="L64" s="78">
        <f t="shared" si="6"/>
        <v>0.2457693493</v>
      </c>
      <c r="M64" s="209"/>
      <c r="N64" s="209"/>
      <c r="O64" s="209"/>
      <c r="P64" s="209"/>
      <c r="Q64" s="209"/>
      <c r="R64" s="209"/>
      <c r="S64" s="209"/>
      <c r="T64" s="194"/>
      <c r="U64" s="194"/>
      <c r="V64" s="194"/>
      <c r="W64" s="194"/>
      <c r="X64" s="209"/>
      <c r="Y64" s="209"/>
      <c r="Z64" s="209"/>
      <c r="AA64" s="209"/>
      <c r="AB64" s="209"/>
      <c r="AC64" s="209"/>
      <c r="AD64" s="209"/>
      <c r="AE64" s="209"/>
      <c r="AF64" s="209"/>
      <c r="AG64" s="209"/>
    </row>
    <row r="65" ht="15.75" customHeight="1">
      <c r="A65" s="205">
        <v>43780.0</v>
      </c>
      <c r="B65" s="206">
        <v>96.0</v>
      </c>
      <c r="C65" s="194"/>
      <c r="D65" s="207">
        <v>6318.38</v>
      </c>
      <c r="E65" s="178">
        <v>25734.2846</v>
      </c>
      <c r="F65" s="208">
        <f t="shared" si="1"/>
        <v>0.2455238254</v>
      </c>
      <c r="G65" s="178">
        <f t="shared" si="2"/>
        <v>606564.48</v>
      </c>
      <c r="H65" s="178">
        <f t="shared" si="3"/>
        <v>23.57028724</v>
      </c>
      <c r="I65" s="207">
        <f t="shared" si="7"/>
        <v>56687</v>
      </c>
      <c r="J65" s="172">
        <f t="shared" si="4"/>
        <v>0.0002455238254</v>
      </c>
      <c r="K65" s="50">
        <f t="shared" si="5"/>
        <v>0</v>
      </c>
      <c r="L65" s="78">
        <f t="shared" si="6"/>
        <v>0.2457693493</v>
      </c>
      <c r="M65" s="209"/>
      <c r="N65" s="209"/>
      <c r="O65" s="209"/>
      <c r="P65" s="209"/>
      <c r="Q65" s="209"/>
      <c r="R65" s="209"/>
      <c r="S65" s="209"/>
      <c r="T65" s="194"/>
      <c r="U65" s="194"/>
      <c r="V65" s="194"/>
      <c r="W65" s="194"/>
      <c r="X65" s="209"/>
      <c r="Y65" s="209"/>
      <c r="Z65" s="209"/>
      <c r="AA65" s="209"/>
      <c r="AB65" s="209"/>
      <c r="AC65" s="209"/>
      <c r="AD65" s="209"/>
      <c r="AE65" s="209"/>
      <c r="AF65" s="209"/>
      <c r="AG65" s="209"/>
    </row>
    <row r="66" ht="15.75" customHeight="1">
      <c r="A66" s="205">
        <v>43780.0</v>
      </c>
      <c r="B66" s="206">
        <v>198.0</v>
      </c>
      <c r="C66" s="194"/>
      <c r="D66" s="207">
        <v>6318.38</v>
      </c>
      <c r="E66" s="178">
        <v>25734.2846</v>
      </c>
      <c r="F66" s="208">
        <f t="shared" si="1"/>
        <v>0.2455238254</v>
      </c>
      <c r="G66" s="178">
        <f t="shared" si="2"/>
        <v>1251039.24</v>
      </c>
      <c r="H66" s="178">
        <f t="shared" si="3"/>
        <v>48.61371744</v>
      </c>
      <c r="I66" s="207">
        <f t="shared" si="7"/>
        <v>56885</v>
      </c>
      <c r="J66" s="172">
        <f t="shared" si="4"/>
        <v>0.0002455238254</v>
      </c>
      <c r="K66" s="50">
        <f t="shared" si="5"/>
        <v>0</v>
      </c>
      <c r="L66" s="78">
        <f t="shared" si="6"/>
        <v>0.2457693493</v>
      </c>
      <c r="M66" s="209"/>
      <c r="N66" s="209"/>
      <c r="O66" s="209"/>
      <c r="P66" s="209"/>
      <c r="Q66" s="209"/>
      <c r="R66" s="209"/>
      <c r="S66" s="209"/>
      <c r="T66" s="194"/>
      <c r="U66" s="194"/>
      <c r="V66" s="194"/>
      <c r="W66" s="194"/>
      <c r="X66" s="209"/>
      <c r="Y66" s="209"/>
      <c r="Z66" s="209"/>
      <c r="AA66" s="209"/>
      <c r="AB66" s="209"/>
      <c r="AC66" s="209"/>
      <c r="AD66" s="209"/>
      <c r="AE66" s="209"/>
      <c r="AF66" s="209"/>
      <c r="AG66" s="209"/>
    </row>
    <row r="67" ht="15.75" customHeight="1">
      <c r="A67" s="205">
        <v>43780.0</v>
      </c>
      <c r="B67" s="207">
        <v>2802.0</v>
      </c>
      <c r="C67" s="194"/>
      <c r="D67" s="207">
        <v>6318.38</v>
      </c>
      <c r="E67" s="178">
        <v>25734.2846</v>
      </c>
      <c r="F67" s="208">
        <f t="shared" si="1"/>
        <v>0.2455238254</v>
      </c>
      <c r="G67" s="178">
        <f t="shared" si="2"/>
        <v>17704100.76</v>
      </c>
      <c r="H67" s="178">
        <f t="shared" si="3"/>
        <v>687.9577589</v>
      </c>
      <c r="I67" s="207">
        <f t="shared" si="7"/>
        <v>59687</v>
      </c>
      <c r="J67" s="172">
        <f t="shared" si="4"/>
        <v>0.0002455238254</v>
      </c>
      <c r="K67" s="50">
        <f t="shared" si="5"/>
        <v>0</v>
      </c>
      <c r="L67" s="78">
        <f t="shared" si="6"/>
        <v>0.2457693493</v>
      </c>
      <c r="M67" s="209"/>
      <c r="N67" s="209"/>
      <c r="O67" s="209"/>
      <c r="P67" s="209"/>
      <c r="Q67" s="209"/>
      <c r="R67" s="209"/>
      <c r="S67" s="209"/>
      <c r="T67" s="194"/>
      <c r="U67" s="194"/>
      <c r="V67" s="194"/>
      <c r="W67" s="194"/>
      <c r="X67" s="209"/>
      <c r="Y67" s="209"/>
      <c r="Z67" s="209"/>
      <c r="AA67" s="209"/>
      <c r="AB67" s="209"/>
      <c r="AC67" s="209"/>
      <c r="AD67" s="209"/>
      <c r="AE67" s="209"/>
      <c r="AF67" s="209"/>
      <c r="AG67" s="209"/>
    </row>
    <row r="68" ht="15.75" customHeight="1">
      <c r="A68" s="205">
        <v>43780.0</v>
      </c>
      <c r="B68" s="206">
        <v>133.0</v>
      </c>
      <c r="C68" s="194"/>
      <c r="D68" s="207">
        <v>6732.7</v>
      </c>
      <c r="E68" s="178">
        <v>25734.2846</v>
      </c>
      <c r="F68" s="208">
        <f t="shared" si="1"/>
        <v>0.2616237484</v>
      </c>
      <c r="G68" s="178">
        <f t="shared" si="2"/>
        <v>895449.1</v>
      </c>
      <c r="H68" s="178">
        <f t="shared" si="3"/>
        <v>34.79595854</v>
      </c>
      <c r="I68" s="207">
        <f t="shared" si="7"/>
        <v>59820</v>
      </c>
      <c r="J68" s="172">
        <f t="shared" si="4"/>
        <v>0.0002616237484</v>
      </c>
      <c r="K68" s="50">
        <f t="shared" si="5"/>
        <v>0</v>
      </c>
      <c r="L68" s="78">
        <f t="shared" si="6"/>
        <v>0.2618853722</v>
      </c>
      <c r="M68" s="209"/>
      <c r="N68" s="209"/>
      <c r="O68" s="209"/>
      <c r="P68" s="209"/>
      <c r="Q68" s="209"/>
      <c r="R68" s="209"/>
      <c r="S68" s="209"/>
      <c r="T68" s="194"/>
      <c r="U68" s="194"/>
      <c r="V68" s="194"/>
      <c r="W68" s="194"/>
      <c r="X68" s="209"/>
      <c r="Y68" s="209"/>
      <c r="Z68" s="209"/>
      <c r="AA68" s="209"/>
      <c r="AB68" s="209"/>
      <c r="AC68" s="209"/>
      <c r="AD68" s="209"/>
      <c r="AE68" s="209"/>
      <c r="AF68" s="209"/>
      <c r="AG68" s="209"/>
    </row>
    <row r="69" ht="15.75" customHeight="1">
      <c r="A69" s="205">
        <v>43781.0</v>
      </c>
      <c r="B69" s="206">
        <v>500.0</v>
      </c>
      <c r="C69" s="194"/>
      <c r="D69" s="207">
        <v>6732.7</v>
      </c>
      <c r="E69" s="178">
        <v>26781.5663</v>
      </c>
      <c r="F69" s="208">
        <f t="shared" si="1"/>
        <v>0.2513930636</v>
      </c>
      <c r="G69" s="178">
        <f t="shared" si="2"/>
        <v>3366350</v>
      </c>
      <c r="H69" s="178">
        <f t="shared" si="3"/>
        <v>125.6965318</v>
      </c>
      <c r="I69" s="207">
        <f t="shared" si="7"/>
        <v>60320</v>
      </c>
      <c r="J69" s="172">
        <f t="shared" si="4"/>
        <v>0.0002513930636</v>
      </c>
      <c r="K69" s="50">
        <f t="shared" si="5"/>
        <v>0</v>
      </c>
      <c r="L69" s="78">
        <f t="shared" si="6"/>
        <v>0.2516444567</v>
      </c>
      <c r="M69" s="209"/>
      <c r="N69" s="209"/>
      <c r="O69" s="209"/>
      <c r="P69" s="209"/>
      <c r="Q69" s="209"/>
      <c r="R69" s="209"/>
      <c r="S69" s="209"/>
      <c r="T69" s="194"/>
      <c r="U69" s="194"/>
      <c r="V69" s="194"/>
      <c r="W69" s="194"/>
      <c r="X69" s="209"/>
      <c r="Y69" s="209"/>
      <c r="Z69" s="209"/>
      <c r="AA69" s="209"/>
      <c r="AB69" s="209"/>
      <c r="AC69" s="209"/>
      <c r="AD69" s="209"/>
      <c r="AE69" s="209"/>
      <c r="AF69" s="209"/>
      <c r="AG69" s="209"/>
    </row>
    <row r="70" ht="15.75" customHeight="1">
      <c r="A70" s="205">
        <v>43781.0</v>
      </c>
      <c r="B70" s="206">
        <v>200.0</v>
      </c>
      <c r="C70" s="194"/>
      <c r="D70" s="207">
        <v>6732.7</v>
      </c>
      <c r="E70" s="178">
        <v>26781.5663</v>
      </c>
      <c r="F70" s="208">
        <f t="shared" si="1"/>
        <v>0.2513930636</v>
      </c>
      <c r="G70" s="178">
        <f t="shared" si="2"/>
        <v>1346540</v>
      </c>
      <c r="H70" s="178">
        <f t="shared" si="3"/>
        <v>50.27861272</v>
      </c>
      <c r="I70" s="207">
        <f t="shared" si="7"/>
        <v>60520</v>
      </c>
      <c r="J70" s="172">
        <f t="shared" si="4"/>
        <v>0.0002513930636</v>
      </c>
      <c r="K70" s="50">
        <f t="shared" si="5"/>
        <v>0</v>
      </c>
      <c r="L70" s="78">
        <f t="shared" si="6"/>
        <v>0.2516444567</v>
      </c>
      <c r="M70" s="209"/>
      <c r="N70" s="209"/>
      <c r="O70" s="209"/>
      <c r="P70" s="209"/>
      <c r="Q70" s="209"/>
      <c r="R70" s="209"/>
      <c r="S70" s="209"/>
      <c r="T70" s="194"/>
      <c r="U70" s="194"/>
      <c r="V70" s="194"/>
      <c r="W70" s="194"/>
      <c r="X70" s="209"/>
      <c r="Y70" s="209"/>
      <c r="Z70" s="209"/>
      <c r="AA70" s="209"/>
      <c r="AB70" s="209"/>
      <c r="AC70" s="209"/>
      <c r="AD70" s="209"/>
      <c r="AE70" s="209"/>
      <c r="AF70" s="209"/>
      <c r="AG70" s="209"/>
    </row>
    <row r="71" ht="15.75" customHeight="1">
      <c r="A71" s="205">
        <v>43787.0</v>
      </c>
      <c r="B71" s="206">
        <v>5.0</v>
      </c>
      <c r="C71" s="194"/>
      <c r="D71" s="207">
        <v>6732.7</v>
      </c>
      <c r="E71" s="178">
        <v>29383.2383</v>
      </c>
      <c r="F71" s="208">
        <f t="shared" si="1"/>
        <v>0.2291340366</v>
      </c>
      <c r="G71" s="178">
        <f t="shared" si="2"/>
        <v>33663.5</v>
      </c>
      <c r="H71" s="178">
        <f t="shared" si="3"/>
        <v>1.145670183</v>
      </c>
      <c r="I71" s="207">
        <f t="shared" si="7"/>
        <v>60525</v>
      </c>
      <c r="J71" s="172">
        <f t="shared" si="4"/>
        <v>0.0002291340366</v>
      </c>
      <c r="K71" s="50">
        <f t="shared" si="5"/>
        <v>0</v>
      </c>
      <c r="L71" s="78">
        <f t="shared" si="6"/>
        <v>0.2293631706</v>
      </c>
      <c r="M71" s="209"/>
      <c r="N71" s="209"/>
      <c r="O71" s="209"/>
      <c r="P71" s="209"/>
      <c r="Q71" s="209"/>
      <c r="R71" s="209"/>
      <c r="S71" s="209"/>
      <c r="T71" s="194"/>
      <c r="U71" s="194"/>
      <c r="V71" s="194"/>
      <c r="W71" s="194"/>
      <c r="X71" s="209"/>
      <c r="Y71" s="209"/>
      <c r="Z71" s="209"/>
      <c r="AA71" s="209"/>
      <c r="AB71" s="209"/>
      <c r="AC71" s="209"/>
      <c r="AD71" s="209"/>
      <c r="AE71" s="209"/>
      <c r="AF71" s="209"/>
      <c r="AG71" s="209"/>
    </row>
    <row r="72" ht="15.75" customHeight="1">
      <c r="A72" s="205">
        <v>43787.0</v>
      </c>
      <c r="B72" s="206">
        <v>208.0</v>
      </c>
      <c r="C72" s="194"/>
      <c r="D72" s="207">
        <v>6732.7</v>
      </c>
      <c r="E72" s="178">
        <v>29383.2383</v>
      </c>
      <c r="F72" s="208">
        <f t="shared" si="1"/>
        <v>0.2291340366</v>
      </c>
      <c r="G72" s="178">
        <f t="shared" si="2"/>
        <v>1400401.6</v>
      </c>
      <c r="H72" s="178">
        <f t="shared" si="3"/>
        <v>47.65987961</v>
      </c>
      <c r="I72" s="207">
        <f t="shared" si="7"/>
        <v>60733</v>
      </c>
      <c r="J72" s="172">
        <f t="shared" si="4"/>
        <v>0.0002291340366</v>
      </c>
      <c r="K72" s="50">
        <f t="shared" si="5"/>
        <v>0</v>
      </c>
      <c r="L72" s="78">
        <f t="shared" si="6"/>
        <v>0.2293631706</v>
      </c>
      <c r="M72" s="209"/>
      <c r="N72" s="209"/>
      <c r="O72" s="209"/>
      <c r="P72" s="209"/>
      <c r="Q72" s="209"/>
      <c r="R72" s="209"/>
      <c r="S72" s="209"/>
      <c r="T72" s="194"/>
      <c r="U72" s="194"/>
      <c r="V72" s="194"/>
      <c r="W72" s="194"/>
      <c r="X72" s="209"/>
      <c r="Y72" s="209"/>
      <c r="Z72" s="209"/>
      <c r="AA72" s="209"/>
      <c r="AB72" s="209"/>
      <c r="AC72" s="209"/>
      <c r="AD72" s="209"/>
      <c r="AE72" s="209"/>
      <c r="AF72" s="209"/>
      <c r="AG72" s="209"/>
    </row>
    <row r="73" ht="15.75" customHeight="1">
      <c r="A73" s="205">
        <v>43788.0</v>
      </c>
      <c r="B73" s="207">
        <v>4000.0</v>
      </c>
      <c r="C73" s="194"/>
      <c r="D73" s="207">
        <v>6939.86</v>
      </c>
      <c r="E73" s="178">
        <v>28954.7129</v>
      </c>
      <c r="F73" s="208">
        <f t="shared" si="1"/>
        <v>0.239679807</v>
      </c>
      <c r="G73" s="178">
        <f t="shared" si="2"/>
        <v>27759440</v>
      </c>
      <c r="H73" s="178">
        <f t="shared" si="3"/>
        <v>958.7192281</v>
      </c>
      <c r="I73" s="207">
        <f t="shared" si="7"/>
        <v>64733</v>
      </c>
      <c r="J73" s="172">
        <f t="shared" si="4"/>
        <v>0.000239679807</v>
      </c>
      <c r="K73" s="50">
        <f t="shared" si="5"/>
        <v>0</v>
      </c>
      <c r="L73" s="78">
        <f t="shared" si="6"/>
        <v>0.2399194868</v>
      </c>
      <c r="M73" s="209"/>
      <c r="N73" s="209"/>
      <c r="O73" s="209"/>
      <c r="P73" s="209"/>
      <c r="Q73" s="209"/>
      <c r="R73" s="209"/>
      <c r="S73" s="209"/>
      <c r="T73" s="194"/>
      <c r="U73" s="194"/>
      <c r="V73" s="194"/>
      <c r="W73" s="194"/>
      <c r="X73" s="209"/>
      <c r="Y73" s="209"/>
      <c r="Z73" s="209"/>
      <c r="AA73" s="209"/>
      <c r="AB73" s="209"/>
      <c r="AC73" s="209"/>
      <c r="AD73" s="209"/>
      <c r="AE73" s="209"/>
      <c r="AF73" s="209"/>
      <c r="AG73" s="209"/>
    </row>
    <row r="74" ht="15.75" customHeight="1">
      <c r="A74" s="205">
        <v>43788.0</v>
      </c>
      <c r="B74" s="206">
        <v>200.0</v>
      </c>
      <c r="C74" s="194"/>
      <c r="D74" s="207">
        <v>6870.1</v>
      </c>
      <c r="E74" s="178">
        <v>28954.7129</v>
      </c>
      <c r="F74" s="208">
        <f t="shared" si="1"/>
        <v>0.2372705274</v>
      </c>
      <c r="G74" s="178">
        <f t="shared" si="2"/>
        <v>1374020</v>
      </c>
      <c r="H74" s="178">
        <f t="shared" si="3"/>
        <v>47.45410548</v>
      </c>
      <c r="I74" s="207">
        <f t="shared" si="7"/>
        <v>64933</v>
      </c>
      <c r="J74" s="172">
        <f t="shared" si="4"/>
        <v>0.0002372705274</v>
      </c>
      <c r="K74" s="50">
        <f t="shared" si="5"/>
        <v>0</v>
      </c>
      <c r="L74" s="78">
        <f t="shared" si="6"/>
        <v>0.2375077979</v>
      </c>
      <c r="M74" s="209"/>
      <c r="N74" s="209"/>
      <c r="O74" s="209"/>
      <c r="P74" s="209"/>
      <c r="Q74" s="209"/>
      <c r="R74" s="209"/>
      <c r="S74" s="209"/>
      <c r="T74" s="194"/>
      <c r="U74" s="194"/>
      <c r="V74" s="194"/>
      <c r="W74" s="194"/>
      <c r="X74" s="209"/>
      <c r="Y74" s="209"/>
      <c r="Z74" s="209"/>
      <c r="AA74" s="209"/>
      <c r="AB74" s="209"/>
      <c r="AC74" s="209"/>
      <c r="AD74" s="209"/>
      <c r="AE74" s="209"/>
      <c r="AF74" s="209"/>
      <c r="AG74" s="209"/>
    </row>
    <row r="75" ht="15.75" customHeight="1">
      <c r="A75" s="205">
        <v>43788.0</v>
      </c>
      <c r="B75" s="206">
        <v>233.0</v>
      </c>
      <c r="C75" s="194"/>
      <c r="D75" s="207">
        <v>6695.0</v>
      </c>
      <c r="E75" s="178">
        <v>28954.7129</v>
      </c>
      <c r="F75" s="208">
        <f t="shared" si="1"/>
        <v>0.2312231526</v>
      </c>
      <c r="G75" s="178">
        <f t="shared" si="2"/>
        <v>1559935</v>
      </c>
      <c r="H75" s="178">
        <f t="shared" si="3"/>
        <v>53.87499456</v>
      </c>
      <c r="I75" s="207">
        <f t="shared" si="7"/>
        <v>65166</v>
      </c>
      <c r="J75" s="172">
        <f t="shared" si="4"/>
        <v>0.0002312231526</v>
      </c>
      <c r="K75" s="50">
        <f t="shared" si="5"/>
        <v>0</v>
      </c>
      <c r="L75" s="78">
        <f t="shared" si="6"/>
        <v>0.2314543758</v>
      </c>
      <c r="M75" s="209"/>
      <c r="N75" s="209"/>
      <c r="O75" s="209"/>
      <c r="P75" s="209"/>
      <c r="Q75" s="209"/>
      <c r="R75" s="209"/>
      <c r="S75" s="209"/>
      <c r="T75" s="194"/>
      <c r="U75" s="194"/>
      <c r="V75" s="194"/>
      <c r="W75" s="194"/>
      <c r="X75" s="209"/>
      <c r="Y75" s="209"/>
      <c r="Z75" s="209"/>
      <c r="AA75" s="209"/>
      <c r="AB75" s="209"/>
      <c r="AC75" s="209"/>
      <c r="AD75" s="209"/>
      <c r="AE75" s="209"/>
      <c r="AF75" s="209"/>
      <c r="AG75" s="209"/>
    </row>
    <row r="76" ht="15.75" customHeight="1">
      <c r="A76" s="205">
        <v>43788.0</v>
      </c>
      <c r="B76" s="206">
        <v>200.0</v>
      </c>
      <c r="C76" s="194"/>
      <c r="D76" s="207">
        <v>7004.0</v>
      </c>
      <c r="E76" s="178">
        <v>28954.7129</v>
      </c>
      <c r="F76" s="208">
        <f t="shared" si="1"/>
        <v>0.2418949904</v>
      </c>
      <c r="G76" s="178">
        <f t="shared" si="2"/>
        <v>1400800</v>
      </c>
      <c r="H76" s="178">
        <f t="shared" si="3"/>
        <v>48.37899809</v>
      </c>
      <c r="I76" s="207">
        <f t="shared" si="7"/>
        <v>65366</v>
      </c>
      <c r="J76" s="172">
        <f t="shared" si="4"/>
        <v>0.0002418949904</v>
      </c>
      <c r="K76" s="50">
        <f t="shared" si="5"/>
        <v>0</v>
      </c>
      <c r="L76" s="78">
        <f t="shared" si="6"/>
        <v>0.2421368854</v>
      </c>
      <c r="M76" s="209"/>
      <c r="N76" s="209"/>
      <c r="O76" s="209"/>
      <c r="P76" s="209"/>
      <c r="Q76" s="209"/>
      <c r="R76" s="209"/>
      <c r="S76" s="209"/>
      <c r="T76" s="194"/>
      <c r="U76" s="194"/>
      <c r="V76" s="194"/>
      <c r="W76" s="194"/>
      <c r="X76" s="209"/>
      <c r="Y76" s="209"/>
      <c r="Z76" s="209"/>
      <c r="AA76" s="209"/>
      <c r="AB76" s="209"/>
      <c r="AC76" s="209"/>
      <c r="AD76" s="209"/>
      <c r="AE76" s="209"/>
      <c r="AF76" s="209"/>
      <c r="AG76" s="209"/>
    </row>
    <row r="77" ht="15.75" customHeight="1">
      <c r="A77" s="205">
        <v>43788.0</v>
      </c>
      <c r="B77" s="206">
        <v>150.0</v>
      </c>
      <c r="C77" s="194"/>
      <c r="D77" s="207">
        <v>7004.0</v>
      </c>
      <c r="E77" s="178">
        <v>28954.7129</v>
      </c>
      <c r="F77" s="208">
        <f t="shared" si="1"/>
        <v>0.2418949904</v>
      </c>
      <c r="G77" s="178">
        <f t="shared" si="2"/>
        <v>1050600</v>
      </c>
      <c r="H77" s="178">
        <f t="shared" si="3"/>
        <v>36.28424857</v>
      </c>
      <c r="I77" s="207">
        <f t="shared" si="7"/>
        <v>65516</v>
      </c>
      <c r="J77" s="172">
        <f t="shared" si="4"/>
        <v>0.0002418949904</v>
      </c>
      <c r="K77" s="50">
        <f t="shared" si="5"/>
        <v>0</v>
      </c>
      <c r="L77" s="78">
        <f t="shared" si="6"/>
        <v>0.2421368854</v>
      </c>
      <c r="M77" s="209"/>
      <c r="N77" s="209"/>
      <c r="O77" s="209"/>
      <c r="P77" s="209"/>
      <c r="Q77" s="209"/>
      <c r="R77" s="209"/>
      <c r="S77" s="209"/>
      <c r="T77" s="194"/>
      <c r="U77" s="194"/>
      <c r="V77" s="194"/>
      <c r="W77" s="194"/>
      <c r="X77" s="209"/>
      <c r="Y77" s="209"/>
      <c r="Z77" s="209"/>
      <c r="AA77" s="209"/>
      <c r="AB77" s="209"/>
      <c r="AC77" s="209"/>
      <c r="AD77" s="209"/>
      <c r="AE77" s="209"/>
      <c r="AF77" s="209"/>
      <c r="AG77" s="209"/>
    </row>
    <row r="78" ht="15.75" customHeight="1">
      <c r="A78" s="205">
        <v>43789.0</v>
      </c>
      <c r="B78" s="206">
        <v>319.0</v>
      </c>
      <c r="C78" s="194"/>
      <c r="D78" s="207">
        <v>6419.88</v>
      </c>
      <c r="E78" s="178">
        <v>32096.0774</v>
      </c>
      <c r="F78" s="208">
        <f t="shared" si="1"/>
        <v>0.2000207041</v>
      </c>
      <c r="G78" s="178">
        <f t="shared" si="2"/>
        <v>2047941.72</v>
      </c>
      <c r="H78" s="178">
        <f t="shared" si="3"/>
        <v>63.8066046</v>
      </c>
      <c r="I78" s="207">
        <f t="shared" si="7"/>
        <v>65835</v>
      </c>
      <c r="J78" s="172">
        <f t="shared" si="4"/>
        <v>0.0002000207041</v>
      </c>
      <c r="K78" s="50">
        <f t="shared" si="5"/>
        <v>0</v>
      </c>
      <c r="L78" s="78">
        <f t="shared" si="6"/>
        <v>0.2002207248</v>
      </c>
      <c r="M78" s="209"/>
      <c r="N78" s="209"/>
      <c r="O78" s="209"/>
      <c r="P78" s="209"/>
      <c r="Q78" s="209"/>
      <c r="R78" s="209"/>
      <c r="S78" s="209"/>
      <c r="T78" s="194"/>
      <c r="U78" s="194"/>
      <c r="V78" s="194"/>
      <c r="W78" s="194"/>
      <c r="X78" s="209"/>
      <c r="Y78" s="209"/>
      <c r="Z78" s="209"/>
      <c r="AA78" s="209"/>
      <c r="AB78" s="209"/>
      <c r="AC78" s="209"/>
      <c r="AD78" s="209"/>
      <c r="AE78" s="209"/>
      <c r="AF78" s="209"/>
      <c r="AG78" s="209"/>
    </row>
    <row r="79" ht="15.75" customHeight="1">
      <c r="A79" s="205">
        <v>43794.0</v>
      </c>
      <c r="B79" s="207">
        <v>4800.0</v>
      </c>
      <c r="C79" s="194"/>
      <c r="D79" s="207">
        <v>6473.75</v>
      </c>
      <c r="E79" s="178">
        <v>32638.7429</v>
      </c>
      <c r="F79" s="208">
        <f t="shared" si="1"/>
        <v>0.198345568</v>
      </c>
      <c r="G79" s="178">
        <f t="shared" si="2"/>
        <v>31074000</v>
      </c>
      <c r="H79" s="178">
        <f t="shared" si="3"/>
        <v>952.0587265</v>
      </c>
      <c r="I79" s="207">
        <f t="shared" si="7"/>
        <v>70635</v>
      </c>
      <c r="J79" s="172">
        <f t="shared" si="4"/>
        <v>0.000198345568</v>
      </c>
      <c r="K79" s="50">
        <f t="shared" si="5"/>
        <v>0</v>
      </c>
      <c r="L79" s="78">
        <f t="shared" si="6"/>
        <v>0.1985439136</v>
      </c>
      <c r="M79" s="209"/>
      <c r="N79" s="209"/>
      <c r="O79" s="209"/>
      <c r="P79" s="209"/>
      <c r="Q79" s="209"/>
      <c r="R79" s="209"/>
      <c r="S79" s="209"/>
      <c r="T79" s="194"/>
      <c r="U79" s="194"/>
      <c r="V79" s="194"/>
      <c r="W79" s="194"/>
      <c r="X79" s="209"/>
      <c r="Y79" s="209"/>
      <c r="Z79" s="209"/>
      <c r="AA79" s="209"/>
      <c r="AB79" s="209"/>
      <c r="AC79" s="209"/>
      <c r="AD79" s="209"/>
      <c r="AE79" s="209"/>
      <c r="AF79" s="209"/>
      <c r="AG79" s="209"/>
    </row>
    <row r="80" ht="15.75" customHeight="1">
      <c r="A80" s="205">
        <v>43795.0</v>
      </c>
      <c r="B80" s="207">
        <v>9000.0</v>
      </c>
      <c r="C80" s="194"/>
      <c r="D80" s="207">
        <v>6473.75</v>
      </c>
      <c r="E80" s="178">
        <v>33370.2448</v>
      </c>
      <c r="F80" s="208">
        <f t="shared" si="1"/>
        <v>0.1939976778</v>
      </c>
      <c r="G80" s="178">
        <f t="shared" si="2"/>
        <v>58263750</v>
      </c>
      <c r="H80" s="178">
        <f t="shared" si="3"/>
        <v>1745.979101</v>
      </c>
      <c r="I80" s="207">
        <f t="shared" si="7"/>
        <v>79635</v>
      </c>
      <c r="J80" s="172">
        <f t="shared" si="4"/>
        <v>0.0001939976778</v>
      </c>
      <c r="K80" s="50">
        <f t="shared" si="5"/>
        <v>0</v>
      </c>
      <c r="L80" s="78">
        <f t="shared" si="6"/>
        <v>0.1941916755</v>
      </c>
      <c r="M80" s="209"/>
      <c r="N80" s="209"/>
      <c r="O80" s="209"/>
      <c r="P80" s="209"/>
      <c r="Q80" s="209"/>
      <c r="R80" s="209"/>
      <c r="S80" s="209"/>
      <c r="T80" s="194"/>
      <c r="U80" s="194"/>
      <c r="V80" s="194"/>
      <c r="W80" s="194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</row>
    <row r="81" ht="15.75" customHeight="1">
      <c r="A81" s="205">
        <v>43796.0</v>
      </c>
      <c r="B81" s="206">
        <v>200.0</v>
      </c>
      <c r="C81" s="194"/>
      <c r="D81" s="207">
        <v>6473.75</v>
      </c>
      <c r="E81" s="178">
        <v>35470.614</v>
      </c>
      <c r="F81" s="208">
        <f t="shared" si="1"/>
        <v>0.1825102323</v>
      </c>
      <c r="G81" s="178">
        <f t="shared" si="2"/>
        <v>1294750</v>
      </c>
      <c r="H81" s="178">
        <f t="shared" si="3"/>
        <v>36.50204645</v>
      </c>
      <c r="I81" s="207">
        <f t="shared" si="7"/>
        <v>79835</v>
      </c>
      <c r="J81" s="172">
        <f t="shared" si="4"/>
        <v>0.0001825102323</v>
      </c>
      <c r="K81" s="50">
        <f t="shared" si="5"/>
        <v>0</v>
      </c>
      <c r="L81" s="78">
        <f t="shared" si="6"/>
        <v>0.1826927425</v>
      </c>
      <c r="M81" s="209"/>
      <c r="N81" s="209"/>
      <c r="O81" s="209"/>
      <c r="P81" s="209"/>
      <c r="Q81" s="209"/>
      <c r="R81" s="209"/>
      <c r="S81" s="209"/>
      <c r="T81" s="194"/>
      <c r="U81" s="194"/>
      <c r="V81" s="194"/>
      <c r="W81" s="194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</row>
    <row r="82" ht="15.75" customHeight="1">
      <c r="A82" s="205">
        <v>43796.0</v>
      </c>
      <c r="B82" s="207">
        <v>2000.0</v>
      </c>
      <c r="C82" s="194"/>
      <c r="D82" s="207">
        <v>6473.75</v>
      </c>
      <c r="E82" s="178">
        <v>35470.614</v>
      </c>
      <c r="F82" s="208">
        <f t="shared" si="1"/>
        <v>0.1825102323</v>
      </c>
      <c r="G82" s="178">
        <f t="shared" si="2"/>
        <v>12947500</v>
      </c>
      <c r="H82" s="178">
        <f t="shared" si="3"/>
        <v>365.0204645</v>
      </c>
      <c r="I82" s="207">
        <f t="shared" si="7"/>
        <v>81835</v>
      </c>
      <c r="J82" s="172">
        <f t="shared" si="4"/>
        <v>0.0001825102323</v>
      </c>
      <c r="K82" s="50">
        <f t="shared" si="5"/>
        <v>0</v>
      </c>
      <c r="L82" s="78">
        <f t="shared" si="6"/>
        <v>0.1826927425</v>
      </c>
      <c r="M82" s="209"/>
      <c r="N82" s="209"/>
      <c r="O82" s="209"/>
      <c r="P82" s="209"/>
      <c r="Q82" s="209"/>
      <c r="R82" s="209"/>
      <c r="S82" s="209"/>
      <c r="T82" s="194"/>
      <c r="U82" s="194"/>
      <c r="V82" s="194"/>
      <c r="W82" s="194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</row>
    <row r="83" ht="15.75" customHeight="1">
      <c r="A83" s="205">
        <v>43797.0</v>
      </c>
      <c r="B83" s="207">
        <v>1000.0</v>
      </c>
      <c r="C83" s="194"/>
      <c r="D83" s="207">
        <v>7210.0</v>
      </c>
      <c r="E83" s="178">
        <v>36733.7995</v>
      </c>
      <c r="F83" s="208">
        <f t="shared" si="1"/>
        <v>0.196277001</v>
      </c>
      <c r="G83" s="178">
        <f t="shared" si="2"/>
        <v>7210000</v>
      </c>
      <c r="H83" s="178">
        <f t="shared" si="3"/>
        <v>196.277001</v>
      </c>
      <c r="I83" s="207">
        <f t="shared" si="7"/>
        <v>82835</v>
      </c>
      <c r="J83" s="172">
        <f t="shared" si="4"/>
        <v>0.000196277001</v>
      </c>
      <c r="K83" s="50">
        <f t="shared" si="5"/>
        <v>0</v>
      </c>
      <c r="L83" s="78">
        <f t="shared" si="6"/>
        <v>0.196473278</v>
      </c>
      <c r="M83" s="209"/>
      <c r="N83" s="209"/>
      <c r="O83" s="209"/>
      <c r="P83" s="209"/>
      <c r="Q83" s="209"/>
      <c r="R83" s="209"/>
      <c r="S83" s="209"/>
      <c r="T83" s="194"/>
      <c r="U83" s="194"/>
      <c r="V83" s="194"/>
      <c r="W83" s="194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</row>
    <row r="84" ht="15.75" customHeight="1">
      <c r="A84" s="205">
        <v>43797.0</v>
      </c>
      <c r="B84" s="207">
        <v>2200.0</v>
      </c>
      <c r="C84" s="194"/>
      <c r="D84" s="207">
        <v>7725.0</v>
      </c>
      <c r="E84" s="178">
        <v>36733.7995</v>
      </c>
      <c r="F84" s="208">
        <f t="shared" si="1"/>
        <v>0.2102967868</v>
      </c>
      <c r="G84" s="178">
        <f t="shared" si="2"/>
        <v>16995000</v>
      </c>
      <c r="H84" s="178">
        <f t="shared" si="3"/>
        <v>462.6529309</v>
      </c>
      <c r="I84" s="207">
        <f t="shared" si="7"/>
        <v>85035</v>
      </c>
      <c r="J84" s="172">
        <f t="shared" si="4"/>
        <v>0.0002102967868</v>
      </c>
      <c r="K84" s="50">
        <f t="shared" si="5"/>
        <v>0</v>
      </c>
      <c r="L84" s="78">
        <f t="shared" si="6"/>
        <v>0.2105070835</v>
      </c>
      <c r="M84" s="209"/>
      <c r="N84" s="209"/>
      <c r="O84" s="209"/>
      <c r="P84" s="209"/>
      <c r="Q84" s="209"/>
      <c r="R84" s="209"/>
      <c r="S84" s="209"/>
      <c r="T84" s="194"/>
      <c r="U84" s="194"/>
      <c r="V84" s="194"/>
      <c r="W84" s="194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</row>
    <row r="85" ht="15.75" customHeight="1">
      <c r="A85" s="205">
        <v>43798.0</v>
      </c>
      <c r="B85" s="207">
        <v>1100.0</v>
      </c>
      <c r="C85" s="194"/>
      <c r="D85" s="207">
        <v>7664.1</v>
      </c>
      <c r="E85" s="178">
        <v>38204.2209</v>
      </c>
      <c r="F85" s="208">
        <f t="shared" si="1"/>
        <v>0.2006087238</v>
      </c>
      <c r="G85" s="178">
        <f t="shared" si="2"/>
        <v>8430510</v>
      </c>
      <c r="H85" s="178">
        <f t="shared" si="3"/>
        <v>220.6695962</v>
      </c>
      <c r="I85" s="207">
        <f t="shared" si="7"/>
        <v>86135</v>
      </c>
      <c r="J85" s="172">
        <f t="shared" si="4"/>
        <v>0.0002006087238</v>
      </c>
      <c r="K85" s="50">
        <f t="shared" si="5"/>
        <v>0</v>
      </c>
      <c r="L85" s="78">
        <f t="shared" si="6"/>
        <v>0.2008093326</v>
      </c>
      <c r="M85" s="209"/>
      <c r="N85" s="209"/>
      <c r="O85" s="209"/>
      <c r="P85" s="209"/>
      <c r="Q85" s="209"/>
      <c r="R85" s="209"/>
      <c r="S85" s="209"/>
      <c r="T85" s="194"/>
      <c r="U85" s="194"/>
      <c r="V85" s="194"/>
      <c r="W85" s="194"/>
      <c r="X85" s="209"/>
      <c r="Y85" s="209"/>
      <c r="Z85" s="209"/>
      <c r="AA85" s="209"/>
      <c r="AB85" s="209"/>
      <c r="AC85" s="209"/>
      <c r="AD85" s="209"/>
      <c r="AE85" s="209"/>
      <c r="AF85" s="209"/>
      <c r="AG85" s="209"/>
    </row>
    <row r="86" ht="15.75" customHeight="1">
      <c r="A86" s="205">
        <v>43801.0</v>
      </c>
      <c r="B86" s="206">
        <v>200.0</v>
      </c>
      <c r="C86" s="194"/>
      <c r="D86" s="207">
        <v>7664.1</v>
      </c>
      <c r="E86" s="178">
        <v>38980.8297</v>
      </c>
      <c r="F86" s="208">
        <f t="shared" si="1"/>
        <v>0.1966120285</v>
      </c>
      <c r="G86" s="178">
        <f t="shared" si="2"/>
        <v>1532820</v>
      </c>
      <c r="H86" s="178">
        <f t="shared" si="3"/>
        <v>39.3224057</v>
      </c>
      <c r="I86" s="207">
        <f t="shared" si="7"/>
        <v>86335</v>
      </c>
      <c r="J86" s="172">
        <f t="shared" si="4"/>
        <v>0.0001966120285</v>
      </c>
      <c r="K86" s="50">
        <f t="shared" si="5"/>
        <v>0</v>
      </c>
      <c r="L86" s="78">
        <f t="shared" si="6"/>
        <v>0.1968086405</v>
      </c>
      <c r="M86" s="209"/>
      <c r="N86" s="209"/>
      <c r="O86" s="209"/>
      <c r="P86" s="209"/>
      <c r="Q86" s="209"/>
      <c r="R86" s="209"/>
      <c r="S86" s="209"/>
      <c r="T86" s="194"/>
      <c r="U86" s="194"/>
      <c r="V86" s="194"/>
      <c r="W86" s="194"/>
      <c r="X86" s="209"/>
      <c r="Y86" s="209"/>
      <c r="Z86" s="209"/>
      <c r="AA86" s="209"/>
      <c r="AB86" s="209"/>
      <c r="AC86" s="209"/>
      <c r="AD86" s="209"/>
      <c r="AE86" s="209"/>
      <c r="AF86" s="209"/>
      <c r="AG86" s="209"/>
    </row>
    <row r="87" ht="15.75" customHeight="1">
      <c r="A87" s="205">
        <v>43801.0</v>
      </c>
      <c r="B87" s="210"/>
      <c r="C87" s="206">
        <v>29.0</v>
      </c>
      <c r="D87" s="207">
        <v>7744.96</v>
      </c>
      <c r="E87" s="178">
        <v>38980.8297</v>
      </c>
      <c r="F87" s="208">
        <f t="shared" si="1"/>
        <v>0.1986863815</v>
      </c>
      <c r="G87" s="178">
        <f t="shared" si="2"/>
        <v>224603.84</v>
      </c>
      <c r="H87" s="178">
        <f t="shared" si="3"/>
        <v>5.761905063</v>
      </c>
      <c r="I87" s="207">
        <f t="shared" si="7"/>
        <v>86306</v>
      </c>
      <c r="J87" s="172">
        <f t="shared" si="4"/>
        <v>0.0001986863815</v>
      </c>
      <c r="K87" s="50">
        <f t="shared" si="5"/>
        <v>0.001986863815</v>
      </c>
      <c r="L87" s="78">
        <f t="shared" si="6"/>
        <v>0.196898204</v>
      </c>
      <c r="M87" s="209"/>
      <c r="N87" s="209"/>
      <c r="O87" s="209"/>
      <c r="P87" s="209"/>
      <c r="Q87" s="209"/>
      <c r="R87" s="209"/>
      <c r="S87" s="209"/>
      <c r="T87" s="194"/>
      <c r="U87" s="194"/>
      <c r="V87" s="194"/>
      <c r="W87" s="194"/>
      <c r="X87" s="209"/>
      <c r="Y87" s="209"/>
      <c r="Z87" s="209"/>
      <c r="AA87" s="209"/>
      <c r="AB87" s="209"/>
      <c r="AC87" s="209"/>
      <c r="AD87" s="209"/>
      <c r="AE87" s="209"/>
      <c r="AF87" s="209"/>
      <c r="AG87" s="209"/>
    </row>
    <row r="88" ht="15.75" customHeight="1">
      <c r="A88" s="205">
        <v>43803.0</v>
      </c>
      <c r="B88" s="206">
        <v>250.0</v>
      </c>
      <c r="C88" s="194"/>
      <c r="D88" s="207">
        <v>7664.1</v>
      </c>
      <c r="E88" s="178">
        <v>38455.7489</v>
      </c>
      <c r="F88" s="208">
        <f t="shared" si="1"/>
        <v>0.1992965998</v>
      </c>
      <c r="G88" s="178">
        <f t="shared" si="2"/>
        <v>1916025</v>
      </c>
      <c r="H88" s="178">
        <f t="shared" si="3"/>
        <v>49.82414996</v>
      </c>
      <c r="I88" s="207">
        <f t="shared" si="7"/>
        <v>86556</v>
      </c>
      <c r="J88" s="172">
        <f t="shared" si="4"/>
        <v>0.0001992965998</v>
      </c>
      <c r="K88" s="50">
        <f t="shared" si="5"/>
        <v>0</v>
      </c>
      <c r="L88" s="78">
        <f t="shared" si="6"/>
        <v>0.1994958964</v>
      </c>
      <c r="M88" s="209"/>
      <c r="N88" s="209"/>
      <c r="O88" s="209"/>
      <c r="P88" s="209"/>
      <c r="Q88" s="209"/>
      <c r="R88" s="209"/>
      <c r="S88" s="209"/>
      <c r="T88" s="194"/>
      <c r="U88" s="194"/>
      <c r="V88" s="194"/>
      <c r="W88" s="194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</row>
    <row r="89" ht="15.75" customHeight="1">
      <c r="A89" s="205">
        <v>43803.0</v>
      </c>
      <c r="B89" s="206">
        <v>100.0</v>
      </c>
      <c r="C89" s="194"/>
      <c r="D89" s="207">
        <v>7664.1</v>
      </c>
      <c r="E89" s="178">
        <v>38455.7489</v>
      </c>
      <c r="F89" s="208">
        <f t="shared" si="1"/>
        <v>0.1992965998</v>
      </c>
      <c r="G89" s="178">
        <f t="shared" si="2"/>
        <v>766410</v>
      </c>
      <c r="H89" s="178">
        <f t="shared" si="3"/>
        <v>19.92965998</v>
      </c>
      <c r="I89" s="207">
        <f t="shared" si="7"/>
        <v>86656</v>
      </c>
      <c r="J89" s="172">
        <f t="shared" si="4"/>
        <v>0.0001992965998</v>
      </c>
      <c r="K89" s="50">
        <f t="shared" si="5"/>
        <v>0</v>
      </c>
      <c r="L89" s="78">
        <f t="shared" si="6"/>
        <v>0.1994958964</v>
      </c>
      <c r="M89" s="209"/>
      <c r="N89" s="209"/>
      <c r="O89" s="209"/>
      <c r="P89" s="209"/>
      <c r="Q89" s="209"/>
      <c r="R89" s="209"/>
      <c r="S89" s="209"/>
      <c r="T89" s="194"/>
      <c r="U89" s="194"/>
      <c r="V89" s="194"/>
      <c r="W89" s="194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</row>
    <row r="90" ht="15.75" customHeight="1">
      <c r="A90" s="205">
        <v>43804.0</v>
      </c>
      <c r="B90" s="206">
        <v>10.0</v>
      </c>
      <c r="C90" s="194"/>
      <c r="D90" s="207">
        <v>7153.16</v>
      </c>
      <c r="E90" s="178">
        <v>39947.6007</v>
      </c>
      <c r="F90" s="208">
        <f t="shared" si="1"/>
        <v>0.1790635701</v>
      </c>
      <c r="G90" s="178">
        <f t="shared" si="2"/>
        <v>71531.6</v>
      </c>
      <c r="H90" s="178">
        <f t="shared" si="3"/>
        <v>1.790635701</v>
      </c>
      <c r="I90" s="207">
        <f t="shared" si="7"/>
        <v>86666</v>
      </c>
      <c r="J90" s="172">
        <f t="shared" si="4"/>
        <v>0.0001790635701</v>
      </c>
      <c r="K90" s="50">
        <f t="shared" si="5"/>
        <v>0</v>
      </c>
      <c r="L90" s="78">
        <f t="shared" si="6"/>
        <v>0.1792426337</v>
      </c>
      <c r="M90" s="209"/>
      <c r="N90" s="209"/>
      <c r="O90" s="209"/>
      <c r="P90" s="209"/>
      <c r="Q90" s="209"/>
      <c r="R90" s="209"/>
      <c r="S90" s="209"/>
      <c r="T90" s="194"/>
      <c r="U90" s="194"/>
      <c r="V90" s="194"/>
      <c r="W90" s="194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</row>
    <row r="91" ht="15.75" customHeight="1">
      <c r="A91" s="205">
        <v>43805.0</v>
      </c>
      <c r="B91" s="206">
        <v>583.0</v>
      </c>
      <c r="C91" s="194"/>
      <c r="D91" s="207">
        <v>7153.16</v>
      </c>
      <c r="E91" s="178">
        <v>41675.2713</v>
      </c>
      <c r="F91" s="208">
        <f t="shared" si="1"/>
        <v>0.1716403943</v>
      </c>
      <c r="G91" s="178">
        <f t="shared" si="2"/>
        <v>4170292.28</v>
      </c>
      <c r="H91" s="178">
        <f t="shared" si="3"/>
        <v>100.0663499</v>
      </c>
      <c r="I91" s="207">
        <f t="shared" si="7"/>
        <v>87249</v>
      </c>
      <c r="J91" s="172">
        <f t="shared" si="4"/>
        <v>0.0001716403943</v>
      </c>
      <c r="K91" s="50">
        <f t="shared" si="5"/>
        <v>0</v>
      </c>
      <c r="L91" s="78">
        <f t="shared" si="6"/>
        <v>0.1718120347</v>
      </c>
      <c r="M91" s="209"/>
      <c r="N91" s="209"/>
      <c r="O91" s="209"/>
      <c r="P91" s="209"/>
      <c r="Q91" s="209"/>
      <c r="R91" s="209"/>
      <c r="S91" s="209"/>
      <c r="T91" s="194"/>
      <c r="U91" s="194"/>
      <c r="V91" s="194"/>
      <c r="W91" s="194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</row>
    <row r="92" ht="15.75" customHeight="1">
      <c r="A92" s="205">
        <v>43805.0</v>
      </c>
      <c r="B92" s="206">
        <v>200.0</v>
      </c>
      <c r="C92" s="194"/>
      <c r="D92" s="207">
        <v>7153.16</v>
      </c>
      <c r="E92" s="178">
        <v>41675.2713</v>
      </c>
      <c r="F92" s="208">
        <f t="shared" si="1"/>
        <v>0.1716403943</v>
      </c>
      <c r="G92" s="178">
        <f t="shared" si="2"/>
        <v>1430632</v>
      </c>
      <c r="H92" s="178">
        <f t="shared" si="3"/>
        <v>34.32807887</v>
      </c>
      <c r="I92" s="207">
        <f t="shared" si="7"/>
        <v>87449</v>
      </c>
      <c r="J92" s="172">
        <f t="shared" si="4"/>
        <v>0.0001716403943</v>
      </c>
      <c r="K92" s="50">
        <f t="shared" si="5"/>
        <v>0</v>
      </c>
      <c r="L92" s="78">
        <f t="shared" si="6"/>
        <v>0.1718120347</v>
      </c>
      <c r="M92" s="209"/>
      <c r="N92" s="209"/>
      <c r="O92" s="209"/>
      <c r="P92" s="209"/>
      <c r="Q92" s="209"/>
      <c r="R92" s="209"/>
      <c r="S92" s="209"/>
      <c r="T92" s="194"/>
      <c r="U92" s="194"/>
      <c r="V92" s="194"/>
      <c r="W92" s="194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</row>
    <row r="93" ht="15.75" customHeight="1">
      <c r="A93" s="205">
        <v>43805.0</v>
      </c>
      <c r="B93" s="207">
        <v>1000.0</v>
      </c>
      <c r="C93" s="194"/>
      <c r="D93" s="207">
        <v>7153.16</v>
      </c>
      <c r="E93" s="178">
        <v>41675.2713</v>
      </c>
      <c r="F93" s="208">
        <f t="shared" si="1"/>
        <v>0.1716403943</v>
      </c>
      <c r="G93" s="178">
        <f t="shared" si="2"/>
        <v>7153160</v>
      </c>
      <c r="H93" s="178">
        <f t="shared" si="3"/>
        <v>171.6403943</v>
      </c>
      <c r="I93" s="207">
        <f t="shared" si="7"/>
        <v>88449</v>
      </c>
      <c r="J93" s="172">
        <f t="shared" si="4"/>
        <v>0.0001716403943</v>
      </c>
      <c r="K93" s="50">
        <f t="shared" si="5"/>
        <v>0</v>
      </c>
      <c r="L93" s="78">
        <f t="shared" si="6"/>
        <v>0.1718120347</v>
      </c>
      <c r="M93" s="209"/>
      <c r="N93" s="209"/>
      <c r="O93" s="209"/>
      <c r="P93" s="209"/>
      <c r="Q93" s="209"/>
      <c r="R93" s="209"/>
      <c r="S93" s="209"/>
      <c r="T93" s="194"/>
      <c r="U93" s="194"/>
      <c r="V93" s="194"/>
      <c r="W93" s="194"/>
      <c r="X93" s="209"/>
      <c r="Y93" s="209"/>
      <c r="Z93" s="209"/>
      <c r="AA93" s="209"/>
      <c r="AB93" s="209"/>
      <c r="AC93" s="209"/>
      <c r="AD93" s="209"/>
      <c r="AE93" s="209"/>
      <c r="AF93" s="209"/>
      <c r="AG93" s="209"/>
    </row>
    <row r="94" ht="15.75" customHeight="1">
      <c r="A94" s="205">
        <v>43805.0</v>
      </c>
      <c r="B94" s="207">
        <v>1217.0</v>
      </c>
      <c r="C94" s="194"/>
      <c r="D94" s="207">
        <v>7153.16</v>
      </c>
      <c r="E94" s="178">
        <v>41675.2713</v>
      </c>
      <c r="F94" s="208">
        <f t="shared" si="1"/>
        <v>0.1716403943</v>
      </c>
      <c r="G94" s="178">
        <f t="shared" si="2"/>
        <v>8705395.72</v>
      </c>
      <c r="H94" s="178">
        <f t="shared" si="3"/>
        <v>208.8863599</v>
      </c>
      <c r="I94" s="207">
        <f t="shared" si="7"/>
        <v>89666</v>
      </c>
      <c r="J94" s="172">
        <f t="shared" si="4"/>
        <v>0.0001716403943</v>
      </c>
      <c r="K94" s="50">
        <f t="shared" si="5"/>
        <v>0</v>
      </c>
      <c r="L94" s="78">
        <f t="shared" si="6"/>
        <v>0.1718120347</v>
      </c>
      <c r="M94" s="209"/>
      <c r="N94" s="209"/>
      <c r="O94" s="209"/>
      <c r="P94" s="209"/>
      <c r="Q94" s="209"/>
      <c r="R94" s="209"/>
      <c r="S94" s="209"/>
      <c r="T94" s="194"/>
      <c r="U94" s="194"/>
      <c r="V94" s="194"/>
      <c r="W94" s="194"/>
      <c r="X94" s="209"/>
      <c r="Y94" s="209"/>
      <c r="Z94" s="209"/>
      <c r="AA94" s="209"/>
      <c r="AB94" s="209"/>
      <c r="AC94" s="209"/>
      <c r="AD94" s="209"/>
      <c r="AE94" s="209"/>
      <c r="AF94" s="209"/>
      <c r="AG94" s="209"/>
    </row>
    <row r="95" ht="15.75" customHeight="1">
      <c r="A95" s="205">
        <v>43810.0</v>
      </c>
      <c r="B95" s="206">
        <v>6.0</v>
      </c>
      <c r="C95" s="194"/>
      <c r="D95" s="207">
        <v>6644.06</v>
      </c>
      <c r="E95" s="178">
        <v>44610.4637</v>
      </c>
      <c r="F95" s="208">
        <f t="shared" si="1"/>
        <v>0.1489350132</v>
      </c>
      <c r="G95" s="178">
        <f t="shared" si="2"/>
        <v>39864.36</v>
      </c>
      <c r="H95" s="178">
        <f t="shared" si="3"/>
        <v>0.8936100792</v>
      </c>
      <c r="I95" s="207">
        <f t="shared" si="7"/>
        <v>89672</v>
      </c>
      <c r="J95" s="172">
        <f t="shared" si="4"/>
        <v>0.0001489350132</v>
      </c>
      <c r="K95" s="50">
        <f t="shared" si="5"/>
        <v>0</v>
      </c>
      <c r="L95" s="78">
        <f t="shared" si="6"/>
        <v>0.1490839482</v>
      </c>
      <c r="M95" s="209"/>
      <c r="N95" s="209"/>
      <c r="O95" s="209"/>
      <c r="P95" s="209"/>
      <c r="Q95" s="209"/>
      <c r="R95" s="209"/>
      <c r="S95" s="209"/>
      <c r="T95" s="194"/>
      <c r="U95" s="194"/>
      <c r="V95" s="194"/>
      <c r="W95" s="194"/>
      <c r="X95" s="209"/>
      <c r="Y95" s="209"/>
      <c r="Z95" s="209"/>
      <c r="AA95" s="209"/>
      <c r="AB95" s="209"/>
      <c r="AC95" s="209"/>
      <c r="AD95" s="209"/>
      <c r="AE95" s="209"/>
      <c r="AF95" s="209"/>
      <c r="AG95" s="209"/>
    </row>
    <row r="96" ht="15.75" customHeight="1">
      <c r="A96" s="205">
        <v>43810.0</v>
      </c>
      <c r="B96" s="207">
        <v>3887.0</v>
      </c>
      <c r="C96" s="194"/>
      <c r="D96" s="207">
        <v>6644.06</v>
      </c>
      <c r="E96" s="178">
        <v>44610.4637</v>
      </c>
      <c r="F96" s="208">
        <f t="shared" si="1"/>
        <v>0.1489350132</v>
      </c>
      <c r="G96" s="178">
        <f t="shared" si="2"/>
        <v>25825461.22</v>
      </c>
      <c r="H96" s="178">
        <f t="shared" si="3"/>
        <v>578.9103963</v>
      </c>
      <c r="I96" s="207">
        <f t="shared" si="7"/>
        <v>93559</v>
      </c>
      <c r="J96" s="172">
        <f t="shared" si="4"/>
        <v>0.0001489350132</v>
      </c>
      <c r="K96" s="50">
        <f t="shared" si="5"/>
        <v>0</v>
      </c>
      <c r="L96" s="78">
        <f t="shared" si="6"/>
        <v>0.1490839482</v>
      </c>
      <c r="M96" s="209"/>
      <c r="N96" s="209"/>
      <c r="O96" s="209"/>
      <c r="P96" s="209"/>
      <c r="Q96" s="209"/>
      <c r="R96" s="209"/>
      <c r="S96" s="209"/>
      <c r="T96" s="194"/>
      <c r="U96" s="194"/>
      <c r="V96" s="194"/>
      <c r="W96" s="194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</row>
    <row r="97" ht="15.75" customHeight="1">
      <c r="A97" s="205">
        <v>43810.0</v>
      </c>
      <c r="B97" s="206">
        <v>424.0</v>
      </c>
      <c r="C97" s="194"/>
      <c r="D97" s="207">
        <v>6644.06</v>
      </c>
      <c r="E97" s="178">
        <v>44610.4637</v>
      </c>
      <c r="F97" s="208">
        <f t="shared" si="1"/>
        <v>0.1489350132</v>
      </c>
      <c r="G97" s="178">
        <f t="shared" si="2"/>
        <v>2817081.44</v>
      </c>
      <c r="H97" s="178">
        <f t="shared" si="3"/>
        <v>63.1484456</v>
      </c>
      <c r="I97" s="207">
        <f t="shared" si="7"/>
        <v>93983</v>
      </c>
      <c r="J97" s="172">
        <f t="shared" si="4"/>
        <v>0.0001489350132</v>
      </c>
      <c r="K97" s="50">
        <f t="shared" si="5"/>
        <v>0</v>
      </c>
      <c r="L97" s="78">
        <f t="shared" si="6"/>
        <v>0.1490839482</v>
      </c>
      <c r="M97" s="209"/>
      <c r="N97" s="209"/>
      <c r="O97" s="209"/>
      <c r="P97" s="209"/>
      <c r="Q97" s="209"/>
      <c r="R97" s="209"/>
      <c r="S97" s="209"/>
      <c r="T97" s="194"/>
      <c r="U97" s="194"/>
      <c r="V97" s="194"/>
      <c r="W97" s="194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</row>
    <row r="98" ht="15.75" customHeight="1">
      <c r="A98" s="205">
        <v>43810.0</v>
      </c>
      <c r="B98" s="206">
        <v>683.0</v>
      </c>
      <c r="C98" s="194"/>
      <c r="D98" s="207">
        <v>6644.06</v>
      </c>
      <c r="E98" s="178">
        <v>44610.4637</v>
      </c>
      <c r="F98" s="208">
        <f t="shared" si="1"/>
        <v>0.1489350132</v>
      </c>
      <c r="G98" s="178">
        <f t="shared" si="2"/>
        <v>4537892.98</v>
      </c>
      <c r="H98" s="178">
        <f t="shared" si="3"/>
        <v>101.722614</v>
      </c>
      <c r="I98" s="207">
        <f t="shared" si="7"/>
        <v>94666</v>
      </c>
      <c r="J98" s="172">
        <f t="shared" si="4"/>
        <v>0.0001489350132</v>
      </c>
      <c r="K98" s="50">
        <f t="shared" si="5"/>
        <v>0</v>
      </c>
      <c r="L98" s="78">
        <f t="shared" si="6"/>
        <v>0.1490839482</v>
      </c>
      <c r="M98" s="209"/>
      <c r="N98" s="209"/>
      <c r="O98" s="209"/>
      <c r="P98" s="209"/>
      <c r="Q98" s="209"/>
      <c r="R98" s="209"/>
      <c r="S98" s="209"/>
      <c r="T98" s="194"/>
      <c r="U98" s="194"/>
      <c r="V98" s="194"/>
      <c r="W98" s="194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</row>
    <row r="99" ht="15.75" customHeight="1">
      <c r="A99" s="205">
        <v>43811.0</v>
      </c>
      <c r="B99" s="207">
        <v>1206.0</v>
      </c>
      <c r="C99" s="194"/>
      <c r="D99" s="207">
        <v>6396.97</v>
      </c>
      <c r="E99" s="178">
        <v>46134.4393</v>
      </c>
      <c r="F99" s="208">
        <f t="shared" si="1"/>
        <v>0.1386593204</v>
      </c>
      <c r="G99" s="178">
        <f t="shared" si="2"/>
        <v>7714745.82</v>
      </c>
      <c r="H99" s="178">
        <f t="shared" si="3"/>
        <v>167.2231404</v>
      </c>
      <c r="I99" s="207">
        <f t="shared" si="7"/>
        <v>95872</v>
      </c>
      <c r="J99" s="172">
        <f t="shared" si="4"/>
        <v>0.0001386593204</v>
      </c>
      <c r="K99" s="50">
        <f t="shared" si="5"/>
        <v>0</v>
      </c>
      <c r="L99" s="78">
        <f t="shared" si="6"/>
        <v>0.1387979797</v>
      </c>
      <c r="M99" s="209"/>
      <c r="N99" s="209"/>
      <c r="O99" s="209"/>
      <c r="P99" s="209"/>
      <c r="Q99" s="209"/>
      <c r="R99" s="209"/>
      <c r="S99" s="209"/>
      <c r="T99" s="194"/>
      <c r="U99" s="194"/>
      <c r="V99" s="194"/>
      <c r="W99" s="194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</row>
    <row r="100" ht="15.75" customHeight="1">
      <c r="A100" s="205">
        <v>43811.0</v>
      </c>
      <c r="B100" s="206">
        <v>135.0</v>
      </c>
      <c r="C100" s="194"/>
      <c r="D100" s="207">
        <v>6396.97</v>
      </c>
      <c r="E100" s="178">
        <v>46134.4393</v>
      </c>
      <c r="F100" s="208">
        <f t="shared" si="1"/>
        <v>0.1386593204</v>
      </c>
      <c r="G100" s="178">
        <f t="shared" si="2"/>
        <v>863590.95</v>
      </c>
      <c r="H100" s="178">
        <f t="shared" si="3"/>
        <v>18.71900825</v>
      </c>
      <c r="I100" s="207">
        <f t="shared" si="7"/>
        <v>96007</v>
      </c>
      <c r="J100" s="172">
        <f t="shared" si="4"/>
        <v>0.0001386593204</v>
      </c>
      <c r="K100" s="50">
        <f t="shared" si="5"/>
        <v>0</v>
      </c>
      <c r="L100" s="78">
        <f t="shared" si="6"/>
        <v>0.1387979797</v>
      </c>
      <c r="M100" s="209"/>
      <c r="N100" s="209"/>
      <c r="O100" s="209"/>
      <c r="P100" s="209"/>
      <c r="Q100" s="209"/>
      <c r="R100" s="209"/>
      <c r="S100" s="209"/>
      <c r="T100" s="194"/>
      <c r="U100" s="194"/>
      <c r="V100" s="194"/>
      <c r="W100" s="194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</row>
    <row r="101" ht="15.75" customHeight="1">
      <c r="A101" s="205">
        <v>43811.0</v>
      </c>
      <c r="B101" s="207">
        <v>1311.0</v>
      </c>
      <c r="C101" s="194"/>
      <c r="D101" s="207">
        <v>6396.97</v>
      </c>
      <c r="E101" s="178">
        <v>46134.4393</v>
      </c>
      <c r="F101" s="208">
        <f t="shared" si="1"/>
        <v>0.1386593204</v>
      </c>
      <c r="G101" s="178">
        <f t="shared" si="2"/>
        <v>8386427.67</v>
      </c>
      <c r="H101" s="178">
        <f t="shared" si="3"/>
        <v>181.782369</v>
      </c>
      <c r="I101" s="207">
        <f t="shared" si="7"/>
        <v>97318</v>
      </c>
      <c r="J101" s="172">
        <f t="shared" si="4"/>
        <v>0.0001386593204</v>
      </c>
      <c r="K101" s="50">
        <f t="shared" si="5"/>
        <v>0</v>
      </c>
      <c r="L101" s="78">
        <f t="shared" si="6"/>
        <v>0.1387979797</v>
      </c>
      <c r="M101" s="209"/>
      <c r="N101" s="209"/>
      <c r="O101" s="209"/>
      <c r="P101" s="209"/>
      <c r="Q101" s="209"/>
      <c r="R101" s="209"/>
      <c r="S101" s="209"/>
      <c r="T101" s="194"/>
      <c r="U101" s="194"/>
      <c r="V101" s="194"/>
      <c r="W101" s="194"/>
      <c r="X101" s="209"/>
      <c r="Y101" s="209"/>
      <c r="Z101" s="209"/>
      <c r="AA101" s="209"/>
      <c r="AB101" s="209"/>
      <c r="AC101" s="209"/>
      <c r="AD101" s="209"/>
      <c r="AE101" s="209"/>
      <c r="AF101" s="209"/>
      <c r="AG101" s="209"/>
    </row>
    <row r="102" ht="15.75" customHeight="1">
      <c r="A102" s="205">
        <v>43811.0</v>
      </c>
      <c r="B102" s="206">
        <v>10.0</v>
      </c>
      <c r="C102" s="194"/>
      <c r="D102" s="207">
        <v>6396.97</v>
      </c>
      <c r="E102" s="178">
        <v>46134.4393</v>
      </c>
      <c r="F102" s="208">
        <f t="shared" si="1"/>
        <v>0.1386593204</v>
      </c>
      <c r="G102" s="178">
        <f t="shared" si="2"/>
        <v>63969.7</v>
      </c>
      <c r="H102" s="178">
        <f t="shared" si="3"/>
        <v>1.386593204</v>
      </c>
      <c r="I102" s="207">
        <f t="shared" si="7"/>
        <v>97328</v>
      </c>
      <c r="J102" s="172">
        <f t="shared" si="4"/>
        <v>0.0001386593204</v>
      </c>
      <c r="K102" s="50">
        <f t="shared" si="5"/>
        <v>0</v>
      </c>
      <c r="L102" s="78">
        <f t="shared" si="6"/>
        <v>0.1387979797</v>
      </c>
      <c r="M102" s="209"/>
      <c r="N102" s="209"/>
      <c r="O102" s="209"/>
      <c r="P102" s="209"/>
      <c r="Q102" s="209"/>
      <c r="R102" s="209"/>
      <c r="S102" s="209"/>
      <c r="T102" s="194"/>
      <c r="U102" s="194"/>
      <c r="V102" s="194"/>
      <c r="W102" s="194"/>
      <c r="X102" s="209"/>
      <c r="Y102" s="209"/>
      <c r="Z102" s="209"/>
      <c r="AA102" s="209"/>
      <c r="AB102" s="209"/>
      <c r="AC102" s="209"/>
      <c r="AD102" s="209"/>
      <c r="AE102" s="209"/>
      <c r="AF102" s="209"/>
      <c r="AG102" s="209"/>
    </row>
    <row r="103" ht="15.75" customHeight="1">
      <c r="A103" s="205">
        <v>43811.0</v>
      </c>
      <c r="B103" s="206">
        <v>130.0</v>
      </c>
      <c r="C103" s="194"/>
      <c r="D103" s="207">
        <v>6396.97</v>
      </c>
      <c r="E103" s="178">
        <v>46134.4393</v>
      </c>
      <c r="F103" s="208">
        <f t="shared" si="1"/>
        <v>0.1386593204</v>
      </c>
      <c r="G103" s="178">
        <f t="shared" si="2"/>
        <v>831606.1</v>
      </c>
      <c r="H103" s="178">
        <f t="shared" si="3"/>
        <v>18.02571165</v>
      </c>
      <c r="I103" s="207">
        <f t="shared" si="7"/>
        <v>97458</v>
      </c>
      <c r="J103" s="172">
        <f t="shared" si="4"/>
        <v>0.0001386593204</v>
      </c>
      <c r="K103" s="50">
        <f t="shared" si="5"/>
        <v>0</v>
      </c>
      <c r="L103" s="78">
        <f t="shared" si="6"/>
        <v>0.1387979797</v>
      </c>
      <c r="M103" s="209"/>
      <c r="N103" s="209"/>
      <c r="O103" s="209"/>
      <c r="P103" s="209"/>
      <c r="Q103" s="209"/>
      <c r="R103" s="209"/>
      <c r="S103" s="209"/>
      <c r="T103" s="194"/>
      <c r="U103" s="194"/>
      <c r="V103" s="194"/>
      <c r="W103" s="194"/>
      <c r="X103" s="209"/>
      <c r="Y103" s="209"/>
      <c r="Z103" s="209"/>
      <c r="AA103" s="209"/>
      <c r="AB103" s="209"/>
      <c r="AC103" s="209"/>
      <c r="AD103" s="209"/>
      <c r="AE103" s="209"/>
      <c r="AF103" s="209"/>
      <c r="AG103" s="209"/>
    </row>
    <row r="104" ht="15.75" customHeight="1">
      <c r="A104" s="205">
        <v>43812.0</v>
      </c>
      <c r="B104" s="207">
        <v>3000.0</v>
      </c>
      <c r="C104" s="194"/>
      <c r="D104" s="207">
        <v>6131.28</v>
      </c>
      <c r="E104" s="178">
        <v>46291.6201</v>
      </c>
      <c r="F104" s="208">
        <f t="shared" si="1"/>
        <v>0.1324490261</v>
      </c>
      <c r="G104" s="178">
        <f t="shared" si="2"/>
        <v>18393840</v>
      </c>
      <c r="H104" s="178">
        <f t="shared" si="3"/>
        <v>397.3470784</v>
      </c>
      <c r="I104" s="207">
        <f t="shared" si="7"/>
        <v>100458</v>
      </c>
      <c r="J104" s="172">
        <f t="shared" si="4"/>
        <v>0.0001324490261</v>
      </c>
      <c r="K104" s="50">
        <f t="shared" si="5"/>
        <v>0</v>
      </c>
      <c r="L104" s="78">
        <f t="shared" si="6"/>
        <v>0.1325814752</v>
      </c>
      <c r="M104" s="209"/>
      <c r="N104" s="209"/>
      <c r="O104" s="209"/>
      <c r="P104" s="209"/>
      <c r="Q104" s="209"/>
      <c r="R104" s="209"/>
      <c r="S104" s="209"/>
      <c r="T104" s="194"/>
      <c r="U104" s="194"/>
      <c r="V104" s="194"/>
      <c r="W104" s="194"/>
      <c r="X104" s="209"/>
      <c r="Y104" s="209"/>
      <c r="Z104" s="209"/>
      <c r="AA104" s="209"/>
      <c r="AB104" s="209"/>
      <c r="AC104" s="209"/>
      <c r="AD104" s="209"/>
      <c r="AE104" s="209"/>
      <c r="AF104" s="209"/>
      <c r="AG104" s="209"/>
    </row>
    <row r="105" ht="15.75" customHeight="1">
      <c r="A105" s="205">
        <v>43832.0</v>
      </c>
      <c r="B105" s="206">
        <v>400.0</v>
      </c>
      <c r="C105" s="194"/>
      <c r="D105" s="207">
        <v>7459.72</v>
      </c>
      <c r="E105" s="178">
        <v>46620.8306</v>
      </c>
      <c r="F105" s="208">
        <f t="shared" si="1"/>
        <v>0.1600083032</v>
      </c>
      <c r="G105" s="178">
        <f t="shared" si="2"/>
        <v>2983888</v>
      </c>
      <c r="H105" s="178">
        <f t="shared" si="3"/>
        <v>64.0033213</v>
      </c>
      <c r="I105" s="207">
        <f t="shared" si="7"/>
        <v>100858</v>
      </c>
      <c r="J105" s="172">
        <f t="shared" si="4"/>
        <v>0.0001600083032</v>
      </c>
      <c r="K105" s="50">
        <f t="shared" si="5"/>
        <v>0</v>
      </c>
      <c r="L105" s="78">
        <f t="shared" si="6"/>
        <v>0.1601683115</v>
      </c>
      <c r="M105" s="209"/>
      <c r="N105" s="209"/>
      <c r="O105" s="209"/>
      <c r="P105" s="209"/>
      <c r="Q105" s="209"/>
      <c r="R105" s="209"/>
      <c r="S105" s="209"/>
      <c r="T105" s="194"/>
      <c r="U105" s="194"/>
      <c r="V105" s="194"/>
      <c r="W105" s="194"/>
      <c r="X105" s="209"/>
      <c r="Y105" s="209"/>
      <c r="Z105" s="209"/>
      <c r="AA105" s="209"/>
      <c r="AB105" s="209"/>
      <c r="AC105" s="209"/>
      <c r="AD105" s="209"/>
      <c r="AE105" s="209"/>
      <c r="AF105" s="209"/>
      <c r="AG105" s="209"/>
    </row>
    <row r="106" ht="15.75" customHeight="1">
      <c r="A106" s="205">
        <v>43832.0</v>
      </c>
      <c r="B106" s="206">
        <v>900.0</v>
      </c>
      <c r="C106" s="194"/>
      <c r="D106" s="207">
        <v>7459.72</v>
      </c>
      <c r="E106" s="178">
        <v>46620.8306</v>
      </c>
      <c r="F106" s="208">
        <f t="shared" si="1"/>
        <v>0.1600083032</v>
      </c>
      <c r="G106" s="178">
        <f t="shared" si="2"/>
        <v>6713748</v>
      </c>
      <c r="H106" s="178">
        <f t="shared" si="3"/>
        <v>144.0074729</v>
      </c>
      <c r="I106" s="207">
        <f t="shared" si="7"/>
        <v>101758</v>
      </c>
      <c r="J106" s="172">
        <f t="shared" si="4"/>
        <v>0.0001600083032</v>
      </c>
      <c r="K106" s="50">
        <f t="shared" si="5"/>
        <v>0</v>
      </c>
      <c r="L106" s="78">
        <f t="shared" si="6"/>
        <v>0.1601683115</v>
      </c>
      <c r="M106" s="209"/>
      <c r="N106" s="209"/>
      <c r="O106" s="209"/>
      <c r="P106" s="209"/>
      <c r="Q106" s="209"/>
      <c r="R106" s="209"/>
      <c r="S106" s="209"/>
      <c r="T106" s="194"/>
      <c r="U106" s="194"/>
      <c r="V106" s="194"/>
      <c r="W106" s="194"/>
      <c r="X106" s="209"/>
      <c r="Y106" s="209"/>
      <c r="Z106" s="209"/>
      <c r="AA106" s="209"/>
      <c r="AB106" s="209"/>
      <c r="AC106" s="209"/>
      <c r="AD106" s="209"/>
      <c r="AE106" s="209"/>
      <c r="AF106" s="209"/>
      <c r="AG106" s="209"/>
    </row>
    <row r="107" ht="15.75" customHeight="1">
      <c r="A107" s="205">
        <v>43837.0</v>
      </c>
      <c r="B107" s="206">
        <v>200.0</v>
      </c>
      <c r="C107" s="194"/>
      <c r="D107" s="207">
        <v>8175.04</v>
      </c>
      <c r="E107" s="178">
        <v>54441.9263</v>
      </c>
      <c r="F107" s="208">
        <f t="shared" si="1"/>
        <v>0.1501607411</v>
      </c>
      <c r="G107" s="178">
        <f t="shared" si="2"/>
        <v>1635008</v>
      </c>
      <c r="H107" s="178">
        <f t="shared" si="3"/>
        <v>30.03214822</v>
      </c>
      <c r="I107" s="207">
        <f t="shared" si="7"/>
        <v>101958</v>
      </c>
      <c r="J107" s="172">
        <f t="shared" si="4"/>
        <v>0.0001501607411</v>
      </c>
      <c r="K107" s="50">
        <f t="shared" si="5"/>
        <v>0</v>
      </c>
      <c r="L107" s="78">
        <f t="shared" si="6"/>
        <v>0.1503109018</v>
      </c>
      <c r="M107" s="209"/>
      <c r="N107" s="209"/>
      <c r="O107" s="209"/>
      <c r="P107" s="209"/>
      <c r="Q107" s="209"/>
      <c r="R107" s="209"/>
      <c r="S107" s="209"/>
      <c r="T107" s="194"/>
      <c r="U107" s="194"/>
      <c r="V107" s="194"/>
      <c r="W107" s="194"/>
      <c r="X107" s="209"/>
      <c r="Y107" s="209"/>
      <c r="Z107" s="209"/>
      <c r="AA107" s="209"/>
      <c r="AB107" s="209"/>
      <c r="AC107" s="209"/>
      <c r="AD107" s="209"/>
      <c r="AE107" s="209"/>
      <c r="AF107" s="209"/>
      <c r="AG107" s="209"/>
    </row>
    <row r="108" ht="15.75" customHeight="1">
      <c r="A108" s="205">
        <v>43837.0</v>
      </c>
      <c r="B108" s="206">
        <v>20.0</v>
      </c>
      <c r="C108" s="194"/>
      <c r="D108" s="207">
        <v>8175.04</v>
      </c>
      <c r="E108" s="178">
        <v>54441.9263</v>
      </c>
      <c r="F108" s="208">
        <f t="shared" si="1"/>
        <v>0.1501607411</v>
      </c>
      <c r="G108" s="178">
        <f t="shared" si="2"/>
        <v>163500.8</v>
      </c>
      <c r="H108" s="178">
        <f t="shared" si="3"/>
        <v>3.003214822</v>
      </c>
      <c r="I108" s="207">
        <f t="shared" si="7"/>
        <v>101978</v>
      </c>
      <c r="J108" s="172">
        <f t="shared" si="4"/>
        <v>0.0001501607411</v>
      </c>
      <c r="K108" s="50">
        <f t="shared" si="5"/>
        <v>0</v>
      </c>
      <c r="L108" s="78">
        <f t="shared" si="6"/>
        <v>0.1503109018</v>
      </c>
      <c r="M108" s="209"/>
      <c r="N108" s="209"/>
      <c r="O108" s="209"/>
      <c r="P108" s="209"/>
      <c r="Q108" s="209"/>
      <c r="R108" s="209"/>
      <c r="S108" s="209"/>
      <c r="T108" s="194"/>
      <c r="U108" s="194"/>
      <c r="V108" s="194"/>
      <c r="W108" s="194"/>
      <c r="X108" s="209"/>
      <c r="Y108" s="209"/>
      <c r="Z108" s="209"/>
      <c r="AA108" s="209"/>
      <c r="AB108" s="209"/>
      <c r="AC108" s="209"/>
      <c r="AD108" s="209"/>
      <c r="AE108" s="209"/>
      <c r="AF108" s="209"/>
      <c r="AG108" s="209"/>
    </row>
    <row r="109" ht="15.75" customHeight="1">
      <c r="A109" s="205">
        <v>43837.0</v>
      </c>
      <c r="B109" s="206">
        <v>200.0</v>
      </c>
      <c r="C109" s="194"/>
      <c r="D109" s="207">
        <v>8175.04</v>
      </c>
      <c r="E109" s="178">
        <v>54441.9263</v>
      </c>
      <c r="F109" s="208">
        <f t="shared" si="1"/>
        <v>0.1501607411</v>
      </c>
      <c r="G109" s="178">
        <f t="shared" si="2"/>
        <v>1635008</v>
      </c>
      <c r="H109" s="178">
        <f t="shared" si="3"/>
        <v>30.03214822</v>
      </c>
      <c r="I109" s="207">
        <f t="shared" si="7"/>
        <v>102178</v>
      </c>
      <c r="J109" s="172">
        <f t="shared" si="4"/>
        <v>0.0001501607411</v>
      </c>
      <c r="K109" s="50">
        <f t="shared" si="5"/>
        <v>0</v>
      </c>
      <c r="L109" s="78">
        <f t="shared" si="6"/>
        <v>0.1503109018</v>
      </c>
      <c r="M109" s="209"/>
      <c r="N109" s="209"/>
      <c r="O109" s="209"/>
      <c r="P109" s="209"/>
      <c r="Q109" s="209"/>
      <c r="R109" s="209"/>
      <c r="S109" s="209"/>
      <c r="T109" s="194"/>
      <c r="U109" s="194"/>
      <c r="V109" s="194"/>
      <c r="W109" s="194"/>
      <c r="X109" s="209"/>
      <c r="Y109" s="209"/>
      <c r="Z109" s="209"/>
      <c r="AA109" s="209"/>
      <c r="AB109" s="209"/>
      <c r="AC109" s="209"/>
      <c r="AD109" s="209"/>
      <c r="AE109" s="209"/>
      <c r="AF109" s="209"/>
      <c r="AG109" s="209"/>
    </row>
    <row r="110" ht="15.75" customHeight="1">
      <c r="A110" s="205">
        <v>43837.0</v>
      </c>
      <c r="B110" s="206">
        <v>500.0</v>
      </c>
      <c r="C110" s="194"/>
      <c r="D110" s="207">
        <v>8685.98</v>
      </c>
      <c r="E110" s="178">
        <v>54441.9263</v>
      </c>
      <c r="F110" s="208">
        <f t="shared" si="1"/>
        <v>0.1595457874</v>
      </c>
      <c r="G110" s="178">
        <f t="shared" si="2"/>
        <v>4342990</v>
      </c>
      <c r="H110" s="178">
        <f t="shared" si="3"/>
        <v>79.77289371</v>
      </c>
      <c r="I110" s="207">
        <f t="shared" si="7"/>
        <v>102678</v>
      </c>
      <c r="J110" s="172">
        <f t="shared" si="4"/>
        <v>0.0001595457874</v>
      </c>
      <c r="K110" s="50">
        <f t="shared" si="5"/>
        <v>0</v>
      </c>
      <c r="L110" s="78">
        <f t="shared" si="6"/>
        <v>0.1597053332</v>
      </c>
      <c r="M110" s="209"/>
      <c r="N110" s="209"/>
      <c r="O110" s="209"/>
      <c r="P110" s="209"/>
      <c r="Q110" s="209"/>
      <c r="R110" s="209"/>
      <c r="S110" s="209"/>
      <c r="T110" s="194"/>
      <c r="U110" s="194"/>
      <c r="V110" s="194"/>
      <c r="W110" s="194"/>
      <c r="X110" s="209"/>
      <c r="Y110" s="209"/>
      <c r="Z110" s="209"/>
      <c r="AA110" s="209"/>
      <c r="AB110" s="209"/>
      <c r="AC110" s="209"/>
      <c r="AD110" s="209"/>
      <c r="AE110" s="209"/>
      <c r="AF110" s="209"/>
      <c r="AG110" s="209"/>
    </row>
    <row r="111" ht="15.75" customHeight="1">
      <c r="A111" s="205">
        <v>43840.0</v>
      </c>
      <c r="B111" s="206">
        <v>85.0</v>
      </c>
      <c r="C111" s="194"/>
      <c r="D111" s="207">
        <v>9196.92</v>
      </c>
      <c r="E111" s="178">
        <v>62299.0377</v>
      </c>
      <c r="F111" s="208">
        <f t="shared" si="1"/>
        <v>0.1476253942</v>
      </c>
      <c r="G111" s="178">
        <f t="shared" si="2"/>
        <v>781738.2</v>
      </c>
      <c r="H111" s="178">
        <f t="shared" si="3"/>
        <v>12.54815851</v>
      </c>
      <c r="I111" s="207">
        <f t="shared" si="7"/>
        <v>102763</v>
      </c>
      <c r="J111" s="172">
        <f t="shared" si="4"/>
        <v>0.0001476253942</v>
      </c>
      <c r="K111" s="50">
        <f t="shared" si="5"/>
        <v>0</v>
      </c>
      <c r="L111" s="78">
        <f t="shared" si="6"/>
        <v>0.1477730196</v>
      </c>
      <c r="M111" s="209"/>
      <c r="N111" s="209"/>
      <c r="O111" s="209"/>
      <c r="P111" s="209"/>
      <c r="Q111" s="209"/>
      <c r="R111" s="209"/>
      <c r="S111" s="209"/>
      <c r="T111" s="194"/>
      <c r="U111" s="194"/>
      <c r="V111" s="194"/>
      <c r="W111" s="194"/>
      <c r="X111" s="209"/>
      <c r="Y111" s="209"/>
      <c r="Z111" s="209"/>
      <c r="AA111" s="209"/>
      <c r="AB111" s="209"/>
      <c r="AC111" s="209"/>
      <c r="AD111" s="209"/>
      <c r="AE111" s="209"/>
      <c r="AF111" s="209"/>
      <c r="AG111" s="209"/>
    </row>
    <row r="112" ht="15.75" customHeight="1">
      <c r="A112" s="205">
        <v>43843.0</v>
      </c>
      <c r="B112" s="206">
        <v>400.0</v>
      </c>
      <c r="C112" s="194"/>
      <c r="D112" s="207">
        <v>10218.8</v>
      </c>
      <c r="E112" s="178">
        <v>67213.9898</v>
      </c>
      <c r="F112" s="208">
        <f t="shared" si="1"/>
        <v>0.1520338256</v>
      </c>
      <c r="G112" s="178">
        <f t="shared" si="2"/>
        <v>4087520</v>
      </c>
      <c r="H112" s="178">
        <f t="shared" si="3"/>
        <v>60.81353022</v>
      </c>
      <c r="I112" s="207">
        <f t="shared" si="7"/>
        <v>103163</v>
      </c>
      <c r="J112" s="172">
        <f t="shared" si="4"/>
        <v>0.0001520338256</v>
      </c>
      <c r="K112" s="50">
        <f t="shared" si="5"/>
        <v>0</v>
      </c>
      <c r="L112" s="78">
        <f t="shared" si="6"/>
        <v>0.1521858594</v>
      </c>
      <c r="M112" s="209"/>
      <c r="N112" s="209"/>
      <c r="O112" s="209"/>
      <c r="P112" s="209"/>
      <c r="Q112" s="209"/>
      <c r="R112" s="209"/>
      <c r="S112" s="209"/>
      <c r="T112" s="194"/>
      <c r="U112" s="194"/>
      <c r="V112" s="194"/>
      <c r="W112" s="194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</row>
    <row r="113" ht="15.75" customHeight="1">
      <c r="A113" s="205">
        <v>43843.0</v>
      </c>
      <c r="B113" s="206">
        <v>80.0</v>
      </c>
      <c r="C113" s="194"/>
      <c r="D113" s="207">
        <v>10423.18</v>
      </c>
      <c r="E113" s="178">
        <v>67213.9898</v>
      </c>
      <c r="F113" s="208">
        <f t="shared" si="1"/>
        <v>0.1550745616</v>
      </c>
      <c r="G113" s="178">
        <f t="shared" si="2"/>
        <v>833854.4</v>
      </c>
      <c r="H113" s="178">
        <f t="shared" si="3"/>
        <v>12.40596493</v>
      </c>
      <c r="I113" s="207">
        <f t="shared" si="7"/>
        <v>103243</v>
      </c>
      <c r="J113" s="172">
        <f t="shared" si="4"/>
        <v>0.0001550745616</v>
      </c>
      <c r="K113" s="50">
        <f t="shared" si="5"/>
        <v>0</v>
      </c>
      <c r="L113" s="78">
        <f t="shared" si="6"/>
        <v>0.1552296361</v>
      </c>
      <c r="M113" s="209"/>
      <c r="N113" s="209"/>
      <c r="O113" s="209"/>
      <c r="P113" s="209"/>
      <c r="Q113" s="209"/>
      <c r="R113" s="209"/>
      <c r="S113" s="209"/>
      <c r="T113" s="194"/>
      <c r="U113" s="194"/>
      <c r="V113" s="194"/>
      <c r="W113" s="194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</row>
    <row r="114" ht="15.75" customHeight="1">
      <c r="A114" s="205">
        <v>43843.0</v>
      </c>
      <c r="B114" s="206">
        <v>100.0</v>
      </c>
      <c r="C114" s="194"/>
      <c r="D114" s="207">
        <v>10525.36</v>
      </c>
      <c r="E114" s="178">
        <v>67213.9898</v>
      </c>
      <c r="F114" s="208">
        <f t="shared" si="1"/>
        <v>0.1565947808</v>
      </c>
      <c r="G114" s="178">
        <f t="shared" si="2"/>
        <v>1052536</v>
      </c>
      <c r="H114" s="178">
        <f t="shared" si="3"/>
        <v>15.65947808</v>
      </c>
      <c r="I114" s="207">
        <f t="shared" si="7"/>
        <v>103343</v>
      </c>
      <c r="J114" s="172">
        <f t="shared" si="4"/>
        <v>0.0001565947808</v>
      </c>
      <c r="K114" s="50">
        <f t="shared" si="5"/>
        <v>0</v>
      </c>
      <c r="L114" s="78">
        <f t="shared" si="6"/>
        <v>0.1567513756</v>
      </c>
      <c r="M114" s="209"/>
      <c r="N114" s="209"/>
      <c r="O114" s="209"/>
      <c r="P114" s="209"/>
      <c r="Q114" s="209"/>
      <c r="R114" s="209"/>
      <c r="S114" s="209"/>
      <c r="T114" s="194"/>
      <c r="U114" s="194"/>
      <c r="V114" s="194"/>
      <c r="W114" s="194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</row>
    <row r="115" ht="15.75" customHeight="1">
      <c r="A115" s="205">
        <v>43843.0</v>
      </c>
      <c r="B115" s="206">
        <v>500.0</v>
      </c>
      <c r="C115" s="194"/>
      <c r="D115" s="207">
        <v>10525.36</v>
      </c>
      <c r="E115" s="178">
        <v>67213.9898</v>
      </c>
      <c r="F115" s="208">
        <f t="shared" si="1"/>
        <v>0.1565947808</v>
      </c>
      <c r="G115" s="178">
        <f t="shared" si="2"/>
        <v>5262680</v>
      </c>
      <c r="H115" s="178">
        <f t="shared" si="3"/>
        <v>78.2973904</v>
      </c>
      <c r="I115" s="207">
        <f t="shared" si="7"/>
        <v>103843</v>
      </c>
      <c r="J115" s="172">
        <f t="shared" si="4"/>
        <v>0.0001565947808</v>
      </c>
      <c r="K115" s="50">
        <f t="shared" si="5"/>
        <v>0</v>
      </c>
      <c r="L115" s="78">
        <f t="shared" si="6"/>
        <v>0.1567513756</v>
      </c>
      <c r="M115" s="209"/>
      <c r="N115" s="209"/>
      <c r="O115" s="209"/>
      <c r="P115" s="209"/>
      <c r="Q115" s="209"/>
      <c r="R115" s="209"/>
      <c r="S115" s="209"/>
      <c r="T115" s="194"/>
      <c r="U115" s="194"/>
      <c r="V115" s="194"/>
      <c r="W115" s="194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</row>
    <row r="116" ht="15.75" customHeight="1">
      <c r="A116" s="205">
        <v>43844.0</v>
      </c>
      <c r="B116" s="206">
        <v>213.0</v>
      </c>
      <c r="C116" s="194"/>
      <c r="D116" s="207">
        <v>9196.92</v>
      </c>
      <c r="E116" s="178">
        <v>67814.7458</v>
      </c>
      <c r="F116" s="208">
        <f t="shared" si="1"/>
        <v>0.135618292</v>
      </c>
      <c r="G116" s="178">
        <f t="shared" si="2"/>
        <v>1958943.96</v>
      </c>
      <c r="H116" s="178">
        <f t="shared" si="3"/>
        <v>28.8866962</v>
      </c>
      <c r="I116" s="207">
        <f t="shared" si="7"/>
        <v>104056</v>
      </c>
      <c r="J116" s="172">
        <f t="shared" si="4"/>
        <v>0.000135618292</v>
      </c>
      <c r="K116" s="50">
        <f t="shared" si="5"/>
        <v>0</v>
      </c>
      <c r="L116" s="78">
        <f t="shared" si="6"/>
        <v>0.1357539103</v>
      </c>
      <c r="M116" s="209"/>
      <c r="N116" s="209"/>
      <c r="O116" s="209"/>
      <c r="P116" s="209"/>
      <c r="Q116" s="209"/>
      <c r="R116" s="209"/>
      <c r="S116" s="209"/>
      <c r="T116" s="194"/>
      <c r="U116" s="194"/>
      <c r="V116" s="194"/>
      <c r="W116" s="194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</row>
    <row r="117" ht="15.75" customHeight="1">
      <c r="A117" s="205">
        <v>43845.0</v>
      </c>
      <c r="B117" s="207">
        <v>2992.0</v>
      </c>
      <c r="C117" s="194"/>
      <c r="D117" s="207">
        <v>9196.92</v>
      </c>
      <c r="E117" s="178">
        <v>70675.7409</v>
      </c>
      <c r="F117" s="208">
        <f t="shared" si="1"/>
        <v>0.1301283847</v>
      </c>
      <c r="G117" s="178">
        <f t="shared" si="2"/>
        <v>27517184.64</v>
      </c>
      <c r="H117" s="178">
        <f t="shared" si="3"/>
        <v>389.344127</v>
      </c>
      <c r="I117" s="207">
        <f t="shared" si="7"/>
        <v>107048</v>
      </c>
      <c r="J117" s="172">
        <f t="shared" si="4"/>
        <v>0.0001301283847</v>
      </c>
      <c r="K117" s="50">
        <f t="shared" si="5"/>
        <v>0</v>
      </c>
      <c r="L117" s="78">
        <f t="shared" si="6"/>
        <v>0.1302585131</v>
      </c>
      <c r="M117" s="209"/>
      <c r="N117" s="209"/>
      <c r="O117" s="209"/>
      <c r="P117" s="209"/>
      <c r="Q117" s="209"/>
      <c r="R117" s="209"/>
      <c r="S117" s="209"/>
      <c r="T117" s="194"/>
      <c r="U117" s="194"/>
      <c r="V117" s="194"/>
      <c r="W117" s="194"/>
      <c r="X117" s="209"/>
      <c r="Y117" s="209"/>
      <c r="Z117" s="209"/>
      <c r="AA117" s="209"/>
      <c r="AB117" s="209"/>
      <c r="AC117" s="209"/>
      <c r="AD117" s="209"/>
      <c r="AE117" s="209"/>
      <c r="AF117" s="209"/>
      <c r="AG117" s="209"/>
    </row>
    <row r="118" ht="15.75" customHeight="1">
      <c r="A118" s="205">
        <v>43845.0</v>
      </c>
      <c r="B118" s="206">
        <v>478.0</v>
      </c>
      <c r="C118" s="194"/>
      <c r="D118" s="207">
        <v>9196.92</v>
      </c>
      <c r="E118" s="178">
        <v>70675.7409</v>
      </c>
      <c r="F118" s="208">
        <f t="shared" si="1"/>
        <v>0.1301283847</v>
      </c>
      <c r="G118" s="178">
        <f t="shared" si="2"/>
        <v>4396127.76</v>
      </c>
      <c r="H118" s="178">
        <f t="shared" si="3"/>
        <v>62.20136788</v>
      </c>
      <c r="I118" s="207">
        <f t="shared" si="7"/>
        <v>107526</v>
      </c>
      <c r="J118" s="172">
        <f t="shared" si="4"/>
        <v>0.0001301283847</v>
      </c>
      <c r="K118" s="50">
        <f t="shared" si="5"/>
        <v>0</v>
      </c>
      <c r="L118" s="78">
        <f t="shared" si="6"/>
        <v>0.1302585131</v>
      </c>
      <c r="M118" s="209"/>
      <c r="N118" s="209"/>
      <c r="O118" s="209"/>
      <c r="P118" s="209"/>
      <c r="Q118" s="209"/>
      <c r="R118" s="209"/>
      <c r="S118" s="209"/>
      <c r="T118" s="194"/>
      <c r="U118" s="194"/>
      <c r="V118" s="194"/>
      <c r="W118" s="194"/>
      <c r="X118" s="209"/>
      <c r="Y118" s="209"/>
      <c r="Z118" s="209"/>
      <c r="AA118" s="209"/>
      <c r="AB118" s="209"/>
      <c r="AC118" s="209"/>
      <c r="AD118" s="209"/>
      <c r="AE118" s="209"/>
      <c r="AF118" s="209"/>
      <c r="AG118" s="209"/>
    </row>
    <row r="119" ht="15.75" customHeight="1">
      <c r="A119" s="205">
        <v>43845.0</v>
      </c>
      <c r="B119" s="207">
        <v>6530.0</v>
      </c>
      <c r="C119" s="194"/>
      <c r="D119" s="207">
        <v>9196.92</v>
      </c>
      <c r="E119" s="178">
        <v>70675.7409</v>
      </c>
      <c r="F119" s="208">
        <f t="shared" si="1"/>
        <v>0.1301283847</v>
      </c>
      <c r="G119" s="178">
        <f t="shared" si="2"/>
        <v>60055887.6</v>
      </c>
      <c r="H119" s="178">
        <f t="shared" si="3"/>
        <v>849.738352</v>
      </c>
      <c r="I119" s="207">
        <f t="shared" si="7"/>
        <v>114056</v>
      </c>
      <c r="J119" s="172">
        <f t="shared" si="4"/>
        <v>0.0001301283847</v>
      </c>
      <c r="K119" s="50">
        <f t="shared" si="5"/>
        <v>0</v>
      </c>
      <c r="L119" s="78">
        <f t="shared" si="6"/>
        <v>0.1302585131</v>
      </c>
      <c r="M119" s="209"/>
      <c r="N119" s="209"/>
      <c r="O119" s="209"/>
      <c r="P119" s="209"/>
      <c r="Q119" s="209"/>
      <c r="R119" s="209"/>
      <c r="S119" s="209"/>
      <c r="T119" s="194"/>
      <c r="U119" s="194"/>
      <c r="V119" s="194"/>
      <c r="W119" s="194"/>
      <c r="X119" s="209"/>
      <c r="Y119" s="209"/>
      <c r="Z119" s="209"/>
      <c r="AA119" s="209"/>
      <c r="AB119" s="209"/>
      <c r="AC119" s="209"/>
      <c r="AD119" s="209"/>
      <c r="AE119" s="209"/>
      <c r="AF119" s="209"/>
      <c r="AG119" s="209"/>
    </row>
    <row r="120" ht="15.75" customHeight="1">
      <c r="A120" s="205">
        <v>43864.0</v>
      </c>
      <c r="B120" s="206">
        <v>8.0</v>
      </c>
      <c r="C120" s="194"/>
      <c r="D120" s="207">
        <v>9707.86</v>
      </c>
      <c r="E120" s="178">
        <v>74026.6125</v>
      </c>
      <c r="F120" s="208">
        <f t="shared" si="1"/>
        <v>0.1311401356</v>
      </c>
      <c r="G120" s="178">
        <f t="shared" si="2"/>
        <v>77662.88</v>
      </c>
      <c r="H120" s="178">
        <f t="shared" si="3"/>
        <v>1.049121085</v>
      </c>
      <c r="I120" s="207">
        <f t="shared" si="7"/>
        <v>114064</v>
      </c>
      <c r="J120" s="172">
        <f t="shared" si="4"/>
        <v>0.0001311401356</v>
      </c>
      <c r="K120" s="50">
        <f t="shared" si="5"/>
        <v>0</v>
      </c>
      <c r="L120" s="78">
        <f t="shared" si="6"/>
        <v>0.1312712757</v>
      </c>
      <c r="M120" s="209"/>
      <c r="N120" s="209"/>
      <c r="O120" s="209"/>
      <c r="P120" s="209"/>
      <c r="Q120" s="209"/>
      <c r="R120" s="209"/>
      <c r="S120" s="209"/>
      <c r="T120" s="194"/>
      <c r="U120" s="194"/>
      <c r="V120" s="194"/>
      <c r="W120" s="194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</row>
    <row r="121" ht="15.75" customHeight="1">
      <c r="A121" s="205">
        <v>43864.0</v>
      </c>
      <c r="B121" s="206">
        <v>100.0</v>
      </c>
      <c r="C121" s="194"/>
      <c r="D121" s="207">
        <v>9707.86</v>
      </c>
      <c r="E121" s="178">
        <v>74026.6125</v>
      </c>
      <c r="F121" s="208">
        <f t="shared" si="1"/>
        <v>0.1311401356</v>
      </c>
      <c r="G121" s="178">
        <f t="shared" si="2"/>
        <v>970786</v>
      </c>
      <c r="H121" s="178">
        <f t="shared" si="3"/>
        <v>13.11401356</v>
      </c>
      <c r="I121" s="207">
        <f t="shared" si="7"/>
        <v>114164</v>
      </c>
      <c r="J121" s="172">
        <f t="shared" si="4"/>
        <v>0.0001311401356</v>
      </c>
      <c r="K121" s="50">
        <f t="shared" si="5"/>
        <v>0</v>
      </c>
      <c r="L121" s="78">
        <f t="shared" si="6"/>
        <v>0.1312712757</v>
      </c>
      <c r="M121" s="209"/>
      <c r="N121" s="209"/>
      <c r="O121" s="209"/>
      <c r="P121" s="209"/>
      <c r="Q121" s="209"/>
      <c r="R121" s="209"/>
      <c r="S121" s="209"/>
      <c r="T121" s="194"/>
      <c r="U121" s="194"/>
      <c r="V121" s="194"/>
      <c r="W121" s="194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</row>
    <row r="122" ht="15.75" customHeight="1">
      <c r="A122" s="205">
        <v>43879.0</v>
      </c>
      <c r="B122" s="207">
        <v>1000.0</v>
      </c>
      <c r="C122" s="194"/>
      <c r="D122" s="207">
        <v>9810.05</v>
      </c>
      <c r="E122" s="178">
        <v>73470.981</v>
      </c>
      <c r="F122" s="208">
        <f t="shared" si="1"/>
        <v>0.133522785</v>
      </c>
      <c r="G122" s="178">
        <f t="shared" si="2"/>
        <v>9810050</v>
      </c>
      <c r="H122" s="178">
        <f t="shared" si="3"/>
        <v>133.522785</v>
      </c>
      <c r="I122" s="207">
        <f t="shared" si="7"/>
        <v>115164</v>
      </c>
      <c r="J122" s="172">
        <f t="shared" si="4"/>
        <v>0.000133522785</v>
      </c>
      <c r="K122" s="50">
        <f t="shared" si="5"/>
        <v>0</v>
      </c>
      <c r="L122" s="78">
        <f t="shared" si="6"/>
        <v>0.1336563078</v>
      </c>
      <c r="M122" s="209"/>
      <c r="N122" s="209"/>
      <c r="O122" s="209"/>
      <c r="P122" s="209"/>
      <c r="Q122" s="209"/>
      <c r="R122" s="209"/>
      <c r="S122" s="209"/>
      <c r="T122" s="194"/>
      <c r="U122" s="194"/>
      <c r="V122" s="194"/>
      <c r="W122" s="194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</row>
    <row r="123" ht="15.75" customHeight="1">
      <c r="A123" s="205">
        <v>43879.0</v>
      </c>
      <c r="B123" s="206">
        <v>200.0</v>
      </c>
      <c r="C123" s="194"/>
      <c r="D123" s="207">
        <v>9810.05</v>
      </c>
      <c r="E123" s="178">
        <v>73470.981</v>
      </c>
      <c r="F123" s="208">
        <f t="shared" si="1"/>
        <v>0.133522785</v>
      </c>
      <c r="G123" s="178">
        <f t="shared" si="2"/>
        <v>1962010</v>
      </c>
      <c r="H123" s="178">
        <f t="shared" si="3"/>
        <v>26.704557</v>
      </c>
      <c r="I123" s="207">
        <f t="shared" si="7"/>
        <v>115364</v>
      </c>
      <c r="J123" s="172">
        <f t="shared" si="4"/>
        <v>0.000133522785</v>
      </c>
      <c r="K123" s="50">
        <f t="shared" si="5"/>
        <v>0</v>
      </c>
      <c r="L123" s="78">
        <f t="shared" si="6"/>
        <v>0.1336563078</v>
      </c>
      <c r="M123" s="209"/>
      <c r="N123" s="209"/>
      <c r="O123" s="209"/>
      <c r="P123" s="209"/>
      <c r="Q123" s="209"/>
      <c r="R123" s="209"/>
      <c r="S123" s="209"/>
      <c r="T123" s="194"/>
      <c r="U123" s="194"/>
      <c r="V123" s="194"/>
      <c r="W123" s="194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</row>
    <row r="124" ht="15.75" customHeight="1">
      <c r="A124" s="205">
        <v>43879.0</v>
      </c>
      <c r="B124" s="206">
        <v>200.0</v>
      </c>
      <c r="C124" s="194"/>
      <c r="D124" s="207">
        <v>9810.05</v>
      </c>
      <c r="E124" s="178">
        <v>73470.981</v>
      </c>
      <c r="F124" s="208">
        <f t="shared" si="1"/>
        <v>0.133522785</v>
      </c>
      <c r="G124" s="178">
        <f t="shared" si="2"/>
        <v>1962010</v>
      </c>
      <c r="H124" s="178">
        <f t="shared" si="3"/>
        <v>26.704557</v>
      </c>
      <c r="I124" s="207">
        <f t="shared" si="7"/>
        <v>115564</v>
      </c>
      <c r="J124" s="172">
        <f t="shared" si="4"/>
        <v>0.000133522785</v>
      </c>
      <c r="K124" s="50">
        <f t="shared" si="5"/>
        <v>0</v>
      </c>
      <c r="L124" s="78">
        <f t="shared" si="6"/>
        <v>0.1336563078</v>
      </c>
      <c r="M124" s="209"/>
      <c r="N124" s="209"/>
      <c r="O124" s="209"/>
      <c r="P124" s="209"/>
      <c r="Q124" s="209"/>
      <c r="R124" s="209"/>
      <c r="S124" s="209"/>
      <c r="T124" s="194"/>
      <c r="U124" s="194"/>
      <c r="V124" s="194"/>
      <c r="W124" s="194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</row>
    <row r="125" ht="15.75" customHeight="1">
      <c r="A125" s="205">
        <v>43880.0</v>
      </c>
      <c r="B125" s="206">
        <v>250.0</v>
      </c>
      <c r="C125" s="194"/>
      <c r="D125" s="207">
        <v>9248.01</v>
      </c>
      <c r="E125" s="178">
        <v>73772.3256</v>
      </c>
      <c r="F125" s="208">
        <f t="shared" si="1"/>
        <v>0.1253587971</v>
      </c>
      <c r="G125" s="178">
        <f t="shared" si="2"/>
        <v>2312002.5</v>
      </c>
      <c r="H125" s="178">
        <f t="shared" si="3"/>
        <v>31.33969929</v>
      </c>
      <c r="I125" s="207">
        <f t="shared" si="7"/>
        <v>115814</v>
      </c>
      <c r="J125" s="172">
        <f t="shared" si="4"/>
        <v>0.0001253587971</v>
      </c>
      <c r="K125" s="50">
        <f t="shared" si="5"/>
        <v>0</v>
      </c>
      <c r="L125" s="78">
        <f t="shared" si="6"/>
        <v>0.1254841559</v>
      </c>
      <c r="M125" s="209"/>
      <c r="N125" s="209"/>
      <c r="O125" s="209"/>
      <c r="P125" s="209"/>
      <c r="Q125" s="209"/>
      <c r="R125" s="209"/>
      <c r="S125" s="209"/>
      <c r="T125" s="194"/>
      <c r="U125" s="194"/>
      <c r="V125" s="194"/>
      <c r="W125" s="194"/>
      <c r="X125" s="209"/>
      <c r="Y125" s="209"/>
      <c r="Z125" s="209"/>
      <c r="AA125" s="209"/>
      <c r="AB125" s="209"/>
      <c r="AC125" s="209"/>
      <c r="AD125" s="209"/>
      <c r="AE125" s="209"/>
      <c r="AF125" s="209"/>
      <c r="AG125" s="209"/>
    </row>
    <row r="126" ht="15.75" customHeight="1">
      <c r="A126" s="205">
        <v>43921.0</v>
      </c>
      <c r="B126" s="206">
        <v>149.0</v>
      </c>
      <c r="C126" s="206"/>
      <c r="D126" s="207">
        <v>9000.0</v>
      </c>
      <c r="E126" s="178">
        <v>80270.0977</v>
      </c>
      <c r="F126" s="208">
        <f t="shared" si="1"/>
        <v>0.1121214532</v>
      </c>
      <c r="G126" s="178">
        <f t="shared" si="2"/>
        <v>1341000</v>
      </c>
      <c r="H126" s="178">
        <f t="shared" si="3"/>
        <v>16.70609652</v>
      </c>
      <c r="I126" s="207">
        <f t="shared" si="7"/>
        <v>115963</v>
      </c>
      <c r="J126" s="172">
        <f t="shared" si="4"/>
        <v>0.0001121214532</v>
      </c>
      <c r="K126" s="50">
        <f t="shared" si="5"/>
        <v>0</v>
      </c>
      <c r="L126" s="78">
        <f t="shared" si="6"/>
        <v>0.1122335746</v>
      </c>
      <c r="M126" s="211"/>
      <c r="N126" s="211"/>
      <c r="O126" s="209"/>
      <c r="P126" s="209"/>
      <c r="Q126" s="209"/>
      <c r="R126" s="209"/>
      <c r="S126" s="209"/>
      <c r="T126" s="194"/>
      <c r="U126" s="194"/>
      <c r="V126" s="194"/>
      <c r="W126" s="194"/>
      <c r="X126" s="209"/>
      <c r="Y126" s="209"/>
      <c r="Z126" s="209"/>
      <c r="AA126" s="209"/>
      <c r="AB126" s="209"/>
      <c r="AC126" s="209"/>
      <c r="AD126" s="209"/>
      <c r="AE126" s="209"/>
      <c r="AF126" s="209"/>
      <c r="AG126" s="209"/>
    </row>
    <row r="127" ht="15.75" customHeight="1">
      <c r="A127" s="205">
        <v>43921.0</v>
      </c>
      <c r="B127" s="206">
        <v>160.0</v>
      </c>
      <c r="C127" s="206"/>
      <c r="D127" s="207">
        <v>9000.0</v>
      </c>
      <c r="E127" s="178">
        <v>80270.0977</v>
      </c>
      <c r="F127" s="208">
        <f t="shared" si="1"/>
        <v>0.1121214532</v>
      </c>
      <c r="G127" s="178">
        <f t="shared" si="2"/>
        <v>1440000</v>
      </c>
      <c r="H127" s="178">
        <f t="shared" si="3"/>
        <v>17.93943251</v>
      </c>
      <c r="I127" s="207">
        <f t="shared" si="7"/>
        <v>116123</v>
      </c>
      <c r="J127" s="172">
        <f t="shared" si="4"/>
        <v>0.0001121214532</v>
      </c>
      <c r="K127" s="50">
        <f t="shared" si="5"/>
        <v>0</v>
      </c>
      <c r="L127" s="78">
        <f t="shared" si="6"/>
        <v>0.1122335746</v>
      </c>
      <c r="M127" s="211"/>
      <c r="N127" s="211"/>
      <c r="O127" s="209"/>
      <c r="P127" s="209"/>
      <c r="Q127" s="209"/>
      <c r="R127" s="209"/>
      <c r="S127" s="209"/>
      <c r="T127" s="194"/>
      <c r="U127" s="194"/>
      <c r="V127" s="194"/>
      <c r="W127" s="194"/>
      <c r="X127" s="209"/>
      <c r="Y127" s="209"/>
      <c r="Z127" s="209"/>
      <c r="AA127" s="209"/>
      <c r="AB127" s="209"/>
      <c r="AC127" s="209"/>
      <c r="AD127" s="209"/>
      <c r="AE127" s="209"/>
      <c r="AF127" s="209"/>
      <c r="AG127" s="209"/>
    </row>
    <row r="128" ht="15.75" customHeight="1">
      <c r="A128" s="205">
        <v>43923.0</v>
      </c>
      <c r="B128" s="206">
        <v>49.0</v>
      </c>
      <c r="C128" s="206"/>
      <c r="D128" s="207">
        <v>9175.0</v>
      </c>
      <c r="E128" s="178">
        <v>83375.719</v>
      </c>
      <c r="F128" s="208">
        <f t="shared" si="1"/>
        <v>0.1100440285</v>
      </c>
      <c r="G128" s="178">
        <f t="shared" si="2"/>
        <v>449575</v>
      </c>
      <c r="H128" s="178">
        <f t="shared" si="3"/>
        <v>5.392157398</v>
      </c>
      <c r="I128" s="207">
        <f t="shared" si="7"/>
        <v>116172</v>
      </c>
      <c r="J128" s="172">
        <f t="shared" si="4"/>
        <v>0.0001100440285</v>
      </c>
      <c r="K128" s="50">
        <f t="shared" si="5"/>
        <v>0</v>
      </c>
      <c r="L128" s="78">
        <f t="shared" si="6"/>
        <v>0.1101540726</v>
      </c>
      <c r="M128" s="211"/>
      <c r="N128" s="211"/>
      <c r="O128" s="209"/>
      <c r="P128" s="209"/>
      <c r="Q128" s="209"/>
      <c r="R128" s="209"/>
      <c r="S128" s="209"/>
      <c r="T128" s="194"/>
      <c r="U128" s="194"/>
      <c r="V128" s="194"/>
      <c r="W128" s="194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</row>
    <row r="129" ht="15.75" customHeight="1">
      <c r="A129" s="205">
        <v>43923.0</v>
      </c>
      <c r="B129" s="206">
        <v>200.0</v>
      </c>
      <c r="C129" s="206"/>
      <c r="D129" s="207">
        <v>9200.0</v>
      </c>
      <c r="E129" s="178">
        <v>83375.719</v>
      </c>
      <c r="F129" s="208">
        <f t="shared" si="1"/>
        <v>0.110343876</v>
      </c>
      <c r="G129" s="178">
        <f t="shared" si="2"/>
        <v>1840000</v>
      </c>
      <c r="H129" s="178">
        <f t="shared" si="3"/>
        <v>22.0687752</v>
      </c>
      <c r="I129" s="207">
        <f t="shared" si="7"/>
        <v>116372</v>
      </c>
      <c r="J129" s="172">
        <f t="shared" si="4"/>
        <v>0.000110343876</v>
      </c>
      <c r="K129" s="50">
        <f t="shared" si="5"/>
        <v>0</v>
      </c>
      <c r="L129" s="78">
        <f t="shared" si="6"/>
        <v>0.1104542199</v>
      </c>
      <c r="M129" s="211"/>
      <c r="N129" s="211"/>
      <c r="O129" s="209"/>
      <c r="P129" s="209"/>
      <c r="Q129" s="209"/>
      <c r="R129" s="209"/>
      <c r="S129" s="209"/>
      <c r="T129" s="194"/>
      <c r="U129" s="194"/>
      <c r="V129" s="194"/>
      <c r="W129" s="194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</row>
    <row r="130" ht="15.75" customHeight="1">
      <c r="A130" s="205">
        <v>43923.0</v>
      </c>
      <c r="B130" s="206">
        <v>100.0</v>
      </c>
      <c r="C130" s="206"/>
      <c r="D130" s="207">
        <v>9225.0</v>
      </c>
      <c r="E130" s="178">
        <v>83375.719</v>
      </c>
      <c r="F130" s="208">
        <f t="shared" si="1"/>
        <v>0.1106437235</v>
      </c>
      <c r="G130" s="178">
        <f t="shared" si="2"/>
        <v>922500</v>
      </c>
      <c r="H130" s="178">
        <f t="shared" si="3"/>
        <v>11.06437235</v>
      </c>
      <c r="I130" s="207">
        <f t="shared" si="7"/>
        <v>116472</v>
      </c>
      <c r="J130" s="172">
        <f t="shared" si="4"/>
        <v>0.0001106437235</v>
      </c>
      <c r="K130" s="50">
        <f t="shared" si="5"/>
        <v>0</v>
      </c>
      <c r="L130" s="78">
        <f t="shared" si="6"/>
        <v>0.1107543672</v>
      </c>
      <c r="M130" s="211"/>
      <c r="N130" s="211"/>
      <c r="O130" s="209"/>
      <c r="P130" s="209"/>
      <c r="Q130" s="209"/>
      <c r="R130" s="209"/>
      <c r="S130" s="209"/>
      <c r="T130" s="194"/>
      <c r="U130" s="194"/>
      <c r="V130" s="194"/>
      <c r="W130" s="194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</row>
    <row r="131" ht="15.75" customHeight="1">
      <c r="A131" s="205">
        <v>43924.0</v>
      </c>
      <c r="B131" s="206">
        <v>500.0</v>
      </c>
      <c r="C131" s="206"/>
      <c r="D131" s="207">
        <v>10000.0</v>
      </c>
      <c r="E131" s="178">
        <v>84693.3211</v>
      </c>
      <c r="F131" s="208">
        <f t="shared" si="1"/>
        <v>0.1180730649</v>
      </c>
      <c r="G131" s="178">
        <f t="shared" si="2"/>
        <v>5000000</v>
      </c>
      <c r="H131" s="178">
        <f t="shared" si="3"/>
        <v>59.03653246</v>
      </c>
      <c r="I131" s="207">
        <f t="shared" si="7"/>
        <v>116972</v>
      </c>
      <c r="J131" s="172">
        <f t="shared" si="4"/>
        <v>0.0001180730649</v>
      </c>
      <c r="K131" s="50">
        <f t="shared" si="5"/>
        <v>0</v>
      </c>
      <c r="L131" s="78">
        <f t="shared" si="6"/>
        <v>0.118191138</v>
      </c>
      <c r="M131" s="211"/>
      <c r="N131" s="211"/>
      <c r="O131" s="209"/>
      <c r="P131" s="209"/>
      <c r="Q131" s="209"/>
      <c r="R131" s="209"/>
      <c r="S131" s="209"/>
      <c r="T131" s="194"/>
      <c r="U131" s="194"/>
      <c r="V131" s="194"/>
      <c r="W131" s="194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</row>
    <row r="132" ht="15.75" customHeight="1">
      <c r="A132" s="205">
        <v>43924.0</v>
      </c>
      <c r="B132" s="206">
        <v>50.0</v>
      </c>
      <c r="C132" s="206"/>
      <c r="D132" s="207">
        <v>10000.0</v>
      </c>
      <c r="E132" s="178">
        <v>84693.3211</v>
      </c>
      <c r="F132" s="208">
        <f t="shared" si="1"/>
        <v>0.1180730649</v>
      </c>
      <c r="G132" s="178">
        <f t="shared" si="2"/>
        <v>500000</v>
      </c>
      <c r="H132" s="178">
        <f t="shared" si="3"/>
        <v>5.903653246</v>
      </c>
      <c r="I132" s="207">
        <f t="shared" si="7"/>
        <v>117022</v>
      </c>
      <c r="J132" s="172">
        <f t="shared" si="4"/>
        <v>0.0001180730649</v>
      </c>
      <c r="K132" s="50">
        <f t="shared" si="5"/>
        <v>0</v>
      </c>
      <c r="L132" s="78">
        <f t="shared" si="6"/>
        <v>0.118191138</v>
      </c>
      <c r="M132" s="211"/>
      <c r="N132" s="211"/>
      <c r="O132" s="209"/>
      <c r="P132" s="209"/>
      <c r="Q132" s="209"/>
      <c r="R132" s="209"/>
      <c r="S132" s="209"/>
      <c r="T132" s="194"/>
      <c r="U132" s="194"/>
      <c r="V132" s="194"/>
      <c r="W132" s="194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</row>
    <row r="133" ht="15.75" customHeight="1">
      <c r="A133" s="205">
        <v>43924.0</v>
      </c>
      <c r="B133" s="206">
        <v>100.0</v>
      </c>
      <c r="C133" s="206"/>
      <c r="D133" s="207">
        <v>10000.0</v>
      </c>
      <c r="E133" s="178">
        <v>84693.3211</v>
      </c>
      <c r="F133" s="208">
        <f t="shared" si="1"/>
        <v>0.1180730649</v>
      </c>
      <c r="G133" s="178">
        <f t="shared" si="2"/>
        <v>1000000</v>
      </c>
      <c r="H133" s="178">
        <f t="shared" si="3"/>
        <v>11.80730649</v>
      </c>
      <c r="I133" s="207">
        <f t="shared" si="7"/>
        <v>117122</v>
      </c>
      <c r="J133" s="172">
        <f t="shared" si="4"/>
        <v>0.0001180730649</v>
      </c>
      <c r="K133" s="50">
        <f t="shared" si="5"/>
        <v>0</v>
      </c>
      <c r="L133" s="78">
        <f t="shared" si="6"/>
        <v>0.118191138</v>
      </c>
      <c r="M133" s="211"/>
      <c r="N133" s="211"/>
      <c r="O133" s="209"/>
      <c r="P133" s="209"/>
      <c r="Q133" s="209"/>
      <c r="R133" s="209"/>
      <c r="S133" s="209"/>
      <c r="T133" s="194"/>
      <c r="U133" s="194"/>
      <c r="V133" s="194"/>
      <c r="W133" s="194"/>
      <c r="X133" s="209"/>
      <c r="Y133" s="209"/>
      <c r="Z133" s="209"/>
      <c r="AA133" s="209"/>
      <c r="AB133" s="209"/>
      <c r="AC133" s="209"/>
      <c r="AD133" s="209"/>
      <c r="AE133" s="209"/>
      <c r="AF133" s="209"/>
      <c r="AG133" s="209"/>
    </row>
    <row r="134" ht="15.75" customHeight="1">
      <c r="A134" s="205">
        <v>43927.0</v>
      </c>
      <c r="B134" s="206">
        <v>200.0</v>
      </c>
      <c r="C134" s="206"/>
      <c r="D134" s="207">
        <v>10000.0</v>
      </c>
      <c r="E134" s="178">
        <v>86657.8789</v>
      </c>
      <c r="F134" s="208">
        <f t="shared" si="1"/>
        <v>0.1153963163</v>
      </c>
      <c r="G134" s="178">
        <f t="shared" si="2"/>
        <v>2000000</v>
      </c>
      <c r="H134" s="178">
        <f t="shared" si="3"/>
        <v>23.07926325</v>
      </c>
      <c r="I134" s="207">
        <f t="shared" si="7"/>
        <v>117322</v>
      </c>
      <c r="J134" s="172">
        <f t="shared" si="4"/>
        <v>0.0001153963163</v>
      </c>
      <c r="K134" s="50">
        <f t="shared" si="5"/>
        <v>0</v>
      </c>
      <c r="L134" s="78">
        <f t="shared" si="6"/>
        <v>0.1155117126</v>
      </c>
      <c r="M134" s="211"/>
      <c r="N134" s="211"/>
      <c r="O134" s="209"/>
      <c r="P134" s="209"/>
      <c r="Q134" s="209"/>
      <c r="R134" s="209"/>
      <c r="S134" s="209"/>
      <c r="T134" s="194"/>
      <c r="U134" s="194"/>
      <c r="V134" s="194"/>
      <c r="W134" s="194"/>
      <c r="X134" s="209"/>
      <c r="Y134" s="209"/>
      <c r="Z134" s="209"/>
      <c r="AA134" s="209"/>
      <c r="AB134" s="209"/>
      <c r="AC134" s="209"/>
      <c r="AD134" s="209"/>
      <c r="AE134" s="209"/>
      <c r="AF134" s="209"/>
      <c r="AG134" s="209"/>
    </row>
    <row r="135" ht="15.75" customHeight="1">
      <c r="A135" s="205">
        <v>43927.0</v>
      </c>
      <c r="B135" s="206">
        <v>257.0</v>
      </c>
      <c r="C135" s="206"/>
      <c r="D135" s="207">
        <v>11000.0</v>
      </c>
      <c r="E135" s="178">
        <v>86657.8789</v>
      </c>
      <c r="F135" s="208">
        <f t="shared" si="1"/>
        <v>0.1269359479</v>
      </c>
      <c r="G135" s="178">
        <f t="shared" si="2"/>
        <v>2827000</v>
      </c>
      <c r="H135" s="178">
        <f t="shared" si="3"/>
        <v>32.62253861</v>
      </c>
      <c r="I135" s="207">
        <f t="shared" si="7"/>
        <v>117579</v>
      </c>
      <c r="J135" s="172">
        <f t="shared" si="4"/>
        <v>0.0001269359479</v>
      </c>
      <c r="K135" s="50">
        <f t="shared" si="5"/>
        <v>0</v>
      </c>
      <c r="L135" s="78">
        <f t="shared" si="6"/>
        <v>0.1270628838</v>
      </c>
      <c r="M135" s="211"/>
      <c r="N135" s="211"/>
      <c r="O135" s="209"/>
      <c r="P135" s="209"/>
      <c r="Q135" s="209"/>
      <c r="R135" s="209"/>
      <c r="S135" s="209"/>
      <c r="T135" s="194"/>
      <c r="U135" s="194"/>
      <c r="V135" s="194"/>
      <c r="W135" s="194"/>
      <c r="X135" s="209"/>
      <c r="Y135" s="209"/>
      <c r="Z135" s="209"/>
      <c r="AA135" s="209"/>
      <c r="AB135" s="209"/>
      <c r="AC135" s="209"/>
      <c r="AD135" s="209"/>
      <c r="AE135" s="209"/>
      <c r="AF135" s="209"/>
      <c r="AG135" s="209"/>
    </row>
    <row r="136" ht="15.75" customHeight="1">
      <c r="A136" s="205">
        <v>43928.0</v>
      </c>
      <c r="B136" s="206">
        <v>166.0</v>
      </c>
      <c r="C136" s="206"/>
      <c r="D136" s="207">
        <v>12200.0</v>
      </c>
      <c r="E136" s="178">
        <v>91832.0611</v>
      </c>
      <c r="F136" s="208">
        <f t="shared" si="1"/>
        <v>0.1328512053</v>
      </c>
      <c r="G136" s="178">
        <f t="shared" si="2"/>
        <v>2025200</v>
      </c>
      <c r="H136" s="178">
        <f t="shared" si="3"/>
        <v>22.05330008</v>
      </c>
      <c r="I136" s="207">
        <f t="shared" si="7"/>
        <v>117745</v>
      </c>
      <c r="J136" s="172">
        <f t="shared" si="4"/>
        <v>0.0001328512053</v>
      </c>
      <c r="K136" s="50">
        <f t="shared" si="5"/>
        <v>0</v>
      </c>
      <c r="L136" s="78">
        <f t="shared" si="6"/>
        <v>0.1329840565</v>
      </c>
      <c r="M136" s="211"/>
      <c r="N136" s="211"/>
      <c r="O136" s="209"/>
      <c r="P136" s="209"/>
      <c r="Q136" s="209"/>
      <c r="R136" s="209"/>
      <c r="S136" s="209"/>
      <c r="T136" s="194"/>
      <c r="U136" s="194"/>
      <c r="V136" s="194"/>
      <c r="W136" s="194"/>
      <c r="X136" s="209"/>
      <c r="Y136" s="209"/>
      <c r="Z136" s="209"/>
      <c r="AA136" s="209"/>
      <c r="AB136" s="209"/>
      <c r="AC136" s="209"/>
      <c r="AD136" s="209"/>
      <c r="AE136" s="209"/>
      <c r="AF136" s="209"/>
      <c r="AG136" s="209"/>
    </row>
    <row r="137" ht="15.75" customHeight="1">
      <c r="A137" s="205">
        <v>43928.0</v>
      </c>
      <c r="B137" s="206">
        <v>50.0</v>
      </c>
      <c r="C137" s="206"/>
      <c r="D137" s="207">
        <v>12250.0</v>
      </c>
      <c r="E137" s="178">
        <v>91832.0611</v>
      </c>
      <c r="F137" s="208">
        <f t="shared" si="1"/>
        <v>0.1333956774</v>
      </c>
      <c r="G137" s="178">
        <f t="shared" si="2"/>
        <v>612500</v>
      </c>
      <c r="H137" s="178">
        <f t="shared" si="3"/>
        <v>6.669783871</v>
      </c>
      <c r="I137" s="207">
        <f t="shared" si="7"/>
        <v>117795</v>
      </c>
      <c r="J137" s="172">
        <f t="shared" si="4"/>
        <v>0.0001333956774</v>
      </c>
      <c r="K137" s="50">
        <f t="shared" si="5"/>
        <v>0</v>
      </c>
      <c r="L137" s="78">
        <f t="shared" si="6"/>
        <v>0.1335290731</v>
      </c>
      <c r="M137" s="211"/>
      <c r="N137" s="211"/>
      <c r="O137" s="209"/>
      <c r="P137" s="209"/>
      <c r="Q137" s="209"/>
      <c r="R137" s="209"/>
      <c r="S137" s="209"/>
      <c r="T137" s="194"/>
      <c r="U137" s="194"/>
      <c r="V137" s="194"/>
      <c r="W137" s="194"/>
      <c r="X137" s="209"/>
      <c r="Y137" s="209"/>
      <c r="Z137" s="209"/>
      <c r="AA137" s="209"/>
      <c r="AB137" s="209"/>
      <c r="AC137" s="209"/>
      <c r="AD137" s="209"/>
      <c r="AE137" s="209"/>
      <c r="AF137" s="209"/>
      <c r="AG137" s="209"/>
    </row>
    <row r="138" ht="15.75" customHeight="1">
      <c r="A138" s="205">
        <v>43934.0</v>
      </c>
      <c r="B138" s="206">
        <v>3.0</v>
      </c>
      <c r="C138" s="206"/>
      <c r="D138" s="207">
        <v>14760.0</v>
      </c>
      <c r="E138" s="178">
        <v>100980.1296</v>
      </c>
      <c r="F138" s="208">
        <f t="shared" si="1"/>
        <v>0.1461673703</v>
      </c>
      <c r="G138" s="178">
        <f t="shared" si="2"/>
        <v>44280</v>
      </c>
      <c r="H138" s="178">
        <f t="shared" si="3"/>
        <v>0.438502111</v>
      </c>
      <c r="I138" s="207">
        <f t="shared" si="7"/>
        <v>117798</v>
      </c>
      <c r="J138" s="172">
        <f t="shared" si="4"/>
        <v>0.0001461673703</v>
      </c>
      <c r="K138" s="50">
        <f t="shared" si="5"/>
        <v>0</v>
      </c>
      <c r="L138" s="78">
        <f t="shared" si="6"/>
        <v>0.1463135377</v>
      </c>
      <c r="M138" s="211"/>
      <c r="N138" s="211"/>
      <c r="O138" s="209"/>
      <c r="P138" s="209"/>
      <c r="Q138" s="209"/>
      <c r="R138" s="209"/>
      <c r="S138" s="209"/>
      <c r="T138" s="194"/>
      <c r="U138" s="194"/>
      <c r="V138" s="194"/>
      <c r="W138" s="194"/>
      <c r="X138" s="209"/>
      <c r="Y138" s="209"/>
      <c r="Z138" s="209"/>
      <c r="AA138" s="209"/>
      <c r="AB138" s="209"/>
      <c r="AC138" s="209"/>
      <c r="AD138" s="209"/>
      <c r="AE138" s="209"/>
      <c r="AF138" s="209"/>
      <c r="AG138" s="209"/>
    </row>
    <row r="139" ht="15.75" customHeight="1">
      <c r="A139" s="205">
        <v>43934.0</v>
      </c>
      <c r="B139" s="210"/>
      <c r="C139" s="206">
        <v>100.0</v>
      </c>
      <c r="D139" s="207">
        <v>16450.0</v>
      </c>
      <c r="E139" s="178">
        <v>100980.1296</v>
      </c>
      <c r="F139" s="208">
        <f t="shared" si="1"/>
        <v>0.1629033362</v>
      </c>
      <c r="G139" s="178">
        <f t="shared" si="2"/>
        <v>1645000</v>
      </c>
      <c r="H139" s="178">
        <f t="shared" si="3"/>
        <v>16.29033362</v>
      </c>
      <c r="I139" s="207">
        <f t="shared" si="7"/>
        <v>117698</v>
      </c>
      <c r="J139" s="172">
        <f t="shared" si="4"/>
        <v>0.0001629033362</v>
      </c>
      <c r="K139" s="50">
        <f t="shared" si="5"/>
        <v>0.001629033362</v>
      </c>
      <c r="L139" s="78">
        <f t="shared" si="6"/>
        <v>0.1614372062</v>
      </c>
      <c r="M139" s="211"/>
      <c r="N139" s="209"/>
      <c r="O139" s="209"/>
      <c r="P139" s="211"/>
      <c r="Q139" s="211"/>
      <c r="R139" s="211"/>
      <c r="S139" s="209"/>
      <c r="T139" s="194"/>
      <c r="U139" s="194"/>
      <c r="V139" s="194"/>
      <c r="W139" s="194"/>
      <c r="X139" s="209"/>
      <c r="Y139" s="209"/>
      <c r="Z139" s="209"/>
      <c r="AA139" s="209"/>
      <c r="AB139" s="209"/>
      <c r="AC139" s="209"/>
      <c r="AD139" s="209"/>
      <c r="AE139" s="209"/>
      <c r="AF139" s="209"/>
      <c r="AG139" s="209"/>
    </row>
    <row r="140" ht="15.75" customHeight="1">
      <c r="A140" s="205">
        <v>43934.0</v>
      </c>
      <c r="B140" s="210"/>
      <c r="C140" s="206">
        <v>13.0</v>
      </c>
      <c r="D140" s="207">
        <v>17000.0</v>
      </c>
      <c r="E140" s="178">
        <v>100980.1296</v>
      </c>
      <c r="F140" s="208">
        <f t="shared" si="1"/>
        <v>0.1683499523</v>
      </c>
      <c r="G140" s="178">
        <f t="shared" si="2"/>
        <v>221000</v>
      </c>
      <c r="H140" s="178">
        <f t="shared" si="3"/>
        <v>2.18854938</v>
      </c>
      <c r="I140" s="207">
        <f t="shared" si="7"/>
        <v>117685</v>
      </c>
      <c r="J140" s="172">
        <f t="shared" si="4"/>
        <v>0.0001683499523</v>
      </c>
      <c r="K140" s="50">
        <f t="shared" si="5"/>
        <v>0.001683499523</v>
      </c>
      <c r="L140" s="78">
        <f t="shared" si="6"/>
        <v>0.1668348027</v>
      </c>
      <c r="M140" s="211"/>
      <c r="N140" s="209"/>
      <c r="O140" s="209"/>
      <c r="P140" s="211"/>
      <c r="Q140" s="211"/>
      <c r="R140" s="211"/>
      <c r="S140" s="209"/>
      <c r="T140" s="194"/>
      <c r="U140" s="194"/>
      <c r="V140" s="194"/>
      <c r="W140" s="194"/>
      <c r="X140" s="209"/>
      <c r="Y140" s="209"/>
      <c r="Z140" s="209"/>
      <c r="AA140" s="209"/>
      <c r="AB140" s="209"/>
      <c r="AC140" s="209"/>
      <c r="AD140" s="209"/>
      <c r="AE140" s="209"/>
      <c r="AF140" s="209"/>
      <c r="AG140" s="209"/>
    </row>
    <row r="141" ht="15.75" customHeight="1">
      <c r="A141" s="205">
        <v>43935.0</v>
      </c>
      <c r="B141" s="206">
        <v>193.0</v>
      </c>
      <c r="C141" s="194"/>
      <c r="D141" s="207">
        <v>17000.0</v>
      </c>
      <c r="E141" s="178">
        <v>105906.6942</v>
      </c>
      <c r="F141" s="208">
        <f t="shared" si="1"/>
        <v>0.160518654</v>
      </c>
      <c r="G141" s="178">
        <f t="shared" si="2"/>
        <v>3281000</v>
      </c>
      <c r="H141" s="178">
        <f t="shared" si="3"/>
        <v>30.98010022</v>
      </c>
      <c r="I141" s="207">
        <f t="shared" si="7"/>
        <v>117878</v>
      </c>
      <c r="J141" s="172">
        <f t="shared" si="4"/>
        <v>0.000160518654</v>
      </c>
      <c r="K141" s="50">
        <f t="shared" si="5"/>
        <v>0</v>
      </c>
      <c r="L141" s="78">
        <f t="shared" si="6"/>
        <v>0.1606791726</v>
      </c>
      <c r="M141" s="211"/>
      <c r="N141" s="211"/>
      <c r="O141" s="209"/>
      <c r="P141" s="209"/>
      <c r="Q141" s="209"/>
      <c r="R141" s="209"/>
      <c r="S141" s="209"/>
      <c r="T141" s="194"/>
      <c r="U141" s="194"/>
      <c r="V141" s="194"/>
      <c r="W141" s="194"/>
      <c r="X141" s="209"/>
      <c r="Y141" s="209"/>
      <c r="Z141" s="209"/>
      <c r="AA141" s="209"/>
      <c r="AB141" s="209"/>
      <c r="AC141" s="209"/>
      <c r="AD141" s="209"/>
      <c r="AE141" s="209"/>
      <c r="AF141" s="209"/>
      <c r="AG141" s="209"/>
    </row>
    <row r="142" ht="15.75" customHeight="1">
      <c r="A142" s="205">
        <v>43935.0</v>
      </c>
      <c r="B142" s="210"/>
      <c r="C142" s="206">
        <v>330.0</v>
      </c>
      <c r="D142" s="207">
        <v>20000.0</v>
      </c>
      <c r="E142" s="178">
        <v>105906.6942</v>
      </c>
      <c r="F142" s="208">
        <f t="shared" si="1"/>
        <v>0.1888454753</v>
      </c>
      <c r="G142" s="178">
        <f t="shared" si="2"/>
        <v>6600000</v>
      </c>
      <c r="H142" s="178">
        <f t="shared" si="3"/>
        <v>62.31900684</v>
      </c>
      <c r="I142" s="207">
        <f t="shared" si="7"/>
        <v>117548</v>
      </c>
      <c r="J142" s="172">
        <f t="shared" si="4"/>
        <v>0.0001888454753</v>
      </c>
      <c r="K142" s="50">
        <f t="shared" si="5"/>
        <v>0.001888454753</v>
      </c>
      <c r="L142" s="78">
        <f t="shared" si="6"/>
        <v>0.187145866</v>
      </c>
      <c r="M142" s="211"/>
      <c r="N142" s="209"/>
      <c r="O142" s="209"/>
      <c r="P142" s="211"/>
      <c r="Q142" s="211"/>
      <c r="R142" s="211"/>
      <c r="S142" s="209"/>
      <c r="T142" s="194"/>
      <c r="U142" s="194"/>
      <c r="V142" s="194"/>
      <c r="W142" s="194"/>
      <c r="X142" s="209"/>
      <c r="Y142" s="209"/>
      <c r="Z142" s="209"/>
      <c r="AA142" s="209"/>
      <c r="AB142" s="209"/>
      <c r="AC142" s="209"/>
      <c r="AD142" s="209"/>
      <c r="AE142" s="209"/>
      <c r="AF142" s="209"/>
      <c r="AG142" s="209"/>
    </row>
    <row r="143" ht="15.75" customHeight="1">
      <c r="A143" s="205">
        <v>43935.0</v>
      </c>
      <c r="B143" s="210"/>
      <c r="C143" s="206">
        <v>50.0</v>
      </c>
      <c r="D143" s="207">
        <v>20000.0</v>
      </c>
      <c r="E143" s="178">
        <v>105906.6942</v>
      </c>
      <c r="F143" s="208">
        <f t="shared" si="1"/>
        <v>0.1888454753</v>
      </c>
      <c r="G143" s="178">
        <f t="shared" si="2"/>
        <v>1000000</v>
      </c>
      <c r="H143" s="178">
        <f t="shared" si="3"/>
        <v>9.442273763</v>
      </c>
      <c r="I143" s="207">
        <f t="shared" si="7"/>
        <v>117498</v>
      </c>
      <c r="J143" s="172">
        <f t="shared" si="4"/>
        <v>0.0001888454753</v>
      </c>
      <c r="K143" s="50">
        <f t="shared" si="5"/>
        <v>0.001888454753</v>
      </c>
      <c r="L143" s="78">
        <f t="shared" si="6"/>
        <v>0.187145866</v>
      </c>
      <c r="M143" s="211"/>
      <c r="N143" s="209"/>
      <c r="O143" s="209"/>
      <c r="P143" s="211"/>
      <c r="Q143" s="211"/>
      <c r="R143" s="211"/>
      <c r="S143" s="209"/>
      <c r="T143" s="194"/>
      <c r="U143" s="194"/>
      <c r="V143" s="194"/>
      <c r="W143" s="194"/>
      <c r="X143" s="209"/>
      <c r="Y143" s="209"/>
      <c r="Z143" s="209"/>
      <c r="AA143" s="209"/>
      <c r="AB143" s="209"/>
      <c r="AC143" s="209"/>
      <c r="AD143" s="209"/>
      <c r="AE143" s="209"/>
      <c r="AF143" s="209"/>
      <c r="AG143" s="209"/>
    </row>
    <row r="144" ht="15.75" customHeight="1">
      <c r="A144" s="205">
        <v>43935.0</v>
      </c>
      <c r="B144" s="210"/>
      <c r="C144" s="206">
        <v>17.0</v>
      </c>
      <c r="D144" s="207">
        <v>20000.0</v>
      </c>
      <c r="E144" s="178">
        <v>105906.6942</v>
      </c>
      <c r="F144" s="208">
        <f t="shared" si="1"/>
        <v>0.1888454753</v>
      </c>
      <c r="G144" s="178">
        <f t="shared" si="2"/>
        <v>340000</v>
      </c>
      <c r="H144" s="178">
        <f t="shared" si="3"/>
        <v>3.21037308</v>
      </c>
      <c r="I144" s="207">
        <f t="shared" si="7"/>
        <v>117481</v>
      </c>
      <c r="J144" s="172">
        <f t="shared" si="4"/>
        <v>0.0001888454753</v>
      </c>
      <c r="K144" s="50">
        <f t="shared" si="5"/>
        <v>0.001888454753</v>
      </c>
      <c r="L144" s="78">
        <f t="shared" si="6"/>
        <v>0.187145866</v>
      </c>
      <c r="M144" s="211"/>
      <c r="N144" s="209"/>
      <c r="O144" s="209"/>
      <c r="P144" s="211"/>
      <c r="Q144" s="211"/>
      <c r="R144" s="211"/>
      <c r="S144" s="209"/>
      <c r="T144" s="194"/>
      <c r="U144" s="194"/>
      <c r="V144" s="194"/>
      <c r="W144" s="194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</row>
    <row r="145" ht="15.75" customHeight="1">
      <c r="A145" s="205">
        <v>43937.0</v>
      </c>
      <c r="B145" s="207">
        <v>2500.0</v>
      </c>
      <c r="C145" s="194"/>
      <c r="D145" s="207">
        <v>20000.0</v>
      </c>
      <c r="E145" s="178">
        <v>120860.4093</v>
      </c>
      <c r="F145" s="208">
        <f t="shared" si="1"/>
        <v>0.1654801611</v>
      </c>
      <c r="G145" s="178">
        <f t="shared" si="2"/>
        <v>50000000</v>
      </c>
      <c r="H145" s="178">
        <f t="shared" si="3"/>
        <v>413.7004027</v>
      </c>
      <c r="I145" s="207">
        <f t="shared" si="7"/>
        <v>119981</v>
      </c>
      <c r="J145" s="172">
        <f t="shared" si="4"/>
        <v>0.0001654801611</v>
      </c>
      <c r="K145" s="50">
        <f t="shared" si="5"/>
        <v>0</v>
      </c>
      <c r="L145" s="78">
        <f t="shared" si="6"/>
        <v>0.1656456412</v>
      </c>
      <c r="M145" s="211"/>
      <c r="N145" s="211"/>
      <c r="O145" s="209"/>
      <c r="P145" s="209"/>
      <c r="Q145" s="209"/>
      <c r="R145" s="209"/>
      <c r="S145" s="209"/>
      <c r="T145" s="194"/>
      <c r="U145" s="194"/>
      <c r="V145" s="194"/>
      <c r="W145" s="194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</row>
    <row r="146" ht="15.75" customHeight="1">
      <c r="A146" s="205">
        <v>43937.0</v>
      </c>
      <c r="B146" s="207">
        <v>1000.0</v>
      </c>
      <c r="C146" s="194"/>
      <c r="D146" s="207">
        <v>20000.0</v>
      </c>
      <c r="E146" s="178">
        <v>120860.4093</v>
      </c>
      <c r="F146" s="208">
        <f t="shared" si="1"/>
        <v>0.1654801611</v>
      </c>
      <c r="G146" s="178">
        <f t="shared" si="2"/>
        <v>20000000</v>
      </c>
      <c r="H146" s="178">
        <f t="shared" si="3"/>
        <v>165.4801611</v>
      </c>
      <c r="I146" s="207">
        <f t="shared" si="7"/>
        <v>120981</v>
      </c>
      <c r="J146" s="172">
        <f t="shared" si="4"/>
        <v>0.0001654801611</v>
      </c>
      <c r="K146" s="50">
        <f t="shared" si="5"/>
        <v>0</v>
      </c>
      <c r="L146" s="78">
        <f t="shared" si="6"/>
        <v>0.1656456412</v>
      </c>
      <c r="M146" s="211"/>
      <c r="N146" s="211"/>
      <c r="O146" s="209"/>
      <c r="P146" s="209"/>
      <c r="Q146" s="209"/>
      <c r="R146" s="209"/>
      <c r="S146" s="209"/>
      <c r="T146" s="194"/>
      <c r="U146" s="194"/>
      <c r="V146" s="194"/>
      <c r="W146" s="194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</row>
    <row r="147" ht="15.75" customHeight="1">
      <c r="A147" s="205">
        <v>43937.0</v>
      </c>
      <c r="B147" s="206">
        <v>96.0</v>
      </c>
      <c r="C147" s="194"/>
      <c r="D147" s="207">
        <v>20000.0</v>
      </c>
      <c r="E147" s="178">
        <v>120860.4093</v>
      </c>
      <c r="F147" s="208">
        <f t="shared" si="1"/>
        <v>0.1654801611</v>
      </c>
      <c r="G147" s="178">
        <f t="shared" si="2"/>
        <v>1920000</v>
      </c>
      <c r="H147" s="178">
        <f t="shared" si="3"/>
        <v>15.88609546</v>
      </c>
      <c r="I147" s="207">
        <f t="shared" si="7"/>
        <v>121077</v>
      </c>
      <c r="J147" s="172">
        <f t="shared" si="4"/>
        <v>0.0001654801611</v>
      </c>
      <c r="K147" s="50">
        <f t="shared" si="5"/>
        <v>0</v>
      </c>
      <c r="L147" s="78">
        <f t="shared" si="6"/>
        <v>0.1656456412</v>
      </c>
      <c r="M147" s="211"/>
      <c r="N147" s="211"/>
      <c r="O147" s="209"/>
      <c r="P147" s="209"/>
      <c r="Q147" s="209"/>
      <c r="R147" s="209"/>
      <c r="S147" s="209"/>
      <c r="T147" s="194"/>
      <c r="U147" s="194"/>
      <c r="V147" s="194"/>
      <c r="W147" s="194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</row>
    <row r="148" ht="15.75" customHeight="1">
      <c r="A148" s="205">
        <v>43937.0</v>
      </c>
      <c r="B148" s="206">
        <v>550.0</v>
      </c>
      <c r="C148" s="194"/>
      <c r="D148" s="207">
        <v>20200.0</v>
      </c>
      <c r="E148" s="178">
        <v>120860.4093</v>
      </c>
      <c r="F148" s="208">
        <f t="shared" si="1"/>
        <v>0.1671349627</v>
      </c>
      <c r="G148" s="178">
        <f t="shared" si="2"/>
        <v>11110000</v>
      </c>
      <c r="H148" s="178">
        <f t="shared" si="3"/>
        <v>91.92422948</v>
      </c>
      <c r="I148" s="207">
        <f t="shared" si="7"/>
        <v>121627</v>
      </c>
      <c r="J148" s="172">
        <f t="shared" si="4"/>
        <v>0.0001671349627</v>
      </c>
      <c r="K148" s="50">
        <f t="shared" si="5"/>
        <v>0</v>
      </c>
      <c r="L148" s="78">
        <f t="shared" si="6"/>
        <v>0.1673020977</v>
      </c>
      <c r="M148" s="211"/>
      <c r="N148" s="211"/>
      <c r="O148" s="209"/>
      <c r="P148" s="209"/>
      <c r="Q148" s="209"/>
      <c r="R148" s="209"/>
      <c r="S148" s="209"/>
      <c r="T148" s="194"/>
      <c r="U148" s="194"/>
      <c r="V148" s="194"/>
      <c r="W148" s="194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</row>
    <row r="149" ht="15.75" customHeight="1">
      <c r="A149" s="205">
        <v>43938.0</v>
      </c>
      <c r="B149" s="206">
        <v>35.0</v>
      </c>
      <c r="C149" s="194"/>
      <c r="D149" s="207">
        <v>24200.0</v>
      </c>
      <c r="E149" s="178">
        <v>125975.0892</v>
      </c>
      <c r="F149" s="208">
        <f t="shared" si="1"/>
        <v>0.1921014714</v>
      </c>
      <c r="G149" s="178">
        <f t="shared" si="2"/>
        <v>847000</v>
      </c>
      <c r="H149" s="178">
        <f t="shared" si="3"/>
        <v>6.7235515</v>
      </c>
      <c r="I149" s="207">
        <f t="shared" si="7"/>
        <v>121662</v>
      </c>
      <c r="J149" s="172">
        <f t="shared" si="4"/>
        <v>0.0001921014714</v>
      </c>
      <c r="K149" s="50">
        <f t="shared" si="5"/>
        <v>0</v>
      </c>
      <c r="L149" s="78">
        <f t="shared" si="6"/>
        <v>0.1922935729</v>
      </c>
      <c r="M149" s="211"/>
      <c r="N149" s="211"/>
      <c r="O149" s="209"/>
      <c r="P149" s="209"/>
      <c r="Q149" s="209"/>
      <c r="R149" s="209"/>
      <c r="S149" s="209"/>
      <c r="T149" s="194"/>
      <c r="U149" s="194"/>
      <c r="V149" s="194"/>
      <c r="W149" s="194"/>
      <c r="X149" s="209"/>
      <c r="Y149" s="209"/>
      <c r="Z149" s="209"/>
      <c r="AA149" s="209"/>
      <c r="AB149" s="209"/>
      <c r="AC149" s="209"/>
      <c r="AD149" s="209"/>
      <c r="AE149" s="209"/>
      <c r="AF149" s="209"/>
      <c r="AG149" s="209"/>
    </row>
    <row r="150" ht="15.75" customHeight="1">
      <c r="A150" s="205">
        <v>43938.0</v>
      </c>
      <c r="B150" s="206">
        <v>986.0</v>
      </c>
      <c r="C150" s="194"/>
      <c r="D150" s="207">
        <v>24200.0</v>
      </c>
      <c r="E150" s="178">
        <v>125975.0892</v>
      </c>
      <c r="F150" s="208">
        <f t="shared" si="1"/>
        <v>0.1921014714</v>
      </c>
      <c r="G150" s="178">
        <f t="shared" si="2"/>
        <v>23861200</v>
      </c>
      <c r="H150" s="178">
        <f t="shared" si="3"/>
        <v>189.4120508</v>
      </c>
      <c r="I150" s="207">
        <f t="shared" si="7"/>
        <v>122648</v>
      </c>
      <c r="J150" s="172">
        <f t="shared" si="4"/>
        <v>0.0001921014714</v>
      </c>
      <c r="K150" s="50">
        <f t="shared" si="5"/>
        <v>0</v>
      </c>
      <c r="L150" s="78">
        <f t="shared" si="6"/>
        <v>0.1922935729</v>
      </c>
      <c r="M150" s="211"/>
      <c r="N150" s="211"/>
      <c r="O150" s="209"/>
      <c r="P150" s="209"/>
      <c r="Q150" s="209"/>
      <c r="R150" s="209"/>
      <c r="S150" s="209"/>
      <c r="T150" s="194"/>
      <c r="U150" s="194"/>
      <c r="V150" s="194"/>
      <c r="W150" s="194"/>
      <c r="X150" s="209"/>
      <c r="Y150" s="209"/>
      <c r="Z150" s="209"/>
      <c r="AA150" s="209"/>
      <c r="AB150" s="209"/>
      <c r="AC150" s="209"/>
      <c r="AD150" s="209"/>
      <c r="AE150" s="209"/>
      <c r="AF150" s="209"/>
      <c r="AG150" s="209"/>
    </row>
    <row r="151" ht="15.75" customHeight="1">
      <c r="A151" s="205">
        <v>43938.0</v>
      </c>
      <c r="B151" s="206">
        <v>20.0</v>
      </c>
      <c r="C151" s="194"/>
      <c r="D151" s="207">
        <v>23000.0</v>
      </c>
      <c r="E151" s="178">
        <v>125975.0892</v>
      </c>
      <c r="F151" s="208">
        <f t="shared" si="1"/>
        <v>0.1825757786</v>
      </c>
      <c r="G151" s="178">
        <f t="shared" si="2"/>
        <v>460000</v>
      </c>
      <c r="H151" s="178">
        <f t="shared" si="3"/>
        <v>3.651515573</v>
      </c>
      <c r="I151" s="207">
        <f t="shared" si="7"/>
        <v>122668</v>
      </c>
      <c r="J151" s="172">
        <f t="shared" si="4"/>
        <v>0.0001825757786</v>
      </c>
      <c r="K151" s="50">
        <f t="shared" si="5"/>
        <v>0</v>
      </c>
      <c r="L151" s="78">
        <f t="shared" si="6"/>
        <v>0.1827583544</v>
      </c>
      <c r="M151" s="211"/>
      <c r="N151" s="211"/>
      <c r="O151" s="209"/>
      <c r="P151" s="209"/>
      <c r="Q151" s="209"/>
      <c r="R151" s="209"/>
      <c r="S151" s="209"/>
      <c r="T151" s="194"/>
      <c r="U151" s="194"/>
      <c r="V151" s="194"/>
      <c r="W151" s="194"/>
      <c r="X151" s="209"/>
      <c r="Y151" s="209"/>
      <c r="Z151" s="209"/>
      <c r="AA151" s="209"/>
      <c r="AB151" s="209"/>
      <c r="AC151" s="209"/>
      <c r="AD151" s="209"/>
      <c r="AE151" s="209"/>
      <c r="AF151" s="209"/>
      <c r="AG151" s="209"/>
    </row>
    <row r="152" ht="15.75" customHeight="1">
      <c r="A152" s="205">
        <v>43938.0</v>
      </c>
      <c r="B152" s="206">
        <v>146.0</v>
      </c>
      <c r="C152" s="194"/>
      <c r="D152" s="207">
        <v>24200.0</v>
      </c>
      <c r="E152" s="178">
        <v>125975.0892</v>
      </c>
      <c r="F152" s="208">
        <f t="shared" si="1"/>
        <v>0.1921014714</v>
      </c>
      <c r="G152" s="178">
        <f t="shared" si="2"/>
        <v>3533200</v>
      </c>
      <c r="H152" s="178">
        <f t="shared" si="3"/>
        <v>28.04681483</v>
      </c>
      <c r="I152" s="207">
        <f t="shared" si="7"/>
        <v>122814</v>
      </c>
      <c r="J152" s="172">
        <f t="shared" si="4"/>
        <v>0.0001921014714</v>
      </c>
      <c r="K152" s="50">
        <f t="shared" si="5"/>
        <v>0</v>
      </c>
      <c r="L152" s="78">
        <f t="shared" si="6"/>
        <v>0.1922935729</v>
      </c>
      <c r="M152" s="211"/>
      <c r="N152" s="211"/>
      <c r="O152" s="209"/>
      <c r="P152" s="209"/>
      <c r="Q152" s="209"/>
      <c r="R152" s="209"/>
      <c r="S152" s="209"/>
      <c r="T152" s="194"/>
      <c r="U152" s="194"/>
      <c r="V152" s="194"/>
      <c r="W152" s="194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</row>
    <row r="153" ht="15.75" customHeight="1">
      <c r="A153" s="205">
        <v>43938.0</v>
      </c>
      <c r="B153" s="206">
        <v>269.0</v>
      </c>
      <c r="C153" s="194"/>
      <c r="D153" s="207">
        <v>24200.0</v>
      </c>
      <c r="E153" s="178">
        <v>125975.0892</v>
      </c>
      <c r="F153" s="208">
        <f t="shared" si="1"/>
        <v>0.1921014714</v>
      </c>
      <c r="G153" s="178">
        <f t="shared" si="2"/>
        <v>6509800</v>
      </c>
      <c r="H153" s="178">
        <f t="shared" si="3"/>
        <v>51.67529582</v>
      </c>
      <c r="I153" s="207">
        <f t="shared" si="7"/>
        <v>123083</v>
      </c>
      <c r="J153" s="172">
        <f t="shared" si="4"/>
        <v>0.0001921014714</v>
      </c>
      <c r="K153" s="50">
        <f t="shared" si="5"/>
        <v>0</v>
      </c>
      <c r="L153" s="78">
        <f t="shared" si="6"/>
        <v>0.1922935729</v>
      </c>
      <c r="M153" s="211"/>
      <c r="N153" s="211"/>
      <c r="O153" s="209"/>
      <c r="P153" s="209"/>
      <c r="Q153" s="209"/>
      <c r="R153" s="209"/>
      <c r="S153" s="209"/>
      <c r="T153" s="194"/>
      <c r="U153" s="194"/>
      <c r="V153" s="194"/>
      <c r="W153" s="194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</row>
    <row r="154" ht="15.75" customHeight="1">
      <c r="A154" s="205">
        <v>43938.0</v>
      </c>
      <c r="B154" s="206">
        <v>38.0</v>
      </c>
      <c r="C154" s="194"/>
      <c r="D154" s="207">
        <v>24241.2</v>
      </c>
      <c r="E154" s="178">
        <v>125975.0892</v>
      </c>
      <c r="F154" s="208">
        <f t="shared" si="1"/>
        <v>0.1924285202</v>
      </c>
      <c r="G154" s="178">
        <f t="shared" si="2"/>
        <v>921165.6</v>
      </c>
      <c r="H154" s="178">
        <f t="shared" si="3"/>
        <v>7.312283769</v>
      </c>
      <c r="I154" s="207">
        <f t="shared" si="7"/>
        <v>123121</v>
      </c>
      <c r="J154" s="172">
        <f t="shared" si="4"/>
        <v>0.0001924285202</v>
      </c>
      <c r="K154" s="50">
        <f t="shared" si="5"/>
        <v>0</v>
      </c>
      <c r="L154" s="78">
        <f t="shared" si="6"/>
        <v>0.1926209487</v>
      </c>
      <c r="M154" s="211"/>
      <c r="N154" s="211"/>
      <c r="O154" s="209"/>
      <c r="P154" s="209"/>
      <c r="Q154" s="209"/>
      <c r="R154" s="209"/>
      <c r="S154" s="209"/>
      <c r="T154" s="194"/>
      <c r="U154" s="194"/>
      <c r="V154" s="194"/>
      <c r="W154" s="194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</row>
    <row r="155" ht="15.75" customHeight="1">
      <c r="A155" s="205">
        <v>43938.0</v>
      </c>
      <c r="B155" s="206">
        <v>10.0</v>
      </c>
      <c r="C155" s="194"/>
      <c r="D155" s="207">
        <v>25000.0</v>
      </c>
      <c r="E155" s="178">
        <v>125975.0892</v>
      </c>
      <c r="F155" s="208">
        <f t="shared" si="1"/>
        <v>0.1984519333</v>
      </c>
      <c r="G155" s="178">
        <f t="shared" si="2"/>
        <v>250000</v>
      </c>
      <c r="H155" s="178">
        <f t="shared" si="3"/>
        <v>1.984519333</v>
      </c>
      <c r="I155" s="207">
        <f t="shared" si="7"/>
        <v>123131</v>
      </c>
      <c r="J155" s="172">
        <f t="shared" si="4"/>
        <v>0.0001984519333</v>
      </c>
      <c r="K155" s="50">
        <f t="shared" si="5"/>
        <v>0</v>
      </c>
      <c r="L155" s="78">
        <f t="shared" si="6"/>
        <v>0.1986503852</v>
      </c>
      <c r="M155" s="211"/>
      <c r="N155" s="211"/>
      <c r="O155" s="209"/>
      <c r="P155" s="209"/>
      <c r="Q155" s="209"/>
      <c r="R155" s="209"/>
      <c r="S155" s="209"/>
      <c r="T155" s="194"/>
      <c r="U155" s="194"/>
      <c r="V155" s="194"/>
      <c r="W155" s="194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</row>
    <row r="156" ht="15.75" customHeight="1">
      <c r="A156" s="205">
        <v>43938.0</v>
      </c>
      <c r="B156" s="206">
        <v>315.0</v>
      </c>
      <c r="C156" s="194"/>
      <c r="D156" s="207">
        <v>28900.0</v>
      </c>
      <c r="E156" s="178">
        <v>125975.0892</v>
      </c>
      <c r="F156" s="208">
        <f t="shared" si="1"/>
        <v>0.2294104349</v>
      </c>
      <c r="G156" s="178">
        <f t="shared" si="2"/>
        <v>9103500</v>
      </c>
      <c r="H156" s="178">
        <f t="shared" si="3"/>
        <v>72.26428699</v>
      </c>
      <c r="I156" s="207">
        <f t="shared" si="7"/>
        <v>123446</v>
      </c>
      <c r="J156" s="172">
        <f t="shared" si="4"/>
        <v>0.0002294104349</v>
      </c>
      <c r="K156" s="50">
        <f t="shared" si="5"/>
        <v>0</v>
      </c>
      <c r="L156" s="78">
        <f t="shared" si="6"/>
        <v>0.2296398453</v>
      </c>
      <c r="M156" s="211"/>
      <c r="N156" s="211"/>
      <c r="O156" s="209"/>
      <c r="P156" s="209"/>
      <c r="Q156" s="209"/>
      <c r="R156" s="209"/>
      <c r="S156" s="209"/>
      <c r="T156" s="194"/>
      <c r="U156" s="194"/>
      <c r="V156" s="194"/>
      <c r="W156" s="194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</row>
    <row r="157" ht="15.75" customHeight="1">
      <c r="A157" s="205">
        <v>43938.0</v>
      </c>
      <c r="B157" s="210"/>
      <c r="C157" s="206">
        <v>125.0</v>
      </c>
      <c r="D157" s="207">
        <v>28900.0</v>
      </c>
      <c r="E157" s="178">
        <v>125975.0892</v>
      </c>
      <c r="F157" s="208">
        <f t="shared" si="1"/>
        <v>0.2294104349</v>
      </c>
      <c r="G157" s="178">
        <f t="shared" si="2"/>
        <v>3612500</v>
      </c>
      <c r="H157" s="178">
        <f t="shared" si="3"/>
        <v>28.67630436</v>
      </c>
      <c r="I157" s="207">
        <f t="shared" si="7"/>
        <v>123321</v>
      </c>
      <c r="J157" s="172">
        <f t="shared" si="4"/>
        <v>0.0002294104349</v>
      </c>
      <c r="K157" s="50">
        <f t="shared" si="5"/>
        <v>0.002294104349</v>
      </c>
      <c r="L157" s="78">
        <f t="shared" si="6"/>
        <v>0.227345741</v>
      </c>
      <c r="M157" s="211"/>
      <c r="N157" s="209"/>
      <c r="O157" s="209"/>
      <c r="P157" s="211"/>
      <c r="Q157" s="211"/>
      <c r="R157" s="211"/>
      <c r="S157" s="209"/>
      <c r="T157" s="194"/>
      <c r="U157" s="194"/>
      <c r="V157" s="194"/>
      <c r="W157" s="194"/>
      <c r="X157" s="209"/>
      <c r="Y157" s="209"/>
      <c r="Z157" s="209"/>
      <c r="AA157" s="209"/>
      <c r="AB157" s="209"/>
      <c r="AC157" s="209"/>
      <c r="AD157" s="209"/>
      <c r="AE157" s="209"/>
      <c r="AF157" s="209"/>
      <c r="AG157" s="209"/>
    </row>
    <row r="158" ht="15.75" customHeight="1">
      <c r="A158" s="205">
        <v>43941.0</v>
      </c>
      <c r="B158" s="206">
        <v>200.0</v>
      </c>
      <c r="C158" s="194"/>
      <c r="D158" s="207">
        <v>30000.0</v>
      </c>
      <c r="E158" s="178">
        <v>125574.0328</v>
      </c>
      <c r="F158" s="208">
        <f t="shared" si="1"/>
        <v>0.2389028952</v>
      </c>
      <c r="G158" s="178">
        <f t="shared" si="2"/>
        <v>6000000</v>
      </c>
      <c r="H158" s="178">
        <f t="shared" si="3"/>
        <v>47.78057904</v>
      </c>
      <c r="I158" s="207">
        <f t="shared" si="7"/>
        <v>123521</v>
      </c>
      <c r="J158" s="172">
        <f t="shared" si="4"/>
        <v>0.0002389028952</v>
      </c>
      <c r="K158" s="50">
        <f t="shared" si="5"/>
        <v>0</v>
      </c>
      <c r="L158" s="78">
        <f t="shared" si="6"/>
        <v>0.2391417981</v>
      </c>
      <c r="M158" s="211"/>
      <c r="N158" s="211"/>
      <c r="O158" s="209"/>
      <c r="P158" s="209"/>
      <c r="Q158" s="209"/>
      <c r="R158" s="209"/>
      <c r="S158" s="209"/>
      <c r="T158" s="194"/>
      <c r="U158" s="194"/>
      <c r="V158" s="194"/>
      <c r="W158" s="194"/>
      <c r="X158" s="209"/>
      <c r="Y158" s="209"/>
      <c r="Z158" s="209"/>
      <c r="AA158" s="209"/>
      <c r="AB158" s="209"/>
      <c r="AC158" s="209"/>
      <c r="AD158" s="209"/>
      <c r="AE158" s="209"/>
      <c r="AF158" s="209"/>
      <c r="AG158" s="209"/>
    </row>
    <row r="159" ht="15.75" customHeight="1">
      <c r="A159" s="205">
        <v>43941.0</v>
      </c>
      <c r="B159" s="206">
        <v>21.0</v>
      </c>
      <c r="C159" s="194"/>
      <c r="D159" s="207">
        <v>31000.0</v>
      </c>
      <c r="E159" s="178">
        <v>125574.0328</v>
      </c>
      <c r="F159" s="208">
        <f t="shared" si="1"/>
        <v>0.2468663251</v>
      </c>
      <c r="G159" s="178">
        <f t="shared" si="2"/>
        <v>651000</v>
      </c>
      <c r="H159" s="178">
        <f t="shared" si="3"/>
        <v>5.184192826</v>
      </c>
      <c r="I159" s="207">
        <f t="shared" si="7"/>
        <v>123542</v>
      </c>
      <c r="J159" s="172">
        <f t="shared" si="4"/>
        <v>0.0002468663251</v>
      </c>
      <c r="K159" s="50">
        <f t="shared" si="5"/>
        <v>0</v>
      </c>
      <c r="L159" s="78">
        <f t="shared" si="6"/>
        <v>0.2471131914</v>
      </c>
      <c r="M159" s="211"/>
      <c r="N159" s="211"/>
      <c r="O159" s="209"/>
      <c r="P159" s="209"/>
      <c r="Q159" s="209"/>
      <c r="R159" s="209"/>
      <c r="S159" s="209"/>
      <c r="T159" s="194"/>
      <c r="U159" s="194"/>
      <c r="V159" s="194"/>
      <c r="W159" s="194"/>
      <c r="X159" s="209"/>
      <c r="Y159" s="209"/>
      <c r="Z159" s="209"/>
      <c r="AA159" s="209"/>
      <c r="AB159" s="209"/>
      <c r="AC159" s="209"/>
      <c r="AD159" s="209"/>
      <c r="AE159" s="209"/>
      <c r="AF159" s="209"/>
      <c r="AG159" s="209"/>
    </row>
    <row r="160" ht="15.75" customHeight="1">
      <c r="A160" s="205">
        <v>43941.0</v>
      </c>
      <c r="B160" s="206">
        <v>300.0</v>
      </c>
      <c r="C160" s="194"/>
      <c r="D160" s="207">
        <v>31000.0</v>
      </c>
      <c r="E160" s="178">
        <v>125574.0328</v>
      </c>
      <c r="F160" s="208">
        <f t="shared" si="1"/>
        <v>0.2468663251</v>
      </c>
      <c r="G160" s="178">
        <f t="shared" si="2"/>
        <v>9300000</v>
      </c>
      <c r="H160" s="178">
        <f t="shared" si="3"/>
        <v>74.05989752</v>
      </c>
      <c r="I160" s="207">
        <f t="shared" si="7"/>
        <v>123842</v>
      </c>
      <c r="J160" s="172">
        <f t="shared" si="4"/>
        <v>0.0002468663251</v>
      </c>
      <c r="K160" s="50">
        <f t="shared" si="5"/>
        <v>0</v>
      </c>
      <c r="L160" s="78">
        <f t="shared" si="6"/>
        <v>0.2471131914</v>
      </c>
      <c r="M160" s="211"/>
      <c r="N160" s="211"/>
      <c r="O160" s="209"/>
      <c r="P160" s="209"/>
      <c r="Q160" s="209"/>
      <c r="R160" s="209"/>
      <c r="S160" s="209"/>
      <c r="T160" s="194"/>
      <c r="U160" s="194"/>
      <c r="V160" s="194"/>
      <c r="W160" s="194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</row>
    <row r="161" ht="15.75" customHeight="1">
      <c r="A161" s="205">
        <v>43943.0</v>
      </c>
      <c r="B161" s="210"/>
      <c r="C161" s="206">
        <v>17.0</v>
      </c>
      <c r="D161" s="207">
        <v>40000.0</v>
      </c>
      <c r="E161" s="178">
        <v>129093.0684</v>
      </c>
      <c r="F161" s="208">
        <f t="shared" si="1"/>
        <v>0.309853972</v>
      </c>
      <c r="G161" s="178">
        <f t="shared" si="2"/>
        <v>680000</v>
      </c>
      <c r="H161" s="178">
        <f t="shared" si="3"/>
        <v>5.267517524</v>
      </c>
      <c r="I161" s="207">
        <f t="shared" si="7"/>
        <v>123825</v>
      </c>
      <c r="J161" s="172">
        <f t="shared" si="4"/>
        <v>0.000309853972</v>
      </c>
      <c r="K161" s="50">
        <f t="shared" si="5"/>
        <v>0.00309853972</v>
      </c>
      <c r="L161" s="78">
        <f t="shared" si="6"/>
        <v>0.3070652862</v>
      </c>
      <c r="M161" s="211"/>
      <c r="N161" s="209"/>
      <c r="O161" s="209"/>
      <c r="P161" s="211"/>
      <c r="Q161" s="211"/>
      <c r="R161" s="211"/>
      <c r="S161" s="209"/>
      <c r="T161" s="194"/>
      <c r="U161" s="194"/>
      <c r="V161" s="194"/>
      <c r="W161" s="194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</row>
    <row r="162" ht="15.75" customHeight="1">
      <c r="A162" s="205">
        <v>43943.0</v>
      </c>
      <c r="B162" s="210"/>
      <c r="C162" s="206">
        <v>20.0</v>
      </c>
      <c r="D162" s="207">
        <v>40000.0</v>
      </c>
      <c r="E162" s="178">
        <v>129093.0684</v>
      </c>
      <c r="F162" s="208">
        <f t="shared" si="1"/>
        <v>0.309853972</v>
      </c>
      <c r="G162" s="178">
        <f t="shared" si="2"/>
        <v>800000</v>
      </c>
      <c r="H162" s="178">
        <f t="shared" si="3"/>
        <v>6.19707944</v>
      </c>
      <c r="I162" s="207">
        <f t="shared" si="7"/>
        <v>123805</v>
      </c>
      <c r="J162" s="172">
        <f t="shared" si="4"/>
        <v>0.000309853972</v>
      </c>
      <c r="K162" s="50">
        <f t="shared" si="5"/>
        <v>0.00309853972</v>
      </c>
      <c r="L162" s="78">
        <f t="shared" si="6"/>
        <v>0.3070652862</v>
      </c>
      <c r="M162" s="211"/>
      <c r="N162" s="209"/>
      <c r="O162" s="209"/>
      <c r="P162" s="211"/>
      <c r="Q162" s="211"/>
      <c r="R162" s="211"/>
      <c r="S162" s="209"/>
      <c r="T162" s="194"/>
      <c r="U162" s="194"/>
      <c r="V162" s="194"/>
      <c r="W162" s="194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</row>
    <row r="163" ht="15.75" customHeight="1">
      <c r="A163" s="205">
        <v>43943.0</v>
      </c>
      <c r="B163" s="210"/>
      <c r="C163" s="206">
        <v>9.0</v>
      </c>
      <c r="D163" s="207">
        <v>40000.0</v>
      </c>
      <c r="E163" s="178">
        <v>129093.0684</v>
      </c>
      <c r="F163" s="208">
        <f t="shared" si="1"/>
        <v>0.309853972</v>
      </c>
      <c r="G163" s="178">
        <f t="shared" si="2"/>
        <v>360000</v>
      </c>
      <c r="H163" s="178">
        <f t="shared" si="3"/>
        <v>2.788685748</v>
      </c>
      <c r="I163" s="207">
        <f t="shared" si="7"/>
        <v>123796</v>
      </c>
      <c r="J163" s="172">
        <f t="shared" si="4"/>
        <v>0.000309853972</v>
      </c>
      <c r="K163" s="50">
        <f t="shared" si="5"/>
        <v>0.00309853972</v>
      </c>
      <c r="L163" s="78">
        <f t="shared" si="6"/>
        <v>0.3070652862</v>
      </c>
      <c r="M163" s="211"/>
      <c r="N163" s="209"/>
      <c r="O163" s="209"/>
      <c r="P163" s="211"/>
      <c r="Q163" s="211"/>
      <c r="R163" s="211"/>
      <c r="S163" s="209"/>
      <c r="T163" s="194"/>
      <c r="U163" s="194"/>
      <c r="V163" s="194"/>
      <c r="W163" s="194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</row>
    <row r="164" ht="15.75" customHeight="1">
      <c r="A164" s="205">
        <v>43943.0</v>
      </c>
      <c r="B164" s="206">
        <v>250.0</v>
      </c>
      <c r="C164" s="194"/>
      <c r="D164" s="207">
        <v>39000.0</v>
      </c>
      <c r="E164" s="178">
        <v>129093.0684</v>
      </c>
      <c r="F164" s="208">
        <f t="shared" si="1"/>
        <v>0.3021076227</v>
      </c>
      <c r="G164" s="178">
        <f t="shared" si="2"/>
        <v>9750000</v>
      </c>
      <c r="H164" s="178">
        <f t="shared" si="3"/>
        <v>75.52690567</v>
      </c>
      <c r="I164" s="207">
        <f t="shared" si="7"/>
        <v>124046</v>
      </c>
      <c r="J164" s="172">
        <f t="shared" si="4"/>
        <v>0.0003021076227</v>
      </c>
      <c r="K164" s="50">
        <f t="shared" si="5"/>
        <v>0</v>
      </c>
      <c r="L164" s="78">
        <f t="shared" si="6"/>
        <v>0.3024097303</v>
      </c>
      <c r="M164" s="211"/>
      <c r="N164" s="211"/>
      <c r="O164" s="209"/>
      <c r="P164" s="209"/>
      <c r="Q164" s="209"/>
      <c r="R164" s="209"/>
      <c r="S164" s="209"/>
      <c r="T164" s="194"/>
      <c r="U164" s="194"/>
      <c r="V164" s="194"/>
      <c r="W164" s="194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</row>
    <row r="165" ht="15.75" customHeight="1">
      <c r="A165" s="205">
        <v>43943.0</v>
      </c>
      <c r="B165" s="206">
        <v>250.0</v>
      </c>
      <c r="C165" s="194"/>
      <c r="D165" s="207">
        <v>39000.0</v>
      </c>
      <c r="E165" s="178">
        <v>129093.0684</v>
      </c>
      <c r="F165" s="208">
        <f t="shared" si="1"/>
        <v>0.3021076227</v>
      </c>
      <c r="G165" s="178">
        <f t="shared" si="2"/>
        <v>9750000</v>
      </c>
      <c r="H165" s="178">
        <f t="shared" si="3"/>
        <v>75.52690567</v>
      </c>
      <c r="I165" s="207">
        <f t="shared" si="7"/>
        <v>124296</v>
      </c>
      <c r="J165" s="172">
        <f t="shared" si="4"/>
        <v>0.0003021076227</v>
      </c>
      <c r="K165" s="50">
        <f t="shared" si="5"/>
        <v>0</v>
      </c>
      <c r="L165" s="78">
        <f t="shared" si="6"/>
        <v>0.3024097303</v>
      </c>
      <c r="M165" s="211"/>
      <c r="N165" s="211"/>
      <c r="O165" s="209"/>
      <c r="P165" s="209"/>
      <c r="Q165" s="209"/>
      <c r="R165" s="209"/>
      <c r="S165" s="209"/>
      <c r="T165" s="194"/>
      <c r="U165" s="194"/>
      <c r="V165" s="194"/>
      <c r="W165" s="194"/>
      <c r="X165" s="209"/>
      <c r="Y165" s="209"/>
      <c r="Z165" s="209"/>
      <c r="AA165" s="209"/>
      <c r="AB165" s="209"/>
      <c r="AC165" s="209"/>
      <c r="AD165" s="209"/>
      <c r="AE165" s="209"/>
      <c r="AF165" s="209"/>
      <c r="AG165" s="209"/>
    </row>
    <row r="166" ht="15.75" customHeight="1">
      <c r="A166" s="205">
        <v>43943.0</v>
      </c>
      <c r="B166" s="206">
        <v>250.0</v>
      </c>
      <c r="C166" s="194"/>
      <c r="D166" s="207">
        <v>39500.0</v>
      </c>
      <c r="E166" s="178">
        <v>129093.0684</v>
      </c>
      <c r="F166" s="208">
        <f t="shared" si="1"/>
        <v>0.3059807973</v>
      </c>
      <c r="G166" s="178">
        <f t="shared" si="2"/>
        <v>9875000</v>
      </c>
      <c r="H166" s="178">
        <f t="shared" si="3"/>
        <v>76.49519933</v>
      </c>
      <c r="I166" s="207">
        <f t="shared" si="7"/>
        <v>124546</v>
      </c>
      <c r="J166" s="172">
        <f t="shared" si="4"/>
        <v>0.0003059807973</v>
      </c>
      <c r="K166" s="50">
        <f t="shared" si="5"/>
        <v>0</v>
      </c>
      <c r="L166" s="78">
        <f t="shared" si="6"/>
        <v>0.3062867781</v>
      </c>
      <c r="M166" s="211"/>
      <c r="N166" s="211"/>
      <c r="O166" s="209"/>
      <c r="P166" s="209"/>
      <c r="Q166" s="209"/>
      <c r="R166" s="209"/>
      <c r="S166" s="209"/>
      <c r="T166" s="194"/>
      <c r="U166" s="194"/>
      <c r="V166" s="194"/>
      <c r="W166" s="194"/>
      <c r="X166" s="209"/>
      <c r="Y166" s="209"/>
      <c r="Z166" s="209"/>
      <c r="AA166" s="209"/>
      <c r="AB166" s="209"/>
      <c r="AC166" s="209"/>
      <c r="AD166" s="209"/>
      <c r="AE166" s="209"/>
      <c r="AF166" s="209"/>
      <c r="AG166" s="209"/>
    </row>
    <row r="167" ht="15.75" customHeight="1">
      <c r="A167" s="205">
        <v>43943.0</v>
      </c>
      <c r="B167" s="206">
        <v>250.0</v>
      </c>
      <c r="C167" s="194"/>
      <c r="D167" s="207">
        <v>39500.0</v>
      </c>
      <c r="E167" s="178">
        <v>129093.0684</v>
      </c>
      <c r="F167" s="208">
        <f t="shared" si="1"/>
        <v>0.3059807973</v>
      </c>
      <c r="G167" s="178">
        <f t="shared" si="2"/>
        <v>9875000</v>
      </c>
      <c r="H167" s="178">
        <f t="shared" si="3"/>
        <v>76.49519933</v>
      </c>
      <c r="I167" s="207">
        <f t="shared" si="7"/>
        <v>124796</v>
      </c>
      <c r="J167" s="172">
        <f t="shared" si="4"/>
        <v>0.0003059807973</v>
      </c>
      <c r="K167" s="50">
        <f t="shared" si="5"/>
        <v>0</v>
      </c>
      <c r="L167" s="78">
        <f t="shared" si="6"/>
        <v>0.3062867781</v>
      </c>
      <c r="M167" s="211"/>
      <c r="N167" s="211"/>
      <c r="O167" s="209"/>
      <c r="P167" s="209"/>
      <c r="Q167" s="209"/>
      <c r="R167" s="209"/>
      <c r="S167" s="209"/>
      <c r="T167" s="194"/>
      <c r="U167" s="194"/>
      <c r="V167" s="194"/>
      <c r="W167" s="194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</row>
    <row r="168" ht="15.75" customHeight="1">
      <c r="A168" s="205">
        <v>43944.0</v>
      </c>
      <c r="B168" s="210"/>
      <c r="C168" s="206">
        <v>10.0</v>
      </c>
      <c r="D168" s="207">
        <v>51000.0</v>
      </c>
      <c r="E168" s="178">
        <v>144957.1901</v>
      </c>
      <c r="F168" s="208">
        <f t="shared" si="1"/>
        <v>0.3518280119</v>
      </c>
      <c r="G168" s="178">
        <f t="shared" si="2"/>
        <v>510000</v>
      </c>
      <c r="H168" s="178">
        <f t="shared" si="3"/>
        <v>3.518280119</v>
      </c>
      <c r="I168" s="207">
        <f t="shared" si="7"/>
        <v>124786</v>
      </c>
      <c r="J168" s="172">
        <f t="shared" si="4"/>
        <v>0.0003518280119</v>
      </c>
      <c r="K168" s="50">
        <f t="shared" si="5"/>
        <v>0.003518280119</v>
      </c>
      <c r="L168" s="78">
        <f t="shared" si="6"/>
        <v>0.3486615598</v>
      </c>
      <c r="M168" s="211"/>
      <c r="N168" s="209"/>
      <c r="O168" s="209"/>
      <c r="P168" s="211"/>
      <c r="Q168" s="211"/>
      <c r="R168" s="211"/>
      <c r="S168" s="209"/>
      <c r="T168" s="194"/>
      <c r="U168" s="194"/>
      <c r="V168" s="194"/>
      <c r="W168" s="194"/>
      <c r="X168" s="209"/>
      <c r="Y168" s="209"/>
      <c r="Z168" s="209"/>
      <c r="AA168" s="209"/>
      <c r="AB168" s="209"/>
      <c r="AC168" s="209"/>
      <c r="AD168" s="209"/>
      <c r="AE168" s="209"/>
      <c r="AF168" s="209"/>
      <c r="AG168" s="209"/>
    </row>
    <row r="169" ht="15.75" customHeight="1">
      <c r="A169" s="205">
        <v>43944.0</v>
      </c>
      <c r="B169" s="210"/>
      <c r="C169" s="206">
        <v>3.0</v>
      </c>
      <c r="D169" s="207">
        <v>51000.0</v>
      </c>
      <c r="E169" s="178">
        <v>144957.1901</v>
      </c>
      <c r="F169" s="208">
        <f t="shared" si="1"/>
        <v>0.3518280119</v>
      </c>
      <c r="G169" s="178">
        <f t="shared" si="2"/>
        <v>153000</v>
      </c>
      <c r="H169" s="178">
        <f t="shared" si="3"/>
        <v>1.055484036</v>
      </c>
      <c r="I169" s="207">
        <f t="shared" si="7"/>
        <v>124783</v>
      </c>
      <c r="J169" s="172">
        <f t="shared" si="4"/>
        <v>0.0003518280119</v>
      </c>
      <c r="K169" s="50">
        <f t="shared" si="5"/>
        <v>0.003518280119</v>
      </c>
      <c r="L169" s="78">
        <f t="shared" si="6"/>
        <v>0.3486615598</v>
      </c>
      <c r="M169" s="211"/>
      <c r="N169" s="209"/>
      <c r="O169" s="209"/>
      <c r="P169" s="211"/>
      <c r="Q169" s="211"/>
      <c r="R169" s="211"/>
      <c r="S169" s="209"/>
      <c r="T169" s="194"/>
      <c r="U169" s="194"/>
      <c r="V169" s="194"/>
      <c r="W169" s="194"/>
      <c r="X169" s="209"/>
      <c r="Y169" s="209"/>
      <c r="Z169" s="209"/>
      <c r="AA169" s="209"/>
      <c r="AB169" s="209"/>
      <c r="AC169" s="209"/>
      <c r="AD169" s="209"/>
      <c r="AE169" s="209"/>
      <c r="AF169" s="209"/>
      <c r="AG169" s="209"/>
    </row>
    <row r="170" ht="15.75" customHeight="1">
      <c r="A170" s="205">
        <v>43945.0</v>
      </c>
      <c r="B170" s="210"/>
      <c r="C170" s="206">
        <v>151.0</v>
      </c>
      <c r="D170" s="207">
        <v>50000.0</v>
      </c>
      <c r="E170" s="178">
        <v>171575.509</v>
      </c>
      <c r="F170" s="208">
        <f t="shared" si="1"/>
        <v>0.2914168828</v>
      </c>
      <c r="G170" s="178">
        <f t="shared" si="2"/>
        <v>7550000</v>
      </c>
      <c r="H170" s="178">
        <f t="shared" si="3"/>
        <v>44.0039493</v>
      </c>
      <c r="I170" s="207">
        <f t="shared" si="7"/>
        <v>124632</v>
      </c>
      <c r="J170" s="172">
        <f t="shared" si="4"/>
        <v>0.0002914168828</v>
      </c>
      <c r="K170" s="50">
        <f t="shared" si="5"/>
        <v>0.002914168828</v>
      </c>
      <c r="L170" s="78">
        <f t="shared" si="6"/>
        <v>0.2887941309</v>
      </c>
      <c r="M170" s="211"/>
      <c r="N170" s="209"/>
      <c r="O170" s="209"/>
      <c r="P170" s="211"/>
      <c r="Q170" s="211"/>
      <c r="R170" s="211"/>
      <c r="S170" s="209"/>
      <c r="T170" s="194"/>
      <c r="U170" s="194"/>
      <c r="V170" s="194"/>
      <c r="W170" s="194"/>
      <c r="X170" s="209"/>
      <c r="Y170" s="209"/>
      <c r="Z170" s="209"/>
      <c r="AA170" s="209"/>
      <c r="AB170" s="209"/>
      <c r="AC170" s="209"/>
      <c r="AD170" s="209"/>
      <c r="AE170" s="209"/>
      <c r="AF170" s="209"/>
      <c r="AG170" s="209"/>
    </row>
    <row r="171" ht="15.75" customHeight="1">
      <c r="A171" s="205">
        <v>43945.0</v>
      </c>
      <c r="B171" s="210"/>
      <c r="C171" s="206">
        <v>127.0</v>
      </c>
      <c r="D171" s="207">
        <v>50000.0</v>
      </c>
      <c r="E171" s="178">
        <v>171575.509</v>
      </c>
      <c r="F171" s="208">
        <f t="shared" si="1"/>
        <v>0.2914168828</v>
      </c>
      <c r="G171" s="178">
        <f t="shared" si="2"/>
        <v>6350000</v>
      </c>
      <c r="H171" s="178">
        <f t="shared" si="3"/>
        <v>37.00994412</v>
      </c>
      <c r="I171" s="207">
        <f t="shared" si="7"/>
        <v>124505</v>
      </c>
      <c r="J171" s="172">
        <f t="shared" si="4"/>
        <v>0.0002914168828</v>
      </c>
      <c r="K171" s="50">
        <f t="shared" si="5"/>
        <v>0.002914168828</v>
      </c>
      <c r="L171" s="78">
        <f t="shared" si="6"/>
        <v>0.2887941309</v>
      </c>
      <c r="M171" s="211"/>
      <c r="N171" s="209"/>
      <c r="O171" s="209"/>
      <c r="P171" s="211"/>
      <c r="Q171" s="211"/>
      <c r="R171" s="211"/>
      <c r="S171" s="209"/>
      <c r="T171" s="194"/>
      <c r="U171" s="194"/>
      <c r="V171" s="194"/>
      <c r="W171" s="194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</row>
    <row r="172" ht="15.75" customHeight="1">
      <c r="A172" s="205">
        <v>43948.0</v>
      </c>
      <c r="B172" s="206">
        <v>18.0</v>
      </c>
      <c r="C172" s="194"/>
      <c r="D172" s="207">
        <v>41000.0</v>
      </c>
      <c r="E172" s="178">
        <v>171072.85</v>
      </c>
      <c r="F172" s="208">
        <f t="shared" si="1"/>
        <v>0.2396639794</v>
      </c>
      <c r="G172" s="178">
        <f t="shared" si="2"/>
        <v>738000</v>
      </c>
      <c r="H172" s="178">
        <f t="shared" si="3"/>
        <v>4.313951629</v>
      </c>
      <c r="I172" s="207">
        <f t="shared" si="7"/>
        <v>124523</v>
      </c>
      <c r="J172" s="172">
        <f t="shared" si="4"/>
        <v>0.0002396639794</v>
      </c>
      <c r="K172" s="50">
        <f t="shared" si="5"/>
        <v>0</v>
      </c>
      <c r="L172" s="78">
        <f t="shared" si="6"/>
        <v>0.2399036434</v>
      </c>
      <c r="M172" s="211"/>
      <c r="N172" s="211"/>
      <c r="O172" s="209"/>
      <c r="P172" s="209"/>
      <c r="Q172" s="209"/>
      <c r="R172" s="209"/>
      <c r="S172" s="209"/>
      <c r="T172" s="194"/>
      <c r="U172" s="194"/>
      <c r="V172" s="194"/>
      <c r="W172" s="194"/>
      <c r="X172" s="209"/>
      <c r="Y172" s="209"/>
      <c r="Z172" s="209"/>
      <c r="AA172" s="209"/>
      <c r="AB172" s="209"/>
      <c r="AC172" s="209"/>
      <c r="AD172" s="209"/>
      <c r="AE172" s="209"/>
      <c r="AF172" s="209"/>
      <c r="AG172" s="209"/>
    </row>
    <row r="173" ht="15.75" customHeight="1">
      <c r="A173" s="205">
        <v>43948.0</v>
      </c>
      <c r="B173" s="206">
        <v>209.0</v>
      </c>
      <c r="C173" s="194"/>
      <c r="D173" s="207">
        <v>41000.0</v>
      </c>
      <c r="E173" s="178">
        <v>171072.85</v>
      </c>
      <c r="F173" s="208">
        <f t="shared" si="1"/>
        <v>0.2396639794</v>
      </c>
      <c r="G173" s="178">
        <f t="shared" si="2"/>
        <v>8569000</v>
      </c>
      <c r="H173" s="178">
        <f t="shared" si="3"/>
        <v>50.0897717</v>
      </c>
      <c r="I173" s="207">
        <f t="shared" si="7"/>
        <v>124732</v>
      </c>
      <c r="J173" s="172">
        <f t="shared" si="4"/>
        <v>0.0002396639794</v>
      </c>
      <c r="K173" s="50">
        <f t="shared" si="5"/>
        <v>0</v>
      </c>
      <c r="L173" s="78">
        <f t="shared" si="6"/>
        <v>0.2399036434</v>
      </c>
      <c r="M173" s="211"/>
      <c r="N173" s="211"/>
      <c r="O173" s="209"/>
      <c r="P173" s="209"/>
      <c r="Q173" s="209"/>
      <c r="R173" s="209"/>
      <c r="S173" s="209"/>
      <c r="T173" s="194"/>
      <c r="U173" s="194"/>
      <c r="V173" s="194"/>
      <c r="W173" s="194"/>
      <c r="X173" s="209"/>
      <c r="Y173" s="209"/>
      <c r="Z173" s="209"/>
      <c r="AA173" s="209"/>
      <c r="AB173" s="209"/>
      <c r="AC173" s="209"/>
      <c r="AD173" s="209"/>
      <c r="AE173" s="209"/>
      <c r="AF173" s="209"/>
      <c r="AG173" s="209"/>
    </row>
    <row r="174" ht="15.75" customHeight="1">
      <c r="A174" s="205">
        <v>43949.0</v>
      </c>
      <c r="B174" s="206">
        <v>186.0</v>
      </c>
      <c r="C174" s="194"/>
      <c r="D174" s="207">
        <v>40000.0</v>
      </c>
      <c r="E174" s="178">
        <v>170342.6783</v>
      </c>
      <c r="F174" s="208">
        <f t="shared" si="1"/>
        <v>0.2348207766</v>
      </c>
      <c r="G174" s="178">
        <f t="shared" si="2"/>
        <v>7440000</v>
      </c>
      <c r="H174" s="178">
        <f t="shared" si="3"/>
        <v>43.67666444</v>
      </c>
      <c r="I174" s="207">
        <f t="shared" si="7"/>
        <v>124918</v>
      </c>
      <c r="J174" s="172">
        <f t="shared" si="4"/>
        <v>0.0002348207766</v>
      </c>
      <c r="K174" s="50">
        <f t="shared" si="5"/>
        <v>0</v>
      </c>
      <c r="L174" s="78">
        <f t="shared" si="6"/>
        <v>0.2350555973</v>
      </c>
      <c r="M174" s="211"/>
      <c r="N174" s="211"/>
      <c r="O174" s="209"/>
      <c r="P174" s="209"/>
      <c r="Q174" s="209"/>
      <c r="R174" s="209"/>
      <c r="S174" s="209"/>
      <c r="T174" s="194"/>
      <c r="U174" s="194"/>
      <c r="V174" s="194"/>
      <c r="W174" s="194"/>
      <c r="X174" s="209"/>
      <c r="Y174" s="209"/>
      <c r="Z174" s="209"/>
      <c r="AA174" s="209"/>
      <c r="AB174" s="209"/>
      <c r="AC174" s="209"/>
      <c r="AD174" s="209"/>
      <c r="AE174" s="209"/>
      <c r="AF174" s="209"/>
      <c r="AG174" s="209"/>
    </row>
    <row r="175" ht="15.75" customHeight="1">
      <c r="A175" s="205">
        <v>43949.0</v>
      </c>
      <c r="B175" s="206">
        <v>100.0</v>
      </c>
      <c r="C175" s="194"/>
      <c r="D175" s="207">
        <v>40000.0</v>
      </c>
      <c r="E175" s="178">
        <v>170342.6783</v>
      </c>
      <c r="F175" s="208">
        <f t="shared" si="1"/>
        <v>0.2348207766</v>
      </c>
      <c r="G175" s="178">
        <f t="shared" si="2"/>
        <v>4000000</v>
      </c>
      <c r="H175" s="178">
        <f t="shared" si="3"/>
        <v>23.48207766</v>
      </c>
      <c r="I175" s="207">
        <f t="shared" si="7"/>
        <v>125018</v>
      </c>
      <c r="J175" s="172">
        <f t="shared" si="4"/>
        <v>0.0002348207766</v>
      </c>
      <c r="K175" s="50">
        <f t="shared" si="5"/>
        <v>0</v>
      </c>
      <c r="L175" s="78">
        <f t="shared" si="6"/>
        <v>0.2350555973</v>
      </c>
      <c r="M175" s="211"/>
      <c r="N175" s="211"/>
      <c r="O175" s="209"/>
      <c r="P175" s="209"/>
      <c r="Q175" s="209"/>
      <c r="R175" s="209"/>
      <c r="S175" s="209"/>
      <c r="T175" s="194"/>
      <c r="U175" s="194"/>
      <c r="V175" s="194"/>
      <c r="W175" s="194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</row>
    <row r="176" ht="15.75" customHeight="1">
      <c r="A176" s="205">
        <v>43949.0</v>
      </c>
      <c r="B176" s="206">
        <v>700.0</v>
      </c>
      <c r="C176" s="194"/>
      <c r="D176" s="207">
        <v>42000.0</v>
      </c>
      <c r="E176" s="178">
        <v>170342.6783</v>
      </c>
      <c r="F176" s="208">
        <f t="shared" si="1"/>
        <v>0.2465618154</v>
      </c>
      <c r="G176" s="178">
        <f t="shared" si="2"/>
        <v>29400000</v>
      </c>
      <c r="H176" s="178">
        <f t="shared" si="3"/>
        <v>172.5932708</v>
      </c>
      <c r="I176" s="207">
        <f t="shared" si="7"/>
        <v>125718</v>
      </c>
      <c r="J176" s="172">
        <f t="shared" si="4"/>
        <v>0.0002465618154</v>
      </c>
      <c r="K176" s="50">
        <f t="shared" si="5"/>
        <v>0</v>
      </c>
      <c r="L176" s="78">
        <f t="shared" si="6"/>
        <v>0.2468083772</v>
      </c>
      <c r="M176" s="211"/>
      <c r="N176" s="211"/>
      <c r="O176" s="209"/>
      <c r="P176" s="209"/>
      <c r="Q176" s="209"/>
      <c r="R176" s="209"/>
      <c r="S176" s="209"/>
      <c r="T176" s="194"/>
      <c r="U176" s="194"/>
      <c r="V176" s="194"/>
      <c r="W176" s="194"/>
      <c r="X176" s="209"/>
      <c r="Y176" s="209"/>
      <c r="Z176" s="209"/>
      <c r="AA176" s="209"/>
      <c r="AB176" s="209"/>
      <c r="AC176" s="209"/>
      <c r="AD176" s="209"/>
      <c r="AE176" s="209"/>
      <c r="AF176" s="209"/>
      <c r="AG176" s="209"/>
    </row>
    <row r="177" ht="15.75" customHeight="1">
      <c r="A177" s="205">
        <v>43949.0</v>
      </c>
      <c r="B177" s="206">
        <v>214.0</v>
      </c>
      <c r="C177" s="194"/>
      <c r="D177" s="207">
        <v>40000.0</v>
      </c>
      <c r="E177" s="178">
        <v>170342.6783</v>
      </c>
      <c r="F177" s="208">
        <f t="shared" si="1"/>
        <v>0.2348207766</v>
      </c>
      <c r="G177" s="178">
        <f t="shared" si="2"/>
        <v>8560000</v>
      </c>
      <c r="H177" s="178">
        <f t="shared" si="3"/>
        <v>50.25164618</v>
      </c>
      <c r="I177" s="207">
        <f t="shared" si="7"/>
        <v>125932</v>
      </c>
      <c r="J177" s="172">
        <f t="shared" si="4"/>
        <v>0.0002348207766</v>
      </c>
      <c r="K177" s="50">
        <f t="shared" si="5"/>
        <v>0</v>
      </c>
      <c r="L177" s="78">
        <f t="shared" si="6"/>
        <v>0.2350555973</v>
      </c>
      <c r="M177" s="212"/>
      <c r="N177" s="213"/>
      <c r="O177" s="209"/>
      <c r="P177" s="209"/>
      <c r="Q177" s="209"/>
      <c r="R177" s="212"/>
      <c r="S177" s="209"/>
      <c r="T177" s="194"/>
      <c r="U177" s="194"/>
      <c r="V177" s="194"/>
      <c r="W177" s="194"/>
      <c r="X177" s="209"/>
      <c r="Y177" s="209"/>
      <c r="Z177" s="209"/>
      <c r="AA177" s="209"/>
      <c r="AB177" s="209"/>
      <c r="AC177" s="209"/>
      <c r="AD177" s="209"/>
      <c r="AE177" s="209"/>
      <c r="AF177" s="209"/>
      <c r="AG177" s="209"/>
    </row>
    <row r="178" ht="15.75" customHeight="1">
      <c r="A178" s="205">
        <v>43955.0</v>
      </c>
      <c r="B178" s="206">
        <v>500.0</v>
      </c>
      <c r="C178" s="194"/>
      <c r="D178" s="207">
        <v>40000.0</v>
      </c>
      <c r="E178" s="178">
        <v>176538.0403</v>
      </c>
      <c r="F178" s="208">
        <f t="shared" si="1"/>
        <v>0.2265800613</v>
      </c>
      <c r="G178" s="178">
        <f t="shared" si="2"/>
        <v>20000000</v>
      </c>
      <c r="H178" s="178">
        <f t="shared" si="3"/>
        <v>113.2900307</v>
      </c>
      <c r="I178" s="207">
        <f t="shared" si="7"/>
        <v>126432</v>
      </c>
      <c r="J178" s="172">
        <f t="shared" si="4"/>
        <v>0.0002265800613</v>
      </c>
      <c r="K178" s="50">
        <f t="shared" si="5"/>
        <v>0</v>
      </c>
      <c r="L178" s="78">
        <f t="shared" si="6"/>
        <v>0.2268066414</v>
      </c>
      <c r="M178" s="211"/>
      <c r="N178" s="211"/>
      <c r="O178" s="209"/>
      <c r="P178" s="209"/>
      <c r="Q178" s="209"/>
      <c r="R178" s="214"/>
      <c r="S178" s="209"/>
      <c r="T178" s="194"/>
      <c r="U178" s="194"/>
      <c r="V178" s="194"/>
      <c r="W178" s="194"/>
      <c r="X178" s="209"/>
      <c r="Y178" s="209"/>
      <c r="Z178" s="209"/>
      <c r="AA178" s="209"/>
      <c r="AB178" s="209"/>
      <c r="AC178" s="209"/>
      <c r="AD178" s="209"/>
      <c r="AE178" s="209"/>
      <c r="AF178" s="209"/>
      <c r="AG178" s="209"/>
    </row>
    <row r="179" ht="15.75" customHeight="1">
      <c r="A179" s="205">
        <v>43955.0</v>
      </c>
      <c r="B179" s="206">
        <v>500.0</v>
      </c>
      <c r="C179" s="194"/>
      <c r="D179" s="207">
        <v>40000.0</v>
      </c>
      <c r="E179" s="178">
        <v>176538.0403</v>
      </c>
      <c r="F179" s="208">
        <f t="shared" si="1"/>
        <v>0.2265800613</v>
      </c>
      <c r="G179" s="178">
        <f t="shared" si="2"/>
        <v>20000000</v>
      </c>
      <c r="H179" s="178">
        <f t="shared" si="3"/>
        <v>113.2900307</v>
      </c>
      <c r="I179" s="207">
        <f t="shared" si="7"/>
        <v>126932</v>
      </c>
      <c r="J179" s="172">
        <f t="shared" si="4"/>
        <v>0.0002265800613</v>
      </c>
      <c r="K179" s="50">
        <f t="shared" si="5"/>
        <v>0</v>
      </c>
      <c r="L179" s="78">
        <f t="shared" si="6"/>
        <v>0.2268066414</v>
      </c>
      <c r="M179" s="211"/>
      <c r="N179" s="211"/>
      <c r="O179" s="209"/>
      <c r="P179" s="209"/>
      <c r="Q179" s="209"/>
      <c r="R179" s="214"/>
      <c r="S179" s="209"/>
      <c r="T179" s="194"/>
      <c r="U179" s="194"/>
      <c r="V179" s="194"/>
      <c r="W179" s="194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</row>
    <row r="180" ht="15.75" customHeight="1">
      <c r="A180" s="205">
        <v>43955.0</v>
      </c>
      <c r="B180" s="206">
        <v>500.0</v>
      </c>
      <c r="C180" s="194"/>
      <c r="D180" s="207">
        <v>40000.0</v>
      </c>
      <c r="E180" s="178">
        <v>176538.0403</v>
      </c>
      <c r="F180" s="208">
        <f t="shared" si="1"/>
        <v>0.2265800613</v>
      </c>
      <c r="G180" s="178">
        <f t="shared" si="2"/>
        <v>20000000</v>
      </c>
      <c r="H180" s="178">
        <f t="shared" si="3"/>
        <v>113.2900307</v>
      </c>
      <c r="I180" s="207">
        <f t="shared" si="7"/>
        <v>127432</v>
      </c>
      <c r="J180" s="172">
        <f t="shared" si="4"/>
        <v>0.0002265800613</v>
      </c>
      <c r="K180" s="50">
        <f t="shared" si="5"/>
        <v>0</v>
      </c>
      <c r="L180" s="78">
        <f t="shared" si="6"/>
        <v>0.2268066414</v>
      </c>
      <c r="M180" s="211"/>
      <c r="N180" s="211"/>
      <c r="O180" s="209"/>
      <c r="P180" s="209"/>
      <c r="Q180" s="209"/>
      <c r="R180" s="214"/>
      <c r="S180" s="209"/>
      <c r="T180" s="194"/>
      <c r="U180" s="194"/>
      <c r="V180" s="194"/>
      <c r="W180" s="194"/>
      <c r="X180" s="209"/>
      <c r="Y180" s="209"/>
      <c r="Z180" s="209"/>
      <c r="AA180" s="209"/>
      <c r="AB180" s="209"/>
      <c r="AC180" s="209"/>
      <c r="AD180" s="209"/>
      <c r="AE180" s="209"/>
      <c r="AF180" s="209"/>
      <c r="AG180" s="209"/>
    </row>
    <row r="181" ht="15.75" customHeight="1">
      <c r="A181" s="205">
        <v>43955.0</v>
      </c>
      <c r="B181" s="206">
        <v>94.0</v>
      </c>
      <c r="C181" s="194"/>
      <c r="D181" s="207">
        <v>44800.0</v>
      </c>
      <c r="E181" s="178">
        <v>176538.0403</v>
      </c>
      <c r="F181" s="208">
        <f t="shared" si="1"/>
        <v>0.2537696687</v>
      </c>
      <c r="G181" s="178">
        <f t="shared" si="2"/>
        <v>4211200</v>
      </c>
      <c r="H181" s="178">
        <f t="shared" si="3"/>
        <v>23.85434886</v>
      </c>
      <c r="I181" s="207">
        <f t="shared" si="7"/>
        <v>127526</v>
      </c>
      <c r="J181" s="172">
        <f t="shared" si="4"/>
        <v>0.0002537696687</v>
      </c>
      <c r="K181" s="50">
        <f t="shared" si="5"/>
        <v>0</v>
      </c>
      <c r="L181" s="78">
        <f t="shared" si="6"/>
        <v>0.2540234384</v>
      </c>
      <c r="M181" s="211"/>
      <c r="N181" s="211"/>
      <c r="O181" s="209"/>
      <c r="P181" s="209"/>
      <c r="Q181" s="209"/>
      <c r="R181" s="214"/>
      <c r="S181" s="209"/>
      <c r="T181" s="194"/>
      <c r="U181" s="194"/>
      <c r="V181" s="194"/>
      <c r="W181" s="194"/>
      <c r="X181" s="209"/>
      <c r="Y181" s="209"/>
      <c r="Z181" s="209"/>
      <c r="AA181" s="209"/>
      <c r="AB181" s="209"/>
      <c r="AC181" s="209"/>
      <c r="AD181" s="209"/>
      <c r="AE181" s="209"/>
      <c r="AF181" s="209"/>
      <c r="AG181" s="209"/>
    </row>
    <row r="182" ht="15.75" customHeight="1">
      <c r="A182" s="205">
        <v>43955.0</v>
      </c>
      <c r="B182" s="206">
        <v>75.0</v>
      </c>
      <c r="C182" s="194"/>
      <c r="D182" s="207">
        <v>45000.0</v>
      </c>
      <c r="E182" s="178">
        <v>176538.0403</v>
      </c>
      <c r="F182" s="208">
        <f t="shared" si="1"/>
        <v>0.254902569</v>
      </c>
      <c r="G182" s="178">
        <f t="shared" si="2"/>
        <v>3375000</v>
      </c>
      <c r="H182" s="178">
        <f t="shared" si="3"/>
        <v>19.11769268</v>
      </c>
      <c r="I182" s="207">
        <f t="shared" si="7"/>
        <v>127601</v>
      </c>
      <c r="J182" s="172">
        <f t="shared" si="4"/>
        <v>0.000254902569</v>
      </c>
      <c r="K182" s="50">
        <f t="shared" si="5"/>
        <v>0</v>
      </c>
      <c r="L182" s="78">
        <f t="shared" si="6"/>
        <v>0.2551574716</v>
      </c>
      <c r="M182" s="211"/>
      <c r="N182" s="211"/>
      <c r="O182" s="209"/>
      <c r="P182" s="209"/>
      <c r="Q182" s="209"/>
      <c r="R182" s="214"/>
      <c r="S182" s="209"/>
      <c r="T182" s="194"/>
      <c r="U182" s="194"/>
      <c r="V182" s="194"/>
      <c r="W182" s="194"/>
      <c r="X182" s="209"/>
      <c r="Y182" s="209"/>
      <c r="Z182" s="209"/>
      <c r="AA182" s="209"/>
      <c r="AB182" s="209"/>
      <c r="AC182" s="209"/>
      <c r="AD182" s="209"/>
      <c r="AE182" s="209"/>
      <c r="AF182" s="209"/>
      <c r="AG182" s="209"/>
    </row>
    <row r="183" ht="15.75" customHeight="1">
      <c r="A183" s="205">
        <v>43955.0</v>
      </c>
      <c r="B183" s="206">
        <v>322.0</v>
      </c>
      <c r="C183" s="194"/>
      <c r="D183" s="207">
        <v>45000.0</v>
      </c>
      <c r="E183" s="178">
        <v>176538.0403</v>
      </c>
      <c r="F183" s="208">
        <f t="shared" si="1"/>
        <v>0.254902569</v>
      </c>
      <c r="G183" s="178">
        <f t="shared" si="2"/>
        <v>14490000</v>
      </c>
      <c r="H183" s="178">
        <f t="shared" si="3"/>
        <v>82.07862722</v>
      </c>
      <c r="I183" s="207">
        <f t="shared" si="7"/>
        <v>127923</v>
      </c>
      <c r="J183" s="172">
        <f t="shared" si="4"/>
        <v>0.000254902569</v>
      </c>
      <c r="K183" s="50">
        <f t="shared" si="5"/>
        <v>0</v>
      </c>
      <c r="L183" s="78">
        <f t="shared" si="6"/>
        <v>0.2551574716</v>
      </c>
      <c r="M183" s="211"/>
      <c r="N183" s="211"/>
      <c r="O183" s="209"/>
      <c r="P183" s="209"/>
      <c r="Q183" s="209"/>
      <c r="R183" s="214"/>
      <c r="S183" s="209"/>
      <c r="T183" s="194"/>
      <c r="U183" s="194"/>
      <c r="V183" s="194"/>
      <c r="W183" s="194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</row>
    <row r="184" ht="15.75" customHeight="1">
      <c r="A184" s="205">
        <v>43957.0</v>
      </c>
      <c r="B184" s="210"/>
      <c r="C184" s="206">
        <v>5.0</v>
      </c>
      <c r="D184" s="207">
        <v>50000.0</v>
      </c>
      <c r="E184" s="178">
        <v>171874.5464</v>
      </c>
      <c r="F184" s="208">
        <f t="shared" si="1"/>
        <v>0.2909098587</v>
      </c>
      <c r="G184" s="178">
        <f t="shared" si="2"/>
        <v>250000</v>
      </c>
      <c r="H184" s="178">
        <f t="shared" si="3"/>
        <v>1.454549293</v>
      </c>
      <c r="I184" s="207">
        <f t="shared" si="7"/>
        <v>127918</v>
      </c>
      <c r="J184" s="172">
        <f t="shared" si="4"/>
        <v>0.0002909098587</v>
      </c>
      <c r="K184" s="50">
        <f t="shared" si="5"/>
        <v>0.002909098587</v>
      </c>
      <c r="L184" s="78">
        <f t="shared" si="6"/>
        <v>0.2882916699</v>
      </c>
      <c r="M184" s="211"/>
      <c r="N184" s="213"/>
      <c r="O184" s="209"/>
      <c r="P184" s="211"/>
      <c r="Q184" s="211"/>
      <c r="R184" s="211"/>
      <c r="S184" s="209"/>
      <c r="T184" s="194"/>
      <c r="U184" s="194"/>
      <c r="V184" s="194"/>
      <c r="W184" s="194"/>
      <c r="X184" s="209"/>
      <c r="Y184" s="209"/>
      <c r="Z184" s="209"/>
      <c r="AA184" s="209"/>
      <c r="AB184" s="209"/>
      <c r="AC184" s="209"/>
      <c r="AD184" s="209"/>
      <c r="AE184" s="209"/>
      <c r="AF184" s="209"/>
      <c r="AG184" s="209"/>
    </row>
    <row r="185" ht="15.75" customHeight="1">
      <c r="A185" s="205">
        <v>43958.0</v>
      </c>
      <c r="B185" s="206">
        <v>168.0</v>
      </c>
      <c r="C185" s="194"/>
      <c r="D185" s="207">
        <v>45000.0</v>
      </c>
      <c r="E185" s="178">
        <v>169363.8874</v>
      </c>
      <c r="F185" s="208">
        <f t="shared" si="1"/>
        <v>0.2657000893</v>
      </c>
      <c r="G185" s="178">
        <f t="shared" si="2"/>
        <v>7560000</v>
      </c>
      <c r="H185" s="178">
        <f t="shared" si="3"/>
        <v>44.637615</v>
      </c>
      <c r="I185" s="207">
        <f t="shared" si="7"/>
        <v>128086</v>
      </c>
      <c r="J185" s="172">
        <f t="shared" si="4"/>
        <v>0.0002657000893</v>
      </c>
      <c r="K185" s="50">
        <f t="shared" si="5"/>
        <v>0</v>
      </c>
      <c r="L185" s="78">
        <f t="shared" si="6"/>
        <v>0.2659657894</v>
      </c>
      <c r="M185" s="211"/>
      <c r="N185" s="211"/>
      <c r="O185" s="209"/>
      <c r="P185" s="209"/>
      <c r="Q185" s="209"/>
      <c r="R185" s="214"/>
      <c r="S185" s="209"/>
      <c r="T185" s="194"/>
      <c r="U185" s="194"/>
      <c r="V185" s="194"/>
      <c r="W185" s="194"/>
      <c r="X185" s="209"/>
      <c r="Y185" s="209"/>
      <c r="Z185" s="209"/>
      <c r="AA185" s="209"/>
      <c r="AB185" s="209"/>
      <c r="AC185" s="209"/>
      <c r="AD185" s="209"/>
      <c r="AE185" s="209"/>
      <c r="AF185" s="209"/>
      <c r="AG185" s="209"/>
    </row>
    <row r="186" ht="15.75" customHeight="1">
      <c r="A186" s="205">
        <v>43958.0</v>
      </c>
      <c r="B186" s="206">
        <v>4.0</v>
      </c>
      <c r="C186" s="194"/>
      <c r="D186" s="207">
        <v>45000.0</v>
      </c>
      <c r="E186" s="178">
        <v>169363.8874</v>
      </c>
      <c r="F186" s="208">
        <f t="shared" si="1"/>
        <v>0.2657000893</v>
      </c>
      <c r="G186" s="178">
        <f t="shared" si="2"/>
        <v>180000</v>
      </c>
      <c r="H186" s="178">
        <f t="shared" si="3"/>
        <v>1.062800357</v>
      </c>
      <c r="I186" s="207">
        <f t="shared" si="7"/>
        <v>128090</v>
      </c>
      <c r="J186" s="172">
        <f t="shared" si="4"/>
        <v>0.0002657000893</v>
      </c>
      <c r="K186" s="50">
        <f t="shared" si="5"/>
        <v>0</v>
      </c>
      <c r="L186" s="78">
        <f t="shared" si="6"/>
        <v>0.2659657894</v>
      </c>
      <c r="M186" s="211"/>
      <c r="N186" s="211"/>
      <c r="O186" s="209"/>
      <c r="P186" s="209"/>
      <c r="Q186" s="209"/>
      <c r="R186" s="214"/>
      <c r="S186" s="209"/>
      <c r="T186" s="194"/>
      <c r="U186" s="194"/>
      <c r="V186" s="194"/>
      <c r="W186" s="194"/>
      <c r="X186" s="209"/>
      <c r="Y186" s="209"/>
      <c r="Z186" s="209"/>
      <c r="AA186" s="209"/>
      <c r="AB186" s="209"/>
      <c r="AC186" s="209"/>
      <c r="AD186" s="209"/>
      <c r="AE186" s="209"/>
      <c r="AF186" s="209"/>
      <c r="AG186" s="209"/>
    </row>
    <row r="187" ht="15.75" customHeight="1">
      <c r="A187" s="205">
        <v>43959.0</v>
      </c>
      <c r="B187" s="206">
        <v>101.0</v>
      </c>
      <c r="C187" s="194"/>
      <c r="D187" s="207">
        <v>49900.0</v>
      </c>
      <c r="E187" s="178">
        <v>172952.8257</v>
      </c>
      <c r="F187" s="208">
        <f t="shared" si="1"/>
        <v>0.2885179805</v>
      </c>
      <c r="G187" s="178">
        <f t="shared" si="2"/>
        <v>5039900</v>
      </c>
      <c r="H187" s="178">
        <f t="shared" si="3"/>
        <v>29.14031603</v>
      </c>
      <c r="I187" s="207">
        <f t="shared" si="7"/>
        <v>128191</v>
      </c>
      <c r="J187" s="172">
        <f t="shared" si="4"/>
        <v>0.0002885179805</v>
      </c>
      <c r="K187" s="50">
        <f t="shared" si="5"/>
        <v>0</v>
      </c>
      <c r="L187" s="78">
        <f t="shared" si="6"/>
        <v>0.2888064985</v>
      </c>
      <c r="M187" s="211"/>
      <c r="N187" s="211"/>
      <c r="O187" s="209"/>
      <c r="P187" s="209"/>
      <c r="Q187" s="209"/>
      <c r="R187" s="214"/>
      <c r="S187" s="209"/>
      <c r="T187" s="194"/>
      <c r="U187" s="194"/>
      <c r="V187" s="194"/>
      <c r="W187" s="194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</row>
    <row r="188" ht="15.75" customHeight="1">
      <c r="A188" s="205">
        <v>43959.0</v>
      </c>
      <c r="B188" s="206">
        <v>399.0</v>
      </c>
      <c r="C188" s="194"/>
      <c r="D188" s="207">
        <v>49900.0</v>
      </c>
      <c r="E188" s="178">
        <v>172952.8257</v>
      </c>
      <c r="F188" s="208">
        <f t="shared" si="1"/>
        <v>0.2885179805</v>
      </c>
      <c r="G188" s="178">
        <f t="shared" si="2"/>
        <v>19910100</v>
      </c>
      <c r="H188" s="178">
        <f t="shared" si="3"/>
        <v>115.1186742</v>
      </c>
      <c r="I188" s="207">
        <f t="shared" si="7"/>
        <v>128590</v>
      </c>
      <c r="J188" s="172">
        <f t="shared" si="4"/>
        <v>0.0002885179805</v>
      </c>
      <c r="K188" s="50">
        <f t="shared" si="5"/>
        <v>0</v>
      </c>
      <c r="L188" s="78">
        <f t="shared" si="6"/>
        <v>0.2888064985</v>
      </c>
      <c r="M188" s="211"/>
      <c r="N188" s="211"/>
      <c r="O188" s="209"/>
      <c r="P188" s="209"/>
      <c r="Q188" s="209"/>
      <c r="R188" s="214"/>
      <c r="S188" s="209"/>
      <c r="T188" s="194"/>
      <c r="U188" s="194"/>
      <c r="V188" s="194"/>
      <c r="W188" s="194"/>
      <c r="X188" s="209"/>
      <c r="Y188" s="209"/>
      <c r="Z188" s="209"/>
      <c r="AA188" s="209"/>
      <c r="AB188" s="209"/>
      <c r="AC188" s="209"/>
      <c r="AD188" s="209"/>
      <c r="AE188" s="209"/>
      <c r="AF188" s="209"/>
      <c r="AG188" s="209"/>
    </row>
    <row r="189" ht="15.75" customHeight="1">
      <c r="A189" s="205">
        <v>43959.0</v>
      </c>
      <c r="B189" s="206">
        <v>250.0</v>
      </c>
      <c r="C189" s="194"/>
      <c r="D189" s="207">
        <v>49900.0</v>
      </c>
      <c r="E189" s="178">
        <v>172952.8257</v>
      </c>
      <c r="F189" s="208">
        <f t="shared" si="1"/>
        <v>0.2885179805</v>
      </c>
      <c r="G189" s="178">
        <f t="shared" si="2"/>
        <v>12475000</v>
      </c>
      <c r="H189" s="178">
        <f t="shared" si="3"/>
        <v>72.12949514</v>
      </c>
      <c r="I189" s="207">
        <f t="shared" si="7"/>
        <v>128840</v>
      </c>
      <c r="J189" s="172">
        <f t="shared" si="4"/>
        <v>0.0002885179805</v>
      </c>
      <c r="K189" s="50">
        <f t="shared" si="5"/>
        <v>0</v>
      </c>
      <c r="L189" s="78">
        <f t="shared" si="6"/>
        <v>0.2888064985</v>
      </c>
      <c r="M189" s="211"/>
      <c r="N189" s="211"/>
      <c r="O189" s="209"/>
      <c r="P189" s="209"/>
      <c r="Q189" s="209"/>
      <c r="R189" s="214"/>
      <c r="S189" s="209"/>
      <c r="T189" s="194"/>
      <c r="U189" s="194"/>
      <c r="V189" s="194"/>
      <c r="W189" s="194"/>
      <c r="X189" s="209"/>
      <c r="Y189" s="209"/>
      <c r="Z189" s="209"/>
      <c r="AA189" s="209"/>
      <c r="AB189" s="209"/>
      <c r="AC189" s="209"/>
      <c r="AD189" s="209"/>
      <c r="AE189" s="209"/>
      <c r="AF189" s="209"/>
      <c r="AG189" s="209"/>
    </row>
    <row r="190" ht="15.75" customHeight="1">
      <c r="A190" s="205">
        <v>43959.0</v>
      </c>
      <c r="B190" s="206">
        <v>351.0</v>
      </c>
      <c r="C190" s="194"/>
      <c r="D190" s="207">
        <v>49900.0</v>
      </c>
      <c r="E190" s="178">
        <v>172952.8257</v>
      </c>
      <c r="F190" s="208">
        <f t="shared" si="1"/>
        <v>0.2885179805</v>
      </c>
      <c r="G190" s="178">
        <f t="shared" si="2"/>
        <v>17514900</v>
      </c>
      <c r="H190" s="178">
        <f t="shared" si="3"/>
        <v>101.2698112</v>
      </c>
      <c r="I190" s="207">
        <f t="shared" si="7"/>
        <v>129191</v>
      </c>
      <c r="J190" s="172">
        <f t="shared" si="4"/>
        <v>0.0002885179805</v>
      </c>
      <c r="K190" s="50">
        <f t="shared" si="5"/>
        <v>0</v>
      </c>
      <c r="L190" s="78">
        <f t="shared" si="6"/>
        <v>0.2888064985</v>
      </c>
      <c r="M190" s="211"/>
      <c r="N190" s="211"/>
      <c r="O190" s="209"/>
      <c r="P190" s="209"/>
      <c r="Q190" s="209"/>
      <c r="R190" s="214"/>
      <c r="S190" s="209"/>
      <c r="T190" s="194"/>
      <c r="U190" s="194"/>
      <c r="V190" s="194"/>
      <c r="W190" s="194"/>
      <c r="X190" s="209"/>
      <c r="Y190" s="209"/>
      <c r="Z190" s="209"/>
      <c r="AA190" s="209"/>
      <c r="AB190" s="209"/>
      <c r="AC190" s="209"/>
      <c r="AD190" s="209"/>
      <c r="AE190" s="209"/>
      <c r="AF190" s="209"/>
      <c r="AG190" s="209"/>
    </row>
    <row r="191" ht="15.75" customHeight="1">
      <c r="A191" s="205">
        <v>43962.0</v>
      </c>
      <c r="B191" s="206">
        <v>894.0</v>
      </c>
      <c r="C191" s="194"/>
      <c r="D191" s="207">
        <v>49900.0</v>
      </c>
      <c r="E191" s="178">
        <v>179019.2596</v>
      </c>
      <c r="F191" s="208">
        <f t="shared" si="1"/>
        <v>0.2787409584</v>
      </c>
      <c r="G191" s="178">
        <f t="shared" si="2"/>
        <v>44610600</v>
      </c>
      <c r="H191" s="178">
        <f t="shared" si="3"/>
        <v>249.1944168</v>
      </c>
      <c r="I191" s="207">
        <f t="shared" si="7"/>
        <v>130085</v>
      </c>
      <c r="J191" s="172">
        <f t="shared" si="4"/>
        <v>0.0002787409584</v>
      </c>
      <c r="K191" s="50">
        <f t="shared" si="5"/>
        <v>0</v>
      </c>
      <c r="L191" s="78">
        <f t="shared" si="6"/>
        <v>0.2790196994</v>
      </c>
      <c r="M191" s="211"/>
      <c r="N191" s="211"/>
      <c r="O191" s="209"/>
      <c r="P191" s="209"/>
      <c r="Q191" s="209"/>
      <c r="R191" s="214"/>
      <c r="S191" s="209"/>
      <c r="T191" s="194"/>
      <c r="U191" s="194"/>
      <c r="V191" s="194"/>
      <c r="W191" s="194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</row>
    <row r="192" ht="15.75" customHeight="1">
      <c r="A192" s="205">
        <v>43962.0</v>
      </c>
      <c r="B192" s="206">
        <v>50.0</v>
      </c>
      <c r="C192" s="194"/>
      <c r="D192" s="207">
        <v>49900.0</v>
      </c>
      <c r="E192" s="178">
        <v>179019.2596</v>
      </c>
      <c r="F192" s="208">
        <f t="shared" si="1"/>
        <v>0.2787409584</v>
      </c>
      <c r="G192" s="178">
        <f t="shared" si="2"/>
        <v>2495000</v>
      </c>
      <c r="H192" s="178">
        <f t="shared" si="3"/>
        <v>13.93704792</v>
      </c>
      <c r="I192" s="207">
        <f t="shared" si="7"/>
        <v>130135</v>
      </c>
      <c r="J192" s="172">
        <f t="shared" si="4"/>
        <v>0.0002787409584</v>
      </c>
      <c r="K192" s="50">
        <f t="shared" si="5"/>
        <v>0</v>
      </c>
      <c r="L192" s="78">
        <f t="shared" si="6"/>
        <v>0.2790196994</v>
      </c>
      <c r="M192" s="211"/>
      <c r="N192" s="211"/>
      <c r="O192" s="209"/>
      <c r="P192" s="209"/>
      <c r="Q192" s="209"/>
      <c r="R192" s="214"/>
      <c r="S192" s="209"/>
      <c r="T192" s="194"/>
      <c r="U192" s="194"/>
      <c r="V192" s="194"/>
      <c r="W192" s="194"/>
      <c r="X192" s="209"/>
      <c r="Y192" s="209"/>
      <c r="Z192" s="209"/>
      <c r="AA192" s="209"/>
      <c r="AB192" s="209"/>
      <c r="AC192" s="209"/>
      <c r="AD192" s="209"/>
      <c r="AE192" s="209"/>
      <c r="AF192" s="209"/>
      <c r="AG192" s="209"/>
    </row>
    <row r="193" ht="15.75" customHeight="1">
      <c r="A193" s="205">
        <v>43962.0</v>
      </c>
      <c r="B193" s="206">
        <v>56.0</v>
      </c>
      <c r="C193" s="194"/>
      <c r="D193" s="207">
        <v>50000.0</v>
      </c>
      <c r="E193" s="178">
        <v>179019.2596</v>
      </c>
      <c r="F193" s="208">
        <f t="shared" si="1"/>
        <v>0.2792995576</v>
      </c>
      <c r="G193" s="178">
        <f t="shared" si="2"/>
        <v>2800000</v>
      </c>
      <c r="H193" s="178">
        <f t="shared" si="3"/>
        <v>15.64077522</v>
      </c>
      <c r="I193" s="207">
        <f t="shared" si="7"/>
        <v>130191</v>
      </c>
      <c r="J193" s="172">
        <f t="shared" si="4"/>
        <v>0.0002792995576</v>
      </c>
      <c r="K193" s="50">
        <f t="shared" si="5"/>
        <v>0</v>
      </c>
      <c r="L193" s="78">
        <f t="shared" si="6"/>
        <v>0.2795788571</v>
      </c>
      <c r="M193" s="211"/>
      <c r="N193" s="211"/>
      <c r="O193" s="209"/>
      <c r="P193" s="209"/>
      <c r="Q193" s="209"/>
      <c r="R193" s="214"/>
      <c r="S193" s="209"/>
      <c r="T193" s="194"/>
      <c r="U193" s="194"/>
      <c r="V193" s="194"/>
      <c r="W193" s="194"/>
      <c r="X193" s="209"/>
      <c r="Y193" s="209"/>
      <c r="Z193" s="209"/>
      <c r="AA193" s="209"/>
      <c r="AB193" s="209"/>
      <c r="AC193" s="209"/>
      <c r="AD193" s="209"/>
      <c r="AE193" s="209"/>
      <c r="AF193" s="209"/>
      <c r="AG193" s="209"/>
    </row>
    <row r="194" ht="15.75" customHeight="1">
      <c r="A194" s="205">
        <v>43963.0</v>
      </c>
      <c r="B194" s="206">
        <v>694.0</v>
      </c>
      <c r="C194" s="194"/>
      <c r="D194" s="207">
        <v>50000.0</v>
      </c>
      <c r="E194" s="178">
        <v>179104.5753</v>
      </c>
      <c r="F194" s="208">
        <f t="shared" si="1"/>
        <v>0.2791665144</v>
      </c>
      <c r="G194" s="178">
        <f t="shared" si="2"/>
        <v>34700000</v>
      </c>
      <c r="H194" s="178">
        <f t="shared" si="3"/>
        <v>193.741561</v>
      </c>
      <c r="I194" s="207">
        <f t="shared" si="7"/>
        <v>130885</v>
      </c>
      <c r="J194" s="172">
        <f t="shared" si="4"/>
        <v>0.0002791665144</v>
      </c>
      <c r="K194" s="50">
        <f t="shared" si="5"/>
        <v>0</v>
      </c>
      <c r="L194" s="78">
        <f t="shared" si="6"/>
        <v>0.2794456809</v>
      </c>
      <c r="M194" s="211"/>
      <c r="N194" s="211"/>
      <c r="O194" s="209"/>
      <c r="P194" s="209"/>
      <c r="Q194" s="209"/>
      <c r="R194" s="214"/>
      <c r="S194" s="209"/>
      <c r="T194" s="194"/>
      <c r="U194" s="194"/>
      <c r="V194" s="194"/>
      <c r="W194" s="194"/>
      <c r="X194" s="209"/>
      <c r="Y194" s="209"/>
      <c r="Z194" s="209"/>
      <c r="AA194" s="209"/>
      <c r="AB194" s="209"/>
      <c r="AC194" s="209"/>
      <c r="AD194" s="209"/>
      <c r="AE194" s="209"/>
      <c r="AF194" s="209"/>
      <c r="AG194" s="209"/>
    </row>
    <row r="195" ht="15.75" customHeight="1">
      <c r="A195" s="205">
        <v>43963.0</v>
      </c>
      <c r="B195" s="206">
        <v>100.0</v>
      </c>
      <c r="C195" s="194"/>
      <c r="D195" s="207">
        <v>50000.0</v>
      </c>
      <c r="E195" s="178">
        <v>179104.5753</v>
      </c>
      <c r="F195" s="208">
        <f t="shared" si="1"/>
        <v>0.2791665144</v>
      </c>
      <c r="G195" s="178">
        <f t="shared" si="2"/>
        <v>5000000</v>
      </c>
      <c r="H195" s="178">
        <f t="shared" si="3"/>
        <v>27.91665144</v>
      </c>
      <c r="I195" s="207">
        <f t="shared" si="7"/>
        <v>130985</v>
      </c>
      <c r="J195" s="172">
        <f t="shared" si="4"/>
        <v>0.0002791665144</v>
      </c>
      <c r="K195" s="50">
        <f t="shared" si="5"/>
        <v>0</v>
      </c>
      <c r="L195" s="78">
        <f t="shared" si="6"/>
        <v>0.2794456809</v>
      </c>
      <c r="M195" s="211"/>
      <c r="N195" s="211"/>
      <c r="O195" s="209"/>
      <c r="P195" s="209"/>
      <c r="Q195" s="209"/>
      <c r="R195" s="214"/>
      <c r="S195" s="209"/>
      <c r="T195" s="194"/>
      <c r="U195" s="194"/>
      <c r="V195" s="194"/>
      <c r="W195" s="194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</row>
    <row r="196" ht="15.75" customHeight="1">
      <c r="A196" s="205">
        <v>43963.0</v>
      </c>
      <c r="B196" s="206">
        <v>10.0</v>
      </c>
      <c r="C196" s="194"/>
      <c r="D196" s="207">
        <v>50000.0</v>
      </c>
      <c r="E196" s="178">
        <v>179104.5753</v>
      </c>
      <c r="F196" s="208">
        <f t="shared" si="1"/>
        <v>0.2791665144</v>
      </c>
      <c r="G196" s="178">
        <f t="shared" si="2"/>
        <v>500000</v>
      </c>
      <c r="H196" s="178">
        <f t="shared" si="3"/>
        <v>2.791665144</v>
      </c>
      <c r="I196" s="207">
        <f t="shared" si="7"/>
        <v>130995</v>
      </c>
      <c r="J196" s="172">
        <f t="shared" si="4"/>
        <v>0.0002791665144</v>
      </c>
      <c r="K196" s="50">
        <f t="shared" si="5"/>
        <v>0</v>
      </c>
      <c r="L196" s="78">
        <f t="shared" si="6"/>
        <v>0.2794456809</v>
      </c>
      <c r="M196" s="211"/>
      <c r="N196" s="211"/>
      <c r="O196" s="209"/>
      <c r="P196" s="209"/>
      <c r="Q196" s="209"/>
      <c r="R196" s="214"/>
      <c r="S196" s="209"/>
      <c r="T196" s="194"/>
      <c r="U196" s="194"/>
      <c r="V196" s="194"/>
      <c r="W196" s="194"/>
      <c r="X196" s="209"/>
      <c r="Y196" s="209"/>
      <c r="Z196" s="209"/>
      <c r="AA196" s="209"/>
      <c r="AB196" s="209"/>
      <c r="AC196" s="209"/>
      <c r="AD196" s="209"/>
      <c r="AE196" s="209"/>
      <c r="AF196" s="209"/>
      <c r="AG196" s="209"/>
    </row>
    <row r="197" ht="15.75" customHeight="1">
      <c r="A197" s="205">
        <v>43963.0</v>
      </c>
      <c r="B197" s="206">
        <v>300.0</v>
      </c>
      <c r="C197" s="194"/>
      <c r="D197" s="207">
        <v>50000.0</v>
      </c>
      <c r="E197" s="178">
        <v>179104.5753</v>
      </c>
      <c r="F197" s="208">
        <f t="shared" si="1"/>
        <v>0.2791665144</v>
      </c>
      <c r="G197" s="178">
        <f t="shared" si="2"/>
        <v>15000000</v>
      </c>
      <c r="H197" s="178">
        <f t="shared" si="3"/>
        <v>83.74995432</v>
      </c>
      <c r="I197" s="207">
        <f t="shared" si="7"/>
        <v>131295</v>
      </c>
      <c r="J197" s="172">
        <f t="shared" si="4"/>
        <v>0.0002791665144</v>
      </c>
      <c r="K197" s="50">
        <f t="shared" si="5"/>
        <v>0</v>
      </c>
      <c r="L197" s="78">
        <f t="shared" si="6"/>
        <v>0.2794456809</v>
      </c>
      <c r="M197" s="211"/>
      <c r="N197" s="211"/>
      <c r="O197" s="209"/>
      <c r="P197" s="209"/>
      <c r="Q197" s="209"/>
      <c r="R197" s="214"/>
      <c r="S197" s="209"/>
      <c r="T197" s="194"/>
      <c r="U197" s="194"/>
      <c r="V197" s="194"/>
      <c r="W197" s="194"/>
      <c r="X197" s="209"/>
      <c r="Y197" s="209"/>
      <c r="Z197" s="209"/>
      <c r="AA197" s="209"/>
      <c r="AB197" s="209"/>
      <c r="AC197" s="209"/>
      <c r="AD197" s="209"/>
      <c r="AE197" s="209"/>
      <c r="AF197" s="209"/>
      <c r="AG197" s="209"/>
    </row>
    <row r="198" ht="15.75" customHeight="1">
      <c r="A198" s="205">
        <v>43963.0</v>
      </c>
      <c r="B198" s="207">
        <v>1000.0</v>
      </c>
      <c r="C198" s="194"/>
      <c r="D198" s="207">
        <v>50000.0</v>
      </c>
      <c r="E198" s="178">
        <v>179104.5753</v>
      </c>
      <c r="F198" s="208">
        <f t="shared" si="1"/>
        <v>0.2791665144</v>
      </c>
      <c r="G198" s="178">
        <f t="shared" si="2"/>
        <v>50000000</v>
      </c>
      <c r="H198" s="178">
        <f t="shared" si="3"/>
        <v>279.1665144</v>
      </c>
      <c r="I198" s="207">
        <f t="shared" si="7"/>
        <v>132295</v>
      </c>
      <c r="J198" s="172">
        <f t="shared" si="4"/>
        <v>0.0002791665144</v>
      </c>
      <c r="K198" s="50">
        <f t="shared" si="5"/>
        <v>0</v>
      </c>
      <c r="L198" s="78">
        <f t="shared" si="6"/>
        <v>0.2794456809</v>
      </c>
      <c r="M198" s="211"/>
      <c r="N198" s="211"/>
      <c r="O198" s="209"/>
      <c r="P198" s="209"/>
      <c r="Q198" s="209"/>
      <c r="R198" s="214"/>
      <c r="S198" s="209"/>
      <c r="T198" s="194"/>
      <c r="U198" s="194"/>
      <c r="V198" s="194"/>
      <c r="W198" s="194"/>
      <c r="X198" s="209"/>
      <c r="Y198" s="209"/>
      <c r="Z198" s="209"/>
      <c r="AA198" s="209"/>
      <c r="AB198" s="209"/>
      <c r="AC198" s="209"/>
      <c r="AD198" s="209"/>
      <c r="AE198" s="209"/>
      <c r="AF198" s="209"/>
      <c r="AG198" s="209"/>
    </row>
    <row r="199" ht="15.75" customHeight="1">
      <c r="A199" s="205">
        <v>43963.0</v>
      </c>
      <c r="B199" s="206">
        <v>421.0</v>
      </c>
      <c r="C199" s="194"/>
      <c r="D199" s="207">
        <v>50000.0</v>
      </c>
      <c r="E199" s="178">
        <v>179104.5753</v>
      </c>
      <c r="F199" s="208">
        <f t="shared" si="1"/>
        <v>0.2791665144</v>
      </c>
      <c r="G199" s="178">
        <f t="shared" si="2"/>
        <v>21050000</v>
      </c>
      <c r="H199" s="178">
        <f t="shared" si="3"/>
        <v>117.5291026</v>
      </c>
      <c r="I199" s="207">
        <f t="shared" si="7"/>
        <v>132716</v>
      </c>
      <c r="J199" s="172">
        <f t="shared" si="4"/>
        <v>0.0002791665144</v>
      </c>
      <c r="K199" s="50">
        <f t="shared" si="5"/>
        <v>0</v>
      </c>
      <c r="L199" s="78">
        <f t="shared" si="6"/>
        <v>0.2794456809</v>
      </c>
      <c r="M199" s="211"/>
      <c r="N199" s="211"/>
      <c r="O199" s="209"/>
      <c r="P199" s="209"/>
      <c r="Q199" s="209"/>
      <c r="R199" s="214"/>
      <c r="S199" s="209"/>
      <c r="T199" s="194"/>
      <c r="U199" s="194"/>
      <c r="V199" s="194"/>
      <c r="W199" s="194"/>
      <c r="X199" s="209"/>
      <c r="Y199" s="209"/>
      <c r="Z199" s="209"/>
      <c r="AA199" s="209"/>
      <c r="AB199" s="209"/>
      <c r="AC199" s="209"/>
      <c r="AD199" s="209"/>
      <c r="AE199" s="209"/>
      <c r="AF199" s="209"/>
      <c r="AG199" s="209"/>
    </row>
    <row r="200" ht="15.75" customHeight="1">
      <c r="A200" s="205">
        <v>43964.0</v>
      </c>
      <c r="B200" s="206">
        <v>10.0</v>
      </c>
      <c r="C200" s="194"/>
      <c r="D200" s="207">
        <v>47000.0</v>
      </c>
      <c r="E200" s="178">
        <v>178532.4412</v>
      </c>
      <c r="F200" s="208">
        <f t="shared" si="1"/>
        <v>0.2632574768</v>
      </c>
      <c r="G200" s="178">
        <f t="shared" si="2"/>
        <v>470000</v>
      </c>
      <c r="H200" s="178">
        <f t="shared" si="3"/>
        <v>2.632574768</v>
      </c>
      <c r="I200" s="207">
        <f t="shared" si="7"/>
        <v>132726</v>
      </c>
      <c r="J200" s="172">
        <f t="shared" si="4"/>
        <v>0.0002632574768</v>
      </c>
      <c r="K200" s="50">
        <f t="shared" si="5"/>
        <v>0</v>
      </c>
      <c r="L200" s="78">
        <f t="shared" si="6"/>
        <v>0.2635207343</v>
      </c>
      <c r="M200" s="211"/>
      <c r="N200" s="211"/>
      <c r="O200" s="209"/>
      <c r="P200" s="209"/>
      <c r="Q200" s="209"/>
      <c r="R200" s="214"/>
      <c r="S200" s="209"/>
      <c r="T200" s="194"/>
      <c r="U200" s="194"/>
      <c r="V200" s="194"/>
      <c r="W200" s="194"/>
      <c r="X200" s="209"/>
      <c r="Y200" s="209"/>
      <c r="Z200" s="209"/>
      <c r="AA200" s="209"/>
      <c r="AB200" s="209"/>
      <c r="AC200" s="209"/>
      <c r="AD200" s="209"/>
      <c r="AE200" s="209"/>
      <c r="AF200" s="209"/>
      <c r="AG200" s="209"/>
    </row>
    <row r="201" ht="15.75" customHeight="1">
      <c r="A201" s="205">
        <v>43970.0</v>
      </c>
      <c r="B201" s="206">
        <v>96.0</v>
      </c>
      <c r="C201" s="194"/>
      <c r="D201" s="207">
        <v>47900.0</v>
      </c>
      <c r="E201" s="178">
        <v>202883.1937</v>
      </c>
      <c r="F201" s="208">
        <f t="shared" si="1"/>
        <v>0.2360964411</v>
      </c>
      <c r="G201" s="178">
        <f t="shared" si="2"/>
        <v>4598400</v>
      </c>
      <c r="H201" s="178">
        <f t="shared" si="3"/>
        <v>22.66525835</v>
      </c>
      <c r="I201" s="207">
        <f t="shared" si="7"/>
        <v>132822</v>
      </c>
      <c r="J201" s="172">
        <f t="shared" si="4"/>
        <v>0.0002360964411</v>
      </c>
      <c r="K201" s="50">
        <f t="shared" si="5"/>
        <v>0</v>
      </c>
      <c r="L201" s="78">
        <f t="shared" si="6"/>
        <v>0.2363325376</v>
      </c>
      <c r="M201" s="211"/>
      <c r="N201" s="211"/>
      <c r="O201" s="209"/>
      <c r="P201" s="209"/>
      <c r="Q201" s="209"/>
      <c r="R201" s="214"/>
      <c r="S201" s="209"/>
      <c r="T201" s="194"/>
      <c r="U201" s="194"/>
      <c r="V201" s="194"/>
      <c r="W201" s="194"/>
      <c r="X201" s="209"/>
      <c r="Y201" s="209"/>
      <c r="Z201" s="209"/>
      <c r="AA201" s="209"/>
      <c r="AB201" s="209"/>
      <c r="AC201" s="209"/>
      <c r="AD201" s="209"/>
      <c r="AE201" s="209"/>
      <c r="AF201" s="209"/>
      <c r="AG201" s="209"/>
    </row>
    <row r="202" ht="15.75" customHeight="1">
      <c r="A202" s="205">
        <v>43970.0</v>
      </c>
      <c r="B202" s="206">
        <v>28.0</v>
      </c>
      <c r="C202" s="194"/>
      <c r="D202" s="207">
        <v>49500.0</v>
      </c>
      <c r="E202" s="178">
        <v>202883.1937</v>
      </c>
      <c r="F202" s="208">
        <f t="shared" si="1"/>
        <v>0.2439827523</v>
      </c>
      <c r="G202" s="178">
        <f t="shared" si="2"/>
        <v>1386000</v>
      </c>
      <c r="H202" s="178">
        <f t="shared" si="3"/>
        <v>6.831517065</v>
      </c>
      <c r="I202" s="207">
        <f t="shared" si="7"/>
        <v>132850</v>
      </c>
      <c r="J202" s="172">
        <f t="shared" si="4"/>
        <v>0.0002439827523</v>
      </c>
      <c r="K202" s="50">
        <f t="shared" si="5"/>
        <v>0</v>
      </c>
      <c r="L202" s="78">
        <f t="shared" si="6"/>
        <v>0.2442267351</v>
      </c>
      <c r="M202" s="211"/>
      <c r="N202" s="211"/>
      <c r="O202" s="209"/>
      <c r="P202" s="209"/>
      <c r="Q202" s="209"/>
      <c r="R202" s="214"/>
      <c r="S202" s="209"/>
      <c r="T202" s="194"/>
      <c r="U202" s="194"/>
      <c r="V202" s="194"/>
      <c r="W202" s="194"/>
      <c r="X202" s="209"/>
      <c r="Y202" s="209"/>
      <c r="Z202" s="209"/>
      <c r="AA202" s="209"/>
      <c r="AB202" s="209"/>
      <c r="AC202" s="209"/>
      <c r="AD202" s="209"/>
      <c r="AE202" s="209"/>
      <c r="AF202" s="209"/>
      <c r="AG202" s="209"/>
    </row>
    <row r="203" ht="15.75" customHeight="1">
      <c r="A203" s="205">
        <v>43970.0</v>
      </c>
      <c r="B203" s="206">
        <v>500.0</v>
      </c>
      <c r="C203" s="194"/>
      <c r="D203" s="207">
        <v>49500.0</v>
      </c>
      <c r="E203" s="178">
        <v>202883.1937</v>
      </c>
      <c r="F203" s="208">
        <f t="shared" si="1"/>
        <v>0.2439827523</v>
      </c>
      <c r="G203" s="178">
        <f t="shared" si="2"/>
        <v>24750000</v>
      </c>
      <c r="H203" s="178">
        <f t="shared" si="3"/>
        <v>121.9913762</v>
      </c>
      <c r="I203" s="207">
        <f t="shared" si="7"/>
        <v>133350</v>
      </c>
      <c r="J203" s="172">
        <f t="shared" si="4"/>
        <v>0.0002439827523</v>
      </c>
      <c r="K203" s="50">
        <f t="shared" si="5"/>
        <v>0</v>
      </c>
      <c r="L203" s="78">
        <f t="shared" si="6"/>
        <v>0.2442267351</v>
      </c>
      <c r="M203" s="211"/>
      <c r="N203" s="211"/>
      <c r="O203" s="209"/>
      <c r="P203" s="209"/>
      <c r="Q203" s="209"/>
      <c r="R203" s="214"/>
      <c r="S203" s="209"/>
      <c r="T203" s="194"/>
      <c r="U203" s="194"/>
      <c r="V203" s="194"/>
      <c r="W203" s="194"/>
      <c r="X203" s="209"/>
      <c r="Y203" s="209"/>
      <c r="Z203" s="209"/>
      <c r="AA203" s="209"/>
      <c r="AB203" s="209"/>
      <c r="AC203" s="209"/>
      <c r="AD203" s="209"/>
      <c r="AE203" s="209"/>
      <c r="AF203" s="209"/>
      <c r="AG203" s="209"/>
    </row>
    <row r="204" ht="15.75" customHeight="1">
      <c r="A204" s="205">
        <v>43972.0</v>
      </c>
      <c r="B204" s="207">
        <v>1280.0</v>
      </c>
      <c r="C204" s="194"/>
      <c r="D204" s="207">
        <v>47519.2</v>
      </c>
      <c r="E204" s="178">
        <v>183533.8341</v>
      </c>
      <c r="F204" s="208">
        <f t="shared" si="1"/>
        <v>0.2589124792</v>
      </c>
      <c r="G204" s="178">
        <f t="shared" si="2"/>
        <v>60824576</v>
      </c>
      <c r="H204" s="178">
        <f t="shared" si="3"/>
        <v>331.4079733</v>
      </c>
      <c r="I204" s="207">
        <f t="shared" si="7"/>
        <v>134630</v>
      </c>
      <c r="J204" s="172">
        <f t="shared" si="4"/>
        <v>0.0002589124792</v>
      </c>
      <c r="K204" s="50">
        <f t="shared" si="5"/>
        <v>0</v>
      </c>
      <c r="L204" s="78">
        <f t="shared" si="6"/>
        <v>0.2591713917</v>
      </c>
      <c r="M204" s="211"/>
      <c r="N204" s="211"/>
      <c r="O204" s="209"/>
      <c r="P204" s="209"/>
      <c r="Q204" s="209"/>
      <c r="R204" s="214"/>
      <c r="S204" s="209"/>
      <c r="T204" s="194"/>
      <c r="U204" s="194"/>
      <c r="V204" s="194"/>
      <c r="W204" s="194"/>
      <c r="X204" s="209"/>
      <c r="Y204" s="209"/>
      <c r="Z204" s="209"/>
      <c r="AA204" s="209"/>
      <c r="AB204" s="209"/>
      <c r="AC204" s="209"/>
      <c r="AD204" s="209"/>
      <c r="AE204" s="209"/>
      <c r="AF204" s="209"/>
      <c r="AG204" s="209"/>
    </row>
    <row r="205" ht="15.75" customHeight="1">
      <c r="A205" s="205">
        <v>43978.0</v>
      </c>
      <c r="B205" s="206">
        <v>200.0</v>
      </c>
      <c r="C205" s="194"/>
      <c r="D205" s="207">
        <v>45500.0</v>
      </c>
      <c r="E205" s="178">
        <v>193464.324</v>
      </c>
      <c r="F205" s="208">
        <f t="shared" si="1"/>
        <v>0.2351854805</v>
      </c>
      <c r="G205" s="178">
        <f t="shared" si="2"/>
        <v>9100000</v>
      </c>
      <c r="H205" s="178">
        <f t="shared" si="3"/>
        <v>47.0370961</v>
      </c>
      <c r="I205" s="207">
        <f t="shared" si="7"/>
        <v>134830</v>
      </c>
      <c r="J205" s="172">
        <f t="shared" si="4"/>
        <v>0.0002351854805</v>
      </c>
      <c r="K205" s="50">
        <f t="shared" si="5"/>
        <v>0</v>
      </c>
      <c r="L205" s="78">
        <f t="shared" si="6"/>
        <v>0.235420666</v>
      </c>
      <c r="M205" s="211"/>
      <c r="N205" s="211"/>
      <c r="O205" s="209"/>
      <c r="P205" s="209"/>
      <c r="Q205" s="209"/>
      <c r="R205" s="214"/>
      <c r="S205" s="209"/>
      <c r="T205" s="194"/>
      <c r="U205" s="194"/>
      <c r="V205" s="194"/>
      <c r="W205" s="194"/>
      <c r="X205" s="209"/>
      <c r="Y205" s="209"/>
      <c r="Z205" s="209"/>
      <c r="AA205" s="209"/>
      <c r="AB205" s="209"/>
      <c r="AC205" s="209"/>
      <c r="AD205" s="209"/>
      <c r="AE205" s="209"/>
      <c r="AF205" s="209"/>
      <c r="AG205" s="209"/>
    </row>
    <row r="206" ht="15.75" customHeight="1">
      <c r="A206" s="205">
        <v>43978.0</v>
      </c>
      <c r="B206" s="206">
        <v>300.0</v>
      </c>
      <c r="C206" s="194"/>
      <c r="D206" s="207">
        <v>45500.0</v>
      </c>
      <c r="E206" s="178">
        <v>193464.324</v>
      </c>
      <c r="F206" s="208">
        <f t="shared" si="1"/>
        <v>0.2351854805</v>
      </c>
      <c r="G206" s="178">
        <f t="shared" si="2"/>
        <v>13650000</v>
      </c>
      <c r="H206" s="178">
        <f t="shared" si="3"/>
        <v>70.55564415</v>
      </c>
      <c r="I206" s="207">
        <f t="shared" si="7"/>
        <v>135130</v>
      </c>
      <c r="J206" s="172">
        <f t="shared" si="4"/>
        <v>0.0002351854805</v>
      </c>
      <c r="K206" s="50">
        <f t="shared" si="5"/>
        <v>0</v>
      </c>
      <c r="L206" s="78">
        <f t="shared" si="6"/>
        <v>0.235420666</v>
      </c>
      <c r="M206" s="211"/>
      <c r="N206" s="211"/>
      <c r="O206" s="209"/>
      <c r="P206" s="209"/>
      <c r="Q206" s="209"/>
      <c r="R206" s="214"/>
      <c r="S206" s="209"/>
      <c r="T206" s="194"/>
      <c r="U206" s="194"/>
      <c r="V206" s="194"/>
      <c r="W206" s="194"/>
      <c r="X206" s="209"/>
      <c r="Y206" s="209"/>
      <c r="Z206" s="209"/>
      <c r="AA206" s="209"/>
      <c r="AB206" s="209"/>
      <c r="AC206" s="209"/>
      <c r="AD206" s="209"/>
      <c r="AE206" s="209"/>
      <c r="AF206" s="209"/>
      <c r="AG206" s="209"/>
    </row>
    <row r="207" ht="15.75" customHeight="1">
      <c r="A207" s="205">
        <v>43978.0</v>
      </c>
      <c r="B207" s="206">
        <v>500.0</v>
      </c>
      <c r="C207" s="194"/>
      <c r="D207" s="207">
        <v>45500.0</v>
      </c>
      <c r="E207" s="178">
        <v>193464.324</v>
      </c>
      <c r="F207" s="208">
        <f t="shared" si="1"/>
        <v>0.2351854805</v>
      </c>
      <c r="G207" s="178">
        <f t="shared" si="2"/>
        <v>22750000</v>
      </c>
      <c r="H207" s="178">
        <f t="shared" si="3"/>
        <v>117.5927403</v>
      </c>
      <c r="I207" s="207">
        <f t="shared" si="7"/>
        <v>135630</v>
      </c>
      <c r="J207" s="172">
        <f t="shared" si="4"/>
        <v>0.0002351854805</v>
      </c>
      <c r="K207" s="50">
        <f t="shared" si="5"/>
        <v>0</v>
      </c>
      <c r="L207" s="78">
        <f t="shared" si="6"/>
        <v>0.235420666</v>
      </c>
      <c r="M207" s="211"/>
      <c r="N207" s="211"/>
      <c r="O207" s="209"/>
      <c r="P207" s="209"/>
      <c r="Q207" s="209"/>
      <c r="R207" s="214"/>
      <c r="S207" s="209"/>
      <c r="T207" s="194"/>
      <c r="U207" s="194"/>
      <c r="V207" s="194"/>
      <c r="W207" s="194"/>
      <c r="X207" s="209"/>
      <c r="Y207" s="209"/>
      <c r="Z207" s="209"/>
      <c r="AA207" s="209"/>
      <c r="AB207" s="209"/>
      <c r="AC207" s="209"/>
      <c r="AD207" s="209"/>
      <c r="AE207" s="209"/>
      <c r="AF207" s="209"/>
      <c r="AG207" s="209"/>
    </row>
    <row r="208" ht="15.75" customHeight="1">
      <c r="A208" s="205">
        <v>43978.0</v>
      </c>
      <c r="B208" s="206">
        <v>500.0</v>
      </c>
      <c r="C208" s="194"/>
      <c r="D208" s="207">
        <v>49500.0</v>
      </c>
      <c r="E208" s="178">
        <v>193464.324</v>
      </c>
      <c r="F208" s="208">
        <f t="shared" si="1"/>
        <v>0.2558611271</v>
      </c>
      <c r="G208" s="178">
        <f t="shared" si="2"/>
        <v>24750000</v>
      </c>
      <c r="H208" s="178">
        <f t="shared" si="3"/>
        <v>127.9305636</v>
      </c>
      <c r="I208" s="207">
        <f t="shared" si="7"/>
        <v>136130</v>
      </c>
      <c r="J208" s="172">
        <f t="shared" si="4"/>
        <v>0.0002558611271</v>
      </c>
      <c r="K208" s="50">
        <f t="shared" si="5"/>
        <v>0</v>
      </c>
      <c r="L208" s="78">
        <f t="shared" si="6"/>
        <v>0.2561169883</v>
      </c>
      <c r="M208" s="211"/>
      <c r="N208" s="211"/>
      <c r="O208" s="209"/>
      <c r="P208" s="209"/>
      <c r="Q208" s="209"/>
      <c r="R208" s="214"/>
      <c r="S208" s="209"/>
      <c r="T208" s="194"/>
      <c r="U208" s="194"/>
      <c r="V208" s="194"/>
      <c r="W208" s="194"/>
      <c r="X208" s="209"/>
      <c r="Y208" s="209"/>
      <c r="Z208" s="209"/>
      <c r="AA208" s="209"/>
      <c r="AB208" s="209"/>
      <c r="AC208" s="209"/>
      <c r="AD208" s="209"/>
      <c r="AE208" s="209"/>
      <c r="AF208" s="209"/>
      <c r="AG208" s="209"/>
    </row>
    <row r="209" ht="15.75" customHeight="1">
      <c r="A209" s="205">
        <v>43978.0</v>
      </c>
      <c r="B209" s="206">
        <v>500.0</v>
      </c>
      <c r="C209" s="194"/>
      <c r="D209" s="207">
        <v>49500.0</v>
      </c>
      <c r="E209" s="178">
        <v>193464.324</v>
      </c>
      <c r="F209" s="208">
        <f t="shared" si="1"/>
        <v>0.2558611271</v>
      </c>
      <c r="G209" s="178">
        <f t="shared" si="2"/>
        <v>24750000</v>
      </c>
      <c r="H209" s="178">
        <f t="shared" si="3"/>
        <v>127.9305636</v>
      </c>
      <c r="I209" s="207">
        <f t="shared" si="7"/>
        <v>136630</v>
      </c>
      <c r="J209" s="172">
        <f t="shared" si="4"/>
        <v>0.0002558611271</v>
      </c>
      <c r="K209" s="50">
        <f t="shared" si="5"/>
        <v>0</v>
      </c>
      <c r="L209" s="78">
        <f t="shared" si="6"/>
        <v>0.2561169883</v>
      </c>
      <c r="M209" s="211"/>
      <c r="N209" s="211"/>
      <c r="O209" s="209"/>
      <c r="P209" s="209"/>
      <c r="Q209" s="209"/>
      <c r="R209" s="214"/>
      <c r="S209" s="209"/>
      <c r="T209" s="194"/>
      <c r="U209" s="194"/>
      <c r="V209" s="194"/>
      <c r="W209" s="194"/>
      <c r="X209" s="209"/>
      <c r="Y209" s="209"/>
      <c r="Z209" s="209"/>
      <c r="AA209" s="209"/>
      <c r="AB209" s="209"/>
      <c r="AC209" s="209"/>
      <c r="AD209" s="209"/>
      <c r="AE209" s="209"/>
      <c r="AF209" s="209"/>
      <c r="AG209" s="209"/>
    </row>
    <row r="210" ht="15.75" customHeight="1">
      <c r="A210" s="205">
        <v>43978.0</v>
      </c>
      <c r="B210" s="206">
        <v>100.0</v>
      </c>
      <c r="C210" s="194"/>
      <c r="D210" s="207">
        <v>49940.0</v>
      </c>
      <c r="E210" s="178">
        <v>193464.324</v>
      </c>
      <c r="F210" s="208">
        <f t="shared" si="1"/>
        <v>0.2581354483</v>
      </c>
      <c r="G210" s="178">
        <f t="shared" si="2"/>
        <v>4994000</v>
      </c>
      <c r="H210" s="178">
        <f t="shared" si="3"/>
        <v>25.81354483</v>
      </c>
      <c r="I210" s="207">
        <f t="shared" si="7"/>
        <v>136730</v>
      </c>
      <c r="J210" s="172">
        <f t="shared" si="4"/>
        <v>0.0002581354483</v>
      </c>
      <c r="K210" s="50">
        <f t="shared" si="5"/>
        <v>0</v>
      </c>
      <c r="L210" s="78">
        <f t="shared" si="6"/>
        <v>0.2583935837</v>
      </c>
      <c r="M210" s="211"/>
      <c r="N210" s="211"/>
      <c r="O210" s="209"/>
      <c r="P210" s="209"/>
      <c r="Q210" s="209"/>
      <c r="R210" s="214"/>
      <c r="S210" s="209"/>
      <c r="T210" s="194"/>
      <c r="U210" s="194"/>
      <c r="V210" s="194"/>
      <c r="W210" s="194"/>
      <c r="X210" s="209"/>
      <c r="Y210" s="209"/>
      <c r="Z210" s="209"/>
      <c r="AA210" s="209"/>
      <c r="AB210" s="209"/>
      <c r="AC210" s="209"/>
      <c r="AD210" s="209"/>
      <c r="AE210" s="209"/>
      <c r="AF210" s="209"/>
      <c r="AG210" s="209"/>
    </row>
    <row r="211" ht="15.75" customHeight="1">
      <c r="A211" s="205">
        <v>43978.0</v>
      </c>
      <c r="B211" s="206">
        <v>10.0</v>
      </c>
      <c r="C211" s="194"/>
      <c r="D211" s="207">
        <v>50000.0</v>
      </c>
      <c r="E211" s="178">
        <v>193464.324</v>
      </c>
      <c r="F211" s="208">
        <f t="shared" si="1"/>
        <v>0.258445583</v>
      </c>
      <c r="G211" s="178">
        <f t="shared" si="2"/>
        <v>500000</v>
      </c>
      <c r="H211" s="178">
        <f t="shared" si="3"/>
        <v>2.58445583</v>
      </c>
      <c r="I211" s="207">
        <f t="shared" si="7"/>
        <v>136740</v>
      </c>
      <c r="J211" s="172">
        <f t="shared" si="4"/>
        <v>0.000258445583</v>
      </c>
      <c r="K211" s="50">
        <f t="shared" si="5"/>
        <v>0</v>
      </c>
      <c r="L211" s="78">
        <f t="shared" si="6"/>
        <v>0.2587040286</v>
      </c>
      <c r="M211" s="211"/>
      <c r="N211" s="211"/>
      <c r="O211" s="209"/>
      <c r="P211" s="209"/>
      <c r="Q211" s="209"/>
      <c r="R211" s="214"/>
      <c r="S211" s="209"/>
      <c r="T211" s="194"/>
      <c r="U211" s="194"/>
      <c r="V211" s="194"/>
      <c r="W211" s="194"/>
      <c r="X211" s="209"/>
      <c r="Y211" s="209"/>
      <c r="Z211" s="209"/>
      <c r="AA211" s="209"/>
      <c r="AB211" s="209"/>
      <c r="AC211" s="209"/>
      <c r="AD211" s="209"/>
      <c r="AE211" s="209"/>
      <c r="AF211" s="209"/>
      <c r="AG211" s="209"/>
    </row>
    <row r="212" ht="15.75" customHeight="1">
      <c r="A212" s="205">
        <v>43980.0</v>
      </c>
      <c r="B212" s="210"/>
      <c r="C212" s="206">
        <v>25.0</v>
      </c>
      <c r="D212" s="207">
        <v>60000.0</v>
      </c>
      <c r="E212" s="178">
        <v>197214.9547</v>
      </c>
      <c r="F212" s="208">
        <f t="shared" si="1"/>
        <v>0.3042365631</v>
      </c>
      <c r="G212" s="178">
        <f t="shared" si="2"/>
        <v>1500000</v>
      </c>
      <c r="H212" s="178">
        <f t="shared" si="3"/>
        <v>7.605914076</v>
      </c>
      <c r="I212" s="207">
        <f t="shared" si="7"/>
        <v>136715</v>
      </c>
      <c r="J212" s="172">
        <f t="shared" si="4"/>
        <v>0.0003042365631</v>
      </c>
      <c r="K212" s="50">
        <f t="shared" si="5"/>
        <v>0.003042365631</v>
      </c>
      <c r="L212" s="78">
        <f t="shared" si="6"/>
        <v>0.301498434</v>
      </c>
      <c r="M212" s="211"/>
      <c r="N212" s="211"/>
      <c r="O212" s="209"/>
      <c r="P212" s="211"/>
      <c r="Q212" s="207"/>
      <c r="R212" s="211"/>
      <c r="S212" s="209"/>
      <c r="T212" s="194"/>
      <c r="U212" s="194"/>
      <c r="V212" s="194"/>
      <c r="W212" s="194"/>
      <c r="X212" s="209"/>
      <c r="Y212" s="209"/>
      <c r="Z212" s="209"/>
      <c r="AA212" s="209"/>
      <c r="AB212" s="209"/>
      <c r="AC212" s="209"/>
      <c r="AD212" s="209"/>
      <c r="AE212" s="209"/>
      <c r="AF212" s="209"/>
      <c r="AG212" s="209"/>
    </row>
    <row r="213" ht="15.75" customHeight="1">
      <c r="A213" s="205">
        <v>43983.0</v>
      </c>
      <c r="B213" s="210"/>
      <c r="C213" s="206">
        <v>24.0</v>
      </c>
      <c r="D213" s="207">
        <v>59000.0</v>
      </c>
      <c r="E213" s="178">
        <v>198110.5907</v>
      </c>
      <c r="F213" s="208">
        <f t="shared" si="1"/>
        <v>0.2978134576</v>
      </c>
      <c r="G213" s="178">
        <f t="shared" si="2"/>
        <v>1416000</v>
      </c>
      <c r="H213" s="178">
        <f t="shared" si="3"/>
        <v>7.147522982</v>
      </c>
      <c r="I213" s="207">
        <f t="shared" si="7"/>
        <v>136691</v>
      </c>
      <c r="J213" s="172">
        <f t="shared" si="4"/>
        <v>0.0002978134576</v>
      </c>
      <c r="K213" s="50">
        <f t="shared" si="5"/>
        <v>0.002978134576</v>
      </c>
      <c r="L213" s="78">
        <f t="shared" si="6"/>
        <v>0.2951331365</v>
      </c>
      <c r="M213" s="211"/>
      <c r="N213" s="211"/>
      <c r="O213" s="209"/>
      <c r="P213" s="211"/>
      <c r="Q213" s="207"/>
      <c r="R213" s="211"/>
      <c r="S213" s="209"/>
      <c r="T213" s="194"/>
      <c r="U213" s="194"/>
      <c r="V213" s="194"/>
      <c r="W213" s="194"/>
      <c r="X213" s="209"/>
      <c r="Y213" s="209"/>
      <c r="Z213" s="209"/>
      <c r="AA213" s="209"/>
      <c r="AB213" s="209"/>
      <c r="AC213" s="209"/>
      <c r="AD213" s="209"/>
      <c r="AE213" s="209"/>
      <c r="AF213" s="209"/>
      <c r="AG213" s="209"/>
    </row>
    <row r="214" ht="15.75" customHeight="1">
      <c r="A214" s="205">
        <v>43984.0</v>
      </c>
      <c r="B214" s="210"/>
      <c r="C214" s="206">
        <v>500.0</v>
      </c>
      <c r="D214" s="207">
        <v>59000.0</v>
      </c>
      <c r="E214" s="178">
        <v>197794.7422</v>
      </c>
      <c r="F214" s="208">
        <f t="shared" si="1"/>
        <v>0.298289021</v>
      </c>
      <c r="G214" s="178">
        <f t="shared" si="2"/>
        <v>29500000</v>
      </c>
      <c r="H214" s="178">
        <f t="shared" si="3"/>
        <v>149.1445105</v>
      </c>
      <c r="I214" s="207">
        <f t="shared" si="7"/>
        <v>136191</v>
      </c>
      <c r="J214" s="172">
        <f t="shared" si="4"/>
        <v>0.000298289021</v>
      </c>
      <c r="K214" s="50">
        <f t="shared" si="5"/>
        <v>0.00298289021</v>
      </c>
      <c r="L214" s="78">
        <f t="shared" si="6"/>
        <v>0.2956044198</v>
      </c>
      <c r="M214" s="211"/>
      <c r="N214" s="211"/>
      <c r="O214" s="209"/>
      <c r="P214" s="211"/>
      <c r="Q214" s="207"/>
      <c r="R214" s="211"/>
      <c r="S214" s="209"/>
      <c r="T214" s="194"/>
      <c r="U214" s="194"/>
      <c r="V214" s="194"/>
      <c r="W214" s="194"/>
      <c r="X214" s="209"/>
      <c r="Y214" s="209"/>
      <c r="Z214" s="209"/>
      <c r="AA214" s="209"/>
      <c r="AB214" s="209"/>
      <c r="AC214" s="209"/>
      <c r="AD214" s="209"/>
      <c r="AE214" s="209"/>
      <c r="AF214" s="209"/>
      <c r="AG214" s="209"/>
    </row>
    <row r="215" ht="15.75" customHeight="1">
      <c r="A215" s="205">
        <v>43985.0</v>
      </c>
      <c r="B215" s="206">
        <v>250.0</v>
      </c>
      <c r="C215" s="194"/>
      <c r="D215" s="207">
        <v>69000.0</v>
      </c>
      <c r="E215" s="178">
        <v>197189.0396</v>
      </c>
      <c r="F215" s="208">
        <f t="shared" si="1"/>
        <v>0.3499180286</v>
      </c>
      <c r="G215" s="178">
        <f t="shared" si="2"/>
        <v>17250000</v>
      </c>
      <c r="H215" s="178">
        <f t="shared" si="3"/>
        <v>87.47950715</v>
      </c>
      <c r="I215" s="207">
        <f t="shared" si="7"/>
        <v>136441</v>
      </c>
      <c r="J215" s="172">
        <f t="shared" si="4"/>
        <v>0.0003499180286</v>
      </c>
      <c r="K215" s="50">
        <f t="shared" si="5"/>
        <v>0</v>
      </c>
      <c r="L215" s="78">
        <f t="shared" si="6"/>
        <v>0.3502679466</v>
      </c>
      <c r="M215" s="211"/>
      <c r="N215" s="211"/>
      <c r="O215" s="209"/>
      <c r="P215" s="209"/>
      <c r="Q215" s="209"/>
      <c r="R215" s="214"/>
      <c r="S215" s="209"/>
      <c r="T215" s="194"/>
      <c r="U215" s="194"/>
      <c r="V215" s="194"/>
      <c r="W215" s="194"/>
      <c r="X215" s="209"/>
      <c r="Y215" s="209"/>
      <c r="Z215" s="209"/>
      <c r="AA215" s="209"/>
      <c r="AB215" s="209"/>
      <c r="AC215" s="209"/>
      <c r="AD215" s="209"/>
      <c r="AE215" s="209"/>
      <c r="AF215" s="209"/>
      <c r="AG215" s="209"/>
    </row>
    <row r="216" ht="15.75" customHeight="1">
      <c r="A216" s="205">
        <v>43986.0</v>
      </c>
      <c r="B216" s="206">
        <v>100.0</v>
      </c>
      <c r="C216" s="194"/>
      <c r="D216" s="207">
        <v>71000.0</v>
      </c>
      <c r="E216" s="178">
        <v>197515.0101</v>
      </c>
      <c r="F216" s="208">
        <f t="shared" si="1"/>
        <v>0.3594663513</v>
      </c>
      <c r="G216" s="178">
        <f t="shared" si="2"/>
        <v>7100000</v>
      </c>
      <c r="H216" s="178">
        <f t="shared" si="3"/>
        <v>35.94663513</v>
      </c>
      <c r="I216" s="207">
        <f t="shared" si="7"/>
        <v>136541</v>
      </c>
      <c r="J216" s="172">
        <f t="shared" si="4"/>
        <v>0.0003594663513</v>
      </c>
      <c r="K216" s="50">
        <f t="shared" si="5"/>
        <v>0</v>
      </c>
      <c r="L216" s="78">
        <f t="shared" si="6"/>
        <v>0.3598258176</v>
      </c>
      <c r="M216" s="211"/>
      <c r="N216" s="211"/>
      <c r="O216" s="209"/>
      <c r="P216" s="209"/>
      <c r="Q216" s="209"/>
      <c r="R216" s="214"/>
      <c r="S216" s="209"/>
      <c r="T216" s="194"/>
      <c r="U216" s="194"/>
      <c r="V216" s="194"/>
      <c r="W216" s="194"/>
      <c r="X216" s="209"/>
      <c r="Y216" s="209"/>
      <c r="Z216" s="209"/>
      <c r="AA216" s="209"/>
      <c r="AB216" s="209"/>
      <c r="AC216" s="209"/>
      <c r="AD216" s="209"/>
      <c r="AE216" s="209"/>
      <c r="AF216" s="209"/>
      <c r="AG216" s="209"/>
    </row>
    <row r="217" ht="15.75" customHeight="1">
      <c r="A217" s="205">
        <v>43986.0</v>
      </c>
      <c r="B217" s="206">
        <v>988.0</v>
      </c>
      <c r="C217" s="194"/>
      <c r="D217" s="207">
        <v>70000.0</v>
      </c>
      <c r="E217" s="178">
        <v>197515.0101</v>
      </c>
      <c r="F217" s="208">
        <f t="shared" si="1"/>
        <v>0.3544034449</v>
      </c>
      <c r="G217" s="178">
        <f t="shared" si="2"/>
        <v>69160000</v>
      </c>
      <c r="H217" s="178">
        <f t="shared" si="3"/>
        <v>350.1506036</v>
      </c>
      <c r="I217" s="207">
        <f t="shared" si="7"/>
        <v>137529</v>
      </c>
      <c r="J217" s="172">
        <f t="shared" si="4"/>
        <v>0.0003544034449</v>
      </c>
      <c r="K217" s="50">
        <f t="shared" si="5"/>
        <v>0</v>
      </c>
      <c r="L217" s="78">
        <f t="shared" si="6"/>
        <v>0.3547578484</v>
      </c>
      <c r="M217" s="211"/>
      <c r="N217" s="211"/>
      <c r="O217" s="209"/>
      <c r="P217" s="209"/>
      <c r="Q217" s="209"/>
      <c r="R217" s="214"/>
      <c r="S217" s="209"/>
      <c r="T217" s="194"/>
      <c r="U217" s="194"/>
      <c r="V217" s="194"/>
      <c r="W217" s="194"/>
      <c r="X217" s="209"/>
      <c r="Y217" s="209"/>
      <c r="Z217" s="209"/>
      <c r="AA217" s="209"/>
      <c r="AB217" s="209"/>
      <c r="AC217" s="209"/>
      <c r="AD217" s="209"/>
      <c r="AE217" s="209"/>
      <c r="AF217" s="209"/>
      <c r="AG217" s="209"/>
    </row>
    <row r="218" ht="15.75" customHeight="1">
      <c r="A218" s="205">
        <v>43986.0</v>
      </c>
      <c r="B218" s="206">
        <v>250.0</v>
      </c>
      <c r="C218" s="194"/>
      <c r="D218" s="207">
        <v>63000.0</v>
      </c>
      <c r="E218" s="178">
        <v>197515.0101</v>
      </c>
      <c r="F218" s="208">
        <f t="shared" si="1"/>
        <v>0.3189631004</v>
      </c>
      <c r="G218" s="178">
        <f t="shared" si="2"/>
        <v>15750000</v>
      </c>
      <c r="H218" s="178">
        <f t="shared" si="3"/>
        <v>79.7407751</v>
      </c>
      <c r="I218" s="207">
        <f t="shared" si="7"/>
        <v>137779</v>
      </c>
      <c r="J218" s="172">
        <f t="shared" si="4"/>
        <v>0.0003189631004</v>
      </c>
      <c r="K218" s="50">
        <f t="shared" si="5"/>
        <v>0</v>
      </c>
      <c r="L218" s="78">
        <f t="shared" si="6"/>
        <v>0.3192820635</v>
      </c>
      <c r="M218" s="211"/>
      <c r="N218" s="211"/>
      <c r="O218" s="209"/>
      <c r="P218" s="209"/>
      <c r="Q218" s="209"/>
      <c r="R218" s="214"/>
      <c r="S218" s="209"/>
      <c r="T218" s="194"/>
      <c r="U218" s="194"/>
      <c r="V218" s="194"/>
      <c r="W218" s="194"/>
      <c r="X218" s="209"/>
      <c r="Y218" s="209"/>
      <c r="Z218" s="209"/>
      <c r="AA218" s="209"/>
      <c r="AB218" s="209"/>
      <c r="AC218" s="209"/>
      <c r="AD218" s="209"/>
      <c r="AE218" s="209"/>
      <c r="AF218" s="209"/>
      <c r="AG218" s="209"/>
    </row>
    <row r="219" ht="15.75" customHeight="1">
      <c r="A219" s="205">
        <v>43986.0</v>
      </c>
      <c r="B219" s="206">
        <v>40.0</v>
      </c>
      <c r="C219" s="194"/>
      <c r="D219" s="207">
        <v>63000.0</v>
      </c>
      <c r="E219" s="178">
        <v>197515.0101</v>
      </c>
      <c r="F219" s="208">
        <f t="shared" si="1"/>
        <v>0.3189631004</v>
      </c>
      <c r="G219" s="178">
        <f t="shared" si="2"/>
        <v>2520000</v>
      </c>
      <c r="H219" s="178">
        <f t="shared" si="3"/>
        <v>12.75852402</v>
      </c>
      <c r="I219" s="207">
        <f t="shared" si="7"/>
        <v>137819</v>
      </c>
      <c r="J219" s="172">
        <f t="shared" si="4"/>
        <v>0.0003189631004</v>
      </c>
      <c r="K219" s="50">
        <f t="shared" si="5"/>
        <v>0</v>
      </c>
      <c r="L219" s="78">
        <f t="shared" si="6"/>
        <v>0.3192820635</v>
      </c>
      <c r="M219" s="211"/>
      <c r="N219" s="211"/>
      <c r="O219" s="209"/>
      <c r="P219" s="209"/>
      <c r="Q219" s="209"/>
      <c r="R219" s="214"/>
      <c r="S219" s="209"/>
      <c r="T219" s="194"/>
      <c r="U219" s="194"/>
      <c r="V219" s="194"/>
      <c r="W219" s="194"/>
      <c r="X219" s="209"/>
      <c r="Y219" s="209"/>
      <c r="Z219" s="209"/>
      <c r="AA219" s="209"/>
      <c r="AB219" s="209"/>
      <c r="AC219" s="209"/>
      <c r="AD219" s="209"/>
      <c r="AE219" s="209"/>
      <c r="AF219" s="209"/>
      <c r="AG219" s="209"/>
    </row>
    <row r="220" ht="15.75" customHeight="1">
      <c r="A220" s="205">
        <v>43987.0</v>
      </c>
      <c r="B220" s="210"/>
      <c r="C220" s="206">
        <v>73.0</v>
      </c>
      <c r="D220" s="207">
        <v>64000.0</v>
      </c>
      <c r="E220" s="178">
        <v>198651.705</v>
      </c>
      <c r="F220" s="208">
        <f t="shared" si="1"/>
        <v>0.3221719139</v>
      </c>
      <c r="G220" s="178">
        <f t="shared" si="2"/>
        <v>4672000</v>
      </c>
      <c r="H220" s="178">
        <f t="shared" si="3"/>
        <v>23.51854971</v>
      </c>
      <c r="I220" s="207">
        <f t="shared" si="7"/>
        <v>137746</v>
      </c>
      <c r="J220" s="172">
        <f t="shared" si="4"/>
        <v>0.0003221719139</v>
      </c>
      <c r="K220" s="50">
        <f t="shared" si="5"/>
        <v>0.003221719139</v>
      </c>
      <c r="L220" s="78">
        <f t="shared" si="6"/>
        <v>0.3192723667</v>
      </c>
      <c r="M220" s="211"/>
      <c r="N220" s="211"/>
      <c r="O220" s="209"/>
      <c r="P220" s="211"/>
      <c r="Q220" s="207"/>
      <c r="R220" s="211"/>
      <c r="S220" s="209"/>
      <c r="T220" s="194"/>
      <c r="U220" s="194"/>
      <c r="V220" s="194"/>
      <c r="W220" s="194"/>
      <c r="X220" s="209"/>
      <c r="Y220" s="209"/>
      <c r="Z220" s="209"/>
      <c r="AA220" s="209"/>
      <c r="AB220" s="209"/>
      <c r="AC220" s="209"/>
      <c r="AD220" s="209"/>
      <c r="AE220" s="209"/>
      <c r="AF220" s="209"/>
      <c r="AG220" s="209"/>
    </row>
    <row r="221" ht="15.75" customHeight="1">
      <c r="A221" s="205">
        <v>43991.0</v>
      </c>
      <c r="B221" s="206">
        <v>197.0</v>
      </c>
      <c r="C221" s="194"/>
      <c r="D221" s="207">
        <v>60000.0</v>
      </c>
      <c r="E221" s="178">
        <v>198185.1028</v>
      </c>
      <c r="F221" s="208">
        <f t="shared" si="1"/>
        <v>0.3027472759</v>
      </c>
      <c r="G221" s="178">
        <f t="shared" si="2"/>
        <v>11820000</v>
      </c>
      <c r="H221" s="178">
        <f t="shared" si="3"/>
        <v>59.64121336</v>
      </c>
      <c r="I221" s="207">
        <f t="shared" si="7"/>
        <v>137943</v>
      </c>
      <c r="J221" s="172">
        <f t="shared" si="4"/>
        <v>0.0003027472759</v>
      </c>
      <c r="K221" s="50">
        <f t="shared" si="5"/>
        <v>0</v>
      </c>
      <c r="L221" s="78">
        <f t="shared" si="6"/>
        <v>0.3030500232</v>
      </c>
      <c r="M221" s="211"/>
      <c r="N221" s="211"/>
      <c r="O221" s="209"/>
      <c r="P221" s="209"/>
      <c r="Q221" s="209"/>
      <c r="R221" s="214"/>
      <c r="S221" s="209"/>
      <c r="T221" s="194"/>
      <c r="U221" s="194"/>
      <c r="V221" s="194"/>
      <c r="W221" s="194"/>
      <c r="X221" s="209"/>
      <c r="Y221" s="209"/>
      <c r="Z221" s="209"/>
      <c r="AA221" s="209"/>
      <c r="AB221" s="209"/>
      <c r="AC221" s="209"/>
      <c r="AD221" s="209"/>
      <c r="AE221" s="209"/>
      <c r="AF221" s="209"/>
      <c r="AG221" s="209"/>
    </row>
    <row r="222" ht="15.75" customHeight="1">
      <c r="A222" s="205">
        <v>43993.0</v>
      </c>
      <c r="B222" s="210"/>
      <c r="C222" s="206">
        <v>1.0</v>
      </c>
      <c r="D222" s="207">
        <v>65000.0</v>
      </c>
      <c r="E222" s="178">
        <v>201166.3025</v>
      </c>
      <c r="F222" s="208">
        <f t="shared" si="1"/>
        <v>0.3231157465</v>
      </c>
      <c r="G222" s="178">
        <f t="shared" si="2"/>
        <v>65000</v>
      </c>
      <c r="H222" s="178">
        <f t="shared" si="3"/>
        <v>0.3231157465</v>
      </c>
      <c r="I222" s="207">
        <f t="shared" si="7"/>
        <v>137942</v>
      </c>
      <c r="J222" s="172">
        <f t="shared" si="4"/>
        <v>0.0003231157465</v>
      </c>
      <c r="K222" s="50">
        <f t="shared" si="5"/>
        <v>0.003231157465</v>
      </c>
      <c r="L222" s="78">
        <f t="shared" si="6"/>
        <v>0.3202077048</v>
      </c>
      <c r="M222" s="211"/>
      <c r="N222" s="211"/>
      <c r="O222" s="209"/>
      <c r="P222" s="211"/>
      <c r="Q222" s="207"/>
      <c r="R222" s="211"/>
      <c r="S222" s="209"/>
      <c r="T222" s="194"/>
      <c r="U222" s="194"/>
      <c r="V222" s="194"/>
      <c r="W222" s="194"/>
      <c r="X222" s="209"/>
      <c r="Y222" s="209"/>
      <c r="Z222" s="209"/>
      <c r="AA222" s="209"/>
      <c r="AB222" s="209"/>
      <c r="AC222" s="209"/>
      <c r="AD222" s="209"/>
      <c r="AE222" s="209"/>
      <c r="AF222" s="209"/>
      <c r="AG222" s="209"/>
    </row>
    <row r="223" ht="15.75" customHeight="1">
      <c r="A223" s="205">
        <v>43993.0</v>
      </c>
      <c r="B223" s="215">
        <v>470.0</v>
      </c>
      <c r="C223" s="194"/>
      <c r="D223" s="216">
        <v>60000.0</v>
      </c>
      <c r="E223" s="178">
        <v>201166.3025</v>
      </c>
      <c r="F223" s="208">
        <f t="shared" si="1"/>
        <v>0.2982606891</v>
      </c>
      <c r="G223" s="178">
        <f t="shared" si="2"/>
        <v>28200000</v>
      </c>
      <c r="H223" s="178">
        <f t="shared" si="3"/>
        <v>140.1825239</v>
      </c>
      <c r="I223" s="207">
        <f t="shared" si="7"/>
        <v>138412</v>
      </c>
      <c r="J223" s="172">
        <f t="shared" si="4"/>
        <v>0.0002982606891</v>
      </c>
      <c r="K223" s="50">
        <f t="shared" si="5"/>
        <v>0</v>
      </c>
      <c r="L223" s="78">
        <f t="shared" si="6"/>
        <v>0.2985589498</v>
      </c>
      <c r="M223" s="212"/>
      <c r="N223" s="212"/>
      <c r="O223" s="214"/>
      <c r="P223" s="214"/>
      <c r="Q223" s="214"/>
      <c r="R223" s="214"/>
      <c r="S223" s="214"/>
      <c r="T223" s="194"/>
      <c r="U223" s="194"/>
      <c r="V223" s="194"/>
      <c r="W223" s="194"/>
      <c r="X223" s="214"/>
      <c r="Y223" s="214"/>
      <c r="Z223" s="214"/>
      <c r="AA223" s="214"/>
      <c r="AB223" s="214"/>
      <c r="AC223" s="214"/>
      <c r="AD223" s="214"/>
      <c r="AE223" s="214"/>
      <c r="AF223" s="214"/>
      <c r="AG223" s="214"/>
    </row>
    <row r="224" ht="15.75" customHeight="1">
      <c r="A224" s="205">
        <v>43993.0</v>
      </c>
      <c r="B224" s="206">
        <v>100.0</v>
      </c>
      <c r="C224" s="194"/>
      <c r="D224" s="207">
        <v>60000.0</v>
      </c>
      <c r="E224" s="178">
        <v>201166.3025</v>
      </c>
      <c r="F224" s="208">
        <f t="shared" si="1"/>
        <v>0.2982606891</v>
      </c>
      <c r="G224" s="178">
        <f t="shared" si="2"/>
        <v>6000000</v>
      </c>
      <c r="H224" s="178">
        <f t="shared" si="3"/>
        <v>29.82606891</v>
      </c>
      <c r="I224" s="207">
        <f t="shared" si="7"/>
        <v>138512</v>
      </c>
      <c r="J224" s="172">
        <f t="shared" si="4"/>
        <v>0.0002982606891</v>
      </c>
      <c r="K224" s="50">
        <f t="shared" si="5"/>
        <v>0</v>
      </c>
      <c r="L224" s="78">
        <f t="shared" si="6"/>
        <v>0.2985589498</v>
      </c>
      <c r="M224" s="211"/>
      <c r="N224" s="211"/>
      <c r="O224" s="209"/>
      <c r="P224" s="209"/>
      <c r="Q224" s="209"/>
      <c r="R224" s="214"/>
      <c r="S224" s="209"/>
      <c r="T224" s="194"/>
      <c r="U224" s="194"/>
      <c r="V224" s="194"/>
      <c r="W224" s="194"/>
      <c r="X224" s="209"/>
      <c r="Y224" s="209"/>
      <c r="Z224" s="209"/>
      <c r="AA224" s="209"/>
      <c r="AB224" s="209"/>
      <c r="AC224" s="209"/>
      <c r="AD224" s="209"/>
      <c r="AE224" s="209"/>
      <c r="AF224" s="209"/>
      <c r="AG224" s="209"/>
    </row>
    <row r="225" ht="15.75" customHeight="1">
      <c r="A225" s="205">
        <v>43994.0</v>
      </c>
      <c r="B225" s="206">
        <v>207.0</v>
      </c>
      <c r="C225" s="194"/>
      <c r="D225" s="207">
        <v>60000.0</v>
      </c>
      <c r="E225" s="178">
        <v>202465.5508</v>
      </c>
      <c r="F225" s="208">
        <f t="shared" si="1"/>
        <v>0.2963467107</v>
      </c>
      <c r="G225" s="178">
        <f t="shared" si="2"/>
        <v>12420000</v>
      </c>
      <c r="H225" s="178">
        <f t="shared" si="3"/>
        <v>61.34376911</v>
      </c>
      <c r="I225" s="207">
        <f t="shared" si="7"/>
        <v>138719</v>
      </c>
      <c r="J225" s="172">
        <f t="shared" si="4"/>
        <v>0.0002963467107</v>
      </c>
      <c r="K225" s="50">
        <f t="shared" si="5"/>
        <v>0</v>
      </c>
      <c r="L225" s="78">
        <f t="shared" si="6"/>
        <v>0.2966430574</v>
      </c>
      <c r="M225" s="211"/>
      <c r="N225" s="211"/>
      <c r="O225" s="209"/>
      <c r="P225" s="209"/>
      <c r="Q225" s="209"/>
      <c r="R225" s="214"/>
      <c r="S225" s="209"/>
      <c r="T225" s="194"/>
      <c r="U225" s="194"/>
      <c r="V225" s="194"/>
      <c r="W225" s="194"/>
      <c r="X225" s="209"/>
      <c r="Y225" s="209"/>
      <c r="Z225" s="209"/>
      <c r="AA225" s="209"/>
      <c r="AB225" s="209"/>
      <c r="AC225" s="209"/>
      <c r="AD225" s="209"/>
      <c r="AE225" s="209"/>
      <c r="AF225" s="209"/>
      <c r="AG225" s="209"/>
    </row>
    <row r="226" ht="15.75" customHeight="1">
      <c r="A226" s="205">
        <v>43994.0</v>
      </c>
      <c r="B226" s="206">
        <v>150.0</v>
      </c>
      <c r="C226" s="194"/>
      <c r="D226" s="207">
        <v>60000.0</v>
      </c>
      <c r="E226" s="178">
        <v>202465.5508</v>
      </c>
      <c r="F226" s="208">
        <f t="shared" si="1"/>
        <v>0.2963467107</v>
      </c>
      <c r="G226" s="178">
        <f t="shared" si="2"/>
        <v>9000000</v>
      </c>
      <c r="H226" s="178">
        <f t="shared" si="3"/>
        <v>44.4520066</v>
      </c>
      <c r="I226" s="207">
        <f t="shared" si="7"/>
        <v>138869</v>
      </c>
      <c r="J226" s="172">
        <f t="shared" si="4"/>
        <v>0.0002963467107</v>
      </c>
      <c r="K226" s="50">
        <f t="shared" si="5"/>
        <v>0</v>
      </c>
      <c r="L226" s="78">
        <f t="shared" si="6"/>
        <v>0.2966430574</v>
      </c>
      <c r="M226" s="211"/>
      <c r="N226" s="211"/>
      <c r="O226" s="209"/>
      <c r="P226" s="209"/>
      <c r="Q226" s="209"/>
      <c r="R226" s="214"/>
      <c r="S226" s="209"/>
      <c r="T226" s="194"/>
      <c r="U226" s="194"/>
      <c r="V226" s="194"/>
      <c r="W226" s="194"/>
      <c r="X226" s="209"/>
      <c r="Y226" s="209"/>
      <c r="Z226" s="209"/>
      <c r="AA226" s="209"/>
      <c r="AB226" s="209"/>
      <c r="AC226" s="209"/>
      <c r="AD226" s="209"/>
      <c r="AE226" s="209"/>
      <c r="AF226" s="209"/>
      <c r="AG226" s="209"/>
    </row>
    <row r="227" ht="15.75" customHeight="1">
      <c r="A227" s="205">
        <v>43998.0</v>
      </c>
      <c r="B227" s="206">
        <v>20.0</v>
      </c>
      <c r="C227" s="194"/>
      <c r="D227" s="207">
        <v>58500.0</v>
      </c>
      <c r="E227" s="178">
        <v>203505.2067</v>
      </c>
      <c r="F227" s="208">
        <f t="shared" si="1"/>
        <v>0.2874619325</v>
      </c>
      <c r="G227" s="178">
        <f t="shared" si="2"/>
        <v>1170000</v>
      </c>
      <c r="H227" s="178">
        <f t="shared" si="3"/>
        <v>5.749238651</v>
      </c>
      <c r="I227" s="207">
        <f t="shared" si="7"/>
        <v>138889</v>
      </c>
      <c r="J227" s="172">
        <f t="shared" si="4"/>
        <v>0.0002874619325</v>
      </c>
      <c r="K227" s="50">
        <f t="shared" si="5"/>
        <v>0</v>
      </c>
      <c r="L227" s="78">
        <f t="shared" si="6"/>
        <v>0.2877493945</v>
      </c>
      <c r="M227" s="211"/>
      <c r="N227" s="211"/>
      <c r="O227" s="209"/>
      <c r="P227" s="209"/>
      <c r="Q227" s="209"/>
      <c r="R227" s="212"/>
      <c r="S227" s="209"/>
      <c r="T227" s="194"/>
      <c r="U227" s="194"/>
      <c r="V227" s="194"/>
      <c r="W227" s="194"/>
      <c r="X227" s="209"/>
      <c r="Y227" s="209"/>
      <c r="Z227" s="209"/>
      <c r="AA227" s="209"/>
      <c r="AB227" s="209"/>
      <c r="AC227" s="209"/>
      <c r="AD227" s="209"/>
      <c r="AE227" s="209"/>
      <c r="AF227" s="209"/>
      <c r="AG227" s="209"/>
    </row>
    <row r="228" ht="15.75" customHeight="1">
      <c r="A228" s="205">
        <v>44018.0</v>
      </c>
      <c r="B228" s="206">
        <v>200.0</v>
      </c>
      <c r="C228" s="194"/>
      <c r="D228" s="207">
        <v>60000.0</v>
      </c>
      <c r="E228" s="178">
        <v>206970.5603</v>
      </c>
      <c r="F228" s="208">
        <f t="shared" si="1"/>
        <v>0.2898963017</v>
      </c>
      <c r="G228" s="178">
        <f t="shared" si="2"/>
        <v>12000000</v>
      </c>
      <c r="H228" s="178">
        <f t="shared" si="3"/>
        <v>57.97926035</v>
      </c>
      <c r="I228" s="207">
        <f t="shared" si="7"/>
        <v>139089</v>
      </c>
      <c r="J228" s="172">
        <f t="shared" si="4"/>
        <v>0.0002898963017</v>
      </c>
      <c r="K228" s="50">
        <f t="shared" si="5"/>
        <v>0</v>
      </c>
      <c r="L228" s="78">
        <f t="shared" si="6"/>
        <v>0.290186198</v>
      </c>
      <c r="M228" s="211"/>
      <c r="N228" s="211"/>
      <c r="O228" s="209"/>
      <c r="P228" s="209"/>
      <c r="Q228" s="209"/>
      <c r="R228" s="214"/>
      <c r="S228" s="209"/>
      <c r="T228" s="194"/>
      <c r="U228" s="194"/>
      <c r="V228" s="194"/>
      <c r="W228" s="194"/>
      <c r="X228" s="209"/>
      <c r="Y228" s="209"/>
      <c r="Z228" s="209"/>
      <c r="AA228" s="209"/>
      <c r="AB228" s="209"/>
      <c r="AC228" s="209"/>
      <c r="AD228" s="209"/>
      <c r="AE228" s="209"/>
      <c r="AF228" s="209"/>
      <c r="AG228" s="209"/>
    </row>
    <row r="229" ht="15.75" customHeight="1">
      <c r="A229" s="205">
        <v>44019.0</v>
      </c>
      <c r="B229" s="206">
        <v>3.0</v>
      </c>
      <c r="C229" s="194"/>
      <c r="D229" s="207">
        <v>60000.0</v>
      </c>
      <c r="E229" s="178">
        <v>207722.2482</v>
      </c>
      <c r="F229" s="208">
        <f t="shared" si="1"/>
        <v>0.2888472492</v>
      </c>
      <c r="G229" s="178">
        <f t="shared" si="2"/>
        <v>180000</v>
      </c>
      <c r="H229" s="178">
        <f t="shared" si="3"/>
        <v>0.8665417477</v>
      </c>
      <c r="I229" s="207">
        <f t="shared" si="7"/>
        <v>139092</v>
      </c>
      <c r="J229" s="172">
        <f t="shared" si="4"/>
        <v>0.0002888472492</v>
      </c>
      <c r="K229" s="50">
        <f t="shared" si="5"/>
        <v>0</v>
      </c>
      <c r="L229" s="78">
        <f t="shared" si="6"/>
        <v>0.2891360965</v>
      </c>
      <c r="M229" s="211"/>
      <c r="N229" s="211"/>
      <c r="O229" s="209"/>
      <c r="P229" s="209"/>
      <c r="Q229" s="209"/>
      <c r="R229" s="214"/>
      <c r="S229" s="209"/>
      <c r="T229" s="194"/>
      <c r="U229" s="194"/>
      <c r="V229" s="194"/>
      <c r="W229" s="194"/>
      <c r="X229" s="209"/>
      <c r="Y229" s="209"/>
      <c r="Z229" s="209"/>
      <c r="AA229" s="209"/>
      <c r="AB229" s="209"/>
      <c r="AC229" s="209"/>
      <c r="AD229" s="209"/>
      <c r="AE229" s="209"/>
      <c r="AF229" s="209"/>
      <c r="AG229" s="209"/>
    </row>
    <row r="230" ht="15.75" customHeight="1">
      <c r="A230" s="205">
        <v>44020.0</v>
      </c>
      <c r="B230" s="206">
        <v>200.0</v>
      </c>
      <c r="C230" s="194"/>
      <c r="D230" s="207">
        <v>60000.0</v>
      </c>
      <c r="E230" s="178">
        <v>208216.7508</v>
      </c>
      <c r="F230" s="208">
        <f t="shared" si="1"/>
        <v>0.2881612539</v>
      </c>
      <c r="G230" s="178">
        <f t="shared" si="2"/>
        <v>12000000</v>
      </c>
      <c r="H230" s="178">
        <f t="shared" si="3"/>
        <v>57.63225079</v>
      </c>
      <c r="I230" s="207">
        <f t="shared" si="7"/>
        <v>139292</v>
      </c>
      <c r="J230" s="172">
        <f t="shared" si="4"/>
        <v>0.0002881612539</v>
      </c>
      <c r="K230" s="50">
        <f t="shared" si="5"/>
        <v>0</v>
      </c>
      <c r="L230" s="78">
        <f t="shared" si="6"/>
        <v>0.2884494152</v>
      </c>
      <c r="M230" s="211"/>
      <c r="N230" s="211"/>
      <c r="O230" s="209"/>
      <c r="P230" s="209"/>
      <c r="Q230" s="209"/>
      <c r="R230" s="214"/>
      <c r="S230" s="209"/>
      <c r="T230" s="194"/>
      <c r="U230" s="194"/>
      <c r="V230" s="194"/>
      <c r="W230" s="194"/>
      <c r="X230" s="209"/>
      <c r="Y230" s="209"/>
      <c r="Z230" s="209"/>
      <c r="AA230" s="209"/>
      <c r="AB230" s="209"/>
      <c r="AC230" s="209"/>
      <c r="AD230" s="209"/>
      <c r="AE230" s="209"/>
      <c r="AF230" s="209"/>
      <c r="AG230" s="209"/>
    </row>
    <row r="231" ht="15.75" customHeight="1">
      <c r="A231" s="205">
        <v>44020.0</v>
      </c>
      <c r="B231" s="206">
        <v>40.0</v>
      </c>
      <c r="C231" s="194"/>
      <c r="D231" s="207">
        <v>60000.0</v>
      </c>
      <c r="E231" s="178">
        <v>208216.7508</v>
      </c>
      <c r="F231" s="208">
        <f t="shared" si="1"/>
        <v>0.2881612539</v>
      </c>
      <c r="G231" s="178">
        <f t="shared" si="2"/>
        <v>2400000</v>
      </c>
      <c r="H231" s="178">
        <f t="shared" si="3"/>
        <v>11.52645016</v>
      </c>
      <c r="I231" s="207">
        <f t="shared" si="7"/>
        <v>139332</v>
      </c>
      <c r="J231" s="172">
        <f t="shared" si="4"/>
        <v>0.0002881612539</v>
      </c>
      <c r="K231" s="50">
        <f t="shared" si="5"/>
        <v>0</v>
      </c>
      <c r="L231" s="78">
        <f t="shared" si="6"/>
        <v>0.2884494152</v>
      </c>
      <c r="M231" s="211"/>
      <c r="N231" s="211"/>
      <c r="O231" s="209"/>
      <c r="P231" s="209"/>
      <c r="Q231" s="209"/>
      <c r="R231" s="214"/>
      <c r="S231" s="209"/>
      <c r="T231" s="194"/>
      <c r="U231" s="194"/>
      <c r="V231" s="194"/>
      <c r="W231" s="194"/>
      <c r="X231" s="209"/>
      <c r="Y231" s="209"/>
      <c r="Z231" s="209"/>
      <c r="AA231" s="209"/>
      <c r="AB231" s="209"/>
      <c r="AC231" s="209"/>
      <c r="AD231" s="209"/>
      <c r="AE231" s="209"/>
      <c r="AF231" s="209"/>
      <c r="AG231" s="209"/>
    </row>
    <row r="232" ht="15.75" customHeight="1">
      <c r="A232" s="205">
        <v>44027.0</v>
      </c>
      <c r="B232" s="206">
        <v>51.0</v>
      </c>
      <c r="C232" s="194"/>
      <c r="D232" s="207">
        <v>64985.0</v>
      </c>
      <c r="E232" s="178">
        <v>219799.4497</v>
      </c>
      <c r="F232" s="208">
        <f t="shared" si="1"/>
        <v>0.2956558813</v>
      </c>
      <c r="G232" s="178">
        <f t="shared" si="2"/>
        <v>3314235</v>
      </c>
      <c r="H232" s="178">
        <f t="shared" si="3"/>
        <v>15.07844994</v>
      </c>
      <c r="I232" s="207">
        <f t="shared" si="7"/>
        <v>139383</v>
      </c>
      <c r="J232" s="172">
        <f t="shared" si="4"/>
        <v>0.0002956558813</v>
      </c>
      <c r="K232" s="50">
        <f t="shared" si="5"/>
        <v>0</v>
      </c>
      <c r="L232" s="78">
        <f t="shared" si="6"/>
        <v>0.2959515371</v>
      </c>
      <c r="M232" s="211"/>
      <c r="N232" s="211"/>
      <c r="O232" s="209"/>
      <c r="P232" s="209"/>
      <c r="Q232" s="209"/>
      <c r="R232" s="214"/>
      <c r="S232" s="209"/>
      <c r="T232" s="194"/>
      <c r="U232" s="194"/>
      <c r="V232" s="194"/>
      <c r="W232" s="194"/>
      <c r="X232" s="209"/>
      <c r="Y232" s="209"/>
      <c r="Z232" s="209"/>
      <c r="AA232" s="209"/>
      <c r="AB232" s="209"/>
      <c r="AC232" s="209"/>
      <c r="AD232" s="209"/>
      <c r="AE232" s="209"/>
      <c r="AF232" s="209"/>
      <c r="AG232" s="209"/>
    </row>
    <row r="233" ht="15.75" customHeight="1">
      <c r="A233" s="205">
        <v>44027.0</v>
      </c>
      <c r="B233" s="206">
        <v>480.0</v>
      </c>
      <c r="C233" s="194"/>
      <c r="D233" s="207">
        <v>64990.0</v>
      </c>
      <c r="E233" s="178">
        <v>219799.4497</v>
      </c>
      <c r="F233" s="208">
        <f t="shared" si="1"/>
        <v>0.2956786293</v>
      </c>
      <c r="G233" s="178">
        <f t="shared" si="2"/>
        <v>31195200</v>
      </c>
      <c r="H233" s="178">
        <f t="shared" si="3"/>
        <v>141.925742</v>
      </c>
      <c r="I233" s="207">
        <f t="shared" si="7"/>
        <v>139863</v>
      </c>
      <c r="J233" s="172">
        <f t="shared" si="4"/>
        <v>0.0002956786293</v>
      </c>
      <c r="K233" s="50">
        <f t="shared" si="5"/>
        <v>0</v>
      </c>
      <c r="L233" s="78">
        <f t="shared" si="6"/>
        <v>0.2959743079</v>
      </c>
      <c r="M233" s="211"/>
      <c r="N233" s="211"/>
      <c r="O233" s="209"/>
      <c r="P233" s="209"/>
      <c r="Q233" s="209"/>
      <c r="R233" s="214"/>
      <c r="S233" s="209"/>
      <c r="T233" s="194"/>
      <c r="U233" s="194"/>
      <c r="V233" s="194"/>
      <c r="W233" s="194"/>
      <c r="X233" s="209"/>
      <c r="Y233" s="209"/>
      <c r="Z233" s="209"/>
      <c r="AA233" s="209"/>
      <c r="AB233" s="209"/>
      <c r="AC233" s="209"/>
      <c r="AD233" s="209"/>
      <c r="AE233" s="209"/>
      <c r="AF233" s="209"/>
      <c r="AG233" s="209"/>
    </row>
    <row r="234" ht="15.75" customHeight="1">
      <c r="A234" s="205">
        <v>44027.0</v>
      </c>
      <c r="B234" s="206">
        <v>910.0</v>
      </c>
      <c r="C234" s="194"/>
      <c r="D234" s="207">
        <v>65000.0</v>
      </c>
      <c r="E234" s="178">
        <v>219799.4497</v>
      </c>
      <c r="F234" s="208">
        <f t="shared" si="1"/>
        <v>0.2957241253</v>
      </c>
      <c r="G234" s="178">
        <f t="shared" si="2"/>
        <v>59150000</v>
      </c>
      <c r="H234" s="178">
        <f t="shared" si="3"/>
        <v>269.108954</v>
      </c>
      <c r="I234" s="207">
        <f t="shared" si="7"/>
        <v>140773</v>
      </c>
      <c r="J234" s="172">
        <f t="shared" si="4"/>
        <v>0.0002957241253</v>
      </c>
      <c r="K234" s="50">
        <f t="shared" si="5"/>
        <v>0</v>
      </c>
      <c r="L234" s="78">
        <f t="shared" si="6"/>
        <v>0.2960198494</v>
      </c>
      <c r="M234" s="211"/>
      <c r="N234" s="211"/>
      <c r="O234" s="209"/>
      <c r="P234" s="209"/>
      <c r="Q234" s="209"/>
      <c r="R234" s="214"/>
      <c r="S234" s="209"/>
      <c r="T234" s="194"/>
      <c r="U234" s="194"/>
      <c r="V234" s="194"/>
      <c r="W234" s="194"/>
      <c r="X234" s="209"/>
      <c r="Y234" s="209"/>
      <c r="Z234" s="209"/>
      <c r="AA234" s="209"/>
      <c r="AB234" s="209"/>
      <c r="AC234" s="209"/>
      <c r="AD234" s="209"/>
      <c r="AE234" s="209"/>
      <c r="AF234" s="209"/>
      <c r="AG234" s="209"/>
    </row>
    <row r="235" ht="15.75" customHeight="1">
      <c r="A235" s="205">
        <v>44027.0</v>
      </c>
      <c r="B235" s="206">
        <v>275.0</v>
      </c>
      <c r="C235" s="194"/>
      <c r="D235" s="207">
        <v>65000.0</v>
      </c>
      <c r="E235" s="178">
        <v>219799.4497</v>
      </c>
      <c r="F235" s="208">
        <f t="shared" si="1"/>
        <v>0.2957241253</v>
      </c>
      <c r="G235" s="178">
        <f t="shared" si="2"/>
        <v>17875000</v>
      </c>
      <c r="H235" s="178">
        <f t="shared" si="3"/>
        <v>81.32413445</v>
      </c>
      <c r="I235" s="207">
        <f t="shared" si="7"/>
        <v>141048</v>
      </c>
      <c r="J235" s="172">
        <f t="shared" si="4"/>
        <v>0.0002957241253</v>
      </c>
      <c r="K235" s="50">
        <f t="shared" si="5"/>
        <v>0</v>
      </c>
      <c r="L235" s="78">
        <f t="shared" si="6"/>
        <v>0.2960198494</v>
      </c>
      <c r="M235" s="211"/>
      <c r="N235" s="211"/>
      <c r="O235" s="209"/>
      <c r="P235" s="209"/>
      <c r="Q235" s="209"/>
      <c r="R235" s="214"/>
      <c r="S235" s="209"/>
      <c r="T235" s="194"/>
      <c r="U235" s="194"/>
      <c r="V235" s="194"/>
      <c r="W235" s="194"/>
      <c r="X235" s="209"/>
      <c r="Y235" s="209"/>
      <c r="Z235" s="209"/>
      <c r="AA235" s="209"/>
      <c r="AB235" s="209"/>
      <c r="AC235" s="209"/>
      <c r="AD235" s="209"/>
      <c r="AE235" s="209"/>
      <c r="AF235" s="209"/>
      <c r="AG235" s="209"/>
    </row>
    <row r="236" ht="15.75" customHeight="1">
      <c r="A236" s="205">
        <v>44029.0</v>
      </c>
      <c r="B236" s="206">
        <v>215.0</v>
      </c>
      <c r="C236" s="194"/>
      <c r="D236" s="207">
        <v>65000.0</v>
      </c>
      <c r="E236" s="178">
        <v>223823.8224</v>
      </c>
      <c r="F236" s="208">
        <f t="shared" si="1"/>
        <v>0.2904069786</v>
      </c>
      <c r="G236" s="178">
        <f t="shared" si="2"/>
        <v>13975000</v>
      </c>
      <c r="H236" s="178">
        <f t="shared" si="3"/>
        <v>62.4375004</v>
      </c>
      <c r="I236" s="207">
        <f t="shared" si="7"/>
        <v>141263</v>
      </c>
      <c r="J236" s="172">
        <f t="shared" si="4"/>
        <v>0.0002904069786</v>
      </c>
      <c r="K236" s="50">
        <f t="shared" si="5"/>
        <v>0</v>
      </c>
      <c r="L236" s="78">
        <f t="shared" si="6"/>
        <v>0.2906973856</v>
      </c>
      <c r="M236" s="211"/>
      <c r="N236" s="211"/>
      <c r="O236" s="209"/>
      <c r="P236" s="209"/>
      <c r="Q236" s="209"/>
      <c r="R236" s="214"/>
      <c r="S236" s="209"/>
      <c r="T236" s="194"/>
      <c r="U236" s="194"/>
      <c r="V236" s="194"/>
      <c r="W236" s="194"/>
      <c r="X236" s="209"/>
      <c r="Y236" s="209"/>
      <c r="Z236" s="209"/>
      <c r="AA236" s="209"/>
      <c r="AB236" s="209"/>
      <c r="AC236" s="209"/>
      <c r="AD236" s="209"/>
      <c r="AE236" s="209"/>
      <c r="AF236" s="209"/>
      <c r="AG236" s="209"/>
    </row>
    <row r="237" ht="15.75" customHeight="1">
      <c r="A237" s="205">
        <v>44029.0</v>
      </c>
      <c r="B237" s="206">
        <v>367.0</v>
      </c>
      <c r="C237" s="194"/>
      <c r="D237" s="207">
        <v>65000.0</v>
      </c>
      <c r="E237" s="178">
        <v>223823.8224</v>
      </c>
      <c r="F237" s="208">
        <f t="shared" si="1"/>
        <v>0.2904069786</v>
      </c>
      <c r="G237" s="178">
        <f t="shared" si="2"/>
        <v>23855000</v>
      </c>
      <c r="H237" s="178">
        <f t="shared" si="3"/>
        <v>106.5793611</v>
      </c>
      <c r="I237" s="207">
        <f t="shared" si="7"/>
        <v>141630</v>
      </c>
      <c r="J237" s="172">
        <f t="shared" si="4"/>
        <v>0.0002904069786</v>
      </c>
      <c r="K237" s="50">
        <f t="shared" si="5"/>
        <v>0</v>
      </c>
      <c r="L237" s="78">
        <f t="shared" si="6"/>
        <v>0.2906973856</v>
      </c>
      <c r="M237" s="211"/>
      <c r="N237" s="211"/>
      <c r="O237" s="209"/>
      <c r="P237" s="209"/>
      <c r="Q237" s="209"/>
      <c r="R237" s="214"/>
      <c r="S237" s="209"/>
      <c r="T237" s="194"/>
      <c r="U237" s="194"/>
      <c r="V237" s="194"/>
      <c r="W237" s="194"/>
      <c r="X237" s="209"/>
      <c r="Y237" s="209"/>
      <c r="Z237" s="209"/>
      <c r="AA237" s="209"/>
      <c r="AB237" s="209"/>
      <c r="AC237" s="209"/>
      <c r="AD237" s="209"/>
      <c r="AE237" s="209"/>
      <c r="AF237" s="209"/>
      <c r="AG237" s="209"/>
    </row>
    <row r="238" ht="15.75" customHeight="1">
      <c r="A238" s="205">
        <v>44029.0</v>
      </c>
      <c r="B238" s="206">
        <v>100.0</v>
      </c>
      <c r="C238" s="194"/>
      <c r="D238" s="207">
        <v>65000.0</v>
      </c>
      <c r="E238" s="178">
        <v>223823.8224</v>
      </c>
      <c r="F238" s="208">
        <f t="shared" si="1"/>
        <v>0.2904069786</v>
      </c>
      <c r="G238" s="178">
        <f t="shared" si="2"/>
        <v>6500000</v>
      </c>
      <c r="H238" s="178">
        <f t="shared" si="3"/>
        <v>29.04069786</v>
      </c>
      <c r="I238" s="207">
        <f t="shared" si="7"/>
        <v>141730</v>
      </c>
      <c r="J238" s="172">
        <f t="shared" si="4"/>
        <v>0.0002904069786</v>
      </c>
      <c r="K238" s="50">
        <f t="shared" si="5"/>
        <v>0</v>
      </c>
      <c r="L238" s="78">
        <f t="shared" si="6"/>
        <v>0.2906973856</v>
      </c>
      <c r="M238" s="211"/>
      <c r="N238" s="211"/>
      <c r="O238" s="209"/>
      <c r="P238" s="209"/>
      <c r="Q238" s="209"/>
      <c r="R238" s="214"/>
      <c r="S238" s="209"/>
      <c r="T238" s="194"/>
      <c r="U238" s="194"/>
      <c r="V238" s="194"/>
      <c r="W238" s="194"/>
      <c r="X238" s="209"/>
      <c r="Y238" s="209"/>
      <c r="Z238" s="209"/>
      <c r="AA238" s="209"/>
      <c r="AB238" s="209"/>
      <c r="AC238" s="209"/>
      <c r="AD238" s="209"/>
      <c r="AE238" s="209"/>
      <c r="AF238" s="209"/>
      <c r="AG238" s="209"/>
    </row>
    <row r="239" ht="15.75" customHeight="1">
      <c r="A239" s="205">
        <v>44029.0</v>
      </c>
      <c r="B239" s="206">
        <v>200.0</v>
      </c>
      <c r="C239" s="194"/>
      <c r="D239" s="207">
        <v>65000.0</v>
      </c>
      <c r="E239" s="178">
        <v>223823.8224</v>
      </c>
      <c r="F239" s="208">
        <f t="shared" si="1"/>
        <v>0.2904069786</v>
      </c>
      <c r="G239" s="178">
        <f t="shared" si="2"/>
        <v>13000000</v>
      </c>
      <c r="H239" s="178">
        <f t="shared" si="3"/>
        <v>58.08139572</v>
      </c>
      <c r="I239" s="207">
        <f t="shared" si="7"/>
        <v>141930</v>
      </c>
      <c r="J239" s="172">
        <f t="shared" si="4"/>
        <v>0.0002904069786</v>
      </c>
      <c r="K239" s="50">
        <f t="shared" si="5"/>
        <v>0</v>
      </c>
      <c r="L239" s="78">
        <f t="shared" si="6"/>
        <v>0.2906973856</v>
      </c>
      <c r="M239" s="211"/>
      <c r="N239" s="211"/>
      <c r="O239" s="209"/>
      <c r="P239" s="209"/>
      <c r="Q239" s="209"/>
      <c r="R239" s="214"/>
      <c r="S239" s="209"/>
      <c r="T239" s="194"/>
      <c r="U239" s="194"/>
      <c r="V239" s="194"/>
      <c r="W239" s="194"/>
      <c r="X239" s="209"/>
      <c r="Y239" s="209"/>
      <c r="Z239" s="209"/>
      <c r="AA239" s="209"/>
      <c r="AB239" s="209"/>
      <c r="AC239" s="209"/>
      <c r="AD239" s="209"/>
      <c r="AE239" s="209"/>
      <c r="AF239" s="209"/>
      <c r="AG239" s="209"/>
    </row>
    <row r="240" ht="15.75" customHeight="1">
      <c r="A240" s="205">
        <v>44033.0</v>
      </c>
      <c r="B240" s="206">
        <v>138.0</v>
      </c>
      <c r="C240" s="194"/>
      <c r="D240" s="207">
        <v>66999.0</v>
      </c>
      <c r="E240" s="178">
        <v>228860.1363</v>
      </c>
      <c r="F240" s="208">
        <f t="shared" si="1"/>
        <v>0.2927508525</v>
      </c>
      <c r="G240" s="178">
        <f t="shared" si="2"/>
        <v>9245862</v>
      </c>
      <c r="H240" s="178">
        <f t="shared" si="3"/>
        <v>40.39961764</v>
      </c>
      <c r="I240" s="207">
        <f t="shared" si="7"/>
        <v>142068</v>
      </c>
      <c r="J240" s="172">
        <f t="shared" si="4"/>
        <v>0.0002927508525</v>
      </c>
      <c r="K240" s="50">
        <f t="shared" si="5"/>
        <v>0</v>
      </c>
      <c r="L240" s="78">
        <f t="shared" si="6"/>
        <v>0.2930436033</v>
      </c>
      <c r="M240" s="211"/>
      <c r="N240" s="211"/>
      <c r="O240" s="209"/>
      <c r="P240" s="209"/>
      <c r="Q240" s="209"/>
      <c r="R240" s="214"/>
      <c r="S240" s="209"/>
      <c r="T240" s="194"/>
      <c r="U240" s="194"/>
      <c r="V240" s="194"/>
      <c r="W240" s="194"/>
      <c r="X240" s="209"/>
      <c r="Y240" s="209"/>
      <c r="Z240" s="209"/>
      <c r="AA240" s="209"/>
      <c r="AB240" s="209"/>
      <c r="AC240" s="209"/>
      <c r="AD240" s="209"/>
      <c r="AE240" s="209"/>
      <c r="AF240" s="209"/>
      <c r="AG240" s="209"/>
    </row>
    <row r="241" ht="15.75" customHeight="1">
      <c r="A241" s="205">
        <v>44033.0</v>
      </c>
      <c r="B241" s="206">
        <v>134.0</v>
      </c>
      <c r="C241" s="194"/>
      <c r="D241" s="207">
        <v>67000.0</v>
      </c>
      <c r="E241" s="178">
        <v>228860.1363</v>
      </c>
      <c r="F241" s="208">
        <f t="shared" si="1"/>
        <v>0.292755222</v>
      </c>
      <c r="G241" s="178">
        <f t="shared" si="2"/>
        <v>8978000</v>
      </c>
      <c r="H241" s="178">
        <f t="shared" si="3"/>
        <v>39.22919974</v>
      </c>
      <c r="I241" s="207">
        <f t="shared" si="7"/>
        <v>142202</v>
      </c>
      <c r="J241" s="172">
        <f t="shared" si="4"/>
        <v>0.000292755222</v>
      </c>
      <c r="K241" s="50">
        <f t="shared" si="5"/>
        <v>0</v>
      </c>
      <c r="L241" s="78">
        <f t="shared" si="6"/>
        <v>0.2930479772</v>
      </c>
      <c r="M241" s="211"/>
      <c r="N241" s="211"/>
      <c r="O241" s="209"/>
      <c r="P241" s="209"/>
      <c r="Q241" s="209"/>
      <c r="R241" s="214"/>
      <c r="S241" s="209"/>
      <c r="T241" s="194"/>
      <c r="U241" s="194"/>
      <c r="V241" s="194"/>
      <c r="W241" s="194"/>
      <c r="X241" s="209"/>
      <c r="Y241" s="209"/>
      <c r="Z241" s="209"/>
      <c r="AA241" s="209"/>
      <c r="AB241" s="209"/>
      <c r="AC241" s="209"/>
      <c r="AD241" s="209"/>
      <c r="AE241" s="209"/>
      <c r="AF241" s="209"/>
      <c r="AG241" s="209"/>
    </row>
    <row r="242" ht="15.75" customHeight="1">
      <c r="A242" s="205">
        <v>44033.0</v>
      </c>
      <c r="B242" s="206">
        <v>366.0</v>
      </c>
      <c r="C242" s="194"/>
      <c r="D242" s="207">
        <v>67000.0</v>
      </c>
      <c r="E242" s="178">
        <v>228860.1363</v>
      </c>
      <c r="F242" s="208">
        <f t="shared" si="1"/>
        <v>0.292755222</v>
      </c>
      <c r="G242" s="178">
        <f t="shared" si="2"/>
        <v>24522000</v>
      </c>
      <c r="H242" s="178">
        <f t="shared" si="3"/>
        <v>107.1484112</v>
      </c>
      <c r="I242" s="207">
        <f t="shared" si="7"/>
        <v>142568</v>
      </c>
      <c r="J242" s="172">
        <f t="shared" si="4"/>
        <v>0.000292755222</v>
      </c>
      <c r="K242" s="50">
        <f t="shared" si="5"/>
        <v>0</v>
      </c>
      <c r="L242" s="78">
        <f t="shared" si="6"/>
        <v>0.2930479772</v>
      </c>
      <c r="M242" s="211"/>
      <c r="N242" s="211"/>
      <c r="O242" s="209"/>
      <c r="P242" s="209"/>
      <c r="Q242" s="209"/>
      <c r="R242" s="214"/>
      <c r="S242" s="209"/>
      <c r="T242" s="194"/>
      <c r="U242" s="194"/>
      <c r="V242" s="194"/>
      <c r="W242" s="194"/>
      <c r="X242" s="209"/>
      <c r="Y242" s="209"/>
      <c r="Z242" s="209"/>
      <c r="AA242" s="209"/>
      <c r="AB242" s="209"/>
      <c r="AC242" s="209"/>
      <c r="AD242" s="209"/>
      <c r="AE242" s="209"/>
      <c r="AF242" s="209"/>
      <c r="AG242" s="209"/>
    </row>
    <row r="243" ht="15.75" customHeight="1">
      <c r="A243" s="205">
        <v>44033.0</v>
      </c>
      <c r="B243" s="207">
        <v>2000.0</v>
      </c>
      <c r="C243" s="194"/>
      <c r="D243" s="207">
        <v>67000.0</v>
      </c>
      <c r="E243" s="178">
        <v>228860.1363</v>
      </c>
      <c r="F243" s="208">
        <f t="shared" si="1"/>
        <v>0.292755222</v>
      </c>
      <c r="G243" s="178">
        <f t="shared" si="2"/>
        <v>134000000</v>
      </c>
      <c r="H243" s="178">
        <f t="shared" si="3"/>
        <v>585.5104439</v>
      </c>
      <c r="I243" s="207">
        <f t="shared" si="7"/>
        <v>144568</v>
      </c>
      <c r="J243" s="172">
        <f t="shared" si="4"/>
        <v>0.000292755222</v>
      </c>
      <c r="K243" s="50">
        <f t="shared" si="5"/>
        <v>0</v>
      </c>
      <c r="L243" s="78">
        <f t="shared" si="6"/>
        <v>0.2930479772</v>
      </c>
      <c r="M243" s="211"/>
      <c r="N243" s="211"/>
      <c r="O243" s="209"/>
      <c r="P243" s="209"/>
      <c r="Q243" s="209"/>
      <c r="R243" s="214"/>
      <c r="S243" s="209"/>
      <c r="T243" s="194"/>
      <c r="U243" s="194"/>
      <c r="V243" s="194"/>
      <c r="W243" s="194"/>
      <c r="X243" s="209"/>
      <c r="Y243" s="209"/>
      <c r="Z243" s="209"/>
      <c r="AA243" s="209"/>
      <c r="AB243" s="209"/>
      <c r="AC243" s="209"/>
      <c r="AD243" s="209"/>
      <c r="AE243" s="209"/>
      <c r="AF243" s="209"/>
      <c r="AG243" s="209"/>
    </row>
    <row r="244" ht="15.75" customHeight="1">
      <c r="A244" s="205">
        <v>44033.0</v>
      </c>
      <c r="B244" s="206">
        <v>362.0</v>
      </c>
      <c r="C244" s="194"/>
      <c r="D244" s="207">
        <v>67000.0</v>
      </c>
      <c r="E244" s="178">
        <v>228860.1363</v>
      </c>
      <c r="F244" s="208">
        <f t="shared" si="1"/>
        <v>0.292755222</v>
      </c>
      <c r="G244" s="178">
        <f t="shared" si="2"/>
        <v>24254000</v>
      </c>
      <c r="H244" s="178">
        <f t="shared" si="3"/>
        <v>105.9773903</v>
      </c>
      <c r="I244" s="207">
        <f t="shared" si="7"/>
        <v>144930</v>
      </c>
      <c r="J244" s="172">
        <f t="shared" si="4"/>
        <v>0.000292755222</v>
      </c>
      <c r="K244" s="50">
        <f t="shared" si="5"/>
        <v>0</v>
      </c>
      <c r="L244" s="78">
        <f t="shared" si="6"/>
        <v>0.2930479772</v>
      </c>
      <c r="M244" s="211"/>
      <c r="N244" s="211"/>
      <c r="O244" s="209"/>
      <c r="P244" s="209"/>
      <c r="Q244" s="209"/>
      <c r="R244" s="214"/>
      <c r="S244" s="209"/>
      <c r="T244" s="194"/>
      <c r="U244" s="194"/>
      <c r="V244" s="194"/>
      <c r="W244" s="194"/>
      <c r="X244" s="209"/>
      <c r="Y244" s="209"/>
      <c r="Z244" s="209"/>
      <c r="AA244" s="209"/>
      <c r="AB244" s="209"/>
      <c r="AC244" s="209"/>
      <c r="AD244" s="209"/>
      <c r="AE244" s="209"/>
      <c r="AF244" s="209"/>
      <c r="AG244" s="209"/>
    </row>
    <row r="245" ht="15.75" customHeight="1">
      <c r="A245" s="205">
        <v>44033.0</v>
      </c>
      <c r="B245" s="207">
        <v>1000.0</v>
      </c>
      <c r="C245" s="194"/>
      <c r="D245" s="207">
        <v>67000.0</v>
      </c>
      <c r="E245" s="178">
        <v>228860.1363</v>
      </c>
      <c r="F245" s="208">
        <f t="shared" si="1"/>
        <v>0.292755222</v>
      </c>
      <c r="G245" s="178">
        <f t="shared" si="2"/>
        <v>67000000</v>
      </c>
      <c r="H245" s="178">
        <f t="shared" si="3"/>
        <v>292.755222</v>
      </c>
      <c r="I245" s="207">
        <f t="shared" si="7"/>
        <v>145930</v>
      </c>
      <c r="J245" s="172">
        <f t="shared" si="4"/>
        <v>0.000292755222</v>
      </c>
      <c r="K245" s="50">
        <f t="shared" si="5"/>
        <v>0</v>
      </c>
      <c r="L245" s="78">
        <f t="shared" si="6"/>
        <v>0.2930479772</v>
      </c>
      <c r="M245" s="211"/>
      <c r="N245" s="211"/>
      <c r="O245" s="209"/>
      <c r="P245" s="209"/>
      <c r="Q245" s="209"/>
      <c r="R245" s="214"/>
      <c r="S245" s="209"/>
      <c r="T245" s="194"/>
      <c r="U245" s="194"/>
      <c r="V245" s="194"/>
      <c r="W245" s="194"/>
      <c r="X245" s="209"/>
      <c r="Y245" s="209"/>
      <c r="Z245" s="209"/>
      <c r="AA245" s="209"/>
      <c r="AB245" s="209"/>
      <c r="AC245" s="209"/>
      <c r="AD245" s="209"/>
      <c r="AE245" s="209"/>
      <c r="AF245" s="209"/>
      <c r="AG245" s="209"/>
    </row>
    <row r="246" ht="15.75" customHeight="1">
      <c r="A246" s="205">
        <v>44033.0</v>
      </c>
      <c r="B246" s="207">
        <v>2000.0</v>
      </c>
      <c r="C246" s="194"/>
      <c r="D246" s="207">
        <v>67000.0</v>
      </c>
      <c r="E246" s="178">
        <v>228860.1363</v>
      </c>
      <c r="F246" s="208">
        <f t="shared" si="1"/>
        <v>0.292755222</v>
      </c>
      <c r="G246" s="178">
        <f t="shared" si="2"/>
        <v>134000000</v>
      </c>
      <c r="H246" s="178">
        <f t="shared" si="3"/>
        <v>585.5104439</v>
      </c>
      <c r="I246" s="207">
        <f t="shared" si="7"/>
        <v>147930</v>
      </c>
      <c r="J246" s="172">
        <f t="shared" si="4"/>
        <v>0.000292755222</v>
      </c>
      <c r="K246" s="50">
        <f t="shared" si="5"/>
        <v>0</v>
      </c>
      <c r="L246" s="78">
        <f t="shared" si="6"/>
        <v>0.2930479772</v>
      </c>
      <c r="M246" s="211"/>
      <c r="N246" s="211"/>
      <c r="O246" s="209"/>
      <c r="P246" s="209"/>
      <c r="Q246" s="209"/>
      <c r="R246" s="214"/>
      <c r="S246" s="209"/>
      <c r="T246" s="194"/>
      <c r="U246" s="194"/>
      <c r="V246" s="194"/>
      <c r="W246" s="194"/>
      <c r="X246" s="209"/>
      <c r="Y246" s="209"/>
      <c r="Z246" s="209"/>
      <c r="AA246" s="209"/>
      <c r="AB246" s="209"/>
      <c r="AC246" s="209"/>
      <c r="AD246" s="209"/>
      <c r="AE246" s="209"/>
      <c r="AF246" s="209"/>
      <c r="AG246" s="209"/>
    </row>
    <row r="247" ht="15.75" customHeight="1">
      <c r="A247" s="205">
        <v>44035.0</v>
      </c>
      <c r="B247" s="206">
        <v>74.0</v>
      </c>
      <c r="C247" s="194"/>
      <c r="D247" s="207">
        <v>70000.0</v>
      </c>
      <c r="E247" s="178">
        <v>237210.1853</v>
      </c>
      <c r="F247" s="208">
        <f t="shared" si="1"/>
        <v>0.2950969408</v>
      </c>
      <c r="G247" s="178">
        <f t="shared" si="2"/>
        <v>5180000</v>
      </c>
      <c r="H247" s="178">
        <f t="shared" si="3"/>
        <v>21.83717362</v>
      </c>
      <c r="I247" s="207">
        <f t="shared" si="7"/>
        <v>148004</v>
      </c>
      <c r="J247" s="172">
        <f t="shared" si="4"/>
        <v>0.0002950969408</v>
      </c>
      <c r="K247" s="50">
        <f t="shared" si="5"/>
        <v>0</v>
      </c>
      <c r="L247" s="78">
        <f t="shared" si="6"/>
        <v>0.2953920377</v>
      </c>
      <c r="M247" s="211"/>
      <c r="N247" s="211"/>
      <c r="O247" s="209"/>
      <c r="P247" s="209"/>
      <c r="Q247" s="209"/>
      <c r="R247" s="214"/>
      <c r="S247" s="209"/>
      <c r="T247" s="194"/>
      <c r="U247" s="194"/>
      <c r="V247" s="194"/>
      <c r="W247" s="194"/>
      <c r="X247" s="209"/>
      <c r="Y247" s="209"/>
      <c r="Z247" s="209"/>
      <c r="AA247" s="209"/>
      <c r="AB247" s="209"/>
      <c r="AC247" s="209"/>
      <c r="AD247" s="209"/>
      <c r="AE247" s="209"/>
      <c r="AF247" s="209"/>
      <c r="AG247" s="209"/>
    </row>
    <row r="248" ht="15.75" customHeight="1">
      <c r="A248" s="205">
        <v>44035.0</v>
      </c>
      <c r="B248" s="206">
        <v>77.0</v>
      </c>
      <c r="C248" s="194"/>
      <c r="D248" s="207">
        <v>70000.0</v>
      </c>
      <c r="E248" s="178">
        <v>237210.1853</v>
      </c>
      <c r="F248" s="208">
        <f t="shared" si="1"/>
        <v>0.2950969408</v>
      </c>
      <c r="G248" s="178">
        <f t="shared" si="2"/>
        <v>5390000</v>
      </c>
      <c r="H248" s="178">
        <f t="shared" si="3"/>
        <v>22.72246444</v>
      </c>
      <c r="I248" s="207">
        <f t="shared" si="7"/>
        <v>148081</v>
      </c>
      <c r="J248" s="172">
        <f t="shared" si="4"/>
        <v>0.0002950969408</v>
      </c>
      <c r="K248" s="50">
        <f t="shared" si="5"/>
        <v>0</v>
      </c>
      <c r="L248" s="78">
        <f t="shared" si="6"/>
        <v>0.2953920377</v>
      </c>
      <c r="M248" s="211"/>
      <c r="N248" s="211"/>
      <c r="O248" s="209"/>
      <c r="P248" s="209"/>
      <c r="Q248" s="209"/>
      <c r="R248" s="214"/>
      <c r="S248" s="209"/>
      <c r="T248" s="194"/>
      <c r="U248" s="194"/>
      <c r="V248" s="194"/>
      <c r="W248" s="194"/>
      <c r="X248" s="209"/>
      <c r="Y248" s="209"/>
      <c r="Z248" s="209"/>
      <c r="AA248" s="209"/>
      <c r="AB248" s="209"/>
      <c r="AC248" s="209"/>
      <c r="AD248" s="209"/>
      <c r="AE248" s="209"/>
      <c r="AF248" s="209"/>
      <c r="AG248" s="209"/>
    </row>
    <row r="249" ht="15.75" customHeight="1">
      <c r="A249" s="205">
        <v>44039.0</v>
      </c>
      <c r="B249" s="206">
        <v>200.0</v>
      </c>
      <c r="C249" s="194"/>
      <c r="D249" s="207">
        <v>73000.0</v>
      </c>
      <c r="E249" s="178">
        <v>241970.7809</v>
      </c>
      <c r="F249" s="208">
        <f t="shared" si="1"/>
        <v>0.3016893186</v>
      </c>
      <c r="G249" s="178">
        <f t="shared" si="2"/>
        <v>14600000</v>
      </c>
      <c r="H249" s="178">
        <f t="shared" si="3"/>
        <v>60.33786371</v>
      </c>
      <c r="I249" s="207">
        <f t="shared" si="7"/>
        <v>148281</v>
      </c>
      <c r="J249" s="172">
        <f t="shared" si="4"/>
        <v>0.0003016893186</v>
      </c>
      <c r="K249" s="50">
        <f t="shared" si="5"/>
        <v>0</v>
      </c>
      <c r="L249" s="78">
        <f t="shared" si="6"/>
        <v>0.3019910079</v>
      </c>
      <c r="M249" s="211"/>
      <c r="N249" s="211"/>
      <c r="O249" s="209"/>
      <c r="P249" s="209"/>
      <c r="Q249" s="209"/>
      <c r="R249" s="214"/>
      <c r="S249" s="209"/>
      <c r="T249" s="194"/>
      <c r="U249" s="194"/>
      <c r="V249" s="194"/>
      <c r="W249" s="194"/>
      <c r="X249" s="209"/>
      <c r="Y249" s="209"/>
      <c r="Z249" s="209"/>
      <c r="AA249" s="209"/>
      <c r="AB249" s="209"/>
      <c r="AC249" s="209"/>
      <c r="AD249" s="209"/>
      <c r="AE249" s="209"/>
      <c r="AF249" s="209"/>
      <c r="AG249" s="209"/>
    </row>
    <row r="250" ht="15.75" customHeight="1">
      <c r="A250" s="205">
        <v>44040.0</v>
      </c>
      <c r="B250" s="206">
        <v>200.0</v>
      </c>
      <c r="C250" s="194"/>
      <c r="D250" s="207">
        <v>72000.0</v>
      </c>
      <c r="E250" s="178">
        <v>245056.0363</v>
      </c>
      <c r="F250" s="208">
        <f t="shared" si="1"/>
        <v>0.2938103508</v>
      </c>
      <c r="G250" s="178">
        <f t="shared" si="2"/>
        <v>14400000</v>
      </c>
      <c r="H250" s="178">
        <f t="shared" si="3"/>
        <v>58.76207017</v>
      </c>
      <c r="I250" s="207">
        <f t="shared" si="7"/>
        <v>148481</v>
      </c>
      <c r="J250" s="172">
        <f t="shared" si="4"/>
        <v>0.0002938103508</v>
      </c>
      <c r="K250" s="50">
        <f t="shared" si="5"/>
        <v>0</v>
      </c>
      <c r="L250" s="78">
        <f t="shared" si="6"/>
        <v>0.2941041612</v>
      </c>
      <c r="M250" s="211"/>
      <c r="N250" s="211"/>
      <c r="O250" s="209"/>
      <c r="P250" s="209"/>
      <c r="Q250" s="209"/>
      <c r="R250" s="214"/>
      <c r="S250" s="209"/>
      <c r="T250" s="194"/>
      <c r="U250" s="194"/>
      <c r="V250" s="194"/>
      <c r="W250" s="194"/>
      <c r="X250" s="209"/>
      <c r="Y250" s="209"/>
      <c r="Z250" s="209"/>
      <c r="AA250" s="209"/>
      <c r="AB250" s="209"/>
      <c r="AC250" s="209"/>
      <c r="AD250" s="209"/>
      <c r="AE250" s="209"/>
      <c r="AF250" s="209"/>
      <c r="AG250" s="209"/>
    </row>
    <row r="251" ht="15.75" customHeight="1">
      <c r="A251" s="205">
        <v>44041.0</v>
      </c>
      <c r="B251" s="206">
        <v>22.0</v>
      </c>
      <c r="C251" s="194"/>
      <c r="D251" s="207">
        <v>72000.0</v>
      </c>
      <c r="E251" s="178">
        <v>249580.4825</v>
      </c>
      <c r="F251" s="208">
        <f t="shared" si="1"/>
        <v>0.2884840965</v>
      </c>
      <c r="G251" s="178">
        <f t="shared" si="2"/>
        <v>1584000</v>
      </c>
      <c r="H251" s="178">
        <f t="shared" si="3"/>
        <v>6.346650123</v>
      </c>
      <c r="I251" s="207">
        <f t="shared" si="7"/>
        <v>148503</v>
      </c>
      <c r="J251" s="172">
        <f t="shared" si="4"/>
        <v>0.0002884840965</v>
      </c>
      <c r="K251" s="50">
        <f t="shared" si="5"/>
        <v>0</v>
      </c>
      <c r="L251" s="78">
        <f t="shared" si="6"/>
        <v>0.2887725806</v>
      </c>
      <c r="M251" s="211"/>
      <c r="N251" s="211"/>
      <c r="O251" s="209"/>
      <c r="P251" s="209"/>
      <c r="Q251" s="209"/>
      <c r="R251" s="214"/>
      <c r="S251" s="209"/>
      <c r="T251" s="194"/>
      <c r="U251" s="194"/>
      <c r="V251" s="194"/>
      <c r="W251" s="194"/>
      <c r="X251" s="209"/>
      <c r="Y251" s="209"/>
      <c r="Z251" s="209"/>
      <c r="AA251" s="209"/>
      <c r="AB251" s="209"/>
      <c r="AC251" s="209"/>
      <c r="AD251" s="209"/>
      <c r="AE251" s="209"/>
      <c r="AF251" s="209"/>
      <c r="AG251" s="209"/>
    </row>
    <row r="252" ht="15.75" customHeight="1">
      <c r="A252" s="205">
        <v>44041.0</v>
      </c>
      <c r="B252" s="206">
        <v>25.0</v>
      </c>
      <c r="C252" s="194"/>
      <c r="D252" s="207">
        <v>72000.0</v>
      </c>
      <c r="E252" s="178">
        <v>249580.4825</v>
      </c>
      <c r="F252" s="208">
        <f t="shared" si="1"/>
        <v>0.2884840965</v>
      </c>
      <c r="G252" s="178">
        <f t="shared" si="2"/>
        <v>1800000</v>
      </c>
      <c r="H252" s="178">
        <f t="shared" si="3"/>
        <v>7.212102413</v>
      </c>
      <c r="I252" s="207">
        <f t="shared" si="7"/>
        <v>148528</v>
      </c>
      <c r="J252" s="172">
        <f t="shared" si="4"/>
        <v>0.0002884840965</v>
      </c>
      <c r="K252" s="50">
        <f t="shared" si="5"/>
        <v>0</v>
      </c>
      <c r="L252" s="78">
        <f t="shared" si="6"/>
        <v>0.2887725806</v>
      </c>
      <c r="M252" s="211"/>
      <c r="N252" s="211"/>
      <c r="O252" s="209"/>
      <c r="P252" s="209"/>
      <c r="Q252" s="209"/>
      <c r="R252" s="214"/>
      <c r="S252" s="209"/>
      <c r="T252" s="194"/>
      <c r="U252" s="194"/>
      <c r="V252" s="194"/>
      <c r="W252" s="194"/>
      <c r="X252" s="209"/>
      <c r="Y252" s="209"/>
      <c r="Z252" s="209"/>
      <c r="AA252" s="209"/>
      <c r="AB252" s="209"/>
      <c r="AC252" s="209"/>
      <c r="AD252" s="209"/>
      <c r="AE252" s="209"/>
      <c r="AF252" s="209"/>
      <c r="AG252" s="209"/>
    </row>
    <row r="253" ht="15.75" customHeight="1">
      <c r="A253" s="205">
        <v>44041.0</v>
      </c>
      <c r="B253" s="206">
        <v>153.0</v>
      </c>
      <c r="C253" s="194"/>
      <c r="D253" s="207">
        <v>72000.0</v>
      </c>
      <c r="E253" s="178">
        <v>249580.4825</v>
      </c>
      <c r="F253" s="208">
        <f t="shared" si="1"/>
        <v>0.2884840965</v>
      </c>
      <c r="G253" s="178">
        <f t="shared" si="2"/>
        <v>11016000</v>
      </c>
      <c r="H253" s="178">
        <f t="shared" si="3"/>
        <v>44.13806677</v>
      </c>
      <c r="I253" s="207">
        <f t="shared" si="7"/>
        <v>148681</v>
      </c>
      <c r="J253" s="172">
        <f t="shared" si="4"/>
        <v>0.0002884840965</v>
      </c>
      <c r="K253" s="50">
        <f t="shared" si="5"/>
        <v>0</v>
      </c>
      <c r="L253" s="78">
        <f t="shared" si="6"/>
        <v>0.2887725806</v>
      </c>
      <c r="M253" s="211"/>
      <c r="N253" s="211"/>
      <c r="O253" s="209"/>
      <c r="P253" s="209"/>
      <c r="Q253" s="209"/>
      <c r="R253" s="214"/>
      <c r="S253" s="209"/>
      <c r="T253" s="194"/>
      <c r="U253" s="194"/>
      <c r="V253" s="194"/>
      <c r="W253" s="194"/>
      <c r="X253" s="209"/>
      <c r="Y253" s="209"/>
      <c r="Z253" s="209"/>
      <c r="AA253" s="209"/>
      <c r="AB253" s="209"/>
      <c r="AC253" s="209"/>
      <c r="AD253" s="209"/>
      <c r="AE253" s="209"/>
      <c r="AF253" s="209"/>
      <c r="AG253" s="209"/>
    </row>
    <row r="254" ht="15.75" customHeight="1">
      <c r="A254" s="205">
        <v>44046.0</v>
      </c>
      <c r="B254" s="206">
        <v>95.0</v>
      </c>
      <c r="C254" s="194"/>
      <c r="D254" s="207">
        <v>73000.0</v>
      </c>
      <c r="E254" s="192">
        <v>259096.0901</v>
      </c>
      <c r="F254" s="208">
        <f t="shared" si="1"/>
        <v>0.2817487519</v>
      </c>
      <c r="G254" s="178">
        <f t="shared" si="2"/>
        <v>6935000</v>
      </c>
      <c r="H254" s="178">
        <f t="shared" si="3"/>
        <v>26.76613143</v>
      </c>
      <c r="I254" s="207">
        <f t="shared" si="7"/>
        <v>148776</v>
      </c>
      <c r="J254" s="172">
        <f t="shared" si="4"/>
        <v>0.0002817487519</v>
      </c>
      <c r="K254" s="50">
        <f t="shared" si="5"/>
        <v>0</v>
      </c>
      <c r="L254" s="78">
        <f t="shared" si="6"/>
        <v>0.2820305006</v>
      </c>
      <c r="M254" s="209"/>
      <c r="N254" s="209"/>
      <c r="O254" s="209"/>
      <c r="P254" s="209"/>
      <c r="Q254" s="209"/>
      <c r="R254" s="214"/>
      <c r="S254" s="209"/>
      <c r="T254" s="194"/>
      <c r="U254" s="194"/>
      <c r="V254" s="194"/>
      <c r="W254" s="194"/>
      <c r="X254" s="209"/>
      <c r="Y254" s="209"/>
      <c r="Z254" s="209"/>
      <c r="AA254" s="209"/>
      <c r="AB254" s="209"/>
      <c r="AC254" s="209"/>
      <c r="AD254" s="209"/>
      <c r="AE254" s="209"/>
      <c r="AF254" s="209"/>
      <c r="AG254" s="209"/>
    </row>
    <row r="255" ht="15.75" customHeight="1">
      <c r="A255" s="217">
        <v>44047.0</v>
      </c>
      <c r="B255" s="218">
        <v>493.0</v>
      </c>
      <c r="C255" s="197"/>
      <c r="D255" s="219">
        <v>73000.0</v>
      </c>
      <c r="E255" s="178">
        <v>262561.2438</v>
      </c>
      <c r="F255" s="208">
        <f t="shared" si="1"/>
        <v>0.2780303709</v>
      </c>
      <c r="G255" s="178">
        <f t="shared" si="2"/>
        <v>35989000</v>
      </c>
      <c r="H255" s="178">
        <f t="shared" si="3"/>
        <v>137.0689729</v>
      </c>
      <c r="I255" s="207">
        <f t="shared" si="7"/>
        <v>149269</v>
      </c>
      <c r="J255" s="172">
        <f t="shared" si="4"/>
        <v>0.0002780303709</v>
      </c>
      <c r="K255" s="50">
        <f t="shared" si="5"/>
        <v>0</v>
      </c>
      <c r="L255" s="78">
        <f t="shared" si="6"/>
        <v>0.2783084013</v>
      </c>
      <c r="M255" s="220"/>
      <c r="N255" s="220"/>
      <c r="O255" s="220"/>
      <c r="P255" s="220"/>
      <c r="Q255" s="220"/>
      <c r="R255" s="221"/>
      <c r="S255" s="220"/>
      <c r="T255" s="197"/>
      <c r="U255" s="197"/>
      <c r="V255" s="197"/>
      <c r="W255" s="197"/>
      <c r="X255" s="220"/>
      <c r="Y255" s="220"/>
      <c r="Z255" s="220"/>
      <c r="AA255" s="220"/>
      <c r="AB255" s="220"/>
      <c r="AC255" s="220"/>
      <c r="AD255" s="220"/>
      <c r="AE255" s="220"/>
      <c r="AF255" s="220"/>
      <c r="AG255" s="220"/>
    </row>
    <row r="256" ht="15.75" customHeight="1">
      <c r="A256" s="217">
        <v>44047.0</v>
      </c>
      <c r="B256" s="218">
        <v>260.0</v>
      </c>
      <c r="C256" s="197"/>
      <c r="D256" s="219">
        <v>73000.0</v>
      </c>
      <c r="E256" s="178">
        <v>262561.2438</v>
      </c>
      <c r="F256" s="208">
        <f t="shared" si="1"/>
        <v>0.2780303709</v>
      </c>
      <c r="G256" s="178">
        <f t="shared" si="2"/>
        <v>18980000</v>
      </c>
      <c r="H256" s="178">
        <f t="shared" si="3"/>
        <v>72.28789644</v>
      </c>
      <c r="I256" s="207">
        <f t="shared" si="7"/>
        <v>149529</v>
      </c>
      <c r="J256" s="172">
        <f t="shared" si="4"/>
        <v>0.0002780303709</v>
      </c>
      <c r="K256" s="50">
        <f t="shared" si="5"/>
        <v>0</v>
      </c>
      <c r="L256" s="78">
        <f t="shared" si="6"/>
        <v>0.2783084013</v>
      </c>
      <c r="M256" s="220"/>
      <c r="N256" s="220"/>
      <c r="O256" s="220"/>
      <c r="P256" s="220"/>
      <c r="Q256" s="220"/>
      <c r="R256" s="221"/>
      <c r="S256" s="220"/>
      <c r="T256" s="197"/>
      <c r="U256" s="197"/>
      <c r="V256" s="197"/>
      <c r="W256" s="197"/>
      <c r="X256" s="220"/>
      <c r="Y256" s="220"/>
      <c r="Z256" s="220"/>
      <c r="AA256" s="220"/>
      <c r="AB256" s="220"/>
      <c r="AC256" s="220"/>
      <c r="AD256" s="220"/>
      <c r="AE256" s="220"/>
      <c r="AF256" s="220"/>
      <c r="AG256" s="220"/>
    </row>
    <row r="257" ht="15.75" customHeight="1">
      <c r="A257" s="217">
        <v>44047.0</v>
      </c>
      <c r="B257" s="218">
        <v>128.0</v>
      </c>
      <c r="C257" s="197"/>
      <c r="D257" s="219">
        <v>73000.0</v>
      </c>
      <c r="E257" s="178">
        <v>262561.2438</v>
      </c>
      <c r="F257" s="208">
        <f t="shared" si="1"/>
        <v>0.2780303709</v>
      </c>
      <c r="G257" s="178">
        <f t="shared" si="2"/>
        <v>9344000</v>
      </c>
      <c r="H257" s="178">
        <f t="shared" si="3"/>
        <v>35.58788748</v>
      </c>
      <c r="I257" s="207">
        <f t="shared" si="7"/>
        <v>149657</v>
      </c>
      <c r="J257" s="172">
        <f t="shared" si="4"/>
        <v>0.0002780303709</v>
      </c>
      <c r="K257" s="50">
        <f t="shared" si="5"/>
        <v>0</v>
      </c>
      <c r="L257" s="78">
        <f t="shared" si="6"/>
        <v>0.2783084013</v>
      </c>
      <c r="M257" s="220"/>
      <c r="N257" s="220"/>
      <c r="O257" s="220"/>
      <c r="P257" s="220"/>
      <c r="Q257" s="220"/>
      <c r="R257" s="221"/>
      <c r="S257" s="220"/>
      <c r="T257" s="197"/>
      <c r="U257" s="197"/>
      <c r="V257" s="197"/>
      <c r="W257" s="197"/>
      <c r="X257" s="220"/>
      <c r="Y257" s="220"/>
      <c r="Z257" s="220"/>
      <c r="AA257" s="220"/>
      <c r="AB257" s="220"/>
      <c r="AC257" s="220"/>
      <c r="AD257" s="220"/>
      <c r="AE257" s="220"/>
      <c r="AF257" s="220"/>
      <c r="AG257" s="220"/>
    </row>
    <row r="258" ht="15.75" customHeight="1">
      <c r="A258" s="217">
        <v>44048.0</v>
      </c>
      <c r="B258" s="218">
        <v>48.0</v>
      </c>
      <c r="C258" s="197"/>
      <c r="D258" s="219">
        <v>73000.0</v>
      </c>
      <c r="E258" s="178">
        <v>263070.17</v>
      </c>
      <c r="F258" s="208">
        <f t="shared" si="1"/>
        <v>0.2774925032</v>
      </c>
      <c r="G258" s="178">
        <f t="shared" si="2"/>
        <v>3504000</v>
      </c>
      <c r="H258" s="178">
        <f t="shared" si="3"/>
        <v>13.31964016</v>
      </c>
      <c r="I258" s="207">
        <f t="shared" si="7"/>
        <v>149705</v>
      </c>
      <c r="J258" s="172">
        <f t="shared" si="4"/>
        <v>0.0002774925032</v>
      </c>
      <c r="K258" s="50">
        <f t="shared" si="5"/>
        <v>0</v>
      </c>
      <c r="L258" s="78">
        <f t="shared" si="6"/>
        <v>0.2777699957</v>
      </c>
      <c r="M258" s="220"/>
      <c r="N258" s="220"/>
      <c r="O258" s="220"/>
      <c r="P258" s="220"/>
      <c r="Q258" s="220"/>
      <c r="R258" s="221"/>
      <c r="S258" s="220"/>
      <c r="T258" s="197"/>
      <c r="U258" s="197"/>
      <c r="V258" s="197"/>
      <c r="W258" s="197"/>
      <c r="X258" s="220"/>
      <c r="Y258" s="220"/>
      <c r="Z258" s="220"/>
      <c r="AA258" s="220"/>
      <c r="AB258" s="220"/>
      <c r="AC258" s="220"/>
      <c r="AD258" s="220"/>
      <c r="AE258" s="220"/>
      <c r="AF258" s="220"/>
      <c r="AG258" s="220"/>
    </row>
    <row r="259" ht="15.75" customHeight="1">
      <c r="A259" s="217">
        <v>44048.0</v>
      </c>
      <c r="B259" s="218">
        <v>5.0</v>
      </c>
      <c r="C259" s="197"/>
      <c r="D259" s="219">
        <v>73000.0</v>
      </c>
      <c r="E259" s="178">
        <v>263070.17</v>
      </c>
      <c r="F259" s="208">
        <f t="shared" si="1"/>
        <v>0.2774925032</v>
      </c>
      <c r="G259" s="178">
        <f t="shared" si="2"/>
        <v>365000</v>
      </c>
      <c r="H259" s="178">
        <f t="shared" si="3"/>
        <v>1.387462516</v>
      </c>
      <c r="I259" s="207">
        <f t="shared" si="7"/>
        <v>149710</v>
      </c>
      <c r="J259" s="172">
        <f t="shared" si="4"/>
        <v>0.0002774925032</v>
      </c>
      <c r="K259" s="50">
        <f t="shared" si="5"/>
        <v>0</v>
      </c>
      <c r="L259" s="78">
        <f t="shared" si="6"/>
        <v>0.2777699957</v>
      </c>
      <c r="M259" s="220"/>
      <c r="N259" s="220"/>
      <c r="O259" s="220"/>
      <c r="P259" s="220"/>
      <c r="Q259" s="220"/>
      <c r="R259" s="220"/>
      <c r="S259" s="220"/>
      <c r="T259" s="197"/>
      <c r="U259" s="197"/>
      <c r="V259" s="197"/>
      <c r="W259" s="197"/>
      <c r="X259" s="220"/>
      <c r="Y259" s="220"/>
      <c r="Z259" s="220"/>
      <c r="AA259" s="220"/>
      <c r="AB259" s="220"/>
      <c r="AC259" s="220"/>
      <c r="AD259" s="220"/>
      <c r="AE259" s="220"/>
      <c r="AF259" s="220"/>
      <c r="AG259" s="220"/>
    </row>
    <row r="260" ht="15.75" customHeight="1">
      <c r="A260" s="217">
        <v>44048.0</v>
      </c>
      <c r="B260" s="218">
        <v>100.0</v>
      </c>
      <c r="C260" s="197"/>
      <c r="D260" s="218">
        <v>74000.0</v>
      </c>
      <c r="E260" s="178">
        <v>263070.17</v>
      </c>
      <c r="F260" s="208">
        <f t="shared" si="1"/>
        <v>0.2812937704</v>
      </c>
      <c r="G260" s="178">
        <f t="shared" si="2"/>
        <v>7400000</v>
      </c>
      <c r="H260" s="178">
        <f t="shared" si="3"/>
        <v>28.12937704</v>
      </c>
      <c r="I260" s="207">
        <f t="shared" si="7"/>
        <v>149810</v>
      </c>
      <c r="J260" s="172">
        <f t="shared" si="4"/>
        <v>0.0002812937704</v>
      </c>
      <c r="K260" s="50">
        <f t="shared" si="5"/>
        <v>0</v>
      </c>
      <c r="L260" s="78">
        <f t="shared" si="6"/>
        <v>0.2815750642</v>
      </c>
      <c r="M260" s="220"/>
      <c r="N260" s="220"/>
      <c r="O260" s="220"/>
      <c r="P260" s="220"/>
      <c r="Q260" s="220"/>
      <c r="R260" s="220"/>
      <c r="S260" s="220"/>
      <c r="T260" s="197"/>
      <c r="U260" s="197"/>
      <c r="V260" s="197"/>
      <c r="W260" s="197"/>
      <c r="X260" s="220"/>
      <c r="Y260" s="220"/>
      <c r="Z260" s="220"/>
      <c r="AA260" s="220"/>
      <c r="AB260" s="220"/>
      <c r="AC260" s="220"/>
      <c r="AD260" s="220"/>
      <c r="AE260" s="220"/>
      <c r="AF260" s="220"/>
      <c r="AG260" s="220"/>
    </row>
    <row r="261" ht="15.75" customHeight="1">
      <c r="A261" s="217">
        <v>44049.0</v>
      </c>
      <c r="B261" s="218">
        <v>198.0</v>
      </c>
      <c r="C261" s="197"/>
      <c r="D261" s="219">
        <v>75000.0</v>
      </c>
      <c r="E261" s="178">
        <v>265597.9061</v>
      </c>
      <c r="F261" s="208">
        <f t="shared" si="1"/>
        <v>0.2823817443</v>
      </c>
      <c r="G261" s="178">
        <f t="shared" si="2"/>
        <v>14850000</v>
      </c>
      <c r="H261" s="178">
        <f t="shared" si="3"/>
        <v>55.91158537</v>
      </c>
      <c r="I261" s="207">
        <f t="shared" si="7"/>
        <v>150008</v>
      </c>
      <c r="J261" s="172">
        <f t="shared" si="4"/>
        <v>0.0002823817443</v>
      </c>
      <c r="K261" s="50">
        <f t="shared" si="5"/>
        <v>0</v>
      </c>
      <c r="L261" s="78">
        <f t="shared" si="6"/>
        <v>0.282664126</v>
      </c>
      <c r="M261" s="220"/>
      <c r="N261" s="220"/>
      <c r="O261" s="220"/>
      <c r="P261" s="220"/>
      <c r="Q261" s="220"/>
      <c r="R261" s="221"/>
      <c r="S261" s="220"/>
      <c r="T261" s="197"/>
      <c r="U261" s="197"/>
      <c r="V261" s="197"/>
      <c r="W261" s="197"/>
      <c r="X261" s="220"/>
      <c r="Y261" s="220"/>
      <c r="Z261" s="220"/>
      <c r="AA261" s="220"/>
      <c r="AB261" s="220"/>
      <c r="AC261" s="220"/>
      <c r="AD261" s="220"/>
      <c r="AE261" s="220"/>
      <c r="AF261" s="220"/>
      <c r="AG261" s="220"/>
    </row>
    <row r="262" ht="15.75" customHeight="1">
      <c r="A262" s="217">
        <v>44049.0</v>
      </c>
      <c r="B262" s="218">
        <v>300.0</v>
      </c>
      <c r="C262" s="197"/>
      <c r="D262" s="219">
        <v>80000.0</v>
      </c>
      <c r="E262" s="178">
        <v>265597.9061</v>
      </c>
      <c r="F262" s="208">
        <f t="shared" si="1"/>
        <v>0.3012071939</v>
      </c>
      <c r="G262" s="178">
        <f t="shared" si="2"/>
        <v>24000000</v>
      </c>
      <c r="H262" s="178">
        <f t="shared" si="3"/>
        <v>90.36215817</v>
      </c>
      <c r="I262" s="207">
        <f t="shared" si="7"/>
        <v>150308</v>
      </c>
      <c r="J262" s="172">
        <f t="shared" si="4"/>
        <v>0.0003012071939</v>
      </c>
      <c r="K262" s="50">
        <f t="shared" si="5"/>
        <v>0</v>
      </c>
      <c r="L262" s="78">
        <f t="shared" si="6"/>
        <v>0.3015084011</v>
      </c>
      <c r="M262" s="220"/>
      <c r="N262" s="220"/>
      <c r="O262" s="220"/>
      <c r="P262" s="220"/>
      <c r="Q262" s="220"/>
      <c r="R262" s="221"/>
      <c r="S262" s="220"/>
      <c r="T262" s="197"/>
      <c r="U262" s="197"/>
      <c r="V262" s="197"/>
      <c r="W262" s="197"/>
      <c r="X262" s="220"/>
      <c r="Y262" s="220"/>
      <c r="Z262" s="220"/>
      <c r="AA262" s="220"/>
      <c r="AB262" s="220"/>
      <c r="AC262" s="220"/>
      <c r="AD262" s="220"/>
      <c r="AE262" s="220"/>
      <c r="AF262" s="220"/>
      <c r="AG262" s="220"/>
    </row>
    <row r="263" ht="15.75" customHeight="1">
      <c r="A263" s="217">
        <v>44049.0</v>
      </c>
      <c r="B263" s="218">
        <v>700.0</v>
      </c>
      <c r="C263" s="197"/>
      <c r="D263" s="219">
        <v>80000.0</v>
      </c>
      <c r="E263" s="178">
        <v>265597.9061</v>
      </c>
      <c r="F263" s="208">
        <f t="shared" si="1"/>
        <v>0.3012071939</v>
      </c>
      <c r="G263" s="178">
        <f t="shared" si="2"/>
        <v>56000000</v>
      </c>
      <c r="H263" s="178">
        <f t="shared" si="3"/>
        <v>210.8450357</v>
      </c>
      <c r="I263" s="207">
        <f t="shared" si="7"/>
        <v>151008</v>
      </c>
      <c r="J263" s="172">
        <f t="shared" si="4"/>
        <v>0.0003012071939</v>
      </c>
      <c r="K263" s="50">
        <f t="shared" si="5"/>
        <v>0</v>
      </c>
      <c r="L263" s="78">
        <f t="shared" si="6"/>
        <v>0.3015084011</v>
      </c>
      <c r="M263" s="220"/>
      <c r="N263" s="220"/>
      <c r="O263" s="220"/>
      <c r="P263" s="220"/>
      <c r="Q263" s="220"/>
      <c r="R263" s="221"/>
      <c r="S263" s="220"/>
      <c r="T263" s="197"/>
      <c r="U263" s="197"/>
      <c r="V263" s="197"/>
      <c r="W263" s="197"/>
      <c r="X263" s="220"/>
      <c r="Y263" s="220"/>
      <c r="Z263" s="220"/>
      <c r="AA263" s="220"/>
      <c r="AB263" s="220"/>
      <c r="AC263" s="220"/>
      <c r="AD263" s="220"/>
      <c r="AE263" s="220"/>
      <c r="AF263" s="220"/>
      <c r="AG263" s="220"/>
    </row>
    <row r="264" ht="15.75" customHeight="1">
      <c r="A264" s="217">
        <v>44050.0</v>
      </c>
      <c r="B264" s="218">
        <v>136.0</v>
      </c>
      <c r="C264" s="197"/>
      <c r="D264" s="219">
        <v>82000.0</v>
      </c>
      <c r="E264" s="178">
        <v>271032.2178</v>
      </c>
      <c r="F264" s="208">
        <f t="shared" si="1"/>
        <v>0.3025470576</v>
      </c>
      <c r="G264" s="178">
        <f t="shared" si="2"/>
        <v>11152000</v>
      </c>
      <c r="H264" s="178">
        <f t="shared" si="3"/>
        <v>41.14639983</v>
      </c>
      <c r="I264" s="207">
        <f t="shared" si="7"/>
        <v>151144</v>
      </c>
      <c r="J264" s="172">
        <f t="shared" si="4"/>
        <v>0.0003025470576</v>
      </c>
      <c r="K264" s="50">
        <f t="shared" si="5"/>
        <v>0</v>
      </c>
      <c r="L264" s="78">
        <f t="shared" si="6"/>
        <v>0.3028496046</v>
      </c>
      <c r="M264" s="220"/>
      <c r="N264" s="220"/>
      <c r="O264" s="220"/>
      <c r="P264" s="220"/>
      <c r="Q264" s="220"/>
      <c r="R264" s="221"/>
      <c r="S264" s="220"/>
      <c r="T264" s="197"/>
      <c r="U264" s="197"/>
      <c r="V264" s="197"/>
      <c r="W264" s="197"/>
      <c r="X264" s="220"/>
      <c r="Y264" s="220"/>
      <c r="Z264" s="220"/>
      <c r="AA264" s="220"/>
      <c r="AB264" s="220"/>
      <c r="AC264" s="220"/>
      <c r="AD264" s="220"/>
      <c r="AE264" s="220"/>
      <c r="AF264" s="220"/>
      <c r="AG264" s="220"/>
    </row>
    <row r="265" ht="15.75" customHeight="1">
      <c r="A265" s="217">
        <v>44050.0</v>
      </c>
      <c r="B265" s="218">
        <v>22.0</v>
      </c>
      <c r="C265" s="197"/>
      <c r="D265" s="219">
        <v>82000.0</v>
      </c>
      <c r="E265" s="178">
        <v>271032.2178</v>
      </c>
      <c r="F265" s="208">
        <f t="shared" si="1"/>
        <v>0.3025470576</v>
      </c>
      <c r="G265" s="178">
        <f t="shared" si="2"/>
        <v>1804000</v>
      </c>
      <c r="H265" s="178">
        <f t="shared" si="3"/>
        <v>6.656035266</v>
      </c>
      <c r="I265" s="207">
        <f t="shared" si="7"/>
        <v>151166</v>
      </c>
      <c r="J265" s="172">
        <f t="shared" si="4"/>
        <v>0.0003025470576</v>
      </c>
      <c r="K265" s="50">
        <f t="shared" si="5"/>
        <v>0</v>
      </c>
      <c r="L265" s="78">
        <f t="shared" si="6"/>
        <v>0.3028496046</v>
      </c>
      <c r="M265" s="220"/>
      <c r="N265" s="220"/>
      <c r="O265" s="220"/>
      <c r="P265" s="220"/>
      <c r="Q265" s="220"/>
      <c r="R265" s="221"/>
      <c r="S265" s="220"/>
      <c r="T265" s="197"/>
      <c r="U265" s="197"/>
      <c r="V265" s="197"/>
      <c r="W265" s="197"/>
      <c r="X265" s="220"/>
      <c r="Y265" s="220"/>
      <c r="Z265" s="220"/>
      <c r="AA265" s="220"/>
      <c r="AB265" s="220"/>
      <c r="AC265" s="220"/>
      <c r="AD265" s="220"/>
      <c r="AE265" s="220"/>
      <c r="AF265" s="220"/>
      <c r="AG265" s="220"/>
    </row>
    <row r="266" ht="15.75" customHeight="1">
      <c r="A266" s="217">
        <v>44050.0</v>
      </c>
      <c r="B266" s="218">
        <v>42.0</v>
      </c>
      <c r="C266" s="197"/>
      <c r="D266" s="219">
        <v>82000.0</v>
      </c>
      <c r="E266" s="178">
        <v>271032.2178</v>
      </c>
      <c r="F266" s="208">
        <f t="shared" si="1"/>
        <v>0.3025470576</v>
      </c>
      <c r="G266" s="178">
        <f t="shared" si="2"/>
        <v>3444000</v>
      </c>
      <c r="H266" s="178">
        <f t="shared" si="3"/>
        <v>12.70697642</v>
      </c>
      <c r="I266" s="207">
        <f t="shared" si="7"/>
        <v>151208</v>
      </c>
      <c r="J266" s="172">
        <f t="shared" si="4"/>
        <v>0.0003025470576</v>
      </c>
      <c r="K266" s="50">
        <f t="shared" si="5"/>
        <v>0</v>
      </c>
      <c r="L266" s="78">
        <f t="shared" si="6"/>
        <v>0.3028496046</v>
      </c>
      <c r="M266" s="220"/>
      <c r="N266" s="220"/>
      <c r="O266" s="220"/>
      <c r="P266" s="220"/>
      <c r="Q266" s="220"/>
      <c r="R266" s="220"/>
      <c r="S266" s="220"/>
      <c r="T266" s="197"/>
      <c r="U266" s="197"/>
      <c r="V266" s="197"/>
      <c r="W266" s="197"/>
      <c r="X266" s="220"/>
      <c r="Y266" s="220"/>
      <c r="Z266" s="220"/>
      <c r="AA266" s="220"/>
      <c r="AB266" s="220"/>
      <c r="AC266" s="220"/>
      <c r="AD266" s="220"/>
      <c r="AE266" s="220"/>
      <c r="AF266" s="220"/>
      <c r="AG266" s="220"/>
    </row>
    <row r="267" ht="15.75" customHeight="1">
      <c r="A267" s="217">
        <v>44050.0</v>
      </c>
      <c r="B267" s="218">
        <v>30.0</v>
      </c>
      <c r="C267" s="197"/>
      <c r="D267" s="219">
        <v>81000.0</v>
      </c>
      <c r="E267" s="178">
        <v>271032.2178</v>
      </c>
      <c r="F267" s="208">
        <f t="shared" si="1"/>
        <v>0.2988574593</v>
      </c>
      <c r="G267" s="178">
        <f t="shared" si="2"/>
        <v>2430000</v>
      </c>
      <c r="H267" s="178">
        <f t="shared" si="3"/>
        <v>8.965723779</v>
      </c>
      <c r="I267" s="207">
        <f t="shared" si="7"/>
        <v>151238</v>
      </c>
      <c r="J267" s="172">
        <f t="shared" si="4"/>
        <v>0.0002988574593</v>
      </c>
      <c r="K267" s="50">
        <f t="shared" si="5"/>
        <v>0</v>
      </c>
      <c r="L267" s="78">
        <f t="shared" si="6"/>
        <v>0.2991563168</v>
      </c>
      <c r="M267" s="220"/>
      <c r="N267" s="220"/>
      <c r="O267" s="220"/>
      <c r="P267" s="220"/>
      <c r="Q267" s="220"/>
      <c r="R267" s="220"/>
      <c r="S267" s="220"/>
      <c r="T267" s="197"/>
      <c r="U267" s="197"/>
      <c r="V267" s="197"/>
      <c r="W267" s="197"/>
      <c r="X267" s="220"/>
      <c r="Y267" s="220"/>
      <c r="Z267" s="220"/>
      <c r="AA267" s="220"/>
      <c r="AB267" s="220"/>
      <c r="AC267" s="220"/>
      <c r="AD267" s="220"/>
      <c r="AE267" s="220"/>
      <c r="AF267" s="220"/>
      <c r="AG267" s="220"/>
    </row>
    <row r="268" ht="15.75" customHeight="1">
      <c r="A268" s="217">
        <v>44050.0</v>
      </c>
      <c r="B268" s="218">
        <v>387.0</v>
      </c>
      <c r="C268" s="197"/>
      <c r="D268" s="219">
        <v>82500.0</v>
      </c>
      <c r="E268" s="178">
        <v>271032.2178</v>
      </c>
      <c r="F268" s="208">
        <f t="shared" si="1"/>
        <v>0.3043918567</v>
      </c>
      <c r="G268" s="178">
        <f t="shared" si="2"/>
        <v>31927500</v>
      </c>
      <c r="H268" s="178">
        <f t="shared" si="3"/>
        <v>117.7996485</v>
      </c>
      <c r="I268" s="207">
        <f t="shared" si="7"/>
        <v>151625</v>
      </c>
      <c r="J268" s="172">
        <f t="shared" si="4"/>
        <v>0.0003043918567</v>
      </c>
      <c r="K268" s="50">
        <f t="shared" si="5"/>
        <v>0</v>
      </c>
      <c r="L268" s="78">
        <f t="shared" si="6"/>
        <v>0.3046962486</v>
      </c>
      <c r="M268" s="220"/>
      <c r="N268" s="220"/>
      <c r="O268" s="220"/>
      <c r="P268" s="220"/>
      <c r="Q268" s="220"/>
      <c r="R268" s="221"/>
      <c r="S268" s="220"/>
      <c r="T268" s="197"/>
      <c r="U268" s="197"/>
      <c r="V268" s="197"/>
      <c r="W268" s="197"/>
      <c r="X268" s="220"/>
      <c r="Y268" s="220"/>
      <c r="Z268" s="220"/>
      <c r="AA268" s="220"/>
      <c r="AB268" s="220"/>
      <c r="AC268" s="220"/>
      <c r="AD268" s="220"/>
      <c r="AE268" s="220"/>
      <c r="AF268" s="220"/>
      <c r="AG268" s="220"/>
    </row>
    <row r="269" ht="15.75" customHeight="1">
      <c r="A269" s="217">
        <v>44050.0</v>
      </c>
      <c r="B269" s="218">
        <v>8.0</v>
      </c>
      <c r="C269" s="197"/>
      <c r="D269" s="219">
        <v>82500.0</v>
      </c>
      <c r="E269" s="178">
        <v>271032.2178</v>
      </c>
      <c r="F269" s="208">
        <f t="shared" si="1"/>
        <v>0.3043918567</v>
      </c>
      <c r="G269" s="178">
        <f t="shared" si="2"/>
        <v>660000</v>
      </c>
      <c r="H269" s="178">
        <f t="shared" si="3"/>
        <v>2.435134854</v>
      </c>
      <c r="I269" s="207">
        <f t="shared" si="7"/>
        <v>151633</v>
      </c>
      <c r="J269" s="172">
        <f t="shared" si="4"/>
        <v>0.0003043918567</v>
      </c>
      <c r="K269" s="50">
        <f t="shared" si="5"/>
        <v>0</v>
      </c>
      <c r="L269" s="78">
        <f t="shared" si="6"/>
        <v>0.3046962486</v>
      </c>
      <c r="M269" s="220"/>
      <c r="N269" s="220"/>
      <c r="O269" s="220"/>
      <c r="P269" s="220"/>
      <c r="Q269" s="220"/>
      <c r="R269" s="221"/>
      <c r="S269" s="220"/>
      <c r="T269" s="197"/>
      <c r="U269" s="197"/>
      <c r="V269" s="197"/>
      <c r="W269" s="197"/>
      <c r="X269" s="220"/>
      <c r="Y269" s="220"/>
      <c r="Z269" s="220"/>
      <c r="AA269" s="220"/>
      <c r="AB269" s="220"/>
      <c r="AC269" s="220"/>
      <c r="AD269" s="220"/>
      <c r="AE269" s="220"/>
      <c r="AF269" s="220"/>
      <c r="AG269" s="220"/>
    </row>
    <row r="270" ht="15.75" customHeight="1">
      <c r="A270" s="217">
        <v>44053.0</v>
      </c>
      <c r="B270" s="218">
        <v>200.0</v>
      </c>
      <c r="C270" s="197"/>
      <c r="D270" s="219">
        <v>85200.0</v>
      </c>
      <c r="E270" s="178">
        <v>278038.6477</v>
      </c>
      <c r="F270" s="208">
        <f t="shared" si="1"/>
        <v>0.3064322198</v>
      </c>
      <c r="G270" s="178">
        <f t="shared" si="2"/>
        <v>17040000</v>
      </c>
      <c r="H270" s="178">
        <f t="shared" si="3"/>
        <v>61.28644396</v>
      </c>
      <c r="I270" s="207">
        <f t="shared" si="7"/>
        <v>151833</v>
      </c>
      <c r="J270" s="172">
        <f t="shared" si="4"/>
        <v>0.0003064322198</v>
      </c>
      <c r="K270" s="50">
        <f t="shared" si="5"/>
        <v>0</v>
      </c>
      <c r="L270" s="78">
        <f t="shared" si="6"/>
        <v>0.306738652</v>
      </c>
      <c r="M270" s="220"/>
      <c r="N270" s="220"/>
      <c r="O270" s="220"/>
      <c r="P270" s="220"/>
      <c r="Q270" s="220"/>
      <c r="R270" s="221"/>
      <c r="S270" s="220"/>
      <c r="T270" s="197"/>
      <c r="U270" s="197"/>
      <c r="V270" s="197"/>
      <c r="W270" s="197"/>
      <c r="X270" s="220"/>
      <c r="Y270" s="220"/>
      <c r="Z270" s="220"/>
      <c r="AA270" s="220"/>
      <c r="AB270" s="220"/>
      <c r="AC270" s="220"/>
      <c r="AD270" s="220"/>
      <c r="AE270" s="220"/>
      <c r="AF270" s="220"/>
      <c r="AG270" s="220"/>
    </row>
    <row r="271" ht="15.75" customHeight="1">
      <c r="A271" s="217">
        <v>44053.0</v>
      </c>
      <c r="B271" s="218">
        <v>5.0</v>
      </c>
      <c r="C271" s="197"/>
      <c r="D271" s="219">
        <v>85200.0</v>
      </c>
      <c r="E271" s="178">
        <v>278038.6477</v>
      </c>
      <c r="F271" s="208">
        <f t="shared" si="1"/>
        <v>0.3064322198</v>
      </c>
      <c r="G271" s="178">
        <f t="shared" si="2"/>
        <v>426000</v>
      </c>
      <c r="H271" s="178">
        <f t="shared" si="3"/>
        <v>1.532161099</v>
      </c>
      <c r="I271" s="207">
        <f t="shared" si="7"/>
        <v>151838</v>
      </c>
      <c r="J271" s="172">
        <f t="shared" si="4"/>
        <v>0.0003064322198</v>
      </c>
      <c r="K271" s="50">
        <f t="shared" si="5"/>
        <v>0</v>
      </c>
      <c r="L271" s="78">
        <f t="shared" si="6"/>
        <v>0.306738652</v>
      </c>
      <c r="M271" s="220"/>
      <c r="N271" s="220"/>
      <c r="O271" s="220"/>
      <c r="P271" s="220"/>
      <c r="Q271" s="220"/>
      <c r="R271" s="221"/>
      <c r="S271" s="220"/>
      <c r="T271" s="197"/>
      <c r="U271" s="197"/>
      <c r="V271" s="197"/>
      <c r="W271" s="197"/>
      <c r="X271" s="220"/>
      <c r="Y271" s="220"/>
      <c r="Z271" s="220"/>
      <c r="AA271" s="220"/>
      <c r="AB271" s="220"/>
      <c r="AC271" s="220"/>
      <c r="AD271" s="220"/>
      <c r="AE271" s="220"/>
      <c r="AF271" s="220"/>
      <c r="AG271" s="220"/>
    </row>
    <row r="272" ht="15.75" customHeight="1">
      <c r="A272" s="217">
        <v>44053.0</v>
      </c>
      <c r="B272" s="218">
        <v>250.0</v>
      </c>
      <c r="C272" s="197"/>
      <c r="D272" s="219">
        <v>85200.0</v>
      </c>
      <c r="E272" s="178">
        <v>278038.6477</v>
      </c>
      <c r="F272" s="208">
        <f t="shared" si="1"/>
        <v>0.3064322198</v>
      </c>
      <c r="G272" s="178">
        <f t="shared" si="2"/>
        <v>21300000</v>
      </c>
      <c r="H272" s="178">
        <f t="shared" si="3"/>
        <v>76.60805495</v>
      </c>
      <c r="I272" s="207">
        <f t="shared" si="7"/>
        <v>152088</v>
      </c>
      <c r="J272" s="172">
        <f t="shared" si="4"/>
        <v>0.0003064322198</v>
      </c>
      <c r="K272" s="50">
        <f t="shared" si="5"/>
        <v>0</v>
      </c>
      <c r="L272" s="78">
        <f t="shared" si="6"/>
        <v>0.306738652</v>
      </c>
      <c r="M272" s="220"/>
      <c r="N272" s="220"/>
      <c r="O272" s="220"/>
      <c r="P272" s="220"/>
      <c r="Q272" s="220"/>
      <c r="R272" s="221"/>
      <c r="S272" s="220"/>
      <c r="T272" s="197"/>
      <c r="U272" s="197"/>
      <c r="V272" s="197"/>
      <c r="W272" s="197"/>
      <c r="X272" s="220"/>
      <c r="Y272" s="220"/>
      <c r="Z272" s="220"/>
      <c r="AA272" s="220"/>
      <c r="AB272" s="220"/>
      <c r="AC272" s="220"/>
      <c r="AD272" s="220"/>
      <c r="AE272" s="220"/>
      <c r="AF272" s="220"/>
      <c r="AG272" s="220"/>
    </row>
    <row r="273" ht="15.75" customHeight="1">
      <c r="A273" s="217">
        <v>44054.0</v>
      </c>
      <c r="B273" s="220"/>
      <c r="C273" s="206">
        <v>11.0</v>
      </c>
      <c r="D273" s="219">
        <v>82000.0</v>
      </c>
      <c r="E273" s="178">
        <v>284601.2685</v>
      </c>
      <c r="F273" s="208">
        <f t="shared" si="1"/>
        <v>0.2881223982</v>
      </c>
      <c r="G273" s="178">
        <f t="shared" si="2"/>
        <v>902000</v>
      </c>
      <c r="H273" s="178">
        <f t="shared" si="3"/>
        <v>3.16934638</v>
      </c>
      <c r="I273" s="207">
        <f t="shared" si="7"/>
        <v>152077</v>
      </c>
      <c r="J273" s="172">
        <f t="shared" si="4"/>
        <v>0.0002881223982</v>
      </c>
      <c r="K273" s="50">
        <f t="shared" si="5"/>
        <v>0.002881223982</v>
      </c>
      <c r="L273" s="78">
        <f t="shared" si="6"/>
        <v>0.2855292966</v>
      </c>
      <c r="M273" s="220"/>
      <c r="N273" s="220"/>
      <c r="O273" s="220"/>
      <c r="P273" s="220"/>
      <c r="Q273" s="220"/>
      <c r="R273" s="221"/>
      <c r="S273" s="220"/>
      <c r="T273" s="197"/>
      <c r="U273" s="197"/>
      <c r="V273" s="197"/>
      <c r="W273" s="197"/>
      <c r="X273" s="220"/>
      <c r="Y273" s="220"/>
      <c r="Z273" s="220"/>
      <c r="AA273" s="220"/>
      <c r="AB273" s="220"/>
      <c r="AC273" s="220"/>
      <c r="AD273" s="220"/>
      <c r="AE273" s="220"/>
      <c r="AF273" s="220"/>
      <c r="AG273" s="220"/>
    </row>
    <row r="274" ht="15.75" customHeight="1">
      <c r="A274" s="217">
        <v>44056.0</v>
      </c>
      <c r="B274" s="218">
        <v>500.0</v>
      </c>
      <c r="C274" s="197"/>
      <c r="D274" s="219">
        <v>83000.0</v>
      </c>
      <c r="E274" s="178">
        <v>284003.0154</v>
      </c>
      <c r="F274" s="208">
        <f t="shared" si="1"/>
        <v>0.2922504181</v>
      </c>
      <c r="G274" s="178">
        <f t="shared" si="2"/>
        <v>41500000</v>
      </c>
      <c r="H274" s="178">
        <f t="shared" si="3"/>
        <v>146.1252091</v>
      </c>
      <c r="I274" s="207">
        <f t="shared" si="7"/>
        <v>152577</v>
      </c>
      <c r="J274" s="172">
        <f t="shared" si="4"/>
        <v>0.0002922504181</v>
      </c>
      <c r="K274" s="50">
        <f t="shared" si="5"/>
        <v>0</v>
      </c>
      <c r="L274" s="78">
        <f t="shared" si="6"/>
        <v>0.2925426685</v>
      </c>
      <c r="M274" s="220"/>
      <c r="N274" s="220"/>
      <c r="O274" s="220"/>
      <c r="P274" s="220"/>
      <c r="Q274" s="220"/>
      <c r="R274" s="221"/>
      <c r="S274" s="220"/>
      <c r="T274" s="197"/>
      <c r="U274" s="197"/>
      <c r="V274" s="197"/>
      <c r="W274" s="197"/>
      <c r="X274" s="220"/>
      <c r="Y274" s="220"/>
      <c r="Z274" s="220"/>
      <c r="AA274" s="220"/>
      <c r="AB274" s="220"/>
      <c r="AC274" s="220"/>
      <c r="AD274" s="220"/>
      <c r="AE274" s="220"/>
      <c r="AF274" s="220"/>
      <c r="AG274" s="220"/>
    </row>
    <row r="275" ht="15.75" customHeight="1">
      <c r="A275" s="217">
        <v>44056.0</v>
      </c>
      <c r="B275" s="218">
        <v>460.0</v>
      </c>
      <c r="C275" s="197"/>
      <c r="D275" s="219">
        <v>83000.0</v>
      </c>
      <c r="E275" s="178">
        <v>284003.0154</v>
      </c>
      <c r="F275" s="208">
        <f t="shared" si="1"/>
        <v>0.2922504181</v>
      </c>
      <c r="G275" s="178">
        <f t="shared" si="2"/>
        <v>38180000</v>
      </c>
      <c r="H275" s="178">
        <f t="shared" si="3"/>
        <v>134.4351923</v>
      </c>
      <c r="I275" s="207">
        <f t="shared" si="7"/>
        <v>153037</v>
      </c>
      <c r="J275" s="172">
        <f t="shared" si="4"/>
        <v>0.0002922504181</v>
      </c>
      <c r="K275" s="50">
        <f t="shared" si="5"/>
        <v>0</v>
      </c>
      <c r="L275" s="78">
        <f t="shared" si="6"/>
        <v>0.2925426685</v>
      </c>
      <c r="M275" s="220"/>
      <c r="N275" s="220"/>
      <c r="O275" s="220"/>
      <c r="P275" s="220"/>
      <c r="Q275" s="220"/>
      <c r="R275" s="221"/>
      <c r="S275" s="220"/>
      <c r="T275" s="197"/>
      <c r="U275" s="197"/>
      <c r="V275" s="197"/>
      <c r="W275" s="197"/>
      <c r="X275" s="220"/>
      <c r="Y275" s="220"/>
      <c r="Z275" s="220"/>
      <c r="AA275" s="220"/>
      <c r="AB275" s="220"/>
      <c r="AC275" s="220"/>
      <c r="AD275" s="220"/>
      <c r="AE275" s="220"/>
      <c r="AF275" s="220"/>
      <c r="AG275" s="220"/>
    </row>
    <row r="276" ht="15.75" customHeight="1">
      <c r="A276" s="217">
        <v>44060.0</v>
      </c>
      <c r="B276" s="218">
        <v>200.0</v>
      </c>
      <c r="C276" s="220"/>
      <c r="D276" s="219">
        <v>83001.0</v>
      </c>
      <c r="E276" s="178">
        <v>294657.389</v>
      </c>
      <c r="F276" s="222">
        <f t="shared" si="1"/>
        <v>0.2816864708</v>
      </c>
      <c r="G276" s="223">
        <f t="shared" si="2"/>
        <v>16600200</v>
      </c>
      <c r="H276" s="223">
        <f t="shared" si="3"/>
        <v>56.33729416</v>
      </c>
      <c r="I276" s="207">
        <f t="shared" si="7"/>
        <v>153237</v>
      </c>
      <c r="J276" s="172">
        <f t="shared" si="4"/>
        <v>0.0002816864708</v>
      </c>
      <c r="K276" s="50">
        <f t="shared" si="5"/>
        <v>0</v>
      </c>
      <c r="L276" s="78">
        <f t="shared" si="6"/>
        <v>0.2819681573</v>
      </c>
      <c r="M276" s="220"/>
      <c r="N276" s="221"/>
      <c r="O276" s="220"/>
      <c r="P276" s="220"/>
      <c r="Q276" s="220"/>
      <c r="R276" s="220"/>
      <c r="S276" s="220"/>
      <c r="T276" s="220"/>
      <c r="U276" s="220"/>
      <c r="V276" s="221"/>
      <c r="W276" s="220"/>
      <c r="X276" s="220"/>
      <c r="Y276" s="220"/>
      <c r="Z276" s="220"/>
      <c r="AA276" s="220"/>
      <c r="AB276" s="220"/>
      <c r="AC276" s="220"/>
      <c r="AD276" s="220"/>
      <c r="AE276" s="220"/>
      <c r="AF276" s="220"/>
      <c r="AG276" s="220"/>
    </row>
    <row r="277" ht="15.75" customHeight="1">
      <c r="A277" s="217">
        <v>44061.0</v>
      </c>
      <c r="B277" s="218">
        <v>200.0</v>
      </c>
      <c r="C277" s="220"/>
      <c r="D277" s="219">
        <v>83000.0</v>
      </c>
      <c r="E277" s="178">
        <v>290276.4417</v>
      </c>
      <c r="F277" s="222">
        <f t="shared" si="1"/>
        <v>0.2859343304</v>
      </c>
      <c r="G277" s="223">
        <f t="shared" si="2"/>
        <v>16600000</v>
      </c>
      <c r="H277" s="223">
        <f t="shared" si="3"/>
        <v>57.18686609</v>
      </c>
      <c r="I277" s="207">
        <f t="shared" si="7"/>
        <v>153437</v>
      </c>
      <c r="J277" s="172">
        <f t="shared" si="4"/>
        <v>0.0002859343304</v>
      </c>
      <c r="K277" s="50">
        <f t="shared" si="5"/>
        <v>0</v>
      </c>
      <c r="L277" s="78">
        <f t="shared" si="6"/>
        <v>0.2862202648</v>
      </c>
      <c r="M277" s="220"/>
      <c r="N277" s="221"/>
      <c r="O277" s="220"/>
      <c r="P277" s="220"/>
      <c r="Q277" s="220"/>
      <c r="R277" s="220"/>
      <c r="S277" s="220"/>
      <c r="T277" s="220"/>
      <c r="U277" s="220"/>
      <c r="V277" s="221"/>
      <c r="W277" s="220"/>
      <c r="X277" s="220"/>
      <c r="Y277" s="220"/>
      <c r="Z277" s="220"/>
      <c r="AA277" s="220"/>
      <c r="AB277" s="220"/>
      <c r="AC277" s="220"/>
      <c r="AD277" s="220"/>
      <c r="AE277" s="220"/>
      <c r="AF277" s="220"/>
      <c r="AG277" s="220"/>
    </row>
    <row r="278" ht="15.75" customHeight="1">
      <c r="A278" s="217">
        <v>44061.0</v>
      </c>
      <c r="B278" s="218">
        <v>200.0</v>
      </c>
      <c r="C278" s="220"/>
      <c r="D278" s="219">
        <v>78000.0</v>
      </c>
      <c r="E278" s="178">
        <v>290276.4417</v>
      </c>
      <c r="F278" s="222">
        <f t="shared" si="1"/>
        <v>0.2687093708</v>
      </c>
      <c r="G278" s="223">
        <f t="shared" si="2"/>
        <v>15600000</v>
      </c>
      <c r="H278" s="223">
        <f t="shared" si="3"/>
        <v>53.74187415</v>
      </c>
      <c r="I278" s="207">
        <f t="shared" si="7"/>
        <v>153637</v>
      </c>
      <c r="J278" s="172">
        <f t="shared" si="4"/>
        <v>0.0002687093708</v>
      </c>
      <c r="K278" s="50">
        <f t="shared" si="5"/>
        <v>0</v>
      </c>
      <c r="L278" s="78">
        <f t="shared" si="6"/>
        <v>0.2689780801</v>
      </c>
      <c r="M278" s="220"/>
      <c r="N278" s="220"/>
      <c r="O278" s="220"/>
      <c r="P278" s="220"/>
      <c r="Q278" s="220"/>
      <c r="R278" s="220"/>
      <c r="S278" s="220"/>
      <c r="T278" s="220"/>
      <c r="U278" s="220"/>
      <c r="V278" s="220"/>
      <c r="W278" s="220"/>
      <c r="X278" s="220"/>
      <c r="Y278" s="220"/>
      <c r="Z278" s="220"/>
      <c r="AA278" s="220"/>
      <c r="AB278" s="220"/>
      <c r="AC278" s="220"/>
      <c r="AD278" s="220"/>
      <c r="AE278" s="220"/>
      <c r="AF278" s="220"/>
      <c r="AG278" s="220"/>
    </row>
    <row r="279" ht="15.75" customHeight="1">
      <c r="A279" s="217">
        <v>44062.0</v>
      </c>
      <c r="B279" s="218">
        <v>35.0</v>
      </c>
      <c r="C279" s="220"/>
      <c r="D279" s="219">
        <v>80000.0</v>
      </c>
      <c r="E279" s="178">
        <v>292528.13</v>
      </c>
      <c r="F279" s="222">
        <f t="shared" si="1"/>
        <v>0.2734779729</v>
      </c>
      <c r="G279" s="223">
        <f t="shared" si="2"/>
        <v>2800000</v>
      </c>
      <c r="H279" s="223">
        <f t="shared" si="3"/>
        <v>9.57172905</v>
      </c>
      <c r="I279" s="207">
        <f t="shared" si="7"/>
        <v>153672</v>
      </c>
      <c r="J279" s="172">
        <f t="shared" si="4"/>
        <v>0.0002734779729</v>
      </c>
      <c r="K279" s="50">
        <f t="shared" si="5"/>
        <v>0</v>
      </c>
      <c r="L279" s="78">
        <f t="shared" si="6"/>
        <v>0.2737514508</v>
      </c>
      <c r="M279" s="220"/>
      <c r="N279" s="220"/>
      <c r="O279" s="220"/>
      <c r="P279" s="220"/>
      <c r="Q279" s="220"/>
      <c r="R279" s="220"/>
      <c r="S279" s="220"/>
      <c r="T279" s="220"/>
      <c r="U279" s="220"/>
      <c r="V279" s="220"/>
      <c r="W279" s="220"/>
      <c r="X279" s="220"/>
      <c r="Y279" s="220"/>
      <c r="Z279" s="220"/>
      <c r="AA279" s="220"/>
      <c r="AB279" s="220"/>
      <c r="AC279" s="220"/>
      <c r="AD279" s="220"/>
      <c r="AE279" s="220"/>
      <c r="AF279" s="220"/>
      <c r="AG279" s="220"/>
    </row>
    <row r="280" ht="15.75" customHeight="1">
      <c r="A280" s="217">
        <v>44062.0</v>
      </c>
      <c r="B280" s="218">
        <v>45.0</v>
      </c>
      <c r="C280" s="220"/>
      <c r="D280" s="219">
        <v>80000.0</v>
      </c>
      <c r="E280" s="178">
        <v>292528.13</v>
      </c>
      <c r="F280" s="222">
        <f t="shared" si="1"/>
        <v>0.2734779729</v>
      </c>
      <c r="G280" s="223">
        <f t="shared" si="2"/>
        <v>3600000</v>
      </c>
      <c r="H280" s="223">
        <f t="shared" si="3"/>
        <v>12.30650878</v>
      </c>
      <c r="I280" s="207">
        <f t="shared" si="7"/>
        <v>153717</v>
      </c>
      <c r="J280" s="172">
        <f t="shared" si="4"/>
        <v>0.0002734779729</v>
      </c>
      <c r="K280" s="50">
        <f t="shared" si="5"/>
        <v>0</v>
      </c>
      <c r="L280" s="78">
        <f t="shared" si="6"/>
        <v>0.2737514508</v>
      </c>
      <c r="M280" s="220"/>
      <c r="N280" s="221"/>
      <c r="O280" s="220"/>
      <c r="P280" s="220"/>
      <c r="Q280" s="220"/>
      <c r="R280" s="220"/>
      <c r="S280" s="220"/>
      <c r="T280" s="220"/>
      <c r="U280" s="220"/>
      <c r="V280" s="221"/>
      <c r="W280" s="220"/>
      <c r="X280" s="220"/>
      <c r="Y280" s="220"/>
      <c r="Z280" s="220"/>
      <c r="AA280" s="220"/>
      <c r="AB280" s="220"/>
      <c r="AC280" s="220"/>
      <c r="AD280" s="220"/>
      <c r="AE280" s="220"/>
      <c r="AF280" s="220"/>
      <c r="AG280" s="220"/>
    </row>
    <row r="281" ht="15.75" customHeight="1">
      <c r="A281" s="217">
        <v>44062.0</v>
      </c>
      <c r="B281" s="218">
        <v>120.0</v>
      </c>
      <c r="C281" s="220"/>
      <c r="D281" s="219">
        <v>80000.0</v>
      </c>
      <c r="E281" s="178">
        <v>292528.13</v>
      </c>
      <c r="F281" s="222">
        <f t="shared" si="1"/>
        <v>0.2734779729</v>
      </c>
      <c r="G281" s="223">
        <f t="shared" si="2"/>
        <v>9600000</v>
      </c>
      <c r="H281" s="223">
        <f t="shared" si="3"/>
        <v>32.81735674</v>
      </c>
      <c r="I281" s="207">
        <f t="shared" si="7"/>
        <v>153837</v>
      </c>
      <c r="J281" s="172">
        <f t="shared" si="4"/>
        <v>0.0002734779729</v>
      </c>
      <c r="K281" s="50">
        <f t="shared" si="5"/>
        <v>0</v>
      </c>
      <c r="L281" s="78">
        <f t="shared" si="6"/>
        <v>0.2737514508</v>
      </c>
      <c r="M281" s="220"/>
      <c r="N281" s="221"/>
      <c r="O281" s="220"/>
      <c r="P281" s="220"/>
      <c r="Q281" s="220"/>
      <c r="R281" s="220"/>
      <c r="S281" s="220"/>
      <c r="T281" s="220"/>
      <c r="U281" s="220"/>
      <c r="V281" s="221"/>
      <c r="W281" s="220"/>
      <c r="X281" s="220"/>
      <c r="Y281" s="220"/>
      <c r="Z281" s="220"/>
      <c r="AA281" s="220"/>
      <c r="AB281" s="220"/>
      <c r="AC281" s="220"/>
      <c r="AD281" s="220"/>
      <c r="AE281" s="220"/>
      <c r="AF281" s="220"/>
      <c r="AG281" s="220"/>
    </row>
    <row r="282" ht="15.75" customHeight="1">
      <c r="A282" s="217">
        <v>44062.0</v>
      </c>
      <c r="B282" s="207">
        <v>1000.0</v>
      </c>
      <c r="C282" s="220"/>
      <c r="D282" s="219">
        <v>80000.0</v>
      </c>
      <c r="E282" s="178">
        <v>292528.13</v>
      </c>
      <c r="F282" s="222">
        <f t="shared" si="1"/>
        <v>0.2734779729</v>
      </c>
      <c r="G282" s="223">
        <f t="shared" si="2"/>
        <v>80000000</v>
      </c>
      <c r="H282" s="223">
        <f t="shared" si="3"/>
        <v>273.4779729</v>
      </c>
      <c r="I282" s="207">
        <f t="shared" si="7"/>
        <v>154837</v>
      </c>
      <c r="J282" s="172">
        <f t="shared" si="4"/>
        <v>0.0002734779729</v>
      </c>
      <c r="K282" s="50">
        <f t="shared" si="5"/>
        <v>0</v>
      </c>
      <c r="L282" s="78">
        <f t="shared" si="6"/>
        <v>0.2737514508</v>
      </c>
      <c r="M282" s="220"/>
      <c r="N282" s="221"/>
      <c r="O282" s="220"/>
      <c r="P282" s="220"/>
      <c r="Q282" s="220"/>
      <c r="R282" s="220"/>
      <c r="S282" s="220"/>
      <c r="T282" s="220"/>
      <c r="U282" s="220"/>
      <c r="V282" s="221"/>
      <c r="W282" s="220"/>
      <c r="X282" s="220"/>
      <c r="Y282" s="220"/>
      <c r="Z282" s="220"/>
      <c r="AA282" s="220"/>
      <c r="AB282" s="220"/>
      <c r="AC282" s="220"/>
      <c r="AD282" s="220"/>
      <c r="AE282" s="220"/>
      <c r="AF282" s="220"/>
      <c r="AG282" s="220"/>
    </row>
    <row r="283" ht="15.75" customHeight="1">
      <c r="A283" s="217">
        <v>44063.0</v>
      </c>
      <c r="B283" s="206">
        <v>490.0</v>
      </c>
      <c r="C283" s="220"/>
      <c r="D283" s="219">
        <v>87999.0</v>
      </c>
      <c r="E283" s="178">
        <v>296769.19</v>
      </c>
      <c r="F283" s="222">
        <f t="shared" si="1"/>
        <v>0.2965233689</v>
      </c>
      <c r="G283" s="223">
        <f t="shared" si="2"/>
        <v>43119510</v>
      </c>
      <c r="H283" s="223">
        <f t="shared" si="3"/>
        <v>145.2964508</v>
      </c>
      <c r="I283" s="207">
        <f t="shared" si="7"/>
        <v>155327</v>
      </c>
      <c r="J283" s="172">
        <f t="shared" si="4"/>
        <v>0.0002965233689</v>
      </c>
      <c r="K283" s="50">
        <f t="shared" si="5"/>
        <v>0</v>
      </c>
      <c r="L283" s="78">
        <f t="shared" si="6"/>
        <v>0.2968198923</v>
      </c>
      <c r="M283" s="220"/>
      <c r="N283" s="221"/>
      <c r="O283" s="220"/>
      <c r="P283" s="220"/>
      <c r="Q283" s="220"/>
      <c r="R283" s="220"/>
      <c r="S283" s="220"/>
      <c r="T283" s="220"/>
      <c r="U283" s="220"/>
      <c r="V283" s="221"/>
      <c r="W283" s="220"/>
      <c r="X283" s="220"/>
      <c r="Y283" s="220"/>
      <c r="Z283" s="220"/>
      <c r="AA283" s="220"/>
      <c r="AB283" s="220"/>
      <c r="AC283" s="220"/>
      <c r="AD283" s="220"/>
      <c r="AE283" s="220"/>
      <c r="AF283" s="220"/>
      <c r="AG283" s="220"/>
    </row>
    <row r="284" ht="15.75" customHeight="1">
      <c r="A284" s="217">
        <v>44063.0</v>
      </c>
      <c r="B284" s="207">
        <v>500.0</v>
      </c>
      <c r="C284" s="220"/>
      <c r="D284" s="219">
        <v>87999.0</v>
      </c>
      <c r="E284" s="178">
        <v>296769.19</v>
      </c>
      <c r="F284" s="222">
        <f t="shared" si="1"/>
        <v>0.2965233689</v>
      </c>
      <c r="G284" s="223">
        <f t="shared" si="2"/>
        <v>43999500</v>
      </c>
      <c r="H284" s="223">
        <f t="shared" si="3"/>
        <v>148.2616844</v>
      </c>
      <c r="I284" s="207">
        <f t="shared" si="7"/>
        <v>155827</v>
      </c>
      <c r="J284" s="172">
        <f t="shared" si="4"/>
        <v>0.0002965233689</v>
      </c>
      <c r="K284" s="50">
        <f t="shared" si="5"/>
        <v>0</v>
      </c>
      <c r="L284" s="78">
        <f t="shared" si="6"/>
        <v>0.2968198923</v>
      </c>
      <c r="M284" s="220"/>
      <c r="N284" s="221"/>
      <c r="O284" s="220"/>
      <c r="P284" s="220"/>
      <c r="Q284" s="220"/>
      <c r="R284" s="220"/>
      <c r="S284" s="220"/>
      <c r="T284" s="220"/>
      <c r="U284" s="220"/>
      <c r="V284" s="221"/>
      <c r="W284" s="220"/>
      <c r="X284" s="220"/>
      <c r="Y284" s="220"/>
      <c r="Z284" s="220"/>
      <c r="AA284" s="220"/>
      <c r="AB284" s="220"/>
      <c r="AC284" s="220"/>
      <c r="AD284" s="220"/>
      <c r="AE284" s="220"/>
      <c r="AF284" s="220"/>
      <c r="AG284" s="220"/>
    </row>
    <row r="285" ht="15.75" customHeight="1">
      <c r="A285" s="217">
        <v>44063.0</v>
      </c>
      <c r="B285" s="207">
        <v>1000.0</v>
      </c>
      <c r="C285" s="220"/>
      <c r="D285" s="219">
        <v>87999.0</v>
      </c>
      <c r="E285" s="178">
        <v>296769.19</v>
      </c>
      <c r="F285" s="222">
        <f t="shared" si="1"/>
        <v>0.2965233689</v>
      </c>
      <c r="G285" s="223">
        <f t="shared" si="2"/>
        <v>87999000</v>
      </c>
      <c r="H285" s="223">
        <f t="shared" si="3"/>
        <v>296.5233689</v>
      </c>
      <c r="I285" s="207">
        <f t="shared" si="7"/>
        <v>156827</v>
      </c>
      <c r="J285" s="172">
        <f t="shared" si="4"/>
        <v>0.0002965233689</v>
      </c>
      <c r="K285" s="50">
        <f t="shared" si="5"/>
        <v>0</v>
      </c>
      <c r="L285" s="78">
        <f t="shared" si="6"/>
        <v>0.2968198923</v>
      </c>
      <c r="M285" s="220"/>
      <c r="N285" s="220"/>
      <c r="O285" s="220"/>
      <c r="P285" s="220"/>
      <c r="Q285" s="220"/>
      <c r="R285" s="220"/>
      <c r="S285" s="220"/>
      <c r="T285" s="220"/>
      <c r="U285" s="220"/>
      <c r="V285" s="220"/>
      <c r="W285" s="220"/>
      <c r="X285" s="220"/>
      <c r="Y285" s="220"/>
      <c r="Z285" s="220"/>
      <c r="AA285" s="220"/>
      <c r="AB285" s="220"/>
      <c r="AC285" s="220"/>
      <c r="AD285" s="220"/>
      <c r="AE285" s="220"/>
      <c r="AF285" s="220"/>
      <c r="AG285" s="220"/>
    </row>
    <row r="286" ht="15.75" customHeight="1">
      <c r="A286" s="217">
        <v>44063.0</v>
      </c>
      <c r="B286" s="207">
        <v>1000.0</v>
      </c>
      <c r="C286" s="220"/>
      <c r="D286" s="219">
        <v>87999.0</v>
      </c>
      <c r="E286" s="178">
        <v>296769.19</v>
      </c>
      <c r="F286" s="222">
        <f t="shared" si="1"/>
        <v>0.2965233689</v>
      </c>
      <c r="G286" s="223">
        <f t="shared" si="2"/>
        <v>87999000</v>
      </c>
      <c r="H286" s="223">
        <f t="shared" si="3"/>
        <v>296.5233689</v>
      </c>
      <c r="I286" s="207">
        <f t="shared" si="7"/>
        <v>157827</v>
      </c>
      <c r="J286" s="172">
        <f t="shared" si="4"/>
        <v>0.0002965233689</v>
      </c>
      <c r="K286" s="50">
        <f t="shared" si="5"/>
        <v>0</v>
      </c>
      <c r="L286" s="78">
        <f t="shared" si="6"/>
        <v>0.2968198923</v>
      </c>
      <c r="M286" s="220"/>
      <c r="N286" s="220"/>
      <c r="O286" s="220"/>
      <c r="P286" s="220"/>
      <c r="Q286" s="220"/>
      <c r="R286" s="220"/>
      <c r="S286" s="220"/>
      <c r="T286" s="220"/>
      <c r="U286" s="220"/>
      <c r="V286" s="220"/>
      <c r="W286" s="220"/>
      <c r="X286" s="220"/>
      <c r="Y286" s="220"/>
      <c r="Z286" s="220"/>
      <c r="AA286" s="220"/>
      <c r="AB286" s="220"/>
      <c r="AC286" s="220"/>
      <c r="AD286" s="220"/>
      <c r="AE286" s="220"/>
      <c r="AF286" s="220"/>
      <c r="AG286" s="220"/>
    </row>
    <row r="287" ht="15.75" customHeight="1">
      <c r="A287" s="217">
        <v>44063.0</v>
      </c>
      <c r="B287" s="206">
        <v>227.0</v>
      </c>
      <c r="C287" s="220"/>
      <c r="D287" s="219">
        <v>87999.0</v>
      </c>
      <c r="E287" s="178">
        <v>296769.19</v>
      </c>
      <c r="F287" s="222">
        <f t="shared" si="1"/>
        <v>0.2965233689</v>
      </c>
      <c r="G287" s="223">
        <f t="shared" si="2"/>
        <v>19975773</v>
      </c>
      <c r="H287" s="223">
        <f t="shared" si="3"/>
        <v>67.31080474</v>
      </c>
      <c r="I287" s="207">
        <f t="shared" si="7"/>
        <v>158054</v>
      </c>
      <c r="J287" s="172">
        <f t="shared" si="4"/>
        <v>0.0002965233689</v>
      </c>
      <c r="K287" s="50">
        <f t="shared" si="5"/>
        <v>0</v>
      </c>
      <c r="L287" s="78">
        <f t="shared" si="6"/>
        <v>0.2968198923</v>
      </c>
      <c r="M287" s="220"/>
      <c r="N287" s="221"/>
      <c r="O287" s="220"/>
      <c r="P287" s="220"/>
      <c r="Q287" s="220"/>
      <c r="R287" s="220"/>
      <c r="S287" s="220"/>
      <c r="T287" s="220"/>
      <c r="U287" s="220"/>
      <c r="V287" s="221"/>
      <c r="W287" s="220"/>
      <c r="X287" s="220"/>
      <c r="Y287" s="220"/>
      <c r="Z287" s="220"/>
      <c r="AA287" s="220"/>
      <c r="AB287" s="220"/>
      <c r="AC287" s="220"/>
      <c r="AD287" s="220"/>
      <c r="AE287" s="220"/>
      <c r="AF287" s="220"/>
      <c r="AG287" s="220"/>
    </row>
    <row r="288" ht="15.75" customHeight="1">
      <c r="A288" s="217">
        <v>44063.0</v>
      </c>
      <c r="B288" s="207">
        <v>8.13</v>
      </c>
      <c r="C288" s="220"/>
      <c r="D288" s="219">
        <v>87999.0</v>
      </c>
      <c r="E288" s="178">
        <v>296769.19</v>
      </c>
      <c r="F288" s="222">
        <f t="shared" si="1"/>
        <v>0.2965233689</v>
      </c>
      <c r="G288" s="223">
        <f t="shared" si="2"/>
        <v>715431.87</v>
      </c>
      <c r="H288" s="223">
        <f t="shared" si="3"/>
        <v>2.410734989</v>
      </c>
      <c r="I288" s="207">
        <f t="shared" si="7"/>
        <v>158062.13</v>
      </c>
      <c r="J288" s="172">
        <f t="shared" si="4"/>
        <v>0.0002965233689</v>
      </c>
      <c r="K288" s="50">
        <f t="shared" si="5"/>
        <v>0</v>
      </c>
      <c r="L288" s="78">
        <f t="shared" si="6"/>
        <v>0.2968198923</v>
      </c>
      <c r="M288" s="220"/>
      <c r="N288" s="221"/>
      <c r="O288" s="220"/>
      <c r="P288" s="220"/>
      <c r="Q288" s="220"/>
      <c r="R288" s="220"/>
      <c r="S288" s="220"/>
      <c r="T288" s="220"/>
      <c r="U288" s="220"/>
      <c r="V288" s="221"/>
      <c r="W288" s="220"/>
      <c r="X288" s="220"/>
      <c r="Y288" s="220"/>
      <c r="Z288" s="220"/>
      <c r="AA288" s="220"/>
      <c r="AB288" s="220"/>
      <c r="AC288" s="220"/>
      <c r="AD288" s="220"/>
      <c r="AE288" s="220"/>
      <c r="AF288" s="220"/>
      <c r="AG288" s="220"/>
    </row>
    <row r="289" ht="15.75" customHeight="1">
      <c r="A289" s="217">
        <v>44064.0</v>
      </c>
      <c r="B289" s="207">
        <v>169.0</v>
      </c>
      <c r="C289" s="220"/>
      <c r="D289" s="219">
        <v>88000.0</v>
      </c>
      <c r="E289" s="178">
        <v>303538.0</v>
      </c>
      <c r="F289" s="222">
        <f t="shared" si="1"/>
        <v>0.2899142776</v>
      </c>
      <c r="G289" s="223">
        <f t="shared" si="2"/>
        <v>14872000</v>
      </c>
      <c r="H289" s="223">
        <f t="shared" si="3"/>
        <v>48.99551292</v>
      </c>
      <c r="I289" s="207">
        <f t="shared" si="7"/>
        <v>158231.13</v>
      </c>
      <c r="J289" s="172">
        <f t="shared" si="4"/>
        <v>0.0002899142776</v>
      </c>
      <c r="K289" s="50">
        <f t="shared" si="5"/>
        <v>0</v>
      </c>
      <c r="L289" s="78">
        <f t="shared" si="6"/>
        <v>0.2902041919</v>
      </c>
      <c r="M289" s="220"/>
      <c r="N289" s="221"/>
      <c r="O289" s="220"/>
      <c r="P289" s="220"/>
      <c r="Q289" s="220"/>
      <c r="R289" s="220"/>
      <c r="S289" s="220"/>
      <c r="T289" s="220"/>
      <c r="U289" s="220"/>
      <c r="V289" s="221"/>
      <c r="W289" s="220"/>
      <c r="X289" s="220"/>
      <c r="Y289" s="220"/>
      <c r="Z289" s="220"/>
      <c r="AA289" s="220"/>
      <c r="AB289" s="220"/>
      <c r="AC289" s="220"/>
      <c r="AD289" s="220"/>
      <c r="AE289" s="220"/>
      <c r="AF289" s="220"/>
      <c r="AG289" s="220"/>
    </row>
    <row r="290" ht="15.75" customHeight="1">
      <c r="A290" s="217">
        <v>44064.0</v>
      </c>
      <c r="B290" s="207">
        <v>100.0</v>
      </c>
      <c r="C290" s="220"/>
      <c r="D290" s="219">
        <v>88000.0</v>
      </c>
      <c r="E290" s="178">
        <v>303538.0</v>
      </c>
      <c r="F290" s="222">
        <f t="shared" si="1"/>
        <v>0.2899142776</v>
      </c>
      <c r="G290" s="223">
        <f t="shared" si="2"/>
        <v>8800000</v>
      </c>
      <c r="H290" s="223">
        <f t="shared" si="3"/>
        <v>28.99142776</v>
      </c>
      <c r="I290" s="207">
        <f t="shared" si="7"/>
        <v>158331.13</v>
      </c>
      <c r="J290" s="172">
        <f t="shared" si="4"/>
        <v>0.0002899142776</v>
      </c>
      <c r="K290" s="50">
        <f t="shared" si="5"/>
        <v>0</v>
      </c>
      <c r="L290" s="78">
        <f t="shared" si="6"/>
        <v>0.2902041919</v>
      </c>
      <c r="M290" s="220"/>
      <c r="N290" s="221"/>
      <c r="O290" s="220"/>
      <c r="P290" s="220"/>
      <c r="Q290" s="220"/>
      <c r="R290" s="220"/>
      <c r="S290" s="220"/>
      <c r="T290" s="220"/>
      <c r="U290" s="220"/>
      <c r="V290" s="221"/>
      <c r="W290" s="220"/>
      <c r="X290" s="220"/>
      <c r="Y290" s="220"/>
      <c r="Z290" s="220"/>
      <c r="AA290" s="220"/>
      <c r="AB290" s="220"/>
      <c r="AC290" s="220"/>
      <c r="AD290" s="220"/>
      <c r="AE290" s="220"/>
      <c r="AF290" s="220"/>
      <c r="AG290" s="220"/>
    </row>
    <row r="291" ht="15.75" customHeight="1">
      <c r="A291" s="217">
        <v>44064.0</v>
      </c>
      <c r="B291" s="206">
        <v>231.0</v>
      </c>
      <c r="C291" s="220"/>
      <c r="D291" s="219">
        <v>88000.0</v>
      </c>
      <c r="E291" s="178">
        <v>303538.0</v>
      </c>
      <c r="F291" s="222">
        <f t="shared" si="1"/>
        <v>0.2899142776</v>
      </c>
      <c r="G291" s="223">
        <f t="shared" si="2"/>
        <v>20328000</v>
      </c>
      <c r="H291" s="223">
        <f t="shared" si="3"/>
        <v>66.97019813</v>
      </c>
      <c r="I291" s="207">
        <f t="shared" si="7"/>
        <v>158562.13</v>
      </c>
      <c r="J291" s="172">
        <f t="shared" si="4"/>
        <v>0.0002899142776</v>
      </c>
      <c r="K291" s="50">
        <f t="shared" si="5"/>
        <v>0</v>
      </c>
      <c r="L291" s="78">
        <f t="shared" si="6"/>
        <v>0.2902041919</v>
      </c>
      <c r="M291" s="220"/>
      <c r="N291" s="221"/>
      <c r="O291" s="220"/>
      <c r="P291" s="220"/>
      <c r="Q291" s="220"/>
      <c r="R291" s="220"/>
      <c r="S291" s="220"/>
      <c r="T291" s="220"/>
      <c r="U291" s="220"/>
      <c r="V291" s="221"/>
      <c r="W291" s="220"/>
      <c r="X291" s="220"/>
      <c r="Y291" s="220"/>
      <c r="Z291" s="220"/>
      <c r="AA291" s="220"/>
      <c r="AB291" s="220"/>
      <c r="AC291" s="220"/>
      <c r="AD291" s="220"/>
      <c r="AE291" s="220"/>
      <c r="AF291" s="220"/>
      <c r="AG291" s="220"/>
    </row>
    <row r="292" ht="15.75" customHeight="1">
      <c r="A292" s="217">
        <v>44067.0</v>
      </c>
      <c r="B292" s="207">
        <v>200.0</v>
      </c>
      <c r="C292" s="220"/>
      <c r="D292" s="219">
        <v>88100.0</v>
      </c>
      <c r="E292" s="178">
        <v>305452.46</v>
      </c>
      <c r="F292" s="222">
        <f t="shared" si="1"/>
        <v>0.2884245882</v>
      </c>
      <c r="G292" s="223">
        <f t="shared" si="2"/>
        <v>17620000</v>
      </c>
      <c r="H292" s="223">
        <f t="shared" si="3"/>
        <v>57.68491765</v>
      </c>
      <c r="I292" s="207">
        <f t="shared" si="7"/>
        <v>158762.13</v>
      </c>
      <c r="J292" s="172">
        <f t="shared" si="4"/>
        <v>0.0002884245882</v>
      </c>
      <c r="K292" s="50">
        <f t="shared" si="5"/>
        <v>0</v>
      </c>
      <c r="L292" s="78">
        <f t="shared" si="6"/>
        <v>0.2887130128</v>
      </c>
      <c r="M292" s="220"/>
      <c r="N292" s="220"/>
      <c r="O292" s="220"/>
      <c r="P292" s="220"/>
      <c r="Q292" s="220"/>
      <c r="R292" s="220"/>
      <c r="S292" s="220"/>
      <c r="T292" s="220"/>
      <c r="U292" s="220"/>
      <c r="V292" s="220"/>
      <c r="W292" s="220"/>
      <c r="X292" s="220"/>
      <c r="Y292" s="220"/>
      <c r="Z292" s="220"/>
      <c r="AA292" s="220"/>
      <c r="AB292" s="220"/>
      <c r="AC292" s="220"/>
      <c r="AD292" s="220"/>
      <c r="AE292" s="220"/>
      <c r="AF292" s="220"/>
      <c r="AG292" s="220"/>
    </row>
    <row r="293" ht="15.75" customHeight="1">
      <c r="A293" s="217">
        <v>44068.0</v>
      </c>
      <c r="B293" s="207">
        <v>14.0</v>
      </c>
      <c r="C293" s="220"/>
      <c r="D293" s="219">
        <v>87000.0</v>
      </c>
      <c r="E293" s="178">
        <v>306257.25</v>
      </c>
      <c r="F293" s="222">
        <f t="shared" si="1"/>
        <v>0.2840749076</v>
      </c>
      <c r="G293" s="223">
        <f t="shared" si="2"/>
        <v>1218000</v>
      </c>
      <c r="H293" s="223">
        <f t="shared" si="3"/>
        <v>3.977048707</v>
      </c>
      <c r="I293" s="207">
        <f t="shared" si="7"/>
        <v>158776.13</v>
      </c>
      <c r="J293" s="172">
        <f t="shared" si="4"/>
        <v>0.0002840749076</v>
      </c>
      <c r="K293" s="50">
        <f t="shared" si="5"/>
        <v>0</v>
      </c>
      <c r="L293" s="78">
        <f t="shared" si="6"/>
        <v>0.2843589825</v>
      </c>
      <c r="M293" s="220"/>
      <c r="N293" s="220"/>
      <c r="O293" s="220"/>
      <c r="P293" s="220"/>
      <c r="Q293" s="220"/>
      <c r="R293" s="220"/>
      <c r="S293" s="220"/>
      <c r="T293" s="220"/>
      <c r="U293" s="220"/>
      <c r="V293" s="220"/>
      <c r="W293" s="220"/>
      <c r="X293" s="220"/>
      <c r="Y293" s="220"/>
      <c r="Z293" s="220"/>
      <c r="AA293" s="220"/>
      <c r="AB293" s="220"/>
      <c r="AC293" s="220"/>
      <c r="AD293" s="220"/>
      <c r="AE293" s="220"/>
      <c r="AF293" s="220"/>
      <c r="AG293" s="220"/>
    </row>
    <row r="294" ht="15.75" customHeight="1">
      <c r="A294" s="217">
        <v>44069.0</v>
      </c>
      <c r="B294" s="218">
        <v>200.0</v>
      </c>
      <c r="C294" s="220"/>
      <c r="D294" s="219">
        <v>89000.0</v>
      </c>
      <c r="E294" s="178">
        <v>307991.14</v>
      </c>
      <c r="F294" s="222">
        <f t="shared" si="1"/>
        <v>0.2889693515</v>
      </c>
      <c r="G294" s="223">
        <f t="shared" si="2"/>
        <v>17800000</v>
      </c>
      <c r="H294" s="223">
        <f t="shared" si="3"/>
        <v>57.7938703</v>
      </c>
      <c r="I294" s="207">
        <f t="shared" si="7"/>
        <v>158976.13</v>
      </c>
      <c r="J294" s="172">
        <f t="shared" si="4"/>
        <v>0.0002889693515</v>
      </c>
      <c r="K294" s="50">
        <f t="shared" si="5"/>
        <v>0</v>
      </c>
      <c r="L294" s="78">
        <f t="shared" si="6"/>
        <v>0.2892583209</v>
      </c>
      <c r="M294" s="220"/>
      <c r="N294" s="221"/>
      <c r="O294" s="220"/>
      <c r="P294" s="220"/>
      <c r="Q294" s="220"/>
      <c r="R294" s="220"/>
      <c r="S294" s="220"/>
      <c r="T294" s="220"/>
      <c r="U294" s="220"/>
      <c r="V294" s="221"/>
      <c r="W294" s="220"/>
      <c r="X294" s="220"/>
      <c r="Y294" s="220"/>
      <c r="Z294" s="220"/>
      <c r="AA294" s="220"/>
      <c r="AB294" s="220"/>
      <c r="AC294" s="220"/>
      <c r="AD294" s="220"/>
      <c r="AE294" s="220"/>
      <c r="AF294" s="220"/>
      <c r="AG294" s="220"/>
    </row>
    <row r="295" ht="15.75" customHeight="1">
      <c r="A295" s="217">
        <v>44070.0</v>
      </c>
      <c r="B295" s="218">
        <v>200.0</v>
      </c>
      <c r="C295" s="220"/>
      <c r="D295" s="219">
        <v>90000.0</v>
      </c>
      <c r="E295" s="178">
        <v>312841.76</v>
      </c>
      <c r="F295" s="222">
        <f t="shared" si="1"/>
        <v>0.2876853781</v>
      </c>
      <c r="G295" s="223">
        <f t="shared" si="2"/>
        <v>18000000</v>
      </c>
      <c r="H295" s="223">
        <f t="shared" si="3"/>
        <v>57.53707561</v>
      </c>
      <c r="I295" s="207">
        <f t="shared" si="7"/>
        <v>159176.13</v>
      </c>
      <c r="J295" s="172">
        <f t="shared" si="4"/>
        <v>0.0002876853781</v>
      </c>
      <c r="K295" s="50">
        <f t="shared" si="5"/>
        <v>0</v>
      </c>
      <c r="L295" s="78">
        <f t="shared" si="6"/>
        <v>0.2879730634</v>
      </c>
      <c r="M295" s="220"/>
      <c r="N295" s="221"/>
      <c r="O295" s="220"/>
      <c r="P295" s="220"/>
      <c r="Q295" s="220"/>
      <c r="R295" s="220"/>
      <c r="S295" s="220"/>
      <c r="T295" s="220"/>
      <c r="U295" s="220"/>
      <c r="V295" s="221"/>
      <c r="W295" s="220"/>
      <c r="X295" s="220"/>
      <c r="Y295" s="220"/>
      <c r="Z295" s="220"/>
      <c r="AA295" s="220"/>
      <c r="AB295" s="220"/>
      <c r="AC295" s="220"/>
      <c r="AD295" s="220"/>
      <c r="AE295" s="220"/>
      <c r="AF295" s="220"/>
      <c r="AG295" s="220"/>
    </row>
    <row r="296" ht="15.75" customHeight="1">
      <c r="A296" s="217">
        <v>44071.0</v>
      </c>
      <c r="B296" s="218">
        <v>200.0</v>
      </c>
      <c r="C296" s="220"/>
      <c r="D296" s="219">
        <v>91000.0</v>
      </c>
      <c r="E296" s="178">
        <v>316590.5</v>
      </c>
      <c r="F296" s="222">
        <f t="shared" si="1"/>
        <v>0.2874375573</v>
      </c>
      <c r="G296" s="223">
        <f t="shared" si="2"/>
        <v>18200000</v>
      </c>
      <c r="H296" s="223">
        <f t="shared" si="3"/>
        <v>57.48751147</v>
      </c>
      <c r="I296" s="207">
        <f t="shared" si="7"/>
        <v>159376.13</v>
      </c>
      <c r="J296" s="172">
        <f t="shared" si="4"/>
        <v>0.0002874375573</v>
      </c>
      <c r="K296" s="50">
        <f t="shared" si="5"/>
        <v>0</v>
      </c>
      <c r="L296" s="78">
        <f t="shared" si="6"/>
        <v>0.2877249949</v>
      </c>
      <c r="M296" s="220"/>
      <c r="N296" s="221"/>
      <c r="O296" s="220"/>
      <c r="P296" s="220"/>
      <c r="Q296" s="220"/>
      <c r="R296" s="220"/>
      <c r="S296" s="220"/>
      <c r="T296" s="220"/>
      <c r="U296" s="220"/>
      <c r="V296" s="221"/>
      <c r="W296" s="220"/>
      <c r="X296" s="220"/>
      <c r="Y296" s="220"/>
      <c r="Z296" s="220"/>
      <c r="AA296" s="220"/>
      <c r="AB296" s="220"/>
      <c r="AC296" s="220"/>
      <c r="AD296" s="220"/>
      <c r="AE296" s="220"/>
      <c r="AF296" s="220"/>
      <c r="AG296" s="220"/>
    </row>
    <row r="297" ht="15.75" customHeight="1">
      <c r="A297" s="217">
        <v>44075.0</v>
      </c>
      <c r="B297" s="224">
        <v>200.0</v>
      </c>
      <c r="C297" s="220"/>
      <c r="D297" s="219">
        <v>95000.0</v>
      </c>
      <c r="E297" s="178">
        <v>327748.89</v>
      </c>
      <c r="F297" s="222">
        <f t="shared" si="1"/>
        <v>0.2898560541</v>
      </c>
      <c r="G297" s="223">
        <f t="shared" si="2"/>
        <v>19000000</v>
      </c>
      <c r="H297" s="223">
        <f t="shared" si="3"/>
        <v>57.97121083</v>
      </c>
      <c r="I297" s="207">
        <f t="shared" si="7"/>
        <v>159576.13</v>
      </c>
      <c r="J297" s="172">
        <f t="shared" si="4"/>
        <v>0.0002898560541</v>
      </c>
      <c r="K297" s="50">
        <f t="shared" si="5"/>
        <v>0</v>
      </c>
      <c r="L297" s="78">
        <f t="shared" si="6"/>
        <v>0.2901459102</v>
      </c>
      <c r="M297" s="220"/>
      <c r="N297" s="221"/>
      <c r="O297" s="220"/>
      <c r="P297" s="220"/>
      <c r="Q297" s="220"/>
      <c r="R297" s="220"/>
      <c r="S297" s="220"/>
      <c r="T297" s="220"/>
      <c r="U297" s="220"/>
      <c r="V297" s="221"/>
      <c r="W297" s="220"/>
      <c r="X297" s="220"/>
      <c r="Y297" s="220"/>
      <c r="Z297" s="220"/>
      <c r="AA297" s="220"/>
      <c r="AB297" s="220"/>
      <c r="AC297" s="220"/>
      <c r="AD297" s="220"/>
      <c r="AE297" s="220"/>
      <c r="AF297" s="220"/>
      <c r="AG297" s="220"/>
    </row>
    <row r="298" ht="15.75" customHeight="1">
      <c r="A298" s="217">
        <v>44075.0</v>
      </c>
      <c r="B298" s="224">
        <v>300.0</v>
      </c>
      <c r="C298" s="220"/>
      <c r="D298" s="219">
        <v>98000.0</v>
      </c>
      <c r="E298" s="178">
        <v>327748.89</v>
      </c>
      <c r="F298" s="222">
        <f t="shared" si="1"/>
        <v>0.2990094032</v>
      </c>
      <c r="G298" s="223">
        <f t="shared" si="2"/>
        <v>29400000</v>
      </c>
      <c r="H298" s="223">
        <f t="shared" si="3"/>
        <v>89.70282096</v>
      </c>
      <c r="I298" s="207">
        <f t="shared" si="7"/>
        <v>159876.13</v>
      </c>
      <c r="J298" s="172">
        <f t="shared" si="4"/>
        <v>0.0002990094032</v>
      </c>
      <c r="K298" s="50">
        <f t="shared" si="5"/>
        <v>0</v>
      </c>
      <c r="L298" s="78">
        <f t="shared" si="6"/>
        <v>0.2993084126</v>
      </c>
      <c r="M298" s="220"/>
      <c r="N298" s="221"/>
      <c r="O298" s="220"/>
      <c r="P298" s="220"/>
      <c r="Q298" s="220"/>
      <c r="R298" s="220"/>
      <c r="S298" s="220"/>
      <c r="T298" s="220"/>
      <c r="U298" s="220"/>
      <c r="V298" s="221"/>
      <c r="W298" s="220"/>
      <c r="X298" s="220"/>
      <c r="Y298" s="220"/>
      <c r="Z298" s="220"/>
      <c r="AA298" s="220"/>
      <c r="AB298" s="220"/>
      <c r="AC298" s="220"/>
      <c r="AD298" s="220"/>
      <c r="AE298" s="220"/>
      <c r="AF298" s="220"/>
      <c r="AG298" s="220"/>
    </row>
    <row r="299" ht="15.75" customHeight="1">
      <c r="A299" s="217">
        <v>44075.0</v>
      </c>
      <c r="B299" s="224">
        <v>200.0</v>
      </c>
      <c r="C299" s="220"/>
      <c r="D299" s="219">
        <v>100000.0</v>
      </c>
      <c r="E299" s="178">
        <v>327748.89</v>
      </c>
      <c r="F299" s="222">
        <f t="shared" si="1"/>
        <v>0.3051116359</v>
      </c>
      <c r="G299" s="223">
        <f t="shared" si="2"/>
        <v>20000000</v>
      </c>
      <c r="H299" s="223">
        <f t="shared" si="3"/>
        <v>61.02232718</v>
      </c>
      <c r="I299" s="207">
        <f t="shared" si="7"/>
        <v>160076.13</v>
      </c>
      <c r="J299" s="172">
        <f t="shared" si="4"/>
        <v>0.0003051116359</v>
      </c>
      <c r="K299" s="50">
        <f t="shared" si="5"/>
        <v>0</v>
      </c>
      <c r="L299" s="78">
        <f t="shared" si="6"/>
        <v>0.3054167476</v>
      </c>
      <c r="M299" s="220"/>
      <c r="N299" s="220"/>
      <c r="O299" s="220"/>
      <c r="P299" s="220"/>
      <c r="Q299" s="220"/>
      <c r="R299" s="220"/>
      <c r="S299" s="220"/>
      <c r="T299" s="220"/>
      <c r="U299" s="220"/>
      <c r="V299" s="220"/>
      <c r="W299" s="220"/>
      <c r="X299" s="220"/>
      <c r="Y299" s="220"/>
      <c r="Z299" s="220"/>
      <c r="AA299" s="220"/>
      <c r="AB299" s="220"/>
      <c r="AC299" s="220"/>
      <c r="AD299" s="220"/>
      <c r="AE299" s="220"/>
      <c r="AF299" s="220"/>
      <c r="AG299" s="220"/>
    </row>
    <row r="300" ht="15.75" customHeight="1">
      <c r="A300" s="217">
        <v>44075.0</v>
      </c>
      <c r="B300" s="224">
        <v>177.0</v>
      </c>
      <c r="C300" s="220"/>
      <c r="D300" s="219">
        <v>100000.0</v>
      </c>
      <c r="E300" s="178">
        <v>327748.89</v>
      </c>
      <c r="F300" s="222">
        <f t="shared" si="1"/>
        <v>0.3051116359</v>
      </c>
      <c r="G300" s="223">
        <f t="shared" si="2"/>
        <v>17700000</v>
      </c>
      <c r="H300" s="223">
        <f t="shared" si="3"/>
        <v>54.00475956</v>
      </c>
      <c r="I300" s="207">
        <f t="shared" si="7"/>
        <v>160253.13</v>
      </c>
      <c r="J300" s="172">
        <f t="shared" si="4"/>
        <v>0.0003051116359</v>
      </c>
      <c r="K300" s="50">
        <f t="shared" si="5"/>
        <v>0</v>
      </c>
      <c r="L300" s="78">
        <f t="shared" si="6"/>
        <v>0.3054167476</v>
      </c>
      <c r="M300" s="220"/>
      <c r="N300" s="220"/>
      <c r="O300" s="220"/>
      <c r="P300" s="220"/>
      <c r="Q300" s="220"/>
      <c r="R300" s="220"/>
      <c r="S300" s="220"/>
      <c r="T300" s="220"/>
      <c r="U300" s="220"/>
      <c r="V300" s="220"/>
      <c r="W300" s="220"/>
      <c r="X300" s="220"/>
      <c r="Y300" s="220"/>
      <c r="Z300" s="220"/>
      <c r="AA300" s="220"/>
      <c r="AB300" s="220"/>
      <c r="AC300" s="220"/>
      <c r="AD300" s="220"/>
      <c r="AE300" s="220"/>
      <c r="AF300" s="220"/>
      <c r="AG300" s="220"/>
    </row>
    <row r="301" ht="15.75" customHeight="1">
      <c r="A301" s="217">
        <v>44075.0</v>
      </c>
      <c r="B301" s="224">
        <v>323.0</v>
      </c>
      <c r="C301" s="220"/>
      <c r="D301" s="219">
        <v>100000.0</v>
      </c>
      <c r="E301" s="178">
        <v>327748.89</v>
      </c>
      <c r="F301" s="222">
        <f t="shared" si="1"/>
        <v>0.3051116359</v>
      </c>
      <c r="G301" s="223">
        <f t="shared" si="2"/>
        <v>32300000</v>
      </c>
      <c r="H301" s="223">
        <f t="shared" si="3"/>
        <v>98.5510584</v>
      </c>
      <c r="I301" s="207">
        <f t="shared" si="7"/>
        <v>160576.13</v>
      </c>
      <c r="J301" s="172">
        <f t="shared" si="4"/>
        <v>0.0003051116359</v>
      </c>
      <c r="K301" s="50">
        <f t="shared" si="5"/>
        <v>0</v>
      </c>
      <c r="L301" s="78">
        <f t="shared" si="6"/>
        <v>0.3054167476</v>
      </c>
      <c r="M301" s="220"/>
      <c r="N301" s="225"/>
      <c r="O301" s="220"/>
      <c r="P301" s="220"/>
      <c r="Q301" s="220"/>
      <c r="R301" s="220"/>
      <c r="S301" s="220"/>
      <c r="T301" s="220"/>
      <c r="U301" s="220"/>
      <c r="V301" s="220"/>
      <c r="W301" s="220"/>
      <c r="X301" s="220"/>
      <c r="Y301" s="220"/>
      <c r="Z301" s="220"/>
      <c r="AA301" s="220"/>
      <c r="AB301" s="220"/>
      <c r="AC301" s="220"/>
      <c r="AD301" s="220"/>
      <c r="AE301" s="220"/>
      <c r="AF301" s="220"/>
      <c r="AG301" s="220"/>
    </row>
    <row r="302" ht="15.75" customHeight="1">
      <c r="A302" s="217">
        <v>44076.0</v>
      </c>
      <c r="B302" s="224">
        <v>200.0</v>
      </c>
      <c r="C302" s="220"/>
      <c r="D302" s="219">
        <v>99000.0</v>
      </c>
      <c r="E302" s="226">
        <v>329553.3</v>
      </c>
      <c r="F302" s="222">
        <f t="shared" si="1"/>
        <v>0.3004066414</v>
      </c>
      <c r="G302" s="223">
        <f t="shared" si="2"/>
        <v>19800000</v>
      </c>
      <c r="H302" s="223">
        <f t="shared" si="3"/>
        <v>60.08132827</v>
      </c>
      <c r="I302" s="207">
        <f t="shared" si="7"/>
        <v>160776.13</v>
      </c>
      <c r="J302" s="172">
        <f t="shared" si="4"/>
        <v>0.0003004066414</v>
      </c>
      <c r="K302" s="50">
        <f t="shared" si="5"/>
        <v>0</v>
      </c>
      <c r="L302" s="78">
        <f t="shared" si="6"/>
        <v>0.300707048</v>
      </c>
      <c r="M302" s="220"/>
      <c r="N302" s="220"/>
      <c r="O302" s="220"/>
      <c r="P302" s="220"/>
      <c r="Q302" s="220"/>
      <c r="R302" s="220"/>
      <c r="S302" s="220"/>
      <c r="T302" s="220"/>
      <c r="U302" s="220"/>
      <c r="V302" s="220"/>
      <c r="W302" s="220"/>
      <c r="X302" s="220"/>
      <c r="Y302" s="220"/>
      <c r="Z302" s="220"/>
      <c r="AA302" s="220"/>
      <c r="AB302" s="220"/>
      <c r="AC302" s="220"/>
      <c r="AD302" s="220"/>
      <c r="AE302" s="220"/>
      <c r="AF302" s="220"/>
      <c r="AG302" s="220"/>
    </row>
    <row r="303" ht="15.75" customHeight="1">
      <c r="A303" s="227"/>
      <c r="B303" s="220"/>
      <c r="C303" s="220"/>
      <c r="D303" s="220"/>
      <c r="E303" s="220"/>
      <c r="F303" s="220"/>
      <c r="G303" s="228"/>
      <c r="H303" s="220"/>
      <c r="I303" s="220"/>
      <c r="J303" s="220"/>
      <c r="K303" s="220"/>
      <c r="L303" s="224"/>
      <c r="M303" s="220"/>
      <c r="N303" s="225"/>
      <c r="O303" s="220"/>
      <c r="P303" s="220"/>
      <c r="Q303" s="220"/>
      <c r="R303" s="220"/>
      <c r="S303" s="220"/>
      <c r="T303" s="220"/>
      <c r="U303" s="220"/>
      <c r="V303" s="220"/>
      <c r="W303" s="220"/>
      <c r="X303" s="220"/>
      <c r="Y303" s="220"/>
      <c r="Z303" s="220"/>
      <c r="AA303" s="220"/>
      <c r="AB303" s="220"/>
      <c r="AC303" s="220"/>
      <c r="AD303" s="220"/>
      <c r="AE303" s="220"/>
      <c r="AF303" s="220"/>
      <c r="AG303" s="220"/>
    </row>
    <row r="304" ht="15.75" customHeight="1">
      <c r="A304" s="227"/>
      <c r="B304" s="220"/>
      <c r="C304" s="220"/>
      <c r="D304" s="220"/>
      <c r="E304" s="220"/>
      <c r="F304" s="220"/>
      <c r="G304" s="228"/>
      <c r="H304" s="220"/>
      <c r="I304" s="220"/>
      <c r="J304" s="220"/>
      <c r="K304" s="220"/>
      <c r="L304" s="220"/>
      <c r="M304" s="220"/>
      <c r="N304" s="220"/>
      <c r="O304" s="220"/>
      <c r="P304" s="220"/>
      <c r="Q304" s="220"/>
      <c r="R304" s="220"/>
      <c r="S304" s="220"/>
      <c r="T304" s="220"/>
      <c r="U304" s="220"/>
      <c r="V304" s="220"/>
      <c r="W304" s="220"/>
      <c r="X304" s="220"/>
      <c r="Y304" s="220"/>
      <c r="Z304" s="220"/>
      <c r="AA304" s="220"/>
      <c r="AB304" s="220"/>
      <c r="AC304" s="220"/>
      <c r="AD304" s="220"/>
      <c r="AE304" s="220"/>
      <c r="AF304" s="220"/>
      <c r="AG304" s="220"/>
    </row>
    <row r="305" ht="15.75" customHeight="1">
      <c r="A305" s="227"/>
      <c r="B305" s="220"/>
      <c r="C305" s="220"/>
      <c r="D305" s="220"/>
      <c r="E305" s="220"/>
      <c r="F305" s="220"/>
      <c r="G305" s="228"/>
      <c r="H305" s="220"/>
      <c r="I305" s="220"/>
      <c r="J305" s="220"/>
      <c r="K305" s="220"/>
      <c r="L305" s="224"/>
      <c r="M305" s="220"/>
      <c r="N305" s="225"/>
      <c r="O305" s="220"/>
      <c r="P305" s="220"/>
      <c r="Q305" s="220"/>
      <c r="R305" s="220"/>
      <c r="S305" s="220"/>
      <c r="T305" s="220"/>
      <c r="U305" s="220"/>
      <c r="V305" s="220"/>
      <c r="W305" s="220"/>
      <c r="X305" s="220"/>
      <c r="Y305" s="220"/>
      <c r="Z305" s="220"/>
      <c r="AA305" s="220"/>
      <c r="AB305" s="220"/>
      <c r="AC305" s="220"/>
      <c r="AD305" s="220"/>
      <c r="AE305" s="220"/>
      <c r="AF305" s="220"/>
      <c r="AG305" s="220"/>
    </row>
    <row r="306" ht="15.75" customHeight="1">
      <c r="A306" s="227"/>
      <c r="B306" s="220"/>
      <c r="C306" s="220"/>
      <c r="D306" s="220"/>
      <c r="E306" s="220"/>
      <c r="F306" s="220"/>
      <c r="G306" s="228"/>
      <c r="H306" s="220"/>
      <c r="I306" s="220"/>
      <c r="J306" s="220"/>
      <c r="K306" s="220"/>
      <c r="L306" s="220"/>
      <c r="M306" s="220"/>
      <c r="N306" s="209"/>
      <c r="O306" s="220"/>
      <c r="P306" s="220"/>
      <c r="Q306" s="220"/>
      <c r="R306" s="220"/>
      <c r="S306" s="220"/>
      <c r="T306" s="220"/>
      <c r="U306" s="220"/>
      <c r="V306" s="220"/>
      <c r="W306" s="220"/>
      <c r="X306" s="220"/>
      <c r="Y306" s="220"/>
      <c r="Z306" s="220"/>
      <c r="AA306" s="220"/>
      <c r="AB306" s="220"/>
      <c r="AC306" s="220"/>
      <c r="AD306" s="220"/>
      <c r="AE306" s="220"/>
      <c r="AF306" s="220"/>
      <c r="AG306" s="220"/>
    </row>
    <row r="307" ht="15.75" customHeight="1">
      <c r="A307" s="227"/>
      <c r="B307" s="220"/>
      <c r="C307" s="220"/>
      <c r="D307" s="220"/>
      <c r="E307" s="220"/>
      <c r="F307" s="220"/>
      <c r="G307" s="228"/>
      <c r="H307" s="220"/>
      <c r="I307" s="220"/>
      <c r="J307" s="220"/>
      <c r="K307" s="220"/>
      <c r="L307" s="229"/>
      <c r="M307" s="220"/>
      <c r="N307" s="212"/>
      <c r="O307" s="220"/>
      <c r="P307" s="220"/>
      <c r="Q307" s="220"/>
      <c r="R307" s="220"/>
      <c r="S307" s="220"/>
      <c r="T307" s="220"/>
      <c r="U307" s="220"/>
      <c r="V307" s="220"/>
      <c r="W307" s="220"/>
      <c r="X307" s="220"/>
      <c r="Y307" s="220"/>
      <c r="Z307" s="220"/>
      <c r="AA307" s="220"/>
      <c r="AB307" s="220"/>
      <c r="AC307" s="220"/>
      <c r="AD307" s="220"/>
      <c r="AE307" s="220"/>
      <c r="AF307" s="220"/>
      <c r="AG307" s="220"/>
    </row>
    <row r="308" ht="15.75" customHeight="1">
      <c r="A308" s="227"/>
      <c r="B308" s="220"/>
      <c r="C308" s="220"/>
      <c r="D308" s="220"/>
      <c r="E308" s="220"/>
      <c r="F308" s="220"/>
      <c r="G308" s="228"/>
      <c r="H308" s="220"/>
      <c r="I308" s="220"/>
      <c r="J308" s="220"/>
      <c r="K308" s="220"/>
      <c r="L308" s="220"/>
      <c r="M308" s="220"/>
      <c r="N308" s="209"/>
      <c r="O308" s="220"/>
      <c r="P308" s="220"/>
      <c r="Q308" s="220"/>
      <c r="R308" s="220"/>
      <c r="S308" s="220"/>
      <c r="T308" s="220"/>
      <c r="U308" s="220"/>
      <c r="V308" s="220"/>
      <c r="W308" s="220"/>
      <c r="X308" s="220"/>
      <c r="Y308" s="220"/>
      <c r="Z308" s="220"/>
      <c r="AA308" s="220"/>
      <c r="AB308" s="220"/>
      <c r="AC308" s="220"/>
      <c r="AD308" s="220"/>
      <c r="AE308" s="220"/>
      <c r="AF308" s="220"/>
      <c r="AG308" s="220"/>
    </row>
    <row r="309" ht="15.75" customHeight="1">
      <c r="A309" s="227"/>
      <c r="B309" s="220"/>
      <c r="C309" s="220"/>
      <c r="D309" s="220"/>
      <c r="E309" s="220"/>
      <c r="F309" s="220"/>
      <c r="G309" s="228"/>
      <c r="H309" s="220"/>
      <c r="I309" s="220"/>
      <c r="J309" s="220"/>
      <c r="K309" s="220"/>
      <c r="L309" s="220"/>
      <c r="M309" s="220"/>
      <c r="N309" s="220"/>
      <c r="O309" s="220"/>
      <c r="P309" s="220"/>
      <c r="Q309" s="220"/>
      <c r="R309" s="220"/>
      <c r="S309" s="220"/>
      <c r="T309" s="220"/>
      <c r="U309" s="220"/>
      <c r="V309" s="220"/>
      <c r="W309" s="220"/>
      <c r="X309" s="220"/>
      <c r="Y309" s="220"/>
      <c r="Z309" s="220"/>
      <c r="AA309" s="220"/>
      <c r="AB309" s="220"/>
      <c r="AC309" s="220"/>
      <c r="AD309" s="220"/>
      <c r="AE309" s="220"/>
      <c r="AF309" s="220"/>
      <c r="AG309" s="220"/>
    </row>
    <row r="310" ht="15.75" customHeight="1">
      <c r="A310" s="227"/>
      <c r="B310" s="220"/>
      <c r="C310" s="220"/>
      <c r="D310" s="220"/>
      <c r="E310" s="220"/>
      <c r="F310" s="220"/>
      <c r="G310" s="228"/>
      <c r="H310" s="220"/>
      <c r="I310" s="220"/>
      <c r="J310" s="220"/>
      <c r="K310" s="220"/>
      <c r="L310" s="220"/>
      <c r="M310" s="220"/>
      <c r="N310" s="220"/>
      <c r="O310" s="220"/>
      <c r="P310" s="220"/>
      <c r="Q310" s="220"/>
      <c r="R310" s="220"/>
      <c r="S310" s="220"/>
      <c r="T310" s="220"/>
      <c r="U310" s="220"/>
      <c r="V310" s="220"/>
      <c r="W310" s="220"/>
      <c r="X310" s="220"/>
      <c r="Y310" s="220"/>
      <c r="Z310" s="220"/>
      <c r="AA310" s="220"/>
      <c r="AB310" s="220"/>
      <c r="AC310" s="220"/>
      <c r="AD310" s="220"/>
      <c r="AE310" s="220"/>
      <c r="AF310" s="220"/>
      <c r="AG310" s="220"/>
    </row>
    <row r="311" ht="15.75" customHeight="1">
      <c r="A311" s="227"/>
      <c r="B311" s="220"/>
      <c r="C311" s="220"/>
      <c r="D311" s="220"/>
      <c r="E311" s="220"/>
      <c r="F311" s="220"/>
      <c r="G311" s="228"/>
      <c r="H311" s="220"/>
      <c r="I311" s="220"/>
      <c r="J311" s="220"/>
      <c r="K311" s="220"/>
      <c r="L311" s="220"/>
      <c r="M311" s="220"/>
      <c r="N311" s="220"/>
      <c r="O311" s="220"/>
      <c r="P311" s="220"/>
      <c r="Q311" s="220"/>
      <c r="R311" s="220"/>
      <c r="S311" s="220"/>
      <c r="T311" s="220"/>
      <c r="U311" s="220"/>
      <c r="V311" s="220"/>
      <c r="W311" s="220"/>
      <c r="X311" s="220"/>
      <c r="Y311" s="220"/>
      <c r="Z311" s="220"/>
      <c r="AA311" s="220"/>
      <c r="AB311" s="220"/>
      <c r="AC311" s="220"/>
      <c r="AD311" s="220"/>
      <c r="AE311" s="220"/>
      <c r="AF311" s="220"/>
      <c r="AG311" s="220"/>
    </row>
    <row r="312" ht="15.75" customHeight="1">
      <c r="A312" s="227"/>
      <c r="B312" s="220"/>
      <c r="C312" s="220"/>
      <c r="D312" s="220"/>
      <c r="E312" s="220"/>
      <c r="F312" s="220"/>
      <c r="G312" s="228"/>
      <c r="H312" s="220"/>
      <c r="I312" s="220"/>
      <c r="J312" s="220"/>
      <c r="K312" s="220"/>
      <c r="L312" s="220"/>
      <c r="M312" s="220"/>
      <c r="N312" s="220"/>
      <c r="O312" s="220"/>
      <c r="P312" s="220"/>
      <c r="Q312" s="220"/>
      <c r="R312" s="220"/>
      <c r="S312" s="220"/>
      <c r="T312" s="220"/>
      <c r="U312" s="220"/>
      <c r="V312" s="220"/>
      <c r="W312" s="220"/>
      <c r="X312" s="220"/>
      <c r="Y312" s="220"/>
      <c r="Z312" s="220"/>
      <c r="AA312" s="220"/>
      <c r="AB312" s="220"/>
      <c r="AC312" s="220"/>
      <c r="AD312" s="220"/>
      <c r="AE312" s="220"/>
      <c r="AF312" s="220"/>
      <c r="AG312" s="220"/>
    </row>
    <row r="313" ht="15.75" customHeight="1">
      <c r="A313" s="227"/>
      <c r="B313" s="220"/>
      <c r="C313" s="220"/>
      <c r="D313" s="220"/>
      <c r="E313" s="220"/>
      <c r="F313" s="220"/>
      <c r="G313" s="228"/>
      <c r="H313" s="220"/>
      <c r="I313" s="220"/>
      <c r="J313" s="220"/>
      <c r="K313" s="220"/>
      <c r="L313" s="220"/>
      <c r="M313" s="220"/>
      <c r="N313" s="220"/>
      <c r="O313" s="220"/>
      <c r="P313" s="220"/>
      <c r="Q313" s="220"/>
      <c r="R313" s="220"/>
      <c r="S313" s="220"/>
      <c r="T313" s="220"/>
      <c r="U313" s="220"/>
      <c r="V313" s="220"/>
      <c r="W313" s="220"/>
      <c r="X313" s="220"/>
      <c r="Y313" s="220"/>
      <c r="Z313" s="220"/>
      <c r="AA313" s="220"/>
      <c r="AB313" s="220"/>
      <c r="AC313" s="220"/>
      <c r="AD313" s="220"/>
      <c r="AE313" s="220"/>
      <c r="AF313" s="220"/>
      <c r="AG313" s="220"/>
    </row>
    <row r="314" ht="15.75" customHeight="1">
      <c r="A314" s="227"/>
      <c r="B314" s="220"/>
      <c r="C314" s="220"/>
      <c r="D314" s="220"/>
      <c r="E314" s="220"/>
      <c r="F314" s="218"/>
      <c r="G314" s="228"/>
      <c r="H314" s="220"/>
      <c r="I314" s="220"/>
      <c r="J314" s="220"/>
      <c r="K314" s="220"/>
      <c r="L314" s="220"/>
      <c r="M314" s="220"/>
      <c r="N314" s="220"/>
      <c r="O314" s="220"/>
      <c r="P314" s="220"/>
      <c r="Q314" s="220"/>
      <c r="R314" s="220"/>
      <c r="S314" s="220"/>
      <c r="T314" s="220"/>
      <c r="U314" s="220"/>
      <c r="V314" s="220"/>
      <c r="W314" s="220"/>
      <c r="X314" s="220"/>
      <c r="Y314" s="220"/>
      <c r="Z314" s="220"/>
      <c r="AA314" s="220"/>
      <c r="AB314" s="220"/>
      <c r="AC314" s="220"/>
      <c r="AD314" s="220"/>
      <c r="AE314" s="220"/>
      <c r="AF314" s="220"/>
      <c r="AG314" s="220"/>
    </row>
    <row r="315" ht="15.75" customHeight="1">
      <c r="A315" s="227"/>
      <c r="B315" s="220"/>
      <c r="C315" s="220"/>
      <c r="D315" s="220"/>
      <c r="E315" s="220"/>
      <c r="F315" s="220"/>
      <c r="G315" s="228"/>
      <c r="H315" s="220"/>
      <c r="I315" s="220"/>
      <c r="J315" s="220"/>
      <c r="K315" s="220"/>
      <c r="L315" s="220"/>
      <c r="M315" s="220"/>
      <c r="N315" s="220"/>
      <c r="O315" s="220"/>
      <c r="P315" s="220"/>
      <c r="Q315" s="220"/>
      <c r="R315" s="220"/>
      <c r="S315" s="220"/>
      <c r="T315" s="220"/>
      <c r="U315" s="220"/>
      <c r="V315" s="220"/>
      <c r="W315" s="220"/>
      <c r="X315" s="220"/>
      <c r="Y315" s="220"/>
      <c r="Z315" s="220"/>
      <c r="AA315" s="220"/>
      <c r="AB315" s="220"/>
      <c r="AC315" s="220"/>
      <c r="AD315" s="220"/>
      <c r="AE315" s="220"/>
      <c r="AF315" s="220"/>
      <c r="AG315" s="220"/>
    </row>
    <row r="316" ht="15.75" customHeight="1">
      <c r="A316" s="227"/>
      <c r="B316" s="220"/>
      <c r="C316" s="220"/>
      <c r="D316" s="220"/>
      <c r="E316" s="220"/>
      <c r="F316" s="220"/>
      <c r="G316" s="228"/>
      <c r="H316" s="220"/>
      <c r="I316" s="220"/>
      <c r="J316" s="220"/>
      <c r="K316" s="220"/>
      <c r="L316" s="220"/>
      <c r="M316" s="220"/>
      <c r="N316" s="220"/>
      <c r="O316" s="220"/>
      <c r="P316" s="220"/>
      <c r="Q316" s="220"/>
      <c r="R316" s="220"/>
      <c r="S316" s="220"/>
      <c r="T316" s="220"/>
      <c r="U316" s="220"/>
      <c r="V316" s="220"/>
      <c r="W316" s="220"/>
      <c r="X316" s="220"/>
      <c r="Y316" s="220"/>
      <c r="Z316" s="220"/>
      <c r="AA316" s="220"/>
      <c r="AB316" s="220"/>
      <c r="AC316" s="220"/>
      <c r="AD316" s="220"/>
      <c r="AE316" s="220"/>
      <c r="AF316" s="220"/>
      <c r="AG316" s="220"/>
    </row>
    <row r="317" ht="15.75" customHeight="1">
      <c r="A317" s="230"/>
      <c r="B317" s="50"/>
      <c r="C317" s="50"/>
      <c r="D317" s="50"/>
      <c r="E317" s="50"/>
      <c r="F317" s="50"/>
      <c r="G317" s="152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0"/>
      <c r="AF317" s="50"/>
      <c r="AG317" s="50"/>
    </row>
    <row r="318" ht="15.75" customHeight="1">
      <c r="A318" s="230"/>
      <c r="B318" s="50"/>
      <c r="C318" s="50"/>
      <c r="D318" s="50"/>
      <c r="E318" s="50"/>
      <c r="F318" s="50"/>
      <c r="G318" s="152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0"/>
      <c r="AF318" s="50"/>
      <c r="AG318" s="50"/>
    </row>
    <row r="319" ht="15.75" customHeight="1">
      <c r="A319" s="230"/>
      <c r="B319" s="50"/>
      <c r="C319" s="50"/>
      <c r="D319" s="50"/>
      <c r="E319" s="50"/>
      <c r="F319" s="50"/>
      <c r="G319" s="152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  <c r="AG319" s="50"/>
    </row>
    <row r="320" ht="15.75" customHeight="1">
      <c r="A320" s="230"/>
      <c r="B320" s="50"/>
      <c r="C320" s="50"/>
      <c r="D320" s="50"/>
      <c r="E320" s="50"/>
      <c r="F320" s="50"/>
      <c r="G320" s="152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  <c r="AE320" s="50"/>
      <c r="AF320" s="50"/>
      <c r="AG320" s="50"/>
    </row>
    <row r="321" ht="15.75" customHeight="1">
      <c r="A321" s="230"/>
      <c r="B321" s="50"/>
      <c r="C321" s="50"/>
      <c r="D321" s="50"/>
      <c r="E321" s="50"/>
      <c r="F321" s="50"/>
      <c r="G321" s="152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  <c r="AF321" s="50"/>
      <c r="AG321" s="50"/>
    </row>
    <row r="322" ht="15.75" customHeight="1">
      <c r="A322" s="230"/>
      <c r="B322" s="50"/>
      <c r="C322" s="50"/>
      <c r="D322" s="50"/>
      <c r="E322" s="50"/>
      <c r="F322" s="50"/>
      <c r="G322" s="152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0"/>
      <c r="AF322" s="50"/>
      <c r="AG322" s="50"/>
    </row>
    <row r="323" ht="15.75" customHeight="1">
      <c r="A323" s="230"/>
      <c r="B323" s="50"/>
      <c r="C323" s="50"/>
      <c r="D323" s="50"/>
      <c r="E323" s="50"/>
      <c r="F323" s="50"/>
      <c r="G323" s="152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  <c r="AF323" s="50"/>
      <c r="AG323" s="50"/>
    </row>
    <row r="324" ht="15.75" customHeight="1">
      <c r="A324" s="230"/>
      <c r="B324" s="50"/>
      <c r="C324" s="50"/>
      <c r="D324" s="50"/>
      <c r="E324" s="50"/>
      <c r="F324" s="50"/>
      <c r="G324" s="152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  <c r="AE324" s="50"/>
      <c r="AF324" s="50"/>
      <c r="AG324" s="50"/>
    </row>
    <row r="325" ht="15.75" customHeight="1">
      <c r="A325" s="230"/>
      <c r="B325" s="50"/>
      <c r="C325" s="50"/>
      <c r="D325" s="50"/>
      <c r="E325" s="50"/>
      <c r="F325" s="50"/>
      <c r="G325" s="152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  <c r="AG325" s="50"/>
    </row>
    <row r="326" ht="15.75" customHeight="1">
      <c r="A326" s="230"/>
      <c r="B326" s="50"/>
      <c r="C326" s="50"/>
      <c r="D326" s="50"/>
      <c r="E326" s="50"/>
      <c r="F326" s="50"/>
      <c r="G326" s="152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0"/>
      <c r="AF326" s="50"/>
      <c r="AG326" s="50"/>
    </row>
    <row r="327" ht="15.75" customHeight="1">
      <c r="A327" s="230"/>
      <c r="B327" s="50"/>
      <c r="C327" s="50"/>
      <c r="D327" s="50"/>
      <c r="E327" s="50"/>
      <c r="F327" s="50"/>
      <c r="G327" s="152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  <c r="AD327" s="50"/>
      <c r="AE327" s="50"/>
      <c r="AF327" s="50"/>
      <c r="AG327" s="50"/>
    </row>
    <row r="328" ht="15.75" customHeight="1">
      <c r="A328" s="230"/>
      <c r="B328" s="50"/>
      <c r="C328" s="50"/>
      <c r="D328" s="50"/>
      <c r="E328" s="50"/>
      <c r="F328" s="50"/>
      <c r="G328" s="152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  <c r="AA328" s="50"/>
      <c r="AB328" s="50"/>
      <c r="AC328" s="50"/>
      <c r="AD328" s="50"/>
      <c r="AE328" s="50"/>
      <c r="AF328" s="50"/>
      <c r="AG328" s="50"/>
    </row>
    <row r="329" ht="15.75" customHeight="1">
      <c r="A329" s="230"/>
      <c r="B329" s="50"/>
      <c r="C329" s="50"/>
      <c r="D329" s="50"/>
      <c r="E329" s="50"/>
      <c r="F329" s="50"/>
      <c r="G329" s="152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  <c r="AA329" s="50"/>
      <c r="AB329" s="50"/>
      <c r="AC329" s="50"/>
      <c r="AD329" s="50"/>
      <c r="AE329" s="50"/>
      <c r="AF329" s="50"/>
      <c r="AG329" s="50"/>
    </row>
    <row r="330" ht="15.75" customHeight="1">
      <c r="A330" s="230"/>
      <c r="B330" s="50"/>
      <c r="C330" s="50"/>
      <c r="D330" s="50"/>
      <c r="E330" s="50"/>
      <c r="F330" s="50"/>
      <c r="G330" s="152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  <c r="AD330" s="50"/>
      <c r="AE330" s="50"/>
      <c r="AF330" s="50"/>
      <c r="AG330" s="50"/>
    </row>
    <row r="331" ht="15.75" customHeight="1">
      <c r="A331" s="230"/>
      <c r="B331" s="50"/>
      <c r="C331" s="50"/>
      <c r="D331" s="50"/>
      <c r="E331" s="50"/>
      <c r="F331" s="50"/>
      <c r="G331" s="152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  <c r="AA331" s="50"/>
      <c r="AB331" s="50"/>
      <c r="AC331" s="50"/>
      <c r="AD331" s="50"/>
      <c r="AE331" s="50"/>
      <c r="AF331" s="50"/>
      <c r="AG331" s="50"/>
    </row>
    <row r="332" ht="15.75" customHeight="1">
      <c r="A332" s="230"/>
      <c r="B332" s="50"/>
      <c r="C332" s="50"/>
      <c r="D332" s="50"/>
      <c r="E332" s="50"/>
      <c r="F332" s="50"/>
      <c r="G332" s="152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  <c r="AA332" s="50"/>
      <c r="AB332" s="50"/>
      <c r="AC332" s="50"/>
      <c r="AD332" s="50"/>
      <c r="AE332" s="50"/>
      <c r="AF332" s="50"/>
      <c r="AG332" s="50"/>
    </row>
    <row r="333" ht="15.75" customHeight="1">
      <c r="A333" s="230"/>
      <c r="B333" s="50"/>
      <c r="C333" s="50"/>
      <c r="D333" s="50"/>
      <c r="E333" s="50"/>
      <c r="F333" s="50"/>
      <c r="G333" s="152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  <c r="AA333" s="50"/>
      <c r="AB333" s="50"/>
      <c r="AC333" s="50"/>
      <c r="AD333" s="50"/>
      <c r="AE333" s="50"/>
      <c r="AF333" s="50"/>
      <c r="AG333" s="50"/>
    </row>
    <row r="334" ht="15.75" customHeight="1">
      <c r="A334" s="230"/>
      <c r="B334" s="50"/>
      <c r="C334" s="50"/>
      <c r="D334" s="50"/>
      <c r="E334" s="50"/>
      <c r="F334" s="50"/>
      <c r="G334" s="152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  <c r="AA334" s="50"/>
      <c r="AB334" s="50"/>
      <c r="AC334" s="50"/>
      <c r="AD334" s="50"/>
      <c r="AE334" s="50"/>
      <c r="AF334" s="50"/>
      <c r="AG334" s="50"/>
    </row>
    <row r="335" ht="15.75" customHeight="1">
      <c r="A335" s="230"/>
      <c r="B335" s="50"/>
      <c r="C335" s="50"/>
      <c r="D335" s="50"/>
      <c r="E335" s="50"/>
      <c r="F335" s="50"/>
      <c r="G335" s="152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  <c r="AD335" s="50"/>
      <c r="AE335" s="50"/>
      <c r="AF335" s="50"/>
      <c r="AG335" s="50"/>
    </row>
    <row r="336" ht="15.75" customHeight="1">
      <c r="A336" s="230"/>
      <c r="B336" s="50"/>
      <c r="C336" s="50"/>
      <c r="D336" s="50"/>
      <c r="E336" s="50"/>
      <c r="F336" s="50"/>
      <c r="G336" s="152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  <c r="AA336" s="50"/>
      <c r="AB336" s="50"/>
      <c r="AC336" s="50"/>
      <c r="AD336" s="50"/>
      <c r="AE336" s="50"/>
      <c r="AF336" s="50"/>
      <c r="AG336" s="50"/>
    </row>
    <row r="337" ht="15.75" customHeight="1">
      <c r="A337" s="230"/>
      <c r="B337" s="50"/>
      <c r="C337" s="50"/>
      <c r="D337" s="50"/>
      <c r="E337" s="50"/>
      <c r="F337" s="50"/>
      <c r="G337" s="152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  <c r="AA337" s="50"/>
      <c r="AB337" s="50"/>
      <c r="AC337" s="50"/>
      <c r="AD337" s="50"/>
      <c r="AE337" s="50"/>
      <c r="AF337" s="50"/>
      <c r="AG337" s="50"/>
    </row>
    <row r="338" ht="15.75" customHeight="1">
      <c r="A338" s="230"/>
      <c r="B338" s="50"/>
      <c r="C338" s="50"/>
      <c r="D338" s="50"/>
      <c r="E338" s="50"/>
      <c r="F338" s="50"/>
      <c r="G338" s="152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  <c r="AD338" s="50"/>
      <c r="AE338" s="50"/>
      <c r="AF338" s="50"/>
      <c r="AG338" s="50"/>
    </row>
    <row r="339" ht="15.75" customHeight="1">
      <c r="A339" s="230"/>
      <c r="B339" s="50"/>
      <c r="C339" s="50"/>
      <c r="D339" s="50"/>
      <c r="E339" s="50"/>
      <c r="F339" s="50"/>
      <c r="G339" s="152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  <c r="AA339" s="50"/>
      <c r="AB339" s="50"/>
      <c r="AC339" s="50"/>
      <c r="AD339" s="50"/>
      <c r="AE339" s="50"/>
      <c r="AF339" s="50"/>
      <c r="AG339" s="50"/>
    </row>
    <row r="340" ht="15.75" customHeight="1">
      <c r="A340" s="230"/>
      <c r="B340" s="50"/>
      <c r="C340" s="50"/>
      <c r="D340" s="50"/>
      <c r="E340" s="50"/>
      <c r="F340" s="50"/>
      <c r="G340" s="152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  <c r="AA340" s="50"/>
      <c r="AB340" s="50"/>
      <c r="AC340" s="50"/>
      <c r="AD340" s="50"/>
      <c r="AE340" s="50"/>
      <c r="AF340" s="50"/>
      <c r="AG340" s="50"/>
    </row>
    <row r="341" ht="15.75" customHeight="1">
      <c r="A341" s="230"/>
      <c r="B341" s="50"/>
      <c r="C341" s="50"/>
      <c r="D341" s="50"/>
      <c r="E341" s="50"/>
      <c r="F341" s="50"/>
      <c r="G341" s="152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  <c r="AA341" s="50"/>
      <c r="AB341" s="50"/>
      <c r="AC341" s="50"/>
      <c r="AD341" s="50"/>
      <c r="AE341" s="50"/>
      <c r="AF341" s="50"/>
      <c r="AG341" s="50"/>
    </row>
    <row r="342" ht="15.75" customHeight="1">
      <c r="A342" s="230"/>
      <c r="B342" s="50"/>
      <c r="C342" s="50"/>
      <c r="D342" s="50"/>
      <c r="E342" s="50"/>
      <c r="F342" s="50"/>
      <c r="G342" s="152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  <c r="AA342" s="50"/>
      <c r="AB342" s="50"/>
      <c r="AC342" s="50"/>
      <c r="AD342" s="50"/>
      <c r="AE342" s="50"/>
      <c r="AF342" s="50"/>
      <c r="AG342" s="50"/>
    </row>
    <row r="343" ht="15.75" customHeight="1">
      <c r="A343" s="230"/>
      <c r="B343" s="50"/>
      <c r="C343" s="50"/>
      <c r="D343" s="50"/>
      <c r="E343" s="50"/>
      <c r="F343" s="50"/>
      <c r="G343" s="152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  <c r="AD343" s="50"/>
      <c r="AE343" s="50"/>
      <c r="AF343" s="50"/>
      <c r="AG343" s="50"/>
    </row>
    <row r="344" ht="15.75" customHeight="1">
      <c r="A344" s="230"/>
      <c r="B344" s="50"/>
      <c r="C344" s="50"/>
      <c r="D344" s="50"/>
      <c r="E344" s="50"/>
      <c r="F344" s="50"/>
      <c r="G344" s="152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  <c r="AE344" s="50"/>
      <c r="AF344" s="50"/>
      <c r="AG344" s="50"/>
    </row>
    <row r="345" ht="15.75" customHeight="1">
      <c r="A345" s="230"/>
      <c r="B345" s="50"/>
      <c r="C345" s="50"/>
      <c r="D345" s="50"/>
      <c r="E345" s="50"/>
      <c r="F345" s="50"/>
      <c r="G345" s="152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  <c r="AE345" s="50"/>
      <c r="AF345" s="50"/>
      <c r="AG345" s="50"/>
    </row>
    <row r="346" ht="15.75" customHeight="1">
      <c r="A346" s="230"/>
      <c r="B346" s="50"/>
      <c r="C346" s="50"/>
      <c r="D346" s="50"/>
      <c r="E346" s="50"/>
      <c r="F346" s="50"/>
      <c r="G346" s="152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  <c r="AE346" s="50"/>
      <c r="AF346" s="50"/>
      <c r="AG346" s="50"/>
    </row>
    <row r="347" ht="15.75" customHeight="1">
      <c r="A347" s="230"/>
      <c r="B347" s="50"/>
      <c r="C347" s="50"/>
      <c r="D347" s="50"/>
      <c r="E347" s="50"/>
      <c r="F347" s="50"/>
      <c r="G347" s="152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  <c r="AE347" s="50"/>
      <c r="AF347" s="50"/>
      <c r="AG347" s="50"/>
    </row>
    <row r="348" ht="15.75" customHeight="1">
      <c r="A348" s="230"/>
      <c r="B348" s="50"/>
      <c r="C348" s="50"/>
      <c r="D348" s="50"/>
      <c r="E348" s="50"/>
      <c r="F348" s="50"/>
      <c r="G348" s="152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  <c r="AD348" s="50"/>
      <c r="AE348" s="50"/>
      <c r="AF348" s="50"/>
      <c r="AG348" s="50"/>
    </row>
    <row r="349" ht="15.75" customHeight="1">
      <c r="A349" s="230"/>
      <c r="B349" s="50"/>
      <c r="C349" s="50"/>
      <c r="D349" s="50"/>
      <c r="E349" s="50"/>
      <c r="F349" s="50"/>
      <c r="G349" s="152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  <c r="AF349" s="50"/>
      <c r="AG349" s="50"/>
    </row>
    <row r="350" ht="15.75" customHeight="1">
      <c r="A350" s="230"/>
      <c r="B350" s="50"/>
      <c r="C350" s="50"/>
      <c r="D350" s="50"/>
      <c r="E350" s="50"/>
      <c r="F350" s="50"/>
      <c r="G350" s="152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  <c r="AD350" s="50"/>
      <c r="AE350" s="50"/>
      <c r="AF350" s="50"/>
      <c r="AG350" s="50"/>
    </row>
    <row r="351" ht="15.75" customHeight="1">
      <c r="A351" s="230"/>
      <c r="B351" s="50"/>
      <c r="C351" s="50"/>
      <c r="D351" s="50"/>
      <c r="E351" s="50"/>
      <c r="F351" s="50"/>
      <c r="G351" s="152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  <c r="AA351" s="50"/>
      <c r="AB351" s="50"/>
      <c r="AC351" s="50"/>
      <c r="AD351" s="50"/>
      <c r="AE351" s="50"/>
      <c r="AF351" s="50"/>
      <c r="AG351" s="50"/>
    </row>
    <row r="352" ht="15.75" customHeight="1">
      <c r="A352" s="230"/>
      <c r="B352" s="50"/>
      <c r="C352" s="50"/>
      <c r="D352" s="50"/>
      <c r="E352" s="50"/>
      <c r="F352" s="50"/>
      <c r="G352" s="152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  <c r="AA352" s="50"/>
      <c r="AB352" s="50"/>
      <c r="AC352" s="50"/>
      <c r="AD352" s="50"/>
      <c r="AE352" s="50"/>
      <c r="AF352" s="50"/>
      <c r="AG352" s="50"/>
    </row>
    <row r="353" ht="15.75" customHeight="1">
      <c r="A353" s="230"/>
      <c r="B353" s="50"/>
      <c r="C353" s="50"/>
      <c r="D353" s="50"/>
      <c r="E353" s="50"/>
      <c r="F353" s="50"/>
      <c r="G353" s="152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  <c r="AA353" s="50"/>
      <c r="AB353" s="50"/>
      <c r="AC353" s="50"/>
      <c r="AD353" s="50"/>
      <c r="AE353" s="50"/>
      <c r="AF353" s="50"/>
      <c r="AG353" s="50"/>
    </row>
    <row r="354" ht="15.75" customHeight="1">
      <c r="A354" s="230"/>
      <c r="B354" s="50"/>
      <c r="C354" s="50"/>
      <c r="D354" s="50"/>
      <c r="E354" s="50"/>
      <c r="F354" s="50"/>
      <c r="G354" s="152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  <c r="AA354" s="50"/>
      <c r="AB354" s="50"/>
      <c r="AC354" s="50"/>
      <c r="AD354" s="50"/>
      <c r="AE354" s="50"/>
      <c r="AF354" s="50"/>
      <c r="AG354" s="50"/>
    </row>
    <row r="355" ht="15.75" customHeight="1">
      <c r="A355" s="230"/>
      <c r="B355" s="50"/>
      <c r="C355" s="50"/>
      <c r="D355" s="50"/>
      <c r="E355" s="50"/>
      <c r="F355" s="50"/>
      <c r="G355" s="152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  <c r="AA355" s="50"/>
      <c r="AB355" s="50"/>
      <c r="AC355" s="50"/>
      <c r="AD355" s="50"/>
      <c r="AE355" s="50"/>
      <c r="AF355" s="50"/>
      <c r="AG355" s="50"/>
    </row>
    <row r="356" ht="15.75" customHeight="1">
      <c r="A356" s="230"/>
      <c r="B356" s="50"/>
      <c r="C356" s="50"/>
      <c r="D356" s="50"/>
      <c r="E356" s="50"/>
      <c r="F356" s="50"/>
      <c r="G356" s="152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  <c r="AA356" s="50"/>
      <c r="AB356" s="50"/>
      <c r="AC356" s="50"/>
      <c r="AD356" s="50"/>
      <c r="AE356" s="50"/>
      <c r="AF356" s="50"/>
      <c r="AG356" s="50"/>
    </row>
    <row r="357" ht="15.75" customHeight="1">
      <c r="A357" s="230"/>
      <c r="B357" s="50"/>
      <c r="C357" s="50"/>
      <c r="D357" s="50"/>
      <c r="E357" s="50"/>
      <c r="F357" s="50"/>
      <c r="G357" s="152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  <c r="AA357" s="50"/>
      <c r="AB357" s="50"/>
      <c r="AC357" s="50"/>
      <c r="AD357" s="50"/>
      <c r="AE357" s="50"/>
      <c r="AF357" s="50"/>
      <c r="AG357" s="50"/>
    </row>
    <row r="358" ht="15.75" customHeight="1">
      <c r="A358" s="230"/>
      <c r="B358" s="50"/>
      <c r="C358" s="50"/>
      <c r="D358" s="50"/>
      <c r="E358" s="50"/>
      <c r="F358" s="50"/>
      <c r="G358" s="152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  <c r="AA358" s="50"/>
      <c r="AB358" s="50"/>
      <c r="AC358" s="50"/>
      <c r="AD358" s="50"/>
      <c r="AE358" s="50"/>
      <c r="AF358" s="50"/>
      <c r="AG358" s="50"/>
    </row>
    <row r="359" ht="15.75" customHeight="1">
      <c r="A359" s="230"/>
      <c r="B359" s="50"/>
      <c r="C359" s="50"/>
      <c r="D359" s="50"/>
      <c r="E359" s="50"/>
      <c r="F359" s="50"/>
      <c r="G359" s="152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  <c r="AA359" s="50"/>
      <c r="AB359" s="50"/>
      <c r="AC359" s="50"/>
      <c r="AD359" s="50"/>
      <c r="AE359" s="50"/>
      <c r="AF359" s="50"/>
      <c r="AG359" s="50"/>
    </row>
    <row r="360" ht="15.75" customHeight="1">
      <c r="A360" s="230"/>
      <c r="B360" s="50"/>
      <c r="C360" s="50"/>
      <c r="D360" s="50"/>
      <c r="E360" s="50"/>
      <c r="F360" s="50"/>
      <c r="G360" s="152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  <c r="AA360" s="50"/>
      <c r="AB360" s="50"/>
      <c r="AC360" s="50"/>
      <c r="AD360" s="50"/>
      <c r="AE360" s="50"/>
      <c r="AF360" s="50"/>
      <c r="AG360" s="50"/>
    </row>
    <row r="361" ht="15.75" customHeight="1">
      <c r="A361" s="230"/>
      <c r="B361" s="50"/>
      <c r="C361" s="50"/>
      <c r="D361" s="50"/>
      <c r="E361" s="50"/>
      <c r="F361" s="50"/>
      <c r="G361" s="152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  <c r="AA361" s="50"/>
      <c r="AB361" s="50"/>
      <c r="AC361" s="50"/>
      <c r="AD361" s="50"/>
      <c r="AE361" s="50"/>
      <c r="AF361" s="50"/>
      <c r="AG361" s="50"/>
    </row>
    <row r="362" ht="15.75" customHeight="1">
      <c r="A362" s="230"/>
      <c r="B362" s="50"/>
      <c r="C362" s="50"/>
      <c r="D362" s="50"/>
      <c r="E362" s="50"/>
      <c r="F362" s="50"/>
      <c r="G362" s="152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  <c r="AA362" s="50"/>
      <c r="AB362" s="50"/>
      <c r="AC362" s="50"/>
      <c r="AD362" s="50"/>
      <c r="AE362" s="50"/>
      <c r="AF362" s="50"/>
      <c r="AG362" s="50"/>
    </row>
    <row r="363" ht="15.75" customHeight="1">
      <c r="A363" s="230"/>
      <c r="B363" s="50"/>
      <c r="C363" s="50"/>
      <c r="D363" s="50"/>
      <c r="E363" s="50"/>
      <c r="F363" s="50"/>
      <c r="G363" s="152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  <c r="AA363" s="50"/>
      <c r="AB363" s="50"/>
      <c r="AC363" s="50"/>
      <c r="AD363" s="50"/>
      <c r="AE363" s="50"/>
      <c r="AF363" s="50"/>
      <c r="AG363" s="50"/>
    </row>
    <row r="364" ht="15.75" customHeight="1">
      <c r="A364" s="230"/>
      <c r="B364" s="50"/>
      <c r="C364" s="50"/>
      <c r="D364" s="50"/>
      <c r="E364" s="50"/>
      <c r="F364" s="50"/>
      <c r="G364" s="152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  <c r="AA364" s="50"/>
      <c r="AB364" s="50"/>
      <c r="AC364" s="50"/>
      <c r="AD364" s="50"/>
      <c r="AE364" s="50"/>
      <c r="AF364" s="50"/>
      <c r="AG364" s="50"/>
    </row>
    <row r="365" ht="15.75" customHeight="1">
      <c r="A365" s="230"/>
      <c r="B365" s="50"/>
      <c r="C365" s="50"/>
      <c r="D365" s="50"/>
      <c r="E365" s="50"/>
      <c r="F365" s="50"/>
      <c r="G365" s="152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  <c r="AA365" s="50"/>
      <c r="AB365" s="50"/>
      <c r="AC365" s="50"/>
      <c r="AD365" s="50"/>
      <c r="AE365" s="50"/>
      <c r="AF365" s="50"/>
      <c r="AG365" s="50"/>
    </row>
    <row r="366" ht="15.75" customHeight="1">
      <c r="A366" s="230"/>
      <c r="B366" s="50"/>
      <c r="C366" s="50"/>
      <c r="D366" s="50"/>
      <c r="E366" s="50"/>
      <c r="F366" s="50"/>
      <c r="G366" s="152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  <c r="AA366" s="50"/>
      <c r="AB366" s="50"/>
      <c r="AC366" s="50"/>
      <c r="AD366" s="50"/>
      <c r="AE366" s="50"/>
      <c r="AF366" s="50"/>
      <c r="AG366" s="50"/>
    </row>
    <row r="367" ht="15.75" customHeight="1">
      <c r="A367" s="230"/>
      <c r="B367" s="50"/>
      <c r="C367" s="50"/>
      <c r="D367" s="50"/>
      <c r="E367" s="50"/>
      <c r="F367" s="50"/>
      <c r="G367" s="152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  <c r="AC367" s="50"/>
      <c r="AD367" s="50"/>
      <c r="AE367" s="50"/>
      <c r="AF367" s="50"/>
      <c r="AG367" s="50"/>
    </row>
    <row r="368" ht="15.75" customHeight="1">
      <c r="A368" s="230"/>
      <c r="B368" s="50"/>
      <c r="C368" s="50"/>
      <c r="D368" s="50"/>
      <c r="E368" s="50"/>
      <c r="F368" s="50"/>
      <c r="G368" s="152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  <c r="AA368" s="50"/>
      <c r="AB368" s="50"/>
      <c r="AC368" s="50"/>
      <c r="AD368" s="50"/>
      <c r="AE368" s="50"/>
      <c r="AF368" s="50"/>
      <c r="AG368" s="50"/>
    </row>
    <row r="369" ht="15.75" customHeight="1">
      <c r="A369" s="230"/>
      <c r="B369" s="50"/>
      <c r="C369" s="50"/>
      <c r="D369" s="50"/>
      <c r="E369" s="50"/>
      <c r="F369" s="50"/>
      <c r="G369" s="152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  <c r="AA369" s="50"/>
      <c r="AB369" s="50"/>
      <c r="AC369" s="50"/>
      <c r="AD369" s="50"/>
      <c r="AE369" s="50"/>
      <c r="AF369" s="50"/>
      <c r="AG369" s="50"/>
    </row>
    <row r="370" ht="15.75" customHeight="1">
      <c r="A370" s="230"/>
      <c r="B370" s="50"/>
      <c r="C370" s="50"/>
      <c r="D370" s="50"/>
      <c r="E370" s="50"/>
      <c r="F370" s="50"/>
      <c r="G370" s="152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  <c r="AA370" s="50"/>
      <c r="AB370" s="50"/>
      <c r="AC370" s="50"/>
      <c r="AD370" s="50"/>
      <c r="AE370" s="50"/>
      <c r="AF370" s="50"/>
      <c r="AG370" s="50"/>
    </row>
    <row r="371" ht="15.75" customHeight="1">
      <c r="A371" s="230"/>
      <c r="B371" s="50"/>
      <c r="C371" s="50"/>
      <c r="D371" s="50"/>
      <c r="E371" s="50"/>
      <c r="F371" s="50"/>
      <c r="G371" s="152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  <c r="AA371" s="50"/>
      <c r="AB371" s="50"/>
      <c r="AC371" s="50"/>
      <c r="AD371" s="50"/>
      <c r="AE371" s="50"/>
      <c r="AF371" s="50"/>
      <c r="AG371" s="50"/>
    </row>
    <row r="372" ht="15.75" customHeight="1">
      <c r="A372" s="230"/>
      <c r="B372" s="50"/>
      <c r="C372" s="50"/>
      <c r="D372" s="50"/>
      <c r="E372" s="50"/>
      <c r="F372" s="50"/>
      <c r="G372" s="152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  <c r="AA372" s="50"/>
      <c r="AB372" s="50"/>
      <c r="AC372" s="50"/>
      <c r="AD372" s="50"/>
      <c r="AE372" s="50"/>
      <c r="AF372" s="50"/>
      <c r="AG372" s="50"/>
    </row>
    <row r="373" ht="15.75" customHeight="1">
      <c r="A373" s="230"/>
      <c r="B373" s="50"/>
      <c r="C373" s="50"/>
      <c r="D373" s="50"/>
      <c r="E373" s="50"/>
      <c r="F373" s="50"/>
      <c r="G373" s="152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  <c r="AA373" s="50"/>
      <c r="AB373" s="50"/>
      <c r="AC373" s="50"/>
      <c r="AD373" s="50"/>
      <c r="AE373" s="50"/>
      <c r="AF373" s="50"/>
      <c r="AG373" s="50"/>
    </row>
    <row r="374" ht="15.75" customHeight="1">
      <c r="A374" s="230"/>
      <c r="B374" s="50"/>
      <c r="C374" s="50"/>
      <c r="D374" s="50"/>
      <c r="E374" s="50"/>
      <c r="F374" s="50"/>
      <c r="G374" s="152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  <c r="AA374" s="50"/>
      <c r="AB374" s="50"/>
      <c r="AC374" s="50"/>
      <c r="AD374" s="50"/>
      <c r="AE374" s="50"/>
      <c r="AF374" s="50"/>
      <c r="AG374" s="50"/>
    </row>
    <row r="375" ht="15.75" customHeight="1">
      <c r="A375" s="230"/>
      <c r="B375" s="50"/>
      <c r="C375" s="50"/>
      <c r="D375" s="50"/>
      <c r="E375" s="50"/>
      <c r="F375" s="50"/>
      <c r="G375" s="152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  <c r="AA375" s="50"/>
      <c r="AB375" s="50"/>
      <c r="AC375" s="50"/>
      <c r="AD375" s="50"/>
      <c r="AE375" s="50"/>
      <c r="AF375" s="50"/>
      <c r="AG375" s="50"/>
    </row>
    <row r="376" ht="15.75" customHeight="1">
      <c r="A376" s="230"/>
      <c r="B376" s="50"/>
      <c r="C376" s="50"/>
      <c r="D376" s="50"/>
      <c r="E376" s="50"/>
      <c r="F376" s="50"/>
      <c r="G376" s="152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  <c r="AA376" s="50"/>
      <c r="AB376" s="50"/>
      <c r="AC376" s="50"/>
      <c r="AD376" s="50"/>
      <c r="AE376" s="50"/>
      <c r="AF376" s="50"/>
      <c r="AG376" s="50"/>
    </row>
    <row r="377" ht="15.75" customHeight="1">
      <c r="A377" s="230"/>
      <c r="B377" s="50"/>
      <c r="C377" s="50"/>
      <c r="D377" s="50"/>
      <c r="E377" s="50"/>
      <c r="F377" s="50"/>
      <c r="G377" s="152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  <c r="AA377" s="50"/>
      <c r="AB377" s="50"/>
      <c r="AC377" s="50"/>
      <c r="AD377" s="50"/>
      <c r="AE377" s="50"/>
      <c r="AF377" s="50"/>
      <c r="AG377" s="50"/>
    </row>
    <row r="378" ht="15.75" customHeight="1">
      <c r="A378" s="230"/>
      <c r="B378" s="50"/>
      <c r="C378" s="50"/>
      <c r="D378" s="50"/>
      <c r="E378" s="50"/>
      <c r="F378" s="50"/>
      <c r="G378" s="152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  <c r="AA378" s="50"/>
      <c r="AB378" s="50"/>
      <c r="AC378" s="50"/>
      <c r="AD378" s="50"/>
      <c r="AE378" s="50"/>
      <c r="AF378" s="50"/>
      <c r="AG378" s="50"/>
    </row>
    <row r="379" ht="15.75" customHeight="1">
      <c r="A379" s="230"/>
      <c r="B379" s="50"/>
      <c r="C379" s="50"/>
      <c r="D379" s="50"/>
      <c r="E379" s="50"/>
      <c r="F379" s="50"/>
      <c r="G379" s="152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  <c r="AA379" s="50"/>
      <c r="AB379" s="50"/>
      <c r="AC379" s="50"/>
      <c r="AD379" s="50"/>
      <c r="AE379" s="50"/>
      <c r="AF379" s="50"/>
      <c r="AG379" s="50"/>
    </row>
    <row r="380" ht="15.75" customHeight="1">
      <c r="A380" s="230"/>
      <c r="B380" s="50"/>
      <c r="C380" s="50"/>
      <c r="D380" s="50"/>
      <c r="E380" s="50"/>
      <c r="F380" s="50"/>
      <c r="G380" s="152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  <c r="AA380" s="50"/>
      <c r="AB380" s="50"/>
      <c r="AC380" s="50"/>
      <c r="AD380" s="50"/>
      <c r="AE380" s="50"/>
      <c r="AF380" s="50"/>
      <c r="AG380" s="50"/>
    </row>
    <row r="381" ht="15.75" customHeight="1">
      <c r="A381" s="230"/>
      <c r="B381" s="50"/>
      <c r="C381" s="50"/>
      <c r="D381" s="50"/>
      <c r="E381" s="50"/>
      <c r="F381" s="50"/>
      <c r="G381" s="152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  <c r="AA381" s="50"/>
      <c r="AB381" s="50"/>
      <c r="AC381" s="50"/>
      <c r="AD381" s="50"/>
      <c r="AE381" s="50"/>
      <c r="AF381" s="50"/>
      <c r="AG381" s="50"/>
    </row>
    <row r="382" ht="15.75" customHeight="1">
      <c r="A382" s="230"/>
      <c r="B382" s="50"/>
      <c r="C382" s="50"/>
      <c r="D382" s="50"/>
      <c r="E382" s="50"/>
      <c r="F382" s="50"/>
      <c r="G382" s="152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  <c r="AA382" s="50"/>
      <c r="AB382" s="50"/>
      <c r="AC382" s="50"/>
      <c r="AD382" s="50"/>
      <c r="AE382" s="50"/>
      <c r="AF382" s="50"/>
      <c r="AG382" s="50"/>
    </row>
    <row r="383" ht="15.75" customHeight="1">
      <c r="A383" s="230"/>
      <c r="B383" s="50"/>
      <c r="C383" s="50"/>
      <c r="D383" s="50"/>
      <c r="E383" s="50"/>
      <c r="F383" s="50"/>
      <c r="G383" s="152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  <c r="AA383" s="50"/>
      <c r="AB383" s="50"/>
      <c r="AC383" s="50"/>
      <c r="AD383" s="50"/>
      <c r="AE383" s="50"/>
      <c r="AF383" s="50"/>
      <c r="AG383" s="50"/>
    </row>
    <row r="384" ht="15.75" customHeight="1">
      <c r="A384" s="230"/>
      <c r="B384" s="50"/>
      <c r="C384" s="50"/>
      <c r="D384" s="50"/>
      <c r="E384" s="50"/>
      <c r="F384" s="50"/>
      <c r="G384" s="152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  <c r="AA384" s="50"/>
      <c r="AB384" s="50"/>
      <c r="AC384" s="50"/>
      <c r="AD384" s="50"/>
      <c r="AE384" s="50"/>
      <c r="AF384" s="50"/>
      <c r="AG384" s="50"/>
    </row>
    <row r="385" ht="15.75" customHeight="1">
      <c r="A385" s="230"/>
      <c r="B385" s="50"/>
      <c r="C385" s="50"/>
      <c r="D385" s="50"/>
      <c r="E385" s="50"/>
      <c r="F385" s="50"/>
      <c r="G385" s="152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  <c r="AE385" s="50"/>
      <c r="AF385" s="50"/>
      <c r="AG385" s="50"/>
    </row>
    <row r="386" ht="15.75" customHeight="1">
      <c r="A386" s="230"/>
      <c r="B386" s="50"/>
      <c r="C386" s="50"/>
      <c r="D386" s="50"/>
      <c r="E386" s="50"/>
      <c r="F386" s="50"/>
      <c r="G386" s="152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  <c r="AD386" s="50"/>
      <c r="AE386" s="50"/>
      <c r="AF386" s="50"/>
      <c r="AG386" s="50"/>
    </row>
    <row r="387" ht="15.75" customHeight="1">
      <c r="A387" s="230"/>
      <c r="B387" s="50"/>
      <c r="C387" s="50"/>
      <c r="D387" s="50"/>
      <c r="E387" s="50"/>
      <c r="F387" s="50"/>
      <c r="G387" s="152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  <c r="AD387" s="50"/>
      <c r="AE387" s="50"/>
      <c r="AF387" s="50"/>
      <c r="AG387" s="50"/>
    </row>
    <row r="388" ht="15.75" customHeight="1">
      <c r="A388" s="230"/>
      <c r="B388" s="50"/>
      <c r="C388" s="50"/>
      <c r="D388" s="50"/>
      <c r="E388" s="50"/>
      <c r="F388" s="50"/>
      <c r="G388" s="152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  <c r="AD388" s="50"/>
      <c r="AE388" s="50"/>
      <c r="AF388" s="50"/>
      <c r="AG388" s="50"/>
    </row>
    <row r="389" ht="15.75" customHeight="1">
      <c r="A389" s="230"/>
      <c r="B389" s="50"/>
      <c r="C389" s="50"/>
      <c r="D389" s="50"/>
      <c r="E389" s="50"/>
      <c r="F389" s="50"/>
      <c r="G389" s="152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  <c r="AD389" s="50"/>
      <c r="AE389" s="50"/>
      <c r="AF389" s="50"/>
      <c r="AG389" s="50"/>
    </row>
    <row r="390" ht="15.75" customHeight="1">
      <c r="A390" s="230"/>
      <c r="B390" s="50"/>
      <c r="C390" s="50"/>
      <c r="D390" s="50"/>
      <c r="E390" s="50"/>
      <c r="F390" s="50"/>
      <c r="G390" s="152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  <c r="AD390" s="50"/>
      <c r="AE390" s="50"/>
      <c r="AF390" s="50"/>
      <c r="AG390" s="50"/>
    </row>
    <row r="391" ht="15.75" customHeight="1">
      <c r="A391" s="230"/>
      <c r="B391" s="50"/>
      <c r="C391" s="50"/>
      <c r="D391" s="50"/>
      <c r="E391" s="50"/>
      <c r="F391" s="50"/>
      <c r="G391" s="152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0"/>
      <c r="AF391" s="50"/>
      <c r="AG391" s="50"/>
    </row>
    <row r="392" ht="15.75" customHeight="1">
      <c r="A392" s="230"/>
      <c r="B392" s="50"/>
      <c r="C392" s="50"/>
      <c r="D392" s="50"/>
      <c r="E392" s="50"/>
      <c r="F392" s="50"/>
      <c r="G392" s="152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  <c r="AF392" s="50"/>
      <c r="AG392" s="50"/>
    </row>
    <row r="393" ht="15.75" customHeight="1">
      <c r="A393" s="230"/>
      <c r="B393" s="50"/>
      <c r="C393" s="50"/>
      <c r="D393" s="50"/>
      <c r="E393" s="50"/>
      <c r="F393" s="50"/>
      <c r="G393" s="152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  <c r="AD393" s="50"/>
      <c r="AE393" s="50"/>
      <c r="AF393" s="50"/>
      <c r="AG393" s="50"/>
    </row>
    <row r="394" ht="15.75" customHeight="1">
      <c r="A394" s="230"/>
      <c r="B394" s="50"/>
      <c r="C394" s="50"/>
      <c r="D394" s="50"/>
      <c r="E394" s="50"/>
      <c r="F394" s="50"/>
      <c r="G394" s="152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  <c r="AD394" s="50"/>
      <c r="AE394" s="50"/>
      <c r="AF394" s="50"/>
      <c r="AG394" s="50"/>
    </row>
    <row r="395" ht="15.75" customHeight="1">
      <c r="A395" s="230"/>
      <c r="B395" s="50"/>
      <c r="C395" s="50"/>
      <c r="D395" s="50"/>
      <c r="E395" s="50"/>
      <c r="F395" s="50"/>
      <c r="G395" s="152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  <c r="AD395" s="50"/>
      <c r="AE395" s="50"/>
      <c r="AF395" s="50"/>
      <c r="AG395" s="50"/>
    </row>
    <row r="396" ht="15.75" customHeight="1">
      <c r="A396" s="230"/>
      <c r="B396" s="50"/>
      <c r="C396" s="50"/>
      <c r="D396" s="50"/>
      <c r="E396" s="50"/>
      <c r="F396" s="50"/>
      <c r="G396" s="152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  <c r="AA396" s="50"/>
      <c r="AB396" s="50"/>
      <c r="AC396" s="50"/>
      <c r="AD396" s="50"/>
      <c r="AE396" s="50"/>
      <c r="AF396" s="50"/>
      <c r="AG396" s="50"/>
    </row>
    <row r="397" ht="15.75" customHeight="1">
      <c r="A397" s="230"/>
      <c r="B397" s="50"/>
      <c r="C397" s="50"/>
      <c r="D397" s="50"/>
      <c r="E397" s="50"/>
      <c r="F397" s="50"/>
      <c r="G397" s="152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  <c r="AA397" s="50"/>
      <c r="AB397" s="50"/>
      <c r="AC397" s="50"/>
      <c r="AD397" s="50"/>
      <c r="AE397" s="50"/>
      <c r="AF397" s="50"/>
      <c r="AG397" s="50"/>
    </row>
    <row r="398" ht="15.75" customHeight="1">
      <c r="A398" s="230"/>
      <c r="B398" s="50"/>
      <c r="C398" s="50"/>
      <c r="D398" s="50"/>
      <c r="E398" s="50"/>
      <c r="F398" s="50"/>
      <c r="G398" s="152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  <c r="AA398" s="50"/>
      <c r="AB398" s="50"/>
      <c r="AC398" s="50"/>
      <c r="AD398" s="50"/>
      <c r="AE398" s="50"/>
      <c r="AF398" s="50"/>
      <c r="AG398" s="50"/>
    </row>
    <row r="399" ht="15.75" customHeight="1">
      <c r="A399" s="230"/>
      <c r="B399" s="50"/>
      <c r="C399" s="50"/>
      <c r="D399" s="50"/>
      <c r="E399" s="50"/>
      <c r="F399" s="50"/>
      <c r="G399" s="152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  <c r="AA399" s="50"/>
      <c r="AB399" s="50"/>
      <c r="AC399" s="50"/>
      <c r="AD399" s="50"/>
      <c r="AE399" s="50"/>
      <c r="AF399" s="50"/>
      <c r="AG399" s="50"/>
    </row>
    <row r="400" ht="15.75" customHeight="1">
      <c r="A400" s="230"/>
      <c r="B400" s="50"/>
      <c r="C400" s="50"/>
      <c r="D400" s="50"/>
      <c r="E400" s="50"/>
      <c r="F400" s="50"/>
      <c r="G400" s="152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  <c r="AA400" s="50"/>
      <c r="AB400" s="50"/>
      <c r="AC400" s="50"/>
      <c r="AD400" s="50"/>
      <c r="AE400" s="50"/>
      <c r="AF400" s="50"/>
      <c r="AG400" s="50"/>
    </row>
    <row r="401" ht="15.75" customHeight="1">
      <c r="A401" s="230"/>
      <c r="B401" s="50"/>
      <c r="C401" s="50"/>
      <c r="D401" s="50"/>
      <c r="E401" s="50"/>
      <c r="F401" s="50"/>
      <c r="G401" s="152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  <c r="AA401" s="50"/>
      <c r="AB401" s="50"/>
      <c r="AC401" s="50"/>
      <c r="AD401" s="50"/>
      <c r="AE401" s="50"/>
      <c r="AF401" s="50"/>
      <c r="AG401" s="50"/>
    </row>
    <row r="402" ht="15.75" customHeight="1">
      <c r="A402" s="230"/>
      <c r="B402" s="50"/>
      <c r="C402" s="50"/>
      <c r="D402" s="50"/>
      <c r="E402" s="50"/>
      <c r="F402" s="50"/>
      <c r="G402" s="152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  <c r="AA402" s="50"/>
      <c r="AB402" s="50"/>
      <c r="AC402" s="50"/>
      <c r="AD402" s="50"/>
      <c r="AE402" s="50"/>
      <c r="AF402" s="50"/>
      <c r="AG402" s="50"/>
    </row>
    <row r="403" ht="15.75" customHeight="1">
      <c r="A403" s="230"/>
      <c r="B403" s="50"/>
      <c r="C403" s="50"/>
      <c r="D403" s="50"/>
      <c r="E403" s="50"/>
      <c r="F403" s="50"/>
      <c r="G403" s="152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  <c r="AA403" s="50"/>
      <c r="AB403" s="50"/>
      <c r="AC403" s="50"/>
      <c r="AD403" s="50"/>
      <c r="AE403" s="50"/>
      <c r="AF403" s="50"/>
      <c r="AG403" s="50"/>
    </row>
    <row r="404" ht="15.75" customHeight="1">
      <c r="A404" s="230"/>
      <c r="B404" s="50"/>
      <c r="C404" s="50"/>
      <c r="D404" s="50"/>
      <c r="E404" s="50"/>
      <c r="F404" s="50"/>
      <c r="G404" s="152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  <c r="AA404" s="50"/>
      <c r="AB404" s="50"/>
      <c r="AC404" s="50"/>
      <c r="AD404" s="50"/>
      <c r="AE404" s="50"/>
      <c r="AF404" s="50"/>
      <c r="AG404" s="50"/>
    </row>
    <row r="405" ht="15.75" customHeight="1">
      <c r="A405" s="230"/>
      <c r="B405" s="50"/>
      <c r="C405" s="50"/>
      <c r="D405" s="50"/>
      <c r="E405" s="50"/>
      <c r="F405" s="50"/>
      <c r="G405" s="152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  <c r="AA405" s="50"/>
      <c r="AB405" s="50"/>
      <c r="AC405" s="50"/>
      <c r="AD405" s="50"/>
      <c r="AE405" s="50"/>
      <c r="AF405" s="50"/>
      <c r="AG405" s="50"/>
    </row>
    <row r="406" ht="15.75" customHeight="1">
      <c r="A406" s="230"/>
      <c r="B406" s="50"/>
      <c r="C406" s="50"/>
      <c r="D406" s="50"/>
      <c r="E406" s="50"/>
      <c r="F406" s="50"/>
      <c r="G406" s="152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  <c r="AA406" s="50"/>
      <c r="AB406" s="50"/>
      <c r="AC406" s="50"/>
      <c r="AD406" s="50"/>
      <c r="AE406" s="50"/>
      <c r="AF406" s="50"/>
      <c r="AG406" s="50"/>
    </row>
    <row r="407" ht="15.75" customHeight="1">
      <c r="A407" s="230"/>
      <c r="B407" s="50"/>
      <c r="C407" s="50"/>
      <c r="D407" s="50"/>
      <c r="E407" s="50"/>
      <c r="F407" s="50"/>
      <c r="G407" s="152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  <c r="AA407" s="50"/>
      <c r="AB407" s="50"/>
      <c r="AC407" s="50"/>
      <c r="AD407" s="50"/>
      <c r="AE407" s="50"/>
      <c r="AF407" s="50"/>
      <c r="AG407" s="50"/>
    </row>
    <row r="408" ht="15.75" customHeight="1">
      <c r="A408" s="230"/>
      <c r="B408" s="50"/>
      <c r="C408" s="50"/>
      <c r="D408" s="50"/>
      <c r="E408" s="50"/>
      <c r="F408" s="50"/>
      <c r="G408" s="152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0"/>
      <c r="AA408" s="50"/>
      <c r="AB408" s="50"/>
      <c r="AC408" s="50"/>
      <c r="AD408" s="50"/>
      <c r="AE408" s="50"/>
      <c r="AF408" s="50"/>
      <c r="AG408" s="50"/>
    </row>
    <row r="409" ht="15.75" customHeight="1">
      <c r="A409" s="230"/>
      <c r="B409" s="50"/>
      <c r="C409" s="50"/>
      <c r="D409" s="50"/>
      <c r="E409" s="50"/>
      <c r="F409" s="50"/>
      <c r="G409" s="152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  <c r="AA409" s="50"/>
      <c r="AB409" s="50"/>
      <c r="AC409" s="50"/>
      <c r="AD409" s="50"/>
      <c r="AE409" s="50"/>
      <c r="AF409" s="50"/>
      <c r="AG409" s="50"/>
    </row>
    <row r="410" ht="15.75" customHeight="1">
      <c r="A410" s="230"/>
      <c r="B410" s="50"/>
      <c r="C410" s="50"/>
      <c r="D410" s="50"/>
      <c r="E410" s="50"/>
      <c r="F410" s="50"/>
      <c r="G410" s="152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  <c r="AA410" s="50"/>
      <c r="AB410" s="50"/>
      <c r="AC410" s="50"/>
      <c r="AD410" s="50"/>
      <c r="AE410" s="50"/>
      <c r="AF410" s="50"/>
      <c r="AG410" s="50"/>
    </row>
    <row r="411" ht="15.75" customHeight="1">
      <c r="A411" s="230"/>
      <c r="B411" s="50"/>
      <c r="C411" s="50"/>
      <c r="D411" s="50"/>
      <c r="E411" s="50"/>
      <c r="F411" s="50"/>
      <c r="G411" s="152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  <c r="AA411" s="50"/>
      <c r="AB411" s="50"/>
      <c r="AC411" s="50"/>
      <c r="AD411" s="50"/>
      <c r="AE411" s="50"/>
      <c r="AF411" s="50"/>
      <c r="AG411" s="50"/>
    </row>
    <row r="412" ht="15.75" customHeight="1">
      <c r="A412" s="230"/>
      <c r="B412" s="50"/>
      <c r="C412" s="50"/>
      <c r="D412" s="50"/>
      <c r="E412" s="50"/>
      <c r="F412" s="50"/>
      <c r="G412" s="152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  <c r="AA412" s="50"/>
      <c r="AB412" s="50"/>
      <c r="AC412" s="50"/>
      <c r="AD412" s="50"/>
      <c r="AE412" s="50"/>
      <c r="AF412" s="50"/>
      <c r="AG412" s="50"/>
    </row>
    <row r="413" ht="15.75" customHeight="1">
      <c r="A413" s="230"/>
      <c r="B413" s="50"/>
      <c r="C413" s="50"/>
      <c r="D413" s="50"/>
      <c r="E413" s="50"/>
      <c r="F413" s="50"/>
      <c r="G413" s="152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0"/>
      <c r="AA413" s="50"/>
      <c r="AB413" s="50"/>
      <c r="AC413" s="50"/>
      <c r="AD413" s="50"/>
      <c r="AE413" s="50"/>
      <c r="AF413" s="50"/>
      <c r="AG413" s="50"/>
    </row>
    <row r="414" ht="15.75" customHeight="1">
      <c r="A414" s="230"/>
      <c r="B414" s="50"/>
      <c r="C414" s="50"/>
      <c r="D414" s="50"/>
      <c r="E414" s="50"/>
      <c r="F414" s="50"/>
      <c r="G414" s="152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  <c r="AA414" s="50"/>
      <c r="AB414" s="50"/>
      <c r="AC414" s="50"/>
      <c r="AD414" s="50"/>
      <c r="AE414" s="50"/>
      <c r="AF414" s="50"/>
      <c r="AG414" s="50"/>
    </row>
    <row r="415" ht="15.75" customHeight="1">
      <c r="A415" s="230"/>
      <c r="B415" s="50"/>
      <c r="C415" s="50"/>
      <c r="D415" s="50"/>
      <c r="E415" s="50"/>
      <c r="F415" s="50"/>
      <c r="G415" s="152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  <c r="AA415" s="50"/>
      <c r="AB415" s="50"/>
      <c r="AC415" s="50"/>
      <c r="AD415" s="50"/>
      <c r="AE415" s="50"/>
      <c r="AF415" s="50"/>
      <c r="AG415" s="50"/>
    </row>
    <row r="416" ht="15.75" customHeight="1">
      <c r="A416" s="230"/>
      <c r="B416" s="50"/>
      <c r="C416" s="50"/>
      <c r="D416" s="50"/>
      <c r="E416" s="50"/>
      <c r="F416" s="50"/>
      <c r="G416" s="152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  <c r="AA416" s="50"/>
      <c r="AB416" s="50"/>
      <c r="AC416" s="50"/>
      <c r="AD416" s="50"/>
      <c r="AE416" s="50"/>
      <c r="AF416" s="50"/>
      <c r="AG416" s="50"/>
    </row>
    <row r="417" ht="15.75" customHeight="1">
      <c r="A417" s="230"/>
      <c r="B417" s="50"/>
      <c r="C417" s="50"/>
      <c r="D417" s="50"/>
      <c r="E417" s="50"/>
      <c r="F417" s="50"/>
      <c r="G417" s="152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</row>
    <row r="418" ht="15.75" customHeight="1">
      <c r="A418" s="230"/>
      <c r="B418" s="50"/>
      <c r="C418" s="50"/>
      <c r="D418" s="50"/>
      <c r="E418" s="50"/>
      <c r="F418" s="50"/>
      <c r="G418" s="152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  <c r="AC418" s="50"/>
      <c r="AD418" s="50"/>
      <c r="AE418" s="50"/>
      <c r="AF418" s="50"/>
      <c r="AG418" s="50"/>
    </row>
    <row r="419" ht="15.75" customHeight="1">
      <c r="A419" s="230"/>
      <c r="B419" s="50"/>
      <c r="C419" s="50"/>
      <c r="D419" s="50"/>
      <c r="E419" s="50"/>
      <c r="F419" s="50"/>
      <c r="G419" s="152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  <c r="AA419" s="50"/>
      <c r="AB419" s="50"/>
      <c r="AC419" s="50"/>
      <c r="AD419" s="50"/>
      <c r="AE419" s="50"/>
      <c r="AF419" s="50"/>
      <c r="AG419" s="50"/>
    </row>
    <row r="420" ht="15.75" customHeight="1">
      <c r="A420" s="230"/>
      <c r="B420" s="50"/>
      <c r="C420" s="50"/>
      <c r="D420" s="50"/>
      <c r="E420" s="50"/>
      <c r="F420" s="50"/>
      <c r="G420" s="152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0"/>
      <c r="AA420" s="50"/>
      <c r="AB420" s="50"/>
      <c r="AC420" s="50"/>
      <c r="AD420" s="50"/>
      <c r="AE420" s="50"/>
      <c r="AF420" s="50"/>
      <c r="AG420" s="50"/>
    </row>
    <row r="421" ht="15.75" customHeight="1">
      <c r="A421" s="230"/>
      <c r="B421" s="50"/>
      <c r="C421" s="50"/>
      <c r="D421" s="50"/>
      <c r="E421" s="50"/>
      <c r="F421" s="50"/>
      <c r="G421" s="152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  <c r="AA421" s="50"/>
      <c r="AB421" s="50"/>
      <c r="AC421" s="50"/>
      <c r="AD421" s="50"/>
      <c r="AE421" s="50"/>
      <c r="AF421" s="50"/>
      <c r="AG421" s="50"/>
    </row>
    <row r="422" ht="15.75" customHeight="1">
      <c r="A422" s="230"/>
      <c r="B422" s="50"/>
      <c r="C422" s="50"/>
      <c r="D422" s="50"/>
      <c r="E422" s="50"/>
      <c r="F422" s="50"/>
      <c r="G422" s="152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  <c r="AA422" s="50"/>
      <c r="AB422" s="50"/>
      <c r="AC422" s="50"/>
      <c r="AD422" s="50"/>
      <c r="AE422" s="50"/>
      <c r="AF422" s="50"/>
      <c r="AG422" s="50"/>
    </row>
    <row r="423" ht="15.75" customHeight="1">
      <c r="A423" s="230"/>
      <c r="B423" s="50"/>
      <c r="C423" s="50"/>
      <c r="D423" s="50"/>
      <c r="E423" s="50"/>
      <c r="F423" s="50"/>
      <c r="G423" s="152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  <c r="AA423" s="50"/>
      <c r="AB423" s="50"/>
      <c r="AC423" s="50"/>
      <c r="AD423" s="50"/>
      <c r="AE423" s="50"/>
      <c r="AF423" s="50"/>
      <c r="AG423" s="50"/>
    </row>
    <row r="424" ht="15.75" customHeight="1">
      <c r="A424" s="230"/>
      <c r="B424" s="50"/>
      <c r="C424" s="50"/>
      <c r="D424" s="50"/>
      <c r="E424" s="50"/>
      <c r="F424" s="50"/>
      <c r="G424" s="152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  <c r="AA424" s="50"/>
      <c r="AB424" s="50"/>
      <c r="AC424" s="50"/>
      <c r="AD424" s="50"/>
      <c r="AE424" s="50"/>
      <c r="AF424" s="50"/>
      <c r="AG424" s="50"/>
    </row>
    <row r="425" ht="15.75" customHeight="1">
      <c r="A425" s="230"/>
      <c r="B425" s="50"/>
      <c r="C425" s="50"/>
      <c r="D425" s="50"/>
      <c r="E425" s="50"/>
      <c r="F425" s="50"/>
      <c r="G425" s="152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  <c r="AA425" s="50"/>
      <c r="AB425" s="50"/>
      <c r="AC425" s="50"/>
      <c r="AD425" s="50"/>
      <c r="AE425" s="50"/>
      <c r="AF425" s="50"/>
      <c r="AG425" s="50"/>
    </row>
    <row r="426" ht="15.75" customHeight="1">
      <c r="A426" s="230"/>
      <c r="B426" s="50"/>
      <c r="C426" s="50"/>
      <c r="D426" s="50"/>
      <c r="E426" s="50"/>
      <c r="F426" s="50"/>
      <c r="G426" s="152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  <c r="AA426" s="50"/>
      <c r="AB426" s="50"/>
      <c r="AC426" s="50"/>
      <c r="AD426" s="50"/>
      <c r="AE426" s="50"/>
      <c r="AF426" s="50"/>
      <c r="AG426" s="50"/>
    </row>
    <row r="427" ht="15.75" customHeight="1">
      <c r="A427" s="230"/>
      <c r="B427" s="50"/>
      <c r="C427" s="50"/>
      <c r="D427" s="50"/>
      <c r="E427" s="50"/>
      <c r="F427" s="50"/>
      <c r="G427" s="152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  <c r="AA427" s="50"/>
      <c r="AB427" s="50"/>
      <c r="AC427" s="50"/>
      <c r="AD427" s="50"/>
      <c r="AE427" s="50"/>
      <c r="AF427" s="50"/>
      <c r="AG427" s="50"/>
    </row>
    <row r="428" ht="15.75" customHeight="1">
      <c r="A428" s="230"/>
      <c r="B428" s="50"/>
      <c r="C428" s="50"/>
      <c r="D428" s="50"/>
      <c r="E428" s="50"/>
      <c r="F428" s="50"/>
      <c r="G428" s="152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0"/>
      <c r="AA428" s="50"/>
      <c r="AB428" s="50"/>
      <c r="AC428" s="50"/>
      <c r="AD428" s="50"/>
      <c r="AE428" s="50"/>
      <c r="AF428" s="50"/>
      <c r="AG428" s="50"/>
    </row>
    <row r="429" ht="15.75" customHeight="1">
      <c r="A429" s="230"/>
      <c r="B429" s="50"/>
      <c r="C429" s="50"/>
      <c r="D429" s="50"/>
      <c r="E429" s="50"/>
      <c r="F429" s="50"/>
      <c r="G429" s="152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  <c r="AA429" s="50"/>
      <c r="AB429" s="50"/>
      <c r="AC429" s="50"/>
      <c r="AD429" s="50"/>
      <c r="AE429" s="50"/>
      <c r="AF429" s="50"/>
      <c r="AG429" s="50"/>
    </row>
    <row r="430" ht="15.75" customHeight="1">
      <c r="A430" s="230"/>
      <c r="B430" s="50"/>
      <c r="C430" s="50"/>
      <c r="D430" s="50"/>
      <c r="E430" s="50"/>
      <c r="F430" s="50"/>
      <c r="G430" s="152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  <c r="AD430" s="50"/>
      <c r="AE430" s="50"/>
      <c r="AF430" s="50"/>
      <c r="AG430" s="50"/>
    </row>
    <row r="431" ht="15.75" customHeight="1">
      <c r="A431" s="230"/>
      <c r="B431" s="50"/>
      <c r="C431" s="50"/>
      <c r="D431" s="50"/>
      <c r="E431" s="50"/>
      <c r="F431" s="50"/>
      <c r="G431" s="152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  <c r="AC431" s="50"/>
      <c r="AD431" s="50"/>
      <c r="AE431" s="50"/>
      <c r="AF431" s="50"/>
      <c r="AG431" s="50"/>
    </row>
    <row r="432" ht="15.75" customHeight="1">
      <c r="A432" s="230"/>
      <c r="B432" s="50"/>
      <c r="C432" s="50"/>
      <c r="D432" s="50"/>
      <c r="E432" s="50"/>
      <c r="F432" s="50"/>
      <c r="G432" s="152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  <c r="AA432" s="50"/>
      <c r="AB432" s="50"/>
      <c r="AC432" s="50"/>
      <c r="AD432" s="50"/>
      <c r="AE432" s="50"/>
      <c r="AF432" s="50"/>
      <c r="AG432" s="50"/>
    </row>
    <row r="433" ht="15.75" customHeight="1">
      <c r="A433" s="230"/>
      <c r="B433" s="50"/>
      <c r="C433" s="50"/>
      <c r="D433" s="50"/>
      <c r="E433" s="50"/>
      <c r="F433" s="50"/>
      <c r="G433" s="152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  <c r="AA433" s="50"/>
      <c r="AB433" s="50"/>
      <c r="AC433" s="50"/>
      <c r="AD433" s="50"/>
      <c r="AE433" s="50"/>
      <c r="AF433" s="50"/>
      <c r="AG433" s="50"/>
    </row>
    <row r="434" ht="15.75" customHeight="1">
      <c r="A434" s="230"/>
      <c r="B434" s="50"/>
      <c r="C434" s="50"/>
      <c r="D434" s="50"/>
      <c r="E434" s="50"/>
      <c r="F434" s="50"/>
      <c r="G434" s="152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  <c r="AA434" s="50"/>
      <c r="AB434" s="50"/>
      <c r="AC434" s="50"/>
      <c r="AD434" s="50"/>
      <c r="AE434" s="50"/>
      <c r="AF434" s="50"/>
      <c r="AG434" s="50"/>
    </row>
    <row r="435" ht="15.75" customHeight="1">
      <c r="A435" s="230"/>
      <c r="B435" s="50"/>
      <c r="C435" s="50"/>
      <c r="D435" s="50"/>
      <c r="E435" s="50"/>
      <c r="F435" s="50"/>
      <c r="G435" s="152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  <c r="AA435" s="50"/>
      <c r="AB435" s="50"/>
      <c r="AC435" s="50"/>
      <c r="AD435" s="50"/>
      <c r="AE435" s="50"/>
      <c r="AF435" s="50"/>
      <c r="AG435" s="50"/>
    </row>
    <row r="436" ht="15.75" customHeight="1">
      <c r="A436" s="230"/>
      <c r="B436" s="50"/>
      <c r="C436" s="50"/>
      <c r="D436" s="50"/>
      <c r="E436" s="50"/>
      <c r="F436" s="50"/>
      <c r="G436" s="152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  <c r="AA436" s="50"/>
      <c r="AB436" s="50"/>
      <c r="AC436" s="50"/>
      <c r="AD436" s="50"/>
      <c r="AE436" s="50"/>
      <c r="AF436" s="50"/>
      <c r="AG436" s="50"/>
    </row>
    <row r="437" ht="15.75" customHeight="1">
      <c r="A437" s="230"/>
      <c r="B437" s="50"/>
      <c r="C437" s="50"/>
      <c r="D437" s="50"/>
      <c r="E437" s="50"/>
      <c r="F437" s="50"/>
      <c r="G437" s="152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  <c r="AA437" s="50"/>
      <c r="AB437" s="50"/>
      <c r="AC437" s="50"/>
      <c r="AD437" s="50"/>
      <c r="AE437" s="50"/>
      <c r="AF437" s="50"/>
      <c r="AG437" s="50"/>
    </row>
    <row r="438" ht="15.75" customHeight="1">
      <c r="A438" s="230"/>
      <c r="B438" s="50"/>
      <c r="C438" s="50"/>
      <c r="D438" s="50"/>
      <c r="E438" s="50"/>
      <c r="F438" s="50"/>
      <c r="G438" s="152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  <c r="AA438" s="50"/>
      <c r="AB438" s="50"/>
      <c r="AC438" s="50"/>
      <c r="AD438" s="50"/>
      <c r="AE438" s="50"/>
      <c r="AF438" s="50"/>
      <c r="AG438" s="50"/>
    </row>
    <row r="439" ht="15.75" customHeight="1">
      <c r="A439" s="230"/>
      <c r="B439" s="50"/>
      <c r="C439" s="50"/>
      <c r="D439" s="50"/>
      <c r="E439" s="50"/>
      <c r="F439" s="50"/>
      <c r="G439" s="152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  <c r="AA439" s="50"/>
      <c r="AB439" s="50"/>
      <c r="AC439" s="50"/>
      <c r="AD439" s="50"/>
      <c r="AE439" s="50"/>
      <c r="AF439" s="50"/>
      <c r="AG439" s="50"/>
    </row>
    <row r="440" ht="15.75" customHeight="1">
      <c r="A440" s="230"/>
      <c r="B440" s="50"/>
      <c r="C440" s="50"/>
      <c r="D440" s="50"/>
      <c r="E440" s="50"/>
      <c r="F440" s="50"/>
      <c r="G440" s="152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  <c r="AA440" s="50"/>
      <c r="AB440" s="50"/>
      <c r="AC440" s="50"/>
      <c r="AD440" s="50"/>
      <c r="AE440" s="50"/>
      <c r="AF440" s="50"/>
      <c r="AG440" s="50"/>
    </row>
    <row r="441" ht="15.75" customHeight="1">
      <c r="A441" s="230"/>
      <c r="B441" s="50"/>
      <c r="C441" s="50"/>
      <c r="D441" s="50"/>
      <c r="E441" s="50"/>
      <c r="F441" s="50"/>
      <c r="G441" s="152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  <c r="AA441" s="50"/>
      <c r="AB441" s="50"/>
      <c r="AC441" s="50"/>
      <c r="AD441" s="50"/>
      <c r="AE441" s="50"/>
      <c r="AF441" s="50"/>
      <c r="AG441" s="50"/>
    </row>
    <row r="442" ht="15.75" customHeight="1">
      <c r="A442" s="230"/>
      <c r="B442" s="50"/>
      <c r="C442" s="50"/>
      <c r="D442" s="50"/>
      <c r="E442" s="50"/>
      <c r="F442" s="50"/>
      <c r="G442" s="152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  <c r="AA442" s="50"/>
      <c r="AB442" s="50"/>
      <c r="AC442" s="50"/>
      <c r="AD442" s="50"/>
      <c r="AE442" s="50"/>
      <c r="AF442" s="50"/>
      <c r="AG442" s="50"/>
    </row>
    <row r="443" ht="15.75" customHeight="1">
      <c r="A443" s="230"/>
      <c r="B443" s="50"/>
      <c r="C443" s="50"/>
      <c r="D443" s="50"/>
      <c r="E443" s="50"/>
      <c r="F443" s="50"/>
      <c r="G443" s="152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  <c r="AA443" s="50"/>
      <c r="AB443" s="50"/>
      <c r="AC443" s="50"/>
      <c r="AD443" s="50"/>
      <c r="AE443" s="50"/>
      <c r="AF443" s="50"/>
      <c r="AG443" s="50"/>
    </row>
    <row r="444" ht="15.75" customHeight="1">
      <c r="A444" s="230"/>
      <c r="B444" s="50"/>
      <c r="C444" s="50"/>
      <c r="D444" s="50"/>
      <c r="E444" s="50"/>
      <c r="F444" s="50"/>
      <c r="G444" s="152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0"/>
      <c r="AA444" s="50"/>
      <c r="AB444" s="50"/>
      <c r="AC444" s="50"/>
      <c r="AD444" s="50"/>
      <c r="AE444" s="50"/>
      <c r="AF444" s="50"/>
      <c r="AG444" s="50"/>
    </row>
    <row r="445" ht="15.75" customHeight="1">
      <c r="A445" s="230"/>
      <c r="B445" s="50"/>
      <c r="C445" s="50"/>
      <c r="D445" s="50"/>
      <c r="E445" s="50"/>
      <c r="F445" s="50"/>
      <c r="G445" s="152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  <c r="AA445" s="50"/>
      <c r="AB445" s="50"/>
      <c r="AC445" s="50"/>
      <c r="AD445" s="50"/>
      <c r="AE445" s="50"/>
      <c r="AF445" s="50"/>
      <c r="AG445" s="50"/>
    </row>
    <row r="446" ht="15.75" customHeight="1">
      <c r="A446" s="230"/>
      <c r="B446" s="50"/>
      <c r="C446" s="50"/>
      <c r="D446" s="50"/>
      <c r="E446" s="50"/>
      <c r="F446" s="50"/>
      <c r="G446" s="152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  <c r="AA446" s="50"/>
      <c r="AB446" s="50"/>
      <c r="AC446" s="50"/>
      <c r="AD446" s="50"/>
      <c r="AE446" s="50"/>
      <c r="AF446" s="50"/>
      <c r="AG446" s="50"/>
    </row>
    <row r="447" ht="15.75" customHeight="1">
      <c r="A447" s="230"/>
      <c r="B447" s="50"/>
      <c r="C447" s="50"/>
      <c r="D447" s="50"/>
      <c r="E447" s="50"/>
      <c r="F447" s="50"/>
      <c r="G447" s="152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  <c r="AA447" s="50"/>
      <c r="AB447" s="50"/>
      <c r="AC447" s="50"/>
      <c r="AD447" s="50"/>
      <c r="AE447" s="50"/>
      <c r="AF447" s="50"/>
      <c r="AG447" s="50"/>
    </row>
    <row r="448" ht="15.75" customHeight="1">
      <c r="A448" s="230"/>
      <c r="B448" s="50"/>
      <c r="C448" s="50"/>
      <c r="D448" s="50"/>
      <c r="E448" s="50"/>
      <c r="F448" s="50"/>
      <c r="G448" s="152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  <c r="AA448" s="50"/>
      <c r="AB448" s="50"/>
      <c r="AC448" s="50"/>
      <c r="AD448" s="50"/>
      <c r="AE448" s="50"/>
      <c r="AF448" s="50"/>
      <c r="AG448" s="50"/>
    </row>
    <row r="449" ht="15.75" customHeight="1">
      <c r="A449" s="230"/>
      <c r="B449" s="50"/>
      <c r="C449" s="50"/>
      <c r="D449" s="50"/>
      <c r="E449" s="50"/>
      <c r="F449" s="50"/>
      <c r="G449" s="152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  <c r="AA449" s="50"/>
      <c r="AB449" s="50"/>
      <c r="AC449" s="50"/>
      <c r="AD449" s="50"/>
      <c r="AE449" s="50"/>
      <c r="AF449" s="50"/>
      <c r="AG449" s="50"/>
    </row>
    <row r="450" ht="15.75" customHeight="1">
      <c r="A450" s="230"/>
      <c r="B450" s="50"/>
      <c r="C450" s="50"/>
      <c r="D450" s="50"/>
      <c r="E450" s="50"/>
      <c r="F450" s="50"/>
      <c r="G450" s="152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  <c r="AA450" s="50"/>
      <c r="AB450" s="50"/>
      <c r="AC450" s="50"/>
      <c r="AD450" s="50"/>
      <c r="AE450" s="50"/>
      <c r="AF450" s="50"/>
      <c r="AG450" s="50"/>
    </row>
    <row r="451" ht="15.75" customHeight="1">
      <c r="A451" s="230"/>
      <c r="B451" s="50"/>
      <c r="C451" s="50"/>
      <c r="D451" s="50"/>
      <c r="E451" s="50"/>
      <c r="F451" s="50"/>
      <c r="G451" s="152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  <c r="AA451" s="50"/>
      <c r="AB451" s="50"/>
      <c r="AC451" s="50"/>
      <c r="AD451" s="50"/>
      <c r="AE451" s="50"/>
      <c r="AF451" s="50"/>
      <c r="AG451" s="50"/>
    </row>
    <row r="452" ht="15.75" customHeight="1">
      <c r="A452" s="230"/>
      <c r="B452" s="50"/>
      <c r="C452" s="50"/>
      <c r="D452" s="50"/>
      <c r="E452" s="50"/>
      <c r="F452" s="50"/>
      <c r="G452" s="152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  <c r="AA452" s="50"/>
      <c r="AB452" s="50"/>
      <c r="AC452" s="50"/>
      <c r="AD452" s="50"/>
      <c r="AE452" s="50"/>
      <c r="AF452" s="50"/>
      <c r="AG452" s="50"/>
    </row>
    <row r="453" ht="15.75" customHeight="1">
      <c r="A453" s="230"/>
      <c r="B453" s="50"/>
      <c r="C453" s="50"/>
      <c r="D453" s="50"/>
      <c r="E453" s="50"/>
      <c r="F453" s="50"/>
      <c r="G453" s="152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  <c r="AA453" s="50"/>
      <c r="AB453" s="50"/>
      <c r="AC453" s="50"/>
      <c r="AD453" s="50"/>
      <c r="AE453" s="50"/>
      <c r="AF453" s="50"/>
      <c r="AG453" s="50"/>
    </row>
    <row r="454" ht="15.75" customHeight="1">
      <c r="A454" s="230"/>
      <c r="B454" s="50"/>
      <c r="C454" s="50"/>
      <c r="D454" s="50"/>
      <c r="E454" s="50"/>
      <c r="F454" s="50"/>
      <c r="G454" s="152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  <c r="AA454" s="50"/>
      <c r="AB454" s="50"/>
      <c r="AC454" s="50"/>
      <c r="AD454" s="50"/>
      <c r="AE454" s="50"/>
      <c r="AF454" s="50"/>
      <c r="AG454" s="50"/>
    </row>
    <row r="455" ht="15.75" customHeight="1">
      <c r="A455" s="230"/>
      <c r="B455" s="50"/>
      <c r="C455" s="50"/>
      <c r="D455" s="50"/>
      <c r="E455" s="50"/>
      <c r="F455" s="50"/>
      <c r="G455" s="152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  <c r="AA455" s="50"/>
      <c r="AB455" s="50"/>
      <c r="AC455" s="50"/>
      <c r="AD455" s="50"/>
      <c r="AE455" s="50"/>
      <c r="AF455" s="50"/>
      <c r="AG455" s="50"/>
    </row>
    <row r="456" ht="15.75" customHeight="1">
      <c r="A456" s="230"/>
      <c r="B456" s="50"/>
      <c r="C456" s="50"/>
      <c r="D456" s="50"/>
      <c r="E456" s="50"/>
      <c r="F456" s="50"/>
      <c r="G456" s="152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  <c r="AA456" s="50"/>
      <c r="AB456" s="50"/>
      <c r="AC456" s="50"/>
      <c r="AD456" s="50"/>
      <c r="AE456" s="50"/>
      <c r="AF456" s="50"/>
      <c r="AG456" s="50"/>
    </row>
    <row r="457" ht="15.75" customHeight="1">
      <c r="A457" s="230"/>
      <c r="B457" s="50"/>
      <c r="C457" s="50"/>
      <c r="D457" s="50"/>
      <c r="E457" s="50"/>
      <c r="F457" s="50"/>
      <c r="G457" s="152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  <c r="AA457" s="50"/>
      <c r="AB457" s="50"/>
      <c r="AC457" s="50"/>
      <c r="AD457" s="50"/>
      <c r="AE457" s="50"/>
      <c r="AF457" s="50"/>
      <c r="AG457" s="50"/>
    </row>
    <row r="458" ht="15.75" customHeight="1">
      <c r="A458" s="230"/>
      <c r="B458" s="50"/>
      <c r="C458" s="50"/>
      <c r="D458" s="50"/>
      <c r="E458" s="50"/>
      <c r="F458" s="50"/>
      <c r="G458" s="152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  <c r="AA458" s="50"/>
      <c r="AB458" s="50"/>
      <c r="AC458" s="50"/>
      <c r="AD458" s="50"/>
      <c r="AE458" s="50"/>
      <c r="AF458" s="50"/>
      <c r="AG458" s="50"/>
    </row>
    <row r="459" ht="15.75" customHeight="1">
      <c r="A459" s="230"/>
      <c r="B459" s="50"/>
      <c r="C459" s="50"/>
      <c r="D459" s="50"/>
      <c r="E459" s="50"/>
      <c r="F459" s="50"/>
      <c r="G459" s="152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  <c r="AA459" s="50"/>
      <c r="AB459" s="50"/>
      <c r="AC459" s="50"/>
      <c r="AD459" s="50"/>
      <c r="AE459" s="50"/>
      <c r="AF459" s="50"/>
      <c r="AG459" s="50"/>
    </row>
    <row r="460" ht="15.75" customHeight="1">
      <c r="A460" s="230"/>
      <c r="B460" s="50"/>
      <c r="C460" s="50"/>
      <c r="D460" s="50"/>
      <c r="E460" s="50"/>
      <c r="F460" s="50"/>
      <c r="G460" s="152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  <c r="AA460" s="50"/>
      <c r="AB460" s="50"/>
      <c r="AC460" s="50"/>
      <c r="AD460" s="50"/>
      <c r="AE460" s="50"/>
      <c r="AF460" s="50"/>
      <c r="AG460" s="50"/>
    </row>
    <row r="461" ht="15.75" customHeight="1">
      <c r="A461" s="230"/>
      <c r="B461" s="50"/>
      <c r="C461" s="50"/>
      <c r="D461" s="50"/>
      <c r="E461" s="50"/>
      <c r="F461" s="50"/>
      <c r="G461" s="152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  <c r="AA461" s="50"/>
      <c r="AB461" s="50"/>
      <c r="AC461" s="50"/>
      <c r="AD461" s="50"/>
      <c r="AE461" s="50"/>
      <c r="AF461" s="50"/>
      <c r="AG461" s="50"/>
    </row>
    <row r="462" ht="15.75" customHeight="1">
      <c r="A462" s="230"/>
      <c r="B462" s="50"/>
      <c r="C462" s="50"/>
      <c r="D462" s="50"/>
      <c r="E462" s="50"/>
      <c r="F462" s="50"/>
      <c r="G462" s="152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  <c r="AA462" s="50"/>
      <c r="AB462" s="50"/>
      <c r="AC462" s="50"/>
      <c r="AD462" s="50"/>
      <c r="AE462" s="50"/>
      <c r="AF462" s="50"/>
      <c r="AG462" s="50"/>
    </row>
    <row r="463" ht="15.75" customHeight="1">
      <c r="A463" s="230"/>
      <c r="B463" s="50"/>
      <c r="C463" s="50"/>
      <c r="D463" s="50"/>
      <c r="E463" s="50"/>
      <c r="F463" s="50"/>
      <c r="G463" s="152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  <c r="AA463" s="50"/>
      <c r="AB463" s="50"/>
      <c r="AC463" s="50"/>
      <c r="AD463" s="50"/>
      <c r="AE463" s="50"/>
      <c r="AF463" s="50"/>
      <c r="AG463" s="50"/>
    </row>
    <row r="464" ht="15.75" customHeight="1">
      <c r="A464" s="230"/>
      <c r="B464" s="50"/>
      <c r="C464" s="50"/>
      <c r="D464" s="50"/>
      <c r="E464" s="50"/>
      <c r="F464" s="50"/>
      <c r="G464" s="152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  <c r="AA464" s="50"/>
      <c r="AB464" s="50"/>
      <c r="AC464" s="50"/>
      <c r="AD464" s="50"/>
      <c r="AE464" s="50"/>
      <c r="AF464" s="50"/>
      <c r="AG464" s="50"/>
    </row>
    <row r="465" ht="15.75" customHeight="1">
      <c r="A465" s="230"/>
      <c r="B465" s="50"/>
      <c r="C465" s="50"/>
      <c r="D465" s="50"/>
      <c r="E465" s="50"/>
      <c r="F465" s="50"/>
      <c r="G465" s="152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  <c r="AA465" s="50"/>
      <c r="AB465" s="50"/>
      <c r="AC465" s="50"/>
      <c r="AD465" s="50"/>
      <c r="AE465" s="50"/>
      <c r="AF465" s="50"/>
      <c r="AG465" s="50"/>
    </row>
    <row r="466" ht="15.75" customHeight="1">
      <c r="A466" s="230"/>
      <c r="B466" s="50"/>
      <c r="C466" s="50"/>
      <c r="D466" s="50"/>
      <c r="E466" s="50"/>
      <c r="F466" s="50"/>
      <c r="G466" s="152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  <c r="AA466" s="50"/>
      <c r="AB466" s="50"/>
      <c r="AC466" s="50"/>
      <c r="AD466" s="50"/>
      <c r="AE466" s="50"/>
      <c r="AF466" s="50"/>
      <c r="AG466" s="50"/>
    </row>
    <row r="467" ht="15.75" customHeight="1">
      <c r="A467" s="230"/>
      <c r="B467" s="50"/>
      <c r="C467" s="50"/>
      <c r="D467" s="50"/>
      <c r="E467" s="50"/>
      <c r="F467" s="50"/>
      <c r="G467" s="152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  <c r="AA467" s="50"/>
      <c r="AB467" s="50"/>
      <c r="AC467" s="50"/>
      <c r="AD467" s="50"/>
      <c r="AE467" s="50"/>
      <c r="AF467" s="50"/>
      <c r="AG467" s="50"/>
    </row>
    <row r="468" ht="15.75" customHeight="1">
      <c r="A468" s="230"/>
      <c r="B468" s="50"/>
      <c r="C468" s="50"/>
      <c r="D468" s="50"/>
      <c r="E468" s="50"/>
      <c r="F468" s="50"/>
      <c r="G468" s="152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0"/>
      <c r="AA468" s="50"/>
      <c r="AB468" s="50"/>
      <c r="AC468" s="50"/>
      <c r="AD468" s="50"/>
      <c r="AE468" s="50"/>
      <c r="AF468" s="50"/>
      <c r="AG468" s="50"/>
    </row>
    <row r="469" ht="15.75" customHeight="1">
      <c r="A469" s="230"/>
      <c r="B469" s="50"/>
      <c r="C469" s="50"/>
      <c r="D469" s="50"/>
      <c r="E469" s="50"/>
      <c r="F469" s="50"/>
      <c r="G469" s="152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0"/>
      <c r="AA469" s="50"/>
      <c r="AB469" s="50"/>
      <c r="AC469" s="50"/>
      <c r="AD469" s="50"/>
      <c r="AE469" s="50"/>
      <c r="AF469" s="50"/>
      <c r="AG469" s="50"/>
    </row>
    <row r="470" ht="15.75" customHeight="1">
      <c r="A470" s="230"/>
      <c r="B470" s="50"/>
      <c r="C470" s="50"/>
      <c r="D470" s="50"/>
      <c r="E470" s="50"/>
      <c r="F470" s="50"/>
      <c r="G470" s="152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0"/>
      <c r="AA470" s="50"/>
      <c r="AB470" s="50"/>
      <c r="AC470" s="50"/>
      <c r="AD470" s="50"/>
      <c r="AE470" s="50"/>
      <c r="AF470" s="50"/>
      <c r="AG470" s="50"/>
    </row>
    <row r="471" ht="15.75" customHeight="1">
      <c r="A471" s="230"/>
      <c r="B471" s="50"/>
      <c r="C471" s="50"/>
      <c r="D471" s="50"/>
      <c r="E471" s="50"/>
      <c r="F471" s="50"/>
      <c r="G471" s="152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0"/>
      <c r="AA471" s="50"/>
      <c r="AB471" s="50"/>
      <c r="AC471" s="50"/>
      <c r="AD471" s="50"/>
      <c r="AE471" s="50"/>
      <c r="AF471" s="50"/>
      <c r="AG471" s="50"/>
    </row>
    <row r="472" ht="15.75" customHeight="1">
      <c r="A472" s="230"/>
      <c r="B472" s="50"/>
      <c r="C472" s="50"/>
      <c r="D472" s="50"/>
      <c r="E472" s="50"/>
      <c r="F472" s="50"/>
      <c r="G472" s="152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  <c r="AA472" s="50"/>
      <c r="AB472" s="50"/>
      <c r="AC472" s="50"/>
      <c r="AD472" s="50"/>
      <c r="AE472" s="50"/>
      <c r="AF472" s="50"/>
      <c r="AG472" s="50"/>
    </row>
    <row r="473" ht="15.75" customHeight="1">
      <c r="A473" s="230"/>
      <c r="B473" s="50"/>
      <c r="C473" s="50"/>
      <c r="D473" s="50"/>
      <c r="E473" s="50"/>
      <c r="F473" s="50"/>
      <c r="G473" s="152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  <c r="AA473" s="50"/>
      <c r="AB473" s="50"/>
      <c r="AC473" s="50"/>
      <c r="AD473" s="50"/>
      <c r="AE473" s="50"/>
      <c r="AF473" s="50"/>
      <c r="AG473" s="50"/>
    </row>
    <row r="474" ht="15.75" customHeight="1">
      <c r="A474" s="230"/>
      <c r="B474" s="50"/>
      <c r="C474" s="50"/>
      <c r="D474" s="50"/>
      <c r="E474" s="50"/>
      <c r="F474" s="50"/>
      <c r="G474" s="152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  <c r="AA474" s="50"/>
      <c r="AB474" s="50"/>
      <c r="AC474" s="50"/>
      <c r="AD474" s="50"/>
      <c r="AE474" s="50"/>
      <c r="AF474" s="50"/>
      <c r="AG474" s="50"/>
    </row>
    <row r="475" ht="15.75" customHeight="1">
      <c r="A475" s="230"/>
      <c r="B475" s="50"/>
      <c r="C475" s="50"/>
      <c r="D475" s="50"/>
      <c r="E475" s="50"/>
      <c r="F475" s="50"/>
      <c r="G475" s="152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  <c r="AA475" s="50"/>
      <c r="AB475" s="50"/>
      <c r="AC475" s="50"/>
      <c r="AD475" s="50"/>
      <c r="AE475" s="50"/>
      <c r="AF475" s="50"/>
      <c r="AG475" s="50"/>
    </row>
    <row r="476" ht="15.75" customHeight="1">
      <c r="A476" s="230"/>
      <c r="B476" s="50"/>
      <c r="C476" s="50"/>
      <c r="D476" s="50"/>
      <c r="E476" s="50"/>
      <c r="F476" s="50"/>
      <c r="G476" s="152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  <c r="AA476" s="50"/>
      <c r="AB476" s="50"/>
      <c r="AC476" s="50"/>
      <c r="AD476" s="50"/>
      <c r="AE476" s="50"/>
      <c r="AF476" s="50"/>
      <c r="AG476" s="50"/>
    </row>
    <row r="477" ht="15.75" customHeight="1">
      <c r="A477" s="230"/>
      <c r="B477" s="50"/>
      <c r="C477" s="50"/>
      <c r="D477" s="50"/>
      <c r="E477" s="50"/>
      <c r="F477" s="50"/>
      <c r="G477" s="152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  <c r="AA477" s="50"/>
      <c r="AB477" s="50"/>
      <c r="AC477" s="50"/>
      <c r="AD477" s="50"/>
      <c r="AE477" s="50"/>
      <c r="AF477" s="50"/>
      <c r="AG477" s="50"/>
    </row>
    <row r="478" ht="15.75" customHeight="1">
      <c r="A478" s="230"/>
      <c r="B478" s="50"/>
      <c r="C478" s="50"/>
      <c r="D478" s="50"/>
      <c r="E478" s="50"/>
      <c r="F478" s="50"/>
      <c r="G478" s="152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  <c r="AA478" s="50"/>
      <c r="AB478" s="50"/>
      <c r="AC478" s="50"/>
      <c r="AD478" s="50"/>
      <c r="AE478" s="50"/>
      <c r="AF478" s="50"/>
      <c r="AG478" s="50"/>
    </row>
    <row r="479" ht="15.75" customHeight="1">
      <c r="A479" s="230"/>
      <c r="B479" s="50"/>
      <c r="C479" s="50"/>
      <c r="D479" s="50"/>
      <c r="E479" s="50"/>
      <c r="F479" s="50"/>
      <c r="G479" s="152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  <c r="AA479" s="50"/>
      <c r="AB479" s="50"/>
      <c r="AC479" s="50"/>
      <c r="AD479" s="50"/>
      <c r="AE479" s="50"/>
      <c r="AF479" s="50"/>
      <c r="AG479" s="50"/>
    </row>
    <row r="480" ht="15.75" customHeight="1">
      <c r="A480" s="230"/>
      <c r="B480" s="50"/>
      <c r="C480" s="50"/>
      <c r="D480" s="50"/>
      <c r="E480" s="50"/>
      <c r="F480" s="50"/>
      <c r="G480" s="152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  <c r="AA480" s="50"/>
      <c r="AB480" s="50"/>
      <c r="AC480" s="50"/>
      <c r="AD480" s="50"/>
      <c r="AE480" s="50"/>
      <c r="AF480" s="50"/>
      <c r="AG480" s="50"/>
    </row>
    <row r="481" ht="15.75" customHeight="1">
      <c r="A481" s="230"/>
      <c r="B481" s="50"/>
      <c r="C481" s="50"/>
      <c r="D481" s="50"/>
      <c r="E481" s="50"/>
      <c r="F481" s="50"/>
      <c r="G481" s="152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  <c r="AA481" s="50"/>
      <c r="AB481" s="50"/>
      <c r="AC481" s="50"/>
      <c r="AD481" s="50"/>
      <c r="AE481" s="50"/>
      <c r="AF481" s="50"/>
      <c r="AG481" s="50"/>
    </row>
    <row r="482" ht="15.75" customHeight="1">
      <c r="A482" s="230"/>
      <c r="B482" s="50"/>
      <c r="C482" s="50"/>
      <c r="D482" s="50"/>
      <c r="E482" s="50"/>
      <c r="F482" s="50"/>
      <c r="G482" s="152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  <c r="AA482" s="50"/>
      <c r="AB482" s="50"/>
      <c r="AC482" s="50"/>
      <c r="AD482" s="50"/>
      <c r="AE482" s="50"/>
      <c r="AF482" s="50"/>
      <c r="AG482" s="50"/>
    </row>
    <row r="483" ht="15.75" customHeight="1">
      <c r="A483" s="230"/>
      <c r="B483" s="50"/>
      <c r="C483" s="50"/>
      <c r="D483" s="50"/>
      <c r="E483" s="50"/>
      <c r="F483" s="50"/>
      <c r="G483" s="152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  <c r="AA483" s="50"/>
      <c r="AB483" s="50"/>
      <c r="AC483" s="50"/>
      <c r="AD483" s="50"/>
      <c r="AE483" s="50"/>
      <c r="AF483" s="50"/>
      <c r="AG483" s="50"/>
    </row>
    <row r="484" ht="15.75" customHeight="1">
      <c r="A484" s="230"/>
      <c r="B484" s="50"/>
      <c r="C484" s="50"/>
      <c r="D484" s="50"/>
      <c r="E484" s="50"/>
      <c r="F484" s="50"/>
      <c r="G484" s="152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  <c r="AA484" s="50"/>
      <c r="AB484" s="50"/>
      <c r="AC484" s="50"/>
      <c r="AD484" s="50"/>
      <c r="AE484" s="50"/>
      <c r="AF484" s="50"/>
      <c r="AG484" s="50"/>
    </row>
    <row r="485" ht="15.75" customHeight="1">
      <c r="A485" s="230"/>
      <c r="B485" s="50"/>
      <c r="C485" s="50"/>
      <c r="D485" s="50"/>
      <c r="E485" s="50"/>
      <c r="F485" s="50"/>
      <c r="G485" s="152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0"/>
      <c r="AA485" s="50"/>
      <c r="AB485" s="50"/>
      <c r="AC485" s="50"/>
      <c r="AD485" s="50"/>
      <c r="AE485" s="50"/>
      <c r="AF485" s="50"/>
      <c r="AG485" s="50"/>
    </row>
    <row r="486" ht="15.75" customHeight="1">
      <c r="A486" s="230"/>
      <c r="B486" s="50"/>
      <c r="C486" s="50"/>
      <c r="D486" s="50"/>
      <c r="E486" s="50"/>
      <c r="F486" s="50"/>
      <c r="G486" s="152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0"/>
      <c r="AA486" s="50"/>
      <c r="AB486" s="50"/>
      <c r="AC486" s="50"/>
      <c r="AD486" s="50"/>
      <c r="AE486" s="50"/>
      <c r="AF486" s="50"/>
      <c r="AG486" s="50"/>
    </row>
    <row r="487" ht="15.75" customHeight="1">
      <c r="A487" s="230"/>
      <c r="B487" s="50"/>
      <c r="C487" s="50"/>
      <c r="D487" s="50"/>
      <c r="E487" s="50"/>
      <c r="F487" s="50"/>
      <c r="G487" s="152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  <c r="AA487" s="50"/>
      <c r="AB487" s="50"/>
      <c r="AC487" s="50"/>
      <c r="AD487" s="50"/>
      <c r="AE487" s="50"/>
      <c r="AF487" s="50"/>
      <c r="AG487" s="50"/>
    </row>
    <row r="488" ht="15.75" customHeight="1">
      <c r="A488" s="230"/>
      <c r="B488" s="50"/>
      <c r="C488" s="50"/>
      <c r="D488" s="50"/>
      <c r="E488" s="50"/>
      <c r="F488" s="50"/>
      <c r="G488" s="152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  <c r="AA488" s="50"/>
      <c r="AB488" s="50"/>
      <c r="AC488" s="50"/>
      <c r="AD488" s="50"/>
      <c r="AE488" s="50"/>
      <c r="AF488" s="50"/>
      <c r="AG488" s="50"/>
    </row>
    <row r="489" ht="15.75" customHeight="1">
      <c r="A489" s="230"/>
      <c r="B489" s="50"/>
      <c r="C489" s="50"/>
      <c r="D489" s="50"/>
      <c r="E489" s="50"/>
      <c r="F489" s="50"/>
      <c r="G489" s="152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  <c r="AA489" s="50"/>
      <c r="AB489" s="50"/>
      <c r="AC489" s="50"/>
      <c r="AD489" s="50"/>
      <c r="AE489" s="50"/>
      <c r="AF489" s="50"/>
      <c r="AG489" s="50"/>
    </row>
    <row r="490" ht="15.75" customHeight="1">
      <c r="A490" s="230"/>
      <c r="B490" s="50"/>
      <c r="C490" s="50"/>
      <c r="D490" s="50"/>
      <c r="E490" s="50"/>
      <c r="F490" s="50"/>
      <c r="G490" s="152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  <c r="AA490" s="50"/>
      <c r="AB490" s="50"/>
      <c r="AC490" s="50"/>
      <c r="AD490" s="50"/>
      <c r="AE490" s="50"/>
      <c r="AF490" s="50"/>
      <c r="AG490" s="50"/>
    </row>
    <row r="491" ht="15.75" customHeight="1">
      <c r="A491" s="230"/>
      <c r="B491" s="50"/>
      <c r="C491" s="50"/>
      <c r="D491" s="50"/>
      <c r="E491" s="50"/>
      <c r="F491" s="50"/>
      <c r="G491" s="152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0"/>
      <c r="AA491" s="50"/>
      <c r="AB491" s="50"/>
      <c r="AC491" s="50"/>
      <c r="AD491" s="50"/>
      <c r="AE491" s="50"/>
      <c r="AF491" s="50"/>
      <c r="AG491" s="50"/>
    </row>
    <row r="492" ht="15.75" customHeight="1">
      <c r="A492" s="230"/>
      <c r="B492" s="50"/>
      <c r="C492" s="50"/>
      <c r="D492" s="50"/>
      <c r="E492" s="50"/>
      <c r="F492" s="50"/>
      <c r="G492" s="152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0"/>
      <c r="AA492" s="50"/>
      <c r="AB492" s="50"/>
      <c r="AC492" s="50"/>
      <c r="AD492" s="50"/>
      <c r="AE492" s="50"/>
      <c r="AF492" s="50"/>
      <c r="AG492" s="50"/>
    </row>
    <row r="493" ht="15.75" customHeight="1">
      <c r="A493" s="230"/>
      <c r="B493" s="50"/>
      <c r="C493" s="50"/>
      <c r="D493" s="50"/>
      <c r="E493" s="50"/>
      <c r="F493" s="50"/>
      <c r="G493" s="152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  <c r="AA493" s="50"/>
      <c r="AB493" s="50"/>
      <c r="AC493" s="50"/>
      <c r="AD493" s="50"/>
      <c r="AE493" s="50"/>
      <c r="AF493" s="50"/>
      <c r="AG493" s="50"/>
    </row>
    <row r="494" ht="15.75" customHeight="1">
      <c r="A494" s="230"/>
      <c r="B494" s="50"/>
      <c r="C494" s="50"/>
      <c r="D494" s="50"/>
      <c r="E494" s="50"/>
      <c r="F494" s="50"/>
      <c r="G494" s="152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0"/>
      <c r="AA494" s="50"/>
      <c r="AB494" s="50"/>
      <c r="AC494" s="50"/>
      <c r="AD494" s="50"/>
      <c r="AE494" s="50"/>
      <c r="AF494" s="50"/>
      <c r="AG494" s="50"/>
    </row>
    <row r="495" ht="15.75" customHeight="1">
      <c r="A495" s="230"/>
      <c r="B495" s="50"/>
      <c r="C495" s="50"/>
      <c r="D495" s="50"/>
      <c r="E495" s="50"/>
      <c r="F495" s="50"/>
      <c r="G495" s="152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0"/>
      <c r="AA495" s="50"/>
      <c r="AB495" s="50"/>
      <c r="AC495" s="50"/>
      <c r="AD495" s="50"/>
      <c r="AE495" s="50"/>
      <c r="AF495" s="50"/>
      <c r="AG495" s="50"/>
    </row>
    <row r="496" ht="15.75" customHeight="1">
      <c r="A496" s="230"/>
      <c r="B496" s="50"/>
      <c r="C496" s="50"/>
      <c r="D496" s="50"/>
      <c r="E496" s="50"/>
      <c r="F496" s="50"/>
      <c r="G496" s="152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0"/>
      <c r="AA496" s="50"/>
      <c r="AB496" s="50"/>
      <c r="AC496" s="50"/>
      <c r="AD496" s="50"/>
      <c r="AE496" s="50"/>
      <c r="AF496" s="50"/>
      <c r="AG496" s="50"/>
    </row>
    <row r="497" ht="15.75" customHeight="1">
      <c r="A497" s="230"/>
      <c r="B497" s="50"/>
      <c r="C497" s="50"/>
      <c r="D497" s="50"/>
      <c r="E497" s="50"/>
      <c r="F497" s="50"/>
      <c r="G497" s="152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0"/>
      <c r="AA497" s="50"/>
      <c r="AB497" s="50"/>
      <c r="AC497" s="50"/>
      <c r="AD497" s="50"/>
      <c r="AE497" s="50"/>
      <c r="AF497" s="50"/>
      <c r="AG497" s="50"/>
    </row>
    <row r="498" ht="15.75" customHeight="1">
      <c r="A498" s="230"/>
      <c r="B498" s="50"/>
      <c r="C498" s="50"/>
      <c r="D498" s="50"/>
      <c r="E498" s="50"/>
      <c r="F498" s="50"/>
      <c r="G498" s="152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0"/>
      <c r="AA498" s="50"/>
      <c r="AB498" s="50"/>
      <c r="AC498" s="50"/>
      <c r="AD498" s="50"/>
      <c r="AE498" s="50"/>
      <c r="AF498" s="50"/>
      <c r="AG498" s="50"/>
    </row>
    <row r="499" ht="15.75" customHeight="1">
      <c r="A499" s="230"/>
      <c r="B499" s="50"/>
      <c r="C499" s="50"/>
      <c r="D499" s="50"/>
      <c r="E499" s="50"/>
      <c r="F499" s="50"/>
      <c r="G499" s="152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  <c r="AA499" s="50"/>
      <c r="AB499" s="50"/>
      <c r="AC499" s="50"/>
      <c r="AD499" s="50"/>
      <c r="AE499" s="50"/>
      <c r="AF499" s="50"/>
      <c r="AG499" s="50"/>
    </row>
    <row r="500" ht="15.75" customHeight="1">
      <c r="A500" s="230"/>
      <c r="B500" s="50"/>
      <c r="C500" s="50"/>
      <c r="D500" s="50"/>
      <c r="E500" s="50"/>
      <c r="F500" s="50"/>
      <c r="G500" s="152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0"/>
      <c r="AA500" s="50"/>
      <c r="AB500" s="50"/>
      <c r="AC500" s="50"/>
      <c r="AD500" s="50"/>
      <c r="AE500" s="50"/>
      <c r="AF500" s="50"/>
      <c r="AG500" s="50"/>
    </row>
    <row r="501" ht="15.75" customHeight="1">
      <c r="A501" s="230"/>
      <c r="B501" s="50"/>
      <c r="C501" s="50"/>
      <c r="D501" s="50"/>
      <c r="E501" s="50"/>
      <c r="F501" s="50"/>
      <c r="G501" s="152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0"/>
      <c r="AA501" s="50"/>
      <c r="AB501" s="50"/>
      <c r="AC501" s="50"/>
      <c r="AD501" s="50"/>
      <c r="AE501" s="50"/>
      <c r="AF501" s="50"/>
      <c r="AG501" s="50"/>
    </row>
    <row r="502" ht="15.75" customHeight="1">
      <c r="A502" s="230"/>
      <c r="B502" s="50"/>
      <c r="C502" s="50"/>
      <c r="D502" s="50"/>
      <c r="E502" s="50"/>
      <c r="F502" s="50"/>
      <c r="G502" s="152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0"/>
      <c r="AA502" s="50"/>
      <c r="AB502" s="50"/>
      <c r="AC502" s="50"/>
      <c r="AD502" s="50"/>
      <c r="AE502" s="50"/>
      <c r="AF502" s="50"/>
      <c r="AG502" s="50"/>
    </row>
    <row r="503" ht="15.75" customHeight="1">
      <c r="A503" s="230"/>
      <c r="B503" s="50"/>
      <c r="C503" s="50"/>
      <c r="D503" s="50"/>
      <c r="E503" s="50"/>
      <c r="F503" s="50"/>
      <c r="G503" s="152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0"/>
      <c r="AA503" s="50"/>
      <c r="AB503" s="50"/>
      <c r="AC503" s="50"/>
      <c r="AD503" s="50"/>
      <c r="AE503" s="50"/>
      <c r="AF503" s="50"/>
      <c r="AG503" s="50"/>
    </row>
    <row r="504" ht="15.75" customHeight="1">
      <c r="A504" s="230"/>
      <c r="B504" s="50"/>
      <c r="C504" s="50"/>
      <c r="D504" s="50"/>
      <c r="E504" s="50"/>
      <c r="F504" s="50"/>
      <c r="G504" s="152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0"/>
      <c r="AA504" s="50"/>
      <c r="AB504" s="50"/>
      <c r="AC504" s="50"/>
      <c r="AD504" s="50"/>
      <c r="AE504" s="50"/>
      <c r="AF504" s="50"/>
      <c r="AG504" s="50"/>
    </row>
    <row r="505" ht="15.75" customHeight="1">
      <c r="A505" s="230"/>
      <c r="B505" s="50"/>
      <c r="C505" s="50"/>
      <c r="D505" s="50"/>
      <c r="E505" s="50"/>
      <c r="F505" s="50"/>
      <c r="G505" s="152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  <c r="AA505" s="50"/>
      <c r="AB505" s="50"/>
      <c r="AC505" s="50"/>
      <c r="AD505" s="50"/>
      <c r="AE505" s="50"/>
      <c r="AF505" s="50"/>
      <c r="AG505" s="50"/>
    </row>
    <row r="506" ht="15.75" customHeight="1">
      <c r="A506" s="230"/>
      <c r="B506" s="50"/>
      <c r="C506" s="50"/>
      <c r="D506" s="50"/>
      <c r="E506" s="50"/>
      <c r="F506" s="50"/>
      <c r="G506" s="152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0"/>
      <c r="AA506" s="50"/>
      <c r="AB506" s="50"/>
      <c r="AC506" s="50"/>
      <c r="AD506" s="50"/>
      <c r="AE506" s="50"/>
      <c r="AF506" s="50"/>
      <c r="AG506" s="50"/>
    </row>
    <row r="507" ht="15.75" customHeight="1">
      <c r="A507" s="230"/>
      <c r="B507" s="50"/>
      <c r="C507" s="50"/>
      <c r="D507" s="50"/>
      <c r="E507" s="50"/>
      <c r="F507" s="50"/>
      <c r="G507" s="152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0"/>
      <c r="AA507" s="50"/>
      <c r="AB507" s="50"/>
      <c r="AC507" s="50"/>
      <c r="AD507" s="50"/>
      <c r="AE507" s="50"/>
      <c r="AF507" s="50"/>
      <c r="AG507" s="50"/>
    </row>
    <row r="508" ht="15.75" customHeight="1">
      <c r="A508" s="230"/>
      <c r="B508" s="50"/>
      <c r="C508" s="50"/>
      <c r="D508" s="50"/>
      <c r="E508" s="50"/>
      <c r="F508" s="50"/>
      <c r="G508" s="152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0"/>
      <c r="AA508" s="50"/>
      <c r="AB508" s="50"/>
      <c r="AC508" s="50"/>
      <c r="AD508" s="50"/>
      <c r="AE508" s="50"/>
      <c r="AF508" s="50"/>
      <c r="AG508" s="50"/>
    </row>
    <row r="509" ht="15.75" customHeight="1">
      <c r="A509" s="230"/>
      <c r="B509" s="50"/>
      <c r="C509" s="50"/>
      <c r="D509" s="50"/>
      <c r="E509" s="50"/>
      <c r="F509" s="50"/>
      <c r="G509" s="152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0"/>
      <c r="AA509" s="50"/>
      <c r="AB509" s="50"/>
      <c r="AC509" s="50"/>
      <c r="AD509" s="50"/>
      <c r="AE509" s="50"/>
      <c r="AF509" s="50"/>
      <c r="AG509" s="50"/>
    </row>
    <row r="510" ht="15.75" customHeight="1">
      <c r="A510" s="230"/>
      <c r="B510" s="50"/>
      <c r="C510" s="50"/>
      <c r="D510" s="50"/>
      <c r="E510" s="50"/>
      <c r="F510" s="50"/>
      <c r="G510" s="152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0"/>
      <c r="AA510" s="50"/>
      <c r="AB510" s="50"/>
      <c r="AC510" s="50"/>
      <c r="AD510" s="50"/>
      <c r="AE510" s="50"/>
      <c r="AF510" s="50"/>
      <c r="AG510" s="50"/>
    </row>
    <row r="511" ht="15.75" customHeight="1">
      <c r="A511" s="230"/>
      <c r="B511" s="50"/>
      <c r="C511" s="50"/>
      <c r="D511" s="50"/>
      <c r="E511" s="50"/>
      <c r="F511" s="50"/>
      <c r="G511" s="152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  <c r="AA511" s="50"/>
      <c r="AB511" s="50"/>
      <c r="AC511" s="50"/>
      <c r="AD511" s="50"/>
      <c r="AE511" s="50"/>
      <c r="AF511" s="50"/>
      <c r="AG511" s="50"/>
    </row>
    <row r="512" ht="15.75" customHeight="1">
      <c r="A512" s="230"/>
      <c r="B512" s="50"/>
      <c r="C512" s="50"/>
      <c r="D512" s="50"/>
      <c r="E512" s="50"/>
      <c r="F512" s="50"/>
      <c r="G512" s="152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0"/>
      <c r="AA512" s="50"/>
      <c r="AB512" s="50"/>
      <c r="AC512" s="50"/>
      <c r="AD512" s="50"/>
      <c r="AE512" s="50"/>
      <c r="AF512" s="50"/>
      <c r="AG512" s="50"/>
    </row>
    <row r="513" ht="15.75" customHeight="1">
      <c r="A513" s="230"/>
      <c r="B513" s="50"/>
      <c r="C513" s="50"/>
      <c r="D513" s="50"/>
      <c r="E513" s="50"/>
      <c r="F513" s="50"/>
      <c r="G513" s="152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0"/>
      <c r="AA513" s="50"/>
      <c r="AB513" s="50"/>
      <c r="AC513" s="50"/>
      <c r="AD513" s="50"/>
      <c r="AE513" s="50"/>
      <c r="AF513" s="50"/>
      <c r="AG513" s="50"/>
    </row>
    <row r="514" ht="15.75" customHeight="1">
      <c r="A514" s="230"/>
      <c r="B514" s="50"/>
      <c r="C514" s="50"/>
      <c r="D514" s="50"/>
      <c r="E514" s="50"/>
      <c r="F514" s="50"/>
      <c r="G514" s="152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0"/>
      <c r="AA514" s="50"/>
      <c r="AB514" s="50"/>
      <c r="AC514" s="50"/>
      <c r="AD514" s="50"/>
      <c r="AE514" s="50"/>
      <c r="AF514" s="50"/>
      <c r="AG514" s="50"/>
    </row>
    <row r="515" ht="15.75" customHeight="1">
      <c r="A515" s="230"/>
      <c r="B515" s="50"/>
      <c r="C515" s="50"/>
      <c r="D515" s="50"/>
      <c r="E515" s="50"/>
      <c r="F515" s="50"/>
      <c r="G515" s="152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0"/>
      <c r="AA515" s="50"/>
      <c r="AB515" s="50"/>
      <c r="AC515" s="50"/>
      <c r="AD515" s="50"/>
      <c r="AE515" s="50"/>
      <c r="AF515" s="50"/>
      <c r="AG515" s="50"/>
    </row>
    <row r="516" ht="15.75" customHeight="1">
      <c r="A516" s="230"/>
      <c r="B516" s="50"/>
      <c r="C516" s="50"/>
      <c r="D516" s="50"/>
      <c r="E516" s="50"/>
      <c r="F516" s="50"/>
      <c r="G516" s="152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0"/>
      <c r="AA516" s="50"/>
      <c r="AB516" s="50"/>
      <c r="AC516" s="50"/>
      <c r="AD516" s="50"/>
      <c r="AE516" s="50"/>
      <c r="AF516" s="50"/>
      <c r="AG516" s="50"/>
    </row>
    <row r="517" ht="15.75" customHeight="1">
      <c r="A517" s="230"/>
      <c r="B517" s="50"/>
      <c r="C517" s="50"/>
      <c r="D517" s="50"/>
      <c r="E517" s="50"/>
      <c r="F517" s="50"/>
      <c r="G517" s="152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  <c r="AA517" s="50"/>
      <c r="AB517" s="50"/>
      <c r="AC517" s="50"/>
      <c r="AD517" s="50"/>
      <c r="AE517" s="50"/>
      <c r="AF517" s="50"/>
      <c r="AG517" s="50"/>
    </row>
    <row r="518" ht="15.75" customHeight="1">
      <c r="A518" s="230"/>
      <c r="B518" s="50"/>
      <c r="C518" s="50"/>
      <c r="D518" s="50"/>
      <c r="E518" s="50"/>
      <c r="F518" s="50"/>
      <c r="G518" s="152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0"/>
      <c r="AA518" s="50"/>
      <c r="AB518" s="50"/>
      <c r="AC518" s="50"/>
      <c r="AD518" s="50"/>
      <c r="AE518" s="50"/>
      <c r="AF518" s="50"/>
      <c r="AG518" s="50"/>
    </row>
    <row r="519" ht="15.75" customHeight="1">
      <c r="A519" s="230"/>
      <c r="B519" s="50"/>
      <c r="C519" s="50"/>
      <c r="D519" s="50"/>
      <c r="E519" s="50"/>
      <c r="F519" s="50"/>
      <c r="G519" s="152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0"/>
      <c r="AA519" s="50"/>
      <c r="AB519" s="50"/>
      <c r="AC519" s="50"/>
      <c r="AD519" s="50"/>
      <c r="AE519" s="50"/>
      <c r="AF519" s="50"/>
      <c r="AG519" s="50"/>
    </row>
    <row r="520" ht="15.75" customHeight="1">
      <c r="A520" s="230"/>
      <c r="B520" s="50"/>
      <c r="C520" s="50"/>
      <c r="D520" s="50"/>
      <c r="E520" s="50"/>
      <c r="F520" s="50"/>
      <c r="G520" s="152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0"/>
      <c r="AA520" s="50"/>
      <c r="AB520" s="50"/>
      <c r="AC520" s="50"/>
      <c r="AD520" s="50"/>
      <c r="AE520" s="50"/>
      <c r="AF520" s="50"/>
      <c r="AG520" s="50"/>
    </row>
    <row r="521" ht="15.75" customHeight="1">
      <c r="A521" s="230"/>
      <c r="B521" s="50"/>
      <c r="C521" s="50"/>
      <c r="D521" s="50"/>
      <c r="E521" s="50"/>
      <c r="F521" s="50"/>
      <c r="G521" s="152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0"/>
      <c r="AA521" s="50"/>
      <c r="AB521" s="50"/>
      <c r="AC521" s="50"/>
      <c r="AD521" s="50"/>
      <c r="AE521" s="50"/>
      <c r="AF521" s="50"/>
      <c r="AG521" s="50"/>
    </row>
    <row r="522" ht="15.75" customHeight="1">
      <c r="A522" s="230"/>
      <c r="B522" s="50"/>
      <c r="C522" s="50"/>
      <c r="D522" s="50"/>
      <c r="E522" s="50"/>
      <c r="F522" s="50"/>
      <c r="G522" s="152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0"/>
      <c r="AA522" s="50"/>
      <c r="AB522" s="50"/>
      <c r="AC522" s="50"/>
      <c r="AD522" s="50"/>
      <c r="AE522" s="50"/>
      <c r="AF522" s="50"/>
      <c r="AG522" s="50"/>
    </row>
    <row r="523" ht="15.75" customHeight="1">
      <c r="A523" s="230"/>
      <c r="B523" s="50"/>
      <c r="C523" s="50"/>
      <c r="D523" s="50"/>
      <c r="E523" s="50"/>
      <c r="F523" s="50"/>
      <c r="G523" s="152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  <c r="AA523" s="50"/>
      <c r="AB523" s="50"/>
      <c r="AC523" s="50"/>
      <c r="AD523" s="50"/>
      <c r="AE523" s="50"/>
      <c r="AF523" s="50"/>
      <c r="AG523" s="50"/>
    </row>
    <row r="524" ht="15.75" customHeight="1">
      <c r="A524" s="230"/>
      <c r="B524" s="50"/>
      <c r="C524" s="50"/>
      <c r="D524" s="50"/>
      <c r="E524" s="50"/>
      <c r="F524" s="50"/>
      <c r="G524" s="152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0"/>
      <c r="AA524" s="50"/>
      <c r="AB524" s="50"/>
      <c r="AC524" s="50"/>
      <c r="AD524" s="50"/>
      <c r="AE524" s="50"/>
      <c r="AF524" s="50"/>
      <c r="AG524" s="50"/>
    </row>
    <row r="525" ht="15.75" customHeight="1">
      <c r="A525" s="230"/>
      <c r="B525" s="50"/>
      <c r="C525" s="50"/>
      <c r="D525" s="50"/>
      <c r="E525" s="50"/>
      <c r="F525" s="50"/>
      <c r="G525" s="152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0"/>
      <c r="AA525" s="50"/>
      <c r="AB525" s="50"/>
      <c r="AC525" s="50"/>
      <c r="AD525" s="50"/>
      <c r="AE525" s="50"/>
      <c r="AF525" s="50"/>
      <c r="AG525" s="50"/>
    </row>
    <row r="526" ht="15.75" customHeight="1">
      <c r="A526" s="230"/>
      <c r="B526" s="50"/>
      <c r="C526" s="50"/>
      <c r="D526" s="50"/>
      <c r="E526" s="50"/>
      <c r="F526" s="50"/>
      <c r="G526" s="152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0"/>
      <c r="AA526" s="50"/>
      <c r="AB526" s="50"/>
      <c r="AC526" s="50"/>
      <c r="AD526" s="50"/>
      <c r="AE526" s="50"/>
      <c r="AF526" s="50"/>
      <c r="AG526" s="50"/>
    </row>
    <row r="527" ht="15.75" customHeight="1">
      <c r="A527" s="230"/>
      <c r="B527" s="50"/>
      <c r="C527" s="50"/>
      <c r="D527" s="50"/>
      <c r="E527" s="50"/>
      <c r="F527" s="50"/>
      <c r="G527" s="152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0"/>
      <c r="AA527" s="50"/>
      <c r="AB527" s="50"/>
      <c r="AC527" s="50"/>
      <c r="AD527" s="50"/>
      <c r="AE527" s="50"/>
      <c r="AF527" s="50"/>
      <c r="AG527" s="50"/>
    </row>
    <row r="528" ht="15.75" customHeight="1">
      <c r="A528" s="230"/>
      <c r="B528" s="50"/>
      <c r="C528" s="50"/>
      <c r="D528" s="50"/>
      <c r="E528" s="50"/>
      <c r="F528" s="50"/>
      <c r="G528" s="152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0"/>
      <c r="AA528" s="50"/>
      <c r="AB528" s="50"/>
      <c r="AC528" s="50"/>
      <c r="AD528" s="50"/>
      <c r="AE528" s="50"/>
      <c r="AF528" s="50"/>
      <c r="AG528" s="50"/>
    </row>
    <row r="529" ht="15.75" customHeight="1">
      <c r="A529" s="230"/>
      <c r="B529" s="50"/>
      <c r="C529" s="50"/>
      <c r="D529" s="50"/>
      <c r="E529" s="50"/>
      <c r="F529" s="50"/>
      <c r="G529" s="152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  <c r="AA529" s="50"/>
      <c r="AB529" s="50"/>
      <c r="AC529" s="50"/>
      <c r="AD529" s="50"/>
      <c r="AE529" s="50"/>
      <c r="AF529" s="50"/>
      <c r="AG529" s="50"/>
    </row>
    <row r="530" ht="15.75" customHeight="1">
      <c r="A530" s="230"/>
      <c r="B530" s="50"/>
      <c r="C530" s="50"/>
      <c r="D530" s="50"/>
      <c r="E530" s="50"/>
      <c r="F530" s="50"/>
      <c r="G530" s="152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0"/>
      <c r="AA530" s="50"/>
      <c r="AB530" s="50"/>
      <c r="AC530" s="50"/>
      <c r="AD530" s="50"/>
      <c r="AE530" s="50"/>
      <c r="AF530" s="50"/>
      <c r="AG530" s="50"/>
    </row>
    <row r="531" ht="15.75" customHeight="1">
      <c r="A531" s="230"/>
      <c r="B531" s="50"/>
      <c r="C531" s="50"/>
      <c r="D531" s="50"/>
      <c r="E531" s="50"/>
      <c r="F531" s="50"/>
      <c r="G531" s="152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0"/>
      <c r="AA531" s="50"/>
      <c r="AB531" s="50"/>
      <c r="AC531" s="50"/>
      <c r="AD531" s="50"/>
      <c r="AE531" s="50"/>
      <c r="AF531" s="50"/>
      <c r="AG531" s="50"/>
    </row>
    <row r="532" ht="15.75" customHeight="1">
      <c r="A532" s="230"/>
      <c r="B532" s="50"/>
      <c r="C532" s="50"/>
      <c r="D532" s="50"/>
      <c r="E532" s="50"/>
      <c r="F532" s="50"/>
      <c r="G532" s="152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0"/>
      <c r="AA532" s="50"/>
      <c r="AB532" s="50"/>
      <c r="AC532" s="50"/>
      <c r="AD532" s="50"/>
      <c r="AE532" s="50"/>
      <c r="AF532" s="50"/>
      <c r="AG532" s="50"/>
    </row>
    <row r="533" ht="15.75" customHeight="1">
      <c r="A533" s="230"/>
      <c r="B533" s="50"/>
      <c r="C533" s="50"/>
      <c r="D533" s="50"/>
      <c r="E533" s="50"/>
      <c r="F533" s="50"/>
      <c r="G533" s="152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0"/>
      <c r="AA533" s="50"/>
      <c r="AB533" s="50"/>
      <c r="AC533" s="50"/>
      <c r="AD533" s="50"/>
      <c r="AE533" s="50"/>
      <c r="AF533" s="50"/>
      <c r="AG533" s="50"/>
    </row>
    <row r="534" ht="15.75" customHeight="1">
      <c r="A534" s="230"/>
      <c r="B534" s="50"/>
      <c r="C534" s="50"/>
      <c r="D534" s="50"/>
      <c r="E534" s="50"/>
      <c r="F534" s="50"/>
      <c r="G534" s="152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0"/>
      <c r="AA534" s="50"/>
      <c r="AB534" s="50"/>
      <c r="AC534" s="50"/>
      <c r="AD534" s="50"/>
      <c r="AE534" s="50"/>
      <c r="AF534" s="50"/>
      <c r="AG534" s="50"/>
    </row>
    <row r="535" ht="15.75" customHeight="1">
      <c r="A535" s="230"/>
      <c r="B535" s="50"/>
      <c r="C535" s="50"/>
      <c r="D535" s="50"/>
      <c r="E535" s="50"/>
      <c r="F535" s="50"/>
      <c r="G535" s="152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  <c r="AA535" s="50"/>
      <c r="AB535" s="50"/>
      <c r="AC535" s="50"/>
      <c r="AD535" s="50"/>
      <c r="AE535" s="50"/>
      <c r="AF535" s="50"/>
      <c r="AG535" s="50"/>
    </row>
    <row r="536" ht="15.75" customHeight="1">
      <c r="A536" s="230"/>
      <c r="B536" s="50"/>
      <c r="C536" s="50"/>
      <c r="D536" s="50"/>
      <c r="E536" s="50"/>
      <c r="F536" s="50"/>
      <c r="G536" s="152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  <c r="AA536" s="50"/>
      <c r="AB536" s="50"/>
      <c r="AC536" s="50"/>
      <c r="AD536" s="50"/>
      <c r="AE536" s="50"/>
      <c r="AF536" s="50"/>
      <c r="AG536" s="50"/>
    </row>
    <row r="537" ht="15.75" customHeight="1">
      <c r="A537" s="230"/>
      <c r="B537" s="50"/>
      <c r="C537" s="50"/>
      <c r="D537" s="50"/>
      <c r="E537" s="50"/>
      <c r="F537" s="50"/>
      <c r="G537" s="152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0"/>
      <c r="AA537" s="50"/>
      <c r="AB537" s="50"/>
      <c r="AC537" s="50"/>
      <c r="AD537" s="50"/>
      <c r="AE537" s="50"/>
      <c r="AF537" s="50"/>
      <c r="AG537" s="50"/>
    </row>
    <row r="538" ht="15.75" customHeight="1">
      <c r="A538" s="230"/>
      <c r="B538" s="50"/>
      <c r="C538" s="50"/>
      <c r="D538" s="50"/>
      <c r="E538" s="50"/>
      <c r="F538" s="50"/>
      <c r="G538" s="152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0"/>
      <c r="AA538" s="50"/>
      <c r="AB538" s="50"/>
      <c r="AC538" s="50"/>
      <c r="AD538" s="50"/>
      <c r="AE538" s="50"/>
      <c r="AF538" s="50"/>
      <c r="AG538" s="50"/>
    </row>
    <row r="539" ht="15.75" customHeight="1">
      <c r="A539" s="230"/>
      <c r="B539" s="50"/>
      <c r="C539" s="50"/>
      <c r="D539" s="50"/>
      <c r="E539" s="50"/>
      <c r="F539" s="50"/>
      <c r="G539" s="152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0"/>
      <c r="AA539" s="50"/>
      <c r="AB539" s="50"/>
      <c r="AC539" s="50"/>
      <c r="AD539" s="50"/>
      <c r="AE539" s="50"/>
      <c r="AF539" s="50"/>
      <c r="AG539" s="50"/>
    </row>
    <row r="540" ht="15.75" customHeight="1">
      <c r="A540" s="230"/>
      <c r="B540" s="50"/>
      <c r="C540" s="50"/>
      <c r="D540" s="50"/>
      <c r="E540" s="50"/>
      <c r="F540" s="50"/>
      <c r="G540" s="152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0"/>
      <c r="AA540" s="50"/>
      <c r="AB540" s="50"/>
      <c r="AC540" s="50"/>
      <c r="AD540" s="50"/>
      <c r="AE540" s="50"/>
      <c r="AF540" s="50"/>
      <c r="AG540" s="50"/>
    </row>
    <row r="541" ht="15.75" customHeight="1">
      <c r="A541" s="230"/>
      <c r="B541" s="50"/>
      <c r="C541" s="50"/>
      <c r="D541" s="50"/>
      <c r="E541" s="50"/>
      <c r="F541" s="50"/>
      <c r="G541" s="152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  <c r="AA541" s="50"/>
      <c r="AB541" s="50"/>
      <c r="AC541" s="50"/>
      <c r="AD541" s="50"/>
      <c r="AE541" s="50"/>
      <c r="AF541" s="50"/>
      <c r="AG541" s="50"/>
    </row>
    <row r="542" ht="15.75" customHeight="1">
      <c r="A542" s="230"/>
      <c r="B542" s="50"/>
      <c r="C542" s="50"/>
      <c r="D542" s="50"/>
      <c r="E542" s="50"/>
      <c r="F542" s="50"/>
      <c r="G542" s="152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0"/>
      <c r="AA542" s="50"/>
      <c r="AB542" s="50"/>
      <c r="AC542" s="50"/>
      <c r="AD542" s="50"/>
      <c r="AE542" s="50"/>
      <c r="AF542" s="50"/>
      <c r="AG542" s="50"/>
    </row>
    <row r="543" ht="15.75" customHeight="1">
      <c r="A543" s="230"/>
      <c r="B543" s="50"/>
      <c r="C543" s="50"/>
      <c r="D543" s="50"/>
      <c r="E543" s="50"/>
      <c r="F543" s="50"/>
      <c r="G543" s="152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</row>
    <row r="544" ht="15.75" customHeight="1">
      <c r="A544" s="230"/>
      <c r="B544" s="50"/>
      <c r="C544" s="50"/>
      <c r="D544" s="50"/>
      <c r="E544" s="50"/>
      <c r="F544" s="50"/>
      <c r="G544" s="152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0"/>
      <c r="AA544" s="50"/>
      <c r="AB544" s="50"/>
      <c r="AC544" s="50"/>
      <c r="AD544" s="50"/>
      <c r="AE544" s="50"/>
      <c r="AF544" s="50"/>
      <c r="AG544" s="50"/>
    </row>
    <row r="545" ht="15.75" customHeight="1">
      <c r="A545" s="230"/>
      <c r="B545" s="50"/>
      <c r="C545" s="50"/>
      <c r="D545" s="50"/>
      <c r="E545" s="50"/>
      <c r="F545" s="50"/>
      <c r="G545" s="152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0"/>
      <c r="AA545" s="50"/>
      <c r="AB545" s="50"/>
      <c r="AC545" s="50"/>
      <c r="AD545" s="50"/>
      <c r="AE545" s="50"/>
      <c r="AF545" s="50"/>
      <c r="AG545" s="50"/>
    </row>
    <row r="546" ht="15.75" customHeight="1">
      <c r="A546" s="230"/>
      <c r="B546" s="50"/>
      <c r="C546" s="50"/>
      <c r="D546" s="50"/>
      <c r="E546" s="50"/>
      <c r="F546" s="50"/>
      <c r="G546" s="152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0"/>
      <c r="AA546" s="50"/>
      <c r="AB546" s="50"/>
      <c r="AC546" s="50"/>
      <c r="AD546" s="50"/>
      <c r="AE546" s="50"/>
      <c r="AF546" s="50"/>
      <c r="AG546" s="50"/>
    </row>
    <row r="547" ht="15.75" customHeight="1">
      <c r="A547" s="230"/>
      <c r="B547" s="50"/>
      <c r="C547" s="50"/>
      <c r="D547" s="50"/>
      <c r="E547" s="50"/>
      <c r="F547" s="50"/>
      <c r="G547" s="152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  <c r="AA547" s="50"/>
      <c r="AB547" s="50"/>
      <c r="AC547" s="50"/>
      <c r="AD547" s="50"/>
      <c r="AE547" s="50"/>
      <c r="AF547" s="50"/>
      <c r="AG547" s="50"/>
    </row>
    <row r="548" ht="15.75" customHeight="1">
      <c r="A548" s="230"/>
      <c r="B548" s="50"/>
      <c r="C548" s="50"/>
      <c r="D548" s="50"/>
      <c r="E548" s="50"/>
      <c r="F548" s="50"/>
      <c r="G548" s="152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0"/>
      <c r="AA548" s="50"/>
      <c r="AB548" s="50"/>
      <c r="AC548" s="50"/>
      <c r="AD548" s="50"/>
      <c r="AE548" s="50"/>
      <c r="AF548" s="50"/>
      <c r="AG548" s="50"/>
    </row>
    <row r="549" ht="15.75" customHeight="1">
      <c r="A549" s="230"/>
      <c r="B549" s="50"/>
      <c r="C549" s="50"/>
      <c r="D549" s="50"/>
      <c r="E549" s="50"/>
      <c r="F549" s="50"/>
      <c r="G549" s="152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0"/>
      <c r="AA549" s="50"/>
      <c r="AB549" s="50"/>
      <c r="AC549" s="50"/>
      <c r="AD549" s="50"/>
      <c r="AE549" s="50"/>
      <c r="AF549" s="50"/>
      <c r="AG549" s="50"/>
    </row>
    <row r="550" ht="15.75" customHeight="1">
      <c r="A550" s="230"/>
      <c r="B550" s="50"/>
      <c r="C550" s="50"/>
      <c r="D550" s="50"/>
      <c r="E550" s="50"/>
      <c r="F550" s="50"/>
      <c r="G550" s="152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</row>
    <row r="551" ht="15.75" customHeight="1">
      <c r="A551" s="230"/>
      <c r="B551" s="50"/>
      <c r="C551" s="50"/>
      <c r="D551" s="50"/>
      <c r="E551" s="50"/>
      <c r="F551" s="50"/>
      <c r="G551" s="152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0"/>
      <c r="AA551" s="50"/>
      <c r="AB551" s="50"/>
      <c r="AC551" s="50"/>
      <c r="AD551" s="50"/>
      <c r="AE551" s="50"/>
      <c r="AF551" s="50"/>
      <c r="AG551" s="50"/>
    </row>
    <row r="552" ht="15.75" customHeight="1">
      <c r="A552" s="230"/>
      <c r="B552" s="50"/>
      <c r="C552" s="50"/>
      <c r="D552" s="50"/>
      <c r="E552" s="50"/>
      <c r="F552" s="50"/>
      <c r="G552" s="152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0"/>
      <c r="AA552" s="50"/>
      <c r="AB552" s="50"/>
      <c r="AC552" s="50"/>
      <c r="AD552" s="50"/>
      <c r="AE552" s="50"/>
      <c r="AF552" s="50"/>
      <c r="AG552" s="50"/>
    </row>
    <row r="553" ht="15.75" customHeight="1">
      <c r="A553" s="230"/>
      <c r="B553" s="50"/>
      <c r="C553" s="50"/>
      <c r="D553" s="50"/>
      <c r="E553" s="50"/>
      <c r="F553" s="50"/>
      <c r="G553" s="152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  <c r="AA553" s="50"/>
      <c r="AB553" s="50"/>
      <c r="AC553" s="50"/>
      <c r="AD553" s="50"/>
      <c r="AE553" s="50"/>
      <c r="AF553" s="50"/>
      <c r="AG553" s="50"/>
    </row>
    <row r="554" ht="15.75" customHeight="1">
      <c r="A554" s="230"/>
      <c r="B554" s="50"/>
      <c r="C554" s="50"/>
      <c r="D554" s="50"/>
      <c r="E554" s="50"/>
      <c r="F554" s="50"/>
      <c r="G554" s="152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0"/>
      <c r="AA554" s="50"/>
      <c r="AB554" s="50"/>
      <c r="AC554" s="50"/>
      <c r="AD554" s="50"/>
      <c r="AE554" s="50"/>
      <c r="AF554" s="50"/>
      <c r="AG554" s="50"/>
    </row>
    <row r="555" ht="15.75" customHeight="1">
      <c r="A555" s="230"/>
      <c r="B555" s="50"/>
      <c r="C555" s="50"/>
      <c r="D555" s="50"/>
      <c r="E555" s="50"/>
      <c r="F555" s="50"/>
      <c r="G555" s="152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0"/>
      <c r="AA555" s="50"/>
      <c r="AB555" s="50"/>
      <c r="AC555" s="50"/>
      <c r="AD555" s="50"/>
      <c r="AE555" s="50"/>
      <c r="AF555" s="50"/>
      <c r="AG555" s="50"/>
    </row>
    <row r="556" ht="15.75" customHeight="1">
      <c r="A556" s="230"/>
      <c r="B556" s="50"/>
      <c r="C556" s="50"/>
      <c r="D556" s="50"/>
      <c r="E556" s="50"/>
      <c r="F556" s="50"/>
      <c r="G556" s="152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0"/>
      <c r="AA556" s="50"/>
      <c r="AB556" s="50"/>
      <c r="AC556" s="50"/>
      <c r="AD556" s="50"/>
      <c r="AE556" s="50"/>
      <c r="AF556" s="50"/>
      <c r="AG556" s="50"/>
    </row>
    <row r="557" ht="15.75" customHeight="1">
      <c r="A557" s="230"/>
      <c r="B557" s="50"/>
      <c r="C557" s="50"/>
      <c r="D557" s="50"/>
      <c r="E557" s="50"/>
      <c r="F557" s="50"/>
      <c r="G557" s="152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0"/>
      <c r="AA557" s="50"/>
      <c r="AB557" s="50"/>
      <c r="AC557" s="50"/>
      <c r="AD557" s="50"/>
      <c r="AE557" s="50"/>
      <c r="AF557" s="50"/>
      <c r="AG557" s="50"/>
    </row>
    <row r="558" ht="15.75" customHeight="1">
      <c r="A558" s="230"/>
      <c r="B558" s="50"/>
      <c r="C558" s="50"/>
      <c r="D558" s="50"/>
      <c r="E558" s="50"/>
      <c r="F558" s="50"/>
      <c r="G558" s="152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0"/>
      <c r="AA558" s="50"/>
      <c r="AB558" s="50"/>
      <c r="AC558" s="50"/>
      <c r="AD558" s="50"/>
      <c r="AE558" s="50"/>
      <c r="AF558" s="50"/>
      <c r="AG558" s="50"/>
    </row>
    <row r="559" ht="15.75" customHeight="1">
      <c r="A559" s="230"/>
      <c r="B559" s="50"/>
      <c r="C559" s="50"/>
      <c r="D559" s="50"/>
      <c r="E559" s="50"/>
      <c r="F559" s="50"/>
      <c r="G559" s="152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  <c r="AA559" s="50"/>
      <c r="AB559" s="50"/>
      <c r="AC559" s="50"/>
      <c r="AD559" s="50"/>
      <c r="AE559" s="50"/>
      <c r="AF559" s="50"/>
      <c r="AG559" s="50"/>
    </row>
    <row r="560" ht="15.75" customHeight="1">
      <c r="A560" s="230"/>
      <c r="B560" s="50"/>
      <c r="C560" s="50"/>
      <c r="D560" s="50"/>
      <c r="E560" s="50"/>
      <c r="F560" s="50"/>
      <c r="G560" s="152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0"/>
      <c r="AA560" s="50"/>
      <c r="AB560" s="50"/>
      <c r="AC560" s="50"/>
      <c r="AD560" s="50"/>
      <c r="AE560" s="50"/>
      <c r="AF560" s="50"/>
      <c r="AG560" s="50"/>
    </row>
    <row r="561" ht="15.75" customHeight="1">
      <c r="A561" s="230"/>
      <c r="B561" s="50"/>
      <c r="C561" s="50"/>
      <c r="D561" s="50"/>
      <c r="E561" s="50"/>
      <c r="F561" s="50"/>
      <c r="G561" s="152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0"/>
      <c r="AA561" s="50"/>
      <c r="AB561" s="50"/>
      <c r="AC561" s="50"/>
      <c r="AD561" s="50"/>
      <c r="AE561" s="50"/>
      <c r="AF561" s="50"/>
      <c r="AG561" s="50"/>
    </row>
    <row r="562" ht="15.75" customHeight="1">
      <c r="A562" s="230"/>
      <c r="B562" s="50"/>
      <c r="C562" s="50"/>
      <c r="D562" s="50"/>
      <c r="E562" s="50"/>
      <c r="F562" s="50"/>
      <c r="G562" s="152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0"/>
      <c r="AA562" s="50"/>
      <c r="AB562" s="50"/>
      <c r="AC562" s="50"/>
      <c r="AD562" s="50"/>
      <c r="AE562" s="50"/>
      <c r="AF562" s="50"/>
      <c r="AG562" s="50"/>
    </row>
    <row r="563" ht="15.75" customHeight="1">
      <c r="A563" s="230"/>
      <c r="B563" s="50"/>
      <c r="C563" s="50"/>
      <c r="D563" s="50"/>
      <c r="E563" s="50"/>
      <c r="F563" s="50"/>
      <c r="G563" s="152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0"/>
      <c r="AA563" s="50"/>
      <c r="AB563" s="50"/>
      <c r="AC563" s="50"/>
      <c r="AD563" s="50"/>
      <c r="AE563" s="50"/>
      <c r="AF563" s="50"/>
      <c r="AG563" s="50"/>
    </row>
    <row r="564" ht="15.75" customHeight="1">
      <c r="A564" s="230"/>
      <c r="B564" s="50"/>
      <c r="C564" s="50"/>
      <c r="D564" s="50"/>
      <c r="E564" s="50"/>
      <c r="F564" s="50"/>
      <c r="G564" s="152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0"/>
      <c r="AA564" s="50"/>
      <c r="AB564" s="50"/>
      <c r="AC564" s="50"/>
      <c r="AD564" s="50"/>
      <c r="AE564" s="50"/>
      <c r="AF564" s="50"/>
      <c r="AG564" s="50"/>
    </row>
    <row r="565" ht="15.75" customHeight="1">
      <c r="A565" s="230"/>
      <c r="B565" s="50"/>
      <c r="C565" s="50"/>
      <c r="D565" s="50"/>
      <c r="E565" s="50"/>
      <c r="F565" s="50"/>
      <c r="G565" s="152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  <c r="AA565" s="50"/>
      <c r="AB565" s="50"/>
      <c r="AC565" s="50"/>
      <c r="AD565" s="50"/>
      <c r="AE565" s="50"/>
      <c r="AF565" s="50"/>
      <c r="AG565" s="50"/>
    </row>
    <row r="566" ht="15.75" customHeight="1">
      <c r="A566" s="230"/>
      <c r="B566" s="50"/>
      <c r="C566" s="50"/>
      <c r="D566" s="50"/>
      <c r="E566" s="50"/>
      <c r="F566" s="50"/>
      <c r="G566" s="152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0"/>
      <c r="AA566" s="50"/>
      <c r="AB566" s="50"/>
      <c r="AC566" s="50"/>
      <c r="AD566" s="50"/>
      <c r="AE566" s="50"/>
      <c r="AF566" s="50"/>
      <c r="AG566" s="50"/>
    </row>
    <row r="567" ht="15.75" customHeight="1">
      <c r="A567" s="230"/>
      <c r="B567" s="50"/>
      <c r="C567" s="50"/>
      <c r="D567" s="50"/>
      <c r="E567" s="50"/>
      <c r="F567" s="50"/>
      <c r="G567" s="152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0"/>
      <c r="AA567" s="50"/>
      <c r="AB567" s="50"/>
      <c r="AC567" s="50"/>
      <c r="AD567" s="50"/>
      <c r="AE567" s="50"/>
      <c r="AF567" s="50"/>
      <c r="AG567" s="50"/>
    </row>
    <row r="568" ht="15.75" customHeight="1">
      <c r="A568" s="230"/>
      <c r="B568" s="50"/>
      <c r="C568" s="50"/>
      <c r="D568" s="50"/>
      <c r="E568" s="50"/>
      <c r="F568" s="50"/>
      <c r="G568" s="152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0"/>
      <c r="AA568" s="50"/>
      <c r="AB568" s="50"/>
      <c r="AC568" s="50"/>
      <c r="AD568" s="50"/>
      <c r="AE568" s="50"/>
      <c r="AF568" s="50"/>
      <c r="AG568" s="50"/>
    </row>
    <row r="569" ht="15.75" customHeight="1">
      <c r="A569" s="230"/>
      <c r="B569" s="50"/>
      <c r="C569" s="50"/>
      <c r="D569" s="50"/>
      <c r="E569" s="50"/>
      <c r="F569" s="50"/>
      <c r="G569" s="152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0"/>
      <c r="AA569" s="50"/>
      <c r="AB569" s="50"/>
      <c r="AC569" s="50"/>
      <c r="AD569" s="50"/>
      <c r="AE569" s="50"/>
      <c r="AF569" s="50"/>
      <c r="AG569" s="50"/>
    </row>
    <row r="570" ht="15.75" customHeight="1">
      <c r="A570" s="230"/>
      <c r="B570" s="50"/>
      <c r="C570" s="50"/>
      <c r="D570" s="50"/>
      <c r="E570" s="50"/>
      <c r="F570" s="50"/>
      <c r="G570" s="152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0"/>
      <c r="AA570" s="50"/>
      <c r="AB570" s="50"/>
      <c r="AC570" s="50"/>
      <c r="AD570" s="50"/>
      <c r="AE570" s="50"/>
      <c r="AF570" s="50"/>
      <c r="AG570" s="50"/>
    </row>
    <row r="571" ht="15.75" customHeight="1">
      <c r="A571" s="230"/>
      <c r="B571" s="50"/>
      <c r="C571" s="50"/>
      <c r="D571" s="50"/>
      <c r="E571" s="50"/>
      <c r="F571" s="50"/>
      <c r="G571" s="152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  <c r="AA571" s="50"/>
      <c r="AB571" s="50"/>
      <c r="AC571" s="50"/>
      <c r="AD571" s="50"/>
      <c r="AE571" s="50"/>
      <c r="AF571" s="50"/>
      <c r="AG571" s="50"/>
    </row>
    <row r="572" ht="15.75" customHeight="1">
      <c r="A572" s="230"/>
      <c r="B572" s="50"/>
      <c r="C572" s="50"/>
      <c r="D572" s="50"/>
      <c r="E572" s="50"/>
      <c r="F572" s="50"/>
      <c r="G572" s="152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0"/>
      <c r="AA572" s="50"/>
      <c r="AB572" s="50"/>
      <c r="AC572" s="50"/>
      <c r="AD572" s="50"/>
      <c r="AE572" s="50"/>
      <c r="AF572" s="50"/>
      <c r="AG572" s="50"/>
    </row>
    <row r="573" ht="15.75" customHeight="1">
      <c r="A573" s="230"/>
      <c r="B573" s="50"/>
      <c r="C573" s="50"/>
      <c r="D573" s="50"/>
      <c r="E573" s="50"/>
      <c r="F573" s="50"/>
      <c r="G573" s="152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0"/>
      <c r="AA573" s="50"/>
      <c r="AB573" s="50"/>
      <c r="AC573" s="50"/>
      <c r="AD573" s="50"/>
      <c r="AE573" s="50"/>
      <c r="AF573" s="50"/>
      <c r="AG573" s="50"/>
    </row>
    <row r="574" ht="15.75" customHeight="1">
      <c r="A574" s="230"/>
      <c r="B574" s="50"/>
      <c r="C574" s="50"/>
      <c r="D574" s="50"/>
      <c r="E574" s="50"/>
      <c r="F574" s="50"/>
      <c r="G574" s="152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0"/>
      <c r="AA574" s="50"/>
      <c r="AB574" s="50"/>
      <c r="AC574" s="50"/>
      <c r="AD574" s="50"/>
      <c r="AE574" s="50"/>
      <c r="AF574" s="50"/>
      <c r="AG574" s="50"/>
    </row>
    <row r="575" ht="15.75" customHeight="1">
      <c r="A575" s="230"/>
      <c r="B575" s="50"/>
      <c r="C575" s="50"/>
      <c r="D575" s="50"/>
      <c r="E575" s="50"/>
      <c r="F575" s="50"/>
      <c r="G575" s="152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0"/>
      <c r="AA575" s="50"/>
      <c r="AB575" s="50"/>
      <c r="AC575" s="50"/>
      <c r="AD575" s="50"/>
      <c r="AE575" s="50"/>
      <c r="AF575" s="50"/>
      <c r="AG575" s="50"/>
    </row>
    <row r="576" ht="15.75" customHeight="1">
      <c r="A576" s="230"/>
      <c r="B576" s="50"/>
      <c r="C576" s="50"/>
      <c r="D576" s="50"/>
      <c r="E576" s="50"/>
      <c r="F576" s="50"/>
      <c r="G576" s="152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0"/>
      <c r="AA576" s="50"/>
      <c r="AB576" s="50"/>
      <c r="AC576" s="50"/>
      <c r="AD576" s="50"/>
      <c r="AE576" s="50"/>
      <c r="AF576" s="50"/>
      <c r="AG576" s="50"/>
    </row>
    <row r="577" ht="15.75" customHeight="1">
      <c r="A577" s="230"/>
      <c r="B577" s="50"/>
      <c r="C577" s="50"/>
      <c r="D577" s="50"/>
      <c r="E577" s="50"/>
      <c r="F577" s="50"/>
      <c r="G577" s="152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  <c r="AA577" s="50"/>
      <c r="AB577" s="50"/>
      <c r="AC577" s="50"/>
      <c r="AD577" s="50"/>
      <c r="AE577" s="50"/>
      <c r="AF577" s="50"/>
      <c r="AG577" s="50"/>
    </row>
    <row r="578" ht="15.75" customHeight="1">
      <c r="A578" s="230"/>
      <c r="B578" s="50"/>
      <c r="C578" s="50"/>
      <c r="D578" s="50"/>
      <c r="E578" s="50"/>
      <c r="F578" s="50"/>
      <c r="G578" s="152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0"/>
      <c r="AA578" s="50"/>
      <c r="AB578" s="50"/>
      <c r="AC578" s="50"/>
      <c r="AD578" s="50"/>
      <c r="AE578" s="50"/>
      <c r="AF578" s="50"/>
      <c r="AG578" s="50"/>
    </row>
    <row r="579" ht="15.75" customHeight="1">
      <c r="A579" s="230"/>
      <c r="B579" s="50"/>
      <c r="C579" s="50"/>
      <c r="D579" s="50"/>
      <c r="E579" s="50"/>
      <c r="F579" s="50"/>
      <c r="G579" s="152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0"/>
      <c r="AA579" s="50"/>
      <c r="AB579" s="50"/>
      <c r="AC579" s="50"/>
      <c r="AD579" s="50"/>
      <c r="AE579" s="50"/>
      <c r="AF579" s="50"/>
      <c r="AG579" s="50"/>
    </row>
    <row r="580" ht="15.75" customHeight="1">
      <c r="A580" s="230"/>
      <c r="B580" s="50"/>
      <c r="C580" s="50"/>
      <c r="D580" s="50"/>
      <c r="E580" s="50"/>
      <c r="F580" s="50"/>
      <c r="G580" s="152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0"/>
      <c r="AA580" s="50"/>
      <c r="AB580" s="50"/>
      <c r="AC580" s="50"/>
      <c r="AD580" s="50"/>
      <c r="AE580" s="50"/>
      <c r="AF580" s="50"/>
      <c r="AG580" s="50"/>
    </row>
    <row r="581" ht="15.75" customHeight="1">
      <c r="A581" s="230"/>
      <c r="B581" s="50"/>
      <c r="C581" s="50"/>
      <c r="D581" s="50"/>
      <c r="E581" s="50"/>
      <c r="F581" s="50"/>
      <c r="G581" s="152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0"/>
      <c r="AA581" s="50"/>
      <c r="AB581" s="50"/>
      <c r="AC581" s="50"/>
      <c r="AD581" s="50"/>
      <c r="AE581" s="50"/>
      <c r="AF581" s="50"/>
      <c r="AG581" s="50"/>
    </row>
    <row r="582" ht="15.75" customHeight="1">
      <c r="A582" s="230"/>
      <c r="B582" s="50"/>
      <c r="C582" s="50"/>
      <c r="D582" s="50"/>
      <c r="E582" s="50"/>
      <c r="F582" s="50"/>
      <c r="G582" s="152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0"/>
      <c r="AA582" s="50"/>
      <c r="AB582" s="50"/>
      <c r="AC582" s="50"/>
      <c r="AD582" s="50"/>
      <c r="AE582" s="50"/>
      <c r="AF582" s="50"/>
      <c r="AG582" s="50"/>
    </row>
    <row r="583" ht="15.75" customHeight="1">
      <c r="A583" s="230"/>
      <c r="B583" s="50"/>
      <c r="C583" s="50"/>
      <c r="D583" s="50"/>
      <c r="E583" s="50"/>
      <c r="F583" s="50"/>
      <c r="G583" s="152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  <c r="AA583" s="50"/>
      <c r="AB583" s="50"/>
      <c r="AC583" s="50"/>
      <c r="AD583" s="50"/>
      <c r="AE583" s="50"/>
      <c r="AF583" s="50"/>
      <c r="AG583" s="50"/>
    </row>
    <row r="584" ht="15.75" customHeight="1">
      <c r="A584" s="230"/>
      <c r="B584" s="50"/>
      <c r="C584" s="50"/>
      <c r="D584" s="50"/>
      <c r="E584" s="50"/>
      <c r="F584" s="50"/>
      <c r="G584" s="152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0"/>
      <c r="AA584" s="50"/>
      <c r="AB584" s="50"/>
      <c r="AC584" s="50"/>
      <c r="AD584" s="50"/>
      <c r="AE584" s="50"/>
      <c r="AF584" s="50"/>
      <c r="AG584" s="50"/>
    </row>
    <row r="585" ht="15.75" customHeight="1">
      <c r="A585" s="230"/>
      <c r="B585" s="50"/>
      <c r="C585" s="50"/>
      <c r="D585" s="50"/>
      <c r="E585" s="50"/>
      <c r="F585" s="50"/>
      <c r="G585" s="152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0"/>
      <c r="AA585" s="50"/>
      <c r="AB585" s="50"/>
      <c r="AC585" s="50"/>
      <c r="AD585" s="50"/>
      <c r="AE585" s="50"/>
      <c r="AF585" s="50"/>
      <c r="AG585" s="50"/>
    </row>
    <row r="586" ht="15.75" customHeight="1">
      <c r="A586" s="230"/>
      <c r="B586" s="50"/>
      <c r="C586" s="50"/>
      <c r="D586" s="50"/>
      <c r="E586" s="50"/>
      <c r="F586" s="50"/>
      <c r="G586" s="152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0"/>
      <c r="AA586" s="50"/>
      <c r="AB586" s="50"/>
      <c r="AC586" s="50"/>
      <c r="AD586" s="50"/>
      <c r="AE586" s="50"/>
      <c r="AF586" s="50"/>
      <c r="AG586" s="50"/>
    </row>
    <row r="587" ht="15.75" customHeight="1">
      <c r="A587" s="230"/>
      <c r="B587" s="50"/>
      <c r="C587" s="50"/>
      <c r="D587" s="50"/>
      <c r="E587" s="50"/>
      <c r="F587" s="50"/>
      <c r="G587" s="152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0"/>
      <c r="AA587" s="50"/>
      <c r="AB587" s="50"/>
      <c r="AC587" s="50"/>
      <c r="AD587" s="50"/>
      <c r="AE587" s="50"/>
      <c r="AF587" s="50"/>
      <c r="AG587" s="50"/>
    </row>
    <row r="588" ht="15.75" customHeight="1">
      <c r="A588" s="230"/>
      <c r="B588" s="50"/>
      <c r="C588" s="50"/>
      <c r="D588" s="50"/>
      <c r="E588" s="50"/>
      <c r="F588" s="50"/>
      <c r="G588" s="152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0"/>
      <c r="AA588" s="50"/>
      <c r="AB588" s="50"/>
      <c r="AC588" s="50"/>
      <c r="AD588" s="50"/>
      <c r="AE588" s="50"/>
      <c r="AF588" s="50"/>
      <c r="AG588" s="50"/>
    </row>
    <row r="589" ht="15.75" customHeight="1">
      <c r="A589" s="230"/>
      <c r="B589" s="50"/>
      <c r="C589" s="50"/>
      <c r="D589" s="50"/>
      <c r="E589" s="50"/>
      <c r="F589" s="50"/>
      <c r="G589" s="152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  <c r="AA589" s="50"/>
      <c r="AB589" s="50"/>
      <c r="AC589" s="50"/>
      <c r="AD589" s="50"/>
      <c r="AE589" s="50"/>
      <c r="AF589" s="50"/>
      <c r="AG589" s="50"/>
    </row>
    <row r="590" ht="15.75" customHeight="1">
      <c r="A590" s="230"/>
      <c r="B590" s="50"/>
      <c r="C590" s="50"/>
      <c r="D590" s="50"/>
      <c r="E590" s="50"/>
      <c r="F590" s="50"/>
      <c r="G590" s="152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0"/>
      <c r="AA590" s="50"/>
      <c r="AB590" s="50"/>
      <c r="AC590" s="50"/>
      <c r="AD590" s="50"/>
      <c r="AE590" s="50"/>
      <c r="AF590" s="50"/>
      <c r="AG590" s="50"/>
    </row>
    <row r="591" ht="15.75" customHeight="1">
      <c r="A591" s="230"/>
      <c r="B591" s="50"/>
      <c r="C591" s="50"/>
      <c r="D591" s="50"/>
      <c r="E591" s="50"/>
      <c r="F591" s="50"/>
      <c r="G591" s="152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0"/>
      <c r="AA591" s="50"/>
      <c r="AB591" s="50"/>
      <c r="AC591" s="50"/>
      <c r="AD591" s="50"/>
      <c r="AE591" s="50"/>
      <c r="AF591" s="50"/>
      <c r="AG591" s="50"/>
    </row>
    <row r="592" ht="15.75" customHeight="1">
      <c r="A592" s="230"/>
      <c r="B592" s="50"/>
      <c r="C592" s="50"/>
      <c r="D592" s="50"/>
      <c r="E592" s="50"/>
      <c r="F592" s="50"/>
      <c r="G592" s="152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  <c r="AA592" s="50"/>
      <c r="AB592" s="50"/>
      <c r="AC592" s="50"/>
      <c r="AD592" s="50"/>
      <c r="AE592" s="50"/>
      <c r="AF592" s="50"/>
      <c r="AG592" s="50"/>
    </row>
    <row r="593" ht="15.75" customHeight="1">
      <c r="A593" s="230"/>
      <c r="B593" s="50"/>
      <c r="C593" s="50"/>
      <c r="D593" s="50"/>
      <c r="E593" s="50"/>
      <c r="F593" s="50"/>
      <c r="G593" s="152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0"/>
      <c r="AA593" s="50"/>
      <c r="AB593" s="50"/>
      <c r="AC593" s="50"/>
      <c r="AD593" s="50"/>
      <c r="AE593" s="50"/>
      <c r="AF593" s="50"/>
      <c r="AG593" s="50"/>
    </row>
    <row r="594" ht="15.75" customHeight="1">
      <c r="A594" s="230"/>
      <c r="B594" s="50"/>
      <c r="C594" s="50"/>
      <c r="D594" s="50"/>
      <c r="E594" s="50"/>
      <c r="F594" s="50"/>
      <c r="G594" s="152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0"/>
      <c r="AA594" s="50"/>
      <c r="AB594" s="50"/>
      <c r="AC594" s="50"/>
      <c r="AD594" s="50"/>
      <c r="AE594" s="50"/>
      <c r="AF594" s="50"/>
      <c r="AG594" s="50"/>
    </row>
    <row r="595" ht="15.75" customHeight="1">
      <c r="A595" s="230"/>
      <c r="B595" s="50"/>
      <c r="C595" s="50"/>
      <c r="D595" s="50"/>
      <c r="E595" s="50"/>
      <c r="F595" s="50"/>
      <c r="G595" s="152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  <c r="AA595" s="50"/>
      <c r="AB595" s="50"/>
      <c r="AC595" s="50"/>
      <c r="AD595" s="50"/>
      <c r="AE595" s="50"/>
      <c r="AF595" s="50"/>
      <c r="AG595" s="50"/>
    </row>
    <row r="596" ht="15.75" customHeight="1">
      <c r="A596" s="230"/>
      <c r="B596" s="50"/>
      <c r="C596" s="50"/>
      <c r="D596" s="50"/>
      <c r="E596" s="50"/>
      <c r="F596" s="50"/>
      <c r="G596" s="152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0"/>
      <c r="AA596" s="50"/>
      <c r="AB596" s="50"/>
      <c r="AC596" s="50"/>
      <c r="AD596" s="50"/>
      <c r="AE596" s="50"/>
      <c r="AF596" s="50"/>
      <c r="AG596" s="50"/>
    </row>
    <row r="597" ht="15.75" customHeight="1">
      <c r="A597" s="230"/>
      <c r="B597" s="50"/>
      <c r="C597" s="50"/>
      <c r="D597" s="50"/>
      <c r="E597" s="50"/>
      <c r="F597" s="50"/>
      <c r="G597" s="152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0"/>
      <c r="AA597" s="50"/>
      <c r="AB597" s="50"/>
      <c r="AC597" s="50"/>
      <c r="AD597" s="50"/>
      <c r="AE597" s="50"/>
      <c r="AF597" s="50"/>
      <c r="AG597" s="50"/>
    </row>
    <row r="598" ht="15.75" customHeight="1">
      <c r="A598" s="230"/>
      <c r="B598" s="50"/>
      <c r="C598" s="50"/>
      <c r="D598" s="50"/>
      <c r="E598" s="50"/>
      <c r="F598" s="50"/>
      <c r="G598" s="152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0"/>
      <c r="AA598" s="50"/>
      <c r="AB598" s="50"/>
      <c r="AC598" s="50"/>
      <c r="AD598" s="50"/>
      <c r="AE598" s="50"/>
      <c r="AF598" s="50"/>
      <c r="AG598" s="50"/>
    </row>
    <row r="599" ht="15.75" customHeight="1">
      <c r="A599" s="230"/>
      <c r="B599" s="50"/>
      <c r="C599" s="50"/>
      <c r="D599" s="50"/>
      <c r="E599" s="50"/>
      <c r="F599" s="50"/>
      <c r="G599" s="152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0"/>
      <c r="AA599" s="50"/>
      <c r="AB599" s="50"/>
      <c r="AC599" s="50"/>
      <c r="AD599" s="50"/>
      <c r="AE599" s="50"/>
      <c r="AF599" s="50"/>
      <c r="AG599" s="50"/>
    </row>
    <row r="600" ht="15.75" customHeight="1">
      <c r="A600" s="230"/>
      <c r="B600" s="50"/>
      <c r="C600" s="50"/>
      <c r="D600" s="50"/>
      <c r="E600" s="50"/>
      <c r="F600" s="50"/>
      <c r="G600" s="152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0"/>
      <c r="AA600" s="50"/>
      <c r="AB600" s="50"/>
      <c r="AC600" s="50"/>
      <c r="AD600" s="50"/>
      <c r="AE600" s="50"/>
      <c r="AF600" s="50"/>
      <c r="AG600" s="50"/>
    </row>
    <row r="601" ht="15.75" customHeight="1">
      <c r="A601" s="230"/>
      <c r="B601" s="50"/>
      <c r="C601" s="50"/>
      <c r="D601" s="50"/>
      <c r="E601" s="50"/>
      <c r="F601" s="50"/>
      <c r="G601" s="152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  <c r="AA601" s="50"/>
      <c r="AB601" s="50"/>
      <c r="AC601" s="50"/>
      <c r="AD601" s="50"/>
      <c r="AE601" s="50"/>
      <c r="AF601" s="50"/>
      <c r="AG601" s="50"/>
    </row>
    <row r="602" ht="15.75" customHeight="1">
      <c r="A602" s="230"/>
      <c r="B602" s="50"/>
      <c r="C602" s="50"/>
      <c r="D602" s="50"/>
      <c r="E602" s="50"/>
      <c r="F602" s="50"/>
      <c r="G602" s="152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0"/>
      <c r="AA602" s="50"/>
      <c r="AB602" s="50"/>
      <c r="AC602" s="50"/>
      <c r="AD602" s="50"/>
      <c r="AE602" s="50"/>
      <c r="AF602" s="50"/>
      <c r="AG602" s="50"/>
    </row>
    <row r="603" ht="15.75" customHeight="1">
      <c r="A603" s="230"/>
      <c r="B603" s="50"/>
      <c r="C603" s="50"/>
      <c r="D603" s="50"/>
      <c r="E603" s="50"/>
      <c r="F603" s="50"/>
      <c r="G603" s="152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0"/>
      <c r="AA603" s="50"/>
      <c r="AB603" s="50"/>
      <c r="AC603" s="50"/>
      <c r="AD603" s="50"/>
      <c r="AE603" s="50"/>
      <c r="AF603" s="50"/>
      <c r="AG603" s="50"/>
    </row>
    <row r="604" ht="15.75" customHeight="1">
      <c r="A604" s="230"/>
      <c r="B604" s="50"/>
      <c r="C604" s="50"/>
      <c r="D604" s="50"/>
      <c r="E604" s="50"/>
      <c r="F604" s="50"/>
      <c r="G604" s="152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0"/>
      <c r="AA604" s="50"/>
      <c r="AB604" s="50"/>
      <c r="AC604" s="50"/>
      <c r="AD604" s="50"/>
      <c r="AE604" s="50"/>
      <c r="AF604" s="50"/>
      <c r="AG604" s="50"/>
    </row>
    <row r="605" ht="15.75" customHeight="1">
      <c r="A605" s="230"/>
      <c r="B605" s="50"/>
      <c r="C605" s="50"/>
      <c r="D605" s="50"/>
      <c r="E605" s="50"/>
      <c r="F605" s="50"/>
      <c r="G605" s="152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0"/>
      <c r="AA605" s="50"/>
      <c r="AB605" s="50"/>
      <c r="AC605" s="50"/>
      <c r="AD605" s="50"/>
      <c r="AE605" s="50"/>
      <c r="AF605" s="50"/>
      <c r="AG605" s="50"/>
    </row>
    <row r="606" ht="15.75" customHeight="1">
      <c r="A606" s="230"/>
      <c r="B606" s="50"/>
      <c r="C606" s="50"/>
      <c r="D606" s="50"/>
      <c r="E606" s="50"/>
      <c r="F606" s="50"/>
      <c r="G606" s="152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0"/>
      <c r="AA606" s="50"/>
      <c r="AB606" s="50"/>
      <c r="AC606" s="50"/>
      <c r="AD606" s="50"/>
      <c r="AE606" s="50"/>
      <c r="AF606" s="50"/>
      <c r="AG606" s="50"/>
    </row>
    <row r="607" ht="15.75" customHeight="1">
      <c r="A607" s="230"/>
      <c r="B607" s="50"/>
      <c r="C607" s="50"/>
      <c r="D607" s="50"/>
      <c r="E607" s="50"/>
      <c r="F607" s="50"/>
      <c r="G607" s="152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  <c r="AA607" s="50"/>
      <c r="AB607" s="50"/>
      <c r="AC607" s="50"/>
      <c r="AD607" s="50"/>
      <c r="AE607" s="50"/>
      <c r="AF607" s="50"/>
      <c r="AG607" s="50"/>
    </row>
    <row r="608" ht="15.75" customHeight="1">
      <c r="A608" s="230"/>
      <c r="B608" s="50"/>
      <c r="C608" s="50"/>
      <c r="D608" s="50"/>
      <c r="E608" s="50"/>
      <c r="F608" s="50"/>
      <c r="G608" s="152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  <c r="AA608" s="50"/>
      <c r="AB608" s="50"/>
      <c r="AC608" s="50"/>
      <c r="AD608" s="50"/>
      <c r="AE608" s="50"/>
      <c r="AF608" s="50"/>
      <c r="AG608" s="50"/>
    </row>
    <row r="609" ht="15.75" customHeight="1">
      <c r="A609" s="230"/>
      <c r="B609" s="50"/>
      <c r="C609" s="50"/>
      <c r="D609" s="50"/>
      <c r="E609" s="50"/>
      <c r="F609" s="50"/>
      <c r="G609" s="152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  <c r="AA609" s="50"/>
      <c r="AB609" s="50"/>
      <c r="AC609" s="50"/>
      <c r="AD609" s="50"/>
      <c r="AE609" s="50"/>
      <c r="AF609" s="50"/>
      <c r="AG609" s="50"/>
    </row>
    <row r="610" ht="15.75" customHeight="1">
      <c r="A610" s="230"/>
      <c r="B610" s="50"/>
      <c r="C610" s="50"/>
      <c r="D610" s="50"/>
      <c r="E610" s="50"/>
      <c r="F610" s="50"/>
      <c r="G610" s="152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0"/>
      <c r="AA610" s="50"/>
      <c r="AB610" s="50"/>
      <c r="AC610" s="50"/>
      <c r="AD610" s="50"/>
      <c r="AE610" s="50"/>
      <c r="AF610" s="50"/>
      <c r="AG610" s="50"/>
    </row>
    <row r="611" ht="15.75" customHeight="1">
      <c r="A611" s="230"/>
      <c r="B611" s="50"/>
      <c r="C611" s="50"/>
      <c r="D611" s="50"/>
      <c r="E611" s="50"/>
      <c r="F611" s="50"/>
      <c r="G611" s="152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0"/>
      <c r="AA611" s="50"/>
      <c r="AB611" s="50"/>
      <c r="AC611" s="50"/>
      <c r="AD611" s="50"/>
      <c r="AE611" s="50"/>
      <c r="AF611" s="50"/>
      <c r="AG611" s="50"/>
    </row>
    <row r="612" ht="15.75" customHeight="1">
      <c r="A612" s="230"/>
      <c r="B612" s="50"/>
      <c r="C612" s="50"/>
      <c r="D612" s="50"/>
      <c r="E612" s="50"/>
      <c r="F612" s="50"/>
      <c r="G612" s="152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  <c r="AA612" s="50"/>
      <c r="AB612" s="50"/>
      <c r="AC612" s="50"/>
      <c r="AD612" s="50"/>
      <c r="AE612" s="50"/>
      <c r="AF612" s="50"/>
      <c r="AG612" s="50"/>
    </row>
    <row r="613" ht="15.75" customHeight="1">
      <c r="A613" s="230"/>
      <c r="B613" s="50"/>
      <c r="C613" s="50"/>
      <c r="D613" s="50"/>
      <c r="E613" s="50"/>
      <c r="F613" s="50"/>
      <c r="G613" s="152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  <c r="AA613" s="50"/>
      <c r="AB613" s="50"/>
      <c r="AC613" s="50"/>
      <c r="AD613" s="50"/>
      <c r="AE613" s="50"/>
      <c r="AF613" s="50"/>
      <c r="AG613" s="50"/>
    </row>
    <row r="614" ht="15.75" customHeight="1">
      <c r="A614" s="230"/>
      <c r="B614" s="50"/>
      <c r="C614" s="50"/>
      <c r="D614" s="50"/>
      <c r="E614" s="50"/>
      <c r="F614" s="50"/>
      <c r="G614" s="152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0"/>
      <c r="AA614" s="50"/>
      <c r="AB614" s="50"/>
      <c r="AC614" s="50"/>
      <c r="AD614" s="50"/>
      <c r="AE614" s="50"/>
      <c r="AF614" s="50"/>
      <c r="AG614" s="50"/>
    </row>
    <row r="615" ht="15.75" customHeight="1">
      <c r="A615" s="230"/>
      <c r="B615" s="50"/>
      <c r="C615" s="50"/>
      <c r="D615" s="50"/>
      <c r="E615" s="50"/>
      <c r="F615" s="50"/>
      <c r="G615" s="152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0"/>
      <c r="AA615" s="50"/>
      <c r="AB615" s="50"/>
      <c r="AC615" s="50"/>
      <c r="AD615" s="50"/>
      <c r="AE615" s="50"/>
      <c r="AF615" s="50"/>
      <c r="AG615" s="50"/>
    </row>
    <row r="616" ht="15.75" customHeight="1">
      <c r="A616" s="230"/>
      <c r="B616" s="50"/>
      <c r="C616" s="50"/>
      <c r="D616" s="50"/>
      <c r="E616" s="50"/>
      <c r="F616" s="50"/>
      <c r="G616" s="152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  <c r="AA616" s="50"/>
      <c r="AB616" s="50"/>
      <c r="AC616" s="50"/>
      <c r="AD616" s="50"/>
      <c r="AE616" s="50"/>
      <c r="AF616" s="50"/>
      <c r="AG616" s="50"/>
    </row>
    <row r="617" ht="15.75" customHeight="1">
      <c r="A617" s="230"/>
      <c r="B617" s="50"/>
      <c r="C617" s="50"/>
      <c r="D617" s="50"/>
      <c r="E617" s="50"/>
      <c r="F617" s="50"/>
      <c r="G617" s="152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  <c r="AA617" s="50"/>
      <c r="AB617" s="50"/>
      <c r="AC617" s="50"/>
      <c r="AD617" s="50"/>
      <c r="AE617" s="50"/>
      <c r="AF617" s="50"/>
      <c r="AG617" s="50"/>
    </row>
    <row r="618" ht="15.75" customHeight="1">
      <c r="A618" s="230"/>
      <c r="B618" s="50"/>
      <c r="C618" s="50"/>
      <c r="D618" s="50"/>
      <c r="E618" s="50"/>
      <c r="F618" s="50"/>
      <c r="G618" s="152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AB618" s="50"/>
      <c r="AC618" s="50"/>
      <c r="AD618" s="50"/>
      <c r="AE618" s="50"/>
      <c r="AF618" s="50"/>
      <c r="AG618" s="50"/>
    </row>
    <row r="619" ht="15.75" customHeight="1">
      <c r="A619" s="230"/>
      <c r="B619" s="50"/>
      <c r="C619" s="50"/>
      <c r="D619" s="50"/>
      <c r="E619" s="50"/>
      <c r="F619" s="50"/>
      <c r="G619" s="152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  <c r="AC619" s="50"/>
      <c r="AD619" s="50"/>
      <c r="AE619" s="50"/>
      <c r="AF619" s="50"/>
      <c r="AG619" s="50"/>
    </row>
    <row r="620" ht="15.75" customHeight="1">
      <c r="A620" s="230"/>
      <c r="B620" s="50"/>
      <c r="C620" s="50"/>
      <c r="D620" s="50"/>
      <c r="E620" s="50"/>
      <c r="F620" s="50"/>
      <c r="G620" s="152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  <c r="AA620" s="50"/>
      <c r="AB620" s="50"/>
      <c r="AC620" s="50"/>
      <c r="AD620" s="50"/>
      <c r="AE620" s="50"/>
      <c r="AF620" s="50"/>
      <c r="AG620" s="50"/>
    </row>
    <row r="621" ht="15.75" customHeight="1">
      <c r="A621" s="230"/>
      <c r="B621" s="50"/>
      <c r="C621" s="50"/>
      <c r="D621" s="50"/>
      <c r="E621" s="50"/>
      <c r="F621" s="50"/>
      <c r="G621" s="152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  <c r="AA621" s="50"/>
      <c r="AB621" s="50"/>
      <c r="AC621" s="50"/>
      <c r="AD621" s="50"/>
      <c r="AE621" s="50"/>
      <c r="AF621" s="50"/>
      <c r="AG621" s="50"/>
    </row>
    <row r="622" ht="15.75" customHeight="1">
      <c r="A622" s="230"/>
      <c r="B622" s="50"/>
      <c r="C622" s="50"/>
      <c r="D622" s="50"/>
      <c r="E622" s="50"/>
      <c r="F622" s="50"/>
      <c r="G622" s="152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  <c r="AA622" s="50"/>
      <c r="AB622" s="50"/>
      <c r="AC622" s="50"/>
      <c r="AD622" s="50"/>
      <c r="AE622" s="50"/>
      <c r="AF622" s="50"/>
      <c r="AG622" s="50"/>
    </row>
    <row r="623" ht="15.75" customHeight="1">
      <c r="A623" s="230"/>
      <c r="B623" s="50"/>
      <c r="C623" s="50"/>
      <c r="D623" s="50"/>
      <c r="E623" s="50"/>
      <c r="F623" s="50"/>
      <c r="G623" s="152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  <c r="AC623" s="50"/>
      <c r="AD623" s="50"/>
      <c r="AE623" s="50"/>
      <c r="AF623" s="50"/>
      <c r="AG623" s="50"/>
    </row>
    <row r="624" ht="15.75" customHeight="1">
      <c r="A624" s="230"/>
      <c r="B624" s="50"/>
      <c r="C624" s="50"/>
      <c r="D624" s="50"/>
      <c r="E624" s="50"/>
      <c r="F624" s="50"/>
      <c r="G624" s="152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AB624" s="50"/>
      <c r="AC624" s="50"/>
      <c r="AD624" s="50"/>
      <c r="AE624" s="50"/>
      <c r="AF624" s="50"/>
      <c r="AG624" s="50"/>
    </row>
    <row r="625" ht="15.75" customHeight="1">
      <c r="A625" s="230"/>
      <c r="B625" s="50"/>
      <c r="C625" s="50"/>
      <c r="D625" s="50"/>
      <c r="E625" s="50"/>
      <c r="F625" s="50"/>
      <c r="G625" s="152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  <c r="AD625" s="50"/>
      <c r="AE625" s="50"/>
      <c r="AF625" s="50"/>
      <c r="AG625" s="50"/>
    </row>
    <row r="626" ht="15.75" customHeight="1">
      <c r="A626" s="230"/>
      <c r="B626" s="50"/>
      <c r="C626" s="50"/>
      <c r="D626" s="50"/>
      <c r="E626" s="50"/>
      <c r="F626" s="50"/>
      <c r="G626" s="152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  <c r="AA626" s="50"/>
      <c r="AB626" s="50"/>
      <c r="AC626" s="50"/>
      <c r="AD626" s="50"/>
      <c r="AE626" s="50"/>
      <c r="AF626" s="50"/>
      <c r="AG626" s="50"/>
    </row>
    <row r="627" ht="15.75" customHeight="1">
      <c r="A627" s="230"/>
      <c r="B627" s="50"/>
      <c r="C627" s="50"/>
      <c r="D627" s="50"/>
      <c r="E627" s="50"/>
      <c r="F627" s="50"/>
      <c r="G627" s="152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AB627" s="50"/>
      <c r="AC627" s="50"/>
      <c r="AD627" s="50"/>
      <c r="AE627" s="50"/>
      <c r="AF627" s="50"/>
      <c r="AG627" s="50"/>
    </row>
    <row r="628" ht="15.75" customHeight="1">
      <c r="A628" s="230"/>
      <c r="B628" s="50"/>
      <c r="C628" s="50"/>
      <c r="D628" s="50"/>
      <c r="E628" s="50"/>
      <c r="F628" s="50"/>
      <c r="G628" s="152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AB628" s="50"/>
      <c r="AC628" s="50"/>
      <c r="AD628" s="50"/>
      <c r="AE628" s="50"/>
      <c r="AF628" s="50"/>
      <c r="AG628" s="50"/>
    </row>
    <row r="629" ht="15.75" customHeight="1">
      <c r="A629" s="230"/>
      <c r="B629" s="50"/>
      <c r="C629" s="50"/>
      <c r="D629" s="50"/>
      <c r="E629" s="50"/>
      <c r="F629" s="50"/>
      <c r="G629" s="152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AB629" s="50"/>
      <c r="AC629" s="50"/>
      <c r="AD629" s="50"/>
      <c r="AE629" s="50"/>
      <c r="AF629" s="50"/>
      <c r="AG629" s="50"/>
    </row>
    <row r="630" ht="15.75" customHeight="1">
      <c r="A630" s="230"/>
      <c r="B630" s="50"/>
      <c r="C630" s="50"/>
      <c r="D630" s="50"/>
      <c r="E630" s="50"/>
      <c r="F630" s="50"/>
      <c r="G630" s="152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AB630" s="50"/>
      <c r="AC630" s="50"/>
      <c r="AD630" s="50"/>
      <c r="AE630" s="50"/>
      <c r="AF630" s="50"/>
      <c r="AG630" s="50"/>
    </row>
    <row r="631" ht="15.75" customHeight="1">
      <c r="A631" s="230"/>
      <c r="B631" s="50"/>
      <c r="C631" s="50"/>
      <c r="D631" s="50"/>
      <c r="E631" s="50"/>
      <c r="F631" s="50"/>
      <c r="G631" s="152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  <c r="AC631" s="50"/>
      <c r="AD631" s="50"/>
      <c r="AE631" s="50"/>
      <c r="AF631" s="50"/>
      <c r="AG631" s="50"/>
    </row>
    <row r="632" ht="15.75" customHeight="1">
      <c r="A632" s="230"/>
      <c r="B632" s="50"/>
      <c r="C632" s="50"/>
      <c r="D632" s="50"/>
      <c r="E632" s="50"/>
      <c r="F632" s="50"/>
      <c r="G632" s="152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  <c r="AA632" s="50"/>
      <c r="AB632" s="50"/>
      <c r="AC632" s="50"/>
      <c r="AD632" s="50"/>
      <c r="AE632" s="50"/>
      <c r="AF632" s="50"/>
      <c r="AG632" s="50"/>
    </row>
    <row r="633" ht="15.75" customHeight="1">
      <c r="A633" s="230"/>
      <c r="B633" s="50"/>
      <c r="C633" s="50"/>
      <c r="D633" s="50"/>
      <c r="E633" s="50"/>
      <c r="F633" s="50"/>
      <c r="G633" s="152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  <c r="AA633" s="50"/>
      <c r="AB633" s="50"/>
      <c r="AC633" s="50"/>
      <c r="AD633" s="50"/>
      <c r="AE633" s="50"/>
      <c r="AF633" s="50"/>
      <c r="AG633" s="50"/>
    </row>
    <row r="634" ht="15.75" customHeight="1">
      <c r="A634" s="230"/>
      <c r="B634" s="50"/>
      <c r="C634" s="50"/>
      <c r="D634" s="50"/>
      <c r="E634" s="50"/>
      <c r="F634" s="50"/>
      <c r="G634" s="152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0"/>
      <c r="AA634" s="50"/>
      <c r="AB634" s="50"/>
      <c r="AC634" s="50"/>
      <c r="AD634" s="50"/>
      <c r="AE634" s="50"/>
      <c r="AF634" s="50"/>
      <c r="AG634" s="50"/>
    </row>
    <row r="635" ht="15.75" customHeight="1">
      <c r="A635" s="230"/>
      <c r="B635" s="50"/>
      <c r="C635" s="50"/>
      <c r="D635" s="50"/>
      <c r="E635" s="50"/>
      <c r="F635" s="50"/>
      <c r="G635" s="152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0"/>
      <c r="AA635" s="50"/>
      <c r="AB635" s="50"/>
      <c r="AC635" s="50"/>
      <c r="AD635" s="50"/>
      <c r="AE635" s="50"/>
      <c r="AF635" s="50"/>
      <c r="AG635" s="50"/>
    </row>
    <row r="636" ht="15.75" customHeight="1">
      <c r="A636" s="230"/>
      <c r="B636" s="50"/>
      <c r="C636" s="50"/>
      <c r="D636" s="50"/>
      <c r="E636" s="50"/>
      <c r="F636" s="50"/>
      <c r="G636" s="152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0"/>
      <c r="AA636" s="50"/>
      <c r="AB636" s="50"/>
      <c r="AC636" s="50"/>
      <c r="AD636" s="50"/>
      <c r="AE636" s="50"/>
      <c r="AF636" s="50"/>
      <c r="AG636" s="50"/>
    </row>
    <row r="637" ht="15.75" customHeight="1">
      <c r="A637" s="230"/>
      <c r="B637" s="50"/>
      <c r="C637" s="50"/>
      <c r="D637" s="50"/>
      <c r="E637" s="50"/>
      <c r="F637" s="50"/>
      <c r="G637" s="152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  <c r="AA637" s="50"/>
      <c r="AB637" s="50"/>
      <c r="AC637" s="50"/>
      <c r="AD637" s="50"/>
      <c r="AE637" s="50"/>
      <c r="AF637" s="50"/>
      <c r="AG637" s="50"/>
    </row>
    <row r="638" ht="15.75" customHeight="1">
      <c r="A638" s="230"/>
      <c r="B638" s="50"/>
      <c r="C638" s="50"/>
      <c r="D638" s="50"/>
      <c r="E638" s="50"/>
      <c r="F638" s="50"/>
      <c r="G638" s="152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0"/>
      <c r="AA638" s="50"/>
      <c r="AB638" s="50"/>
      <c r="AC638" s="50"/>
      <c r="AD638" s="50"/>
      <c r="AE638" s="50"/>
      <c r="AF638" s="50"/>
      <c r="AG638" s="50"/>
    </row>
    <row r="639" ht="15.75" customHeight="1">
      <c r="A639" s="230"/>
      <c r="B639" s="50"/>
      <c r="C639" s="50"/>
      <c r="D639" s="50"/>
      <c r="E639" s="50"/>
      <c r="F639" s="50"/>
      <c r="G639" s="152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0"/>
      <c r="AA639" s="50"/>
      <c r="AB639" s="50"/>
      <c r="AC639" s="50"/>
      <c r="AD639" s="50"/>
      <c r="AE639" s="50"/>
      <c r="AF639" s="50"/>
      <c r="AG639" s="50"/>
    </row>
    <row r="640" ht="15.75" customHeight="1">
      <c r="A640" s="230"/>
      <c r="B640" s="50"/>
      <c r="C640" s="50"/>
      <c r="D640" s="50"/>
      <c r="E640" s="50"/>
      <c r="F640" s="50"/>
      <c r="G640" s="152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0"/>
      <c r="AA640" s="50"/>
      <c r="AB640" s="50"/>
      <c r="AC640" s="50"/>
      <c r="AD640" s="50"/>
      <c r="AE640" s="50"/>
      <c r="AF640" s="50"/>
      <c r="AG640" s="50"/>
    </row>
    <row r="641" ht="15.75" customHeight="1">
      <c r="A641" s="230"/>
      <c r="B641" s="50"/>
      <c r="C641" s="50"/>
      <c r="D641" s="50"/>
      <c r="E641" s="50"/>
      <c r="F641" s="50"/>
      <c r="G641" s="152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0"/>
      <c r="AA641" s="50"/>
      <c r="AB641" s="50"/>
      <c r="AC641" s="50"/>
      <c r="AD641" s="50"/>
      <c r="AE641" s="50"/>
      <c r="AF641" s="50"/>
      <c r="AG641" s="50"/>
    </row>
    <row r="642" ht="15.75" customHeight="1">
      <c r="A642" s="230"/>
      <c r="B642" s="50"/>
      <c r="C642" s="50"/>
      <c r="D642" s="50"/>
      <c r="E642" s="50"/>
      <c r="F642" s="50"/>
      <c r="G642" s="152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0"/>
      <c r="AA642" s="50"/>
      <c r="AB642" s="50"/>
      <c r="AC642" s="50"/>
      <c r="AD642" s="50"/>
      <c r="AE642" s="50"/>
      <c r="AF642" s="50"/>
      <c r="AG642" s="50"/>
    </row>
    <row r="643" ht="15.75" customHeight="1">
      <c r="A643" s="230"/>
      <c r="B643" s="50"/>
      <c r="C643" s="50"/>
      <c r="D643" s="50"/>
      <c r="E643" s="50"/>
      <c r="F643" s="50"/>
      <c r="G643" s="152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  <c r="AA643" s="50"/>
      <c r="AB643" s="50"/>
      <c r="AC643" s="50"/>
      <c r="AD643" s="50"/>
      <c r="AE643" s="50"/>
      <c r="AF643" s="50"/>
      <c r="AG643" s="50"/>
    </row>
    <row r="644" ht="15.75" customHeight="1">
      <c r="A644" s="230"/>
      <c r="B644" s="50"/>
      <c r="C644" s="50"/>
      <c r="D644" s="50"/>
      <c r="E644" s="50"/>
      <c r="F644" s="50"/>
      <c r="G644" s="152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0"/>
      <c r="AA644" s="50"/>
      <c r="AB644" s="50"/>
      <c r="AC644" s="50"/>
      <c r="AD644" s="50"/>
      <c r="AE644" s="50"/>
      <c r="AF644" s="50"/>
      <c r="AG644" s="50"/>
    </row>
    <row r="645" ht="15.75" customHeight="1">
      <c r="A645" s="230"/>
      <c r="B645" s="50"/>
      <c r="C645" s="50"/>
      <c r="D645" s="50"/>
      <c r="E645" s="50"/>
      <c r="F645" s="50"/>
      <c r="G645" s="152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0"/>
      <c r="AA645" s="50"/>
      <c r="AB645" s="50"/>
      <c r="AC645" s="50"/>
      <c r="AD645" s="50"/>
      <c r="AE645" s="50"/>
      <c r="AF645" s="50"/>
      <c r="AG645" s="50"/>
    </row>
    <row r="646" ht="15.75" customHeight="1">
      <c r="A646" s="230"/>
      <c r="B646" s="50"/>
      <c r="C646" s="50"/>
      <c r="D646" s="50"/>
      <c r="E646" s="50"/>
      <c r="F646" s="50"/>
      <c r="G646" s="152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0"/>
      <c r="AA646" s="50"/>
      <c r="AB646" s="50"/>
      <c r="AC646" s="50"/>
      <c r="AD646" s="50"/>
      <c r="AE646" s="50"/>
      <c r="AF646" s="50"/>
      <c r="AG646" s="50"/>
    </row>
    <row r="647" ht="15.75" customHeight="1">
      <c r="A647" s="230"/>
      <c r="B647" s="50"/>
      <c r="C647" s="50"/>
      <c r="D647" s="50"/>
      <c r="E647" s="50"/>
      <c r="F647" s="50"/>
      <c r="G647" s="152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0"/>
      <c r="AA647" s="50"/>
      <c r="AB647" s="50"/>
      <c r="AC647" s="50"/>
      <c r="AD647" s="50"/>
      <c r="AE647" s="50"/>
      <c r="AF647" s="50"/>
      <c r="AG647" s="50"/>
    </row>
    <row r="648" ht="15.75" customHeight="1">
      <c r="A648" s="230"/>
      <c r="B648" s="50"/>
      <c r="C648" s="50"/>
      <c r="D648" s="50"/>
      <c r="E648" s="50"/>
      <c r="F648" s="50"/>
      <c r="G648" s="152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0"/>
      <c r="AA648" s="50"/>
      <c r="AB648" s="50"/>
      <c r="AC648" s="50"/>
      <c r="AD648" s="50"/>
      <c r="AE648" s="50"/>
      <c r="AF648" s="50"/>
      <c r="AG648" s="50"/>
    </row>
    <row r="649" ht="15.75" customHeight="1">
      <c r="A649" s="230"/>
      <c r="B649" s="50"/>
      <c r="C649" s="50"/>
      <c r="D649" s="50"/>
      <c r="E649" s="50"/>
      <c r="F649" s="50"/>
      <c r="G649" s="152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  <c r="AA649" s="50"/>
      <c r="AB649" s="50"/>
      <c r="AC649" s="50"/>
      <c r="AD649" s="50"/>
      <c r="AE649" s="50"/>
      <c r="AF649" s="50"/>
      <c r="AG649" s="50"/>
    </row>
    <row r="650" ht="15.75" customHeight="1">
      <c r="A650" s="230"/>
      <c r="B650" s="50"/>
      <c r="C650" s="50"/>
      <c r="D650" s="50"/>
      <c r="E650" s="50"/>
      <c r="F650" s="50"/>
      <c r="G650" s="152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0"/>
      <c r="AA650" s="50"/>
      <c r="AB650" s="50"/>
      <c r="AC650" s="50"/>
      <c r="AD650" s="50"/>
      <c r="AE650" s="50"/>
      <c r="AF650" s="50"/>
      <c r="AG650" s="50"/>
    </row>
    <row r="651" ht="15.75" customHeight="1">
      <c r="A651" s="230"/>
      <c r="B651" s="50"/>
      <c r="C651" s="50"/>
      <c r="D651" s="50"/>
      <c r="E651" s="50"/>
      <c r="F651" s="50"/>
      <c r="G651" s="152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0"/>
      <c r="AA651" s="50"/>
      <c r="AB651" s="50"/>
      <c r="AC651" s="50"/>
      <c r="AD651" s="50"/>
      <c r="AE651" s="50"/>
      <c r="AF651" s="50"/>
      <c r="AG651" s="50"/>
    </row>
    <row r="652" ht="15.75" customHeight="1">
      <c r="A652" s="230"/>
      <c r="B652" s="50"/>
      <c r="C652" s="50"/>
      <c r="D652" s="50"/>
      <c r="E652" s="50"/>
      <c r="F652" s="50"/>
      <c r="G652" s="152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0"/>
      <c r="AA652" s="50"/>
      <c r="AB652" s="50"/>
      <c r="AC652" s="50"/>
      <c r="AD652" s="50"/>
      <c r="AE652" s="50"/>
      <c r="AF652" s="50"/>
      <c r="AG652" s="50"/>
    </row>
    <row r="653" ht="15.75" customHeight="1">
      <c r="A653" s="230"/>
      <c r="B653" s="50"/>
      <c r="C653" s="50"/>
      <c r="D653" s="50"/>
      <c r="E653" s="50"/>
      <c r="F653" s="50"/>
      <c r="G653" s="152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0"/>
      <c r="AA653" s="50"/>
      <c r="AB653" s="50"/>
      <c r="AC653" s="50"/>
      <c r="AD653" s="50"/>
      <c r="AE653" s="50"/>
      <c r="AF653" s="50"/>
      <c r="AG653" s="50"/>
    </row>
    <row r="654" ht="15.75" customHeight="1">
      <c r="A654" s="230"/>
      <c r="B654" s="50"/>
      <c r="C654" s="50"/>
      <c r="D654" s="50"/>
      <c r="E654" s="50"/>
      <c r="F654" s="50"/>
      <c r="G654" s="152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0"/>
      <c r="AA654" s="50"/>
      <c r="AB654" s="50"/>
      <c r="AC654" s="50"/>
      <c r="AD654" s="50"/>
      <c r="AE654" s="50"/>
      <c r="AF654" s="50"/>
      <c r="AG654" s="50"/>
    </row>
    <row r="655" ht="15.75" customHeight="1">
      <c r="A655" s="230"/>
      <c r="B655" s="50"/>
      <c r="C655" s="50"/>
      <c r="D655" s="50"/>
      <c r="E655" s="50"/>
      <c r="F655" s="50"/>
      <c r="G655" s="152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  <c r="AA655" s="50"/>
      <c r="AB655" s="50"/>
      <c r="AC655" s="50"/>
      <c r="AD655" s="50"/>
      <c r="AE655" s="50"/>
      <c r="AF655" s="50"/>
      <c r="AG655" s="50"/>
    </row>
    <row r="656" ht="15.75" customHeight="1">
      <c r="A656" s="230"/>
      <c r="B656" s="50"/>
      <c r="C656" s="50"/>
      <c r="D656" s="50"/>
      <c r="E656" s="50"/>
      <c r="F656" s="50"/>
      <c r="G656" s="152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0"/>
      <c r="AA656" s="50"/>
      <c r="AB656" s="50"/>
      <c r="AC656" s="50"/>
      <c r="AD656" s="50"/>
      <c r="AE656" s="50"/>
      <c r="AF656" s="50"/>
      <c r="AG656" s="50"/>
    </row>
    <row r="657" ht="15.75" customHeight="1">
      <c r="A657" s="230"/>
      <c r="B657" s="50"/>
      <c r="C657" s="50"/>
      <c r="D657" s="50"/>
      <c r="E657" s="50"/>
      <c r="F657" s="50"/>
      <c r="G657" s="152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0"/>
      <c r="AA657" s="50"/>
      <c r="AB657" s="50"/>
      <c r="AC657" s="50"/>
      <c r="AD657" s="50"/>
      <c r="AE657" s="50"/>
      <c r="AF657" s="50"/>
      <c r="AG657" s="50"/>
    </row>
    <row r="658" ht="15.75" customHeight="1">
      <c r="A658" s="230"/>
      <c r="B658" s="50"/>
      <c r="C658" s="50"/>
      <c r="D658" s="50"/>
      <c r="E658" s="50"/>
      <c r="F658" s="50"/>
      <c r="G658" s="152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  <c r="AA658" s="50"/>
      <c r="AB658" s="50"/>
      <c r="AC658" s="50"/>
      <c r="AD658" s="50"/>
      <c r="AE658" s="50"/>
      <c r="AF658" s="50"/>
      <c r="AG658" s="50"/>
    </row>
    <row r="659" ht="15.75" customHeight="1">
      <c r="A659" s="230"/>
      <c r="B659" s="50"/>
      <c r="C659" s="50"/>
      <c r="D659" s="50"/>
      <c r="E659" s="50"/>
      <c r="F659" s="50"/>
      <c r="G659" s="152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0"/>
      <c r="AA659" s="50"/>
      <c r="AB659" s="50"/>
      <c r="AC659" s="50"/>
      <c r="AD659" s="50"/>
      <c r="AE659" s="50"/>
      <c r="AF659" s="50"/>
      <c r="AG659" s="50"/>
    </row>
    <row r="660" ht="15.75" customHeight="1">
      <c r="A660" s="230"/>
      <c r="B660" s="50"/>
      <c r="C660" s="50"/>
      <c r="D660" s="50"/>
      <c r="E660" s="50"/>
      <c r="F660" s="50"/>
      <c r="G660" s="152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0"/>
      <c r="AA660" s="50"/>
      <c r="AB660" s="50"/>
      <c r="AC660" s="50"/>
      <c r="AD660" s="50"/>
      <c r="AE660" s="50"/>
      <c r="AF660" s="50"/>
      <c r="AG660" s="50"/>
    </row>
    <row r="661" ht="15.75" customHeight="1">
      <c r="A661" s="230"/>
      <c r="B661" s="50"/>
      <c r="C661" s="50"/>
      <c r="D661" s="50"/>
      <c r="E661" s="50"/>
      <c r="F661" s="50"/>
      <c r="G661" s="152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0"/>
      <c r="AA661" s="50"/>
      <c r="AB661" s="50"/>
      <c r="AC661" s="50"/>
      <c r="AD661" s="50"/>
      <c r="AE661" s="50"/>
      <c r="AF661" s="50"/>
      <c r="AG661" s="50"/>
    </row>
    <row r="662" ht="15.75" customHeight="1">
      <c r="A662" s="230"/>
      <c r="B662" s="50"/>
      <c r="C662" s="50"/>
      <c r="D662" s="50"/>
      <c r="E662" s="50"/>
      <c r="F662" s="50"/>
      <c r="G662" s="152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  <c r="AC662" s="50"/>
      <c r="AD662" s="50"/>
      <c r="AE662" s="50"/>
      <c r="AF662" s="50"/>
      <c r="AG662" s="50"/>
    </row>
    <row r="663" ht="15.75" customHeight="1">
      <c r="A663" s="230"/>
      <c r="B663" s="50"/>
      <c r="C663" s="50"/>
      <c r="D663" s="50"/>
      <c r="E663" s="50"/>
      <c r="F663" s="50"/>
      <c r="G663" s="152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  <c r="AA663" s="50"/>
      <c r="AB663" s="50"/>
      <c r="AC663" s="50"/>
      <c r="AD663" s="50"/>
      <c r="AE663" s="50"/>
      <c r="AF663" s="50"/>
      <c r="AG663" s="50"/>
    </row>
    <row r="664" ht="15.75" customHeight="1">
      <c r="A664" s="230"/>
      <c r="B664" s="50"/>
      <c r="C664" s="50"/>
      <c r="D664" s="50"/>
      <c r="E664" s="50"/>
      <c r="F664" s="50"/>
      <c r="G664" s="152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  <c r="AA664" s="50"/>
      <c r="AB664" s="50"/>
      <c r="AC664" s="50"/>
      <c r="AD664" s="50"/>
      <c r="AE664" s="50"/>
      <c r="AF664" s="50"/>
      <c r="AG664" s="50"/>
    </row>
    <row r="665" ht="15.75" customHeight="1">
      <c r="A665" s="230"/>
      <c r="B665" s="50"/>
      <c r="C665" s="50"/>
      <c r="D665" s="50"/>
      <c r="E665" s="50"/>
      <c r="F665" s="50"/>
      <c r="G665" s="152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  <c r="AA665" s="50"/>
      <c r="AB665" s="50"/>
      <c r="AC665" s="50"/>
      <c r="AD665" s="50"/>
      <c r="AE665" s="50"/>
      <c r="AF665" s="50"/>
      <c r="AG665" s="50"/>
    </row>
    <row r="666" ht="15.75" customHeight="1">
      <c r="A666" s="230"/>
      <c r="B666" s="50"/>
      <c r="C666" s="50"/>
      <c r="D666" s="50"/>
      <c r="E666" s="50"/>
      <c r="F666" s="50"/>
      <c r="G666" s="152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  <c r="AA666" s="50"/>
      <c r="AB666" s="50"/>
      <c r="AC666" s="50"/>
      <c r="AD666" s="50"/>
      <c r="AE666" s="50"/>
      <c r="AF666" s="50"/>
      <c r="AG666" s="50"/>
    </row>
    <row r="667" ht="15.75" customHeight="1">
      <c r="A667" s="230"/>
      <c r="B667" s="50"/>
      <c r="C667" s="50"/>
      <c r="D667" s="50"/>
      <c r="E667" s="50"/>
      <c r="F667" s="50"/>
      <c r="G667" s="152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  <c r="AD667" s="50"/>
      <c r="AE667" s="50"/>
      <c r="AF667" s="50"/>
      <c r="AG667" s="50"/>
    </row>
    <row r="668" ht="15.75" customHeight="1">
      <c r="A668" s="230"/>
      <c r="B668" s="50"/>
      <c r="C668" s="50"/>
      <c r="D668" s="50"/>
      <c r="E668" s="50"/>
      <c r="F668" s="50"/>
      <c r="G668" s="152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  <c r="AA668" s="50"/>
      <c r="AB668" s="50"/>
      <c r="AC668" s="50"/>
      <c r="AD668" s="50"/>
      <c r="AE668" s="50"/>
      <c r="AF668" s="50"/>
      <c r="AG668" s="50"/>
    </row>
    <row r="669" ht="15.75" customHeight="1">
      <c r="A669" s="230"/>
      <c r="B669" s="50"/>
      <c r="C669" s="50"/>
      <c r="D669" s="50"/>
      <c r="E669" s="50"/>
      <c r="F669" s="50"/>
      <c r="G669" s="152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  <c r="AA669" s="50"/>
      <c r="AB669" s="50"/>
      <c r="AC669" s="50"/>
      <c r="AD669" s="50"/>
      <c r="AE669" s="50"/>
      <c r="AF669" s="50"/>
      <c r="AG669" s="50"/>
    </row>
    <row r="670" ht="15.75" customHeight="1">
      <c r="A670" s="230"/>
      <c r="B670" s="50"/>
      <c r="C670" s="50"/>
      <c r="D670" s="50"/>
      <c r="E670" s="50"/>
      <c r="F670" s="50"/>
      <c r="G670" s="152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  <c r="AA670" s="50"/>
      <c r="AB670" s="50"/>
      <c r="AC670" s="50"/>
      <c r="AD670" s="50"/>
      <c r="AE670" s="50"/>
      <c r="AF670" s="50"/>
      <c r="AG670" s="50"/>
    </row>
    <row r="671" ht="15.75" customHeight="1">
      <c r="A671" s="230"/>
      <c r="B671" s="50"/>
      <c r="C671" s="50"/>
      <c r="D671" s="50"/>
      <c r="E671" s="50"/>
      <c r="F671" s="50"/>
      <c r="G671" s="152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  <c r="AA671" s="50"/>
      <c r="AB671" s="50"/>
      <c r="AC671" s="50"/>
      <c r="AD671" s="50"/>
      <c r="AE671" s="50"/>
      <c r="AF671" s="50"/>
      <c r="AG671" s="50"/>
    </row>
    <row r="672" ht="15.75" customHeight="1">
      <c r="A672" s="230"/>
      <c r="B672" s="50"/>
      <c r="C672" s="50"/>
      <c r="D672" s="50"/>
      <c r="E672" s="50"/>
      <c r="F672" s="50"/>
      <c r="G672" s="152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  <c r="AA672" s="50"/>
      <c r="AB672" s="50"/>
      <c r="AC672" s="50"/>
      <c r="AD672" s="50"/>
      <c r="AE672" s="50"/>
      <c r="AF672" s="50"/>
      <c r="AG672" s="50"/>
    </row>
    <row r="673" ht="15.75" customHeight="1">
      <c r="A673" s="230"/>
      <c r="B673" s="50"/>
      <c r="C673" s="50"/>
      <c r="D673" s="50"/>
      <c r="E673" s="50"/>
      <c r="F673" s="50"/>
      <c r="G673" s="152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  <c r="AC673" s="50"/>
      <c r="AD673" s="50"/>
      <c r="AE673" s="50"/>
      <c r="AF673" s="50"/>
      <c r="AG673" s="50"/>
    </row>
    <row r="674" ht="15.75" customHeight="1">
      <c r="A674" s="230"/>
      <c r="B674" s="50"/>
      <c r="C674" s="50"/>
      <c r="D674" s="50"/>
      <c r="E674" s="50"/>
      <c r="F674" s="50"/>
      <c r="G674" s="152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  <c r="AA674" s="50"/>
      <c r="AB674" s="50"/>
      <c r="AC674" s="50"/>
      <c r="AD674" s="50"/>
      <c r="AE674" s="50"/>
      <c r="AF674" s="50"/>
      <c r="AG674" s="50"/>
    </row>
    <row r="675" ht="15.75" customHeight="1">
      <c r="A675" s="230"/>
      <c r="B675" s="50"/>
      <c r="C675" s="50"/>
      <c r="D675" s="50"/>
      <c r="E675" s="50"/>
      <c r="F675" s="50"/>
      <c r="G675" s="152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  <c r="AA675" s="50"/>
      <c r="AB675" s="50"/>
      <c r="AC675" s="50"/>
      <c r="AD675" s="50"/>
      <c r="AE675" s="50"/>
      <c r="AF675" s="50"/>
      <c r="AG675" s="50"/>
    </row>
    <row r="676" ht="15.75" customHeight="1">
      <c r="A676" s="230"/>
      <c r="B676" s="50"/>
      <c r="C676" s="50"/>
      <c r="D676" s="50"/>
      <c r="E676" s="50"/>
      <c r="F676" s="50"/>
      <c r="G676" s="152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  <c r="AA676" s="50"/>
      <c r="AB676" s="50"/>
      <c r="AC676" s="50"/>
      <c r="AD676" s="50"/>
      <c r="AE676" s="50"/>
      <c r="AF676" s="50"/>
      <c r="AG676" s="50"/>
    </row>
    <row r="677" ht="15.75" customHeight="1">
      <c r="A677" s="230"/>
      <c r="B677" s="50"/>
      <c r="C677" s="50"/>
      <c r="D677" s="50"/>
      <c r="E677" s="50"/>
      <c r="F677" s="50"/>
      <c r="G677" s="152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</row>
    <row r="678" ht="15.75" customHeight="1">
      <c r="A678" s="230"/>
      <c r="B678" s="50"/>
      <c r="C678" s="50"/>
      <c r="D678" s="50"/>
      <c r="E678" s="50"/>
      <c r="F678" s="50"/>
      <c r="G678" s="152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  <c r="AA678" s="50"/>
      <c r="AB678" s="50"/>
      <c r="AC678" s="50"/>
      <c r="AD678" s="50"/>
      <c r="AE678" s="50"/>
      <c r="AF678" s="50"/>
      <c r="AG678" s="50"/>
    </row>
    <row r="679" ht="15.75" customHeight="1">
      <c r="A679" s="230"/>
      <c r="B679" s="50"/>
      <c r="C679" s="50"/>
      <c r="D679" s="50"/>
      <c r="E679" s="50"/>
      <c r="F679" s="50"/>
      <c r="G679" s="152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  <c r="AC679" s="50"/>
      <c r="AD679" s="50"/>
      <c r="AE679" s="50"/>
      <c r="AF679" s="50"/>
      <c r="AG679" s="50"/>
    </row>
    <row r="680" ht="15.75" customHeight="1">
      <c r="A680" s="230"/>
      <c r="B680" s="50"/>
      <c r="C680" s="50"/>
      <c r="D680" s="50"/>
      <c r="E680" s="50"/>
      <c r="F680" s="50"/>
      <c r="G680" s="152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  <c r="AA680" s="50"/>
      <c r="AB680" s="50"/>
      <c r="AC680" s="50"/>
      <c r="AD680" s="50"/>
      <c r="AE680" s="50"/>
      <c r="AF680" s="50"/>
      <c r="AG680" s="50"/>
    </row>
    <row r="681" ht="15.75" customHeight="1">
      <c r="A681" s="230"/>
      <c r="B681" s="50"/>
      <c r="C681" s="50"/>
      <c r="D681" s="50"/>
      <c r="E681" s="50"/>
      <c r="F681" s="50"/>
      <c r="G681" s="152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  <c r="AA681" s="50"/>
      <c r="AB681" s="50"/>
      <c r="AC681" s="50"/>
      <c r="AD681" s="50"/>
      <c r="AE681" s="50"/>
      <c r="AF681" s="50"/>
      <c r="AG681" s="50"/>
    </row>
    <row r="682" ht="15.75" customHeight="1">
      <c r="A682" s="230"/>
      <c r="B682" s="50"/>
      <c r="C682" s="50"/>
      <c r="D682" s="50"/>
      <c r="E682" s="50"/>
      <c r="F682" s="50"/>
      <c r="G682" s="152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  <c r="AA682" s="50"/>
      <c r="AB682" s="50"/>
      <c r="AC682" s="50"/>
      <c r="AD682" s="50"/>
      <c r="AE682" s="50"/>
      <c r="AF682" s="50"/>
      <c r="AG682" s="50"/>
    </row>
    <row r="683" ht="15.75" customHeight="1">
      <c r="A683" s="230"/>
      <c r="B683" s="50"/>
      <c r="C683" s="50"/>
      <c r="D683" s="50"/>
      <c r="E683" s="50"/>
      <c r="F683" s="50"/>
      <c r="G683" s="152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  <c r="AA683" s="50"/>
      <c r="AB683" s="50"/>
      <c r="AC683" s="50"/>
      <c r="AD683" s="50"/>
      <c r="AE683" s="50"/>
      <c r="AF683" s="50"/>
      <c r="AG683" s="50"/>
    </row>
    <row r="684" ht="15.75" customHeight="1">
      <c r="A684" s="230"/>
      <c r="B684" s="50"/>
      <c r="C684" s="50"/>
      <c r="D684" s="50"/>
      <c r="E684" s="50"/>
      <c r="F684" s="50"/>
      <c r="G684" s="152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  <c r="AA684" s="50"/>
      <c r="AB684" s="50"/>
      <c r="AC684" s="50"/>
      <c r="AD684" s="50"/>
      <c r="AE684" s="50"/>
      <c r="AF684" s="50"/>
      <c r="AG684" s="50"/>
    </row>
    <row r="685" ht="15.75" customHeight="1">
      <c r="A685" s="230"/>
      <c r="B685" s="50"/>
      <c r="C685" s="50"/>
      <c r="D685" s="50"/>
      <c r="E685" s="50"/>
      <c r="F685" s="50"/>
      <c r="G685" s="152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  <c r="AA685" s="50"/>
      <c r="AB685" s="50"/>
      <c r="AC685" s="50"/>
      <c r="AD685" s="50"/>
      <c r="AE685" s="50"/>
      <c r="AF685" s="50"/>
      <c r="AG685" s="50"/>
    </row>
    <row r="686" ht="15.75" customHeight="1">
      <c r="A686" s="230"/>
      <c r="B686" s="50"/>
      <c r="C686" s="50"/>
      <c r="D686" s="50"/>
      <c r="E686" s="50"/>
      <c r="F686" s="50"/>
      <c r="G686" s="152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0"/>
      <c r="AA686" s="50"/>
      <c r="AB686" s="50"/>
      <c r="AC686" s="50"/>
      <c r="AD686" s="50"/>
      <c r="AE686" s="50"/>
      <c r="AF686" s="50"/>
      <c r="AG686" s="50"/>
    </row>
    <row r="687" ht="15.75" customHeight="1">
      <c r="A687" s="230"/>
      <c r="B687" s="50"/>
      <c r="C687" s="50"/>
      <c r="D687" s="50"/>
      <c r="E687" s="50"/>
      <c r="F687" s="50"/>
      <c r="G687" s="152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  <c r="AA687" s="50"/>
      <c r="AB687" s="50"/>
      <c r="AC687" s="50"/>
      <c r="AD687" s="50"/>
      <c r="AE687" s="50"/>
      <c r="AF687" s="50"/>
      <c r="AG687" s="50"/>
    </row>
    <row r="688" ht="15.75" customHeight="1">
      <c r="A688" s="230"/>
      <c r="B688" s="50"/>
      <c r="C688" s="50"/>
      <c r="D688" s="50"/>
      <c r="E688" s="50"/>
      <c r="F688" s="50"/>
      <c r="G688" s="152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0"/>
      <c r="AA688" s="50"/>
      <c r="AB688" s="50"/>
      <c r="AC688" s="50"/>
      <c r="AD688" s="50"/>
      <c r="AE688" s="50"/>
      <c r="AF688" s="50"/>
      <c r="AG688" s="50"/>
    </row>
    <row r="689" ht="15.75" customHeight="1">
      <c r="A689" s="230"/>
      <c r="B689" s="50"/>
      <c r="C689" s="50"/>
      <c r="D689" s="50"/>
      <c r="E689" s="50"/>
      <c r="F689" s="50"/>
      <c r="G689" s="152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0"/>
      <c r="AA689" s="50"/>
      <c r="AB689" s="50"/>
      <c r="AC689" s="50"/>
      <c r="AD689" s="50"/>
      <c r="AE689" s="50"/>
      <c r="AF689" s="50"/>
      <c r="AG689" s="50"/>
    </row>
    <row r="690" ht="15.75" customHeight="1">
      <c r="A690" s="230"/>
      <c r="B690" s="50"/>
      <c r="C690" s="50"/>
      <c r="D690" s="50"/>
      <c r="E690" s="50"/>
      <c r="F690" s="50"/>
      <c r="G690" s="152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  <c r="AA690" s="50"/>
      <c r="AB690" s="50"/>
      <c r="AC690" s="50"/>
      <c r="AD690" s="50"/>
      <c r="AE690" s="50"/>
      <c r="AF690" s="50"/>
      <c r="AG690" s="50"/>
    </row>
    <row r="691" ht="15.75" customHeight="1">
      <c r="A691" s="230"/>
      <c r="B691" s="50"/>
      <c r="C691" s="50"/>
      <c r="D691" s="50"/>
      <c r="E691" s="50"/>
      <c r="F691" s="50"/>
      <c r="G691" s="152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  <c r="AA691" s="50"/>
      <c r="AB691" s="50"/>
      <c r="AC691" s="50"/>
      <c r="AD691" s="50"/>
      <c r="AE691" s="50"/>
      <c r="AF691" s="50"/>
      <c r="AG691" s="50"/>
    </row>
    <row r="692" ht="15.75" customHeight="1">
      <c r="A692" s="230"/>
      <c r="B692" s="50"/>
      <c r="C692" s="50"/>
      <c r="D692" s="50"/>
      <c r="E692" s="50"/>
      <c r="F692" s="50"/>
      <c r="G692" s="152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  <c r="AA692" s="50"/>
      <c r="AB692" s="50"/>
      <c r="AC692" s="50"/>
      <c r="AD692" s="50"/>
      <c r="AE692" s="50"/>
      <c r="AF692" s="50"/>
      <c r="AG692" s="50"/>
    </row>
    <row r="693" ht="15.75" customHeight="1">
      <c r="A693" s="230"/>
      <c r="B693" s="50"/>
      <c r="C693" s="50"/>
      <c r="D693" s="50"/>
      <c r="E693" s="50"/>
      <c r="F693" s="50"/>
      <c r="G693" s="152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  <c r="AA693" s="50"/>
      <c r="AB693" s="50"/>
      <c r="AC693" s="50"/>
      <c r="AD693" s="50"/>
      <c r="AE693" s="50"/>
      <c r="AF693" s="50"/>
      <c r="AG693" s="50"/>
    </row>
    <row r="694" ht="15.75" customHeight="1">
      <c r="A694" s="230"/>
      <c r="B694" s="50"/>
      <c r="C694" s="50"/>
      <c r="D694" s="50"/>
      <c r="E694" s="50"/>
      <c r="F694" s="50"/>
      <c r="G694" s="152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  <c r="AC694" s="50"/>
      <c r="AD694" s="50"/>
      <c r="AE694" s="50"/>
      <c r="AF694" s="50"/>
      <c r="AG694" s="50"/>
    </row>
    <row r="695" ht="15.75" customHeight="1">
      <c r="A695" s="230"/>
      <c r="B695" s="50"/>
      <c r="C695" s="50"/>
      <c r="D695" s="50"/>
      <c r="E695" s="50"/>
      <c r="F695" s="50"/>
      <c r="G695" s="152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  <c r="AD695" s="50"/>
      <c r="AE695" s="50"/>
      <c r="AF695" s="50"/>
      <c r="AG695" s="50"/>
    </row>
    <row r="696" ht="15.75" customHeight="1">
      <c r="A696" s="230"/>
      <c r="B696" s="50"/>
      <c r="C696" s="50"/>
      <c r="D696" s="50"/>
      <c r="E696" s="50"/>
      <c r="F696" s="50"/>
      <c r="G696" s="152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  <c r="AC696" s="50"/>
      <c r="AD696" s="50"/>
      <c r="AE696" s="50"/>
      <c r="AF696" s="50"/>
      <c r="AG696" s="50"/>
    </row>
    <row r="697" ht="15.75" customHeight="1">
      <c r="A697" s="230"/>
      <c r="B697" s="50"/>
      <c r="C697" s="50"/>
      <c r="D697" s="50"/>
      <c r="E697" s="50"/>
      <c r="F697" s="50"/>
      <c r="G697" s="152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  <c r="AD697" s="50"/>
      <c r="AE697" s="50"/>
      <c r="AF697" s="50"/>
      <c r="AG697" s="50"/>
    </row>
    <row r="698" ht="15.75" customHeight="1">
      <c r="A698" s="230"/>
      <c r="B698" s="50"/>
      <c r="C698" s="50"/>
      <c r="D698" s="50"/>
      <c r="E698" s="50"/>
      <c r="F698" s="50"/>
      <c r="G698" s="152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  <c r="AC698" s="50"/>
      <c r="AD698" s="50"/>
      <c r="AE698" s="50"/>
      <c r="AF698" s="50"/>
      <c r="AG698" s="50"/>
    </row>
    <row r="699" ht="15.75" customHeight="1">
      <c r="A699" s="230"/>
      <c r="B699" s="50"/>
      <c r="C699" s="50"/>
      <c r="D699" s="50"/>
      <c r="E699" s="50"/>
      <c r="F699" s="50"/>
      <c r="G699" s="152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  <c r="AA699" s="50"/>
      <c r="AB699" s="50"/>
      <c r="AC699" s="50"/>
      <c r="AD699" s="50"/>
      <c r="AE699" s="50"/>
      <c r="AF699" s="50"/>
      <c r="AG699" s="50"/>
    </row>
    <row r="700" ht="15.75" customHeight="1">
      <c r="A700" s="230"/>
      <c r="B700" s="50"/>
      <c r="C700" s="50"/>
      <c r="D700" s="50"/>
      <c r="E700" s="50"/>
      <c r="F700" s="50"/>
      <c r="G700" s="152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  <c r="AC700" s="50"/>
      <c r="AD700" s="50"/>
      <c r="AE700" s="50"/>
      <c r="AF700" s="50"/>
      <c r="AG700" s="50"/>
    </row>
    <row r="701" ht="15.75" customHeight="1">
      <c r="A701" s="230"/>
      <c r="B701" s="50"/>
      <c r="C701" s="50"/>
      <c r="D701" s="50"/>
      <c r="E701" s="50"/>
      <c r="F701" s="50"/>
      <c r="G701" s="152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  <c r="AA701" s="50"/>
      <c r="AB701" s="50"/>
      <c r="AC701" s="50"/>
      <c r="AD701" s="50"/>
      <c r="AE701" s="50"/>
      <c r="AF701" s="50"/>
      <c r="AG701" s="50"/>
    </row>
    <row r="702" ht="15.75" customHeight="1">
      <c r="A702" s="230"/>
      <c r="B702" s="50"/>
      <c r="C702" s="50"/>
      <c r="D702" s="50"/>
      <c r="E702" s="50"/>
      <c r="F702" s="50"/>
      <c r="G702" s="152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  <c r="AA702" s="50"/>
      <c r="AB702" s="50"/>
      <c r="AC702" s="50"/>
      <c r="AD702" s="50"/>
      <c r="AE702" s="50"/>
      <c r="AF702" s="50"/>
      <c r="AG702" s="50"/>
    </row>
    <row r="703" ht="15.75" customHeight="1">
      <c r="A703" s="230"/>
      <c r="B703" s="50"/>
      <c r="C703" s="50"/>
      <c r="D703" s="50"/>
      <c r="E703" s="50"/>
      <c r="F703" s="50"/>
      <c r="G703" s="152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  <c r="AA703" s="50"/>
      <c r="AB703" s="50"/>
      <c r="AC703" s="50"/>
      <c r="AD703" s="50"/>
      <c r="AE703" s="50"/>
      <c r="AF703" s="50"/>
      <c r="AG703" s="50"/>
    </row>
    <row r="704" ht="15.75" customHeight="1">
      <c r="A704" s="230"/>
      <c r="B704" s="50"/>
      <c r="C704" s="50"/>
      <c r="D704" s="50"/>
      <c r="E704" s="50"/>
      <c r="F704" s="50"/>
      <c r="G704" s="152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  <c r="AA704" s="50"/>
      <c r="AB704" s="50"/>
      <c r="AC704" s="50"/>
      <c r="AD704" s="50"/>
      <c r="AE704" s="50"/>
      <c r="AF704" s="50"/>
      <c r="AG704" s="50"/>
    </row>
    <row r="705" ht="15.75" customHeight="1">
      <c r="A705" s="230"/>
      <c r="B705" s="50"/>
      <c r="C705" s="50"/>
      <c r="D705" s="50"/>
      <c r="E705" s="50"/>
      <c r="F705" s="50"/>
      <c r="G705" s="152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  <c r="AA705" s="50"/>
      <c r="AB705" s="50"/>
      <c r="AC705" s="50"/>
      <c r="AD705" s="50"/>
      <c r="AE705" s="50"/>
      <c r="AF705" s="50"/>
      <c r="AG705" s="50"/>
    </row>
    <row r="706" ht="15.75" customHeight="1">
      <c r="A706" s="230"/>
      <c r="B706" s="50"/>
      <c r="C706" s="50"/>
      <c r="D706" s="50"/>
      <c r="E706" s="50"/>
      <c r="F706" s="50"/>
      <c r="G706" s="152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  <c r="AA706" s="50"/>
      <c r="AB706" s="50"/>
      <c r="AC706" s="50"/>
      <c r="AD706" s="50"/>
      <c r="AE706" s="50"/>
      <c r="AF706" s="50"/>
      <c r="AG706" s="50"/>
    </row>
    <row r="707" ht="15.75" customHeight="1">
      <c r="A707" s="230"/>
      <c r="B707" s="50"/>
      <c r="C707" s="50"/>
      <c r="D707" s="50"/>
      <c r="E707" s="50"/>
      <c r="F707" s="50"/>
      <c r="G707" s="152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  <c r="AC707" s="50"/>
      <c r="AD707" s="50"/>
      <c r="AE707" s="50"/>
      <c r="AF707" s="50"/>
      <c r="AG707" s="50"/>
    </row>
    <row r="708" ht="15.75" customHeight="1">
      <c r="A708" s="230"/>
      <c r="B708" s="50"/>
      <c r="C708" s="50"/>
      <c r="D708" s="50"/>
      <c r="E708" s="50"/>
      <c r="F708" s="50"/>
      <c r="G708" s="152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  <c r="AC708" s="50"/>
      <c r="AD708" s="50"/>
      <c r="AE708" s="50"/>
      <c r="AF708" s="50"/>
      <c r="AG708" s="50"/>
    </row>
    <row r="709" ht="15.75" customHeight="1">
      <c r="A709" s="230"/>
      <c r="B709" s="50"/>
      <c r="C709" s="50"/>
      <c r="D709" s="50"/>
      <c r="E709" s="50"/>
      <c r="F709" s="50"/>
      <c r="G709" s="152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  <c r="AA709" s="50"/>
      <c r="AB709" s="50"/>
      <c r="AC709" s="50"/>
      <c r="AD709" s="50"/>
      <c r="AE709" s="50"/>
      <c r="AF709" s="50"/>
      <c r="AG709" s="50"/>
    </row>
    <row r="710" ht="15.75" customHeight="1">
      <c r="A710" s="230"/>
      <c r="B710" s="50"/>
      <c r="C710" s="50"/>
      <c r="D710" s="50"/>
      <c r="E710" s="50"/>
      <c r="F710" s="50"/>
      <c r="G710" s="152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  <c r="AC710" s="50"/>
      <c r="AD710" s="50"/>
      <c r="AE710" s="50"/>
      <c r="AF710" s="50"/>
      <c r="AG710" s="50"/>
    </row>
    <row r="711" ht="15.75" customHeight="1">
      <c r="A711" s="230"/>
      <c r="B711" s="50"/>
      <c r="C711" s="50"/>
      <c r="D711" s="50"/>
      <c r="E711" s="50"/>
      <c r="F711" s="50"/>
      <c r="G711" s="152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  <c r="AC711" s="50"/>
      <c r="AD711" s="50"/>
      <c r="AE711" s="50"/>
      <c r="AF711" s="50"/>
      <c r="AG711" s="50"/>
    </row>
    <row r="712" ht="15.75" customHeight="1">
      <c r="A712" s="230"/>
      <c r="B712" s="50"/>
      <c r="C712" s="50"/>
      <c r="D712" s="50"/>
      <c r="E712" s="50"/>
      <c r="F712" s="50"/>
      <c r="G712" s="152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  <c r="AD712" s="50"/>
      <c r="AE712" s="50"/>
      <c r="AF712" s="50"/>
      <c r="AG712" s="50"/>
    </row>
    <row r="713" ht="15.75" customHeight="1">
      <c r="A713" s="230"/>
      <c r="B713" s="50"/>
      <c r="C713" s="50"/>
      <c r="D713" s="50"/>
      <c r="E713" s="50"/>
      <c r="F713" s="50"/>
      <c r="G713" s="152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  <c r="AA713" s="50"/>
      <c r="AB713" s="50"/>
      <c r="AC713" s="50"/>
      <c r="AD713" s="50"/>
      <c r="AE713" s="50"/>
      <c r="AF713" s="50"/>
      <c r="AG713" s="50"/>
    </row>
    <row r="714" ht="15.75" customHeight="1">
      <c r="A714" s="230"/>
      <c r="B714" s="50"/>
      <c r="C714" s="50"/>
      <c r="D714" s="50"/>
      <c r="E714" s="50"/>
      <c r="F714" s="50"/>
      <c r="G714" s="152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  <c r="AA714" s="50"/>
      <c r="AB714" s="50"/>
      <c r="AC714" s="50"/>
      <c r="AD714" s="50"/>
      <c r="AE714" s="50"/>
      <c r="AF714" s="50"/>
      <c r="AG714" s="50"/>
    </row>
    <row r="715" ht="15.75" customHeight="1">
      <c r="A715" s="230"/>
      <c r="B715" s="50"/>
      <c r="C715" s="50"/>
      <c r="D715" s="50"/>
      <c r="E715" s="50"/>
      <c r="F715" s="50"/>
      <c r="G715" s="152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  <c r="AA715" s="50"/>
      <c r="AB715" s="50"/>
      <c r="AC715" s="50"/>
      <c r="AD715" s="50"/>
      <c r="AE715" s="50"/>
      <c r="AF715" s="50"/>
      <c r="AG715" s="50"/>
    </row>
    <row r="716" ht="15.75" customHeight="1">
      <c r="A716" s="230"/>
      <c r="B716" s="50"/>
      <c r="C716" s="50"/>
      <c r="D716" s="50"/>
      <c r="E716" s="50"/>
      <c r="F716" s="50"/>
      <c r="G716" s="152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0"/>
      <c r="AA716" s="50"/>
      <c r="AB716" s="50"/>
      <c r="AC716" s="50"/>
      <c r="AD716" s="50"/>
      <c r="AE716" s="50"/>
      <c r="AF716" s="50"/>
      <c r="AG716" s="50"/>
    </row>
    <row r="717" ht="15.75" customHeight="1">
      <c r="A717" s="230"/>
      <c r="B717" s="50"/>
      <c r="C717" s="50"/>
      <c r="D717" s="50"/>
      <c r="E717" s="50"/>
      <c r="F717" s="50"/>
      <c r="G717" s="152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0"/>
      <c r="AA717" s="50"/>
      <c r="AB717" s="50"/>
      <c r="AC717" s="50"/>
      <c r="AD717" s="50"/>
      <c r="AE717" s="50"/>
      <c r="AF717" s="50"/>
      <c r="AG717" s="50"/>
    </row>
    <row r="718" ht="15.75" customHeight="1">
      <c r="A718" s="230"/>
      <c r="B718" s="50"/>
      <c r="C718" s="50"/>
      <c r="D718" s="50"/>
      <c r="E718" s="50"/>
      <c r="F718" s="50"/>
      <c r="G718" s="152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0"/>
      <c r="AA718" s="50"/>
      <c r="AB718" s="50"/>
      <c r="AC718" s="50"/>
      <c r="AD718" s="50"/>
      <c r="AE718" s="50"/>
      <c r="AF718" s="50"/>
      <c r="AG718" s="50"/>
    </row>
    <row r="719" ht="15.75" customHeight="1">
      <c r="A719" s="230"/>
      <c r="B719" s="50"/>
      <c r="C719" s="50"/>
      <c r="D719" s="50"/>
      <c r="E719" s="50"/>
      <c r="F719" s="50"/>
      <c r="G719" s="152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0"/>
      <c r="AA719" s="50"/>
      <c r="AB719" s="50"/>
      <c r="AC719" s="50"/>
      <c r="AD719" s="50"/>
      <c r="AE719" s="50"/>
      <c r="AF719" s="50"/>
      <c r="AG719" s="50"/>
    </row>
    <row r="720" ht="15.75" customHeight="1">
      <c r="A720" s="230"/>
      <c r="B720" s="50"/>
      <c r="C720" s="50"/>
      <c r="D720" s="50"/>
      <c r="E720" s="50"/>
      <c r="F720" s="50"/>
      <c r="G720" s="152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AB720" s="50"/>
      <c r="AC720" s="50"/>
      <c r="AD720" s="50"/>
      <c r="AE720" s="50"/>
      <c r="AF720" s="50"/>
      <c r="AG720" s="50"/>
    </row>
    <row r="721" ht="15.75" customHeight="1">
      <c r="A721" s="230"/>
      <c r="B721" s="50"/>
      <c r="C721" s="50"/>
      <c r="D721" s="50"/>
      <c r="E721" s="50"/>
      <c r="F721" s="50"/>
      <c r="G721" s="152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  <c r="AD721" s="50"/>
      <c r="AE721" s="50"/>
      <c r="AF721" s="50"/>
      <c r="AG721" s="50"/>
    </row>
    <row r="722" ht="15.75" customHeight="1">
      <c r="A722" s="230"/>
      <c r="B722" s="50"/>
      <c r="C722" s="50"/>
      <c r="D722" s="50"/>
      <c r="E722" s="50"/>
      <c r="F722" s="50"/>
      <c r="G722" s="152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  <c r="AA722" s="50"/>
      <c r="AB722" s="50"/>
      <c r="AC722" s="50"/>
      <c r="AD722" s="50"/>
      <c r="AE722" s="50"/>
      <c r="AF722" s="50"/>
      <c r="AG722" s="50"/>
    </row>
    <row r="723" ht="15.75" customHeight="1">
      <c r="A723" s="230"/>
      <c r="B723" s="50"/>
      <c r="C723" s="50"/>
      <c r="D723" s="50"/>
      <c r="E723" s="50"/>
      <c r="F723" s="50"/>
      <c r="G723" s="152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  <c r="AA723" s="50"/>
      <c r="AB723" s="50"/>
      <c r="AC723" s="50"/>
      <c r="AD723" s="50"/>
      <c r="AE723" s="50"/>
      <c r="AF723" s="50"/>
      <c r="AG723" s="50"/>
    </row>
    <row r="724" ht="15.75" customHeight="1">
      <c r="A724" s="230"/>
      <c r="B724" s="50"/>
      <c r="C724" s="50"/>
      <c r="D724" s="50"/>
      <c r="E724" s="50"/>
      <c r="F724" s="50"/>
      <c r="G724" s="152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  <c r="AA724" s="50"/>
      <c r="AB724" s="50"/>
      <c r="AC724" s="50"/>
      <c r="AD724" s="50"/>
      <c r="AE724" s="50"/>
      <c r="AF724" s="50"/>
      <c r="AG724" s="50"/>
    </row>
    <row r="725" ht="15.75" customHeight="1">
      <c r="A725" s="230"/>
      <c r="B725" s="50"/>
      <c r="C725" s="50"/>
      <c r="D725" s="50"/>
      <c r="E725" s="50"/>
      <c r="F725" s="50"/>
      <c r="G725" s="152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  <c r="AA725" s="50"/>
      <c r="AB725" s="50"/>
      <c r="AC725" s="50"/>
      <c r="AD725" s="50"/>
      <c r="AE725" s="50"/>
      <c r="AF725" s="50"/>
      <c r="AG725" s="50"/>
    </row>
    <row r="726" ht="15.75" customHeight="1">
      <c r="A726" s="230"/>
      <c r="B726" s="50"/>
      <c r="C726" s="50"/>
      <c r="D726" s="50"/>
      <c r="E726" s="50"/>
      <c r="F726" s="50"/>
      <c r="G726" s="152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  <c r="AA726" s="50"/>
      <c r="AB726" s="50"/>
      <c r="AC726" s="50"/>
      <c r="AD726" s="50"/>
      <c r="AE726" s="50"/>
      <c r="AF726" s="50"/>
      <c r="AG726" s="50"/>
    </row>
    <row r="727" ht="15.75" customHeight="1">
      <c r="A727" s="230"/>
      <c r="B727" s="50"/>
      <c r="C727" s="50"/>
      <c r="D727" s="50"/>
      <c r="E727" s="50"/>
      <c r="F727" s="50"/>
      <c r="G727" s="152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  <c r="AD727" s="50"/>
      <c r="AE727" s="50"/>
      <c r="AF727" s="50"/>
      <c r="AG727" s="50"/>
    </row>
    <row r="728" ht="15.75" customHeight="1">
      <c r="A728" s="230"/>
      <c r="B728" s="50"/>
      <c r="C728" s="50"/>
      <c r="D728" s="50"/>
      <c r="E728" s="50"/>
      <c r="F728" s="50"/>
      <c r="G728" s="152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  <c r="AA728" s="50"/>
      <c r="AB728" s="50"/>
      <c r="AC728" s="50"/>
      <c r="AD728" s="50"/>
      <c r="AE728" s="50"/>
      <c r="AF728" s="50"/>
      <c r="AG728" s="50"/>
    </row>
    <row r="729" ht="15.75" customHeight="1">
      <c r="A729" s="230"/>
      <c r="B729" s="50"/>
      <c r="C729" s="50"/>
      <c r="D729" s="50"/>
      <c r="E729" s="50"/>
      <c r="F729" s="50"/>
      <c r="G729" s="152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  <c r="AC729" s="50"/>
      <c r="AD729" s="50"/>
      <c r="AE729" s="50"/>
      <c r="AF729" s="50"/>
      <c r="AG729" s="50"/>
    </row>
    <row r="730" ht="15.75" customHeight="1">
      <c r="A730" s="230"/>
      <c r="B730" s="50"/>
      <c r="C730" s="50"/>
      <c r="D730" s="50"/>
      <c r="E730" s="50"/>
      <c r="F730" s="50"/>
      <c r="G730" s="152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  <c r="AC730" s="50"/>
      <c r="AD730" s="50"/>
      <c r="AE730" s="50"/>
      <c r="AF730" s="50"/>
      <c r="AG730" s="50"/>
    </row>
    <row r="731" ht="15.75" customHeight="1">
      <c r="A731" s="230"/>
      <c r="B731" s="50"/>
      <c r="C731" s="50"/>
      <c r="D731" s="50"/>
      <c r="E731" s="50"/>
      <c r="F731" s="50"/>
      <c r="G731" s="152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  <c r="AA731" s="50"/>
      <c r="AB731" s="50"/>
      <c r="AC731" s="50"/>
      <c r="AD731" s="50"/>
      <c r="AE731" s="50"/>
      <c r="AF731" s="50"/>
      <c r="AG731" s="50"/>
    </row>
    <row r="732" ht="15.75" customHeight="1">
      <c r="A732" s="230"/>
      <c r="B732" s="50"/>
      <c r="C732" s="50"/>
      <c r="D732" s="50"/>
      <c r="E732" s="50"/>
      <c r="F732" s="50"/>
      <c r="G732" s="152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  <c r="AA732" s="50"/>
      <c r="AB732" s="50"/>
      <c r="AC732" s="50"/>
      <c r="AD732" s="50"/>
      <c r="AE732" s="50"/>
      <c r="AF732" s="50"/>
      <c r="AG732" s="50"/>
    </row>
    <row r="733" ht="15.75" customHeight="1">
      <c r="A733" s="230"/>
      <c r="B733" s="50"/>
      <c r="C733" s="50"/>
      <c r="D733" s="50"/>
      <c r="E733" s="50"/>
      <c r="F733" s="50"/>
      <c r="G733" s="152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  <c r="AD733" s="50"/>
      <c r="AE733" s="50"/>
      <c r="AF733" s="50"/>
      <c r="AG733" s="50"/>
    </row>
    <row r="734" ht="15.75" customHeight="1">
      <c r="A734" s="230"/>
      <c r="B734" s="50"/>
      <c r="C734" s="50"/>
      <c r="D734" s="50"/>
      <c r="E734" s="50"/>
      <c r="F734" s="50"/>
      <c r="G734" s="152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  <c r="AA734" s="50"/>
      <c r="AB734" s="50"/>
      <c r="AC734" s="50"/>
      <c r="AD734" s="50"/>
      <c r="AE734" s="50"/>
      <c r="AF734" s="50"/>
      <c r="AG734" s="50"/>
    </row>
    <row r="735" ht="15.75" customHeight="1">
      <c r="A735" s="230"/>
      <c r="B735" s="50"/>
      <c r="C735" s="50"/>
      <c r="D735" s="50"/>
      <c r="E735" s="50"/>
      <c r="F735" s="50"/>
      <c r="G735" s="152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  <c r="AA735" s="50"/>
      <c r="AB735" s="50"/>
      <c r="AC735" s="50"/>
      <c r="AD735" s="50"/>
      <c r="AE735" s="50"/>
      <c r="AF735" s="50"/>
      <c r="AG735" s="50"/>
    </row>
    <row r="736" ht="15.75" customHeight="1">
      <c r="A736" s="230"/>
      <c r="B736" s="50"/>
      <c r="C736" s="50"/>
      <c r="D736" s="50"/>
      <c r="E736" s="50"/>
      <c r="F736" s="50"/>
      <c r="G736" s="152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0"/>
      <c r="AA736" s="50"/>
      <c r="AB736" s="50"/>
      <c r="AC736" s="50"/>
      <c r="AD736" s="50"/>
      <c r="AE736" s="50"/>
      <c r="AF736" s="50"/>
      <c r="AG736" s="50"/>
    </row>
    <row r="737" ht="15.75" customHeight="1">
      <c r="A737" s="230"/>
      <c r="B737" s="50"/>
      <c r="C737" s="50"/>
      <c r="D737" s="50"/>
      <c r="E737" s="50"/>
      <c r="F737" s="50"/>
      <c r="G737" s="152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0"/>
      <c r="AA737" s="50"/>
      <c r="AB737" s="50"/>
      <c r="AC737" s="50"/>
      <c r="AD737" s="50"/>
      <c r="AE737" s="50"/>
      <c r="AF737" s="50"/>
      <c r="AG737" s="50"/>
    </row>
    <row r="738" ht="15.75" customHeight="1">
      <c r="A738" s="230"/>
      <c r="B738" s="50"/>
      <c r="C738" s="50"/>
      <c r="D738" s="50"/>
      <c r="E738" s="50"/>
      <c r="F738" s="50"/>
      <c r="G738" s="152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0"/>
      <c r="AA738" s="50"/>
      <c r="AB738" s="50"/>
      <c r="AC738" s="50"/>
      <c r="AD738" s="50"/>
      <c r="AE738" s="50"/>
      <c r="AF738" s="50"/>
      <c r="AG738" s="50"/>
    </row>
    <row r="739" ht="15.75" customHeight="1">
      <c r="A739" s="230"/>
      <c r="B739" s="50"/>
      <c r="C739" s="50"/>
      <c r="D739" s="50"/>
      <c r="E739" s="50"/>
      <c r="F739" s="50"/>
      <c r="G739" s="152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  <c r="AA739" s="50"/>
      <c r="AB739" s="50"/>
      <c r="AC739" s="50"/>
      <c r="AD739" s="50"/>
      <c r="AE739" s="50"/>
      <c r="AF739" s="50"/>
      <c r="AG739" s="50"/>
    </row>
    <row r="740" ht="15.75" customHeight="1">
      <c r="A740" s="230"/>
      <c r="B740" s="50"/>
      <c r="C740" s="50"/>
      <c r="D740" s="50"/>
      <c r="E740" s="50"/>
      <c r="F740" s="50"/>
      <c r="G740" s="152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0"/>
      <c r="AA740" s="50"/>
      <c r="AB740" s="50"/>
      <c r="AC740" s="50"/>
      <c r="AD740" s="50"/>
      <c r="AE740" s="50"/>
      <c r="AF740" s="50"/>
      <c r="AG740" s="50"/>
    </row>
    <row r="741" ht="15.75" customHeight="1">
      <c r="A741" s="230"/>
      <c r="B741" s="50"/>
      <c r="C741" s="50"/>
      <c r="D741" s="50"/>
      <c r="E741" s="50"/>
      <c r="F741" s="50"/>
      <c r="G741" s="152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0"/>
      <c r="AA741" s="50"/>
      <c r="AB741" s="50"/>
      <c r="AC741" s="50"/>
      <c r="AD741" s="50"/>
      <c r="AE741" s="50"/>
      <c r="AF741" s="50"/>
      <c r="AG741" s="50"/>
    </row>
    <row r="742" ht="15.75" customHeight="1">
      <c r="A742" s="230"/>
      <c r="B742" s="50"/>
      <c r="C742" s="50"/>
      <c r="D742" s="50"/>
      <c r="E742" s="50"/>
      <c r="F742" s="50"/>
      <c r="G742" s="152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  <c r="AA742" s="50"/>
      <c r="AB742" s="50"/>
      <c r="AC742" s="50"/>
      <c r="AD742" s="50"/>
      <c r="AE742" s="50"/>
      <c r="AF742" s="50"/>
      <c r="AG742" s="50"/>
    </row>
    <row r="743" ht="15.75" customHeight="1">
      <c r="A743" s="230"/>
      <c r="B743" s="50"/>
      <c r="C743" s="50"/>
      <c r="D743" s="50"/>
      <c r="E743" s="50"/>
      <c r="F743" s="50"/>
      <c r="G743" s="152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0"/>
      <c r="AA743" s="50"/>
      <c r="AB743" s="50"/>
      <c r="AC743" s="50"/>
      <c r="AD743" s="50"/>
      <c r="AE743" s="50"/>
      <c r="AF743" s="50"/>
      <c r="AG743" s="50"/>
    </row>
    <row r="744" ht="15.75" customHeight="1">
      <c r="A744" s="230"/>
      <c r="B744" s="50"/>
      <c r="C744" s="50"/>
      <c r="D744" s="50"/>
      <c r="E744" s="50"/>
      <c r="F744" s="50"/>
      <c r="G744" s="152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0"/>
      <c r="AA744" s="50"/>
      <c r="AB744" s="50"/>
      <c r="AC744" s="50"/>
      <c r="AD744" s="50"/>
      <c r="AE744" s="50"/>
      <c r="AF744" s="50"/>
      <c r="AG744" s="50"/>
    </row>
    <row r="745" ht="15.75" customHeight="1">
      <c r="A745" s="230"/>
      <c r="B745" s="50"/>
      <c r="C745" s="50"/>
      <c r="D745" s="50"/>
      <c r="E745" s="50"/>
      <c r="F745" s="50"/>
      <c r="G745" s="152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  <c r="AA745" s="50"/>
      <c r="AB745" s="50"/>
      <c r="AC745" s="50"/>
      <c r="AD745" s="50"/>
      <c r="AE745" s="50"/>
      <c r="AF745" s="50"/>
      <c r="AG745" s="50"/>
    </row>
    <row r="746" ht="15.75" customHeight="1">
      <c r="A746" s="230"/>
      <c r="B746" s="50"/>
      <c r="C746" s="50"/>
      <c r="D746" s="50"/>
      <c r="E746" s="50"/>
      <c r="F746" s="50"/>
      <c r="G746" s="152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0"/>
      <c r="AA746" s="50"/>
      <c r="AB746" s="50"/>
      <c r="AC746" s="50"/>
      <c r="AD746" s="50"/>
      <c r="AE746" s="50"/>
      <c r="AF746" s="50"/>
      <c r="AG746" s="50"/>
    </row>
    <row r="747" ht="15.75" customHeight="1">
      <c r="A747" s="230"/>
      <c r="B747" s="50"/>
      <c r="C747" s="50"/>
      <c r="D747" s="50"/>
      <c r="E747" s="50"/>
      <c r="F747" s="50"/>
      <c r="G747" s="152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0"/>
      <c r="AA747" s="50"/>
      <c r="AB747" s="50"/>
      <c r="AC747" s="50"/>
      <c r="AD747" s="50"/>
      <c r="AE747" s="50"/>
      <c r="AF747" s="50"/>
      <c r="AG747" s="50"/>
    </row>
    <row r="748" ht="15.75" customHeight="1">
      <c r="A748" s="230"/>
      <c r="B748" s="50"/>
      <c r="C748" s="50"/>
      <c r="D748" s="50"/>
      <c r="E748" s="50"/>
      <c r="F748" s="50"/>
      <c r="G748" s="152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0"/>
      <c r="AA748" s="50"/>
      <c r="AB748" s="50"/>
      <c r="AC748" s="50"/>
      <c r="AD748" s="50"/>
      <c r="AE748" s="50"/>
      <c r="AF748" s="50"/>
      <c r="AG748" s="50"/>
    </row>
    <row r="749" ht="15.75" customHeight="1">
      <c r="A749" s="230"/>
      <c r="B749" s="50"/>
      <c r="C749" s="50"/>
      <c r="D749" s="50"/>
      <c r="E749" s="50"/>
      <c r="F749" s="50"/>
      <c r="G749" s="152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0"/>
      <c r="AA749" s="50"/>
      <c r="AB749" s="50"/>
      <c r="AC749" s="50"/>
      <c r="AD749" s="50"/>
      <c r="AE749" s="50"/>
      <c r="AF749" s="50"/>
      <c r="AG749" s="50"/>
    </row>
    <row r="750" ht="15.75" customHeight="1">
      <c r="A750" s="230"/>
      <c r="B750" s="50"/>
      <c r="C750" s="50"/>
      <c r="D750" s="50"/>
      <c r="E750" s="50"/>
      <c r="F750" s="50"/>
      <c r="G750" s="152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0"/>
      <c r="AA750" s="50"/>
      <c r="AB750" s="50"/>
      <c r="AC750" s="50"/>
      <c r="AD750" s="50"/>
      <c r="AE750" s="50"/>
      <c r="AF750" s="50"/>
      <c r="AG750" s="50"/>
    </row>
    <row r="751" ht="15.75" customHeight="1">
      <c r="A751" s="230"/>
      <c r="B751" s="50"/>
      <c r="C751" s="50"/>
      <c r="D751" s="50"/>
      <c r="E751" s="50"/>
      <c r="F751" s="50"/>
      <c r="G751" s="152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  <c r="AC751" s="50"/>
      <c r="AD751" s="50"/>
      <c r="AE751" s="50"/>
      <c r="AF751" s="50"/>
      <c r="AG751" s="50"/>
    </row>
    <row r="752" ht="15.75" customHeight="1">
      <c r="A752" s="230"/>
      <c r="B752" s="50"/>
      <c r="C752" s="50"/>
      <c r="D752" s="50"/>
      <c r="E752" s="50"/>
      <c r="F752" s="50"/>
      <c r="G752" s="152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  <c r="AA752" s="50"/>
      <c r="AB752" s="50"/>
      <c r="AC752" s="50"/>
      <c r="AD752" s="50"/>
      <c r="AE752" s="50"/>
      <c r="AF752" s="50"/>
      <c r="AG752" s="50"/>
    </row>
    <row r="753" ht="15.75" customHeight="1">
      <c r="A753" s="230"/>
      <c r="B753" s="50"/>
      <c r="C753" s="50"/>
      <c r="D753" s="50"/>
      <c r="E753" s="50"/>
      <c r="F753" s="50"/>
      <c r="G753" s="152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  <c r="AA753" s="50"/>
      <c r="AB753" s="50"/>
      <c r="AC753" s="50"/>
      <c r="AD753" s="50"/>
      <c r="AE753" s="50"/>
      <c r="AF753" s="50"/>
      <c r="AG753" s="50"/>
    </row>
    <row r="754" ht="15.75" customHeight="1">
      <c r="A754" s="230"/>
      <c r="B754" s="50"/>
      <c r="C754" s="50"/>
      <c r="D754" s="50"/>
      <c r="E754" s="50"/>
      <c r="F754" s="50"/>
      <c r="G754" s="152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0"/>
      <c r="AA754" s="50"/>
      <c r="AB754" s="50"/>
      <c r="AC754" s="50"/>
      <c r="AD754" s="50"/>
      <c r="AE754" s="50"/>
      <c r="AF754" s="50"/>
      <c r="AG754" s="50"/>
    </row>
    <row r="755" ht="15.75" customHeight="1">
      <c r="A755" s="230"/>
      <c r="B755" s="50"/>
      <c r="C755" s="50"/>
      <c r="D755" s="50"/>
      <c r="E755" s="50"/>
      <c r="F755" s="50"/>
      <c r="G755" s="152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0"/>
      <c r="AA755" s="50"/>
      <c r="AB755" s="50"/>
      <c r="AC755" s="50"/>
      <c r="AD755" s="50"/>
      <c r="AE755" s="50"/>
      <c r="AF755" s="50"/>
      <c r="AG755" s="50"/>
    </row>
    <row r="756" ht="15.75" customHeight="1">
      <c r="A756" s="230"/>
      <c r="B756" s="50"/>
      <c r="C756" s="50"/>
      <c r="D756" s="50"/>
      <c r="E756" s="50"/>
      <c r="F756" s="50"/>
      <c r="G756" s="152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0"/>
      <c r="AA756" s="50"/>
      <c r="AB756" s="50"/>
      <c r="AC756" s="50"/>
      <c r="AD756" s="50"/>
      <c r="AE756" s="50"/>
      <c r="AF756" s="50"/>
      <c r="AG756" s="50"/>
    </row>
    <row r="757" ht="15.75" customHeight="1">
      <c r="A757" s="230"/>
      <c r="B757" s="50"/>
      <c r="C757" s="50"/>
      <c r="D757" s="50"/>
      <c r="E757" s="50"/>
      <c r="F757" s="50"/>
      <c r="G757" s="152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  <c r="AA757" s="50"/>
      <c r="AB757" s="50"/>
      <c r="AC757" s="50"/>
      <c r="AD757" s="50"/>
      <c r="AE757" s="50"/>
      <c r="AF757" s="50"/>
      <c r="AG757" s="50"/>
    </row>
    <row r="758" ht="15.75" customHeight="1">
      <c r="A758" s="230"/>
      <c r="B758" s="50"/>
      <c r="C758" s="50"/>
      <c r="D758" s="50"/>
      <c r="E758" s="50"/>
      <c r="F758" s="50"/>
      <c r="G758" s="152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0"/>
      <c r="AA758" s="50"/>
      <c r="AB758" s="50"/>
      <c r="AC758" s="50"/>
      <c r="AD758" s="50"/>
      <c r="AE758" s="50"/>
      <c r="AF758" s="50"/>
      <c r="AG758" s="50"/>
    </row>
    <row r="759" ht="15.75" customHeight="1">
      <c r="A759" s="230"/>
      <c r="B759" s="50"/>
      <c r="C759" s="50"/>
      <c r="D759" s="50"/>
      <c r="E759" s="50"/>
      <c r="F759" s="50"/>
      <c r="G759" s="152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0"/>
      <c r="AA759" s="50"/>
      <c r="AB759" s="50"/>
      <c r="AC759" s="50"/>
      <c r="AD759" s="50"/>
      <c r="AE759" s="50"/>
      <c r="AF759" s="50"/>
      <c r="AG759" s="50"/>
    </row>
    <row r="760" ht="15.75" customHeight="1">
      <c r="A760" s="230"/>
      <c r="B760" s="50"/>
      <c r="C760" s="50"/>
      <c r="D760" s="50"/>
      <c r="E760" s="50"/>
      <c r="F760" s="50"/>
      <c r="G760" s="152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0"/>
      <c r="AA760" s="50"/>
      <c r="AB760" s="50"/>
      <c r="AC760" s="50"/>
      <c r="AD760" s="50"/>
      <c r="AE760" s="50"/>
      <c r="AF760" s="50"/>
      <c r="AG760" s="50"/>
    </row>
    <row r="761" ht="15.75" customHeight="1">
      <c r="A761" s="230"/>
      <c r="B761" s="50"/>
      <c r="C761" s="50"/>
      <c r="D761" s="50"/>
      <c r="E761" s="50"/>
      <c r="F761" s="50"/>
      <c r="G761" s="152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0"/>
      <c r="AA761" s="50"/>
      <c r="AB761" s="50"/>
      <c r="AC761" s="50"/>
      <c r="AD761" s="50"/>
      <c r="AE761" s="50"/>
      <c r="AF761" s="50"/>
      <c r="AG761" s="50"/>
    </row>
    <row r="762" ht="15.75" customHeight="1">
      <c r="A762" s="230"/>
      <c r="B762" s="50"/>
      <c r="C762" s="50"/>
      <c r="D762" s="50"/>
      <c r="E762" s="50"/>
      <c r="F762" s="50"/>
      <c r="G762" s="152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0"/>
      <c r="AA762" s="50"/>
      <c r="AB762" s="50"/>
      <c r="AC762" s="50"/>
      <c r="AD762" s="50"/>
      <c r="AE762" s="50"/>
      <c r="AF762" s="50"/>
      <c r="AG762" s="50"/>
    </row>
    <row r="763" ht="15.75" customHeight="1">
      <c r="A763" s="230"/>
      <c r="B763" s="50"/>
      <c r="C763" s="50"/>
      <c r="D763" s="50"/>
      <c r="E763" s="50"/>
      <c r="F763" s="50"/>
      <c r="G763" s="152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  <c r="AA763" s="50"/>
      <c r="AB763" s="50"/>
      <c r="AC763" s="50"/>
      <c r="AD763" s="50"/>
      <c r="AE763" s="50"/>
      <c r="AF763" s="50"/>
      <c r="AG763" s="50"/>
    </row>
    <row r="764" ht="15.75" customHeight="1">
      <c r="A764" s="230"/>
      <c r="B764" s="50"/>
      <c r="C764" s="50"/>
      <c r="D764" s="50"/>
      <c r="E764" s="50"/>
      <c r="F764" s="50"/>
      <c r="G764" s="152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0"/>
      <c r="AA764" s="50"/>
      <c r="AB764" s="50"/>
      <c r="AC764" s="50"/>
      <c r="AD764" s="50"/>
      <c r="AE764" s="50"/>
      <c r="AF764" s="50"/>
      <c r="AG764" s="50"/>
    </row>
    <row r="765" ht="15.75" customHeight="1">
      <c r="A765" s="230"/>
      <c r="B765" s="50"/>
      <c r="C765" s="50"/>
      <c r="D765" s="50"/>
      <c r="E765" s="50"/>
      <c r="F765" s="50"/>
      <c r="G765" s="152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0"/>
      <c r="AA765" s="50"/>
      <c r="AB765" s="50"/>
      <c r="AC765" s="50"/>
      <c r="AD765" s="50"/>
      <c r="AE765" s="50"/>
      <c r="AF765" s="50"/>
      <c r="AG765" s="50"/>
    </row>
    <row r="766" ht="15.75" customHeight="1">
      <c r="A766" s="230"/>
      <c r="B766" s="50"/>
      <c r="C766" s="50"/>
      <c r="D766" s="50"/>
      <c r="E766" s="50"/>
      <c r="F766" s="50"/>
      <c r="G766" s="152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0"/>
      <c r="AA766" s="50"/>
      <c r="AB766" s="50"/>
      <c r="AC766" s="50"/>
      <c r="AD766" s="50"/>
      <c r="AE766" s="50"/>
      <c r="AF766" s="50"/>
      <c r="AG766" s="50"/>
    </row>
    <row r="767" ht="15.75" customHeight="1">
      <c r="A767" s="230"/>
      <c r="B767" s="50"/>
      <c r="C767" s="50"/>
      <c r="D767" s="50"/>
      <c r="E767" s="50"/>
      <c r="F767" s="50"/>
      <c r="G767" s="152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0"/>
      <c r="AA767" s="50"/>
      <c r="AB767" s="50"/>
      <c r="AC767" s="50"/>
      <c r="AD767" s="50"/>
      <c r="AE767" s="50"/>
      <c r="AF767" s="50"/>
      <c r="AG767" s="50"/>
    </row>
    <row r="768" ht="15.75" customHeight="1">
      <c r="A768" s="230"/>
      <c r="B768" s="50"/>
      <c r="C768" s="50"/>
      <c r="D768" s="50"/>
      <c r="E768" s="50"/>
      <c r="F768" s="50"/>
      <c r="G768" s="152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0"/>
      <c r="AA768" s="50"/>
      <c r="AB768" s="50"/>
      <c r="AC768" s="50"/>
      <c r="AD768" s="50"/>
      <c r="AE768" s="50"/>
      <c r="AF768" s="50"/>
      <c r="AG768" s="50"/>
    </row>
    <row r="769" ht="15.75" customHeight="1">
      <c r="A769" s="230"/>
      <c r="B769" s="50"/>
      <c r="C769" s="50"/>
      <c r="D769" s="50"/>
      <c r="E769" s="50"/>
      <c r="F769" s="50"/>
      <c r="G769" s="152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  <c r="AA769" s="50"/>
      <c r="AB769" s="50"/>
      <c r="AC769" s="50"/>
      <c r="AD769" s="50"/>
      <c r="AE769" s="50"/>
      <c r="AF769" s="50"/>
      <c r="AG769" s="50"/>
    </row>
    <row r="770" ht="15.75" customHeight="1">
      <c r="A770" s="230"/>
      <c r="B770" s="50"/>
      <c r="C770" s="50"/>
      <c r="D770" s="50"/>
      <c r="E770" s="50"/>
      <c r="F770" s="50"/>
      <c r="G770" s="152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0"/>
      <c r="AA770" s="50"/>
      <c r="AB770" s="50"/>
      <c r="AC770" s="50"/>
      <c r="AD770" s="50"/>
      <c r="AE770" s="50"/>
      <c r="AF770" s="50"/>
      <c r="AG770" s="50"/>
    </row>
    <row r="771" ht="15.75" customHeight="1">
      <c r="A771" s="230"/>
      <c r="B771" s="50"/>
      <c r="C771" s="50"/>
      <c r="D771" s="50"/>
      <c r="E771" s="50"/>
      <c r="F771" s="50"/>
      <c r="G771" s="152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0"/>
      <c r="AA771" s="50"/>
      <c r="AB771" s="50"/>
      <c r="AC771" s="50"/>
      <c r="AD771" s="50"/>
      <c r="AE771" s="50"/>
      <c r="AF771" s="50"/>
      <c r="AG771" s="50"/>
    </row>
    <row r="772" ht="15.75" customHeight="1">
      <c r="A772" s="230"/>
      <c r="B772" s="50"/>
      <c r="C772" s="50"/>
      <c r="D772" s="50"/>
      <c r="E772" s="50"/>
      <c r="F772" s="50"/>
      <c r="G772" s="152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  <c r="AA772" s="50"/>
      <c r="AB772" s="50"/>
      <c r="AC772" s="50"/>
      <c r="AD772" s="50"/>
      <c r="AE772" s="50"/>
      <c r="AF772" s="50"/>
      <c r="AG772" s="50"/>
    </row>
    <row r="773" ht="15.75" customHeight="1">
      <c r="A773" s="230"/>
      <c r="B773" s="50"/>
      <c r="C773" s="50"/>
      <c r="D773" s="50"/>
      <c r="E773" s="50"/>
      <c r="F773" s="50"/>
      <c r="G773" s="152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  <c r="AA773" s="50"/>
      <c r="AB773" s="50"/>
      <c r="AC773" s="50"/>
      <c r="AD773" s="50"/>
      <c r="AE773" s="50"/>
      <c r="AF773" s="50"/>
      <c r="AG773" s="50"/>
    </row>
    <row r="774" ht="15.75" customHeight="1">
      <c r="A774" s="230"/>
      <c r="B774" s="50"/>
      <c r="C774" s="50"/>
      <c r="D774" s="50"/>
      <c r="E774" s="50"/>
      <c r="F774" s="50"/>
      <c r="G774" s="152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  <c r="AA774" s="50"/>
      <c r="AB774" s="50"/>
      <c r="AC774" s="50"/>
      <c r="AD774" s="50"/>
      <c r="AE774" s="50"/>
      <c r="AF774" s="50"/>
      <c r="AG774" s="50"/>
    </row>
    <row r="775" ht="15.75" customHeight="1">
      <c r="A775" s="230"/>
      <c r="B775" s="50"/>
      <c r="C775" s="50"/>
      <c r="D775" s="50"/>
      <c r="E775" s="50"/>
      <c r="F775" s="50"/>
      <c r="G775" s="152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0"/>
      <c r="AA775" s="50"/>
      <c r="AB775" s="50"/>
      <c r="AC775" s="50"/>
      <c r="AD775" s="50"/>
      <c r="AE775" s="50"/>
      <c r="AF775" s="50"/>
      <c r="AG775" s="50"/>
    </row>
    <row r="776" ht="15.75" customHeight="1">
      <c r="A776" s="230"/>
      <c r="B776" s="50"/>
      <c r="C776" s="50"/>
      <c r="D776" s="50"/>
      <c r="E776" s="50"/>
      <c r="F776" s="50"/>
      <c r="G776" s="152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0"/>
      <c r="AA776" s="50"/>
      <c r="AB776" s="50"/>
      <c r="AC776" s="50"/>
      <c r="AD776" s="50"/>
      <c r="AE776" s="50"/>
      <c r="AF776" s="50"/>
      <c r="AG776" s="50"/>
    </row>
    <row r="777" ht="15.75" customHeight="1">
      <c r="A777" s="230"/>
      <c r="B777" s="50"/>
      <c r="C777" s="50"/>
      <c r="D777" s="50"/>
      <c r="E777" s="50"/>
      <c r="F777" s="50"/>
      <c r="G777" s="152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0"/>
      <c r="AA777" s="50"/>
      <c r="AB777" s="50"/>
      <c r="AC777" s="50"/>
      <c r="AD777" s="50"/>
      <c r="AE777" s="50"/>
      <c r="AF777" s="50"/>
      <c r="AG777" s="50"/>
    </row>
    <row r="778" ht="15.75" customHeight="1">
      <c r="A778" s="230"/>
      <c r="B778" s="50"/>
      <c r="C778" s="50"/>
      <c r="D778" s="50"/>
      <c r="E778" s="50"/>
      <c r="F778" s="50"/>
      <c r="G778" s="152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0"/>
      <c r="AA778" s="50"/>
      <c r="AB778" s="50"/>
      <c r="AC778" s="50"/>
      <c r="AD778" s="50"/>
      <c r="AE778" s="50"/>
      <c r="AF778" s="50"/>
      <c r="AG778" s="50"/>
    </row>
    <row r="779" ht="15.75" customHeight="1">
      <c r="A779" s="230"/>
      <c r="B779" s="50"/>
      <c r="C779" s="50"/>
      <c r="D779" s="50"/>
      <c r="E779" s="50"/>
      <c r="F779" s="50"/>
      <c r="G779" s="152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0"/>
      <c r="AA779" s="50"/>
      <c r="AB779" s="50"/>
      <c r="AC779" s="50"/>
      <c r="AD779" s="50"/>
      <c r="AE779" s="50"/>
      <c r="AF779" s="50"/>
      <c r="AG779" s="50"/>
    </row>
    <row r="780" ht="15.75" customHeight="1">
      <c r="A780" s="230"/>
      <c r="B780" s="50"/>
      <c r="C780" s="50"/>
      <c r="D780" s="50"/>
      <c r="E780" s="50"/>
      <c r="F780" s="50"/>
      <c r="G780" s="152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0"/>
      <c r="AA780" s="50"/>
      <c r="AB780" s="50"/>
      <c r="AC780" s="50"/>
      <c r="AD780" s="50"/>
      <c r="AE780" s="50"/>
      <c r="AF780" s="50"/>
      <c r="AG780" s="50"/>
    </row>
    <row r="781" ht="15.75" customHeight="1">
      <c r="A781" s="230"/>
      <c r="B781" s="50"/>
      <c r="C781" s="50"/>
      <c r="D781" s="50"/>
      <c r="E781" s="50"/>
      <c r="F781" s="50"/>
      <c r="G781" s="152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  <c r="AA781" s="50"/>
      <c r="AB781" s="50"/>
      <c r="AC781" s="50"/>
      <c r="AD781" s="50"/>
      <c r="AE781" s="50"/>
      <c r="AF781" s="50"/>
      <c r="AG781" s="50"/>
    </row>
    <row r="782" ht="15.75" customHeight="1">
      <c r="A782" s="230"/>
      <c r="B782" s="50"/>
      <c r="C782" s="50"/>
      <c r="D782" s="50"/>
      <c r="E782" s="50"/>
      <c r="F782" s="50"/>
      <c r="G782" s="152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0"/>
      <c r="AA782" s="50"/>
      <c r="AB782" s="50"/>
      <c r="AC782" s="50"/>
      <c r="AD782" s="50"/>
      <c r="AE782" s="50"/>
      <c r="AF782" s="50"/>
      <c r="AG782" s="50"/>
    </row>
    <row r="783" ht="15.75" customHeight="1">
      <c r="A783" s="230"/>
      <c r="B783" s="50"/>
      <c r="C783" s="50"/>
      <c r="D783" s="50"/>
      <c r="E783" s="50"/>
      <c r="F783" s="50"/>
      <c r="G783" s="152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0"/>
      <c r="AA783" s="50"/>
      <c r="AB783" s="50"/>
      <c r="AC783" s="50"/>
      <c r="AD783" s="50"/>
      <c r="AE783" s="50"/>
      <c r="AF783" s="50"/>
      <c r="AG783" s="50"/>
    </row>
    <row r="784" ht="15.75" customHeight="1">
      <c r="A784" s="230"/>
      <c r="B784" s="50"/>
      <c r="C784" s="50"/>
      <c r="D784" s="50"/>
      <c r="E784" s="50"/>
      <c r="F784" s="50"/>
      <c r="G784" s="152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0"/>
      <c r="AA784" s="50"/>
      <c r="AB784" s="50"/>
      <c r="AC784" s="50"/>
      <c r="AD784" s="50"/>
      <c r="AE784" s="50"/>
      <c r="AF784" s="50"/>
      <c r="AG784" s="50"/>
    </row>
    <row r="785" ht="15.75" customHeight="1">
      <c r="A785" s="230"/>
      <c r="B785" s="50"/>
      <c r="C785" s="50"/>
      <c r="D785" s="50"/>
      <c r="E785" s="50"/>
      <c r="F785" s="50"/>
      <c r="G785" s="152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0"/>
      <c r="AA785" s="50"/>
      <c r="AB785" s="50"/>
      <c r="AC785" s="50"/>
      <c r="AD785" s="50"/>
      <c r="AE785" s="50"/>
      <c r="AF785" s="50"/>
      <c r="AG785" s="50"/>
    </row>
    <row r="786" ht="15.75" customHeight="1">
      <c r="A786" s="230"/>
      <c r="B786" s="50"/>
      <c r="C786" s="50"/>
      <c r="D786" s="50"/>
      <c r="E786" s="50"/>
      <c r="F786" s="50"/>
      <c r="G786" s="152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0"/>
      <c r="AA786" s="50"/>
      <c r="AB786" s="50"/>
      <c r="AC786" s="50"/>
      <c r="AD786" s="50"/>
      <c r="AE786" s="50"/>
      <c r="AF786" s="50"/>
      <c r="AG786" s="50"/>
    </row>
    <row r="787" ht="15.75" customHeight="1">
      <c r="A787" s="230"/>
      <c r="B787" s="50"/>
      <c r="C787" s="50"/>
      <c r="D787" s="50"/>
      <c r="E787" s="50"/>
      <c r="F787" s="50"/>
      <c r="G787" s="152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0"/>
      <c r="AA787" s="50"/>
      <c r="AB787" s="50"/>
      <c r="AC787" s="50"/>
      <c r="AD787" s="50"/>
      <c r="AE787" s="50"/>
      <c r="AF787" s="50"/>
      <c r="AG787" s="50"/>
    </row>
    <row r="788" ht="15.75" customHeight="1">
      <c r="A788" s="230"/>
      <c r="B788" s="50"/>
      <c r="C788" s="50"/>
      <c r="D788" s="50"/>
      <c r="E788" s="50"/>
      <c r="F788" s="50"/>
      <c r="G788" s="152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0"/>
      <c r="AA788" s="50"/>
      <c r="AB788" s="50"/>
      <c r="AC788" s="50"/>
      <c r="AD788" s="50"/>
      <c r="AE788" s="50"/>
      <c r="AF788" s="50"/>
      <c r="AG788" s="50"/>
    </row>
    <row r="789" ht="15.75" customHeight="1">
      <c r="A789" s="230"/>
      <c r="B789" s="50"/>
      <c r="C789" s="50"/>
      <c r="D789" s="50"/>
      <c r="E789" s="50"/>
      <c r="F789" s="50"/>
      <c r="G789" s="152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0"/>
      <c r="AA789" s="50"/>
      <c r="AB789" s="50"/>
      <c r="AC789" s="50"/>
      <c r="AD789" s="50"/>
      <c r="AE789" s="50"/>
      <c r="AF789" s="50"/>
      <c r="AG789" s="50"/>
    </row>
    <row r="790" ht="15.75" customHeight="1">
      <c r="A790" s="230"/>
      <c r="B790" s="50"/>
      <c r="C790" s="50"/>
      <c r="D790" s="50"/>
      <c r="E790" s="50"/>
      <c r="F790" s="50"/>
      <c r="G790" s="152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0"/>
      <c r="AA790" s="50"/>
      <c r="AB790" s="50"/>
      <c r="AC790" s="50"/>
      <c r="AD790" s="50"/>
      <c r="AE790" s="50"/>
      <c r="AF790" s="50"/>
      <c r="AG790" s="50"/>
    </row>
    <row r="791" ht="15.75" customHeight="1">
      <c r="A791" s="230"/>
      <c r="B791" s="50"/>
      <c r="C791" s="50"/>
      <c r="D791" s="50"/>
      <c r="E791" s="50"/>
      <c r="F791" s="50"/>
      <c r="G791" s="152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0"/>
      <c r="AA791" s="50"/>
      <c r="AB791" s="50"/>
      <c r="AC791" s="50"/>
      <c r="AD791" s="50"/>
      <c r="AE791" s="50"/>
      <c r="AF791" s="50"/>
      <c r="AG791" s="50"/>
    </row>
    <row r="792" ht="15.75" customHeight="1">
      <c r="A792" s="230"/>
      <c r="B792" s="50"/>
      <c r="C792" s="50"/>
      <c r="D792" s="50"/>
      <c r="E792" s="50"/>
      <c r="F792" s="50"/>
      <c r="G792" s="152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0"/>
      <c r="AA792" s="50"/>
      <c r="AB792" s="50"/>
      <c r="AC792" s="50"/>
      <c r="AD792" s="50"/>
      <c r="AE792" s="50"/>
      <c r="AF792" s="50"/>
      <c r="AG792" s="50"/>
    </row>
    <row r="793" ht="15.75" customHeight="1">
      <c r="A793" s="230"/>
      <c r="B793" s="50"/>
      <c r="C793" s="50"/>
      <c r="D793" s="50"/>
      <c r="E793" s="50"/>
      <c r="F793" s="50"/>
      <c r="G793" s="152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  <c r="AA793" s="50"/>
      <c r="AB793" s="50"/>
      <c r="AC793" s="50"/>
      <c r="AD793" s="50"/>
      <c r="AE793" s="50"/>
      <c r="AF793" s="50"/>
      <c r="AG793" s="50"/>
    </row>
    <row r="794" ht="15.75" customHeight="1">
      <c r="A794" s="230"/>
      <c r="B794" s="50"/>
      <c r="C794" s="50"/>
      <c r="D794" s="50"/>
      <c r="E794" s="50"/>
      <c r="F794" s="50"/>
      <c r="G794" s="152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  <c r="AA794" s="50"/>
      <c r="AB794" s="50"/>
      <c r="AC794" s="50"/>
      <c r="AD794" s="50"/>
      <c r="AE794" s="50"/>
      <c r="AF794" s="50"/>
      <c r="AG794" s="50"/>
    </row>
    <row r="795" ht="15.75" customHeight="1">
      <c r="A795" s="230"/>
      <c r="B795" s="50"/>
      <c r="C795" s="50"/>
      <c r="D795" s="50"/>
      <c r="E795" s="50"/>
      <c r="F795" s="50"/>
      <c r="G795" s="152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  <c r="AA795" s="50"/>
      <c r="AB795" s="50"/>
      <c r="AC795" s="50"/>
      <c r="AD795" s="50"/>
      <c r="AE795" s="50"/>
      <c r="AF795" s="50"/>
      <c r="AG795" s="50"/>
    </row>
    <row r="796" ht="15.75" customHeight="1">
      <c r="A796" s="230"/>
      <c r="B796" s="50"/>
      <c r="C796" s="50"/>
      <c r="D796" s="50"/>
      <c r="E796" s="50"/>
      <c r="F796" s="50"/>
      <c r="G796" s="152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0"/>
      <c r="AA796" s="50"/>
      <c r="AB796" s="50"/>
      <c r="AC796" s="50"/>
      <c r="AD796" s="50"/>
      <c r="AE796" s="50"/>
      <c r="AF796" s="50"/>
      <c r="AG796" s="50"/>
    </row>
    <row r="797" ht="15.75" customHeight="1">
      <c r="A797" s="230"/>
      <c r="B797" s="50"/>
      <c r="C797" s="50"/>
      <c r="D797" s="50"/>
      <c r="E797" s="50"/>
      <c r="F797" s="50"/>
      <c r="G797" s="152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0"/>
      <c r="AA797" s="50"/>
      <c r="AB797" s="50"/>
      <c r="AC797" s="50"/>
      <c r="AD797" s="50"/>
      <c r="AE797" s="50"/>
      <c r="AF797" s="50"/>
      <c r="AG797" s="50"/>
    </row>
    <row r="798" ht="15.75" customHeight="1">
      <c r="A798" s="230"/>
      <c r="B798" s="50"/>
      <c r="C798" s="50"/>
      <c r="D798" s="50"/>
      <c r="E798" s="50"/>
      <c r="F798" s="50"/>
      <c r="G798" s="152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0"/>
      <c r="AA798" s="50"/>
      <c r="AB798" s="50"/>
      <c r="AC798" s="50"/>
      <c r="AD798" s="50"/>
      <c r="AE798" s="50"/>
      <c r="AF798" s="50"/>
      <c r="AG798" s="50"/>
    </row>
    <row r="799" ht="15.75" customHeight="1">
      <c r="A799" s="230"/>
      <c r="B799" s="50"/>
      <c r="C799" s="50"/>
      <c r="D799" s="50"/>
      <c r="E799" s="50"/>
      <c r="F799" s="50"/>
      <c r="G799" s="152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  <c r="AA799" s="50"/>
      <c r="AB799" s="50"/>
      <c r="AC799" s="50"/>
      <c r="AD799" s="50"/>
      <c r="AE799" s="50"/>
      <c r="AF799" s="50"/>
      <c r="AG799" s="50"/>
    </row>
    <row r="800" ht="15.75" customHeight="1">
      <c r="A800" s="230"/>
      <c r="B800" s="50"/>
      <c r="C800" s="50"/>
      <c r="D800" s="50"/>
      <c r="E800" s="50"/>
      <c r="F800" s="50"/>
      <c r="G800" s="152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0"/>
      <c r="AA800" s="50"/>
      <c r="AB800" s="50"/>
      <c r="AC800" s="50"/>
      <c r="AD800" s="50"/>
      <c r="AE800" s="50"/>
      <c r="AF800" s="50"/>
      <c r="AG800" s="50"/>
    </row>
    <row r="801" ht="15.75" customHeight="1">
      <c r="A801" s="230"/>
      <c r="B801" s="50"/>
      <c r="C801" s="50"/>
      <c r="D801" s="50"/>
      <c r="E801" s="50"/>
      <c r="F801" s="50"/>
      <c r="G801" s="152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0"/>
      <c r="AA801" s="50"/>
      <c r="AB801" s="50"/>
      <c r="AC801" s="50"/>
      <c r="AD801" s="50"/>
      <c r="AE801" s="50"/>
      <c r="AF801" s="50"/>
      <c r="AG801" s="50"/>
    </row>
    <row r="802" ht="15.75" customHeight="1">
      <c r="A802" s="230"/>
      <c r="B802" s="50"/>
      <c r="C802" s="50"/>
      <c r="D802" s="50"/>
      <c r="E802" s="50"/>
      <c r="F802" s="50"/>
      <c r="G802" s="152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0"/>
      <c r="AA802" s="50"/>
      <c r="AB802" s="50"/>
      <c r="AC802" s="50"/>
      <c r="AD802" s="50"/>
      <c r="AE802" s="50"/>
      <c r="AF802" s="50"/>
      <c r="AG802" s="50"/>
    </row>
    <row r="803" ht="15.75" customHeight="1">
      <c r="A803" s="230"/>
      <c r="B803" s="50"/>
      <c r="C803" s="50"/>
      <c r="D803" s="50"/>
      <c r="E803" s="50"/>
      <c r="F803" s="50"/>
      <c r="G803" s="152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</row>
    <row r="804" ht="15.75" customHeight="1">
      <c r="A804" s="230"/>
      <c r="B804" s="50"/>
      <c r="C804" s="50"/>
      <c r="D804" s="50"/>
      <c r="E804" s="50"/>
      <c r="F804" s="50"/>
      <c r="G804" s="152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0"/>
      <c r="AA804" s="50"/>
      <c r="AB804" s="50"/>
      <c r="AC804" s="50"/>
      <c r="AD804" s="50"/>
      <c r="AE804" s="50"/>
      <c r="AF804" s="50"/>
      <c r="AG804" s="50"/>
    </row>
    <row r="805" ht="15.75" customHeight="1">
      <c r="A805" s="230"/>
      <c r="B805" s="50"/>
      <c r="C805" s="50"/>
      <c r="D805" s="50"/>
      <c r="E805" s="50"/>
      <c r="F805" s="50"/>
      <c r="G805" s="152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  <c r="AA805" s="50"/>
      <c r="AB805" s="50"/>
      <c r="AC805" s="50"/>
      <c r="AD805" s="50"/>
      <c r="AE805" s="50"/>
      <c r="AF805" s="50"/>
      <c r="AG805" s="50"/>
    </row>
    <row r="806" ht="15.75" customHeight="1">
      <c r="A806" s="230"/>
      <c r="B806" s="50"/>
      <c r="C806" s="50"/>
      <c r="D806" s="50"/>
      <c r="E806" s="50"/>
      <c r="F806" s="50"/>
      <c r="G806" s="152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0"/>
      <c r="AA806" s="50"/>
      <c r="AB806" s="50"/>
      <c r="AC806" s="50"/>
      <c r="AD806" s="50"/>
      <c r="AE806" s="50"/>
      <c r="AF806" s="50"/>
      <c r="AG806" s="50"/>
    </row>
    <row r="807" ht="15.75" customHeight="1">
      <c r="A807" s="230"/>
      <c r="B807" s="50"/>
      <c r="C807" s="50"/>
      <c r="D807" s="50"/>
      <c r="E807" s="50"/>
      <c r="F807" s="50"/>
      <c r="G807" s="152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0"/>
      <c r="AA807" s="50"/>
      <c r="AB807" s="50"/>
      <c r="AC807" s="50"/>
      <c r="AD807" s="50"/>
      <c r="AE807" s="50"/>
      <c r="AF807" s="50"/>
      <c r="AG807" s="50"/>
    </row>
    <row r="808" ht="15.75" customHeight="1">
      <c r="A808" s="230"/>
      <c r="B808" s="50"/>
      <c r="C808" s="50"/>
      <c r="D808" s="50"/>
      <c r="E808" s="50"/>
      <c r="F808" s="50"/>
      <c r="G808" s="152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0"/>
      <c r="AA808" s="50"/>
      <c r="AB808" s="50"/>
      <c r="AC808" s="50"/>
      <c r="AD808" s="50"/>
      <c r="AE808" s="50"/>
      <c r="AF808" s="50"/>
      <c r="AG808" s="50"/>
    </row>
    <row r="809" ht="15.75" customHeight="1">
      <c r="A809" s="230"/>
      <c r="B809" s="50"/>
      <c r="C809" s="50"/>
      <c r="D809" s="50"/>
      <c r="E809" s="50"/>
      <c r="F809" s="50"/>
      <c r="G809" s="152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0"/>
      <c r="AA809" s="50"/>
      <c r="AB809" s="50"/>
      <c r="AC809" s="50"/>
      <c r="AD809" s="50"/>
      <c r="AE809" s="50"/>
      <c r="AF809" s="50"/>
      <c r="AG809" s="50"/>
    </row>
    <row r="810" ht="15.75" customHeight="1">
      <c r="A810" s="230"/>
      <c r="B810" s="50"/>
      <c r="C810" s="50"/>
      <c r="D810" s="50"/>
      <c r="E810" s="50"/>
      <c r="F810" s="50"/>
      <c r="G810" s="152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0"/>
      <c r="AA810" s="50"/>
      <c r="AB810" s="50"/>
      <c r="AC810" s="50"/>
      <c r="AD810" s="50"/>
      <c r="AE810" s="50"/>
      <c r="AF810" s="50"/>
      <c r="AG810" s="50"/>
    </row>
    <row r="811" ht="15.75" customHeight="1">
      <c r="A811" s="230"/>
      <c r="B811" s="50"/>
      <c r="C811" s="50"/>
      <c r="D811" s="50"/>
      <c r="E811" s="50"/>
      <c r="F811" s="50"/>
      <c r="G811" s="152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  <c r="AA811" s="50"/>
      <c r="AB811" s="50"/>
      <c r="AC811" s="50"/>
      <c r="AD811" s="50"/>
      <c r="AE811" s="50"/>
      <c r="AF811" s="50"/>
      <c r="AG811" s="50"/>
    </row>
    <row r="812" ht="15.75" customHeight="1">
      <c r="A812" s="230"/>
      <c r="B812" s="50"/>
      <c r="C812" s="50"/>
      <c r="D812" s="50"/>
      <c r="E812" s="50"/>
      <c r="F812" s="50"/>
      <c r="G812" s="152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0"/>
      <c r="AA812" s="50"/>
      <c r="AB812" s="50"/>
      <c r="AC812" s="50"/>
      <c r="AD812" s="50"/>
      <c r="AE812" s="50"/>
      <c r="AF812" s="50"/>
      <c r="AG812" s="50"/>
    </row>
    <row r="813" ht="15.75" customHeight="1">
      <c r="A813" s="230"/>
      <c r="B813" s="50"/>
      <c r="C813" s="50"/>
      <c r="D813" s="50"/>
      <c r="E813" s="50"/>
      <c r="F813" s="50"/>
      <c r="G813" s="152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  <c r="AA813" s="50"/>
      <c r="AB813" s="50"/>
      <c r="AC813" s="50"/>
      <c r="AD813" s="50"/>
      <c r="AE813" s="50"/>
      <c r="AF813" s="50"/>
      <c r="AG813" s="50"/>
    </row>
    <row r="814" ht="15.75" customHeight="1">
      <c r="A814" s="230"/>
      <c r="B814" s="50"/>
      <c r="C814" s="50"/>
      <c r="D814" s="50"/>
      <c r="E814" s="50"/>
      <c r="F814" s="50"/>
      <c r="G814" s="152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  <c r="AA814" s="50"/>
      <c r="AB814" s="50"/>
      <c r="AC814" s="50"/>
      <c r="AD814" s="50"/>
      <c r="AE814" s="50"/>
      <c r="AF814" s="50"/>
      <c r="AG814" s="50"/>
    </row>
    <row r="815" ht="15.75" customHeight="1">
      <c r="A815" s="230"/>
      <c r="B815" s="50"/>
      <c r="C815" s="50"/>
      <c r="D815" s="50"/>
      <c r="E815" s="50"/>
      <c r="F815" s="50"/>
      <c r="G815" s="152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  <c r="AA815" s="50"/>
      <c r="AB815" s="50"/>
      <c r="AC815" s="50"/>
      <c r="AD815" s="50"/>
      <c r="AE815" s="50"/>
      <c r="AF815" s="50"/>
      <c r="AG815" s="50"/>
    </row>
    <row r="816" ht="15.75" customHeight="1">
      <c r="A816" s="230"/>
      <c r="B816" s="50"/>
      <c r="C816" s="50"/>
      <c r="D816" s="50"/>
      <c r="E816" s="50"/>
      <c r="F816" s="50"/>
      <c r="G816" s="152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0"/>
      <c r="AA816" s="50"/>
      <c r="AB816" s="50"/>
      <c r="AC816" s="50"/>
      <c r="AD816" s="50"/>
      <c r="AE816" s="50"/>
      <c r="AF816" s="50"/>
      <c r="AG816" s="50"/>
    </row>
    <row r="817" ht="15.75" customHeight="1">
      <c r="A817" s="230"/>
      <c r="B817" s="50"/>
      <c r="C817" s="50"/>
      <c r="D817" s="50"/>
      <c r="E817" s="50"/>
      <c r="F817" s="50"/>
      <c r="G817" s="152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  <c r="AA817" s="50"/>
      <c r="AB817" s="50"/>
      <c r="AC817" s="50"/>
      <c r="AD817" s="50"/>
      <c r="AE817" s="50"/>
      <c r="AF817" s="50"/>
      <c r="AG817" s="50"/>
    </row>
    <row r="818" ht="15.75" customHeight="1">
      <c r="A818" s="230"/>
      <c r="B818" s="50"/>
      <c r="C818" s="50"/>
      <c r="D818" s="50"/>
      <c r="E818" s="50"/>
      <c r="F818" s="50"/>
      <c r="G818" s="152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0"/>
      <c r="AA818" s="50"/>
      <c r="AB818" s="50"/>
      <c r="AC818" s="50"/>
      <c r="AD818" s="50"/>
      <c r="AE818" s="50"/>
      <c r="AF818" s="50"/>
      <c r="AG818" s="50"/>
    </row>
    <row r="819" ht="15.75" customHeight="1">
      <c r="A819" s="230"/>
      <c r="B819" s="50"/>
      <c r="C819" s="50"/>
      <c r="D819" s="50"/>
      <c r="E819" s="50"/>
      <c r="F819" s="50"/>
      <c r="G819" s="152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0"/>
      <c r="AA819" s="50"/>
      <c r="AB819" s="50"/>
      <c r="AC819" s="50"/>
      <c r="AD819" s="50"/>
      <c r="AE819" s="50"/>
      <c r="AF819" s="50"/>
      <c r="AG819" s="50"/>
    </row>
    <row r="820" ht="15.75" customHeight="1">
      <c r="A820" s="230"/>
      <c r="B820" s="50"/>
      <c r="C820" s="50"/>
      <c r="D820" s="50"/>
      <c r="E820" s="50"/>
      <c r="F820" s="50"/>
      <c r="G820" s="152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0"/>
      <c r="AA820" s="50"/>
      <c r="AB820" s="50"/>
      <c r="AC820" s="50"/>
      <c r="AD820" s="50"/>
      <c r="AE820" s="50"/>
      <c r="AF820" s="50"/>
      <c r="AG820" s="50"/>
    </row>
    <row r="821" ht="15.75" customHeight="1">
      <c r="A821" s="230"/>
      <c r="B821" s="50"/>
      <c r="C821" s="50"/>
      <c r="D821" s="50"/>
      <c r="E821" s="50"/>
      <c r="F821" s="50"/>
      <c r="G821" s="152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0"/>
      <c r="AA821" s="50"/>
      <c r="AB821" s="50"/>
      <c r="AC821" s="50"/>
      <c r="AD821" s="50"/>
      <c r="AE821" s="50"/>
      <c r="AF821" s="50"/>
      <c r="AG821" s="50"/>
    </row>
    <row r="822" ht="15.75" customHeight="1">
      <c r="A822" s="230"/>
      <c r="B822" s="50"/>
      <c r="C822" s="50"/>
      <c r="D822" s="50"/>
      <c r="E822" s="50"/>
      <c r="F822" s="50"/>
      <c r="G822" s="152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0"/>
      <c r="AA822" s="50"/>
      <c r="AB822" s="50"/>
      <c r="AC822" s="50"/>
      <c r="AD822" s="50"/>
      <c r="AE822" s="50"/>
      <c r="AF822" s="50"/>
      <c r="AG822" s="50"/>
    </row>
    <row r="823" ht="15.75" customHeight="1">
      <c r="A823" s="230"/>
      <c r="B823" s="50"/>
      <c r="C823" s="50"/>
      <c r="D823" s="50"/>
      <c r="E823" s="50"/>
      <c r="F823" s="50"/>
      <c r="G823" s="152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  <c r="AA823" s="50"/>
      <c r="AB823" s="50"/>
      <c r="AC823" s="50"/>
      <c r="AD823" s="50"/>
      <c r="AE823" s="50"/>
      <c r="AF823" s="50"/>
      <c r="AG823" s="50"/>
    </row>
    <row r="824" ht="15.75" customHeight="1">
      <c r="A824" s="230"/>
      <c r="B824" s="50"/>
      <c r="C824" s="50"/>
      <c r="D824" s="50"/>
      <c r="E824" s="50"/>
      <c r="F824" s="50"/>
      <c r="G824" s="152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0"/>
      <c r="AA824" s="50"/>
      <c r="AB824" s="50"/>
      <c r="AC824" s="50"/>
      <c r="AD824" s="50"/>
      <c r="AE824" s="50"/>
      <c r="AF824" s="50"/>
      <c r="AG824" s="50"/>
    </row>
    <row r="825" ht="15.75" customHeight="1">
      <c r="A825" s="230"/>
      <c r="B825" s="50"/>
      <c r="C825" s="50"/>
      <c r="D825" s="50"/>
      <c r="E825" s="50"/>
      <c r="F825" s="50"/>
      <c r="G825" s="152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0"/>
      <c r="AA825" s="50"/>
      <c r="AB825" s="50"/>
      <c r="AC825" s="50"/>
      <c r="AD825" s="50"/>
      <c r="AE825" s="50"/>
      <c r="AF825" s="50"/>
      <c r="AG825" s="50"/>
    </row>
    <row r="826" ht="15.75" customHeight="1">
      <c r="A826" s="230"/>
      <c r="B826" s="50"/>
      <c r="C826" s="50"/>
      <c r="D826" s="50"/>
      <c r="E826" s="50"/>
      <c r="F826" s="50"/>
      <c r="G826" s="152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0"/>
      <c r="AA826" s="50"/>
      <c r="AB826" s="50"/>
      <c r="AC826" s="50"/>
      <c r="AD826" s="50"/>
      <c r="AE826" s="50"/>
      <c r="AF826" s="50"/>
      <c r="AG826" s="50"/>
    </row>
    <row r="827" ht="15.75" customHeight="1">
      <c r="A827" s="230"/>
      <c r="B827" s="50"/>
      <c r="C827" s="50"/>
      <c r="D827" s="50"/>
      <c r="E827" s="50"/>
      <c r="F827" s="50"/>
      <c r="G827" s="152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0"/>
      <c r="AA827" s="50"/>
      <c r="AB827" s="50"/>
      <c r="AC827" s="50"/>
      <c r="AD827" s="50"/>
      <c r="AE827" s="50"/>
      <c r="AF827" s="50"/>
      <c r="AG827" s="50"/>
    </row>
    <row r="828" ht="15.75" customHeight="1">
      <c r="A828" s="230"/>
      <c r="B828" s="50"/>
      <c r="C828" s="50"/>
      <c r="D828" s="50"/>
      <c r="E828" s="50"/>
      <c r="F828" s="50"/>
      <c r="G828" s="152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0"/>
      <c r="AA828" s="50"/>
      <c r="AB828" s="50"/>
      <c r="AC828" s="50"/>
      <c r="AD828" s="50"/>
      <c r="AE828" s="50"/>
      <c r="AF828" s="50"/>
      <c r="AG828" s="50"/>
    </row>
    <row r="829" ht="15.75" customHeight="1">
      <c r="A829" s="230"/>
      <c r="B829" s="50"/>
      <c r="C829" s="50"/>
      <c r="D829" s="50"/>
      <c r="E829" s="50"/>
      <c r="F829" s="50"/>
      <c r="G829" s="152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  <c r="AA829" s="50"/>
      <c r="AB829" s="50"/>
      <c r="AC829" s="50"/>
      <c r="AD829" s="50"/>
      <c r="AE829" s="50"/>
      <c r="AF829" s="50"/>
      <c r="AG829" s="50"/>
    </row>
    <row r="830" ht="15.75" customHeight="1">
      <c r="A830" s="230"/>
      <c r="B830" s="50"/>
      <c r="C830" s="50"/>
      <c r="D830" s="50"/>
      <c r="E830" s="50"/>
      <c r="F830" s="50"/>
      <c r="G830" s="152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0"/>
      <c r="AA830" s="50"/>
      <c r="AB830" s="50"/>
      <c r="AC830" s="50"/>
      <c r="AD830" s="50"/>
      <c r="AE830" s="50"/>
      <c r="AF830" s="50"/>
      <c r="AG830" s="50"/>
    </row>
    <row r="831" ht="15.75" customHeight="1">
      <c r="A831" s="230"/>
      <c r="B831" s="50"/>
      <c r="C831" s="50"/>
      <c r="D831" s="50"/>
      <c r="E831" s="50"/>
      <c r="F831" s="50"/>
      <c r="G831" s="152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  <c r="AA831" s="50"/>
      <c r="AB831" s="50"/>
      <c r="AC831" s="50"/>
      <c r="AD831" s="50"/>
      <c r="AE831" s="50"/>
      <c r="AF831" s="50"/>
      <c r="AG831" s="50"/>
    </row>
    <row r="832" ht="15.75" customHeight="1">
      <c r="A832" s="230"/>
      <c r="B832" s="50"/>
      <c r="C832" s="50"/>
      <c r="D832" s="50"/>
      <c r="E832" s="50"/>
      <c r="F832" s="50"/>
      <c r="G832" s="152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  <c r="AA832" s="50"/>
      <c r="AB832" s="50"/>
      <c r="AC832" s="50"/>
      <c r="AD832" s="50"/>
      <c r="AE832" s="50"/>
      <c r="AF832" s="50"/>
      <c r="AG832" s="50"/>
    </row>
    <row r="833" ht="15.75" customHeight="1">
      <c r="A833" s="230"/>
      <c r="B833" s="50"/>
      <c r="C833" s="50"/>
      <c r="D833" s="50"/>
      <c r="E833" s="50"/>
      <c r="F833" s="50"/>
      <c r="G833" s="152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  <c r="AA833" s="50"/>
      <c r="AB833" s="50"/>
      <c r="AC833" s="50"/>
      <c r="AD833" s="50"/>
      <c r="AE833" s="50"/>
      <c r="AF833" s="50"/>
      <c r="AG833" s="50"/>
    </row>
    <row r="834" ht="15.75" customHeight="1">
      <c r="A834" s="230"/>
      <c r="B834" s="50"/>
      <c r="C834" s="50"/>
      <c r="D834" s="50"/>
      <c r="E834" s="50"/>
      <c r="F834" s="50"/>
      <c r="G834" s="152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  <c r="AA834" s="50"/>
      <c r="AB834" s="50"/>
      <c r="AC834" s="50"/>
      <c r="AD834" s="50"/>
      <c r="AE834" s="50"/>
      <c r="AF834" s="50"/>
      <c r="AG834" s="50"/>
    </row>
    <row r="835" ht="15.75" customHeight="1">
      <c r="A835" s="230"/>
      <c r="B835" s="50"/>
      <c r="C835" s="50"/>
      <c r="D835" s="50"/>
      <c r="E835" s="50"/>
      <c r="F835" s="50"/>
      <c r="G835" s="152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  <c r="AC835" s="50"/>
      <c r="AD835" s="50"/>
      <c r="AE835" s="50"/>
      <c r="AF835" s="50"/>
      <c r="AG835" s="50"/>
    </row>
    <row r="836" ht="15.75" customHeight="1">
      <c r="A836" s="230"/>
      <c r="B836" s="50"/>
      <c r="C836" s="50"/>
      <c r="D836" s="50"/>
      <c r="E836" s="50"/>
      <c r="F836" s="50"/>
      <c r="G836" s="152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  <c r="AA836" s="50"/>
      <c r="AB836" s="50"/>
      <c r="AC836" s="50"/>
      <c r="AD836" s="50"/>
      <c r="AE836" s="50"/>
      <c r="AF836" s="50"/>
      <c r="AG836" s="50"/>
    </row>
    <row r="837" ht="15.75" customHeight="1">
      <c r="A837" s="230"/>
      <c r="B837" s="50"/>
      <c r="C837" s="50"/>
      <c r="D837" s="50"/>
      <c r="E837" s="50"/>
      <c r="F837" s="50"/>
      <c r="G837" s="152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  <c r="AA837" s="50"/>
      <c r="AB837" s="50"/>
      <c r="AC837" s="50"/>
      <c r="AD837" s="50"/>
      <c r="AE837" s="50"/>
      <c r="AF837" s="50"/>
      <c r="AG837" s="50"/>
    </row>
    <row r="838" ht="15.75" customHeight="1">
      <c r="A838" s="230"/>
      <c r="B838" s="50"/>
      <c r="C838" s="50"/>
      <c r="D838" s="50"/>
      <c r="E838" s="50"/>
      <c r="F838" s="50"/>
      <c r="G838" s="152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  <c r="AA838" s="50"/>
      <c r="AB838" s="50"/>
      <c r="AC838" s="50"/>
      <c r="AD838" s="50"/>
      <c r="AE838" s="50"/>
      <c r="AF838" s="50"/>
      <c r="AG838" s="50"/>
    </row>
    <row r="839" ht="15.75" customHeight="1">
      <c r="A839" s="230"/>
      <c r="B839" s="50"/>
      <c r="C839" s="50"/>
      <c r="D839" s="50"/>
      <c r="E839" s="50"/>
      <c r="F839" s="50"/>
      <c r="G839" s="152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  <c r="AA839" s="50"/>
      <c r="AB839" s="50"/>
      <c r="AC839" s="50"/>
      <c r="AD839" s="50"/>
      <c r="AE839" s="50"/>
      <c r="AF839" s="50"/>
      <c r="AG839" s="50"/>
    </row>
    <row r="840" ht="15.75" customHeight="1">
      <c r="A840" s="230"/>
      <c r="B840" s="50"/>
      <c r="C840" s="50"/>
      <c r="D840" s="50"/>
      <c r="E840" s="50"/>
      <c r="F840" s="50"/>
      <c r="G840" s="152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  <c r="AA840" s="50"/>
      <c r="AB840" s="50"/>
      <c r="AC840" s="50"/>
      <c r="AD840" s="50"/>
      <c r="AE840" s="50"/>
      <c r="AF840" s="50"/>
      <c r="AG840" s="50"/>
    </row>
    <row r="841" ht="15.75" customHeight="1">
      <c r="A841" s="230"/>
      <c r="B841" s="50"/>
      <c r="C841" s="50"/>
      <c r="D841" s="50"/>
      <c r="E841" s="50"/>
      <c r="F841" s="50"/>
      <c r="G841" s="152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  <c r="AA841" s="50"/>
      <c r="AB841" s="50"/>
      <c r="AC841" s="50"/>
      <c r="AD841" s="50"/>
      <c r="AE841" s="50"/>
      <c r="AF841" s="50"/>
      <c r="AG841" s="50"/>
    </row>
    <row r="842" ht="15.75" customHeight="1">
      <c r="A842" s="230"/>
      <c r="B842" s="50"/>
      <c r="C842" s="50"/>
      <c r="D842" s="50"/>
      <c r="E842" s="50"/>
      <c r="F842" s="50"/>
      <c r="G842" s="152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0"/>
      <c r="AA842" s="50"/>
      <c r="AB842" s="50"/>
      <c r="AC842" s="50"/>
      <c r="AD842" s="50"/>
      <c r="AE842" s="50"/>
      <c r="AF842" s="50"/>
      <c r="AG842" s="50"/>
    </row>
    <row r="843" ht="15.75" customHeight="1">
      <c r="A843" s="230"/>
      <c r="B843" s="50"/>
      <c r="C843" s="50"/>
      <c r="D843" s="50"/>
      <c r="E843" s="50"/>
      <c r="F843" s="50"/>
      <c r="G843" s="152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0"/>
      <c r="AA843" s="50"/>
      <c r="AB843" s="50"/>
      <c r="AC843" s="50"/>
      <c r="AD843" s="50"/>
      <c r="AE843" s="50"/>
      <c r="AF843" s="50"/>
      <c r="AG843" s="50"/>
    </row>
    <row r="844" ht="15.75" customHeight="1">
      <c r="A844" s="230"/>
      <c r="B844" s="50"/>
      <c r="C844" s="50"/>
      <c r="D844" s="50"/>
      <c r="E844" s="50"/>
      <c r="F844" s="50"/>
      <c r="G844" s="152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0"/>
      <c r="AA844" s="50"/>
      <c r="AB844" s="50"/>
      <c r="AC844" s="50"/>
      <c r="AD844" s="50"/>
      <c r="AE844" s="50"/>
      <c r="AF844" s="50"/>
      <c r="AG844" s="50"/>
    </row>
    <row r="845" ht="15.75" customHeight="1">
      <c r="A845" s="230"/>
      <c r="B845" s="50"/>
      <c r="C845" s="50"/>
      <c r="D845" s="50"/>
      <c r="E845" s="50"/>
      <c r="F845" s="50"/>
      <c r="G845" s="152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0"/>
      <c r="AA845" s="50"/>
      <c r="AB845" s="50"/>
      <c r="AC845" s="50"/>
      <c r="AD845" s="50"/>
      <c r="AE845" s="50"/>
      <c r="AF845" s="50"/>
      <c r="AG845" s="50"/>
    </row>
    <row r="846" ht="15.75" customHeight="1">
      <c r="A846" s="230"/>
      <c r="B846" s="50"/>
      <c r="C846" s="50"/>
      <c r="D846" s="50"/>
      <c r="E846" s="50"/>
      <c r="F846" s="50"/>
      <c r="G846" s="152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0"/>
      <c r="AA846" s="50"/>
      <c r="AB846" s="50"/>
      <c r="AC846" s="50"/>
      <c r="AD846" s="50"/>
      <c r="AE846" s="50"/>
      <c r="AF846" s="50"/>
      <c r="AG846" s="50"/>
    </row>
    <row r="847" ht="15.75" customHeight="1">
      <c r="A847" s="230"/>
      <c r="B847" s="50"/>
      <c r="C847" s="50"/>
      <c r="D847" s="50"/>
      <c r="E847" s="50"/>
      <c r="F847" s="50"/>
      <c r="G847" s="152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0"/>
      <c r="AA847" s="50"/>
      <c r="AB847" s="50"/>
      <c r="AC847" s="50"/>
      <c r="AD847" s="50"/>
      <c r="AE847" s="50"/>
      <c r="AF847" s="50"/>
      <c r="AG847" s="50"/>
    </row>
    <row r="848" ht="15.75" customHeight="1">
      <c r="A848" s="230"/>
      <c r="B848" s="50"/>
      <c r="C848" s="50"/>
      <c r="D848" s="50"/>
      <c r="E848" s="50"/>
      <c r="F848" s="50"/>
      <c r="G848" s="152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0"/>
      <c r="AA848" s="50"/>
      <c r="AB848" s="50"/>
      <c r="AC848" s="50"/>
      <c r="AD848" s="50"/>
      <c r="AE848" s="50"/>
      <c r="AF848" s="50"/>
      <c r="AG848" s="50"/>
    </row>
    <row r="849" ht="15.75" customHeight="1">
      <c r="A849" s="230"/>
      <c r="B849" s="50"/>
      <c r="C849" s="50"/>
      <c r="D849" s="50"/>
      <c r="E849" s="50"/>
      <c r="F849" s="50"/>
      <c r="G849" s="152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0"/>
      <c r="AA849" s="50"/>
      <c r="AB849" s="50"/>
      <c r="AC849" s="50"/>
      <c r="AD849" s="50"/>
      <c r="AE849" s="50"/>
      <c r="AF849" s="50"/>
      <c r="AG849" s="50"/>
    </row>
    <row r="850" ht="15.75" customHeight="1">
      <c r="A850" s="230"/>
      <c r="B850" s="50"/>
      <c r="C850" s="50"/>
      <c r="D850" s="50"/>
      <c r="E850" s="50"/>
      <c r="F850" s="50"/>
      <c r="G850" s="152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0"/>
      <c r="AA850" s="50"/>
      <c r="AB850" s="50"/>
      <c r="AC850" s="50"/>
      <c r="AD850" s="50"/>
      <c r="AE850" s="50"/>
      <c r="AF850" s="50"/>
      <c r="AG850" s="50"/>
    </row>
    <row r="851" ht="15.75" customHeight="1">
      <c r="A851" s="230"/>
      <c r="B851" s="50"/>
      <c r="C851" s="50"/>
      <c r="D851" s="50"/>
      <c r="E851" s="50"/>
      <c r="F851" s="50"/>
      <c r="G851" s="152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0"/>
      <c r="AA851" s="50"/>
      <c r="AB851" s="50"/>
      <c r="AC851" s="50"/>
      <c r="AD851" s="50"/>
      <c r="AE851" s="50"/>
      <c r="AF851" s="50"/>
      <c r="AG851" s="50"/>
    </row>
    <row r="852" ht="15.75" customHeight="1">
      <c r="A852" s="230"/>
      <c r="B852" s="50"/>
      <c r="C852" s="50"/>
      <c r="D852" s="50"/>
      <c r="E852" s="50"/>
      <c r="F852" s="50"/>
      <c r="G852" s="152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0"/>
      <c r="AA852" s="50"/>
      <c r="AB852" s="50"/>
      <c r="AC852" s="50"/>
      <c r="AD852" s="50"/>
      <c r="AE852" s="50"/>
      <c r="AF852" s="50"/>
      <c r="AG852" s="50"/>
    </row>
    <row r="853" ht="15.75" customHeight="1">
      <c r="A853" s="230"/>
      <c r="B853" s="50"/>
      <c r="C853" s="50"/>
      <c r="D853" s="50"/>
      <c r="E853" s="50"/>
      <c r="F853" s="50"/>
      <c r="G853" s="152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0"/>
      <c r="AA853" s="50"/>
      <c r="AB853" s="50"/>
      <c r="AC853" s="50"/>
      <c r="AD853" s="50"/>
      <c r="AE853" s="50"/>
      <c r="AF853" s="50"/>
      <c r="AG853" s="50"/>
    </row>
    <row r="854" ht="15.75" customHeight="1">
      <c r="A854" s="230"/>
      <c r="B854" s="50"/>
      <c r="C854" s="50"/>
      <c r="D854" s="50"/>
      <c r="E854" s="50"/>
      <c r="F854" s="50"/>
      <c r="G854" s="152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0"/>
      <c r="AA854" s="50"/>
      <c r="AB854" s="50"/>
      <c r="AC854" s="50"/>
      <c r="AD854" s="50"/>
      <c r="AE854" s="50"/>
      <c r="AF854" s="50"/>
      <c r="AG854" s="50"/>
    </row>
    <row r="855" ht="15.75" customHeight="1">
      <c r="A855" s="230"/>
      <c r="B855" s="50"/>
      <c r="C855" s="50"/>
      <c r="D855" s="50"/>
      <c r="E855" s="50"/>
      <c r="F855" s="50"/>
      <c r="G855" s="152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0"/>
      <c r="AA855" s="50"/>
      <c r="AB855" s="50"/>
      <c r="AC855" s="50"/>
      <c r="AD855" s="50"/>
      <c r="AE855" s="50"/>
      <c r="AF855" s="50"/>
      <c r="AG855" s="50"/>
    </row>
    <row r="856" ht="15.75" customHeight="1">
      <c r="A856" s="230"/>
      <c r="B856" s="50"/>
      <c r="C856" s="50"/>
      <c r="D856" s="50"/>
      <c r="E856" s="50"/>
      <c r="F856" s="50"/>
      <c r="G856" s="152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0"/>
      <c r="AA856" s="50"/>
      <c r="AB856" s="50"/>
      <c r="AC856" s="50"/>
      <c r="AD856" s="50"/>
      <c r="AE856" s="50"/>
      <c r="AF856" s="50"/>
      <c r="AG856" s="50"/>
    </row>
    <row r="857" ht="15.75" customHeight="1">
      <c r="A857" s="230"/>
      <c r="B857" s="50"/>
      <c r="C857" s="50"/>
      <c r="D857" s="50"/>
      <c r="E857" s="50"/>
      <c r="F857" s="50"/>
      <c r="G857" s="152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0"/>
      <c r="AA857" s="50"/>
      <c r="AB857" s="50"/>
      <c r="AC857" s="50"/>
      <c r="AD857" s="50"/>
      <c r="AE857" s="50"/>
      <c r="AF857" s="50"/>
      <c r="AG857" s="50"/>
    </row>
    <row r="858" ht="15.75" customHeight="1">
      <c r="A858" s="230"/>
      <c r="B858" s="50"/>
      <c r="C858" s="50"/>
      <c r="D858" s="50"/>
      <c r="E858" s="50"/>
      <c r="F858" s="50"/>
      <c r="G858" s="152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0"/>
      <c r="AA858" s="50"/>
      <c r="AB858" s="50"/>
      <c r="AC858" s="50"/>
      <c r="AD858" s="50"/>
      <c r="AE858" s="50"/>
      <c r="AF858" s="50"/>
      <c r="AG858" s="50"/>
    </row>
    <row r="859" ht="15.75" customHeight="1">
      <c r="A859" s="230"/>
      <c r="B859" s="50"/>
      <c r="C859" s="50"/>
      <c r="D859" s="50"/>
      <c r="E859" s="50"/>
      <c r="F859" s="50"/>
      <c r="G859" s="152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  <c r="AA859" s="50"/>
      <c r="AB859" s="50"/>
      <c r="AC859" s="50"/>
      <c r="AD859" s="50"/>
      <c r="AE859" s="50"/>
      <c r="AF859" s="50"/>
      <c r="AG859" s="50"/>
    </row>
    <row r="860" ht="15.75" customHeight="1">
      <c r="A860" s="230"/>
      <c r="B860" s="50"/>
      <c r="C860" s="50"/>
      <c r="D860" s="50"/>
      <c r="E860" s="50"/>
      <c r="F860" s="50"/>
      <c r="G860" s="152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0"/>
      <c r="AA860" s="50"/>
      <c r="AB860" s="50"/>
      <c r="AC860" s="50"/>
      <c r="AD860" s="50"/>
      <c r="AE860" s="50"/>
      <c r="AF860" s="50"/>
      <c r="AG860" s="50"/>
    </row>
    <row r="861" ht="15.75" customHeight="1">
      <c r="A861" s="230"/>
      <c r="B861" s="50"/>
      <c r="C861" s="50"/>
      <c r="D861" s="50"/>
      <c r="E861" s="50"/>
      <c r="F861" s="50"/>
      <c r="G861" s="152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0"/>
      <c r="AA861" s="50"/>
      <c r="AB861" s="50"/>
      <c r="AC861" s="50"/>
      <c r="AD861" s="50"/>
      <c r="AE861" s="50"/>
      <c r="AF861" s="50"/>
      <c r="AG861" s="50"/>
    </row>
    <row r="862" ht="15.75" customHeight="1">
      <c r="A862" s="230"/>
      <c r="B862" s="50"/>
      <c r="C862" s="50"/>
      <c r="D862" s="50"/>
      <c r="E862" s="50"/>
      <c r="F862" s="50"/>
      <c r="G862" s="152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0"/>
      <c r="AA862" s="50"/>
      <c r="AB862" s="50"/>
      <c r="AC862" s="50"/>
      <c r="AD862" s="50"/>
      <c r="AE862" s="50"/>
      <c r="AF862" s="50"/>
      <c r="AG862" s="50"/>
    </row>
    <row r="863" ht="15.75" customHeight="1">
      <c r="A863" s="230"/>
      <c r="B863" s="50"/>
      <c r="C863" s="50"/>
      <c r="D863" s="50"/>
      <c r="E863" s="50"/>
      <c r="F863" s="50"/>
      <c r="G863" s="152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0"/>
      <c r="AA863" s="50"/>
      <c r="AB863" s="50"/>
      <c r="AC863" s="50"/>
      <c r="AD863" s="50"/>
      <c r="AE863" s="50"/>
      <c r="AF863" s="50"/>
      <c r="AG863" s="50"/>
    </row>
    <row r="864" ht="15.75" customHeight="1">
      <c r="A864" s="230"/>
      <c r="B864" s="50"/>
      <c r="C864" s="50"/>
      <c r="D864" s="50"/>
      <c r="E864" s="50"/>
      <c r="F864" s="50"/>
      <c r="G864" s="152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0"/>
      <c r="AA864" s="50"/>
      <c r="AB864" s="50"/>
      <c r="AC864" s="50"/>
      <c r="AD864" s="50"/>
      <c r="AE864" s="50"/>
      <c r="AF864" s="50"/>
      <c r="AG864" s="50"/>
    </row>
    <row r="865" ht="15.75" customHeight="1">
      <c r="A865" s="230"/>
      <c r="B865" s="50"/>
      <c r="C865" s="50"/>
      <c r="D865" s="50"/>
      <c r="E865" s="50"/>
      <c r="F865" s="50"/>
      <c r="G865" s="152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0"/>
      <c r="AA865" s="50"/>
      <c r="AB865" s="50"/>
      <c r="AC865" s="50"/>
      <c r="AD865" s="50"/>
      <c r="AE865" s="50"/>
      <c r="AF865" s="50"/>
      <c r="AG865" s="50"/>
    </row>
    <row r="866" ht="15.75" customHeight="1">
      <c r="A866" s="230"/>
      <c r="B866" s="50"/>
      <c r="C866" s="50"/>
      <c r="D866" s="50"/>
      <c r="E866" s="50"/>
      <c r="F866" s="50"/>
      <c r="G866" s="152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0"/>
      <c r="AA866" s="50"/>
      <c r="AB866" s="50"/>
      <c r="AC866" s="50"/>
      <c r="AD866" s="50"/>
      <c r="AE866" s="50"/>
      <c r="AF866" s="50"/>
      <c r="AG866" s="50"/>
    </row>
    <row r="867" ht="15.75" customHeight="1">
      <c r="A867" s="230"/>
      <c r="B867" s="50"/>
      <c r="C867" s="50"/>
      <c r="D867" s="50"/>
      <c r="E867" s="50"/>
      <c r="F867" s="50"/>
      <c r="G867" s="152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0"/>
      <c r="AA867" s="50"/>
      <c r="AB867" s="50"/>
      <c r="AC867" s="50"/>
      <c r="AD867" s="50"/>
      <c r="AE867" s="50"/>
      <c r="AF867" s="50"/>
      <c r="AG867" s="50"/>
    </row>
    <row r="868" ht="15.75" customHeight="1">
      <c r="A868" s="230"/>
      <c r="B868" s="50"/>
      <c r="C868" s="50"/>
      <c r="D868" s="50"/>
      <c r="E868" s="50"/>
      <c r="F868" s="50"/>
      <c r="G868" s="152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0"/>
      <c r="AA868" s="50"/>
      <c r="AB868" s="50"/>
      <c r="AC868" s="50"/>
      <c r="AD868" s="50"/>
      <c r="AE868" s="50"/>
      <c r="AF868" s="50"/>
      <c r="AG868" s="50"/>
    </row>
    <row r="869" ht="15.75" customHeight="1">
      <c r="A869" s="230"/>
      <c r="B869" s="50"/>
      <c r="C869" s="50"/>
      <c r="D869" s="50"/>
      <c r="E869" s="50"/>
      <c r="F869" s="50"/>
      <c r="G869" s="152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0"/>
      <c r="AA869" s="50"/>
      <c r="AB869" s="50"/>
      <c r="AC869" s="50"/>
      <c r="AD869" s="50"/>
      <c r="AE869" s="50"/>
      <c r="AF869" s="50"/>
      <c r="AG869" s="50"/>
    </row>
    <row r="870" ht="15.75" customHeight="1">
      <c r="A870" s="230"/>
      <c r="B870" s="50"/>
      <c r="C870" s="50"/>
      <c r="D870" s="50"/>
      <c r="E870" s="50"/>
      <c r="F870" s="50"/>
      <c r="G870" s="152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0"/>
      <c r="AA870" s="50"/>
      <c r="AB870" s="50"/>
      <c r="AC870" s="50"/>
      <c r="AD870" s="50"/>
      <c r="AE870" s="50"/>
      <c r="AF870" s="50"/>
      <c r="AG870" s="50"/>
    </row>
    <row r="871" ht="15.75" customHeight="1">
      <c r="A871" s="230"/>
      <c r="B871" s="50"/>
      <c r="C871" s="50"/>
      <c r="D871" s="50"/>
      <c r="E871" s="50"/>
      <c r="F871" s="50"/>
      <c r="G871" s="152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0"/>
      <c r="AA871" s="50"/>
      <c r="AB871" s="50"/>
      <c r="AC871" s="50"/>
      <c r="AD871" s="50"/>
      <c r="AE871" s="50"/>
      <c r="AF871" s="50"/>
      <c r="AG871" s="50"/>
    </row>
    <row r="872" ht="15.75" customHeight="1">
      <c r="A872" s="230"/>
      <c r="B872" s="50"/>
      <c r="C872" s="50"/>
      <c r="D872" s="50"/>
      <c r="E872" s="50"/>
      <c r="F872" s="50"/>
      <c r="G872" s="152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0"/>
      <c r="AA872" s="50"/>
      <c r="AB872" s="50"/>
      <c r="AC872" s="50"/>
      <c r="AD872" s="50"/>
      <c r="AE872" s="50"/>
      <c r="AF872" s="50"/>
      <c r="AG872" s="50"/>
    </row>
    <row r="873" ht="15.75" customHeight="1">
      <c r="A873" s="230"/>
      <c r="B873" s="50"/>
      <c r="C873" s="50"/>
      <c r="D873" s="50"/>
      <c r="E873" s="50"/>
      <c r="F873" s="50"/>
      <c r="G873" s="152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0"/>
      <c r="AA873" s="50"/>
      <c r="AB873" s="50"/>
      <c r="AC873" s="50"/>
      <c r="AD873" s="50"/>
      <c r="AE873" s="50"/>
      <c r="AF873" s="50"/>
      <c r="AG873" s="50"/>
    </row>
    <row r="874" ht="15.75" customHeight="1">
      <c r="A874" s="230"/>
      <c r="B874" s="50"/>
      <c r="C874" s="50"/>
      <c r="D874" s="50"/>
      <c r="E874" s="50"/>
      <c r="F874" s="50"/>
      <c r="G874" s="152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0"/>
      <c r="AA874" s="50"/>
      <c r="AB874" s="50"/>
      <c r="AC874" s="50"/>
      <c r="AD874" s="50"/>
      <c r="AE874" s="50"/>
      <c r="AF874" s="50"/>
      <c r="AG874" s="50"/>
    </row>
    <row r="875" ht="15.75" customHeight="1">
      <c r="A875" s="230"/>
      <c r="B875" s="50"/>
      <c r="C875" s="50"/>
      <c r="D875" s="50"/>
      <c r="E875" s="50"/>
      <c r="F875" s="50"/>
      <c r="G875" s="152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0"/>
      <c r="AA875" s="50"/>
      <c r="AB875" s="50"/>
      <c r="AC875" s="50"/>
      <c r="AD875" s="50"/>
      <c r="AE875" s="50"/>
      <c r="AF875" s="50"/>
      <c r="AG875" s="50"/>
    </row>
    <row r="876" ht="15.75" customHeight="1">
      <c r="A876" s="230"/>
      <c r="B876" s="50"/>
      <c r="C876" s="50"/>
      <c r="D876" s="50"/>
      <c r="E876" s="50"/>
      <c r="F876" s="50"/>
      <c r="G876" s="152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0"/>
      <c r="AA876" s="50"/>
      <c r="AB876" s="50"/>
      <c r="AC876" s="50"/>
      <c r="AD876" s="50"/>
      <c r="AE876" s="50"/>
      <c r="AF876" s="50"/>
      <c r="AG876" s="50"/>
    </row>
    <row r="877" ht="15.75" customHeight="1">
      <c r="A877" s="230"/>
      <c r="B877" s="50"/>
      <c r="C877" s="50"/>
      <c r="D877" s="50"/>
      <c r="E877" s="50"/>
      <c r="F877" s="50"/>
      <c r="G877" s="152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  <c r="AA877" s="50"/>
      <c r="AB877" s="50"/>
      <c r="AC877" s="50"/>
      <c r="AD877" s="50"/>
      <c r="AE877" s="50"/>
      <c r="AF877" s="50"/>
      <c r="AG877" s="50"/>
    </row>
    <row r="878" ht="15.75" customHeight="1">
      <c r="A878" s="230"/>
      <c r="B878" s="50"/>
      <c r="C878" s="50"/>
      <c r="D878" s="50"/>
      <c r="E878" s="50"/>
      <c r="F878" s="50"/>
      <c r="G878" s="152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0"/>
      <c r="AA878" s="50"/>
      <c r="AB878" s="50"/>
      <c r="AC878" s="50"/>
      <c r="AD878" s="50"/>
      <c r="AE878" s="50"/>
      <c r="AF878" s="50"/>
      <c r="AG878" s="50"/>
    </row>
    <row r="879" ht="15.75" customHeight="1">
      <c r="A879" s="230"/>
      <c r="B879" s="50"/>
      <c r="C879" s="50"/>
      <c r="D879" s="50"/>
      <c r="E879" s="50"/>
      <c r="F879" s="50"/>
      <c r="G879" s="152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0"/>
      <c r="AA879" s="50"/>
      <c r="AB879" s="50"/>
      <c r="AC879" s="50"/>
      <c r="AD879" s="50"/>
      <c r="AE879" s="50"/>
      <c r="AF879" s="50"/>
      <c r="AG879" s="50"/>
    </row>
    <row r="880" ht="15.75" customHeight="1">
      <c r="A880" s="230"/>
      <c r="B880" s="50"/>
      <c r="C880" s="50"/>
      <c r="D880" s="50"/>
      <c r="E880" s="50"/>
      <c r="F880" s="50"/>
      <c r="G880" s="152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0"/>
      <c r="AA880" s="50"/>
      <c r="AB880" s="50"/>
      <c r="AC880" s="50"/>
      <c r="AD880" s="50"/>
      <c r="AE880" s="50"/>
      <c r="AF880" s="50"/>
      <c r="AG880" s="50"/>
    </row>
    <row r="881" ht="15.75" customHeight="1">
      <c r="A881" s="230"/>
      <c r="B881" s="50"/>
      <c r="C881" s="50"/>
      <c r="D881" s="50"/>
      <c r="E881" s="50"/>
      <c r="F881" s="50"/>
      <c r="G881" s="152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0"/>
      <c r="AA881" s="50"/>
      <c r="AB881" s="50"/>
      <c r="AC881" s="50"/>
      <c r="AD881" s="50"/>
      <c r="AE881" s="50"/>
      <c r="AF881" s="50"/>
      <c r="AG881" s="50"/>
    </row>
    <row r="882" ht="15.75" customHeight="1">
      <c r="A882" s="230"/>
      <c r="B882" s="50"/>
      <c r="C882" s="50"/>
      <c r="D882" s="50"/>
      <c r="E882" s="50"/>
      <c r="F882" s="50"/>
      <c r="G882" s="152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0"/>
      <c r="AA882" s="50"/>
      <c r="AB882" s="50"/>
      <c r="AC882" s="50"/>
      <c r="AD882" s="50"/>
      <c r="AE882" s="50"/>
      <c r="AF882" s="50"/>
      <c r="AG882" s="50"/>
    </row>
    <row r="883" ht="15.75" customHeight="1">
      <c r="A883" s="230"/>
      <c r="B883" s="50"/>
      <c r="C883" s="50"/>
      <c r="D883" s="50"/>
      <c r="E883" s="50"/>
      <c r="F883" s="50"/>
      <c r="G883" s="152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0"/>
      <c r="AA883" s="50"/>
      <c r="AB883" s="50"/>
      <c r="AC883" s="50"/>
      <c r="AD883" s="50"/>
      <c r="AE883" s="50"/>
      <c r="AF883" s="50"/>
      <c r="AG883" s="50"/>
    </row>
    <row r="884" ht="15.75" customHeight="1">
      <c r="A884" s="230"/>
      <c r="B884" s="50"/>
      <c r="C884" s="50"/>
      <c r="D884" s="50"/>
      <c r="E884" s="50"/>
      <c r="F884" s="50"/>
      <c r="G884" s="152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0"/>
      <c r="AA884" s="50"/>
      <c r="AB884" s="50"/>
      <c r="AC884" s="50"/>
      <c r="AD884" s="50"/>
      <c r="AE884" s="50"/>
      <c r="AF884" s="50"/>
      <c r="AG884" s="50"/>
    </row>
    <row r="885" ht="15.75" customHeight="1">
      <c r="A885" s="230"/>
      <c r="B885" s="50"/>
      <c r="C885" s="50"/>
      <c r="D885" s="50"/>
      <c r="E885" s="50"/>
      <c r="F885" s="50"/>
      <c r="G885" s="152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0"/>
      <c r="AA885" s="50"/>
      <c r="AB885" s="50"/>
      <c r="AC885" s="50"/>
      <c r="AD885" s="50"/>
      <c r="AE885" s="50"/>
      <c r="AF885" s="50"/>
      <c r="AG885" s="50"/>
    </row>
    <row r="886" ht="15.75" customHeight="1">
      <c r="A886" s="230"/>
      <c r="B886" s="50"/>
      <c r="C886" s="50"/>
      <c r="D886" s="50"/>
      <c r="E886" s="50"/>
      <c r="F886" s="50"/>
      <c r="G886" s="152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0"/>
      <c r="AA886" s="50"/>
      <c r="AB886" s="50"/>
      <c r="AC886" s="50"/>
      <c r="AD886" s="50"/>
      <c r="AE886" s="50"/>
      <c r="AF886" s="50"/>
      <c r="AG886" s="50"/>
    </row>
    <row r="887" ht="15.75" customHeight="1">
      <c r="A887" s="230"/>
      <c r="B887" s="50"/>
      <c r="C887" s="50"/>
      <c r="D887" s="50"/>
      <c r="E887" s="50"/>
      <c r="F887" s="50"/>
      <c r="G887" s="152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0"/>
      <c r="AA887" s="50"/>
      <c r="AB887" s="50"/>
      <c r="AC887" s="50"/>
      <c r="AD887" s="50"/>
      <c r="AE887" s="50"/>
      <c r="AF887" s="50"/>
      <c r="AG887" s="50"/>
    </row>
    <row r="888" ht="15.75" customHeight="1">
      <c r="A888" s="230"/>
      <c r="B888" s="50"/>
      <c r="C888" s="50"/>
      <c r="D888" s="50"/>
      <c r="E888" s="50"/>
      <c r="F888" s="50"/>
      <c r="G888" s="152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0"/>
      <c r="AA888" s="50"/>
      <c r="AB888" s="50"/>
      <c r="AC888" s="50"/>
      <c r="AD888" s="50"/>
      <c r="AE888" s="50"/>
      <c r="AF888" s="50"/>
      <c r="AG888" s="50"/>
    </row>
    <row r="889" ht="15.75" customHeight="1">
      <c r="A889" s="230"/>
      <c r="B889" s="50"/>
      <c r="C889" s="50"/>
      <c r="D889" s="50"/>
      <c r="E889" s="50"/>
      <c r="F889" s="50"/>
      <c r="G889" s="152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0"/>
      <c r="AA889" s="50"/>
      <c r="AB889" s="50"/>
      <c r="AC889" s="50"/>
      <c r="AD889" s="50"/>
      <c r="AE889" s="50"/>
      <c r="AF889" s="50"/>
      <c r="AG889" s="50"/>
    </row>
    <row r="890" ht="15.75" customHeight="1">
      <c r="A890" s="230"/>
      <c r="B890" s="50"/>
      <c r="C890" s="50"/>
      <c r="D890" s="50"/>
      <c r="E890" s="50"/>
      <c r="F890" s="50"/>
      <c r="G890" s="152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0"/>
      <c r="AA890" s="50"/>
      <c r="AB890" s="50"/>
      <c r="AC890" s="50"/>
      <c r="AD890" s="50"/>
      <c r="AE890" s="50"/>
      <c r="AF890" s="50"/>
      <c r="AG890" s="50"/>
    </row>
    <row r="891" ht="15.75" customHeight="1">
      <c r="A891" s="230"/>
      <c r="B891" s="50"/>
      <c r="C891" s="50"/>
      <c r="D891" s="50"/>
      <c r="E891" s="50"/>
      <c r="F891" s="50"/>
      <c r="G891" s="152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0"/>
      <c r="AA891" s="50"/>
      <c r="AB891" s="50"/>
      <c r="AC891" s="50"/>
      <c r="AD891" s="50"/>
      <c r="AE891" s="50"/>
      <c r="AF891" s="50"/>
      <c r="AG891" s="50"/>
    </row>
    <row r="892" ht="15.75" customHeight="1">
      <c r="A892" s="230"/>
      <c r="B892" s="50"/>
      <c r="C892" s="50"/>
      <c r="D892" s="50"/>
      <c r="E892" s="50"/>
      <c r="F892" s="50"/>
      <c r="G892" s="152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0"/>
      <c r="AA892" s="50"/>
      <c r="AB892" s="50"/>
      <c r="AC892" s="50"/>
      <c r="AD892" s="50"/>
      <c r="AE892" s="50"/>
      <c r="AF892" s="50"/>
      <c r="AG892" s="50"/>
    </row>
    <row r="893" ht="15.75" customHeight="1">
      <c r="A893" s="230"/>
      <c r="B893" s="50"/>
      <c r="C893" s="50"/>
      <c r="D893" s="50"/>
      <c r="E893" s="50"/>
      <c r="F893" s="50"/>
      <c r="G893" s="152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0"/>
      <c r="AA893" s="50"/>
      <c r="AB893" s="50"/>
      <c r="AC893" s="50"/>
      <c r="AD893" s="50"/>
      <c r="AE893" s="50"/>
      <c r="AF893" s="50"/>
      <c r="AG893" s="50"/>
    </row>
    <row r="894" ht="15.75" customHeight="1">
      <c r="A894" s="230"/>
      <c r="B894" s="50"/>
      <c r="C894" s="50"/>
      <c r="D894" s="50"/>
      <c r="E894" s="50"/>
      <c r="F894" s="50"/>
      <c r="G894" s="152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0"/>
      <c r="AA894" s="50"/>
      <c r="AB894" s="50"/>
      <c r="AC894" s="50"/>
      <c r="AD894" s="50"/>
      <c r="AE894" s="50"/>
      <c r="AF894" s="50"/>
      <c r="AG894" s="50"/>
    </row>
    <row r="895" ht="15.75" customHeight="1">
      <c r="A895" s="230"/>
      <c r="B895" s="50"/>
      <c r="C895" s="50"/>
      <c r="D895" s="50"/>
      <c r="E895" s="50"/>
      <c r="F895" s="50"/>
      <c r="G895" s="152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0"/>
      <c r="AA895" s="50"/>
      <c r="AB895" s="50"/>
      <c r="AC895" s="50"/>
      <c r="AD895" s="50"/>
      <c r="AE895" s="50"/>
      <c r="AF895" s="50"/>
      <c r="AG895" s="50"/>
    </row>
    <row r="896" ht="15.75" customHeight="1">
      <c r="A896" s="230"/>
      <c r="B896" s="50"/>
      <c r="C896" s="50"/>
      <c r="D896" s="50"/>
      <c r="E896" s="50"/>
      <c r="F896" s="50"/>
      <c r="G896" s="152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0"/>
      <c r="AA896" s="50"/>
      <c r="AB896" s="50"/>
      <c r="AC896" s="50"/>
      <c r="AD896" s="50"/>
      <c r="AE896" s="50"/>
      <c r="AF896" s="50"/>
      <c r="AG896" s="50"/>
    </row>
    <row r="897" ht="15.75" customHeight="1">
      <c r="A897" s="230"/>
      <c r="B897" s="50"/>
      <c r="C897" s="50"/>
      <c r="D897" s="50"/>
      <c r="E897" s="50"/>
      <c r="F897" s="50"/>
      <c r="G897" s="152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0"/>
      <c r="AA897" s="50"/>
      <c r="AB897" s="50"/>
      <c r="AC897" s="50"/>
      <c r="AD897" s="50"/>
      <c r="AE897" s="50"/>
      <c r="AF897" s="50"/>
      <c r="AG897" s="50"/>
    </row>
    <row r="898" ht="15.75" customHeight="1">
      <c r="A898" s="230"/>
      <c r="B898" s="50"/>
      <c r="C898" s="50"/>
      <c r="D898" s="50"/>
      <c r="E898" s="50"/>
      <c r="F898" s="50"/>
      <c r="G898" s="152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0"/>
      <c r="AA898" s="50"/>
      <c r="AB898" s="50"/>
      <c r="AC898" s="50"/>
      <c r="AD898" s="50"/>
      <c r="AE898" s="50"/>
      <c r="AF898" s="50"/>
      <c r="AG898" s="50"/>
    </row>
    <row r="899" ht="15.75" customHeight="1">
      <c r="A899" s="230"/>
      <c r="B899" s="50"/>
      <c r="C899" s="50"/>
      <c r="D899" s="50"/>
      <c r="E899" s="50"/>
      <c r="F899" s="50"/>
      <c r="G899" s="152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0"/>
      <c r="AA899" s="50"/>
      <c r="AB899" s="50"/>
      <c r="AC899" s="50"/>
      <c r="AD899" s="50"/>
      <c r="AE899" s="50"/>
      <c r="AF899" s="50"/>
      <c r="AG899" s="50"/>
    </row>
    <row r="900" ht="15.75" customHeight="1">
      <c r="A900" s="230"/>
      <c r="B900" s="50"/>
      <c r="C900" s="50"/>
      <c r="D900" s="50"/>
      <c r="E900" s="50"/>
      <c r="F900" s="50"/>
      <c r="G900" s="152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0"/>
      <c r="AA900" s="50"/>
      <c r="AB900" s="50"/>
      <c r="AC900" s="50"/>
      <c r="AD900" s="50"/>
      <c r="AE900" s="50"/>
      <c r="AF900" s="50"/>
      <c r="AG900" s="50"/>
    </row>
    <row r="901" ht="15.75" customHeight="1">
      <c r="A901" s="230"/>
      <c r="B901" s="50"/>
      <c r="C901" s="50"/>
      <c r="D901" s="50"/>
      <c r="E901" s="50"/>
      <c r="F901" s="50"/>
      <c r="G901" s="152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0"/>
      <c r="AA901" s="50"/>
      <c r="AB901" s="50"/>
      <c r="AC901" s="50"/>
      <c r="AD901" s="50"/>
      <c r="AE901" s="50"/>
      <c r="AF901" s="50"/>
      <c r="AG901" s="50"/>
    </row>
    <row r="902" ht="15.75" customHeight="1">
      <c r="A902" s="230"/>
      <c r="B902" s="50"/>
      <c r="C902" s="50"/>
      <c r="D902" s="50"/>
      <c r="E902" s="50"/>
      <c r="F902" s="50"/>
      <c r="G902" s="152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0"/>
      <c r="AA902" s="50"/>
      <c r="AB902" s="50"/>
      <c r="AC902" s="50"/>
      <c r="AD902" s="50"/>
      <c r="AE902" s="50"/>
      <c r="AF902" s="50"/>
      <c r="AG902" s="50"/>
    </row>
    <row r="903" ht="15.75" customHeight="1">
      <c r="A903" s="230"/>
      <c r="B903" s="50"/>
      <c r="C903" s="50"/>
      <c r="D903" s="50"/>
      <c r="E903" s="50"/>
      <c r="F903" s="50"/>
      <c r="G903" s="152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0"/>
      <c r="AA903" s="50"/>
      <c r="AB903" s="50"/>
      <c r="AC903" s="50"/>
      <c r="AD903" s="50"/>
      <c r="AE903" s="50"/>
      <c r="AF903" s="50"/>
      <c r="AG903" s="50"/>
    </row>
    <row r="904" ht="15.75" customHeight="1">
      <c r="A904" s="230"/>
      <c r="B904" s="50"/>
      <c r="C904" s="50"/>
      <c r="D904" s="50"/>
      <c r="E904" s="50"/>
      <c r="F904" s="50"/>
      <c r="G904" s="152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0"/>
      <c r="AA904" s="50"/>
      <c r="AB904" s="50"/>
      <c r="AC904" s="50"/>
      <c r="AD904" s="50"/>
      <c r="AE904" s="50"/>
      <c r="AF904" s="50"/>
      <c r="AG904" s="50"/>
    </row>
    <row r="905" ht="15.75" customHeight="1">
      <c r="A905" s="230"/>
      <c r="B905" s="50"/>
      <c r="C905" s="50"/>
      <c r="D905" s="50"/>
      <c r="E905" s="50"/>
      <c r="F905" s="50"/>
      <c r="G905" s="152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0"/>
      <c r="AA905" s="50"/>
      <c r="AB905" s="50"/>
      <c r="AC905" s="50"/>
      <c r="AD905" s="50"/>
      <c r="AE905" s="50"/>
      <c r="AF905" s="50"/>
      <c r="AG905" s="50"/>
    </row>
    <row r="906" ht="15.75" customHeight="1">
      <c r="A906" s="230"/>
      <c r="B906" s="50"/>
      <c r="C906" s="50"/>
      <c r="D906" s="50"/>
      <c r="E906" s="50"/>
      <c r="F906" s="50"/>
      <c r="G906" s="152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0"/>
      <c r="AA906" s="50"/>
      <c r="AB906" s="50"/>
      <c r="AC906" s="50"/>
      <c r="AD906" s="50"/>
      <c r="AE906" s="50"/>
      <c r="AF906" s="50"/>
      <c r="AG906" s="50"/>
    </row>
    <row r="907" ht="15.75" customHeight="1">
      <c r="A907" s="230"/>
      <c r="B907" s="50"/>
      <c r="C907" s="50"/>
      <c r="D907" s="50"/>
      <c r="E907" s="50"/>
      <c r="F907" s="50"/>
      <c r="G907" s="152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  <c r="AA907" s="50"/>
      <c r="AB907" s="50"/>
      <c r="AC907" s="50"/>
      <c r="AD907" s="50"/>
      <c r="AE907" s="50"/>
      <c r="AF907" s="50"/>
      <c r="AG907" s="50"/>
    </row>
    <row r="908" ht="15.75" customHeight="1">
      <c r="A908" s="230"/>
      <c r="B908" s="50"/>
      <c r="C908" s="50"/>
      <c r="D908" s="50"/>
      <c r="E908" s="50"/>
      <c r="F908" s="50"/>
      <c r="G908" s="152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  <c r="AA908" s="50"/>
      <c r="AB908" s="50"/>
      <c r="AC908" s="50"/>
      <c r="AD908" s="50"/>
      <c r="AE908" s="50"/>
      <c r="AF908" s="50"/>
      <c r="AG908" s="50"/>
    </row>
    <row r="909" ht="15.75" customHeight="1">
      <c r="A909" s="230"/>
      <c r="B909" s="50"/>
      <c r="C909" s="50"/>
      <c r="D909" s="50"/>
      <c r="E909" s="50"/>
      <c r="F909" s="50"/>
      <c r="G909" s="152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  <c r="AA909" s="50"/>
      <c r="AB909" s="50"/>
      <c r="AC909" s="50"/>
      <c r="AD909" s="50"/>
      <c r="AE909" s="50"/>
      <c r="AF909" s="50"/>
      <c r="AG909" s="50"/>
    </row>
    <row r="910" ht="15.75" customHeight="1">
      <c r="A910" s="230"/>
      <c r="B910" s="50"/>
      <c r="C910" s="50"/>
      <c r="D910" s="50"/>
      <c r="E910" s="50"/>
      <c r="F910" s="50"/>
      <c r="G910" s="152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  <c r="AA910" s="50"/>
      <c r="AB910" s="50"/>
      <c r="AC910" s="50"/>
      <c r="AD910" s="50"/>
      <c r="AE910" s="50"/>
      <c r="AF910" s="50"/>
      <c r="AG910" s="50"/>
    </row>
    <row r="911" ht="15.75" customHeight="1">
      <c r="A911" s="230"/>
      <c r="B911" s="50"/>
      <c r="C911" s="50"/>
      <c r="D911" s="50"/>
      <c r="E911" s="50"/>
      <c r="F911" s="50"/>
      <c r="G911" s="152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  <c r="AA911" s="50"/>
      <c r="AB911" s="50"/>
      <c r="AC911" s="50"/>
      <c r="AD911" s="50"/>
      <c r="AE911" s="50"/>
      <c r="AF911" s="50"/>
      <c r="AG911" s="50"/>
    </row>
    <row r="912" ht="15.75" customHeight="1">
      <c r="A912" s="230"/>
      <c r="B912" s="50"/>
      <c r="C912" s="50"/>
      <c r="D912" s="50"/>
      <c r="E912" s="50"/>
      <c r="F912" s="50"/>
      <c r="G912" s="152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  <c r="AA912" s="50"/>
      <c r="AB912" s="50"/>
      <c r="AC912" s="50"/>
      <c r="AD912" s="50"/>
      <c r="AE912" s="50"/>
      <c r="AF912" s="50"/>
      <c r="AG912" s="50"/>
    </row>
    <row r="913" ht="15.75" customHeight="1">
      <c r="A913" s="230"/>
      <c r="B913" s="50"/>
      <c r="C913" s="50"/>
      <c r="D913" s="50"/>
      <c r="E913" s="50"/>
      <c r="F913" s="50"/>
      <c r="G913" s="152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  <c r="AA913" s="50"/>
      <c r="AB913" s="50"/>
      <c r="AC913" s="50"/>
      <c r="AD913" s="50"/>
      <c r="AE913" s="50"/>
      <c r="AF913" s="50"/>
      <c r="AG913" s="50"/>
    </row>
    <row r="914" ht="15.75" customHeight="1">
      <c r="A914" s="230"/>
      <c r="B914" s="50"/>
      <c r="C914" s="50"/>
      <c r="D914" s="50"/>
      <c r="E914" s="50"/>
      <c r="F914" s="50"/>
      <c r="G914" s="152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  <c r="AA914" s="50"/>
      <c r="AB914" s="50"/>
      <c r="AC914" s="50"/>
      <c r="AD914" s="50"/>
      <c r="AE914" s="50"/>
      <c r="AF914" s="50"/>
      <c r="AG914" s="50"/>
    </row>
    <row r="915" ht="15.75" customHeight="1">
      <c r="A915" s="230"/>
      <c r="B915" s="50"/>
      <c r="C915" s="50"/>
      <c r="D915" s="50"/>
      <c r="E915" s="50"/>
      <c r="F915" s="50"/>
      <c r="G915" s="152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  <c r="AA915" s="50"/>
      <c r="AB915" s="50"/>
      <c r="AC915" s="50"/>
      <c r="AD915" s="50"/>
      <c r="AE915" s="50"/>
      <c r="AF915" s="50"/>
      <c r="AG915" s="50"/>
    </row>
    <row r="916" ht="15.75" customHeight="1">
      <c r="A916" s="230"/>
      <c r="B916" s="50"/>
      <c r="C916" s="50"/>
      <c r="D916" s="50"/>
      <c r="E916" s="50"/>
      <c r="F916" s="50"/>
      <c r="G916" s="152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  <c r="AA916" s="50"/>
      <c r="AB916" s="50"/>
      <c r="AC916" s="50"/>
      <c r="AD916" s="50"/>
      <c r="AE916" s="50"/>
      <c r="AF916" s="50"/>
      <c r="AG916" s="50"/>
    </row>
    <row r="917" ht="15.75" customHeight="1">
      <c r="A917" s="230"/>
      <c r="B917" s="50"/>
      <c r="C917" s="50"/>
      <c r="D917" s="50"/>
      <c r="E917" s="50"/>
      <c r="F917" s="50"/>
      <c r="G917" s="152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  <c r="AA917" s="50"/>
      <c r="AB917" s="50"/>
      <c r="AC917" s="50"/>
      <c r="AD917" s="50"/>
      <c r="AE917" s="50"/>
      <c r="AF917" s="50"/>
      <c r="AG917" s="50"/>
    </row>
    <row r="918" ht="15.75" customHeight="1">
      <c r="A918" s="230"/>
      <c r="B918" s="50"/>
      <c r="C918" s="50"/>
      <c r="D918" s="50"/>
      <c r="E918" s="50"/>
      <c r="F918" s="50"/>
      <c r="G918" s="152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  <c r="AA918" s="50"/>
      <c r="AB918" s="50"/>
      <c r="AC918" s="50"/>
      <c r="AD918" s="50"/>
      <c r="AE918" s="50"/>
      <c r="AF918" s="50"/>
      <c r="AG918" s="50"/>
    </row>
    <row r="919" ht="15.75" customHeight="1">
      <c r="A919" s="230"/>
      <c r="B919" s="50"/>
      <c r="C919" s="50"/>
      <c r="D919" s="50"/>
      <c r="E919" s="50"/>
      <c r="F919" s="50"/>
      <c r="G919" s="152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  <c r="AA919" s="50"/>
      <c r="AB919" s="50"/>
      <c r="AC919" s="50"/>
      <c r="AD919" s="50"/>
      <c r="AE919" s="50"/>
      <c r="AF919" s="50"/>
      <c r="AG919" s="50"/>
    </row>
    <row r="920" ht="15.75" customHeight="1">
      <c r="A920" s="230"/>
      <c r="B920" s="50"/>
      <c r="C920" s="50"/>
      <c r="D920" s="50"/>
      <c r="E920" s="50"/>
      <c r="F920" s="50"/>
      <c r="G920" s="152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  <c r="AA920" s="50"/>
      <c r="AB920" s="50"/>
      <c r="AC920" s="50"/>
      <c r="AD920" s="50"/>
      <c r="AE920" s="50"/>
      <c r="AF920" s="50"/>
      <c r="AG920" s="50"/>
    </row>
    <row r="921" ht="15.75" customHeight="1">
      <c r="A921" s="230"/>
      <c r="B921" s="50"/>
      <c r="C921" s="50"/>
      <c r="D921" s="50"/>
      <c r="E921" s="50"/>
      <c r="F921" s="50"/>
      <c r="G921" s="152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  <c r="AA921" s="50"/>
      <c r="AB921" s="50"/>
      <c r="AC921" s="50"/>
      <c r="AD921" s="50"/>
      <c r="AE921" s="50"/>
      <c r="AF921" s="50"/>
      <c r="AG921" s="50"/>
    </row>
    <row r="922" ht="15.75" customHeight="1">
      <c r="A922" s="230"/>
      <c r="B922" s="50"/>
      <c r="C922" s="50"/>
      <c r="D922" s="50"/>
      <c r="E922" s="50"/>
      <c r="F922" s="50"/>
      <c r="G922" s="152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  <c r="AA922" s="50"/>
      <c r="AB922" s="50"/>
      <c r="AC922" s="50"/>
      <c r="AD922" s="50"/>
      <c r="AE922" s="50"/>
      <c r="AF922" s="50"/>
      <c r="AG922" s="50"/>
    </row>
    <row r="923" ht="15.75" customHeight="1">
      <c r="A923" s="230"/>
      <c r="B923" s="50"/>
      <c r="C923" s="50"/>
      <c r="D923" s="50"/>
      <c r="E923" s="50"/>
      <c r="F923" s="50"/>
      <c r="G923" s="152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  <c r="AA923" s="50"/>
      <c r="AB923" s="50"/>
      <c r="AC923" s="50"/>
      <c r="AD923" s="50"/>
      <c r="AE923" s="50"/>
      <c r="AF923" s="50"/>
      <c r="AG923" s="50"/>
    </row>
    <row r="924" ht="15.75" customHeight="1">
      <c r="A924" s="230"/>
      <c r="B924" s="50"/>
      <c r="C924" s="50"/>
      <c r="D924" s="50"/>
      <c r="E924" s="50"/>
      <c r="F924" s="50"/>
      <c r="G924" s="152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  <c r="AA924" s="50"/>
      <c r="AB924" s="50"/>
      <c r="AC924" s="50"/>
      <c r="AD924" s="50"/>
      <c r="AE924" s="50"/>
      <c r="AF924" s="50"/>
      <c r="AG924" s="50"/>
    </row>
    <row r="925" ht="15.75" customHeight="1">
      <c r="A925" s="230"/>
      <c r="B925" s="50"/>
      <c r="C925" s="50"/>
      <c r="D925" s="50"/>
      <c r="E925" s="50"/>
      <c r="F925" s="50"/>
      <c r="G925" s="152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  <c r="AA925" s="50"/>
      <c r="AB925" s="50"/>
      <c r="AC925" s="50"/>
      <c r="AD925" s="50"/>
      <c r="AE925" s="50"/>
      <c r="AF925" s="50"/>
      <c r="AG925" s="50"/>
    </row>
    <row r="926" ht="15.75" customHeight="1">
      <c r="A926" s="230"/>
      <c r="B926" s="50"/>
      <c r="C926" s="50"/>
      <c r="D926" s="50"/>
      <c r="E926" s="50"/>
      <c r="F926" s="50"/>
      <c r="G926" s="152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  <c r="AA926" s="50"/>
      <c r="AB926" s="50"/>
      <c r="AC926" s="50"/>
      <c r="AD926" s="50"/>
      <c r="AE926" s="50"/>
      <c r="AF926" s="50"/>
      <c r="AG926" s="50"/>
    </row>
    <row r="927" ht="15.75" customHeight="1">
      <c r="A927" s="230"/>
      <c r="B927" s="50"/>
      <c r="C927" s="50"/>
      <c r="D927" s="50"/>
      <c r="E927" s="50"/>
      <c r="F927" s="50"/>
      <c r="G927" s="152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  <c r="AA927" s="50"/>
      <c r="AB927" s="50"/>
      <c r="AC927" s="50"/>
      <c r="AD927" s="50"/>
      <c r="AE927" s="50"/>
      <c r="AF927" s="50"/>
      <c r="AG927" s="50"/>
    </row>
    <row r="928" ht="15.75" customHeight="1">
      <c r="A928" s="230"/>
      <c r="B928" s="50"/>
      <c r="C928" s="50"/>
      <c r="D928" s="50"/>
      <c r="E928" s="50"/>
      <c r="F928" s="50"/>
      <c r="G928" s="152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  <c r="AA928" s="50"/>
      <c r="AB928" s="50"/>
      <c r="AC928" s="50"/>
      <c r="AD928" s="50"/>
      <c r="AE928" s="50"/>
      <c r="AF928" s="50"/>
      <c r="AG928" s="50"/>
    </row>
    <row r="929" ht="15.75" customHeight="1">
      <c r="A929" s="230"/>
      <c r="B929" s="50"/>
      <c r="C929" s="50"/>
      <c r="D929" s="50"/>
      <c r="E929" s="50"/>
      <c r="F929" s="50"/>
      <c r="G929" s="152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  <c r="AA929" s="50"/>
      <c r="AB929" s="50"/>
      <c r="AC929" s="50"/>
      <c r="AD929" s="50"/>
      <c r="AE929" s="50"/>
      <c r="AF929" s="50"/>
      <c r="AG929" s="50"/>
    </row>
    <row r="930" ht="15.75" customHeight="1">
      <c r="A930" s="230"/>
      <c r="B930" s="50"/>
      <c r="C930" s="50"/>
      <c r="D930" s="50"/>
      <c r="E930" s="50"/>
      <c r="F930" s="50"/>
      <c r="G930" s="152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</row>
    <row r="931" ht="15.75" customHeight="1">
      <c r="A931" s="230"/>
      <c r="B931" s="50"/>
      <c r="C931" s="50"/>
      <c r="D931" s="50"/>
      <c r="E931" s="50"/>
      <c r="F931" s="50"/>
      <c r="G931" s="152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  <c r="AC931" s="50"/>
      <c r="AD931" s="50"/>
      <c r="AE931" s="50"/>
      <c r="AF931" s="50"/>
      <c r="AG931" s="50"/>
    </row>
    <row r="932" ht="15.75" customHeight="1">
      <c r="A932" s="230"/>
      <c r="B932" s="50"/>
      <c r="C932" s="50"/>
      <c r="D932" s="50"/>
      <c r="E932" s="50"/>
      <c r="F932" s="50"/>
      <c r="G932" s="152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0"/>
      <c r="AA932" s="50"/>
      <c r="AB932" s="50"/>
      <c r="AC932" s="50"/>
      <c r="AD932" s="50"/>
      <c r="AE932" s="50"/>
      <c r="AF932" s="50"/>
      <c r="AG932" s="50"/>
    </row>
    <row r="933" ht="15.75" customHeight="1">
      <c r="A933" s="230"/>
      <c r="B933" s="50"/>
      <c r="C933" s="50"/>
      <c r="D933" s="50"/>
      <c r="E933" s="50"/>
      <c r="F933" s="50"/>
      <c r="G933" s="152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0"/>
      <c r="AA933" s="50"/>
      <c r="AB933" s="50"/>
      <c r="AC933" s="50"/>
      <c r="AD933" s="50"/>
      <c r="AE933" s="50"/>
      <c r="AF933" s="50"/>
      <c r="AG933" s="50"/>
    </row>
    <row r="934" ht="15.75" customHeight="1">
      <c r="A934" s="230"/>
      <c r="B934" s="50"/>
      <c r="C934" s="50"/>
      <c r="D934" s="50"/>
      <c r="E934" s="50"/>
      <c r="F934" s="50"/>
      <c r="G934" s="152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0"/>
      <c r="AA934" s="50"/>
      <c r="AB934" s="50"/>
      <c r="AC934" s="50"/>
      <c r="AD934" s="50"/>
      <c r="AE934" s="50"/>
      <c r="AF934" s="50"/>
      <c r="AG934" s="50"/>
    </row>
    <row r="935" ht="15.75" customHeight="1">
      <c r="A935" s="230"/>
      <c r="B935" s="50"/>
      <c r="C935" s="50"/>
      <c r="D935" s="50"/>
      <c r="E935" s="50"/>
      <c r="F935" s="50"/>
      <c r="G935" s="152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0"/>
      <c r="AA935" s="50"/>
      <c r="AB935" s="50"/>
      <c r="AC935" s="50"/>
      <c r="AD935" s="50"/>
      <c r="AE935" s="50"/>
      <c r="AF935" s="50"/>
      <c r="AG935" s="50"/>
    </row>
    <row r="936" ht="15.75" customHeight="1">
      <c r="A936" s="230"/>
      <c r="B936" s="50"/>
      <c r="C936" s="50"/>
      <c r="D936" s="50"/>
      <c r="E936" s="50"/>
      <c r="F936" s="50"/>
      <c r="G936" s="152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  <c r="AA936" s="50"/>
      <c r="AB936" s="50"/>
      <c r="AC936" s="50"/>
      <c r="AD936" s="50"/>
      <c r="AE936" s="50"/>
      <c r="AF936" s="50"/>
      <c r="AG936" s="50"/>
    </row>
    <row r="937" ht="15.75" customHeight="1">
      <c r="A937" s="230"/>
      <c r="B937" s="50"/>
      <c r="C937" s="50"/>
      <c r="D937" s="50"/>
      <c r="E937" s="50"/>
      <c r="F937" s="50"/>
      <c r="G937" s="152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  <c r="AA937" s="50"/>
      <c r="AB937" s="50"/>
      <c r="AC937" s="50"/>
      <c r="AD937" s="50"/>
      <c r="AE937" s="50"/>
      <c r="AF937" s="50"/>
      <c r="AG937" s="50"/>
    </row>
    <row r="938" ht="15.75" customHeight="1">
      <c r="A938" s="230"/>
      <c r="B938" s="50"/>
      <c r="C938" s="50"/>
      <c r="D938" s="50"/>
      <c r="E938" s="50"/>
      <c r="F938" s="50"/>
      <c r="G938" s="152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  <c r="AA938" s="50"/>
      <c r="AB938" s="50"/>
      <c r="AC938" s="50"/>
      <c r="AD938" s="50"/>
      <c r="AE938" s="50"/>
      <c r="AF938" s="50"/>
      <c r="AG938" s="50"/>
    </row>
    <row r="939" ht="15.75" customHeight="1">
      <c r="A939" s="230"/>
      <c r="B939" s="50"/>
      <c r="C939" s="50"/>
      <c r="D939" s="50"/>
      <c r="E939" s="50"/>
      <c r="F939" s="50"/>
      <c r="G939" s="152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  <c r="AA939" s="50"/>
      <c r="AB939" s="50"/>
      <c r="AC939" s="50"/>
      <c r="AD939" s="50"/>
      <c r="AE939" s="50"/>
      <c r="AF939" s="50"/>
      <c r="AG939" s="50"/>
    </row>
    <row r="940" ht="15.75" customHeight="1">
      <c r="A940" s="230"/>
      <c r="B940" s="50"/>
      <c r="C940" s="50"/>
      <c r="D940" s="50"/>
      <c r="E940" s="50"/>
      <c r="F940" s="50"/>
      <c r="G940" s="152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  <c r="AA940" s="50"/>
      <c r="AB940" s="50"/>
      <c r="AC940" s="50"/>
      <c r="AD940" s="50"/>
      <c r="AE940" s="50"/>
      <c r="AF940" s="50"/>
      <c r="AG940" s="50"/>
    </row>
    <row r="941" ht="15.75" customHeight="1">
      <c r="A941" s="230"/>
      <c r="B941" s="50"/>
      <c r="C941" s="50"/>
      <c r="D941" s="50"/>
      <c r="E941" s="50"/>
      <c r="F941" s="50"/>
      <c r="G941" s="152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  <c r="AA941" s="50"/>
      <c r="AB941" s="50"/>
      <c r="AC941" s="50"/>
      <c r="AD941" s="50"/>
      <c r="AE941" s="50"/>
      <c r="AF941" s="50"/>
      <c r="AG941" s="50"/>
    </row>
    <row r="942" ht="15.75" customHeight="1">
      <c r="A942" s="230"/>
      <c r="B942" s="50"/>
      <c r="C942" s="50"/>
      <c r="D942" s="50"/>
      <c r="E942" s="50"/>
      <c r="F942" s="50"/>
      <c r="G942" s="152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  <c r="AA942" s="50"/>
      <c r="AB942" s="50"/>
      <c r="AC942" s="50"/>
      <c r="AD942" s="50"/>
      <c r="AE942" s="50"/>
      <c r="AF942" s="50"/>
      <c r="AG942" s="50"/>
    </row>
    <row r="943" ht="15.75" customHeight="1">
      <c r="A943" s="230"/>
      <c r="B943" s="50"/>
      <c r="C943" s="50"/>
      <c r="D943" s="50"/>
      <c r="E943" s="50"/>
      <c r="F943" s="50"/>
      <c r="G943" s="152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  <c r="AA943" s="50"/>
      <c r="AB943" s="50"/>
      <c r="AC943" s="50"/>
      <c r="AD943" s="50"/>
      <c r="AE943" s="50"/>
      <c r="AF943" s="50"/>
      <c r="AG943" s="50"/>
    </row>
    <row r="944" ht="15.75" customHeight="1">
      <c r="A944" s="230"/>
      <c r="B944" s="50"/>
      <c r="C944" s="50"/>
      <c r="D944" s="50"/>
      <c r="E944" s="50"/>
      <c r="F944" s="50"/>
      <c r="G944" s="152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  <c r="AA944" s="50"/>
      <c r="AB944" s="50"/>
      <c r="AC944" s="50"/>
      <c r="AD944" s="50"/>
      <c r="AE944" s="50"/>
      <c r="AF944" s="50"/>
      <c r="AG944" s="50"/>
    </row>
    <row r="945" ht="15.75" customHeight="1">
      <c r="A945" s="230"/>
      <c r="B945" s="50"/>
      <c r="C945" s="50"/>
      <c r="D945" s="50"/>
      <c r="E945" s="50"/>
      <c r="F945" s="50"/>
      <c r="G945" s="152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  <c r="AA945" s="50"/>
      <c r="AB945" s="50"/>
      <c r="AC945" s="50"/>
      <c r="AD945" s="50"/>
      <c r="AE945" s="50"/>
      <c r="AF945" s="50"/>
      <c r="AG945" s="50"/>
    </row>
    <row r="946" ht="15.75" customHeight="1">
      <c r="A946" s="230"/>
      <c r="B946" s="50"/>
      <c r="C946" s="50"/>
      <c r="D946" s="50"/>
      <c r="E946" s="50"/>
      <c r="F946" s="50"/>
      <c r="G946" s="152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  <c r="AA946" s="50"/>
      <c r="AB946" s="50"/>
      <c r="AC946" s="50"/>
      <c r="AD946" s="50"/>
      <c r="AE946" s="50"/>
      <c r="AF946" s="50"/>
      <c r="AG946" s="50"/>
    </row>
    <row r="947" ht="15.75" customHeight="1">
      <c r="A947" s="230"/>
      <c r="B947" s="50"/>
      <c r="C947" s="50"/>
      <c r="D947" s="50"/>
      <c r="E947" s="50"/>
      <c r="F947" s="50"/>
      <c r="G947" s="152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0"/>
      <c r="AA947" s="50"/>
      <c r="AB947" s="50"/>
      <c r="AC947" s="50"/>
      <c r="AD947" s="50"/>
      <c r="AE947" s="50"/>
      <c r="AF947" s="50"/>
      <c r="AG947" s="50"/>
    </row>
    <row r="948" ht="15.75" customHeight="1">
      <c r="A948" s="230"/>
      <c r="B948" s="50"/>
      <c r="C948" s="50"/>
      <c r="D948" s="50"/>
      <c r="E948" s="50"/>
      <c r="F948" s="50"/>
      <c r="G948" s="152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0"/>
      <c r="AA948" s="50"/>
      <c r="AB948" s="50"/>
      <c r="AC948" s="50"/>
      <c r="AD948" s="50"/>
      <c r="AE948" s="50"/>
      <c r="AF948" s="50"/>
      <c r="AG948" s="50"/>
    </row>
    <row r="949" ht="15.75" customHeight="1">
      <c r="A949" s="230"/>
      <c r="B949" s="50"/>
      <c r="C949" s="50"/>
      <c r="D949" s="50"/>
      <c r="E949" s="50"/>
      <c r="F949" s="50"/>
      <c r="G949" s="152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0"/>
      <c r="AA949" s="50"/>
      <c r="AB949" s="50"/>
      <c r="AC949" s="50"/>
      <c r="AD949" s="50"/>
      <c r="AE949" s="50"/>
      <c r="AF949" s="50"/>
      <c r="AG949" s="50"/>
    </row>
    <row r="950" ht="15.75" customHeight="1">
      <c r="A950" s="230"/>
      <c r="B950" s="50"/>
      <c r="C950" s="50"/>
      <c r="D950" s="50"/>
      <c r="E950" s="50"/>
      <c r="F950" s="50"/>
      <c r="G950" s="152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0"/>
      <c r="AA950" s="50"/>
      <c r="AB950" s="50"/>
      <c r="AC950" s="50"/>
      <c r="AD950" s="50"/>
      <c r="AE950" s="50"/>
      <c r="AF950" s="50"/>
      <c r="AG950" s="50"/>
    </row>
    <row r="951" ht="15.75" customHeight="1">
      <c r="A951" s="230"/>
      <c r="B951" s="50"/>
      <c r="C951" s="50"/>
      <c r="D951" s="50"/>
      <c r="E951" s="50"/>
      <c r="F951" s="50"/>
      <c r="G951" s="152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0"/>
      <c r="AA951" s="50"/>
      <c r="AB951" s="50"/>
      <c r="AC951" s="50"/>
      <c r="AD951" s="50"/>
      <c r="AE951" s="50"/>
      <c r="AF951" s="50"/>
      <c r="AG951" s="50"/>
    </row>
    <row r="952" ht="15.75" customHeight="1">
      <c r="A952" s="230"/>
      <c r="B952" s="50"/>
      <c r="C952" s="50"/>
      <c r="D952" s="50"/>
      <c r="E952" s="50"/>
      <c r="F952" s="50"/>
      <c r="G952" s="152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0"/>
      <c r="AA952" s="50"/>
      <c r="AB952" s="50"/>
      <c r="AC952" s="50"/>
      <c r="AD952" s="50"/>
      <c r="AE952" s="50"/>
      <c r="AF952" s="50"/>
      <c r="AG952" s="50"/>
    </row>
    <row r="953" ht="15.75" customHeight="1">
      <c r="A953" s="230"/>
      <c r="B953" s="50"/>
      <c r="C953" s="50"/>
      <c r="D953" s="50"/>
      <c r="E953" s="50"/>
      <c r="F953" s="50"/>
      <c r="G953" s="152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0"/>
      <c r="AA953" s="50"/>
      <c r="AB953" s="50"/>
      <c r="AC953" s="50"/>
      <c r="AD953" s="50"/>
      <c r="AE953" s="50"/>
      <c r="AF953" s="50"/>
      <c r="AG953" s="50"/>
    </row>
    <row r="954" ht="15.75" customHeight="1">
      <c r="A954" s="230"/>
      <c r="B954" s="50"/>
      <c r="C954" s="50"/>
      <c r="D954" s="50"/>
      <c r="E954" s="50"/>
      <c r="F954" s="50"/>
      <c r="G954" s="152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0"/>
      <c r="AA954" s="50"/>
      <c r="AB954" s="50"/>
      <c r="AC954" s="50"/>
      <c r="AD954" s="50"/>
      <c r="AE954" s="50"/>
      <c r="AF954" s="50"/>
      <c r="AG954" s="50"/>
    </row>
    <row r="955" ht="15.75" customHeight="1">
      <c r="A955" s="230"/>
      <c r="B955" s="50"/>
      <c r="C955" s="50"/>
      <c r="D955" s="50"/>
      <c r="E955" s="50"/>
      <c r="F955" s="50"/>
      <c r="G955" s="152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0"/>
      <c r="AA955" s="50"/>
      <c r="AB955" s="50"/>
      <c r="AC955" s="50"/>
      <c r="AD955" s="50"/>
      <c r="AE955" s="50"/>
      <c r="AF955" s="50"/>
      <c r="AG955" s="50"/>
    </row>
    <row r="956" ht="15.75" customHeight="1">
      <c r="A956" s="230"/>
      <c r="B956" s="50"/>
      <c r="C956" s="50"/>
      <c r="D956" s="50"/>
      <c r="E956" s="50"/>
      <c r="F956" s="50"/>
      <c r="G956" s="152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0"/>
      <c r="AA956" s="50"/>
      <c r="AB956" s="50"/>
      <c r="AC956" s="50"/>
      <c r="AD956" s="50"/>
      <c r="AE956" s="50"/>
      <c r="AF956" s="50"/>
      <c r="AG956" s="50"/>
    </row>
    <row r="957" ht="15.75" customHeight="1">
      <c r="A957" s="230"/>
      <c r="B957" s="50"/>
      <c r="C957" s="50"/>
      <c r="D957" s="50"/>
      <c r="E957" s="50"/>
      <c r="F957" s="50"/>
      <c r="G957" s="152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0"/>
      <c r="AA957" s="50"/>
      <c r="AB957" s="50"/>
      <c r="AC957" s="50"/>
      <c r="AD957" s="50"/>
      <c r="AE957" s="50"/>
      <c r="AF957" s="50"/>
      <c r="AG957" s="50"/>
    </row>
    <row r="958" ht="15.75" customHeight="1">
      <c r="A958" s="230"/>
      <c r="B958" s="50"/>
      <c r="C958" s="50"/>
      <c r="D958" s="50"/>
      <c r="E958" s="50"/>
      <c r="F958" s="50"/>
      <c r="G958" s="152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0"/>
      <c r="AA958" s="50"/>
      <c r="AB958" s="50"/>
      <c r="AC958" s="50"/>
      <c r="AD958" s="50"/>
      <c r="AE958" s="50"/>
      <c r="AF958" s="50"/>
      <c r="AG958" s="50"/>
    </row>
    <row r="959" ht="15.75" customHeight="1">
      <c r="A959" s="230"/>
      <c r="B959" s="50"/>
      <c r="C959" s="50"/>
      <c r="D959" s="50"/>
      <c r="E959" s="50"/>
      <c r="F959" s="50"/>
      <c r="G959" s="152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0"/>
      <c r="AA959" s="50"/>
      <c r="AB959" s="50"/>
      <c r="AC959" s="50"/>
      <c r="AD959" s="50"/>
      <c r="AE959" s="50"/>
      <c r="AF959" s="50"/>
      <c r="AG959" s="50"/>
    </row>
    <row r="960" ht="15.75" customHeight="1">
      <c r="A960" s="230"/>
      <c r="B960" s="50"/>
      <c r="C960" s="50"/>
      <c r="D960" s="50"/>
      <c r="E960" s="50"/>
      <c r="F960" s="50"/>
      <c r="G960" s="152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0"/>
      <c r="AA960" s="50"/>
      <c r="AB960" s="50"/>
      <c r="AC960" s="50"/>
      <c r="AD960" s="50"/>
      <c r="AE960" s="50"/>
      <c r="AF960" s="50"/>
      <c r="AG960" s="50"/>
    </row>
    <row r="961" ht="15.75" customHeight="1">
      <c r="A961" s="230"/>
      <c r="B961" s="50"/>
      <c r="C961" s="50"/>
      <c r="D961" s="50"/>
      <c r="E961" s="50"/>
      <c r="F961" s="50"/>
      <c r="G961" s="152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  <c r="AA961" s="50"/>
      <c r="AB961" s="50"/>
      <c r="AC961" s="50"/>
      <c r="AD961" s="50"/>
      <c r="AE961" s="50"/>
      <c r="AF961" s="50"/>
      <c r="AG961" s="50"/>
    </row>
    <row r="962" ht="15.75" customHeight="1">
      <c r="A962" s="230"/>
      <c r="B962" s="50"/>
      <c r="C962" s="50"/>
      <c r="D962" s="50"/>
      <c r="E962" s="50"/>
      <c r="F962" s="50"/>
      <c r="G962" s="152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0"/>
      <c r="AA962" s="50"/>
      <c r="AB962" s="50"/>
      <c r="AC962" s="50"/>
      <c r="AD962" s="50"/>
      <c r="AE962" s="50"/>
      <c r="AF962" s="50"/>
      <c r="AG962" s="50"/>
    </row>
    <row r="963" ht="15.75" customHeight="1">
      <c r="A963" s="230"/>
      <c r="B963" s="50"/>
      <c r="C963" s="50"/>
      <c r="D963" s="50"/>
      <c r="E963" s="50"/>
      <c r="F963" s="50"/>
      <c r="G963" s="152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0"/>
      <c r="AA963" s="50"/>
      <c r="AB963" s="50"/>
      <c r="AC963" s="50"/>
      <c r="AD963" s="50"/>
      <c r="AE963" s="50"/>
      <c r="AF963" s="50"/>
      <c r="AG963" s="50"/>
    </row>
    <row r="964" ht="15.75" customHeight="1">
      <c r="A964" s="230"/>
      <c r="B964" s="50"/>
      <c r="C964" s="50"/>
      <c r="D964" s="50"/>
      <c r="E964" s="50"/>
      <c r="F964" s="50"/>
      <c r="G964" s="152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0"/>
      <c r="AA964" s="50"/>
      <c r="AB964" s="50"/>
      <c r="AC964" s="50"/>
      <c r="AD964" s="50"/>
      <c r="AE964" s="50"/>
      <c r="AF964" s="50"/>
      <c r="AG964" s="50"/>
    </row>
    <row r="965" ht="15.75" customHeight="1">
      <c r="A965" s="230"/>
      <c r="B965" s="50"/>
      <c r="C965" s="50"/>
      <c r="D965" s="50"/>
      <c r="E965" s="50"/>
      <c r="F965" s="50"/>
      <c r="G965" s="152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0"/>
      <c r="AA965" s="50"/>
      <c r="AB965" s="50"/>
      <c r="AC965" s="50"/>
      <c r="AD965" s="50"/>
      <c r="AE965" s="50"/>
      <c r="AF965" s="50"/>
      <c r="AG965" s="50"/>
    </row>
    <row r="966" ht="15.75" customHeight="1">
      <c r="A966" s="230"/>
      <c r="B966" s="50"/>
      <c r="C966" s="50"/>
      <c r="D966" s="50"/>
      <c r="E966" s="50"/>
      <c r="F966" s="50"/>
      <c r="G966" s="152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0"/>
      <c r="AA966" s="50"/>
      <c r="AB966" s="50"/>
      <c r="AC966" s="50"/>
      <c r="AD966" s="50"/>
      <c r="AE966" s="50"/>
      <c r="AF966" s="50"/>
      <c r="AG966" s="50"/>
    </row>
    <row r="967" ht="15.75" customHeight="1">
      <c r="A967" s="230"/>
      <c r="B967" s="50"/>
      <c r="C967" s="50"/>
      <c r="D967" s="50"/>
      <c r="E967" s="50"/>
      <c r="F967" s="50"/>
      <c r="G967" s="152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0"/>
      <c r="AA967" s="50"/>
      <c r="AB967" s="50"/>
      <c r="AC967" s="50"/>
      <c r="AD967" s="50"/>
      <c r="AE967" s="50"/>
      <c r="AF967" s="50"/>
      <c r="AG967" s="50"/>
    </row>
    <row r="968" ht="15.75" customHeight="1">
      <c r="A968" s="230"/>
      <c r="B968" s="50"/>
      <c r="C968" s="50"/>
      <c r="D968" s="50"/>
      <c r="E968" s="50"/>
      <c r="F968" s="50"/>
      <c r="G968" s="152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0"/>
      <c r="AA968" s="50"/>
      <c r="AB968" s="50"/>
      <c r="AC968" s="50"/>
      <c r="AD968" s="50"/>
      <c r="AE968" s="50"/>
      <c r="AF968" s="50"/>
      <c r="AG968" s="50"/>
    </row>
    <row r="969" ht="15.75" customHeight="1">
      <c r="A969" s="230"/>
      <c r="B969" s="50"/>
      <c r="C969" s="50"/>
      <c r="D969" s="50"/>
      <c r="E969" s="50"/>
      <c r="F969" s="50"/>
      <c r="G969" s="152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0"/>
      <c r="AA969" s="50"/>
      <c r="AB969" s="50"/>
      <c r="AC969" s="50"/>
      <c r="AD969" s="50"/>
      <c r="AE969" s="50"/>
      <c r="AF969" s="50"/>
      <c r="AG969" s="50"/>
    </row>
    <row r="970" ht="15.75" customHeight="1">
      <c r="A970" s="230"/>
      <c r="B970" s="50"/>
      <c r="C970" s="50"/>
      <c r="D970" s="50"/>
      <c r="E970" s="50"/>
      <c r="F970" s="50"/>
      <c r="G970" s="152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0"/>
      <c r="AA970" s="50"/>
      <c r="AB970" s="50"/>
      <c r="AC970" s="50"/>
      <c r="AD970" s="50"/>
      <c r="AE970" s="50"/>
      <c r="AF970" s="50"/>
      <c r="AG970" s="50"/>
    </row>
    <row r="971" ht="15.75" customHeight="1">
      <c r="A971" s="230"/>
      <c r="B971" s="50"/>
      <c r="C971" s="50"/>
      <c r="D971" s="50"/>
      <c r="E971" s="50"/>
      <c r="F971" s="50"/>
      <c r="G971" s="152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0"/>
      <c r="AA971" s="50"/>
      <c r="AB971" s="50"/>
      <c r="AC971" s="50"/>
      <c r="AD971" s="50"/>
      <c r="AE971" s="50"/>
      <c r="AF971" s="50"/>
      <c r="AG971" s="50"/>
    </row>
    <row r="972" ht="15.75" customHeight="1">
      <c r="A972" s="230"/>
      <c r="B972" s="50"/>
      <c r="C972" s="50"/>
      <c r="D972" s="50"/>
      <c r="E972" s="50"/>
      <c r="F972" s="50"/>
      <c r="G972" s="152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0"/>
      <c r="AA972" s="50"/>
      <c r="AB972" s="50"/>
      <c r="AC972" s="50"/>
      <c r="AD972" s="50"/>
      <c r="AE972" s="50"/>
      <c r="AF972" s="50"/>
      <c r="AG972" s="50"/>
    </row>
    <row r="973" ht="15.75" customHeight="1">
      <c r="A973" s="230"/>
      <c r="B973" s="50"/>
      <c r="C973" s="50"/>
      <c r="D973" s="50"/>
      <c r="E973" s="50"/>
      <c r="F973" s="50"/>
      <c r="G973" s="152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0"/>
      <c r="AA973" s="50"/>
      <c r="AB973" s="50"/>
      <c r="AC973" s="50"/>
      <c r="AD973" s="50"/>
      <c r="AE973" s="50"/>
      <c r="AF973" s="50"/>
      <c r="AG973" s="50"/>
    </row>
    <row r="974" ht="15.75" customHeight="1">
      <c r="A974" s="230"/>
      <c r="B974" s="50"/>
      <c r="C974" s="50"/>
      <c r="D974" s="50"/>
      <c r="E974" s="50"/>
      <c r="F974" s="50"/>
      <c r="G974" s="152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0"/>
      <c r="AA974" s="50"/>
      <c r="AB974" s="50"/>
      <c r="AC974" s="50"/>
      <c r="AD974" s="50"/>
      <c r="AE974" s="50"/>
      <c r="AF974" s="50"/>
      <c r="AG974" s="50"/>
    </row>
    <row r="975" ht="15.75" customHeight="1">
      <c r="A975" s="230"/>
      <c r="B975" s="50"/>
      <c r="C975" s="50"/>
      <c r="D975" s="50"/>
      <c r="E975" s="50"/>
      <c r="F975" s="50"/>
      <c r="G975" s="152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  <c r="AA975" s="50"/>
      <c r="AB975" s="50"/>
      <c r="AC975" s="50"/>
      <c r="AD975" s="50"/>
      <c r="AE975" s="50"/>
      <c r="AF975" s="50"/>
      <c r="AG975" s="50"/>
    </row>
    <row r="976" ht="15.75" customHeight="1">
      <c r="A976" s="230"/>
      <c r="B976" s="50"/>
      <c r="C976" s="50"/>
      <c r="D976" s="50"/>
      <c r="E976" s="50"/>
      <c r="F976" s="50"/>
      <c r="G976" s="152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  <c r="AA976" s="50"/>
      <c r="AB976" s="50"/>
      <c r="AC976" s="50"/>
      <c r="AD976" s="50"/>
      <c r="AE976" s="50"/>
      <c r="AF976" s="50"/>
      <c r="AG976" s="50"/>
    </row>
    <row r="977" ht="15.75" customHeight="1">
      <c r="A977" s="230"/>
      <c r="B977" s="50"/>
      <c r="C977" s="50"/>
      <c r="D977" s="50"/>
      <c r="E977" s="50"/>
      <c r="F977" s="50"/>
      <c r="G977" s="152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0"/>
      <c r="AA977" s="50"/>
      <c r="AB977" s="50"/>
      <c r="AC977" s="50"/>
      <c r="AD977" s="50"/>
      <c r="AE977" s="50"/>
      <c r="AF977" s="50"/>
      <c r="AG977" s="50"/>
    </row>
    <row r="978" ht="15.75" customHeight="1">
      <c r="A978" s="230"/>
      <c r="B978" s="50"/>
      <c r="C978" s="50"/>
      <c r="D978" s="50"/>
      <c r="E978" s="50"/>
      <c r="F978" s="50"/>
      <c r="G978" s="152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0"/>
      <c r="AA978" s="50"/>
      <c r="AB978" s="50"/>
      <c r="AC978" s="50"/>
      <c r="AD978" s="50"/>
      <c r="AE978" s="50"/>
      <c r="AF978" s="50"/>
      <c r="AG978" s="50"/>
    </row>
    <row r="979" ht="15.75" customHeight="1">
      <c r="A979" s="230"/>
      <c r="B979" s="50"/>
      <c r="C979" s="50"/>
      <c r="D979" s="50"/>
      <c r="E979" s="50"/>
      <c r="F979" s="50"/>
      <c r="G979" s="152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0"/>
      <c r="AA979" s="50"/>
      <c r="AB979" s="50"/>
      <c r="AC979" s="50"/>
      <c r="AD979" s="50"/>
      <c r="AE979" s="50"/>
      <c r="AF979" s="50"/>
      <c r="AG979" s="50"/>
    </row>
    <row r="980" ht="15.75" customHeight="1">
      <c r="A980" s="230"/>
      <c r="B980" s="50"/>
      <c r="C980" s="50"/>
      <c r="D980" s="50"/>
      <c r="E980" s="50"/>
      <c r="F980" s="50"/>
      <c r="G980" s="152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0"/>
      <c r="AA980" s="50"/>
      <c r="AB980" s="50"/>
      <c r="AC980" s="50"/>
      <c r="AD980" s="50"/>
      <c r="AE980" s="50"/>
      <c r="AF980" s="50"/>
      <c r="AG980" s="50"/>
    </row>
    <row r="981" ht="15.75" customHeight="1">
      <c r="A981" s="230"/>
      <c r="B981" s="50"/>
      <c r="C981" s="50"/>
      <c r="D981" s="50"/>
      <c r="E981" s="50"/>
      <c r="F981" s="50"/>
      <c r="G981" s="152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0"/>
      <c r="AA981" s="50"/>
      <c r="AB981" s="50"/>
      <c r="AC981" s="50"/>
      <c r="AD981" s="50"/>
      <c r="AE981" s="50"/>
      <c r="AF981" s="50"/>
      <c r="AG981" s="50"/>
    </row>
    <row r="982" ht="15.75" customHeight="1">
      <c r="A982" s="230"/>
      <c r="B982" s="50"/>
      <c r="C982" s="50"/>
      <c r="D982" s="50"/>
      <c r="E982" s="50"/>
      <c r="F982" s="50"/>
      <c r="G982" s="152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0"/>
      <c r="AA982" s="50"/>
      <c r="AB982" s="50"/>
      <c r="AC982" s="50"/>
      <c r="AD982" s="50"/>
      <c r="AE982" s="50"/>
      <c r="AF982" s="50"/>
      <c r="AG982" s="50"/>
    </row>
    <row r="983" ht="15.75" customHeight="1">
      <c r="A983" s="230"/>
      <c r="B983" s="50"/>
      <c r="C983" s="50"/>
      <c r="D983" s="50"/>
      <c r="E983" s="50"/>
      <c r="F983" s="50"/>
      <c r="G983" s="152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0"/>
      <c r="AA983" s="50"/>
      <c r="AB983" s="50"/>
      <c r="AC983" s="50"/>
      <c r="AD983" s="50"/>
      <c r="AE983" s="50"/>
      <c r="AF983" s="50"/>
      <c r="AG983" s="50"/>
    </row>
    <row r="984" ht="15.75" customHeight="1">
      <c r="A984" s="230"/>
      <c r="B984" s="50"/>
      <c r="C984" s="50"/>
      <c r="D984" s="50"/>
      <c r="E984" s="50"/>
      <c r="F984" s="50"/>
      <c r="G984" s="152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0"/>
      <c r="AA984" s="50"/>
      <c r="AB984" s="50"/>
      <c r="AC984" s="50"/>
      <c r="AD984" s="50"/>
      <c r="AE984" s="50"/>
      <c r="AF984" s="50"/>
      <c r="AG984" s="50"/>
    </row>
    <row r="985" ht="15.75" customHeight="1">
      <c r="A985" s="230"/>
      <c r="B985" s="50"/>
      <c r="C985" s="50"/>
      <c r="D985" s="50"/>
      <c r="E985" s="50"/>
      <c r="F985" s="50"/>
      <c r="G985" s="152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0"/>
      <c r="AA985" s="50"/>
      <c r="AB985" s="50"/>
      <c r="AC985" s="50"/>
      <c r="AD985" s="50"/>
      <c r="AE985" s="50"/>
      <c r="AF985" s="50"/>
      <c r="AG985" s="50"/>
    </row>
    <row r="986" ht="15.75" customHeight="1">
      <c r="A986" s="230"/>
      <c r="B986" s="50"/>
      <c r="C986" s="50"/>
      <c r="D986" s="50"/>
      <c r="E986" s="50"/>
      <c r="F986" s="50"/>
      <c r="G986" s="152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0"/>
      <c r="AA986" s="50"/>
      <c r="AB986" s="50"/>
      <c r="AC986" s="50"/>
      <c r="AD986" s="50"/>
      <c r="AE986" s="50"/>
      <c r="AF986" s="50"/>
      <c r="AG986" s="50"/>
    </row>
  </sheetData>
  <hyperlinks>
    <hyperlink display="Inicio" location="ÍNDICE!A1" ref="A1"/>
  </hyperlink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6.25"/>
    <col customWidth="1" min="2" max="2" width="15.88"/>
    <col customWidth="1" min="3" max="4" width="18.38"/>
    <col customWidth="1" min="5" max="6" width="16.88"/>
    <col customWidth="1" min="7" max="8" width="19.0"/>
    <col customWidth="1" min="9" max="10" width="17.5"/>
    <col customWidth="1" min="11" max="11" width="22.63"/>
    <col customWidth="1" min="12" max="12" width="17.38"/>
    <col customWidth="1" min="13" max="13" width="23.75"/>
    <col customWidth="1" min="14" max="14" width="20.38"/>
    <col customWidth="1" min="15" max="26" width="9.38"/>
  </cols>
  <sheetData>
    <row r="1" ht="12.75" customHeight="1">
      <c r="A1" s="231" t="s">
        <v>455</v>
      </c>
      <c r="B1" s="95" t="s">
        <v>456</v>
      </c>
      <c r="C1" s="95" t="s">
        <v>457</v>
      </c>
      <c r="D1" s="95" t="s">
        <v>458</v>
      </c>
      <c r="E1" s="95" t="s">
        <v>459</v>
      </c>
      <c r="F1" s="95" t="s">
        <v>460</v>
      </c>
      <c r="G1" s="95" t="s">
        <v>461</v>
      </c>
      <c r="H1" s="95" t="s">
        <v>462</v>
      </c>
      <c r="I1" s="143" t="s">
        <v>463</v>
      </c>
      <c r="J1" s="143" t="s">
        <v>464</v>
      </c>
      <c r="K1" s="166" t="s">
        <v>465</v>
      </c>
      <c r="L1" s="166" t="s">
        <v>466</v>
      </c>
      <c r="M1" s="166" t="s">
        <v>467</v>
      </c>
      <c r="N1" s="143"/>
      <c r="O1" s="143"/>
      <c r="P1" s="143"/>
      <c r="Q1" s="167"/>
      <c r="R1" s="167"/>
      <c r="S1" s="167"/>
      <c r="T1" s="167"/>
      <c r="U1" s="167"/>
      <c r="V1" s="167"/>
      <c r="W1" s="167"/>
      <c r="X1" s="167"/>
      <c r="Y1" s="167"/>
      <c r="Z1" s="167"/>
    </row>
    <row r="2">
      <c r="A2" s="232">
        <v>43692.0</v>
      </c>
      <c r="B2" s="219">
        <v>8.0</v>
      </c>
      <c r="C2" s="219"/>
      <c r="D2" s="219">
        <v>5894.97</v>
      </c>
      <c r="E2" s="226">
        <v>13921.4657</v>
      </c>
      <c r="F2" s="197">
        <f t="shared" ref="F2:F235" si="1">D2/E2</f>
        <v>0.4234446377</v>
      </c>
      <c r="G2" s="226">
        <f t="shared" ref="G2:G235" si="2">SUM(B2:C2)*D2</f>
        <v>47159.76</v>
      </c>
      <c r="H2" s="226">
        <f t="shared" ref="H2:H235" si="3">G2/E2</f>
        <v>3.387557102</v>
      </c>
      <c r="I2" s="152">
        <f>B2</f>
        <v>8</v>
      </c>
      <c r="J2" s="152">
        <f t="shared" ref="J2:J235" si="4">I2*F2</f>
        <v>3.387557102</v>
      </c>
      <c r="K2" s="172">
        <f t="shared" ref="K2:K235" si="5">F2*0.001</f>
        <v>0.0004234446377</v>
      </c>
      <c r="L2" s="50">
        <f t="shared" ref="L2:L235" si="6">IF(C2,F2*0.01,0)</f>
        <v>0</v>
      </c>
      <c r="M2" s="172">
        <f t="shared" ref="M2:M235" si="7">F2+K2-L2</f>
        <v>0.4238680824</v>
      </c>
      <c r="N2" s="152"/>
      <c r="O2" s="197"/>
      <c r="P2" s="197"/>
      <c r="Q2" s="197"/>
      <c r="R2" s="197"/>
      <c r="S2" s="197"/>
      <c r="T2" s="197"/>
      <c r="U2" s="197"/>
      <c r="V2" s="197"/>
      <c r="W2" s="197"/>
      <c r="X2" s="197"/>
      <c r="Y2" s="197"/>
      <c r="Z2" s="197"/>
    </row>
    <row r="3">
      <c r="A3" s="232">
        <v>43692.0</v>
      </c>
      <c r="B3" s="219">
        <v>500.0</v>
      </c>
      <c r="C3" s="219"/>
      <c r="D3" s="219">
        <v>5800.7</v>
      </c>
      <c r="E3" s="226">
        <v>13921.4657</v>
      </c>
      <c r="F3" s="197">
        <f t="shared" si="1"/>
        <v>0.4166730806</v>
      </c>
      <c r="G3" s="226">
        <f t="shared" si="2"/>
        <v>2900350</v>
      </c>
      <c r="H3" s="226">
        <f t="shared" si="3"/>
        <v>208.3365403</v>
      </c>
      <c r="I3" s="152">
        <f t="shared" ref="I3:I235" si="8">I2+B3-C3</f>
        <v>508</v>
      </c>
      <c r="J3" s="152">
        <f t="shared" si="4"/>
        <v>211.669925</v>
      </c>
      <c r="K3" s="172">
        <f t="shared" si="5"/>
        <v>0.0004166730806</v>
      </c>
      <c r="L3" s="50">
        <f t="shared" si="6"/>
        <v>0</v>
      </c>
      <c r="M3" s="172">
        <f t="shared" si="7"/>
        <v>0.4170897537</v>
      </c>
      <c r="N3" s="152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</row>
    <row r="4">
      <c r="A4" s="232">
        <v>43760.0</v>
      </c>
      <c r="B4" s="219">
        <v>1500.0</v>
      </c>
      <c r="C4" s="219"/>
      <c r="D4" s="219">
        <v>6111.22</v>
      </c>
      <c r="E4" s="226">
        <v>18374.5407</v>
      </c>
      <c r="F4" s="197">
        <f t="shared" si="1"/>
        <v>0.3325917148</v>
      </c>
      <c r="G4" s="226">
        <f t="shared" si="2"/>
        <v>9166830</v>
      </c>
      <c r="H4" s="226">
        <f t="shared" si="3"/>
        <v>498.8875722</v>
      </c>
      <c r="I4" s="152">
        <f t="shared" si="8"/>
        <v>2008</v>
      </c>
      <c r="J4" s="152">
        <f t="shared" si="4"/>
        <v>667.8441633</v>
      </c>
      <c r="K4" s="172">
        <f t="shared" si="5"/>
        <v>0.0003325917148</v>
      </c>
      <c r="L4" s="50">
        <f t="shared" si="6"/>
        <v>0</v>
      </c>
      <c r="M4" s="172">
        <f t="shared" si="7"/>
        <v>0.3329243065</v>
      </c>
      <c r="N4" s="152"/>
      <c r="O4" s="197"/>
      <c r="P4" s="197"/>
      <c r="Q4" s="197"/>
      <c r="R4" s="197"/>
      <c r="S4" s="197"/>
      <c r="T4" s="197"/>
      <c r="U4" s="197"/>
      <c r="V4" s="197"/>
      <c r="W4" s="197"/>
      <c r="X4" s="197"/>
      <c r="Y4" s="197"/>
      <c r="Z4" s="197"/>
    </row>
    <row r="5">
      <c r="A5" s="232">
        <v>43760.0</v>
      </c>
      <c r="B5" s="219">
        <v>4500.0</v>
      </c>
      <c r="C5" s="219"/>
      <c r="D5" s="219">
        <v>6111.22</v>
      </c>
      <c r="E5" s="226">
        <v>18374.5407</v>
      </c>
      <c r="F5" s="197">
        <f t="shared" si="1"/>
        <v>0.3325917148</v>
      </c>
      <c r="G5" s="226">
        <f t="shared" si="2"/>
        <v>27500490</v>
      </c>
      <c r="H5" s="226">
        <f t="shared" si="3"/>
        <v>1496.662717</v>
      </c>
      <c r="I5" s="152">
        <f t="shared" si="8"/>
        <v>6508</v>
      </c>
      <c r="J5" s="152">
        <f t="shared" si="4"/>
        <v>2164.50688</v>
      </c>
      <c r="K5" s="172">
        <f t="shared" si="5"/>
        <v>0.0003325917148</v>
      </c>
      <c r="L5" s="50">
        <f t="shared" si="6"/>
        <v>0</v>
      </c>
      <c r="M5" s="172">
        <f t="shared" si="7"/>
        <v>0.3329243065</v>
      </c>
      <c r="N5" s="152"/>
      <c r="O5" s="197"/>
      <c r="P5" s="197"/>
      <c r="Q5" s="197"/>
      <c r="R5" s="197"/>
      <c r="S5" s="197"/>
      <c r="T5" s="197"/>
      <c r="U5" s="197"/>
      <c r="V5" s="197"/>
      <c r="W5" s="197"/>
      <c r="X5" s="197"/>
      <c r="Y5" s="197"/>
      <c r="Z5" s="197"/>
    </row>
    <row r="6">
      <c r="A6" s="232">
        <v>43767.0</v>
      </c>
      <c r="B6" s="218">
        <v>250.0</v>
      </c>
      <c r="C6" s="218"/>
      <c r="D6" s="219">
        <v>7043.44</v>
      </c>
      <c r="E6" s="226">
        <v>21659.9171</v>
      </c>
      <c r="F6" s="197">
        <f t="shared" si="1"/>
        <v>0.3251831467</v>
      </c>
      <c r="G6" s="226">
        <f t="shared" si="2"/>
        <v>1760860</v>
      </c>
      <c r="H6" s="226">
        <f t="shared" si="3"/>
        <v>81.29578668</v>
      </c>
      <c r="I6" s="152">
        <f t="shared" si="8"/>
        <v>6758</v>
      </c>
      <c r="J6" s="152">
        <f t="shared" si="4"/>
        <v>2197.587705</v>
      </c>
      <c r="K6" s="172">
        <f t="shared" si="5"/>
        <v>0.0003251831467</v>
      </c>
      <c r="L6" s="50">
        <f t="shared" si="6"/>
        <v>0</v>
      </c>
      <c r="M6" s="172">
        <f t="shared" si="7"/>
        <v>0.3255083299</v>
      </c>
      <c r="N6" s="152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</row>
    <row r="7">
      <c r="A7" s="232">
        <v>43767.0</v>
      </c>
      <c r="B7" s="219">
        <v>750.0</v>
      </c>
      <c r="C7" s="219"/>
      <c r="D7" s="219">
        <v>7043.44</v>
      </c>
      <c r="E7" s="226">
        <v>21659.9171</v>
      </c>
      <c r="F7" s="197">
        <f t="shared" si="1"/>
        <v>0.3251831467</v>
      </c>
      <c r="G7" s="226">
        <f t="shared" si="2"/>
        <v>5282580</v>
      </c>
      <c r="H7" s="226">
        <f t="shared" si="3"/>
        <v>243.88736</v>
      </c>
      <c r="I7" s="152">
        <f t="shared" si="8"/>
        <v>7508</v>
      </c>
      <c r="J7" s="152">
        <f t="shared" si="4"/>
        <v>2441.475065</v>
      </c>
      <c r="K7" s="172">
        <f t="shared" si="5"/>
        <v>0.0003251831467</v>
      </c>
      <c r="L7" s="50">
        <f t="shared" si="6"/>
        <v>0</v>
      </c>
      <c r="M7" s="172">
        <f t="shared" si="7"/>
        <v>0.3255083299</v>
      </c>
      <c r="N7" s="152"/>
      <c r="O7" s="197"/>
      <c r="P7" s="197"/>
      <c r="Q7" s="197"/>
      <c r="R7" s="197"/>
      <c r="S7" s="197"/>
      <c r="T7" s="197"/>
      <c r="U7" s="197"/>
      <c r="V7" s="197"/>
      <c r="W7" s="197"/>
      <c r="X7" s="197"/>
      <c r="Y7" s="197"/>
      <c r="Z7" s="197"/>
    </row>
    <row r="8">
      <c r="A8" s="232">
        <v>43774.0</v>
      </c>
      <c r="B8" s="219">
        <v>1000.0</v>
      </c>
      <c r="C8" s="219"/>
      <c r="D8" s="219">
        <v>6421.96</v>
      </c>
      <c r="E8" s="226">
        <v>22493.9131</v>
      </c>
      <c r="F8" s="197">
        <f t="shared" si="1"/>
        <v>0.2854976798</v>
      </c>
      <c r="G8" s="226">
        <f t="shared" si="2"/>
        <v>6421960</v>
      </c>
      <c r="H8" s="226">
        <f t="shared" si="3"/>
        <v>285.4976798</v>
      </c>
      <c r="I8" s="152">
        <f t="shared" si="8"/>
        <v>8508</v>
      </c>
      <c r="J8" s="152">
        <f t="shared" si="4"/>
        <v>2429.01426</v>
      </c>
      <c r="K8" s="172">
        <f t="shared" si="5"/>
        <v>0.0002854976798</v>
      </c>
      <c r="L8" s="50">
        <f t="shared" si="6"/>
        <v>0</v>
      </c>
      <c r="M8" s="172">
        <f t="shared" si="7"/>
        <v>0.2857831775</v>
      </c>
      <c r="N8" s="152"/>
      <c r="O8" s="197"/>
      <c r="P8" s="197"/>
      <c r="Q8" s="197"/>
      <c r="R8" s="197"/>
      <c r="S8" s="197"/>
      <c r="T8" s="197"/>
      <c r="U8" s="197"/>
      <c r="V8" s="197"/>
      <c r="W8" s="197"/>
      <c r="X8" s="197"/>
      <c r="Y8" s="197"/>
      <c r="Z8" s="197"/>
    </row>
    <row r="9">
      <c r="A9" s="232">
        <v>43777.0</v>
      </c>
      <c r="B9" s="219">
        <v>459.0</v>
      </c>
      <c r="C9" s="219"/>
      <c r="D9" s="219">
        <v>6991.65</v>
      </c>
      <c r="E9" s="226">
        <v>24228.3336</v>
      </c>
      <c r="F9" s="197">
        <f t="shared" si="1"/>
        <v>0.2885732926</v>
      </c>
      <c r="G9" s="226">
        <f t="shared" si="2"/>
        <v>3209167.35</v>
      </c>
      <c r="H9" s="226">
        <f t="shared" si="3"/>
        <v>132.4551413</v>
      </c>
      <c r="I9" s="152">
        <f t="shared" si="8"/>
        <v>8967</v>
      </c>
      <c r="J9" s="152">
        <f t="shared" si="4"/>
        <v>2587.636714</v>
      </c>
      <c r="K9" s="172">
        <f t="shared" si="5"/>
        <v>0.0002885732926</v>
      </c>
      <c r="L9" s="50">
        <f t="shared" si="6"/>
        <v>0</v>
      </c>
      <c r="M9" s="172">
        <f t="shared" si="7"/>
        <v>0.2888618658</v>
      </c>
      <c r="N9" s="152"/>
      <c r="O9" s="197"/>
      <c r="P9" s="197"/>
      <c r="Q9" s="197"/>
      <c r="R9" s="197"/>
      <c r="S9" s="197"/>
      <c r="T9" s="197"/>
      <c r="U9" s="197"/>
      <c r="V9" s="197"/>
      <c r="W9" s="197"/>
      <c r="X9" s="197"/>
      <c r="Y9" s="197"/>
      <c r="Z9" s="197"/>
    </row>
    <row r="10">
      <c r="A10" s="232">
        <v>43777.0</v>
      </c>
      <c r="B10" s="219">
        <v>500.0</v>
      </c>
      <c r="C10" s="219"/>
      <c r="D10" s="219">
        <v>6991.65</v>
      </c>
      <c r="E10" s="226">
        <v>24228.3336</v>
      </c>
      <c r="F10" s="197">
        <f t="shared" si="1"/>
        <v>0.2885732926</v>
      </c>
      <c r="G10" s="226">
        <f t="shared" si="2"/>
        <v>3495825</v>
      </c>
      <c r="H10" s="226">
        <f t="shared" si="3"/>
        <v>144.2866463</v>
      </c>
      <c r="I10" s="152">
        <f t="shared" si="8"/>
        <v>9467</v>
      </c>
      <c r="J10" s="152">
        <f t="shared" si="4"/>
        <v>2731.923361</v>
      </c>
      <c r="K10" s="172">
        <f t="shared" si="5"/>
        <v>0.0002885732926</v>
      </c>
      <c r="L10" s="50">
        <f t="shared" si="6"/>
        <v>0</v>
      </c>
      <c r="M10" s="172">
        <f t="shared" si="7"/>
        <v>0.2888618658</v>
      </c>
      <c r="N10" s="152"/>
      <c r="O10" s="197"/>
      <c r="P10" s="197"/>
      <c r="Q10" s="197"/>
      <c r="R10" s="197"/>
      <c r="S10" s="197"/>
      <c r="T10" s="197"/>
      <c r="U10" s="197"/>
      <c r="V10" s="197"/>
      <c r="W10" s="197"/>
      <c r="X10" s="197"/>
      <c r="Y10" s="197"/>
      <c r="Z10" s="197"/>
    </row>
    <row r="11">
      <c r="A11" s="232">
        <v>43777.0</v>
      </c>
      <c r="B11" s="219">
        <v>1041.0</v>
      </c>
      <c r="C11" s="219"/>
      <c r="D11" s="219">
        <v>6991.65</v>
      </c>
      <c r="E11" s="226">
        <v>24228.3336</v>
      </c>
      <c r="F11" s="197">
        <f t="shared" si="1"/>
        <v>0.2885732926</v>
      </c>
      <c r="G11" s="226">
        <f t="shared" si="2"/>
        <v>7278307.65</v>
      </c>
      <c r="H11" s="226">
        <f t="shared" si="3"/>
        <v>300.4047975</v>
      </c>
      <c r="I11" s="152">
        <f t="shared" si="8"/>
        <v>10508</v>
      </c>
      <c r="J11" s="152">
        <f t="shared" si="4"/>
        <v>3032.328158</v>
      </c>
      <c r="K11" s="172">
        <f t="shared" si="5"/>
        <v>0.0002885732926</v>
      </c>
      <c r="L11" s="50">
        <f t="shared" si="6"/>
        <v>0</v>
      </c>
      <c r="M11" s="172">
        <f t="shared" si="7"/>
        <v>0.2888618658</v>
      </c>
      <c r="N11" s="152"/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Z11" s="197"/>
    </row>
    <row r="12">
      <c r="A12" s="232">
        <v>43781.0</v>
      </c>
      <c r="B12" s="219">
        <v>70.0</v>
      </c>
      <c r="C12" s="219"/>
      <c r="D12" s="219">
        <v>7659.74</v>
      </c>
      <c r="E12" s="226">
        <v>26781.5663</v>
      </c>
      <c r="F12" s="197">
        <f t="shared" si="1"/>
        <v>0.2860079173</v>
      </c>
      <c r="G12" s="226">
        <f t="shared" si="2"/>
        <v>536181.8</v>
      </c>
      <c r="H12" s="226">
        <f t="shared" si="3"/>
        <v>20.02055421</v>
      </c>
      <c r="I12" s="152">
        <f t="shared" si="8"/>
        <v>10578</v>
      </c>
      <c r="J12" s="152">
        <f t="shared" si="4"/>
        <v>3025.391749</v>
      </c>
      <c r="K12" s="172">
        <f t="shared" si="5"/>
        <v>0.0002860079173</v>
      </c>
      <c r="L12" s="50">
        <f t="shared" si="6"/>
        <v>0</v>
      </c>
      <c r="M12" s="172">
        <f t="shared" si="7"/>
        <v>0.2862939252</v>
      </c>
      <c r="N12" s="152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</row>
    <row r="13">
      <c r="A13" s="232">
        <v>43781.0</v>
      </c>
      <c r="B13" s="219">
        <v>400.0</v>
      </c>
      <c r="C13" s="219"/>
      <c r="D13" s="219">
        <v>7659.74</v>
      </c>
      <c r="E13" s="226">
        <v>26781.5663</v>
      </c>
      <c r="F13" s="197">
        <f t="shared" si="1"/>
        <v>0.2860079173</v>
      </c>
      <c r="G13" s="226">
        <f t="shared" si="2"/>
        <v>3063896</v>
      </c>
      <c r="H13" s="226">
        <f t="shared" si="3"/>
        <v>114.4031669</v>
      </c>
      <c r="I13" s="152">
        <f t="shared" si="8"/>
        <v>10978</v>
      </c>
      <c r="J13" s="152">
        <f t="shared" si="4"/>
        <v>3139.794916</v>
      </c>
      <c r="K13" s="172">
        <f t="shared" si="5"/>
        <v>0.0002860079173</v>
      </c>
      <c r="L13" s="50">
        <f t="shared" si="6"/>
        <v>0</v>
      </c>
      <c r="M13" s="172">
        <f t="shared" si="7"/>
        <v>0.2862939252</v>
      </c>
      <c r="N13" s="152"/>
      <c r="O13" s="197"/>
      <c r="P13" s="197"/>
      <c r="Q13" s="197"/>
      <c r="R13" s="197"/>
      <c r="S13" s="197"/>
      <c r="T13" s="197"/>
      <c r="U13" s="197"/>
      <c r="V13" s="197"/>
      <c r="W13" s="197"/>
      <c r="X13" s="197"/>
      <c r="Y13" s="197"/>
      <c r="Z13" s="197"/>
    </row>
    <row r="14">
      <c r="A14" s="232">
        <v>43781.0</v>
      </c>
      <c r="B14" s="219">
        <v>250.0</v>
      </c>
      <c r="C14" s="219"/>
      <c r="D14" s="219">
        <v>7659.74</v>
      </c>
      <c r="E14" s="226">
        <v>26781.5663</v>
      </c>
      <c r="F14" s="197">
        <f t="shared" si="1"/>
        <v>0.2860079173</v>
      </c>
      <c r="G14" s="226">
        <f t="shared" si="2"/>
        <v>1914935</v>
      </c>
      <c r="H14" s="226">
        <f t="shared" si="3"/>
        <v>71.50197933</v>
      </c>
      <c r="I14" s="152">
        <f t="shared" si="8"/>
        <v>11228</v>
      </c>
      <c r="J14" s="152">
        <f t="shared" si="4"/>
        <v>3211.296896</v>
      </c>
      <c r="K14" s="172">
        <f t="shared" si="5"/>
        <v>0.0002860079173</v>
      </c>
      <c r="L14" s="50">
        <f t="shared" si="6"/>
        <v>0</v>
      </c>
      <c r="M14" s="172">
        <f t="shared" si="7"/>
        <v>0.2862939252</v>
      </c>
      <c r="N14" s="152"/>
      <c r="O14" s="197"/>
      <c r="P14" s="197"/>
      <c r="Q14" s="197"/>
      <c r="R14" s="197"/>
      <c r="S14" s="197"/>
      <c r="T14" s="197"/>
      <c r="U14" s="197"/>
      <c r="V14" s="197"/>
      <c r="W14" s="197"/>
      <c r="X14" s="197"/>
      <c r="Y14" s="197"/>
      <c r="Z14" s="197"/>
    </row>
    <row r="15">
      <c r="A15" s="232">
        <v>43781.0</v>
      </c>
      <c r="B15" s="219">
        <v>250.0</v>
      </c>
      <c r="C15" s="219"/>
      <c r="D15" s="219">
        <v>7659.74</v>
      </c>
      <c r="E15" s="226">
        <v>26781.5663</v>
      </c>
      <c r="F15" s="197">
        <f t="shared" si="1"/>
        <v>0.2860079173</v>
      </c>
      <c r="G15" s="226">
        <f t="shared" si="2"/>
        <v>1914935</v>
      </c>
      <c r="H15" s="226">
        <f t="shared" si="3"/>
        <v>71.50197933</v>
      </c>
      <c r="I15" s="152">
        <f t="shared" si="8"/>
        <v>11478</v>
      </c>
      <c r="J15" s="152">
        <f t="shared" si="4"/>
        <v>3282.798875</v>
      </c>
      <c r="K15" s="172">
        <f t="shared" si="5"/>
        <v>0.0002860079173</v>
      </c>
      <c r="L15" s="50">
        <f t="shared" si="6"/>
        <v>0</v>
      </c>
      <c r="M15" s="172">
        <f t="shared" si="7"/>
        <v>0.2862939252</v>
      </c>
      <c r="N15" s="152"/>
      <c r="O15" s="197"/>
      <c r="P15" s="197"/>
      <c r="Q15" s="197"/>
      <c r="R15" s="197"/>
      <c r="S15" s="197"/>
      <c r="T15" s="197"/>
      <c r="U15" s="197"/>
      <c r="V15" s="197"/>
      <c r="W15" s="197"/>
      <c r="X15" s="197"/>
      <c r="Y15" s="197"/>
      <c r="Z15" s="197"/>
    </row>
    <row r="16">
      <c r="A16" s="232">
        <v>43781.0</v>
      </c>
      <c r="B16" s="219">
        <v>235.0</v>
      </c>
      <c r="C16" s="219"/>
      <c r="D16" s="219">
        <v>7659.74</v>
      </c>
      <c r="E16" s="226">
        <v>26781.5663</v>
      </c>
      <c r="F16" s="197">
        <f t="shared" si="1"/>
        <v>0.2860079173</v>
      </c>
      <c r="G16" s="226">
        <f t="shared" si="2"/>
        <v>1800038.9</v>
      </c>
      <c r="H16" s="226">
        <f t="shared" si="3"/>
        <v>67.21186057</v>
      </c>
      <c r="I16" s="152">
        <f t="shared" si="8"/>
        <v>11713</v>
      </c>
      <c r="J16" s="152">
        <f t="shared" si="4"/>
        <v>3350.010736</v>
      </c>
      <c r="K16" s="172">
        <f t="shared" si="5"/>
        <v>0.0002860079173</v>
      </c>
      <c r="L16" s="50">
        <f t="shared" si="6"/>
        <v>0</v>
      </c>
      <c r="M16" s="172">
        <f t="shared" si="7"/>
        <v>0.2862939252</v>
      </c>
      <c r="N16" s="152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97"/>
      <c r="Z16" s="197"/>
    </row>
    <row r="17">
      <c r="A17" s="232">
        <v>43781.0</v>
      </c>
      <c r="B17" s="219">
        <v>765.0</v>
      </c>
      <c r="C17" s="219"/>
      <c r="D17" s="219">
        <v>7659.74</v>
      </c>
      <c r="E17" s="226">
        <v>26781.5663</v>
      </c>
      <c r="F17" s="197">
        <f t="shared" si="1"/>
        <v>0.2860079173</v>
      </c>
      <c r="G17" s="226">
        <f t="shared" si="2"/>
        <v>5859701.1</v>
      </c>
      <c r="H17" s="226">
        <f t="shared" si="3"/>
        <v>218.7960567</v>
      </c>
      <c r="I17" s="152">
        <f t="shared" si="8"/>
        <v>12478</v>
      </c>
      <c r="J17" s="152">
        <f t="shared" si="4"/>
        <v>3568.806792</v>
      </c>
      <c r="K17" s="172">
        <f t="shared" si="5"/>
        <v>0.0002860079173</v>
      </c>
      <c r="L17" s="50">
        <f t="shared" si="6"/>
        <v>0</v>
      </c>
      <c r="M17" s="172">
        <f t="shared" si="7"/>
        <v>0.2862939252</v>
      </c>
      <c r="N17" s="152"/>
      <c r="O17" s="197"/>
      <c r="P17" s="197"/>
      <c r="Q17" s="197"/>
      <c r="R17" s="197"/>
      <c r="S17" s="197"/>
      <c r="T17" s="197"/>
      <c r="U17" s="197"/>
      <c r="V17" s="197"/>
      <c r="W17" s="197"/>
      <c r="X17" s="197"/>
      <c r="Y17" s="197"/>
      <c r="Z17" s="197"/>
    </row>
    <row r="18">
      <c r="A18" s="232">
        <v>43787.0</v>
      </c>
      <c r="B18" s="218">
        <v>254.0</v>
      </c>
      <c r="C18" s="218"/>
      <c r="D18" s="219">
        <v>7768.5</v>
      </c>
      <c r="E18" s="226">
        <v>29383.2383</v>
      </c>
      <c r="F18" s="197">
        <f t="shared" si="1"/>
        <v>0.2643854268</v>
      </c>
      <c r="G18" s="226">
        <f t="shared" si="2"/>
        <v>1973199</v>
      </c>
      <c r="H18" s="226">
        <f t="shared" si="3"/>
        <v>67.15389842</v>
      </c>
      <c r="I18" s="152">
        <f t="shared" si="8"/>
        <v>12732</v>
      </c>
      <c r="J18" s="152">
        <f t="shared" si="4"/>
        <v>3366.155255</v>
      </c>
      <c r="K18" s="172">
        <f t="shared" si="5"/>
        <v>0.0002643854268</v>
      </c>
      <c r="L18" s="50">
        <f t="shared" si="6"/>
        <v>0</v>
      </c>
      <c r="M18" s="172">
        <f t="shared" si="7"/>
        <v>0.2646498123</v>
      </c>
      <c r="N18" s="152"/>
      <c r="O18" s="197"/>
      <c r="P18" s="197"/>
      <c r="Q18" s="197"/>
      <c r="R18" s="197"/>
      <c r="S18" s="197"/>
      <c r="T18" s="197"/>
      <c r="U18" s="197"/>
      <c r="V18" s="197"/>
      <c r="W18" s="197"/>
      <c r="X18" s="197"/>
      <c r="Y18" s="197"/>
      <c r="Z18" s="197"/>
    </row>
    <row r="19">
      <c r="A19" s="232">
        <v>43787.0</v>
      </c>
      <c r="B19" s="219">
        <v>250.0</v>
      </c>
      <c r="C19" s="219"/>
      <c r="D19" s="219">
        <v>7768.5</v>
      </c>
      <c r="E19" s="226">
        <v>29383.2383</v>
      </c>
      <c r="F19" s="197">
        <f t="shared" si="1"/>
        <v>0.2643854268</v>
      </c>
      <c r="G19" s="226">
        <f t="shared" si="2"/>
        <v>1942125</v>
      </c>
      <c r="H19" s="226">
        <f t="shared" si="3"/>
        <v>66.09635671</v>
      </c>
      <c r="I19" s="152">
        <f t="shared" si="8"/>
        <v>12982</v>
      </c>
      <c r="J19" s="152">
        <f t="shared" si="4"/>
        <v>3432.251611</v>
      </c>
      <c r="K19" s="172">
        <f t="shared" si="5"/>
        <v>0.0002643854268</v>
      </c>
      <c r="L19" s="50">
        <f t="shared" si="6"/>
        <v>0</v>
      </c>
      <c r="M19" s="172">
        <f t="shared" si="7"/>
        <v>0.2646498123</v>
      </c>
      <c r="N19" s="152"/>
      <c r="O19" s="197"/>
      <c r="P19" s="197"/>
      <c r="Q19" s="197"/>
      <c r="R19" s="197"/>
      <c r="S19" s="197"/>
      <c r="T19" s="197"/>
      <c r="U19" s="197"/>
      <c r="V19" s="197"/>
      <c r="W19" s="197"/>
      <c r="X19" s="197"/>
      <c r="Y19" s="197"/>
      <c r="Z19" s="197"/>
    </row>
    <row r="20">
      <c r="A20" s="232">
        <v>43787.0</v>
      </c>
      <c r="B20" s="219">
        <v>250.0</v>
      </c>
      <c r="C20" s="219"/>
      <c r="D20" s="219">
        <v>7768.5</v>
      </c>
      <c r="E20" s="226">
        <v>29383.2383</v>
      </c>
      <c r="F20" s="197">
        <f t="shared" si="1"/>
        <v>0.2643854268</v>
      </c>
      <c r="G20" s="226">
        <f t="shared" si="2"/>
        <v>1942125</v>
      </c>
      <c r="H20" s="226">
        <f t="shared" si="3"/>
        <v>66.09635671</v>
      </c>
      <c r="I20" s="152">
        <f t="shared" si="8"/>
        <v>13232</v>
      </c>
      <c r="J20" s="152">
        <f t="shared" si="4"/>
        <v>3498.347968</v>
      </c>
      <c r="K20" s="172">
        <f t="shared" si="5"/>
        <v>0.0002643854268</v>
      </c>
      <c r="L20" s="50">
        <f t="shared" si="6"/>
        <v>0</v>
      </c>
      <c r="M20" s="172">
        <f t="shared" si="7"/>
        <v>0.2646498123</v>
      </c>
      <c r="N20" s="152"/>
      <c r="O20" s="197"/>
      <c r="P20" s="197"/>
      <c r="Q20" s="197"/>
      <c r="R20" s="197"/>
      <c r="S20" s="197"/>
      <c r="T20" s="197"/>
      <c r="U20" s="197"/>
      <c r="V20" s="197"/>
      <c r="W20" s="197"/>
      <c r="X20" s="197"/>
      <c r="Y20" s="197"/>
      <c r="Z20" s="197"/>
    </row>
    <row r="21" ht="15.75" customHeight="1">
      <c r="A21" s="232">
        <v>43787.0</v>
      </c>
      <c r="B21" s="219">
        <v>500.0</v>
      </c>
      <c r="C21" s="219"/>
      <c r="D21" s="219">
        <v>7768.5</v>
      </c>
      <c r="E21" s="226">
        <v>29383.2383</v>
      </c>
      <c r="F21" s="197">
        <f t="shared" si="1"/>
        <v>0.2643854268</v>
      </c>
      <c r="G21" s="226">
        <f t="shared" si="2"/>
        <v>3884250</v>
      </c>
      <c r="H21" s="226">
        <f t="shared" si="3"/>
        <v>132.1927134</v>
      </c>
      <c r="I21" s="152">
        <f t="shared" si="8"/>
        <v>13732</v>
      </c>
      <c r="J21" s="152">
        <f t="shared" si="4"/>
        <v>3630.540681</v>
      </c>
      <c r="K21" s="172">
        <f t="shared" si="5"/>
        <v>0.0002643854268</v>
      </c>
      <c r="L21" s="50">
        <f t="shared" si="6"/>
        <v>0</v>
      </c>
      <c r="M21" s="172">
        <f t="shared" si="7"/>
        <v>0.2646498123</v>
      </c>
      <c r="N21" s="152"/>
      <c r="O21" s="197"/>
      <c r="P21" s="197"/>
      <c r="Q21" s="197"/>
      <c r="R21" s="197"/>
      <c r="S21" s="197"/>
      <c r="T21" s="197"/>
      <c r="U21" s="197"/>
      <c r="V21" s="197"/>
      <c r="W21" s="197"/>
      <c r="X21" s="197"/>
      <c r="Y21" s="197"/>
      <c r="Z21" s="197"/>
    </row>
    <row r="22" ht="15.75" customHeight="1">
      <c r="A22" s="232">
        <v>43787.0</v>
      </c>
      <c r="B22" s="218">
        <v>70.0</v>
      </c>
      <c r="C22" s="218"/>
      <c r="D22" s="219">
        <v>7768.5</v>
      </c>
      <c r="E22" s="226">
        <v>29383.2383</v>
      </c>
      <c r="F22" s="197">
        <f t="shared" si="1"/>
        <v>0.2643854268</v>
      </c>
      <c r="G22" s="226">
        <f t="shared" si="2"/>
        <v>543795</v>
      </c>
      <c r="H22" s="226">
        <f t="shared" si="3"/>
        <v>18.50697988</v>
      </c>
      <c r="I22" s="152">
        <f t="shared" si="8"/>
        <v>13802</v>
      </c>
      <c r="J22" s="152">
        <f t="shared" si="4"/>
        <v>3649.047661</v>
      </c>
      <c r="K22" s="172">
        <f t="shared" si="5"/>
        <v>0.0002643854268</v>
      </c>
      <c r="L22" s="50">
        <f t="shared" si="6"/>
        <v>0</v>
      </c>
      <c r="M22" s="172">
        <f t="shared" si="7"/>
        <v>0.2646498123</v>
      </c>
      <c r="N22" s="152"/>
      <c r="O22" s="197"/>
      <c r="P22" s="197"/>
      <c r="Q22" s="197"/>
      <c r="R22" s="197"/>
      <c r="S22" s="197"/>
      <c r="T22" s="197"/>
      <c r="U22" s="197"/>
      <c r="V22" s="197"/>
      <c r="W22" s="197"/>
      <c r="X22" s="197"/>
      <c r="Y22" s="197"/>
      <c r="Z22" s="197"/>
    </row>
    <row r="23" ht="15.75" customHeight="1">
      <c r="A23" s="232">
        <v>43787.0</v>
      </c>
      <c r="B23" s="219">
        <v>676.0</v>
      </c>
      <c r="C23" s="219"/>
      <c r="D23" s="219">
        <v>7768.5</v>
      </c>
      <c r="E23" s="226">
        <v>29383.2383</v>
      </c>
      <c r="F23" s="197">
        <f t="shared" si="1"/>
        <v>0.2643854268</v>
      </c>
      <c r="G23" s="226">
        <f t="shared" si="2"/>
        <v>5251506</v>
      </c>
      <c r="H23" s="226">
        <f t="shared" si="3"/>
        <v>178.7245485</v>
      </c>
      <c r="I23" s="152">
        <f t="shared" si="8"/>
        <v>14478</v>
      </c>
      <c r="J23" s="152">
        <f t="shared" si="4"/>
        <v>3827.77221</v>
      </c>
      <c r="K23" s="172">
        <f t="shared" si="5"/>
        <v>0.0002643854268</v>
      </c>
      <c r="L23" s="50">
        <f t="shared" si="6"/>
        <v>0</v>
      </c>
      <c r="M23" s="172">
        <f t="shared" si="7"/>
        <v>0.2646498123</v>
      </c>
      <c r="N23" s="152"/>
      <c r="O23" s="197"/>
      <c r="P23" s="197"/>
      <c r="Q23" s="197"/>
      <c r="R23" s="197"/>
      <c r="S23" s="197"/>
      <c r="T23" s="197"/>
      <c r="U23" s="197"/>
      <c r="V23" s="197"/>
      <c r="W23" s="197"/>
      <c r="X23" s="197"/>
      <c r="Y23" s="197"/>
      <c r="Z23" s="197"/>
    </row>
    <row r="24" ht="15.75" customHeight="1">
      <c r="A24" s="232">
        <v>43797.0</v>
      </c>
      <c r="B24" s="219">
        <v>245.0</v>
      </c>
      <c r="C24" s="219"/>
      <c r="D24" s="219">
        <v>8240.0</v>
      </c>
      <c r="E24" s="226">
        <v>29383.2383</v>
      </c>
      <c r="F24" s="197">
        <f t="shared" si="1"/>
        <v>0.2804319904</v>
      </c>
      <c r="G24" s="226">
        <f t="shared" si="2"/>
        <v>2018800</v>
      </c>
      <c r="H24" s="226">
        <f t="shared" si="3"/>
        <v>68.70583764</v>
      </c>
      <c r="I24" s="152">
        <f t="shared" si="8"/>
        <v>14723</v>
      </c>
      <c r="J24" s="152">
        <f t="shared" si="4"/>
        <v>4128.800194</v>
      </c>
      <c r="K24" s="172">
        <f t="shared" si="5"/>
        <v>0.0002804319904</v>
      </c>
      <c r="L24" s="50">
        <f t="shared" si="6"/>
        <v>0</v>
      </c>
      <c r="M24" s="172">
        <f t="shared" si="7"/>
        <v>0.2807124224</v>
      </c>
      <c r="N24" s="152"/>
      <c r="O24" s="197"/>
      <c r="P24" s="197"/>
      <c r="Q24" s="197"/>
      <c r="R24" s="197"/>
      <c r="S24" s="197"/>
      <c r="T24" s="197"/>
      <c r="U24" s="197"/>
      <c r="V24" s="197"/>
      <c r="W24" s="197"/>
      <c r="X24" s="197"/>
      <c r="Y24" s="197"/>
      <c r="Z24" s="197"/>
    </row>
    <row r="25" ht="15.75" customHeight="1">
      <c r="A25" s="232">
        <v>43798.0</v>
      </c>
      <c r="B25" s="219">
        <v>250.0</v>
      </c>
      <c r="C25" s="219"/>
      <c r="D25" s="219">
        <v>8839.26</v>
      </c>
      <c r="E25" s="226">
        <v>38204.2209</v>
      </c>
      <c r="F25" s="197">
        <f t="shared" si="1"/>
        <v>0.2313686758</v>
      </c>
      <c r="G25" s="226">
        <f t="shared" si="2"/>
        <v>2209815</v>
      </c>
      <c r="H25" s="226">
        <f t="shared" si="3"/>
        <v>57.84216895</v>
      </c>
      <c r="I25" s="152">
        <f t="shared" si="8"/>
        <v>14973</v>
      </c>
      <c r="J25" s="152">
        <f t="shared" si="4"/>
        <v>3464.283183</v>
      </c>
      <c r="K25" s="172">
        <f t="shared" si="5"/>
        <v>0.0002313686758</v>
      </c>
      <c r="L25" s="50">
        <f t="shared" si="6"/>
        <v>0</v>
      </c>
      <c r="M25" s="172">
        <f t="shared" si="7"/>
        <v>0.2316000445</v>
      </c>
      <c r="N25" s="152"/>
      <c r="O25" s="197"/>
      <c r="P25" s="197"/>
      <c r="Q25" s="197"/>
      <c r="R25" s="197"/>
      <c r="S25" s="197"/>
      <c r="T25" s="197"/>
      <c r="U25" s="197"/>
      <c r="V25" s="197"/>
      <c r="W25" s="197"/>
      <c r="X25" s="197"/>
      <c r="Y25" s="197"/>
      <c r="Z25" s="197"/>
    </row>
    <row r="26" ht="15.75" customHeight="1">
      <c r="A26" s="232">
        <v>43802.0</v>
      </c>
      <c r="B26" s="219">
        <v>1676.0</v>
      </c>
      <c r="C26" s="219"/>
      <c r="D26" s="219">
        <v>9391.08</v>
      </c>
      <c r="E26" s="226">
        <v>37606.1607</v>
      </c>
      <c r="F26" s="197">
        <f t="shared" si="1"/>
        <v>0.2497218494</v>
      </c>
      <c r="G26" s="226">
        <f t="shared" si="2"/>
        <v>15739450.08</v>
      </c>
      <c r="H26" s="226">
        <f t="shared" si="3"/>
        <v>418.5338196</v>
      </c>
      <c r="I26" s="152">
        <f t="shared" si="8"/>
        <v>16649</v>
      </c>
      <c r="J26" s="152">
        <f t="shared" si="4"/>
        <v>4157.619071</v>
      </c>
      <c r="K26" s="172">
        <f t="shared" si="5"/>
        <v>0.0002497218494</v>
      </c>
      <c r="L26" s="50">
        <f t="shared" si="6"/>
        <v>0</v>
      </c>
      <c r="M26" s="172">
        <f t="shared" si="7"/>
        <v>0.2499715713</v>
      </c>
      <c r="N26" s="152"/>
      <c r="O26" s="197"/>
      <c r="P26" s="197"/>
      <c r="Q26" s="197"/>
      <c r="R26" s="197"/>
      <c r="S26" s="197"/>
      <c r="T26" s="197"/>
      <c r="U26" s="197"/>
      <c r="V26" s="197"/>
      <c r="W26" s="197"/>
      <c r="X26" s="197"/>
      <c r="Y26" s="197"/>
      <c r="Z26" s="197"/>
    </row>
    <row r="27" ht="15.75" customHeight="1">
      <c r="A27" s="232">
        <v>43809.0</v>
      </c>
      <c r="B27" s="219">
        <v>856.0</v>
      </c>
      <c r="C27" s="219"/>
      <c r="D27" s="219">
        <v>7255.35</v>
      </c>
      <c r="E27" s="226">
        <v>43651.1612</v>
      </c>
      <c r="F27" s="197">
        <f t="shared" si="1"/>
        <v>0.1662120732</v>
      </c>
      <c r="G27" s="226">
        <f t="shared" si="2"/>
        <v>6210579.6</v>
      </c>
      <c r="H27" s="226">
        <f t="shared" si="3"/>
        <v>142.2775346</v>
      </c>
      <c r="I27" s="152">
        <f t="shared" si="8"/>
        <v>17505</v>
      </c>
      <c r="J27" s="152">
        <f t="shared" si="4"/>
        <v>2909.542341</v>
      </c>
      <c r="K27" s="172">
        <f t="shared" si="5"/>
        <v>0.0001662120732</v>
      </c>
      <c r="L27" s="50">
        <f t="shared" si="6"/>
        <v>0</v>
      </c>
      <c r="M27" s="172">
        <f t="shared" si="7"/>
        <v>0.1663782853</v>
      </c>
      <c r="N27" s="152"/>
      <c r="O27" s="197"/>
      <c r="P27" s="197"/>
      <c r="Q27" s="197"/>
      <c r="R27" s="197"/>
      <c r="S27" s="197"/>
      <c r="T27" s="197"/>
      <c r="U27" s="197"/>
      <c r="V27" s="197"/>
      <c r="W27" s="197"/>
      <c r="X27" s="197"/>
      <c r="Y27" s="197"/>
      <c r="Z27" s="197"/>
    </row>
    <row r="28" ht="15.75" customHeight="1">
      <c r="A28" s="232">
        <v>43810.0</v>
      </c>
      <c r="B28" s="219">
        <v>1144.0</v>
      </c>
      <c r="C28" s="219"/>
      <c r="D28" s="219">
        <v>7255.35</v>
      </c>
      <c r="E28" s="226">
        <v>44610.4637</v>
      </c>
      <c r="F28" s="197">
        <f t="shared" si="1"/>
        <v>0.1626378522</v>
      </c>
      <c r="G28" s="226">
        <f t="shared" si="2"/>
        <v>8300120.4</v>
      </c>
      <c r="H28" s="226">
        <f t="shared" si="3"/>
        <v>186.0577029</v>
      </c>
      <c r="I28" s="152">
        <f t="shared" si="8"/>
        <v>18649</v>
      </c>
      <c r="J28" s="152">
        <f t="shared" si="4"/>
        <v>3033.033305</v>
      </c>
      <c r="K28" s="172">
        <f t="shared" si="5"/>
        <v>0.0001626378522</v>
      </c>
      <c r="L28" s="50">
        <f t="shared" si="6"/>
        <v>0</v>
      </c>
      <c r="M28" s="172">
        <f t="shared" si="7"/>
        <v>0.16280049</v>
      </c>
      <c r="N28" s="152"/>
      <c r="O28" s="197"/>
      <c r="P28" s="197"/>
      <c r="Q28" s="197"/>
      <c r="R28" s="197"/>
      <c r="S28" s="197"/>
      <c r="T28" s="197"/>
      <c r="U28" s="197"/>
      <c r="V28" s="197"/>
      <c r="W28" s="197"/>
      <c r="X28" s="197"/>
      <c r="Y28" s="197"/>
      <c r="Z28" s="197"/>
    </row>
    <row r="29" ht="15.75" customHeight="1">
      <c r="A29" s="232">
        <v>43837.0</v>
      </c>
      <c r="B29" s="219">
        <v>50.0</v>
      </c>
      <c r="C29" s="219"/>
      <c r="D29" s="219">
        <v>19671.19</v>
      </c>
      <c r="E29" s="226">
        <v>54441.9263</v>
      </c>
      <c r="F29" s="197">
        <f t="shared" si="1"/>
        <v>0.3613242833</v>
      </c>
      <c r="G29" s="226">
        <f t="shared" si="2"/>
        <v>983559.5</v>
      </c>
      <c r="H29" s="226">
        <f t="shared" si="3"/>
        <v>18.06621416</v>
      </c>
      <c r="I29" s="152">
        <f t="shared" si="8"/>
        <v>18699</v>
      </c>
      <c r="J29" s="152">
        <f t="shared" si="4"/>
        <v>6756.402773</v>
      </c>
      <c r="K29" s="172">
        <f t="shared" si="5"/>
        <v>0.0003613242833</v>
      </c>
      <c r="L29" s="50">
        <f t="shared" si="6"/>
        <v>0</v>
      </c>
      <c r="M29" s="172">
        <f t="shared" si="7"/>
        <v>0.3616856075</v>
      </c>
      <c r="N29" s="152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7"/>
      <c r="Z29" s="197"/>
    </row>
    <row r="30" ht="15.75" customHeight="1">
      <c r="A30" s="232">
        <v>43837.0</v>
      </c>
      <c r="B30" s="219">
        <v>1450.0</v>
      </c>
      <c r="C30" s="219"/>
      <c r="D30" s="219">
        <v>19671.19</v>
      </c>
      <c r="E30" s="226">
        <v>54441.9263</v>
      </c>
      <c r="F30" s="197">
        <f t="shared" si="1"/>
        <v>0.3613242833</v>
      </c>
      <c r="G30" s="226">
        <f t="shared" si="2"/>
        <v>28523225.5</v>
      </c>
      <c r="H30" s="226">
        <f t="shared" si="3"/>
        <v>523.9202107</v>
      </c>
      <c r="I30" s="152">
        <f t="shared" si="8"/>
        <v>20149</v>
      </c>
      <c r="J30" s="152">
        <f t="shared" si="4"/>
        <v>7280.322984</v>
      </c>
      <c r="K30" s="172">
        <f t="shared" si="5"/>
        <v>0.0003613242833</v>
      </c>
      <c r="L30" s="50">
        <f t="shared" si="6"/>
        <v>0</v>
      </c>
      <c r="M30" s="172">
        <f t="shared" si="7"/>
        <v>0.3616856075</v>
      </c>
      <c r="N30" s="152"/>
      <c r="O30" s="197"/>
      <c r="P30" s="197"/>
      <c r="Q30" s="197"/>
      <c r="R30" s="197"/>
      <c r="S30" s="197"/>
      <c r="T30" s="197"/>
      <c r="U30" s="197"/>
      <c r="V30" s="197"/>
      <c r="W30" s="197"/>
      <c r="X30" s="197"/>
      <c r="Y30" s="197"/>
      <c r="Z30" s="197"/>
    </row>
    <row r="31" ht="15.75" customHeight="1">
      <c r="A31" s="232">
        <v>43839.0</v>
      </c>
      <c r="B31" s="219">
        <v>500.0</v>
      </c>
      <c r="C31" s="219"/>
      <c r="D31" s="219">
        <v>19415.72</v>
      </c>
      <c r="E31" s="226">
        <v>60990.4668</v>
      </c>
      <c r="F31" s="197">
        <f t="shared" si="1"/>
        <v>0.3183402426</v>
      </c>
      <c r="G31" s="226">
        <f t="shared" si="2"/>
        <v>9707860</v>
      </c>
      <c r="H31" s="226">
        <f t="shared" si="3"/>
        <v>159.1701213</v>
      </c>
      <c r="I31" s="152">
        <f t="shared" si="8"/>
        <v>20649</v>
      </c>
      <c r="J31" s="152">
        <f t="shared" si="4"/>
        <v>6573.40767</v>
      </c>
      <c r="K31" s="172">
        <f t="shared" si="5"/>
        <v>0.0003183402426</v>
      </c>
      <c r="L31" s="50">
        <f t="shared" si="6"/>
        <v>0</v>
      </c>
      <c r="M31" s="172">
        <f t="shared" si="7"/>
        <v>0.3186585829</v>
      </c>
      <c r="N31" s="152"/>
      <c r="O31" s="197"/>
      <c r="P31" s="197"/>
      <c r="Q31" s="197"/>
      <c r="R31" s="197"/>
      <c r="S31" s="197"/>
      <c r="T31" s="197"/>
      <c r="U31" s="197"/>
      <c r="V31" s="197"/>
      <c r="W31" s="197"/>
      <c r="X31" s="197"/>
      <c r="Y31" s="197"/>
      <c r="Z31" s="197"/>
    </row>
    <row r="32" ht="15.75" customHeight="1">
      <c r="A32" s="232">
        <v>43839.0</v>
      </c>
      <c r="B32" s="219">
        <v>150.0</v>
      </c>
      <c r="C32" s="219"/>
      <c r="D32" s="219">
        <v>21357.29</v>
      </c>
      <c r="E32" s="226">
        <v>60990.4668</v>
      </c>
      <c r="F32" s="197">
        <f t="shared" si="1"/>
        <v>0.3501742341</v>
      </c>
      <c r="G32" s="226">
        <f t="shared" si="2"/>
        <v>3203593.5</v>
      </c>
      <c r="H32" s="226">
        <f t="shared" si="3"/>
        <v>52.52613512</v>
      </c>
      <c r="I32" s="152">
        <f t="shared" si="8"/>
        <v>20799</v>
      </c>
      <c r="J32" s="152">
        <f t="shared" si="4"/>
        <v>7283.273895</v>
      </c>
      <c r="K32" s="172">
        <f t="shared" si="5"/>
        <v>0.0003501742341</v>
      </c>
      <c r="L32" s="50">
        <f t="shared" si="6"/>
        <v>0</v>
      </c>
      <c r="M32" s="172">
        <f t="shared" si="7"/>
        <v>0.3505244083</v>
      </c>
      <c r="N32" s="152"/>
      <c r="O32" s="197"/>
      <c r="P32" s="197"/>
      <c r="Q32" s="197"/>
      <c r="R32" s="197"/>
      <c r="S32" s="197"/>
      <c r="T32" s="197"/>
      <c r="U32" s="197"/>
      <c r="V32" s="197"/>
      <c r="W32" s="197"/>
      <c r="X32" s="197"/>
      <c r="Y32" s="197"/>
      <c r="Z32" s="197"/>
    </row>
    <row r="33" ht="15.75" customHeight="1">
      <c r="A33" s="232">
        <v>43839.0</v>
      </c>
      <c r="B33" s="219">
        <v>150.0</v>
      </c>
      <c r="C33" s="219"/>
      <c r="D33" s="219">
        <v>21357.29</v>
      </c>
      <c r="E33" s="226">
        <v>60990.4668</v>
      </c>
      <c r="F33" s="197">
        <f t="shared" si="1"/>
        <v>0.3501742341</v>
      </c>
      <c r="G33" s="226">
        <f t="shared" si="2"/>
        <v>3203593.5</v>
      </c>
      <c r="H33" s="226">
        <f t="shared" si="3"/>
        <v>52.52613512</v>
      </c>
      <c r="I33" s="152">
        <f t="shared" si="8"/>
        <v>20949</v>
      </c>
      <c r="J33" s="152">
        <f t="shared" si="4"/>
        <v>7335.80003</v>
      </c>
      <c r="K33" s="172">
        <f t="shared" si="5"/>
        <v>0.0003501742341</v>
      </c>
      <c r="L33" s="50">
        <f t="shared" si="6"/>
        <v>0</v>
      </c>
      <c r="M33" s="172">
        <f t="shared" si="7"/>
        <v>0.3505244083</v>
      </c>
      <c r="N33" s="152"/>
      <c r="O33" s="197"/>
      <c r="P33" s="197"/>
      <c r="Q33" s="197"/>
      <c r="R33" s="197"/>
      <c r="S33" s="197"/>
      <c r="T33" s="197"/>
      <c r="U33" s="197"/>
      <c r="V33" s="197"/>
      <c r="W33" s="197"/>
      <c r="X33" s="197"/>
      <c r="Y33" s="197"/>
      <c r="Z33" s="197"/>
    </row>
    <row r="34" ht="15.75" customHeight="1">
      <c r="A34" s="232">
        <v>43839.0</v>
      </c>
      <c r="B34" s="219">
        <v>200.0</v>
      </c>
      <c r="C34" s="219"/>
      <c r="D34" s="219">
        <v>21459.48</v>
      </c>
      <c r="E34" s="226">
        <v>60990.4668</v>
      </c>
      <c r="F34" s="197">
        <f t="shared" si="1"/>
        <v>0.3518497419</v>
      </c>
      <c r="G34" s="226">
        <f t="shared" si="2"/>
        <v>4291896</v>
      </c>
      <c r="H34" s="226">
        <f t="shared" si="3"/>
        <v>70.36994837</v>
      </c>
      <c r="I34" s="152">
        <f t="shared" si="8"/>
        <v>21149</v>
      </c>
      <c r="J34" s="152">
        <f t="shared" si="4"/>
        <v>7441.270191</v>
      </c>
      <c r="K34" s="172">
        <f t="shared" si="5"/>
        <v>0.0003518497419</v>
      </c>
      <c r="L34" s="50">
        <f t="shared" si="6"/>
        <v>0</v>
      </c>
      <c r="M34" s="172">
        <f t="shared" si="7"/>
        <v>0.3522015916</v>
      </c>
      <c r="N34" s="152"/>
      <c r="O34" s="197"/>
      <c r="P34" s="197"/>
      <c r="Q34" s="197"/>
      <c r="R34" s="197"/>
      <c r="S34" s="197"/>
      <c r="T34" s="197"/>
      <c r="U34" s="197"/>
      <c r="V34" s="197"/>
      <c r="W34" s="197"/>
      <c r="X34" s="197"/>
      <c r="Y34" s="197"/>
      <c r="Z34" s="197"/>
    </row>
    <row r="35" ht="15.75" customHeight="1">
      <c r="A35" s="232">
        <v>43840.0</v>
      </c>
      <c r="B35" s="219">
        <v>2000.0</v>
      </c>
      <c r="C35" s="219"/>
      <c r="D35" s="219">
        <v>17371.96</v>
      </c>
      <c r="E35" s="226">
        <v>62299.0377</v>
      </c>
      <c r="F35" s="197">
        <f t="shared" si="1"/>
        <v>0.2788479669</v>
      </c>
      <c r="G35" s="226">
        <f t="shared" si="2"/>
        <v>34743920</v>
      </c>
      <c r="H35" s="226">
        <f t="shared" si="3"/>
        <v>557.6959337</v>
      </c>
      <c r="I35" s="152">
        <f t="shared" si="8"/>
        <v>23149</v>
      </c>
      <c r="J35" s="152">
        <f t="shared" si="4"/>
        <v>6455.051585</v>
      </c>
      <c r="K35" s="172">
        <f t="shared" si="5"/>
        <v>0.0002788479669</v>
      </c>
      <c r="L35" s="50">
        <f t="shared" si="6"/>
        <v>0</v>
      </c>
      <c r="M35" s="172">
        <f t="shared" si="7"/>
        <v>0.2791268148</v>
      </c>
      <c r="N35" s="152"/>
      <c r="O35" s="197"/>
      <c r="P35" s="197"/>
      <c r="Q35" s="197"/>
      <c r="R35" s="197"/>
      <c r="S35" s="197"/>
      <c r="T35" s="197"/>
      <c r="U35" s="197"/>
      <c r="V35" s="197"/>
      <c r="W35" s="197"/>
      <c r="X35" s="197"/>
      <c r="Y35" s="197"/>
      <c r="Z35" s="197"/>
    </row>
    <row r="36" ht="15.75" customHeight="1">
      <c r="A36" s="232">
        <v>43840.0</v>
      </c>
      <c r="B36" s="219">
        <v>2000.0</v>
      </c>
      <c r="C36" s="219"/>
      <c r="D36" s="219">
        <v>18393.84</v>
      </c>
      <c r="E36" s="226">
        <v>62299.0377</v>
      </c>
      <c r="F36" s="197">
        <f t="shared" si="1"/>
        <v>0.2952507884</v>
      </c>
      <c r="G36" s="226">
        <f t="shared" si="2"/>
        <v>36787680</v>
      </c>
      <c r="H36" s="226">
        <f t="shared" si="3"/>
        <v>590.5015769</v>
      </c>
      <c r="I36" s="152">
        <f t="shared" si="8"/>
        <v>25149</v>
      </c>
      <c r="J36" s="152">
        <f t="shared" si="4"/>
        <v>7425.262078</v>
      </c>
      <c r="K36" s="172">
        <f t="shared" si="5"/>
        <v>0.0002952507884</v>
      </c>
      <c r="L36" s="50">
        <f t="shared" si="6"/>
        <v>0</v>
      </c>
      <c r="M36" s="172">
        <f t="shared" si="7"/>
        <v>0.2955460392</v>
      </c>
      <c r="N36" s="152"/>
      <c r="O36" s="197"/>
      <c r="P36" s="197"/>
      <c r="Q36" s="197"/>
      <c r="R36" s="197"/>
      <c r="S36" s="197"/>
      <c r="T36" s="197"/>
      <c r="U36" s="197"/>
      <c r="V36" s="197"/>
      <c r="W36" s="197"/>
      <c r="X36" s="197"/>
      <c r="Y36" s="197"/>
      <c r="Z36" s="197"/>
    </row>
    <row r="37" ht="15.75" customHeight="1">
      <c r="A37" s="232">
        <v>43864.0</v>
      </c>
      <c r="B37" s="219">
        <v>2000.0</v>
      </c>
      <c r="C37" s="197"/>
      <c r="D37" s="219">
        <v>21970.42</v>
      </c>
      <c r="E37" s="226">
        <v>74026.6125</v>
      </c>
      <c r="F37" s="197">
        <f t="shared" si="1"/>
        <v>0.2967908332</v>
      </c>
      <c r="G37" s="226">
        <f t="shared" si="2"/>
        <v>43940840</v>
      </c>
      <c r="H37" s="226">
        <f t="shared" si="3"/>
        <v>593.5816663</v>
      </c>
      <c r="I37" s="152">
        <f t="shared" si="8"/>
        <v>27149</v>
      </c>
      <c r="J37" s="152">
        <f t="shared" si="4"/>
        <v>8057.57433</v>
      </c>
      <c r="K37" s="172">
        <f t="shared" si="5"/>
        <v>0.0002967908332</v>
      </c>
      <c r="L37" s="50">
        <f t="shared" si="6"/>
        <v>0</v>
      </c>
      <c r="M37" s="172">
        <f t="shared" si="7"/>
        <v>0.297087624</v>
      </c>
      <c r="N37" s="152"/>
      <c r="O37" s="197"/>
      <c r="P37" s="197"/>
      <c r="Q37" s="197"/>
      <c r="R37" s="197"/>
      <c r="S37" s="197"/>
      <c r="T37" s="197"/>
      <c r="U37" s="197"/>
      <c r="V37" s="197"/>
      <c r="W37" s="197"/>
      <c r="X37" s="197"/>
      <c r="Y37" s="197"/>
      <c r="Z37" s="197"/>
    </row>
    <row r="38" ht="15.75" customHeight="1">
      <c r="A38" s="232">
        <v>43875.0</v>
      </c>
      <c r="B38" s="219">
        <v>2000.0</v>
      </c>
      <c r="C38" s="197"/>
      <c r="D38" s="219">
        <v>20948.54</v>
      </c>
      <c r="E38" s="226">
        <v>73582.9359</v>
      </c>
      <c r="F38" s="197">
        <f t="shared" si="1"/>
        <v>0.284692908</v>
      </c>
      <c r="G38" s="226">
        <f t="shared" si="2"/>
        <v>41897080</v>
      </c>
      <c r="H38" s="226">
        <f t="shared" si="3"/>
        <v>569.385816</v>
      </c>
      <c r="I38" s="152">
        <f t="shared" si="8"/>
        <v>29149</v>
      </c>
      <c r="J38" s="152">
        <f t="shared" si="4"/>
        <v>8298.513575</v>
      </c>
      <c r="K38" s="172">
        <f t="shared" si="5"/>
        <v>0.000284692908</v>
      </c>
      <c r="L38" s="50">
        <f t="shared" si="6"/>
        <v>0</v>
      </c>
      <c r="M38" s="172">
        <f t="shared" si="7"/>
        <v>0.2849776009</v>
      </c>
      <c r="N38" s="152"/>
      <c r="O38" s="197"/>
      <c r="P38" s="197"/>
      <c r="Q38" s="197"/>
      <c r="R38" s="197"/>
      <c r="S38" s="197"/>
      <c r="T38" s="197"/>
      <c r="U38" s="197"/>
      <c r="V38" s="197"/>
      <c r="W38" s="197"/>
      <c r="X38" s="197"/>
      <c r="Y38" s="197"/>
      <c r="Z38" s="197"/>
    </row>
    <row r="39" ht="15.75" customHeight="1">
      <c r="A39" s="232">
        <v>43880.0</v>
      </c>
      <c r="B39" s="219">
        <v>1000.0</v>
      </c>
      <c r="C39" s="197"/>
      <c r="D39" s="219">
        <v>20693.07</v>
      </c>
      <c r="E39" s="226">
        <v>73772.3256</v>
      </c>
      <c r="F39" s="197">
        <f t="shared" si="1"/>
        <v>0.2804990873</v>
      </c>
      <c r="G39" s="226">
        <f t="shared" si="2"/>
        <v>20693070</v>
      </c>
      <c r="H39" s="226">
        <f t="shared" si="3"/>
        <v>280.4990873</v>
      </c>
      <c r="I39" s="152">
        <f t="shared" si="8"/>
        <v>30149</v>
      </c>
      <c r="J39" s="152">
        <f t="shared" si="4"/>
        <v>8456.766983</v>
      </c>
      <c r="K39" s="172">
        <f t="shared" si="5"/>
        <v>0.0002804990873</v>
      </c>
      <c r="L39" s="50">
        <f t="shared" si="6"/>
        <v>0</v>
      </c>
      <c r="M39" s="172">
        <f t="shared" si="7"/>
        <v>0.2807795864</v>
      </c>
      <c r="N39" s="152"/>
      <c r="O39" s="197"/>
      <c r="P39" s="197"/>
      <c r="Q39" s="197"/>
      <c r="R39" s="197"/>
      <c r="S39" s="197"/>
      <c r="T39" s="197"/>
      <c r="U39" s="197"/>
      <c r="V39" s="197"/>
      <c r="W39" s="197"/>
      <c r="X39" s="197"/>
      <c r="Y39" s="197"/>
      <c r="Z39" s="197"/>
    </row>
    <row r="40" ht="15.75" customHeight="1">
      <c r="A40" s="232">
        <v>43887.0</v>
      </c>
      <c r="B40" s="219">
        <v>3000.0</v>
      </c>
      <c r="C40" s="197"/>
      <c r="D40" s="219">
        <v>18189.46</v>
      </c>
      <c r="E40" s="226">
        <v>73351.0331</v>
      </c>
      <c r="F40" s="197">
        <f t="shared" si="1"/>
        <v>0.2479782388</v>
      </c>
      <c r="G40" s="226">
        <f t="shared" si="2"/>
        <v>54568380</v>
      </c>
      <c r="H40" s="226">
        <f t="shared" si="3"/>
        <v>743.9347163</v>
      </c>
      <c r="I40" s="152">
        <f t="shared" si="8"/>
        <v>33149</v>
      </c>
      <c r="J40" s="152">
        <f t="shared" si="4"/>
        <v>8220.230637</v>
      </c>
      <c r="K40" s="172">
        <f t="shared" si="5"/>
        <v>0.0002479782388</v>
      </c>
      <c r="L40" s="50">
        <f t="shared" si="6"/>
        <v>0</v>
      </c>
      <c r="M40" s="172">
        <f t="shared" si="7"/>
        <v>0.248226217</v>
      </c>
      <c r="N40" s="152"/>
      <c r="O40" s="197"/>
      <c r="P40" s="197"/>
      <c r="Q40" s="197"/>
      <c r="R40" s="197"/>
      <c r="S40" s="197"/>
      <c r="T40" s="197"/>
      <c r="U40" s="197"/>
      <c r="V40" s="197"/>
      <c r="W40" s="197"/>
      <c r="X40" s="197"/>
      <c r="Y40" s="197"/>
      <c r="Z40" s="197"/>
    </row>
    <row r="41" ht="15.75" customHeight="1">
      <c r="A41" s="232">
        <v>43915.0</v>
      </c>
      <c r="B41" s="219">
        <v>500.0</v>
      </c>
      <c r="C41" s="197"/>
      <c r="D41" s="219">
        <v>15100.0</v>
      </c>
      <c r="E41" s="226">
        <v>70854.8891</v>
      </c>
      <c r="F41" s="197">
        <f t="shared" si="1"/>
        <v>0.2131116172</v>
      </c>
      <c r="G41" s="226">
        <f t="shared" si="2"/>
        <v>7550000</v>
      </c>
      <c r="H41" s="226">
        <f t="shared" si="3"/>
        <v>106.5558086</v>
      </c>
      <c r="I41" s="152">
        <f t="shared" si="8"/>
        <v>33649</v>
      </c>
      <c r="J41" s="152">
        <f t="shared" si="4"/>
        <v>7170.992806</v>
      </c>
      <c r="K41" s="172">
        <f t="shared" si="5"/>
        <v>0.0002131116172</v>
      </c>
      <c r="L41" s="50">
        <f t="shared" si="6"/>
        <v>0</v>
      </c>
      <c r="M41" s="172">
        <f t="shared" si="7"/>
        <v>0.2133247288</v>
      </c>
      <c r="N41" s="152"/>
      <c r="O41" s="197"/>
      <c r="P41" s="197"/>
      <c r="Q41" s="197"/>
      <c r="R41" s="197"/>
      <c r="S41" s="197"/>
      <c r="T41" s="197"/>
      <c r="U41" s="197"/>
      <c r="V41" s="197"/>
      <c r="W41" s="197"/>
      <c r="X41" s="197"/>
      <c r="Y41" s="197"/>
      <c r="Z41" s="197"/>
    </row>
    <row r="42" ht="15.75" customHeight="1">
      <c r="A42" s="232">
        <v>43915.0</v>
      </c>
      <c r="B42" s="219">
        <v>500.0</v>
      </c>
      <c r="C42" s="197"/>
      <c r="D42" s="219">
        <v>15000.0</v>
      </c>
      <c r="E42" s="226">
        <v>70854.8891</v>
      </c>
      <c r="F42" s="197">
        <f t="shared" si="1"/>
        <v>0.2117002819</v>
      </c>
      <c r="G42" s="226">
        <f t="shared" si="2"/>
        <v>7500000</v>
      </c>
      <c r="H42" s="226">
        <f t="shared" si="3"/>
        <v>105.850141</v>
      </c>
      <c r="I42" s="152">
        <f t="shared" si="8"/>
        <v>34149</v>
      </c>
      <c r="J42" s="152">
        <f t="shared" si="4"/>
        <v>7229.352928</v>
      </c>
      <c r="K42" s="172">
        <f t="shared" si="5"/>
        <v>0.0002117002819</v>
      </c>
      <c r="L42" s="50">
        <f t="shared" si="6"/>
        <v>0</v>
      </c>
      <c r="M42" s="172">
        <f t="shared" si="7"/>
        <v>0.2119119822</v>
      </c>
      <c r="N42" s="152"/>
      <c r="O42" s="197"/>
      <c r="P42" s="197"/>
      <c r="Q42" s="197"/>
      <c r="R42" s="197"/>
      <c r="S42" s="197"/>
      <c r="T42" s="197"/>
      <c r="U42" s="197"/>
      <c r="V42" s="197"/>
      <c r="W42" s="197"/>
      <c r="X42" s="197"/>
      <c r="Y42" s="197"/>
      <c r="Z42" s="197"/>
    </row>
    <row r="43" ht="15.75" customHeight="1">
      <c r="A43" s="232">
        <v>43916.0</v>
      </c>
      <c r="B43" s="219">
        <v>934.0</v>
      </c>
      <c r="C43" s="197"/>
      <c r="D43" s="219">
        <v>15000.0</v>
      </c>
      <c r="E43" s="226">
        <v>71208.5282</v>
      </c>
      <c r="F43" s="197">
        <f t="shared" si="1"/>
        <v>0.2106489262</v>
      </c>
      <c r="G43" s="226">
        <f t="shared" si="2"/>
        <v>14010000</v>
      </c>
      <c r="H43" s="226">
        <f t="shared" si="3"/>
        <v>196.746097</v>
      </c>
      <c r="I43" s="152">
        <f t="shared" si="8"/>
        <v>35083</v>
      </c>
      <c r="J43" s="152">
        <f t="shared" si="4"/>
        <v>7390.196277</v>
      </c>
      <c r="K43" s="172">
        <f t="shared" si="5"/>
        <v>0.0002106489262</v>
      </c>
      <c r="L43" s="50">
        <f t="shared" si="6"/>
        <v>0</v>
      </c>
      <c r="M43" s="172">
        <f t="shared" si="7"/>
        <v>0.2108595751</v>
      </c>
      <c r="N43" s="152"/>
      <c r="O43" s="197"/>
      <c r="P43" s="197"/>
      <c r="Q43" s="197"/>
      <c r="R43" s="197"/>
      <c r="S43" s="197"/>
      <c r="T43" s="197"/>
      <c r="U43" s="197"/>
      <c r="V43" s="197"/>
      <c r="W43" s="197"/>
      <c r="X43" s="197"/>
      <c r="Y43" s="197"/>
      <c r="Z43" s="197"/>
    </row>
    <row r="44" ht="15.75" customHeight="1">
      <c r="A44" s="232">
        <v>43921.0</v>
      </c>
      <c r="B44" s="219">
        <v>22.0</v>
      </c>
      <c r="C44" s="197"/>
      <c r="D44" s="219">
        <v>20498.0</v>
      </c>
      <c r="E44" s="226">
        <v>80270.0977</v>
      </c>
      <c r="F44" s="197">
        <f t="shared" si="1"/>
        <v>0.2553628386</v>
      </c>
      <c r="G44" s="226">
        <f t="shared" si="2"/>
        <v>450956</v>
      </c>
      <c r="H44" s="226">
        <f t="shared" si="3"/>
        <v>5.617982448</v>
      </c>
      <c r="I44" s="152">
        <f t="shared" si="8"/>
        <v>35105</v>
      </c>
      <c r="J44" s="152">
        <f t="shared" si="4"/>
        <v>8964.512448</v>
      </c>
      <c r="K44" s="172">
        <f t="shared" si="5"/>
        <v>0.0002553628386</v>
      </c>
      <c r="L44" s="50">
        <f t="shared" si="6"/>
        <v>0</v>
      </c>
      <c r="M44" s="172">
        <f t="shared" si="7"/>
        <v>0.2556182014</v>
      </c>
      <c r="N44" s="152"/>
      <c r="O44" s="197"/>
      <c r="P44" s="197"/>
      <c r="Q44" s="197"/>
      <c r="R44" s="197"/>
      <c r="S44" s="197"/>
      <c r="T44" s="197"/>
      <c r="U44" s="197"/>
      <c r="V44" s="197"/>
      <c r="W44" s="197"/>
      <c r="X44" s="197"/>
      <c r="Y44" s="197"/>
      <c r="Z44" s="197"/>
    </row>
    <row r="45" ht="15.75" customHeight="1">
      <c r="A45" s="232">
        <v>43921.0</v>
      </c>
      <c r="B45" s="219">
        <v>500.0</v>
      </c>
      <c r="C45" s="197"/>
      <c r="D45" s="219">
        <v>20000.0</v>
      </c>
      <c r="E45" s="226">
        <v>80270.0977</v>
      </c>
      <c r="F45" s="197">
        <f t="shared" si="1"/>
        <v>0.2491587848</v>
      </c>
      <c r="G45" s="226">
        <f t="shared" si="2"/>
        <v>10000000</v>
      </c>
      <c r="H45" s="226">
        <f t="shared" si="3"/>
        <v>124.5793924</v>
      </c>
      <c r="I45" s="152">
        <f t="shared" si="8"/>
        <v>35605</v>
      </c>
      <c r="J45" s="152">
        <f t="shared" si="4"/>
        <v>8871.298533</v>
      </c>
      <c r="K45" s="172">
        <f t="shared" si="5"/>
        <v>0.0002491587848</v>
      </c>
      <c r="L45" s="50">
        <f t="shared" si="6"/>
        <v>0</v>
      </c>
      <c r="M45" s="172">
        <f t="shared" si="7"/>
        <v>0.2494079436</v>
      </c>
      <c r="N45" s="152"/>
      <c r="O45" s="197"/>
      <c r="P45" s="197"/>
      <c r="Q45" s="197"/>
      <c r="R45" s="197"/>
      <c r="S45" s="197"/>
      <c r="T45" s="197"/>
      <c r="U45" s="197"/>
      <c r="V45" s="197"/>
      <c r="W45" s="197"/>
      <c r="X45" s="197"/>
      <c r="Y45" s="197"/>
      <c r="Z45" s="197"/>
    </row>
    <row r="46" ht="15.75" customHeight="1">
      <c r="A46" s="232">
        <v>43921.0</v>
      </c>
      <c r="B46" s="219">
        <v>500.0</v>
      </c>
      <c r="C46" s="197"/>
      <c r="D46" s="219">
        <v>20000.0</v>
      </c>
      <c r="E46" s="226">
        <v>84693.3211</v>
      </c>
      <c r="F46" s="197">
        <f t="shared" si="1"/>
        <v>0.2361461298</v>
      </c>
      <c r="G46" s="226">
        <f t="shared" si="2"/>
        <v>10000000</v>
      </c>
      <c r="H46" s="226">
        <f t="shared" si="3"/>
        <v>118.0730649</v>
      </c>
      <c r="I46" s="152">
        <f t="shared" si="8"/>
        <v>36105</v>
      </c>
      <c r="J46" s="152">
        <f t="shared" si="4"/>
        <v>8526.056017</v>
      </c>
      <c r="K46" s="172">
        <f t="shared" si="5"/>
        <v>0.0002361461298</v>
      </c>
      <c r="L46" s="50">
        <f t="shared" si="6"/>
        <v>0</v>
      </c>
      <c r="M46" s="172">
        <f t="shared" si="7"/>
        <v>0.236382276</v>
      </c>
      <c r="N46" s="152"/>
      <c r="O46" s="197"/>
      <c r="P46" s="197"/>
      <c r="Q46" s="197"/>
      <c r="R46" s="197"/>
      <c r="S46" s="197"/>
      <c r="T46" s="197"/>
      <c r="U46" s="197"/>
      <c r="V46" s="197"/>
      <c r="W46" s="197"/>
      <c r="X46" s="197"/>
      <c r="Y46" s="197"/>
      <c r="Z46" s="197"/>
    </row>
    <row r="47" ht="15.75" customHeight="1">
      <c r="A47" s="232">
        <v>43924.0</v>
      </c>
      <c r="B47" s="219">
        <v>1525.0</v>
      </c>
      <c r="C47" s="197"/>
      <c r="D47" s="219">
        <v>22500.0</v>
      </c>
      <c r="E47" s="226">
        <v>84693.3211</v>
      </c>
      <c r="F47" s="197">
        <f t="shared" si="1"/>
        <v>0.2656643961</v>
      </c>
      <c r="G47" s="226">
        <f t="shared" si="2"/>
        <v>34312500</v>
      </c>
      <c r="H47" s="226">
        <f t="shared" si="3"/>
        <v>405.138204</v>
      </c>
      <c r="I47" s="152">
        <f t="shared" si="8"/>
        <v>37630</v>
      </c>
      <c r="J47" s="152">
        <f t="shared" si="4"/>
        <v>9996.951224</v>
      </c>
      <c r="K47" s="172">
        <f t="shared" si="5"/>
        <v>0.0002656643961</v>
      </c>
      <c r="L47" s="50">
        <f t="shared" si="6"/>
        <v>0</v>
      </c>
      <c r="M47" s="172">
        <f t="shared" si="7"/>
        <v>0.2659300605</v>
      </c>
      <c r="N47" s="152"/>
      <c r="O47" s="197"/>
      <c r="P47" s="197"/>
      <c r="Q47" s="197"/>
      <c r="R47" s="197"/>
      <c r="S47" s="197"/>
      <c r="T47" s="197"/>
      <c r="U47" s="197"/>
      <c r="V47" s="197"/>
      <c r="W47" s="197"/>
      <c r="X47" s="197"/>
      <c r="Y47" s="197"/>
      <c r="Z47" s="197"/>
    </row>
    <row r="48" ht="15.75" customHeight="1">
      <c r="A48" s="232">
        <v>43924.0</v>
      </c>
      <c r="B48" s="219">
        <v>500.0</v>
      </c>
      <c r="C48" s="197"/>
      <c r="D48" s="219">
        <v>22500.0</v>
      </c>
      <c r="E48" s="226">
        <v>84693.3211</v>
      </c>
      <c r="F48" s="197">
        <f t="shared" si="1"/>
        <v>0.2656643961</v>
      </c>
      <c r="G48" s="226">
        <f t="shared" si="2"/>
        <v>11250000</v>
      </c>
      <c r="H48" s="226">
        <f t="shared" si="3"/>
        <v>132.832198</v>
      </c>
      <c r="I48" s="152">
        <f t="shared" si="8"/>
        <v>38130</v>
      </c>
      <c r="J48" s="152">
        <f t="shared" si="4"/>
        <v>10129.78342</v>
      </c>
      <c r="K48" s="172">
        <f t="shared" si="5"/>
        <v>0.0002656643961</v>
      </c>
      <c r="L48" s="50">
        <f t="shared" si="6"/>
        <v>0</v>
      </c>
      <c r="M48" s="172">
        <f t="shared" si="7"/>
        <v>0.2659300605</v>
      </c>
      <c r="N48" s="152"/>
      <c r="O48" s="197"/>
      <c r="P48" s="197"/>
      <c r="Q48" s="197"/>
      <c r="R48" s="197"/>
      <c r="S48" s="197"/>
      <c r="T48" s="197"/>
      <c r="U48" s="197"/>
      <c r="V48" s="197"/>
      <c r="W48" s="197"/>
      <c r="X48" s="197"/>
      <c r="Y48" s="197"/>
      <c r="Z48" s="197"/>
    </row>
    <row r="49" ht="15.75" customHeight="1">
      <c r="A49" s="232">
        <v>43924.0</v>
      </c>
      <c r="B49" s="219">
        <v>500.0</v>
      </c>
      <c r="C49" s="197"/>
      <c r="D49" s="219">
        <v>22500.0</v>
      </c>
      <c r="E49" s="226">
        <v>84693.3211</v>
      </c>
      <c r="F49" s="197">
        <f t="shared" si="1"/>
        <v>0.2656643961</v>
      </c>
      <c r="G49" s="226">
        <f t="shared" si="2"/>
        <v>11250000</v>
      </c>
      <c r="H49" s="226">
        <f t="shared" si="3"/>
        <v>132.832198</v>
      </c>
      <c r="I49" s="152">
        <f t="shared" si="8"/>
        <v>38630</v>
      </c>
      <c r="J49" s="152">
        <f t="shared" si="4"/>
        <v>10262.61562</v>
      </c>
      <c r="K49" s="172">
        <f t="shared" si="5"/>
        <v>0.0002656643961</v>
      </c>
      <c r="L49" s="50">
        <f t="shared" si="6"/>
        <v>0</v>
      </c>
      <c r="M49" s="172">
        <f t="shared" si="7"/>
        <v>0.2659300605</v>
      </c>
      <c r="N49" s="152"/>
      <c r="O49" s="197"/>
      <c r="P49" s="197"/>
      <c r="Q49" s="197"/>
      <c r="R49" s="197"/>
      <c r="S49" s="197"/>
      <c r="T49" s="197"/>
      <c r="U49" s="197"/>
      <c r="V49" s="197"/>
      <c r="W49" s="197"/>
      <c r="X49" s="197"/>
      <c r="Y49" s="197"/>
      <c r="Z49" s="197"/>
    </row>
    <row r="50" ht="15.75" customHeight="1">
      <c r="A50" s="232">
        <v>43924.0</v>
      </c>
      <c r="B50" s="219">
        <v>2000.0</v>
      </c>
      <c r="C50" s="197"/>
      <c r="D50" s="219">
        <v>22500.0</v>
      </c>
      <c r="E50" s="226">
        <v>84693.3211</v>
      </c>
      <c r="F50" s="197">
        <f t="shared" si="1"/>
        <v>0.2656643961</v>
      </c>
      <c r="G50" s="226">
        <f t="shared" si="2"/>
        <v>45000000</v>
      </c>
      <c r="H50" s="226">
        <f t="shared" si="3"/>
        <v>531.3287921</v>
      </c>
      <c r="I50" s="152">
        <f t="shared" si="8"/>
        <v>40630</v>
      </c>
      <c r="J50" s="152">
        <f t="shared" si="4"/>
        <v>10793.94441</v>
      </c>
      <c r="K50" s="172">
        <f t="shared" si="5"/>
        <v>0.0002656643961</v>
      </c>
      <c r="L50" s="50">
        <f t="shared" si="6"/>
        <v>0</v>
      </c>
      <c r="M50" s="172">
        <f t="shared" si="7"/>
        <v>0.2659300605</v>
      </c>
      <c r="N50" s="152"/>
      <c r="O50" s="197"/>
      <c r="P50" s="197"/>
      <c r="Q50" s="197"/>
      <c r="R50" s="197"/>
      <c r="S50" s="197"/>
      <c r="T50" s="197"/>
      <c r="U50" s="197"/>
      <c r="V50" s="197"/>
      <c r="W50" s="197"/>
      <c r="X50" s="197"/>
      <c r="Y50" s="197"/>
      <c r="Z50" s="197"/>
    </row>
    <row r="51" ht="15.75" customHeight="1">
      <c r="A51" s="232">
        <v>43924.0</v>
      </c>
      <c r="B51" s="219">
        <v>400.0</v>
      </c>
      <c r="C51" s="197"/>
      <c r="D51" s="219">
        <v>22500.0</v>
      </c>
      <c r="E51" s="226">
        <v>84693.3211</v>
      </c>
      <c r="F51" s="197">
        <f t="shared" si="1"/>
        <v>0.2656643961</v>
      </c>
      <c r="G51" s="226">
        <f t="shared" si="2"/>
        <v>9000000</v>
      </c>
      <c r="H51" s="226">
        <f t="shared" si="3"/>
        <v>106.2657584</v>
      </c>
      <c r="I51" s="152">
        <f t="shared" si="8"/>
        <v>41030</v>
      </c>
      <c r="J51" s="152">
        <f t="shared" si="4"/>
        <v>10900.21017</v>
      </c>
      <c r="K51" s="172">
        <f t="shared" si="5"/>
        <v>0.0002656643961</v>
      </c>
      <c r="L51" s="50">
        <f t="shared" si="6"/>
        <v>0</v>
      </c>
      <c r="M51" s="172">
        <f t="shared" si="7"/>
        <v>0.2659300605</v>
      </c>
      <c r="N51" s="152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</row>
    <row r="52" ht="15.75" customHeight="1">
      <c r="A52" s="232">
        <v>43924.0</v>
      </c>
      <c r="B52" s="219">
        <v>75.0</v>
      </c>
      <c r="C52" s="197"/>
      <c r="D52" s="219">
        <v>22500.0</v>
      </c>
      <c r="E52" s="226">
        <v>84693.3211</v>
      </c>
      <c r="F52" s="197">
        <f t="shared" si="1"/>
        <v>0.2656643961</v>
      </c>
      <c r="G52" s="226">
        <f t="shared" si="2"/>
        <v>1687500</v>
      </c>
      <c r="H52" s="226">
        <f t="shared" si="3"/>
        <v>19.9248297</v>
      </c>
      <c r="I52" s="152">
        <f t="shared" si="8"/>
        <v>41105</v>
      </c>
      <c r="J52" s="152">
        <f t="shared" si="4"/>
        <v>10920.135</v>
      </c>
      <c r="K52" s="172">
        <f t="shared" si="5"/>
        <v>0.0002656643961</v>
      </c>
      <c r="L52" s="50">
        <f t="shared" si="6"/>
        <v>0</v>
      </c>
      <c r="M52" s="172">
        <f t="shared" si="7"/>
        <v>0.2659300605</v>
      </c>
      <c r="N52" s="152"/>
      <c r="O52" s="197"/>
      <c r="P52" s="197"/>
      <c r="Q52" s="197"/>
      <c r="R52" s="197"/>
      <c r="S52" s="197"/>
      <c r="T52" s="197"/>
      <c r="U52" s="197"/>
      <c r="V52" s="197"/>
      <c r="W52" s="197"/>
      <c r="X52" s="197"/>
      <c r="Y52" s="197"/>
      <c r="Z52" s="197"/>
    </row>
    <row r="53" ht="15.75" customHeight="1">
      <c r="A53" s="232">
        <v>43927.0</v>
      </c>
      <c r="B53" s="219">
        <v>455.0</v>
      </c>
      <c r="C53" s="197"/>
      <c r="D53" s="219">
        <v>23000.0</v>
      </c>
      <c r="E53" s="226">
        <v>86657.8789</v>
      </c>
      <c r="F53" s="197">
        <f t="shared" si="1"/>
        <v>0.2654115274</v>
      </c>
      <c r="G53" s="226">
        <f t="shared" si="2"/>
        <v>10465000</v>
      </c>
      <c r="H53" s="226">
        <f t="shared" si="3"/>
        <v>120.762245</v>
      </c>
      <c r="I53" s="152">
        <f t="shared" si="8"/>
        <v>41560</v>
      </c>
      <c r="J53" s="152">
        <f t="shared" si="4"/>
        <v>11030.50308</v>
      </c>
      <c r="K53" s="172">
        <f t="shared" si="5"/>
        <v>0.0002654115274</v>
      </c>
      <c r="L53" s="50">
        <f t="shared" si="6"/>
        <v>0</v>
      </c>
      <c r="M53" s="172">
        <f t="shared" si="7"/>
        <v>0.2656769389</v>
      </c>
      <c r="N53" s="152"/>
      <c r="O53" s="197"/>
      <c r="P53" s="197"/>
      <c r="Q53" s="197"/>
      <c r="R53" s="197"/>
      <c r="S53" s="197"/>
      <c r="T53" s="197"/>
      <c r="U53" s="197"/>
      <c r="V53" s="197"/>
      <c r="W53" s="197"/>
      <c r="X53" s="197"/>
      <c r="Y53" s="197"/>
      <c r="Z53" s="197"/>
    </row>
    <row r="54" ht="15.75" customHeight="1">
      <c r="A54" s="232">
        <v>43928.0</v>
      </c>
      <c r="B54" s="219">
        <v>500.0</v>
      </c>
      <c r="C54" s="197"/>
      <c r="D54" s="219">
        <v>28000.0</v>
      </c>
      <c r="E54" s="226">
        <v>91832.0611</v>
      </c>
      <c r="F54" s="197">
        <f t="shared" si="1"/>
        <v>0.3049044055</v>
      </c>
      <c r="G54" s="226">
        <f t="shared" si="2"/>
        <v>14000000</v>
      </c>
      <c r="H54" s="226">
        <f t="shared" si="3"/>
        <v>152.4522028</v>
      </c>
      <c r="I54" s="152">
        <f t="shared" si="8"/>
        <v>42060</v>
      </c>
      <c r="J54" s="152">
        <f t="shared" si="4"/>
        <v>12824.2793</v>
      </c>
      <c r="K54" s="172">
        <f t="shared" si="5"/>
        <v>0.0003049044055</v>
      </c>
      <c r="L54" s="50">
        <f t="shared" si="6"/>
        <v>0</v>
      </c>
      <c r="M54" s="172">
        <f t="shared" si="7"/>
        <v>0.30520931</v>
      </c>
      <c r="N54" s="152"/>
      <c r="O54" s="197"/>
      <c r="P54" s="197"/>
      <c r="Q54" s="197"/>
      <c r="R54" s="197"/>
      <c r="S54" s="197"/>
      <c r="T54" s="197"/>
      <c r="U54" s="197"/>
      <c r="V54" s="197"/>
      <c r="W54" s="197"/>
      <c r="X54" s="197"/>
      <c r="Y54" s="197"/>
      <c r="Z54" s="197"/>
    </row>
    <row r="55" ht="15.75" customHeight="1">
      <c r="A55" s="232">
        <v>43928.0</v>
      </c>
      <c r="B55" s="219">
        <v>500.0</v>
      </c>
      <c r="C55" s="197"/>
      <c r="D55" s="219">
        <v>30000.0</v>
      </c>
      <c r="E55" s="226">
        <v>91832.0611</v>
      </c>
      <c r="F55" s="197">
        <f t="shared" si="1"/>
        <v>0.3266832917</v>
      </c>
      <c r="G55" s="226">
        <f t="shared" si="2"/>
        <v>15000000</v>
      </c>
      <c r="H55" s="226">
        <f t="shared" si="3"/>
        <v>163.3416458</v>
      </c>
      <c r="I55" s="152">
        <f t="shared" si="8"/>
        <v>42560</v>
      </c>
      <c r="J55" s="152">
        <f t="shared" si="4"/>
        <v>13903.64089</v>
      </c>
      <c r="K55" s="172">
        <f t="shared" si="5"/>
        <v>0.0003266832917</v>
      </c>
      <c r="L55" s="50">
        <f t="shared" si="6"/>
        <v>0</v>
      </c>
      <c r="M55" s="172">
        <f t="shared" si="7"/>
        <v>0.327009975</v>
      </c>
      <c r="N55" s="152"/>
      <c r="O55" s="197"/>
      <c r="P55" s="197"/>
      <c r="Q55" s="197"/>
      <c r="R55" s="197"/>
      <c r="S55" s="197"/>
      <c r="T55" s="197"/>
      <c r="U55" s="197"/>
      <c r="V55" s="197"/>
      <c r="W55" s="197"/>
      <c r="X55" s="197"/>
      <c r="Y55" s="197"/>
      <c r="Z55" s="197"/>
    </row>
    <row r="56" ht="15.75" customHeight="1">
      <c r="A56" s="232">
        <v>43928.0</v>
      </c>
      <c r="B56" s="219">
        <v>500.0</v>
      </c>
      <c r="C56" s="197"/>
      <c r="D56" s="219">
        <v>30000.0</v>
      </c>
      <c r="E56" s="226">
        <v>91832.0611</v>
      </c>
      <c r="F56" s="197">
        <f t="shared" si="1"/>
        <v>0.3266832917</v>
      </c>
      <c r="G56" s="226">
        <f t="shared" si="2"/>
        <v>15000000</v>
      </c>
      <c r="H56" s="226">
        <f t="shared" si="3"/>
        <v>163.3416458</v>
      </c>
      <c r="I56" s="152">
        <f t="shared" si="8"/>
        <v>43060</v>
      </c>
      <c r="J56" s="152">
        <f t="shared" si="4"/>
        <v>14066.98254</v>
      </c>
      <c r="K56" s="172">
        <f t="shared" si="5"/>
        <v>0.0003266832917</v>
      </c>
      <c r="L56" s="50">
        <f t="shared" si="6"/>
        <v>0</v>
      </c>
      <c r="M56" s="172">
        <f t="shared" si="7"/>
        <v>0.327009975</v>
      </c>
      <c r="N56" s="152"/>
      <c r="O56" s="197"/>
      <c r="P56" s="197"/>
      <c r="Q56" s="197"/>
      <c r="R56" s="197"/>
      <c r="S56" s="197"/>
      <c r="T56" s="197"/>
      <c r="U56" s="197"/>
      <c r="V56" s="197"/>
      <c r="W56" s="197"/>
      <c r="X56" s="197"/>
      <c r="Y56" s="197"/>
      <c r="Z56" s="197"/>
    </row>
    <row r="57" ht="15.75" customHeight="1">
      <c r="A57" s="232">
        <v>43928.0</v>
      </c>
      <c r="B57" s="219">
        <v>1000.0</v>
      </c>
      <c r="C57" s="197"/>
      <c r="D57" s="219">
        <v>33000.0</v>
      </c>
      <c r="E57" s="226">
        <v>91832.0611</v>
      </c>
      <c r="F57" s="197">
        <f t="shared" si="1"/>
        <v>0.3593516208</v>
      </c>
      <c r="G57" s="226">
        <f t="shared" si="2"/>
        <v>33000000</v>
      </c>
      <c r="H57" s="226">
        <f t="shared" si="3"/>
        <v>359.3516208</v>
      </c>
      <c r="I57" s="152">
        <f t="shared" si="8"/>
        <v>44060</v>
      </c>
      <c r="J57" s="152">
        <f t="shared" si="4"/>
        <v>15833.03241</v>
      </c>
      <c r="K57" s="172">
        <f t="shared" si="5"/>
        <v>0.0003593516208</v>
      </c>
      <c r="L57" s="50">
        <f t="shared" si="6"/>
        <v>0</v>
      </c>
      <c r="M57" s="172">
        <f t="shared" si="7"/>
        <v>0.3597109724</v>
      </c>
      <c r="N57" s="152"/>
      <c r="O57" s="197"/>
      <c r="P57" s="197"/>
      <c r="Q57" s="197"/>
      <c r="R57" s="197"/>
      <c r="S57" s="197"/>
      <c r="T57" s="197"/>
      <c r="U57" s="197"/>
      <c r="V57" s="197"/>
      <c r="W57" s="197"/>
      <c r="X57" s="197"/>
      <c r="Y57" s="197"/>
      <c r="Z57" s="197"/>
    </row>
    <row r="58" ht="15.75" customHeight="1">
      <c r="A58" s="232">
        <v>43928.0</v>
      </c>
      <c r="B58" s="219">
        <v>62.0</v>
      </c>
      <c r="C58" s="197"/>
      <c r="D58" s="219">
        <v>33000.0</v>
      </c>
      <c r="E58" s="226">
        <v>91832.0611</v>
      </c>
      <c r="F58" s="197">
        <f t="shared" si="1"/>
        <v>0.3593516208</v>
      </c>
      <c r="G58" s="226">
        <f t="shared" si="2"/>
        <v>2046000</v>
      </c>
      <c r="H58" s="226">
        <f t="shared" si="3"/>
        <v>22.27980049</v>
      </c>
      <c r="I58" s="152">
        <f t="shared" si="8"/>
        <v>44122</v>
      </c>
      <c r="J58" s="152">
        <f t="shared" si="4"/>
        <v>15855.31221</v>
      </c>
      <c r="K58" s="172">
        <f t="shared" si="5"/>
        <v>0.0003593516208</v>
      </c>
      <c r="L58" s="50">
        <f t="shared" si="6"/>
        <v>0</v>
      </c>
      <c r="M58" s="172">
        <f t="shared" si="7"/>
        <v>0.3597109724</v>
      </c>
      <c r="N58" s="152"/>
      <c r="O58" s="197"/>
      <c r="P58" s="197"/>
      <c r="Q58" s="197"/>
      <c r="R58" s="197"/>
      <c r="S58" s="197"/>
      <c r="T58" s="197"/>
      <c r="U58" s="197"/>
      <c r="V58" s="197"/>
      <c r="W58" s="197"/>
      <c r="X58" s="197"/>
      <c r="Y58" s="197"/>
      <c r="Z58" s="197"/>
    </row>
    <row r="59" ht="15.75" customHeight="1">
      <c r="A59" s="232">
        <v>43928.0</v>
      </c>
      <c r="B59" s="219">
        <v>250.0</v>
      </c>
      <c r="C59" s="197"/>
      <c r="D59" s="219">
        <v>33000.0</v>
      </c>
      <c r="E59" s="226">
        <v>91832.0611</v>
      </c>
      <c r="F59" s="197">
        <f t="shared" si="1"/>
        <v>0.3593516208</v>
      </c>
      <c r="G59" s="226">
        <f t="shared" si="2"/>
        <v>8250000</v>
      </c>
      <c r="H59" s="226">
        <f t="shared" si="3"/>
        <v>89.83790521</v>
      </c>
      <c r="I59" s="152">
        <f t="shared" si="8"/>
        <v>44372</v>
      </c>
      <c r="J59" s="152">
        <f t="shared" si="4"/>
        <v>15945.15012</v>
      </c>
      <c r="K59" s="172">
        <f t="shared" si="5"/>
        <v>0.0003593516208</v>
      </c>
      <c r="L59" s="50">
        <f t="shared" si="6"/>
        <v>0</v>
      </c>
      <c r="M59" s="172">
        <f t="shared" si="7"/>
        <v>0.3597109724</v>
      </c>
      <c r="N59" s="152"/>
      <c r="O59" s="197"/>
      <c r="P59" s="197"/>
      <c r="Q59" s="197"/>
      <c r="R59" s="197"/>
      <c r="S59" s="197"/>
      <c r="T59" s="197"/>
      <c r="U59" s="197"/>
      <c r="V59" s="197"/>
      <c r="W59" s="197"/>
      <c r="X59" s="197"/>
      <c r="Y59" s="197"/>
      <c r="Z59" s="197"/>
    </row>
    <row r="60" ht="15.75" customHeight="1">
      <c r="A60" s="232">
        <v>43928.0</v>
      </c>
      <c r="B60" s="219">
        <v>133.0</v>
      </c>
      <c r="C60" s="197"/>
      <c r="D60" s="219">
        <v>33000.0</v>
      </c>
      <c r="E60" s="226">
        <v>91832.0611</v>
      </c>
      <c r="F60" s="197">
        <f t="shared" si="1"/>
        <v>0.3593516208</v>
      </c>
      <c r="G60" s="226">
        <f t="shared" si="2"/>
        <v>4389000</v>
      </c>
      <c r="H60" s="226">
        <f t="shared" si="3"/>
        <v>47.79376557</v>
      </c>
      <c r="I60" s="152">
        <f t="shared" si="8"/>
        <v>44505</v>
      </c>
      <c r="J60" s="152">
        <f t="shared" si="4"/>
        <v>15992.94388</v>
      </c>
      <c r="K60" s="172">
        <f t="shared" si="5"/>
        <v>0.0003593516208</v>
      </c>
      <c r="L60" s="50">
        <f t="shared" si="6"/>
        <v>0</v>
      </c>
      <c r="M60" s="172">
        <f t="shared" si="7"/>
        <v>0.3597109724</v>
      </c>
      <c r="N60" s="152"/>
      <c r="O60" s="197"/>
      <c r="P60" s="197"/>
      <c r="Q60" s="197"/>
      <c r="R60" s="197"/>
      <c r="S60" s="197"/>
      <c r="T60" s="197"/>
      <c r="U60" s="197"/>
      <c r="V60" s="197"/>
      <c r="W60" s="197"/>
      <c r="X60" s="197"/>
      <c r="Y60" s="197"/>
      <c r="Z60" s="197"/>
    </row>
    <row r="61" ht="15.75" customHeight="1">
      <c r="A61" s="232">
        <v>43929.0</v>
      </c>
      <c r="B61" s="219">
        <v>1385.0</v>
      </c>
      <c r="C61" s="197"/>
      <c r="D61" s="219">
        <v>36000.0</v>
      </c>
      <c r="E61" s="226">
        <v>96632.4324</v>
      </c>
      <c r="F61" s="197">
        <f t="shared" si="1"/>
        <v>0.3725457293</v>
      </c>
      <c r="G61" s="226">
        <f t="shared" si="2"/>
        <v>49860000</v>
      </c>
      <c r="H61" s="226">
        <f t="shared" si="3"/>
        <v>515.975835</v>
      </c>
      <c r="I61" s="152">
        <f t="shared" si="8"/>
        <v>45890</v>
      </c>
      <c r="J61" s="152">
        <f t="shared" si="4"/>
        <v>17096.12352</v>
      </c>
      <c r="K61" s="172">
        <f t="shared" si="5"/>
        <v>0.0003725457293</v>
      </c>
      <c r="L61" s="50">
        <f t="shared" si="6"/>
        <v>0</v>
      </c>
      <c r="M61" s="172">
        <f t="shared" si="7"/>
        <v>0.372918275</v>
      </c>
      <c r="N61" s="152"/>
      <c r="O61" s="197"/>
      <c r="P61" s="197"/>
      <c r="Q61" s="197"/>
      <c r="R61" s="197"/>
      <c r="S61" s="197"/>
      <c r="T61" s="197"/>
      <c r="U61" s="197"/>
      <c r="V61" s="197"/>
      <c r="W61" s="197"/>
      <c r="X61" s="197"/>
      <c r="Y61" s="197"/>
      <c r="Z61" s="197"/>
    </row>
    <row r="62" ht="15.75" customHeight="1">
      <c r="A62" s="232">
        <v>43929.0</v>
      </c>
      <c r="B62" s="219">
        <v>719.0</v>
      </c>
      <c r="C62" s="197"/>
      <c r="D62" s="219">
        <v>36000.0</v>
      </c>
      <c r="E62" s="226">
        <v>96632.4324</v>
      </c>
      <c r="F62" s="197">
        <f t="shared" si="1"/>
        <v>0.3725457293</v>
      </c>
      <c r="G62" s="226">
        <f t="shared" si="2"/>
        <v>25884000</v>
      </c>
      <c r="H62" s="226">
        <f t="shared" si="3"/>
        <v>267.8603793</v>
      </c>
      <c r="I62" s="152">
        <f t="shared" si="8"/>
        <v>46609</v>
      </c>
      <c r="J62" s="152">
        <f t="shared" si="4"/>
        <v>17363.9839</v>
      </c>
      <c r="K62" s="172">
        <f t="shared" si="5"/>
        <v>0.0003725457293</v>
      </c>
      <c r="L62" s="50">
        <f t="shared" si="6"/>
        <v>0</v>
      </c>
      <c r="M62" s="172">
        <f t="shared" si="7"/>
        <v>0.372918275</v>
      </c>
      <c r="N62" s="152"/>
      <c r="O62" s="197"/>
      <c r="P62" s="197"/>
      <c r="Q62" s="197"/>
      <c r="R62" s="197"/>
      <c r="S62" s="197"/>
      <c r="T62" s="197"/>
      <c r="U62" s="197"/>
      <c r="V62" s="197"/>
      <c r="W62" s="197"/>
      <c r="X62" s="197"/>
      <c r="Y62" s="197"/>
      <c r="Z62" s="197"/>
    </row>
    <row r="63" ht="15.75" customHeight="1">
      <c r="A63" s="232">
        <v>43929.0</v>
      </c>
      <c r="B63" s="219">
        <v>200.0</v>
      </c>
      <c r="C63" s="197"/>
      <c r="D63" s="219">
        <v>37000.0</v>
      </c>
      <c r="E63" s="226">
        <v>96632.4324</v>
      </c>
      <c r="F63" s="197">
        <f t="shared" si="1"/>
        <v>0.3828942218</v>
      </c>
      <c r="G63" s="226">
        <f t="shared" si="2"/>
        <v>7400000</v>
      </c>
      <c r="H63" s="226">
        <f t="shared" si="3"/>
        <v>76.57884435</v>
      </c>
      <c r="I63" s="152">
        <f t="shared" si="8"/>
        <v>46809</v>
      </c>
      <c r="J63" s="152">
        <f t="shared" si="4"/>
        <v>17922.89563</v>
      </c>
      <c r="K63" s="172">
        <f t="shared" si="5"/>
        <v>0.0003828942218</v>
      </c>
      <c r="L63" s="50">
        <f t="shared" si="6"/>
        <v>0</v>
      </c>
      <c r="M63" s="172">
        <f t="shared" si="7"/>
        <v>0.383277116</v>
      </c>
      <c r="N63" s="152"/>
      <c r="O63" s="197"/>
      <c r="P63" s="197"/>
      <c r="Q63" s="197"/>
      <c r="R63" s="197"/>
      <c r="S63" s="197"/>
      <c r="T63" s="197"/>
      <c r="U63" s="197"/>
      <c r="V63" s="197"/>
      <c r="W63" s="197"/>
      <c r="X63" s="197"/>
      <c r="Y63" s="197"/>
      <c r="Z63" s="197"/>
    </row>
    <row r="64" ht="15.75" customHeight="1">
      <c r="A64" s="232">
        <v>43934.0</v>
      </c>
      <c r="B64" s="219">
        <v>61.0</v>
      </c>
      <c r="C64" s="197"/>
      <c r="D64" s="219">
        <v>37000.0</v>
      </c>
      <c r="E64" s="226">
        <v>100980.1296</v>
      </c>
      <c r="F64" s="197">
        <f t="shared" si="1"/>
        <v>0.3664087197</v>
      </c>
      <c r="G64" s="226">
        <f t="shared" si="2"/>
        <v>2257000</v>
      </c>
      <c r="H64" s="226">
        <f t="shared" si="3"/>
        <v>22.3509319</v>
      </c>
      <c r="I64" s="152">
        <f t="shared" si="8"/>
        <v>46870</v>
      </c>
      <c r="J64" s="152">
        <f t="shared" si="4"/>
        <v>17173.57669</v>
      </c>
      <c r="K64" s="172">
        <f t="shared" si="5"/>
        <v>0.0003664087197</v>
      </c>
      <c r="L64" s="50">
        <f t="shared" si="6"/>
        <v>0</v>
      </c>
      <c r="M64" s="172">
        <f t="shared" si="7"/>
        <v>0.3667751284</v>
      </c>
      <c r="N64" s="152"/>
      <c r="O64" s="197"/>
      <c r="P64" s="197"/>
      <c r="Q64" s="197"/>
      <c r="R64" s="197"/>
      <c r="S64" s="197"/>
      <c r="T64" s="197"/>
      <c r="U64" s="197"/>
      <c r="V64" s="197"/>
      <c r="W64" s="197"/>
      <c r="X64" s="197"/>
      <c r="Y64" s="197"/>
      <c r="Z64" s="197"/>
    </row>
    <row r="65" ht="15.75" customHeight="1">
      <c r="A65" s="232">
        <v>43934.0</v>
      </c>
      <c r="B65" s="219">
        <v>213.0</v>
      </c>
      <c r="C65" s="197"/>
      <c r="D65" s="219">
        <v>38000.0</v>
      </c>
      <c r="E65" s="226">
        <v>100980.1296</v>
      </c>
      <c r="F65" s="197">
        <f t="shared" si="1"/>
        <v>0.3763116581</v>
      </c>
      <c r="G65" s="226">
        <f t="shared" si="2"/>
        <v>8094000</v>
      </c>
      <c r="H65" s="226">
        <f t="shared" si="3"/>
        <v>80.15438316</v>
      </c>
      <c r="I65" s="152">
        <f t="shared" si="8"/>
        <v>47083</v>
      </c>
      <c r="J65" s="152">
        <f t="shared" si="4"/>
        <v>17717.8818</v>
      </c>
      <c r="K65" s="172">
        <f t="shared" si="5"/>
        <v>0.0003763116581</v>
      </c>
      <c r="L65" s="50">
        <f t="shared" si="6"/>
        <v>0</v>
      </c>
      <c r="M65" s="172">
        <f t="shared" si="7"/>
        <v>0.3766879697</v>
      </c>
      <c r="N65" s="152"/>
      <c r="O65" s="197"/>
      <c r="P65" s="197"/>
      <c r="Q65" s="197"/>
      <c r="R65" s="197"/>
      <c r="S65" s="197"/>
      <c r="T65" s="197"/>
      <c r="U65" s="197"/>
      <c r="V65" s="197"/>
      <c r="W65" s="197"/>
      <c r="X65" s="197"/>
      <c r="Y65" s="197"/>
      <c r="Z65" s="197"/>
    </row>
    <row r="66" ht="15.75" customHeight="1">
      <c r="A66" s="232">
        <v>43934.0</v>
      </c>
      <c r="B66" s="219">
        <v>500.0</v>
      </c>
      <c r="C66" s="197"/>
      <c r="D66" s="219">
        <v>38000.0</v>
      </c>
      <c r="E66" s="226">
        <v>100980.1296</v>
      </c>
      <c r="F66" s="197">
        <f t="shared" si="1"/>
        <v>0.3763116581</v>
      </c>
      <c r="G66" s="226">
        <f t="shared" si="2"/>
        <v>19000000</v>
      </c>
      <c r="H66" s="226">
        <f t="shared" si="3"/>
        <v>188.155829</v>
      </c>
      <c r="I66" s="152">
        <f t="shared" si="8"/>
        <v>47583</v>
      </c>
      <c r="J66" s="152">
        <f t="shared" si="4"/>
        <v>17906.03763</v>
      </c>
      <c r="K66" s="172">
        <f t="shared" si="5"/>
        <v>0.0003763116581</v>
      </c>
      <c r="L66" s="50">
        <f t="shared" si="6"/>
        <v>0</v>
      </c>
      <c r="M66" s="172">
        <f t="shared" si="7"/>
        <v>0.3766879697</v>
      </c>
      <c r="N66" s="152"/>
      <c r="O66" s="197"/>
      <c r="P66" s="197"/>
      <c r="Q66" s="197"/>
      <c r="R66" s="197"/>
      <c r="S66" s="197"/>
      <c r="T66" s="197"/>
      <c r="U66" s="197"/>
      <c r="V66" s="197"/>
      <c r="W66" s="197"/>
      <c r="X66" s="197"/>
      <c r="Y66" s="197"/>
      <c r="Z66" s="197"/>
    </row>
    <row r="67" ht="15.75" customHeight="1">
      <c r="A67" s="232">
        <v>43934.0</v>
      </c>
      <c r="B67" s="219">
        <v>287.0</v>
      </c>
      <c r="C67" s="197"/>
      <c r="D67" s="219">
        <v>38000.0</v>
      </c>
      <c r="E67" s="226">
        <v>100980.1296</v>
      </c>
      <c r="F67" s="197">
        <f t="shared" si="1"/>
        <v>0.3763116581</v>
      </c>
      <c r="G67" s="226">
        <f t="shared" si="2"/>
        <v>10906000</v>
      </c>
      <c r="H67" s="226">
        <f t="shared" si="3"/>
        <v>108.0014459</v>
      </c>
      <c r="I67" s="152">
        <f t="shared" si="8"/>
        <v>47870</v>
      </c>
      <c r="J67" s="152">
        <f t="shared" si="4"/>
        <v>18014.03907</v>
      </c>
      <c r="K67" s="172">
        <f t="shared" si="5"/>
        <v>0.0003763116581</v>
      </c>
      <c r="L67" s="50">
        <f t="shared" si="6"/>
        <v>0</v>
      </c>
      <c r="M67" s="172">
        <f t="shared" si="7"/>
        <v>0.3766879697</v>
      </c>
      <c r="N67" s="152"/>
      <c r="O67" s="197"/>
      <c r="P67" s="197"/>
      <c r="Q67" s="197"/>
      <c r="R67" s="197"/>
      <c r="S67" s="197"/>
      <c r="T67" s="197"/>
      <c r="U67" s="197"/>
      <c r="V67" s="197"/>
      <c r="W67" s="197"/>
      <c r="X67" s="197"/>
      <c r="Y67" s="197"/>
      <c r="Z67" s="197"/>
    </row>
    <row r="68" ht="15.75" customHeight="1">
      <c r="A68" s="232">
        <v>43934.0</v>
      </c>
      <c r="B68" s="219">
        <v>133.0</v>
      </c>
      <c r="C68" s="197"/>
      <c r="D68" s="219">
        <v>38000.0</v>
      </c>
      <c r="E68" s="226">
        <v>100980.1296</v>
      </c>
      <c r="F68" s="197">
        <f t="shared" si="1"/>
        <v>0.3763116581</v>
      </c>
      <c r="G68" s="226">
        <f t="shared" si="2"/>
        <v>5054000</v>
      </c>
      <c r="H68" s="226">
        <f t="shared" si="3"/>
        <v>50.04945052</v>
      </c>
      <c r="I68" s="152">
        <f t="shared" si="8"/>
        <v>48003</v>
      </c>
      <c r="J68" s="152">
        <f t="shared" si="4"/>
        <v>18064.08852</v>
      </c>
      <c r="K68" s="172">
        <f t="shared" si="5"/>
        <v>0.0003763116581</v>
      </c>
      <c r="L68" s="50">
        <f t="shared" si="6"/>
        <v>0</v>
      </c>
      <c r="M68" s="172">
        <f t="shared" si="7"/>
        <v>0.3766879697</v>
      </c>
      <c r="N68" s="152"/>
      <c r="O68" s="197"/>
      <c r="P68" s="197"/>
      <c r="Q68" s="197"/>
      <c r="R68" s="197"/>
      <c r="S68" s="197"/>
      <c r="T68" s="197"/>
      <c r="U68" s="197"/>
      <c r="V68" s="197"/>
      <c r="W68" s="197"/>
      <c r="X68" s="197"/>
      <c r="Y68" s="197"/>
      <c r="Z68" s="197"/>
    </row>
    <row r="69" ht="15.75" customHeight="1">
      <c r="A69" s="232">
        <v>43934.0</v>
      </c>
      <c r="B69" s="219">
        <v>47.0</v>
      </c>
      <c r="C69" s="197"/>
      <c r="D69" s="219">
        <v>39000.0</v>
      </c>
      <c r="E69" s="226">
        <v>100980.1296</v>
      </c>
      <c r="F69" s="197">
        <f t="shared" si="1"/>
        <v>0.3862145964</v>
      </c>
      <c r="G69" s="226">
        <f t="shared" si="2"/>
        <v>1833000</v>
      </c>
      <c r="H69" s="226">
        <f t="shared" si="3"/>
        <v>18.15208603</v>
      </c>
      <c r="I69" s="152">
        <f t="shared" si="8"/>
        <v>48050</v>
      </c>
      <c r="J69" s="152">
        <f t="shared" si="4"/>
        <v>18557.61136</v>
      </c>
      <c r="K69" s="172">
        <f t="shared" si="5"/>
        <v>0.0003862145964</v>
      </c>
      <c r="L69" s="50">
        <f t="shared" si="6"/>
        <v>0</v>
      </c>
      <c r="M69" s="172">
        <f t="shared" si="7"/>
        <v>0.386600811</v>
      </c>
      <c r="N69" s="152"/>
      <c r="O69" s="197"/>
      <c r="P69" s="197"/>
      <c r="Q69" s="197"/>
      <c r="R69" s="197"/>
      <c r="S69" s="197"/>
      <c r="T69" s="197"/>
      <c r="U69" s="197"/>
      <c r="V69" s="197"/>
      <c r="W69" s="197"/>
      <c r="X69" s="197"/>
      <c r="Y69" s="197"/>
      <c r="Z69" s="197"/>
    </row>
    <row r="70" ht="15.75" customHeight="1">
      <c r="A70" s="232">
        <v>43934.0</v>
      </c>
      <c r="B70" s="219">
        <v>1060.0</v>
      </c>
      <c r="C70" s="197"/>
      <c r="D70" s="219">
        <v>39000.0</v>
      </c>
      <c r="E70" s="226">
        <v>100980.1296</v>
      </c>
      <c r="F70" s="197">
        <f t="shared" si="1"/>
        <v>0.3862145964</v>
      </c>
      <c r="G70" s="226">
        <f t="shared" si="2"/>
        <v>41340000</v>
      </c>
      <c r="H70" s="226">
        <f t="shared" si="3"/>
        <v>409.3874722</v>
      </c>
      <c r="I70" s="152">
        <f t="shared" si="8"/>
        <v>49110</v>
      </c>
      <c r="J70" s="152">
        <f t="shared" si="4"/>
        <v>18966.99883</v>
      </c>
      <c r="K70" s="172">
        <f t="shared" si="5"/>
        <v>0.0003862145964</v>
      </c>
      <c r="L70" s="50">
        <f t="shared" si="6"/>
        <v>0</v>
      </c>
      <c r="M70" s="172">
        <f t="shared" si="7"/>
        <v>0.386600811</v>
      </c>
      <c r="N70" s="152"/>
      <c r="O70" s="197"/>
      <c r="P70" s="197"/>
      <c r="Q70" s="197"/>
      <c r="R70" s="197"/>
      <c r="S70" s="197"/>
      <c r="T70" s="197"/>
      <c r="U70" s="197"/>
      <c r="V70" s="197"/>
      <c r="W70" s="197"/>
      <c r="X70" s="197"/>
      <c r="Y70" s="197"/>
      <c r="Z70" s="197"/>
    </row>
    <row r="71" ht="15.75" customHeight="1">
      <c r="A71" s="232">
        <v>43934.0</v>
      </c>
      <c r="B71" s="219">
        <v>7.0</v>
      </c>
      <c r="C71" s="197"/>
      <c r="D71" s="219">
        <v>39000.0</v>
      </c>
      <c r="E71" s="226">
        <v>100980.1296</v>
      </c>
      <c r="F71" s="197">
        <f t="shared" si="1"/>
        <v>0.3862145964</v>
      </c>
      <c r="G71" s="226">
        <f t="shared" si="2"/>
        <v>273000</v>
      </c>
      <c r="H71" s="226">
        <f t="shared" si="3"/>
        <v>2.703502175</v>
      </c>
      <c r="I71" s="152">
        <f t="shared" si="8"/>
        <v>49117</v>
      </c>
      <c r="J71" s="152">
        <f t="shared" si="4"/>
        <v>18969.70233</v>
      </c>
      <c r="K71" s="172">
        <f t="shared" si="5"/>
        <v>0.0003862145964</v>
      </c>
      <c r="L71" s="50">
        <f t="shared" si="6"/>
        <v>0</v>
      </c>
      <c r="M71" s="172">
        <f t="shared" si="7"/>
        <v>0.386600811</v>
      </c>
      <c r="N71" s="152"/>
      <c r="O71" s="197"/>
      <c r="P71" s="197"/>
      <c r="Q71" s="197"/>
      <c r="R71" s="197"/>
      <c r="S71" s="197"/>
      <c r="T71" s="197"/>
      <c r="U71" s="197"/>
      <c r="V71" s="197"/>
      <c r="W71" s="197"/>
      <c r="X71" s="197"/>
      <c r="Y71" s="197"/>
      <c r="Z71" s="197"/>
    </row>
    <row r="72" ht="15.75" customHeight="1">
      <c r="A72" s="232">
        <v>43934.0</v>
      </c>
      <c r="B72" s="218">
        <v>300.0</v>
      </c>
      <c r="C72" s="197"/>
      <c r="D72" s="219">
        <v>39000.0</v>
      </c>
      <c r="E72" s="226">
        <v>100980.1296</v>
      </c>
      <c r="F72" s="197">
        <f t="shared" si="1"/>
        <v>0.3862145964</v>
      </c>
      <c r="G72" s="226">
        <f t="shared" si="2"/>
        <v>11700000</v>
      </c>
      <c r="H72" s="226">
        <f t="shared" si="3"/>
        <v>115.8643789</v>
      </c>
      <c r="I72" s="152">
        <f t="shared" si="8"/>
        <v>49417</v>
      </c>
      <c r="J72" s="152">
        <f t="shared" si="4"/>
        <v>19085.56671</v>
      </c>
      <c r="K72" s="172">
        <f t="shared" si="5"/>
        <v>0.0003862145964</v>
      </c>
      <c r="L72" s="50">
        <f t="shared" si="6"/>
        <v>0</v>
      </c>
      <c r="M72" s="172">
        <f t="shared" si="7"/>
        <v>0.386600811</v>
      </c>
      <c r="N72" s="152"/>
      <c r="O72" s="197"/>
      <c r="P72" s="197"/>
      <c r="Q72" s="197"/>
      <c r="R72" s="197"/>
      <c r="S72" s="197"/>
      <c r="T72" s="197"/>
      <c r="U72" s="197"/>
      <c r="V72" s="197"/>
      <c r="W72" s="197"/>
      <c r="X72" s="197"/>
      <c r="Y72" s="197"/>
      <c r="Z72" s="197"/>
    </row>
    <row r="73" ht="15.75" customHeight="1">
      <c r="A73" s="232">
        <v>43934.0</v>
      </c>
      <c r="B73" s="219">
        <v>33.0</v>
      </c>
      <c r="C73" s="197"/>
      <c r="D73" s="219">
        <v>40000.0</v>
      </c>
      <c r="E73" s="226">
        <v>100980.1296</v>
      </c>
      <c r="F73" s="197">
        <f t="shared" si="1"/>
        <v>0.3961175348</v>
      </c>
      <c r="G73" s="226">
        <f t="shared" si="2"/>
        <v>1320000</v>
      </c>
      <c r="H73" s="226">
        <f t="shared" si="3"/>
        <v>13.07187865</v>
      </c>
      <c r="I73" s="152">
        <f t="shared" si="8"/>
        <v>49450</v>
      </c>
      <c r="J73" s="152">
        <f t="shared" si="4"/>
        <v>19588.0121</v>
      </c>
      <c r="K73" s="172">
        <f t="shared" si="5"/>
        <v>0.0003961175348</v>
      </c>
      <c r="L73" s="50">
        <f t="shared" si="6"/>
        <v>0</v>
      </c>
      <c r="M73" s="172">
        <f t="shared" si="7"/>
        <v>0.3965136523</v>
      </c>
      <c r="N73" s="152"/>
      <c r="O73" s="197"/>
      <c r="P73" s="197"/>
      <c r="Q73" s="197"/>
      <c r="R73" s="197"/>
      <c r="S73" s="197"/>
      <c r="T73" s="197"/>
      <c r="U73" s="197"/>
      <c r="V73" s="197"/>
      <c r="W73" s="197"/>
      <c r="X73" s="197"/>
      <c r="Y73" s="197"/>
      <c r="Z73" s="197"/>
    </row>
    <row r="74" ht="15.75" customHeight="1">
      <c r="A74" s="232">
        <v>43934.0</v>
      </c>
      <c r="B74" s="219">
        <v>700.0</v>
      </c>
      <c r="C74" s="197"/>
      <c r="D74" s="219">
        <v>40000.0</v>
      </c>
      <c r="E74" s="226">
        <v>100980.1296</v>
      </c>
      <c r="F74" s="197">
        <f t="shared" si="1"/>
        <v>0.3961175348</v>
      </c>
      <c r="G74" s="226">
        <f t="shared" si="2"/>
        <v>28000000</v>
      </c>
      <c r="H74" s="226">
        <f t="shared" si="3"/>
        <v>277.2822744</v>
      </c>
      <c r="I74" s="152">
        <f t="shared" si="8"/>
        <v>50150</v>
      </c>
      <c r="J74" s="152">
        <f t="shared" si="4"/>
        <v>19865.29437</v>
      </c>
      <c r="K74" s="172">
        <f t="shared" si="5"/>
        <v>0.0003961175348</v>
      </c>
      <c r="L74" s="50">
        <f t="shared" si="6"/>
        <v>0</v>
      </c>
      <c r="M74" s="172">
        <f t="shared" si="7"/>
        <v>0.3965136523</v>
      </c>
      <c r="N74" s="152"/>
      <c r="O74" s="197"/>
      <c r="P74" s="197"/>
      <c r="Q74" s="197"/>
      <c r="R74" s="197"/>
      <c r="S74" s="197"/>
      <c r="T74" s="197"/>
      <c r="U74" s="197"/>
      <c r="V74" s="197"/>
      <c r="W74" s="197"/>
      <c r="X74" s="197"/>
      <c r="Y74" s="197"/>
      <c r="Z74" s="197"/>
    </row>
    <row r="75" ht="15.75" customHeight="1">
      <c r="A75" s="232">
        <v>43935.0</v>
      </c>
      <c r="B75" s="218">
        <v>147.0</v>
      </c>
      <c r="C75" s="197"/>
      <c r="D75" s="219">
        <v>40000.0</v>
      </c>
      <c r="E75" s="226">
        <v>105906.6942</v>
      </c>
      <c r="F75" s="197">
        <f t="shared" si="1"/>
        <v>0.3776909505</v>
      </c>
      <c r="G75" s="226">
        <f t="shared" si="2"/>
        <v>5880000</v>
      </c>
      <c r="H75" s="226">
        <f t="shared" si="3"/>
        <v>55.52056973</v>
      </c>
      <c r="I75" s="152">
        <f t="shared" si="8"/>
        <v>50297</v>
      </c>
      <c r="J75" s="152">
        <f t="shared" si="4"/>
        <v>18996.72174</v>
      </c>
      <c r="K75" s="172">
        <f t="shared" si="5"/>
        <v>0.0003776909505</v>
      </c>
      <c r="L75" s="50">
        <f t="shared" si="6"/>
        <v>0</v>
      </c>
      <c r="M75" s="172">
        <f t="shared" si="7"/>
        <v>0.3780686415</v>
      </c>
      <c r="N75" s="152"/>
      <c r="O75" s="197"/>
      <c r="P75" s="197"/>
      <c r="Q75" s="197"/>
      <c r="R75" s="197"/>
      <c r="S75" s="197"/>
      <c r="T75" s="197"/>
      <c r="U75" s="197"/>
      <c r="V75" s="197"/>
      <c r="W75" s="197"/>
      <c r="X75" s="197"/>
      <c r="Y75" s="197"/>
      <c r="Z75" s="197"/>
    </row>
    <row r="76" ht="15.75" customHeight="1">
      <c r="A76" s="232">
        <v>43935.0</v>
      </c>
      <c r="B76" s="218">
        <v>205.0</v>
      </c>
      <c r="C76" s="197"/>
      <c r="D76" s="219">
        <v>40000.0</v>
      </c>
      <c r="E76" s="226">
        <v>105906.6942</v>
      </c>
      <c r="F76" s="197">
        <f t="shared" si="1"/>
        <v>0.3776909505</v>
      </c>
      <c r="G76" s="226">
        <f t="shared" si="2"/>
        <v>8200000</v>
      </c>
      <c r="H76" s="226">
        <f t="shared" si="3"/>
        <v>77.42664486</v>
      </c>
      <c r="I76" s="152">
        <f t="shared" si="8"/>
        <v>50502</v>
      </c>
      <c r="J76" s="152">
        <f t="shared" si="4"/>
        <v>19074.14838</v>
      </c>
      <c r="K76" s="172">
        <f t="shared" si="5"/>
        <v>0.0003776909505</v>
      </c>
      <c r="L76" s="50">
        <f t="shared" si="6"/>
        <v>0</v>
      </c>
      <c r="M76" s="172">
        <f t="shared" si="7"/>
        <v>0.3780686415</v>
      </c>
      <c r="N76" s="152"/>
      <c r="O76" s="197"/>
      <c r="P76" s="197"/>
      <c r="Q76" s="197"/>
      <c r="R76" s="197"/>
      <c r="S76" s="197"/>
      <c r="T76" s="197"/>
      <c r="U76" s="197"/>
      <c r="V76" s="197"/>
      <c r="W76" s="197"/>
      <c r="X76" s="197"/>
      <c r="Y76" s="197"/>
      <c r="Z76" s="197"/>
    </row>
    <row r="77" ht="15.75" customHeight="1">
      <c r="A77" s="232">
        <v>43936.0</v>
      </c>
      <c r="B77" s="219">
        <v>1000.0</v>
      </c>
      <c r="C77" s="197"/>
      <c r="D77" s="219">
        <v>38000.0</v>
      </c>
      <c r="E77" s="226">
        <v>113833.9692</v>
      </c>
      <c r="F77" s="197">
        <f t="shared" si="1"/>
        <v>0.3338195116</v>
      </c>
      <c r="G77" s="226">
        <f t="shared" si="2"/>
        <v>38000000</v>
      </c>
      <c r="H77" s="226">
        <f t="shared" si="3"/>
        <v>333.8195116</v>
      </c>
      <c r="I77" s="152">
        <f t="shared" si="8"/>
        <v>51502</v>
      </c>
      <c r="J77" s="152">
        <f t="shared" si="4"/>
        <v>17192.37249</v>
      </c>
      <c r="K77" s="172">
        <f t="shared" si="5"/>
        <v>0.0003338195116</v>
      </c>
      <c r="L77" s="50">
        <f t="shared" si="6"/>
        <v>0</v>
      </c>
      <c r="M77" s="172">
        <f t="shared" si="7"/>
        <v>0.3341533311</v>
      </c>
      <c r="N77" s="152"/>
      <c r="O77" s="197"/>
      <c r="P77" s="197"/>
      <c r="Q77" s="197"/>
      <c r="R77" s="197"/>
      <c r="S77" s="197"/>
      <c r="T77" s="197"/>
      <c r="U77" s="197"/>
      <c r="V77" s="197"/>
      <c r="W77" s="197"/>
      <c r="X77" s="197"/>
      <c r="Y77" s="197"/>
      <c r="Z77" s="197"/>
    </row>
    <row r="78" ht="15.75" customHeight="1">
      <c r="A78" s="232">
        <v>43938.0</v>
      </c>
      <c r="B78" s="219">
        <v>1000.0</v>
      </c>
      <c r="C78" s="197"/>
      <c r="D78" s="219">
        <v>37000.0</v>
      </c>
      <c r="E78" s="233">
        <v>125975.0892</v>
      </c>
      <c r="F78" s="197">
        <f t="shared" si="1"/>
        <v>0.2937088613</v>
      </c>
      <c r="G78" s="226">
        <f t="shared" si="2"/>
        <v>37000000</v>
      </c>
      <c r="H78" s="226">
        <f t="shared" si="3"/>
        <v>293.7088613</v>
      </c>
      <c r="I78" s="152">
        <f t="shared" si="8"/>
        <v>52502</v>
      </c>
      <c r="J78" s="152">
        <f t="shared" si="4"/>
        <v>15420.30264</v>
      </c>
      <c r="K78" s="172">
        <f t="shared" si="5"/>
        <v>0.0002937088613</v>
      </c>
      <c r="L78" s="50">
        <f t="shared" si="6"/>
        <v>0</v>
      </c>
      <c r="M78" s="172">
        <f t="shared" si="7"/>
        <v>0.2940025702</v>
      </c>
      <c r="N78" s="152"/>
      <c r="O78" s="197"/>
      <c r="P78" s="197"/>
      <c r="Q78" s="197"/>
      <c r="R78" s="197"/>
      <c r="S78" s="197"/>
      <c r="T78" s="197"/>
      <c r="U78" s="197"/>
      <c r="V78" s="197"/>
      <c r="W78" s="197"/>
      <c r="X78" s="197"/>
      <c r="Y78" s="197"/>
      <c r="Z78" s="197"/>
    </row>
    <row r="79" ht="15.75" customHeight="1">
      <c r="A79" s="232">
        <v>43941.0</v>
      </c>
      <c r="B79" s="219">
        <v>100.0</v>
      </c>
      <c r="C79" s="197"/>
      <c r="D79" s="219">
        <v>40000.0</v>
      </c>
      <c r="E79" s="233">
        <v>125574.0328</v>
      </c>
      <c r="F79" s="197">
        <f t="shared" si="1"/>
        <v>0.3185371936</v>
      </c>
      <c r="G79" s="226">
        <f t="shared" si="2"/>
        <v>4000000</v>
      </c>
      <c r="H79" s="226">
        <f t="shared" si="3"/>
        <v>31.85371936</v>
      </c>
      <c r="I79" s="152">
        <f t="shared" si="8"/>
        <v>52602</v>
      </c>
      <c r="J79" s="152">
        <f t="shared" si="4"/>
        <v>16755.69346</v>
      </c>
      <c r="K79" s="172">
        <f t="shared" si="5"/>
        <v>0.0003185371936</v>
      </c>
      <c r="L79" s="50">
        <f t="shared" si="6"/>
        <v>0</v>
      </c>
      <c r="M79" s="172">
        <f t="shared" si="7"/>
        <v>0.3188557308</v>
      </c>
      <c r="N79" s="152"/>
      <c r="O79" s="197"/>
      <c r="P79" s="197"/>
      <c r="Q79" s="197"/>
      <c r="R79" s="197"/>
      <c r="S79" s="197"/>
      <c r="T79" s="197"/>
      <c r="U79" s="197"/>
      <c r="V79" s="197"/>
      <c r="W79" s="197"/>
      <c r="X79" s="197"/>
      <c r="Y79" s="197"/>
      <c r="Z79" s="197"/>
    </row>
    <row r="80" ht="15.75" customHeight="1">
      <c r="A80" s="232">
        <v>43941.0</v>
      </c>
      <c r="B80" s="219">
        <v>600.0</v>
      </c>
      <c r="C80" s="197"/>
      <c r="D80" s="219">
        <v>40000.0</v>
      </c>
      <c r="E80" s="233">
        <v>125574.0328</v>
      </c>
      <c r="F80" s="197">
        <f t="shared" si="1"/>
        <v>0.3185371936</v>
      </c>
      <c r="G80" s="226">
        <f t="shared" si="2"/>
        <v>24000000</v>
      </c>
      <c r="H80" s="226">
        <f t="shared" si="3"/>
        <v>191.1223162</v>
      </c>
      <c r="I80" s="152">
        <f t="shared" si="8"/>
        <v>53202</v>
      </c>
      <c r="J80" s="152">
        <f t="shared" si="4"/>
        <v>16946.81578</v>
      </c>
      <c r="K80" s="172">
        <f t="shared" si="5"/>
        <v>0.0003185371936</v>
      </c>
      <c r="L80" s="50">
        <f t="shared" si="6"/>
        <v>0</v>
      </c>
      <c r="M80" s="172">
        <f t="shared" si="7"/>
        <v>0.3188557308</v>
      </c>
      <c r="N80" s="152"/>
      <c r="O80" s="197"/>
      <c r="P80" s="197"/>
      <c r="Q80" s="197"/>
      <c r="R80" s="197"/>
      <c r="S80" s="197"/>
      <c r="T80" s="197"/>
      <c r="U80" s="197"/>
      <c r="V80" s="197"/>
      <c r="W80" s="197"/>
      <c r="X80" s="197"/>
      <c r="Y80" s="197"/>
      <c r="Z80" s="197"/>
    </row>
    <row r="81" ht="15.75" customHeight="1">
      <c r="A81" s="232">
        <v>43941.0</v>
      </c>
      <c r="B81" s="219">
        <v>1300.0</v>
      </c>
      <c r="C81" s="197"/>
      <c r="D81" s="219">
        <v>40000.0</v>
      </c>
      <c r="E81" s="233">
        <v>125574.0328</v>
      </c>
      <c r="F81" s="197">
        <f t="shared" si="1"/>
        <v>0.3185371936</v>
      </c>
      <c r="G81" s="226">
        <f t="shared" si="2"/>
        <v>52000000</v>
      </c>
      <c r="H81" s="226">
        <f t="shared" si="3"/>
        <v>414.0983517</v>
      </c>
      <c r="I81" s="152">
        <f t="shared" si="8"/>
        <v>54502</v>
      </c>
      <c r="J81" s="152">
        <f t="shared" si="4"/>
        <v>17360.91413</v>
      </c>
      <c r="K81" s="172">
        <f t="shared" si="5"/>
        <v>0.0003185371936</v>
      </c>
      <c r="L81" s="50">
        <f t="shared" si="6"/>
        <v>0</v>
      </c>
      <c r="M81" s="172">
        <f t="shared" si="7"/>
        <v>0.3188557308</v>
      </c>
      <c r="N81" s="152"/>
      <c r="O81" s="197"/>
      <c r="P81" s="197"/>
      <c r="Q81" s="197"/>
      <c r="R81" s="197"/>
      <c r="S81" s="197"/>
      <c r="T81" s="197"/>
      <c r="U81" s="197"/>
      <c r="V81" s="197"/>
      <c r="W81" s="197"/>
      <c r="X81" s="197"/>
      <c r="Y81" s="197"/>
      <c r="Z81" s="197"/>
    </row>
    <row r="82" ht="15.75" customHeight="1">
      <c r="A82" s="232">
        <v>43941.0</v>
      </c>
      <c r="B82" s="219">
        <v>300.0</v>
      </c>
      <c r="C82" s="197"/>
      <c r="D82" s="219">
        <v>40000.0</v>
      </c>
      <c r="E82" s="233">
        <v>125574.0328</v>
      </c>
      <c r="F82" s="197">
        <f t="shared" si="1"/>
        <v>0.3185371936</v>
      </c>
      <c r="G82" s="226">
        <f t="shared" si="2"/>
        <v>12000000</v>
      </c>
      <c r="H82" s="226">
        <f t="shared" si="3"/>
        <v>95.56115809</v>
      </c>
      <c r="I82" s="152">
        <f t="shared" si="8"/>
        <v>54802</v>
      </c>
      <c r="J82" s="152">
        <f t="shared" si="4"/>
        <v>17456.47528</v>
      </c>
      <c r="K82" s="172">
        <f t="shared" si="5"/>
        <v>0.0003185371936</v>
      </c>
      <c r="L82" s="50">
        <f t="shared" si="6"/>
        <v>0</v>
      </c>
      <c r="M82" s="172">
        <f t="shared" si="7"/>
        <v>0.3188557308</v>
      </c>
      <c r="N82" s="152"/>
      <c r="O82" s="197"/>
      <c r="P82" s="197"/>
      <c r="Q82" s="197"/>
      <c r="R82" s="197"/>
      <c r="S82" s="197"/>
      <c r="T82" s="197"/>
      <c r="U82" s="197"/>
      <c r="V82" s="197"/>
      <c r="W82" s="197"/>
      <c r="X82" s="197"/>
      <c r="Y82" s="197"/>
      <c r="Z82" s="197"/>
    </row>
    <row r="83" ht="15.75" customHeight="1">
      <c r="A83" s="232">
        <v>43941.0</v>
      </c>
      <c r="B83" s="219">
        <v>700.0</v>
      </c>
      <c r="C83" s="197"/>
      <c r="D83" s="219">
        <v>40000.0</v>
      </c>
      <c r="E83" s="233">
        <v>125574.0328</v>
      </c>
      <c r="F83" s="197">
        <f t="shared" si="1"/>
        <v>0.3185371936</v>
      </c>
      <c r="G83" s="226">
        <f t="shared" si="2"/>
        <v>28000000</v>
      </c>
      <c r="H83" s="226">
        <f t="shared" si="3"/>
        <v>222.9760355</v>
      </c>
      <c r="I83" s="152">
        <f t="shared" si="8"/>
        <v>55502</v>
      </c>
      <c r="J83" s="152">
        <f t="shared" si="4"/>
        <v>17679.45132</v>
      </c>
      <c r="K83" s="172">
        <f t="shared" si="5"/>
        <v>0.0003185371936</v>
      </c>
      <c r="L83" s="50">
        <f t="shared" si="6"/>
        <v>0</v>
      </c>
      <c r="M83" s="172">
        <f t="shared" si="7"/>
        <v>0.3188557308</v>
      </c>
      <c r="N83" s="152"/>
      <c r="O83" s="197"/>
      <c r="P83" s="197"/>
      <c r="Q83" s="197"/>
      <c r="R83" s="197"/>
      <c r="S83" s="197"/>
      <c r="T83" s="197"/>
      <c r="U83" s="197"/>
      <c r="V83" s="197"/>
      <c r="W83" s="197"/>
      <c r="X83" s="197"/>
      <c r="Y83" s="197"/>
      <c r="Z83" s="197"/>
    </row>
    <row r="84" ht="15.75" customHeight="1">
      <c r="A84" s="232">
        <v>43942.0</v>
      </c>
      <c r="B84" s="219">
        <v>250.0</v>
      </c>
      <c r="C84" s="197"/>
      <c r="D84" s="219">
        <v>42800.0</v>
      </c>
      <c r="E84" s="226">
        <v>128044.2806</v>
      </c>
      <c r="F84" s="197">
        <f t="shared" si="1"/>
        <v>0.3342593656</v>
      </c>
      <c r="G84" s="226">
        <f t="shared" si="2"/>
        <v>10700000</v>
      </c>
      <c r="H84" s="226">
        <f t="shared" si="3"/>
        <v>83.5648414</v>
      </c>
      <c r="I84" s="152">
        <f t="shared" si="8"/>
        <v>55752</v>
      </c>
      <c r="J84" s="152">
        <f t="shared" si="4"/>
        <v>18635.62815</v>
      </c>
      <c r="K84" s="172">
        <f t="shared" si="5"/>
        <v>0.0003342593656</v>
      </c>
      <c r="L84" s="50">
        <f t="shared" si="6"/>
        <v>0</v>
      </c>
      <c r="M84" s="172">
        <f t="shared" si="7"/>
        <v>0.3345936249</v>
      </c>
      <c r="N84" s="152"/>
      <c r="O84" s="197"/>
      <c r="P84" s="197"/>
      <c r="Q84" s="197"/>
      <c r="R84" s="197"/>
      <c r="S84" s="197"/>
      <c r="T84" s="197"/>
      <c r="U84" s="197"/>
      <c r="V84" s="197"/>
      <c r="W84" s="197"/>
      <c r="X84" s="197"/>
      <c r="Y84" s="197"/>
      <c r="Z84" s="197"/>
    </row>
    <row r="85" ht="15.75" customHeight="1">
      <c r="A85" s="232">
        <v>43942.0</v>
      </c>
      <c r="B85" s="218">
        <v>350.0</v>
      </c>
      <c r="C85" s="197"/>
      <c r="D85" s="219">
        <v>42800.0</v>
      </c>
      <c r="E85" s="226">
        <v>128044.2806</v>
      </c>
      <c r="F85" s="197">
        <f t="shared" si="1"/>
        <v>0.3342593656</v>
      </c>
      <c r="G85" s="226">
        <f t="shared" si="2"/>
        <v>14980000</v>
      </c>
      <c r="H85" s="226">
        <f t="shared" si="3"/>
        <v>116.990778</v>
      </c>
      <c r="I85" s="152">
        <f t="shared" si="8"/>
        <v>56102</v>
      </c>
      <c r="J85" s="152">
        <f t="shared" si="4"/>
        <v>18752.61893</v>
      </c>
      <c r="K85" s="172">
        <f t="shared" si="5"/>
        <v>0.0003342593656</v>
      </c>
      <c r="L85" s="50">
        <f t="shared" si="6"/>
        <v>0</v>
      </c>
      <c r="M85" s="172">
        <f t="shared" si="7"/>
        <v>0.3345936249</v>
      </c>
      <c r="N85" s="152"/>
      <c r="O85" s="197"/>
      <c r="P85" s="197"/>
      <c r="Q85" s="197"/>
      <c r="R85" s="197"/>
      <c r="S85" s="197"/>
      <c r="T85" s="197"/>
      <c r="U85" s="197"/>
      <c r="V85" s="197"/>
      <c r="W85" s="197"/>
      <c r="X85" s="197"/>
      <c r="Y85" s="197"/>
      <c r="Z85" s="197"/>
    </row>
    <row r="86" ht="15.75" customHeight="1">
      <c r="A86" s="232">
        <v>43942.0</v>
      </c>
      <c r="B86" s="219">
        <v>400.0</v>
      </c>
      <c r="C86" s="197"/>
      <c r="D86" s="219">
        <v>42850.0</v>
      </c>
      <c r="E86" s="226">
        <v>128044.2806</v>
      </c>
      <c r="F86" s="197">
        <f t="shared" si="1"/>
        <v>0.3346498555</v>
      </c>
      <c r="G86" s="226">
        <f t="shared" si="2"/>
        <v>17140000</v>
      </c>
      <c r="H86" s="226">
        <f t="shared" si="3"/>
        <v>133.8599422</v>
      </c>
      <c r="I86" s="152">
        <f t="shared" si="8"/>
        <v>56502</v>
      </c>
      <c r="J86" s="152">
        <f t="shared" si="4"/>
        <v>18908.38614</v>
      </c>
      <c r="K86" s="172">
        <f t="shared" si="5"/>
        <v>0.0003346498555</v>
      </c>
      <c r="L86" s="50">
        <f t="shared" si="6"/>
        <v>0</v>
      </c>
      <c r="M86" s="172">
        <f t="shared" si="7"/>
        <v>0.3349845054</v>
      </c>
      <c r="N86" s="152"/>
      <c r="O86" s="197"/>
      <c r="P86" s="197"/>
      <c r="Q86" s="197"/>
      <c r="R86" s="197"/>
      <c r="S86" s="197"/>
      <c r="T86" s="197"/>
      <c r="U86" s="197"/>
      <c r="V86" s="197"/>
      <c r="W86" s="197"/>
      <c r="X86" s="197"/>
      <c r="Y86" s="197"/>
      <c r="Z86" s="197"/>
    </row>
    <row r="87" ht="15.75" customHeight="1">
      <c r="A87" s="232">
        <v>43943.0</v>
      </c>
      <c r="B87" s="219">
        <v>250.0</v>
      </c>
      <c r="C87" s="197"/>
      <c r="D87" s="219">
        <v>42850.0</v>
      </c>
      <c r="E87" s="233">
        <v>129093.0684</v>
      </c>
      <c r="F87" s="197">
        <f t="shared" si="1"/>
        <v>0.3319310675</v>
      </c>
      <c r="G87" s="226">
        <f t="shared" si="2"/>
        <v>10712500</v>
      </c>
      <c r="H87" s="226">
        <f t="shared" si="3"/>
        <v>82.98276687</v>
      </c>
      <c r="I87" s="152">
        <f t="shared" si="8"/>
        <v>56752</v>
      </c>
      <c r="J87" s="152">
        <f t="shared" si="4"/>
        <v>18837.75194</v>
      </c>
      <c r="K87" s="172">
        <f t="shared" si="5"/>
        <v>0.0003319310675</v>
      </c>
      <c r="L87" s="50">
        <f t="shared" si="6"/>
        <v>0</v>
      </c>
      <c r="M87" s="172">
        <f t="shared" si="7"/>
        <v>0.3322629986</v>
      </c>
      <c r="N87" s="152"/>
      <c r="O87" s="197"/>
      <c r="P87" s="197"/>
      <c r="Q87" s="197"/>
      <c r="R87" s="197"/>
      <c r="S87" s="197"/>
      <c r="T87" s="197"/>
      <c r="U87" s="197"/>
      <c r="V87" s="197"/>
      <c r="W87" s="197"/>
      <c r="X87" s="197"/>
      <c r="Y87" s="197"/>
      <c r="Z87" s="197"/>
    </row>
    <row r="88" ht="15.75" customHeight="1">
      <c r="A88" s="232">
        <v>43943.0</v>
      </c>
      <c r="B88" s="219">
        <v>350.0</v>
      </c>
      <c r="C88" s="197"/>
      <c r="D88" s="219">
        <v>42850.0</v>
      </c>
      <c r="E88" s="233">
        <v>129093.0684</v>
      </c>
      <c r="F88" s="197">
        <f t="shared" si="1"/>
        <v>0.3319310675</v>
      </c>
      <c r="G88" s="226">
        <f t="shared" si="2"/>
        <v>14997500</v>
      </c>
      <c r="H88" s="226">
        <f t="shared" si="3"/>
        <v>116.1758736</v>
      </c>
      <c r="I88" s="152">
        <f t="shared" si="8"/>
        <v>57102</v>
      </c>
      <c r="J88" s="152">
        <f t="shared" si="4"/>
        <v>18953.92782</v>
      </c>
      <c r="K88" s="172">
        <f t="shared" si="5"/>
        <v>0.0003319310675</v>
      </c>
      <c r="L88" s="50">
        <f t="shared" si="6"/>
        <v>0</v>
      </c>
      <c r="M88" s="172">
        <f t="shared" si="7"/>
        <v>0.3322629986</v>
      </c>
      <c r="N88" s="152"/>
      <c r="O88" s="197"/>
      <c r="P88" s="197"/>
      <c r="Q88" s="197"/>
      <c r="R88" s="197"/>
      <c r="S88" s="197"/>
      <c r="T88" s="197"/>
      <c r="U88" s="197"/>
      <c r="V88" s="197"/>
      <c r="W88" s="197"/>
      <c r="X88" s="197"/>
      <c r="Y88" s="197"/>
      <c r="Z88" s="197"/>
    </row>
    <row r="89" ht="15.75" customHeight="1">
      <c r="A89" s="232">
        <v>43943.0</v>
      </c>
      <c r="B89" s="219">
        <v>300.0</v>
      </c>
      <c r="C89" s="197"/>
      <c r="D89" s="219">
        <v>43000.0</v>
      </c>
      <c r="E89" s="233">
        <v>129093.0684</v>
      </c>
      <c r="F89" s="197">
        <f t="shared" si="1"/>
        <v>0.3330930199</v>
      </c>
      <c r="G89" s="226">
        <f t="shared" si="2"/>
        <v>12900000</v>
      </c>
      <c r="H89" s="226">
        <f t="shared" si="3"/>
        <v>99.92790597</v>
      </c>
      <c r="I89" s="152">
        <f t="shared" si="8"/>
        <v>57402</v>
      </c>
      <c r="J89" s="152">
        <f t="shared" si="4"/>
        <v>19120.20553</v>
      </c>
      <c r="K89" s="172">
        <f t="shared" si="5"/>
        <v>0.0003330930199</v>
      </c>
      <c r="L89" s="50">
        <f t="shared" si="6"/>
        <v>0</v>
      </c>
      <c r="M89" s="172">
        <f t="shared" si="7"/>
        <v>0.3334261129</v>
      </c>
      <c r="N89" s="152"/>
      <c r="O89" s="197"/>
      <c r="P89" s="197"/>
      <c r="Q89" s="197"/>
      <c r="R89" s="197"/>
      <c r="S89" s="197"/>
      <c r="T89" s="197"/>
      <c r="U89" s="197"/>
      <c r="V89" s="197"/>
      <c r="W89" s="197"/>
      <c r="X89" s="197"/>
      <c r="Y89" s="197"/>
      <c r="Z89" s="197"/>
    </row>
    <row r="90" ht="15.75" customHeight="1">
      <c r="A90" s="232">
        <v>43943.0</v>
      </c>
      <c r="B90" s="219">
        <v>2100.0</v>
      </c>
      <c r="C90" s="197"/>
      <c r="D90" s="219">
        <v>43000.0</v>
      </c>
      <c r="E90" s="233">
        <v>129093.0684</v>
      </c>
      <c r="F90" s="197">
        <f t="shared" si="1"/>
        <v>0.3330930199</v>
      </c>
      <c r="G90" s="226">
        <f t="shared" si="2"/>
        <v>90300000</v>
      </c>
      <c r="H90" s="226">
        <f t="shared" si="3"/>
        <v>699.4953418</v>
      </c>
      <c r="I90" s="152">
        <f t="shared" si="8"/>
        <v>59502</v>
      </c>
      <c r="J90" s="152">
        <f t="shared" si="4"/>
        <v>19819.70087</v>
      </c>
      <c r="K90" s="172">
        <f t="shared" si="5"/>
        <v>0.0003330930199</v>
      </c>
      <c r="L90" s="50">
        <f t="shared" si="6"/>
        <v>0</v>
      </c>
      <c r="M90" s="172">
        <f t="shared" si="7"/>
        <v>0.3334261129</v>
      </c>
      <c r="N90" s="152"/>
      <c r="O90" s="197"/>
      <c r="P90" s="197"/>
      <c r="Q90" s="197"/>
      <c r="R90" s="197"/>
      <c r="S90" s="197"/>
      <c r="T90" s="197"/>
      <c r="U90" s="197"/>
      <c r="V90" s="197"/>
      <c r="W90" s="197"/>
      <c r="X90" s="197"/>
      <c r="Y90" s="197"/>
      <c r="Z90" s="197"/>
    </row>
    <row r="91" ht="15.75" customHeight="1">
      <c r="A91" s="232">
        <v>43943.0</v>
      </c>
      <c r="B91" s="219">
        <v>1500.0</v>
      </c>
      <c r="C91" s="197"/>
      <c r="D91" s="219">
        <v>42500.0</v>
      </c>
      <c r="E91" s="233">
        <v>129093.0684</v>
      </c>
      <c r="F91" s="197">
        <f t="shared" si="1"/>
        <v>0.3292198452</v>
      </c>
      <c r="G91" s="226">
        <f t="shared" si="2"/>
        <v>63750000</v>
      </c>
      <c r="H91" s="226">
        <f t="shared" si="3"/>
        <v>493.8297679</v>
      </c>
      <c r="I91" s="152">
        <f t="shared" si="8"/>
        <v>61002</v>
      </c>
      <c r="J91" s="152">
        <f t="shared" si="4"/>
        <v>20083.069</v>
      </c>
      <c r="K91" s="172">
        <f t="shared" si="5"/>
        <v>0.0003292198452</v>
      </c>
      <c r="L91" s="50">
        <f t="shared" si="6"/>
        <v>0</v>
      </c>
      <c r="M91" s="172">
        <f t="shared" si="7"/>
        <v>0.3295490651</v>
      </c>
      <c r="N91" s="152"/>
      <c r="O91" s="197"/>
      <c r="P91" s="197"/>
      <c r="Q91" s="197"/>
      <c r="R91" s="197"/>
      <c r="S91" s="197"/>
      <c r="T91" s="197"/>
      <c r="U91" s="197"/>
      <c r="V91" s="197"/>
      <c r="W91" s="197"/>
      <c r="X91" s="197"/>
      <c r="Y91" s="197"/>
      <c r="Z91" s="197"/>
    </row>
    <row r="92" ht="15.75" customHeight="1">
      <c r="A92" s="232">
        <v>43944.0</v>
      </c>
      <c r="B92" s="224"/>
      <c r="C92" s="219">
        <v>100.0</v>
      </c>
      <c r="D92" s="219">
        <v>48000.0</v>
      </c>
      <c r="E92" s="226">
        <v>144957.1901</v>
      </c>
      <c r="F92" s="197">
        <f t="shared" si="1"/>
        <v>0.3311322465</v>
      </c>
      <c r="G92" s="226">
        <f t="shared" si="2"/>
        <v>4800000</v>
      </c>
      <c r="H92" s="226">
        <f t="shared" si="3"/>
        <v>33.11322465</v>
      </c>
      <c r="I92" s="152">
        <f t="shared" si="8"/>
        <v>60902</v>
      </c>
      <c r="J92" s="152">
        <f t="shared" si="4"/>
        <v>20166.61607</v>
      </c>
      <c r="K92" s="172">
        <f t="shared" si="5"/>
        <v>0.0003311322465</v>
      </c>
      <c r="L92" s="50">
        <f t="shared" si="6"/>
        <v>0.003311322465</v>
      </c>
      <c r="M92" s="172">
        <f t="shared" si="7"/>
        <v>0.3281520563</v>
      </c>
      <c r="N92" s="152"/>
      <c r="O92" s="197"/>
      <c r="P92" s="197"/>
      <c r="Q92" s="197"/>
      <c r="R92" s="197"/>
      <c r="S92" s="197"/>
      <c r="T92" s="197"/>
      <c r="U92" s="197"/>
      <c r="V92" s="197"/>
      <c r="W92" s="197"/>
      <c r="X92" s="197"/>
      <c r="Y92" s="197"/>
      <c r="Z92" s="197"/>
    </row>
    <row r="93" ht="15.75" customHeight="1">
      <c r="A93" s="232">
        <v>43945.0</v>
      </c>
      <c r="B93" s="219">
        <v>500.0</v>
      </c>
      <c r="C93" s="197"/>
      <c r="D93" s="219">
        <v>44200.0</v>
      </c>
      <c r="E93" s="226">
        <v>171575.509</v>
      </c>
      <c r="F93" s="197">
        <f t="shared" si="1"/>
        <v>0.2576125244</v>
      </c>
      <c r="G93" s="226">
        <f t="shared" si="2"/>
        <v>22100000</v>
      </c>
      <c r="H93" s="226">
        <f t="shared" si="3"/>
        <v>128.8062622</v>
      </c>
      <c r="I93" s="152">
        <f t="shared" si="8"/>
        <v>61402</v>
      </c>
      <c r="J93" s="152">
        <f t="shared" si="4"/>
        <v>15817.92422</v>
      </c>
      <c r="K93" s="172">
        <f t="shared" si="5"/>
        <v>0.0002576125244</v>
      </c>
      <c r="L93" s="50">
        <f t="shared" si="6"/>
        <v>0</v>
      </c>
      <c r="M93" s="172">
        <f t="shared" si="7"/>
        <v>0.2578701369</v>
      </c>
      <c r="N93" s="152"/>
      <c r="O93" s="197"/>
      <c r="P93" s="197"/>
      <c r="Q93" s="197"/>
      <c r="R93" s="197"/>
      <c r="S93" s="197"/>
      <c r="T93" s="197"/>
      <c r="U93" s="197"/>
      <c r="V93" s="197"/>
      <c r="W93" s="197"/>
      <c r="X93" s="197"/>
      <c r="Y93" s="197"/>
      <c r="Z93" s="197"/>
    </row>
    <row r="94" ht="15.75" customHeight="1">
      <c r="A94" s="232">
        <v>43945.0</v>
      </c>
      <c r="B94" s="219">
        <v>500.0</v>
      </c>
      <c r="C94" s="197"/>
      <c r="D94" s="219">
        <v>44200.0</v>
      </c>
      <c r="E94" s="226">
        <v>171575.509</v>
      </c>
      <c r="F94" s="197">
        <f t="shared" si="1"/>
        <v>0.2576125244</v>
      </c>
      <c r="G94" s="226">
        <f t="shared" si="2"/>
        <v>22100000</v>
      </c>
      <c r="H94" s="226">
        <f t="shared" si="3"/>
        <v>128.8062622</v>
      </c>
      <c r="I94" s="152">
        <f t="shared" si="8"/>
        <v>61902</v>
      </c>
      <c r="J94" s="152">
        <f t="shared" si="4"/>
        <v>15946.73049</v>
      </c>
      <c r="K94" s="172">
        <f t="shared" si="5"/>
        <v>0.0002576125244</v>
      </c>
      <c r="L94" s="50">
        <f t="shared" si="6"/>
        <v>0</v>
      </c>
      <c r="M94" s="172">
        <f t="shared" si="7"/>
        <v>0.2578701369</v>
      </c>
      <c r="N94" s="152"/>
      <c r="O94" s="197"/>
      <c r="P94" s="197"/>
      <c r="Q94" s="197"/>
      <c r="R94" s="197"/>
      <c r="S94" s="197"/>
      <c r="T94" s="197"/>
      <c r="U94" s="197"/>
      <c r="V94" s="197"/>
      <c r="W94" s="197"/>
      <c r="X94" s="197"/>
      <c r="Y94" s="197"/>
      <c r="Z94" s="197"/>
    </row>
    <row r="95" ht="15.75" customHeight="1">
      <c r="A95" s="232">
        <v>43948.0</v>
      </c>
      <c r="B95" s="219">
        <v>258.0</v>
      </c>
      <c r="C95" s="197"/>
      <c r="D95" s="219">
        <v>43500.0</v>
      </c>
      <c r="E95" s="226">
        <v>171072.85</v>
      </c>
      <c r="F95" s="197">
        <f t="shared" si="1"/>
        <v>0.2542776367</v>
      </c>
      <c r="G95" s="226">
        <f t="shared" si="2"/>
        <v>11223000</v>
      </c>
      <c r="H95" s="226">
        <f t="shared" si="3"/>
        <v>65.60363027</v>
      </c>
      <c r="I95" s="152">
        <f t="shared" si="8"/>
        <v>62160</v>
      </c>
      <c r="J95" s="152">
        <f t="shared" si="4"/>
        <v>15805.8979</v>
      </c>
      <c r="K95" s="172">
        <f t="shared" si="5"/>
        <v>0.0002542776367</v>
      </c>
      <c r="L95" s="50">
        <f t="shared" si="6"/>
        <v>0</v>
      </c>
      <c r="M95" s="172">
        <f t="shared" si="7"/>
        <v>0.2545319143</v>
      </c>
      <c r="N95" s="152"/>
      <c r="O95" s="197"/>
      <c r="P95" s="197"/>
      <c r="Q95" s="197"/>
      <c r="R95" s="197"/>
      <c r="S95" s="197"/>
      <c r="T95" s="197"/>
      <c r="U95" s="197"/>
      <c r="V95" s="197"/>
      <c r="W95" s="197"/>
      <c r="X95" s="197"/>
      <c r="Y95" s="197"/>
      <c r="Z95" s="197"/>
    </row>
    <row r="96" ht="15.75" customHeight="1">
      <c r="A96" s="232">
        <v>43948.0</v>
      </c>
      <c r="B96" s="219">
        <v>742.0</v>
      </c>
      <c r="C96" s="197"/>
      <c r="D96" s="219">
        <v>43500.0</v>
      </c>
      <c r="E96" s="226">
        <v>171072.85</v>
      </c>
      <c r="F96" s="197">
        <f t="shared" si="1"/>
        <v>0.2542776367</v>
      </c>
      <c r="G96" s="226">
        <f t="shared" si="2"/>
        <v>32277000</v>
      </c>
      <c r="H96" s="226">
        <f t="shared" si="3"/>
        <v>188.6740064</v>
      </c>
      <c r="I96" s="152">
        <f t="shared" si="8"/>
        <v>62902</v>
      </c>
      <c r="J96" s="152">
        <f t="shared" si="4"/>
        <v>15994.5719</v>
      </c>
      <c r="K96" s="172">
        <f t="shared" si="5"/>
        <v>0.0002542776367</v>
      </c>
      <c r="L96" s="50">
        <f t="shared" si="6"/>
        <v>0</v>
      </c>
      <c r="M96" s="172">
        <f t="shared" si="7"/>
        <v>0.2545319143</v>
      </c>
      <c r="N96" s="152"/>
      <c r="O96" s="197"/>
      <c r="P96" s="197"/>
      <c r="Q96" s="197"/>
      <c r="R96" s="197"/>
      <c r="S96" s="197"/>
      <c r="T96" s="197"/>
      <c r="U96" s="197"/>
      <c r="V96" s="197"/>
      <c r="W96" s="197"/>
      <c r="X96" s="197"/>
      <c r="Y96" s="197"/>
      <c r="Z96" s="197"/>
    </row>
    <row r="97" ht="15.75" customHeight="1">
      <c r="A97" s="232">
        <v>43950.0</v>
      </c>
      <c r="B97" s="224"/>
      <c r="C97" s="219">
        <v>352.0</v>
      </c>
      <c r="D97" s="219">
        <v>45500.0</v>
      </c>
      <c r="E97" s="233">
        <v>175659.8426</v>
      </c>
      <c r="F97" s="197">
        <f t="shared" si="1"/>
        <v>0.2590233449</v>
      </c>
      <c r="G97" s="226">
        <f t="shared" si="2"/>
        <v>16016000</v>
      </c>
      <c r="H97" s="226">
        <f t="shared" si="3"/>
        <v>91.17621742</v>
      </c>
      <c r="I97" s="152">
        <f t="shared" si="8"/>
        <v>62550</v>
      </c>
      <c r="J97" s="152">
        <f t="shared" si="4"/>
        <v>16201.91023</v>
      </c>
      <c r="K97" s="172">
        <f t="shared" si="5"/>
        <v>0.0002590233449</v>
      </c>
      <c r="L97" s="50">
        <f t="shared" si="6"/>
        <v>0.002590233449</v>
      </c>
      <c r="M97" s="172">
        <f t="shared" si="7"/>
        <v>0.2566921348</v>
      </c>
      <c r="N97" s="152"/>
      <c r="O97" s="197"/>
      <c r="P97" s="197"/>
      <c r="Q97" s="197"/>
      <c r="R97" s="197"/>
      <c r="S97" s="197"/>
      <c r="T97" s="197"/>
      <c r="U97" s="197"/>
      <c r="V97" s="197"/>
      <c r="W97" s="197"/>
      <c r="X97" s="197"/>
      <c r="Y97" s="197"/>
      <c r="Z97" s="197"/>
    </row>
    <row r="98" ht="15.75" customHeight="1">
      <c r="A98" s="232">
        <v>43950.0</v>
      </c>
      <c r="B98" s="224"/>
      <c r="C98" s="219">
        <v>10.0</v>
      </c>
      <c r="D98" s="219">
        <v>46000.0</v>
      </c>
      <c r="E98" s="233">
        <v>175659.8426</v>
      </c>
      <c r="F98" s="197">
        <f t="shared" si="1"/>
        <v>0.2618697553</v>
      </c>
      <c r="G98" s="226">
        <f t="shared" si="2"/>
        <v>460000</v>
      </c>
      <c r="H98" s="226">
        <f t="shared" si="3"/>
        <v>2.618697553</v>
      </c>
      <c r="I98" s="152">
        <f t="shared" si="8"/>
        <v>62540</v>
      </c>
      <c r="J98" s="152">
        <f t="shared" si="4"/>
        <v>16377.3345</v>
      </c>
      <c r="K98" s="172">
        <f t="shared" si="5"/>
        <v>0.0002618697553</v>
      </c>
      <c r="L98" s="50">
        <f t="shared" si="6"/>
        <v>0.002618697553</v>
      </c>
      <c r="M98" s="172">
        <f t="shared" si="7"/>
        <v>0.2595129275</v>
      </c>
      <c r="N98" s="152"/>
      <c r="O98" s="197"/>
      <c r="P98" s="197"/>
      <c r="Q98" s="197"/>
      <c r="R98" s="197"/>
      <c r="S98" s="197"/>
      <c r="T98" s="197"/>
      <c r="U98" s="197"/>
      <c r="V98" s="197"/>
      <c r="W98" s="197"/>
      <c r="X98" s="197"/>
      <c r="Y98" s="197"/>
      <c r="Z98" s="197"/>
    </row>
    <row r="99" ht="15.75" customHeight="1">
      <c r="A99" s="232">
        <v>43957.0</v>
      </c>
      <c r="B99" s="219">
        <v>990.0</v>
      </c>
      <c r="C99" s="197"/>
      <c r="D99" s="219">
        <v>47000.0</v>
      </c>
      <c r="E99" s="233">
        <v>171874.5464</v>
      </c>
      <c r="F99" s="197">
        <f t="shared" si="1"/>
        <v>0.2734552671</v>
      </c>
      <c r="G99" s="226">
        <f t="shared" si="2"/>
        <v>46530000</v>
      </c>
      <c r="H99" s="226">
        <f t="shared" si="3"/>
        <v>270.7207145</v>
      </c>
      <c r="I99" s="152">
        <f t="shared" si="8"/>
        <v>63530</v>
      </c>
      <c r="J99" s="152">
        <f t="shared" si="4"/>
        <v>17372.61312</v>
      </c>
      <c r="K99" s="172">
        <f t="shared" si="5"/>
        <v>0.0002734552671</v>
      </c>
      <c r="L99" s="50">
        <f t="shared" si="6"/>
        <v>0</v>
      </c>
      <c r="M99" s="172">
        <f t="shared" si="7"/>
        <v>0.2737287224</v>
      </c>
      <c r="N99" s="152"/>
      <c r="O99" s="197"/>
      <c r="P99" s="197"/>
      <c r="Q99" s="197"/>
      <c r="R99" s="197"/>
      <c r="S99" s="197"/>
      <c r="T99" s="197"/>
      <c r="U99" s="197"/>
      <c r="V99" s="197"/>
      <c r="W99" s="197"/>
      <c r="X99" s="197"/>
      <c r="Y99" s="197"/>
      <c r="Z99" s="197"/>
    </row>
    <row r="100" ht="15.75" customHeight="1">
      <c r="A100" s="232">
        <v>43957.0</v>
      </c>
      <c r="B100" s="219">
        <v>50.0</v>
      </c>
      <c r="C100" s="197"/>
      <c r="D100" s="219">
        <v>46000.0</v>
      </c>
      <c r="E100" s="233">
        <v>171874.5464</v>
      </c>
      <c r="F100" s="197">
        <f t="shared" si="1"/>
        <v>0.26763707</v>
      </c>
      <c r="G100" s="226">
        <f t="shared" si="2"/>
        <v>2300000</v>
      </c>
      <c r="H100" s="226">
        <f t="shared" si="3"/>
        <v>13.3818535</v>
      </c>
      <c r="I100" s="152">
        <f t="shared" si="8"/>
        <v>63580</v>
      </c>
      <c r="J100" s="152">
        <f t="shared" si="4"/>
        <v>17016.36491</v>
      </c>
      <c r="K100" s="172">
        <f t="shared" si="5"/>
        <v>0.00026763707</v>
      </c>
      <c r="L100" s="50">
        <f t="shared" si="6"/>
        <v>0</v>
      </c>
      <c r="M100" s="172">
        <f t="shared" si="7"/>
        <v>0.267904707</v>
      </c>
      <c r="N100" s="152"/>
      <c r="O100" s="197"/>
      <c r="P100" s="197"/>
      <c r="Q100" s="197"/>
      <c r="R100" s="197"/>
      <c r="S100" s="197"/>
      <c r="T100" s="197"/>
      <c r="U100" s="197"/>
      <c r="V100" s="197"/>
      <c r="W100" s="197"/>
      <c r="X100" s="197"/>
      <c r="Y100" s="197"/>
      <c r="Z100" s="197"/>
    </row>
    <row r="101" ht="15.75" customHeight="1">
      <c r="A101" s="232">
        <v>43957.0</v>
      </c>
      <c r="B101" s="219">
        <v>307.0</v>
      </c>
      <c r="C101" s="197"/>
      <c r="D101" s="219">
        <v>46000.0</v>
      </c>
      <c r="E101" s="233">
        <v>171874.5464</v>
      </c>
      <c r="F101" s="197">
        <f t="shared" si="1"/>
        <v>0.26763707</v>
      </c>
      <c r="G101" s="226">
        <f t="shared" si="2"/>
        <v>14122000</v>
      </c>
      <c r="H101" s="226">
        <f t="shared" si="3"/>
        <v>82.16458048</v>
      </c>
      <c r="I101" s="152">
        <f t="shared" si="8"/>
        <v>63887</v>
      </c>
      <c r="J101" s="152">
        <f t="shared" si="4"/>
        <v>17098.52949</v>
      </c>
      <c r="K101" s="172">
        <f t="shared" si="5"/>
        <v>0.00026763707</v>
      </c>
      <c r="L101" s="50">
        <f t="shared" si="6"/>
        <v>0</v>
      </c>
      <c r="M101" s="172">
        <f t="shared" si="7"/>
        <v>0.267904707</v>
      </c>
      <c r="N101" s="152"/>
      <c r="O101" s="197"/>
      <c r="P101" s="197"/>
      <c r="Q101" s="197"/>
      <c r="R101" s="197"/>
      <c r="S101" s="197"/>
      <c r="T101" s="197"/>
      <c r="U101" s="197"/>
      <c r="V101" s="197"/>
      <c r="W101" s="197"/>
      <c r="X101" s="197"/>
      <c r="Y101" s="197"/>
      <c r="Z101" s="197"/>
    </row>
    <row r="102" ht="15.75" customHeight="1">
      <c r="A102" s="232">
        <v>43957.0</v>
      </c>
      <c r="B102" s="219">
        <v>1643.0</v>
      </c>
      <c r="C102" s="197"/>
      <c r="D102" s="219">
        <v>46000.0</v>
      </c>
      <c r="E102" s="233">
        <v>171874.5464</v>
      </c>
      <c r="F102" s="197">
        <f t="shared" si="1"/>
        <v>0.26763707</v>
      </c>
      <c r="G102" s="226">
        <f t="shared" si="2"/>
        <v>75578000</v>
      </c>
      <c r="H102" s="226">
        <f t="shared" si="3"/>
        <v>439.727706</v>
      </c>
      <c r="I102" s="152">
        <f t="shared" si="8"/>
        <v>65530</v>
      </c>
      <c r="J102" s="152">
        <f t="shared" si="4"/>
        <v>17538.25719</v>
      </c>
      <c r="K102" s="172">
        <f t="shared" si="5"/>
        <v>0.00026763707</v>
      </c>
      <c r="L102" s="50">
        <f t="shared" si="6"/>
        <v>0</v>
      </c>
      <c r="M102" s="172">
        <f t="shared" si="7"/>
        <v>0.267904707</v>
      </c>
      <c r="N102" s="152"/>
      <c r="O102" s="197"/>
      <c r="P102" s="197"/>
      <c r="Q102" s="197"/>
      <c r="R102" s="197"/>
      <c r="S102" s="197"/>
      <c r="T102" s="197"/>
      <c r="U102" s="197"/>
      <c r="V102" s="197"/>
      <c r="W102" s="197"/>
      <c r="X102" s="197"/>
      <c r="Y102" s="197"/>
      <c r="Z102" s="197"/>
    </row>
    <row r="103" ht="15.75" customHeight="1">
      <c r="A103" s="232">
        <v>43958.0</v>
      </c>
      <c r="B103" s="219">
        <v>246.0</v>
      </c>
      <c r="C103" s="197"/>
      <c r="D103" s="219">
        <v>48000.0</v>
      </c>
      <c r="E103" s="226">
        <v>169363.8874</v>
      </c>
      <c r="F103" s="197">
        <f t="shared" si="1"/>
        <v>0.2834134285</v>
      </c>
      <c r="G103" s="226">
        <f t="shared" si="2"/>
        <v>11808000</v>
      </c>
      <c r="H103" s="226">
        <f t="shared" si="3"/>
        <v>69.71970342</v>
      </c>
      <c r="I103" s="152">
        <f t="shared" si="8"/>
        <v>65776</v>
      </c>
      <c r="J103" s="152">
        <f t="shared" si="4"/>
        <v>18641.80168</v>
      </c>
      <c r="K103" s="172">
        <f t="shared" si="5"/>
        <v>0.0002834134285</v>
      </c>
      <c r="L103" s="50">
        <f t="shared" si="6"/>
        <v>0</v>
      </c>
      <c r="M103" s="172">
        <f t="shared" si="7"/>
        <v>0.283696842</v>
      </c>
      <c r="N103" s="152"/>
      <c r="O103" s="197"/>
      <c r="P103" s="197"/>
      <c r="Q103" s="197"/>
      <c r="R103" s="197"/>
      <c r="S103" s="197"/>
      <c r="T103" s="197"/>
      <c r="U103" s="197"/>
      <c r="V103" s="197"/>
      <c r="W103" s="197"/>
      <c r="X103" s="197"/>
      <c r="Y103" s="197"/>
      <c r="Z103" s="197"/>
    </row>
    <row r="104" ht="15.75" customHeight="1">
      <c r="A104" s="232">
        <v>43958.0</v>
      </c>
      <c r="B104" s="219">
        <v>1754.0</v>
      </c>
      <c r="C104" s="197"/>
      <c r="D104" s="219">
        <v>48000.0</v>
      </c>
      <c r="E104" s="226">
        <v>169363.8874</v>
      </c>
      <c r="F104" s="197">
        <f t="shared" si="1"/>
        <v>0.2834134285</v>
      </c>
      <c r="G104" s="226">
        <f t="shared" si="2"/>
        <v>84192000</v>
      </c>
      <c r="H104" s="226">
        <f t="shared" si="3"/>
        <v>497.1071537</v>
      </c>
      <c r="I104" s="152">
        <f t="shared" si="8"/>
        <v>67530</v>
      </c>
      <c r="J104" s="152">
        <f t="shared" si="4"/>
        <v>19138.90883</v>
      </c>
      <c r="K104" s="172">
        <f t="shared" si="5"/>
        <v>0.0002834134285</v>
      </c>
      <c r="L104" s="50">
        <f t="shared" si="6"/>
        <v>0</v>
      </c>
      <c r="M104" s="172">
        <f t="shared" si="7"/>
        <v>0.283696842</v>
      </c>
      <c r="N104" s="152"/>
      <c r="O104" s="197"/>
      <c r="P104" s="197"/>
      <c r="Q104" s="197"/>
      <c r="R104" s="197"/>
      <c r="S104" s="197"/>
      <c r="T104" s="197"/>
      <c r="U104" s="197"/>
      <c r="V104" s="197"/>
      <c r="W104" s="197"/>
      <c r="X104" s="197"/>
      <c r="Y104" s="197"/>
      <c r="Z104" s="197"/>
    </row>
    <row r="105" ht="15.75" customHeight="1">
      <c r="A105" s="232">
        <v>43959.0</v>
      </c>
      <c r="B105" s="218">
        <v>23.0</v>
      </c>
      <c r="C105" s="197"/>
      <c r="D105" s="219">
        <v>48900.0</v>
      </c>
      <c r="E105" s="226">
        <v>172952.8257</v>
      </c>
      <c r="F105" s="197">
        <f t="shared" si="1"/>
        <v>0.2827360571</v>
      </c>
      <c r="G105" s="226">
        <f t="shared" si="2"/>
        <v>1124700</v>
      </c>
      <c r="H105" s="226">
        <f t="shared" si="3"/>
        <v>6.502929313</v>
      </c>
      <c r="I105" s="152">
        <f t="shared" si="8"/>
        <v>67553</v>
      </c>
      <c r="J105" s="152">
        <f t="shared" si="4"/>
        <v>19099.66886</v>
      </c>
      <c r="K105" s="172">
        <f t="shared" si="5"/>
        <v>0.0002827360571</v>
      </c>
      <c r="L105" s="50">
        <f t="shared" si="6"/>
        <v>0</v>
      </c>
      <c r="M105" s="172">
        <f t="shared" si="7"/>
        <v>0.2830187931</v>
      </c>
      <c r="N105" s="152"/>
      <c r="O105" s="197"/>
      <c r="P105" s="197"/>
      <c r="Q105" s="197"/>
      <c r="R105" s="197"/>
      <c r="S105" s="197"/>
      <c r="T105" s="197"/>
      <c r="U105" s="197"/>
      <c r="V105" s="197"/>
      <c r="W105" s="197"/>
      <c r="X105" s="197"/>
      <c r="Y105" s="197"/>
      <c r="Z105" s="197"/>
    </row>
    <row r="106" ht="15.75" customHeight="1">
      <c r="A106" s="232">
        <v>43959.0</v>
      </c>
      <c r="B106" s="218">
        <v>124.0</v>
      </c>
      <c r="C106" s="197"/>
      <c r="D106" s="219">
        <v>49000.0</v>
      </c>
      <c r="E106" s="226">
        <v>172952.8257</v>
      </c>
      <c r="F106" s="197">
        <f t="shared" si="1"/>
        <v>0.2833142494</v>
      </c>
      <c r="G106" s="226">
        <f t="shared" si="2"/>
        <v>6076000</v>
      </c>
      <c r="H106" s="226">
        <f t="shared" si="3"/>
        <v>35.13096693</v>
      </c>
      <c r="I106" s="152">
        <f t="shared" si="8"/>
        <v>67677</v>
      </c>
      <c r="J106" s="152">
        <f t="shared" si="4"/>
        <v>19173.85846</v>
      </c>
      <c r="K106" s="172">
        <f t="shared" si="5"/>
        <v>0.0002833142494</v>
      </c>
      <c r="L106" s="50">
        <f t="shared" si="6"/>
        <v>0</v>
      </c>
      <c r="M106" s="172">
        <f t="shared" si="7"/>
        <v>0.2835975637</v>
      </c>
      <c r="N106" s="152"/>
      <c r="O106" s="197"/>
      <c r="P106" s="197"/>
      <c r="Q106" s="197"/>
      <c r="R106" s="197"/>
      <c r="S106" s="197"/>
      <c r="T106" s="197"/>
      <c r="U106" s="197"/>
      <c r="V106" s="197"/>
      <c r="W106" s="197"/>
      <c r="X106" s="197"/>
      <c r="Y106" s="197"/>
      <c r="Z106" s="197"/>
    </row>
    <row r="107" ht="15.75" customHeight="1">
      <c r="A107" s="232">
        <v>43959.0</v>
      </c>
      <c r="B107" s="219">
        <v>800.0</v>
      </c>
      <c r="C107" s="197"/>
      <c r="D107" s="219">
        <v>49000.0</v>
      </c>
      <c r="E107" s="226">
        <v>172952.8257</v>
      </c>
      <c r="F107" s="197">
        <f t="shared" si="1"/>
        <v>0.2833142494</v>
      </c>
      <c r="G107" s="226">
        <f t="shared" si="2"/>
        <v>39200000</v>
      </c>
      <c r="H107" s="226">
        <f t="shared" si="3"/>
        <v>226.6513995</v>
      </c>
      <c r="I107" s="152">
        <f t="shared" si="8"/>
        <v>68477</v>
      </c>
      <c r="J107" s="152">
        <f t="shared" si="4"/>
        <v>19400.50986</v>
      </c>
      <c r="K107" s="172">
        <f t="shared" si="5"/>
        <v>0.0002833142494</v>
      </c>
      <c r="L107" s="50">
        <f t="shared" si="6"/>
        <v>0</v>
      </c>
      <c r="M107" s="172">
        <f t="shared" si="7"/>
        <v>0.2835975637</v>
      </c>
      <c r="N107" s="152"/>
      <c r="O107" s="197"/>
      <c r="P107" s="197"/>
      <c r="Q107" s="197"/>
      <c r="R107" s="197"/>
      <c r="S107" s="197"/>
      <c r="T107" s="197"/>
      <c r="U107" s="197"/>
      <c r="V107" s="197"/>
      <c r="W107" s="197"/>
      <c r="X107" s="197"/>
      <c r="Y107" s="197"/>
      <c r="Z107" s="197"/>
    </row>
    <row r="108" ht="15.75" customHeight="1">
      <c r="A108" s="232">
        <v>43963.0</v>
      </c>
      <c r="B108" s="219">
        <v>1000.0</v>
      </c>
      <c r="C108" s="197"/>
      <c r="D108" s="219">
        <v>49000.0</v>
      </c>
      <c r="E108" s="226">
        <v>179104.5753</v>
      </c>
      <c r="F108" s="197">
        <f t="shared" si="1"/>
        <v>0.2735831841</v>
      </c>
      <c r="G108" s="226">
        <f t="shared" si="2"/>
        <v>49000000</v>
      </c>
      <c r="H108" s="226">
        <f t="shared" si="3"/>
        <v>273.5831841</v>
      </c>
      <c r="I108" s="152">
        <f t="shared" si="8"/>
        <v>69477</v>
      </c>
      <c r="J108" s="152">
        <f t="shared" si="4"/>
        <v>19007.73888</v>
      </c>
      <c r="K108" s="172">
        <f t="shared" si="5"/>
        <v>0.0002735831841</v>
      </c>
      <c r="L108" s="50">
        <f t="shared" si="6"/>
        <v>0</v>
      </c>
      <c r="M108" s="172">
        <f t="shared" si="7"/>
        <v>0.2738567673</v>
      </c>
      <c r="N108" s="152"/>
      <c r="O108" s="197"/>
      <c r="P108" s="197"/>
      <c r="Q108" s="197"/>
      <c r="R108" s="197"/>
      <c r="S108" s="197"/>
      <c r="T108" s="197"/>
      <c r="U108" s="197"/>
      <c r="V108" s="197"/>
      <c r="W108" s="197"/>
      <c r="X108" s="197"/>
      <c r="Y108" s="197"/>
      <c r="Z108" s="197"/>
    </row>
    <row r="109" ht="15.75" customHeight="1">
      <c r="A109" s="232">
        <v>43963.0</v>
      </c>
      <c r="B109" s="219">
        <v>111.0</v>
      </c>
      <c r="C109" s="197"/>
      <c r="D109" s="219">
        <v>47000.0</v>
      </c>
      <c r="E109" s="226">
        <v>179104.5753</v>
      </c>
      <c r="F109" s="197">
        <f t="shared" si="1"/>
        <v>0.2624165235</v>
      </c>
      <c r="G109" s="226">
        <f t="shared" si="2"/>
        <v>5217000</v>
      </c>
      <c r="H109" s="226">
        <f t="shared" si="3"/>
        <v>29.12823411</v>
      </c>
      <c r="I109" s="152">
        <f t="shared" si="8"/>
        <v>69588</v>
      </c>
      <c r="J109" s="152">
        <f t="shared" si="4"/>
        <v>18261.04104</v>
      </c>
      <c r="K109" s="172">
        <f t="shared" si="5"/>
        <v>0.0002624165235</v>
      </c>
      <c r="L109" s="50">
        <f t="shared" si="6"/>
        <v>0</v>
      </c>
      <c r="M109" s="172">
        <f t="shared" si="7"/>
        <v>0.2626789401</v>
      </c>
      <c r="N109" s="152"/>
      <c r="O109" s="197"/>
      <c r="P109" s="197"/>
      <c r="Q109" s="197"/>
      <c r="R109" s="197"/>
      <c r="S109" s="197"/>
      <c r="T109" s="197"/>
      <c r="U109" s="197"/>
      <c r="V109" s="197"/>
      <c r="W109" s="197"/>
      <c r="X109" s="197"/>
      <c r="Y109" s="197"/>
      <c r="Z109" s="197"/>
    </row>
    <row r="110" ht="15.75" customHeight="1">
      <c r="A110" s="232">
        <v>43963.0</v>
      </c>
      <c r="B110" s="219">
        <v>1889.0</v>
      </c>
      <c r="C110" s="197"/>
      <c r="D110" s="219">
        <v>47000.0</v>
      </c>
      <c r="E110" s="226">
        <v>179104.5753</v>
      </c>
      <c r="F110" s="197">
        <f t="shared" si="1"/>
        <v>0.2624165235</v>
      </c>
      <c r="G110" s="226">
        <f t="shared" si="2"/>
        <v>88783000</v>
      </c>
      <c r="H110" s="226">
        <f t="shared" si="3"/>
        <v>495.704813</v>
      </c>
      <c r="I110" s="152">
        <f t="shared" si="8"/>
        <v>71477</v>
      </c>
      <c r="J110" s="152">
        <f t="shared" si="4"/>
        <v>18756.74585</v>
      </c>
      <c r="K110" s="172">
        <f t="shared" si="5"/>
        <v>0.0002624165235</v>
      </c>
      <c r="L110" s="50">
        <f t="shared" si="6"/>
        <v>0</v>
      </c>
      <c r="M110" s="172">
        <f t="shared" si="7"/>
        <v>0.2626789401</v>
      </c>
      <c r="N110" s="152"/>
      <c r="O110" s="197"/>
      <c r="P110" s="197"/>
      <c r="Q110" s="197"/>
      <c r="R110" s="197"/>
      <c r="S110" s="197"/>
      <c r="T110" s="197"/>
      <c r="U110" s="197"/>
      <c r="V110" s="197"/>
      <c r="W110" s="197"/>
      <c r="X110" s="197"/>
      <c r="Y110" s="197"/>
      <c r="Z110" s="197"/>
    </row>
    <row r="111" ht="15.75" customHeight="1">
      <c r="A111" s="232">
        <v>43963.0</v>
      </c>
      <c r="B111" s="219">
        <v>100.0</v>
      </c>
      <c r="C111" s="197"/>
      <c r="D111" s="219">
        <v>47000.0</v>
      </c>
      <c r="E111" s="226">
        <v>179104.5753</v>
      </c>
      <c r="F111" s="197">
        <f t="shared" si="1"/>
        <v>0.2624165235</v>
      </c>
      <c r="G111" s="226">
        <f t="shared" si="2"/>
        <v>4700000</v>
      </c>
      <c r="H111" s="226">
        <f t="shared" si="3"/>
        <v>26.24165235</v>
      </c>
      <c r="I111" s="152">
        <f t="shared" si="8"/>
        <v>71577</v>
      </c>
      <c r="J111" s="152">
        <f t="shared" si="4"/>
        <v>18782.98751</v>
      </c>
      <c r="K111" s="172">
        <f t="shared" si="5"/>
        <v>0.0002624165235</v>
      </c>
      <c r="L111" s="50">
        <f t="shared" si="6"/>
        <v>0</v>
      </c>
      <c r="M111" s="172">
        <f t="shared" si="7"/>
        <v>0.2626789401</v>
      </c>
      <c r="N111" s="152"/>
      <c r="O111" s="197"/>
      <c r="P111" s="197"/>
      <c r="Q111" s="197"/>
      <c r="R111" s="197"/>
      <c r="S111" s="197"/>
      <c r="T111" s="197"/>
      <c r="U111" s="197"/>
      <c r="V111" s="197"/>
      <c r="W111" s="197"/>
      <c r="X111" s="197"/>
      <c r="Y111" s="197"/>
      <c r="Z111" s="197"/>
    </row>
    <row r="112" ht="15.75" customHeight="1">
      <c r="A112" s="232">
        <v>43963.0</v>
      </c>
      <c r="B112" s="219">
        <v>1900.0</v>
      </c>
      <c r="C112" s="197"/>
      <c r="D112" s="219">
        <v>47000.0</v>
      </c>
      <c r="E112" s="226">
        <v>179104.5753</v>
      </c>
      <c r="F112" s="197">
        <f t="shared" si="1"/>
        <v>0.2624165235</v>
      </c>
      <c r="G112" s="226">
        <f t="shared" si="2"/>
        <v>89300000</v>
      </c>
      <c r="H112" s="226">
        <f t="shared" si="3"/>
        <v>498.5913947</v>
      </c>
      <c r="I112" s="152">
        <f t="shared" si="8"/>
        <v>73477</v>
      </c>
      <c r="J112" s="152">
        <f t="shared" si="4"/>
        <v>19281.5789</v>
      </c>
      <c r="K112" s="172">
        <f t="shared" si="5"/>
        <v>0.0002624165235</v>
      </c>
      <c r="L112" s="50">
        <f t="shared" si="6"/>
        <v>0</v>
      </c>
      <c r="M112" s="172">
        <f t="shared" si="7"/>
        <v>0.2626789401</v>
      </c>
      <c r="N112" s="152"/>
      <c r="O112" s="197"/>
      <c r="P112" s="197"/>
      <c r="Q112" s="197"/>
      <c r="R112" s="197"/>
      <c r="S112" s="197"/>
      <c r="T112" s="197"/>
      <c r="U112" s="197"/>
      <c r="V112" s="197"/>
      <c r="W112" s="197"/>
      <c r="X112" s="197"/>
      <c r="Y112" s="197"/>
      <c r="Z112" s="197"/>
    </row>
    <row r="113" ht="15.75" customHeight="1">
      <c r="A113" s="232">
        <v>43963.0</v>
      </c>
      <c r="B113" s="218">
        <v>100.0</v>
      </c>
      <c r="C113" s="197"/>
      <c r="D113" s="219">
        <v>45200.0</v>
      </c>
      <c r="E113" s="226">
        <v>179104.5753</v>
      </c>
      <c r="F113" s="197">
        <f t="shared" si="1"/>
        <v>0.252366529</v>
      </c>
      <c r="G113" s="226">
        <f t="shared" si="2"/>
        <v>4520000</v>
      </c>
      <c r="H113" s="226">
        <f t="shared" si="3"/>
        <v>25.2366529</v>
      </c>
      <c r="I113" s="152">
        <f t="shared" si="8"/>
        <v>73577</v>
      </c>
      <c r="J113" s="152">
        <f t="shared" si="4"/>
        <v>18568.37211</v>
      </c>
      <c r="K113" s="172">
        <f t="shared" si="5"/>
        <v>0.000252366529</v>
      </c>
      <c r="L113" s="50">
        <f t="shared" si="6"/>
        <v>0</v>
      </c>
      <c r="M113" s="172">
        <f t="shared" si="7"/>
        <v>0.2526188955</v>
      </c>
      <c r="N113" s="152"/>
      <c r="O113" s="197"/>
      <c r="P113" s="197"/>
      <c r="Q113" s="197"/>
      <c r="R113" s="197"/>
      <c r="S113" s="197"/>
      <c r="T113" s="197"/>
      <c r="U113" s="197"/>
      <c r="V113" s="197"/>
      <c r="W113" s="197"/>
      <c r="X113" s="197"/>
      <c r="Y113" s="197"/>
      <c r="Z113" s="197"/>
    </row>
    <row r="114" ht="15.75" customHeight="1">
      <c r="A114" s="232">
        <v>43964.0</v>
      </c>
      <c r="B114" s="219">
        <v>500.0</v>
      </c>
      <c r="C114" s="197"/>
      <c r="D114" s="219">
        <v>44000.0</v>
      </c>
      <c r="E114" s="226">
        <v>178532.4412</v>
      </c>
      <c r="F114" s="197">
        <f t="shared" si="1"/>
        <v>0.2464538081</v>
      </c>
      <c r="G114" s="226">
        <f t="shared" si="2"/>
        <v>22000000</v>
      </c>
      <c r="H114" s="226">
        <f t="shared" si="3"/>
        <v>123.226904</v>
      </c>
      <c r="I114" s="152">
        <f t="shared" si="8"/>
        <v>74077</v>
      </c>
      <c r="J114" s="152">
        <f t="shared" si="4"/>
        <v>18256.55874</v>
      </c>
      <c r="K114" s="172">
        <f t="shared" si="5"/>
        <v>0.0002464538081</v>
      </c>
      <c r="L114" s="50">
        <f t="shared" si="6"/>
        <v>0</v>
      </c>
      <c r="M114" s="172">
        <f t="shared" si="7"/>
        <v>0.2467002619</v>
      </c>
      <c r="N114" s="152"/>
      <c r="O114" s="197"/>
      <c r="P114" s="197"/>
      <c r="Q114" s="197"/>
      <c r="R114" s="197"/>
      <c r="S114" s="197"/>
      <c r="T114" s="197"/>
      <c r="U114" s="197"/>
      <c r="V114" s="197"/>
      <c r="W114" s="197"/>
      <c r="X114" s="197"/>
      <c r="Y114" s="197"/>
      <c r="Z114" s="197"/>
    </row>
    <row r="115" ht="15.75" customHeight="1">
      <c r="A115" s="232">
        <v>43964.0</v>
      </c>
      <c r="B115" s="219">
        <v>1500.0</v>
      </c>
      <c r="C115" s="197"/>
      <c r="D115" s="219">
        <v>44000.0</v>
      </c>
      <c r="E115" s="226">
        <v>178532.4412</v>
      </c>
      <c r="F115" s="197">
        <f t="shared" si="1"/>
        <v>0.2464538081</v>
      </c>
      <c r="G115" s="226">
        <f t="shared" si="2"/>
        <v>66000000</v>
      </c>
      <c r="H115" s="226">
        <f t="shared" si="3"/>
        <v>369.6807121</v>
      </c>
      <c r="I115" s="152">
        <f t="shared" si="8"/>
        <v>75577</v>
      </c>
      <c r="J115" s="152">
        <f t="shared" si="4"/>
        <v>18626.23945</v>
      </c>
      <c r="K115" s="172">
        <f t="shared" si="5"/>
        <v>0.0002464538081</v>
      </c>
      <c r="L115" s="50">
        <f t="shared" si="6"/>
        <v>0</v>
      </c>
      <c r="M115" s="172">
        <f t="shared" si="7"/>
        <v>0.2467002619</v>
      </c>
      <c r="N115" s="152"/>
      <c r="O115" s="197"/>
      <c r="P115" s="197"/>
      <c r="Q115" s="197"/>
      <c r="R115" s="197"/>
      <c r="S115" s="197"/>
      <c r="T115" s="197"/>
      <c r="U115" s="197"/>
      <c r="V115" s="197"/>
      <c r="W115" s="197"/>
      <c r="X115" s="197"/>
      <c r="Y115" s="197"/>
      <c r="Z115" s="197"/>
    </row>
    <row r="116" ht="15.75" customHeight="1">
      <c r="A116" s="232">
        <v>43965.0</v>
      </c>
      <c r="B116" s="219">
        <v>500.0</v>
      </c>
      <c r="C116" s="197"/>
      <c r="D116" s="219">
        <v>44000.0</v>
      </c>
      <c r="E116" s="233">
        <v>179041.3439</v>
      </c>
      <c r="F116" s="197">
        <f t="shared" si="1"/>
        <v>0.2457532939</v>
      </c>
      <c r="G116" s="226">
        <f t="shared" si="2"/>
        <v>22000000</v>
      </c>
      <c r="H116" s="226">
        <f t="shared" si="3"/>
        <v>122.8766469</v>
      </c>
      <c r="I116" s="152">
        <f t="shared" si="8"/>
        <v>76077</v>
      </c>
      <c r="J116" s="152">
        <f t="shared" si="4"/>
        <v>18696.17334</v>
      </c>
      <c r="K116" s="172">
        <f t="shared" si="5"/>
        <v>0.0002457532939</v>
      </c>
      <c r="L116" s="50">
        <f t="shared" si="6"/>
        <v>0</v>
      </c>
      <c r="M116" s="172">
        <f t="shared" si="7"/>
        <v>0.2459990472</v>
      </c>
      <c r="N116" s="152"/>
      <c r="O116" s="197"/>
      <c r="P116" s="197"/>
      <c r="Q116" s="197"/>
      <c r="R116" s="197"/>
      <c r="S116" s="197"/>
      <c r="T116" s="197"/>
      <c r="U116" s="197"/>
      <c r="V116" s="197"/>
      <c r="W116" s="197"/>
      <c r="X116" s="197"/>
      <c r="Y116" s="197"/>
      <c r="Z116" s="197"/>
    </row>
    <row r="117" ht="15.75" customHeight="1">
      <c r="A117" s="232">
        <v>43965.0</v>
      </c>
      <c r="B117" s="219">
        <v>1000.0</v>
      </c>
      <c r="C117" s="197"/>
      <c r="D117" s="219">
        <v>44000.0</v>
      </c>
      <c r="E117" s="233">
        <v>179041.3439</v>
      </c>
      <c r="F117" s="197">
        <f t="shared" si="1"/>
        <v>0.2457532939</v>
      </c>
      <c r="G117" s="226">
        <f t="shared" si="2"/>
        <v>44000000</v>
      </c>
      <c r="H117" s="226">
        <f t="shared" si="3"/>
        <v>245.7532939</v>
      </c>
      <c r="I117" s="152">
        <f t="shared" si="8"/>
        <v>77077</v>
      </c>
      <c r="J117" s="152">
        <f t="shared" si="4"/>
        <v>18941.92663</v>
      </c>
      <c r="K117" s="172">
        <f t="shared" si="5"/>
        <v>0.0002457532939</v>
      </c>
      <c r="L117" s="50">
        <f t="shared" si="6"/>
        <v>0</v>
      </c>
      <c r="M117" s="172">
        <f t="shared" si="7"/>
        <v>0.2459990472</v>
      </c>
      <c r="N117" s="152"/>
      <c r="O117" s="197"/>
      <c r="P117" s="197"/>
      <c r="Q117" s="197"/>
      <c r="R117" s="197"/>
      <c r="S117" s="197"/>
      <c r="T117" s="197"/>
      <c r="U117" s="197"/>
      <c r="V117" s="197"/>
      <c r="W117" s="197"/>
      <c r="X117" s="197"/>
      <c r="Y117" s="197"/>
      <c r="Z117" s="197"/>
    </row>
    <row r="118" ht="15.75" customHeight="1">
      <c r="A118" s="232">
        <v>43966.0</v>
      </c>
      <c r="B118" s="218">
        <v>89.0</v>
      </c>
      <c r="C118" s="197"/>
      <c r="D118" s="219">
        <v>44000.0</v>
      </c>
      <c r="E118" s="226">
        <v>181675.8766</v>
      </c>
      <c r="F118" s="197">
        <f t="shared" si="1"/>
        <v>0.2421895566</v>
      </c>
      <c r="G118" s="226">
        <f t="shared" si="2"/>
        <v>3916000</v>
      </c>
      <c r="H118" s="226">
        <f t="shared" si="3"/>
        <v>21.55487054</v>
      </c>
      <c r="I118" s="152">
        <f t="shared" si="8"/>
        <v>77166</v>
      </c>
      <c r="J118" s="152">
        <f t="shared" si="4"/>
        <v>18688.79933</v>
      </c>
      <c r="K118" s="172">
        <f t="shared" si="5"/>
        <v>0.0002421895566</v>
      </c>
      <c r="L118" s="50">
        <f t="shared" si="6"/>
        <v>0</v>
      </c>
      <c r="M118" s="172">
        <f t="shared" si="7"/>
        <v>0.2424317462</v>
      </c>
      <c r="N118" s="152"/>
      <c r="O118" s="197"/>
      <c r="P118" s="197"/>
      <c r="Q118" s="197"/>
      <c r="R118" s="197"/>
      <c r="S118" s="197"/>
      <c r="T118" s="197"/>
      <c r="U118" s="197"/>
      <c r="V118" s="197"/>
      <c r="W118" s="197"/>
      <c r="X118" s="197"/>
      <c r="Y118" s="197"/>
      <c r="Z118" s="197"/>
    </row>
    <row r="119" ht="15.75" customHeight="1">
      <c r="A119" s="232">
        <v>43966.0</v>
      </c>
      <c r="B119" s="218">
        <v>476.0</v>
      </c>
      <c r="C119" s="197"/>
      <c r="D119" s="219">
        <v>44000.0</v>
      </c>
      <c r="E119" s="226">
        <v>181675.8766</v>
      </c>
      <c r="F119" s="197">
        <f t="shared" si="1"/>
        <v>0.2421895566</v>
      </c>
      <c r="G119" s="226">
        <f t="shared" si="2"/>
        <v>20944000</v>
      </c>
      <c r="H119" s="226">
        <f t="shared" si="3"/>
        <v>115.2822289</v>
      </c>
      <c r="I119" s="152">
        <f t="shared" si="8"/>
        <v>77642</v>
      </c>
      <c r="J119" s="152">
        <f t="shared" si="4"/>
        <v>18804.08155</v>
      </c>
      <c r="K119" s="172">
        <f t="shared" si="5"/>
        <v>0.0002421895566</v>
      </c>
      <c r="L119" s="50">
        <f t="shared" si="6"/>
        <v>0</v>
      </c>
      <c r="M119" s="172">
        <f t="shared" si="7"/>
        <v>0.2424317462</v>
      </c>
      <c r="N119" s="152"/>
      <c r="O119" s="197"/>
      <c r="P119" s="197"/>
      <c r="Q119" s="197"/>
      <c r="R119" s="197"/>
      <c r="S119" s="197"/>
      <c r="T119" s="197"/>
      <c r="U119" s="197"/>
      <c r="V119" s="197"/>
      <c r="W119" s="197"/>
      <c r="X119" s="197"/>
      <c r="Y119" s="197"/>
      <c r="Z119" s="197"/>
    </row>
    <row r="120" ht="15.75" customHeight="1">
      <c r="A120" s="232">
        <v>43966.0</v>
      </c>
      <c r="B120" s="219">
        <v>1000.0</v>
      </c>
      <c r="C120" s="197"/>
      <c r="D120" s="219">
        <v>44000.0</v>
      </c>
      <c r="E120" s="226">
        <v>181675.8766</v>
      </c>
      <c r="F120" s="197">
        <f t="shared" si="1"/>
        <v>0.2421895566</v>
      </c>
      <c r="G120" s="226">
        <f t="shared" si="2"/>
        <v>44000000</v>
      </c>
      <c r="H120" s="226">
        <f t="shared" si="3"/>
        <v>242.1895566</v>
      </c>
      <c r="I120" s="152">
        <f t="shared" si="8"/>
        <v>78642</v>
      </c>
      <c r="J120" s="152">
        <f t="shared" si="4"/>
        <v>19046.27111</v>
      </c>
      <c r="K120" s="172">
        <f t="shared" si="5"/>
        <v>0.0002421895566</v>
      </c>
      <c r="L120" s="50">
        <f t="shared" si="6"/>
        <v>0</v>
      </c>
      <c r="M120" s="172">
        <f t="shared" si="7"/>
        <v>0.2424317462</v>
      </c>
      <c r="N120" s="152"/>
      <c r="O120" s="197"/>
      <c r="P120" s="197"/>
      <c r="Q120" s="197"/>
      <c r="R120" s="197"/>
      <c r="S120" s="197"/>
      <c r="T120" s="197"/>
      <c r="U120" s="197"/>
      <c r="V120" s="197"/>
      <c r="W120" s="197"/>
      <c r="X120" s="197"/>
      <c r="Y120" s="197"/>
      <c r="Z120" s="197"/>
    </row>
    <row r="121" ht="15.75" customHeight="1">
      <c r="A121" s="232">
        <v>43966.0</v>
      </c>
      <c r="B121" s="218">
        <v>435.0</v>
      </c>
      <c r="C121" s="197"/>
      <c r="D121" s="219">
        <v>44000.0</v>
      </c>
      <c r="E121" s="226">
        <v>181675.8766</v>
      </c>
      <c r="F121" s="197">
        <f t="shared" si="1"/>
        <v>0.2421895566</v>
      </c>
      <c r="G121" s="226">
        <f t="shared" si="2"/>
        <v>19140000</v>
      </c>
      <c r="H121" s="226">
        <f t="shared" si="3"/>
        <v>105.3524571</v>
      </c>
      <c r="I121" s="152">
        <f t="shared" si="8"/>
        <v>79077</v>
      </c>
      <c r="J121" s="152">
        <f t="shared" si="4"/>
        <v>19151.62357</v>
      </c>
      <c r="K121" s="172">
        <f t="shared" si="5"/>
        <v>0.0002421895566</v>
      </c>
      <c r="L121" s="50">
        <f t="shared" si="6"/>
        <v>0</v>
      </c>
      <c r="M121" s="172">
        <f t="shared" si="7"/>
        <v>0.2424317462</v>
      </c>
      <c r="N121" s="152"/>
      <c r="O121" s="197"/>
      <c r="P121" s="197"/>
      <c r="Q121" s="197"/>
      <c r="R121" s="197"/>
      <c r="S121" s="197"/>
      <c r="T121" s="197"/>
      <c r="U121" s="197"/>
      <c r="V121" s="197"/>
      <c r="W121" s="197"/>
      <c r="X121" s="197"/>
      <c r="Y121" s="197"/>
      <c r="Z121" s="197"/>
    </row>
    <row r="122" ht="15.75" customHeight="1">
      <c r="A122" s="232">
        <v>43969.0</v>
      </c>
      <c r="B122" s="219">
        <v>1000.0</v>
      </c>
      <c r="C122" s="197"/>
      <c r="D122" s="219">
        <v>44000.0</v>
      </c>
      <c r="E122" s="226">
        <v>183048.2988</v>
      </c>
      <c r="F122" s="197">
        <f t="shared" si="1"/>
        <v>0.2403737171</v>
      </c>
      <c r="G122" s="226">
        <f t="shared" si="2"/>
        <v>44000000</v>
      </c>
      <c r="H122" s="226">
        <f t="shared" si="3"/>
        <v>240.3737171</v>
      </c>
      <c r="I122" s="152">
        <f t="shared" si="8"/>
        <v>80077</v>
      </c>
      <c r="J122" s="152">
        <f t="shared" si="4"/>
        <v>19248.40615</v>
      </c>
      <c r="K122" s="172">
        <f t="shared" si="5"/>
        <v>0.0002403737171</v>
      </c>
      <c r="L122" s="50">
        <f t="shared" si="6"/>
        <v>0</v>
      </c>
      <c r="M122" s="172">
        <f t="shared" si="7"/>
        <v>0.2406140909</v>
      </c>
      <c r="N122" s="152"/>
      <c r="O122" s="197"/>
      <c r="P122" s="197"/>
      <c r="Q122" s="197"/>
      <c r="R122" s="197"/>
      <c r="S122" s="197"/>
      <c r="T122" s="197"/>
      <c r="U122" s="197"/>
      <c r="V122" s="197"/>
      <c r="W122" s="197"/>
      <c r="X122" s="197"/>
      <c r="Y122" s="197"/>
      <c r="Z122" s="197"/>
    </row>
    <row r="123" ht="15.75" customHeight="1">
      <c r="A123" s="232">
        <v>43970.0</v>
      </c>
      <c r="B123" s="219">
        <v>500.0</v>
      </c>
      <c r="C123" s="197"/>
      <c r="D123" s="219">
        <v>44100.0</v>
      </c>
      <c r="E123" s="226">
        <v>183337.6012</v>
      </c>
      <c r="F123" s="197">
        <f t="shared" si="1"/>
        <v>0.240539855</v>
      </c>
      <c r="G123" s="226">
        <f t="shared" si="2"/>
        <v>22050000</v>
      </c>
      <c r="H123" s="226">
        <f t="shared" si="3"/>
        <v>120.2699275</v>
      </c>
      <c r="I123" s="152">
        <f t="shared" si="8"/>
        <v>80577</v>
      </c>
      <c r="J123" s="152">
        <f t="shared" si="4"/>
        <v>19381.97989</v>
      </c>
      <c r="K123" s="172">
        <f t="shared" si="5"/>
        <v>0.000240539855</v>
      </c>
      <c r="L123" s="50">
        <f t="shared" si="6"/>
        <v>0</v>
      </c>
      <c r="M123" s="172">
        <f t="shared" si="7"/>
        <v>0.2407803948</v>
      </c>
      <c r="N123" s="152"/>
      <c r="O123" s="197"/>
      <c r="P123" s="197"/>
      <c r="Q123" s="197"/>
      <c r="R123" s="197"/>
      <c r="S123" s="197"/>
      <c r="T123" s="197"/>
      <c r="U123" s="197"/>
      <c r="V123" s="197"/>
      <c r="W123" s="197"/>
      <c r="X123" s="197"/>
      <c r="Y123" s="197"/>
      <c r="Z123" s="197"/>
    </row>
    <row r="124" ht="15.75" customHeight="1">
      <c r="A124" s="232">
        <v>43970.0</v>
      </c>
      <c r="B124" s="219">
        <v>500.0</v>
      </c>
      <c r="C124" s="197"/>
      <c r="D124" s="219">
        <v>44100.0</v>
      </c>
      <c r="E124" s="226">
        <v>183337.6012</v>
      </c>
      <c r="F124" s="197">
        <f t="shared" si="1"/>
        <v>0.240539855</v>
      </c>
      <c r="G124" s="226">
        <f t="shared" si="2"/>
        <v>22050000</v>
      </c>
      <c r="H124" s="226">
        <f t="shared" si="3"/>
        <v>120.2699275</v>
      </c>
      <c r="I124" s="152">
        <f t="shared" si="8"/>
        <v>81077</v>
      </c>
      <c r="J124" s="152">
        <f t="shared" si="4"/>
        <v>19502.24982</v>
      </c>
      <c r="K124" s="172">
        <f t="shared" si="5"/>
        <v>0.000240539855</v>
      </c>
      <c r="L124" s="50">
        <f t="shared" si="6"/>
        <v>0</v>
      </c>
      <c r="M124" s="172">
        <f t="shared" si="7"/>
        <v>0.2407803948</v>
      </c>
      <c r="N124" s="152"/>
      <c r="O124" s="197"/>
      <c r="P124" s="197"/>
      <c r="Q124" s="197"/>
      <c r="R124" s="197"/>
      <c r="S124" s="197"/>
      <c r="T124" s="197"/>
      <c r="U124" s="197"/>
      <c r="V124" s="197"/>
      <c r="W124" s="197"/>
      <c r="X124" s="197"/>
      <c r="Y124" s="197"/>
      <c r="Z124" s="197"/>
    </row>
    <row r="125" ht="15.75" customHeight="1">
      <c r="A125" s="232">
        <v>43971.0</v>
      </c>
      <c r="B125" s="219">
        <v>500.0</v>
      </c>
      <c r="C125" s="197"/>
      <c r="D125" s="219">
        <v>43000.0</v>
      </c>
      <c r="E125" s="233">
        <v>182834.2246</v>
      </c>
      <c r="F125" s="197">
        <f t="shared" si="1"/>
        <v>0.2351857268</v>
      </c>
      <c r="G125" s="226">
        <f t="shared" si="2"/>
        <v>21500000</v>
      </c>
      <c r="H125" s="226">
        <f t="shared" si="3"/>
        <v>117.5928634</v>
      </c>
      <c r="I125" s="152">
        <f t="shared" si="8"/>
        <v>81577</v>
      </c>
      <c r="J125" s="152">
        <f t="shared" si="4"/>
        <v>19185.74604</v>
      </c>
      <c r="K125" s="172">
        <f t="shared" si="5"/>
        <v>0.0002351857268</v>
      </c>
      <c r="L125" s="50">
        <f t="shared" si="6"/>
        <v>0</v>
      </c>
      <c r="M125" s="172">
        <f t="shared" si="7"/>
        <v>0.2354209125</v>
      </c>
      <c r="N125" s="152"/>
      <c r="O125" s="197"/>
      <c r="P125" s="197"/>
      <c r="Q125" s="197"/>
      <c r="R125" s="197"/>
      <c r="S125" s="197"/>
      <c r="T125" s="197"/>
      <c r="U125" s="197"/>
      <c r="V125" s="197"/>
      <c r="W125" s="197"/>
      <c r="X125" s="197"/>
      <c r="Y125" s="197"/>
      <c r="Z125" s="197"/>
    </row>
    <row r="126" ht="15.75" customHeight="1">
      <c r="A126" s="232">
        <v>43971.0</v>
      </c>
      <c r="B126" s="219">
        <v>1500.0</v>
      </c>
      <c r="C126" s="197"/>
      <c r="D126" s="219">
        <v>43000.0</v>
      </c>
      <c r="E126" s="233">
        <v>182834.2246</v>
      </c>
      <c r="F126" s="197">
        <f t="shared" si="1"/>
        <v>0.2351857268</v>
      </c>
      <c r="G126" s="226">
        <f t="shared" si="2"/>
        <v>64500000</v>
      </c>
      <c r="H126" s="226">
        <f t="shared" si="3"/>
        <v>352.7785902</v>
      </c>
      <c r="I126" s="152">
        <f t="shared" si="8"/>
        <v>83077</v>
      </c>
      <c r="J126" s="152">
        <f t="shared" si="4"/>
        <v>19538.52463</v>
      </c>
      <c r="K126" s="172">
        <f t="shared" si="5"/>
        <v>0.0002351857268</v>
      </c>
      <c r="L126" s="50">
        <f t="shared" si="6"/>
        <v>0</v>
      </c>
      <c r="M126" s="172">
        <f t="shared" si="7"/>
        <v>0.2354209125</v>
      </c>
      <c r="N126" s="152"/>
      <c r="O126" s="197"/>
      <c r="P126" s="197"/>
      <c r="Q126" s="197"/>
      <c r="R126" s="197"/>
      <c r="S126" s="197"/>
      <c r="T126" s="197"/>
      <c r="U126" s="197"/>
      <c r="V126" s="197"/>
      <c r="W126" s="197"/>
      <c r="X126" s="197"/>
      <c r="Y126" s="197"/>
      <c r="Z126" s="197"/>
    </row>
    <row r="127" ht="15.75" customHeight="1">
      <c r="A127" s="232">
        <v>43972.0</v>
      </c>
      <c r="B127" s="219">
        <v>440.0</v>
      </c>
      <c r="C127" s="197"/>
      <c r="D127" s="219">
        <v>42500.0</v>
      </c>
      <c r="E127" s="226">
        <v>183533.8341</v>
      </c>
      <c r="F127" s="197">
        <f t="shared" si="1"/>
        <v>0.231564933</v>
      </c>
      <c r="G127" s="226">
        <f t="shared" si="2"/>
        <v>18700000</v>
      </c>
      <c r="H127" s="226">
        <f t="shared" si="3"/>
        <v>101.8885705</v>
      </c>
      <c r="I127" s="152">
        <f t="shared" si="8"/>
        <v>83517</v>
      </c>
      <c r="J127" s="152">
        <f t="shared" si="4"/>
        <v>19339.60851</v>
      </c>
      <c r="K127" s="172">
        <f t="shared" si="5"/>
        <v>0.000231564933</v>
      </c>
      <c r="L127" s="50">
        <f t="shared" si="6"/>
        <v>0</v>
      </c>
      <c r="M127" s="172">
        <f t="shared" si="7"/>
        <v>0.231796498</v>
      </c>
      <c r="N127" s="152"/>
      <c r="O127" s="197"/>
      <c r="P127" s="197"/>
      <c r="Q127" s="197"/>
      <c r="R127" s="197"/>
      <c r="S127" s="197"/>
      <c r="T127" s="197"/>
      <c r="U127" s="197"/>
      <c r="V127" s="197"/>
      <c r="W127" s="197"/>
      <c r="X127" s="197"/>
      <c r="Y127" s="197"/>
      <c r="Z127" s="197"/>
    </row>
    <row r="128" ht="15.75" customHeight="1">
      <c r="A128" s="232">
        <v>43972.0</v>
      </c>
      <c r="B128" s="219">
        <v>60.0</v>
      </c>
      <c r="C128" s="197"/>
      <c r="D128" s="219">
        <v>42500.0</v>
      </c>
      <c r="E128" s="226">
        <v>183533.8341</v>
      </c>
      <c r="F128" s="197">
        <f t="shared" si="1"/>
        <v>0.231564933</v>
      </c>
      <c r="G128" s="226">
        <f t="shared" si="2"/>
        <v>2550000</v>
      </c>
      <c r="H128" s="226">
        <f t="shared" si="3"/>
        <v>13.89389598</v>
      </c>
      <c r="I128" s="152">
        <f t="shared" si="8"/>
        <v>83577</v>
      </c>
      <c r="J128" s="152">
        <f t="shared" si="4"/>
        <v>19353.50241</v>
      </c>
      <c r="K128" s="172">
        <f t="shared" si="5"/>
        <v>0.000231564933</v>
      </c>
      <c r="L128" s="50">
        <f t="shared" si="6"/>
        <v>0</v>
      </c>
      <c r="M128" s="172">
        <f t="shared" si="7"/>
        <v>0.231796498</v>
      </c>
      <c r="N128" s="152"/>
      <c r="O128" s="197"/>
      <c r="P128" s="197"/>
      <c r="Q128" s="197"/>
      <c r="R128" s="197"/>
      <c r="S128" s="197"/>
      <c r="T128" s="197"/>
      <c r="U128" s="197"/>
      <c r="V128" s="197"/>
      <c r="W128" s="197"/>
      <c r="X128" s="197"/>
      <c r="Y128" s="197"/>
      <c r="Z128" s="197"/>
    </row>
    <row r="129" ht="15.75" customHeight="1">
      <c r="A129" s="232">
        <v>43972.0</v>
      </c>
      <c r="B129" s="219">
        <v>1500.0</v>
      </c>
      <c r="C129" s="197"/>
      <c r="D129" s="219">
        <v>42500.0</v>
      </c>
      <c r="E129" s="226">
        <v>183533.8341</v>
      </c>
      <c r="F129" s="197">
        <f t="shared" si="1"/>
        <v>0.231564933</v>
      </c>
      <c r="G129" s="226">
        <f t="shared" si="2"/>
        <v>63750000</v>
      </c>
      <c r="H129" s="226">
        <f t="shared" si="3"/>
        <v>347.3473995</v>
      </c>
      <c r="I129" s="152">
        <f t="shared" si="8"/>
        <v>85077</v>
      </c>
      <c r="J129" s="152">
        <f t="shared" si="4"/>
        <v>19700.84981</v>
      </c>
      <c r="K129" s="172">
        <f t="shared" si="5"/>
        <v>0.000231564933</v>
      </c>
      <c r="L129" s="50">
        <f t="shared" si="6"/>
        <v>0</v>
      </c>
      <c r="M129" s="172">
        <f t="shared" si="7"/>
        <v>0.231796498</v>
      </c>
      <c r="N129" s="152"/>
      <c r="O129" s="197"/>
      <c r="P129" s="197"/>
      <c r="Q129" s="197"/>
      <c r="R129" s="197"/>
      <c r="S129" s="197"/>
      <c r="T129" s="197"/>
      <c r="U129" s="197"/>
      <c r="V129" s="197"/>
      <c r="W129" s="197"/>
      <c r="X129" s="197"/>
      <c r="Y129" s="197"/>
      <c r="Z129" s="197"/>
    </row>
    <row r="130" ht="15.75" customHeight="1">
      <c r="A130" s="232">
        <v>43972.0</v>
      </c>
      <c r="B130" s="219">
        <v>770.0</v>
      </c>
      <c r="C130" s="197"/>
      <c r="D130" s="219">
        <v>43000.0</v>
      </c>
      <c r="E130" s="226">
        <v>183533.8341</v>
      </c>
      <c r="F130" s="197">
        <f t="shared" si="1"/>
        <v>0.2342892263</v>
      </c>
      <c r="G130" s="226">
        <f t="shared" si="2"/>
        <v>33110000</v>
      </c>
      <c r="H130" s="226">
        <f t="shared" si="3"/>
        <v>180.4027043</v>
      </c>
      <c r="I130" s="152">
        <f t="shared" si="8"/>
        <v>85847</v>
      </c>
      <c r="J130" s="152">
        <f t="shared" si="4"/>
        <v>20113.02721</v>
      </c>
      <c r="K130" s="172">
        <f t="shared" si="5"/>
        <v>0.0002342892263</v>
      </c>
      <c r="L130" s="50">
        <f t="shared" si="6"/>
        <v>0</v>
      </c>
      <c r="M130" s="172">
        <f t="shared" si="7"/>
        <v>0.2345235156</v>
      </c>
      <c r="N130" s="152"/>
      <c r="O130" s="197"/>
      <c r="P130" s="197"/>
      <c r="Q130" s="197"/>
      <c r="R130" s="197"/>
      <c r="S130" s="197"/>
      <c r="T130" s="197"/>
      <c r="U130" s="197"/>
      <c r="V130" s="197"/>
      <c r="W130" s="197"/>
      <c r="X130" s="197"/>
      <c r="Y130" s="197"/>
      <c r="Z130" s="197"/>
    </row>
    <row r="131" ht="15.75" customHeight="1">
      <c r="A131" s="232">
        <v>43972.0</v>
      </c>
      <c r="B131" s="219">
        <v>230.0</v>
      </c>
      <c r="C131" s="197"/>
      <c r="D131" s="219">
        <v>43000.0</v>
      </c>
      <c r="E131" s="226">
        <v>183533.8341</v>
      </c>
      <c r="F131" s="197">
        <f t="shared" si="1"/>
        <v>0.2342892263</v>
      </c>
      <c r="G131" s="226">
        <f t="shared" si="2"/>
        <v>9890000</v>
      </c>
      <c r="H131" s="226">
        <f t="shared" si="3"/>
        <v>53.88652206</v>
      </c>
      <c r="I131" s="152">
        <f t="shared" si="8"/>
        <v>86077</v>
      </c>
      <c r="J131" s="152">
        <f t="shared" si="4"/>
        <v>20166.91374</v>
      </c>
      <c r="K131" s="172">
        <f t="shared" si="5"/>
        <v>0.0002342892263</v>
      </c>
      <c r="L131" s="50">
        <f t="shared" si="6"/>
        <v>0</v>
      </c>
      <c r="M131" s="172">
        <f t="shared" si="7"/>
        <v>0.2345235156</v>
      </c>
      <c r="N131" s="152"/>
      <c r="O131" s="197"/>
      <c r="P131" s="197"/>
      <c r="Q131" s="197"/>
      <c r="R131" s="197"/>
      <c r="S131" s="197"/>
      <c r="T131" s="197"/>
      <c r="U131" s="197"/>
      <c r="V131" s="197"/>
      <c r="W131" s="197"/>
      <c r="X131" s="197"/>
      <c r="Y131" s="197"/>
      <c r="Z131" s="197"/>
    </row>
    <row r="132" ht="15.75" customHeight="1">
      <c r="A132" s="232">
        <v>43973.0</v>
      </c>
      <c r="B132" s="219">
        <v>4000.0</v>
      </c>
      <c r="C132" s="197"/>
      <c r="D132" s="219">
        <v>45000.0</v>
      </c>
      <c r="E132" s="226">
        <v>188129.9074</v>
      </c>
      <c r="F132" s="197">
        <f t="shared" si="1"/>
        <v>0.2391964182</v>
      </c>
      <c r="G132" s="226">
        <f t="shared" si="2"/>
        <v>180000000</v>
      </c>
      <c r="H132" s="226">
        <f t="shared" si="3"/>
        <v>956.7856727</v>
      </c>
      <c r="I132" s="152">
        <f t="shared" si="8"/>
        <v>90077</v>
      </c>
      <c r="J132" s="152">
        <f t="shared" si="4"/>
        <v>21546.09576</v>
      </c>
      <c r="K132" s="172">
        <f t="shared" si="5"/>
        <v>0.0002391964182</v>
      </c>
      <c r="L132" s="50">
        <f t="shared" si="6"/>
        <v>0</v>
      </c>
      <c r="M132" s="172">
        <f t="shared" si="7"/>
        <v>0.2394356146</v>
      </c>
      <c r="N132" s="152"/>
      <c r="O132" s="197"/>
      <c r="P132" s="197"/>
      <c r="Q132" s="197"/>
      <c r="R132" s="197"/>
      <c r="S132" s="197"/>
      <c r="T132" s="197"/>
      <c r="U132" s="197"/>
      <c r="V132" s="197"/>
      <c r="W132" s="197"/>
      <c r="X132" s="197"/>
      <c r="Y132" s="197"/>
      <c r="Z132" s="197"/>
    </row>
    <row r="133" ht="15.75" customHeight="1">
      <c r="A133" s="232">
        <v>43978.0</v>
      </c>
      <c r="B133" s="218">
        <v>250.0</v>
      </c>
      <c r="C133" s="197"/>
      <c r="D133" s="219">
        <v>44500.0</v>
      </c>
      <c r="E133" s="226">
        <v>193464.324</v>
      </c>
      <c r="F133" s="197">
        <f t="shared" si="1"/>
        <v>0.2300165688</v>
      </c>
      <c r="G133" s="226">
        <f t="shared" si="2"/>
        <v>11125000</v>
      </c>
      <c r="H133" s="226">
        <f t="shared" si="3"/>
        <v>57.50414221</v>
      </c>
      <c r="I133" s="152">
        <f t="shared" si="8"/>
        <v>90327</v>
      </c>
      <c r="J133" s="152">
        <f t="shared" si="4"/>
        <v>20776.70661</v>
      </c>
      <c r="K133" s="172">
        <f t="shared" si="5"/>
        <v>0.0002300165688</v>
      </c>
      <c r="L133" s="50">
        <f t="shared" si="6"/>
        <v>0</v>
      </c>
      <c r="M133" s="172">
        <f t="shared" si="7"/>
        <v>0.2302465854</v>
      </c>
      <c r="N133" s="152"/>
      <c r="O133" s="197"/>
      <c r="P133" s="197"/>
      <c r="Q133" s="197"/>
      <c r="R133" s="197"/>
      <c r="S133" s="197"/>
      <c r="T133" s="197"/>
      <c r="U133" s="197"/>
      <c r="V133" s="197"/>
      <c r="W133" s="197"/>
      <c r="X133" s="197"/>
      <c r="Y133" s="197"/>
      <c r="Z133" s="197"/>
    </row>
    <row r="134" ht="15.75" customHeight="1">
      <c r="A134" s="232">
        <v>43978.0</v>
      </c>
      <c r="B134" s="219">
        <v>1000.0</v>
      </c>
      <c r="C134" s="197"/>
      <c r="D134" s="219">
        <v>44500.0</v>
      </c>
      <c r="E134" s="226">
        <v>193464.324</v>
      </c>
      <c r="F134" s="197">
        <f t="shared" si="1"/>
        <v>0.2300165688</v>
      </c>
      <c r="G134" s="226">
        <f t="shared" si="2"/>
        <v>44500000</v>
      </c>
      <c r="H134" s="226">
        <f t="shared" si="3"/>
        <v>230.0165688</v>
      </c>
      <c r="I134" s="152">
        <f t="shared" si="8"/>
        <v>91327</v>
      </c>
      <c r="J134" s="152">
        <f t="shared" si="4"/>
        <v>21006.72318</v>
      </c>
      <c r="K134" s="172">
        <f t="shared" si="5"/>
        <v>0.0002300165688</v>
      </c>
      <c r="L134" s="50">
        <f t="shared" si="6"/>
        <v>0</v>
      </c>
      <c r="M134" s="172">
        <f t="shared" si="7"/>
        <v>0.2302465854</v>
      </c>
      <c r="N134" s="152"/>
      <c r="O134" s="197"/>
      <c r="P134" s="197"/>
      <c r="Q134" s="197"/>
      <c r="R134" s="197"/>
      <c r="S134" s="197"/>
      <c r="T134" s="197"/>
      <c r="U134" s="197"/>
      <c r="V134" s="197"/>
      <c r="W134" s="197"/>
      <c r="X134" s="197"/>
      <c r="Y134" s="197"/>
      <c r="Z134" s="197"/>
    </row>
    <row r="135" ht="15.75" customHeight="1">
      <c r="A135" s="232">
        <v>43978.0</v>
      </c>
      <c r="B135" s="219">
        <v>750.0</v>
      </c>
      <c r="C135" s="197"/>
      <c r="D135" s="219">
        <v>44500.0</v>
      </c>
      <c r="E135" s="226">
        <v>193464.324</v>
      </c>
      <c r="F135" s="197">
        <f t="shared" si="1"/>
        <v>0.2300165688</v>
      </c>
      <c r="G135" s="226">
        <f t="shared" si="2"/>
        <v>33375000</v>
      </c>
      <c r="H135" s="226">
        <f t="shared" si="3"/>
        <v>172.5124266</v>
      </c>
      <c r="I135" s="152">
        <f t="shared" si="8"/>
        <v>92077</v>
      </c>
      <c r="J135" s="152">
        <f t="shared" si="4"/>
        <v>21179.23561</v>
      </c>
      <c r="K135" s="172">
        <f t="shared" si="5"/>
        <v>0.0002300165688</v>
      </c>
      <c r="L135" s="50">
        <f t="shared" si="6"/>
        <v>0</v>
      </c>
      <c r="M135" s="172">
        <f t="shared" si="7"/>
        <v>0.2302465854</v>
      </c>
      <c r="N135" s="152"/>
      <c r="O135" s="197"/>
      <c r="P135" s="197"/>
      <c r="Q135" s="197"/>
      <c r="R135" s="197"/>
      <c r="S135" s="197"/>
      <c r="T135" s="197"/>
      <c r="U135" s="197"/>
      <c r="V135" s="197"/>
      <c r="W135" s="197"/>
      <c r="X135" s="197"/>
      <c r="Y135" s="197"/>
      <c r="Z135" s="197"/>
    </row>
    <row r="136" ht="15.75" customHeight="1">
      <c r="A136" s="232">
        <v>43979.0</v>
      </c>
      <c r="B136" s="219">
        <v>1000.0</v>
      </c>
      <c r="C136" s="197"/>
      <c r="D136" s="219">
        <v>44000.0</v>
      </c>
      <c r="E136" s="226">
        <v>196049.7566</v>
      </c>
      <c r="F136" s="197">
        <f t="shared" si="1"/>
        <v>0.2244328214</v>
      </c>
      <c r="G136" s="226">
        <f t="shared" si="2"/>
        <v>44000000</v>
      </c>
      <c r="H136" s="226">
        <f t="shared" si="3"/>
        <v>224.4328214</v>
      </c>
      <c r="I136" s="152">
        <f t="shared" si="8"/>
        <v>93077</v>
      </c>
      <c r="J136" s="152">
        <f t="shared" si="4"/>
        <v>20889.53371</v>
      </c>
      <c r="K136" s="172">
        <f t="shared" si="5"/>
        <v>0.0002244328214</v>
      </c>
      <c r="L136" s="50">
        <f t="shared" si="6"/>
        <v>0</v>
      </c>
      <c r="M136" s="172">
        <f t="shared" si="7"/>
        <v>0.2246572542</v>
      </c>
      <c r="N136" s="152"/>
      <c r="O136" s="197"/>
      <c r="P136" s="197"/>
      <c r="Q136" s="197"/>
      <c r="R136" s="197"/>
      <c r="S136" s="197"/>
      <c r="T136" s="197"/>
      <c r="U136" s="197"/>
      <c r="V136" s="197"/>
      <c r="W136" s="197"/>
      <c r="X136" s="197"/>
      <c r="Y136" s="197"/>
      <c r="Z136" s="197"/>
    </row>
    <row r="137" ht="15.75" customHeight="1">
      <c r="A137" s="232">
        <v>43979.0</v>
      </c>
      <c r="B137" s="218">
        <v>500.0</v>
      </c>
      <c r="C137" s="197"/>
      <c r="D137" s="219">
        <v>44000.0</v>
      </c>
      <c r="E137" s="226">
        <v>196049.7566</v>
      </c>
      <c r="F137" s="197">
        <f t="shared" si="1"/>
        <v>0.2244328214</v>
      </c>
      <c r="G137" s="226">
        <f t="shared" si="2"/>
        <v>22000000</v>
      </c>
      <c r="H137" s="226">
        <f t="shared" si="3"/>
        <v>112.2164107</v>
      </c>
      <c r="I137" s="152">
        <f t="shared" si="8"/>
        <v>93577</v>
      </c>
      <c r="J137" s="152">
        <f t="shared" si="4"/>
        <v>21001.75012</v>
      </c>
      <c r="K137" s="172">
        <f t="shared" si="5"/>
        <v>0.0002244328214</v>
      </c>
      <c r="L137" s="50">
        <f t="shared" si="6"/>
        <v>0</v>
      </c>
      <c r="M137" s="172">
        <f t="shared" si="7"/>
        <v>0.2246572542</v>
      </c>
      <c r="N137" s="152"/>
      <c r="O137" s="197"/>
      <c r="P137" s="197"/>
      <c r="Q137" s="197"/>
      <c r="R137" s="197"/>
      <c r="S137" s="197"/>
      <c r="T137" s="197"/>
      <c r="U137" s="197"/>
      <c r="V137" s="197"/>
      <c r="W137" s="197"/>
      <c r="X137" s="197"/>
      <c r="Y137" s="197"/>
      <c r="Z137" s="197"/>
    </row>
    <row r="138" ht="15.75" customHeight="1">
      <c r="A138" s="232">
        <v>43980.0</v>
      </c>
      <c r="B138" s="219">
        <v>219.0</v>
      </c>
      <c r="C138" s="197"/>
      <c r="D138" s="219">
        <v>47500.0</v>
      </c>
      <c r="E138" s="226">
        <v>197214.9547</v>
      </c>
      <c r="F138" s="197">
        <f t="shared" si="1"/>
        <v>0.2408539457</v>
      </c>
      <c r="G138" s="226">
        <f t="shared" si="2"/>
        <v>10402500</v>
      </c>
      <c r="H138" s="226">
        <f t="shared" si="3"/>
        <v>52.74701412</v>
      </c>
      <c r="I138" s="152">
        <f t="shared" si="8"/>
        <v>93796</v>
      </c>
      <c r="J138" s="152">
        <f t="shared" si="4"/>
        <v>22591.1367</v>
      </c>
      <c r="K138" s="172">
        <f t="shared" si="5"/>
        <v>0.0002408539457</v>
      </c>
      <c r="L138" s="50">
        <f t="shared" si="6"/>
        <v>0</v>
      </c>
      <c r="M138" s="172">
        <f t="shared" si="7"/>
        <v>0.2410947997</v>
      </c>
      <c r="N138" s="152"/>
      <c r="O138" s="197"/>
      <c r="P138" s="197"/>
      <c r="Q138" s="197"/>
      <c r="R138" s="197"/>
      <c r="S138" s="197"/>
      <c r="T138" s="197"/>
      <c r="U138" s="197"/>
      <c r="V138" s="197"/>
      <c r="W138" s="197"/>
      <c r="X138" s="197"/>
      <c r="Y138" s="197"/>
      <c r="Z138" s="197"/>
    </row>
    <row r="139" ht="15.75" customHeight="1">
      <c r="A139" s="232">
        <v>43980.0</v>
      </c>
      <c r="B139" s="218">
        <v>250.0</v>
      </c>
      <c r="C139" s="197"/>
      <c r="D139" s="219">
        <v>47500.0</v>
      </c>
      <c r="E139" s="226">
        <v>197214.9547</v>
      </c>
      <c r="F139" s="197">
        <f t="shared" si="1"/>
        <v>0.2408539457</v>
      </c>
      <c r="G139" s="226">
        <f t="shared" si="2"/>
        <v>11875000</v>
      </c>
      <c r="H139" s="226">
        <f t="shared" si="3"/>
        <v>60.21348644</v>
      </c>
      <c r="I139" s="152">
        <f t="shared" si="8"/>
        <v>94046</v>
      </c>
      <c r="J139" s="152">
        <f t="shared" si="4"/>
        <v>22651.35018</v>
      </c>
      <c r="K139" s="172">
        <f t="shared" si="5"/>
        <v>0.0002408539457</v>
      </c>
      <c r="L139" s="50">
        <f t="shared" si="6"/>
        <v>0</v>
      </c>
      <c r="M139" s="172">
        <f t="shared" si="7"/>
        <v>0.2410947997</v>
      </c>
      <c r="N139" s="152"/>
      <c r="O139" s="197"/>
      <c r="P139" s="197"/>
      <c r="Q139" s="197"/>
      <c r="R139" s="197"/>
      <c r="S139" s="197"/>
      <c r="T139" s="197"/>
      <c r="U139" s="197"/>
      <c r="V139" s="197"/>
      <c r="W139" s="197"/>
      <c r="X139" s="197"/>
      <c r="Y139" s="197"/>
      <c r="Z139" s="197"/>
    </row>
    <row r="140" ht="15.75" customHeight="1">
      <c r="A140" s="232">
        <v>43980.0</v>
      </c>
      <c r="B140" s="219">
        <v>104.0</v>
      </c>
      <c r="C140" s="197"/>
      <c r="D140" s="219">
        <v>50500.0</v>
      </c>
      <c r="E140" s="226">
        <v>197214.9547</v>
      </c>
      <c r="F140" s="197">
        <f t="shared" si="1"/>
        <v>0.2560657739</v>
      </c>
      <c r="G140" s="226">
        <f t="shared" si="2"/>
        <v>5252000</v>
      </c>
      <c r="H140" s="226">
        <f t="shared" si="3"/>
        <v>26.63084049</v>
      </c>
      <c r="I140" s="152">
        <f t="shared" si="8"/>
        <v>94150</v>
      </c>
      <c r="J140" s="152">
        <f t="shared" si="4"/>
        <v>24108.59261</v>
      </c>
      <c r="K140" s="172">
        <f t="shared" si="5"/>
        <v>0.0002560657739</v>
      </c>
      <c r="L140" s="50">
        <f t="shared" si="6"/>
        <v>0</v>
      </c>
      <c r="M140" s="172">
        <f t="shared" si="7"/>
        <v>0.2563218397</v>
      </c>
      <c r="N140" s="152"/>
      <c r="O140" s="197"/>
      <c r="P140" s="197"/>
      <c r="Q140" s="197"/>
      <c r="R140" s="197"/>
      <c r="S140" s="197"/>
      <c r="T140" s="197"/>
      <c r="U140" s="197"/>
      <c r="V140" s="197"/>
      <c r="W140" s="197"/>
      <c r="X140" s="197"/>
      <c r="Y140" s="197"/>
      <c r="Z140" s="197"/>
    </row>
    <row r="141" ht="15.75" customHeight="1">
      <c r="A141" s="232">
        <v>43980.0</v>
      </c>
      <c r="B141" s="219">
        <v>396.0</v>
      </c>
      <c r="C141" s="197"/>
      <c r="D141" s="219">
        <v>50500.0</v>
      </c>
      <c r="E141" s="226">
        <v>197214.9547</v>
      </c>
      <c r="F141" s="197">
        <f t="shared" si="1"/>
        <v>0.2560657739</v>
      </c>
      <c r="G141" s="226">
        <f t="shared" si="2"/>
        <v>19998000</v>
      </c>
      <c r="H141" s="226">
        <f t="shared" si="3"/>
        <v>101.4020465</v>
      </c>
      <c r="I141" s="152">
        <f t="shared" si="8"/>
        <v>94546</v>
      </c>
      <c r="J141" s="152">
        <f t="shared" si="4"/>
        <v>24209.99466</v>
      </c>
      <c r="K141" s="172">
        <f t="shared" si="5"/>
        <v>0.0002560657739</v>
      </c>
      <c r="L141" s="50">
        <f t="shared" si="6"/>
        <v>0</v>
      </c>
      <c r="M141" s="172">
        <f t="shared" si="7"/>
        <v>0.2563218397</v>
      </c>
      <c r="N141" s="152"/>
      <c r="O141" s="197"/>
      <c r="P141" s="197"/>
      <c r="Q141" s="197"/>
      <c r="R141" s="197"/>
      <c r="S141" s="197"/>
      <c r="T141" s="197"/>
      <c r="U141" s="197"/>
      <c r="V141" s="197"/>
      <c r="W141" s="197"/>
      <c r="X141" s="197"/>
      <c r="Y141" s="197"/>
      <c r="Z141" s="197"/>
    </row>
    <row r="142" ht="15.75" customHeight="1">
      <c r="A142" s="232">
        <v>43983.0</v>
      </c>
      <c r="B142" s="219">
        <v>280.0</v>
      </c>
      <c r="C142" s="197"/>
      <c r="D142" s="219">
        <v>50000.0</v>
      </c>
      <c r="E142" s="226">
        <v>198110.5907</v>
      </c>
      <c r="F142" s="197">
        <f t="shared" si="1"/>
        <v>0.2523842861</v>
      </c>
      <c r="G142" s="226">
        <f t="shared" si="2"/>
        <v>14000000</v>
      </c>
      <c r="H142" s="226">
        <f t="shared" si="3"/>
        <v>70.6676001</v>
      </c>
      <c r="I142" s="152">
        <f t="shared" si="8"/>
        <v>94826</v>
      </c>
      <c r="J142" s="152">
        <f t="shared" si="4"/>
        <v>23932.59231</v>
      </c>
      <c r="K142" s="172">
        <f t="shared" si="5"/>
        <v>0.0002523842861</v>
      </c>
      <c r="L142" s="50">
        <f t="shared" si="6"/>
        <v>0</v>
      </c>
      <c r="M142" s="172">
        <f t="shared" si="7"/>
        <v>0.2526366704</v>
      </c>
      <c r="N142" s="152"/>
      <c r="O142" s="197"/>
      <c r="P142" s="197"/>
      <c r="Q142" s="197"/>
      <c r="R142" s="197"/>
      <c r="S142" s="197"/>
      <c r="T142" s="197"/>
      <c r="U142" s="197"/>
      <c r="V142" s="197"/>
      <c r="W142" s="197"/>
      <c r="X142" s="197"/>
      <c r="Y142" s="197"/>
      <c r="Z142" s="197"/>
    </row>
    <row r="143" ht="15.75" customHeight="1">
      <c r="A143" s="232">
        <v>43983.0</v>
      </c>
      <c r="B143" s="218">
        <v>500.0</v>
      </c>
      <c r="C143" s="197"/>
      <c r="D143" s="219">
        <v>50000.0</v>
      </c>
      <c r="E143" s="226">
        <v>198110.5907</v>
      </c>
      <c r="F143" s="197">
        <f t="shared" si="1"/>
        <v>0.2523842861</v>
      </c>
      <c r="G143" s="226">
        <f t="shared" si="2"/>
        <v>25000000</v>
      </c>
      <c r="H143" s="226">
        <f t="shared" si="3"/>
        <v>126.192143</v>
      </c>
      <c r="I143" s="152">
        <f t="shared" si="8"/>
        <v>95326</v>
      </c>
      <c r="J143" s="152">
        <f t="shared" si="4"/>
        <v>24058.78446</v>
      </c>
      <c r="K143" s="172">
        <f t="shared" si="5"/>
        <v>0.0002523842861</v>
      </c>
      <c r="L143" s="50">
        <f t="shared" si="6"/>
        <v>0</v>
      </c>
      <c r="M143" s="172">
        <f t="shared" si="7"/>
        <v>0.2526366704</v>
      </c>
      <c r="N143" s="152"/>
      <c r="O143" s="197"/>
      <c r="P143" s="197"/>
      <c r="Q143" s="197"/>
      <c r="R143" s="197"/>
      <c r="S143" s="197"/>
      <c r="T143" s="197"/>
      <c r="U143" s="197"/>
      <c r="V143" s="197"/>
      <c r="W143" s="197"/>
      <c r="X143" s="197"/>
      <c r="Y143" s="197"/>
      <c r="Z143" s="197"/>
    </row>
    <row r="144" ht="15.75" customHeight="1">
      <c r="A144" s="232">
        <v>43983.0</v>
      </c>
      <c r="B144" s="218">
        <v>220.0</v>
      </c>
      <c r="C144" s="197"/>
      <c r="D144" s="219">
        <v>50000.0</v>
      </c>
      <c r="E144" s="226">
        <v>198110.5907</v>
      </c>
      <c r="F144" s="197">
        <f t="shared" si="1"/>
        <v>0.2523842861</v>
      </c>
      <c r="G144" s="226">
        <f t="shared" si="2"/>
        <v>11000000</v>
      </c>
      <c r="H144" s="226">
        <f t="shared" si="3"/>
        <v>55.52454294</v>
      </c>
      <c r="I144" s="152">
        <f t="shared" si="8"/>
        <v>95546</v>
      </c>
      <c r="J144" s="152">
        <f t="shared" si="4"/>
        <v>24114.309</v>
      </c>
      <c r="K144" s="172">
        <f t="shared" si="5"/>
        <v>0.0002523842861</v>
      </c>
      <c r="L144" s="50">
        <f t="shared" si="6"/>
        <v>0</v>
      </c>
      <c r="M144" s="172">
        <f t="shared" si="7"/>
        <v>0.2526366704</v>
      </c>
      <c r="N144" s="152"/>
      <c r="O144" s="197"/>
      <c r="P144" s="197"/>
      <c r="Q144" s="197"/>
      <c r="R144" s="197"/>
      <c r="S144" s="197"/>
      <c r="T144" s="197"/>
      <c r="U144" s="197"/>
      <c r="V144" s="197"/>
      <c r="W144" s="197"/>
      <c r="X144" s="197"/>
      <c r="Y144" s="197"/>
      <c r="Z144" s="197"/>
    </row>
    <row r="145" ht="15.75" customHeight="1">
      <c r="A145" s="232">
        <v>43985.0</v>
      </c>
      <c r="B145" s="219">
        <v>198.0</v>
      </c>
      <c r="C145" s="197"/>
      <c r="D145" s="219">
        <v>53000.0</v>
      </c>
      <c r="E145" s="226">
        <v>197189.0396</v>
      </c>
      <c r="F145" s="197">
        <f t="shared" si="1"/>
        <v>0.2687776162</v>
      </c>
      <c r="G145" s="226">
        <f t="shared" si="2"/>
        <v>10494000</v>
      </c>
      <c r="H145" s="226">
        <f t="shared" si="3"/>
        <v>53.217968</v>
      </c>
      <c r="I145" s="152">
        <f t="shared" si="8"/>
        <v>95744</v>
      </c>
      <c r="J145" s="152">
        <f t="shared" si="4"/>
        <v>25733.84408</v>
      </c>
      <c r="K145" s="172">
        <f t="shared" si="5"/>
        <v>0.0002687776162</v>
      </c>
      <c r="L145" s="50">
        <f t="shared" si="6"/>
        <v>0</v>
      </c>
      <c r="M145" s="172">
        <f t="shared" si="7"/>
        <v>0.2690463938</v>
      </c>
      <c r="N145" s="152"/>
      <c r="O145" s="197"/>
      <c r="P145" s="197"/>
      <c r="Q145" s="197"/>
      <c r="R145" s="197"/>
      <c r="S145" s="197"/>
      <c r="T145" s="197"/>
      <c r="U145" s="197"/>
      <c r="V145" s="197"/>
      <c r="W145" s="197"/>
      <c r="X145" s="197"/>
      <c r="Y145" s="197"/>
      <c r="Z145" s="197"/>
    </row>
    <row r="146" ht="15.75" customHeight="1">
      <c r="A146" s="232">
        <v>43985.0</v>
      </c>
      <c r="B146" s="218">
        <v>250.0</v>
      </c>
      <c r="C146" s="197"/>
      <c r="D146" s="219">
        <v>53000.0</v>
      </c>
      <c r="E146" s="226">
        <v>197189.0396</v>
      </c>
      <c r="F146" s="197">
        <f t="shared" si="1"/>
        <v>0.2687776162</v>
      </c>
      <c r="G146" s="226">
        <f t="shared" si="2"/>
        <v>13250000</v>
      </c>
      <c r="H146" s="226">
        <f t="shared" si="3"/>
        <v>67.19440404</v>
      </c>
      <c r="I146" s="152">
        <f t="shared" si="8"/>
        <v>95994</v>
      </c>
      <c r="J146" s="152">
        <f t="shared" si="4"/>
        <v>25801.03849</v>
      </c>
      <c r="K146" s="172">
        <f t="shared" si="5"/>
        <v>0.0002687776162</v>
      </c>
      <c r="L146" s="50">
        <f t="shared" si="6"/>
        <v>0</v>
      </c>
      <c r="M146" s="172">
        <f t="shared" si="7"/>
        <v>0.2690463938</v>
      </c>
      <c r="N146" s="152"/>
      <c r="O146" s="197"/>
      <c r="P146" s="197"/>
      <c r="Q146" s="197"/>
      <c r="R146" s="197"/>
      <c r="S146" s="197"/>
      <c r="T146" s="197"/>
      <c r="U146" s="197"/>
      <c r="V146" s="197"/>
      <c r="W146" s="197"/>
      <c r="X146" s="197"/>
      <c r="Y146" s="197"/>
      <c r="Z146" s="197"/>
    </row>
    <row r="147" ht="15.75" customHeight="1">
      <c r="A147" s="232">
        <v>43985.0</v>
      </c>
      <c r="B147" s="219">
        <v>300.0</v>
      </c>
      <c r="C147" s="197"/>
      <c r="D147" s="219">
        <v>55000.0</v>
      </c>
      <c r="E147" s="226">
        <v>197189.0396</v>
      </c>
      <c r="F147" s="197">
        <f t="shared" si="1"/>
        <v>0.2789201677</v>
      </c>
      <c r="G147" s="226">
        <f t="shared" si="2"/>
        <v>16500000</v>
      </c>
      <c r="H147" s="226">
        <f t="shared" si="3"/>
        <v>83.67605032</v>
      </c>
      <c r="I147" s="152">
        <f t="shared" si="8"/>
        <v>96294</v>
      </c>
      <c r="J147" s="152">
        <f t="shared" si="4"/>
        <v>26858.33863</v>
      </c>
      <c r="K147" s="172">
        <f t="shared" si="5"/>
        <v>0.0002789201677</v>
      </c>
      <c r="L147" s="50">
        <f t="shared" si="6"/>
        <v>0</v>
      </c>
      <c r="M147" s="172">
        <f t="shared" si="7"/>
        <v>0.2791990879</v>
      </c>
      <c r="N147" s="152"/>
      <c r="O147" s="197"/>
      <c r="P147" s="197"/>
      <c r="Q147" s="197"/>
      <c r="R147" s="197"/>
      <c r="S147" s="197"/>
      <c r="T147" s="197"/>
      <c r="U147" s="197"/>
      <c r="V147" s="197"/>
      <c r="W147" s="197"/>
      <c r="X147" s="197"/>
      <c r="Y147" s="197"/>
      <c r="Z147" s="197"/>
    </row>
    <row r="148" ht="15.75" customHeight="1">
      <c r="A148" s="232">
        <v>43985.0</v>
      </c>
      <c r="B148" s="218">
        <v>100.0</v>
      </c>
      <c r="C148" s="197"/>
      <c r="D148" s="219">
        <v>55000.0</v>
      </c>
      <c r="E148" s="226">
        <v>197189.0396</v>
      </c>
      <c r="F148" s="197">
        <f t="shared" si="1"/>
        <v>0.2789201677</v>
      </c>
      <c r="G148" s="226">
        <f t="shared" si="2"/>
        <v>5500000</v>
      </c>
      <c r="H148" s="226">
        <f t="shared" si="3"/>
        <v>27.89201677</v>
      </c>
      <c r="I148" s="152">
        <f t="shared" si="8"/>
        <v>96394</v>
      </c>
      <c r="J148" s="152">
        <f t="shared" si="4"/>
        <v>26886.23065</v>
      </c>
      <c r="K148" s="172">
        <f t="shared" si="5"/>
        <v>0.0002789201677</v>
      </c>
      <c r="L148" s="50">
        <f t="shared" si="6"/>
        <v>0</v>
      </c>
      <c r="M148" s="172">
        <f t="shared" si="7"/>
        <v>0.2791990879</v>
      </c>
      <c r="N148" s="152"/>
      <c r="O148" s="197"/>
      <c r="P148" s="197"/>
      <c r="Q148" s="197"/>
      <c r="R148" s="197"/>
      <c r="S148" s="197"/>
      <c r="T148" s="197"/>
      <c r="U148" s="197"/>
      <c r="V148" s="197"/>
      <c r="W148" s="197"/>
      <c r="X148" s="197"/>
      <c r="Y148" s="197"/>
      <c r="Z148" s="197"/>
    </row>
    <row r="149" ht="15.75" customHeight="1">
      <c r="A149" s="232">
        <v>43985.0</v>
      </c>
      <c r="B149" s="219">
        <v>500.0</v>
      </c>
      <c r="C149" s="197"/>
      <c r="D149" s="219">
        <v>55000.0</v>
      </c>
      <c r="E149" s="226">
        <v>197189.0396</v>
      </c>
      <c r="F149" s="197">
        <f t="shared" si="1"/>
        <v>0.2789201677</v>
      </c>
      <c r="G149" s="226">
        <f t="shared" si="2"/>
        <v>27500000</v>
      </c>
      <c r="H149" s="226">
        <f t="shared" si="3"/>
        <v>139.4600839</v>
      </c>
      <c r="I149" s="152">
        <f t="shared" si="8"/>
        <v>96894</v>
      </c>
      <c r="J149" s="152">
        <f t="shared" si="4"/>
        <v>27025.69073</v>
      </c>
      <c r="K149" s="172">
        <f t="shared" si="5"/>
        <v>0.0002789201677</v>
      </c>
      <c r="L149" s="50">
        <f t="shared" si="6"/>
        <v>0</v>
      </c>
      <c r="M149" s="172">
        <f t="shared" si="7"/>
        <v>0.2791990879</v>
      </c>
      <c r="N149" s="152"/>
      <c r="O149" s="197"/>
      <c r="P149" s="197"/>
      <c r="Q149" s="197"/>
      <c r="R149" s="197"/>
      <c r="S149" s="197"/>
      <c r="T149" s="197"/>
      <c r="U149" s="197"/>
      <c r="V149" s="197"/>
      <c r="W149" s="197"/>
      <c r="X149" s="197"/>
      <c r="Y149" s="197"/>
      <c r="Z149" s="197"/>
    </row>
    <row r="150" ht="15.75" customHeight="1">
      <c r="A150" s="232">
        <v>43985.0</v>
      </c>
      <c r="B150" s="218">
        <v>250.0</v>
      </c>
      <c r="C150" s="197"/>
      <c r="D150" s="219">
        <v>56500.0</v>
      </c>
      <c r="E150" s="226">
        <v>197189.0396</v>
      </c>
      <c r="F150" s="197">
        <f t="shared" si="1"/>
        <v>0.2865270814</v>
      </c>
      <c r="G150" s="226">
        <f t="shared" si="2"/>
        <v>14125000</v>
      </c>
      <c r="H150" s="226">
        <f t="shared" si="3"/>
        <v>71.63177035</v>
      </c>
      <c r="I150" s="152">
        <f t="shared" si="8"/>
        <v>97144</v>
      </c>
      <c r="J150" s="152">
        <f t="shared" si="4"/>
        <v>27834.3868</v>
      </c>
      <c r="K150" s="172">
        <f t="shared" si="5"/>
        <v>0.0002865270814</v>
      </c>
      <c r="L150" s="50">
        <f t="shared" si="6"/>
        <v>0</v>
      </c>
      <c r="M150" s="172">
        <f t="shared" si="7"/>
        <v>0.2868136085</v>
      </c>
      <c r="N150" s="152"/>
      <c r="O150" s="197"/>
      <c r="P150" s="197"/>
      <c r="Q150" s="197"/>
      <c r="R150" s="197"/>
      <c r="S150" s="197"/>
      <c r="T150" s="197"/>
      <c r="U150" s="197"/>
      <c r="V150" s="197"/>
      <c r="W150" s="197"/>
      <c r="X150" s="197"/>
      <c r="Y150" s="197"/>
      <c r="Z150" s="197"/>
    </row>
    <row r="151" ht="15.75" customHeight="1">
      <c r="A151" s="232">
        <v>43985.0</v>
      </c>
      <c r="B151" s="219">
        <v>149.0</v>
      </c>
      <c r="C151" s="197"/>
      <c r="D151" s="219">
        <v>56800.0</v>
      </c>
      <c r="E151" s="226">
        <v>197189.0396</v>
      </c>
      <c r="F151" s="197">
        <f t="shared" si="1"/>
        <v>0.2880484641</v>
      </c>
      <c r="G151" s="226">
        <f t="shared" si="2"/>
        <v>8463200</v>
      </c>
      <c r="H151" s="226">
        <f t="shared" si="3"/>
        <v>42.91922116</v>
      </c>
      <c r="I151" s="152">
        <f t="shared" si="8"/>
        <v>97293</v>
      </c>
      <c r="J151" s="152">
        <f t="shared" si="4"/>
        <v>28025.09922</v>
      </c>
      <c r="K151" s="172">
        <f t="shared" si="5"/>
        <v>0.0002880484641</v>
      </c>
      <c r="L151" s="50">
        <f t="shared" si="6"/>
        <v>0</v>
      </c>
      <c r="M151" s="172">
        <f t="shared" si="7"/>
        <v>0.2883365126</v>
      </c>
      <c r="N151" s="152"/>
      <c r="O151" s="197"/>
      <c r="P151" s="197"/>
      <c r="Q151" s="197"/>
      <c r="R151" s="197"/>
      <c r="S151" s="197"/>
      <c r="T151" s="197"/>
      <c r="U151" s="197"/>
      <c r="V151" s="197"/>
      <c r="W151" s="197"/>
      <c r="X151" s="197"/>
      <c r="Y151" s="197"/>
      <c r="Z151" s="197"/>
    </row>
    <row r="152" ht="15.75" customHeight="1">
      <c r="A152" s="232">
        <v>43986.0</v>
      </c>
      <c r="B152" s="219">
        <v>1000.0</v>
      </c>
      <c r="C152" s="197"/>
      <c r="D152" s="219">
        <v>55000.0</v>
      </c>
      <c r="E152" s="226">
        <v>197515.0101</v>
      </c>
      <c r="F152" s="197">
        <f t="shared" si="1"/>
        <v>0.2784598496</v>
      </c>
      <c r="G152" s="226">
        <f t="shared" si="2"/>
        <v>55000000</v>
      </c>
      <c r="H152" s="226">
        <f t="shared" si="3"/>
        <v>278.4598496</v>
      </c>
      <c r="I152" s="152">
        <f t="shared" si="8"/>
        <v>98293</v>
      </c>
      <c r="J152" s="152">
        <f t="shared" si="4"/>
        <v>27370.65399</v>
      </c>
      <c r="K152" s="172">
        <f t="shared" si="5"/>
        <v>0.0002784598496</v>
      </c>
      <c r="L152" s="50">
        <f t="shared" si="6"/>
        <v>0</v>
      </c>
      <c r="M152" s="172">
        <f t="shared" si="7"/>
        <v>0.2787383094</v>
      </c>
      <c r="N152" s="152"/>
      <c r="O152" s="197"/>
      <c r="P152" s="197"/>
      <c r="Q152" s="197"/>
      <c r="R152" s="197"/>
      <c r="S152" s="197"/>
      <c r="T152" s="197"/>
      <c r="U152" s="197"/>
      <c r="V152" s="197"/>
      <c r="W152" s="197"/>
      <c r="X152" s="197"/>
      <c r="Y152" s="197"/>
      <c r="Z152" s="197"/>
    </row>
    <row r="153" ht="15.75" customHeight="1">
      <c r="A153" s="232">
        <v>43986.0</v>
      </c>
      <c r="B153" s="219">
        <v>403.0</v>
      </c>
      <c r="C153" s="197"/>
      <c r="D153" s="219">
        <v>55000.0</v>
      </c>
      <c r="E153" s="226">
        <v>197515.0101</v>
      </c>
      <c r="F153" s="197">
        <f t="shared" si="1"/>
        <v>0.2784598496</v>
      </c>
      <c r="G153" s="226">
        <f t="shared" si="2"/>
        <v>22165000</v>
      </c>
      <c r="H153" s="226">
        <f t="shared" si="3"/>
        <v>112.2193194</v>
      </c>
      <c r="I153" s="152">
        <f t="shared" si="8"/>
        <v>98696</v>
      </c>
      <c r="J153" s="152">
        <f t="shared" si="4"/>
        <v>27482.87331</v>
      </c>
      <c r="K153" s="172">
        <f t="shared" si="5"/>
        <v>0.0002784598496</v>
      </c>
      <c r="L153" s="50">
        <f t="shared" si="6"/>
        <v>0</v>
      </c>
      <c r="M153" s="172">
        <f t="shared" si="7"/>
        <v>0.2787383094</v>
      </c>
      <c r="N153" s="152"/>
      <c r="O153" s="197"/>
      <c r="P153" s="197"/>
      <c r="Q153" s="197"/>
      <c r="R153" s="197"/>
      <c r="S153" s="197"/>
      <c r="T153" s="197"/>
      <c r="U153" s="197"/>
      <c r="V153" s="197"/>
      <c r="W153" s="197"/>
      <c r="X153" s="197"/>
      <c r="Y153" s="197"/>
      <c r="Z153" s="197"/>
    </row>
    <row r="154" ht="15.75" customHeight="1">
      <c r="A154" s="232">
        <v>43986.0</v>
      </c>
      <c r="B154" s="219">
        <v>500.0</v>
      </c>
      <c r="C154" s="197"/>
      <c r="D154" s="219">
        <v>55000.0</v>
      </c>
      <c r="E154" s="226">
        <v>197515.0101</v>
      </c>
      <c r="F154" s="197">
        <f t="shared" si="1"/>
        <v>0.2784598496</v>
      </c>
      <c r="G154" s="226">
        <f t="shared" si="2"/>
        <v>27500000</v>
      </c>
      <c r="H154" s="226">
        <f t="shared" si="3"/>
        <v>139.2299248</v>
      </c>
      <c r="I154" s="152">
        <f t="shared" si="8"/>
        <v>99196</v>
      </c>
      <c r="J154" s="152">
        <f t="shared" si="4"/>
        <v>27622.10324</v>
      </c>
      <c r="K154" s="172">
        <f t="shared" si="5"/>
        <v>0.0002784598496</v>
      </c>
      <c r="L154" s="50">
        <f t="shared" si="6"/>
        <v>0</v>
      </c>
      <c r="M154" s="172">
        <f t="shared" si="7"/>
        <v>0.2787383094</v>
      </c>
      <c r="N154" s="152"/>
      <c r="O154" s="197"/>
      <c r="P154" s="197"/>
      <c r="Q154" s="197"/>
      <c r="R154" s="197"/>
      <c r="S154" s="197"/>
      <c r="T154" s="197"/>
      <c r="U154" s="197"/>
      <c r="V154" s="197"/>
      <c r="W154" s="197"/>
      <c r="X154" s="197"/>
      <c r="Y154" s="197"/>
      <c r="Z154" s="197"/>
    </row>
    <row r="155" ht="15.75" customHeight="1">
      <c r="A155" s="232">
        <v>43987.0</v>
      </c>
      <c r="B155" s="219">
        <v>7000.0</v>
      </c>
      <c r="C155" s="197"/>
      <c r="D155" s="219">
        <v>51000.0</v>
      </c>
      <c r="E155" s="226">
        <v>198651.705</v>
      </c>
      <c r="F155" s="197">
        <f t="shared" si="1"/>
        <v>0.2567307439</v>
      </c>
      <c r="G155" s="226">
        <f t="shared" si="2"/>
        <v>357000000</v>
      </c>
      <c r="H155" s="226">
        <f t="shared" si="3"/>
        <v>1797.115207</v>
      </c>
      <c r="I155" s="152">
        <f t="shared" si="8"/>
        <v>106196</v>
      </c>
      <c r="J155" s="152">
        <f t="shared" si="4"/>
        <v>27263.77808</v>
      </c>
      <c r="K155" s="172">
        <f t="shared" si="5"/>
        <v>0.0002567307439</v>
      </c>
      <c r="L155" s="50">
        <f t="shared" si="6"/>
        <v>0</v>
      </c>
      <c r="M155" s="172">
        <f t="shared" si="7"/>
        <v>0.2569874746</v>
      </c>
      <c r="N155" s="152"/>
      <c r="O155" s="197"/>
      <c r="P155" s="197"/>
      <c r="Q155" s="197"/>
      <c r="R155" s="197"/>
      <c r="S155" s="197"/>
      <c r="T155" s="197"/>
      <c r="U155" s="197"/>
      <c r="V155" s="197"/>
      <c r="W155" s="197"/>
      <c r="X155" s="197"/>
      <c r="Y155" s="197"/>
      <c r="Z155" s="197"/>
    </row>
    <row r="156" ht="15.75" customHeight="1">
      <c r="A156" s="232">
        <v>43987.0</v>
      </c>
      <c r="B156" s="219">
        <v>7000.0</v>
      </c>
      <c r="C156" s="197"/>
      <c r="D156" s="219">
        <v>51000.0</v>
      </c>
      <c r="E156" s="226">
        <v>198651.705</v>
      </c>
      <c r="F156" s="197">
        <f t="shared" si="1"/>
        <v>0.2567307439</v>
      </c>
      <c r="G156" s="226">
        <f t="shared" si="2"/>
        <v>357000000</v>
      </c>
      <c r="H156" s="226">
        <f t="shared" si="3"/>
        <v>1797.115207</v>
      </c>
      <c r="I156" s="152">
        <f t="shared" si="8"/>
        <v>113196</v>
      </c>
      <c r="J156" s="152">
        <f t="shared" si="4"/>
        <v>29060.89329</v>
      </c>
      <c r="K156" s="172">
        <f t="shared" si="5"/>
        <v>0.0002567307439</v>
      </c>
      <c r="L156" s="50">
        <f t="shared" si="6"/>
        <v>0</v>
      </c>
      <c r="M156" s="172">
        <f t="shared" si="7"/>
        <v>0.2569874746</v>
      </c>
      <c r="N156" s="152"/>
      <c r="O156" s="197"/>
      <c r="P156" s="197"/>
      <c r="Q156" s="197"/>
      <c r="R156" s="197"/>
      <c r="S156" s="197"/>
      <c r="T156" s="197"/>
      <c r="U156" s="197"/>
      <c r="V156" s="197"/>
      <c r="W156" s="197"/>
      <c r="X156" s="197"/>
      <c r="Y156" s="197"/>
      <c r="Z156" s="197"/>
    </row>
    <row r="157" ht="15.75" customHeight="1">
      <c r="A157" s="232">
        <v>43990.0</v>
      </c>
      <c r="B157" s="219">
        <v>67.0</v>
      </c>
      <c r="C157" s="197"/>
      <c r="D157" s="219">
        <v>49999.0</v>
      </c>
      <c r="E157" s="226">
        <v>199030.9333</v>
      </c>
      <c r="F157" s="197">
        <f t="shared" si="1"/>
        <v>0.2512122069</v>
      </c>
      <c r="G157" s="226">
        <f t="shared" si="2"/>
        <v>3349933</v>
      </c>
      <c r="H157" s="226">
        <f t="shared" si="3"/>
        <v>16.83121786</v>
      </c>
      <c r="I157" s="152">
        <f t="shared" si="8"/>
        <v>113263</v>
      </c>
      <c r="J157" s="152">
        <f t="shared" si="4"/>
        <v>28453.04819</v>
      </c>
      <c r="K157" s="172">
        <f t="shared" si="5"/>
        <v>0.0002512122069</v>
      </c>
      <c r="L157" s="50">
        <f t="shared" si="6"/>
        <v>0</v>
      </c>
      <c r="M157" s="172">
        <f t="shared" si="7"/>
        <v>0.2514634191</v>
      </c>
      <c r="N157" s="152"/>
      <c r="O157" s="197"/>
      <c r="P157" s="197"/>
      <c r="Q157" s="197"/>
      <c r="R157" s="197"/>
      <c r="S157" s="197"/>
      <c r="T157" s="197"/>
      <c r="U157" s="197"/>
      <c r="V157" s="197"/>
      <c r="W157" s="197"/>
      <c r="X157" s="197"/>
      <c r="Y157" s="197"/>
      <c r="Z157" s="197"/>
    </row>
    <row r="158" ht="15.75" customHeight="1">
      <c r="A158" s="232">
        <v>43990.0</v>
      </c>
      <c r="B158" s="218">
        <v>933.0</v>
      </c>
      <c r="C158" s="197"/>
      <c r="D158" s="219">
        <v>49999.0</v>
      </c>
      <c r="E158" s="226">
        <v>199030.9333</v>
      </c>
      <c r="F158" s="197">
        <f t="shared" si="1"/>
        <v>0.2512122069</v>
      </c>
      <c r="G158" s="226">
        <f t="shared" si="2"/>
        <v>46649067</v>
      </c>
      <c r="H158" s="226">
        <f t="shared" si="3"/>
        <v>234.3809891</v>
      </c>
      <c r="I158" s="152">
        <f t="shared" si="8"/>
        <v>114196</v>
      </c>
      <c r="J158" s="152">
        <f t="shared" si="4"/>
        <v>28687.42918</v>
      </c>
      <c r="K158" s="172">
        <f t="shared" si="5"/>
        <v>0.0002512122069</v>
      </c>
      <c r="L158" s="50">
        <f t="shared" si="6"/>
        <v>0</v>
      </c>
      <c r="M158" s="172">
        <f t="shared" si="7"/>
        <v>0.2514634191</v>
      </c>
      <c r="N158" s="152"/>
      <c r="O158" s="197"/>
      <c r="P158" s="197"/>
      <c r="Q158" s="197"/>
      <c r="R158" s="197"/>
      <c r="S158" s="197"/>
      <c r="T158" s="197"/>
      <c r="U158" s="197"/>
      <c r="V158" s="197"/>
      <c r="W158" s="197"/>
      <c r="X158" s="197"/>
      <c r="Y158" s="197"/>
      <c r="Z158" s="197"/>
    </row>
    <row r="159" ht="15.75" customHeight="1">
      <c r="A159" s="232">
        <v>43991.0</v>
      </c>
      <c r="B159" s="219">
        <v>2000.0</v>
      </c>
      <c r="C159" s="197"/>
      <c r="D159" s="219">
        <v>47000.0</v>
      </c>
      <c r="E159" s="226">
        <v>198185.1028</v>
      </c>
      <c r="F159" s="197">
        <f t="shared" si="1"/>
        <v>0.2371520328</v>
      </c>
      <c r="G159" s="226">
        <f t="shared" si="2"/>
        <v>94000000</v>
      </c>
      <c r="H159" s="226">
        <f t="shared" si="3"/>
        <v>474.3040656</v>
      </c>
      <c r="I159" s="152">
        <f t="shared" si="8"/>
        <v>116196</v>
      </c>
      <c r="J159" s="152">
        <f t="shared" si="4"/>
        <v>27556.1176</v>
      </c>
      <c r="K159" s="172">
        <f t="shared" si="5"/>
        <v>0.0002371520328</v>
      </c>
      <c r="L159" s="50">
        <f t="shared" si="6"/>
        <v>0</v>
      </c>
      <c r="M159" s="172">
        <f t="shared" si="7"/>
        <v>0.2373891848</v>
      </c>
      <c r="N159" s="152"/>
      <c r="O159" s="197"/>
      <c r="P159" s="197"/>
      <c r="Q159" s="197"/>
      <c r="R159" s="197"/>
      <c r="S159" s="197"/>
      <c r="T159" s="197"/>
      <c r="U159" s="197"/>
      <c r="V159" s="197"/>
      <c r="W159" s="197"/>
      <c r="X159" s="197"/>
      <c r="Y159" s="197"/>
      <c r="Z159" s="197"/>
    </row>
    <row r="160" ht="15.75" customHeight="1">
      <c r="A160" s="232">
        <v>43991.0</v>
      </c>
      <c r="B160" s="219">
        <v>575.0</v>
      </c>
      <c r="C160" s="197"/>
      <c r="D160" s="219">
        <v>46000.0</v>
      </c>
      <c r="E160" s="226">
        <v>198185.1028</v>
      </c>
      <c r="F160" s="197">
        <f t="shared" si="1"/>
        <v>0.2321062449</v>
      </c>
      <c r="G160" s="226">
        <f t="shared" si="2"/>
        <v>26450000</v>
      </c>
      <c r="H160" s="226">
        <f t="shared" si="3"/>
        <v>133.4610908</v>
      </c>
      <c r="I160" s="152">
        <f t="shared" si="8"/>
        <v>116771</v>
      </c>
      <c r="J160" s="152">
        <f t="shared" si="4"/>
        <v>27103.27832</v>
      </c>
      <c r="K160" s="172">
        <f t="shared" si="5"/>
        <v>0.0002321062449</v>
      </c>
      <c r="L160" s="50">
        <f t="shared" si="6"/>
        <v>0</v>
      </c>
      <c r="M160" s="172">
        <f t="shared" si="7"/>
        <v>0.2323383511</v>
      </c>
      <c r="N160" s="152"/>
      <c r="O160" s="197"/>
      <c r="P160" s="197"/>
      <c r="Q160" s="197"/>
      <c r="R160" s="197"/>
      <c r="S160" s="197"/>
      <c r="T160" s="197"/>
      <c r="U160" s="197"/>
      <c r="V160" s="197"/>
      <c r="W160" s="197"/>
      <c r="X160" s="197"/>
      <c r="Y160" s="197"/>
      <c r="Z160" s="197"/>
    </row>
    <row r="161" ht="15.75" customHeight="1">
      <c r="A161" s="232">
        <v>43991.0</v>
      </c>
      <c r="B161" s="219">
        <v>1425.0</v>
      </c>
      <c r="C161" s="197"/>
      <c r="D161" s="219">
        <v>46000.0</v>
      </c>
      <c r="E161" s="226">
        <v>198185.1028</v>
      </c>
      <c r="F161" s="197">
        <f t="shared" si="1"/>
        <v>0.2321062449</v>
      </c>
      <c r="G161" s="226">
        <f t="shared" si="2"/>
        <v>65550000</v>
      </c>
      <c r="H161" s="226">
        <f t="shared" si="3"/>
        <v>330.7513989</v>
      </c>
      <c r="I161" s="152">
        <f t="shared" si="8"/>
        <v>118196</v>
      </c>
      <c r="J161" s="152">
        <f t="shared" si="4"/>
        <v>27434.02972</v>
      </c>
      <c r="K161" s="172">
        <f t="shared" si="5"/>
        <v>0.0002321062449</v>
      </c>
      <c r="L161" s="50">
        <f t="shared" si="6"/>
        <v>0</v>
      </c>
      <c r="M161" s="172">
        <f t="shared" si="7"/>
        <v>0.2323383511</v>
      </c>
      <c r="N161" s="152"/>
      <c r="O161" s="197"/>
      <c r="P161" s="197"/>
      <c r="Q161" s="197"/>
      <c r="R161" s="197"/>
      <c r="S161" s="197"/>
      <c r="T161" s="197"/>
      <c r="U161" s="197"/>
      <c r="V161" s="197"/>
      <c r="W161" s="197"/>
      <c r="X161" s="197"/>
      <c r="Y161" s="197"/>
      <c r="Z161" s="197"/>
    </row>
    <row r="162" ht="15.75" customHeight="1">
      <c r="A162" s="232">
        <v>43992.0</v>
      </c>
      <c r="B162" s="219">
        <v>2000.0</v>
      </c>
      <c r="C162" s="197"/>
      <c r="D162" s="219">
        <v>46501.0</v>
      </c>
      <c r="E162" s="226">
        <v>197893.7068</v>
      </c>
      <c r="F162" s="197">
        <f t="shared" si="1"/>
        <v>0.2349796805</v>
      </c>
      <c r="G162" s="226">
        <f t="shared" si="2"/>
        <v>93002000</v>
      </c>
      <c r="H162" s="226">
        <f t="shared" si="3"/>
        <v>469.959361</v>
      </c>
      <c r="I162" s="152">
        <f t="shared" si="8"/>
        <v>120196</v>
      </c>
      <c r="J162" s="152">
        <f t="shared" si="4"/>
        <v>28243.61768</v>
      </c>
      <c r="K162" s="172">
        <f t="shared" si="5"/>
        <v>0.0002349796805</v>
      </c>
      <c r="L162" s="50">
        <f t="shared" si="6"/>
        <v>0</v>
      </c>
      <c r="M162" s="172">
        <f t="shared" si="7"/>
        <v>0.2352146602</v>
      </c>
      <c r="N162" s="152"/>
      <c r="O162" s="197"/>
      <c r="P162" s="197"/>
      <c r="Q162" s="197"/>
      <c r="R162" s="197"/>
      <c r="S162" s="197"/>
      <c r="T162" s="197"/>
      <c r="U162" s="197"/>
      <c r="V162" s="197"/>
      <c r="W162" s="197"/>
      <c r="X162" s="197"/>
      <c r="Y162" s="197"/>
      <c r="Z162" s="197"/>
    </row>
    <row r="163" ht="15.75" customHeight="1">
      <c r="A163" s="232">
        <v>44018.0</v>
      </c>
      <c r="B163" s="219">
        <v>3000.0</v>
      </c>
      <c r="C163" s="197"/>
      <c r="D163" s="219">
        <v>45100.0</v>
      </c>
      <c r="E163" s="226">
        <v>206970.5603</v>
      </c>
      <c r="F163" s="197">
        <f t="shared" si="1"/>
        <v>0.2179053868</v>
      </c>
      <c r="G163" s="226">
        <f t="shared" si="2"/>
        <v>135300000</v>
      </c>
      <c r="H163" s="226">
        <f t="shared" si="3"/>
        <v>653.7161604</v>
      </c>
      <c r="I163" s="152">
        <f t="shared" si="8"/>
        <v>123196</v>
      </c>
      <c r="J163" s="152">
        <f t="shared" si="4"/>
        <v>26845.07203</v>
      </c>
      <c r="K163" s="172">
        <f t="shared" si="5"/>
        <v>0.0002179053868</v>
      </c>
      <c r="L163" s="50">
        <f t="shared" si="6"/>
        <v>0</v>
      </c>
      <c r="M163" s="172">
        <f t="shared" si="7"/>
        <v>0.2181232922</v>
      </c>
      <c r="N163" s="152"/>
      <c r="O163" s="197"/>
      <c r="P163" s="197"/>
      <c r="Q163" s="197"/>
      <c r="R163" s="197"/>
      <c r="S163" s="197"/>
      <c r="T163" s="197"/>
      <c r="U163" s="197"/>
      <c r="V163" s="197"/>
      <c r="W163" s="197"/>
      <c r="X163" s="197"/>
      <c r="Y163" s="197"/>
      <c r="Z163" s="197"/>
    </row>
    <row r="164" ht="15.75" customHeight="1">
      <c r="A164" s="232">
        <v>44019.0</v>
      </c>
      <c r="B164" s="219">
        <v>500.0</v>
      </c>
      <c r="C164" s="197"/>
      <c r="D164" s="219">
        <v>44000.0</v>
      </c>
      <c r="E164" s="226">
        <v>207722.2482</v>
      </c>
      <c r="F164" s="197">
        <f t="shared" si="1"/>
        <v>0.2118213161</v>
      </c>
      <c r="G164" s="226">
        <f t="shared" si="2"/>
        <v>22000000</v>
      </c>
      <c r="H164" s="226">
        <f t="shared" si="3"/>
        <v>105.9106581</v>
      </c>
      <c r="I164" s="152">
        <f t="shared" si="8"/>
        <v>123696</v>
      </c>
      <c r="J164" s="152">
        <f t="shared" si="4"/>
        <v>26201.44952</v>
      </c>
      <c r="K164" s="172">
        <f t="shared" si="5"/>
        <v>0.0002118213161</v>
      </c>
      <c r="L164" s="50">
        <f t="shared" si="6"/>
        <v>0</v>
      </c>
      <c r="M164" s="172">
        <f t="shared" si="7"/>
        <v>0.2120331374</v>
      </c>
      <c r="N164" s="152"/>
      <c r="O164" s="197"/>
      <c r="P164" s="197"/>
      <c r="Q164" s="197"/>
      <c r="R164" s="197"/>
      <c r="S164" s="197"/>
      <c r="T164" s="197"/>
      <c r="U164" s="197"/>
      <c r="V164" s="197"/>
      <c r="W164" s="197"/>
      <c r="X164" s="197"/>
      <c r="Y164" s="197"/>
      <c r="Z164" s="197"/>
    </row>
    <row r="165" ht="15.75" customHeight="1">
      <c r="A165" s="232">
        <v>44019.0</v>
      </c>
      <c r="B165" s="219">
        <v>1000.0</v>
      </c>
      <c r="C165" s="197"/>
      <c r="D165" s="219">
        <v>44000.0</v>
      </c>
      <c r="E165" s="226">
        <v>207722.2482</v>
      </c>
      <c r="F165" s="197">
        <f t="shared" si="1"/>
        <v>0.2118213161</v>
      </c>
      <c r="G165" s="226">
        <f t="shared" si="2"/>
        <v>44000000</v>
      </c>
      <c r="H165" s="226">
        <f t="shared" si="3"/>
        <v>211.8213161</v>
      </c>
      <c r="I165" s="152">
        <f t="shared" si="8"/>
        <v>124696</v>
      </c>
      <c r="J165" s="152">
        <f t="shared" si="4"/>
        <v>26413.27083</v>
      </c>
      <c r="K165" s="172">
        <f t="shared" si="5"/>
        <v>0.0002118213161</v>
      </c>
      <c r="L165" s="50">
        <f t="shared" si="6"/>
        <v>0</v>
      </c>
      <c r="M165" s="172">
        <f t="shared" si="7"/>
        <v>0.2120331374</v>
      </c>
      <c r="N165" s="152"/>
      <c r="O165" s="197"/>
      <c r="P165" s="197"/>
      <c r="Q165" s="197"/>
      <c r="R165" s="197"/>
      <c r="S165" s="197"/>
      <c r="T165" s="197"/>
      <c r="U165" s="197"/>
      <c r="V165" s="197"/>
      <c r="W165" s="197"/>
      <c r="X165" s="197"/>
      <c r="Y165" s="197"/>
      <c r="Z165" s="197"/>
    </row>
    <row r="166" ht="15.75" customHeight="1">
      <c r="A166" s="232">
        <v>44019.0</v>
      </c>
      <c r="B166" s="218">
        <v>700.0</v>
      </c>
      <c r="C166" s="197"/>
      <c r="D166" s="219">
        <v>44000.0</v>
      </c>
      <c r="E166" s="226">
        <v>207722.2482</v>
      </c>
      <c r="F166" s="197">
        <f t="shared" si="1"/>
        <v>0.2118213161</v>
      </c>
      <c r="G166" s="226">
        <f t="shared" si="2"/>
        <v>30800000</v>
      </c>
      <c r="H166" s="226">
        <f t="shared" si="3"/>
        <v>148.2749213</v>
      </c>
      <c r="I166" s="152">
        <f t="shared" si="8"/>
        <v>125396</v>
      </c>
      <c r="J166" s="152">
        <f t="shared" si="4"/>
        <v>26561.54576</v>
      </c>
      <c r="K166" s="172">
        <f t="shared" si="5"/>
        <v>0.0002118213161</v>
      </c>
      <c r="L166" s="50">
        <f t="shared" si="6"/>
        <v>0</v>
      </c>
      <c r="M166" s="172">
        <f t="shared" si="7"/>
        <v>0.2120331374</v>
      </c>
      <c r="N166" s="152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</row>
    <row r="167" ht="15.75" customHeight="1">
      <c r="A167" s="232">
        <v>44019.0</v>
      </c>
      <c r="B167" s="219">
        <v>2800.0</v>
      </c>
      <c r="C167" s="197"/>
      <c r="D167" s="219">
        <v>44000.0</v>
      </c>
      <c r="E167" s="226">
        <v>207722.2482</v>
      </c>
      <c r="F167" s="197">
        <f t="shared" si="1"/>
        <v>0.2118213161</v>
      </c>
      <c r="G167" s="226">
        <f t="shared" si="2"/>
        <v>123200000</v>
      </c>
      <c r="H167" s="226">
        <f t="shared" si="3"/>
        <v>593.0996851</v>
      </c>
      <c r="I167" s="152">
        <f t="shared" si="8"/>
        <v>128196</v>
      </c>
      <c r="J167" s="152">
        <f t="shared" si="4"/>
        <v>27154.64544</v>
      </c>
      <c r="K167" s="172">
        <f t="shared" si="5"/>
        <v>0.0002118213161</v>
      </c>
      <c r="L167" s="50">
        <f t="shared" si="6"/>
        <v>0</v>
      </c>
      <c r="M167" s="172">
        <f t="shared" si="7"/>
        <v>0.2120331374</v>
      </c>
      <c r="N167" s="152"/>
      <c r="O167" s="197"/>
      <c r="P167" s="197"/>
      <c r="Q167" s="197"/>
      <c r="R167" s="197"/>
      <c r="S167" s="197"/>
      <c r="T167" s="197"/>
      <c r="U167" s="197"/>
      <c r="V167" s="197"/>
      <c r="W167" s="197"/>
      <c r="X167" s="197"/>
      <c r="Y167" s="197"/>
      <c r="Z167" s="197"/>
    </row>
    <row r="168" ht="15.75" customHeight="1">
      <c r="A168" s="232">
        <v>44020.0</v>
      </c>
      <c r="B168" s="218">
        <v>500.0</v>
      </c>
      <c r="C168" s="197"/>
      <c r="D168" s="219">
        <v>46000.0</v>
      </c>
      <c r="E168" s="226">
        <v>208216.7508</v>
      </c>
      <c r="F168" s="197">
        <f t="shared" si="1"/>
        <v>0.220923628</v>
      </c>
      <c r="G168" s="226">
        <f t="shared" si="2"/>
        <v>23000000</v>
      </c>
      <c r="H168" s="226">
        <f t="shared" si="3"/>
        <v>110.461814</v>
      </c>
      <c r="I168" s="152">
        <f t="shared" si="8"/>
        <v>128696</v>
      </c>
      <c r="J168" s="152">
        <f t="shared" si="4"/>
        <v>28431.98723</v>
      </c>
      <c r="K168" s="172">
        <f t="shared" si="5"/>
        <v>0.000220923628</v>
      </c>
      <c r="L168" s="50">
        <f t="shared" si="6"/>
        <v>0</v>
      </c>
      <c r="M168" s="172">
        <f t="shared" si="7"/>
        <v>0.2211445516</v>
      </c>
      <c r="N168" s="152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</row>
    <row r="169" ht="15.75" customHeight="1">
      <c r="A169" s="232">
        <v>44021.0</v>
      </c>
      <c r="B169" s="219">
        <v>500.0</v>
      </c>
      <c r="C169" s="197"/>
      <c r="D169" s="219">
        <v>45300.0</v>
      </c>
      <c r="E169" s="226">
        <v>211675.0087</v>
      </c>
      <c r="F169" s="197">
        <f t="shared" si="1"/>
        <v>0.2140073138</v>
      </c>
      <c r="G169" s="226">
        <f t="shared" si="2"/>
        <v>22650000</v>
      </c>
      <c r="H169" s="226">
        <f t="shared" si="3"/>
        <v>107.0036569</v>
      </c>
      <c r="I169" s="152">
        <f t="shared" si="8"/>
        <v>129196</v>
      </c>
      <c r="J169" s="152">
        <f t="shared" si="4"/>
        <v>27648.88891</v>
      </c>
      <c r="K169" s="172">
        <f t="shared" si="5"/>
        <v>0.0002140073138</v>
      </c>
      <c r="L169" s="50">
        <f t="shared" si="6"/>
        <v>0</v>
      </c>
      <c r="M169" s="172">
        <f t="shared" si="7"/>
        <v>0.2142213211</v>
      </c>
      <c r="N169" s="152"/>
      <c r="O169" s="197"/>
      <c r="P169" s="197"/>
      <c r="Q169" s="197"/>
      <c r="R169" s="197"/>
      <c r="S169" s="197"/>
      <c r="T169" s="197"/>
      <c r="U169" s="197"/>
      <c r="V169" s="197"/>
      <c r="W169" s="197"/>
      <c r="X169" s="197"/>
      <c r="Y169" s="197"/>
      <c r="Z169" s="197"/>
    </row>
    <row r="170" ht="15.75" customHeight="1">
      <c r="A170" s="232">
        <v>44021.0</v>
      </c>
      <c r="B170" s="219">
        <v>3000.0</v>
      </c>
      <c r="C170" s="197"/>
      <c r="D170" s="219">
        <v>45300.0</v>
      </c>
      <c r="E170" s="226">
        <v>211675.0087</v>
      </c>
      <c r="F170" s="197">
        <f t="shared" si="1"/>
        <v>0.2140073138</v>
      </c>
      <c r="G170" s="226">
        <f t="shared" si="2"/>
        <v>135900000</v>
      </c>
      <c r="H170" s="226">
        <f t="shared" si="3"/>
        <v>642.0219413</v>
      </c>
      <c r="I170" s="152">
        <f t="shared" si="8"/>
        <v>132196</v>
      </c>
      <c r="J170" s="152">
        <f t="shared" si="4"/>
        <v>28290.91085</v>
      </c>
      <c r="K170" s="172">
        <f t="shared" si="5"/>
        <v>0.0002140073138</v>
      </c>
      <c r="L170" s="50">
        <f t="shared" si="6"/>
        <v>0</v>
      </c>
      <c r="M170" s="172">
        <f t="shared" si="7"/>
        <v>0.2142213211</v>
      </c>
      <c r="N170" s="152"/>
      <c r="O170" s="197"/>
      <c r="P170" s="197"/>
      <c r="Q170" s="197"/>
      <c r="R170" s="197"/>
      <c r="S170" s="197"/>
      <c r="T170" s="197"/>
      <c r="U170" s="197"/>
      <c r="V170" s="197"/>
      <c r="W170" s="197"/>
      <c r="X170" s="197"/>
      <c r="Y170" s="197"/>
      <c r="Z170" s="197"/>
    </row>
    <row r="171" ht="15.75" customHeight="1">
      <c r="A171" s="232">
        <v>44021.0</v>
      </c>
      <c r="B171" s="219">
        <v>1500.0</v>
      </c>
      <c r="C171" s="197"/>
      <c r="D171" s="219">
        <v>45300.0</v>
      </c>
      <c r="E171" s="226">
        <v>211675.0087</v>
      </c>
      <c r="F171" s="197">
        <f t="shared" si="1"/>
        <v>0.2140073138</v>
      </c>
      <c r="G171" s="226">
        <f t="shared" si="2"/>
        <v>67950000</v>
      </c>
      <c r="H171" s="226">
        <f t="shared" si="3"/>
        <v>321.0109706</v>
      </c>
      <c r="I171" s="152">
        <f t="shared" si="8"/>
        <v>133696</v>
      </c>
      <c r="J171" s="152">
        <f t="shared" si="4"/>
        <v>28611.92182</v>
      </c>
      <c r="K171" s="172">
        <f t="shared" si="5"/>
        <v>0.0002140073138</v>
      </c>
      <c r="L171" s="50">
        <f t="shared" si="6"/>
        <v>0</v>
      </c>
      <c r="M171" s="172">
        <f t="shared" si="7"/>
        <v>0.2142213211</v>
      </c>
      <c r="N171" s="152"/>
      <c r="O171" s="197"/>
      <c r="P171" s="197"/>
      <c r="Q171" s="197"/>
      <c r="R171" s="197"/>
      <c r="S171" s="197"/>
      <c r="T171" s="197"/>
      <c r="U171" s="197"/>
      <c r="V171" s="197"/>
      <c r="W171" s="197"/>
      <c r="X171" s="197"/>
      <c r="Y171" s="197"/>
      <c r="Z171" s="197"/>
    </row>
    <row r="172" ht="15.75" customHeight="1">
      <c r="A172" s="232">
        <v>44027.0</v>
      </c>
      <c r="B172" s="219">
        <v>5.0</v>
      </c>
      <c r="C172" s="197"/>
      <c r="D172" s="219">
        <v>48500.0</v>
      </c>
      <c r="E172" s="226">
        <v>219799.4497</v>
      </c>
      <c r="F172" s="197">
        <f t="shared" si="1"/>
        <v>0.2206556935</v>
      </c>
      <c r="G172" s="226">
        <f t="shared" si="2"/>
        <v>242500</v>
      </c>
      <c r="H172" s="226">
        <f t="shared" si="3"/>
        <v>1.103278467</v>
      </c>
      <c r="I172" s="152">
        <f t="shared" si="8"/>
        <v>133701</v>
      </c>
      <c r="J172" s="152">
        <f t="shared" si="4"/>
        <v>29501.88687</v>
      </c>
      <c r="K172" s="172">
        <f t="shared" si="5"/>
        <v>0.0002206556935</v>
      </c>
      <c r="L172" s="50">
        <f t="shared" si="6"/>
        <v>0</v>
      </c>
      <c r="M172" s="172">
        <f t="shared" si="7"/>
        <v>0.2208763492</v>
      </c>
      <c r="N172" s="152"/>
      <c r="O172" s="197"/>
      <c r="P172" s="197"/>
      <c r="Q172" s="197"/>
      <c r="R172" s="197"/>
      <c r="S172" s="197"/>
      <c r="T172" s="197"/>
      <c r="U172" s="197"/>
      <c r="V172" s="197"/>
      <c r="W172" s="197"/>
      <c r="X172" s="197"/>
      <c r="Y172" s="197"/>
      <c r="Z172" s="197"/>
    </row>
    <row r="173" ht="15.75" customHeight="1">
      <c r="A173" s="232">
        <v>44027.0</v>
      </c>
      <c r="B173" s="219">
        <v>1500.0</v>
      </c>
      <c r="C173" s="197"/>
      <c r="D173" s="219">
        <v>47500.0</v>
      </c>
      <c r="E173" s="226">
        <v>219799.4497</v>
      </c>
      <c r="F173" s="197">
        <f t="shared" si="1"/>
        <v>0.2161060916</v>
      </c>
      <c r="G173" s="226">
        <f t="shared" si="2"/>
        <v>71250000</v>
      </c>
      <c r="H173" s="226">
        <f t="shared" si="3"/>
        <v>324.1591373</v>
      </c>
      <c r="I173" s="152">
        <f t="shared" si="8"/>
        <v>135201</v>
      </c>
      <c r="J173" s="152">
        <f t="shared" si="4"/>
        <v>29217.75968</v>
      </c>
      <c r="K173" s="172">
        <f t="shared" si="5"/>
        <v>0.0002161060916</v>
      </c>
      <c r="L173" s="50">
        <f t="shared" si="6"/>
        <v>0</v>
      </c>
      <c r="M173" s="172">
        <f t="shared" si="7"/>
        <v>0.2163221976</v>
      </c>
      <c r="N173" s="152"/>
      <c r="O173" s="197"/>
      <c r="P173" s="197"/>
      <c r="Q173" s="197"/>
      <c r="R173" s="197"/>
      <c r="S173" s="197"/>
      <c r="T173" s="197"/>
      <c r="U173" s="197"/>
      <c r="V173" s="197"/>
      <c r="W173" s="197"/>
      <c r="X173" s="197"/>
      <c r="Y173" s="197"/>
      <c r="Z173" s="197"/>
    </row>
    <row r="174" ht="15.75" customHeight="1">
      <c r="A174" s="232">
        <v>44028.0</v>
      </c>
      <c r="B174" s="219">
        <v>250.0</v>
      </c>
      <c r="C174" s="197"/>
      <c r="D174" s="219">
        <v>48050.0</v>
      </c>
      <c r="E174" s="233">
        <v>220983.8278</v>
      </c>
      <c r="F174" s="197">
        <f t="shared" si="1"/>
        <v>0.2174367259</v>
      </c>
      <c r="G174" s="226">
        <f t="shared" si="2"/>
        <v>12012500</v>
      </c>
      <c r="H174" s="226">
        <f t="shared" si="3"/>
        <v>54.35918148</v>
      </c>
      <c r="I174" s="152">
        <f t="shared" si="8"/>
        <v>135451</v>
      </c>
      <c r="J174" s="152">
        <f t="shared" si="4"/>
        <v>29452.02196</v>
      </c>
      <c r="K174" s="172">
        <f t="shared" si="5"/>
        <v>0.0002174367259</v>
      </c>
      <c r="L174" s="50">
        <f t="shared" si="6"/>
        <v>0</v>
      </c>
      <c r="M174" s="172">
        <f t="shared" si="7"/>
        <v>0.2176541627</v>
      </c>
      <c r="N174" s="152"/>
      <c r="O174" s="197"/>
      <c r="P174" s="197"/>
      <c r="Q174" s="197"/>
      <c r="R174" s="197"/>
      <c r="S174" s="197"/>
      <c r="T174" s="197"/>
      <c r="U174" s="197"/>
      <c r="V174" s="197"/>
      <c r="W174" s="197"/>
      <c r="X174" s="197"/>
      <c r="Y174" s="197"/>
      <c r="Z174" s="197"/>
    </row>
    <row r="175" ht="15.75" customHeight="1">
      <c r="A175" s="232">
        <v>44028.0</v>
      </c>
      <c r="B175" s="219">
        <v>50.0</v>
      </c>
      <c r="C175" s="197"/>
      <c r="D175" s="219">
        <v>47800.0</v>
      </c>
      <c r="E175" s="233">
        <v>220983.8278</v>
      </c>
      <c r="F175" s="197">
        <f t="shared" si="1"/>
        <v>0.2163054214</v>
      </c>
      <c r="G175" s="226">
        <f t="shared" si="2"/>
        <v>2390000</v>
      </c>
      <c r="H175" s="226">
        <f t="shared" si="3"/>
        <v>10.81527107</v>
      </c>
      <c r="I175" s="152">
        <f t="shared" si="8"/>
        <v>135501</v>
      </c>
      <c r="J175" s="152">
        <f t="shared" si="4"/>
        <v>29309.60091</v>
      </c>
      <c r="K175" s="172">
        <f t="shared" si="5"/>
        <v>0.0002163054214</v>
      </c>
      <c r="L175" s="50">
        <f t="shared" si="6"/>
        <v>0</v>
      </c>
      <c r="M175" s="172">
        <f t="shared" si="7"/>
        <v>0.2165217268</v>
      </c>
      <c r="N175" s="152"/>
      <c r="O175" s="197"/>
      <c r="P175" s="197"/>
      <c r="Q175" s="197"/>
      <c r="R175" s="197"/>
      <c r="S175" s="197"/>
      <c r="T175" s="197"/>
      <c r="U175" s="197"/>
      <c r="V175" s="197"/>
      <c r="W175" s="197"/>
      <c r="X175" s="197"/>
      <c r="Y175" s="197"/>
      <c r="Z175" s="197"/>
    </row>
    <row r="176" ht="15.75" customHeight="1">
      <c r="A176" s="232">
        <v>44028.0</v>
      </c>
      <c r="B176" s="219">
        <v>137.0</v>
      </c>
      <c r="C176" s="197"/>
      <c r="D176" s="219">
        <v>47800.0</v>
      </c>
      <c r="E176" s="233">
        <v>220983.8278</v>
      </c>
      <c r="F176" s="197">
        <f t="shared" si="1"/>
        <v>0.2163054214</v>
      </c>
      <c r="G176" s="226">
        <f t="shared" si="2"/>
        <v>6548600</v>
      </c>
      <c r="H176" s="226">
        <f t="shared" si="3"/>
        <v>29.63384273</v>
      </c>
      <c r="I176" s="152">
        <f t="shared" si="8"/>
        <v>135638</v>
      </c>
      <c r="J176" s="152">
        <f t="shared" si="4"/>
        <v>29339.23475</v>
      </c>
      <c r="K176" s="172">
        <f t="shared" si="5"/>
        <v>0.0002163054214</v>
      </c>
      <c r="L176" s="50">
        <f t="shared" si="6"/>
        <v>0</v>
      </c>
      <c r="M176" s="172">
        <f t="shared" si="7"/>
        <v>0.2165217268</v>
      </c>
      <c r="N176" s="152"/>
      <c r="O176" s="197"/>
      <c r="P176" s="197"/>
      <c r="Q176" s="197"/>
      <c r="R176" s="197"/>
      <c r="S176" s="197"/>
      <c r="T176" s="197"/>
      <c r="U176" s="197"/>
      <c r="V176" s="197"/>
      <c r="W176" s="197"/>
      <c r="X176" s="197"/>
      <c r="Y176" s="197"/>
      <c r="Z176" s="197"/>
    </row>
    <row r="177" ht="15.75" customHeight="1">
      <c r="A177" s="232">
        <v>44029.0</v>
      </c>
      <c r="B177" s="218">
        <v>385.0</v>
      </c>
      <c r="C177" s="197"/>
      <c r="D177" s="219">
        <v>48500.0</v>
      </c>
      <c r="E177" s="226">
        <v>223823.8224</v>
      </c>
      <c r="F177" s="197">
        <f t="shared" si="1"/>
        <v>0.216688284</v>
      </c>
      <c r="G177" s="226">
        <f t="shared" si="2"/>
        <v>18672500</v>
      </c>
      <c r="H177" s="226">
        <f t="shared" si="3"/>
        <v>83.42498935</v>
      </c>
      <c r="I177" s="152">
        <f t="shared" si="8"/>
        <v>136023</v>
      </c>
      <c r="J177" s="152">
        <f t="shared" si="4"/>
        <v>29474.59046</v>
      </c>
      <c r="K177" s="172">
        <f t="shared" si="5"/>
        <v>0.000216688284</v>
      </c>
      <c r="L177" s="50">
        <f t="shared" si="6"/>
        <v>0</v>
      </c>
      <c r="M177" s="172">
        <f t="shared" si="7"/>
        <v>0.2169049723</v>
      </c>
      <c r="N177" s="152"/>
      <c r="O177" s="197"/>
      <c r="P177" s="197"/>
      <c r="Q177" s="197"/>
      <c r="R177" s="197"/>
      <c r="S177" s="197"/>
      <c r="T177" s="197"/>
      <c r="U177" s="197"/>
      <c r="V177" s="197"/>
      <c r="W177" s="197"/>
      <c r="X177" s="197"/>
      <c r="Y177" s="197"/>
      <c r="Z177" s="197"/>
    </row>
    <row r="178" ht="15.75" customHeight="1">
      <c r="A178" s="232">
        <v>44029.0</v>
      </c>
      <c r="B178" s="219">
        <v>110.0</v>
      </c>
      <c r="C178" s="197"/>
      <c r="D178" s="219">
        <v>48500.0</v>
      </c>
      <c r="E178" s="226">
        <v>223823.8224</v>
      </c>
      <c r="F178" s="197">
        <f t="shared" si="1"/>
        <v>0.216688284</v>
      </c>
      <c r="G178" s="226">
        <f t="shared" si="2"/>
        <v>5335000</v>
      </c>
      <c r="H178" s="226">
        <f t="shared" si="3"/>
        <v>23.83571124</v>
      </c>
      <c r="I178" s="152">
        <f t="shared" si="8"/>
        <v>136133</v>
      </c>
      <c r="J178" s="152">
        <f t="shared" si="4"/>
        <v>29498.42617</v>
      </c>
      <c r="K178" s="172">
        <f t="shared" si="5"/>
        <v>0.000216688284</v>
      </c>
      <c r="L178" s="50">
        <f t="shared" si="6"/>
        <v>0</v>
      </c>
      <c r="M178" s="172">
        <f t="shared" si="7"/>
        <v>0.2169049723</v>
      </c>
      <c r="N178" s="152"/>
      <c r="O178" s="197"/>
      <c r="P178" s="197"/>
      <c r="Q178" s="197"/>
      <c r="R178" s="197"/>
      <c r="S178" s="197"/>
      <c r="T178" s="197"/>
      <c r="U178" s="197"/>
      <c r="V178" s="197"/>
      <c r="W178" s="197"/>
      <c r="X178" s="197"/>
      <c r="Y178" s="197"/>
      <c r="Z178" s="197"/>
    </row>
    <row r="179" ht="15.75" customHeight="1">
      <c r="A179" s="232">
        <v>44029.0</v>
      </c>
      <c r="B179" s="219">
        <v>3349.0</v>
      </c>
      <c r="C179" s="197"/>
      <c r="D179" s="219">
        <v>48850.0</v>
      </c>
      <c r="E179" s="226">
        <v>223823.8224</v>
      </c>
      <c r="F179" s="197">
        <f t="shared" si="1"/>
        <v>0.2182520139</v>
      </c>
      <c r="G179" s="226">
        <f t="shared" si="2"/>
        <v>163598650</v>
      </c>
      <c r="H179" s="226">
        <f t="shared" si="3"/>
        <v>730.9259946</v>
      </c>
      <c r="I179" s="152">
        <f t="shared" si="8"/>
        <v>139482</v>
      </c>
      <c r="J179" s="152">
        <f t="shared" si="4"/>
        <v>30442.2274</v>
      </c>
      <c r="K179" s="172">
        <f t="shared" si="5"/>
        <v>0.0002182520139</v>
      </c>
      <c r="L179" s="50">
        <f t="shared" si="6"/>
        <v>0</v>
      </c>
      <c r="M179" s="172">
        <f t="shared" si="7"/>
        <v>0.2184702659</v>
      </c>
      <c r="N179" s="152"/>
      <c r="O179" s="197"/>
      <c r="P179" s="197"/>
      <c r="Q179" s="197"/>
      <c r="R179" s="197"/>
      <c r="S179" s="197"/>
      <c r="T179" s="197"/>
      <c r="U179" s="197"/>
      <c r="V179" s="197"/>
      <c r="W179" s="197"/>
      <c r="X179" s="197"/>
      <c r="Y179" s="197"/>
      <c r="Z179" s="197"/>
    </row>
    <row r="180" ht="15.75" customHeight="1">
      <c r="A180" s="232">
        <v>44034.0</v>
      </c>
      <c r="B180" s="224"/>
      <c r="C180" s="219">
        <v>2000.0</v>
      </c>
      <c r="D180" s="219">
        <v>55000.0</v>
      </c>
      <c r="E180" s="226">
        <v>231749.7018</v>
      </c>
      <c r="F180" s="197">
        <f t="shared" si="1"/>
        <v>0.2373250087</v>
      </c>
      <c r="G180" s="226">
        <f t="shared" si="2"/>
        <v>110000000</v>
      </c>
      <c r="H180" s="226">
        <f t="shared" si="3"/>
        <v>474.6500174</v>
      </c>
      <c r="I180" s="152">
        <f t="shared" si="8"/>
        <v>137482</v>
      </c>
      <c r="J180" s="152">
        <f t="shared" si="4"/>
        <v>32627.91685</v>
      </c>
      <c r="K180" s="172">
        <f t="shared" si="5"/>
        <v>0.0002373250087</v>
      </c>
      <c r="L180" s="50">
        <f t="shared" si="6"/>
        <v>0.002373250087</v>
      </c>
      <c r="M180" s="172">
        <f t="shared" si="7"/>
        <v>0.2351890836</v>
      </c>
      <c r="N180" s="152"/>
      <c r="O180" s="197"/>
      <c r="P180" s="197"/>
      <c r="Q180" s="197"/>
      <c r="R180" s="197"/>
      <c r="S180" s="197"/>
      <c r="T180" s="197"/>
      <c r="U180" s="197"/>
      <c r="V180" s="197"/>
      <c r="W180" s="197"/>
      <c r="X180" s="197"/>
      <c r="Y180" s="197"/>
      <c r="Z180" s="197"/>
    </row>
    <row r="181" ht="15.75" customHeight="1">
      <c r="A181" s="232">
        <v>44035.0</v>
      </c>
      <c r="B181" s="219">
        <v>888.0</v>
      </c>
      <c r="C181" s="197"/>
      <c r="D181" s="219">
        <v>58000.0</v>
      </c>
      <c r="E181" s="226">
        <v>237210.1853</v>
      </c>
      <c r="F181" s="197">
        <f t="shared" si="1"/>
        <v>0.2445088938</v>
      </c>
      <c r="G181" s="226">
        <f t="shared" si="2"/>
        <v>51504000</v>
      </c>
      <c r="H181" s="226">
        <f t="shared" si="3"/>
        <v>217.1238977</v>
      </c>
      <c r="I181" s="152">
        <f t="shared" si="8"/>
        <v>138370</v>
      </c>
      <c r="J181" s="152">
        <f t="shared" si="4"/>
        <v>33832.69563</v>
      </c>
      <c r="K181" s="172">
        <f t="shared" si="5"/>
        <v>0.0002445088938</v>
      </c>
      <c r="L181" s="50">
        <f t="shared" si="6"/>
        <v>0</v>
      </c>
      <c r="M181" s="172">
        <f t="shared" si="7"/>
        <v>0.2447534027</v>
      </c>
      <c r="N181" s="152"/>
      <c r="O181" s="197"/>
      <c r="P181" s="197"/>
      <c r="Q181" s="197"/>
      <c r="R181" s="197"/>
      <c r="S181" s="197"/>
      <c r="T181" s="197"/>
      <c r="U181" s="197"/>
      <c r="V181" s="197"/>
      <c r="W181" s="197"/>
      <c r="X181" s="197"/>
      <c r="Y181" s="197"/>
      <c r="Z181" s="197"/>
    </row>
    <row r="182" ht="15.75" customHeight="1">
      <c r="A182" s="232">
        <v>44035.0</v>
      </c>
      <c r="B182" s="218">
        <v>500.0</v>
      </c>
      <c r="C182" s="197"/>
      <c r="D182" s="219">
        <v>58000.0</v>
      </c>
      <c r="E182" s="226">
        <v>237210.1853</v>
      </c>
      <c r="F182" s="197">
        <f t="shared" si="1"/>
        <v>0.2445088938</v>
      </c>
      <c r="G182" s="226">
        <f t="shared" si="2"/>
        <v>29000000</v>
      </c>
      <c r="H182" s="226">
        <f t="shared" si="3"/>
        <v>122.2544469</v>
      </c>
      <c r="I182" s="152">
        <f t="shared" si="8"/>
        <v>138870</v>
      </c>
      <c r="J182" s="152">
        <f t="shared" si="4"/>
        <v>33954.95008</v>
      </c>
      <c r="K182" s="172">
        <f t="shared" si="5"/>
        <v>0.0002445088938</v>
      </c>
      <c r="L182" s="50">
        <f t="shared" si="6"/>
        <v>0</v>
      </c>
      <c r="M182" s="172">
        <f t="shared" si="7"/>
        <v>0.2447534027</v>
      </c>
      <c r="N182" s="152"/>
      <c r="O182" s="197"/>
      <c r="P182" s="197"/>
      <c r="Q182" s="197"/>
      <c r="R182" s="197"/>
      <c r="S182" s="197"/>
      <c r="T182" s="197"/>
      <c r="U182" s="197"/>
      <c r="V182" s="197"/>
      <c r="W182" s="197"/>
      <c r="X182" s="197"/>
      <c r="Y182" s="197"/>
      <c r="Z182" s="197"/>
    </row>
    <row r="183" ht="15.75" customHeight="1">
      <c r="A183" s="232">
        <v>44035.0</v>
      </c>
      <c r="B183" s="219">
        <v>3612.0</v>
      </c>
      <c r="C183" s="197"/>
      <c r="D183" s="219">
        <v>58000.0</v>
      </c>
      <c r="E183" s="226">
        <v>237210.1853</v>
      </c>
      <c r="F183" s="197">
        <f t="shared" si="1"/>
        <v>0.2445088938</v>
      </c>
      <c r="G183" s="226">
        <f t="shared" si="2"/>
        <v>209496000</v>
      </c>
      <c r="H183" s="226">
        <f t="shared" si="3"/>
        <v>883.1661243</v>
      </c>
      <c r="I183" s="152">
        <f t="shared" si="8"/>
        <v>142482</v>
      </c>
      <c r="J183" s="152">
        <f t="shared" si="4"/>
        <v>34838.1162</v>
      </c>
      <c r="K183" s="172">
        <f t="shared" si="5"/>
        <v>0.0002445088938</v>
      </c>
      <c r="L183" s="50">
        <f t="shared" si="6"/>
        <v>0</v>
      </c>
      <c r="M183" s="172">
        <f t="shared" si="7"/>
        <v>0.2447534027</v>
      </c>
      <c r="N183" s="152"/>
      <c r="O183" s="197"/>
      <c r="P183" s="197"/>
      <c r="Q183" s="197"/>
      <c r="R183" s="197"/>
      <c r="S183" s="197"/>
      <c r="T183" s="197"/>
      <c r="U183" s="197"/>
      <c r="V183" s="197"/>
      <c r="W183" s="197"/>
      <c r="X183" s="197"/>
      <c r="Y183" s="197"/>
      <c r="Z183" s="197"/>
    </row>
    <row r="184" ht="15.75" customHeight="1">
      <c r="A184" s="232">
        <v>44039.0</v>
      </c>
      <c r="B184" s="219">
        <v>78.0</v>
      </c>
      <c r="C184" s="197"/>
      <c r="D184" s="219">
        <v>56000.0</v>
      </c>
      <c r="E184" s="233">
        <v>241970.7809</v>
      </c>
      <c r="F184" s="197">
        <f t="shared" si="1"/>
        <v>0.2314329019</v>
      </c>
      <c r="G184" s="226">
        <f t="shared" si="2"/>
        <v>4368000</v>
      </c>
      <c r="H184" s="226">
        <f t="shared" si="3"/>
        <v>18.05176635</v>
      </c>
      <c r="I184" s="152">
        <f t="shared" si="8"/>
        <v>142560</v>
      </c>
      <c r="J184" s="152">
        <f t="shared" si="4"/>
        <v>32993.0745</v>
      </c>
      <c r="K184" s="172">
        <f t="shared" si="5"/>
        <v>0.0002314329019</v>
      </c>
      <c r="L184" s="50">
        <f t="shared" si="6"/>
        <v>0</v>
      </c>
      <c r="M184" s="172">
        <f t="shared" si="7"/>
        <v>0.2316643348</v>
      </c>
      <c r="N184" s="152"/>
      <c r="O184" s="197"/>
      <c r="P184" s="197"/>
      <c r="Q184" s="197"/>
      <c r="R184" s="197"/>
      <c r="S184" s="197"/>
      <c r="T184" s="197"/>
      <c r="U184" s="197"/>
      <c r="V184" s="197"/>
      <c r="W184" s="197"/>
      <c r="X184" s="197"/>
      <c r="Y184" s="197"/>
      <c r="Z184" s="197"/>
    </row>
    <row r="185" ht="15.75" customHeight="1">
      <c r="A185" s="232">
        <v>44039.0</v>
      </c>
      <c r="B185" s="219">
        <v>400.0</v>
      </c>
      <c r="C185" s="197"/>
      <c r="D185" s="219">
        <v>57900.0</v>
      </c>
      <c r="E185" s="233">
        <v>241970.7809</v>
      </c>
      <c r="F185" s="197">
        <f t="shared" si="1"/>
        <v>0.2392850896</v>
      </c>
      <c r="G185" s="226">
        <f t="shared" si="2"/>
        <v>23160000</v>
      </c>
      <c r="H185" s="226">
        <f t="shared" si="3"/>
        <v>95.71403586</v>
      </c>
      <c r="I185" s="152">
        <f t="shared" si="8"/>
        <v>142960</v>
      </c>
      <c r="J185" s="152">
        <f t="shared" si="4"/>
        <v>34208.19642</v>
      </c>
      <c r="K185" s="172">
        <f t="shared" si="5"/>
        <v>0.0002392850896</v>
      </c>
      <c r="L185" s="50">
        <f t="shared" si="6"/>
        <v>0</v>
      </c>
      <c r="M185" s="172">
        <f t="shared" si="7"/>
        <v>0.2395243747</v>
      </c>
      <c r="N185" s="152"/>
      <c r="O185" s="197"/>
      <c r="P185" s="197"/>
      <c r="Q185" s="197"/>
      <c r="R185" s="197"/>
      <c r="S185" s="197"/>
      <c r="T185" s="197"/>
      <c r="U185" s="197"/>
      <c r="V185" s="197"/>
      <c r="W185" s="197"/>
      <c r="X185" s="197"/>
      <c r="Y185" s="197"/>
      <c r="Z185" s="197"/>
    </row>
    <row r="186" ht="15.75" customHeight="1">
      <c r="A186" s="232">
        <v>44039.0</v>
      </c>
      <c r="B186" s="218">
        <v>9.0</v>
      </c>
      <c r="C186" s="197"/>
      <c r="D186" s="219">
        <v>57900.0</v>
      </c>
      <c r="E186" s="233">
        <v>241970.7809</v>
      </c>
      <c r="F186" s="197">
        <f t="shared" si="1"/>
        <v>0.2392850896</v>
      </c>
      <c r="G186" s="226">
        <f t="shared" si="2"/>
        <v>521100</v>
      </c>
      <c r="H186" s="226">
        <f t="shared" si="3"/>
        <v>2.153565807</v>
      </c>
      <c r="I186" s="152">
        <f t="shared" si="8"/>
        <v>142969</v>
      </c>
      <c r="J186" s="152">
        <f t="shared" si="4"/>
        <v>34210.34998</v>
      </c>
      <c r="K186" s="172">
        <f t="shared" si="5"/>
        <v>0.0002392850896</v>
      </c>
      <c r="L186" s="50">
        <f t="shared" si="6"/>
        <v>0</v>
      </c>
      <c r="M186" s="172">
        <f t="shared" si="7"/>
        <v>0.2395243747</v>
      </c>
      <c r="N186" s="152"/>
      <c r="O186" s="197"/>
      <c r="P186" s="197"/>
      <c r="Q186" s="197"/>
      <c r="R186" s="197"/>
      <c r="S186" s="197"/>
      <c r="T186" s="197"/>
      <c r="U186" s="197"/>
      <c r="V186" s="197"/>
      <c r="W186" s="197"/>
      <c r="X186" s="197"/>
      <c r="Y186" s="197"/>
      <c r="Z186" s="197"/>
    </row>
    <row r="187" ht="15.75" customHeight="1">
      <c r="A187" s="232">
        <v>44039.0</v>
      </c>
      <c r="B187" s="219">
        <v>13.0</v>
      </c>
      <c r="C187" s="197"/>
      <c r="D187" s="219">
        <v>57900.0</v>
      </c>
      <c r="E187" s="233">
        <v>241970.7809</v>
      </c>
      <c r="F187" s="197">
        <f t="shared" si="1"/>
        <v>0.2392850896</v>
      </c>
      <c r="G187" s="226">
        <f t="shared" si="2"/>
        <v>752700</v>
      </c>
      <c r="H187" s="226">
        <f t="shared" si="3"/>
        <v>3.110706165</v>
      </c>
      <c r="I187" s="152">
        <f t="shared" si="8"/>
        <v>142982</v>
      </c>
      <c r="J187" s="152">
        <f t="shared" si="4"/>
        <v>34213.46069</v>
      </c>
      <c r="K187" s="172">
        <f t="shared" si="5"/>
        <v>0.0002392850896</v>
      </c>
      <c r="L187" s="50">
        <f t="shared" si="6"/>
        <v>0</v>
      </c>
      <c r="M187" s="172">
        <f t="shared" si="7"/>
        <v>0.2395243747</v>
      </c>
      <c r="N187" s="152"/>
      <c r="O187" s="197"/>
      <c r="P187" s="197"/>
      <c r="Q187" s="197"/>
      <c r="R187" s="197"/>
      <c r="S187" s="197"/>
      <c r="T187" s="197"/>
      <c r="U187" s="197"/>
      <c r="V187" s="197"/>
      <c r="W187" s="197"/>
      <c r="X187" s="197"/>
      <c r="Y187" s="197"/>
      <c r="Z187" s="197"/>
    </row>
    <row r="188" ht="15.75" customHeight="1">
      <c r="A188" s="232">
        <v>44040.0</v>
      </c>
      <c r="B188" s="218">
        <v>500.0</v>
      </c>
      <c r="C188" s="197"/>
      <c r="D188" s="219">
        <v>58000.0</v>
      </c>
      <c r="E188" s="226">
        <v>245056.0363</v>
      </c>
      <c r="F188" s="197">
        <f t="shared" si="1"/>
        <v>0.2366805604</v>
      </c>
      <c r="G188" s="226">
        <f t="shared" si="2"/>
        <v>29000000</v>
      </c>
      <c r="H188" s="226">
        <f t="shared" si="3"/>
        <v>118.3402802</v>
      </c>
      <c r="I188" s="152">
        <f t="shared" si="8"/>
        <v>143482</v>
      </c>
      <c r="J188" s="152">
        <f t="shared" si="4"/>
        <v>33959.40017</v>
      </c>
      <c r="K188" s="172">
        <f t="shared" si="5"/>
        <v>0.0002366805604</v>
      </c>
      <c r="L188" s="50">
        <f t="shared" si="6"/>
        <v>0</v>
      </c>
      <c r="M188" s="172">
        <f t="shared" si="7"/>
        <v>0.236917241</v>
      </c>
      <c r="N188" s="152"/>
      <c r="O188" s="197"/>
      <c r="P188" s="197"/>
      <c r="Q188" s="197"/>
      <c r="R188" s="197"/>
      <c r="S188" s="197"/>
      <c r="T188" s="197"/>
      <c r="U188" s="197"/>
      <c r="V188" s="197"/>
      <c r="W188" s="197"/>
      <c r="X188" s="197"/>
      <c r="Y188" s="197"/>
      <c r="Z188" s="197"/>
    </row>
    <row r="189" ht="15.75" customHeight="1">
      <c r="A189" s="232">
        <v>44041.0</v>
      </c>
      <c r="B189" s="219">
        <v>300.0</v>
      </c>
      <c r="C189" s="197"/>
      <c r="D189" s="219">
        <v>57000.0</v>
      </c>
      <c r="E189" s="226">
        <v>249580.4825</v>
      </c>
      <c r="F189" s="197">
        <f t="shared" si="1"/>
        <v>0.2283832431</v>
      </c>
      <c r="G189" s="226">
        <f t="shared" si="2"/>
        <v>17100000</v>
      </c>
      <c r="H189" s="226">
        <f t="shared" si="3"/>
        <v>68.51497292</v>
      </c>
      <c r="I189" s="152">
        <f t="shared" si="8"/>
        <v>143782</v>
      </c>
      <c r="J189" s="152">
        <f t="shared" si="4"/>
        <v>32837.39945</v>
      </c>
      <c r="K189" s="172">
        <f t="shared" si="5"/>
        <v>0.0002283832431</v>
      </c>
      <c r="L189" s="50">
        <f t="shared" si="6"/>
        <v>0</v>
      </c>
      <c r="M189" s="172">
        <f t="shared" si="7"/>
        <v>0.2286116263</v>
      </c>
      <c r="N189" s="152"/>
      <c r="O189" s="197"/>
      <c r="P189" s="197"/>
      <c r="Q189" s="197"/>
      <c r="R189" s="197"/>
      <c r="S189" s="197"/>
      <c r="T189" s="197"/>
      <c r="U189" s="197"/>
      <c r="V189" s="197"/>
      <c r="W189" s="197"/>
      <c r="X189" s="197"/>
      <c r="Y189" s="197"/>
      <c r="Z189" s="197"/>
    </row>
    <row r="190" ht="15.75" customHeight="1">
      <c r="A190" s="232">
        <v>44041.0</v>
      </c>
      <c r="B190" s="218">
        <v>100.0</v>
      </c>
      <c r="C190" s="197"/>
      <c r="D190" s="219">
        <v>57000.0</v>
      </c>
      <c r="E190" s="226">
        <v>249580.4825</v>
      </c>
      <c r="F190" s="197">
        <f t="shared" si="1"/>
        <v>0.2283832431</v>
      </c>
      <c r="G190" s="226">
        <f t="shared" si="2"/>
        <v>5700000</v>
      </c>
      <c r="H190" s="226">
        <f t="shared" si="3"/>
        <v>22.83832431</v>
      </c>
      <c r="I190" s="152">
        <f t="shared" si="8"/>
        <v>143882</v>
      </c>
      <c r="J190" s="152">
        <f t="shared" si="4"/>
        <v>32860.23778</v>
      </c>
      <c r="K190" s="172">
        <f t="shared" si="5"/>
        <v>0.0002283832431</v>
      </c>
      <c r="L190" s="50">
        <f t="shared" si="6"/>
        <v>0</v>
      </c>
      <c r="M190" s="172">
        <f t="shared" si="7"/>
        <v>0.2286116263</v>
      </c>
      <c r="N190" s="152"/>
      <c r="O190" s="197"/>
      <c r="P190" s="197"/>
      <c r="Q190" s="197"/>
      <c r="R190" s="197"/>
      <c r="S190" s="197"/>
      <c r="T190" s="197"/>
      <c r="U190" s="197"/>
      <c r="V190" s="197"/>
      <c r="W190" s="197"/>
      <c r="X190" s="197"/>
      <c r="Y190" s="197"/>
      <c r="Z190" s="197"/>
    </row>
    <row r="191" ht="15.75" customHeight="1">
      <c r="A191" s="232">
        <v>44041.0</v>
      </c>
      <c r="B191" s="219">
        <v>4.0</v>
      </c>
      <c r="C191" s="197"/>
      <c r="D191" s="219">
        <v>57000.0</v>
      </c>
      <c r="E191" s="226">
        <v>249580.4825</v>
      </c>
      <c r="F191" s="197">
        <f t="shared" si="1"/>
        <v>0.2283832431</v>
      </c>
      <c r="G191" s="226">
        <f t="shared" si="2"/>
        <v>228000</v>
      </c>
      <c r="H191" s="226">
        <f t="shared" si="3"/>
        <v>0.9135329723</v>
      </c>
      <c r="I191" s="152">
        <f t="shared" si="8"/>
        <v>143886</v>
      </c>
      <c r="J191" s="152">
        <f t="shared" si="4"/>
        <v>32861.15131</v>
      </c>
      <c r="K191" s="172">
        <f t="shared" si="5"/>
        <v>0.0002283832431</v>
      </c>
      <c r="L191" s="50">
        <f t="shared" si="6"/>
        <v>0</v>
      </c>
      <c r="M191" s="172">
        <f t="shared" si="7"/>
        <v>0.2286116263</v>
      </c>
      <c r="N191" s="152"/>
      <c r="O191" s="197"/>
      <c r="P191" s="197"/>
      <c r="Q191" s="197"/>
      <c r="R191" s="197"/>
      <c r="S191" s="197"/>
      <c r="T191" s="197"/>
      <c r="U191" s="197"/>
      <c r="V191" s="197"/>
      <c r="W191" s="197"/>
      <c r="X191" s="197"/>
      <c r="Y191" s="197"/>
      <c r="Z191" s="197"/>
    </row>
    <row r="192" ht="15.75" customHeight="1">
      <c r="A192" s="232">
        <v>44041.0</v>
      </c>
      <c r="B192" s="218">
        <v>13.0</v>
      </c>
      <c r="C192" s="197"/>
      <c r="D192" s="219">
        <v>57000.0</v>
      </c>
      <c r="E192" s="226">
        <v>249580.4825</v>
      </c>
      <c r="F192" s="197">
        <f t="shared" si="1"/>
        <v>0.2283832431</v>
      </c>
      <c r="G192" s="226">
        <f t="shared" si="2"/>
        <v>741000</v>
      </c>
      <c r="H192" s="226">
        <f t="shared" si="3"/>
        <v>2.96898216</v>
      </c>
      <c r="I192" s="152">
        <f t="shared" si="8"/>
        <v>143899</v>
      </c>
      <c r="J192" s="152">
        <f t="shared" si="4"/>
        <v>32864.12029</v>
      </c>
      <c r="K192" s="172">
        <f t="shared" si="5"/>
        <v>0.0002283832431</v>
      </c>
      <c r="L192" s="50">
        <f t="shared" si="6"/>
        <v>0</v>
      </c>
      <c r="M192" s="172">
        <f t="shared" si="7"/>
        <v>0.2286116263</v>
      </c>
      <c r="N192" s="152"/>
      <c r="O192" s="197"/>
      <c r="P192" s="197"/>
      <c r="Q192" s="197"/>
      <c r="R192" s="197"/>
      <c r="S192" s="197"/>
      <c r="T192" s="197"/>
      <c r="U192" s="197"/>
      <c r="V192" s="197"/>
      <c r="W192" s="197"/>
      <c r="X192" s="197"/>
      <c r="Y192" s="197"/>
      <c r="Z192" s="197"/>
    </row>
    <row r="193" ht="15.75" customHeight="1">
      <c r="A193" s="232">
        <v>44048.0</v>
      </c>
      <c r="B193" s="219">
        <v>222.0</v>
      </c>
      <c r="C193" s="197"/>
      <c r="D193" s="219">
        <v>60000.0</v>
      </c>
      <c r="E193" s="226">
        <v>263070.17</v>
      </c>
      <c r="F193" s="197">
        <f t="shared" si="1"/>
        <v>0.2280760301</v>
      </c>
      <c r="G193" s="226">
        <f t="shared" si="2"/>
        <v>13320000</v>
      </c>
      <c r="H193" s="226">
        <f t="shared" si="3"/>
        <v>50.63287867</v>
      </c>
      <c r="I193" s="152">
        <f t="shared" si="8"/>
        <v>144121</v>
      </c>
      <c r="J193" s="152">
        <f t="shared" si="4"/>
        <v>32870.54553</v>
      </c>
      <c r="K193" s="172">
        <f t="shared" si="5"/>
        <v>0.0002280760301</v>
      </c>
      <c r="L193" s="50">
        <f t="shared" si="6"/>
        <v>0</v>
      </c>
      <c r="M193" s="172">
        <f t="shared" si="7"/>
        <v>0.2283041061</v>
      </c>
      <c r="N193" s="152"/>
      <c r="O193" s="197"/>
      <c r="P193" s="197"/>
      <c r="Q193" s="197"/>
      <c r="R193" s="197"/>
      <c r="S193" s="197"/>
      <c r="T193" s="197"/>
      <c r="U193" s="197"/>
      <c r="V193" s="197"/>
      <c r="W193" s="197"/>
      <c r="X193" s="197"/>
      <c r="Y193" s="197"/>
      <c r="Z193" s="197"/>
    </row>
    <row r="194" ht="15.75" customHeight="1">
      <c r="A194" s="232">
        <v>44048.0</v>
      </c>
      <c r="B194" s="218">
        <v>278.0</v>
      </c>
      <c r="C194" s="197"/>
      <c r="D194" s="219">
        <v>60000.0</v>
      </c>
      <c r="E194" s="226">
        <v>263070.17</v>
      </c>
      <c r="F194" s="197">
        <f t="shared" si="1"/>
        <v>0.2280760301</v>
      </c>
      <c r="G194" s="226">
        <f t="shared" si="2"/>
        <v>16680000</v>
      </c>
      <c r="H194" s="226">
        <f t="shared" si="3"/>
        <v>63.40513636</v>
      </c>
      <c r="I194" s="152">
        <f t="shared" si="8"/>
        <v>144399</v>
      </c>
      <c r="J194" s="152">
        <f t="shared" si="4"/>
        <v>32933.95066</v>
      </c>
      <c r="K194" s="172">
        <f t="shared" si="5"/>
        <v>0.0002280760301</v>
      </c>
      <c r="L194" s="50">
        <f t="shared" si="6"/>
        <v>0</v>
      </c>
      <c r="M194" s="172">
        <f t="shared" si="7"/>
        <v>0.2283041061</v>
      </c>
      <c r="N194" s="152"/>
      <c r="O194" s="197"/>
      <c r="P194" s="197"/>
      <c r="Q194" s="197"/>
      <c r="R194" s="197"/>
      <c r="S194" s="197"/>
      <c r="T194" s="197"/>
      <c r="U194" s="197"/>
      <c r="V194" s="197"/>
      <c r="W194" s="197"/>
      <c r="X194" s="197"/>
      <c r="Y194" s="197"/>
      <c r="Z194" s="197"/>
    </row>
    <row r="195" ht="15.75" customHeight="1">
      <c r="A195" s="232">
        <v>44049.0</v>
      </c>
      <c r="B195" s="219">
        <v>500.0</v>
      </c>
      <c r="C195" s="197"/>
      <c r="D195" s="219">
        <v>62500.0</v>
      </c>
      <c r="E195" s="226">
        <v>265597.9061</v>
      </c>
      <c r="F195" s="197">
        <f t="shared" si="1"/>
        <v>0.2353181202</v>
      </c>
      <c r="G195" s="226">
        <f t="shared" si="2"/>
        <v>31250000</v>
      </c>
      <c r="H195" s="226">
        <f t="shared" si="3"/>
        <v>117.6590601</v>
      </c>
      <c r="I195" s="152">
        <f t="shared" si="8"/>
        <v>144899</v>
      </c>
      <c r="J195" s="152">
        <f t="shared" si="4"/>
        <v>34097.3603</v>
      </c>
      <c r="K195" s="172">
        <f t="shared" si="5"/>
        <v>0.0002353181202</v>
      </c>
      <c r="L195" s="50">
        <f t="shared" si="6"/>
        <v>0</v>
      </c>
      <c r="M195" s="172">
        <f t="shared" si="7"/>
        <v>0.2355534383</v>
      </c>
      <c r="N195" s="152"/>
      <c r="O195" s="197"/>
      <c r="P195" s="197"/>
      <c r="Q195" s="197"/>
      <c r="R195" s="197"/>
      <c r="S195" s="197"/>
      <c r="T195" s="197"/>
      <c r="U195" s="197"/>
      <c r="V195" s="197"/>
      <c r="W195" s="197"/>
      <c r="X195" s="197"/>
      <c r="Y195" s="197"/>
      <c r="Z195" s="197"/>
    </row>
    <row r="196" ht="15.75" customHeight="1">
      <c r="A196" s="232">
        <v>44050.0</v>
      </c>
      <c r="B196" s="218">
        <v>34.0</v>
      </c>
      <c r="C196" s="197"/>
      <c r="D196" s="219">
        <v>62499.99</v>
      </c>
      <c r="E196" s="226">
        <v>271032.2178</v>
      </c>
      <c r="F196" s="197">
        <f t="shared" si="1"/>
        <v>0.2305998545</v>
      </c>
      <c r="G196" s="226">
        <f t="shared" si="2"/>
        <v>2124999.66</v>
      </c>
      <c r="H196" s="226">
        <f t="shared" si="3"/>
        <v>7.840395054</v>
      </c>
      <c r="I196" s="152">
        <f t="shared" si="8"/>
        <v>144933</v>
      </c>
      <c r="J196" s="152">
        <f t="shared" si="4"/>
        <v>33421.52872</v>
      </c>
      <c r="K196" s="172">
        <f t="shared" si="5"/>
        <v>0.0002305998545</v>
      </c>
      <c r="L196" s="50">
        <f t="shared" si="6"/>
        <v>0</v>
      </c>
      <c r="M196" s="172">
        <f t="shared" si="7"/>
        <v>0.2308304544</v>
      </c>
      <c r="N196" s="152"/>
      <c r="O196" s="197"/>
      <c r="P196" s="197"/>
      <c r="Q196" s="197"/>
      <c r="R196" s="197"/>
      <c r="S196" s="197"/>
      <c r="T196" s="197"/>
      <c r="U196" s="197"/>
      <c r="V196" s="197"/>
      <c r="W196" s="197"/>
      <c r="X196" s="197"/>
      <c r="Y196" s="197"/>
      <c r="Z196" s="197"/>
    </row>
    <row r="197" ht="15.75" customHeight="1">
      <c r="A197" s="232">
        <v>44050.0</v>
      </c>
      <c r="B197" s="219">
        <v>60.0</v>
      </c>
      <c r="C197" s="197"/>
      <c r="D197" s="219">
        <v>62500.0</v>
      </c>
      <c r="E197" s="226">
        <v>271032.2178</v>
      </c>
      <c r="F197" s="197">
        <f t="shared" si="1"/>
        <v>0.2305998914</v>
      </c>
      <c r="G197" s="226">
        <f t="shared" si="2"/>
        <v>3750000</v>
      </c>
      <c r="H197" s="226">
        <f t="shared" si="3"/>
        <v>13.83599349</v>
      </c>
      <c r="I197" s="152">
        <f t="shared" si="8"/>
        <v>144993</v>
      </c>
      <c r="J197" s="152">
        <f t="shared" si="4"/>
        <v>33435.37006</v>
      </c>
      <c r="K197" s="172">
        <f t="shared" si="5"/>
        <v>0.0002305998914</v>
      </c>
      <c r="L197" s="50">
        <f t="shared" si="6"/>
        <v>0</v>
      </c>
      <c r="M197" s="172">
        <f t="shared" si="7"/>
        <v>0.2308304913</v>
      </c>
      <c r="N197" s="152"/>
      <c r="O197" s="197"/>
      <c r="P197" s="197"/>
      <c r="Q197" s="197"/>
      <c r="R197" s="197"/>
      <c r="S197" s="197"/>
      <c r="T197" s="197"/>
      <c r="U197" s="197"/>
      <c r="V197" s="197"/>
      <c r="W197" s="197"/>
      <c r="X197" s="197"/>
      <c r="Y197" s="197"/>
      <c r="Z197" s="197"/>
    </row>
    <row r="198" ht="15.75" customHeight="1">
      <c r="A198" s="232">
        <v>44050.0</v>
      </c>
      <c r="B198" s="218">
        <v>500.0</v>
      </c>
      <c r="C198" s="197"/>
      <c r="D198" s="219">
        <v>62500.0</v>
      </c>
      <c r="E198" s="226">
        <v>271032.2178</v>
      </c>
      <c r="F198" s="197">
        <f t="shared" si="1"/>
        <v>0.2305998914</v>
      </c>
      <c r="G198" s="226">
        <f t="shared" si="2"/>
        <v>31250000</v>
      </c>
      <c r="H198" s="226">
        <f t="shared" si="3"/>
        <v>115.2999457</v>
      </c>
      <c r="I198" s="152">
        <f t="shared" si="8"/>
        <v>145493</v>
      </c>
      <c r="J198" s="152">
        <f t="shared" si="4"/>
        <v>33550.67</v>
      </c>
      <c r="K198" s="172">
        <f t="shared" si="5"/>
        <v>0.0002305998914</v>
      </c>
      <c r="L198" s="50">
        <f t="shared" si="6"/>
        <v>0</v>
      </c>
      <c r="M198" s="172">
        <f t="shared" si="7"/>
        <v>0.2308304913</v>
      </c>
      <c r="N198" s="152"/>
      <c r="O198" s="197"/>
      <c r="P198" s="197"/>
      <c r="Q198" s="197"/>
      <c r="R198" s="197"/>
      <c r="S198" s="197"/>
      <c r="T198" s="197"/>
      <c r="U198" s="197"/>
      <c r="V198" s="197"/>
      <c r="W198" s="197"/>
      <c r="X198" s="197"/>
      <c r="Y198" s="197"/>
      <c r="Z198" s="197"/>
    </row>
    <row r="199" ht="15.75" customHeight="1">
      <c r="A199" s="232">
        <v>44050.0</v>
      </c>
      <c r="B199" s="219">
        <v>500.0</v>
      </c>
      <c r="C199" s="197"/>
      <c r="D199" s="219">
        <v>62500.0</v>
      </c>
      <c r="E199" s="226">
        <v>271032.2178</v>
      </c>
      <c r="F199" s="197">
        <f t="shared" si="1"/>
        <v>0.2305998914</v>
      </c>
      <c r="G199" s="226">
        <f t="shared" si="2"/>
        <v>31250000</v>
      </c>
      <c r="H199" s="226">
        <f t="shared" si="3"/>
        <v>115.2999457</v>
      </c>
      <c r="I199" s="152">
        <f t="shared" si="8"/>
        <v>145993</v>
      </c>
      <c r="J199" s="152">
        <f t="shared" si="4"/>
        <v>33665.96995</v>
      </c>
      <c r="K199" s="172">
        <f t="shared" si="5"/>
        <v>0.0002305998914</v>
      </c>
      <c r="L199" s="50">
        <f t="shared" si="6"/>
        <v>0</v>
      </c>
      <c r="M199" s="172">
        <f t="shared" si="7"/>
        <v>0.2308304913</v>
      </c>
      <c r="N199" s="152"/>
      <c r="O199" s="197"/>
      <c r="P199" s="197"/>
      <c r="Q199" s="197"/>
      <c r="R199" s="197"/>
      <c r="S199" s="197"/>
      <c r="T199" s="197"/>
      <c r="U199" s="197"/>
      <c r="V199" s="197"/>
      <c r="W199" s="197"/>
      <c r="X199" s="197"/>
      <c r="Y199" s="197"/>
      <c r="Z199" s="197"/>
    </row>
    <row r="200" ht="15.75" customHeight="1">
      <c r="A200" s="232">
        <v>44050.0</v>
      </c>
      <c r="B200" s="219">
        <v>1906.0</v>
      </c>
      <c r="C200" s="197"/>
      <c r="D200" s="219">
        <v>62500.0</v>
      </c>
      <c r="E200" s="226">
        <v>271032.2178</v>
      </c>
      <c r="F200" s="197">
        <f t="shared" si="1"/>
        <v>0.2305998914</v>
      </c>
      <c r="G200" s="226">
        <f t="shared" si="2"/>
        <v>119125000</v>
      </c>
      <c r="H200" s="226">
        <f t="shared" si="3"/>
        <v>439.5233931</v>
      </c>
      <c r="I200" s="152">
        <f t="shared" si="8"/>
        <v>147899</v>
      </c>
      <c r="J200" s="152">
        <f t="shared" si="4"/>
        <v>34105.49334</v>
      </c>
      <c r="K200" s="172">
        <f t="shared" si="5"/>
        <v>0.0002305998914</v>
      </c>
      <c r="L200" s="50">
        <f t="shared" si="6"/>
        <v>0</v>
      </c>
      <c r="M200" s="172">
        <f t="shared" si="7"/>
        <v>0.2308304913</v>
      </c>
      <c r="N200" s="152"/>
      <c r="O200" s="197"/>
      <c r="P200" s="197"/>
      <c r="Q200" s="197"/>
      <c r="R200" s="197"/>
      <c r="S200" s="197"/>
      <c r="T200" s="197"/>
      <c r="U200" s="197"/>
      <c r="V200" s="197"/>
      <c r="W200" s="197"/>
      <c r="X200" s="197"/>
      <c r="Y200" s="197"/>
      <c r="Z200" s="197"/>
    </row>
    <row r="201" ht="15.75" customHeight="1">
      <c r="A201" s="232">
        <v>44053.0</v>
      </c>
      <c r="B201" s="218">
        <v>500.0</v>
      </c>
      <c r="C201" s="197"/>
      <c r="D201" s="219">
        <v>63000.0</v>
      </c>
      <c r="E201" s="226">
        <v>278038.6477</v>
      </c>
      <c r="F201" s="197">
        <f t="shared" si="1"/>
        <v>0.2265872048</v>
      </c>
      <c r="G201" s="226">
        <f t="shared" si="2"/>
        <v>31500000</v>
      </c>
      <c r="H201" s="226">
        <f t="shared" si="3"/>
        <v>113.2936024</v>
      </c>
      <c r="I201" s="152">
        <f t="shared" si="8"/>
        <v>148399</v>
      </c>
      <c r="J201" s="152">
        <f t="shared" si="4"/>
        <v>33625.3146</v>
      </c>
      <c r="K201" s="172">
        <f t="shared" si="5"/>
        <v>0.0002265872048</v>
      </c>
      <c r="L201" s="50">
        <f t="shared" si="6"/>
        <v>0</v>
      </c>
      <c r="M201" s="172">
        <f t="shared" si="7"/>
        <v>0.226813792</v>
      </c>
      <c r="N201" s="152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</row>
    <row r="202" ht="15.75" customHeight="1">
      <c r="A202" s="232">
        <v>44053.0</v>
      </c>
      <c r="B202" s="219">
        <v>500.0</v>
      </c>
      <c r="C202" s="197"/>
      <c r="D202" s="219">
        <v>63000.0</v>
      </c>
      <c r="E202" s="226">
        <v>278038.6477</v>
      </c>
      <c r="F202" s="197">
        <f t="shared" si="1"/>
        <v>0.2265872048</v>
      </c>
      <c r="G202" s="226">
        <f t="shared" si="2"/>
        <v>31500000</v>
      </c>
      <c r="H202" s="226">
        <f t="shared" si="3"/>
        <v>113.2936024</v>
      </c>
      <c r="I202" s="152">
        <f t="shared" si="8"/>
        <v>148899</v>
      </c>
      <c r="J202" s="152">
        <f t="shared" si="4"/>
        <v>33738.6082</v>
      </c>
      <c r="K202" s="172">
        <f t="shared" si="5"/>
        <v>0.0002265872048</v>
      </c>
      <c r="L202" s="50">
        <f t="shared" si="6"/>
        <v>0</v>
      </c>
      <c r="M202" s="172">
        <f t="shared" si="7"/>
        <v>0.226813792</v>
      </c>
      <c r="N202" s="152"/>
      <c r="O202" s="197"/>
      <c r="P202" s="197"/>
      <c r="Q202" s="197"/>
      <c r="R202" s="197"/>
      <c r="S202" s="197"/>
      <c r="T202" s="197"/>
      <c r="U202" s="197"/>
      <c r="V202" s="197"/>
      <c r="W202" s="197"/>
      <c r="X202" s="197"/>
      <c r="Y202" s="197"/>
      <c r="Z202" s="197"/>
    </row>
    <row r="203" ht="15.75" customHeight="1">
      <c r="A203" s="232">
        <v>44054.0</v>
      </c>
      <c r="B203" s="219">
        <v>492.0</v>
      </c>
      <c r="C203" s="197"/>
      <c r="D203" s="219">
        <v>62500.0</v>
      </c>
      <c r="E203" s="226">
        <v>284601.2685</v>
      </c>
      <c r="F203" s="197">
        <f t="shared" si="1"/>
        <v>0.2196054864</v>
      </c>
      <c r="G203" s="226">
        <f t="shared" si="2"/>
        <v>30750000</v>
      </c>
      <c r="H203" s="226">
        <f t="shared" si="3"/>
        <v>108.0458993</v>
      </c>
      <c r="I203" s="152">
        <f t="shared" si="8"/>
        <v>149391</v>
      </c>
      <c r="J203" s="152">
        <f t="shared" si="4"/>
        <v>32807.08322</v>
      </c>
      <c r="K203" s="172">
        <f t="shared" si="5"/>
        <v>0.0002196054864</v>
      </c>
      <c r="L203" s="50">
        <f t="shared" si="6"/>
        <v>0</v>
      </c>
      <c r="M203" s="172">
        <f t="shared" si="7"/>
        <v>0.2198250919</v>
      </c>
      <c r="N203" s="152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</row>
    <row r="204" ht="15.75" customHeight="1">
      <c r="A204" s="232">
        <v>44054.0</v>
      </c>
      <c r="B204" s="219">
        <v>287.0</v>
      </c>
      <c r="C204" s="197"/>
      <c r="D204" s="219">
        <v>64000.0</v>
      </c>
      <c r="E204" s="226">
        <v>284601.2685</v>
      </c>
      <c r="F204" s="197">
        <f t="shared" si="1"/>
        <v>0.2248760181</v>
      </c>
      <c r="G204" s="226">
        <f t="shared" si="2"/>
        <v>18368000</v>
      </c>
      <c r="H204" s="226">
        <f t="shared" si="3"/>
        <v>64.53941719</v>
      </c>
      <c r="I204" s="152">
        <f t="shared" si="8"/>
        <v>149678</v>
      </c>
      <c r="J204" s="152">
        <f t="shared" si="4"/>
        <v>33658.99263</v>
      </c>
      <c r="K204" s="172">
        <f t="shared" si="5"/>
        <v>0.0002248760181</v>
      </c>
      <c r="L204" s="50">
        <f t="shared" si="6"/>
        <v>0</v>
      </c>
      <c r="M204" s="172">
        <f t="shared" si="7"/>
        <v>0.2251008941</v>
      </c>
      <c r="N204" s="152"/>
      <c r="O204" s="197"/>
      <c r="P204" s="197"/>
      <c r="Q204" s="197"/>
      <c r="R204" s="197"/>
      <c r="S204" s="197"/>
      <c r="T204" s="197"/>
      <c r="U204" s="197"/>
      <c r="V204" s="197"/>
      <c r="W204" s="197"/>
      <c r="X204" s="197"/>
      <c r="Y204" s="197"/>
      <c r="Z204" s="197"/>
    </row>
    <row r="205" ht="15.75" customHeight="1">
      <c r="A205" s="232">
        <v>44054.0</v>
      </c>
      <c r="B205" s="219">
        <v>1651.0</v>
      </c>
      <c r="C205" s="197"/>
      <c r="D205" s="219">
        <v>64000.01</v>
      </c>
      <c r="E205" s="226">
        <v>284601.2685</v>
      </c>
      <c r="F205" s="197">
        <f t="shared" si="1"/>
        <v>0.2248760532</v>
      </c>
      <c r="G205" s="226">
        <f t="shared" si="2"/>
        <v>105664016.5</v>
      </c>
      <c r="H205" s="226">
        <f t="shared" si="3"/>
        <v>371.2703639</v>
      </c>
      <c r="I205" s="152">
        <f t="shared" si="8"/>
        <v>151329</v>
      </c>
      <c r="J205" s="152">
        <f t="shared" si="4"/>
        <v>34030.26826</v>
      </c>
      <c r="K205" s="172">
        <f t="shared" si="5"/>
        <v>0.0002248760532</v>
      </c>
      <c r="L205" s="50">
        <f t="shared" si="6"/>
        <v>0</v>
      </c>
      <c r="M205" s="172">
        <f t="shared" si="7"/>
        <v>0.2251009293</v>
      </c>
      <c r="N205" s="152"/>
      <c r="O205" s="197"/>
      <c r="P205" s="197"/>
      <c r="Q205" s="197"/>
      <c r="R205" s="197"/>
      <c r="S205" s="197"/>
      <c r="T205" s="197"/>
      <c r="U205" s="197"/>
      <c r="V205" s="197"/>
      <c r="W205" s="197"/>
      <c r="X205" s="197"/>
      <c r="Y205" s="197"/>
      <c r="Z205" s="197"/>
    </row>
    <row r="206" ht="15.75" customHeight="1">
      <c r="A206" s="232">
        <v>44054.0</v>
      </c>
      <c r="B206" s="219">
        <v>1.0</v>
      </c>
      <c r="C206" s="197"/>
      <c r="D206" s="219">
        <v>64000.01</v>
      </c>
      <c r="E206" s="226">
        <v>284601.2685</v>
      </c>
      <c r="F206" s="197">
        <f t="shared" si="1"/>
        <v>0.2248760532</v>
      </c>
      <c r="G206" s="226">
        <f t="shared" si="2"/>
        <v>64000.01</v>
      </c>
      <c r="H206" s="226">
        <f t="shared" si="3"/>
        <v>0.2248760532</v>
      </c>
      <c r="I206" s="152">
        <f t="shared" si="8"/>
        <v>151330</v>
      </c>
      <c r="J206" s="152">
        <f t="shared" si="4"/>
        <v>34030.49313</v>
      </c>
      <c r="K206" s="172">
        <f t="shared" si="5"/>
        <v>0.0002248760532</v>
      </c>
      <c r="L206" s="50">
        <f t="shared" si="6"/>
        <v>0</v>
      </c>
      <c r="M206" s="172">
        <f t="shared" si="7"/>
        <v>0.2251009293</v>
      </c>
      <c r="N206" s="152"/>
      <c r="O206" s="197"/>
      <c r="P206" s="197"/>
      <c r="Q206" s="197"/>
      <c r="R206" s="197"/>
      <c r="S206" s="197"/>
      <c r="T206" s="197"/>
      <c r="U206" s="197"/>
      <c r="V206" s="197"/>
      <c r="W206" s="197"/>
      <c r="X206" s="197"/>
      <c r="Y206" s="197"/>
      <c r="Z206" s="197"/>
    </row>
    <row r="207" ht="15.75" customHeight="1">
      <c r="A207" s="232">
        <v>44055.0</v>
      </c>
      <c r="B207" s="218">
        <v>378.0</v>
      </c>
      <c r="C207" s="197"/>
      <c r="D207" s="219">
        <v>65500.0</v>
      </c>
      <c r="E207" s="226">
        <v>284125.3128</v>
      </c>
      <c r="F207" s="197">
        <f t="shared" si="1"/>
        <v>0.2305320823</v>
      </c>
      <c r="G207" s="226">
        <f t="shared" si="2"/>
        <v>24759000</v>
      </c>
      <c r="H207" s="226">
        <f t="shared" si="3"/>
        <v>87.14112712</v>
      </c>
      <c r="I207" s="152">
        <f t="shared" si="8"/>
        <v>151708</v>
      </c>
      <c r="J207" s="152">
        <f t="shared" si="4"/>
        <v>34973.56114</v>
      </c>
      <c r="K207" s="172">
        <f t="shared" si="5"/>
        <v>0.0002305320823</v>
      </c>
      <c r="L207" s="50">
        <f t="shared" si="6"/>
        <v>0</v>
      </c>
      <c r="M207" s="172">
        <f t="shared" si="7"/>
        <v>0.2307626144</v>
      </c>
      <c r="N207" s="152"/>
      <c r="O207" s="197"/>
      <c r="P207" s="197"/>
      <c r="Q207" s="197"/>
      <c r="R207" s="197"/>
      <c r="S207" s="197"/>
      <c r="T207" s="197"/>
      <c r="U207" s="197"/>
      <c r="V207" s="197"/>
      <c r="W207" s="197"/>
      <c r="X207" s="197"/>
      <c r="Y207" s="197"/>
      <c r="Z207" s="197"/>
    </row>
    <row r="208" ht="15.75" customHeight="1">
      <c r="A208" s="232">
        <v>44057.0</v>
      </c>
      <c r="B208" s="219">
        <v>1000.0</v>
      </c>
      <c r="C208" s="197"/>
      <c r="D208" s="219">
        <v>68000.0</v>
      </c>
      <c r="E208" s="226">
        <v>287367.73</v>
      </c>
      <c r="F208" s="197">
        <f t="shared" si="1"/>
        <v>0.2366306057</v>
      </c>
      <c r="G208" s="226">
        <f t="shared" si="2"/>
        <v>68000000</v>
      </c>
      <c r="H208" s="226">
        <f t="shared" si="3"/>
        <v>236.6306057</v>
      </c>
      <c r="I208" s="152">
        <f t="shared" si="8"/>
        <v>152708</v>
      </c>
      <c r="J208" s="152">
        <f t="shared" si="4"/>
        <v>36135.38653</v>
      </c>
      <c r="K208" s="172">
        <f t="shared" si="5"/>
        <v>0.0002366306057</v>
      </c>
      <c r="L208" s="50">
        <f t="shared" si="6"/>
        <v>0</v>
      </c>
      <c r="M208" s="172">
        <f t="shared" si="7"/>
        <v>0.2368672363</v>
      </c>
      <c r="N208" s="152"/>
      <c r="O208" s="197"/>
      <c r="P208" s="197"/>
      <c r="Q208" s="197"/>
      <c r="R208" s="197"/>
      <c r="S208" s="197"/>
      <c r="T208" s="197"/>
      <c r="U208" s="197"/>
      <c r="V208" s="197"/>
      <c r="W208" s="197"/>
      <c r="X208" s="197"/>
      <c r="Y208" s="197"/>
      <c r="Z208" s="197"/>
    </row>
    <row r="209" ht="15.75" customHeight="1">
      <c r="A209" s="232">
        <v>44060.0</v>
      </c>
      <c r="B209" s="219">
        <v>500.0</v>
      </c>
      <c r="C209" s="197"/>
      <c r="D209" s="219">
        <v>68500.0</v>
      </c>
      <c r="E209" s="226">
        <v>294657.39</v>
      </c>
      <c r="F209" s="197">
        <f t="shared" si="1"/>
        <v>0.2324733821</v>
      </c>
      <c r="G209" s="226">
        <f t="shared" si="2"/>
        <v>34250000</v>
      </c>
      <c r="H209" s="226">
        <f t="shared" si="3"/>
        <v>116.236691</v>
      </c>
      <c r="I209" s="152">
        <f t="shared" si="8"/>
        <v>153208</v>
      </c>
      <c r="J209" s="152">
        <f t="shared" si="4"/>
        <v>35616.78192</v>
      </c>
      <c r="K209" s="172">
        <f t="shared" si="5"/>
        <v>0.0002324733821</v>
      </c>
      <c r="L209" s="50">
        <f t="shared" si="6"/>
        <v>0</v>
      </c>
      <c r="M209" s="172">
        <f t="shared" si="7"/>
        <v>0.2327058554</v>
      </c>
      <c r="N209" s="152"/>
      <c r="O209" s="197"/>
      <c r="P209" s="197"/>
      <c r="Q209" s="197"/>
      <c r="R209" s="197"/>
      <c r="S209" s="197"/>
      <c r="T209" s="197"/>
      <c r="U209" s="197"/>
      <c r="V209" s="197"/>
      <c r="W209" s="197"/>
      <c r="X209" s="197"/>
      <c r="Y209" s="197"/>
      <c r="Z209" s="197"/>
    </row>
    <row r="210" ht="15.75" customHeight="1">
      <c r="A210" s="232">
        <v>44061.0</v>
      </c>
      <c r="B210" s="218">
        <v>494.0</v>
      </c>
      <c r="C210" s="197"/>
      <c r="D210" s="219">
        <v>68500.0</v>
      </c>
      <c r="E210" s="226">
        <v>290276.44</v>
      </c>
      <c r="F210" s="197">
        <f t="shared" si="1"/>
        <v>0.2359819488</v>
      </c>
      <c r="G210" s="226">
        <f t="shared" si="2"/>
        <v>33839000</v>
      </c>
      <c r="H210" s="226">
        <f t="shared" si="3"/>
        <v>116.5750827</v>
      </c>
      <c r="I210" s="152">
        <f t="shared" si="8"/>
        <v>153702</v>
      </c>
      <c r="J210" s="152">
        <f t="shared" si="4"/>
        <v>36270.89749</v>
      </c>
      <c r="K210" s="172">
        <f t="shared" si="5"/>
        <v>0.0002359819488</v>
      </c>
      <c r="L210" s="50">
        <f t="shared" si="6"/>
        <v>0</v>
      </c>
      <c r="M210" s="172">
        <f t="shared" si="7"/>
        <v>0.2362179307</v>
      </c>
      <c r="N210" s="152"/>
      <c r="O210" s="197"/>
      <c r="P210" s="197"/>
      <c r="Q210" s="197"/>
      <c r="R210" s="197"/>
      <c r="S210" s="197"/>
      <c r="T210" s="197"/>
      <c r="U210" s="197"/>
      <c r="V210" s="197"/>
      <c r="W210" s="197"/>
      <c r="X210" s="197"/>
      <c r="Y210" s="197"/>
      <c r="Z210" s="197"/>
    </row>
    <row r="211" ht="15.75" customHeight="1">
      <c r="A211" s="232">
        <v>44061.0</v>
      </c>
      <c r="B211" s="219">
        <v>6.0</v>
      </c>
      <c r="C211" s="197"/>
      <c r="D211" s="219">
        <v>68500.0</v>
      </c>
      <c r="E211" s="226">
        <v>290276.44</v>
      </c>
      <c r="F211" s="197">
        <f t="shared" si="1"/>
        <v>0.2359819488</v>
      </c>
      <c r="G211" s="226">
        <f t="shared" si="2"/>
        <v>411000</v>
      </c>
      <c r="H211" s="226">
        <f t="shared" si="3"/>
        <v>1.415891693</v>
      </c>
      <c r="I211" s="152">
        <f t="shared" si="8"/>
        <v>153708</v>
      </c>
      <c r="J211" s="152">
        <f t="shared" si="4"/>
        <v>36272.31339</v>
      </c>
      <c r="K211" s="172">
        <f t="shared" si="5"/>
        <v>0.0002359819488</v>
      </c>
      <c r="L211" s="50">
        <f t="shared" si="6"/>
        <v>0</v>
      </c>
      <c r="M211" s="172">
        <f t="shared" si="7"/>
        <v>0.2362179307</v>
      </c>
      <c r="N211" s="152"/>
      <c r="O211" s="197"/>
      <c r="P211" s="197"/>
      <c r="Q211" s="197"/>
      <c r="R211" s="197"/>
      <c r="S211" s="197"/>
      <c r="T211" s="197"/>
      <c r="U211" s="197"/>
      <c r="V211" s="197"/>
      <c r="W211" s="197"/>
      <c r="X211" s="197"/>
      <c r="Y211" s="197"/>
      <c r="Z211" s="197"/>
    </row>
    <row r="212" ht="15.75" customHeight="1">
      <c r="A212" s="232">
        <v>44063.0</v>
      </c>
      <c r="B212" s="218">
        <v>400.0</v>
      </c>
      <c r="C212" s="197"/>
      <c r="D212" s="219">
        <v>75000.0</v>
      </c>
      <c r="E212" s="226">
        <v>296769.19</v>
      </c>
      <c r="F212" s="197">
        <f t="shared" si="1"/>
        <v>0.2527216521</v>
      </c>
      <c r="G212" s="226">
        <f t="shared" si="2"/>
        <v>30000000</v>
      </c>
      <c r="H212" s="226">
        <f t="shared" si="3"/>
        <v>101.0886609</v>
      </c>
      <c r="I212" s="152">
        <f t="shared" si="8"/>
        <v>154108</v>
      </c>
      <c r="J212" s="152">
        <f t="shared" si="4"/>
        <v>38946.42837</v>
      </c>
      <c r="K212" s="172">
        <f t="shared" si="5"/>
        <v>0.0002527216521</v>
      </c>
      <c r="L212" s="50">
        <f t="shared" si="6"/>
        <v>0</v>
      </c>
      <c r="M212" s="172">
        <f t="shared" si="7"/>
        <v>0.2529743738</v>
      </c>
      <c r="N212" s="152"/>
      <c r="O212" s="197"/>
      <c r="P212" s="197"/>
      <c r="Q212" s="197"/>
      <c r="R212" s="197"/>
      <c r="S212" s="197"/>
      <c r="T212" s="197"/>
      <c r="U212" s="197"/>
      <c r="V212" s="197"/>
      <c r="W212" s="197"/>
      <c r="X212" s="197"/>
      <c r="Y212" s="197"/>
      <c r="Z212" s="197"/>
    </row>
    <row r="213" ht="15.75" customHeight="1">
      <c r="A213" s="232">
        <v>44063.0</v>
      </c>
      <c r="B213" s="219">
        <v>61.0</v>
      </c>
      <c r="C213" s="197"/>
      <c r="D213" s="219">
        <v>75000.0</v>
      </c>
      <c r="E213" s="226">
        <v>296769.19</v>
      </c>
      <c r="F213" s="197">
        <f t="shared" si="1"/>
        <v>0.2527216521</v>
      </c>
      <c r="G213" s="226">
        <f t="shared" si="2"/>
        <v>4575000</v>
      </c>
      <c r="H213" s="226">
        <f t="shared" si="3"/>
        <v>15.41602078</v>
      </c>
      <c r="I213" s="152">
        <f t="shared" si="8"/>
        <v>154169</v>
      </c>
      <c r="J213" s="152">
        <f t="shared" si="4"/>
        <v>38961.84439</v>
      </c>
      <c r="K213" s="172">
        <f t="shared" si="5"/>
        <v>0.0002527216521</v>
      </c>
      <c r="L213" s="50">
        <f t="shared" si="6"/>
        <v>0</v>
      </c>
      <c r="M213" s="172">
        <f t="shared" si="7"/>
        <v>0.2529743738</v>
      </c>
      <c r="N213" s="152"/>
      <c r="O213" s="197"/>
      <c r="P213" s="197"/>
      <c r="Q213" s="197"/>
      <c r="R213" s="197"/>
      <c r="S213" s="197"/>
      <c r="T213" s="197"/>
      <c r="U213" s="197"/>
      <c r="V213" s="197"/>
      <c r="W213" s="197"/>
      <c r="X213" s="197"/>
      <c r="Y213" s="197"/>
      <c r="Z213" s="197"/>
    </row>
    <row r="214" ht="15.75" customHeight="1">
      <c r="A214" s="232">
        <v>44063.0</v>
      </c>
      <c r="B214" s="219">
        <v>30.0</v>
      </c>
      <c r="C214" s="197"/>
      <c r="D214" s="219">
        <v>75000.0</v>
      </c>
      <c r="E214" s="226">
        <v>296769.19</v>
      </c>
      <c r="F214" s="197">
        <f t="shared" si="1"/>
        <v>0.2527216521</v>
      </c>
      <c r="G214" s="226">
        <f t="shared" si="2"/>
        <v>2250000</v>
      </c>
      <c r="H214" s="226">
        <f t="shared" si="3"/>
        <v>7.581649564</v>
      </c>
      <c r="I214" s="152">
        <f t="shared" si="8"/>
        <v>154199</v>
      </c>
      <c r="J214" s="152">
        <f t="shared" si="4"/>
        <v>38969.42604</v>
      </c>
      <c r="K214" s="172">
        <f t="shared" si="5"/>
        <v>0.0002527216521</v>
      </c>
      <c r="L214" s="50">
        <f t="shared" si="6"/>
        <v>0</v>
      </c>
      <c r="M214" s="172">
        <f t="shared" si="7"/>
        <v>0.2529743738</v>
      </c>
      <c r="N214" s="152"/>
      <c r="O214" s="197"/>
      <c r="P214" s="197"/>
      <c r="Q214" s="197"/>
      <c r="R214" s="197"/>
      <c r="S214" s="197"/>
      <c r="T214" s="197"/>
      <c r="U214" s="197"/>
      <c r="V214" s="197"/>
      <c r="W214" s="197"/>
      <c r="X214" s="197"/>
      <c r="Y214" s="197"/>
      <c r="Z214" s="197"/>
    </row>
    <row r="215" ht="15.75" customHeight="1">
      <c r="A215" s="232">
        <v>44063.0</v>
      </c>
      <c r="B215" s="218">
        <v>500.0</v>
      </c>
      <c r="C215" s="197"/>
      <c r="D215" s="219">
        <v>78000.0</v>
      </c>
      <c r="E215" s="226">
        <v>296769.19</v>
      </c>
      <c r="F215" s="197">
        <f t="shared" si="1"/>
        <v>0.2628305182</v>
      </c>
      <c r="G215" s="226">
        <f t="shared" si="2"/>
        <v>39000000</v>
      </c>
      <c r="H215" s="226">
        <f t="shared" si="3"/>
        <v>131.4152591</v>
      </c>
      <c r="I215" s="152">
        <f t="shared" si="8"/>
        <v>154699</v>
      </c>
      <c r="J215" s="152">
        <f t="shared" si="4"/>
        <v>40659.61834</v>
      </c>
      <c r="K215" s="172">
        <f t="shared" si="5"/>
        <v>0.0002628305182</v>
      </c>
      <c r="L215" s="50">
        <f t="shared" si="6"/>
        <v>0</v>
      </c>
      <c r="M215" s="172">
        <f t="shared" si="7"/>
        <v>0.2630933487</v>
      </c>
      <c r="N215" s="152"/>
      <c r="O215" s="197"/>
      <c r="P215" s="197"/>
      <c r="Q215" s="197"/>
      <c r="R215" s="197"/>
      <c r="S215" s="197"/>
      <c r="T215" s="197"/>
      <c r="U215" s="197"/>
      <c r="V215" s="197"/>
      <c r="W215" s="197"/>
      <c r="X215" s="197"/>
      <c r="Y215" s="197"/>
      <c r="Z215" s="197"/>
    </row>
    <row r="216" ht="15.75" customHeight="1">
      <c r="A216" s="232">
        <v>44067.0</v>
      </c>
      <c r="B216" s="219">
        <v>440.0</v>
      </c>
      <c r="C216" s="197"/>
      <c r="D216" s="219">
        <v>81000.0</v>
      </c>
      <c r="E216" s="226">
        <v>305452.46</v>
      </c>
      <c r="F216" s="197">
        <f t="shared" si="1"/>
        <v>0.2651803819</v>
      </c>
      <c r="G216" s="226">
        <f t="shared" si="2"/>
        <v>35640000</v>
      </c>
      <c r="H216" s="226">
        <f t="shared" si="3"/>
        <v>116.679368</v>
      </c>
      <c r="I216" s="152">
        <f t="shared" si="8"/>
        <v>155139</v>
      </c>
      <c r="J216" s="152">
        <f t="shared" si="4"/>
        <v>41139.81927</v>
      </c>
      <c r="K216" s="172">
        <f t="shared" si="5"/>
        <v>0.0002651803819</v>
      </c>
      <c r="L216" s="50">
        <f t="shared" si="6"/>
        <v>0</v>
      </c>
      <c r="M216" s="172">
        <f t="shared" si="7"/>
        <v>0.2654455623</v>
      </c>
      <c r="N216" s="152"/>
      <c r="O216" s="197"/>
      <c r="P216" s="197"/>
      <c r="Q216" s="197"/>
      <c r="R216" s="197"/>
      <c r="S216" s="197"/>
      <c r="T216" s="197"/>
      <c r="U216" s="197"/>
      <c r="V216" s="197"/>
      <c r="W216" s="197"/>
      <c r="X216" s="197"/>
      <c r="Y216" s="197"/>
      <c r="Z216" s="197"/>
    </row>
    <row r="217" ht="15.75" customHeight="1">
      <c r="A217" s="232">
        <v>44067.0</v>
      </c>
      <c r="B217" s="219">
        <v>60.0</v>
      </c>
      <c r="C217" s="197"/>
      <c r="D217" s="219">
        <v>81000.0</v>
      </c>
      <c r="E217" s="226">
        <v>305452.46</v>
      </c>
      <c r="F217" s="197">
        <f t="shared" si="1"/>
        <v>0.2651803819</v>
      </c>
      <c r="G217" s="226">
        <f t="shared" si="2"/>
        <v>4860000</v>
      </c>
      <c r="H217" s="226">
        <f t="shared" si="3"/>
        <v>15.91082291</v>
      </c>
      <c r="I217" s="152">
        <f t="shared" si="8"/>
        <v>155199</v>
      </c>
      <c r="J217" s="152">
        <f t="shared" si="4"/>
        <v>41155.73009</v>
      </c>
      <c r="K217" s="172">
        <f t="shared" si="5"/>
        <v>0.0002651803819</v>
      </c>
      <c r="L217" s="50">
        <f t="shared" si="6"/>
        <v>0</v>
      </c>
      <c r="M217" s="172">
        <f t="shared" si="7"/>
        <v>0.2654455623</v>
      </c>
      <c r="N217" s="152"/>
      <c r="O217" s="197"/>
      <c r="P217" s="197"/>
      <c r="Q217" s="197"/>
      <c r="R217" s="197"/>
      <c r="S217" s="197"/>
      <c r="T217" s="197"/>
      <c r="U217" s="197"/>
      <c r="V217" s="197"/>
      <c r="W217" s="197"/>
      <c r="X217" s="197"/>
      <c r="Y217" s="197"/>
      <c r="Z217" s="197"/>
    </row>
    <row r="218" ht="15.75" customHeight="1">
      <c r="A218" s="232">
        <v>44068.0</v>
      </c>
      <c r="B218" s="219">
        <v>500.0</v>
      </c>
      <c r="C218" s="197"/>
      <c r="D218" s="219">
        <v>80000.0</v>
      </c>
      <c r="E218" s="226">
        <v>306257.25</v>
      </c>
      <c r="F218" s="197">
        <f t="shared" si="1"/>
        <v>0.2612183059</v>
      </c>
      <c r="G218" s="226">
        <f t="shared" si="2"/>
        <v>40000000</v>
      </c>
      <c r="H218" s="226">
        <f t="shared" si="3"/>
        <v>130.6091529</v>
      </c>
      <c r="I218" s="152">
        <f t="shared" si="8"/>
        <v>155699</v>
      </c>
      <c r="J218" s="152">
        <f t="shared" si="4"/>
        <v>40671.429</v>
      </c>
      <c r="K218" s="172">
        <f t="shared" si="5"/>
        <v>0.0002612183059</v>
      </c>
      <c r="L218" s="50">
        <f t="shared" si="6"/>
        <v>0</v>
      </c>
      <c r="M218" s="172">
        <f t="shared" si="7"/>
        <v>0.2614795242</v>
      </c>
      <c r="N218" s="152"/>
      <c r="O218" s="197"/>
      <c r="P218" s="197"/>
      <c r="Q218" s="197"/>
      <c r="R218" s="197"/>
      <c r="S218" s="197"/>
      <c r="T218" s="197"/>
      <c r="U218" s="197"/>
      <c r="V218" s="197"/>
      <c r="W218" s="197"/>
      <c r="X218" s="197"/>
      <c r="Y218" s="197"/>
      <c r="Z218" s="197"/>
    </row>
    <row r="219" ht="15.75" customHeight="1">
      <c r="A219" s="232">
        <v>44069.0</v>
      </c>
      <c r="B219" s="219">
        <v>252.0</v>
      </c>
      <c r="C219" s="197"/>
      <c r="D219" s="219">
        <v>80000.0</v>
      </c>
      <c r="E219" s="226">
        <v>307991.14</v>
      </c>
      <c r="F219" s="197">
        <f t="shared" si="1"/>
        <v>0.2597477317</v>
      </c>
      <c r="G219" s="226">
        <f t="shared" si="2"/>
        <v>20160000</v>
      </c>
      <c r="H219" s="226">
        <f t="shared" si="3"/>
        <v>65.45642839</v>
      </c>
      <c r="I219" s="152">
        <f t="shared" si="8"/>
        <v>155951</v>
      </c>
      <c r="J219" s="152">
        <f t="shared" si="4"/>
        <v>40507.91851</v>
      </c>
      <c r="K219" s="172">
        <f t="shared" si="5"/>
        <v>0.0002597477317</v>
      </c>
      <c r="L219" s="50">
        <f t="shared" si="6"/>
        <v>0</v>
      </c>
      <c r="M219" s="172">
        <f t="shared" si="7"/>
        <v>0.2600074794</v>
      </c>
      <c r="N219" s="152"/>
      <c r="O219" s="197"/>
      <c r="P219" s="197"/>
      <c r="Q219" s="197"/>
      <c r="R219" s="197"/>
      <c r="S219" s="197"/>
      <c r="T219" s="197"/>
      <c r="U219" s="197"/>
      <c r="V219" s="197"/>
      <c r="W219" s="197"/>
      <c r="X219" s="197"/>
      <c r="Y219" s="197"/>
      <c r="Z219" s="197"/>
    </row>
    <row r="220" ht="15.75" customHeight="1">
      <c r="A220" s="232">
        <v>44069.0</v>
      </c>
      <c r="B220" s="219">
        <v>100.0</v>
      </c>
      <c r="C220" s="197"/>
      <c r="D220" s="219">
        <v>80000.0</v>
      </c>
      <c r="E220" s="226">
        <v>307991.14</v>
      </c>
      <c r="F220" s="197">
        <f t="shared" si="1"/>
        <v>0.2597477317</v>
      </c>
      <c r="G220" s="226">
        <f t="shared" si="2"/>
        <v>8000000</v>
      </c>
      <c r="H220" s="226">
        <f t="shared" si="3"/>
        <v>25.97477317</v>
      </c>
      <c r="I220" s="152">
        <f t="shared" si="8"/>
        <v>156051</v>
      </c>
      <c r="J220" s="152">
        <f t="shared" si="4"/>
        <v>40533.89328</v>
      </c>
      <c r="K220" s="172">
        <f t="shared" si="5"/>
        <v>0.0002597477317</v>
      </c>
      <c r="L220" s="50">
        <f t="shared" si="6"/>
        <v>0</v>
      </c>
      <c r="M220" s="172">
        <f t="shared" si="7"/>
        <v>0.2600074794</v>
      </c>
      <c r="N220" s="152"/>
      <c r="O220" s="197"/>
      <c r="P220" s="197"/>
      <c r="Q220" s="197"/>
      <c r="R220" s="197"/>
      <c r="S220" s="197"/>
      <c r="T220" s="197"/>
      <c r="U220" s="197"/>
      <c r="V220" s="197"/>
      <c r="W220" s="197"/>
      <c r="X220" s="197"/>
      <c r="Y220" s="197"/>
      <c r="Z220" s="197"/>
    </row>
    <row r="221" ht="15.75" customHeight="1">
      <c r="A221" s="232">
        <v>44069.0</v>
      </c>
      <c r="B221" s="219">
        <v>148.0</v>
      </c>
      <c r="C221" s="234"/>
      <c r="D221" s="219">
        <v>80000.0</v>
      </c>
      <c r="E221" s="226">
        <v>307991.14</v>
      </c>
      <c r="F221" s="197">
        <f t="shared" si="1"/>
        <v>0.2597477317</v>
      </c>
      <c r="G221" s="226">
        <f t="shared" si="2"/>
        <v>11840000</v>
      </c>
      <c r="H221" s="226">
        <f t="shared" si="3"/>
        <v>38.44266429</v>
      </c>
      <c r="I221" s="235">
        <f t="shared" si="8"/>
        <v>156199</v>
      </c>
      <c r="J221" s="152">
        <f t="shared" si="4"/>
        <v>40572.33594</v>
      </c>
      <c r="K221" s="172">
        <f t="shared" si="5"/>
        <v>0.0002597477317</v>
      </c>
      <c r="L221" s="50">
        <f t="shared" si="6"/>
        <v>0</v>
      </c>
      <c r="M221" s="172">
        <f t="shared" si="7"/>
        <v>0.2600074794</v>
      </c>
      <c r="N221" s="152"/>
      <c r="O221" s="197"/>
      <c r="P221" s="197"/>
      <c r="Q221" s="197"/>
      <c r="R221" s="197"/>
      <c r="S221" s="197"/>
      <c r="T221" s="197"/>
      <c r="U221" s="197"/>
      <c r="V221" s="197"/>
      <c r="W221" s="197"/>
      <c r="X221" s="197"/>
      <c r="Y221" s="197"/>
      <c r="Z221" s="197"/>
    </row>
    <row r="222" ht="15.75" customHeight="1">
      <c r="A222" s="232">
        <v>44070.0</v>
      </c>
      <c r="B222" s="219">
        <v>500.0</v>
      </c>
      <c r="C222" s="234"/>
      <c r="D222" s="219">
        <v>81500.0</v>
      </c>
      <c r="E222" s="226">
        <v>312841.76</v>
      </c>
      <c r="F222" s="197">
        <f t="shared" si="1"/>
        <v>0.2605150924</v>
      </c>
      <c r="G222" s="226">
        <f t="shared" si="2"/>
        <v>40750000</v>
      </c>
      <c r="H222" s="226">
        <f t="shared" si="3"/>
        <v>130.2575462</v>
      </c>
      <c r="I222" s="235">
        <f t="shared" si="8"/>
        <v>156699</v>
      </c>
      <c r="J222" s="152">
        <f t="shared" si="4"/>
        <v>40822.45446</v>
      </c>
      <c r="K222" s="172">
        <f t="shared" si="5"/>
        <v>0.0002605150924</v>
      </c>
      <c r="L222" s="50">
        <f t="shared" si="6"/>
        <v>0</v>
      </c>
      <c r="M222" s="172">
        <f t="shared" si="7"/>
        <v>0.2607756075</v>
      </c>
      <c r="N222" s="152"/>
      <c r="O222" s="197"/>
      <c r="P222" s="197"/>
      <c r="Q222" s="197"/>
      <c r="R222" s="197"/>
      <c r="S222" s="197"/>
      <c r="T222" s="197"/>
      <c r="U222" s="197"/>
      <c r="V222" s="197"/>
      <c r="W222" s="197"/>
      <c r="X222" s="197"/>
      <c r="Y222" s="197"/>
      <c r="Z222" s="197"/>
    </row>
    <row r="223" ht="15.75" customHeight="1">
      <c r="A223" s="232">
        <v>44071.0</v>
      </c>
      <c r="B223" s="218">
        <v>136.0</v>
      </c>
      <c r="C223" s="234"/>
      <c r="D223" s="219">
        <v>80500.0</v>
      </c>
      <c r="E223" s="226">
        <v>316590.5</v>
      </c>
      <c r="F223" s="197">
        <f t="shared" si="1"/>
        <v>0.2542716853</v>
      </c>
      <c r="G223" s="226">
        <f t="shared" si="2"/>
        <v>10948000</v>
      </c>
      <c r="H223" s="226">
        <f t="shared" si="3"/>
        <v>34.58094921</v>
      </c>
      <c r="I223" s="235">
        <f t="shared" si="8"/>
        <v>156835</v>
      </c>
      <c r="J223" s="152">
        <f t="shared" si="4"/>
        <v>39878.69977</v>
      </c>
      <c r="K223" s="172">
        <f t="shared" si="5"/>
        <v>0.0002542716853</v>
      </c>
      <c r="L223" s="50">
        <f t="shared" si="6"/>
        <v>0</v>
      </c>
      <c r="M223" s="172">
        <f t="shared" si="7"/>
        <v>0.254525957</v>
      </c>
      <c r="N223" s="152"/>
      <c r="O223" s="197"/>
      <c r="P223" s="197"/>
      <c r="Q223" s="197"/>
      <c r="R223" s="197"/>
      <c r="S223" s="197"/>
      <c r="T223" s="197"/>
      <c r="U223" s="197"/>
      <c r="V223" s="197"/>
      <c r="W223" s="197"/>
      <c r="X223" s="197"/>
      <c r="Y223" s="197"/>
      <c r="Z223" s="197"/>
    </row>
    <row r="224" ht="15.75" customHeight="1">
      <c r="A224" s="232">
        <v>44071.0</v>
      </c>
      <c r="B224" s="219">
        <v>364.0</v>
      </c>
      <c r="C224" s="234"/>
      <c r="D224" s="219">
        <v>80500.0</v>
      </c>
      <c r="E224" s="226">
        <v>316590.5</v>
      </c>
      <c r="F224" s="197">
        <f t="shared" si="1"/>
        <v>0.2542716853</v>
      </c>
      <c r="G224" s="226">
        <f t="shared" si="2"/>
        <v>29302000</v>
      </c>
      <c r="H224" s="226">
        <f t="shared" si="3"/>
        <v>92.55489347</v>
      </c>
      <c r="I224" s="235">
        <f t="shared" si="8"/>
        <v>157199</v>
      </c>
      <c r="J224" s="152">
        <f t="shared" si="4"/>
        <v>39971.25466</v>
      </c>
      <c r="K224" s="172">
        <f t="shared" si="5"/>
        <v>0.0002542716853</v>
      </c>
      <c r="L224" s="50">
        <f t="shared" si="6"/>
        <v>0</v>
      </c>
      <c r="M224" s="172">
        <f t="shared" si="7"/>
        <v>0.254525957</v>
      </c>
      <c r="N224" s="152"/>
      <c r="O224" s="197"/>
      <c r="P224" s="197"/>
      <c r="Q224" s="197"/>
      <c r="R224" s="197"/>
      <c r="S224" s="197"/>
      <c r="T224" s="197"/>
      <c r="U224" s="197"/>
      <c r="V224" s="197"/>
      <c r="W224" s="197"/>
      <c r="X224" s="197"/>
      <c r="Y224" s="197"/>
      <c r="Z224" s="197"/>
    </row>
    <row r="225" ht="15.75" customHeight="1">
      <c r="A225" s="232">
        <v>44074.0</v>
      </c>
      <c r="B225" s="219">
        <v>500.0</v>
      </c>
      <c r="C225" s="234"/>
      <c r="D225" s="219">
        <v>80500.0</v>
      </c>
      <c r="E225" s="226">
        <v>324611.7</v>
      </c>
      <c r="F225" s="197">
        <f t="shared" si="1"/>
        <v>0.2479885968</v>
      </c>
      <c r="G225" s="226">
        <f t="shared" si="2"/>
        <v>40250000</v>
      </c>
      <c r="H225" s="226">
        <f t="shared" si="3"/>
        <v>123.9942984</v>
      </c>
      <c r="I225" s="235">
        <f t="shared" si="8"/>
        <v>157699</v>
      </c>
      <c r="J225" s="152">
        <f t="shared" si="4"/>
        <v>39107.55373</v>
      </c>
      <c r="K225" s="172">
        <f t="shared" si="5"/>
        <v>0.0002479885968</v>
      </c>
      <c r="L225" s="50">
        <f t="shared" si="6"/>
        <v>0</v>
      </c>
      <c r="M225" s="172">
        <f t="shared" si="7"/>
        <v>0.2482365854</v>
      </c>
      <c r="N225" s="152"/>
      <c r="O225" s="197"/>
      <c r="P225" s="197"/>
      <c r="Q225" s="197"/>
      <c r="R225" s="197"/>
      <c r="S225" s="197"/>
      <c r="T225" s="197"/>
      <c r="U225" s="197"/>
      <c r="V225" s="197"/>
      <c r="W225" s="197"/>
      <c r="X225" s="197"/>
      <c r="Y225" s="197"/>
      <c r="Z225" s="197"/>
    </row>
    <row r="226" ht="15.75" customHeight="1">
      <c r="A226" s="232">
        <v>44075.0</v>
      </c>
      <c r="B226" s="219">
        <v>500.0</v>
      </c>
      <c r="C226" s="234"/>
      <c r="D226" s="219">
        <v>83000.0</v>
      </c>
      <c r="E226" s="226">
        <v>327748.89</v>
      </c>
      <c r="F226" s="197">
        <f t="shared" si="1"/>
        <v>0.2532426578</v>
      </c>
      <c r="G226" s="226">
        <f t="shared" si="2"/>
        <v>41500000</v>
      </c>
      <c r="H226" s="226">
        <f t="shared" si="3"/>
        <v>126.6213289</v>
      </c>
      <c r="I226" s="235">
        <f t="shared" si="8"/>
        <v>158199</v>
      </c>
      <c r="J226" s="152">
        <f t="shared" si="4"/>
        <v>40062.73522</v>
      </c>
      <c r="K226" s="172">
        <f t="shared" si="5"/>
        <v>0.0002532426578</v>
      </c>
      <c r="L226" s="50">
        <f t="shared" si="6"/>
        <v>0</v>
      </c>
      <c r="M226" s="172">
        <f t="shared" si="7"/>
        <v>0.2534959005</v>
      </c>
      <c r="N226" s="152"/>
      <c r="O226" s="197"/>
      <c r="P226" s="197"/>
      <c r="Q226" s="197"/>
      <c r="R226" s="197"/>
      <c r="S226" s="197"/>
      <c r="T226" s="197"/>
      <c r="U226" s="197"/>
      <c r="V226" s="197"/>
      <c r="W226" s="197"/>
      <c r="X226" s="197"/>
      <c r="Y226" s="197"/>
      <c r="Z226" s="197"/>
    </row>
    <row r="227" ht="15.75" customHeight="1">
      <c r="A227" s="232">
        <v>44075.0</v>
      </c>
      <c r="B227" s="219">
        <v>195.0</v>
      </c>
      <c r="C227" s="234"/>
      <c r="D227" s="219">
        <v>80000.0</v>
      </c>
      <c r="E227" s="226">
        <v>327748.89</v>
      </c>
      <c r="F227" s="197">
        <f t="shared" si="1"/>
        <v>0.2440893087</v>
      </c>
      <c r="G227" s="226">
        <f t="shared" si="2"/>
        <v>15600000</v>
      </c>
      <c r="H227" s="226">
        <f t="shared" si="3"/>
        <v>47.5974152</v>
      </c>
      <c r="I227" s="235">
        <f t="shared" si="8"/>
        <v>158394</v>
      </c>
      <c r="J227" s="152">
        <f t="shared" si="4"/>
        <v>38662.28197</v>
      </c>
      <c r="K227" s="172">
        <f t="shared" si="5"/>
        <v>0.0002440893087</v>
      </c>
      <c r="L227" s="50">
        <f t="shared" si="6"/>
        <v>0</v>
      </c>
      <c r="M227" s="172">
        <f t="shared" si="7"/>
        <v>0.244333398</v>
      </c>
      <c r="N227" s="152"/>
      <c r="O227" s="197"/>
      <c r="P227" s="197"/>
      <c r="Q227" s="197"/>
      <c r="R227" s="197"/>
      <c r="S227" s="197"/>
      <c r="T227" s="197"/>
      <c r="U227" s="197"/>
      <c r="V227" s="197"/>
      <c r="W227" s="197"/>
      <c r="X227" s="197"/>
      <c r="Y227" s="197"/>
      <c r="Z227" s="197"/>
    </row>
    <row r="228" ht="15.75" customHeight="1">
      <c r="A228" s="232">
        <v>44076.0</v>
      </c>
      <c r="B228" s="219">
        <v>500.0</v>
      </c>
      <c r="C228" s="234"/>
      <c r="D228" s="219">
        <v>79000.0</v>
      </c>
      <c r="E228" s="226">
        <v>329553.3</v>
      </c>
      <c r="F228" s="197">
        <f t="shared" si="1"/>
        <v>0.239718431</v>
      </c>
      <c r="G228" s="226">
        <f t="shared" si="2"/>
        <v>39500000</v>
      </c>
      <c r="H228" s="226">
        <f t="shared" si="3"/>
        <v>119.8592155</v>
      </c>
      <c r="I228" s="235">
        <f t="shared" si="8"/>
        <v>158894</v>
      </c>
      <c r="J228" s="152">
        <f t="shared" si="4"/>
        <v>38089.82037</v>
      </c>
      <c r="K228" s="172">
        <f t="shared" si="5"/>
        <v>0.000239718431</v>
      </c>
      <c r="L228" s="50">
        <f t="shared" si="6"/>
        <v>0</v>
      </c>
      <c r="M228" s="172">
        <f t="shared" si="7"/>
        <v>0.2399581494</v>
      </c>
      <c r="N228" s="152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</row>
    <row r="229" ht="15.75" customHeight="1">
      <c r="A229" s="232">
        <v>44077.0</v>
      </c>
      <c r="B229" s="219">
        <v>18.0</v>
      </c>
      <c r="C229" s="234"/>
      <c r="D229" s="219">
        <v>79999.99</v>
      </c>
      <c r="E229" s="201">
        <v>335021.06</v>
      </c>
      <c r="F229" s="197">
        <f t="shared" si="1"/>
        <v>0.2387909285</v>
      </c>
      <c r="G229" s="226">
        <f t="shared" si="2"/>
        <v>1439999.82</v>
      </c>
      <c r="H229" s="226">
        <f t="shared" si="3"/>
        <v>4.298236714</v>
      </c>
      <c r="I229" s="235">
        <f t="shared" si="8"/>
        <v>158912</v>
      </c>
      <c r="J229" s="152">
        <f t="shared" si="4"/>
        <v>37946.74404</v>
      </c>
      <c r="K229" s="172">
        <f t="shared" si="5"/>
        <v>0.0002387909285</v>
      </c>
      <c r="L229" s="50">
        <f t="shared" si="6"/>
        <v>0</v>
      </c>
      <c r="M229" s="172">
        <f t="shared" si="7"/>
        <v>0.2390297195</v>
      </c>
      <c r="N229" s="152"/>
      <c r="O229" s="197"/>
      <c r="P229" s="197"/>
      <c r="Q229" s="197"/>
      <c r="R229" s="197"/>
      <c r="S229" s="197"/>
      <c r="T229" s="197"/>
      <c r="U229" s="197"/>
      <c r="V229" s="197"/>
      <c r="W229" s="197"/>
      <c r="X229" s="197"/>
      <c r="Y229" s="197"/>
      <c r="Z229" s="197"/>
    </row>
    <row r="230" ht="15.75" customHeight="1">
      <c r="A230" s="232">
        <v>44077.0</v>
      </c>
      <c r="B230" s="219">
        <v>500.0</v>
      </c>
      <c r="C230" s="234"/>
      <c r="D230" s="219">
        <v>80000.0</v>
      </c>
      <c r="E230" s="201">
        <v>335021.06</v>
      </c>
      <c r="F230" s="197">
        <f t="shared" si="1"/>
        <v>0.2387909584</v>
      </c>
      <c r="G230" s="226">
        <f t="shared" si="2"/>
        <v>40000000</v>
      </c>
      <c r="H230" s="226">
        <f t="shared" si="3"/>
        <v>119.3954792</v>
      </c>
      <c r="I230" s="235">
        <f t="shared" si="8"/>
        <v>159412</v>
      </c>
      <c r="J230" s="152">
        <f t="shared" si="4"/>
        <v>38066.14426</v>
      </c>
      <c r="K230" s="172">
        <f t="shared" si="5"/>
        <v>0.0002387909584</v>
      </c>
      <c r="L230" s="50">
        <f t="shared" si="6"/>
        <v>0</v>
      </c>
      <c r="M230" s="172">
        <f t="shared" si="7"/>
        <v>0.2390297494</v>
      </c>
      <c r="N230" s="152"/>
      <c r="O230" s="197"/>
      <c r="P230" s="197"/>
      <c r="Q230" s="197"/>
      <c r="R230" s="197"/>
      <c r="S230" s="197"/>
      <c r="T230" s="197"/>
      <c r="U230" s="197"/>
      <c r="V230" s="197"/>
      <c r="W230" s="197"/>
      <c r="X230" s="197"/>
      <c r="Y230" s="197"/>
      <c r="Z230" s="197"/>
    </row>
    <row r="231" ht="15.75" customHeight="1">
      <c r="A231" s="232">
        <v>44077.0</v>
      </c>
      <c r="B231" s="219">
        <v>2482.0</v>
      </c>
      <c r="C231" s="234"/>
      <c r="D231" s="219">
        <v>80000.0</v>
      </c>
      <c r="E231" s="201">
        <v>335021.06</v>
      </c>
      <c r="F231" s="197">
        <f t="shared" si="1"/>
        <v>0.2387909584</v>
      </c>
      <c r="G231" s="226">
        <f t="shared" si="2"/>
        <v>198560000</v>
      </c>
      <c r="H231" s="226">
        <f t="shared" si="3"/>
        <v>592.6791587</v>
      </c>
      <c r="I231" s="235">
        <f t="shared" si="8"/>
        <v>161894</v>
      </c>
      <c r="J231" s="152">
        <f t="shared" si="4"/>
        <v>38658.82342</v>
      </c>
      <c r="K231" s="172">
        <f t="shared" si="5"/>
        <v>0.0002387909584</v>
      </c>
      <c r="L231" s="50">
        <f t="shared" si="6"/>
        <v>0</v>
      </c>
      <c r="M231" s="172">
        <f t="shared" si="7"/>
        <v>0.2390297494</v>
      </c>
      <c r="N231" s="152"/>
      <c r="O231" s="197"/>
      <c r="P231" s="197"/>
      <c r="Q231" s="197"/>
      <c r="R231" s="197"/>
      <c r="S231" s="197"/>
      <c r="T231" s="197"/>
      <c r="U231" s="197"/>
      <c r="V231" s="197"/>
      <c r="W231" s="197"/>
      <c r="X231" s="197"/>
      <c r="Y231" s="197"/>
      <c r="Z231" s="197"/>
    </row>
    <row r="232" ht="15.75" customHeight="1">
      <c r="A232" s="232">
        <v>44077.0</v>
      </c>
      <c r="B232" s="219">
        <v>1000.0</v>
      </c>
      <c r="C232" s="234"/>
      <c r="D232" s="219">
        <v>79000.0</v>
      </c>
      <c r="E232" s="201">
        <v>335021.06</v>
      </c>
      <c r="F232" s="197">
        <f t="shared" si="1"/>
        <v>0.2358060714</v>
      </c>
      <c r="G232" s="226">
        <f t="shared" si="2"/>
        <v>79000000</v>
      </c>
      <c r="H232" s="226">
        <f t="shared" si="3"/>
        <v>235.8060714</v>
      </c>
      <c r="I232" s="235">
        <f t="shared" si="8"/>
        <v>162894</v>
      </c>
      <c r="J232" s="152">
        <f t="shared" si="4"/>
        <v>38411.3942</v>
      </c>
      <c r="K232" s="172">
        <f t="shared" si="5"/>
        <v>0.0002358060714</v>
      </c>
      <c r="L232" s="50">
        <f t="shared" si="6"/>
        <v>0</v>
      </c>
      <c r="M232" s="172">
        <f t="shared" si="7"/>
        <v>0.2360418775</v>
      </c>
      <c r="N232" s="152"/>
      <c r="O232" s="197"/>
      <c r="P232" s="197"/>
      <c r="Q232" s="197"/>
      <c r="R232" s="197"/>
      <c r="S232" s="197"/>
      <c r="T232" s="197"/>
      <c r="U232" s="197"/>
      <c r="V232" s="197"/>
      <c r="W232" s="197"/>
      <c r="X232" s="197"/>
      <c r="Y232" s="197"/>
      <c r="Z232" s="197"/>
    </row>
    <row r="233" ht="15.75" customHeight="1">
      <c r="A233" s="232">
        <v>44077.0</v>
      </c>
      <c r="B233" s="219">
        <v>9.0</v>
      </c>
      <c r="C233" s="234"/>
      <c r="D233" s="219">
        <v>78999.99</v>
      </c>
      <c r="E233" s="201">
        <v>335021.06</v>
      </c>
      <c r="F233" s="197">
        <f t="shared" si="1"/>
        <v>0.2358060416</v>
      </c>
      <c r="G233" s="226">
        <f t="shared" si="2"/>
        <v>710999.91</v>
      </c>
      <c r="H233" s="226">
        <f t="shared" si="3"/>
        <v>2.122254374</v>
      </c>
      <c r="I233" s="235">
        <f t="shared" si="8"/>
        <v>162903</v>
      </c>
      <c r="J233" s="152">
        <f t="shared" si="4"/>
        <v>38413.51159</v>
      </c>
      <c r="K233" s="172">
        <f t="shared" si="5"/>
        <v>0.0002358060416</v>
      </c>
      <c r="L233" s="50">
        <f t="shared" si="6"/>
        <v>0</v>
      </c>
      <c r="M233" s="172">
        <f t="shared" si="7"/>
        <v>0.2360418476</v>
      </c>
      <c r="N233" s="152"/>
      <c r="O233" s="197"/>
      <c r="P233" s="197"/>
      <c r="Q233" s="197"/>
      <c r="R233" s="197"/>
      <c r="S233" s="197"/>
      <c r="T233" s="197"/>
      <c r="U233" s="197"/>
      <c r="V233" s="197"/>
      <c r="W233" s="197"/>
      <c r="X233" s="197"/>
      <c r="Y233" s="197"/>
      <c r="Z233" s="197"/>
    </row>
    <row r="234" ht="15.75" customHeight="1">
      <c r="A234" s="232">
        <v>44077.0</v>
      </c>
      <c r="B234" s="219">
        <v>5500.0</v>
      </c>
      <c r="C234" s="234"/>
      <c r="D234" s="219">
        <v>79000.0</v>
      </c>
      <c r="E234" s="201">
        <v>335021.06</v>
      </c>
      <c r="F234" s="197">
        <f t="shared" si="1"/>
        <v>0.2358060714</v>
      </c>
      <c r="G234" s="226">
        <f t="shared" si="2"/>
        <v>434500000</v>
      </c>
      <c r="H234" s="226">
        <f t="shared" si="3"/>
        <v>1296.933393</v>
      </c>
      <c r="I234" s="235">
        <f t="shared" si="8"/>
        <v>168403</v>
      </c>
      <c r="J234" s="152">
        <f t="shared" si="4"/>
        <v>39710.44984</v>
      </c>
      <c r="K234" s="172">
        <f t="shared" si="5"/>
        <v>0.0002358060714</v>
      </c>
      <c r="L234" s="50">
        <f t="shared" si="6"/>
        <v>0</v>
      </c>
      <c r="M234" s="172">
        <f t="shared" si="7"/>
        <v>0.2360418775</v>
      </c>
      <c r="N234" s="152"/>
      <c r="O234" s="197"/>
      <c r="P234" s="197"/>
      <c r="Q234" s="197"/>
      <c r="R234" s="197"/>
      <c r="S234" s="197"/>
      <c r="T234" s="197"/>
      <c r="U234" s="197"/>
      <c r="V234" s="197"/>
      <c r="W234" s="197"/>
      <c r="X234" s="197"/>
      <c r="Y234" s="197"/>
      <c r="Z234" s="197"/>
    </row>
    <row r="235" ht="15.75" customHeight="1">
      <c r="A235" s="232">
        <v>44077.0</v>
      </c>
      <c r="B235" s="219">
        <v>3500.0</v>
      </c>
      <c r="C235" s="234"/>
      <c r="D235" s="219">
        <v>79000.0</v>
      </c>
      <c r="E235" s="201">
        <v>335021.06</v>
      </c>
      <c r="F235" s="197">
        <f t="shared" si="1"/>
        <v>0.2358060714</v>
      </c>
      <c r="G235" s="226">
        <f t="shared" si="2"/>
        <v>276500000</v>
      </c>
      <c r="H235" s="226">
        <f t="shared" si="3"/>
        <v>825.32125</v>
      </c>
      <c r="I235" s="235">
        <f t="shared" si="8"/>
        <v>171903</v>
      </c>
      <c r="J235" s="152">
        <f t="shared" si="4"/>
        <v>40535.77109</v>
      </c>
      <c r="K235" s="172">
        <f t="shared" si="5"/>
        <v>0.0002358060714</v>
      </c>
      <c r="L235" s="50">
        <f t="shared" si="6"/>
        <v>0</v>
      </c>
      <c r="M235" s="172">
        <f t="shared" si="7"/>
        <v>0.2360418775</v>
      </c>
      <c r="N235" s="152"/>
      <c r="O235" s="197"/>
      <c r="P235" s="197"/>
      <c r="Q235" s="197"/>
      <c r="R235" s="197"/>
      <c r="S235" s="197"/>
      <c r="T235" s="197"/>
      <c r="U235" s="197"/>
      <c r="V235" s="197"/>
      <c r="W235" s="197"/>
      <c r="X235" s="197"/>
      <c r="Y235" s="197"/>
      <c r="Z235" s="197"/>
    </row>
    <row r="236" ht="15.75" customHeight="1">
      <c r="A236" s="232"/>
      <c r="B236" s="219"/>
      <c r="C236" s="234"/>
      <c r="D236" s="219"/>
      <c r="E236" s="197"/>
      <c r="F236" s="197"/>
      <c r="G236" s="197"/>
      <c r="H236" s="197"/>
      <c r="I236" s="197"/>
      <c r="J236" s="50"/>
      <c r="K236" s="50"/>
      <c r="L236" s="50"/>
      <c r="M236" s="50"/>
      <c r="N236" s="50"/>
      <c r="O236" s="197"/>
      <c r="P236" s="197"/>
      <c r="Q236" s="197"/>
      <c r="R236" s="197"/>
      <c r="S236" s="197"/>
      <c r="T236" s="197"/>
      <c r="U236" s="197"/>
      <c r="V236" s="197"/>
      <c r="W236" s="197"/>
      <c r="X236" s="197"/>
      <c r="Y236" s="197"/>
      <c r="Z236" s="197"/>
    </row>
    <row r="237" ht="15.75" customHeight="1">
      <c r="A237" s="180"/>
      <c r="B237" s="197"/>
      <c r="C237" s="197"/>
      <c r="D237" s="197"/>
      <c r="E237" s="197"/>
      <c r="F237" s="197"/>
      <c r="G237" s="197"/>
      <c r="H237" s="197"/>
      <c r="I237" s="152"/>
      <c r="J237" s="50"/>
      <c r="K237" s="50"/>
      <c r="L237" s="50"/>
      <c r="M237" s="50"/>
      <c r="N237" s="152"/>
      <c r="O237" s="197"/>
      <c r="P237" s="197"/>
      <c r="Q237" s="197"/>
      <c r="R237" s="197"/>
      <c r="S237" s="197"/>
      <c r="T237" s="197"/>
      <c r="U237" s="197"/>
      <c r="V237" s="197"/>
      <c r="W237" s="197"/>
      <c r="X237" s="197"/>
      <c r="Y237" s="197"/>
      <c r="Z237" s="197"/>
    </row>
    <row r="238" ht="15.75" customHeight="1">
      <c r="A238" s="180"/>
      <c r="B238" s="197"/>
      <c r="C238" s="197"/>
      <c r="D238" s="197"/>
      <c r="E238" s="197"/>
      <c r="F238" s="197"/>
      <c r="G238" s="197"/>
      <c r="H238" s="197"/>
      <c r="I238" s="152"/>
      <c r="J238" s="50"/>
      <c r="K238" s="50"/>
      <c r="L238" s="50"/>
      <c r="M238" s="50"/>
      <c r="N238" s="152"/>
      <c r="O238" s="197"/>
      <c r="P238" s="197"/>
      <c r="Q238" s="197"/>
      <c r="R238" s="197"/>
      <c r="S238" s="197"/>
      <c r="T238" s="197"/>
      <c r="U238" s="197"/>
      <c r="V238" s="197"/>
      <c r="W238" s="197"/>
      <c r="X238" s="197"/>
      <c r="Y238" s="197"/>
      <c r="Z238" s="197"/>
    </row>
    <row r="239" ht="15.75" customHeight="1">
      <c r="A239" s="180"/>
      <c r="B239" s="197"/>
      <c r="C239" s="197"/>
      <c r="D239" s="197"/>
      <c r="E239" s="197"/>
      <c r="F239" s="197"/>
      <c r="G239" s="197"/>
      <c r="H239" s="197"/>
      <c r="I239" s="152"/>
      <c r="J239" s="50"/>
      <c r="K239" s="50"/>
      <c r="L239" s="50"/>
      <c r="M239" s="50"/>
      <c r="N239" s="152"/>
      <c r="O239" s="197"/>
      <c r="P239" s="197"/>
      <c r="Q239" s="197"/>
      <c r="R239" s="197"/>
      <c r="S239" s="197"/>
      <c r="T239" s="197"/>
      <c r="U239" s="197"/>
      <c r="V239" s="197"/>
      <c r="W239" s="197"/>
      <c r="X239" s="197"/>
      <c r="Y239" s="197"/>
      <c r="Z239" s="197"/>
    </row>
    <row r="240" ht="15.75" customHeight="1">
      <c r="A240" s="180"/>
      <c r="B240" s="197"/>
      <c r="C240" s="197"/>
      <c r="D240" s="197"/>
      <c r="E240" s="197"/>
      <c r="F240" s="197"/>
      <c r="G240" s="197"/>
      <c r="H240" s="197"/>
      <c r="I240" s="152"/>
      <c r="J240" s="50"/>
      <c r="K240" s="50"/>
      <c r="L240" s="50"/>
      <c r="M240" s="50"/>
      <c r="N240" s="152"/>
      <c r="O240" s="197"/>
      <c r="P240" s="197"/>
      <c r="Q240" s="197"/>
      <c r="R240" s="197"/>
      <c r="S240" s="197"/>
      <c r="T240" s="197"/>
      <c r="U240" s="197"/>
      <c r="V240" s="197"/>
      <c r="W240" s="197"/>
      <c r="X240" s="197"/>
      <c r="Y240" s="197"/>
      <c r="Z240" s="197"/>
    </row>
    <row r="241" ht="15.75" customHeight="1">
      <c r="A241" s="180"/>
      <c r="B241" s="197"/>
      <c r="C241" s="197"/>
      <c r="D241" s="197"/>
      <c r="E241" s="197"/>
      <c r="F241" s="197"/>
      <c r="G241" s="197"/>
      <c r="H241" s="197"/>
      <c r="I241" s="152"/>
      <c r="J241" s="50"/>
      <c r="K241" s="50"/>
      <c r="L241" s="50"/>
      <c r="M241" s="50"/>
      <c r="N241" s="152"/>
      <c r="O241" s="197"/>
      <c r="P241" s="197"/>
      <c r="Q241" s="197"/>
      <c r="R241" s="197"/>
      <c r="S241" s="197"/>
      <c r="T241" s="197"/>
      <c r="U241" s="197"/>
      <c r="V241" s="197"/>
      <c r="W241" s="197"/>
      <c r="X241" s="197"/>
      <c r="Y241" s="197"/>
      <c r="Z241" s="197"/>
    </row>
    <row r="242" ht="15.75" customHeight="1">
      <c r="A242" s="180"/>
      <c r="B242" s="197"/>
      <c r="C242" s="197"/>
      <c r="D242" s="197"/>
      <c r="E242" s="197"/>
      <c r="F242" s="197"/>
      <c r="G242" s="197"/>
      <c r="H242" s="197"/>
      <c r="I242" s="152"/>
      <c r="J242" s="50"/>
      <c r="K242" s="50"/>
      <c r="L242" s="50"/>
      <c r="M242" s="50"/>
      <c r="N242" s="152"/>
      <c r="O242" s="197"/>
      <c r="P242" s="197"/>
      <c r="Q242" s="197"/>
      <c r="R242" s="197"/>
      <c r="S242" s="197"/>
      <c r="T242" s="197"/>
      <c r="U242" s="197"/>
      <c r="V242" s="197"/>
      <c r="W242" s="197"/>
      <c r="X242" s="197"/>
      <c r="Y242" s="197"/>
      <c r="Z242" s="197"/>
    </row>
    <row r="243" ht="15.75" customHeight="1">
      <c r="A243" s="180"/>
      <c r="B243" s="197"/>
      <c r="C243" s="197"/>
      <c r="D243" s="197"/>
      <c r="E243" s="197"/>
      <c r="F243" s="197"/>
      <c r="G243" s="197"/>
      <c r="H243" s="197"/>
      <c r="I243" s="152"/>
      <c r="J243" s="50"/>
      <c r="K243" s="50"/>
      <c r="L243" s="50"/>
      <c r="M243" s="50"/>
      <c r="N243" s="152"/>
      <c r="O243" s="197"/>
      <c r="P243" s="197"/>
      <c r="Q243" s="197"/>
      <c r="R243" s="197"/>
      <c r="S243" s="197"/>
      <c r="T243" s="197"/>
      <c r="U243" s="197"/>
      <c r="V243" s="197"/>
      <c r="W243" s="197"/>
      <c r="X243" s="197"/>
      <c r="Y243" s="197"/>
      <c r="Z243" s="197"/>
    </row>
    <row r="244" ht="15.75" customHeight="1">
      <c r="A244" s="180"/>
      <c r="B244" s="197"/>
      <c r="C244" s="197"/>
      <c r="D244" s="197"/>
      <c r="E244" s="197"/>
      <c r="F244" s="197"/>
      <c r="G244" s="197"/>
      <c r="H244" s="197"/>
      <c r="I244" s="152"/>
      <c r="J244" s="50"/>
      <c r="K244" s="50"/>
      <c r="L244" s="50"/>
      <c r="M244" s="50"/>
      <c r="N244" s="152"/>
      <c r="O244" s="197"/>
      <c r="P244" s="197"/>
      <c r="Q244" s="197"/>
      <c r="R244" s="197"/>
      <c r="S244" s="197"/>
      <c r="T244" s="197"/>
      <c r="U244" s="197"/>
      <c r="V244" s="197"/>
      <c r="W244" s="197"/>
      <c r="X244" s="197"/>
      <c r="Y244" s="197"/>
      <c r="Z244" s="197"/>
    </row>
    <row r="245" ht="15.75" customHeight="1">
      <c r="A245" s="180"/>
      <c r="B245" s="197"/>
      <c r="C245" s="197"/>
      <c r="D245" s="197"/>
      <c r="E245" s="197"/>
      <c r="F245" s="197"/>
      <c r="G245" s="197"/>
      <c r="H245" s="197"/>
      <c r="I245" s="152"/>
      <c r="J245" s="50"/>
      <c r="K245" s="50"/>
      <c r="L245" s="50"/>
      <c r="M245" s="50"/>
      <c r="N245" s="152"/>
      <c r="O245" s="197"/>
      <c r="P245" s="197"/>
      <c r="Q245" s="197"/>
      <c r="R245" s="197"/>
      <c r="S245" s="197"/>
      <c r="T245" s="197"/>
      <c r="U245" s="197"/>
      <c r="V245" s="197"/>
      <c r="W245" s="197"/>
      <c r="X245" s="197"/>
      <c r="Y245" s="197"/>
      <c r="Z245" s="197"/>
    </row>
    <row r="246" ht="15.75" customHeight="1">
      <c r="A246" s="180"/>
      <c r="B246" s="197"/>
      <c r="C246" s="197"/>
      <c r="D246" s="197"/>
      <c r="E246" s="197"/>
      <c r="F246" s="197"/>
      <c r="G246" s="197"/>
      <c r="H246" s="169"/>
      <c r="I246" s="152"/>
      <c r="J246" s="50"/>
      <c r="K246" s="50"/>
      <c r="L246" s="50"/>
      <c r="M246" s="50"/>
      <c r="N246" s="152"/>
      <c r="O246" s="197"/>
      <c r="P246" s="197"/>
      <c r="Q246" s="197"/>
      <c r="R246" s="197"/>
      <c r="S246" s="197"/>
      <c r="T246" s="197"/>
      <c r="U246" s="197"/>
      <c r="V246" s="197"/>
      <c r="W246" s="197"/>
      <c r="X246" s="197"/>
      <c r="Y246" s="197"/>
      <c r="Z246" s="197"/>
    </row>
    <row r="247" ht="15.75" customHeight="1">
      <c r="A247" s="180"/>
      <c r="B247" s="197"/>
      <c r="C247" s="197"/>
      <c r="D247" s="197"/>
      <c r="E247" s="197"/>
      <c r="F247" s="197"/>
      <c r="G247" s="197"/>
      <c r="H247" s="169"/>
      <c r="I247" s="152"/>
      <c r="J247" s="50"/>
      <c r="K247" s="50"/>
      <c r="L247" s="50"/>
      <c r="M247" s="50"/>
      <c r="N247" s="152"/>
      <c r="O247" s="197"/>
      <c r="P247" s="197"/>
      <c r="Q247" s="197"/>
      <c r="R247" s="197"/>
      <c r="S247" s="197"/>
      <c r="T247" s="197"/>
      <c r="U247" s="197"/>
      <c r="V247" s="197"/>
      <c r="W247" s="197"/>
      <c r="X247" s="197"/>
      <c r="Y247" s="197"/>
      <c r="Z247" s="197"/>
    </row>
    <row r="248" ht="15.75" customHeight="1">
      <c r="A248" s="180"/>
      <c r="B248" s="197"/>
      <c r="C248" s="197"/>
      <c r="D248" s="197"/>
      <c r="E248" s="197"/>
      <c r="F248" s="197"/>
      <c r="G248" s="197"/>
      <c r="H248" s="169"/>
      <c r="I248" s="152"/>
      <c r="J248" s="50"/>
      <c r="K248" s="50"/>
      <c r="L248" s="50"/>
      <c r="M248" s="50"/>
      <c r="N248" s="152"/>
      <c r="O248" s="197"/>
      <c r="P248" s="197"/>
      <c r="Q248" s="197"/>
      <c r="R248" s="197"/>
      <c r="S248" s="197"/>
      <c r="T248" s="197"/>
      <c r="U248" s="197"/>
      <c r="V248" s="197"/>
      <c r="W248" s="197"/>
      <c r="X248" s="197"/>
      <c r="Y248" s="197"/>
      <c r="Z248" s="197"/>
    </row>
    <row r="249" ht="15.75" customHeight="1">
      <c r="A249" s="180"/>
      <c r="B249" s="197"/>
      <c r="C249" s="197"/>
      <c r="D249" s="197"/>
      <c r="E249" s="197"/>
      <c r="F249" s="197"/>
      <c r="G249" s="197"/>
      <c r="H249" s="169"/>
      <c r="I249" s="152"/>
      <c r="J249" s="50"/>
      <c r="K249" s="50"/>
      <c r="L249" s="50"/>
      <c r="M249" s="50"/>
      <c r="N249" s="152"/>
      <c r="O249" s="197"/>
      <c r="P249" s="197"/>
      <c r="Q249" s="197"/>
      <c r="R249" s="197"/>
      <c r="S249" s="197"/>
      <c r="T249" s="197"/>
      <c r="U249" s="197"/>
      <c r="V249" s="197"/>
      <c r="W249" s="197"/>
      <c r="X249" s="197"/>
      <c r="Y249" s="197"/>
      <c r="Z249" s="197"/>
    </row>
    <row r="250" ht="15.75" customHeight="1">
      <c r="A250" s="180"/>
      <c r="B250" s="197"/>
      <c r="C250" s="197"/>
      <c r="D250" s="197"/>
      <c r="E250" s="197"/>
      <c r="F250" s="197"/>
      <c r="G250" s="197"/>
      <c r="H250" s="169"/>
      <c r="I250" s="152"/>
      <c r="J250" s="50"/>
      <c r="K250" s="50"/>
      <c r="L250" s="50"/>
      <c r="M250" s="50"/>
      <c r="N250" s="152"/>
      <c r="O250" s="197"/>
      <c r="P250" s="197"/>
      <c r="Q250" s="197"/>
      <c r="R250" s="197"/>
      <c r="S250" s="197"/>
      <c r="T250" s="197"/>
      <c r="U250" s="197"/>
      <c r="V250" s="197"/>
      <c r="W250" s="197"/>
      <c r="X250" s="197"/>
      <c r="Y250" s="197"/>
      <c r="Z250" s="197"/>
    </row>
    <row r="251" ht="15.75" customHeight="1">
      <c r="A251" s="180"/>
      <c r="B251" s="197"/>
      <c r="C251" s="197"/>
      <c r="D251" s="197"/>
      <c r="E251" s="197"/>
      <c r="F251" s="197"/>
      <c r="G251" s="197"/>
      <c r="H251" s="197"/>
      <c r="I251" s="152"/>
      <c r="J251" s="50"/>
      <c r="K251" s="50"/>
      <c r="L251" s="50"/>
      <c r="M251" s="50"/>
      <c r="N251" s="152"/>
      <c r="O251" s="197"/>
      <c r="P251" s="197"/>
      <c r="Q251" s="197"/>
      <c r="R251" s="197"/>
      <c r="S251" s="197"/>
      <c r="T251" s="197"/>
      <c r="U251" s="197"/>
      <c r="V251" s="197"/>
      <c r="W251" s="197"/>
      <c r="X251" s="197"/>
      <c r="Y251" s="197"/>
      <c r="Z251" s="197"/>
    </row>
    <row r="252" ht="15.75" customHeight="1">
      <c r="A252" s="180"/>
      <c r="B252" s="197"/>
      <c r="C252" s="197"/>
      <c r="D252" s="197"/>
      <c r="E252" s="197"/>
      <c r="F252" s="197"/>
      <c r="G252" s="197"/>
      <c r="H252" s="169"/>
      <c r="I252" s="152"/>
      <c r="J252" s="50"/>
      <c r="K252" s="50"/>
      <c r="L252" s="50"/>
      <c r="M252" s="50"/>
      <c r="N252" s="152"/>
      <c r="O252" s="197"/>
      <c r="P252" s="197"/>
      <c r="Q252" s="197"/>
      <c r="R252" s="197"/>
      <c r="S252" s="197"/>
      <c r="T252" s="197"/>
      <c r="U252" s="197"/>
      <c r="V252" s="197"/>
      <c r="W252" s="197"/>
      <c r="X252" s="197"/>
      <c r="Y252" s="197"/>
      <c r="Z252" s="197"/>
    </row>
    <row r="253" ht="15.75" customHeight="1">
      <c r="A253" s="180"/>
      <c r="B253" s="197"/>
      <c r="C253" s="197"/>
      <c r="D253" s="197"/>
      <c r="E253" s="197"/>
      <c r="F253" s="197"/>
      <c r="G253" s="197"/>
      <c r="H253" s="197"/>
      <c r="I253" s="152"/>
      <c r="J253" s="50"/>
      <c r="K253" s="50"/>
      <c r="L253" s="50"/>
      <c r="M253" s="50"/>
      <c r="N253" s="152"/>
      <c r="O253" s="197"/>
      <c r="P253" s="197"/>
      <c r="Q253" s="197"/>
      <c r="R253" s="197"/>
      <c r="S253" s="197"/>
      <c r="T253" s="197"/>
      <c r="U253" s="197"/>
      <c r="V253" s="197"/>
      <c r="W253" s="197"/>
      <c r="X253" s="197"/>
      <c r="Y253" s="197"/>
      <c r="Z253" s="197"/>
    </row>
    <row r="254" ht="15.75" customHeight="1">
      <c r="A254" s="180"/>
      <c r="B254" s="197"/>
      <c r="C254" s="197"/>
      <c r="D254" s="197"/>
      <c r="E254" s="197"/>
      <c r="F254" s="197"/>
      <c r="G254" s="197"/>
      <c r="H254" s="197"/>
      <c r="I254" s="152"/>
      <c r="J254" s="50"/>
      <c r="K254" s="50"/>
      <c r="L254" s="50"/>
      <c r="M254" s="50"/>
      <c r="N254" s="152"/>
      <c r="O254" s="197"/>
      <c r="P254" s="197"/>
      <c r="Q254" s="197"/>
      <c r="R254" s="197"/>
      <c r="S254" s="197"/>
      <c r="T254" s="197"/>
      <c r="U254" s="197"/>
      <c r="V254" s="197"/>
      <c r="W254" s="197"/>
      <c r="X254" s="197"/>
      <c r="Y254" s="197"/>
      <c r="Z254" s="197"/>
    </row>
    <row r="255" ht="15.75" customHeight="1">
      <c r="A255" s="180"/>
      <c r="B255" s="197"/>
      <c r="C255" s="197"/>
      <c r="D255" s="197"/>
      <c r="E255" s="197"/>
      <c r="F255" s="197"/>
      <c r="G255" s="197"/>
      <c r="H255" s="197"/>
      <c r="I255" s="152"/>
      <c r="J255" s="50"/>
      <c r="K255" s="50"/>
      <c r="L255" s="50"/>
      <c r="M255" s="50"/>
      <c r="N255" s="152"/>
      <c r="O255" s="197"/>
      <c r="P255" s="197"/>
      <c r="Q255" s="197"/>
      <c r="R255" s="197"/>
      <c r="S255" s="197"/>
      <c r="T255" s="197"/>
      <c r="U255" s="197"/>
      <c r="V255" s="197"/>
      <c r="W255" s="197"/>
      <c r="X255" s="197"/>
      <c r="Y255" s="197"/>
      <c r="Z255" s="197"/>
    </row>
    <row r="256" ht="15.75" customHeight="1">
      <c r="A256" s="180"/>
      <c r="B256" s="197"/>
      <c r="C256" s="197"/>
      <c r="D256" s="197"/>
      <c r="E256" s="197"/>
      <c r="F256" s="197"/>
      <c r="G256" s="197"/>
      <c r="H256" s="197"/>
      <c r="I256" s="152"/>
      <c r="J256" s="50"/>
      <c r="K256" s="50"/>
      <c r="L256" s="50"/>
      <c r="M256" s="50"/>
      <c r="N256" s="152"/>
      <c r="O256" s="197"/>
      <c r="P256" s="197"/>
      <c r="Q256" s="197"/>
      <c r="R256" s="197"/>
      <c r="S256" s="197"/>
      <c r="T256" s="197"/>
      <c r="U256" s="197"/>
      <c r="V256" s="197"/>
      <c r="W256" s="197"/>
      <c r="X256" s="197"/>
      <c r="Y256" s="197"/>
      <c r="Z256" s="197"/>
    </row>
    <row r="257" ht="15.75" customHeight="1">
      <c r="A257" s="180"/>
      <c r="B257" s="197"/>
      <c r="C257" s="197"/>
      <c r="D257" s="197"/>
      <c r="E257" s="197"/>
      <c r="F257" s="197"/>
      <c r="G257" s="197"/>
      <c r="H257" s="169"/>
      <c r="I257" s="152"/>
      <c r="J257" s="50"/>
      <c r="K257" s="50"/>
      <c r="L257" s="50"/>
      <c r="M257" s="50"/>
      <c r="N257" s="152"/>
      <c r="O257" s="197"/>
      <c r="P257" s="197"/>
      <c r="Q257" s="197"/>
      <c r="R257" s="197"/>
      <c r="S257" s="197"/>
      <c r="T257" s="197"/>
      <c r="U257" s="197"/>
      <c r="V257" s="197"/>
      <c r="W257" s="197"/>
      <c r="X257" s="197"/>
      <c r="Y257" s="197"/>
      <c r="Z257" s="197"/>
    </row>
    <row r="258" ht="15.75" customHeight="1">
      <c r="A258" s="180"/>
      <c r="B258" s="197"/>
      <c r="C258" s="197"/>
      <c r="D258" s="197"/>
      <c r="E258" s="197"/>
      <c r="F258" s="197"/>
      <c r="G258" s="197"/>
      <c r="H258" s="197"/>
      <c r="I258" s="152"/>
      <c r="J258" s="50"/>
      <c r="K258" s="50"/>
      <c r="L258" s="50"/>
      <c r="M258" s="50"/>
      <c r="N258" s="152"/>
      <c r="O258" s="197"/>
      <c r="P258" s="197"/>
      <c r="Q258" s="197"/>
      <c r="R258" s="197"/>
      <c r="S258" s="197"/>
      <c r="T258" s="197"/>
      <c r="U258" s="197"/>
      <c r="V258" s="197"/>
      <c r="W258" s="197"/>
      <c r="X258" s="197"/>
      <c r="Y258" s="197"/>
      <c r="Z258" s="197"/>
    </row>
    <row r="259" ht="15.75" customHeight="1">
      <c r="A259" s="180"/>
      <c r="B259" s="197"/>
      <c r="C259" s="197"/>
      <c r="D259" s="197"/>
      <c r="E259" s="197"/>
      <c r="F259" s="197"/>
      <c r="G259" s="197"/>
      <c r="H259" s="169"/>
      <c r="I259" s="152"/>
      <c r="J259" s="50"/>
      <c r="K259" s="50"/>
      <c r="L259" s="50"/>
      <c r="M259" s="50"/>
      <c r="N259" s="152"/>
      <c r="O259" s="197"/>
      <c r="P259" s="197"/>
      <c r="Q259" s="197"/>
      <c r="R259" s="197"/>
      <c r="S259" s="197"/>
      <c r="T259" s="197"/>
      <c r="U259" s="197"/>
      <c r="V259" s="197"/>
      <c r="W259" s="197"/>
      <c r="X259" s="197"/>
      <c r="Y259" s="197"/>
      <c r="Z259" s="197"/>
    </row>
    <row r="260" ht="15.75" customHeight="1">
      <c r="A260" s="180"/>
      <c r="B260" s="197"/>
      <c r="C260" s="197"/>
      <c r="D260" s="197"/>
      <c r="E260" s="197"/>
      <c r="F260" s="197"/>
      <c r="G260" s="197"/>
      <c r="H260" s="169"/>
      <c r="I260" s="152"/>
      <c r="J260" s="50"/>
      <c r="K260" s="50"/>
      <c r="L260" s="50"/>
      <c r="M260" s="50"/>
      <c r="N260" s="152"/>
      <c r="O260" s="197"/>
      <c r="P260" s="197"/>
      <c r="Q260" s="197"/>
      <c r="R260" s="197"/>
      <c r="S260" s="197"/>
      <c r="T260" s="197"/>
      <c r="U260" s="197"/>
      <c r="V260" s="197"/>
      <c r="W260" s="197"/>
      <c r="X260" s="197"/>
      <c r="Y260" s="197"/>
      <c r="Z260" s="197"/>
    </row>
    <row r="261" ht="15.75" customHeight="1">
      <c r="A261" s="180"/>
      <c r="B261" s="197"/>
      <c r="C261" s="197"/>
      <c r="D261" s="197"/>
      <c r="E261" s="197"/>
      <c r="F261" s="197"/>
      <c r="G261" s="197"/>
      <c r="H261" s="169"/>
      <c r="I261" s="152"/>
      <c r="J261" s="50"/>
      <c r="K261" s="50"/>
      <c r="L261" s="50"/>
      <c r="M261" s="50"/>
      <c r="N261" s="152"/>
      <c r="O261" s="197"/>
      <c r="P261" s="197"/>
      <c r="Q261" s="197"/>
      <c r="R261" s="197"/>
      <c r="S261" s="197"/>
      <c r="T261" s="197"/>
      <c r="U261" s="197"/>
      <c r="V261" s="197"/>
      <c r="W261" s="197"/>
      <c r="X261" s="197"/>
      <c r="Y261" s="197"/>
      <c r="Z261" s="197"/>
    </row>
    <row r="262" ht="15.75" customHeight="1">
      <c r="A262" s="180"/>
      <c r="B262" s="197"/>
      <c r="C262" s="197"/>
      <c r="D262" s="197"/>
      <c r="E262" s="197"/>
      <c r="F262" s="197"/>
      <c r="G262" s="197"/>
      <c r="H262" s="169"/>
      <c r="I262" s="152"/>
      <c r="J262" s="50"/>
      <c r="K262" s="50"/>
      <c r="L262" s="50"/>
      <c r="M262" s="50"/>
      <c r="N262" s="152"/>
      <c r="O262" s="197"/>
      <c r="P262" s="197"/>
      <c r="Q262" s="197"/>
      <c r="R262" s="197"/>
      <c r="S262" s="197"/>
      <c r="T262" s="197"/>
      <c r="U262" s="197"/>
      <c r="V262" s="197"/>
      <c r="W262" s="197"/>
      <c r="X262" s="197"/>
      <c r="Y262" s="197"/>
      <c r="Z262" s="197"/>
    </row>
    <row r="263" ht="15.75" customHeight="1">
      <c r="A263" s="180"/>
      <c r="B263" s="197"/>
      <c r="C263" s="197"/>
      <c r="D263" s="197"/>
      <c r="E263" s="197"/>
      <c r="F263" s="197"/>
      <c r="G263" s="197"/>
      <c r="H263" s="169"/>
      <c r="I263" s="152"/>
      <c r="J263" s="50"/>
      <c r="K263" s="50"/>
      <c r="L263" s="50"/>
      <c r="M263" s="50"/>
      <c r="N263" s="152"/>
      <c r="O263" s="197"/>
      <c r="P263" s="197"/>
      <c r="Q263" s="197"/>
      <c r="R263" s="197"/>
      <c r="S263" s="197"/>
      <c r="T263" s="197"/>
      <c r="U263" s="197"/>
      <c r="V263" s="197"/>
      <c r="W263" s="197"/>
      <c r="X263" s="197"/>
      <c r="Y263" s="197"/>
      <c r="Z263" s="197"/>
    </row>
    <row r="264" ht="15.75" customHeight="1">
      <c r="A264" s="180"/>
      <c r="B264" s="197"/>
      <c r="C264" s="197"/>
      <c r="D264" s="197"/>
      <c r="E264" s="197"/>
      <c r="F264" s="197"/>
      <c r="G264" s="197"/>
      <c r="H264" s="169"/>
      <c r="I264" s="152"/>
      <c r="J264" s="50"/>
      <c r="K264" s="50"/>
      <c r="L264" s="50"/>
      <c r="M264" s="50"/>
      <c r="N264" s="152"/>
      <c r="O264" s="197"/>
      <c r="P264" s="197"/>
      <c r="Q264" s="197"/>
      <c r="R264" s="197"/>
      <c r="S264" s="197"/>
      <c r="T264" s="197"/>
      <c r="U264" s="197"/>
      <c r="V264" s="197"/>
      <c r="W264" s="197"/>
      <c r="X264" s="197"/>
      <c r="Y264" s="197"/>
      <c r="Z264" s="197"/>
    </row>
    <row r="265" ht="15.75" customHeight="1">
      <c r="A265" s="180"/>
      <c r="B265" s="197"/>
      <c r="C265" s="197"/>
      <c r="D265" s="197"/>
      <c r="E265" s="197"/>
      <c r="F265" s="197"/>
      <c r="G265" s="197"/>
      <c r="H265" s="169"/>
      <c r="I265" s="152"/>
      <c r="J265" s="50"/>
      <c r="K265" s="50"/>
      <c r="L265" s="50"/>
      <c r="M265" s="50"/>
      <c r="N265" s="152"/>
      <c r="O265" s="197"/>
      <c r="P265" s="197"/>
      <c r="Q265" s="197"/>
      <c r="R265" s="197"/>
      <c r="S265" s="197"/>
      <c r="T265" s="197"/>
      <c r="U265" s="197"/>
      <c r="V265" s="197"/>
      <c r="W265" s="197"/>
      <c r="X265" s="197"/>
      <c r="Y265" s="197"/>
      <c r="Z265" s="197"/>
    </row>
    <row r="266" ht="15.75" customHeight="1">
      <c r="A266" s="180"/>
      <c r="B266" s="197"/>
      <c r="C266" s="197"/>
      <c r="D266" s="197"/>
      <c r="E266" s="197"/>
      <c r="F266" s="197"/>
      <c r="G266" s="197"/>
      <c r="H266" s="169"/>
      <c r="I266" s="152"/>
      <c r="J266" s="50"/>
      <c r="K266" s="50"/>
      <c r="L266" s="50"/>
      <c r="M266" s="50"/>
      <c r="N266" s="152"/>
      <c r="O266" s="197"/>
      <c r="P266" s="197"/>
      <c r="Q266" s="197"/>
      <c r="R266" s="197"/>
      <c r="S266" s="197"/>
      <c r="T266" s="197"/>
      <c r="U266" s="197"/>
      <c r="V266" s="197"/>
      <c r="W266" s="197"/>
      <c r="X266" s="197"/>
      <c r="Y266" s="197"/>
      <c r="Z266" s="197"/>
    </row>
    <row r="267" ht="15.75" customHeight="1">
      <c r="A267" s="180"/>
      <c r="B267" s="197"/>
      <c r="C267" s="197"/>
      <c r="D267" s="197"/>
      <c r="E267" s="197"/>
      <c r="F267" s="197"/>
      <c r="G267" s="197"/>
      <c r="H267" s="169"/>
      <c r="I267" s="152"/>
      <c r="J267" s="50"/>
      <c r="K267" s="50"/>
      <c r="L267" s="50"/>
      <c r="M267" s="50"/>
      <c r="N267" s="152"/>
      <c r="O267" s="197"/>
      <c r="P267" s="197"/>
      <c r="Q267" s="197"/>
      <c r="R267" s="197"/>
      <c r="S267" s="197"/>
      <c r="T267" s="197"/>
      <c r="U267" s="197"/>
      <c r="V267" s="197"/>
      <c r="W267" s="197"/>
      <c r="X267" s="197"/>
      <c r="Y267" s="197"/>
      <c r="Z267" s="197"/>
    </row>
    <row r="268" ht="15.75" customHeight="1">
      <c r="A268" s="180"/>
      <c r="B268" s="197"/>
      <c r="C268" s="197"/>
      <c r="D268" s="197"/>
      <c r="E268" s="197"/>
      <c r="F268" s="197"/>
      <c r="G268" s="197"/>
      <c r="H268" s="197"/>
      <c r="I268" s="197"/>
      <c r="J268" s="50"/>
      <c r="K268" s="50"/>
      <c r="L268" s="50"/>
      <c r="M268" s="50"/>
      <c r="N268" s="50"/>
      <c r="O268" s="197"/>
      <c r="P268" s="197"/>
      <c r="Q268" s="197"/>
      <c r="R268" s="197"/>
      <c r="S268" s="197"/>
      <c r="T268" s="197"/>
      <c r="U268" s="197"/>
      <c r="V268" s="197"/>
      <c r="W268" s="197"/>
      <c r="X268" s="197"/>
      <c r="Y268" s="197"/>
      <c r="Z268" s="197"/>
    </row>
    <row r="269" ht="15.75" customHeight="1">
      <c r="A269" s="180"/>
      <c r="B269" s="197"/>
      <c r="C269" s="197"/>
      <c r="D269" s="197"/>
      <c r="E269" s="197"/>
      <c r="F269" s="197"/>
      <c r="G269" s="197"/>
      <c r="H269" s="169"/>
      <c r="I269" s="152"/>
      <c r="J269" s="50"/>
      <c r="K269" s="50"/>
      <c r="L269" s="50"/>
      <c r="M269" s="50"/>
      <c r="N269" s="152"/>
      <c r="O269" s="197"/>
      <c r="P269" s="197"/>
      <c r="Q269" s="197"/>
      <c r="R269" s="197"/>
      <c r="S269" s="197"/>
      <c r="T269" s="197"/>
      <c r="U269" s="197"/>
      <c r="V269" s="197"/>
      <c r="W269" s="197"/>
      <c r="X269" s="197"/>
      <c r="Y269" s="197"/>
      <c r="Z269" s="197"/>
    </row>
    <row r="270" ht="15.75" customHeight="1">
      <c r="A270" s="180"/>
      <c r="B270" s="197"/>
      <c r="C270" s="197"/>
      <c r="D270" s="197"/>
      <c r="E270" s="197"/>
      <c r="F270" s="197"/>
      <c r="G270" s="197"/>
      <c r="H270" s="169"/>
      <c r="I270" s="152"/>
      <c r="J270" s="50"/>
      <c r="K270" s="50"/>
      <c r="L270" s="50"/>
      <c r="M270" s="50"/>
      <c r="N270" s="152"/>
      <c r="O270" s="197"/>
      <c r="P270" s="197"/>
      <c r="Q270" s="197"/>
      <c r="R270" s="197"/>
      <c r="S270" s="197"/>
      <c r="T270" s="197"/>
      <c r="U270" s="197"/>
      <c r="V270" s="197"/>
      <c r="W270" s="197"/>
      <c r="X270" s="197"/>
      <c r="Y270" s="197"/>
      <c r="Z270" s="197"/>
    </row>
    <row r="271" ht="15.75" customHeight="1">
      <c r="A271" s="180"/>
      <c r="B271" s="197"/>
      <c r="C271" s="197"/>
      <c r="D271" s="197"/>
      <c r="E271" s="197"/>
      <c r="F271" s="197"/>
      <c r="G271" s="197"/>
      <c r="H271" s="169"/>
      <c r="I271" s="152"/>
      <c r="J271" s="50"/>
      <c r="K271" s="50"/>
      <c r="L271" s="50"/>
      <c r="M271" s="50"/>
      <c r="N271" s="152"/>
      <c r="O271" s="197"/>
      <c r="P271" s="197"/>
      <c r="Q271" s="197"/>
      <c r="R271" s="197"/>
      <c r="S271" s="197"/>
      <c r="T271" s="197"/>
      <c r="U271" s="197"/>
      <c r="V271" s="197"/>
      <c r="W271" s="197"/>
      <c r="X271" s="197"/>
      <c r="Y271" s="197"/>
      <c r="Z271" s="197"/>
    </row>
    <row r="272" ht="15.75" customHeight="1">
      <c r="A272" s="180"/>
      <c r="B272" s="197"/>
      <c r="C272" s="197"/>
      <c r="D272" s="197"/>
      <c r="E272" s="197"/>
      <c r="F272" s="197"/>
      <c r="G272" s="197"/>
      <c r="H272" s="169"/>
      <c r="I272" s="152"/>
      <c r="J272" s="50"/>
      <c r="K272" s="50"/>
      <c r="L272" s="50"/>
      <c r="M272" s="50"/>
      <c r="N272" s="152"/>
      <c r="O272" s="197"/>
      <c r="P272" s="197"/>
      <c r="Q272" s="197"/>
      <c r="R272" s="197"/>
      <c r="S272" s="197"/>
      <c r="T272" s="197"/>
      <c r="U272" s="197"/>
      <c r="V272" s="197"/>
      <c r="W272" s="197"/>
      <c r="X272" s="197"/>
      <c r="Y272" s="197"/>
      <c r="Z272" s="197"/>
    </row>
    <row r="273" ht="15.75" customHeight="1">
      <c r="A273" s="180"/>
      <c r="B273" s="197"/>
      <c r="C273" s="197"/>
      <c r="D273" s="197"/>
      <c r="E273" s="197"/>
      <c r="F273" s="197"/>
      <c r="G273" s="197"/>
      <c r="H273" s="197"/>
      <c r="I273" s="152"/>
      <c r="J273" s="50"/>
      <c r="K273" s="50"/>
      <c r="L273" s="50"/>
      <c r="M273" s="50"/>
      <c r="N273" s="152"/>
      <c r="O273" s="197"/>
      <c r="P273" s="197"/>
      <c r="Q273" s="197"/>
      <c r="R273" s="197"/>
      <c r="S273" s="197"/>
      <c r="T273" s="197"/>
      <c r="U273" s="197"/>
      <c r="V273" s="197"/>
      <c r="W273" s="197"/>
      <c r="X273" s="197"/>
      <c r="Y273" s="197"/>
      <c r="Z273" s="197"/>
    </row>
    <row r="274" ht="15.75" customHeight="1">
      <c r="A274" s="180"/>
      <c r="B274" s="197"/>
      <c r="C274" s="197"/>
      <c r="D274" s="197"/>
      <c r="E274" s="197"/>
      <c r="F274" s="197"/>
      <c r="G274" s="197"/>
      <c r="H274" s="169"/>
      <c r="I274" s="152"/>
      <c r="J274" s="50"/>
      <c r="K274" s="50"/>
      <c r="L274" s="50"/>
      <c r="M274" s="50"/>
      <c r="N274" s="152"/>
      <c r="O274" s="197"/>
      <c r="P274" s="197"/>
      <c r="Q274" s="197"/>
      <c r="R274" s="197"/>
      <c r="S274" s="197"/>
      <c r="T274" s="197"/>
      <c r="U274" s="197"/>
      <c r="V274" s="197"/>
      <c r="W274" s="197"/>
      <c r="X274" s="197"/>
      <c r="Y274" s="197"/>
      <c r="Z274" s="197"/>
    </row>
    <row r="275" ht="15.75" customHeight="1">
      <c r="A275" s="180"/>
      <c r="B275" s="197"/>
      <c r="C275" s="197"/>
      <c r="D275" s="197"/>
      <c r="E275" s="197"/>
      <c r="F275" s="197"/>
      <c r="G275" s="197"/>
      <c r="H275" s="169"/>
      <c r="I275" s="152"/>
      <c r="J275" s="50"/>
      <c r="K275" s="50"/>
      <c r="L275" s="50"/>
      <c r="M275" s="50"/>
      <c r="N275" s="152"/>
      <c r="O275" s="197"/>
      <c r="P275" s="197"/>
      <c r="Q275" s="197"/>
      <c r="R275" s="197"/>
      <c r="S275" s="197"/>
      <c r="T275" s="197"/>
      <c r="U275" s="197"/>
      <c r="V275" s="197"/>
      <c r="W275" s="197"/>
      <c r="X275" s="197"/>
      <c r="Y275" s="197"/>
      <c r="Z275" s="197"/>
    </row>
    <row r="276" ht="15.75" customHeight="1">
      <c r="A276" s="180"/>
      <c r="B276" s="197"/>
      <c r="C276" s="197"/>
      <c r="D276" s="197"/>
      <c r="E276" s="197"/>
      <c r="F276" s="197"/>
      <c r="G276" s="197"/>
      <c r="H276" s="169"/>
      <c r="I276" s="152"/>
      <c r="J276" s="50"/>
      <c r="K276" s="50"/>
      <c r="L276" s="50"/>
      <c r="M276" s="50"/>
      <c r="N276" s="152"/>
      <c r="O276" s="197"/>
      <c r="P276" s="197"/>
      <c r="Q276" s="197"/>
      <c r="R276" s="197"/>
      <c r="S276" s="197"/>
      <c r="T276" s="197"/>
      <c r="U276" s="197"/>
      <c r="V276" s="197"/>
      <c r="W276" s="197"/>
      <c r="X276" s="197"/>
      <c r="Y276" s="197"/>
      <c r="Z276" s="197"/>
    </row>
    <row r="277" ht="15.75" customHeight="1">
      <c r="A277" s="180"/>
      <c r="B277" s="197"/>
      <c r="C277" s="197"/>
      <c r="D277" s="197"/>
      <c r="E277" s="197"/>
      <c r="F277" s="197"/>
      <c r="G277" s="197"/>
      <c r="H277" s="169"/>
      <c r="I277" s="152"/>
      <c r="J277" s="50"/>
      <c r="K277" s="50"/>
      <c r="L277" s="50"/>
      <c r="M277" s="50"/>
      <c r="N277" s="152"/>
      <c r="O277" s="197"/>
      <c r="P277" s="197"/>
      <c r="Q277" s="197"/>
      <c r="R277" s="197"/>
      <c r="S277" s="197"/>
      <c r="T277" s="197"/>
      <c r="U277" s="197"/>
      <c r="V277" s="197"/>
      <c r="W277" s="197"/>
      <c r="X277" s="197"/>
      <c r="Y277" s="197"/>
      <c r="Z277" s="197"/>
    </row>
    <row r="278" ht="15.75" customHeight="1">
      <c r="A278" s="180"/>
      <c r="B278" s="197"/>
      <c r="C278" s="197"/>
      <c r="D278" s="197"/>
      <c r="E278" s="197"/>
      <c r="F278" s="197"/>
      <c r="G278" s="197"/>
      <c r="H278" s="169"/>
      <c r="I278" s="152"/>
      <c r="J278" s="50"/>
      <c r="K278" s="50"/>
      <c r="L278" s="50"/>
      <c r="M278" s="50"/>
      <c r="N278" s="152"/>
      <c r="O278" s="197"/>
      <c r="P278" s="197"/>
      <c r="Q278" s="197"/>
      <c r="R278" s="197"/>
      <c r="S278" s="197"/>
      <c r="T278" s="197"/>
      <c r="U278" s="197"/>
      <c r="V278" s="197"/>
      <c r="W278" s="197"/>
      <c r="X278" s="197"/>
      <c r="Y278" s="197"/>
      <c r="Z278" s="197"/>
    </row>
    <row r="279" ht="15.75" customHeight="1">
      <c r="A279" s="180"/>
      <c r="B279" s="197"/>
      <c r="C279" s="197"/>
      <c r="D279" s="197"/>
      <c r="E279" s="197"/>
      <c r="F279" s="197"/>
      <c r="G279" s="197"/>
      <c r="H279" s="169"/>
      <c r="I279" s="152"/>
      <c r="J279" s="50"/>
      <c r="K279" s="50"/>
      <c r="L279" s="50"/>
      <c r="M279" s="50"/>
      <c r="N279" s="152"/>
      <c r="O279" s="197"/>
      <c r="P279" s="197"/>
      <c r="Q279" s="197"/>
      <c r="R279" s="197"/>
      <c r="S279" s="197"/>
      <c r="T279" s="197"/>
      <c r="U279" s="197"/>
      <c r="V279" s="197"/>
      <c r="W279" s="197"/>
      <c r="X279" s="197"/>
      <c r="Y279" s="197"/>
      <c r="Z279" s="197"/>
    </row>
    <row r="280" ht="15.75" customHeight="1">
      <c r="A280" s="180"/>
      <c r="B280" s="197"/>
      <c r="C280" s="197"/>
      <c r="D280" s="197"/>
      <c r="E280" s="197"/>
      <c r="F280" s="197"/>
      <c r="G280" s="197"/>
      <c r="H280" s="197"/>
      <c r="I280" s="152"/>
      <c r="J280" s="50"/>
      <c r="K280" s="50"/>
      <c r="L280" s="50"/>
      <c r="M280" s="50"/>
      <c r="N280" s="152"/>
      <c r="O280" s="197"/>
      <c r="P280" s="197"/>
      <c r="Q280" s="197"/>
      <c r="R280" s="197"/>
      <c r="S280" s="197"/>
      <c r="T280" s="197"/>
      <c r="U280" s="197"/>
      <c r="V280" s="197"/>
      <c r="W280" s="197"/>
      <c r="X280" s="197"/>
      <c r="Y280" s="197"/>
      <c r="Z280" s="197"/>
    </row>
    <row r="281" ht="15.75" customHeight="1">
      <c r="A281" s="180"/>
      <c r="B281" s="197"/>
      <c r="C281" s="197"/>
      <c r="D281" s="197"/>
      <c r="E281" s="197"/>
      <c r="F281" s="197"/>
      <c r="G281" s="197"/>
      <c r="H281" s="169"/>
      <c r="I281" s="152"/>
      <c r="J281" s="50"/>
      <c r="K281" s="50"/>
      <c r="L281" s="50"/>
      <c r="M281" s="50"/>
      <c r="N281" s="152"/>
      <c r="O281" s="197"/>
      <c r="P281" s="197"/>
      <c r="Q281" s="197"/>
      <c r="R281" s="197"/>
      <c r="S281" s="197"/>
      <c r="T281" s="197"/>
      <c r="U281" s="197"/>
      <c r="V281" s="197"/>
      <c r="W281" s="197"/>
      <c r="X281" s="197"/>
      <c r="Y281" s="197"/>
      <c r="Z281" s="197"/>
    </row>
    <row r="282" ht="15.75" customHeight="1">
      <c r="A282" s="180"/>
      <c r="B282" s="197"/>
      <c r="C282" s="197"/>
      <c r="D282" s="197"/>
      <c r="E282" s="197"/>
      <c r="F282" s="197"/>
      <c r="G282" s="197"/>
      <c r="H282" s="169"/>
      <c r="I282" s="152"/>
      <c r="J282" s="50"/>
      <c r="K282" s="50"/>
      <c r="L282" s="50"/>
      <c r="M282" s="50"/>
      <c r="N282" s="152"/>
      <c r="O282" s="197"/>
      <c r="P282" s="197"/>
      <c r="Q282" s="197"/>
      <c r="R282" s="197"/>
      <c r="S282" s="197"/>
      <c r="T282" s="197"/>
      <c r="U282" s="197"/>
      <c r="V282" s="197"/>
      <c r="W282" s="197"/>
      <c r="X282" s="197"/>
      <c r="Y282" s="197"/>
      <c r="Z282" s="197"/>
    </row>
    <row r="283" ht="15.75" customHeight="1">
      <c r="A283" s="180"/>
      <c r="B283" s="197"/>
      <c r="C283" s="197"/>
      <c r="D283" s="197"/>
      <c r="E283" s="197"/>
      <c r="F283" s="197"/>
      <c r="G283" s="197"/>
      <c r="H283" s="169"/>
      <c r="I283" s="152"/>
      <c r="J283" s="50"/>
      <c r="K283" s="50"/>
      <c r="L283" s="50"/>
      <c r="M283" s="50"/>
      <c r="N283" s="152"/>
      <c r="O283" s="197"/>
      <c r="P283" s="197"/>
      <c r="Q283" s="197"/>
      <c r="R283" s="197"/>
      <c r="S283" s="197"/>
      <c r="T283" s="197"/>
      <c r="U283" s="197"/>
      <c r="V283" s="197"/>
      <c r="W283" s="197"/>
      <c r="X283" s="197"/>
      <c r="Y283" s="197"/>
      <c r="Z283" s="197"/>
    </row>
    <row r="284" ht="15.75" customHeight="1">
      <c r="A284" s="180"/>
      <c r="B284" s="197"/>
      <c r="C284" s="197"/>
      <c r="D284" s="197"/>
      <c r="E284" s="197"/>
      <c r="F284" s="197"/>
      <c r="G284" s="197"/>
      <c r="H284" s="169"/>
      <c r="I284" s="152"/>
      <c r="J284" s="50"/>
      <c r="K284" s="50"/>
      <c r="L284" s="50"/>
      <c r="M284" s="50"/>
      <c r="N284" s="152"/>
      <c r="O284" s="197"/>
      <c r="P284" s="197"/>
      <c r="Q284" s="197"/>
      <c r="R284" s="197"/>
      <c r="S284" s="197"/>
      <c r="T284" s="197"/>
      <c r="U284" s="197"/>
      <c r="V284" s="197"/>
      <c r="W284" s="197"/>
      <c r="X284" s="197"/>
      <c r="Y284" s="197"/>
      <c r="Z284" s="197"/>
    </row>
    <row r="285" ht="15.75" customHeight="1">
      <c r="A285" s="180"/>
      <c r="B285" s="197"/>
      <c r="C285" s="197"/>
      <c r="D285" s="197"/>
      <c r="E285" s="197"/>
      <c r="F285" s="197"/>
      <c r="G285" s="197"/>
      <c r="H285" s="169"/>
      <c r="I285" s="152"/>
      <c r="J285" s="50"/>
      <c r="K285" s="50"/>
      <c r="L285" s="50"/>
      <c r="M285" s="50"/>
      <c r="N285" s="152"/>
      <c r="O285" s="197"/>
      <c r="P285" s="197"/>
      <c r="Q285" s="197"/>
      <c r="R285" s="197"/>
      <c r="S285" s="197"/>
      <c r="T285" s="197"/>
      <c r="U285" s="197"/>
      <c r="V285" s="197"/>
      <c r="W285" s="197"/>
      <c r="X285" s="197"/>
      <c r="Y285" s="197"/>
      <c r="Z285" s="197"/>
    </row>
    <row r="286" ht="15.75" customHeight="1">
      <c r="A286" s="180"/>
      <c r="B286" s="197"/>
      <c r="C286" s="197"/>
      <c r="D286" s="197"/>
      <c r="E286" s="197"/>
      <c r="F286" s="197"/>
      <c r="G286" s="197"/>
      <c r="H286" s="169"/>
      <c r="I286" s="152"/>
      <c r="J286" s="50"/>
      <c r="K286" s="50"/>
      <c r="L286" s="50"/>
      <c r="M286" s="50"/>
      <c r="N286" s="152"/>
      <c r="O286" s="197"/>
      <c r="P286" s="197"/>
      <c r="Q286" s="197"/>
      <c r="R286" s="197"/>
      <c r="S286" s="197"/>
      <c r="T286" s="197"/>
      <c r="U286" s="197"/>
      <c r="V286" s="197"/>
      <c r="W286" s="197"/>
      <c r="X286" s="197"/>
      <c r="Y286" s="197"/>
      <c r="Z286" s="197"/>
    </row>
    <row r="287" ht="15.75" customHeight="1">
      <c r="A287" s="180"/>
      <c r="B287" s="197"/>
      <c r="C287" s="197"/>
      <c r="D287" s="197"/>
      <c r="E287" s="197"/>
      <c r="F287" s="197"/>
      <c r="G287" s="197"/>
      <c r="H287" s="169"/>
      <c r="I287" s="152"/>
      <c r="J287" s="50"/>
      <c r="K287" s="50"/>
      <c r="L287" s="50"/>
      <c r="M287" s="50"/>
      <c r="N287" s="152"/>
      <c r="O287" s="197"/>
      <c r="P287" s="197"/>
      <c r="Q287" s="197"/>
      <c r="R287" s="197"/>
      <c r="S287" s="197"/>
      <c r="T287" s="197"/>
      <c r="U287" s="197"/>
      <c r="V287" s="197"/>
      <c r="W287" s="197"/>
      <c r="X287" s="197"/>
      <c r="Y287" s="197"/>
      <c r="Z287" s="197"/>
    </row>
    <row r="288" ht="15.75" customHeight="1">
      <c r="A288" s="180"/>
      <c r="B288" s="197"/>
      <c r="C288" s="197"/>
      <c r="D288" s="197"/>
      <c r="E288" s="197"/>
      <c r="F288" s="197"/>
      <c r="G288" s="197"/>
      <c r="H288" s="169"/>
      <c r="I288" s="152"/>
      <c r="J288" s="50"/>
      <c r="K288" s="50"/>
      <c r="L288" s="50"/>
      <c r="M288" s="50"/>
      <c r="N288" s="152"/>
      <c r="O288" s="197"/>
      <c r="P288" s="197"/>
      <c r="Q288" s="197"/>
      <c r="R288" s="197"/>
      <c r="S288" s="197"/>
      <c r="T288" s="197"/>
      <c r="U288" s="197"/>
      <c r="V288" s="197"/>
      <c r="W288" s="197"/>
      <c r="X288" s="197"/>
      <c r="Y288" s="197"/>
      <c r="Z288" s="197"/>
    </row>
    <row r="289" ht="15.75" customHeight="1">
      <c r="A289" s="180"/>
      <c r="B289" s="197"/>
      <c r="C289" s="197"/>
      <c r="D289" s="197"/>
      <c r="E289" s="197"/>
      <c r="F289" s="197"/>
      <c r="G289" s="197"/>
      <c r="H289" s="197"/>
      <c r="I289" s="152"/>
      <c r="J289" s="50"/>
      <c r="K289" s="50"/>
      <c r="L289" s="50"/>
      <c r="M289" s="50"/>
      <c r="N289" s="152"/>
      <c r="O289" s="197"/>
      <c r="P289" s="197"/>
      <c r="Q289" s="197"/>
      <c r="R289" s="197"/>
      <c r="S289" s="197"/>
      <c r="T289" s="197"/>
      <c r="U289" s="197"/>
      <c r="V289" s="197"/>
      <c r="W289" s="197"/>
      <c r="X289" s="197"/>
      <c r="Y289" s="197"/>
      <c r="Z289" s="197"/>
    </row>
    <row r="290" ht="15.75" customHeight="1">
      <c r="A290" s="180"/>
      <c r="B290" s="197"/>
      <c r="C290" s="197"/>
      <c r="D290" s="197"/>
      <c r="E290" s="197"/>
      <c r="F290" s="197"/>
      <c r="G290" s="197"/>
      <c r="H290" s="169"/>
      <c r="I290" s="152"/>
      <c r="J290" s="50"/>
      <c r="K290" s="50"/>
      <c r="L290" s="50"/>
      <c r="M290" s="50"/>
      <c r="N290" s="152"/>
      <c r="O290" s="197"/>
      <c r="P290" s="197"/>
      <c r="Q290" s="197"/>
      <c r="R290" s="197"/>
      <c r="S290" s="197"/>
      <c r="T290" s="197"/>
      <c r="U290" s="197"/>
      <c r="V290" s="197"/>
      <c r="W290" s="197"/>
      <c r="X290" s="197"/>
      <c r="Y290" s="197"/>
      <c r="Z290" s="197"/>
    </row>
    <row r="291" ht="15.75" customHeight="1">
      <c r="A291" s="180"/>
      <c r="B291" s="197"/>
      <c r="C291" s="197"/>
      <c r="D291" s="197"/>
      <c r="E291" s="197"/>
      <c r="F291" s="197"/>
      <c r="G291" s="197"/>
      <c r="H291" s="197"/>
      <c r="I291" s="152"/>
      <c r="J291" s="50"/>
      <c r="K291" s="50"/>
      <c r="L291" s="50"/>
      <c r="M291" s="50"/>
      <c r="N291" s="152"/>
      <c r="O291" s="197"/>
      <c r="P291" s="197"/>
      <c r="Q291" s="197"/>
      <c r="R291" s="197"/>
      <c r="S291" s="197"/>
      <c r="T291" s="197"/>
      <c r="U291" s="197"/>
      <c r="V291" s="197"/>
      <c r="W291" s="197"/>
      <c r="X291" s="197"/>
      <c r="Y291" s="197"/>
      <c r="Z291" s="197"/>
    </row>
    <row r="292" ht="15.75" customHeight="1">
      <c r="A292" s="180"/>
      <c r="B292" s="197"/>
      <c r="C292" s="197"/>
      <c r="D292" s="197"/>
      <c r="E292" s="197"/>
      <c r="F292" s="197"/>
      <c r="G292" s="197"/>
      <c r="H292" s="169"/>
      <c r="I292" s="152"/>
      <c r="J292" s="50"/>
      <c r="K292" s="50"/>
      <c r="L292" s="50"/>
      <c r="M292" s="50"/>
      <c r="N292" s="152"/>
      <c r="O292" s="197"/>
      <c r="P292" s="197"/>
      <c r="Q292" s="197"/>
      <c r="R292" s="197"/>
      <c r="S292" s="197"/>
      <c r="T292" s="197"/>
      <c r="U292" s="197"/>
      <c r="V292" s="197"/>
      <c r="W292" s="197"/>
      <c r="X292" s="197"/>
      <c r="Y292" s="197"/>
      <c r="Z292" s="197"/>
    </row>
    <row r="293" ht="15.75" customHeight="1">
      <c r="A293" s="180"/>
      <c r="B293" s="197"/>
      <c r="C293" s="197"/>
      <c r="D293" s="197"/>
      <c r="E293" s="197"/>
      <c r="F293" s="197"/>
      <c r="G293" s="197"/>
      <c r="H293" s="169"/>
      <c r="I293" s="152"/>
      <c r="J293" s="50"/>
      <c r="K293" s="50"/>
      <c r="L293" s="50"/>
      <c r="M293" s="50"/>
      <c r="N293" s="152"/>
      <c r="O293" s="197"/>
      <c r="P293" s="197"/>
      <c r="Q293" s="197"/>
      <c r="R293" s="197"/>
      <c r="S293" s="197"/>
      <c r="T293" s="197"/>
      <c r="U293" s="197"/>
      <c r="V293" s="197"/>
      <c r="W293" s="197"/>
      <c r="X293" s="197"/>
      <c r="Y293" s="197"/>
      <c r="Z293" s="197"/>
    </row>
    <row r="294" ht="15.75" customHeight="1">
      <c r="A294" s="180"/>
      <c r="B294" s="197"/>
      <c r="C294" s="197"/>
      <c r="D294" s="197"/>
      <c r="E294" s="197"/>
      <c r="F294" s="197"/>
      <c r="G294" s="197"/>
      <c r="H294" s="169"/>
      <c r="I294" s="152"/>
      <c r="J294" s="50"/>
      <c r="K294" s="50"/>
      <c r="L294" s="50"/>
      <c r="M294" s="50"/>
      <c r="N294" s="152"/>
      <c r="O294" s="197"/>
      <c r="P294" s="197"/>
      <c r="Q294" s="197"/>
      <c r="R294" s="197"/>
      <c r="S294" s="197"/>
      <c r="T294" s="197"/>
      <c r="U294" s="197"/>
      <c r="V294" s="197"/>
      <c r="W294" s="197"/>
      <c r="X294" s="197"/>
      <c r="Y294" s="197"/>
      <c r="Z294" s="197"/>
    </row>
    <row r="295" ht="15.75" customHeight="1">
      <c r="A295" s="180"/>
      <c r="B295" s="197"/>
      <c r="C295" s="197"/>
      <c r="D295" s="197"/>
      <c r="E295" s="197"/>
      <c r="F295" s="197"/>
      <c r="G295" s="197"/>
      <c r="H295" s="197"/>
      <c r="I295" s="152"/>
      <c r="J295" s="50"/>
      <c r="K295" s="50"/>
      <c r="L295" s="50"/>
      <c r="M295" s="50"/>
      <c r="N295" s="152"/>
      <c r="O295" s="197"/>
      <c r="P295" s="197"/>
      <c r="Q295" s="197"/>
      <c r="R295" s="197"/>
      <c r="S295" s="197"/>
      <c r="T295" s="197"/>
      <c r="U295" s="197"/>
      <c r="V295" s="197"/>
      <c r="W295" s="197"/>
      <c r="X295" s="197"/>
      <c r="Y295" s="197"/>
      <c r="Z295" s="197"/>
    </row>
    <row r="296" ht="15.75" customHeight="1">
      <c r="A296" s="180"/>
      <c r="B296" s="197"/>
      <c r="C296" s="197"/>
      <c r="D296" s="197"/>
      <c r="E296" s="197"/>
      <c r="F296" s="197"/>
      <c r="G296" s="197"/>
      <c r="H296" s="169"/>
      <c r="I296" s="152"/>
      <c r="J296" s="50"/>
      <c r="K296" s="50"/>
      <c r="L296" s="50"/>
      <c r="M296" s="50"/>
      <c r="N296" s="152"/>
      <c r="O296" s="197"/>
      <c r="P296" s="197"/>
      <c r="Q296" s="197"/>
      <c r="R296" s="197"/>
      <c r="S296" s="197"/>
      <c r="T296" s="197"/>
      <c r="U296" s="197"/>
      <c r="V296" s="197"/>
      <c r="W296" s="197"/>
      <c r="X296" s="197"/>
      <c r="Y296" s="197"/>
      <c r="Z296" s="197"/>
    </row>
    <row r="297" ht="15.75" customHeight="1">
      <c r="A297" s="180"/>
      <c r="B297" s="197"/>
      <c r="C297" s="197"/>
      <c r="D297" s="197"/>
      <c r="E297" s="197"/>
      <c r="F297" s="197"/>
      <c r="G297" s="197"/>
      <c r="H297" s="197"/>
      <c r="I297" s="152"/>
      <c r="J297" s="50"/>
      <c r="K297" s="50"/>
      <c r="L297" s="50"/>
      <c r="M297" s="50"/>
      <c r="N297" s="152"/>
      <c r="O297" s="197"/>
      <c r="P297" s="197"/>
      <c r="Q297" s="197"/>
      <c r="R297" s="197"/>
      <c r="S297" s="197"/>
      <c r="T297" s="197"/>
      <c r="U297" s="197"/>
      <c r="V297" s="197"/>
      <c r="W297" s="197"/>
      <c r="X297" s="197"/>
      <c r="Y297" s="197"/>
      <c r="Z297" s="197"/>
    </row>
    <row r="298" ht="15.75" customHeight="1">
      <c r="A298" s="180"/>
      <c r="B298" s="197"/>
      <c r="C298" s="197"/>
      <c r="D298" s="197"/>
      <c r="E298" s="197"/>
      <c r="F298" s="197"/>
      <c r="G298" s="197"/>
      <c r="H298" s="169"/>
      <c r="I298" s="152"/>
      <c r="J298" s="50"/>
      <c r="K298" s="50"/>
      <c r="L298" s="50"/>
      <c r="M298" s="50"/>
      <c r="N298" s="152"/>
      <c r="O298" s="197"/>
      <c r="P298" s="197"/>
      <c r="Q298" s="197"/>
      <c r="R298" s="197"/>
      <c r="S298" s="197"/>
      <c r="T298" s="197"/>
      <c r="U298" s="197"/>
      <c r="V298" s="197"/>
      <c r="W298" s="197"/>
      <c r="X298" s="197"/>
      <c r="Y298" s="197"/>
      <c r="Z298" s="197"/>
    </row>
    <row r="299" ht="15.75" customHeight="1">
      <c r="A299" s="180"/>
      <c r="B299" s="197"/>
      <c r="C299" s="197"/>
      <c r="D299" s="197"/>
      <c r="E299" s="197"/>
      <c r="F299" s="197"/>
      <c r="G299" s="197"/>
      <c r="H299" s="197"/>
      <c r="I299" s="152"/>
      <c r="J299" s="50"/>
      <c r="K299" s="50"/>
      <c r="L299" s="50"/>
      <c r="M299" s="50"/>
      <c r="N299" s="152"/>
      <c r="O299" s="197"/>
      <c r="P299" s="197"/>
      <c r="Q299" s="197"/>
      <c r="R299" s="197"/>
      <c r="S299" s="197"/>
      <c r="T299" s="197"/>
      <c r="U299" s="197"/>
      <c r="V299" s="197"/>
      <c r="W299" s="197"/>
      <c r="X299" s="197"/>
      <c r="Y299" s="197"/>
      <c r="Z299" s="197"/>
    </row>
    <row r="300" ht="15.75" customHeight="1">
      <c r="A300" s="180"/>
      <c r="B300" s="197"/>
      <c r="C300" s="197"/>
      <c r="D300" s="197"/>
      <c r="E300" s="197"/>
      <c r="F300" s="197"/>
      <c r="G300" s="197"/>
      <c r="H300" s="169"/>
      <c r="I300" s="152"/>
      <c r="J300" s="50"/>
      <c r="K300" s="50"/>
      <c r="L300" s="50"/>
      <c r="M300" s="50"/>
      <c r="N300" s="152"/>
      <c r="O300" s="197"/>
      <c r="P300" s="197"/>
      <c r="Q300" s="197"/>
      <c r="R300" s="197"/>
      <c r="S300" s="197"/>
      <c r="T300" s="197"/>
      <c r="U300" s="197"/>
      <c r="V300" s="197"/>
      <c r="W300" s="197"/>
      <c r="X300" s="197"/>
      <c r="Y300" s="197"/>
      <c r="Z300" s="197"/>
    </row>
    <row r="301" ht="15.75" customHeight="1">
      <c r="A301" s="180"/>
      <c r="B301" s="197"/>
      <c r="C301" s="197"/>
      <c r="D301" s="197"/>
      <c r="E301" s="197"/>
      <c r="F301" s="197"/>
      <c r="G301" s="197"/>
      <c r="H301" s="197"/>
      <c r="I301" s="152"/>
      <c r="J301" s="50"/>
      <c r="K301" s="50"/>
      <c r="L301" s="50"/>
      <c r="M301" s="50"/>
      <c r="N301" s="152"/>
      <c r="O301" s="197"/>
      <c r="P301" s="197"/>
      <c r="Q301" s="197"/>
      <c r="R301" s="197"/>
      <c r="S301" s="197"/>
      <c r="T301" s="197"/>
      <c r="U301" s="197"/>
      <c r="V301" s="197"/>
      <c r="W301" s="197"/>
      <c r="X301" s="197"/>
      <c r="Y301" s="197"/>
      <c r="Z301" s="197"/>
    </row>
    <row r="302" ht="15.75" customHeight="1">
      <c r="A302" s="180"/>
      <c r="B302" s="197"/>
      <c r="C302" s="197"/>
      <c r="D302" s="197"/>
      <c r="E302" s="197"/>
      <c r="F302" s="197"/>
      <c r="G302" s="197"/>
      <c r="H302" s="169"/>
      <c r="I302" s="152"/>
      <c r="J302" s="50"/>
      <c r="K302" s="50"/>
      <c r="L302" s="50"/>
      <c r="M302" s="50"/>
      <c r="N302" s="152"/>
      <c r="O302" s="197"/>
      <c r="P302" s="197"/>
      <c r="Q302" s="197"/>
      <c r="R302" s="197"/>
      <c r="S302" s="197"/>
      <c r="T302" s="197"/>
      <c r="U302" s="197"/>
      <c r="V302" s="197"/>
      <c r="W302" s="197"/>
      <c r="X302" s="197"/>
      <c r="Y302" s="197"/>
      <c r="Z302" s="197"/>
    </row>
    <row r="303" ht="15.75" customHeight="1">
      <c r="A303" s="180"/>
      <c r="B303" s="197"/>
      <c r="C303" s="197"/>
      <c r="D303" s="197"/>
      <c r="E303" s="197"/>
      <c r="F303" s="197"/>
      <c r="G303" s="197"/>
      <c r="H303" s="169"/>
      <c r="I303" s="152"/>
      <c r="J303" s="50"/>
      <c r="K303" s="50"/>
      <c r="L303" s="50"/>
      <c r="M303" s="50"/>
      <c r="N303" s="152"/>
      <c r="O303" s="197"/>
      <c r="P303" s="197"/>
      <c r="Q303" s="197"/>
      <c r="R303" s="197"/>
      <c r="S303" s="197"/>
      <c r="T303" s="197"/>
      <c r="U303" s="197"/>
      <c r="V303" s="197"/>
      <c r="W303" s="197"/>
      <c r="X303" s="197"/>
      <c r="Y303" s="197"/>
      <c r="Z303" s="197"/>
    </row>
    <row r="304" ht="15.75" customHeight="1">
      <c r="A304" s="180"/>
      <c r="B304" s="197"/>
      <c r="C304" s="197"/>
      <c r="D304" s="197"/>
      <c r="E304" s="197"/>
      <c r="F304" s="197"/>
      <c r="G304" s="197"/>
      <c r="H304" s="169"/>
      <c r="I304" s="152"/>
      <c r="J304" s="50"/>
      <c r="K304" s="50"/>
      <c r="L304" s="50"/>
      <c r="M304" s="50"/>
      <c r="N304" s="152"/>
      <c r="O304" s="197"/>
      <c r="P304" s="197"/>
      <c r="Q304" s="197"/>
      <c r="R304" s="197"/>
      <c r="S304" s="197"/>
      <c r="T304" s="197"/>
      <c r="U304" s="197"/>
      <c r="V304" s="197"/>
      <c r="W304" s="197"/>
      <c r="X304" s="197"/>
      <c r="Y304" s="197"/>
      <c r="Z304" s="197"/>
    </row>
    <row r="305" ht="15.75" customHeight="1">
      <c r="A305" s="180"/>
      <c r="B305" s="197"/>
      <c r="C305" s="197"/>
      <c r="D305" s="197"/>
      <c r="E305" s="197"/>
      <c r="F305" s="197"/>
      <c r="G305" s="197"/>
      <c r="H305" s="169"/>
      <c r="I305" s="152"/>
      <c r="J305" s="50"/>
      <c r="K305" s="50"/>
      <c r="L305" s="50"/>
      <c r="M305" s="50"/>
      <c r="N305" s="152"/>
      <c r="O305" s="197"/>
      <c r="P305" s="197"/>
      <c r="Q305" s="197"/>
      <c r="R305" s="197"/>
      <c r="S305" s="197"/>
      <c r="T305" s="197"/>
      <c r="U305" s="197"/>
      <c r="V305" s="197"/>
      <c r="W305" s="197"/>
      <c r="X305" s="197"/>
      <c r="Y305" s="197"/>
      <c r="Z305" s="197"/>
    </row>
    <row r="306" ht="15.75" customHeight="1">
      <c r="A306" s="180"/>
      <c r="B306" s="197"/>
      <c r="C306" s="197"/>
      <c r="D306" s="197"/>
      <c r="E306" s="197"/>
      <c r="F306" s="197"/>
      <c r="G306" s="197"/>
      <c r="H306" s="197"/>
      <c r="I306" s="152"/>
      <c r="J306" s="50"/>
      <c r="K306" s="50"/>
      <c r="L306" s="50"/>
      <c r="M306" s="50"/>
      <c r="N306" s="152"/>
      <c r="O306" s="197"/>
      <c r="P306" s="197"/>
      <c r="Q306" s="197"/>
      <c r="R306" s="197"/>
      <c r="S306" s="197"/>
      <c r="T306" s="197"/>
      <c r="U306" s="197"/>
      <c r="V306" s="197"/>
      <c r="W306" s="197"/>
      <c r="X306" s="197"/>
      <c r="Y306" s="197"/>
      <c r="Z306" s="197"/>
    </row>
    <row r="307" ht="15.75" customHeight="1">
      <c r="A307" s="180"/>
      <c r="B307" s="197"/>
      <c r="C307" s="197"/>
      <c r="D307" s="197"/>
      <c r="E307" s="197"/>
      <c r="F307" s="197"/>
      <c r="G307" s="197"/>
      <c r="H307" s="169"/>
      <c r="I307" s="152"/>
      <c r="J307" s="50"/>
      <c r="K307" s="50"/>
      <c r="L307" s="50"/>
      <c r="M307" s="50"/>
      <c r="N307" s="152"/>
      <c r="O307" s="197"/>
      <c r="P307" s="197"/>
      <c r="Q307" s="197"/>
      <c r="R307" s="197"/>
      <c r="S307" s="197"/>
      <c r="T307" s="197"/>
      <c r="U307" s="197"/>
      <c r="V307" s="197"/>
      <c r="W307" s="197"/>
      <c r="X307" s="197"/>
      <c r="Y307" s="197"/>
      <c r="Z307" s="197"/>
    </row>
    <row r="308" ht="15.75" customHeight="1">
      <c r="A308" s="180"/>
      <c r="B308" s="197"/>
      <c r="C308" s="197"/>
      <c r="D308" s="197"/>
      <c r="E308" s="197"/>
      <c r="F308" s="197"/>
      <c r="G308" s="197"/>
      <c r="H308" s="197"/>
      <c r="I308" s="152"/>
      <c r="J308" s="50"/>
      <c r="K308" s="50"/>
      <c r="L308" s="50"/>
      <c r="M308" s="50"/>
      <c r="N308" s="152"/>
      <c r="O308" s="197"/>
      <c r="P308" s="197"/>
      <c r="Q308" s="197"/>
      <c r="R308" s="197"/>
      <c r="S308" s="197"/>
      <c r="T308" s="197"/>
      <c r="U308" s="197"/>
      <c r="V308" s="197"/>
      <c r="W308" s="197"/>
      <c r="X308" s="197"/>
      <c r="Y308" s="197"/>
      <c r="Z308" s="197"/>
    </row>
    <row r="309" ht="15.75" customHeight="1">
      <c r="A309" s="180"/>
      <c r="B309" s="197"/>
      <c r="C309" s="197"/>
      <c r="D309" s="197"/>
      <c r="E309" s="197"/>
      <c r="F309" s="197"/>
      <c r="G309" s="197"/>
      <c r="H309" s="169"/>
      <c r="I309" s="152"/>
      <c r="J309" s="50"/>
      <c r="K309" s="50"/>
      <c r="L309" s="50"/>
      <c r="M309" s="50"/>
      <c r="N309" s="152"/>
      <c r="O309" s="197"/>
      <c r="P309" s="197"/>
      <c r="Q309" s="197"/>
      <c r="R309" s="197"/>
      <c r="S309" s="197"/>
      <c r="T309" s="197"/>
      <c r="U309" s="197"/>
      <c r="V309" s="197"/>
      <c r="W309" s="197"/>
      <c r="X309" s="197"/>
      <c r="Y309" s="197"/>
      <c r="Z309" s="197"/>
    </row>
    <row r="310" ht="15.75" customHeight="1">
      <c r="A310" s="180"/>
      <c r="B310" s="197"/>
      <c r="C310" s="197"/>
      <c r="D310" s="197"/>
      <c r="E310" s="197"/>
      <c r="F310" s="197"/>
      <c r="G310" s="197"/>
      <c r="H310" s="169"/>
      <c r="I310" s="152"/>
      <c r="J310" s="50"/>
      <c r="K310" s="50"/>
      <c r="L310" s="50"/>
      <c r="M310" s="50"/>
      <c r="N310" s="152"/>
      <c r="O310" s="197"/>
      <c r="P310" s="197"/>
      <c r="Q310" s="197"/>
      <c r="R310" s="197"/>
      <c r="S310" s="197"/>
      <c r="T310" s="197"/>
      <c r="U310" s="197"/>
      <c r="V310" s="197"/>
      <c r="W310" s="197"/>
      <c r="X310" s="197"/>
      <c r="Y310" s="197"/>
      <c r="Z310" s="197"/>
    </row>
    <row r="311" ht="15.75" customHeight="1">
      <c r="A311" s="180"/>
      <c r="B311" s="197"/>
      <c r="C311" s="197"/>
      <c r="D311" s="197"/>
      <c r="E311" s="197"/>
      <c r="F311" s="197"/>
      <c r="G311" s="197"/>
      <c r="H311" s="169"/>
      <c r="I311" s="152"/>
      <c r="J311" s="50"/>
      <c r="K311" s="50"/>
      <c r="L311" s="50"/>
      <c r="M311" s="50"/>
      <c r="N311" s="152"/>
      <c r="O311" s="197"/>
      <c r="P311" s="197"/>
      <c r="Q311" s="197"/>
      <c r="R311" s="197"/>
      <c r="S311" s="197"/>
      <c r="T311" s="197"/>
      <c r="U311" s="197"/>
      <c r="V311" s="197"/>
      <c r="W311" s="197"/>
      <c r="X311" s="197"/>
      <c r="Y311" s="197"/>
      <c r="Z311" s="197"/>
    </row>
    <row r="312" ht="15.75" customHeight="1">
      <c r="A312" s="180"/>
      <c r="B312" s="197"/>
      <c r="C312" s="197"/>
      <c r="D312" s="197"/>
      <c r="E312" s="197"/>
      <c r="F312" s="197"/>
      <c r="G312" s="197"/>
      <c r="H312" s="169"/>
      <c r="I312" s="152"/>
      <c r="J312" s="50"/>
      <c r="K312" s="50"/>
      <c r="L312" s="50"/>
      <c r="M312" s="50"/>
      <c r="N312" s="152"/>
      <c r="O312" s="197"/>
      <c r="P312" s="197"/>
      <c r="Q312" s="197"/>
      <c r="R312" s="197"/>
      <c r="S312" s="197"/>
      <c r="T312" s="197"/>
      <c r="U312" s="197"/>
      <c r="V312" s="197"/>
      <c r="W312" s="197"/>
      <c r="X312" s="197"/>
      <c r="Y312" s="197"/>
      <c r="Z312" s="197"/>
    </row>
    <row r="313" ht="15.75" customHeight="1">
      <c r="A313" s="180"/>
      <c r="B313" s="197"/>
      <c r="C313" s="197"/>
      <c r="D313" s="197"/>
      <c r="E313" s="197"/>
      <c r="F313" s="197"/>
      <c r="G313" s="197"/>
      <c r="H313" s="169"/>
      <c r="I313" s="152"/>
      <c r="J313" s="50"/>
      <c r="K313" s="50"/>
      <c r="L313" s="50"/>
      <c r="M313" s="50"/>
      <c r="N313" s="152"/>
      <c r="O313" s="197"/>
      <c r="P313" s="197"/>
      <c r="Q313" s="197"/>
      <c r="R313" s="197"/>
      <c r="S313" s="197"/>
      <c r="T313" s="197"/>
      <c r="U313" s="197"/>
      <c r="V313" s="197"/>
      <c r="W313" s="197"/>
      <c r="X313" s="197"/>
      <c r="Y313" s="197"/>
      <c r="Z313" s="197"/>
    </row>
    <row r="314" ht="15.75" customHeight="1">
      <c r="A314" s="180"/>
      <c r="B314" s="197"/>
      <c r="C314" s="197"/>
      <c r="D314" s="197"/>
      <c r="E314" s="197"/>
      <c r="F314" s="197"/>
      <c r="G314" s="197"/>
      <c r="H314" s="169"/>
      <c r="I314" s="152"/>
      <c r="J314" s="50"/>
      <c r="K314" s="50"/>
      <c r="L314" s="50"/>
      <c r="M314" s="50"/>
      <c r="N314" s="152"/>
      <c r="O314" s="197"/>
      <c r="P314" s="197"/>
      <c r="Q314" s="197"/>
      <c r="R314" s="197"/>
      <c r="S314" s="197"/>
      <c r="T314" s="197"/>
      <c r="U314" s="197"/>
      <c r="V314" s="197"/>
      <c r="W314" s="197"/>
      <c r="X314" s="197"/>
      <c r="Y314" s="197"/>
      <c r="Z314" s="197"/>
    </row>
    <row r="315" ht="15.75" customHeight="1">
      <c r="A315" s="180"/>
      <c r="B315" s="197"/>
      <c r="C315" s="197"/>
      <c r="D315" s="197"/>
      <c r="E315" s="197"/>
      <c r="F315" s="197"/>
      <c r="G315" s="197"/>
      <c r="H315" s="169"/>
      <c r="I315" s="152"/>
      <c r="J315" s="50"/>
      <c r="K315" s="50"/>
      <c r="L315" s="50"/>
      <c r="M315" s="50"/>
      <c r="N315" s="152"/>
      <c r="O315" s="197"/>
      <c r="P315" s="197"/>
      <c r="Q315" s="197"/>
      <c r="R315" s="197"/>
      <c r="S315" s="197"/>
      <c r="T315" s="197"/>
      <c r="U315" s="197"/>
      <c r="V315" s="197"/>
      <c r="W315" s="197"/>
      <c r="X315" s="197"/>
      <c r="Y315" s="197"/>
      <c r="Z315" s="197"/>
    </row>
    <row r="316" ht="15.75" customHeight="1">
      <c r="A316" s="180"/>
      <c r="B316" s="197"/>
      <c r="C316" s="197"/>
      <c r="D316" s="197"/>
      <c r="E316" s="197"/>
      <c r="F316" s="197"/>
      <c r="G316" s="197"/>
      <c r="H316" s="169"/>
      <c r="I316" s="152"/>
      <c r="J316" s="50"/>
      <c r="K316" s="50"/>
      <c r="L316" s="50"/>
      <c r="M316" s="50"/>
      <c r="N316" s="152"/>
      <c r="O316" s="197"/>
      <c r="P316" s="197"/>
      <c r="Q316" s="197"/>
      <c r="R316" s="197"/>
      <c r="S316" s="197"/>
      <c r="T316" s="197"/>
      <c r="U316" s="197"/>
      <c r="V316" s="197"/>
      <c r="W316" s="197"/>
      <c r="X316" s="197"/>
      <c r="Y316" s="197"/>
      <c r="Z316" s="197"/>
    </row>
    <row r="317" ht="15.75" customHeight="1">
      <c r="A317" s="180"/>
      <c r="B317" s="197"/>
      <c r="C317" s="197"/>
      <c r="D317" s="197"/>
      <c r="E317" s="197"/>
      <c r="F317" s="197"/>
      <c r="G317" s="197"/>
      <c r="H317" s="169"/>
      <c r="I317" s="152"/>
      <c r="J317" s="50"/>
      <c r="K317" s="50"/>
      <c r="L317" s="50"/>
      <c r="M317" s="50"/>
      <c r="N317" s="152"/>
      <c r="O317" s="197"/>
      <c r="P317" s="197"/>
      <c r="Q317" s="197"/>
      <c r="R317" s="197"/>
      <c r="S317" s="197"/>
      <c r="T317" s="197"/>
      <c r="U317" s="197"/>
      <c r="V317" s="197"/>
      <c r="W317" s="197"/>
      <c r="X317" s="197"/>
      <c r="Y317" s="197"/>
      <c r="Z317" s="197"/>
    </row>
    <row r="318" ht="15.75" customHeight="1">
      <c r="A318" s="180"/>
      <c r="B318" s="197"/>
      <c r="C318" s="197"/>
      <c r="D318" s="197"/>
      <c r="E318" s="197"/>
      <c r="F318" s="197"/>
      <c r="G318" s="197"/>
      <c r="H318" s="169"/>
      <c r="I318" s="152"/>
      <c r="J318" s="50"/>
      <c r="K318" s="50"/>
      <c r="L318" s="50"/>
      <c r="M318" s="50"/>
      <c r="N318" s="152"/>
      <c r="O318" s="197"/>
      <c r="P318" s="197"/>
      <c r="Q318" s="197"/>
      <c r="R318" s="197"/>
      <c r="S318" s="197"/>
      <c r="T318" s="197"/>
      <c r="U318" s="197"/>
      <c r="V318" s="197"/>
      <c r="W318" s="197"/>
      <c r="X318" s="197"/>
      <c r="Y318" s="197"/>
      <c r="Z318" s="197"/>
    </row>
    <row r="319" ht="15.75" customHeight="1">
      <c r="A319" s="180"/>
      <c r="B319" s="197"/>
      <c r="C319" s="197"/>
      <c r="D319" s="197"/>
      <c r="E319" s="197"/>
      <c r="F319" s="197"/>
      <c r="G319" s="197"/>
      <c r="H319" s="169"/>
      <c r="I319" s="152"/>
      <c r="J319" s="50"/>
      <c r="K319" s="50"/>
      <c r="L319" s="50"/>
      <c r="M319" s="50"/>
      <c r="N319" s="152"/>
      <c r="O319" s="197"/>
      <c r="P319" s="197"/>
      <c r="Q319" s="197"/>
      <c r="R319" s="197"/>
      <c r="S319" s="197"/>
      <c r="T319" s="197"/>
      <c r="U319" s="197"/>
      <c r="V319" s="197"/>
      <c r="W319" s="197"/>
      <c r="X319" s="197"/>
      <c r="Y319" s="197"/>
      <c r="Z319" s="197"/>
    </row>
    <row r="320" ht="15.75" customHeight="1">
      <c r="A320" s="180"/>
      <c r="B320" s="197"/>
      <c r="C320" s="197"/>
      <c r="D320" s="197"/>
      <c r="E320" s="197"/>
      <c r="F320" s="197"/>
      <c r="G320" s="197"/>
      <c r="H320" s="197"/>
      <c r="I320" s="152"/>
      <c r="J320" s="50"/>
      <c r="K320" s="50"/>
      <c r="L320" s="50"/>
      <c r="M320" s="50"/>
      <c r="N320" s="152"/>
      <c r="O320" s="197"/>
      <c r="P320" s="197"/>
      <c r="Q320" s="197"/>
      <c r="R320" s="197"/>
      <c r="S320" s="197"/>
      <c r="T320" s="197"/>
      <c r="U320" s="197"/>
      <c r="V320" s="197"/>
      <c r="W320" s="197"/>
      <c r="X320" s="197"/>
      <c r="Y320" s="197"/>
      <c r="Z320" s="197"/>
    </row>
    <row r="321" ht="15.75" customHeight="1">
      <c r="A321" s="180"/>
      <c r="B321" s="197"/>
      <c r="C321" s="197"/>
      <c r="D321" s="197"/>
      <c r="E321" s="197"/>
      <c r="F321" s="197"/>
      <c r="G321" s="197"/>
      <c r="H321" s="169"/>
      <c r="I321" s="152"/>
      <c r="J321" s="50"/>
      <c r="K321" s="50"/>
      <c r="L321" s="50"/>
      <c r="M321" s="50"/>
      <c r="N321" s="152"/>
      <c r="O321" s="197"/>
      <c r="P321" s="197"/>
      <c r="Q321" s="197"/>
      <c r="R321" s="197"/>
      <c r="S321" s="197"/>
      <c r="T321" s="197"/>
      <c r="U321" s="197"/>
      <c r="V321" s="197"/>
      <c r="W321" s="197"/>
      <c r="X321" s="197"/>
      <c r="Y321" s="197"/>
      <c r="Z321" s="197"/>
    </row>
    <row r="322" ht="15.75" customHeight="1">
      <c r="A322" s="180"/>
      <c r="B322" s="197"/>
      <c r="C322" s="197"/>
      <c r="D322" s="197"/>
      <c r="E322" s="197"/>
      <c r="F322" s="197"/>
      <c r="G322" s="197"/>
      <c r="H322" s="169"/>
      <c r="I322" s="152"/>
      <c r="J322" s="50"/>
      <c r="K322" s="50"/>
      <c r="L322" s="50"/>
      <c r="M322" s="50"/>
      <c r="N322" s="152"/>
      <c r="O322" s="197"/>
      <c r="P322" s="197"/>
      <c r="Q322" s="197"/>
      <c r="R322" s="197"/>
      <c r="S322" s="197"/>
      <c r="T322" s="197"/>
      <c r="U322" s="197"/>
      <c r="V322" s="197"/>
      <c r="W322" s="197"/>
      <c r="X322" s="197"/>
      <c r="Y322" s="197"/>
      <c r="Z322" s="197"/>
    </row>
    <row r="323" ht="15.75" customHeight="1">
      <c r="A323" s="180"/>
      <c r="B323" s="197"/>
      <c r="C323" s="197"/>
      <c r="D323" s="197"/>
      <c r="E323" s="197"/>
      <c r="F323" s="197"/>
      <c r="G323" s="197"/>
      <c r="H323" s="169"/>
      <c r="I323" s="152"/>
      <c r="J323" s="50"/>
      <c r="K323" s="50"/>
      <c r="L323" s="50"/>
      <c r="M323" s="50"/>
      <c r="N323" s="152"/>
      <c r="O323" s="197"/>
      <c r="P323" s="197"/>
      <c r="Q323" s="197"/>
      <c r="R323" s="197"/>
      <c r="S323" s="197"/>
      <c r="T323" s="197"/>
      <c r="U323" s="197"/>
      <c r="V323" s="197"/>
      <c r="W323" s="197"/>
      <c r="X323" s="197"/>
      <c r="Y323" s="197"/>
      <c r="Z323" s="197"/>
    </row>
    <row r="324" ht="15.75" customHeight="1">
      <c r="A324" s="180"/>
      <c r="B324" s="197"/>
      <c r="C324" s="197"/>
      <c r="D324" s="197"/>
      <c r="E324" s="197"/>
      <c r="F324" s="197"/>
      <c r="G324" s="197"/>
      <c r="H324" s="169"/>
      <c r="I324" s="152"/>
      <c r="J324" s="50"/>
      <c r="K324" s="50"/>
      <c r="L324" s="50"/>
      <c r="M324" s="50"/>
      <c r="N324" s="152"/>
      <c r="O324" s="197"/>
      <c r="P324" s="197"/>
      <c r="Q324" s="197"/>
      <c r="R324" s="197"/>
      <c r="S324" s="197"/>
      <c r="T324" s="197"/>
      <c r="U324" s="197"/>
      <c r="V324" s="197"/>
      <c r="W324" s="197"/>
      <c r="X324" s="197"/>
      <c r="Y324" s="197"/>
      <c r="Z324" s="197"/>
    </row>
    <row r="325" ht="15.75" customHeight="1">
      <c r="A325" s="180"/>
      <c r="B325" s="197"/>
      <c r="C325" s="197"/>
      <c r="D325" s="197"/>
      <c r="E325" s="197"/>
      <c r="F325" s="197"/>
      <c r="G325" s="197"/>
      <c r="H325" s="169"/>
      <c r="I325" s="152"/>
      <c r="J325" s="50"/>
      <c r="K325" s="50"/>
      <c r="L325" s="50"/>
      <c r="M325" s="50"/>
      <c r="N325" s="152"/>
      <c r="O325" s="197"/>
      <c r="P325" s="197"/>
      <c r="Q325" s="197"/>
      <c r="R325" s="197"/>
      <c r="S325" s="197"/>
      <c r="T325" s="197"/>
      <c r="U325" s="197"/>
      <c r="V325" s="197"/>
      <c r="W325" s="197"/>
      <c r="X325" s="197"/>
      <c r="Y325" s="197"/>
      <c r="Z325" s="197"/>
    </row>
    <row r="326" ht="15.75" customHeight="1">
      <c r="A326" s="180"/>
      <c r="B326" s="197"/>
      <c r="C326" s="197"/>
      <c r="D326" s="197"/>
      <c r="E326" s="197"/>
      <c r="F326" s="197"/>
      <c r="G326" s="197"/>
      <c r="H326" s="169"/>
      <c r="I326" s="152"/>
      <c r="J326" s="50"/>
      <c r="K326" s="50"/>
      <c r="L326" s="50"/>
      <c r="M326" s="50"/>
      <c r="N326" s="152"/>
      <c r="O326" s="197"/>
      <c r="P326" s="197"/>
      <c r="Q326" s="197"/>
      <c r="R326" s="197"/>
      <c r="S326" s="197"/>
      <c r="T326" s="197"/>
      <c r="U326" s="197"/>
      <c r="V326" s="197"/>
      <c r="W326" s="197"/>
      <c r="X326" s="197"/>
      <c r="Y326" s="197"/>
      <c r="Z326" s="197"/>
    </row>
    <row r="327" ht="15.75" customHeight="1">
      <c r="A327" s="180"/>
      <c r="B327" s="197"/>
      <c r="C327" s="197"/>
      <c r="D327" s="197"/>
      <c r="E327" s="197"/>
      <c r="F327" s="197"/>
      <c r="G327" s="197"/>
      <c r="H327" s="169"/>
      <c r="I327" s="152"/>
      <c r="J327" s="50"/>
      <c r="K327" s="50"/>
      <c r="L327" s="50"/>
      <c r="M327" s="50"/>
      <c r="N327" s="152"/>
      <c r="O327" s="197"/>
      <c r="P327" s="197"/>
      <c r="Q327" s="197"/>
      <c r="R327" s="197"/>
      <c r="S327" s="197"/>
      <c r="T327" s="197"/>
      <c r="U327" s="197"/>
      <c r="V327" s="197"/>
      <c r="W327" s="197"/>
      <c r="X327" s="197"/>
      <c r="Y327" s="197"/>
      <c r="Z327" s="197"/>
    </row>
    <row r="328" ht="15.75" customHeight="1">
      <c r="A328" s="180"/>
      <c r="B328" s="197"/>
      <c r="C328" s="197"/>
      <c r="D328" s="197"/>
      <c r="E328" s="197"/>
      <c r="F328" s="197"/>
      <c r="G328" s="197"/>
      <c r="H328" s="169"/>
      <c r="I328" s="152"/>
      <c r="J328" s="50"/>
      <c r="K328" s="50"/>
      <c r="L328" s="50"/>
      <c r="M328" s="50"/>
      <c r="N328" s="152"/>
      <c r="O328" s="197"/>
      <c r="P328" s="197"/>
      <c r="Q328" s="197"/>
      <c r="R328" s="197"/>
      <c r="S328" s="197"/>
      <c r="T328" s="197"/>
      <c r="U328" s="197"/>
      <c r="V328" s="197"/>
      <c r="W328" s="197"/>
      <c r="X328" s="197"/>
      <c r="Y328" s="197"/>
      <c r="Z328" s="197"/>
    </row>
    <row r="329" ht="15.75" customHeight="1">
      <c r="A329" s="180"/>
      <c r="B329" s="197"/>
      <c r="C329" s="197"/>
      <c r="D329" s="197"/>
      <c r="E329" s="197"/>
      <c r="F329" s="197"/>
      <c r="G329" s="197"/>
      <c r="H329" s="169"/>
      <c r="I329" s="152"/>
      <c r="J329" s="50"/>
      <c r="K329" s="50"/>
      <c r="L329" s="50"/>
      <c r="M329" s="50"/>
      <c r="N329" s="152"/>
      <c r="O329" s="197"/>
      <c r="P329" s="197"/>
      <c r="Q329" s="197"/>
      <c r="R329" s="197"/>
      <c r="S329" s="197"/>
      <c r="T329" s="197"/>
      <c r="U329" s="197"/>
      <c r="V329" s="197"/>
      <c r="W329" s="197"/>
      <c r="X329" s="197"/>
      <c r="Y329" s="197"/>
      <c r="Z329" s="197"/>
    </row>
    <row r="330" ht="15.75" customHeight="1">
      <c r="A330" s="180"/>
      <c r="B330" s="197"/>
      <c r="C330" s="197"/>
      <c r="D330" s="197"/>
      <c r="E330" s="197"/>
      <c r="F330" s="197"/>
      <c r="G330" s="197"/>
      <c r="H330" s="169"/>
      <c r="I330" s="152"/>
      <c r="J330" s="50"/>
      <c r="K330" s="50"/>
      <c r="L330" s="50"/>
      <c r="M330" s="50"/>
      <c r="N330" s="152"/>
      <c r="O330" s="197"/>
      <c r="P330" s="197"/>
      <c r="Q330" s="197"/>
      <c r="R330" s="197"/>
      <c r="S330" s="197"/>
      <c r="T330" s="197"/>
      <c r="U330" s="197"/>
      <c r="V330" s="197"/>
      <c r="W330" s="197"/>
      <c r="X330" s="197"/>
      <c r="Y330" s="197"/>
      <c r="Z330" s="197"/>
    </row>
    <row r="331" ht="15.75" customHeight="1">
      <c r="A331" s="180"/>
      <c r="B331" s="197"/>
      <c r="C331" s="197"/>
      <c r="D331" s="197"/>
      <c r="E331" s="197"/>
      <c r="F331" s="197"/>
      <c r="G331" s="197"/>
      <c r="H331" s="169"/>
      <c r="I331" s="152"/>
      <c r="J331" s="50"/>
      <c r="K331" s="50"/>
      <c r="L331" s="50"/>
      <c r="M331" s="50"/>
      <c r="N331" s="152"/>
      <c r="O331" s="197"/>
      <c r="P331" s="197"/>
      <c r="Q331" s="197"/>
      <c r="R331" s="197"/>
      <c r="S331" s="197"/>
      <c r="T331" s="197"/>
      <c r="U331" s="197"/>
      <c r="V331" s="197"/>
      <c r="W331" s="197"/>
      <c r="X331" s="197"/>
      <c r="Y331" s="197"/>
      <c r="Z331" s="197"/>
    </row>
    <row r="332" ht="15.75" customHeight="1">
      <c r="A332" s="180"/>
      <c r="B332" s="197"/>
      <c r="C332" s="197"/>
      <c r="D332" s="197"/>
      <c r="E332" s="197"/>
      <c r="F332" s="197"/>
      <c r="G332" s="197"/>
      <c r="H332" s="169"/>
      <c r="I332" s="152"/>
      <c r="J332" s="50"/>
      <c r="K332" s="50"/>
      <c r="L332" s="50"/>
      <c r="M332" s="50"/>
      <c r="N332" s="152"/>
      <c r="O332" s="197"/>
      <c r="P332" s="197"/>
      <c r="Q332" s="197"/>
      <c r="R332" s="197"/>
      <c r="S332" s="197"/>
      <c r="T332" s="197"/>
      <c r="U332" s="197"/>
      <c r="V332" s="197"/>
      <c r="W332" s="197"/>
      <c r="X332" s="197"/>
      <c r="Y332" s="197"/>
      <c r="Z332" s="197"/>
    </row>
    <row r="333" ht="15.75" customHeight="1">
      <c r="A333" s="180"/>
      <c r="B333" s="197"/>
      <c r="C333" s="197"/>
      <c r="D333" s="197"/>
      <c r="E333" s="197"/>
      <c r="F333" s="197"/>
      <c r="G333" s="197"/>
      <c r="H333" s="169"/>
      <c r="I333" s="152"/>
      <c r="J333" s="50"/>
      <c r="K333" s="50"/>
      <c r="L333" s="50"/>
      <c r="M333" s="50"/>
      <c r="N333" s="152"/>
      <c r="O333" s="197"/>
      <c r="P333" s="197"/>
      <c r="Q333" s="197"/>
      <c r="R333" s="197"/>
      <c r="S333" s="197"/>
      <c r="T333" s="197"/>
      <c r="U333" s="197"/>
      <c r="V333" s="197"/>
      <c r="W333" s="197"/>
      <c r="X333" s="197"/>
      <c r="Y333" s="197"/>
      <c r="Z333" s="197"/>
    </row>
    <row r="334" ht="15.75" customHeight="1">
      <c r="A334" s="180"/>
      <c r="B334" s="197"/>
      <c r="C334" s="197"/>
      <c r="D334" s="197"/>
      <c r="E334" s="197"/>
      <c r="F334" s="197"/>
      <c r="G334" s="197"/>
      <c r="H334" s="197"/>
      <c r="I334" s="152"/>
      <c r="J334" s="50"/>
      <c r="K334" s="50"/>
      <c r="L334" s="50"/>
      <c r="M334" s="50"/>
      <c r="N334" s="152"/>
      <c r="O334" s="197"/>
      <c r="P334" s="197"/>
      <c r="Q334" s="197"/>
      <c r="R334" s="197"/>
      <c r="S334" s="197"/>
      <c r="T334" s="197"/>
      <c r="U334" s="197"/>
      <c r="V334" s="197"/>
      <c r="W334" s="197"/>
      <c r="X334" s="197"/>
      <c r="Y334" s="197"/>
      <c r="Z334" s="197"/>
    </row>
    <row r="335" ht="15.75" customHeight="1">
      <c r="A335" s="180"/>
      <c r="B335" s="197"/>
      <c r="C335" s="197"/>
      <c r="D335" s="197"/>
      <c r="E335" s="197"/>
      <c r="F335" s="197"/>
      <c r="G335" s="197"/>
      <c r="H335" s="169"/>
      <c r="I335" s="152"/>
      <c r="J335" s="50"/>
      <c r="K335" s="50"/>
      <c r="L335" s="50"/>
      <c r="M335" s="50"/>
      <c r="N335" s="152"/>
      <c r="O335" s="197"/>
      <c r="P335" s="197"/>
      <c r="Q335" s="197"/>
      <c r="R335" s="197"/>
      <c r="S335" s="197"/>
      <c r="T335" s="197"/>
      <c r="U335" s="197"/>
      <c r="V335" s="197"/>
      <c r="W335" s="197"/>
      <c r="X335" s="197"/>
      <c r="Y335" s="197"/>
      <c r="Z335" s="197"/>
    </row>
    <row r="336" ht="15.75" customHeight="1">
      <c r="A336" s="180"/>
      <c r="B336" s="197"/>
      <c r="C336" s="197"/>
      <c r="D336" s="197"/>
      <c r="E336" s="197"/>
      <c r="F336" s="197"/>
      <c r="G336" s="197"/>
      <c r="H336" s="169"/>
      <c r="I336" s="152"/>
      <c r="J336" s="50"/>
      <c r="K336" s="50"/>
      <c r="L336" s="50"/>
      <c r="M336" s="50"/>
      <c r="N336" s="152"/>
      <c r="O336" s="197"/>
      <c r="P336" s="197"/>
      <c r="Q336" s="197"/>
      <c r="R336" s="197"/>
      <c r="S336" s="197"/>
      <c r="T336" s="197"/>
      <c r="U336" s="197"/>
      <c r="V336" s="197"/>
      <c r="W336" s="197"/>
      <c r="X336" s="197"/>
      <c r="Y336" s="197"/>
      <c r="Z336" s="197"/>
    </row>
    <row r="337" ht="15.75" customHeight="1">
      <c r="A337" s="180"/>
      <c r="B337" s="197"/>
      <c r="C337" s="197"/>
      <c r="D337" s="197"/>
      <c r="E337" s="197"/>
      <c r="F337" s="197"/>
      <c r="G337" s="197"/>
      <c r="H337" s="197"/>
      <c r="I337" s="152"/>
      <c r="J337" s="50"/>
      <c r="K337" s="50"/>
      <c r="L337" s="50"/>
      <c r="M337" s="50"/>
      <c r="N337" s="152"/>
      <c r="O337" s="197"/>
      <c r="P337" s="197"/>
      <c r="Q337" s="197"/>
      <c r="R337" s="197"/>
      <c r="S337" s="197"/>
      <c r="T337" s="197"/>
      <c r="U337" s="197"/>
      <c r="V337" s="197"/>
      <c r="W337" s="197"/>
      <c r="X337" s="197"/>
      <c r="Y337" s="197"/>
      <c r="Z337" s="197"/>
    </row>
    <row r="338" ht="15.75" customHeight="1">
      <c r="A338" s="180"/>
      <c r="B338" s="197"/>
      <c r="C338" s="197"/>
      <c r="D338" s="197"/>
      <c r="E338" s="197"/>
      <c r="F338" s="197"/>
      <c r="G338" s="197"/>
      <c r="H338" s="197"/>
      <c r="I338" s="152"/>
      <c r="J338" s="50"/>
      <c r="K338" s="50"/>
      <c r="L338" s="50"/>
      <c r="M338" s="50"/>
      <c r="N338" s="152"/>
      <c r="O338" s="197"/>
      <c r="P338" s="197"/>
      <c r="Q338" s="197"/>
      <c r="R338" s="197"/>
      <c r="S338" s="197"/>
      <c r="T338" s="197"/>
      <c r="U338" s="197"/>
      <c r="V338" s="197"/>
      <c r="W338" s="197"/>
      <c r="X338" s="197"/>
      <c r="Y338" s="197"/>
      <c r="Z338" s="197"/>
    </row>
    <row r="339" ht="15.75" customHeight="1">
      <c r="A339" s="180"/>
      <c r="B339" s="197"/>
      <c r="C339" s="197"/>
      <c r="D339" s="197"/>
      <c r="E339" s="197"/>
      <c r="F339" s="197"/>
      <c r="G339" s="197"/>
      <c r="H339" s="197"/>
      <c r="I339" s="152"/>
      <c r="J339" s="50"/>
      <c r="K339" s="50"/>
      <c r="L339" s="50"/>
      <c r="M339" s="50"/>
      <c r="N339" s="152"/>
      <c r="O339" s="197"/>
      <c r="P339" s="197"/>
      <c r="Q339" s="197"/>
      <c r="R339" s="197"/>
      <c r="S339" s="197"/>
      <c r="T339" s="197"/>
      <c r="U339" s="197"/>
      <c r="V339" s="197"/>
      <c r="W339" s="197"/>
      <c r="X339" s="197"/>
      <c r="Y339" s="197"/>
      <c r="Z339" s="197"/>
    </row>
    <row r="340" ht="15.75" customHeight="1">
      <c r="A340" s="180"/>
      <c r="B340" s="197"/>
      <c r="C340" s="197"/>
      <c r="D340" s="197"/>
      <c r="E340" s="197"/>
      <c r="F340" s="197"/>
      <c r="G340" s="197"/>
      <c r="H340" s="169"/>
      <c r="I340" s="152"/>
      <c r="J340" s="50"/>
      <c r="K340" s="50"/>
      <c r="L340" s="50"/>
      <c r="M340" s="50"/>
      <c r="N340" s="152"/>
      <c r="O340" s="197"/>
      <c r="P340" s="197"/>
      <c r="Q340" s="197"/>
      <c r="R340" s="197"/>
      <c r="S340" s="197"/>
      <c r="T340" s="197"/>
      <c r="U340" s="197"/>
      <c r="V340" s="197"/>
      <c r="W340" s="197"/>
      <c r="X340" s="197"/>
      <c r="Y340" s="197"/>
      <c r="Z340" s="197"/>
    </row>
    <row r="341" ht="15.75" customHeight="1">
      <c r="A341" s="180"/>
      <c r="B341" s="197"/>
      <c r="C341" s="197"/>
      <c r="D341" s="197"/>
      <c r="E341" s="197"/>
      <c r="F341" s="197"/>
      <c r="G341" s="197"/>
      <c r="H341" s="169"/>
      <c r="I341" s="152"/>
      <c r="J341" s="50"/>
      <c r="K341" s="50"/>
      <c r="L341" s="50"/>
      <c r="M341" s="50"/>
      <c r="N341" s="152"/>
      <c r="O341" s="197"/>
      <c r="P341" s="197"/>
      <c r="Q341" s="197"/>
      <c r="R341" s="197"/>
      <c r="S341" s="197"/>
      <c r="T341" s="197"/>
      <c r="U341" s="197"/>
      <c r="V341" s="197"/>
      <c r="W341" s="197"/>
      <c r="X341" s="197"/>
      <c r="Y341" s="197"/>
      <c r="Z341" s="197"/>
    </row>
    <row r="342" ht="15.75" customHeight="1">
      <c r="A342" s="180"/>
      <c r="B342" s="197"/>
      <c r="C342" s="197"/>
      <c r="D342" s="197"/>
      <c r="E342" s="197"/>
      <c r="F342" s="197"/>
      <c r="G342" s="197"/>
      <c r="H342" s="197"/>
      <c r="I342" s="152"/>
      <c r="J342" s="50"/>
      <c r="K342" s="50"/>
      <c r="L342" s="50"/>
      <c r="M342" s="50"/>
      <c r="N342" s="152"/>
      <c r="O342" s="197"/>
      <c r="P342" s="197"/>
      <c r="Q342" s="197"/>
      <c r="R342" s="197"/>
      <c r="S342" s="197"/>
      <c r="T342" s="197"/>
      <c r="U342" s="197"/>
      <c r="V342" s="197"/>
      <c r="W342" s="197"/>
      <c r="X342" s="197"/>
      <c r="Y342" s="197"/>
      <c r="Z342" s="197"/>
    </row>
    <row r="343" ht="15.75" customHeight="1">
      <c r="A343" s="180"/>
      <c r="B343" s="197"/>
      <c r="C343" s="197"/>
      <c r="D343" s="197"/>
      <c r="E343" s="197"/>
      <c r="F343" s="197"/>
      <c r="G343" s="197"/>
      <c r="H343" s="169"/>
      <c r="I343" s="152"/>
      <c r="J343" s="50"/>
      <c r="K343" s="50"/>
      <c r="L343" s="50"/>
      <c r="M343" s="50"/>
      <c r="N343" s="152"/>
      <c r="O343" s="197"/>
      <c r="P343" s="197"/>
      <c r="Q343" s="197"/>
      <c r="R343" s="197"/>
      <c r="S343" s="197"/>
      <c r="T343" s="197"/>
      <c r="U343" s="197"/>
      <c r="V343" s="197"/>
      <c r="W343" s="197"/>
      <c r="X343" s="197"/>
      <c r="Y343" s="197"/>
      <c r="Z343" s="197"/>
    </row>
    <row r="344" ht="15.75" customHeight="1">
      <c r="A344" s="180"/>
      <c r="B344" s="197"/>
      <c r="C344" s="197"/>
      <c r="D344" s="197"/>
      <c r="E344" s="197"/>
      <c r="F344" s="197"/>
      <c r="G344" s="197"/>
      <c r="H344" s="169"/>
      <c r="I344" s="152"/>
      <c r="J344" s="50"/>
      <c r="K344" s="50"/>
      <c r="L344" s="50"/>
      <c r="M344" s="50"/>
      <c r="N344" s="152"/>
      <c r="O344" s="197"/>
      <c r="P344" s="197"/>
      <c r="Q344" s="197"/>
      <c r="R344" s="197"/>
      <c r="S344" s="197"/>
      <c r="T344" s="197"/>
      <c r="U344" s="197"/>
      <c r="V344" s="197"/>
      <c r="W344" s="197"/>
      <c r="X344" s="197"/>
      <c r="Y344" s="197"/>
      <c r="Z344" s="197"/>
    </row>
    <row r="345" ht="15.75" customHeight="1">
      <c r="A345" s="180"/>
      <c r="B345" s="197"/>
      <c r="C345" s="197"/>
      <c r="D345" s="197"/>
      <c r="E345" s="197"/>
      <c r="F345" s="197"/>
      <c r="G345" s="197"/>
      <c r="H345" s="169"/>
      <c r="I345" s="152"/>
      <c r="J345" s="50"/>
      <c r="K345" s="50"/>
      <c r="L345" s="50"/>
      <c r="M345" s="50"/>
      <c r="N345" s="152"/>
      <c r="O345" s="197"/>
      <c r="P345" s="197"/>
      <c r="Q345" s="197"/>
      <c r="R345" s="197"/>
      <c r="S345" s="197"/>
      <c r="T345" s="197"/>
      <c r="U345" s="197"/>
      <c r="V345" s="197"/>
      <c r="W345" s="197"/>
      <c r="X345" s="197"/>
      <c r="Y345" s="197"/>
      <c r="Z345" s="197"/>
    </row>
    <row r="346" ht="15.75" customHeight="1">
      <c r="A346" s="180"/>
      <c r="B346" s="197"/>
      <c r="C346" s="197"/>
      <c r="D346" s="197"/>
      <c r="E346" s="197"/>
      <c r="F346" s="197"/>
      <c r="G346" s="197"/>
      <c r="H346" s="169"/>
      <c r="I346" s="152"/>
      <c r="J346" s="50"/>
      <c r="K346" s="50"/>
      <c r="L346" s="50"/>
      <c r="M346" s="50"/>
      <c r="N346" s="152"/>
      <c r="O346" s="197"/>
      <c r="P346" s="197"/>
      <c r="Q346" s="197"/>
      <c r="R346" s="197"/>
      <c r="S346" s="197"/>
      <c r="T346" s="197"/>
      <c r="U346" s="197"/>
      <c r="V346" s="197"/>
      <c r="W346" s="197"/>
      <c r="X346" s="197"/>
      <c r="Y346" s="197"/>
      <c r="Z346" s="197"/>
    </row>
    <row r="347" ht="15.75" customHeight="1">
      <c r="A347" s="180"/>
      <c r="B347" s="197"/>
      <c r="C347" s="197"/>
      <c r="D347" s="197"/>
      <c r="E347" s="197"/>
      <c r="F347" s="197"/>
      <c r="G347" s="197"/>
      <c r="H347" s="197"/>
      <c r="I347" s="152"/>
      <c r="J347" s="50"/>
      <c r="K347" s="50"/>
      <c r="L347" s="50"/>
      <c r="M347" s="50"/>
      <c r="N347" s="152"/>
      <c r="O347" s="197"/>
      <c r="P347" s="197"/>
      <c r="Q347" s="197"/>
      <c r="R347" s="197"/>
      <c r="S347" s="197"/>
      <c r="T347" s="197"/>
      <c r="U347" s="197"/>
      <c r="V347" s="197"/>
      <c r="W347" s="197"/>
      <c r="X347" s="197"/>
      <c r="Y347" s="197"/>
      <c r="Z347" s="197"/>
    </row>
    <row r="348" ht="15.75" customHeight="1">
      <c r="A348" s="180"/>
      <c r="B348" s="197"/>
      <c r="C348" s="197"/>
      <c r="D348" s="197"/>
      <c r="E348" s="197"/>
      <c r="F348" s="197"/>
      <c r="G348" s="197"/>
      <c r="H348" s="169"/>
      <c r="I348" s="152"/>
      <c r="J348" s="50"/>
      <c r="K348" s="50"/>
      <c r="L348" s="50"/>
      <c r="M348" s="50"/>
      <c r="N348" s="152"/>
      <c r="O348" s="197"/>
      <c r="P348" s="197"/>
      <c r="Q348" s="197"/>
      <c r="R348" s="197"/>
      <c r="S348" s="197"/>
      <c r="T348" s="197"/>
      <c r="U348" s="197"/>
      <c r="V348" s="197"/>
      <c r="W348" s="197"/>
      <c r="X348" s="197"/>
      <c r="Y348" s="197"/>
      <c r="Z348" s="197"/>
    </row>
    <row r="349" ht="15.75" customHeight="1">
      <c r="A349" s="180"/>
      <c r="B349" s="197"/>
      <c r="C349" s="197"/>
      <c r="D349" s="197"/>
      <c r="E349" s="197"/>
      <c r="F349" s="197"/>
      <c r="G349" s="197"/>
      <c r="H349" s="197"/>
      <c r="I349" s="152"/>
      <c r="J349" s="50"/>
      <c r="K349" s="50"/>
      <c r="L349" s="50"/>
      <c r="M349" s="50"/>
      <c r="N349" s="152"/>
      <c r="O349" s="197"/>
      <c r="P349" s="197"/>
      <c r="Q349" s="197"/>
      <c r="R349" s="197"/>
      <c r="S349" s="197"/>
      <c r="T349" s="197"/>
      <c r="U349" s="197"/>
      <c r="V349" s="197"/>
      <c r="W349" s="197"/>
      <c r="X349" s="197"/>
      <c r="Y349" s="197"/>
      <c r="Z349" s="197"/>
    </row>
    <row r="350" ht="15.75" customHeight="1">
      <c r="A350" s="180"/>
      <c r="B350" s="197"/>
      <c r="C350" s="197"/>
      <c r="D350" s="197"/>
      <c r="E350" s="197"/>
      <c r="F350" s="197"/>
      <c r="G350" s="197"/>
      <c r="H350" s="169"/>
      <c r="I350" s="152"/>
      <c r="J350" s="50"/>
      <c r="K350" s="50"/>
      <c r="L350" s="50"/>
      <c r="M350" s="50"/>
      <c r="N350" s="152"/>
      <c r="O350" s="197"/>
      <c r="P350" s="197"/>
      <c r="Q350" s="197"/>
      <c r="R350" s="197"/>
      <c r="S350" s="197"/>
      <c r="T350" s="197"/>
      <c r="U350" s="197"/>
      <c r="V350" s="197"/>
      <c r="W350" s="197"/>
      <c r="X350" s="197"/>
      <c r="Y350" s="197"/>
      <c r="Z350" s="197"/>
    </row>
    <row r="351" ht="15.75" customHeight="1">
      <c r="A351" s="180"/>
      <c r="B351" s="197"/>
      <c r="C351" s="197"/>
      <c r="D351" s="197"/>
      <c r="E351" s="197"/>
      <c r="F351" s="197"/>
      <c r="G351" s="197"/>
      <c r="H351" s="169"/>
      <c r="I351" s="152"/>
      <c r="J351" s="50"/>
      <c r="K351" s="50"/>
      <c r="L351" s="50"/>
      <c r="M351" s="50"/>
      <c r="N351" s="152"/>
      <c r="O351" s="197"/>
      <c r="P351" s="197"/>
      <c r="Q351" s="197"/>
      <c r="R351" s="197"/>
      <c r="S351" s="197"/>
      <c r="T351" s="197"/>
      <c r="U351" s="197"/>
      <c r="V351" s="197"/>
      <c r="W351" s="197"/>
      <c r="X351" s="197"/>
      <c r="Y351" s="197"/>
      <c r="Z351" s="197"/>
    </row>
    <row r="352" ht="15.75" customHeight="1">
      <c r="A352" s="180"/>
      <c r="B352" s="197"/>
      <c r="C352" s="197"/>
      <c r="D352" s="197"/>
      <c r="E352" s="197"/>
      <c r="F352" s="197"/>
      <c r="G352" s="197"/>
      <c r="H352" s="169"/>
      <c r="I352" s="152"/>
      <c r="J352" s="50"/>
      <c r="K352" s="50"/>
      <c r="L352" s="50"/>
      <c r="M352" s="50"/>
      <c r="N352" s="152"/>
      <c r="O352" s="197"/>
      <c r="P352" s="197"/>
      <c r="Q352" s="197"/>
      <c r="R352" s="197"/>
      <c r="S352" s="197"/>
      <c r="T352" s="197"/>
      <c r="U352" s="197"/>
      <c r="V352" s="197"/>
      <c r="W352" s="197"/>
      <c r="X352" s="197"/>
      <c r="Y352" s="197"/>
      <c r="Z352" s="197"/>
    </row>
    <row r="353" ht="15.75" customHeight="1">
      <c r="A353" s="180"/>
      <c r="B353" s="197"/>
      <c r="C353" s="197"/>
      <c r="D353" s="197"/>
      <c r="E353" s="197"/>
      <c r="F353" s="197"/>
      <c r="G353" s="197"/>
      <c r="H353" s="169"/>
      <c r="I353" s="152"/>
      <c r="J353" s="50"/>
      <c r="K353" s="50"/>
      <c r="L353" s="50"/>
      <c r="M353" s="50"/>
      <c r="N353" s="152"/>
      <c r="O353" s="197"/>
      <c r="P353" s="197"/>
      <c r="Q353" s="197"/>
      <c r="R353" s="197"/>
      <c r="S353" s="197"/>
      <c r="T353" s="197"/>
      <c r="U353" s="197"/>
      <c r="V353" s="197"/>
      <c r="W353" s="197"/>
      <c r="X353" s="197"/>
      <c r="Y353" s="197"/>
      <c r="Z353" s="197"/>
    </row>
    <row r="354" ht="15.75" customHeight="1">
      <c r="A354" s="180"/>
      <c r="B354" s="197"/>
      <c r="C354" s="197"/>
      <c r="D354" s="197"/>
      <c r="E354" s="197"/>
      <c r="F354" s="197"/>
      <c r="G354" s="197"/>
      <c r="H354" s="169"/>
      <c r="I354" s="152"/>
      <c r="J354" s="50"/>
      <c r="K354" s="50"/>
      <c r="L354" s="50"/>
      <c r="M354" s="50"/>
      <c r="N354" s="152"/>
      <c r="O354" s="197"/>
      <c r="P354" s="197"/>
      <c r="Q354" s="197"/>
      <c r="R354" s="197"/>
      <c r="S354" s="197"/>
      <c r="T354" s="197"/>
      <c r="U354" s="197"/>
      <c r="V354" s="197"/>
      <c r="W354" s="197"/>
      <c r="X354" s="197"/>
      <c r="Y354" s="197"/>
      <c r="Z354" s="197"/>
    </row>
    <row r="355" ht="15.75" customHeight="1">
      <c r="A355" s="180"/>
      <c r="B355" s="197"/>
      <c r="C355" s="197"/>
      <c r="D355" s="197"/>
      <c r="E355" s="197"/>
      <c r="F355" s="197"/>
      <c r="G355" s="197"/>
      <c r="H355" s="169"/>
      <c r="I355" s="152"/>
      <c r="J355" s="50"/>
      <c r="K355" s="50"/>
      <c r="L355" s="50"/>
      <c r="M355" s="50"/>
      <c r="N355" s="152"/>
      <c r="O355" s="197"/>
      <c r="P355" s="197"/>
      <c r="Q355" s="197"/>
      <c r="R355" s="197"/>
      <c r="S355" s="197"/>
      <c r="T355" s="197"/>
      <c r="U355" s="197"/>
      <c r="V355" s="197"/>
      <c r="W355" s="197"/>
      <c r="X355" s="197"/>
      <c r="Y355" s="197"/>
      <c r="Z355" s="197"/>
    </row>
    <row r="356" ht="15.75" customHeight="1">
      <c r="A356" s="180"/>
      <c r="B356" s="197"/>
      <c r="C356" s="197"/>
      <c r="D356" s="197"/>
      <c r="E356" s="197"/>
      <c r="F356" s="197"/>
      <c r="G356" s="197"/>
      <c r="H356" s="169"/>
      <c r="I356" s="152"/>
      <c r="J356" s="50"/>
      <c r="K356" s="50"/>
      <c r="L356" s="50"/>
      <c r="M356" s="50"/>
      <c r="N356" s="152"/>
      <c r="O356" s="197"/>
      <c r="P356" s="197"/>
      <c r="Q356" s="197"/>
      <c r="R356" s="197"/>
      <c r="S356" s="197"/>
      <c r="T356" s="197"/>
      <c r="U356" s="197"/>
      <c r="V356" s="197"/>
      <c r="W356" s="197"/>
      <c r="X356" s="197"/>
      <c r="Y356" s="197"/>
      <c r="Z356" s="197"/>
    </row>
    <row r="357" ht="15.75" customHeight="1">
      <c r="A357" s="180"/>
      <c r="B357" s="197"/>
      <c r="C357" s="197"/>
      <c r="D357" s="197"/>
      <c r="E357" s="197"/>
      <c r="F357" s="197"/>
      <c r="G357" s="197"/>
      <c r="H357" s="169"/>
      <c r="I357" s="152"/>
      <c r="J357" s="50"/>
      <c r="K357" s="50"/>
      <c r="L357" s="50"/>
      <c r="M357" s="50"/>
      <c r="N357" s="152"/>
      <c r="O357" s="197"/>
      <c r="P357" s="197"/>
      <c r="Q357" s="197"/>
      <c r="R357" s="197"/>
      <c r="S357" s="197"/>
      <c r="T357" s="197"/>
      <c r="U357" s="197"/>
      <c r="V357" s="197"/>
      <c r="W357" s="197"/>
      <c r="X357" s="197"/>
      <c r="Y357" s="197"/>
      <c r="Z357" s="197"/>
    </row>
    <row r="358" ht="15.75" customHeight="1">
      <c r="A358" s="180"/>
      <c r="B358" s="197"/>
      <c r="C358" s="197"/>
      <c r="D358" s="197"/>
      <c r="E358" s="197"/>
      <c r="F358" s="197"/>
      <c r="G358" s="197"/>
      <c r="H358" s="169"/>
      <c r="I358" s="152"/>
      <c r="J358" s="50"/>
      <c r="K358" s="50"/>
      <c r="L358" s="50"/>
      <c r="M358" s="50"/>
      <c r="N358" s="152"/>
      <c r="O358" s="197"/>
      <c r="P358" s="197"/>
      <c r="Q358" s="197"/>
      <c r="R358" s="197"/>
      <c r="S358" s="197"/>
      <c r="T358" s="197"/>
      <c r="U358" s="197"/>
      <c r="V358" s="197"/>
      <c r="W358" s="197"/>
      <c r="X358" s="197"/>
      <c r="Y358" s="197"/>
      <c r="Z358" s="197"/>
    </row>
    <row r="359" ht="15.75" customHeight="1">
      <c r="A359" s="180"/>
      <c r="B359" s="197"/>
      <c r="C359" s="197"/>
      <c r="D359" s="197"/>
      <c r="E359" s="197"/>
      <c r="F359" s="197"/>
      <c r="G359" s="197"/>
      <c r="H359" s="169"/>
      <c r="I359" s="152"/>
      <c r="J359" s="50"/>
      <c r="K359" s="50"/>
      <c r="L359" s="50"/>
      <c r="M359" s="50"/>
      <c r="N359" s="152"/>
      <c r="O359" s="197"/>
      <c r="P359" s="197"/>
      <c r="Q359" s="197"/>
      <c r="R359" s="197"/>
      <c r="S359" s="197"/>
      <c r="T359" s="197"/>
      <c r="U359" s="197"/>
      <c r="V359" s="197"/>
      <c r="W359" s="197"/>
      <c r="X359" s="197"/>
      <c r="Y359" s="197"/>
      <c r="Z359" s="197"/>
    </row>
    <row r="360" ht="15.75" customHeight="1">
      <c r="A360" s="180"/>
      <c r="B360" s="197"/>
      <c r="C360" s="197"/>
      <c r="D360" s="197"/>
      <c r="E360" s="197"/>
      <c r="F360" s="197"/>
      <c r="G360" s="197"/>
      <c r="H360" s="169"/>
      <c r="I360" s="152"/>
      <c r="J360" s="50"/>
      <c r="K360" s="50"/>
      <c r="L360" s="50"/>
      <c r="M360" s="50"/>
      <c r="N360" s="152"/>
      <c r="O360" s="197"/>
      <c r="P360" s="197"/>
      <c r="Q360" s="197"/>
      <c r="R360" s="197"/>
      <c r="S360" s="197"/>
      <c r="T360" s="197"/>
      <c r="U360" s="197"/>
      <c r="V360" s="197"/>
      <c r="W360" s="197"/>
      <c r="X360" s="197"/>
      <c r="Y360" s="197"/>
      <c r="Z360" s="197"/>
    </row>
    <row r="361" ht="15.75" customHeight="1">
      <c r="A361" s="180"/>
      <c r="B361" s="197"/>
      <c r="C361" s="197"/>
      <c r="D361" s="197"/>
      <c r="E361" s="197"/>
      <c r="F361" s="197"/>
      <c r="G361" s="197"/>
      <c r="H361" s="169"/>
      <c r="I361" s="152"/>
      <c r="J361" s="50"/>
      <c r="K361" s="50"/>
      <c r="L361" s="50"/>
      <c r="M361" s="50"/>
      <c r="N361" s="152"/>
      <c r="O361" s="197"/>
      <c r="P361" s="197"/>
      <c r="Q361" s="197"/>
      <c r="R361" s="197"/>
      <c r="S361" s="197"/>
      <c r="T361" s="197"/>
      <c r="U361" s="197"/>
      <c r="V361" s="197"/>
      <c r="W361" s="197"/>
      <c r="X361" s="197"/>
      <c r="Y361" s="197"/>
      <c r="Z361" s="197"/>
    </row>
    <row r="362" ht="15.75" customHeight="1">
      <c r="A362" s="180"/>
      <c r="B362" s="197"/>
      <c r="C362" s="197"/>
      <c r="D362" s="197"/>
      <c r="E362" s="197"/>
      <c r="F362" s="197"/>
      <c r="G362" s="197"/>
      <c r="H362" s="169"/>
      <c r="I362" s="152"/>
      <c r="J362" s="50"/>
      <c r="K362" s="50"/>
      <c r="L362" s="50"/>
      <c r="M362" s="50"/>
      <c r="N362" s="152"/>
      <c r="O362" s="197"/>
      <c r="P362" s="197"/>
      <c r="Q362" s="197"/>
      <c r="R362" s="197"/>
      <c r="S362" s="197"/>
      <c r="T362" s="197"/>
      <c r="U362" s="197"/>
      <c r="V362" s="197"/>
      <c r="W362" s="197"/>
      <c r="X362" s="197"/>
      <c r="Y362" s="197"/>
      <c r="Z362" s="197"/>
    </row>
    <row r="363" ht="15.75" customHeight="1">
      <c r="A363" s="180"/>
      <c r="B363" s="197"/>
      <c r="C363" s="197"/>
      <c r="D363" s="197"/>
      <c r="E363" s="197"/>
      <c r="F363" s="197"/>
      <c r="G363" s="197"/>
      <c r="H363" s="169"/>
      <c r="I363" s="152"/>
      <c r="J363" s="50"/>
      <c r="K363" s="50"/>
      <c r="L363" s="50"/>
      <c r="M363" s="50"/>
      <c r="N363" s="152"/>
      <c r="O363" s="197"/>
      <c r="P363" s="197"/>
      <c r="Q363" s="197"/>
      <c r="R363" s="197"/>
      <c r="S363" s="197"/>
      <c r="T363" s="197"/>
      <c r="U363" s="197"/>
      <c r="V363" s="197"/>
      <c r="W363" s="197"/>
      <c r="X363" s="197"/>
      <c r="Y363" s="197"/>
      <c r="Z363" s="197"/>
    </row>
    <row r="364" ht="15.75" customHeight="1">
      <c r="A364" s="180"/>
      <c r="B364" s="197"/>
      <c r="C364" s="197"/>
      <c r="D364" s="197"/>
      <c r="E364" s="197"/>
      <c r="F364" s="197"/>
      <c r="G364" s="197"/>
      <c r="H364" s="169"/>
      <c r="I364" s="152"/>
      <c r="J364" s="50"/>
      <c r="K364" s="50"/>
      <c r="L364" s="50"/>
      <c r="M364" s="50"/>
      <c r="N364" s="152"/>
      <c r="O364" s="197"/>
      <c r="P364" s="197"/>
      <c r="Q364" s="197"/>
      <c r="R364" s="197"/>
      <c r="S364" s="197"/>
      <c r="T364" s="197"/>
      <c r="U364" s="197"/>
      <c r="V364" s="197"/>
      <c r="W364" s="197"/>
      <c r="X364" s="197"/>
      <c r="Y364" s="197"/>
      <c r="Z364" s="197"/>
    </row>
    <row r="365" ht="15.75" customHeight="1">
      <c r="A365" s="180"/>
      <c r="B365" s="197"/>
      <c r="C365" s="197"/>
      <c r="D365" s="197"/>
      <c r="E365" s="197"/>
      <c r="F365" s="197"/>
      <c r="G365" s="197"/>
      <c r="H365" s="169"/>
      <c r="I365" s="152"/>
      <c r="J365" s="50"/>
      <c r="K365" s="50"/>
      <c r="L365" s="50"/>
      <c r="M365" s="50"/>
      <c r="N365" s="152"/>
      <c r="O365" s="197"/>
      <c r="P365" s="197"/>
      <c r="Q365" s="197"/>
      <c r="R365" s="197"/>
      <c r="S365" s="197"/>
      <c r="T365" s="197"/>
      <c r="U365" s="197"/>
      <c r="V365" s="197"/>
      <c r="W365" s="197"/>
      <c r="X365" s="197"/>
      <c r="Y365" s="197"/>
      <c r="Z365" s="197"/>
    </row>
    <row r="366" ht="15.75" customHeight="1">
      <c r="A366" s="180"/>
      <c r="B366" s="197"/>
      <c r="C366" s="197"/>
      <c r="D366" s="197"/>
      <c r="E366" s="197"/>
      <c r="F366" s="197"/>
      <c r="G366" s="197"/>
      <c r="H366" s="169"/>
      <c r="I366" s="152"/>
      <c r="J366" s="50"/>
      <c r="K366" s="50"/>
      <c r="L366" s="50"/>
      <c r="M366" s="50"/>
      <c r="N366" s="152"/>
      <c r="O366" s="197"/>
      <c r="P366" s="197"/>
      <c r="Q366" s="197"/>
      <c r="R366" s="197"/>
      <c r="S366" s="197"/>
      <c r="T366" s="197"/>
      <c r="U366" s="197"/>
      <c r="V366" s="197"/>
      <c r="W366" s="197"/>
      <c r="X366" s="197"/>
      <c r="Y366" s="197"/>
      <c r="Z366" s="197"/>
    </row>
    <row r="367" ht="15.75" customHeight="1">
      <c r="A367" s="180"/>
      <c r="B367" s="197"/>
      <c r="C367" s="197"/>
      <c r="D367" s="197"/>
      <c r="E367" s="197"/>
      <c r="F367" s="197"/>
      <c r="G367" s="197"/>
      <c r="H367" s="197"/>
      <c r="I367" s="152"/>
      <c r="J367" s="50"/>
      <c r="K367" s="50"/>
      <c r="L367" s="50"/>
      <c r="M367" s="50"/>
      <c r="N367" s="152"/>
      <c r="O367" s="197"/>
      <c r="P367" s="197"/>
      <c r="Q367" s="197"/>
      <c r="R367" s="197"/>
      <c r="S367" s="197"/>
      <c r="T367" s="197"/>
      <c r="U367" s="197"/>
      <c r="V367" s="197"/>
      <c r="W367" s="197"/>
      <c r="X367" s="197"/>
      <c r="Y367" s="197"/>
      <c r="Z367" s="197"/>
    </row>
    <row r="368" ht="15.75" customHeight="1">
      <c r="A368" s="180"/>
      <c r="B368" s="197"/>
      <c r="C368" s="197"/>
      <c r="D368" s="197"/>
      <c r="E368" s="197"/>
      <c r="F368" s="197"/>
      <c r="G368" s="197"/>
      <c r="H368" s="169"/>
      <c r="I368" s="152"/>
      <c r="J368" s="50"/>
      <c r="K368" s="50"/>
      <c r="L368" s="50"/>
      <c r="M368" s="50"/>
      <c r="N368" s="152"/>
      <c r="O368" s="197"/>
      <c r="P368" s="197"/>
      <c r="Q368" s="197"/>
      <c r="R368" s="197"/>
      <c r="S368" s="197"/>
      <c r="T368" s="197"/>
      <c r="U368" s="197"/>
      <c r="V368" s="197"/>
      <c r="W368" s="197"/>
      <c r="X368" s="197"/>
      <c r="Y368" s="197"/>
      <c r="Z368" s="197"/>
    </row>
    <row r="369" ht="15.75" customHeight="1">
      <c r="A369" s="180"/>
      <c r="B369" s="197"/>
      <c r="C369" s="197"/>
      <c r="D369" s="197"/>
      <c r="E369" s="197"/>
      <c r="F369" s="197"/>
      <c r="G369" s="197"/>
      <c r="H369" s="169"/>
      <c r="I369" s="152"/>
      <c r="J369" s="50"/>
      <c r="K369" s="50"/>
      <c r="L369" s="50"/>
      <c r="M369" s="50"/>
      <c r="N369" s="152"/>
      <c r="O369" s="197"/>
      <c r="P369" s="197"/>
      <c r="Q369" s="197"/>
      <c r="R369" s="197"/>
      <c r="S369" s="197"/>
      <c r="T369" s="197"/>
      <c r="U369" s="197"/>
      <c r="V369" s="197"/>
      <c r="W369" s="197"/>
      <c r="X369" s="197"/>
      <c r="Y369" s="197"/>
      <c r="Z369" s="197"/>
    </row>
    <row r="370" ht="15.75" customHeight="1">
      <c r="A370" s="180"/>
      <c r="B370" s="197"/>
      <c r="C370" s="197"/>
      <c r="D370" s="197"/>
      <c r="E370" s="197"/>
      <c r="F370" s="197"/>
      <c r="G370" s="197"/>
      <c r="H370" s="169"/>
      <c r="I370" s="152"/>
      <c r="J370" s="50"/>
      <c r="K370" s="50"/>
      <c r="L370" s="50"/>
      <c r="M370" s="50"/>
      <c r="N370" s="152"/>
      <c r="O370" s="197"/>
      <c r="P370" s="197"/>
      <c r="Q370" s="197"/>
      <c r="R370" s="197"/>
      <c r="S370" s="197"/>
      <c r="T370" s="197"/>
      <c r="U370" s="197"/>
      <c r="V370" s="197"/>
      <c r="W370" s="197"/>
      <c r="X370" s="197"/>
      <c r="Y370" s="197"/>
      <c r="Z370" s="197"/>
    </row>
    <row r="371" ht="15.75" customHeight="1">
      <c r="A371" s="180"/>
      <c r="B371" s="197"/>
      <c r="C371" s="197"/>
      <c r="D371" s="197"/>
      <c r="E371" s="197"/>
      <c r="F371" s="197"/>
      <c r="G371" s="197"/>
      <c r="H371" s="169"/>
      <c r="I371" s="152"/>
      <c r="J371" s="50"/>
      <c r="K371" s="50"/>
      <c r="L371" s="50"/>
      <c r="M371" s="50"/>
      <c r="N371" s="152"/>
      <c r="O371" s="197"/>
      <c r="P371" s="197"/>
      <c r="Q371" s="197"/>
      <c r="R371" s="197"/>
      <c r="S371" s="197"/>
      <c r="T371" s="197"/>
      <c r="U371" s="197"/>
      <c r="V371" s="197"/>
      <c r="W371" s="197"/>
      <c r="X371" s="197"/>
      <c r="Y371" s="197"/>
      <c r="Z371" s="197"/>
    </row>
    <row r="372" ht="15.75" customHeight="1">
      <c r="A372" s="180"/>
      <c r="B372" s="197"/>
      <c r="C372" s="197"/>
      <c r="D372" s="197"/>
      <c r="E372" s="197"/>
      <c r="F372" s="197"/>
      <c r="G372" s="197"/>
      <c r="H372" s="169"/>
      <c r="I372" s="152"/>
      <c r="J372" s="50"/>
      <c r="K372" s="50"/>
      <c r="L372" s="50"/>
      <c r="M372" s="50"/>
      <c r="N372" s="152"/>
      <c r="O372" s="197"/>
      <c r="P372" s="197"/>
      <c r="Q372" s="197"/>
      <c r="R372" s="197"/>
      <c r="S372" s="197"/>
      <c r="T372" s="197"/>
      <c r="U372" s="197"/>
      <c r="V372" s="197"/>
      <c r="W372" s="197"/>
      <c r="X372" s="197"/>
      <c r="Y372" s="197"/>
      <c r="Z372" s="197"/>
    </row>
    <row r="373" ht="15.75" customHeight="1">
      <c r="A373" s="180"/>
      <c r="B373" s="197"/>
      <c r="C373" s="197"/>
      <c r="D373" s="197"/>
      <c r="E373" s="197"/>
      <c r="F373" s="197"/>
      <c r="G373" s="197"/>
      <c r="H373" s="169"/>
      <c r="I373" s="152"/>
      <c r="J373" s="50"/>
      <c r="K373" s="50"/>
      <c r="L373" s="50"/>
      <c r="M373" s="50"/>
      <c r="N373" s="152"/>
      <c r="O373" s="197"/>
      <c r="P373" s="197"/>
      <c r="Q373" s="197"/>
      <c r="R373" s="197"/>
      <c r="S373" s="197"/>
      <c r="T373" s="197"/>
      <c r="U373" s="197"/>
      <c r="V373" s="197"/>
      <c r="W373" s="197"/>
      <c r="X373" s="197"/>
      <c r="Y373" s="197"/>
      <c r="Z373" s="197"/>
    </row>
    <row r="374" ht="15.75" customHeight="1">
      <c r="A374" s="180"/>
      <c r="B374" s="197"/>
      <c r="C374" s="197"/>
      <c r="D374" s="197"/>
      <c r="E374" s="197"/>
      <c r="F374" s="197"/>
      <c r="G374" s="197"/>
      <c r="H374" s="169"/>
      <c r="I374" s="152"/>
      <c r="J374" s="50"/>
      <c r="K374" s="50"/>
      <c r="L374" s="50"/>
      <c r="M374" s="50"/>
      <c r="N374" s="152"/>
      <c r="O374" s="197"/>
      <c r="P374" s="197"/>
      <c r="Q374" s="197"/>
      <c r="R374" s="197"/>
      <c r="S374" s="197"/>
      <c r="T374" s="197"/>
      <c r="U374" s="197"/>
      <c r="V374" s="197"/>
      <c r="W374" s="197"/>
      <c r="X374" s="197"/>
      <c r="Y374" s="197"/>
      <c r="Z374" s="197"/>
    </row>
    <row r="375" ht="15.75" customHeight="1">
      <c r="A375" s="180"/>
      <c r="B375" s="197"/>
      <c r="C375" s="197"/>
      <c r="D375" s="197"/>
      <c r="E375" s="197"/>
      <c r="F375" s="197"/>
      <c r="G375" s="197"/>
      <c r="H375" s="169"/>
      <c r="I375" s="152"/>
      <c r="J375" s="50"/>
      <c r="K375" s="50"/>
      <c r="L375" s="50"/>
      <c r="M375" s="50"/>
      <c r="N375" s="152"/>
      <c r="O375" s="197"/>
      <c r="P375" s="197"/>
      <c r="Q375" s="197"/>
      <c r="R375" s="197"/>
      <c r="S375" s="197"/>
      <c r="T375" s="197"/>
      <c r="U375" s="197"/>
      <c r="V375" s="197"/>
      <c r="W375" s="197"/>
      <c r="X375" s="197"/>
      <c r="Y375" s="197"/>
      <c r="Z375" s="197"/>
    </row>
    <row r="376" ht="15.75" customHeight="1">
      <c r="A376" s="180"/>
      <c r="B376" s="197"/>
      <c r="C376" s="197"/>
      <c r="D376" s="197"/>
      <c r="E376" s="197"/>
      <c r="F376" s="197"/>
      <c r="G376" s="197"/>
      <c r="H376" s="169"/>
      <c r="I376" s="152"/>
      <c r="J376" s="50"/>
      <c r="K376" s="50"/>
      <c r="L376" s="50"/>
      <c r="M376" s="50"/>
      <c r="N376" s="152"/>
      <c r="O376" s="197"/>
      <c r="P376" s="197"/>
      <c r="Q376" s="197"/>
      <c r="R376" s="197"/>
      <c r="S376" s="197"/>
      <c r="T376" s="197"/>
      <c r="U376" s="197"/>
      <c r="V376" s="197"/>
      <c r="W376" s="197"/>
      <c r="X376" s="197"/>
      <c r="Y376" s="197"/>
      <c r="Z376" s="197"/>
    </row>
    <row r="377" ht="15.75" customHeight="1">
      <c r="A377" s="180"/>
      <c r="B377" s="197"/>
      <c r="C377" s="197"/>
      <c r="D377" s="197"/>
      <c r="E377" s="197"/>
      <c r="F377" s="197"/>
      <c r="G377" s="197"/>
      <c r="H377" s="169"/>
      <c r="I377" s="152"/>
      <c r="J377" s="50"/>
      <c r="K377" s="50"/>
      <c r="L377" s="50"/>
      <c r="M377" s="50"/>
      <c r="N377" s="152"/>
      <c r="O377" s="197"/>
      <c r="P377" s="197"/>
      <c r="Q377" s="197"/>
      <c r="R377" s="197"/>
      <c r="S377" s="197"/>
      <c r="T377" s="197"/>
      <c r="U377" s="197"/>
      <c r="V377" s="197"/>
      <c r="W377" s="197"/>
      <c r="X377" s="197"/>
      <c r="Y377" s="197"/>
      <c r="Z377" s="197"/>
    </row>
    <row r="378" ht="15.75" customHeight="1">
      <c r="A378" s="180"/>
      <c r="B378" s="197"/>
      <c r="C378" s="197"/>
      <c r="D378" s="197"/>
      <c r="E378" s="197"/>
      <c r="F378" s="197"/>
      <c r="G378" s="197"/>
      <c r="H378" s="169"/>
      <c r="I378" s="152"/>
      <c r="J378" s="50"/>
      <c r="K378" s="50"/>
      <c r="L378" s="50"/>
      <c r="M378" s="50"/>
      <c r="N378" s="152"/>
      <c r="O378" s="197"/>
      <c r="P378" s="197"/>
      <c r="Q378" s="197"/>
      <c r="R378" s="197"/>
      <c r="S378" s="197"/>
      <c r="T378" s="197"/>
      <c r="U378" s="197"/>
      <c r="V378" s="197"/>
      <c r="W378" s="197"/>
      <c r="X378" s="197"/>
      <c r="Y378" s="197"/>
      <c r="Z378" s="197"/>
    </row>
    <row r="379" ht="15.75" customHeight="1">
      <c r="A379" s="180"/>
      <c r="B379" s="197"/>
      <c r="C379" s="197"/>
      <c r="D379" s="197"/>
      <c r="E379" s="197"/>
      <c r="F379" s="197"/>
      <c r="G379" s="197"/>
      <c r="H379" s="169"/>
      <c r="I379" s="152"/>
      <c r="J379" s="50"/>
      <c r="K379" s="50"/>
      <c r="L379" s="50"/>
      <c r="M379" s="50"/>
      <c r="N379" s="152"/>
      <c r="O379" s="197"/>
      <c r="P379" s="197"/>
      <c r="Q379" s="197"/>
      <c r="R379" s="197"/>
      <c r="S379" s="197"/>
      <c r="T379" s="197"/>
      <c r="U379" s="197"/>
      <c r="V379" s="197"/>
      <c r="W379" s="197"/>
      <c r="X379" s="197"/>
      <c r="Y379" s="197"/>
      <c r="Z379" s="197"/>
    </row>
    <row r="380" ht="15.75" customHeight="1">
      <c r="A380" s="180"/>
      <c r="B380" s="197"/>
      <c r="C380" s="197"/>
      <c r="D380" s="197"/>
      <c r="E380" s="197"/>
      <c r="F380" s="197"/>
      <c r="G380" s="197"/>
      <c r="H380" s="169"/>
      <c r="I380" s="152"/>
      <c r="J380" s="50"/>
      <c r="K380" s="50"/>
      <c r="L380" s="50"/>
      <c r="M380" s="50"/>
      <c r="N380" s="152"/>
      <c r="O380" s="197"/>
      <c r="P380" s="197"/>
      <c r="Q380" s="197"/>
      <c r="R380" s="197"/>
      <c r="S380" s="197"/>
      <c r="T380" s="197"/>
      <c r="U380" s="197"/>
      <c r="V380" s="197"/>
      <c r="W380" s="197"/>
      <c r="X380" s="197"/>
      <c r="Y380" s="197"/>
      <c r="Z380" s="197"/>
    </row>
    <row r="381" ht="15.75" customHeight="1">
      <c r="A381" s="180"/>
      <c r="B381" s="197"/>
      <c r="C381" s="197"/>
      <c r="D381" s="197"/>
      <c r="E381" s="197"/>
      <c r="F381" s="197"/>
      <c r="G381" s="197"/>
      <c r="H381" s="197"/>
      <c r="I381" s="152"/>
      <c r="J381" s="50"/>
      <c r="K381" s="50"/>
      <c r="L381" s="50"/>
      <c r="M381" s="50"/>
      <c r="N381" s="152"/>
      <c r="O381" s="197"/>
      <c r="P381" s="197"/>
      <c r="Q381" s="197"/>
      <c r="R381" s="197"/>
      <c r="S381" s="197"/>
      <c r="T381" s="197"/>
      <c r="U381" s="197"/>
      <c r="V381" s="197"/>
      <c r="W381" s="197"/>
      <c r="X381" s="197"/>
      <c r="Y381" s="197"/>
      <c r="Z381" s="197"/>
    </row>
    <row r="382" ht="15.75" customHeight="1">
      <c r="A382" s="180"/>
      <c r="B382" s="197"/>
      <c r="C382" s="197"/>
      <c r="D382" s="197"/>
      <c r="E382" s="197"/>
      <c r="F382" s="197"/>
      <c r="G382" s="197"/>
      <c r="H382" s="169"/>
      <c r="I382" s="152"/>
      <c r="J382" s="50"/>
      <c r="K382" s="50"/>
      <c r="L382" s="50"/>
      <c r="M382" s="50"/>
      <c r="N382" s="152"/>
      <c r="O382" s="197"/>
      <c r="P382" s="197"/>
      <c r="Q382" s="197"/>
      <c r="R382" s="197"/>
      <c r="S382" s="197"/>
      <c r="T382" s="197"/>
      <c r="U382" s="197"/>
      <c r="V382" s="197"/>
      <c r="W382" s="197"/>
      <c r="X382" s="197"/>
      <c r="Y382" s="197"/>
      <c r="Z382" s="197"/>
    </row>
    <row r="383" ht="15.75" customHeight="1">
      <c r="A383" s="180"/>
      <c r="B383" s="197"/>
      <c r="C383" s="197"/>
      <c r="D383" s="197"/>
      <c r="E383" s="197"/>
      <c r="F383" s="197"/>
      <c r="G383" s="197"/>
      <c r="H383" s="197"/>
      <c r="I383" s="152"/>
      <c r="J383" s="50"/>
      <c r="K383" s="50"/>
      <c r="L383" s="50"/>
      <c r="M383" s="50"/>
      <c r="N383" s="152"/>
      <c r="O383" s="197"/>
      <c r="P383" s="197"/>
      <c r="Q383" s="197"/>
      <c r="R383" s="197"/>
      <c r="S383" s="197"/>
      <c r="T383" s="197"/>
      <c r="U383" s="197"/>
      <c r="V383" s="197"/>
      <c r="W383" s="197"/>
      <c r="X383" s="197"/>
      <c r="Y383" s="197"/>
      <c r="Z383" s="197"/>
    </row>
    <row r="384" ht="15.75" customHeight="1">
      <c r="A384" s="180"/>
      <c r="B384" s="197"/>
      <c r="C384" s="197"/>
      <c r="D384" s="197"/>
      <c r="E384" s="197"/>
      <c r="F384" s="197"/>
      <c r="G384" s="197"/>
      <c r="H384" s="169"/>
      <c r="I384" s="152"/>
      <c r="J384" s="50"/>
      <c r="K384" s="50"/>
      <c r="L384" s="50"/>
      <c r="M384" s="50"/>
      <c r="N384" s="152"/>
      <c r="O384" s="197"/>
      <c r="P384" s="197"/>
      <c r="Q384" s="197"/>
      <c r="R384" s="197"/>
      <c r="S384" s="197"/>
      <c r="T384" s="197"/>
      <c r="U384" s="197"/>
      <c r="V384" s="197"/>
      <c r="W384" s="197"/>
      <c r="X384" s="197"/>
      <c r="Y384" s="197"/>
      <c r="Z384" s="197"/>
    </row>
    <row r="385" ht="15.75" customHeight="1">
      <c r="A385" s="180"/>
      <c r="B385" s="197"/>
      <c r="C385" s="197"/>
      <c r="D385" s="197"/>
      <c r="E385" s="197"/>
      <c r="F385" s="197"/>
      <c r="G385" s="197"/>
      <c r="H385" s="169"/>
      <c r="I385" s="152"/>
      <c r="J385" s="50"/>
      <c r="K385" s="50"/>
      <c r="L385" s="50"/>
      <c r="M385" s="50"/>
      <c r="N385" s="152"/>
      <c r="O385" s="197"/>
      <c r="P385" s="197"/>
      <c r="Q385" s="197"/>
      <c r="R385" s="197"/>
      <c r="S385" s="197"/>
      <c r="T385" s="197"/>
      <c r="U385" s="197"/>
      <c r="V385" s="197"/>
      <c r="W385" s="197"/>
      <c r="X385" s="197"/>
      <c r="Y385" s="197"/>
      <c r="Z385" s="197"/>
    </row>
    <row r="386" ht="15.75" customHeight="1">
      <c r="A386" s="180"/>
      <c r="B386" s="197"/>
      <c r="C386" s="197"/>
      <c r="D386" s="197"/>
      <c r="E386" s="197"/>
      <c r="F386" s="197"/>
      <c r="G386" s="197"/>
      <c r="H386" s="169"/>
      <c r="I386" s="152"/>
      <c r="J386" s="50"/>
      <c r="K386" s="50"/>
      <c r="L386" s="50"/>
      <c r="M386" s="50"/>
      <c r="N386" s="152"/>
      <c r="O386" s="197"/>
      <c r="P386" s="197"/>
      <c r="Q386" s="197"/>
      <c r="R386" s="197"/>
      <c r="S386" s="197"/>
      <c r="T386" s="197"/>
      <c r="U386" s="197"/>
      <c r="V386" s="197"/>
      <c r="W386" s="197"/>
      <c r="X386" s="197"/>
      <c r="Y386" s="197"/>
      <c r="Z386" s="197"/>
    </row>
    <row r="387" ht="15.75" customHeight="1">
      <c r="A387" s="180"/>
      <c r="B387" s="197"/>
      <c r="C387" s="197"/>
      <c r="D387" s="197"/>
      <c r="E387" s="197"/>
      <c r="F387" s="197"/>
      <c r="G387" s="197"/>
      <c r="H387" s="197"/>
      <c r="I387" s="152"/>
      <c r="J387" s="50"/>
      <c r="K387" s="50"/>
      <c r="L387" s="50"/>
      <c r="M387" s="50"/>
      <c r="N387" s="152"/>
      <c r="O387" s="197"/>
      <c r="P387" s="197"/>
      <c r="Q387" s="197"/>
      <c r="R387" s="197"/>
      <c r="S387" s="197"/>
      <c r="T387" s="197"/>
      <c r="U387" s="197"/>
      <c r="V387" s="197"/>
      <c r="W387" s="197"/>
      <c r="X387" s="197"/>
      <c r="Y387" s="197"/>
      <c r="Z387" s="197"/>
    </row>
    <row r="388" ht="15.75" customHeight="1">
      <c r="A388" s="180"/>
      <c r="B388" s="197"/>
      <c r="C388" s="197"/>
      <c r="D388" s="197"/>
      <c r="E388" s="197"/>
      <c r="F388" s="197"/>
      <c r="G388" s="197"/>
      <c r="H388" s="169"/>
      <c r="I388" s="152"/>
      <c r="J388" s="50"/>
      <c r="K388" s="50"/>
      <c r="L388" s="50"/>
      <c r="M388" s="50"/>
      <c r="N388" s="152"/>
      <c r="O388" s="197"/>
      <c r="P388" s="197"/>
      <c r="Q388" s="197"/>
      <c r="R388" s="197"/>
      <c r="S388" s="197"/>
      <c r="T388" s="197"/>
      <c r="U388" s="197"/>
      <c r="V388" s="197"/>
      <c r="W388" s="197"/>
      <c r="X388" s="197"/>
      <c r="Y388" s="197"/>
      <c r="Z388" s="197"/>
    </row>
    <row r="389" ht="15.75" customHeight="1">
      <c r="A389" s="180"/>
      <c r="B389" s="197"/>
      <c r="C389" s="197"/>
      <c r="D389" s="197"/>
      <c r="E389" s="197"/>
      <c r="F389" s="197"/>
      <c r="G389" s="197"/>
      <c r="H389" s="169"/>
      <c r="I389" s="152"/>
      <c r="J389" s="50"/>
      <c r="K389" s="50"/>
      <c r="L389" s="50"/>
      <c r="M389" s="50"/>
      <c r="N389" s="152"/>
      <c r="O389" s="197"/>
      <c r="P389" s="197"/>
      <c r="Q389" s="197"/>
      <c r="R389" s="197"/>
      <c r="S389" s="197"/>
      <c r="T389" s="197"/>
      <c r="U389" s="197"/>
      <c r="V389" s="197"/>
      <c r="W389" s="197"/>
      <c r="X389" s="197"/>
      <c r="Y389" s="197"/>
      <c r="Z389" s="197"/>
    </row>
    <row r="390" ht="15.75" customHeight="1">
      <c r="A390" s="180"/>
      <c r="B390" s="197"/>
      <c r="C390" s="197"/>
      <c r="D390" s="197"/>
      <c r="E390" s="197"/>
      <c r="F390" s="197"/>
      <c r="G390" s="197"/>
      <c r="H390" s="169"/>
      <c r="I390" s="152"/>
      <c r="J390" s="50"/>
      <c r="K390" s="50"/>
      <c r="L390" s="50"/>
      <c r="M390" s="50"/>
      <c r="N390" s="152"/>
      <c r="O390" s="197"/>
      <c r="P390" s="197"/>
      <c r="Q390" s="197"/>
      <c r="R390" s="197"/>
      <c r="S390" s="197"/>
      <c r="T390" s="197"/>
      <c r="U390" s="197"/>
      <c r="V390" s="197"/>
      <c r="W390" s="197"/>
      <c r="X390" s="197"/>
      <c r="Y390" s="197"/>
      <c r="Z390" s="197"/>
    </row>
    <row r="391" ht="15.75" customHeight="1">
      <c r="A391" s="180"/>
      <c r="B391" s="197"/>
      <c r="C391" s="197"/>
      <c r="D391" s="197"/>
      <c r="E391" s="197"/>
      <c r="F391" s="197"/>
      <c r="G391" s="197"/>
      <c r="H391" s="169"/>
      <c r="I391" s="152"/>
      <c r="J391" s="50"/>
      <c r="K391" s="50"/>
      <c r="L391" s="50"/>
      <c r="M391" s="50"/>
      <c r="N391" s="152"/>
      <c r="O391" s="197"/>
      <c r="P391" s="197"/>
      <c r="Q391" s="197"/>
      <c r="R391" s="197"/>
      <c r="S391" s="197"/>
      <c r="T391" s="197"/>
      <c r="U391" s="197"/>
      <c r="V391" s="197"/>
      <c r="W391" s="197"/>
      <c r="X391" s="197"/>
      <c r="Y391" s="197"/>
      <c r="Z391" s="197"/>
    </row>
    <row r="392" ht="15.75" customHeight="1">
      <c r="A392" s="180"/>
      <c r="B392" s="197"/>
      <c r="C392" s="197"/>
      <c r="D392" s="197"/>
      <c r="E392" s="197"/>
      <c r="F392" s="197"/>
      <c r="G392" s="197"/>
      <c r="H392" s="169"/>
      <c r="I392" s="152"/>
      <c r="J392" s="50"/>
      <c r="K392" s="50"/>
      <c r="L392" s="50"/>
      <c r="M392" s="50"/>
      <c r="N392" s="152"/>
      <c r="O392" s="197"/>
      <c r="P392" s="197"/>
      <c r="Q392" s="197"/>
      <c r="R392" s="197"/>
      <c r="S392" s="197"/>
      <c r="T392" s="197"/>
      <c r="U392" s="197"/>
      <c r="V392" s="197"/>
      <c r="W392" s="197"/>
      <c r="X392" s="197"/>
      <c r="Y392" s="197"/>
      <c r="Z392" s="197"/>
    </row>
    <row r="393" ht="15.75" customHeight="1">
      <c r="A393" s="180"/>
      <c r="B393" s="197"/>
      <c r="C393" s="197"/>
      <c r="D393" s="197"/>
      <c r="E393" s="197"/>
      <c r="F393" s="197"/>
      <c r="G393" s="197"/>
      <c r="H393" s="169"/>
      <c r="I393" s="152"/>
      <c r="J393" s="50"/>
      <c r="K393" s="50"/>
      <c r="L393" s="50"/>
      <c r="M393" s="50"/>
      <c r="N393" s="152"/>
      <c r="O393" s="197"/>
      <c r="P393" s="197"/>
      <c r="Q393" s="197"/>
      <c r="R393" s="197"/>
      <c r="S393" s="197"/>
      <c r="T393" s="197"/>
      <c r="U393" s="197"/>
      <c r="V393" s="197"/>
      <c r="W393" s="197"/>
      <c r="X393" s="197"/>
      <c r="Y393" s="197"/>
      <c r="Z393" s="197"/>
    </row>
    <row r="394" ht="15.75" customHeight="1">
      <c r="A394" s="180"/>
      <c r="B394" s="197"/>
      <c r="C394" s="197"/>
      <c r="D394" s="197"/>
      <c r="E394" s="197"/>
      <c r="F394" s="197"/>
      <c r="G394" s="197"/>
      <c r="H394" s="169"/>
      <c r="I394" s="152"/>
      <c r="J394" s="50"/>
      <c r="K394" s="50"/>
      <c r="L394" s="50"/>
      <c r="M394" s="50"/>
      <c r="N394" s="152"/>
      <c r="O394" s="197"/>
      <c r="P394" s="197"/>
      <c r="Q394" s="197"/>
      <c r="R394" s="197"/>
      <c r="S394" s="197"/>
      <c r="T394" s="197"/>
      <c r="U394" s="197"/>
      <c r="V394" s="197"/>
      <c r="W394" s="197"/>
      <c r="X394" s="197"/>
      <c r="Y394" s="197"/>
      <c r="Z394" s="197"/>
    </row>
    <row r="395" ht="15.75" customHeight="1">
      <c r="A395" s="180"/>
      <c r="B395" s="197"/>
      <c r="C395" s="197"/>
      <c r="D395" s="197"/>
      <c r="E395" s="197"/>
      <c r="F395" s="197"/>
      <c r="G395" s="197"/>
      <c r="H395" s="169"/>
      <c r="I395" s="152"/>
      <c r="J395" s="50"/>
      <c r="K395" s="50"/>
      <c r="L395" s="50"/>
      <c r="M395" s="50"/>
      <c r="N395" s="152"/>
      <c r="O395" s="197"/>
      <c r="P395" s="197"/>
      <c r="Q395" s="197"/>
      <c r="R395" s="197"/>
      <c r="S395" s="197"/>
      <c r="T395" s="197"/>
      <c r="U395" s="197"/>
      <c r="V395" s="197"/>
      <c r="W395" s="197"/>
      <c r="X395" s="197"/>
      <c r="Y395" s="197"/>
      <c r="Z395" s="197"/>
    </row>
    <row r="396" ht="15.75" customHeight="1">
      <c r="A396" s="180"/>
      <c r="B396" s="197"/>
      <c r="C396" s="197"/>
      <c r="D396" s="197"/>
      <c r="E396" s="197"/>
      <c r="F396" s="197"/>
      <c r="G396" s="197"/>
      <c r="H396" s="169"/>
      <c r="I396" s="152"/>
      <c r="J396" s="50"/>
      <c r="K396" s="50"/>
      <c r="L396" s="50"/>
      <c r="M396" s="50"/>
      <c r="N396" s="152"/>
      <c r="O396" s="197"/>
      <c r="P396" s="197"/>
      <c r="Q396" s="197"/>
      <c r="R396" s="197"/>
      <c r="S396" s="197"/>
      <c r="T396" s="197"/>
      <c r="U396" s="197"/>
      <c r="V396" s="197"/>
      <c r="W396" s="197"/>
      <c r="X396" s="197"/>
      <c r="Y396" s="197"/>
      <c r="Z396" s="197"/>
    </row>
    <row r="397" ht="15.75" customHeight="1">
      <c r="A397" s="180"/>
      <c r="B397" s="197"/>
      <c r="C397" s="197"/>
      <c r="D397" s="197"/>
      <c r="E397" s="197"/>
      <c r="F397" s="197"/>
      <c r="G397" s="197"/>
      <c r="H397" s="169"/>
      <c r="I397" s="152"/>
      <c r="J397" s="50"/>
      <c r="K397" s="50"/>
      <c r="L397" s="50"/>
      <c r="M397" s="50"/>
      <c r="N397" s="152"/>
      <c r="O397" s="197"/>
      <c r="P397" s="197"/>
      <c r="Q397" s="197"/>
      <c r="R397" s="197"/>
      <c r="S397" s="197"/>
      <c r="T397" s="197"/>
      <c r="U397" s="197"/>
      <c r="V397" s="197"/>
      <c r="W397" s="197"/>
      <c r="X397" s="197"/>
      <c r="Y397" s="197"/>
      <c r="Z397" s="197"/>
    </row>
    <row r="398" ht="15.75" customHeight="1">
      <c r="A398" s="180"/>
      <c r="B398" s="197"/>
      <c r="C398" s="197"/>
      <c r="D398" s="197"/>
      <c r="E398" s="197"/>
      <c r="F398" s="197"/>
      <c r="G398" s="197"/>
      <c r="H398" s="169"/>
      <c r="I398" s="152"/>
      <c r="J398" s="50"/>
      <c r="K398" s="50"/>
      <c r="L398" s="50"/>
      <c r="M398" s="50"/>
      <c r="N398" s="152"/>
      <c r="O398" s="197"/>
      <c r="P398" s="197"/>
      <c r="Q398" s="197"/>
      <c r="R398" s="197"/>
      <c r="S398" s="197"/>
      <c r="T398" s="197"/>
      <c r="U398" s="197"/>
      <c r="V398" s="197"/>
      <c r="W398" s="197"/>
      <c r="X398" s="197"/>
      <c r="Y398" s="197"/>
      <c r="Z398" s="197"/>
    </row>
    <row r="399" ht="15.75" customHeight="1">
      <c r="A399" s="180"/>
      <c r="B399" s="197"/>
      <c r="C399" s="197"/>
      <c r="D399" s="197"/>
      <c r="E399" s="197"/>
      <c r="F399" s="197"/>
      <c r="G399" s="197"/>
      <c r="H399" s="169"/>
      <c r="I399" s="152"/>
      <c r="J399" s="50"/>
      <c r="K399" s="50"/>
      <c r="L399" s="50"/>
      <c r="M399" s="50"/>
      <c r="N399" s="152"/>
      <c r="O399" s="197"/>
      <c r="P399" s="197"/>
      <c r="Q399" s="197"/>
      <c r="R399" s="197"/>
      <c r="S399" s="197"/>
      <c r="T399" s="197"/>
      <c r="U399" s="197"/>
      <c r="V399" s="197"/>
      <c r="W399" s="197"/>
      <c r="X399" s="197"/>
      <c r="Y399" s="197"/>
      <c r="Z399" s="197"/>
    </row>
    <row r="400" ht="15.75" customHeight="1">
      <c r="A400" s="180"/>
      <c r="B400" s="197"/>
      <c r="C400" s="197"/>
      <c r="D400" s="197"/>
      <c r="E400" s="197"/>
      <c r="F400" s="197"/>
      <c r="G400" s="197"/>
      <c r="H400" s="169"/>
      <c r="I400" s="152"/>
      <c r="J400" s="50"/>
      <c r="K400" s="50"/>
      <c r="L400" s="50"/>
      <c r="M400" s="50"/>
      <c r="N400" s="152"/>
      <c r="O400" s="197"/>
      <c r="P400" s="197"/>
      <c r="Q400" s="197"/>
      <c r="R400" s="197"/>
      <c r="S400" s="197"/>
      <c r="T400" s="197"/>
      <c r="U400" s="197"/>
      <c r="V400" s="197"/>
      <c r="W400" s="197"/>
      <c r="X400" s="197"/>
      <c r="Y400" s="197"/>
      <c r="Z400" s="197"/>
    </row>
    <row r="401" ht="15.75" customHeight="1">
      <c r="A401" s="180"/>
      <c r="B401" s="197"/>
      <c r="C401" s="197"/>
      <c r="D401" s="197"/>
      <c r="E401" s="197"/>
      <c r="F401" s="197"/>
      <c r="G401" s="197"/>
      <c r="H401" s="169"/>
      <c r="I401" s="152"/>
      <c r="J401" s="50"/>
      <c r="K401" s="50"/>
      <c r="L401" s="50"/>
      <c r="M401" s="50"/>
      <c r="N401" s="152"/>
      <c r="O401" s="197"/>
      <c r="P401" s="197"/>
      <c r="Q401" s="197"/>
      <c r="R401" s="197"/>
      <c r="S401" s="197"/>
      <c r="T401" s="197"/>
      <c r="U401" s="197"/>
      <c r="V401" s="197"/>
      <c r="W401" s="197"/>
      <c r="X401" s="197"/>
      <c r="Y401" s="197"/>
      <c r="Z401" s="197"/>
    </row>
    <row r="402" ht="15.75" customHeight="1">
      <c r="A402" s="180"/>
      <c r="B402" s="197"/>
      <c r="C402" s="197"/>
      <c r="D402" s="197"/>
      <c r="E402" s="197"/>
      <c r="F402" s="197"/>
      <c r="G402" s="197"/>
      <c r="H402" s="169"/>
      <c r="I402" s="152"/>
      <c r="J402" s="50"/>
      <c r="K402" s="50"/>
      <c r="L402" s="50"/>
      <c r="M402" s="50"/>
      <c r="N402" s="152"/>
      <c r="O402" s="197"/>
      <c r="P402" s="197"/>
      <c r="Q402" s="197"/>
      <c r="R402" s="197"/>
      <c r="S402" s="197"/>
      <c r="T402" s="197"/>
      <c r="U402" s="197"/>
      <c r="V402" s="197"/>
      <c r="W402" s="197"/>
      <c r="X402" s="197"/>
      <c r="Y402" s="197"/>
      <c r="Z402" s="197"/>
    </row>
    <row r="403" ht="15.75" customHeight="1">
      <c r="A403" s="180"/>
      <c r="B403" s="197"/>
      <c r="C403" s="197"/>
      <c r="D403" s="197"/>
      <c r="E403" s="197"/>
      <c r="F403" s="197"/>
      <c r="G403" s="197"/>
      <c r="H403" s="169"/>
      <c r="I403" s="152"/>
      <c r="J403" s="50"/>
      <c r="K403" s="50"/>
      <c r="L403" s="50"/>
      <c r="M403" s="50"/>
      <c r="N403" s="152"/>
      <c r="O403" s="197"/>
      <c r="P403" s="197"/>
      <c r="Q403" s="197"/>
      <c r="R403" s="197"/>
      <c r="S403" s="197"/>
      <c r="T403" s="197"/>
      <c r="U403" s="197"/>
      <c r="V403" s="197"/>
      <c r="W403" s="197"/>
      <c r="X403" s="197"/>
      <c r="Y403" s="197"/>
      <c r="Z403" s="197"/>
    </row>
    <row r="404" ht="15.75" customHeight="1">
      <c r="A404" s="180"/>
      <c r="B404" s="197"/>
      <c r="C404" s="197"/>
      <c r="D404" s="197"/>
      <c r="E404" s="197"/>
      <c r="F404" s="197"/>
      <c r="G404" s="197"/>
      <c r="H404" s="169"/>
      <c r="I404" s="152"/>
      <c r="J404" s="50"/>
      <c r="K404" s="50"/>
      <c r="L404" s="50"/>
      <c r="M404" s="50"/>
      <c r="N404" s="152"/>
      <c r="O404" s="197"/>
      <c r="P404" s="197"/>
      <c r="Q404" s="197"/>
      <c r="R404" s="197"/>
      <c r="S404" s="197"/>
      <c r="T404" s="197"/>
      <c r="U404" s="197"/>
      <c r="V404" s="197"/>
      <c r="W404" s="197"/>
      <c r="X404" s="197"/>
      <c r="Y404" s="197"/>
      <c r="Z404" s="197"/>
    </row>
    <row r="405" ht="15.75" customHeight="1">
      <c r="A405" s="180"/>
      <c r="B405" s="197"/>
      <c r="C405" s="197"/>
      <c r="D405" s="197"/>
      <c r="E405" s="197"/>
      <c r="F405" s="197"/>
      <c r="G405" s="197"/>
      <c r="H405" s="169"/>
      <c r="I405" s="152"/>
      <c r="J405" s="50"/>
      <c r="K405" s="50"/>
      <c r="L405" s="50"/>
      <c r="M405" s="50"/>
      <c r="N405" s="152"/>
      <c r="O405" s="197"/>
      <c r="P405" s="197"/>
      <c r="Q405" s="197"/>
      <c r="R405" s="197"/>
      <c r="S405" s="197"/>
      <c r="T405" s="197"/>
      <c r="U405" s="197"/>
      <c r="V405" s="197"/>
      <c r="W405" s="197"/>
      <c r="X405" s="197"/>
      <c r="Y405" s="197"/>
      <c r="Z405" s="197"/>
    </row>
    <row r="406" ht="15.75" customHeight="1">
      <c r="A406" s="180"/>
      <c r="B406" s="197"/>
      <c r="C406" s="197"/>
      <c r="D406" s="197"/>
      <c r="E406" s="197"/>
      <c r="F406" s="197"/>
      <c r="G406" s="197"/>
      <c r="H406" s="197"/>
      <c r="I406" s="152"/>
      <c r="J406" s="50"/>
      <c r="K406" s="50"/>
      <c r="L406" s="50"/>
      <c r="M406" s="50"/>
      <c r="N406" s="152"/>
      <c r="O406" s="197"/>
      <c r="P406" s="197"/>
      <c r="Q406" s="197"/>
      <c r="R406" s="197"/>
      <c r="S406" s="197"/>
      <c r="T406" s="197"/>
      <c r="U406" s="197"/>
      <c r="V406" s="197"/>
      <c r="W406" s="197"/>
      <c r="X406" s="197"/>
      <c r="Y406" s="197"/>
      <c r="Z406" s="197"/>
    </row>
    <row r="407" ht="15.75" customHeight="1">
      <c r="A407" s="180"/>
      <c r="B407" s="197"/>
      <c r="C407" s="197"/>
      <c r="D407" s="197"/>
      <c r="E407" s="197"/>
      <c r="F407" s="197"/>
      <c r="G407" s="197"/>
      <c r="H407" s="197"/>
      <c r="I407" s="152"/>
      <c r="J407" s="50"/>
      <c r="K407" s="50"/>
      <c r="L407" s="50"/>
      <c r="M407" s="50"/>
      <c r="N407" s="152"/>
      <c r="O407" s="197"/>
      <c r="P407" s="197"/>
      <c r="Q407" s="197"/>
      <c r="R407" s="197"/>
      <c r="S407" s="197"/>
      <c r="T407" s="197"/>
      <c r="U407" s="197"/>
      <c r="V407" s="197"/>
      <c r="W407" s="197"/>
      <c r="X407" s="197"/>
      <c r="Y407" s="197"/>
      <c r="Z407" s="197"/>
    </row>
    <row r="408" ht="15.75" customHeight="1">
      <c r="A408" s="180"/>
      <c r="B408" s="197"/>
      <c r="C408" s="197"/>
      <c r="D408" s="197"/>
      <c r="E408" s="197"/>
      <c r="F408" s="197"/>
      <c r="G408" s="197"/>
      <c r="H408" s="169"/>
      <c r="I408" s="152"/>
      <c r="J408" s="50"/>
      <c r="K408" s="50"/>
      <c r="L408" s="50"/>
      <c r="M408" s="50"/>
      <c r="N408" s="152"/>
      <c r="O408" s="197"/>
      <c r="P408" s="197"/>
      <c r="Q408" s="197"/>
      <c r="R408" s="197"/>
      <c r="S408" s="197"/>
      <c r="T408" s="197"/>
      <c r="U408" s="197"/>
      <c r="V408" s="197"/>
      <c r="W408" s="197"/>
      <c r="X408" s="197"/>
      <c r="Y408" s="197"/>
      <c r="Z408" s="197"/>
    </row>
    <row r="409" ht="15.75" customHeight="1">
      <c r="A409" s="180"/>
      <c r="B409" s="197"/>
      <c r="C409" s="197"/>
      <c r="D409" s="197"/>
      <c r="E409" s="197"/>
      <c r="F409" s="197"/>
      <c r="G409" s="197"/>
      <c r="H409" s="169"/>
      <c r="I409" s="152"/>
      <c r="J409" s="50"/>
      <c r="K409" s="50"/>
      <c r="L409" s="50"/>
      <c r="M409" s="50"/>
      <c r="N409" s="152"/>
      <c r="O409" s="197"/>
      <c r="P409" s="197"/>
      <c r="Q409" s="197"/>
      <c r="R409" s="197"/>
      <c r="S409" s="197"/>
      <c r="T409" s="197"/>
      <c r="U409" s="197"/>
      <c r="V409" s="197"/>
      <c r="W409" s="197"/>
      <c r="X409" s="197"/>
      <c r="Y409" s="197"/>
      <c r="Z409" s="197"/>
    </row>
    <row r="410" ht="15.75" customHeight="1">
      <c r="A410" s="180"/>
      <c r="B410" s="197"/>
      <c r="C410" s="197"/>
      <c r="D410" s="197"/>
      <c r="E410" s="197"/>
      <c r="F410" s="197"/>
      <c r="G410" s="197"/>
      <c r="H410" s="169"/>
      <c r="I410" s="152"/>
      <c r="J410" s="50"/>
      <c r="K410" s="50"/>
      <c r="L410" s="50"/>
      <c r="M410" s="50"/>
      <c r="N410" s="152"/>
      <c r="O410" s="197"/>
      <c r="P410" s="197"/>
      <c r="Q410" s="197"/>
      <c r="R410" s="197"/>
      <c r="S410" s="197"/>
      <c r="T410" s="197"/>
      <c r="U410" s="197"/>
      <c r="V410" s="197"/>
      <c r="W410" s="197"/>
      <c r="X410" s="197"/>
      <c r="Y410" s="197"/>
      <c r="Z410" s="197"/>
    </row>
    <row r="411" ht="15.75" customHeight="1">
      <c r="A411" s="180"/>
      <c r="B411" s="197"/>
      <c r="C411" s="197"/>
      <c r="D411" s="197"/>
      <c r="E411" s="197"/>
      <c r="F411" s="197"/>
      <c r="G411" s="197"/>
      <c r="H411" s="169"/>
      <c r="I411" s="152"/>
      <c r="J411" s="50"/>
      <c r="K411" s="50"/>
      <c r="L411" s="50"/>
      <c r="M411" s="50"/>
      <c r="N411" s="152"/>
      <c r="O411" s="197"/>
      <c r="P411" s="197"/>
      <c r="Q411" s="197"/>
      <c r="R411" s="197"/>
      <c r="S411" s="197"/>
      <c r="T411" s="197"/>
      <c r="U411" s="197"/>
      <c r="V411" s="197"/>
      <c r="W411" s="197"/>
      <c r="X411" s="197"/>
      <c r="Y411" s="197"/>
      <c r="Z411" s="197"/>
    </row>
    <row r="412" ht="15.75" customHeight="1">
      <c r="A412" s="180"/>
      <c r="B412" s="197"/>
      <c r="C412" s="197"/>
      <c r="D412" s="197"/>
      <c r="E412" s="197"/>
      <c r="F412" s="197"/>
      <c r="G412" s="197"/>
      <c r="H412" s="169"/>
      <c r="I412" s="152"/>
      <c r="J412" s="50"/>
      <c r="K412" s="50"/>
      <c r="L412" s="50"/>
      <c r="M412" s="50"/>
      <c r="N412" s="152"/>
      <c r="O412" s="197"/>
      <c r="P412" s="197"/>
      <c r="Q412" s="197"/>
      <c r="R412" s="197"/>
      <c r="S412" s="197"/>
      <c r="T412" s="197"/>
      <c r="U412" s="197"/>
      <c r="V412" s="197"/>
      <c r="W412" s="197"/>
      <c r="X412" s="197"/>
      <c r="Y412" s="197"/>
      <c r="Z412" s="197"/>
    </row>
    <row r="413" ht="15.75" customHeight="1">
      <c r="A413" s="180"/>
      <c r="B413" s="197"/>
      <c r="C413" s="197"/>
      <c r="D413" s="197"/>
      <c r="E413" s="197"/>
      <c r="F413" s="197"/>
      <c r="G413" s="197"/>
      <c r="H413" s="169"/>
      <c r="I413" s="152"/>
      <c r="J413" s="50"/>
      <c r="K413" s="50"/>
      <c r="L413" s="50"/>
      <c r="M413" s="50"/>
      <c r="N413" s="152"/>
      <c r="O413" s="197"/>
      <c r="P413" s="197"/>
      <c r="Q413" s="197"/>
      <c r="R413" s="197"/>
      <c r="S413" s="197"/>
      <c r="T413" s="197"/>
      <c r="U413" s="197"/>
      <c r="V413" s="197"/>
      <c r="W413" s="197"/>
      <c r="X413" s="197"/>
      <c r="Y413" s="197"/>
      <c r="Z413" s="197"/>
    </row>
    <row r="414" ht="15.75" customHeight="1">
      <c r="A414" s="180"/>
      <c r="B414" s="197"/>
      <c r="C414" s="197"/>
      <c r="D414" s="197"/>
      <c r="E414" s="197"/>
      <c r="F414" s="197"/>
      <c r="G414" s="197"/>
      <c r="H414" s="169"/>
      <c r="I414" s="152"/>
      <c r="J414" s="50"/>
      <c r="K414" s="50"/>
      <c r="L414" s="50"/>
      <c r="M414" s="50"/>
      <c r="N414" s="152"/>
      <c r="O414" s="197"/>
      <c r="P414" s="197"/>
      <c r="Q414" s="197"/>
      <c r="R414" s="197"/>
      <c r="S414" s="197"/>
      <c r="T414" s="197"/>
      <c r="U414" s="197"/>
      <c r="V414" s="197"/>
      <c r="W414" s="197"/>
      <c r="X414" s="197"/>
      <c r="Y414" s="197"/>
      <c r="Z414" s="197"/>
    </row>
    <row r="415" ht="15.75" customHeight="1">
      <c r="A415" s="180"/>
      <c r="B415" s="197"/>
      <c r="C415" s="197"/>
      <c r="D415" s="197"/>
      <c r="E415" s="197"/>
      <c r="F415" s="197"/>
      <c r="G415" s="197"/>
      <c r="H415" s="169"/>
      <c r="I415" s="152"/>
      <c r="J415" s="50"/>
      <c r="K415" s="50"/>
      <c r="L415" s="50"/>
      <c r="M415" s="50"/>
      <c r="N415" s="152"/>
      <c r="O415" s="197"/>
      <c r="P415" s="197"/>
      <c r="Q415" s="197"/>
      <c r="R415" s="197"/>
      <c r="S415" s="197"/>
      <c r="T415" s="197"/>
      <c r="U415" s="197"/>
      <c r="V415" s="197"/>
      <c r="W415" s="197"/>
      <c r="X415" s="197"/>
      <c r="Y415" s="197"/>
      <c r="Z415" s="197"/>
    </row>
    <row r="416" ht="15.75" customHeight="1">
      <c r="A416" s="180"/>
      <c r="B416" s="197"/>
      <c r="C416" s="197"/>
      <c r="D416" s="197"/>
      <c r="E416" s="197"/>
      <c r="F416" s="197"/>
      <c r="G416" s="197"/>
      <c r="H416" s="169"/>
      <c r="I416" s="152"/>
      <c r="J416" s="50"/>
      <c r="K416" s="50"/>
      <c r="L416" s="50"/>
      <c r="M416" s="50"/>
      <c r="N416" s="152"/>
      <c r="O416" s="197"/>
      <c r="P416" s="197"/>
      <c r="Q416" s="197"/>
      <c r="R416" s="197"/>
      <c r="S416" s="197"/>
      <c r="T416" s="197"/>
      <c r="U416" s="197"/>
      <c r="V416" s="197"/>
      <c r="W416" s="197"/>
      <c r="X416" s="197"/>
      <c r="Y416" s="197"/>
      <c r="Z416" s="197"/>
    </row>
    <row r="417" ht="15.75" customHeight="1">
      <c r="A417" s="180"/>
      <c r="B417" s="197"/>
      <c r="C417" s="197"/>
      <c r="D417" s="197"/>
      <c r="E417" s="197"/>
      <c r="F417" s="197"/>
      <c r="G417" s="197"/>
      <c r="H417" s="169"/>
      <c r="I417" s="152"/>
      <c r="J417" s="50"/>
      <c r="K417" s="50"/>
      <c r="L417" s="50"/>
      <c r="M417" s="50"/>
      <c r="N417" s="152"/>
      <c r="O417" s="197"/>
      <c r="P417" s="197"/>
      <c r="Q417" s="197"/>
      <c r="R417" s="197"/>
      <c r="S417" s="197"/>
      <c r="T417" s="197"/>
      <c r="U417" s="197"/>
      <c r="V417" s="197"/>
      <c r="W417" s="197"/>
      <c r="X417" s="197"/>
      <c r="Y417" s="197"/>
      <c r="Z417" s="197"/>
    </row>
    <row r="418" ht="15.75" customHeight="1">
      <c r="A418" s="180"/>
      <c r="B418" s="197"/>
      <c r="C418" s="197"/>
      <c r="D418" s="197"/>
      <c r="E418" s="197"/>
      <c r="F418" s="197"/>
      <c r="G418" s="197"/>
      <c r="H418" s="169"/>
      <c r="I418" s="152"/>
      <c r="J418" s="50"/>
      <c r="K418" s="50"/>
      <c r="L418" s="50"/>
      <c r="M418" s="50"/>
      <c r="N418" s="152"/>
      <c r="O418" s="197"/>
      <c r="P418" s="197"/>
      <c r="Q418" s="197"/>
      <c r="R418" s="197"/>
      <c r="S418" s="197"/>
      <c r="T418" s="197"/>
      <c r="U418" s="197"/>
      <c r="V418" s="197"/>
      <c r="W418" s="197"/>
      <c r="X418" s="197"/>
      <c r="Y418" s="197"/>
      <c r="Z418" s="197"/>
    </row>
    <row r="419" ht="15.75" customHeight="1">
      <c r="A419" s="180"/>
      <c r="B419" s="197"/>
      <c r="C419" s="197"/>
      <c r="D419" s="197"/>
      <c r="E419" s="197"/>
      <c r="F419" s="197"/>
      <c r="G419" s="197"/>
      <c r="H419" s="169"/>
      <c r="I419" s="152"/>
      <c r="J419" s="50"/>
      <c r="K419" s="50"/>
      <c r="L419" s="50"/>
      <c r="M419" s="50"/>
      <c r="N419" s="152"/>
      <c r="O419" s="197"/>
      <c r="P419" s="197"/>
      <c r="Q419" s="197"/>
      <c r="R419" s="197"/>
      <c r="S419" s="197"/>
      <c r="T419" s="197"/>
      <c r="U419" s="197"/>
      <c r="V419" s="197"/>
      <c r="W419" s="197"/>
      <c r="X419" s="197"/>
      <c r="Y419" s="197"/>
      <c r="Z419" s="197"/>
    </row>
    <row r="420" ht="15.75" customHeight="1">
      <c r="A420" s="180"/>
      <c r="B420" s="197"/>
      <c r="C420" s="197"/>
      <c r="D420" s="197"/>
      <c r="E420" s="197"/>
      <c r="F420" s="197"/>
      <c r="G420" s="197"/>
      <c r="H420" s="169"/>
      <c r="I420" s="152"/>
      <c r="J420" s="50"/>
      <c r="K420" s="50"/>
      <c r="L420" s="50"/>
      <c r="M420" s="50"/>
      <c r="N420" s="152"/>
      <c r="O420" s="197"/>
      <c r="P420" s="197"/>
      <c r="Q420" s="197"/>
      <c r="R420" s="197"/>
      <c r="S420" s="197"/>
      <c r="T420" s="197"/>
      <c r="U420" s="197"/>
      <c r="V420" s="197"/>
      <c r="W420" s="197"/>
      <c r="X420" s="197"/>
      <c r="Y420" s="197"/>
      <c r="Z420" s="197"/>
    </row>
    <row r="421" ht="15.75" customHeight="1">
      <c r="A421" s="180"/>
      <c r="B421" s="197"/>
      <c r="C421" s="197"/>
      <c r="D421" s="197"/>
      <c r="E421" s="197"/>
      <c r="F421" s="197"/>
      <c r="G421" s="197"/>
      <c r="H421" s="169"/>
      <c r="I421" s="152"/>
      <c r="J421" s="50"/>
      <c r="K421" s="50"/>
      <c r="L421" s="50"/>
      <c r="M421" s="50"/>
      <c r="N421" s="152"/>
      <c r="O421" s="197"/>
      <c r="P421" s="197"/>
      <c r="Q421" s="197"/>
      <c r="R421" s="197"/>
      <c r="S421" s="197"/>
      <c r="T421" s="197"/>
      <c r="U421" s="197"/>
      <c r="V421" s="197"/>
      <c r="W421" s="197"/>
      <c r="X421" s="197"/>
      <c r="Y421" s="197"/>
      <c r="Z421" s="197"/>
    </row>
    <row r="422" ht="15.75" customHeight="1">
      <c r="A422" s="180"/>
      <c r="B422" s="197"/>
      <c r="C422" s="197"/>
      <c r="D422" s="197"/>
      <c r="E422" s="197"/>
      <c r="F422" s="197"/>
      <c r="G422" s="197"/>
      <c r="H422" s="169"/>
      <c r="I422" s="152"/>
      <c r="J422" s="50"/>
      <c r="K422" s="50"/>
      <c r="L422" s="50"/>
      <c r="M422" s="50"/>
      <c r="N422" s="152"/>
      <c r="O422" s="197"/>
      <c r="P422" s="197"/>
      <c r="Q422" s="197"/>
      <c r="R422" s="197"/>
      <c r="S422" s="197"/>
      <c r="T422" s="197"/>
      <c r="U422" s="197"/>
      <c r="V422" s="197"/>
      <c r="W422" s="197"/>
      <c r="X422" s="197"/>
      <c r="Y422" s="197"/>
      <c r="Z422" s="197"/>
    </row>
    <row r="423" ht="15.75" customHeight="1">
      <c r="A423" s="180"/>
      <c r="B423" s="197"/>
      <c r="C423" s="197"/>
      <c r="D423" s="197"/>
      <c r="E423" s="197"/>
      <c r="F423" s="197"/>
      <c r="G423" s="197"/>
      <c r="H423" s="169"/>
      <c r="I423" s="152"/>
      <c r="J423" s="50"/>
      <c r="K423" s="50"/>
      <c r="L423" s="50"/>
      <c r="M423" s="50"/>
      <c r="N423" s="152"/>
      <c r="O423" s="197"/>
      <c r="P423" s="197"/>
      <c r="Q423" s="197"/>
      <c r="R423" s="197"/>
      <c r="S423" s="197"/>
      <c r="T423" s="197"/>
      <c r="U423" s="197"/>
      <c r="V423" s="197"/>
      <c r="W423" s="197"/>
      <c r="X423" s="197"/>
      <c r="Y423" s="197"/>
      <c r="Z423" s="197"/>
    </row>
    <row r="424" ht="15.75" customHeight="1">
      <c r="A424" s="180"/>
      <c r="B424" s="197"/>
      <c r="C424" s="197"/>
      <c r="D424" s="152"/>
      <c r="E424" s="152"/>
      <c r="F424" s="152"/>
      <c r="G424" s="197"/>
      <c r="H424" s="169"/>
      <c r="I424" s="152"/>
      <c r="J424" s="50"/>
      <c r="K424" s="152"/>
      <c r="L424" s="152"/>
      <c r="M424" s="152"/>
      <c r="N424" s="152"/>
      <c r="O424" s="197"/>
      <c r="P424" s="197"/>
      <c r="Q424" s="197"/>
      <c r="R424" s="197"/>
      <c r="S424" s="197"/>
      <c r="T424" s="197"/>
      <c r="U424" s="197"/>
      <c r="V424" s="197"/>
      <c r="W424" s="197"/>
      <c r="X424" s="197"/>
      <c r="Y424" s="197"/>
      <c r="Z424" s="197"/>
    </row>
    <row r="425" ht="15.75" customHeight="1">
      <c r="A425" s="180"/>
      <c r="B425" s="197"/>
      <c r="C425" s="152"/>
      <c r="D425" s="152"/>
      <c r="E425" s="152"/>
      <c r="F425" s="152"/>
      <c r="G425" s="197"/>
      <c r="H425" s="169"/>
      <c r="I425" s="152"/>
      <c r="J425" s="152"/>
      <c r="K425" s="152"/>
      <c r="L425" s="152"/>
      <c r="M425" s="152"/>
      <c r="N425" s="152"/>
      <c r="O425" s="197"/>
      <c r="P425" s="197"/>
      <c r="Q425" s="197"/>
      <c r="R425" s="197"/>
      <c r="S425" s="197"/>
      <c r="T425" s="197"/>
      <c r="U425" s="197"/>
      <c r="V425" s="197"/>
      <c r="W425" s="197"/>
      <c r="X425" s="197"/>
      <c r="Y425" s="197"/>
      <c r="Z425" s="197"/>
    </row>
    <row r="426" ht="15.75" customHeight="1">
      <c r="A426" s="180"/>
      <c r="B426" s="197"/>
      <c r="C426" s="152"/>
      <c r="D426" s="152"/>
      <c r="E426" s="152"/>
      <c r="F426" s="152"/>
      <c r="G426" s="197"/>
      <c r="H426" s="169"/>
      <c r="I426" s="152"/>
      <c r="J426" s="152"/>
      <c r="K426" s="152"/>
      <c r="L426" s="152"/>
      <c r="M426" s="152"/>
      <c r="N426" s="152"/>
      <c r="O426" s="197"/>
      <c r="P426" s="197"/>
      <c r="Q426" s="197"/>
      <c r="R426" s="197"/>
      <c r="S426" s="197"/>
      <c r="T426" s="197"/>
      <c r="U426" s="197"/>
      <c r="V426" s="197"/>
      <c r="W426" s="197"/>
      <c r="X426" s="197"/>
      <c r="Y426" s="197"/>
      <c r="Z426" s="197"/>
    </row>
    <row r="427" ht="15.75" customHeight="1">
      <c r="A427" s="180"/>
      <c r="B427" s="197"/>
      <c r="C427" s="197"/>
      <c r="D427" s="197"/>
      <c r="E427" s="152"/>
      <c r="F427" s="152"/>
      <c r="G427" s="197"/>
      <c r="H427" s="169"/>
      <c r="I427" s="152"/>
      <c r="J427" s="50"/>
      <c r="K427" s="50"/>
      <c r="L427" s="152"/>
      <c r="M427" s="152"/>
      <c r="N427" s="152"/>
      <c r="O427" s="197"/>
      <c r="P427" s="197"/>
      <c r="Q427" s="197"/>
      <c r="R427" s="197"/>
      <c r="S427" s="197"/>
      <c r="T427" s="197"/>
      <c r="U427" s="197"/>
      <c r="V427" s="197"/>
      <c r="W427" s="197"/>
      <c r="X427" s="197"/>
      <c r="Y427" s="197"/>
      <c r="Z427" s="197"/>
    </row>
    <row r="428" ht="15.75" customHeight="1">
      <c r="A428" s="180"/>
      <c r="B428" s="197"/>
      <c r="C428" s="152"/>
      <c r="D428" s="152"/>
      <c r="E428" s="152"/>
      <c r="F428" s="152"/>
      <c r="G428" s="197"/>
      <c r="H428" s="169"/>
      <c r="I428" s="152"/>
      <c r="J428" s="152"/>
      <c r="K428" s="152"/>
      <c r="L428" s="152"/>
      <c r="M428" s="152"/>
      <c r="N428" s="152"/>
      <c r="O428" s="197"/>
      <c r="P428" s="197"/>
      <c r="Q428" s="197"/>
      <c r="R428" s="197"/>
      <c r="S428" s="197"/>
      <c r="T428" s="197"/>
      <c r="U428" s="197"/>
      <c r="V428" s="197"/>
      <c r="W428" s="197"/>
      <c r="X428" s="197"/>
      <c r="Y428" s="197"/>
      <c r="Z428" s="197"/>
    </row>
    <row r="429" ht="15.75" customHeight="1">
      <c r="A429" s="180"/>
      <c r="B429" s="197"/>
      <c r="C429" s="197"/>
      <c r="D429" s="197"/>
      <c r="E429" s="152"/>
      <c r="F429" s="152"/>
      <c r="G429" s="197"/>
      <c r="H429" s="169"/>
      <c r="I429" s="152"/>
      <c r="J429" s="50"/>
      <c r="K429" s="50"/>
      <c r="L429" s="152"/>
      <c r="M429" s="152"/>
      <c r="N429" s="152"/>
      <c r="O429" s="197"/>
      <c r="P429" s="197"/>
      <c r="Q429" s="197"/>
      <c r="R429" s="197"/>
      <c r="S429" s="197"/>
      <c r="T429" s="197"/>
      <c r="U429" s="197"/>
      <c r="V429" s="197"/>
      <c r="W429" s="197"/>
      <c r="X429" s="197"/>
      <c r="Y429" s="197"/>
      <c r="Z429" s="197"/>
    </row>
    <row r="430" ht="15.75" customHeight="1">
      <c r="A430" s="180"/>
      <c r="B430" s="197"/>
      <c r="C430" s="152"/>
      <c r="D430" s="152"/>
      <c r="E430" s="152"/>
      <c r="F430" s="152"/>
      <c r="G430" s="197"/>
      <c r="H430" s="169"/>
      <c r="I430" s="152"/>
      <c r="J430" s="152"/>
      <c r="K430" s="152"/>
      <c r="L430" s="152"/>
      <c r="M430" s="152"/>
      <c r="N430" s="152"/>
      <c r="O430" s="197"/>
      <c r="P430" s="197"/>
      <c r="Q430" s="197"/>
      <c r="R430" s="197"/>
      <c r="S430" s="197"/>
      <c r="T430" s="197"/>
      <c r="U430" s="197"/>
      <c r="V430" s="197"/>
      <c r="W430" s="197"/>
      <c r="X430" s="197"/>
      <c r="Y430" s="197"/>
      <c r="Z430" s="197"/>
    </row>
    <row r="431" ht="15.75" customHeight="1">
      <c r="A431" s="180"/>
      <c r="B431" s="197"/>
      <c r="C431" s="197"/>
      <c r="D431" s="197"/>
      <c r="E431" s="152"/>
      <c r="F431" s="152"/>
      <c r="G431" s="197"/>
      <c r="H431" s="169"/>
      <c r="I431" s="152"/>
      <c r="J431" s="50"/>
      <c r="K431" s="50"/>
      <c r="L431" s="152"/>
      <c r="M431" s="152"/>
      <c r="N431" s="152"/>
      <c r="O431" s="197"/>
      <c r="P431" s="197"/>
      <c r="Q431" s="197"/>
      <c r="R431" s="197"/>
      <c r="S431" s="197"/>
      <c r="T431" s="197"/>
      <c r="U431" s="197"/>
      <c r="V431" s="197"/>
      <c r="W431" s="197"/>
      <c r="X431" s="197"/>
      <c r="Y431" s="197"/>
      <c r="Z431" s="197"/>
    </row>
    <row r="432" ht="15.75" customHeight="1">
      <c r="A432" s="180"/>
      <c r="B432" s="197"/>
      <c r="C432" s="152"/>
      <c r="D432" s="152"/>
      <c r="E432" s="152"/>
      <c r="F432" s="152"/>
      <c r="G432" s="197"/>
      <c r="H432" s="169"/>
      <c r="I432" s="152"/>
      <c r="J432" s="152"/>
      <c r="K432" s="152"/>
      <c r="L432" s="152"/>
      <c r="M432" s="152"/>
      <c r="N432" s="152"/>
      <c r="O432" s="197"/>
      <c r="P432" s="197"/>
      <c r="Q432" s="197"/>
      <c r="R432" s="197"/>
      <c r="S432" s="197"/>
      <c r="T432" s="197"/>
      <c r="U432" s="197"/>
      <c r="V432" s="197"/>
      <c r="W432" s="197"/>
      <c r="X432" s="197"/>
      <c r="Y432" s="197"/>
      <c r="Z432" s="197"/>
    </row>
    <row r="433" ht="15.75" customHeight="1">
      <c r="A433" s="180"/>
      <c r="B433" s="197"/>
      <c r="C433" s="152"/>
      <c r="D433" s="152"/>
      <c r="E433" s="152"/>
      <c r="F433" s="152"/>
      <c r="G433" s="197"/>
      <c r="H433" s="169"/>
      <c r="I433" s="152"/>
      <c r="J433" s="152"/>
      <c r="K433" s="152"/>
      <c r="L433" s="152"/>
      <c r="M433" s="152"/>
      <c r="N433" s="152"/>
      <c r="O433" s="197"/>
      <c r="P433" s="197"/>
      <c r="Q433" s="197"/>
      <c r="R433" s="197"/>
      <c r="S433" s="197"/>
      <c r="T433" s="197"/>
      <c r="U433" s="197"/>
      <c r="V433" s="197"/>
      <c r="W433" s="197"/>
      <c r="X433" s="197"/>
      <c r="Y433" s="197"/>
      <c r="Z433" s="197"/>
    </row>
    <row r="434" ht="15.75" customHeight="1">
      <c r="A434" s="180"/>
      <c r="B434" s="197"/>
      <c r="C434" s="197"/>
      <c r="D434" s="197"/>
      <c r="E434" s="152"/>
      <c r="F434" s="152"/>
      <c r="G434" s="197"/>
      <c r="H434" s="169"/>
      <c r="I434" s="152"/>
      <c r="J434" s="50"/>
      <c r="K434" s="50"/>
      <c r="L434" s="152"/>
      <c r="M434" s="152"/>
      <c r="N434" s="152"/>
      <c r="O434" s="197"/>
      <c r="P434" s="197"/>
      <c r="Q434" s="197"/>
      <c r="R434" s="197"/>
      <c r="S434" s="197"/>
      <c r="T434" s="197"/>
      <c r="U434" s="197"/>
      <c r="V434" s="197"/>
      <c r="W434" s="197"/>
      <c r="X434" s="197"/>
      <c r="Y434" s="197"/>
      <c r="Z434" s="197"/>
    </row>
    <row r="435" ht="15.75" customHeight="1">
      <c r="A435" s="180"/>
      <c r="B435" s="197"/>
      <c r="C435" s="152"/>
      <c r="D435" s="197"/>
      <c r="E435" s="197"/>
      <c r="F435" s="197"/>
      <c r="G435" s="197"/>
      <c r="H435" s="169"/>
      <c r="I435" s="152"/>
      <c r="J435" s="152"/>
      <c r="K435" s="50"/>
      <c r="L435" s="50"/>
      <c r="M435" s="50"/>
      <c r="N435" s="152"/>
      <c r="O435" s="197"/>
      <c r="P435" s="197"/>
      <c r="Q435" s="197"/>
      <c r="R435" s="197"/>
      <c r="S435" s="197"/>
      <c r="T435" s="197"/>
      <c r="U435" s="197"/>
      <c r="V435" s="197"/>
      <c r="W435" s="197"/>
      <c r="X435" s="197"/>
      <c r="Y435" s="197"/>
      <c r="Z435" s="197"/>
    </row>
    <row r="436" ht="15.75" customHeight="1">
      <c r="A436" s="180"/>
      <c r="B436" s="197"/>
      <c r="C436" s="197"/>
      <c r="D436" s="197"/>
      <c r="E436" s="197"/>
      <c r="F436" s="197"/>
      <c r="G436" s="197"/>
      <c r="H436" s="169"/>
      <c r="I436" s="152"/>
      <c r="J436" s="50"/>
      <c r="K436" s="50"/>
      <c r="L436" s="50"/>
      <c r="M436" s="50"/>
      <c r="N436" s="152"/>
      <c r="O436" s="197"/>
      <c r="P436" s="197"/>
      <c r="Q436" s="197"/>
      <c r="R436" s="197"/>
      <c r="S436" s="197"/>
      <c r="T436" s="197"/>
      <c r="U436" s="197"/>
      <c r="V436" s="197"/>
      <c r="W436" s="197"/>
      <c r="X436" s="197"/>
      <c r="Y436" s="197"/>
      <c r="Z436" s="197"/>
    </row>
    <row r="437" ht="15.75" customHeight="1">
      <c r="A437" s="180"/>
      <c r="B437" s="197"/>
      <c r="C437" s="197"/>
      <c r="D437" s="152"/>
      <c r="E437" s="152"/>
      <c r="F437" s="152"/>
      <c r="G437" s="197"/>
      <c r="H437" s="169"/>
      <c r="I437" s="152"/>
      <c r="J437" s="50"/>
      <c r="K437" s="152"/>
      <c r="L437" s="152"/>
      <c r="M437" s="152"/>
      <c r="N437" s="152"/>
      <c r="O437" s="197"/>
      <c r="P437" s="197"/>
      <c r="Q437" s="197"/>
      <c r="R437" s="197"/>
      <c r="S437" s="197"/>
      <c r="T437" s="197"/>
      <c r="U437" s="197"/>
      <c r="V437" s="197"/>
      <c r="W437" s="197"/>
      <c r="X437" s="197"/>
      <c r="Y437" s="197"/>
      <c r="Z437" s="197"/>
    </row>
    <row r="438" ht="15.75" customHeight="1">
      <c r="A438" s="180"/>
      <c r="B438" s="197"/>
      <c r="C438" s="152"/>
      <c r="D438" s="152"/>
      <c r="E438" s="152"/>
      <c r="F438" s="152"/>
      <c r="G438" s="197"/>
      <c r="H438" s="169"/>
      <c r="I438" s="152"/>
      <c r="J438" s="152"/>
      <c r="K438" s="152"/>
      <c r="L438" s="152"/>
      <c r="M438" s="152"/>
      <c r="N438" s="152"/>
      <c r="O438" s="197"/>
      <c r="P438" s="197"/>
      <c r="Q438" s="197"/>
      <c r="R438" s="197"/>
      <c r="S438" s="197"/>
      <c r="T438" s="197"/>
      <c r="U438" s="197"/>
      <c r="V438" s="197"/>
      <c r="W438" s="197"/>
      <c r="X438" s="197"/>
      <c r="Y438" s="197"/>
      <c r="Z438" s="197"/>
    </row>
    <row r="439" ht="15.75" customHeight="1">
      <c r="A439" s="180"/>
      <c r="B439" s="197"/>
      <c r="C439" s="197"/>
      <c r="D439" s="197"/>
      <c r="E439" s="152"/>
      <c r="F439" s="152"/>
      <c r="G439" s="197"/>
      <c r="H439" s="169"/>
      <c r="I439" s="152"/>
      <c r="J439" s="50"/>
      <c r="K439" s="50"/>
      <c r="L439" s="152"/>
      <c r="M439" s="152"/>
      <c r="N439" s="152"/>
      <c r="O439" s="197"/>
      <c r="P439" s="197"/>
      <c r="Q439" s="197"/>
      <c r="R439" s="197"/>
      <c r="S439" s="197"/>
      <c r="T439" s="197"/>
      <c r="U439" s="197"/>
      <c r="V439" s="197"/>
      <c r="W439" s="197"/>
      <c r="X439" s="197"/>
      <c r="Y439" s="197"/>
      <c r="Z439" s="197"/>
    </row>
    <row r="440" ht="15.75" customHeight="1">
      <c r="A440" s="180"/>
      <c r="B440" s="197"/>
      <c r="C440" s="152"/>
      <c r="D440" s="152"/>
      <c r="E440" s="152"/>
      <c r="F440" s="152"/>
      <c r="G440" s="197"/>
      <c r="H440" s="169"/>
      <c r="I440" s="152"/>
      <c r="J440" s="152"/>
      <c r="K440" s="152"/>
      <c r="L440" s="152"/>
      <c r="M440" s="152"/>
      <c r="N440" s="152"/>
      <c r="O440" s="197"/>
      <c r="P440" s="197"/>
      <c r="Q440" s="197"/>
      <c r="R440" s="197"/>
      <c r="S440" s="197"/>
      <c r="T440" s="197"/>
      <c r="U440" s="197"/>
      <c r="V440" s="197"/>
      <c r="W440" s="197"/>
      <c r="X440" s="197"/>
      <c r="Y440" s="197"/>
      <c r="Z440" s="197"/>
    </row>
    <row r="441" ht="15.75" customHeight="1">
      <c r="A441" s="180"/>
      <c r="B441" s="197"/>
      <c r="C441" s="197"/>
      <c r="D441" s="197"/>
      <c r="E441" s="152"/>
      <c r="F441" s="152"/>
      <c r="G441" s="197"/>
      <c r="H441" s="197"/>
      <c r="I441" s="152"/>
      <c r="J441" s="50"/>
      <c r="K441" s="50"/>
      <c r="L441" s="152"/>
      <c r="M441" s="152"/>
      <c r="N441" s="152"/>
      <c r="O441" s="197"/>
      <c r="P441" s="197"/>
      <c r="Q441" s="197"/>
      <c r="R441" s="197"/>
      <c r="S441" s="197"/>
      <c r="T441" s="197"/>
      <c r="U441" s="197"/>
      <c r="V441" s="197"/>
      <c r="W441" s="197"/>
      <c r="X441" s="197"/>
      <c r="Y441" s="197"/>
      <c r="Z441" s="197"/>
    </row>
    <row r="442" ht="15.75" customHeight="1">
      <c r="A442" s="180"/>
      <c r="B442" s="197"/>
      <c r="C442" s="152"/>
      <c r="D442" s="152"/>
      <c r="E442" s="152"/>
      <c r="F442" s="152"/>
      <c r="G442" s="197"/>
      <c r="H442" s="169"/>
      <c r="I442" s="152"/>
      <c r="J442" s="152"/>
      <c r="K442" s="152"/>
      <c r="L442" s="152"/>
      <c r="M442" s="152"/>
      <c r="N442" s="152"/>
      <c r="O442" s="197"/>
      <c r="P442" s="197"/>
      <c r="Q442" s="197"/>
      <c r="R442" s="197"/>
      <c r="S442" s="197"/>
      <c r="T442" s="197"/>
      <c r="U442" s="197"/>
      <c r="V442" s="197"/>
      <c r="W442" s="197"/>
      <c r="X442" s="197"/>
      <c r="Y442" s="197"/>
      <c r="Z442" s="197"/>
    </row>
    <row r="443" ht="15.75" customHeight="1">
      <c r="A443" s="180"/>
      <c r="B443" s="197"/>
      <c r="C443" s="197"/>
      <c r="D443" s="197"/>
      <c r="E443" s="152"/>
      <c r="F443" s="152"/>
      <c r="G443" s="197"/>
      <c r="H443" s="169"/>
      <c r="I443" s="152"/>
      <c r="J443" s="50"/>
      <c r="K443" s="50"/>
      <c r="L443" s="152"/>
      <c r="M443" s="152"/>
      <c r="N443" s="152"/>
      <c r="O443" s="197"/>
      <c r="P443" s="197"/>
      <c r="Q443" s="197"/>
      <c r="R443" s="197"/>
      <c r="S443" s="197"/>
      <c r="T443" s="197"/>
      <c r="U443" s="197"/>
      <c r="V443" s="197"/>
      <c r="W443" s="197"/>
      <c r="X443" s="197"/>
      <c r="Y443" s="197"/>
      <c r="Z443" s="197"/>
    </row>
    <row r="444" ht="15.75" customHeight="1">
      <c r="A444" s="180"/>
      <c r="B444" s="197"/>
      <c r="C444" s="152"/>
      <c r="D444" s="152"/>
      <c r="E444" s="152"/>
      <c r="F444" s="152"/>
      <c r="G444" s="197"/>
      <c r="H444" s="169"/>
      <c r="I444" s="152"/>
      <c r="J444" s="152"/>
      <c r="K444" s="152"/>
      <c r="L444" s="152"/>
      <c r="M444" s="152"/>
      <c r="N444" s="152"/>
      <c r="O444" s="197"/>
      <c r="P444" s="197"/>
      <c r="Q444" s="197"/>
      <c r="R444" s="197"/>
      <c r="S444" s="197"/>
      <c r="T444" s="197"/>
      <c r="U444" s="197"/>
      <c r="V444" s="197"/>
      <c r="W444" s="197"/>
      <c r="X444" s="197"/>
      <c r="Y444" s="197"/>
      <c r="Z444" s="197"/>
    </row>
    <row r="445" ht="15.75" customHeight="1">
      <c r="A445" s="180"/>
      <c r="B445" s="197"/>
      <c r="C445" s="152"/>
      <c r="D445" s="152"/>
      <c r="E445" s="152"/>
      <c r="F445" s="152"/>
      <c r="G445" s="197"/>
      <c r="H445" s="169"/>
      <c r="I445" s="152"/>
      <c r="J445" s="152"/>
      <c r="K445" s="152"/>
      <c r="L445" s="152"/>
      <c r="M445" s="152"/>
      <c r="N445" s="152"/>
      <c r="O445" s="197"/>
      <c r="P445" s="197"/>
      <c r="Q445" s="197"/>
      <c r="R445" s="197"/>
      <c r="S445" s="197"/>
      <c r="T445" s="197"/>
      <c r="U445" s="197"/>
      <c r="V445" s="197"/>
      <c r="W445" s="197"/>
      <c r="X445" s="197"/>
      <c r="Y445" s="197"/>
      <c r="Z445" s="197"/>
    </row>
    <row r="446" ht="15.75" customHeight="1">
      <c r="A446" s="180"/>
      <c r="B446" s="197"/>
      <c r="C446" s="197"/>
      <c r="D446" s="197"/>
      <c r="E446" s="152"/>
      <c r="F446" s="152"/>
      <c r="G446" s="197"/>
      <c r="H446" s="169"/>
      <c r="I446" s="152"/>
      <c r="J446" s="50"/>
      <c r="K446" s="50"/>
      <c r="L446" s="152"/>
      <c r="M446" s="152"/>
      <c r="N446" s="152"/>
      <c r="O446" s="197"/>
      <c r="P446" s="197"/>
      <c r="Q446" s="197"/>
      <c r="R446" s="197"/>
      <c r="S446" s="197"/>
      <c r="T446" s="197"/>
      <c r="U446" s="197"/>
      <c r="V446" s="197"/>
      <c r="W446" s="197"/>
      <c r="X446" s="197"/>
      <c r="Y446" s="197"/>
      <c r="Z446" s="197"/>
    </row>
    <row r="447" ht="15.75" customHeight="1">
      <c r="A447" s="180"/>
      <c r="B447" s="197"/>
      <c r="C447" s="152"/>
      <c r="D447" s="152"/>
      <c r="E447" s="197"/>
      <c r="F447" s="197"/>
      <c r="G447" s="197"/>
      <c r="H447" s="169"/>
      <c r="I447" s="152"/>
      <c r="J447" s="152"/>
      <c r="K447" s="152"/>
      <c r="L447" s="50"/>
      <c r="M447" s="50"/>
      <c r="N447" s="152"/>
      <c r="O447" s="197"/>
      <c r="P447" s="197"/>
      <c r="Q447" s="197"/>
      <c r="R447" s="197"/>
      <c r="S447" s="197"/>
      <c r="T447" s="197"/>
      <c r="U447" s="197"/>
      <c r="V447" s="197"/>
      <c r="W447" s="197"/>
      <c r="X447" s="197"/>
      <c r="Y447" s="197"/>
      <c r="Z447" s="197"/>
    </row>
    <row r="448" ht="15.75" customHeight="1">
      <c r="A448" s="180"/>
      <c r="B448" s="197"/>
      <c r="C448" s="152"/>
      <c r="D448" s="152"/>
      <c r="E448" s="152"/>
      <c r="F448" s="152"/>
      <c r="G448" s="197"/>
      <c r="H448" s="169"/>
      <c r="I448" s="152"/>
      <c r="J448" s="152"/>
      <c r="K448" s="152"/>
      <c r="L448" s="152"/>
      <c r="M448" s="152"/>
      <c r="N448" s="152"/>
      <c r="O448" s="197"/>
      <c r="P448" s="197"/>
      <c r="Q448" s="197"/>
      <c r="R448" s="197"/>
      <c r="S448" s="197"/>
      <c r="T448" s="197"/>
      <c r="U448" s="197"/>
      <c r="V448" s="197"/>
      <c r="W448" s="197"/>
      <c r="X448" s="197"/>
      <c r="Y448" s="197"/>
      <c r="Z448" s="197"/>
    </row>
    <row r="449" ht="15.75" customHeight="1">
      <c r="A449" s="180"/>
      <c r="B449" s="197"/>
      <c r="C449" s="197"/>
      <c r="D449" s="197"/>
      <c r="E449" s="152"/>
      <c r="F449" s="152"/>
      <c r="G449" s="197"/>
      <c r="H449" s="169"/>
      <c r="I449" s="152"/>
      <c r="J449" s="50"/>
      <c r="K449" s="50"/>
      <c r="L449" s="152"/>
      <c r="M449" s="152"/>
      <c r="N449" s="152"/>
      <c r="O449" s="197"/>
      <c r="P449" s="197"/>
      <c r="Q449" s="197"/>
      <c r="R449" s="197"/>
      <c r="S449" s="197"/>
      <c r="T449" s="197"/>
      <c r="U449" s="197"/>
      <c r="V449" s="197"/>
      <c r="W449" s="197"/>
      <c r="X449" s="197"/>
      <c r="Y449" s="197"/>
      <c r="Z449" s="197"/>
    </row>
    <row r="450" ht="15.75" customHeight="1">
      <c r="A450" s="180"/>
      <c r="B450" s="197"/>
      <c r="C450" s="152"/>
      <c r="D450" s="152"/>
      <c r="E450" s="152"/>
      <c r="F450" s="152"/>
      <c r="G450" s="197"/>
      <c r="H450" s="169"/>
      <c r="I450" s="152"/>
      <c r="J450" s="152"/>
      <c r="K450" s="152"/>
      <c r="L450" s="152"/>
      <c r="M450" s="152"/>
      <c r="N450" s="152"/>
      <c r="O450" s="197"/>
      <c r="P450" s="197"/>
      <c r="Q450" s="197"/>
      <c r="R450" s="197"/>
      <c r="S450" s="197"/>
      <c r="T450" s="197"/>
      <c r="U450" s="197"/>
      <c r="V450" s="197"/>
      <c r="W450" s="197"/>
      <c r="X450" s="197"/>
      <c r="Y450" s="197"/>
      <c r="Z450" s="197"/>
    </row>
    <row r="451" ht="15.75" customHeight="1">
      <c r="A451" s="180"/>
      <c r="B451" s="197"/>
      <c r="C451" s="152"/>
      <c r="D451" s="152"/>
      <c r="E451" s="152"/>
      <c r="F451" s="152"/>
      <c r="G451" s="197"/>
      <c r="H451" s="169"/>
      <c r="I451" s="152"/>
      <c r="J451" s="152"/>
      <c r="K451" s="152"/>
      <c r="L451" s="152"/>
      <c r="M451" s="152"/>
      <c r="N451" s="152"/>
      <c r="O451" s="197"/>
      <c r="P451" s="197"/>
      <c r="Q451" s="197"/>
      <c r="R451" s="197"/>
      <c r="S451" s="197"/>
      <c r="T451" s="197"/>
      <c r="U451" s="197"/>
      <c r="V451" s="197"/>
      <c r="W451" s="197"/>
      <c r="X451" s="197"/>
      <c r="Y451" s="197"/>
      <c r="Z451" s="197"/>
    </row>
    <row r="452" ht="15.75" customHeight="1">
      <c r="A452" s="180"/>
      <c r="B452" s="197"/>
      <c r="C452" s="152"/>
      <c r="D452" s="152"/>
      <c r="E452" s="152"/>
      <c r="F452" s="152"/>
      <c r="G452" s="197"/>
      <c r="H452" s="169"/>
      <c r="I452" s="152"/>
      <c r="J452" s="152"/>
      <c r="K452" s="152"/>
      <c r="L452" s="152"/>
      <c r="M452" s="152"/>
      <c r="N452" s="152"/>
      <c r="O452" s="197"/>
      <c r="P452" s="197"/>
      <c r="Q452" s="197"/>
      <c r="R452" s="197"/>
      <c r="S452" s="197"/>
      <c r="T452" s="197"/>
      <c r="U452" s="197"/>
      <c r="V452" s="197"/>
      <c r="W452" s="197"/>
      <c r="X452" s="197"/>
      <c r="Y452" s="197"/>
      <c r="Z452" s="197"/>
    </row>
    <row r="453" ht="15.75" customHeight="1">
      <c r="A453" s="180"/>
      <c r="B453" s="197"/>
      <c r="C453" s="197"/>
      <c r="D453" s="197"/>
      <c r="E453" s="152"/>
      <c r="F453" s="152"/>
      <c r="G453" s="197"/>
      <c r="H453" s="169"/>
      <c r="I453" s="152"/>
      <c r="J453" s="50"/>
      <c r="K453" s="50"/>
      <c r="L453" s="152"/>
      <c r="M453" s="152"/>
      <c r="N453" s="152"/>
      <c r="O453" s="197"/>
      <c r="P453" s="197"/>
      <c r="Q453" s="197"/>
      <c r="R453" s="197"/>
      <c r="S453" s="197"/>
      <c r="T453" s="197"/>
      <c r="U453" s="197"/>
      <c r="V453" s="197"/>
      <c r="W453" s="197"/>
      <c r="X453" s="197"/>
      <c r="Y453" s="197"/>
      <c r="Z453" s="197"/>
    </row>
    <row r="454" ht="15.75" customHeight="1">
      <c r="A454" s="180"/>
      <c r="B454" s="197"/>
      <c r="C454" s="152"/>
      <c r="D454" s="152"/>
      <c r="E454" s="152"/>
      <c r="F454" s="152"/>
      <c r="G454" s="197"/>
      <c r="H454" s="169"/>
      <c r="I454" s="152"/>
      <c r="J454" s="152"/>
      <c r="K454" s="152"/>
      <c r="L454" s="152"/>
      <c r="M454" s="152"/>
      <c r="N454" s="152"/>
      <c r="O454" s="197"/>
      <c r="P454" s="197"/>
      <c r="Q454" s="197"/>
      <c r="R454" s="197"/>
      <c r="S454" s="197"/>
      <c r="T454" s="197"/>
      <c r="U454" s="197"/>
      <c r="V454" s="197"/>
      <c r="W454" s="197"/>
      <c r="X454" s="197"/>
      <c r="Y454" s="197"/>
      <c r="Z454" s="197"/>
    </row>
    <row r="455" ht="15.75" customHeight="1">
      <c r="A455" s="180"/>
      <c r="B455" s="197"/>
      <c r="C455" s="152"/>
      <c r="D455" s="152"/>
      <c r="E455" s="152"/>
      <c r="F455" s="152"/>
      <c r="G455" s="197"/>
      <c r="H455" s="169"/>
      <c r="I455" s="152"/>
      <c r="J455" s="152"/>
      <c r="K455" s="152"/>
      <c r="L455" s="152"/>
      <c r="M455" s="152"/>
      <c r="N455" s="152"/>
      <c r="O455" s="197"/>
      <c r="P455" s="197"/>
      <c r="Q455" s="197"/>
      <c r="R455" s="197"/>
      <c r="S455" s="197"/>
      <c r="T455" s="197"/>
      <c r="U455" s="197"/>
      <c r="V455" s="197"/>
      <c r="W455" s="197"/>
      <c r="X455" s="197"/>
      <c r="Y455" s="197"/>
      <c r="Z455" s="197"/>
    </row>
    <row r="456" ht="15.75" customHeight="1">
      <c r="A456" s="180"/>
      <c r="B456" s="197"/>
      <c r="C456" s="197"/>
      <c r="D456" s="197"/>
      <c r="E456" s="152"/>
      <c r="F456" s="152"/>
      <c r="G456" s="197"/>
      <c r="H456" s="197"/>
      <c r="I456" s="152"/>
      <c r="J456" s="50"/>
      <c r="K456" s="50"/>
      <c r="L456" s="152"/>
      <c r="M456" s="152"/>
      <c r="N456" s="152"/>
      <c r="O456" s="197"/>
      <c r="P456" s="197"/>
      <c r="Q456" s="197"/>
      <c r="R456" s="197"/>
      <c r="S456" s="197"/>
      <c r="T456" s="197"/>
      <c r="U456" s="197"/>
      <c r="V456" s="197"/>
      <c r="W456" s="197"/>
      <c r="X456" s="197"/>
      <c r="Y456" s="197"/>
      <c r="Z456" s="197"/>
    </row>
    <row r="457" ht="15.75" customHeight="1">
      <c r="A457" s="180"/>
      <c r="B457" s="197"/>
      <c r="C457" s="152"/>
      <c r="D457" s="197"/>
      <c r="E457" s="152"/>
      <c r="F457" s="152"/>
      <c r="G457" s="197"/>
      <c r="H457" s="169"/>
      <c r="I457" s="152"/>
      <c r="J457" s="152"/>
      <c r="K457" s="50"/>
      <c r="L457" s="152"/>
      <c r="M457" s="152"/>
      <c r="N457" s="152"/>
      <c r="O457" s="197"/>
      <c r="P457" s="197"/>
      <c r="Q457" s="197"/>
      <c r="R457" s="197"/>
      <c r="S457" s="197"/>
      <c r="T457" s="197"/>
      <c r="U457" s="197"/>
      <c r="V457" s="197"/>
      <c r="W457" s="197"/>
      <c r="X457" s="197"/>
      <c r="Y457" s="197"/>
      <c r="Z457" s="197"/>
    </row>
    <row r="458" ht="15.75" customHeight="1">
      <c r="A458" s="180"/>
      <c r="B458" s="197"/>
      <c r="C458" s="197"/>
      <c r="D458" s="197"/>
      <c r="E458" s="152"/>
      <c r="F458" s="152"/>
      <c r="G458" s="197"/>
      <c r="H458" s="169"/>
      <c r="I458" s="152"/>
      <c r="J458" s="50"/>
      <c r="K458" s="50"/>
      <c r="L458" s="152"/>
      <c r="M458" s="152"/>
      <c r="N458" s="152"/>
      <c r="O458" s="197"/>
      <c r="P458" s="197"/>
      <c r="Q458" s="197"/>
      <c r="R458" s="197"/>
      <c r="S458" s="197"/>
      <c r="T458" s="197"/>
      <c r="U458" s="197"/>
      <c r="V458" s="197"/>
      <c r="W458" s="197"/>
      <c r="X458" s="197"/>
      <c r="Y458" s="197"/>
      <c r="Z458" s="197"/>
    </row>
    <row r="459" ht="15.75" customHeight="1">
      <c r="A459" s="180"/>
      <c r="B459" s="197"/>
      <c r="C459" s="197"/>
      <c r="D459" s="152"/>
      <c r="E459" s="152"/>
      <c r="F459" s="152"/>
      <c r="G459" s="197"/>
      <c r="H459" s="169"/>
      <c r="I459" s="152"/>
      <c r="J459" s="50"/>
      <c r="K459" s="152"/>
      <c r="L459" s="152"/>
      <c r="M459" s="152"/>
      <c r="N459" s="152"/>
      <c r="O459" s="197"/>
      <c r="P459" s="197"/>
      <c r="Q459" s="197"/>
      <c r="R459" s="197"/>
      <c r="S459" s="197"/>
      <c r="T459" s="197"/>
      <c r="U459" s="197"/>
      <c r="V459" s="197"/>
      <c r="W459" s="197"/>
      <c r="X459" s="197"/>
      <c r="Y459" s="197"/>
      <c r="Z459" s="197"/>
    </row>
    <row r="460" ht="15.75" customHeight="1">
      <c r="A460" s="180"/>
      <c r="B460" s="197"/>
      <c r="C460" s="197"/>
      <c r="D460" s="197"/>
      <c r="E460" s="152"/>
      <c r="F460" s="152"/>
      <c r="G460" s="197"/>
      <c r="H460" s="169"/>
      <c r="I460" s="152"/>
      <c r="J460" s="50"/>
      <c r="K460" s="50"/>
      <c r="L460" s="152"/>
      <c r="M460" s="152"/>
      <c r="N460" s="152"/>
      <c r="O460" s="197"/>
      <c r="P460" s="197"/>
      <c r="Q460" s="197"/>
      <c r="R460" s="197"/>
      <c r="S460" s="197"/>
      <c r="T460" s="197"/>
      <c r="U460" s="197"/>
      <c r="V460" s="197"/>
      <c r="W460" s="197"/>
      <c r="X460" s="197"/>
      <c r="Y460" s="197"/>
      <c r="Z460" s="197"/>
    </row>
    <row r="461" ht="15.75" customHeight="1">
      <c r="A461" s="180"/>
      <c r="B461" s="197"/>
      <c r="C461" s="152"/>
      <c r="D461" s="152"/>
      <c r="E461" s="152"/>
      <c r="F461" s="152"/>
      <c r="G461" s="197"/>
      <c r="H461" s="197"/>
      <c r="I461" s="152"/>
      <c r="J461" s="152"/>
      <c r="K461" s="152"/>
      <c r="L461" s="152"/>
      <c r="M461" s="152"/>
      <c r="N461" s="152"/>
      <c r="O461" s="197"/>
      <c r="P461" s="197"/>
      <c r="Q461" s="197"/>
      <c r="R461" s="197"/>
      <c r="S461" s="197"/>
      <c r="T461" s="197"/>
      <c r="U461" s="197"/>
      <c r="V461" s="197"/>
      <c r="W461" s="197"/>
      <c r="X461" s="197"/>
      <c r="Y461" s="197"/>
      <c r="Z461" s="197"/>
    </row>
    <row r="462" ht="15.75" customHeight="1">
      <c r="A462" s="180"/>
      <c r="B462" s="197"/>
      <c r="C462" s="197"/>
      <c r="D462" s="197"/>
      <c r="E462" s="152"/>
      <c r="F462" s="152"/>
      <c r="G462" s="197"/>
      <c r="H462" s="169"/>
      <c r="I462" s="152"/>
      <c r="J462" s="50"/>
      <c r="K462" s="50"/>
      <c r="L462" s="152"/>
      <c r="M462" s="152"/>
      <c r="N462" s="152"/>
      <c r="O462" s="197"/>
      <c r="P462" s="197"/>
      <c r="Q462" s="197"/>
      <c r="R462" s="197"/>
      <c r="S462" s="197"/>
      <c r="T462" s="197"/>
      <c r="U462" s="197"/>
      <c r="V462" s="197"/>
      <c r="W462" s="197"/>
      <c r="X462" s="197"/>
      <c r="Y462" s="197"/>
      <c r="Z462" s="197"/>
    </row>
    <row r="463" ht="15.75" customHeight="1">
      <c r="A463" s="180"/>
      <c r="B463" s="197"/>
      <c r="C463" s="152"/>
      <c r="D463" s="152"/>
      <c r="E463" s="152"/>
      <c r="F463" s="152"/>
      <c r="G463" s="197"/>
      <c r="H463" s="169"/>
      <c r="I463" s="152"/>
      <c r="J463" s="152"/>
      <c r="K463" s="152"/>
      <c r="L463" s="152"/>
      <c r="M463" s="152"/>
      <c r="N463" s="152"/>
      <c r="O463" s="197"/>
      <c r="P463" s="197"/>
      <c r="Q463" s="197"/>
      <c r="R463" s="197"/>
      <c r="S463" s="197"/>
      <c r="T463" s="197"/>
      <c r="U463" s="197"/>
      <c r="V463" s="197"/>
      <c r="W463" s="197"/>
      <c r="X463" s="197"/>
      <c r="Y463" s="197"/>
      <c r="Z463" s="197"/>
    </row>
    <row r="464" ht="15.75" customHeight="1">
      <c r="A464" s="180"/>
      <c r="B464" s="197"/>
      <c r="C464" s="197"/>
      <c r="D464" s="197"/>
      <c r="E464" s="152"/>
      <c r="F464" s="152"/>
      <c r="G464" s="197"/>
      <c r="H464" s="169"/>
      <c r="I464" s="152"/>
      <c r="J464" s="50"/>
      <c r="K464" s="50"/>
      <c r="L464" s="152"/>
      <c r="M464" s="152"/>
      <c r="N464" s="152"/>
      <c r="O464" s="197"/>
      <c r="P464" s="197"/>
      <c r="Q464" s="197"/>
      <c r="R464" s="197"/>
      <c r="S464" s="197"/>
      <c r="T464" s="197"/>
      <c r="U464" s="197"/>
      <c r="V464" s="197"/>
      <c r="W464" s="197"/>
      <c r="X464" s="197"/>
      <c r="Y464" s="197"/>
      <c r="Z464" s="197"/>
    </row>
    <row r="465" ht="15.75" customHeight="1">
      <c r="A465" s="180"/>
      <c r="B465" s="197"/>
      <c r="C465" s="152"/>
      <c r="D465" s="152"/>
      <c r="E465" s="152"/>
      <c r="F465" s="152"/>
      <c r="G465" s="197"/>
      <c r="H465" s="169"/>
      <c r="I465" s="152"/>
      <c r="J465" s="152"/>
      <c r="K465" s="152"/>
      <c r="L465" s="152"/>
      <c r="M465" s="152"/>
      <c r="N465" s="152"/>
      <c r="O465" s="197"/>
      <c r="P465" s="197"/>
      <c r="Q465" s="197"/>
      <c r="R465" s="197"/>
      <c r="S465" s="197"/>
      <c r="T465" s="197"/>
      <c r="U465" s="197"/>
      <c r="V465" s="197"/>
      <c r="W465" s="197"/>
      <c r="X465" s="197"/>
      <c r="Y465" s="197"/>
      <c r="Z465" s="197"/>
    </row>
    <row r="466" ht="15.75" customHeight="1">
      <c r="A466" s="180"/>
      <c r="B466" s="197"/>
      <c r="C466" s="197"/>
      <c r="D466" s="197"/>
      <c r="E466" s="152"/>
      <c r="F466" s="152"/>
      <c r="G466" s="197"/>
      <c r="H466" s="169"/>
      <c r="I466" s="152"/>
      <c r="J466" s="50"/>
      <c r="K466" s="50"/>
      <c r="L466" s="152"/>
      <c r="M466" s="152"/>
      <c r="N466" s="152"/>
      <c r="O466" s="197"/>
      <c r="P466" s="197"/>
      <c r="Q466" s="197"/>
      <c r="R466" s="197"/>
      <c r="S466" s="197"/>
      <c r="T466" s="197"/>
      <c r="U466" s="197"/>
      <c r="V466" s="197"/>
      <c r="W466" s="197"/>
      <c r="X466" s="197"/>
      <c r="Y466" s="197"/>
      <c r="Z466" s="197"/>
    </row>
    <row r="467" ht="15.75" customHeight="1">
      <c r="A467" s="180"/>
      <c r="B467" s="197"/>
      <c r="C467" s="152"/>
      <c r="D467" s="152"/>
      <c r="E467" s="152"/>
      <c r="F467" s="152"/>
      <c r="G467" s="197"/>
      <c r="H467" s="169"/>
      <c r="I467" s="152"/>
      <c r="J467" s="152"/>
      <c r="K467" s="152"/>
      <c r="L467" s="152"/>
      <c r="M467" s="152"/>
      <c r="N467" s="152"/>
      <c r="O467" s="197"/>
      <c r="P467" s="197"/>
      <c r="Q467" s="197"/>
      <c r="R467" s="197"/>
      <c r="S467" s="197"/>
      <c r="T467" s="197"/>
      <c r="U467" s="197"/>
      <c r="V467" s="197"/>
      <c r="W467" s="197"/>
      <c r="X467" s="197"/>
      <c r="Y467" s="197"/>
      <c r="Z467" s="197"/>
    </row>
    <row r="468" ht="15.75" customHeight="1">
      <c r="A468" s="180"/>
      <c r="B468" s="197"/>
      <c r="C468" s="197"/>
      <c r="D468" s="197"/>
      <c r="E468" s="152"/>
      <c r="F468" s="152"/>
      <c r="G468" s="197"/>
      <c r="H468" s="169"/>
      <c r="I468" s="152"/>
      <c r="J468" s="50"/>
      <c r="K468" s="50"/>
      <c r="L468" s="152"/>
      <c r="M468" s="152"/>
      <c r="N468" s="152"/>
      <c r="O468" s="197"/>
      <c r="P468" s="197"/>
      <c r="Q468" s="197"/>
      <c r="R468" s="197"/>
      <c r="S468" s="197"/>
      <c r="T468" s="197"/>
      <c r="U468" s="197"/>
      <c r="V468" s="197"/>
      <c r="W468" s="197"/>
      <c r="X468" s="197"/>
      <c r="Y468" s="197"/>
      <c r="Z468" s="197"/>
    </row>
    <row r="469" ht="15.75" customHeight="1">
      <c r="A469" s="180"/>
      <c r="B469" s="197"/>
      <c r="C469" s="152"/>
      <c r="D469" s="152"/>
      <c r="E469" s="152"/>
      <c r="F469" s="152"/>
      <c r="G469" s="197"/>
      <c r="H469" s="169"/>
      <c r="I469" s="152"/>
      <c r="J469" s="152"/>
      <c r="K469" s="152"/>
      <c r="L469" s="152"/>
      <c r="M469" s="152"/>
      <c r="N469" s="152"/>
      <c r="O469" s="197"/>
      <c r="P469" s="197"/>
      <c r="Q469" s="197"/>
      <c r="R469" s="197"/>
      <c r="S469" s="197"/>
      <c r="T469" s="197"/>
      <c r="U469" s="197"/>
      <c r="V469" s="197"/>
      <c r="W469" s="197"/>
      <c r="X469" s="197"/>
      <c r="Y469" s="197"/>
      <c r="Z469" s="197"/>
    </row>
    <row r="470" ht="15.75" customHeight="1">
      <c r="A470" s="180"/>
      <c r="B470" s="197"/>
      <c r="C470" s="197"/>
      <c r="D470" s="197"/>
      <c r="E470" s="152"/>
      <c r="F470" s="152"/>
      <c r="G470" s="197"/>
      <c r="H470" s="169"/>
      <c r="I470" s="152"/>
      <c r="J470" s="50"/>
      <c r="K470" s="50"/>
      <c r="L470" s="152"/>
      <c r="M470" s="152"/>
      <c r="N470" s="152"/>
      <c r="O470" s="197"/>
      <c r="P470" s="197"/>
      <c r="Q470" s="197"/>
      <c r="R470" s="197"/>
      <c r="S470" s="197"/>
      <c r="T470" s="197"/>
      <c r="U470" s="197"/>
      <c r="V470" s="197"/>
      <c r="W470" s="197"/>
      <c r="X470" s="197"/>
      <c r="Y470" s="197"/>
      <c r="Z470" s="197"/>
    </row>
    <row r="471" ht="15.75" customHeight="1">
      <c r="A471" s="180"/>
      <c r="B471" s="197"/>
      <c r="C471" s="152"/>
      <c r="D471" s="152"/>
      <c r="E471" s="152"/>
      <c r="F471" s="152"/>
      <c r="G471" s="197"/>
      <c r="H471" s="169"/>
      <c r="I471" s="152"/>
      <c r="J471" s="152"/>
      <c r="K471" s="152"/>
      <c r="L471" s="152"/>
      <c r="M471" s="152"/>
      <c r="N471" s="152"/>
      <c r="O471" s="197"/>
      <c r="P471" s="197"/>
      <c r="Q471" s="197"/>
      <c r="R471" s="197"/>
      <c r="S471" s="197"/>
      <c r="T471" s="197"/>
      <c r="U471" s="197"/>
      <c r="V471" s="197"/>
      <c r="W471" s="197"/>
      <c r="X471" s="197"/>
      <c r="Y471" s="197"/>
      <c r="Z471" s="197"/>
    </row>
    <row r="472" ht="15.75" customHeight="1">
      <c r="A472" s="180"/>
      <c r="B472" s="197"/>
      <c r="C472" s="197"/>
      <c r="D472" s="197"/>
      <c r="E472" s="152"/>
      <c r="F472" s="152"/>
      <c r="G472" s="197"/>
      <c r="H472" s="169"/>
      <c r="I472" s="152"/>
      <c r="J472" s="50"/>
      <c r="K472" s="50"/>
      <c r="L472" s="152"/>
      <c r="M472" s="152"/>
      <c r="N472" s="152"/>
      <c r="O472" s="197"/>
      <c r="P472" s="197"/>
      <c r="Q472" s="197"/>
      <c r="R472" s="197"/>
      <c r="S472" s="197"/>
      <c r="T472" s="197"/>
      <c r="U472" s="197"/>
      <c r="V472" s="197"/>
      <c r="W472" s="197"/>
      <c r="X472" s="197"/>
      <c r="Y472" s="197"/>
      <c r="Z472" s="197"/>
    </row>
    <row r="473" ht="15.75" customHeight="1">
      <c r="A473" s="180"/>
      <c r="B473" s="197"/>
      <c r="C473" s="152"/>
      <c r="D473" s="152"/>
      <c r="E473" s="152"/>
      <c r="F473" s="152"/>
      <c r="G473" s="197"/>
      <c r="H473" s="197"/>
      <c r="I473" s="152"/>
      <c r="J473" s="152"/>
      <c r="K473" s="152"/>
      <c r="L473" s="152"/>
      <c r="M473" s="152"/>
      <c r="N473" s="152"/>
      <c r="O473" s="197"/>
      <c r="P473" s="197"/>
      <c r="Q473" s="197"/>
      <c r="R473" s="197"/>
      <c r="S473" s="197"/>
      <c r="T473" s="197"/>
      <c r="U473" s="197"/>
      <c r="V473" s="197"/>
      <c r="W473" s="197"/>
      <c r="X473" s="197"/>
      <c r="Y473" s="197"/>
      <c r="Z473" s="197"/>
    </row>
    <row r="474" ht="15.75" customHeight="1">
      <c r="A474" s="180"/>
      <c r="B474" s="197"/>
      <c r="C474" s="197"/>
      <c r="D474" s="197"/>
      <c r="E474" s="152"/>
      <c r="F474" s="152"/>
      <c r="G474" s="197"/>
      <c r="H474" s="197"/>
      <c r="I474" s="152"/>
      <c r="J474" s="50"/>
      <c r="K474" s="50"/>
      <c r="L474" s="152"/>
      <c r="M474" s="152"/>
      <c r="N474" s="152"/>
      <c r="O474" s="197"/>
      <c r="P474" s="197"/>
      <c r="Q474" s="197"/>
      <c r="R474" s="197"/>
      <c r="S474" s="197"/>
      <c r="T474" s="197"/>
      <c r="U474" s="197"/>
      <c r="V474" s="197"/>
      <c r="W474" s="197"/>
      <c r="X474" s="197"/>
      <c r="Y474" s="197"/>
      <c r="Z474" s="197"/>
    </row>
    <row r="475" ht="15.75" customHeight="1">
      <c r="A475" s="180"/>
      <c r="B475" s="197"/>
      <c r="C475" s="152"/>
      <c r="D475" s="152"/>
      <c r="E475" s="152"/>
      <c r="F475" s="152"/>
      <c r="G475" s="197"/>
      <c r="H475" s="169"/>
      <c r="I475" s="152"/>
      <c r="J475" s="152"/>
      <c r="K475" s="152"/>
      <c r="L475" s="152"/>
      <c r="M475" s="152"/>
      <c r="N475" s="152"/>
      <c r="O475" s="197"/>
      <c r="P475" s="197"/>
      <c r="Q475" s="197"/>
      <c r="R475" s="197"/>
      <c r="S475" s="197"/>
      <c r="T475" s="197"/>
      <c r="U475" s="197"/>
      <c r="V475" s="197"/>
      <c r="W475" s="197"/>
      <c r="X475" s="197"/>
      <c r="Y475" s="197"/>
      <c r="Z475" s="197"/>
    </row>
    <row r="476" ht="15.75" customHeight="1">
      <c r="A476" s="180"/>
      <c r="B476" s="197"/>
      <c r="C476" s="152"/>
      <c r="D476" s="152"/>
      <c r="E476" s="152"/>
      <c r="F476" s="152"/>
      <c r="G476" s="197"/>
      <c r="H476" s="169"/>
      <c r="I476" s="152"/>
      <c r="J476" s="152"/>
      <c r="K476" s="152"/>
      <c r="L476" s="152"/>
      <c r="M476" s="152"/>
      <c r="N476" s="152"/>
      <c r="O476" s="197"/>
      <c r="P476" s="197"/>
      <c r="Q476" s="197"/>
      <c r="R476" s="197"/>
      <c r="S476" s="197"/>
      <c r="T476" s="197"/>
      <c r="U476" s="197"/>
      <c r="V476" s="197"/>
      <c r="W476" s="197"/>
      <c r="X476" s="197"/>
      <c r="Y476" s="197"/>
      <c r="Z476" s="197"/>
    </row>
    <row r="477" ht="15.75" customHeight="1">
      <c r="A477" s="180"/>
      <c r="B477" s="197"/>
      <c r="C477" s="152"/>
      <c r="D477" s="152"/>
      <c r="E477" s="152"/>
      <c r="F477" s="152"/>
      <c r="G477" s="197"/>
      <c r="H477" s="169"/>
      <c r="I477" s="152"/>
      <c r="J477" s="152"/>
      <c r="K477" s="152"/>
      <c r="L477" s="152"/>
      <c r="M477" s="152"/>
      <c r="N477" s="152"/>
      <c r="O477" s="197"/>
      <c r="P477" s="197"/>
      <c r="Q477" s="197"/>
      <c r="R477" s="197"/>
      <c r="S477" s="197"/>
      <c r="T477" s="197"/>
      <c r="U477" s="197"/>
      <c r="V477" s="197"/>
      <c r="W477" s="197"/>
      <c r="X477" s="197"/>
      <c r="Y477" s="197"/>
      <c r="Z477" s="197"/>
    </row>
    <row r="478" ht="15.75" customHeight="1">
      <c r="A478" s="180"/>
      <c r="B478" s="197"/>
      <c r="C478" s="197"/>
      <c r="D478" s="197"/>
      <c r="E478" s="152"/>
      <c r="F478" s="152"/>
      <c r="G478" s="197"/>
      <c r="H478" s="197"/>
      <c r="I478" s="152"/>
      <c r="J478" s="50"/>
      <c r="K478" s="50"/>
      <c r="L478" s="152"/>
      <c r="M478" s="152"/>
      <c r="N478" s="152"/>
      <c r="O478" s="197"/>
      <c r="P478" s="197"/>
      <c r="Q478" s="197"/>
      <c r="R478" s="197"/>
      <c r="S478" s="197"/>
      <c r="T478" s="197"/>
      <c r="U478" s="197"/>
      <c r="V478" s="197"/>
      <c r="W478" s="197"/>
      <c r="X478" s="197"/>
      <c r="Y478" s="197"/>
      <c r="Z478" s="197"/>
    </row>
    <row r="479" ht="15.75" customHeight="1">
      <c r="A479" s="180"/>
      <c r="B479" s="197"/>
      <c r="C479" s="152"/>
      <c r="D479" s="152"/>
      <c r="E479" s="152"/>
      <c r="F479" s="152"/>
      <c r="G479" s="197"/>
      <c r="H479" s="169"/>
      <c r="I479" s="152"/>
      <c r="J479" s="152"/>
      <c r="K479" s="152"/>
      <c r="L479" s="152"/>
      <c r="M479" s="152"/>
      <c r="N479" s="152"/>
      <c r="O479" s="197"/>
      <c r="P479" s="197"/>
      <c r="Q479" s="197"/>
      <c r="R479" s="197"/>
      <c r="S479" s="197"/>
      <c r="T479" s="197"/>
      <c r="U479" s="197"/>
      <c r="V479" s="197"/>
      <c r="W479" s="197"/>
      <c r="X479" s="197"/>
      <c r="Y479" s="197"/>
      <c r="Z479" s="197"/>
    </row>
    <row r="480" ht="15.75" customHeight="1">
      <c r="A480" s="180"/>
      <c r="B480" s="197"/>
      <c r="C480" s="152"/>
      <c r="D480" s="152"/>
      <c r="E480" s="152"/>
      <c r="F480" s="152"/>
      <c r="G480" s="197"/>
      <c r="H480" s="169"/>
      <c r="I480" s="152"/>
      <c r="J480" s="152"/>
      <c r="K480" s="152"/>
      <c r="L480" s="152"/>
      <c r="M480" s="152"/>
      <c r="N480" s="152"/>
      <c r="O480" s="197"/>
      <c r="P480" s="197"/>
      <c r="Q480" s="197"/>
      <c r="R480" s="197"/>
      <c r="S480" s="197"/>
      <c r="T480" s="197"/>
      <c r="U480" s="197"/>
      <c r="V480" s="197"/>
      <c r="W480" s="197"/>
      <c r="X480" s="197"/>
      <c r="Y480" s="197"/>
      <c r="Z480" s="197"/>
    </row>
    <row r="481" ht="15.75" customHeight="1">
      <c r="A481" s="180"/>
      <c r="B481" s="197"/>
      <c r="C481" s="197"/>
      <c r="D481" s="197"/>
      <c r="E481" s="152"/>
      <c r="F481" s="152"/>
      <c r="G481" s="197"/>
      <c r="H481" s="169"/>
      <c r="I481" s="152"/>
      <c r="J481" s="50"/>
      <c r="K481" s="50"/>
      <c r="L481" s="152"/>
      <c r="M481" s="152"/>
      <c r="N481" s="152"/>
      <c r="O481" s="197"/>
      <c r="P481" s="197"/>
      <c r="Q481" s="197"/>
      <c r="R481" s="197"/>
      <c r="S481" s="197"/>
      <c r="T481" s="197"/>
      <c r="U481" s="197"/>
      <c r="V481" s="197"/>
      <c r="W481" s="197"/>
      <c r="X481" s="197"/>
      <c r="Y481" s="197"/>
      <c r="Z481" s="197"/>
    </row>
    <row r="482" ht="15.75" customHeight="1">
      <c r="A482" s="180"/>
      <c r="B482" s="197"/>
      <c r="C482" s="152"/>
      <c r="D482" s="152"/>
      <c r="E482" s="152"/>
      <c r="F482" s="152"/>
      <c r="G482" s="197"/>
      <c r="H482" s="197"/>
      <c r="I482" s="152"/>
      <c r="J482" s="152"/>
      <c r="K482" s="152"/>
      <c r="L482" s="152"/>
      <c r="M482" s="152"/>
      <c r="N482" s="152"/>
      <c r="O482" s="197"/>
      <c r="P482" s="197"/>
      <c r="Q482" s="197"/>
      <c r="R482" s="197"/>
      <c r="S482" s="197"/>
      <c r="T482" s="197"/>
      <c r="U482" s="197"/>
      <c r="V482" s="197"/>
      <c r="W482" s="197"/>
      <c r="X482" s="197"/>
      <c r="Y482" s="197"/>
      <c r="Z482" s="197"/>
    </row>
    <row r="483" ht="15.75" customHeight="1">
      <c r="A483" s="180"/>
      <c r="B483" s="197"/>
      <c r="C483" s="197"/>
      <c r="D483" s="197"/>
      <c r="E483" s="152"/>
      <c r="F483" s="152"/>
      <c r="G483" s="197"/>
      <c r="H483" s="169"/>
      <c r="I483" s="152"/>
      <c r="J483" s="50"/>
      <c r="K483" s="50"/>
      <c r="L483" s="152"/>
      <c r="M483" s="152"/>
      <c r="N483" s="152"/>
      <c r="O483" s="197"/>
      <c r="P483" s="197"/>
      <c r="Q483" s="197"/>
      <c r="R483" s="197"/>
      <c r="S483" s="197"/>
      <c r="T483" s="197"/>
      <c r="U483" s="197"/>
      <c r="V483" s="197"/>
      <c r="W483" s="197"/>
      <c r="X483" s="197"/>
      <c r="Y483" s="197"/>
      <c r="Z483" s="197"/>
    </row>
    <row r="484" ht="15.75" customHeight="1">
      <c r="A484" s="180"/>
      <c r="B484" s="197"/>
      <c r="C484" s="152"/>
      <c r="D484" s="152"/>
      <c r="E484" s="152"/>
      <c r="F484" s="152"/>
      <c r="G484" s="197"/>
      <c r="H484" s="169"/>
      <c r="I484" s="152"/>
      <c r="J484" s="152"/>
      <c r="K484" s="152"/>
      <c r="L484" s="152"/>
      <c r="M484" s="152"/>
      <c r="N484" s="152"/>
      <c r="O484" s="197"/>
      <c r="P484" s="197"/>
      <c r="Q484" s="197"/>
      <c r="R484" s="197"/>
      <c r="S484" s="197"/>
      <c r="T484" s="197"/>
      <c r="U484" s="197"/>
      <c r="V484" s="197"/>
      <c r="W484" s="197"/>
      <c r="X484" s="197"/>
      <c r="Y484" s="197"/>
      <c r="Z484" s="197"/>
    </row>
    <row r="485" ht="15.75" customHeight="1">
      <c r="A485" s="180"/>
      <c r="B485" s="197"/>
      <c r="C485" s="152"/>
      <c r="D485" s="152"/>
      <c r="E485" s="152"/>
      <c r="F485" s="152"/>
      <c r="G485" s="197"/>
      <c r="H485" s="169"/>
      <c r="I485" s="152"/>
      <c r="J485" s="152"/>
      <c r="K485" s="152"/>
      <c r="L485" s="152"/>
      <c r="M485" s="152"/>
      <c r="N485" s="152"/>
      <c r="O485" s="197"/>
      <c r="P485" s="197"/>
      <c r="Q485" s="197"/>
      <c r="R485" s="197"/>
      <c r="S485" s="197"/>
      <c r="T485" s="197"/>
      <c r="U485" s="197"/>
      <c r="V485" s="197"/>
      <c r="W485" s="197"/>
      <c r="X485" s="197"/>
      <c r="Y485" s="197"/>
      <c r="Z485" s="197"/>
    </row>
    <row r="486" ht="15.75" customHeight="1">
      <c r="A486" s="180"/>
      <c r="B486" s="197"/>
      <c r="C486" s="152"/>
      <c r="D486" s="152"/>
      <c r="E486" s="152"/>
      <c r="F486" s="152"/>
      <c r="G486" s="197"/>
      <c r="H486" s="169"/>
      <c r="I486" s="152"/>
      <c r="J486" s="152"/>
      <c r="K486" s="152"/>
      <c r="L486" s="152"/>
      <c r="M486" s="152"/>
      <c r="N486" s="152"/>
      <c r="O486" s="197"/>
      <c r="P486" s="197"/>
      <c r="Q486" s="197"/>
      <c r="R486" s="197"/>
      <c r="S486" s="197"/>
      <c r="T486" s="197"/>
      <c r="U486" s="197"/>
      <c r="V486" s="197"/>
      <c r="W486" s="197"/>
      <c r="X486" s="197"/>
      <c r="Y486" s="197"/>
      <c r="Z486" s="197"/>
    </row>
    <row r="487" ht="15.75" customHeight="1">
      <c r="A487" s="180"/>
      <c r="B487" s="197"/>
      <c r="C487" s="197"/>
      <c r="D487" s="197"/>
      <c r="E487" s="152"/>
      <c r="F487" s="152"/>
      <c r="G487" s="197"/>
      <c r="H487" s="169"/>
      <c r="I487" s="152"/>
      <c r="J487" s="50"/>
      <c r="K487" s="50"/>
      <c r="L487" s="152"/>
      <c r="M487" s="152"/>
      <c r="N487" s="152"/>
      <c r="O487" s="197"/>
      <c r="P487" s="197"/>
      <c r="Q487" s="197"/>
      <c r="R487" s="197"/>
      <c r="S487" s="197"/>
      <c r="T487" s="197"/>
      <c r="U487" s="197"/>
      <c r="V487" s="197"/>
      <c r="W487" s="197"/>
      <c r="X487" s="197"/>
      <c r="Y487" s="197"/>
      <c r="Z487" s="197"/>
    </row>
    <row r="488" ht="15.75" customHeight="1">
      <c r="A488" s="180"/>
      <c r="B488" s="197"/>
      <c r="C488" s="152"/>
      <c r="D488" s="152"/>
      <c r="E488" s="152"/>
      <c r="F488" s="152"/>
      <c r="G488" s="197"/>
      <c r="H488" s="169"/>
      <c r="I488" s="152"/>
      <c r="J488" s="152"/>
      <c r="K488" s="152"/>
      <c r="L488" s="152"/>
      <c r="M488" s="152"/>
      <c r="N488" s="152"/>
      <c r="O488" s="197"/>
      <c r="P488" s="197"/>
      <c r="Q488" s="197"/>
      <c r="R488" s="197"/>
      <c r="S488" s="197"/>
      <c r="T488" s="197"/>
      <c r="U488" s="197"/>
      <c r="V488" s="197"/>
      <c r="W488" s="197"/>
      <c r="X488" s="197"/>
      <c r="Y488" s="197"/>
      <c r="Z488" s="197"/>
    </row>
    <row r="489" ht="15.75" customHeight="1">
      <c r="A489" s="180"/>
      <c r="B489" s="197"/>
      <c r="C489" s="197"/>
      <c r="D489" s="197"/>
      <c r="E489" s="152"/>
      <c r="F489" s="152"/>
      <c r="G489" s="197"/>
      <c r="H489" s="169"/>
      <c r="I489" s="152"/>
      <c r="J489" s="50"/>
      <c r="K489" s="50"/>
      <c r="L489" s="152"/>
      <c r="M489" s="152"/>
      <c r="N489" s="152"/>
      <c r="O489" s="197"/>
      <c r="P489" s="197"/>
      <c r="Q489" s="197"/>
      <c r="R489" s="197"/>
      <c r="S489" s="197"/>
      <c r="T489" s="197"/>
      <c r="U489" s="197"/>
      <c r="V489" s="197"/>
      <c r="W489" s="197"/>
      <c r="X489" s="197"/>
      <c r="Y489" s="197"/>
      <c r="Z489" s="197"/>
    </row>
    <row r="490" ht="15.75" customHeight="1">
      <c r="A490" s="180"/>
      <c r="B490" s="197"/>
      <c r="C490" s="152"/>
      <c r="D490" s="152"/>
      <c r="E490" s="152"/>
      <c r="F490" s="152"/>
      <c r="G490" s="197"/>
      <c r="H490" s="197"/>
      <c r="I490" s="152"/>
      <c r="J490" s="152"/>
      <c r="K490" s="152"/>
      <c r="L490" s="152"/>
      <c r="M490" s="152"/>
      <c r="N490" s="152"/>
      <c r="O490" s="197"/>
      <c r="P490" s="197"/>
      <c r="Q490" s="197"/>
      <c r="R490" s="197"/>
      <c r="S490" s="197"/>
      <c r="T490" s="197"/>
      <c r="U490" s="197"/>
      <c r="V490" s="197"/>
      <c r="W490" s="197"/>
      <c r="X490" s="197"/>
      <c r="Y490" s="197"/>
      <c r="Z490" s="197"/>
    </row>
    <row r="491" ht="15.75" customHeight="1">
      <c r="A491" s="180"/>
      <c r="B491" s="197"/>
      <c r="C491" s="152"/>
      <c r="D491" s="152"/>
      <c r="E491" s="152"/>
      <c r="F491" s="152"/>
      <c r="G491" s="197"/>
      <c r="H491" s="169"/>
      <c r="I491" s="152"/>
      <c r="J491" s="152"/>
      <c r="K491" s="152"/>
      <c r="L491" s="152"/>
      <c r="M491" s="152"/>
      <c r="N491" s="152"/>
      <c r="O491" s="197"/>
      <c r="P491" s="197"/>
      <c r="Q491" s="197"/>
      <c r="R491" s="197"/>
      <c r="S491" s="197"/>
      <c r="T491" s="197"/>
      <c r="U491" s="197"/>
      <c r="V491" s="197"/>
      <c r="W491" s="197"/>
      <c r="X491" s="197"/>
      <c r="Y491" s="197"/>
      <c r="Z491" s="197"/>
    </row>
    <row r="492" ht="15.75" customHeight="1">
      <c r="A492" s="180"/>
      <c r="B492" s="197"/>
      <c r="C492" s="197"/>
      <c r="D492" s="197"/>
      <c r="E492" s="152"/>
      <c r="F492" s="152"/>
      <c r="G492" s="197"/>
      <c r="H492" s="169"/>
      <c r="I492" s="152"/>
      <c r="J492" s="50"/>
      <c r="K492" s="50"/>
      <c r="L492" s="152"/>
      <c r="M492" s="152"/>
      <c r="N492" s="152"/>
      <c r="O492" s="197"/>
      <c r="P492" s="197"/>
      <c r="Q492" s="197"/>
      <c r="R492" s="197"/>
      <c r="S492" s="197"/>
      <c r="T492" s="197"/>
      <c r="U492" s="197"/>
      <c r="V492" s="197"/>
      <c r="W492" s="197"/>
      <c r="X492" s="197"/>
      <c r="Y492" s="197"/>
      <c r="Z492" s="197"/>
    </row>
    <row r="493" ht="15.75" customHeight="1">
      <c r="A493" s="180"/>
      <c r="B493" s="197"/>
      <c r="C493" s="152"/>
      <c r="D493" s="152"/>
      <c r="E493" s="152"/>
      <c r="F493" s="152"/>
      <c r="G493" s="197"/>
      <c r="H493" s="169"/>
      <c r="I493" s="152"/>
      <c r="J493" s="152"/>
      <c r="K493" s="152"/>
      <c r="L493" s="152"/>
      <c r="M493" s="152"/>
      <c r="N493" s="152"/>
      <c r="O493" s="197"/>
      <c r="P493" s="197"/>
      <c r="Q493" s="197"/>
      <c r="R493" s="197"/>
      <c r="S493" s="197"/>
      <c r="T493" s="197"/>
      <c r="U493" s="197"/>
      <c r="V493" s="197"/>
      <c r="W493" s="197"/>
      <c r="X493" s="197"/>
      <c r="Y493" s="197"/>
      <c r="Z493" s="197"/>
    </row>
    <row r="494" ht="15.75" customHeight="1">
      <c r="A494" s="180"/>
      <c r="B494" s="197"/>
      <c r="C494" s="197"/>
      <c r="D494" s="197"/>
      <c r="E494" s="152"/>
      <c r="F494" s="152"/>
      <c r="G494" s="197"/>
      <c r="H494" s="169"/>
      <c r="I494" s="152"/>
      <c r="J494" s="50"/>
      <c r="K494" s="50"/>
      <c r="L494" s="152"/>
      <c r="M494" s="152"/>
      <c r="N494" s="152"/>
      <c r="O494" s="197"/>
      <c r="P494" s="197"/>
      <c r="Q494" s="197"/>
      <c r="R494" s="197"/>
      <c r="S494" s="197"/>
      <c r="T494" s="197"/>
      <c r="U494" s="197"/>
      <c r="V494" s="197"/>
      <c r="W494" s="197"/>
      <c r="X494" s="197"/>
      <c r="Y494" s="197"/>
      <c r="Z494" s="197"/>
    </row>
    <row r="495" ht="15.75" customHeight="1">
      <c r="A495" s="180"/>
      <c r="B495" s="197"/>
      <c r="C495" s="152"/>
      <c r="D495" s="152"/>
      <c r="E495" s="152"/>
      <c r="F495" s="152"/>
      <c r="G495" s="197"/>
      <c r="H495" s="169"/>
      <c r="I495" s="152"/>
      <c r="J495" s="152"/>
      <c r="K495" s="152"/>
      <c r="L495" s="152"/>
      <c r="M495" s="152"/>
      <c r="N495" s="152"/>
      <c r="O495" s="197"/>
      <c r="P495" s="197"/>
      <c r="Q495" s="197"/>
      <c r="R495" s="197"/>
      <c r="S495" s="197"/>
      <c r="T495" s="197"/>
      <c r="U495" s="197"/>
      <c r="V495" s="197"/>
      <c r="W495" s="197"/>
      <c r="X495" s="197"/>
      <c r="Y495" s="197"/>
      <c r="Z495" s="197"/>
    </row>
    <row r="496" ht="15.75" customHeight="1">
      <c r="A496" s="180"/>
      <c r="B496" s="197"/>
      <c r="C496" s="197"/>
      <c r="D496" s="197"/>
      <c r="E496" s="152"/>
      <c r="F496" s="152"/>
      <c r="G496" s="197"/>
      <c r="H496" s="169"/>
      <c r="I496" s="152"/>
      <c r="J496" s="50"/>
      <c r="K496" s="50"/>
      <c r="L496" s="152"/>
      <c r="M496" s="152"/>
      <c r="N496" s="152"/>
      <c r="O496" s="197"/>
      <c r="P496" s="197"/>
      <c r="Q496" s="197"/>
      <c r="R496" s="197"/>
      <c r="S496" s="197"/>
      <c r="T496" s="197"/>
      <c r="U496" s="197"/>
      <c r="V496" s="197"/>
      <c r="W496" s="197"/>
      <c r="X496" s="197"/>
      <c r="Y496" s="197"/>
      <c r="Z496" s="197"/>
    </row>
    <row r="497" ht="15.75" customHeight="1">
      <c r="A497" s="180"/>
      <c r="B497" s="197"/>
      <c r="C497" s="152"/>
      <c r="D497" s="152"/>
      <c r="E497" s="152"/>
      <c r="F497" s="152"/>
      <c r="G497" s="197"/>
      <c r="H497" s="169"/>
      <c r="I497" s="152"/>
      <c r="J497" s="152"/>
      <c r="K497" s="152"/>
      <c r="L497" s="152"/>
      <c r="M497" s="152"/>
      <c r="N497" s="152"/>
      <c r="O497" s="197"/>
      <c r="P497" s="197"/>
      <c r="Q497" s="197"/>
      <c r="R497" s="197"/>
      <c r="S497" s="197"/>
      <c r="T497" s="197"/>
      <c r="U497" s="197"/>
      <c r="V497" s="197"/>
      <c r="W497" s="197"/>
      <c r="X497" s="197"/>
      <c r="Y497" s="197"/>
      <c r="Z497" s="197"/>
    </row>
    <row r="498" ht="15.75" customHeight="1">
      <c r="A498" s="180"/>
      <c r="B498" s="197"/>
      <c r="C498" s="197"/>
      <c r="D498" s="197"/>
      <c r="E498" s="152"/>
      <c r="F498" s="152"/>
      <c r="G498" s="197"/>
      <c r="H498" s="169"/>
      <c r="I498" s="152"/>
      <c r="J498" s="50"/>
      <c r="K498" s="50"/>
      <c r="L498" s="152"/>
      <c r="M498" s="152"/>
      <c r="N498" s="152"/>
      <c r="O498" s="197"/>
      <c r="P498" s="197"/>
      <c r="Q498" s="197"/>
      <c r="R498" s="197"/>
      <c r="S498" s="197"/>
      <c r="T498" s="197"/>
      <c r="U498" s="197"/>
      <c r="V498" s="197"/>
      <c r="W498" s="197"/>
      <c r="X498" s="197"/>
      <c r="Y498" s="197"/>
      <c r="Z498" s="197"/>
    </row>
    <row r="499" ht="15.75" customHeight="1">
      <c r="A499" s="180"/>
      <c r="B499" s="197"/>
      <c r="C499" s="152"/>
      <c r="D499" s="152"/>
      <c r="E499" s="152"/>
      <c r="F499" s="152"/>
      <c r="G499" s="197"/>
      <c r="H499" s="169"/>
      <c r="I499" s="152"/>
      <c r="J499" s="152"/>
      <c r="K499" s="152"/>
      <c r="L499" s="152"/>
      <c r="M499" s="152"/>
      <c r="N499" s="152"/>
      <c r="O499" s="197"/>
      <c r="P499" s="197"/>
      <c r="Q499" s="197"/>
      <c r="R499" s="197"/>
      <c r="S499" s="197"/>
      <c r="T499" s="197"/>
      <c r="U499" s="197"/>
      <c r="V499" s="197"/>
      <c r="W499" s="197"/>
      <c r="X499" s="197"/>
      <c r="Y499" s="197"/>
      <c r="Z499" s="197"/>
    </row>
    <row r="500" ht="15.75" customHeight="1">
      <c r="A500" s="180"/>
      <c r="B500" s="197"/>
      <c r="C500" s="152"/>
      <c r="D500" s="152"/>
      <c r="E500" s="152"/>
      <c r="F500" s="152"/>
      <c r="G500" s="197"/>
      <c r="H500" s="169"/>
      <c r="I500" s="152"/>
      <c r="J500" s="152"/>
      <c r="K500" s="152"/>
      <c r="L500" s="152"/>
      <c r="M500" s="152"/>
      <c r="N500" s="152"/>
      <c r="O500" s="197"/>
      <c r="P500" s="197"/>
      <c r="Q500" s="197"/>
      <c r="R500" s="197"/>
      <c r="S500" s="197"/>
      <c r="T500" s="197"/>
      <c r="U500" s="197"/>
      <c r="V500" s="197"/>
      <c r="W500" s="197"/>
      <c r="X500" s="197"/>
      <c r="Y500" s="197"/>
      <c r="Z500" s="197"/>
    </row>
    <row r="501" ht="15.75" customHeight="1">
      <c r="A501" s="180"/>
      <c r="B501" s="197"/>
      <c r="C501" s="197"/>
      <c r="D501" s="197"/>
      <c r="E501" s="152"/>
      <c r="F501" s="152"/>
      <c r="G501" s="197"/>
      <c r="H501" s="169"/>
      <c r="I501" s="152"/>
      <c r="J501" s="50"/>
      <c r="K501" s="50"/>
      <c r="L501" s="152"/>
      <c r="M501" s="152"/>
      <c r="N501" s="152"/>
      <c r="O501" s="197"/>
      <c r="P501" s="197"/>
      <c r="Q501" s="197"/>
      <c r="R501" s="197"/>
      <c r="S501" s="197"/>
      <c r="T501" s="197"/>
      <c r="U501" s="197"/>
      <c r="V501" s="197"/>
      <c r="W501" s="197"/>
      <c r="X501" s="197"/>
      <c r="Y501" s="197"/>
      <c r="Z501" s="197"/>
    </row>
    <row r="502" ht="15.75" customHeight="1">
      <c r="A502" s="180"/>
      <c r="B502" s="197"/>
      <c r="C502" s="152"/>
      <c r="D502" s="152"/>
      <c r="E502" s="152"/>
      <c r="F502" s="152"/>
      <c r="G502" s="197"/>
      <c r="H502" s="169"/>
      <c r="I502" s="152"/>
      <c r="J502" s="152"/>
      <c r="K502" s="152"/>
      <c r="L502" s="152"/>
      <c r="M502" s="152"/>
      <c r="N502" s="152"/>
      <c r="O502" s="197"/>
      <c r="P502" s="197"/>
      <c r="Q502" s="197"/>
      <c r="R502" s="197"/>
      <c r="S502" s="197"/>
      <c r="T502" s="197"/>
      <c r="U502" s="197"/>
      <c r="V502" s="197"/>
      <c r="W502" s="197"/>
      <c r="X502" s="197"/>
      <c r="Y502" s="197"/>
      <c r="Z502" s="197"/>
    </row>
    <row r="503" ht="15.75" customHeight="1">
      <c r="A503" s="180"/>
      <c r="B503" s="197"/>
      <c r="C503" s="152"/>
      <c r="D503" s="152"/>
      <c r="E503" s="152"/>
      <c r="F503" s="152"/>
      <c r="G503" s="197"/>
      <c r="H503" s="197"/>
      <c r="I503" s="152"/>
      <c r="J503" s="152"/>
      <c r="K503" s="152"/>
      <c r="L503" s="152"/>
      <c r="M503" s="152"/>
      <c r="N503" s="152"/>
      <c r="O503" s="197"/>
      <c r="P503" s="197"/>
      <c r="Q503" s="197"/>
      <c r="R503" s="197"/>
      <c r="S503" s="197"/>
      <c r="T503" s="197"/>
      <c r="U503" s="197"/>
      <c r="V503" s="197"/>
      <c r="W503" s="197"/>
      <c r="X503" s="197"/>
      <c r="Y503" s="197"/>
      <c r="Z503" s="197"/>
    </row>
    <row r="504" ht="15.75" customHeight="1">
      <c r="A504" s="180"/>
      <c r="B504" s="197"/>
      <c r="C504" s="152"/>
      <c r="D504" s="152"/>
      <c r="E504" s="152"/>
      <c r="F504" s="152"/>
      <c r="G504" s="197"/>
      <c r="H504" s="197"/>
      <c r="I504" s="152"/>
      <c r="J504" s="152"/>
      <c r="K504" s="152"/>
      <c r="L504" s="152"/>
      <c r="M504" s="152"/>
      <c r="N504" s="152"/>
      <c r="O504" s="197"/>
      <c r="P504" s="197"/>
      <c r="Q504" s="197"/>
      <c r="R504" s="197"/>
      <c r="S504" s="197"/>
      <c r="T504" s="197"/>
      <c r="U504" s="197"/>
      <c r="V504" s="197"/>
      <c r="W504" s="197"/>
      <c r="X504" s="197"/>
      <c r="Y504" s="197"/>
      <c r="Z504" s="197"/>
    </row>
    <row r="505" ht="15.75" customHeight="1">
      <c r="A505" s="180"/>
      <c r="B505" s="197"/>
      <c r="C505" s="152"/>
      <c r="D505" s="152"/>
      <c r="E505" s="152"/>
      <c r="F505" s="152"/>
      <c r="G505" s="197"/>
      <c r="H505" s="169"/>
      <c r="I505" s="152"/>
      <c r="J505" s="152"/>
      <c r="K505" s="152"/>
      <c r="L505" s="152"/>
      <c r="M505" s="152"/>
      <c r="N505" s="152"/>
      <c r="O505" s="197"/>
      <c r="P505" s="197"/>
      <c r="Q505" s="197"/>
      <c r="R505" s="197"/>
      <c r="S505" s="197"/>
      <c r="T505" s="197"/>
      <c r="U505" s="197"/>
      <c r="V505" s="197"/>
      <c r="W505" s="197"/>
      <c r="X505" s="197"/>
      <c r="Y505" s="197"/>
      <c r="Z505" s="197"/>
    </row>
    <row r="506" ht="15.75" customHeight="1">
      <c r="A506" s="180"/>
      <c r="B506" s="197"/>
      <c r="C506" s="152"/>
      <c r="D506" s="152"/>
      <c r="E506" s="152"/>
      <c r="F506" s="152"/>
      <c r="G506" s="197"/>
      <c r="H506" s="169"/>
      <c r="I506" s="152"/>
      <c r="J506" s="152"/>
      <c r="K506" s="152"/>
      <c r="L506" s="152"/>
      <c r="M506" s="152"/>
      <c r="N506" s="152"/>
      <c r="O506" s="197"/>
      <c r="P506" s="197"/>
      <c r="Q506" s="197"/>
      <c r="R506" s="197"/>
      <c r="S506" s="197"/>
      <c r="T506" s="197"/>
      <c r="U506" s="197"/>
      <c r="V506" s="197"/>
      <c r="W506" s="197"/>
      <c r="X506" s="197"/>
      <c r="Y506" s="197"/>
      <c r="Z506" s="197"/>
    </row>
    <row r="507" ht="15.75" customHeight="1">
      <c r="A507" s="180"/>
      <c r="B507" s="197"/>
      <c r="C507" s="152"/>
      <c r="D507" s="152"/>
      <c r="E507" s="152"/>
      <c r="F507" s="152"/>
      <c r="G507" s="197"/>
      <c r="H507" s="169"/>
      <c r="I507" s="152"/>
      <c r="J507" s="152"/>
      <c r="K507" s="152"/>
      <c r="L507" s="152"/>
      <c r="M507" s="152"/>
      <c r="N507" s="152"/>
      <c r="O507" s="197"/>
      <c r="P507" s="197"/>
      <c r="Q507" s="197"/>
      <c r="R507" s="197"/>
      <c r="S507" s="197"/>
      <c r="T507" s="197"/>
      <c r="U507" s="197"/>
      <c r="V507" s="197"/>
      <c r="W507" s="197"/>
      <c r="X507" s="197"/>
      <c r="Y507" s="197"/>
      <c r="Z507" s="197"/>
    </row>
    <row r="508" ht="15.75" customHeight="1">
      <c r="A508" s="180"/>
      <c r="B508" s="197"/>
      <c r="C508" s="197"/>
      <c r="D508" s="197"/>
      <c r="E508" s="152"/>
      <c r="F508" s="152"/>
      <c r="G508" s="197"/>
      <c r="H508" s="169"/>
      <c r="I508" s="152"/>
      <c r="J508" s="50"/>
      <c r="K508" s="50"/>
      <c r="L508" s="152"/>
      <c r="M508" s="152"/>
      <c r="N508" s="152"/>
      <c r="O508" s="197"/>
      <c r="P508" s="197"/>
      <c r="Q508" s="197"/>
      <c r="R508" s="197"/>
      <c r="S508" s="197"/>
      <c r="T508" s="197"/>
      <c r="U508" s="197"/>
      <c r="V508" s="197"/>
      <c r="W508" s="197"/>
      <c r="X508" s="197"/>
      <c r="Y508" s="197"/>
      <c r="Z508" s="197"/>
    </row>
    <row r="509" ht="15.75" customHeight="1">
      <c r="A509" s="180"/>
      <c r="B509" s="197"/>
      <c r="C509" s="152"/>
      <c r="D509" s="152"/>
      <c r="E509" s="152"/>
      <c r="F509" s="152"/>
      <c r="G509" s="197"/>
      <c r="H509" s="169"/>
      <c r="I509" s="152"/>
      <c r="J509" s="152"/>
      <c r="K509" s="152"/>
      <c r="L509" s="152"/>
      <c r="M509" s="152"/>
      <c r="N509" s="152"/>
      <c r="O509" s="197"/>
      <c r="P509" s="197"/>
      <c r="Q509" s="197"/>
      <c r="R509" s="197"/>
      <c r="S509" s="197"/>
      <c r="T509" s="197"/>
      <c r="U509" s="197"/>
      <c r="V509" s="197"/>
      <c r="W509" s="197"/>
      <c r="X509" s="197"/>
      <c r="Y509" s="197"/>
      <c r="Z509" s="197"/>
    </row>
    <row r="510" ht="15.75" customHeight="1">
      <c r="A510" s="180"/>
      <c r="B510" s="197"/>
      <c r="C510" s="152"/>
      <c r="D510" s="152"/>
      <c r="E510" s="152"/>
      <c r="F510" s="152"/>
      <c r="G510" s="197"/>
      <c r="H510" s="169"/>
      <c r="I510" s="152"/>
      <c r="J510" s="152"/>
      <c r="K510" s="152"/>
      <c r="L510" s="152"/>
      <c r="M510" s="152"/>
      <c r="N510" s="152"/>
      <c r="O510" s="197"/>
      <c r="P510" s="197"/>
      <c r="Q510" s="197"/>
      <c r="R510" s="197"/>
      <c r="S510" s="197"/>
      <c r="T510" s="197"/>
      <c r="U510" s="197"/>
      <c r="V510" s="197"/>
      <c r="W510" s="197"/>
      <c r="X510" s="197"/>
      <c r="Y510" s="197"/>
      <c r="Z510" s="197"/>
    </row>
    <row r="511" ht="15.75" customHeight="1">
      <c r="A511" s="180"/>
      <c r="B511" s="197"/>
      <c r="C511" s="197"/>
      <c r="D511" s="197"/>
      <c r="E511" s="152"/>
      <c r="F511" s="152"/>
      <c r="G511" s="197"/>
      <c r="H511" s="169"/>
      <c r="I511" s="152"/>
      <c r="J511" s="50"/>
      <c r="K511" s="50"/>
      <c r="L511" s="152"/>
      <c r="M511" s="152"/>
      <c r="N511" s="152"/>
      <c r="O511" s="197"/>
      <c r="P511" s="197"/>
      <c r="Q511" s="197"/>
      <c r="R511" s="197"/>
      <c r="S511" s="197"/>
      <c r="T511" s="197"/>
      <c r="U511" s="197"/>
      <c r="V511" s="197"/>
      <c r="W511" s="197"/>
      <c r="X511" s="197"/>
      <c r="Y511" s="197"/>
      <c r="Z511" s="197"/>
    </row>
    <row r="512" ht="15.75" customHeight="1">
      <c r="A512" s="180"/>
      <c r="B512" s="197"/>
      <c r="C512" s="152"/>
      <c r="D512" s="152"/>
      <c r="E512" s="152"/>
      <c r="F512" s="152"/>
      <c r="G512" s="197"/>
      <c r="H512" s="197"/>
      <c r="I512" s="152"/>
      <c r="J512" s="152"/>
      <c r="K512" s="152"/>
      <c r="L512" s="152"/>
      <c r="M512" s="152"/>
      <c r="N512" s="152"/>
      <c r="O512" s="197"/>
      <c r="P512" s="197"/>
      <c r="Q512" s="197"/>
      <c r="R512" s="197"/>
      <c r="S512" s="197"/>
      <c r="T512" s="197"/>
      <c r="U512" s="197"/>
      <c r="V512" s="197"/>
      <c r="W512" s="197"/>
      <c r="X512" s="197"/>
      <c r="Y512" s="197"/>
      <c r="Z512" s="197"/>
    </row>
    <row r="513" ht="15.75" customHeight="1">
      <c r="A513" s="180"/>
      <c r="B513" s="197"/>
      <c r="C513" s="197"/>
      <c r="D513" s="197"/>
      <c r="E513" s="152"/>
      <c r="F513" s="152"/>
      <c r="G513" s="197"/>
      <c r="H513" s="169"/>
      <c r="I513" s="152"/>
      <c r="J513" s="50"/>
      <c r="K513" s="50"/>
      <c r="L513" s="152"/>
      <c r="M513" s="152"/>
      <c r="N513" s="152"/>
      <c r="O513" s="197"/>
      <c r="P513" s="197"/>
      <c r="Q513" s="197"/>
      <c r="R513" s="197"/>
      <c r="S513" s="197"/>
      <c r="T513" s="197"/>
      <c r="U513" s="197"/>
      <c r="V513" s="197"/>
      <c r="W513" s="197"/>
      <c r="X513" s="197"/>
      <c r="Y513" s="197"/>
      <c r="Z513" s="197"/>
    </row>
    <row r="514" ht="15.75" customHeight="1">
      <c r="A514" s="180"/>
      <c r="B514" s="197"/>
      <c r="C514" s="152"/>
      <c r="D514" s="152"/>
      <c r="E514" s="152"/>
      <c r="F514" s="152"/>
      <c r="G514" s="197"/>
      <c r="H514" s="169"/>
      <c r="I514" s="152"/>
      <c r="J514" s="152"/>
      <c r="K514" s="152"/>
      <c r="L514" s="152"/>
      <c r="M514" s="152"/>
      <c r="N514" s="152"/>
      <c r="O514" s="197"/>
      <c r="P514" s="197"/>
      <c r="Q514" s="197"/>
      <c r="R514" s="197"/>
      <c r="S514" s="197"/>
      <c r="T514" s="197"/>
      <c r="U514" s="197"/>
      <c r="V514" s="197"/>
      <c r="W514" s="197"/>
      <c r="X514" s="197"/>
      <c r="Y514" s="197"/>
      <c r="Z514" s="197"/>
    </row>
    <row r="515" ht="15.75" customHeight="1">
      <c r="A515" s="180"/>
      <c r="B515" s="197"/>
      <c r="C515" s="152"/>
      <c r="D515" s="152"/>
      <c r="E515" s="152"/>
      <c r="F515" s="152"/>
      <c r="G515" s="197"/>
      <c r="H515" s="169"/>
      <c r="I515" s="152"/>
      <c r="J515" s="152"/>
      <c r="K515" s="152"/>
      <c r="L515" s="152"/>
      <c r="M515" s="152"/>
      <c r="N515" s="152"/>
      <c r="O515" s="197"/>
      <c r="P515" s="197"/>
      <c r="Q515" s="197"/>
      <c r="R515" s="197"/>
      <c r="S515" s="197"/>
      <c r="T515" s="197"/>
      <c r="U515" s="197"/>
      <c r="V515" s="197"/>
      <c r="W515" s="197"/>
      <c r="X515" s="197"/>
      <c r="Y515" s="197"/>
      <c r="Z515" s="197"/>
    </row>
    <row r="516" ht="15.75" customHeight="1">
      <c r="A516" s="180"/>
      <c r="B516" s="197"/>
      <c r="C516" s="152"/>
      <c r="D516" s="152"/>
      <c r="E516" s="152"/>
      <c r="F516" s="152"/>
      <c r="G516" s="197"/>
      <c r="H516" s="169"/>
      <c r="I516" s="152"/>
      <c r="J516" s="152"/>
      <c r="K516" s="152"/>
      <c r="L516" s="152"/>
      <c r="M516" s="152"/>
      <c r="N516" s="152"/>
      <c r="O516" s="197"/>
      <c r="P516" s="197"/>
      <c r="Q516" s="197"/>
      <c r="R516" s="197"/>
      <c r="S516" s="197"/>
      <c r="T516" s="197"/>
      <c r="U516" s="197"/>
      <c r="V516" s="197"/>
      <c r="W516" s="197"/>
      <c r="X516" s="197"/>
      <c r="Y516" s="197"/>
      <c r="Z516" s="197"/>
    </row>
    <row r="517" ht="15.75" customHeight="1">
      <c r="A517" s="180"/>
      <c r="B517" s="197"/>
      <c r="C517" s="152"/>
      <c r="D517" s="152"/>
      <c r="E517" s="152"/>
      <c r="F517" s="152"/>
      <c r="G517" s="197"/>
      <c r="H517" s="169"/>
      <c r="I517" s="152"/>
      <c r="J517" s="152"/>
      <c r="K517" s="152"/>
      <c r="L517" s="152"/>
      <c r="M517" s="152"/>
      <c r="N517" s="152"/>
      <c r="O517" s="197"/>
      <c r="P517" s="197"/>
      <c r="Q517" s="197"/>
      <c r="R517" s="197"/>
      <c r="S517" s="197"/>
      <c r="T517" s="197"/>
      <c r="U517" s="197"/>
      <c r="V517" s="197"/>
      <c r="W517" s="197"/>
      <c r="X517" s="197"/>
      <c r="Y517" s="197"/>
      <c r="Z517" s="197"/>
    </row>
    <row r="518" ht="15.75" customHeight="1">
      <c r="A518" s="180"/>
      <c r="B518" s="197"/>
      <c r="C518" s="152"/>
      <c r="D518" s="152"/>
      <c r="E518" s="152"/>
      <c r="F518" s="152"/>
      <c r="G518" s="197"/>
      <c r="H518" s="169"/>
      <c r="I518" s="152"/>
      <c r="J518" s="152"/>
      <c r="K518" s="152"/>
      <c r="L518" s="152"/>
      <c r="M518" s="152"/>
      <c r="N518" s="152"/>
      <c r="O518" s="197"/>
      <c r="P518" s="197"/>
      <c r="Q518" s="197"/>
      <c r="R518" s="197"/>
      <c r="S518" s="197"/>
      <c r="T518" s="197"/>
      <c r="U518" s="197"/>
      <c r="V518" s="197"/>
      <c r="W518" s="197"/>
      <c r="X518" s="197"/>
      <c r="Y518" s="197"/>
      <c r="Z518" s="197"/>
    </row>
    <row r="519" ht="15.75" customHeight="1">
      <c r="A519" s="180"/>
      <c r="B519" s="197"/>
      <c r="C519" s="197"/>
      <c r="D519" s="197"/>
      <c r="E519" s="152"/>
      <c r="F519" s="152"/>
      <c r="G519" s="197"/>
      <c r="H519" s="169"/>
      <c r="I519" s="152"/>
      <c r="J519" s="50"/>
      <c r="K519" s="50"/>
      <c r="L519" s="152"/>
      <c r="M519" s="152"/>
      <c r="N519" s="152"/>
      <c r="O519" s="197"/>
      <c r="P519" s="197"/>
      <c r="Q519" s="197"/>
      <c r="R519" s="197"/>
      <c r="S519" s="197"/>
      <c r="T519" s="197"/>
      <c r="U519" s="197"/>
      <c r="V519" s="197"/>
      <c r="W519" s="197"/>
      <c r="X519" s="197"/>
      <c r="Y519" s="197"/>
      <c r="Z519" s="197"/>
    </row>
    <row r="520" ht="15.75" customHeight="1">
      <c r="A520" s="180"/>
      <c r="B520" s="197"/>
      <c r="C520" s="152"/>
      <c r="D520" s="152"/>
      <c r="E520" s="152"/>
      <c r="F520" s="152"/>
      <c r="G520" s="197"/>
      <c r="H520" s="169"/>
      <c r="I520" s="152"/>
      <c r="J520" s="152"/>
      <c r="K520" s="152"/>
      <c r="L520" s="152"/>
      <c r="M520" s="152"/>
      <c r="N520" s="152"/>
      <c r="O520" s="197"/>
      <c r="P520" s="197"/>
      <c r="Q520" s="197"/>
      <c r="R520" s="197"/>
      <c r="S520" s="197"/>
      <c r="T520" s="197"/>
      <c r="U520" s="197"/>
      <c r="V520" s="197"/>
      <c r="W520" s="197"/>
      <c r="X520" s="197"/>
      <c r="Y520" s="197"/>
      <c r="Z520" s="197"/>
    </row>
    <row r="521" ht="15.75" customHeight="1">
      <c r="A521" s="180"/>
      <c r="B521" s="197"/>
      <c r="C521" s="152"/>
      <c r="D521" s="152"/>
      <c r="E521" s="152"/>
      <c r="F521" s="152"/>
      <c r="G521" s="197"/>
      <c r="H521" s="169"/>
      <c r="I521" s="152"/>
      <c r="J521" s="152"/>
      <c r="K521" s="152"/>
      <c r="L521" s="152"/>
      <c r="M521" s="152"/>
      <c r="N521" s="152"/>
      <c r="O521" s="197"/>
      <c r="P521" s="197"/>
      <c r="Q521" s="197"/>
      <c r="R521" s="197"/>
      <c r="S521" s="197"/>
      <c r="T521" s="197"/>
      <c r="U521" s="197"/>
      <c r="V521" s="197"/>
      <c r="W521" s="197"/>
      <c r="X521" s="197"/>
      <c r="Y521" s="197"/>
      <c r="Z521" s="197"/>
    </row>
    <row r="522" ht="15.75" customHeight="1">
      <c r="A522" s="180"/>
      <c r="B522" s="197"/>
      <c r="C522" s="152"/>
      <c r="D522" s="152"/>
      <c r="E522" s="152"/>
      <c r="F522" s="152"/>
      <c r="G522" s="197"/>
      <c r="H522" s="169"/>
      <c r="I522" s="152"/>
      <c r="J522" s="152"/>
      <c r="K522" s="152"/>
      <c r="L522" s="152"/>
      <c r="M522" s="152"/>
      <c r="N522" s="152"/>
      <c r="O522" s="197"/>
      <c r="P522" s="197"/>
      <c r="Q522" s="197"/>
      <c r="R522" s="197"/>
      <c r="S522" s="197"/>
      <c r="T522" s="197"/>
      <c r="U522" s="197"/>
      <c r="V522" s="197"/>
      <c r="W522" s="197"/>
      <c r="X522" s="197"/>
      <c r="Y522" s="197"/>
      <c r="Z522" s="197"/>
    </row>
    <row r="523" ht="15.75" customHeight="1">
      <c r="A523" s="180"/>
      <c r="B523" s="197"/>
      <c r="C523" s="152"/>
      <c r="D523" s="152"/>
      <c r="E523" s="152"/>
      <c r="F523" s="152"/>
      <c r="G523" s="197"/>
      <c r="H523" s="197"/>
      <c r="I523" s="152"/>
      <c r="J523" s="152"/>
      <c r="K523" s="152"/>
      <c r="L523" s="152"/>
      <c r="M523" s="152"/>
      <c r="N523" s="152"/>
      <c r="O523" s="197"/>
      <c r="P523" s="197"/>
      <c r="Q523" s="197"/>
      <c r="R523" s="197"/>
      <c r="S523" s="197"/>
      <c r="T523" s="197"/>
      <c r="U523" s="197"/>
      <c r="V523" s="197"/>
      <c r="W523" s="197"/>
      <c r="X523" s="197"/>
      <c r="Y523" s="197"/>
      <c r="Z523" s="197"/>
    </row>
    <row r="524" ht="15.75" customHeight="1">
      <c r="A524" s="180"/>
      <c r="B524" s="197"/>
      <c r="C524" s="197"/>
      <c r="D524" s="197"/>
      <c r="E524" s="152"/>
      <c r="F524" s="152"/>
      <c r="G524" s="197"/>
      <c r="H524" s="169"/>
      <c r="I524" s="152"/>
      <c r="J524" s="50"/>
      <c r="K524" s="50"/>
      <c r="L524" s="152"/>
      <c r="M524" s="152"/>
      <c r="N524" s="152"/>
      <c r="O524" s="197"/>
      <c r="P524" s="197"/>
      <c r="Q524" s="197"/>
      <c r="R524" s="197"/>
      <c r="S524" s="197"/>
      <c r="T524" s="197"/>
      <c r="U524" s="197"/>
      <c r="V524" s="197"/>
      <c r="W524" s="197"/>
      <c r="X524" s="197"/>
      <c r="Y524" s="197"/>
      <c r="Z524" s="197"/>
    </row>
    <row r="525" ht="15.75" customHeight="1">
      <c r="A525" s="180"/>
      <c r="B525" s="197"/>
      <c r="C525" s="152"/>
      <c r="D525" s="152"/>
      <c r="E525" s="152"/>
      <c r="F525" s="152"/>
      <c r="G525" s="197"/>
      <c r="H525" s="169"/>
      <c r="I525" s="152"/>
      <c r="J525" s="152"/>
      <c r="K525" s="152"/>
      <c r="L525" s="152"/>
      <c r="M525" s="152"/>
      <c r="N525" s="152"/>
      <c r="O525" s="197"/>
      <c r="P525" s="197"/>
      <c r="Q525" s="197"/>
      <c r="R525" s="197"/>
      <c r="S525" s="197"/>
      <c r="T525" s="197"/>
      <c r="U525" s="197"/>
      <c r="V525" s="197"/>
      <c r="W525" s="197"/>
      <c r="X525" s="197"/>
      <c r="Y525" s="197"/>
      <c r="Z525" s="197"/>
    </row>
    <row r="526" ht="15.75" customHeight="1">
      <c r="A526" s="180"/>
      <c r="B526" s="197"/>
      <c r="C526" s="197"/>
      <c r="D526" s="197"/>
      <c r="E526" s="152"/>
      <c r="F526" s="152"/>
      <c r="G526" s="197"/>
      <c r="H526" s="169"/>
      <c r="I526" s="152"/>
      <c r="J526" s="50"/>
      <c r="K526" s="50"/>
      <c r="L526" s="152"/>
      <c r="M526" s="152"/>
      <c r="N526" s="152"/>
      <c r="O526" s="197"/>
      <c r="P526" s="197"/>
      <c r="Q526" s="197"/>
      <c r="R526" s="197"/>
      <c r="S526" s="197"/>
      <c r="T526" s="197"/>
      <c r="U526" s="197"/>
      <c r="V526" s="197"/>
      <c r="W526" s="197"/>
      <c r="X526" s="197"/>
      <c r="Y526" s="197"/>
      <c r="Z526" s="197"/>
    </row>
    <row r="527" ht="15.75" customHeight="1">
      <c r="A527" s="180"/>
      <c r="B527" s="197"/>
      <c r="C527" s="152"/>
      <c r="D527" s="152"/>
      <c r="E527" s="152"/>
      <c r="F527" s="152"/>
      <c r="G527" s="197"/>
      <c r="H527" s="197"/>
      <c r="I527" s="152"/>
      <c r="J527" s="152"/>
      <c r="K527" s="152"/>
      <c r="L527" s="152"/>
      <c r="M527" s="152"/>
      <c r="N527" s="152"/>
      <c r="O527" s="197"/>
      <c r="P527" s="197"/>
      <c r="Q527" s="197"/>
      <c r="R527" s="197"/>
      <c r="S527" s="197"/>
      <c r="T527" s="197"/>
      <c r="U527" s="197"/>
      <c r="V527" s="197"/>
      <c r="W527" s="197"/>
      <c r="X527" s="197"/>
      <c r="Y527" s="197"/>
      <c r="Z527" s="197"/>
    </row>
    <row r="528" ht="15.75" customHeight="1">
      <c r="A528" s="180"/>
      <c r="B528" s="197"/>
      <c r="C528" s="197"/>
      <c r="D528" s="197"/>
      <c r="E528" s="152"/>
      <c r="F528" s="152"/>
      <c r="G528" s="197"/>
      <c r="H528" s="169"/>
      <c r="I528" s="152"/>
      <c r="J528" s="50"/>
      <c r="K528" s="50"/>
      <c r="L528" s="152"/>
      <c r="M528" s="152"/>
      <c r="N528" s="152"/>
      <c r="O528" s="197"/>
      <c r="P528" s="197"/>
      <c r="Q528" s="197"/>
      <c r="R528" s="197"/>
      <c r="S528" s="197"/>
      <c r="T528" s="197"/>
      <c r="U528" s="197"/>
      <c r="V528" s="197"/>
      <c r="W528" s="197"/>
      <c r="X528" s="197"/>
      <c r="Y528" s="197"/>
      <c r="Z528" s="197"/>
    </row>
    <row r="529" ht="15.75" customHeight="1">
      <c r="A529" s="180"/>
      <c r="B529" s="197"/>
      <c r="C529" s="152"/>
      <c r="D529" s="152"/>
      <c r="E529" s="152"/>
      <c r="F529" s="152"/>
      <c r="G529" s="197"/>
      <c r="H529" s="169"/>
      <c r="I529" s="152"/>
      <c r="J529" s="152"/>
      <c r="K529" s="152"/>
      <c r="L529" s="152"/>
      <c r="M529" s="152"/>
      <c r="N529" s="152"/>
      <c r="O529" s="197"/>
      <c r="P529" s="197"/>
      <c r="Q529" s="197"/>
      <c r="R529" s="197"/>
      <c r="S529" s="197"/>
      <c r="T529" s="197"/>
      <c r="U529" s="197"/>
      <c r="V529" s="197"/>
      <c r="W529" s="197"/>
      <c r="X529" s="197"/>
      <c r="Y529" s="197"/>
      <c r="Z529" s="197"/>
    </row>
    <row r="530" ht="15.75" customHeight="1">
      <c r="A530" s="180"/>
      <c r="B530" s="197"/>
      <c r="C530" s="197"/>
      <c r="D530" s="197"/>
      <c r="E530" s="152"/>
      <c r="F530" s="152"/>
      <c r="G530" s="197"/>
      <c r="H530" s="169"/>
      <c r="I530" s="152"/>
      <c r="J530" s="50"/>
      <c r="K530" s="50"/>
      <c r="L530" s="152"/>
      <c r="M530" s="152"/>
      <c r="N530" s="152"/>
      <c r="O530" s="197"/>
      <c r="P530" s="197"/>
      <c r="Q530" s="197"/>
      <c r="R530" s="197"/>
      <c r="S530" s="197"/>
      <c r="T530" s="197"/>
      <c r="U530" s="197"/>
      <c r="V530" s="197"/>
      <c r="W530" s="197"/>
      <c r="X530" s="197"/>
      <c r="Y530" s="197"/>
      <c r="Z530" s="197"/>
    </row>
    <row r="531" ht="15.75" customHeight="1">
      <c r="A531" s="180"/>
      <c r="B531" s="197"/>
      <c r="C531" s="152"/>
      <c r="D531" s="152"/>
      <c r="E531" s="152"/>
      <c r="F531" s="152"/>
      <c r="G531" s="197"/>
      <c r="H531" s="169"/>
      <c r="I531" s="152"/>
      <c r="J531" s="152"/>
      <c r="K531" s="152"/>
      <c r="L531" s="152"/>
      <c r="M531" s="152"/>
      <c r="N531" s="152"/>
      <c r="O531" s="197"/>
      <c r="P531" s="197"/>
      <c r="Q531" s="197"/>
      <c r="R531" s="197"/>
      <c r="S531" s="197"/>
      <c r="T531" s="197"/>
      <c r="U531" s="197"/>
      <c r="V531" s="197"/>
      <c r="W531" s="197"/>
      <c r="X531" s="197"/>
      <c r="Y531" s="197"/>
      <c r="Z531" s="197"/>
    </row>
    <row r="532" ht="15.75" customHeight="1">
      <c r="A532" s="180"/>
      <c r="B532" s="197"/>
      <c r="C532" s="197"/>
      <c r="D532" s="197"/>
      <c r="E532" s="152"/>
      <c r="F532" s="152"/>
      <c r="G532" s="197"/>
      <c r="H532" s="169"/>
      <c r="I532" s="152"/>
      <c r="J532" s="50"/>
      <c r="K532" s="50"/>
      <c r="L532" s="152"/>
      <c r="M532" s="152"/>
      <c r="N532" s="152"/>
      <c r="O532" s="197"/>
      <c r="P532" s="197"/>
      <c r="Q532" s="197"/>
      <c r="R532" s="197"/>
      <c r="S532" s="197"/>
      <c r="T532" s="197"/>
      <c r="U532" s="197"/>
      <c r="V532" s="197"/>
      <c r="W532" s="197"/>
      <c r="X532" s="197"/>
      <c r="Y532" s="197"/>
      <c r="Z532" s="197"/>
    </row>
    <row r="533" ht="15.75" customHeight="1">
      <c r="A533" s="180"/>
      <c r="B533" s="197"/>
      <c r="C533" s="152"/>
      <c r="D533" s="152"/>
      <c r="E533" s="152"/>
      <c r="F533" s="152"/>
      <c r="G533" s="197"/>
      <c r="H533" s="169"/>
      <c r="I533" s="152"/>
      <c r="J533" s="152"/>
      <c r="K533" s="152"/>
      <c r="L533" s="152"/>
      <c r="M533" s="152"/>
      <c r="N533" s="152"/>
      <c r="O533" s="197"/>
      <c r="P533" s="197"/>
      <c r="Q533" s="197"/>
      <c r="R533" s="197"/>
      <c r="S533" s="197"/>
      <c r="T533" s="197"/>
      <c r="U533" s="197"/>
      <c r="V533" s="197"/>
      <c r="W533" s="197"/>
      <c r="X533" s="197"/>
      <c r="Y533" s="197"/>
      <c r="Z533" s="197"/>
    </row>
    <row r="534" ht="15.75" customHeight="1">
      <c r="A534" s="180"/>
      <c r="B534" s="197"/>
      <c r="C534" s="152"/>
      <c r="D534" s="152"/>
      <c r="E534" s="152"/>
      <c r="F534" s="152"/>
      <c r="G534" s="197"/>
      <c r="H534" s="169"/>
      <c r="I534" s="152"/>
      <c r="J534" s="152"/>
      <c r="K534" s="152"/>
      <c r="L534" s="152"/>
      <c r="M534" s="152"/>
      <c r="N534" s="152"/>
      <c r="O534" s="197"/>
      <c r="P534" s="197"/>
      <c r="Q534" s="197"/>
      <c r="R534" s="197"/>
      <c r="S534" s="197"/>
      <c r="T534" s="197"/>
      <c r="U534" s="197"/>
      <c r="V534" s="197"/>
      <c r="W534" s="197"/>
      <c r="X534" s="197"/>
      <c r="Y534" s="197"/>
      <c r="Z534" s="197"/>
    </row>
    <row r="535" ht="15.75" customHeight="1">
      <c r="A535" s="180"/>
      <c r="B535" s="197"/>
      <c r="C535" s="197"/>
      <c r="D535" s="197"/>
      <c r="E535" s="152"/>
      <c r="F535" s="152"/>
      <c r="G535" s="197"/>
      <c r="H535" s="197"/>
      <c r="I535" s="152"/>
      <c r="J535" s="50"/>
      <c r="K535" s="50"/>
      <c r="L535" s="152"/>
      <c r="M535" s="152"/>
      <c r="N535" s="152"/>
      <c r="O535" s="197"/>
      <c r="P535" s="197"/>
      <c r="Q535" s="197"/>
      <c r="R535" s="197"/>
      <c r="S535" s="197"/>
      <c r="T535" s="197"/>
      <c r="U535" s="197"/>
      <c r="V535" s="197"/>
      <c r="W535" s="197"/>
      <c r="X535" s="197"/>
      <c r="Y535" s="197"/>
      <c r="Z535" s="197"/>
    </row>
    <row r="536" ht="15.75" customHeight="1">
      <c r="A536" s="180"/>
      <c r="B536" s="197"/>
      <c r="C536" s="152"/>
      <c r="D536" s="152"/>
      <c r="E536" s="152"/>
      <c r="F536" s="152"/>
      <c r="G536" s="197"/>
      <c r="H536" s="169"/>
      <c r="I536" s="152"/>
      <c r="J536" s="152"/>
      <c r="K536" s="152"/>
      <c r="L536" s="152"/>
      <c r="M536" s="152"/>
      <c r="N536" s="152"/>
      <c r="O536" s="197"/>
      <c r="P536" s="197"/>
      <c r="Q536" s="197"/>
      <c r="R536" s="197"/>
      <c r="S536" s="197"/>
      <c r="T536" s="197"/>
      <c r="U536" s="197"/>
      <c r="V536" s="197"/>
      <c r="W536" s="197"/>
      <c r="X536" s="197"/>
      <c r="Y536" s="197"/>
      <c r="Z536" s="197"/>
    </row>
    <row r="537" ht="15.75" customHeight="1">
      <c r="A537" s="180"/>
      <c r="B537" s="197"/>
      <c r="C537" s="197"/>
      <c r="D537" s="197"/>
      <c r="E537" s="152"/>
      <c r="F537" s="152"/>
      <c r="G537" s="197"/>
      <c r="H537" s="169"/>
      <c r="I537" s="152"/>
      <c r="J537" s="50"/>
      <c r="K537" s="50"/>
      <c r="L537" s="152"/>
      <c r="M537" s="152"/>
      <c r="N537" s="152"/>
      <c r="O537" s="197"/>
      <c r="P537" s="197"/>
      <c r="Q537" s="197"/>
      <c r="R537" s="197"/>
      <c r="S537" s="197"/>
      <c r="T537" s="197"/>
      <c r="U537" s="197"/>
      <c r="V537" s="197"/>
      <c r="W537" s="197"/>
      <c r="X537" s="197"/>
      <c r="Y537" s="197"/>
      <c r="Z537" s="197"/>
    </row>
    <row r="538" ht="15.75" customHeight="1">
      <c r="A538" s="180"/>
      <c r="B538" s="197"/>
      <c r="C538" s="152"/>
      <c r="D538" s="152"/>
      <c r="E538" s="152"/>
      <c r="F538" s="152"/>
      <c r="G538" s="197"/>
      <c r="H538" s="169"/>
      <c r="I538" s="152"/>
      <c r="J538" s="152"/>
      <c r="K538" s="152"/>
      <c r="L538" s="152"/>
      <c r="M538" s="152"/>
      <c r="N538" s="152"/>
      <c r="O538" s="197"/>
      <c r="P538" s="197"/>
      <c r="Q538" s="197"/>
      <c r="R538" s="197"/>
      <c r="S538" s="197"/>
      <c r="T538" s="197"/>
      <c r="U538" s="197"/>
      <c r="V538" s="197"/>
      <c r="W538" s="197"/>
      <c r="X538" s="197"/>
      <c r="Y538" s="197"/>
      <c r="Z538" s="197"/>
    </row>
    <row r="539" ht="15.75" customHeight="1">
      <c r="A539" s="180"/>
      <c r="B539" s="197"/>
      <c r="C539" s="152"/>
      <c r="D539" s="152"/>
      <c r="E539" s="152"/>
      <c r="F539" s="152"/>
      <c r="G539" s="197"/>
      <c r="H539" s="169"/>
      <c r="I539" s="152"/>
      <c r="J539" s="152"/>
      <c r="K539" s="152"/>
      <c r="L539" s="152"/>
      <c r="M539" s="152"/>
      <c r="N539" s="152"/>
      <c r="O539" s="197"/>
      <c r="P539" s="197"/>
      <c r="Q539" s="197"/>
      <c r="R539" s="197"/>
      <c r="S539" s="197"/>
      <c r="T539" s="197"/>
      <c r="U539" s="197"/>
      <c r="V539" s="197"/>
      <c r="W539" s="197"/>
      <c r="X539" s="197"/>
      <c r="Y539" s="197"/>
      <c r="Z539" s="197"/>
    </row>
    <row r="540" ht="15.75" customHeight="1">
      <c r="A540" s="180"/>
      <c r="B540" s="197"/>
      <c r="C540" s="152"/>
      <c r="D540" s="152"/>
      <c r="E540" s="152"/>
      <c r="F540" s="152"/>
      <c r="G540" s="197"/>
      <c r="H540" s="197"/>
      <c r="I540" s="152"/>
      <c r="J540" s="152"/>
      <c r="K540" s="152"/>
      <c r="L540" s="152"/>
      <c r="M540" s="152"/>
      <c r="N540" s="152"/>
      <c r="O540" s="197"/>
      <c r="P540" s="197"/>
      <c r="Q540" s="197"/>
      <c r="R540" s="197"/>
      <c r="S540" s="197"/>
      <c r="T540" s="197"/>
      <c r="U540" s="197"/>
      <c r="V540" s="197"/>
      <c r="W540" s="197"/>
      <c r="X540" s="197"/>
      <c r="Y540" s="197"/>
      <c r="Z540" s="197"/>
    </row>
    <row r="541" ht="15.75" customHeight="1">
      <c r="A541" s="180"/>
      <c r="B541" s="197"/>
      <c r="C541" s="152"/>
      <c r="D541" s="152"/>
      <c r="E541" s="152"/>
      <c r="F541" s="152"/>
      <c r="G541" s="197"/>
      <c r="H541" s="197"/>
      <c r="I541" s="152"/>
      <c r="J541" s="152"/>
      <c r="K541" s="152"/>
      <c r="L541" s="152"/>
      <c r="M541" s="152"/>
      <c r="N541" s="152"/>
      <c r="O541" s="197"/>
      <c r="P541" s="197"/>
      <c r="Q541" s="197"/>
      <c r="R541" s="197"/>
      <c r="S541" s="197"/>
      <c r="T541" s="197"/>
      <c r="U541" s="197"/>
      <c r="V541" s="197"/>
      <c r="W541" s="197"/>
      <c r="X541" s="197"/>
      <c r="Y541" s="197"/>
      <c r="Z541" s="197"/>
    </row>
    <row r="542" ht="15.75" customHeight="1">
      <c r="A542" s="180"/>
      <c r="B542" s="197"/>
      <c r="C542" s="152"/>
      <c r="D542" s="152"/>
      <c r="E542" s="152"/>
      <c r="F542" s="152"/>
      <c r="G542" s="197"/>
      <c r="H542" s="169"/>
      <c r="I542" s="152"/>
      <c r="J542" s="152"/>
      <c r="K542" s="152"/>
      <c r="L542" s="152"/>
      <c r="M542" s="152"/>
      <c r="N542" s="152"/>
      <c r="O542" s="197"/>
      <c r="P542" s="197"/>
      <c r="Q542" s="197"/>
      <c r="R542" s="197"/>
      <c r="S542" s="197"/>
      <c r="T542" s="197"/>
      <c r="U542" s="197"/>
      <c r="V542" s="197"/>
      <c r="W542" s="197"/>
      <c r="X542" s="197"/>
      <c r="Y542" s="197"/>
      <c r="Z542" s="197"/>
    </row>
    <row r="543" ht="15.75" customHeight="1">
      <c r="A543" s="180"/>
      <c r="B543" s="197"/>
      <c r="C543" s="152"/>
      <c r="D543" s="152"/>
      <c r="E543" s="152"/>
      <c r="F543" s="152"/>
      <c r="G543" s="197"/>
      <c r="H543" s="169"/>
      <c r="I543" s="152"/>
      <c r="J543" s="152"/>
      <c r="K543" s="152"/>
      <c r="L543" s="152"/>
      <c r="M543" s="152"/>
      <c r="N543" s="152"/>
      <c r="O543" s="197"/>
      <c r="P543" s="197"/>
      <c r="Q543" s="197"/>
      <c r="R543" s="197"/>
      <c r="S543" s="197"/>
      <c r="T543" s="197"/>
      <c r="U543" s="197"/>
      <c r="V543" s="197"/>
      <c r="W543" s="197"/>
      <c r="X543" s="197"/>
      <c r="Y543" s="197"/>
      <c r="Z543" s="197"/>
    </row>
    <row r="544" ht="15.75" customHeight="1">
      <c r="A544" s="180"/>
      <c r="B544" s="197"/>
      <c r="C544" s="197"/>
      <c r="D544" s="197"/>
      <c r="E544" s="152"/>
      <c r="F544" s="152"/>
      <c r="G544" s="197"/>
      <c r="H544" s="197"/>
      <c r="I544" s="152"/>
      <c r="J544" s="50"/>
      <c r="K544" s="50"/>
      <c r="L544" s="152"/>
      <c r="M544" s="152"/>
      <c r="N544" s="152"/>
      <c r="O544" s="197"/>
      <c r="P544" s="197"/>
      <c r="Q544" s="197"/>
      <c r="R544" s="197"/>
      <c r="S544" s="197"/>
      <c r="T544" s="197"/>
      <c r="U544" s="197"/>
      <c r="V544" s="197"/>
      <c r="W544" s="197"/>
      <c r="X544" s="197"/>
      <c r="Y544" s="197"/>
      <c r="Z544" s="197"/>
    </row>
    <row r="545" ht="15.75" customHeight="1">
      <c r="A545" s="180"/>
      <c r="B545" s="197"/>
      <c r="C545" s="152"/>
      <c r="D545" s="152"/>
      <c r="E545" s="152"/>
      <c r="F545" s="152"/>
      <c r="G545" s="197"/>
      <c r="H545" s="169"/>
      <c r="I545" s="152"/>
      <c r="J545" s="152"/>
      <c r="K545" s="152"/>
      <c r="L545" s="152"/>
      <c r="M545" s="152"/>
      <c r="N545" s="152"/>
      <c r="O545" s="197"/>
      <c r="P545" s="197"/>
      <c r="Q545" s="197"/>
      <c r="R545" s="197"/>
      <c r="S545" s="197"/>
      <c r="T545" s="197"/>
      <c r="U545" s="197"/>
      <c r="V545" s="197"/>
      <c r="W545" s="197"/>
      <c r="X545" s="197"/>
      <c r="Y545" s="197"/>
      <c r="Z545" s="197"/>
    </row>
    <row r="546" ht="15.75" customHeight="1">
      <c r="A546" s="180"/>
      <c r="B546" s="197"/>
      <c r="C546" s="152"/>
      <c r="D546" s="152"/>
      <c r="E546" s="152"/>
      <c r="F546" s="152"/>
      <c r="G546" s="197"/>
      <c r="H546" s="169"/>
      <c r="I546" s="152"/>
      <c r="J546" s="152"/>
      <c r="K546" s="152"/>
      <c r="L546" s="152"/>
      <c r="M546" s="152"/>
      <c r="N546" s="152"/>
      <c r="O546" s="197"/>
      <c r="P546" s="197"/>
      <c r="Q546" s="197"/>
      <c r="R546" s="197"/>
      <c r="S546" s="197"/>
      <c r="T546" s="197"/>
      <c r="U546" s="197"/>
      <c r="V546" s="197"/>
      <c r="W546" s="197"/>
      <c r="X546" s="197"/>
      <c r="Y546" s="197"/>
      <c r="Z546" s="197"/>
    </row>
    <row r="547" ht="15.75" customHeight="1">
      <c r="A547" s="180"/>
      <c r="B547" s="197"/>
      <c r="C547" s="152"/>
      <c r="D547" s="152"/>
      <c r="E547" s="152"/>
      <c r="F547" s="152"/>
      <c r="G547" s="197"/>
      <c r="H547" s="169"/>
      <c r="I547" s="152"/>
      <c r="J547" s="152"/>
      <c r="K547" s="152"/>
      <c r="L547" s="152"/>
      <c r="M547" s="152"/>
      <c r="N547" s="152"/>
      <c r="O547" s="197"/>
      <c r="P547" s="197"/>
      <c r="Q547" s="197"/>
      <c r="R547" s="197"/>
      <c r="S547" s="197"/>
      <c r="T547" s="197"/>
      <c r="U547" s="197"/>
      <c r="V547" s="197"/>
      <c r="W547" s="197"/>
      <c r="X547" s="197"/>
      <c r="Y547" s="197"/>
      <c r="Z547" s="197"/>
    </row>
    <row r="548" ht="15.75" customHeight="1">
      <c r="A548" s="180"/>
      <c r="B548" s="197"/>
      <c r="C548" s="197"/>
      <c r="D548" s="197"/>
      <c r="E548" s="152"/>
      <c r="F548" s="152"/>
      <c r="G548" s="197"/>
      <c r="H548" s="169"/>
      <c r="I548" s="152"/>
      <c r="J548" s="50"/>
      <c r="K548" s="50"/>
      <c r="L548" s="152"/>
      <c r="M548" s="152"/>
      <c r="N548" s="152"/>
      <c r="O548" s="197"/>
      <c r="P548" s="197"/>
      <c r="Q548" s="197"/>
      <c r="R548" s="197"/>
      <c r="S548" s="197"/>
      <c r="T548" s="197"/>
      <c r="U548" s="197"/>
      <c r="V548" s="197"/>
      <c r="W548" s="197"/>
      <c r="X548" s="197"/>
      <c r="Y548" s="197"/>
      <c r="Z548" s="197"/>
    </row>
    <row r="549" ht="15.75" customHeight="1">
      <c r="A549" s="180"/>
      <c r="B549" s="197"/>
      <c r="C549" s="152"/>
      <c r="D549" s="152"/>
      <c r="E549" s="152"/>
      <c r="F549" s="152"/>
      <c r="G549" s="197"/>
      <c r="H549" s="169"/>
      <c r="I549" s="152"/>
      <c r="J549" s="152"/>
      <c r="K549" s="152"/>
      <c r="L549" s="152"/>
      <c r="M549" s="152"/>
      <c r="N549" s="152"/>
      <c r="O549" s="197"/>
      <c r="P549" s="197"/>
      <c r="Q549" s="197"/>
      <c r="R549" s="197"/>
      <c r="S549" s="197"/>
      <c r="T549" s="197"/>
      <c r="U549" s="197"/>
      <c r="V549" s="197"/>
      <c r="W549" s="197"/>
      <c r="X549" s="197"/>
      <c r="Y549" s="197"/>
      <c r="Z549" s="197"/>
    </row>
    <row r="550" ht="15.75" customHeight="1">
      <c r="A550" s="180"/>
      <c r="B550" s="197"/>
      <c r="C550" s="197"/>
      <c r="D550" s="197"/>
      <c r="E550" s="152"/>
      <c r="F550" s="152"/>
      <c r="G550" s="197"/>
      <c r="H550" s="169"/>
      <c r="I550" s="152"/>
      <c r="J550" s="50"/>
      <c r="K550" s="50"/>
      <c r="L550" s="152"/>
      <c r="M550" s="152"/>
      <c r="N550" s="152"/>
      <c r="O550" s="197"/>
      <c r="P550" s="197"/>
      <c r="Q550" s="197"/>
      <c r="R550" s="197"/>
      <c r="S550" s="197"/>
      <c r="T550" s="197"/>
      <c r="U550" s="197"/>
      <c r="V550" s="197"/>
      <c r="W550" s="197"/>
      <c r="X550" s="197"/>
      <c r="Y550" s="197"/>
      <c r="Z550" s="197"/>
    </row>
    <row r="551" ht="15.75" customHeight="1">
      <c r="A551" s="180"/>
      <c r="B551" s="197"/>
      <c r="C551" s="152"/>
      <c r="D551" s="152"/>
      <c r="E551" s="152"/>
      <c r="F551" s="152"/>
      <c r="G551" s="197"/>
      <c r="H551" s="169"/>
      <c r="I551" s="152"/>
      <c r="J551" s="152"/>
      <c r="K551" s="152"/>
      <c r="L551" s="152"/>
      <c r="M551" s="152"/>
      <c r="N551" s="152"/>
      <c r="O551" s="197"/>
      <c r="P551" s="197"/>
      <c r="Q551" s="197"/>
      <c r="R551" s="197"/>
      <c r="S551" s="197"/>
      <c r="T551" s="197"/>
      <c r="U551" s="197"/>
      <c r="V551" s="197"/>
      <c r="W551" s="197"/>
      <c r="X551" s="197"/>
      <c r="Y551" s="197"/>
      <c r="Z551" s="197"/>
    </row>
    <row r="552" ht="15.75" customHeight="1">
      <c r="A552" s="180"/>
      <c r="B552" s="197"/>
      <c r="C552" s="197"/>
      <c r="D552" s="197"/>
      <c r="E552" s="152"/>
      <c r="F552" s="152"/>
      <c r="G552" s="197"/>
      <c r="H552" s="169"/>
      <c r="I552" s="152"/>
      <c r="J552" s="50"/>
      <c r="K552" s="50"/>
      <c r="L552" s="152"/>
      <c r="M552" s="152"/>
      <c r="N552" s="152"/>
      <c r="O552" s="197"/>
      <c r="P552" s="197"/>
      <c r="Q552" s="197"/>
      <c r="R552" s="197"/>
      <c r="S552" s="197"/>
      <c r="T552" s="197"/>
      <c r="U552" s="197"/>
      <c r="V552" s="197"/>
      <c r="W552" s="197"/>
      <c r="X552" s="197"/>
      <c r="Y552" s="197"/>
      <c r="Z552" s="197"/>
    </row>
    <row r="553" ht="15.75" customHeight="1">
      <c r="A553" s="180"/>
      <c r="B553" s="197"/>
      <c r="C553" s="152"/>
      <c r="D553" s="152"/>
      <c r="E553" s="152"/>
      <c r="F553" s="152"/>
      <c r="G553" s="197"/>
      <c r="H553" s="169"/>
      <c r="I553" s="152"/>
      <c r="J553" s="152"/>
      <c r="K553" s="152"/>
      <c r="L553" s="152"/>
      <c r="M553" s="152"/>
      <c r="N553" s="152"/>
      <c r="O553" s="197"/>
      <c r="P553" s="197"/>
      <c r="Q553" s="197"/>
      <c r="R553" s="197"/>
      <c r="S553" s="197"/>
      <c r="T553" s="197"/>
      <c r="U553" s="197"/>
      <c r="V553" s="197"/>
      <c r="W553" s="197"/>
      <c r="X553" s="197"/>
      <c r="Y553" s="197"/>
      <c r="Z553" s="197"/>
    </row>
    <row r="554" ht="15.75" customHeight="1">
      <c r="A554" s="180"/>
      <c r="B554" s="197"/>
      <c r="C554" s="197"/>
      <c r="D554" s="197"/>
      <c r="E554" s="152"/>
      <c r="F554" s="152"/>
      <c r="G554" s="197"/>
      <c r="H554" s="197"/>
      <c r="I554" s="152"/>
      <c r="J554" s="50"/>
      <c r="K554" s="50"/>
      <c r="L554" s="152"/>
      <c r="M554" s="152"/>
      <c r="N554" s="152"/>
      <c r="O554" s="197"/>
      <c r="P554" s="197"/>
      <c r="Q554" s="197"/>
      <c r="R554" s="197"/>
      <c r="S554" s="197"/>
      <c r="T554" s="197"/>
      <c r="U554" s="197"/>
      <c r="V554" s="197"/>
      <c r="W554" s="197"/>
      <c r="X554" s="197"/>
      <c r="Y554" s="197"/>
      <c r="Z554" s="197"/>
    </row>
    <row r="555" ht="15.75" customHeight="1">
      <c r="A555" s="180"/>
      <c r="B555" s="197"/>
      <c r="C555" s="152"/>
      <c r="D555" s="152"/>
      <c r="E555" s="152"/>
      <c r="F555" s="152"/>
      <c r="G555" s="197"/>
      <c r="H555" s="169"/>
      <c r="I555" s="152"/>
      <c r="J555" s="152"/>
      <c r="K555" s="152"/>
      <c r="L555" s="152"/>
      <c r="M555" s="152"/>
      <c r="N555" s="152"/>
      <c r="O555" s="197"/>
      <c r="P555" s="197"/>
      <c r="Q555" s="197"/>
      <c r="R555" s="197"/>
      <c r="S555" s="197"/>
      <c r="T555" s="197"/>
      <c r="U555" s="197"/>
      <c r="V555" s="197"/>
      <c r="W555" s="197"/>
      <c r="X555" s="197"/>
      <c r="Y555" s="197"/>
      <c r="Z555" s="197"/>
    </row>
    <row r="556" ht="15.75" customHeight="1">
      <c r="A556" s="180"/>
      <c r="B556" s="197"/>
      <c r="C556" s="152"/>
      <c r="D556" s="152"/>
      <c r="E556" s="152"/>
      <c r="F556" s="152"/>
      <c r="G556" s="197"/>
      <c r="H556" s="169"/>
      <c r="I556" s="152"/>
      <c r="J556" s="152"/>
      <c r="K556" s="152"/>
      <c r="L556" s="152"/>
      <c r="M556" s="152"/>
      <c r="N556" s="152"/>
      <c r="O556" s="197"/>
      <c r="P556" s="197"/>
      <c r="Q556" s="197"/>
      <c r="R556" s="197"/>
      <c r="S556" s="197"/>
      <c r="T556" s="197"/>
      <c r="U556" s="197"/>
      <c r="V556" s="197"/>
      <c r="W556" s="197"/>
      <c r="X556" s="197"/>
      <c r="Y556" s="197"/>
      <c r="Z556" s="197"/>
    </row>
    <row r="557" ht="15.75" customHeight="1">
      <c r="A557" s="180"/>
      <c r="B557" s="197"/>
      <c r="C557" s="197"/>
      <c r="D557" s="197"/>
      <c r="E557" s="152"/>
      <c r="F557" s="152"/>
      <c r="G557" s="197"/>
      <c r="H557" s="169"/>
      <c r="I557" s="152"/>
      <c r="J557" s="50"/>
      <c r="K557" s="50"/>
      <c r="L557" s="152"/>
      <c r="M557" s="152"/>
      <c r="N557" s="152"/>
      <c r="O557" s="197"/>
      <c r="P557" s="197"/>
      <c r="Q557" s="197"/>
      <c r="R557" s="197"/>
      <c r="S557" s="197"/>
      <c r="T557" s="197"/>
      <c r="U557" s="197"/>
      <c r="V557" s="197"/>
      <c r="W557" s="197"/>
      <c r="X557" s="197"/>
      <c r="Y557" s="197"/>
      <c r="Z557" s="197"/>
    </row>
    <row r="558" ht="15.75" customHeight="1">
      <c r="A558" s="180"/>
      <c r="B558" s="197"/>
      <c r="C558" s="152"/>
      <c r="D558" s="152"/>
      <c r="E558" s="152"/>
      <c r="F558" s="152"/>
      <c r="G558" s="197"/>
      <c r="H558" s="169"/>
      <c r="I558" s="152"/>
      <c r="J558" s="152"/>
      <c r="K558" s="152"/>
      <c r="L558" s="152"/>
      <c r="M558" s="152"/>
      <c r="N558" s="152"/>
      <c r="O558" s="197"/>
      <c r="P558" s="197"/>
      <c r="Q558" s="197"/>
      <c r="R558" s="197"/>
      <c r="S558" s="197"/>
      <c r="T558" s="197"/>
      <c r="U558" s="197"/>
      <c r="V558" s="197"/>
      <c r="W558" s="197"/>
      <c r="X558" s="197"/>
      <c r="Y558" s="197"/>
      <c r="Z558" s="197"/>
    </row>
    <row r="559" ht="15.75" customHeight="1">
      <c r="A559" s="180"/>
      <c r="B559" s="197"/>
      <c r="C559" s="197"/>
      <c r="D559" s="197"/>
      <c r="E559" s="152"/>
      <c r="F559" s="152"/>
      <c r="G559" s="197"/>
      <c r="H559" s="169"/>
      <c r="I559" s="152"/>
      <c r="J559" s="50"/>
      <c r="K559" s="50"/>
      <c r="L559" s="152"/>
      <c r="M559" s="152"/>
      <c r="N559" s="152"/>
      <c r="O559" s="197"/>
      <c r="P559" s="197"/>
      <c r="Q559" s="197"/>
      <c r="R559" s="197"/>
      <c r="S559" s="197"/>
      <c r="T559" s="197"/>
      <c r="U559" s="197"/>
      <c r="V559" s="197"/>
      <c r="W559" s="197"/>
      <c r="X559" s="197"/>
      <c r="Y559" s="197"/>
      <c r="Z559" s="197"/>
    </row>
    <row r="560" ht="15.75" customHeight="1">
      <c r="A560" s="180"/>
      <c r="B560" s="197"/>
      <c r="C560" s="152"/>
      <c r="D560" s="152"/>
      <c r="E560" s="152"/>
      <c r="F560" s="152"/>
      <c r="G560" s="197"/>
      <c r="H560" s="169"/>
      <c r="I560" s="152"/>
      <c r="J560" s="152"/>
      <c r="K560" s="152"/>
      <c r="L560" s="152"/>
      <c r="M560" s="152"/>
      <c r="N560" s="152"/>
      <c r="O560" s="197"/>
      <c r="P560" s="197"/>
      <c r="Q560" s="197"/>
      <c r="R560" s="197"/>
      <c r="S560" s="197"/>
      <c r="T560" s="197"/>
      <c r="U560" s="197"/>
      <c r="V560" s="197"/>
      <c r="W560" s="197"/>
      <c r="X560" s="197"/>
      <c r="Y560" s="197"/>
      <c r="Z560" s="197"/>
    </row>
    <row r="561" ht="15.75" customHeight="1">
      <c r="A561" s="180"/>
      <c r="B561" s="197"/>
      <c r="C561" s="197"/>
      <c r="D561" s="197"/>
      <c r="E561" s="152"/>
      <c r="F561" s="152"/>
      <c r="G561" s="197"/>
      <c r="H561" s="169"/>
      <c r="I561" s="152"/>
      <c r="J561" s="50"/>
      <c r="K561" s="50"/>
      <c r="L561" s="152"/>
      <c r="M561" s="152"/>
      <c r="N561" s="152"/>
      <c r="O561" s="197"/>
      <c r="P561" s="197"/>
      <c r="Q561" s="197"/>
      <c r="R561" s="197"/>
      <c r="S561" s="197"/>
      <c r="T561" s="197"/>
      <c r="U561" s="197"/>
      <c r="V561" s="197"/>
      <c r="W561" s="197"/>
      <c r="X561" s="197"/>
      <c r="Y561" s="197"/>
      <c r="Z561" s="197"/>
    </row>
    <row r="562" ht="15.75" customHeight="1">
      <c r="A562" s="180"/>
      <c r="B562" s="197"/>
      <c r="C562" s="152"/>
      <c r="D562" s="152"/>
      <c r="E562" s="152"/>
      <c r="F562" s="152"/>
      <c r="G562" s="197"/>
      <c r="H562" s="169"/>
      <c r="I562" s="152"/>
      <c r="J562" s="152"/>
      <c r="K562" s="152"/>
      <c r="L562" s="152"/>
      <c r="M562" s="152"/>
      <c r="N562" s="152"/>
      <c r="O562" s="197"/>
      <c r="P562" s="197"/>
      <c r="Q562" s="197"/>
      <c r="R562" s="197"/>
      <c r="S562" s="197"/>
      <c r="T562" s="197"/>
      <c r="U562" s="197"/>
      <c r="V562" s="197"/>
      <c r="W562" s="197"/>
      <c r="X562" s="197"/>
      <c r="Y562" s="197"/>
      <c r="Z562" s="197"/>
    </row>
    <row r="563" ht="15.75" customHeight="1">
      <c r="A563" s="180"/>
      <c r="B563" s="197"/>
      <c r="C563" s="197"/>
      <c r="D563" s="197"/>
      <c r="E563" s="152"/>
      <c r="F563" s="152"/>
      <c r="G563" s="197"/>
      <c r="H563" s="169"/>
      <c r="I563" s="152"/>
      <c r="J563" s="50"/>
      <c r="K563" s="50"/>
      <c r="L563" s="152"/>
      <c r="M563" s="152"/>
      <c r="N563" s="152"/>
      <c r="O563" s="197"/>
      <c r="P563" s="197"/>
      <c r="Q563" s="197"/>
      <c r="R563" s="197"/>
      <c r="S563" s="197"/>
      <c r="T563" s="197"/>
      <c r="U563" s="197"/>
      <c r="V563" s="197"/>
      <c r="W563" s="197"/>
      <c r="X563" s="197"/>
      <c r="Y563" s="197"/>
      <c r="Z563" s="197"/>
    </row>
    <row r="564" ht="15.75" customHeight="1">
      <c r="A564" s="180"/>
      <c r="B564" s="197"/>
      <c r="C564" s="152"/>
      <c r="D564" s="152"/>
      <c r="E564" s="152"/>
      <c r="F564" s="152"/>
      <c r="G564" s="197"/>
      <c r="H564" s="169"/>
      <c r="I564" s="152"/>
      <c r="J564" s="152"/>
      <c r="K564" s="152"/>
      <c r="L564" s="152"/>
      <c r="M564" s="152"/>
      <c r="N564" s="152"/>
      <c r="O564" s="197"/>
      <c r="P564" s="197"/>
      <c r="Q564" s="197"/>
      <c r="R564" s="197"/>
      <c r="S564" s="197"/>
      <c r="T564" s="197"/>
      <c r="U564" s="197"/>
      <c r="V564" s="197"/>
      <c r="W564" s="197"/>
      <c r="X564" s="197"/>
      <c r="Y564" s="197"/>
      <c r="Z564" s="197"/>
    </row>
    <row r="565" ht="15.75" customHeight="1">
      <c r="A565" s="180"/>
      <c r="B565" s="197"/>
      <c r="C565" s="197"/>
      <c r="D565" s="197"/>
      <c r="E565" s="152"/>
      <c r="F565" s="152"/>
      <c r="G565" s="197"/>
      <c r="H565" s="169"/>
      <c r="I565" s="152"/>
      <c r="J565" s="50"/>
      <c r="K565" s="50"/>
      <c r="L565" s="152"/>
      <c r="M565" s="152"/>
      <c r="N565" s="152"/>
      <c r="O565" s="197"/>
      <c r="P565" s="197"/>
      <c r="Q565" s="197"/>
      <c r="R565" s="197"/>
      <c r="S565" s="197"/>
      <c r="T565" s="197"/>
      <c r="U565" s="197"/>
      <c r="V565" s="197"/>
      <c r="W565" s="197"/>
      <c r="X565" s="197"/>
      <c r="Y565" s="197"/>
      <c r="Z565" s="197"/>
    </row>
    <row r="566" ht="15.75" customHeight="1">
      <c r="A566" s="180"/>
      <c r="B566" s="197"/>
      <c r="C566" s="152"/>
      <c r="D566" s="152"/>
      <c r="E566" s="152"/>
      <c r="F566" s="152"/>
      <c r="G566" s="197"/>
      <c r="H566" s="197"/>
      <c r="I566" s="152"/>
      <c r="J566" s="152"/>
      <c r="K566" s="152"/>
      <c r="L566" s="152"/>
      <c r="M566" s="152"/>
      <c r="N566" s="152"/>
      <c r="O566" s="197"/>
      <c r="P566" s="197"/>
      <c r="Q566" s="197"/>
      <c r="R566" s="197"/>
      <c r="S566" s="197"/>
      <c r="T566" s="197"/>
      <c r="U566" s="197"/>
      <c r="V566" s="197"/>
      <c r="W566" s="197"/>
      <c r="X566" s="197"/>
      <c r="Y566" s="197"/>
      <c r="Z566" s="197"/>
    </row>
    <row r="567" ht="15.75" customHeight="1">
      <c r="A567" s="180"/>
      <c r="B567" s="197"/>
      <c r="C567" s="152"/>
      <c r="D567" s="152"/>
      <c r="E567" s="152"/>
      <c r="F567" s="152"/>
      <c r="G567" s="197"/>
      <c r="H567" s="169"/>
      <c r="I567" s="152"/>
      <c r="J567" s="152"/>
      <c r="K567" s="152"/>
      <c r="L567" s="152"/>
      <c r="M567" s="152"/>
      <c r="N567" s="152"/>
      <c r="O567" s="197"/>
      <c r="P567" s="197"/>
      <c r="Q567" s="197"/>
      <c r="R567" s="197"/>
      <c r="S567" s="197"/>
      <c r="T567" s="197"/>
      <c r="U567" s="197"/>
      <c r="V567" s="197"/>
      <c r="W567" s="197"/>
      <c r="X567" s="197"/>
      <c r="Y567" s="197"/>
      <c r="Z567" s="197"/>
    </row>
    <row r="568" ht="15.75" customHeight="1">
      <c r="A568" s="180"/>
      <c r="B568" s="197"/>
      <c r="C568" s="197"/>
      <c r="D568" s="197"/>
      <c r="E568" s="152"/>
      <c r="F568" s="152"/>
      <c r="G568" s="197"/>
      <c r="H568" s="169"/>
      <c r="I568" s="152"/>
      <c r="J568" s="50"/>
      <c r="K568" s="50"/>
      <c r="L568" s="152"/>
      <c r="M568" s="152"/>
      <c r="N568" s="152"/>
      <c r="O568" s="197"/>
      <c r="P568" s="197"/>
      <c r="Q568" s="197"/>
      <c r="R568" s="197"/>
      <c r="S568" s="197"/>
      <c r="T568" s="197"/>
      <c r="U568" s="197"/>
      <c r="V568" s="197"/>
      <c r="W568" s="197"/>
      <c r="X568" s="197"/>
      <c r="Y568" s="197"/>
      <c r="Z568" s="197"/>
    </row>
    <row r="569" ht="15.75" customHeight="1">
      <c r="A569" s="180"/>
      <c r="B569" s="197"/>
      <c r="C569" s="152"/>
      <c r="D569" s="152"/>
      <c r="E569" s="152"/>
      <c r="F569" s="152"/>
      <c r="G569" s="197"/>
      <c r="H569" s="169"/>
      <c r="I569" s="152"/>
      <c r="J569" s="152"/>
      <c r="K569" s="152"/>
      <c r="L569" s="152"/>
      <c r="M569" s="152"/>
      <c r="N569" s="152"/>
      <c r="O569" s="197"/>
      <c r="P569" s="197"/>
      <c r="Q569" s="197"/>
      <c r="R569" s="197"/>
      <c r="S569" s="197"/>
      <c r="T569" s="197"/>
      <c r="U569" s="197"/>
      <c r="V569" s="197"/>
      <c r="W569" s="197"/>
      <c r="X569" s="197"/>
      <c r="Y569" s="197"/>
      <c r="Z569" s="197"/>
    </row>
    <row r="570" ht="15.75" customHeight="1">
      <c r="A570" s="180"/>
      <c r="B570" s="197"/>
      <c r="C570" s="197"/>
      <c r="D570" s="197"/>
      <c r="E570" s="152"/>
      <c r="F570" s="152"/>
      <c r="G570" s="197"/>
      <c r="H570" s="169"/>
      <c r="I570" s="152"/>
      <c r="J570" s="50"/>
      <c r="K570" s="50"/>
      <c r="L570" s="152"/>
      <c r="M570" s="152"/>
      <c r="N570" s="152"/>
      <c r="O570" s="197"/>
      <c r="P570" s="197"/>
      <c r="Q570" s="197"/>
      <c r="R570" s="197"/>
      <c r="S570" s="197"/>
      <c r="T570" s="197"/>
      <c r="U570" s="197"/>
      <c r="V570" s="197"/>
      <c r="W570" s="197"/>
      <c r="X570" s="197"/>
      <c r="Y570" s="197"/>
      <c r="Z570" s="197"/>
    </row>
    <row r="571" ht="15.75" customHeight="1">
      <c r="A571" s="180"/>
      <c r="B571" s="197"/>
      <c r="C571" s="152"/>
      <c r="D571" s="152"/>
      <c r="E571" s="152"/>
      <c r="F571" s="152"/>
      <c r="G571" s="197"/>
      <c r="H571" s="169"/>
      <c r="I571" s="152"/>
      <c r="J571" s="152"/>
      <c r="K571" s="152"/>
      <c r="L571" s="152"/>
      <c r="M571" s="152"/>
      <c r="N571" s="152"/>
      <c r="O571" s="197"/>
      <c r="P571" s="197"/>
      <c r="Q571" s="197"/>
      <c r="R571" s="197"/>
      <c r="S571" s="197"/>
      <c r="T571" s="197"/>
      <c r="U571" s="197"/>
      <c r="V571" s="197"/>
      <c r="W571" s="197"/>
      <c r="X571" s="197"/>
      <c r="Y571" s="197"/>
      <c r="Z571" s="197"/>
    </row>
    <row r="572" ht="15.75" customHeight="1">
      <c r="A572" s="180"/>
      <c r="B572" s="197"/>
      <c r="C572" s="152"/>
      <c r="D572" s="152"/>
      <c r="E572" s="152"/>
      <c r="F572" s="152"/>
      <c r="G572" s="197"/>
      <c r="H572" s="169"/>
      <c r="I572" s="152"/>
      <c r="J572" s="152"/>
      <c r="K572" s="152"/>
      <c r="L572" s="152"/>
      <c r="M572" s="152"/>
      <c r="N572" s="152"/>
      <c r="O572" s="197"/>
      <c r="P572" s="197"/>
      <c r="Q572" s="197"/>
      <c r="R572" s="197"/>
      <c r="S572" s="197"/>
      <c r="T572" s="197"/>
      <c r="U572" s="197"/>
      <c r="V572" s="197"/>
      <c r="W572" s="197"/>
      <c r="X572" s="197"/>
      <c r="Y572" s="197"/>
      <c r="Z572" s="197"/>
    </row>
    <row r="573" ht="15.75" customHeight="1">
      <c r="A573" s="180"/>
      <c r="B573" s="197"/>
      <c r="C573" s="152"/>
      <c r="D573" s="152"/>
      <c r="E573" s="152"/>
      <c r="F573" s="152"/>
      <c r="G573" s="197"/>
      <c r="H573" s="169"/>
      <c r="I573" s="152"/>
      <c r="J573" s="152"/>
      <c r="K573" s="152"/>
      <c r="L573" s="152"/>
      <c r="M573" s="152"/>
      <c r="N573" s="152"/>
      <c r="O573" s="197"/>
      <c r="P573" s="197"/>
      <c r="Q573" s="197"/>
      <c r="R573" s="197"/>
      <c r="S573" s="197"/>
      <c r="T573" s="197"/>
      <c r="U573" s="197"/>
      <c r="V573" s="197"/>
      <c r="W573" s="197"/>
      <c r="X573" s="197"/>
      <c r="Y573" s="197"/>
      <c r="Z573" s="197"/>
    </row>
    <row r="574" ht="15.75" customHeight="1">
      <c r="A574" s="180"/>
      <c r="B574" s="197"/>
      <c r="C574" s="152"/>
      <c r="D574" s="152"/>
      <c r="E574" s="152"/>
      <c r="F574" s="152"/>
      <c r="G574" s="197"/>
      <c r="H574" s="169"/>
      <c r="I574" s="152"/>
      <c r="J574" s="152"/>
      <c r="K574" s="152"/>
      <c r="L574" s="152"/>
      <c r="M574" s="152"/>
      <c r="N574" s="152"/>
      <c r="O574" s="197"/>
      <c r="P574" s="197"/>
      <c r="Q574" s="197"/>
      <c r="R574" s="197"/>
      <c r="S574" s="197"/>
      <c r="T574" s="197"/>
      <c r="U574" s="197"/>
      <c r="V574" s="197"/>
      <c r="W574" s="197"/>
      <c r="X574" s="197"/>
      <c r="Y574" s="197"/>
      <c r="Z574" s="197"/>
    </row>
    <row r="575" ht="15.75" customHeight="1">
      <c r="A575" s="180"/>
      <c r="B575" s="197"/>
      <c r="C575" s="152"/>
      <c r="D575" s="152"/>
      <c r="E575" s="152"/>
      <c r="F575" s="152"/>
      <c r="G575" s="197"/>
      <c r="H575" s="169"/>
      <c r="I575" s="152"/>
      <c r="J575" s="152"/>
      <c r="K575" s="152"/>
      <c r="L575" s="152"/>
      <c r="M575" s="152"/>
      <c r="N575" s="152"/>
      <c r="O575" s="197"/>
      <c r="P575" s="197"/>
      <c r="Q575" s="197"/>
      <c r="R575" s="197"/>
      <c r="S575" s="197"/>
      <c r="T575" s="197"/>
      <c r="U575" s="197"/>
      <c r="V575" s="197"/>
      <c r="W575" s="197"/>
      <c r="X575" s="197"/>
      <c r="Y575" s="197"/>
      <c r="Z575" s="197"/>
    </row>
    <row r="576" ht="15.75" customHeight="1">
      <c r="A576" s="180"/>
      <c r="B576" s="197"/>
      <c r="C576" s="197"/>
      <c r="D576" s="197"/>
      <c r="E576" s="152"/>
      <c r="F576" s="152"/>
      <c r="G576" s="197"/>
      <c r="H576" s="169"/>
      <c r="I576" s="152"/>
      <c r="J576" s="50"/>
      <c r="K576" s="50"/>
      <c r="L576" s="152"/>
      <c r="M576" s="152"/>
      <c r="N576" s="152"/>
      <c r="O576" s="197"/>
      <c r="P576" s="197"/>
      <c r="Q576" s="197"/>
      <c r="R576" s="197"/>
      <c r="S576" s="197"/>
      <c r="T576" s="197"/>
      <c r="U576" s="197"/>
      <c r="V576" s="197"/>
      <c r="W576" s="197"/>
      <c r="X576" s="197"/>
      <c r="Y576" s="197"/>
      <c r="Z576" s="197"/>
    </row>
    <row r="577" ht="15.75" customHeight="1">
      <c r="A577" s="180"/>
      <c r="B577" s="197"/>
      <c r="C577" s="152"/>
      <c r="D577" s="152"/>
      <c r="E577" s="152"/>
      <c r="F577" s="152"/>
      <c r="G577" s="197"/>
      <c r="H577" s="169"/>
      <c r="I577" s="152"/>
      <c r="J577" s="152"/>
      <c r="K577" s="152"/>
      <c r="L577" s="152"/>
      <c r="M577" s="152"/>
      <c r="N577" s="152"/>
      <c r="O577" s="197"/>
      <c r="P577" s="197"/>
      <c r="Q577" s="197"/>
      <c r="R577" s="197"/>
      <c r="S577" s="197"/>
      <c r="T577" s="197"/>
      <c r="U577" s="197"/>
      <c r="V577" s="197"/>
      <c r="W577" s="197"/>
      <c r="X577" s="197"/>
      <c r="Y577" s="197"/>
      <c r="Z577" s="197"/>
    </row>
    <row r="578" ht="15.75" customHeight="1">
      <c r="A578" s="180"/>
      <c r="B578" s="197"/>
      <c r="C578" s="197"/>
      <c r="D578" s="197"/>
      <c r="E578" s="152"/>
      <c r="F578" s="152"/>
      <c r="G578" s="197"/>
      <c r="H578" s="169"/>
      <c r="I578" s="152"/>
      <c r="J578" s="50"/>
      <c r="K578" s="50"/>
      <c r="L578" s="152"/>
      <c r="M578" s="152"/>
      <c r="N578" s="152"/>
      <c r="O578" s="197"/>
      <c r="P578" s="197"/>
      <c r="Q578" s="197"/>
      <c r="R578" s="197"/>
      <c r="S578" s="197"/>
      <c r="T578" s="197"/>
      <c r="U578" s="197"/>
      <c r="V578" s="197"/>
      <c r="W578" s="197"/>
      <c r="X578" s="197"/>
      <c r="Y578" s="197"/>
      <c r="Z578" s="197"/>
    </row>
    <row r="579" ht="15.75" customHeight="1">
      <c r="A579" s="180"/>
      <c r="B579" s="197"/>
      <c r="C579" s="152"/>
      <c r="D579" s="152"/>
      <c r="E579" s="152"/>
      <c r="F579" s="152"/>
      <c r="G579" s="197"/>
      <c r="H579" s="197"/>
      <c r="I579" s="152"/>
      <c r="J579" s="152"/>
      <c r="K579" s="152"/>
      <c r="L579" s="152"/>
      <c r="M579" s="152"/>
      <c r="N579" s="152"/>
      <c r="O579" s="197"/>
      <c r="P579" s="197"/>
      <c r="Q579" s="197"/>
      <c r="R579" s="197"/>
      <c r="S579" s="197"/>
      <c r="T579" s="197"/>
      <c r="U579" s="197"/>
      <c r="V579" s="197"/>
      <c r="W579" s="197"/>
      <c r="X579" s="197"/>
      <c r="Y579" s="197"/>
      <c r="Z579" s="197"/>
    </row>
    <row r="580" ht="15.75" customHeight="1">
      <c r="A580" s="180"/>
      <c r="B580" s="197"/>
      <c r="C580" s="197"/>
      <c r="D580" s="197"/>
      <c r="E580" s="152"/>
      <c r="F580" s="152"/>
      <c r="G580" s="197"/>
      <c r="H580" s="169"/>
      <c r="I580" s="152"/>
      <c r="J580" s="50"/>
      <c r="K580" s="50"/>
      <c r="L580" s="152"/>
      <c r="M580" s="152"/>
      <c r="N580" s="152"/>
      <c r="O580" s="197"/>
      <c r="P580" s="197"/>
      <c r="Q580" s="197"/>
      <c r="R580" s="197"/>
      <c r="S580" s="197"/>
      <c r="T580" s="197"/>
      <c r="U580" s="197"/>
      <c r="V580" s="197"/>
      <c r="W580" s="197"/>
      <c r="X580" s="197"/>
      <c r="Y580" s="197"/>
      <c r="Z580" s="197"/>
    </row>
    <row r="581" ht="15.75" customHeight="1">
      <c r="A581" s="180"/>
      <c r="B581" s="197"/>
      <c r="C581" s="152"/>
      <c r="D581" s="152"/>
      <c r="E581" s="152"/>
      <c r="F581" s="152"/>
      <c r="G581" s="197"/>
      <c r="H581" s="169"/>
      <c r="I581" s="152"/>
      <c r="J581" s="152"/>
      <c r="K581" s="152"/>
      <c r="L581" s="152"/>
      <c r="M581" s="152"/>
      <c r="N581" s="152"/>
      <c r="O581" s="197"/>
      <c r="P581" s="197"/>
      <c r="Q581" s="197"/>
      <c r="R581" s="197"/>
      <c r="S581" s="197"/>
      <c r="T581" s="197"/>
      <c r="U581" s="197"/>
      <c r="V581" s="197"/>
      <c r="W581" s="197"/>
      <c r="X581" s="197"/>
      <c r="Y581" s="197"/>
      <c r="Z581" s="197"/>
    </row>
    <row r="582" ht="15.75" customHeight="1">
      <c r="A582" s="180"/>
      <c r="B582" s="197"/>
      <c r="C582" s="197"/>
      <c r="D582" s="197"/>
      <c r="E582" s="152"/>
      <c r="F582" s="152"/>
      <c r="G582" s="197"/>
      <c r="H582" s="169"/>
      <c r="I582" s="152"/>
      <c r="J582" s="50"/>
      <c r="K582" s="50"/>
      <c r="L582" s="152"/>
      <c r="M582" s="152"/>
      <c r="N582" s="152"/>
      <c r="O582" s="197"/>
      <c r="P582" s="197"/>
      <c r="Q582" s="197"/>
      <c r="R582" s="197"/>
      <c r="S582" s="197"/>
      <c r="T582" s="197"/>
      <c r="U582" s="197"/>
      <c r="V582" s="197"/>
      <c r="W582" s="197"/>
      <c r="X582" s="197"/>
      <c r="Y582" s="197"/>
      <c r="Z582" s="197"/>
    </row>
    <row r="583" ht="15.75" customHeight="1">
      <c r="A583" s="180"/>
      <c r="B583" s="197"/>
      <c r="C583" s="152"/>
      <c r="D583" s="152"/>
      <c r="E583" s="152"/>
      <c r="F583" s="152"/>
      <c r="G583" s="197"/>
      <c r="H583" s="169"/>
      <c r="I583" s="152"/>
      <c r="J583" s="152"/>
      <c r="K583" s="152"/>
      <c r="L583" s="152"/>
      <c r="M583" s="152"/>
      <c r="N583" s="152"/>
      <c r="O583" s="197"/>
      <c r="P583" s="197"/>
      <c r="Q583" s="197"/>
      <c r="R583" s="197"/>
      <c r="S583" s="197"/>
      <c r="T583" s="197"/>
      <c r="U583" s="197"/>
      <c r="V583" s="197"/>
      <c r="W583" s="197"/>
      <c r="X583" s="197"/>
      <c r="Y583" s="197"/>
      <c r="Z583" s="197"/>
    </row>
    <row r="584" ht="15.75" customHeight="1">
      <c r="A584" s="180"/>
      <c r="B584" s="197"/>
      <c r="C584" s="197"/>
      <c r="D584" s="197"/>
      <c r="E584" s="152"/>
      <c r="F584" s="152"/>
      <c r="G584" s="197"/>
      <c r="H584" s="169"/>
      <c r="I584" s="152"/>
      <c r="J584" s="50"/>
      <c r="K584" s="50"/>
      <c r="L584" s="152"/>
      <c r="M584" s="152"/>
      <c r="N584" s="152"/>
      <c r="O584" s="197"/>
      <c r="P584" s="197"/>
      <c r="Q584" s="197"/>
      <c r="R584" s="197"/>
      <c r="S584" s="197"/>
      <c r="T584" s="197"/>
      <c r="U584" s="197"/>
      <c r="V584" s="197"/>
      <c r="W584" s="197"/>
      <c r="X584" s="197"/>
      <c r="Y584" s="197"/>
      <c r="Z584" s="197"/>
    </row>
    <row r="585" ht="15.75" customHeight="1">
      <c r="A585" s="180"/>
      <c r="B585" s="197"/>
      <c r="C585" s="152"/>
      <c r="D585" s="152"/>
      <c r="E585" s="152"/>
      <c r="F585" s="152"/>
      <c r="G585" s="197"/>
      <c r="H585" s="169"/>
      <c r="I585" s="152"/>
      <c r="J585" s="152"/>
      <c r="K585" s="152"/>
      <c r="L585" s="152"/>
      <c r="M585" s="152"/>
      <c r="N585" s="152"/>
      <c r="O585" s="197"/>
      <c r="P585" s="197"/>
      <c r="Q585" s="197"/>
      <c r="R585" s="197"/>
      <c r="S585" s="197"/>
      <c r="T585" s="197"/>
      <c r="U585" s="197"/>
      <c r="V585" s="197"/>
      <c r="W585" s="197"/>
      <c r="X585" s="197"/>
      <c r="Y585" s="197"/>
      <c r="Z585" s="197"/>
    </row>
    <row r="586" ht="15.75" customHeight="1">
      <c r="A586" s="180"/>
      <c r="B586" s="197"/>
      <c r="C586" s="197"/>
      <c r="D586" s="197"/>
      <c r="E586" s="152"/>
      <c r="F586" s="152"/>
      <c r="G586" s="197"/>
      <c r="H586" s="169"/>
      <c r="I586" s="152"/>
      <c r="J586" s="50"/>
      <c r="K586" s="50"/>
      <c r="L586" s="152"/>
      <c r="M586" s="152"/>
      <c r="N586" s="152"/>
      <c r="O586" s="197"/>
      <c r="P586" s="197"/>
      <c r="Q586" s="197"/>
      <c r="R586" s="197"/>
      <c r="S586" s="197"/>
      <c r="T586" s="197"/>
      <c r="U586" s="197"/>
      <c r="V586" s="197"/>
      <c r="W586" s="197"/>
      <c r="X586" s="197"/>
      <c r="Y586" s="197"/>
      <c r="Z586" s="197"/>
    </row>
    <row r="587" ht="15.75" customHeight="1">
      <c r="A587" s="180"/>
      <c r="B587" s="197"/>
      <c r="C587" s="152"/>
      <c r="D587" s="152"/>
      <c r="E587" s="152"/>
      <c r="F587" s="152"/>
      <c r="G587" s="197"/>
      <c r="H587" s="169"/>
      <c r="I587" s="152"/>
      <c r="J587" s="152"/>
      <c r="K587" s="152"/>
      <c r="L587" s="152"/>
      <c r="M587" s="152"/>
      <c r="N587" s="152"/>
      <c r="O587" s="197"/>
      <c r="P587" s="197"/>
      <c r="Q587" s="197"/>
      <c r="R587" s="197"/>
      <c r="S587" s="197"/>
      <c r="T587" s="197"/>
      <c r="U587" s="197"/>
      <c r="V587" s="197"/>
      <c r="W587" s="197"/>
      <c r="X587" s="197"/>
      <c r="Y587" s="197"/>
      <c r="Z587" s="197"/>
    </row>
    <row r="588" ht="15.75" customHeight="1">
      <c r="A588" s="180"/>
      <c r="B588" s="197"/>
      <c r="C588" s="197"/>
      <c r="D588" s="197"/>
      <c r="E588" s="152"/>
      <c r="F588" s="152"/>
      <c r="G588" s="197"/>
      <c r="H588" s="169"/>
      <c r="I588" s="152"/>
      <c r="J588" s="50"/>
      <c r="K588" s="50"/>
      <c r="L588" s="152"/>
      <c r="M588" s="152"/>
      <c r="N588" s="152"/>
      <c r="O588" s="197"/>
      <c r="P588" s="197"/>
      <c r="Q588" s="197"/>
      <c r="R588" s="197"/>
      <c r="S588" s="197"/>
      <c r="T588" s="197"/>
      <c r="U588" s="197"/>
      <c r="V588" s="197"/>
      <c r="W588" s="197"/>
      <c r="X588" s="197"/>
      <c r="Y588" s="197"/>
      <c r="Z588" s="197"/>
    </row>
    <row r="589" ht="15.75" customHeight="1">
      <c r="A589" s="180"/>
      <c r="B589" s="197"/>
      <c r="C589" s="152"/>
      <c r="D589" s="152"/>
      <c r="E589" s="152"/>
      <c r="F589" s="152"/>
      <c r="G589" s="197"/>
      <c r="H589" s="197"/>
      <c r="I589" s="152"/>
      <c r="J589" s="152"/>
      <c r="K589" s="152"/>
      <c r="L589" s="152"/>
      <c r="M589" s="152"/>
      <c r="N589" s="152"/>
      <c r="O589" s="197"/>
      <c r="P589" s="197"/>
      <c r="Q589" s="197"/>
      <c r="R589" s="197"/>
      <c r="S589" s="197"/>
      <c r="T589" s="197"/>
      <c r="U589" s="197"/>
      <c r="V589" s="197"/>
      <c r="W589" s="197"/>
      <c r="X589" s="197"/>
      <c r="Y589" s="197"/>
      <c r="Z589" s="197"/>
    </row>
    <row r="590" ht="15.75" customHeight="1">
      <c r="A590" s="197"/>
      <c r="B590" s="197"/>
      <c r="C590" s="197"/>
      <c r="D590" s="197"/>
      <c r="E590" s="197"/>
      <c r="F590" s="197"/>
      <c r="G590" s="197"/>
      <c r="H590" s="197"/>
      <c r="I590" s="197"/>
      <c r="J590" s="197"/>
      <c r="K590" s="197"/>
      <c r="L590" s="197"/>
      <c r="M590" s="197"/>
      <c r="N590" s="197"/>
      <c r="O590" s="197"/>
      <c r="P590" s="197"/>
      <c r="Q590" s="197"/>
      <c r="R590" s="197"/>
      <c r="S590" s="197"/>
      <c r="T590" s="197"/>
      <c r="U590" s="197"/>
      <c r="V590" s="197"/>
      <c r="W590" s="197"/>
      <c r="X590" s="197"/>
      <c r="Y590" s="197"/>
      <c r="Z590" s="197"/>
    </row>
    <row r="591" ht="15.75" customHeight="1">
      <c r="A591" s="197"/>
      <c r="B591" s="197"/>
      <c r="C591" s="197"/>
      <c r="D591" s="197"/>
      <c r="E591" s="197"/>
      <c r="F591" s="197"/>
      <c r="G591" s="197"/>
      <c r="H591" s="197"/>
      <c r="I591" s="197"/>
      <c r="J591" s="197"/>
      <c r="K591" s="197"/>
      <c r="L591" s="197"/>
      <c r="M591" s="197"/>
      <c r="N591" s="197"/>
      <c r="O591" s="197"/>
      <c r="P591" s="197"/>
      <c r="Q591" s="197"/>
      <c r="R591" s="197"/>
      <c r="S591" s="197"/>
      <c r="T591" s="197"/>
      <c r="U591" s="197"/>
      <c r="V591" s="197"/>
      <c r="W591" s="197"/>
      <c r="X591" s="197"/>
      <c r="Y591" s="197"/>
      <c r="Z591" s="197"/>
    </row>
    <row r="592" ht="15.75" customHeight="1">
      <c r="A592" s="197"/>
      <c r="B592" s="197"/>
      <c r="C592" s="197"/>
      <c r="D592" s="197"/>
      <c r="E592" s="197"/>
      <c r="F592" s="197"/>
      <c r="G592" s="197"/>
      <c r="H592" s="197"/>
      <c r="I592" s="197"/>
      <c r="J592" s="197"/>
      <c r="K592" s="197"/>
      <c r="L592" s="197"/>
      <c r="M592" s="197"/>
      <c r="N592" s="197"/>
      <c r="O592" s="197"/>
      <c r="P592" s="197"/>
      <c r="Q592" s="197"/>
      <c r="R592" s="197"/>
      <c r="S592" s="197"/>
      <c r="T592" s="197"/>
      <c r="U592" s="197"/>
      <c r="V592" s="197"/>
      <c r="W592" s="197"/>
      <c r="X592" s="197"/>
      <c r="Y592" s="197"/>
      <c r="Z592" s="197"/>
    </row>
    <row r="593" ht="15.75" customHeight="1">
      <c r="A593" s="197"/>
      <c r="B593" s="197"/>
      <c r="C593" s="197"/>
      <c r="D593" s="197"/>
      <c r="E593" s="197"/>
      <c r="F593" s="197"/>
      <c r="G593" s="197"/>
      <c r="H593" s="197"/>
      <c r="I593" s="197"/>
      <c r="J593" s="197"/>
      <c r="K593" s="197"/>
      <c r="L593" s="197"/>
      <c r="M593" s="197"/>
      <c r="N593" s="197"/>
      <c r="O593" s="197"/>
      <c r="P593" s="197"/>
      <c r="Q593" s="197"/>
      <c r="R593" s="197"/>
      <c r="S593" s="197"/>
      <c r="T593" s="197"/>
      <c r="U593" s="197"/>
      <c r="V593" s="197"/>
      <c r="W593" s="197"/>
      <c r="X593" s="197"/>
      <c r="Y593" s="197"/>
      <c r="Z593" s="197"/>
    </row>
    <row r="594" ht="15.75" customHeight="1">
      <c r="A594" s="197"/>
      <c r="B594" s="197"/>
      <c r="C594" s="197"/>
      <c r="D594" s="197"/>
      <c r="E594" s="197"/>
      <c r="F594" s="197"/>
      <c r="G594" s="197"/>
      <c r="H594" s="197"/>
      <c r="I594" s="197"/>
      <c r="J594" s="197"/>
      <c r="K594" s="197"/>
      <c r="L594" s="197"/>
      <c r="M594" s="197"/>
      <c r="N594" s="197"/>
      <c r="O594" s="197"/>
      <c r="P594" s="197"/>
      <c r="Q594" s="197"/>
      <c r="R594" s="197"/>
      <c r="S594" s="197"/>
      <c r="T594" s="197"/>
      <c r="U594" s="197"/>
      <c r="V594" s="197"/>
      <c r="W594" s="197"/>
      <c r="X594" s="197"/>
      <c r="Y594" s="197"/>
      <c r="Z594" s="197"/>
    </row>
    <row r="595" ht="15.75" customHeight="1">
      <c r="A595" s="197"/>
      <c r="B595" s="197"/>
      <c r="C595" s="197"/>
      <c r="D595" s="197"/>
      <c r="E595" s="197"/>
      <c r="F595" s="197"/>
      <c r="G595" s="197"/>
      <c r="H595" s="197"/>
      <c r="I595" s="197"/>
      <c r="J595" s="197"/>
      <c r="K595" s="197"/>
      <c r="L595" s="197"/>
      <c r="M595" s="197"/>
      <c r="N595" s="197"/>
      <c r="O595" s="197"/>
      <c r="P595" s="197"/>
      <c r="Q595" s="197"/>
      <c r="R595" s="197"/>
      <c r="S595" s="197"/>
      <c r="T595" s="197"/>
      <c r="U595" s="197"/>
      <c r="V595" s="197"/>
      <c r="W595" s="197"/>
      <c r="X595" s="197"/>
      <c r="Y595" s="197"/>
      <c r="Z595" s="197"/>
    </row>
    <row r="596" ht="15.75" customHeight="1">
      <c r="A596" s="197"/>
      <c r="B596" s="197"/>
      <c r="C596" s="197"/>
      <c r="D596" s="197"/>
      <c r="E596" s="197"/>
      <c r="F596" s="197"/>
      <c r="G596" s="197"/>
      <c r="H596" s="197"/>
      <c r="I596" s="197"/>
      <c r="J596" s="197"/>
      <c r="K596" s="197"/>
      <c r="L596" s="197"/>
      <c r="M596" s="197"/>
      <c r="N596" s="197"/>
      <c r="O596" s="197"/>
      <c r="P596" s="197"/>
      <c r="Q596" s="197"/>
      <c r="R596" s="197"/>
      <c r="S596" s="197"/>
      <c r="T596" s="197"/>
      <c r="U596" s="197"/>
      <c r="V596" s="197"/>
      <c r="W596" s="197"/>
      <c r="X596" s="197"/>
      <c r="Y596" s="197"/>
      <c r="Z596" s="197"/>
    </row>
    <row r="597" ht="15.75" customHeight="1">
      <c r="A597" s="197"/>
      <c r="B597" s="197"/>
      <c r="C597" s="197"/>
      <c r="D597" s="197"/>
      <c r="E597" s="197"/>
      <c r="F597" s="197"/>
      <c r="G597" s="197"/>
      <c r="H597" s="197"/>
      <c r="I597" s="197"/>
      <c r="J597" s="197"/>
      <c r="K597" s="197"/>
      <c r="L597" s="197"/>
      <c r="M597" s="197"/>
      <c r="N597" s="197"/>
      <c r="O597" s="197"/>
      <c r="P597" s="197"/>
      <c r="Q597" s="197"/>
      <c r="R597" s="197"/>
      <c r="S597" s="197"/>
      <c r="T597" s="197"/>
      <c r="U597" s="197"/>
      <c r="V597" s="197"/>
      <c r="W597" s="197"/>
      <c r="X597" s="197"/>
      <c r="Y597" s="197"/>
      <c r="Z597" s="197"/>
    </row>
    <row r="598" ht="15.75" customHeight="1">
      <c r="A598" s="197"/>
      <c r="B598" s="197"/>
      <c r="C598" s="197"/>
      <c r="D598" s="197"/>
      <c r="E598" s="197"/>
      <c r="F598" s="197"/>
      <c r="G598" s="197"/>
      <c r="H598" s="197"/>
      <c r="I598" s="197"/>
      <c r="J598" s="197"/>
      <c r="K598" s="197"/>
      <c r="L598" s="197"/>
      <c r="M598" s="197"/>
      <c r="N598" s="197"/>
      <c r="O598" s="197"/>
      <c r="P598" s="197"/>
      <c r="Q598" s="197"/>
      <c r="R598" s="197"/>
      <c r="S598" s="197"/>
      <c r="T598" s="197"/>
      <c r="U598" s="197"/>
      <c r="V598" s="197"/>
      <c r="W598" s="197"/>
      <c r="X598" s="197"/>
      <c r="Y598" s="197"/>
      <c r="Z598" s="197"/>
    </row>
    <row r="599" ht="15.75" customHeight="1">
      <c r="A599" s="197"/>
      <c r="B599" s="197"/>
      <c r="C599" s="197"/>
      <c r="D599" s="197"/>
      <c r="E599" s="197"/>
      <c r="F599" s="197"/>
      <c r="G599" s="197"/>
      <c r="H599" s="197"/>
      <c r="I599" s="197"/>
      <c r="J599" s="197"/>
      <c r="K599" s="197"/>
      <c r="L599" s="197"/>
      <c r="M599" s="197"/>
      <c r="N599" s="197"/>
      <c r="O599" s="197"/>
      <c r="P599" s="197"/>
      <c r="Q599" s="197"/>
      <c r="R599" s="197"/>
      <c r="S599" s="197"/>
      <c r="T599" s="197"/>
      <c r="U599" s="197"/>
      <c r="V599" s="197"/>
      <c r="W599" s="197"/>
      <c r="X599" s="197"/>
      <c r="Y599" s="197"/>
      <c r="Z599" s="197"/>
    </row>
    <row r="600" ht="15.75" customHeight="1">
      <c r="A600" s="197"/>
      <c r="B600" s="197"/>
      <c r="C600" s="197"/>
      <c r="D600" s="197"/>
      <c r="E600" s="197"/>
      <c r="F600" s="197"/>
      <c r="G600" s="197"/>
      <c r="H600" s="197"/>
      <c r="I600" s="197"/>
      <c r="J600" s="197"/>
      <c r="K600" s="197"/>
      <c r="L600" s="197"/>
      <c r="M600" s="197"/>
      <c r="N600" s="197"/>
      <c r="O600" s="197"/>
      <c r="P600" s="197"/>
      <c r="Q600" s="197"/>
      <c r="R600" s="197"/>
      <c r="S600" s="197"/>
      <c r="T600" s="197"/>
      <c r="U600" s="197"/>
      <c r="V600" s="197"/>
      <c r="W600" s="197"/>
      <c r="X600" s="197"/>
      <c r="Y600" s="197"/>
      <c r="Z600" s="197"/>
    </row>
    <row r="601" ht="15.75" customHeight="1">
      <c r="A601" s="197"/>
      <c r="B601" s="197"/>
      <c r="C601" s="197"/>
      <c r="D601" s="197"/>
      <c r="E601" s="197"/>
      <c r="F601" s="197"/>
      <c r="G601" s="197"/>
      <c r="H601" s="197"/>
      <c r="I601" s="197"/>
      <c r="J601" s="197"/>
      <c r="K601" s="197"/>
      <c r="L601" s="197"/>
      <c r="M601" s="197"/>
      <c r="N601" s="197"/>
      <c r="O601" s="197"/>
      <c r="P601" s="197"/>
      <c r="Q601" s="197"/>
      <c r="R601" s="197"/>
      <c r="S601" s="197"/>
      <c r="T601" s="197"/>
      <c r="U601" s="197"/>
      <c r="V601" s="197"/>
      <c r="W601" s="197"/>
      <c r="X601" s="197"/>
      <c r="Y601" s="197"/>
      <c r="Z601" s="197"/>
    </row>
    <row r="602" ht="15.75" customHeight="1">
      <c r="A602" s="197"/>
      <c r="B602" s="197"/>
      <c r="C602" s="197"/>
      <c r="D602" s="197"/>
      <c r="E602" s="197"/>
      <c r="F602" s="197"/>
      <c r="G602" s="197"/>
      <c r="H602" s="197"/>
      <c r="I602" s="197"/>
      <c r="J602" s="197"/>
      <c r="K602" s="197"/>
      <c r="L602" s="197"/>
      <c r="M602" s="197"/>
      <c r="N602" s="197"/>
      <c r="O602" s="197"/>
      <c r="P602" s="197"/>
      <c r="Q602" s="197"/>
      <c r="R602" s="197"/>
      <c r="S602" s="197"/>
      <c r="T602" s="197"/>
      <c r="U602" s="197"/>
      <c r="V602" s="197"/>
      <c r="W602" s="197"/>
      <c r="X602" s="197"/>
      <c r="Y602" s="197"/>
      <c r="Z602" s="197"/>
    </row>
    <row r="603" ht="15.75" customHeight="1">
      <c r="A603" s="197"/>
      <c r="B603" s="197"/>
      <c r="C603" s="197"/>
      <c r="D603" s="197"/>
      <c r="E603" s="197"/>
      <c r="F603" s="197"/>
      <c r="G603" s="197"/>
      <c r="H603" s="197"/>
      <c r="I603" s="197"/>
      <c r="J603" s="197"/>
      <c r="K603" s="197"/>
      <c r="L603" s="197"/>
      <c r="M603" s="197"/>
      <c r="N603" s="197"/>
      <c r="O603" s="197"/>
      <c r="P603" s="197"/>
      <c r="Q603" s="197"/>
      <c r="R603" s="197"/>
      <c r="S603" s="197"/>
      <c r="T603" s="197"/>
      <c r="U603" s="197"/>
      <c r="V603" s="197"/>
      <c r="W603" s="197"/>
      <c r="X603" s="197"/>
      <c r="Y603" s="197"/>
      <c r="Z603" s="197"/>
    </row>
    <row r="604" ht="15.75" customHeight="1">
      <c r="A604" s="197"/>
      <c r="B604" s="197"/>
      <c r="C604" s="197"/>
      <c r="D604" s="197"/>
      <c r="E604" s="197"/>
      <c r="F604" s="197"/>
      <c r="G604" s="197"/>
      <c r="H604" s="197"/>
      <c r="I604" s="197"/>
      <c r="J604" s="197"/>
      <c r="K604" s="197"/>
      <c r="L604" s="197"/>
      <c r="M604" s="197"/>
      <c r="N604" s="197"/>
      <c r="O604" s="197"/>
      <c r="P604" s="197"/>
      <c r="Q604" s="197"/>
      <c r="R604" s="197"/>
      <c r="S604" s="197"/>
      <c r="T604" s="197"/>
      <c r="U604" s="197"/>
      <c r="V604" s="197"/>
      <c r="W604" s="197"/>
      <c r="X604" s="197"/>
      <c r="Y604" s="197"/>
      <c r="Z604" s="197"/>
    </row>
    <row r="605" ht="15.75" customHeight="1">
      <c r="A605" s="197"/>
      <c r="B605" s="197"/>
      <c r="C605" s="197"/>
      <c r="D605" s="197"/>
      <c r="E605" s="197"/>
      <c r="F605" s="197"/>
      <c r="G605" s="197"/>
      <c r="H605" s="197"/>
      <c r="I605" s="197"/>
      <c r="J605" s="197"/>
      <c r="K605" s="197"/>
      <c r="L605" s="197"/>
      <c r="M605" s="197"/>
      <c r="N605" s="197"/>
      <c r="O605" s="197"/>
      <c r="P605" s="197"/>
      <c r="Q605" s="197"/>
      <c r="R605" s="197"/>
      <c r="S605" s="197"/>
      <c r="T605" s="197"/>
      <c r="U605" s="197"/>
      <c r="V605" s="197"/>
      <c r="W605" s="197"/>
      <c r="X605" s="197"/>
      <c r="Y605" s="197"/>
      <c r="Z605" s="197"/>
    </row>
    <row r="606" ht="15.75" customHeight="1">
      <c r="A606" s="197"/>
      <c r="B606" s="197"/>
      <c r="C606" s="197"/>
      <c r="D606" s="197"/>
      <c r="E606" s="197"/>
      <c r="F606" s="197"/>
      <c r="G606" s="197"/>
      <c r="H606" s="197"/>
      <c r="I606" s="197"/>
      <c r="J606" s="197"/>
      <c r="K606" s="197"/>
      <c r="L606" s="197"/>
      <c r="M606" s="197"/>
      <c r="N606" s="197"/>
      <c r="O606" s="197"/>
      <c r="P606" s="197"/>
      <c r="Q606" s="197"/>
      <c r="R606" s="197"/>
      <c r="S606" s="197"/>
      <c r="T606" s="197"/>
      <c r="U606" s="197"/>
      <c r="V606" s="197"/>
      <c r="W606" s="197"/>
      <c r="X606" s="197"/>
      <c r="Y606" s="197"/>
      <c r="Z606" s="197"/>
    </row>
    <row r="607" ht="15.75" customHeight="1">
      <c r="A607" s="197"/>
      <c r="B607" s="197"/>
      <c r="C607" s="197"/>
      <c r="D607" s="197"/>
      <c r="E607" s="197"/>
      <c r="F607" s="197"/>
      <c r="G607" s="197"/>
      <c r="H607" s="197"/>
      <c r="I607" s="197"/>
      <c r="J607" s="197"/>
      <c r="K607" s="197"/>
      <c r="L607" s="197"/>
      <c r="M607" s="197"/>
      <c r="N607" s="197"/>
      <c r="O607" s="197"/>
      <c r="P607" s="197"/>
      <c r="Q607" s="197"/>
      <c r="R607" s="197"/>
      <c r="S607" s="197"/>
      <c r="T607" s="197"/>
      <c r="U607" s="197"/>
      <c r="V607" s="197"/>
      <c r="W607" s="197"/>
      <c r="X607" s="197"/>
      <c r="Y607" s="197"/>
      <c r="Z607" s="197"/>
    </row>
    <row r="608" ht="15.75" customHeight="1">
      <c r="A608" s="197"/>
      <c r="B608" s="197"/>
      <c r="C608" s="197"/>
      <c r="D608" s="197"/>
      <c r="E608" s="197"/>
      <c r="F608" s="197"/>
      <c r="G608" s="197"/>
      <c r="H608" s="197"/>
      <c r="I608" s="197"/>
      <c r="J608" s="197"/>
      <c r="K608" s="197"/>
      <c r="L608" s="197"/>
      <c r="M608" s="197"/>
      <c r="N608" s="197"/>
      <c r="O608" s="197"/>
      <c r="P608" s="197"/>
      <c r="Q608" s="197"/>
      <c r="R608" s="197"/>
      <c r="S608" s="197"/>
      <c r="T608" s="197"/>
      <c r="U608" s="197"/>
      <c r="V608" s="197"/>
      <c r="W608" s="197"/>
      <c r="X608" s="197"/>
      <c r="Y608" s="197"/>
      <c r="Z608" s="197"/>
    </row>
    <row r="609" ht="15.75" customHeight="1">
      <c r="A609" s="197"/>
      <c r="B609" s="197"/>
      <c r="C609" s="197"/>
      <c r="D609" s="197"/>
      <c r="E609" s="197"/>
      <c r="F609" s="197"/>
      <c r="G609" s="197"/>
      <c r="H609" s="197"/>
      <c r="I609" s="197"/>
      <c r="J609" s="197"/>
      <c r="K609" s="197"/>
      <c r="L609" s="197"/>
      <c r="M609" s="197"/>
      <c r="N609" s="197"/>
      <c r="O609" s="197"/>
      <c r="P609" s="197"/>
      <c r="Q609" s="197"/>
      <c r="R609" s="197"/>
      <c r="S609" s="197"/>
      <c r="T609" s="197"/>
      <c r="U609" s="197"/>
      <c r="V609" s="197"/>
      <c r="W609" s="197"/>
      <c r="X609" s="197"/>
      <c r="Y609" s="197"/>
      <c r="Z609" s="197"/>
    </row>
    <row r="610" ht="15.75" customHeight="1">
      <c r="A610" s="197"/>
      <c r="B610" s="197"/>
      <c r="C610" s="197"/>
      <c r="D610" s="197"/>
      <c r="E610" s="197"/>
      <c r="F610" s="197"/>
      <c r="G610" s="197"/>
      <c r="H610" s="197"/>
      <c r="I610" s="197"/>
      <c r="J610" s="197"/>
      <c r="K610" s="197"/>
      <c r="L610" s="197"/>
      <c r="M610" s="197"/>
      <c r="N610" s="197"/>
      <c r="O610" s="197"/>
      <c r="P610" s="197"/>
      <c r="Q610" s="197"/>
      <c r="R610" s="197"/>
      <c r="S610" s="197"/>
      <c r="T610" s="197"/>
      <c r="U610" s="197"/>
      <c r="V610" s="197"/>
      <c r="W610" s="197"/>
      <c r="X610" s="197"/>
      <c r="Y610" s="197"/>
      <c r="Z610" s="197"/>
    </row>
    <row r="611" ht="15.75" customHeight="1">
      <c r="A611" s="197"/>
      <c r="B611" s="197"/>
      <c r="C611" s="197"/>
      <c r="D611" s="197"/>
      <c r="E611" s="197"/>
      <c r="F611" s="197"/>
      <c r="G611" s="197"/>
      <c r="H611" s="197"/>
      <c r="I611" s="197"/>
      <c r="J611" s="197"/>
      <c r="K611" s="197"/>
      <c r="L611" s="197"/>
      <c r="M611" s="197"/>
      <c r="N611" s="197"/>
      <c r="O611" s="197"/>
      <c r="P611" s="197"/>
      <c r="Q611" s="197"/>
      <c r="R611" s="197"/>
      <c r="S611" s="197"/>
      <c r="T611" s="197"/>
      <c r="U611" s="197"/>
      <c r="V611" s="197"/>
      <c r="W611" s="197"/>
      <c r="X611" s="197"/>
      <c r="Y611" s="197"/>
      <c r="Z611" s="197"/>
    </row>
    <row r="612" ht="15.75" customHeight="1">
      <c r="A612" s="197"/>
      <c r="B612" s="197"/>
      <c r="C612" s="197"/>
      <c r="D612" s="197"/>
      <c r="E612" s="197"/>
      <c r="F612" s="197"/>
      <c r="G612" s="197"/>
      <c r="H612" s="197"/>
      <c r="I612" s="197"/>
      <c r="J612" s="197"/>
      <c r="K612" s="197"/>
      <c r="L612" s="197"/>
      <c r="M612" s="197"/>
      <c r="N612" s="197"/>
      <c r="O612" s="197"/>
      <c r="P612" s="197"/>
      <c r="Q612" s="197"/>
      <c r="R612" s="197"/>
      <c r="S612" s="197"/>
      <c r="T612" s="197"/>
      <c r="U612" s="197"/>
      <c r="V612" s="197"/>
      <c r="W612" s="197"/>
      <c r="X612" s="197"/>
      <c r="Y612" s="197"/>
      <c r="Z612" s="197"/>
    </row>
    <row r="613" ht="15.75" customHeight="1">
      <c r="A613" s="197"/>
      <c r="B613" s="197"/>
      <c r="C613" s="197"/>
      <c r="D613" s="197"/>
      <c r="E613" s="197"/>
      <c r="F613" s="197"/>
      <c r="G613" s="197"/>
      <c r="H613" s="197"/>
      <c r="I613" s="197"/>
      <c r="J613" s="197"/>
      <c r="K613" s="197"/>
      <c r="L613" s="197"/>
      <c r="M613" s="197"/>
      <c r="N613" s="197"/>
      <c r="O613" s="197"/>
      <c r="P613" s="197"/>
      <c r="Q613" s="197"/>
      <c r="R613" s="197"/>
      <c r="S613" s="197"/>
      <c r="T613" s="197"/>
      <c r="U613" s="197"/>
      <c r="V613" s="197"/>
      <c r="W613" s="197"/>
      <c r="X613" s="197"/>
      <c r="Y613" s="197"/>
      <c r="Z613" s="197"/>
    </row>
    <row r="614" ht="15.75" customHeight="1">
      <c r="A614" s="197"/>
      <c r="B614" s="197"/>
      <c r="C614" s="197"/>
      <c r="D614" s="197"/>
      <c r="E614" s="197"/>
      <c r="F614" s="197"/>
      <c r="G614" s="197"/>
      <c r="H614" s="197"/>
      <c r="I614" s="197"/>
      <c r="J614" s="197"/>
      <c r="K614" s="197"/>
      <c r="L614" s="197"/>
      <c r="M614" s="197"/>
      <c r="N614" s="197"/>
      <c r="O614" s="197"/>
      <c r="P614" s="197"/>
      <c r="Q614" s="197"/>
      <c r="R614" s="197"/>
      <c r="S614" s="197"/>
      <c r="T614" s="197"/>
      <c r="U614" s="197"/>
      <c r="V614" s="197"/>
      <c r="W614" s="197"/>
      <c r="X614" s="197"/>
      <c r="Y614" s="197"/>
      <c r="Z614" s="197"/>
    </row>
    <row r="615" ht="15.75" customHeight="1">
      <c r="A615" s="197"/>
      <c r="B615" s="197"/>
      <c r="C615" s="197"/>
      <c r="D615" s="197"/>
      <c r="E615" s="197"/>
      <c r="F615" s="197"/>
      <c r="G615" s="197"/>
      <c r="H615" s="197"/>
      <c r="I615" s="197"/>
      <c r="J615" s="197"/>
      <c r="K615" s="197"/>
      <c r="L615" s="197"/>
      <c r="M615" s="197"/>
      <c r="N615" s="197"/>
      <c r="O615" s="197"/>
      <c r="P615" s="197"/>
      <c r="Q615" s="197"/>
      <c r="R615" s="197"/>
      <c r="S615" s="197"/>
      <c r="T615" s="197"/>
      <c r="U615" s="197"/>
      <c r="V615" s="197"/>
      <c r="W615" s="197"/>
      <c r="X615" s="197"/>
      <c r="Y615" s="197"/>
      <c r="Z615" s="197"/>
    </row>
    <row r="616" ht="15.75" customHeight="1">
      <c r="A616" s="197"/>
      <c r="B616" s="197"/>
      <c r="C616" s="197"/>
      <c r="D616" s="197"/>
      <c r="E616" s="197"/>
      <c r="F616" s="197"/>
      <c r="G616" s="197"/>
      <c r="H616" s="197"/>
      <c r="I616" s="197"/>
      <c r="J616" s="197"/>
      <c r="K616" s="197"/>
      <c r="L616" s="197"/>
      <c r="M616" s="197"/>
      <c r="N616" s="197"/>
      <c r="O616" s="197"/>
      <c r="P616" s="197"/>
      <c r="Q616" s="197"/>
      <c r="R616" s="197"/>
      <c r="S616" s="197"/>
      <c r="T616" s="197"/>
      <c r="U616" s="197"/>
      <c r="V616" s="197"/>
      <c r="W616" s="197"/>
      <c r="X616" s="197"/>
      <c r="Y616" s="197"/>
      <c r="Z616" s="197"/>
    </row>
    <row r="617" ht="15.75" customHeight="1">
      <c r="A617" s="197"/>
      <c r="B617" s="197"/>
      <c r="C617" s="197"/>
      <c r="D617" s="197"/>
      <c r="E617" s="197"/>
      <c r="F617" s="197"/>
      <c r="G617" s="197"/>
      <c r="H617" s="197"/>
      <c r="I617" s="197"/>
      <c r="J617" s="197"/>
      <c r="K617" s="197"/>
      <c r="L617" s="197"/>
      <c r="M617" s="197"/>
      <c r="N617" s="197"/>
      <c r="O617" s="197"/>
      <c r="P617" s="197"/>
      <c r="Q617" s="197"/>
      <c r="R617" s="197"/>
      <c r="S617" s="197"/>
      <c r="T617" s="197"/>
      <c r="U617" s="197"/>
      <c r="V617" s="197"/>
      <c r="W617" s="197"/>
      <c r="X617" s="197"/>
      <c r="Y617" s="197"/>
      <c r="Z617" s="197"/>
    </row>
    <row r="618" ht="15.75" customHeight="1">
      <c r="A618" s="197"/>
      <c r="B618" s="197"/>
      <c r="C618" s="197"/>
      <c r="D618" s="197"/>
      <c r="E618" s="197"/>
      <c r="F618" s="197"/>
      <c r="G618" s="197"/>
      <c r="H618" s="197"/>
      <c r="I618" s="197"/>
      <c r="J618" s="197"/>
      <c r="K618" s="197"/>
      <c r="L618" s="197"/>
      <c r="M618" s="197"/>
      <c r="N618" s="197"/>
      <c r="O618" s="197"/>
      <c r="P618" s="197"/>
      <c r="Q618" s="197"/>
      <c r="R618" s="197"/>
      <c r="S618" s="197"/>
      <c r="T618" s="197"/>
      <c r="U618" s="197"/>
      <c r="V618" s="197"/>
      <c r="W618" s="197"/>
      <c r="X618" s="197"/>
      <c r="Y618" s="197"/>
      <c r="Z618" s="197"/>
    </row>
    <row r="619" ht="15.75" customHeight="1">
      <c r="A619" s="197"/>
      <c r="B619" s="197"/>
      <c r="C619" s="197"/>
      <c r="D619" s="197"/>
      <c r="E619" s="197"/>
      <c r="F619" s="197"/>
      <c r="G619" s="197"/>
      <c r="H619" s="197"/>
      <c r="I619" s="197"/>
      <c r="J619" s="197"/>
      <c r="K619" s="197"/>
      <c r="L619" s="197"/>
      <c r="M619" s="197"/>
      <c r="N619" s="197"/>
      <c r="O619" s="197"/>
      <c r="P619" s="197"/>
      <c r="Q619" s="197"/>
      <c r="R619" s="197"/>
      <c r="S619" s="197"/>
      <c r="T619" s="197"/>
      <c r="U619" s="197"/>
      <c r="V619" s="197"/>
      <c r="W619" s="197"/>
      <c r="X619" s="197"/>
      <c r="Y619" s="197"/>
      <c r="Z619" s="197"/>
    </row>
    <row r="620" ht="15.75" customHeight="1">
      <c r="A620" s="197"/>
      <c r="B620" s="197"/>
      <c r="C620" s="197"/>
      <c r="D620" s="197"/>
      <c r="E620" s="197"/>
      <c r="F620" s="197"/>
      <c r="G620" s="197"/>
      <c r="H620" s="197"/>
      <c r="I620" s="197"/>
      <c r="J620" s="197"/>
      <c r="K620" s="197"/>
      <c r="L620" s="197"/>
      <c r="M620" s="197"/>
      <c r="N620" s="197"/>
      <c r="O620" s="197"/>
      <c r="P620" s="197"/>
      <c r="Q620" s="197"/>
      <c r="R620" s="197"/>
      <c r="S620" s="197"/>
      <c r="T620" s="197"/>
      <c r="U620" s="197"/>
      <c r="V620" s="197"/>
      <c r="W620" s="197"/>
      <c r="X620" s="197"/>
      <c r="Y620" s="197"/>
      <c r="Z620" s="197"/>
    </row>
    <row r="621" ht="15.75" customHeight="1">
      <c r="A621" s="197"/>
      <c r="B621" s="197"/>
      <c r="C621" s="197"/>
      <c r="D621" s="197"/>
      <c r="E621" s="197"/>
      <c r="F621" s="197"/>
      <c r="G621" s="197"/>
      <c r="H621" s="197"/>
      <c r="I621" s="197"/>
      <c r="J621" s="197"/>
      <c r="K621" s="197"/>
      <c r="L621" s="197"/>
      <c r="M621" s="197"/>
      <c r="N621" s="197"/>
      <c r="O621" s="197"/>
      <c r="P621" s="197"/>
      <c r="Q621" s="197"/>
      <c r="R621" s="197"/>
      <c r="S621" s="197"/>
      <c r="T621" s="197"/>
      <c r="U621" s="197"/>
      <c r="V621" s="197"/>
      <c r="W621" s="197"/>
      <c r="X621" s="197"/>
      <c r="Y621" s="197"/>
      <c r="Z621" s="197"/>
    </row>
    <row r="622" ht="15.75" customHeight="1">
      <c r="A622" s="197"/>
      <c r="B622" s="197"/>
      <c r="C622" s="197"/>
      <c r="D622" s="197"/>
      <c r="E622" s="197"/>
      <c r="F622" s="197"/>
      <c r="G622" s="197"/>
      <c r="H622" s="197"/>
      <c r="I622" s="197"/>
      <c r="J622" s="197"/>
      <c r="K622" s="197"/>
      <c r="L622" s="197"/>
      <c r="M622" s="197"/>
      <c r="N622" s="197"/>
      <c r="O622" s="197"/>
      <c r="P622" s="197"/>
      <c r="Q622" s="197"/>
      <c r="R622" s="197"/>
      <c r="S622" s="197"/>
      <c r="T622" s="197"/>
      <c r="U622" s="197"/>
      <c r="V622" s="197"/>
      <c r="W622" s="197"/>
      <c r="X622" s="197"/>
      <c r="Y622" s="197"/>
      <c r="Z622" s="197"/>
    </row>
    <row r="623" ht="15.75" customHeight="1">
      <c r="A623" s="197"/>
      <c r="B623" s="197"/>
      <c r="C623" s="197"/>
      <c r="D623" s="197"/>
      <c r="E623" s="197"/>
      <c r="F623" s="197"/>
      <c r="G623" s="197"/>
      <c r="H623" s="197"/>
      <c r="I623" s="197"/>
      <c r="J623" s="197"/>
      <c r="K623" s="197"/>
      <c r="L623" s="197"/>
      <c r="M623" s="197"/>
      <c r="N623" s="197"/>
      <c r="O623" s="197"/>
      <c r="P623" s="197"/>
      <c r="Q623" s="197"/>
      <c r="R623" s="197"/>
      <c r="S623" s="197"/>
      <c r="T623" s="197"/>
      <c r="U623" s="197"/>
      <c r="V623" s="197"/>
      <c r="W623" s="197"/>
      <c r="X623" s="197"/>
      <c r="Y623" s="197"/>
      <c r="Z623" s="197"/>
    </row>
    <row r="624" ht="15.75" customHeight="1">
      <c r="A624" s="197"/>
      <c r="B624" s="197"/>
      <c r="C624" s="197"/>
      <c r="D624" s="197"/>
      <c r="E624" s="197"/>
      <c r="F624" s="197"/>
      <c r="G624" s="197"/>
      <c r="H624" s="197"/>
      <c r="I624" s="197"/>
      <c r="J624" s="197"/>
      <c r="K624" s="197"/>
      <c r="L624" s="197"/>
      <c r="M624" s="197"/>
      <c r="N624" s="197"/>
      <c r="O624" s="197"/>
      <c r="P624" s="197"/>
      <c r="Q624" s="197"/>
      <c r="R624" s="197"/>
      <c r="S624" s="197"/>
      <c r="T624" s="197"/>
      <c r="U624" s="197"/>
      <c r="V624" s="197"/>
      <c r="W624" s="197"/>
      <c r="X624" s="197"/>
      <c r="Y624" s="197"/>
      <c r="Z624" s="197"/>
    </row>
    <row r="625" ht="15.75" customHeight="1">
      <c r="A625" s="197"/>
      <c r="B625" s="197"/>
      <c r="C625" s="197"/>
      <c r="D625" s="197"/>
      <c r="E625" s="197"/>
      <c r="F625" s="197"/>
      <c r="G625" s="197"/>
      <c r="H625" s="197"/>
      <c r="I625" s="197"/>
      <c r="J625" s="197"/>
      <c r="K625" s="197"/>
      <c r="L625" s="197"/>
      <c r="M625" s="197"/>
      <c r="N625" s="197"/>
      <c r="O625" s="197"/>
      <c r="P625" s="197"/>
      <c r="Q625" s="197"/>
      <c r="R625" s="197"/>
      <c r="S625" s="197"/>
      <c r="T625" s="197"/>
      <c r="U625" s="197"/>
      <c r="V625" s="197"/>
      <c r="W625" s="197"/>
      <c r="X625" s="197"/>
      <c r="Y625" s="197"/>
      <c r="Z625" s="197"/>
    </row>
    <row r="626" ht="15.75" customHeight="1">
      <c r="A626" s="197"/>
      <c r="B626" s="197"/>
      <c r="C626" s="197"/>
      <c r="D626" s="197"/>
      <c r="E626" s="197"/>
      <c r="F626" s="197"/>
      <c r="G626" s="197"/>
      <c r="H626" s="197"/>
      <c r="I626" s="197"/>
      <c r="J626" s="197"/>
      <c r="K626" s="197"/>
      <c r="L626" s="197"/>
      <c r="M626" s="197"/>
      <c r="N626" s="197"/>
      <c r="O626" s="197"/>
      <c r="P626" s="197"/>
      <c r="Q626" s="197"/>
      <c r="R626" s="197"/>
      <c r="S626" s="197"/>
      <c r="T626" s="197"/>
      <c r="U626" s="197"/>
      <c r="V626" s="197"/>
      <c r="W626" s="197"/>
      <c r="X626" s="197"/>
      <c r="Y626" s="197"/>
      <c r="Z626" s="197"/>
    </row>
    <row r="627" ht="15.75" customHeight="1">
      <c r="A627" s="197"/>
      <c r="B627" s="197"/>
      <c r="C627" s="197"/>
      <c r="D627" s="197"/>
      <c r="E627" s="197"/>
      <c r="F627" s="197"/>
      <c r="G627" s="197"/>
      <c r="H627" s="197"/>
      <c r="I627" s="197"/>
      <c r="J627" s="197"/>
      <c r="K627" s="197"/>
      <c r="L627" s="197"/>
      <c r="M627" s="197"/>
      <c r="N627" s="197"/>
      <c r="O627" s="197"/>
      <c r="P627" s="197"/>
      <c r="Q627" s="197"/>
      <c r="R627" s="197"/>
      <c r="S627" s="197"/>
      <c r="T627" s="197"/>
      <c r="U627" s="197"/>
      <c r="V627" s="197"/>
      <c r="W627" s="197"/>
      <c r="X627" s="197"/>
      <c r="Y627" s="197"/>
      <c r="Z627" s="197"/>
    </row>
    <row r="628" ht="15.75" customHeight="1">
      <c r="A628" s="197"/>
      <c r="B628" s="197"/>
      <c r="C628" s="197"/>
      <c r="D628" s="197"/>
      <c r="E628" s="197"/>
      <c r="F628" s="197"/>
      <c r="G628" s="197"/>
      <c r="H628" s="197"/>
      <c r="I628" s="197"/>
      <c r="J628" s="197"/>
      <c r="K628" s="197"/>
      <c r="L628" s="197"/>
      <c r="M628" s="197"/>
      <c r="N628" s="197"/>
      <c r="O628" s="197"/>
      <c r="P628" s="197"/>
      <c r="Q628" s="197"/>
      <c r="R628" s="197"/>
      <c r="S628" s="197"/>
      <c r="T628" s="197"/>
      <c r="U628" s="197"/>
      <c r="V628" s="197"/>
      <c r="W628" s="197"/>
      <c r="X628" s="197"/>
      <c r="Y628" s="197"/>
      <c r="Z628" s="197"/>
    </row>
    <row r="629" ht="15.75" customHeight="1">
      <c r="A629" s="197"/>
      <c r="B629" s="197"/>
      <c r="C629" s="197"/>
      <c r="D629" s="197"/>
      <c r="E629" s="197"/>
      <c r="F629" s="197"/>
      <c r="G629" s="197"/>
      <c r="H629" s="197"/>
      <c r="I629" s="197"/>
      <c r="J629" s="197"/>
      <c r="K629" s="197"/>
      <c r="L629" s="197"/>
      <c r="M629" s="197"/>
      <c r="N629" s="197"/>
      <c r="O629" s="197"/>
      <c r="P629" s="197"/>
      <c r="Q629" s="197"/>
      <c r="R629" s="197"/>
      <c r="S629" s="197"/>
      <c r="T629" s="197"/>
      <c r="U629" s="197"/>
      <c r="V629" s="197"/>
      <c r="W629" s="197"/>
      <c r="X629" s="197"/>
      <c r="Y629" s="197"/>
      <c r="Z629" s="197"/>
    </row>
    <row r="630" ht="15.75" customHeight="1">
      <c r="A630" s="197"/>
      <c r="B630" s="197"/>
      <c r="C630" s="197"/>
      <c r="D630" s="197"/>
      <c r="E630" s="197"/>
      <c r="F630" s="197"/>
      <c r="G630" s="197"/>
      <c r="H630" s="197"/>
      <c r="I630" s="197"/>
      <c r="J630" s="197"/>
      <c r="K630" s="197"/>
      <c r="L630" s="197"/>
      <c r="M630" s="197"/>
      <c r="N630" s="197"/>
      <c r="O630" s="197"/>
      <c r="P630" s="197"/>
      <c r="Q630" s="197"/>
      <c r="R630" s="197"/>
      <c r="S630" s="197"/>
      <c r="T630" s="197"/>
      <c r="U630" s="197"/>
      <c r="V630" s="197"/>
      <c r="W630" s="197"/>
      <c r="X630" s="197"/>
      <c r="Y630" s="197"/>
      <c r="Z630" s="197"/>
    </row>
    <row r="631" ht="15.75" customHeight="1">
      <c r="A631" s="197"/>
      <c r="B631" s="197"/>
      <c r="C631" s="197"/>
      <c r="D631" s="197"/>
      <c r="E631" s="197"/>
      <c r="F631" s="197"/>
      <c r="G631" s="197"/>
      <c r="H631" s="197"/>
      <c r="I631" s="197"/>
      <c r="J631" s="197"/>
      <c r="K631" s="197"/>
      <c r="L631" s="197"/>
      <c r="M631" s="197"/>
      <c r="N631" s="197"/>
      <c r="O631" s="197"/>
      <c r="P631" s="197"/>
      <c r="Q631" s="197"/>
      <c r="R631" s="197"/>
      <c r="S631" s="197"/>
      <c r="T631" s="197"/>
      <c r="U631" s="197"/>
      <c r="V631" s="197"/>
      <c r="W631" s="197"/>
      <c r="X631" s="197"/>
      <c r="Y631" s="197"/>
      <c r="Z631" s="197"/>
    </row>
    <row r="632" ht="15.75" customHeight="1">
      <c r="A632" s="197"/>
      <c r="B632" s="197"/>
      <c r="C632" s="197"/>
      <c r="D632" s="197"/>
      <c r="E632" s="197"/>
      <c r="F632" s="197"/>
      <c r="G632" s="197"/>
      <c r="H632" s="197"/>
      <c r="I632" s="197"/>
      <c r="J632" s="197"/>
      <c r="K632" s="197"/>
      <c r="L632" s="197"/>
      <c r="M632" s="197"/>
      <c r="N632" s="197"/>
      <c r="O632" s="197"/>
      <c r="P632" s="197"/>
      <c r="Q632" s="197"/>
      <c r="R632" s="197"/>
      <c r="S632" s="197"/>
      <c r="T632" s="197"/>
      <c r="U632" s="197"/>
      <c r="V632" s="197"/>
      <c r="W632" s="197"/>
      <c r="X632" s="197"/>
      <c r="Y632" s="197"/>
      <c r="Z632" s="197"/>
    </row>
    <row r="633" ht="15.75" customHeight="1">
      <c r="A633" s="197"/>
      <c r="B633" s="197"/>
      <c r="C633" s="197"/>
      <c r="D633" s="197"/>
      <c r="E633" s="197"/>
      <c r="F633" s="197"/>
      <c r="G633" s="197"/>
      <c r="H633" s="197"/>
      <c r="I633" s="197"/>
      <c r="J633" s="197"/>
      <c r="K633" s="197"/>
      <c r="L633" s="197"/>
      <c r="M633" s="197"/>
      <c r="N633" s="197"/>
      <c r="O633" s="197"/>
      <c r="P633" s="197"/>
      <c r="Q633" s="197"/>
      <c r="R633" s="197"/>
      <c r="S633" s="197"/>
      <c r="T633" s="197"/>
      <c r="U633" s="197"/>
      <c r="V633" s="197"/>
      <c r="W633" s="197"/>
      <c r="X633" s="197"/>
      <c r="Y633" s="197"/>
      <c r="Z633" s="197"/>
    </row>
    <row r="634" ht="15.75" customHeight="1">
      <c r="A634" s="197"/>
      <c r="B634" s="197"/>
      <c r="C634" s="197"/>
      <c r="D634" s="197"/>
      <c r="E634" s="197"/>
      <c r="F634" s="197"/>
      <c r="G634" s="197"/>
      <c r="H634" s="197"/>
      <c r="I634" s="197"/>
      <c r="J634" s="197"/>
      <c r="K634" s="197"/>
      <c r="L634" s="197"/>
      <c r="M634" s="197"/>
      <c r="N634" s="197"/>
      <c r="O634" s="197"/>
      <c r="P634" s="197"/>
      <c r="Q634" s="197"/>
      <c r="R634" s="197"/>
      <c r="S634" s="197"/>
      <c r="T634" s="197"/>
      <c r="U634" s="197"/>
      <c r="V634" s="197"/>
      <c r="W634" s="197"/>
      <c r="X634" s="197"/>
      <c r="Y634" s="197"/>
      <c r="Z634" s="197"/>
    </row>
    <row r="635" ht="15.75" customHeight="1">
      <c r="A635" s="197"/>
      <c r="B635" s="197"/>
      <c r="C635" s="197"/>
      <c r="D635" s="197"/>
      <c r="E635" s="197"/>
      <c r="F635" s="197"/>
      <c r="G635" s="197"/>
      <c r="H635" s="197"/>
      <c r="I635" s="197"/>
      <c r="J635" s="197"/>
      <c r="K635" s="197"/>
      <c r="L635" s="197"/>
      <c r="M635" s="197"/>
      <c r="N635" s="197"/>
      <c r="O635" s="197"/>
      <c r="P635" s="197"/>
      <c r="Q635" s="197"/>
      <c r="R635" s="197"/>
      <c r="S635" s="197"/>
      <c r="T635" s="197"/>
      <c r="U635" s="197"/>
      <c r="V635" s="197"/>
      <c r="W635" s="197"/>
      <c r="X635" s="197"/>
      <c r="Y635" s="197"/>
      <c r="Z635" s="197"/>
    </row>
    <row r="636" ht="15.75" customHeight="1">
      <c r="A636" s="197"/>
      <c r="B636" s="197"/>
      <c r="C636" s="197"/>
      <c r="D636" s="197"/>
      <c r="E636" s="197"/>
      <c r="F636" s="197"/>
      <c r="G636" s="197"/>
      <c r="H636" s="197"/>
      <c r="I636" s="197"/>
      <c r="J636" s="197"/>
      <c r="K636" s="197"/>
      <c r="L636" s="197"/>
      <c r="M636" s="197"/>
      <c r="N636" s="197"/>
      <c r="O636" s="197"/>
      <c r="P636" s="197"/>
      <c r="Q636" s="197"/>
      <c r="R636" s="197"/>
      <c r="S636" s="197"/>
      <c r="T636" s="197"/>
      <c r="U636" s="197"/>
      <c r="V636" s="197"/>
      <c r="W636" s="197"/>
      <c r="X636" s="197"/>
      <c r="Y636" s="197"/>
      <c r="Z636" s="197"/>
    </row>
    <row r="637" ht="15.75" customHeight="1">
      <c r="A637" s="197"/>
      <c r="B637" s="197"/>
      <c r="C637" s="197"/>
      <c r="D637" s="197"/>
      <c r="E637" s="197"/>
      <c r="F637" s="197"/>
      <c r="G637" s="197"/>
      <c r="H637" s="197"/>
      <c r="I637" s="197"/>
      <c r="J637" s="197"/>
      <c r="K637" s="197"/>
      <c r="L637" s="197"/>
      <c r="M637" s="197"/>
      <c r="N637" s="197"/>
      <c r="O637" s="197"/>
      <c r="P637" s="197"/>
      <c r="Q637" s="197"/>
      <c r="R637" s="197"/>
      <c r="S637" s="197"/>
      <c r="T637" s="197"/>
      <c r="U637" s="197"/>
      <c r="V637" s="197"/>
      <c r="W637" s="197"/>
      <c r="X637" s="197"/>
      <c r="Y637" s="197"/>
      <c r="Z637" s="197"/>
    </row>
    <row r="638" ht="15.75" customHeight="1">
      <c r="A638" s="197"/>
      <c r="B638" s="197"/>
      <c r="C638" s="197"/>
      <c r="D638" s="197"/>
      <c r="E638" s="197"/>
      <c r="F638" s="197"/>
      <c r="G638" s="197"/>
      <c r="H638" s="197"/>
      <c r="I638" s="197"/>
      <c r="J638" s="197"/>
      <c r="K638" s="197"/>
      <c r="L638" s="197"/>
      <c r="M638" s="197"/>
      <c r="N638" s="197"/>
      <c r="O638" s="197"/>
      <c r="P638" s="197"/>
      <c r="Q638" s="197"/>
      <c r="R638" s="197"/>
      <c r="S638" s="197"/>
      <c r="T638" s="197"/>
      <c r="U638" s="197"/>
      <c r="V638" s="197"/>
      <c r="W638" s="197"/>
      <c r="X638" s="197"/>
      <c r="Y638" s="197"/>
      <c r="Z638" s="197"/>
    </row>
    <row r="639" ht="15.75" customHeight="1">
      <c r="A639" s="197"/>
      <c r="B639" s="197"/>
      <c r="C639" s="197"/>
      <c r="D639" s="197"/>
      <c r="E639" s="197"/>
      <c r="F639" s="197"/>
      <c r="G639" s="197"/>
      <c r="H639" s="197"/>
      <c r="I639" s="197"/>
      <c r="J639" s="197"/>
      <c r="K639" s="197"/>
      <c r="L639" s="197"/>
      <c r="M639" s="197"/>
      <c r="N639" s="197"/>
      <c r="O639" s="197"/>
      <c r="P639" s="197"/>
      <c r="Q639" s="197"/>
      <c r="R639" s="197"/>
      <c r="S639" s="197"/>
      <c r="T639" s="197"/>
      <c r="U639" s="197"/>
      <c r="V639" s="197"/>
      <c r="W639" s="197"/>
      <c r="X639" s="197"/>
      <c r="Y639" s="197"/>
      <c r="Z639" s="197"/>
    </row>
    <row r="640" ht="15.75" customHeight="1">
      <c r="A640" s="197"/>
      <c r="B640" s="197"/>
      <c r="C640" s="197"/>
      <c r="D640" s="197"/>
      <c r="E640" s="197"/>
      <c r="F640" s="197"/>
      <c r="G640" s="197"/>
      <c r="H640" s="197"/>
      <c r="I640" s="197"/>
      <c r="J640" s="197"/>
      <c r="K640" s="197"/>
      <c r="L640" s="197"/>
      <c r="M640" s="197"/>
      <c r="N640" s="197"/>
      <c r="O640" s="197"/>
      <c r="P640" s="197"/>
      <c r="Q640" s="197"/>
      <c r="R640" s="197"/>
      <c r="S640" s="197"/>
      <c r="T640" s="197"/>
      <c r="U640" s="197"/>
      <c r="V640" s="197"/>
      <c r="W640" s="197"/>
      <c r="X640" s="197"/>
      <c r="Y640" s="197"/>
      <c r="Z640" s="197"/>
    </row>
    <row r="641" ht="15.75" customHeight="1">
      <c r="A641" s="197"/>
      <c r="B641" s="197"/>
      <c r="C641" s="197"/>
      <c r="D641" s="197"/>
      <c r="E641" s="197"/>
      <c r="F641" s="197"/>
      <c r="G641" s="197"/>
      <c r="H641" s="197"/>
      <c r="I641" s="197"/>
      <c r="J641" s="197"/>
      <c r="K641" s="197"/>
      <c r="L641" s="197"/>
      <c r="M641" s="197"/>
      <c r="N641" s="197"/>
      <c r="O641" s="197"/>
      <c r="P641" s="197"/>
      <c r="Q641" s="197"/>
      <c r="R641" s="197"/>
      <c r="S641" s="197"/>
      <c r="T641" s="197"/>
      <c r="U641" s="197"/>
      <c r="V641" s="197"/>
      <c r="W641" s="197"/>
      <c r="X641" s="197"/>
      <c r="Y641" s="197"/>
      <c r="Z641" s="197"/>
    </row>
    <row r="642" ht="15.75" customHeight="1">
      <c r="A642" s="197"/>
      <c r="B642" s="197"/>
      <c r="C642" s="197"/>
      <c r="D642" s="197"/>
      <c r="E642" s="197"/>
      <c r="F642" s="197"/>
      <c r="G642" s="197"/>
      <c r="H642" s="197"/>
      <c r="I642" s="197"/>
      <c r="J642" s="197"/>
      <c r="K642" s="197"/>
      <c r="L642" s="197"/>
      <c r="M642" s="197"/>
      <c r="N642" s="197"/>
      <c r="O642" s="197"/>
      <c r="P642" s="197"/>
      <c r="Q642" s="197"/>
      <c r="R642" s="197"/>
      <c r="S642" s="197"/>
      <c r="T642" s="197"/>
      <c r="U642" s="197"/>
      <c r="V642" s="197"/>
      <c r="W642" s="197"/>
      <c r="X642" s="197"/>
      <c r="Y642" s="197"/>
      <c r="Z642" s="197"/>
    </row>
    <row r="643" ht="15.75" customHeight="1">
      <c r="A643" s="197"/>
      <c r="B643" s="197"/>
      <c r="C643" s="197"/>
      <c r="D643" s="197"/>
      <c r="E643" s="197"/>
      <c r="F643" s="197"/>
      <c r="G643" s="197"/>
      <c r="H643" s="197"/>
      <c r="I643" s="197"/>
      <c r="J643" s="197"/>
      <c r="K643" s="197"/>
      <c r="L643" s="197"/>
      <c r="M643" s="197"/>
      <c r="N643" s="197"/>
      <c r="O643" s="197"/>
      <c r="P643" s="197"/>
      <c r="Q643" s="197"/>
      <c r="R643" s="197"/>
      <c r="S643" s="197"/>
      <c r="T643" s="197"/>
      <c r="U643" s="197"/>
      <c r="V643" s="197"/>
      <c r="W643" s="197"/>
      <c r="X643" s="197"/>
      <c r="Y643" s="197"/>
      <c r="Z643" s="197"/>
    </row>
    <row r="644" ht="15.75" customHeight="1">
      <c r="A644" s="197"/>
      <c r="B644" s="197"/>
      <c r="C644" s="197"/>
      <c r="D644" s="197"/>
      <c r="E644" s="197"/>
      <c r="F644" s="197"/>
      <c r="G644" s="197"/>
      <c r="H644" s="197"/>
      <c r="I644" s="197"/>
      <c r="J644" s="197"/>
      <c r="K644" s="197"/>
      <c r="L644" s="197"/>
      <c r="M644" s="197"/>
      <c r="N644" s="197"/>
      <c r="O644" s="197"/>
      <c r="P644" s="197"/>
      <c r="Q644" s="197"/>
      <c r="R644" s="197"/>
      <c r="S644" s="197"/>
      <c r="T644" s="197"/>
      <c r="U644" s="197"/>
      <c r="V644" s="197"/>
      <c r="W644" s="197"/>
      <c r="X644" s="197"/>
      <c r="Y644" s="197"/>
      <c r="Z644" s="197"/>
    </row>
    <row r="645" ht="15.75" customHeight="1">
      <c r="A645" s="197"/>
      <c r="B645" s="197"/>
      <c r="C645" s="197"/>
      <c r="D645" s="197"/>
      <c r="E645" s="197"/>
      <c r="F645" s="197"/>
      <c r="G645" s="197"/>
      <c r="H645" s="197"/>
      <c r="I645" s="197"/>
      <c r="J645" s="197"/>
      <c r="K645" s="197"/>
      <c r="L645" s="197"/>
      <c r="M645" s="197"/>
      <c r="N645" s="197"/>
      <c r="O645" s="197"/>
      <c r="P645" s="197"/>
      <c r="Q645" s="197"/>
      <c r="R645" s="197"/>
      <c r="S645" s="197"/>
      <c r="T645" s="197"/>
      <c r="U645" s="197"/>
      <c r="V645" s="197"/>
      <c r="W645" s="197"/>
      <c r="X645" s="197"/>
      <c r="Y645" s="197"/>
      <c r="Z645" s="197"/>
    </row>
    <row r="646" ht="15.75" customHeight="1">
      <c r="A646" s="197"/>
      <c r="B646" s="197"/>
      <c r="C646" s="197"/>
      <c r="D646" s="197"/>
      <c r="E646" s="197"/>
      <c r="F646" s="197"/>
      <c r="G646" s="197"/>
      <c r="H646" s="197"/>
      <c r="I646" s="197"/>
      <c r="J646" s="197"/>
      <c r="K646" s="197"/>
      <c r="L646" s="197"/>
      <c r="M646" s="197"/>
      <c r="N646" s="197"/>
      <c r="O646" s="197"/>
      <c r="P646" s="197"/>
      <c r="Q646" s="197"/>
      <c r="R646" s="197"/>
      <c r="S646" s="197"/>
      <c r="T646" s="197"/>
      <c r="U646" s="197"/>
      <c r="V646" s="197"/>
      <c r="W646" s="197"/>
      <c r="X646" s="197"/>
      <c r="Y646" s="197"/>
      <c r="Z646" s="197"/>
    </row>
    <row r="647" ht="15.75" customHeight="1">
      <c r="A647" s="197"/>
      <c r="B647" s="197"/>
      <c r="C647" s="197"/>
      <c r="D647" s="197"/>
      <c r="E647" s="197"/>
      <c r="F647" s="197"/>
      <c r="G647" s="197"/>
      <c r="H647" s="197"/>
      <c r="I647" s="197"/>
      <c r="J647" s="197"/>
      <c r="K647" s="197"/>
      <c r="L647" s="197"/>
      <c r="M647" s="197"/>
      <c r="N647" s="197"/>
      <c r="O647" s="197"/>
      <c r="P647" s="197"/>
      <c r="Q647" s="197"/>
      <c r="R647" s="197"/>
      <c r="S647" s="197"/>
      <c r="T647" s="197"/>
      <c r="U647" s="197"/>
      <c r="V647" s="197"/>
      <c r="W647" s="197"/>
      <c r="X647" s="197"/>
      <c r="Y647" s="197"/>
      <c r="Z647" s="197"/>
    </row>
    <row r="648" ht="15.75" customHeight="1">
      <c r="A648" s="197"/>
      <c r="B648" s="197"/>
      <c r="C648" s="197"/>
      <c r="D648" s="197"/>
      <c r="E648" s="197"/>
      <c r="F648" s="197"/>
      <c r="G648" s="197"/>
      <c r="H648" s="197"/>
      <c r="I648" s="197"/>
      <c r="J648" s="197"/>
      <c r="K648" s="197"/>
      <c r="L648" s="197"/>
      <c r="M648" s="197"/>
      <c r="N648" s="197"/>
      <c r="O648" s="197"/>
      <c r="P648" s="197"/>
      <c r="Q648" s="197"/>
      <c r="R648" s="197"/>
      <c r="S648" s="197"/>
      <c r="T648" s="197"/>
      <c r="U648" s="197"/>
      <c r="V648" s="197"/>
      <c r="W648" s="197"/>
      <c r="X648" s="197"/>
      <c r="Y648" s="197"/>
      <c r="Z648" s="197"/>
    </row>
    <row r="649" ht="15.75" customHeight="1">
      <c r="A649" s="197"/>
      <c r="B649" s="197"/>
      <c r="C649" s="197"/>
      <c r="D649" s="197"/>
      <c r="E649" s="197"/>
      <c r="F649" s="197"/>
      <c r="G649" s="197"/>
      <c r="H649" s="197"/>
      <c r="I649" s="197"/>
      <c r="J649" s="197"/>
      <c r="K649" s="197"/>
      <c r="L649" s="197"/>
      <c r="M649" s="197"/>
      <c r="N649" s="197"/>
      <c r="O649" s="197"/>
      <c r="P649" s="197"/>
      <c r="Q649" s="197"/>
      <c r="R649" s="197"/>
      <c r="S649" s="197"/>
      <c r="T649" s="197"/>
      <c r="U649" s="197"/>
      <c r="V649" s="197"/>
      <c r="W649" s="197"/>
      <c r="X649" s="197"/>
      <c r="Y649" s="197"/>
      <c r="Z649" s="197"/>
    </row>
    <row r="650" ht="15.75" customHeight="1">
      <c r="A650" s="197"/>
      <c r="B650" s="197"/>
      <c r="C650" s="197"/>
      <c r="D650" s="197"/>
      <c r="E650" s="197"/>
      <c r="F650" s="197"/>
      <c r="G650" s="197"/>
      <c r="H650" s="197"/>
      <c r="I650" s="197"/>
      <c r="J650" s="197"/>
      <c r="K650" s="197"/>
      <c r="L650" s="197"/>
      <c r="M650" s="197"/>
      <c r="N650" s="197"/>
      <c r="O650" s="197"/>
      <c r="P650" s="197"/>
      <c r="Q650" s="197"/>
      <c r="R650" s="197"/>
      <c r="S650" s="197"/>
      <c r="T650" s="197"/>
      <c r="U650" s="197"/>
      <c r="V650" s="197"/>
      <c r="W650" s="197"/>
      <c r="X650" s="197"/>
      <c r="Y650" s="197"/>
      <c r="Z650" s="197"/>
    </row>
    <row r="651" ht="15.75" customHeight="1">
      <c r="A651" s="197"/>
      <c r="B651" s="197"/>
      <c r="C651" s="197"/>
      <c r="D651" s="197"/>
      <c r="E651" s="197"/>
      <c r="F651" s="197"/>
      <c r="G651" s="197"/>
      <c r="H651" s="197"/>
      <c r="I651" s="197"/>
      <c r="J651" s="197"/>
      <c r="K651" s="197"/>
      <c r="L651" s="197"/>
      <c r="M651" s="197"/>
      <c r="N651" s="197"/>
      <c r="O651" s="197"/>
      <c r="P651" s="197"/>
      <c r="Q651" s="197"/>
      <c r="R651" s="197"/>
      <c r="S651" s="197"/>
      <c r="T651" s="197"/>
      <c r="U651" s="197"/>
      <c r="V651" s="197"/>
      <c r="W651" s="197"/>
      <c r="X651" s="197"/>
      <c r="Y651" s="197"/>
      <c r="Z651" s="197"/>
    </row>
    <row r="652" ht="15.75" customHeight="1">
      <c r="A652" s="197"/>
      <c r="B652" s="197"/>
      <c r="C652" s="197"/>
      <c r="D652" s="197"/>
      <c r="E652" s="197"/>
      <c r="F652" s="197"/>
      <c r="G652" s="197"/>
      <c r="H652" s="197"/>
      <c r="I652" s="197"/>
      <c r="J652" s="197"/>
      <c r="K652" s="197"/>
      <c r="L652" s="197"/>
      <c r="M652" s="197"/>
      <c r="N652" s="197"/>
      <c r="O652" s="197"/>
      <c r="P652" s="197"/>
      <c r="Q652" s="197"/>
      <c r="R652" s="197"/>
      <c r="S652" s="197"/>
      <c r="T652" s="197"/>
      <c r="U652" s="197"/>
      <c r="V652" s="197"/>
      <c r="W652" s="197"/>
      <c r="X652" s="197"/>
      <c r="Y652" s="197"/>
      <c r="Z652" s="197"/>
    </row>
    <row r="653" ht="15.75" customHeight="1">
      <c r="A653" s="197"/>
      <c r="B653" s="197"/>
      <c r="C653" s="197"/>
      <c r="D653" s="197"/>
      <c r="E653" s="197"/>
      <c r="F653" s="197"/>
      <c r="G653" s="197"/>
      <c r="H653" s="197"/>
      <c r="I653" s="197"/>
      <c r="J653" s="197"/>
      <c r="K653" s="197"/>
      <c r="L653" s="197"/>
      <c r="M653" s="197"/>
      <c r="N653" s="197"/>
      <c r="O653" s="197"/>
      <c r="P653" s="197"/>
      <c r="Q653" s="197"/>
      <c r="R653" s="197"/>
      <c r="S653" s="197"/>
      <c r="T653" s="197"/>
      <c r="U653" s="197"/>
      <c r="V653" s="197"/>
      <c r="W653" s="197"/>
      <c r="X653" s="197"/>
      <c r="Y653" s="197"/>
      <c r="Z653" s="197"/>
    </row>
    <row r="654" ht="15.75" customHeight="1">
      <c r="A654" s="197"/>
      <c r="B654" s="197"/>
      <c r="C654" s="197"/>
      <c r="D654" s="197"/>
      <c r="E654" s="197"/>
      <c r="F654" s="197"/>
      <c r="G654" s="197"/>
      <c r="H654" s="197"/>
      <c r="I654" s="197"/>
      <c r="J654" s="197"/>
      <c r="K654" s="197"/>
      <c r="L654" s="197"/>
      <c r="M654" s="197"/>
      <c r="N654" s="197"/>
      <c r="O654" s="197"/>
      <c r="P654" s="197"/>
      <c r="Q654" s="197"/>
      <c r="R654" s="197"/>
      <c r="S654" s="197"/>
      <c r="T654" s="197"/>
      <c r="U654" s="197"/>
      <c r="V654" s="197"/>
      <c r="W654" s="197"/>
      <c r="X654" s="197"/>
      <c r="Y654" s="197"/>
      <c r="Z654" s="197"/>
    </row>
    <row r="655" ht="15.75" customHeight="1">
      <c r="A655" s="197"/>
      <c r="B655" s="197"/>
      <c r="C655" s="197"/>
      <c r="D655" s="197"/>
      <c r="E655" s="197"/>
      <c r="F655" s="197"/>
      <c r="G655" s="197"/>
      <c r="H655" s="197"/>
      <c r="I655" s="197"/>
      <c r="J655" s="197"/>
      <c r="K655" s="197"/>
      <c r="L655" s="197"/>
      <c r="M655" s="197"/>
      <c r="N655" s="197"/>
      <c r="O655" s="197"/>
      <c r="P655" s="197"/>
      <c r="Q655" s="197"/>
      <c r="R655" s="197"/>
      <c r="S655" s="197"/>
      <c r="T655" s="197"/>
      <c r="U655" s="197"/>
      <c r="V655" s="197"/>
      <c r="W655" s="197"/>
      <c r="X655" s="197"/>
      <c r="Y655" s="197"/>
      <c r="Z655" s="197"/>
    </row>
    <row r="656" ht="15.75" customHeight="1">
      <c r="A656" s="197"/>
      <c r="B656" s="197"/>
      <c r="C656" s="197"/>
      <c r="D656" s="197"/>
      <c r="E656" s="197"/>
      <c r="F656" s="197"/>
      <c r="G656" s="197"/>
      <c r="H656" s="197"/>
      <c r="I656" s="197"/>
      <c r="J656" s="197"/>
      <c r="K656" s="197"/>
      <c r="L656" s="197"/>
      <c r="M656" s="197"/>
      <c r="N656" s="197"/>
      <c r="O656" s="197"/>
      <c r="P656" s="197"/>
      <c r="Q656" s="197"/>
      <c r="R656" s="197"/>
      <c r="S656" s="197"/>
      <c r="T656" s="197"/>
      <c r="U656" s="197"/>
      <c r="V656" s="197"/>
      <c r="W656" s="197"/>
      <c r="X656" s="197"/>
      <c r="Y656" s="197"/>
      <c r="Z656" s="197"/>
    </row>
    <row r="657" ht="15.75" customHeight="1">
      <c r="A657" s="197"/>
      <c r="B657" s="197"/>
      <c r="C657" s="197"/>
      <c r="D657" s="197"/>
      <c r="E657" s="197"/>
      <c r="F657" s="197"/>
      <c r="G657" s="197"/>
      <c r="H657" s="197"/>
      <c r="I657" s="197"/>
      <c r="J657" s="197"/>
      <c r="K657" s="197"/>
      <c r="L657" s="197"/>
      <c r="M657" s="197"/>
      <c r="N657" s="197"/>
      <c r="O657" s="197"/>
      <c r="P657" s="197"/>
      <c r="Q657" s="197"/>
      <c r="R657" s="197"/>
      <c r="S657" s="197"/>
      <c r="T657" s="197"/>
      <c r="U657" s="197"/>
      <c r="V657" s="197"/>
      <c r="W657" s="197"/>
      <c r="X657" s="197"/>
      <c r="Y657" s="197"/>
      <c r="Z657" s="197"/>
    </row>
    <row r="658" ht="15.75" customHeight="1">
      <c r="A658" s="197"/>
      <c r="B658" s="197"/>
      <c r="C658" s="197"/>
      <c r="D658" s="197"/>
      <c r="E658" s="197"/>
      <c r="F658" s="197"/>
      <c r="G658" s="197"/>
      <c r="H658" s="197"/>
      <c r="I658" s="197"/>
      <c r="J658" s="197"/>
      <c r="K658" s="197"/>
      <c r="L658" s="197"/>
      <c r="M658" s="197"/>
      <c r="N658" s="197"/>
      <c r="O658" s="197"/>
      <c r="P658" s="197"/>
      <c r="Q658" s="197"/>
      <c r="R658" s="197"/>
      <c r="S658" s="197"/>
      <c r="T658" s="197"/>
      <c r="U658" s="197"/>
      <c r="V658" s="197"/>
      <c r="W658" s="197"/>
      <c r="X658" s="197"/>
      <c r="Y658" s="197"/>
      <c r="Z658" s="197"/>
    </row>
    <row r="659" ht="15.75" customHeight="1">
      <c r="A659" s="197"/>
      <c r="B659" s="197"/>
      <c r="C659" s="197"/>
      <c r="D659" s="197"/>
      <c r="E659" s="197"/>
      <c r="F659" s="197"/>
      <c r="G659" s="197"/>
      <c r="H659" s="197"/>
      <c r="I659" s="197"/>
      <c r="J659" s="197"/>
      <c r="K659" s="197"/>
      <c r="L659" s="197"/>
      <c r="M659" s="197"/>
      <c r="N659" s="197"/>
      <c r="O659" s="197"/>
      <c r="P659" s="197"/>
      <c r="Q659" s="197"/>
      <c r="R659" s="197"/>
      <c r="S659" s="197"/>
      <c r="T659" s="197"/>
      <c r="U659" s="197"/>
      <c r="V659" s="197"/>
      <c r="W659" s="197"/>
      <c r="X659" s="197"/>
      <c r="Y659" s="197"/>
      <c r="Z659" s="197"/>
    </row>
    <row r="660" ht="15.75" customHeight="1">
      <c r="A660" s="197"/>
      <c r="B660" s="197"/>
      <c r="C660" s="197"/>
      <c r="D660" s="197"/>
      <c r="E660" s="197"/>
      <c r="F660" s="197"/>
      <c r="G660" s="197"/>
      <c r="H660" s="197"/>
      <c r="I660" s="197"/>
      <c r="J660" s="197"/>
      <c r="K660" s="197"/>
      <c r="L660" s="197"/>
      <c r="M660" s="197"/>
      <c r="N660" s="197"/>
      <c r="O660" s="197"/>
      <c r="P660" s="197"/>
      <c r="Q660" s="197"/>
      <c r="R660" s="197"/>
      <c r="S660" s="197"/>
      <c r="T660" s="197"/>
      <c r="U660" s="197"/>
      <c r="V660" s="197"/>
      <c r="W660" s="197"/>
      <c r="X660" s="197"/>
      <c r="Y660" s="197"/>
      <c r="Z660" s="197"/>
    </row>
    <row r="661" ht="15.75" customHeight="1">
      <c r="A661" s="197"/>
      <c r="B661" s="197"/>
      <c r="C661" s="197"/>
      <c r="D661" s="197"/>
      <c r="E661" s="197"/>
      <c r="F661" s="197"/>
      <c r="G661" s="197"/>
      <c r="H661" s="197"/>
      <c r="I661" s="197"/>
      <c r="J661" s="197"/>
      <c r="K661" s="197"/>
      <c r="L661" s="197"/>
      <c r="M661" s="197"/>
      <c r="N661" s="197"/>
      <c r="O661" s="197"/>
      <c r="P661" s="197"/>
      <c r="Q661" s="197"/>
      <c r="R661" s="197"/>
      <c r="S661" s="197"/>
      <c r="T661" s="197"/>
      <c r="U661" s="197"/>
      <c r="V661" s="197"/>
      <c r="W661" s="197"/>
      <c r="X661" s="197"/>
      <c r="Y661" s="197"/>
      <c r="Z661" s="197"/>
    </row>
    <row r="662" ht="15.75" customHeight="1">
      <c r="A662" s="197"/>
      <c r="B662" s="197"/>
      <c r="C662" s="197"/>
      <c r="D662" s="197"/>
      <c r="E662" s="197"/>
      <c r="F662" s="197"/>
      <c r="G662" s="197"/>
      <c r="H662" s="197"/>
      <c r="I662" s="197"/>
      <c r="J662" s="197"/>
      <c r="K662" s="197"/>
      <c r="L662" s="197"/>
      <c r="M662" s="197"/>
      <c r="N662" s="197"/>
      <c r="O662" s="197"/>
      <c r="P662" s="197"/>
      <c r="Q662" s="197"/>
      <c r="R662" s="197"/>
      <c r="S662" s="197"/>
      <c r="T662" s="197"/>
      <c r="U662" s="197"/>
      <c r="V662" s="197"/>
      <c r="W662" s="197"/>
      <c r="X662" s="197"/>
      <c r="Y662" s="197"/>
      <c r="Z662" s="197"/>
    </row>
    <row r="663" ht="15.75" customHeight="1">
      <c r="A663" s="197"/>
      <c r="B663" s="197"/>
      <c r="C663" s="197"/>
      <c r="D663" s="197"/>
      <c r="E663" s="197"/>
      <c r="F663" s="197"/>
      <c r="G663" s="197"/>
      <c r="H663" s="197"/>
      <c r="I663" s="197"/>
      <c r="J663" s="197"/>
      <c r="K663" s="197"/>
      <c r="L663" s="197"/>
      <c r="M663" s="197"/>
      <c r="N663" s="197"/>
      <c r="O663" s="197"/>
      <c r="P663" s="197"/>
      <c r="Q663" s="197"/>
      <c r="R663" s="197"/>
      <c r="S663" s="197"/>
      <c r="T663" s="197"/>
      <c r="U663" s="197"/>
      <c r="V663" s="197"/>
      <c r="W663" s="197"/>
      <c r="X663" s="197"/>
      <c r="Y663" s="197"/>
      <c r="Z663" s="197"/>
    </row>
    <row r="664" ht="15.75" customHeight="1">
      <c r="A664" s="197"/>
      <c r="B664" s="197"/>
      <c r="C664" s="197"/>
      <c r="D664" s="197"/>
      <c r="E664" s="197"/>
      <c r="F664" s="197"/>
      <c r="G664" s="197"/>
      <c r="H664" s="197"/>
      <c r="I664" s="197"/>
      <c r="J664" s="197"/>
      <c r="K664" s="197"/>
      <c r="L664" s="197"/>
      <c r="M664" s="197"/>
      <c r="N664" s="197"/>
      <c r="O664" s="197"/>
      <c r="P664" s="197"/>
      <c r="Q664" s="197"/>
      <c r="R664" s="197"/>
      <c r="S664" s="197"/>
      <c r="T664" s="197"/>
      <c r="U664" s="197"/>
      <c r="V664" s="197"/>
      <c r="W664" s="197"/>
      <c r="X664" s="197"/>
      <c r="Y664" s="197"/>
      <c r="Z664" s="197"/>
    </row>
    <row r="665" ht="15.75" customHeight="1">
      <c r="A665" s="197"/>
      <c r="B665" s="197"/>
      <c r="C665" s="197"/>
      <c r="D665" s="197"/>
      <c r="E665" s="197"/>
      <c r="F665" s="197"/>
      <c r="G665" s="197"/>
      <c r="H665" s="197"/>
      <c r="I665" s="197"/>
      <c r="J665" s="197"/>
      <c r="K665" s="197"/>
      <c r="L665" s="197"/>
      <c r="M665" s="197"/>
      <c r="N665" s="197"/>
      <c r="O665" s="197"/>
      <c r="P665" s="197"/>
      <c r="Q665" s="197"/>
      <c r="R665" s="197"/>
      <c r="S665" s="197"/>
      <c r="T665" s="197"/>
      <c r="U665" s="197"/>
      <c r="V665" s="197"/>
      <c r="W665" s="197"/>
      <c r="X665" s="197"/>
      <c r="Y665" s="197"/>
      <c r="Z665" s="197"/>
    </row>
    <row r="666" ht="15.75" customHeight="1">
      <c r="A666" s="197"/>
      <c r="B666" s="197"/>
      <c r="C666" s="197"/>
      <c r="D666" s="197"/>
      <c r="E666" s="197"/>
      <c r="F666" s="197"/>
      <c r="G666" s="197"/>
      <c r="H666" s="197"/>
      <c r="I666" s="197"/>
      <c r="J666" s="197"/>
      <c r="K666" s="197"/>
      <c r="L666" s="197"/>
      <c r="M666" s="197"/>
      <c r="N666" s="197"/>
      <c r="O666" s="197"/>
      <c r="P666" s="197"/>
      <c r="Q666" s="197"/>
      <c r="R666" s="197"/>
      <c r="S666" s="197"/>
      <c r="T666" s="197"/>
      <c r="U666" s="197"/>
      <c r="V666" s="197"/>
      <c r="W666" s="197"/>
      <c r="X666" s="197"/>
      <c r="Y666" s="197"/>
      <c r="Z666" s="197"/>
    </row>
    <row r="667" ht="15.75" customHeight="1">
      <c r="A667" s="197"/>
      <c r="B667" s="197"/>
      <c r="C667" s="197"/>
      <c r="D667" s="197"/>
      <c r="E667" s="197"/>
      <c r="F667" s="197"/>
      <c r="G667" s="197"/>
      <c r="H667" s="197"/>
      <c r="I667" s="197"/>
      <c r="J667" s="197"/>
      <c r="K667" s="197"/>
      <c r="L667" s="197"/>
      <c r="M667" s="197"/>
      <c r="N667" s="197"/>
      <c r="O667" s="197"/>
      <c r="P667" s="197"/>
      <c r="Q667" s="197"/>
      <c r="R667" s="197"/>
      <c r="S667" s="197"/>
      <c r="T667" s="197"/>
      <c r="U667" s="197"/>
      <c r="V667" s="197"/>
      <c r="W667" s="197"/>
      <c r="X667" s="197"/>
      <c r="Y667" s="197"/>
      <c r="Z667" s="197"/>
    </row>
    <row r="668" ht="15.75" customHeight="1">
      <c r="A668" s="197"/>
      <c r="B668" s="197"/>
      <c r="C668" s="197"/>
      <c r="D668" s="197"/>
      <c r="E668" s="197"/>
      <c r="F668" s="197"/>
      <c r="G668" s="197"/>
      <c r="H668" s="197"/>
      <c r="I668" s="197"/>
      <c r="J668" s="197"/>
      <c r="K668" s="197"/>
      <c r="L668" s="197"/>
      <c r="M668" s="197"/>
      <c r="N668" s="197"/>
      <c r="O668" s="197"/>
      <c r="P668" s="197"/>
      <c r="Q668" s="197"/>
      <c r="R668" s="197"/>
      <c r="S668" s="197"/>
      <c r="T668" s="197"/>
      <c r="U668" s="197"/>
      <c r="V668" s="197"/>
      <c r="W668" s="197"/>
      <c r="X668" s="197"/>
      <c r="Y668" s="197"/>
      <c r="Z668" s="197"/>
    </row>
    <row r="669" ht="15.75" customHeight="1">
      <c r="A669" s="197"/>
      <c r="B669" s="197"/>
      <c r="C669" s="197"/>
      <c r="D669" s="197"/>
      <c r="E669" s="197"/>
      <c r="F669" s="197"/>
      <c r="G669" s="197"/>
      <c r="H669" s="197"/>
      <c r="I669" s="197"/>
      <c r="J669" s="197"/>
      <c r="K669" s="197"/>
      <c r="L669" s="197"/>
      <c r="M669" s="197"/>
      <c r="N669" s="197"/>
      <c r="O669" s="197"/>
      <c r="P669" s="197"/>
      <c r="Q669" s="197"/>
      <c r="R669" s="197"/>
      <c r="S669" s="197"/>
      <c r="T669" s="197"/>
      <c r="U669" s="197"/>
      <c r="V669" s="197"/>
      <c r="W669" s="197"/>
      <c r="X669" s="197"/>
      <c r="Y669" s="197"/>
      <c r="Z669" s="197"/>
    </row>
    <row r="670" ht="15.75" customHeight="1">
      <c r="A670" s="197"/>
      <c r="B670" s="197"/>
      <c r="C670" s="197"/>
      <c r="D670" s="197"/>
      <c r="E670" s="197"/>
      <c r="F670" s="197"/>
      <c r="G670" s="197"/>
      <c r="H670" s="197"/>
      <c r="I670" s="197"/>
      <c r="J670" s="197"/>
      <c r="K670" s="197"/>
      <c r="L670" s="197"/>
      <c r="M670" s="197"/>
      <c r="N670" s="197"/>
      <c r="O670" s="197"/>
      <c r="P670" s="197"/>
      <c r="Q670" s="197"/>
      <c r="R670" s="197"/>
      <c r="S670" s="197"/>
      <c r="T670" s="197"/>
      <c r="U670" s="197"/>
      <c r="V670" s="197"/>
      <c r="W670" s="197"/>
      <c r="X670" s="197"/>
      <c r="Y670" s="197"/>
      <c r="Z670" s="197"/>
    </row>
    <row r="671" ht="15.75" customHeight="1">
      <c r="A671" s="197"/>
      <c r="B671" s="197"/>
      <c r="C671" s="197"/>
      <c r="D671" s="197"/>
      <c r="E671" s="197"/>
      <c r="F671" s="197"/>
      <c r="G671" s="197"/>
      <c r="H671" s="197"/>
      <c r="I671" s="197"/>
      <c r="J671" s="197"/>
      <c r="K671" s="197"/>
      <c r="L671" s="197"/>
      <c r="M671" s="197"/>
      <c r="N671" s="197"/>
      <c r="O671" s="197"/>
      <c r="P671" s="197"/>
      <c r="Q671" s="197"/>
      <c r="R671" s="197"/>
      <c r="S671" s="197"/>
      <c r="T671" s="197"/>
      <c r="U671" s="197"/>
      <c r="V671" s="197"/>
      <c r="W671" s="197"/>
      <c r="X671" s="197"/>
      <c r="Y671" s="197"/>
      <c r="Z671" s="197"/>
    </row>
    <row r="672" ht="15.75" customHeight="1">
      <c r="A672" s="197"/>
      <c r="B672" s="197"/>
      <c r="C672" s="197"/>
      <c r="D672" s="197"/>
      <c r="E672" s="197"/>
      <c r="F672" s="197"/>
      <c r="G672" s="197"/>
      <c r="H672" s="197"/>
      <c r="I672" s="197"/>
      <c r="J672" s="197"/>
      <c r="K672" s="197"/>
      <c r="L672" s="197"/>
      <c r="M672" s="197"/>
      <c r="N672" s="197"/>
      <c r="O672" s="197"/>
      <c r="P672" s="197"/>
      <c r="Q672" s="197"/>
      <c r="R672" s="197"/>
      <c r="S672" s="197"/>
      <c r="T672" s="197"/>
      <c r="U672" s="197"/>
      <c r="V672" s="197"/>
      <c r="W672" s="197"/>
      <c r="X672" s="197"/>
      <c r="Y672" s="197"/>
      <c r="Z672" s="197"/>
    </row>
    <row r="673" ht="15.75" customHeight="1">
      <c r="A673" s="197"/>
      <c r="B673" s="197"/>
      <c r="C673" s="197"/>
      <c r="D673" s="197"/>
      <c r="E673" s="197"/>
      <c r="F673" s="197"/>
      <c r="G673" s="197"/>
      <c r="H673" s="197"/>
      <c r="I673" s="197"/>
      <c r="J673" s="197"/>
      <c r="K673" s="197"/>
      <c r="L673" s="197"/>
      <c r="M673" s="197"/>
      <c r="N673" s="197"/>
      <c r="O673" s="197"/>
      <c r="P673" s="197"/>
      <c r="Q673" s="197"/>
      <c r="R673" s="197"/>
      <c r="S673" s="197"/>
      <c r="T673" s="197"/>
      <c r="U673" s="197"/>
      <c r="V673" s="197"/>
      <c r="W673" s="197"/>
      <c r="X673" s="197"/>
      <c r="Y673" s="197"/>
      <c r="Z673" s="197"/>
    </row>
    <row r="674" ht="15.75" customHeight="1">
      <c r="A674" s="197"/>
      <c r="B674" s="197"/>
      <c r="C674" s="197"/>
      <c r="D674" s="197"/>
      <c r="E674" s="197"/>
      <c r="F674" s="197"/>
      <c r="G674" s="197"/>
      <c r="H674" s="197"/>
      <c r="I674" s="197"/>
      <c r="J674" s="197"/>
      <c r="K674" s="197"/>
      <c r="L674" s="197"/>
      <c r="M674" s="197"/>
      <c r="N674" s="197"/>
      <c r="O674" s="197"/>
      <c r="P674" s="197"/>
      <c r="Q674" s="197"/>
      <c r="R674" s="197"/>
      <c r="S674" s="197"/>
      <c r="T674" s="197"/>
      <c r="U674" s="197"/>
      <c r="V674" s="197"/>
      <c r="W674" s="197"/>
      <c r="X674" s="197"/>
      <c r="Y674" s="197"/>
      <c r="Z674" s="197"/>
    </row>
    <row r="675" ht="15.75" customHeight="1">
      <c r="A675" s="197"/>
      <c r="B675" s="197"/>
      <c r="C675" s="197"/>
      <c r="D675" s="197"/>
      <c r="E675" s="197"/>
      <c r="F675" s="197"/>
      <c r="G675" s="197"/>
      <c r="H675" s="197"/>
      <c r="I675" s="197"/>
      <c r="J675" s="197"/>
      <c r="K675" s="197"/>
      <c r="L675" s="197"/>
      <c r="M675" s="197"/>
      <c r="N675" s="197"/>
      <c r="O675" s="197"/>
      <c r="P675" s="197"/>
      <c r="Q675" s="197"/>
      <c r="R675" s="197"/>
      <c r="S675" s="197"/>
      <c r="T675" s="197"/>
      <c r="U675" s="197"/>
      <c r="V675" s="197"/>
      <c r="W675" s="197"/>
      <c r="X675" s="197"/>
      <c r="Y675" s="197"/>
      <c r="Z675" s="197"/>
    </row>
    <row r="676" ht="15.75" customHeight="1">
      <c r="A676" s="197"/>
      <c r="B676" s="197"/>
      <c r="C676" s="197"/>
      <c r="D676" s="197"/>
      <c r="E676" s="197"/>
      <c r="F676" s="197"/>
      <c r="G676" s="197"/>
      <c r="H676" s="197"/>
      <c r="I676" s="197"/>
      <c r="J676" s="197"/>
      <c r="K676" s="197"/>
      <c r="L676" s="197"/>
      <c r="M676" s="197"/>
      <c r="N676" s="197"/>
      <c r="O676" s="197"/>
      <c r="P676" s="197"/>
      <c r="Q676" s="197"/>
      <c r="R676" s="197"/>
      <c r="S676" s="197"/>
      <c r="T676" s="197"/>
      <c r="U676" s="197"/>
      <c r="V676" s="197"/>
      <c r="W676" s="197"/>
      <c r="X676" s="197"/>
      <c r="Y676" s="197"/>
      <c r="Z676" s="197"/>
    </row>
    <row r="677" ht="15.75" customHeight="1">
      <c r="A677" s="197"/>
      <c r="B677" s="197"/>
      <c r="C677" s="197"/>
      <c r="D677" s="197"/>
      <c r="E677" s="197"/>
      <c r="F677" s="197"/>
      <c r="G677" s="197"/>
      <c r="H677" s="197"/>
      <c r="I677" s="197"/>
      <c r="J677" s="197"/>
      <c r="K677" s="197"/>
      <c r="L677" s="197"/>
      <c r="M677" s="197"/>
      <c r="N677" s="197"/>
      <c r="O677" s="197"/>
      <c r="P677" s="197"/>
      <c r="Q677" s="197"/>
      <c r="R677" s="197"/>
      <c r="S677" s="197"/>
      <c r="T677" s="197"/>
      <c r="U677" s="197"/>
      <c r="V677" s="197"/>
      <c r="W677" s="197"/>
      <c r="X677" s="197"/>
      <c r="Y677" s="197"/>
      <c r="Z677" s="197"/>
    </row>
    <row r="678" ht="15.75" customHeight="1">
      <c r="A678" s="197"/>
      <c r="B678" s="197"/>
      <c r="C678" s="197"/>
      <c r="D678" s="197"/>
      <c r="E678" s="197"/>
      <c r="F678" s="197"/>
      <c r="G678" s="197"/>
      <c r="H678" s="197"/>
      <c r="I678" s="197"/>
      <c r="J678" s="197"/>
      <c r="K678" s="197"/>
      <c r="L678" s="197"/>
      <c r="M678" s="197"/>
      <c r="N678" s="197"/>
      <c r="O678" s="197"/>
      <c r="P678" s="197"/>
      <c r="Q678" s="197"/>
      <c r="R678" s="197"/>
      <c r="S678" s="197"/>
      <c r="T678" s="197"/>
      <c r="U678" s="197"/>
      <c r="V678" s="197"/>
      <c r="W678" s="197"/>
      <c r="X678" s="197"/>
      <c r="Y678" s="197"/>
      <c r="Z678" s="197"/>
    </row>
    <row r="679" ht="15.75" customHeight="1">
      <c r="A679" s="197"/>
      <c r="B679" s="197"/>
      <c r="C679" s="197"/>
      <c r="D679" s="197"/>
      <c r="E679" s="197"/>
      <c r="F679" s="197"/>
      <c r="G679" s="197"/>
      <c r="H679" s="197"/>
      <c r="I679" s="197"/>
      <c r="J679" s="197"/>
      <c r="K679" s="197"/>
      <c r="L679" s="197"/>
      <c r="M679" s="197"/>
      <c r="N679" s="197"/>
      <c r="O679" s="197"/>
      <c r="P679" s="197"/>
      <c r="Q679" s="197"/>
      <c r="R679" s="197"/>
      <c r="S679" s="197"/>
      <c r="T679" s="197"/>
      <c r="U679" s="197"/>
      <c r="V679" s="197"/>
      <c r="W679" s="197"/>
      <c r="X679" s="197"/>
      <c r="Y679" s="197"/>
      <c r="Z679" s="197"/>
    </row>
    <row r="680" ht="15.75" customHeight="1">
      <c r="A680" s="197"/>
      <c r="B680" s="197"/>
      <c r="C680" s="197"/>
      <c r="D680" s="197"/>
      <c r="E680" s="197"/>
      <c r="F680" s="197"/>
      <c r="G680" s="197"/>
      <c r="H680" s="197"/>
      <c r="I680" s="197"/>
      <c r="J680" s="197"/>
      <c r="K680" s="197"/>
      <c r="L680" s="197"/>
      <c r="M680" s="197"/>
      <c r="N680" s="197"/>
      <c r="O680" s="197"/>
      <c r="P680" s="197"/>
      <c r="Q680" s="197"/>
      <c r="R680" s="197"/>
      <c r="S680" s="197"/>
      <c r="T680" s="197"/>
      <c r="U680" s="197"/>
      <c r="V680" s="197"/>
      <c r="W680" s="197"/>
      <c r="X680" s="197"/>
      <c r="Y680" s="197"/>
      <c r="Z680" s="197"/>
    </row>
    <row r="681" ht="15.75" customHeight="1">
      <c r="A681" s="197"/>
      <c r="B681" s="197"/>
      <c r="C681" s="197"/>
      <c r="D681" s="197"/>
      <c r="E681" s="197"/>
      <c r="F681" s="197"/>
      <c r="G681" s="197"/>
      <c r="H681" s="197"/>
      <c r="I681" s="197"/>
      <c r="J681" s="197"/>
      <c r="K681" s="197"/>
      <c r="L681" s="197"/>
      <c r="M681" s="197"/>
      <c r="N681" s="197"/>
      <c r="O681" s="197"/>
      <c r="P681" s="197"/>
      <c r="Q681" s="197"/>
      <c r="R681" s="197"/>
      <c r="S681" s="197"/>
      <c r="T681" s="197"/>
      <c r="U681" s="197"/>
      <c r="V681" s="197"/>
      <c r="W681" s="197"/>
      <c r="X681" s="197"/>
      <c r="Y681" s="197"/>
      <c r="Z681" s="197"/>
    </row>
    <row r="682" ht="15.75" customHeight="1">
      <c r="A682" s="197"/>
      <c r="B682" s="197"/>
      <c r="C682" s="197"/>
      <c r="D682" s="197"/>
      <c r="E682" s="197"/>
      <c r="F682" s="197"/>
      <c r="G682" s="197"/>
      <c r="H682" s="197"/>
      <c r="I682" s="197"/>
      <c r="J682" s="197"/>
      <c r="K682" s="197"/>
      <c r="L682" s="197"/>
      <c r="M682" s="197"/>
      <c r="N682" s="197"/>
      <c r="O682" s="197"/>
      <c r="P682" s="197"/>
      <c r="Q682" s="197"/>
      <c r="R682" s="197"/>
      <c r="S682" s="197"/>
      <c r="T682" s="197"/>
      <c r="U682" s="197"/>
      <c r="V682" s="197"/>
      <c r="W682" s="197"/>
      <c r="X682" s="197"/>
      <c r="Y682" s="197"/>
      <c r="Z682" s="197"/>
    </row>
    <row r="683" ht="15.75" customHeight="1">
      <c r="A683" s="197"/>
      <c r="B683" s="197"/>
      <c r="C683" s="197"/>
      <c r="D683" s="197"/>
      <c r="E683" s="197"/>
      <c r="F683" s="197"/>
      <c r="G683" s="197"/>
      <c r="H683" s="197"/>
      <c r="I683" s="197"/>
      <c r="J683" s="197"/>
      <c r="K683" s="197"/>
      <c r="L683" s="197"/>
      <c r="M683" s="197"/>
      <c r="N683" s="197"/>
      <c r="O683" s="197"/>
      <c r="P683" s="197"/>
      <c r="Q683" s="197"/>
      <c r="R683" s="197"/>
      <c r="S683" s="197"/>
      <c r="T683" s="197"/>
      <c r="U683" s="197"/>
      <c r="V683" s="197"/>
      <c r="W683" s="197"/>
      <c r="X683" s="197"/>
      <c r="Y683" s="197"/>
      <c r="Z683" s="197"/>
    </row>
    <row r="684" ht="15.75" customHeight="1">
      <c r="A684" s="197"/>
      <c r="B684" s="197"/>
      <c r="C684" s="197"/>
      <c r="D684" s="197"/>
      <c r="E684" s="197"/>
      <c r="F684" s="197"/>
      <c r="G684" s="197"/>
      <c r="H684" s="197"/>
      <c r="I684" s="197"/>
      <c r="J684" s="197"/>
      <c r="K684" s="197"/>
      <c r="L684" s="197"/>
      <c r="M684" s="197"/>
      <c r="N684" s="197"/>
      <c r="O684" s="197"/>
      <c r="P684" s="197"/>
      <c r="Q684" s="197"/>
      <c r="R684" s="197"/>
      <c r="S684" s="197"/>
      <c r="T684" s="197"/>
      <c r="U684" s="197"/>
      <c r="V684" s="197"/>
      <c r="W684" s="197"/>
      <c r="X684" s="197"/>
      <c r="Y684" s="197"/>
      <c r="Z684" s="197"/>
    </row>
    <row r="685" ht="15.75" customHeight="1">
      <c r="A685" s="197"/>
      <c r="B685" s="197"/>
      <c r="C685" s="197"/>
      <c r="D685" s="197"/>
      <c r="E685" s="197"/>
      <c r="F685" s="197"/>
      <c r="G685" s="197"/>
      <c r="H685" s="197"/>
      <c r="I685" s="197"/>
      <c r="J685" s="197"/>
      <c r="K685" s="197"/>
      <c r="L685" s="197"/>
      <c r="M685" s="197"/>
      <c r="N685" s="197"/>
      <c r="O685" s="197"/>
      <c r="P685" s="197"/>
      <c r="Q685" s="197"/>
      <c r="R685" s="197"/>
      <c r="S685" s="197"/>
      <c r="T685" s="197"/>
      <c r="U685" s="197"/>
      <c r="V685" s="197"/>
      <c r="W685" s="197"/>
      <c r="X685" s="197"/>
      <c r="Y685" s="197"/>
      <c r="Z685" s="197"/>
    </row>
    <row r="686" ht="15.75" customHeight="1">
      <c r="A686" s="197"/>
      <c r="B686" s="197"/>
      <c r="C686" s="197"/>
      <c r="D686" s="197"/>
      <c r="E686" s="197"/>
      <c r="F686" s="197"/>
      <c r="G686" s="197"/>
      <c r="H686" s="197"/>
      <c r="I686" s="197"/>
      <c r="J686" s="197"/>
      <c r="K686" s="197"/>
      <c r="L686" s="197"/>
      <c r="M686" s="197"/>
      <c r="N686" s="197"/>
      <c r="O686" s="197"/>
      <c r="P686" s="197"/>
      <c r="Q686" s="197"/>
      <c r="R686" s="197"/>
      <c r="S686" s="197"/>
      <c r="T686" s="197"/>
      <c r="U686" s="197"/>
      <c r="V686" s="197"/>
      <c r="W686" s="197"/>
      <c r="X686" s="197"/>
      <c r="Y686" s="197"/>
      <c r="Z686" s="197"/>
    </row>
    <row r="687" ht="15.75" customHeight="1">
      <c r="A687" s="197"/>
      <c r="B687" s="197"/>
      <c r="C687" s="197"/>
      <c r="D687" s="197"/>
      <c r="E687" s="197"/>
      <c r="F687" s="197"/>
      <c r="G687" s="197"/>
      <c r="H687" s="197"/>
      <c r="I687" s="197"/>
      <c r="J687" s="197"/>
      <c r="K687" s="197"/>
      <c r="L687" s="197"/>
      <c r="M687" s="197"/>
      <c r="N687" s="197"/>
      <c r="O687" s="197"/>
      <c r="P687" s="197"/>
      <c r="Q687" s="197"/>
      <c r="R687" s="197"/>
      <c r="S687" s="197"/>
      <c r="T687" s="197"/>
      <c r="U687" s="197"/>
      <c r="V687" s="197"/>
      <c r="W687" s="197"/>
      <c r="X687" s="197"/>
      <c r="Y687" s="197"/>
      <c r="Z687" s="197"/>
    </row>
    <row r="688" ht="15.75" customHeight="1">
      <c r="A688" s="197"/>
      <c r="B688" s="197"/>
      <c r="C688" s="197"/>
      <c r="D688" s="197"/>
      <c r="E688" s="197"/>
      <c r="F688" s="197"/>
      <c r="G688" s="197"/>
      <c r="H688" s="197"/>
      <c r="I688" s="197"/>
      <c r="J688" s="197"/>
      <c r="K688" s="197"/>
      <c r="L688" s="197"/>
      <c r="M688" s="197"/>
      <c r="N688" s="197"/>
      <c r="O688" s="197"/>
      <c r="P688" s="197"/>
      <c r="Q688" s="197"/>
      <c r="R688" s="197"/>
      <c r="S688" s="197"/>
      <c r="T688" s="197"/>
      <c r="U688" s="197"/>
      <c r="V688" s="197"/>
      <c r="W688" s="197"/>
      <c r="X688" s="197"/>
      <c r="Y688" s="197"/>
      <c r="Z688" s="197"/>
    </row>
    <row r="689" ht="15.75" customHeight="1">
      <c r="A689" s="197"/>
      <c r="B689" s="197"/>
      <c r="C689" s="197"/>
      <c r="D689" s="197"/>
      <c r="E689" s="197"/>
      <c r="F689" s="197"/>
      <c r="G689" s="197"/>
      <c r="H689" s="197"/>
      <c r="I689" s="197"/>
      <c r="J689" s="197"/>
      <c r="K689" s="197"/>
      <c r="L689" s="197"/>
      <c r="M689" s="197"/>
      <c r="N689" s="197"/>
      <c r="O689" s="197"/>
      <c r="P689" s="197"/>
      <c r="Q689" s="197"/>
      <c r="R689" s="197"/>
      <c r="S689" s="197"/>
      <c r="T689" s="197"/>
      <c r="U689" s="197"/>
      <c r="V689" s="197"/>
      <c r="W689" s="197"/>
      <c r="X689" s="197"/>
      <c r="Y689" s="197"/>
      <c r="Z689" s="197"/>
    </row>
    <row r="690" ht="15.75" customHeight="1">
      <c r="A690" s="197"/>
      <c r="B690" s="197"/>
      <c r="C690" s="197"/>
      <c r="D690" s="197"/>
      <c r="E690" s="197"/>
      <c r="F690" s="197"/>
      <c r="G690" s="197"/>
      <c r="H690" s="197"/>
      <c r="I690" s="197"/>
      <c r="J690" s="197"/>
      <c r="K690" s="197"/>
      <c r="L690" s="197"/>
      <c r="M690" s="197"/>
      <c r="N690" s="197"/>
      <c r="O690" s="197"/>
      <c r="P690" s="197"/>
      <c r="Q690" s="197"/>
      <c r="R690" s="197"/>
      <c r="S690" s="197"/>
      <c r="T690" s="197"/>
      <c r="U690" s="197"/>
      <c r="V690" s="197"/>
      <c r="W690" s="197"/>
      <c r="X690" s="197"/>
      <c r="Y690" s="197"/>
      <c r="Z690" s="197"/>
    </row>
    <row r="691" ht="15.75" customHeight="1">
      <c r="A691" s="197"/>
      <c r="B691" s="197"/>
      <c r="C691" s="197"/>
      <c r="D691" s="197"/>
      <c r="E691" s="197"/>
      <c r="F691" s="197"/>
      <c r="G691" s="197"/>
      <c r="H691" s="197"/>
      <c r="I691" s="197"/>
      <c r="J691" s="197"/>
      <c r="K691" s="197"/>
      <c r="L691" s="197"/>
      <c r="M691" s="197"/>
      <c r="N691" s="197"/>
      <c r="O691" s="197"/>
      <c r="P691" s="197"/>
      <c r="Q691" s="197"/>
      <c r="R691" s="197"/>
      <c r="S691" s="197"/>
      <c r="T691" s="197"/>
      <c r="U691" s="197"/>
      <c r="V691" s="197"/>
      <c r="W691" s="197"/>
      <c r="X691" s="197"/>
      <c r="Y691" s="197"/>
      <c r="Z691" s="197"/>
    </row>
    <row r="692" ht="15.75" customHeight="1">
      <c r="A692" s="197"/>
      <c r="B692" s="197"/>
      <c r="C692" s="197"/>
      <c r="D692" s="197"/>
      <c r="E692" s="197"/>
      <c r="F692" s="197"/>
      <c r="G692" s="197"/>
      <c r="H692" s="197"/>
      <c r="I692" s="197"/>
      <c r="J692" s="197"/>
      <c r="K692" s="197"/>
      <c r="L692" s="197"/>
      <c r="M692" s="197"/>
      <c r="N692" s="197"/>
      <c r="O692" s="197"/>
      <c r="P692" s="197"/>
      <c r="Q692" s="197"/>
      <c r="R692" s="197"/>
      <c r="S692" s="197"/>
      <c r="T692" s="197"/>
      <c r="U692" s="197"/>
      <c r="V692" s="197"/>
      <c r="W692" s="197"/>
      <c r="X692" s="197"/>
      <c r="Y692" s="197"/>
      <c r="Z692" s="197"/>
    </row>
    <row r="693" ht="15.75" customHeight="1">
      <c r="A693" s="197"/>
      <c r="B693" s="197"/>
      <c r="C693" s="197"/>
      <c r="D693" s="197"/>
      <c r="E693" s="197"/>
      <c r="F693" s="197"/>
      <c r="G693" s="197"/>
      <c r="H693" s="197"/>
      <c r="I693" s="197"/>
      <c r="J693" s="197"/>
      <c r="K693" s="197"/>
      <c r="L693" s="197"/>
      <c r="M693" s="197"/>
      <c r="N693" s="197"/>
      <c r="O693" s="197"/>
      <c r="P693" s="197"/>
      <c r="Q693" s="197"/>
      <c r="R693" s="197"/>
      <c r="S693" s="197"/>
      <c r="T693" s="197"/>
      <c r="U693" s="197"/>
      <c r="V693" s="197"/>
      <c r="W693" s="197"/>
      <c r="X693" s="197"/>
      <c r="Y693" s="197"/>
      <c r="Z693" s="197"/>
    </row>
    <row r="694" ht="15.75" customHeight="1">
      <c r="A694" s="197"/>
      <c r="B694" s="197"/>
      <c r="C694" s="197"/>
      <c r="D694" s="197"/>
      <c r="E694" s="197"/>
      <c r="F694" s="197"/>
      <c r="G694" s="197"/>
      <c r="H694" s="197"/>
      <c r="I694" s="197"/>
      <c r="J694" s="197"/>
      <c r="K694" s="197"/>
      <c r="L694" s="197"/>
      <c r="M694" s="197"/>
      <c r="N694" s="197"/>
      <c r="O694" s="197"/>
      <c r="P694" s="197"/>
      <c r="Q694" s="197"/>
      <c r="R694" s="197"/>
      <c r="S694" s="197"/>
      <c r="T694" s="197"/>
      <c r="U694" s="197"/>
      <c r="V694" s="197"/>
      <c r="W694" s="197"/>
      <c r="X694" s="197"/>
      <c r="Y694" s="197"/>
      <c r="Z694" s="197"/>
    </row>
    <row r="695" ht="15.75" customHeight="1">
      <c r="A695" s="197"/>
      <c r="B695" s="197"/>
      <c r="C695" s="197"/>
      <c r="D695" s="197"/>
      <c r="E695" s="197"/>
      <c r="F695" s="197"/>
      <c r="G695" s="197"/>
      <c r="H695" s="197"/>
      <c r="I695" s="197"/>
      <c r="J695" s="197"/>
      <c r="K695" s="197"/>
      <c r="L695" s="197"/>
      <c r="M695" s="197"/>
      <c r="N695" s="197"/>
      <c r="O695" s="197"/>
      <c r="P695" s="197"/>
      <c r="Q695" s="197"/>
      <c r="R695" s="197"/>
      <c r="S695" s="197"/>
      <c r="T695" s="197"/>
      <c r="U695" s="197"/>
      <c r="V695" s="197"/>
      <c r="W695" s="197"/>
      <c r="X695" s="197"/>
      <c r="Y695" s="197"/>
      <c r="Z695" s="197"/>
    </row>
    <row r="696" ht="15.75" customHeight="1">
      <c r="A696" s="197"/>
      <c r="B696" s="197"/>
      <c r="C696" s="197"/>
      <c r="D696" s="197"/>
      <c r="E696" s="197"/>
      <c r="F696" s="197"/>
      <c r="G696" s="197"/>
      <c r="H696" s="197"/>
      <c r="I696" s="197"/>
      <c r="J696" s="197"/>
      <c r="K696" s="197"/>
      <c r="L696" s="197"/>
      <c r="M696" s="197"/>
      <c r="N696" s="197"/>
      <c r="O696" s="197"/>
      <c r="P696" s="197"/>
      <c r="Q696" s="197"/>
      <c r="R696" s="197"/>
      <c r="S696" s="197"/>
      <c r="T696" s="197"/>
      <c r="U696" s="197"/>
      <c r="V696" s="197"/>
      <c r="W696" s="197"/>
      <c r="X696" s="197"/>
      <c r="Y696" s="197"/>
      <c r="Z696" s="197"/>
    </row>
    <row r="697" ht="15.75" customHeight="1">
      <c r="A697" s="197"/>
      <c r="B697" s="197"/>
      <c r="C697" s="197"/>
      <c r="D697" s="197"/>
      <c r="E697" s="197"/>
      <c r="F697" s="197"/>
      <c r="G697" s="197"/>
      <c r="H697" s="197"/>
      <c r="I697" s="197"/>
      <c r="J697" s="197"/>
      <c r="K697" s="197"/>
      <c r="L697" s="197"/>
      <c r="M697" s="197"/>
      <c r="N697" s="197"/>
      <c r="O697" s="197"/>
      <c r="P697" s="197"/>
      <c r="Q697" s="197"/>
      <c r="R697" s="197"/>
      <c r="S697" s="197"/>
      <c r="T697" s="197"/>
      <c r="U697" s="197"/>
      <c r="V697" s="197"/>
      <c r="W697" s="197"/>
      <c r="X697" s="197"/>
      <c r="Y697" s="197"/>
      <c r="Z697" s="197"/>
    </row>
    <row r="698" ht="15.75" customHeight="1">
      <c r="A698" s="197"/>
      <c r="B698" s="197"/>
      <c r="C698" s="197"/>
      <c r="D698" s="197"/>
      <c r="E698" s="197"/>
      <c r="F698" s="197"/>
      <c r="G698" s="197"/>
      <c r="H698" s="197"/>
      <c r="I698" s="197"/>
      <c r="J698" s="197"/>
      <c r="K698" s="197"/>
      <c r="L698" s="197"/>
      <c r="M698" s="197"/>
      <c r="N698" s="197"/>
      <c r="O698" s="197"/>
      <c r="P698" s="197"/>
      <c r="Q698" s="197"/>
      <c r="R698" s="197"/>
      <c r="S698" s="197"/>
      <c r="T698" s="197"/>
      <c r="U698" s="197"/>
      <c r="V698" s="197"/>
      <c r="W698" s="197"/>
      <c r="X698" s="197"/>
      <c r="Y698" s="197"/>
      <c r="Z698" s="197"/>
    </row>
    <row r="699" ht="15.75" customHeight="1">
      <c r="A699" s="197"/>
      <c r="B699" s="197"/>
      <c r="C699" s="197"/>
      <c r="D699" s="197"/>
      <c r="E699" s="197"/>
      <c r="F699" s="197"/>
      <c r="G699" s="197"/>
      <c r="H699" s="197"/>
      <c r="I699" s="197"/>
      <c r="J699" s="197"/>
      <c r="K699" s="197"/>
      <c r="L699" s="197"/>
      <c r="M699" s="197"/>
      <c r="N699" s="197"/>
      <c r="O699" s="197"/>
      <c r="P699" s="197"/>
      <c r="Q699" s="197"/>
      <c r="R699" s="197"/>
      <c r="S699" s="197"/>
      <c r="T699" s="197"/>
      <c r="U699" s="197"/>
      <c r="V699" s="197"/>
      <c r="W699" s="197"/>
      <c r="X699" s="197"/>
      <c r="Y699" s="197"/>
      <c r="Z699" s="197"/>
    </row>
    <row r="700" ht="15.75" customHeight="1">
      <c r="A700" s="197"/>
      <c r="B700" s="197"/>
      <c r="C700" s="197"/>
      <c r="D700" s="197"/>
      <c r="E700" s="197"/>
      <c r="F700" s="197"/>
      <c r="G700" s="197"/>
      <c r="H700" s="197"/>
      <c r="I700" s="197"/>
      <c r="J700" s="197"/>
      <c r="K700" s="197"/>
      <c r="L700" s="197"/>
      <c r="M700" s="197"/>
      <c r="N700" s="197"/>
      <c r="O700" s="197"/>
      <c r="P700" s="197"/>
      <c r="Q700" s="197"/>
      <c r="R700" s="197"/>
      <c r="S700" s="197"/>
      <c r="T700" s="197"/>
      <c r="U700" s="197"/>
      <c r="V700" s="197"/>
      <c r="W700" s="197"/>
      <c r="X700" s="197"/>
      <c r="Y700" s="197"/>
      <c r="Z700" s="197"/>
    </row>
    <row r="701" ht="15.75" customHeight="1">
      <c r="A701" s="197"/>
      <c r="B701" s="197"/>
      <c r="C701" s="197"/>
      <c r="D701" s="197"/>
      <c r="E701" s="197"/>
      <c r="F701" s="197"/>
      <c r="G701" s="197"/>
      <c r="H701" s="197"/>
      <c r="I701" s="197"/>
      <c r="J701" s="197"/>
      <c r="K701" s="197"/>
      <c r="L701" s="197"/>
      <c r="M701" s="197"/>
      <c r="N701" s="197"/>
      <c r="O701" s="197"/>
      <c r="P701" s="197"/>
      <c r="Q701" s="197"/>
      <c r="R701" s="197"/>
      <c r="S701" s="197"/>
      <c r="T701" s="197"/>
      <c r="U701" s="197"/>
      <c r="V701" s="197"/>
      <c r="W701" s="197"/>
      <c r="X701" s="197"/>
      <c r="Y701" s="197"/>
      <c r="Z701" s="197"/>
    </row>
    <row r="702" ht="15.75" customHeight="1">
      <c r="A702" s="197"/>
      <c r="B702" s="197"/>
      <c r="C702" s="197"/>
      <c r="D702" s="197"/>
      <c r="E702" s="197"/>
      <c r="F702" s="197"/>
      <c r="G702" s="197"/>
      <c r="H702" s="197"/>
      <c r="I702" s="197"/>
      <c r="J702" s="197"/>
      <c r="K702" s="197"/>
      <c r="L702" s="197"/>
      <c r="M702" s="197"/>
      <c r="N702" s="197"/>
      <c r="O702" s="197"/>
      <c r="P702" s="197"/>
      <c r="Q702" s="197"/>
      <c r="R702" s="197"/>
      <c r="S702" s="197"/>
      <c r="T702" s="197"/>
      <c r="U702" s="197"/>
      <c r="V702" s="197"/>
      <c r="W702" s="197"/>
      <c r="X702" s="197"/>
      <c r="Y702" s="197"/>
      <c r="Z702" s="197"/>
    </row>
    <row r="703" ht="15.75" customHeight="1">
      <c r="A703" s="197"/>
      <c r="B703" s="197"/>
      <c r="C703" s="197"/>
      <c r="D703" s="197"/>
      <c r="E703" s="197"/>
      <c r="F703" s="197"/>
      <c r="G703" s="197"/>
      <c r="H703" s="197"/>
      <c r="I703" s="197"/>
      <c r="J703" s="197"/>
      <c r="K703" s="197"/>
      <c r="L703" s="197"/>
      <c r="M703" s="197"/>
      <c r="N703" s="197"/>
      <c r="O703" s="197"/>
      <c r="P703" s="197"/>
      <c r="Q703" s="197"/>
      <c r="R703" s="197"/>
      <c r="S703" s="197"/>
      <c r="T703" s="197"/>
      <c r="U703" s="197"/>
      <c r="V703" s="197"/>
      <c r="W703" s="197"/>
      <c r="X703" s="197"/>
      <c r="Y703" s="197"/>
      <c r="Z703" s="197"/>
    </row>
    <row r="704" ht="15.75" customHeight="1">
      <c r="A704" s="197"/>
      <c r="B704" s="197"/>
      <c r="C704" s="197"/>
      <c r="D704" s="197"/>
      <c r="E704" s="197"/>
      <c r="F704" s="197"/>
      <c r="G704" s="197"/>
      <c r="H704" s="197"/>
      <c r="I704" s="197"/>
      <c r="J704" s="197"/>
      <c r="K704" s="197"/>
      <c r="L704" s="197"/>
      <c r="M704" s="197"/>
      <c r="N704" s="197"/>
      <c r="O704" s="197"/>
      <c r="P704" s="197"/>
      <c r="Q704" s="197"/>
      <c r="R704" s="197"/>
      <c r="S704" s="197"/>
      <c r="T704" s="197"/>
      <c r="U704" s="197"/>
      <c r="V704" s="197"/>
      <c r="W704" s="197"/>
      <c r="X704" s="197"/>
      <c r="Y704" s="197"/>
      <c r="Z704" s="197"/>
    </row>
    <row r="705" ht="15.75" customHeight="1">
      <c r="A705" s="197"/>
      <c r="B705" s="197"/>
      <c r="C705" s="197"/>
      <c r="D705" s="197"/>
      <c r="E705" s="197"/>
      <c r="F705" s="197"/>
      <c r="G705" s="197"/>
      <c r="H705" s="197"/>
      <c r="I705" s="197"/>
      <c r="J705" s="197"/>
      <c r="K705" s="197"/>
      <c r="L705" s="197"/>
      <c r="M705" s="197"/>
      <c r="N705" s="197"/>
      <c r="O705" s="197"/>
      <c r="P705" s="197"/>
      <c r="Q705" s="197"/>
      <c r="R705" s="197"/>
      <c r="S705" s="197"/>
      <c r="T705" s="197"/>
      <c r="U705" s="197"/>
      <c r="V705" s="197"/>
      <c r="W705" s="197"/>
      <c r="X705" s="197"/>
      <c r="Y705" s="197"/>
      <c r="Z705" s="197"/>
    </row>
    <row r="706" ht="15.75" customHeight="1">
      <c r="A706" s="197"/>
      <c r="B706" s="197"/>
      <c r="C706" s="197"/>
      <c r="D706" s="197"/>
      <c r="E706" s="197"/>
      <c r="F706" s="197"/>
      <c r="G706" s="197"/>
      <c r="H706" s="197"/>
      <c r="I706" s="197"/>
      <c r="J706" s="197"/>
      <c r="K706" s="197"/>
      <c r="L706" s="197"/>
      <c r="M706" s="197"/>
      <c r="N706" s="197"/>
      <c r="O706" s="197"/>
      <c r="P706" s="197"/>
      <c r="Q706" s="197"/>
      <c r="R706" s="197"/>
      <c r="S706" s="197"/>
      <c r="T706" s="197"/>
      <c r="U706" s="197"/>
      <c r="V706" s="197"/>
      <c r="W706" s="197"/>
      <c r="X706" s="197"/>
      <c r="Y706" s="197"/>
      <c r="Z706" s="197"/>
    </row>
    <row r="707" ht="15.75" customHeight="1">
      <c r="A707" s="197"/>
      <c r="B707" s="197"/>
      <c r="C707" s="197"/>
      <c r="D707" s="197"/>
      <c r="E707" s="197"/>
      <c r="F707" s="197"/>
      <c r="G707" s="197"/>
      <c r="H707" s="197"/>
      <c r="I707" s="197"/>
      <c r="J707" s="197"/>
      <c r="K707" s="197"/>
      <c r="L707" s="197"/>
      <c r="M707" s="197"/>
      <c r="N707" s="197"/>
      <c r="O707" s="197"/>
      <c r="P707" s="197"/>
      <c r="Q707" s="197"/>
      <c r="R707" s="197"/>
      <c r="S707" s="197"/>
      <c r="T707" s="197"/>
      <c r="U707" s="197"/>
      <c r="V707" s="197"/>
      <c r="W707" s="197"/>
      <c r="X707" s="197"/>
      <c r="Y707" s="197"/>
      <c r="Z707" s="197"/>
    </row>
    <row r="708" ht="15.75" customHeight="1">
      <c r="A708" s="197"/>
      <c r="B708" s="197"/>
      <c r="C708" s="197"/>
      <c r="D708" s="197"/>
      <c r="E708" s="197"/>
      <c r="F708" s="197"/>
      <c r="G708" s="197"/>
      <c r="H708" s="197"/>
      <c r="I708" s="197"/>
      <c r="J708" s="197"/>
      <c r="K708" s="197"/>
      <c r="L708" s="197"/>
      <c r="M708" s="197"/>
      <c r="N708" s="197"/>
      <c r="O708" s="197"/>
      <c r="P708" s="197"/>
      <c r="Q708" s="197"/>
      <c r="R708" s="197"/>
      <c r="S708" s="197"/>
      <c r="T708" s="197"/>
      <c r="U708" s="197"/>
      <c r="V708" s="197"/>
      <c r="W708" s="197"/>
      <c r="X708" s="197"/>
      <c r="Y708" s="197"/>
      <c r="Z708" s="197"/>
    </row>
    <row r="709" ht="15.75" customHeight="1">
      <c r="A709" s="197"/>
      <c r="B709" s="197"/>
      <c r="C709" s="197"/>
      <c r="D709" s="197"/>
      <c r="E709" s="197"/>
      <c r="F709" s="197"/>
      <c r="G709" s="197"/>
      <c r="H709" s="197"/>
      <c r="I709" s="197"/>
      <c r="J709" s="197"/>
      <c r="K709" s="197"/>
      <c r="L709" s="197"/>
      <c r="M709" s="197"/>
      <c r="N709" s="197"/>
      <c r="O709" s="197"/>
      <c r="P709" s="197"/>
      <c r="Q709" s="197"/>
      <c r="R709" s="197"/>
      <c r="S709" s="197"/>
      <c r="T709" s="197"/>
      <c r="U709" s="197"/>
      <c r="V709" s="197"/>
      <c r="W709" s="197"/>
      <c r="X709" s="197"/>
      <c r="Y709" s="197"/>
      <c r="Z709" s="197"/>
    </row>
    <row r="710" ht="15.75" customHeight="1">
      <c r="A710" s="197"/>
      <c r="B710" s="197"/>
      <c r="C710" s="197"/>
      <c r="D710" s="197"/>
      <c r="E710" s="197"/>
      <c r="F710" s="197"/>
      <c r="G710" s="197"/>
      <c r="H710" s="197"/>
      <c r="I710" s="197"/>
      <c r="J710" s="197"/>
      <c r="K710" s="197"/>
      <c r="L710" s="197"/>
      <c r="M710" s="197"/>
      <c r="N710" s="197"/>
      <c r="O710" s="197"/>
      <c r="P710" s="197"/>
      <c r="Q710" s="197"/>
      <c r="R710" s="197"/>
      <c r="S710" s="197"/>
      <c r="T710" s="197"/>
      <c r="U710" s="197"/>
      <c r="V710" s="197"/>
      <c r="W710" s="197"/>
      <c r="X710" s="197"/>
      <c r="Y710" s="197"/>
      <c r="Z710" s="197"/>
    </row>
    <row r="711" ht="15.75" customHeight="1">
      <c r="A711" s="197"/>
      <c r="B711" s="197"/>
      <c r="C711" s="197"/>
      <c r="D711" s="197"/>
      <c r="E711" s="197"/>
      <c r="F711" s="197"/>
      <c r="G711" s="197"/>
      <c r="H711" s="197"/>
      <c r="I711" s="197"/>
      <c r="J711" s="197"/>
      <c r="K711" s="197"/>
      <c r="L711" s="197"/>
      <c r="M711" s="197"/>
      <c r="N711" s="197"/>
      <c r="O711" s="197"/>
      <c r="P711" s="197"/>
      <c r="Q711" s="197"/>
      <c r="R711" s="197"/>
      <c r="S711" s="197"/>
      <c r="T711" s="197"/>
      <c r="U711" s="197"/>
      <c r="V711" s="197"/>
      <c r="W711" s="197"/>
      <c r="X711" s="197"/>
      <c r="Y711" s="197"/>
      <c r="Z711" s="197"/>
    </row>
    <row r="712" ht="15.75" customHeight="1">
      <c r="A712" s="197"/>
      <c r="B712" s="197"/>
      <c r="C712" s="197"/>
      <c r="D712" s="197"/>
      <c r="E712" s="197"/>
      <c r="F712" s="197"/>
      <c r="G712" s="197"/>
      <c r="H712" s="197"/>
      <c r="I712" s="197"/>
      <c r="J712" s="197"/>
      <c r="K712" s="197"/>
      <c r="L712" s="197"/>
      <c r="M712" s="197"/>
      <c r="N712" s="197"/>
      <c r="O712" s="197"/>
      <c r="P712" s="197"/>
      <c r="Q712" s="197"/>
      <c r="R712" s="197"/>
      <c r="S712" s="197"/>
      <c r="T712" s="197"/>
      <c r="U712" s="197"/>
      <c r="V712" s="197"/>
      <c r="W712" s="197"/>
      <c r="X712" s="197"/>
      <c r="Y712" s="197"/>
      <c r="Z712" s="197"/>
    </row>
    <row r="713" ht="15.75" customHeight="1">
      <c r="A713" s="197"/>
      <c r="B713" s="197"/>
      <c r="C713" s="197"/>
      <c r="D713" s="197"/>
      <c r="E713" s="197"/>
      <c r="F713" s="197"/>
      <c r="G713" s="197"/>
      <c r="H713" s="197"/>
      <c r="I713" s="197"/>
      <c r="J713" s="197"/>
      <c r="K713" s="197"/>
      <c r="L713" s="197"/>
      <c r="M713" s="197"/>
      <c r="N713" s="197"/>
      <c r="O713" s="197"/>
      <c r="P713" s="197"/>
      <c r="Q713" s="197"/>
      <c r="R713" s="197"/>
      <c r="S713" s="197"/>
      <c r="T713" s="197"/>
      <c r="U713" s="197"/>
      <c r="V713" s="197"/>
      <c r="W713" s="197"/>
      <c r="X713" s="197"/>
      <c r="Y713" s="197"/>
      <c r="Z713" s="197"/>
    </row>
    <row r="714" ht="15.75" customHeight="1">
      <c r="A714" s="197"/>
      <c r="B714" s="197"/>
      <c r="C714" s="197"/>
      <c r="D714" s="197"/>
      <c r="E714" s="197"/>
      <c r="F714" s="197"/>
      <c r="G714" s="197"/>
      <c r="H714" s="197"/>
      <c r="I714" s="197"/>
      <c r="J714" s="197"/>
      <c r="K714" s="197"/>
      <c r="L714" s="197"/>
      <c r="M714" s="197"/>
      <c r="N714" s="197"/>
      <c r="O714" s="197"/>
      <c r="P714" s="197"/>
      <c r="Q714" s="197"/>
      <c r="R714" s="197"/>
      <c r="S714" s="197"/>
      <c r="T714" s="197"/>
      <c r="U714" s="197"/>
      <c r="V714" s="197"/>
      <c r="W714" s="197"/>
      <c r="X714" s="197"/>
      <c r="Y714" s="197"/>
      <c r="Z714" s="197"/>
    </row>
    <row r="715" ht="15.75" customHeight="1">
      <c r="A715" s="197"/>
      <c r="B715" s="197"/>
      <c r="C715" s="197"/>
      <c r="D715" s="197"/>
      <c r="E715" s="197"/>
      <c r="F715" s="197"/>
      <c r="G715" s="197"/>
      <c r="H715" s="197"/>
      <c r="I715" s="197"/>
      <c r="J715" s="197"/>
      <c r="K715" s="197"/>
      <c r="L715" s="197"/>
      <c r="M715" s="197"/>
      <c r="N715" s="197"/>
      <c r="O715" s="197"/>
      <c r="P715" s="197"/>
      <c r="Q715" s="197"/>
      <c r="R715" s="197"/>
      <c r="S715" s="197"/>
      <c r="T715" s="197"/>
      <c r="U715" s="197"/>
      <c r="V715" s="197"/>
      <c r="W715" s="197"/>
      <c r="X715" s="197"/>
      <c r="Y715" s="197"/>
      <c r="Z715" s="197"/>
    </row>
    <row r="716" ht="15.75" customHeight="1">
      <c r="A716" s="197"/>
      <c r="B716" s="197"/>
      <c r="C716" s="197"/>
      <c r="D716" s="197"/>
      <c r="E716" s="197"/>
      <c r="F716" s="197"/>
      <c r="G716" s="197"/>
      <c r="H716" s="197"/>
      <c r="I716" s="197"/>
      <c r="J716" s="197"/>
      <c r="K716" s="197"/>
      <c r="L716" s="197"/>
      <c r="M716" s="197"/>
      <c r="N716" s="197"/>
      <c r="O716" s="197"/>
      <c r="P716" s="197"/>
      <c r="Q716" s="197"/>
      <c r="R716" s="197"/>
      <c r="S716" s="197"/>
      <c r="T716" s="197"/>
      <c r="U716" s="197"/>
      <c r="V716" s="197"/>
      <c r="W716" s="197"/>
      <c r="X716" s="197"/>
      <c r="Y716" s="197"/>
      <c r="Z716" s="197"/>
    </row>
    <row r="717" ht="15.75" customHeight="1">
      <c r="A717" s="197"/>
      <c r="B717" s="197"/>
      <c r="C717" s="197"/>
      <c r="D717" s="197"/>
      <c r="E717" s="197"/>
      <c r="F717" s="197"/>
      <c r="G717" s="197"/>
      <c r="H717" s="197"/>
      <c r="I717" s="197"/>
      <c r="J717" s="197"/>
      <c r="K717" s="197"/>
      <c r="L717" s="197"/>
      <c r="M717" s="197"/>
      <c r="N717" s="197"/>
      <c r="O717" s="197"/>
      <c r="P717" s="197"/>
      <c r="Q717" s="197"/>
      <c r="R717" s="197"/>
      <c r="S717" s="197"/>
      <c r="T717" s="197"/>
      <c r="U717" s="197"/>
      <c r="V717" s="197"/>
      <c r="W717" s="197"/>
      <c r="X717" s="197"/>
      <c r="Y717" s="197"/>
      <c r="Z717" s="197"/>
    </row>
    <row r="718" ht="15.75" customHeight="1">
      <c r="A718" s="197"/>
      <c r="B718" s="197"/>
      <c r="C718" s="197"/>
      <c r="D718" s="197"/>
      <c r="E718" s="197"/>
      <c r="F718" s="197"/>
      <c r="G718" s="197"/>
      <c r="H718" s="197"/>
      <c r="I718" s="197"/>
      <c r="J718" s="197"/>
      <c r="K718" s="197"/>
      <c r="L718" s="197"/>
      <c r="M718" s="197"/>
      <c r="N718" s="197"/>
      <c r="O718" s="197"/>
      <c r="P718" s="197"/>
      <c r="Q718" s="197"/>
      <c r="R718" s="197"/>
      <c r="S718" s="197"/>
      <c r="T718" s="197"/>
      <c r="U718" s="197"/>
      <c r="V718" s="197"/>
      <c r="W718" s="197"/>
      <c r="X718" s="197"/>
      <c r="Y718" s="197"/>
      <c r="Z718" s="197"/>
    </row>
    <row r="719" ht="15.75" customHeight="1">
      <c r="A719" s="197"/>
      <c r="B719" s="197"/>
      <c r="C719" s="197"/>
      <c r="D719" s="197"/>
      <c r="E719" s="197"/>
      <c r="F719" s="197"/>
      <c r="G719" s="197"/>
      <c r="H719" s="197"/>
      <c r="I719" s="197"/>
      <c r="J719" s="197"/>
      <c r="K719" s="197"/>
      <c r="L719" s="197"/>
      <c r="M719" s="197"/>
      <c r="N719" s="197"/>
      <c r="O719" s="197"/>
      <c r="P719" s="197"/>
      <c r="Q719" s="197"/>
      <c r="R719" s="197"/>
      <c r="S719" s="197"/>
      <c r="T719" s="197"/>
      <c r="U719" s="197"/>
      <c r="V719" s="197"/>
      <c r="W719" s="197"/>
      <c r="X719" s="197"/>
      <c r="Y719" s="197"/>
      <c r="Z719" s="197"/>
    </row>
    <row r="720" ht="15.75" customHeight="1">
      <c r="A720" s="197"/>
      <c r="B720" s="197"/>
      <c r="C720" s="197"/>
      <c r="D720" s="197"/>
      <c r="E720" s="197"/>
      <c r="F720" s="197"/>
      <c r="G720" s="197"/>
      <c r="H720" s="197"/>
      <c r="I720" s="197"/>
      <c r="J720" s="197"/>
      <c r="K720" s="197"/>
      <c r="L720" s="197"/>
      <c r="M720" s="197"/>
      <c r="N720" s="197"/>
      <c r="O720" s="197"/>
      <c r="P720" s="197"/>
      <c r="Q720" s="197"/>
      <c r="R720" s="197"/>
      <c r="S720" s="197"/>
      <c r="T720" s="197"/>
      <c r="U720" s="197"/>
      <c r="V720" s="197"/>
      <c r="W720" s="197"/>
      <c r="X720" s="197"/>
      <c r="Y720" s="197"/>
      <c r="Z720" s="197"/>
    </row>
    <row r="721" ht="15.75" customHeight="1">
      <c r="A721" s="197"/>
      <c r="B721" s="197"/>
      <c r="C721" s="197"/>
      <c r="D721" s="197"/>
      <c r="E721" s="197"/>
      <c r="F721" s="197"/>
      <c r="G721" s="197"/>
      <c r="H721" s="197"/>
      <c r="I721" s="197"/>
      <c r="J721" s="197"/>
      <c r="K721" s="197"/>
      <c r="L721" s="197"/>
      <c r="M721" s="197"/>
      <c r="N721" s="197"/>
      <c r="O721" s="197"/>
      <c r="P721" s="197"/>
      <c r="Q721" s="197"/>
      <c r="R721" s="197"/>
      <c r="S721" s="197"/>
      <c r="T721" s="197"/>
      <c r="U721" s="197"/>
      <c r="V721" s="197"/>
      <c r="W721" s="197"/>
      <c r="X721" s="197"/>
      <c r="Y721" s="197"/>
      <c r="Z721" s="197"/>
    </row>
    <row r="722" ht="15.75" customHeight="1">
      <c r="A722" s="197"/>
      <c r="B722" s="197"/>
      <c r="C722" s="197"/>
      <c r="D722" s="197"/>
      <c r="E722" s="197"/>
      <c r="F722" s="197"/>
      <c r="G722" s="197"/>
      <c r="H722" s="197"/>
      <c r="I722" s="197"/>
      <c r="J722" s="197"/>
      <c r="K722" s="197"/>
      <c r="L722" s="197"/>
      <c r="M722" s="197"/>
      <c r="N722" s="197"/>
      <c r="O722" s="197"/>
      <c r="P722" s="197"/>
      <c r="Q722" s="197"/>
      <c r="R722" s="197"/>
      <c r="S722" s="197"/>
      <c r="T722" s="197"/>
      <c r="U722" s="197"/>
      <c r="V722" s="197"/>
      <c r="W722" s="197"/>
      <c r="X722" s="197"/>
      <c r="Y722" s="197"/>
      <c r="Z722" s="197"/>
    </row>
    <row r="723" ht="15.75" customHeight="1">
      <c r="A723" s="197"/>
      <c r="B723" s="197"/>
      <c r="C723" s="197"/>
      <c r="D723" s="197"/>
      <c r="E723" s="197"/>
      <c r="F723" s="197"/>
      <c r="G723" s="197"/>
      <c r="H723" s="197"/>
      <c r="I723" s="197"/>
      <c r="J723" s="197"/>
      <c r="K723" s="197"/>
      <c r="L723" s="197"/>
      <c r="M723" s="197"/>
      <c r="N723" s="197"/>
      <c r="O723" s="197"/>
      <c r="P723" s="197"/>
      <c r="Q723" s="197"/>
      <c r="R723" s="197"/>
      <c r="S723" s="197"/>
      <c r="T723" s="197"/>
      <c r="U723" s="197"/>
      <c r="V723" s="197"/>
      <c r="W723" s="197"/>
      <c r="X723" s="197"/>
      <c r="Y723" s="197"/>
      <c r="Z723" s="197"/>
    </row>
    <row r="724" ht="15.75" customHeight="1">
      <c r="A724" s="197"/>
      <c r="B724" s="197"/>
      <c r="C724" s="197"/>
      <c r="D724" s="197"/>
      <c r="E724" s="197"/>
      <c r="F724" s="197"/>
      <c r="G724" s="197"/>
      <c r="H724" s="197"/>
      <c r="I724" s="197"/>
      <c r="J724" s="197"/>
      <c r="K724" s="197"/>
      <c r="L724" s="197"/>
      <c r="M724" s="197"/>
      <c r="N724" s="197"/>
      <c r="O724" s="197"/>
      <c r="P724" s="197"/>
      <c r="Q724" s="197"/>
      <c r="R724" s="197"/>
      <c r="S724" s="197"/>
      <c r="T724" s="197"/>
      <c r="U724" s="197"/>
      <c r="V724" s="197"/>
      <c r="W724" s="197"/>
      <c r="X724" s="197"/>
      <c r="Y724" s="197"/>
      <c r="Z724" s="197"/>
    </row>
    <row r="725" ht="15.75" customHeight="1">
      <c r="A725" s="197"/>
      <c r="B725" s="197"/>
      <c r="C725" s="197"/>
      <c r="D725" s="197"/>
      <c r="E725" s="197"/>
      <c r="F725" s="197"/>
      <c r="G725" s="197"/>
      <c r="H725" s="197"/>
      <c r="I725" s="197"/>
      <c r="J725" s="197"/>
      <c r="K725" s="197"/>
      <c r="L725" s="197"/>
      <c r="M725" s="197"/>
      <c r="N725" s="197"/>
      <c r="O725" s="197"/>
      <c r="P725" s="197"/>
      <c r="Q725" s="197"/>
      <c r="R725" s="197"/>
      <c r="S725" s="197"/>
      <c r="T725" s="197"/>
      <c r="U725" s="197"/>
      <c r="V725" s="197"/>
      <c r="W725" s="197"/>
      <c r="X725" s="197"/>
      <c r="Y725" s="197"/>
      <c r="Z725" s="197"/>
    </row>
    <row r="726" ht="15.75" customHeight="1">
      <c r="A726" s="197"/>
      <c r="B726" s="197"/>
      <c r="C726" s="197"/>
      <c r="D726" s="197"/>
      <c r="E726" s="197"/>
      <c r="F726" s="197"/>
      <c r="G726" s="197"/>
      <c r="H726" s="197"/>
      <c r="I726" s="197"/>
      <c r="J726" s="197"/>
      <c r="K726" s="197"/>
      <c r="L726" s="197"/>
      <c r="M726" s="197"/>
      <c r="N726" s="197"/>
      <c r="O726" s="197"/>
      <c r="P726" s="197"/>
      <c r="Q726" s="197"/>
      <c r="R726" s="197"/>
      <c r="S726" s="197"/>
      <c r="T726" s="197"/>
      <c r="U726" s="197"/>
      <c r="V726" s="197"/>
      <c r="W726" s="197"/>
      <c r="X726" s="197"/>
      <c r="Y726" s="197"/>
      <c r="Z726" s="197"/>
    </row>
    <row r="727" ht="15.75" customHeight="1">
      <c r="A727" s="197"/>
      <c r="B727" s="197"/>
      <c r="C727" s="197"/>
      <c r="D727" s="197"/>
      <c r="E727" s="197"/>
      <c r="F727" s="197"/>
      <c r="G727" s="197"/>
      <c r="H727" s="197"/>
      <c r="I727" s="197"/>
      <c r="J727" s="197"/>
      <c r="K727" s="197"/>
      <c r="L727" s="197"/>
      <c r="M727" s="197"/>
      <c r="N727" s="197"/>
      <c r="O727" s="197"/>
      <c r="P727" s="197"/>
      <c r="Q727" s="197"/>
      <c r="R727" s="197"/>
      <c r="S727" s="197"/>
      <c r="T727" s="197"/>
      <c r="U727" s="197"/>
      <c r="V727" s="197"/>
      <c r="W727" s="197"/>
      <c r="X727" s="197"/>
      <c r="Y727" s="197"/>
      <c r="Z727" s="197"/>
    </row>
    <row r="728" ht="15.75" customHeight="1">
      <c r="A728" s="197"/>
      <c r="B728" s="197"/>
      <c r="C728" s="197"/>
      <c r="D728" s="197"/>
      <c r="E728" s="197"/>
      <c r="F728" s="197"/>
      <c r="G728" s="197"/>
      <c r="H728" s="197"/>
      <c r="I728" s="197"/>
      <c r="J728" s="197"/>
      <c r="K728" s="197"/>
      <c r="L728" s="197"/>
      <c r="M728" s="197"/>
      <c r="N728" s="197"/>
      <c r="O728" s="197"/>
      <c r="P728" s="197"/>
      <c r="Q728" s="197"/>
      <c r="R728" s="197"/>
      <c r="S728" s="197"/>
      <c r="T728" s="197"/>
      <c r="U728" s="197"/>
      <c r="V728" s="197"/>
      <c r="W728" s="197"/>
      <c r="X728" s="197"/>
      <c r="Y728" s="197"/>
      <c r="Z728" s="197"/>
    </row>
    <row r="729" ht="15.75" customHeight="1">
      <c r="A729" s="197"/>
      <c r="B729" s="197"/>
      <c r="C729" s="197"/>
      <c r="D729" s="197"/>
      <c r="E729" s="197"/>
      <c r="F729" s="197"/>
      <c r="G729" s="197"/>
      <c r="H729" s="197"/>
      <c r="I729" s="197"/>
      <c r="J729" s="197"/>
      <c r="K729" s="197"/>
      <c r="L729" s="197"/>
      <c r="M729" s="197"/>
      <c r="N729" s="197"/>
      <c r="O729" s="197"/>
      <c r="P729" s="197"/>
      <c r="Q729" s="197"/>
      <c r="R729" s="197"/>
      <c r="S729" s="197"/>
      <c r="T729" s="197"/>
      <c r="U729" s="197"/>
      <c r="V729" s="197"/>
      <c r="W729" s="197"/>
      <c r="X729" s="197"/>
      <c r="Y729" s="197"/>
      <c r="Z729" s="197"/>
    </row>
    <row r="730" ht="15.75" customHeight="1">
      <c r="A730" s="197"/>
      <c r="B730" s="197"/>
      <c r="C730" s="197"/>
      <c r="D730" s="197"/>
      <c r="E730" s="197"/>
      <c r="F730" s="197"/>
      <c r="G730" s="197"/>
      <c r="H730" s="197"/>
      <c r="I730" s="197"/>
      <c r="J730" s="197"/>
      <c r="K730" s="197"/>
      <c r="L730" s="197"/>
      <c r="M730" s="197"/>
      <c r="N730" s="197"/>
      <c r="O730" s="197"/>
      <c r="P730" s="197"/>
      <c r="Q730" s="197"/>
      <c r="R730" s="197"/>
      <c r="S730" s="197"/>
      <c r="T730" s="197"/>
      <c r="U730" s="197"/>
      <c r="V730" s="197"/>
      <c r="W730" s="197"/>
      <c r="X730" s="197"/>
      <c r="Y730" s="197"/>
      <c r="Z730" s="197"/>
    </row>
    <row r="731" ht="15.75" customHeight="1">
      <c r="A731" s="197"/>
      <c r="B731" s="197"/>
      <c r="C731" s="197"/>
      <c r="D731" s="197"/>
      <c r="E731" s="197"/>
      <c r="F731" s="197"/>
      <c r="G731" s="197"/>
      <c r="H731" s="197"/>
      <c r="I731" s="197"/>
      <c r="J731" s="197"/>
      <c r="K731" s="197"/>
      <c r="L731" s="197"/>
      <c r="M731" s="197"/>
      <c r="N731" s="197"/>
      <c r="O731" s="197"/>
      <c r="P731" s="197"/>
      <c r="Q731" s="197"/>
      <c r="R731" s="197"/>
      <c r="S731" s="197"/>
      <c r="T731" s="197"/>
      <c r="U731" s="197"/>
      <c r="V731" s="197"/>
      <c r="W731" s="197"/>
      <c r="X731" s="197"/>
      <c r="Y731" s="197"/>
      <c r="Z731" s="197"/>
    </row>
    <row r="732" ht="15.75" customHeight="1">
      <c r="A732" s="197"/>
      <c r="B732" s="197"/>
      <c r="C732" s="197"/>
      <c r="D732" s="197"/>
      <c r="E732" s="197"/>
      <c r="F732" s="197"/>
      <c r="G732" s="197"/>
      <c r="H732" s="197"/>
      <c r="I732" s="197"/>
      <c r="J732" s="197"/>
      <c r="K732" s="197"/>
      <c r="L732" s="197"/>
      <c r="M732" s="197"/>
      <c r="N732" s="197"/>
      <c r="O732" s="197"/>
      <c r="P732" s="197"/>
      <c r="Q732" s="197"/>
      <c r="R732" s="197"/>
      <c r="S732" s="197"/>
      <c r="T732" s="197"/>
      <c r="U732" s="197"/>
      <c r="V732" s="197"/>
      <c r="W732" s="197"/>
      <c r="X732" s="197"/>
      <c r="Y732" s="197"/>
      <c r="Z732" s="197"/>
    </row>
    <row r="733" ht="15.75" customHeight="1">
      <c r="A733" s="197"/>
      <c r="B733" s="197"/>
      <c r="C733" s="197"/>
      <c r="D733" s="197"/>
      <c r="E733" s="197"/>
      <c r="F733" s="197"/>
      <c r="G733" s="197"/>
      <c r="H733" s="197"/>
      <c r="I733" s="197"/>
      <c r="J733" s="197"/>
      <c r="K733" s="197"/>
      <c r="L733" s="197"/>
      <c r="M733" s="197"/>
      <c r="N733" s="197"/>
      <c r="O733" s="197"/>
      <c r="P733" s="197"/>
      <c r="Q733" s="197"/>
      <c r="R733" s="197"/>
      <c r="S733" s="197"/>
      <c r="T733" s="197"/>
      <c r="U733" s="197"/>
      <c r="V733" s="197"/>
      <c r="W733" s="197"/>
      <c r="X733" s="197"/>
      <c r="Y733" s="197"/>
      <c r="Z733" s="197"/>
    </row>
    <row r="734" ht="15.75" customHeight="1">
      <c r="A734" s="197"/>
      <c r="B734" s="197"/>
      <c r="C734" s="197"/>
      <c r="D734" s="197"/>
      <c r="E734" s="197"/>
      <c r="F734" s="197"/>
      <c r="G734" s="197"/>
      <c r="H734" s="197"/>
      <c r="I734" s="197"/>
      <c r="J734" s="197"/>
      <c r="K734" s="197"/>
      <c r="L734" s="197"/>
      <c r="M734" s="197"/>
      <c r="N734" s="197"/>
      <c r="O734" s="197"/>
      <c r="P734" s="197"/>
      <c r="Q734" s="197"/>
      <c r="R734" s="197"/>
      <c r="S734" s="197"/>
      <c r="T734" s="197"/>
      <c r="U734" s="197"/>
      <c r="V734" s="197"/>
      <c r="W734" s="197"/>
      <c r="X734" s="197"/>
      <c r="Y734" s="197"/>
      <c r="Z734" s="197"/>
    </row>
    <row r="735" ht="15.75" customHeight="1">
      <c r="A735" s="197"/>
      <c r="B735" s="197"/>
      <c r="C735" s="197"/>
      <c r="D735" s="197"/>
      <c r="E735" s="197"/>
      <c r="F735" s="197"/>
      <c r="G735" s="197"/>
      <c r="H735" s="197"/>
      <c r="I735" s="197"/>
      <c r="J735" s="197"/>
      <c r="K735" s="197"/>
      <c r="L735" s="197"/>
      <c r="M735" s="197"/>
      <c r="N735" s="197"/>
      <c r="O735" s="197"/>
      <c r="P735" s="197"/>
      <c r="Q735" s="197"/>
      <c r="R735" s="197"/>
      <c r="S735" s="197"/>
      <c r="T735" s="197"/>
      <c r="U735" s="197"/>
      <c r="V735" s="197"/>
      <c r="W735" s="197"/>
      <c r="X735" s="197"/>
      <c r="Y735" s="197"/>
      <c r="Z735" s="197"/>
    </row>
    <row r="736" ht="15.75" customHeight="1">
      <c r="A736" s="197"/>
      <c r="B736" s="197"/>
      <c r="C736" s="197"/>
      <c r="D736" s="197"/>
      <c r="E736" s="197"/>
      <c r="F736" s="197"/>
      <c r="G736" s="197"/>
      <c r="H736" s="197"/>
      <c r="I736" s="197"/>
      <c r="J736" s="197"/>
      <c r="K736" s="197"/>
      <c r="L736" s="197"/>
      <c r="M736" s="197"/>
      <c r="N736" s="197"/>
      <c r="O736" s="197"/>
      <c r="P736" s="197"/>
      <c r="Q736" s="197"/>
      <c r="R736" s="197"/>
      <c r="S736" s="197"/>
      <c r="T736" s="197"/>
      <c r="U736" s="197"/>
      <c r="V736" s="197"/>
      <c r="W736" s="197"/>
      <c r="X736" s="197"/>
      <c r="Y736" s="197"/>
      <c r="Z736" s="197"/>
    </row>
    <row r="737" ht="15.75" customHeight="1">
      <c r="A737" s="197"/>
      <c r="B737" s="197"/>
      <c r="C737" s="197"/>
      <c r="D737" s="197"/>
      <c r="E737" s="197"/>
      <c r="F737" s="197"/>
      <c r="G737" s="197"/>
      <c r="H737" s="197"/>
      <c r="I737" s="197"/>
      <c r="J737" s="197"/>
      <c r="K737" s="197"/>
      <c r="L737" s="197"/>
      <c r="M737" s="197"/>
      <c r="N737" s="197"/>
      <c r="O737" s="197"/>
      <c r="P737" s="197"/>
      <c r="Q737" s="197"/>
      <c r="R737" s="197"/>
      <c r="S737" s="197"/>
      <c r="T737" s="197"/>
      <c r="U737" s="197"/>
      <c r="V737" s="197"/>
      <c r="W737" s="197"/>
      <c r="X737" s="197"/>
      <c r="Y737" s="197"/>
      <c r="Z737" s="197"/>
    </row>
    <row r="738" ht="15.75" customHeight="1">
      <c r="A738" s="197"/>
      <c r="B738" s="197"/>
      <c r="C738" s="197"/>
      <c r="D738" s="197"/>
      <c r="E738" s="197"/>
      <c r="F738" s="197"/>
      <c r="G738" s="197"/>
      <c r="H738" s="197"/>
      <c r="I738" s="197"/>
      <c r="J738" s="197"/>
      <c r="K738" s="197"/>
      <c r="L738" s="197"/>
      <c r="M738" s="197"/>
      <c r="N738" s="197"/>
      <c r="O738" s="197"/>
      <c r="P738" s="197"/>
      <c r="Q738" s="197"/>
      <c r="R738" s="197"/>
      <c r="S738" s="197"/>
      <c r="T738" s="197"/>
      <c r="U738" s="197"/>
      <c r="V738" s="197"/>
      <c r="W738" s="197"/>
      <c r="X738" s="197"/>
      <c r="Y738" s="197"/>
      <c r="Z738" s="197"/>
    </row>
    <row r="739" ht="15.75" customHeight="1">
      <c r="A739" s="197"/>
      <c r="B739" s="197"/>
      <c r="C739" s="197"/>
      <c r="D739" s="197"/>
      <c r="E739" s="197"/>
      <c r="F739" s="197"/>
      <c r="G739" s="197"/>
      <c r="H739" s="197"/>
      <c r="I739" s="197"/>
      <c r="J739" s="197"/>
      <c r="K739" s="197"/>
      <c r="L739" s="197"/>
      <c r="M739" s="197"/>
      <c r="N739" s="197"/>
      <c r="O739" s="197"/>
      <c r="P739" s="197"/>
      <c r="Q739" s="197"/>
      <c r="R739" s="197"/>
      <c r="S739" s="197"/>
      <c r="T739" s="197"/>
      <c r="U739" s="197"/>
      <c r="V739" s="197"/>
      <c r="W739" s="197"/>
      <c r="X739" s="197"/>
      <c r="Y739" s="197"/>
      <c r="Z739" s="197"/>
    </row>
    <row r="740" ht="15.75" customHeight="1">
      <c r="A740" s="197"/>
      <c r="B740" s="197"/>
      <c r="C740" s="197"/>
      <c r="D740" s="197"/>
      <c r="E740" s="197"/>
      <c r="F740" s="197"/>
      <c r="G740" s="197"/>
      <c r="H740" s="197"/>
      <c r="I740" s="197"/>
      <c r="J740" s="197"/>
      <c r="K740" s="197"/>
      <c r="L740" s="197"/>
      <c r="M740" s="197"/>
      <c r="N740" s="197"/>
      <c r="O740" s="197"/>
      <c r="P740" s="197"/>
      <c r="Q740" s="197"/>
      <c r="R740" s="197"/>
      <c r="S740" s="197"/>
      <c r="T740" s="197"/>
      <c r="U740" s="197"/>
      <c r="V740" s="197"/>
      <c r="W740" s="197"/>
      <c r="X740" s="197"/>
      <c r="Y740" s="197"/>
      <c r="Z740" s="197"/>
    </row>
    <row r="741" ht="15.75" customHeight="1">
      <c r="A741" s="197"/>
      <c r="B741" s="197"/>
      <c r="C741" s="197"/>
      <c r="D741" s="197"/>
      <c r="E741" s="197"/>
      <c r="F741" s="197"/>
      <c r="G741" s="197"/>
      <c r="H741" s="197"/>
      <c r="I741" s="197"/>
      <c r="J741" s="197"/>
      <c r="K741" s="197"/>
      <c r="L741" s="197"/>
      <c r="M741" s="197"/>
      <c r="N741" s="197"/>
      <c r="O741" s="197"/>
      <c r="P741" s="197"/>
      <c r="Q741" s="197"/>
      <c r="R741" s="197"/>
      <c r="S741" s="197"/>
      <c r="T741" s="197"/>
      <c r="U741" s="197"/>
      <c r="V741" s="197"/>
      <c r="W741" s="197"/>
      <c r="X741" s="197"/>
      <c r="Y741" s="197"/>
      <c r="Z741" s="197"/>
    </row>
    <row r="742" ht="15.75" customHeight="1">
      <c r="A742" s="197"/>
      <c r="B742" s="197"/>
      <c r="C742" s="197"/>
      <c r="D742" s="197"/>
      <c r="E742" s="197"/>
      <c r="F742" s="197"/>
      <c r="G742" s="197"/>
      <c r="H742" s="197"/>
      <c r="I742" s="197"/>
      <c r="J742" s="197"/>
      <c r="K742" s="197"/>
      <c r="L742" s="197"/>
      <c r="M742" s="197"/>
      <c r="N742" s="197"/>
      <c r="O742" s="197"/>
      <c r="P742" s="197"/>
      <c r="Q742" s="197"/>
      <c r="R742" s="197"/>
      <c r="S742" s="197"/>
      <c r="T742" s="197"/>
      <c r="U742" s="197"/>
      <c r="V742" s="197"/>
      <c r="W742" s="197"/>
      <c r="X742" s="197"/>
      <c r="Y742" s="197"/>
      <c r="Z742" s="197"/>
    </row>
    <row r="743" ht="15.75" customHeight="1">
      <c r="A743" s="197"/>
      <c r="B743" s="197"/>
      <c r="C743" s="197"/>
      <c r="D743" s="197"/>
      <c r="E743" s="197"/>
      <c r="F743" s="197"/>
      <c r="G743" s="197"/>
      <c r="H743" s="197"/>
      <c r="I743" s="197"/>
      <c r="J743" s="197"/>
      <c r="K743" s="197"/>
      <c r="L743" s="197"/>
      <c r="M743" s="197"/>
      <c r="N743" s="197"/>
      <c r="O743" s="197"/>
      <c r="P743" s="197"/>
      <c r="Q743" s="197"/>
      <c r="R743" s="197"/>
      <c r="S743" s="197"/>
      <c r="T743" s="197"/>
      <c r="U743" s="197"/>
      <c r="V743" s="197"/>
      <c r="W743" s="197"/>
      <c r="X743" s="197"/>
      <c r="Y743" s="197"/>
      <c r="Z743" s="197"/>
    </row>
    <row r="744" ht="15.75" customHeight="1">
      <c r="A744" s="197"/>
      <c r="B744" s="197"/>
      <c r="C744" s="197"/>
      <c r="D744" s="197"/>
      <c r="E744" s="197"/>
      <c r="F744" s="197"/>
      <c r="G744" s="197"/>
      <c r="H744" s="197"/>
      <c r="I744" s="197"/>
      <c r="J744" s="197"/>
      <c r="K744" s="197"/>
      <c r="L744" s="197"/>
      <c r="M744" s="197"/>
      <c r="N744" s="197"/>
      <c r="O744" s="197"/>
      <c r="P744" s="197"/>
      <c r="Q744" s="197"/>
      <c r="R744" s="197"/>
      <c r="S744" s="197"/>
      <c r="T744" s="197"/>
      <c r="U744" s="197"/>
      <c r="V744" s="197"/>
      <c r="W744" s="197"/>
      <c r="X744" s="197"/>
      <c r="Y744" s="197"/>
      <c r="Z744" s="197"/>
    </row>
    <row r="745" ht="15.75" customHeight="1">
      <c r="A745" s="197"/>
      <c r="B745" s="197"/>
      <c r="C745" s="197"/>
      <c r="D745" s="197"/>
      <c r="E745" s="197"/>
      <c r="F745" s="197"/>
      <c r="G745" s="197"/>
      <c r="H745" s="197"/>
      <c r="I745" s="197"/>
      <c r="J745" s="197"/>
      <c r="K745" s="197"/>
      <c r="L745" s="197"/>
      <c r="M745" s="197"/>
      <c r="N745" s="197"/>
      <c r="O745" s="197"/>
      <c r="P745" s="197"/>
      <c r="Q745" s="197"/>
      <c r="R745" s="197"/>
      <c r="S745" s="197"/>
      <c r="T745" s="197"/>
      <c r="U745" s="197"/>
      <c r="V745" s="197"/>
      <c r="W745" s="197"/>
      <c r="X745" s="197"/>
      <c r="Y745" s="197"/>
      <c r="Z745" s="197"/>
    </row>
    <row r="746" ht="15.75" customHeight="1">
      <c r="A746" s="197"/>
      <c r="B746" s="197"/>
      <c r="C746" s="197"/>
      <c r="D746" s="197"/>
      <c r="E746" s="197"/>
      <c r="F746" s="197"/>
      <c r="G746" s="197"/>
      <c r="H746" s="197"/>
      <c r="I746" s="197"/>
      <c r="J746" s="197"/>
      <c r="K746" s="197"/>
      <c r="L746" s="197"/>
      <c r="M746" s="197"/>
      <c r="N746" s="197"/>
      <c r="O746" s="197"/>
      <c r="P746" s="197"/>
      <c r="Q746" s="197"/>
      <c r="R746" s="197"/>
      <c r="S746" s="197"/>
      <c r="T746" s="197"/>
      <c r="U746" s="197"/>
      <c r="V746" s="197"/>
      <c r="W746" s="197"/>
      <c r="X746" s="197"/>
      <c r="Y746" s="197"/>
      <c r="Z746" s="197"/>
    </row>
    <row r="747" ht="15.75" customHeight="1">
      <c r="A747" s="197"/>
      <c r="B747" s="197"/>
      <c r="C747" s="197"/>
      <c r="D747" s="197"/>
      <c r="E747" s="197"/>
      <c r="F747" s="197"/>
      <c r="G747" s="197"/>
      <c r="H747" s="197"/>
      <c r="I747" s="197"/>
      <c r="J747" s="197"/>
      <c r="K747" s="197"/>
      <c r="L747" s="197"/>
      <c r="M747" s="197"/>
      <c r="N747" s="197"/>
      <c r="O747" s="197"/>
      <c r="P747" s="197"/>
      <c r="Q747" s="197"/>
      <c r="R747" s="197"/>
      <c r="S747" s="197"/>
      <c r="T747" s="197"/>
      <c r="U747" s="197"/>
      <c r="V747" s="197"/>
      <c r="W747" s="197"/>
      <c r="X747" s="197"/>
      <c r="Y747" s="197"/>
      <c r="Z747" s="197"/>
    </row>
    <row r="748" ht="15.75" customHeight="1">
      <c r="A748" s="197"/>
      <c r="B748" s="197"/>
      <c r="C748" s="197"/>
      <c r="D748" s="197"/>
      <c r="E748" s="197"/>
      <c r="F748" s="197"/>
      <c r="G748" s="197"/>
      <c r="H748" s="197"/>
      <c r="I748" s="197"/>
      <c r="J748" s="197"/>
      <c r="K748" s="197"/>
      <c r="L748" s="197"/>
      <c r="M748" s="197"/>
      <c r="N748" s="197"/>
      <c r="O748" s="197"/>
      <c r="P748" s="197"/>
      <c r="Q748" s="197"/>
      <c r="R748" s="197"/>
      <c r="S748" s="197"/>
      <c r="T748" s="197"/>
      <c r="U748" s="197"/>
      <c r="V748" s="197"/>
      <c r="W748" s="197"/>
      <c r="X748" s="197"/>
      <c r="Y748" s="197"/>
      <c r="Z748" s="197"/>
    </row>
    <row r="749" ht="15.75" customHeight="1">
      <c r="A749" s="197"/>
      <c r="B749" s="197"/>
      <c r="C749" s="197"/>
      <c r="D749" s="197"/>
      <c r="E749" s="197"/>
      <c r="F749" s="197"/>
      <c r="G749" s="197"/>
      <c r="H749" s="197"/>
      <c r="I749" s="197"/>
      <c r="J749" s="197"/>
      <c r="K749" s="197"/>
      <c r="L749" s="197"/>
      <c r="M749" s="197"/>
      <c r="N749" s="197"/>
      <c r="O749" s="197"/>
      <c r="P749" s="197"/>
      <c r="Q749" s="197"/>
      <c r="R749" s="197"/>
      <c r="S749" s="197"/>
      <c r="T749" s="197"/>
      <c r="U749" s="197"/>
      <c r="V749" s="197"/>
      <c r="W749" s="197"/>
      <c r="X749" s="197"/>
      <c r="Y749" s="197"/>
      <c r="Z749" s="197"/>
    </row>
    <row r="750" ht="15.75" customHeight="1">
      <c r="A750" s="197"/>
      <c r="B750" s="197"/>
      <c r="C750" s="197"/>
      <c r="D750" s="197"/>
      <c r="E750" s="197"/>
      <c r="F750" s="197"/>
      <c r="G750" s="197"/>
      <c r="H750" s="197"/>
      <c r="I750" s="197"/>
      <c r="J750" s="197"/>
      <c r="K750" s="197"/>
      <c r="L750" s="197"/>
      <c r="M750" s="197"/>
      <c r="N750" s="197"/>
      <c r="O750" s="197"/>
      <c r="P750" s="197"/>
      <c r="Q750" s="197"/>
      <c r="R750" s="197"/>
      <c r="S750" s="197"/>
      <c r="T750" s="197"/>
      <c r="U750" s="197"/>
      <c r="V750" s="197"/>
      <c r="W750" s="197"/>
      <c r="X750" s="197"/>
      <c r="Y750" s="197"/>
      <c r="Z750" s="197"/>
    </row>
    <row r="751" ht="15.75" customHeight="1">
      <c r="A751" s="197"/>
      <c r="B751" s="197"/>
      <c r="C751" s="197"/>
      <c r="D751" s="197"/>
      <c r="E751" s="197"/>
      <c r="F751" s="197"/>
      <c r="G751" s="197"/>
      <c r="H751" s="197"/>
      <c r="I751" s="197"/>
      <c r="J751" s="197"/>
      <c r="K751" s="197"/>
      <c r="L751" s="197"/>
      <c r="M751" s="197"/>
      <c r="N751" s="197"/>
      <c r="O751" s="197"/>
      <c r="P751" s="197"/>
      <c r="Q751" s="197"/>
      <c r="R751" s="197"/>
      <c r="S751" s="197"/>
      <c r="T751" s="197"/>
      <c r="U751" s="197"/>
      <c r="V751" s="197"/>
      <c r="W751" s="197"/>
      <c r="X751" s="197"/>
      <c r="Y751" s="197"/>
      <c r="Z751" s="197"/>
    </row>
    <row r="752" ht="15.75" customHeight="1">
      <c r="A752" s="197"/>
      <c r="B752" s="197"/>
      <c r="C752" s="197"/>
      <c r="D752" s="197"/>
      <c r="E752" s="197"/>
      <c r="F752" s="197"/>
      <c r="G752" s="197"/>
      <c r="H752" s="197"/>
      <c r="I752" s="197"/>
      <c r="J752" s="197"/>
      <c r="K752" s="197"/>
      <c r="L752" s="197"/>
      <c r="M752" s="197"/>
      <c r="N752" s="197"/>
      <c r="O752" s="197"/>
      <c r="P752" s="197"/>
      <c r="Q752" s="197"/>
      <c r="R752" s="197"/>
      <c r="S752" s="197"/>
      <c r="T752" s="197"/>
      <c r="U752" s="197"/>
      <c r="V752" s="197"/>
      <c r="W752" s="197"/>
      <c r="X752" s="197"/>
      <c r="Y752" s="197"/>
      <c r="Z752" s="197"/>
    </row>
    <row r="753" ht="15.75" customHeight="1">
      <c r="A753" s="197"/>
      <c r="B753" s="197"/>
      <c r="C753" s="197"/>
      <c r="D753" s="197"/>
      <c r="E753" s="197"/>
      <c r="F753" s="197"/>
      <c r="G753" s="197"/>
      <c r="H753" s="197"/>
      <c r="I753" s="197"/>
      <c r="J753" s="197"/>
      <c r="K753" s="197"/>
      <c r="L753" s="197"/>
      <c r="M753" s="197"/>
      <c r="N753" s="197"/>
      <c r="O753" s="197"/>
      <c r="P753" s="197"/>
      <c r="Q753" s="197"/>
      <c r="R753" s="197"/>
      <c r="S753" s="197"/>
      <c r="T753" s="197"/>
      <c r="U753" s="197"/>
      <c r="V753" s="197"/>
      <c r="W753" s="197"/>
      <c r="X753" s="197"/>
      <c r="Y753" s="197"/>
      <c r="Z753" s="197"/>
    </row>
    <row r="754" ht="15.75" customHeight="1">
      <c r="A754" s="197"/>
      <c r="B754" s="197"/>
      <c r="C754" s="197"/>
      <c r="D754" s="197"/>
      <c r="E754" s="197"/>
      <c r="F754" s="197"/>
      <c r="G754" s="197"/>
      <c r="H754" s="197"/>
      <c r="I754" s="197"/>
      <c r="J754" s="197"/>
      <c r="K754" s="197"/>
      <c r="L754" s="197"/>
      <c r="M754" s="197"/>
      <c r="N754" s="197"/>
      <c r="O754" s="197"/>
      <c r="P754" s="197"/>
      <c r="Q754" s="197"/>
      <c r="R754" s="197"/>
      <c r="S754" s="197"/>
      <c r="T754" s="197"/>
      <c r="U754" s="197"/>
      <c r="V754" s="197"/>
      <c r="W754" s="197"/>
      <c r="X754" s="197"/>
      <c r="Y754" s="197"/>
      <c r="Z754" s="197"/>
    </row>
    <row r="755" ht="15.75" customHeight="1">
      <c r="A755" s="197"/>
      <c r="B755" s="197"/>
      <c r="C755" s="197"/>
      <c r="D755" s="197"/>
      <c r="E755" s="197"/>
      <c r="F755" s="197"/>
      <c r="G755" s="197"/>
      <c r="H755" s="197"/>
      <c r="I755" s="197"/>
      <c r="J755" s="197"/>
      <c r="K755" s="197"/>
      <c r="L755" s="197"/>
      <c r="M755" s="197"/>
      <c r="N755" s="197"/>
      <c r="O755" s="197"/>
      <c r="P755" s="197"/>
      <c r="Q755" s="197"/>
      <c r="R755" s="197"/>
      <c r="S755" s="197"/>
      <c r="T755" s="197"/>
      <c r="U755" s="197"/>
      <c r="V755" s="197"/>
      <c r="W755" s="197"/>
      <c r="X755" s="197"/>
      <c r="Y755" s="197"/>
      <c r="Z755" s="197"/>
    </row>
    <row r="756" ht="15.75" customHeight="1">
      <c r="A756" s="197"/>
      <c r="B756" s="197"/>
      <c r="C756" s="197"/>
      <c r="D756" s="197"/>
      <c r="E756" s="197"/>
      <c r="F756" s="197"/>
      <c r="G756" s="197"/>
      <c r="H756" s="197"/>
      <c r="I756" s="197"/>
      <c r="J756" s="197"/>
      <c r="K756" s="197"/>
      <c r="L756" s="197"/>
      <c r="M756" s="197"/>
      <c r="N756" s="197"/>
      <c r="O756" s="197"/>
      <c r="P756" s="197"/>
      <c r="Q756" s="197"/>
      <c r="R756" s="197"/>
      <c r="S756" s="197"/>
      <c r="T756" s="197"/>
      <c r="U756" s="197"/>
      <c r="V756" s="197"/>
      <c r="W756" s="197"/>
      <c r="X756" s="197"/>
      <c r="Y756" s="197"/>
      <c r="Z756" s="197"/>
    </row>
    <row r="757" ht="15.75" customHeight="1">
      <c r="A757" s="197"/>
      <c r="B757" s="197"/>
      <c r="C757" s="197"/>
      <c r="D757" s="197"/>
      <c r="E757" s="197"/>
      <c r="F757" s="197"/>
      <c r="G757" s="197"/>
      <c r="H757" s="197"/>
      <c r="I757" s="197"/>
      <c r="J757" s="197"/>
      <c r="K757" s="197"/>
      <c r="L757" s="197"/>
      <c r="M757" s="197"/>
      <c r="N757" s="197"/>
      <c r="O757" s="197"/>
      <c r="P757" s="197"/>
      <c r="Q757" s="197"/>
      <c r="R757" s="197"/>
      <c r="S757" s="197"/>
      <c r="T757" s="197"/>
      <c r="U757" s="197"/>
      <c r="V757" s="197"/>
      <c r="W757" s="197"/>
      <c r="X757" s="197"/>
      <c r="Y757" s="197"/>
      <c r="Z757" s="197"/>
    </row>
    <row r="758" ht="15.75" customHeight="1">
      <c r="A758" s="197"/>
      <c r="B758" s="197"/>
      <c r="C758" s="197"/>
      <c r="D758" s="197"/>
      <c r="E758" s="197"/>
      <c r="F758" s="197"/>
      <c r="G758" s="197"/>
      <c r="H758" s="197"/>
      <c r="I758" s="197"/>
      <c r="J758" s="197"/>
      <c r="K758" s="197"/>
      <c r="L758" s="197"/>
      <c r="M758" s="197"/>
      <c r="N758" s="197"/>
      <c r="O758" s="197"/>
      <c r="P758" s="197"/>
      <c r="Q758" s="197"/>
      <c r="R758" s="197"/>
      <c r="S758" s="197"/>
      <c r="T758" s="197"/>
      <c r="U758" s="197"/>
      <c r="V758" s="197"/>
      <c r="W758" s="197"/>
      <c r="X758" s="197"/>
      <c r="Y758" s="197"/>
      <c r="Z758" s="197"/>
    </row>
    <row r="759" ht="15.75" customHeight="1">
      <c r="A759" s="197"/>
      <c r="B759" s="197"/>
      <c r="C759" s="197"/>
      <c r="D759" s="197"/>
      <c r="E759" s="197"/>
      <c r="F759" s="197"/>
      <c r="G759" s="197"/>
      <c r="H759" s="197"/>
      <c r="I759" s="197"/>
      <c r="J759" s="197"/>
      <c r="K759" s="197"/>
      <c r="L759" s="197"/>
      <c r="M759" s="197"/>
      <c r="N759" s="197"/>
      <c r="O759" s="197"/>
      <c r="P759" s="197"/>
      <c r="Q759" s="197"/>
      <c r="R759" s="197"/>
      <c r="S759" s="197"/>
      <c r="T759" s="197"/>
      <c r="U759" s="197"/>
      <c r="V759" s="197"/>
      <c r="W759" s="197"/>
      <c r="X759" s="197"/>
      <c r="Y759" s="197"/>
      <c r="Z759" s="197"/>
    </row>
    <row r="760" ht="15.75" customHeight="1">
      <c r="A760" s="197"/>
      <c r="B760" s="197"/>
      <c r="C760" s="197"/>
      <c r="D760" s="197"/>
      <c r="E760" s="197"/>
      <c r="F760" s="197"/>
      <c r="G760" s="197"/>
      <c r="H760" s="197"/>
      <c r="I760" s="197"/>
      <c r="J760" s="197"/>
      <c r="K760" s="197"/>
      <c r="L760" s="197"/>
      <c r="M760" s="197"/>
      <c r="N760" s="197"/>
      <c r="O760" s="197"/>
      <c r="P760" s="197"/>
      <c r="Q760" s="197"/>
      <c r="R760" s="197"/>
      <c r="S760" s="197"/>
      <c r="T760" s="197"/>
      <c r="U760" s="197"/>
      <c r="V760" s="197"/>
      <c r="W760" s="197"/>
      <c r="X760" s="197"/>
      <c r="Y760" s="197"/>
      <c r="Z760" s="197"/>
    </row>
    <row r="761" ht="15.75" customHeight="1">
      <c r="A761" s="197"/>
      <c r="B761" s="197"/>
      <c r="C761" s="197"/>
      <c r="D761" s="197"/>
      <c r="E761" s="197"/>
      <c r="F761" s="197"/>
      <c r="G761" s="197"/>
      <c r="H761" s="197"/>
      <c r="I761" s="197"/>
      <c r="J761" s="197"/>
      <c r="K761" s="197"/>
      <c r="L761" s="197"/>
      <c r="M761" s="197"/>
      <c r="N761" s="197"/>
      <c r="O761" s="197"/>
      <c r="P761" s="197"/>
      <c r="Q761" s="197"/>
      <c r="R761" s="197"/>
      <c r="S761" s="197"/>
      <c r="T761" s="197"/>
      <c r="U761" s="197"/>
      <c r="V761" s="197"/>
      <c r="W761" s="197"/>
      <c r="X761" s="197"/>
      <c r="Y761" s="197"/>
      <c r="Z761" s="197"/>
    </row>
    <row r="762" ht="15.75" customHeight="1">
      <c r="A762" s="197"/>
      <c r="B762" s="197"/>
      <c r="C762" s="197"/>
      <c r="D762" s="197"/>
      <c r="E762" s="197"/>
      <c r="F762" s="197"/>
      <c r="G762" s="197"/>
      <c r="H762" s="197"/>
      <c r="I762" s="197"/>
      <c r="J762" s="197"/>
      <c r="K762" s="197"/>
      <c r="L762" s="197"/>
      <c r="M762" s="197"/>
      <c r="N762" s="197"/>
      <c r="O762" s="197"/>
      <c r="P762" s="197"/>
      <c r="Q762" s="197"/>
      <c r="R762" s="197"/>
      <c r="S762" s="197"/>
      <c r="T762" s="197"/>
      <c r="U762" s="197"/>
      <c r="V762" s="197"/>
      <c r="W762" s="197"/>
      <c r="X762" s="197"/>
      <c r="Y762" s="197"/>
      <c r="Z762" s="197"/>
    </row>
    <row r="763" ht="15.75" customHeight="1">
      <c r="A763" s="197"/>
      <c r="B763" s="197"/>
      <c r="C763" s="197"/>
      <c r="D763" s="197"/>
      <c r="E763" s="197"/>
      <c r="F763" s="197"/>
      <c r="G763" s="197"/>
      <c r="H763" s="197"/>
      <c r="I763" s="197"/>
      <c r="J763" s="197"/>
      <c r="K763" s="197"/>
      <c r="L763" s="197"/>
      <c r="M763" s="197"/>
      <c r="N763" s="197"/>
      <c r="O763" s="197"/>
      <c r="P763" s="197"/>
      <c r="Q763" s="197"/>
      <c r="R763" s="197"/>
      <c r="S763" s="197"/>
      <c r="T763" s="197"/>
      <c r="U763" s="197"/>
      <c r="V763" s="197"/>
      <c r="W763" s="197"/>
      <c r="X763" s="197"/>
      <c r="Y763" s="197"/>
      <c r="Z763" s="197"/>
    </row>
    <row r="764" ht="15.75" customHeight="1">
      <c r="A764" s="197"/>
      <c r="B764" s="197"/>
      <c r="C764" s="197"/>
      <c r="D764" s="197"/>
      <c r="E764" s="197"/>
      <c r="F764" s="197"/>
      <c r="G764" s="197"/>
      <c r="H764" s="197"/>
      <c r="I764" s="197"/>
      <c r="J764" s="197"/>
      <c r="K764" s="197"/>
      <c r="L764" s="197"/>
      <c r="M764" s="197"/>
      <c r="N764" s="197"/>
      <c r="O764" s="197"/>
      <c r="P764" s="197"/>
      <c r="Q764" s="197"/>
      <c r="R764" s="197"/>
      <c r="S764" s="197"/>
      <c r="T764" s="197"/>
      <c r="U764" s="197"/>
      <c r="V764" s="197"/>
      <c r="W764" s="197"/>
      <c r="X764" s="197"/>
      <c r="Y764" s="197"/>
      <c r="Z764" s="197"/>
    </row>
    <row r="765" ht="15.75" customHeight="1">
      <c r="A765" s="197"/>
      <c r="B765" s="197"/>
      <c r="C765" s="197"/>
      <c r="D765" s="197"/>
      <c r="E765" s="197"/>
      <c r="F765" s="197"/>
      <c r="G765" s="197"/>
      <c r="H765" s="197"/>
      <c r="I765" s="197"/>
      <c r="J765" s="197"/>
      <c r="K765" s="197"/>
      <c r="L765" s="197"/>
      <c r="M765" s="197"/>
      <c r="N765" s="197"/>
      <c r="O765" s="197"/>
      <c r="P765" s="197"/>
      <c r="Q765" s="197"/>
      <c r="R765" s="197"/>
      <c r="S765" s="197"/>
      <c r="T765" s="197"/>
      <c r="U765" s="197"/>
      <c r="V765" s="197"/>
      <c r="W765" s="197"/>
      <c r="X765" s="197"/>
      <c r="Y765" s="197"/>
      <c r="Z765" s="197"/>
    </row>
    <row r="766" ht="15.75" customHeight="1">
      <c r="A766" s="197"/>
      <c r="B766" s="197"/>
      <c r="C766" s="197"/>
      <c r="D766" s="197"/>
      <c r="E766" s="197"/>
      <c r="F766" s="197"/>
      <c r="G766" s="197"/>
      <c r="H766" s="197"/>
      <c r="I766" s="197"/>
      <c r="J766" s="197"/>
      <c r="K766" s="197"/>
      <c r="L766" s="197"/>
      <c r="M766" s="197"/>
      <c r="N766" s="197"/>
      <c r="O766" s="197"/>
      <c r="P766" s="197"/>
      <c r="Q766" s="197"/>
      <c r="R766" s="197"/>
      <c r="S766" s="197"/>
      <c r="T766" s="197"/>
      <c r="U766" s="197"/>
      <c r="V766" s="197"/>
      <c r="W766" s="197"/>
      <c r="X766" s="197"/>
      <c r="Y766" s="197"/>
      <c r="Z766" s="197"/>
    </row>
    <row r="767" ht="15.75" customHeight="1">
      <c r="A767" s="197"/>
      <c r="B767" s="197"/>
      <c r="C767" s="197"/>
      <c r="D767" s="197"/>
      <c r="E767" s="197"/>
      <c r="F767" s="197"/>
      <c r="G767" s="197"/>
      <c r="H767" s="197"/>
      <c r="I767" s="197"/>
      <c r="J767" s="197"/>
      <c r="K767" s="197"/>
      <c r="L767" s="197"/>
      <c r="M767" s="197"/>
      <c r="N767" s="197"/>
      <c r="O767" s="197"/>
      <c r="P767" s="197"/>
      <c r="Q767" s="197"/>
      <c r="R767" s="197"/>
      <c r="S767" s="197"/>
      <c r="T767" s="197"/>
      <c r="U767" s="197"/>
      <c r="V767" s="197"/>
      <c r="W767" s="197"/>
      <c r="X767" s="197"/>
      <c r="Y767" s="197"/>
      <c r="Z767" s="197"/>
    </row>
    <row r="768" ht="15.75" customHeight="1">
      <c r="A768" s="197"/>
      <c r="B768" s="197"/>
      <c r="C768" s="197"/>
      <c r="D768" s="197"/>
      <c r="E768" s="197"/>
      <c r="F768" s="197"/>
      <c r="G768" s="197"/>
      <c r="H768" s="197"/>
      <c r="I768" s="197"/>
      <c r="J768" s="197"/>
      <c r="K768" s="197"/>
      <c r="L768" s="197"/>
      <c r="M768" s="197"/>
      <c r="N768" s="197"/>
      <c r="O768" s="197"/>
      <c r="P768" s="197"/>
      <c r="Q768" s="197"/>
      <c r="R768" s="197"/>
      <c r="S768" s="197"/>
      <c r="T768" s="197"/>
      <c r="U768" s="197"/>
      <c r="V768" s="197"/>
      <c r="W768" s="197"/>
      <c r="X768" s="197"/>
      <c r="Y768" s="197"/>
      <c r="Z768" s="197"/>
    </row>
    <row r="769" ht="15.75" customHeight="1">
      <c r="A769" s="197"/>
      <c r="B769" s="197"/>
      <c r="C769" s="197"/>
      <c r="D769" s="197"/>
      <c r="E769" s="197"/>
      <c r="F769" s="197"/>
      <c r="G769" s="197"/>
      <c r="H769" s="197"/>
      <c r="I769" s="197"/>
      <c r="J769" s="197"/>
      <c r="K769" s="197"/>
      <c r="L769" s="197"/>
      <c r="M769" s="197"/>
      <c r="N769" s="197"/>
      <c r="O769" s="197"/>
      <c r="P769" s="197"/>
      <c r="Q769" s="197"/>
      <c r="R769" s="197"/>
      <c r="S769" s="197"/>
      <c r="T769" s="197"/>
      <c r="U769" s="197"/>
      <c r="V769" s="197"/>
      <c r="W769" s="197"/>
      <c r="X769" s="197"/>
      <c r="Y769" s="197"/>
      <c r="Z769" s="197"/>
    </row>
    <row r="770" ht="15.75" customHeight="1">
      <c r="A770" s="197"/>
      <c r="B770" s="197"/>
      <c r="C770" s="197"/>
      <c r="D770" s="197"/>
      <c r="E770" s="197"/>
      <c r="F770" s="197"/>
      <c r="G770" s="197"/>
      <c r="H770" s="197"/>
      <c r="I770" s="197"/>
      <c r="J770" s="197"/>
      <c r="K770" s="197"/>
      <c r="L770" s="197"/>
      <c r="M770" s="197"/>
      <c r="N770" s="197"/>
      <c r="O770" s="197"/>
      <c r="P770" s="197"/>
      <c r="Q770" s="197"/>
      <c r="R770" s="197"/>
      <c r="S770" s="197"/>
      <c r="T770" s="197"/>
      <c r="U770" s="197"/>
      <c r="V770" s="197"/>
      <c r="W770" s="197"/>
      <c r="X770" s="197"/>
      <c r="Y770" s="197"/>
      <c r="Z770" s="197"/>
    </row>
    <row r="771" ht="15.75" customHeight="1">
      <c r="A771" s="197"/>
      <c r="B771" s="197"/>
      <c r="C771" s="197"/>
      <c r="D771" s="197"/>
      <c r="E771" s="197"/>
      <c r="F771" s="197"/>
      <c r="G771" s="197"/>
      <c r="H771" s="197"/>
      <c r="I771" s="197"/>
      <c r="J771" s="197"/>
      <c r="K771" s="197"/>
      <c r="L771" s="197"/>
      <c r="M771" s="197"/>
      <c r="N771" s="197"/>
      <c r="O771" s="197"/>
      <c r="P771" s="197"/>
      <c r="Q771" s="197"/>
      <c r="R771" s="197"/>
      <c r="S771" s="197"/>
      <c r="T771" s="197"/>
      <c r="U771" s="197"/>
      <c r="V771" s="197"/>
      <c r="W771" s="197"/>
      <c r="X771" s="197"/>
      <c r="Y771" s="197"/>
      <c r="Z771" s="197"/>
    </row>
    <row r="772" ht="15.75" customHeight="1">
      <c r="A772" s="197"/>
      <c r="B772" s="197"/>
      <c r="C772" s="197"/>
      <c r="D772" s="197"/>
      <c r="E772" s="197"/>
      <c r="F772" s="197"/>
      <c r="G772" s="197"/>
      <c r="H772" s="197"/>
      <c r="I772" s="197"/>
      <c r="J772" s="197"/>
      <c r="K772" s="197"/>
      <c r="L772" s="197"/>
      <c r="M772" s="197"/>
      <c r="N772" s="197"/>
      <c r="O772" s="197"/>
      <c r="P772" s="197"/>
      <c r="Q772" s="197"/>
      <c r="R772" s="197"/>
      <c r="S772" s="197"/>
      <c r="T772" s="197"/>
      <c r="U772" s="197"/>
      <c r="V772" s="197"/>
      <c r="W772" s="197"/>
      <c r="X772" s="197"/>
      <c r="Y772" s="197"/>
      <c r="Z772" s="197"/>
    </row>
    <row r="773" ht="15.75" customHeight="1">
      <c r="A773" s="197"/>
      <c r="B773" s="197"/>
      <c r="C773" s="197"/>
      <c r="D773" s="197"/>
      <c r="E773" s="197"/>
      <c r="F773" s="197"/>
      <c r="G773" s="197"/>
      <c r="H773" s="197"/>
      <c r="I773" s="197"/>
      <c r="J773" s="197"/>
      <c r="K773" s="197"/>
      <c r="L773" s="197"/>
      <c r="M773" s="197"/>
      <c r="N773" s="197"/>
      <c r="O773" s="197"/>
      <c r="P773" s="197"/>
      <c r="Q773" s="197"/>
      <c r="R773" s="197"/>
      <c r="S773" s="197"/>
      <c r="T773" s="197"/>
      <c r="U773" s="197"/>
      <c r="V773" s="197"/>
      <c r="W773" s="197"/>
      <c r="X773" s="197"/>
      <c r="Y773" s="197"/>
      <c r="Z773" s="197"/>
    </row>
    <row r="774" ht="15.75" customHeight="1">
      <c r="A774" s="197"/>
      <c r="B774" s="197"/>
      <c r="C774" s="197"/>
      <c r="D774" s="197"/>
      <c r="E774" s="197"/>
      <c r="F774" s="197"/>
      <c r="G774" s="197"/>
      <c r="H774" s="197"/>
      <c r="I774" s="197"/>
      <c r="J774" s="197"/>
      <c r="K774" s="197"/>
      <c r="L774" s="197"/>
      <c r="M774" s="197"/>
      <c r="N774" s="197"/>
      <c r="O774" s="197"/>
      <c r="P774" s="197"/>
      <c r="Q774" s="197"/>
      <c r="R774" s="197"/>
      <c r="S774" s="197"/>
      <c r="T774" s="197"/>
      <c r="U774" s="197"/>
      <c r="V774" s="197"/>
      <c r="W774" s="197"/>
      <c r="X774" s="197"/>
      <c r="Y774" s="197"/>
      <c r="Z774" s="197"/>
    </row>
    <row r="775" ht="15.75" customHeight="1">
      <c r="A775" s="197"/>
      <c r="B775" s="197"/>
      <c r="C775" s="197"/>
      <c r="D775" s="197"/>
      <c r="E775" s="197"/>
      <c r="F775" s="197"/>
      <c r="G775" s="197"/>
      <c r="H775" s="197"/>
      <c r="I775" s="197"/>
      <c r="J775" s="197"/>
      <c r="K775" s="197"/>
      <c r="L775" s="197"/>
      <c r="M775" s="197"/>
      <c r="N775" s="197"/>
      <c r="O775" s="197"/>
      <c r="P775" s="197"/>
      <c r="Q775" s="197"/>
      <c r="R775" s="197"/>
      <c r="S775" s="197"/>
      <c r="T775" s="197"/>
      <c r="U775" s="197"/>
      <c r="V775" s="197"/>
      <c r="W775" s="197"/>
      <c r="X775" s="197"/>
      <c r="Y775" s="197"/>
      <c r="Z775" s="197"/>
    </row>
    <row r="776" ht="15.75" customHeight="1">
      <c r="A776" s="197"/>
      <c r="B776" s="197"/>
      <c r="C776" s="197"/>
      <c r="D776" s="197"/>
      <c r="E776" s="197"/>
      <c r="F776" s="197"/>
      <c r="G776" s="197"/>
      <c r="H776" s="197"/>
      <c r="I776" s="197"/>
      <c r="J776" s="197"/>
      <c r="K776" s="197"/>
      <c r="L776" s="197"/>
      <c r="M776" s="197"/>
      <c r="N776" s="197"/>
      <c r="O776" s="197"/>
      <c r="P776" s="197"/>
      <c r="Q776" s="197"/>
      <c r="R776" s="197"/>
      <c r="S776" s="197"/>
      <c r="T776" s="197"/>
      <c r="U776" s="197"/>
      <c r="V776" s="197"/>
      <c r="W776" s="197"/>
      <c r="X776" s="197"/>
      <c r="Y776" s="197"/>
      <c r="Z776" s="197"/>
    </row>
    <row r="777" ht="15.75" customHeight="1">
      <c r="A777" s="197"/>
      <c r="B777" s="197"/>
      <c r="C777" s="197"/>
      <c r="D777" s="197"/>
      <c r="E777" s="197"/>
      <c r="F777" s="197"/>
      <c r="G777" s="197"/>
      <c r="H777" s="197"/>
      <c r="I777" s="197"/>
      <c r="J777" s="197"/>
      <c r="K777" s="197"/>
      <c r="L777" s="197"/>
      <c r="M777" s="197"/>
      <c r="N777" s="197"/>
      <c r="O777" s="197"/>
      <c r="P777" s="197"/>
      <c r="Q777" s="197"/>
      <c r="R777" s="197"/>
      <c r="S777" s="197"/>
      <c r="T777" s="197"/>
      <c r="U777" s="197"/>
      <c r="V777" s="197"/>
      <c r="W777" s="197"/>
      <c r="X777" s="197"/>
      <c r="Y777" s="197"/>
      <c r="Z777" s="197"/>
    </row>
    <row r="778" ht="15.75" customHeight="1">
      <c r="A778" s="197"/>
      <c r="B778" s="197"/>
      <c r="C778" s="197"/>
      <c r="D778" s="197"/>
      <c r="E778" s="197"/>
      <c r="F778" s="197"/>
      <c r="G778" s="197"/>
      <c r="H778" s="197"/>
      <c r="I778" s="197"/>
      <c r="J778" s="197"/>
      <c r="K778" s="197"/>
      <c r="L778" s="197"/>
      <c r="M778" s="197"/>
      <c r="N778" s="197"/>
      <c r="O778" s="197"/>
      <c r="P778" s="197"/>
      <c r="Q778" s="197"/>
      <c r="R778" s="197"/>
      <c r="S778" s="197"/>
      <c r="T778" s="197"/>
      <c r="U778" s="197"/>
      <c r="V778" s="197"/>
      <c r="W778" s="197"/>
      <c r="X778" s="197"/>
      <c r="Y778" s="197"/>
      <c r="Z778" s="197"/>
    </row>
    <row r="779" ht="15.75" customHeight="1">
      <c r="A779" s="197"/>
      <c r="B779" s="197"/>
      <c r="C779" s="197"/>
      <c r="D779" s="197"/>
      <c r="E779" s="197"/>
      <c r="F779" s="197"/>
      <c r="G779" s="197"/>
      <c r="H779" s="197"/>
      <c r="I779" s="197"/>
      <c r="J779" s="197"/>
      <c r="K779" s="197"/>
      <c r="L779" s="197"/>
      <c r="M779" s="197"/>
      <c r="N779" s="197"/>
      <c r="O779" s="197"/>
      <c r="P779" s="197"/>
      <c r="Q779" s="197"/>
      <c r="R779" s="197"/>
      <c r="S779" s="197"/>
      <c r="T779" s="197"/>
      <c r="U779" s="197"/>
      <c r="V779" s="197"/>
      <c r="W779" s="197"/>
      <c r="X779" s="197"/>
      <c r="Y779" s="197"/>
      <c r="Z779" s="197"/>
    </row>
    <row r="780" ht="15.75" customHeight="1">
      <c r="A780" s="197"/>
      <c r="B780" s="197"/>
      <c r="C780" s="197"/>
      <c r="D780" s="197"/>
      <c r="E780" s="197"/>
      <c r="F780" s="197"/>
      <c r="G780" s="197"/>
      <c r="H780" s="197"/>
      <c r="I780" s="197"/>
      <c r="J780" s="197"/>
      <c r="K780" s="197"/>
      <c r="L780" s="197"/>
      <c r="M780" s="197"/>
      <c r="N780" s="197"/>
      <c r="O780" s="197"/>
      <c r="P780" s="197"/>
      <c r="Q780" s="197"/>
      <c r="R780" s="197"/>
      <c r="S780" s="197"/>
      <c r="T780" s="197"/>
      <c r="U780" s="197"/>
      <c r="V780" s="197"/>
      <c r="W780" s="197"/>
      <c r="X780" s="197"/>
      <c r="Y780" s="197"/>
      <c r="Z780" s="197"/>
    </row>
    <row r="781" ht="15.75" customHeight="1">
      <c r="A781" s="197"/>
      <c r="B781" s="197"/>
      <c r="C781" s="197"/>
      <c r="D781" s="197"/>
      <c r="E781" s="197"/>
      <c r="F781" s="197"/>
      <c r="G781" s="197"/>
      <c r="H781" s="197"/>
      <c r="I781" s="197"/>
      <c r="J781" s="197"/>
      <c r="K781" s="197"/>
      <c r="L781" s="197"/>
      <c r="M781" s="197"/>
      <c r="N781" s="197"/>
      <c r="O781" s="197"/>
      <c r="P781" s="197"/>
      <c r="Q781" s="197"/>
      <c r="R781" s="197"/>
      <c r="S781" s="197"/>
      <c r="T781" s="197"/>
      <c r="U781" s="197"/>
      <c r="V781" s="197"/>
      <c r="W781" s="197"/>
      <c r="X781" s="197"/>
      <c r="Y781" s="197"/>
      <c r="Z781" s="197"/>
    </row>
    <row r="782" ht="15.75" customHeight="1">
      <c r="A782" s="197"/>
      <c r="B782" s="197"/>
      <c r="C782" s="197"/>
      <c r="D782" s="197"/>
      <c r="E782" s="197"/>
      <c r="F782" s="197"/>
      <c r="G782" s="197"/>
      <c r="H782" s="197"/>
      <c r="I782" s="197"/>
      <c r="J782" s="197"/>
      <c r="K782" s="197"/>
      <c r="L782" s="197"/>
      <c r="M782" s="197"/>
      <c r="N782" s="197"/>
      <c r="O782" s="197"/>
      <c r="P782" s="197"/>
      <c r="Q782" s="197"/>
      <c r="R782" s="197"/>
      <c r="S782" s="197"/>
      <c r="T782" s="197"/>
      <c r="U782" s="197"/>
      <c r="V782" s="197"/>
      <c r="W782" s="197"/>
      <c r="X782" s="197"/>
      <c r="Y782" s="197"/>
      <c r="Z782" s="197"/>
    </row>
    <row r="783" ht="15.75" customHeight="1">
      <c r="A783" s="197"/>
      <c r="B783" s="197"/>
      <c r="C783" s="197"/>
      <c r="D783" s="197"/>
      <c r="E783" s="197"/>
      <c r="F783" s="197"/>
      <c r="G783" s="197"/>
      <c r="H783" s="197"/>
      <c r="I783" s="197"/>
      <c r="J783" s="197"/>
      <c r="K783" s="197"/>
      <c r="L783" s="197"/>
      <c r="M783" s="197"/>
      <c r="N783" s="197"/>
      <c r="O783" s="197"/>
      <c r="P783" s="197"/>
      <c r="Q783" s="197"/>
      <c r="R783" s="197"/>
      <c r="S783" s="197"/>
      <c r="T783" s="197"/>
      <c r="U783" s="197"/>
      <c r="V783" s="197"/>
      <c r="W783" s="197"/>
      <c r="X783" s="197"/>
      <c r="Y783" s="197"/>
      <c r="Z783" s="197"/>
    </row>
    <row r="784" ht="15.75" customHeight="1">
      <c r="A784" s="197"/>
      <c r="B784" s="197"/>
      <c r="C784" s="197"/>
      <c r="D784" s="197"/>
      <c r="E784" s="197"/>
      <c r="F784" s="197"/>
      <c r="G784" s="197"/>
      <c r="H784" s="197"/>
      <c r="I784" s="197"/>
      <c r="J784" s="197"/>
      <c r="K784" s="197"/>
      <c r="L784" s="197"/>
      <c r="M784" s="197"/>
      <c r="N784" s="197"/>
      <c r="O784" s="197"/>
      <c r="P784" s="197"/>
      <c r="Q784" s="197"/>
      <c r="R784" s="197"/>
      <c r="S784" s="197"/>
      <c r="T784" s="197"/>
      <c r="U784" s="197"/>
      <c r="V784" s="197"/>
      <c r="W784" s="197"/>
      <c r="X784" s="197"/>
      <c r="Y784" s="197"/>
      <c r="Z784" s="197"/>
    </row>
    <row r="785" ht="15.75" customHeight="1">
      <c r="A785" s="197"/>
      <c r="B785" s="197"/>
      <c r="C785" s="197"/>
      <c r="D785" s="197"/>
      <c r="E785" s="197"/>
      <c r="F785" s="197"/>
      <c r="G785" s="197"/>
      <c r="H785" s="197"/>
      <c r="I785" s="197"/>
      <c r="J785" s="197"/>
      <c r="K785" s="197"/>
      <c r="L785" s="197"/>
      <c r="M785" s="197"/>
      <c r="N785" s="197"/>
      <c r="O785" s="197"/>
      <c r="P785" s="197"/>
      <c r="Q785" s="197"/>
      <c r="R785" s="197"/>
      <c r="S785" s="197"/>
      <c r="T785" s="197"/>
      <c r="U785" s="197"/>
      <c r="V785" s="197"/>
      <c r="W785" s="197"/>
      <c r="X785" s="197"/>
      <c r="Y785" s="197"/>
      <c r="Z785" s="197"/>
    </row>
    <row r="786" ht="15.75" customHeight="1">
      <c r="A786" s="197"/>
      <c r="B786" s="197"/>
      <c r="C786" s="197"/>
      <c r="D786" s="197"/>
      <c r="E786" s="197"/>
      <c r="F786" s="197"/>
      <c r="G786" s="197"/>
      <c r="H786" s="197"/>
      <c r="I786" s="197"/>
      <c r="J786" s="197"/>
      <c r="K786" s="197"/>
      <c r="L786" s="197"/>
      <c r="M786" s="197"/>
      <c r="N786" s="197"/>
      <c r="O786" s="197"/>
      <c r="P786" s="197"/>
      <c r="Q786" s="197"/>
      <c r="R786" s="197"/>
      <c r="S786" s="197"/>
      <c r="T786" s="197"/>
      <c r="U786" s="197"/>
      <c r="V786" s="197"/>
      <c r="W786" s="197"/>
      <c r="X786" s="197"/>
      <c r="Y786" s="197"/>
      <c r="Z786" s="197"/>
    </row>
    <row r="787" ht="15.75" customHeight="1">
      <c r="A787" s="197"/>
      <c r="B787" s="197"/>
      <c r="C787" s="197"/>
      <c r="D787" s="197"/>
      <c r="E787" s="197"/>
      <c r="F787" s="197"/>
      <c r="G787" s="197"/>
      <c r="H787" s="197"/>
      <c r="I787" s="197"/>
      <c r="J787" s="197"/>
      <c r="K787" s="197"/>
      <c r="L787" s="197"/>
      <c r="M787" s="197"/>
      <c r="N787" s="197"/>
      <c r="O787" s="197"/>
      <c r="P787" s="197"/>
      <c r="Q787" s="197"/>
      <c r="R787" s="197"/>
      <c r="S787" s="197"/>
      <c r="T787" s="197"/>
      <c r="U787" s="197"/>
      <c r="V787" s="197"/>
      <c r="W787" s="197"/>
      <c r="X787" s="197"/>
      <c r="Y787" s="197"/>
      <c r="Z787" s="197"/>
    </row>
    <row r="788" ht="15.75" customHeight="1">
      <c r="A788" s="197"/>
      <c r="B788" s="197"/>
      <c r="C788" s="197"/>
      <c r="D788" s="197"/>
      <c r="E788" s="197"/>
      <c r="F788" s="197"/>
      <c r="G788" s="197"/>
      <c r="H788" s="197"/>
      <c r="I788" s="197"/>
      <c r="J788" s="197"/>
      <c r="K788" s="197"/>
      <c r="L788" s="197"/>
      <c r="M788" s="197"/>
      <c r="N788" s="197"/>
      <c r="O788" s="197"/>
      <c r="P788" s="197"/>
      <c r="Q788" s="197"/>
      <c r="R788" s="197"/>
      <c r="S788" s="197"/>
      <c r="T788" s="197"/>
      <c r="U788" s="197"/>
      <c r="V788" s="197"/>
      <c r="W788" s="197"/>
      <c r="X788" s="197"/>
      <c r="Y788" s="197"/>
      <c r="Z788" s="197"/>
    </row>
    <row r="789" ht="15.75" customHeight="1">
      <c r="A789" s="197"/>
      <c r="B789" s="197"/>
      <c r="C789" s="197"/>
      <c r="D789" s="197"/>
      <c r="E789" s="197"/>
      <c r="F789" s="197"/>
      <c r="G789" s="197"/>
      <c r="H789" s="197"/>
      <c r="I789" s="197"/>
      <c r="J789" s="197"/>
      <c r="K789" s="197"/>
      <c r="L789" s="197"/>
      <c r="M789" s="197"/>
      <c r="N789" s="197"/>
      <c r="O789" s="197"/>
      <c r="P789" s="197"/>
      <c r="Q789" s="197"/>
      <c r="R789" s="197"/>
      <c r="S789" s="197"/>
      <c r="T789" s="197"/>
      <c r="U789" s="197"/>
      <c r="V789" s="197"/>
      <c r="W789" s="197"/>
      <c r="X789" s="197"/>
      <c r="Y789" s="197"/>
      <c r="Z789" s="197"/>
    </row>
    <row r="790" ht="15.75" customHeight="1">
      <c r="A790" s="197"/>
      <c r="B790" s="197"/>
      <c r="C790" s="197"/>
      <c r="D790" s="197"/>
      <c r="E790" s="197"/>
      <c r="F790" s="197"/>
      <c r="G790" s="197"/>
      <c r="H790" s="197"/>
      <c r="I790" s="197"/>
      <c r="J790" s="197"/>
      <c r="K790" s="197"/>
      <c r="L790" s="197"/>
      <c r="M790" s="197"/>
      <c r="N790" s="197"/>
      <c r="O790" s="197"/>
      <c r="P790" s="197"/>
      <c r="Q790" s="197"/>
      <c r="R790" s="197"/>
      <c r="S790" s="197"/>
      <c r="T790" s="197"/>
      <c r="U790" s="197"/>
      <c r="V790" s="197"/>
      <c r="W790" s="197"/>
      <c r="X790" s="197"/>
      <c r="Y790" s="197"/>
      <c r="Z790" s="197"/>
    </row>
    <row r="791" ht="15.75" customHeight="1">
      <c r="A791" s="197"/>
      <c r="B791" s="197"/>
      <c r="C791" s="197"/>
      <c r="D791" s="197"/>
      <c r="E791" s="197"/>
      <c r="F791" s="197"/>
      <c r="G791" s="197"/>
      <c r="H791" s="197"/>
      <c r="I791" s="197"/>
      <c r="J791" s="197"/>
      <c r="K791" s="197"/>
      <c r="L791" s="197"/>
      <c r="M791" s="197"/>
      <c r="N791" s="197"/>
      <c r="O791" s="197"/>
      <c r="P791" s="197"/>
      <c r="Q791" s="197"/>
      <c r="R791" s="197"/>
      <c r="S791" s="197"/>
      <c r="T791" s="197"/>
      <c r="U791" s="197"/>
      <c r="V791" s="197"/>
      <c r="W791" s="197"/>
      <c r="X791" s="197"/>
      <c r="Y791" s="197"/>
      <c r="Z791" s="197"/>
    </row>
    <row r="792" ht="15.75" customHeight="1">
      <c r="A792" s="197"/>
      <c r="B792" s="197"/>
      <c r="C792" s="197"/>
      <c r="D792" s="197"/>
      <c r="E792" s="197"/>
      <c r="F792" s="197"/>
      <c r="G792" s="197"/>
      <c r="H792" s="197"/>
      <c r="I792" s="197"/>
      <c r="J792" s="197"/>
      <c r="K792" s="197"/>
      <c r="L792" s="197"/>
      <c r="M792" s="197"/>
      <c r="N792" s="197"/>
      <c r="O792" s="197"/>
      <c r="P792" s="197"/>
      <c r="Q792" s="197"/>
      <c r="R792" s="197"/>
      <c r="S792" s="197"/>
      <c r="T792" s="197"/>
      <c r="U792" s="197"/>
      <c r="V792" s="197"/>
      <c r="W792" s="197"/>
      <c r="X792" s="197"/>
      <c r="Y792" s="197"/>
      <c r="Z792" s="197"/>
    </row>
    <row r="793" ht="15.75" customHeight="1">
      <c r="A793" s="197"/>
      <c r="B793" s="197"/>
      <c r="C793" s="197"/>
      <c r="D793" s="197"/>
      <c r="E793" s="197"/>
      <c r="F793" s="197"/>
      <c r="G793" s="197"/>
      <c r="H793" s="197"/>
      <c r="I793" s="197"/>
      <c r="J793" s="197"/>
      <c r="K793" s="197"/>
      <c r="L793" s="197"/>
      <c r="M793" s="197"/>
      <c r="N793" s="197"/>
      <c r="O793" s="197"/>
      <c r="P793" s="197"/>
      <c r="Q793" s="197"/>
      <c r="R793" s="197"/>
      <c r="S793" s="197"/>
      <c r="T793" s="197"/>
      <c r="U793" s="197"/>
      <c r="V793" s="197"/>
      <c r="W793" s="197"/>
      <c r="X793" s="197"/>
      <c r="Y793" s="197"/>
      <c r="Z793" s="197"/>
    </row>
    <row r="794" ht="15.75" customHeight="1">
      <c r="A794" s="197"/>
      <c r="B794" s="197"/>
      <c r="C794" s="197"/>
      <c r="D794" s="197"/>
      <c r="E794" s="197"/>
      <c r="F794" s="197"/>
      <c r="G794" s="197"/>
      <c r="H794" s="197"/>
      <c r="I794" s="197"/>
      <c r="J794" s="197"/>
      <c r="K794" s="197"/>
      <c r="L794" s="197"/>
      <c r="M794" s="197"/>
      <c r="N794" s="197"/>
      <c r="O794" s="197"/>
      <c r="P794" s="197"/>
      <c r="Q794" s="197"/>
      <c r="R794" s="197"/>
      <c r="S794" s="197"/>
      <c r="T794" s="197"/>
      <c r="U794" s="197"/>
      <c r="V794" s="197"/>
      <c r="W794" s="197"/>
      <c r="X794" s="197"/>
      <c r="Y794" s="197"/>
      <c r="Z794" s="197"/>
    </row>
    <row r="795" ht="15.75" customHeight="1">
      <c r="A795" s="197"/>
      <c r="B795" s="197"/>
      <c r="C795" s="197"/>
      <c r="D795" s="197"/>
      <c r="E795" s="197"/>
      <c r="F795" s="197"/>
      <c r="G795" s="197"/>
      <c r="H795" s="197"/>
      <c r="I795" s="197"/>
      <c r="J795" s="197"/>
      <c r="K795" s="197"/>
      <c r="L795" s="197"/>
      <c r="M795" s="197"/>
      <c r="N795" s="197"/>
      <c r="O795" s="197"/>
      <c r="P795" s="197"/>
      <c r="Q795" s="197"/>
      <c r="R795" s="197"/>
      <c r="S795" s="197"/>
      <c r="T795" s="197"/>
      <c r="U795" s="197"/>
      <c r="V795" s="197"/>
      <c r="W795" s="197"/>
      <c r="X795" s="197"/>
      <c r="Y795" s="197"/>
      <c r="Z795" s="197"/>
    </row>
    <row r="796" ht="15.75" customHeight="1">
      <c r="A796" s="197"/>
      <c r="B796" s="197"/>
      <c r="C796" s="197"/>
      <c r="D796" s="197"/>
      <c r="E796" s="197"/>
      <c r="F796" s="197"/>
      <c r="G796" s="197"/>
      <c r="H796" s="197"/>
      <c r="I796" s="197"/>
      <c r="J796" s="197"/>
      <c r="K796" s="197"/>
      <c r="L796" s="197"/>
      <c r="M796" s="197"/>
      <c r="N796" s="197"/>
      <c r="O796" s="197"/>
      <c r="P796" s="197"/>
      <c r="Q796" s="197"/>
      <c r="R796" s="197"/>
      <c r="S796" s="197"/>
      <c r="T796" s="197"/>
      <c r="U796" s="197"/>
      <c r="V796" s="197"/>
      <c r="W796" s="197"/>
      <c r="X796" s="197"/>
      <c r="Y796" s="197"/>
      <c r="Z796" s="197"/>
    </row>
    <row r="797" ht="15.75" customHeight="1">
      <c r="A797" s="197"/>
      <c r="B797" s="197"/>
      <c r="C797" s="197"/>
      <c r="D797" s="197"/>
      <c r="E797" s="197"/>
      <c r="F797" s="197"/>
      <c r="G797" s="197"/>
      <c r="H797" s="197"/>
      <c r="I797" s="197"/>
      <c r="J797" s="197"/>
      <c r="K797" s="197"/>
      <c r="L797" s="197"/>
      <c r="M797" s="197"/>
      <c r="N797" s="197"/>
      <c r="O797" s="197"/>
      <c r="P797" s="197"/>
      <c r="Q797" s="197"/>
      <c r="R797" s="197"/>
      <c r="S797" s="197"/>
      <c r="T797" s="197"/>
      <c r="U797" s="197"/>
      <c r="V797" s="197"/>
      <c r="W797" s="197"/>
      <c r="X797" s="197"/>
      <c r="Y797" s="197"/>
      <c r="Z797" s="197"/>
    </row>
    <row r="798" ht="15.75" customHeight="1">
      <c r="A798" s="197"/>
      <c r="B798" s="197"/>
      <c r="C798" s="197"/>
      <c r="D798" s="197"/>
      <c r="E798" s="197"/>
      <c r="F798" s="197"/>
      <c r="G798" s="197"/>
      <c r="H798" s="197"/>
      <c r="I798" s="197"/>
      <c r="J798" s="197"/>
      <c r="K798" s="197"/>
      <c r="L798" s="197"/>
      <c r="M798" s="197"/>
      <c r="N798" s="197"/>
      <c r="O798" s="197"/>
      <c r="P798" s="197"/>
      <c r="Q798" s="197"/>
      <c r="R798" s="197"/>
      <c r="S798" s="197"/>
      <c r="T798" s="197"/>
      <c r="U798" s="197"/>
      <c r="V798" s="197"/>
      <c r="W798" s="197"/>
      <c r="X798" s="197"/>
      <c r="Y798" s="197"/>
      <c r="Z798" s="197"/>
    </row>
    <row r="799" ht="15.75" customHeight="1">
      <c r="A799" s="197"/>
      <c r="B799" s="197"/>
      <c r="C799" s="197"/>
      <c r="D799" s="197"/>
      <c r="E799" s="197"/>
      <c r="F799" s="197"/>
      <c r="G799" s="197"/>
      <c r="H799" s="197"/>
      <c r="I799" s="197"/>
      <c r="J799" s="197"/>
      <c r="K799" s="197"/>
      <c r="L799" s="197"/>
      <c r="M799" s="197"/>
      <c r="N799" s="197"/>
      <c r="O799" s="197"/>
      <c r="P799" s="197"/>
      <c r="Q799" s="197"/>
      <c r="R799" s="197"/>
      <c r="S799" s="197"/>
      <c r="T799" s="197"/>
      <c r="U799" s="197"/>
      <c r="V799" s="197"/>
      <c r="W799" s="197"/>
      <c r="X799" s="197"/>
      <c r="Y799" s="197"/>
      <c r="Z799" s="197"/>
    </row>
    <row r="800" ht="15.75" customHeight="1">
      <c r="A800" s="197"/>
      <c r="B800" s="197"/>
      <c r="C800" s="197"/>
      <c r="D800" s="197"/>
      <c r="E800" s="197"/>
      <c r="F800" s="197"/>
      <c r="G800" s="197"/>
      <c r="H800" s="197"/>
      <c r="I800" s="197"/>
      <c r="J800" s="197"/>
      <c r="K800" s="197"/>
      <c r="L800" s="197"/>
      <c r="M800" s="197"/>
      <c r="N800" s="197"/>
      <c r="O800" s="197"/>
      <c r="P800" s="197"/>
      <c r="Q800" s="197"/>
      <c r="R800" s="197"/>
      <c r="S800" s="197"/>
      <c r="T800" s="197"/>
      <c r="U800" s="197"/>
      <c r="V800" s="197"/>
      <c r="W800" s="197"/>
      <c r="X800" s="197"/>
      <c r="Y800" s="197"/>
      <c r="Z800" s="197"/>
    </row>
    <row r="801" ht="15.75" customHeight="1">
      <c r="A801" s="197"/>
      <c r="B801" s="197"/>
      <c r="C801" s="197"/>
      <c r="D801" s="197"/>
      <c r="E801" s="197"/>
      <c r="F801" s="197"/>
      <c r="G801" s="197"/>
      <c r="H801" s="197"/>
      <c r="I801" s="197"/>
      <c r="J801" s="197"/>
      <c r="K801" s="197"/>
      <c r="L801" s="197"/>
      <c r="M801" s="197"/>
      <c r="N801" s="197"/>
      <c r="O801" s="197"/>
      <c r="P801" s="197"/>
      <c r="Q801" s="197"/>
      <c r="R801" s="197"/>
      <c r="S801" s="197"/>
      <c r="T801" s="197"/>
      <c r="U801" s="197"/>
      <c r="V801" s="197"/>
      <c r="W801" s="197"/>
      <c r="X801" s="197"/>
      <c r="Y801" s="197"/>
      <c r="Z801" s="197"/>
    </row>
    <row r="802" ht="15.75" customHeight="1">
      <c r="A802" s="197"/>
      <c r="B802" s="197"/>
      <c r="C802" s="197"/>
      <c r="D802" s="197"/>
      <c r="E802" s="197"/>
      <c r="F802" s="197"/>
      <c r="G802" s="197"/>
      <c r="H802" s="197"/>
      <c r="I802" s="197"/>
      <c r="J802" s="197"/>
      <c r="K802" s="197"/>
      <c r="L802" s="197"/>
      <c r="M802" s="197"/>
      <c r="N802" s="197"/>
      <c r="O802" s="197"/>
      <c r="P802" s="197"/>
      <c r="Q802" s="197"/>
      <c r="R802" s="197"/>
      <c r="S802" s="197"/>
      <c r="T802" s="197"/>
      <c r="U802" s="197"/>
      <c r="V802" s="197"/>
      <c r="W802" s="197"/>
      <c r="X802" s="197"/>
      <c r="Y802" s="197"/>
      <c r="Z802" s="197"/>
    </row>
    <row r="803" ht="15.75" customHeight="1">
      <c r="A803" s="197"/>
      <c r="B803" s="197"/>
      <c r="C803" s="197"/>
      <c r="D803" s="197"/>
      <c r="E803" s="197"/>
      <c r="F803" s="197"/>
      <c r="G803" s="197"/>
      <c r="H803" s="197"/>
      <c r="I803" s="197"/>
      <c r="J803" s="197"/>
      <c r="K803" s="197"/>
      <c r="L803" s="197"/>
      <c r="M803" s="197"/>
      <c r="N803" s="197"/>
      <c r="O803" s="197"/>
      <c r="P803" s="197"/>
      <c r="Q803" s="197"/>
      <c r="R803" s="197"/>
      <c r="S803" s="197"/>
      <c r="T803" s="197"/>
      <c r="U803" s="197"/>
      <c r="V803" s="197"/>
      <c r="W803" s="197"/>
      <c r="X803" s="197"/>
      <c r="Y803" s="197"/>
      <c r="Z803" s="197"/>
    </row>
    <row r="804" ht="15.75" customHeight="1">
      <c r="A804" s="197"/>
      <c r="B804" s="197"/>
      <c r="C804" s="197"/>
      <c r="D804" s="197"/>
      <c r="E804" s="197"/>
      <c r="F804" s="197"/>
      <c r="G804" s="197"/>
      <c r="H804" s="197"/>
      <c r="I804" s="197"/>
      <c r="J804" s="197"/>
      <c r="K804" s="197"/>
      <c r="L804" s="197"/>
      <c r="M804" s="197"/>
      <c r="N804" s="197"/>
      <c r="O804" s="197"/>
      <c r="P804" s="197"/>
      <c r="Q804" s="197"/>
      <c r="R804" s="197"/>
      <c r="S804" s="197"/>
      <c r="T804" s="197"/>
      <c r="U804" s="197"/>
      <c r="V804" s="197"/>
      <c r="W804" s="197"/>
      <c r="X804" s="197"/>
      <c r="Y804" s="197"/>
      <c r="Z804" s="197"/>
    </row>
    <row r="805" ht="15.75" customHeight="1">
      <c r="A805" s="197"/>
      <c r="B805" s="197"/>
      <c r="C805" s="197"/>
      <c r="D805" s="197"/>
      <c r="E805" s="197"/>
      <c r="F805" s="197"/>
      <c r="G805" s="197"/>
      <c r="H805" s="197"/>
      <c r="I805" s="197"/>
      <c r="J805" s="197"/>
      <c r="K805" s="197"/>
      <c r="L805" s="197"/>
      <c r="M805" s="197"/>
      <c r="N805" s="197"/>
      <c r="O805" s="197"/>
      <c r="P805" s="197"/>
      <c r="Q805" s="197"/>
      <c r="R805" s="197"/>
      <c r="S805" s="197"/>
      <c r="T805" s="197"/>
      <c r="U805" s="197"/>
      <c r="V805" s="197"/>
      <c r="W805" s="197"/>
      <c r="X805" s="197"/>
      <c r="Y805" s="197"/>
      <c r="Z805" s="197"/>
    </row>
    <row r="806" ht="15.75" customHeight="1">
      <c r="A806" s="197"/>
      <c r="B806" s="197"/>
      <c r="C806" s="197"/>
      <c r="D806" s="197"/>
      <c r="E806" s="197"/>
      <c r="F806" s="197"/>
      <c r="G806" s="197"/>
      <c r="H806" s="197"/>
      <c r="I806" s="197"/>
      <c r="J806" s="197"/>
      <c r="K806" s="197"/>
      <c r="L806" s="197"/>
      <c r="M806" s="197"/>
      <c r="N806" s="197"/>
      <c r="O806" s="197"/>
      <c r="P806" s="197"/>
      <c r="Q806" s="197"/>
      <c r="R806" s="197"/>
      <c r="S806" s="197"/>
      <c r="T806" s="197"/>
      <c r="U806" s="197"/>
      <c r="V806" s="197"/>
      <c r="W806" s="197"/>
      <c r="X806" s="197"/>
      <c r="Y806" s="197"/>
      <c r="Z806" s="197"/>
    </row>
    <row r="807" ht="15.75" customHeight="1">
      <c r="A807" s="197"/>
      <c r="B807" s="197"/>
      <c r="C807" s="197"/>
      <c r="D807" s="197"/>
      <c r="E807" s="197"/>
      <c r="F807" s="197"/>
      <c r="G807" s="197"/>
      <c r="H807" s="197"/>
      <c r="I807" s="197"/>
      <c r="J807" s="197"/>
      <c r="K807" s="197"/>
      <c r="L807" s="197"/>
      <c r="M807" s="197"/>
      <c r="N807" s="197"/>
      <c r="O807" s="197"/>
      <c r="P807" s="197"/>
      <c r="Q807" s="197"/>
      <c r="R807" s="197"/>
      <c r="S807" s="197"/>
      <c r="T807" s="197"/>
      <c r="U807" s="197"/>
      <c r="V807" s="197"/>
      <c r="W807" s="197"/>
      <c r="X807" s="197"/>
      <c r="Y807" s="197"/>
      <c r="Z807" s="197"/>
    </row>
    <row r="808" ht="15.75" customHeight="1">
      <c r="A808" s="197"/>
      <c r="B808" s="197"/>
      <c r="C808" s="197"/>
      <c r="D808" s="197"/>
      <c r="E808" s="197"/>
      <c r="F808" s="197"/>
      <c r="G808" s="197"/>
      <c r="H808" s="197"/>
      <c r="I808" s="197"/>
      <c r="J808" s="197"/>
      <c r="K808" s="197"/>
      <c r="L808" s="197"/>
      <c r="M808" s="197"/>
      <c r="N808" s="197"/>
      <c r="O808" s="197"/>
      <c r="P808" s="197"/>
      <c r="Q808" s="197"/>
      <c r="R808" s="197"/>
      <c r="S808" s="197"/>
      <c r="T808" s="197"/>
      <c r="U808" s="197"/>
      <c r="V808" s="197"/>
      <c r="W808" s="197"/>
      <c r="X808" s="197"/>
      <c r="Y808" s="197"/>
      <c r="Z808" s="197"/>
    </row>
    <row r="809" ht="15.75" customHeight="1">
      <c r="A809" s="197"/>
      <c r="B809" s="197"/>
      <c r="C809" s="197"/>
      <c r="D809" s="197"/>
      <c r="E809" s="197"/>
      <c r="F809" s="197"/>
      <c r="G809" s="197"/>
      <c r="H809" s="197"/>
      <c r="I809" s="197"/>
      <c r="J809" s="197"/>
      <c r="K809" s="197"/>
      <c r="L809" s="197"/>
      <c r="M809" s="197"/>
      <c r="N809" s="197"/>
      <c r="O809" s="197"/>
      <c r="P809" s="197"/>
      <c r="Q809" s="197"/>
      <c r="R809" s="197"/>
      <c r="S809" s="197"/>
      <c r="T809" s="197"/>
      <c r="U809" s="197"/>
      <c r="V809" s="197"/>
      <c r="W809" s="197"/>
      <c r="X809" s="197"/>
      <c r="Y809" s="197"/>
      <c r="Z809" s="197"/>
    </row>
    <row r="810" ht="15.75" customHeight="1">
      <c r="A810" s="197"/>
      <c r="B810" s="197"/>
      <c r="C810" s="197"/>
      <c r="D810" s="197"/>
      <c r="E810" s="197"/>
      <c r="F810" s="197"/>
      <c r="G810" s="197"/>
      <c r="H810" s="197"/>
      <c r="I810" s="197"/>
      <c r="J810" s="197"/>
      <c r="K810" s="197"/>
      <c r="L810" s="197"/>
      <c r="M810" s="197"/>
      <c r="N810" s="197"/>
      <c r="O810" s="197"/>
      <c r="P810" s="197"/>
      <c r="Q810" s="197"/>
      <c r="R810" s="197"/>
      <c r="S810" s="197"/>
      <c r="T810" s="197"/>
      <c r="U810" s="197"/>
      <c r="V810" s="197"/>
      <c r="W810" s="197"/>
      <c r="X810" s="197"/>
      <c r="Y810" s="197"/>
      <c r="Z810" s="197"/>
    </row>
    <row r="811" ht="15.75" customHeight="1">
      <c r="A811" s="197"/>
      <c r="B811" s="197"/>
      <c r="C811" s="197"/>
      <c r="D811" s="197"/>
      <c r="E811" s="197"/>
      <c r="F811" s="197"/>
      <c r="G811" s="197"/>
      <c r="H811" s="197"/>
      <c r="I811" s="197"/>
      <c r="J811" s="197"/>
      <c r="K811" s="197"/>
      <c r="L811" s="197"/>
      <c r="M811" s="197"/>
      <c r="N811" s="197"/>
      <c r="O811" s="197"/>
      <c r="P811" s="197"/>
      <c r="Q811" s="197"/>
      <c r="R811" s="197"/>
      <c r="S811" s="197"/>
      <c r="T811" s="197"/>
      <c r="U811" s="197"/>
      <c r="V811" s="197"/>
      <c r="W811" s="197"/>
      <c r="X811" s="197"/>
      <c r="Y811" s="197"/>
      <c r="Z811" s="197"/>
    </row>
    <row r="812" ht="15.75" customHeight="1">
      <c r="A812" s="197"/>
      <c r="B812" s="197"/>
      <c r="C812" s="197"/>
      <c r="D812" s="197"/>
      <c r="E812" s="197"/>
      <c r="F812" s="197"/>
      <c r="G812" s="197"/>
      <c r="H812" s="197"/>
      <c r="I812" s="197"/>
      <c r="J812" s="197"/>
      <c r="K812" s="197"/>
      <c r="L812" s="197"/>
      <c r="M812" s="197"/>
      <c r="N812" s="197"/>
      <c r="O812" s="197"/>
      <c r="P812" s="197"/>
      <c r="Q812" s="197"/>
      <c r="R812" s="197"/>
      <c r="S812" s="197"/>
      <c r="T812" s="197"/>
      <c r="U812" s="197"/>
      <c r="V812" s="197"/>
      <c r="W812" s="197"/>
      <c r="X812" s="197"/>
      <c r="Y812" s="197"/>
      <c r="Z812" s="197"/>
    </row>
    <row r="813" ht="15.75" customHeight="1">
      <c r="A813" s="197"/>
      <c r="B813" s="197"/>
      <c r="C813" s="197"/>
      <c r="D813" s="197"/>
      <c r="E813" s="197"/>
      <c r="F813" s="197"/>
      <c r="G813" s="197"/>
      <c r="H813" s="197"/>
      <c r="I813" s="197"/>
      <c r="J813" s="197"/>
      <c r="K813" s="197"/>
      <c r="L813" s="197"/>
      <c r="M813" s="197"/>
      <c r="N813" s="197"/>
      <c r="O813" s="197"/>
      <c r="P813" s="197"/>
      <c r="Q813" s="197"/>
      <c r="R813" s="197"/>
      <c r="S813" s="197"/>
      <c r="T813" s="197"/>
      <c r="U813" s="197"/>
      <c r="V813" s="197"/>
      <c r="W813" s="197"/>
      <c r="X813" s="197"/>
      <c r="Y813" s="197"/>
      <c r="Z813" s="197"/>
    </row>
    <row r="814" ht="15.75" customHeight="1">
      <c r="A814" s="197"/>
      <c r="B814" s="197"/>
      <c r="C814" s="197"/>
      <c r="D814" s="197"/>
      <c r="E814" s="197"/>
      <c r="F814" s="197"/>
      <c r="G814" s="197"/>
      <c r="H814" s="197"/>
      <c r="I814" s="197"/>
      <c r="J814" s="197"/>
      <c r="K814" s="197"/>
      <c r="L814" s="197"/>
      <c r="M814" s="197"/>
      <c r="N814" s="197"/>
      <c r="O814" s="197"/>
      <c r="P814" s="197"/>
      <c r="Q814" s="197"/>
      <c r="R814" s="197"/>
      <c r="S814" s="197"/>
      <c r="T814" s="197"/>
      <c r="U814" s="197"/>
      <c r="V814" s="197"/>
      <c r="W814" s="197"/>
      <c r="X814" s="197"/>
      <c r="Y814" s="197"/>
      <c r="Z814" s="197"/>
    </row>
    <row r="815" ht="15.75" customHeight="1">
      <c r="A815" s="197"/>
      <c r="B815" s="197"/>
      <c r="C815" s="197"/>
      <c r="D815" s="197"/>
      <c r="E815" s="197"/>
      <c r="F815" s="197"/>
      <c r="G815" s="197"/>
      <c r="H815" s="197"/>
      <c r="I815" s="197"/>
      <c r="J815" s="197"/>
      <c r="K815" s="197"/>
      <c r="L815" s="197"/>
      <c r="M815" s="197"/>
      <c r="N815" s="197"/>
      <c r="O815" s="197"/>
      <c r="P815" s="197"/>
      <c r="Q815" s="197"/>
      <c r="R815" s="197"/>
      <c r="S815" s="197"/>
      <c r="T815" s="197"/>
      <c r="U815" s="197"/>
      <c r="V815" s="197"/>
      <c r="W815" s="197"/>
      <c r="X815" s="197"/>
      <c r="Y815" s="197"/>
      <c r="Z815" s="197"/>
    </row>
    <row r="816" ht="15.75" customHeight="1">
      <c r="A816" s="197"/>
      <c r="B816" s="197"/>
      <c r="C816" s="197"/>
      <c r="D816" s="197"/>
      <c r="E816" s="197"/>
      <c r="F816" s="197"/>
      <c r="G816" s="197"/>
      <c r="H816" s="197"/>
      <c r="I816" s="197"/>
      <c r="J816" s="197"/>
      <c r="K816" s="197"/>
      <c r="L816" s="197"/>
      <c r="M816" s="197"/>
      <c r="N816" s="197"/>
      <c r="O816" s="197"/>
      <c r="P816" s="197"/>
      <c r="Q816" s="197"/>
      <c r="R816" s="197"/>
      <c r="S816" s="197"/>
      <c r="T816" s="197"/>
      <c r="U816" s="197"/>
      <c r="V816" s="197"/>
      <c r="W816" s="197"/>
      <c r="X816" s="197"/>
      <c r="Y816" s="197"/>
      <c r="Z816" s="197"/>
    </row>
    <row r="817" ht="15.75" customHeight="1">
      <c r="A817" s="197"/>
      <c r="B817" s="197"/>
      <c r="C817" s="197"/>
      <c r="D817" s="197"/>
      <c r="E817" s="197"/>
      <c r="F817" s="197"/>
      <c r="G817" s="197"/>
      <c r="H817" s="197"/>
      <c r="I817" s="197"/>
      <c r="J817" s="197"/>
      <c r="K817" s="197"/>
      <c r="L817" s="197"/>
      <c r="M817" s="197"/>
      <c r="N817" s="197"/>
      <c r="O817" s="197"/>
      <c r="P817" s="197"/>
      <c r="Q817" s="197"/>
      <c r="R817" s="197"/>
      <c r="S817" s="197"/>
      <c r="T817" s="197"/>
      <c r="U817" s="197"/>
      <c r="V817" s="197"/>
      <c r="W817" s="197"/>
      <c r="X817" s="197"/>
      <c r="Y817" s="197"/>
      <c r="Z817" s="197"/>
    </row>
    <row r="818" ht="15.75" customHeight="1">
      <c r="A818" s="197"/>
      <c r="B818" s="197"/>
      <c r="C818" s="197"/>
      <c r="D818" s="197"/>
      <c r="E818" s="197"/>
      <c r="F818" s="197"/>
      <c r="G818" s="197"/>
      <c r="H818" s="197"/>
      <c r="I818" s="197"/>
      <c r="J818" s="197"/>
      <c r="K818" s="197"/>
      <c r="L818" s="197"/>
      <c r="M818" s="197"/>
      <c r="N818" s="197"/>
      <c r="O818" s="197"/>
      <c r="P818" s="197"/>
      <c r="Q818" s="197"/>
      <c r="R818" s="197"/>
      <c r="S818" s="197"/>
      <c r="T818" s="197"/>
      <c r="U818" s="197"/>
      <c r="V818" s="197"/>
      <c r="W818" s="197"/>
      <c r="X818" s="197"/>
      <c r="Y818" s="197"/>
      <c r="Z818" s="197"/>
    </row>
    <row r="819" ht="15.75" customHeight="1">
      <c r="A819" s="197"/>
      <c r="B819" s="197"/>
      <c r="C819" s="197"/>
      <c r="D819" s="197"/>
      <c r="E819" s="197"/>
      <c r="F819" s="197"/>
      <c r="G819" s="197"/>
      <c r="H819" s="197"/>
      <c r="I819" s="197"/>
      <c r="J819" s="197"/>
      <c r="K819" s="197"/>
      <c r="L819" s="197"/>
      <c r="M819" s="197"/>
      <c r="N819" s="197"/>
      <c r="O819" s="197"/>
      <c r="P819" s="197"/>
      <c r="Q819" s="197"/>
      <c r="R819" s="197"/>
      <c r="S819" s="197"/>
      <c r="T819" s="197"/>
      <c r="U819" s="197"/>
      <c r="V819" s="197"/>
      <c r="W819" s="197"/>
      <c r="X819" s="197"/>
      <c r="Y819" s="197"/>
      <c r="Z819" s="197"/>
    </row>
    <row r="820" ht="15.75" customHeight="1">
      <c r="A820" s="197"/>
      <c r="B820" s="197"/>
      <c r="C820" s="197"/>
      <c r="D820" s="197"/>
      <c r="E820" s="197"/>
      <c r="F820" s="197"/>
      <c r="G820" s="197"/>
      <c r="H820" s="197"/>
      <c r="I820" s="197"/>
      <c r="J820" s="197"/>
      <c r="K820" s="197"/>
      <c r="L820" s="197"/>
      <c r="M820" s="197"/>
      <c r="N820" s="197"/>
      <c r="O820" s="197"/>
      <c r="P820" s="197"/>
      <c r="Q820" s="197"/>
      <c r="R820" s="197"/>
      <c r="S820" s="197"/>
      <c r="T820" s="197"/>
      <c r="U820" s="197"/>
      <c r="V820" s="197"/>
      <c r="W820" s="197"/>
      <c r="X820" s="197"/>
      <c r="Y820" s="197"/>
      <c r="Z820" s="197"/>
    </row>
    <row r="821" ht="15.75" customHeight="1">
      <c r="A821" s="197"/>
      <c r="B821" s="197"/>
      <c r="C821" s="197"/>
      <c r="D821" s="197"/>
      <c r="E821" s="197"/>
      <c r="F821" s="197"/>
      <c r="G821" s="197"/>
      <c r="H821" s="197"/>
      <c r="I821" s="197"/>
      <c r="J821" s="197"/>
      <c r="K821" s="197"/>
      <c r="L821" s="197"/>
      <c r="M821" s="197"/>
      <c r="N821" s="197"/>
      <c r="O821" s="197"/>
      <c r="P821" s="197"/>
      <c r="Q821" s="197"/>
      <c r="R821" s="197"/>
      <c r="S821" s="197"/>
      <c r="T821" s="197"/>
      <c r="U821" s="197"/>
      <c r="V821" s="197"/>
      <c r="W821" s="197"/>
      <c r="X821" s="197"/>
      <c r="Y821" s="197"/>
      <c r="Z821" s="197"/>
    </row>
    <row r="822" ht="15.75" customHeight="1">
      <c r="A822" s="197"/>
      <c r="B822" s="197"/>
      <c r="C822" s="197"/>
      <c r="D822" s="197"/>
      <c r="E822" s="197"/>
      <c r="F822" s="197"/>
      <c r="G822" s="197"/>
      <c r="H822" s="197"/>
      <c r="I822" s="197"/>
      <c r="J822" s="197"/>
      <c r="K822" s="197"/>
      <c r="L822" s="197"/>
      <c r="M822" s="197"/>
      <c r="N822" s="197"/>
      <c r="O822" s="197"/>
      <c r="P822" s="197"/>
      <c r="Q822" s="197"/>
      <c r="R822" s="197"/>
      <c r="S822" s="197"/>
      <c r="T822" s="197"/>
      <c r="U822" s="197"/>
      <c r="V822" s="197"/>
      <c r="W822" s="197"/>
      <c r="X822" s="197"/>
      <c r="Y822" s="197"/>
      <c r="Z822" s="197"/>
    </row>
    <row r="823" ht="15.75" customHeight="1">
      <c r="A823" s="197"/>
      <c r="B823" s="197"/>
      <c r="C823" s="197"/>
      <c r="D823" s="197"/>
      <c r="E823" s="197"/>
      <c r="F823" s="197"/>
      <c r="G823" s="197"/>
      <c r="H823" s="197"/>
      <c r="I823" s="197"/>
      <c r="J823" s="197"/>
      <c r="K823" s="197"/>
      <c r="L823" s="197"/>
      <c r="M823" s="197"/>
      <c r="N823" s="197"/>
      <c r="O823" s="197"/>
      <c r="P823" s="197"/>
      <c r="Q823" s="197"/>
      <c r="R823" s="197"/>
      <c r="S823" s="197"/>
      <c r="T823" s="197"/>
      <c r="U823" s="197"/>
      <c r="V823" s="197"/>
      <c r="W823" s="197"/>
      <c r="X823" s="197"/>
      <c r="Y823" s="197"/>
      <c r="Z823" s="197"/>
    </row>
    <row r="824" ht="15.75" customHeight="1">
      <c r="A824" s="197"/>
      <c r="B824" s="197"/>
      <c r="C824" s="197"/>
      <c r="D824" s="197"/>
      <c r="E824" s="197"/>
      <c r="F824" s="197"/>
      <c r="G824" s="197"/>
      <c r="H824" s="197"/>
      <c r="I824" s="197"/>
      <c r="J824" s="197"/>
      <c r="K824" s="197"/>
      <c r="L824" s="197"/>
      <c r="M824" s="197"/>
      <c r="N824" s="197"/>
      <c r="O824" s="197"/>
      <c r="P824" s="197"/>
      <c r="Q824" s="197"/>
      <c r="R824" s="197"/>
      <c r="S824" s="197"/>
      <c r="T824" s="197"/>
      <c r="U824" s="197"/>
      <c r="V824" s="197"/>
      <c r="W824" s="197"/>
      <c r="X824" s="197"/>
      <c r="Y824" s="197"/>
      <c r="Z824" s="197"/>
    </row>
    <row r="825" ht="15.75" customHeight="1">
      <c r="A825" s="197"/>
      <c r="B825" s="197"/>
      <c r="C825" s="197"/>
      <c r="D825" s="197"/>
      <c r="E825" s="197"/>
      <c r="F825" s="197"/>
      <c r="G825" s="197"/>
      <c r="H825" s="197"/>
      <c r="I825" s="197"/>
      <c r="J825" s="197"/>
      <c r="K825" s="197"/>
      <c r="L825" s="197"/>
      <c r="M825" s="197"/>
      <c r="N825" s="197"/>
      <c r="O825" s="197"/>
      <c r="P825" s="197"/>
      <c r="Q825" s="197"/>
      <c r="R825" s="197"/>
      <c r="S825" s="197"/>
      <c r="T825" s="197"/>
      <c r="U825" s="197"/>
      <c r="V825" s="197"/>
      <c r="W825" s="197"/>
      <c r="X825" s="197"/>
      <c r="Y825" s="197"/>
      <c r="Z825" s="197"/>
    </row>
    <row r="826" ht="15.75" customHeight="1">
      <c r="A826" s="197"/>
      <c r="B826" s="197"/>
      <c r="C826" s="197"/>
      <c r="D826" s="197"/>
      <c r="E826" s="197"/>
      <c r="F826" s="197"/>
      <c r="G826" s="197"/>
      <c r="H826" s="197"/>
      <c r="I826" s="197"/>
      <c r="J826" s="197"/>
      <c r="K826" s="197"/>
      <c r="L826" s="197"/>
      <c r="M826" s="197"/>
      <c r="N826" s="197"/>
      <c r="O826" s="197"/>
      <c r="P826" s="197"/>
      <c r="Q826" s="197"/>
      <c r="R826" s="197"/>
      <c r="S826" s="197"/>
      <c r="T826" s="197"/>
      <c r="U826" s="197"/>
      <c r="V826" s="197"/>
      <c r="W826" s="197"/>
      <c r="X826" s="197"/>
      <c r="Y826" s="197"/>
      <c r="Z826" s="197"/>
    </row>
    <row r="827" ht="15.75" customHeight="1">
      <c r="A827" s="197"/>
      <c r="B827" s="197"/>
      <c r="C827" s="197"/>
      <c r="D827" s="197"/>
      <c r="E827" s="197"/>
      <c r="F827" s="197"/>
      <c r="G827" s="197"/>
      <c r="H827" s="197"/>
      <c r="I827" s="197"/>
      <c r="J827" s="197"/>
      <c r="K827" s="197"/>
      <c r="L827" s="197"/>
      <c r="M827" s="197"/>
      <c r="N827" s="197"/>
      <c r="O827" s="197"/>
      <c r="P827" s="197"/>
      <c r="Q827" s="197"/>
      <c r="R827" s="197"/>
      <c r="S827" s="197"/>
      <c r="T827" s="197"/>
      <c r="U827" s="197"/>
      <c r="V827" s="197"/>
      <c r="W827" s="197"/>
      <c r="X827" s="197"/>
      <c r="Y827" s="197"/>
      <c r="Z827" s="197"/>
    </row>
    <row r="828" ht="15.75" customHeight="1">
      <c r="A828" s="197"/>
      <c r="B828" s="197"/>
      <c r="C828" s="197"/>
      <c r="D828" s="197"/>
      <c r="E828" s="197"/>
      <c r="F828" s="197"/>
      <c r="G828" s="197"/>
      <c r="H828" s="197"/>
      <c r="I828" s="197"/>
      <c r="J828" s="197"/>
      <c r="K828" s="197"/>
      <c r="L828" s="197"/>
      <c r="M828" s="197"/>
      <c r="N828" s="197"/>
      <c r="O828" s="197"/>
      <c r="P828" s="197"/>
      <c r="Q828" s="197"/>
      <c r="R828" s="197"/>
      <c r="S828" s="197"/>
      <c r="T828" s="197"/>
      <c r="U828" s="197"/>
      <c r="V828" s="197"/>
      <c r="W828" s="197"/>
      <c r="X828" s="197"/>
      <c r="Y828" s="197"/>
      <c r="Z828" s="197"/>
    </row>
    <row r="829" ht="15.75" customHeight="1">
      <c r="A829" s="197"/>
      <c r="B829" s="197"/>
      <c r="C829" s="197"/>
      <c r="D829" s="197"/>
      <c r="E829" s="197"/>
      <c r="F829" s="197"/>
      <c r="G829" s="197"/>
      <c r="H829" s="197"/>
      <c r="I829" s="197"/>
      <c r="J829" s="197"/>
      <c r="K829" s="197"/>
      <c r="L829" s="197"/>
      <c r="M829" s="197"/>
      <c r="N829" s="197"/>
      <c r="O829" s="197"/>
      <c r="P829" s="197"/>
      <c r="Q829" s="197"/>
      <c r="R829" s="197"/>
      <c r="S829" s="197"/>
      <c r="T829" s="197"/>
      <c r="U829" s="197"/>
      <c r="V829" s="197"/>
      <c r="W829" s="197"/>
      <c r="X829" s="197"/>
      <c r="Y829" s="197"/>
      <c r="Z829" s="197"/>
    </row>
    <row r="830" ht="15.75" customHeight="1">
      <c r="A830" s="197"/>
      <c r="B830" s="197"/>
      <c r="C830" s="197"/>
      <c r="D830" s="197"/>
      <c r="E830" s="197"/>
      <c r="F830" s="197"/>
      <c r="G830" s="197"/>
      <c r="H830" s="197"/>
      <c r="I830" s="197"/>
      <c r="J830" s="197"/>
      <c r="K830" s="197"/>
      <c r="L830" s="197"/>
      <c r="M830" s="197"/>
      <c r="N830" s="197"/>
      <c r="O830" s="197"/>
      <c r="P830" s="197"/>
      <c r="Q830" s="197"/>
      <c r="R830" s="197"/>
      <c r="S830" s="197"/>
      <c r="T830" s="197"/>
      <c r="U830" s="197"/>
      <c r="V830" s="197"/>
      <c r="W830" s="197"/>
      <c r="X830" s="197"/>
      <c r="Y830" s="197"/>
      <c r="Z830" s="197"/>
    </row>
    <row r="831" ht="15.75" customHeight="1">
      <c r="A831" s="197"/>
      <c r="B831" s="197"/>
      <c r="C831" s="197"/>
      <c r="D831" s="197"/>
      <c r="E831" s="197"/>
      <c r="F831" s="197"/>
      <c r="G831" s="197"/>
      <c r="H831" s="197"/>
      <c r="I831" s="197"/>
      <c r="J831" s="197"/>
      <c r="K831" s="197"/>
      <c r="L831" s="197"/>
      <c r="M831" s="197"/>
      <c r="N831" s="197"/>
      <c r="O831" s="197"/>
      <c r="P831" s="197"/>
      <c r="Q831" s="197"/>
      <c r="R831" s="197"/>
      <c r="S831" s="197"/>
      <c r="T831" s="197"/>
      <c r="U831" s="197"/>
      <c r="V831" s="197"/>
      <c r="W831" s="197"/>
      <c r="X831" s="197"/>
      <c r="Y831" s="197"/>
      <c r="Z831" s="197"/>
    </row>
    <row r="832" ht="15.75" customHeight="1">
      <c r="A832" s="197"/>
      <c r="B832" s="197"/>
      <c r="C832" s="197"/>
      <c r="D832" s="197"/>
      <c r="E832" s="197"/>
      <c r="F832" s="197"/>
      <c r="G832" s="197"/>
      <c r="H832" s="197"/>
      <c r="I832" s="197"/>
      <c r="J832" s="197"/>
      <c r="K832" s="197"/>
      <c r="L832" s="197"/>
      <c r="M832" s="197"/>
      <c r="N832" s="197"/>
      <c r="O832" s="197"/>
      <c r="P832" s="197"/>
      <c r="Q832" s="197"/>
      <c r="R832" s="197"/>
      <c r="S832" s="197"/>
      <c r="T832" s="197"/>
      <c r="U832" s="197"/>
      <c r="V832" s="197"/>
      <c r="W832" s="197"/>
      <c r="X832" s="197"/>
      <c r="Y832" s="197"/>
      <c r="Z832" s="197"/>
    </row>
    <row r="833" ht="15.75" customHeight="1">
      <c r="A833" s="197"/>
      <c r="B833" s="197"/>
      <c r="C833" s="197"/>
      <c r="D833" s="197"/>
      <c r="E833" s="197"/>
      <c r="F833" s="197"/>
      <c r="G833" s="197"/>
      <c r="H833" s="197"/>
      <c r="I833" s="197"/>
      <c r="J833" s="197"/>
      <c r="K833" s="197"/>
      <c r="L833" s="197"/>
      <c r="M833" s="197"/>
      <c r="N833" s="197"/>
      <c r="O833" s="197"/>
      <c r="P833" s="197"/>
      <c r="Q833" s="197"/>
      <c r="R833" s="197"/>
      <c r="S833" s="197"/>
      <c r="T833" s="197"/>
      <c r="U833" s="197"/>
      <c r="V833" s="197"/>
      <c r="W833" s="197"/>
      <c r="X833" s="197"/>
      <c r="Y833" s="197"/>
      <c r="Z833" s="197"/>
    </row>
    <row r="834" ht="15.75" customHeight="1">
      <c r="A834" s="197"/>
      <c r="B834" s="197"/>
      <c r="C834" s="197"/>
      <c r="D834" s="197"/>
      <c r="E834" s="197"/>
      <c r="F834" s="197"/>
      <c r="G834" s="197"/>
      <c r="H834" s="197"/>
      <c r="I834" s="197"/>
      <c r="J834" s="197"/>
      <c r="K834" s="197"/>
      <c r="L834" s="197"/>
      <c r="M834" s="197"/>
      <c r="N834" s="197"/>
      <c r="O834" s="197"/>
      <c r="P834" s="197"/>
      <c r="Q834" s="197"/>
      <c r="R834" s="197"/>
      <c r="S834" s="197"/>
      <c r="T834" s="197"/>
      <c r="U834" s="197"/>
      <c r="V834" s="197"/>
      <c r="W834" s="197"/>
      <c r="X834" s="197"/>
      <c r="Y834" s="197"/>
      <c r="Z834" s="197"/>
    </row>
    <row r="835" ht="15.75" customHeight="1">
      <c r="A835" s="197"/>
      <c r="B835" s="197"/>
      <c r="C835" s="197"/>
      <c r="D835" s="197"/>
      <c r="E835" s="197"/>
      <c r="F835" s="197"/>
      <c r="G835" s="197"/>
      <c r="H835" s="197"/>
      <c r="I835" s="197"/>
      <c r="J835" s="197"/>
      <c r="K835" s="197"/>
      <c r="L835" s="197"/>
      <c r="M835" s="197"/>
      <c r="N835" s="197"/>
      <c r="O835" s="197"/>
      <c r="P835" s="197"/>
      <c r="Q835" s="197"/>
      <c r="R835" s="197"/>
      <c r="S835" s="197"/>
      <c r="T835" s="197"/>
      <c r="U835" s="197"/>
      <c r="V835" s="197"/>
      <c r="W835" s="197"/>
      <c r="X835" s="197"/>
      <c r="Y835" s="197"/>
      <c r="Z835" s="197"/>
    </row>
    <row r="836" ht="15.75" customHeight="1">
      <c r="A836" s="197"/>
      <c r="B836" s="197"/>
      <c r="C836" s="197"/>
      <c r="D836" s="197"/>
      <c r="E836" s="197"/>
      <c r="F836" s="197"/>
      <c r="G836" s="197"/>
      <c r="H836" s="197"/>
      <c r="I836" s="197"/>
      <c r="J836" s="197"/>
      <c r="K836" s="197"/>
      <c r="L836" s="197"/>
      <c r="M836" s="197"/>
      <c r="N836" s="197"/>
      <c r="O836" s="197"/>
      <c r="P836" s="197"/>
      <c r="Q836" s="197"/>
      <c r="R836" s="197"/>
      <c r="S836" s="197"/>
      <c r="T836" s="197"/>
      <c r="U836" s="197"/>
      <c r="V836" s="197"/>
      <c r="W836" s="197"/>
      <c r="X836" s="197"/>
      <c r="Y836" s="197"/>
      <c r="Z836" s="197"/>
    </row>
    <row r="837" ht="15.75" customHeight="1">
      <c r="A837" s="197"/>
      <c r="B837" s="197"/>
      <c r="C837" s="197"/>
      <c r="D837" s="197"/>
      <c r="E837" s="197"/>
      <c r="F837" s="197"/>
      <c r="G837" s="197"/>
      <c r="H837" s="197"/>
      <c r="I837" s="197"/>
      <c r="J837" s="197"/>
      <c r="K837" s="197"/>
      <c r="L837" s="197"/>
      <c r="M837" s="197"/>
      <c r="N837" s="197"/>
      <c r="O837" s="197"/>
      <c r="P837" s="197"/>
      <c r="Q837" s="197"/>
      <c r="R837" s="197"/>
      <c r="S837" s="197"/>
      <c r="T837" s="197"/>
      <c r="U837" s="197"/>
      <c r="V837" s="197"/>
      <c r="W837" s="197"/>
      <c r="X837" s="197"/>
      <c r="Y837" s="197"/>
      <c r="Z837" s="197"/>
    </row>
    <row r="838" ht="15.75" customHeight="1">
      <c r="A838" s="197"/>
      <c r="B838" s="197"/>
      <c r="C838" s="197"/>
      <c r="D838" s="197"/>
      <c r="E838" s="197"/>
      <c r="F838" s="197"/>
      <c r="G838" s="197"/>
      <c r="H838" s="197"/>
      <c r="I838" s="197"/>
      <c r="J838" s="197"/>
      <c r="K838" s="197"/>
      <c r="L838" s="197"/>
      <c r="M838" s="197"/>
      <c r="N838" s="197"/>
      <c r="O838" s="197"/>
      <c r="P838" s="197"/>
      <c r="Q838" s="197"/>
      <c r="R838" s="197"/>
      <c r="S838" s="197"/>
      <c r="T838" s="197"/>
      <c r="U838" s="197"/>
      <c r="V838" s="197"/>
      <c r="W838" s="197"/>
      <c r="X838" s="197"/>
      <c r="Y838" s="197"/>
      <c r="Z838" s="197"/>
    </row>
    <row r="839" ht="15.75" customHeight="1">
      <c r="A839" s="197"/>
      <c r="B839" s="197"/>
      <c r="C839" s="197"/>
      <c r="D839" s="197"/>
      <c r="E839" s="197"/>
      <c r="F839" s="197"/>
      <c r="G839" s="197"/>
      <c r="H839" s="197"/>
      <c r="I839" s="197"/>
      <c r="J839" s="197"/>
      <c r="K839" s="197"/>
      <c r="L839" s="197"/>
      <c r="M839" s="197"/>
      <c r="N839" s="197"/>
      <c r="O839" s="197"/>
      <c r="P839" s="197"/>
      <c r="Q839" s="197"/>
      <c r="R839" s="197"/>
      <c r="S839" s="197"/>
      <c r="T839" s="197"/>
      <c r="U839" s="197"/>
      <c r="V839" s="197"/>
      <c r="W839" s="197"/>
      <c r="X839" s="197"/>
      <c r="Y839" s="197"/>
      <c r="Z839" s="197"/>
    </row>
    <row r="840" ht="15.75" customHeight="1">
      <c r="A840" s="197"/>
      <c r="B840" s="197"/>
      <c r="C840" s="197"/>
      <c r="D840" s="197"/>
      <c r="E840" s="197"/>
      <c r="F840" s="197"/>
      <c r="G840" s="197"/>
      <c r="H840" s="197"/>
      <c r="I840" s="197"/>
      <c r="J840" s="197"/>
      <c r="K840" s="197"/>
      <c r="L840" s="197"/>
      <c r="M840" s="197"/>
      <c r="N840" s="197"/>
      <c r="O840" s="197"/>
      <c r="P840" s="197"/>
      <c r="Q840" s="197"/>
      <c r="R840" s="197"/>
      <c r="S840" s="197"/>
      <c r="T840" s="197"/>
      <c r="U840" s="197"/>
      <c r="V840" s="197"/>
      <c r="W840" s="197"/>
      <c r="X840" s="197"/>
      <c r="Y840" s="197"/>
      <c r="Z840" s="197"/>
    </row>
    <row r="841" ht="15.75" customHeight="1">
      <c r="A841" s="197"/>
      <c r="B841" s="197"/>
      <c r="C841" s="197"/>
      <c r="D841" s="197"/>
      <c r="E841" s="197"/>
      <c r="F841" s="197"/>
      <c r="G841" s="197"/>
      <c r="H841" s="197"/>
      <c r="I841" s="197"/>
      <c r="J841" s="197"/>
      <c r="K841" s="197"/>
      <c r="L841" s="197"/>
      <c r="M841" s="197"/>
      <c r="N841" s="197"/>
      <c r="O841" s="197"/>
      <c r="P841" s="197"/>
      <c r="Q841" s="197"/>
      <c r="R841" s="197"/>
      <c r="S841" s="197"/>
      <c r="T841" s="197"/>
      <c r="U841" s="197"/>
      <c r="V841" s="197"/>
      <c r="W841" s="197"/>
      <c r="X841" s="197"/>
      <c r="Y841" s="197"/>
      <c r="Z841" s="197"/>
    </row>
    <row r="842" ht="15.75" customHeight="1">
      <c r="A842" s="197"/>
      <c r="B842" s="197"/>
      <c r="C842" s="197"/>
      <c r="D842" s="197"/>
      <c r="E842" s="197"/>
      <c r="F842" s="197"/>
      <c r="G842" s="197"/>
      <c r="H842" s="197"/>
      <c r="I842" s="197"/>
      <c r="J842" s="197"/>
      <c r="K842" s="197"/>
      <c r="L842" s="197"/>
      <c r="M842" s="197"/>
      <c r="N842" s="197"/>
      <c r="O842" s="197"/>
      <c r="P842" s="197"/>
      <c r="Q842" s="197"/>
      <c r="R842" s="197"/>
      <c r="S842" s="197"/>
      <c r="T842" s="197"/>
      <c r="U842" s="197"/>
      <c r="V842" s="197"/>
      <c r="W842" s="197"/>
      <c r="X842" s="197"/>
      <c r="Y842" s="197"/>
      <c r="Z842" s="197"/>
    </row>
    <row r="843" ht="15.75" customHeight="1">
      <c r="A843" s="197"/>
      <c r="B843" s="197"/>
      <c r="C843" s="197"/>
      <c r="D843" s="197"/>
      <c r="E843" s="197"/>
      <c r="F843" s="197"/>
      <c r="G843" s="197"/>
      <c r="H843" s="197"/>
      <c r="I843" s="197"/>
      <c r="J843" s="197"/>
      <c r="K843" s="197"/>
      <c r="L843" s="197"/>
      <c r="M843" s="197"/>
      <c r="N843" s="197"/>
      <c r="O843" s="197"/>
      <c r="P843" s="197"/>
      <c r="Q843" s="197"/>
      <c r="R843" s="197"/>
      <c r="S843" s="197"/>
      <c r="T843" s="197"/>
      <c r="U843" s="197"/>
      <c r="V843" s="197"/>
      <c r="W843" s="197"/>
      <c r="X843" s="197"/>
      <c r="Y843" s="197"/>
      <c r="Z843" s="197"/>
    </row>
    <row r="844" ht="15.75" customHeight="1">
      <c r="A844" s="197"/>
      <c r="B844" s="197"/>
      <c r="C844" s="197"/>
      <c r="D844" s="197"/>
      <c r="E844" s="197"/>
      <c r="F844" s="197"/>
      <c r="G844" s="197"/>
      <c r="H844" s="197"/>
      <c r="I844" s="197"/>
      <c r="J844" s="197"/>
      <c r="K844" s="197"/>
      <c r="L844" s="197"/>
      <c r="M844" s="197"/>
      <c r="N844" s="197"/>
      <c r="O844" s="197"/>
      <c r="P844" s="197"/>
      <c r="Q844" s="197"/>
      <c r="R844" s="197"/>
      <c r="S844" s="197"/>
      <c r="T844" s="197"/>
      <c r="U844" s="197"/>
      <c r="V844" s="197"/>
      <c r="W844" s="197"/>
      <c r="X844" s="197"/>
      <c r="Y844" s="197"/>
      <c r="Z844" s="197"/>
    </row>
    <row r="845" ht="15.75" customHeight="1">
      <c r="A845" s="197"/>
      <c r="B845" s="197"/>
      <c r="C845" s="197"/>
      <c r="D845" s="197"/>
      <c r="E845" s="197"/>
      <c r="F845" s="197"/>
      <c r="G845" s="197"/>
      <c r="H845" s="197"/>
      <c r="I845" s="197"/>
      <c r="J845" s="197"/>
      <c r="K845" s="197"/>
      <c r="L845" s="197"/>
      <c r="M845" s="197"/>
      <c r="N845" s="197"/>
      <c r="O845" s="197"/>
      <c r="P845" s="197"/>
      <c r="Q845" s="197"/>
      <c r="R845" s="197"/>
      <c r="S845" s="197"/>
      <c r="T845" s="197"/>
      <c r="U845" s="197"/>
      <c r="V845" s="197"/>
      <c r="W845" s="197"/>
      <c r="X845" s="197"/>
      <c r="Y845" s="197"/>
      <c r="Z845" s="197"/>
    </row>
    <row r="846" ht="15.75" customHeight="1">
      <c r="A846" s="197"/>
      <c r="B846" s="197"/>
      <c r="C846" s="197"/>
      <c r="D846" s="197"/>
      <c r="E846" s="197"/>
      <c r="F846" s="197"/>
      <c r="G846" s="197"/>
      <c r="H846" s="197"/>
      <c r="I846" s="197"/>
      <c r="J846" s="197"/>
      <c r="K846" s="197"/>
      <c r="L846" s="197"/>
      <c r="M846" s="197"/>
      <c r="N846" s="197"/>
      <c r="O846" s="197"/>
      <c r="P846" s="197"/>
      <c r="Q846" s="197"/>
      <c r="R846" s="197"/>
      <c r="S846" s="197"/>
      <c r="T846" s="197"/>
      <c r="U846" s="197"/>
      <c r="V846" s="197"/>
      <c r="W846" s="197"/>
      <c r="X846" s="197"/>
      <c r="Y846" s="197"/>
      <c r="Z846" s="197"/>
    </row>
    <row r="847" ht="15.75" customHeight="1">
      <c r="A847" s="197"/>
      <c r="B847" s="197"/>
      <c r="C847" s="197"/>
      <c r="D847" s="197"/>
      <c r="E847" s="197"/>
      <c r="F847" s="197"/>
      <c r="G847" s="197"/>
      <c r="H847" s="197"/>
      <c r="I847" s="197"/>
      <c r="J847" s="197"/>
      <c r="K847" s="197"/>
      <c r="L847" s="197"/>
      <c r="M847" s="197"/>
      <c r="N847" s="197"/>
      <c r="O847" s="197"/>
      <c r="P847" s="197"/>
      <c r="Q847" s="197"/>
      <c r="R847" s="197"/>
      <c r="S847" s="197"/>
      <c r="T847" s="197"/>
      <c r="U847" s="197"/>
      <c r="V847" s="197"/>
      <c r="W847" s="197"/>
      <c r="X847" s="197"/>
      <c r="Y847" s="197"/>
      <c r="Z847" s="197"/>
    </row>
    <row r="848" ht="15.75" customHeight="1">
      <c r="A848" s="197"/>
      <c r="B848" s="197"/>
      <c r="C848" s="197"/>
      <c r="D848" s="197"/>
      <c r="E848" s="197"/>
      <c r="F848" s="197"/>
      <c r="G848" s="197"/>
      <c r="H848" s="197"/>
      <c r="I848" s="197"/>
      <c r="J848" s="197"/>
      <c r="K848" s="197"/>
      <c r="L848" s="197"/>
      <c r="M848" s="197"/>
      <c r="N848" s="197"/>
      <c r="O848" s="197"/>
      <c r="P848" s="197"/>
      <c r="Q848" s="197"/>
      <c r="R848" s="197"/>
      <c r="S848" s="197"/>
      <c r="T848" s="197"/>
      <c r="U848" s="197"/>
      <c r="V848" s="197"/>
      <c r="W848" s="197"/>
      <c r="X848" s="197"/>
      <c r="Y848" s="197"/>
      <c r="Z848" s="197"/>
    </row>
    <row r="849" ht="15.75" customHeight="1">
      <c r="A849" s="197"/>
      <c r="B849" s="197"/>
      <c r="C849" s="197"/>
      <c r="D849" s="197"/>
      <c r="E849" s="197"/>
      <c r="F849" s="197"/>
      <c r="G849" s="197"/>
      <c r="H849" s="197"/>
      <c r="I849" s="197"/>
      <c r="J849" s="197"/>
      <c r="K849" s="197"/>
      <c r="L849" s="197"/>
      <c r="M849" s="197"/>
      <c r="N849" s="197"/>
      <c r="O849" s="197"/>
      <c r="P849" s="197"/>
      <c r="Q849" s="197"/>
      <c r="R849" s="197"/>
      <c r="S849" s="197"/>
      <c r="T849" s="197"/>
      <c r="U849" s="197"/>
      <c r="V849" s="197"/>
      <c r="W849" s="197"/>
      <c r="X849" s="197"/>
      <c r="Y849" s="197"/>
      <c r="Z849" s="197"/>
    </row>
    <row r="850" ht="15.75" customHeight="1">
      <c r="A850" s="197"/>
      <c r="B850" s="197"/>
      <c r="C850" s="197"/>
      <c r="D850" s="197"/>
      <c r="E850" s="197"/>
      <c r="F850" s="197"/>
      <c r="G850" s="197"/>
      <c r="H850" s="197"/>
      <c r="I850" s="197"/>
      <c r="J850" s="197"/>
      <c r="K850" s="197"/>
      <c r="L850" s="197"/>
      <c r="M850" s="197"/>
      <c r="N850" s="197"/>
      <c r="O850" s="197"/>
      <c r="P850" s="197"/>
      <c r="Q850" s="197"/>
      <c r="R850" s="197"/>
      <c r="S850" s="197"/>
      <c r="T850" s="197"/>
      <c r="U850" s="197"/>
      <c r="V850" s="197"/>
      <c r="W850" s="197"/>
      <c r="X850" s="197"/>
      <c r="Y850" s="197"/>
      <c r="Z850" s="197"/>
    </row>
    <row r="851" ht="15.75" customHeight="1">
      <c r="A851" s="197"/>
      <c r="B851" s="197"/>
      <c r="C851" s="197"/>
      <c r="D851" s="197"/>
      <c r="E851" s="197"/>
      <c r="F851" s="197"/>
      <c r="G851" s="197"/>
      <c r="H851" s="197"/>
      <c r="I851" s="197"/>
      <c r="J851" s="197"/>
      <c r="K851" s="197"/>
      <c r="L851" s="197"/>
      <c r="M851" s="197"/>
      <c r="N851" s="197"/>
      <c r="O851" s="197"/>
      <c r="P851" s="197"/>
      <c r="Q851" s="197"/>
      <c r="R851" s="197"/>
      <c r="S851" s="197"/>
      <c r="T851" s="197"/>
      <c r="U851" s="197"/>
      <c r="V851" s="197"/>
      <c r="W851" s="197"/>
      <c r="X851" s="197"/>
      <c r="Y851" s="197"/>
      <c r="Z851" s="197"/>
    </row>
    <row r="852" ht="15.75" customHeight="1">
      <c r="A852" s="197"/>
      <c r="B852" s="197"/>
      <c r="C852" s="197"/>
      <c r="D852" s="197"/>
      <c r="E852" s="197"/>
      <c r="F852" s="197"/>
      <c r="G852" s="197"/>
      <c r="H852" s="197"/>
      <c r="I852" s="197"/>
      <c r="J852" s="197"/>
      <c r="K852" s="197"/>
      <c r="L852" s="197"/>
      <c r="M852" s="197"/>
      <c r="N852" s="197"/>
      <c r="O852" s="197"/>
      <c r="P852" s="197"/>
      <c r="Q852" s="197"/>
      <c r="R852" s="197"/>
      <c r="S852" s="197"/>
      <c r="T852" s="197"/>
      <c r="U852" s="197"/>
      <c r="V852" s="197"/>
      <c r="W852" s="197"/>
      <c r="X852" s="197"/>
      <c r="Y852" s="197"/>
      <c r="Z852" s="197"/>
    </row>
    <row r="853" ht="15.75" customHeight="1">
      <c r="A853" s="197"/>
      <c r="B853" s="197"/>
      <c r="C853" s="197"/>
      <c r="D853" s="197"/>
      <c r="E853" s="197"/>
      <c r="F853" s="197"/>
      <c r="G853" s="197"/>
      <c r="H853" s="197"/>
      <c r="I853" s="197"/>
      <c r="J853" s="197"/>
      <c r="K853" s="197"/>
      <c r="L853" s="197"/>
      <c r="M853" s="197"/>
      <c r="N853" s="197"/>
      <c r="O853" s="197"/>
      <c r="P853" s="197"/>
      <c r="Q853" s="197"/>
      <c r="R853" s="197"/>
      <c r="S853" s="197"/>
      <c r="T853" s="197"/>
      <c r="U853" s="197"/>
      <c r="V853" s="197"/>
      <c r="W853" s="197"/>
      <c r="X853" s="197"/>
      <c r="Y853" s="197"/>
      <c r="Z853" s="197"/>
    </row>
    <row r="854" ht="15.75" customHeight="1">
      <c r="A854" s="197"/>
      <c r="B854" s="197"/>
      <c r="C854" s="197"/>
      <c r="D854" s="197"/>
      <c r="E854" s="197"/>
      <c r="F854" s="197"/>
      <c r="G854" s="197"/>
      <c r="H854" s="197"/>
      <c r="I854" s="197"/>
      <c r="J854" s="197"/>
      <c r="K854" s="197"/>
      <c r="L854" s="197"/>
      <c r="M854" s="197"/>
      <c r="N854" s="197"/>
      <c r="O854" s="197"/>
      <c r="P854" s="197"/>
      <c r="Q854" s="197"/>
      <c r="R854" s="197"/>
      <c r="S854" s="197"/>
      <c r="T854" s="197"/>
      <c r="U854" s="197"/>
      <c r="V854" s="197"/>
      <c r="W854" s="197"/>
      <c r="X854" s="197"/>
      <c r="Y854" s="197"/>
      <c r="Z854" s="197"/>
    </row>
    <row r="855" ht="15.75" customHeight="1">
      <c r="A855" s="197"/>
      <c r="B855" s="197"/>
      <c r="C855" s="197"/>
      <c r="D855" s="197"/>
      <c r="E855" s="197"/>
      <c r="F855" s="197"/>
      <c r="G855" s="197"/>
      <c r="H855" s="197"/>
      <c r="I855" s="197"/>
      <c r="J855" s="197"/>
      <c r="K855" s="197"/>
      <c r="L855" s="197"/>
      <c r="M855" s="197"/>
      <c r="N855" s="197"/>
      <c r="O855" s="197"/>
      <c r="P855" s="197"/>
      <c r="Q855" s="197"/>
      <c r="R855" s="197"/>
      <c r="S855" s="197"/>
      <c r="T855" s="197"/>
      <c r="U855" s="197"/>
      <c r="V855" s="197"/>
      <c r="W855" s="197"/>
      <c r="X855" s="197"/>
      <c r="Y855" s="197"/>
      <c r="Z855" s="197"/>
    </row>
    <row r="856" ht="15.75" customHeight="1">
      <c r="A856" s="197"/>
      <c r="B856" s="197"/>
      <c r="C856" s="197"/>
      <c r="D856" s="197"/>
      <c r="E856" s="197"/>
      <c r="F856" s="197"/>
      <c r="G856" s="197"/>
      <c r="H856" s="197"/>
      <c r="I856" s="197"/>
      <c r="J856" s="197"/>
      <c r="K856" s="197"/>
      <c r="L856" s="197"/>
      <c r="M856" s="197"/>
      <c r="N856" s="197"/>
      <c r="O856" s="197"/>
      <c r="P856" s="197"/>
      <c r="Q856" s="197"/>
      <c r="R856" s="197"/>
      <c r="S856" s="197"/>
      <c r="T856" s="197"/>
      <c r="U856" s="197"/>
      <c r="V856" s="197"/>
      <c r="W856" s="197"/>
      <c r="X856" s="197"/>
      <c r="Y856" s="197"/>
      <c r="Z856" s="197"/>
    </row>
    <row r="857" ht="15.75" customHeight="1">
      <c r="A857" s="197"/>
      <c r="B857" s="197"/>
      <c r="C857" s="197"/>
      <c r="D857" s="197"/>
      <c r="E857" s="197"/>
      <c r="F857" s="197"/>
      <c r="G857" s="197"/>
      <c r="H857" s="197"/>
      <c r="I857" s="197"/>
      <c r="J857" s="197"/>
      <c r="K857" s="197"/>
      <c r="L857" s="197"/>
      <c r="M857" s="197"/>
      <c r="N857" s="197"/>
      <c r="O857" s="197"/>
      <c r="P857" s="197"/>
      <c r="Q857" s="197"/>
      <c r="R857" s="197"/>
      <c r="S857" s="197"/>
      <c r="T857" s="197"/>
      <c r="U857" s="197"/>
      <c r="V857" s="197"/>
      <c r="W857" s="197"/>
      <c r="X857" s="197"/>
      <c r="Y857" s="197"/>
      <c r="Z857" s="197"/>
    </row>
    <row r="858" ht="15.75" customHeight="1">
      <c r="A858" s="197"/>
      <c r="B858" s="197"/>
      <c r="C858" s="197"/>
      <c r="D858" s="197"/>
      <c r="E858" s="197"/>
      <c r="F858" s="197"/>
      <c r="G858" s="197"/>
      <c r="H858" s="197"/>
      <c r="I858" s="197"/>
      <c r="J858" s="197"/>
      <c r="K858" s="197"/>
      <c r="L858" s="197"/>
      <c r="M858" s="197"/>
      <c r="N858" s="197"/>
      <c r="O858" s="197"/>
      <c r="P858" s="197"/>
      <c r="Q858" s="197"/>
      <c r="R858" s="197"/>
      <c r="S858" s="197"/>
      <c r="T858" s="197"/>
      <c r="U858" s="197"/>
      <c r="V858" s="197"/>
      <c r="W858" s="197"/>
      <c r="X858" s="197"/>
      <c r="Y858" s="197"/>
      <c r="Z858" s="197"/>
    </row>
    <row r="859" ht="15.75" customHeight="1">
      <c r="A859" s="197"/>
      <c r="B859" s="197"/>
      <c r="C859" s="197"/>
      <c r="D859" s="197"/>
      <c r="E859" s="197"/>
      <c r="F859" s="197"/>
      <c r="G859" s="197"/>
      <c r="H859" s="197"/>
      <c r="I859" s="197"/>
      <c r="J859" s="197"/>
      <c r="K859" s="197"/>
      <c r="L859" s="197"/>
      <c r="M859" s="197"/>
      <c r="N859" s="197"/>
      <c r="O859" s="197"/>
      <c r="P859" s="197"/>
      <c r="Q859" s="197"/>
      <c r="R859" s="197"/>
      <c r="S859" s="197"/>
      <c r="T859" s="197"/>
      <c r="U859" s="197"/>
      <c r="V859" s="197"/>
      <c r="W859" s="197"/>
      <c r="X859" s="197"/>
      <c r="Y859" s="197"/>
      <c r="Z859" s="197"/>
    </row>
    <row r="860" ht="15.75" customHeight="1">
      <c r="A860" s="197"/>
      <c r="B860" s="197"/>
      <c r="C860" s="197"/>
      <c r="D860" s="197"/>
      <c r="E860" s="197"/>
      <c r="F860" s="197"/>
      <c r="G860" s="197"/>
      <c r="H860" s="197"/>
      <c r="I860" s="197"/>
      <c r="J860" s="197"/>
      <c r="K860" s="197"/>
      <c r="L860" s="197"/>
      <c r="M860" s="197"/>
      <c r="N860" s="197"/>
      <c r="O860" s="197"/>
      <c r="P860" s="197"/>
      <c r="Q860" s="197"/>
      <c r="R860" s="197"/>
      <c r="S860" s="197"/>
      <c r="T860" s="197"/>
      <c r="U860" s="197"/>
      <c r="V860" s="197"/>
      <c r="W860" s="197"/>
      <c r="X860" s="197"/>
      <c r="Y860" s="197"/>
      <c r="Z860" s="197"/>
    </row>
    <row r="861" ht="15.75" customHeight="1">
      <c r="A861" s="197"/>
      <c r="B861" s="197"/>
      <c r="C861" s="197"/>
      <c r="D861" s="197"/>
      <c r="E861" s="197"/>
      <c r="F861" s="197"/>
      <c r="G861" s="197"/>
      <c r="H861" s="197"/>
      <c r="I861" s="197"/>
      <c r="J861" s="197"/>
      <c r="K861" s="197"/>
      <c r="L861" s="197"/>
      <c r="M861" s="197"/>
      <c r="N861" s="197"/>
      <c r="O861" s="197"/>
      <c r="P861" s="197"/>
      <c r="Q861" s="197"/>
      <c r="R861" s="197"/>
      <c r="S861" s="197"/>
      <c r="T861" s="197"/>
      <c r="U861" s="197"/>
      <c r="V861" s="197"/>
      <c r="W861" s="197"/>
      <c r="X861" s="197"/>
      <c r="Y861" s="197"/>
      <c r="Z861" s="197"/>
    </row>
    <row r="862" ht="15.75" customHeight="1">
      <c r="A862" s="197"/>
      <c r="B862" s="197"/>
      <c r="C862" s="197"/>
      <c r="D862" s="197"/>
      <c r="E862" s="197"/>
      <c r="F862" s="197"/>
      <c r="G862" s="197"/>
      <c r="H862" s="197"/>
      <c r="I862" s="197"/>
      <c r="J862" s="197"/>
      <c r="K862" s="197"/>
      <c r="L862" s="197"/>
      <c r="M862" s="197"/>
      <c r="N862" s="197"/>
      <c r="O862" s="197"/>
      <c r="P862" s="197"/>
      <c r="Q862" s="197"/>
      <c r="R862" s="197"/>
      <c r="S862" s="197"/>
      <c r="T862" s="197"/>
      <c r="U862" s="197"/>
      <c r="V862" s="197"/>
      <c r="W862" s="197"/>
      <c r="X862" s="197"/>
      <c r="Y862" s="197"/>
      <c r="Z862" s="197"/>
    </row>
    <row r="863" ht="15.75" customHeight="1">
      <c r="A863" s="197"/>
      <c r="B863" s="197"/>
      <c r="C863" s="197"/>
      <c r="D863" s="197"/>
      <c r="E863" s="197"/>
      <c r="F863" s="197"/>
      <c r="G863" s="197"/>
      <c r="H863" s="197"/>
      <c r="I863" s="197"/>
      <c r="J863" s="197"/>
      <c r="K863" s="197"/>
      <c r="L863" s="197"/>
      <c r="M863" s="197"/>
      <c r="N863" s="197"/>
      <c r="O863" s="197"/>
      <c r="P863" s="197"/>
      <c r="Q863" s="197"/>
      <c r="R863" s="197"/>
      <c r="S863" s="197"/>
      <c r="T863" s="197"/>
      <c r="U863" s="197"/>
      <c r="V863" s="197"/>
      <c r="W863" s="197"/>
      <c r="X863" s="197"/>
      <c r="Y863" s="197"/>
      <c r="Z863" s="197"/>
    </row>
    <row r="864" ht="15.75" customHeight="1">
      <c r="A864" s="197"/>
      <c r="B864" s="197"/>
      <c r="C864" s="197"/>
      <c r="D864" s="197"/>
      <c r="E864" s="197"/>
      <c r="F864" s="197"/>
      <c r="G864" s="197"/>
      <c r="H864" s="197"/>
      <c r="I864" s="197"/>
      <c r="J864" s="197"/>
      <c r="K864" s="197"/>
      <c r="L864" s="197"/>
      <c r="M864" s="197"/>
      <c r="N864" s="197"/>
      <c r="O864" s="197"/>
      <c r="P864" s="197"/>
      <c r="Q864" s="197"/>
      <c r="R864" s="197"/>
      <c r="S864" s="197"/>
      <c r="T864" s="197"/>
      <c r="U864" s="197"/>
      <c r="V864" s="197"/>
      <c r="W864" s="197"/>
      <c r="X864" s="197"/>
      <c r="Y864" s="197"/>
      <c r="Z864" s="197"/>
    </row>
    <row r="865" ht="15.75" customHeight="1">
      <c r="A865" s="197"/>
      <c r="B865" s="197"/>
      <c r="C865" s="197"/>
      <c r="D865" s="197"/>
      <c r="E865" s="197"/>
      <c r="F865" s="197"/>
      <c r="G865" s="197"/>
      <c r="H865" s="197"/>
      <c r="I865" s="197"/>
      <c r="J865" s="197"/>
      <c r="K865" s="197"/>
      <c r="L865" s="197"/>
      <c r="M865" s="197"/>
      <c r="N865" s="197"/>
      <c r="O865" s="197"/>
      <c r="P865" s="197"/>
      <c r="Q865" s="197"/>
      <c r="R865" s="197"/>
      <c r="S865" s="197"/>
      <c r="T865" s="197"/>
      <c r="U865" s="197"/>
      <c r="V865" s="197"/>
      <c r="W865" s="197"/>
      <c r="X865" s="197"/>
      <c r="Y865" s="197"/>
      <c r="Z865" s="197"/>
    </row>
    <row r="866" ht="15.75" customHeight="1">
      <c r="A866" s="197"/>
      <c r="B866" s="197"/>
      <c r="C866" s="197"/>
      <c r="D866" s="197"/>
      <c r="E866" s="197"/>
      <c r="F866" s="197"/>
      <c r="G866" s="197"/>
      <c r="H866" s="197"/>
      <c r="I866" s="197"/>
      <c r="J866" s="197"/>
      <c r="K866" s="197"/>
      <c r="L866" s="197"/>
      <c r="M866" s="197"/>
      <c r="N866" s="197"/>
      <c r="O866" s="197"/>
      <c r="P866" s="197"/>
      <c r="Q866" s="197"/>
      <c r="R866" s="197"/>
      <c r="S866" s="197"/>
      <c r="T866" s="197"/>
      <c r="U866" s="197"/>
      <c r="V866" s="197"/>
      <c r="W866" s="197"/>
      <c r="X866" s="197"/>
      <c r="Y866" s="197"/>
      <c r="Z866" s="197"/>
    </row>
    <row r="867" ht="15.75" customHeight="1">
      <c r="A867" s="197"/>
      <c r="B867" s="197"/>
      <c r="C867" s="197"/>
      <c r="D867" s="197"/>
      <c r="E867" s="197"/>
      <c r="F867" s="197"/>
      <c r="G867" s="197"/>
      <c r="H867" s="197"/>
      <c r="I867" s="197"/>
      <c r="J867" s="197"/>
      <c r="K867" s="197"/>
      <c r="L867" s="197"/>
      <c r="M867" s="197"/>
      <c r="N867" s="197"/>
      <c r="O867" s="197"/>
      <c r="P867" s="197"/>
      <c r="Q867" s="197"/>
      <c r="R867" s="197"/>
      <c r="S867" s="197"/>
      <c r="T867" s="197"/>
      <c r="U867" s="197"/>
      <c r="V867" s="197"/>
      <c r="W867" s="197"/>
      <c r="X867" s="197"/>
      <c r="Y867" s="197"/>
      <c r="Z867" s="197"/>
    </row>
    <row r="868" ht="15.75" customHeight="1">
      <c r="A868" s="197"/>
      <c r="B868" s="197"/>
      <c r="C868" s="197"/>
      <c r="D868" s="197"/>
      <c r="E868" s="197"/>
      <c r="F868" s="197"/>
      <c r="G868" s="197"/>
      <c r="H868" s="197"/>
      <c r="I868" s="197"/>
      <c r="J868" s="197"/>
      <c r="K868" s="197"/>
      <c r="L868" s="197"/>
      <c r="M868" s="197"/>
      <c r="N868" s="197"/>
      <c r="O868" s="197"/>
      <c r="P868" s="197"/>
      <c r="Q868" s="197"/>
      <c r="R868" s="197"/>
      <c r="S868" s="197"/>
      <c r="T868" s="197"/>
      <c r="U868" s="197"/>
      <c r="V868" s="197"/>
      <c r="W868" s="197"/>
      <c r="X868" s="197"/>
      <c r="Y868" s="197"/>
      <c r="Z868" s="197"/>
    </row>
    <row r="869" ht="15.75" customHeight="1">
      <c r="A869" s="197"/>
      <c r="B869" s="197"/>
      <c r="C869" s="197"/>
      <c r="D869" s="197"/>
      <c r="E869" s="197"/>
      <c r="F869" s="197"/>
      <c r="G869" s="197"/>
      <c r="H869" s="197"/>
      <c r="I869" s="197"/>
      <c r="J869" s="197"/>
      <c r="K869" s="197"/>
      <c r="L869" s="197"/>
      <c r="M869" s="197"/>
      <c r="N869" s="197"/>
      <c r="O869" s="197"/>
      <c r="P869" s="197"/>
      <c r="Q869" s="197"/>
      <c r="R869" s="197"/>
      <c r="S869" s="197"/>
      <c r="T869" s="197"/>
      <c r="U869" s="197"/>
      <c r="V869" s="197"/>
      <c r="W869" s="197"/>
      <c r="X869" s="197"/>
      <c r="Y869" s="197"/>
      <c r="Z869" s="197"/>
    </row>
    <row r="870" ht="15.75" customHeight="1">
      <c r="A870" s="197"/>
      <c r="B870" s="197"/>
      <c r="C870" s="197"/>
      <c r="D870" s="197"/>
      <c r="E870" s="197"/>
      <c r="F870" s="197"/>
      <c r="G870" s="197"/>
      <c r="H870" s="197"/>
      <c r="I870" s="197"/>
      <c r="J870" s="197"/>
      <c r="K870" s="197"/>
      <c r="L870" s="197"/>
      <c r="M870" s="197"/>
      <c r="N870" s="197"/>
      <c r="O870" s="197"/>
      <c r="P870" s="197"/>
      <c r="Q870" s="197"/>
      <c r="R870" s="197"/>
      <c r="S870" s="197"/>
      <c r="T870" s="197"/>
      <c r="U870" s="197"/>
      <c r="V870" s="197"/>
      <c r="W870" s="197"/>
      <c r="X870" s="197"/>
      <c r="Y870" s="197"/>
      <c r="Z870" s="197"/>
    </row>
    <row r="871" ht="15.75" customHeight="1">
      <c r="A871" s="197"/>
      <c r="B871" s="197"/>
      <c r="C871" s="197"/>
      <c r="D871" s="197"/>
      <c r="E871" s="197"/>
      <c r="F871" s="197"/>
      <c r="G871" s="197"/>
      <c r="H871" s="197"/>
      <c r="I871" s="197"/>
      <c r="J871" s="197"/>
      <c r="K871" s="197"/>
      <c r="L871" s="197"/>
      <c r="M871" s="197"/>
      <c r="N871" s="197"/>
      <c r="O871" s="197"/>
      <c r="P871" s="197"/>
      <c r="Q871" s="197"/>
      <c r="R871" s="197"/>
      <c r="S871" s="197"/>
      <c r="T871" s="197"/>
      <c r="U871" s="197"/>
      <c r="V871" s="197"/>
      <c r="W871" s="197"/>
      <c r="X871" s="197"/>
      <c r="Y871" s="197"/>
      <c r="Z871" s="197"/>
    </row>
    <row r="872" ht="15.75" customHeight="1">
      <c r="A872" s="197"/>
      <c r="B872" s="197"/>
      <c r="C872" s="197"/>
      <c r="D872" s="197"/>
      <c r="E872" s="197"/>
      <c r="F872" s="197"/>
      <c r="G872" s="197"/>
      <c r="H872" s="197"/>
      <c r="I872" s="197"/>
      <c r="J872" s="197"/>
      <c r="K872" s="197"/>
      <c r="L872" s="197"/>
      <c r="M872" s="197"/>
      <c r="N872" s="197"/>
      <c r="O872" s="197"/>
      <c r="P872" s="197"/>
      <c r="Q872" s="197"/>
      <c r="R872" s="197"/>
      <c r="S872" s="197"/>
      <c r="T872" s="197"/>
      <c r="U872" s="197"/>
      <c r="V872" s="197"/>
      <c r="W872" s="197"/>
      <c r="X872" s="197"/>
      <c r="Y872" s="197"/>
      <c r="Z872" s="197"/>
    </row>
    <row r="873" ht="15.75" customHeight="1">
      <c r="A873" s="197"/>
      <c r="B873" s="197"/>
      <c r="C873" s="197"/>
      <c r="D873" s="197"/>
      <c r="E873" s="197"/>
      <c r="F873" s="197"/>
      <c r="G873" s="197"/>
      <c r="H873" s="197"/>
      <c r="I873" s="197"/>
      <c r="J873" s="197"/>
      <c r="K873" s="197"/>
      <c r="L873" s="197"/>
      <c r="M873" s="197"/>
      <c r="N873" s="197"/>
      <c r="O873" s="197"/>
      <c r="P873" s="197"/>
      <c r="Q873" s="197"/>
      <c r="R873" s="197"/>
      <c r="S873" s="197"/>
      <c r="T873" s="197"/>
      <c r="U873" s="197"/>
      <c r="V873" s="197"/>
      <c r="W873" s="197"/>
      <c r="X873" s="197"/>
      <c r="Y873" s="197"/>
      <c r="Z873" s="197"/>
    </row>
    <row r="874" ht="15.75" customHeight="1">
      <c r="A874" s="197"/>
      <c r="B874" s="197"/>
      <c r="C874" s="197"/>
      <c r="D874" s="197"/>
      <c r="E874" s="197"/>
      <c r="F874" s="197"/>
      <c r="G874" s="197"/>
      <c r="H874" s="197"/>
      <c r="I874" s="197"/>
      <c r="J874" s="197"/>
      <c r="K874" s="197"/>
      <c r="L874" s="197"/>
      <c r="M874" s="197"/>
      <c r="N874" s="197"/>
      <c r="O874" s="197"/>
      <c r="P874" s="197"/>
      <c r="Q874" s="197"/>
      <c r="R874" s="197"/>
      <c r="S874" s="197"/>
      <c r="T874" s="197"/>
      <c r="U874" s="197"/>
      <c r="V874" s="197"/>
      <c r="W874" s="197"/>
      <c r="X874" s="197"/>
      <c r="Y874" s="197"/>
      <c r="Z874" s="197"/>
    </row>
    <row r="875" ht="15.75" customHeight="1">
      <c r="A875" s="197"/>
      <c r="B875" s="197"/>
      <c r="C875" s="197"/>
      <c r="D875" s="197"/>
      <c r="E875" s="197"/>
      <c r="F875" s="197"/>
      <c r="G875" s="197"/>
      <c r="H875" s="197"/>
      <c r="I875" s="197"/>
      <c r="J875" s="197"/>
      <c r="K875" s="197"/>
      <c r="L875" s="197"/>
      <c r="M875" s="197"/>
      <c r="N875" s="197"/>
      <c r="O875" s="197"/>
      <c r="P875" s="197"/>
      <c r="Q875" s="197"/>
      <c r="R875" s="197"/>
      <c r="S875" s="197"/>
      <c r="T875" s="197"/>
      <c r="U875" s="197"/>
      <c r="V875" s="197"/>
      <c r="W875" s="197"/>
      <c r="X875" s="197"/>
      <c r="Y875" s="197"/>
      <c r="Z875" s="197"/>
    </row>
    <row r="876" ht="15.75" customHeight="1">
      <c r="A876" s="197"/>
      <c r="B876" s="197"/>
      <c r="C876" s="197"/>
      <c r="D876" s="197"/>
      <c r="E876" s="197"/>
      <c r="F876" s="197"/>
      <c r="G876" s="197"/>
      <c r="H876" s="197"/>
      <c r="I876" s="197"/>
      <c r="J876" s="197"/>
      <c r="K876" s="197"/>
      <c r="L876" s="197"/>
      <c r="M876" s="197"/>
      <c r="N876" s="197"/>
      <c r="O876" s="197"/>
      <c r="P876" s="197"/>
      <c r="Q876" s="197"/>
      <c r="R876" s="197"/>
      <c r="S876" s="197"/>
      <c r="T876" s="197"/>
      <c r="U876" s="197"/>
      <c r="V876" s="197"/>
      <c r="W876" s="197"/>
      <c r="X876" s="197"/>
      <c r="Y876" s="197"/>
      <c r="Z876" s="197"/>
    </row>
    <row r="877" ht="15.75" customHeight="1">
      <c r="A877" s="197"/>
      <c r="B877" s="197"/>
      <c r="C877" s="197"/>
      <c r="D877" s="197"/>
      <c r="E877" s="197"/>
      <c r="F877" s="197"/>
      <c r="G877" s="197"/>
      <c r="H877" s="197"/>
      <c r="I877" s="197"/>
      <c r="J877" s="197"/>
      <c r="K877" s="197"/>
      <c r="L877" s="197"/>
      <c r="M877" s="197"/>
      <c r="N877" s="197"/>
      <c r="O877" s="197"/>
      <c r="P877" s="197"/>
      <c r="Q877" s="197"/>
      <c r="R877" s="197"/>
      <c r="S877" s="197"/>
      <c r="T877" s="197"/>
      <c r="U877" s="197"/>
      <c r="V877" s="197"/>
      <c r="W877" s="197"/>
      <c r="X877" s="197"/>
      <c r="Y877" s="197"/>
      <c r="Z877" s="197"/>
    </row>
    <row r="878" ht="15.75" customHeight="1">
      <c r="A878" s="197"/>
      <c r="B878" s="197"/>
      <c r="C878" s="197"/>
      <c r="D878" s="197"/>
      <c r="E878" s="197"/>
      <c r="F878" s="197"/>
      <c r="G878" s="197"/>
      <c r="H878" s="197"/>
      <c r="I878" s="197"/>
      <c r="J878" s="197"/>
      <c r="K878" s="197"/>
      <c r="L878" s="197"/>
      <c r="M878" s="197"/>
      <c r="N878" s="197"/>
      <c r="O878" s="197"/>
      <c r="P878" s="197"/>
      <c r="Q878" s="197"/>
      <c r="R878" s="197"/>
      <c r="S878" s="197"/>
      <c r="T878" s="197"/>
      <c r="U878" s="197"/>
      <c r="V878" s="197"/>
      <c r="W878" s="197"/>
      <c r="X878" s="197"/>
      <c r="Y878" s="197"/>
      <c r="Z878" s="197"/>
    </row>
    <row r="879" ht="15.75" customHeight="1">
      <c r="A879" s="197"/>
      <c r="B879" s="197"/>
      <c r="C879" s="197"/>
      <c r="D879" s="197"/>
      <c r="E879" s="197"/>
      <c r="F879" s="197"/>
      <c r="G879" s="197"/>
      <c r="H879" s="197"/>
      <c r="I879" s="197"/>
      <c r="J879" s="197"/>
      <c r="K879" s="197"/>
      <c r="L879" s="197"/>
      <c r="M879" s="197"/>
      <c r="N879" s="197"/>
      <c r="O879" s="197"/>
      <c r="P879" s="197"/>
      <c r="Q879" s="197"/>
      <c r="R879" s="197"/>
      <c r="S879" s="197"/>
      <c r="T879" s="197"/>
      <c r="U879" s="197"/>
      <c r="V879" s="197"/>
      <c r="W879" s="197"/>
      <c r="X879" s="197"/>
      <c r="Y879" s="197"/>
      <c r="Z879" s="197"/>
    </row>
    <row r="880" ht="15.75" customHeight="1">
      <c r="A880" s="197"/>
      <c r="B880" s="197"/>
      <c r="C880" s="197"/>
      <c r="D880" s="197"/>
      <c r="E880" s="197"/>
      <c r="F880" s="197"/>
      <c r="G880" s="197"/>
      <c r="H880" s="197"/>
      <c r="I880" s="197"/>
      <c r="J880" s="197"/>
      <c r="K880" s="197"/>
      <c r="L880" s="197"/>
      <c r="M880" s="197"/>
      <c r="N880" s="197"/>
      <c r="O880" s="197"/>
      <c r="P880" s="197"/>
      <c r="Q880" s="197"/>
      <c r="R880" s="197"/>
      <c r="S880" s="197"/>
      <c r="T880" s="197"/>
      <c r="U880" s="197"/>
      <c r="V880" s="197"/>
      <c r="W880" s="197"/>
      <c r="X880" s="197"/>
      <c r="Y880" s="197"/>
      <c r="Z880" s="197"/>
    </row>
    <row r="881" ht="15.75" customHeight="1">
      <c r="A881" s="197"/>
      <c r="B881" s="197"/>
      <c r="C881" s="197"/>
      <c r="D881" s="197"/>
      <c r="E881" s="197"/>
      <c r="F881" s="197"/>
      <c r="G881" s="197"/>
      <c r="H881" s="197"/>
      <c r="I881" s="197"/>
      <c r="J881" s="197"/>
      <c r="K881" s="197"/>
      <c r="L881" s="197"/>
      <c r="M881" s="197"/>
      <c r="N881" s="197"/>
      <c r="O881" s="197"/>
      <c r="P881" s="197"/>
      <c r="Q881" s="197"/>
      <c r="R881" s="197"/>
      <c r="S881" s="197"/>
      <c r="T881" s="197"/>
      <c r="U881" s="197"/>
      <c r="V881" s="197"/>
      <c r="W881" s="197"/>
      <c r="X881" s="197"/>
      <c r="Y881" s="197"/>
      <c r="Z881" s="197"/>
    </row>
    <row r="882" ht="15.75" customHeight="1">
      <c r="A882" s="197"/>
      <c r="B882" s="197"/>
      <c r="C882" s="197"/>
      <c r="D882" s="197"/>
      <c r="E882" s="197"/>
      <c r="F882" s="197"/>
      <c r="G882" s="197"/>
      <c r="H882" s="197"/>
      <c r="I882" s="197"/>
      <c r="J882" s="197"/>
      <c r="K882" s="197"/>
      <c r="L882" s="197"/>
      <c r="M882" s="197"/>
      <c r="N882" s="197"/>
      <c r="O882" s="197"/>
      <c r="P882" s="197"/>
      <c r="Q882" s="197"/>
      <c r="R882" s="197"/>
      <c r="S882" s="197"/>
      <c r="T882" s="197"/>
      <c r="U882" s="197"/>
      <c r="V882" s="197"/>
      <c r="W882" s="197"/>
      <c r="X882" s="197"/>
      <c r="Y882" s="197"/>
      <c r="Z882" s="197"/>
    </row>
    <row r="883" ht="15.75" customHeight="1">
      <c r="A883" s="197"/>
      <c r="B883" s="197"/>
      <c r="C883" s="197"/>
      <c r="D883" s="197"/>
      <c r="E883" s="197"/>
      <c r="F883" s="197"/>
      <c r="G883" s="197"/>
      <c r="H883" s="197"/>
      <c r="I883" s="197"/>
      <c r="J883" s="197"/>
      <c r="K883" s="197"/>
      <c r="L883" s="197"/>
      <c r="M883" s="197"/>
      <c r="N883" s="197"/>
      <c r="O883" s="197"/>
      <c r="P883" s="197"/>
      <c r="Q883" s="197"/>
      <c r="R883" s="197"/>
      <c r="S883" s="197"/>
      <c r="T883" s="197"/>
      <c r="U883" s="197"/>
      <c r="V883" s="197"/>
      <c r="W883" s="197"/>
      <c r="X883" s="197"/>
      <c r="Y883" s="197"/>
      <c r="Z883" s="197"/>
    </row>
    <row r="884" ht="15.75" customHeight="1">
      <c r="A884" s="197"/>
      <c r="B884" s="197"/>
      <c r="C884" s="197"/>
      <c r="D884" s="197"/>
      <c r="E884" s="197"/>
      <c r="F884" s="197"/>
      <c r="G884" s="197"/>
      <c r="H884" s="197"/>
      <c r="I884" s="197"/>
      <c r="J884" s="197"/>
      <c r="K884" s="197"/>
      <c r="L884" s="197"/>
      <c r="M884" s="197"/>
      <c r="N884" s="197"/>
      <c r="O884" s="197"/>
      <c r="P884" s="197"/>
      <c r="Q884" s="197"/>
      <c r="R884" s="197"/>
      <c r="S884" s="197"/>
      <c r="T884" s="197"/>
      <c r="U884" s="197"/>
      <c r="V884" s="197"/>
      <c r="W884" s="197"/>
      <c r="X884" s="197"/>
      <c r="Y884" s="197"/>
      <c r="Z884" s="197"/>
    </row>
    <row r="885" ht="15.75" customHeight="1">
      <c r="A885" s="197"/>
      <c r="B885" s="197"/>
      <c r="C885" s="197"/>
      <c r="D885" s="197"/>
      <c r="E885" s="197"/>
      <c r="F885" s="197"/>
      <c r="G885" s="197"/>
      <c r="H885" s="197"/>
      <c r="I885" s="197"/>
      <c r="J885" s="197"/>
      <c r="K885" s="197"/>
      <c r="L885" s="197"/>
      <c r="M885" s="197"/>
      <c r="N885" s="197"/>
      <c r="O885" s="197"/>
      <c r="P885" s="197"/>
      <c r="Q885" s="197"/>
      <c r="R885" s="197"/>
      <c r="S885" s="197"/>
      <c r="T885" s="197"/>
      <c r="U885" s="197"/>
      <c r="V885" s="197"/>
      <c r="W885" s="197"/>
      <c r="X885" s="197"/>
      <c r="Y885" s="197"/>
      <c r="Z885" s="197"/>
    </row>
    <row r="886" ht="15.75" customHeight="1">
      <c r="A886" s="197"/>
      <c r="B886" s="197"/>
      <c r="C886" s="197"/>
      <c r="D886" s="197"/>
      <c r="E886" s="197"/>
      <c r="F886" s="197"/>
      <c r="G886" s="197"/>
      <c r="H886" s="197"/>
      <c r="I886" s="197"/>
      <c r="J886" s="197"/>
      <c r="K886" s="197"/>
      <c r="L886" s="197"/>
      <c r="M886" s="197"/>
      <c r="N886" s="197"/>
      <c r="O886" s="197"/>
      <c r="P886" s="197"/>
      <c r="Q886" s="197"/>
      <c r="R886" s="197"/>
      <c r="S886" s="197"/>
      <c r="T886" s="197"/>
      <c r="U886" s="197"/>
      <c r="V886" s="197"/>
      <c r="W886" s="197"/>
      <c r="X886" s="197"/>
      <c r="Y886" s="197"/>
      <c r="Z886" s="197"/>
    </row>
    <row r="887" ht="15.75" customHeight="1">
      <c r="A887" s="197"/>
      <c r="B887" s="197"/>
      <c r="C887" s="197"/>
      <c r="D887" s="197"/>
      <c r="E887" s="197"/>
      <c r="F887" s="197"/>
      <c r="G887" s="197"/>
      <c r="H887" s="197"/>
      <c r="I887" s="197"/>
      <c r="J887" s="197"/>
      <c r="K887" s="197"/>
      <c r="L887" s="197"/>
      <c r="M887" s="197"/>
      <c r="N887" s="197"/>
      <c r="O887" s="197"/>
      <c r="P887" s="197"/>
      <c r="Q887" s="197"/>
      <c r="R887" s="197"/>
      <c r="S887" s="197"/>
      <c r="T887" s="197"/>
      <c r="U887" s="197"/>
      <c r="V887" s="197"/>
      <c r="W887" s="197"/>
      <c r="X887" s="197"/>
      <c r="Y887" s="197"/>
      <c r="Z887" s="197"/>
    </row>
    <row r="888" ht="15.75" customHeight="1">
      <c r="A888" s="197"/>
      <c r="B888" s="197"/>
      <c r="C888" s="197"/>
      <c r="D888" s="197"/>
      <c r="E888" s="197"/>
      <c r="F888" s="197"/>
      <c r="G888" s="197"/>
      <c r="H888" s="197"/>
      <c r="I888" s="197"/>
      <c r="J888" s="197"/>
      <c r="K888" s="197"/>
      <c r="L888" s="197"/>
      <c r="M888" s="197"/>
      <c r="N888" s="197"/>
      <c r="O888" s="197"/>
      <c r="P888" s="197"/>
      <c r="Q888" s="197"/>
      <c r="R888" s="197"/>
      <c r="S888" s="197"/>
      <c r="T888" s="197"/>
      <c r="U888" s="197"/>
      <c r="V888" s="197"/>
      <c r="W888" s="197"/>
      <c r="X888" s="197"/>
      <c r="Y888" s="197"/>
      <c r="Z888" s="197"/>
    </row>
    <row r="889" ht="15.75" customHeight="1">
      <c r="A889" s="197"/>
      <c r="B889" s="197"/>
      <c r="C889" s="197"/>
      <c r="D889" s="197"/>
      <c r="E889" s="197"/>
      <c r="F889" s="197"/>
      <c r="G889" s="197"/>
      <c r="H889" s="197"/>
      <c r="I889" s="197"/>
      <c r="J889" s="197"/>
      <c r="K889" s="197"/>
      <c r="L889" s="197"/>
      <c r="M889" s="197"/>
      <c r="N889" s="197"/>
      <c r="O889" s="197"/>
      <c r="P889" s="197"/>
      <c r="Q889" s="197"/>
      <c r="R889" s="197"/>
      <c r="S889" s="197"/>
      <c r="T889" s="197"/>
      <c r="U889" s="197"/>
      <c r="V889" s="197"/>
      <c r="W889" s="197"/>
      <c r="X889" s="197"/>
      <c r="Y889" s="197"/>
      <c r="Z889" s="197"/>
    </row>
    <row r="890" ht="15.75" customHeight="1">
      <c r="A890" s="197"/>
      <c r="B890" s="197"/>
      <c r="C890" s="197"/>
      <c r="D890" s="197"/>
      <c r="E890" s="197"/>
      <c r="F890" s="197"/>
      <c r="G890" s="197"/>
      <c r="H890" s="197"/>
      <c r="I890" s="197"/>
      <c r="J890" s="197"/>
      <c r="K890" s="197"/>
      <c r="L890" s="197"/>
      <c r="M890" s="197"/>
      <c r="N890" s="197"/>
      <c r="O890" s="197"/>
      <c r="P890" s="197"/>
      <c r="Q890" s="197"/>
      <c r="R890" s="197"/>
      <c r="S890" s="197"/>
      <c r="T890" s="197"/>
      <c r="U890" s="197"/>
      <c r="V890" s="197"/>
      <c r="W890" s="197"/>
      <c r="X890" s="197"/>
      <c r="Y890" s="197"/>
      <c r="Z890" s="197"/>
    </row>
    <row r="891" ht="15.75" customHeight="1">
      <c r="A891" s="197"/>
      <c r="B891" s="197"/>
      <c r="C891" s="197"/>
      <c r="D891" s="197"/>
      <c r="E891" s="197"/>
      <c r="F891" s="197"/>
      <c r="G891" s="197"/>
      <c r="H891" s="197"/>
      <c r="I891" s="197"/>
      <c r="J891" s="197"/>
      <c r="K891" s="197"/>
      <c r="L891" s="197"/>
      <c r="M891" s="197"/>
      <c r="N891" s="197"/>
      <c r="O891" s="197"/>
      <c r="P891" s="197"/>
      <c r="Q891" s="197"/>
      <c r="R891" s="197"/>
      <c r="S891" s="197"/>
      <c r="T891" s="197"/>
      <c r="U891" s="197"/>
      <c r="V891" s="197"/>
      <c r="W891" s="197"/>
      <c r="X891" s="197"/>
      <c r="Y891" s="197"/>
      <c r="Z891" s="197"/>
    </row>
    <row r="892" ht="15.75" customHeight="1">
      <c r="A892" s="197"/>
      <c r="B892" s="197"/>
      <c r="C892" s="197"/>
      <c r="D892" s="197"/>
      <c r="E892" s="197"/>
      <c r="F892" s="197"/>
      <c r="G892" s="197"/>
      <c r="H892" s="197"/>
      <c r="I892" s="197"/>
      <c r="J892" s="197"/>
      <c r="K892" s="197"/>
      <c r="L892" s="197"/>
      <c r="M892" s="197"/>
      <c r="N892" s="197"/>
      <c r="O892" s="197"/>
      <c r="P892" s="197"/>
      <c r="Q892" s="197"/>
      <c r="R892" s="197"/>
      <c r="S892" s="197"/>
      <c r="T892" s="197"/>
      <c r="U892" s="197"/>
      <c r="V892" s="197"/>
      <c r="W892" s="197"/>
      <c r="X892" s="197"/>
      <c r="Y892" s="197"/>
      <c r="Z892" s="197"/>
    </row>
    <row r="893" ht="15.75" customHeight="1">
      <c r="A893" s="197"/>
      <c r="B893" s="197"/>
      <c r="C893" s="197"/>
      <c r="D893" s="197"/>
      <c r="E893" s="197"/>
      <c r="F893" s="197"/>
      <c r="G893" s="197"/>
      <c r="H893" s="197"/>
      <c r="I893" s="197"/>
      <c r="J893" s="197"/>
      <c r="K893" s="197"/>
      <c r="L893" s="197"/>
      <c r="M893" s="197"/>
      <c r="N893" s="197"/>
      <c r="O893" s="197"/>
      <c r="P893" s="197"/>
      <c r="Q893" s="197"/>
      <c r="R893" s="197"/>
      <c r="S893" s="197"/>
      <c r="T893" s="197"/>
      <c r="U893" s="197"/>
      <c r="V893" s="197"/>
      <c r="W893" s="197"/>
      <c r="X893" s="197"/>
      <c r="Y893" s="197"/>
      <c r="Z893" s="197"/>
    </row>
    <row r="894" ht="15.75" customHeight="1">
      <c r="A894" s="197"/>
      <c r="B894" s="197"/>
      <c r="C894" s="197"/>
      <c r="D894" s="197"/>
      <c r="E894" s="197"/>
      <c r="F894" s="197"/>
      <c r="G894" s="197"/>
      <c r="H894" s="197"/>
      <c r="I894" s="197"/>
      <c r="J894" s="197"/>
      <c r="K894" s="197"/>
      <c r="L894" s="197"/>
      <c r="M894" s="197"/>
      <c r="N894" s="197"/>
      <c r="O894" s="197"/>
      <c r="P894" s="197"/>
      <c r="Q894" s="197"/>
      <c r="R894" s="197"/>
      <c r="S894" s="197"/>
      <c r="T894" s="197"/>
      <c r="U894" s="197"/>
      <c r="V894" s="197"/>
      <c r="W894" s="197"/>
      <c r="X894" s="197"/>
      <c r="Y894" s="197"/>
      <c r="Z894" s="197"/>
    </row>
    <row r="895" ht="15.75" customHeight="1">
      <c r="A895" s="197"/>
      <c r="B895" s="197"/>
      <c r="C895" s="197"/>
      <c r="D895" s="197"/>
      <c r="E895" s="197"/>
      <c r="F895" s="197"/>
      <c r="G895" s="197"/>
      <c r="H895" s="197"/>
      <c r="I895" s="197"/>
      <c r="J895" s="197"/>
      <c r="K895" s="197"/>
      <c r="L895" s="197"/>
      <c r="M895" s="197"/>
      <c r="N895" s="197"/>
      <c r="O895" s="197"/>
      <c r="P895" s="197"/>
      <c r="Q895" s="197"/>
      <c r="R895" s="197"/>
      <c r="S895" s="197"/>
      <c r="T895" s="197"/>
      <c r="U895" s="197"/>
      <c r="V895" s="197"/>
      <c r="W895" s="197"/>
      <c r="X895" s="197"/>
      <c r="Y895" s="197"/>
      <c r="Z895" s="197"/>
    </row>
    <row r="896" ht="15.75" customHeight="1">
      <c r="A896" s="197"/>
      <c r="B896" s="197"/>
      <c r="C896" s="197"/>
      <c r="D896" s="197"/>
      <c r="E896" s="197"/>
      <c r="F896" s="197"/>
      <c r="G896" s="197"/>
      <c r="H896" s="197"/>
      <c r="I896" s="197"/>
      <c r="J896" s="197"/>
      <c r="K896" s="197"/>
      <c r="L896" s="197"/>
      <c r="M896" s="197"/>
      <c r="N896" s="197"/>
      <c r="O896" s="197"/>
      <c r="P896" s="197"/>
      <c r="Q896" s="197"/>
      <c r="R896" s="197"/>
      <c r="S896" s="197"/>
      <c r="T896" s="197"/>
      <c r="U896" s="197"/>
      <c r="V896" s="197"/>
      <c r="W896" s="197"/>
      <c r="X896" s="197"/>
      <c r="Y896" s="197"/>
      <c r="Z896" s="197"/>
    </row>
    <row r="897" ht="15.75" customHeight="1">
      <c r="A897" s="197"/>
      <c r="B897" s="197"/>
      <c r="C897" s="197"/>
      <c r="D897" s="197"/>
      <c r="E897" s="197"/>
      <c r="F897" s="197"/>
      <c r="G897" s="197"/>
      <c r="H897" s="197"/>
      <c r="I897" s="197"/>
      <c r="J897" s="197"/>
      <c r="K897" s="197"/>
      <c r="L897" s="197"/>
      <c r="M897" s="197"/>
      <c r="N897" s="197"/>
      <c r="O897" s="197"/>
      <c r="P897" s="197"/>
      <c r="Q897" s="197"/>
      <c r="R897" s="197"/>
      <c r="S897" s="197"/>
      <c r="T897" s="197"/>
      <c r="U897" s="197"/>
      <c r="V897" s="197"/>
      <c r="W897" s="197"/>
      <c r="X897" s="197"/>
      <c r="Y897" s="197"/>
      <c r="Z897" s="197"/>
    </row>
    <row r="898" ht="15.75" customHeight="1">
      <c r="A898" s="197"/>
      <c r="B898" s="197"/>
      <c r="C898" s="197"/>
      <c r="D898" s="197"/>
      <c r="E898" s="197"/>
      <c r="F898" s="197"/>
      <c r="G898" s="197"/>
      <c r="H898" s="197"/>
      <c r="I898" s="197"/>
      <c r="J898" s="197"/>
      <c r="K898" s="197"/>
      <c r="L898" s="197"/>
      <c r="M898" s="197"/>
      <c r="N898" s="197"/>
      <c r="O898" s="197"/>
      <c r="P898" s="197"/>
      <c r="Q898" s="197"/>
      <c r="R898" s="197"/>
      <c r="S898" s="197"/>
      <c r="T898" s="197"/>
      <c r="U898" s="197"/>
      <c r="V898" s="197"/>
      <c r="W898" s="197"/>
      <c r="X898" s="197"/>
      <c r="Y898" s="197"/>
      <c r="Z898" s="197"/>
    </row>
    <row r="899" ht="15.75" customHeight="1">
      <c r="A899" s="197"/>
      <c r="B899" s="197"/>
      <c r="C899" s="197"/>
      <c r="D899" s="197"/>
      <c r="E899" s="197"/>
      <c r="F899" s="197"/>
      <c r="G899" s="197"/>
      <c r="H899" s="197"/>
      <c r="I899" s="197"/>
      <c r="J899" s="197"/>
      <c r="K899" s="197"/>
      <c r="L899" s="197"/>
      <c r="M899" s="197"/>
      <c r="N899" s="197"/>
      <c r="O899" s="197"/>
      <c r="P899" s="197"/>
      <c r="Q899" s="197"/>
      <c r="R899" s="197"/>
      <c r="S899" s="197"/>
      <c r="T899" s="197"/>
      <c r="U899" s="197"/>
      <c r="V899" s="197"/>
      <c r="W899" s="197"/>
      <c r="X899" s="197"/>
      <c r="Y899" s="197"/>
      <c r="Z899" s="197"/>
    </row>
    <row r="900" ht="15.75" customHeight="1">
      <c r="A900" s="197"/>
      <c r="B900" s="197"/>
      <c r="C900" s="197"/>
      <c r="D900" s="197"/>
      <c r="E900" s="197"/>
      <c r="F900" s="197"/>
      <c r="G900" s="197"/>
      <c r="H900" s="197"/>
      <c r="I900" s="197"/>
      <c r="J900" s="197"/>
      <c r="K900" s="197"/>
      <c r="L900" s="197"/>
      <c r="M900" s="197"/>
      <c r="N900" s="197"/>
      <c r="O900" s="197"/>
      <c r="P900" s="197"/>
      <c r="Q900" s="197"/>
      <c r="R900" s="197"/>
      <c r="S900" s="197"/>
      <c r="T900" s="197"/>
      <c r="U900" s="197"/>
      <c r="V900" s="197"/>
      <c r="W900" s="197"/>
      <c r="X900" s="197"/>
      <c r="Y900" s="197"/>
      <c r="Z900" s="197"/>
    </row>
    <row r="901" ht="15.75" customHeight="1">
      <c r="A901" s="197"/>
      <c r="B901" s="197"/>
      <c r="C901" s="197"/>
      <c r="D901" s="197"/>
      <c r="E901" s="197"/>
      <c r="F901" s="197"/>
      <c r="G901" s="197"/>
      <c r="H901" s="197"/>
      <c r="I901" s="197"/>
      <c r="J901" s="197"/>
      <c r="K901" s="197"/>
      <c r="L901" s="197"/>
      <c r="M901" s="197"/>
      <c r="N901" s="197"/>
      <c r="O901" s="197"/>
      <c r="P901" s="197"/>
      <c r="Q901" s="197"/>
      <c r="R901" s="197"/>
      <c r="S901" s="197"/>
      <c r="T901" s="197"/>
      <c r="U901" s="197"/>
      <c r="V901" s="197"/>
      <c r="W901" s="197"/>
      <c r="X901" s="197"/>
      <c r="Y901" s="197"/>
      <c r="Z901" s="197"/>
    </row>
    <row r="902" ht="15.75" customHeight="1">
      <c r="A902" s="197"/>
      <c r="B902" s="197"/>
      <c r="C902" s="197"/>
      <c r="D902" s="197"/>
      <c r="E902" s="197"/>
      <c r="F902" s="197"/>
      <c r="G902" s="197"/>
      <c r="H902" s="197"/>
      <c r="I902" s="197"/>
      <c r="J902" s="197"/>
      <c r="K902" s="197"/>
      <c r="L902" s="197"/>
      <c r="M902" s="197"/>
      <c r="N902" s="197"/>
      <c r="O902" s="197"/>
      <c r="P902" s="197"/>
      <c r="Q902" s="197"/>
      <c r="R902" s="197"/>
      <c r="S902" s="197"/>
      <c r="T902" s="197"/>
      <c r="U902" s="197"/>
      <c r="V902" s="197"/>
      <c r="W902" s="197"/>
      <c r="X902" s="197"/>
      <c r="Y902" s="197"/>
      <c r="Z902" s="197"/>
    </row>
    <row r="903" ht="15.75" customHeight="1">
      <c r="A903" s="197"/>
      <c r="B903" s="197"/>
      <c r="C903" s="197"/>
      <c r="D903" s="197"/>
      <c r="E903" s="197"/>
      <c r="F903" s="197"/>
      <c r="G903" s="197"/>
      <c r="H903" s="197"/>
      <c r="I903" s="197"/>
      <c r="J903" s="197"/>
      <c r="K903" s="197"/>
      <c r="L903" s="197"/>
      <c r="M903" s="197"/>
      <c r="N903" s="197"/>
      <c r="O903" s="197"/>
      <c r="P903" s="197"/>
      <c r="Q903" s="197"/>
      <c r="R903" s="197"/>
      <c r="S903" s="197"/>
      <c r="T903" s="197"/>
      <c r="U903" s="197"/>
      <c r="V903" s="197"/>
      <c r="W903" s="197"/>
      <c r="X903" s="197"/>
      <c r="Y903" s="197"/>
      <c r="Z903" s="197"/>
    </row>
    <row r="904" ht="15.75" customHeight="1">
      <c r="A904" s="197"/>
      <c r="B904" s="197"/>
      <c r="C904" s="197"/>
      <c r="D904" s="197"/>
      <c r="E904" s="197"/>
      <c r="F904" s="197"/>
      <c r="G904" s="197"/>
      <c r="H904" s="197"/>
      <c r="I904" s="197"/>
      <c r="J904" s="197"/>
      <c r="K904" s="197"/>
      <c r="L904" s="197"/>
      <c r="M904" s="197"/>
      <c r="N904" s="197"/>
      <c r="O904" s="197"/>
      <c r="P904" s="197"/>
      <c r="Q904" s="197"/>
      <c r="R904" s="197"/>
      <c r="S904" s="197"/>
      <c r="T904" s="197"/>
      <c r="U904" s="197"/>
      <c r="V904" s="197"/>
      <c r="W904" s="197"/>
      <c r="X904" s="197"/>
      <c r="Y904" s="197"/>
      <c r="Z904" s="197"/>
    </row>
    <row r="905" ht="15.75" customHeight="1">
      <c r="A905" s="197"/>
      <c r="B905" s="197"/>
      <c r="C905" s="197"/>
      <c r="D905" s="197"/>
      <c r="E905" s="197"/>
      <c r="F905" s="197"/>
      <c r="G905" s="197"/>
      <c r="H905" s="197"/>
      <c r="I905" s="197"/>
      <c r="J905" s="197"/>
      <c r="K905" s="197"/>
      <c r="L905" s="197"/>
      <c r="M905" s="197"/>
      <c r="N905" s="197"/>
      <c r="O905" s="197"/>
      <c r="P905" s="197"/>
      <c r="Q905" s="197"/>
      <c r="R905" s="197"/>
      <c r="S905" s="197"/>
      <c r="T905" s="197"/>
      <c r="U905" s="197"/>
      <c r="V905" s="197"/>
      <c r="W905" s="197"/>
      <c r="X905" s="197"/>
      <c r="Y905" s="197"/>
      <c r="Z905" s="197"/>
    </row>
    <row r="906" ht="15.75" customHeight="1">
      <c r="A906" s="197"/>
      <c r="B906" s="197"/>
      <c r="C906" s="197"/>
      <c r="D906" s="197"/>
      <c r="E906" s="197"/>
      <c r="F906" s="197"/>
      <c r="G906" s="197"/>
      <c r="H906" s="197"/>
      <c r="I906" s="197"/>
      <c r="J906" s="197"/>
      <c r="K906" s="197"/>
      <c r="L906" s="197"/>
      <c r="M906" s="197"/>
      <c r="N906" s="197"/>
      <c r="O906" s="197"/>
      <c r="P906" s="197"/>
      <c r="Q906" s="197"/>
      <c r="R906" s="197"/>
      <c r="S906" s="197"/>
      <c r="T906" s="197"/>
      <c r="U906" s="197"/>
      <c r="V906" s="197"/>
      <c r="W906" s="197"/>
      <c r="X906" s="197"/>
      <c r="Y906" s="197"/>
      <c r="Z906" s="197"/>
    </row>
    <row r="907" ht="15.75" customHeight="1">
      <c r="A907" s="197"/>
      <c r="B907" s="197"/>
      <c r="C907" s="197"/>
      <c r="D907" s="197"/>
      <c r="E907" s="197"/>
      <c r="F907" s="197"/>
      <c r="G907" s="197"/>
      <c r="H907" s="197"/>
      <c r="I907" s="197"/>
      <c r="J907" s="197"/>
      <c r="K907" s="197"/>
      <c r="L907" s="197"/>
      <c r="M907" s="197"/>
      <c r="N907" s="197"/>
      <c r="O907" s="197"/>
      <c r="P907" s="197"/>
      <c r="Q907" s="197"/>
      <c r="R907" s="197"/>
      <c r="S907" s="197"/>
      <c r="T907" s="197"/>
      <c r="U907" s="197"/>
      <c r="V907" s="197"/>
      <c r="W907" s="197"/>
      <c r="X907" s="197"/>
      <c r="Y907" s="197"/>
      <c r="Z907" s="197"/>
    </row>
    <row r="908" ht="15.75" customHeight="1">
      <c r="A908" s="197"/>
      <c r="B908" s="197"/>
      <c r="C908" s="197"/>
      <c r="D908" s="197"/>
      <c r="E908" s="197"/>
      <c r="F908" s="197"/>
      <c r="G908" s="197"/>
      <c r="H908" s="197"/>
      <c r="I908" s="197"/>
      <c r="J908" s="197"/>
      <c r="K908" s="197"/>
      <c r="L908" s="197"/>
      <c r="M908" s="197"/>
      <c r="N908" s="197"/>
      <c r="O908" s="197"/>
      <c r="P908" s="197"/>
      <c r="Q908" s="197"/>
      <c r="R908" s="197"/>
      <c r="S908" s="197"/>
      <c r="T908" s="197"/>
      <c r="U908" s="197"/>
      <c r="V908" s="197"/>
      <c r="W908" s="197"/>
      <c r="X908" s="197"/>
      <c r="Y908" s="197"/>
      <c r="Z908" s="197"/>
    </row>
    <row r="909" ht="15.75" customHeight="1">
      <c r="A909" s="197"/>
      <c r="B909" s="197"/>
      <c r="C909" s="197"/>
      <c r="D909" s="197"/>
      <c r="E909" s="197"/>
      <c r="F909" s="197"/>
      <c r="G909" s="197"/>
      <c r="H909" s="197"/>
      <c r="I909" s="197"/>
      <c r="J909" s="197"/>
      <c r="K909" s="197"/>
      <c r="L909" s="197"/>
      <c r="M909" s="197"/>
      <c r="N909" s="197"/>
      <c r="O909" s="197"/>
      <c r="P909" s="197"/>
      <c r="Q909" s="197"/>
      <c r="R909" s="197"/>
      <c r="S909" s="197"/>
      <c r="T909" s="197"/>
      <c r="U909" s="197"/>
      <c r="V909" s="197"/>
      <c r="W909" s="197"/>
      <c r="X909" s="197"/>
      <c r="Y909" s="197"/>
      <c r="Z909" s="197"/>
    </row>
    <row r="910" ht="15.75" customHeight="1">
      <c r="A910" s="197"/>
      <c r="B910" s="197"/>
      <c r="C910" s="197"/>
      <c r="D910" s="197"/>
      <c r="E910" s="197"/>
      <c r="F910" s="197"/>
      <c r="G910" s="197"/>
      <c r="H910" s="197"/>
      <c r="I910" s="197"/>
      <c r="J910" s="197"/>
      <c r="K910" s="197"/>
      <c r="L910" s="197"/>
      <c r="M910" s="197"/>
      <c r="N910" s="197"/>
      <c r="O910" s="197"/>
      <c r="P910" s="197"/>
      <c r="Q910" s="197"/>
      <c r="R910" s="197"/>
      <c r="S910" s="197"/>
      <c r="T910" s="197"/>
      <c r="U910" s="197"/>
      <c r="V910" s="197"/>
      <c r="W910" s="197"/>
      <c r="X910" s="197"/>
      <c r="Y910" s="197"/>
      <c r="Z910" s="197"/>
    </row>
    <row r="911" ht="15.75" customHeight="1">
      <c r="A911" s="197"/>
      <c r="B911" s="197"/>
      <c r="C911" s="197"/>
      <c r="D911" s="197"/>
      <c r="E911" s="197"/>
      <c r="F911" s="197"/>
      <c r="G911" s="197"/>
      <c r="H911" s="197"/>
      <c r="I911" s="197"/>
      <c r="J911" s="197"/>
      <c r="K911" s="197"/>
      <c r="L911" s="197"/>
      <c r="M911" s="197"/>
      <c r="N911" s="197"/>
      <c r="O911" s="197"/>
      <c r="P911" s="197"/>
      <c r="Q911" s="197"/>
      <c r="R911" s="197"/>
      <c r="S911" s="197"/>
      <c r="T911" s="197"/>
      <c r="U911" s="197"/>
      <c r="V911" s="197"/>
      <c r="W911" s="197"/>
      <c r="X911" s="197"/>
      <c r="Y911" s="197"/>
      <c r="Z911" s="197"/>
    </row>
    <row r="912" ht="15.75" customHeight="1">
      <c r="A912" s="197"/>
      <c r="B912" s="197"/>
      <c r="C912" s="197"/>
      <c r="D912" s="197"/>
      <c r="E912" s="197"/>
      <c r="F912" s="197"/>
      <c r="G912" s="197"/>
      <c r="H912" s="197"/>
      <c r="I912" s="197"/>
      <c r="J912" s="197"/>
      <c r="K912" s="197"/>
      <c r="L912" s="197"/>
      <c r="M912" s="197"/>
      <c r="N912" s="197"/>
      <c r="O912" s="197"/>
      <c r="P912" s="197"/>
      <c r="Q912" s="197"/>
      <c r="R912" s="197"/>
      <c r="S912" s="197"/>
      <c r="T912" s="197"/>
      <c r="U912" s="197"/>
      <c r="V912" s="197"/>
      <c r="W912" s="197"/>
      <c r="X912" s="197"/>
      <c r="Y912" s="197"/>
      <c r="Z912" s="197"/>
    </row>
    <row r="913" ht="15.75" customHeight="1">
      <c r="A913" s="197"/>
      <c r="B913" s="197"/>
      <c r="C913" s="197"/>
      <c r="D913" s="197"/>
      <c r="E913" s="197"/>
      <c r="F913" s="197"/>
      <c r="G913" s="197"/>
      <c r="H913" s="197"/>
      <c r="I913" s="197"/>
      <c r="J913" s="197"/>
      <c r="K913" s="197"/>
      <c r="L913" s="197"/>
      <c r="M913" s="197"/>
      <c r="N913" s="197"/>
      <c r="O913" s="197"/>
      <c r="P913" s="197"/>
      <c r="Q913" s="197"/>
      <c r="R913" s="197"/>
      <c r="S913" s="197"/>
      <c r="T913" s="197"/>
      <c r="U913" s="197"/>
      <c r="V913" s="197"/>
      <c r="W913" s="197"/>
      <c r="X913" s="197"/>
      <c r="Y913" s="197"/>
      <c r="Z913" s="197"/>
    </row>
    <row r="914" ht="15.75" customHeight="1">
      <c r="A914" s="197"/>
      <c r="B914" s="197"/>
      <c r="C914" s="197"/>
      <c r="D914" s="197"/>
      <c r="E914" s="197"/>
      <c r="F914" s="197"/>
      <c r="G914" s="197"/>
      <c r="H914" s="197"/>
      <c r="I914" s="197"/>
      <c r="J914" s="197"/>
      <c r="K914" s="197"/>
      <c r="L914" s="197"/>
      <c r="M914" s="197"/>
      <c r="N914" s="197"/>
      <c r="O914" s="197"/>
      <c r="P914" s="197"/>
      <c r="Q914" s="197"/>
      <c r="R914" s="197"/>
      <c r="S914" s="197"/>
      <c r="T914" s="197"/>
      <c r="U914" s="197"/>
      <c r="V914" s="197"/>
      <c r="W914" s="197"/>
      <c r="X914" s="197"/>
      <c r="Y914" s="197"/>
      <c r="Z914" s="197"/>
    </row>
    <row r="915" ht="15.75" customHeight="1">
      <c r="A915" s="197"/>
      <c r="B915" s="197"/>
      <c r="C915" s="197"/>
      <c r="D915" s="197"/>
      <c r="E915" s="197"/>
      <c r="F915" s="197"/>
      <c r="G915" s="197"/>
      <c r="H915" s="197"/>
      <c r="I915" s="197"/>
      <c r="J915" s="197"/>
      <c r="K915" s="197"/>
      <c r="L915" s="197"/>
      <c r="M915" s="197"/>
      <c r="N915" s="197"/>
      <c r="O915" s="197"/>
      <c r="P915" s="197"/>
      <c r="Q915" s="197"/>
      <c r="R915" s="197"/>
      <c r="S915" s="197"/>
      <c r="T915" s="197"/>
      <c r="U915" s="197"/>
      <c r="V915" s="197"/>
      <c r="W915" s="197"/>
      <c r="X915" s="197"/>
      <c r="Y915" s="197"/>
      <c r="Z915" s="197"/>
    </row>
    <row r="916" ht="15.75" customHeight="1">
      <c r="A916" s="197"/>
      <c r="B916" s="197"/>
      <c r="C916" s="197"/>
      <c r="D916" s="197"/>
      <c r="E916" s="197"/>
      <c r="F916" s="197"/>
      <c r="G916" s="197"/>
      <c r="H916" s="197"/>
      <c r="I916" s="197"/>
      <c r="J916" s="197"/>
      <c r="K916" s="197"/>
      <c r="L916" s="197"/>
      <c r="M916" s="197"/>
      <c r="N916" s="197"/>
      <c r="O916" s="197"/>
      <c r="P916" s="197"/>
      <c r="Q916" s="197"/>
      <c r="R916" s="197"/>
      <c r="S916" s="197"/>
      <c r="T916" s="197"/>
      <c r="U916" s="197"/>
      <c r="V916" s="197"/>
      <c r="W916" s="197"/>
      <c r="X916" s="197"/>
      <c r="Y916" s="197"/>
      <c r="Z916" s="197"/>
    </row>
    <row r="917" ht="15.75" customHeight="1">
      <c r="A917" s="197"/>
      <c r="B917" s="197"/>
      <c r="C917" s="197"/>
      <c r="D917" s="197"/>
      <c r="E917" s="197"/>
      <c r="F917" s="197"/>
      <c r="G917" s="197"/>
      <c r="H917" s="197"/>
      <c r="I917" s="197"/>
      <c r="J917" s="197"/>
      <c r="K917" s="197"/>
      <c r="L917" s="197"/>
      <c r="M917" s="197"/>
      <c r="N917" s="197"/>
      <c r="O917" s="197"/>
      <c r="P917" s="197"/>
      <c r="Q917" s="197"/>
      <c r="R917" s="197"/>
      <c r="S917" s="197"/>
      <c r="T917" s="197"/>
      <c r="U917" s="197"/>
      <c r="V917" s="197"/>
      <c r="W917" s="197"/>
      <c r="X917" s="197"/>
      <c r="Y917" s="197"/>
      <c r="Z917" s="197"/>
    </row>
    <row r="918" ht="15.75" customHeight="1">
      <c r="A918" s="197"/>
      <c r="B918" s="197"/>
      <c r="C918" s="197"/>
      <c r="D918" s="197"/>
      <c r="E918" s="197"/>
      <c r="F918" s="197"/>
      <c r="G918" s="197"/>
      <c r="H918" s="197"/>
      <c r="I918" s="197"/>
      <c r="J918" s="197"/>
      <c r="K918" s="197"/>
      <c r="L918" s="197"/>
      <c r="M918" s="197"/>
      <c r="N918" s="197"/>
      <c r="O918" s="197"/>
      <c r="P918" s="197"/>
      <c r="Q918" s="197"/>
      <c r="R918" s="197"/>
      <c r="S918" s="197"/>
      <c r="T918" s="197"/>
      <c r="U918" s="197"/>
      <c r="V918" s="197"/>
      <c r="W918" s="197"/>
      <c r="X918" s="197"/>
      <c r="Y918" s="197"/>
      <c r="Z918" s="197"/>
    </row>
    <row r="919" ht="15.75" customHeight="1">
      <c r="A919" s="197"/>
      <c r="B919" s="197"/>
      <c r="C919" s="197"/>
      <c r="D919" s="197"/>
      <c r="E919" s="197"/>
      <c r="F919" s="197"/>
      <c r="G919" s="197"/>
      <c r="H919" s="197"/>
      <c r="I919" s="197"/>
      <c r="J919" s="197"/>
      <c r="K919" s="197"/>
      <c r="L919" s="197"/>
      <c r="M919" s="197"/>
      <c r="N919" s="197"/>
      <c r="O919" s="197"/>
      <c r="P919" s="197"/>
      <c r="Q919" s="197"/>
      <c r="R919" s="197"/>
      <c r="S919" s="197"/>
      <c r="T919" s="197"/>
      <c r="U919" s="197"/>
      <c r="V919" s="197"/>
      <c r="W919" s="197"/>
      <c r="X919" s="197"/>
      <c r="Y919" s="197"/>
      <c r="Z919" s="197"/>
    </row>
    <row r="920" ht="15.75" customHeight="1">
      <c r="A920" s="197"/>
      <c r="B920" s="197"/>
      <c r="C920" s="197"/>
      <c r="D920" s="197"/>
      <c r="E920" s="197"/>
      <c r="F920" s="197"/>
      <c r="G920" s="197"/>
      <c r="H920" s="197"/>
      <c r="I920" s="197"/>
      <c r="J920" s="197"/>
      <c r="K920" s="197"/>
      <c r="L920" s="197"/>
      <c r="M920" s="197"/>
      <c r="N920" s="197"/>
      <c r="O920" s="197"/>
      <c r="P920" s="197"/>
      <c r="Q920" s="197"/>
      <c r="R920" s="197"/>
      <c r="S920" s="197"/>
      <c r="T920" s="197"/>
      <c r="U920" s="197"/>
      <c r="V920" s="197"/>
      <c r="W920" s="197"/>
      <c r="X920" s="197"/>
      <c r="Y920" s="197"/>
      <c r="Z920" s="197"/>
    </row>
    <row r="921" ht="15.75" customHeight="1">
      <c r="A921" s="197"/>
      <c r="B921" s="197"/>
      <c r="C921" s="197"/>
      <c r="D921" s="197"/>
      <c r="E921" s="197"/>
      <c r="F921" s="197"/>
      <c r="G921" s="197"/>
      <c r="H921" s="197"/>
      <c r="I921" s="197"/>
      <c r="J921" s="197"/>
      <c r="K921" s="197"/>
      <c r="L921" s="197"/>
      <c r="M921" s="197"/>
      <c r="N921" s="197"/>
      <c r="O921" s="197"/>
      <c r="P921" s="197"/>
      <c r="Q921" s="197"/>
      <c r="R921" s="197"/>
      <c r="S921" s="197"/>
      <c r="T921" s="197"/>
      <c r="U921" s="197"/>
      <c r="V921" s="197"/>
      <c r="W921" s="197"/>
      <c r="X921" s="197"/>
      <c r="Y921" s="197"/>
      <c r="Z921" s="197"/>
    </row>
    <row r="922" ht="15.75" customHeight="1">
      <c r="A922" s="197"/>
      <c r="B922" s="197"/>
      <c r="C922" s="197"/>
      <c r="D922" s="197"/>
      <c r="E922" s="197"/>
      <c r="F922" s="197"/>
      <c r="G922" s="197"/>
      <c r="H922" s="197"/>
      <c r="I922" s="197"/>
      <c r="J922" s="197"/>
      <c r="K922" s="197"/>
      <c r="L922" s="197"/>
      <c r="M922" s="197"/>
      <c r="N922" s="197"/>
      <c r="O922" s="197"/>
      <c r="P922" s="197"/>
      <c r="Q922" s="197"/>
      <c r="R922" s="197"/>
      <c r="S922" s="197"/>
      <c r="T922" s="197"/>
      <c r="U922" s="197"/>
      <c r="V922" s="197"/>
      <c r="W922" s="197"/>
      <c r="X922" s="197"/>
      <c r="Y922" s="197"/>
      <c r="Z922" s="197"/>
    </row>
    <row r="923" ht="15.75" customHeight="1">
      <c r="A923" s="197"/>
      <c r="B923" s="197"/>
      <c r="C923" s="197"/>
      <c r="D923" s="197"/>
      <c r="E923" s="197"/>
      <c r="F923" s="197"/>
      <c r="G923" s="197"/>
      <c r="H923" s="197"/>
      <c r="I923" s="197"/>
      <c r="J923" s="197"/>
      <c r="K923" s="197"/>
      <c r="L923" s="197"/>
      <c r="M923" s="197"/>
      <c r="N923" s="197"/>
      <c r="O923" s="197"/>
      <c r="P923" s="197"/>
      <c r="Q923" s="197"/>
      <c r="R923" s="197"/>
      <c r="S923" s="197"/>
      <c r="T923" s="197"/>
      <c r="U923" s="197"/>
      <c r="V923" s="197"/>
      <c r="W923" s="197"/>
      <c r="X923" s="197"/>
      <c r="Y923" s="197"/>
      <c r="Z923" s="197"/>
    </row>
    <row r="924" ht="15.75" customHeight="1">
      <c r="A924" s="197"/>
      <c r="B924" s="197"/>
      <c r="C924" s="197"/>
      <c r="D924" s="197"/>
      <c r="E924" s="197"/>
      <c r="F924" s="197"/>
      <c r="G924" s="197"/>
      <c r="H924" s="197"/>
      <c r="I924" s="197"/>
      <c r="J924" s="197"/>
      <c r="K924" s="197"/>
      <c r="L924" s="197"/>
      <c r="M924" s="197"/>
      <c r="N924" s="197"/>
      <c r="O924" s="197"/>
      <c r="P924" s="197"/>
      <c r="Q924" s="197"/>
      <c r="R924" s="197"/>
      <c r="S924" s="197"/>
      <c r="T924" s="197"/>
      <c r="U924" s="197"/>
      <c r="V924" s="197"/>
      <c r="W924" s="197"/>
      <c r="X924" s="197"/>
      <c r="Y924" s="197"/>
      <c r="Z924" s="197"/>
    </row>
    <row r="925" ht="15.75" customHeight="1">
      <c r="A925" s="197"/>
      <c r="B925" s="197"/>
      <c r="C925" s="197"/>
      <c r="D925" s="197"/>
      <c r="E925" s="197"/>
      <c r="F925" s="197"/>
      <c r="G925" s="197"/>
      <c r="H925" s="197"/>
      <c r="I925" s="197"/>
      <c r="J925" s="197"/>
      <c r="K925" s="197"/>
      <c r="L925" s="197"/>
      <c r="M925" s="197"/>
      <c r="N925" s="197"/>
      <c r="O925" s="197"/>
      <c r="P925" s="197"/>
      <c r="Q925" s="197"/>
      <c r="R925" s="197"/>
      <c r="S925" s="197"/>
      <c r="T925" s="197"/>
      <c r="U925" s="197"/>
      <c r="V925" s="197"/>
      <c r="W925" s="197"/>
      <c r="X925" s="197"/>
      <c r="Y925" s="197"/>
      <c r="Z925" s="197"/>
    </row>
    <row r="926" ht="15.75" customHeight="1">
      <c r="A926" s="197"/>
      <c r="B926" s="197"/>
      <c r="C926" s="197"/>
      <c r="D926" s="197"/>
      <c r="E926" s="197"/>
      <c r="F926" s="197"/>
      <c r="G926" s="197"/>
      <c r="H926" s="197"/>
      <c r="I926" s="197"/>
      <c r="J926" s="197"/>
      <c r="K926" s="197"/>
      <c r="L926" s="197"/>
      <c r="M926" s="197"/>
      <c r="N926" s="197"/>
      <c r="O926" s="197"/>
      <c r="P926" s="197"/>
      <c r="Q926" s="197"/>
      <c r="R926" s="197"/>
      <c r="S926" s="197"/>
      <c r="T926" s="197"/>
      <c r="U926" s="197"/>
      <c r="V926" s="197"/>
      <c r="W926" s="197"/>
      <c r="X926" s="197"/>
      <c r="Y926" s="197"/>
      <c r="Z926" s="197"/>
    </row>
    <row r="927" ht="15.75" customHeight="1">
      <c r="A927" s="197"/>
      <c r="B927" s="197"/>
      <c r="C927" s="197"/>
      <c r="D927" s="197"/>
      <c r="E927" s="197"/>
      <c r="F927" s="197"/>
      <c r="G927" s="197"/>
      <c r="H927" s="197"/>
      <c r="I927" s="197"/>
      <c r="J927" s="197"/>
      <c r="K927" s="197"/>
      <c r="L927" s="197"/>
      <c r="M927" s="197"/>
      <c r="N927" s="197"/>
      <c r="O927" s="197"/>
      <c r="P927" s="197"/>
      <c r="Q927" s="197"/>
      <c r="R927" s="197"/>
      <c r="S927" s="197"/>
      <c r="T927" s="197"/>
      <c r="U927" s="197"/>
      <c r="V927" s="197"/>
      <c r="W927" s="197"/>
      <c r="X927" s="197"/>
      <c r="Y927" s="197"/>
      <c r="Z927" s="197"/>
    </row>
    <row r="928" ht="15.75" customHeight="1">
      <c r="A928" s="197"/>
      <c r="B928" s="197"/>
      <c r="C928" s="197"/>
      <c r="D928" s="197"/>
      <c r="E928" s="197"/>
      <c r="F928" s="197"/>
      <c r="G928" s="197"/>
      <c r="H928" s="197"/>
      <c r="I928" s="197"/>
      <c r="J928" s="197"/>
      <c r="K928" s="197"/>
      <c r="L928" s="197"/>
      <c r="M928" s="197"/>
      <c r="N928" s="197"/>
      <c r="O928" s="197"/>
      <c r="P928" s="197"/>
      <c r="Q928" s="197"/>
      <c r="R928" s="197"/>
      <c r="S928" s="197"/>
      <c r="T928" s="197"/>
      <c r="U928" s="197"/>
      <c r="V928" s="197"/>
      <c r="W928" s="197"/>
      <c r="X928" s="197"/>
      <c r="Y928" s="197"/>
      <c r="Z928" s="197"/>
    </row>
    <row r="929" ht="15.75" customHeight="1">
      <c r="A929" s="197"/>
      <c r="B929" s="197"/>
      <c r="C929" s="197"/>
      <c r="D929" s="197"/>
      <c r="E929" s="197"/>
      <c r="F929" s="197"/>
      <c r="G929" s="197"/>
      <c r="H929" s="197"/>
      <c r="I929" s="197"/>
      <c r="J929" s="197"/>
      <c r="K929" s="197"/>
      <c r="L929" s="197"/>
      <c r="M929" s="197"/>
      <c r="N929" s="197"/>
      <c r="O929" s="197"/>
      <c r="P929" s="197"/>
      <c r="Q929" s="197"/>
      <c r="R929" s="197"/>
      <c r="S929" s="197"/>
      <c r="T929" s="197"/>
      <c r="U929" s="197"/>
      <c r="V929" s="197"/>
      <c r="W929" s="197"/>
      <c r="X929" s="197"/>
      <c r="Y929" s="197"/>
      <c r="Z929" s="197"/>
    </row>
    <row r="930" ht="15.75" customHeight="1">
      <c r="A930" s="197"/>
      <c r="B930" s="197"/>
      <c r="C930" s="197"/>
      <c r="D930" s="197"/>
      <c r="E930" s="197"/>
      <c r="F930" s="197"/>
      <c r="G930" s="197"/>
      <c r="H930" s="197"/>
      <c r="I930" s="197"/>
      <c r="J930" s="197"/>
      <c r="K930" s="197"/>
      <c r="L930" s="197"/>
      <c r="M930" s="197"/>
      <c r="N930" s="197"/>
      <c r="O930" s="197"/>
      <c r="P930" s="197"/>
      <c r="Q930" s="197"/>
      <c r="R930" s="197"/>
      <c r="S930" s="197"/>
      <c r="T930" s="197"/>
      <c r="U930" s="197"/>
      <c r="V930" s="197"/>
      <c r="W930" s="197"/>
      <c r="X930" s="197"/>
      <c r="Y930" s="197"/>
      <c r="Z930" s="197"/>
    </row>
    <row r="931" ht="15.75" customHeight="1">
      <c r="A931" s="197"/>
      <c r="B931" s="197"/>
      <c r="C931" s="197"/>
      <c r="D931" s="197"/>
      <c r="E931" s="197"/>
      <c r="F931" s="197"/>
      <c r="G931" s="197"/>
      <c r="H931" s="197"/>
      <c r="I931" s="197"/>
      <c r="J931" s="197"/>
      <c r="K931" s="197"/>
      <c r="L931" s="197"/>
      <c r="M931" s="197"/>
      <c r="N931" s="197"/>
      <c r="O931" s="197"/>
      <c r="P931" s="197"/>
      <c r="Q931" s="197"/>
      <c r="R931" s="197"/>
      <c r="S931" s="197"/>
      <c r="T931" s="197"/>
      <c r="U931" s="197"/>
      <c r="V931" s="197"/>
      <c r="W931" s="197"/>
      <c r="X931" s="197"/>
      <c r="Y931" s="197"/>
      <c r="Z931" s="197"/>
    </row>
    <row r="932" ht="15.75" customHeight="1">
      <c r="A932" s="197"/>
      <c r="B932" s="197"/>
      <c r="C932" s="197"/>
      <c r="D932" s="197"/>
      <c r="E932" s="197"/>
      <c r="F932" s="197"/>
      <c r="G932" s="197"/>
      <c r="H932" s="197"/>
      <c r="I932" s="197"/>
      <c r="J932" s="197"/>
      <c r="K932" s="197"/>
      <c r="L932" s="197"/>
      <c r="M932" s="197"/>
      <c r="N932" s="197"/>
      <c r="O932" s="197"/>
      <c r="P932" s="197"/>
      <c r="Q932" s="197"/>
      <c r="R932" s="197"/>
      <c r="S932" s="197"/>
      <c r="T932" s="197"/>
      <c r="U932" s="197"/>
      <c r="V932" s="197"/>
      <c r="W932" s="197"/>
      <c r="X932" s="197"/>
      <c r="Y932" s="197"/>
      <c r="Z932" s="197"/>
    </row>
    <row r="933" ht="15.75" customHeight="1">
      <c r="A933" s="197"/>
      <c r="B933" s="197"/>
      <c r="C933" s="197"/>
      <c r="D933" s="197"/>
      <c r="E933" s="197"/>
      <c r="F933" s="197"/>
      <c r="G933" s="197"/>
      <c r="H933" s="197"/>
      <c r="I933" s="197"/>
      <c r="J933" s="197"/>
      <c r="K933" s="197"/>
      <c r="L933" s="197"/>
      <c r="M933" s="197"/>
      <c r="N933" s="197"/>
      <c r="O933" s="197"/>
      <c r="P933" s="197"/>
      <c r="Q933" s="197"/>
      <c r="R933" s="197"/>
      <c r="S933" s="197"/>
      <c r="T933" s="197"/>
      <c r="U933" s="197"/>
      <c r="V933" s="197"/>
      <c r="W933" s="197"/>
      <c r="X933" s="197"/>
      <c r="Y933" s="197"/>
      <c r="Z933" s="197"/>
    </row>
    <row r="934" ht="15.75" customHeight="1">
      <c r="A934" s="197"/>
      <c r="B934" s="197"/>
      <c r="C934" s="197"/>
      <c r="D934" s="197"/>
      <c r="E934" s="197"/>
      <c r="F934" s="197"/>
      <c r="G934" s="197"/>
      <c r="H934" s="197"/>
      <c r="I934" s="197"/>
      <c r="J934" s="197"/>
      <c r="K934" s="197"/>
      <c r="L934" s="197"/>
      <c r="M934" s="197"/>
      <c r="N934" s="197"/>
      <c r="O934" s="197"/>
      <c r="P934" s="197"/>
      <c r="Q934" s="197"/>
      <c r="R934" s="197"/>
      <c r="S934" s="197"/>
      <c r="T934" s="197"/>
      <c r="U934" s="197"/>
      <c r="V934" s="197"/>
      <c r="W934" s="197"/>
      <c r="X934" s="197"/>
      <c r="Y934" s="197"/>
      <c r="Z934" s="197"/>
    </row>
    <row r="935" ht="15.75" customHeight="1">
      <c r="A935" s="197"/>
      <c r="B935" s="197"/>
      <c r="C935" s="197"/>
      <c r="D935" s="197"/>
      <c r="E935" s="197"/>
      <c r="F935" s="197"/>
      <c r="G935" s="197"/>
      <c r="H935" s="197"/>
      <c r="I935" s="197"/>
      <c r="J935" s="197"/>
      <c r="K935" s="197"/>
      <c r="L935" s="197"/>
      <c r="M935" s="197"/>
      <c r="N935" s="197"/>
      <c r="O935" s="197"/>
      <c r="P935" s="197"/>
      <c r="Q935" s="197"/>
      <c r="R935" s="197"/>
      <c r="S935" s="197"/>
      <c r="T935" s="197"/>
      <c r="U935" s="197"/>
      <c r="V935" s="197"/>
      <c r="W935" s="197"/>
      <c r="X935" s="197"/>
      <c r="Y935" s="197"/>
      <c r="Z935" s="197"/>
    </row>
    <row r="936" ht="15.75" customHeight="1">
      <c r="A936" s="197"/>
      <c r="B936" s="197"/>
      <c r="C936" s="197"/>
      <c r="D936" s="197"/>
      <c r="E936" s="197"/>
      <c r="F936" s="197"/>
      <c r="G936" s="197"/>
      <c r="H936" s="197"/>
      <c r="I936" s="197"/>
      <c r="J936" s="197"/>
      <c r="K936" s="197"/>
      <c r="L936" s="197"/>
      <c r="M936" s="197"/>
      <c r="N936" s="197"/>
      <c r="O936" s="197"/>
      <c r="P936" s="197"/>
      <c r="Q936" s="197"/>
      <c r="R936" s="197"/>
      <c r="S936" s="197"/>
      <c r="T936" s="197"/>
      <c r="U936" s="197"/>
      <c r="V936" s="197"/>
      <c r="W936" s="197"/>
      <c r="X936" s="197"/>
      <c r="Y936" s="197"/>
      <c r="Z936" s="197"/>
    </row>
    <row r="937" ht="15.75" customHeight="1">
      <c r="A937" s="197"/>
      <c r="B937" s="197"/>
      <c r="C937" s="197"/>
      <c r="D937" s="197"/>
      <c r="E937" s="197"/>
      <c r="F937" s="197"/>
      <c r="G937" s="197"/>
      <c r="H937" s="197"/>
      <c r="I937" s="197"/>
      <c r="J937" s="197"/>
      <c r="K937" s="197"/>
      <c r="L937" s="197"/>
      <c r="M937" s="197"/>
      <c r="N937" s="197"/>
      <c r="O937" s="197"/>
      <c r="P937" s="197"/>
      <c r="Q937" s="197"/>
      <c r="R937" s="197"/>
      <c r="S937" s="197"/>
      <c r="T937" s="197"/>
      <c r="U937" s="197"/>
      <c r="V937" s="197"/>
      <c r="W937" s="197"/>
      <c r="X937" s="197"/>
      <c r="Y937" s="197"/>
      <c r="Z937" s="197"/>
    </row>
    <row r="938" ht="15.75" customHeight="1">
      <c r="A938" s="197"/>
      <c r="B938" s="197"/>
      <c r="C938" s="197"/>
      <c r="D938" s="197"/>
      <c r="E938" s="197"/>
      <c r="F938" s="197"/>
      <c r="G938" s="197"/>
      <c r="H938" s="197"/>
      <c r="I938" s="197"/>
      <c r="J938" s="197"/>
      <c r="K938" s="197"/>
      <c r="L938" s="197"/>
      <c r="M938" s="197"/>
      <c r="N938" s="197"/>
      <c r="O938" s="197"/>
      <c r="P938" s="197"/>
      <c r="Q938" s="197"/>
      <c r="R938" s="197"/>
      <c r="S938" s="197"/>
      <c r="T938" s="197"/>
      <c r="U938" s="197"/>
      <c r="V938" s="197"/>
      <c r="W938" s="197"/>
      <c r="X938" s="197"/>
      <c r="Y938" s="197"/>
      <c r="Z938" s="197"/>
    </row>
    <row r="939" ht="15.75" customHeight="1">
      <c r="A939" s="197"/>
      <c r="B939" s="197"/>
      <c r="C939" s="197"/>
      <c r="D939" s="197"/>
      <c r="E939" s="197"/>
      <c r="F939" s="197"/>
      <c r="G939" s="197"/>
      <c r="H939" s="197"/>
      <c r="I939" s="197"/>
      <c r="J939" s="197"/>
      <c r="K939" s="197"/>
      <c r="L939" s="197"/>
      <c r="M939" s="197"/>
      <c r="N939" s="197"/>
      <c r="O939" s="197"/>
      <c r="P939" s="197"/>
      <c r="Q939" s="197"/>
      <c r="R939" s="197"/>
      <c r="S939" s="197"/>
      <c r="T939" s="197"/>
      <c r="U939" s="197"/>
      <c r="V939" s="197"/>
      <c r="W939" s="197"/>
      <c r="X939" s="197"/>
      <c r="Y939" s="197"/>
      <c r="Z939" s="197"/>
    </row>
    <row r="940" ht="15.75" customHeight="1">
      <c r="A940" s="197"/>
      <c r="B940" s="197"/>
      <c r="C940" s="197"/>
      <c r="D940" s="197"/>
      <c r="E940" s="197"/>
      <c r="F940" s="197"/>
      <c r="G940" s="197"/>
      <c r="H940" s="197"/>
      <c r="I940" s="197"/>
      <c r="J940" s="197"/>
      <c r="K940" s="197"/>
      <c r="L940" s="197"/>
      <c r="M940" s="197"/>
      <c r="N940" s="197"/>
      <c r="O940" s="197"/>
      <c r="P940" s="197"/>
      <c r="Q940" s="197"/>
      <c r="R940" s="197"/>
      <c r="S940" s="197"/>
      <c r="T940" s="197"/>
      <c r="U940" s="197"/>
      <c r="V940" s="197"/>
      <c r="W940" s="197"/>
      <c r="X940" s="197"/>
      <c r="Y940" s="197"/>
      <c r="Z940" s="197"/>
    </row>
    <row r="941" ht="15.75" customHeight="1">
      <c r="A941" s="197"/>
      <c r="B941" s="197"/>
      <c r="C941" s="197"/>
      <c r="D941" s="197"/>
      <c r="E941" s="197"/>
      <c r="F941" s="197"/>
      <c r="G941" s="197"/>
      <c r="H941" s="197"/>
      <c r="I941" s="197"/>
      <c r="J941" s="197"/>
      <c r="K941" s="197"/>
      <c r="L941" s="197"/>
      <c r="M941" s="197"/>
      <c r="N941" s="197"/>
      <c r="O941" s="197"/>
      <c r="P941" s="197"/>
      <c r="Q941" s="197"/>
      <c r="R941" s="197"/>
      <c r="S941" s="197"/>
      <c r="T941" s="197"/>
      <c r="U941" s="197"/>
      <c r="V941" s="197"/>
      <c r="W941" s="197"/>
      <c r="X941" s="197"/>
      <c r="Y941" s="197"/>
      <c r="Z941" s="197"/>
    </row>
    <row r="942" ht="15.75" customHeight="1">
      <c r="A942" s="197"/>
      <c r="B942" s="197"/>
      <c r="C942" s="197"/>
      <c r="D942" s="197"/>
      <c r="E942" s="197"/>
      <c r="F942" s="197"/>
      <c r="G942" s="197"/>
      <c r="H942" s="197"/>
      <c r="I942" s="197"/>
      <c r="J942" s="197"/>
      <c r="K942" s="197"/>
      <c r="L942" s="197"/>
      <c r="M942" s="197"/>
      <c r="N942" s="197"/>
      <c r="O942" s="197"/>
      <c r="P942" s="197"/>
      <c r="Q942" s="197"/>
      <c r="R942" s="197"/>
      <c r="S942" s="197"/>
      <c r="T942" s="197"/>
      <c r="U942" s="197"/>
      <c r="V942" s="197"/>
      <c r="W942" s="197"/>
      <c r="X942" s="197"/>
      <c r="Y942" s="197"/>
      <c r="Z942" s="197"/>
    </row>
    <row r="943" ht="15.75" customHeight="1">
      <c r="A943" s="197"/>
      <c r="B943" s="197"/>
      <c r="C943" s="197"/>
      <c r="D943" s="197"/>
      <c r="E943" s="197"/>
      <c r="F943" s="197"/>
      <c r="G943" s="197"/>
      <c r="H943" s="197"/>
      <c r="I943" s="197"/>
      <c r="J943" s="197"/>
      <c r="K943" s="197"/>
      <c r="L943" s="197"/>
      <c r="M943" s="197"/>
      <c r="N943" s="197"/>
      <c r="O943" s="197"/>
      <c r="P943" s="197"/>
      <c r="Q943" s="197"/>
      <c r="R943" s="197"/>
      <c r="S943" s="197"/>
      <c r="T943" s="197"/>
      <c r="U943" s="197"/>
      <c r="V943" s="197"/>
      <c r="W943" s="197"/>
      <c r="X943" s="197"/>
      <c r="Y943" s="197"/>
      <c r="Z943" s="197"/>
    </row>
    <row r="944" ht="15.75" customHeight="1">
      <c r="A944" s="197"/>
      <c r="B944" s="197"/>
      <c r="C944" s="197"/>
      <c r="D944" s="197"/>
      <c r="E944" s="197"/>
      <c r="F944" s="197"/>
      <c r="G944" s="197"/>
      <c r="H944" s="197"/>
      <c r="I944" s="197"/>
      <c r="J944" s="197"/>
      <c r="K944" s="197"/>
      <c r="L944" s="197"/>
      <c r="M944" s="197"/>
      <c r="N944" s="197"/>
      <c r="O944" s="197"/>
      <c r="P944" s="197"/>
      <c r="Q944" s="197"/>
      <c r="R944" s="197"/>
      <c r="S944" s="197"/>
      <c r="T944" s="197"/>
      <c r="U944" s="197"/>
      <c r="V944" s="197"/>
      <c r="W944" s="197"/>
      <c r="X944" s="197"/>
      <c r="Y944" s="197"/>
      <c r="Z944" s="197"/>
    </row>
    <row r="945" ht="15.75" customHeight="1">
      <c r="A945" s="197"/>
      <c r="B945" s="197"/>
      <c r="C945" s="197"/>
      <c r="D945" s="197"/>
      <c r="E945" s="197"/>
      <c r="F945" s="197"/>
      <c r="G945" s="197"/>
      <c r="H945" s="197"/>
      <c r="I945" s="197"/>
      <c r="J945" s="197"/>
      <c r="K945" s="197"/>
      <c r="L945" s="197"/>
      <c r="M945" s="197"/>
      <c r="N945" s="197"/>
      <c r="O945" s="197"/>
      <c r="P945" s="197"/>
      <c r="Q945" s="197"/>
      <c r="R945" s="197"/>
      <c r="S945" s="197"/>
      <c r="T945" s="197"/>
      <c r="U945" s="197"/>
      <c r="V945" s="197"/>
      <c r="W945" s="197"/>
      <c r="X945" s="197"/>
      <c r="Y945" s="197"/>
      <c r="Z945" s="197"/>
    </row>
    <row r="946" ht="15.75" customHeight="1">
      <c r="A946" s="197"/>
      <c r="B946" s="197"/>
      <c r="C946" s="197"/>
      <c r="D946" s="197"/>
      <c r="E946" s="197"/>
      <c r="F946" s="197"/>
      <c r="G946" s="197"/>
      <c r="H946" s="197"/>
      <c r="I946" s="197"/>
      <c r="J946" s="197"/>
      <c r="K946" s="197"/>
      <c r="L946" s="197"/>
      <c r="M946" s="197"/>
      <c r="N946" s="197"/>
      <c r="O946" s="197"/>
      <c r="P946" s="197"/>
      <c r="Q946" s="197"/>
      <c r="R946" s="197"/>
      <c r="S946" s="197"/>
      <c r="T946" s="197"/>
      <c r="U946" s="197"/>
      <c r="V946" s="197"/>
      <c r="W946" s="197"/>
      <c r="X946" s="197"/>
      <c r="Y946" s="197"/>
      <c r="Z946" s="197"/>
    </row>
    <row r="947" ht="15.75" customHeight="1">
      <c r="A947" s="197"/>
      <c r="B947" s="197"/>
      <c r="C947" s="197"/>
      <c r="D947" s="197"/>
      <c r="E947" s="197"/>
      <c r="F947" s="197"/>
      <c r="G947" s="197"/>
      <c r="H947" s="197"/>
      <c r="I947" s="197"/>
      <c r="J947" s="197"/>
      <c r="K947" s="197"/>
      <c r="L947" s="197"/>
      <c r="M947" s="197"/>
      <c r="N947" s="197"/>
      <c r="O947" s="197"/>
      <c r="P947" s="197"/>
      <c r="Q947" s="197"/>
      <c r="R947" s="197"/>
      <c r="S947" s="197"/>
      <c r="T947" s="197"/>
      <c r="U947" s="197"/>
      <c r="V947" s="197"/>
      <c r="W947" s="197"/>
      <c r="X947" s="197"/>
      <c r="Y947" s="197"/>
      <c r="Z947" s="197"/>
    </row>
    <row r="948" ht="15.75" customHeight="1">
      <c r="A948" s="197"/>
      <c r="B948" s="197"/>
      <c r="C948" s="197"/>
      <c r="D948" s="197"/>
      <c r="E948" s="197"/>
      <c r="F948" s="197"/>
      <c r="G948" s="197"/>
      <c r="H948" s="197"/>
      <c r="I948" s="197"/>
      <c r="J948" s="197"/>
      <c r="K948" s="197"/>
      <c r="L948" s="197"/>
      <c r="M948" s="197"/>
      <c r="N948" s="197"/>
      <c r="O948" s="197"/>
      <c r="P948" s="197"/>
      <c r="Q948" s="197"/>
      <c r="R948" s="197"/>
      <c r="S948" s="197"/>
      <c r="T948" s="197"/>
      <c r="U948" s="197"/>
      <c r="V948" s="197"/>
      <c r="W948" s="197"/>
      <c r="X948" s="197"/>
      <c r="Y948" s="197"/>
      <c r="Z948" s="197"/>
    </row>
    <row r="949" ht="15.75" customHeight="1">
      <c r="A949" s="197"/>
      <c r="B949" s="197"/>
      <c r="C949" s="197"/>
      <c r="D949" s="197"/>
      <c r="E949" s="197"/>
      <c r="F949" s="197"/>
      <c r="G949" s="197"/>
      <c r="H949" s="197"/>
      <c r="I949" s="197"/>
      <c r="J949" s="197"/>
      <c r="K949" s="197"/>
      <c r="L949" s="197"/>
      <c r="M949" s="197"/>
      <c r="N949" s="197"/>
      <c r="O949" s="197"/>
      <c r="P949" s="197"/>
      <c r="Q949" s="197"/>
      <c r="R949" s="197"/>
      <c r="S949" s="197"/>
      <c r="T949" s="197"/>
      <c r="U949" s="197"/>
      <c r="V949" s="197"/>
      <c r="W949" s="197"/>
      <c r="X949" s="197"/>
      <c r="Y949" s="197"/>
      <c r="Z949" s="197"/>
    </row>
    <row r="950" ht="15.75" customHeight="1">
      <c r="A950" s="197"/>
      <c r="B950" s="197"/>
      <c r="C950" s="197"/>
      <c r="D950" s="197"/>
      <c r="E950" s="197"/>
      <c r="F950" s="197"/>
      <c r="G950" s="197"/>
      <c r="H950" s="197"/>
      <c r="I950" s="197"/>
      <c r="J950" s="197"/>
      <c r="K950" s="197"/>
      <c r="L950" s="197"/>
      <c r="M950" s="197"/>
      <c r="N950" s="197"/>
      <c r="O950" s="197"/>
      <c r="P950" s="197"/>
      <c r="Q950" s="197"/>
      <c r="R950" s="197"/>
      <c r="S950" s="197"/>
      <c r="T950" s="197"/>
      <c r="U950" s="197"/>
      <c r="V950" s="197"/>
      <c r="W950" s="197"/>
      <c r="X950" s="197"/>
      <c r="Y950" s="197"/>
      <c r="Z950" s="197"/>
    </row>
    <row r="951" ht="15.75" customHeight="1">
      <c r="A951" s="197"/>
      <c r="B951" s="197"/>
      <c r="C951" s="197"/>
      <c r="D951" s="197"/>
      <c r="E951" s="197"/>
      <c r="F951" s="197"/>
      <c r="G951" s="197"/>
      <c r="H951" s="197"/>
      <c r="I951" s="197"/>
      <c r="J951" s="197"/>
      <c r="K951" s="197"/>
      <c r="L951" s="197"/>
      <c r="M951" s="197"/>
      <c r="N951" s="197"/>
      <c r="O951" s="197"/>
      <c r="P951" s="197"/>
      <c r="Q951" s="197"/>
      <c r="R951" s="197"/>
      <c r="S951" s="197"/>
      <c r="T951" s="197"/>
      <c r="U951" s="197"/>
      <c r="V951" s="197"/>
      <c r="W951" s="197"/>
      <c r="X951" s="197"/>
      <c r="Y951" s="197"/>
      <c r="Z951" s="197"/>
    </row>
    <row r="952" ht="15.75" customHeight="1">
      <c r="A952" s="197"/>
      <c r="B952" s="197"/>
      <c r="C952" s="197"/>
      <c r="D952" s="197"/>
      <c r="E952" s="197"/>
      <c r="F952" s="197"/>
      <c r="G952" s="197"/>
      <c r="H952" s="197"/>
      <c r="I952" s="197"/>
      <c r="J952" s="197"/>
      <c r="K952" s="197"/>
      <c r="L952" s="197"/>
      <c r="M952" s="197"/>
      <c r="N952" s="197"/>
      <c r="O952" s="197"/>
      <c r="P952" s="197"/>
      <c r="Q952" s="197"/>
      <c r="R952" s="197"/>
      <c r="S952" s="197"/>
      <c r="T952" s="197"/>
      <c r="U952" s="197"/>
      <c r="V952" s="197"/>
      <c r="W952" s="197"/>
      <c r="X952" s="197"/>
      <c r="Y952" s="197"/>
      <c r="Z952" s="197"/>
    </row>
    <row r="953" ht="15.75" customHeight="1">
      <c r="A953" s="197"/>
      <c r="B953" s="197"/>
      <c r="C953" s="197"/>
      <c r="D953" s="197"/>
      <c r="E953" s="197"/>
      <c r="F953" s="197"/>
      <c r="G953" s="197"/>
      <c r="H953" s="197"/>
      <c r="I953" s="197"/>
      <c r="J953" s="197"/>
      <c r="K953" s="197"/>
      <c r="L953" s="197"/>
      <c r="M953" s="197"/>
      <c r="N953" s="197"/>
      <c r="O953" s="197"/>
      <c r="P953" s="197"/>
      <c r="Q953" s="197"/>
      <c r="R953" s="197"/>
      <c r="S953" s="197"/>
      <c r="T953" s="197"/>
      <c r="U953" s="197"/>
      <c r="V953" s="197"/>
      <c r="W953" s="197"/>
      <c r="X953" s="197"/>
      <c r="Y953" s="197"/>
      <c r="Z953" s="197"/>
    </row>
    <row r="954" ht="15.75" customHeight="1">
      <c r="A954" s="197"/>
      <c r="B954" s="197"/>
      <c r="C954" s="197"/>
      <c r="D954" s="197"/>
      <c r="E954" s="197"/>
      <c r="F954" s="197"/>
      <c r="G954" s="197"/>
      <c r="H954" s="197"/>
      <c r="I954" s="197"/>
      <c r="J954" s="197"/>
      <c r="K954" s="197"/>
      <c r="L954" s="197"/>
      <c r="M954" s="197"/>
      <c r="N954" s="197"/>
      <c r="O954" s="197"/>
      <c r="P954" s="197"/>
      <c r="Q954" s="197"/>
      <c r="R954" s="197"/>
      <c r="S954" s="197"/>
      <c r="T954" s="197"/>
      <c r="U954" s="197"/>
      <c r="V954" s="197"/>
      <c r="W954" s="197"/>
      <c r="X954" s="197"/>
      <c r="Y954" s="197"/>
      <c r="Z954" s="197"/>
    </row>
    <row r="955" ht="15.75" customHeight="1">
      <c r="A955" s="197"/>
      <c r="B955" s="197"/>
      <c r="C955" s="197"/>
      <c r="D955" s="197"/>
      <c r="E955" s="197"/>
      <c r="F955" s="197"/>
      <c r="G955" s="197"/>
      <c r="H955" s="197"/>
      <c r="I955" s="197"/>
      <c r="J955" s="197"/>
      <c r="K955" s="197"/>
      <c r="L955" s="197"/>
      <c r="M955" s="197"/>
      <c r="N955" s="197"/>
      <c r="O955" s="197"/>
      <c r="P955" s="197"/>
      <c r="Q955" s="197"/>
      <c r="R955" s="197"/>
      <c r="S955" s="197"/>
      <c r="T955" s="197"/>
      <c r="U955" s="197"/>
      <c r="V955" s="197"/>
      <c r="W955" s="197"/>
      <c r="X955" s="197"/>
      <c r="Y955" s="197"/>
      <c r="Z955" s="197"/>
    </row>
    <row r="956" ht="15.75" customHeight="1">
      <c r="A956" s="197"/>
      <c r="B956" s="197"/>
      <c r="C956" s="197"/>
      <c r="D956" s="197"/>
      <c r="E956" s="197"/>
      <c r="F956" s="197"/>
      <c r="G956" s="197"/>
      <c r="H956" s="197"/>
      <c r="I956" s="197"/>
      <c r="J956" s="197"/>
      <c r="K956" s="197"/>
      <c r="L956" s="197"/>
      <c r="M956" s="197"/>
      <c r="N956" s="197"/>
      <c r="O956" s="197"/>
      <c r="P956" s="197"/>
      <c r="Q956" s="197"/>
      <c r="R956" s="197"/>
      <c r="S956" s="197"/>
      <c r="T956" s="197"/>
      <c r="U956" s="197"/>
      <c r="V956" s="197"/>
      <c r="W956" s="197"/>
      <c r="X956" s="197"/>
      <c r="Y956" s="197"/>
      <c r="Z956" s="197"/>
    </row>
    <row r="957" ht="15.75" customHeight="1">
      <c r="A957" s="197"/>
      <c r="B957" s="197"/>
      <c r="C957" s="197"/>
      <c r="D957" s="197"/>
      <c r="E957" s="197"/>
      <c r="F957" s="197"/>
      <c r="G957" s="197"/>
      <c r="H957" s="197"/>
      <c r="I957" s="197"/>
      <c r="J957" s="197"/>
      <c r="K957" s="197"/>
      <c r="L957" s="197"/>
      <c r="M957" s="197"/>
      <c r="N957" s="197"/>
      <c r="O957" s="197"/>
      <c r="P957" s="197"/>
      <c r="Q957" s="197"/>
      <c r="R957" s="197"/>
      <c r="S957" s="197"/>
      <c r="T957" s="197"/>
      <c r="U957" s="197"/>
      <c r="V957" s="197"/>
      <c r="W957" s="197"/>
      <c r="X957" s="197"/>
      <c r="Y957" s="197"/>
      <c r="Z957" s="197"/>
    </row>
    <row r="958" ht="15.75" customHeight="1">
      <c r="A958" s="197"/>
      <c r="B958" s="197"/>
      <c r="C958" s="197"/>
      <c r="D958" s="197"/>
      <c r="E958" s="197"/>
      <c r="F958" s="197"/>
      <c r="G958" s="197"/>
      <c r="H958" s="197"/>
      <c r="I958" s="197"/>
      <c r="J958" s="197"/>
      <c r="K958" s="197"/>
      <c r="L958" s="197"/>
      <c r="M958" s="197"/>
      <c r="N958" s="197"/>
      <c r="O958" s="197"/>
      <c r="P958" s="197"/>
      <c r="Q958" s="197"/>
      <c r="R958" s="197"/>
      <c r="S958" s="197"/>
      <c r="T958" s="197"/>
      <c r="U958" s="197"/>
      <c r="V958" s="197"/>
      <c r="W958" s="197"/>
      <c r="X958" s="197"/>
      <c r="Y958" s="197"/>
      <c r="Z958" s="197"/>
    </row>
    <row r="959" ht="15.75" customHeight="1">
      <c r="A959" s="197"/>
      <c r="B959" s="197"/>
      <c r="C959" s="197"/>
      <c r="D959" s="197"/>
      <c r="E959" s="197"/>
      <c r="F959" s="197"/>
      <c r="G959" s="197"/>
      <c r="H959" s="197"/>
      <c r="I959" s="197"/>
      <c r="J959" s="197"/>
      <c r="K959" s="197"/>
      <c r="L959" s="197"/>
      <c r="M959" s="197"/>
      <c r="N959" s="197"/>
      <c r="O959" s="197"/>
      <c r="P959" s="197"/>
      <c r="Q959" s="197"/>
      <c r="R959" s="197"/>
      <c r="S959" s="197"/>
      <c r="T959" s="197"/>
      <c r="U959" s="197"/>
      <c r="V959" s="197"/>
      <c r="W959" s="197"/>
      <c r="X959" s="197"/>
      <c r="Y959" s="197"/>
      <c r="Z959" s="197"/>
    </row>
    <row r="960" ht="15.75" customHeight="1">
      <c r="A960" s="197"/>
      <c r="B960" s="197"/>
      <c r="C960" s="197"/>
      <c r="D960" s="197"/>
      <c r="E960" s="197"/>
      <c r="F960" s="197"/>
      <c r="G960" s="197"/>
      <c r="H960" s="197"/>
      <c r="I960" s="197"/>
      <c r="J960" s="197"/>
      <c r="K960" s="197"/>
      <c r="L960" s="197"/>
      <c r="M960" s="197"/>
      <c r="N960" s="197"/>
      <c r="O960" s="197"/>
      <c r="P960" s="197"/>
      <c r="Q960" s="197"/>
      <c r="R960" s="197"/>
      <c r="S960" s="197"/>
      <c r="T960" s="197"/>
      <c r="U960" s="197"/>
      <c r="V960" s="197"/>
      <c r="W960" s="197"/>
      <c r="X960" s="197"/>
      <c r="Y960" s="197"/>
      <c r="Z960" s="197"/>
    </row>
    <row r="961" ht="15.75" customHeight="1">
      <c r="A961" s="197"/>
      <c r="B961" s="197"/>
      <c r="C961" s="197"/>
      <c r="D961" s="197"/>
      <c r="E961" s="197"/>
      <c r="F961" s="197"/>
      <c r="G961" s="197"/>
      <c r="H961" s="197"/>
      <c r="I961" s="197"/>
      <c r="J961" s="197"/>
      <c r="K961" s="197"/>
      <c r="L961" s="197"/>
      <c r="M961" s="197"/>
      <c r="N961" s="197"/>
      <c r="O961" s="197"/>
      <c r="P961" s="197"/>
      <c r="Q961" s="197"/>
      <c r="R961" s="197"/>
      <c r="S961" s="197"/>
      <c r="T961" s="197"/>
      <c r="U961" s="197"/>
      <c r="V961" s="197"/>
      <c r="W961" s="197"/>
      <c r="X961" s="197"/>
      <c r="Y961" s="197"/>
      <c r="Z961" s="197"/>
    </row>
    <row r="962" ht="15.75" customHeight="1">
      <c r="A962" s="197"/>
      <c r="B962" s="197"/>
      <c r="C962" s="197"/>
      <c r="D962" s="197"/>
      <c r="E962" s="197"/>
      <c r="F962" s="197"/>
      <c r="G962" s="197"/>
      <c r="H962" s="197"/>
      <c r="I962" s="197"/>
      <c r="J962" s="197"/>
      <c r="K962" s="197"/>
      <c r="L962" s="197"/>
      <c r="M962" s="197"/>
      <c r="N962" s="197"/>
      <c r="O962" s="197"/>
      <c r="P962" s="197"/>
      <c r="Q962" s="197"/>
      <c r="R962" s="197"/>
      <c r="S962" s="197"/>
      <c r="T962" s="197"/>
      <c r="U962" s="197"/>
      <c r="V962" s="197"/>
      <c r="W962" s="197"/>
      <c r="X962" s="197"/>
      <c r="Y962" s="197"/>
      <c r="Z962" s="197"/>
    </row>
    <row r="963" ht="15.75" customHeight="1">
      <c r="A963" s="197"/>
      <c r="B963" s="197"/>
      <c r="C963" s="197"/>
      <c r="D963" s="197"/>
      <c r="E963" s="197"/>
      <c r="F963" s="197"/>
      <c r="G963" s="197"/>
      <c r="H963" s="197"/>
      <c r="I963" s="197"/>
      <c r="J963" s="197"/>
      <c r="K963" s="197"/>
      <c r="L963" s="197"/>
      <c r="M963" s="197"/>
      <c r="N963" s="197"/>
      <c r="O963" s="197"/>
      <c r="P963" s="197"/>
      <c r="Q963" s="197"/>
      <c r="R963" s="197"/>
      <c r="S963" s="197"/>
      <c r="T963" s="197"/>
      <c r="U963" s="197"/>
      <c r="V963" s="197"/>
      <c r="W963" s="197"/>
      <c r="X963" s="197"/>
      <c r="Y963" s="197"/>
      <c r="Z963" s="197"/>
    </row>
    <row r="964" ht="15.75" customHeight="1">
      <c r="A964" s="197"/>
      <c r="B964" s="197"/>
      <c r="C964" s="197"/>
      <c r="D964" s="197"/>
      <c r="E964" s="197"/>
      <c r="F964" s="197"/>
      <c r="G964" s="197"/>
      <c r="H964" s="197"/>
      <c r="I964" s="197"/>
      <c r="J964" s="197"/>
      <c r="K964" s="197"/>
      <c r="L964" s="197"/>
      <c r="M964" s="197"/>
      <c r="N964" s="197"/>
      <c r="O964" s="197"/>
      <c r="P964" s="197"/>
      <c r="Q964" s="197"/>
      <c r="R964" s="197"/>
      <c r="S964" s="197"/>
      <c r="T964" s="197"/>
      <c r="U964" s="197"/>
      <c r="V964" s="197"/>
      <c r="W964" s="197"/>
      <c r="X964" s="197"/>
      <c r="Y964" s="197"/>
      <c r="Z964" s="197"/>
    </row>
    <row r="965" ht="15.75" customHeight="1">
      <c r="A965" s="197"/>
      <c r="B965" s="197"/>
      <c r="C965" s="197"/>
      <c r="D965" s="197"/>
      <c r="E965" s="197"/>
      <c r="F965" s="197"/>
      <c r="G965" s="197"/>
      <c r="H965" s="197"/>
      <c r="I965" s="197"/>
      <c r="J965" s="197"/>
      <c r="K965" s="197"/>
      <c r="L965" s="197"/>
      <c r="M965" s="197"/>
      <c r="N965" s="197"/>
      <c r="O965" s="197"/>
      <c r="P965" s="197"/>
      <c r="Q965" s="197"/>
      <c r="R965" s="197"/>
      <c r="S965" s="197"/>
      <c r="T965" s="197"/>
      <c r="U965" s="197"/>
      <c r="V965" s="197"/>
      <c r="W965" s="197"/>
      <c r="X965" s="197"/>
      <c r="Y965" s="197"/>
      <c r="Z965" s="197"/>
    </row>
    <row r="966" ht="15.75" customHeight="1">
      <c r="A966" s="197"/>
      <c r="B966" s="197"/>
      <c r="C966" s="197"/>
      <c r="D966" s="197"/>
      <c r="E966" s="197"/>
      <c r="F966" s="197"/>
      <c r="G966" s="197"/>
      <c r="H966" s="197"/>
      <c r="I966" s="197"/>
      <c r="J966" s="197"/>
      <c r="K966" s="197"/>
      <c r="L966" s="197"/>
      <c r="M966" s="197"/>
      <c r="N966" s="197"/>
      <c r="O966" s="197"/>
      <c r="P966" s="197"/>
      <c r="Q966" s="197"/>
      <c r="R966" s="197"/>
      <c r="S966" s="197"/>
      <c r="T966" s="197"/>
      <c r="U966" s="197"/>
      <c r="V966" s="197"/>
      <c r="W966" s="197"/>
      <c r="X966" s="197"/>
      <c r="Y966" s="197"/>
      <c r="Z966" s="197"/>
    </row>
    <row r="967" ht="15.75" customHeight="1">
      <c r="A967" s="197"/>
      <c r="B967" s="197"/>
      <c r="C967" s="197"/>
      <c r="D967" s="197"/>
      <c r="E967" s="197"/>
      <c r="F967" s="197"/>
      <c r="G967" s="197"/>
      <c r="H967" s="197"/>
      <c r="I967" s="197"/>
      <c r="J967" s="197"/>
      <c r="K967" s="197"/>
      <c r="L967" s="197"/>
      <c r="M967" s="197"/>
      <c r="N967" s="197"/>
      <c r="O967" s="197"/>
      <c r="P967" s="197"/>
      <c r="Q967" s="197"/>
      <c r="R967" s="197"/>
      <c r="S967" s="197"/>
      <c r="T967" s="197"/>
      <c r="U967" s="197"/>
      <c r="V967" s="197"/>
      <c r="W967" s="197"/>
      <c r="X967" s="197"/>
      <c r="Y967" s="197"/>
      <c r="Z967" s="197"/>
    </row>
    <row r="968" ht="15.75" customHeight="1">
      <c r="A968" s="197"/>
      <c r="B968" s="197"/>
      <c r="C968" s="197"/>
      <c r="D968" s="197"/>
      <c r="E968" s="197"/>
      <c r="F968" s="197"/>
      <c r="G968" s="197"/>
      <c r="H968" s="197"/>
      <c r="I968" s="197"/>
      <c r="J968" s="197"/>
      <c r="K968" s="197"/>
      <c r="L968" s="197"/>
      <c r="M968" s="197"/>
      <c r="N968" s="197"/>
      <c r="O968" s="197"/>
      <c r="P968" s="197"/>
      <c r="Q968" s="197"/>
      <c r="R968" s="197"/>
      <c r="S968" s="197"/>
      <c r="T968" s="197"/>
      <c r="U968" s="197"/>
      <c r="V968" s="197"/>
      <c r="W968" s="197"/>
      <c r="X968" s="197"/>
      <c r="Y968" s="197"/>
      <c r="Z968" s="197"/>
    </row>
    <row r="969" ht="15.75" customHeight="1">
      <c r="A969" s="197"/>
      <c r="B969" s="197"/>
      <c r="C969" s="197"/>
      <c r="D969" s="197"/>
      <c r="E969" s="197"/>
      <c r="F969" s="197"/>
      <c r="G969" s="197"/>
      <c r="H969" s="197"/>
      <c r="I969" s="197"/>
      <c r="J969" s="197"/>
      <c r="K969" s="197"/>
      <c r="L969" s="197"/>
      <c r="M969" s="197"/>
      <c r="N969" s="197"/>
      <c r="O969" s="197"/>
      <c r="P969" s="197"/>
      <c r="Q969" s="197"/>
      <c r="R969" s="197"/>
      <c r="S969" s="197"/>
      <c r="T969" s="197"/>
      <c r="U969" s="197"/>
      <c r="V969" s="197"/>
      <c r="W969" s="197"/>
      <c r="X969" s="197"/>
      <c r="Y969" s="197"/>
      <c r="Z969" s="197"/>
    </row>
    <row r="970" ht="15.75" customHeight="1">
      <c r="A970" s="197"/>
      <c r="B970" s="197"/>
      <c r="C970" s="197"/>
      <c r="D970" s="197"/>
      <c r="E970" s="197"/>
      <c r="F970" s="197"/>
      <c r="G970" s="197"/>
      <c r="H970" s="197"/>
      <c r="I970" s="197"/>
      <c r="J970" s="197"/>
      <c r="K970" s="197"/>
      <c r="L970" s="197"/>
      <c r="M970" s="197"/>
      <c r="N970" s="197"/>
      <c r="O970" s="197"/>
      <c r="P970" s="197"/>
      <c r="Q970" s="197"/>
      <c r="R970" s="197"/>
      <c r="S970" s="197"/>
      <c r="T970" s="197"/>
      <c r="U970" s="197"/>
      <c r="V970" s="197"/>
      <c r="W970" s="197"/>
      <c r="X970" s="197"/>
      <c r="Y970" s="197"/>
      <c r="Z970" s="197"/>
    </row>
    <row r="971" ht="15.75" customHeight="1">
      <c r="A971" s="197"/>
      <c r="B971" s="197"/>
      <c r="C971" s="197"/>
      <c r="D971" s="197"/>
      <c r="E971" s="197"/>
      <c r="F971" s="197"/>
      <c r="G971" s="197"/>
      <c r="H971" s="197"/>
      <c r="I971" s="197"/>
      <c r="J971" s="197"/>
      <c r="K971" s="197"/>
      <c r="L971" s="197"/>
      <c r="M971" s="197"/>
      <c r="N971" s="197"/>
      <c r="O971" s="197"/>
      <c r="P971" s="197"/>
      <c r="Q971" s="197"/>
      <c r="R971" s="197"/>
      <c r="S971" s="197"/>
      <c r="T971" s="197"/>
      <c r="U971" s="197"/>
      <c r="V971" s="197"/>
      <c r="W971" s="197"/>
      <c r="X971" s="197"/>
      <c r="Y971" s="197"/>
      <c r="Z971" s="197"/>
    </row>
    <row r="972" ht="15.75" customHeight="1">
      <c r="A972" s="197"/>
      <c r="B972" s="197"/>
      <c r="C972" s="197"/>
      <c r="D972" s="197"/>
      <c r="E972" s="197"/>
      <c r="F972" s="197"/>
      <c r="G972" s="197"/>
      <c r="H972" s="197"/>
      <c r="I972" s="197"/>
      <c r="J972" s="197"/>
      <c r="K972" s="197"/>
      <c r="L972" s="197"/>
      <c r="M972" s="197"/>
      <c r="N972" s="197"/>
      <c r="O972" s="197"/>
      <c r="P972" s="197"/>
      <c r="Q972" s="197"/>
      <c r="R972" s="197"/>
      <c r="S972" s="197"/>
      <c r="T972" s="197"/>
      <c r="U972" s="197"/>
      <c r="V972" s="197"/>
      <c r="W972" s="197"/>
      <c r="X972" s="197"/>
      <c r="Y972" s="197"/>
      <c r="Z972" s="197"/>
    </row>
    <row r="973" ht="15.75" customHeight="1">
      <c r="A973" s="197"/>
      <c r="B973" s="197"/>
      <c r="C973" s="197"/>
      <c r="D973" s="197"/>
      <c r="E973" s="197"/>
      <c r="F973" s="197"/>
      <c r="G973" s="197"/>
      <c r="H973" s="197"/>
      <c r="I973" s="197"/>
      <c r="J973" s="197"/>
      <c r="K973" s="197"/>
      <c r="L973" s="197"/>
      <c r="M973" s="197"/>
      <c r="N973" s="197"/>
      <c r="O973" s="197"/>
      <c r="P973" s="197"/>
      <c r="Q973" s="197"/>
      <c r="R973" s="197"/>
      <c r="S973" s="197"/>
      <c r="T973" s="197"/>
      <c r="U973" s="197"/>
      <c r="V973" s="197"/>
      <c r="W973" s="197"/>
      <c r="X973" s="197"/>
      <c r="Y973" s="197"/>
      <c r="Z973" s="197"/>
    </row>
    <row r="974" ht="15.75" customHeight="1">
      <c r="A974" s="197"/>
      <c r="B974" s="197"/>
      <c r="C974" s="197"/>
      <c r="D974" s="197"/>
      <c r="E974" s="197"/>
      <c r="F974" s="197"/>
      <c r="G974" s="197"/>
      <c r="H974" s="197"/>
      <c r="I974" s="197"/>
      <c r="J974" s="197"/>
      <c r="K974" s="197"/>
      <c r="L974" s="197"/>
      <c r="M974" s="197"/>
      <c r="N974" s="197"/>
      <c r="O974" s="197"/>
      <c r="P974" s="197"/>
      <c r="Q974" s="197"/>
      <c r="R974" s="197"/>
      <c r="S974" s="197"/>
      <c r="T974" s="197"/>
      <c r="U974" s="197"/>
      <c r="V974" s="197"/>
      <c r="W974" s="197"/>
      <c r="X974" s="197"/>
      <c r="Y974" s="197"/>
      <c r="Z974" s="197"/>
    </row>
    <row r="975" ht="15.75" customHeight="1">
      <c r="A975" s="197"/>
      <c r="B975" s="197"/>
      <c r="C975" s="197"/>
      <c r="D975" s="197"/>
      <c r="E975" s="197"/>
      <c r="F975" s="197"/>
      <c r="G975" s="197"/>
      <c r="H975" s="197"/>
      <c r="I975" s="197"/>
      <c r="J975" s="197"/>
      <c r="K975" s="197"/>
      <c r="L975" s="197"/>
      <c r="M975" s="197"/>
      <c r="N975" s="197"/>
      <c r="O975" s="197"/>
      <c r="P975" s="197"/>
      <c r="Q975" s="197"/>
      <c r="R975" s="197"/>
      <c r="S975" s="197"/>
      <c r="T975" s="197"/>
      <c r="U975" s="197"/>
      <c r="V975" s="197"/>
      <c r="W975" s="197"/>
      <c r="X975" s="197"/>
      <c r="Y975" s="197"/>
      <c r="Z975" s="197"/>
    </row>
    <row r="976" ht="15.75" customHeight="1">
      <c r="A976" s="197"/>
      <c r="B976" s="197"/>
      <c r="C976" s="197"/>
      <c r="D976" s="197"/>
      <c r="E976" s="197"/>
      <c r="F976" s="197"/>
      <c r="G976" s="197"/>
      <c r="H976" s="197"/>
      <c r="I976" s="197"/>
      <c r="J976" s="197"/>
      <c r="K976" s="197"/>
      <c r="L976" s="197"/>
      <c r="M976" s="197"/>
      <c r="N976" s="197"/>
      <c r="O976" s="197"/>
      <c r="P976" s="197"/>
      <c r="Q976" s="197"/>
      <c r="R976" s="197"/>
      <c r="S976" s="197"/>
      <c r="T976" s="197"/>
      <c r="U976" s="197"/>
      <c r="V976" s="197"/>
      <c r="W976" s="197"/>
      <c r="X976" s="197"/>
      <c r="Y976" s="197"/>
      <c r="Z976" s="197"/>
    </row>
    <row r="977" ht="15.75" customHeight="1">
      <c r="A977" s="197"/>
      <c r="B977" s="197"/>
      <c r="C977" s="197"/>
      <c r="D977" s="197"/>
      <c r="E977" s="197"/>
      <c r="F977" s="197"/>
      <c r="G977" s="197"/>
      <c r="H977" s="197"/>
      <c r="I977" s="197"/>
      <c r="J977" s="197"/>
      <c r="K977" s="197"/>
      <c r="L977" s="197"/>
      <c r="M977" s="197"/>
      <c r="N977" s="197"/>
      <c r="O977" s="197"/>
      <c r="P977" s="197"/>
      <c r="Q977" s="197"/>
      <c r="R977" s="197"/>
      <c r="S977" s="197"/>
      <c r="T977" s="197"/>
      <c r="U977" s="197"/>
      <c r="V977" s="197"/>
      <c r="W977" s="197"/>
      <c r="X977" s="197"/>
      <c r="Y977" s="197"/>
      <c r="Z977" s="197"/>
    </row>
    <row r="978" ht="15.75" customHeight="1">
      <c r="A978" s="197"/>
      <c r="B978" s="197"/>
      <c r="C978" s="197"/>
      <c r="D978" s="197"/>
      <c r="E978" s="197"/>
      <c r="F978" s="197"/>
      <c r="G978" s="197"/>
      <c r="H978" s="197"/>
      <c r="I978" s="197"/>
      <c r="J978" s="197"/>
      <c r="K978" s="197"/>
      <c r="L978" s="197"/>
      <c r="M978" s="197"/>
      <c r="N978" s="197"/>
      <c r="O978" s="197"/>
      <c r="P978" s="197"/>
      <c r="Q978" s="197"/>
      <c r="R978" s="197"/>
      <c r="S978" s="197"/>
      <c r="T978" s="197"/>
      <c r="U978" s="197"/>
      <c r="V978" s="197"/>
      <c r="W978" s="197"/>
      <c r="X978" s="197"/>
      <c r="Y978" s="197"/>
      <c r="Z978" s="197"/>
    </row>
    <row r="979" ht="15.75" customHeight="1">
      <c r="A979" s="197"/>
      <c r="B979" s="197"/>
      <c r="C979" s="197"/>
      <c r="D979" s="197"/>
      <c r="E979" s="197"/>
      <c r="F979" s="197"/>
      <c r="G979" s="197"/>
      <c r="H979" s="197"/>
      <c r="I979" s="197"/>
      <c r="J979" s="197"/>
      <c r="K979" s="197"/>
      <c r="L979" s="197"/>
      <c r="M979" s="197"/>
      <c r="N979" s="197"/>
      <c r="O979" s="197"/>
      <c r="P979" s="197"/>
      <c r="Q979" s="197"/>
      <c r="R979" s="197"/>
      <c r="S979" s="197"/>
      <c r="T979" s="197"/>
      <c r="U979" s="197"/>
      <c r="V979" s="197"/>
      <c r="W979" s="197"/>
      <c r="X979" s="197"/>
      <c r="Y979" s="197"/>
      <c r="Z979" s="197"/>
    </row>
    <row r="980" ht="15.75" customHeight="1">
      <c r="A980" s="197"/>
      <c r="B980" s="197"/>
      <c r="C980" s="197"/>
      <c r="D980" s="197"/>
      <c r="E980" s="197"/>
      <c r="F980" s="197"/>
      <c r="G980" s="197"/>
      <c r="H980" s="197"/>
      <c r="I980" s="197"/>
      <c r="J980" s="197"/>
      <c r="K980" s="197"/>
      <c r="L980" s="197"/>
      <c r="M980" s="197"/>
      <c r="N980" s="197"/>
      <c r="O980" s="197"/>
      <c r="P980" s="197"/>
      <c r="Q980" s="197"/>
      <c r="R980" s="197"/>
      <c r="S980" s="197"/>
      <c r="T980" s="197"/>
      <c r="U980" s="197"/>
      <c r="V980" s="197"/>
      <c r="W980" s="197"/>
      <c r="X980" s="197"/>
      <c r="Y980" s="197"/>
      <c r="Z980" s="197"/>
    </row>
    <row r="981" ht="15.75" customHeight="1">
      <c r="A981" s="197"/>
      <c r="B981" s="197"/>
      <c r="C981" s="197"/>
      <c r="D981" s="197"/>
      <c r="E981" s="197"/>
      <c r="F981" s="197"/>
      <c r="G981" s="197"/>
      <c r="H981" s="197"/>
      <c r="I981" s="197"/>
      <c r="J981" s="197"/>
      <c r="K981" s="197"/>
      <c r="L981" s="197"/>
      <c r="M981" s="197"/>
      <c r="N981" s="197"/>
      <c r="O981" s="197"/>
      <c r="P981" s="197"/>
      <c r="Q981" s="197"/>
      <c r="R981" s="197"/>
      <c r="S981" s="197"/>
      <c r="T981" s="197"/>
      <c r="U981" s="197"/>
      <c r="V981" s="197"/>
      <c r="W981" s="197"/>
      <c r="X981" s="197"/>
      <c r="Y981" s="197"/>
      <c r="Z981" s="197"/>
    </row>
    <row r="982" ht="15.75" customHeight="1">
      <c r="A982" s="197"/>
      <c r="B982" s="197"/>
      <c r="C982" s="197"/>
      <c r="D982" s="197"/>
      <c r="E982" s="197"/>
      <c r="F982" s="197"/>
      <c r="G982" s="197"/>
      <c r="H982" s="197"/>
      <c r="I982" s="197"/>
      <c r="J982" s="197"/>
      <c r="K982" s="197"/>
      <c r="L982" s="197"/>
      <c r="M982" s="197"/>
      <c r="N982" s="197"/>
      <c r="O982" s="197"/>
      <c r="P982" s="197"/>
      <c r="Q982" s="197"/>
      <c r="R982" s="197"/>
      <c r="S982" s="197"/>
      <c r="T982" s="197"/>
      <c r="U982" s="197"/>
      <c r="V982" s="197"/>
      <c r="W982" s="197"/>
      <c r="X982" s="197"/>
      <c r="Y982" s="197"/>
      <c r="Z982" s="197"/>
    </row>
    <row r="983" ht="15.75" customHeight="1">
      <c r="A983" s="197"/>
      <c r="B983" s="197"/>
      <c r="C983" s="197"/>
      <c r="D983" s="197"/>
      <c r="E983" s="197"/>
      <c r="F983" s="197"/>
      <c r="G983" s="197"/>
      <c r="H983" s="197"/>
      <c r="I983" s="197"/>
      <c r="J983" s="197"/>
      <c r="K983" s="197"/>
      <c r="L983" s="197"/>
      <c r="M983" s="197"/>
      <c r="N983" s="197"/>
      <c r="O983" s="197"/>
      <c r="P983" s="197"/>
      <c r="Q983" s="197"/>
      <c r="R983" s="197"/>
      <c r="S983" s="197"/>
      <c r="T983" s="197"/>
      <c r="U983" s="197"/>
      <c r="V983" s="197"/>
      <c r="W983" s="197"/>
      <c r="X983" s="197"/>
      <c r="Y983" s="197"/>
      <c r="Z983" s="197"/>
    </row>
    <row r="984" ht="15.75" customHeight="1">
      <c r="A984" s="197"/>
      <c r="B984" s="197"/>
      <c r="C984" s="197"/>
      <c r="D984" s="197"/>
      <c r="E984" s="197"/>
      <c r="F984" s="197"/>
      <c r="G984" s="197"/>
      <c r="H984" s="197"/>
      <c r="I984" s="197"/>
      <c r="J984" s="197"/>
      <c r="K984" s="197"/>
      <c r="L984" s="197"/>
      <c r="M984" s="197"/>
      <c r="N984" s="197"/>
      <c r="O984" s="197"/>
      <c r="P984" s="197"/>
      <c r="Q984" s="197"/>
      <c r="R984" s="197"/>
      <c r="S984" s="197"/>
      <c r="T984" s="197"/>
      <c r="U984" s="197"/>
      <c r="V984" s="197"/>
      <c r="W984" s="197"/>
      <c r="X984" s="197"/>
      <c r="Y984" s="197"/>
      <c r="Z984" s="197"/>
    </row>
    <row r="985" ht="15.75" customHeight="1">
      <c r="A985" s="197"/>
      <c r="B985" s="197"/>
      <c r="C985" s="197"/>
      <c r="D985" s="197"/>
      <c r="E985" s="197"/>
      <c r="F985" s="197"/>
      <c r="G985" s="197"/>
      <c r="H985" s="197"/>
      <c r="I985" s="197"/>
      <c r="J985" s="197"/>
      <c r="K985" s="197"/>
      <c r="L985" s="197"/>
      <c r="M985" s="197"/>
      <c r="N985" s="197"/>
      <c r="O985" s="197"/>
      <c r="P985" s="197"/>
      <c r="Q985" s="197"/>
      <c r="R985" s="197"/>
      <c r="S985" s="197"/>
      <c r="T985" s="197"/>
      <c r="U985" s="197"/>
      <c r="V985" s="197"/>
      <c r="W985" s="197"/>
      <c r="X985" s="197"/>
      <c r="Y985" s="197"/>
      <c r="Z985" s="197"/>
    </row>
    <row r="986" ht="15.75" customHeight="1">
      <c r="A986" s="197"/>
      <c r="B986" s="197"/>
      <c r="C986" s="197"/>
      <c r="D986" s="197"/>
      <c r="E986" s="197"/>
      <c r="F986" s="197"/>
      <c r="G986" s="197"/>
      <c r="H986" s="197"/>
      <c r="I986" s="197"/>
      <c r="J986" s="197"/>
      <c r="K986" s="197"/>
      <c r="L986" s="197"/>
      <c r="M986" s="197"/>
      <c r="N986" s="197"/>
      <c r="O986" s="197"/>
      <c r="P986" s="197"/>
      <c r="Q986" s="197"/>
      <c r="R986" s="197"/>
      <c r="S986" s="197"/>
      <c r="T986" s="197"/>
      <c r="U986" s="197"/>
      <c r="V986" s="197"/>
      <c r="W986" s="197"/>
      <c r="X986" s="197"/>
      <c r="Y986" s="197"/>
      <c r="Z986" s="197"/>
    </row>
    <row r="987" ht="15.75" customHeight="1">
      <c r="A987" s="197"/>
      <c r="B987" s="197"/>
      <c r="C987" s="197"/>
      <c r="D987" s="197"/>
      <c r="E987" s="197"/>
      <c r="F987" s="197"/>
      <c r="G987" s="197"/>
      <c r="H987" s="197"/>
      <c r="I987" s="197"/>
      <c r="J987" s="197"/>
      <c r="K987" s="197"/>
      <c r="L987" s="197"/>
      <c r="M987" s="197"/>
      <c r="N987" s="197"/>
      <c r="O987" s="197"/>
      <c r="P987" s="197"/>
      <c r="Q987" s="197"/>
      <c r="R987" s="197"/>
      <c r="S987" s="197"/>
      <c r="T987" s="197"/>
      <c r="U987" s="197"/>
      <c r="V987" s="197"/>
      <c r="W987" s="197"/>
      <c r="X987" s="197"/>
      <c r="Y987" s="197"/>
      <c r="Z987" s="197"/>
    </row>
    <row r="988" ht="15.75" customHeight="1">
      <c r="A988" s="197"/>
      <c r="B988" s="197"/>
      <c r="C988" s="197"/>
      <c r="D988" s="197"/>
      <c r="E988" s="197"/>
      <c r="F988" s="197"/>
      <c r="G988" s="197"/>
      <c r="H988" s="197"/>
      <c r="I988" s="197"/>
      <c r="J988" s="197"/>
      <c r="K988" s="197"/>
      <c r="L988" s="197"/>
      <c r="M988" s="197"/>
      <c r="N988" s="197"/>
      <c r="O988" s="197"/>
      <c r="P988" s="197"/>
      <c r="Q988" s="197"/>
      <c r="R988" s="197"/>
      <c r="S988" s="197"/>
      <c r="T988" s="197"/>
      <c r="U988" s="197"/>
      <c r="V988" s="197"/>
      <c r="W988" s="197"/>
      <c r="X988" s="197"/>
      <c r="Y988" s="197"/>
      <c r="Z988" s="197"/>
    </row>
    <row r="989" ht="15.75" customHeight="1">
      <c r="A989" s="197"/>
      <c r="B989" s="197"/>
      <c r="C989" s="197"/>
      <c r="D989" s="197"/>
      <c r="E989" s="197"/>
      <c r="F989" s="197"/>
      <c r="G989" s="197"/>
      <c r="H989" s="197"/>
      <c r="I989" s="197"/>
      <c r="J989" s="197"/>
      <c r="K989" s="197"/>
      <c r="L989" s="197"/>
      <c r="M989" s="197"/>
      <c r="N989" s="197"/>
      <c r="O989" s="197"/>
      <c r="P989" s="197"/>
      <c r="Q989" s="197"/>
      <c r="R989" s="197"/>
      <c r="S989" s="197"/>
      <c r="T989" s="197"/>
      <c r="U989" s="197"/>
      <c r="V989" s="197"/>
      <c r="W989" s="197"/>
      <c r="X989" s="197"/>
      <c r="Y989" s="197"/>
      <c r="Z989" s="197"/>
    </row>
    <row r="990" ht="15.75" customHeight="1">
      <c r="A990" s="197"/>
      <c r="B990" s="197"/>
      <c r="C990" s="197"/>
      <c r="D990" s="197"/>
      <c r="E990" s="197"/>
      <c r="F990" s="197"/>
      <c r="G990" s="197"/>
      <c r="H990" s="197"/>
      <c r="I990" s="197"/>
      <c r="J990" s="197"/>
      <c r="K990" s="197"/>
      <c r="L990" s="197"/>
      <c r="M990" s="197"/>
      <c r="N990" s="197"/>
      <c r="O990" s="197"/>
      <c r="P990" s="197"/>
      <c r="Q990" s="197"/>
      <c r="R990" s="197"/>
      <c r="S990" s="197"/>
      <c r="T990" s="197"/>
      <c r="U990" s="197"/>
      <c r="V990" s="197"/>
      <c r="W990" s="197"/>
      <c r="X990" s="197"/>
      <c r="Y990" s="197"/>
      <c r="Z990" s="197"/>
    </row>
  </sheetData>
  <hyperlinks>
    <hyperlink display="Inicio" location="ÍNDICE!A1" ref="A1"/>
  </hyperlink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20.5"/>
    <col customWidth="1" min="2" max="2" width="16.88"/>
    <col customWidth="1" min="3" max="3" width="14.13"/>
    <col customWidth="1" min="4" max="4" width="22.0"/>
    <col customWidth="1" min="5" max="5" width="18.0"/>
    <col customWidth="1" min="6" max="6" width="14.0"/>
    <col customWidth="1" min="7" max="7" width="18.88"/>
    <col customWidth="1" min="8" max="8" width="14.13"/>
    <col customWidth="1" min="9" max="9" width="19.88"/>
    <col customWidth="1" min="10" max="10" width="12.88"/>
    <col customWidth="1" min="11" max="11" width="22.75"/>
    <col customWidth="1" min="12" max="12" width="19.5"/>
    <col customWidth="1" min="13" max="13" width="21.5"/>
    <col customWidth="1" min="14" max="14" width="27.38"/>
    <col customWidth="1" min="15" max="26" width="9.38"/>
  </cols>
  <sheetData>
    <row r="1" ht="12.75" customHeight="1">
      <c r="A1" s="231" t="s">
        <v>455</v>
      </c>
      <c r="B1" s="95" t="s">
        <v>456</v>
      </c>
      <c r="C1" s="95" t="s">
        <v>457</v>
      </c>
      <c r="D1" s="95" t="s">
        <v>458</v>
      </c>
      <c r="E1" s="95" t="s">
        <v>459</v>
      </c>
      <c r="F1" s="95" t="s">
        <v>460</v>
      </c>
      <c r="G1" s="95" t="s">
        <v>461</v>
      </c>
      <c r="H1" s="95" t="s">
        <v>462</v>
      </c>
      <c r="I1" s="143" t="s">
        <v>463</v>
      </c>
      <c r="J1" s="143" t="s">
        <v>464</v>
      </c>
      <c r="K1" s="166" t="s">
        <v>465</v>
      </c>
      <c r="L1" s="166" t="s">
        <v>466</v>
      </c>
      <c r="M1" s="166" t="s">
        <v>467</v>
      </c>
      <c r="N1" s="143"/>
      <c r="O1" s="143"/>
      <c r="P1" s="143"/>
      <c r="Q1" s="167"/>
      <c r="R1" s="167"/>
      <c r="S1" s="167"/>
      <c r="T1" s="167"/>
      <c r="U1" s="167"/>
      <c r="V1" s="167"/>
      <c r="W1" s="167"/>
      <c r="X1" s="167"/>
      <c r="Y1" s="167"/>
      <c r="Z1" s="167"/>
    </row>
    <row r="2">
      <c r="A2" s="236">
        <v>43707.0</v>
      </c>
      <c r="B2" s="237">
        <v>79.0</v>
      </c>
      <c r="C2" s="238"/>
      <c r="D2" s="239">
        <v>155370.0</v>
      </c>
      <c r="E2" s="226">
        <v>20511.0516</v>
      </c>
      <c r="F2" s="226">
        <f t="shared" ref="F2:F11" si="1">D2/E2</f>
        <v>7.574940721</v>
      </c>
      <c r="G2" s="226">
        <f t="shared" ref="G2:G11" si="2">SUM(B2:C2)*D2</f>
        <v>12274230</v>
      </c>
      <c r="H2" s="197">
        <f t="shared" ref="H2:H11" si="3">G2/E2</f>
        <v>598.420317</v>
      </c>
      <c r="I2" s="152">
        <f>B2</f>
        <v>79</v>
      </c>
      <c r="J2" s="50">
        <f t="shared" ref="J2:J11" si="4">I2*F2</f>
        <v>598.420317</v>
      </c>
      <c r="K2" s="172">
        <f t="shared" ref="K2:K11" si="5">F2*0.001</f>
        <v>0.007574940721</v>
      </c>
      <c r="L2" s="50">
        <f t="shared" ref="L2:L11" si="6">IF(C2,F2*0.01,0)</f>
        <v>0</v>
      </c>
      <c r="M2" s="152">
        <f t="shared" ref="M2:M11" si="7">F2+K2-L2</f>
        <v>7.582515662</v>
      </c>
      <c r="N2" s="152"/>
      <c r="O2" s="197"/>
      <c r="P2" s="197"/>
      <c r="Q2" s="197"/>
      <c r="R2" s="197"/>
      <c r="S2" s="197"/>
      <c r="T2" s="197"/>
      <c r="U2" s="197"/>
      <c r="V2" s="197"/>
      <c r="W2" s="197"/>
      <c r="X2" s="197"/>
      <c r="Y2" s="197"/>
      <c r="Z2" s="197"/>
    </row>
    <row r="3">
      <c r="A3" s="236">
        <v>43707.0</v>
      </c>
      <c r="B3" s="237">
        <v>89.0</v>
      </c>
      <c r="C3" s="238"/>
      <c r="D3" s="239">
        <v>155370.0</v>
      </c>
      <c r="E3" s="226">
        <v>20511.0516</v>
      </c>
      <c r="F3" s="226">
        <f t="shared" si="1"/>
        <v>7.574940721</v>
      </c>
      <c r="G3" s="226">
        <f t="shared" si="2"/>
        <v>13827930</v>
      </c>
      <c r="H3" s="197">
        <f t="shared" si="3"/>
        <v>674.1697242</v>
      </c>
      <c r="I3" s="152">
        <f t="shared" ref="I3:I11" si="8">I2+B3-C3</f>
        <v>168</v>
      </c>
      <c r="J3" s="50">
        <f t="shared" si="4"/>
        <v>1272.590041</v>
      </c>
      <c r="K3" s="172">
        <f t="shared" si="5"/>
        <v>0.007574940721</v>
      </c>
      <c r="L3" s="50">
        <f t="shared" si="6"/>
        <v>0</v>
      </c>
      <c r="M3" s="152">
        <f t="shared" si="7"/>
        <v>7.582515662</v>
      </c>
      <c r="N3" s="152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</row>
    <row r="4">
      <c r="A4" s="236">
        <v>43717.0</v>
      </c>
      <c r="B4" s="237"/>
      <c r="C4" s="237">
        <v>3.0</v>
      </c>
      <c r="D4" s="239">
        <v>76335.99</v>
      </c>
      <c r="E4" s="226">
        <v>20430.1102</v>
      </c>
      <c r="F4" s="226">
        <f t="shared" si="1"/>
        <v>3.736445337</v>
      </c>
      <c r="G4" s="226">
        <f t="shared" si="2"/>
        <v>229007.97</v>
      </c>
      <c r="H4" s="197">
        <f t="shared" si="3"/>
        <v>11.20933601</v>
      </c>
      <c r="I4" s="152">
        <f t="shared" si="8"/>
        <v>165</v>
      </c>
      <c r="J4" s="50">
        <f t="shared" si="4"/>
        <v>616.5134807</v>
      </c>
      <c r="K4" s="172">
        <f t="shared" si="5"/>
        <v>0.003736445337</v>
      </c>
      <c r="L4" s="50">
        <f t="shared" si="6"/>
        <v>0.03736445337</v>
      </c>
      <c r="M4" s="152">
        <f t="shared" si="7"/>
        <v>3.702817329</v>
      </c>
      <c r="N4" s="152"/>
      <c r="O4" s="197"/>
      <c r="P4" s="197"/>
      <c r="Q4" s="197"/>
      <c r="R4" s="197"/>
      <c r="S4" s="197"/>
      <c r="T4" s="197"/>
      <c r="U4" s="197"/>
      <c r="V4" s="197"/>
      <c r="W4" s="197"/>
      <c r="X4" s="197"/>
      <c r="Y4" s="197"/>
      <c r="Z4" s="197"/>
    </row>
    <row r="5">
      <c r="A5" s="236">
        <v>43717.0</v>
      </c>
      <c r="B5" s="237"/>
      <c r="C5" s="237">
        <v>100.0</v>
      </c>
      <c r="D5" s="239">
        <v>76335.99</v>
      </c>
      <c r="E5" s="226">
        <v>20506.3448</v>
      </c>
      <c r="F5" s="226">
        <f t="shared" si="1"/>
        <v>3.72255469</v>
      </c>
      <c r="G5" s="226">
        <f t="shared" si="2"/>
        <v>7633599</v>
      </c>
      <c r="H5" s="197">
        <f t="shared" si="3"/>
        <v>372.255469</v>
      </c>
      <c r="I5" s="152">
        <f t="shared" si="8"/>
        <v>65</v>
      </c>
      <c r="J5" s="50">
        <f t="shared" si="4"/>
        <v>241.9660548</v>
      </c>
      <c r="K5" s="172">
        <f t="shared" si="5"/>
        <v>0.00372255469</v>
      </c>
      <c r="L5" s="50">
        <f t="shared" si="6"/>
        <v>0.0372255469</v>
      </c>
      <c r="M5" s="152">
        <f t="shared" si="7"/>
        <v>3.689051697</v>
      </c>
      <c r="N5" s="152"/>
      <c r="O5" s="197"/>
      <c r="P5" s="197"/>
      <c r="Q5" s="197"/>
      <c r="R5" s="197"/>
      <c r="S5" s="197"/>
      <c r="T5" s="197"/>
      <c r="U5" s="197"/>
      <c r="V5" s="197"/>
      <c r="W5" s="197"/>
      <c r="X5" s="197"/>
      <c r="Y5" s="197"/>
      <c r="Z5" s="197"/>
    </row>
    <row r="6">
      <c r="A6" s="236">
        <v>43718.0</v>
      </c>
      <c r="B6" s="237"/>
      <c r="C6" s="237">
        <v>10.0</v>
      </c>
      <c r="D6" s="239">
        <v>76335.99</v>
      </c>
      <c r="E6" s="226">
        <v>20430.1102</v>
      </c>
      <c r="F6" s="226">
        <f t="shared" si="1"/>
        <v>3.736445337</v>
      </c>
      <c r="G6" s="226">
        <f t="shared" si="2"/>
        <v>763359.9</v>
      </c>
      <c r="H6" s="197">
        <f t="shared" si="3"/>
        <v>37.36445337</v>
      </c>
      <c r="I6" s="152">
        <f t="shared" si="8"/>
        <v>55</v>
      </c>
      <c r="J6" s="50">
        <f t="shared" si="4"/>
        <v>205.5044936</v>
      </c>
      <c r="K6" s="172">
        <f t="shared" si="5"/>
        <v>0.003736445337</v>
      </c>
      <c r="L6" s="50">
        <f t="shared" si="6"/>
        <v>0.03736445337</v>
      </c>
      <c r="M6" s="152">
        <f t="shared" si="7"/>
        <v>3.702817329</v>
      </c>
      <c r="N6" s="152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</row>
    <row r="7">
      <c r="A7" s="236">
        <v>43934.0</v>
      </c>
      <c r="B7" s="237">
        <v>1.0</v>
      </c>
      <c r="C7" s="238"/>
      <c r="D7" s="239">
        <v>350000.0</v>
      </c>
      <c r="E7" s="226">
        <v>100980.1296</v>
      </c>
      <c r="F7" s="226">
        <f t="shared" si="1"/>
        <v>3.466028429</v>
      </c>
      <c r="G7" s="226">
        <f t="shared" si="2"/>
        <v>350000</v>
      </c>
      <c r="H7" s="197">
        <f t="shared" si="3"/>
        <v>3.466028429</v>
      </c>
      <c r="I7" s="152">
        <f t="shared" si="8"/>
        <v>56</v>
      </c>
      <c r="J7" s="50">
        <f t="shared" si="4"/>
        <v>194.097592</v>
      </c>
      <c r="K7" s="172">
        <f t="shared" si="5"/>
        <v>0.003466028429</v>
      </c>
      <c r="L7" s="50">
        <f t="shared" si="6"/>
        <v>0</v>
      </c>
      <c r="M7" s="152">
        <f t="shared" si="7"/>
        <v>3.469494458</v>
      </c>
      <c r="N7" s="152"/>
      <c r="O7" s="197"/>
      <c r="P7" s="197"/>
      <c r="Q7" s="197"/>
      <c r="R7" s="197"/>
      <c r="S7" s="197"/>
      <c r="T7" s="197"/>
      <c r="U7" s="197"/>
      <c r="V7" s="197"/>
      <c r="W7" s="197"/>
      <c r="X7" s="197"/>
      <c r="Y7" s="197"/>
      <c r="Z7" s="197"/>
    </row>
    <row r="8">
      <c r="A8" s="236">
        <v>43943.0</v>
      </c>
      <c r="B8" s="237">
        <v>1.0</v>
      </c>
      <c r="C8" s="238"/>
      <c r="D8" s="239">
        <v>500000.0</v>
      </c>
      <c r="E8" s="226">
        <v>129093.0684</v>
      </c>
      <c r="F8" s="226">
        <f t="shared" si="1"/>
        <v>3.87317465</v>
      </c>
      <c r="G8" s="226">
        <f t="shared" si="2"/>
        <v>500000</v>
      </c>
      <c r="H8" s="197">
        <f t="shared" si="3"/>
        <v>3.87317465</v>
      </c>
      <c r="I8" s="152">
        <f t="shared" si="8"/>
        <v>57</v>
      </c>
      <c r="J8" s="50">
        <f t="shared" si="4"/>
        <v>220.770955</v>
      </c>
      <c r="K8" s="172">
        <f t="shared" si="5"/>
        <v>0.00387317465</v>
      </c>
      <c r="L8" s="50">
        <f t="shared" si="6"/>
        <v>0</v>
      </c>
      <c r="M8" s="152">
        <f t="shared" si="7"/>
        <v>3.877047825</v>
      </c>
      <c r="N8" s="152"/>
      <c r="O8" s="197"/>
      <c r="P8" s="197"/>
      <c r="Q8" s="197"/>
      <c r="R8" s="197"/>
      <c r="S8" s="197"/>
      <c r="T8" s="197"/>
      <c r="U8" s="197"/>
      <c r="V8" s="197"/>
      <c r="W8" s="197"/>
      <c r="X8" s="197"/>
      <c r="Y8" s="197"/>
      <c r="Z8" s="197"/>
    </row>
    <row r="9">
      <c r="A9" s="236">
        <v>43949.0</v>
      </c>
      <c r="B9" s="237"/>
      <c r="C9" s="237">
        <v>6.0</v>
      </c>
      <c r="D9" s="239">
        <v>505000.0</v>
      </c>
      <c r="E9" s="226">
        <v>170342.6783</v>
      </c>
      <c r="F9" s="226">
        <f t="shared" si="1"/>
        <v>2.964612304</v>
      </c>
      <c r="G9" s="226">
        <f t="shared" si="2"/>
        <v>3030000</v>
      </c>
      <c r="H9" s="197">
        <f t="shared" si="3"/>
        <v>17.78767382</v>
      </c>
      <c r="I9" s="152">
        <f t="shared" si="8"/>
        <v>51</v>
      </c>
      <c r="J9" s="50">
        <f t="shared" si="4"/>
        <v>151.1952275</v>
      </c>
      <c r="K9" s="172">
        <f t="shared" si="5"/>
        <v>0.002964612304</v>
      </c>
      <c r="L9" s="50">
        <f t="shared" si="6"/>
        <v>0.02964612304</v>
      </c>
      <c r="M9" s="152">
        <f t="shared" si="7"/>
        <v>2.937930793</v>
      </c>
      <c r="N9" s="152"/>
      <c r="O9" s="197"/>
      <c r="P9" s="197"/>
      <c r="Q9" s="197"/>
      <c r="R9" s="197"/>
      <c r="S9" s="197"/>
      <c r="T9" s="197"/>
      <c r="U9" s="197"/>
      <c r="V9" s="197"/>
      <c r="W9" s="197"/>
      <c r="X9" s="197"/>
      <c r="Y9" s="197"/>
      <c r="Z9" s="197"/>
    </row>
    <row r="10">
      <c r="A10" s="236">
        <v>43978.0</v>
      </c>
      <c r="B10" s="237"/>
      <c r="C10" s="237">
        <v>1.0</v>
      </c>
      <c r="D10" s="239">
        <v>500000.0</v>
      </c>
      <c r="E10" s="226">
        <v>193464.324</v>
      </c>
      <c r="F10" s="226">
        <f t="shared" si="1"/>
        <v>2.58445583</v>
      </c>
      <c r="G10" s="226">
        <f t="shared" si="2"/>
        <v>500000</v>
      </c>
      <c r="H10" s="197">
        <f t="shared" si="3"/>
        <v>2.58445583</v>
      </c>
      <c r="I10" s="152">
        <f t="shared" si="8"/>
        <v>50</v>
      </c>
      <c r="J10" s="50">
        <f t="shared" si="4"/>
        <v>129.2227915</v>
      </c>
      <c r="K10" s="172">
        <f t="shared" si="5"/>
        <v>0.00258445583</v>
      </c>
      <c r="L10" s="50">
        <f t="shared" si="6"/>
        <v>0.0258445583</v>
      </c>
      <c r="M10" s="152">
        <f t="shared" si="7"/>
        <v>2.561195727</v>
      </c>
      <c r="N10" s="152"/>
      <c r="O10" s="197"/>
      <c r="P10" s="197"/>
      <c r="Q10" s="197"/>
      <c r="R10" s="197"/>
      <c r="S10" s="197"/>
      <c r="T10" s="197"/>
      <c r="U10" s="197"/>
      <c r="V10" s="197"/>
      <c r="W10" s="197"/>
      <c r="X10" s="197"/>
      <c r="Y10" s="197"/>
      <c r="Z10" s="197"/>
    </row>
    <row r="11">
      <c r="A11" s="236">
        <v>44045.0</v>
      </c>
      <c r="B11" s="77">
        <v>15.0</v>
      </c>
      <c r="C11" s="197"/>
      <c r="D11" s="239">
        <v>809999.99</v>
      </c>
      <c r="E11" s="226">
        <v>329553.3</v>
      </c>
      <c r="F11" s="226">
        <f t="shared" si="1"/>
        <v>2.45787249</v>
      </c>
      <c r="G11" s="226">
        <f t="shared" si="2"/>
        <v>12149999.85</v>
      </c>
      <c r="H11" s="197">
        <f t="shared" si="3"/>
        <v>36.86808735</v>
      </c>
      <c r="I11" s="152">
        <f t="shared" si="8"/>
        <v>65</v>
      </c>
      <c r="J11" s="50">
        <f t="shared" si="4"/>
        <v>159.7617118</v>
      </c>
      <c r="K11" s="172">
        <f t="shared" si="5"/>
        <v>0.00245787249</v>
      </c>
      <c r="L11" s="50">
        <f t="shared" si="6"/>
        <v>0</v>
      </c>
      <c r="M11" s="152">
        <f t="shared" si="7"/>
        <v>2.460330362</v>
      </c>
      <c r="N11" s="152"/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Z11" s="197"/>
    </row>
    <row r="12">
      <c r="A12" s="180"/>
      <c r="B12" s="197"/>
      <c r="C12" s="197"/>
      <c r="D12" s="197"/>
      <c r="E12" s="197"/>
      <c r="F12" s="240"/>
      <c r="G12" s="226"/>
      <c r="H12" s="197"/>
      <c r="I12" s="152"/>
      <c r="J12" s="50"/>
      <c r="K12" s="50"/>
      <c r="L12" s="50"/>
      <c r="M12" s="50"/>
      <c r="N12" s="152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</row>
    <row r="13">
      <c r="A13" s="180"/>
      <c r="B13" s="197"/>
      <c r="C13" s="197"/>
      <c r="D13" s="197"/>
      <c r="E13" s="197"/>
      <c r="F13" s="240"/>
      <c r="G13" s="226"/>
      <c r="H13" s="197"/>
      <c r="I13" s="152"/>
      <c r="J13" s="50"/>
      <c r="K13" s="50"/>
      <c r="L13" s="50"/>
      <c r="M13" s="50"/>
      <c r="N13" s="152"/>
      <c r="O13" s="197"/>
      <c r="P13" s="197"/>
      <c r="Q13" s="197"/>
      <c r="R13" s="197"/>
      <c r="S13" s="197"/>
      <c r="T13" s="197"/>
      <c r="U13" s="197"/>
      <c r="V13" s="197"/>
      <c r="W13" s="197"/>
      <c r="X13" s="197"/>
      <c r="Y13" s="197"/>
      <c r="Z13" s="197"/>
    </row>
    <row r="14" ht="15.75" customHeight="1">
      <c r="A14" s="180"/>
      <c r="B14" s="197"/>
      <c r="C14" s="197"/>
      <c r="D14" s="197"/>
      <c r="E14" s="197"/>
      <c r="F14" s="240"/>
      <c r="G14" s="226"/>
      <c r="H14" s="197"/>
      <c r="I14" s="152"/>
      <c r="J14" s="50"/>
      <c r="K14" s="50"/>
      <c r="L14" s="50"/>
      <c r="M14" s="50"/>
      <c r="N14" s="152"/>
      <c r="O14" s="197"/>
      <c r="P14" s="197"/>
      <c r="Q14" s="197"/>
      <c r="R14" s="197"/>
      <c r="S14" s="197"/>
      <c r="T14" s="197"/>
      <c r="U14" s="197"/>
      <c r="V14" s="197"/>
      <c r="W14" s="197"/>
      <c r="X14" s="197"/>
      <c r="Y14" s="197"/>
      <c r="Z14" s="197"/>
    </row>
    <row r="15" ht="15.75" customHeight="1">
      <c r="A15" s="180"/>
      <c r="B15" s="197"/>
      <c r="C15" s="197"/>
      <c r="D15" s="197"/>
      <c r="E15" s="197"/>
      <c r="F15" s="240"/>
      <c r="G15" s="226"/>
      <c r="H15" s="197"/>
      <c r="I15" s="152"/>
      <c r="J15" s="50"/>
      <c r="K15" s="50"/>
      <c r="L15" s="50"/>
      <c r="M15" s="50"/>
      <c r="N15" s="152"/>
      <c r="O15" s="197"/>
      <c r="P15" s="197"/>
      <c r="Q15" s="197"/>
      <c r="R15" s="197"/>
      <c r="S15" s="197"/>
      <c r="T15" s="197"/>
      <c r="U15" s="197"/>
      <c r="V15" s="197"/>
      <c r="W15" s="197"/>
      <c r="X15" s="197"/>
      <c r="Y15" s="197"/>
      <c r="Z15" s="197"/>
    </row>
    <row r="16" ht="15.75" customHeight="1">
      <c r="A16" s="180"/>
      <c r="B16" s="197"/>
      <c r="C16" s="197"/>
      <c r="D16" s="197"/>
      <c r="E16" s="197"/>
      <c r="F16" s="197"/>
      <c r="G16" s="197"/>
      <c r="H16" s="197"/>
      <c r="I16" s="152"/>
      <c r="J16" s="50"/>
      <c r="K16" s="50"/>
      <c r="L16" s="50"/>
      <c r="M16" s="50"/>
      <c r="N16" s="152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97"/>
      <c r="Z16" s="197"/>
    </row>
    <row r="17" ht="15.75" customHeight="1">
      <c r="A17" s="180"/>
      <c r="B17" s="197"/>
      <c r="C17" s="197"/>
      <c r="D17" s="197"/>
      <c r="E17" s="197"/>
      <c r="F17" s="240"/>
      <c r="G17" s="226"/>
      <c r="H17" s="197"/>
      <c r="I17" s="152"/>
      <c r="J17" s="50"/>
      <c r="K17" s="50"/>
      <c r="L17" s="50"/>
      <c r="M17" s="50"/>
      <c r="N17" s="152"/>
      <c r="O17" s="197"/>
      <c r="P17" s="197"/>
      <c r="Q17" s="197"/>
      <c r="R17" s="197"/>
      <c r="S17" s="197"/>
      <c r="T17" s="197"/>
      <c r="U17" s="197"/>
      <c r="V17" s="197"/>
      <c r="W17" s="197"/>
      <c r="X17" s="197"/>
      <c r="Y17" s="197"/>
      <c r="Z17" s="197"/>
    </row>
    <row r="18" ht="15.75" customHeight="1">
      <c r="A18" s="180"/>
      <c r="B18" s="197"/>
      <c r="C18" s="197"/>
      <c r="D18" s="197"/>
      <c r="E18" s="197"/>
      <c r="F18" s="240"/>
      <c r="G18" s="226"/>
      <c r="H18" s="197"/>
      <c r="I18" s="152"/>
      <c r="J18" s="50"/>
      <c r="K18" s="50"/>
      <c r="L18" s="50"/>
      <c r="M18" s="50"/>
      <c r="N18" s="152"/>
      <c r="O18" s="197"/>
      <c r="P18" s="197"/>
      <c r="Q18" s="197"/>
      <c r="R18" s="197"/>
      <c r="S18" s="197"/>
      <c r="T18" s="197"/>
      <c r="U18" s="197"/>
      <c r="V18" s="197"/>
      <c r="W18" s="197"/>
      <c r="X18" s="197"/>
      <c r="Y18" s="197"/>
      <c r="Z18" s="197"/>
    </row>
    <row r="19" ht="15.75" customHeight="1">
      <c r="A19" s="180"/>
      <c r="B19" s="197"/>
      <c r="C19" s="197"/>
      <c r="D19" s="197"/>
      <c r="E19" s="197"/>
      <c r="F19" s="240"/>
      <c r="G19" s="226"/>
      <c r="H19" s="169"/>
      <c r="I19" s="152"/>
      <c r="J19" s="50"/>
      <c r="K19" s="50"/>
      <c r="L19" s="50"/>
      <c r="M19" s="50"/>
      <c r="N19" s="152"/>
      <c r="O19" s="197"/>
      <c r="P19" s="197"/>
      <c r="Q19" s="197"/>
      <c r="R19" s="197"/>
      <c r="S19" s="197"/>
      <c r="T19" s="197"/>
      <c r="U19" s="197"/>
      <c r="V19" s="197"/>
      <c r="W19" s="197"/>
      <c r="X19" s="197"/>
      <c r="Y19" s="197"/>
      <c r="Z19" s="197"/>
    </row>
    <row r="20" ht="15.75" customHeight="1">
      <c r="A20" s="180"/>
      <c r="B20" s="197"/>
      <c r="C20" s="197"/>
      <c r="D20" s="197"/>
      <c r="E20" s="197"/>
      <c r="F20" s="240"/>
      <c r="G20" s="226"/>
      <c r="H20" s="169"/>
      <c r="I20" s="152"/>
      <c r="J20" s="50"/>
      <c r="K20" s="50"/>
      <c r="L20" s="50"/>
      <c r="M20" s="50"/>
      <c r="N20" s="152"/>
      <c r="O20" s="197"/>
      <c r="P20" s="197"/>
      <c r="Q20" s="197"/>
      <c r="R20" s="197"/>
      <c r="S20" s="197"/>
      <c r="T20" s="197"/>
      <c r="U20" s="197"/>
      <c r="V20" s="197"/>
      <c r="W20" s="197"/>
      <c r="X20" s="197"/>
      <c r="Y20" s="197"/>
      <c r="Z20" s="197"/>
    </row>
    <row r="21" ht="15.75" customHeight="1">
      <c r="A21" s="180"/>
      <c r="B21" s="197"/>
      <c r="C21" s="197"/>
      <c r="D21" s="197"/>
      <c r="E21" s="197"/>
      <c r="F21" s="240"/>
      <c r="G21" s="226"/>
      <c r="H21" s="197"/>
      <c r="I21" s="152"/>
      <c r="J21" s="50"/>
      <c r="K21" s="50"/>
      <c r="L21" s="50"/>
      <c r="M21" s="50"/>
      <c r="N21" s="152"/>
      <c r="O21" s="197"/>
      <c r="P21" s="197"/>
      <c r="Q21" s="197"/>
      <c r="R21" s="197"/>
      <c r="S21" s="197"/>
      <c r="T21" s="197"/>
      <c r="U21" s="197"/>
      <c r="V21" s="197"/>
      <c r="W21" s="197"/>
      <c r="X21" s="197"/>
      <c r="Y21" s="197"/>
      <c r="Z21" s="197"/>
    </row>
    <row r="22" ht="15.75" customHeight="1">
      <c r="A22" s="180"/>
      <c r="B22" s="197"/>
      <c r="C22" s="197"/>
      <c r="D22" s="197"/>
      <c r="E22" s="197"/>
      <c r="F22" s="240"/>
      <c r="G22" s="226"/>
      <c r="H22" s="197"/>
      <c r="I22" s="152"/>
      <c r="J22" s="50"/>
      <c r="K22" s="50"/>
      <c r="L22" s="50"/>
      <c r="M22" s="50"/>
      <c r="N22" s="152"/>
      <c r="O22" s="197"/>
      <c r="P22" s="197"/>
      <c r="Q22" s="197"/>
      <c r="R22" s="197"/>
      <c r="S22" s="197"/>
      <c r="T22" s="197"/>
      <c r="U22" s="197"/>
      <c r="V22" s="197"/>
      <c r="W22" s="197"/>
      <c r="X22" s="197"/>
      <c r="Y22" s="197"/>
      <c r="Z22" s="197"/>
    </row>
    <row r="23" ht="15.75" customHeight="1">
      <c r="A23" s="180"/>
      <c r="B23" s="197"/>
      <c r="C23" s="197"/>
      <c r="D23" s="197"/>
      <c r="E23" s="197"/>
      <c r="F23" s="240"/>
      <c r="G23" s="226"/>
      <c r="H23" s="169"/>
      <c r="I23" s="152"/>
      <c r="J23" s="50"/>
      <c r="K23" s="50"/>
      <c r="L23" s="50"/>
      <c r="M23" s="50"/>
      <c r="N23" s="152"/>
      <c r="O23" s="197"/>
      <c r="P23" s="197"/>
      <c r="Q23" s="197"/>
      <c r="R23" s="197"/>
      <c r="S23" s="197"/>
      <c r="T23" s="197"/>
      <c r="U23" s="197"/>
      <c r="V23" s="197"/>
      <c r="W23" s="197"/>
      <c r="X23" s="197"/>
      <c r="Y23" s="197"/>
      <c r="Z23" s="197"/>
    </row>
    <row r="24" ht="15.75" customHeight="1">
      <c r="A24" s="180"/>
      <c r="B24" s="197"/>
      <c r="C24" s="197"/>
      <c r="D24" s="197"/>
      <c r="E24" s="197"/>
      <c r="F24" s="240"/>
      <c r="G24" s="226"/>
      <c r="H24" s="197"/>
      <c r="I24" s="152"/>
      <c r="J24" s="50"/>
      <c r="K24" s="50"/>
      <c r="L24" s="50"/>
      <c r="M24" s="50"/>
      <c r="N24" s="152"/>
      <c r="O24" s="197"/>
      <c r="P24" s="197"/>
      <c r="Q24" s="197"/>
      <c r="R24" s="197"/>
      <c r="S24" s="197"/>
      <c r="T24" s="197"/>
      <c r="U24" s="197"/>
      <c r="V24" s="197"/>
      <c r="W24" s="197"/>
      <c r="X24" s="197"/>
      <c r="Y24" s="197"/>
      <c r="Z24" s="197"/>
    </row>
    <row r="25" ht="15.75" customHeight="1">
      <c r="A25" s="180"/>
      <c r="B25" s="197"/>
      <c r="C25" s="197"/>
      <c r="D25" s="197"/>
      <c r="E25" s="197"/>
      <c r="F25" s="240"/>
      <c r="G25" s="226"/>
      <c r="H25" s="169"/>
      <c r="I25" s="152"/>
      <c r="J25" s="50"/>
      <c r="K25" s="50"/>
      <c r="L25" s="50"/>
      <c r="M25" s="50"/>
      <c r="N25" s="152"/>
      <c r="O25" s="197"/>
      <c r="P25" s="197"/>
      <c r="Q25" s="197"/>
      <c r="R25" s="197"/>
      <c r="S25" s="197"/>
      <c r="T25" s="197"/>
      <c r="U25" s="197"/>
      <c r="V25" s="197"/>
      <c r="W25" s="197"/>
      <c r="X25" s="197"/>
      <c r="Y25" s="197"/>
      <c r="Z25" s="197"/>
    </row>
    <row r="26" ht="15.75" customHeight="1">
      <c r="A26" s="180"/>
      <c r="B26" s="197"/>
      <c r="C26" s="197"/>
      <c r="D26" s="197"/>
      <c r="E26" s="197"/>
      <c r="F26" s="240"/>
      <c r="G26" s="226"/>
      <c r="H26" s="197"/>
      <c r="I26" s="152"/>
      <c r="J26" s="50"/>
      <c r="K26" s="50"/>
      <c r="L26" s="50"/>
      <c r="M26" s="50"/>
      <c r="N26" s="152"/>
      <c r="O26" s="197"/>
      <c r="P26" s="197"/>
      <c r="Q26" s="197"/>
      <c r="R26" s="197"/>
      <c r="S26" s="197"/>
      <c r="T26" s="197"/>
      <c r="U26" s="197"/>
      <c r="V26" s="197"/>
      <c r="W26" s="197"/>
      <c r="X26" s="197"/>
      <c r="Y26" s="197"/>
      <c r="Z26" s="197"/>
    </row>
    <row r="27" ht="15.75" customHeight="1">
      <c r="A27" s="180"/>
      <c r="B27" s="197"/>
      <c r="C27" s="197"/>
      <c r="D27" s="197"/>
      <c r="E27" s="197"/>
      <c r="F27" s="240"/>
      <c r="G27" s="226"/>
      <c r="H27" s="197"/>
      <c r="I27" s="152"/>
      <c r="J27" s="50"/>
      <c r="K27" s="50"/>
      <c r="L27" s="50"/>
      <c r="M27" s="50"/>
      <c r="N27" s="152"/>
      <c r="O27" s="197"/>
      <c r="P27" s="197"/>
      <c r="Q27" s="197"/>
      <c r="R27" s="197"/>
      <c r="S27" s="197"/>
      <c r="T27" s="197"/>
      <c r="U27" s="197"/>
      <c r="V27" s="197"/>
      <c r="W27" s="197"/>
      <c r="X27" s="197"/>
      <c r="Y27" s="197"/>
      <c r="Z27" s="197"/>
    </row>
    <row r="28" ht="15.75" customHeight="1">
      <c r="A28" s="180"/>
      <c r="B28" s="197"/>
      <c r="C28" s="197"/>
      <c r="D28" s="197"/>
      <c r="E28" s="197"/>
      <c r="F28" s="240"/>
      <c r="G28" s="226"/>
      <c r="H28" s="197"/>
      <c r="I28" s="152"/>
      <c r="J28" s="50"/>
      <c r="K28" s="50"/>
      <c r="L28" s="50"/>
      <c r="M28" s="50"/>
      <c r="N28" s="152"/>
      <c r="O28" s="197"/>
      <c r="P28" s="197"/>
      <c r="Q28" s="197"/>
      <c r="R28" s="197"/>
      <c r="S28" s="197"/>
      <c r="T28" s="197"/>
      <c r="U28" s="197"/>
      <c r="V28" s="197"/>
      <c r="W28" s="197"/>
      <c r="X28" s="197"/>
      <c r="Y28" s="197"/>
      <c r="Z28" s="197"/>
    </row>
    <row r="29" ht="15.75" customHeight="1">
      <c r="A29" s="180"/>
      <c r="B29" s="197"/>
      <c r="C29" s="197"/>
      <c r="D29" s="197"/>
      <c r="E29" s="197"/>
      <c r="F29" s="240"/>
      <c r="G29" s="226"/>
      <c r="H29" s="169"/>
      <c r="I29" s="152"/>
      <c r="J29" s="50"/>
      <c r="K29" s="50"/>
      <c r="L29" s="50"/>
      <c r="M29" s="50"/>
      <c r="N29" s="152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7"/>
      <c r="Z29" s="197"/>
    </row>
    <row r="30" ht="15.75" customHeight="1">
      <c r="A30" s="180"/>
      <c r="B30" s="197"/>
      <c r="C30" s="197"/>
      <c r="D30" s="197"/>
      <c r="E30" s="197"/>
      <c r="F30" s="240"/>
      <c r="G30" s="226"/>
      <c r="H30" s="197"/>
      <c r="I30" s="152"/>
      <c r="J30" s="50"/>
      <c r="K30" s="50"/>
      <c r="L30" s="50"/>
      <c r="M30" s="50"/>
      <c r="N30" s="152"/>
      <c r="O30" s="197"/>
      <c r="P30" s="197"/>
      <c r="Q30" s="197"/>
      <c r="R30" s="197"/>
      <c r="S30" s="197"/>
      <c r="T30" s="197"/>
      <c r="U30" s="197"/>
      <c r="V30" s="197"/>
      <c r="W30" s="197"/>
      <c r="X30" s="197"/>
      <c r="Y30" s="197"/>
      <c r="Z30" s="197"/>
    </row>
    <row r="31" ht="15.75" customHeight="1">
      <c r="A31" s="180"/>
      <c r="B31" s="197"/>
      <c r="C31" s="197"/>
      <c r="D31" s="197"/>
      <c r="E31" s="197"/>
      <c r="F31" s="240"/>
      <c r="G31" s="226"/>
      <c r="H31" s="197"/>
      <c r="I31" s="152"/>
      <c r="J31" s="50"/>
      <c r="K31" s="50"/>
      <c r="L31" s="50"/>
      <c r="M31" s="50"/>
      <c r="N31" s="152"/>
      <c r="O31" s="197"/>
      <c r="P31" s="197"/>
      <c r="Q31" s="197"/>
      <c r="R31" s="197"/>
      <c r="S31" s="197"/>
      <c r="T31" s="197"/>
      <c r="U31" s="197"/>
      <c r="V31" s="197"/>
      <c r="W31" s="197"/>
      <c r="X31" s="197"/>
      <c r="Y31" s="197"/>
      <c r="Z31" s="197"/>
    </row>
    <row r="32" ht="15.75" customHeight="1">
      <c r="A32" s="180"/>
      <c r="B32" s="197"/>
      <c r="C32" s="197"/>
      <c r="D32" s="197"/>
      <c r="E32" s="197"/>
      <c r="F32" s="240"/>
      <c r="G32" s="226"/>
      <c r="H32" s="197"/>
      <c r="I32" s="152"/>
      <c r="J32" s="50"/>
      <c r="K32" s="50"/>
      <c r="L32" s="50"/>
      <c r="M32" s="50"/>
      <c r="N32" s="152"/>
      <c r="O32" s="197"/>
      <c r="P32" s="197"/>
      <c r="Q32" s="197"/>
      <c r="R32" s="197"/>
      <c r="S32" s="197"/>
      <c r="T32" s="197"/>
      <c r="U32" s="197"/>
      <c r="V32" s="197"/>
      <c r="W32" s="197"/>
      <c r="X32" s="197"/>
      <c r="Y32" s="197"/>
      <c r="Z32" s="197"/>
    </row>
    <row r="33" ht="15.75" customHeight="1">
      <c r="A33" s="180"/>
      <c r="B33" s="197"/>
      <c r="C33" s="197"/>
      <c r="D33" s="197"/>
      <c r="E33" s="197"/>
      <c r="F33" s="240"/>
      <c r="G33" s="226"/>
      <c r="H33" s="197"/>
      <c r="I33" s="152"/>
      <c r="J33" s="50"/>
      <c r="K33" s="50"/>
      <c r="L33" s="50"/>
      <c r="M33" s="50"/>
      <c r="N33" s="152"/>
      <c r="O33" s="197"/>
      <c r="P33" s="197"/>
      <c r="Q33" s="197"/>
      <c r="R33" s="197"/>
      <c r="S33" s="197"/>
      <c r="T33" s="197"/>
      <c r="U33" s="197"/>
      <c r="V33" s="197"/>
      <c r="W33" s="197"/>
      <c r="X33" s="197"/>
      <c r="Y33" s="197"/>
      <c r="Z33" s="197"/>
    </row>
    <row r="34" ht="15.75" customHeight="1">
      <c r="A34" s="180"/>
      <c r="B34" s="197"/>
      <c r="C34" s="197"/>
      <c r="D34" s="197"/>
      <c r="E34" s="197"/>
      <c r="F34" s="240"/>
      <c r="G34" s="226"/>
      <c r="H34" s="197"/>
      <c r="I34" s="152"/>
      <c r="J34" s="50"/>
      <c r="K34" s="50"/>
      <c r="L34" s="50"/>
      <c r="M34" s="50"/>
      <c r="N34" s="152"/>
      <c r="O34" s="197"/>
      <c r="P34" s="197"/>
      <c r="Q34" s="197"/>
      <c r="R34" s="197"/>
      <c r="S34" s="197"/>
      <c r="T34" s="197"/>
      <c r="U34" s="197"/>
      <c r="V34" s="197"/>
      <c r="W34" s="197"/>
      <c r="X34" s="197"/>
      <c r="Y34" s="197"/>
      <c r="Z34" s="197"/>
    </row>
    <row r="35" ht="15.75" customHeight="1">
      <c r="A35" s="180"/>
      <c r="B35" s="197"/>
      <c r="C35" s="197"/>
      <c r="D35" s="197"/>
      <c r="E35" s="197"/>
      <c r="F35" s="240"/>
      <c r="G35" s="226"/>
      <c r="H35" s="197"/>
      <c r="I35" s="152"/>
      <c r="J35" s="50"/>
      <c r="K35" s="50"/>
      <c r="L35" s="50"/>
      <c r="M35" s="50"/>
      <c r="N35" s="152"/>
      <c r="O35" s="197"/>
      <c r="P35" s="197"/>
      <c r="Q35" s="197"/>
      <c r="R35" s="197"/>
      <c r="S35" s="197"/>
      <c r="T35" s="197"/>
      <c r="U35" s="197"/>
      <c r="V35" s="197"/>
      <c r="W35" s="197"/>
      <c r="X35" s="197"/>
      <c r="Y35" s="197"/>
      <c r="Z35" s="197"/>
    </row>
    <row r="36" ht="15.75" customHeight="1">
      <c r="A36" s="180"/>
      <c r="B36" s="197"/>
      <c r="C36" s="197"/>
      <c r="D36" s="197"/>
      <c r="E36" s="197"/>
      <c r="F36" s="240"/>
      <c r="G36" s="226"/>
      <c r="H36" s="169"/>
      <c r="I36" s="152"/>
      <c r="J36" s="50"/>
      <c r="K36" s="50"/>
      <c r="L36" s="50"/>
      <c r="M36" s="50"/>
      <c r="N36" s="152"/>
      <c r="O36" s="197"/>
      <c r="P36" s="197"/>
      <c r="Q36" s="197"/>
      <c r="R36" s="197"/>
      <c r="S36" s="197"/>
      <c r="T36" s="197"/>
      <c r="U36" s="197"/>
      <c r="V36" s="197"/>
      <c r="W36" s="197"/>
      <c r="X36" s="197"/>
      <c r="Y36" s="197"/>
      <c r="Z36" s="197"/>
    </row>
    <row r="37" ht="15.75" customHeight="1">
      <c r="A37" s="180"/>
      <c r="B37" s="197"/>
      <c r="C37" s="197"/>
      <c r="D37" s="197"/>
      <c r="E37" s="197"/>
      <c r="F37" s="240"/>
      <c r="G37" s="226"/>
      <c r="H37" s="197"/>
      <c r="I37" s="152"/>
      <c r="J37" s="50"/>
      <c r="K37" s="50"/>
      <c r="L37" s="50"/>
      <c r="M37" s="50"/>
      <c r="N37" s="152"/>
      <c r="O37" s="197"/>
      <c r="P37" s="197"/>
      <c r="Q37" s="197"/>
      <c r="R37" s="197"/>
      <c r="S37" s="197"/>
      <c r="T37" s="197"/>
      <c r="U37" s="197"/>
      <c r="V37" s="197"/>
      <c r="W37" s="197"/>
      <c r="X37" s="197"/>
      <c r="Y37" s="197"/>
      <c r="Z37" s="197"/>
    </row>
    <row r="38" ht="15.75" customHeight="1">
      <c r="A38" s="180"/>
      <c r="B38" s="197"/>
      <c r="C38" s="197"/>
      <c r="D38" s="197"/>
      <c r="E38" s="197"/>
      <c r="F38" s="240"/>
      <c r="G38" s="226"/>
      <c r="H38" s="197"/>
      <c r="I38" s="152"/>
      <c r="J38" s="50"/>
      <c r="K38" s="50"/>
      <c r="L38" s="50"/>
      <c r="M38" s="50"/>
      <c r="N38" s="152"/>
      <c r="O38" s="197"/>
      <c r="P38" s="197"/>
      <c r="Q38" s="197"/>
      <c r="R38" s="197"/>
      <c r="S38" s="197"/>
      <c r="T38" s="197"/>
      <c r="U38" s="197"/>
      <c r="V38" s="197"/>
      <c r="W38" s="197"/>
      <c r="X38" s="197"/>
      <c r="Y38" s="197"/>
      <c r="Z38" s="197"/>
    </row>
    <row r="39" ht="15.75" customHeight="1">
      <c r="A39" s="180"/>
      <c r="B39" s="197"/>
      <c r="C39" s="197"/>
      <c r="D39" s="197"/>
      <c r="E39" s="197"/>
      <c r="F39" s="240"/>
      <c r="G39" s="226"/>
      <c r="H39" s="197"/>
      <c r="I39" s="152"/>
      <c r="J39" s="50"/>
      <c r="K39" s="50"/>
      <c r="L39" s="50"/>
      <c r="M39" s="50"/>
      <c r="N39" s="152"/>
      <c r="O39" s="197"/>
      <c r="P39" s="197"/>
      <c r="Q39" s="197"/>
      <c r="R39" s="197"/>
      <c r="S39" s="197"/>
      <c r="T39" s="197"/>
      <c r="U39" s="197"/>
      <c r="V39" s="197"/>
      <c r="W39" s="197"/>
      <c r="X39" s="197"/>
      <c r="Y39" s="197"/>
      <c r="Z39" s="197"/>
    </row>
    <row r="40" ht="15.75" customHeight="1">
      <c r="A40" s="180"/>
      <c r="B40" s="197"/>
      <c r="C40" s="197"/>
      <c r="D40" s="197"/>
      <c r="E40" s="197"/>
      <c r="F40" s="240"/>
      <c r="G40" s="226"/>
      <c r="H40" s="197"/>
      <c r="I40" s="152"/>
      <c r="J40" s="50"/>
      <c r="K40" s="50"/>
      <c r="L40" s="50"/>
      <c r="M40" s="50"/>
      <c r="N40" s="152"/>
      <c r="O40" s="197"/>
      <c r="P40" s="197"/>
      <c r="Q40" s="197"/>
      <c r="R40" s="197"/>
      <c r="S40" s="197"/>
      <c r="T40" s="197"/>
      <c r="U40" s="197"/>
      <c r="V40" s="197"/>
      <c r="W40" s="197"/>
      <c r="X40" s="197"/>
      <c r="Y40" s="197"/>
      <c r="Z40" s="197"/>
    </row>
    <row r="41" ht="15.75" customHeight="1">
      <c r="A41" s="180"/>
      <c r="B41" s="197"/>
      <c r="C41" s="197"/>
      <c r="D41" s="197"/>
      <c r="E41" s="197"/>
      <c r="F41" s="240"/>
      <c r="G41" s="226"/>
      <c r="H41" s="197"/>
      <c r="I41" s="152"/>
      <c r="J41" s="50"/>
      <c r="K41" s="50"/>
      <c r="L41" s="50"/>
      <c r="M41" s="50"/>
      <c r="N41" s="152"/>
      <c r="O41" s="197"/>
      <c r="P41" s="197"/>
      <c r="Q41" s="197"/>
      <c r="R41" s="197"/>
      <c r="S41" s="197"/>
      <c r="T41" s="197"/>
      <c r="U41" s="197"/>
      <c r="V41" s="197"/>
      <c r="W41" s="197"/>
      <c r="X41" s="197"/>
      <c r="Y41" s="197"/>
      <c r="Z41" s="197"/>
    </row>
    <row r="42" ht="15.75" customHeight="1">
      <c r="A42" s="180"/>
      <c r="B42" s="197"/>
      <c r="C42" s="197"/>
      <c r="D42" s="197"/>
      <c r="E42" s="197"/>
      <c r="F42" s="240"/>
      <c r="G42" s="226"/>
      <c r="H42" s="197"/>
      <c r="I42" s="152"/>
      <c r="J42" s="50"/>
      <c r="K42" s="50"/>
      <c r="L42" s="50"/>
      <c r="M42" s="50"/>
      <c r="N42" s="152"/>
      <c r="O42" s="197"/>
      <c r="P42" s="197"/>
      <c r="Q42" s="197"/>
      <c r="R42" s="197"/>
      <c r="S42" s="197"/>
      <c r="T42" s="197"/>
      <c r="U42" s="197"/>
      <c r="V42" s="197"/>
      <c r="W42" s="197"/>
      <c r="X42" s="197"/>
      <c r="Y42" s="197"/>
      <c r="Z42" s="197"/>
    </row>
    <row r="43" ht="15.75" customHeight="1">
      <c r="A43" s="180"/>
      <c r="B43" s="197"/>
      <c r="C43" s="197"/>
      <c r="D43" s="197"/>
      <c r="E43" s="197"/>
      <c r="F43" s="240"/>
      <c r="G43" s="226"/>
      <c r="H43" s="169"/>
      <c r="I43" s="152"/>
      <c r="J43" s="50"/>
      <c r="K43" s="50"/>
      <c r="L43" s="50"/>
      <c r="M43" s="50"/>
      <c r="N43" s="152"/>
      <c r="O43" s="197"/>
      <c r="P43" s="197"/>
      <c r="Q43" s="197"/>
      <c r="R43" s="197"/>
      <c r="S43" s="197"/>
      <c r="T43" s="197"/>
      <c r="U43" s="197"/>
      <c r="V43" s="197"/>
      <c r="W43" s="197"/>
      <c r="X43" s="197"/>
      <c r="Y43" s="197"/>
      <c r="Z43" s="197"/>
    </row>
    <row r="44" ht="15.75" customHeight="1">
      <c r="A44" s="180"/>
      <c r="B44" s="197"/>
      <c r="C44" s="197"/>
      <c r="D44" s="197"/>
      <c r="E44" s="197"/>
      <c r="F44" s="240"/>
      <c r="G44" s="226"/>
      <c r="H44" s="169"/>
      <c r="I44" s="152"/>
      <c r="J44" s="50"/>
      <c r="K44" s="50"/>
      <c r="L44" s="50"/>
      <c r="M44" s="50"/>
      <c r="N44" s="152"/>
      <c r="O44" s="197"/>
      <c r="P44" s="197"/>
      <c r="Q44" s="197"/>
      <c r="R44" s="197"/>
      <c r="S44" s="197"/>
      <c r="T44" s="197"/>
      <c r="U44" s="197"/>
      <c r="V44" s="197"/>
      <c r="W44" s="197"/>
      <c r="X44" s="197"/>
      <c r="Y44" s="197"/>
      <c r="Z44" s="197"/>
    </row>
    <row r="45" ht="15.75" customHeight="1">
      <c r="A45" s="180"/>
      <c r="B45" s="197"/>
      <c r="C45" s="197"/>
      <c r="D45" s="197"/>
      <c r="E45" s="197"/>
      <c r="F45" s="240"/>
      <c r="G45" s="226"/>
      <c r="H45" s="197"/>
      <c r="I45" s="152"/>
      <c r="J45" s="50"/>
      <c r="K45" s="50"/>
      <c r="L45" s="50"/>
      <c r="M45" s="50"/>
      <c r="N45" s="152"/>
      <c r="O45" s="197"/>
      <c r="P45" s="197"/>
      <c r="Q45" s="197"/>
      <c r="R45" s="197"/>
      <c r="S45" s="197"/>
      <c r="T45" s="197"/>
      <c r="U45" s="197"/>
      <c r="V45" s="197"/>
      <c r="W45" s="197"/>
      <c r="X45" s="197"/>
      <c r="Y45" s="197"/>
      <c r="Z45" s="197"/>
    </row>
    <row r="46" ht="15.75" customHeight="1">
      <c r="A46" s="180"/>
      <c r="B46" s="197"/>
      <c r="C46" s="197"/>
      <c r="D46" s="197"/>
      <c r="E46" s="197"/>
      <c r="F46" s="240"/>
      <c r="G46" s="226"/>
      <c r="H46" s="197"/>
      <c r="I46" s="152"/>
      <c r="J46" s="50"/>
      <c r="K46" s="50"/>
      <c r="L46" s="50"/>
      <c r="M46" s="50"/>
      <c r="N46" s="152"/>
      <c r="O46" s="197"/>
      <c r="P46" s="197"/>
      <c r="Q46" s="197"/>
      <c r="R46" s="197"/>
      <c r="S46" s="197"/>
      <c r="T46" s="197"/>
      <c r="U46" s="197"/>
      <c r="V46" s="197"/>
      <c r="W46" s="197"/>
      <c r="X46" s="197"/>
      <c r="Y46" s="197"/>
      <c r="Z46" s="197"/>
    </row>
    <row r="47" ht="15.75" customHeight="1">
      <c r="A47" s="180"/>
      <c r="B47" s="197"/>
      <c r="C47" s="197"/>
      <c r="D47" s="197"/>
      <c r="E47" s="197"/>
      <c r="F47" s="240"/>
      <c r="G47" s="226"/>
      <c r="H47" s="197"/>
      <c r="I47" s="152"/>
      <c r="J47" s="50"/>
      <c r="K47" s="50"/>
      <c r="L47" s="50"/>
      <c r="M47" s="50"/>
      <c r="N47" s="152"/>
      <c r="O47" s="197"/>
      <c r="P47" s="197"/>
      <c r="Q47" s="197"/>
      <c r="R47" s="197"/>
      <c r="S47" s="197"/>
      <c r="T47" s="197"/>
      <c r="U47" s="197"/>
      <c r="V47" s="197"/>
      <c r="W47" s="197"/>
      <c r="X47" s="197"/>
      <c r="Y47" s="197"/>
      <c r="Z47" s="197"/>
    </row>
    <row r="48" ht="15.75" customHeight="1">
      <c r="A48" s="180"/>
      <c r="B48" s="197"/>
      <c r="C48" s="197"/>
      <c r="D48" s="197"/>
      <c r="E48" s="197"/>
      <c r="F48" s="240"/>
      <c r="G48" s="226"/>
      <c r="H48" s="197"/>
      <c r="I48" s="152"/>
      <c r="J48" s="50"/>
      <c r="K48" s="50"/>
      <c r="L48" s="50"/>
      <c r="M48" s="50"/>
      <c r="N48" s="152"/>
      <c r="O48" s="197"/>
      <c r="P48" s="197"/>
      <c r="Q48" s="197"/>
      <c r="R48" s="197"/>
      <c r="S48" s="197"/>
      <c r="T48" s="197"/>
      <c r="U48" s="197"/>
      <c r="V48" s="197"/>
      <c r="W48" s="197"/>
      <c r="X48" s="197"/>
      <c r="Y48" s="197"/>
      <c r="Z48" s="197"/>
    </row>
    <row r="49" ht="15.75" customHeight="1">
      <c r="A49" s="180"/>
      <c r="B49" s="197"/>
      <c r="C49" s="197"/>
      <c r="D49" s="197"/>
      <c r="E49" s="197"/>
      <c r="F49" s="240"/>
      <c r="G49" s="226"/>
      <c r="H49" s="169"/>
      <c r="I49" s="152"/>
      <c r="J49" s="50"/>
      <c r="K49" s="50"/>
      <c r="L49" s="50"/>
      <c r="M49" s="50"/>
      <c r="N49" s="152"/>
      <c r="O49" s="197"/>
      <c r="P49" s="197"/>
      <c r="Q49" s="197"/>
      <c r="R49" s="197"/>
      <c r="S49" s="197"/>
      <c r="T49" s="197"/>
      <c r="U49" s="197"/>
      <c r="V49" s="197"/>
      <c r="W49" s="197"/>
      <c r="X49" s="197"/>
      <c r="Y49" s="197"/>
      <c r="Z49" s="197"/>
    </row>
    <row r="50" ht="15.75" customHeight="1">
      <c r="A50" s="180"/>
      <c r="B50" s="197"/>
      <c r="C50" s="197"/>
      <c r="D50" s="197"/>
      <c r="E50" s="197"/>
      <c r="F50" s="240"/>
      <c r="G50" s="226"/>
      <c r="H50" s="197"/>
      <c r="I50" s="152"/>
      <c r="J50" s="50"/>
      <c r="K50" s="50"/>
      <c r="L50" s="50"/>
      <c r="M50" s="50"/>
      <c r="N50" s="152"/>
      <c r="O50" s="197"/>
      <c r="P50" s="197"/>
      <c r="Q50" s="197"/>
      <c r="R50" s="197"/>
      <c r="S50" s="197"/>
      <c r="T50" s="197"/>
      <c r="U50" s="197"/>
      <c r="V50" s="197"/>
      <c r="W50" s="197"/>
      <c r="X50" s="197"/>
      <c r="Y50" s="197"/>
      <c r="Z50" s="197"/>
    </row>
    <row r="51" ht="15.75" customHeight="1">
      <c r="A51" s="180"/>
      <c r="B51" s="197"/>
      <c r="C51" s="197"/>
      <c r="D51" s="197"/>
      <c r="E51" s="197"/>
      <c r="F51" s="240"/>
      <c r="G51" s="226"/>
      <c r="H51" s="197"/>
      <c r="I51" s="152"/>
      <c r="J51" s="50"/>
      <c r="K51" s="50"/>
      <c r="L51" s="50"/>
      <c r="M51" s="50"/>
      <c r="N51" s="152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</row>
    <row r="52" ht="15.75" customHeight="1">
      <c r="A52" s="180"/>
      <c r="B52" s="197"/>
      <c r="C52" s="197"/>
      <c r="D52" s="197"/>
      <c r="E52" s="197"/>
      <c r="F52" s="240"/>
      <c r="G52" s="226"/>
      <c r="H52" s="197"/>
      <c r="I52" s="152"/>
      <c r="J52" s="50"/>
      <c r="K52" s="50"/>
      <c r="L52" s="50"/>
      <c r="M52" s="50"/>
      <c r="N52" s="152"/>
      <c r="O52" s="197"/>
      <c r="P52" s="197"/>
      <c r="Q52" s="197"/>
      <c r="R52" s="197"/>
      <c r="S52" s="197"/>
      <c r="T52" s="197"/>
      <c r="U52" s="197"/>
      <c r="V52" s="197"/>
      <c r="W52" s="197"/>
      <c r="X52" s="197"/>
      <c r="Y52" s="197"/>
      <c r="Z52" s="197"/>
    </row>
    <row r="53" ht="15.75" customHeight="1">
      <c r="A53" s="180"/>
      <c r="B53" s="197"/>
      <c r="C53" s="197"/>
      <c r="D53" s="197"/>
      <c r="E53" s="197"/>
      <c r="F53" s="240"/>
      <c r="G53" s="226"/>
      <c r="H53" s="197"/>
      <c r="I53" s="152"/>
      <c r="J53" s="50"/>
      <c r="K53" s="50"/>
      <c r="L53" s="50"/>
      <c r="M53" s="50"/>
      <c r="N53" s="152"/>
      <c r="O53" s="197"/>
      <c r="P53" s="197"/>
      <c r="Q53" s="197"/>
      <c r="R53" s="197"/>
      <c r="S53" s="197"/>
      <c r="T53" s="197"/>
      <c r="U53" s="197"/>
      <c r="V53" s="197"/>
      <c r="W53" s="197"/>
      <c r="X53" s="197"/>
      <c r="Y53" s="197"/>
      <c r="Z53" s="197"/>
    </row>
    <row r="54" ht="15.75" customHeight="1">
      <c r="A54" s="180"/>
      <c r="B54" s="197"/>
      <c r="C54" s="197"/>
      <c r="D54" s="197"/>
      <c r="E54" s="197"/>
      <c r="F54" s="240"/>
      <c r="G54" s="226"/>
      <c r="H54" s="197"/>
      <c r="I54" s="152"/>
      <c r="J54" s="50"/>
      <c r="K54" s="50"/>
      <c r="L54" s="50"/>
      <c r="M54" s="50"/>
      <c r="N54" s="152"/>
      <c r="O54" s="197"/>
      <c r="P54" s="197"/>
      <c r="Q54" s="197"/>
      <c r="R54" s="197"/>
      <c r="S54" s="197"/>
      <c r="T54" s="197"/>
      <c r="U54" s="197"/>
      <c r="V54" s="197"/>
      <c r="W54" s="197"/>
      <c r="X54" s="197"/>
      <c r="Y54" s="197"/>
      <c r="Z54" s="197"/>
    </row>
    <row r="55" ht="15.75" customHeight="1">
      <c r="A55" s="180"/>
      <c r="B55" s="197"/>
      <c r="C55" s="197"/>
      <c r="D55" s="197"/>
      <c r="E55" s="197"/>
      <c r="F55" s="240"/>
      <c r="G55" s="226"/>
      <c r="H55" s="197"/>
      <c r="I55" s="152"/>
      <c r="J55" s="50"/>
      <c r="K55" s="50"/>
      <c r="L55" s="50"/>
      <c r="M55" s="50"/>
      <c r="N55" s="152"/>
      <c r="O55" s="197"/>
      <c r="P55" s="197"/>
      <c r="Q55" s="197"/>
      <c r="R55" s="197"/>
      <c r="S55" s="197"/>
      <c r="T55" s="197"/>
      <c r="U55" s="197"/>
      <c r="V55" s="197"/>
      <c r="W55" s="197"/>
      <c r="X55" s="197"/>
      <c r="Y55" s="197"/>
      <c r="Z55" s="197"/>
    </row>
    <row r="56" ht="15.75" customHeight="1">
      <c r="A56" s="180"/>
      <c r="B56" s="197"/>
      <c r="C56" s="197"/>
      <c r="D56" s="197"/>
      <c r="E56" s="197"/>
      <c r="F56" s="197"/>
      <c r="G56" s="197"/>
      <c r="H56" s="197"/>
      <c r="I56" s="152"/>
      <c r="J56" s="50"/>
      <c r="K56" s="50"/>
      <c r="L56" s="50"/>
      <c r="M56" s="50"/>
      <c r="N56" s="152"/>
      <c r="O56" s="197"/>
      <c r="P56" s="197"/>
      <c r="Q56" s="197"/>
      <c r="R56" s="197"/>
      <c r="S56" s="197"/>
      <c r="T56" s="197"/>
      <c r="U56" s="197"/>
      <c r="V56" s="197"/>
      <c r="W56" s="197"/>
      <c r="X56" s="197"/>
      <c r="Y56" s="197"/>
      <c r="Z56" s="197"/>
    </row>
    <row r="57" ht="15.75" customHeight="1">
      <c r="A57" s="180"/>
      <c r="B57" s="197"/>
      <c r="C57" s="197"/>
      <c r="D57" s="197"/>
      <c r="E57" s="197"/>
      <c r="F57" s="197"/>
      <c r="G57" s="197"/>
      <c r="H57" s="197"/>
      <c r="I57" s="152"/>
      <c r="J57" s="50"/>
      <c r="K57" s="50"/>
      <c r="L57" s="50"/>
      <c r="M57" s="50"/>
      <c r="N57" s="152"/>
      <c r="O57" s="197"/>
      <c r="P57" s="197"/>
      <c r="Q57" s="197"/>
      <c r="R57" s="197"/>
      <c r="S57" s="197"/>
      <c r="T57" s="197"/>
      <c r="U57" s="197"/>
      <c r="V57" s="197"/>
      <c r="W57" s="197"/>
      <c r="X57" s="197"/>
      <c r="Y57" s="197"/>
      <c r="Z57" s="197"/>
    </row>
    <row r="58" ht="15.75" customHeight="1">
      <c r="A58" s="180"/>
      <c r="B58" s="197"/>
      <c r="C58" s="197"/>
      <c r="D58" s="197"/>
      <c r="E58" s="197"/>
      <c r="F58" s="197"/>
      <c r="G58" s="197"/>
      <c r="H58" s="197"/>
      <c r="I58" s="152"/>
      <c r="J58" s="50"/>
      <c r="K58" s="50"/>
      <c r="L58" s="50"/>
      <c r="M58" s="50"/>
      <c r="N58" s="152"/>
      <c r="O58" s="197"/>
      <c r="P58" s="197"/>
      <c r="Q58" s="197"/>
      <c r="R58" s="197"/>
      <c r="S58" s="197"/>
      <c r="T58" s="197"/>
      <c r="U58" s="197"/>
      <c r="V58" s="197"/>
      <c r="W58" s="197"/>
      <c r="X58" s="197"/>
      <c r="Y58" s="197"/>
      <c r="Z58" s="197"/>
    </row>
    <row r="59" ht="15.75" customHeight="1">
      <c r="A59" s="180"/>
      <c r="B59" s="197"/>
      <c r="C59" s="197"/>
      <c r="D59" s="197"/>
      <c r="E59" s="197"/>
      <c r="F59" s="197"/>
      <c r="G59" s="197"/>
      <c r="H59" s="197"/>
      <c r="I59" s="152"/>
      <c r="J59" s="50"/>
      <c r="K59" s="50"/>
      <c r="L59" s="50"/>
      <c r="M59" s="50"/>
      <c r="N59" s="152"/>
      <c r="O59" s="197"/>
      <c r="P59" s="197"/>
      <c r="Q59" s="197"/>
      <c r="R59" s="197"/>
      <c r="S59" s="197"/>
      <c r="T59" s="197"/>
      <c r="U59" s="197"/>
      <c r="V59" s="197"/>
      <c r="W59" s="197"/>
      <c r="X59" s="197"/>
      <c r="Y59" s="197"/>
      <c r="Z59" s="197"/>
    </row>
    <row r="60" ht="15.75" customHeight="1">
      <c r="A60" s="180"/>
      <c r="B60" s="197"/>
      <c r="C60" s="197"/>
      <c r="D60" s="197"/>
      <c r="E60" s="197"/>
      <c r="F60" s="197"/>
      <c r="G60" s="197"/>
      <c r="H60" s="197"/>
      <c r="I60" s="152"/>
      <c r="J60" s="50"/>
      <c r="K60" s="50"/>
      <c r="L60" s="50"/>
      <c r="M60" s="50"/>
      <c r="N60" s="152"/>
      <c r="O60" s="197"/>
      <c r="P60" s="197"/>
      <c r="Q60" s="197"/>
      <c r="R60" s="197"/>
      <c r="S60" s="197"/>
      <c r="T60" s="197"/>
      <c r="U60" s="197"/>
      <c r="V60" s="197"/>
      <c r="W60" s="197"/>
      <c r="X60" s="197"/>
      <c r="Y60" s="197"/>
      <c r="Z60" s="197"/>
    </row>
    <row r="61" ht="15.75" customHeight="1">
      <c r="A61" s="180"/>
      <c r="B61" s="197"/>
      <c r="C61" s="197"/>
      <c r="D61" s="197"/>
      <c r="E61" s="197"/>
      <c r="F61" s="197"/>
      <c r="G61" s="197"/>
      <c r="H61" s="197"/>
      <c r="I61" s="152"/>
      <c r="J61" s="50"/>
      <c r="K61" s="50"/>
      <c r="L61" s="50"/>
      <c r="M61" s="50"/>
      <c r="N61" s="152"/>
      <c r="O61" s="197"/>
      <c r="P61" s="197"/>
      <c r="Q61" s="197"/>
      <c r="R61" s="197"/>
      <c r="S61" s="197"/>
      <c r="T61" s="197"/>
      <c r="U61" s="197"/>
      <c r="V61" s="197"/>
      <c r="W61" s="197"/>
      <c r="X61" s="197"/>
      <c r="Y61" s="197"/>
      <c r="Z61" s="197"/>
    </row>
    <row r="62" ht="15.75" customHeight="1">
      <c r="A62" s="180"/>
      <c r="B62" s="197"/>
      <c r="C62" s="197"/>
      <c r="D62" s="197"/>
      <c r="E62" s="197"/>
      <c r="F62" s="197"/>
      <c r="G62" s="197"/>
      <c r="H62" s="197"/>
      <c r="I62" s="152"/>
      <c r="J62" s="50"/>
      <c r="K62" s="50"/>
      <c r="L62" s="50"/>
      <c r="M62" s="50"/>
      <c r="N62" s="152"/>
      <c r="O62" s="197"/>
      <c r="P62" s="197"/>
      <c r="Q62" s="197"/>
      <c r="R62" s="197"/>
      <c r="S62" s="197"/>
      <c r="T62" s="197"/>
      <c r="U62" s="197"/>
      <c r="V62" s="197"/>
      <c r="W62" s="197"/>
      <c r="X62" s="197"/>
      <c r="Y62" s="197"/>
      <c r="Z62" s="197"/>
    </row>
    <row r="63" ht="15.75" customHeight="1">
      <c r="A63" s="180"/>
      <c r="B63" s="197"/>
      <c r="C63" s="197"/>
      <c r="D63" s="197"/>
      <c r="E63" s="197"/>
      <c r="F63" s="197"/>
      <c r="G63" s="197"/>
      <c r="H63" s="197"/>
      <c r="I63" s="152"/>
      <c r="J63" s="50"/>
      <c r="K63" s="50"/>
      <c r="L63" s="50"/>
      <c r="M63" s="50"/>
      <c r="N63" s="152"/>
      <c r="O63" s="197"/>
      <c r="P63" s="197"/>
      <c r="Q63" s="197"/>
      <c r="R63" s="197"/>
      <c r="S63" s="197"/>
      <c r="T63" s="197"/>
      <c r="U63" s="197"/>
      <c r="V63" s="197"/>
      <c r="W63" s="197"/>
      <c r="X63" s="197"/>
      <c r="Y63" s="197"/>
      <c r="Z63" s="197"/>
    </row>
    <row r="64" ht="15.75" customHeight="1">
      <c r="A64" s="180"/>
      <c r="B64" s="197"/>
      <c r="C64" s="197"/>
      <c r="D64" s="197"/>
      <c r="E64" s="197"/>
      <c r="F64" s="197"/>
      <c r="G64" s="197"/>
      <c r="H64" s="169"/>
      <c r="I64" s="152"/>
      <c r="J64" s="50"/>
      <c r="K64" s="50"/>
      <c r="L64" s="50"/>
      <c r="M64" s="50"/>
      <c r="N64" s="152"/>
      <c r="O64" s="197"/>
      <c r="P64" s="197"/>
      <c r="Q64" s="197"/>
      <c r="R64" s="197"/>
      <c r="S64" s="197"/>
      <c r="T64" s="197"/>
      <c r="U64" s="197"/>
      <c r="V64" s="197"/>
      <c r="W64" s="197"/>
      <c r="X64" s="197"/>
      <c r="Y64" s="197"/>
      <c r="Z64" s="197"/>
    </row>
    <row r="65" ht="15.75" customHeight="1">
      <c r="A65" s="180"/>
      <c r="B65" s="197"/>
      <c r="C65" s="197"/>
      <c r="D65" s="197"/>
      <c r="E65" s="197"/>
      <c r="F65" s="197"/>
      <c r="G65" s="197"/>
      <c r="H65" s="197"/>
      <c r="I65" s="152"/>
      <c r="J65" s="50"/>
      <c r="K65" s="50"/>
      <c r="L65" s="50"/>
      <c r="M65" s="50"/>
      <c r="N65" s="152"/>
      <c r="O65" s="197"/>
      <c r="P65" s="197"/>
      <c r="Q65" s="197"/>
      <c r="R65" s="197"/>
      <c r="S65" s="197"/>
      <c r="T65" s="197"/>
      <c r="U65" s="197"/>
      <c r="V65" s="197"/>
      <c r="W65" s="197"/>
      <c r="X65" s="197"/>
      <c r="Y65" s="197"/>
      <c r="Z65" s="197"/>
    </row>
    <row r="66" ht="15.75" customHeight="1">
      <c r="A66" s="180"/>
      <c r="B66" s="197"/>
      <c r="C66" s="197"/>
      <c r="D66" s="197"/>
      <c r="E66" s="197"/>
      <c r="F66" s="197"/>
      <c r="G66" s="197"/>
      <c r="H66" s="169"/>
      <c r="I66" s="152"/>
      <c r="J66" s="50"/>
      <c r="K66" s="50"/>
      <c r="L66" s="50"/>
      <c r="M66" s="50"/>
      <c r="N66" s="152"/>
      <c r="O66" s="197"/>
      <c r="P66" s="197"/>
      <c r="Q66" s="197"/>
      <c r="R66" s="197"/>
      <c r="S66" s="197"/>
      <c r="T66" s="197"/>
      <c r="U66" s="197"/>
      <c r="V66" s="197"/>
      <c r="W66" s="197"/>
      <c r="X66" s="197"/>
      <c r="Y66" s="197"/>
      <c r="Z66" s="197"/>
    </row>
    <row r="67" ht="15.75" customHeight="1">
      <c r="A67" s="180"/>
      <c r="B67" s="197"/>
      <c r="C67" s="197"/>
      <c r="D67" s="197"/>
      <c r="E67" s="197"/>
      <c r="F67" s="197"/>
      <c r="G67" s="197"/>
      <c r="H67" s="169"/>
      <c r="I67" s="152"/>
      <c r="J67" s="50"/>
      <c r="K67" s="50"/>
      <c r="L67" s="50"/>
      <c r="M67" s="50"/>
      <c r="N67" s="152"/>
      <c r="O67" s="197"/>
      <c r="P67" s="197"/>
      <c r="Q67" s="197"/>
      <c r="R67" s="197"/>
      <c r="S67" s="197"/>
      <c r="T67" s="197"/>
      <c r="U67" s="197"/>
      <c r="V67" s="197"/>
      <c r="W67" s="197"/>
      <c r="X67" s="197"/>
      <c r="Y67" s="197"/>
      <c r="Z67" s="197"/>
    </row>
    <row r="68" ht="15.75" customHeight="1">
      <c r="A68" s="180"/>
      <c r="B68" s="197"/>
      <c r="C68" s="197"/>
      <c r="D68" s="197"/>
      <c r="E68" s="197"/>
      <c r="F68" s="197"/>
      <c r="G68" s="197"/>
      <c r="H68" s="197"/>
      <c r="I68" s="152"/>
      <c r="J68" s="50"/>
      <c r="K68" s="50"/>
      <c r="L68" s="50"/>
      <c r="M68" s="50"/>
      <c r="N68" s="152"/>
      <c r="O68" s="197"/>
      <c r="P68" s="197"/>
      <c r="Q68" s="197"/>
      <c r="R68" s="197"/>
      <c r="S68" s="197"/>
      <c r="T68" s="197"/>
      <c r="U68" s="197"/>
      <c r="V68" s="197"/>
      <c r="W68" s="197"/>
      <c r="X68" s="197"/>
      <c r="Y68" s="197"/>
      <c r="Z68" s="197"/>
    </row>
    <row r="69" ht="15.75" customHeight="1">
      <c r="A69" s="180"/>
      <c r="B69" s="197"/>
      <c r="C69" s="197"/>
      <c r="D69" s="197"/>
      <c r="E69" s="197"/>
      <c r="F69" s="197"/>
      <c r="G69" s="197"/>
      <c r="H69" s="197"/>
      <c r="I69" s="152"/>
      <c r="J69" s="50"/>
      <c r="K69" s="50"/>
      <c r="L69" s="50"/>
      <c r="M69" s="50"/>
      <c r="N69" s="152"/>
      <c r="O69" s="197"/>
      <c r="P69" s="197"/>
      <c r="Q69" s="197"/>
      <c r="R69" s="197"/>
      <c r="S69" s="197"/>
      <c r="T69" s="197"/>
      <c r="U69" s="197"/>
      <c r="V69" s="197"/>
      <c r="W69" s="197"/>
      <c r="X69" s="197"/>
      <c r="Y69" s="197"/>
      <c r="Z69" s="197"/>
    </row>
    <row r="70" ht="15.75" customHeight="1">
      <c r="A70" s="180"/>
      <c r="B70" s="197"/>
      <c r="C70" s="197"/>
      <c r="D70" s="197"/>
      <c r="E70" s="197"/>
      <c r="F70" s="197"/>
      <c r="G70" s="197"/>
      <c r="H70" s="197"/>
      <c r="I70" s="152"/>
      <c r="J70" s="50"/>
      <c r="K70" s="50"/>
      <c r="L70" s="50"/>
      <c r="M70" s="50"/>
      <c r="N70" s="152"/>
      <c r="O70" s="197"/>
      <c r="P70" s="197"/>
      <c r="Q70" s="197"/>
      <c r="R70" s="197"/>
      <c r="S70" s="197"/>
      <c r="T70" s="197"/>
      <c r="U70" s="197"/>
      <c r="V70" s="197"/>
      <c r="W70" s="197"/>
      <c r="X70" s="197"/>
      <c r="Y70" s="197"/>
      <c r="Z70" s="197"/>
    </row>
    <row r="71" ht="15.75" customHeight="1">
      <c r="A71" s="180"/>
      <c r="B71" s="197"/>
      <c r="C71" s="197"/>
      <c r="D71" s="197"/>
      <c r="E71" s="197"/>
      <c r="F71" s="197"/>
      <c r="G71" s="197"/>
      <c r="H71" s="197"/>
      <c r="I71" s="152"/>
      <c r="J71" s="50"/>
      <c r="K71" s="50"/>
      <c r="L71" s="50"/>
      <c r="M71" s="50"/>
      <c r="N71" s="152"/>
      <c r="O71" s="197"/>
      <c r="P71" s="197"/>
      <c r="Q71" s="197"/>
      <c r="R71" s="197"/>
      <c r="S71" s="197"/>
      <c r="T71" s="197"/>
      <c r="U71" s="197"/>
      <c r="V71" s="197"/>
      <c r="W71" s="197"/>
      <c r="X71" s="197"/>
      <c r="Y71" s="197"/>
      <c r="Z71" s="197"/>
    </row>
    <row r="72" ht="15.75" customHeight="1">
      <c r="A72" s="180"/>
      <c r="B72" s="197"/>
      <c r="C72" s="197"/>
      <c r="D72" s="197"/>
      <c r="E72" s="197"/>
      <c r="F72" s="197"/>
      <c r="G72" s="197"/>
      <c r="H72" s="197"/>
      <c r="I72" s="152"/>
      <c r="J72" s="50"/>
      <c r="K72" s="50"/>
      <c r="L72" s="50"/>
      <c r="M72" s="50"/>
      <c r="N72" s="152"/>
      <c r="O72" s="197"/>
      <c r="P72" s="197"/>
      <c r="Q72" s="197"/>
      <c r="R72" s="197"/>
      <c r="S72" s="197"/>
      <c r="T72" s="197"/>
      <c r="U72" s="197"/>
      <c r="V72" s="197"/>
      <c r="W72" s="197"/>
      <c r="X72" s="197"/>
      <c r="Y72" s="197"/>
      <c r="Z72" s="197"/>
    </row>
    <row r="73" ht="15.75" customHeight="1">
      <c r="A73" s="180"/>
      <c r="B73" s="197"/>
      <c r="C73" s="197"/>
      <c r="D73" s="197"/>
      <c r="E73" s="197"/>
      <c r="F73" s="197"/>
      <c r="G73" s="197"/>
      <c r="H73" s="197"/>
      <c r="I73" s="152"/>
      <c r="J73" s="50"/>
      <c r="K73" s="50"/>
      <c r="L73" s="50"/>
      <c r="M73" s="50"/>
      <c r="N73" s="152"/>
      <c r="O73" s="197"/>
      <c r="P73" s="197"/>
      <c r="Q73" s="197"/>
      <c r="R73" s="197"/>
      <c r="S73" s="197"/>
      <c r="T73" s="197"/>
      <c r="U73" s="197"/>
      <c r="V73" s="197"/>
      <c r="W73" s="197"/>
      <c r="X73" s="197"/>
      <c r="Y73" s="197"/>
      <c r="Z73" s="197"/>
    </row>
    <row r="74" ht="15.75" customHeight="1">
      <c r="A74" s="180"/>
      <c r="B74" s="197"/>
      <c r="C74" s="197"/>
      <c r="D74" s="197"/>
      <c r="E74" s="197"/>
      <c r="F74" s="197"/>
      <c r="G74" s="197"/>
      <c r="H74" s="197"/>
      <c r="I74" s="152"/>
      <c r="J74" s="50"/>
      <c r="K74" s="50"/>
      <c r="L74" s="50"/>
      <c r="M74" s="50"/>
      <c r="N74" s="152"/>
      <c r="O74" s="197"/>
      <c r="P74" s="197"/>
      <c r="Q74" s="197"/>
      <c r="R74" s="197"/>
      <c r="S74" s="197"/>
      <c r="T74" s="197"/>
      <c r="U74" s="197"/>
      <c r="V74" s="197"/>
      <c r="W74" s="197"/>
      <c r="X74" s="197"/>
      <c r="Y74" s="197"/>
      <c r="Z74" s="197"/>
    </row>
    <row r="75" ht="15.75" customHeight="1">
      <c r="A75" s="180"/>
      <c r="B75" s="197"/>
      <c r="C75" s="197"/>
      <c r="D75" s="197"/>
      <c r="E75" s="197"/>
      <c r="F75" s="197"/>
      <c r="G75" s="197"/>
      <c r="H75" s="197"/>
      <c r="I75" s="152"/>
      <c r="J75" s="50"/>
      <c r="K75" s="50"/>
      <c r="L75" s="50"/>
      <c r="M75" s="50"/>
      <c r="N75" s="152"/>
      <c r="O75" s="197"/>
      <c r="P75" s="197"/>
      <c r="Q75" s="197"/>
      <c r="R75" s="197"/>
      <c r="S75" s="197"/>
      <c r="T75" s="197"/>
      <c r="U75" s="197"/>
      <c r="V75" s="197"/>
      <c r="W75" s="197"/>
      <c r="X75" s="197"/>
      <c r="Y75" s="197"/>
      <c r="Z75" s="197"/>
    </row>
    <row r="76" ht="15.75" customHeight="1">
      <c r="A76" s="180"/>
      <c r="B76" s="197"/>
      <c r="C76" s="197"/>
      <c r="D76" s="197"/>
      <c r="E76" s="197"/>
      <c r="F76" s="197"/>
      <c r="G76" s="197"/>
      <c r="H76" s="197"/>
      <c r="I76" s="152"/>
      <c r="J76" s="50"/>
      <c r="K76" s="50"/>
      <c r="L76" s="50"/>
      <c r="M76" s="50"/>
      <c r="N76" s="152"/>
      <c r="O76" s="197"/>
      <c r="P76" s="197"/>
      <c r="Q76" s="197"/>
      <c r="R76" s="197"/>
      <c r="S76" s="197"/>
      <c r="T76" s="197"/>
      <c r="U76" s="197"/>
      <c r="V76" s="197"/>
      <c r="W76" s="197"/>
      <c r="X76" s="197"/>
      <c r="Y76" s="197"/>
      <c r="Z76" s="197"/>
    </row>
    <row r="77" ht="15.75" customHeight="1">
      <c r="A77" s="180"/>
      <c r="B77" s="197"/>
      <c r="C77" s="197"/>
      <c r="D77" s="197"/>
      <c r="E77" s="197"/>
      <c r="F77" s="197"/>
      <c r="G77" s="197"/>
      <c r="H77" s="197"/>
      <c r="I77" s="152"/>
      <c r="J77" s="50"/>
      <c r="K77" s="50"/>
      <c r="L77" s="50"/>
      <c r="M77" s="50"/>
      <c r="N77" s="152"/>
      <c r="O77" s="197"/>
      <c r="P77" s="197"/>
      <c r="Q77" s="197"/>
      <c r="R77" s="197"/>
      <c r="S77" s="197"/>
      <c r="T77" s="197"/>
      <c r="U77" s="197"/>
      <c r="V77" s="197"/>
      <c r="W77" s="197"/>
      <c r="X77" s="197"/>
      <c r="Y77" s="197"/>
      <c r="Z77" s="197"/>
    </row>
    <row r="78" ht="15.75" customHeight="1">
      <c r="A78" s="180"/>
      <c r="B78" s="197"/>
      <c r="C78" s="197"/>
      <c r="D78" s="197"/>
      <c r="E78" s="197"/>
      <c r="F78" s="197"/>
      <c r="G78" s="197"/>
      <c r="H78" s="169"/>
      <c r="I78" s="152"/>
      <c r="J78" s="50"/>
      <c r="K78" s="50"/>
      <c r="L78" s="50"/>
      <c r="M78" s="50"/>
      <c r="N78" s="152"/>
      <c r="O78" s="197"/>
      <c r="P78" s="197"/>
      <c r="Q78" s="197"/>
      <c r="R78" s="197"/>
      <c r="S78" s="197"/>
      <c r="T78" s="197"/>
      <c r="U78" s="197"/>
      <c r="V78" s="197"/>
      <c r="W78" s="197"/>
      <c r="X78" s="197"/>
      <c r="Y78" s="197"/>
      <c r="Z78" s="197"/>
    </row>
    <row r="79" ht="15.75" customHeight="1">
      <c r="A79" s="180"/>
      <c r="B79" s="197"/>
      <c r="C79" s="197"/>
      <c r="D79" s="197"/>
      <c r="E79" s="197"/>
      <c r="F79" s="197"/>
      <c r="G79" s="197"/>
      <c r="H79" s="169"/>
      <c r="I79" s="152"/>
      <c r="J79" s="50"/>
      <c r="K79" s="50"/>
      <c r="L79" s="50"/>
      <c r="M79" s="50"/>
      <c r="N79" s="152"/>
      <c r="O79" s="197"/>
      <c r="P79" s="197"/>
      <c r="Q79" s="197"/>
      <c r="R79" s="197"/>
      <c r="S79" s="197"/>
      <c r="T79" s="197"/>
      <c r="U79" s="197"/>
      <c r="V79" s="197"/>
      <c r="W79" s="197"/>
      <c r="X79" s="197"/>
      <c r="Y79" s="197"/>
      <c r="Z79" s="197"/>
    </row>
    <row r="80" ht="15.75" customHeight="1">
      <c r="A80" s="180"/>
      <c r="B80" s="197"/>
      <c r="C80" s="197"/>
      <c r="D80" s="197"/>
      <c r="E80" s="197"/>
      <c r="F80" s="197"/>
      <c r="G80" s="197"/>
      <c r="H80" s="197"/>
      <c r="I80" s="152"/>
      <c r="J80" s="50"/>
      <c r="K80" s="50"/>
      <c r="L80" s="50"/>
      <c r="M80" s="50"/>
      <c r="N80" s="152"/>
      <c r="O80" s="197"/>
      <c r="P80" s="197"/>
      <c r="Q80" s="197"/>
      <c r="R80" s="197"/>
      <c r="S80" s="197"/>
      <c r="T80" s="197"/>
      <c r="U80" s="197"/>
      <c r="V80" s="197"/>
      <c r="W80" s="197"/>
      <c r="X80" s="197"/>
      <c r="Y80" s="197"/>
      <c r="Z80" s="197"/>
    </row>
    <row r="81" ht="15.75" customHeight="1">
      <c r="A81" s="180"/>
      <c r="B81" s="197"/>
      <c r="C81" s="197"/>
      <c r="D81" s="197"/>
      <c r="E81" s="197"/>
      <c r="F81" s="197"/>
      <c r="G81" s="197"/>
      <c r="H81" s="197"/>
      <c r="I81" s="152"/>
      <c r="J81" s="50"/>
      <c r="K81" s="50"/>
      <c r="L81" s="50"/>
      <c r="M81" s="50"/>
      <c r="N81" s="152"/>
      <c r="O81" s="197"/>
      <c r="P81" s="197"/>
      <c r="Q81" s="197"/>
      <c r="R81" s="197"/>
      <c r="S81" s="197"/>
      <c r="T81" s="197"/>
      <c r="U81" s="197"/>
      <c r="V81" s="197"/>
      <c r="W81" s="197"/>
      <c r="X81" s="197"/>
      <c r="Y81" s="197"/>
      <c r="Z81" s="197"/>
    </row>
    <row r="82" ht="15.75" customHeight="1">
      <c r="A82" s="180"/>
      <c r="B82" s="197"/>
      <c r="C82" s="197"/>
      <c r="D82" s="197"/>
      <c r="E82" s="197"/>
      <c r="F82" s="197"/>
      <c r="G82" s="197"/>
      <c r="H82" s="169"/>
      <c r="I82" s="152"/>
      <c r="J82" s="50"/>
      <c r="K82" s="50"/>
      <c r="L82" s="50"/>
      <c r="M82" s="50"/>
      <c r="N82" s="152"/>
      <c r="O82" s="197"/>
      <c r="P82" s="197"/>
      <c r="Q82" s="197"/>
      <c r="R82" s="197"/>
      <c r="S82" s="197"/>
      <c r="T82" s="197"/>
      <c r="U82" s="197"/>
      <c r="V82" s="197"/>
      <c r="W82" s="197"/>
      <c r="X82" s="197"/>
      <c r="Y82" s="197"/>
      <c r="Z82" s="197"/>
    </row>
    <row r="83" ht="15.75" customHeight="1">
      <c r="A83" s="180"/>
      <c r="B83" s="197"/>
      <c r="C83" s="197"/>
      <c r="D83" s="197"/>
      <c r="E83" s="197"/>
      <c r="F83" s="197"/>
      <c r="G83" s="197"/>
      <c r="H83" s="197"/>
      <c r="I83" s="152"/>
      <c r="J83" s="50"/>
      <c r="K83" s="50"/>
      <c r="L83" s="50"/>
      <c r="M83" s="50"/>
      <c r="N83" s="152"/>
      <c r="O83" s="197"/>
      <c r="P83" s="197"/>
      <c r="Q83" s="197"/>
      <c r="R83" s="197"/>
      <c r="S83" s="197"/>
      <c r="T83" s="197"/>
      <c r="U83" s="197"/>
      <c r="V83" s="197"/>
      <c r="W83" s="197"/>
      <c r="X83" s="197"/>
      <c r="Y83" s="197"/>
      <c r="Z83" s="197"/>
    </row>
    <row r="84" ht="15.75" customHeight="1">
      <c r="A84" s="180"/>
      <c r="B84" s="197"/>
      <c r="C84" s="197"/>
      <c r="D84" s="197"/>
      <c r="E84" s="197"/>
      <c r="F84" s="197"/>
      <c r="G84" s="197"/>
      <c r="H84" s="169"/>
      <c r="I84" s="152"/>
      <c r="J84" s="50"/>
      <c r="K84" s="50"/>
      <c r="L84" s="50"/>
      <c r="M84" s="50"/>
      <c r="N84" s="152"/>
      <c r="O84" s="197"/>
      <c r="P84" s="197"/>
      <c r="Q84" s="197"/>
      <c r="R84" s="197"/>
      <c r="S84" s="197"/>
      <c r="T84" s="197"/>
      <c r="U84" s="197"/>
      <c r="V84" s="197"/>
      <c r="W84" s="197"/>
      <c r="X84" s="197"/>
      <c r="Y84" s="197"/>
      <c r="Z84" s="197"/>
    </row>
    <row r="85" ht="15.75" customHeight="1">
      <c r="A85" s="180"/>
      <c r="B85" s="197"/>
      <c r="C85" s="197"/>
      <c r="D85" s="197"/>
      <c r="E85" s="197"/>
      <c r="F85" s="197"/>
      <c r="G85" s="197"/>
      <c r="H85" s="197"/>
      <c r="I85" s="152"/>
      <c r="J85" s="50"/>
      <c r="K85" s="50"/>
      <c r="L85" s="50"/>
      <c r="M85" s="50"/>
      <c r="N85" s="152"/>
      <c r="O85" s="197"/>
      <c r="P85" s="197"/>
      <c r="Q85" s="197"/>
      <c r="R85" s="197"/>
      <c r="S85" s="197"/>
      <c r="T85" s="197"/>
      <c r="U85" s="197"/>
      <c r="V85" s="197"/>
      <c r="W85" s="197"/>
      <c r="X85" s="197"/>
      <c r="Y85" s="197"/>
      <c r="Z85" s="197"/>
    </row>
    <row r="86" ht="15.75" customHeight="1">
      <c r="A86" s="180"/>
      <c r="B86" s="197"/>
      <c r="C86" s="197"/>
      <c r="D86" s="197"/>
      <c r="E86" s="197"/>
      <c r="F86" s="197"/>
      <c r="G86" s="197"/>
      <c r="H86" s="197"/>
      <c r="I86" s="152"/>
      <c r="J86" s="50"/>
      <c r="K86" s="50"/>
      <c r="L86" s="50"/>
      <c r="M86" s="50"/>
      <c r="N86" s="152"/>
      <c r="O86" s="197"/>
      <c r="P86" s="197"/>
      <c r="Q86" s="197"/>
      <c r="R86" s="197"/>
      <c r="S86" s="197"/>
      <c r="T86" s="197"/>
      <c r="U86" s="197"/>
      <c r="V86" s="197"/>
      <c r="W86" s="197"/>
      <c r="X86" s="197"/>
      <c r="Y86" s="197"/>
      <c r="Z86" s="197"/>
    </row>
    <row r="87" ht="15.75" customHeight="1">
      <c r="A87" s="180"/>
      <c r="B87" s="197"/>
      <c r="C87" s="197"/>
      <c r="D87" s="197"/>
      <c r="E87" s="197"/>
      <c r="F87" s="197"/>
      <c r="G87" s="197"/>
      <c r="H87" s="169"/>
      <c r="I87" s="152"/>
      <c r="J87" s="50"/>
      <c r="K87" s="50"/>
      <c r="L87" s="50"/>
      <c r="M87" s="50"/>
      <c r="N87" s="152"/>
      <c r="O87" s="197"/>
      <c r="P87" s="197"/>
      <c r="Q87" s="197"/>
      <c r="R87" s="197"/>
      <c r="S87" s="197"/>
      <c r="T87" s="197"/>
      <c r="U87" s="197"/>
      <c r="V87" s="197"/>
      <c r="W87" s="197"/>
      <c r="X87" s="197"/>
      <c r="Y87" s="197"/>
      <c r="Z87" s="197"/>
    </row>
    <row r="88" ht="15.75" customHeight="1">
      <c r="A88" s="180"/>
      <c r="B88" s="197"/>
      <c r="C88" s="197"/>
      <c r="D88" s="197"/>
      <c r="E88" s="197"/>
      <c r="F88" s="197"/>
      <c r="G88" s="197"/>
      <c r="H88" s="197"/>
      <c r="I88" s="152"/>
      <c r="J88" s="50"/>
      <c r="K88" s="50"/>
      <c r="L88" s="50"/>
      <c r="M88" s="50"/>
      <c r="N88" s="152"/>
      <c r="O88" s="197"/>
      <c r="P88" s="197"/>
      <c r="Q88" s="197"/>
      <c r="R88" s="197"/>
      <c r="S88" s="197"/>
      <c r="T88" s="197"/>
      <c r="U88" s="197"/>
      <c r="V88" s="197"/>
      <c r="W88" s="197"/>
      <c r="X88" s="197"/>
      <c r="Y88" s="197"/>
      <c r="Z88" s="197"/>
    </row>
    <row r="89" ht="15.75" customHeight="1">
      <c r="A89" s="180"/>
      <c r="B89" s="197"/>
      <c r="C89" s="197"/>
      <c r="D89" s="197"/>
      <c r="E89" s="197"/>
      <c r="F89" s="197"/>
      <c r="G89" s="197"/>
      <c r="H89" s="197"/>
      <c r="I89" s="152"/>
      <c r="J89" s="50"/>
      <c r="K89" s="50"/>
      <c r="L89" s="50"/>
      <c r="M89" s="50"/>
      <c r="N89" s="152"/>
      <c r="O89" s="197"/>
      <c r="P89" s="197"/>
      <c r="Q89" s="197"/>
      <c r="R89" s="197"/>
      <c r="S89" s="197"/>
      <c r="T89" s="197"/>
      <c r="U89" s="197"/>
      <c r="V89" s="197"/>
      <c r="W89" s="197"/>
      <c r="X89" s="197"/>
      <c r="Y89" s="197"/>
      <c r="Z89" s="197"/>
    </row>
    <row r="90" ht="15.75" customHeight="1">
      <c r="A90" s="180"/>
      <c r="B90" s="197"/>
      <c r="C90" s="197"/>
      <c r="D90" s="197"/>
      <c r="E90" s="197"/>
      <c r="F90" s="197"/>
      <c r="G90" s="197"/>
      <c r="H90" s="169"/>
      <c r="I90" s="152"/>
      <c r="J90" s="50"/>
      <c r="K90" s="50"/>
      <c r="L90" s="50"/>
      <c r="M90" s="50"/>
      <c r="N90" s="152"/>
      <c r="O90" s="197"/>
      <c r="P90" s="197"/>
      <c r="Q90" s="197"/>
      <c r="R90" s="197"/>
      <c r="S90" s="197"/>
      <c r="T90" s="197"/>
      <c r="U90" s="197"/>
      <c r="V90" s="197"/>
      <c r="W90" s="197"/>
      <c r="X90" s="197"/>
      <c r="Y90" s="197"/>
      <c r="Z90" s="197"/>
    </row>
    <row r="91" ht="15.75" customHeight="1">
      <c r="A91" s="180"/>
      <c r="B91" s="197"/>
      <c r="C91" s="197"/>
      <c r="D91" s="197"/>
      <c r="E91" s="197"/>
      <c r="F91" s="197"/>
      <c r="G91" s="197"/>
      <c r="H91" s="197"/>
      <c r="I91" s="152"/>
      <c r="J91" s="50"/>
      <c r="K91" s="50"/>
      <c r="L91" s="50"/>
      <c r="M91" s="50"/>
      <c r="N91" s="152"/>
      <c r="O91" s="197"/>
      <c r="P91" s="197"/>
      <c r="Q91" s="197"/>
      <c r="R91" s="197"/>
      <c r="S91" s="197"/>
      <c r="T91" s="197"/>
      <c r="U91" s="197"/>
      <c r="V91" s="197"/>
      <c r="W91" s="197"/>
      <c r="X91" s="197"/>
      <c r="Y91" s="197"/>
      <c r="Z91" s="197"/>
    </row>
    <row r="92" ht="15.75" customHeight="1">
      <c r="A92" s="180"/>
      <c r="B92" s="197"/>
      <c r="C92" s="197"/>
      <c r="D92" s="197"/>
      <c r="E92" s="197"/>
      <c r="F92" s="197"/>
      <c r="G92" s="197"/>
      <c r="H92" s="197"/>
      <c r="I92" s="152"/>
      <c r="J92" s="50"/>
      <c r="K92" s="50"/>
      <c r="L92" s="50"/>
      <c r="M92" s="50"/>
      <c r="N92" s="152"/>
      <c r="O92" s="197"/>
      <c r="P92" s="197"/>
      <c r="Q92" s="197"/>
      <c r="R92" s="197"/>
      <c r="S92" s="197"/>
      <c r="T92" s="197"/>
      <c r="U92" s="197"/>
      <c r="V92" s="197"/>
      <c r="W92" s="197"/>
      <c r="X92" s="197"/>
      <c r="Y92" s="197"/>
      <c r="Z92" s="197"/>
    </row>
    <row r="93" ht="15.75" customHeight="1">
      <c r="A93" s="180"/>
      <c r="B93" s="197"/>
      <c r="C93" s="197"/>
      <c r="D93" s="197"/>
      <c r="E93" s="197"/>
      <c r="F93" s="197"/>
      <c r="G93" s="197"/>
      <c r="H93" s="197"/>
      <c r="I93" s="152"/>
      <c r="J93" s="50"/>
      <c r="K93" s="50"/>
      <c r="L93" s="50"/>
      <c r="M93" s="50"/>
      <c r="N93" s="152"/>
      <c r="O93" s="197"/>
      <c r="P93" s="197"/>
      <c r="Q93" s="197"/>
      <c r="R93" s="197"/>
      <c r="S93" s="197"/>
      <c r="T93" s="197"/>
      <c r="U93" s="197"/>
      <c r="V93" s="197"/>
      <c r="W93" s="197"/>
      <c r="X93" s="197"/>
      <c r="Y93" s="197"/>
      <c r="Z93" s="197"/>
    </row>
    <row r="94" ht="15.75" customHeight="1">
      <c r="A94" s="180"/>
      <c r="B94" s="197"/>
      <c r="C94" s="197"/>
      <c r="D94" s="197"/>
      <c r="E94" s="197"/>
      <c r="F94" s="197"/>
      <c r="G94" s="197"/>
      <c r="H94" s="197"/>
      <c r="I94" s="152"/>
      <c r="J94" s="50"/>
      <c r="K94" s="50"/>
      <c r="L94" s="50"/>
      <c r="M94" s="50"/>
      <c r="N94" s="152"/>
      <c r="O94" s="197"/>
      <c r="P94" s="197"/>
      <c r="Q94" s="197"/>
      <c r="R94" s="197"/>
      <c r="S94" s="197"/>
      <c r="T94" s="197"/>
      <c r="U94" s="197"/>
      <c r="V94" s="197"/>
      <c r="W94" s="197"/>
      <c r="X94" s="197"/>
      <c r="Y94" s="197"/>
      <c r="Z94" s="197"/>
    </row>
    <row r="95" ht="15.75" customHeight="1">
      <c r="A95" s="180"/>
      <c r="B95" s="197"/>
      <c r="C95" s="197"/>
      <c r="D95" s="197"/>
      <c r="E95" s="197"/>
      <c r="F95" s="197"/>
      <c r="G95" s="197"/>
      <c r="H95" s="169"/>
      <c r="I95" s="152"/>
      <c r="J95" s="50"/>
      <c r="K95" s="50"/>
      <c r="L95" s="50"/>
      <c r="M95" s="50"/>
      <c r="N95" s="152"/>
      <c r="O95" s="197"/>
      <c r="P95" s="197"/>
      <c r="Q95" s="197"/>
      <c r="R95" s="197"/>
      <c r="S95" s="197"/>
      <c r="T95" s="197"/>
      <c r="U95" s="197"/>
      <c r="V95" s="197"/>
      <c r="W95" s="197"/>
      <c r="X95" s="197"/>
      <c r="Y95" s="197"/>
      <c r="Z95" s="197"/>
    </row>
    <row r="96" ht="15.75" customHeight="1">
      <c r="A96" s="180"/>
      <c r="B96" s="197"/>
      <c r="C96" s="197"/>
      <c r="D96" s="197"/>
      <c r="E96" s="197"/>
      <c r="F96" s="197"/>
      <c r="G96" s="197"/>
      <c r="H96" s="197"/>
      <c r="I96" s="152"/>
      <c r="J96" s="50"/>
      <c r="K96" s="50"/>
      <c r="L96" s="50"/>
      <c r="M96" s="50"/>
      <c r="N96" s="152"/>
      <c r="O96" s="197"/>
      <c r="P96" s="197"/>
      <c r="Q96" s="197"/>
      <c r="R96" s="197"/>
      <c r="S96" s="197"/>
      <c r="T96" s="197"/>
      <c r="U96" s="197"/>
      <c r="V96" s="197"/>
      <c r="W96" s="197"/>
      <c r="X96" s="197"/>
      <c r="Y96" s="197"/>
      <c r="Z96" s="197"/>
    </row>
    <row r="97" ht="15.75" customHeight="1">
      <c r="A97" s="180"/>
      <c r="B97" s="197"/>
      <c r="C97" s="197"/>
      <c r="D97" s="197"/>
      <c r="E97" s="197"/>
      <c r="F97" s="197"/>
      <c r="G97" s="197"/>
      <c r="H97" s="169"/>
      <c r="I97" s="152"/>
      <c r="J97" s="50"/>
      <c r="K97" s="50"/>
      <c r="L97" s="50"/>
      <c r="M97" s="50"/>
      <c r="N97" s="152"/>
      <c r="O97" s="197"/>
      <c r="P97" s="197"/>
      <c r="Q97" s="197"/>
      <c r="R97" s="197"/>
      <c r="S97" s="197"/>
      <c r="T97" s="197"/>
      <c r="U97" s="197"/>
      <c r="V97" s="197"/>
      <c r="W97" s="197"/>
      <c r="X97" s="197"/>
      <c r="Y97" s="197"/>
      <c r="Z97" s="197"/>
    </row>
    <row r="98" ht="15.75" customHeight="1">
      <c r="A98" s="180"/>
      <c r="B98" s="197"/>
      <c r="C98" s="197"/>
      <c r="D98" s="197"/>
      <c r="E98" s="197"/>
      <c r="F98" s="197"/>
      <c r="G98" s="197"/>
      <c r="H98" s="197"/>
      <c r="I98" s="152"/>
      <c r="J98" s="50"/>
      <c r="K98" s="50"/>
      <c r="L98" s="50"/>
      <c r="M98" s="50"/>
      <c r="N98" s="152"/>
      <c r="O98" s="197"/>
      <c r="P98" s="197"/>
      <c r="Q98" s="197"/>
      <c r="R98" s="197"/>
      <c r="S98" s="197"/>
      <c r="T98" s="197"/>
      <c r="U98" s="197"/>
      <c r="V98" s="197"/>
      <c r="W98" s="197"/>
      <c r="X98" s="197"/>
      <c r="Y98" s="197"/>
      <c r="Z98" s="197"/>
    </row>
    <row r="99" ht="15.75" customHeight="1">
      <c r="A99" s="180"/>
      <c r="B99" s="197"/>
      <c r="C99" s="197"/>
      <c r="D99" s="197"/>
      <c r="E99" s="197"/>
      <c r="F99" s="197"/>
      <c r="G99" s="197"/>
      <c r="H99" s="197"/>
      <c r="I99" s="152"/>
      <c r="J99" s="50"/>
      <c r="K99" s="50"/>
      <c r="L99" s="50"/>
      <c r="M99" s="50"/>
      <c r="N99" s="152"/>
      <c r="O99" s="197"/>
      <c r="P99" s="197"/>
      <c r="Q99" s="197"/>
      <c r="R99" s="197"/>
      <c r="S99" s="197"/>
      <c r="T99" s="197"/>
      <c r="U99" s="197"/>
      <c r="V99" s="197"/>
      <c r="W99" s="197"/>
      <c r="X99" s="197"/>
      <c r="Y99" s="197"/>
      <c r="Z99" s="197"/>
    </row>
    <row r="100" ht="15.75" customHeight="1">
      <c r="A100" s="180"/>
      <c r="B100" s="197"/>
      <c r="C100" s="197"/>
      <c r="D100" s="197"/>
      <c r="E100" s="197"/>
      <c r="F100" s="197"/>
      <c r="G100" s="197"/>
      <c r="H100" s="197"/>
      <c r="I100" s="152"/>
      <c r="J100" s="50"/>
      <c r="K100" s="50"/>
      <c r="L100" s="50"/>
      <c r="M100" s="50"/>
      <c r="N100" s="152"/>
      <c r="O100" s="197"/>
      <c r="P100" s="197"/>
      <c r="Q100" s="197"/>
      <c r="R100" s="197"/>
      <c r="S100" s="197"/>
      <c r="T100" s="197"/>
      <c r="U100" s="197"/>
      <c r="V100" s="197"/>
      <c r="W100" s="197"/>
      <c r="X100" s="197"/>
      <c r="Y100" s="197"/>
      <c r="Z100" s="197"/>
    </row>
    <row r="101" ht="15.75" customHeight="1">
      <c r="A101" s="180"/>
      <c r="B101" s="197"/>
      <c r="C101" s="197"/>
      <c r="D101" s="197"/>
      <c r="E101" s="197"/>
      <c r="F101" s="197"/>
      <c r="G101" s="197"/>
      <c r="H101" s="197"/>
      <c r="I101" s="152"/>
      <c r="J101" s="50"/>
      <c r="K101" s="50"/>
      <c r="L101" s="50"/>
      <c r="M101" s="50"/>
      <c r="N101" s="152"/>
      <c r="O101" s="197"/>
      <c r="P101" s="197"/>
      <c r="Q101" s="197"/>
      <c r="R101" s="197"/>
      <c r="S101" s="197"/>
      <c r="T101" s="197"/>
      <c r="U101" s="197"/>
      <c r="V101" s="197"/>
      <c r="W101" s="197"/>
      <c r="X101" s="197"/>
      <c r="Y101" s="197"/>
      <c r="Z101" s="197"/>
    </row>
    <row r="102" ht="15.75" customHeight="1">
      <c r="A102" s="180"/>
      <c r="B102" s="197"/>
      <c r="C102" s="197"/>
      <c r="D102" s="197"/>
      <c r="E102" s="197"/>
      <c r="F102" s="197"/>
      <c r="G102" s="197"/>
      <c r="H102" s="197"/>
      <c r="I102" s="152"/>
      <c r="J102" s="50"/>
      <c r="K102" s="50"/>
      <c r="L102" s="50"/>
      <c r="M102" s="50"/>
      <c r="N102" s="152"/>
      <c r="O102" s="197"/>
      <c r="P102" s="197"/>
      <c r="Q102" s="197"/>
      <c r="R102" s="197"/>
      <c r="S102" s="197"/>
      <c r="T102" s="197"/>
      <c r="U102" s="197"/>
      <c r="V102" s="197"/>
      <c r="W102" s="197"/>
      <c r="X102" s="197"/>
      <c r="Y102" s="197"/>
      <c r="Z102" s="197"/>
    </row>
    <row r="103" ht="15.75" customHeight="1">
      <c r="A103" s="180"/>
      <c r="B103" s="197"/>
      <c r="C103" s="197"/>
      <c r="D103" s="197"/>
      <c r="E103" s="197"/>
      <c r="F103" s="197"/>
      <c r="G103" s="197"/>
      <c r="H103" s="197"/>
      <c r="I103" s="152"/>
      <c r="J103" s="50"/>
      <c r="K103" s="50"/>
      <c r="L103" s="50"/>
      <c r="M103" s="50"/>
      <c r="N103" s="152"/>
      <c r="O103" s="197"/>
      <c r="P103" s="197"/>
      <c r="Q103" s="197"/>
      <c r="R103" s="197"/>
      <c r="S103" s="197"/>
      <c r="T103" s="197"/>
      <c r="U103" s="197"/>
      <c r="V103" s="197"/>
      <c r="W103" s="197"/>
      <c r="X103" s="197"/>
      <c r="Y103" s="197"/>
      <c r="Z103" s="197"/>
    </row>
    <row r="104" ht="15.75" customHeight="1">
      <c r="A104" s="180"/>
      <c r="B104" s="197"/>
      <c r="C104" s="197"/>
      <c r="D104" s="197"/>
      <c r="E104" s="197"/>
      <c r="F104" s="197"/>
      <c r="G104" s="197"/>
      <c r="H104" s="197"/>
      <c r="I104" s="152"/>
      <c r="J104" s="50"/>
      <c r="K104" s="50"/>
      <c r="L104" s="50"/>
      <c r="M104" s="50"/>
      <c r="N104" s="152"/>
      <c r="O104" s="197"/>
      <c r="P104" s="197"/>
      <c r="Q104" s="197"/>
      <c r="R104" s="197"/>
      <c r="S104" s="197"/>
      <c r="T104" s="197"/>
      <c r="U104" s="197"/>
      <c r="V104" s="197"/>
      <c r="W104" s="197"/>
      <c r="X104" s="197"/>
      <c r="Y104" s="197"/>
      <c r="Z104" s="197"/>
    </row>
    <row r="105" ht="15.75" customHeight="1">
      <c r="A105" s="180"/>
      <c r="B105" s="197"/>
      <c r="C105" s="197"/>
      <c r="D105" s="197"/>
      <c r="E105" s="197"/>
      <c r="F105" s="197"/>
      <c r="G105" s="197"/>
      <c r="H105" s="197"/>
      <c r="I105" s="152"/>
      <c r="J105" s="50"/>
      <c r="K105" s="50"/>
      <c r="L105" s="50"/>
      <c r="M105" s="50"/>
      <c r="N105" s="152"/>
      <c r="O105" s="197"/>
      <c r="P105" s="197"/>
      <c r="Q105" s="197"/>
      <c r="R105" s="197"/>
      <c r="S105" s="197"/>
      <c r="T105" s="197"/>
      <c r="U105" s="197"/>
      <c r="V105" s="197"/>
      <c r="W105" s="197"/>
      <c r="X105" s="197"/>
      <c r="Y105" s="197"/>
      <c r="Z105" s="197"/>
    </row>
    <row r="106" ht="15.75" customHeight="1">
      <c r="A106" s="180"/>
      <c r="B106" s="197"/>
      <c r="C106" s="197"/>
      <c r="D106" s="197"/>
      <c r="E106" s="197"/>
      <c r="F106" s="197"/>
      <c r="G106" s="197"/>
      <c r="H106" s="197"/>
      <c r="I106" s="152"/>
      <c r="J106" s="50"/>
      <c r="K106" s="50"/>
      <c r="L106" s="50"/>
      <c r="M106" s="50"/>
      <c r="N106" s="152"/>
      <c r="O106" s="197"/>
      <c r="P106" s="197"/>
      <c r="Q106" s="197"/>
      <c r="R106" s="197"/>
      <c r="S106" s="197"/>
      <c r="T106" s="197"/>
      <c r="U106" s="197"/>
      <c r="V106" s="197"/>
      <c r="W106" s="197"/>
      <c r="X106" s="197"/>
      <c r="Y106" s="197"/>
      <c r="Z106" s="197"/>
    </row>
    <row r="107" ht="15.75" customHeight="1">
      <c r="A107" s="180"/>
      <c r="B107" s="197"/>
      <c r="C107" s="197"/>
      <c r="D107" s="197"/>
      <c r="E107" s="197"/>
      <c r="F107" s="197"/>
      <c r="G107" s="197"/>
      <c r="H107" s="169"/>
      <c r="I107" s="152"/>
      <c r="J107" s="50"/>
      <c r="K107" s="50"/>
      <c r="L107" s="50"/>
      <c r="M107" s="50"/>
      <c r="N107" s="152"/>
      <c r="O107" s="197"/>
      <c r="P107" s="197"/>
      <c r="Q107" s="197"/>
      <c r="R107" s="197"/>
      <c r="S107" s="197"/>
      <c r="T107" s="197"/>
      <c r="U107" s="197"/>
      <c r="V107" s="197"/>
      <c r="W107" s="197"/>
      <c r="X107" s="197"/>
      <c r="Y107" s="197"/>
      <c r="Z107" s="197"/>
    </row>
    <row r="108" ht="15.75" customHeight="1">
      <c r="A108" s="180"/>
      <c r="B108" s="197"/>
      <c r="C108" s="197"/>
      <c r="D108" s="197"/>
      <c r="E108" s="197"/>
      <c r="F108" s="197"/>
      <c r="G108" s="197"/>
      <c r="H108" s="169"/>
      <c r="I108" s="152"/>
      <c r="J108" s="50"/>
      <c r="K108" s="50"/>
      <c r="L108" s="50"/>
      <c r="M108" s="50"/>
      <c r="N108" s="152"/>
      <c r="O108" s="197"/>
      <c r="P108" s="197"/>
      <c r="Q108" s="197"/>
      <c r="R108" s="197"/>
      <c r="S108" s="197"/>
      <c r="T108" s="197"/>
      <c r="U108" s="197"/>
      <c r="V108" s="197"/>
      <c r="W108" s="197"/>
      <c r="X108" s="197"/>
      <c r="Y108" s="197"/>
      <c r="Z108" s="197"/>
    </row>
    <row r="109" ht="15.75" customHeight="1">
      <c r="A109" s="180"/>
      <c r="B109" s="197"/>
      <c r="C109" s="197"/>
      <c r="D109" s="197"/>
      <c r="E109" s="197"/>
      <c r="F109" s="197"/>
      <c r="G109" s="197"/>
      <c r="H109" s="197"/>
      <c r="I109" s="152"/>
      <c r="J109" s="50"/>
      <c r="K109" s="50"/>
      <c r="L109" s="50"/>
      <c r="M109" s="50"/>
      <c r="N109" s="152"/>
      <c r="O109" s="197"/>
      <c r="P109" s="197"/>
      <c r="Q109" s="197"/>
      <c r="R109" s="197"/>
      <c r="S109" s="197"/>
      <c r="T109" s="197"/>
      <c r="U109" s="197"/>
      <c r="V109" s="197"/>
      <c r="W109" s="197"/>
      <c r="X109" s="197"/>
      <c r="Y109" s="197"/>
      <c r="Z109" s="197"/>
    </row>
    <row r="110" ht="15.75" customHeight="1">
      <c r="A110" s="180"/>
      <c r="B110" s="197"/>
      <c r="C110" s="197"/>
      <c r="D110" s="197"/>
      <c r="E110" s="197"/>
      <c r="F110" s="197"/>
      <c r="G110" s="197"/>
      <c r="H110" s="197"/>
      <c r="I110" s="152"/>
      <c r="J110" s="50"/>
      <c r="K110" s="50"/>
      <c r="L110" s="50"/>
      <c r="M110" s="50"/>
      <c r="N110" s="152"/>
      <c r="O110" s="197"/>
      <c r="P110" s="197"/>
      <c r="Q110" s="197"/>
      <c r="R110" s="197"/>
      <c r="S110" s="197"/>
      <c r="T110" s="197"/>
      <c r="U110" s="197"/>
      <c r="V110" s="197"/>
      <c r="W110" s="197"/>
      <c r="X110" s="197"/>
      <c r="Y110" s="197"/>
      <c r="Z110" s="197"/>
    </row>
    <row r="111" ht="15.75" customHeight="1">
      <c r="A111" s="180"/>
      <c r="B111" s="197"/>
      <c r="C111" s="197"/>
      <c r="D111" s="197"/>
      <c r="E111" s="197"/>
      <c r="F111" s="197"/>
      <c r="G111" s="197"/>
      <c r="H111" s="169"/>
      <c r="I111" s="152"/>
      <c r="J111" s="50"/>
      <c r="K111" s="50"/>
      <c r="L111" s="50"/>
      <c r="M111" s="50"/>
      <c r="N111" s="152"/>
      <c r="O111" s="197"/>
      <c r="P111" s="197"/>
      <c r="Q111" s="197"/>
      <c r="R111" s="197"/>
      <c r="S111" s="197"/>
      <c r="T111" s="197"/>
      <c r="U111" s="197"/>
      <c r="V111" s="197"/>
      <c r="W111" s="197"/>
      <c r="X111" s="197"/>
      <c r="Y111" s="197"/>
      <c r="Z111" s="197"/>
    </row>
    <row r="112" ht="15.75" customHeight="1">
      <c r="A112" s="180"/>
      <c r="B112" s="197"/>
      <c r="C112" s="197"/>
      <c r="D112" s="197"/>
      <c r="E112" s="197"/>
      <c r="F112" s="197"/>
      <c r="G112" s="197"/>
      <c r="H112" s="197"/>
      <c r="I112" s="152"/>
      <c r="J112" s="50"/>
      <c r="K112" s="50"/>
      <c r="L112" s="50"/>
      <c r="M112" s="50"/>
      <c r="N112" s="152"/>
      <c r="O112" s="197"/>
      <c r="P112" s="197"/>
      <c r="Q112" s="197"/>
      <c r="R112" s="197"/>
      <c r="S112" s="197"/>
      <c r="T112" s="197"/>
      <c r="U112" s="197"/>
      <c r="V112" s="197"/>
      <c r="W112" s="197"/>
      <c r="X112" s="197"/>
      <c r="Y112" s="197"/>
      <c r="Z112" s="197"/>
    </row>
    <row r="113" ht="15.75" customHeight="1">
      <c r="A113" s="180"/>
      <c r="B113" s="197"/>
      <c r="C113" s="197"/>
      <c r="D113" s="197"/>
      <c r="E113" s="197"/>
      <c r="F113" s="197"/>
      <c r="G113" s="197"/>
      <c r="H113" s="197"/>
      <c r="I113" s="152"/>
      <c r="J113" s="50"/>
      <c r="K113" s="50"/>
      <c r="L113" s="50"/>
      <c r="M113" s="50"/>
      <c r="N113" s="152"/>
      <c r="O113" s="197"/>
      <c r="P113" s="197"/>
      <c r="Q113" s="197"/>
      <c r="R113" s="197"/>
      <c r="S113" s="197"/>
      <c r="T113" s="197"/>
      <c r="U113" s="197"/>
      <c r="V113" s="197"/>
      <c r="W113" s="197"/>
      <c r="X113" s="197"/>
      <c r="Y113" s="197"/>
      <c r="Z113" s="197"/>
    </row>
    <row r="114" ht="15.75" customHeight="1">
      <c r="A114" s="180"/>
      <c r="B114" s="197"/>
      <c r="C114" s="197"/>
      <c r="D114" s="197"/>
      <c r="E114" s="197"/>
      <c r="F114" s="197"/>
      <c r="G114" s="197"/>
      <c r="H114" s="197"/>
      <c r="I114" s="152"/>
      <c r="J114" s="50"/>
      <c r="K114" s="50"/>
      <c r="L114" s="50"/>
      <c r="M114" s="50"/>
      <c r="N114" s="152"/>
      <c r="O114" s="197"/>
      <c r="P114" s="197"/>
      <c r="Q114" s="197"/>
      <c r="R114" s="197"/>
      <c r="S114" s="197"/>
      <c r="T114" s="197"/>
      <c r="U114" s="197"/>
      <c r="V114" s="197"/>
      <c r="W114" s="197"/>
      <c r="X114" s="197"/>
      <c r="Y114" s="197"/>
      <c r="Z114" s="197"/>
    </row>
    <row r="115" ht="15.75" customHeight="1">
      <c r="A115" s="180"/>
      <c r="B115" s="197"/>
      <c r="C115" s="197"/>
      <c r="D115" s="197"/>
      <c r="E115" s="197"/>
      <c r="F115" s="197"/>
      <c r="G115" s="197"/>
      <c r="H115" s="197"/>
      <c r="I115" s="152"/>
      <c r="J115" s="50"/>
      <c r="K115" s="50"/>
      <c r="L115" s="50"/>
      <c r="M115" s="50"/>
      <c r="N115" s="152"/>
      <c r="O115" s="197"/>
      <c r="P115" s="197"/>
      <c r="Q115" s="197"/>
      <c r="R115" s="197"/>
      <c r="S115" s="197"/>
      <c r="T115" s="197"/>
      <c r="U115" s="197"/>
      <c r="V115" s="197"/>
      <c r="W115" s="197"/>
      <c r="X115" s="197"/>
      <c r="Y115" s="197"/>
      <c r="Z115" s="197"/>
    </row>
    <row r="116" ht="15.75" customHeight="1">
      <c r="A116" s="180"/>
      <c r="B116" s="197"/>
      <c r="C116" s="197"/>
      <c r="D116" s="197"/>
      <c r="E116" s="197"/>
      <c r="F116" s="197"/>
      <c r="G116" s="197"/>
      <c r="H116" s="197"/>
      <c r="I116" s="152"/>
      <c r="J116" s="50"/>
      <c r="K116" s="50"/>
      <c r="L116" s="50"/>
      <c r="M116" s="50"/>
      <c r="N116" s="152"/>
      <c r="O116" s="197"/>
      <c r="P116" s="197"/>
      <c r="Q116" s="197"/>
      <c r="R116" s="197"/>
      <c r="S116" s="197"/>
      <c r="T116" s="197"/>
      <c r="U116" s="197"/>
      <c r="V116" s="197"/>
      <c r="W116" s="197"/>
      <c r="X116" s="197"/>
      <c r="Y116" s="197"/>
      <c r="Z116" s="197"/>
    </row>
    <row r="117" ht="15.75" customHeight="1">
      <c r="A117" s="180"/>
      <c r="B117" s="197"/>
      <c r="C117" s="197"/>
      <c r="D117" s="197"/>
      <c r="E117" s="197"/>
      <c r="F117" s="197"/>
      <c r="G117" s="197"/>
      <c r="H117" s="197"/>
      <c r="I117" s="152"/>
      <c r="J117" s="50"/>
      <c r="K117" s="50"/>
      <c r="L117" s="50"/>
      <c r="M117" s="50"/>
      <c r="N117" s="152"/>
      <c r="O117" s="197"/>
      <c r="P117" s="197"/>
      <c r="Q117" s="197"/>
      <c r="R117" s="197"/>
      <c r="S117" s="197"/>
      <c r="T117" s="197"/>
      <c r="U117" s="197"/>
      <c r="V117" s="197"/>
      <c r="W117" s="197"/>
      <c r="X117" s="197"/>
      <c r="Y117" s="197"/>
      <c r="Z117" s="197"/>
    </row>
    <row r="118" ht="15.75" customHeight="1">
      <c r="A118" s="180"/>
      <c r="B118" s="197"/>
      <c r="C118" s="197"/>
      <c r="D118" s="197"/>
      <c r="E118" s="197"/>
      <c r="F118" s="197"/>
      <c r="G118" s="197"/>
      <c r="H118" s="197"/>
      <c r="I118" s="152"/>
      <c r="J118" s="50"/>
      <c r="K118" s="50"/>
      <c r="L118" s="50"/>
      <c r="M118" s="50"/>
      <c r="N118" s="152"/>
      <c r="O118" s="197"/>
      <c r="P118" s="197"/>
      <c r="Q118" s="197"/>
      <c r="R118" s="197"/>
      <c r="S118" s="197"/>
      <c r="T118" s="197"/>
      <c r="U118" s="197"/>
      <c r="V118" s="197"/>
      <c r="W118" s="197"/>
      <c r="X118" s="197"/>
      <c r="Y118" s="197"/>
      <c r="Z118" s="197"/>
    </row>
    <row r="119" ht="15.75" customHeight="1">
      <c r="A119" s="180"/>
      <c r="B119" s="197"/>
      <c r="C119" s="197"/>
      <c r="D119" s="197"/>
      <c r="E119" s="197"/>
      <c r="F119" s="197"/>
      <c r="G119" s="197"/>
      <c r="H119" s="197"/>
      <c r="I119" s="152"/>
      <c r="J119" s="50"/>
      <c r="K119" s="50"/>
      <c r="L119" s="50"/>
      <c r="M119" s="50"/>
      <c r="N119" s="152"/>
      <c r="O119" s="197"/>
      <c r="P119" s="197"/>
      <c r="Q119" s="197"/>
      <c r="R119" s="197"/>
      <c r="S119" s="197"/>
      <c r="T119" s="197"/>
      <c r="U119" s="197"/>
      <c r="V119" s="197"/>
      <c r="W119" s="197"/>
      <c r="X119" s="197"/>
      <c r="Y119" s="197"/>
      <c r="Z119" s="197"/>
    </row>
    <row r="120" ht="15.75" customHeight="1">
      <c r="A120" s="180"/>
      <c r="B120" s="197"/>
      <c r="C120" s="197"/>
      <c r="D120" s="197"/>
      <c r="E120" s="197"/>
      <c r="F120" s="197"/>
      <c r="G120" s="197"/>
      <c r="H120" s="169"/>
      <c r="I120" s="152"/>
      <c r="J120" s="50"/>
      <c r="K120" s="50"/>
      <c r="L120" s="50"/>
      <c r="M120" s="50"/>
      <c r="N120" s="152"/>
      <c r="O120" s="197"/>
      <c r="P120" s="197"/>
      <c r="Q120" s="197"/>
      <c r="R120" s="197"/>
      <c r="S120" s="197"/>
      <c r="T120" s="197"/>
      <c r="U120" s="197"/>
      <c r="V120" s="197"/>
      <c r="W120" s="197"/>
      <c r="X120" s="197"/>
      <c r="Y120" s="197"/>
      <c r="Z120" s="197"/>
    </row>
    <row r="121" ht="15.75" customHeight="1">
      <c r="A121" s="180"/>
      <c r="B121" s="197"/>
      <c r="C121" s="197"/>
      <c r="D121" s="197"/>
      <c r="E121" s="197"/>
      <c r="F121" s="197"/>
      <c r="G121" s="197"/>
      <c r="H121" s="169"/>
      <c r="I121" s="152"/>
      <c r="J121" s="50"/>
      <c r="K121" s="50"/>
      <c r="L121" s="50"/>
      <c r="M121" s="50"/>
      <c r="N121" s="152"/>
      <c r="O121" s="197"/>
      <c r="P121" s="197"/>
      <c r="Q121" s="197"/>
      <c r="R121" s="197"/>
      <c r="S121" s="197"/>
      <c r="T121" s="197"/>
      <c r="U121" s="197"/>
      <c r="V121" s="197"/>
      <c r="W121" s="197"/>
      <c r="X121" s="197"/>
      <c r="Y121" s="197"/>
      <c r="Z121" s="197"/>
    </row>
    <row r="122" ht="15.75" customHeight="1">
      <c r="A122" s="180"/>
      <c r="B122" s="197"/>
      <c r="C122" s="197"/>
      <c r="D122" s="197"/>
      <c r="E122" s="197"/>
      <c r="F122" s="197"/>
      <c r="G122" s="197"/>
      <c r="H122" s="169"/>
      <c r="I122" s="152"/>
      <c r="J122" s="50"/>
      <c r="K122" s="50"/>
      <c r="L122" s="50"/>
      <c r="M122" s="50"/>
      <c r="N122" s="152"/>
      <c r="O122" s="197"/>
      <c r="P122" s="197"/>
      <c r="Q122" s="197"/>
      <c r="R122" s="197"/>
      <c r="S122" s="197"/>
      <c r="T122" s="197"/>
      <c r="U122" s="197"/>
      <c r="V122" s="197"/>
      <c r="W122" s="197"/>
      <c r="X122" s="197"/>
      <c r="Y122" s="197"/>
      <c r="Z122" s="197"/>
    </row>
    <row r="123" ht="15.75" customHeight="1">
      <c r="A123" s="180"/>
      <c r="B123" s="197"/>
      <c r="C123" s="197"/>
      <c r="D123" s="197"/>
      <c r="E123" s="197"/>
      <c r="F123" s="197"/>
      <c r="G123" s="197"/>
      <c r="H123" s="197"/>
      <c r="I123" s="152"/>
      <c r="J123" s="50"/>
      <c r="K123" s="50"/>
      <c r="L123" s="50"/>
      <c r="M123" s="50"/>
      <c r="N123" s="152"/>
      <c r="O123" s="197"/>
      <c r="P123" s="197"/>
      <c r="Q123" s="197"/>
      <c r="R123" s="197"/>
      <c r="S123" s="197"/>
      <c r="T123" s="197"/>
      <c r="U123" s="197"/>
      <c r="V123" s="197"/>
      <c r="W123" s="197"/>
      <c r="X123" s="197"/>
      <c r="Y123" s="197"/>
      <c r="Z123" s="197"/>
    </row>
    <row r="124" ht="15.75" customHeight="1">
      <c r="A124" s="180"/>
      <c r="B124" s="197"/>
      <c r="C124" s="197"/>
      <c r="D124" s="197"/>
      <c r="E124" s="197"/>
      <c r="F124" s="197"/>
      <c r="G124" s="197"/>
      <c r="H124" s="197"/>
      <c r="I124" s="152"/>
      <c r="J124" s="50"/>
      <c r="K124" s="50"/>
      <c r="L124" s="50"/>
      <c r="M124" s="50"/>
      <c r="N124" s="152"/>
      <c r="O124" s="197"/>
      <c r="P124" s="197"/>
      <c r="Q124" s="197"/>
      <c r="R124" s="197"/>
      <c r="S124" s="197"/>
      <c r="T124" s="197"/>
      <c r="U124" s="197"/>
      <c r="V124" s="197"/>
      <c r="W124" s="197"/>
      <c r="X124" s="197"/>
      <c r="Y124" s="197"/>
      <c r="Z124" s="197"/>
    </row>
    <row r="125" ht="15.75" customHeight="1">
      <c r="A125" s="180"/>
      <c r="B125" s="197"/>
      <c r="C125" s="197"/>
      <c r="D125" s="197"/>
      <c r="E125" s="197"/>
      <c r="F125" s="197"/>
      <c r="G125" s="197"/>
      <c r="H125" s="197"/>
      <c r="I125" s="152"/>
      <c r="J125" s="50"/>
      <c r="K125" s="50"/>
      <c r="L125" s="50"/>
      <c r="M125" s="50"/>
      <c r="N125" s="152"/>
      <c r="O125" s="197"/>
      <c r="P125" s="197"/>
      <c r="Q125" s="197"/>
      <c r="R125" s="197"/>
      <c r="S125" s="197"/>
      <c r="T125" s="197"/>
      <c r="U125" s="197"/>
      <c r="V125" s="197"/>
      <c r="W125" s="197"/>
      <c r="X125" s="197"/>
      <c r="Y125" s="197"/>
      <c r="Z125" s="197"/>
    </row>
    <row r="126" ht="15.75" customHeight="1">
      <c r="A126" s="180"/>
      <c r="B126" s="197"/>
      <c r="C126" s="197"/>
      <c r="D126" s="197"/>
      <c r="E126" s="197"/>
      <c r="F126" s="197"/>
      <c r="G126" s="197"/>
      <c r="H126" s="169"/>
      <c r="I126" s="152"/>
      <c r="J126" s="50"/>
      <c r="K126" s="50"/>
      <c r="L126" s="50"/>
      <c r="M126" s="50"/>
      <c r="N126" s="152"/>
      <c r="O126" s="197"/>
      <c r="P126" s="197"/>
      <c r="Q126" s="197"/>
      <c r="R126" s="197"/>
      <c r="S126" s="197"/>
      <c r="T126" s="197"/>
      <c r="U126" s="197"/>
      <c r="V126" s="197"/>
      <c r="W126" s="197"/>
      <c r="X126" s="197"/>
      <c r="Y126" s="197"/>
      <c r="Z126" s="197"/>
    </row>
    <row r="127" ht="15.75" customHeight="1">
      <c r="A127" s="180"/>
      <c r="B127" s="197"/>
      <c r="C127" s="197"/>
      <c r="D127" s="197"/>
      <c r="E127" s="197"/>
      <c r="F127" s="197"/>
      <c r="G127" s="197"/>
      <c r="H127" s="197"/>
      <c r="I127" s="152"/>
      <c r="J127" s="50"/>
      <c r="K127" s="50"/>
      <c r="L127" s="50"/>
      <c r="M127" s="50"/>
      <c r="N127" s="152"/>
      <c r="O127" s="197"/>
      <c r="P127" s="197"/>
      <c r="Q127" s="197"/>
      <c r="R127" s="197"/>
      <c r="S127" s="197"/>
      <c r="T127" s="197"/>
      <c r="U127" s="197"/>
      <c r="V127" s="197"/>
      <c r="W127" s="197"/>
      <c r="X127" s="197"/>
      <c r="Y127" s="197"/>
      <c r="Z127" s="197"/>
    </row>
    <row r="128" ht="15.75" customHeight="1">
      <c r="A128" s="180"/>
      <c r="B128" s="197"/>
      <c r="C128" s="197"/>
      <c r="D128" s="197"/>
      <c r="E128" s="197"/>
      <c r="F128" s="197"/>
      <c r="G128" s="197"/>
      <c r="H128" s="197"/>
      <c r="I128" s="152"/>
      <c r="J128" s="50"/>
      <c r="K128" s="50"/>
      <c r="L128" s="50"/>
      <c r="M128" s="50"/>
      <c r="N128" s="152"/>
      <c r="O128" s="197"/>
      <c r="P128" s="197"/>
      <c r="Q128" s="197"/>
      <c r="R128" s="197"/>
      <c r="S128" s="197"/>
      <c r="T128" s="197"/>
      <c r="U128" s="197"/>
      <c r="V128" s="197"/>
      <c r="W128" s="197"/>
      <c r="X128" s="197"/>
      <c r="Y128" s="197"/>
      <c r="Z128" s="197"/>
    </row>
    <row r="129" ht="15.75" customHeight="1">
      <c r="A129" s="180"/>
      <c r="B129" s="197"/>
      <c r="C129" s="197"/>
      <c r="D129" s="197"/>
      <c r="E129" s="197"/>
      <c r="F129" s="197"/>
      <c r="G129" s="197"/>
      <c r="H129" s="197"/>
      <c r="I129" s="152"/>
      <c r="J129" s="50"/>
      <c r="K129" s="50"/>
      <c r="L129" s="50"/>
      <c r="M129" s="50"/>
      <c r="N129" s="152"/>
      <c r="O129" s="197"/>
      <c r="P129" s="197"/>
      <c r="Q129" s="197"/>
      <c r="R129" s="197"/>
      <c r="S129" s="197"/>
      <c r="T129" s="197"/>
      <c r="U129" s="197"/>
      <c r="V129" s="197"/>
      <c r="W129" s="197"/>
      <c r="X129" s="197"/>
      <c r="Y129" s="197"/>
      <c r="Z129" s="197"/>
    </row>
    <row r="130" ht="15.75" customHeight="1">
      <c r="A130" s="180"/>
      <c r="B130" s="197"/>
      <c r="C130" s="197"/>
      <c r="D130" s="197"/>
      <c r="E130" s="197"/>
      <c r="F130" s="197"/>
      <c r="G130" s="197"/>
      <c r="H130" s="169"/>
      <c r="I130" s="152"/>
      <c r="J130" s="50"/>
      <c r="K130" s="50"/>
      <c r="L130" s="50"/>
      <c r="M130" s="50"/>
      <c r="N130" s="152"/>
      <c r="O130" s="197"/>
      <c r="P130" s="197"/>
      <c r="Q130" s="197"/>
      <c r="R130" s="197"/>
      <c r="S130" s="197"/>
      <c r="T130" s="197"/>
      <c r="U130" s="197"/>
      <c r="V130" s="197"/>
      <c r="W130" s="197"/>
      <c r="X130" s="197"/>
      <c r="Y130" s="197"/>
      <c r="Z130" s="197"/>
    </row>
    <row r="131" ht="15.75" customHeight="1">
      <c r="A131" s="180"/>
      <c r="B131" s="197"/>
      <c r="C131" s="197"/>
      <c r="D131" s="197"/>
      <c r="E131" s="197"/>
      <c r="F131" s="197"/>
      <c r="G131" s="197"/>
      <c r="H131" s="197"/>
      <c r="I131" s="152"/>
      <c r="J131" s="50"/>
      <c r="K131" s="50"/>
      <c r="L131" s="50"/>
      <c r="M131" s="50"/>
      <c r="N131" s="152"/>
      <c r="O131" s="197"/>
      <c r="P131" s="197"/>
      <c r="Q131" s="197"/>
      <c r="R131" s="197"/>
      <c r="S131" s="197"/>
      <c r="T131" s="197"/>
      <c r="U131" s="197"/>
      <c r="V131" s="197"/>
      <c r="W131" s="197"/>
      <c r="X131" s="197"/>
      <c r="Y131" s="197"/>
      <c r="Z131" s="197"/>
    </row>
    <row r="132" ht="15.75" customHeight="1">
      <c r="A132" s="180"/>
      <c r="B132" s="197"/>
      <c r="C132" s="197"/>
      <c r="D132" s="197"/>
      <c r="E132" s="197"/>
      <c r="F132" s="197"/>
      <c r="G132" s="197"/>
      <c r="H132" s="197"/>
      <c r="I132" s="152"/>
      <c r="J132" s="50"/>
      <c r="K132" s="50"/>
      <c r="L132" s="50"/>
      <c r="M132" s="50"/>
      <c r="N132" s="152"/>
      <c r="O132" s="197"/>
      <c r="P132" s="197"/>
      <c r="Q132" s="197"/>
      <c r="R132" s="197"/>
      <c r="S132" s="197"/>
      <c r="T132" s="197"/>
      <c r="U132" s="197"/>
      <c r="V132" s="197"/>
      <c r="W132" s="197"/>
      <c r="X132" s="197"/>
      <c r="Y132" s="197"/>
      <c r="Z132" s="197"/>
    </row>
    <row r="133" ht="15.75" customHeight="1">
      <c r="A133" s="180"/>
      <c r="B133" s="197"/>
      <c r="C133" s="197"/>
      <c r="D133" s="197"/>
      <c r="E133" s="197"/>
      <c r="F133" s="197"/>
      <c r="G133" s="197"/>
      <c r="H133" s="169"/>
      <c r="I133" s="152"/>
      <c r="J133" s="50"/>
      <c r="K133" s="50"/>
      <c r="L133" s="50"/>
      <c r="M133" s="50"/>
      <c r="N133" s="152"/>
      <c r="O133" s="197"/>
      <c r="P133" s="197"/>
      <c r="Q133" s="197"/>
      <c r="R133" s="197"/>
      <c r="S133" s="197"/>
      <c r="T133" s="197"/>
      <c r="U133" s="197"/>
      <c r="V133" s="197"/>
      <c r="W133" s="197"/>
      <c r="X133" s="197"/>
      <c r="Y133" s="197"/>
      <c r="Z133" s="197"/>
    </row>
    <row r="134" ht="15.75" customHeight="1">
      <c r="A134" s="180"/>
      <c r="B134" s="197"/>
      <c r="C134" s="197"/>
      <c r="D134" s="197"/>
      <c r="E134" s="197"/>
      <c r="F134" s="197"/>
      <c r="G134" s="197"/>
      <c r="H134" s="197"/>
      <c r="I134" s="152"/>
      <c r="J134" s="50"/>
      <c r="K134" s="50"/>
      <c r="L134" s="50"/>
      <c r="M134" s="50"/>
      <c r="N134" s="152"/>
      <c r="O134" s="197"/>
      <c r="P134" s="197"/>
      <c r="Q134" s="197"/>
      <c r="R134" s="197"/>
      <c r="S134" s="197"/>
      <c r="T134" s="197"/>
      <c r="U134" s="197"/>
      <c r="V134" s="197"/>
      <c r="W134" s="197"/>
      <c r="X134" s="197"/>
      <c r="Y134" s="197"/>
      <c r="Z134" s="197"/>
    </row>
    <row r="135" ht="15.75" customHeight="1">
      <c r="A135" s="180"/>
      <c r="B135" s="197"/>
      <c r="C135" s="197"/>
      <c r="D135" s="197"/>
      <c r="E135" s="197"/>
      <c r="F135" s="197"/>
      <c r="G135" s="197"/>
      <c r="H135" s="169"/>
      <c r="I135" s="152"/>
      <c r="J135" s="50"/>
      <c r="K135" s="50"/>
      <c r="L135" s="50"/>
      <c r="M135" s="50"/>
      <c r="N135" s="152"/>
      <c r="O135" s="197"/>
      <c r="P135" s="197"/>
      <c r="Q135" s="197"/>
      <c r="R135" s="197"/>
      <c r="S135" s="197"/>
      <c r="T135" s="197"/>
      <c r="U135" s="197"/>
      <c r="V135" s="197"/>
      <c r="W135" s="197"/>
      <c r="X135" s="197"/>
      <c r="Y135" s="197"/>
      <c r="Z135" s="197"/>
    </row>
    <row r="136" ht="15.75" customHeight="1">
      <c r="A136" s="180"/>
      <c r="B136" s="197"/>
      <c r="C136" s="197"/>
      <c r="D136" s="197"/>
      <c r="E136" s="197"/>
      <c r="F136" s="197"/>
      <c r="G136" s="197"/>
      <c r="H136" s="197"/>
      <c r="I136" s="152"/>
      <c r="J136" s="50"/>
      <c r="K136" s="50"/>
      <c r="L136" s="50"/>
      <c r="M136" s="50"/>
      <c r="N136" s="152"/>
      <c r="O136" s="197"/>
      <c r="P136" s="197"/>
      <c r="Q136" s="197"/>
      <c r="R136" s="197"/>
      <c r="S136" s="197"/>
      <c r="T136" s="197"/>
      <c r="U136" s="197"/>
      <c r="V136" s="197"/>
      <c r="W136" s="197"/>
      <c r="X136" s="197"/>
      <c r="Y136" s="197"/>
      <c r="Z136" s="197"/>
    </row>
    <row r="137" ht="15.75" customHeight="1">
      <c r="A137" s="180"/>
      <c r="B137" s="197"/>
      <c r="C137" s="197"/>
      <c r="D137" s="197"/>
      <c r="E137" s="197"/>
      <c r="F137" s="197"/>
      <c r="G137" s="197"/>
      <c r="H137" s="197"/>
      <c r="I137" s="152"/>
      <c r="J137" s="50"/>
      <c r="K137" s="50"/>
      <c r="L137" s="50"/>
      <c r="M137" s="50"/>
      <c r="N137" s="152"/>
      <c r="O137" s="197"/>
      <c r="P137" s="197"/>
      <c r="Q137" s="197"/>
      <c r="R137" s="197"/>
      <c r="S137" s="197"/>
      <c r="T137" s="197"/>
      <c r="U137" s="197"/>
      <c r="V137" s="197"/>
      <c r="W137" s="197"/>
      <c r="X137" s="197"/>
      <c r="Y137" s="197"/>
      <c r="Z137" s="197"/>
    </row>
    <row r="138" ht="15.75" customHeight="1">
      <c r="A138" s="180"/>
      <c r="B138" s="197"/>
      <c r="C138" s="197"/>
      <c r="D138" s="197"/>
      <c r="E138" s="197"/>
      <c r="F138" s="197"/>
      <c r="G138" s="197"/>
      <c r="H138" s="169"/>
      <c r="I138" s="152"/>
      <c r="J138" s="50"/>
      <c r="K138" s="50"/>
      <c r="L138" s="50"/>
      <c r="M138" s="50"/>
      <c r="N138" s="152"/>
      <c r="O138" s="197"/>
      <c r="P138" s="197"/>
      <c r="Q138" s="197"/>
      <c r="R138" s="197"/>
      <c r="S138" s="197"/>
      <c r="T138" s="197"/>
      <c r="U138" s="197"/>
      <c r="V138" s="197"/>
      <c r="W138" s="197"/>
      <c r="X138" s="197"/>
      <c r="Y138" s="197"/>
      <c r="Z138" s="197"/>
    </row>
    <row r="139" ht="15.75" customHeight="1">
      <c r="A139" s="180"/>
      <c r="B139" s="197"/>
      <c r="C139" s="197"/>
      <c r="D139" s="197"/>
      <c r="E139" s="197"/>
      <c r="F139" s="197"/>
      <c r="G139" s="197"/>
      <c r="H139" s="197"/>
      <c r="I139" s="152"/>
      <c r="J139" s="50"/>
      <c r="K139" s="50"/>
      <c r="L139" s="50"/>
      <c r="M139" s="50"/>
      <c r="N139" s="152"/>
      <c r="O139" s="197"/>
      <c r="P139" s="197"/>
      <c r="Q139" s="197"/>
      <c r="R139" s="197"/>
      <c r="S139" s="197"/>
      <c r="T139" s="197"/>
      <c r="U139" s="197"/>
      <c r="V139" s="197"/>
      <c r="W139" s="197"/>
      <c r="X139" s="197"/>
      <c r="Y139" s="197"/>
      <c r="Z139" s="197"/>
    </row>
    <row r="140" ht="15.75" customHeight="1">
      <c r="A140" s="180"/>
      <c r="B140" s="197"/>
      <c r="C140" s="197"/>
      <c r="D140" s="197"/>
      <c r="E140" s="197"/>
      <c r="F140" s="197"/>
      <c r="G140" s="197"/>
      <c r="H140" s="169"/>
      <c r="I140" s="152"/>
      <c r="J140" s="50"/>
      <c r="K140" s="50"/>
      <c r="L140" s="50"/>
      <c r="M140" s="50"/>
      <c r="N140" s="152"/>
      <c r="O140" s="197"/>
      <c r="P140" s="197"/>
      <c r="Q140" s="197"/>
      <c r="R140" s="197"/>
      <c r="S140" s="197"/>
      <c r="T140" s="197"/>
      <c r="U140" s="197"/>
      <c r="V140" s="197"/>
      <c r="W140" s="197"/>
      <c r="X140" s="197"/>
      <c r="Y140" s="197"/>
      <c r="Z140" s="197"/>
    </row>
    <row r="141" ht="15.75" customHeight="1">
      <c r="A141" s="180"/>
      <c r="B141" s="197"/>
      <c r="C141" s="197"/>
      <c r="D141" s="197"/>
      <c r="E141" s="197"/>
      <c r="F141" s="197"/>
      <c r="G141" s="197"/>
      <c r="H141" s="169"/>
      <c r="I141" s="152"/>
      <c r="J141" s="50"/>
      <c r="K141" s="50"/>
      <c r="L141" s="50"/>
      <c r="M141" s="50"/>
      <c r="N141" s="152"/>
      <c r="O141" s="197"/>
      <c r="P141" s="197"/>
      <c r="Q141" s="197"/>
      <c r="R141" s="197"/>
      <c r="S141" s="197"/>
      <c r="T141" s="197"/>
      <c r="U141" s="197"/>
      <c r="V141" s="197"/>
      <c r="W141" s="197"/>
      <c r="X141" s="197"/>
      <c r="Y141" s="197"/>
      <c r="Z141" s="197"/>
    </row>
    <row r="142" ht="15.75" customHeight="1">
      <c r="A142" s="180"/>
      <c r="B142" s="197"/>
      <c r="C142" s="197"/>
      <c r="D142" s="197"/>
      <c r="E142" s="197"/>
      <c r="F142" s="197"/>
      <c r="G142" s="197"/>
      <c r="H142" s="197"/>
      <c r="I142" s="152"/>
      <c r="J142" s="50"/>
      <c r="K142" s="50"/>
      <c r="L142" s="50"/>
      <c r="M142" s="50"/>
      <c r="N142" s="152"/>
      <c r="O142" s="197"/>
      <c r="P142" s="197"/>
      <c r="Q142" s="197"/>
      <c r="R142" s="197"/>
      <c r="S142" s="197"/>
      <c r="T142" s="197"/>
      <c r="U142" s="197"/>
      <c r="V142" s="197"/>
      <c r="W142" s="197"/>
      <c r="X142" s="197"/>
      <c r="Y142" s="197"/>
      <c r="Z142" s="197"/>
    </row>
    <row r="143" ht="15.75" customHeight="1">
      <c r="A143" s="180"/>
      <c r="B143" s="197"/>
      <c r="C143" s="197"/>
      <c r="D143" s="197"/>
      <c r="E143" s="197"/>
      <c r="F143" s="197"/>
      <c r="G143" s="197"/>
      <c r="H143" s="197"/>
      <c r="I143" s="152"/>
      <c r="J143" s="50"/>
      <c r="K143" s="50"/>
      <c r="L143" s="50"/>
      <c r="M143" s="50"/>
      <c r="N143" s="152"/>
      <c r="O143" s="197"/>
      <c r="P143" s="197"/>
      <c r="Q143" s="197"/>
      <c r="R143" s="197"/>
      <c r="S143" s="197"/>
      <c r="T143" s="197"/>
      <c r="U143" s="197"/>
      <c r="V143" s="197"/>
      <c r="W143" s="197"/>
      <c r="X143" s="197"/>
      <c r="Y143" s="197"/>
      <c r="Z143" s="197"/>
    </row>
    <row r="144" ht="15.75" customHeight="1">
      <c r="A144" s="180"/>
      <c r="B144" s="197"/>
      <c r="C144" s="197"/>
      <c r="D144" s="197"/>
      <c r="E144" s="197"/>
      <c r="F144" s="197"/>
      <c r="G144" s="197"/>
      <c r="H144" s="197"/>
      <c r="I144" s="152"/>
      <c r="J144" s="50"/>
      <c r="K144" s="50"/>
      <c r="L144" s="50"/>
      <c r="M144" s="50"/>
      <c r="N144" s="152"/>
      <c r="O144" s="197"/>
      <c r="P144" s="197"/>
      <c r="Q144" s="197"/>
      <c r="R144" s="197"/>
      <c r="S144" s="197"/>
      <c r="T144" s="197"/>
      <c r="U144" s="197"/>
      <c r="V144" s="197"/>
      <c r="W144" s="197"/>
      <c r="X144" s="197"/>
      <c r="Y144" s="197"/>
      <c r="Z144" s="197"/>
    </row>
    <row r="145" ht="15.75" customHeight="1">
      <c r="A145" s="180"/>
      <c r="B145" s="197"/>
      <c r="C145" s="197"/>
      <c r="D145" s="197"/>
      <c r="E145" s="197"/>
      <c r="F145" s="197"/>
      <c r="G145" s="197"/>
      <c r="H145" s="197"/>
      <c r="I145" s="152"/>
      <c r="J145" s="50"/>
      <c r="K145" s="50"/>
      <c r="L145" s="50"/>
      <c r="M145" s="50"/>
      <c r="N145" s="152"/>
      <c r="O145" s="197"/>
      <c r="P145" s="197"/>
      <c r="Q145" s="197"/>
      <c r="R145" s="197"/>
      <c r="S145" s="197"/>
      <c r="T145" s="197"/>
      <c r="U145" s="197"/>
      <c r="V145" s="197"/>
      <c r="W145" s="197"/>
      <c r="X145" s="197"/>
      <c r="Y145" s="197"/>
      <c r="Z145" s="197"/>
    </row>
    <row r="146" ht="15.75" customHeight="1">
      <c r="A146" s="180"/>
      <c r="B146" s="197"/>
      <c r="C146" s="197"/>
      <c r="D146" s="197"/>
      <c r="E146" s="197"/>
      <c r="F146" s="197"/>
      <c r="G146" s="197"/>
      <c r="H146" s="169"/>
      <c r="I146" s="152"/>
      <c r="J146" s="50"/>
      <c r="K146" s="50"/>
      <c r="L146" s="50"/>
      <c r="M146" s="50"/>
      <c r="N146" s="152"/>
      <c r="O146" s="197"/>
      <c r="P146" s="197"/>
      <c r="Q146" s="197"/>
      <c r="R146" s="197"/>
      <c r="S146" s="197"/>
      <c r="T146" s="197"/>
      <c r="U146" s="197"/>
      <c r="V146" s="197"/>
      <c r="W146" s="197"/>
      <c r="X146" s="197"/>
      <c r="Y146" s="197"/>
      <c r="Z146" s="197"/>
    </row>
    <row r="147" ht="15.75" customHeight="1">
      <c r="A147" s="180"/>
      <c r="B147" s="197"/>
      <c r="C147" s="197"/>
      <c r="D147" s="197"/>
      <c r="E147" s="197"/>
      <c r="F147" s="197"/>
      <c r="G147" s="197"/>
      <c r="H147" s="169"/>
      <c r="I147" s="152"/>
      <c r="J147" s="50"/>
      <c r="K147" s="50"/>
      <c r="L147" s="50"/>
      <c r="M147" s="50"/>
      <c r="N147" s="152"/>
      <c r="O147" s="197"/>
      <c r="P147" s="197"/>
      <c r="Q147" s="197"/>
      <c r="R147" s="197"/>
      <c r="S147" s="197"/>
      <c r="T147" s="197"/>
      <c r="U147" s="197"/>
      <c r="V147" s="197"/>
      <c r="W147" s="197"/>
      <c r="X147" s="197"/>
      <c r="Y147" s="197"/>
      <c r="Z147" s="197"/>
    </row>
    <row r="148" ht="15.75" customHeight="1">
      <c r="A148" s="180"/>
      <c r="B148" s="197"/>
      <c r="C148" s="197"/>
      <c r="D148" s="197"/>
      <c r="E148" s="197"/>
      <c r="F148" s="197"/>
      <c r="G148" s="197"/>
      <c r="H148" s="197"/>
      <c r="I148" s="152"/>
      <c r="J148" s="50"/>
      <c r="K148" s="50"/>
      <c r="L148" s="50"/>
      <c r="M148" s="50"/>
      <c r="N148" s="152"/>
      <c r="O148" s="197"/>
      <c r="P148" s="197"/>
      <c r="Q148" s="197"/>
      <c r="R148" s="197"/>
      <c r="S148" s="197"/>
      <c r="T148" s="197"/>
      <c r="U148" s="197"/>
      <c r="V148" s="197"/>
      <c r="W148" s="197"/>
      <c r="X148" s="197"/>
      <c r="Y148" s="197"/>
      <c r="Z148" s="197"/>
    </row>
    <row r="149" ht="15.75" customHeight="1">
      <c r="A149" s="180"/>
      <c r="B149" s="197"/>
      <c r="C149" s="197"/>
      <c r="D149" s="197"/>
      <c r="E149" s="197"/>
      <c r="F149" s="197"/>
      <c r="G149" s="197"/>
      <c r="H149" s="169"/>
      <c r="I149" s="152"/>
      <c r="J149" s="50"/>
      <c r="K149" s="50"/>
      <c r="L149" s="50"/>
      <c r="M149" s="50"/>
      <c r="N149" s="152"/>
      <c r="O149" s="197"/>
      <c r="P149" s="197"/>
      <c r="Q149" s="197"/>
      <c r="R149" s="197"/>
      <c r="S149" s="197"/>
      <c r="T149" s="197"/>
      <c r="U149" s="197"/>
      <c r="V149" s="197"/>
      <c r="W149" s="197"/>
      <c r="X149" s="197"/>
      <c r="Y149" s="197"/>
      <c r="Z149" s="197"/>
    </row>
    <row r="150" ht="15.75" customHeight="1">
      <c r="A150" s="180"/>
      <c r="B150" s="197"/>
      <c r="C150" s="197"/>
      <c r="D150" s="197"/>
      <c r="E150" s="197"/>
      <c r="F150" s="197"/>
      <c r="G150" s="197"/>
      <c r="H150" s="197"/>
      <c r="I150" s="152"/>
      <c r="J150" s="50"/>
      <c r="K150" s="50"/>
      <c r="L150" s="50"/>
      <c r="M150" s="50"/>
      <c r="N150" s="152"/>
      <c r="O150" s="197"/>
      <c r="P150" s="197"/>
      <c r="Q150" s="197"/>
      <c r="R150" s="197"/>
      <c r="S150" s="197"/>
      <c r="T150" s="197"/>
      <c r="U150" s="197"/>
      <c r="V150" s="197"/>
      <c r="W150" s="197"/>
      <c r="X150" s="197"/>
      <c r="Y150" s="197"/>
      <c r="Z150" s="197"/>
    </row>
    <row r="151" ht="15.75" customHeight="1">
      <c r="A151" s="180"/>
      <c r="B151" s="197"/>
      <c r="C151" s="197"/>
      <c r="D151" s="197"/>
      <c r="E151" s="197"/>
      <c r="F151" s="197"/>
      <c r="G151" s="197"/>
      <c r="H151" s="197"/>
      <c r="I151" s="152"/>
      <c r="J151" s="50"/>
      <c r="K151" s="50"/>
      <c r="L151" s="50"/>
      <c r="M151" s="50"/>
      <c r="N151" s="152"/>
      <c r="O151" s="197"/>
      <c r="P151" s="197"/>
      <c r="Q151" s="197"/>
      <c r="R151" s="197"/>
      <c r="S151" s="197"/>
      <c r="T151" s="197"/>
      <c r="U151" s="197"/>
      <c r="V151" s="197"/>
      <c r="W151" s="197"/>
      <c r="X151" s="197"/>
      <c r="Y151" s="197"/>
      <c r="Z151" s="197"/>
    </row>
    <row r="152" ht="15.75" customHeight="1">
      <c r="A152" s="180"/>
      <c r="B152" s="197"/>
      <c r="C152" s="197"/>
      <c r="D152" s="197"/>
      <c r="E152" s="197"/>
      <c r="F152" s="197"/>
      <c r="G152" s="197"/>
      <c r="H152" s="169"/>
      <c r="I152" s="152"/>
      <c r="J152" s="50"/>
      <c r="K152" s="50"/>
      <c r="L152" s="50"/>
      <c r="M152" s="50"/>
      <c r="N152" s="152"/>
      <c r="O152" s="197"/>
      <c r="P152" s="197"/>
      <c r="Q152" s="197"/>
      <c r="R152" s="197"/>
      <c r="S152" s="197"/>
      <c r="T152" s="197"/>
      <c r="U152" s="197"/>
      <c r="V152" s="197"/>
      <c r="W152" s="197"/>
      <c r="X152" s="197"/>
      <c r="Y152" s="197"/>
      <c r="Z152" s="197"/>
    </row>
    <row r="153" ht="15.75" customHeight="1">
      <c r="A153" s="180"/>
      <c r="B153" s="197"/>
      <c r="C153" s="197"/>
      <c r="D153" s="197"/>
      <c r="E153" s="197"/>
      <c r="F153" s="197"/>
      <c r="G153" s="197"/>
      <c r="H153" s="197"/>
      <c r="I153" s="152"/>
      <c r="J153" s="50"/>
      <c r="K153" s="50"/>
      <c r="L153" s="50"/>
      <c r="M153" s="50"/>
      <c r="N153" s="152"/>
      <c r="O153" s="197"/>
      <c r="P153" s="197"/>
      <c r="Q153" s="197"/>
      <c r="R153" s="197"/>
      <c r="S153" s="197"/>
      <c r="T153" s="197"/>
      <c r="U153" s="197"/>
      <c r="V153" s="197"/>
      <c r="W153" s="197"/>
      <c r="X153" s="197"/>
      <c r="Y153" s="197"/>
      <c r="Z153" s="197"/>
    </row>
    <row r="154" ht="15.75" customHeight="1">
      <c r="A154" s="180"/>
      <c r="B154" s="197"/>
      <c r="C154" s="197"/>
      <c r="D154" s="197"/>
      <c r="E154" s="197"/>
      <c r="F154" s="197"/>
      <c r="G154" s="197"/>
      <c r="H154" s="197"/>
      <c r="I154" s="152"/>
      <c r="J154" s="50"/>
      <c r="K154" s="50"/>
      <c r="L154" s="50"/>
      <c r="M154" s="50"/>
      <c r="N154" s="152"/>
      <c r="O154" s="197"/>
      <c r="P154" s="197"/>
      <c r="Q154" s="197"/>
      <c r="R154" s="197"/>
      <c r="S154" s="197"/>
      <c r="T154" s="197"/>
      <c r="U154" s="197"/>
      <c r="V154" s="197"/>
      <c r="W154" s="197"/>
      <c r="X154" s="197"/>
      <c r="Y154" s="197"/>
      <c r="Z154" s="197"/>
    </row>
    <row r="155" ht="15.75" customHeight="1">
      <c r="A155" s="180"/>
      <c r="B155" s="197"/>
      <c r="C155" s="197"/>
      <c r="D155" s="197"/>
      <c r="E155" s="197"/>
      <c r="F155" s="197"/>
      <c r="G155" s="197"/>
      <c r="H155" s="197"/>
      <c r="I155" s="152"/>
      <c r="J155" s="50"/>
      <c r="K155" s="50"/>
      <c r="L155" s="50"/>
      <c r="M155" s="50"/>
      <c r="N155" s="152"/>
      <c r="O155" s="197"/>
      <c r="P155" s="197"/>
      <c r="Q155" s="197"/>
      <c r="R155" s="197"/>
      <c r="S155" s="197"/>
      <c r="T155" s="197"/>
      <c r="U155" s="197"/>
      <c r="V155" s="197"/>
      <c r="W155" s="197"/>
      <c r="X155" s="197"/>
      <c r="Y155" s="197"/>
      <c r="Z155" s="197"/>
    </row>
    <row r="156" ht="15.75" customHeight="1">
      <c r="A156" s="180"/>
      <c r="B156" s="197"/>
      <c r="C156" s="197"/>
      <c r="D156" s="197"/>
      <c r="E156" s="197"/>
      <c r="F156" s="197"/>
      <c r="G156" s="197"/>
      <c r="H156" s="197"/>
      <c r="I156" s="152"/>
      <c r="J156" s="50"/>
      <c r="K156" s="50"/>
      <c r="L156" s="50"/>
      <c r="M156" s="50"/>
      <c r="N156" s="152"/>
      <c r="O156" s="197"/>
      <c r="P156" s="197"/>
      <c r="Q156" s="197"/>
      <c r="R156" s="197"/>
      <c r="S156" s="197"/>
      <c r="T156" s="197"/>
      <c r="U156" s="197"/>
      <c r="V156" s="197"/>
      <c r="W156" s="197"/>
      <c r="X156" s="197"/>
      <c r="Y156" s="197"/>
      <c r="Z156" s="197"/>
    </row>
    <row r="157" ht="15.75" customHeight="1">
      <c r="A157" s="180"/>
      <c r="B157" s="197"/>
      <c r="C157" s="197"/>
      <c r="D157" s="197"/>
      <c r="E157" s="197"/>
      <c r="F157" s="197"/>
      <c r="G157" s="197"/>
      <c r="H157" s="197"/>
      <c r="I157" s="152"/>
      <c r="J157" s="50"/>
      <c r="K157" s="50"/>
      <c r="L157" s="50"/>
      <c r="M157" s="50"/>
      <c r="N157" s="152"/>
      <c r="O157" s="197"/>
      <c r="P157" s="197"/>
      <c r="Q157" s="197"/>
      <c r="R157" s="197"/>
      <c r="S157" s="197"/>
      <c r="T157" s="197"/>
      <c r="U157" s="197"/>
      <c r="V157" s="197"/>
      <c r="W157" s="197"/>
      <c r="X157" s="197"/>
      <c r="Y157" s="197"/>
      <c r="Z157" s="197"/>
    </row>
    <row r="158" ht="15.75" customHeight="1">
      <c r="A158" s="180"/>
      <c r="B158" s="197"/>
      <c r="C158" s="197"/>
      <c r="D158" s="197"/>
      <c r="E158" s="197"/>
      <c r="F158" s="197"/>
      <c r="G158" s="197"/>
      <c r="H158" s="197"/>
      <c r="I158" s="152"/>
      <c r="J158" s="50"/>
      <c r="K158" s="50"/>
      <c r="L158" s="50"/>
      <c r="M158" s="50"/>
      <c r="N158" s="152"/>
      <c r="O158" s="197"/>
      <c r="P158" s="197"/>
      <c r="Q158" s="197"/>
      <c r="R158" s="197"/>
      <c r="S158" s="197"/>
      <c r="T158" s="197"/>
      <c r="U158" s="197"/>
      <c r="V158" s="197"/>
      <c r="W158" s="197"/>
      <c r="X158" s="197"/>
      <c r="Y158" s="197"/>
      <c r="Z158" s="197"/>
    </row>
    <row r="159" ht="15.75" customHeight="1">
      <c r="A159" s="180"/>
      <c r="B159" s="197"/>
      <c r="C159" s="197"/>
      <c r="D159" s="197"/>
      <c r="E159" s="197"/>
      <c r="F159" s="197"/>
      <c r="G159" s="197"/>
      <c r="H159" s="197"/>
      <c r="I159" s="152"/>
      <c r="J159" s="50"/>
      <c r="K159" s="50"/>
      <c r="L159" s="50"/>
      <c r="M159" s="50"/>
      <c r="N159" s="152"/>
      <c r="O159" s="197"/>
      <c r="P159" s="197"/>
      <c r="Q159" s="197"/>
      <c r="R159" s="197"/>
      <c r="S159" s="197"/>
      <c r="T159" s="197"/>
      <c r="U159" s="197"/>
      <c r="V159" s="197"/>
      <c r="W159" s="197"/>
      <c r="X159" s="197"/>
      <c r="Y159" s="197"/>
      <c r="Z159" s="197"/>
    </row>
    <row r="160" ht="15.75" customHeight="1">
      <c r="A160" s="180"/>
      <c r="B160" s="197"/>
      <c r="C160" s="197"/>
      <c r="D160" s="197"/>
      <c r="E160" s="197"/>
      <c r="F160" s="197"/>
      <c r="G160" s="197"/>
      <c r="H160" s="197"/>
      <c r="I160" s="152"/>
      <c r="J160" s="50"/>
      <c r="K160" s="50"/>
      <c r="L160" s="50"/>
      <c r="M160" s="50"/>
      <c r="N160" s="152"/>
      <c r="O160" s="197"/>
      <c r="P160" s="197"/>
      <c r="Q160" s="197"/>
      <c r="R160" s="197"/>
      <c r="S160" s="197"/>
      <c r="T160" s="197"/>
      <c r="U160" s="197"/>
      <c r="V160" s="197"/>
      <c r="W160" s="197"/>
      <c r="X160" s="197"/>
      <c r="Y160" s="197"/>
      <c r="Z160" s="197"/>
    </row>
    <row r="161" ht="15.75" customHeight="1">
      <c r="A161" s="180"/>
      <c r="B161" s="197"/>
      <c r="C161" s="197"/>
      <c r="D161" s="197"/>
      <c r="E161" s="197"/>
      <c r="F161" s="197"/>
      <c r="G161" s="197"/>
      <c r="H161" s="169"/>
      <c r="I161" s="152"/>
      <c r="J161" s="50"/>
      <c r="K161" s="50"/>
      <c r="L161" s="50"/>
      <c r="M161" s="50"/>
      <c r="N161" s="152"/>
      <c r="O161" s="197"/>
      <c r="P161" s="197"/>
      <c r="Q161" s="197"/>
      <c r="R161" s="197"/>
      <c r="S161" s="197"/>
      <c r="T161" s="197"/>
      <c r="U161" s="197"/>
      <c r="V161" s="197"/>
      <c r="W161" s="197"/>
      <c r="X161" s="197"/>
      <c r="Y161" s="197"/>
      <c r="Z161" s="197"/>
    </row>
    <row r="162" ht="15.75" customHeight="1">
      <c r="A162" s="180"/>
      <c r="B162" s="197"/>
      <c r="C162" s="197"/>
      <c r="D162" s="197"/>
      <c r="E162" s="197"/>
      <c r="F162" s="197"/>
      <c r="G162" s="197"/>
      <c r="H162" s="197"/>
      <c r="I162" s="152"/>
      <c r="J162" s="50"/>
      <c r="K162" s="50"/>
      <c r="L162" s="50"/>
      <c r="M162" s="50"/>
      <c r="N162" s="152"/>
      <c r="O162" s="197"/>
      <c r="P162" s="197"/>
      <c r="Q162" s="197"/>
      <c r="R162" s="197"/>
      <c r="S162" s="197"/>
      <c r="T162" s="197"/>
      <c r="U162" s="197"/>
      <c r="V162" s="197"/>
      <c r="W162" s="197"/>
      <c r="X162" s="197"/>
      <c r="Y162" s="197"/>
      <c r="Z162" s="197"/>
    </row>
    <row r="163" ht="15.75" customHeight="1">
      <c r="A163" s="180"/>
      <c r="B163" s="197"/>
      <c r="C163" s="197"/>
      <c r="D163" s="197"/>
      <c r="E163" s="197"/>
      <c r="F163" s="197"/>
      <c r="G163" s="197"/>
      <c r="H163" s="197"/>
      <c r="I163" s="152"/>
      <c r="J163" s="50"/>
      <c r="K163" s="50"/>
      <c r="L163" s="50"/>
      <c r="M163" s="50"/>
      <c r="N163" s="152"/>
      <c r="O163" s="197"/>
      <c r="P163" s="197"/>
      <c r="Q163" s="197"/>
      <c r="R163" s="197"/>
      <c r="S163" s="197"/>
      <c r="T163" s="197"/>
      <c r="U163" s="197"/>
      <c r="V163" s="197"/>
      <c r="W163" s="197"/>
      <c r="X163" s="197"/>
      <c r="Y163" s="197"/>
      <c r="Z163" s="197"/>
    </row>
    <row r="164" ht="15.75" customHeight="1">
      <c r="A164" s="180"/>
      <c r="B164" s="197"/>
      <c r="C164" s="197"/>
      <c r="D164" s="197"/>
      <c r="E164" s="197"/>
      <c r="F164" s="197"/>
      <c r="G164" s="197"/>
      <c r="H164" s="197"/>
      <c r="I164" s="152"/>
      <c r="J164" s="50"/>
      <c r="K164" s="50"/>
      <c r="L164" s="50"/>
      <c r="M164" s="50"/>
      <c r="N164" s="152"/>
      <c r="O164" s="197"/>
      <c r="P164" s="197"/>
      <c r="Q164" s="197"/>
      <c r="R164" s="197"/>
      <c r="S164" s="197"/>
      <c r="T164" s="197"/>
      <c r="U164" s="197"/>
      <c r="V164" s="197"/>
      <c r="W164" s="197"/>
      <c r="X164" s="197"/>
      <c r="Y164" s="197"/>
      <c r="Z164" s="197"/>
    </row>
    <row r="165" ht="15.75" customHeight="1">
      <c r="A165" s="180"/>
      <c r="B165" s="197"/>
      <c r="C165" s="197"/>
      <c r="D165" s="197"/>
      <c r="E165" s="197"/>
      <c r="F165" s="197"/>
      <c r="G165" s="197"/>
      <c r="H165" s="197"/>
      <c r="I165" s="152"/>
      <c r="J165" s="50"/>
      <c r="K165" s="50"/>
      <c r="L165" s="50"/>
      <c r="M165" s="50"/>
      <c r="N165" s="152"/>
      <c r="O165" s="197"/>
      <c r="P165" s="197"/>
      <c r="Q165" s="197"/>
      <c r="R165" s="197"/>
      <c r="S165" s="197"/>
      <c r="T165" s="197"/>
      <c r="U165" s="197"/>
      <c r="V165" s="197"/>
      <c r="W165" s="197"/>
      <c r="X165" s="197"/>
      <c r="Y165" s="197"/>
      <c r="Z165" s="197"/>
    </row>
    <row r="166" ht="15.75" customHeight="1">
      <c r="A166" s="180"/>
      <c r="B166" s="197"/>
      <c r="C166" s="197"/>
      <c r="D166" s="197"/>
      <c r="E166" s="197"/>
      <c r="F166" s="197"/>
      <c r="G166" s="197"/>
      <c r="H166" s="197"/>
      <c r="I166" s="152"/>
      <c r="J166" s="50"/>
      <c r="K166" s="50"/>
      <c r="L166" s="50"/>
      <c r="M166" s="50"/>
      <c r="N166" s="152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</row>
    <row r="167" ht="15.75" customHeight="1">
      <c r="A167" s="180"/>
      <c r="B167" s="197"/>
      <c r="C167" s="197"/>
      <c r="D167" s="197"/>
      <c r="E167" s="197"/>
      <c r="F167" s="197"/>
      <c r="G167" s="197"/>
      <c r="H167" s="169"/>
      <c r="I167" s="152"/>
      <c r="J167" s="50"/>
      <c r="K167" s="50"/>
      <c r="L167" s="50"/>
      <c r="M167" s="50"/>
      <c r="N167" s="152"/>
      <c r="O167" s="197"/>
      <c r="P167" s="197"/>
      <c r="Q167" s="197"/>
      <c r="R167" s="197"/>
      <c r="S167" s="197"/>
      <c r="T167" s="197"/>
      <c r="U167" s="197"/>
      <c r="V167" s="197"/>
      <c r="W167" s="197"/>
      <c r="X167" s="197"/>
      <c r="Y167" s="197"/>
      <c r="Z167" s="197"/>
    </row>
    <row r="168" ht="15.75" customHeight="1">
      <c r="A168" s="180"/>
      <c r="B168" s="197"/>
      <c r="C168" s="197"/>
      <c r="D168" s="197"/>
      <c r="E168" s="197"/>
      <c r="F168" s="197"/>
      <c r="G168" s="197"/>
      <c r="H168" s="197"/>
      <c r="I168" s="152"/>
      <c r="J168" s="50"/>
      <c r="K168" s="50"/>
      <c r="L168" s="50"/>
      <c r="M168" s="50"/>
      <c r="N168" s="152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</row>
    <row r="169" ht="15.75" customHeight="1">
      <c r="A169" s="180"/>
      <c r="B169" s="197"/>
      <c r="C169" s="197"/>
      <c r="D169" s="197"/>
      <c r="E169" s="197"/>
      <c r="F169" s="197"/>
      <c r="G169" s="197"/>
      <c r="H169" s="169"/>
      <c r="I169" s="152"/>
      <c r="J169" s="50"/>
      <c r="K169" s="50"/>
      <c r="L169" s="50"/>
      <c r="M169" s="50"/>
      <c r="N169" s="152"/>
      <c r="O169" s="197"/>
      <c r="P169" s="197"/>
      <c r="Q169" s="197"/>
      <c r="R169" s="197"/>
      <c r="S169" s="197"/>
      <c r="T169" s="197"/>
      <c r="U169" s="197"/>
      <c r="V169" s="197"/>
      <c r="W169" s="197"/>
      <c r="X169" s="197"/>
      <c r="Y169" s="197"/>
      <c r="Z169" s="197"/>
    </row>
    <row r="170" ht="15.75" customHeight="1">
      <c r="A170" s="180"/>
      <c r="B170" s="197"/>
      <c r="C170" s="197"/>
      <c r="D170" s="197"/>
      <c r="E170" s="197"/>
      <c r="F170" s="197"/>
      <c r="G170" s="197"/>
      <c r="H170" s="169"/>
      <c r="I170" s="152"/>
      <c r="J170" s="50"/>
      <c r="K170" s="50"/>
      <c r="L170" s="50"/>
      <c r="M170" s="50"/>
      <c r="N170" s="152"/>
      <c r="O170" s="197"/>
      <c r="P170" s="197"/>
      <c r="Q170" s="197"/>
      <c r="R170" s="197"/>
      <c r="S170" s="197"/>
      <c r="T170" s="197"/>
      <c r="U170" s="197"/>
      <c r="V170" s="197"/>
      <c r="W170" s="197"/>
      <c r="X170" s="197"/>
      <c r="Y170" s="197"/>
      <c r="Z170" s="197"/>
    </row>
    <row r="171" ht="15.75" customHeight="1">
      <c r="A171" s="180"/>
      <c r="B171" s="197"/>
      <c r="C171" s="197"/>
      <c r="D171" s="197"/>
      <c r="E171" s="197"/>
      <c r="F171" s="197"/>
      <c r="G171" s="197"/>
      <c r="H171" s="197"/>
      <c r="I171" s="152"/>
      <c r="J171" s="50"/>
      <c r="K171" s="50"/>
      <c r="L171" s="50"/>
      <c r="M171" s="50"/>
      <c r="N171" s="152"/>
      <c r="O171" s="197"/>
      <c r="P171" s="197"/>
      <c r="Q171" s="197"/>
      <c r="R171" s="197"/>
      <c r="S171" s="197"/>
      <c r="T171" s="197"/>
      <c r="U171" s="197"/>
      <c r="V171" s="197"/>
      <c r="W171" s="197"/>
      <c r="X171" s="197"/>
      <c r="Y171" s="197"/>
      <c r="Z171" s="197"/>
    </row>
    <row r="172" ht="15.75" customHeight="1">
      <c r="A172" s="180"/>
      <c r="B172" s="197"/>
      <c r="C172" s="197"/>
      <c r="D172" s="197"/>
      <c r="E172" s="197"/>
      <c r="F172" s="197"/>
      <c r="G172" s="197"/>
      <c r="H172" s="197"/>
      <c r="I172" s="152"/>
      <c r="J172" s="50"/>
      <c r="K172" s="50"/>
      <c r="L172" s="50"/>
      <c r="M172" s="50"/>
      <c r="N172" s="152"/>
      <c r="O172" s="197"/>
      <c r="P172" s="197"/>
      <c r="Q172" s="197"/>
      <c r="R172" s="197"/>
      <c r="S172" s="197"/>
      <c r="T172" s="197"/>
      <c r="U172" s="197"/>
      <c r="V172" s="197"/>
      <c r="W172" s="197"/>
      <c r="X172" s="197"/>
      <c r="Y172" s="197"/>
      <c r="Z172" s="197"/>
    </row>
    <row r="173" ht="15.75" customHeight="1">
      <c r="A173" s="180"/>
      <c r="B173" s="197"/>
      <c r="C173" s="197"/>
      <c r="D173" s="197"/>
      <c r="E173" s="197"/>
      <c r="F173" s="197"/>
      <c r="G173" s="197"/>
      <c r="H173" s="197"/>
      <c r="I173" s="152"/>
      <c r="J173" s="50"/>
      <c r="K173" s="50"/>
      <c r="L173" s="50"/>
      <c r="M173" s="50"/>
      <c r="N173" s="152"/>
      <c r="O173" s="197"/>
      <c r="P173" s="197"/>
      <c r="Q173" s="197"/>
      <c r="R173" s="197"/>
      <c r="S173" s="197"/>
      <c r="T173" s="197"/>
      <c r="U173" s="197"/>
      <c r="V173" s="197"/>
      <c r="W173" s="197"/>
      <c r="X173" s="197"/>
      <c r="Y173" s="197"/>
      <c r="Z173" s="197"/>
    </row>
    <row r="174" ht="15.75" customHeight="1">
      <c r="A174" s="180"/>
      <c r="B174" s="197"/>
      <c r="C174" s="197"/>
      <c r="D174" s="197"/>
      <c r="E174" s="197"/>
      <c r="F174" s="197"/>
      <c r="G174" s="197"/>
      <c r="H174" s="169"/>
      <c r="I174" s="152"/>
      <c r="J174" s="50"/>
      <c r="K174" s="50"/>
      <c r="L174" s="50"/>
      <c r="M174" s="50"/>
      <c r="N174" s="152"/>
      <c r="O174" s="197"/>
      <c r="P174" s="197"/>
      <c r="Q174" s="197"/>
      <c r="R174" s="197"/>
      <c r="S174" s="197"/>
      <c r="T174" s="197"/>
      <c r="U174" s="197"/>
      <c r="V174" s="197"/>
      <c r="W174" s="197"/>
      <c r="X174" s="197"/>
      <c r="Y174" s="197"/>
      <c r="Z174" s="197"/>
    </row>
    <row r="175" ht="15.75" customHeight="1">
      <c r="A175" s="180"/>
      <c r="B175" s="197"/>
      <c r="C175" s="197"/>
      <c r="D175" s="197"/>
      <c r="E175" s="197"/>
      <c r="F175" s="197"/>
      <c r="G175" s="197"/>
      <c r="H175" s="197"/>
      <c r="I175" s="152"/>
      <c r="J175" s="50"/>
      <c r="K175" s="50"/>
      <c r="L175" s="50"/>
      <c r="M175" s="50"/>
      <c r="N175" s="152"/>
      <c r="O175" s="197"/>
      <c r="P175" s="197"/>
      <c r="Q175" s="197"/>
      <c r="R175" s="197"/>
      <c r="S175" s="197"/>
      <c r="T175" s="197"/>
      <c r="U175" s="197"/>
      <c r="V175" s="197"/>
      <c r="W175" s="197"/>
      <c r="X175" s="197"/>
      <c r="Y175" s="197"/>
      <c r="Z175" s="197"/>
    </row>
    <row r="176" ht="15.75" customHeight="1">
      <c r="A176" s="180"/>
      <c r="B176" s="197"/>
      <c r="C176" s="197"/>
      <c r="D176" s="197"/>
      <c r="E176" s="197"/>
      <c r="F176" s="197"/>
      <c r="G176" s="197"/>
      <c r="H176" s="197"/>
      <c r="I176" s="152"/>
      <c r="J176" s="50"/>
      <c r="K176" s="50"/>
      <c r="L176" s="50"/>
      <c r="M176" s="50"/>
      <c r="N176" s="152"/>
      <c r="O176" s="197"/>
      <c r="P176" s="197"/>
      <c r="Q176" s="197"/>
      <c r="R176" s="197"/>
      <c r="S176" s="197"/>
      <c r="T176" s="197"/>
      <c r="U176" s="197"/>
      <c r="V176" s="197"/>
      <c r="W176" s="197"/>
      <c r="X176" s="197"/>
      <c r="Y176" s="197"/>
      <c r="Z176" s="197"/>
    </row>
    <row r="177" ht="15.75" customHeight="1">
      <c r="A177" s="180"/>
      <c r="B177" s="197"/>
      <c r="C177" s="197"/>
      <c r="D177" s="197"/>
      <c r="E177" s="197"/>
      <c r="F177" s="197"/>
      <c r="G177" s="197"/>
      <c r="H177" s="197"/>
      <c r="I177" s="152"/>
      <c r="J177" s="50"/>
      <c r="K177" s="50"/>
      <c r="L177" s="50"/>
      <c r="M177" s="50"/>
      <c r="N177" s="152"/>
      <c r="O177" s="197"/>
      <c r="P177" s="197"/>
      <c r="Q177" s="197"/>
      <c r="R177" s="197"/>
      <c r="S177" s="197"/>
      <c r="T177" s="197"/>
      <c r="U177" s="197"/>
      <c r="V177" s="197"/>
      <c r="W177" s="197"/>
      <c r="X177" s="197"/>
      <c r="Y177" s="197"/>
      <c r="Z177" s="197"/>
    </row>
    <row r="178" ht="15.75" customHeight="1">
      <c r="A178" s="180"/>
      <c r="B178" s="197"/>
      <c r="C178" s="197"/>
      <c r="D178" s="197"/>
      <c r="E178" s="197"/>
      <c r="F178" s="197"/>
      <c r="G178" s="197"/>
      <c r="H178" s="197"/>
      <c r="I178" s="152"/>
      <c r="J178" s="50"/>
      <c r="K178" s="50"/>
      <c r="L178" s="50"/>
      <c r="M178" s="50"/>
      <c r="N178" s="152"/>
      <c r="O178" s="197"/>
      <c r="P178" s="197"/>
      <c r="Q178" s="197"/>
      <c r="R178" s="197"/>
      <c r="S178" s="197"/>
      <c r="T178" s="197"/>
      <c r="U178" s="197"/>
      <c r="V178" s="197"/>
      <c r="W178" s="197"/>
      <c r="X178" s="197"/>
      <c r="Y178" s="197"/>
      <c r="Z178" s="197"/>
    </row>
    <row r="179" ht="15.75" customHeight="1">
      <c r="A179" s="180"/>
      <c r="B179" s="197"/>
      <c r="C179" s="197"/>
      <c r="D179" s="197"/>
      <c r="E179" s="197"/>
      <c r="F179" s="197"/>
      <c r="G179" s="197"/>
      <c r="H179" s="169"/>
      <c r="I179" s="152"/>
      <c r="J179" s="50"/>
      <c r="K179" s="50"/>
      <c r="L179" s="50"/>
      <c r="M179" s="50"/>
      <c r="N179" s="152"/>
      <c r="O179" s="197"/>
      <c r="P179" s="197"/>
      <c r="Q179" s="197"/>
      <c r="R179" s="197"/>
      <c r="S179" s="197"/>
      <c r="T179" s="197"/>
      <c r="U179" s="197"/>
      <c r="V179" s="197"/>
      <c r="W179" s="197"/>
      <c r="X179" s="197"/>
      <c r="Y179" s="197"/>
      <c r="Z179" s="197"/>
    </row>
    <row r="180" ht="15.75" customHeight="1">
      <c r="A180" s="180"/>
      <c r="B180" s="197"/>
      <c r="C180" s="197"/>
      <c r="D180" s="197"/>
      <c r="E180" s="197"/>
      <c r="F180" s="197"/>
      <c r="G180" s="197"/>
      <c r="H180" s="197"/>
      <c r="I180" s="152"/>
      <c r="J180" s="50"/>
      <c r="K180" s="50"/>
      <c r="L180" s="50"/>
      <c r="M180" s="50"/>
      <c r="N180" s="152"/>
      <c r="O180" s="197"/>
      <c r="P180" s="197"/>
      <c r="Q180" s="197"/>
      <c r="R180" s="197"/>
      <c r="S180" s="197"/>
      <c r="T180" s="197"/>
      <c r="U180" s="197"/>
      <c r="V180" s="197"/>
      <c r="W180" s="197"/>
      <c r="X180" s="197"/>
      <c r="Y180" s="197"/>
      <c r="Z180" s="197"/>
    </row>
    <row r="181" ht="15.75" customHeight="1">
      <c r="A181" s="180"/>
      <c r="B181" s="197"/>
      <c r="C181" s="197"/>
      <c r="D181" s="197"/>
      <c r="E181" s="197"/>
      <c r="F181" s="197"/>
      <c r="G181" s="197"/>
      <c r="H181" s="169"/>
      <c r="I181" s="152"/>
      <c r="J181" s="50"/>
      <c r="K181" s="50"/>
      <c r="L181" s="50"/>
      <c r="M181" s="50"/>
      <c r="N181" s="152"/>
      <c r="O181" s="197"/>
      <c r="P181" s="197"/>
      <c r="Q181" s="197"/>
      <c r="R181" s="197"/>
      <c r="S181" s="197"/>
      <c r="T181" s="197"/>
      <c r="U181" s="197"/>
      <c r="V181" s="197"/>
      <c r="W181" s="197"/>
      <c r="X181" s="197"/>
      <c r="Y181" s="197"/>
      <c r="Z181" s="197"/>
    </row>
    <row r="182" ht="15.75" customHeight="1">
      <c r="A182" s="180"/>
      <c r="B182" s="197"/>
      <c r="C182" s="197"/>
      <c r="D182" s="197"/>
      <c r="E182" s="197"/>
      <c r="F182" s="197"/>
      <c r="G182" s="197"/>
      <c r="H182" s="197"/>
      <c r="I182" s="152"/>
      <c r="J182" s="50"/>
      <c r="K182" s="50"/>
      <c r="L182" s="50"/>
      <c r="M182" s="50"/>
      <c r="N182" s="152"/>
      <c r="O182" s="197"/>
      <c r="P182" s="197"/>
      <c r="Q182" s="197"/>
      <c r="R182" s="197"/>
      <c r="S182" s="197"/>
      <c r="T182" s="197"/>
      <c r="U182" s="197"/>
      <c r="V182" s="197"/>
      <c r="W182" s="197"/>
      <c r="X182" s="197"/>
      <c r="Y182" s="197"/>
      <c r="Z182" s="197"/>
    </row>
    <row r="183" ht="15.75" customHeight="1">
      <c r="A183" s="180"/>
      <c r="B183" s="197"/>
      <c r="C183" s="197"/>
      <c r="D183" s="197"/>
      <c r="E183" s="197"/>
      <c r="F183" s="197"/>
      <c r="G183" s="197"/>
      <c r="H183" s="197"/>
      <c r="I183" s="152"/>
      <c r="J183" s="50"/>
      <c r="K183" s="50"/>
      <c r="L183" s="50"/>
      <c r="M183" s="50"/>
      <c r="N183" s="152"/>
      <c r="O183" s="197"/>
      <c r="P183" s="197"/>
      <c r="Q183" s="197"/>
      <c r="R183" s="197"/>
      <c r="S183" s="197"/>
      <c r="T183" s="197"/>
      <c r="U183" s="197"/>
      <c r="V183" s="197"/>
      <c r="W183" s="197"/>
      <c r="X183" s="197"/>
      <c r="Y183" s="197"/>
      <c r="Z183" s="197"/>
    </row>
    <row r="184" ht="15.75" customHeight="1">
      <c r="A184" s="180"/>
      <c r="B184" s="197"/>
      <c r="C184" s="197"/>
      <c r="D184" s="197"/>
      <c r="E184" s="197"/>
      <c r="F184" s="197"/>
      <c r="G184" s="197"/>
      <c r="H184" s="169"/>
      <c r="I184" s="152"/>
      <c r="J184" s="50"/>
      <c r="K184" s="50"/>
      <c r="L184" s="50"/>
      <c r="M184" s="50"/>
      <c r="N184" s="152"/>
      <c r="O184" s="197"/>
      <c r="P184" s="197"/>
      <c r="Q184" s="197"/>
      <c r="R184" s="197"/>
      <c r="S184" s="197"/>
      <c r="T184" s="197"/>
      <c r="U184" s="197"/>
      <c r="V184" s="197"/>
      <c r="W184" s="197"/>
      <c r="X184" s="197"/>
      <c r="Y184" s="197"/>
      <c r="Z184" s="197"/>
    </row>
    <row r="185" ht="15.75" customHeight="1">
      <c r="A185" s="180"/>
      <c r="B185" s="197"/>
      <c r="C185" s="197"/>
      <c r="D185" s="197"/>
      <c r="E185" s="197"/>
      <c r="F185" s="197"/>
      <c r="G185" s="197"/>
      <c r="H185" s="169"/>
      <c r="I185" s="152"/>
      <c r="J185" s="50"/>
      <c r="K185" s="50"/>
      <c r="L185" s="50"/>
      <c r="M185" s="50"/>
      <c r="N185" s="152"/>
      <c r="O185" s="197"/>
      <c r="P185" s="197"/>
      <c r="Q185" s="197"/>
      <c r="R185" s="197"/>
      <c r="S185" s="197"/>
      <c r="T185" s="197"/>
      <c r="U185" s="197"/>
      <c r="V185" s="197"/>
      <c r="W185" s="197"/>
      <c r="X185" s="197"/>
      <c r="Y185" s="197"/>
      <c r="Z185" s="197"/>
    </row>
    <row r="186" ht="15.75" customHeight="1">
      <c r="A186" s="180"/>
      <c r="B186" s="197"/>
      <c r="C186" s="197"/>
      <c r="D186" s="197"/>
      <c r="E186" s="197"/>
      <c r="F186" s="197"/>
      <c r="G186" s="197"/>
      <c r="H186" s="197"/>
      <c r="I186" s="152"/>
      <c r="J186" s="50"/>
      <c r="K186" s="50"/>
      <c r="L186" s="50"/>
      <c r="M186" s="50"/>
      <c r="N186" s="152"/>
      <c r="O186" s="197"/>
      <c r="P186" s="197"/>
      <c r="Q186" s="197"/>
      <c r="R186" s="197"/>
      <c r="S186" s="197"/>
      <c r="T186" s="197"/>
      <c r="U186" s="197"/>
      <c r="V186" s="197"/>
      <c r="W186" s="197"/>
      <c r="X186" s="197"/>
      <c r="Y186" s="197"/>
      <c r="Z186" s="197"/>
    </row>
    <row r="187" ht="15.75" customHeight="1">
      <c r="A187" s="180"/>
      <c r="B187" s="197"/>
      <c r="C187" s="197"/>
      <c r="D187" s="197"/>
      <c r="E187" s="197"/>
      <c r="F187" s="197"/>
      <c r="G187" s="197"/>
      <c r="H187" s="197"/>
      <c r="I187" s="152"/>
      <c r="J187" s="50"/>
      <c r="K187" s="50"/>
      <c r="L187" s="50"/>
      <c r="M187" s="50"/>
      <c r="N187" s="152"/>
      <c r="O187" s="197"/>
      <c r="P187" s="197"/>
      <c r="Q187" s="197"/>
      <c r="R187" s="197"/>
      <c r="S187" s="197"/>
      <c r="T187" s="197"/>
      <c r="U187" s="197"/>
      <c r="V187" s="197"/>
      <c r="W187" s="197"/>
      <c r="X187" s="197"/>
      <c r="Y187" s="197"/>
      <c r="Z187" s="197"/>
    </row>
    <row r="188" ht="15.75" customHeight="1">
      <c r="A188" s="180"/>
      <c r="B188" s="197"/>
      <c r="C188" s="197"/>
      <c r="D188" s="197"/>
      <c r="E188" s="197"/>
      <c r="F188" s="197"/>
      <c r="G188" s="197"/>
      <c r="H188" s="169"/>
      <c r="I188" s="152"/>
      <c r="J188" s="50"/>
      <c r="K188" s="50"/>
      <c r="L188" s="50"/>
      <c r="M188" s="50"/>
      <c r="N188" s="152"/>
      <c r="O188" s="197"/>
      <c r="P188" s="197"/>
      <c r="Q188" s="197"/>
      <c r="R188" s="197"/>
      <c r="S188" s="197"/>
      <c r="T188" s="197"/>
      <c r="U188" s="197"/>
      <c r="V188" s="197"/>
      <c r="W188" s="197"/>
      <c r="X188" s="197"/>
      <c r="Y188" s="197"/>
      <c r="Z188" s="197"/>
    </row>
    <row r="189" ht="15.75" customHeight="1">
      <c r="A189" s="180"/>
      <c r="B189" s="197"/>
      <c r="C189" s="197"/>
      <c r="D189" s="197"/>
      <c r="E189" s="197"/>
      <c r="F189" s="197"/>
      <c r="G189" s="197"/>
      <c r="H189" s="197"/>
      <c r="I189" s="152"/>
      <c r="J189" s="50"/>
      <c r="K189" s="50"/>
      <c r="L189" s="50"/>
      <c r="M189" s="50"/>
      <c r="N189" s="152"/>
      <c r="O189" s="197"/>
      <c r="P189" s="197"/>
      <c r="Q189" s="197"/>
      <c r="R189" s="197"/>
      <c r="S189" s="197"/>
      <c r="T189" s="197"/>
      <c r="U189" s="197"/>
      <c r="V189" s="197"/>
      <c r="W189" s="197"/>
      <c r="X189" s="197"/>
      <c r="Y189" s="197"/>
      <c r="Z189" s="197"/>
    </row>
    <row r="190" ht="15.75" customHeight="1">
      <c r="A190" s="180"/>
      <c r="B190" s="197"/>
      <c r="C190" s="197"/>
      <c r="D190" s="197"/>
      <c r="E190" s="197"/>
      <c r="F190" s="197"/>
      <c r="G190" s="197"/>
      <c r="H190" s="197"/>
      <c r="I190" s="152"/>
      <c r="J190" s="50"/>
      <c r="K190" s="50"/>
      <c r="L190" s="50"/>
      <c r="M190" s="50"/>
      <c r="N190" s="152"/>
      <c r="O190" s="197"/>
      <c r="P190" s="197"/>
      <c r="Q190" s="197"/>
      <c r="R190" s="197"/>
      <c r="S190" s="197"/>
      <c r="T190" s="197"/>
      <c r="U190" s="197"/>
      <c r="V190" s="197"/>
      <c r="W190" s="197"/>
      <c r="X190" s="197"/>
      <c r="Y190" s="197"/>
      <c r="Z190" s="197"/>
    </row>
    <row r="191" ht="15.75" customHeight="1">
      <c r="A191" s="180"/>
      <c r="B191" s="197"/>
      <c r="C191" s="197"/>
      <c r="D191" s="197"/>
      <c r="E191" s="197"/>
      <c r="F191" s="197"/>
      <c r="G191" s="197"/>
      <c r="H191" s="197"/>
      <c r="I191" s="152"/>
      <c r="J191" s="50"/>
      <c r="K191" s="50"/>
      <c r="L191" s="50"/>
      <c r="M191" s="50"/>
      <c r="N191" s="152"/>
      <c r="O191" s="197"/>
      <c r="P191" s="197"/>
      <c r="Q191" s="197"/>
      <c r="R191" s="197"/>
      <c r="S191" s="197"/>
      <c r="T191" s="197"/>
      <c r="U191" s="197"/>
      <c r="V191" s="197"/>
      <c r="W191" s="197"/>
      <c r="X191" s="197"/>
      <c r="Y191" s="197"/>
      <c r="Z191" s="197"/>
    </row>
    <row r="192" ht="15.75" customHeight="1">
      <c r="A192" s="180"/>
      <c r="B192" s="197"/>
      <c r="C192" s="197"/>
      <c r="D192" s="197"/>
      <c r="E192" s="197"/>
      <c r="F192" s="197"/>
      <c r="G192" s="197"/>
      <c r="H192" s="197"/>
      <c r="I192" s="152"/>
      <c r="J192" s="50"/>
      <c r="K192" s="50"/>
      <c r="L192" s="50"/>
      <c r="M192" s="50"/>
      <c r="N192" s="152"/>
      <c r="O192" s="197"/>
      <c r="P192" s="197"/>
      <c r="Q192" s="197"/>
      <c r="R192" s="197"/>
      <c r="S192" s="197"/>
      <c r="T192" s="197"/>
      <c r="U192" s="197"/>
      <c r="V192" s="197"/>
      <c r="W192" s="197"/>
      <c r="X192" s="197"/>
      <c r="Y192" s="197"/>
      <c r="Z192" s="197"/>
    </row>
    <row r="193" ht="15.75" customHeight="1">
      <c r="A193" s="180"/>
      <c r="B193" s="197"/>
      <c r="C193" s="197"/>
      <c r="D193" s="197"/>
      <c r="E193" s="197"/>
      <c r="F193" s="197"/>
      <c r="G193" s="197"/>
      <c r="H193" s="197"/>
      <c r="I193" s="152"/>
      <c r="J193" s="50"/>
      <c r="K193" s="50"/>
      <c r="L193" s="50"/>
      <c r="M193" s="50"/>
      <c r="N193" s="152"/>
      <c r="O193" s="197"/>
      <c r="P193" s="197"/>
      <c r="Q193" s="197"/>
      <c r="R193" s="197"/>
      <c r="S193" s="197"/>
      <c r="T193" s="197"/>
      <c r="U193" s="197"/>
      <c r="V193" s="197"/>
      <c r="W193" s="197"/>
      <c r="X193" s="197"/>
      <c r="Y193" s="197"/>
      <c r="Z193" s="197"/>
    </row>
    <row r="194" ht="15.75" customHeight="1">
      <c r="A194" s="180"/>
      <c r="B194" s="197"/>
      <c r="C194" s="197"/>
      <c r="D194" s="197"/>
      <c r="E194" s="197"/>
      <c r="F194" s="197"/>
      <c r="G194" s="197"/>
      <c r="H194" s="169"/>
      <c r="I194" s="152"/>
      <c r="J194" s="50"/>
      <c r="K194" s="50"/>
      <c r="L194" s="50"/>
      <c r="M194" s="50"/>
      <c r="N194" s="152"/>
      <c r="O194" s="197"/>
      <c r="P194" s="197"/>
      <c r="Q194" s="197"/>
      <c r="R194" s="197"/>
      <c r="S194" s="197"/>
      <c r="T194" s="197"/>
      <c r="U194" s="197"/>
      <c r="V194" s="197"/>
      <c r="W194" s="197"/>
      <c r="X194" s="197"/>
      <c r="Y194" s="197"/>
      <c r="Z194" s="197"/>
    </row>
    <row r="195" ht="15.75" customHeight="1">
      <c r="A195" s="180"/>
      <c r="B195" s="197"/>
      <c r="C195" s="197"/>
      <c r="D195" s="197"/>
      <c r="E195" s="197"/>
      <c r="F195" s="197"/>
      <c r="G195" s="197"/>
      <c r="H195" s="169"/>
      <c r="I195" s="152"/>
      <c r="J195" s="50"/>
      <c r="K195" s="50"/>
      <c r="L195" s="50"/>
      <c r="M195" s="50"/>
      <c r="N195" s="152"/>
      <c r="O195" s="197"/>
      <c r="P195" s="197"/>
      <c r="Q195" s="197"/>
      <c r="R195" s="197"/>
      <c r="S195" s="197"/>
      <c r="T195" s="197"/>
      <c r="U195" s="197"/>
      <c r="V195" s="197"/>
      <c r="W195" s="197"/>
      <c r="X195" s="197"/>
      <c r="Y195" s="197"/>
      <c r="Z195" s="197"/>
    </row>
    <row r="196" ht="15.75" customHeight="1">
      <c r="A196" s="180"/>
      <c r="B196" s="197"/>
      <c r="C196" s="197"/>
      <c r="D196" s="197"/>
      <c r="E196" s="197"/>
      <c r="F196" s="197"/>
      <c r="G196" s="197"/>
      <c r="H196" s="197"/>
      <c r="I196" s="152"/>
      <c r="J196" s="50"/>
      <c r="K196" s="50"/>
      <c r="L196" s="50"/>
      <c r="M196" s="50"/>
      <c r="N196" s="152"/>
      <c r="O196" s="197"/>
      <c r="P196" s="197"/>
      <c r="Q196" s="197"/>
      <c r="R196" s="197"/>
      <c r="S196" s="197"/>
      <c r="T196" s="197"/>
      <c r="U196" s="197"/>
      <c r="V196" s="197"/>
      <c r="W196" s="197"/>
      <c r="X196" s="197"/>
      <c r="Y196" s="197"/>
      <c r="Z196" s="197"/>
    </row>
    <row r="197" ht="15.75" customHeight="1">
      <c r="A197" s="180"/>
      <c r="B197" s="197"/>
      <c r="C197" s="197"/>
      <c r="D197" s="197"/>
      <c r="E197" s="197"/>
      <c r="F197" s="197"/>
      <c r="G197" s="197"/>
      <c r="H197" s="169"/>
      <c r="I197" s="152"/>
      <c r="J197" s="50"/>
      <c r="K197" s="50"/>
      <c r="L197" s="50"/>
      <c r="M197" s="50"/>
      <c r="N197" s="152"/>
      <c r="O197" s="197"/>
      <c r="P197" s="197"/>
      <c r="Q197" s="197"/>
      <c r="R197" s="197"/>
      <c r="S197" s="197"/>
      <c r="T197" s="197"/>
      <c r="U197" s="197"/>
      <c r="V197" s="197"/>
      <c r="W197" s="197"/>
      <c r="X197" s="197"/>
      <c r="Y197" s="197"/>
      <c r="Z197" s="197"/>
    </row>
    <row r="198" ht="15.75" customHeight="1">
      <c r="A198" s="180"/>
      <c r="B198" s="197"/>
      <c r="C198" s="197"/>
      <c r="D198" s="197"/>
      <c r="E198" s="197"/>
      <c r="F198" s="197"/>
      <c r="G198" s="197"/>
      <c r="H198" s="197"/>
      <c r="I198" s="152"/>
      <c r="J198" s="50"/>
      <c r="K198" s="50"/>
      <c r="L198" s="50"/>
      <c r="M198" s="50"/>
      <c r="N198" s="152"/>
      <c r="O198" s="197"/>
      <c r="P198" s="197"/>
      <c r="Q198" s="197"/>
      <c r="R198" s="197"/>
      <c r="S198" s="197"/>
      <c r="T198" s="197"/>
      <c r="U198" s="197"/>
      <c r="V198" s="197"/>
      <c r="W198" s="197"/>
      <c r="X198" s="197"/>
      <c r="Y198" s="197"/>
      <c r="Z198" s="197"/>
    </row>
    <row r="199" ht="15.75" customHeight="1">
      <c r="A199" s="180"/>
      <c r="B199" s="197"/>
      <c r="C199" s="197"/>
      <c r="D199" s="197"/>
      <c r="E199" s="197"/>
      <c r="F199" s="197"/>
      <c r="G199" s="197"/>
      <c r="H199" s="197"/>
      <c r="I199" s="152"/>
      <c r="J199" s="50"/>
      <c r="K199" s="50"/>
      <c r="L199" s="50"/>
      <c r="M199" s="50"/>
      <c r="N199" s="152"/>
      <c r="O199" s="197"/>
      <c r="P199" s="197"/>
      <c r="Q199" s="197"/>
      <c r="R199" s="197"/>
      <c r="S199" s="197"/>
      <c r="T199" s="197"/>
      <c r="U199" s="197"/>
      <c r="V199" s="197"/>
      <c r="W199" s="197"/>
      <c r="X199" s="197"/>
      <c r="Y199" s="197"/>
      <c r="Z199" s="197"/>
    </row>
    <row r="200" ht="15.75" customHeight="1">
      <c r="A200" s="180"/>
      <c r="B200" s="197"/>
      <c r="C200" s="197"/>
      <c r="D200" s="197"/>
      <c r="E200" s="197"/>
      <c r="F200" s="197"/>
      <c r="G200" s="197"/>
      <c r="H200" s="197"/>
      <c r="I200" s="152"/>
      <c r="J200" s="50"/>
      <c r="K200" s="50"/>
      <c r="L200" s="50"/>
      <c r="M200" s="50"/>
      <c r="N200" s="152"/>
      <c r="O200" s="197"/>
      <c r="P200" s="197"/>
      <c r="Q200" s="197"/>
      <c r="R200" s="197"/>
      <c r="S200" s="197"/>
      <c r="T200" s="197"/>
      <c r="U200" s="197"/>
      <c r="V200" s="197"/>
      <c r="W200" s="197"/>
      <c r="X200" s="197"/>
      <c r="Y200" s="197"/>
      <c r="Z200" s="197"/>
    </row>
    <row r="201" ht="15.75" customHeight="1">
      <c r="A201" s="180"/>
      <c r="B201" s="197"/>
      <c r="C201" s="197"/>
      <c r="D201" s="197"/>
      <c r="E201" s="197"/>
      <c r="F201" s="197"/>
      <c r="G201" s="197"/>
      <c r="H201" s="169"/>
      <c r="I201" s="152"/>
      <c r="J201" s="50"/>
      <c r="K201" s="50"/>
      <c r="L201" s="50"/>
      <c r="M201" s="50"/>
      <c r="N201" s="152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</row>
    <row r="202" ht="15.75" customHeight="1">
      <c r="A202" s="180"/>
      <c r="B202" s="197"/>
      <c r="C202" s="197"/>
      <c r="D202" s="197"/>
      <c r="E202" s="197"/>
      <c r="F202" s="197"/>
      <c r="G202" s="197"/>
      <c r="H202" s="169"/>
      <c r="I202" s="152"/>
      <c r="J202" s="50"/>
      <c r="K202" s="50"/>
      <c r="L202" s="50"/>
      <c r="M202" s="50"/>
      <c r="N202" s="152"/>
      <c r="O202" s="197"/>
      <c r="P202" s="197"/>
      <c r="Q202" s="197"/>
      <c r="R202" s="197"/>
      <c r="S202" s="197"/>
      <c r="T202" s="197"/>
      <c r="U202" s="197"/>
      <c r="V202" s="197"/>
      <c r="W202" s="197"/>
      <c r="X202" s="197"/>
      <c r="Y202" s="197"/>
      <c r="Z202" s="197"/>
    </row>
    <row r="203" ht="15.75" customHeight="1">
      <c r="A203" s="180"/>
      <c r="B203" s="197"/>
      <c r="C203" s="197"/>
      <c r="D203" s="197"/>
      <c r="E203" s="197"/>
      <c r="F203" s="197"/>
      <c r="G203" s="197"/>
      <c r="H203" s="197"/>
      <c r="I203" s="152"/>
      <c r="J203" s="50"/>
      <c r="K203" s="50"/>
      <c r="L203" s="50"/>
      <c r="M203" s="50"/>
      <c r="N203" s="152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</row>
    <row r="204" ht="15.75" customHeight="1">
      <c r="A204" s="180"/>
      <c r="B204" s="197"/>
      <c r="C204" s="197"/>
      <c r="D204" s="197"/>
      <c r="E204" s="197"/>
      <c r="F204" s="197"/>
      <c r="G204" s="197"/>
      <c r="H204" s="197"/>
      <c r="I204" s="152"/>
      <c r="J204" s="50"/>
      <c r="K204" s="50"/>
      <c r="L204" s="50"/>
      <c r="M204" s="50"/>
      <c r="N204" s="152"/>
      <c r="O204" s="197"/>
      <c r="P204" s="197"/>
      <c r="Q204" s="197"/>
      <c r="R204" s="197"/>
      <c r="S204" s="197"/>
      <c r="T204" s="197"/>
      <c r="U204" s="197"/>
      <c r="V204" s="197"/>
      <c r="W204" s="197"/>
      <c r="X204" s="197"/>
      <c r="Y204" s="197"/>
      <c r="Z204" s="197"/>
    </row>
    <row r="205" ht="15.75" customHeight="1">
      <c r="A205" s="180"/>
      <c r="B205" s="197"/>
      <c r="C205" s="197"/>
      <c r="D205" s="197"/>
      <c r="E205" s="197"/>
      <c r="F205" s="197"/>
      <c r="G205" s="197"/>
      <c r="H205" s="169"/>
      <c r="I205" s="152"/>
      <c r="J205" s="50"/>
      <c r="K205" s="50"/>
      <c r="L205" s="50"/>
      <c r="M205" s="50"/>
      <c r="N205" s="152"/>
      <c r="O205" s="197"/>
      <c r="P205" s="197"/>
      <c r="Q205" s="197"/>
      <c r="R205" s="197"/>
      <c r="S205" s="197"/>
      <c r="T205" s="197"/>
      <c r="U205" s="197"/>
      <c r="V205" s="197"/>
      <c r="W205" s="197"/>
      <c r="X205" s="197"/>
      <c r="Y205" s="197"/>
      <c r="Z205" s="197"/>
    </row>
    <row r="206" ht="15.75" customHeight="1">
      <c r="A206" s="180"/>
      <c r="B206" s="197"/>
      <c r="C206" s="197"/>
      <c r="D206" s="197"/>
      <c r="E206" s="197"/>
      <c r="F206" s="197"/>
      <c r="G206" s="197"/>
      <c r="H206" s="169"/>
      <c r="I206" s="152"/>
      <c r="J206" s="50"/>
      <c r="K206" s="50"/>
      <c r="L206" s="50"/>
      <c r="M206" s="50"/>
      <c r="N206" s="152"/>
      <c r="O206" s="197"/>
      <c r="P206" s="197"/>
      <c r="Q206" s="197"/>
      <c r="R206" s="197"/>
      <c r="S206" s="197"/>
      <c r="T206" s="197"/>
      <c r="U206" s="197"/>
      <c r="V206" s="197"/>
      <c r="W206" s="197"/>
      <c r="X206" s="197"/>
      <c r="Y206" s="197"/>
      <c r="Z206" s="197"/>
    </row>
    <row r="207" ht="15.75" customHeight="1">
      <c r="A207" s="180"/>
      <c r="B207" s="197"/>
      <c r="C207" s="197"/>
      <c r="D207" s="197"/>
      <c r="E207" s="197"/>
      <c r="F207" s="197"/>
      <c r="G207" s="197"/>
      <c r="H207" s="197"/>
      <c r="I207" s="152"/>
      <c r="J207" s="50"/>
      <c r="K207" s="50"/>
      <c r="L207" s="50"/>
      <c r="M207" s="50"/>
      <c r="N207" s="152"/>
      <c r="O207" s="197"/>
      <c r="P207" s="197"/>
      <c r="Q207" s="197"/>
      <c r="R207" s="197"/>
      <c r="S207" s="197"/>
      <c r="T207" s="197"/>
      <c r="U207" s="197"/>
      <c r="V207" s="197"/>
      <c r="W207" s="197"/>
      <c r="X207" s="197"/>
      <c r="Y207" s="197"/>
      <c r="Z207" s="197"/>
    </row>
    <row r="208" ht="15.75" customHeight="1">
      <c r="A208" s="180"/>
      <c r="B208" s="197"/>
      <c r="C208" s="197"/>
      <c r="D208" s="197"/>
      <c r="E208" s="197"/>
      <c r="F208" s="197"/>
      <c r="G208" s="197"/>
      <c r="H208" s="197"/>
      <c r="I208" s="152"/>
      <c r="J208" s="50"/>
      <c r="K208" s="50"/>
      <c r="L208" s="50"/>
      <c r="M208" s="50"/>
      <c r="N208" s="152"/>
      <c r="O208" s="197"/>
      <c r="P208" s="197"/>
      <c r="Q208" s="197"/>
      <c r="R208" s="197"/>
      <c r="S208" s="197"/>
      <c r="T208" s="197"/>
      <c r="U208" s="197"/>
      <c r="V208" s="197"/>
      <c r="W208" s="197"/>
      <c r="X208" s="197"/>
      <c r="Y208" s="197"/>
      <c r="Z208" s="197"/>
    </row>
    <row r="209" ht="15.75" customHeight="1">
      <c r="A209" s="180"/>
      <c r="B209" s="197"/>
      <c r="C209" s="197"/>
      <c r="D209" s="197"/>
      <c r="E209" s="197"/>
      <c r="F209" s="197"/>
      <c r="G209" s="197"/>
      <c r="H209" s="169"/>
      <c r="I209" s="152"/>
      <c r="J209" s="50"/>
      <c r="K209" s="50"/>
      <c r="L209" s="50"/>
      <c r="M209" s="50"/>
      <c r="N209" s="152"/>
      <c r="O209" s="197"/>
      <c r="P209" s="197"/>
      <c r="Q209" s="197"/>
      <c r="R209" s="197"/>
      <c r="S209" s="197"/>
      <c r="T209" s="197"/>
      <c r="U209" s="197"/>
      <c r="V209" s="197"/>
      <c r="W209" s="197"/>
      <c r="X209" s="197"/>
      <c r="Y209" s="197"/>
      <c r="Z209" s="197"/>
    </row>
    <row r="210" ht="15.75" customHeight="1">
      <c r="A210" s="180"/>
      <c r="B210" s="197"/>
      <c r="C210" s="197"/>
      <c r="D210" s="197"/>
      <c r="E210" s="197"/>
      <c r="F210" s="197"/>
      <c r="G210" s="197"/>
      <c r="H210" s="197"/>
      <c r="I210" s="152"/>
      <c r="J210" s="50"/>
      <c r="K210" s="50"/>
      <c r="L210" s="50"/>
      <c r="M210" s="50"/>
      <c r="N210" s="152"/>
      <c r="O210" s="197"/>
      <c r="P210" s="197"/>
      <c r="Q210" s="197"/>
      <c r="R210" s="197"/>
      <c r="S210" s="197"/>
      <c r="T210" s="197"/>
      <c r="U210" s="197"/>
      <c r="V210" s="197"/>
      <c r="W210" s="197"/>
      <c r="X210" s="197"/>
      <c r="Y210" s="197"/>
      <c r="Z210" s="197"/>
    </row>
    <row r="211" ht="15.75" customHeight="1">
      <c r="A211" s="180"/>
      <c r="B211" s="197"/>
      <c r="C211" s="197"/>
      <c r="D211" s="197"/>
      <c r="E211" s="197"/>
      <c r="F211" s="197"/>
      <c r="G211" s="197"/>
      <c r="H211" s="197"/>
      <c r="I211" s="152"/>
      <c r="J211" s="50"/>
      <c r="K211" s="50"/>
      <c r="L211" s="50"/>
      <c r="M211" s="50"/>
      <c r="N211" s="152"/>
      <c r="O211" s="197"/>
      <c r="P211" s="197"/>
      <c r="Q211" s="197"/>
      <c r="R211" s="197"/>
      <c r="S211" s="197"/>
      <c r="T211" s="197"/>
      <c r="U211" s="197"/>
      <c r="V211" s="197"/>
      <c r="W211" s="197"/>
      <c r="X211" s="197"/>
      <c r="Y211" s="197"/>
      <c r="Z211" s="197"/>
    </row>
    <row r="212" ht="15.75" customHeight="1">
      <c r="A212" s="180"/>
      <c r="B212" s="197"/>
      <c r="C212" s="197"/>
      <c r="D212" s="197"/>
      <c r="E212" s="197"/>
      <c r="F212" s="197"/>
      <c r="G212" s="197"/>
      <c r="H212" s="197"/>
      <c r="I212" s="152"/>
      <c r="J212" s="50"/>
      <c r="K212" s="50"/>
      <c r="L212" s="50"/>
      <c r="M212" s="50"/>
      <c r="N212" s="152"/>
      <c r="O212" s="197"/>
      <c r="P212" s="197"/>
      <c r="Q212" s="197"/>
      <c r="R212" s="197"/>
      <c r="S212" s="197"/>
      <c r="T212" s="197"/>
      <c r="U212" s="197"/>
      <c r="V212" s="197"/>
      <c r="W212" s="197"/>
      <c r="X212" s="197"/>
      <c r="Y212" s="197"/>
      <c r="Z212" s="197"/>
    </row>
    <row r="213" ht="15.75" customHeight="1">
      <c r="A213" s="180"/>
      <c r="B213" s="197"/>
      <c r="C213" s="197"/>
      <c r="D213" s="197"/>
      <c r="E213" s="197"/>
      <c r="F213" s="197"/>
      <c r="G213" s="197"/>
      <c r="H213" s="197"/>
      <c r="I213" s="152"/>
      <c r="J213" s="50"/>
      <c r="K213" s="50"/>
      <c r="L213" s="50"/>
      <c r="M213" s="50"/>
      <c r="N213" s="152"/>
      <c r="O213" s="197"/>
      <c r="P213" s="197"/>
      <c r="Q213" s="197"/>
      <c r="R213" s="197"/>
      <c r="S213" s="197"/>
      <c r="T213" s="197"/>
      <c r="U213" s="197"/>
      <c r="V213" s="197"/>
      <c r="W213" s="197"/>
      <c r="X213" s="197"/>
      <c r="Y213" s="197"/>
      <c r="Z213" s="197"/>
    </row>
    <row r="214" ht="15.75" customHeight="1">
      <c r="A214" s="180"/>
      <c r="B214" s="197"/>
      <c r="C214" s="197"/>
      <c r="D214" s="197"/>
      <c r="E214" s="197"/>
      <c r="F214" s="197"/>
      <c r="G214" s="197"/>
      <c r="H214" s="197"/>
      <c r="I214" s="152"/>
      <c r="J214" s="50"/>
      <c r="K214" s="50"/>
      <c r="L214" s="50"/>
      <c r="M214" s="50"/>
      <c r="N214" s="152"/>
      <c r="O214" s="197"/>
      <c r="P214" s="197"/>
      <c r="Q214" s="197"/>
      <c r="R214" s="197"/>
      <c r="S214" s="197"/>
      <c r="T214" s="197"/>
      <c r="U214" s="197"/>
      <c r="V214" s="197"/>
      <c r="W214" s="197"/>
      <c r="X214" s="197"/>
      <c r="Y214" s="197"/>
      <c r="Z214" s="197"/>
    </row>
    <row r="215" ht="15.75" customHeight="1">
      <c r="A215" s="180"/>
      <c r="B215" s="197"/>
      <c r="C215" s="197"/>
      <c r="D215" s="197"/>
      <c r="E215" s="197"/>
      <c r="F215" s="197"/>
      <c r="G215" s="197"/>
      <c r="H215" s="197"/>
      <c r="I215" s="152"/>
      <c r="J215" s="50"/>
      <c r="K215" s="50"/>
      <c r="L215" s="50"/>
      <c r="M215" s="50"/>
      <c r="N215" s="152"/>
      <c r="O215" s="197"/>
      <c r="P215" s="197"/>
      <c r="Q215" s="197"/>
      <c r="R215" s="197"/>
      <c r="S215" s="197"/>
      <c r="T215" s="197"/>
      <c r="U215" s="197"/>
      <c r="V215" s="197"/>
      <c r="W215" s="197"/>
      <c r="X215" s="197"/>
      <c r="Y215" s="197"/>
      <c r="Z215" s="197"/>
    </row>
    <row r="216" ht="15.75" customHeight="1">
      <c r="A216" s="180"/>
      <c r="B216" s="197"/>
      <c r="C216" s="197"/>
      <c r="D216" s="197"/>
      <c r="E216" s="197"/>
      <c r="F216" s="197"/>
      <c r="G216" s="197"/>
      <c r="H216" s="197"/>
      <c r="I216" s="152"/>
      <c r="J216" s="50"/>
      <c r="K216" s="50"/>
      <c r="L216" s="50"/>
      <c r="M216" s="50"/>
      <c r="N216" s="152"/>
      <c r="O216" s="197"/>
      <c r="P216" s="197"/>
      <c r="Q216" s="197"/>
      <c r="R216" s="197"/>
      <c r="S216" s="197"/>
      <c r="T216" s="197"/>
      <c r="U216" s="197"/>
      <c r="V216" s="197"/>
      <c r="W216" s="197"/>
      <c r="X216" s="197"/>
      <c r="Y216" s="197"/>
      <c r="Z216" s="197"/>
    </row>
    <row r="217" ht="15.75" customHeight="1">
      <c r="A217" s="180"/>
      <c r="B217" s="197"/>
      <c r="C217" s="197"/>
      <c r="D217" s="197"/>
      <c r="E217" s="197"/>
      <c r="F217" s="197"/>
      <c r="G217" s="197"/>
      <c r="H217" s="169"/>
      <c r="I217" s="152"/>
      <c r="J217" s="50"/>
      <c r="K217" s="50"/>
      <c r="L217" s="50"/>
      <c r="M217" s="50"/>
      <c r="N217" s="152"/>
      <c r="O217" s="197"/>
      <c r="P217" s="197"/>
      <c r="Q217" s="197"/>
      <c r="R217" s="197"/>
      <c r="S217" s="197"/>
      <c r="T217" s="197"/>
      <c r="U217" s="197"/>
      <c r="V217" s="197"/>
      <c r="W217" s="197"/>
      <c r="X217" s="197"/>
      <c r="Y217" s="197"/>
      <c r="Z217" s="197"/>
    </row>
    <row r="218" ht="15.75" customHeight="1">
      <c r="A218" s="180"/>
      <c r="B218" s="197"/>
      <c r="C218" s="197"/>
      <c r="D218" s="197"/>
      <c r="E218" s="197"/>
      <c r="F218" s="197"/>
      <c r="G218" s="197"/>
      <c r="H218" s="197"/>
      <c r="I218" s="152"/>
      <c r="J218" s="50"/>
      <c r="K218" s="50"/>
      <c r="L218" s="50"/>
      <c r="M218" s="50"/>
      <c r="N218" s="152"/>
      <c r="O218" s="197"/>
      <c r="P218" s="197"/>
      <c r="Q218" s="197"/>
      <c r="R218" s="197"/>
      <c r="S218" s="197"/>
      <c r="T218" s="197"/>
      <c r="U218" s="197"/>
      <c r="V218" s="197"/>
      <c r="W218" s="197"/>
      <c r="X218" s="197"/>
      <c r="Y218" s="197"/>
      <c r="Z218" s="197"/>
    </row>
    <row r="219" ht="15.75" customHeight="1">
      <c r="A219" s="180"/>
      <c r="B219" s="197"/>
      <c r="C219" s="197"/>
      <c r="D219" s="197"/>
      <c r="E219" s="197"/>
      <c r="F219" s="197"/>
      <c r="G219" s="197"/>
      <c r="H219" s="197"/>
      <c r="I219" s="152"/>
      <c r="J219" s="50"/>
      <c r="K219" s="50"/>
      <c r="L219" s="50"/>
      <c r="M219" s="50"/>
      <c r="N219" s="152"/>
      <c r="O219" s="197"/>
      <c r="P219" s="197"/>
      <c r="Q219" s="197"/>
      <c r="R219" s="197"/>
      <c r="S219" s="197"/>
      <c r="T219" s="197"/>
      <c r="U219" s="197"/>
      <c r="V219" s="197"/>
      <c r="W219" s="197"/>
      <c r="X219" s="197"/>
      <c r="Y219" s="197"/>
      <c r="Z219" s="197"/>
    </row>
    <row r="220" ht="15.75" customHeight="1">
      <c r="A220" s="180"/>
      <c r="B220" s="197"/>
      <c r="C220" s="197"/>
      <c r="D220" s="197"/>
      <c r="E220" s="197"/>
      <c r="F220" s="197"/>
      <c r="G220" s="197"/>
      <c r="H220" s="169"/>
      <c r="I220" s="152"/>
      <c r="J220" s="50"/>
      <c r="K220" s="50"/>
      <c r="L220" s="50"/>
      <c r="M220" s="50"/>
      <c r="N220" s="152"/>
      <c r="O220" s="197"/>
      <c r="P220" s="197"/>
      <c r="Q220" s="197"/>
      <c r="R220" s="197"/>
      <c r="S220" s="197"/>
      <c r="T220" s="197"/>
      <c r="U220" s="197"/>
      <c r="V220" s="197"/>
      <c r="W220" s="197"/>
      <c r="X220" s="197"/>
      <c r="Y220" s="197"/>
      <c r="Z220" s="197"/>
    </row>
    <row r="221" ht="15.75" customHeight="1">
      <c r="A221" s="180"/>
      <c r="B221" s="197"/>
      <c r="C221" s="197"/>
      <c r="D221" s="197"/>
      <c r="E221" s="197"/>
      <c r="F221" s="197"/>
      <c r="G221" s="197"/>
      <c r="H221" s="169"/>
      <c r="I221" s="152"/>
      <c r="J221" s="50"/>
      <c r="K221" s="50"/>
      <c r="L221" s="50"/>
      <c r="M221" s="50"/>
      <c r="N221" s="152"/>
      <c r="O221" s="197"/>
      <c r="P221" s="197"/>
      <c r="Q221" s="197"/>
      <c r="R221" s="197"/>
      <c r="S221" s="197"/>
      <c r="T221" s="197"/>
      <c r="U221" s="197"/>
      <c r="V221" s="197"/>
      <c r="W221" s="197"/>
      <c r="X221" s="197"/>
      <c r="Y221" s="197"/>
      <c r="Z221" s="197"/>
    </row>
    <row r="222" ht="15.75" customHeight="1">
      <c r="A222" s="180"/>
      <c r="B222" s="197"/>
      <c r="C222" s="197"/>
      <c r="D222" s="197"/>
      <c r="E222" s="197"/>
      <c r="F222" s="197"/>
      <c r="G222" s="197"/>
      <c r="H222" s="197"/>
      <c r="I222" s="152"/>
      <c r="J222" s="50"/>
      <c r="K222" s="50"/>
      <c r="L222" s="50"/>
      <c r="M222" s="50"/>
      <c r="N222" s="152"/>
      <c r="O222" s="197"/>
      <c r="P222" s="197"/>
      <c r="Q222" s="197"/>
      <c r="R222" s="197"/>
      <c r="S222" s="197"/>
      <c r="T222" s="197"/>
      <c r="U222" s="197"/>
      <c r="V222" s="197"/>
      <c r="W222" s="197"/>
      <c r="X222" s="197"/>
      <c r="Y222" s="197"/>
      <c r="Z222" s="197"/>
    </row>
    <row r="223" ht="15.75" customHeight="1">
      <c r="A223" s="180"/>
      <c r="B223" s="197"/>
      <c r="C223" s="197"/>
      <c r="D223" s="197"/>
      <c r="E223" s="197"/>
      <c r="F223" s="197"/>
      <c r="G223" s="197"/>
      <c r="H223" s="169"/>
      <c r="I223" s="152"/>
      <c r="J223" s="50"/>
      <c r="K223" s="50"/>
      <c r="L223" s="50"/>
      <c r="M223" s="50"/>
      <c r="N223" s="152"/>
      <c r="O223" s="197"/>
      <c r="P223" s="197"/>
      <c r="Q223" s="197"/>
      <c r="R223" s="197"/>
      <c r="S223" s="197"/>
      <c r="T223" s="197"/>
      <c r="U223" s="197"/>
      <c r="V223" s="197"/>
      <c r="W223" s="197"/>
      <c r="X223" s="197"/>
      <c r="Y223" s="197"/>
      <c r="Z223" s="197"/>
    </row>
    <row r="224" ht="15.75" customHeight="1">
      <c r="A224" s="180"/>
      <c r="B224" s="197"/>
      <c r="C224" s="197"/>
      <c r="D224" s="197"/>
      <c r="E224" s="197"/>
      <c r="F224" s="197"/>
      <c r="G224" s="197"/>
      <c r="H224" s="197"/>
      <c r="I224" s="152"/>
      <c r="J224" s="50"/>
      <c r="K224" s="50"/>
      <c r="L224" s="50"/>
      <c r="M224" s="50"/>
      <c r="N224" s="152"/>
      <c r="O224" s="197"/>
      <c r="P224" s="197"/>
      <c r="Q224" s="197"/>
      <c r="R224" s="197"/>
      <c r="S224" s="197"/>
      <c r="T224" s="197"/>
      <c r="U224" s="197"/>
      <c r="V224" s="197"/>
      <c r="W224" s="197"/>
      <c r="X224" s="197"/>
      <c r="Y224" s="197"/>
      <c r="Z224" s="197"/>
    </row>
    <row r="225" ht="15.75" customHeight="1">
      <c r="A225" s="180"/>
      <c r="B225" s="197"/>
      <c r="C225" s="197"/>
      <c r="D225" s="152"/>
      <c r="E225" s="152"/>
      <c r="F225" s="152"/>
      <c r="G225" s="197"/>
      <c r="H225" s="197"/>
      <c r="I225" s="152"/>
      <c r="J225" s="50"/>
      <c r="K225" s="50"/>
      <c r="L225" s="50"/>
      <c r="M225" s="50"/>
      <c r="N225" s="152"/>
      <c r="O225" s="197"/>
      <c r="P225" s="197"/>
      <c r="Q225" s="197"/>
      <c r="R225" s="197"/>
      <c r="S225" s="197"/>
      <c r="T225" s="197"/>
      <c r="U225" s="197"/>
      <c r="V225" s="197"/>
      <c r="W225" s="197"/>
      <c r="X225" s="197"/>
      <c r="Y225" s="197"/>
      <c r="Z225" s="197"/>
    </row>
    <row r="226" ht="15.75" customHeight="1">
      <c r="A226" s="180"/>
      <c r="B226" s="197"/>
      <c r="C226" s="152"/>
      <c r="D226" s="152"/>
      <c r="E226" s="152"/>
      <c r="F226" s="152"/>
      <c r="G226" s="197"/>
      <c r="H226" s="197"/>
      <c r="I226" s="152"/>
      <c r="J226" s="50"/>
      <c r="K226" s="50"/>
      <c r="L226" s="50"/>
      <c r="M226" s="50"/>
      <c r="N226" s="152"/>
      <c r="O226" s="197"/>
      <c r="P226" s="197"/>
      <c r="Q226" s="197"/>
      <c r="R226" s="197"/>
      <c r="S226" s="197"/>
      <c r="T226" s="197"/>
      <c r="U226" s="197"/>
      <c r="V226" s="197"/>
      <c r="W226" s="197"/>
      <c r="X226" s="197"/>
      <c r="Y226" s="197"/>
      <c r="Z226" s="197"/>
    </row>
    <row r="227" ht="15.75" customHeight="1">
      <c r="A227" s="180"/>
      <c r="B227" s="197"/>
      <c r="C227" s="152"/>
      <c r="D227" s="152"/>
      <c r="E227" s="152"/>
      <c r="F227" s="152"/>
      <c r="G227" s="197"/>
      <c r="H227" s="197"/>
      <c r="I227" s="152"/>
      <c r="J227" s="50"/>
      <c r="K227" s="50"/>
      <c r="L227" s="50"/>
      <c r="M227" s="50"/>
      <c r="N227" s="152"/>
      <c r="O227" s="197"/>
      <c r="P227" s="197"/>
      <c r="Q227" s="197"/>
      <c r="R227" s="197"/>
      <c r="S227" s="197"/>
      <c r="T227" s="197"/>
      <c r="U227" s="197"/>
      <c r="V227" s="197"/>
      <c r="W227" s="197"/>
      <c r="X227" s="197"/>
      <c r="Y227" s="197"/>
      <c r="Z227" s="197"/>
    </row>
    <row r="228" ht="15.75" customHeight="1">
      <c r="A228" s="180"/>
      <c r="B228" s="197"/>
      <c r="C228" s="152"/>
      <c r="D228" s="152"/>
      <c r="E228" s="152"/>
      <c r="F228" s="152"/>
      <c r="G228" s="197"/>
      <c r="H228" s="197"/>
      <c r="I228" s="152"/>
      <c r="J228" s="50"/>
      <c r="K228" s="50"/>
      <c r="L228" s="50"/>
      <c r="M228" s="50"/>
      <c r="N228" s="152"/>
      <c r="O228" s="197"/>
      <c r="P228" s="197"/>
      <c r="Q228" s="197"/>
      <c r="R228" s="197"/>
      <c r="S228" s="197"/>
      <c r="T228" s="197"/>
      <c r="U228" s="197"/>
      <c r="V228" s="197"/>
      <c r="W228" s="197"/>
      <c r="X228" s="197"/>
      <c r="Y228" s="197"/>
      <c r="Z228" s="197"/>
    </row>
    <row r="229" ht="15.75" customHeight="1">
      <c r="A229" s="180"/>
      <c r="B229" s="197"/>
      <c r="C229" s="152"/>
      <c r="D229" s="152"/>
      <c r="E229" s="152"/>
      <c r="F229" s="152"/>
      <c r="G229" s="197"/>
      <c r="H229" s="169"/>
      <c r="I229" s="152"/>
      <c r="J229" s="50"/>
      <c r="K229" s="50"/>
      <c r="L229" s="50"/>
      <c r="M229" s="50"/>
      <c r="N229" s="152"/>
      <c r="O229" s="197"/>
      <c r="P229" s="197"/>
      <c r="Q229" s="197"/>
      <c r="R229" s="197"/>
      <c r="S229" s="197"/>
      <c r="T229" s="197"/>
      <c r="U229" s="197"/>
      <c r="V229" s="197"/>
      <c r="W229" s="197"/>
      <c r="X229" s="197"/>
      <c r="Y229" s="197"/>
      <c r="Z229" s="197"/>
    </row>
    <row r="230" ht="15.75" customHeight="1">
      <c r="A230" s="180"/>
      <c r="B230" s="197"/>
      <c r="C230" s="152"/>
      <c r="D230" s="152"/>
      <c r="E230" s="152"/>
      <c r="F230" s="152"/>
      <c r="G230" s="197"/>
      <c r="H230" s="197"/>
      <c r="I230" s="152"/>
      <c r="J230" s="50"/>
      <c r="K230" s="50"/>
      <c r="L230" s="50"/>
      <c r="M230" s="50"/>
      <c r="N230" s="152"/>
      <c r="O230" s="197"/>
      <c r="P230" s="197"/>
      <c r="Q230" s="197"/>
      <c r="R230" s="197"/>
      <c r="S230" s="197"/>
      <c r="T230" s="197"/>
      <c r="U230" s="197"/>
      <c r="V230" s="197"/>
      <c r="W230" s="197"/>
      <c r="X230" s="197"/>
      <c r="Y230" s="197"/>
      <c r="Z230" s="197"/>
    </row>
    <row r="231" ht="15.75" customHeight="1">
      <c r="A231" s="180"/>
      <c r="B231" s="197"/>
      <c r="C231" s="152"/>
      <c r="D231" s="152"/>
      <c r="E231" s="152"/>
      <c r="F231" s="152"/>
      <c r="G231" s="197"/>
      <c r="H231" s="197"/>
      <c r="I231" s="152"/>
      <c r="J231" s="50"/>
      <c r="K231" s="50"/>
      <c r="L231" s="50"/>
      <c r="M231" s="50"/>
      <c r="N231" s="152"/>
      <c r="O231" s="197"/>
      <c r="P231" s="197"/>
      <c r="Q231" s="197"/>
      <c r="R231" s="197"/>
      <c r="S231" s="197"/>
      <c r="T231" s="197"/>
      <c r="U231" s="197"/>
      <c r="V231" s="197"/>
      <c r="W231" s="197"/>
      <c r="X231" s="197"/>
      <c r="Y231" s="197"/>
      <c r="Z231" s="197"/>
    </row>
    <row r="232" ht="15.75" customHeight="1">
      <c r="A232" s="180"/>
      <c r="B232" s="197"/>
      <c r="C232" s="152"/>
      <c r="D232" s="152"/>
      <c r="E232" s="152"/>
      <c r="F232" s="152"/>
      <c r="G232" s="197"/>
      <c r="H232" s="169"/>
      <c r="I232" s="152"/>
      <c r="J232" s="50"/>
      <c r="K232" s="50"/>
      <c r="L232" s="50"/>
      <c r="M232" s="50"/>
      <c r="N232" s="152"/>
      <c r="O232" s="197"/>
      <c r="P232" s="197"/>
      <c r="Q232" s="197"/>
      <c r="R232" s="197"/>
      <c r="S232" s="197"/>
      <c r="T232" s="197"/>
      <c r="U232" s="197"/>
      <c r="V232" s="197"/>
      <c r="W232" s="197"/>
      <c r="X232" s="197"/>
      <c r="Y232" s="197"/>
      <c r="Z232" s="197"/>
    </row>
    <row r="233" ht="15.75" customHeight="1">
      <c r="A233" s="180"/>
      <c r="B233" s="197"/>
      <c r="C233" s="152"/>
      <c r="D233" s="152"/>
      <c r="E233" s="152"/>
      <c r="F233" s="152"/>
      <c r="G233" s="197"/>
      <c r="H233" s="169"/>
      <c r="I233" s="152"/>
      <c r="J233" s="50"/>
      <c r="K233" s="50"/>
      <c r="L233" s="50"/>
      <c r="M233" s="50"/>
      <c r="N233" s="152"/>
      <c r="O233" s="197"/>
      <c r="P233" s="197"/>
      <c r="Q233" s="197"/>
      <c r="R233" s="197"/>
      <c r="S233" s="197"/>
      <c r="T233" s="197"/>
      <c r="U233" s="197"/>
      <c r="V233" s="197"/>
      <c r="W233" s="197"/>
      <c r="X233" s="197"/>
      <c r="Y233" s="197"/>
      <c r="Z233" s="197"/>
    </row>
    <row r="234" ht="15.75" customHeight="1">
      <c r="A234" s="180"/>
      <c r="B234" s="197"/>
      <c r="C234" s="152"/>
      <c r="D234" s="152"/>
      <c r="E234" s="152"/>
      <c r="F234" s="152"/>
      <c r="G234" s="197"/>
      <c r="H234" s="169"/>
      <c r="I234" s="152"/>
      <c r="J234" s="50"/>
      <c r="K234" s="50"/>
      <c r="L234" s="50"/>
      <c r="M234" s="50"/>
      <c r="N234" s="152"/>
      <c r="O234" s="197"/>
      <c r="P234" s="197"/>
      <c r="Q234" s="197"/>
      <c r="R234" s="197"/>
      <c r="S234" s="197"/>
      <c r="T234" s="197"/>
      <c r="U234" s="197"/>
      <c r="V234" s="197"/>
      <c r="W234" s="197"/>
      <c r="X234" s="197"/>
      <c r="Y234" s="197"/>
      <c r="Z234" s="197"/>
    </row>
    <row r="235" ht="15.75" customHeight="1">
      <c r="A235" s="180"/>
      <c r="B235" s="197"/>
      <c r="C235" s="152"/>
      <c r="D235" s="152"/>
      <c r="E235" s="197"/>
      <c r="F235" s="197"/>
      <c r="G235" s="197"/>
      <c r="H235" s="169"/>
      <c r="I235" s="152"/>
      <c r="J235" s="50"/>
      <c r="K235" s="50"/>
      <c r="L235" s="50"/>
      <c r="M235" s="50"/>
      <c r="N235" s="152"/>
      <c r="O235" s="197"/>
      <c r="P235" s="197"/>
      <c r="Q235" s="197"/>
      <c r="R235" s="197"/>
      <c r="S235" s="197"/>
      <c r="T235" s="197"/>
      <c r="U235" s="197"/>
      <c r="V235" s="197"/>
      <c r="W235" s="197"/>
      <c r="X235" s="197"/>
      <c r="Y235" s="197"/>
      <c r="Z235" s="197"/>
    </row>
    <row r="236" ht="15.75" customHeight="1">
      <c r="A236" s="180"/>
      <c r="B236" s="197"/>
      <c r="C236" s="152"/>
      <c r="D236" s="152"/>
      <c r="E236" s="152"/>
      <c r="F236" s="152"/>
      <c r="G236" s="197"/>
      <c r="H236" s="197"/>
      <c r="I236" s="152"/>
      <c r="J236" s="50"/>
      <c r="K236" s="50"/>
      <c r="L236" s="50"/>
      <c r="M236" s="50"/>
      <c r="N236" s="152"/>
      <c r="O236" s="197"/>
      <c r="P236" s="197"/>
      <c r="Q236" s="197"/>
      <c r="R236" s="197"/>
      <c r="S236" s="197"/>
      <c r="T236" s="197"/>
      <c r="U236" s="197"/>
      <c r="V236" s="197"/>
      <c r="W236" s="197"/>
      <c r="X236" s="197"/>
      <c r="Y236" s="197"/>
      <c r="Z236" s="197"/>
    </row>
    <row r="237" ht="15.75" customHeight="1">
      <c r="A237" s="180"/>
      <c r="B237" s="197"/>
      <c r="C237" s="197"/>
      <c r="D237" s="152"/>
      <c r="E237" s="197"/>
      <c r="F237" s="197"/>
      <c r="G237" s="197"/>
      <c r="H237" s="169"/>
      <c r="I237" s="152"/>
      <c r="J237" s="50"/>
      <c r="K237" s="50"/>
      <c r="L237" s="50"/>
      <c r="M237" s="50"/>
      <c r="N237" s="152"/>
      <c r="O237" s="197"/>
      <c r="P237" s="197"/>
      <c r="Q237" s="197"/>
      <c r="R237" s="197"/>
      <c r="S237" s="197"/>
      <c r="T237" s="197"/>
      <c r="U237" s="197"/>
      <c r="V237" s="197"/>
      <c r="W237" s="197"/>
      <c r="X237" s="197"/>
      <c r="Y237" s="197"/>
      <c r="Z237" s="197"/>
    </row>
    <row r="238" ht="15.75" customHeight="1">
      <c r="A238" s="180"/>
      <c r="B238" s="197"/>
      <c r="C238" s="152"/>
      <c r="D238" s="152"/>
      <c r="E238" s="152"/>
      <c r="F238" s="152"/>
      <c r="G238" s="197"/>
      <c r="H238" s="197"/>
      <c r="I238" s="152"/>
      <c r="J238" s="50"/>
      <c r="K238" s="50"/>
      <c r="L238" s="50"/>
      <c r="M238" s="50"/>
      <c r="N238" s="152"/>
      <c r="O238" s="197"/>
      <c r="P238" s="197"/>
      <c r="Q238" s="197"/>
      <c r="R238" s="197"/>
      <c r="S238" s="197"/>
      <c r="T238" s="197"/>
      <c r="U238" s="197"/>
      <c r="V238" s="197"/>
      <c r="W238" s="197"/>
      <c r="X238" s="197"/>
      <c r="Y238" s="197"/>
      <c r="Z238" s="197"/>
    </row>
    <row r="239" ht="15.75" customHeight="1">
      <c r="A239" s="180"/>
      <c r="B239" s="197"/>
      <c r="C239" s="152"/>
      <c r="D239" s="152"/>
      <c r="E239" s="152"/>
      <c r="F239" s="152"/>
      <c r="G239" s="197"/>
      <c r="H239" s="197"/>
      <c r="I239" s="152"/>
      <c r="J239" s="50"/>
      <c r="K239" s="50"/>
      <c r="L239" s="50"/>
      <c r="M239" s="50"/>
      <c r="N239" s="152"/>
      <c r="O239" s="197"/>
      <c r="P239" s="197"/>
      <c r="Q239" s="197"/>
      <c r="R239" s="197"/>
      <c r="S239" s="197"/>
      <c r="T239" s="197"/>
      <c r="U239" s="197"/>
      <c r="V239" s="197"/>
      <c r="W239" s="197"/>
      <c r="X239" s="197"/>
      <c r="Y239" s="197"/>
      <c r="Z239" s="197"/>
    </row>
    <row r="240" ht="15.75" customHeight="1">
      <c r="A240" s="180"/>
      <c r="B240" s="197"/>
      <c r="C240" s="152"/>
      <c r="D240" s="152"/>
      <c r="E240" s="197"/>
      <c r="F240" s="197"/>
      <c r="G240" s="197"/>
      <c r="H240" s="197"/>
      <c r="I240" s="152"/>
      <c r="J240" s="50"/>
      <c r="K240" s="50"/>
      <c r="L240" s="50"/>
      <c r="M240" s="50"/>
      <c r="N240" s="152"/>
      <c r="O240" s="197"/>
      <c r="P240" s="197"/>
      <c r="Q240" s="197"/>
      <c r="R240" s="197"/>
      <c r="S240" s="197"/>
      <c r="T240" s="197"/>
      <c r="U240" s="197"/>
      <c r="V240" s="197"/>
      <c r="W240" s="197"/>
      <c r="X240" s="197"/>
      <c r="Y240" s="197"/>
      <c r="Z240" s="197"/>
    </row>
    <row r="241" ht="15.75" customHeight="1">
      <c r="A241" s="180"/>
      <c r="B241" s="197"/>
      <c r="C241" s="197"/>
      <c r="D241" s="152"/>
      <c r="E241" s="197"/>
      <c r="F241" s="197"/>
      <c r="G241" s="197"/>
      <c r="H241" s="197"/>
      <c r="I241" s="152"/>
      <c r="J241" s="50"/>
      <c r="K241" s="50"/>
      <c r="L241" s="50"/>
      <c r="M241" s="50"/>
      <c r="N241" s="152"/>
      <c r="O241" s="197"/>
      <c r="P241" s="197"/>
      <c r="Q241" s="197"/>
      <c r="R241" s="197"/>
      <c r="S241" s="197"/>
      <c r="T241" s="197"/>
      <c r="U241" s="197"/>
      <c r="V241" s="197"/>
      <c r="W241" s="197"/>
      <c r="X241" s="197"/>
      <c r="Y241" s="197"/>
      <c r="Z241" s="197"/>
    </row>
    <row r="242" ht="15.75" customHeight="1">
      <c r="A242" s="180"/>
      <c r="B242" s="197"/>
      <c r="C242" s="152"/>
      <c r="D242" s="152"/>
      <c r="E242" s="152"/>
      <c r="F242" s="152"/>
      <c r="G242" s="197"/>
      <c r="H242" s="197"/>
      <c r="I242" s="152"/>
      <c r="J242" s="50"/>
      <c r="K242" s="50"/>
      <c r="L242" s="50"/>
      <c r="M242" s="50"/>
      <c r="N242" s="152"/>
      <c r="O242" s="197"/>
      <c r="P242" s="197"/>
      <c r="Q242" s="197"/>
      <c r="R242" s="197"/>
      <c r="S242" s="197"/>
      <c r="T242" s="197"/>
      <c r="U242" s="197"/>
      <c r="V242" s="197"/>
      <c r="W242" s="197"/>
      <c r="X242" s="197"/>
      <c r="Y242" s="197"/>
      <c r="Z242" s="197"/>
    </row>
    <row r="243" ht="15.75" customHeight="1">
      <c r="A243" s="180"/>
      <c r="B243" s="197"/>
      <c r="C243" s="152"/>
      <c r="D243" s="152"/>
      <c r="E243" s="152"/>
      <c r="F243" s="152"/>
      <c r="G243" s="197"/>
      <c r="H243" s="197"/>
      <c r="I243" s="152"/>
      <c r="J243" s="50"/>
      <c r="K243" s="50"/>
      <c r="L243" s="50"/>
      <c r="M243" s="50"/>
      <c r="N243" s="152"/>
      <c r="O243" s="197"/>
      <c r="P243" s="197"/>
      <c r="Q243" s="197"/>
      <c r="R243" s="197"/>
      <c r="S243" s="197"/>
      <c r="T243" s="197"/>
      <c r="U243" s="197"/>
      <c r="V243" s="197"/>
      <c r="W243" s="197"/>
      <c r="X243" s="197"/>
      <c r="Y243" s="197"/>
      <c r="Z243" s="197"/>
    </row>
    <row r="244" ht="15.75" customHeight="1">
      <c r="A244" s="180"/>
      <c r="B244" s="197"/>
      <c r="C244" s="197"/>
      <c r="D244" s="152"/>
      <c r="E244" s="197"/>
      <c r="F244" s="197"/>
      <c r="G244" s="197"/>
      <c r="H244" s="197"/>
      <c r="I244" s="152"/>
      <c r="J244" s="50"/>
      <c r="K244" s="50"/>
      <c r="L244" s="50"/>
      <c r="M244" s="50"/>
      <c r="N244" s="152"/>
      <c r="O244" s="197"/>
      <c r="P244" s="197"/>
      <c r="Q244" s="197"/>
      <c r="R244" s="197"/>
      <c r="S244" s="197"/>
      <c r="T244" s="197"/>
      <c r="U244" s="197"/>
      <c r="V244" s="197"/>
      <c r="W244" s="197"/>
      <c r="X244" s="197"/>
      <c r="Y244" s="197"/>
      <c r="Z244" s="197"/>
    </row>
    <row r="245" ht="15.75" customHeight="1">
      <c r="A245" s="180"/>
      <c r="B245" s="197"/>
      <c r="C245" s="152"/>
      <c r="D245" s="152"/>
      <c r="E245" s="152"/>
      <c r="F245" s="152"/>
      <c r="G245" s="197"/>
      <c r="H245" s="197"/>
      <c r="I245" s="152"/>
      <c r="J245" s="50"/>
      <c r="K245" s="50"/>
      <c r="L245" s="50"/>
      <c r="M245" s="50"/>
      <c r="N245" s="152"/>
      <c r="O245" s="197"/>
      <c r="P245" s="197"/>
      <c r="Q245" s="197"/>
      <c r="R245" s="197"/>
      <c r="S245" s="197"/>
      <c r="T245" s="197"/>
      <c r="U245" s="197"/>
      <c r="V245" s="197"/>
      <c r="W245" s="197"/>
      <c r="X245" s="197"/>
      <c r="Y245" s="197"/>
      <c r="Z245" s="197"/>
    </row>
    <row r="246" ht="15.75" customHeight="1">
      <c r="A246" s="180"/>
      <c r="B246" s="197"/>
      <c r="C246" s="197"/>
      <c r="D246" s="152"/>
      <c r="E246" s="152"/>
      <c r="F246" s="152"/>
      <c r="G246" s="197"/>
      <c r="H246" s="197"/>
      <c r="I246" s="152"/>
      <c r="J246" s="50"/>
      <c r="K246" s="50"/>
      <c r="L246" s="50"/>
      <c r="M246" s="50"/>
      <c r="N246" s="152"/>
      <c r="O246" s="197"/>
      <c r="P246" s="197"/>
      <c r="Q246" s="197"/>
      <c r="R246" s="197"/>
      <c r="S246" s="197"/>
      <c r="T246" s="197"/>
      <c r="U246" s="197"/>
      <c r="V246" s="197"/>
      <c r="W246" s="197"/>
      <c r="X246" s="197"/>
      <c r="Y246" s="197"/>
      <c r="Z246" s="197"/>
    </row>
    <row r="247" ht="15.75" customHeight="1">
      <c r="A247" s="180"/>
      <c r="B247" s="197"/>
      <c r="C247" s="152"/>
      <c r="D247" s="152"/>
      <c r="E247" s="197"/>
      <c r="F247" s="197"/>
      <c r="G247" s="197"/>
      <c r="H247" s="197"/>
      <c r="I247" s="152"/>
      <c r="J247" s="50"/>
      <c r="K247" s="50"/>
      <c r="L247" s="50"/>
      <c r="M247" s="50"/>
      <c r="N247" s="152"/>
      <c r="O247" s="197"/>
      <c r="P247" s="197"/>
      <c r="Q247" s="197"/>
      <c r="R247" s="197"/>
      <c r="S247" s="197"/>
      <c r="T247" s="197"/>
      <c r="U247" s="197"/>
      <c r="V247" s="197"/>
      <c r="W247" s="197"/>
      <c r="X247" s="197"/>
      <c r="Y247" s="197"/>
      <c r="Z247" s="197"/>
    </row>
    <row r="248" ht="15.75" customHeight="1">
      <c r="A248" s="180"/>
      <c r="B248" s="197"/>
      <c r="C248" s="152"/>
      <c r="D248" s="152"/>
      <c r="E248" s="152"/>
      <c r="F248" s="152"/>
      <c r="G248" s="197"/>
      <c r="H248" s="197"/>
      <c r="I248" s="152"/>
      <c r="J248" s="50"/>
      <c r="K248" s="50"/>
      <c r="L248" s="50"/>
      <c r="M248" s="50"/>
      <c r="N248" s="152"/>
      <c r="O248" s="197"/>
      <c r="P248" s="197"/>
      <c r="Q248" s="197"/>
      <c r="R248" s="197"/>
      <c r="S248" s="197"/>
      <c r="T248" s="197"/>
      <c r="U248" s="197"/>
      <c r="V248" s="197"/>
      <c r="W248" s="197"/>
      <c r="X248" s="197"/>
      <c r="Y248" s="197"/>
      <c r="Z248" s="197"/>
    </row>
    <row r="249" ht="15.75" customHeight="1">
      <c r="A249" s="180"/>
      <c r="B249" s="197"/>
      <c r="C249" s="152"/>
      <c r="D249" s="152"/>
      <c r="E249" s="152"/>
      <c r="F249" s="152"/>
      <c r="G249" s="197"/>
      <c r="H249" s="197"/>
      <c r="I249" s="152"/>
      <c r="J249" s="50"/>
      <c r="K249" s="50"/>
      <c r="L249" s="50"/>
      <c r="M249" s="50"/>
      <c r="N249" s="152"/>
      <c r="O249" s="197"/>
      <c r="P249" s="197"/>
      <c r="Q249" s="197"/>
      <c r="R249" s="197"/>
      <c r="S249" s="197"/>
      <c r="T249" s="197"/>
      <c r="U249" s="197"/>
      <c r="V249" s="197"/>
      <c r="W249" s="197"/>
      <c r="X249" s="197"/>
      <c r="Y249" s="197"/>
      <c r="Z249" s="197"/>
    </row>
    <row r="250" ht="15.75" customHeight="1">
      <c r="A250" s="180"/>
      <c r="B250" s="197"/>
      <c r="C250" s="152"/>
      <c r="D250" s="152"/>
      <c r="E250" s="197"/>
      <c r="F250" s="197"/>
      <c r="G250" s="197"/>
      <c r="H250" s="197"/>
      <c r="I250" s="152"/>
      <c r="J250" s="50"/>
      <c r="K250" s="50"/>
      <c r="L250" s="50"/>
      <c r="M250" s="50"/>
      <c r="N250" s="152"/>
      <c r="O250" s="197"/>
      <c r="P250" s="197"/>
      <c r="Q250" s="197"/>
      <c r="R250" s="197"/>
      <c r="S250" s="197"/>
      <c r="T250" s="197"/>
      <c r="U250" s="197"/>
      <c r="V250" s="197"/>
      <c r="W250" s="197"/>
      <c r="X250" s="197"/>
      <c r="Y250" s="197"/>
      <c r="Z250" s="197"/>
    </row>
    <row r="251" ht="15.75" customHeight="1">
      <c r="A251" s="180"/>
      <c r="B251" s="197"/>
      <c r="C251" s="152"/>
      <c r="D251" s="152"/>
      <c r="E251" s="152"/>
      <c r="F251" s="152"/>
      <c r="G251" s="197"/>
      <c r="H251" s="197"/>
      <c r="I251" s="152"/>
      <c r="J251" s="50"/>
      <c r="K251" s="50"/>
      <c r="L251" s="50"/>
      <c r="M251" s="50"/>
      <c r="N251" s="152"/>
      <c r="O251" s="197"/>
      <c r="P251" s="197"/>
      <c r="Q251" s="197"/>
      <c r="R251" s="197"/>
      <c r="S251" s="197"/>
      <c r="T251" s="197"/>
      <c r="U251" s="197"/>
      <c r="V251" s="197"/>
      <c r="W251" s="197"/>
      <c r="X251" s="197"/>
      <c r="Y251" s="197"/>
      <c r="Z251" s="197"/>
    </row>
    <row r="252" ht="15.75" customHeight="1">
      <c r="A252" s="180"/>
      <c r="B252" s="197"/>
      <c r="C252" s="152"/>
      <c r="D252" s="152"/>
      <c r="E252" s="197"/>
      <c r="F252" s="197"/>
      <c r="G252" s="197"/>
      <c r="H252" s="169"/>
      <c r="I252" s="152"/>
      <c r="J252" s="50"/>
      <c r="K252" s="50"/>
      <c r="L252" s="50"/>
      <c r="M252" s="50"/>
      <c r="N252" s="152"/>
      <c r="O252" s="197"/>
      <c r="P252" s="197"/>
      <c r="Q252" s="197"/>
      <c r="R252" s="197"/>
      <c r="S252" s="197"/>
      <c r="T252" s="197"/>
      <c r="U252" s="197"/>
      <c r="V252" s="197"/>
      <c r="W252" s="197"/>
      <c r="X252" s="197"/>
      <c r="Y252" s="197"/>
      <c r="Z252" s="197"/>
    </row>
    <row r="253" ht="15.75" customHeight="1">
      <c r="A253" s="180"/>
      <c r="B253" s="197"/>
      <c r="C253" s="152"/>
      <c r="D253" s="152"/>
      <c r="E253" s="152"/>
      <c r="F253" s="152"/>
      <c r="G253" s="197"/>
      <c r="H253" s="169"/>
      <c r="I253" s="152"/>
      <c r="J253" s="50"/>
      <c r="K253" s="50"/>
      <c r="L253" s="50"/>
      <c r="M253" s="50"/>
      <c r="N253" s="152"/>
      <c r="O253" s="197"/>
      <c r="P253" s="197"/>
      <c r="Q253" s="197"/>
      <c r="R253" s="197"/>
      <c r="S253" s="197"/>
      <c r="T253" s="197"/>
      <c r="U253" s="197"/>
      <c r="V253" s="197"/>
      <c r="W253" s="197"/>
      <c r="X253" s="197"/>
      <c r="Y253" s="197"/>
      <c r="Z253" s="197"/>
    </row>
    <row r="254" ht="15.75" customHeight="1">
      <c r="A254" s="180"/>
      <c r="B254" s="197"/>
      <c r="C254" s="152"/>
      <c r="D254" s="152"/>
      <c r="E254" s="197"/>
      <c r="F254" s="197"/>
      <c r="G254" s="197"/>
      <c r="H254" s="197"/>
      <c r="I254" s="152"/>
      <c r="J254" s="50"/>
      <c r="K254" s="50"/>
      <c r="L254" s="50"/>
      <c r="M254" s="50"/>
      <c r="N254" s="152"/>
      <c r="O254" s="197"/>
      <c r="P254" s="197"/>
      <c r="Q254" s="197"/>
      <c r="R254" s="197"/>
      <c r="S254" s="197"/>
      <c r="T254" s="197"/>
      <c r="U254" s="197"/>
      <c r="V254" s="197"/>
      <c r="W254" s="197"/>
      <c r="X254" s="197"/>
      <c r="Y254" s="197"/>
      <c r="Z254" s="197"/>
    </row>
    <row r="255" ht="15.75" customHeight="1">
      <c r="A255" s="180"/>
      <c r="B255" s="197"/>
      <c r="C255" s="152"/>
      <c r="D255" s="152"/>
      <c r="E255" s="152"/>
      <c r="F255" s="152"/>
      <c r="G255" s="197"/>
      <c r="H255" s="197"/>
      <c r="I255" s="152"/>
      <c r="J255" s="50"/>
      <c r="K255" s="50"/>
      <c r="L255" s="50"/>
      <c r="M255" s="50"/>
      <c r="N255" s="152"/>
      <c r="O255" s="197"/>
      <c r="P255" s="197"/>
      <c r="Q255" s="197"/>
      <c r="R255" s="197"/>
      <c r="S255" s="197"/>
      <c r="T255" s="197"/>
      <c r="U255" s="197"/>
      <c r="V255" s="197"/>
      <c r="W255" s="197"/>
      <c r="X255" s="197"/>
      <c r="Y255" s="197"/>
      <c r="Z255" s="197"/>
    </row>
    <row r="256" ht="15.75" customHeight="1">
      <c r="A256" s="180"/>
      <c r="B256" s="197"/>
      <c r="C256" s="152"/>
      <c r="D256" s="152"/>
      <c r="E256" s="197"/>
      <c r="F256" s="197"/>
      <c r="G256" s="197"/>
      <c r="H256" s="197"/>
      <c r="I256" s="152"/>
      <c r="J256" s="50"/>
      <c r="K256" s="50"/>
      <c r="L256" s="50"/>
      <c r="M256" s="50"/>
      <c r="N256" s="152"/>
      <c r="O256" s="197"/>
      <c r="P256" s="197"/>
      <c r="Q256" s="197"/>
      <c r="R256" s="197"/>
      <c r="S256" s="197"/>
      <c r="T256" s="197"/>
      <c r="U256" s="197"/>
      <c r="V256" s="197"/>
      <c r="W256" s="197"/>
      <c r="X256" s="197"/>
      <c r="Y256" s="197"/>
      <c r="Z256" s="197"/>
    </row>
    <row r="257" ht="15.75" customHeight="1">
      <c r="A257" s="180"/>
      <c r="B257" s="197"/>
      <c r="C257" s="152"/>
      <c r="D257" s="152"/>
      <c r="E257" s="152"/>
      <c r="F257" s="152"/>
      <c r="G257" s="197"/>
      <c r="H257" s="197"/>
      <c r="I257" s="152"/>
      <c r="J257" s="50"/>
      <c r="K257" s="50"/>
      <c r="L257" s="50"/>
      <c r="M257" s="50"/>
      <c r="N257" s="152"/>
      <c r="O257" s="197"/>
      <c r="P257" s="197"/>
      <c r="Q257" s="197"/>
      <c r="R257" s="197"/>
      <c r="S257" s="197"/>
      <c r="T257" s="197"/>
      <c r="U257" s="197"/>
      <c r="V257" s="197"/>
      <c r="W257" s="197"/>
      <c r="X257" s="197"/>
      <c r="Y257" s="197"/>
      <c r="Z257" s="197"/>
    </row>
    <row r="258" ht="15.75" customHeight="1">
      <c r="A258" s="180"/>
      <c r="B258" s="197"/>
      <c r="C258" s="152"/>
      <c r="D258" s="152"/>
      <c r="E258" s="152"/>
      <c r="F258" s="152"/>
      <c r="G258" s="197"/>
      <c r="H258" s="197"/>
      <c r="I258" s="152"/>
      <c r="J258" s="50"/>
      <c r="K258" s="50"/>
      <c r="L258" s="50"/>
      <c r="M258" s="50"/>
      <c r="N258" s="152"/>
      <c r="O258" s="197"/>
      <c r="P258" s="197"/>
      <c r="Q258" s="197"/>
      <c r="R258" s="197"/>
      <c r="S258" s="197"/>
      <c r="T258" s="197"/>
      <c r="U258" s="197"/>
      <c r="V258" s="197"/>
      <c r="W258" s="197"/>
      <c r="X258" s="197"/>
      <c r="Y258" s="197"/>
      <c r="Z258" s="197"/>
    </row>
    <row r="259" ht="15.75" customHeight="1">
      <c r="A259" s="180"/>
      <c r="B259" s="197"/>
      <c r="C259" s="152"/>
      <c r="D259" s="152"/>
      <c r="E259" s="152"/>
      <c r="F259" s="152"/>
      <c r="G259" s="197"/>
      <c r="H259" s="197"/>
      <c r="I259" s="152"/>
      <c r="J259" s="50"/>
      <c r="K259" s="50"/>
      <c r="L259" s="50"/>
      <c r="M259" s="50"/>
      <c r="N259" s="152"/>
      <c r="O259" s="197"/>
      <c r="P259" s="197"/>
      <c r="Q259" s="197"/>
      <c r="R259" s="197"/>
      <c r="S259" s="197"/>
      <c r="T259" s="197"/>
      <c r="U259" s="197"/>
      <c r="V259" s="197"/>
      <c r="W259" s="197"/>
      <c r="X259" s="197"/>
      <c r="Y259" s="197"/>
      <c r="Z259" s="197"/>
    </row>
    <row r="260" ht="15.75" customHeight="1">
      <c r="A260" s="180"/>
      <c r="B260" s="197"/>
      <c r="C260" s="152"/>
      <c r="D260" s="152"/>
      <c r="E260" s="152"/>
      <c r="F260" s="152"/>
      <c r="G260" s="197"/>
      <c r="H260" s="197"/>
      <c r="I260" s="152"/>
      <c r="J260" s="50"/>
      <c r="K260" s="50"/>
      <c r="L260" s="50"/>
      <c r="M260" s="50"/>
      <c r="N260" s="152"/>
      <c r="O260" s="197"/>
      <c r="P260" s="197"/>
      <c r="Q260" s="197"/>
      <c r="R260" s="197"/>
      <c r="S260" s="197"/>
      <c r="T260" s="197"/>
      <c r="U260" s="197"/>
      <c r="V260" s="197"/>
      <c r="W260" s="197"/>
      <c r="X260" s="197"/>
      <c r="Y260" s="197"/>
      <c r="Z260" s="197"/>
    </row>
    <row r="261" ht="15.75" customHeight="1">
      <c r="A261" s="180"/>
      <c r="B261" s="197"/>
      <c r="C261" s="152"/>
      <c r="D261" s="152"/>
      <c r="E261" s="152"/>
      <c r="F261" s="152"/>
      <c r="G261" s="197"/>
      <c r="H261" s="197"/>
      <c r="I261" s="152"/>
      <c r="J261" s="50"/>
      <c r="K261" s="50"/>
      <c r="L261" s="50"/>
      <c r="M261" s="50"/>
      <c r="N261" s="152"/>
      <c r="O261" s="197"/>
      <c r="P261" s="197"/>
      <c r="Q261" s="197"/>
      <c r="R261" s="197"/>
      <c r="S261" s="197"/>
      <c r="T261" s="197"/>
      <c r="U261" s="197"/>
      <c r="V261" s="197"/>
      <c r="W261" s="197"/>
      <c r="X261" s="197"/>
      <c r="Y261" s="197"/>
      <c r="Z261" s="197"/>
    </row>
    <row r="262" ht="15.75" customHeight="1">
      <c r="A262" s="180"/>
      <c r="B262" s="197"/>
      <c r="C262" s="152"/>
      <c r="D262" s="152"/>
      <c r="E262" s="152"/>
      <c r="F262" s="152"/>
      <c r="G262" s="197"/>
      <c r="H262" s="197"/>
      <c r="I262" s="152"/>
      <c r="J262" s="50"/>
      <c r="K262" s="50"/>
      <c r="L262" s="50"/>
      <c r="M262" s="50"/>
      <c r="N262" s="152"/>
      <c r="O262" s="197"/>
      <c r="P262" s="197"/>
      <c r="Q262" s="197"/>
      <c r="R262" s="197"/>
      <c r="S262" s="197"/>
      <c r="T262" s="197"/>
      <c r="U262" s="197"/>
      <c r="V262" s="197"/>
      <c r="W262" s="197"/>
      <c r="X262" s="197"/>
      <c r="Y262" s="197"/>
      <c r="Z262" s="197"/>
    </row>
    <row r="263" ht="15.75" customHeight="1">
      <c r="A263" s="180"/>
      <c r="B263" s="197"/>
      <c r="C263" s="152"/>
      <c r="D263" s="152"/>
      <c r="E263" s="152"/>
      <c r="F263" s="152"/>
      <c r="G263" s="197"/>
      <c r="H263" s="197"/>
      <c r="I263" s="152"/>
      <c r="J263" s="50"/>
      <c r="K263" s="50"/>
      <c r="L263" s="50"/>
      <c r="M263" s="50"/>
      <c r="N263" s="152"/>
      <c r="O263" s="197"/>
      <c r="P263" s="197"/>
      <c r="Q263" s="197"/>
      <c r="R263" s="197"/>
      <c r="S263" s="197"/>
      <c r="T263" s="197"/>
      <c r="U263" s="197"/>
      <c r="V263" s="197"/>
      <c r="W263" s="197"/>
      <c r="X263" s="197"/>
      <c r="Y263" s="197"/>
      <c r="Z263" s="197"/>
    </row>
    <row r="264" ht="15.75" customHeight="1">
      <c r="A264" s="180"/>
      <c r="B264" s="197"/>
      <c r="C264" s="152"/>
      <c r="D264" s="152"/>
      <c r="E264" s="152"/>
      <c r="F264" s="152"/>
      <c r="G264" s="197"/>
      <c r="H264" s="197"/>
      <c r="I264" s="152"/>
      <c r="J264" s="50"/>
      <c r="K264" s="50"/>
      <c r="L264" s="50"/>
      <c r="M264" s="50"/>
      <c r="N264" s="152"/>
      <c r="O264" s="197"/>
      <c r="P264" s="197"/>
      <c r="Q264" s="197"/>
      <c r="R264" s="197"/>
      <c r="S264" s="197"/>
      <c r="T264" s="197"/>
      <c r="U264" s="197"/>
      <c r="V264" s="197"/>
      <c r="W264" s="197"/>
      <c r="X264" s="197"/>
      <c r="Y264" s="197"/>
      <c r="Z264" s="197"/>
    </row>
    <row r="265" ht="15.75" customHeight="1">
      <c r="A265" s="180"/>
      <c r="B265" s="197"/>
      <c r="C265" s="152"/>
      <c r="D265" s="152"/>
      <c r="E265" s="197"/>
      <c r="F265" s="197"/>
      <c r="G265" s="197"/>
      <c r="H265" s="197"/>
      <c r="I265" s="152"/>
      <c r="J265" s="50"/>
      <c r="K265" s="50"/>
      <c r="L265" s="50"/>
      <c r="M265" s="50"/>
      <c r="N265" s="152"/>
      <c r="O265" s="197"/>
      <c r="P265" s="197"/>
      <c r="Q265" s="197"/>
      <c r="R265" s="197"/>
      <c r="S265" s="197"/>
      <c r="T265" s="197"/>
      <c r="U265" s="197"/>
      <c r="V265" s="197"/>
      <c r="W265" s="197"/>
      <c r="X265" s="197"/>
      <c r="Y265" s="197"/>
      <c r="Z265" s="197"/>
    </row>
    <row r="266" ht="15.75" customHeight="1">
      <c r="A266" s="180"/>
      <c r="B266" s="197"/>
      <c r="C266" s="152"/>
      <c r="D266" s="152"/>
      <c r="E266" s="152"/>
      <c r="F266" s="152"/>
      <c r="G266" s="197"/>
      <c r="H266" s="197"/>
      <c r="I266" s="152"/>
      <c r="J266" s="50"/>
      <c r="K266" s="50"/>
      <c r="L266" s="50"/>
      <c r="M266" s="50"/>
      <c r="N266" s="152"/>
      <c r="O266" s="197"/>
      <c r="P266" s="197"/>
      <c r="Q266" s="197"/>
      <c r="R266" s="197"/>
      <c r="S266" s="197"/>
      <c r="T266" s="197"/>
      <c r="U266" s="197"/>
      <c r="V266" s="197"/>
      <c r="W266" s="197"/>
      <c r="X266" s="197"/>
      <c r="Y266" s="197"/>
      <c r="Z266" s="197"/>
    </row>
    <row r="267" ht="15.75" customHeight="1">
      <c r="A267" s="180"/>
      <c r="B267" s="197"/>
      <c r="C267" s="152"/>
      <c r="D267" s="152"/>
      <c r="E267" s="197"/>
      <c r="F267" s="197"/>
      <c r="G267" s="197"/>
      <c r="H267" s="197"/>
      <c r="I267" s="152"/>
      <c r="J267" s="50"/>
      <c r="K267" s="50"/>
      <c r="L267" s="50"/>
      <c r="M267" s="50"/>
      <c r="N267" s="152"/>
      <c r="O267" s="197"/>
      <c r="P267" s="197"/>
      <c r="Q267" s="197"/>
      <c r="R267" s="197"/>
      <c r="S267" s="197"/>
      <c r="T267" s="197"/>
      <c r="U267" s="197"/>
      <c r="V267" s="197"/>
      <c r="W267" s="197"/>
      <c r="X267" s="197"/>
      <c r="Y267" s="197"/>
      <c r="Z267" s="197"/>
    </row>
    <row r="268" ht="15.75" customHeight="1">
      <c r="A268" s="180"/>
      <c r="B268" s="197"/>
      <c r="C268" s="152"/>
      <c r="D268" s="152"/>
      <c r="E268" s="152"/>
      <c r="F268" s="152"/>
      <c r="G268" s="197"/>
      <c r="H268" s="169"/>
      <c r="I268" s="152"/>
      <c r="J268" s="50"/>
      <c r="K268" s="50"/>
      <c r="L268" s="50"/>
      <c r="M268" s="50"/>
      <c r="N268" s="152"/>
      <c r="O268" s="197"/>
      <c r="P268" s="197"/>
      <c r="Q268" s="197"/>
      <c r="R268" s="197"/>
      <c r="S268" s="197"/>
      <c r="T268" s="197"/>
      <c r="U268" s="197"/>
      <c r="V268" s="197"/>
      <c r="W268" s="197"/>
      <c r="X268" s="197"/>
      <c r="Y268" s="197"/>
      <c r="Z268" s="197"/>
    </row>
    <row r="269" ht="15.75" customHeight="1">
      <c r="A269" s="180"/>
      <c r="B269" s="197"/>
      <c r="C269" s="152"/>
      <c r="D269" s="152"/>
      <c r="E269" s="152"/>
      <c r="F269" s="152"/>
      <c r="G269" s="197"/>
      <c r="H269" s="197"/>
      <c r="I269" s="152"/>
      <c r="J269" s="50"/>
      <c r="K269" s="50"/>
      <c r="L269" s="50"/>
      <c r="M269" s="50"/>
      <c r="N269" s="152"/>
      <c r="O269" s="197"/>
      <c r="P269" s="197"/>
      <c r="Q269" s="197"/>
      <c r="R269" s="197"/>
      <c r="S269" s="197"/>
      <c r="T269" s="197"/>
      <c r="U269" s="197"/>
      <c r="V269" s="197"/>
      <c r="W269" s="197"/>
      <c r="X269" s="197"/>
      <c r="Y269" s="197"/>
      <c r="Z269" s="197"/>
    </row>
    <row r="270" ht="15.75" customHeight="1">
      <c r="A270" s="180"/>
      <c r="B270" s="197"/>
      <c r="C270" s="152"/>
      <c r="D270" s="152"/>
      <c r="E270" s="197"/>
      <c r="F270" s="197"/>
      <c r="G270" s="197"/>
      <c r="H270" s="197"/>
      <c r="I270" s="152"/>
      <c r="J270" s="50"/>
      <c r="K270" s="50"/>
      <c r="L270" s="50"/>
      <c r="M270" s="50"/>
      <c r="N270" s="152"/>
      <c r="O270" s="197"/>
      <c r="P270" s="197"/>
      <c r="Q270" s="197"/>
      <c r="R270" s="197"/>
      <c r="S270" s="197"/>
      <c r="T270" s="197"/>
      <c r="U270" s="197"/>
      <c r="V270" s="197"/>
      <c r="W270" s="197"/>
      <c r="X270" s="197"/>
      <c r="Y270" s="197"/>
      <c r="Z270" s="197"/>
    </row>
    <row r="271" ht="15.75" customHeight="1">
      <c r="A271" s="180"/>
      <c r="B271" s="197"/>
      <c r="C271" s="152"/>
      <c r="D271" s="152"/>
      <c r="E271" s="152"/>
      <c r="F271" s="152"/>
      <c r="G271" s="197"/>
      <c r="H271" s="197"/>
      <c r="I271" s="152"/>
      <c r="J271" s="50"/>
      <c r="K271" s="50"/>
      <c r="L271" s="50"/>
      <c r="M271" s="50"/>
      <c r="N271" s="152"/>
      <c r="O271" s="197"/>
      <c r="P271" s="197"/>
      <c r="Q271" s="197"/>
      <c r="R271" s="197"/>
      <c r="S271" s="197"/>
      <c r="T271" s="197"/>
      <c r="U271" s="197"/>
      <c r="V271" s="197"/>
      <c r="W271" s="197"/>
      <c r="X271" s="197"/>
      <c r="Y271" s="197"/>
      <c r="Z271" s="197"/>
    </row>
    <row r="272" ht="15.75" customHeight="1">
      <c r="A272" s="180"/>
      <c r="B272" s="197"/>
      <c r="C272" s="152"/>
      <c r="D272" s="152"/>
      <c r="E272" s="152"/>
      <c r="F272" s="152"/>
      <c r="G272" s="197"/>
      <c r="H272" s="197"/>
      <c r="I272" s="152"/>
      <c r="J272" s="50"/>
      <c r="K272" s="50"/>
      <c r="L272" s="50"/>
      <c r="M272" s="50"/>
      <c r="N272" s="152"/>
      <c r="O272" s="197"/>
      <c r="P272" s="197"/>
      <c r="Q272" s="197"/>
      <c r="R272" s="197"/>
      <c r="S272" s="197"/>
      <c r="T272" s="197"/>
      <c r="U272" s="197"/>
      <c r="V272" s="197"/>
      <c r="W272" s="197"/>
      <c r="X272" s="197"/>
      <c r="Y272" s="197"/>
      <c r="Z272" s="197"/>
    </row>
    <row r="273" ht="15.75" customHeight="1">
      <c r="A273" s="180"/>
      <c r="B273" s="197"/>
      <c r="C273" s="152"/>
      <c r="D273" s="152"/>
      <c r="E273" s="197"/>
      <c r="F273" s="197"/>
      <c r="G273" s="197"/>
      <c r="H273" s="197"/>
      <c r="I273" s="152"/>
      <c r="J273" s="50"/>
      <c r="K273" s="50"/>
      <c r="L273" s="50"/>
      <c r="M273" s="50"/>
      <c r="N273" s="152"/>
      <c r="O273" s="197"/>
      <c r="P273" s="197"/>
      <c r="Q273" s="197"/>
      <c r="R273" s="197"/>
      <c r="S273" s="197"/>
      <c r="T273" s="197"/>
      <c r="U273" s="197"/>
      <c r="V273" s="197"/>
      <c r="W273" s="197"/>
      <c r="X273" s="197"/>
      <c r="Y273" s="197"/>
      <c r="Z273" s="197"/>
    </row>
    <row r="274" ht="15.75" customHeight="1">
      <c r="A274" s="180"/>
      <c r="B274" s="197"/>
      <c r="C274" s="152"/>
      <c r="D274" s="152"/>
      <c r="E274" s="152"/>
      <c r="F274" s="152"/>
      <c r="G274" s="197"/>
      <c r="H274" s="197"/>
      <c r="I274" s="152"/>
      <c r="J274" s="50"/>
      <c r="K274" s="50"/>
      <c r="L274" s="50"/>
      <c r="M274" s="50"/>
      <c r="N274" s="152"/>
      <c r="O274" s="197"/>
      <c r="P274" s="197"/>
      <c r="Q274" s="197"/>
      <c r="R274" s="197"/>
      <c r="S274" s="197"/>
      <c r="T274" s="197"/>
      <c r="U274" s="197"/>
      <c r="V274" s="197"/>
      <c r="W274" s="197"/>
      <c r="X274" s="197"/>
      <c r="Y274" s="197"/>
      <c r="Z274" s="197"/>
    </row>
    <row r="275" ht="15.75" customHeight="1">
      <c r="A275" s="180"/>
      <c r="B275" s="197"/>
      <c r="C275" s="152"/>
      <c r="D275" s="152"/>
      <c r="E275" s="152"/>
      <c r="F275" s="152"/>
      <c r="G275" s="197"/>
      <c r="H275" s="197"/>
      <c r="I275" s="152"/>
      <c r="J275" s="50"/>
      <c r="K275" s="50"/>
      <c r="L275" s="50"/>
      <c r="M275" s="50"/>
      <c r="N275" s="152"/>
      <c r="O275" s="197"/>
      <c r="P275" s="197"/>
      <c r="Q275" s="197"/>
      <c r="R275" s="197"/>
      <c r="S275" s="197"/>
      <c r="T275" s="197"/>
      <c r="U275" s="197"/>
      <c r="V275" s="197"/>
      <c r="W275" s="197"/>
      <c r="X275" s="197"/>
      <c r="Y275" s="197"/>
      <c r="Z275" s="197"/>
    </row>
    <row r="276" ht="15.75" customHeight="1">
      <c r="A276" s="180"/>
      <c r="B276" s="197"/>
      <c r="C276" s="152"/>
      <c r="D276" s="152"/>
      <c r="E276" s="152"/>
      <c r="F276" s="152"/>
      <c r="G276" s="197"/>
      <c r="H276" s="197"/>
      <c r="I276" s="152"/>
      <c r="J276" s="50"/>
      <c r="K276" s="50"/>
      <c r="L276" s="50"/>
      <c r="M276" s="50"/>
      <c r="N276" s="152"/>
      <c r="O276" s="197"/>
      <c r="P276" s="197"/>
      <c r="Q276" s="197"/>
      <c r="R276" s="197"/>
      <c r="S276" s="197"/>
      <c r="T276" s="197"/>
      <c r="U276" s="197"/>
      <c r="V276" s="197"/>
      <c r="W276" s="197"/>
      <c r="X276" s="197"/>
      <c r="Y276" s="197"/>
      <c r="Z276" s="197"/>
    </row>
    <row r="277" ht="15.75" customHeight="1">
      <c r="A277" s="180"/>
      <c r="B277" s="197"/>
      <c r="C277" s="152"/>
      <c r="D277" s="152"/>
      <c r="E277" s="152"/>
      <c r="F277" s="152"/>
      <c r="G277" s="197"/>
      <c r="H277" s="197"/>
      <c r="I277" s="152"/>
      <c r="J277" s="50"/>
      <c r="K277" s="50"/>
      <c r="L277" s="50"/>
      <c r="M277" s="50"/>
      <c r="N277" s="152"/>
      <c r="O277" s="197"/>
      <c r="P277" s="197"/>
      <c r="Q277" s="197"/>
      <c r="R277" s="197"/>
      <c r="S277" s="197"/>
      <c r="T277" s="197"/>
      <c r="U277" s="197"/>
      <c r="V277" s="197"/>
      <c r="W277" s="197"/>
      <c r="X277" s="197"/>
      <c r="Y277" s="197"/>
      <c r="Z277" s="197"/>
    </row>
    <row r="278" ht="15.75" customHeight="1">
      <c r="A278" s="180"/>
      <c r="B278" s="197"/>
      <c r="C278" s="152"/>
      <c r="D278" s="152"/>
      <c r="E278" s="152"/>
      <c r="F278" s="152"/>
      <c r="G278" s="197"/>
      <c r="H278" s="197"/>
      <c r="I278" s="152"/>
      <c r="J278" s="50"/>
      <c r="K278" s="50"/>
      <c r="L278" s="50"/>
      <c r="M278" s="50"/>
      <c r="N278" s="152"/>
      <c r="O278" s="197"/>
      <c r="P278" s="197"/>
      <c r="Q278" s="197"/>
      <c r="R278" s="197"/>
      <c r="S278" s="197"/>
      <c r="T278" s="197"/>
      <c r="U278" s="197"/>
      <c r="V278" s="197"/>
      <c r="W278" s="197"/>
      <c r="X278" s="197"/>
      <c r="Y278" s="197"/>
      <c r="Z278" s="197"/>
    </row>
    <row r="279" ht="15.75" customHeight="1">
      <c r="A279" s="180"/>
      <c r="B279" s="197"/>
      <c r="C279" s="152"/>
      <c r="D279" s="152"/>
      <c r="E279" s="197"/>
      <c r="F279" s="197"/>
      <c r="G279" s="197"/>
      <c r="H279" s="197"/>
      <c r="I279" s="152"/>
      <c r="J279" s="50"/>
      <c r="K279" s="50"/>
      <c r="L279" s="50"/>
      <c r="M279" s="50"/>
      <c r="N279" s="152"/>
      <c r="O279" s="197"/>
      <c r="P279" s="197"/>
      <c r="Q279" s="197"/>
      <c r="R279" s="197"/>
      <c r="S279" s="197"/>
      <c r="T279" s="197"/>
      <c r="U279" s="197"/>
      <c r="V279" s="197"/>
      <c r="W279" s="197"/>
      <c r="X279" s="197"/>
      <c r="Y279" s="197"/>
      <c r="Z279" s="197"/>
    </row>
    <row r="280" ht="15.75" customHeight="1">
      <c r="A280" s="180"/>
      <c r="B280" s="197"/>
      <c r="C280" s="152"/>
      <c r="D280" s="152"/>
      <c r="E280" s="152"/>
      <c r="F280" s="152"/>
      <c r="G280" s="197"/>
      <c r="H280" s="197"/>
      <c r="I280" s="152"/>
      <c r="J280" s="50"/>
      <c r="K280" s="50"/>
      <c r="L280" s="50"/>
      <c r="M280" s="50"/>
      <c r="N280" s="152"/>
      <c r="O280" s="197"/>
      <c r="P280" s="197"/>
      <c r="Q280" s="197"/>
      <c r="R280" s="197"/>
      <c r="S280" s="197"/>
      <c r="T280" s="197"/>
      <c r="U280" s="197"/>
      <c r="V280" s="197"/>
      <c r="W280" s="197"/>
      <c r="X280" s="197"/>
      <c r="Y280" s="197"/>
      <c r="Z280" s="197"/>
    </row>
    <row r="281" ht="15.75" customHeight="1">
      <c r="A281" s="180"/>
      <c r="B281" s="197"/>
      <c r="C281" s="152"/>
      <c r="D281" s="152"/>
      <c r="E281" s="152"/>
      <c r="F281" s="152"/>
      <c r="G281" s="197"/>
      <c r="H281" s="197"/>
      <c r="I281" s="152"/>
      <c r="J281" s="50"/>
      <c r="K281" s="50"/>
      <c r="L281" s="50"/>
      <c r="M281" s="50"/>
      <c r="N281" s="152"/>
      <c r="O281" s="197"/>
      <c r="P281" s="197"/>
      <c r="Q281" s="197"/>
      <c r="R281" s="197"/>
      <c r="S281" s="197"/>
      <c r="T281" s="197"/>
      <c r="U281" s="197"/>
      <c r="V281" s="197"/>
      <c r="W281" s="197"/>
      <c r="X281" s="197"/>
      <c r="Y281" s="197"/>
      <c r="Z281" s="197"/>
    </row>
    <row r="282" ht="15.75" customHeight="1">
      <c r="A282" s="180"/>
      <c r="B282" s="197"/>
      <c r="C282" s="197"/>
      <c r="D282" s="152"/>
      <c r="E282" s="152"/>
      <c r="F282" s="152"/>
      <c r="G282" s="197"/>
      <c r="H282" s="169"/>
      <c r="I282" s="152"/>
      <c r="J282" s="50"/>
      <c r="K282" s="50"/>
      <c r="L282" s="50"/>
      <c r="M282" s="50"/>
      <c r="N282" s="152"/>
      <c r="O282" s="197"/>
      <c r="P282" s="197"/>
      <c r="Q282" s="197"/>
      <c r="R282" s="197"/>
      <c r="S282" s="197"/>
      <c r="T282" s="197"/>
      <c r="U282" s="197"/>
      <c r="V282" s="197"/>
      <c r="W282" s="197"/>
      <c r="X282" s="197"/>
      <c r="Y282" s="197"/>
      <c r="Z282" s="197"/>
    </row>
    <row r="283" ht="15.75" customHeight="1">
      <c r="A283" s="180"/>
      <c r="B283" s="197"/>
      <c r="C283" s="152"/>
      <c r="D283" s="152"/>
      <c r="E283" s="152"/>
      <c r="F283" s="152"/>
      <c r="G283" s="197"/>
      <c r="H283" s="197"/>
      <c r="I283" s="152"/>
      <c r="J283" s="50"/>
      <c r="K283" s="50"/>
      <c r="L283" s="50"/>
      <c r="M283" s="50"/>
      <c r="N283" s="152"/>
      <c r="O283" s="197"/>
      <c r="P283" s="197"/>
      <c r="Q283" s="197"/>
      <c r="R283" s="197"/>
      <c r="S283" s="197"/>
      <c r="T283" s="197"/>
      <c r="U283" s="197"/>
      <c r="V283" s="197"/>
      <c r="W283" s="197"/>
      <c r="X283" s="197"/>
      <c r="Y283" s="197"/>
      <c r="Z283" s="197"/>
    </row>
    <row r="284" ht="15.75" customHeight="1">
      <c r="A284" s="180"/>
      <c r="B284" s="197"/>
      <c r="C284" s="152"/>
      <c r="D284" s="152"/>
      <c r="E284" s="152"/>
      <c r="F284" s="152"/>
      <c r="G284" s="197"/>
      <c r="H284" s="197"/>
      <c r="I284" s="152"/>
      <c r="J284" s="50"/>
      <c r="K284" s="50"/>
      <c r="L284" s="50"/>
      <c r="M284" s="50"/>
      <c r="N284" s="152"/>
      <c r="O284" s="197"/>
      <c r="P284" s="197"/>
      <c r="Q284" s="197"/>
      <c r="R284" s="197"/>
      <c r="S284" s="197"/>
      <c r="T284" s="197"/>
      <c r="U284" s="197"/>
      <c r="V284" s="197"/>
      <c r="W284" s="197"/>
      <c r="X284" s="197"/>
      <c r="Y284" s="197"/>
      <c r="Z284" s="197"/>
    </row>
    <row r="285" ht="15.75" customHeight="1">
      <c r="A285" s="180"/>
      <c r="B285" s="197"/>
      <c r="C285" s="152"/>
      <c r="D285" s="152"/>
      <c r="E285" s="152"/>
      <c r="F285" s="152"/>
      <c r="G285" s="197"/>
      <c r="H285" s="197"/>
      <c r="I285" s="152"/>
      <c r="J285" s="50"/>
      <c r="K285" s="50"/>
      <c r="L285" s="50"/>
      <c r="M285" s="50"/>
      <c r="N285" s="152"/>
      <c r="O285" s="197"/>
      <c r="P285" s="197"/>
      <c r="Q285" s="197"/>
      <c r="R285" s="197"/>
      <c r="S285" s="197"/>
      <c r="T285" s="197"/>
      <c r="U285" s="197"/>
      <c r="V285" s="197"/>
      <c r="W285" s="197"/>
      <c r="X285" s="197"/>
      <c r="Y285" s="197"/>
      <c r="Z285" s="197"/>
    </row>
    <row r="286" ht="15.75" customHeight="1">
      <c r="A286" s="180"/>
      <c r="B286" s="197"/>
      <c r="C286" s="152"/>
      <c r="D286" s="152"/>
      <c r="E286" s="152"/>
      <c r="F286" s="152"/>
      <c r="G286" s="197"/>
      <c r="H286" s="197"/>
      <c r="I286" s="152"/>
      <c r="J286" s="50"/>
      <c r="K286" s="50"/>
      <c r="L286" s="50"/>
      <c r="M286" s="50"/>
      <c r="N286" s="152"/>
      <c r="O286" s="197"/>
      <c r="P286" s="197"/>
      <c r="Q286" s="197"/>
      <c r="R286" s="197"/>
      <c r="S286" s="197"/>
      <c r="T286" s="197"/>
      <c r="U286" s="197"/>
      <c r="V286" s="197"/>
      <c r="W286" s="197"/>
      <c r="X286" s="197"/>
      <c r="Y286" s="197"/>
      <c r="Z286" s="197"/>
    </row>
    <row r="287" ht="15.75" customHeight="1">
      <c r="A287" s="180"/>
      <c r="B287" s="197"/>
      <c r="C287" s="152"/>
      <c r="D287" s="152"/>
      <c r="E287" s="152"/>
      <c r="F287" s="152"/>
      <c r="G287" s="197"/>
      <c r="H287" s="169"/>
      <c r="I287" s="152"/>
      <c r="J287" s="50"/>
      <c r="K287" s="50"/>
      <c r="L287" s="50"/>
      <c r="M287" s="50"/>
      <c r="N287" s="152"/>
      <c r="O287" s="197"/>
      <c r="P287" s="197"/>
      <c r="Q287" s="197"/>
      <c r="R287" s="197"/>
      <c r="S287" s="197"/>
      <c r="T287" s="197"/>
      <c r="U287" s="197"/>
      <c r="V287" s="197"/>
      <c r="W287" s="197"/>
      <c r="X287" s="197"/>
      <c r="Y287" s="197"/>
      <c r="Z287" s="197"/>
    </row>
    <row r="288" ht="15.75" customHeight="1">
      <c r="A288" s="180"/>
      <c r="B288" s="197"/>
      <c r="C288" s="152"/>
      <c r="D288" s="152"/>
      <c r="E288" s="152"/>
      <c r="F288" s="152"/>
      <c r="G288" s="197"/>
      <c r="H288" s="197"/>
      <c r="I288" s="152"/>
      <c r="J288" s="50"/>
      <c r="K288" s="50"/>
      <c r="L288" s="50"/>
      <c r="M288" s="50"/>
      <c r="N288" s="152"/>
      <c r="O288" s="197"/>
      <c r="P288" s="197"/>
      <c r="Q288" s="197"/>
      <c r="R288" s="197"/>
      <c r="S288" s="197"/>
      <c r="T288" s="197"/>
      <c r="U288" s="197"/>
      <c r="V288" s="197"/>
      <c r="W288" s="197"/>
      <c r="X288" s="197"/>
      <c r="Y288" s="197"/>
      <c r="Z288" s="197"/>
    </row>
    <row r="289" ht="15.75" customHeight="1">
      <c r="A289" s="180"/>
      <c r="B289" s="197"/>
      <c r="C289" s="152"/>
      <c r="D289" s="152"/>
      <c r="E289" s="152"/>
      <c r="F289" s="152"/>
      <c r="G289" s="197"/>
      <c r="H289" s="197"/>
      <c r="I289" s="152"/>
      <c r="J289" s="50"/>
      <c r="K289" s="50"/>
      <c r="L289" s="50"/>
      <c r="M289" s="50"/>
      <c r="N289" s="152"/>
      <c r="O289" s="197"/>
      <c r="P289" s="197"/>
      <c r="Q289" s="197"/>
      <c r="R289" s="197"/>
      <c r="S289" s="197"/>
      <c r="T289" s="197"/>
      <c r="U289" s="197"/>
      <c r="V289" s="197"/>
      <c r="W289" s="197"/>
      <c r="X289" s="197"/>
      <c r="Y289" s="197"/>
      <c r="Z289" s="197"/>
    </row>
    <row r="290" ht="15.75" customHeight="1">
      <c r="A290" s="180"/>
      <c r="B290" s="197"/>
      <c r="C290" s="152"/>
      <c r="D290" s="152"/>
      <c r="E290" s="197"/>
      <c r="F290" s="197"/>
      <c r="G290" s="197"/>
      <c r="H290" s="197"/>
      <c r="I290" s="152"/>
      <c r="J290" s="50"/>
      <c r="K290" s="50"/>
      <c r="L290" s="50"/>
      <c r="M290" s="50"/>
      <c r="N290" s="152"/>
      <c r="O290" s="197"/>
      <c r="P290" s="197"/>
      <c r="Q290" s="197"/>
      <c r="R290" s="197"/>
      <c r="S290" s="197"/>
      <c r="T290" s="197"/>
      <c r="U290" s="197"/>
      <c r="V290" s="197"/>
      <c r="W290" s="197"/>
      <c r="X290" s="197"/>
      <c r="Y290" s="197"/>
      <c r="Z290" s="197"/>
    </row>
    <row r="291" ht="15.75" customHeight="1">
      <c r="A291" s="180"/>
      <c r="B291" s="197"/>
      <c r="C291" s="152"/>
      <c r="D291" s="152"/>
      <c r="E291" s="152"/>
      <c r="F291" s="152"/>
      <c r="G291" s="197"/>
      <c r="H291" s="197"/>
      <c r="I291" s="152"/>
      <c r="J291" s="50"/>
      <c r="K291" s="50"/>
      <c r="L291" s="50"/>
      <c r="M291" s="50"/>
      <c r="N291" s="152"/>
      <c r="O291" s="197"/>
      <c r="P291" s="197"/>
      <c r="Q291" s="197"/>
      <c r="R291" s="197"/>
      <c r="S291" s="197"/>
      <c r="T291" s="197"/>
      <c r="U291" s="197"/>
      <c r="V291" s="197"/>
      <c r="W291" s="197"/>
      <c r="X291" s="197"/>
      <c r="Y291" s="197"/>
      <c r="Z291" s="197"/>
    </row>
    <row r="292" ht="15.75" customHeight="1">
      <c r="A292" s="180"/>
      <c r="B292" s="197"/>
      <c r="C292" s="152"/>
      <c r="D292" s="152"/>
      <c r="E292" s="152"/>
      <c r="F292" s="152"/>
      <c r="G292" s="197"/>
      <c r="H292" s="197"/>
      <c r="I292" s="152"/>
      <c r="J292" s="50"/>
      <c r="K292" s="50"/>
      <c r="L292" s="50"/>
      <c r="M292" s="50"/>
      <c r="N292" s="152"/>
      <c r="O292" s="197"/>
      <c r="P292" s="197"/>
      <c r="Q292" s="197"/>
      <c r="R292" s="197"/>
      <c r="S292" s="197"/>
      <c r="T292" s="197"/>
      <c r="U292" s="197"/>
      <c r="V292" s="197"/>
      <c r="W292" s="197"/>
      <c r="X292" s="197"/>
      <c r="Y292" s="197"/>
      <c r="Z292" s="197"/>
    </row>
    <row r="293" ht="15.75" customHeight="1">
      <c r="A293" s="180"/>
      <c r="B293" s="197"/>
      <c r="C293" s="152"/>
      <c r="D293" s="152"/>
      <c r="E293" s="152"/>
      <c r="F293" s="152"/>
      <c r="G293" s="197"/>
      <c r="H293" s="197"/>
      <c r="I293" s="152"/>
      <c r="J293" s="50"/>
      <c r="K293" s="50"/>
      <c r="L293" s="50"/>
      <c r="M293" s="50"/>
      <c r="N293" s="152"/>
      <c r="O293" s="197"/>
      <c r="P293" s="197"/>
      <c r="Q293" s="197"/>
      <c r="R293" s="197"/>
      <c r="S293" s="197"/>
      <c r="T293" s="197"/>
      <c r="U293" s="197"/>
      <c r="V293" s="197"/>
      <c r="W293" s="197"/>
      <c r="X293" s="197"/>
      <c r="Y293" s="197"/>
      <c r="Z293" s="197"/>
    </row>
    <row r="294" ht="15.75" customHeight="1">
      <c r="A294" s="180"/>
      <c r="B294" s="197"/>
      <c r="C294" s="152"/>
      <c r="D294" s="152"/>
      <c r="E294" s="197"/>
      <c r="F294" s="197"/>
      <c r="G294" s="197"/>
      <c r="H294" s="197"/>
      <c r="I294" s="152"/>
      <c r="J294" s="50"/>
      <c r="K294" s="50"/>
      <c r="L294" s="50"/>
      <c r="M294" s="50"/>
      <c r="N294" s="152"/>
      <c r="O294" s="197"/>
      <c r="P294" s="197"/>
      <c r="Q294" s="197"/>
      <c r="R294" s="197"/>
      <c r="S294" s="197"/>
      <c r="T294" s="197"/>
      <c r="U294" s="197"/>
      <c r="V294" s="197"/>
      <c r="W294" s="197"/>
      <c r="X294" s="197"/>
      <c r="Y294" s="197"/>
      <c r="Z294" s="197"/>
    </row>
    <row r="295" ht="15.75" customHeight="1">
      <c r="A295" s="180"/>
      <c r="B295" s="197"/>
      <c r="C295" s="152"/>
      <c r="D295" s="152"/>
      <c r="E295" s="197"/>
      <c r="F295" s="197"/>
      <c r="G295" s="197"/>
      <c r="H295" s="197"/>
      <c r="I295" s="152"/>
      <c r="J295" s="50"/>
      <c r="K295" s="50"/>
      <c r="L295" s="50"/>
      <c r="M295" s="50"/>
      <c r="N295" s="152"/>
      <c r="O295" s="197"/>
      <c r="P295" s="197"/>
      <c r="Q295" s="197"/>
      <c r="R295" s="197"/>
      <c r="S295" s="197"/>
      <c r="T295" s="197"/>
      <c r="U295" s="197"/>
      <c r="V295" s="197"/>
      <c r="W295" s="197"/>
      <c r="X295" s="197"/>
      <c r="Y295" s="197"/>
      <c r="Z295" s="197"/>
    </row>
    <row r="296" ht="15.75" customHeight="1">
      <c r="A296" s="180"/>
      <c r="B296" s="197"/>
      <c r="C296" s="152"/>
      <c r="D296" s="152"/>
      <c r="E296" s="152"/>
      <c r="F296" s="152"/>
      <c r="G296" s="197"/>
      <c r="H296" s="197"/>
      <c r="I296" s="152"/>
      <c r="J296" s="50"/>
      <c r="K296" s="50"/>
      <c r="L296" s="50"/>
      <c r="M296" s="50"/>
      <c r="N296" s="152"/>
      <c r="O296" s="197"/>
      <c r="P296" s="197"/>
      <c r="Q296" s="197"/>
      <c r="R296" s="197"/>
      <c r="S296" s="197"/>
      <c r="T296" s="197"/>
      <c r="U296" s="197"/>
      <c r="V296" s="197"/>
      <c r="W296" s="197"/>
      <c r="X296" s="197"/>
      <c r="Y296" s="197"/>
      <c r="Z296" s="197"/>
    </row>
    <row r="297" ht="15.75" customHeight="1">
      <c r="A297" s="180"/>
      <c r="B297" s="197"/>
      <c r="C297" s="152"/>
      <c r="D297" s="152"/>
      <c r="E297" s="152"/>
      <c r="F297" s="152"/>
      <c r="G297" s="197"/>
      <c r="H297" s="197"/>
      <c r="I297" s="152"/>
      <c r="J297" s="50"/>
      <c r="K297" s="50"/>
      <c r="L297" s="50"/>
      <c r="M297" s="50"/>
      <c r="N297" s="152"/>
      <c r="O297" s="197"/>
      <c r="P297" s="197"/>
      <c r="Q297" s="197"/>
      <c r="R297" s="197"/>
      <c r="S297" s="197"/>
      <c r="T297" s="197"/>
      <c r="U297" s="197"/>
      <c r="V297" s="197"/>
      <c r="W297" s="197"/>
      <c r="X297" s="197"/>
      <c r="Y297" s="197"/>
      <c r="Z297" s="197"/>
    </row>
    <row r="298" ht="15.75" customHeight="1">
      <c r="A298" s="180"/>
      <c r="B298" s="197"/>
      <c r="C298" s="152"/>
      <c r="D298" s="152"/>
      <c r="E298" s="152"/>
      <c r="F298" s="152"/>
      <c r="G298" s="197"/>
      <c r="H298" s="197"/>
      <c r="I298" s="152"/>
      <c r="J298" s="50"/>
      <c r="K298" s="50"/>
      <c r="L298" s="50"/>
      <c r="M298" s="50"/>
      <c r="N298" s="152"/>
      <c r="O298" s="197"/>
      <c r="P298" s="197"/>
      <c r="Q298" s="197"/>
      <c r="R298" s="197"/>
      <c r="S298" s="197"/>
      <c r="T298" s="197"/>
      <c r="U298" s="197"/>
      <c r="V298" s="197"/>
      <c r="W298" s="197"/>
      <c r="X298" s="197"/>
      <c r="Y298" s="197"/>
      <c r="Z298" s="197"/>
    </row>
    <row r="299" ht="15.75" customHeight="1">
      <c r="A299" s="180"/>
      <c r="B299" s="197"/>
      <c r="C299" s="152"/>
      <c r="D299" s="152"/>
      <c r="E299" s="197"/>
      <c r="F299" s="197"/>
      <c r="G299" s="197"/>
      <c r="H299" s="169"/>
      <c r="I299" s="152"/>
      <c r="J299" s="50"/>
      <c r="K299" s="50"/>
      <c r="L299" s="50"/>
      <c r="M299" s="50"/>
      <c r="N299" s="152"/>
      <c r="O299" s="197"/>
      <c r="P299" s="197"/>
      <c r="Q299" s="197"/>
      <c r="R299" s="197"/>
      <c r="S299" s="197"/>
      <c r="T299" s="197"/>
      <c r="U299" s="197"/>
      <c r="V299" s="197"/>
      <c r="W299" s="197"/>
      <c r="X299" s="197"/>
      <c r="Y299" s="197"/>
      <c r="Z299" s="197"/>
    </row>
    <row r="300" ht="15.75" customHeight="1">
      <c r="A300" s="180"/>
      <c r="B300" s="197"/>
      <c r="C300" s="152"/>
      <c r="D300" s="152"/>
      <c r="E300" s="152"/>
      <c r="F300" s="152"/>
      <c r="G300" s="197"/>
      <c r="H300" s="197"/>
      <c r="I300" s="152"/>
      <c r="J300" s="50"/>
      <c r="K300" s="50"/>
      <c r="L300" s="50"/>
      <c r="M300" s="50"/>
      <c r="N300" s="152"/>
      <c r="O300" s="197"/>
      <c r="P300" s="197"/>
      <c r="Q300" s="197"/>
      <c r="R300" s="197"/>
      <c r="S300" s="197"/>
      <c r="T300" s="197"/>
      <c r="U300" s="197"/>
      <c r="V300" s="197"/>
      <c r="W300" s="197"/>
      <c r="X300" s="197"/>
      <c r="Y300" s="197"/>
      <c r="Z300" s="197"/>
    </row>
    <row r="301" ht="15.75" customHeight="1">
      <c r="A301" s="180"/>
      <c r="B301" s="197"/>
      <c r="C301" s="152"/>
      <c r="D301" s="152"/>
      <c r="E301" s="152"/>
      <c r="F301" s="152"/>
      <c r="G301" s="197"/>
      <c r="H301" s="169"/>
      <c r="I301" s="152"/>
      <c r="J301" s="50"/>
      <c r="K301" s="50"/>
      <c r="L301" s="50"/>
      <c r="M301" s="50"/>
      <c r="N301" s="152"/>
      <c r="O301" s="197"/>
      <c r="P301" s="197"/>
      <c r="Q301" s="197"/>
      <c r="R301" s="197"/>
      <c r="S301" s="197"/>
      <c r="T301" s="197"/>
      <c r="U301" s="197"/>
      <c r="V301" s="197"/>
      <c r="W301" s="197"/>
      <c r="X301" s="197"/>
      <c r="Y301" s="197"/>
      <c r="Z301" s="197"/>
    </row>
    <row r="302" ht="15.75" customHeight="1">
      <c r="A302" s="180"/>
      <c r="B302" s="197"/>
      <c r="C302" s="152"/>
      <c r="D302" s="152"/>
      <c r="E302" s="197"/>
      <c r="F302" s="197"/>
      <c r="G302" s="197"/>
      <c r="H302" s="197"/>
      <c r="I302" s="152"/>
      <c r="J302" s="50"/>
      <c r="K302" s="50"/>
      <c r="L302" s="50"/>
      <c r="M302" s="50"/>
      <c r="N302" s="152"/>
      <c r="O302" s="197"/>
      <c r="P302" s="197"/>
      <c r="Q302" s="197"/>
      <c r="R302" s="197"/>
      <c r="S302" s="197"/>
      <c r="T302" s="197"/>
      <c r="U302" s="197"/>
      <c r="V302" s="197"/>
      <c r="W302" s="197"/>
      <c r="X302" s="197"/>
      <c r="Y302" s="197"/>
      <c r="Z302" s="197"/>
    </row>
    <row r="303" ht="15.75" customHeight="1">
      <c r="A303" s="180"/>
      <c r="B303" s="197"/>
      <c r="C303" s="152"/>
      <c r="D303" s="152"/>
      <c r="E303" s="197"/>
      <c r="F303" s="197"/>
      <c r="G303" s="197"/>
      <c r="H303" s="197"/>
      <c r="I303" s="152"/>
      <c r="J303" s="50"/>
      <c r="K303" s="50"/>
      <c r="L303" s="50"/>
      <c r="M303" s="50"/>
      <c r="N303" s="152"/>
      <c r="O303" s="197"/>
      <c r="P303" s="197"/>
      <c r="Q303" s="197"/>
      <c r="R303" s="197"/>
      <c r="S303" s="197"/>
      <c r="T303" s="197"/>
      <c r="U303" s="197"/>
      <c r="V303" s="197"/>
      <c r="W303" s="197"/>
      <c r="X303" s="197"/>
      <c r="Y303" s="197"/>
      <c r="Z303" s="197"/>
    </row>
    <row r="304" ht="15.75" customHeight="1">
      <c r="A304" s="180"/>
      <c r="B304" s="197"/>
      <c r="C304" s="152"/>
      <c r="D304" s="152"/>
      <c r="E304" s="152"/>
      <c r="F304" s="152"/>
      <c r="G304" s="197"/>
      <c r="H304" s="197"/>
      <c r="I304" s="152"/>
      <c r="J304" s="50"/>
      <c r="K304" s="50"/>
      <c r="L304" s="50"/>
      <c r="M304" s="50"/>
      <c r="N304" s="152"/>
      <c r="O304" s="197"/>
      <c r="P304" s="197"/>
      <c r="Q304" s="197"/>
      <c r="R304" s="197"/>
      <c r="S304" s="197"/>
      <c r="T304" s="197"/>
      <c r="U304" s="197"/>
      <c r="V304" s="197"/>
      <c r="W304" s="197"/>
      <c r="X304" s="197"/>
      <c r="Y304" s="197"/>
      <c r="Z304" s="197"/>
    </row>
    <row r="305" ht="15.75" customHeight="1">
      <c r="A305" s="180"/>
      <c r="B305" s="197"/>
      <c r="C305" s="152"/>
      <c r="D305" s="152"/>
      <c r="E305" s="152"/>
      <c r="F305" s="152"/>
      <c r="G305" s="197"/>
      <c r="H305" s="197"/>
      <c r="I305" s="152"/>
      <c r="J305" s="50"/>
      <c r="K305" s="50"/>
      <c r="L305" s="50"/>
      <c r="M305" s="50"/>
      <c r="N305" s="152"/>
      <c r="O305" s="197"/>
      <c r="P305" s="197"/>
      <c r="Q305" s="197"/>
      <c r="R305" s="197"/>
      <c r="S305" s="197"/>
      <c r="T305" s="197"/>
      <c r="U305" s="197"/>
      <c r="V305" s="197"/>
      <c r="W305" s="197"/>
      <c r="X305" s="197"/>
      <c r="Y305" s="197"/>
      <c r="Z305" s="197"/>
    </row>
    <row r="306" ht="15.75" customHeight="1">
      <c r="A306" s="180"/>
      <c r="B306" s="197"/>
      <c r="C306" s="152"/>
      <c r="D306" s="152"/>
      <c r="E306" s="152"/>
      <c r="F306" s="152"/>
      <c r="G306" s="197"/>
      <c r="H306" s="197"/>
      <c r="I306" s="152"/>
      <c r="J306" s="50"/>
      <c r="K306" s="50"/>
      <c r="L306" s="50"/>
      <c r="M306" s="50"/>
      <c r="N306" s="152"/>
      <c r="O306" s="197"/>
      <c r="P306" s="197"/>
      <c r="Q306" s="197"/>
      <c r="R306" s="197"/>
      <c r="S306" s="197"/>
      <c r="T306" s="197"/>
      <c r="U306" s="197"/>
      <c r="V306" s="197"/>
      <c r="W306" s="197"/>
      <c r="X306" s="197"/>
      <c r="Y306" s="197"/>
      <c r="Z306" s="197"/>
    </row>
    <row r="307" ht="15.75" customHeight="1">
      <c r="A307" s="180"/>
      <c r="B307" s="197"/>
      <c r="C307" s="152"/>
      <c r="D307" s="152"/>
      <c r="E307" s="152"/>
      <c r="F307" s="152"/>
      <c r="G307" s="197"/>
      <c r="H307" s="197"/>
      <c r="I307" s="152"/>
      <c r="J307" s="50"/>
      <c r="K307" s="50"/>
      <c r="L307" s="50"/>
      <c r="M307" s="50"/>
      <c r="N307" s="152"/>
      <c r="O307" s="197"/>
      <c r="P307" s="197"/>
      <c r="Q307" s="197"/>
      <c r="R307" s="197"/>
      <c r="S307" s="197"/>
      <c r="T307" s="197"/>
      <c r="U307" s="197"/>
      <c r="V307" s="197"/>
      <c r="W307" s="197"/>
      <c r="X307" s="197"/>
      <c r="Y307" s="197"/>
      <c r="Z307" s="197"/>
    </row>
    <row r="308" ht="15.75" customHeight="1">
      <c r="A308" s="180"/>
      <c r="B308" s="197"/>
      <c r="C308" s="152"/>
      <c r="D308" s="152"/>
      <c r="E308" s="152"/>
      <c r="F308" s="152"/>
      <c r="G308" s="197"/>
      <c r="H308" s="197"/>
      <c r="I308" s="152"/>
      <c r="J308" s="50"/>
      <c r="K308" s="50"/>
      <c r="L308" s="50"/>
      <c r="M308" s="50"/>
      <c r="N308" s="152"/>
      <c r="O308" s="197"/>
      <c r="P308" s="197"/>
      <c r="Q308" s="197"/>
      <c r="R308" s="197"/>
      <c r="S308" s="197"/>
      <c r="T308" s="197"/>
      <c r="U308" s="197"/>
      <c r="V308" s="197"/>
      <c r="W308" s="197"/>
      <c r="X308" s="197"/>
      <c r="Y308" s="197"/>
      <c r="Z308" s="197"/>
    </row>
    <row r="309" ht="15.75" customHeight="1">
      <c r="A309" s="180"/>
      <c r="B309" s="197"/>
      <c r="C309" s="152"/>
      <c r="D309" s="152"/>
      <c r="E309" s="152"/>
      <c r="F309" s="152"/>
      <c r="G309" s="197"/>
      <c r="H309" s="169"/>
      <c r="I309" s="152"/>
      <c r="J309" s="50"/>
      <c r="K309" s="50"/>
      <c r="L309" s="50"/>
      <c r="M309" s="50"/>
      <c r="N309" s="152"/>
      <c r="O309" s="197"/>
      <c r="P309" s="197"/>
      <c r="Q309" s="197"/>
      <c r="R309" s="197"/>
      <c r="S309" s="197"/>
      <c r="T309" s="197"/>
      <c r="U309" s="197"/>
      <c r="V309" s="197"/>
      <c r="W309" s="197"/>
      <c r="X309" s="197"/>
      <c r="Y309" s="197"/>
      <c r="Z309" s="197"/>
    </row>
    <row r="310" ht="15.75" customHeight="1">
      <c r="A310" s="180"/>
      <c r="B310" s="197"/>
      <c r="C310" s="152"/>
      <c r="D310" s="152"/>
      <c r="E310" s="197"/>
      <c r="F310" s="197"/>
      <c r="G310" s="197"/>
      <c r="H310" s="169"/>
      <c r="I310" s="152"/>
      <c r="J310" s="50"/>
      <c r="K310" s="50"/>
      <c r="L310" s="50"/>
      <c r="M310" s="50"/>
      <c r="N310" s="152"/>
      <c r="O310" s="197"/>
      <c r="P310" s="197"/>
      <c r="Q310" s="197"/>
      <c r="R310" s="197"/>
      <c r="S310" s="197"/>
      <c r="T310" s="197"/>
      <c r="U310" s="197"/>
      <c r="V310" s="197"/>
      <c r="W310" s="197"/>
      <c r="X310" s="197"/>
      <c r="Y310" s="197"/>
      <c r="Z310" s="197"/>
    </row>
    <row r="311" ht="15.75" customHeight="1">
      <c r="A311" s="180"/>
      <c r="B311" s="197"/>
      <c r="C311" s="152"/>
      <c r="D311" s="152"/>
      <c r="E311" s="152"/>
      <c r="F311" s="152"/>
      <c r="G311" s="197"/>
      <c r="H311" s="197"/>
      <c r="I311" s="152"/>
      <c r="J311" s="50"/>
      <c r="K311" s="50"/>
      <c r="L311" s="50"/>
      <c r="M311" s="50"/>
      <c r="N311" s="152"/>
      <c r="O311" s="197"/>
      <c r="P311" s="197"/>
      <c r="Q311" s="197"/>
      <c r="R311" s="197"/>
      <c r="S311" s="197"/>
      <c r="T311" s="197"/>
      <c r="U311" s="197"/>
      <c r="V311" s="197"/>
      <c r="W311" s="197"/>
      <c r="X311" s="197"/>
      <c r="Y311" s="197"/>
      <c r="Z311" s="197"/>
    </row>
    <row r="312" ht="15.75" customHeight="1">
      <c r="A312" s="180"/>
      <c r="B312" s="197"/>
      <c r="C312" s="152"/>
      <c r="D312" s="152"/>
      <c r="E312" s="152"/>
      <c r="F312" s="152"/>
      <c r="G312" s="197"/>
      <c r="H312" s="197"/>
      <c r="I312" s="152"/>
      <c r="J312" s="50"/>
      <c r="K312" s="50"/>
      <c r="L312" s="50"/>
      <c r="M312" s="50"/>
      <c r="N312" s="152"/>
      <c r="O312" s="197"/>
      <c r="P312" s="197"/>
      <c r="Q312" s="197"/>
      <c r="R312" s="197"/>
      <c r="S312" s="197"/>
      <c r="T312" s="197"/>
      <c r="U312" s="197"/>
      <c r="V312" s="197"/>
      <c r="W312" s="197"/>
      <c r="X312" s="197"/>
      <c r="Y312" s="197"/>
      <c r="Z312" s="197"/>
    </row>
    <row r="313" ht="15.75" customHeight="1">
      <c r="A313" s="180"/>
      <c r="B313" s="197"/>
      <c r="C313" s="152"/>
      <c r="D313" s="152"/>
      <c r="E313" s="152"/>
      <c r="F313" s="152"/>
      <c r="G313" s="197"/>
      <c r="H313" s="197"/>
      <c r="I313" s="152"/>
      <c r="J313" s="50"/>
      <c r="K313" s="50"/>
      <c r="L313" s="50"/>
      <c r="M313" s="50"/>
      <c r="N313" s="152"/>
      <c r="O313" s="197"/>
      <c r="P313" s="197"/>
      <c r="Q313" s="197"/>
      <c r="R313" s="197"/>
      <c r="S313" s="197"/>
      <c r="T313" s="197"/>
      <c r="U313" s="197"/>
      <c r="V313" s="197"/>
      <c r="W313" s="197"/>
      <c r="X313" s="197"/>
      <c r="Y313" s="197"/>
      <c r="Z313" s="197"/>
    </row>
    <row r="314" ht="15.75" customHeight="1">
      <c r="A314" s="180"/>
      <c r="B314" s="197"/>
      <c r="C314" s="152"/>
      <c r="D314" s="152"/>
      <c r="E314" s="152"/>
      <c r="F314" s="152"/>
      <c r="G314" s="197"/>
      <c r="H314" s="197"/>
      <c r="I314" s="152"/>
      <c r="J314" s="50"/>
      <c r="K314" s="50"/>
      <c r="L314" s="50"/>
      <c r="M314" s="50"/>
      <c r="N314" s="152"/>
      <c r="O314" s="197"/>
      <c r="P314" s="197"/>
      <c r="Q314" s="197"/>
      <c r="R314" s="197"/>
      <c r="S314" s="197"/>
      <c r="T314" s="197"/>
      <c r="U314" s="197"/>
      <c r="V314" s="197"/>
      <c r="W314" s="197"/>
      <c r="X314" s="197"/>
      <c r="Y314" s="197"/>
      <c r="Z314" s="197"/>
    </row>
    <row r="315" ht="15.75" customHeight="1">
      <c r="A315" s="180"/>
      <c r="B315" s="197"/>
      <c r="C315" s="152"/>
      <c r="D315" s="152"/>
      <c r="E315" s="152"/>
      <c r="F315" s="152"/>
      <c r="G315" s="197"/>
      <c r="H315" s="197"/>
      <c r="I315" s="152"/>
      <c r="J315" s="50"/>
      <c r="K315" s="50"/>
      <c r="L315" s="50"/>
      <c r="M315" s="50"/>
      <c r="N315" s="152"/>
      <c r="O315" s="197"/>
      <c r="P315" s="197"/>
      <c r="Q315" s="197"/>
      <c r="R315" s="197"/>
      <c r="S315" s="197"/>
      <c r="T315" s="197"/>
      <c r="U315" s="197"/>
      <c r="V315" s="197"/>
      <c r="W315" s="197"/>
      <c r="X315" s="197"/>
      <c r="Y315" s="197"/>
      <c r="Z315" s="197"/>
    </row>
    <row r="316" ht="15.75" customHeight="1">
      <c r="A316" s="180"/>
      <c r="B316" s="197"/>
      <c r="C316" s="152"/>
      <c r="D316" s="152"/>
      <c r="E316" s="152"/>
      <c r="F316" s="152"/>
      <c r="G316" s="197"/>
      <c r="H316" s="197"/>
      <c r="I316" s="152"/>
      <c r="J316" s="50"/>
      <c r="K316" s="50"/>
      <c r="L316" s="50"/>
      <c r="M316" s="50"/>
      <c r="N316" s="152"/>
      <c r="O316" s="197"/>
      <c r="P316" s="197"/>
      <c r="Q316" s="197"/>
      <c r="R316" s="197"/>
      <c r="S316" s="197"/>
      <c r="T316" s="197"/>
      <c r="U316" s="197"/>
      <c r="V316" s="197"/>
      <c r="W316" s="197"/>
      <c r="X316" s="197"/>
      <c r="Y316" s="197"/>
      <c r="Z316" s="197"/>
    </row>
    <row r="317" ht="15.75" customHeight="1">
      <c r="A317" s="180"/>
      <c r="B317" s="197"/>
      <c r="C317" s="152"/>
      <c r="D317" s="152"/>
      <c r="E317" s="197"/>
      <c r="F317" s="197"/>
      <c r="G317" s="197"/>
      <c r="H317" s="197"/>
      <c r="I317" s="152"/>
      <c r="J317" s="50"/>
      <c r="K317" s="50"/>
      <c r="L317" s="50"/>
      <c r="M317" s="50"/>
      <c r="N317" s="152"/>
      <c r="O317" s="197"/>
      <c r="P317" s="197"/>
      <c r="Q317" s="197"/>
      <c r="R317" s="197"/>
      <c r="S317" s="197"/>
      <c r="T317" s="197"/>
      <c r="U317" s="197"/>
      <c r="V317" s="197"/>
      <c r="W317" s="197"/>
      <c r="X317" s="197"/>
      <c r="Y317" s="197"/>
      <c r="Z317" s="197"/>
    </row>
    <row r="318" ht="15.75" customHeight="1">
      <c r="A318" s="180"/>
      <c r="B318" s="197"/>
      <c r="C318" s="152"/>
      <c r="D318" s="152"/>
      <c r="E318" s="152"/>
      <c r="F318" s="152"/>
      <c r="G318" s="197"/>
      <c r="H318" s="169"/>
      <c r="I318" s="152"/>
      <c r="J318" s="50"/>
      <c r="K318" s="50"/>
      <c r="L318" s="50"/>
      <c r="M318" s="50"/>
      <c r="N318" s="152"/>
      <c r="O318" s="197"/>
      <c r="P318" s="197"/>
      <c r="Q318" s="197"/>
      <c r="R318" s="197"/>
      <c r="S318" s="197"/>
      <c r="T318" s="197"/>
      <c r="U318" s="197"/>
      <c r="V318" s="197"/>
      <c r="W318" s="197"/>
      <c r="X318" s="197"/>
      <c r="Y318" s="197"/>
      <c r="Z318" s="197"/>
    </row>
    <row r="319" ht="15.75" customHeight="1">
      <c r="A319" s="180"/>
      <c r="B319" s="197"/>
      <c r="C319" s="152"/>
      <c r="D319" s="152"/>
      <c r="E319" s="152"/>
      <c r="F319" s="152"/>
      <c r="G319" s="197"/>
      <c r="H319" s="197"/>
      <c r="I319" s="152"/>
      <c r="J319" s="50"/>
      <c r="K319" s="50"/>
      <c r="L319" s="50"/>
      <c r="M319" s="50"/>
      <c r="N319" s="152"/>
      <c r="O319" s="197"/>
      <c r="P319" s="197"/>
      <c r="Q319" s="197"/>
      <c r="R319" s="197"/>
      <c r="S319" s="197"/>
      <c r="T319" s="197"/>
      <c r="U319" s="197"/>
      <c r="V319" s="197"/>
      <c r="W319" s="197"/>
      <c r="X319" s="197"/>
      <c r="Y319" s="197"/>
      <c r="Z319" s="197"/>
    </row>
    <row r="320" ht="15.75" customHeight="1">
      <c r="A320" s="180"/>
      <c r="B320" s="197"/>
      <c r="C320" s="152"/>
      <c r="D320" s="152"/>
      <c r="E320" s="197"/>
      <c r="F320" s="197"/>
      <c r="G320" s="197"/>
      <c r="H320" s="169"/>
      <c r="I320" s="152"/>
      <c r="J320" s="50"/>
      <c r="K320" s="50"/>
      <c r="L320" s="50"/>
      <c r="M320" s="50"/>
      <c r="N320" s="152"/>
      <c r="O320" s="197"/>
      <c r="P320" s="197"/>
      <c r="Q320" s="197"/>
      <c r="R320" s="197"/>
      <c r="S320" s="197"/>
      <c r="T320" s="197"/>
      <c r="U320" s="197"/>
      <c r="V320" s="197"/>
      <c r="W320" s="197"/>
      <c r="X320" s="197"/>
      <c r="Y320" s="197"/>
      <c r="Z320" s="197"/>
    </row>
    <row r="321" ht="15.75" customHeight="1">
      <c r="A321" s="180"/>
      <c r="B321" s="197"/>
      <c r="C321" s="152"/>
      <c r="D321" s="152"/>
      <c r="E321" s="197"/>
      <c r="F321" s="197"/>
      <c r="G321" s="197"/>
      <c r="H321" s="197"/>
      <c r="I321" s="152"/>
      <c r="J321" s="50"/>
      <c r="K321" s="50"/>
      <c r="L321" s="50"/>
      <c r="M321" s="50"/>
      <c r="N321" s="152"/>
      <c r="O321" s="197"/>
      <c r="P321" s="197"/>
      <c r="Q321" s="197"/>
      <c r="R321" s="197"/>
      <c r="S321" s="197"/>
      <c r="T321" s="197"/>
      <c r="U321" s="197"/>
      <c r="V321" s="197"/>
      <c r="W321" s="197"/>
      <c r="X321" s="197"/>
      <c r="Y321" s="197"/>
      <c r="Z321" s="197"/>
    </row>
    <row r="322" ht="15.75" customHeight="1">
      <c r="A322" s="180"/>
      <c r="B322" s="197"/>
      <c r="C322" s="152"/>
      <c r="D322" s="152"/>
      <c r="E322" s="197"/>
      <c r="F322" s="197"/>
      <c r="G322" s="197"/>
      <c r="H322" s="197"/>
      <c r="I322" s="152"/>
      <c r="J322" s="50"/>
      <c r="K322" s="50"/>
      <c r="L322" s="50"/>
      <c r="M322" s="50"/>
      <c r="N322" s="152"/>
      <c r="O322" s="197"/>
      <c r="P322" s="197"/>
      <c r="Q322" s="197"/>
      <c r="R322" s="197"/>
      <c r="S322" s="197"/>
      <c r="T322" s="197"/>
      <c r="U322" s="197"/>
      <c r="V322" s="197"/>
      <c r="W322" s="197"/>
      <c r="X322" s="197"/>
      <c r="Y322" s="197"/>
      <c r="Z322" s="197"/>
    </row>
    <row r="323" ht="15.75" customHeight="1">
      <c r="A323" s="180"/>
      <c r="B323" s="197"/>
      <c r="C323" s="152"/>
      <c r="D323" s="152"/>
      <c r="E323" s="152"/>
      <c r="F323" s="152"/>
      <c r="G323" s="197"/>
      <c r="H323" s="169"/>
      <c r="I323" s="152"/>
      <c r="J323" s="50"/>
      <c r="K323" s="50"/>
      <c r="L323" s="50"/>
      <c r="M323" s="50"/>
      <c r="N323" s="152"/>
      <c r="O323" s="197"/>
      <c r="P323" s="197"/>
      <c r="Q323" s="197"/>
      <c r="R323" s="197"/>
      <c r="S323" s="197"/>
      <c r="T323" s="197"/>
      <c r="U323" s="197"/>
      <c r="V323" s="197"/>
      <c r="W323" s="197"/>
      <c r="X323" s="197"/>
      <c r="Y323" s="197"/>
      <c r="Z323" s="197"/>
    </row>
    <row r="324" ht="15.75" customHeight="1">
      <c r="A324" s="180"/>
      <c r="B324" s="197"/>
      <c r="C324" s="152"/>
      <c r="D324" s="152"/>
      <c r="E324" s="197"/>
      <c r="F324" s="197"/>
      <c r="G324" s="197"/>
      <c r="H324" s="197"/>
      <c r="I324" s="152"/>
      <c r="J324" s="50"/>
      <c r="K324" s="50"/>
      <c r="L324" s="50"/>
      <c r="M324" s="50"/>
      <c r="N324" s="152"/>
      <c r="O324" s="197"/>
      <c r="P324" s="197"/>
      <c r="Q324" s="197"/>
      <c r="R324" s="197"/>
      <c r="S324" s="197"/>
      <c r="T324" s="197"/>
      <c r="U324" s="197"/>
      <c r="V324" s="197"/>
      <c r="W324" s="197"/>
      <c r="X324" s="197"/>
      <c r="Y324" s="197"/>
      <c r="Z324" s="197"/>
    </row>
    <row r="325" ht="15.75" customHeight="1">
      <c r="A325" s="180"/>
      <c r="B325" s="197"/>
      <c r="C325" s="152"/>
      <c r="D325" s="152"/>
      <c r="E325" s="152"/>
      <c r="F325" s="152"/>
      <c r="G325" s="197"/>
      <c r="H325" s="197"/>
      <c r="I325" s="152"/>
      <c r="J325" s="50"/>
      <c r="K325" s="50"/>
      <c r="L325" s="50"/>
      <c r="M325" s="50"/>
      <c r="N325" s="152"/>
      <c r="O325" s="197"/>
      <c r="P325" s="197"/>
      <c r="Q325" s="197"/>
      <c r="R325" s="197"/>
      <c r="S325" s="197"/>
      <c r="T325" s="197"/>
      <c r="U325" s="197"/>
      <c r="V325" s="197"/>
      <c r="W325" s="197"/>
      <c r="X325" s="197"/>
      <c r="Y325" s="197"/>
      <c r="Z325" s="197"/>
    </row>
    <row r="326" ht="15.75" customHeight="1">
      <c r="A326" s="180"/>
      <c r="B326" s="197"/>
      <c r="C326" s="152"/>
      <c r="D326" s="152"/>
      <c r="E326" s="152"/>
      <c r="F326" s="152"/>
      <c r="G326" s="197"/>
      <c r="H326" s="197"/>
      <c r="I326" s="152"/>
      <c r="J326" s="50"/>
      <c r="K326" s="50"/>
      <c r="L326" s="50"/>
      <c r="M326" s="50"/>
      <c r="N326" s="152"/>
      <c r="O326" s="197"/>
      <c r="P326" s="197"/>
      <c r="Q326" s="197"/>
      <c r="R326" s="197"/>
      <c r="S326" s="197"/>
      <c r="T326" s="197"/>
      <c r="U326" s="197"/>
      <c r="V326" s="197"/>
      <c r="W326" s="197"/>
      <c r="X326" s="197"/>
      <c r="Y326" s="197"/>
      <c r="Z326" s="197"/>
    </row>
    <row r="327" ht="15.75" customHeight="1">
      <c r="A327" s="180"/>
      <c r="B327" s="197"/>
      <c r="C327" s="152"/>
      <c r="D327" s="152"/>
      <c r="E327" s="152"/>
      <c r="F327" s="152"/>
      <c r="G327" s="197"/>
      <c r="H327" s="197"/>
      <c r="I327" s="152"/>
      <c r="J327" s="50"/>
      <c r="K327" s="50"/>
      <c r="L327" s="50"/>
      <c r="M327" s="50"/>
      <c r="N327" s="152"/>
      <c r="O327" s="197"/>
      <c r="P327" s="197"/>
      <c r="Q327" s="197"/>
      <c r="R327" s="197"/>
      <c r="S327" s="197"/>
      <c r="T327" s="197"/>
      <c r="U327" s="197"/>
      <c r="V327" s="197"/>
      <c r="W327" s="197"/>
      <c r="X327" s="197"/>
      <c r="Y327" s="197"/>
      <c r="Z327" s="197"/>
    </row>
    <row r="328" ht="15.75" customHeight="1">
      <c r="A328" s="180"/>
      <c r="B328" s="197"/>
      <c r="C328" s="152"/>
      <c r="D328" s="152"/>
      <c r="E328" s="152"/>
      <c r="F328" s="152"/>
      <c r="G328" s="197"/>
      <c r="H328" s="169"/>
      <c r="I328" s="152"/>
      <c r="J328" s="50"/>
      <c r="K328" s="50"/>
      <c r="L328" s="50"/>
      <c r="M328" s="50"/>
      <c r="N328" s="152"/>
      <c r="O328" s="197"/>
      <c r="P328" s="197"/>
      <c r="Q328" s="197"/>
      <c r="R328" s="197"/>
      <c r="S328" s="197"/>
      <c r="T328" s="197"/>
      <c r="U328" s="197"/>
      <c r="V328" s="197"/>
      <c r="W328" s="197"/>
      <c r="X328" s="197"/>
      <c r="Y328" s="197"/>
      <c r="Z328" s="197"/>
    </row>
    <row r="329" ht="15.75" customHeight="1">
      <c r="A329" s="180"/>
      <c r="B329" s="197"/>
      <c r="C329" s="152"/>
      <c r="D329" s="152"/>
      <c r="E329" s="152"/>
      <c r="F329" s="152"/>
      <c r="G329" s="197"/>
      <c r="H329" s="197"/>
      <c r="I329" s="152"/>
      <c r="J329" s="50"/>
      <c r="K329" s="50"/>
      <c r="L329" s="50"/>
      <c r="M329" s="50"/>
      <c r="N329" s="152"/>
      <c r="O329" s="197"/>
      <c r="P329" s="197"/>
      <c r="Q329" s="197"/>
      <c r="R329" s="197"/>
      <c r="S329" s="197"/>
      <c r="T329" s="197"/>
      <c r="U329" s="197"/>
      <c r="V329" s="197"/>
      <c r="W329" s="197"/>
      <c r="X329" s="197"/>
      <c r="Y329" s="197"/>
      <c r="Z329" s="197"/>
    </row>
    <row r="330" ht="15.75" customHeight="1">
      <c r="A330" s="180"/>
      <c r="B330" s="197"/>
      <c r="C330" s="152"/>
      <c r="D330" s="152"/>
      <c r="E330" s="152"/>
      <c r="F330" s="152"/>
      <c r="G330" s="197"/>
      <c r="H330" s="197"/>
      <c r="I330" s="152"/>
      <c r="J330" s="50"/>
      <c r="K330" s="50"/>
      <c r="L330" s="50"/>
      <c r="M330" s="50"/>
      <c r="N330" s="152"/>
      <c r="O330" s="197"/>
      <c r="P330" s="197"/>
      <c r="Q330" s="197"/>
      <c r="R330" s="197"/>
      <c r="S330" s="197"/>
      <c r="T330" s="197"/>
      <c r="U330" s="197"/>
      <c r="V330" s="197"/>
      <c r="W330" s="197"/>
      <c r="X330" s="197"/>
      <c r="Y330" s="197"/>
      <c r="Z330" s="197"/>
    </row>
    <row r="331" ht="15.75" customHeight="1">
      <c r="A331" s="180"/>
      <c r="B331" s="197"/>
      <c r="C331" s="152"/>
      <c r="D331" s="152"/>
      <c r="E331" s="152"/>
      <c r="F331" s="152"/>
      <c r="G331" s="197"/>
      <c r="H331" s="169"/>
      <c r="I331" s="152"/>
      <c r="J331" s="50"/>
      <c r="K331" s="50"/>
      <c r="L331" s="50"/>
      <c r="M331" s="50"/>
      <c r="N331" s="152"/>
      <c r="O331" s="197"/>
      <c r="P331" s="197"/>
      <c r="Q331" s="197"/>
      <c r="R331" s="197"/>
      <c r="S331" s="197"/>
      <c r="T331" s="197"/>
      <c r="U331" s="197"/>
      <c r="V331" s="197"/>
      <c r="W331" s="197"/>
      <c r="X331" s="197"/>
      <c r="Y331" s="197"/>
      <c r="Z331" s="197"/>
    </row>
    <row r="332" ht="15.75" customHeight="1">
      <c r="A332" s="180"/>
      <c r="B332" s="197"/>
      <c r="C332" s="197"/>
      <c r="D332" s="152"/>
      <c r="E332" s="152"/>
      <c r="F332" s="152"/>
      <c r="G332" s="197"/>
      <c r="H332" s="197"/>
      <c r="I332" s="152"/>
      <c r="J332" s="50"/>
      <c r="K332" s="50"/>
      <c r="L332" s="50"/>
      <c r="M332" s="50"/>
      <c r="N332" s="152"/>
      <c r="O332" s="197"/>
      <c r="P332" s="197"/>
      <c r="Q332" s="197"/>
      <c r="R332" s="197"/>
      <c r="S332" s="197"/>
      <c r="T332" s="197"/>
      <c r="U332" s="197"/>
      <c r="V332" s="197"/>
      <c r="W332" s="197"/>
      <c r="X332" s="197"/>
      <c r="Y332" s="197"/>
      <c r="Z332" s="197"/>
    </row>
    <row r="333" ht="15.75" customHeight="1">
      <c r="A333" s="180"/>
      <c r="B333" s="197"/>
      <c r="C333" s="152"/>
      <c r="D333" s="152"/>
      <c r="E333" s="152"/>
      <c r="F333" s="152"/>
      <c r="G333" s="197"/>
      <c r="H333" s="197"/>
      <c r="I333" s="152"/>
      <c r="J333" s="50"/>
      <c r="K333" s="50"/>
      <c r="L333" s="50"/>
      <c r="M333" s="50"/>
      <c r="N333" s="152"/>
      <c r="O333" s="197"/>
      <c r="P333" s="197"/>
      <c r="Q333" s="197"/>
      <c r="R333" s="197"/>
      <c r="S333" s="197"/>
      <c r="T333" s="197"/>
      <c r="U333" s="197"/>
      <c r="V333" s="197"/>
      <c r="W333" s="197"/>
      <c r="X333" s="197"/>
      <c r="Y333" s="197"/>
      <c r="Z333" s="197"/>
    </row>
    <row r="334" ht="15.75" customHeight="1">
      <c r="A334" s="180"/>
      <c r="B334" s="197"/>
      <c r="C334" s="152"/>
      <c r="D334" s="152"/>
      <c r="E334" s="152"/>
      <c r="F334" s="152"/>
      <c r="G334" s="197"/>
      <c r="H334" s="197"/>
      <c r="I334" s="152"/>
      <c r="J334" s="50"/>
      <c r="K334" s="50"/>
      <c r="L334" s="50"/>
      <c r="M334" s="50"/>
      <c r="N334" s="152"/>
      <c r="O334" s="197"/>
      <c r="P334" s="197"/>
      <c r="Q334" s="197"/>
      <c r="R334" s="197"/>
      <c r="S334" s="197"/>
      <c r="T334" s="197"/>
      <c r="U334" s="197"/>
      <c r="V334" s="197"/>
      <c r="W334" s="197"/>
      <c r="X334" s="197"/>
      <c r="Y334" s="197"/>
      <c r="Z334" s="197"/>
    </row>
    <row r="335" ht="15.75" customHeight="1">
      <c r="A335" s="180"/>
      <c r="B335" s="197"/>
      <c r="C335" s="152"/>
      <c r="D335" s="152"/>
      <c r="E335" s="152"/>
      <c r="F335" s="152"/>
      <c r="G335" s="197"/>
      <c r="H335" s="197"/>
      <c r="I335" s="152"/>
      <c r="J335" s="50"/>
      <c r="K335" s="50"/>
      <c r="L335" s="50"/>
      <c r="M335" s="50"/>
      <c r="N335" s="152"/>
      <c r="O335" s="197"/>
      <c r="P335" s="197"/>
      <c r="Q335" s="197"/>
      <c r="R335" s="197"/>
      <c r="S335" s="197"/>
      <c r="T335" s="197"/>
      <c r="U335" s="197"/>
      <c r="V335" s="197"/>
      <c r="W335" s="197"/>
      <c r="X335" s="197"/>
      <c r="Y335" s="197"/>
      <c r="Z335" s="197"/>
    </row>
    <row r="336" ht="15.75" customHeight="1">
      <c r="A336" s="180"/>
      <c r="B336" s="197"/>
      <c r="C336" s="152"/>
      <c r="D336" s="152"/>
      <c r="E336" s="197"/>
      <c r="F336" s="197"/>
      <c r="G336" s="197"/>
      <c r="H336" s="197"/>
      <c r="I336" s="152"/>
      <c r="J336" s="50"/>
      <c r="K336" s="50"/>
      <c r="L336" s="50"/>
      <c r="M336" s="50"/>
      <c r="N336" s="152"/>
      <c r="O336" s="197"/>
      <c r="P336" s="197"/>
      <c r="Q336" s="197"/>
      <c r="R336" s="197"/>
      <c r="S336" s="197"/>
      <c r="T336" s="197"/>
      <c r="U336" s="197"/>
      <c r="V336" s="197"/>
      <c r="W336" s="197"/>
      <c r="X336" s="197"/>
      <c r="Y336" s="197"/>
      <c r="Z336" s="197"/>
    </row>
    <row r="337" ht="15.75" customHeight="1">
      <c r="A337" s="180"/>
      <c r="B337" s="197"/>
      <c r="C337" s="152"/>
      <c r="D337" s="152"/>
      <c r="E337" s="152"/>
      <c r="F337" s="152"/>
      <c r="G337" s="197"/>
      <c r="H337" s="197"/>
      <c r="I337" s="152"/>
      <c r="J337" s="50"/>
      <c r="K337" s="50"/>
      <c r="L337" s="50"/>
      <c r="M337" s="50"/>
      <c r="N337" s="152"/>
      <c r="O337" s="197"/>
      <c r="P337" s="197"/>
      <c r="Q337" s="197"/>
      <c r="R337" s="197"/>
      <c r="S337" s="197"/>
      <c r="T337" s="197"/>
      <c r="U337" s="197"/>
      <c r="V337" s="197"/>
      <c r="W337" s="197"/>
      <c r="X337" s="197"/>
      <c r="Y337" s="197"/>
      <c r="Z337" s="197"/>
    </row>
    <row r="338" ht="15.75" customHeight="1">
      <c r="A338" s="180"/>
      <c r="B338" s="197"/>
      <c r="C338" s="152"/>
      <c r="D338" s="152"/>
      <c r="E338" s="152"/>
      <c r="F338" s="152"/>
      <c r="G338" s="197"/>
      <c r="H338" s="169"/>
      <c r="I338" s="152"/>
      <c r="J338" s="50"/>
      <c r="K338" s="50"/>
      <c r="L338" s="50"/>
      <c r="M338" s="50"/>
      <c r="N338" s="152"/>
      <c r="O338" s="197"/>
      <c r="P338" s="197"/>
      <c r="Q338" s="197"/>
      <c r="R338" s="197"/>
      <c r="S338" s="197"/>
      <c r="T338" s="197"/>
      <c r="U338" s="197"/>
      <c r="V338" s="197"/>
      <c r="W338" s="197"/>
      <c r="X338" s="197"/>
      <c r="Y338" s="197"/>
      <c r="Z338" s="197"/>
    </row>
    <row r="339" ht="15.75" customHeight="1">
      <c r="A339" s="180"/>
      <c r="B339" s="197"/>
      <c r="C339" s="152"/>
      <c r="D339" s="152"/>
      <c r="E339" s="152"/>
      <c r="F339" s="152"/>
      <c r="G339" s="197"/>
      <c r="H339" s="169"/>
      <c r="I339" s="152"/>
      <c r="J339" s="50"/>
      <c r="K339" s="50"/>
      <c r="L339" s="50"/>
      <c r="M339" s="50"/>
      <c r="N339" s="152"/>
      <c r="O339" s="197"/>
      <c r="P339" s="197"/>
      <c r="Q339" s="197"/>
      <c r="R339" s="197"/>
      <c r="S339" s="197"/>
      <c r="T339" s="197"/>
      <c r="U339" s="197"/>
      <c r="V339" s="197"/>
      <c r="W339" s="197"/>
      <c r="X339" s="197"/>
      <c r="Y339" s="197"/>
      <c r="Z339" s="197"/>
    </row>
    <row r="340" ht="15.75" customHeight="1">
      <c r="A340" s="180"/>
      <c r="B340" s="197"/>
      <c r="C340" s="197"/>
      <c r="D340" s="152"/>
      <c r="E340" s="152"/>
      <c r="F340" s="152"/>
      <c r="G340" s="197"/>
      <c r="H340" s="197"/>
      <c r="I340" s="152"/>
      <c r="J340" s="50"/>
      <c r="K340" s="50"/>
      <c r="L340" s="50"/>
      <c r="M340" s="50"/>
      <c r="N340" s="152"/>
      <c r="O340" s="197"/>
      <c r="P340" s="197"/>
      <c r="Q340" s="197"/>
      <c r="R340" s="197"/>
      <c r="S340" s="197"/>
      <c r="T340" s="197"/>
      <c r="U340" s="197"/>
      <c r="V340" s="197"/>
      <c r="W340" s="197"/>
      <c r="X340" s="197"/>
      <c r="Y340" s="197"/>
      <c r="Z340" s="197"/>
    </row>
    <row r="341" ht="15.75" customHeight="1">
      <c r="A341" s="180"/>
      <c r="B341" s="197"/>
      <c r="C341" s="152"/>
      <c r="D341" s="152"/>
      <c r="E341" s="152"/>
      <c r="F341" s="152"/>
      <c r="G341" s="197"/>
      <c r="H341" s="197"/>
      <c r="I341" s="152"/>
      <c r="J341" s="50"/>
      <c r="K341" s="50"/>
      <c r="L341" s="50"/>
      <c r="M341" s="50"/>
      <c r="N341" s="152"/>
      <c r="O341" s="197"/>
      <c r="P341" s="197"/>
      <c r="Q341" s="197"/>
      <c r="R341" s="197"/>
      <c r="S341" s="197"/>
      <c r="T341" s="197"/>
      <c r="U341" s="197"/>
      <c r="V341" s="197"/>
      <c r="W341" s="197"/>
      <c r="X341" s="197"/>
      <c r="Y341" s="197"/>
      <c r="Z341" s="197"/>
    </row>
    <row r="342" ht="15.75" customHeight="1">
      <c r="A342" s="180"/>
      <c r="B342" s="197"/>
      <c r="C342" s="197"/>
      <c r="D342" s="152"/>
      <c r="E342" s="152"/>
      <c r="F342" s="152"/>
      <c r="G342" s="197"/>
      <c r="H342" s="169"/>
      <c r="I342" s="152"/>
      <c r="J342" s="50"/>
      <c r="K342" s="50"/>
      <c r="L342" s="50"/>
      <c r="M342" s="50"/>
      <c r="N342" s="152"/>
      <c r="O342" s="197"/>
      <c r="P342" s="197"/>
      <c r="Q342" s="197"/>
      <c r="R342" s="197"/>
      <c r="S342" s="197"/>
      <c r="T342" s="197"/>
      <c r="U342" s="197"/>
      <c r="V342" s="197"/>
      <c r="W342" s="197"/>
      <c r="X342" s="197"/>
      <c r="Y342" s="197"/>
      <c r="Z342" s="197"/>
    </row>
    <row r="343" ht="15.75" customHeight="1">
      <c r="A343" s="180"/>
      <c r="B343" s="197"/>
      <c r="C343" s="152"/>
      <c r="D343" s="152"/>
      <c r="E343" s="152"/>
      <c r="F343" s="152"/>
      <c r="G343" s="197"/>
      <c r="H343" s="197"/>
      <c r="I343" s="152"/>
      <c r="J343" s="50"/>
      <c r="K343" s="50"/>
      <c r="L343" s="50"/>
      <c r="M343" s="50"/>
      <c r="N343" s="152"/>
      <c r="O343" s="197"/>
      <c r="P343" s="197"/>
      <c r="Q343" s="197"/>
      <c r="R343" s="197"/>
      <c r="S343" s="197"/>
      <c r="T343" s="197"/>
      <c r="U343" s="197"/>
      <c r="V343" s="197"/>
      <c r="W343" s="197"/>
      <c r="X343" s="197"/>
      <c r="Y343" s="197"/>
      <c r="Z343" s="197"/>
    </row>
    <row r="344" ht="15.75" customHeight="1">
      <c r="A344" s="180"/>
      <c r="B344" s="197"/>
      <c r="C344" s="152"/>
      <c r="D344" s="152"/>
      <c r="E344" s="152"/>
      <c r="F344" s="152"/>
      <c r="G344" s="197"/>
      <c r="H344" s="169"/>
      <c r="I344" s="152"/>
      <c r="J344" s="50"/>
      <c r="K344" s="50"/>
      <c r="L344" s="50"/>
      <c r="M344" s="50"/>
      <c r="N344" s="152"/>
      <c r="O344" s="197"/>
      <c r="P344" s="197"/>
      <c r="Q344" s="197"/>
      <c r="R344" s="197"/>
      <c r="S344" s="197"/>
      <c r="T344" s="197"/>
      <c r="U344" s="197"/>
      <c r="V344" s="197"/>
      <c r="W344" s="197"/>
      <c r="X344" s="197"/>
      <c r="Y344" s="197"/>
      <c r="Z344" s="197"/>
    </row>
    <row r="345" ht="15.75" customHeight="1">
      <c r="A345" s="180"/>
      <c r="B345" s="197"/>
      <c r="C345" s="152"/>
      <c r="D345" s="152"/>
      <c r="E345" s="152"/>
      <c r="F345" s="152"/>
      <c r="G345" s="197"/>
      <c r="H345" s="169"/>
      <c r="I345" s="152"/>
      <c r="J345" s="50"/>
      <c r="K345" s="50"/>
      <c r="L345" s="50"/>
      <c r="M345" s="50"/>
      <c r="N345" s="152"/>
      <c r="O345" s="197"/>
      <c r="P345" s="197"/>
      <c r="Q345" s="197"/>
      <c r="R345" s="197"/>
      <c r="S345" s="197"/>
      <c r="T345" s="197"/>
      <c r="U345" s="197"/>
      <c r="V345" s="197"/>
      <c r="W345" s="197"/>
      <c r="X345" s="197"/>
      <c r="Y345" s="197"/>
      <c r="Z345" s="197"/>
    </row>
    <row r="346" ht="15.75" customHeight="1">
      <c r="A346" s="180"/>
      <c r="B346" s="197"/>
      <c r="C346" s="197"/>
      <c r="D346" s="152"/>
      <c r="E346" s="152"/>
      <c r="F346" s="152"/>
      <c r="G346" s="197"/>
      <c r="H346" s="169"/>
      <c r="I346" s="152"/>
      <c r="J346" s="50"/>
      <c r="K346" s="50"/>
      <c r="L346" s="50"/>
      <c r="M346" s="50"/>
      <c r="N346" s="152"/>
      <c r="O346" s="197"/>
      <c r="P346" s="197"/>
      <c r="Q346" s="197"/>
      <c r="R346" s="197"/>
      <c r="S346" s="197"/>
      <c r="T346" s="197"/>
      <c r="U346" s="197"/>
      <c r="V346" s="197"/>
      <c r="W346" s="197"/>
      <c r="X346" s="197"/>
      <c r="Y346" s="197"/>
      <c r="Z346" s="197"/>
    </row>
    <row r="347" ht="15.75" customHeight="1">
      <c r="A347" s="180"/>
      <c r="B347" s="197"/>
      <c r="C347" s="152"/>
      <c r="D347" s="152"/>
      <c r="E347" s="197"/>
      <c r="F347" s="197"/>
      <c r="G347" s="197"/>
      <c r="H347" s="197"/>
      <c r="I347" s="152"/>
      <c r="J347" s="50"/>
      <c r="K347" s="50"/>
      <c r="L347" s="50"/>
      <c r="M347" s="50"/>
      <c r="N347" s="152"/>
      <c r="O347" s="197"/>
      <c r="P347" s="197"/>
      <c r="Q347" s="197"/>
      <c r="R347" s="197"/>
      <c r="S347" s="197"/>
      <c r="T347" s="197"/>
      <c r="U347" s="197"/>
      <c r="V347" s="197"/>
      <c r="W347" s="197"/>
      <c r="X347" s="197"/>
      <c r="Y347" s="197"/>
      <c r="Z347" s="197"/>
    </row>
    <row r="348" ht="15.75" customHeight="1">
      <c r="A348" s="180"/>
      <c r="B348" s="197"/>
      <c r="C348" s="152"/>
      <c r="D348" s="152"/>
      <c r="E348" s="197"/>
      <c r="F348" s="197"/>
      <c r="G348" s="197"/>
      <c r="H348" s="197"/>
      <c r="I348" s="152"/>
      <c r="J348" s="50"/>
      <c r="K348" s="50"/>
      <c r="L348" s="50"/>
      <c r="M348" s="50"/>
      <c r="N348" s="152"/>
      <c r="O348" s="197"/>
      <c r="P348" s="197"/>
      <c r="Q348" s="197"/>
      <c r="R348" s="197"/>
      <c r="S348" s="197"/>
      <c r="T348" s="197"/>
      <c r="U348" s="197"/>
      <c r="V348" s="197"/>
      <c r="W348" s="197"/>
      <c r="X348" s="197"/>
      <c r="Y348" s="197"/>
      <c r="Z348" s="197"/>
    </row>
    <row r="349" ht="15.75" customHeight="1">
      <c r="A349" s="180"/>
      <c r="B349" s="197"/>
      <c r="C349" s="152"/>
      <c r="D349" s="152"/>
      <c r="E349" s="152"/>
      <c r="F349" s="152"/>
      <c r="G349" s="197"/>
      <c r="H349" s="169"/>
      <c r="I349" s="152"/>
      <c r="J349" s="50"/>
      <c r="K349" s="50"/>
      <c r="L349" s="50"/>
      <c r="M349" s="50"/>
      <c r="N349" s="152"/>
      <c r="O349" s="197"/>
      <c r="P349" s="197"/>
      <c r="Q349" s="197"/>
      <c r="R349" s="197"/>
      <c r="S349" s="197"/>
      <c r="T349" s="197"/>
      <c r="U349" s="197"/>
      <c r="V349" s="197"/>
      <c r="W349" s="197"/>
      <c r="X349" s="197"/>
      <c r="Y349" s="197"/>
      <c r="Z349" s="197"/>
    </row>
    <row r="350" ht="15.75" customHeight="1">
      <c r="A350" s="180"/>
      <c r="B350" s="197"/>
      <c r="C350" s="152"/>
      <c r="D350" s="152"/>
      <c r="E350" s="152"/>
      <c r="F350" s="152"/>
      <c r="G350" s="197"/>
      <c r="H350" s="197"/>
      <c r="I350" s="152"/>
      <c r="J350" s="50"/>
      <c r="K350" s="50"/>
      <c r="L350" s="50"/>
      <c r="M350" s="50"/>
      <c r="N350" s="152"/>
      <c r="O350" s="197"/>
      <c r="P350" s="197"/>
      <c r="Q350" s="197"/>
      <c r="R350" s="197"/>
      <c r="S350" s="197"/>
      <c r="T350" s="197"/>
      <c r="U350" s="197"/>
      <c r="V350" s="197"/>
      <c r="W350" s="197"/>
      <c r="X350" s="197"/>
      <c r="Y350" s="197"/>
      <c r="Z350" s="197"/>
    </row>
    <row r="351" ht="15.75" customHeight="1">
      <c r="A351" s="180"/>
      <c r="B351" s="197"/>
      <c r="C351" s="152"/>
      <c r="D351" s="152"/>
      <c r="E351" s="152"/>
      <c r="F351" s="152"/>
      <c r="G351" s="197"/>
      <c r="H351" s="197"/>
      <c r="I351" s="152"/>
      <c r="J351" s="50"/>
      <c r="K351" s="50"/>
      <c r="L351" s="50"/>
      <c r="M351" s="50"/>
      <c r="N351" s="152"/>
      <c r="O351" s="197"/>
      <c r="P351" s="197"/>
      <c r="Q351" s="197"/>
      <c r="R351" s="197"/>
      <c r="S351" s="197"/>
      <c r="T351" s="197"/>
      <c r="U351" s="197"/>
      <c r="V351" s="197"/>
      <c r="W351" s="197"/>
      <c r="X351" s="197"/>
      <c r="Y351" s="197"/>
      <c r="Z351" s="197"/>
    </row>
    <row r="352" ht="15.75" customHeight="1">
      <c r="A352" s="180"/>
      <c r="B352" s="197"/>
      <c r="C352" s="152"/>
      <c r="D352" s="152"/>
      <c r="E352" s="197"/>
      <c r="F352" s="197"/>
      <c r="G352" s="197"/>
      <c r="H352" s="197"/>
      <c r="I352" s="152"/>
      <c r="J352" s="50"/>
      <c r="K352" s="50"/>
      <c r="L352" s="50"/>
      <c r="M352" s="50"/>
      <c r="N352" s="152"/>
      <c r="O352" s="197"/>
      <c r="P352" s="197"/>
      <c r="Q352" s="197"/>
      <c r="R352" s="197"/>
      <c r="S352" s="197"/>
      <c r="T352" s="197"/>
      <c r="U352" s="197"/>
      <c r="V352" s="197"/>
      <c r="W352" s="197"/>
      <c r="X352" s="197"/>
      <c r="Y352" s="197"/>
      <c r="Z352" s="197"/>
    </row>
    <row r="353" ht="15.75" customHeight="1">
      <c r="A353" s="180"/>
      <c r="B353" s="197"/>
      <c r="C353" s="152"/>
      <c r="D353" s="152"/>
      <c r="E353" s="152"/>
      <c r="F353" s="152"/>
      <c r="G353" s="197"/>
      <c r="H353" s="197"/>
      <c r="I353" s="152"/>
      <c r="J353" s="50"/>
      <c r="K353" s="50"/>
      <c r="L353" s="50"/>
      <c r="M353" s="50"/>
      <c r="N353" s="152"/>
      <c r="O353" s="197"/>
      <c r="P353" s="197"/>
      <c r="Q353" s="197"/>
      <c r="R353" s="197"/>
      <c r="S353" s="197"/>
      <c r="T353" s="197"/>
      <c r="U353" s="197"/>
      <c r="V353" s="197"/>
      <c r="W353" s="197"/>
      <c r="X353" s="197"/>
      <c r="Y353" s="197"/>
      <c r="Z353" s="197"/>
    </row>
    <row r="354" ht="15.75" customHeight="1">
      <c r="A354" s="180"/>
      <c r="B354" s="197"/>
      <c r="C354" s="152"/>
      <c r="D354" s="152"/>
      <c r="E354" s="152"/>
      <c r="F354" s="152"/>
      <c r="G354" s="197"/>
      <c r="H354" s="197"/>
      <c r="I354" s="152"/>
      <c r="J354" s="50"/>
      <c r="K354" s="50"/>
      <c r="L354" s="50"/>
      <c r="M354" s="50"/>
      <c r="N354" s="152"/>
      <c r="O354" s="197"/>
      <c r="P354" s="197"/>
      <c r="Q354" s="197"/>
      <c r="R354" s="197"/>
      <c r="S354" s="197"/>
      <c r="T354" s="197"/>
      <c r="U354" s="197"/>
      <c r="V354" s="197"/>
      <c r="W354" s="197"/>
      <c r="X354" s="197"/>
      <c r="Y354" s="197"/>
      <c r="Z354" s="197"/>
    </row>
    <row r="355" ht="15.75" customHeight="1">
      <c r="A355" s="180"/>
      <c r="B355" s="197"/>
      <c r="C355" s="152"/>
      <c r="D355" s="152"/>
      <c r="E355" s="152"/>
      <c r="F355" s="152"/>
      <c r="G355" s="197"/>
      <c r="H355" s="169"/>
      <c r="I355" s="152"/>
      <c r="J355" s="50"/>
      <c r="K355" s="50"/>
      <c r="L355" s="50"/>
      <c r="M355" s="50"/>
      <c r="N355" s="152"/>
      <c r="O355" s="197"/>
      <c r="P355" s="197"/>
      <c r="Q355" s="197"/>
      <c r="R355" s="197"/>
      <c r="S355" s="197"/>
      <c r="T355" s="197"/>
      <c r="U355" s="197"/>
      <c r="V355" s="197"/>
      <c r="W355" s="197"/>
      <c r="X355" s="197"/>
      <c r="Y355" s="197"/>
      <c r="Z355" s="197"/>
    </row>
    <row r="356" ht="15.75" customHeight="1">
      <c r="A356" s="180"/>
      <c r="B356" s="197"/>
      <c r="C356" s="152"/>
      <c r="D356" s="152"/>
      <c r="E356" s="152"/>
      <c r="F356" s="152"/>
      <c r="G356" s="197"/>
      <c r="H356" s="169"/>
      <c r="I356" s="152"/>
      <c r="J356" s="50"/>
      <c r="K356" s="50"/>
      <c r="L356" s="50"/>
      <c r="M356" s="50"/>
      <c r="N356" s="152"/>
      <c r="O356" s="197"/>
      <c r="P356" s="197"/>
      <c r="Q356" s="197"/>
      <c r="R356" s="197"/>
      <c r="S356" s="197"/>
      <c r="T356" s="197"/>
      <c r="U356" s="197"/>
      <c r="V356" s="197"/>
      <c r="W356" s="197"/>
      <c r="X356" s="197"/>
      <c r="Y356" s="197"/>
      <c r="Z356" s="197"/>
    </row>
    <row r="357" ht="15.75" customHeight="1">
      <c r="A357" s="180"/>
      <c r="B357" s="197"/>
      <c r="C357" s="152"/>
      <c r="D357" s="152"/>
      <c r="E357" s="152"/>
      <c r="F357" s="152"/>
      <c r="G357" s="197"/>
      <c r="H357" s="169"/>
      <c r="I357" s="152"/>
      <c r="J357" s="50"/>
      <c r="K357" s="50"/>
      <c r="L357" s="50"/>
      <c r="M357" s="50"/>
      <c r="N357" s="152"/>
      <c r="O357" s="197"/>
      <c r="P357" s="197"/>
      <c r="Q357" s="197"/>
      <c r="R357" s="197"/>
      <c r="S357" s="197"/>
      <c r="T357" s="197"/>
      <c r="U357" s="197"/>
      <c r="V357" s="197"/>
      <c r="W357" s="197"/>
      <c r="X357" s="197"/>
      <c r="Y357" s="197"/>
      <c r="Z357" s="197"/>
    </row>
    <row r="358" ht="15.75" customHeight="1">
      <c r="A358" s="180"/>
      <c r="B358" s="197"/>
      <c r="C358" s="152"/>
      <c r="D358" s="152"/>
      <c r="E358" s="152"/>
      <c r="F358" s="152"/>
      <c r="G358" s="197"/>
      <c r="H358" s="169"/>
      <c r="I358" s="152"/>
      <c r="J358" s="50"/>
      <c r="K358" s="50"/>
      <c r="L358" s="50"/>
      <c r="M358" s="50"/>
      <c r="N358" s="152"/>
      <c r="O358" s="197"/>
      <c r="P358" s="197"/>
      <c r="Q358" s="197"/>
      <c r="R358" s="197"/>
      <c r="S358" s="197"/>
      <c r="T358" s="197"/>
      <c r="U358" s="197"/>
      <c r="V358" s="197"/>
      <c r="W358" s="197"/>
      <c r="X358" s="197"/>
      <c r="Y358" s="197"/>
      <c r="Z358" s="197"/>
    </row>
    <row r="359" ht="15.75" customHeight="1">
      <c r="A359" s="180"/>
      <c r="B359" s="197"/>
      <c r="C359" s="152"/>
      <c r="D359" s="152"/>
      <c r="E359" s="152"/>
      <c r="F359" s="152"/>
      <c r="G359" s="197"/>
      <c r="H359" s="197"/>
      <c r="I359" s="152"/>
      <c r="J359" s="50"/>
      <c r="K359" s="50"/>
      <c r="L359" s="50"/>
      <c r="M359" s="50"/>
      <c r="N359" s="152"/>
      <c r="O359" s="197"/>
      <c r="P359" s="197"/>
      <c r="Q359" s="197"/>
      <c r="R359" s="197"/>
      <c r="S359" s="197"/>
      <c r="T359" s="197"/>
      <c r="U359" s="197"/>
      <c r="V359" s="197"/>
      <c r="W359" s="197"/>
      <c r="X359" s="197"/>
      <c r="Y359" s="197"/>
      <c r="Z359" s="197"/>
    </row>
    <row r="360" ht="15.75" customHeight="1">
      <c r="A360" s="180"/>
      <c r="B360" s="197"/>
      <c r="C360" s="152"/>
      <c r="D360" s="152"/>
      <c r="E360" s="152"/>
      <c r="F360" s="152"/>
      <c r="G360" s="197"/>
      <c r="H360" s="197"/>
      <c r="I360" s="152"/>
      <c r="J360" s="50"/>
      <c r="K360" s="50"/>
      <c r="L360" s="50"/>
      <c r="M360" s="50"/>
      <c r="N360" s="152"/>
      <c r="O360" s="197"/>
      <c r="P360" s="197"/>
      <c r="Q360" s="197"/>
      <c r="R360" s="197"/>
      <c r="S360" s="197"/>
      <c r="T360" s="197"/>
      <c r="U360" s="197"/>
      <c r="V360" s="197"/>
      <c r="W360" s="197"/>
      <c r="X360" s="197"/>
      <c r="Y360" s="197"/>
      <c r="Z360" s="197"/>
    </row>
    <row r="361" ht="15.75" customHeight="1">
      <c r="A361" s="180"/>
      <c r="B361" s="197"/>
      <c r="C361" s="152"/>
      <c r="D361" s="152"/>
      <c r="E361" s="152"/>
      <c r="F361" s="152"/>
      <c r="G361" s="197"/>
      <c r="H361" s="197"/>
      <c r="I361" s="152"/>
      <c r="J361" s="50"/>
      <c r="K361" s="50"/>
      <c r="L361" s="50"/>
      <c r="M361" s="50"/>
      <c r="N361" s="152"/>
      <c r="O361" s="197"/>
      <c r="P361" s="197"/>
      <c r="Q361" s="197"/>
      <c r="R361" s="197"/>
      <c r="S361" s="197"/>
      <c r="T361" s="197"/>
      <c r="U361" s="197"/>
      <c r="V361" s="197"/>
      <c r="W361" s="197"/>
      <c r="X361" s="197"/>
      <c r="Y361" s="197"/>
      <c r="Z361" s="197"/>
    </row>
    <row r="362" ht="15.75" customHeight="1">
      <c r="A362" s="180"/>
      <c r="B362" s="197"/>
      <c r="C362" s="152"/>
      <c r="D362" s="152"/>
      <c r="E362" s="152"/>
      <c r="F362" s="152"/>
      <c r="G362" s="197"/>
      <c r="H362" s="197"/>
      <c r="I362" s="152"/>
      <c r="J362" s="50"/>
      <c r="K362" s="50"/>
      <c r="L362" s="50"/>
      <c r="M362" s="50"/>
      <c r="N362" s="152"/>
      <c r="O362" s="197"/>
      <c r="P362" s="197"/>
      <c r="Q362" s="197"/>
      <c r="R362" s="197"/>
      <c r="S362" s="197"/>
      <c r="T362" s="197"/>
      <c r="U362" s="197"/>
      <c r="V362" s="197"/>
      <c r="W362" s="197"/>
      <c r="X362" s="197"/>
      <c r="Y362" s="197"/>
      <c r="Z362" s="197"/>
    </row>
    <row r="363" ht="15.75" customHeight="1">
      <c r="A363" s="180"/>
      <c r="B363" s="197"/>
      <c r="C363" s="152"/>
      <c r="D363" s="152"/>
      <c r="E363" s="152"/>
      <c r="F363" s="152"/>
      <c r="G363" s="197"/>
      <c r="H363" s="197"/>
      <c r="I363" s="152"/>
      <c r="J363" s="50"/>
      <c r="K363" s="50"/>
      <c r="L363" s="50"/>
      <c r="M363" s="50"/>
      <c r="N363" s="152"/>
      <c r="O363" s="197"/>
      <c r="P363" s="197"/>
      <c r="Q363" s="197"/>
      <c r="R363" s="197"/>
      <c r="S363" s="197"/>
      <c r="T363" s="197"/>
      <c r="U363" s="197"/>
      <c r="V363" s="197"/>
      <c r="W363" s="197"/>
      <c r="X363" s="197"/>
      <c r="Y363" s="197"/>
      <c r="Z363" s="197"/>
    </row>
    <row r="364" ht="15.75" customHeight="1">
      <c r="A364" s="180"/>
      <c r="B364" s="197"/>
      <c r="C364" s="152"/>
      <c r="D364" s="152"/>
      <c r="E364" s="197"/>
      <c r="F364" s="197"/>
      <c r="G364" s="197"/>
      <c r="H364" s="197"/>
      <c r="I364" s="152"/>
      <c r="J364" s="50"/>
      <c r="K364" s="50"/>
      <c r="L364" s="50"/>
      <c r="M364" s="50"/>
      <c r="N364" s="152"/>
      <c r="O364" s="197"/>
      <c r="P364" s="197"/>
      <c r="Q364" s="197"/>
      <c r="R364" s="197"/>
      <c r="S364" s="197"/>
      <c r="T364" s="197"/>
      <c r="U364" s="197"/>
      <c r="V364" s="197"/>
      <c r="W364" s="197"/>
      <c r="X364" s="197"/>
      <c r="Y364" s="197"/>
      <c r="Z364" s="197"/>
    </row>
    <row r="365" ht="15.75" customHeight="1">
      <c r="A365" s="180"/>
      <c r="B365" s="197"/>
      <c r="C365" s="152"/>
      <c r="D365" s="152"/>
      <c r="E365" s="152"/>
      <c r="F365" s="152"/>
      <c r="G365" s="197"/>
      <c r="H365" s="169"/>
      <c r="I365" s="152"/>
      <c r="J365" s="50"/>
      <c r="K365" s="50"/>
      <c r="L365" s="50"/>
      <c r="M365" s="50"/>
      <c r="N365" s="152"/>
      <c r="O365" s="197"/>
      <c r="P365" s="197"/>
      <c r="Q365" s="197"/>
      <c r="R365" s="197"/>
      <c r="S365" s="197"/>
      <c r="T365" s="197"/>
      <c r="U365" s="197"/>
      <c r="V365" s="197"/>
      <c r="W365" s="197"/>
      <c r="X365" s="197"/>
      <c r="Y365" s="197"/>
      <c r="Z365" s="197"/>
    </row>
    <row r="366" ht="15.75" customHeight="1">
      <c r="A366" s="180"/>
      <c r="B366" s="197"/>
      <c r="C366" s="152"/>
      <c r="D366" s="152"/>
      <c r="E366" s="152"/>
      <c r="F366" s="152"/>
      <c r="G366" s="197"/>
      <c r="H366" s="197"/>
      <c r="I366" s="152"/>
      <c r="J366" s="50"/>
      <c r="K366" s="50"/>
      <c r="L366" s="50"/>
      <c r="M366" s="50"/>
      <c r="N366" s="152"/>
      <c r="O366" s="197"/>
      <c r="P366" s="197"/>
      <c r="Q366" s="197"/>
      <c r="R366" s="197"/>
      <c r="S366" s="197"/>
      <c r="T366" s="197"/>
      <c r="U366" s="197"/>
      <c r="V366" s="197"/>
      <c r="W366" s="197"/>
      <c r="X366" s="197"/>
      <c r="Y366" s="197"/>
      <c r="Z366" s="197"/>
    </row>
    <row r="367" ht="15.75" customHeight="1">
      <c r="A367" s="180"/>
      <c r="B367" s="197"/>
      <c r="C367" s="152"/>
      <c r="D367" s="152"/>
      <c r="E367" s="152"/>
      <c r="F367" s="152"/>
      <c r="G367" s="197"/>
      <c r="H367" s="169"/>
      <c r="I367" s="152"/>
      <c r="J367" s="50"/>
      <c r="K367" s="50"/>
      <c r="L367" s="50"/>
      <c r="M367" s="50"/>
      <c r="N367" s="152"/>
      <c r="O367" s="197"/>
      <c r="P367" s="197"/>
      <c r="Q367" s="197"/>
      <c r="R367" s="197"/>
      <c r="S367" s="197"/>
      <c r="T367" s="197"/>
      <c r="U367" s="197"/>
      <c r="V367" s="197"/>
      <c r="W367" s="197"/>
      <c r="X367" s="197"/>
      <c r="Y367" s="197"/>
      <c r="Z367" s="197"/>
    </row>
    <row r="368" ht="15.75" customHeight="1">
      <c r="A368" s="180"/>
      <c r="B368" s="197"/>
      <c r="C368" s="152"/>
      <c r="D368" s="152"/>
      <c r="E368" s="197"/>
      <c r="F368" s="197"/>
      <c r="G368" s="197"/>
      <c r="H368" s="169"/>
      <c r="I368" s="152"/>
      <c r="J368" s="50"/>
      <c r="K368" s="50"/>
      <c r="L368" s="50"/>
      <c r="M368" s="50"/>
      <c r="N368" s="152"/>
      <c r="O368" s="197"/>
      <c r="P368" s="197"/>
      <c r="Q368" s="197"/>
      <c r="R368" s="197"/>
      <c r="S368" s="197"/>
      <c r="T368" s="197"/>
      <c r="U368" s="197"/>
      <c r="V368" s="197"/>
      <c r="W368" s="197"/>
      <c r="X368" s="197"/>
      <c r="Y368" s="197"/>
      <c r="Z368" s="197"/>
    </row>
    <row r="369" ht="15.75" customHeight="1">
      <c r="A369" s="180"/>
      <c r="B369" s="197"/>
      <c r="C369" s="197"/>
      <c r="D369" s="152"/>
      <c r="E369" s="152"/>
      <c r="F369" s="152"/>
      <c r="G369" s="197"/>
      <c r="H369" s="169"/>
      <c r="I369" s="152"/>
      <c r="J369" s="50"/>
      <c r="K369" s="50"/>
      <c r="L369" s="50"/>
      <c r="M369" s="50"/>
      <c r="N369" s="152"/>
      <c r="O369" s="197"/>
      <c r="P369" s="197"/>
      <c r="Q369" s="197"/>
      <c r="R369" s="197"/>
      <c r="S369" s="197"/>
      <c r="T369" s="197"/>
      <c r="U369" s="197"/>
      <c r="V369" s="197"/>
      <c r="W369" s="197"/>
      <c r="X369" s="197"/>
      <c r="Y369" s="197"/>
      <c r="Z369" s="197"/>
    </row>
    <row r="370" ht="15.75" customHeight="1">
      <c r="A370" s="180"/>
      <c r="B370" s="197"/>
      <c r="C370" s="152"/>
      <c r="D370" s="152"/>
      <c r="E370" s="152"/>
      <c r="F370" s="152"/>
      <c r="G370" s="197"/>
      <c r="H370" s="197"/>
      <c r="I370" s="152"/>
      <c r="J370" s="50"/>
      <c r="K370" s="50"/>
      <c r="L370" s="50"/>
      <c r="M370" s="50"/>
      <c r="N370" s="152"/>
      <c r="O370" s="197"/>
      <c r="P370" s="197"/>
      <c r="Q370" s="197"/>
      <c r="R370" s="197"/>
      <c r="S370" s="197"/>
      <c r="T370" s="197"/>
      <c r="U370" s="197"/>
      <c r="V370" s="197"/>
      <c r="W370" s="197"/>
      <c r="X370" s="197"/>
      <c r="Y370" s="197"/>
      <c r="Z370" s="197"/>
    </row>
    <row r="371" ht="15.75" customHeight="1">
      <c r="A371" s="180"/>
      <c r="B371" s="197"/>
      <c r="C371" s="152"/>
      <c r="D371" s="152"/>
      <c r="E371" s="197"/>
      <c r="F371" s="197"/>
      <c r="G371" s="197"/>
      <c r="H371" s="197"/>
      <c r="I371" s="152"/>
      <c r="J371" s="50"/>
      <c r="K371" s="50"/>
      <c r="L371" s="50"/>
      <c r="M371" s="50"/>
      <c r="N371" s="152"/>
      <c r="O371" s="197"/>
      <c r="P371" s="197"/>
      <c r="Q371" s="197"/>
      <c r="R371" s="197"/>
      <c r="S371" s="197"/>
      <c r="T371" s="197"/>
      <c r="U371" s="197"/>
      <c r="V371" s="197"/>
      <c r="W371" s="197"/>
      <c r="X371" s="197"/>
      <c r="Y371" s="197"/>
      <c r="Z371" s="197"/>
    </row>
    <row r="372" ht="15.75" customHeight="1">
      <c r="A372" s="180"/>
      <c r="B372" s="197"/>
      <c r="C372" s="152"/>
      <c r="D372" s="152"/>
      <c r="E372" s="152"/>
      <c r="F372" s="152"/>
      <c r="G372" s="197"/>
      <c r="H372" s="197"/>
      <c r="I372" s="152"/>
      <c r="J372" s="50"/>
      <c r="K372" s="50"/>
      <c r="L372" s="50"/>
      <c r="M372" s="50"/>
      <c r="N372" s="152"/>
      <c r="O372" s="197"/>
      <c r="P372" s="197"/>
      <c r="Q372" s="197"/>
      <c r="R372" s="197"/>
      <c r="S372" s="197"/>
      <c r="T372" s="197"/>
      <c r="U372" s="197"/>
      <c r="V372" s="197"/>
      <c r="W372" s="197"/>
      <c r="X372" s="197"/>
      <c r="Y372" s="197"/>
      <c r="Z372" s="197"/>
    </row>
    <row r="373" ht="15.75" customHeight="1">
      <c r="A373" s="180"/>
      <c r="B373" s="197"/>
      <c r="C373" s="152"/>
      <c r="D373" s="152"/>
      <c r="E373" s="197"/>
      <c r="F373" s="197"/>
      <c r="G373" s="197"/>
      <c r="H373" s="169"/>
      <c r="I373" s="152"/>
      <c r="J373" s="50"/>
      <c r="K373" s="50"/>
      <c r="L373" s="50"/>
      <c r="M373" s="50"/>
      <c r="N373" s="152"/>
      <c r="O373" s="197"/>
      <c r="P373" s="197"/>
      <c r="Q373" s="197"/>
      <c r="R373" s="197"/>
      <c r="S373" s="197"/>
      <c r="T373" s="197"/>
      <c r="U373" s="197"/>
      <c r="V373" s="197"/>
      <c r="W373" s="197"/>
      <c r="X373" s="197"/>
      <c r="Y373" s="197"/>
      <c r="Z373" s="197"/>
    </row>
    <row r="374" ht="15.75" customHeight="1">
      <c r="A374" s="180"/>
      <c r="B374" s="197"/>
      <c r="C374" s="152"/>
      <c r="D374" s="152"/>
      <c r="E374" s="197"/>
      <c r="F374" s="197"/>
      <c r="G374" s="197"/>
      <c r="H374" s="169"/>
      <c r="I374" s="152"/>
      <c r="J374" s="50"/>
      <c r="K374" s="50"/>
      <c r="L374" s="50"/>
      <c r="M374" s="50"/>
      <c r="N374" s="152"/>
      <c r="O374" s="197"/>
      <c r="P374" s="197"/>
      <c r="Q374" s="197"/>
      <c r="R374" s="197"/>
      <c r="S374" s="197"/>
      <c r="T374" s="197"/>
      <c r="U374" s="197"/>
      <c r="V374" s="197"/>
      <c r="W374" s="197"/>
      <c r="X374" s="197"/>
      <c r="Y374" s="197"/>
      <c r="Z374" s="197"/>
    </row>
    <row r="375" ht="15.75" customHeight="1">
      <c r="A375" s="180"/>
      <c r="B375" s="197"/>
      <c r="C375" s="152"/>
      <c r="D375" s="152"/>
      <c r="E375" s="152"/>
      <c r="F375" s="152"/>
      <c r="G375" s="197"/>
      <c r="H375" s="197"/>
      <c r="I375" s="152"/>
      <c r="J375" s="50"/>
      <c r="K375" s="50"/>
      <c r="L375" s="50"/>
      <c r="M375" s="50"/>
      <c r="N375" s="152"/>
      <c r="O375" s="197"/>
      <c r="P375" s="197"/>
      <c r="Q375" s="197"/>
      <c r="R375" s="197"/>
      <c r="S375" s="197"/>
      <c r="T375" s="197"/>
      <c r="U375" s="197"/>
      <c r="V375" s="197"/>
      <c r="W375" s="197"/>
      <c r="X375" s="197"/>
      <c r="Y375" s="197"/>
      <c r="Z375" s="197"/>
    </row>
    <row r="376" ht="15.75" customHeight="1">
      <c r="A376" s="180"/>
      <c r="B376" s="197"/>
      <c r="C376" s="152"/>
      <c r="D376" s="152"/>
      <c r="E376" s="152"/>
      <c r="F376" s="152"/>
      <c r="G376" s="197"/>
      <c r="H376" s="197"/>
      <c r="I376" s="152"/>
      <c r="J376" s="50"/>
      <c r="K376" s="50"/>
      <c r="L376" s="50"/>
      <c r="M376" s="50"/>
      <c r="N376" s="152"/>
      <c r="O376" s="197"/>
      <c r="P376" s="197"/>
      <c r="Q376" s="197"/>
      <c r="R376" s="197"/>
      <c r="S376" s="197"/>
      <c r="T376" s="197"/>
      <c r="U376" s="197"/>
      <c r="V376" s="197"/>
      <c r="W376" s="197"/>
      <c r="X376" s="197"/>
      <c r="Y376" s="197"/>
      <c r="Z376" s="197"/>
    </row>
    <row r="377" ht="15.75" customHeight="1">
      <c r="A377" s="180"/>
      <c r="B377" s="197"/>
      <c r="C377" s="152"/>
      <c r="D377" s="152"/>
      <c r="E377" s="197"/>
      <c r="F377" s="197"/>
      <c r="G377" s="197"/>
      <c r="H377" s="197"/>
      <c r="I377" s="152"/>
      <c r="J377" s="50"/>
      <c r="K377" s="50"/>
      <c r="L377" s="50"/>
      <c r="M377" s="50"/>
      <c r="N377" s="152"/>
      <c r="O377" s="197"/>
      <c r="P377" s="197"/>
      <c r="Q377" s="197"/>
      <c r="R377" s="197"/>
      <c r="S377" s="197"/>
      <c r="T377" s="197"/>
      <c r="U377" s="197"/>
      <c r="V377" s="197"/>
      <c r="W377" s="197"/>
      <c r="X377" s="197"/>
      <c r="Y377" s="197"/>
      <c r="Z377" s="197"/>
    </row>
    <row r="378" ht="15.75" customHeight="1">
      <c r="A378" s="180"/>
      <c r="B378" s="197"/>
      <c r="C378" s="152"/>
      <c r="D378" s="152"/>
      <c r="E378" s="152"/>
      <c r="F378" s="152"/>
      <c r="G378" s="197"/>
      <c r="H378" s="197"/>
      <c r="I378" s="152"/>
      <c r="J378" s="50"/>
      <c r="K378" s="50"/>
      <c r="L378" s="50"/>
      <c r="M378" s="50"/>
      <c r="N378" s="152"/>
      <c r="O378" s="197"/>
      <c r="P378" s="197"/>
      <c r="Q378" s="197"/>
      <c r="R378" s="197"/>
      <c r="S378" s="197"/>
      <c r="T378" s="197"/>
      <c r="U378" s="197"/>
      <c r="V378" s="197"/>
      <c r="W378" s="197"/>
      <c r="X378" s="197"/>
      <c r="Y378" s="197"/>
      <c r="Z378" s="197"/>
    </row>
    <row r="379" ht="15.75" customHeight="1">
      <c r="A379" s="180"/>
      <c r="B379" s="197"/>
      <c r="C379" s="152"/>
      <c r="D379" s="152"/>
      <c r="E379" s="197"/>
      <c r="F379" s="197"/>
      <c r="G379" s="197"/>
      <c r="H379" s="169"/>
      <c r="I379" s="152"/>
      <c r="J379" s="50"/>
      <c r="K379" s="50"/>
      <c r="L379" s="50"/>
      <c r="M379" s="50"/>
      <c r="N379" s="152"/>
      <c r="O379" s="197"/>
      <c r="P379" s="197"/>
      <c r="Q379" s="197"/>
      <c r="R379" s="197"/>
      <c r="S379" s="197"/>
      <c r="T379" s="197"/>
      <c r="U379" s="197"/>
      <c r="V379" s="197"/>
      <c r="W379" s="197"/>
      <c r="X379" s="197"/>
      <c r="Y379" s="197"/>
      <c r="Z379" s="197"/>
    </row>
    <row r="380" ht="15.75" customHeight="1">
      <c r="A380" s="180"/>
      <c r="B380" s="197"/>
      <c r="C380" s="152"/>
      <c r="D380" s="152"/>
      <c r="E380" s="197"/>
      <c r="F380" s="197"/>
      <c r="G380" s="197"/>
      <c r="H380" s="197"/>
      <c r="I380" s="152"/>
      <c r="J380" s="50"/>
      <c r="K380" s="50"/>
      <c r="L380" s="50"/>
      <c r="M380" s="50"/>
      <c r="N380" s="152"/>
      <c r="O380" s="197"/>
      <c r="P380" s="197"/>
      <c r="Q380" s="197"/>
      <c r="R380" s="197"/>
      <c r="S380" s="197"/>
      <c r="T380" s="197"/>
      <c r="U380" s="197"/>
      <c r="V380" s="197"/>
      <c r="W380" s="197"/>
      <c r="X380" s="197"/>
      <c r="Y380" s="197"/>
      <c r="Z380" s="197"/>
    </row>
    <row r="381" ht="15.75" customHeight="1">
      <c r="A381" s="180"/>
      <c r="B381" s="197"/>
      <c r="C381" s="152"/>
      <c r="D381" s="152"/>
      <c r="E381" s="152"/>
      <c r="F381" s="152"/>
      <c r="G381" s="197"/>
      <c r="H381" s="197"/>
      <c r="I381" s="152"/>
      <c r="J381" s="50"/>
      <c r="K381" s="50"/>
      <c r="L381" s="50"/>
      <c r="M381" s="50"/>
      <c r="N381" s="152"/>
      <c r="O381" s="197"/>
      <c r="P381" s="197"/>
      <c r="Q381" s="197"/>
      <c r="R381" s="197"/>
      <c r="S381" s="197"/>
      <c r="T381" s="197"/>
      <c r="U381" s="197"/>
      <c r="V381" s="197"/>
      <c r="W381" s="197"/>
      <c r="X381" s="197"/>
      <c r="Y381" s="197"/>
      <c r="Z381" s="197"/>
    </row>
    <row r="382" ht="15.75" customHeight="1">
      <c r="A382" s="180"/>
      <c r="B382" s="197"/>
      <c r="C382" s="152"/>
      <c r="D382" s="152"/>
      <c r="E382" s="197"/>
      <c r="F382" s="197"/>
      <c r="G382" s="197"/>
      <c r="H382" s="169"/>
      <c r="I382" s="152"/>
      <c r="J382" s="50"/>
      <c r="K382" s="50"/>
      <c r="L382" s="50"/>
      <c r="M382" s="50"/>
      <c r="N382" s="152"/>
      <c r="O382" s="197"/>
      <c r="P382" s="197"/>
      <c r="Q382" s="197"/>
      <c r="R382" s="197"/>
      <c r="S382" s="197"/>
      <c r="T382" s="197"/>
      <c r="U382" s="197"/>
      <c r="V382" s="197"/>
      <c r="W382" s="197"/>
      <c r="X382" s="197"/>
      <c r="Y382" s="197"/>
      <c r="Z382" s="197"/>
    </row>
    <row r="383" ht="15.75" customHeight="1">
      <c r="A383" s="180"/>
      <c r="B383" s="197"/>
      <c r="C383" s="152"/>
      <c r="D383" s="152"/>
      <c r="E383" s="152"/>
      <c r="F383" s="152"/>
      <c r="G383" s="197"/>
      <c r="H383" s="197"/>
      <c r="I383" s="152"/>
      <c r="J383" s="50"/>
      <c r="K383" s="50"/>
      <c r="L383" s="50"/>
      <c r="M383" s="50"/>
      <c r="N383" s="152"/>
      <c r="O383" s="197"/>
      <c r="P383" s="197"/>
      <c r="Q383" s="197"/>
      <c r="R383" s="197"/>
      <c r="S383" s="197"/>
      <c r="T383" s="197"/>
      <c r="U383" s="197"/>
      <c r="V383" s="197"/>
      <c r="W383" s="197"/>
      <c r="X383" s="197"/>
      <c r="Y383" s="197"/>
      <c r="Z383" s="197"/>
    </row>
    <row r="384" ht="15.75" customHeight="1">
      <c r="A384" s="180"/>
      <c r="B384" s="197"/>
      <c r="C384" s="152"/>
      <c r="D384" s="152"/>
      <c r="E384" s="152"/>
      <c r="F384" s="152"/>
      <c r="G384" s="197"/>
      <c r="H384" s="197"/>
      <c r="I384" s="152"/>
      <c r="J384" s="50"/>
      <c r="K384" s="50"/>
      <c r="L384" s="50"/>
      <c r="M384" s="50"/>
      <c r="N384" s="152"/>
      <c r="O384" s="197"/>
      <c r="P384" s="197"/>
      <c r="Q384" s="197"/>
      <c r="R384" s="197"/>
      <c r="S384" s="197"/>
      <c r="T384" s="197"/>
      <c r="U384" s="197"/>
      <c r="V384" s="197"/>
      <c r="W384" s="197"/>
      <c r="X384" s="197"/>
      <c r="Y384" s="197"/>
      <c r="Z384" s="197"/>
    </row>
    <row r="385" ht="15.75" customHeight="1">
      <c r="A385" s="180"/>
      <c r="B385" s="197"/>
      <c r="C385" s="152"/>
      <c r="D385" s="152"/>
      <c r="E385" s="197"/>
      <c r="F385" s="197"/>
      <c r="G385" s="197"/>
      <c r="H385" s="169"/>
      <c r="I385" s="152"/>
      <c r="J385" s="50"/>
      <c r="K385" s="50"/>
      <c r="L385" s="50"/>
      <c r="M385" s="50"/>
      <c r="N385" s="152"/>
      <c r="O385" s="197"/>
      <c r="P385" s="197"/>
      <c r="Q385" s="197"/>
      <c r="R385" s="197"/>
      <c r="S385" s="197"/>
      <c r="T385" s="197"/>
      <c r="U385" s="197"/>
      <c r="V385" s="197"/>
      <c r="W385" s="197"/>
      <c r="X385" s="197"/>
      <c r="Y385" s="197"/>
      <c r="Z385" s="197"/>
    </row>
    <row r="386" ht="15.75" customHeight="1">
      <c r="A386" s="180"/>
      <c r="B386" s="197"/>
      <c r="C386" s="152"/>
      <c r="D386" s="152"/>
      <c r="E386" s="152"/>
      <c r="F386" s="152"/>
      <c r="G386" s="197"/>
      <c r="H386" s="169"/>
      <c r="I386" s="152"/>
      <c r="J386" s="50"/>
      <c r="K386" s="50"/>
      <c r="L386" s="50"/>
      <c r="M386" s="50"/>
      <c r="N386" s="152"/>
      <c r="O386" s="197"/>
      <c r="P386" s="197"/>
      <c r="Q386" s="197"/>
      <c r="R386" s="197"/>
      <c r="S386" s="197"/>
      <c r="T386" s="197"/>
      <c r="U386" s="197"/>
      <c r="V386" s="197"/>
      <c r="W386" s="197"/>
      <c r="X386" s="197"/>
      <c r="Y386" s="197"/>
      <c r="Z386" s="197"/>
    </row>
    <row r="387" ht="15.75" customHeight="1">
      <c r="A387" s="180"/>
      <c r="B387" s="197"/>
      <c r="C387" s="152"/>
      <c r="D387" s="152"/>
      <c r="E387" s="197"/>
      <c r="F387" s="197"/>
      <c r="G387" s="197"/>
      <c r="H387" s="197"/>
      <c r="I387" s="152"/>
      <c r="J387" s="50"/>
      <c r="K387" s="50"/>
      <c r="L387" s="50"/>
      <c r="M387" s="50"/>
      <c r="N387" s="152"/>
      <c r="O387" s="197"/>
      <c r="P387" s="197"/>
      <c r="Q387" s="197"/>
      <c r="R387" s="197"/>
      <c r="S387" s="197"/>
      <c r="T387" s="197"/>
      <c r="U387" s="197"/>
      <c r="V387" s="197"/>
      <c r="W387" s="197"/>
      <c r="X387" s="197"/>
      <c r="Y387" s="197"/>
      <c r="Z387" s="197"/>
    </row>
    <row r="388" ht="15.75" customHeight="1">
      <c r="A388" s="180"/>
      <c r="B388" s="197"/>
      <c r="C388" s="152"/>
      <c r="D388" s="152"/>
      <c r="E388" s="197"/>
      <c r="F388" s="197"/>
      <c r="G388" s="197"/>
      <c r="H388" s="169"/>
      <c r="I388" s="152"/>
      <c r="J388" s="50"/>
      <c r="K388" s="50"/>
      <c r="L388" s="50"/>
      <c r="M388" s="50"/>
      <c r="N388" s="152"/>
      <c r="O388" s="197"/>
      <c r="P388" s="197"/>
      <c r="Q388" s="197"/>
      <c r="R388" s="197"/>
      <c r="S388" s="197"/>
      <c r="T388" s="197"/>
      <c r="U388" s="197"/>
      <c r="V388" s="197"/>
      <c r="W388" s="197"/>
      <c r="X388" s="197"/>
      <c r="Y388" s="197"/>
      <c r="Z388" s="197"/>
    </row>
    <row r="389" ht="15.75" customHeight="1">
      <c r="A389" s="180"/>
      <c r="B389" s="197"/>
      <c r="C389" s="152"/>
      <c r="D389" s="152"/>
      <c r="E389" s="152"/>
      <c r="F389" s="152"/>
      <c r="G389" s="197"/>
      <c r="H389" s="197"/>
      <c r="I389" s="152"/>
      <c r="J389" s="50"/>
      <c r="K389" s="50"/>
      <c r="L389" s="50"/>
      <c r="M389" s="50"/>
      <c r="N389" s="152"/>
      <c r="O389" s="197"/>
      <c r="P389" s="197"/>
      <c r="Q389" s="197"/>
      <c r="R389" s="197"/>
      <c r="S389" s="197"/>
      <c r="T389" s="197"/>
      <c r="U389" s="197"/>
      <c r="V389" s="197"/>
      <c r="W389" s="197"/>
      <c r="X389" s="197"/>
      <c r="Y389" s="197"/>
      <c r="Z389" s="197"/>
    </row>
    <row r="390" ht="15.75" customHeight="1">
      <c r="A390" s="180"/>
      <c r="B390" s="197"/>
      <c r="C390" s="152"/>
      <c r="D390" s="152"/>
      <c r="E390" s="197"/>
      <c r="F390" s="197"/>
      <c r="G390" s="197"/>
      <c r="H390" s="169"/>
      <c r="I390" s="152"/>
      <c r="J390" s="50"/>
      <c r="K390" s="50"/>
      <c r="L390" s="50"/>
      <c r="M390" s="50"/>
      <c r="N390" s="152"/>
      <c r="O390" s="197"/>
      <c r="P390" s="197"/>
      <c r="Q390" s="197"/>
      <c r="R390" s="197"/>
      <c r="S390" s="197"/>
      <c r="T390" s="197"/>
      <c r="U390" s="197"/>
      <c r="V390" s="197"/>
      <c r="W390" s="197"/>
      <c r="X390" s="197"/>
      <c r="Y390" s="197"/>
      <c r="Z390" s="197"/>
    </row>
    <row r="391" ht="15.75" customHeight="1">
      <c r="A391" s="180"/>
      <c r="B391" s="197"/>
      <c r="C391" s="152"/>
      <c r="D391" s="152"/>
      <c r="E391" s="197"/>
      <c r="F391" s="197"/>
      <c r="G391" s="197"/>
      <c r="H391" s="169"/>
      <c r="I391" s="152"/>
      <c r="J391" s="50"/>
      <c r="K391" s="50"/>
      <c r="L391" s="50"/>
      <c r="M391" s="50"/>
      <c r="N391" s="152"/>
      <c r="O391" s="197"/>
      <c r="P391" s="197"/>
      <c r="Q391" s="197"/>
      <c r="R391" s="197"/>
      <c r="S391" s="197"/>
      <c r="T391" s="197"/>
      <c r="U391" s="197"/>
      <c r="V391" s="197"/>
      <c r="W391" s="197"/>
      <c r="X391" s="197"/>
      <c r="Y391" s="197"/>
      <c r="Z391" s="197"/>
    </row>
    <row r="392" ht="15.75" customHeight="1">
      <c r="A392" s="180"/>
      <c r="B392" s="197"/>
      <c r="C392" s="152"/>
      <c r="D392" s="152"/>
      <c r="E392" s="197"/>
      <c r="F392" s="197"/>
      <c r="G392" s="197"/>
      <c r="H392" s="197"/>
      <c r="I392" s="152"/>
      <c r="J392" s="50"/>
      <c r="K392" s="50"/>
      <c r="L392" s="50"/>
      <c r="M392" s="50"/>
      <c r="N392" s="152"/>
      <c r="O392" s="197"/>
      <c r="P392" s="197"/>
      <c r="Q392" s="197"/>
      <c r="R392" s="197"/>
      <c r="S392" s="197"/>
      <c r="T392" s="197"/>
      <c r="U392" s="197"/>
      <c r="V392" s="197"/>
      <c r="W392" s="197"/>
      <c r="X392" s="197"/>
      <c r="Y392" s="197"/>
      <c r="Z392" s="197"/>
    </row>
    <row r="393" ht="15.75" customHeight="1">
      <c r="A393" s="180"/>
      <c r="B393" s="197"/>
      <c r="C393" s="152"/>
      <c r="D393" s="152"/>
      <c r="E393" s="197"/>
      <c r="F393" s="197"/>
      <c r="G393" s="197"/>
      <c r="H393" s="197"/>
      <c r="I393" s="152"/>
      <c r="J393" s="50"/>
      <c r="K393" s="50"/>
      <c r="L393" s="50"/>
      <c r="M393" s="50"/>
      <c r="N393" s="152"/>
      <c r="O393" s="197"/>
      <c r="P393" s="197"/>
      <c r="Q393" s="197"/>
      <c r="R393" s="197"/>
      <c r="S393" s="197"/>
      <c r="T393" s="197"/>
      <c r="U393" s="197"/>
      <c r="V393" s="197"/>
      <c r="W393" s="197"/>
      <c r="X393" s="197"/>
      <c r="Y393" s="197"/>
      <c r="Z393" s="197"/>
    </row>
    <row r="394" ht="15.75" customHeight="1">
      <c r="A394" s="180"/>
      <c r="B394" s="197"/>
      <c r="C394" s="152"/>
      <c r="D394" s="152"/>
      <c r="E394" s="197"/>
      <c r="F394" s="197"/>
      <c r="G394" s="197"/>
      <c r="H394" s="169"/>
      <c r="I394" s="152"/>
      <c r="J394" s="50"/>
      <c r="K394" s="50"/>
      <c r="L394" s="50"/>
      <c r="M394" s="50"/>
      <c r="N394" s="152"/>
      <c r="O394" s="197"/>
      <c r="P394" s="197"/>
      <c r="Q394" s="197"/>
      <c r="R394" s="197"/>
      <c r="S394" s="197"/>
      <c r="T394" s="197"/>
      <c r="U394" s="197"/>
      <c r="V394" s="197"/>
      <c r="W394" s="197"/>
      <c r="X394" s="197"/>
      <c r="Y394" s="197"/>
      <c r="Z394" s="197"/>
    </row>
    <row r="395" ht="15.75" customHeight="1">
      <c r="A395" s="180"/>
      <c r="B395" s="197"/>
      <c r="C395" s="152"/>
      <c r="D395" s="152"/>
      <c r="E395" s="197"/>
      <c r="F395" s="197"/>
      <c r="G395" s="197"/>
      <c r="H395" s="169"/>
      <c r="I395" s="152"/>
      <c r="J395" s="50"/>
      <c r="K395" s="50"/>
      <c r="L395" s="50"/>
      <c r="M395" s="50"/>
      <c r="N395" s="152"/>
      <c r="O395" s="197"/>
      <c r="P395" s="197"/>
      <c r="Q395" s="197"/>
      <c r="R395" s="197"/>
      <c r="S395" s="197"/>
      <c r="T395" s="197"/>
      <c r="U395" s="197"/>
      <c r="V395" s="197"/>
      <c r="W395" s="197"/>
      <c r="X395" s="197"/>
      <c r="Y395" s="197"/>
      <c r="Z395" s="197"/>
    </row>
    <row r="396" ht="15.75" customHeight="1">
      <c r="A396" s="180"/>
      <c r="B396" s="197"/>
      <c r="C396" s="152"/>
      <c r="D396" s="152"/>
      <c r="E396" s="197"/>
      <c r="F396" s="197"/>
      <c r="G396" s="197"/>
      <c r="H396" s="197"/>
      <c r="I396" s="152"/>
      <c r="J396" s="50"/>
      <c r="K396" s="50"/>
      <c r="L396" s="50"/>
      <c r="M396" s="50"/>
      <c r="N396" s="152"/>
      <c r="O396" s="197"/>
      <c r="P396" s="197"/>
      <c r="Q396" s="197"/>
      <c r="R396" s="197"/>
      <c r="S396" s="197"/>
      <c r="T396" s="197"/>
      <c r="U396" s="197"/>
      <c r="V396" s="197"/>
      <c r="W396" s="197"/>
      <c r="X396" s="197"/>
      <c r="Y396" s="197"/>
      <c r="Z396" s="197"/>
    </row>
    <row r="397" ht="15.75" customHeight="1">
      <c r="A397" s="180"/>
      <c r="B397" s="197"/>
      <c r="C397" s="152"/>
      <c r="D397" s="152"/>
      <c r="E397" s="197"/>
      <c r="F397" s="197"/>
      <c r="G397" s="197"/>
      <c r="H397" s="169"/>
      <c r="I397" s="152"/>
      <c r="J397" s="50"/>
      <c r="K397" s="50"/>
      <c r="L397" s="50"/>
      <c r="M397" s="50"/>
      <c r="N397" s="152"/>
      <c r="O397" s="197"/>
      <c r="P397" s="197"/>
      <c r="Q397" s="197"/>
      <c r="R397" s="197"/>
      <c r="S397" s="197"/>
      <c r="T397" s="197"/>
      <c r="U397" s="197"/>
      <c r="V397" s="197"/>
      <c r="W397" s="197"/>
      <c r="X397" s="197"/>
      <c r="Y397" s="197"/>
      <c r="Z397" s="197"/>
    </row>
    <row r="398" ht="15.75" customHeight="1">
      <c r="A398" s="180"/>
      <c r="B398" s="197"/>
      <c r="C398" s="197"/>
      <c r="D398" s="152"/>
      <c r="E398" s="197"/>
      <c r="F398" s="197"/>
      <c r="G398" s="197"/>
      <c r="H398" s="169"/>
      <c r="I398" s="152"/>
      <c r="J398" s="50"/>
      <c r="K398" s="50"/>
      <c r="L398" s="50"/>
      <c r="M398" s="50"/>
      <c r="N398" s="152"/>
      <c r="O398" s="197"/>
      <c r="P398" s="197"/>
      <c r="Q398" s="197"/>
      <c r="R398" s="197"/>
      <c r="S398" s="197"/>
      <c r="T398" s="197"/>
      <c r="U398" s="197"/>
      <c r="V398" s="197"/>
      <c r="W398" s="197"/>
      <c r="X398" s="197"/>
      <c r="Y398" s="197"/>
      <c r="Z398" s="197"/>
    </row>
    <row r="399" ht="15.75" customHeight="1">
      <c r="A399" s="180"/>
      <c r="B399" s="197"/>
      <c r="C399" s="152"/>
      <c r="D399" s="152"/>
      <c r="E399" s="197"/>
      <c r="F399" s="197"/>
      <c r="G399" s="197"/>
      <c r="H399" s="197"/>
      <c r="I399" s="152"/>
      <c r="J399" s="50"/>
      <c r="K399" s="50"/>
      <c r="L399" s="50"/>
      <c r="M399" s="50"/>
      <c r="N399" s="152"/>
      <c r="O399" s="197"/>
      <c r="P399" s="197"/>
      <c r="Q399" s="197"/>
      <c r="R399" s="197"/>
      <c r="S399" s="197"/>
      <c r="T399" s="197"/>
      <c r="U399" s="197"/>
      <c r="V399" s="197"/>
      <c r="W399" s="197"/>
      <c r="X399" s="197"/>
      <c r="Y399" s="197"/>
      <c r="Z399" s="197"/>
    </row>
    <row r="400" ht="15.75" customHeight="1">
      <c r="A400" s="180"/>
      <c r="B400" s="197"/>
      <c r="C400" s="197"/>
      <c r="D400" s="152"/>
      <c r="E400" s="197"/>
      <c r="F400" s="197"/>
      <c r="G400" s="197"/>
      <c r="H400" s="169"/>
      <c r="I400" s="152"/>
      <c r="J400" s="50"/>
      <c r="K400" s="50"/>
      <c r="L400" s="50"/>
      <c r="M400" s="50"/>
      <c r="N400" s="152"/>
      <c r="O400" s="197"/>
      <c r="P400" s="197"/>
      <c r="Q400" s="197"/>
      <c r="R400" s="197"/>
      <c r="S400" s="197"/>
      <c r="T400" s="197"/>
      <c r="U400" s="197"/>
      <c r="V400" s="197"/>
      <c r="W400" s="197"/>
      <c r="X400" s="197"/>
      <c r="Y400" s="197"/>
      <c r="Z400" s="197"/>
    </row>
    <row r="401" ht="15.75" customHeight="1">
      <c r="A401" s="180"/>
      <c r="B401" s="197"/>
      <c r="C401" s="152"/>
      <c r="D401" s="152"/>
      <c r="E401" s="152"/>
      <c r="F401" s="152"/>
      <c r="G401" s="197"/>
      <c r="H401" s="169"/>
      <c r="I401" s="152"/>
      <c r="J401" s="50"/>
      <c r="K401" s="50"/>
      <c r="L401" s="50"/>
      <c r="M401" s="50"/>
      <c r="N401" s="152"/>
      <c r="O401" s="197"/>
      <c r="P401" s="197"/>
      <c r="Q401" s="197"/>
      <c r="R401" s="197"/>
      <c r="S401" s="197"/>
      <c r="T401" s="197"/>
      <c r="U401" s="197"/>
      <c r="V401" s="197"/>
      <c r="W401" s="197"/>
      <c r="X401" s="197"/>
      <c r="Y401" s="197"/>
      <c r="Z401" s="197"/>
    </row>
    <row r="402" ht="15.75" customHeight="1">
      <c r="A402" s="180"/>
      <c r="B402" s="197"/>
      <c r="C402" s="152"/>
      <c r="D402" s="152"/>
      <c r="E402" s="197"/>
      <c r="F402" s="197"/>
      <c r="G402" s="197"/>
      <c r="H402" s="169"/>
      <c r="I402" s="152"/>
      <c r="J402" s="50"/>
      <c r="K402" s="50"/>
      <c r="L402" s="50"/>
      <c r="M402" s="50"/>
      <c r="N402" s="152"/>
      <c r="O402" s="197"/>
      <c r="P402" s="197"/>
      <c r="Q402" s="197"/>
      <c r="R402" s="197"/>
      <c r="S402" s="197"/>
      <c r="T402" s="197"/>
      <c r="U402" s="197"/>
      <c r="V402" s="197"/>
      <c r="W402" s="197"/>
      <c r="X402" s="197"/>
      <c r="Y402" s="197"/>
      <c r="Z402" s="197"/>
    </row>
    <row r="403" ht="15.75" customHeight="1">
      <c r="A403" s="180"/>
      <c r="B403" s="197"/>
      <c r="C403" s="152"/>
      <c r="D403" s="152"/>
      <c r="E403" s="152"/>
      <c r="F403" s="152"/>
      <c r="G403" s="197"/>
      <c r="H403" s="197"/>
      <c r="I403" s="152"/>
      <c r="J403" s="50"/>
      <c r="K403" s="50"/>
      <c r="L403" s="50"/>
      <c r="M403" s="50"/>
      <c r="N403" s="152"/>
      <c r="O403" s="197"/>
      <c r="P403" s="197"/>
      <c r="Q403" s="197"/>
      <c r="R403" s="197"/>
      <c r="S403" s="197"/>
      <c r="T403" s="197"/>
      <c r="U403" s="197"/>
      <c r="V403" s="197"/>
      <c r="W403" s="197"/>
      <c r="X403" s="197"/>
      <c r="Y403" s="197"/>
      <c r="Z403" s="197"/>
    </row>
    <row r="404" ht="15.75" customHeight="1">
      <c r="A404" s="180"/>
      <c r="B404" s="197"/>
      <c r="C404" s="152"/>
      <c r="D404" s="152"/>
      <c r="E404" s="197"/>
      <c r="F404" s="197"/>
      <c r="G404" s="197"/>
      <c r="H404" s="197"/>
      <c r="I404" s="152"/>
      <c r="J404" s="50"/>
      <c r="K404" s="50"/>
      <c r="L404" s="50"/>
      <c r="M404" s="50"/>
      <c r="N404" s="152"/>
      <c r="O404" s="197"/>
      <c r="P404" s="197"/>
      <c r="Q404" s="197"/>
      <c r="R404" s="197"/>
      <c r="S404" s="197"/>
      <c r="T404" s="197"/>
      <c r="U404" s="197"/>
      <c r="V404" s="197"/>
      <c r="W404" s="197"/>
      <c r="X404" s="197"/>
      <c r="Y404" s="197"/>
      <c r="Z404" s="197"/>
    </row>
    <row r="405" ht="15.75" customHeight="1">
      <c r="A405" s="180"/>
      <c r="B405" s="197"/>
      <c r="C405" s="152"/>
      <c r="D405" s="152"/>
      <c r="E405" s="152"/>
      <c r="F405" s="152"/>
      <c r="G405" s="197"/>
      <c r="H405" s="169"/>
      <c r="I405" s="152"/>
      <c r="J405" s="50"/>
      <c r="K405" s="50"/>
      <c r="L405" s="50"/>
      <c r="M405" s="50"/>
      <c r="N405" s="152"/>
      <c r="O405" s="197"/>
      <c r="P405" s="197"/>
      <c r="Q405" s="197"/>
      <c r="R405" s="197"/>
      <c r="S405" s="197"/>
      <c r="T405" s="197"/>
      <c r="U405" s="197"/>
      <c r="V405" s="197"/>
      <c r="W405" s="197"/>
      <c r="X405" s="197"/>
      <c r="Y405" s="197"/>
      <c r="Z405" s="197"/>
    </row>
    <row r="406" ht="15.75" customHeight="1">
      <c r="A406" s="180"/>
      <c r="B406" s="197"/>
      <c r="C406" s="152"/>
      <c r="D406" s="152"/>
      <c r="E406" s="152"/>
      <c r="F406" s="152"/>
      <c r="G406" s="197"/>
      <c r="H406" s="197"/>
      <c r="I406" s="152"/>
      <c r="J406" s="50"/>
      <c r="K406" s="50"/>
      <c r="L406" s="50"/>
      <c r="M406" s="50"/>
      <c r="N406" s="152"/>
      <c r="O406" s="197"/>
      <c r="P406" s="197"/>
      <c r="Q406" s="197"/>
      <c r="R406" s="197"/>
      <c r="S406" s="197"/>
      <c r="T406" s="197"/>
      <c r="U406" s="197"/>
      <c r="V406" s="197"/>
      <c r="W406" s="197"/>
      <c r="X406" s="197"/>
      <c r="Y406" s="197"/>
      <c r="Z406" s="197"/>
    </row>
    <row r="407" ht="15.75" customHeight="1">
      <c r="A407" s="180"/>
      <c r="B407" s="197"/>
      <c r="C407" s="152"/>
      <c r="D407" s="152"/>
      <c r="E407" s="197"/>
      <c r="F407" s="197"/>
      <c r="G407" s="197"/>
      <c r="H407" s="169"/>
      <c r="I407" s="152"/>
      <c r="J407" s="50"/>
      <c r="K407" s="50"/>
      <c r="L407" s="50"/>
      <c r="M407" s="50"/>
      <c r="N407" s="152"/>
      <c r="O407" s="197"/>
      <c r="P407" s="197"/>
      <c r="Q407" s="197"/>
      <c r="R407" s="197"/>
      <c r="S407" s="197"/>
      <c r="T407" s="197"/>
      <c r="U407" s="197"/>
      <c r="V407" s="197"/>
      <c r="W407" s="197"/>
      <c r="X407" s="197"/>
      <c r="Y407" s="197"/>
      <c r="Z407" s="197"/>
    </row>
    <row r="408" ht="15.75" customHeight="1">
      <c r="A408" s="180"/>
      <c r="B408" s="197"/>
      <c r="C408" s="152"/>
      <c r="D408" s="152"/>
      <c r="E408" s="152"/>
      <c r="F408" s="152"/>
      <c r="G408" s="197"/>
      <c r="H408" s="197"/>
      <c r="I408" s="152"/>
      <c r="J408" s="50"/>
      <c r="K408" s="50"/>
      <c r="L408" s="50"/>
      <c r="M408" s="50"/>
      <c r="N408" s="152"/>
      <c r="O408" s="197"/>
      <c r="P408" s="197"/>
      <c r="Q408" s="197"/>
      <c r="R408" s="197"/>
      <c r="S408" s="197"/>
      <c r="T408" s="197"/>
      <c r="U408" s="197"/>
      <c r="V408" s="197"/>
      <c r="W408" s="197"/>
      <c r="X408" s="197"/>
      <c r="Y408" s="197"/>
      <c r="Z408" s="197"/>
    </row>
    <row r="409" ht="15.75" customHeight="1">
      <c r="A409" s="180"/>
      <c r="B409" s="197"/>
      <c r="C409" s="152"/>
      <c r="D409" s="152"/>
      <c r="E409" s="152"/>
      <c r="F409" s="152"/>
      <c r="G409" s="197"/>
      <c r="H409" s="197"/>
      <c r="I409" s="152"/>
      <c r="J409" s="50"/>
      <c r="K409" s="50"/>
      <c r="L409" s="50"/>
      <c r="M409" s="50"/>
      <c r="N409" s="152"/>
      <c r="O409" s="197"/>
      <c r="P409" s="197"/>
      <c r="Q409" s="197"/>
      <c r="R409" s="197"/>
      <c r="S409" s="197"/>
      <c r="T409" s="197"/>
      <c r="U409" s="197"/>
      <c r="V409" s="197"/>
      <c r="W409" s="197"/>
      <c r="X409" s="197"/>
      <c r="Y409" s="197"/>
      <c r="Z409" s="197"/>
    </row>
    <row r="410" ht="15.75" customHeight="1">
      <c r="A410" s="180"/>
      <c r="B410" s="197"/>
      <c r="C410" s="152"/>
      <c r="D410" s="152"/>
      <c r="E410" s="152"/>
      <c r="F410" s="152"/>
      <c r="G410" s="197"/>
      <c r="H410" s="169"/>
      <c r="I410" s="152"/>
      <c r="J410" s="50"/>
      <c r="K410" s="50"/>
      <c r="L410" s="50"/>
      <c r="M410" s="50"/>
      <c r="N410" s="152"/>
      <c r="O410" s="197"/>
      <c r="P410" s="197"/>
      <c r="Q410" s="197"/>
      <c r="R410" s="197"/>
      <c r="S410" s="197"/>
      <c r="T410" s="197"/>
      <c r="U410" s="197"/>
      <c r="V410" s="197"/>
      <c r="W410" s="197"/>
      <c r="X410" s="197"/>
      <c r="Y410" s="197"/>
      <c r="Z410" s="197"/>
    </row>
    <row r="411" ht="15.75" customHeight="1">
      <c r="A411" s="180"/>
      <c r="B411" s="197"/>
      <c r="C411" s="197"/>
      <c r="D411" s="152"/>
      <c r="E411" s="152"/>
      <c r="F411" s="152"/>
      <c r="G411" s="197"/>
      <c r="H411" s="169"/>
      <c r="I411" s="152"/>
      <c r="J411" s="50"/>
      <c r="K411" s="50"/>
      <c r="L411" s="50"/>
      <c r="M411" s="50"/>
      <c r="N411" s="152"/>
      <c r="O411" s="197"/>
      <c r="P411" s="197"/>
      <c r="Q411" s="197"/>
      <c r="R411" s="197"/>
      <c r="S411" s="197"/>
      <c r="T411" s="197"/>
      <c r="U411" s="197"/>
      <c r="V411" s="197"/>
      <c r="W411" s="197"/>
      <c r="X411" s="197"/>
      <c r="Y411" s="197"/>
      <c r="Z411" s="197"/>
    </row>
    <row r="412" ht="15.75" customHeight="1">
      <c r="A412" s="180"/>
      <c r="B412" s="197"/>
      <c r="C412" s="152"/>
      <c r="D412" s="152"/>
      <c r="E412" s="197"/>
      <c r="F412" s="197"/>
      <c r="G412" s="197"/>
      <c r="H412" s="197"/>
      <c r="I412" s="152"/>
      <c r="J412" s="50"/>
      <c r="K412" s="50"/>
      <c r="L412" s="50"/>
      <c r="M412" s="50"/>
      <c r="N412" s="152"/>
      <c r="O412" s="197"/>
      <c r="P412" s="197"/>
      <c r="Q412" s="197"/>
      <c r="R412" s="197"/>
      <c r="S412" s="197"/>
      <c r="T412" s="197"/>
      <c r="U412" s="197"/>
      <c r="V412" s="197"/>
      <c r="W412" s="197"/>
      <c r="X412" s="197"/>
      <c r="Y412" s="197"/>
      <c r="Z412" s="197"/>
    </row>
    <row r="413" ht="15.75" customHeight="1">
      <c r="A413" s="180"/>
      <c r="B413" s="197"/>
      <c r="C413" s="152"/>
      <c r="D413" s="152"/>
      <c r="E413" s="152"/>
      <c r="F413" s="152"/>
      <c r="G413" s="197"/>
      <c r="H413" s="197"/>
      <c r="I413" s="152"/>
      <c r="J413" s="50"/>
      <c r="K413" s="50"/>
      <c r="L413" s="50"/>
      <c r="M413" s="50"/>
      <c r="N413" s="152"/>
      <c r="O413" s="197"/>
      <c r="P413" s="197"/>
      <c r="Q413" s="197"/>
      <c r="R413" s="197"/>
      <c r="S413" s="197"/>
      <c r="T413" s="197"/>
      <c r="U413" s="197"/>
      <c r="V413" s="197"/>
      <c r="W413" s="197"/>
      <c r="X413" s="197"/>
      <c r="Y413" s="197"/>
      <c r="Z413" s="197"/>
    </row>
    <row r="414" ht="15.75" customHeight="1">
      <c r="A414" s="180"/>
      <c r="B414" s="197"/>
      <c r="C414" s="152"/>
      <c r="D414" s="152"/>
      <c r="E414" s="152"/>
      <c r="F414" s="152"/>
      <c r="G414" s="197"/>
      <c r="H414" s="169"/>
      <c r="I414" s="152"/>
      <c r="J414" s="50"/>
      <c r="K414" s="50"/>
      <c r="L414" s="50"/>
      <c r="M414" s="50"/>
      <c r="N414" s="152"/>
      <c r="O414" s="197"/>
      <c r="P414" s="197"/>
      <c r="Q414" s="197"/>
      <c r="R414" s="197"/>
      <c r="S414" s="197"/>
      <c r="T414" s="197"/>
      <c r="U414" s="197"/>
      <c r="V414" s="197"/>
      <c r="W414" s="197"/>
      <c r="X414" s="197"/>
      <c r="Y414" s="197"/>
      <c r="Z414" s="197"/>
    </row>
    <row r="415" ht="15.75" customHeight="1">
      <c r="A415" s="180"/>
      <c r="B415" s="197"/>
      <c r="C415" s="152"/>
      <c r="D415" s="152"/>
      <c r="E415" s="152"/>
      <c r="F415" s="152"/>
      <c r="G415" s="197"/>
      <c r="H415" s="197"/>
      <c r="I415" s="152"/>
      <c r="J415" s="50"/>
      <c r="K415" s="50"/>
      <c r="L415" s="50"/>
      <c r="M415" s="50"/>
      <c r="N415" s="152"/>
      <c r="O415" s="197"/>
      <c r="P415" s="197"/>
      <c r="Q415" s="197"/>
      <c r="R415" s="197"/>
      <c r="S415" s="197"/>
      <c r="T415" s="197"/>
      <c r="U415" s="197"/>
      <c r="V415" s="197"/>
      <c r="W415" s="197"/>
      <c r="X415" s="197"/>
      <c r="Y415" s="197"/>
      <c r="Z415" s="197"/>
    </row>
    <row r="416" ht="15.75" customHeight="1">
      <c r="A416" s="180"/>
      <c r="B416" s="197"/>
      <c r="C416" s="152"/>
      <c r="D416" s="152"/>
      <c r="E416" s="197"/>
      <c r="F416" s="197"/>
      <c r="G416" s="197"/>
      <c r="H416" s="197"/>
      <c r="I416" s="152"/>
      <c r="J416" s="50"/>
      <c r="K416" s="50"/>
      <c r="L416" s="50"/>
      <c r="M416" s="50"/>
      <c r="N416" s="152"/>
      <c r="O416" s="197"/>
      <c r="P416" s="197"/>
      <c r="Q416" s="197"/>
      <c r="R416" s="197"/>
      <c r="S416" s="197"/>
      <c r="T416" s="197"/>
      <c r="U416" s="197"/>
      <c r="V416" s="197"/>
      <c r="W416" s="197"/>
      <c r="X416" s="197"/>
      <c r="Y416" s="197"/>
      <c r="Z416" s="197"/>
    </row>
    <row r="417" ht="15.75" customHeight="1">
      <c r="A417" s="180"/>
      <c r="B417" s="197"/>
      <c r="C417" s="197"/>
      <c r="D417" s="152"/>
      <c r="E417" s="197"/>
      <c r="F417" s="197"/>
      <c r="G417" s="197"/>
      <c r="H417" s="169"/>
      <c r="I417" s="152"/>
      <c r="J417" s="50"/>
      <c r="K417" s="50"/>
      <c r="L417" s="50"/>
      <c r="M417" s="50"/>
      <c r="N417" s="152"/>
      <c r="O417" s="197"/>
      <c r="P417" s="197"/>
      <c r="Q417" s="197"/>
      <c r="R417" s="197"/>
      <c r="S417" s="197"/>
      <c r="T417" s="197"/>
      <c r="U417" s="197"/>
      <c r="V417" s="197"/>
      <c r="W417" s="197"/>
      <c r="X417" s="197"/>
      <c r="Y417" s="197"/>
      <c r="Z417" s="197"/>
    </row>
    <row r="418" ht="15.75" customHeight="1">
      <c r="A418" s="180"/>
      <c r="B418" s="197"/>
      <c r="C418" s="152"/>
      <c r="D418" s="152"/>
      <c r="E418" s="152"/>
      <c r="F418" s="152"/>
      <c r="G418" s="197"/>
      <c r="H418" s="197"/>
      <c r="I418" s="152"/>
      <c r="J418" s="50"/>
      <c r="K418" s="50"/>
      <c r="L418" s="50"/>
      <c r="M418" s="50"/>
      <c r="N418" s="152"/>
      <c r="O418" s="197"/>
      <c r="P418" s="197"/>
      <c r="Q418" s="197"/>
      <c r="R418" s="197"/>
      <c r="S418" s="197"/>
      <c r="T418" s="197"/>
      <c r="U418" s="197"/>
      <c r="V418" s="197"/>
      <c r="W418" s="197"/>
      <c r="X418" s="197"/>
      <c r="Y418" s="197"/>
      <c r="Z418" s="197"/>
    </row>
    <row r="419" ht="15.75" customHeight="1">
      <c r="A419" s="180"/>
      <c r="B419" s="197"/>
      <c r="C419" s="152"/>
      <c r="D419" s="152"/>
      <c r="E419" s="152"/>
      <c r="F419" s="152"/>
      <c r="G419" s="197"/>
      <c r="H419" s="169"/>
      <c r="I419" s="152"/>
      <c r="J419" s="50"/>
      <c r="K419" s="50"/>
      <c r="L419" s="50"/>
      <c r="M419" s="50"/>
      <c r="N419" s="152"/>
      <c r="O419" s="197"/>
      <c r="P419" s="197"/>
      <c r="Q419" s="197"/>
      <c r="R419" s="197"/>
      <c r="S419" s="197"/>
      <c r="T419" s="197"/>
      <c r="U419" s="197"/>
      <c r="V419" s="197"/>
      <c r="W419" s="197"/>
      <c r="X419" s="197"/>
      <c r="Y419" s="197"/>
      <c r="Z419" s="197"/>
    </row>
    <row r="420" ht="15.75" customHeight="1">
      <c r="A420" s="180"/>
      <c r="B420" s="197"/>
      <c r="C420" s="152"/>
      <c r="D420" s="152"/>
      <c r="E420" s="152"/>
      <c r="F420" s="152"/>
      <c r="G420" s="197"/>
      <c r="H420" s="197"/>
      <c r="I420" s="152"/>
      <c r="J420" s="50"/>
      <c r="K420" s="50"/>
      <c r="L420" s="50"/>
      <c r="M420" s="50"/>
      <c r="N420" s="152"/>
      <c r="O420" s="197"/>
      <c r="P420" s="197"/>
      <c r="Q420" s="197"/>
      <c r="R420" s="197"/>
      <c r="S420" s="197"/>
      <c r="T420" s="197"/>
      <c r="U420" s="197"/>
      <c r="V420" s="197"/>
      <c r="W420" s="197"/>
      <c r="X420" s="197"/>
      <c r="Y420" s="197"/>
      <c r="Z420" s="197"/>
    </row>
    <row r="421" ht="15.75" customHeight="1">
      <c r="A421" s="180"/>
      <c r="B421" s="197"/>
      <c r="C421" s="152"/>
      <c r="D421" s="152"/>
      <c r="E421" s="152"/>
      <c r="F421" s="152"/>
      <c r="G421" s="197"/>
      <c r="H421" s="169"/>
      <c r="I421" s="152"/>
      <c r="J421" s="50"/>
      <c r="K421" s="50"/>
      <c r="L421" s="50"/>
      <c r="M421" s="50"/>
      <c r="N421" s="152"/>
      <c r="O421" s="197"/>
      <c r="P421" s="197"/>
      <c r="Q421" s="197"/>
      <c r="R421" s="197"/>
      <c r="S421" s="197"/>
      <c r="T421" s="197"/>
      <c r="U421" s="197"/>
      <c r="V421" s="197"/>
      <c r="W421" s="197"/>
      <c r="X421" s="197"/>
      <c r="Y421" s="197"/>
      <c r="Z421" s="197"/>
    </row>
    <row r="422" ht="15.75" customHeight="1">
      <c r="A422" s="180"/>
      <c r="B422" s="197"/>
      <c r="C422" s="152"/>
      <c r="D422" s="152"/>
      <c r="E422" s="197"/>
      <c r="F422" s="197"/>
      <c r="G422" s="197"/>
      <c r="H422" s="197"/>
      <c r="I422" s="152"/>
      <c r="J422" s="50"/>
      <c r="K422" s="50"/>
      <c r="L422" s="50"/>
      <c r="M422" s="50"/>
      <c r="N422" s="152"/>
      <c r="O422" s="197"/>
      <c r="P422" s="197"/>
      <c r="Q422" s="197"/>
      <c r="R422" s="197"/>
      <c r="S422" s="197"/>
      <c r="T422" s="197"/>
      <c r="U422" s="197"/>
      <c r="V422" s="197"/>
      <c r="W422" s="197"/>
      <c r="X422" s="197"/>
      <c r="Y422" s="197"/>
      <c r="Z422" s="197"/>
    </row>
    <row r="423" ht="15.75" customHeight="1">
      <c r="A423" s="180"/>
      <c r="B423" s="197"/>
      <c r="C423" s="197"/>
      <c r="D423" s="152"/>
      <c r="E423" s="197"/>
      <c r="F423" s="197"/>
      <c r="G423" s="197"/>
      <c r="H423" s="169"/>
      <c r="I423" s="152"/>
      <c r="J423" s="50"/>
      <c r="K423" s="50"/>
      <c r="L423" s="50"/>
      <c r="M423" s="50"/>
      <c r="N423" s="152"/>
      <c r="O423" s="197"/>
      <c r="P423" s="197"/>
      <c r="Q423" s="197"/>
      <c r="R423" s="197"/>
      <c r="S423" s="197"/>
      <c r="T423" s="197"/>
      <c r="U423" s="197"/>
      <c r="V423" s="197"/>
      <c r="W423" s="197"/>
      <c r="X423" s="197"/>
      <c r="Y423" s="197"/>
      <c r="Z423" s="197"/>
    </row>
    <row r="424" ht="15.75" customHeight="1">
      <c r="A424" s="180"/>
      <c r="B424" s="197"/>
      <c r="C424" s="152"/>
      <c r="D424" s="152"/>
      <c r="E424" s="152"/>
      <c r="F424" s="152"/>
      <c r="G424" s="197"/>
      <c r="H424" s="197"/>
      <c r="I424" s="152"/>
      <c r="J424" s="50"/>
      <c r="K424" s="50"/>
      <c r="L424" s="50"/>
      <c r="M424" s="50"/>
      <c r="N424" s="152"/>
      <c r="O424" s="197"/>
      <c r="P424" s="197"/>
      <c r="Q424" s="197"/>
      <c r="R424" s="197"/>
      <c r="S424" s="197"/>
      <c r="T424" s="197"/>
      <c r="U424" s="197"/>
      <c r="V424" s="197"/>
      <c r="W424" s="197"/>
      <c r="X424" s="197"/>
      <c r="Y424" s="197"/>
      <c r="Z424" s="197"/>
    </row>
    <row r="425" ht="15.75" customHeight="1">
      <c r="A425" s="180"/>
      <c r="B425" s="197"/>
      <c r="C425" s="197"/>
      <c r="D425" s="152"/>
      <c r="E425" s="152"/>
      <c r="F425" s="152"/>
      <c r="G425" s="197"/>
      <c r="H425" s="169"/>
      <c r="I425" s="152"/>
      <c r="J425" s="50"/>
      <c r="K425" s="50"/>
      <c r="L425" s="50"/>
      <c r="M425" s="50"/>
      <c r="N425" s="152"/>
      <c r="O425" s="197"/>
      <c r="P425" s="197"/>
      <c r="Q425" s="197"/>
      <c r="R425" s="197"/>
      <c r="S425" s="197"/>
      <c r="T425" s="197"/>
      <c r="U425" s="197"/>
      <c r="V425" s="197"/>
      <c r="W425" s="197"/>
      <c r="X425" s="197"/>
      <c r="Y425" s="197"/>
      <c r="Z425" s="197"/>
    </row>
    <row r="426" ht="15.75" customHeight="1">
      <c r="A426" s="180"/>
      <c r="B426" s="197"/>
      <c r="C426" s="197"/>
      <c r="D426" s="152"/>
      <c r="E426" s="152"/>
      <c r="F426" s="152"/>
      <c r="G426" s="197"/>
      <c r="H426" s="169"/>
      <c r="I426" s="152"/>
      <c r="J426" s="50"/>
      <c r="K426" s="50"/>
      <c r="L426" s="50"/>
      <c r="M426" s="50"/>
      <c r="N426" s="152"/>
      <c r="O426" s="197"/>
      <c r="P426" s="197"/>
      <c r="Q426" s="197"/>
      <c r="R426" s="197"/>
      <c r="S426" s="197"/>
      <c r="T426" s="197"/>
      <c r="U426" s="197"/>
      <c r="V426" s="197"/>
      <c r="W426" s="197"/>
      <c r="X426" s="197"/>
      <c r="Y426" s="197"/>
      <c r="Z426" s="197"/>
    </row>
    <row r="427" ht="15.75" customHeight="1">
      <c r="A427" s="180"/>
      <c r="B427" s="197"/>
      <c r="C427" s="152"/>
      <c r="D427" s="152"/>
      <c r="E427" s="152"/>
      <c r="F427" s="152"/>
      <c r="G427" s="197"/>
      <c r="H427" s="197"/>
      <c r="I427" s="152"/>
      <c r="J427" s="50"/>
      <c r="K427" s="50"/>
      <c r="L427" s="50"/>
      <c r="M427" s="50"/>
      <c r="N427" s="152"/>
      <c r="O427" s="197"/>
      <c r="P427" s="197"/>
      <c r="Q427" s="197"/>
      <c r="R427" s="197"/>
      <c r="S427" s="197"/>
      <c r="T427" s="197"/>
      <c r="U427" s="197"/>
      <c r="V427" s="197"/>
      <c r="W427" s="197"/>
      <c r="X427" s="197"/>
      <c r="Y427" s="197"/>
      <c r="Z427" s="197"/>
    </row>
    <row r="428" ht="15.75" customHeight="1">
      <c r="A428" s="180"/>
      <c r="B428" s="197"/>
      <c r="C428" s="197"/>
      <c r="D428" s="152"/>
      <c r="E428" s="152"/>
      <c r="F428" s="152"/>
      <c r="G428" s="197"/>
      <c r="H428" s="169"/>
      <c r="I428" s="152"/>
      <c r="J428" s="50"/>
      <c r="K428" s="50"/>
      <c r="L428" s="50"/>
      <c r="M428" s="50"/>
      <c r="N428" s="152"/>
      <c r="O428" s="197"/>
      <c r="P428" s="197"/>
      <c r="Q428" s="197"/>
      <c r="R428" s="197"/>
      <c r="S428" s="197"/>
      <c r="T428" s="197"/>
      <c r="U428" s="197"/>
      <c r="V428" s="197"/>
      <c r="W428" s="197"/>
      <c r="X428" s="197"/>
      <c r="Y428" s="197"/>
      <c r="Z428" s="197"/>
    </row>
    <row r="429" ht="15.75" customHeight="1">
      <c r="A429" s="180"/>
      <c r="B429" s="197"/>
      <c r="C429" s="152"/>
      <c r="D429" s="152"/>
      <c r="E429" s="152"/>
      <c r="F429" s="152"/>
      <c r="G429" s="197"/>
      <c r="H429" s="197"/>
      <c r="I429" s="152"/>
      <c r="J429" s="50"/>
      <c r="K429" s="50"/>
      <c r="L429" s="50"/>
      <c r="M429" s="50"/>
      <c r="N429" s="152"/>
      <c r="O429" s="197"/>
      <c r="P429" s="197"/>
      <c r="Q429" s="197"/>
      <c r="R429" s="197"/>
      <c r="S429" s="197"/>
      <c r="T429" s="197"/>
      <c r="U429" s="197"/>
      <c r="V429" s="197"/>
      <c r="W429" s="197"/>
      <c r="X429" s="197"/>
      <c r="Y429" s="197"/>
      <c r="Z429" s="197"/>
    </row>
    <row r="430" ht="15.75" customHeight="1">
      <c r="A430" s="180"/>
      <c r="B430" s="197"/>
      <c r="C430" s="152"/>
      <c r="D430" s="152"/>
      <c r="E430" s="152"/>
      <c r="F430" s="152"/>
      <c r="G430" s="197"/>
      <c r="H430" s="197"/>
      <c r="I430" s="152"/>
      <c r="J430" s="50"/>
      <c r="K430" s="50"/>
      <c r="L430" s="50"/>
      <c r="M430" s="50"/>
      <c r="N430" s="152"/>
      <c r="O430" s="197"/>
      <c r="P430" s="197"/>
      <c r="Q430" s="197"/>
      <c r="R430" s="197"/>
      <c r="S430" s="197"/>
      <c r="T430" s="197"/>
      <c r="U430" s="197"/>
      <c r="V430" s="197"/>
      <c r="W430" s="197"/>
      <c r="X430" s="197"/>
      <c r="Y430" s="197"/>
      <c r="Z430" s="197"/>
    </row>
    <row r="431" ht="15.75" customHeight="1">
      <c r="A431" s="180"/>
      <c r="B431" s="197"/>
      <c r="C431" s="197"/>
      <c r="D431" s="152"/>
      <c r="E431" s="152"/>
      <c r="F431" s="152"/>
      <c r="G431" s="197"/>
      <c r="H431" s="169"/>
      <c r="I431" s="152"/>
      <c r="J431" s="50"/>
      <c r="K431" s="50"/>
      <c r="L431" s="50"/>
      <c r="M431" s="50"/>
      <c r="N431" s="152"/>
      <c r="O431" s="197"/>
      <c r="P431" s="197"/>
      <c r="Q431" s="197"/>
      <c r="R431" s="197"/>
      <c r="S431" s="197"/>
      <c r="T431" s="197"/>
      <c r="U431" s="197"/>
      <c r="V431" s="197"/>
      <c r="W431" s="197"/>
      <c r="X431" s="197"/>
      <c r="Y431" s="197"/>
      <c r="Z431" s="197"/>
    </row>
    <row r="432" ht="15.75" customHeight="1">
      <c r="A432" s="180"/>
      <c r="B432" s="197"/>
      <c r="C432" s="197"/>
      <c r="D432" s="152"/>
      <c r="E432" s="152"/>
      <c r="F432" s="152"/>
      <c r="G432" s="197"/>
      <c r="H432" s="169"/>
      <c r="I432" s="152"/>
      <c r="J432" s="50"/>
      <c r="K432" s="50"/>
      <c r="L432" s="50"/>
      <c r="M432" s="50"/>
      <c r="N432" s="152"/>
      <c r="O432" s="197"/>
      <c r="P432" s="197"/>
      <c r="Q432" s="197"/>
      <c r="R432" s="197"/>
      <c r="S432" s="197"/>
      <c r="T432" s="197"/>
      <c r="U432" s="197"/>
      <c r="V432" s="197"/>
      <c r="W432" s="197"/>
      <c r="X432" s="197"/>
      <c r="Y432" s="197"/>
      <c r="Z432" s="197"/>
    </row>
    <row r="433" ht="15.75" customHeight="1">
      <c r="A433" s="180"/>
      <c r="B433" s="197"/>
      <c r="C433" s="152"/>
      <c r="D433" s="152"/>
      <c r="E433" s="152"/>
      <c r="F433" s="152"/>
      <c r="G433" s="197"/>
      <c r="H433" s="197"/>
      <c r="I433" s="152"/>
      <c r="J433" s="50"/>
      <c r="K433" s="50"/>
      <c r="L433" s="50"/>
      <c r="M433" s="50"/>
      <c r="N433" s="152"/>
      <c r="O433" s="197"/>
      <c r="P433" s="197"/>
      <c r="Q433" s="197"/>
      <c r="R433" s="197"/>
      <c r="S433" s="197"/>
      <c r="T433" s="197"/>
      <c r="U433" s="197"/>
      <c r="V433" s="197"/>
      <c r="W433" s="197"/>
      <c r="X433" s="197"/>
      <c r="Y433" s="197"/>
      <c r="Z433" s="197"/>
    </row>
    <row r="434" ht="15.75" customHeight="1">
      <c r="A434" s="180"/>
      <c r="B434" s="197"/>
      <c r="C434" s="197"/>
      <c r="D434" s="152"/>
      <c r="E434" s="152"/>
      <c r="F434" s="152"/>
      <c r="G434" s="197"/>
      <c r="H434" s="169"/>
      <c r="I434" s="152"/>
      <c r="J434" s="50"/>
      <c r="K434" s="50"/>
      <c r="L434" s="50"/>
      <c r="M434" s="50"/>
      <c r="N434" s="152"/>
      <c r="O434" s="197"/>
      <c r="P434" s="197"/>
      <c r="Q434" s="197"/>
      <c r="R434" s="197"/>
      <c r="S434" s="197"/>
      <c r="T434" s="197"/>
      <c r="U434" s="197"/>
      <c r="V434" s="197"/>
      <c r="W434" s="197"/>
      <c r="X434" s="197"/>
      <c r="Y434" s="197"/>
      <c r="Z434" s="197"/>
    </row>
    <row r="435" ht="15.75" customHeight="1">
      <c r="A435" s="180"/>
      <c r="B435" s="197"/>
      <c r="C435" s="152"/>
      <c r="D435" s="152"/>
      <c r="E435" s="152"/>
      <c r="F435" s="152"/>
      <c r="G435" s="197"/>
      <c r="H435" s="197"/>
      <c r="I435" s="152"/>
      <c r="J435" s="50"/>
      <c r="K435" s="50"/>
      <c r="L435" s="50"/>
      <c r="M435" s="50"/>
      <c r="N435" s="152"/>
      <c r="O435" s="197"/>
      <c r="P435" s="197"/>
      <c r="Q435" s="197"/>
      <c r="R435" s="197"/>
      <c r="S435" s="197"/>
      <c r="T435" s="197"/>
      <c r="U435" s="197"/>
      <c r="V435" s="197"/>
      <c r="W435" s="197"/>
      <c r="X435" s="197"/>
      <c r="Y435" s="197"/>
      <c r="Z435" s="197"/>
    </row>
    <row r="436" ht="15.75" customHeight="1">
      <c r="A436" s="180"/>
      <c r="B436" s="197"/>
      <c r="C436" s="152"/>
      <c r="D436" s="152"/>
      <c r="E436" s="197"/>
      <c r="F436" s="197"/>
      <c r="G436" s="197"/>
      <c r="H436" s="197"/>
      <c r="I436" s="152"/>
      <c r="J436" s="50"/>
      <c r="K436" s="50"/>
      <c r="L436" s="50"/>
      <c r="M436" s="50"/>
      <c r="N436" s="152"/>
      <c r="O436" s="197"/>
      <c r="P436" s="197"/>
      <c r="Q436" s="197"/>
      <c r="R436" s="197"/>
      <c r="S436" s="197"/>
      <c r="T436" s="197"/>
      <c r="U436" s="197"/>
      <c r="V436" s="197"/>
      <c r="W436" s="197"/>
      <c r="X436" s="197"/>
      <c r="Y436" s="197"/>
      <c r="Z436" s="197"/>
    </row>
    <row r="437" ht="15.75" customHeight="1">
      <c r="A437" s="180"/>
      <c r="B437" s="197"/>
      <c r="C437" s="152"/>
      <c r="D437" s="152"/>
      <c r="E437" s="197"/>
      <c r="F437" s="197"/>
      <c r="G437" s="197"/>
      <c r="H437" s="197"/>
      <c r="I437" s="152"/>
      <c r="J437" s="50"/>
      <c r="K437" s="50"/>
      <c r="L437" s="50"/>
      <c r="M437" s="50"/>
      <c r="N437" s="152"/>
      <c r="O437" s="197"/>
      <c r="P437" s="197"/>
      <c r="Q437" s="197"/>
      <c r="R437" s="197"/>
      <c r="S437" s="197"/>
      <c r="T437" s="197"/>
      <c r="U437" s="197"/>
      <c r="V437" s="197"/>
      <c r="W437" s="197"/>
      <c r="X437" s="197"/>
      <c r="Y437" s="197"/>
      <c r="Z437" s="197"/>
    </row>
    <row r="438" ht="15.75" customHeight="1">
      <c r="A438" s="180"/>
      <c r="B438" s="197"/>
      <c r="C438" s="152"/>
      <c r="D438" s="152"/>
      <c r="E438" s="152"/>
      <c r="F438" s="152"/>
      <c r="G438" s="197"/>
      <c r="H438" s="197"/>
      <c r="I438" s="152"/>
      <c r="J438" s="50"/>
      <c r="K438" s="50"/>
      <c r="L438" s="50"/>
      <c r="M438" s="50"/>
      <c r="N438" s="152"/>
      <c r="O438" s="197"/>
      <c r="P438" s="197"/>
      <c r="Q438" s="197"/>
      <c r="R438" s="197"/>
      <c r="S438" s="197"/>
      <c r="T438" s="197"/>
      <c r="U438" s="197"/>
      <c r="V438" s="197"/>
      <c r="W438" s="197"/>
      <c r="X438" s="197"/>
      <c r="Y438" s="197"/>
      <c r="Z438" s="197"/>
    </row>
    <row r="439" ht="15.75" customHeight="1">
      <c r="A439" s="180"/>
      <c r="B439" s="197"/>
      <c r="C439" s="197"/>
      <c r="D439" s="152"/>
      <c r="E439" s="152"/>
      <c r="F439" s="152"/>
      <c r="G439" s="197"/>
      <c r="H439" s="169"/>
      <c r="I439" s="152"/>
      <c r="J439" s="50"/>
      <c r="K439" s="50"/>
      <c r="L439" s="50"/>
      <c r="M439" s="50"/>
      <c r="N439" s="152"/>
      <c r="O439" s="197"/>
      <c r="P439" s="197"/>
      <c r="Q439" s="197"/>
      <c r="R439" s="197"/>
      <c r="S439" s="197"/>
      <c r="T439" s="197"/>
      <c r="U439" s="197"/>
      <c r="V439" s="197"/>
      <c r="W439" s="197"/>
      <c r="X439" s="197"/>
      <c r="Y439" s="197"/>
      <c r="Z439" s="197"/>
    </row>
    <row r="440" ht="15.75" customHeight="1">
      <c r="A440" s="180"/>
      <c r="B440" s="197"/>
      <c r="C440" s="152"/>
      <c r="D440" s="152"/>
      <c r="E440" s="152"/>
      <c r="F440" s="152"/>
      <c r="G440" s="197"/>
      <c r="H440" s="197"/>
      <c r="I440" s="152"/>
      <c r="J440" s="50"/>
      <c r="K440" s="50"/>
      <c r="L440" s="50"/>
      <c r="M440" s="50"/>
      <c r="N440" s="152"/>
      <c r="O440" s="197"/>
      <c r="P440" s="197"/>
      <c r="Q440" s="197"/>
      <c r="R440" s="197"/>
      <c r="S440" s="197"/>
      <c r="T440" s="197"/>
      <c r="U440" s="197"/>
      <c r="V440" s="197"/>
      <c r="W440" s="197"/>
      <c r="X440" s="197"/>
      <c r="Y440" s="197"/>
      <c r="Z440" s="197"/>
    </row>
    <row r="441" ht="15.75" customHeight="1">
      <c r="A441" s="180"/>
      <c r="B441" s="197"/>
      <c r="C441" s="197"/>
      <c r="D441" s="152"/>
      <c r="E441" s="152"/>
      <c r="F441" s="152"/>
      <c r="G441" s="197"/>
      <c r="H441" s="169"/>
      <c r="I441" s="152"/>
      <c r="J441" s="50"/>
      <c r="K441" s="50"/>
      <c r="L441" s="50"/>
      <c r="M441" s="50"/>
      <c r="N441" s="152"/>
      <c r="O441" s="197"/>
      <c r="P441" s="197"/>
      <c r="Q441" s="197"/>
      <c r="R441" s="197"/>
      <c r="S441" s="197"/>
      <c r="T441" s="197"/>
      <c r="U441" s="197"/>
      <c r="V441" s="197"/>
      <c r="W441" s="197"/>
      <c r="X441" s="197"/>
      <c r="Y441" s="197"/>
      <c r="Z441" s="197"/>
    </row>
    <row r="442" ht="15.75" customHeight="1">
      <c r="A442" s="180"/>
      <c r="B442" s="197"/>
      <c r="C442" s="152"/>
      <c r="D442" s="152"/>
      <c r="E442" s="152"/>
      <c r="F442" s="152"/>
      <c r="G442" s="197"/>
      <c r="H442" s="169"/>
      <c r="I442" s="152"/>
      <c r="J442" s="50"/>
      <c r="K442" s="50"/>
      <c r="L442" s="50"/>
      <c r="M442" s="50"/>
      <c r="N442" s="152"/>
      <c r="O442" s="197"/>
      <c r="P442" s="197"/>
      <c r="Q442" s="197"/>
      <c r="R442" s="197"/>
      <c r="S442" s="197"/>
      <c r="T442" s="197"/>
      <c r="U442" s="197"/>
      <c r="V442" s="197"/>
      <c r="W442" s="197"/>
      <c r="X442" s="197"/>
      <c r="Y442" s="197"/>
      <c r="Z442" s="197"/>
    </row>
    <row r="443" ht="15.75" customHeight="1">
      <c r="A443" s="180"/>
      <c r="B443" s="197"/>
      <c r="C443" s="152"/>
      <c r="D443" s="152"/>
      <c r="E443" s="152"/>
      <c r="F443" s="152"/>
      <c r="G443" s="197"/>
      <c r="H443" s="197"/>
      <c r="I443" s="152"/>
      <c r="J443" s="50"/>
      <c r="K443" s="50"/>
      <c r="L443" s="50"/>
      <c r="M443" s="50"/>
      <c r="N443" s="152"/>
      <c r="O443" s="197"/>
      <c r="P443" s="197"/>
      <c r="Q443" s="197"/>
      <c r="R443" s="197"/>
      <c r="S443" s="197"/>
      <c r="T443" s="197"/>
      <c r="U443" s="197"/>
      <c r="V443" s="197"/>
      <c r="W443" s="197"/>
      <c r="X443" s="197"/>
      <c r="Y443" s="197"/>
      <c r="Z443" s="197"/>
    </row>
    <row r="444" ht="15.75" customHeight="1">
      <c r="A444" s="180"/>
      <c r="B444" s="197"/>
      <c r="C444" s="197"/>
      <c r="D444" s="152"/>
      <c r="E444" s="152"/>
      <c r="F444" s="152"/>
      <c r="G444" s="197"/>
      <c r="H444" s="169"/>
      <c r="I444" s="152"/>
      <c r="J444" s="50"/>
      <c r="K444" s="50"/>
      <c r="L444" s="50"/>
      <c r="M444" s="50"/>
      <c r="N444" s="152"/>
      <c r="O444" s="197"/>
      <c r="P444" s="197"/>
      <c r="Q444" s="197"/>
      <c r="R444" s="197"/>
      <c r="S444" s="197"/>
      <c r="T444" s="197"/>
      <c r="U444" s="197"/>
      <c r="V444" s="197"/>
      <c r="W444" s="197"/>
      <c r="X444" s="197"/>
      <c r="Y444" s="197"/>
      <c r="Z444" s="197"/>
    </row>
    <row r="445" ht="15.75" customHeight="1">
      <c r="A445" s="180"/>
      <c r="B445" s="197"/>
      <c r="C445" s="152"/>
      <c r="D445" s="152"/>
      <c r="E445" s="197"/>
      <c r="F445" s="197"/>
      <c r="G445" s="197"/>
      <c r="H445" s="169"/>
      <c r="I445" s="152"/>
      <c r="J445" s="50"/>
      <c r="K445" s="50"/>
      <c r="L445" s="50"/>
      <c r="M445" s="50"/>
      <c r="N445" s="152"/>
      <c r="O445" s="197"/>
      <c r="P445" s="197"/>
      <c r="Q445" s="197"/>
      <c r="R445" s="197"/>
      <c r="S445" s="197"/>
      <c r="T445" s="197"/>
      <c r="U445" s="197"/>
      <c r="V445" s="197"/>
      <c r="W445" s="197"/>
      <c r="X445" s="197"/>
      <c r="Y445" s="197"/>
      <c r="Z445" s="197"/>
    </row>
    <row r="446" ht="15.75" customHeight="1">
      <c r="A446" s="180"/>
      <c r="B446" s="197"/>
      <c r="C446" s="197"/>
      <c r="D446" s="152"/>
      <c r="E446" s="197"/>
      <c r="F446" s="197"/>
      <c r="G446" s="197"/>
      <c r="H446" s="169"/>
      <c r="I446" s="152"/>
      <c r="J446" s="50"/>
      <c r="K446" s="50"/>
      <c r="L446" s="50"/>
      <c r="M446" s="50"/>
      <c r="N446" s="152"/>
      <c r="O446" s="197"/>
      <c r="P446" s="197"/>
      <c r="Q446" s="197"/>
      <c r="R446" s="197"/>
      <c r="S446" s="197"/>
      <c r="T446" s="197"/>
      <c r="U446" s="197"/>
      <c r="V446" s="197"/>
      <c r="W446" s="197"/>
      <c r="X446" s="197"/>
      <c r="Y446" s="197"/>
      <c r="Z446" s="197"/>
    </row>
    <row r="447" ht="15.75" customHeight="1">
      <c r="A447" s="180"/>
      <c r="B447" s="197"/>
      <c r="C447" s="152"/>
      <c r="D447" s="152"/>
      <c r="E447" s="197"/>
      <c r="F447" s="197"/>
      <c r="G447" s="197"/>
      <c r="H447" s="197"/>
      <c r="I447" s="152"/>
      <c r="J447" s="50"/>
      <c r="K447" s="50"/>
      <c r="L447" s="50"/>
      <c r="M447" s="50"/>
      <c r="N447" s="152"/>
      <c r="O447" s="197"/>
      <c r="P447" s="197"/>
      <c r="Q447" s="197"/>
      <c r="R447" s="197"/>
      <c r="S447" s="197"/>
      <c r="T447" s="197"/>
      <c r="U447" s="197"/>
      <c r="V447" s="197"/>
      <c r="W447" s="197"/>
      <c r="X447" s="197"/>
      <c r="Y447" s="197"/>
      <c r="Z447" s="197"/>
    </row>
    <row r="448" ht="15.75" customHeight="1">
      <c r="A448" s="180"/>
      <c r="B448" s="197"/>
      <c r="C448" s="152"/>
      <c r="D448" s="152"/>
      <c r="E448" s="152"/>
      <c r="F448" s="152"/>
      <c r="G448" s="197"/>
      <c r="H448" s="197"/>
      <c r="I448" s="152"/>
      <c r="J448" s="50"/>
      <c r="K448" s="50"/>
      <c r="L448" s="50"/>
      <c r="M448" s="50"/>
      <c r="N448" s="152"/>
      <c r="O448" s="197"/>
      <c r="P448" s="197"/>
      <c r="Q448" s="197"/>
      <c r="R448" s="197"/>
      <c r="S448" s="197"/>
      <c r="T448" s="197"/>
      <c r="U448" s="197"/>
      <c r="V448" s="197"/>
      <c r="W448" s="197"/>
      <c r="X448" s="197"/>
      <c r="Y448" s="197"/>
      <c r="Z448" s="197"/>
    </row>
    <row r="449" ht="15.75" customHeight="1">
      <c r="A449" s="180"/>
      <c r="B449" s="197"/>
      <c r="C449" s="152"/>
      <c r="D449" s="152"/>
      <c r="E449" s="152"/>
      <c r="F449" s="152"/>
      <c r="G449" s="197"/>
      <c r="H449" s="197"/>
      <c r="I449" s="152"/>
      <c r="J449" s="50"/>
      <c r="K449" s="50"/>
      <c r="L449" s="50"/>
      <c r="M449" s="50"/>
      <c r="N449" s="152"/>
      <c r="O449" s="197"/>
      <c r="P449" s="197"/>
      <c r="Q449" s="197"/>
      <c r="R449" s="197"/>
      <c r="S449" s="197"/>
      <c r="T449" s="197"/>
      <c r="U449" s="197"/>
      <c r="V449" s="197"/>
      <c r="W449" s="197"/>
      <c r="X449" s="197"/>
      <c r="Y449" s="197"/>
      <c r="Z449" s="197"/>
    </row>
    <row r="450" ht="15.75" customHeight="1">
      <c r="A450" s="180"/>
      <c r="B450" s="197"/>
      <c r="C450" s="152"/>
      <c r="D450" s="152"/>
      <c r="E450" s="152"/>
      <c r="F450" s="152"/>
      <c r="G450" s="197"/>
      <c r="H450" s="197"/>
      <c r="I450" s="152"/>
      <c r="J450" s="50"/>
      <c r="K450" s="50"/>
      <c r="L450" s="50"/>
      <c r="M450" s="50"/>
      <c r="N450" s="152"/>
      <c r="O450" s="197"/>
      <c r="P450" s="197"/>
      <c r="Q450" s="197"/>
      <c r="R450" s="197"/>
      <c r="S450" s="197"/>
      <c r="T450" s="197"/>
      <c r="U450" s="197"/>
      <c r="V450" s="197"/>
      <c r="W450" s="197"/>
      <c r="X450" s="197"/>
      <c r="Y450" s="197"/>
      <c r="Z450" s="197"/>
    </row>
    <row r="451" ht="15.75" customHeight="1">
      <c r="A451" s="180"/>
      <c r="B451" s="197"/>
      <c r="C451" s="152"/>
      <c r="D451" s="152"/>
      <c r="E451" s="152"/>
      <c r="F451" s="152"/>
      <c r="G451" s="197"/>
      <c r="H451" s="169"/>
      <c r="I451" s="152"/>
      <c r="J451" s="50"/>
      <c r="K451" s="50"/>
      <c r="L451" s="50"/>
      <c r="M451" s="50"/>
      <c r="N451" s="152"/>
      <c r="O451" s="197"/>
      <c r="P451" s="197"/>
      <c r="Q451" s="197"/>
      <c r="R451" s="197"/>
      <c r="S451" s="197"/>
      <c r="T451" s="197"/>
      <c r="U451" s="197"/>
      <c r="V451" s="197"/>
      <c r="W451" s="197"/>
      <c r="X451" s="197"/>
      <c r="Y451" s="197"/>
      <c r="Z451" s="197"/>
    </row>
    <row r="452" ht="15.75" customHeight="1">
      <c r="A452" s="180"/>
      <c r="B452" s="197"/>
      <c r="C452" s="152"/>
      <c r="D452" s="152"/>
      <c r="E452" s="152"/>
      <c r="F452" s="152"/>
      <c r="G452" s="197"/>
      <c r="H452" s="169"/>
      <c r="I452" s="152"/>
      <c r="J452" s="50"/>
      <c r="K452" s="50"/>
      <c r="L452" s="50"/>
      <c r="M452" s="50"/>
      <c r="N452" s="152"/>
      <c r="O452" s="197"/>
      <c r="P452" s="197"/>
      <c r="Q452" s="197"/>
      <c r="R452" s="197"/>
      <c r="S452" s="197"/>
      <c r="T452" s="197"/>
      <c r="U452" s="197"/>
      <c r="V452" s="197"/>
      <c r="W452" s="197"/>
      <c r="X452" s="197"/>
      <c r="Y452" s="197"/>
      <c r="Z452" s="197"/>
    </row>
    <row r="453" ht="15.75" customHeight="1">
      <c r="A453" s="180"/>
      <c r="B453" s="197"/>
      <c r="C453" s="152"/>
      <c r="D453" s="152"/>
      <c r="E453" s="197"/>
      <c r="F453" s="197"/>
      <c r="G453" s="197"/>
      <c r="H453" s="197"/>
      <c r="I453" s="152"/>
      <c r="J453" s="50"/>
      <c r="K453" s="50"/>
      <c r="L453" s="50"/>
      <c r="M453" s="50"/>
      <c r="N453" s="152"/>
      <c r="O453" s="197"/>
      <c r="P453" s="197"/>
      <c r="Q453" s="197"/>
      <c r="R453" s="197"/>
      <c r="S453" s="197"/>
      <c r="T453" s="197"/>
      <c r="U453" s="197"/>
      <c r="V453" s="197"/>
      <c r="W453" s="197"/>
      <c r="X453" s="197"/>
      <c r="Y453" s="197"/>
      <c r="Z453" s="197"/>
    </row>
    <row r="454" ht="15.75" customHeight="1">
      <c r="A454" s="180"/>
      <c r="B454" s="197"/>
      <c r="C454" s="152"/>
      <c r="D454" s="152"/>
      <c r="E454" s="152"/>
      <c r="F454" s="152"/>
      <c r="G454" s="197"/>
      <c r="H454" s="197"/>
      <c r="I454" s="152"/>
      <c r="J454" s="50"/>
      <c r="K454" s="50"/>
      <c r="L454" s="50"/>
      <c r="M454" s="50"/>
      <c r="N454" s="152"/>
      <c r="O454" s="197"/>
      <c r="P454" s="197"/>
      <c r="Q454" s="197"/>
      <c r="R454" s="197"/>
      <c r="S454" s="197"/>
      <c r="T454" s="197"/>
      <c r="U454" s="197"/>
      <c r="V454" s="197"/>
      <c r="W454" s="197"/>
      <c r="X454" s="197"/>
      <c r="Y454" s="197"/>
      <c r="Z454" s="197"/>
    </row>
    <row r="455" ht="15.75" customHeight="1">
      <c r="A455" s="180"/>
      <c r="B455" s="197"/>
      <c r="C455" s="152"/>
      <c r="D455" s="152"/>
      <c r="E455" s="152"/>
      <c r="F455" s="152"/>
      <c r="G455" s="197"/>
      <c r="H455" s="197"/>
      <c r="I455" s="152"/>
      <c r="J455" s="50"/>
      <c r="K455" s="50"/>
      <c r="L455" s="50"/>
      <c r="M455" s="50"/>
      <c r="N455" s="152"/>
      <c r="O455" s="197"/>
      <c r="P455" s="197"/>
      <c r="Q455" s="197"/>
      <c r="R455" s="197"/>
      <c r="S455" s="197"/>
      <c r="T455" s="197"/>
      <c r="U455" s="197"/>
      <c r="V455" s="197"/>
      <c r="W455" s="197"/>
      <c r="X455" s="197"/>
      <c r="Y455" s="197"/>
      <c r="Z455" s="197"/>
    </row>
    <row r="456" ht="15.75" customHeight="1">
      <c r="A456" s="180"/>
      <c r="B456" s="197"/>
      <c r="C456" s="152"/>
      <c r="D456" s="152"/>
      <c r="E456" s="197"/>
      <c r="F456" s="197"/>
      <c r="G456" s="197"/>
      <c r="H456" s="169"/>
      <c r="I456" s="152"/>
      <c r="J456" s="50"/>
      <c r="K456" s="50"/>
      <c r="L456" s="50"/>
      <c r="M456" s="50"/>
      <c r="N456" s="152"/>
      <c r="O456" s="197"/>
      <c r="P456" s="197"/>
      <c r="Q456" s="197"/>
      <c r="R456" s="197"/>
      <c r="S456" s="197"/>
      <c r="T456" s="197"/>
      <c r="U456" s="197"/>
      <c r="V456" s="197"/>
      <c r="W456" s="197"/>
      <c r="X456" s="197"/>
      <c r="Y456" s="197"/>
      <c r="Z456" s="197"/>
    </row>
    <row r="457" ht="15.75" customHeight="1">
      <c r="A457" s="180"/>
      <c r="B457" s="197"/>
      <c r="C457" s="197"/>
      <c r="D457" s="152"/>
      <c r="E457" s="197"/>
      <c r="F457" s="197"/>
      <c r="G457" s="197"/>
      <c r="H457" s="197"/>
      <c r="I457" s="152"/>
      <c r="J457" s="50"/>
      <c r="K457" s="50"/>
      <c r="L457" s="50"/>
      <c r="M457" s="50"/>
      <c r="N457" s="152"/>
      <c r="O457" s="197"/>
      <c r="P457" s="197"/>
      <c r="Q457" s="197"/>
      <c r="R457" s="197"/>
      <c r="S457" s="197"/>
      <c r="T457" s="197"/>
      <c r="U457" s="197"/>
      <c r="V457" s="197"/>
      <c r="W457" s="197"/>
      <c r="X457" s="197"/>
      <c r="Y457" s="197"/>
      <c r="Z457" s="197"/>
    </row>
    <row r="458" ht="15.75" customHeight="1">
      <c r="A458" s="180"/>
      <c r="B458" s="197"/>
      <c r="C458" s="152"/>
      <c r="D458" s="152"/>
      <c r="E458" s="197"/>
      <c r="F458" s="197"/>
      <c r="G458" s="197"/>
      <c r="H458" s="169"/>
      <c r="I458" s="152"/>
      <c r="J458" s="50"/>
      <c r="K458" s="50"/>
      <c r="L458" s="50"/>
      <c r="M458" s="50"/>
      <c r="N458" s="152"/>
      <c r="O458" s="197"/>
      <c r="P458" s="197"/>
      <c r="Q458" s="197"/>
      <c r="R458" s="197"/>
      <c r="S458" s="197"/>
      <c r="T458" s="197"/>
      <c r="U458" s="197"/>
      <c r="V458" s="197"/>
      <c r="W458" s="197"/>
      <c r="X458" s="197"/>
      <c r="Y458" s="197"/>
      <c r="Z458" s="197"/>
    </row>
    <row r="459" ht="15.75" customHeight="1">
      <c r="A459" s="180"/>
      <c r="B459" s="197"/>
      <c r="C459" s="152"/>
      <c r="D459" s="152"/>
      <c r="E459" s="152"/>
      <c r="F459" s="152"/>
      <c r="G459" s="197"/>
      <c r="H459" s="169"/>
      <c r="I459" s="152"/>
      <c r="J459" s="50"/>
      <c r="K459" s="50"/>
      <c r="L459" s="50"/>
      <c r="M459" s="50"/>
      <c r="N459" s="152"/>
      <c r="O459" s="197"/>
      <c r="P459" s="197"/>
      <c r="Q459" s="197"/>
      <c r="R459" s="197"/>
      <c r="S459" s="197"/>
      <c r="T459" s="197"/>
      <c r="U459" s="197"/>
      <c r="V459" s="197"/>
      <c r="W459" s="197"/>
      <c r="X459" s="197"/>
      <c r="Y459" s="197"/>
      <c r="Z459" s="197"/>
    </row>
    <row r="460" ht="15.75" customHeight="1">
      <c r="A460" s="180"/>
      <c r="B460" s="197"/>
      <c r="C460" s="152"/>
      <c r="D460" s="152"/>
      <c r="E460" s="152"/>
      <c r="F460" s="152"/>
      <c r="G460" s="197"/>
      <c r="H460" s="197"/>
      <c r="I460" s="152"/>
      <c r="J460" s="50"/>
      <c r="K460" s="50"/>
      <c r="L460" s="50"/>
      <c r="M460" s="50"/>
      <c r="N460" s="152"/>
      <c r="O460" s="197"/>
      <c r="P460" s="197"/>
      <c r="Q460" s="197"/>
      <c r="R460" s="197"/>
      <c r="S460" s="197"/>
      <c r="T460" s="197"/>
      <c r="U460" s="197"/>
      <c r="V460" s="197"/>
      <c r="W460" s="197"/>
      <c r="X460" s="197"/>
      <c r="Y460" s="197"/>
      <c r="Z460" s="197"/>
    </row>
    <row r="461" ht="15.75" customHeight="1">
      <c r="A461" s="180"/>
      <c r="B461" s="197"/>
      <c r="C461" s="152"/>
      <c r="D461" s="152"/>
      <c r="E461" s="152"/>
      <c r="F461" s="152"/>
      <c r="G461" s="197"/>
      <c r="H461" s="197"/>
      <c r="I461" s="152"/>
      <c r="J461" s="50"/>
      <c r="K461" s="50"/>
      <c r="L461" s="50"/>
      <c r="M461" s="50"/>
      <c r="N461" s="152"/>
      <c r="O461" s="197"/>
      <c r="P461" s="197"/>
      <c r="Q461" s="197"/>
      <c r="R461" s="197"/>
      <c r="S461" s="197"/>
      <c r="T461" s="197"/>
      <c r="U461" s="197"/>
      <c r="V461" s="197"/>
      <c r="W461" s="197"/>
      <c r="X461" s="197"/>
      <c r="Y461" s="197"/>
      <c r="Z461" s="197"/>
    </row>
    <row r="462" ht="15.75" customHeight="1">
      <c r="A462" s="180"/>
      <c r="B462" s="197"/>
      <c r="C462" s="152"/>
      <c r="D462" s="152"/>
      <c r="E462" s="197"/>
      <c r="F462" s="197"/>
      <c r="G462" s="197"/>
      <c r="H462" s="197"/>
      <c r="I462" s="152"/>
      <c r="J462" s="50"/>
      <c r="K462" s="50"/>
      <c r="L462" s="50"/>
      <c r="M462" s="50"/>
      <c r="N462" s="152"/>
      <c r="O462" s="197"/>
      <c r="P462" s="197"/>
      <c r="Q462" s="197"/>
      <c r="R462" s="197"/>
      <c r="S462" s="197"/>
      <c r="T462" s="197"/>
      <c r="U462" s="197"/>
      <c r="V462" s="197"/>
      <c r="W462" s="197"/>
      <c r="X462" s="197"/>
      <c r="Y462" s="197"/>
      <c r="Z462" s="197"/>
    </row>
    <row r="463" ht="15.75" customHeight="1">
      <c r="A463" s="180"/>
      <c r="B463" s="197"/>
      <c r="C463" s="152"/>
      <c r="D463" s="152"/>
      <c r="E463" s="197"/>
      <c r="F463" s="197"/>
      <c r="G463" s="197"/>
      <c r="H463" s="197"/>
      <c r="I463" s="152"/>
      <c r="J463" s="50"/>
      <c r="K463" s="50"/>
      <c r="L463" s="50"/>
      <c r="M463" s="50"/>
      <c r="N463" s="152"/>
      <c r="O463" s="197"/>
      <c r="P463" s="197"/>
      <c r="Q463" s="197"/>
      <c r="R463" s="197"/>
      <c r="S463" s="197"/>
      <c r="T463" s="197"/>
      <c r="U463" s="197"/>
      <c r="V463" s="197"/>
      <c r="W463" s="197"/>
      <c r="X463" s="197"/>
      <c r="Y463" s="197"/>
      <c r="Z463" s="197"/>
    </row>
    <row r="464" ht="15.75" customHeight="1">
      <c r="A464" s="180"/>
      <c r="B464" s="197"/>
      <c r="C464" s="152"/>
      <c r="D464" s="152"/>
      <c r="E464" s="152"/>
      <c r="F464" s="152"/>
      <c r="G464" s="197"/>
      <c r="H464" s="197"/>
      <c r="I464" s="152"/>
      <c r="J464" s="50"/>
      <c r="K464" s="50"/>
      <c r="L464" s="50"/>
      <c r="M464" s="50"/>
      <c r="N464" s="152"/>
      <c r="O464" s="197"/>
      <c r="P464" s="197"/>
      <c r="Q464" s="197"/>
      <c r="R464" s="197"/>
      <c r="S464" s="197"/>
      <c r="T464" s="197"/>
      <c r="U464" s="197"/>
      <c r="V464" s="197"/>
      <c r="W464" s="197"/>
      <c r="X464" s="197"/>
      <c r="Y464" s="197"/>
      <c r="Z464" s="197"/>
    </row>
    <row r="465" ht="15.75" customHeight="1">
      <c r="A465" s="180"/>
      <c r="B465" s="197"/>
      <c r="C465" s="152"/>
      <c r="D465" s="152"/>
      <c r="E465" s="197"/>
      <c r="F465" s="197"/>
      <c r="G465" s="197"/>
      <c r="H465" s="197"/>
      <c r="I465" s="152"/>
      <c r="J465" s="50"/>
      <c r="K465" s="50"/>
      <c r="L465" s="50"/>
      <c r="M465" s="50"/>
      <c r="N465" s="152"/>
      <c r="O465" s="197"/>
      <c r="P465" s="197"/>
      <c r="Q465" s="197"/>
      <c r="R465" s="197"/>
      <c r="S465" s="197"/>
      <c r="T465" s="197"/>
      <c r="U465" s="197"/>
      <c r="V465" s="197"/>
      <c r="W465" s="197"/>
      <c r="X465" s="197"/>
      <c r="Y465" s="197"/>
      <c r="Z465" s="197"/>
    </row>
    <row r="466" ht="15.75" customHeight="1">
      <c r="A466" s="180"/>
      <c r="B466" s="197"/>
      <c r="C466" s="152"/>
      <c r="D466" s="152"/>
      <c r="E466" s="152"/>
      <c r="F466" s="152"/>
      <c r="G466" s="197"/>
      <c r="H466" s="169"/>
      <c r="I466" s="152"/>
      <c r="J466" s="50"/>
      <c r="K466" s="50"/>
      <c r="L466" s="50"/>
      <c r="M466" s="50"/>
      <c r="N466" s="152"/>
      <c r="O466" s="197"/>
      <c r="P466" s="197"/>
      <c r="Q466" s="197"/>
      <c r="R466" s="197"/>
      <c r="S466" s="197"/>
      <c r="T466" s="197"/>
      <c r="U466" s="197"/>
      <c r="V466" s="197"/>
      <c r="W466" s="197"/>
      <c r="X466" s="197"/>
      <c r="Y466" s="197"/>
      <c r="Z466" s="197"/>
    </row>
    <row r="467" ht="15.75" customHeight="1">
      <c r="A467" s="180"/>
      <c r="B467" s="197"/>
      <c r="C467" s="152"/>
      <c r="D467" s="152"/>
      <c r="E467" s="152"/>
      <c r="F467" s="152"/>
      <c r="G467" s="197"/>
      <c r="H467" s="169"/>
      <c r="I467" s="152"/>
      <c r="J467" s="50"/>
      <c r="K467" s="50"/>
      <c r="L467" s="50"/>
      <c r="M467" s="50"/>
      <c r="N467" s="152"/>
      <c r="O467" s="197"/>
      <c r="P467" s="197"/>
      <c r="Q467" s="197"/>
      <c r="R467" s="197"/>
      <c r="S467" s="197"/>
      <c r="T467" s="197"/>
      <c r="U467" s="197"/>
      <c r="V467" s="197"/>
      <c r="W467" s="197"/>
      <c r="X467" s="197"/>
      <c r="Y467" s="197"/>
      <c r="Z467" s="197"/>
    </row>
    <row r="468" ht="15.75" customHeight="1">
      <c r="A468" s="180"/>
      <c r="B468" s="197"/>
      <c r="C468" s="197"/>
      <c r="D468" s="152"/>
      <c r="E468" s="197"/>
      <c r="F468" s="197"/>
      <c r="G468" s="197"/>
      <c r="H468" s="197"/>
      <c r="I468" s="152"/>
      <c r="J468" s="50"/>
      <c r="K468" s="50"/>
      <c r="L468" s="50"/>
      <c r="M468" s="50"/>
      <c r="N468" s="152"/>
      <c r="O468" s="197"/>
      <c r="P468" s="197"/>
      <c r="Q468" s="197"/>
      <c r="R468" s="197"/>
      <c r="S468" s="197"/>
      <c r="T468" s="197"/>
      <c r="U468" s="197"/>
      <c r="V468" s="197"/>
      <c r="W468" s="197"/>
      <c r="X468" s="197"/>
      <c r="Y468" s="197"/>
      <c r="Z468" s="197"/>
    </row>
    <row r="469" ht="15.75" customHeight="1">
      <c r="A469" s="180"/>
      <c r="B469" s="197"/>
      <c r="C469" s="152"/>
      <c r="D469" s="152"/>
      <c r="E469" s="197"/>
      <c r="F469" s="197"/>
      <c r="G469" s="197"/>
      <c r="H469" s="197"/>
      <c r="I469" s="152"/>
      <c r="J469" s="50"/>
      <c r="K469" s="50"/>
      <c r="L469" s="50"/>
      <c r="M469" s="50"/>
      <c r="N469" s="152"/>
      <c r="O469" s="197"/>
      <c r="P469" s="197"/>
      <c r="Q469" s="197"/>
      <c r="R469" s="197"/>
      <c r="S469" s="197"/>
      <c r="T469" s="197"/>
      <c r="U469" s="197"/>
      <c r="V469" s="197"/>
      <c r="W469" s="197"/>
      <c r="X469" s="197"/>
      <c r="Y469" s="197"/>
      <c r="Z469" s="197"/>
    </row>
    <row r="470" ht="15.75" customHeight="1">
      <c r="A470" s="180"/>
      <c r="B470" s="197"/>
      <c r="C470" s="152"/>
      <c r="D470" s="152"/>
      <c r="E470" s="197"/>
      <c r="F470" s="197"/>
      <c r="G470" s="197"/>
      <c r="H470" s="197"/>
      <c r="I470" s="152"/>
      <c r="J470" s="50"/>
      <c r="K470" s="50"/>
      <c r="L470" s="50"/>
      <c r="M470" s="50"/>
      <c r="N470" s="152"/>
      <c r="O470" s="197"/>
      <c r="P470" s="197"/>
      <c r="Q470" s="197"/>
      <c r="R470" s="197"/>
      <c r="S470" s="197"/>
      <c r="T470" s="197"/>
      <c r="U470" s="197"/>
      <c r="V470" s="197"/>
      <c r="W470" s="197"/>
      <c r="X470" s="197"/>
      <c r="Y470" s="197"/>
      <c r="Z470" s="197"/>
    </row>
    <row r="471" ht="15.75" customHeight="1">
      <c r="A471" s="180"/>
      <c r="B471" s="197"/>
      <c r="C471" s="152"/>
      <c r="D471" s="152"/>
      <c r="E471" s="152"/>
      <c r="F471" s="152"/>
      <c r="G471" s="197"/>
      <c r="H471" s="197"/>
      <c r="I471" s="152"/>
      <c r="J471" s="50"/>
      <c r="K471" s="50"/>
      <c r="L471" s="50"/>
      <c r="M471" s="50"/>
      <c r="N471" s="152"/>
      <c r="O471" s="197"/>
      <c r="P471" s="197"/>
      <c r="Q471" s="197"/>
      <c r="R471" s="197"/>
      <c r="S471" s="197"/>
      <c r="T471" s="197"/>
      <c r="U471" s="197"/>
      <c r="V471" s="197"/>
      <c r="W471" s="197"/>
      <c r="X471" s="197"/>
      <c r="Y471" s="197"/>
      <c r="Z471" s="197"/>
    </row>
    <row r="472" ht="15.75" customHeight="1">
      <c r="A472" s="180"/>
      <c r="B472" s="197"/>
      <c r="C472" s="152"/>
      <c r="D472" s="152"/>
      <c r="E472" s="152"/>
      <c r="F472" s="152"/>
      <c r="G472" s="197"/>
      <c r="H472" s="197"/>
      <c r="I472" s="152"/>
      <c r="J472" s="50"/>
      <c r="K472" s="50"/>
      <c r="L472" s="50"/>
      <c r="M472" s="50"/>
      <c r="N472" s="152"/>
      <c r="O472" s="197"/>
      <c r="P472" s="197"/>
      <c r="Q472" s="197"/>
      <c r="R472" s="197"/>
      <c r="S472" s="197"/>
      <c r="T472" s="197"/>
      <c r="U472" s="197"/>
      <c r="V472" s="197"/>
      <c r="W472" s="197"/>
      <c r="X472" s="197"/>
      <c r="Y472" s="197"/>
      <c r="Z472" s="197"/>
    </row>
    <row r="473" ht="15.75" customHeight="1">
      <c r="A473" s="180"/>
      <c r="B473" s="197"/>
      <c r="C473" s="152"/>
      <c r="D473" s="152"/>
      <c r="E473" s="152"/>
      <c r="F473" s="152"/>
      <c r="G473" s="197"/>
      <c r="H473" s="169"/>
      <c r="I473" s="152"/>
      <c r="J473" s="50"/>
      <c r="K473" s="50"/>
      <c r="L473" s="50"/>
      <c r="M473" s="50"/>
      <c r="N473" s="152"/>
      <c r="O473" s="197"/>
      <c r="P473" s="197"/>
      <c r="Q473" s="197"/>
      <c r="R473" s="197"/>
      <c r="S473" s="197"/>
      <c r="T473" s="197"/>
      <c r="U473" s="197"/>
      <c r="V473" s="197"/>
      <c r="W473" s="197"/>
      <c r="X473" s="197"/>
      <c r="Y473" s="197"/>
      <c r="Z473" s="197"/>
    </row>
    <row r="474" ht="15.75" customHeight="1">
      <c r="A474" s="180"/>
      <c r="B474" s="197"/>
      <c r="C474" s="197"/>
      <c r="D474" s="152"/>
      <c r="E474" s="197"/>
      <c r="F474" s="197"/>
      <c r="G474" s="197"/>
      <c r="H474" s="197"/>
      <c r="I474" s="152"/>
      <c r="J474" s="50"/>
      <c r="K474" s="50"/>
      <c r="L474" s="50"/>
      <c r="M474" s="50"/>
      <c r="N474" s="152"/>
      <c r="O474" s="197"/>
      <c r="P474" s="197"/>
      <c r="Q474" s="197"/>
      <c r="R474" s="197"/>
      <c r="S474" s="197"/>
      <c r="T474" s="197"/>
      <c r="U474" s="197"/>
      <c r="V474" s="197"/>
      <c r="W474" s="197"/>
      <c r="X474" s="197"/>
      <c r="Y474" s="197"/>
      <c r="Z474" s="197"/>
    </row>
    <row r="475" ht="15.75" customHeight="1">
      <c r="A475" s="180"/>
      <c r="B475" s="197"/>
      <c r="C475" s="152"/>
      <c r="D475" s="152"/>
      <c r="E475" s="152"/>
      <c r="F475" s="152"/>
      <c r="G475" s="197"/>
      <c r="H475" s="169"/>
      <c r="I475" s="152"/>
      <c r="J475" s="50"/>
      <c r="K475" s="50"/>
      <c r="L475" s="50"/>
      <c r="M475" s="50"/>
      <c r="N475" s="152"/>
      <c r="O475" s="197"/>
      <c r="P475" s="197"/>
      <c r="Q475" s="197"/>
      <c r="R475" s="197"/>
      <c r="S475" s="197"/>
      <c r="T475" s="197"/>
      <c r="U475" s="197"/>
      <c r="V475" s="197"/>
      <c r="W475" s="197"/>
      <c r="X475" s="197"/>
      <c r="Y475" s="197"/>
      <c r="Z475" s="197"/>
    </row>
    <row r="476" ht="15.75" customHeight="1">
      <c r="A476" s="180"/>
      <c r="B476" s="197"/>
      <c r="C476" s="152"/>
      <c r="D476" s="152"/>
      <c r="E476" s="152"/>
      <c r="F476" s="152"/>
      <c r="G476" s="197"/>
      <c r="H476" s="169"/>
      <c r="I476" s="152"/>
      <c r="J476" s="50"/>
      <c r="K476" s="50"/>
      <c r="L476" s="50"/>
      <c r="M476" s="50"/>
      <c r="N476" s="152"/>
      <c r="O476" s="197"/>
      <c r="P476" s="197"/>
      <c r="Q476" s="197"/>
      <c r="R476" s="197"/>
      <c r="S476" s="197"/>
      <c r="T476" s="197"/>
      <c r="U476" s="197"/>
      <c r="V476" s="197"/>
      <c r="W476" s="197"/>
      <c r="X476" s="197"/>
      <c r="Y476" s="197"/>
      <c r="Z476" s="197"/>
    </row>
    <row r="477" ht="15.75" customHeight="1">
      <c r="A477" s="180"/>
      <c r="B477" s="197"/>
      <c r="C477" s="152"/>
      <c r="D477" s="152"/>
      <c r="E477" s="152"/>
      <c r="F477" s="152"/>
      <c r="G477" s="197"/>
      <c r="H477" s="197"/>
      <c r="I477" s="152"/>
      <c r="J477" s="50"/>
      <c r="K477" s="50"/>
      <c r="L477" s="50"/>
      <c r="M477" s="50"/>
      <c r="N477" s="152"/>
      <c r="O477" s="197"/>
      <c r="P477" s="197"/>
      <c r="Q477" s="197"/>
      <c r="R477" s="197"/>
      <c r="S477" s="197"/>
      <c r="T477" s="197"/>
      <c r="U477" s="197"/>
      <c r="V477" s="197"/>
      <c r="W477" s="197"/>
      <c r="X477" s="197"/>
      <c r="Y477" s="197"/>
      <c r="Z477" s="197"/>
    </row>
    <row r="478" ht="15.75" customHeight="1">
      <c r="A478" s="180"/>
      <c r="B478" s="197"/>
      <c r="C478" s="152"/>
      <c r="D478" s="152"/>
      <c r="E478" s="152"/>
      <c r="F478" s="152"/>
      <c r="G478" s="197"/>
      <c r="H478" s="197"/>
      <c r="I478" s="152"/>
      <c r="J478" s="50"/>
      <c r="K478" s="50"/>
      <c r="L478" s="50"/>
      <c r="M478" s="50"/>
      <c r="N478" s="152"/>
      <c r="O478" s="197"/>
      <c r="P478" s="197"/>
      <c r="Q478" s="197"/>
      <c r="R478" s="197"/>
      <c r="S478" s="197"/>
      <c r="T478" s="197"/>
      <c r="U478" s="197"/>
      <c r="V478" s="197"/>
      <c r="W478" s="197"/>
      <c r="X478" s="197"/>
      <c r="Y478" s="197"/>
      <c r="Z478" s="197"/>
    </row>
    <row r="479" ht="15.75" customHeight="1">
      <c r="A479" s="180"/>
      <c r="B479" s="197"/>
      <c r="C479" s="152"/>
      <c r="D479" s="152"/>
      <c r="E479" s="152"/>
      <c r="F479" s="152"/>
      <c r="G479" s="197"/>
      <c r="H479" s="197"/>
      <c r="I479" s="152"/>
      <c r="J479" s="50"/>
      <c r="K479" s="50"/>
      <c r="L479" s="50"/>
      <c r="M479" s="50"/>
      <c r="N479" s="152"/>
      <c r="O479" s="197"/>
      <c r="P479" s="197"/>
      <c r="Q479" s="197"/>
      <c r="R479" s="197"/>
      <c r="S479" s="197"/>
      <c r="T479" s="197"/>
      <c r="U479" s="197"/>
      <c r="V479" s="197"/>
      <c r="W479" s="197"/>
      <c r="X479" s="197"/>
      <c r="Y479" s="197"/>
      <c r="Z479" s="197"/>
    </row>
    <row r="480" ht="15.75" customHeight="1">
      <c r="A480" s="180"/>
      <c r="B480" s="197"/>
      <c r="C480" s="152"/>
      <c r="D480" s="152"/>
      <c r="E480" s="152"/>
      <c r="F480" s="152"/>
      <c r="G480" s="197"/>
      <c r="H480" s="169"/>
      <c r="I480" s="152"/>
      <c r="J480" s="50"/>
      <c r="K480" s="50"/>
      <c r="L480" s="50"/>
      <c r="M480" s="50"/>
      <c r="N480" s="152"/>
      <c r="O480" s="197"/>
      <c r="P480" s="197"/>
      <c r="Q480" s="197"/>
      <c r="R480" s="197"/>
      <c r="S480" s="197"/>
      <c r="T480" s="197"/>
      <c r="U480" s="197"/>
      <c r="V480" s="197"/>
      <c r="W480" s="197"/>
      <c r="X480" s="197"/>
      <c r="Y480" s="197"/>
      <c r="Z480" s="197"/>
    </row>
    <row r="481" ht="15.75" customHeight="1">
      <c r="A481" s="180"/>
      <c r="B481" s="197"/>
      <c r="C481" s="152"/>
      <c r="D481" s="152"/>
      <c r="E481" s="152"/>
      <c r="F481" s="152"/>
      <c r="G481" s="197"/>
      <c r="H481" s="197"/>
      <c r="I481" s="152"/>
      <c r="J481" s="50"/>
      <c r="K481" s="50"/>
      <c r="L481" s="50"/>
      <c r="M481" s="50"/>
      <c r="N481" s="152"/>
      <c r="O481" s="197"/>
      <c r="P481" s="197"/>
      <c r="Q481" s="197"/>
      <c r="R481" s="197"/>
      <c r="S481" s="197"/>
      <c r="T481" s="197"/>
      <c r="U481" s="197"/>
      <c r="V481" s="197"/>
      <c r="W481" s="197"/>
      <c r="X481" s="197"/>
      <c r="Y481" s="197"/>
      <c r="Z481" s="197"/>
    </row>
    <row r="482" ht="15.75" customHeight="1">
      <c r="A482" s="180"/>
      <c r="B482" s="197"/>
      <c r="C482" s="152"/>
      <c r="D482" s="152"/>
      <c r="E482" s="152"/>
      <c r="F482" s="152"/>
      <c r="G482" s="197"/>
      <c r="H482" s="197"/>
      <c r="I482" s="152"/>
      <c r="J482" s="50"/>
      <c r="K482" s="50"/>
      <c r="L482" s="50"/>
      <c r="M482" s="50"/>
      <c r="N482" s="152"/>
      <c r="O482" s="197"/>
      <c r="P482" s="197"/>
      <c r="Q482" s="197"/>
      <c r="R482" s="197"/>
      <c r="S482" s="197"/>
      <c r="T482" s="197"/>
      <c r="U482" s="197"/>
      <c r="V482" s="197"/>
      <c r="W482" s="197"/>
      <c r="X482" s="197"/>
      <c r="Y482" s="197"/>
      <c r="Z482" s="197"/>
    </row>
    <row r="483" ht="15.75" customHeight="1">
      <c r="A483" s="180"/>
      <c r="B483" s="197"/>
      <c r="C483" s="152"/>
      <c r="D483" s="152"/>
      <c r="E483" s="152"/>
      <c r="F483" s="152"/>
      <c r="G483" s="197"/>
      <c r="H483" s="197"/>
      <c r="I483" s="152"/>
      <c r="J483" s="50"/>
      <c r="K483" s="50"/>
      <c r="L483" s="50"/>
      <c r="M483" s="50"/>
      <c r="N483" s="152"/>
      <c r="O483" s="197"/>
      <c r="P483" s="197"/>
      <c r="Q483" s="197"/>
      <c r="R483" s="197"/>
      <c r="S483" s="197"/>
      <c r="T483" s="197"/>
      <c r="U483" s="197"/>
      <c r="V483" s="197"/>
      <c r="W483" s="197"/>
      <c r="X483" s="197"/>
      <c r="Y483" s="197"/>
      <c r="Z483" s="197"/>
    </row>
    <row r="484" ht="15.75" customHeight="1">
      <c r="A484" s="180"/>
      <c r="B484" s="197"/>
      <c r="C484" s="152"/>
      <c r="D484" s="152"/>
      <c r="E484" s="152"/>
      <c r="F484" s="152"/>
      <c r="G484" s="197"/>
      <c r="H484" s="197"/>
      <c r="I484" s="152"/>
      <c r="J484" s="50"/>
      <c r="K484" s="50"/>
      <c r="L484" s="50"/>
      <c r="M484" s="50"/>
      <c r="N484" s="152"/>
      <c r="O484" s="197"/>
      <c r="P484" s="197"/>
      <c r="Q484" s="197"/>
      <c r="R484" s="197"/>
      <c r="S484" s="197"/>
      <c r="T484" s="197"/>
      <c r="U484" s="197"/>
      <c r="V484" s="197"/>
      <c r="W484" s="197"/>
      <c r="X484" s="197"/>
      <c r="Y484" s="197"/>
      <c r="Z484" s="197"/>
    </row>
    <row r="485" ht="15.75" customHeight="1">
      <c r="A485" s="180"/>
      <c r="B485" s="197"/>
      <c r="C485" s="152"/>
      <c r="D485" s="152"/>
      <c r="E485" s="152"/>
      <c r="F485" s="152"/>
      <c r="G485" s="197"/>
      <c r="H485" s="197"/>
      <c r="I485" s="152"/>
      <c r="J485" s="50"/>
      <c r="K485" s="50"/>
      <c r="L485" s="50"/>
      <c r="M485" s="50"/>
      <c r="N485" s="152"/>
      <c r="O485" s="197"/>
      <c r="P485" s="197"/>
      <c r="Q485" s="197"/>
      <c r="R485" s="197"/>
      <c r="S485" s="197"/>
      <c r="T485" s="197"/>
      <c r="U485" s="197"/>
      <c r="V485" s="197"/>
      <c r="W485" s="197"/>
      <c r="X485" s="197"/>
      <c r="Y485" s="197"/>
      <c r="Z485" s="197"/>
    </row>
    <row r="486" ht="15.75" customHeight="1">
      <c r="A486" s="180"/>
      <c r="B486" s="197"/>
      <c r="C486" s="152"/>
      <c r="D486" s="152"/>
      <c r="E486" s="152"/>
      <c r="F486" s="152"/>
      <c r="G486" s="197"/>
      <c r="H486" s="197"/>
      <c r="I486" s="152"/>
      <c r="J486" s="50"/>
      <c r="K486" s="50"/>
      <c r="L486" s="50"/>
      <c r="M486" s="50"/>
      <c r="N486" s="152"/>
      <c r="O486" s="197"/>
      <c r="P486" s="197"/>
      <c r="Q486" s="197"/>
      <c r="R486" s="197"/>
      <c r="S486" s="197"/>
      <c r="T486" s="197"/>
      <c r="U486" s="197"/>
      <c r="V486" s="197"/>
      <c r="W486" s="197"/>
      <c r="X486" s="197"/>
      <c r="Y486" s="197"/>
      <c r="Z486" s="197"/>
    </row>
    <row r="487" ht="15.75" customHeight="1">
      <c r="A487" s="180"/>
      <c r="B487" s="197"/>
      <c r="C487" s="197"/>
      <c r="D487" s="152"/>
      <c r="E487" s="152"/>
      <c r="F487" s="152"/>
      <c r="G487" s="197"/>
      <c r="H487" s="169"/>
      <c r="I487" s="152"/>
      <c r="J487" s="50"/>
      <c r="K487" s="50"/>
      <c r="L487" s="50"/>
      <c r="M487" s="50"/>
      <c r="N487" s="152"/>
      <c r="O487" s="197"/>
      <c r="P487" s="197"/>
      <c r="Q487" s="197"/>
      <c r="R487" s="197"/>
      <c r="S487" s="197"/>
      <c r="T487" s="197"/>
      <c r="U487" s="197"/>
      <c r="V487" s="197"/>
      <c r="W487" s="197"/>
      <c r="X487" s="197"/>
      <c r="Y487" s="197"/>
      <c r="Z487" s="197"/>
    </row>
    <row r="488" ht="15.75" customHeight="1">
      <c r="A488" s="180"/>
      <c r="B488" s="197"/>
      <c r="C488" s="152"/>
      <c r="D488" s="152"/>
      <c r="E488" s="152"/>
      <c r="F488" s="152"/>
      <c r="G488" s="197"/>
      <c r="H488" s="197"/>
      <c r="I488" s="152"/>
      <c r="J488" s="50"/>
      <c r="K488" s="50"/>
      <c r="L488" s="50"/>
      <c r="M488" s="50"/>
      <c r="N488" s="152"/>
      <c r="O488" s="197"/>
      <c r="P488" s="197"/>
      <c r="Q488" s="197"/>
      <c r="R488" s="197"/>
      <c r="S488" s="197"/>
      <c r="T488" s="197"/>
      <c r="U488" s="197"/>
      <c r="V488" s="197"/>
      <c r="W488" s="197"/>
      <c r="X488" s="197"/>
      <c r="Y488" s="197"/>
      <c r="Z488" s="197"/>
    </row>
    <row r="489" ht="15.75" customHeight="1">
      <c r="A489" s="180"/>
      <c r="B489" s="197"/>
      <c r="C489" s="152"/>
      <c r="D489" s="152"/>
      <c r="E489" s="197"/>
      <c r="F489" s="197"/>
      <c r="G489" s="197"/>
      <c r="H489" s="197"/>
      <c r="I489" s="152"/>
      <c r="J489" s="50"/>
      <c r="K489" s="50"/>
      <c r="L489" s="50"/>
      <c r="M489" s="50"/>
      <c r="N489" s="152"/>
      <c r="O489" s="197"/>
      <c r="P489" s="197"/>
      <c r="Q489" s="197"/>
      <c r="R489" s="197"/>
      <c r="S489" s="197"/>
      <c r="T489" s="197"/>
      <c r="U489" s="197"/>
      <c r="V489" s="197"/>
      <c r="W489" s="197"/>
      <c r="X489" s="197"/>
      <c r="Y489" s="197"/>
      <c r="Z489" s="197"/>
    </row>
    <row r="490" ht="15.75" customHeight="1">
      <c r="A490" s="180"/>
      <c r="B490" s="197"/>
      <c r="C490" s="152"/>
      <c r="D490" s="152"/>
      <c r="E490" s="197"/>
      <c r="F490" s="197"/>
      <c r="G490" s="197"/>
      <c r="H490" s="197"/>
      <c r="I490" s="152"/>
      <c r="J490" s="50"/>
      <c r="K490" s="50"/>
      <c r="L490" s="50"/>
      <c r="M490" s="50"/>
      <c r="N490" s="152"/>
      <c r="O490" s="197"/>
      <c r="P490" s="197"/>
      <c r="Q490" s="197"/>
      <c r="R490" s="197"/>
      <c r="S490" s="197"/>
      <c r="T490" s="197"/>
      <c r="U490" s="197"/>
      <c r="V490" s="197"/>
      <c r="W490" s="197"/>
      <c r="X490" s="197"/>
      <c r="Y490" s="197"/>
      <c r="Z490" s="197"/>
    </row>
    <row r="491" ht="15.75" customHeight="1">
      <c r="A491" s="180"/>
      <c r="B491" s="197"/>
      <c r="C491" s="152"/>
      <c r="D491" s="152"/>
      <c r="E491" s="197"/>
      <c r="F491" s="197"/>
      <c r="G491" s="197"/>
      <c r="H491" s="197"/>
      <c r="I491" s="152"/>
      <c r="J491" s="50"/>
      <c r="K491" s="50"/>
      <c r="L491" s="50"/>
      <c r="M491" s="50"/>
      <c r="N491" s="152"/>
      <c r="O491" s="197"/>
      <c r="P491" s="197"/>
      <c r="Q491" s="197"/>
      <c r="R491" s="197"/>
      <c r="S491" s="197"/>
      <c r="T491" s="197"/>
      <c r="U491" s="197"/>
      <c r="V491" s="197"/>
      <c r="W491" s="197"/>
      <c r="X491" s="197"/>
      <c r="Y491" s="197"/>
      <c r="Z491" s="197"/>
    </row>
    <row r="492" ht="15.75" customHeight="1">
      <c r="A492" s="180"/>
      <c r="B492" s="197"/>
      <c r="C492" s="152"/>
      <c r="D492" s="152"/>
      <c r="E492" s="152"/>
      <c r="F492" s="152"/>
      <c r="G492" s="197"/>
      <c r="H492" s="197"/>
      <c r="I492" s="152"/>
      <c r="J492" s="50"/>
      <c r="K492" s="50"/>
      <c r="L492" s="50"/>
      <c r="M492" s="50"/>
      <c r="N492" s="152"/>
      <c r="O492" s="197"/>
      <c r="P492" s="197"/>
      <c r="Q492" s="197"/>
      <c r="R492" s="197"/>
      <c r="S492" s="197"/>
      <c r="T492" s="197"/>
      <c r="U492" s="197"/>
      <c r="V492" s="197"/>
      <c r="W492" s="197"/>
      <c r="X492" s="197"/>
      <c r="Y492" s="197"/>
      <c r="Z492" s="197"/>
    </row>
    <row r="493" ht="15.75" customHeight="1">
      <c r="A493" s="180"/>
      <c r="B493" s="197"/>
      <c r="C493" s="152"/>
      <c r="D493" s="152"/>
      <c r="E493" s="152"/>
      <c r="F493" s="152"/>
      <c r="G493" s="197"/>
      <c r="H493" s="169"/>
      <c r="I493" s="152"/>
      <c r="J493" s="50"/>
      <c r="K493" s="50"/>
      <c r="L493" s="50"/>
      <c r="M493" s="50"/>
      <c r="N493" s="152"/>
      <c r="O493" s="197"/>
      <c r="P493" s="197"/>
      <c r="Q493" s="197"/>
      <c r="R493" s="197"/>
      <c r="S493" s="197"/>
      <c r="T493" s="197"/>
      <c r="U493" s="197"/>
      <c r="V493" s="197"/>
      <c r="W493" s="197"/>
      <c r="X493" s="197"/>
      <c r="Y493" s="197"/>
      <c r="Z493" s="197"/>
    </row>
    <row r="494" ht="15.75" customHeight="1">
      <c r="A494" s="180"/>
      <c r="B494" s="197"/>
      <c r="C494" s="152"/>
      <c r="D494" s="152"/>
      <c r="E494" s="197"/>
      <c r="F494" s="197"/>
      <c r="G494" s="197"/>
      <c r="H494" s="197"/>
      <c r="I494" s="152"/>
      <c r="J494" s="50"/>
      <c r="K494" s="50"/>
      <c r="L494" s="50"/>
      <c r="M494" s="50"/>
      <c r="N494" s="152"/>
      <c r="O494" s="197"/>
      <c r="P494" s="197"/>
      <c r="Q494" s="197"/>
      <c r="R494" s="197"/>
      <c r="S494" s="197"/>
      <c r="T494" s="197"/>
      <c r="U494" s="197"/>
      <c r="V494" s="197"/>
      <c r="W494" s="197"/>
      <c r="X494" s="197"/>
      <c r="Y494" s="197"/>
      <c r="Z494" s="197"/>
    </row>
    <row r="495" ht="15.75" customHeight="1">
      <c r="A495" s="180"/>
      <c r="B495" s="197"/>
      <c r="C495" s="152"/>
      <c r="D495" s="152"/>
      <c r="E495" s="152"/>
      <c r="F495" s="152"/>
      <c r="G495" s="197"/>
      <c r="H495" s="169"/>
      <c r="I495" s="152"/>
      <c r="J495" s="50"/>
      <c r="K495" s="50"/>
      <c r="L495" s="50"/>
      <c r="M495" s="50"/>
      <c r="N495" s="152"/>
      <c r="O495" s="197"/>
      <c r="P495" s="197"/>
      <c r="Q495" s="197"/>
      <c r="R495" s="197"/>
      <c r="S495" s="197"/>
      <c r="T495" s="197"/>
      <c r="U495" s="197"/>
      <c r="V495" s="197"/>
      <c r="W495" s="197"/>
      <c r="X495" s="197"/>
      <c r="Y495" s="197"/>
      <c r="Z495" s="197"/>
    </row>
    <row r="496" ht="15.75" customHeight="1">
      <c r="A496" s="180"/>
      <c r="B496" s="197"/>
      <c r="C496" s="152"/>
      <c r="D496" s="152"/>
      <c r="E496" s="152"/>
      <c r="F496" s="152"/>
      <c r="G496" s="197"/>
      <c r="H496" s="169"/>
      <c r="I496" s="152"/>
      <c r="J496" s="50"/>
      <c r="K496" s="50"/>
      <c r="L496" s="50"/>
      <c r="M496" s="50"/>
      <c r="N496" s="152"/>
      <c r="O496" s="197"/>
      <c r="P496" s="197"/>
      <c r="Q496" s="197"/>
      <c r="R496" s="197"/>
      <c r="S496" s="197"/>
      <c r="T496" s="197"/>
      <c r="U496" s="197"/>
      <c r="V496" s="197"/>
      <c r="W496" s="197"/>
      <c r="X496" s="197"/>
      <c r="Y496" s="197"/>
      <c r="Z496" s="197"/>
    </row>
    <row r="497" ht="15.75" customHeight="1">
      <c r="A497" s="180"/>
      <c r="B497" s="197"/>
      <c r="C497" s="152"/>
      <c r="D497" s="152"/>
      <c r="E497" s="152"/>
      <c r="F497" s="152"/>
      <c r="G497" s="197"/>
      <c r="H497" s="197"/>
      <c r="I497" s="152"/>
      <c r="J497" s="50"/>
      <c r="K497" s="50"/>
      <c r="L497" s="50"/>
      <c r="M497" s="50"/>
      <c r="N497" s="152"/>
      <c r="O497" s="197"/>
      <c r="P497" s="197"/>
      <c r="Q497" s="197"/>
      <c r="R497" s="197"/>
      <c r="S497" s="197"/>
      <c r="T497" s="197"/>
      <c r="U497" s="197"/>
      <c r="V497" s="197"/>
      <c r="W497" s="197"/>
      <c r="X497" s="197"/>
      <c r="Y497" s="197"/>
      <c r="Z497" s="197"/>
    </row>
    <row r="498" ht="15.75" customHeight="1">
      <c r="A498" s="180"/>
      <c r="B498" s="197"/>
      <c r="C498" s="152"/>
      <c r="D498" s="152"/>
      <c r="E498" s="152"/>
      <c r="F498" s="152"/>
      <c r="G498" s="197"/>
      <c r="H498" s="197"/>
      <c r="I498" s="152"/>
      <c r="J498" s="50"/>
      <c r="K498" s="50"/>
      <c r="L498" s="50"/>
      <c r="M498" s="50"/>
      <c r="N498" s="152"/>
      <c r="O498" s="197"/>
      <c r="P498" s="197"/>
      <c r="Q498" s="197"/>
      <c r="R498" s="197"/>
      <c r="S498" s="197"/>
      <c r="T498" s="197"/>
      <c r="U498" s="197"/>
      <c r="V498" s="197"/>
      <c r="W498" s="197"/>
      <c r="X498" s="197"/>
      <c r="Y498" s="197"/>
      <c r="Z498" s="197"/>
    </row>
    <row r="499" ht="15.75" customHeight="1">
      <c r="A499" s="180"/>
      <c r="B499" s="197"/>
      <c r="C499" s="152"/>
      <c r="D499" s="152"/>
      <c r="E499" s="152"/>
      <c r="F499" s="152"/>
      <c r="G499" s="197"/>
      <c r="H499" s="169"/>
      <c r="I499" s="152"/>
      <c r="J499" s="50"/>
      <c r="K499" s="50"/>
      <c r="L499" s="50"/>
      <c r="M499" s="50"/>
      <c r="N499" s="152"/>
      <c r="O499" s="197"/>
      <c r="P499" s="197"/>
      <c r="Q499" s="197"/>
      <c r="R499" s="197"/>
      <c r="S499" s="197"/>
      <c r="T499" s="197"/>
      <c r="U499" s="197"/>
      <c r="V499" s="197"/>
      <c r="W499" s="197"/>
      <c r="X499" s="197"/>
      <c r="Y499" s="197"/>
      <c r="Z499" s="197"/>
    </row>
    <row r="500" ht="15.75" customHeight="1">
      <c r="A500" s="180"/>
      <c r="B500" s="197"/>
      <c r="C500" s="152"/>
      <c r="D500" s="152"/>
      <c r="E500" s="152"/>
      <c r="F500" s="152"/>
      <c r="G500" s="197"/>
      <c r="H500" s="197"/>
      <c r="I500" s="152"/>
      <c r="J500" s="50"/>
      <c r="K500" s="50"/>
      <c r="L500" s="50"/>
      <c r="M500" s="50"/>
      <c r="N500" s="152"/>
      <c r="O500" s="197"/>
      <c r="P500" s="197"/>
      <c r="Q500" s="197"/>
      <c r="R500" s="197"/>
      <c r="S500" s="197"/>
      <c r="T500" s="197"/>
      <c r="U500" s="197"/>
      <c r="V500" s="197"/>
      <c r="W500" s="197"/>
      <c r="X500" s="197"/>
      <c r="Y500" s="197"/>
      <c r="Z500" s="197"/>
    </row>
    <row r="501" ht="15.75" customHeight="1">
      <c r="A501" s="180"/>
      <c r="B501" s="197"/>
      <c r="C501" s="152"/>
      <c r="D501" s="152"/>
      <c r="E501" s="197"/>
      <c r="F501" s="197"/>
      <c r="G501" s="197"/>
      <c r="H501" s="197"/>
      <c r="I501" s="152"/>
      <c r="J501" s="50"/>
      <c r="K501" s="50"/>
      <c r="L501" s="50"/>
      <c r="M501" s="50"/>
      <c r="N501" s="152"/>
      <c r="O501" s="197"/>
      <c r="P501" s="197"/>
      <c r="Q501" s="197"/>
      <c r="R501" s="197"/>
      <c r="S501" s="197"/>
      <c r="T501" s="197"/>
      <c r="U501" s="197"/>
      <c r="V501" s="197"/>
      <c r="W501" s="197"/>
      <c r="X501" s="197"/>
      <c r="Y501" s="197"/>
      <c r="Z501" s="197"/>
    </row>
    <row r="502" ht="15.75" customHeight="1">
      <c r="A502" s="180"/>
      <c r="B502" s="197"/>
      <c r="C502" s="152"/>
      <c r="D502" s="152"/>
      <c r="E502" s="152"/>
      <c r="F502" s="152"/>
      <c r="G502" s="197"/>
      <c r="H502" s="169"/>
      <c r="I502" s="152"/>
      <c r="J502" s="50"/>
      <c r="K502" s="50"/>
      <c r="L502" s="50"/>
      <c r="M502" s="50"/>
      <c r="N502" s="152"/>
      <c r="O502" s="197"/>
      <c r="P502" s="197"/>
      <c r="Q502" s="197"/>
      <c r="R502" s="197"/>
      <c r="S502" s="197"/>
      <c r="T502" s="197"/>
      <c r="U502" s="197"/>
      <c r="V502" s="197"/>
      <c r="W502" s="197"/>
      <c r="X502" s="197"/>
      <c r="Y502" s="197"/>
      <c r="Z502" s="197"/>
    </row>
    <row r="503" ht="15.75" customHeight="1">
      <c r="A503" s="180"/>
      <c r="B503" s="197"/>
      <c r="C503" s="152"/>
      <c r="D503" s="152"/>
      <c r="E503" s="152"/>
      <c r="F503" s="152"/>
      <c r="G503" s="197"/>
      <c r="H503" s="197"/>
      <c r="I503" s="152"/>
      <c r="J503" s="50"/>
      <c r="K503" s="50"/>
      <c r="L503" s="50"/>
      <c r="M503" s="50"/>
      <c r="N503" s="152"/>
      <c r="O503" s="197"/>
      <c r="P503" s="197"/>
      <c r="Q503" s="197"/>
      <c r="R503" s="197"/>
      <c r="S503" s="197"/>
      <c r="T503" s="197"/>
      <c r="U503" s="197"/>
      <c r="V503" s="197"/>
      <c r="W503" s="197"/>
      <c r="X503" s="197"/>
      <c r="Y503" s="197"/>
      <c r="Z503" s="197"/>
    </row>
    <row r="504" ht="15.75" customHeight="1">
      <c r="A504" s="180"/>
      <c r="B504" s="197"/>
      <c r="C504" s="152"/>
      <c r="D504" s="152"/>
      <c r="E504" s="152"/>
      <c r="F504" s="152"/>
      <c r="G504" s="197"/>
      <c r="H504" s="197"/>
      <c r="I504" s="152"/>
      <c r="J504" s="50"/>
      <c r="K504" s="50"/>
      <c r="L504" s="50"/>
      <c r="M504" s="50"/>
      <c r="N504" s="152"/>
      <c r="O504" s="197"/>
      <c r="P504" s="197"/>
      <c r="Q504" s="197"/>
      <c r="R504" s="197"/>
      <c r="S504" s="197"/>
      <c r="T504" s="197"/>
      <c r="U504" s="197"/>
      <c r="V504" s="197"/>
      <c r="W504" s="197"/>
      <c r="X504" s="197"/>
      <c r="Y504" s="197"/>
      <c r="Z504" s="197"/>
    </row>
    <row r="505" ht="15.75" customHeight="1">
      <c r="A505" s="180"/>
      <c r="B505" s="197"/>
      <c r="C505" s="152"/>
      <c r="D505" s="152"/>
      <c r="E505" s="197"/>
      <c r="F505" s="197"/>
      <c r="G505" s="197"/>
      <c r="H505" s="197"/>
      <c r="I505" s="152"/>
      <c r="J505" s="50"/>
      <c r="K505" s="50"/>
      <c r="L505" s="50"/>
      <c r="M505" s="50"/>
      <c r="N505" s="152"/>
      <c r="O505" s="197"/>
      <c r="P505" s="197"/>
      <c r="Q505" s="197"/>
      <c r="R505" s="197"/>
      <c r="S505" s="197"/>
      <c r="T505" s="197"/>
      <c r="U505" s="197"/>
      <c r="V505" s="197"/>
      <c r="W505" s="197"/>
      <c r="X505" s="197"/>
      <c r="Y505" s="197"/>
      <c r="Z505" s="197"/>
    </row>
    <row r="506" ht="15.75" customHeight="1">
      <c r="A506" s="180"/>
      <c r="B506" s="197"/>
      <c r="C506" s="152"/>
      <c r="D506" s="152"/>
      <c r="E506" s="152"/>
      <c r="F506" s="152"/>
      <c r="G506" s="197"/>
      <c r="H506" s="169"/>
      <c r="I506" s="152"/>
      <c r="J506" s="50"/>
      <c r="K506" s="50"/>
      <c r="L506" s="50"/>
      <c r="M506" s="50"/>
      <c r="N506" s="152"/>
      <c r="O506" s="197"/>
      <c r="P506" s="197"/>
      <c r="Q506" s="197"/>
      <c r="R506" s="197"/>
      <c r="S506" s="197"/>
      <c r="T506" s="197"/>
      <c r="U506" s="197"/>
      <c r="V506" s="197"/>
      <c r="W506" s="197"/>
      <c r="X506" s="197"/>
      <c r="Y506" s="197"/>
      <c r="Z506" s="197"/>
    </row>
    <row r="507" ht="15.75" customHeight="1">
      <c r="A507" s="180"/>
      <c r="B507" s="197"/>
      <c r="C507" s="152"/>
      <c r="D507" s="152"/>
      <c r="E507" s="152"/>
      <c r="F507" s="152"/>
      <c r="G507" s="197"/>
      <c r="H507" s="197"/>
      <c r="I507" s="152"/>
      <c r="J507" s="50"/>
      <c r="K507" s="50"/>
      <c r="L507" s="50"/>
      <c r="M507" s="50"/>
      <c r="N507" s="152"/>
      <c r="O507" s="197"/>
      <c r="P507" s="197"/>
      <c r="Q507" s="197"/>
      <c r="R507" s="197"/>
      <c r="S507" s="197"/>
      <c r="T507" s="197"/>
      <c r="U507" s="197"/>
      <c r="V507" s="197"/>
      <c r="W507" s="197"/>
      <c r="X507" s="197"/>
      <c r="Y507" s="197"/>
      <c r="Z507" s="197"/>
    </row>
    <row r="508" ht="15.75" customHeight="1">
      <c r="A508" s="180"/>
      <c r="B508" s="197"/>
      <c r="C508" s="152"/>
      <c r="D508" s="152"/>
      <c r="E508" s="152"/>
      <c r="F508" s="152"/>
      <c r="G508" s="197"/>
      <c r="H508" s="197"/>
      <c r="I508" s="152"/>
      <c r="J508" s="50"/>
      <c r="K508" s="50"/>
      <c r="L508" s="50"/>
      <c r="M508" s="50"/>
      <c r="N508" s="152"/>
      <c r="O508" s="197"/>
      <c r="P508" s="197"/>
      <c r="Q508" s="197"/>
      <c r="R508" s="197"/>
      <c r="S508" s="197"/>
      <c r="T508" s="197"/>
      <c r="U508" s="197"/>
      <c r="V508" s="197"/>
      <c r="W508" s="197"/>
      <c r="X508" s="197"/>
      <c r="Y508" s="197"/>
      <c r="Z508" s="197"/>
    </row>
    <row r="509" ht="15.75" customHeight="1">
      <c r="A509" s="180"/>
      <c r="B509" s="197"/>
      <c r="C509" s="152"/>
      <c r="D509" s="152"/>
      <c r="E509" s="152"/>
      <c r="F509" s="152"/>
      <c r="G509" s="197"/>
      <c r="H509" s="197"/>
      <c r="I509" s="152"/>
      <c r="J509" s="50"/>
      <c r="K509" s="50"/>
      <c r="L509" s="50"/>
      <c r="M509" s="50"/>
      <c r="N509" s="152"/>
      <c r="O509" s="197"/>
      <c r="P509" s="197"/>
      <c r="Q509" s="197"/>
      <c r="R509" s="197"/>
      <c r="S509" s="197"/>
      <c r="T509" s="197"/>
      <c r="U509" s="197"/>
      <c r="V509" s="197"/>
      <c r="W509" s="197"/>
      <c r="X509" s="197"/>
      <c r="Y509" s="197"/>
      <c r="Z509" s="197"/>
    </row>
    <row r="510" ht="15.75" customHeight="1">
      <c r="A510" s="180"/>
      <c r="B510" s="197"/>
      <c r="C510" s="152"/>
      <c r="D510" s="152"/>
      <c r="E510" s="152"/>
      <c r="F510" s="152"/>
      <c r="G510" s="197"/>
      <c r="H510" s="169"/>
      <c r="I510" s="152"/>
      <c r="J510" s="50"/>
      <c r="K510" s="50"/>
      <c r="L510" s="50"/>
      <c r="M510" s="50"/>
      <c r="N510" s="152"/>
      <c r="O510" s="197"/>
      <c r="P510" s="197"/>
      <c r="Q510" s="197"/>
      <c r="R510" s="197"/>
      <c r="S510" s="197"/>
      <c r="T510" s="197"/>
      <c r="U510" s="197"/>
      <c r="V510" s="197"/>
      <c r="W510" s="197"/>
      <c r="X510" s="197"/>
      <c r="Y510" s="197"/>
      <c r="Z510" s="197"/>
    </row>
    <row r="511" ht="15.75" customHeight="1">
      <c r="A511" s="180"/>
      <c r="B511" s="197"/>
      <c r="C511" s="152"/>
      <c r="D511" s="152"/>
      <c r="E511" s="197"/>
      <c r="F511" s="197"/>
      <c r="G511" s="197"/>
      <c r="H511" s="197"/>
      <c r="I511" s="152"/>
      <c r="J511" s="50"/>
      <c r="K511" s="50"/>
      <c r="L511" s="50"/>
      <c r="M511" s="50"/>
      <c r="N511" s="152"/>
      <c r="O511" s="197"/>
      <c r="P511" s="197"/>
      <c r="Q511" s="197"/>
      <c r="R511" s="197"/>
      <c r="S511" s="197"/>
      <c r="T511" s="197"/>
      <c r="U511" s="197"/>
      <c r="V511" s="197"/>
      <c r="W511" s="197"/>
      <c r="X511" s="197"/>
      <c r="Y511" s="197"/>
      <c r="Z511" s="197"/>
    </row>
    <row r="512" ht="15.75" customHeight="1">
      <c r="A512" s="180"/>
      <c r="B512" s="197"/>
      <c r="C512" s="152"/>
      <c r="D512" s="152"/>
      <c r="E512" s="152"/>
      <c r="F512" s="152"/>
      <c r="G512" s="197"/>
      <c r="H512" s="197"/>
      <c r="I512" s="152"/>
      <c r="J512" s="50"/>
      <c r="K512" s="50"/>
      <c r="L512" s="50"/>
      <c r="M512" s="50"/>
      <c r="N512" s="152"/>
      <c r="O512" s="197"/>
      <c r="P512" s="197"/>
      <c r="Q512" s="197"/>
      <c r="R512" s="197"/>
      <c r="S512" s="197"/>
      <c r="T512" s="197"/>
      <c r="U512" s="197"/>
      <c r="V512" s="197"/>
      <c r="W512" s="197"/>
      <c r="X512" s="197"/>
      <c r="Y512" s="197"/>
      <c r="Z512" s="197"/>
    </row>
    <row r="513" ht="15.75" customHeight="1">
      <c r="A513" s="180"/>
      <c r="B513" s="197"/>
      <c r="C513" s="152"/>
      <c r="D513" s="152"/>
      <c r="E513" s="197"/>
      <c r="F513" s="197"/>
      <c r="G513" s="197"/>
      <c r="H513" s="197"/>
      <c r="I513" s="152"/>
      <c r="J513" s="50"/>
      <c r="K513" s="50"/>
      <c r="L513" s="50"/>
      <c r="M513" s="50"/>
      <c r="N513" s="152"/>
      <c r="O513" s="197"/>
      <c r="P513" s="197"/>
      <c r="Q513" s="197"/>
      <c r="R513" s="197"/>
      <c r="S513" s="197"/>
      <c r="T513" s="197"/>
      <c r="U513" s="197"/>
      <c r="V513" s="197"/>
      <c r="W513" s="197"/>
      <c r="X513" s="197"/>
      <c r="Y513" s="197"/>
      <c r="Z513" s="197"/>
    </row>
    <row r="514" ht="15.75" customHeight="1">
      <c r="A514" s="180"/>
      <c r="B514" s="197"/>
      <c r="C514" s="152"/>
      <c r="D514" s="152"/>
      <c r="E514" s="197"/>
      <c r="F514" s="197"/>
      <c r="G514" s="197"/>
      <c r="H514" s="197"/>
      <c r="I514" s="152"/>
      <c r="J514" s="50"/>
      <c r="K514" s="50"/>
      <c r="L514" s="50"/>
      <c r="M514" s="50"/>
      <c r="N514" s="152"/>
      <c r="O514" s="197"/>
      <c r="P514" s="197"/>
      <c r="Q514" s="197"/>
      <c r="R514" s="197"/>
      <c r="S514" s="197"/>
      <c r="T514" s="197"/>
      <c r="U514" s="197"/>
      <c r="V514" s="197"/>
      <c r="W514" s="197"/>
      <c r="X514" s="197"/>
      <c r="Y514" s="197"/>
      <c r="Z514" s="197"/>
    </row>
    <row r="515" ht="15.75" customHeight="1">
      <c r="A515" s="180"/>
      <c r="B515" s="197"/>
      <c r="C515" s="152"/>
      <c r="D515" s="152"/>
      <c r="E515" s="152"/>
      <c r="F515" s="152"/>
      <c r="G515" s="197"/>
      <c r="H515" s="169"/>
      <c r="I515" s="152"/>
      <c r="J515" s="50"/>
      <c r="K515" s="50"/>
      <c r="L515" s="50"/>
      <c r="M515" s="50"/>
      <c r="N515" s="152"/>
      <c r="O515" s="197"/>
      <c r="P515" s="197"/>
      <c r="Q515" s="197"/>
      <c r="R515" s="197"/>
      <c r="S515" s="197"/>
      <c r="T515" s="197"/>
      <c r="U515" s="197"/>
      <c r="V515" s="197"/>
      <c r="W515" s="197"/>
      <c r="X515" s="197"/>
      <c r="Y515" s="197"/>
      <c r="Z515" s="197"/>
    </row>
    <row r="516" ht="15.75" customHeight="1">
      <c r="A516" s="180"/>
      <c r="B516" s="197"/>
      <c r="C516" s="152"/>
      <c r="D516" s="152"/>
      <c r="E516" s="152"/>
      <c r="F516" s="152"/>
      <c r="G516" s="197"/>
      <c r="H516" s="197"/>
      <c r="I516" s="152"/>
      <c r="J516" s="50"/>
      <c r="K516" s="50"/>
      <c r="L516" s="50"/>
      <c r="M516" s="50"/>
      <c r="N516" s="152"/>
      <c r="O516" s="197"/>
      <c r="P516" s="197"/>
      <c r="Q516" s="197"/>
      <c r="R516" s="197"/>
      <c r="S516" s="197"/>
      <c r="T516" s="197"/>
      <c r="U516" s="197"/>
      <c r="V516" s="197"/>
      <c r="W516" s="197"/>
      <c r="X516" s="197"/>
      <c r="Y516" s="197"/>
      <c r="Z516" s="197"/>
    </row>
    <row r="517" ht="15.75" customHeight="1">
      <c r="A517" s="180"/>
      <c r="B517" s="197"/>
      <c r="C517" s="152"/>
      <c r="D517" s="152"/>
      <c r="E517" s="152"/>
      <c r="F517" s="152"/>
      <c r="G517" s="197"/>
      <c r="H517" s="197"/>
      <c r="I517" s="152"/>
      <c r="J517" s="50"/>
      <c r="K517" s="50"/>
      <c r="L517" s="50"/>
      <c r="M517" s="50"/>
      <c r="N517" s="152"/>
      <c r="O517" s="197"/>
      <c r="P517" s="197"/>
      <c r="Q517" s="197"/>
      <c r="R517" s="197"/>
      <c r="S517" s="197"/>
      <c r="T517" s="197"/>
      <c r="U517" s="197"/>
      <c r="V517" s="197"/>
      <c r="W517" s="197"/>
      <c r="X517" s="197"/>
      <c r="Y517" s="197"/>
      <c r="Z517" s="197"/>
    </row>
    <row r="518" ht="15.75" customHeight="1">
      <c r="A518" s="180"/>
      <c r="B518" s="197"/>
      <c r="C518" s="197"/>
      <c r="D518" s="152"/>
      <c r="E518" s="152"/>
      <c r="F518" s="152"/>
      <c r="G518" s="197"/>
      <c r="H518" s="197"/>
      <c r="I518" s="152"/>
      <c r="J518" s="50"/>
      <c r="K518" s="50"/>
      <c r="L518" s="50"/>
      <c r="M518" s="50"/>
      <c r="N518" s="152"/>
      <c r="O518" s="197"/>
      <c r="P518" s="197"/>
      <c r="Q518" s="197"/>
      <c r="R518" s="197"/>
      <c r="S518" s="197"/>
      <c r="T518" s="197"/>
      <c r="U518" s="197"/>
      <c r="V518" s="197"/>
      <c r="W518" s="197"/>
      <c r="X518" s="197"/>
      <c r="Y518" s="197"/>
      <c r="Z518" s="197"/>
    </row>
    <row r="519" ht="15.75" customHeight="1">
      <c r="A519" s="180"/>
      <c r="B519" s="197"/>
      <c r="C519" s="152"/>
      <c r="D519" s="152"/>
      <c r="E519" s="152"/>
      <c r="F519" s="152"/>
      <c r="G519" s="197"/>
      <c r="H519" s="197"/>
      <c r="I519" s="152"/>
      <c r="J519" s="50"/>
      <c r="K519" s="50"/>
      <c r="L519" s="50"/>
      <c r="M519" s="50"/>
      <c r="N519" s="152"/>
      <c r="O519" s="197"/>
      <c r="P519" s="197"/>
      <c r="Q519" s="197"/>
      <c r="R519" s="197"/>
      <c r="S519" s="197"/>
      <c r="T519" s="197"/>
      <c r="U519" s="197"/>
      <c r="V519" s="197"/>
      <c r="W519" s="197"/>
      <c r="X519" s="197"/>
      <c r="Y519" s="197"/>
      <c r="Z519" s="197"/>
    </row>
    <row r="520" ht="15.75" customHeight="1">
      <c r="A520" s="180"/>
      <c r="B520" s="197"/>
      <c r="C520" s="152"/>
      <c r="D520" s="152"/>
      <c r="E520" s="197"/>
      <c r="F520" s="197"/>
      <c r="G520" s="197"/>
      <c r="H520" s="197"/>
      <c r="I520" s="152"/>
      <c r="J520" s="50"/>
      <c r="K520" s="50"/>
      <c r="L520" s="50"/>
      <c r="M520" s="50"/>
      <c r="N520" s="152"/>
      <c r="O520" s="197"/>
      <c r="P520" s="197"/>
      <c r="Q520" s="197"/>
      <c r="R520" s="197"/>
      <c r="S520" s="197"/>
      <c r="T520" s="197"/>
      <c r="U520" s="197"/>
      <c r="V520" s="197"/>
      <c r="W520" s="197"/>
      <c r="X520" s="197"/>
      <c r="Y520" s="197"/>
      <c r="Z520" s="197"/>
    </row>
    <row r="521" ht="15.75" customHeight="1">
      <c r="A521" s="180"/>
      <c r="B521" s="197"/>
      <c r="C521" s="152"/>
      <c r="D521" s="152"/>
      <c r="E521" s="197"/>
      <c r="F521" s="197"/>
      <c r="G521" s="197"/>
      <c r="H521" s="169"/>
      <c r="I521" s="152"/>
      <c r="J521" s="50"/>
      <c r="K521" s="50"/>
      <c r="L521" s="50"/>
      <c r="M521" s="50"/>
      <c r="N521" s="152"/>
      <c r="O521" s="197"/>
      <c r="P521" s="197"/>
      <c r="Q521" s="197"/>
      <c r="R521" s="197"/>
      <c r="S521" s="197"/>
      <c r="T521" s="197"/>
      <c r="U521" s="197"/>
      <c r="V521" s="197"/>
      <c r="W521" s="197"/>
      <c r="X521" s="197"/>
      <c r="Y521" s="197"/>
      <c r="Z521" s="197"/>
    </row>
    <row r="522" ht="15.75" customHeight="1">
      <c r="A522" s="180"/>
      <c r="B522" s="197"/>
      <c r="C522" s="152"/>
      <c r="D522" s="152"/>
      <c r="E522" s="152"/>
      <c r="F522" s="152"/>
      <c r="G522" s="197"/>
      <c r="H522" s="197"/>
      <c r="I522" s="152"/>
      <c r="J522" s="50"/>
      <c r="K522" s="50"/>
      <c r="L522" s="50"/>
      <c r="M522" s="50"/>
      <c r="N522" s="152"/>
      <c r="O522" s="197"/>
      <c r="P522" s="197"/>
      <c r="Q522" s="197"/>
      <c r="R522" s="197"/>
      <c r="S522" s="197"/>
      <c r="T522" s="197"/>
      <c r="U522" s="197"/>
      <c r="V522" s="197"/>
      <c r="W522" s="197"/>
      <c r="X522" s="197"/>
      <c r="Y522" s="197"/>
      <c r="Z522" s="197"/>
    </row>
    <row r="523" ht="15.75" customHeight="1">
      <c r="A523" s="180"/>
      <c r="B523" s="197"/>
      <c r="C523" s="152"/>
      <c r="D523" s="152"/>
      <c r="E523" s="152"/>
      <c r="F523" s="152"/>
      <c r="G523" s="197"/>
      <c r="H523" s="169"/>
      <c r="I523" s="152"/>
      <c r="J523" s="50"/>
      <c r="K523" s="50"/>
      <c r="L523" s="50"/>
      <c r="M523" s="50"/>
      <c r="N523" s="152"/>
      <c r="O523" s="197"/>
      <c r="P523" s="197"/>
      <c r="Q523" s="197"/>
      <c r="R523" s="197"/>
      <c r="S523" s="197"/>
      <c r="T523" s="197"/>
      <c r="U523" s="197"/>
      <c r="V523" s="197"/>
      <c r="W523" s="197"/>
      <c r="X523" s="197"/>
      <c r="Y523" s="197"/>
      <c r="Z523" s="197"/>
    </row>
    <row r="524" ht="15.75" customHeight="1">
      <c r="A524" s="180"/>
      <c r="B524" s="197"/>
      <c r="C524" s="152"/>
      <c r="D524" s="152"/>
      <c r="E524" s="197"/>
      <c r="F524" s="197"/>
      <c r="G524" s="197"/>
      <c r="H524" s="197"/>
      <c r="I524" s="152"/>
      <c r="J524" s="50"/>
      <c r="K524" s="50"/>
      <c r="L524" s="50"/>
      <c r="M524" s="50"/>
      <c r="N524" s="152"/>
      <c r="O524" s="197"/>
      <c r="P524" s="197"/>
      <c r="Q524" s="197"/>
      <c r="R524" s="197"/>
      <c r="S524" s="197"/>
      <c r="T524" s="197"/>
      <c r="U524" s="197"/>
      <c r="V524" s="197"/>
      <c r="W524" s="197"/>
      <c r="X524" s="197"/>
      <c r="Y524" s="197"/>
      <c r="Z524" s="197"/>
    </row>
    <row r="525" ht="15.75" customHeight="1">
      <c r="A525" s="180"/>
      <c r="B525" s="197"/>
      <c r="C525" s="197"/>
      <c r="D525" s="152"/>
      <c r="E525" s="197"/>
      <c r="F525" s="197"/>
      <c r="G525" s="197"/>
      <c r="H525" s="197"/>
      <c r="I525" s="152"/>
      <c r="J525" s="50"/>
      <c r="K525" s="50"/>
      <c r="L525" s="50"/>
      <c r="M525" s="50"/>
      <c r="N525" s="152"/>
      <c r="O525" s="197"/>
      <c r="P525" s="197"/>
      <c r="Q525" s="197"/>
      <c r="R525" s="197"/>
      <c r="S525" s="197"/>
      <c r="T525" s="197"/>
      <c r="U525" s="197"/>
      <c r="V525" s="197"/>
      <c r="W525" s="197"/>
      <c r="X525" s="197"/>
      <c r="Y525" s="197"/>
      <c r="Z525" s="197"/>
    </row>
    <row r="526" ht="15.75" customHeight="1">
      <c r="A526" s="180"/>
      <c r="B526" s="197"/>
      <c r="C526" s="152"/>
      <c r="D526" s="152"/>
      <c r="E526" s="197"/>
      <c r="F526" s="197"/>
      <c r="G526" s="197"/>
      <c r="H526" s="169"/>
      <c r="I526" s="152"/>
      <c r="J526" s="50"/>
      <c r="K526" s="50"/>
      <c r="L526" s="50"/>
      <c r="M526" s="50"/>
      <c r="N526" s="152"/>
      <c r="O526" s="197"/>
      <c r="P526" s="197"/>
      <c r="Q526" s="197"/>
      <c r="R526" s="197"/>
      <c r="S526" s="197"/>
      <c r="T526" s="197"/>
      <c r="U526" s="197"/>
      <c r="V526" s="197"/>
      <c r="W526" s="197"/>
      <c r="X526" s="197"/>
      <c r="Y526" s="197"/>
      <c r="Z526" s="197"/>
    </row>
    <row r="527" ht="15.75" customHeight="1">
      <c r="A527" s="180"/>
      <c r="B527" s="197"/>
      <c r="C527" s="152"/>
      <c r="D527" s="152"/>
      <c r="E527" s="152"/>
      <c r="F527" s="152"/>
      <c r="G527" s="197"/>
      <c r="H527" s="197"/>
      <c r="I527" s="152"/>
      <c r="J527" s="50"/>
      <c r="K527" s="50"/>
      <c r="L527" s="50"/>
      <c r="M527" s="50"/>
      <c r="N527" s="152"/>
      <c r="O527" s="197"/>
      <c r="P527" s="197"/>
      <c r="Q527" s="197"/>
      <c r="R527" s="197"/>
      <c r="S527" s="197"/>
      <c r="T527" s="197"/>
      <c r="U527" s="197"/>
      <c r="V527" s="197"/>
      <c r="W527" s="197"/>
      <c r="X527" s="197"/>
      <c r="Y527" s="197"/>
      <c r="Z527" s="197"/>
    </row>
    <row r="528" ht="15.75" customHeight="1">
      <c r="A528" s="180"/>
      <c r="B528" s="197"/>
      <c r="C528" s="152"/>
      <c r="D528" s="152"/>
      <c r="E528" s="197"/>
      <c r="F528" s="197"/>
      <c r="G528" s="197"/>
      <c r="H528" s="197"/>
      <c r="I528" s="152"/>
      <c r="J528" s="50"/>
      <c r="K528" s="50"/>
      <c r="L528" s="50"/>
      <c r="M528" s="50"/>
      <c r="N528" s="152"/>
      <c r="O528" s="197"/>
      <c r="P528" s="197"/>
      <c r="Q528" s="197"/>
      <c r="R528" s="197"/>
      <c r="S528" s="197"/>
      <c r="T528" s="197"/>
      <c r="U528" s="197"/>
      <c r="V528" s="197"/>
      <c r="W528" s="197"/>
      <c r="X528" s="197"/>
      <c r="Y528" s="197"/>
      <c r="Z528" s="197"/>
    </row>
    <row r="529" ht="15.75" customHeight="1">
      <c r="A529" s="180"/>
      <c r="B529" s="197"/>
      <c r="C529" s="152"/>
      <c r="D529" s="152"/>
      <c r="E529" s="152"/>
      <c r="F529" s="152"/>
      <c r="G529" s="197"/>
      <c r="H529" s="197"/>
      <c r="I529" s="152"/>
      <c r="J529" s="50"/>
      <c r="K529" s="50"/>
      <c r="L529" s="50"/>
      <c r="M529" s="50"/>
      <c r="N529" s="152"/>
      <c r="O529" s="197"/>
      <c r="P529" s="197"/>
      <c r="Q529" s="197"/>
      <c r="R529" s="197"/>
      <c r="S529" s="197"/>
      <c r="T529" s="197"/>
      <c r="U529" s="197"/>
      <c r="V529" s="197"/>
      <c r="W529" s="197"/>
      <c r="X529" s="197"/>
      <c r="Y529" s="197"/>
      <c r="Z529" s="197"/>
    </row>
    <row r="530" ht="15.75" customHeight="1">
      <c r="A530" s="180"/>
      <c r="B530" s="197"/>
      <c r="C530" s="152"/>
      <c r="D530" s="152"/>
      <c r="E530" s="152"/>
      <c r="F530" s="152"/>
      <c r="G530" s="197"/>
      <c r="H530" s="197"/>
      <c r="I530" s="152"/>
      <c r="J530" s="50"/>
      <c r="K530" s="50"/>
      <c r="L530" s="50"/>
      <c r="M530" s="50"/>
      <c r="N530" s="152"/>
      <c r="O530" s="197"/>
      <c r="P530" s="197"/>
      <c r="Q530" s="197"/>
      <c r="R530" s="197"/>
      <c r="S530" s="197"/>
      <c r="T530" s="197"/>
      <c r="U530" s="197"/>
      <c r="V530" s="197"/>
      <c r="W530" s="197"/>
      <c r="X530" s="197"/>
      <c r="Y530" s="197"/>
      <c r="Z530" s="197"/>
    </row>
    <row r="531" ht="15.75" customHeight="1">
      <c r="A531" s="180"/>
      <c r="B531" s="197"/>
      <c r="C531" s="152"/>
      <c r="D531" s="152"/>
      <c r="E531" s="152"/>
      <c r="F531" s="152"/>
      <c r="G531" s="197"/>
      <c r="H531" s="197"/>
      <c r="I531" s="152"/>
      <c r="J531" s="50"/>
      <c r="K531" s="50"/>
      <c r="L531" s="50"/>
      <c r="M531" s="50"/>
      <c r="N531" s="152"/>
      <c r="O531" s="197"/>
      <c r="P531" s="197"/>
      <c r="Q531" s="197"/>
      <c r="R531" s="197"/>
      <c r="S531" s="197"/>
      <c r="T531" s="197"/>
      <c r="U531" s="197"/>
      <c r="V531" s="197"/>
      <c r="W531" s="197"/>
      <c r="X531" s="197"/>
      <c r="Y531" s="197"/>
      <c r="Z531" s="197"/>
    </row>
    <row r="532" ht="15.75" customHeight="1">
      <c r="A532" s="180"/>
      <c r="B532" s="197"/>
      <c r="C532" s="152"/>
      <c r="D532" s="152"/>
      <c r="E532" s="152"/>
      <c r="F532" s="152"/>
      <c r="G532" s="197"/>
      <c r="H532" s="169"/>
      <c r="I532" s="152"/>
      <c r="J532" s="50"/>
      <c r="K532" s="50"/>
      <c r="L532" s="50"/>
      <c r="M532" s="50"/>
      <c r="N532" s="152"/>
      <c r="O532" s="197"/>
      <c r="P532" s="197"/>
      <c r="Q532" s="197"/>
      <c r="R532" s="197"/>
      <c r="S532" s="197"/>
      <c r="T532" s="197"/>
      <c r="U532" s="197"/>
      <c r="V532" s="197"/>
      <c r="W532" s="197"/>
      <c r="X532" s="197"/>
      <c r="Y532" s="197"/>
      <c r="Z532" s="197"/>
    </row>
    <row r="533" ht="15.75" customHeight="1">
      <c r="A533" s="180"/>
      <c r="B533" s="197"/>
      <c r="C533" s="152"/>
      <c r="D533" s="152"/>
      <c r="E533" s="152"/>
      <c r="F533" s="152"/>
      <c r="G533" s="197"/>
      <c r="H533" s="169"/>
      <c r="I533" s="152"/>
      <c r="J533" s="50"/>
      <c r="K533" s="50"/>
      <c r="L533" s="50"/>
      <c r="M533" s="50"/>
      <c r="N533" s="152"/>
      <c r="O533" s="197"/>
      <c r="P533" s="197"/>
      <c r="Q533" s="197"/>
      <c r="R533" s="197"/>
      <c r="S533" s="197"/>
      <c r="T533" s="197"/>
      <c r="U533" s="197"/>
      <c r="V533" s="197"/>
      <c r="W533" s="197"/>
      <c r="X533" s="197"/>
      <c r="Y533" s="197"/>
      <c r="Z533" s="197"/>
    </row>
    <row r="534" ht="15.75" customHeight="1">
      <c r="A534" s="180"/>
      <c r="B534" s="197"/>
      <c r="C534" s="152"/>
      <c r="D534" s="152"/>
      <c r="E534" s="152"/>
      <c r="F534" s="152"/>
      <c r="G534" s="197"/>
      <c r="H534" s="197"/>
      <c r="I534" s="152"/>
      <c r="J534" s="50"/>
      <c r="K534" s="50"/>
      <c r="L534" s="50"/>
      <c r="M534" s="50"/>
      <c r="N534" s="152"/>
      <c r="O534" s="197"/>
      <c r="P534" s="197"/>
      <c r="Q534" s="197"/>
      <c r="R534" s="197"/>
      <c r="S534" s="197"/>
      <c r="T534" s="197"/>
      <c r="U534" s="197"/>
      <c r="V534" s="197"/>
      <c r="W534" s="197"/>
      <c r="X534" s="197"/>
      <c r="Y534" s="197"/>
      <c r="Z534" s="197"/>
    </row>
    <row r="535" ht="15.75" customHeight="1">
      <c r="A535" s="180"/>
      <c r="B535" s="197"/>
      <c r="C535" s="152"/>
      <c r="D535" s="152"/>
      <c r="E535" s="197"/>
      <c r="F535" s="197"/>
      <c r="G535" s="197"/>
      <c r="H535" s="197"/>
      <c r="I535" s="152"/>
      <c r="J535" s="50"/>
      <c r="K535" s="50"/>
      <c r="L535" s="50"/>
      <c r="M535" s="50"/>
      <c r="N535" s="152"/>
      <c r="O535" s="197"/>
      <c r="P535" s="197"/>
      <c r="Q535" s="197"/>
      <c r="R535" s="197"/>
      <c r="S535" s="197"/>
      <c r="T535" s="197"/>
      <c r="U535" s="197"/>
      <c r="V535" s="197"/>
      <c r="W535" s="197"/>
      <c r="X535" s="197"/>
      <c r="Y535" s="197"/>
      <c r="Z535" s="197"/>
    </row>
    <row r="536" ht="15.75" customHeight="1">
      <c r="A536" s="180"/>
      <c r="B536" s="197"/>
      <c r="C536" s="152"/>
      <c r="D536" s="152"/>
      <c r="E536" s="152"/>
      <c r="F536" s="152"/>
      <c r="G536" s="197"/>
      <c r="H536" s="169"/>
      <c r="I536" s="152"/>
      <c r="J536" s="50"/>
      <c r="K536" s="50"/>
      <c r="L536" s="50"/>
      <c r="M536" s="50"/>
      <c r="N536" s="152"/>
      <c r="O536" s="197"/>
      <c r="P536" s="197"/>
      <c r="Q536" s="197"/>
      <c r="R536" s="197"/>
      <c r="S536" s="197"/>
      <c r="T536" s="197"/>
      <c r="U536" s="197"/>
      <c r="V536" s="197"/>
      <c r="W536" s="197"/>
      <c r="X536" s="197"/>
      <c r="Y536" s="197"/>
      <c r="Z536" s="197"/>
    </row>
    <row r="537" ht="15.75" customHeight="1">
      <c r="A537" s="180"/>
      <c r="B537" s="197"/>
      <c r="C537" s="152"/>
      <c r="D537" s="152"/>
      <c r="E537" s="152"/>
      <c r="F537" s="152"/>
      <c r="G537" s="197"/>
      <c r="H537" s="197"/>
      <c r="I537" s="152"/>
      <c r="J537" s="50"/>
      <c r="K537" s="50"/>
      <c r="L537" s="50"/>
      <c r="M537" s="50"/>
      <c r="N537" s="152"/>
      <c r="O537" s="197"/>
      <c r="P537" s="197"/>
      <c r="Q537" s="197"/>
      <c r="R537" s="197"/>
      <c r="S537" s="197"/>
      <c r="T537" s="197"/>
      <c r="U537" s="197"/>
      <c r="V537" s="197"/>
      <c r="W537" s="197"/>
      <c r="X537" s="197"/>
      <c r="Y537" s="197"/>
      <c r="Z537" s="197"/>
    </row>
    <row r="538" ht="15.75" customHeight="1">
      <c r="A538" s="180"/>
      <c r="B538" s="197"/>
      <c r="C538" s="197"/>
      <c r="D538" s="152"/>
      <c r="E538" s="197"/>
      <c r="F538" s="197"/>
      <c r="G538" s="197"/>
      <c r="H538" s="197"/>
      <c r="I538" s="152"/>
      <c r="J538" s="50"/>
      <c r="K538" s="50"/>
      <c r="L538" s="50"/>
      <c r="M538" s="50"/>
      <c r="N538" s="152"/>
      <c r="O538" s="197"/>
      <c r="P538" s="197"/>
      <c r="Q538" s="197"/>
      <c r="R538" s="197"/>
      <c r="S538" s="197"/>
      <c r="T538" s="197"/>
      <c r="U538" s="197"/>
      <c r="V538" s="197"/>
      <c r="W538" s="197"/>
      <c r="X538" s="197"/>
      <c r="Y538" s="197"/>
      <c r="Z538" s="197"/>
    </row>
    <row r="539" ht="15.75" customHeight="1">
      <c r="A539" s="180"/>
      <c r="B539" s="197"/>
      <c r="C539" s="197"/>
      <c r="D539" s="152"/>
      <c r="E539" s="152"/>
      <c r="F539" s="152"/>
      <c r="G539" s="197"/>
      <c r="H539" s="169"/>
      <c r="I539" s="152"/>
      <c r="J539" s="50"/>
      <c r="K539" s="50"/>
      <c r="L539" s="50"/>
      <c r="M539" s="50"/>
      <c r="N539" s="152"/>
      <c r="O539" s="197"/>
      <c r="P539" s="197"/>
      <c r="Q539" s="197"/>
      <c r="R539" s="197"/>
      <c r="S539" s="197"/>
      <c r="T539" s="197"/>
      <c r="U539" s="197"/>
      <c r="V539" s="197"/>
      <c r="W539" s="197"/>
      <c r="X539" s="197"/>
      <c r="Y539" s="197"/>
      <c r="Z539" s="197"/>
    </row>
    <row r="540" ht="15.75" customHeight="1">
      <c r="A540" s="180"/>
      <c r="B540" s="197"/>
      <c r="C540" s="152"/>
      <c r="D540" s="152"/>
      <c r="E540" s="152"/>
      <c r="F540" s="152"/>
      <c r="G540" s="197"/>
      <c r="H540" s="197"/>
      <c r="I540" s="152"/>
      <c r="J540" s="50"/>
      <c r="K540" s="50"/>
      <c r="L540" s="50"/>
      <c r="M540" s="50"/>
      <c r="N540" s="152"/>
      <c r="O540" s="197"/>
      <c r="P540" s="197"/>
      <c r="Q540" s="197"/>
      <c r="R540" s="197"/>
      <c r="S540" s="197"/>
      <c r="T540" s="197"/>
      <c r="U540" s="197"/>
      <c r="V540" s="197"/>
      <c r="W540" s="197"/>
      <c r="X540" s="197"/>
      <c r="Y540" s="197"/>
      <c r="Z540" s="197"/>
    </row>
    <row r="541" ht="15.75" customHeight="1">
      <c r="A541" s="180"/>
      <c r="B541" s="197"/>
      <c r="C541" s="152"/>
      <c r="D541" s="152"/>
      <c r="E541" s="152"/>
      <c r="F541" s="152"/>
      <c r="G541" s="197"/>
      <c r="H541" s="197"/>
      <c r="I541" s="152"/>
      <c r="J541" s="50"/>
      <c r="K541" s="50"/>
      <c r="L541" s="50"/>
      <c r="M541" s="50"/>
      <c r="N541" s="152"/>
      <c r="O541" s="197"/>
      <c r="P541" s="197"/>
      <c r="Q541" s="197"/>
      <c r="R541" s="197"/>
      <c r="S541" s="197"/>
      <c r="T541" s="197"/>
      <c r="U541" s="197"/>
      <c r="V541" s="197"/>
      <c r="W541" s="197"/>
      <c r="X541" s="197"/>
      <c r="Y541" s="197"/>
      <c r="Z541" s="197"/>
    </row>
    <row r="542" ht="15.75" customHeight="1">
      <c r="A542" s="180"/>
      <c r="B542" s="197"/>
      <c r="C542" s="152"/>
      <c r="D542" s="152"/>
      <c r="E542" s="197"/>
      <c r="F542" s="197"/>
      <c r="G542" s="197"/>
      <c r="H542" s="197"/>
      <c r="I542" s="152"/>
      <c r="J542" s="50"/>
      <c r="K542" s="50"/>
      <c r="L542" s="50"/>
      <c r="M542" s="50"/>
      <c r="N542" s="152"/>
      <c r="O542" s="197"/>
      <c r="P542" s="197"/>
      <c r="Q542" s="197"/>
      <c r="R542" s="197"/>
      <c r="S542" s="197"/>
      <c r="T542" s="197"/>
      <c r="U542" s="197"/>
      <c r="V542" s="197"/>
      <c r="W542" s="197"/>
      <c r="X542" s="197"/>
      <c r="Y542" s="197"/>
      <c r="Z542" s="197"/>
    </row>
    <row r="543" ht="15.75" customHeight="1">
      <c r="A543" s="180"/>
      <c r="B543" s="197"/>
      <c r="C543" s="152"/>
      <c r="D543" s="152"/>
      <c r="E543" s="152"/>
      <c r="F543" s="152"/>
      <c r="G543" s="197"/>
      <c r="H543" s="197"/>
      <c r="I543" s="152"/>
      <c r="J543" s="50"/>
      <c r="K543" s="50"/>
      <c r="L543" s="50"/>
      <c r="M543" s="50"/>
      <c r="N543" s="152"/>
      <c r="O543" s="197"/>
      <c r="P543" s="197"/>
      <c r="Q543" s="197"/>
      <c r="R543" s="197"/>
      <c r="S543" s="197"/>
      <c r="T543" s="197"/>
      <c r="U543" s="197"/>
      <c r="V543" s="197"/>
      <c r="W543" s="197"/>
      <c r="X543" s="197"/>
      <c r="Y543" s="197"/>
      <c r="Z543" s="197"/>
    </row>
    <row r="544" ht="15.75" customHeight="1">
      <c r="A544" s="180"/>
      <c r="B544" s="197"/>
      <c r="C544" s="152"/>
      <c r="D544" s="152"/>
      <c r="E544" s="152"/>
      <c r="F544" s="152"/>
      <c r="G544" s="197"/>
      <c r="H544" s="197"/>
      <c r="I544" s="152"/>
      <c r="J544" s="50"/>
      <c r="K544" s="50"/>
      <c r="L544" s="50"/>
      <c r="M544" s="50"/>
      <c r="N544" s="152"/>
      <c r="O544" s="197"/>
      <c r="P544" s="197"/>
      <c r="Q544" s="197"/>
      <c r="R544" s="197"/>
      <c r="S544" s="197"/>
      <c r="T544" s="197"/>
      <c r="U544" s="197"/>
      <c r="V544" s="197"/>
      <c r="W544" s="197"/>
      <c r="X544" s="197"/>
      <c r="Y544" s="197"/>
      <c r="Z544" s="197"/>
    </row>
    <row r="545" ht="15.75" customHeight="1">
      <c r="A545" s="180"/>
      <c r="B545" s="197"/>
      <c r="C545" s="197"/>
      <c r="D545" s="152"/>
      <c r="E545" s="152"/>
      <c r="F545" s="152"/>
      <c r="G545" s="197"/>
      <c r="H545" s="197"/>
      <c r="I545" s="152"/>
      <c r="J545" s="50"/>
      <c r="K545" s="50"/>
      <c r="L545" s="50"/>
      <c r="M545" s="50"/>
      <c r="N545" s="152"/>
      <c r="O545" s="197"/>
      <c r="P545" s="197"/>
      <c r="Q545" s="197"/>
      <c r="R545" s="197"/>
      <c r="S545" s="197"/>
      <c r="T545" s="197"/>
      <c r="U545" s="197"/>
      <c r="V545" s="197"/>
      <c r="W545" s="197"/>
      <c r="X545" s="197"/>
      <c r="Y545" s="197"/>
      <c r="Z545" s="197"/>
    </row>
    <row r="546" ht="15.75" customHeight="1">
      <c r="A546" s="180"/>
      <c r="B546" s="197"/>
      <c r="C546" s="152"/>
      <c r="D546" s="152"/>
      <c r="E546" s="152"/>
      <c r="F546" s="152"/>
      <c r="G546" s="197"/>
      <c r="H546" s="197"/>
      <c r="I546" s="152"/>
      <c r="J546" s="50"/>
      <c r="K546" s="50"/>
      <c r="L546" s="50"/>
      <c r="M546" s="50"/>
      <c r="N546" s="152"/>
      <c r="O546" s="197"/>
      <c r="P546" s="197"/>
      <c r="Q546" s="197"/>
      <c r="R546" s="197"/>
      <c r="S546" s="197"/>
      <c r="T546" s="197"/>
      <c r="U546" s="197"/>
      <c r="V546" s="197"/>
      <c r="W546" s="197"/>
      <c r="X546" s="197"/>
      <c r="Y546" s="197"/>
      <c r="Z546" s="197"/>
    </row>
    <row r="547" ht="15.75" customHeight="1">
      <c r="A547" s="180"/>
      <c r="B547" s="197"/>
      <c r="C547" s="152"/>
      <c r="D547" s="152"/>
      <c r="E547" s="197"/>
      <c r="F547" s="197"/>
      <c r="G547" s="197"/>
      <c r="H547" s="197"/>
      <c r="I547" s="152"/>
      <c r="J547" s="50"/>
      <c r="K547" s="50"/>
      <c r="L547" s="50"/>
      <c r="M547" s="50"/>
      <c r="N547" s="152"/>
      <c r="O547" s="197"/>
      <c r="P547" s="197"/>
      <c r="Q547" s="197"/>
      <c r="R547" s="197"/>
      <c r="S547" s="197"/>
      <c r="T547" s="197"/>
      <c r="U547" s="197"/>
      <c r="V547" s="197"/>
      <c r="W547" s="197"/>
      <c r="X547" s="197"/>
      <c r="Y547" s="197"/>
      <c r="Z547" s="197"/>
    </row>
    <row r="548" ht="15.75" customHeight="1">
      <c r="A548" s="180"/>
      <c r="B548" s="197"/>
      <c r="C548" s="152"/>
      <c r="D548" s="152"/>
      <c r="E548" s="197"/>
      <c r="F548" s="197"/>
      <c r="G548" s="197"/>
      <c r="H548" s="197"/>
      <c r="I548" s="152"/>
      <c r="J548" s="50"/>
      <c r="K548" s="50"/>
      <c r="L548" s="50"/>
      <c r="M548" s="50"/>
      <c r="N548" s="152"/>
      <c r="O548" s="197"/>
      <c r="P548" s="197"/>
      <c r="Q548" s="197"/>
      <c r="R548" s="197"/>
      <c r="S548" s="197"/>
      <c r="T548" s="197"/>
      <c r="U548" s="197"/>
      <c r="V548" s="197"/>
      <c r="W548" s="197"/>
      <c r="X548" s="197"/>
      <c r="Y548" s="197"/>
      <c r="Z548" s="197"/>
    </row>
    <row r="549" ht="15.75" customHeight="1">
      <c r="A549" s="180"/>
      <c r="B549" s="197"/>
      <c r="C549" s="152"/>
      <c r="D549" s="152"/>
      <c r="E549" s="152"/>
      <c r="F549" s="152"/>
      <c r="G549" s="197"/>
      <c r="H549" s="197"/>
      <c r="I549" s="152"/>
      <c r="J549" s="50"/>
      <c r="K549" s="50"/>
      <c r="L549" s="50"/>
      <c r="M549" s="50"/>
      <c r="N549" s="152"/>
      <c r="O549" s="197"/>
      <c r="P549" s="197"/>
      <c r="Q549" s="197"/>
      <c r="R549" s="197"/>
      <c r="S549" s="197"/>
      <c r="T549" s="197"/>
      <c r="U549" s="197"/>
      <c r="V549" s="197"/>
      <c r="W549" s="197"/>
      <c r="X549" s="197"/>
      <c r="Y549" s="197"/>
      <c r="Z549" s="197"/>
    </row>
    <row r="550" ht="15.75" customHeight="1">
      <c r="A550" s="180"/>
      <c r="B550" s="197"/>
      <c r="C550" s="152"/>
      <c r="D550" s="152"/>
      <c r="E550" s="152"/>
      <c r="F550" s="152"/>
      <c r="G550" s="197"/>
      <c r="H550" s="197"/>
      <c r="I550" s="152"/>
      <c r="J550" s="50"/>
      <c r="K550" s="50"/>
      <c r="L550" s="50"/>
      <c r="M550" s="50"/>
      <c r="N550" s="152"/>
      <c r="O550" s="197"/>
      <c r="P550" s="197"/>
      <c r="Q550" s="197"/>
      <c r="R550" s="197"/>
      <c r="S550" s="197"/>
      <c r="T550" s="197"/>
      <c r="U550" s="197"/>
      <c r="V550" s="197"/>
      <c r="W550" s="197"/>
      <c r="X550" s="197"/>
      <c r="Y550" s="197"/>
      <c r="Z550" s="197"/>
    </row>
    <row r="551" ht="15.75" customHeight="1">
      <c r="A551" s="180"/>
      <c r="B551" s="197"/>
      <c r="C551" s="197"/>
      <c r="D551" s="152"/>
      <c r="E551" s="152"/>
      <c r="F551" s="152"/>
      <c r="G551" s="197"/>
      <c r="H551" s="169"/>
      <c r="I551" s="152"/>
      <c r="J551" s="50"/>
      <c r="K551" s="50"/>
      <c r="L551" s="50"/>
      <c r="M551" s="50"/>
      <c r="N551" s="152"/>
      <c r="O551" s="197"/>
      <c r="P551" s="197"/>
      <c r="Q551" s="197"/>
      <c r="R551" s="197"/>
      <c r="S551" s="197"/>
      <c r="T551" s="197"/>
      <c r="U551" s="197"/>
      <c r="V551" s="197"/>
      <c r="W551" s="197"/>
      <c r="X551" s="197"/>
      <c r="Y551" s="197"/>
      <c r="Z551" s="197"/>
    </row>
    <row r="552" ht="15.75" customHeight="1">
      <c r="A552" s="180"/>
      <c r="B552" s="197"/>
      <c r="C552" s="152"/>
      <c r="D552" s="152"/>
      <c r="E552" s="152"/>
      <c r="F552" s="152"/>
      <c r="G552" s="197"/>
      <c r="H552" s="197"/>
      <c r="I552" s="152"/>
      <c r="J552" s="50"/>
      <c r="K552" s="50"/>
      <c r="L552" s="50"/>
      <c r="M552" s="50"/>
      <c r="N552" s="152"/>
      <c r="O552" s="197"/>
      <c r="P552" s="197"/>
      <c r="Q552" s="197"/>
      <c r="R552" s="197"/>
      <c r="S552" s="197"/>
      <c r="T552" s="197"/>
      <c r="U552" s="197"/>
      <c r="V552" s="197"/>
      <c r="W552" s="197"/>
      <c r="X552" s="197"/>
      <c r="Y552" s="197"/>
      <c r="Z552" s="197"/>
    </row>
    <row r="553" ht="15.75" customHeight="1">
      <c r="A553" s="180"/>
      <c r="B553" s="197"/>
      <c r="C553" s="152"/>
      <c r="D553" s="152"/>
      <c r="E553" s="152"/>
      <c r="F553" s="152"/>
      <c r="G553" s="197"/>
      <c r="H553" s="197"/>
      <c r="I553" s="152"/>
      <c r="J553" s="50"/>
      <c r="K553" s="50"/>
      <c r="L553" s="50"/>
      <c r="M553" s="50"/>
      <c r="N553" s="152"/>
      <c r="O553" s="197"/>
      <c r="P553" s="197"/>
      <c r="Q553" s="197"/>
      <c r="R553" s="197"/>
      <c r="S553" s="197"/>
      <c r="T553" s="197"/>
      <c r="U553" s="197"/>
      <c r="V553" s="197"/>
      <c r="W553" s="197"/>
      <c r="X553" s="197"/>
      <c r="Y553" s="197"/>
      <c r="Z553" s="197"/>
    </row>
    <row r="554" ht="15.75" customHeight="1">
      <c r="A554" s="180"/>
      <c r="B554" s="197"/>
      <c r="C554" s="152"/>
      <c r="D554" s="152"/>
      <c r="E554" s="152"/>
      <c r="F554" s="152"/>
      <c r="G554" s="197"/>
      <c r="H554" s="197"/>
      <c r="I554" s="152"/>
      <c r="J554" s="50"/>
      <c r="K554" s="50"/>
      <c r="L554" s="50"/>
      <c r="M554" s="50"/>
      <c r="N554" s="152"/>
      <c r="O554" s="197"/>
      <c r="P554" s="197"/>
      <c r="Q554" s="197"/>
      <c r="R554" s="197"/>
      <c r="S554" s="197"/>
      <c r="T554" s="197"/>
      <c r="U554" s="197"/>
      <c r="V554" s="197"/>
      <c r="W554" s="197"/>
      <c r="X554" s="197"/>
      <c r="Y554" s="197"/>
      <c r="Z554" s="197"/>
    </row>
    <row r="555" ht="15.75" customHeight="1">
      <c r="A555" s="180"/>
      <c r="B555" s="197"/>
      <c r="C555" s="152"/>
      <c r="D555" s="152"/>
      <c r="E555" s="152"/>
      <c r="F555" s="152"/>
      <c r="G555" s="197"/>
      <c r="H555" s="197"/>
      <c r="I555" s="152"/>
      <c r="J555" s="50"/>
      <c r="K555" s="50"/>
      <c r="L555" s="50"/>
      <c r="M555" s="50"/>
      <c r="N555" s="152"/>
      <c r="O555" s="197"/>
      <c r="P555" s="197"/>
      <c r="Q555" s="197"/>
      <c r="R555" s="197"/>
      <c r="S555" s="197"/>
      <c r="T555" s="197"/>
      <c r="U555" s="197"/>
      <c r="V555" s="197"/>
      <c r="W555" s="197"/>
      <c r="X555" s="197"/>
      <c r="Y555" s="197"/>
      <c r="Z555" s="197"/>
    </row>
    <row r="556" ht="15.75" customHeight="1">
      <c r="A556" s="180"/>
      <c r="B556" s="197"/>
      <c r="C556" s="152"/>
      <c r="D556" s="152"/>
      <c r="E556" s="152"/>
      <c r="F556" s="152"/>
      <c r="G556" s="197"/>
      <c r="H556" s="169"/>
      <c r="I556" s="152"/>
      <c r="J556" s="50"/>
      <c r="K556" s="50"/>
      <c r="L556" s="50"/>
      <c r="M556" s="50"/>
      <c r="N556" s="152"/>
      <c r="O556" s="197"/>
      <c r="P556" s="197"/>
      <c r="Q556" s="197"/>
      <c r="R556" s="197"/>
      <c r="S556" s="197"/>
      <c r="T556" s="197"/>
      <c r="U556" s="197"/>
      <c r="V556" s="197"/>
      <c r="W556" s="197"/>
      <c r="X556" s="197"/>
      <c r="Y556" s="197"/>
      <c r="Z556" s="197"/>
    </row>
    <row r="557" ht="15.75" customHeight="1">
      <c r="A557" s="180"/>
      <c r="B557" s="197"/>
      <c r="C557" s="197"/>
      <c r="D557" s="152"/>
      <c r="E557" s="152"/>
      <c r="F557" s="152"/>
      <c r="G557" s="197"/>
      <c r="H557" s="197"/>
      <c r="I557" s="152"/>
      <c r="J557" s="50"/>
      <c r="K557" s="50"/>
      <c r="L557" s="50"/>
      <c r="M557" s="50"/>
      <c r="N557" s="152"/>
      <c r="O557" s="197"/>
      <c r="P557" s="197"/>
      <c r="Q557" s="197"/>
      <c r="R557" s="197"/>
      <c r="S557" s="197"/>
      <c r="T557" s="197"/>
      <c r="U557" s="197"/>
      <c r="V557" s="197"/>
      <c r="W557" s="197"/>
      <c r="X557" s="197"/>
      <c r="Y557" s="197"/>
      <c r="Z557" s="197"/>
    </row>
    <row r="558" ht="15.75" customHeight="1">
      <c r="A558" s="180"/>
      <c r="B558" s="197"/>
      <c r="C558" s="152"/>
      <c r="D558" s="152"/>
      <c r="E558" s="197"/>
      <c r="F558" s="197"/>
      <c r="G558" s="197"/>
      <c r="H558" s="197"/>
      <c r="I558" s="152"/>
      <c r="J558" s="50"/>
      <c r="K558" s="50"/>
      <c r="L558" s="50"/>
      <c r="M558" s="50"/>
      <c r="N558" s="152"/>
      <c r="O558" s="197"/>
      <c r="P558" s="197"/>
      <c r="Q558" s="197"/>
      <c r="R558" s="197"/>
      <c r="S558" s="197"/>
      <c r="T558" s="197"/>
      <c r="U558" s="197"/>
      <c r="V558" s="197"/>
      <c r="W558" s="197"/>
      <c r="X558" s="197"/>
      <c r="Y558" s="197"/>
      <c r="Z558" s="197"/>
    </row>
    <row r="559" ht="15.75" customHeight="1">
      <c r="A559" s="180"/>
      <c r="B559" s="197"/>
      <c r="C559" s="152"/>
      <c r="D559" s="152"/>
      <c r="E559" s="152"/>
      <c r="F559" s="152"/>
      <c r="G559" s="197"/>
      <c r="H559" s="197"/>
      <c r="I559" s="152"/>
      <c r="J559" s="50"/>
      <c r="K559" s="50"/>
      <c r="L559" s="50"/>
      <c r="M559" s="50"/>
      <c r="N559" s="152"/>
      <c r="O559" s="197"/>
      <c r="P559" s="197"/>
      <c r="Q559" s="197"/>
      <c r="R559" s="197"/>
      <c r="S559" s="197"/>
      <c r="T559" s="197"/>
      <c r="U559" s="197"/>
      <c r="V559" s="197"/>
      <c r="W559" s="197"/>
      <c r="X559" s="197"/>
      <c r="Y559" s="197"/>
      <c r="Z559" s="197"/>
    </row>
    <row r="560" ht="15.75" customHeight="1">
      <c r="A560" s="180"/>
      <c r="B560" s="197"/>
      <c r="C560" s="197"/>
      <c r="D560" s="152"/>
      <c r="E560" s="152"/>
      <c r="F560" s="152"/>
      <c r="G560" s="197"/>
      <c r="H560" s="197"/>
      <c r="I560" s="152"/>
      <c r="J560" s="50"/>
      <c r="K560" s="50"/>
      <c r="L560" s="50"/>
      <c r="M560" s="50"/>
      <c r="N560" s="152"/>
      <c r="O560" s="197"/>
      <c r="P560" s="197"/>
      <c r="Q560" s="197"/>
      <c r="R560" s="197"/>
      <c r="S560" s="197"/>
      <c r="T560" s="197"/>
      <c r="U560" s="197"/>
      <c r="V560" s="197"/>
      <c r="W560" s="197"/>
      <c r="X560" s="197"/>
      <c r="Y560" s="197"/>
      <c r="Z560" s="197"/>
    </row>
    <row r="561" ht="15.75" customHeight="1">
      <c r="A561" s="180"/>
      <c r="B561" s="197"/>
      <c r="C561" s="152"/>
      <c r="D561" s="152"/>
      <c r="E561" s="152"/>
      <c r="F561" s="152"/>
      <c r="G561" s="197"/>
      <c r="H561" s="197"/>
      <c r="I561" s="152"/>
      <c r="J561" s="50"/>
      <c r="K561" s="50"/>
      <c r="L561" s="50"/>
      <c r="M561" s="50"/>
      <c r="N561" s="152"/>
      <c r="O561" s="197"/>
      <c r="P561" s="197"/>
      <c r="Q561" s="197"/>
      <c r="R561" s="197"/>
      <c r="S561" s="197"/>
      <c r="T561" s="197"/>
      <c r="U561" s="197"/>
      <c r="V561" s="197"/>
      <c r="W561" s="197"/>
      <c r="X561" s="197"/>
      <c r="Y561" s="197"/>
      <c r="Z561" s="197"/>
    </row>
    <row r="562" ht="15.75" customHeight="1">
      <c r="A562" s="180"/>
      <c r="B562" s="197"/>
      <c r="C562" s="152"/>
      <c r="D562" s="152"/>
      <c r="E562" s="152"/>
      <c r="F562" s="152"/>
      <c r="G562" s="197"/>
      <c r="H562" s="169"/>
      <c r="I562" s="152"/>
      <c r="J562" s="50"/>
      <c r="K562" s="50"/>
      <c r="L562" s="50"/>
      <c r="M562" s="50"/>
      <c r="N562" s="152"/>
      <c r="O562" s="197"/>
      <c r="P562" s="197"/>
      <c r="Q562" s="197"/>
      <c r="R562" s="197"/>
      <c r="S562" s="197"/>
      <c r="T562" s="197"/>
      <c r="U562" s="197"/>
      <c r="V562" s="197"/>
      <c r="W562" s="197"/>
      <c r="X562" s="197"/>
      <c r="Y562" s="197"/>
      <c r="Z562" s="197"/>
    </row>
    <row r="563" ht="15.75" customHeight="1">
      <c r="A563" s="180"/>
      <c r="B563" s="197"/>
      <c r="C563" s="152"/>
      <c r="D563" s="152"/>
      <c r="E563" s="152"/>
      <c r="F563" s="152"/>
      <c r="G563" s="197"/>
      <c r="H563" s="169"/>
      <c r="I563" s="152"/>
      <c r="J563" s="50"/>
      <c r="K563" s="50"/>
      <c r="L563" s="50"/>
      <c r="M563" s="50"/>
      <c r="N563" s="152"/>
      <c r="O563" s="197"/>
      <c r="P563" s="197"/>
      <c r="Q563" s="197"/>
      <c r="R563" s="197"/>
      <c r="S563" s="197"/>
      <c r="T563" s="197"/>
      <c r="U563" s="197"/>
      <c r="V563" s="197"/>
      <c r="W563" s="197"/>
      <c r="X563" s="197"/>
      <c r="Y563" s="197"/>
      <c r="Z563" s="197"/>
    </row>
    <row r="564" ht="15.75" customHeight="1">
      <c r="A564" s="180"/>
      <c r="B564" s="197"/>
      <c r="C564" s="197"/>
      <c r="D564" s="152"/>
      <c r="E564" s="152"/>
      <c r="F564" s="152"/>
      <c r="G564" s="197"/>
      <c r="H564" s="197"/>
      <c r="I564" s="152"/>
      <c r="J564" s="50"/>
      <c r="K564" s="50"/>
      <c r="L564" s="50"/>
      <c r="M564" s="50"/>
      <c r="N564" s="152"/>
      <c r="O564" s="197"/>
      <c r="P564" s="197"/>
      <c r="Q564" s="197"/>
      <c r="R564" s="197"/>
      <c r="S564" s="197"/>
      <c r="T564" s="197"/>
      <c r="U564" s="197"/>
      <c r="V564" s="197"/>
      <c r="W564" s="197"/>
      <c r="X564" s="197"/>
      <c r="Y564" s="197"/>
      <c r="Z564" s="197"/>
    </row>
    <row r="565" ht="15.75" customHeight="1">
      <c r="A565" s="180"/>
      <c r="B565" s="197"/>
      <c r="C565" s="152"/>
      <c r="D565" s="152"/>
      <c r="E565" s="152"/>
      <c r="F565" s="152"/>
      <c r="G565" s="197"/>
      <c r="H565" s="169"/>
      <c r="I565" s="152"/>
      <c r="J565" s="50"/>
      <c r="K565" s="50"/>
      <c r="L565" s="50"/>
      <c r="M565" s="50"/>
      <c r="N565" s="152"/>
      <c r="O565" s="197"/>
      <c r="P565" s="197"/>
      <c r="Q565" s="197"/>
      <c r="R565" s="197"/>
      <c r="S565" s="197"/>
      <c r="T565" s="197"/>
      <c r="U565" s="197"/>
      <c r="V565" s="197"/>
      <c r="W565" s="197"/>
      <c r="X565" s="197"/>
      <c r="Y565" s="197"/>
      <c r="Z565" s="197"/>
    </row>
    <row r="566" ht="15.75" customHeight="1">
      <c r="A566" s="180"/>
      <c r="B566" s="197"/>
      <c r="C566" s="152"/>
      <c r="D566" s="152"/>
      <c r="E566" s="152"/>
      <c r="F566" s="152"/>
      <c r="G566" s="197"/>
      <c r="H566" s="169"/>
      <c r="I566" s="152"/>
      <c r="J566" s="50"/>
      <c r="K566" s="50"/>
      <c r="L566" s="50"/>
      <c r="M566" s="50"/>
      <c r="N566" s="152"/>
      <c r="O566" s="197"/>
      <c r="P566" s="197"/>
      <c r="Q566" s="197"/>
      <c r="R566" s="197"/>
      <c r="S566" s="197"/>
      <c r="T566" s="197"/>
      <c r="U566" s="197"/>
      <c r="V566" s="197"/>
      <c r="W566" s="197"/>
      <c r="X566" s="197"/>
      <c r="Y566" s="197"/>
      <c r="Z566" s="197"/>
    </row>
    <row r="567" ht="15.75" customHeight="1">
      <c r="A567" s="180"/>
      <c r="B567" s="197"/>
      <c r="C567" s="152"/>
      <c r="D567" s="152"/>
      <c r="E567" s="152"/>
      <c r="F567" s="152"/>
      <c r="G567" s="197"/>
      <c r="H567" s="197"/>
      <c r="I567" s="152"/>
      <c r="J567" s="50"/>
      <c r="K567" s="50"/>
      <c r="L567" s="50"/>
      <c r="M567" s="50"/>
      <c r="N567" s="152"/>
      <c r="O567" s="197"/>
      <c r="P567" s="197"/>
      <c r="Q567" s="197"/>
      <c r="R567" s="197"/>
      <c r="S567" s="197"/>
      <c r="T567" s="197"/>
      <c r="U567" s="197"/>
      <c r="V567" s="197"/>
      <c r="W567" s="197"/>
      <c r="X567" s="197"/>
      <c r="Y567" s="197"/>
      <c r="Z567" s="197"/>
    </row>
    <row r="568" ht="15.75" customHeight="1">
      <c r="A568" s="180"/>
      <c r="B568" s="197"/>
      <c r="C568" s="197"/>
      <c r="D568" s="152"/>
      <c r="E568" s="152"/>
      <c r="F568" s="152"/>
      <c r="G568" s="197"/>
      <c r="H568" s="197"/>
      <c r="I568" s="152"/>
      <c r="J568" s="50"/>
      <c r="K568" s="50"/>
      <c r="L568" s="50"/>
      <c r="M568" s="50"/>
      <c r="N568" s="152"/>
      <c r="O568" s="197"/>
      <c r="P568" s="197"/>
      <c r="Q568" s="197"/>
      <c r="R568" s="197"/>
      <c r="S568" s="197"/>
      <c r="T568" s="197"/>
      <c r="U568" s="197"/>
      <c r="V568" s="197"/>
      <c r="W568" s="197"/>
      <c r="X568" s="197"/>
      <c r="Y568" s="197"/>
      <c r="Z568" s="197"/>
    </row>
    <row r="569" ht="15.75" customHeight="1">
      <c r="A569" s="180"/>
      <c r="B569" s="197"/>
      <c r="C569" s="152"/>
      <c r="D569" s="152"/>
      <c r="E569" s="152"/>
      <c r="F569" s="152"/>
      <c r="G569" s="197"/>
      <c r="H569" s="169"/>
      <c r="I569" s="152"/>
      <c r="J569" s="50"/>
      <c r="K569" s="50"/>
      <c r="L569" s="50"/>
      <c r="M569" s="50"/>
      <c r="N569" s="152"/>
      <c r="O569" s="197"/>
      <c r="P569" s="197"/>
      <c r="Q569" s="197"/>
      <c r="R569" s="197"/>
      <c r="S569" s="197"/>
      <c r="T569" s="197"/>
      <c r="U569" s="197"/>
      <c r="V569" s="197"/>
      <c r="W569" s="197"/>
      <c r="X569" s="197"/>
      <c r="Y569" s="197"/>
      <c r="Z569" s="197"/>
    </row>
    <row r="570" ht="15.75" customHeight="1">
      <c r="A570" s="180"/>
      <c r="B570" s="197"/>
      <c r="C570" s="152"/>
      <c r="D570" s="152"/>
      <c r="E570" s="152"/>
      <c r="F570" s="152"/>
      <c r="G570" s="197"/>
      <c r="H570" s="197"/>
      <c r="I570" s="152"/>
      <c r="J570" s="50"/>
      <c r="K570" s="50"/>
      <c r="L570" s="50"/>
      <c r="M570" s="50"/>
      <c r="N570" s="152"/>
      <c r="O570" s="197"/>
      <c r="P570" s="197"/>
      <c r="Q570" s="197"/>
      <c r="R570" s="197"/>
      <c r="S570" s="197"/>
      <c r="T570" s="197"/>
      <c r="U570" s="197"/>
      <c r="V570" s="197"/>
      <c r="W570" s="197"/>
      <c r="X570" s="197"/>
      <c r="Y570" s="197"/>
      <c r="Z570" s="197"/>
    </row>
    <row r="571" ht="15.75" customHeight="1">
      <c r="A571" s="180"/>
      <c r="B571" s="197"/>
      <c r="C571" s="152"/>
      <c r="D571" s="152"/>
      <c r="E571" s="152"/>
      <c r="F571" s="152"/>
      <c r="G571" s="197"/>
      <c r="H571" s="169"/>
      <c r="I571" s="152"/>
      <c r="J571" s="50"/>
      <c r="K571" s="50"/>
      <c r="L571" s="50"/>
      <c r="M571" s="50"/>
      <c r="N571" s="152"/>
      <c r="O571" s="197"/>
      <c r="P571" s="197"/>
      <c r="Q571" s="197"/>
      <c r="R571" s="197"/>
      <c r="S571" s="197"/>
      <c r="T571" s="197"/>
      <c r="U571" s="197"/>
      <c r="V571" s="197"/>
      <c r="W571" s="197"/>
      <c r="X571" s="197"/>
      <c r="Y571" s="197"/>
      <c r="Z571" s="197"/>
    </row>
    <row r="572" ht="15.75" customHeight="1">
      <c r="A572" s="180"/>
      <c r="B572" s="197"/>
      <c r="C572" s="152"/>
      <c r="D572" s="152"/>
      <c r="E572" s="152"/>
      <c r="F572" s="152"/>
      <c r="G572" s="197"/>
      <c r="H572" s="197"/>
      <c r="I572" s="152"/>
      <c r="J572" s="50"/>
      <c r="K572" s="50"/>
      <c r="L572" s="50"/>
      <c r="M572" s="50"/>
      <c r="N572" s="152"/>
      <c r="O572" s="197"/>
      <c r="P572" s="197"/>
      <c r="Q572" s="197"/>
      <c r="R572" s="197"/>
      <c r="S572" s="197"/>
      <c r="T572" s="197"/>
      <c r="U572" s="197"/>
      <c r="V572" s="197"/>
      <c r="W572" s="197"/>
      <c r="X572" s="197"/>
      <c r="Y572" s="197"/>
      <c r="Z572" s="197"/>
    </row>
    <row r="573" ht="15.75" customHeight="1">
      <c r="A573" s="180"/>
      <c r="B573" s="197"/>
      <c r="C573" s="197"/>
      <c r="D573" s="152"/>
      <c r="E573" s="197"/>
      <c r="F573" s="197"/>
      <c r="G573" s="197"/>
      <c r="H573" s="197"/>
      <c r="I573" s="152"/>
      <c r="J573" s="50"/>
      <c r="K573" s="50"/>
      <c r="L573" s="50"/>
      <c r="M573" s="50"/>
      <c r="N573" s="152"/>
      <c r="O573" s="197"/>
      <c r="P573" s="197"/>
      <c r="Q573" s="197"/>
      <c r="R573" s="197"/>
      <c r="S573" s="197"/>
      <c r="T573" s="197"/>
      <c r="U573" s="197"/>
      <c r="V573" s="197"/>
      <c r="W573" s="197"/>
      <c r="X573" s="197"/>
      <c r="Y573" s="197"/>
      <c r="Z573" s="197"/>
    </row>
    <row r="574" ht="15.75" customHeight="1">
      <c r="A574" s="180"/>
      <c r="B574" s="197"/>
      <c r="C574" s="152"/>
      <c r="D574" s="152"/>
      <c r="E574" s="152"/>
      <c r="F574" s="152"/>
      <c r="G574" s="197"/>
      <c r="H574" s="197"/>
      <c r="I574" s="152"/>
      <c r="J574" s="50"/>
      <c r="K574" s="50"/>
      <c r="L574" s="50"/>
      <c r="M574" s="50"/>
      <c r="N574" s="152"/>
      <c r="O574" s="197"/>
      <c r="P574" s="197"/>
      <c r="Q574" s="197"/>
      <c r="R574" s="197"/>
      <c r="S574" s="197"/>
      <c r="T574" s="197"/>
      <c r="U574" s="197"/>
      <c r="V574" s="197"/>
      <c r="W574" s="197"/>
      <c r="X574" s="197"/>
      <c r="Y574" s="197"/>
      <c r="Z574" s="197"/>
    </row>
    <row r="575" ht="15.75" customHeight="1">
      <c r="A575" s="180"/>
      <c r="B575" s="197"/>
      <c r="C575" s="152"/>
      <c r="D575" s="152"/>
      <c r="E575" s="152"/>
      <c r="F575" s="152"/>
      <c r="G575" s="197"/>
      <c r="H575" s="169"/>
      <c r="I575" s="152"/>
      <c r="J575" s="50"/>
      <c r="K575" s="50"/>
      <c r="L575" s="50"/>
      <c r="M575" s="50"/>
      <c r="N575" s="152"/>
      <c r="O575" s="197"/>
      <c r="P575" s="197"/>
      <c r="Q575" s="197"/>
      <c r="R575" s="197"/>
      <c r="S575" s="197"/>
      <c r="T575" s="197"/>
      <c r="U575" s="197"/>
      <c r="V575" s="197"/>
      <c r="W575" s="197"/>
      <c r="X575" s="197"/>
      <c r="Y575" s="197"/>
      <c r="Z575" s="197"/>
    </row>
    <row r="576" ht="15.75" customHeight="1">
      <c r="A576" s="180"/>
      <c r="B576" s="197"/>
      <c r="C576" s="152"/>
      <c r="D576" s="152"/>
      <c r="E576" s="152"/>
      <c r="F576" s="152"/>
      <c r="G576" s="197"/>
      <c r="H576" s="197"/>
      <c r="I576" s="152"/>
      <c r="J576" s="50"/>
      <c r="K576" s="50"/>
      <c r="L576" s="50"/>
      <c r="M576" s="50"/>
      <c r="N576" s="152"/>
      <c r="O576" s="197"/>
      <c r="P576" s="197"/>
      <c r="Q576" s="197"/>
      <c r="R576" s="197"/>
      <c r="S576" s="197"/>
      <c r="T576" s="197"/>
      <c r="U576" s="197"/>
      <c r="V576" s="197"/>
      <c r="W576" s="197"/>
      <c r="X576" s="197"/>
      <c r="Y576" s="197"/>
      <c r="Z576" s="197"/>
    </row>
    <row r="577" ht="15.75" customHeight="1">
      <c r="A577" s="180"/>
      <c r="B577" s="197"/>
      <c r="C577" s="152"/>
      <c r="D577" s="152"/>
      <c r="E577" s="197"/>
      <c r="F577" s="197"/>
      <c r="G577" s="197"/>
      <c r="H577" s="197"/>
      <c r="I577" s="152"/>
      <c r="J577" s="50"/>
      <c r="K577" s="50"/>
      <c r="L577" s="50"/>
      <c r="M577" s="50"/>
      <c r="N577" s="152"/>
      <c r="O577" s="197"/>
      <c r="P577" s="197"/>
      <c r="Q577" s="197"/>
      <c r="R577" s="197"/>
      <c r="S577" s="197"/>
      <c r="T577" s="197"/>
      <c r="U577" s="197"/>
      <c r="V577" s="197"/>
      <c r="W577" s="197"/>
      <c r="X577" s="197"/>
      <c r="Y577" s="197"/>
      <c r="Z577" s="197"/>
    </row>
    <row r="578" ht="15.75" customHeight="1">
      <c r="A578" s="180"/>
      <c r="B578" s="197"/>
      <c r="C578" s="152"/>
      <c r="D578" s="152"/>
      <c r="E578" s="152"/>
      <c r="F578" s="152"/>
      <c r="G578" s="197"/>
      <c r="H578" s="197"/>
      <c r="I578" s="152"/>
      <c r="J578" s="50"/>
      <c r="K578" s="50"/>
      <c r="L578" s="50"/>
      <c r="M578" s="50"/>
      <c r="N578" s="152"/>
      <c r="O578" s="197"/>
      <c r="P578" s="197"/>
      <c r="Q578" s="197"/>
      <c r="R578" s="197"/>
      <c r="S578" s="197"/>
      <c r="T578" s="197"/>
      <c r="U578" s="197"/>
      <c r="V578" s="197"/>
      <c r="W578" s="197"/>
      <c r="X578" s="197"/>
      <c r="Y578" s="197"/>
      <c r="Z578" s="197"/>
    </row>
    <row r="579" ht="15.75" customHeight="1">
      <c r="A579" s="180"/>
      <c r="B579" s="197"/>
      <c r="C579" s="152"/>
      <c r="D579" s="152"/>
      <c r="E579" s="152"/>
      <c r="F579" s="152"/>
      <c r="G579" s="197"/>
      <c r="H579" s="197"/>
      <c r="I579" s="152"/>
      <c r="J579" s="50"/>
      <c r="K579" s="50"/>
      <c r="L579" s="50"/>
      <c r="M579" s="50"/>
      <c r="N579" s="152"/>
      <c r="O579" s="197"/>
      <c r="P579" s="197"/>
      <c r="Q579" s="197"/>
      <c r="R579" s="197"/>
      <c r="S579" s="197"/>
      <c r="T579" s="197"/>
      <c r="U579" s="197"/>
      <c r="V579" s="197"/>
      <c r="W579" s="197"/>
      <c r="X579" s="197"/>
      <c r="Y579" s="197"/>
      <c r="Z579" s="197"/>
    </row>
    <row r="580" ht="15.75" customHeight="1">
      <c r="A580" s="180"/>
      <c r="B580" s="197"/>
      <c r="C580" s="152"/>
      <c r="D580" s="152"/>
      <c r="E580" s="152"/>
      <c r="F580" s="152"/>
      <c r="G580" s="197"/>
      <c r="H580" s="197"/>
      <c r="I580" s="152"/>
      <c r="J580" s="50"/>
      <c r="K580" s="50"/>
      <c r="L580" s="50"/>
      <c r="M580" s="50"/>
      <c r="N580" s="152"/>
      <c r="O580" s="197"/>
      <c r="P580" s="197"/>
      <c r="Q580" s="197"/>
      <c r="R580" s="197"/>
      <c r="S580" s="197"/>
      <c r="T580" s="197"/>
      <c r="U580" s="197"/>
      <c r="V580" s="197"/>
      <c r="W580" s="197"/>
      <c r="X580" s="197"/>
      <c r="Y580" s="197"/>
      <c r="Z580" s="197"/>
    </row>
    <row r="581" ht="15.75" customHeight="1">
      <c r="A581" s="180"/>
      <c r="B581" s="197"/>
      <c r="C581" s="152"/>
      <c r="D581" s="152"/>
      <c r="E581" s="152"/>
      <c r="F581" s="152"/>
      <c r="G581" s="197"/>
      <c r="H581" s="197"/>
      <c r="I581" s="152"/>
      <c r="J581" s="50"/>
      <c r="K581" s="50"/>
      <c r="L581" s="50"/>
      <c r="M581" s="50"/>
      <c r="N581" s="152"/>
      <c r="O581" s="197"/>
      <c r="P581" s="197"/>
      <c r="Q581" s="197"/>
      <c r="R581" s="197"/>
      <c r="S581" s="197"/>
      <c r="T581" s="197"/>
      <c r="U581" s="197"/>
      <c r="V581" s="197"/>
      <c r="W581" s="197"/>
      <c r="X581" s="197"/>
      <c r="Y581" s="197"/>
      <c r="Z581" s="197"/>
    </row>
    <row r="582" ht="15.75" customHeight="1">
      <c r="A582" s="180"/>
      <c r="B582" s="197"/>
      <c r="C582" s="152"/>
      <c r="D582" s="152"/>
      <c r="E582" s="152"/>
      <c r="F582" s="152"/>
      <c r="G582" s="197"/>
      <c r="H582" s="197"/>
      <c r="I582" s="152"/>
      <c r="J582" s="50"/>
      <c r="K582" s="50"/>
      <c r="L582" s="50"/>
      <c r="M582" s="50"/>
      <c r="N582" s="152"/>
      <c r="O582" s="197"/>
      <c r="P582" s="197"/>
      <c r="Q582" s="197"/>
      <c r="R582" s="197"/>
      <c r="S582" s="197"/>
      <c r="T582" s="197"/>
      <c r="U582" s="197"/>
      <c r="V582" s="197"/>
      <c r="W582" s="197"/>
      <c r="X582" s="197"/>
      <c r="Y582" s="197"/>
      <c r="Z582" s="197"/>
    </row>
    <row r="583" ht="15.75" customHeight="1">
      <c r="A583" s="180"/>
      <c r="B583" s="197"/>
      <c r="C583" s="152"/>
      <c r="D583" s="152"/>
      <c r="E583" s="152"/>
      <c r="F583" s="152"/>
      <c r="G583" s="197"/>
      <c r="H583" s="169"/>
      <c r="I583" s="152"/>
      <c r="J583" s="50"/>
      <c r="K583" s="50"/>
      <c r="L583" s="50"/>
      <c r="M583" s="50"/>
      <c r="N583" s="152"/>
      <c r="O583" s="197"/>
      <c r="P583" s="197"/>
      <c r="Q583" s="197"/>
      <c r="R583" s="197"/>
      <c r="S583" s="197"/>
      <c r="T583" s="197"/>
      <c r="U583" s="197"/>
      <c r="V583" s="197"/>
      <c r="W583" s="197"/>
      <c r="X583" s="197"/>
      <c r="Y583" s="197"/>
      <c r="Z583" s="197"/>
    </row>
    <row r="584" ht="15.75" customHeight="1">
      <c r="A584" s="180"/>
      <c r="B584" s="197"/>
      <c r="C584" s="152"/>
      <c r="D584" s="152"/>
      <c r="E584" s="152"/>
      <c r="F584" s="152"/>
      <c r="G584" s="197"/>
      <c r="H584" s="169"/>
      <c r="I584" s="152"/>
      <c r="J584" s="50"/>
      <c r="K584" s="50"/>
      <c r="L584" s="50"/>
      <c r="M584" s="50"/>
      <c r="N584" s="152"/>
      <c r="O584" s="197"/>
      <c r="P584" s="197"/>
      <c r="Q584" s="197"/>
      <c r="R584" s="197"/>
      <c r="S584" s="197"/>
      <c r="T584" s="197"/>
      <c r="U584" s="197"/>
      <c r="V584" s="197"/>
      <c r="W584" s="197"/>
      <c r="X584" s="197"/>
      <c r="Y584" s="197"/>
      <c r="Z584" s="197"/>
    </row>
    <row r="585" ht="15.75" customHeight="1">
      <c r="A585" s="180"/>
      <c r="B585" s="197"/>
      <c r="C585" s="152"/>
      <c r="D585" s="152"/>
      <c r="E585" s="152"/>
      <c r="F585" s="152"/>
      <c r="G585" s="197"/>
      <c r="H585" s="169"/>
      <c r="I585" s="152"/>
      <c r="J585" s="50"/>
      <c r="K585" s="50"/>
      <c r="L585" s="50"/>
      <c r="M585" s="50"/>
      <c r="N585" s="152"/>
      <c r="O585" s="197"/>
      <c r="P585" s="197"/>
      <c r="Q585" s="197"/>
      <c r="R585" s="197"/>
      <c r="S585" s="197"/>
      <c r="T585" s="197"/>
      <c r="U585" s="197"/>
      <c r="V585" s="197"/>
      <c r="W585" s="197"/>
      <c r="X585" s="197"/>
      <c r="Y585" s="197"/>
      <c r="Z585" s="197"/>
    </row>
    <row r="586" ht="15.75" customHeight="1">
      <c r="A586" s="180"/>
      <c r="B586" s="197"/>
      <c r="C586" s="152"/>
      <c r="D586" s="152"/>
      <c r="E586" s="197"/>
      <c r="F586" s="197"/>
      <c r="G586" s="197"/>
      <c r="H586" s="197"/>
      <c r="I586" s="152"/>
      <c r="J586" s="50"/>
      <c r="K586" s="50"/>
      <c r="L586" s="50"/>
      <c r="M586" s="50"/>
      <c r="N586" s="152"/>
      <c r="O586" s="197"/>
      <c r="P586" s="197"/>
      <c r="Q586" s="197"/>
      <c r="R586" s="197"/>
      <c r="S586" s="197"/>
      <c r="T586" s="197"/>
      <c r="U586" s="197"/>
      <c r="V586" s="197"/>
      <c r="W586" s="197"/>
      <c r="X586" s="197"/>
      <c r="Y586" s="197"/>
      <c r="Z586" s="197"/>
    </row>
    <row r="587" ht="15.75" customHeight="1">
      <c r="A587" s="180"/>
      <c r="B587" s="197"/>
      <c r="C587" s="197"/>
      <c r="D587" s="152"/>
      <c r="E587" s="152"/>
      <c r="F587" s="152"/>
      <c r="G587" s="197"/>
      <c r="H587" s="169"/>
      <c r="I587" s="152"/>
      <c r="J587" s="50"/>
      <c r="K587" s="50"/>
      <c r="L587" s="50"/>
      <c r="M587" s="50"/>
      <c r="N587" s="152"/>
      <c r="O587" s="197"/>
      <c r="P587" s="197"/>
      <c r="Q587" s="197"/>
      <c r="R587" s="197"/>
      <c r="S587" s="197"/>
      <c r="T587" s="197"/>
      <c r="U587" s="197"/>
      <c r="V587" s="197"/>
      <c r="W587" s="197"/>
      <c r="X587" s="197"/>
      <c r="Y587" s="197"/>
      <c r="Z587" s="197"/>
    </row>
    <row r="588" ht="15.75" customHeight="1">
      <c r="A588" s="180"/>
      <c r="B588" s="197"/>
      <c r="C588" s="152"/>
      <c r="D588" s="152"/>
      <c r="E588" s="152"/>
      <c r="F588" s="152"/>
      <c r="G588" s="197"/>
      <c r="H588" s="197"/>
      <c r="I588" s="152"/>
      <c r="J588" s="50"/>
      <c r="K588" s="50"/>
      <c r="L588" s="50"/>
      <c r="M588" s="50"/>
      <c r="N588" s="152"/>
      <c r="O588" s="197"/>
      <c r="P588" s="197"/>
      <c r="Q588" s="197"/>
      <c r="R588" s="197"/>
      <c r="S588" s="197"/>
      <c r="T588" s="197"/>
      <c r="U588" s="197"/>
      <c r="V588" s="197"/>
      <c r="W588" s="197"/>
      <c r="X588" s="197"/>
      <c r="Y588" s="197"/>
      <c r="Z588" s="197"/>
    </row>
    <row r="589" ht="15.75" customHeight="1">
      <c r="A589" s="180"/>
      <c r="B589" s="197"/>
      <c r="C589" s="152"/>
      <c r="D589" s="152"/>
      <c r="E589" s="152"/>
      <c r="F589" s="152"/>
      <c r="G589" s="197"/>
      <c r="H589" s="169"/>
      <c r="I589" s="152"/>
      <c r="J589" s="50"/>
      <c r="K589" s="50"/>
      <c r="L589" s="50"/>
      <c r="M589" s="50"/>
      <c r="N589" s="152"/>
      <c r="O589" s="197"/>
      <c r="P589" s="197"/>
      <c r="Q589" s="197"/>
      <c r="R589" s="197"/>
      <c r="S589" s="197"/>
      <c r="T589" s="197"/>
      <c r="U589" s="197"/>
      <c r="V589" s="197"/>
      <c r="W589" s="197"/>
      <c r="X589" s="197"/>
      <c r="Y589" s="197"/>
      <c r="Z589" s="197"/>
    </row>
    <row r="590" ht="15.75" customHeight="1">
      <c r="A590" s="180"/>
      <c r="B590" s="197"/>
      <c r="C590" s="197"/>
      <c r="D590" s="152"/>
      <c r="E590" s="152"/>
      <c r="F590" s="152"/>
      <c r="G590" s="197"/>
      <c r="H590" s="169"/>
      <c r="I590" s="152"/>
      <c r="J590" s="50"/>
      <c r="K590" s="50"/>
      <c r="L590" s="50"/>
      <c r="M590" s="50"/>
      <c r="N590" s="152"/>
      <c r="O590" s="197"/>
      <c r="P590" s="197"/>
      <c r="Q590" s="197"/>
      <c r="R590" s="197"/>
      <c r="S590" s="197"/>
      <c r="T590" s="197"/>
      <c r="U590" s="197"/>
      <c r="V590" s="197"/>
      <c r="W590" s="197"/>
      <c r="X590" s="197"/>
      <c r="Y590" s="197"/>
      <c r="Z590" s="197"/>
    </row>
    <row r="591" ht="15.75" customHeight="1">
      <c r="A591" s="180"/>
      <c r="B591" s="197"/>
      <c r="C591" s="197"/>
      <c r="D591" s="152"/>
      <c r="E591" s="152"/>
      <c r="F591" s="152"/>
      <c r="G591" s="197"/>
      <c r="H591" s="169"/>
      <c r="I591" s="152"/>
      <c r="J591" s="50"/>
      <c r="K591" s="50"/>
      <c r="L591" s="50"/>
      <c r="M591" s="50"/>
      <c r="N591" s="152"/>
      <c r="O591" s="197"/>
      <c r="P591" s="197"/>
      <c r="Q591" s="197"/>
      <c r="R591" s="197"/>
      <c r="S591" s="197"/>
      <c r="T591" s="197"/>
      <c r="U591" s="197"/>
      <c r="V591" s="197"/>
      <c r="W591" s="197"/>
      <c r="X591" s="197"/>
      <c r="Y591" s="197"/>
      <c r="Z591" s="197"/>
    </row>
    <row r="592" ht="15.75" customHeight="1">
      <c r="A592" s="180"/>
      <c r="B592" s="197"/>
      <c r="C592" s="152"/>
      <c r="D592" s="152"/>
      <c r="E592" s="152"/>
      <c r="F592" s="152"/>
      <c r="G592" s="197"/>
      <c r="H592" s="169"/>
      <c r="I592" s="152"/>
      <c r="J592" s="50"/>
      <c r="K592" s="50"/>
      <c r="L592" s="50"/>
      <c r="M592" s="50"/>
      <c r="N592" s="152"/>
      <c r="O592" s="197"/>
      <c r="P592" s="197"/>
      <c r="Q592" s="197"/>
      <c r="R592" s="197"/>
      <c r="S592" s="197"/>
      <c r="T592" s="197"/>
      <c r="U592" s="197"/>
      <c r="V592" s="197"/>
      <c r="W592" s="197"/>
      <c r="X592" s="197"/>
      <c r="Y592" s="197"/>
      <c r="Z592" s="197"/>
    </row>
    <row r="593" ht="15.75" customHeight="1">
      <c r="A593" s="180"/>
      <c r="B593" s="197"/>
      <c r="C593" s="152"/>
      <c r="D593" s="152"/>
      <c r="E593" s="152"/>
      <c r="F593" s="152"/>
      <c r="G593" s="197"/>
      <c r="H593" s="197"/>
      <c r="I593" s="152"/>
      <c r="J593" s="50"/>
      <c r="K593" s="50"/>
      <c r="L593" s="50"/>
      <c r="M593" s="50"/>
      <c r="N593" s="152"/>
      <c r="O593" s="197"/>
      <c r="P593" s="197"/>
      <c r="Q593" s="197"/>
      <c r="R593" s="197"/>
      <c r="S593" s="197"/>
      <c r="T593" s="197"/>
      <c r="U593" s="197"/>
      <c r="V593" s="197"/>
      <c r="W593" s="197"/>
      <c r="X593" s="197"/>
      <c r="Y593" s="197"/>
      <c r="Z593" s="197"/>
    </row>
    <row r="594" ht="15.75" customHeight="1">
      <c r="A594" s="180"/>
      <c r="B594" s="197"/>
      <c r="C594" s="197"/>
      <c r="D594" s="152"/>
      <c r="E594" s="152"/>
      <c r="F594" s="152"/>
      <c r="G594" s="197"/>
      <c r="H594" s="169"/>
      <c r="I594" s="152"/>
      <c r="J594" s="50"/>
      <c r="K594" s="50"/>
      <c r="L594" s="50"/>
      <c r="M594" s="50"/>
      <c r="N594" s="152"/>
      <c r="O594" s="197"/>
      <c r="P594" s="197"/>
      <c r="Q594" s="197"/>
      <c r="R594" s="197"/>
      <c r="S594" s="197"/>
      <c r="T594" s="197"/>
      <c r="U594" s="197"/>
      <c r="V594" s="197"/>
      <c r="W594" s="197"/>
      <c r="X594" s="197"/>
      <c r="Y594" s="197"/>
      <c r="Z594" s="197"/>
    </row>
    <row r="595" ht="15.75" customHeight="1">
      <c r="A595" s="180"/>
      <c r="B595" s="197"/>
      <c r="C595" s="152"/>
      <c r="D595" s="152"/>
      <c r="E595" s="152"/>
      <c r="F595" s="152"/>
      <c r="G595" s="197"/>
      <c r="H595" s="169"/>
      <c r="I595" s="152"/>
      <c r="J595" s="50"/>
      <c r="K595" s="50"/>
      <c r="L595" s="50"/>
      <c r="M595" s="50"/>
      <c r="N595" s="152"/>
      <c r="O595" s="197"/>
      <c r="P595" s="197"/>
      <c r="Q595" s="197"/>
      <c r="R595" s="197"/>
      <c r="S595" s="197"/>
      <c r="T595" s="197"/>
      <c r="U595" s="197"/>
      <c r="V595" s="197"/>
      <c r="W595" s="197"/>
      <c r="X595" s="197"/>
      <c r="Y595" s="197"/>
      <c r="Z595" s="197"/>
    </row>
    <row r="596" ht="15.75" customHeight="1">
      <c r="A596" s="180"/>
      <c r="B596" s="197"/>
      <c r="C596" s="197"/>
      <c r="D596" s="152"/>
      <c r="E596" s="152"/>
      <c r="F596" s="152"/>
      <c r="G596" s="197"/>
      <c r="H596" s="169"/>
      <c r="I596" s="152"/>
      <c r="J596" s="50"/>
      <c r="K596" s="50"/>
      <c r="L596" s="50"/>
      <c r="M596" s="50"/>
      <c r="N596" s="152"/>
      <c r="O596" s="197"/>
      <c r="P596" s="197"/>
      <c r="Q596" s="197"/>
      <c r="R596" s="197"/>
      <c r="S596" s="197"/>
      <c r="T596" s="197"/>
      <c r="U596" s="197"/>
      <c r="V596" s="197"/>
      <c r="W596" s="197"/>
      <c r="X596" s="197"/>
      <c r="Y596" s="197"/>
      <c r="Z596" s="197"/>
    </row>
    <row r="597" ht="15.75" customHeight="1">
      <c r="A597" s="180"/>
      <c r="B597" s="197"/>
      <c r="C597" s="197"/>
      <c r="D597" s="152"/>
      <c r="E597" s="197"/>
      <c r="F597" s="197"/>
      <c r="G597" s="197"/>
      <c r="H597" s="169"/>
      <c r="I597" s="152"/>
      <c r="J597" s="50"/>
      <c r="K597" s="50"/>
      <c r="L597" s="50"/>
      <c r="M597" s="50"/>
      <c r="N597" s="152"/>
      <c r="O597" s="197"/>
      <c r="P597" s="197"/>
      <c r="Q597" s="197"/>
      <c r="R597" s="197"/>
      <c r="S597" s="197"/>
      <c r="T597" s="197"/>
      <c r="U597" s="197"/>
      <c r="V597" s="197"/>
      <c r="W597" s="197"/>
      <c r="X597" s="197"/>
      <c r="Y597" s="197"/>
      <c r="Z597" s="197"/>
    </row>
    <row r="598" ht="15.75" customHeight="1">
      <c r="A598" s="180"/>
      <c r="B598" s="197"/>
      <c r="C598" s="152"/>
      <c r="D598" s="152"/>
      <c r="E598" s="197"/>
      <c r="F598" s="197"/>
      <c r="G598" s="197"/>
      <c r="H598" s="197"/>
      <c r="I598" s="152"/>
      <c r="J598" s="50"/>
      <c r="K598" s="50"/>
      <c r="L598" s="50"/>
      <c r="M598" s="50"/>
      <c r="N598" s="152"/>
      <c r="O598" s="197"/>
      <c r="P598" s="197"/>
      <c r="Q598" s="197"/>
      <c r="R598" s="197"/>
      <c r="S598" s="197"/>
      <c r="T598" s="197"/>
      <c r="U598" s="197"/>
      <c r="V598" s="197"/>
      <c r="W598" s="197"/>
      <c r="X598" s="197"/>
      <c r="Y598" s="197"/>
      <c r="Z598" s="197"/>
    </row>
    <row r="599" ht="15.75" customHeight="1">
      <c r="A599" s="180"/>
      <c r="B599" s="197"/>
      <c r="C599" s="152"/>
      <c r="D599" s="152"/>
      <c r="E599" s="197"/>
      <c r="F599" s="197"/>
      <c r="G599" s="197"/>
      <c r="H599" s="169"/>
      <c r="I599" s="152"/>
      <c r="J599" s="50"/>
      <c r="K599" s="50"/>
      <c r="L599" s="50"/>
      <c r="M599" s="50"/>
      <c r="N599" s="152"/>
      <c r="O599" s="197"/>
      <c r="P599" s="197"/>
      <c r="Q599" s="197"/>
      <c r="R599" s="197"/>
      <c r="S599" s="197"/>
      <c r="T599" s="197"/>
      <c r="U599" s="197"/>
      <c r="V599" s="197"/>
      <c r="W599" s="197"/>
      <c r="X599" s="197"/>
      <c r="Y599" s="197"/>
      <c r="Z599" s="197"/>
    </row>
    <row r="600" ht="15.75" customHeight="1">
      <c r="A600" s="180"/>
      <c r="B600" s="197"/>
      <c r="C600" s="152"/>
      <c r="D600" s="152"/>
      <c r="E600" s="152"/>
      <c r="F600" s="152"/>
      <c r="G600" s="197"/>
      <c r="H600" s="197"/>
      <c r="I600" s="152"/>
      <c r="J600" s="50"/>
      <c r="K600" s="50"/>
      <c r="L600" s="50"/>
      <c r="M600" s="50"/>
      <c r="N600" s="152"/>
      <c r="O600" s="197"/>
      <c r="P600" s="197"/>
      <c r="Q600" s="197"/>
      <c r="R600" s="197"/>
      <c r="S600" s="197"/>
      <c r="T600" s="197"/>
      <c r="U600" s="197"/>
      <c r="V600" s="197"/>
      <c r="W600" s="197"/>
      <c r="X600" s="197"/>
      <c r="Y600" s="197"/>
      <c r="Z600" s="197"/>
    </row>
    <row r="601" ht="15.75" customHeight="1">
      <c r="A601" s="180"/>
      <c r="B601" s="197"/>
      <c r="C601" s="197"/>
      <c r="D601" s="152"/>
      <c r="E601" s="152"/>
      <c r="F601" s="152"/>
      <c r="G601" s="197"/>
      <c r="H601" s="197"/>
      <c r="I601" s="152"/>
      <c r="J601" s="50"/>
      <c r="K601" s="50"/>
      <c r="L601" s="50"/>
      <c r="M601" s="50"/>
      <c r="N601" s="152"/>
      <c r="O601" s="197"/>
      <c r="P601" s="197"/>
      <c r="Q601" s="197"/>
      <c r="R601" s="197"/>
      <c r="S601" s="197"/>
      <c r="T601" s="197"/>
      <c r="U601" s="197"/>
      <c r="V601" s="197"/>
      <c r="W601" s="197"/>
      <c r="X601" s="197"/>
      <c r="Y601" s="197"/>
      <c r="Z601" s="197"/>
    </row>
    <row r="602" ht="15.75" customHeight="1">
      <c r="A602" s="180"/>
      <c r="B602" s="197"/>
      <c r="C602" s="152"/>
      <c r="D602" s="152"/>
      <c r="E602" s="152"/>
      <c r="F602" s="152"/>
      <c r="G602" s="197"/>
      <c r="H602" s="197"/>
      <c r="I602" s="152"/>
      <c r="J602" s="50"/>
      <c r="K602" s="50"/>
      <c r="L602" s="50"/>
      <c r="M602" s="50"/>
      <c r="N602" s="152"/>
      <c r="O602" s="197"/>
      <c r="P602" s="197"/>
      <c r="Q602" s="197"/>
      <c r="R602" s="197"/>
      <c r="S602" s="197"/>
      <c r="T602" s="197"/>
      <c r="U602" s="197"/>
      <c r="V602" s="197"/>
      <c r="W602" s="197"/>
      <c r="X602" s="197"/>
      <c r="Y602" s="197"/>
      <c r="Z602" s="197"/>
    </row>
    <row r="603" ht="15.75" customHeight="1">
      <c r="A603" s="180"/>
      <c r="B603" s="197"/>
      <c r="C603" s="152"/>
      <c r="D603" s="152"/>
      <c r="E603" s="152"/>
      <c r="F603" s="152"/>
      <c r="G603" s="197"/>
      <c r="H603" s="197"/>
      <c r="I603" s="152"/>
      <c r="J603" s="50"/>
      <c r="K603" s="50"/>
      <c r="L603" s="50"/>
      <c r="M603" s="50"/>
      <c r="N603" s="152"/>
      <c r="O603" s="197"/>
      <c r="P603" s="197"/>
      <c r="Q603" s="197"/>
      <c r="R603" s="197"/>
      <c r="S603" s="197"/>
      <c r="T603" s="197"/>
      <c r="U603" s="197"/>
      <c r="V603" s="197"/>
      <c r="W603" s="197"/>
      <c r="X603" s="197"/>
      <c r="Y603" s="197"/>
      <c r="Z603" s="197"/>
    </row>
    <row r="604" ht="15.75" customHeight="1">
      <c r="A604" s="180"/>
      <c r="B604" s="197"/>
      <c r="C604" s="152"/>
      <c r="D604" s="152"/>
      <c r="E604" s="152"/>
      <c r="F604" s="152"/>
      <c r="G604" s="197"/>
      <c r="H604" s="169"/>
      <c r="I604" s="152"/>
      <c r="J604" s="50"/>
      <c r="K604" s="50"/>
      <c r="L604" s="50"/>
      <c r="M604" s="50"/>
      <c r="N604" s="152"/>
      <c r="O604" s="197"/>
      <c r="P604" s="197"/>
      <c r="Q604" s="197"/>
      <c r="R604" s="197"/>
      <c r="S604" s="197"/>
      <c r="T604" s="197"/>
      <c r="U604" s="197"/>
      <c r="V604" s="197"/>
      <c r="W604" s="197"/>
      <c r="X604" s="197"/>
      <c r="Y604" s="197"/>
      <c r="Z604" s="197"/>
    </row>
    <row r="605" ht="15.75" customHeight="1">
      <c r="A605" s="180"/>
      <c r="B605" s="197"/>
      <c r="C605" s="197"/>
      <c r="D605" s="152"/>
      <c r="E605" s="152"/>
      <c r="F605" s="152"/>
      <c r="G605" s="197"/>
      <c r="H605" s="169"/>
      <c r="I605" s="152"/>
      <c r="J605" s="50"/>
      <c r="K605" s="50"/>
      <c r="L605" s="50"/>
      <c r="M605" s="50"/>
      <c r="N605" s="152"/>
      <c r="O605" s="197"/>
      <c r="P605" s="197"/>
      <c r="Q605" s="197"/>
      <c r="R605" s="197"/>
      <c r="S605" s="197"/>
      <c r="T605" s="197"/>
      <c r="U605" s="197"/>
      <c r="V605" s="197"/>
      <c r="W605" s="197"/>
      <c r="X605" s="197"/>
      <c r="Y605" s="197"/>
      <c r="Z605" s="197"/>
    </row>
    <row r="606" ht="15.75" customHeight="1">
      <c r="A606" s="180"/>
      <c r="B606" s="197"/>
      <c r="C606" s="197"/>
      <c r="D606" s="152"/>
      <c r="E606" s="152"/>
      <c r="F606" s="152"/>
      <c r="G606" s="197"/>
      <c r="H606" s="169"/>
      <c r="I606" s="152"/>
      <c r="J606" s="50"/>
      <c r="K606" s="50"/>
      <c r="L606" s="50"/>
      <c r="M606" s="50"/>
      <c r="N606" s="152"/>
      <c r="O606" s="197"/>
      <c r="P606" s="197"/>
      <c r="Q606" s="197"/>
      <c r="R606" s="197"/>
      <c r="S606" s="197"/>
      <c r="T606" s="197"/>
      <c r="U606" s="197"/>
      <c r="V606" s="197"/>
      <c r="W606" s="197"/>
      <c r="X606" s="197"/>
      <c r="Y606" s="197"/>
      <c r="Z606" s="197"/>
    </row>
    <row r="607" ht="15.75" customHeight="1">
      <c r="A607" s="180"/>
      <c r="B607" s="197"/>
      <c r="C607" s="152"/>
      <c r="D607" s="152"/>
      <c r="E607" s="152"/>
      <c r="F607" s="152"/>
      <c r="G607" s="197"/>
      <c r="H607" s="197"/>
      <c r="I607" s="152"/>
      <c r="J607" s="50"/>
      <c r="K607" s="50"/>
      <c r="L607" s="50"/>
      <c r="M607" s="50"/>
      <c r="N607" s="152"/>
      <c r="O607" s="197"/>
      <c r="P607" s="197"/>
      <c r="Q607" s="197"/>
      <c r="R607" s="197"/>
      <c r="S607" s="197"/>
      <c r="T607" s="197"/>
      <c r="U607" s="197"/>
      <c r="V607" s="197"/>
      <c r="W607" s="197"/>
      <c r="X607" s="197"/>
      <c r="Y607" s="197"/>
      <c r="Z607" s="197"/>
    </row>
    <row r="608" ht="15.75" customHeight="1">
      <c r="A608" s="180"/>
      <c r="B608" s="197"/>
      <c r="C608" s="152"/>
      <c r="D608" s="152"/>
      <c r="E608" s="152"/>
      <c r="F608" s="152"/>
      <c r="G608" s="197"/>
      <c r="H608" s="197"/>
      <c r="I608" s="152"/>
      <c r="J608" s="50"/>
      <c r="K608" s="50"/>
      <c r="L608" s="50"/>
      <c r="M608" s="50"/>
      <c r="N608" s="152"/>
      <c r="O608" s="197"/>
      <c r="P608" s="197"/>
      <c r="Q608" s="197"/>
      <c r="R608" s="197"/>
      <c r="S608" s="197"/>
      <c r="T608" s="197"/>
      <c r="U608" s="197"/>
      <c r="V608" s="197"/>
      <c r="W608" s="197"/>
      <c r="X608" s="197"/>
      <c r="Y608" s="197"/>
      <c r="Z608" s="197"/>
    </row>
    <row r="609" ht="15.75" customHeight="1">
      <c r="A609" s="180"/>
      <c r="B609" s="197"/>
      <c r="C609" s="197"/>
      <c r="D609" s="152"/>
      <c r="E609" s="152"/>
      <c r="F609" s="152"/>
      <c r="G609" s="197"/>
      <c r="H609" s="169"/>
      <c r="I609" s="152"/>
      <c r="J609" s="50"/>
      <c r="K609" s="50"/>
      <c r="L609" s="50"/>
      <c r="M609" s="50"/>
      <c r="N609" s="152"/>
      <c r="O609" s="197"/>
      <c r="P609" s="197"/>
      <c r="Q609" s="197"/>
      <c r="R609" s="197"/>
      <c r="S609" s="197"/>
      <c r="T609" s="197"/>
      <c r="U609" s="197"/>
      <c r="V609" s="197"/>
      <c r="W609" s="197"/>
      <c r="X609" s="197"/>
      <c r="Y609" s="197"/>
      <c r="Z609" s="197"/>
    </row>
    <row r="610" ht="15.75" customHeight="1">
      <c r="A610" s="180"/>
      <c r="B610" s="197"/>
      <c r="C610" s="152"/>
      <c r="D610" s="152"/>
      <c r="E610" s="152"/>
      <c r="F610" s="152"/>
      <c r="G610" s="197"/>
      <c r="H610" s="169"/>
      <c r="I610" s="152"/>
      <c r="J610" s="50"/>
      <c r="K610" s="50"/>
      <c r="L610" s="50"/>
      <c r="M610" s="50"/>
      <c r="N610" s="152"/>
      <c r="O610" s="197"/>
      <c r="P610" s="197"/>
      <c r="Q610" s="197"/>
      <c r="R610" s="197"/>
      <c r="S610" s="197"/>
      <c r="T610" s="197"/>
      <c r="U610" s="197"/>
      <c r="V610" s="197"/>
      <c r="W610" s="197"/>
      <c r="X610" s="197"/>
      <c r="Y610" s="197"/>
      <c r="Z610" s="197"/>
    </row>
    <row r="611" ht="15.75" customHeight="1">
      <c r="A611" s="180"/>
      <c r="B611" s="197"/>
      <c r="C611" s="197"/>
      <c r="D611" s="152"/>
      <c r="E611" s="152"/>
      <c r="F611" s="152"/>
      <c r="G611" s="197"/>
      <c r="H611" s="169"/>
      <c r="I611" s="152"/>
      <c r="J611" s="50"/>
      <c r="K611" s="50"/>
      <c r="L611" s="50"/>
      <c r="M611" s="50"/>
      <c r="N611" s="152"/>
      <c r="O611" s="197"/>
      <c r="P611" s="197"/>
      <c r="Q611" s="197"/>
      <c r="R611" s="197"/>
      <c r="S611" s="197"/>
      <c r="T611" s="197"/>
      <c r="U611" s="197"/>
      <c r="V611" s="197"/>
      <c r="W611" s="197"/>
      <c r="X611" s="197"/>
      <c r="Y611" s="197"/>
      <c r="Z611" s="197"/>
    </row>
    <row r="612" ht="15.75" customHeight="1">
      <c r="A612" s="180"/>
      <c r="B612" s="197"/>
      <c r="C612" s="152"/>
      <c r="D612" s="152"/>
      <c r="E612" s="197"/>
      <c r="F612" s="197"/>
      <c r="G612" s="197"/>
      <c r="H612" s="169"/>
      <c r="I612" s="152"/>
      <c r="J612" s="50"/>
      <c r="K612" s="50"/>
      <c r="L612" s="50"/>
      <c r="M612" s="50"/>
      <c r="N612" s="152"/>
      <c r="O612" s="197"/>
      <c r="P612" s="197"/>
      <c r="Q612" s="197"/>
      <c r="R612" s="197"/>
      <c r="S612" s="197"/>
      <c r="T612" s="197"/>
      <c r="U612" s="197"/>
      <c r="V612" s="197"/>
      <c r="W612" s="197"/>
      <c r="X612" s="197"/>
      <c r="Y612" s="197"/>
      <c r="Z612" s="197"/>
    </row>
    <row r="613" ht="15.75" customHeight="1">
      <c r="A613" s="180"/>
      <c r="B613" s="197"/>
      <c r="C613" s="152"/>
      <c r="D613" s="152"/>
      <c r="E613" s="197"/>
      <c r="F613" s="197"/>
      <c r="G613" s="197"/>
      <c r="H613" s="169"/>
      <c r="I613" s="152"/>
      <c r="J613" s="50"/>
      <c r="K613" s="50"/>
      <c r="L613" s="50"/>
      <c r="M613" s="50"/>
      <c r="N613" s="152"/>
      <c r="O613" s="197"/>
      <c r="P613" s="197"/>
      <c r="Q613" s="197"/>
      <c r="R613" s="197"/>
      <c r="S613" s="197"/>
      <c r="T613" s="197"/>
      <c r="U613" s="197"/>
      <c r="V613" s="197"/>
      <c r="W613" s="197"/>
      <c r="X613" s="197"/>
      <c r="Y613" s="197"/>
      <c r="Z613" s="197"/>
    </row>
    <row r="614" ht="15.75" customHeight="1">
      <c r="A614" s="180"/>
      <c r="B614" s="197"/>
      <c r="C614" s="152"/>
      <c r="D614" s="152"/>
      <c r="E614" s="197"/>
      <c r="F614" s="197"/>
      <c r="G614" s="197"/>
      <c r="H614" s="169"/>
      <c r="I614" s="152"/>
      <c r="J614" s="50"/>
      <c r="K614" s="50"/>
      <c r="L614" s="50"/>
      <c r="M614" s="50"/>
      <c r="N614" s="152"/>
      <c r="O614" s="197"/>
      <c r="P614" s="197"/>
      <c r="Q614" s="197"/>
      <c r="R614" s="197"/>
      <c r="S614" s="197"/>
      <c r="T614" s="197"/>
      <c r="U614" s="197"/>
      <c r="V614" s="197"/>
      <c r="W614" s="197"/>
      <c r="X614" s="197"/>
      <c r="Y614" s="197"/>
      <c r="Z614" s="197"/>
    </row>
    <row r="615" ht="15.75" customHeight="1">
      <c r="A615" s="180"/>
      <c r="B615" s="197"/>
      <c r="C615" s="152"/>
      <c r="D615" s="152"/>
      <c r="E615" s="152"/>
      <c r="F615" s="152"/>
      <c r="G615" s="197"/>
      <c r="H615" s="197"/>
      <c r="I615" s="152"/>
      <c r="J615" s="50"/>
      <c r="K615" s="50"/>
      <c r="L615" s="50"/>
      <c r="M615" s="50"/>
      <c r="N615" s="152"/>
      <c r="O615" s="197"/>
      <c r="P615" s="197"/>
      <c r="Q615" s="197"/>
      <c r="R615" s="197"/>
      <c r="S615" s="197"/>
      <c r="T615" s="197"/>
      <c r="U615" s="197"/>
      <c r="V615" s="197"/>
      <c r="W615" s="197"/>
      <c r="X615" s="197"/>
      <c r="Y615" s="197"/>
      <c r="Z615" s="197"/>
    </row>
    <row r="616" ht="15.75" customHeight="1">
      <c r="A616" s="180"/>
      <c r="B616" s="197"/>
      <c r="C616" s="152"/>
      <c r="D616" s="152"/>
      <c r="E616" s="197"/>
      <c r="F616" s="197"/>
      <c r="G616" s="197"/>
      <c r="H616" s="197"/>
      <c r="I616" s="152"/>
      <c r="J616" s="50"/>
      <c r="K616" s="50"/>
      <c r="L616" s="50"/>
      <c r="M616" s="50"/>
      <c r="N616" s="152"/>
      <c r="O616" s="197"/>
      <c r="P616" s="197"/>
      <c r="Q616" s="197"/>
      <c r="R616" s="197"/>
      <c r="S616" s="197"/>
      <c r="T616" s="197"/>
      <c r="U616" s="197"/>
      <c r="V616" s="197"/>
      <c r="W616" s="197"/>
      <c r="X616" s="197"/>
      <c r="Y616" s="197"/>
      <c r="Z616" s="197"/>
    </row>
    <row r="617" ht="15.75" customHeight="1">
      <c r="A617" s="180"/>
      <c r="B617" s="197"/>
      <c r="C617" s="152"/>
      <c r="D617" s="152"/>
      <c r="E617" s="197"/>
      <c r="F617" s="197"/>
      <c r="G617" s="197"/>
      <c r="H617" s="197"/>
      <c r="I617" s="152"/>
      <c r="J617" s="50"/>
      <c r="K617" s="50"/>
      <c r="L617" s="50"/>
      <c r="M617" s="50"/>
      <c r="N617" s="152"/>
      <c r="O617" s="197"/>
      <c r="P617" s="197"/>
      <c r="Q617" s="197"/>
      <c r="R617" s="197"/>
      <c r="S617" s="197"/>
      <c r="T617" s="197"/>
      <c r="U617" s="197"/>
      <c r="V617" s="197"/>
      <c r="W617" s="197"/>
      <c r="X617" s="197"/>
      <c r="Y617" s="197"/>
      <c r="Z617" s="197"/>
    </row>
    <row r="618" ht="15.75" customHeight="1">
      <c r="A618" s="180"/>
      <c r="B618" s="197"/>
      <c r="C618" s="152"/>
      <c r="D618" s="152"/>
      <c r="E618" s="152"/>
      <c r="F618" s="152"/>
      <c r="G618" s="197"/>
      <c r="H618" s="197"/>
      <c r="I618" s="152"/>
      <c r="J618" s="50"/>
      <c r="K618" s="50"/>
      <c r="L618" s="50"/>
      <c r="M618" s="50"/>
      <c r="N618" s="152"/>
      <c r="O618" s="197"/>
      <c r="P618" s="197"/>
      <c r="Q618" s="197"/>
      <c r="R618" s="197"/>
      <c r="S618" s="197"/>
      <c r="T618" s="197"/>
      <c r="U618" s="197"/>
      <c r="V618" s="197"/>
      <c r="W618" s="197"/>
      <c r="X618" s="197"/>
      <c r="Y618" s="197"/>
      <c r="Z618" s="197"/>
    </row>
    <row r="619" ht="15.75" customHeight="1">
      <c r="A619" s="180"/>
      <c r="B619" s="197"/>
      <c r="C619" s="152"/>
      <c r="D619" s="152"/>
      <c r="E619" s="152"/>
      <c r="F619" s="152"/>
      <c r="G619" s="197"/>
      <c r="H619" s="169"/>
      <c r="I619" s="152"/>
      <c r="J619" s="50"/>
      <c r="K619" s="50"/>
      <c r="L619" s="50"/>
      <c r="M619" s="50"/>
      <c r="N619" s="152"/>
      <c r="O619" s="197"/>
      <c r="P619" s="197"/>
      <c r="Q619" s="197"/>
      <c r="R619" s="197"/>
      <c r="S619" s="197"/>
      <c r="T619" s="197"/>
      <c r="U619" s="197"/>
      <c r="V619" s="197"/>
      <c r="W619" s="197"/>
      <c r="X619" s="197"/>
      <c r="Y619" s="197"/>
      <c r="Z619" s="197"/>
    </row>
    <row r="620" ht="15.75" customHeight="1">
      <c r="A620" s="180"/>
      <c r="B620" s="197"/>
      <c r="C620" s="152"/>
      <c r="D620" s="152"/>
      <c r="E620" s="197"/>
      <c r="F620" s="197"/>
      <c r="G620" s="197"/>
      <c r="H620" s="197"/>
      <c r="I620" s="152"/>
      <c r="J620" s="50"/>
      <c r="K620" s="50"/>
      <c r="L620" s="50"/>
      <c r="M620" s="50"/>
      <c r="N620" s="152"/>
      <c r="O620" s="197"/>
      <c r="P620" s="197"/>
      <c r="Q620" s="197"/>
      <c r="R620" s="197"/>
      <c r="S620" s="197"/>
      <c r="T620" s="197"/>
      <c r="U620" s="197"/>
      <c r="V620" s="197"/>
      <c r="W620" s="197"/>
      <c r="X620" s="197"/>
      <c r="Y620" s="197"/>
      <c r="Z620" s="197"/>
    </row>
    <row r="621" ht="15.75" customHeight="1">
      <c r="A621" s="180"/>
      <c r="B621" s="197"/>
      <c r="C621" s="152"/>
      <c r="D621" s="152"/>
      <c r="E621" s="152"/>
      <c r="F621" s="152"/>
      <c r="G621" s="197"/>
      <c r="H621" s="197"/>
      <c r="I621" s="152"/>
      <c r="J621" s="50"/>
      <c r="K621" s="50"/>
      <c r="L621" s="50"/>
      <c r="M621" s="50"/>
      <c r="N621" s="152"/>
      <c r="O621" s="197"/>
      <c r="P621" s="197"/>
      <c r="Q621" s="197"/>
      <c r="R621" s="197"/>
      <c r="S621" s="197"/>
      <c r="T621" s="197"/>
      <c r="U621" s="197"/>
      <c r="V621" s="197"/>
      <c r="W621" s="197"/>
      <c r="X621" s="197"/>
      <c r="Y621" s="197"/>
      <c r="Z621" s="197"/>
    </row>
    <row r="622" ht="15.75" customHeight="1">
      <c r="A622" s="180"/>
      <c r="B622" s="197"/>
      <c r="C622" s="152"/>
      <c r="D622" s="152"/>
      <c r="E622" s="152"/>
      <c r="F622" s="152"/>
      <c r="G622" s="197"/>
      <c r="H622" s="169"/>
      <c r="I622" s="152"/>
      <c r="J622" s="50"/>
      <c r="K622" s="50"/>
      <c r="L622" s="50"/>
      <c r="M622" s="50"/>
      <c r="N622" s="152"/>
      <c r="O622" s="197"/>
      <c r="P622" s="197"/>
      <c r="Q622" s="197"/>
      <c r="R622" s="197"/>
      <c r="S622" s="197"/>
      <c r="T622" s="197"/>
      <c r="U622" s="197"/>
      <c r="V622" s="197"/>
      <c r="W622" s="197"/>
      <c r="X622" s="197"/>
      <c r="Y622" s="197"/>
      <c r="Z622" s="197"/>
    </row>
    <row r="623" ht="15.75" customHeight="1">
      <c r="A623" s="180"/>
      <c r="B623" s="197"/>
      <c r="C623" s="197"/>
      <c r="D623" s="152"/>
      <c r="E623" s="152"/>
      <c r="F623" s="152"/>
      <c r="G623" s="197"/>
      <c r="H623" s="197"/>
      <c r="I623" s="152"/>
      <c r="J623" s="50"/>
      <c r="K623" s="50"/>
      <c r="L623" s="50"/>
      <c r="M623" s="50"/>
      <c r="N623" s="152"/>
      <c r="O623" s="197"/>
      <c r="P623" s="197"/>
      <c r="Q623" s="197"/>
      <c r="R623" s="197"/>
      <c r="S623" s="197"/>
      <c r="T623" s="197"/>
      <c r="U623" s="197"/>
      <c r="V623" s="197"/>
      <c r="W623" s="197"/>
      <c r="X623" s="197"/>
      <c r="Y623" s="197"/>
      <c r="Z623" s="197"/>
    </row>
    <row r="624" ht="15.75" customHeight="1">
      <c r="A624" s="180"/>
      <c r="B624" s="197"/>
      <c r="C624" s="152"/>
      <c r="D624" s="152"/>
      <c r="E624" s="152"/>
      <c r="F624" s="152"/>
      <c r="G624" s="197"/>
      <c r="H624" s="169"/>
      <c r="I624" s="152"/>
      <c r="J624" s="50"/>
      <c r="K624" s="50"/>
      <c r="L624" s="50"/>
      <c r="M624" s="50"/>
      <c r="N624" s="152"/>
      <c r="O624" s="197"/>
      <c r="P624" s="197"/>
      <c r="Q624" s="197"/>
      <c r="R624" s="197"/>
      <c r="S624" s="197"/>
      <c r="T624" s="197"/>
      <c r="U624" s="197"/>
      <c r="V624" s="197"/>
      <c r="W624" s="197"/>
      <c r="X624" s="197"/>
      <c r="Y624" s="197"/>
      <c r="Z624" s="197"/>
    </row>
    <row r="625" ht="15.75" customHeight="1">
      <c r="A625" s="180"/>
      <c r="B625" s="197"/>
      <c r="C625" s="152"/>
      <c r="D625" s="152"/>
      <c r="E625" s="152"/>
      <c r="F625" s="152"/>
      <c r="G625" s="197"/>
      <c r="H625" s="169"/>
      <c r="I625" s="152"/>
      <c r="J625" s="50"/>
      <c r="K625" s="50"/>
      <c r="L625" s="50"/>
      <c r="M625" s="50"/>
      <c r="N625" s="152"/>
      <c r="O625" s="197"/>
      <c r="P625" s="197"/>
      <c r="Q625" s="197"/>
      <c r="R625" s="197"/>
      <c r="S625" s="197"/>
      <c r="T625" s="197"/>
      <c r="U625" s="197"/>
      <c r="V625" s="197"/>
      <c r="W625" s="197"/>
      <c r="X625" s="197"/>
      <c r="Y625" s="197"/>
      <c r="Z625" s="197"/>
    </row>
    <row r="626" ht="15.75" customHeight="1">
      <c r="A626" s="180"/>
      <c r="B626" s="197"/>
      <c r="C626" s="152"/>
      <c r="D626" s="152"/>
      <c r="E626" s="152"/>
      <c r="F626" s="152"/>
      <c r="G626" s="197"/>
      <c r="H626" s="197"/>
      <c r="I626" s="152"/>
      <c r="J626" s="50"/>
      <c r="K626" s="50"/>
      <c r="L626" s="50"/>
      <c r="M626" s="50"/>
      <c r="N626" s="152"/>
      <c r="O626" s="197"/>
      <c r="P626" s="197"/>
      <c r="Q626" s="197"/>
      <c r="R626" s="197"/>
      <c r="S626" s="197"/>
      <c r="T626" s="197"/>
      <c r="U626" s="197"/>
      <c r="V626" s="197"/>
      <c r="W626" s="197"/>
      <c r="X626" s="197"/>
      <c r="Y626" s="197"/>
      <c r="Z626" s="197"/>
    </row>
    <row r="627" ht="15.75" customHeight="1">
      <c r="A627" s="180"/>
      <c r="B627" s="197"/>
      <c r="C627" s="152"/>
      <c r="D627" s="152"/>
      <c r="E627" s="152"/>
      <c r="F627" s="152"/>
      <c r="G627" s="197"/>
      <c r="H627" s="169"/>
      <c r="I627" s="152"/>
      <c r="J627" s="50"/>
      <c r="K627" s="50"/>
      <c r="L627" s="50"/>
      <c r="M627" s="50"/>
      <c r="N627" s="152"/>
      <c r="O627" s="197"/>
      <c r="P627" s="197"/>
      <c r="Q627" s="197"/>
      <c r="R627" s="197"/>
      <c r="S627" s="197"/>
      <c r="T627" s="197"/>
      <c r="U627" s="197"/>
      <c r="V627" s="197"/>
      <c r="W627" s="197"/>
      <c r="X627" s="197"/>
      <c r="Y627" s="197"/>
      <c r="Z627" s="197"/>
    </row>
    <row r="628" ht="15.75" customHeight="1">
      <c r="A628" s="180"/>
      <c r="B628" s="197"/>
      <c r="C628" s="152"/>
      <c r="D628" s="152"/>
      <c r="E628" s="152"/>
      <c r="F628" s="152"/>
      <c r="G628" s="197"/>
      <c r="H628" s="169"/>
      <c r="I628" s="152"/>
      <c r="J628" s="50"/>
      <c r="K628" s="50"/>
      <c r="L628" s="50"/>
      <c r="M628" s="50"/>
      <c r="N628" s="152"/>
      <c r="O628" s="197"/>
      <c r="P628" s="197"/>
      <c r="Q628" s="197"/>
      <c r="R628" s="197"/>
      <c r="S628" s="197"/>
      <c r="T628" s="197"/>
      <c r="U628" s="197"/>
      <c r="V628" s="197"/>
      <c r="W628" s="197"/>
      <c r="X628" s="197"/>
      <c r="Y628" s="197"/>
      <c r="Z628" s="197"/>
    </row>
    <row r="629" ht="15.75" customHeight="1">
      <c r="A629" s="180"/>
      <c r="B629" s="197"/>
      <c r="C629" s="152"/>
      <c r="D629" s="152"/>
      <c r="E629" s="152"/>
      <c r="F629" s="152"/>
      <c r="G629" s="197"/>
      <c r="H629" s="169"/>
      <c r="I629" s="152"/>
      <c r="J629" s="50"/>
      <c r="K629" s="50"/>
      <c r="L629" s="50"/>
      <c r="M629" s="50"/>
      <c r="N629" s="152"/>
      <c r="O629" s="197"/>
      <c r="P629" s="197"/>
      <c r="Q629" s="197"/>
      <c r="R629" s="197"/>
      <c r="S629" s="197"/>
      <c r="T629" s="197"/>
      <c r="U629" s="197"/>
      <c r="V629" s="197"/>
      <c r="W629" s="197"/>
      <c r="X629" s="197"/>
      <c r="Y629" s="197"/>
      <c r="Z629" s="197"/>
    </row>
    <row r="630" ht="15.75" customHeight="1">
      <c r="A630" s="180"/>
      <c r="B630" s="197"/>
      <c r="C630" s="152"/>
      <c r="D630" s="152"/>
      <c r="E630" s="152"/>
      <c r="F630" s="152"/>
      <c r="G630" s="197"/>
      <c r="H630" s="169"/>
      <c r="I630" s="152"/>
      <c r="J630" s="50"/>
      <c r="K630" s="50"/>
      <c r="L630" s="50"/>
      <c r="M630" s="50"/>
      <c r="N630" s="152"/>
      <c r="O630" s="197"/>
      <c r="P630" s="197"/>
      <c r="Q630" s="197"/>
      <c r="R630" s="197"/>
      <c r="S630" s="197"/>
      <c r="T630" s="197"/>
      <c r="U630" s="197"/>
      <c r="V630" s="197"/>
      <c r="W630" s="197"/>
      <c r="X630" s="197"/>
      <c r="Y630" s="197"/>
      <c r="Z630" s="197"/>
    </row>
    <row r="631" ht="15.75" customHeight="1">
      <c r="A631" s="180"/>
      <c r="B631" s="197"/>
      <c r="C631" s="152"/>
      <c r="D631" s="152"/>
      <c r="E631" s="152"/>
      <c r="F631" s="152"/>
      <c r="G631" s="197"/>
      <c r="H631" s="169"/>
      <c r="I631" s="152"/>
      <c r="J631" s="50"/>
      <c r="K631" s="50"/>
      <c r="L631" s="50"/>
      <c r="M631" s="50"/>
      <c r="N631" s="152"/>
      <c r="O631" s="197"/>
      <c r="P631" s="197"/>
      <c r="Q631" s="197"/>
      <c r="R631" s="197"/>
      <c r="S631" s="197"/>
      <c r="T631" s="197"/>
      <c r="U631" s="197"/>
      <c r="V631" s="197"/>
      <c r="W631" s="197"/>
      <c r="X631" s="197"/>
      <c r="Y631" s="197"/>
      <c r="Z631" s="197"/>
    </row>
    <row r="632" ht="15.75" customHeight="1">
      <c r="A632" s="180"/>
      <c r="B632" s="197"/>
      <c r="C632" s="152"/>
      <c r="D632" s="152"/>
      <c r="E632" s="152"/>
      <c r="F632" s="152"/>
      <c r="G632" s="197"/>
      <c r="H632" s="169"/>
      <c r="I632" s="152"/>
      <c r="J632" s="50"/>
      <c r="K632" s="50"/>
      <c r="L632" s="50"/>
      <c r="M632" s="50"/>
      <c r="N632" s="152"/>
      <c r="O632" s="197"/>
      <c r="P632" s="197"/>
      <c r="Q632" s="197"/>
      <c r="R632" s="197"/>
      <c r="S632" s="197"/>
      <c r="T632" s="197"/>
      <c r="U632" s="197"/>
      <c r="V632" s="197"/>
      <c r="W632" s="197"/>
      <c r="X632" s="197"/>
      <c r="Y632" s="197"/>
      <c r="Z632" s="197"/>
    </row>
    <row r="633" ht="15.75" customHeight="1">
      <c r="A633" s="180"/>
      <c r="B633" s="197"/>
      <c r="C633" s="152"/>
      <c r="D633" s="152"/>
      <c r="E633" s="152"/>
      <c r="F633" s="152"/>
      <c r="G633" s="197"/>
      <c r="H633" s="197"/>
      <c r="I633" s="152"/>
      <c r="J633" s="50"/>
      <c r="K633" s="50"/>
      <c r="L633" s="50"/>
      <c r="M633" s="50"/>
      <c r="N633" s="152"/>
      <c r="O633" s="197"/>
      <c r="P633" s="197"/>
      <c r="Q633" s="197"/>
      <c r="R633" s="197"/>
      <c r="S633" s="197"/>
      <c r="T633" s="197"/>
      <c r="U633" s="197"/>
      <c r="V633" s="197"/>
      <c r="W633" s="197"/>
      <c r="X633" s="197"/>
      <c r="Y633" s="197"/>
      <c r="Z633" s="197"/>
    </row>
    <row r="634" ht="15.75" customHeight="1">
      <c r="A634" s="180"/>
      <c r="B634" s="197"/>
      <c r="C634" s="152"/>
      <c r="D634" s="152"/>
      <c r="E634" s="152"/>
      <c r="F634" s="152"/>
      <c r="G634" s="197"/>
      <c r="H634" s="169"/>
      <c r="I634" s="152"/>
      <c r="J634" s="50"/>
      <c r="K634" s="50"/>
      <c r="L634" s="50"/>
      <c r="M634" s="50"/>
      <c r="N634" s="152"/>
      <c r="O634" s="197"/>
      <c r="P634" s="197"/>
      <c r="Q634" s="197"/>
      <c r="R634" s="197"/>
      <c r="S634" s="197"/>
      <c r="T634" s="197"/>
      <c r="U634" s="197"/>
      <c r="V634" s="197"/>
      <c r="W634" s="197"/>
      <c r="X634" s="197"/>
      <c r="Y634" s="197"/>
      <c r="Z634" s="197"/>
    </row>
    <row r="635" ht="15.75" customHeight="1">
      <c r="A635" s="180"/>
      <c r="B635" s="197"/>
      <c r="C635" s="152"/>
      <c r="D635" s="152"/>
      <c r="E635" s="152"/>
      <c r="F635" s="152"/>
      <c r="G635" s="197"/>
      <c r="H635" s="197"/>
      <c r="I635" s="152"/>
      <c r="J635" s="50"/>
      <c r="K635" s="50"/>
      <c r="L635" s="50"/>
      <c r="M635" s="50"/>
      <c r="N635" s="152"/>
      <c r="O635" s="197"/>
      <c r="P635" s="197"/>
      <c r="Q635" s="197"/>
      <c r="R635" s="197"/>
      <c r="S635" s="197"/>
      <c r="T635" s="197"/>
      <c r="U635" s="197"/>
      <c r="V635" s="197"/>
      <c r="W635" s="197"/>
      <c r="X635" s="197"/>
      <c r="Y635" s="197"/>
      <c r="Z635" s="197"/>
    </row>
    <row r="636" ht="15.75" customHeight="1">
      <c r="A636" s="180"/>
      <c r="B636" s="197"/>
      <c r="C636" s="152"/>
      <c r="D636" s="152"/>
      <c r="E636" s="152"/>
      <c r="F636" s="152"/>
      <c r="G636" s="197"/>
      <c r="H636" s="197"/>
      <c r="I636" s="152"/>
      <c r="J636" s="50"/>
      <c r="K636" s="50"/>
      <c r="L636" s="50"/>
      <c r="M636" s="50"/>
      <c r="N636" s="152"/>
      <c r="O636" s="197"/>
      <c r="P636" s="197"/>
      <c r="Q636" s="197"/>
      <c r="R636" s="197"/>
      <c r="S636" s="197"/>
      <c r="T636" s="197"/>
      <c r="U636" s="197"/>
      <c r="V636" s="197"/>
      <c r="W636" s="197"/>
      <c r="X636" s="197"/>
      <c r="Y636" s="197"/>
      <c r="Z636" s="197"/>
    </row>
    <row r="637" ht="15.75" customHeight="1">
      <c r="A637" s="180"/>
      <c r="B637" s="197"/>
      <c r="C637" s="197"/>
      <c r="D637" s="152"/>
      <c r="E637" s="152"/>
      <c r="F637" s="152"/>
      <c r="G637" s="197"/>
      <c r="H637" s="169"/>
      <c r="I637" s="152"/>
      <c r="J637" s="50"/>
      <c r="K637" s="50"/>
      <c r="L637" s="50"/>
      <c r="M637" s="50"/>
      <c r="N637" s="152"/>
      <c r="O637" s="197"/>
      <c r="P637" s="197"/>
      <c r="Q637" s="197"/>
      <c r="R637" s="197"/>
      <c r="S637" s="197"/>
      <c r="T637" s="197"/>
      <c r="U637" s="197"/>
      <c r="V637" s="197"/>
      <c r="W637" s="197"/>
      <c r="X637" s="197"/>
      <c r="Y637" s="197"/>
      <c r="Z637" s="197"/>
    </row>
    <row r="638" ht="15.75" customHeight="1">
      <c r="A638" s="180"/>
      <c r="B638" s="197"/>
      <c r="C638" s="152"/>
      <c r="D638" s="152"/>
      <c r="E638" s="152"/>
      <c r="F638" s="152"/>
      <c r="G638" s="197"/>
      <c r="H638" s="169"/>
      <c r="I638" s="152"/>
      <c r="J638" s="50"/>
      <c r="K638" s="50"/>
      <c r="L638" s="50"/>
      <c r="M638" s="50"/>
      <c r="N638" s="152"/>
      <c r="O638" s="197"/>
      <c r="P638" s="197"/>
      <c r="Q638" s="197"/>
      <c r="R638" s="197"/>
      <c r="S638" s="197"/>
      <c r="T638" s="197"/>
      <c r="U638" s="197"/>
      <c r="V638" s="197"/>
      <c r="W638" s="197"/>
      <c r="X638" s="197"/>
      <c r="Y638" s="197"/>
      <c r="Z638" s="197"/>
    </row>
    <row r="639" ht="15.75" customHeight="1">
      <c r="A639" s="180"/>
      <c r="B639" s="197"/>
      <c r="C639" s="152"/>
      <c r="D639" s="152"/>
      <c r="E639" s="152"/>
      <c r="F639" s="152"/>
      <c r="G639" s="197"/>
      <c r="H639" s="169"/>
      <c r="I639" s="152"/>
      <c r="J639" s="50"/>
      <c r="K639" s="50"/>
      <c r="L639" s="50"/>
      <c r="M639" s="50"/>
      <c r="N639" s="152"/>
      <c r="O639" s="197"/>
      <c r="P639" s="197"/>
      <c r="Q639" s="197"/>
      <c r="R639" s="197"/>
      <c r="S639" s="197"/>
      <c r="T639" s="197"/>
      <c r="U639" s="197"/>
      <c r="V639" s="197"/>
      <c r="W639" s="197"/>
      <c r="X639" s="197"/>
      <c r="Y639" s="197"/>
      <c r="Z639" s="197"/>
    </row>
    <row r="640" ht="15.75" customHeight="1">
      <c r="A640" s="180"/>
      <c r="B640" s="197"/>
      <c r="C640" s="152"/>
      <c r="D640" s="152"/>
      <c r="E640" s="152"/>
      <c r="F640" s="152"/>
      <c r="G640" s="197"/>
      <c r="H640" s="197"/>
      <c r="I640" s="152"/>
      <c r="J640" s="50"/>
      <c r="K640" s="50"/>
      <c r="L640" s="50"/>
      <c r="M640" s="50"/>
      <c r="N640" s="152"/>
      <c r="O640" s="197"/>
      <c r="P640" s="197"/>
      <c r="Q640" s="197"/>
      <c r="R640" s="197"/>
      <c r="S640" s="197"/>
      <c r="T640" s="197"/>
      <c r="U640" s="197"/>
      <c r="V640" s="197"/>
      <c r="W640" s="197"/>
      <c r="X640" s="197"/>
      <c r="Y640" s="197"/>
      <c r="Z640" s="197"/>
    </row>
    <row r="641" ht="15.75" customHeight="1">
      <c r="A641" s="180"/>
      <c r="B641" s="197"/>
      <c r="C641" s="152"/>
      <c r="D641" s="152"/>
      <c r="E641" s="152"/>
      <c r="F641" s="152"/>
      <c r="G641" s="197"/>
      <c r="H641" s="169"/>
      <c r="I641" s="152"/>
      <c r="J641" s="50"/>
      <c r="K641" s="50"/>
      <c r="L641" s="50"/>
      <c r="M641" s="50"/>
      <c r="N641" s="152"/>
      <c r="O641" s="197"/>
      <c r="P641" s="197"/>
      <c r="Q641" s="197"/>
      <c r="R641" s="197"/>
      <c r="S641" s="197"/>
      <c r="T641" s="197"/>
      <c r="U641" s="197"/>
      <c r="V641" s="197"/>
      <c r="W641" s="197"/>
      <c r="X641" s="197"/>
      <c r="Y641" s="197"/>
      <c r="Z641" s="197"/>
    </row>
    <row r="642" ht="15.75" customHeight="1">
      <c r="A642" s="180"/>
      <c r="B642" s="197"/>
      <c r="C642" s="152"/>
      <c r="D642" s="152"/>
      <c r="E642" s="197"/>
      <c r="F642" s="197"/>
      <c r="G642" s="197"/>
      <c r="H642" s="197"/>
      <c r="I642" s="152"/>
      <c r="J642" s="50"/>
      <c r="K642" s="50"/>
      <c r="L642" s="50"/>
      <c r="M642" s="50"/>
      <c r="N642" s="152"/>
      <c r="O642" s="197"/>
      <c r="P642" s="197"/>
      <c r="Q642" s="197"/>
      <c r="R642" s="197"/>
      <c r="S642" s="197"/>
      <c r="T642" s="197"/>
      <c r="U642" s="197"/>
      <c r="V642" s="197"/>
      <c r="W642" s="197"/>
      <c r="X642" s="197"/>
      <c r="Y642" s="197"/>
      <c r="Z642" s="197"/>
    </row>
    <row r="643" ht="15.75" customHeight="1">
      <c r="A643" s="180"/>
      <c r="B643" s="197"/>
      <c r="C643" s="152"/>
      <c r="D643" s="152"/>
      <c r="E643" s="152"/>
      <c r="F643" s="152"/>
      <c r="G643" s="197"/>
      <c r="H643" s="197"/>
      <c r="I643" s="152"/>
      <c r="J643" s="50"/>
      <c r="K643" s="50"/>
      <c r="L643" s="50"/>
      <c r="M643" s="50"/>
      <c r="N643" s="152"/>
      <c r="O643" s="197"/>
      <c r="P643" s="197"/>
      <c r="Q643" s="197"/>
      <c r="R643" s="197"/>
      <c r="S643" s="197"/>
      <c r="T643" s="197"/>
      <c r="U643" s="197"/>
      <c r="V643" s="197"/>
      <c r="W643" s="197"/>
      <c r="X643" s="197"/>
      <c r="Y643" s="197"/>
      <c r="Z643" s="197"/>
    </row>
    <row r="644" ht="15.75" customHeight="1">
      <c r="A644" s="180"/>
      <c r="B644" s="197"/>
      <c r="C644" s="197"/>
      <c r="D644" s="152"/>
      <c r="E644" s="152"/>
      <c r="F644" s="152"/>
      <c r="G644" s="197"/>
      <c r="H644" s="197"/>
      <c r="I644" s="152"/>
      <c r="J644" s="50"/>
      <c r="K644" s="50"/>
      <c r="L644" s="50"/>
      <c r="M644" s="50"/>
      <c r="N644" s="152"/>
      <c r="O644" s="197"/>
      <c r="P644" s="197"/>
      <c r="Q644" s="197"/>
      <c r="R644" s="197"/>
      <c r="S644" s="197"/>
      <c r="T644" s="197"/>
      <c r="U644" s="197"/>
      <c r="V644" s="197"/>
      <c r="W644" s="197"/>
      <c r="X644" s="197"/>
      <c r="Y644" s="197"/>
      <c r="Z644" s="197"/>
    </row>
    <row r="645" ht="15.75" customHeight="1">
      <c r="A645" s="180"/>
      <c r="B645" s="197"/>
      <c r="C645" s="152"/>
      <c r="D645" s="152"/>
      <c r="E645" s="152"/>
      <c r="F645" s="152"/>
      <c r="G645" s="197"/>
      <c r="H645" s="197"/>
      <c r="I645" s="152"/>
      <c r="J645" s="50"/>
      <c r="K645" s="50"/>
      <c r="L645" s="50"/>
      <c r="M645" s="50"/>
      <c r="N645" s="152"/>
      <c r="O645" s="197"/>
      <c r="P645" s="197"/>
      <c r="Q645" s="197"/>
      <c r="R645" s="197"/>
      <c r="S645" s="197"/>
      <c r="T645" s="197"/>
      <c r="U645" s="197"/>
      <c r="V645" s="197"/>
      <c r="W645" s="197"/>
      <c r="X645" s="197"/>
      <c r="Y645" s="197"/>
      <c r="Z645" s="197"/>
    </row>
    <row r="646" ht="15.75" customHeight="1">
      <c r="A646" s="180"/>
      <c r="B646" s="197"/>
      <c r="C646" s="152"/>
      <c r="D646" s="152"/>
      <c r="E646" s="152"/>
      <c r="F646" s="152"/>
      <c r="G646" s="197"/>
      <c r="H646" s="169"/>
      <c r="I646" s="152"/>
      <c r="J646" s="50"/>
      <c r="K646" s="50"/>
      <c r="L646" s="50"/>
      <c r="M646" s="50"/>
      <c r="N646" s="152"/>
      <c r="O646" s="197"/>
      <c r="P646" s="197"/>
      <c r="Q646" s="197"/>
      <c r="R646" s="197"/>
      <c r="S646" s="197"/>
      <c r="T646" s="197"/>
      <c r="U646" s="197"/>
      <c r="V646" s="197"/>
      <c r="W646" s="197"/>
      <c r="X646" s="197"/>
      <c r="Y646" s="197"/>
      <c r="Z646" s="197"/>
    </row>
    <row r="647" ht="15.75" customHeight="1">
      <c r="A647" s="180"/>
      <c r="B647" s="197"/>
      <c r="C647" s="152"/>
      <c r="D647" s="152"/>
      <c r="E647" s="197"/>
      <c r="F647" s="197"/>
      <c r="G647" s="197"/>
      <c r="H647" s="197"/>
      <c r="I647" s="152"/>
      <c r="J647" s="50"/>
      <c r="K647" s="50"/>
      <c r="L647" s="50"/>
      <c r="M647" s="50"/>
      <c r="N647" s="152"/>
      <c r="O647" s="197"/>
      <c r="P647" s="197"/>
      <c r="Q647" s="197"/>
      <c r="R647" s="197"/>
      <c r="S647" s="197"/>
      <c r="T647" s="197"/>
      <c r="U647" s="197"/>
      <c r="V647" s="197"/>
      <c r="W647" s="197"/>
      <c r="X647" s="197"/>
      <c r="Y647" s="197"/>
      <c r="Z647" s="197"/>
    </row>
    <row r="648" ht="15.75" customHeight="1">
      <c r="A648" s="180"/>
      <c r="B648" s="197"/>
      <c r="C648" s="152"/>
      <c r="D648" s="152"/>
      <c r="E648" s="152"/>
      <c r="F648" s="152"/>
      <c r="G648" s="197"/>
      <c r="H648" s="169"/>
      <c r="I648" s="152"/>
      <c r="J648" s="50"/>
      <c r="K648" s="50"/>
      <c r="L648" s="50"/>
      <c r="M648" s="50"/>
      <c r="N648" s="152"/>
      <c r="O648" s="197"/>
      <c r="P648" s="197"/>
      <c r="Q648" s="197"/>
      <c r="R648" s="197"/>
      <c r="S648" s="197"/>
      <c r="T648" s="197"/>
      <c r="U648" s="197"/>
      <c r="V648" s="197"/>
      <c r="W648" s="197"/>
      <c r="X648" s="197"/>
      <c r="Y648" s="197"/>
      <c r="Z648" s="197"/>
    </row>
    <row r="649" ht="15.75" customHeight="1">
      <c r="A649" s="180"/>
      <c r="B649" s="197"/>
      <c r="C649" s="152"/>
      <c r="D649" s="152"/>
      <c r="E649" s="152"/>
      <c r="F649" s="152"/>
      <c r="G649" s="197"/>
      <c r="H649" s="197"/>
      <c r="I649" s="152"/>
      <c r="J649" s="50"/>
      <c r="K649" s="50"/>
      <c r="L649" s="50"/>
      <c r="M649" s="50"/>
      <c r="N649" s="152"/>
      <c r="O649" s="197"/>
      <c r="P649" s="197"/>
      <c r="Q649" s="197"/>
      <c r="R649" s="197"/>
      <c r="S649" s="197"/>
      <c r="T649" s="197"/>
      <c r="U649" s="197"/>
      <c r="V649" s="197"/>
      <c r="W649" s="197"/>
      <c r="X649" s="197"/>
      <c r="Y649" s="197"/>
      <c r="Z649" s="197"/>
    </row>
    <row r="650" ht="15.75" customHeight="1">
      <c r="A650" s="180"/>
      <c r="B650" s="197"/>
      <c r="C650" s="152"/>
      <c r="D650" s="152"/>
      <c r="E650" s="197"/>
      <c r="F650" s="197"/>
      <c r="G650" s="197"/>
      <c r="H650" s="197"/>
      <c r="I650" s="152"/>
      <c r="J650" s="50"/>
      <c r="K650" s="50"/>
      <c r="L650" s="50"/>
      <c r="M650" s="50"/>
      <c r="N650" s="152"/>
      <c r="O650" s="197"/>
      <c r="P650" s="197"/>
      <c r="Q650" s="197"/>
      <c r="R650" s="197"/>
      <c r="S650" s="197"/>
      <c r="T650" s="197"/>
      <c r="U650" s="197"/>
      <c r="V650" s="197"/>
      <c r="W650" s="197"/>
      <c r="X650" s="197"/>
      <c r="Y650" s="197"/>
      <c r="Z650" s="197"/>
    </row>
    <row r="651" ht="15.75" customHeight="1">
      <c r="A651" s="180"/>
      <c r="B651" s="197"/>
      <c r="C651" s="152"/>
      <c r="D651" s="152"/>
      <c r="E651" s="197"/>
      <c r="F651" s="197"/>
      <c r="G651" s="197"/>
      <c r="H651" s="197"/>
      <c r="I651" s="152"/>
      <c r="J651" s="50"/>
      <c r="K651" s="50"/>
      <c r="L651" s="50"/>
      <c r="M651" s="50"/>
      <c r="N651" s="152"/>
      <c r="O651" s="197"/>
      <c r="P651" s="197"/>
      <c r="Q651" s="197"/>
      <c r="R651" s="197"/>
      <c r="S651" s="197"/>
      <c r="T651" s="197"/>
      <c r="U651" s="197"/>
      <c r="V651" s="197"/>
      <c r="W651" s="197"/>
      <c r="X651" s="197"/>
      <c r="Y651" s="197"/>
      <c r="Z651" s="197"/>
    </row>
    <row r="652" ht="15.75" customHeight="1">
      <c r="A652" s="180"/>
      <c r="B652" s="197"/>
      <c r="C652" s="152"/>
      <c r="D652" s="152"/>
      <c r="E652" s="197"/>
      <c r="F652" s="197"/>
      <c r="G652" s="197"/>
      <c r="H652" s="169"/>
      <c r="I652" s="152"/>
      <c r="J652" s="50"/>
      <c r="K652" s="50"/>
      <c r="L652" s="50"/>
      <c r="M652" s="50"/>
      <c r="N652" s="152"/>
      <c r="O652" s="197"/>
      <c r="P652" s="197"/>
      <c r="Q652" s="197"/>
      <c r="R652" s="197"/>
      <c r="S652" s="197"/>
      <c r="T652" s="197"/>
      <c r="U652" s="197"/>
      <c r="V652" s="197"/>
      <c r="W652" s="197"/>
      <c r="X652" s="197"/>
      <c r="Y652" s="197"/>
      <c r="Z652" s="197"/>
    </row>
    <row r="653" ht="15.75" customHeight="1">
      <c r="A653" s="180"/>
      <c r="B653" s="197"/>
      <c r="C653" s="152"/>
      <c r="D653" s="152"/>
      <c r="E653" s="152"/>
      <c r="F653" s="152"/>
      <c r="G653" s="197"/>
      <c r="H653" s="197"/>
      <c r="I653" s="152"/>
      <c r="J653" s="50"/>
      <c r="K653" s="50"/>
      <c r="L653" s="50"/>
      <c r="M653" s="50"/>
      <c r="N653" s="152"/>
      <c r="O653" s="197"/>
      <c r="P653" s="197"/>
      <c r="Q653" s="197"/>
      <c r="R653" s="197"/>
      <c r="S653" s="197"/>
      <c r="T653" s="197"/>
      <c r="U653" s="197"/>
      <c r="V653" s="197"/>
      <c r="W653" s="197"/>
      <c r="X653" s="197"/>
      <c r="Y653" s="197"/>
      <c r="Z653" s="197"/>
    </row>
    <row r="654" ht="15.75" customHeight="1">
      <c r="A654" s="180"/>
      <c r="B654" s="197"/>
      <c r="C654" s="152"/>
      <c r="D654" s="152"/>
      <c r="E654" s="197"/>
      <c r="F654" s="197"/>
      <c r="G654" s="197"/>
      <c r="H654" s="197"/>
      <c r="I654" s="152"/>
      <c r="J654" s="50"/>
      <c r="K654" s="50"/>
      <c r="L654" s="50"/>
      <c r="M654" s="50"/>
      <c r="N654" s="152"/>
      <c r="O654" s="197"/>
      <c r="P654" s="197"/>
      <c r="Q654" s="197"/>
      <c r="R654" s="197"/>
      <c r="S654" s="197"/>
      <c r="T654" s="197"/>
      <c r="U654" s="197"/>
      <c r="V654" s="197"/>
      <c r="W654" s="197"/>
      <c r="X654" s="197"/>
      <c r="Y654" s="197"/>
      <c r="Z654" s="197"/>
    </row>
    <row r="655" ht="15.75" customHeight="1">
      <c r="A655" s="180"/>
      <c r="B655" s="197"/>
      <c r="C655" s="152"/>
      <c r="D655" s="152"/>
      <c r="E655" s="152"/>
      <c r="F655" s="152"/>
      <c r="G655" s="197"/>
      <c r="H655" s="169"/>
      <c r="I655" s="152"/>
      <c r="J655" s="50"/>
      <c r="K655" s="50"/>
      <c r="L655" s="50"/>
      <c r="M655" s="50"/>
      <c r="N655" s="152"/>
      <c r="O655" s="197"/>
      <c r="P655" s="197"/>
      <c r="Q655" s="197"/>
      <c r="R655" s="197"/>
      <c r="S655" s="197"/>
      <c r="T655" s="197"/>
      <c r="U655" s="197"/>
      <c r="V655" s="197"/>
      <c r="W655" s="197"/>
      <c r="X655" s="197"/>
      <c r="Y655" s="197"/>
      <c r="Z655" s="197"/>
    </row>
    <row r="656" ht="15.75" customHeight="1">
      <c r="A656" s="180"/>
      <c r="B656" s="197"/>
      <c r="C656" s="152"/>
      <c r="D656" s="152"/>
      <c r="E656" s="197"/>
      <c r="F656" s="197"/>
      <c r="G656" s="197"/>
      <c r="H656" s="169"/>
      <c r="I656" s="152"/>
      <c r="J656" s="50"/>
      <c r="K656" s="50"/>
      <c r="L656" s="50"/>
      <c r="M656" s="50"/>
      <c r="N656" s="152"/>
      <c r="O656" s="197"/>
      <c r="P656" s="197"/>
      <c r="Q656" s="197"/>
      <c r="R656" s="197"/>
      <c r="S656" s="197"/>
      <c r="T656" s="197"/>
      <c r="U656" s="197"/>
      <c r="V656" s="197"/>
      <c r="W656" s="197"/>
      <c r="X656" s="197"/>
      <c r="Y656" s="197"/>
      <c r="Z656" s="197"/>
    </row>
    <row r="657" ht="15.75" customHeight="1">
      <c r="A657" s="180"/>
      <c r="B657" s="197"/>
      <c r="C657" s="152"/>
      <c r="D657" s="152"/>
      <c r="E657" s="152"/>
      <c r="F657" s="152"/>
      <c r="G657" s="197"/>
      <c r="H657" s="197"/>
      <c r="I657" s="152"/>
      <c r="J657" s="50"/>
      <c r="K657" s="50"/>
      <c r="L657" s="50"/>
      <c r="M657" s="50"/>
      <c r="N657" s="152"/>
      <c r="O657" s="197"/>
      <c r="P657" s="197"/>
      <c r="Q657" s="197"/>
      <c r="R657" s="197"/>
      <c r="S657" s="197"/>
      <c r="T657" s="197"/>
      <c r="U657" s="197"/>
      <c r="V657" s="197"/>
      <c r="W657" s="197"/>
      <c r="X657" s="197"/>
      <c r="Y657" s="197"/>
      <c r="Z657" s="197"/>
    </row>
    <row r="658" ht="15.75" customHeight="1">
      <c r="A658" s="180"/>
      <c r="B658" s="197"/>
      <c r="C658" s="152"/>
      <c r="D658" s="152"/>
      <c r="E658" s="152"/>
      <c r="F658" s="152"/>
      <c r="G658" s="197"/>
      <c r="H658" s="169"/>
      <c r="I658" s="152"/>
      <c r="J658" s="50"/>
      <c r="K658" s="50"/>
      <c r="L658" s="50"/>
      <c r="M658" s="50"/>
      <c r="N658" s="152"/>
      <c r="O658" s="197"/>
      <c r="P658" s="197"/>
      <c r="Q658" s="197"/>
      <c r="R658" s="197"/>
      <c r="S658" s="197"/>
      <c r="T658" s="197"/>
      <c r="U658" s="197"/>
      <c r="V658" s="197"/>
      <c r="W658" s="197"/>
      <c r="X658" s="197"/>
      <c r="Y658" s="197"/>
      <c r="Z658" s="197"/>
    </row>
    <row r="659" ht="15.75" customHeight="1">
      <c r="A659" s="180"/>
      <c r="B659" s="197"/>
      <c r="C659" s="152"/>
      <c r="D659" s="152"/>
      <c r="E659" s="197"/>
      <c r="F659" s="197"/>
      <c r="G659" s="197"/>
      <c r="H659" s="169"/>
      <c r="I659" s="152"/>
      <c r="J659" s="50"/>
      <c r="K659" s="50"/>
      <c r="L659" s="50"/>
      <c r="M659" s="50"/>
      <c r="N659" s="152"/>
      <c r="O659" s="197"/>
      <c r="P659" s="197"/>
      <c r="Q659" s="197"/>
      <c r="R659" s="197"/>
      <c r="S659" s="197"/>
      <c r="T659" s="197"/>
      <c r="U659" s="197"/>
      <c r="V659" s="197"/>
      <c r="W659" s="197"/>
      <c r="X659" s="197"/>
      <c r="Y659" s="197"/>
      <c r="Z659" s="197"/>
    </row>
    <row r="660" ht="15.75" customHeight="1">
      <c r="A660" s="180"/>
      <c r="B660" s="197"/>
      <c r="C660" s="152"/>
      <c r="D660" s="152"/>
      <c r="E660" s="152"/>
      <c r="F660" s="152"/>
      <c r="G660" s="197"/>
      <c r="H660" s="197"/>
      <c r="I660" s="152"/>
      <c r="J660" s="50"/>
      <c r="K660" s="50"/>
      <c r="L660" s="50"/>
      <c r="M660" s="50"/>
      <c r="N660" s="152"/>
      <c r="O660" s="197"/>
      <c r="P660" s="197"/>
      <c r="Q660" s="197"/>
      <c r="R660" s="197"/>
      <c r="S660" s="197"/>
      <c r="T660" s="197"/>
      <c r="U660" s="197"/>
      <c r="V660" s="197"/>
      <c r="W660" s="197"/>
      <c r="X660" s="197"/>
      <c r="Y660" s="197"/>
      <c r="Z660" s="197"/>
    </row>
    <row r="661" ht="15.75" customHeight="1">
      <c r="A661" s="180"/>
      <c r="B661" s="197"/>
      <c r="C661" s="152"/>
      <c r="D661" s="152"/>
      <c r="E661" s="152"/>
      <c r="F661" s="152"/>
      <c r="G661" s="197"/>
      <c r="H661" s="197"/>
      <c r="I661" s="152"/>
      <c r="J661" s="50"/>
      <c r="K661" s="50"/>
      <c r="L661" s="50"/>
      <c r="M661" s="50"/>
      <c r="N661" s="152"/>
      <c r="O661" s="197"/>
      <c r="P661" s="197"/>
      <c r="Q661" s="197"/>
      <c r="R661" s="197"/>
      <c r="S661" s="197"/>
      <c r="T661" s="197"/>
      <c r="U661" s="197"/>
      <c r="V661" s="197"/>
      <c r="W661" s="197"/>
      <c r="X661" s="197"/>
      <c r="Y661" s="197"/>
      <c r="Z661" s="197"/>
    </row>
    <row r="662" ht="15.75" customHeight="1">
      <c r="A662" s="180"/>
      <c r="B662" s="197"/>
      <c r="C662" s="152"/>
      <c r="D662" s="152"/>
      <c r="E662" s="152"/>
      <c r="F662" s="152"/>
      <c r="G662" s="197"/>
      <c r="H662" s="169"/>
      <c r="I662" s="152"/>
      <c r="J662" s="50"/>
      <c r="K662" s="50"/>
      <c r="L662" s="50"/>
      <c r="M662" s="50"/>
      <c r="N662" s="152"/>
      <c r="O662" s="197"/>
      <c r="P662" s="197"/>
      <c r="Q662" s="197"/>
      <c r="R662" s="197"/>
      <c r="S662" s="197"/>
      <c r="T662" s="197"/>
      <c r="U662" s="197"/>
      <c r="V662" s="197"/>
      <c r="W662" s="197"/>
      <c r="X662" s="197"/>
      <c r="Y662" s="197"/>
      <c r="Z662" s="197"/>
    </row>
    <row r="663" ht="15.75" customHeight="1">
      <c r="A663" s="180"/>
      <c r="B663" s="197"/>
      <c r="C663" s="152"/>
      <c r="D663" s="152"/>
      <c r="E663" s="152"/>
      <c r="F663" s="152"/>
      <c r="G663" s="197"/>
      <c r="H663" s="197"/>
      <c r="I663" s="152"/>
      <c r="J663" s="50"/>
      <c r="K663" s="50"/>
      <c r="L663" s="50"/>
      <c r="M663" s="50"/>
      <c r="N663" s="152"/>
      <c r="O663" s="197"/>
      <c r="P663" s="197"/>
      <c r="Q663" s="197"/>
      <c r="R663" s="197"/>
      <c r="S663" s="197"/>
      <c r="T663" s="197"/>
      <c r="U663" s="197"/>
      <c r="V663" s="197"/>
      <c r="W663" s="197"/>
      <c r="X663" s="197"/>
      <c r="Y663" s="197"/>
      <c r="Z663" s="197"/>
    </row>
    <row r="664" ht="15.75" customHeight="1">
      <c r="A664" s="180"/>
      <c r="B664" s="197"/>
      <c r="C664" s="152"/>
      <c r="D664" s="152"/>
      <c r="E664" s="152"/>
      <c r="F664" s="152"/>
      <c r="G664" s="197"/>
      <c r="H664" s="169"/>
      <c r="I664" s="152"/>
      <c r="J664" s="50"/>
      <c r="K664" s="50"/>
      <c r="L664" s="50"/>
      <c r="M664" s="50"/>
      <c r="N664" s="152"/>
      <c r="O664" s="197"/>
      <c r="P664" s="197"/>
      <c r="Q664" s="197"/>
      <c r="R664" s="197"/>
      <c r="S664" s="197"/>
      <c r="T664" s="197"/>
      <c r="U664" s="197"/>
      <c r="V664" s="197"/>
      <c r="W664" s="197"/>
      <c r="X664" s="197"/>
      <c r="Y664" s="197"/>
      <c r="Z664" s="197"/>
    </row>
    <row r="665" ht="15.75" customHeight="1">
      <c r="A665" s="180"/>
      <c r="B665" s="197"/>
      <c r="C665" s="152"/>
      <c r="D665" s="152"/>
      <c r="E665" s="152"/>
      <c r="F665" s="152"/>
      <c r="G665" s="197"/>
      <c r="H665" s="169"/>
      <c r="I665" s="152"/>
      <c r="J665" s="50"/>
      <c r="K665" s="50"/>
      <c r="L665" s="50"/>
      <c r="M665" s="50"/>
      <c r="N665" s="152"/>
      <c r="O665" s="197"/>
      <c r="P665" s="197"/>
      <c r="Q665" s="197"/>
      <c r="R665" s="197"/>
      <c r="S665" s="197"/>
      <c r="T665" s="197"/>
      <c r="U665" s="197"/>
      <c r="V665" s="197"/>
      <c r="W665" s="197"/>
      <c r="X665" s="197"/>
      <c r="Y665" s="197"/>
      <c r="Z665" s="197"/>
    </row>
    <row r="666" ht="15.75" customHeight="1">
      <c r="A666" s="180"/>
      <c r="B666" s="197"/>
      <c r="C666" s="152"/>
      <c r="D666" s="152"/>
      <c r="E666" s="152"/>
      <c r="F666" s="152"/>
      <c r="G666" s="197"/>
      <c r="H666" s="169"/>
      <c r="I666" s="152"/>
      <c r="J666" s="50"/>
      <c r="K666" s="50"/>
      <c r="L666" s="50"/>
      <c r="M666" s="50"/>
      <c r="N666" s="152"/>
      <c r="O666" s="197"/>
      <c r="P666" s="197"/>
      <c r="Q666" s="197"/>
      <c r="R666" s="197"/>
      <c r="S666" s="197"/>
      <c r="T666" s="197"/>
      <c r="U666" s="197"/>
      <c r="V666" s="197"/>
      <c r="W666" s="197"/>
      <c r="X666" s="197"/>
      <c r="Y666" s="197"/>
      <c r="Z666" s="197"/>
    </row>
    <row r="667" ht="15.75" customHeight="1">
      <c r="A667" s="180"/>
      <c r="B667" s="197"/>
      <c r="C667" s="152"/>
      <c r="D667" s="152"/>
      <c r="E667" s="152"/>
      <c r="F667" s="152"/>
      <c r="G667" s="197"/>
      <c r="H667" s="197"/>
      <c r="I667" s="152"/>
      <c r="J667" s="50"/>
      <c r="K667" s="50"/>
      <c r="L667" s="50"/>
      <c r="M667" s="50"/>
      <c r="N667" s="152"/>
      <c r="O667" s="197"/>
      <c r="P667" s="197"/>
      <c r="Q667" s="197"/>
      <c r="R667" s="197"/>
      <c r="S667" s="197"/>
      <c r="T667" s="197"/>
      <c r="U667" s="197"/>
      <c r="V667" s="197"/>
      <c r="W667" s="197"/>
      <c r="X667" s="197"/>
      <c r="Y667" s="197"/>
      <c r="Z667" s="197"/>
    </row>
    <row r="668" ht="15.75" customHeight="1">
      <c r="A668" s="180"/>
      <c r="B668" s="197"/>
      <c r="C668" s="152"/>
      <c r="D668" s="152"/>
      <c r="E668" s="152"/>
      <c r="F668" s="152"/>
      <c r="G668" s="197"/>
      <c r="H668" s="197"/>
      <c r="I668" s="152"/>
      <c r="J668" s="50"/>
      <c r="K668" s="50"/>
      <c r="L668" s="50"/>
      <c r="M668" s="50"/>
      <c r="N668" s="152"/>
      <c r="O668" s="197"/>
      <c r="P668" s="197"/>
      <c r="Q668" s="197"/>
      <c r="R668" s="197"/>
      <c r="S668" s="197"/>
      <c r="T668" s="197"/>
      <c r="U668" s="197"/>
      <c r="V668" s="197"/>
      <c r="W668" s="197"/>
      <c r="X668" s="197"/>
      <c r="Y668" s="197"/>
      <c r="Z668" s="197"/>
    </row>
    <row r="669" ht="15.75" customHeight="1">
      <c r="A669" s="180"/>
      <c r="B669" s="197"/>
      <c r="C669" s="197"/>
      <c r="D669" s="152"/>
      <c r="E669" s="152"/>
      <c r="F669" s="152"/>
      <c r="G669" s="197"/>
      <c r="H669" s="197"/>
      <c r="I669" s="152"/>
      <c r="J669" s="50"/>
      <c r="K669" s="50"/>
      <c r="L669" s="50"/>
      <c r="M669" s="50"/>
      <c r="N669" s="152"/>
      <c r="O669" s="197"/>
      <c r="P669" s="197"/>
      <c r="Q669" s="197"/>
      <c r="R669" s="197"/>
      <c r="S669" s="197"/>
      <c r="T669" s="197"/>
      <c r="U669" s="197"/>
      <c r="V669" s="197"/>
      <c r="W669" s="197"/>
      <c r="X669" s="197"/>
      <c r="Y669" s="197"/>
      <c r="Z669" s="197"/>
    </row>
    <row r="670" ht="15.75" customHeight="1">
      <c r="A670" s="180"/>
      <c r="B670" s="197"/>
      <c r="C670" s="152"/>
      <c r="D670" s="152"/>
      <c r="E670" s="152"/>
      <c r="F670" s="152"/>
      <c r="G670" s="197"/>
      <c r="H670" s="197"/>
      <c r="I670" s="152"/>
      <c r="J670" s="50"/>
      <c r="K670" s="50"/>
      <c r="L670" s="50"/>
      <c r="M670" s="50"/>
      <c r="N670" s="152"/>
      <c r="O670" s="197"/>
      <c r="P670" s="197"/>
      <c r="Q670" s="197"/>
      <c r="R670" s="197"/>
      <c r="S670" s="197"/>
      <c r="T670" s="197"/>
      <c r="U670" s="197"/>
      <c r="V670" s="197"/>
      <c r="W670" s="197"/>
      <c r="X670" s="197"/>
      <c r="Y670" s="197"/>
      <c r="Z670" s="197"/>
    </row>
    <row r="671" ht="15.75" customHeight="1">
      <c r="A671" s="180"/>
      <c r="B671" s="197"/>
      <c r="C671" s="152"/>
      <c r="D671" s="152"/>
      <c r="E671" s="152"/>
      <c r="F671" s="152"/>
      <c r="G671" s="197"/>
      <c r="H671" s="197"/>
      <c r="I671" s="152"/>
      <c r="J671" s="50"/>
      <c r="K671" s="50"/>
      <c r="L671" s="50"/>
      <c r="M671" s="50"/>
      <c r="N671" s="152"/>
      <c r="O671" s="197"/>
      <c r="P671" s="197"/>
      <c r="Q671" s="197"/>
      <c r="R671" s="197"/>
      <c r="S671" s="197"/>
      <c r="T671" s="197"/>
      <c r="U671" s="197"/>
      <c r="V671" s="197"/>
      <c r="W671" s="197"/>
      <c r="X671" s="197"/>
      <c r="Y671" s="197"/>
      <c r="Z671" s="197"/>
    </row>
    <row r="672" ht="15.75" customHeight="1">
      <c r="A672" s="180"/>
      <c r="B672" s="197"/>
      <c r="C672" s="152"/>
      <c r="D672" s="152"/>
      <c r="E672" s="197"/>
      <c r="F672" s="197"/>
      <c r="G672" s="197"/>
      <c r="H672" s="197"/>
      <c r="I672" s="152"/>
      <c r="J672" s="50"/>
      <c r="K672" s="50"/>
      <c r="L672" s="50"/>
      <c r="M672" s="50"/>
      <c r="N672" s="152"/>
      <c r="O672" s="197"/>
      <c r="P672" s="197"/>
      <c r="Q672" s="197"/>
      <c r="R672" s="197"/>
      <c r="S672" s="197"/>
      <c r="T672" s="197"/>
      <c r="U672" s="197"/>
      <c r="V672" s="197"/>
      <c r="W672" s="197"/>
      <c r="X672" s="197"/>
      <c r="Y672" s="197"/>
      <c r="Z672" s="197"/>
    </row>
    <row r="673" ht="15.75" customHeight="1">
      <c r="A673" s="180"/>
      <c r="B673" s="197"/>
      <c r="C673" s="152"/>
      <c r="D673" s="152"/>
      <c r="E673" s="197"/>
      <c r="F673" s="197"/>
      <c r="G673" s="197"/>
      <c r="H673" s="197"/>
      <c r="I673" s="152"/>
      <c r="J673" s="50"/>
      <c r="K673" s="50"/>
      <c r="L673" s="50"/>
      <c r="M673" s="50"/>
      <c r="N673" s="152"/>
      <c r="O673" s="197"/>
      <c r="P673" s="197"/>
      <c r="Q673" s="197"/>
      <c r="R673" s="197"/>
      <c r="S673" s="197"/>
      <c r="T673" s="197"/>
      <c r="U673" s="197"/>
      <c r="V673" s="197"/>
      <c r="W673" s="197"/>
      <c r="X673" s="197"/>
      <c r="Y673" s="197"/>
      <c r="Z673" s="197"/>
    </row>
    <row r="674" ht="15.75" customHeight="1">
      <c r="A674" s="180"/>
      <c r="B674" s="197"/>
      <c r="C674" s="197"/>
      <c r="D674" s="152"/>
      <c r="E674" s="197"/>
      <c r="F674" s="197"/>
      <c r="G674" s="197"/>
      <c r="H674" s="169"/>
      <c r="I674" s="152"/>
      <c r="J674" s="50"/>
      <c r="K674" s="50"/>
      <c r="L674" s="50"/>
      <c r="M674" s="50"/>
      <c r="N674" s="152"/>
      <c r="O674" s="197"/>
      <c r="P674" s="197"/>
      <c r="Q674" s="197"/>
      <c r="R674" s="197"/>
      <c r="S674" s="197"/>
      <c r="T674" s="197"/>
      <c r="U674" s="197"/>
      <c r="V674" s="197"/>
      <c r="W674" s="197"/>
      <c r="X674" s="197"/>
      <c r="Y674" s="197"/>
      <c r="Z674" s="197"/>
    </row>
    <row r="675" ht="15.75" customHeight="1">
      <c r="A675" s="180"/>
      <c r="B675" s="197"/>
      <c r="C675" s="152"/>
      <c r="D675" s="152"/>
      <c r="E675" s="152"/>
      <c r="F675" s="152"/>
      <c r="G675" s="197"/>
      <c r="H675" s="169"/>
      <c r="I675" s="152"/>
      <c r="J675" s="50"/>
      <c r="K675" s="50"/>
      <c r="L675" s="50"/>
      <c r="M675" s="50"/>
      <c r="N675" s="152"/>
      <c r="O675" s="197"/>
      <c r="P675" s="197"/>
      <c r="Q675" s="197"/>
      <c r="R675" s="197"/>
      <c r="S675" s="197"/>
      <c r="T675" s="197"/>
      <c r="U675" s="197"/>
      <c r="V675" s="197"/>
      <c r="W675" s="197"/>
      <c r="X675" s="197"/>
      <c r="Y675" s="197"/>
      <c r="Z675" s="197"/>
    </row>
    <row r="676" ht="15.75" customHeight="1">
      <c r="A676" s="180"/>
      <c r="B676" s="197"/>
      <c r="C676" s="152"/>
      <c r="D676" s="152"/>
      <c r="E676" s="152"/>
      <c r="F676" s="152"/>
      <c r="G676" s="197"/>
      <c r="H676" s="169"/>
      <c r="I676" s="152"/>
      <c r="J676" s="50"/>
      <c r="K676" s="50"/>
      <c r="L676" s="50"/>
      <c r="M676" s="50"/>
      <c r="N676" s="152"/>
      <c r="O676" s="197"/>
      <c r="P676" s="197"/>
      <c r="Q676" s="197"/>
      <c r="R676" s="197"/>
      <c r="S676" s="197"/>
      <c r="T676" s="197"/>
      <c r="U676" s="197"/>
      <c r="V676" s="197"/>
      <c r="W676" s="197"/>
      <c r="X676" s="197"/>
      <c r="Y676" s="197"/>
      <c r="Z676" s="197"/>
    </row>
    <row r="677" ht="15.75" customHeight="1">
      <c r="A677" s="180"/>
      <c r="B677" s="197"/>
      <c r="C677" s="152"/>
      <c r="D677" s="152"/>
      <c r="E677" s="152"/>
      <c r="F677" s="152"/>
      <c r="G677" s="197"/>
      <c r="H677" s="197"/>
      <c r="I677" s="152"/>
      <c r="J677" s="50"/>
      <c r="K677" s="50"/>
      <c r="L677" s="50"/>
      <c r="M677" s="50"/>
      <c r="N677" s="152"/>
      <c r="O677" s="197"/>
      <c r="P677" s="197"/>
      <c r="Q677" s="197"/>
      <c r="R677" s="197"/>
      <c r="S677" s="197"/>
      <c r="T677" s="197"/>
      <c r="U677" s="197"/>
      <c r="V677" s="197"/>
      <c r="W677" s="197"/>
      <c r="X677" s="197"/>
      <c r="Y677" s="197"/>
      <c r="Z677" s="197"/>
    </row>
    <row r="678" ht="15.75" customHeight="1">
      <c r="A678" s="180"/>
      <c r="B678" s="197"/>
      <c r="C678" s="152"/>
      <c r="D678" s="152"/>
      <c r="E678" s="152"/>
      <c r="F678" s="152"/>
      <c r="G678" s="197"/>
      <c r="H678" s="169"/>
      <c r="I678" s="152"/>
      <c r="J678" s="50"/>
      <c r="K678" s="50"/>
      <c r="L678" s="50"/>
      <c r="M678" s="50"/>
      <c r="N678" s="152"/>
      <c r="O678" s="197"/>
      <c r="P678" s="197"/>
      <c r="Q678" s="197"/>
      <c r="R678" s="197"/>
      <c r="S678" s="197"/>
      <c r="T678" s="197"/>
      <c r="U678" s="197"/>
      <c r="V678" s="197"/>
      <c r="W678" s="197"/>
      <c r="X678" s="197"/>
      <c r="Y678" s="197"/>
      <c r="Z678" s="197"/>
    </row>
    <row r="679" ht="15.75" customHeight="1">
      <c r="A679" s="180"/>
      <c r="B679" s="197"/>
      <c r="C679" s="152"/>
      <c r="D679" s="152"/>
      <c r="E679" s="152"/>
      <c r="F679" s="152"/>
      <c r="G679" s="197"/>
      <c r="H679" s="197"/>
      <c r="I679" s="152"/>
      <c r="J679" s="50"/>
      <c r="K679" s="50"/>
      <c r="L679" s="50"/>
      <c r="M679" s="50"/>
      <c r="N679" s="152"/>
      <c r="O679" s="197"/>
      <c r="P679" s="197"/>
      <c r="Q679" s="197"/>
      <c r="R679" s="197"/>
      <c r="S679" s="197"/>
      <c r="T679" s="197"/>
      <c r="U679" s="197"/>
      <c r="V679" s="197"/>
      <c r="W679" s="197"/>
      <c r="X679" s="197"/>
      <c r="Y679" s="197"/>
      <c r="Z679" s="197"/>
    </row>
    <row r="680" ht="15.75" customHeight="1">
      <c r="A680" s="180"/>
      <c r="B680" s="197"/>
      <c r="C680" s="152"/>
      <c r="D680" s="152"/>
      <c r="E680" s="152"/>
      <c r="F680" s="152"/>
      <c r="G680" s="197"/>
      <c r="H680" s="197"/>
      <c r="I680" s="152"/>
      <c r="J680" s="50"/>
      <c r="K680" s="50"/>
      <c r="L680" s="50"/>
      <c r="M680" s="50"/>
      <c r="N680" s="152"/>
      <c r="O680" s="197"/>
      <c r="P680" s="197"/>
      <c r="Q680" s="197"/>
      <c r="R680" s="197"/>
      <c r="S680" s="197"/>
      <c r="T680" s="197"/>
      <c r="U680" s="197"/>
      <c r="V680" s="197"/>
      <c r="W680" s="197"/>
      <c r="X680" s="197"/>
      <c r="Y680" s="197"/>
      <c r="Z680" s="197"/>
    </row>
    <row r="681" ht="15.75" customHeight="1">
      <c r="A681" s="180"/>
      <c r="B681" s="197"/>
      <c r="C681" s="152"/>
      <c r="D681" s="152"/>
      <c r="E681" s="152"/>
      <c r="F681" s="152"/>
      <c r="G681" s="197"/>
      <c r="H681" s="197"/>
      <c r="I681" s="152"/>
      <c r="J681" s="50"/>
      <c r="K681" s="50"/>
      <c r="L681" s="50"/>
      <c r="M681" s="50"/>
      <c r="N681" s="152"/>
      <c r="O681" s="197"/>
      <c r="P681" s="197"/>
      <c r="Q681" s="197"/>
      <c r="R681" s="197"/>
      <c r="S681" s="197"/>
      <c r="T681" s="197"/>
      <c r="U681" s="197"/>
      <c r="V681" s="197"/>
      <c r="W681" s="197"/>
      <c r="X681" s="197"/>
      <c r="Y681" s="197"/>
      <c r="Z681" s="197"/>
    </row>
    <row r="682" ht="15.75" customHeight="1">
      <c r="A682" s="180"/>
      <c r="B682" s="197"/>
      <c r="C682" s="152"/>
      <c r="D682" s="152"/>
      <c r="E682" s="152"/>
      <c r="F682" s="152"/>
      <c r="G682" s="197"/>
      <c r="H682" s="169"/>
      <c r="I682" s="152"/>
      <c r="J682" s="50"/>
      <c r="K682" s="50"/>
      <c r="L682" s="50"/>
      <c r="M682" s="50"/>
      <c r="N682" s="152"/>
      <c r="O682" s="197"/>
      <c r="P682" s="197"/>
      <c r="Q682" s="197"/>
      <c r="R682" s="197"/>
      <c r="S682" s="197"/>
      <c r="T682" s="197"/>
      <c r="U682" s="197"/>
      <c r="V682" s="197"/>
      <c r="W682" s="197"/>
      <c r="X682" s="197"/>
      <c r="Y682" s="197"/>
      <c r="Z682" s="197"/>
    </row>
    <row r="683" ht="15.75" customHeight="1">
      <c r="A683" s="180"/>
      <c r="B683" s="197"/>
      <c r="C683" s="152"/>
      <c r="D683" s="152"/>
      <c r="E683" s="152"/>
      <c r="F683" s="152"/>
      <c r="G683" s="197"/>
      <c r="H683" s="197"/>
      <c r="I683" s="152"/>
      <c r="J683" s="50"/>
      <c r="K683" s="50"/>
      <c r="L683" s="50"/>
      <c r="M683" s="50"/>
      <c r="N683" s="152"/>
      <c r="O683" s="197"/>
      <c r="P683" s="197"/>
      <c r="Q683" s="197"/>
      <c r="R683" s="197"/>
      <c r="S683" s="197"/>
      <c r="T683" s="197"/>
      <c r="U683" s="197"/>
      <c r="V683" s="197"/>
      <c r="W683" s="197"/>
      <c r="X683" s="197"/>
      <c r="Y683" s="197"/>
      <c r="Z683" s="197"/>
    </row>
    <row r="684" ht="15.75" customHeight="1">
      <c r="A684" s="180"/>
      <c r="B684" s="197"/>
      <c r="C684" s="152"/>
      <c r="D684" s="152"/>
      <c r="E684" s="152"/>
      <c r="F684" s="152"/>
      <c r="G684" s="197"/>
      <c r="H684" s="169"/>
      <c r="I684" s="152"/>
      <c r="J684" s="50"/>
      <c r="K684" s="50"/>
      <c r="L684" s="50"/>
      <c r="M684" s="50"/>
      <c r="N684" s="152"/>
      <c r="O684" s="197"/>
      <c r="P684" s="197"/>
      <c r="Q684" s="197"/>
      <c r="R684" s="197"/>
      <c r="S684" s="197"/>
      <c r="T684" s="197"/>
      <c r="U684" s="197"/>
      <c r="V684" s="197"/>
      <c r="W684" s="197"/>
      <c r="X684" s="197"/>
      <c r="Y684" s="197"/>
      <c r="Z684" s="197"/>
    </row>
    <row r="685" ht="15.75" customHeight="1">
      <c r="A685" s="180"/>
      <c r="B685" s="197"/>
      <c r="C685" s="152"/>
      <c r="D685" s="152"/>
      <c r="E685" s="152"/>
      <c r="F685" s="152"/>
      <c r="G685" s="197"/>
      <c r="H685" s="197"/>
      <c r="I685" s="152"/>
      <c r="J685" s="50"/>
      <c r="K685" s="50"/>
      <c r="L685" s="50"/>
      <c r="M685" s="50"/>
      <c r="N685" s="152"/>
      <c r="O685" s="197"/>
      <c r="P685" s="197"/>
      <c r="Q685" s="197"/>
      <c r="R685" s="197"/>
      <c r="S685" s="197"/>
      <c r="T685" s="197"/>
      <c r="U685" s="197"/>
      <c r="V685" s="197"/>
      <c r="W685" s="197"/>
      <c r="X685" s="197"/>
      <c r="Y685" s="197"/>
      <c r="Z685" s="197"/>
    </row>
    <row r="686" ht="15.75" customHeight="1">
      <c r="A686" s="180"/>
      <c r="B686" s="197"/>
      <c r="C686" s="152"/>
      <c r="D686" s="152"/>
      <c r="E686" s="197"/>
      <c r="F686" s="197"/>
      <c r="G686" s="197"/>
      <c r="H686" s="197"/>
      <c r="I686" s="152"/>
      <c r="J686" s="50"/>
      <c r="K686" s="50"/>
      <c r="L686" s="50"/>
      <c r="M686" s="50"/>
      <c r="N686" s="152"/>
      <c r="O686" s="197"/>
      <c r="P686" s="197"/>
      <c r="Q686" s="197"/>
      <c r="R686" s="197"/>
      <c r="S686" s="197"/>
      <c r="T686" s="197"/>
      <c r="U686" s="197"/>
      <c r="V686" s="197"/>
      <c r="W686" s="197"/>
      <c r="X686" s="197"/>
      <c r="Y686" s="197"/>
      <c r="Z686" s="197"/>
    </row>
    <row r="687" ht="15.75" customHeight="1">
      <c r="A687" s="180"/>
      <c r="B687" s="197"/>
      <c r="C687" s="152"/>
      <c r="D687" s="152"/>
      <c r="E687" s="152"/>
      <c r="F687" s="152"/>
      <c r="G687" s="197"/>
      <c r="H687" s="197"/>
      <c r="I687" s="152"/>
      <c r="J687" s="50"/>
      <c r="K687" s="50"/>
      <c r="L687" s="50"/>
      <c r="M687" s="50"/>
      <c r="N687" s="152"/>
      <c r="O687" s="197"/>
      <c r="P687" s="197"/>
      <c r="Q687" s="197"/>
      <c r="R687" s="197"/>
      <c r="S687" s="197"/>
      <c r="T687" s="197"/>
      <c r="U687" s="197"/>
      <c r="V687" s="197"/>
      <c r="W687" s="197"/>
      <c r="X687" s="197"/>
      <c r="Y687" s="197"/>
      <c r="Z687" s="197"/>
    </row>
    <row r="688" ht="15.75" customHeight="1">
      <c r="A688" s="180"/>
      <c r="B688" s="197"/>
      <c r="C688" s="152"/>
      <c r="D688" s="152"/>
      <c r="E688" s="152"/>
      <c r="F688" s="152"/>
      <c r="G688" s="197"/>
      <c r="H688" s="197"/>
      <c r="I688" s="152"/>
      <c r="J688" s="50"/>
      <c r="K688" s="50"/>
      <c r="L688" s="50"/>
      <c r="M688" s="50"/>
      <c r="N688" s="152"/>
      <c r="O688" s="197"/>
      <c r="P688" s="197"/>
      <c r="Q688" s="197"/>
      <c r="R688" s="197"/>
      <c r="S688" s="197"/>
      <c r="T688" s="197"/>
      <c r="U688" s="197"/>
      <c r="V688" s="197"/>
      <c r="W688" s="197"/>
      <c r="X688" s="197"/>
      <c r="Y688" s="197"/>
      <c r="Z688" s="197"/>
    </row>
    <row r="689" ht="15.75" customHeight="1">
      <c r="A689" s="180"/>
      <c r="B689" s="197"/>
      <c r="C689" s="152"/>
      <c r="D689" s="152"/>
      <c r="E689" s="197"/>
      <c r="F689" s="197"/>
      <c r="G689" s="197"/>
      <c r="H689" s="197"/>
      <c r="I689" s="152"/>
      <c r="J689" s="50"/>
      <c r="K689" s="50"/>
      <c r="L689" s="50"/>
      <c r="M689" s="50"/>
      <c r="N689" s="152"/>
      <c r="O689" s="197"/>
      <c r="P689" s="197"/>
      <c r="Q689" s="197"/>
      <c r="R689" s="197"/>
      <c r="S689" s="197"/>
      <c r="T689" s="197"/>
      <c r="U689" s="197"/>
      <c r="V689" s="197"/>
      <c r="W689" s="197"/>
      <c r="X689" s="197"/>
      <c r="Y689" s="197"/>
      <c r="Z689" s="197"/>
    </row>
    <row r="690" ht="15.75" customHeight="1">
      <c r="A690" s="180"/>
      <c r="B690" s="197"/>
      <c r="C690" s="152"/>
      <c r="D690" s="152"/>
      <c r="E690" s="152"/>
      <c r="F690" s="152"/>
      <c r="G690" s="197"/>
      <c r="H690" s="197"/>
      <c r="I690" s="152"/>
      <c r="J690" s="50"/>
      <c r="K690" s="50"/>
      <c r="L690" s="50"/>
      <c r="M690" s="50"/>
      <c r="N690" s="152"/>
      <c r="O690" s="197"/>
      <c r="P690" s="197"/>
      <c r="Q690" s="197"/>
      <c r="R690" s="197"/>
      <c r="S690" s="197"/>
      <c r="T690" s="197"/>
      <c r="U690" s="197"/>
      <c r="V690" s="197"/>
      <c r="W690" s="197"/>
      <c r="X690" s="197"/>
      <c r="Y690" s="197"/>
      <c r="Z690" s="197"/>
    </row>
    <row r="691" ht="15.75" customHeight="1">
      <c r="A691" s="180"/>
      <c r="B691" s="197"/>
      <c r="C691" s="152"/>
      <c r="D691" s="152"/>
      <c r="E691" s="152"/>
      <c r="F691" s="152"/>
      <c r="G691" s="197"/>
      <c r="H691" s="169"/>
      <c r="I691" s="152"/>
      <c r="J691" s="50"/>
      <c r="K691" s="50"/>
      <c r="L691" s="50"/>
      <c r="M691" s="50"/>
      <c r="N691" s="152"/>
      <c r="O691" s="197"/>
      <c r="P691" s="197"/>
      <c r="Q691" s="197"/>
      <c r="R691" s="197"/>
      <c r="S691" s="197"/>
      <c r="T691" s="197"/>
      <c r="U691" s="197"/>
      <c r="V691" s="197"/>
      <c r="W691" s="197"/>
      <c r="X691" s="197"/>
      <c r="Y691" s="197"/>
      <c r="Z691" s="197"/>
    </row>
    <row r="692" ht="15.75" customHeight="1">
      <c r="A692" s="180"/>
      <c r="B692" s="197"/>
      <c r="C692" s="152"/>
      <c r="D692" s="152"/>
      <c r="E692" s="152"/>
      <c r="F692" s="152"/>
      <c r="G692" s="197"/>
      <c r="H692" s="197"/>
      <c r="I692" s="152"/>
      <c r="J692" s="50"/>
      <c r="K692" s="50"/>
      <c r="L692" s="50"/>
      <c r="M692" s="50"/>
      <c r="N692" s="152"/>
      <c r="O692" s="197"/>
      <c r="P692" s="197"/>
      <c r="Q692" s="197"/>
      <c r="R692" s="197"/>
      <c r="S692" s="197"/>
      <c r="T692" s="197"/>
      <c r="U692" s="197"/>
      <c r="V692" s="197"/>
      <c r="W692" s="197"/>
      <c r="X692" s="197"/>
      <c r="Y692" s="197"/>
      <c r="Z692" s="197"/>
    </row>
    <row r="693" ht="15.75" customHeight="1">
      <c r="A693" s="180"/>
      <c r="B693" s="197"/>
      <c r="C693" s="152"/>
      <c r="D693" s="152"/>
      <c r="E693" s="197"/>
      <c r="F693" s="197"/>
      <c r="G693" s="197"/>
      <c r="H693" s="169"/>
      <c r="I693" s="152"/>
      <c r="J693" s="50"/>
      <c r="K693" s="50"/>
      <c r="L693" s="50"/>
      <c r="M693" s="50"/>
      <c r="N693" s="152"/>
      <c r="O693" s="197"/>
      <c r="P693" s="197"/>
      <c r="Q693" s="197"/>
      <c r="R693" s="197"/>
      <c r="S693" s="197"/>
      <c r="T693" s="197"/>
      <c r="U693" s="197"/>
      <c r="V693" s="197"/>
      <c r="W693" s="197"/>
      <c r="X693" s="197"/>
      <c r="Y693" s="197"/>
      <c r="Z693" s="197"/>
    </row>
    <row r="694" ht="15.75" customHeight="1">
      <c r="A694" s="180"/>
      <c r="B694" s="197"/>
      <c r="C694" s="152"/>
      <c r="D694" s="152"/>
      <c r="E694" s="197"/>
      <c r="F694" s="197"/>
      <c r="G694" s="197"/>
      <c r="H694" s="197"/>
      <c r="I694" s="152"/>
      <c r="J694" s="50"/>
      <c r="K694" s="50"/>
      <c r="L694" s="50"/>
      <c r="M694" s="50"/>
      <c r="N694" s="152"/>
      <c r="O694" s="197"/>
      <c r="P694" s="197"/>
      <c r="Q694" s="197"/>
      <c r="R694" s="197"/>
      <c r="S694" s="197"/>
      <c r="T694" s="197"/>
      <c r="U694" s="197"/>
      <c r="V694" s="197"/>
      <c r="W694" s="197"/>
      <c r="X694" s="197"/>
      <c r="Y694" s="197"/>
      <c r="Z694" s="197"/>
    </row>
    <row r="695" ht="15.75" customHeight="1">
      <c r="A695" s="180"/>
      <c r="B695" s="197"/>
      <c r="C695" s="152"/>
      <c r="D695" s="152"/>
      <c r="E695" s="197"/>
      <c r="F695" s="197"/>
      <c r="G695" s="197"/>
      <c r="H695" s="169"/>
      <c r="I695" s="152"/>
      <c r="J695" s="50"/>
      <c r="K695" s="50"/>
      <c r="L695" s="50"/>
      <c r="M695" s="50"/>
      <c r="N695" s="152"/>
      <c r="O695" s="197"/>
      <c r="P695" s="197"/>
      <c r="Q695" s="197"/>
      <c r="R695" s="197"/>
      <c r="S695" s="197"/>
      <c r="T695" s="197"/>
      <c r="U695" s="197"/>
      <c r="V695" s="197"/>
      <c r="W695" s="197"/>
      <c r="X695" s="197"/>
      <c r="Y695" s="197"/>
      <c r="Z695" s="197"/>
    </row>
    <row r="696" ht="15.75" customHeight="1">
      <c r="A696" s="180"/>
      <c r="B696" s="197"/>
      <c r="C696" s="152"/>
      <c r="D696" s="152"/>
      <c r="E696" s="152"/>
      <c r="F696" s="152"/>
      <c r="G696" s="197"/>
      <c r="H696" s="197"/>
      <c r="I696" s="152"/>
      <c r="J696" s="50"/>
      <c r="K696" s="50"/>
      <c r="L696" s="50"/>
      <c r="M696" s="50"/>
      <c r="N696" s="152"/>
      <c r="O696" s="197"/>
      <c r="P696" s="197"/>
      <c r="Q696" s="197"/>
      <c r="R696" s="197"/>
      <c r="S696" s="197"/>
      <c r="T696" s="197"/>
      <c r="U696" s="197"/>
      <c r="V696" s="197"/>
      <c r="W696" s="197"/>
      <c r="X696" s="197"/>
      <c r="Y696" s="197"/>
      <c r="Z696" s="197"/>
    </row>
    <row r="697" ht="15.75" customHeight="1">
      <c r="A697" s="180"/>
      <c r="B697" s="197"/>
      <c r="C697" s="152"/>
      <c r="D697" s="152"/>
      <c r="E697" s="152"/>
      <c r="F697" s="152"/>
      <c r="G697" s="197"/>
      <c r="H697" s="197"/>
      <c r="I697" s="152"/>
      <c r="J697" s="50"/>
      <c r="K697" s="50"/>
      <c r="L697" s="50"/>
      <c r="M697" s="50"/>
      <c r="N697" s="152"/>
      <c r="O697" s="197"/>
      <c r="P697" s="197"/>
      <c r="Q697" s="197"/>
      <c r="R697" s="197"/>
      <c r="S697" s="197"/>
      <c r="T697" s="197"/>
      <c r="U697" s="197"/>
      <c r="V697" s="197"/>
      <c r="W697" s="197"/>
      <c r="X697" s="197"/>
      <c r="Y697" s="197"/>
      <c r="Z697" s="197"/>
    </row>
    <row r="698" ht="15.75" customHeight="1">
      <c r="A698" s="180"/>
      <c r="B698" s="197"/>
      <c r="C698" s="152"/>
      <c r="D698" s="152"/>
      <c r="E698" s="152"/>
      <c r="F698" s="152"/>
      <c r="G698" s="197"/>
      <c r="H698" s="197"/>
      <c r="I698" s="152"/>
      <c r="J698" s="50"/>
      <c r="K698" s="50"/>
      <c r="L698" s="50"/>
      <c r="M698" s="50"/>
      <c r="N698" s="152"/>
      <c r="O698" s="197"/>
      <c r="P698" s="197"/>
      <c r="Q698" s="197"/>
      <c r="R698" s="197"/>
      <c r="S698" s="197"/>
      <c r="T698" s="197"/>
      <c r="U698" s="197"/>
      <c r="V698" s="197"/>
      <c r="W698" s="197"/>
      <c r="X698" s="197"/>
      <c r="Y698" s="197"/>
      <c r="Z698" s="197"/>
    </row>
    <row r="699" ht="15.75" customHeight="1">
      <c r="A699" s="180"/>
      <c r="B699" s="197"/>
      <c r="C699" s="152"/>
      <c r="D699" s="152"/>
      <c r="E699" s="197"/>
      <c r="F699" s="197"/>
      <c r="G699" s="197"/>
      <c r="H699" s="197"/>
      <c r="I699" s="152"/>
      <c r="J699" s="50"/>
      <c r="K699" s="50"/>
      <c r="L699" s="50"/>
      <c r="M699" s="50"/>
      <c r="N699" s="152"/>
      <c r="O699" s="197"/>
      <c r="P699" s="197"/>
      <c r="Q699" s="197"/>
      <c r="R699" s="197"/>
      <c r="S699" s="197"/>
      <c r="T699" s="197"/>
      <c r="U699" s="197"/>
      <c r="V699" s="197"/>
      <c r="W699" s="197"/>
      <c r="X699" s="197"/>
      <c r="Y699" s="197"/>
      <c r="Z699" s="197"/>
    </row>
    <row r="700" ht="15.75" customHeight="1">
      <c r="A700" s="180"/>
      <c r="B700" s="197"/>
      <c r="C700" s="152"/>
      <c r="D700" s="152"/>
      <c r="E700" s="152"/>
      <c r="F700" s="152"/>
      <c r="G700" s="197"/>
      <c r="H700" s="169"/>
      <c r="I700" s="152"/>
      <c r="J700" s="50"/>
      <c r="K700" s="50"/>
      <c r="L700" s="50"/>
      <c r="M700" s="50"/>
      <c r="N700" s="152"/>
      <c r="O700" s="197"/>
      <c r="P700" s="197"/>
      <c r="Q700" s="197"/>
      <c r="R700" s="197"/>
      <c r="S700" s="197"/>
      <c r="T700" s="197"/>
      <c r="U700" s="197"/>
      <c r="V700" s="197"/>
      <c r="W700" s="197"/>
      <c r="X700" s="197"/>
      <c r="Y700" s="197"/>
      <c r="Z700" s="197"/>
    </row>
    <row r="701" ht="15.75" customHeight="1">
      <c r="A701" s="180"/>
      <c r="B701" s="197"/>
      <c r="C701" s="152"/>
      <c r="D701" s="152"/>
      <c r="E701" s="152"/>
      <c r="F701" s="152"/>
      <c r="G701" s="197"/>
      <c r="H701" s="197"/>
      <c r="I701" s="152"/>
      <c r="J701" s="50"/>
      <c r="K701" s="50"/>
      <c r="L701" s="50"/>
      <c r="M701" s="50"/>
      <c r="N701" s="152"/>
      <c r="O701" s="197"/>
      <c r="P701" s="197"/>
      <c r="Q701" s="197"/>
      <c r="R701" s="197"/>
      <c r="S701" s="197"/>
      <c r="T701" s="197"/>
      <c r="U701" s="197"/>
      <c r="V701" s="197"/>
      <c r="W701" s="197"/>
      <c r="X701" s="197"/>
      <c r="Y701" s="197"/>
      <c r="Z701" s="197"/>
    </row>
    <row r="702" ht="15.75" customHeight="1">
      <c r="A702" s="180"/>
      <c r="B702" s="197"/>
      <c r="C702" s="152"/>
      <c r="D702" s="152"/>
      <c r="E702" s="152"/>
      <c r="F702" s="152"/>
      <c r="G702" s="197"/>
      <c r="H702" s="169"/>
      <c r="I702" s="152"/>
      <c r="J702" s="50"/>
      <c r="K702" s="50"/>
      <c r="L702" s="50"/>
      <c r="M702" s="50"/>
      <c r="N702" s="152"/>
      <c r="O702" s="197"/>
      <c r="P702" s="197"/>
      <c r="Q702" s="197"/>
      <c r="R702" s="197"/>
      <c r="S702" s="197"/>
      <c r="T702" s="197"/>
      <c r="U702" s="197"/>
      <c r="V702" s="197"/>
      <c r="W702" s="197"/>
      <c r="X702" s="197"/>
      <c r="Y702" s="197"/>
      <c r="Z702" s="197"/>
    </row>
    <row r="703" ht="15.75" customHeight="1">
      <c r="A703" s="180"/>
      <c r="B703" s="197"/>
      <c r="C703" s="152"/>
      <c r="D703" s="152"/>
      <c r="E703" s="152"/>
      <c r="F703" s="152"/>
      <c r="G703" s="197"/>
      <c r="H703" s="197"/>
      <c r="I703" s="152"/>
      <c r="J703" s="50"/>
      <c r="K703" s="50"/>
      <c r="L703" s="50"/>
      <c r="M703" s="50"/>
      <c r="N703" s="152"/>
      <c r="O703" s="197"/>
      <c r="P703" s="197"/>
      <c r="Q703" s="197"/>
      <c r="R703" s="197"/>
      <c r="S703" s="197"/>
      <c r="T703" s="197"/>
      <c r="U703" s="197"/>
      <c r="V703" s="197"/>
      <c r="W703" s="197"/>
      <c r="X703" s="197"/>
      <c r="Y703" s="197"/>
      <c r="Z703" s="197"/>
    </row>
    <row r="704" ht="15.75" customHeight="1">
      <c r="A704" s="180"/>
      <c r="B704" s="197"/>
      <c r="C704" s="152"/>
      <c r="D704" s="152"/>
      <c r="E704" s="152"/>
      <c r="F704" s="152"/>
      <c r="G704" s="197"/>
      <c r="H704" s="197"/>
      <c r="I704" s="152"/>
      <c r="J704" s="50"/>
      <c r="K704" s="50"/>
      <c r="L704" s="50"/>
      <c r="M704" s="50"/>
      <c r="N704" s="152"/>
      <c r="O704" s="197"/>
      <c r="P704" s="197"/>
      <c r="Q704" s="197"/>
      <c r="R704" s="197"/>
      <c r="S704" s="197"/>
      <c r="T704" s="197"/>
      <c r="U704" s="197"/>
      <c r="V704" s="197"/>
      <c r="W704" s="197"/>
      <c r="X704" s="197"/>
      <c r="Y704" s="197"/>
      <c r="Z704" s="197"/>
    </row>
    <row r="705" ht="15.75" customHeight="1">
      <c r="A705" s="180"/>
      <c r="B705" s="197"/>
      <c r="C705" s="152"/>
      <c r="D705" s="152"/>
      <c r="E705" s="152"/>
      <c r="F705" s="152"/>
      <c r="G705" s="197"/>
      <c r="H705" s="169"/>
      <c r="I705" s="152"/>
      <c r="J705" s="50"/>
      <c r="K705" s="50"/>
      <c r="L705" s="50"/>
      <c r="M705" s="50"/>
      <c r="N705" s="152"/>
      <c r="O705" s="197"/>
      <c r="P705" s="197"/>
      <c r="Q705" s="197"/>
      <c r="R705" s="197"/>
      <c r="S705" s="197"/>
      <c r="T705" s="197"/>
      <c r="U705" s="197"/>
      <c r="V705" s="197"/>
      <c r="W705" s="197"/>
      <c r="X705" s="197"/>
      <c r="Y705" s="197"/>
      <c r="Z705" s="197"/>
    </row>
    <row r="706" ht="15.75" customHeight="1">
      <c r="A706" s="180"/>
      <c r="B706" s="197"/>
      <c r="C706" s="197"/>
      <c r="D706" s="152"/>
      <c r="E706" s="152"/>
      <c r="F706" s="152"/>
      <c r="G706" s="197"/>
      <c r="H706" s="169"/>
      <c r="I706" s="152"/>
      <c r="J706" s="50"/>
      <c r="K706" s="50"/>
      <c r="L706" s="50"/>
      <c r="M706" s="50"/>
      <c r="N706" s="152"/>
      <c r="O706" s="197"/>
      <c r="P706" s="197"/>
      <c r="Q706" s="197"/>
      <c r="R706" s="197"/>
      <c r="S706" s="197"/>
      <c r="T706" s="197"/>
      <c r="U706" s="197"/>
      <c r="V706" s="197"/>
      <c r="W706" s="197"/>
      <c r="X706" s="197"/>
      <c r="Y706" s="197"/>
      <c r="Z706" s="197"/>
    </row>
    <row r="707" ht="15.75" customHeight="1">
      <c r="A707" s="180"/>
      <c r="B707" s="197"/>
      <c r="C707" s="152"/>
      <c r="D707" s="152"/>
      <c r="E707" s="152"/>
      <c r="F707" s="152"/>
      <c r="G707" s="197"/>
      <c r="H707" s="169"/>
      <c r="I707" s="152"/>
      <c r="J707" s="50"/>
      <c r="K707" s="50"/>
      <c r="L707" s="50"/>
      <c r="M707" s="50"/>
      <c r="N707" s="152"/>
      <c r="O707" s="197"/>
      <c r="P707" s="197"/>
      <c r="Q707" s="197"/>
      <c r="R707" s="197"/>
      <c r="S707" s="197"/>
      <c r="T707" s="197"/>
      <c r="U707" s="197"/>
      <c r="V707" s="197"/>
      <c r="W707" s="197"/>
      <c r="X707" s="197"/>
      <c r="Y707" s="197"/>
      <c r="Z707" s="197"/>
    </row>
    <row r="708" ht="15.75" customHeight="1">
      <c r="A708" s="180"/>
      <c r="B708" s="197"/>
      <c r="C708" s="152"/>
      <c r="D708" s="152"/>
      <c r="E708" s="152"/>
      <c r="F708" s="152"/>
      <c r="G708" s="197"/>
      <c r="H708" s="197"/>
      <c r="I708" s="152"/>
      <c r="J708" s="50"/>
      <c r="K708" s="50"/>
      <c r="L708" s="50"/>
      <c r="M708" s="50"/>
      <c r="N708" s="152"/>
      <c r="O708" s="197"/>
      <c r="P708" s="197"/>
      <c r="Q708" s="197"/>
      <c r="R708" s="197"/>
      <c r="S708" s="197"/>
      <c r="T708" s="197"/>
      <c r="U708" s="197"/>
      <c r="V708" s="197"/>
      <c r="W708" s="197"/>
      <c r="X708" s="197"/>
      <c r="Y708" s="197"/>
      <c r="Z708" s="197"/>
    </row>
    <row r="709" ht="15.75" customHeight="1">
      <c r="A709" s="180"/>
      <c r="B709" s="197"/>
      <c r="C709" s="152"/>
      <c r="D709" s="152"/>
      <c r="E709" s="152"/>
      <c r="F709" s="152"/>
      <c r="G709" s="197"/>
      <c r="H709" s="197"/>
      <c r="I709" s="152"/>
      <c r="J709" s="50"/>
      <c r="K709" s="50"/>
      <c r="L709" s="50"/>
      <c r="M709" s="50"/>
      <c r="N709" s="152"/>
      <c r="O709" s="197"/>
      <c r="P709" s="197"/>
      <c r="Q709" s="197"/>
      <c r="R709" s="197"/>
      <c r="S709" s="197"/>
      <c r="T709" s="197"/>
      <c r="U709" s="197"/>
      <c r="V709" s="197"/>
      <c r="W709" s="197"/>
      <c r="X709" s="197"/>
      <c r="Y709" s="197"/>
      <c r="Z709" s="197"/>
    </row>
    <row r="710" ht="15.75" customHeight="1">
      <c r="A710" s="180"/>
      <c r="B710" s="197"/>
      <c r="C710" s="152"/>
      <c r="D710" s="152"/>
      <c r="E710" s="197"/>
      <c r="F710" s="197"/>
      <c r="G710" s="197"/>
      <c r="H710" s="197"/>
      <c r="I710" s="152"/>
      <c r="J710" s="50"/>
      <c r="K710" s="50"/>
      <c r="L710" s="50"/>
      <c r="M710" s="50"/>
      <c r="N710" s="152"/>
      <c r="O710" s="197"/>
      <c r="P710" s="197"/>
      <c r="Q710" s="197"/>
      <c r="R710" s="197"/>
      <c r="S710" s="197"/>
      <c r="T710" s="197"/>
      <c r="U710" s="197"/>
      <c r="V710" s="197"/>
      <c r="W710" s="197"/>
      <c r="X710" s="197"/>
      <c r="Y710" s="197"/>
      <c r="Z710" s="197"/>
    </row>
    <row r="711" ht="15.75" customHeight="1">
      <c r="A711" s="180"/>
      <c r="B711" s="197"/>
      <c r="C711" s="152"/>
      <c r="D711" s="152"/>
      <c r="E711" s="152"/>
      <c r="F711" s="152"/>
      <c r="G711" s="197"/>
      <c r="H711" s="197"/>
      <c r="I711" s="152"/>
      <c r="J711" s="50"/>
      <c r="K711" s="50"/>
      <c r="L711" s="50"/>
      <c r="M711" s="50"/>
      <c r="N711" s="152"/>
      <c r="O711" s="197"/>
      <c r="P711" s="197"/>
      <c r="Q711" s="197"/>
      <c r="R711" s="197"/>
      <c r="S711" s="197"/>
      <c r="T711" s="197"/>
      <c r="U711" s="197"/>
      <c r="V711" s="197"/>
      <c r="W711" s="197"/>
      <c r="X711" s="197"/>
      <c r="Y711" s="197"/>
      <c r="Z711" s="197"/>
    </row>
    <row r="712" ht="15.75" customHeight="1">
      <c r="A712" s="180"/>
      <c r="B712" s="197"/>
      <c r="C712" s="152"/>
      <c r="D712" s="152"/>
      <c r="E712" s="152"/>
      <c r="F712" s="152"/>
      <c r="G712" s="197"/>
      <c r="H712" s="197"/>
      <c r="I712" s="152"/>
      <c r="J712" s="50"/>
      <c r="K712" s="50"/>
      <c r="L712" s="50"/>
      <c r="M712" s="50"/>
      <c r="N712" s="152"/>
      <c r="O712" s="197"/>
      <c r="P712" s="197"/>
      <c r="Q712" s="197"/>
      <c r="R712" s="197"/>
      <c r="S712" s="197"/>
      <c r="T712" s="197"/>
      <c r="U712" s="197"/>
      <c r="V712" s="197"/>
      <c r="W712" s="197"/>
      <c r="X712" s="197"/>
      <c r="Y712" s="197"/>
      <c r="Z712" s="197"/>
    </row>
    <row r="713" ht="15.75" customHeight="1">
      <c r="A713" s="180"/>
      <c r="B713" s="197"/>
      <c r="C713" s="152"/>
      <c r="D713" s="152"/>
      <c r="E713" s="152"/>
      <c r="F713" s="152"/>
      <c r="G713" s="197"/>
      <c r="H713" s="169"/>
      <c r="I713" s="152"/>
      <c r="J713" s="50"/>
      <c r="K713" s="50"/>
      <c r="L713" s="50"/>
      <c r="M713" s="50"/>
      <c r="N713" s="152"/>
      <c r="O713" s="197"/>
      <c r="P713" s="197"/>
      <c r="Q713" s="197"/>
      <c r="R713" s="197"/>
      <c r="S713" s="197"/>
      <c r="T713" s="197"/>
      <c r="U713" s="197"/>
      <c r="V713" s="197"/>
      <c r="W713" s="197"/>
      <c r="X713" s="197"/>
      <c r="Y713" s="197"/>
      <c r="Z713" s="197"/>
    </row>
    <row r="714" ht="15.75" customHeight="1">
      <c r="A714" s="180"/>
      <c r="B714" s="197"/>
      <c r="C714" s="152"/>
      <c r="D714" s="152"/>
      <c r="E714" s="152"/>
      <c r="F714" s="152"/>
      <c r="G714" s="197"/>
      <c r="H714" s="197"/>
      <c r="I714" s="152"/>
      <c r="J714" s="50"/>
      <c r="K714" s="50"/>
      <c r="L714" s="50"/>
      <c r="M714" s="50"/>
      <c r="N714" s="152"/>
      <c r="O714" s="197"/>
      <c r="P714" s="197"/>
      <c r="Q714" s="197"/>
      <c r="R714" s="197"/>
      <c r="S714" s="197"/>
      <c r="T714" s="197"/>
      <c r="U714" s="197"/>
      <c r="V714" s="197"/>
      <c r="W714" s="197"/>
      <c r="X714" s="197"/>
      <c r="Y714" s="197"/>
      <c r="Z714" s="197"/>
    </row>
    <row r="715" ht="15.75" customHeight="1">
      <c r="A715" s="180"/>
      <c r="B715" s="197"/>
      <c r="C715" s="152"/>
      <c r="D715" s="152"/>
      <c r="E715" s="152"/>
      <c r="F715" s="152"/>
      <c r="G715" s="197"/>
      <c r="H715" s="197"/>
      <c r="I715" s="152"/>
      <c r="J715" s="50"/>
      <c r="K715" s="50"/>
      <c r="L715" s="50"/>
      <c r="M715" s="50"/>
      <c r="N715" s="152"/>
      <c r="O715" s="197"/>
      <c r="P715" s="197"/>
      <c r="Q715" s="197"/>
      <c r="R715" s="197"/>
      <c r="S715" s="197"/>
      <c r="T715" s="197"/>
      <c r="U715" s="197"/>
      <c r="V715" s="197"/>
      <c r="W715" s="197"/>
      <c r="X715" s="197"/>
      <c r="Y715" s="197"/>
      <c r="Z715" s="197"/>
    </row>
    <row r="716" ht="15.75" customHeight="1">
      <c r="A716" s="180"/>
      <c r="B716" s="197"/>
      <c r="C716" s="152"/>
      <c r="D716" s="152"/>
      <c r="E716" s="152"/>
      <c r="F716" s="152"/>
      <c r="G716" s="197"/>
      <c r="H716" s="197"/>
      <c r="I716" s="152"/>
      <c r="J716" s="50"/>
      <c r="K716" s="50"/>
      <c r="L716" s="50"/>
      <c r="M716" s="50"/>
      <c r="N716" s="152"/>
      <c r="O716" s="197"/>
      <c r="P716" s="197"/>
      <c r="Q716" s="197"/>
      <c r="R716" s="197"/>
      <c r="S716" s="197"/>
      <c r="T716" s="197"/>
      <c r="U716" s="197"/>
      <c r="V716" s="197"/>
      <c r="W716" s="197"/>
      <c r="X716" s="197"/>
      <c r="Y716" s="197"/>
      <c r="Z716" s="197"/>
    </row>
    <row r="717" ht="15.75" customHeight="1">
      <c r="A717" s="180"/>
      <c r="B717" s="197"/>
      <c r="C717" s="152"/>
      <c r="D717" s="152"/>
      <c r="E717" s="152"/>
      <c r="F717" s="152"/>
      <c r="G717" s="197"/>
      <c r="H717" s="169"/>
      <c r="I717" s="152"/>
      <c r="J717" s="50"/>
      <c r="K717" s="50"/>
      <c r="L717" s="50"/>
      <c r="M717" s="50"/>
      <c r="N717" s="152"/>
      <c r="O717" s="197"/>
      <c r="P717" s="197"/>
      <c r="Q717" s="197"/>
      <c r="R717" s="197"/>
      <c r="S717" s="197"/>
      <c r="T717" s="197"/>
      <c r="U717" s="197"/>
      <c r="V717" s="197"/>
      <c r="W717" s="197"/>
      <c r="X717" s="197"/>
      <c r="Y717" s="197"/>
      <c r="Z717" s="197"/>
    </row>
    <row r="718" ht="15.75" customHeight="1">
      <c r="A718" s="180"/>
      <c r="B718" s="197"/>
      <c r="C718" s="152"/>
      <c r="D718" s="152"/>
      <c r="E718" s="152"/>
      <c r="F718" s="152"/>
      <c r="G718" s="197"/>
      <c r="H718" s="169"/>
      <c r="I718" s="152"/>
      <c r="J718" s="50"/>
      <c r="K718" s="50"/>
      <c r="L718" s="50"/>
      <c r="M718" s="50"/>
      <c r="N718" s="152"/>
      <c r="O718" s="197"/>
      <c r="P718" s="197"/>
      <c r="Q718" s="197"/>
      <c r="R718" s="197"/>
      <c r="S718" s="197"/>
      <c r="T718" s="197"/>
      <c r="U718" s="197"/>
      <c r="V718" s="197"/>
      <c r="W718" s="197"/>
      <c r="X718" s="197"/>
      <c r="Y718" s="197"/>
      <c r="Z718" s="197"/>
    </row>
    <row r="719" ht="15.75" customHeight="1">
      <c r="A719" s="180"/>
      <c r="B719" s="197"/>
      <c r="C719" s="152"/>
      <c r="D719" s="152"/>
      <c r="E719" s="152"/>
      <c r="F719" s="152"/>
      <c r="G719" s="197"/>
      <c r="H719" s="197"/>
      <c r="I719" s="152"/>
      <c r="J719" s="50"/>
      <c r="K719" s="50"/>
      <c r="L719" s="50"/>
      <c r="M719" s="50"/>
      <c r="N719" s="152"/>
      <c r="O719" s="197"/>
      <c r="P719" s="197"/>
      <c r="Q719" s="197"/>
      <c r="R719" s="197"/>
      <c r="S719" s="197"/>
      <c r="T719" s="197"/>
      <c r="U719" s="197"/>
      <c r="V719" s="197"/>
      <c r="W719" s="197"/>
      <c r="X719" s="197"/>
      <c r="Y719" s="197"/>
      <c r="Z719" s="197"/>
    </row>
    <row r="720" ht="15.75" customHeight="1">
      <c r="A720" s="180"/>
      <c r="B720" s="197"/>
      <c r="C720" s="152"/>
      <c r="D720" s="152"/>
      <c r="E720" s="152"/>
      <c r="F720" s="152"/>
      <c r="G720" s="197"/>
      <c r="H720" s="197"/>
      <c r="I720" s="152"/>
      <c r="J720" s="50"/>
      <c r="K720" s="50"/>
      <c r="L720" s="50"/>
      <c r="M720" s="50"/>
      <c r="N720" s="152"/>
      <c r="O720" s="197"/>
      <c r="P720" s="197"/>
      <c r="Q720" s="197"/>
      <c r="R720" s="197"/>
      <c r="S720" s="197"/>
      <c r="T720" s="197"/>
      <c r="U720" s="197"/>
      <c r="V720" s="197"/>
      <c r="W720" s="197"/>
      <c r="X720" s="197"/>
      <c r="Y720" s="197"/>
      <c r="Z720" s="197"/>
    </row>
    <row r="721" ht="15.75" customHeight="1">
      <c r="A721" s="180"/>
      <c r="B721" s="197"/>
      <c r="C721" s="152"/>
      <c r="D721" s="152"/>
      <c r="E721" s="152"/>
      <c r="F721" s="152"/>
      <c r="G721" s="197"/>
      <c r="H721" s="169"/>
      <c r="I721" s="152"/>
      <c r="J721" s="50"/>
      <c r="K721" s="50"/>
      <c r="L721" s="50"/>
      <c r="M721" s="50"/>
      <c r="N721" s="152"/>
      <c r="O721" s="197"/>
      <c r="P721" s="197"/>
      <c r="Q721" s="197"/>
      <c r="R721" s="197"/>
      <c r="S721" s="197"/>
      <c r="T721" s="197"/>
      <c r="U721" s="197"/>
      <c r="V721" s="197"/>
      <c r="W721" s="197"/>
      <c r="X721" s="197"/>
      <c r="Y721" s="197"/>
      <c r="Z721" s="197"/>
    </row>
    <row r="722" ht="15.75" customHeight="1">
      <c r="A722" s="180"/>
      <c r="B722" s="197"/>
      <c r="C722" s="152"/>
      <c r="D722" s="152"/>
      <c r="E722" s="152"/>
      <c r="F722" s="152"/>
      <c r="G722" s="197"/>
      <c r="H722" s="197"/>
      <c r="I722" s="152"/>
      <c r="J722" s="50"/>
      <c r="K722" s="50"/>
      <c r="L722" s="50"/>
      <c r="M722" s="50"/>
      <c r="N722" s="152"/>
      <c r="O722" s="197"/>
      <c r="P722" s="197"/>
      <c r="Q722" s="197"/>
      <c r="R722" s="197"/>
      <c r="S722" s="197"/>
      <c r="T722" s="197"/>
      <c r="U722" s="197"/>
      <c r="V722" s="197"/>
      <c r="W722" s="197"/>
      <c r="X722" s="197"/>
      <c r="Y722" s="197"/>
      <c r="Z722" s="197"/>
    </row>
    <row r="723" ht="15.75" customHeight="1">
      <c r="A723" s="180"/>
      <c r="B723" s="197"/>
      <c r="C723" s="152"/>
      <c r="D723" s="152"/>
      <c r="E723" s="152"/>
      <c r="F723" s="152"/>
      <c r="G723" s="197"/>
      <c r="H723" s="197"/>
      <c r="I723" s="152"/>
      <c r="J723" s="50"/>
      <c r="K723" s="50"/>
      <c r="L723" s="50"/>
      <c r="M723" s="50"/>
      <c r="N723" s="152"/>
      <c r="O723" s="197"/>
      <c r="P723" s="197"/>
      <c r="Q723" s="197"/>
      <c r="R723" s="197"/>
      <c r="S723" s="197"/>
      <c r="T723" s="197"/>
      <c r="U723" s="197"/>
      <c r="V723" s="197"/>
      <c r="W723" s="197"/>
      <c r="X723" s="197"/>
      <c r="Y723" s="197"/>
      <c r="Z723" s="197"/>
    </row>
    <row r="724" ht="15.75" customHeight="1">
      <c r="A724" s="180"/>
      <c r="B724" s="197"/>
      <c r="C724" s="152"/>
      <c r="D724" s="152"/>
      <c r="E724" s="152"/>
      <c r="F724" s="152"/>
      <c r="G724" s="197"/>
      <c r="H724" s="197"/>
      <c r="I724" s="152"/>
      <c r="J724" s="50"/>
      <c r="K724" s="50"/>
      <c r="L724" s="50"/>
      <c r="M724" s="50"/>
      <c r="N724" s="152"/>
      <c r="O724" s="197"/>
      <c r="P724" s="197"/>
      <c r="Q724" s="197"/>
      <c r="R724" s="197"/>
      <c r="S724" s="197"/>
      <c r="T724" s="197"/>
      <c r="U724" s="197"/>
      <c r="V724" s="197"/>
      <c r="W724" s="197"/>
      <c r="X724" s="197"/>
      <c r="Y724" s="197"/>
      <c r="Z724" s="197"/>
    </row>
    <row r="725" ht="15.75" customHeight="1">
      <c r="A725" s="180"/>
      <c r="B725" s="197"/>
      <c r="C725" s="152"/>
      <c r="D725" s="152"/>
      <c r="E725" s="152"/>
      <c r="F725" s="152"/>
      <c r="G725" s="197"/>
      <c r="H725" s="197"/>
      <c r="I725" s="152"/>
      <c r="J725" s="50"/>
      <c r="K725" s="50"/>
      <c r="L725" s="50"/>
      <c r="M725" s="50"/>
      <c r="N725" s="152"/>
      <c r="O725" s="197"/>
      <c r="P725" s="197"/>
      <c r="Q725" s="197"/>
      <c r="R725" s="197"/>
      <c r="S725" s="197"/>
      <c r="T725" s="197"/>
      <c r="U725" s="197"/>
      <c r="V725" s="197"/>
      <c r="W725" s="197"/>
      <c r="X725" s="197"/>
      <c r="Y725" s="197"/>
      <c r="Z725" s="197"/>
    </row>
    <row r="726" ht="15.75" customHeight="1">
      <c r="A726" s="180"/>
      <c r="B726" s="197"/>
      <c r="C726" s="152"/>
      <c r="D726" s="152"/>
      <c r="E726" s="152"/>
      <c r="F726" s="152"/>
      <c r="G726" s="197"/>
      <c r="H726" s="197"/>
      <c r="I726" s="152"/>
      <c r="J726" s="50"/>
      <c r="K726" s="50"/>
      <c r="L726" s="50"/>
      <c r="M726" s="50"/>
      <c r="N726" s="152"/>
      <c r="O726" s="197"/>
      <c r="P726" s="197"/>
      <c r="Q726" s="197"/>
      <c r="R726" s="197"/>
      <c r="S726" s="197"/>
      <c r="T726" s="197"/>
      <c r="U726" s="197"/>
      <c r="V726" s="197"/>
      <c r="W726" s="197"/>
      <c r="X726" s="197"/>
      <c r="Y726" s="197"/>
      <c r="Z726" s="197"/>
    </row>
    <row r="727" ht="15.75" customHeight="1">
      <c r="A727" s="180"/>
      <c r="B727" s="197"/>
      <c r="C727" s="152"/>
      <c r="D727" s="152"/>
      <c r="E727" s="152"/>
      <c r="F727" s="152"/>
      <c r="G727" s="197"/>
      <c r="H727" s="197"/>
      <c r="I727" s="152"/>
      <c r="J727" s="50"/>
      <c r="K727" s="50"/>
      <c r="L727" s="50"/>
      <c r="M727" s="50"/>
      <c r="N727" s="152"/>
      <c r="O727" s="197"/>
      <c r="P727" s="197"/>
      <c r="Q727" s="197"/>
      <c r="R727" s="197"/>
      <c r="S727" s="197"/>
      <c r="T727" s="197"/>
      <c r="U727" s="197"/>
      <c r="V727" s="197"/>
      <c r="W727" s="197"/>
      <c r="X727" s="197"/>
      <c r="Y727" s="197"/>
      <c r="Z727" s="197"/>
    </row>
    <row r="728" ht="15.75" customHeight="1">
      <c r="A728" s="180"/>
      <c r="B728" s="197"/>
      <c r="C728" s="152"/>
      <c r="D728" s="152"/>
      <c r="E728" s="152"/>
      <c r="F728" s="152"/>
      <c r="G728" s="197"/>
      <c r="H728" s="169"/>
      <c r="I728" s="152"/>
      <c r="J728" s="50"/>
      <c r="K728" s="50"/>
      <c r="L728" s="50"/>
      <c r="M728" s="50"/>
      <c r="N728" s="152"/>
      <c r="O728" s="197"/>
      <c r="P728" s="197"/>
      <c r="Q728" s="197"/>
      <c r="R728" s="197"/>
      <c r="S728" s="197"/>
      <c r="T728" s="197"/>
      <c r="U728" s="197"/>
      <c r="V728" s="197"/>
      <c r="W728" s="197"/>
      <c r="X728" s="197"/>
      <c r="Y728" s="197"/>
      <c r="Z728" s="197"/>
    </row>
    <row r="729" ht="15.75" customHeight="1">
      <c r="A729" s="180"/>
      <c r="B729" s="197"/>
      <c r="C729" s="197"/>
      <c r="D729" s="152"/>
      <c r="E729" s="152"/>
      <c r="F729" s="152"/>
      <c r="G729" s="197"/>
      <c r="H729" s="169"/>
      <c r="I729" s="152"/>
      <c r="J729" s="50"/>
      <c r="K729" s="50"/>
      <c r="L729" s="50"/>
      <c r="M729" s="50"/>
      <c r="N729" s="152"/>
      <c r="O729" s="197"/>
      <c r="P729" s="197"/>
      <c r="Q729" s="197"/>
      <c r="R729" s="197"/>
      <c r="S729" s="197"/>
      <c r="T729" s="197"/>
      <c r="U729" s="197"/>
      <c r="V729" s="197"/>
      <c r="W729" s="197"/>
      <c r="X729" s="197"/>
      <c r="Y729" s="197"/>
      <c r="Z729" s="197"/>
    </row>
    <row r="730" ht="15.75" customHeight="1">
      <c r="A730" s="180"/>
      <c r="B730" s="197"/>
      <c r="C730" s="152"/>
      <c r="D730" s="152"/>
      <c r="E730" s="152"/>
      <c r="F730" s="152"/>
      <c r="G730" s="197"/>
      <c r="H730" s="197"/>
      <c r="I730" s="152"/>
      <c r="J730" s="50"/>
      <c r="K730" s="50"/>
      <c r="L730" s="50"/>
      <c r="M730" s="50"/>
      <c r="N730" s="152"/>
      <c r="O730" s="197"/>
      <c r="P730" s="197"/>
      <c r="Q730" s="197"/>
      <c r="R730" s="197"/>
      <c r="S730" s="197"/>
      <c r="T730" s="197"/>
      <c r="U730" s="197"/>
      <c r="V730" s="197"/>
      <c r="W730" s="197"/>
      <c r="X730" s="197"/>
      <c r="Y730" s="197"/>
      <c r="Z730" s="197"/>
    </row>
    <row r="731" ht="15.75" customHeight="1">
      <c r="A731" s="180"/>
      <c r="B731" s="197"/>
      <c r="C731" s="197"/>
      <c r="D731" s="152"/>
      <c r="E731" s="152"/>
      <c r="F731" s="152"/>
      <c r="G731" s="197"/>
      <c r="H731" s="169"/>
      <c r="I731" s="152"/>
      <c r="J731" s="50"/>
      <c r="K731" s="50"/>
      <c r="L731" s="50"/>
      <c r="M731" s="50"/>
      <c r="N731" s="152"/>
      <c r="O731" s="197"/>
      <c r="P731" s="197"/>
      <c r="Q731" s="197"/>
      <c r="R731" s="197"/>
      <c r="S731" s="197"/>
      <c r="T731" s="197"/>
      <c r="U731" s="197"/>
      <c r="V731" s="197"/>
      <c r="W731" s="197"/>
      <c r="X731" s="197"/>
      <c r="Y731" s="197"/>
      <c r="Z731" s="197"/>
    </row>
    <row r="732" ht="15.75" customHeight="1">
      <c r="A732" s="180"/>
      <c r="B732" s="197"/>
      <c r="C732" s="152"/>
      <c r="D732" s="152"/>
      <c r="E732" s="152"/>
      <c r="F732" s="152"/>
      <c r="G732" s="197"/>
      <c r="H732" s="169"/>
      <c r="I732" s="152"/>
      <c r="J732" s="50"/>
      <c r="K732" s="50"/>
      <c r="L732" s="50"/>
      <c r="M732" s="50"/>
      <c r="N732" s="152"/>
      <c r="O732" s="197"/>
      <c r="P732" s="197"/>
      <c r="Q732" s="197"/>
      <c r="R732" s="197"/>
      <c r="S732" s="197"/>
      <c r="T732" s="197"/>
      <c r="U732" s="197"/>
      <c r="V732" s="197"/>
      <c r="W732" s="197"/>
      <c r="X732" s="197"/>
      <c r="Y732" s="197"/>
      <c r="Z732" s="197"/>
    </row>
    <row r="733" ht="15.75" customHeight="1">
      <c r="A733" s="180"/>
      <c r="B733" s="197"/>
      <c r="C733" s="152"/>
      <c r="D733" s="152"/>
      <c r="E733" s="152"/>
      <c r="F733" s="152"/>
      <c r="G733" s="197"/>
      <c r="H733" s="169"/>
      <c r="I733" s="152"/>
      <c r="J733" s="50"/>
      <c r="K733" s="50"/>
      <c r="L733" s="50"/>
      <c r="M733" s="50"/>
      <c r="N733" s="152"/>
      <c r="O733" s="197"/>
      <c r="P733" s="197"/>
      <c r="Q733" s="197"/>
      <c r="R733" s="197"/>
      <c r="S733" s="197"/>
      <c r="T733" s="197"/>
      <c r="U733" s="197"/>
      <c r="V733" s="197"/>
      <c r="W733" s="197"/>
      <c r="X733" s="197"/>
      <c r="Y733" s="197"/>
      <c r="Z733" s="197"/>
    </row>
    <row r="734" ht="15.75" customHeight="1">
      <c r="A734" s="180"/>
      <c r="B734" s="197"/>
      <c r="C734" s="197"/>
      <c r="D734" s="152"/>
      <c r="E734" s="152"/>
      <c r="F734" s="152"/>
      <c r="G734" s="197"/>
      <c r="H734" s="169"/>
      <c r="I734" s="152"/>
      <c r="J734" s="50"/>
      <c r="K734" s="50"/>
      <c r="L734" s="50"/>
      <c r="M734" s="50"/>
      <c r="N734" s="152"/>
      <c r="O734" s="197"/>
      <c r="P734" s="197"/>
      <c r="Q734" s="197"/>
      <c r="R734" s="197"/>
      <c r="S734" s="197"/>
      <c r="T734" s="197"/>
      <c r="U734" s="197"/>
      <c r="V734" s="197"/>
      <c r="W734" s="197"/>
      <c r="X734" s="197"/>
      <c r="Y734" s="197"/>
      <c r="Z734" s="197"/>
    </row>
    <row r="735" ht="15.75" customHeight="1">
      <c r="A735" s="180"/>
      <c r="B735" s="197"/>
      <c r="C735" s="152"/>
      <c r="D735" s="152"/>
      <c r="E735" s="152"/>
      <c r="F735" s="152"/>
      <c r="G735" s="197"/>
      <c r="H735" s="169"/>
      <c r="I735" s="152"/>
      <c r="J735" s="50"/>
      <c r="K735" s="50"/>
      <c r="L735" s="50"/>
      <c r="M735" s="50"/>
      <c r="N735" s="152"/>
      <c r="O735" s="197"/>
      <c r="P735" s="197"/>
      <c r="Q735" s="197"/>
      <c r="R735" s="197"/>
      <c r="S735" s="197"/>
      <c r="T735" s="197"/>
      <c r="U735" s="197"/>
      <c r="V735" s="197"/>
      <c r="W735" s="197"/>
      <c r="X735" s="197"/>
      <c r="Y735" s="197"/>
      <c r="Z735" s="197"/>
    </row>
    <row r="736" ht="15.75" customHeight="1">
      <c r="A736" s="180"/>
      <c r="B736" s="197"/>
      <c r="C736" s="152"/>
      <c r="D736" s="152"/>
      <c r="E736" s="152"/>
      <c r="F736" s="152"/>
      <c r="G736" s="197"/>
      <c r="H736" s="169"/>
      <c r="I736" s="152"/>
      <c r="J736" s="50"/>
      <c r="K736" s="50"/>
      <c r="L736" s="50"/>
      <c r="M736" s="50"/>
      <c r="N736" s="152"/>
      <c r="O736" s="197"/>
      <c r="P736" s="197"/>
      <c r="Q736" s="197"/>
      <c r="R736" s="197"/>
      <c r="S736" s="197"/>
      <c r="T736" s="197"/>
      <c r="U736" s="197"/>
      <c r="V736" s="197"/>
      <c r="W736" s="197"/>
      <c r="X736" s="197"/>
      <c r="Y736" s="197"/>
      <c r="Z736" s="197"/>
    </row>
    <row r="737" ht="15.75" customHeight="1">
      <c r="A737" s="180"/>
      <c r="B737" s="197"/>
      <c r="C737" s="152"/>
      <c r="D737" s="152"/>
      <c r="E737" s="152"/>
      <c r="F737" s="152"/>
      <c r="G737" s="197"/>
      <c r="H737" s="169"/>
      <c r="I737" s="152"/>
      <c r="J737" s="50"/>
      <c r="K737" s="50"/>
      <c r="L737" s="50"/>
      <c r="M737" s="50"/>
      <c r="N737" s="152"/>
      <c r="O737" s="197"/>
      <c r="P737" s="197"/>
      <c r="Q737" s="197"/>
      <c r="R737" s="197"/>
      <c r="S737" s="197"/>
      <c r="T737" s="197"/>
      <c r="U737" s="197"/>
      <c r="V737" s="197"/>
      <c r="W737" s="197"/>
      <c r="X737" s="197"/>
      <c r="Y737" s="197"/>
      <c r="Z737" s="197"/>
    </row>
    <row r="738" ht="15.75" customHeight="1">
      <c r="A738" s="180"/>
      <c r="B738" s="197"/>
      <c r="C738" s="197"/>
      <c r="D738" s="152"/>
      <c r="E738" s="152"/>
      <c r="F738" s="152"/>
      <c r="G738" s="197"/>
      <c r="H738" s="169"/>
      <c r="I738" s="152"/>
      <c r="J738" s="50"/>
      <c r="K738" s="50"/>
      <c r="L738" s="50"/>
      <c r="M738" s="50"/>
      <c r="N738" s="152"/>
      <c r="O738" s="197"/>
      <c r="P738" s="197"/>
      <c r="Q738" s="197"/>
      <c r="R738" s="197"/>
      <c r="S738" s="197"/>
      <c r="T738" s="197"/>
      <c r="U738" s="197"/>
      <c r="V738" s="197"/>
      <c r="W738" s="197"/>
      <c r="X738" s="197"/>
      <c r="Y738" s="197"/>
      <c r="Z738" s="197"/>
    </row>
    <row r="739" ht="15.75" customHeight="1">
      <c r="A739" s="180"/>
      <c r="B739" s="197"/>
      <c r="C739" s="152"/>
      <c r="D739" s="152"/>
      <c r="E739" s="152"/>
      <c r="F739" s="152"/>
      <c r="G739" s="197"/>
      <c r="H739" s="197"/>
      <c r="I739" s="152"/>
      <c r="J739" s="50"/>
      <c r="K739" s="50"/>
      <c r="L739" s="50"/>
      <c r="M739" s="50"/>
      <c r="N739" s="152"/>
      <c r="O739" s="197"/>
      <c r="P739" s="197"/>
      <c r="Q739" s="197"/>
      <c r="R739" s="197"/>
      <c r="S739" s="197"/>
      <c r="T739" s="197"/>
      <c r="U739" s="197"/>
      <c r="V739" s="197"/>
      <c r="W739" s="197"/>
      <c r="X739" s="197"/>
      <c r="Y739" s="197"/>
      <c r="Z739" s="197"/>
    </row>
    <row r="740" ht="15.75" customHeight="1">
      <c r="A740" s="180"/>
      <c r="B740" s="197"/>
      <c r="C740" s="152"/>
      <c r="D740" s="152"/>
      <c r="E740" s="152"/>
      <c r="F740" s="152"/>
      <c r="G740" s="197"/>
      <c r="H740" s="169"/>
      <c r="I740" s="152"/>
      <c r="J740" s="50"/>
      <c r="K740" s="50"/>
      <c r="L740" s="50"/>
      <c r="M740" s="50"/>
      <c r="N740" s="152"/>
      <c r="O740" s="197"/>
      <c r="P740" s="197"/>
      <c r="Q740" s="197"/>
      <c r="R740" s="197"/>
      <c r="S740" s="197"/>
      <c r="T740" s="197"/>
      <c r="U740" s="197"/>
      <c r="V740" s="197"/>
      <c r="W740" s="197"/>
      <c r="X740" s="197"/>
      <c r="Y740" s="197"/>
      <c r="Z740" s="197"/>
    </row>
    <row r="741" ht="15.75" customHeight="1">
      <c r="A741" s="180"/>
      <c r="B741" s="197"/>
      <c r="C741" s="152"/>
      <c r="D741" s="152"/>
      <c r="E741" s="152"/>
      <c r="F741" s="152"/>
      <c r="G741" s="197"/>
      <c r="H741" s="197"/>
      <c r="I741" s="152"/>
      <c r="J741" s="50"/>
      <c r="K741" s="50"/>
      <c r="L741" s="50"/>
      <c r="M741" s="50"/>
      <c r="N741" s="152"/>
      <c r="O741" s="197"/>
      <c r="P741" s="197"/>
      <c r="Q741" s="197"/>
      <c r="R741" s="197"/>
      <c r="S741" s="197"/>
      <c r="T741" s="197"/>
      <c r="U741" s="197"/>
      <c r="V741" s="197"/>
      <c r="W741" s="197"/>
      <c r="X741" s="197"/>
      <c r="Y741" s="197"/>
      <c r="Z741" s="197"/>
    </row>
    <row r="742" ht="15.75" customHeight="1">
      <c r="A742" s="180"/>
      <c r="B742" s="197"/>
      <c r="C742" s="152"/>
      <c r="D742" s="152"/>
      <c r="E742" s="152"/>
      <c r="F742" s="152"/>
      <c r="G742" s="197"/>
      <c r="H742" s="197"/>
      <c r="I742" s="152"/>
      <c r="J742" s="50"/>
      <c r="K742" s="50"/>
      <c r="L742" s="50"/>
      <c r="M742" s="50"/>
      <c r="N742" s="152"/>
      <c r="O742" s="197"/>
      <c r="P742" s="197"/>
      <c r="Q742" s="197"/>
      <c r="R742" s="197"/>
      <c r="S742" s="197"/>
      <c r="T742" s="197"/>
      <c r="U742" s="197"/>
      <c r="V742" s="197"/>
      <c r="W742" s="197"/>
      <c r="X742" s="197"/>
      <c r="Y742" s="197"/>
      <c r="Z742" s="197"/>
    </row>
    <row r="743" ht="15.75" customHeight="1">
      <c r="A743" s="180"/>
      <c r="B743" s="197"/>
      <c r="C743" s="197"/>
      <c r="D743" s="152"/>
      <c r="E743" s="152"/>
      <c r="F743" s="152"/>
      <c r="G743" s="197"/>
      <c r="H743" s="169"/>
      <c r="I743" s="152"/>
      <c r="J743" s="50"/>
      <c r="K743" s="50"/>
      <c r="L743" s="50"/>
      <c r="M743" s="50"/>
      <c r="N743" s="152"/>
      <c r="O743" s="197"/>
      <c r="P743" s="197"/>
      <c r="Q743" s="197"/>
      <c r="R743" s="197"/>
      <c r="S743" s="197"/>
      <c r="T743" s="197"/>
      <c r="U743" s="197"/>
      <c r="V743" s="197"/>
      <c r="W743" s="197"/>
      <c r="X743" s="197"/>
      <c r="Y743" s="197"/>
      <c r="Z743" s="197"/>
    </row>
    <row r="744" ht="15.75" customHeight="1">
      <c r="A744" s="180"/>
      <c r="B744" s="197"/>
      <c r="C744" s="197"/>
      <c r="D744" s="152"/>
      <c r="E744" s="152"/>
      <c r="F744" s="152"/>
      <c r="G744" s="197"/>
      <c r="H744" s="169"/>
      <c r="I744" s="152"/>
      <c r="J744" s="50"/>
      <c r="K744" s="50"/>
      <c r="L744" s="50"/>
      <c r="M744" s="50"/>
      <c r="N744" s="152"/>
      <c r="O744" s="197"/>
      <c r="P744" s="197"/>
      <c r="Q744" s="197"/>
      <c r="R744" s="197"/>
      <c r="S744" s="197"/>
      <c r="T744" s="197"/>
      <c r="U744" s="197"/>
      <c r="V744" s="197"/>
      <c r="W744" s="197"/>
      <c r="X744" s="197"/>
      <c r="Y744" s="197"/>
      <c r="Z744" s="197"/>
    </row>
    <row r="745" ht="15.75" customHeight="1">
      <c r="A745" s="180"/>
      <c r="B745" s="197"/>
      <c r="C745" s="152"/>
      <c r="D745" s="152"/>
      <c r="E745" s="152"/>
      <c r="F745" s="152"/>
      <c r="G745" s="197"/>
      <c r="H745" s="197"/>
      <c r="I745" s="152"/>
      <c r="J745" s="50"/>
      <c r="K745" s="50"/>
      <c r="L745" s="50"/>
      <c r="M745" s="50"/>
      <c r="N745" s="152"/>
      <c r="O745" s="197"/>
      <c r="P745" s="197"/>
      <c r="Q745" s="197"/>
      <c r="R745" s="197"/>
      <c r="S745" s="197"/>
      <c r="T745" s="197"/>
      <c r="U745" s="197"/>
      <c r="V745" s="197"/>
      <c r="W745" s="197"/>
      <c r="X745" s="197"/>
      <c r="Y745" s="197"/>
      <c r="Z745" s="197"/>
    </row>
    <row r="746" ht="15.75" customHeight="1">
      <c r="A746" s="180"/>
      <c r="B746" s="197"/>
      <c r="C746" s="197"/>
      <c r="D746" s="152"/>
      <c r="E746" s="152"/>
      <c r="F746" s="152"/>
      <c r="G746" s="197"/>
      <c r="H746" s="169"/>
      <c r="I746" s="152"/>
      <c r="J746" s="50"/>
      <c r="K746" s="50"/>
      <c r="L746" s="50"/>
      <c r="M746" s="50"/>
      <c r="N746" s="152"/>
      <c r="O746" s="197"/>
      <c r="P746" s="197"/>
      <c r="Q746" s="197"/>
      <c r="R746" s="197"/>
      <c r="S746" s="197"/>
      <c r="T746" s="197"/>
      <c r="U746" s="197"/>
      <c r="V746" s="197"/>
      <c r="W746" s="197"/>
      <c r="X746" s="197"/>
      <c r="Y746" s="197"/>
      <c r="Z746" s="197"/>
    </row>
    <row r="747" ht="15.75" customHeight="1">
      <c r="A747" s="180"/>
      <c r="B747" s="197"/>
      <c r="C747" s="152"/>
      <c r="D747" s="152"/>
      <c r="E747" s="152"/>
      <c r="F747" s="152"/>
      <c r="G747" s="197"/>
      <c r="H747" s="169"/>
      <c r="I747" s="152"/>
      <c r="J747" s="50"/>
      <c r="K747" s="50"/>
      <c r="L747" s="50"/>
      <c r="M747" s="50"/>
      <c r="N747" s="152"/>
      <c r="O747" s="197"/>
      <c r="P747" s="197"/>
      <c r="Q747" s="197"/>
      <c r="R747" s="197"/>
      <c r="S747" s="197"/>
      <c r="T747" s="197"/>
      <c r="U747" s="197"/>
      <c r="V747" s="197"/>
      <c r="W747" s="197"/>
      <c r="X747" s="197"/>
      <c r="Y747" s="197"/>
      <c r="Z747" s="197"/>
    </row>
    <row r="748" ht="15.75" customHeight="1">
      <c r="A748" s="180"/>
      <c r="B748" s="197"/>
      <c r="C748" s="152"/>
      <c r="D748" s="152"/>
      <c r="E748" s="152"/>
      <c r="F748" s="152"/>
      <c r="G748" s="197"/>
      <c r="H748" s="197"/>
      <c r="I748" s="152"/>
      <c r="J748" s="50"/>
      <c r="K748" s="50"/>
      <c r="L748" s="50"/>
      <c r="M748" s="50"/>
      <c r="N748" s="152"/>
      <c r="O748" s="197"/>
      <c r="P748" s="197"/>
      <c r="Q748" s="197"/>
      <c r="R748" s="197"/>
      <c r="S748" s="197"/>
      <c r="T748" s="197"/>
      <c r="U748" s="197"/>
      <c r="V748" s="197"/>
      <c r="W748" s="197"/>
      <c r="X748" s="197"/>
      <c r="Y748" s="197"/>
      <c r="Z748" s="197"/>
    </row>
    <row r="749" ht="15.75" customHeight="1">
      <c r="A749" s="180"/>
      <c r="B749" s="197"/>
      <c r="C749" s="152"/>
      <c r="D749" s="152"/>
      <c r="E749" s="197"/>
      <c r="F749" s="197"/>
      <c r="G749" s="197"/>
      <c r="H749" s="197"/>
      <c r="I749" s="152"/>
      <c r="J749" s="50"/>
      <c r="K749" s="50"/>
      <c r="L749" s="50"/>
      <c r="M749" s="50"/>
      <c r="N749" s="152"/>
      <c r="O749" s="197"/>
      <c r="P749" s="197"/>
      <c r="Q749" s="197"/>
      <c r="R749" s="197"/>
      <c r="S749" s="197"/>
      <c r="T749" s="197"/>
      <c r="U749" s="197"/>
      <c r="V749" s="197"/>
      <c r="W749" s="197"/>
      <c r="X749" s="197"/>
      <c r="Y749" s="197"/>
      <c r="Z749" s="197"/>
    </row>
    <row r="750" ht="15.75" customHeight="1">
      <c r="A750" s="180"/>
      <c r="B750" s="197"/>
      <c r="C750" s="197"/>
      <c r="D750" s="152"/>
      <c r="E750" s="197"/>
      <c r="F750" s="197"/>
      <c r="G750" s="197"/>
      <c r="H750" s="169"/>
      <c r="I750" s="152"/>
      <c r="J750" s="50"/>
      <c r="K750" s="50"/>
      <c r="L750" s="50"/>
      <c r="M750" s="50"/>
      <c r="N750" s="152"/>
      <c r="O750" s="197"/>
      <c r="P750" s="197"/>
      <c r="Q750" s="197"/>
      <c r="R750" s="197"/>
      <c r="S750" s="197"/>
      <c r="T750" s="197"/>
      <c r="U750" s="197"/>
      <c r="V750" s="197"/>
      <c r="W750" s="197"/>
      <c r="X750" s="197"/>
      <c r="Y750" s="197"/>
      <c r="Z750" s="197"/>
    </row>
    <row r="751" ht="15.75" customHeight="1">
      <c r="A751" s="180"/>
      <c r="B751" s="197"/>
      <c r="C751" s="152"/>
      <c r="D751" s="152"/>
      <c r="E751" s="152"/>
      <c r="F751" s="152"/>
      <c r="G751" s="197"/>
      <c r="H751" s="197"/>
      <c r="I751" s="152"/>
      <c r="J751" s="50"/>
      <c r="K751" s="50"/>
      <c r="L751" s="50"/>
      <c r="M751" s="50"/>
      <c r="N751" s="152"/>
      <c r="O751" s="197"/>
      <c r="P751" s="197"/>
      <c r="Q751" s="197"/>
      <c r="R751" s="197"/>
      <c r="S751" s="197"/>
      <c r="T751" s="197"/>
      <c r="U751" s="197"/>
      <c r="V751" s="197"/>
      <c r="W751" s="197"/>
      <c r="X751" s="197"/>
      <c r="Y751" s="197"/>
      <c r="Z751" s="197"/>
    </row>
    <row r="752" ht="15.75" customHeight="1">
      <c r="A752" s="180"/>
      <c r="B752" s="197"/>
      <c r="C752" s="152"/>
      <c r="D752" s="152"/>
      <c r="E752" s="152"/>
      <c r="F752" s="152"/>
      <c r="G752" s="197"/>
      <c r="H752" s="197"/>
      <c r="I752" s="152"/>
      <c r="J752" s="50"/>
      <c r="K752" s="50"/>
      <c r="L752" s="50"/>
      <c r="M752" s="50"/>
      <c r="N752" s="152"/>
      <c r="O752" s="197"/>
      <c r="P752" s="197"/>
      <c r="Q752" s="197"/>
      <c r="R752" s="197"/>
      <c r="S752" s="197"/>
      <c r="T752" s="197"/>
      <c r="U752" s="197"/>
      <c r="V752" s="197"/>
      <c r="W752" s="197"/>
      <c r="X752" s="197"/>
      <c r="Y752" s="197"/>
      <c r="Z752" s="197"/>
    </row>
    <row r="753" ht="15.75" customHeight="1">
      <c r="A753" s="180"/>
      <c r="B753" s="197"/>
      <c r="C753" s="197"/>
      <c r="D753" s="152"/>
      <c r="E753" s="152"/>
      <c r="F753" s="152"/>
      <c r="G753" s="197"/>
      <c r="H753" s="197"/>
      <c r="I753" s="152"/>
      <c r="J753" s="50"/>
      <c r="K753" s="50"/>
      <c r="L753" s="50"/>
      <c r="M753" s="50"/>
      <c r="N753" s="152"/>
      <c r="O753" s="197"/>
      <c r="P753" s="197"/>
      <c r="Q753" s="197"/>
      <c r="R753" s="197"/>
      <c r="S753" s="197"/>
      <c r="T753" s="197"/>
      <c r="U753" s="197"/>
      <c r="V753" s="197"/>
      <c r="W753" s="197"/>
      <c r="X753" s="197"/>
      <c r="Y753" s="197"/>
      <c r="Z753" s="197"/>
    </row>
    <row r="754" ht="15.75" customHeight="1">
      <c r="A754" s="180"/>
      <c r="B754" s="197"/>
      <c r="C754" s="152"/>
      <c r="D754" s="152"/>
      <c r="E754" s="152"/>
      <c r="F754" s="152"/>
      <c r="G754" s="197"/>
      <c r="H754" s="197"/>
      <c r="I754" s="152"/>
      <c r="J754" s="50"/>
      <c r="K754" s="50"/>
      <c r="L754" s="50"/>
      <c r="M754" s="50"/>
      <c r="N754" s="152"/>
      <c r="O754" s="197"/>
      <c r="P754" s="197"/>
      <c r="Q754" s="197"/>
      <c r="R754" s="197"/>
      <c r="S754" s="197"/>
      <c r="T754" s="197"/>
      <c r="U754" s="197"/>
      <c r="V754" s="197"/>
      <c r="W754" s="197"/>
      <c r="X754" s="197"/>
      <c r="Y754" s="197"/>
      <c r="Z754" s="197"/>
    </row>
    <row r="755" ht="15.75" customHeight="1">
      <c r="A755" s="180"/>
      <c r="B755" s="197"/>
      <c r="C755" s="152"/>
      <c r="D755" s="152"/>
      <c r="E755" s="152"/>
      <c r="F755" s="152"/>
      <c r="G755" s="197"/>
      <c r="H755" s="197"/>
      <c r="I755" s="152"/>
      <c r="J755" s="50"/>
      <c r="K755" s="50"/>
      <c r="L755" s="50"/>
      <c r="M755" s="50"/>
      <c r="N755" s="152"/>
      <c r="O755" s="197"/>
      <c r="P755" s="197"/>
      <c r="Q755" s="197"/>
      <c r="R755" s="197"/>
      <c r="S755" s="197"/>
      <c r="T755" s="197"/>
      <c r="U755" s="197"/>
      <c r="V755" s="197"/>
      <c r="W755" s="197"/>
      <c r="X755" s="197"/>
      <c r="Y755" s="197"/>
      <c r="Z755" s="197"/>
    </row>
    <row r="756" ht="15.75" customHeight="1">
      <c r="A756" s="180"/>
      <c r="B756" s="197"/>
      <c r="C756" s="152"/>
      <c r="D756" s="152"/>
      <c r="E756" s="152"/>
      <c r="F756" s="152"/>
      <c r="G756" s="197"/>
      <c r="H756" s="169"/>
      <c r="I756" s="152"/>
      <c r="J756" s="50"/>
      <c r="K756" s="50"/>
      <c r="L756" s="50"/>
      <c r="M756" s="50"/>
      <c r="N756" s="152"/>
      <c r="O756" s="197"/>
      <c r="P756" s="197"/>
      <c r="Q756" s="197"/>
      <c r="R756" s="197"/>
      <c r="S756" s="197"/>
      <c r="T756" s="197"/>
      <c r="U756" s="197"/>
      <c r="V756" s="197"/>
      <c r="W756" s="197"/>
      <c r="X756" s="197"/>
      <c r="Y756" s="197"/>
      <c r="Z756" s="197"/>
    </row>
    <row r="757" ht="15.75" customHeight="1">
      <c r="A757" s="180"/>
      <c r="B757" s="197"/>
      <c r="C757" s="152"/>
      <c r="D757" s="152"/>
      <c r="E757" s="152"/>
      <c r="F757" s="152"/>
      <c r="G757" s="197"/>
      <c r="H757" s="197"/>
      <c r="I757" s="152"/>
      <c r="J757" s="50"/>
      <c r="K757" s="50"/>
      <c r="L757" s="50"/>
      <c r="M757" s="50"/>
      <c r="N757" s="152"/>
      <c r="O757" s="197"/>
      <c r="P757" s="197"/>
      <c r="Q757" s="197"/>
      <c r="R757" s="197"/>
      <c r="S757" s="197"/>
      <c r="T757" s="197"/>
      <c r="U757" s="197"/>
      <c r="V757" s="197"/>
      <c r="W757" s="197"/>
      <c r="X757" s="197"/>
      <c r="Y757" s="197"/>
      <c r="Z757" s="197"/>
    </row>
    <row r="758" ht="15.75" customHeight="1">
      <c r="A758" s="180"/>
      <c r="B758" s="197"/>
      <c r="C758" s="152"/>
      <c r="D758" s="152"/>
      <c r="E758" s="152"/>
      <c r="F758" s="152"/>
      <c r="G758" s="197"/>
      <c r="H758" s="197"/>
      <c r="I758" s="152"/>
      <c r="J758" s="50"/>
      <c r="K758" s="50"/>
      <c r="L758" s="50"/>
      <c r="M758" s="50"/>
      <c r="N758" s="152"/>
      <c r="O758" s="197"/>
      <c r="P758" s="197"/>
      <c r="Q758" s="197"/>
      <c r="R758" s="197"/>
      <c r="S758" s="197"/>
      <c r="T758" s="197"/>
      <c r="U758" s="197"/>
      <c r="V758" s="197"/>
      <c r="W758" s="197"/>
      <c r="X758" s="197"/>
      <c r="Y758" s="197"/>
      <c r="Z758" s="197"/>
    </row>
    <row r="759" ht="15.75" customHeight="1">
      <c r="A759" s="180"/>
      <c r="B759" s="197"/>
      <c r="C759" s="152"/>
      <c r="D759" s="152"/>
      <c r="E759" s="152"/>
      <c r="F759" s="152"/>
      <c r="G759" s="197"/>
      <c r="H759" s="197"/>
      <c r="I759" s="152"/>
      <c r="J759" s="50"/>
      <c r="K759" s="50"/>
      <c r="L759" s="50"/>
      <c r="M759" s="50"/>
      <c r="N759" s="152"/>
      <c r="O759" s="197"/>
      <c r="P759" s="197"/>
      <c r="Q759" s="197"/>
      <c r="R759" s="197"/>
      <c r="S759" s="197"/>
      <c r="T759" s="197"/>
      <c r="U759" s="197"/>
      <c r="V759" s="197"/>
      <c r="W759" s="197"/>
      <c r="X759" s="197"/>
      <c r="Y759" s="197"/>
      <c r="Z759" s="197"/>
    </row>
    <row r="760" ht="15.75" customHeight="1">
      <c r="A760" s="180"/>
      <c r="B760" s="197"/>
      <c r="C760" s="152"/>
      <c r="D760" s="152"/>
      <c r="E760" s="197"/>
      <c r="F760" s="197"/>
      <c r="G760" s="197"/>
      <c r="H760" s="197"/>
      <c r="I760" s="152"/>
      <c r="J760" s="50"/>
      <c r="K760" s="50"/>
      <c r="L760" s="50"/>
      <c r="M760" s="50"/>
      <c r="N760" s="152"/>
      <c r="O760" s="197"/>
      <c r="P760" s="197"/>
      <c r="Q760" s="197"/>
      <c r="R760" s="197"/>
      <c r="S760" s="197"/>
      <c r="T760" s="197"/>
      <c r="U760" s="197"/>
      <c r="V760" s="197"/>
      <c r="W760" s="197"/>
      <c r="X760" s="197"/>
      <c r="Y760" s="197"/>
      <c r="Z760" s="197"/>
    </row>
    <row r="761" ht="15.75" customHeight="1">
      <c r="A761" s="180"/>
      <c r="B761" s="197"/>
      <c r="C761" s="152"/>
      <c r="D761" s="152"/>
      <c r="E761" s="152"/>
      <c r="F761" s="152"/>
      <c r="G761" s="197"/>
      <c r="H761" s="197"/>
      <c r="I761" s="152"/>
      <c r="J761" s="50"/>
      <c r="K761" s="50"/>
      <c r="L761" s="50"/>
      <c r="M761" s="50"/>
      <c r="N761" s="152"/>
      <c r="O761" s="197"/>
      <c r="P761" s="197"/>
      <c r="Q761" s="197"/>
      <c r="R761" s="197"/>
      <c r="S761" s="197"/>
      <c r="T761" s="197"/>
      <c r="U761" s="197"/>
      <c r="V761" s="197"/>
      <c r="W761" s="197"/>
      <c r="X761" s="197"/>
      <c r="Y761" s="197"/>
      <c r="Z761" s="197"/>
    </row>
    <row r="762" ht="15.75" customHeight="1">
      <c r="A762" s="180"/>
      <c r="B762" s="197"/>
      <c r="C762" s="152"/>
      <c r="D762" s="152"/>
      <c r="E762" s="197"/>
      <c r="F762" s="197"/>
      <c r="G762" s="197"/>
      <c r="H762" s="197"/>
      <c r="I762" s="152"/>
      <c r="J762" s="50"/>
      <c r="K762" s="50"/>
      <c r="L762" s="50"/>
      <c r="M762" s="50"/>
      <c r="N762" s="152"/>
      <c r="O762" s="197"/>
      <c r="P762" s="197"/>
      <c r="Q762" s="197"/>
      <c r="R762" s="197"/>
      <c r="S762" s="197"/>
      <c r="T762" s="197"/>
      <c r="U762" s="197"/>
      <c r="V762" s="197"/>
      <c r="W762" s="197"/>
      <c r="X762" s="197"/>
      <c r="Y762" s="197"/>
      <c r="Z762" s="197"/>
    </row>
    <row r="763" ht="15.75" customHeight="1">
      <c r="A763" s="180"/>
      <c r="B763" s="197"/>
      <c r="C763" s="152"/>
      <c r="D763" s="152"/>
      <c r="E763" s="152"/>
      <c r="F763" s="152"/>
      <c r="G763" s="197"/>
      <c r="H763" s="169"/>
      <c r="I763" s="152"/>
      <c r="J763" s="50"/>
      <c r="K763" s="50"/>
      <c r="L763" s="50"/>
      <c r="M763" s="50"/>
      <c r="N763" s="152"/>
      <c r="O763" s="197"/>
      <c r="P763" s="197"/>
      <c r="Q763" s="197"/>
      <c r="R763" s="197"/>
      <c r="S763" s="197"/>
      <c r="T763" s="197"/>
      <c r="U763" s="197"/>
      <c r="V763" s="197"/>
      <c r="W763" s="197"/>
      <c r="X763" s="197"/>
      <c r="Y763" s="197"/>
      <c r="Z763" s="197"/>
    </row>
    <row r="764" ht="15.75" customHeight="1">
      <c r="A764" s="180"/>
      <c r="B764" s="197"/>
      <c r="C764" s="152"/>
      <c r="D764" s="152"/>
      <c r="E764" s="152"/>
      <c r="F764" s="152"/>
      <c r="G764" s="197"/>
      <c r="H764" s="197"/>
      <c r="I764" s="152"/>
      <c r="J764" s="50"/>
      <c r="K764" s="50"/>
      <c r="L764" s="50"/>
      <c r="M764" s="50"/>
      <c r="N764" s="152"/>
      <c r="O764" s="197"/>
      <c r="P764" s="197"/>
      <c r="Q764" s="197"/>
      <c r="R764" s="197"/>
      <c r="S764" s="197"/>
      <c r="T764" s="197"/>
      <c r="U764" s="197"/>
      <c r="V764" s="197"/>
      <c r="W764" s="197"/>
      <c r="X764" s="197"/>
      <c r="Y764" s="197"/>
      <c r="Z764" s="197"/>
    </row>
    <row r="765" ht="15.75" customHeight="1">
      <c r="A765" s="180"/>
      <c r="B765" s="197"/>
      <c r="C765" s="152"/>
      <c r="D765" s="152"/>
      <c r="E765" s="197"/>
      <c r="F765" s="197"/>
      <c r="G765" s="197"/>
      <c r="H765" s="197"/>
      <c r="I765" s="152"/>
      <c r="J765" s="50"/>
      <c r="K765" s="50"/>
      <c r="L765" s="50"/>
      <c r="M765" s="50"/>
      <c r="N765" s="152"/>
      <c r="O765" s="197"/>
      <c r="P765" s="197"/>
      <c r="Q765" s="197"/>
      <c r="R765" s="197"/>
      <c r="S765" s="197"/>
      <c r="T765" s="197"/>
      <c r="U765" s="197"/>
      <c r="V765" s="197"/>
      <c r="W765" s="197"/>
      <c r="X765" s="197"/>
      <c r="Y765" s="197"/>
      <c r="Z765" s="197"/>
    </row>
    <row r="766" ht="15.75" customHeight="1">
      <c r="A766" s="180"/>
      <c r="B766" s="197"/>
      <c r="C766" s="152"/>
      <c r="D766" s="152"/>
      <c r="E766" s="152"/>
      <c r="F766" s="152"/>
      <c r="G766" s="197"/>
      <c r="H766" s="197"/>
      <c r="I766" s="152"/>
      <c r="J766" s="50"/>
      <c r="K766" s="50"/>
      <c r="L766" s="50"/>
      <c r="M766" s="50"/>
      <c r="N766" s="152"/>
      <c r="O766" s="197"/>
      <c r="P766" s="197"/>
      <c r="Q766" s="197"/>
      <c r="R766" s="197"/>
      <c r="S766" s="197"/>
      <c r="T766" s="197"/>
      <c r="U766" s="197"/>
      <c r="V766" s="197"/>
      <c r="W766" s="197"/>
      <c r="X766" s="197"/>
      <c r="Y766" s="197"/>
      <c r="Z766" s="197"/>
    </row>
    <row r="767" ht="15.75" customHeight="1">
      <c r="A767" s="180"/>
      <c r="B767" s="197"/>
      <c r="C767" s="152"/>
      <c r="D767" s="152"/>
      <c r="E767" s="197"/>
      <c r="F767" s="197"/>
      <c r="G767" s="197"/>
      <c r="H767" s="197"/>
      <c r="I767" s="152"/>
      <c r="J767" s="50"/>
      <c r="K767" s="50"/>
      <c r="L767" s="50"/>
      <c r="M767" s="50"/>
      <c r="N767" s="152"/>
      <c r="O767" s="197"/>
      <c r="P767" s="197"/>
      <c r="Q767" s="197"/>
      <c r="R767" s="197"/>
      <c r="S767" s="197"/>
      <c r="T767" s="197"/>
      <c r="U767" s="197"/>
      <c r="V767" s="197"/>
      <c r="W767" s="197"/>
      <c r="X767" s="197"/>
      <c r="Y767" s="197"/>
      <c r="Z767" s="197"/>
    </row>
    <row r="768" ht="15.75" customHeight="1">
      <c r="A768" s="180"/>
      <c r="B768" s="197"/>
      <c r="C768" s="152"/>
      <c r="D768" s="152"/>
      <c r="E768" s="152"/>
      <c r="F768" s="152"/>
      <c r="G768" s="197"/>
      <c r="H768" s="169"/>
      <c r="I768" s="152"/>
      <c r="J768" s="50"/>
      <c r="K768" s="50"/>
      <c r="L768" s="50"/>
      <c r="M768" s="50"/>
      <c r="N768" s="152"/>
      <c r="O768" s="197"/>
      <c r="P768" s="197"/>
      <c r="Q768" s="197"/>
      <c r="R768" s="197"/>
      <c r="S768" s="197"/>
      <c r="T768" s="197"/>
      <c r="U768" s="197"/>
      <c r="V768" s="197"/>
      <c r="W768" s="197"/>
      <c r="X768" s="197"/>
      <c r="Y768" s="197"/>
      <c r="Z768" s="197"/>
    </row>
    <row r="769" ht="15.75" customHeight="1">
      <c r="A769" s="180"/>
      <c r="B769" s="197"/>
      <c r="C769" s="152"/>
      <c r="D769" s="152"/>
      <c r="E769" s="197"/>
      <c r="F769" s="197"/>
      <c r="G769" s="197"/>
      <c r="H769" s="197"/>
      <c r="I769" s="152"/>
      <c r="J769" s="50"/>
      <c r="K769" s="50"/>
      <c r="L769" s="50"/>
      <c r="M769" s="50"/>
      <c r="N769" s="152"/>
      <c r="O769" s="197"/>
      <c r="P769" s="197"/>
      <c r="Q769" s="197"/>
      <c r="R769" s="197"/>
      <c r="S769" s="197"/>
      <c r="T769" s="197"/>
      <c r="U769" s="197"/>
      <c r="V769" s="197"/>
      <c r="W769" s="197"/>
      <c r="X769" s="197"/>
      <c r="Y769" s="197"/>
      <c r="Z769" s="197"/>
    </row>
    <row r="770" ht="15.75" customHeight="1">
      <c r="A770" s="180"/>
      <c r="B770" s="197"/>
      <c r="C770" s="152"/>
      <c r="D770" s="152"/>
      <c r="E770" s="197"/>
      <c r="F770" s="197"/>
      <c r="G770" s="197"/>
      <c r="H770" s="169"/>
      <c r="I770" s="152"/>
      <c r="J770" s="50"/>
      <c r="K770" s="50"/>
      <c r="L770" s="50"/>
      <c r="M770" s="50"/>
      <c r="N770" s="152"/>
      <c r="O770" s="197"/>
      <c r="P770" s="197"/>
      <c r="Q770" s="197"/>
      <c r="R770" s="197"/>
      <c r="S770" s="197"/>
      <c r="T770" s="197"/>
      <c r="U770" s="197"/>
      <c r="V770" s="197"/>
      <c r="W770" s="197"/>
      <c r="X770" s="197"/>
      <c r="Y770" s="197"/>
      <c r="Z770" s="197"/>
    </row>
    <row r="771" ht="15.75" customHeight="1">
      <c r="A771" s="180"/>
      <c r="B771" s="197"/>
      <c r="C771" s="152"/>
      <c r="D771" s="152"/>
      <c r="E771" s="152"/>
      <c r="F771" s="152"/>
      <c r="G771" s="197"/>
      <c r="H771" s="197"/>
      <c r="I771" s="152"/>
      <c r="J771" s="50"/>
      <c r="K771" s="50"/>
      <c r="L771" s="50"/>
      <c r="M771" s="50"/>
      <c r="N771" s="152"/>
      <c r="O771" s="197"/>
      <c r="P771" s="197"/>
      <c r="Q771" s="197"/>
      <c r="R771" s="197"/>
      <c r="S771" s="197"/>
      <c r="T771" s="197"/>
      <c r="U771" s="197"/>
      <c r="V771" s="197"/>
      <c r="W771" s="197"/>
      <c r="X771" s="197"/>
      <c r="Y771" s="197"/>
      <c r="Z771" s="197"/>
    </row>
    <row r="772" ht="15.75" customHeight="1">
      <c r="A772" s="180"/>
      <c r="B772" s="197"/>
      <c r="C772" s="152"/>
      <c r="D772" s="152"/>
      <c r="E772" s="197"/>
      <c r="F772" s="197"/>
      <c r="G772" s="197"/>
      <c r="H772" s="197"/>
      <c r="I772" s="152"/>
      <c r="J772" s="50"/>
      <c r="K772" s="50"/>
      <c r="L772" s="50"/>
      <c r="M772" s="50"/>
      <c r="N772" s="152"/>
      <c r="O772" s="197"/>
      <c r="P772" s="197"/>
      <c r="Q772" s="197"/>
      <c r="R772" s="197"/>
      <c r="S772" s="197"/>
      <c r="T772" s="197"/>
      <c r="U772" s="197"/>
      <c r="V772" s="197"/>
      <c r="W772" s="197"/>
      <c r="X772" s="197"/>
      <c r="Y772" s="197"/>
      <c r="Z772" s="197"/>
    </row>
    <row r="773" ht="15.75" customHeight="1">
      <c r="A773" s="180"/>
      <c r="B773" s="197"/>
      <c r="C773" s="152"/>
      <c r="D773" s="152"/>
      <c r="E773" s="152"/>
      <c r="F773" s="152"/>
      <c r="G773" s="197"/>
      <c r="H773" s="169"/>
      <c r="I773" s="152"/>
      <c r="J773" s="50"/>
      <c r="K773" s="50"/>
      <c r="L773" s="50"/>
      <c r="M773" s="50"/>
      <c r="N773" s="152"/>
      <c r="O773" s="197"/>
      <c r="P773" s="197"/>
      <c r="Q773" s="197"/>
      <c r="R773" s="197"/>
      <c r="S773" s="197"/>
      <c r="T773" s="197"/>
      <c r="U773" s="197"/>
      <c r="V773" s="197"/>
      <c r="W773" s="197"/>
      <c r="X773" s="197"/>
      <c r="Y773" s="197"/>
      <c r="Z773" s="197"/>
    </row>
    <row r="774" ht="15.75" customHeight="1">
      <c r="A774" s="180"/>
      <c r="B774" s="197"/>
      <c r="C774" s="152"/>
      <c r="D774" s="152"/>
      <c r="E774" s="152"/>
      <c r="F774" s="152"/>
      <c r="G774" s="197"/>
      <c r="H774" s="169"/>
      <c r="I774" s="152"/>
      <c r="J774" s="50"/>
      <c r="K774" s="50"/>
      <c r="L774" s="50"/>
      <c r="M774" s="50"/>
      <c r="N774" s="152"/>
      <c r="O774" s="197"/>
      <c r="P774" s="197"/>
      <c r="Q774" s="197"/>
      <c r="R774" s="197"/>
      <c r="S774" s="197"/>
      <c r="T774" s="197"/>
      <c r="U774" s="197"/>
      <c r="V774" s="197"/>
      <c r="W774" s="197"/>
      <c r="X774" s="197"/>
      <c r="Y774" s="197"/>
      <c r="Z774" s="197"/>
    </row>
    <row r="775" ht="15.75" customHeight="1">
      <c r="A775" s="180"/>
      <c r="B775" s="197"/>
      <c r="C775" s="152"/>
      <c r="D775" s="152"/>
      <c r="E775" s="152"/>
      <c r="F775" s="152"/>
      <c r="G775" s="197"/>
      <c r="H775" s="197"/>
      <c r="I775" s="152"/>
      <c r="J775" s="50"/>
      <c r="K775" s="50"/>
      <c r="L775" s="50"/>
      <c r="M775" s="50"/>
      <c r="N775" s="152"/>
      <c r="O775" s="197"/>
      <c r="P775" s="197"/>
      <c r="Q775" s="197"/>
      <c r="R775" s="197"/>
      <c r="S775" s="197"/>
      <c r="T775" s="197"/>
      <c r="U775" s="197"/>
      <c r="V775" s="197"/>
      <c r="W775" s="197"/>
      <c r="X775" s="197"/>
      <c r="Y775" s="197"/>
      <c r="Z775" s="197"/>
    </row>
    <row r="776" ht="15.75" customHeight="1">
      <c r="A776" s="180"/>
      <c r="B776" s="197"/>
      <c r="C776" s="197"/>
      <c r="D776" s="152"/>
      <c r="E776" s="197"/>
      <c r="F776" s="197"/>
      <c r="G776" s="197"/>
      <c r="H776" s="197"/>
      <c r="I776" s="152"/>
      <c r="J776" s="50"/>
      <c r="K776" s="50"/>
      <c r="L776" s="50"/>
      <c r="M776" s="50"/>
      <c r="N776" s="152"/>
      <c r="O776" s="197"/>
      <c r="P776" s="197"/>
      <c r="Q776" s="197"/>
      <c r="R776" s="197"/>
      <c r="S776" s="197"/>
      <c r="T776" s="197"/>
      <c r="U776" s="197"/>
      <c r="V776" s="197"/>
      <c r="W776" s="197"/>
      <c r="X776" s="197"/>
      <c r="Y776" s="197"/>
      <c r="Z776" s="197"/>
    </row>
    <row r="777" ht="15.75" customHeight="1">
      <c r="A777" s="180"/>
      <c r="B777" s="197"/>
      <c r="C777" s="152"/>
      <c r="D777" s="152"/>
      <c r="E777" s="197"/>
      <c r="F777" s="197"/>
      <c r="G777" s="197"/>
      <c r="H777" s="169"/>
      <c r="I777" s="152"/>
      <c r="J777" s="50"/>
      <c r="K777" s="50"/>
      <c r="L777" s="50"/>
      <c r="M777" s="50"/>
      <c r="N777" s="152"/>
      <c r="O777" s="197"/>
      <c r="P777" s="197"/>
      <c r="Q777" s="197"/>
      <c r="R777" s="197"/>
      <c r="S777" s="197"/>
      <c r="T777" s="197"/>
      <c r="U777" s="197"/>
      <c r="V777" s="197"/>
      <c r="W777" s="197"/>
      <c r="X777" s="197"/>
      <c r="Y777" s="197"/>
      <c r="Z777" s="197"/>
    </row>
    <row r="778" ht="15.75" customHeight="1">
      <c r="A778" s="180"/>
      <c r="B778" s="197"/>
      <c r="C778" s="152"/>
      <c r="D778" s="152"/>
      <c r="E778" s="152"/>
      <c r="F778" s="152"/>
      <c r="G778" s="197"/>
      <c r="H778" s="197"/>
      <c r="I778" s="152"/>
      <c r="J778" s="50"/>
      <c r="K778" s="50"/>
      <c r="L778" s="50"/>
      <c r="M778" s="50"/>
      <c r="N778" s="152"/>
      <c r="O778" s="197"/>
      <c r="P778" s="197"/>
      <c r="Q778" s="197"/>
      <c r="R778" s="197"/>
      <c r="S778" s="197"/>
      <c r="T778" s="197"/>
      <c r="U778" s="197"/>
      <c r="V778" s="197"/>
      <c r="W778" s="197"/>
      <c r="X778" s="197"/>
      <c r="Y778" s="197"/>
      <c r="Z778" s="197"/>
    </row>
    <row r="779" ht="15.75" customHeight="1">
      <c r="A779" s="180"/>
      <c r="B779" s="197"/>
      <c r="C779" s="197"/>
      <c r="D779" s="152"/>
      <c r="E779" s="152"/>
      <c r="F779" s="152"/>
      <c r="G779" s="197"/>
      <c r="H779" s="197"/>
      <c r="I779" s="152"/>
      <c r="J779" s="50"/>
      <c r="K779" s="50"/>
      <c r="L779" s="50"/>
      <c r="M779" s="50"/>
      <c r="N779" s="152"/>
      <c r="O779" s="197"/>
      <c r="P779" s="197"/>
      <c r="Q779" s="197"/>
      <c r="R779" s="197"/>
      <c r="S779" s="197"/>
      <c r="T779" s="197"/>
      <c r="U779" s="197"/>
      <c r="V779" s="197"/>
      <c r="W779" s="197"/>
      <c r="X779" s="197"/>
      <c r="Y779" s="197"/>
      <c r="Z779" s="197"/>
    </row>
    <row r="780" ht="15.75" customHeight="1">
      <c r="A780" s="180"/>
      <c r="B780" s="197"/>
      <c r="C780" s="152"/>
      <c r="D780" s="152"/>
      <c r="E780" s="152"/>
      <c r="F780" s="152"/>
      <c r="G780" s="197"/>
      <c r="H780" s="197"/>
      <c r="I780" s="152"/>
      <c r="J780" s="50"/>
      <c r="K780" s="50"/>
      <c r="L780" s="50"/>
      <c r="M780" s="50"/>
      <c r="N780" s="152"/>
      <c r="O780" s="197"/>
      <c r="P780" s="197"/>
      <c r="Q780" s="197"/>
      <c r="R780" s="197"/>
      <c r="S780" s="197"/>
      <c r="T780" s="197"/>
      <c r="U780" s="197"/>
      <c r="V780" s="197"/>
      <c r="W780" s="197"/>
      <c r="X780" s="197"/>
      <c r="Y780" s="197"/>
      <c r="Z780" s="197"/>
    </row>
    <row r="781" ht="15.75" customHeight="1">
      <c r="A781" s="180"/>
      <c r="B781" s="197"/>
      <c r="C781" s="152"/>
      <c r="D781" s="152"/>
      <c r="E781" s="152"/>
      <c r="F781" s="152"/>
      <c r="G781" s="197"/>
      <c r="H781" s="169"/>
      <c r="I781" s="152"/>
      <c r="J781" s="50"/>
      <c r="K781" s="50"/>
      <c r="L781" s="50"/>
      <c r="M781" s="50"/>
      <c r="N781" s="152"/>
      <c r="O781" s="197"/>
      <c r="P781" s="197"/>
      <c r="Q781" s="197"/>
      <c r="R781" s="197"/>
      <c r="S781" s="197"/>
      <c r="T781" s="197"/>
      <c r="U781" s="197"/>
      <c r="V781" s="197"/>
      <c r="W781" s="197"/>
      <c r="X781" s="197"/>
      <c r="Y781" s="197"/>
      <c r="Z781" s="197"/>
    </row>
    <row r="782" ht="15.75" customHeight="1">
      <c r="A782" s="180"/>
      <c r="B782" s="197"/>
      <c r="C782" s="197"/>
      <c r="D782" s="152"/>
      <c r="E782" s="152"/>
      <c r="F782" s="152"/>
      <c r="G782" s="197"/>
      <c r="H782" s="169"/>
      <c r="I782" s="152"/>
      <c r="J782" s="50"/>
      <c r="K782" s="50"/>
      <c r="L782" s="50"/>
      <c r="M782" s="50"/>
      <c r="N782" s="152"/>
      <c r="O782" s="197"/>
      <c r="P782" s="197"/>
      <c r="Q782" s="197"/>
      <c r="R782" s="197"/>
      <c r="S782" s="197"/>
      <c r="T782" s="197"/>
      <c r="U782" s="197"/>
      <c r="V782" s="197"/>
      <c r="W782" s="197"/>
      <c r="X782" s="197"/>
      <c r="Y782" s="197"/>
      <c r="Z782" s="197"/>
    </row>
    <row r="783" ht="15.75" customHeight="1">
      <c r="A783" s="180"/>
      <c r="B783" s="197"/>
      <c r="C783" s="152"/>
      <c r="D783" s="152"/>
      <c r="E783" s="197"/>
      <c r="F783" s="197"/>
      <c r="G783" s="197"/>
      <c r="H783" s="169"/>
      <c r="I783" s="152"/>
      <c r="J783" s="50"/>
      <c r="K783" s="50"/>
      <c r="L783" s="50"/>
      <c r="M783" s="50"/>
      <c r="N783" s="152"/>
      <c r="O783" s="197"/>
      <c r="P783" s="197"/>
      <c r="Q783" s="197"/>
      <c r="R783" s="197"/>
      <c r="S783" s="197"/>
      <c r="T783" s="197"/>
      <c r="U783" s="197"/>
      <c r="V783" s="197"/>
      <c r="W783" s="197"/>
      <c r="X783" s="197"/>
      <c r="Y783" s="197"/>
      <c r="Z783" s="197"/>
    </row>
    <row r="784" ht="15.75" customHeight="1">
      <c r="A784" s="180"/>
      <c r="B784" s="197"/>
      <c r="C784" s="152"/>
      <c r="D784" s="152"/>
      <c r="E784" s="152"/>
      <c r="F784" s="152"/>
      <c r="G784" s="197"/>
      <c r="H784" s="197"/>
      <c r="I784" s="152"/>
      <c r="J784" s="50"/>
      <c r="K784" s="50"/>
      <c r="L784" s="50"/>
      <c r="M784" s="50"/>
      <c r="N784" s="152"/>
      <c r="O784" s="197"/>
      <c r="P784" s="197"/>
      <c r="Q784" s="197"/>
      <c r="R784" s="197"/>
      <c r="S784" s="197"/>
      <c r="T784" s="197"/>
      <c r="U784" s="197"/>
      <c r="V784" s="197"/>
      <c r="W784" s="197"/>
      <c r="X784" s="197"/>
      <c r="Y784" s="197"/>
      <c r="Z784" s="197"/>
    </row>
    <row r="785" ht="15.75" customHeight="1">
      <c r="A785" s="180"/>
      <c r="B785" s="197"/>
      <c r="C785" s="152"/>
      <c r="D785" s="152"/>
      <c r="E785" s="152"/>
      <c r="F785" s="152"/>
      <c r="G785" s="197"/>
      <c r="H785" s="169"/>
      <c r="I785" s="152"/>
      <c r="J785" s="50"/>
      <c r="K785" s="50"/>
      <c r="L785" s="50"/>
      <c r="M785" s="50"/>
      <c r="N785" s="152"/>
      <c r="O785" s="197"/>
      <c r="P785" s="197"/>
      <c r="Q785" s="197"/>
      <c r="R785" s="197"/>
      <c r="S785" s="197"/>
      <c r="T785" s="197"/>
      <c r="U785" s="197"/>
      <c r="V785" s="197"/>
      <c r="W785" s="197"/>
      <c r="X785" s="197"/>
      <c r="Y785" s="197"/>
      <c r="Z785" s="197"/>
    </row>
    <row r="786" ht="15.75" customHeight="1">
      <c r="A786" s="180"/>
      <c r="B786" s="197"/>
      <c r="C786" s="152"/>
      <c r="D786" s="152"/>
      <c r="E786" s="152"/>
      <c r="F786" s="152"/>
      <c r="G786" s="197"/>
      <c r="H786" s="169"/>
      <c r="I786" s="152"/>
      <c r="J786" s="50"/>
      <c r="K786" s="50"/>
      <c r="L786" s="50"/>
      <c r="M786" s="50"/>
      <c r="N786" s="152"/>
      <c r="O786" s="197"/>
      <c r="P786" s="197"/>
      <c r="Q786" s="197"/>
      <c r="R786" s="197"/>
      <c r="S786" s="197"/>
      <c r="T786" s="197"/>
      <c r="U786" s="197"/>
      <c r="V786" s="197"/>
      <c r="W786" s="197"/>
      <c r="X786" s="197"/>
      <c r="Y786" s="197"/>
      <c r="Z786" s="197"/>
    </row>
    <row r="787" ht="15.75" customHeight="1">
      <c r="A787" s="180"/>
      <c r="B787" s="197"/>
      <c r="C787" s="197"/>
      <c r="D787" s="152"/>
      <c r="E787" s="152"/>
      <c r="F787" s="152"/>
      <c r="G787" s="197"/>
      <c r="H787" s="197"/>
      <c r="I787" s="152"/>
      <c r="J787" s="50"/>
      <c r="K787" s="50"/>
      <c r="L787" s="50"/>
      <c r="M787" s="50"/>
      <c r="N787" s="152"/>
      <c r="O787" s="197"/>
      <c r="P787" s="197"/>
      <c r="Q787" s="197"/>
      <c r="R787" s="197"/>
      <c r="S787" s="197"/>
      <c r="T787" s="197"/>
      <c r="U787" s="197"/>
      <c r="V787" s="197"/>
      <c r="W787" s="197"/>
      <c r="X787" s="197"/>
      <c r="Y787" s="197"/>
      <c r="Z787" s="197"/>
    </row>
    <row r="788" ht="15.75" customHeight="1">
      <c r="A788" s="180"/>
      <c r="B788" s="197"/>
      <c r="C788" s="152"/>
      <c r="D788" s="152"/>
      <c r="E788" s="152"/>
      <c r="F788" s="152"/>
      <c r="G788" s="197"/>
      <c r="H788" s="197"/>
      <c r="I788" s="152"/>
      <c r="J788" s="50"/>
      <c r="K788" s="50"/>
      <c r="L788" s="50"/>
      <c r="M788" s="50"/>
      <c r="N788" s="152"/>
      <c r="O788" s="197"/>
      <c r="P788" s="197"/>
      <c r="Q788" s="197"/>
      <c r="R788" s="197"/>
      <c r="S788" s="197"/>
      <c r="T788" s="197"/>
      <c r="U788" s="197"/>
      <c r="V788" s="197"/>
      <c r="W788" s="197"/>
      <c r="X788" s="197"/>
      <c r="Y788" s="197"/>
      <c r="Z788" s="197"/>
    </row>
    <row r="789" ht="15.75" customHeight="1">
      <c r="A789" s="180"/>
      <c r="B789" s="197"/>
      <c r="C789" s="152"/>
      <c r="D789" s="152"/>
      <c r="E789" s="152"/>
      <c r="F789" s="152"/>
      <c r="G789" s="197"/>
      <c r="H789" s="169"/>
      <c r="I789" s="152"/>
      <c r="J789" s="50"/>
      <c r="K789" s="50"/>
      <c r="L789" s="50"/>
      <c r="M789" s="50"/>
      <c r="N789" s="152"/>
      <c r="O789" s="197"/>
      <c r="P789" s="197"/>
      <c r="Q789" s="197"/>
      <c r="R789" s="197"/>
      <c r="S789" s="197"/>
      <c r="T789" s="197"/>
      <c r="U789" s="197"/>
      <c r="V789" s="197"/>
      <c r="W789" s="197"/>
      <c r="X789" s="197"/>
      <c r="Y789" s="197"/>
      <c r="Z789" s="197"/>
    </row>
    <row r="790" ht="15.75" customHeight="1">
      <c r="A790" s="180"/>
      <c r="B790" s="197"/>
      <c r="C790" s="152"/>
      <c r="D790" s="152"/>
      <c r="E790" s="152"/>
      <c r="F790" s="152"/>
      <c r="G790" s="197"/>
      <c r="H790" s="169"/>
      <c r="I790" s="152"/>
      <c r="J790" s="50"/>
      <c r="K790" s="50"/>
      <c r="L790" s="50"/>
      <c r="M790" s="50"/>
      <c r="N790" s="152"/>
      <c r="O790" s="197"/>
      <c r="P790" s="197"/>
      <c r="Q790" s="197"/>
      <c r="R790" s="197"/>
      <c r="S790" s="197"/>
      <c r="T790" s="197"/>
      <c r="U790" s="197"/>
      <c r="V790" s="197"/>
      <c r="W790" s="197"/>
      <c r="X790" s="197"/>
      <c r="Y790" s="197"/>
      <c r="Z790" s="197"/>
    </row>
    <row r="791" ht="15.75" customHeight="1">
      <c r="A791" s="180"/>
      <c r="B791" s="197"/>
      <c r="C791" s="152"/>
      <c r="D791" s="152"/>
      <c r="E791" s="152"/>
      <c r="F791" s="152"/>
      <c r="G791" s="197"/>
      <c r="H791" s="169"/>
      <c r="I791" s="152"/>
      <c r="J791" s="50"/>
      <c r="K791" s="50"/>
      <c r="L791" s="50"/>
      <c r="M791" s="50"/>
      <c r="N791" s="152"/>
      <c r="O791" s="197"/>
      <c r="P791" s="197"/>
      <c r="Q791" s="197"/>
      <c r="R791" s="197"/>
      <c r="S791" s="197"/>
      <c r="T791" s="197"/>
      <c r="U791" s="197"/>
      <c r="V791" s="197"/>
      <c r="W791" s="197"/>
      <c r="X791" s="197"/>
      <c r="Y791" s="197"/>
      <c r="Z791" s="197"/>
    </row>
    <row r="792" ht="15.75" customHeight="1">
      <c r="A792" s="180"/>
      <c r="B792" s="197"/>
      <c r="C792" s="152"/>
      <c r="D792" s="152"/>
      <c r="E792" s="152"/>
      <c r="F792" s="152"/>
      <c r="G792" s="197"/>
      <c r="H792" s="197"/>
      <c r="I792" s="152"/>
      <c r="J792" s="50"/>
      <c r="K792" s="50"/>
      <c r="L792" s="50"/>
      <c r="M792" s="50"/>
      <c r="N792" s="152"/>
      <c r="O792" s="197"/>
      <c r="P792" s="197"/>
      <c r="Q792" s="197"/>
      <c r="R792" s="197"/>
      <c r="S792" s="197"/>
      <c r="T792" s="197"/>
      <c r="U792" s="197"/>
      <c r="V792" s="197"/>
      <c r="W792" s="197"/>
      <c r="X792" s="197"/>
      <c r="Y792" s="197"/>
      <c r="Z792" s="197"/>
    </row>
    <row r="793" ht="15.75" customHeight="1">
      <c r="A793" s="180"/>
      <c r="B793" s="197"/>
      <c r="C793" s="152"/>
      <c r="D793" s="152"/>
      <c r="E793" s="197"/>
      <c r="F793" s="197"/>
      <c r="G793" s="197"/>
      <c r="H793" s="197"/>
      <c r="I793" s="152"/>
      <c r="J793" s="50"/>
      <c r="K793" s="50"/>
      <c r="L793" s="50"/>
      <c r="M793" s="50"/>
      <c r="N793" s="152"/>
      <c r="O793" s="197"/>
      <c r="P793" s="197"/>
      <c r="Q793" s="197"/>
      <c r="R793" s="197"/>
      <c r="S793" s="197"/>
      <c r="T793" s="197"/>
      <c r="U793" s="197"/>
      <c r="V793" s="197"/>
      <c r="W793" s="197"/>
      <c r="X793" s="197"/>
      <c r="Y793" s="197"/>
      <c r="Z793" s="197"/>
    </row>
    <row r="794" ht="15.75" customHeight="1">
      <c r="A794" s="180"/>
      <c r="B794" s="197"/>
      <c r="C794" s="197"/>
      <c r="D794" s="152"/>
      <c r="E794" s="152"/>
      <c r="F794" s="152"/>
      <c r="G794" s="197"/>
      <c r="H794" s="169"/>
      <c r="I794" s="152"/>
      <c r="J794" s="50"/>
      <c r="K794" s="50"/>
      <c r="L794" s="50"/>
      <c r="M794" s="50"/>
      <c r="N794" s="152"/>
      <c r="O794" s="197"/>
      <c r="P794" s="197"/>
      <c r="Q794" s="197"/>
      <c r="R794" s="197"/>
      <c r="S794" s="197"/>
      <c r="T794" s="197"/>
      <c r="U794" s="197"/>
      <c r="V794" s="197"/>
      <c r="W794" s="197"/>
      <c r="X794" s="197"/>
      <c r="Y794" s="197"/>
      <c r="Z794" s="197"/>
    </row>
    <row r="795" ht="15.75" customHeight="1">
      <c r="A795" s="180"/>
      <c r="B795" s="197"/>
      <c r="C795" s="152"/>
      <c r="D795" s="152"/>
      <c r="E795" s="152"/>
      <c r="F795" s="152"/>
      <c r="G795" s="197"/>
      <c r="H795" s="197"/>
      <c r="I795" s="152"/>
      <c r="J795" s="50"/>
      <c r="K795" s="50"/>
      <c r="L795" s="50"/>
      <c r="M795" s="50"/>
      <c r="N795" s="152"/>
      <c r="O795" s="197"/>
      <c r="P795" s="197"/>
      <c r="Q795" s="197"/>
      <c r="R795" s="197"/>
      <c r="S795" s="197"/>
      <c r="T795" s="197"/>
      <c r="U795" s="197"/>
      <c r="V795" s="197"/>
      <c r="W795" s="197"/>
      <c r="X795" s="197"/>
      <c r="Y795" s="197"/>
      <c r="Z795" s="197"/>
    </row>
    <row r="796" ht="15.75" customHeight="1">
      <c r="A796" s="180"/>
      <c r="B796" s="197"/>
      <c r="C796" s="152"/>
      <c r="D796" s="152"/>
      <c r="E796" s="152"/>
      <c r="F796" s="152"/>
      <c r="G796" s="197"/>
      <c r="H796" s="197"/>
      <c r="I796" s="152"/>
      <c r="J796" s="50"/>
      <c r="K796" s="50"/>
      <c r="L796" s="50"/>
      <c r="M796" s="50"/>
      <c r="N796" s="152"/>
      <c r="O796" s="197"/>
      <c r="P796" s="197"/>
      <c r="Q796" s="197"/>
      <c r="R796" s="197"/>
      <c r="S796" s="197"/>
      <c r="T796" s="197"/>
      <c r="U796" s="197"/>
      <c r="V796" s="197"/>
      <c r="W796" s="197"/>
      <c r="X796" s="197"/>
      <c r="Y796" s="197"/>
      <c r="Z796" s="197"/>
    </row>
    <row r="797" ht="15.75" customHeight="1">
      <c r="A797" s="180"/>
      <c r="B797" s="197"/>
      <c r="C797" s="152"/>
      <c r="D797" s="152"/>
      <c r="E797" s="152"/>
      <c r="F797" s="152"/>
      <c r="G797" s="197"/>
      <c r="H797" s="197"/>
      <c r="I797" s="152"/>
      <c r="J797" s="50"/>
      <c r="K797" s="50"/>
      <c r="L797" s="50"/>
      <c r="M797" s="50"/>
      <c r="N797" s="152"/>
      <c r="O797" s="197"/>
      <c r="P797" s="197"/>
      <c r="Q797" s="197"/>
      <c r="R797" s="197"/>
      <c r="S797" s="197"/>
      <c r="T797" s="197"/>
      <c r="U797" s="197"/>
      <c r="V797" s="197"/>
      <c r="W797" s="197"/>
      <c r="X797" s="197"/>
      <c r="Y797" s="197"/>
      <c r="Z797" s="197"/>
    </row>
    <row r="798" ht="15.75" customHeight="1">
      <c r="A798" s="180"/>
      <c r="B798" s="197"/>
      <c r="C798" s="152"/>
      <c r="D798" s="152"/>
      <c r="E798" s="152"/>
      <c r="F798" s="152"/>
      <c r="G798" s="197"/>
      <c r="H798" s="169"/>
      <c r="I798" s="152"/>
      <c r="J798" s="50"/>
      <c r="K798" s="50"/>
      <c r="L798" s="50"/>
      <c r="M798" s="50"/>
      <c r="N798" s="152"/>
      <c r="O798" s="197"/>
      <c r="P798" s="197"/>
      <c r="Q798" s="197"/>
      <c r="R798" s="197"/>
      <c r="S798" s="197"/>
      <c r="T798" s="197"/>
      <c r="U798" s="197"/>
      <c r="V798" s="197"/>
      <c r="W798" s="197"/>
      <c r="X798" s="197"/>
      <c r="Y798" s="197"/>
      <c r="Z798" s="197"/>
    </row>
    <row r="799" ht="15.75" customHeight="1">
      <c r="A799" s="180"/>
      <c r="B799" s="197"/>
      <c r="C799" s="152"/>
      <c r="D799" s="152"/>
      <c r="E799" s="152"/>
      <c r="F799" s="152"/>
      <c r="G799" s="197"/>
      <c r="H799" s="169"/>
      <c r="I799" s="152"/>
      <c r="J799" s="50"/>
      <c r="K799" s="50"/>
      <c r="L799" s="50"/>
      <c r="M799" s="50"/>
      <c r="N799" s="152"/>
      <c r="O799" s="197"/>
      <c r="P799" s="197"/>
      <c r="Q799" s="197"/>
      <c r="R799" s="197"/>
      <c r="S799" s="197"/>
      <c r="T799" s="197"/>
      <c r="U799" s="197"/>
      <c r="V799" s="197"/>
      <c r="W799" s="197"/>
      <c r="X799" s="197"/>
      <c r="Y799" s="197"/>
      <c r="Z799" s="197"/>
    </row>
    <row r="800" ht="15.75" customHeight="1">
      <c r="A800" s="180"/>
      <c r="B800" s="197"/>
      <c r="C800" s="197"/>
      <c r="D800" s="152"/>
      <c r="E800" s="152"/>
      <c r="F800" s="152"/>
      <c r="G800" s="197"/>
      <c r="H800" s="169"/>
      <c r="I800" s="152"/>
      <c r="J800" s="50"/>
      <c r="K800" s="50"/>
      <c r="L800" s="50"/>
      <c r="M800" s="50"/>
      <c r="N800" s="152"/>
      <c r="O800" s="197"/>
      <c r="P800" s="197"/>
      <c r="Q800" s="197"/>
      <c r="R800" s="197"/>
      <c r="S800" s="197"/>
      <c r="T800" s="197"/>
      <c r="U800" s="197"/>
      <c r="V800" s="197"/>
      <c r="W800" s="197"/>
      <c r="X800" s="197"/>
      <c r="Y800" s="197"/>
      <c r="Z800" s="197"/>
    </row>
    <row r="801" ht="15.75" customHeight="1">
      <c r="A801" s="180"/>
      <c r="B801" s="197"/>
      <c r="C801" s="197"/>
      <c r="D801" s="152"/>
      <c r="E801" s="152"/>
      <c r="F801" s="152"/>
      <c r="G801" s="197"/>
      <c r="H801" s="169"/>
      <c r="I801" s="152"/>
      <c r="J801" s="50"/>
      <c r="K801" s="50"/>
      <c r="L801" s="50"/>
      <c r="M801" s="50"/>
      <c r="N801" s="152"/>
      <c r="O801" s="197"/>
      <c r="P801" s="197"/>
      <c r="Q801" s="197"/>
      <c r="R801" s="197"/>
      <c r="S801" s="197"/>
      <c r="T801" s="197"/>
      <c r="U801" s="197"/>
      <c r="V801" s="197"/>
      <c r="W801" s="197"/>
      <c r="X801" s="197"/>
      <c r="Y801" s="197"/>
      <c r="Z801" s="197"/>
    </row>
    <row r="802" ht="15.75" customHeight="1">
      <c r="A802" s="180"/>
      <c r="B802" s="197"/>
      <c r="C802" s="152"/>
      <c r="D802" s="152"/>
      <c r="E802" s="152"/>
      <c r="F802" s="152"/>
      <c r="G802" s="197"/>
      <c r="H802" s="197"/>
      <c r="I802" s="152"/>
      <c r="J802" s="50"/>
      <c r="K802" s="50"/>
      <c r="L802" s="50"/>
      <c r="M802" s="50"/>
      <c r="N802" s="152"/>
      <c r="O802" s="197"/>
      <c r="P802" s="197"/>
      <c r="Q802" s="197"/>
      <c r="R802" s="197"/>
      <c r="S802" s="197"/>
      <c r="T802" s="197"/>
      <c r="U802" s="197"/>
      <c r="V802" s="197"/>
      <c r="W802" s="197"/>
      <c r="X802" s="197"/>
      <c r="Y802" s="197"/>
      <c r="Z802" s="197"/>
    </row>
    <row r="803" ht="15.75" customHeight="1">
      <c r="A803" s="180"/>
      <c r="B803" s="197"/>
      <c r="C803" s="152"/>
      <c r="D803" s="152"/>
      <c r="E803" s="152"/>
      <c r="F803" s="152"/>
      <c r="G803" s="197"/>
      <c r="H803" s="197"/>
      <c r="I803" s="152"/>
      <c r="J803" s="50"/>
      <c r="K803" s="50"/>
      <c r="L803" s="50"/>
      <c r="M803" s="50"/>
      <c r="N803" s="152"/>
      <c r="O803" s="197"/>
      <c r="P803" s="197"/>
      <c r="Q803" s="197"/>
      <c r="R803" s="197"/>
      <c r="S803" s="197"/>
      <c r="T803" s="197"/>
      <c r="U803" s="197"/>
      <c r="V803" s="197"/>
      <c r="W803" s="197"/>
      <c r="X803" s="197"/>
      <c r="Y803" s="197"/>
      <c r="Z803" s="197"/>
    </row>
    <row r="804" ht="15.75" customHeight="1">
      <c r="A804" s="180"/>
      <c r="B804" s="197"/>
      <c r="C804" s="152"/>
      <c r="D804" s="152"/>
      <c r="E804" s="152"/>
      <c r="F804" s="152"/>
      <c r="G804" s="197"/>
      <c r="H804" s="197"/>
      <c r="I804" s="152"/>
      <c r="J804" s="50"/>
      <c r="K804" s="50"/>
      <c r="L804" s="50"/>
      <c r="M804" s="50"/>
      <c r="N804" s="152"/>
      <c r="O804" s="197"/>
      <c r="P804" s="197"/>
      <c r="Q804" s="197"/>
      <c r="R804" s="197"/>
      <c r="S804" s="197"/>
      <c r="T804" s="197"/>
      <c r="U804" s="197"/>
      <c r="V804" s="197"/>
      <c r="W804" s="197"/>
      <c r="X804" s="197"/>
      <c r="Y804" s="197"/>
      <c r="Z804" s="197"/>
    </row>
    <row r="805" ht="15.75" customHeight="1">
      <c r="A805" s="180"/>
      <c r="B805" s="197"/>
      <c r="C805" s="152"/>
      <c r="D805" s="152"/>
      <c r="E805" s="152"/>
      <c r="F805" s="152"/>
      <c r="G805" s="197"/>
      <c r="H805" s="169"/>
      <c r="I805" s="152"/>
      <c r="J805" s="50"/>
      <c r="K805" s="50"/>
      <c r="L805" s="50"/>
      <c r="M805" s="50"/>
      <c r="N805" s="152"/>
      <c r="O805" s="197"/>
      <c r="P805" s="197"/>
      <c r="Q805" s="197"/>
      <c r="R805" s="197"/>
      <c r="S805" s="197"/>
      <c r="T805" s="197"/>
      <c r="U805" s="197"/>
      <c r="V805" s="197"/>
      <c r="W805" s="197"/>
      <c r="X805" s="197"/>
      <c r="Y805" s="197"/>
      <c r="Z805" s="197"/>
    </row>
    <row r="806" ht="15.75" customHeight="1">
      <c r="A806" s="180"/>
      <c r="B806" s="197"/>
      <c r="C806" s="197"/>
      <c r="D806" s="152"/>
      <c r="E806" s="152"/>
      <c r="F806" s="152"/>
      <c r="G806" s="197"/>
      <c r="H806" s="169"/>
      <c r="I806" s="152"/>
      <c r="J806" s="50"/>
      <c r="K806" s="50"/>
      <c r="L806" s="50"/>
      <c r="M806" s="50"/>
      <c r="N806" s="152"/>
      <c r="O806" s="197"/>
      <c r="P806" s="197"/>
      <c r="Q806" s="197"/>
      <c r="R806" s="197"/>
      <c r="S806" s="197"/>
      <c r="T806" s="197"/>
      <c r="U806" s="197"/>
      <c r="V806" s="197"/>
      <c r="W806" s="197"/>
      <c r="X806" s="197"/>
      <c r="Y806" s="197"/>
      <c r="Z806" s="197"/>
    </row>
    <row r="807" ht="15.75" customHeight="1">
      <c r="A807" s="180"/>
      <c r="B807" s="197"/>
      <c r="C807" s="152"/>
      <c r="D807" s="152"/>
      <c r="E807" s="152"/>
      <c r="F807" s="152"/>
      <c r="G807" s="197"/>
      <c r="H807" s="169"/>
      <c r="I807" s="152"/>
      <c r="J807" s="50"/>
      <c r="K807" s="50"/>
      <c r="L807" s="50"/>
      <c r="M807" s="50"/>
      <c r="N807" s="152"/>
      <c r="O807" s="197"/>
      <c r="P807" s="197"/>
      <c r="Q807" s="197"/>
      <c r="R807" s="197"/>
      <c r="S807" s="197"/>
      <c r="T807" s="197"/>
      <c r="U807" s="197"/>
      <c r="V807" s="197"/>
      <c r="W807" s="197"/>
      <c r="X807" s="197"/>
      <c r="Y807" s="197"/>
      <c r="Z807" s="197"/>
    </row>
    <row r="808" ht="15.75" customHeight="1">
      <c r="A808" s="180"/>
      <c r="B808" s="197"/>
      <c r="C808" s="152"/>
      <c r="D808" s="152"/>
      <c r="E808" s="152"/>
      <c r="F808" s="152"/>
      <c r="G808" s="197"/>
      <c r="H808" s="197"/>
      <c r="I808" s="152"/>
      <c r="J808" s="50"/>
      <c r="K808" s="50"/>
      <c r="L808" s="50"/>
      <c r="M808" s="50"/>
      <c r="N808" s="152"/>
      <c r="O808" s="197"/>
      <c r="P808" s="197"/>
      <c r="Q808" s="197"/>
      <c r="R808" s="197"/>
      <c r="S808" s="197"/>
      <c r="T808" s="197"/>
      <c r="U808" s="197"/>
      <c r="V808" s="197"/>
      <c r="W808" s="197"/>
      <c r="X808" s="197"/>
      <c r="Y808" s="197"/>
      <c r="Z808" s="197"/>
    </row>
    <row r="809" ht="15.75" customHeight="1">
      <c r="A809" s="180"/>
      <c r="B809" s="197"/>
      <c r="C809" s="197"/>
      <c r="D809" s="152"/>
      <c r="E809" s="152"/>
      <c r="F809" s="152"/>
      <c r="G809" s="197"/>
      <c r="H809" s="169"/>
      <c r="I809" s="152"/>
      <c r="J809" s="50"/>
      <c r="K809" s="50"/>
      <c r="L809" s="50"/>
      <c r="M809" s="50"/>
      <c r="N809" s="152"/>
      <c r="O809" s="197"/>
      <c r="P809" s="197"/>
      <c r="Q809" s="197"/>
      <c r="R809" s="197"/>
      <c r="S809" s="197"/>
      <c r="T809" s="197"/>
      <c r="U809" s="197"/>
      <c r="V809" s="197"/>
      <c r="W809" s="197"/>
      <c r="X809" s="197"/>
      <c r="Y809" s="197"/>
      <c r="Z809" s="197"/>
    </row>
    <row r="810" ht="15.75" customHeight="1">
      <c r="A810" s="180"/>
      <c r="B810" s="197"/>
      <c r="C810" s="152"/>
      <c r="D810" s="152"/>
      <c r="E810" s="152"/>
      <c r="F810" s="152"/>
      <c r="G810" s="197"/>
      <c r="H810" s="169"/>
      <c r="I810" s="152"/>
      <c r="J810" s="50"/>
      <c r="K810" s="50"/>
      <c r="L810" s="50"/>
      <c r="M810" s="50"/>
      <c r="N810" s="152"/>
      <c r="O810" s="197"/>
      <c r="P810" s="197"/>
      <c r="Q810" s="197"/>
      <c r="R810" s="197"/>
      <c r="S810" s="197"/>
      <c r="T810" s="197"/>
      <c r="U810" s="197"/>
      <c r="V810" s="197"/>
      <c r="W810" s="197"/>
      <c r="X810" s="197"/>
      <c r="Y810" s="197"/>
      <c r="Z810" s="197"/>
    </row>
    <row r="811" ht="15.75" customHeight="1">
      <c r="A811" s="180"/>
      <c r="B811" s="197"/>
      <c r="C811" s="152"/>
      <c r="D811" s="152"/>
      <c r="E811" s="152"/>
      <c r="F811" s="152"/>
      <c r="G811" s="197"/>
      <c r="H811" s="169"/>
      <c r="I811" s="152"/>
      <c r="J811" s="50"/>
      <c r="K811" s="50"/>
      <c r="L811" s="50"/>
      <c r="M811" s="50"/>
      <c r="N811" s="152"/>
      <c r="O811" s="197"/>
      <c r="P811" s="197"/>
      <c r="Q811" s="197"/>
      <c r="R811" s="197"/>
      <c r="S811" s="197"/>
      <c r="T811" s="197"/>
      <c r="U811" s="197"/>
      <c r="V811" s="197"/>
      <c r="W811" s="197"/>
      <c r="X811" s="197"/>
      <c r="Y811" s="197"/>
      <c r="Z811" s="197"/>
    </row>
    <row r="812" ht="15.75" customHeight="1">
      <c r="A812" s="180"/>
      <c r="B812" s="197"/>
      <c r="C812" s="152"/>
      <c r="D812" s="152"/>
      <c r="E812" s="152"/>
      <c r="F812" s="152"/>
      <c r="G812" s="197"/>
      <c r="H812" s="169"/>
      <c r="I812" s="152"/>
      <c r="J812" s="50"/>
      <c r="K812" s="50"/>
      <c r="L812" s="50"/>
      <c r="M812" s="50"/>
      <c r="N812" s="152"/>
      <c r="O812" s="197"/>
      <c r="P812" s="197"/>
      <c r="Q812" s="197"/>
      <c r="R812" s="197"/>
      <c r="S812" s="197"/>
      <c r="T812" s="197"/>
      <c r="U812" s="197"/>
      <c r="V812" s="197"/>
      <c r="W812" s="197"/>
      <c r="X812" s="197"/>
      <c r="Y812" s="197"/>
      <c r="Z812" s="197"/>
    </row>
    <row r="813" ht="15.75" customHeight="1">
      <c r="A813" s="180"/>
      <c r="B813" s="197"/>
      <c r="C813" s="152"/>
      <c r="D813" s="152"/>
      <c r="E813" s="152"/>
      <c r="F813" s="152"/>
      <c r="G813" s="197"/>
      <c r="H813" s="169"/>
      <c r="I813" s="152"/>
      <c r="J813" s="50"/>
      <c r="K813" s="50"/>
      <c r="L813" s="50"/>
      <c r="M813" s="50"/>
      <c r="N813" s="152"/>
      <c r="O813" s="197"/>
      <c r="P813" s="197"/>
      <c r="Q813" s="197"/>
      <c r="R813" s="197"/>
      <c r="S813" s="197"/>
      <c r="T813" s="197"/>
      <c r="U813" s="197"/>
      <c r="V813" s="197"/>
      <c r="W813" s="197"/>
      <c r="X813" s="197"/>
      <c r="Y813" s="197"/>
      <c r="Z813" s="197"/>
    </row>
    <row r="814" ht="15.75" customHeight="1">
      <c r="A814" s="180"/>
      <c r="B814" s="197"/>
      <c r="C814" s="152"/>
      <c r="D814" s="152"/>
      <c r="E814" s="152"/>
      <c r="F814" s="152"/>
      <c r="G814" s="197"/>
      <c r="H814" s="197"/>
      <c r="I814" s="152"/>
      <c r="J814" s="50"/>
      <c r="K814" s="50"/>
      <c r="L814" s="50"/>
      <c r="M814" s="50"/>
      <c r="N814" s="152"/>
      <c r="O814" s="197"/>
      <c r="P814" s="197"/>
      <c r="Q814" s="197"/>
      <c r="R814" s="197"/>
      <c r="S814" s="197"/>
      <c r="T814" s="197"/>
      <c r="U814" s="197"/>
      <c r="V814" s="197"/>
      <c r="W814" s="197"/>
      <c r="X814" s="197"/>
      <c r="Y814" s="197"/>
      <c r="Z814" s="197"/>
    </row>
    <row r="815" ht="15.75" customHeight="1">
      <c r="A815" s="180"/>
      <c r="B815" s="197"/>
      <c r="C815" s="152"/>
      <c r="D815" s="152"/>
      <c r="E815" s="152"/>
      <c r="F815" s="152"/>
      <c r="G815" s="197"/>
      <c r="H815" s="197"/>
      <c r="I815" s="152"/>
      <c r="J815" s="50"/>
      <c r="K815" s="50"/>
      <c r="L815" s="50"/>
      <c r="M815" s="50"/>
      <c r="N815" s="152"/>
      <c r="O815" s="197"/>
      <c r="P815" s="197"/>
      <c r="Q815" s="197"/>
      <c r="R815" s="197"/>
      <c r="S815" s="197"/>
      <c r="T815" s="197"/>
      <c r="U815" s="197"/>
      <c r="V815" s="197"/>
      <c r="W815" s="197"/>
      <c r="X815" s="197"/>
      <c r="Y815" s="197"/>
      <c r="Z815" s="197"/>
    </row>
    <row r="816" ht="15.75" customHeight="1">
      <c r="A816" s="180"/>
      <c r="B816" s="197"/>
      <c r="C816" s="152"/>
      <c r="D816" s="152"/>
      <c r="E816" s="197"/>
      <c r="F816" s="197"/>
      <c r="G816" s="197"/>
      <c r="H816" s="197"/>
      <c r="I816" s="152"/>
      <c r="J816" s="50"/>
      <c r="K816" s="50"/>
      <c r="L816" s="50"/>
      <c r="M816" s="50"/>
      <c r="N816" s="152"/>
      <c r="O816" s="197"/>
      <c r="P816" s="197"/>
      <c r="Q816" s="197"/>
      <c r="R816" s="197"/>
      <c r="S816" s="197"/>
      <c r="T816" s="197"/>
      <c r="U816" s="197"/>
      <c r="V816" s="197"/>
      <c r="W816" s="197"/>
      <c r="X816" s="197"/>
      <c r="Y816" s="197"/>
      <c r="Z816" s="197"/>
    </row>
    <row r="817" ht="15.75" customHeight="1">
      <c r="A817" s="180"/>
      <c r="B817" s="197"/>
      <c r="C817" s="152"/>
      <c r="D817" s="152"/>
      <c r="E817" s="197"/>
      <c r="F817" s="197"/>
      <c r="G817" s="197"/>
      <c r="H817" s="197"/>
      <c r="I817" s="152"/>
      <c r="J817" s="50"/>
      <c r="K817" s="50"/>
      <c r="L817" s="50"/>
      <c r="M817" s="50"/>
      <c r="N817" s="152"/>
      <c r="O817" s="197"/>
      <c r="P817" s="197"/>
      <c r="Q817" s="197"/>
      <c r="R817" s="197"/>
      <c r="S817" s="197"/>
      <c r="T817" s="197"/>
      <c r="U817" s="197"/>
      <c r="V817" s="197"/>
      <c r="W817" s="197"/>
      <c r="X817" s="197"/>
      <c r="Y817" s="197"/>
      <c r="Z817" s="197"/>
    </row>
    <row r="818" ht="15.75" customHeight="1">
      <c r="A818" s="180"/>
      <c r="B818" s="197"/>
      <c r="C818" s="152"/>
      <c r="D818" s="152"/>
      <c r="E818" s="152"/>
      <c r="F818" s="152"/>
      <c r="G818" s="197"/>
      <c r="H818" s="197"/>
      <c r="I818" s="152"/>
      <c r="J818" s="50"/>
      <c r="K818" s="50"/>
      <c r="L818" s="50"/>
      <c r="M818" s="50"/>
      <c r="N818" s="152"/>
      <c r="O818" s="197"/>
      <c r="P818" s="197"/>
      <c r="Q818" s="197"/>
      <c r="R818" s="197"/>
      <c r="S818" s="197"/>
      <c r="T818" s="197"/>
      <c r="U818" s="197"/>
      <c r="V818" s="197"/>
      <c r="W818" s="197"/>
      <c r="X818" s="197"/>
      <c r="Y818" s="197"/>
      <c r="Z818" s="197"/>
    </row>
    <row r="819" ht="15.75" customHeight="1">
      <c r="A819" s="180"/>
      <c r="B819" s="197"/>
      <c r="C819" s="152"/>
      <c r="D819" s="152"/>
      <c r="E819" s="152"/>
      <c r="F819" s="152"/>
      <c r="G819" s="197"/>
      <c r="H819" s="169"/>
      <c r="I819" s="152"/>
      <c r="J819" s="50"/>
      <c r="K819" s="50"/>
      <c r="L819" s="50"/>
      <c r="M819" s="50"/>
      <c r="N819" s="152"/>
      <c r="O819" s="197"/>
      <c r="P819" s="197"/>
      <c r="Q819" s="197"/>
      <c r="R819" s="197"/>
      <c r="S819" s="197"/>
      <c r="T819" s="197"/>
      <c r="U819" s="197"/>
      <c r="V819" s="197"/>
      <c r="W819" s="197"/>
      <c r="X819" s="197"/>
      <c r="Y819" s="197"/>
      <c r="Z819" s="197"/>
    </row>
    <row r="820" ht="15.75" customHeight="1">
      <c r="A820" s="180"/>
      <c r="B820" s="197"/>
      <c r="C820" s="197"/>
      <c r="D820" s="152"/>
      <c r="E820" s="152"/>
      <c r="F820" s="152"/>
      <c r="G820" s="197"/>
      <c r="H820" s="197"/>
      <c r="I820" s="152"/>
      <c r="J820" s="50"/>
      <c r="K820" s="50"/>
      <c r="L820" s="50"/>
      <c r="M820" s="50"/>
      <c r="N820" s="152"/>
      <c r="O820" s="197"/>
      <c r="P820" s="197"/>
      <c r="Q820" s="197"/>
      <c r="R820" s="197"/>
      <c r="S820" s="197"/>
      <c r="T820" s="197"/>
      <c r="U820" s="197"/>
      <c r="V820" s="197"/>
      <c r="W820" s="197"/>
      <c r="X820" s="197"/>
      <c r="Y820" s="197"/>
      <c r="Z820" s="197"/>
    </row>
    <row r="821" ht="15.75" customHeight="1">
      <c r="A821" s="180"/>
      <c r="B821" s="197"/>
      <c r="C821" s="197"/>
      <c r="D821" s="152"/>
      <c r="E821" s="152"/>
      <c r="F821" s="152"/>
      <c r="G821" s="197"/>
      <c r="H821" s="197"/>
      <c r="I821" s="152"/>
      <c r="J821" s="50"/>
      <c r="K821" s="50"/>
      <c r="L821" s="50"/>
      <c r="M821" s="50"/>
      <c r="N821" s="152"/>
      <c r="O821" s="197"/>
      <c r="P821" s="197"/>
      <c r="Q821" s="197"/>
      <c r="R821" s="197"/>
      <c r="S821" s="197"/>
      <c r="T821" s="197"/>
      <c r="U821" s="197"/>
      <c r="V821" s="197"/>
      <c r="W821" s="197"/>
      <c r="X821" s="197"/>
      <c r="Y821" s="197"/>
      <c r="Z821" s="197"/>
    </row>
    <row r="822" ht="15.75" customHeight="1">
      <c r="A822" s="180"/>
      <c r="B822" s="197"/>
      <c r="C822" s="152"/>
      <c r="D822" s="152"/>
      <c r="E822" s="152"/>
      <c r="F822" s="152"/>
      <c r="G822" s="197"/>
      <c r="H822" s="169"/>
      <c r="I822" s="152"/>
      <c r="J822" s="50"/>
      <c r="K822" s="50"/>
      <c r="L822" s="50"/>
      <c r="M822" s="50"/>
      <c r="N822" s="152"/>
      <c r="O822" s="197"/>
      <c r="P822" s="197"/>
      <c r="Q822" s="197"/>
      <c r="R822" s="197"/>
      <c r="S822" s="197"/>
      <c r="T822" s="197"/>
      <c r="U822" s="197"/>
      <c r="V822" s="197"/>
      <c r="W822" s="197"/>
      <c r="X822" s="197"/>
      <c r="Y822" s="197"/>
      <c r="Z822" s="197"/>
    </row>
    <row r="823" ht="15.75" customHeight="1">
      <c r="A823" s="180"/>
      <c r="B823" s="197"/>
      <c r="C823" s="197"/>
      <c r="D823" s="152"/>
      <c r="E823" s="152"/>
      <c r="F823" s="152"/>
      <c r="G823" s="197"/>
      <c r="H823" s="197"/>
      <c r="I823" s="152"/>
      <c r="J823" s="50"/>
      <c r="K823" s="50"/>
      <c r="L823" s="50"/>
      <c r="M823" s="50"/>
      <c r="N823" s="152"/>
      <c r="O823" s="197"/>
      <c r="P823" s="197"/>
      <c r="Q823" s="197"/>
      <c r="R823" s="197"/>
      <c r="S823" s="197"/>
      <c r="T823" s="197"/>
      <c r="U823" s="197"/>
      <c r="V823" s="197"/>
      <c r="W823" s="197"/>
      <c r="X823" s="197"/>
      <c r="Y823" s="197"/>
      <c r="Z823" s="197"/>
    </row>
    <row r="824" ht="15.75" customHeight="1">
      <c r="A824" s="180"/>
      <c r="B824" s="197"/>
      <c r="C824" s="152"/>
      <c r="D824" s="152"/>
      <c r="E824" s="152"/>
      <c r="F824" s="152"/>
      <c r="G824" s="197"/>
      <c r="H824" s="197"/>
      <c r="I824" s="152"/>
      <c r="J824" s="50"/>
      <c r="K824" s="50"/>
      <c r="L824" s="50"/>
      <c r="M824" s="50"/>
      <c r="N824" s="152"/>
      <c r="O824" s="197"/>
      <c r="P824" s="197"/>
      <c r="Q824" s="197"/>
      <c r="R824" s="197"/>
      <c r="S824" s="197"/>
      <c r="T824" s="197"/>
      <c r="U824" s="197"/>
      <c r="V824" s="197"/>
      <c r="W824" s="197"/>
      <c r="X824" s="197"/>
      <c r="Y824" s="197"/>
      <c r="Z824" s="197"/>
    </row>
    <row r="825" ht="15.75" customHeight="1">
      <c r="A825" s="180"/>
      <c r="B825" s="197"/>
      <c r="C825" s="152"/>
      <c r="D825" s="152"/>
      <c r="E825" s="152"/>
      <c r="F825" s="152"/>
      <c r="G825" s="197"/>
      <c r="H825" s="169"/>
      <c r="I825" s="152"/>
      <c r="J825" s="50"/>
      <c r="K825" s="50"/>
      <c r="L825" s="50"/>
      <c r="M825" s="50"/>
      <c r="N825" s="152"/>
      <c r="O825" s="197"/>
      <c r="P825" s="197"/>
      <c r="Q825" s="197"/>
      <c r="R825" s="197"/>
      <c r="S825" s="197"/>
      <c r="T825" s="197"/>
      <c r="U825" s="197"/>
      <c r="V825" s="197"/>
      <c r="W825" s="197"/>
      <c r="X825" s="197"/>
      <c r="Y825" s="197"/>
      <c r="Z825" s="197"/>
    </row>
    <row r="826" ht="15.75" customHeight="1">
      <c r="A826" s="180"/>
      <c r="B826" s="197"/>
      <c r="C826" s="152"/>
      <c r="D826" s="152"/>
      <c r="E826" s="152"/>
      <c r="F826" s="152"/>
      <c r="G826" s="197"/>
      <c r="H826" s="169"/>
      <c r="I826" s="152"/>
      <c r="J826" s="50"/>
      <c r="K826" s="50"/>
      <c r="L826" s="50"/>
      <c r="M826" s="50"/>
      <c r="N826" s="152"/>
      <c r="O826" s="197"/>
      <c r="P826" s="197"/>
      <c r="Q826" s="197"/>
      <c r="R826" s="197"/>
      <c r="S826" s="197"/>
      <c r="T826" s="197"/>
      <c r="U826" s="197"/>
      <c r="V826" s="197"/>
      <c r="W826" s="197"/>
      <c r="X826" s="197"/>
      <c r="Y826" s="197"/>
      <c r="Z826" s="197"/>
    </row>
    <row r="827" ht="15.75" customHeight="1">
      <c r="A827" s="180"/>
      <c r="B827" s="197"/>
      <c r="C827" s="197"/>
      <c r="D827" s="152"/>
      <c r="E827" s="152"/>
      <c r="F827" s="152"/>
      <c r="G827" s="197"/>
      <c r="H827" s="169"/>
      <c r="I827" s="152"/>
      <c r="J827" s="50"/>
      <c r="K827" s="50"/>
      <c r="L827" s="50"/>
      <c r="M827" s="50"/>
      <c r="N827" s="152"/>
      <c r="O827" s="197"/>
      <c r="P827" s="197"/>
      <c r="Q827" s="197"/>
      <c r="R827" s="197"/>
      <c r="S827" s="197"/>
      <c r="T827" s="197"/>
      <c r="U827" s="197"/>
      <c r="V827" s="197"/>
      <c r="W827" s="197"/>
      <c r="X827" s="197"/>
      <c r="Y827" s="197"/>
      <c r="Z827" s="197"/>
    </row>
    <row r="828" ht="15.75" customHeight="1">
      <c r="A828" s="180"/>
      <c r="B828" s="197"/>
      <c r="C828" s="152"/>
      <c r="D828" s="152"/>
      <c r="E828" s="152"/>
      <c r="F828" s="152"/>
      <c r="G828" s="197"/>
      <c r="H828" s="197"/>
      <c r="I828" s="152"/>
      <c r="J828" s="50"/>
      <c r="K828" s="50"/>
      <c r="L828" s="50"/>
      <c r="M828" s="50"/>
      <c r="N828" s="152"/>
      <c r="O828" s="197"/>
      <c r="P828" s="197"/>
      <c r="Q828" s="197"/>
      <c r="R828" s="197"/>
      <c r="S828" s="197"/>
      <c r="T828" s="197"/>
      <c r="U828" s="197"/>
      <c r="V828" s="197"/>
      <c r="W828" s="197"/>
      <c r="X828" s="197"/>
      <c r="Y828" s="197"/>
      <c r="Z828" s="197"/>
    </row>
    <row r="829" ht="15.75" customHeight="1">
      <c r="A829" s="180"/>
      <c r="B829" s="197"/>
      <c r="C829" s="152"/>
      <c r="D829" s="152"/>
      <c r="E829" s="152"/>
      <c r="F829" s="152"/>
      <c r="G829" s="197"/>
      <c r="H829" s="197"/>
      <c r="I829" s="152"/>
      <c r="J829" s="50"/>
      <c r="K829" s="50"/>
      <c r="L829" s="50"/>
      <c r="M829" s="50"/>
      <c r="N829" s="152"/>
      <c r="O829" s="197"/>
      <c r="P829" s="197"/>
      <c r="Q829" s="197"/>
      <c r="R829" s="197"/>
      <c r="S829" s="197"/>
      <c r="T829" s="197"/>
      <c r="U829" s="197"/>
      <c r="V829" s="197"/>
      <c r="W829" s="197"/>
      <c r="X829" s="197"/>
      <c r="Y829" s="197"/>
      <c r="Z829" s="197"/>
    </row>
    <row r="830" ht="15.75" customHeight="1">
      <c r="A830" s="180"/>
      <c r="B830" s="197"/>
      <c r="C830" s="152"/>
      <c r="D830" s="152"/>
      <c r="E830" s="152"/>
      <c r="F830" s="152"/>
      <c r="G830" s="197"/>
      <c r="H830" s="169"/>
      <c r="I830" s="152"/>
      <c r="J830" s="50"/>
      <c r="K830" s="50"/>
      <c r="L830" s="50"/>
      <c r="M830" s="50"/>
      <c r="N830" s="152"/>
      <c r="O830" s="197"/>
      <c r="P830" s="197"/>
      <c r="Q830" s="197"/>
      <c r="R830" s="197"/>
      <c r="S830" s="197"/>
      <c r="T830" s="197"/>
      <c r="U830" s="197"/>
      <c r="V830" s="197"/>
      <c r="W830" s="197"/>
      <c r="X830" s="197"/>
      <c r="Y830" s="197"/>
      <c r="Z830" s="197"/>
    </row>
    <row r="831" ht="15.75" customHeight="1">
      <c r="A831" s="180"/>
      <c r="B831" s="197"/>
      <c r="C831" s="197"/>
      <c r="D831" s="152"/>
      <c r="E831" s="197"/>
      <c r="F831" s="197"/>
      <c r="G831" s="197"/>
      <c r="H831" s="197"/>
      <c r="I831" s="152"/>
      <c r="J831" s="50"/>
      <c r="K831" s="50"/>
      <c r="L831" s="50"/>
      <c r="M831" s="50"/>
      <c r="N831" s="152"/>
      <c r="O831" s="197"/>
      <c r="P831" s="197"/>
      <c r="Q831" s="197"/>
      <c r="R831" s="197"/>
      <c r="S831" s="197"/>
      <c r="T831" s="197"/>
      <c r="U831" s="197"/>
      <c r="V831" s="197"/>
      <c r="W831" s="197"/>
      <c r="X831" s="197"/>
      <c r="Y831" s="197"/>
      <c r="Z831" s="197"/>
    </row>
    <row r="832" ht="15.75" customHeight="1">
      <c r="A832" s="180"/>
      <c r="B832" s="197"/>
      <c r="C832" s="152"/>
      <c r="D832" s="152"/>
      <c r="E832" s="152"/>
      <c r="F832" s="152"/>
      <c r="G832" s="197"/>
      <c r="H832" s="169"/>
      <c r="I832" s="152"/>
      <c r="J832" s="50"/>
      <c r="K832" s="50"/>
      <c r="L832" s="50"/>
      <c r="M832" s="50"/>
      <c r="N832" s="152"/>
      <c r="O832" s="197"/>
      <c r="P832" s="197"/>
      <c r="Q832" s="197"/>
      <c r="R832" s="197"/>
      <c r="S832" s="197"/>
      <c r="T832" s="197"/>
      <c r="U832" s="197"/>
      <c r="V832" s="197"/>
      <c r="W832" s="197"/>
      <c r="X832" s="197"/>
      <c r="Y832" s="197"/>
      <c r="Z832" s="197"/>
    </row>
    <row r="833" ht="15.75" customHeight="1">
      <c r="A833" s="180"/>
      <c r="B833" s="197"/>
      <c r="C833" s="197"/>
      <c r="D833" s="152"/>
      <c r="E833" s="152"/>
      <c r="F833" s="152"/>
      <c r="G833" s="197"/>
      <c r="H833" s="197"/>
      <c r="I833" s="152"/>
      <c r="J833" s="50"/>
      <c r="K833" s="50"/>
      <c r="L833" s="50"/>
      <c r="M833" s="50"/>
      <c r="N833" s="152"/>
      <c r="O833" s="197"/>
      <c r="P833" s="197"/>
      <c r="Q833" s="197"/>
      <c r="R833" s="197"/>
      <c r="S833" s="197"/>
      <c r="T833" s="197"/>
      <c r="U833" s="197"/>
      <c r="V833" s="197"/>
      <c r="W833" s="197"/>
      <c r="X833" s="197"/>
      <c r="Y833" s="197"/>
      <c r="Z833" s="197"/>
    </row>
    <row r="834" ht="15.75" customHeight="1">
      <c r="A834" s="180"/>
      <c r="B834" s="197"/>
      <c r="C834" s="152"/>
      <c r="D834" s="152"/>
      <c r="E834" s="152"/>
      <c r="F834" s="152"/>
      <c r="G834" s="197"/>
      <c r="H834" s="169"/>
      <c r="I834" s="152"/>
      <c r="J834" s="50"/>
      <c r="K834" s="50"/>
      <c r="L834" s="50"/>
      <c r="M834" s="50"/>
      <c r="N834" s="152"/>
      <c r="O834" s="197"/>
      <c r="P834" s="197"/>
      <c r="Q834" s="197"/>
      <c r="R834" s="197"/>
      <c r="S834" s="197"/>
      <c r="T834" s="197"/>
      <c r="U834" s="197"/>
      <c r="V834" s="197"/>
      <c r="W834" s="197"/>
      <c r="X834" s="197"/>
      <c r="Y834" s="197"/>
      <c r="Z834" s="197"/>
    </row>
    <row r="835" ht="15.75" customHeight="1">
      <c r="A835" s="180"/>
      <c r="B835" s="197"/>
      <c r="C835" s="152"/>
      <c r="D835" s="152"/>
      <c r="E835" s="152"/>
      <c r="F835" s="152"/>
      <c r="G835" s="197"/>
      <c r="H835" s="197"/>
      <c r="I835" s="152"/>
      <c r="J835" s="50"/>
      <c r="K835" s="50"/>
      <c r="L835" s="50"/>
      <c r="M835" s="50"/>
      <c r="N835" s="152"/>
      <c r="O835" s="197"/>
      <c r="P835" s="197"/>
      <c r="Q835" s="197"/>
      <c r="R835" s="197"/>
      <c r="S835" s="197"/>
      <c r="T835" s="197"/>
      <c r="U835" s="197"/>
      <c r="V835" s="197"/>
      <c r="W835" s="197"/>
      <c r="X835" s="197"/>
      <c r="Y835" s="197"/>
      <c r="Z835" s="197"/>
    </row>
    <row r="836" ht="15.75" customHeight="1">
      <c r="A836" s="180"/>
      <c r="B836" s="197"/>
      <c r="C836" s="152"/>
      <c r="D836" s="152"/>
      <c r="E836" s="197"/>
      <c r="F836" s="197"/>
      <c r="G836" s="197"/>
      <c r="H836" s="197"/>
      <c r="I836" s="152"/>
      <c r="J836" s="50"/>
      <c r="K836" s="50"/>
      <c r="L836" s="50"/>
      <c r="M836" s="50"/>
      <c r="N836" s="152"/>
      <c r="O836" s="197"/>
      <c r="P836" s="197"/>
      <c r="Q836" s="197"/>
      <c r="R836" s="197"/>
      <c r="S836" s="197"/>
      <c r="T836" s="197"/>
      <c r="U836" s="197"/>
      <c r="V836" s="197"/>
      <c r="W836" s="197"/>
      <c r="X836" s="197"/>
      <c r="Y836" s="197"/>
      <c r="Z836" s="197"/>
    </row>
    <row r="837" ht="15.75" customHeight="1">
      <c r="A837" s="180"/>
      <c r="B837" s="197"/>
      <c r="C837" s="152"/>
      <c r="D837" s="152"/>
      <c r="E837" s="152"/>
      <c r="F837" s="152"/>
      <c r="G837" s="197"/>
      <c r="H837" s="197"/>
      <c r="I837" s="152"/>
      <c r="J837" s="50"/>
      <c r="K837" s="50"/>
      <c r="L837" s="50"/>
      <c r="M837" s="50"/>
      <c r="N837" s="152"/>
      <c r="O837" s="197"/>
      <c r="P837" s="197"/>
      <c r="Q837" s="197"/>
      <c r="R837" s="197"/>
      <c r="S837" s="197"/>
      <c r="T837" s="197"/>
      <c r="U837" s="197"/>
      <c r="V837" s="197"/>
      <c r="W837" s="197"/>
      <c r="X837" s="197"/>
      <c r="Y837" s="197"/>
      <c r="Z837" s="197"/>
    </row>
    <row r="838" ht="15.75" customHeight="1">
      <c r="A838" s="180"/>
      <c r="B838" s="197"/>
      <c r="C838" s="152"/>
      <c r="D838" s="152"/>
      <c r="E838" s="152"/>
      <c r="F838" s="152"/>
      <c r="G838" s="197"/>
      <c r="H838" s="169"/>
      <c r="I838" s="152"/>
      <c r="J838" s="50"/>
      <c r="K838" s="50"/>
      <c r="L838" s="50"/>
      <c r="M838" s="50"/>
      <c r="N838" s="152"/>
      <c r="O838" s="197"/>
      <c r="P838" s="197"/>
      <c r="Q838" s="197"/>
      <c r="R838" s="197"/>
      <c r="S838" s="197"/>
      <c r="T838" s="197"/>
      <c r="U838" s="197"/>
      <c r="V838" s="197"/>
      <c r="W838" s="197"/>
      <c r="X838" s="197"/>
      <c r="Y838" s="197"/>
      <c r="Z838" s="197"/>
    </row>
    <row r="839" ht="15.75" customHeight="1">
      <c r="A839" s="180"/>
      <c r="B839" s="197"/>
      <c r="C839" s="152"/>
      <c r="D839" s="152"/>
      <c r="E839" s="197"/>
      <c r="F839" s="197"/>
      <c r="G839" s="197"/>
      <c r="H839" s="197"/>
      <c r="I839" s="152"/>
      <c r="J839" s="50"/>
      <c r="K839" s="50"/>
      <c r="L839" s="50"/>
      <c r="M839" s="50"/>
      <c r="N839" s="152"/>
      <c r="O839" s="197"/>
      <c r="P839" s="197"/>
      <c r="Q839" s="197"/>
      <c r="R839" s="197"/>
      <c r="S839" s="197"/>
      <c r="T839" s="197"/>
      <c r="U839" s="197"/>
      <c r="V839" s="197"/>
      <c r="W839" s="197"/>
      <c r="X839" s="197"/>
      <c r="Y839" s="197"/>
      <c r="Z839" s="197"/>
    </row>
    <row r="840" ht="15.75" customHeight="1">
      <c r="A840" s="180"/>
      <c r="B840" s="197"/>
      <c r="C840" s="152"/>
      <c r="D840" s="152"/>
      <c r="E840" s="197"/>
      <c r="F840" s="197"/>
      <c r="G840" s="197"/>
      <c r="H840" s="197"/>
      <c r="I840" s="152"/>
      <c r="J840" s="50"/>
      <c r="K840" s="50"/>
      <c r="L840" s="50"/>
      <c r="M840" s="50"/>
      <c r="N840" s="152"/>
      <c r="O840" s="197"/>
      <c r="P840" s="197"/>
      <c r="Q840" s="197"/>
      <c r="R840" s="197"/>
      <c r="S840" s="197"/>
      <c r="T840" s="197"/>
      <c r="U840" s="197"/>
      <c r="V840" s="197"/>
      <c r="W840" s="197"/>
      <c r="X840" s="197"/>
      <c r="Y840" s="197"/>
      <c r="Z840" s="197"/>
    </row>
    <row r="841" ht="15.75" customHeight="1">
      <c r="A841" s="180"/>
      <c r="B841" s="197"/>
      <c r="C841" s="152"/>
      <c r="D841" s="152"/>
      <c r="E841" s="152"/>
      <c r="F841" s="152"/>
      <c r="G841" s="197"/>
      <c r="H841" s="197"/>
      <c r="I841" s="152"/>
      <c r="J841" s="50"/>
      <c r="K841" s="50"/>
      <c r="L841" s="50"/>
      <c r="M841" s="50"/>
      <c r="N841" s="152"/>
      <c r="O841" s="197"/>
      <c r="P841" s="197"/>
      <c r="Q841" s="197"/>
      <c r="R841" s="197"/>
      <c r="S841" s="197"/>
      <c r="T841" s="197"/>
      <c r="U841" s="197"/>
      <c r="V841" s="197"/>
      <c r="W841" s="197"/>
      <c r="X841" s="197"/>
      <c r="Y841" s="197"/>
      <c r="Z841" s="197"/>
    </row>
    <row r="842" ht="15.75" customHeight="1">
      <c r="A842" s="180"/>
      <c r="B842" s="197"/>
      <c r="C842" s="152"/>
      <c r="D842" s="152"/>
      <c r="E842" s="152"/>
      <c r="F842" s="152"/>
      <c r="G842" s="197"/>
      <c r="H842" s="197"/>
      <c r="I842" s="152"/>
      <c r="J842" s="50"/>
      <c r="K842" s="50"/>
      <c r="L842" s="50"/>
      <c r="M842" s="50"/>
      <c r="N842" s="152"/>
      <c r="O842" s="197"/>
      <c r="P842" s="197"/>
      <c r="Q842" s="197"/>
      <c r="R842" s="197"/>
      <c r="S842" s="197"/>
      <c r="T842" s="197"/>
      <c r="U842" s="197"/>
      <c r="V842" s="197"/>
      <c r="W842" s="197"/>
      <c r="X842" s="197"/>
      <c r="Y842" s="197"/>
      <c r="Z842" s="197"/>
    </row>
    <row r="843" ht="15.75" customHeight="1">
      <c r="A843" s="180"/>
      <c r="B843" s="197"/>
      <c r="C843" s="152"/>
      <c r="D843" s="152"/>
      <c r="E843" s="152"/>
      <c r="F843" s="152"/>
      <c r="G843" s="197"/>
      <c r="H843" s="169"/>
      <c r="I843" s="152"/>
      <c r="J843" s="50"/>
      <c r="K843" s="50"/>
      <c r="L843" s="50"/>
      <c r="M843" s="50"/>
      <c r="N843" s="152"/>
      <c r="O843" s="197"/>
      <c r="P843" s="197"/>
      <c r="Q843" s="197"/>
      <c r="R843" s="197"/>
      <c r="S843" s="197"/>
      <c r="T843" s="197"/>
      <c r="U843" s="197"/>
      <c r="V843" s="197"/>
      <c r="W843" s="197"/>
      <c r="X843" s="197"/>
      <c r="Y843" s="197"/>
      <c r="Z843" s="197"/>
    </row>
    <row r="844" ht="15.75" customHeight="1">
      <c r="A844" s="180"/>
      <c r="B844" s="197"/>
      <c r="C844" s="152"/>
      <c r="D844" s="152"/>
      <c r="E844" s="152"/>
      <c r="F844" s="152"/>
      <c r="G844" s="197"/>
      <c r="H844" s="197"/>
      <c r="I844" s="152"/>
      <c r="J844" s="50"/>
      <c r="K844" s="50"/>
      <c r="L844" s="50"/>
      <c r="M844" s="50"/>
      <c r="N844" s="152"/>
      <c r="O844" s="197"/>
      <c r="P844" s="197"/>
      <c r="Q844" s="197"/>
      <c r="R844" s="197"/>
      <c r="S844" s="197"/>
      <c r="T844" s="197"/>
      <c r="U844" s="197"/>
      <c r="V844" s="197"/>
      <c r="W844" s="197"/>
      <c r="X844" s="197"/>
      <c r="Y844" s="197"/>
      <c r="Z844" s="197"/>
    </row>
    <row r="845" ht="15.75" customHeight="1">
      <c r="A845" s="180"/>
      <c r="B845" s="197"/>
      <c r="C845" s="152"/>
      <c r="D845" s="152"/>
      <c r="E845" s="152"/>
      <c r="F845" s="152"/>
      <c r="G845" s="197"/>
      <c r="H845" s="197"/>
      <c r="I845" s="152"/>
      <c r="J845" s="50"/>
      <c r="K845" s="50"/>
      <c r="L845" s="50"/>
      <c r="M845" s="50"/>
      <c r="N845" s="152"/>
      <c r="O845" s="197"/>
      <c r="P845" s="197"/>
      <c r="Q845" s="197"/>
      <c r="R845" s="197"/>
      <c r="S845" s="197"/>
      <c r="T845" s="197"/>
      <c r="U845" s="197"/>
      <c r="V845" s="197"/>
      <c r="W845" s="197"/>
      <c r="X845" s="197"/>
      <c r="Y845" s="197"/>
      <c r="Z845" s="197"/>
    </row>
    <row r="846" ht="15.75" customHeight="1">
      <c r="A846" s="180"/>
      <c r="B846" s="197"/>
      <c r="C846" s="152"/>
      <c r="D846" s="152"/>
      <c r="E846" s="152"/>
      <c r="F846" s="152"/>
      <c r="G846" s="197"/>
      <c r="H846" s="197"/>
      <c r="I846" s="152"/>
      <c r="J846" s="50"/>
      <c r="K846" s="50"/>
      <c r="L846" s="50"/>
      <c r="M846" s="50"/>
      <c r="N846" s="152"/>
      <c r="O846" s="197"/>
      <c r="P846" s="197"/>
      <c r="Q846" s="197"/>
      <c r="R846" s="197"/>
      <c r="S846" s="197"/>
      <c r="T846" s="197"/>
      <c r="U846" s="197"/>
      <c r="V846" s="197"/>
      <c r="W846" s="197"/>
      <c r="X846" s="197"/>
      <c r="Y846" s="197"/>
      <c r="Z846" s="197"/>
    </row>
    <row r="847" ht="15.75" customHeight="1">
      <c r="A847" s="180"/>
      <c r="B847" s="197"/>
      <c r="C847" s="152"/>
      <c r="D847" s="152"/>
      <c r="E847" s="152"/>
      <c r="F847" s="152"/>
      <c r="G847" s="197"/>
      <c r="H847" s="169"/>
      <c r="I847" s="152"/>
      <c r="J847" s="50"/>
      <c r="K847" s="50"/>
      <c r="L847" s="50"/>
      <c r="M847" s="50"/>
      <c r="N847" s="152"/>
      <c r="O847" s="197"/>
      <c r="P847" s="197"/>
      <c r="Q847" s="197"/>
      <c r="R847" s="197"/>
      <c r="S847" s="197"/>
      <c r="T847" s="197"/>
      <c r="U847" s="197"/>
      <c r="V847" s="197"/>
      <c r="W847" s="197"/>
      <c r="X847" s="197"/>
      <c r="Y847" s="197"/>
      <c r="Z847" s="197"/>
    </row>
    <row r="848" ht="15.75" customHeight="1">
      <c r="A848" s="180"/>
      <c r="B848" s="197"/>
      <c r="C848" s="197"/>
      <c r="D848" s="152"/>
      <c r="E848" s="152"/>
      <c r="F848" s="152"/>
      <c r="G848" s="197"/>
      <c r="H848" s="197"/>
      <c r="I848" s="152"/>
      <c r="J848" s="50"/>
      <c r="K848" s="50"/>
      <c r="L848" s="50"/>
      <c r="M848" s="50"/>
      <c r="N848" s="152"/>
      <c r="O848" s="197"/>
      <c r="P848" s="197"/>
      <c r="Q848" s="197"/>
      <c r="R848" s="197"/>
      <c r="S848" s="197"/>
      <c r="T848" s="197"/>
      <c r="U848" s="197"/>
      <c r="V848" s="197"/>
      <c r="W848" s="197"/>
      <c r="X848" s="197"/>
      <c r="Y848" s="197"/>
      <c r="Z848" s="197"/>
    </row>
    <row r="849" ht="15.75" customHeight="1">
      <c r="A849" s="180"/>
      <c r="B849" s="197"/>
      <c r="C849" s="152"/>
      <c r="D849" s="152"/>
      <c r="E849" s="152"/>
      <c r="F849" s="152"/>
      <c r="G849" s="197"/>
      <c r="H849" s="197"/>
      <c r="I849" s="152"/>
      <c r="J849" s="50"/>
      <c r="K849" s="50"/>
      <c r="L849" s="50"/>
      <c r="M849" s="50"/>
      <c r="N849" s="152"/>
      <c r="O849" s="197"/>
      <c r="P849" s="197"/>
      <c r="Q849" s="197"/>
      <c r="R849" s="197"/>
      <c r="S849" s="197"/>
      <c r="T849" s="197"/>
      <c r="U849" s="197"/>
      <c r="V849" s="197"/>
      <c r="W849" s="197"/>
      <c r="X849" s="197"/>
      <c r="Y849" s="197"/>
      <c r="Z849" s="197"/>
    </row>
    <row r="850" ht="15.75" customHeight="1">
      <c r="A850" s="180"/>
      <c r="B850" s="197"/>
      <c r="C850" s="152"/>
      <c r="D850" s="152"/>
      <c r="E850" s="197"/>
      <c r="F850" s="197"/>
      <c r="G850" s="197"/>
      <c r="H850" s="197"/>
      <c r="I850" s="152"/>
      <c r="J850" s="50"/>
      <c r="K850" s="50"/>
      <c r="L850" s="50"/>
      <c r="M850" s="50"/>
      <c r="N850" s="152"/>
      <c r="O850" s="197"/>
      <c r="P850" s="197"/>
      <c r="Q850" s="197"/>
      <c r="R850" s="197"/>
      <c r="S850" s="197"/>
      <c r="T850" s="197"/>
      <c r="U850" s="197"/>
      <c r="V850" s="197"/>
      <c r="W850" s="197"/>
      <c r="X850" s="197"/>
      <c r="Y850" s="197"/>
      <c r="Z850" s="197"/>
    </row>
    <row r="851" ht="15.75" customHeight="1">
      <c r="A851" s="180"/>
      <c r="B851" s="197"/>
      <c r="C851" s="197"/>
      <c r="D851" s="152"/>
      <c r="E851" s="197"/>
      <c r="F851" s="197"/>
      <c r="G851" s="197"/>
      <c r="H851" s="197"/>
      <c r="I851" s="152"/>
      <c r="J851" s="50"/>
      <c r="K851" s="50"/>
      <c r="L851" s="50"/>
      <c r="M851" s="50"/>
      <c r="N851" s="152"/>
      <c r="O851" s="197"/>
      <c r="P851" s="197"/>
      <c r="Q851" s="197"/>
      <c r="R851" s="197"/>
      <c r="S851" s="197"/>
      <c r="T851" s="197"/>
      <c r="U851" s="197"/>
      <c r="V851" s="197"/>
      <c r="W851" s="197"/>
      <c r="X851" s="197"/>
      <c r="Y851" s="197"/>
      <c r="Z851" s="197"/>
    </row>
    <row r="852" ht="15.75" customHeight="1">
      <c r="A852" s="180"/>
      <c r="B852" s="197"/>
      <c r="C852" s="197"/>
      <c r="D852" s="152"/>
      <c r="E852" s="152"/>
      <c r="F852" s="152"/>
      <c r="G852" s="197"/>
      <c r="H852" s="197"/>
      <c r="I852" s="152"/>
      <c r="J852" s="50"/>
      <c r="K852" s="50"/>
      <c r="L852" s="50"/>
      <c r="M852" s="50"/>
      <c r="N852" s="152"/>
      <c r="O852" s="197"/>
      <c r="P852" s="197"/>
      <c r="Q852" s="197"/>
      <c r="R852" s="197"/>
      <c r="S852" s="197"/>
      <c r="T852" s="197"/>
      <c r="U852" s="197"/>
      <c r="V852" s="197"/>
      <c r="W852" s="197"/>
      <c r="X852" s="197"/>
      <c r="Y852" s="197"/>
      <c r="Z852" s="197"/>
    </row>
    <row r="853" ht="15.75" customHeight="1">
      <c r="A853" s="180"/>
      <c r="B853" s="197"/>
      <c r="C853" s="152"/>
      <c r="D853" s="152"/>
      <c r="E853" s="152"/>
      <c r="F853" s="152"/>
      <c r="G853" s="197"/>
      <c r="H853" s="197"/>
      <c r="I853" s="152"/>
      <c r="J853" s="50"/>
      <c r="K853" s="50"/>
      <c r="L853" s="50"/>
      <c r="M853" s="50"/>
      <c r="N853" s="152"/>
      <c r="O853" s="197"/>
      <c r="P853" s="197"/>
      <c r="Q853" s="197"/>
      <c r="R853" s="197"/>
      <c r="S853" s="197"/>
      <c r="T853" s="197"/>
      <c r="U853" s="197"/>
      <c r="V853" s="197"/>
      <c r="W853" s="197"/>
      <c r="X853" s="197"/>
      <c r="Y853" s="197"/>
      <c r="Z853" s="197"/>
    </row>
    <row r="854" ht="15.75" customHeight="1">
      <c r="A854" s="180"/>
      <c r="B854" s="197"/>
      <c r="C854" s="152"/>
      <c r="D854" s="152"/>
      <c r="E854" s="197"/>
      <c r="F854" s="197"/>
      <c r="G854" s="197"/>
      <c r="H854" s="197"/>
      <c r="I854" s="152"/>
      <c r="J854" s="50"/>
      <c r="K854" s="50"/>
      <c r="L854" s="50"/>
      <c r="M854" s="50"/>
      <c r="N854" s="152"/>
      <c r="O854" s="197"/>
      <c r="P854" s="197"/>
      <c r="Q854" s="197"/>
      <c r="R854" s="197"/>
      <c r="S854" s="197"/>
      <c r="T854" s="197"/>
      <c r="U854" s="197"/>
      <c r="V854" s="197"/>
      <c r="W854" s="197"/>
      <c r="X854" s="197"/>
      <c r="Y854" s="197"/>
      <c r="Z854" s="197"/>
    </row>
    <row r="855" ht="15.75" customHeight="1">
      <c r="A855" s="180"/>
      <c r="B855" s="197"/>
      <c r="C855" s="152"/>
      <c r="D855" s="152"/>
      <c r="E855" s="152"/>
      <c r="F855" s="152"/>
      <c r="G855" s="197"/>
      <c r="H855" s="169"/>
      <c r="I855" s="152"/>
      <c r="J855" s="50"/>
      <c r="K855" s="50"/>
      <c r="L855" s="50"/>
      <c r="M855" s="50"/>
      <c r="N855" s="152"/>
      <c r="O855" s="197"/>
      <c r="P855" s="197"/>
      <c r="Q855" s="197"/>
      <c r="R855" s="197"/>
      <c r="S855" s="197"/>
      <c r="T855" s="197"/>
      <c r="U855" s="197"/>
      <c r="V855" s="197"/>
      <c r="W855" s="197"/>
      <c r="X855" s="197"/>
      <c r="Y855" s="197"/>
      <c r="Z855" s="197"/>
    </row>
    <row r="856" ht="15.75" customHeight="1">
      <c r="A856" s="180"/>
      <c r="B856" s="197"/>
      <c r="C856" s="152"/>
      <c r="D856" s="152"/>
      <c r="E856" s="152"/>
      <c r="F856" s="152"/>
      <c r="G856" s="197"/>
      <c r="H856" s="197"/>
      <c r="I856" s="152"/>
      <c r="J856" s="50"/>
      <c r="K856" s="50"/>
      <c r="L856" s="50"/>
      <c r="M856" s="50"/>
      <c r="N856" s="152"/>
      <c r="O856" s="197"/>
      <c r="P856" s="197"/>
      <c r="Q856" s="197"/>
      <c r="R856" s="197"/>
      <c r="S856" s="197"/>
      <c r="T856" s="197"/>
      <c r="U856" s="197"/>
      <c r="V856" s="197"/>
      <c r="W856" s="197"/>
      <c r="X856" s="197"/>
      <c r="Y856" s="197"/>
      <c r="Z856" s="197"/>
    </row>
    <row r="857" ht="15.75" customHeight="1">
      <c r="A857" s="180"/>
      <c r="B857" s="197"/>
      <c r="C857" s="152"/>
      <c r="D857" s="152"/>
      <c r="E857" s="197"/>
      <c r="F857" s="197"/>
      <c r="G857" s="197"/>
      <c r="H857" s="197"/>
      <c r="I857" s="152"/>
      <c r="J857" s="50"/>
      <c r="K857" s="50"/>
      <c r="L857" s="50"/>
      <c r="M857" s="50"/>
      <c r="N857" s="152"/>
      <c r="O857" s="197"/>
      <c r="P857" s="197"/>
      <c r="Q857" s="197"/>
      <c r="R857" s="197"/>
      <c r="S857" s="197"/>
      <c r="T857" s="197"/>
      <c r="U857" s="197"/>
      <c r="V857" s="197"/>
      <c r="W857" s="197"/>
      <c r="X857" s="197"/>
      <c r="Y857" s="197"/>
      <c r="Z857" s="197"/>
    </row>
    <row r="858" ht="15.75" customHeight="1">
      <c r="A858" s="180"/>
      <c r="B858" s="197"/>
      <c r="C858" s="152"/>
      <c r="D858" s="152"/>
      <c r="E858" s="152"/>
      <c r="F858" s="152"/>
      <c r="G858" s="197"/>
      <c r="H858" s="197"/>
      <c r="I858" s="152"/>
      <c r="J858" s="50"/>
      <c r="K858" s="50"/>
      <c r="L858" s="50"/>
      <c r="M858" s="50"/>
      <c r="N858" s="152"/>
      <c r="O858" s="197"/>
      <c r="P858" s="197"/>
      <c r="Q858" s="197"/>
      <c r="R858" s="197"/>
      <c r="S858" s="197"/>
      <c r="T858" s="197"/>
      <c r="U858" s="197"/>
      <c r="V858" s="197"/>
      <c r="W858" s="197"/>
      <c r="X858" s="197"/>
      <c r="Y858" s="197"/>
      <c r="Z858" s="197"/>
    </row>
    <row r="859" ht="15.75" customHeight="1">
      <c r="A859" s="180"/>
      <c r="B859" s="197"/>
      <c r="C859" s="152"/>
      <c r="D859" s="152"/>
      <c r="E859" s="152"/>
      <c r="F859" s="152"/>
      <c r="G859" s="197"/>
      <c r="H859" s="169"/>
      <c r="I859" s="152"/>
      <c r="J859" s="50"/>
      <c r="K859" s="50"/>
      <c r="L859" s="50"/>
      <c r="M859" s="50"/>
      <c r="N859" s="152"/>
      <c r="O859" s="197"/>
      <c r="P859" s="197"/>
      <c r="Q859" s="197"/>
      <c r="R859" s="197"/>
      <c r="S859" s="197"/>
      <c r="T859" s="197"/>
      <c r="U859" s="197"/>
      <c r="V859" s="197"/>
      <c r="W859" s="197"/>
      <c r="X859" s="197"/>
      <c r="Y859" s="197"/>
      <c r="Z859" s="197"/>
    </row>
    <row r="860" ht="15.75" customHeight="1">
      <c r="A860" s="180"/>
      <c r="B860" s="197"/>
      <c r="C860" s="197"/>
      <c r="D860" s="152"/>
      <c r="E860" s="152"/>
      <c r="F860" s="152"/>
      <c r="G860" s="197"/>
      <c r="H860" s="197"/>
      <c r="I860" s="152"/>
      <c r="J860" s="50"/>
      <c r="K860" s="50"/>
      <c r="L860" s="50"/>
      <c r="M860" s="50"/>
      <c r="N860" s="152"/>
      <c r="O860" s="197"/>
      <c r="P860" s="197"/>
      <c r="Q860" s="197"/>
      <c r="R860" s="197"/>
      <c r="S860" s="197"/>
      <c r="T860" s="197"/>
      <c r="U860" s="197"/>
      <c r="V860" s="197"/>
      <c r="W860" s="197"/>
      <c r="X860" s="197"/>
      <c r="Y860" s="197"/>
      <c r="Z860" s="197"/>
    </row>
    <row r="861" ht="15.75" customHeight="1">
      <c r="A861" s="180"/>
      <c r="B861" s="197"/>
      <c r="C861" s="152"/>
      <c r="D861" s="152"/>
      <c r="E861" s="152"/>
      <c r="F861" s="152"/>
      <c r="G861" s="197"/>
      <c r="H861" s="169"/>
      <c r="I861" s="152"/>
      <c r="J861" s="50"/>
      <c r="K861" s="50"/>
      <c r="L861" s="50"/>
      <c r="M861" s="50"/>
      <c r="N861" s="152"/>
      <c r="O861" s="197"/>
      <c r="P861" s="197"/>
      <c r="Q861" s="197"/>
      <c r="R861" s="197"/>
      <c r="S861" s="197"/>
      <c r="T861" s="197"/>
      <c r="U861" s="197"/>
      <c r="V861" s="197"/>
      <c r="W861" s="197"/>
      <c r="X861" s="197"/>
      <c r="Y861" s="197"/>
      <c r="Z861" s="197"/>
    </row>
    <row r="862" ht="15.75" customHeight="1">
      <c r="A862" s="180"/>
      <c r="B862" s="197"/>
      <c r="C862" s="152"/>
      <c r="D862" s="152"/>
      <c r="E862" s="152"/>
      <c r="F862" s="152"/>
      <c r="G862" s="197"/>
      <c r="H862" s="197"/>
      <c r="I862" s="152"/>
      <c r="J862" s="50"/>
      <c r="K862" s="50"/>
      <c r="L862" s="50"/>
      <c r="M862" s="50"/>
      <c r="N862" s="152"/>
      <c r="O862" s="197"/>
      <c r="P862" s="197"/>
      <c r="Q862" s="197"/>
      <c r="R862" s="197"/>
      <c r="S862" s="197"/>
      <c r="T862" s="197"/>
      <c r="U862" s="197"/>
      <c r="V862" s="197"/>
      <c r="W862" s="197"/>
      <c r="X862" s="197"/>
      <c r="Y862" s="197"/>
      <c r="Z862" s="197"/>
    </row>
    <row r="863" ht="15.75" customHeight="1">
      <c r="A863" s="180"/>
      <c r="B863" s="197"/>
      <c r="C863" s="152"/>
      <c r="D863" s="152"/>
      <c r="E863" s="152"/>
      <c r="F863" s="152"/>
      <c r="G863" s="197"/>
      <c r="H863" s="169"/>
      <c r="I863" s="152"/>
      <c r="J863" s="50"/>
      <c r="K863" s="50"/>
      <c r="L863" s="50"/>
      <c r="M863" s="50"/>
      <c r="N863" s="152"/>
      <c r="O863" s="197"/>
      <c r="P863" s="197"/>
      <c r="Q863" s="197"/>
      <c r="R863" s="197"/>
      <c r="S863" s="197"/>
      <c r="T863" s="197"/>
      <c r="U863" s="197"/>
      <c r="V863" s="197"/>
      <c r="W863" s="197"/>
      <c r="X863" s="197"/>
      <c r="Y863" s="197"/>
      <c r="Z863" s="197"/>
    </row>
    <row r="864" ht="15.75" customHeight="1">
      <c r="A864" s="180"/>
      <c r="B864" s="197"/>
      <c r="C864" s="152"/>
      <c r="D864" s="152"/>
      <c r="E864" s="152"/>
      <c r="F864" s="152"/>
      <c r="G864" s="197"/>
      <c r="H864" s="197"/>
      <c r="I864" s="152"/>
      <c r="J864" s="50"/>
      <c r="K864" s="50"/>
      <c r="L864" s="50"/>
      <c r="M864" s="50"/>
      <c r="N864" s="152"/>
      <c r="O864" s="197"/>
      <c r="P864" s="197"/>
      <c r="Q864" s="197"/>
      <c r="R864" s="197"/>
      <c r="S864" s="197"/>
      <c r="T864" s="197"/>
      <c r="U864" s="197"/>
      <c r="V864" s="197"/>
      <c r="W864" s="197"/>
      <c r="X864" s="197"/>
      <c r="Y864" s="197"/>
      <c r="Z864" s="197"/>
    </row>
    <row r="865" ht="15.75" customHeight="1">
      <c r="A865" s="180"/>
      <c r="B865" s="197"/>
      <c r="C865" s="197"/>
      <c r="D865" s="152"/>
      <c r="E865" s="152"/>
      <c r="F865" s="152"/>
      <c r="G865" s="197"/>
      <c r="H865" s="169"/>
      <c r="I865" s="152"/>
      <c r="J865" s="50"/>
      <c r="K865" s="50"/>
      <c r="L865" s="50"/>
      <c r="M865" s="50"/>
      <c r="N865" s="152"/>
      <c r="O865" s="197"/>
      <c r="P865" s="197"/>
      <c r="Q865" s="197"/>
      <c r="R865" s="197"/>
      <c r="S865" s="197"/>
      <c r="T865" s="197"/>
      <c r="U865" s="197"/>
      <c r="V865" s="197"/>
      <c r="W865" s="197"/>
      <c r="X865" s="197"/>
      <c r="Y865" s="197"/>
      <c r="Z865" s="197"/>
    </row>
    <row r="866" ht="15.75" customHeight="1">
      <c r="A866" s="180"/>
      <c r="B866" s="197"/>
      <c r="C866" s="152"/>
      <c r="D866" s="152"/>
      <c r="E866" s="152"/>
      <c r="F866" s="152"/>
      <c r="G866" s="197"/>
      <c r="H866" s="169"/>
      <c r="I866" s="152"/>
      <c r="J866" s="50"/>
      <c r="K866" s="50"/>
      <c r="L866" s="50"/>
      <c r="M866" s="50"/>
      <c r="N866" s="152"/>
      <c r="O866" s="197"/>
      <c r="P866" s="197"/>
      <c r="Q866" s="197"/>
      <c r="R866" s="197"/>
      <c r="S866" s="197"/>
      <c r="T866" s="197"/>
      <c r="U866" s="197"/>
      <c r="V866" s="197"/>
      <c r="W866" s="197"/>
      <c r="X866" s="197"/>
      <c r="Y866" s="197"/>
      <c r="Z866" s="197"/>
    </row>
    <row r="867" ht="15.75" customHeight="1">
      <c r="A867" s="180"/>
      <c r="B867" s="197"/>
      <c r="C867" s="152"/>
      <c r="D867" s="152"/>
      <c r="E867" s="152"/>
      <c r="F867" s="152"/>
      <c r="G867" s="197"/>
      <c r="H867" s="197"/>
      <c r="I867" s="152"/>
      <c r="J867" s="50"/>
      <c r="K867" s="50"/>
      <c r="L867" s="50"/>
      <c r="M867" s="50"/>
      <c r="N867" s="152"/>
      <c r="O867" s="197"/>
      <c r="P867" s="197"/>
      <c r="Q867" s="197"/>
      <c r="R867" s="197"/>
      <c r="S867" s="197"/>
      <c r="T867" s="197"/>
      <c r="U867" s="197"/>
      <c r="V867" s="197"/>
      <c r="W867" s="197"/>
      <c r="X867" s="197"/>
      <c r="Y867" s="197"/>
      <c r="Z867" s="197"/>
    </row>
    <row r="868" ht="15.75" customHeight="1">
      <c r="A868" s="180"/>
      <c r="B868" s="197"/>
      <c r="C868" s="152"/>
      <c r="D868" s="152"/>
      <c r="E868" s="152"/>
      <c r="F868" s="152"/>
      <c r="G868" s="197"/>
      <c r="H868" s="197"/>
      <c r="I868" s="152"/>
      <c r="J868" s="50"/>
      <c r="K868" s="50"/>
      <c r="L868" s="50"/>
      <c r="M868" s="50"/>
      <c r="N868" s="152"/>
      <c r="O868" s="197"/>
      <c r="P868" s="197"/>
      <c r="Q868" s="197"/>
      <c r="R868" s="197"/>
      <c r="S868" s="197"/>
      <c r="T868" s="197"/>
      <c r="U868" s="197"/>
      <c r="V868" s="197"/>
      <c r="W868" s="197"/>
      <c r="X868" s="197"/>
      <c r="Y868" s="197"/>
      <c r="Z868" s="197"/>
    </row>
    <row r="869" ht="15.75" customHeight="1">
      <c r="A869" s="180"/>
      <c r="B869" s="197"/>
      <c r="C869" s="152"/>
      <c r="D869" s="152"/>
      <c r="E869" s="152"/>
      <c r="F869" s="152"/>
      <c r="G869" s="197"/>
      <c r="H869" s="169"/>
      <c r="I869" s="152"/>
      <c r="J869" s="50"/>
      <c r="K869" s="50"/>
      <c r="L869" s="50"/>
      <c r="M869" s="50"/>
      <c r="N869" s="152"/>
      <c r="O869" s="197"/>
      <c r="P869" s="197"/>
      <c r="Q869" s="197"/>
      <c r="R869" s="197"/>
      <c r="S869" s="197"/>
      <c r="T869" s="197"/>
      <c r="U869" s="197"/>
      <c r="V869" s="197"/>
      <c r="W869" s="197"/>
      <c r="X869" s="197"/>
      <c r="Y869" s="197"/>
      <c r="Z869" s="197"/>
    </row>
    <row r="870" ht="15.75" customHeight="1">
      <c r="A870" s="180"/>
      <c r="B870" s="197"/>
      <c r="C870" s="152"/>
      <c r="D870" s="152"/>
      <c r="E870" s="152"/>
      <c r="F870" s="152"/>
      <c r="G870" s="197"/>
      <c r="H870" s="169"/>
      <c r="I870" s="152"/>
      <c r="J870" s="50"/>
      <c r="K870" s="50"/>
      <c r="L870" s="50"/>
      <c r="M870" s="50"/>
      <c r="N870" s="152"/>
      <c r="O870" s="197"/>
      <c r="P870" s="197"/>
      <c r="Q870" s="197"/>
      <c r="R870" s="197"/>
      <c r="S870" s="197"/>
      <c r="T870" s="197"/>
      <c r="U870" s="197"/>
      <c r="V870" s="197"/>
      <c r="W870" s="197"/>
      <c r="X870" s="197"/>
      <c r="Y870" s="197"/>
      <c r="Z870" s="197"/>
    </row>
    <row r="871" ht="15.75" customHeight="1">
      <c r="A871" s="180"/>
      <c r="B871" s="197"/>
      <c r="C871" s="197"/>
      <c r="D871" s="152"/>
      <c r="E871" s="152"/>
      <c r="F871" s="152"/>
      <c r="G871" s="197"/>
      <c r="H871" s="169"/>
      <c r="I871" s="152"/>
      <c r="J871" s="50"/>
      <c r="K871" s="50"/>
      <c r="L871" s="50"/>
      <c r="M871" s="50"/>
      <c r="N871" s="152"/>
      <c r="O871" s="197"/>
      <c r="P871" s="197"/>
      <c r="Q871" s="197"/>
      <c r="R871" s="197"/>
      <c r="S871" s="197"/>
      <c r="T871" s="197"/>
      <c r="U871" s="197"/>
      <c r="V871" s="197"/>
      <c r="W871" s="197"/>
      <c r="X871" s="197"/>
      <c r="Y871" s="197"/>
      <c r="Z871" s="197"/>
    </row>
    <row r="872" ht="15.75" customHeight="1">
      <c r="A872" s="180"/>
      <c r="B872" s="197"/>
      <c r="C872" s="152"/>
      <c r="D872" s="152"/>
      <c r="E872" s="152"/>
      <c r="F872" s="152"/>
      <c r="G872" s="197"/>
      <c r="H872" s="197"/>
      <c r="I872" s="152"/>
      <c r="J872" s="50"/>
      <c r="K872" s="50"/>
      <c r="L872" s="50"/>
      <c r="M872" s="50"/>
      <c r="N872" s="152"/>
      <c r="O872" s="197"/>
      <c r="P872" s="197"/>
      <c r="Q872" s="197"/>
      <c r="R872" s="197"/>
      <c r="S872" s="197"/>
      <c r="T872" s="197"/>
      <c r="U872" s="197"/>
      <c r="V872" s="197"/>
      <c r="W872" s="197"/>
      <c r="X872" s="197"/>
      <c r="Y872" s="197"/>
      <c r="Z872" s="197"/>
    </row>
    <row r="873" ht="15.75" customHeight="1">
      <c r="A873" s="180"/>
      <c r="B873" s="197"/>
      <c r="C873" s="152"/>
      <c r="D873" s="152"/>
      <c r="E873" s="152"/>
      <c r="F873" s="152"/>
      <c r="G873" s="197"/>
      <c r="H873" s="169"/>
      <c r="I873" s="152"/>
      <c r="J873" s="50"/>
      <c r="K873" s="50"/>
      <c r="L873" s="50"/>
      <c r="M873" s="50"/>
      <c r="N873" s="152"/>
      <c r="O873" s="197"/>
      <c r="P873" s="197"/>
      <c r="Q873" s="197"/>
      <c r="R873" s="197"/>
      <c r="S873" s="197"/>
      <c r="T873" s="197"/>
      <c r="U873" s="197"/>
      <c r="V873" s="197"/>
      <c r="W873" s="197"/>
      <c r="X873" s="197"/>
      <c r="Y873" s="197"/>
      <c r="Z873" s="197"/>
    </row>
    <row r="874" ht="15.75" customHeight="1">
      <c r="A874" s="180"/>
      <c r="B874" s="197"/>
      <c r="C874" s="152"/>
      <c r="D874" s="152"/>
      <c r="E874" s="152"/>
      <c r="F874" s="152"/>
      <c r="G874" s="197"/>
      <c r="H874" s="169"/>
      <c r="I874" s="152"/>
      <c r="J874" s="50"/>
      <c r="K874" s="50"/>
      <c r="L874" s="50"/>
      <c r="M874" s="50"/>
      <c r="N874" s="152"/>
      <c r="O874" s="197"/>
      <c r="P874" s="197"/>
      <c r="Q874" s="197"/>
      <c r="R874" s="197"/>
      <c r="S874" s="197"/>
      <c r="T874" s="197"/>
      <c r="U874" s="197"/>
      <c r="V874" s="197"/>
      <c r="W874" s="197"/>
      <c r="X874" s="197"/>
      <c r="Y874" s="197"/>
      <c r="Z874" s="197"/>
    </row>
    <row r="875" ht="15.75" customHeight="1">
      <c r="A875" s="180"/>
      <c r="B875" s="197"/>
      <c r="C875" s="152"/>
      <c r="D875" s="152"/>
      <c r="E875" s="152"/>
      <c r="F875" s="152"/>
      <c r="G875" s="197"/>
      <c r="H875" s="197"/>
      <c r="I875" s="152"/>
      <c r="J875" s="50"/>
      <c r="K875" s="50"/>
      <c r="L875" s="50"/>
      <c r="M875" s="50"/>
      <c r="N875" s="152"/>
      <c r="O875" s="197"/>
      <c r="P875" s="197"/>
      <c r="Q875" s="197"/>
      <c r="R875" s="197"/>
      <c r="S875" s="197"/>
      <c r="T875" s="197"/>
      <c r="U875" s="197"/>
      <c r="V875" s="197"/>
      <c r="W875" s="197"/>
      <c r="X875" s="197"/>
      <c r="Y875" s="197"/>
      <c r="Z875" s="197"/>
    </row>
    <row r="876" ht="15.75" customHeight="1">
      <c r="A876" s="180"/>
      <c r="B876" s="197"/>
      <c r="C876" s="152"/>
      <c r="D876" s="152"/>
      <c r="E876" s="152"/>
      <c r="F876" s="152"/>
      <c r="G876" s="197"/>
      <c r="H876" s="197"/>
      <c r="I876" s="152"/>
      <c r="J876" s="50"/>
      <c r="K876" s="50"/>
      <c r="L876" s="50"/>
      <c r="M876" s="50"/>
      <c r="N876" s="152"/>
      <c r="O876" s="197"/>
      <c r="P876" s="197"/>
      <c r="Q876" s="197"/>
      <c r="R876" s="197"/>
      <c r="S876" s="197"/>
      <c r="T876" s="197"/>
      <c r="U876" s="197"/>
      <c r="V876" s="197"/>
      <c r="W876" s="197"/>
      <c r="X876" s="197"/>
      <c r="Y876" s="197"/>
      <c r="Z876" s="197"/>
    </row>
    <row r="877" ht="15.75" customHeight="1">
      <c r="A877" s="180"/>
      <c r="B877" s="197"/>
      <c r="C877" s="152"/>
      <c r="D877" s="152"/>
      <c r="E877" s="152"/>
      <c r="F877" s="152"/>
      <c r="G877" s="197"/>
      <c r="H877" s="197"/>
      <c r="I877" s="152"/>
      <c r="J877" s="50"/>
      <c r="K877" s="50"/>
      <c r="L877" s="50"/>
      <c r="M877" s="50"/>
      <c r="N877" s="152"/>
      <c r="O877" s="197"/>
      <c r="P877" s="197"/>
      <c r="Q877" s="197"/>
      <c r="R877" s="197"/>
      <c r="S877" s="197"/>
      <c r="T877" s="197"/>
      <c r="U877" s="197"/>
      <c r="V877" s="197"/>
      <c r="W877" s="197"/>
      <c r="X877" s="197"/>
      <c r="Y877" s="197"/>
      <c r="Z877" s="197"/>
    </row>
    <row r="878" ht="15.75" customHeight="1">
      <c r="A878" s="180"/>
      <c r="B878" s="197"/>
      <c r="C878" s="152"/>
      <c r="D878" s="152"/>
      <c r="E878" s="197"/>
      <c r="F878" s="197"/>
      <c r="G878" s="197"/>
      <c r="H878" s="197"/>
      <c r="I878" s="152"/>
      <c r="J878" s="50"/>
      <c r="K878" s="50"/>
      <c r="L878" s="50"/>
      <c r="M878" s="50"/>
      <c r="N878" s="152"/>
      <c r="O878" s="197"/>
      <c r="P878" s="197"/>
      <c r="Q878" s="197"/>
      <c r="R878" s="197"/>
      <c r="S878" s="197"/>
      <c r="T878" s="197"/>
      <c r="U878" s="197"/>
      <c r="V878" s="197"/>
      <c r="W878" s="197"/>
      <c r="X878" s="197"/>
      <c r="Y878" s="197"/>
      <c r="Z878" s="197"/>
    </row>
    <row r="879" ht="15.75" customHeight="1">
      <c r="A879" s="180"/>
      <c r="B879" s="197"/>
      <c r="C879" s="152"/>
      <c r="D879" s="152"/>
      <c r="E879" s="152"/>
      <c r="F879" s="152"/>
      <c r="G879" s="197"/>
      <c r="H879" s="169"/>
      <c r="I879" s="152"/>
      <c r="J879" s="50"/>
      <c r="K879" s="50"/>
      <c r="L879" s="50"/>
      <c r="M879" s="50"/>
      <c r="N879" s="152"/>
      <c r="O879" s="197"/>
      <c r="P879" s="197"/>
      <c r="Q879" s="197"/>
      <c r="R879" s="197"/>
      <c r="S879" s="197"/>
      <c r="T879" s="197"/>
      <c r="U879" s="197"/>
      <c r="V879" s="197"/>
      <c r="W879" s="197"/>
      <c r="X879" s="197"/>
      <c r="Y879" s="197"/>
      <c r="Z879" s="197"/>
    </row>
    <row r="880" ht="15.75" customHeight="1">
      <c r="A880" s="180"/>
      <c r="B880" s="197"/>
      <c r="C880" s="152"/>
      <c r="D880" s="152"/>
      <c r="E880" s="152"/>
      <c r="F880" s="152"/>
      <c r="G880" s="197"/>
      <c r="H880" s="197"/>
      <c r="I880" s="152"/>
      <c r="J880" s="50"/>
      <c r="K880" s="50"/>
      <c r="L880" s="50"/>
      <c r="M880" s="50"/>
      <c r="N880" s="152"/>
      <c r="O880" s="197"/>
      <c r="P880" s="197"/>
      <c r="Q880" s="197"/>
      <c r="R880" s="197"/>
      <c r="S880" s="197"/>
      <c r="T880" s="197"/>
      <c r="U880" s="197"/>
      <c r="V880" s="197"/>
      <c r="W880" s="197"/>
      <c r="X880" s="197"/>
      <c r="Y880" s="197"/>
      <c r="Z880" s="197"/>
    </row>
    <row r="881" ht="15.75" customHeight="1">
      <c r="A881" s="180"/>
      <c r="B881" s="197"/>
      <c r="C881" s="152"/>
      <c r="D881" s="152"/>
      <c r="E881" s="152"/>
      <c r="F881" s="152"/>
      <c r="G881" s="197"/>
      <c r="H881" s="169"/>
      <c r="I881" s="152"/>
      <c r="J881" s="50"/>
      <c r="K881" s="50"/>
      <c r="L881" s="50"/>
      <c r="M881" s="50"/>
      <c r="N881" s="152"/>
      <c r="O881" s="197"/>
      <c r="P881" s="197"/>
      <c r="Q881" s="197"/>
      <c r="R881" s="197"/>
      <c r="S881" s="197"/>
      <c r="T881" s="197"/>
      <c r="U881" s="197"/>
      <c r="V881" s="197"/>
      <c r="W881" s="197"/>
      <c r="X881" s="197"/>
      <c r="Y881" s="197"/>
      <c r="Z881" s="197"/>
    </row>
    <row r="882" ht="15.75" customHeight="1">
      <c r="A882" s="180"/>
      <c r="B882" s="197"/>
      <c r="C882" s="152"/>
      <c r="D882" s="152"/>
      <c r="E882" s="197"/>
      <c r="F882" s="197"/>
      <c r="G882" s="197"/>
      <c r="H882" s="197"/>
      <c r="I882" s="152"/>
      <c r="J882" s="50"/>
      <c r="K882" s="50"/>
      <c r="L882" s="50"/>
      <c r="M882" s="50"/>
      <c r="N882" s="152"/>
      <c r="O882" s="197"/>
      <c r="P882" s="197"/>
      <c r="Q882" s="197"/>
      <c r="R882" s="197"/>
      <c r="S882" s="197"/>
      <c r="T882" s="197"/>
      <c r="U882" s="197"/>
      <c r="V882" s="197"/>
      <c r="W882" s="197"/>
      <c r="X882" s="197"/>
      <c r="Y882" s="197"/>
      <c r="Z882" s="197"/>
    </row>
    <row r="883" ht="15.75" customHeight="1">
      <c r="A883" s="180"/>
      <c r="B883" s="197"/>
      <c r="C883" s="197"/>
      <c r="D883" s="152"/>
      <c r="E883" s="197"/>
      <c r="F883" s="197"/>
      <c r="G883" s="197"/>
      <c r="H883" s="169"/>
      <c r="I883" s="152"/>
      <c r="J883" s="50"/>
      <c r="K883" s="50"/>
      <c r="L883" s="50"/>
      <c r="M883" s="50"/>
      <c r="N883" s="152"/>
      <c r="O883" s="197"/>
      <c r="P883" s="197"/>
      <c r="Q883" s="197"/>
      <c r="R883" s="197"/>
      <c r="S883" s="197"/>
      <c r="T883" s="197"/>
      <c r="U883" s="197"/>
      <c r="V883" s="197"/>
      <c r="W883" s="197"/>
      <c r="X883" s="197"/>
      <c r="Y883" s="197"/>
      <c r="Z883" s="197"/>
    </row>
    <row r="884" ht="15.75" customHeight="1">
      <c r="A884" s="180"/>
      <c r="B884" s="197"/>
      <c r="C884" s="152"/>
      <c r="D884" s="152"/>
      <c r="E884" s="152"/>
      <c r="F884" s="152"/>
      <c r="G884" s="197"/>
      <c r="H884" s="169"/>
      <c r="I884" s="152"/>
      <c r="J884" s="50"/>
      <c r="K884" s="50"/>
      <c r="L884" s="50"/>
      <c r="M884" s="50"/>
      <c r="N884" s="152"/>
      <c r="O884" s="197"/>
      <c r="P884" s="197"/>
      <c r="Q884" s="197"/>
      <c r="R884" s="197"/>
      <c r="S884" s="197"/>
      <c r="T884" s="197"/>
      <c r="U884" s="197"/>
      <c r="V884" s="197"/>
      <c r="W884" s="197"/>
      <c r="X884" s="197"/>
      <c r="Y884" s="197"/>
      <c r="Z884" s="197"/>
    </row>
    <row r="885" ht="15.75" customHeight="1">
      <c r="A885" s="180"/>
      <c r="B885" s="197"/>
      <c r="C885" s="152"/>
      <c r="D885" s="152"/>
      <c r="E885" s="152"/>
      <c r="F885" s="152"/>
      <c r="G885" s="197"/>
      <c r="H885" s="197"/>
      <c r="I885" s="152"/>
      <c r="J885" s="50"/>
      <c r="K885" s="50"/>
      <c r="L885" s="50"/>
      <c r="M885" s="50"/>
      <c r="N885" s="152"/>
      <c r="O885" s="197"/>
      <c r="P885" s="197"/>
      <c r="Q885" s="197"/>
      <c r="R885" s="197"/>
      <c r="S885" s="197"/>
      <c r="T885" s="197"/>
      <c r="U885" s="197"/>
      <c r="V885" s="197"/>
      <c r="W885" s="197"/>
      <c r="X885" s="197"/>
      <c r="Y885" s="197"/>
      <c r="Z885" s="197"/>
    </row>
    <row r="886" ht="15.75" customHeight="1">
      <c r="A886" s="180"/>
      <c r="B886" s="197"/>
      <c r="C886" s="152"/>
      <c r="D886" s="152"/>
      <c r="E886" s="152"/>
      <c r="F886" s="152"/>
      <c r="G886" s="197"/>
      <c r="H886" s="169"/>
      <c r="I886" s="152"/>
      <c r="J886" s="50"/>
      <c r="K886" s="50"/>
      <c r="L886" s="50"/>
      <c r="M886" s="50"/>
      <c r="N886" s="152"/>
      <c r="O886" s="197"/>
      <c r="P886" s="197"/>
      <c r="Q886" s="197"/>
      <c r="R886" s="197"/>
      <c r="S886" s="197"/>
      <c r="T886" s="197"/>
      <c r="U886" s="197"/>
      <c r="V886" s="197"/>
      <c r="W886" s="197"/>
      <c r="X886" s="197"/>
      <c r="Y886" s="197"/>
      <c r="Z886" s="197"/>
    </row>
    <row r="887" ht="15.75" customHeight="1">
      <c r="A887" s="180"/>
      <c r="B887" s="197"/>
      <c r="C887" s="152"/>
      <c r="D887" s="152"/>
      <c r="E887" s="152"/>
      <c r="F887" s="152"/>
      <c r="G887" s="197"/>
      <c r="H887" s="169"/>
      <c r="I887" s="152"/>
      <c r="J887" s="50"/>
      <c r="K887" s="50"/>
      <c r="L887" s="50"/>
      <c r="M887" s="50"/>
      <c r="N887" s="152"/>
      <c r="O887" s="197"/>
      <c r="P887" s="197"/>
      <c r="Q887" s="197"/>
      <c r="R887" s="197"/>
      <c r="S887" s="197"/>
      <c r="T887" s="197"/>
      <c r="U887" s="197"/>
      <c r="V887" s="197"/>
      <c r="W887" s="197"/>
      <c r="X887" s="197"/>
      <c r="Y887" s="197"/>
      <c r="Z887" s="197"/>
    </row>
    <row r="888" ht="15.75" customHeight="1">
      <c r="A888" s="180"/>
      <c r="B888" s="197"/>
      <c r="C888" s="152"/>
      <c r="D888" s="152"/>
      <c r="E888" s="152"/>
      <c r="F888" s="152"/>
      <c r="G888" s="197"/>
      <c r="H888" s="197"/>
      <c r="I888" s="152"/>
      <c r="J888" s="50"/>
      <c r="K888" s="50"/>
      <c r="L888" s="50"/>
      <c r="M888" s="50"/>
      <c r="N888" s="152"/>
      <c r="O888" s="197"/>
      <c r="P888" s="197"/>
      <c r="Q888" s="197"/>
      <c r="R888" s="197"/>
      <c r="S888" s="197"/>
      <c r="T888" s="197"/>
      <c r="U888" s="197"/>
      <c r="V888" s="197"/>
      <c r="W888" s="197"/>
      <c r="X888" s="197"/>
      <c r="Y888" s="197"/>
      <c r="Z888" s="197"/>
    </row>
    <row r="889" ht="15.75" customHeight="1">
      <c r="A889" s="180"/>
      <c r="B889" s="197"/>
      <c r="C889" s="152"/>
      <c r="D889" s="152"/>
      <c r="E889" s="152"/>
      <c r="F889" s="152"/>
      <c r="G889" s="197"/>
      <c r="H889" s="197"/>
      <c r="I889" s="152"/>
      <c r="J889" s="50"/>
      <c r="K889" s="50"/>
      <c r="L889" s="50"/>
      <c r="M889" s="50"/>
      <c r="N889" s="152"/>
      <c r="O889" s="197"/>
      <c r="P889" s="197"/>
      <c r="Q889" s="197"/>
      <c r="R889" s="197"/>
      <c r="S889" s="197"/>
      <c r="T889" s="197"/>
      <c r="U889" s="197"/>
      <c r="V889" s="197"/>
      <c r="W889" s="197"/>
      <c r="X889" s="197"/>
      <c r="Y889" s="197"/>
      <c r="Z889" s="197"/>
    </row>
    <row r="890" ht="15.75" customHeight="1">
      <c r="A890" s="180"/>
      <c r="B890" s="197"/>
      <c r="C890" s="152"/>
      <c r="D890" s="152"/>
      <c r="E890" s="152"/>
      <c r="F890" s="152"/>
      <c r="G890" s="197"/>
      <c r="H890" s="169"/>
      <c r="I890" s="152"/>
      <c r="J890" s="50"/>
      <c r="K890" s="50"/>
      <c r="L890" s="50"/>
      <c r="M890" s="50"/>
      <c r="N890" s="152"/>
      <c r="O890" s="197"/>
      <c r="P890" s="197"/>
      <c r="Q890" s="197"/>
      <c r="R890" s="197"/>
      <c r="S890" s="197"/>
      <c r="T890" s="197"/>
      <c r="U890" s="197"/>
      <c r="V890" s="197"/>
      <c r="W890" s="197"/>
      <c r="X890" s="197"/>
      <c r="Y890" s="197"/>
      <c r="Z890" s="197"/>
    </row>
    <row r="891" ht="15.75" customHeight="1">
      <c r="A891" s="180"/>
      <c r="B891" s="197"/>
      <c r="C891" s="152"/>
      <c r="D891" s="152"/>
      <c r="E891" s="152"/>
      <c r="F891" s="152"/>
      <c r="G891" s="197"/>
      <c r="H891" s="197"/>
      <c r="I891" s="152"/>
      <c r="J891" s="50"/>
      <c r="K891" s="50"/>
      <c r="L891" s="50"/>
      <c r="M891" s="50"/>
      <c r="N891" s="152"/>
      <c r="O891" s="197"/>
      <c r="P891" s="197"/>
      <c r="Q891" s="197"/>
      <c r="R891" s="197"/>
      <c r="S891" s="197"/>
      <c r="T891" s="197"/>
      <c r="U891" s="197"/>
      <c r="V891" s="197"/>
      <c r="W891" s="197"/>
      <c r="X891" s="197"/>
      <c r="Y891" s="197"/>
      <c r="Z891" s="197"/>
    </row>
    <row r="892" ht="15.75" customHeight="1">
      <c r="A892" s="180"/>
      <c r="B892" s="197"/>
      <c r="C892" s="152"/>
      <c r="D892" s="152"/>
      <c r="E892" s="152"/>
      <c r="F892" s="152"/>
      <c r="G892" s="197"/>
      <c r="H892" s="169"/>
      <c r="I892" s="152"/>
      <c r="J892" s="50"/>
      <c r="K892" s="50"/>
      <c r="L892" s="50"/>
      <c r="M892" s="50"/>
      <c r="N892" s="152"/>
      <c r="O892" s="197"/>
      <c r="P892" s="197"/>
      <c r="Q892" s="197"/>
      <c r="R892" s="197"/>
      <c r="S892" s="197"/>
      <c r="T892" s="197"/>
      <c r="U892" s="197"/>
      <c r="V892" s="197"/>
      <c r="W892" s="197"/>
      <c r="X892" s="197"/>
      <c r="Y892" s="197"/>
      <c r="Z892" s="197"/>
    </row>
    <row r="893" ht="15.75" customHeight="1">
      <c r="A893" s="180"/>
      <c r="B893" s="197"/>
      <c r="C893" s="152"/>
      <c r="D893" s="152"/>
      <c r="E893" s="152"/>
      <c r="F893" s="152"/>
      <c r="G893" s="197"/>
      <c r="H893" s="197"/>
      <c r="I893" s="152"/>
      <c r="J893" s="50"/>
      <c r="K893" s="50"/>
      <c r="L893" s="50"/>
      <c r="M893" s="50"/>
      <c r="N893" s="152"/>
      <c r="O893" s="197"/>
      <c r="P893" s="197"/>
      <c r="Q893" s="197"/>
      <c r="R893" s="197"/>
      <c r="S893" s="197"/>
      <c r="T893" s="197"/>
      <c r="U893" s="197"/>
      <c r="V893" s="197"/>
      <c r="W893" s="197"/>
      <c r="X893" s="197"/>
      <c r="Y893" s="197"/>
      <c r="Z893" s="197"/>
    </row>
    <row r="894" ht="15.75" customHeight="1">
      <c r="A894" s="180"/>
      <c r="B894" s="197"/>
      <c r="C894" s="197"/>
      <c r="D894" s="152"/>
      <c r="E894" s="152"/>
      <c r="F894" s="152"/>
      <c r="G894" s="197"/>
      <c r="H894" s="197"/>
      <c r="I894" s="152"/>
      <c r="J894" s="50"/>
      <c r="K894" s="50"/>
      <c r="L894" s="50"/>
      <c r="M894" s="50"/>
      <c r="N894" s="152"/>
      <c r="O894" s="197"/>
      <c r="P894" s="197"/>
      <c r="Q894" s="197"/>
      <c r="R894" s="197"/>
      <c r="S894" s="197"/>
      <c r="T894" s="197"/>
      <c r="U894" s="197"/>
      <c r="V894" s="197"/>
      <c r="W894" s="197"/>
      <c r="X894" s="197"/>
      <c r="Y894" s="197"/>
      <c r="Z894" s="197"/>
    </row>
    <row r="895" ht="15.75" customHeight="1">
      <c r="A895" s="180"/>
      <c r="B895" s="197"/>
      <c r="C895" s="152"/>
      <c r="D895" s="152"/>
      <c r="E895" s="152"/>
      <c r="F895" s="152"/>
      <c r="G895" s="197"/>
      <c r="H895" s="169"/>
      <c r="I895" s="152"/>
      <c r="J895" s="50"/>
      <c r="K895" s="50"/>
      <c r="L895" s="50"/>
      <c r="M895" s="50"/>
      <c r="N895" s="152"/>
      <c r="O895" s="197"/>
      <c r="P895" s="197"/>
      <c r="Q895" s="197"/>
      <c r="R895" s="197"/>
      <c r="S895" s="197"/>
      <c r="T895" s="197"/>
      <c r="U895" s="197"/>
      <c r="V895" s="197"/>
      <c r="W895" s="197"/>
      <c r="X895" s="197"/>
      <c r="Y895" s="197"/>
      <c r="Z895" s="197"/>
    </row>
    <row r="896" ht="15.75" customHeight="1">
      <c r="A896" s="180"/>
      <c r="B896" s="197"/>
      <c r="C896" s="152"/>
      <c r="D896" s="152"/>
      <c r="E896" s="152"/>
      <c r="F896" s="152"/>
      <c r="G896" s="197"/>
      <c r="H896" s="169"/>
      <c r="I896" s="152"/>
      <c r="J896" s="50"/>
      <c r="K896" s="50"/>
      <c r="L896" s="50"/>
      <c r="M896" s="50"/>
      <c r="N896" s="152"/>
      <c r="O896" s="197"/>
      <c r="P896" s="197"/>
      <c r="Q896" s="197"/>
      <c r="R896" s="197"/>
      <c r="S896" s="197"/>
      <c r="T896" s="197"/>
      <c r="U896" s="197"/>
      <c r="V896" s="197"/>
      <c r="W896" s="197"/>
      <c r="X896" s="197"/>
      <c r="Y896" s="197"/>
      <c r="Z896" s="197"/>
    </row>
    <row r="897" ht="15.75" customHeight="1">
      <c r="A897" s="180"/>
      <c r="B897" s="197"/>
      <c r="C897" s="152"/>
      <c r="D897" s="152"/>
      <c r="E897" s="152"/>
      <c r="F897" s="152"/>
      <c r="G897" s="197"/>
      <c r="H897" s="197"/>
      <c r="I897" s="152"/>
      <c r="J897" s="50"/>
      <c r="K897" s="50"/>
      <c r="L897" s="50"/>
      <c r="M897" s="50"/>
      <c r="N897" s="152"/>
      <c r="O897" s="197"/>
      <c r="P897" s="197"/>
      <c r="Q897" s="197"/>
      <c r="R897" s="197"/>
      <c r="S897" s="197"/>
      <c r="T897" s="197"/>
      <c r="U897" s="197"/>
      <c r="V897" s="197"/>
      <c r="W897" s="197"/>
      <c r="X897" s="197"/>
      <c r="Y897" s="197"/>
      <c r="Z897" s="197"/>
    </row>
    <row r="898" ht="15.75" customHeight="1">
      <c r="A898" s="180"/>
      <c r="B898" s="197"/>
      <c r="C898" s="152"/>
      <c r="D898" s="152"/>
      <c r="E898" s="152"/>
      <c r="F898" s="152"/>
      <c r="G898" s="197"/>
      <c r="H898" s="169"/>
      <c r="I898" s="152"/>
      <c r="J898" s="50"/>
      <c r="K898" s="50"/>
      <c r="L898" s="50"/>
      <c r="M898" s="50"/>
      <c r="N898" s="152"/>
      <c r="O898" s="197"/>
      <c r="P898" s="197"/>
      <c r="Q898" s="197"/>
      <c r="R898" s="197"/>
      <c r="S898" s="197"/>
      <c r="T898" s="197"/>
      <c r="U898" s="197"/>
      <c r="V898" s="197"/>
      <c r="W898" s="197"/>
      <c r="X898" s="197"/>
      <c r="Y898" s="197"/>
      <c r="Z898" s="197"/>
    </row>
    <row r="899" ht="15.75" customHeight="1">
      <c r="A899" s="180"/>
      <c r="B899" s="197"/>
      <c r="C899" s="152"/>
      <c r="D899" s="152"/>
      <c r="E899" s="152"/>
      <c r="F899" s="152"/>
      <c r="G899" s="197"/>
      <c r="H899" s="169"/>
      <c r="I899" s="152"/>
      <c r="J899" s="50"/>
      <c r="K899" s="50"/>
      <c r="L899" s="50"/>
      <c r="M899" s="50"/>
      <c r="N899" s="152"/>
      <c r="O899" s="197"/>
      <c r="P899" s="197"/>
      <c r="Q899" s="197"/>
      <c r="R899" s="197"/>
      <c r="S899" s="197"/>
      <c r="T899" s="197"/>
      <c r="U899" s="197"/>
      <c r="V899" s="197"/>
      <c r="W899" s="197"/>
      <c r="X899" s="197"/>
      <c r="Y899" s="197"/>
      <c r="Z899" s="197"/>
    </row>
    <row r="900" ht="15.75" customHeight="1">
      <c r="A900" s="180"/>
      <c r="B900" s="197"/>
      <c r="C900" s="152"/>
      <c r="D900" s="152"/>
      <c r="E900" s="152"/>
      <c r="F900" s="152"/>
      <c r="G900" s="197"/>
      <c r="H900" s="197"/>
      <c r="I900" s="152"/>
      <c r="J900" s="50"/>
      <c r="K900" s="50"/>
      <c r="L900" s="50"/>
      <c r="M900" s="50"/>
      <c r="N900" s="152"/>
      <c r="O900" s="197"/>
      <c r="P900" s="197"/>
      <c r="Q900" s="197"/>
      <c r="R900" s="197"/>
      <c r="S900" s="197"/>
      <c r="T900" s="197"/>
      <c r="U900" s="197"/>
      <c r="V900" s="197"/>
      <c r="W900" s="197"/>
      <c r="X900" s="197"/>
      <c r="Y900" s="197"/>
      <c r="Z900" s="197"/>
    </row>
    <row r="901" ht="15.75" customHeight="1">
      <c r="A901" s="180"/>
      <c r="B901" s="197"/>
      <c r="C901" s="152"/>
      <c r="D901" s="152"/>
      <c r="E901" s="152"/>
      <c r="F901" s="152"/>
      <c r="G901" s="197"/>
      <c r="H901" s="169"/>
      <c r="I901" s="152"/>
      <c r="J901" s="50"/>
      <c r="K901" s="50"/>
      <c r="L901" s="50"/>
      <c r="M901" s="50"/>
      <c r="N901" s="152"/>
      <c r="O901" s="197"/>
      <c r="P901" s="197"/>
      <c r="Q901" s="197"/>
      <c r="R901" s="197"/>
      <c r="S901" s="197"/>
      <c r="T901" s="197"/>
      <c r="U901" s="197"/>
      <c r="V901" s="197"/>
      <c r="W901" s="197"/>
      <c r="X901" s="197"/>
      <c r="Y901" s="197"/>
      <c r="Z901" s="197"/>
    </row>
    <row r="902" ht="15.75" customHeight="1">
      <c r="A902" s="180"/>
      <c r="B902" s="197"/>
      <c r="C902" s="152"/>
      <c r="D902" s="152"/>
      <c r="E902" s="152"/>
      <c r="F902" s="152"/>
      <c r="G902" s="197"/>
      <c r="H902" s="197"/>
      <c r="I902" s="152"/>
      <c r="J902" s="50"/>
      <c r="K902" s="50"/>
      <c r="L902" s="50"/>
      <c r="M902" s="50"/>
      <c r="N902" s="152"/>
      <c r="O902" s="197"/>
      <c r="P902" s="197"/>
      <c r="Q902" s="197"/>
      <c r="R902" s="197"/>
      <c r="S902" s="197"/>
      <c r="T902" s="197"/>
      <c r="U902" s="197"/>
      <c r="V902" s="197"/>
      <c r="W902" s="197"/>
      <c r="X902" s="197"/>
      <c r="Y902" s="197"/>
      <c r="Z902" s="197"/>
    </row>
    <row r="903" ht="15.75" customHeight="1">
      <c r="A903" s="180"/>
      <c r="B903" s="197"/>
      <c r="C903" s="152"/>
      <c r="D903" s="152"/>
      <c r="E903" s="152"/>
      <c r="F903" s="152"/>
      <c r="G903" s="197"/>
      <c r="H903" s="197"/>
      <c r="I903" s="152"/>
      <c r="J903" s="50"/>
      <c r="K903" s="50"/>
      <c r="L903" s="50"/>
      <c r="M903" s="50"/>
      <c r="N903" s="152"/>
      <c r="O903" s="197"/>
      <c r="P903" s="197"/>
      <c r="Q903" s="197"/>
      <c r="R903" s="197"/>
      <c r="S903" s="197"/>
      <c r="T903" s="197"/>
      <c r="U903" s="197"/>
      <c r="V903" s="197"/>
      <c r="W903" s="197"/>
      <c r="X903" s="197"/>
      <c r="Y903" s="197"/>
      <c r="Z903" s="197"/>
    </row>
    <row r="904" ht="15.75" customHeight="1">
      <c r="A904" s="180"/>
      <c r="B904" s="197"/>
      <c r="C904" s="152"/>
      <c r="D904" s="152"/>
      <c r="E904" s="152"/>
      <c r="F904" s="152"/>
      <c r="G904" s="197"/>
      <c r="H904" s="197"/>
      <c r="I904" s="152"/>
      <c r="J904" s="50"/>
      <c r="K904" s="50"/>
      <c r="L904" s="50"/>
      <c r="M904" s="50"/>
      <c r="N904" s="152"/>
      <c r="O904" s="197"/>
      <c r="P904" s="197"/>
      <c r="Q904" s="197"/>
      <c r="R904" s="197"/>
      <c r="S904" s="197"/>
      <c r="T904" s="197"/>
      <c r="U904" s="197"/>
      <c r="V904" s="197"/>
      <c r="W904" s="197"/>
      <c r="X904" s="197"/>
      <c r="Y904" s="197"/>
      <c r="Z904" s="197"/>
    </row>
    <row r="905" ht="15.75" customHeight="1">
      <c r="A905" s="180"/>
      <c r="B905" s="197"/>
      <c r="C905" s="152"/>
      <c r="D905" s="152"/>
      <c r="E905" s="152"/>
      <c r="F905" s="152"/>
      <c r="G905" s="197"/>
      <c r="H905" s="169"/>
      <c r="I905" s="152"/>
      <c r="J905" s="50"/>
      <c r="K905" s="50"/>
      <c r="L905" s="50"/>
      <c r="M905" s="50"/>
      <c r="N905" s="152"/>
      <c r="O905" s="197"/>
      <c r="P905" s="197"/>
      <c r="Q905" s="197"/>
      <c r="R905" s="197"/>
      <c r="S905" s="197"/>
      <c r="T905" s="197"/>
      <c r="U905" s="197"/>
      <c r="V905" s="197"/>
      <c r="W905" s="197"/>
      <c r="X905" s="197"/>
      <c r="Y905" s="197"/>
      <c r="Z905" s="197"/>
    </row>
    <row r="906" ht="15.75" customHeight="1">
      <c r="A906" s="180"/>
      <c r="B906" s="197"/>
      <c r="C906" s="152"/>
      <c r="D906" s="152"/>
      <c r="E906" s="152"/>
      <c r="F906" s="152"/>
      <c r="G906" s="197"/>
      <c r="H906" s="169"/>
      <c r="I906" s="152"/>
      <c r="J906" s="50"/>
      <c r="K906" s="50"/>
      <c r="L906" s="50"/>
      <c r="M906" s="50"/>
      <c r="N906" s="152"/>
      <c r="O906" s="197"/>
      <c r="P906" s="197"/>
      <c r="Q906" s="197"/>
      <c r="R906" s="197"/>
      <c r="S906" s="197"/>
      <c r="T906" s="197"/>
      <c r="U906" s="197"/>
      <c r="V906" s="197"/>
      <c r="W906" s="197"/>
      <c r="X906" s="197"/>
      <c r="Y906" s="197"/>
      <c r="Z906" s="197"/>
    </row>
    <row r="907" ht="15.75" customHeight="1">
      <c r="A907" s="180"/>
      <c r="B907" s="197"/>
      <c r="C907" s="197"/>
      <c r="D907" s="152"/>
      <c r="E907" s="152"/>
      <c r="F907" s="152"/>
      <c r="G907" s="197"/>
      <c r="H907" s="197"/>
      <c r="I907" s="152"/>
      <c r="J907" s="50"/>
      <c r="K907" s="50"/>
      <c r="L907" s="50"/>
      <c r="M907" s="50"/>
      <c r="N907" s="152"/>
      <c r="O907" s="197"/>
      <c r="P907" s="197"/>
      <c r="Q907" s="197"/>
      <c r="R907" s="197"/>
      <c r="S907" s="197"/>
      <c r="T907" s="197"/>
      <c r="U907" s="197"/>
      <c r="V907" s="197"/>
      <c r="W907" s="197"/>
      <c r="X907" s="197"/>
      <c r="Y907" s="197"/>
      <c r="Z907" s="197"/>
    </row>
    <row r="908" ht="15.75" customHeight="1">
      <c r="A908" s="180"/>
      <c r="B908" s="197"/>
      <c r="C908" s="152"/>
      <c r="D908" s="152"/>
      <c r="E908" s="152"/>
      <c r="F908" s="152"/>
      <c r="G908" s="197"/>
      <c r="H908" s="169"/>
      <c r="I908" s="152"/>
      <c r="J908" s="50"/>
      <c r="K908" s="50"/>
      <c r="L908" s="50"/>
      <c r="M908" s="50"/>
      <c r="N908" s="152"/>
      <c r="O908" s="197"/>
      <c r="P908" s="197"/>
      <c r="Q908" s="197"/>
      <c r="R908" s="197"/>
      <c r="S908" s="197"/>
      <c r="T908" s="197"/>
      <c r="U908" s="197"/>
      <c r="V908" s="197"/>
      <c r="W908" s="197"/>
      <c r="X908" s="197"/>
      <c r="Y908" s="197"/>
      <c r="Z908" s="197"/>
    </row>
    <row r="909" ht="15.75" customHeight="1">
      <c r="A909" s="180"/>
      <c r="B909" s="197"/>
      <c r="C909" s="197"/>
      <c r="D909" s="152"/>
      <c r="E909" s="152"/>
      <c r="F909" s="152"/>
      <c r="G909" s="197"/>
      <c r="H909" s="169"/>
      <c r="I909" s="152"/>
      <c r="J909" s="50"/>
      <c r="K909" s="50"/>
      <c r="L909" s="50"/>
      <c r="M909" s="50"/>
      <c r="N909" s="152"/>
      <c r="O909" s="197"/>
      <c r="P909" s="197"/>
      <c r="Q909" s="197"/>
      <c r="R909" s="197"/>
      <c r="S909" s="197"/>
      <c r="T909" s="197"/>
      <c r="U909" s="197"/>
      <c r="V909" s="197"/>
      <c r="W909" s="197"/>
      <c r="X909" s="197"/>
      <c r="Y909" s="197"/>
      <c r="Z909" s="197"/>
    </row>
    <row r="910" ht="15.75" customHeight="1">
      <c r="A910" s="180"/>
      <c r="B910" s="197"/>
      <c r="C910" s="152"/>
      <c r="D910" s="152"/>
      <c r="E910" s="152"/>
      <c r="F910" s="152"/>
      <c r="G910" s="197"/>
      <c r="H910" s="169"/>
      <c r="I910" s="152"/>
      <c r="J910" s="50"/>
      <c r="K910" s="50"/>
      <c r="L910" s="50"/>
      <c r="M910" s="50"/>
      <c r="N910" s="152"/>
      <c r="O910" s="197"/>
      <c r="P910" s="197"/>
      <c r="Q910" s="197"/>
      <c r="R910" s="197"/>
      <c r="S910" s="197"/>
      <c r="T910" s="197"/>
      <c r="U910" s="197"/>
      <c r="V910" s="197"/>
      <c r="W910" s="197"/>
      <c r="X910" s="197"/>
      <c r="Y910" s="197"/>
      <c r="Z910" s="197"/>
    </row>
    <row r="911" ht="15.75" customHeight="1">
      <c r="A911" s="180"/>
      <c r="B911" s="197"/>
      <c r="C911" s="152"/>
      <c r="D911" s="152"/>
      <c r="E911" s="152"/>
      <c r="F911" s="152"/>
      <c r="G911" s="197"/>
      <c r="H911" s="169"/>
      <c r="I911" s="152"/>
      <c r="J911" s="50"/>
      <c r="K911" s="50"/>
      <c r="L911" s="50"/>
      <c r="M911" s="50"/>
      <c r="N911" s="152"/>
      <c r="O911" s="197"/>
      <c r="P911" s="197"/>
      <c r="Q911" s="197"/>
      <c r="R911" s="197"/>
      <c r="S911" s="197"/>
      <c r="T911" s="197"/>
      <c r="U911" s="197"/>
      <c r="V911" s="197"/>
      <c r="W911" s="197"/>
      <c r="X911" s="197"/>
      <c r="Y911" s="197"/>
      <c r="Z911" s="197"/>
    </row>
    <row r="912" ht="15.75" customHeight="1">
      <c r="A912" s="180"/>
      <c r="B912" s="197"/>
      <c r="C912" s="152"/>
      <c r="D912" s="152"/>
      <c r="E912" s="152"/>
      <c r="F912" s="152"/>
      <c r="G912" s="197"/>
      <c r="H912" s="169"/>
      <c r="I912" s="152"/>
      <c r="J912" s="50"/>
      <c r="K912" s="50"/>
      <c r="L912" s="50"/>
      <c r="M912" s="50"/>
      <c r="N912" s="152"/>
      <c r="O912" s="197"/>
      <c r="P912" s="197"/>
      <c r="Q912" s="197"/>
      <c r="R912" s="197"/>
      <c r="S912" s="197"/>
      <c r="T912" s="197"/>
      <c r="U912" s="197"/>
      <c r="V912" s="197"/>
      <c r="W912" s="197"/>
      <c r="X912" s="197"/>
      <c r="Y912" s="197"/>
      <c r="Z912" s="197"/>
    </row>
    <row r="913" ht="15.75" customHeight="1">
      <c r="A913" s="180"/>
      <c r="B913" s="197"/>
      <c r="C913" s="152"/>
      <c r="D913" s="152"/>
      <c r="E913" s="152"/>
      <c r="F913" s="152"/>
      <c r="G913" s="197"/>
      <c r="H913" s="197"/>
      <c r="I913" s="152"/>
      <c r="J913" s="50"/>
      <c r="K913" s="50"/>
      <c r="L913" s="50"/>
      <c r="M913" s="50"/>
      <c r="N913" s="152"/>
      <c r="O913" s="197"/>
      <c r="P913" s="197"/>
      <c r="Q913" s="197"/>
      <c r="R913" s="197"/>
      <c r="S913" s="197"/>
      <c r="T913" s="197"/>
      <c r="U913" s="197"/>
      <c r="V913" s="197"/>
      <c r="W913" s="197"/>
      <c r="X913" s="197"/>
      <c r="Y913" s="197"/>
      <c r="Z913" s="197"/>
    </row>
    <row r="914" ht="15.75" customHeight="1">
      <c r="A914" s="180"/>
      <c r="B914" s="197"/>
      <c r="C914" s="197"/>
      <c r="D914" s="152"/>
      <c r="E914" s="152"/>
      <c r="F914" s="152"/>
      <c r="G914" s="197"/>
      <c r="H914" s="197"/>
      <c r="I914" s="152"/>
      <c r="J914" s="50"/>
      <c r="K914" s="50"/>
      <c r="L914" s="50"/>
      <c r="M914" s="50"/>
      <c r="N914" s="152"/>
      <c r="O914" s="197"/>
      <c r="P914" s="197"/>
      <c r="Q914" s="197"/>
      <c r="R914" s="197"/>
      <c r="S914" s="197"/>
      <c r="T914" s="197"/>
      <c r="U914" s="197"/>
      <c r="V914" s="197"/>
      <c r="W914" s="197"/>
      <c r="X914" s="197"/>
      <c r="Y914" s="197"/>
      <c r="Z914" s="197"/>
    </row>
    <row r="915" ht="15.75" customHeight="1">
      <c r="A915" s="180"/>
      <c r="B915" s="197"/>
      <c r="C915" s="152"/>
      <c r="D915" s="152"/>
      <c r="E915" s="152"/>
      <c r="F915" s="152"/>
      <c r="G915" s="197"/>
      <c r="H915" s="169"/>
      <c r="I915" s="152"/>
      <c r="J915" s="50"/>
      <c r="K915" s="50"/>
      <c r="L915" s="50"/>
      <c r="M915" s="50"/>
      <c r="N915" s="152"/>
      <c r="O915" s="197"/>
      <c r="P915" s="197"/>
      <c r="Q915" s="197"/>
      <c r="R915" s="197"/>
      <c r="S915" s="197"/>
      <c r="T915" s="197"/>
      <c r="U915" s="197"/>
      <c r="V915" s="197"/>
      <c r="W915" s="197"/>
      <c r="X915" s="197"/>
      <c r="Y915" s="197"/>
      <c r="Z915" s="197"/>
    </row>
    <row r="916" ht="15.75" customHeight="1">
      <c r="A916" s="180"/>
      <c r="B916" s="197"/>
      <c r="C916" s="152"/>
      <c r="D916" s="152"/>
      <c r="E916" s="152"/>
      <c r="F916" s="152"/>
      <c r="G916" s="197"/>
      <c r="H916" s="169"/>
      <c r="I916" s="152"/>
      <c r="J916" s="50"/>
      <c r="K916" s="50"/>
      <c r="L916" s="50"/>
      <c r="M916" s="50"/>
      <c r="N916" s="152"/>
      <c r="O916" s="197"/>
      <c r="P916" s="197"/>
      <c r="Q916" s="197"/>
      <c r="R916" s="197"/>
      <c r="S916" s="197"/>
      <c r="T916" s="197"/>
      <c r="U916" s="197"/>
      <c r="V916" s="197"/>
      <c r="W916" s="197"/>
      <c r="X916" s="197"/>
      <c r="Y916" s="197"/>
      <c r="Z916" s="197"/>
    </row>
    <row r="917" ht="15.75" customHeight="1">
      <c r="A917" s="180"/>
      <c r="B917" s="197"/>
      <c r="C917" s="197"/>
      <c r="D917" s="152"/>
      <c r="E917" s="152"/>
      <c r="F917" s="152"/>
      <c r="G917" s="197"/>
      <c r="H917" s="169"/>
      <c r="I917" s="152"/>
      <c r="J917" s="50"/>
      <c r="K917" s="50"/>
      <c r="L917" s="50"/>
      <c r="M917" s="50"/>
      <c r="N917" s="152"/>
      <c r="O917" s="197"/>
      <c r="P917" s="197"/>
      <c r="Q917" s="197"/>
      <c r="R917" s="197"/>
      <c r="S917" s="197"/>
      <c r="T917" s="197"/>
      <c r="U917" s="197"/>
      <c r="V917" s="197"/>
      <c r="W917" s="197"/>
      <c r="X917" s="197"/>
      <c r="Y917" s="197"/>
      <c r="Z917" s="197"/>
    </row>
    <row r="918" ht="15.75" customHeight="1">
      <c r="A918" s="180"/>
      <c r="B918" s="197"/>
      <c r="C918" s="152"/>
      <c r="D918" s="152"/>
      <c r="E918" s="152"/>
      <c r="F918" s="152"/>
      <c r="G918" s="197"/>
      <c r="H918" s="169"/>
      <c r="I918" s="152"/>
      <c r="J918" s="50"/>
      <c r="K918" s="50"/>
      <c r="L918" s="50"/>
      <c r="M918" s="50"/>
      <c r="N918" s="152"/>
      <c r="O918" s="197"/>
      <c r="P918" s="197"/>
      <c r="Q918" s="197"/>
      <c r="R918" s="197"/>
      <c r="S918" s="197"/>
      <c r="T918" s="197"/>
      <c r="U918" s="197"/>
      <c r="V918" s="197"/>
      <c r="W918" s="197"/>
      <c r="X918" s="197"/>
      <c r="Y918" s="197"/>
      <c r="Z918" s="197"/>
    </row>
    <row r="919" ht="15.75" customHeight="1">
      <c r="A919" s="180"/>
      <c r="B919" s="197"/>
      <c r="C919" s="152"/>
      <c r="D919" s="152"/>
      <c r="E919" s="152"/>
      <c r="F919" s="152"/>
      <c r="G919" s="197"/>
      <c r="H919" s="169"/>
      <c r="I919" s="152"/>
      <c r="J919" s="50"/>
      <c r="K919" s="50"/>
      <c r="L919" s="50"/>
      <c r="M919" s="50"/>
      <c r="N919" s="152"/>
      <c r="O919" s="197"/>
      <c r="P919" s="197"/>
      <c r="Q919" s="197"/>
      <c r="R919" s="197"/>
      <c r="S919" s="197"/>
      <c r="T919" s="197"/>
      <c r="U919" s="197"/>
      <c r="V919" s="197"/>
      <c r="W919" s="197"/>
      <c r="X919" s="197"/>
      <c r="Y919" s="197"/>
      <c r="Z919" s="197"/>
    </row>
    <row r="920" ht="15.75" customHeight="1">
      <c r="A920" s="180"/>
      <c r="B920" s="197"/>
      <c r="C920" s="152"/>
      <c r="D920" s="152"/>
      <c r="E920" s="152"/>
      <c r="F920" s="152"/>
      <c r="G920" s="197"/>
      <c r="H920" s="169"/>
      <c r="I920" s="152"/>
      <c r="J920" s="50"/>
      <c r="K920" s="50"/>
      <c r="L920" s="50"/>
      <c r="M920" s="50"/>
      <c r="N920" s="152"/>
      <c r="O920" s="197"/>
      <c r="P920" s="197"/>
      <c r="Q920" s="197"/>
      <c r="R920" s="197"/>
      <c r="S920" s="197"/>
      <c r="T920" s="197"/>
      <c r="U920" s="197"/>
      <c r="V920" s="197"/>
      <c r="W920" s="197"/>
      <c r="X920" s="197"/>
      <c r="Y920" s="197"/>
      <c r="Z920" s="197"/>
    </row>
    <row r="921" ht="15.75" customHeight="1">
      <c r="A921" s="180"/>
      <c r="B921" s="197"/>
      <c r="C921" s="152"/>
      <c r="D921" s="152"/>
      <c r="E921" s="152"/>
      <c r="F921" s="152"/>
      <c r="G921" s="197"/>
      <c r="H921" s="169"/>
      <c r="I921" s="152"/>
      <c r="J921" s="50"/>
      <c r="K921" s="50"/>
      <c r="L921" s="50"/>
      <c r="M921" s="50"/>
      <c r="N921" s="152"/>
      <c r="O921" s="197"/>
      <c r="P921" s="197"/>
      <c r="Q921" s="197"/>
      <c r="R921" s="197"/>
      <c r="S921" s="197"/>
      <c r="T921" s="197"/>
      <c r="U921" s="197"/>
      <c r="V921" s="197"/>
      <c r="W921" s="197"/>
      <c r="X921" s="197"/>
      <c r="Y921" s="197"/>
      <c r="Z921" s="197"/>
    </row>
    <row r="922" ht="15.75" customHeight="1">
      <c r="A922" s="180"/>
      <c r="B922" s="197"/>
      <c r="C922" s="152"/>
      <c r="D922" s="152"/>
      <c r="E922" s="152"/>
      <c r="F922" s="152"/>
      <c r="G922" s="197"/>
      <c r="H922" s="169"/>
      <c r="I922" s="152"/>
      <c r="J922" s="50"/>
      <c r="K922" s="50"/>
      <c r="L922" s="50"/>
      <c r="M922" s="50"/>
      <c r="N922" s="152"/>
      <c r="O922" s="197"/>
      <c r="P922" s="197"/>
      <c r="Q922" s="197"/>
      <c r="R922" s="197"/>
      <c r="S922" s="197"/>
      <c r="T922" s="197"/>
      <c r="U922" s="197"/>
      <c r="V922" s="197"/>
      <c r="W922" s="197"/>
      <c r="X922" s="197"/>
      <c r="Y922" s="197"/>
      <c r="Z922" s="197"/>
    </row>
    <row r="923" ht="15.75" customHeight="1">
      <c r="A923" s="180"/>
      <c r="B923" s="197"/>
      <c r="C923" s="197"/>
      <c r="D923" s="152"/>
      <c r="E923" s="152"/>
      <c r="F923" s="152"/>
      <c r="G923" s="197"/>
      <c r="H923" s="197"/>
      <c r="I923" s="152"/>
      <c r="J923" s="50"/>
      <c r="K923" s="50"/>
      <c r="L923" s="50"/>
      <c r="M923" s="50"/>
      <c r="N923" s="152"/>
      <c r="O923" s="197"/>
      <c r="P923" s="197"/>
      <c r="Q923" s="197"/>
      <c r="R923" s="197"/>
      <c r="S923" s="197"/>
      <c r="T923" s="197"/>
      <c r="U923" s="197"/>
      <c r="V923" s="197"/>
      <c r="W923" s="197"/>
      <c r="X923" s="197"/>
      <c r="Y923" s="197"/>
      <c r="Z923" s="197"/>
    </row>
    <row r="924" ht="15.75" customHeight="1">
      <c r="A924" s="180"/>
      <c r="B924" s="197"/>
      <c r="C924" s="152"/>
      <c r="D924" s="152"/>
      <c r="E924" s="152"/>
      <c r="F924" s="152"/>
      <c r="G924" s="197"/>
      <c r="H924" s="169"/>
      <c r="I924" s="152"/>
      <c r="J924" s="50"/>
      <c r="K924" s="50"/>
      <c r="L924" s="50"/>
      <c r="M924" s="50"/>
      <c r="N924" s="152"/>
      <c r="O924" s="197"/>
      <c r="P924" s="197"/>
      <c r="Q924" s="197"/>
      <c r="R924" s="197"/>
      <c r="S924" s="197"/>
      <c r="T924" s="197"/>
      <c r="U924" s="197"/>
      <c r="V924" s="197"/>
      <c r="W924" s="197"/>
      <c r="X924" s="197"/>
      <c r="Y924" s="197"/>
      <c r="Z924" s="197"/>
    </row>
    <row r="925" ht="15.75" customHeight="1">
      <c r="A925" s="180"/>
      <c r="B925" s="197"/>
      <c r="C925" s="152"/>
      <c r="D925" s="152"/>
      <c r="E925" s="152"/>
      <c r="F925" s="152"/>
      <c r="G925" s="197"/>
      <c r="H925" s="197"/>
      <c r="I925" s="152"/>
      <c r="J925" s="50"/>
      <c r="K925" s="50"/>
      <c r="L925" s="50"/>
      <c r="M925" s="50"/>
      <c r="N925" s="152"/>
      <c r="O925" s="197"/>
      <c r="P925" s="197"/>
      <c r="Q925" s="197"/>
      <c r="R925" s="197"/>
      <c r="S925" s="197"/>
      <c r="T925" s="197"/>
      <c r="U925" s="197"/>
      <c r="V925" s="197"/>
      <c r="W925" s="197"/>
      <c r="X925" s="197"/>
      <c r="Y925" s="197"/>
      <c r="Z925" s="197"/>
    </row>
    <row r="926" ht="15.75" customHeight="1">
      <c r="A926" s="180"/>
      <c r="B926" s="197"/>
      <c r="C926" s="152"/>
      <c r="D926" s="152"/>
      <c r="E926" s="152"/>
      <c r="F926" s="152"/>
      <c r="G926" s="197"/>
      <c r="H926" s="169"/>
      <c r="I926" s="152"/>
      <c r="J926" s="50"/>
      <c r="K926" s="50"/>
      <c r="L926" s="50"/>
      <c r="M926" s="50"/>
      <c r="N926" s="152"/>
      <c r="O926" s="197"/>
      <c r="P926" s="197"/>
      <c r="Q926" s="197"/>
      <c r="R926" s="197"/>
      <c r="S926" s="197"/>
      <c r="T926" s="197"/>
      <c r="U926" s="197"/>
      <c r="V926" s="197"/>
      <c r="W926" s="197"/>
      <c r="X926" s="197"/>
      <c r="Y926" s="197"/>
      <c r="Z926" s="197"/>
    </row>
    <row r="927" ht="15.75" customHeight="1">
      <c r="A927" s="180"/>
      <c r="B927" s="197"/>
      <c r="C927" s="197"/>
      <c r="D927" s="152"/>
      <c r="E927" s="152"/>
      <c r="F927" s="152"/>
      <c r="G927" s="197"/>
      <c r="H927" s="197"/>
      <c r="I927" s="152"/>
      <c r="J927" s="50"/>
      <c r="K927" s="50"/>
      <c r="L927" s="50"/>
      <c r="M927" s="50"/>
      <c r="N927" s="152"/>
      <c r="O927" s="197"/>
      <c r="P927" s="197"/>
      <c r="Q927" s="197"/>
      <c r="R927" s="197"/>
      <c r="S927" s="197"/>
      <c r="T927" s="197"/>
      <c r="U927" s="197"/>
      <c r="V927" s="197"/>
      <c r="W927" s="197"/>
      <c r="X927" s="197"/>
      <c r="Y927" s="197"/>
      <c r="Z927" s="197"/>
    </row>
    <row r="928" ht="15.75" customHeight="1">
      <c r="A928" s="180"/>
      <c r="B928" s="197"/>
      <c r="C928" s="152"/>
      <c r="D928" s="152"/>
      <c r="E928" s="152"/>
      <c r="F928" s="152"/>
      <c r="G928" s="197"/>
      <c r="H928" s="197"/>
      <c r="I928" s="152"/>
      <c r="J928" s="50"/>
      <c r="K928" s="50"/>
      <c r="L928" s="50"/>
      <c r="M928" s="50"/>
      <c r="N928" s="152"/>
      <c r="O928" s="197"/>
      <c r="P928" s="197"/>
      <c r="Q928" s="197"/>
      <c r="R928" s="197"/>
      <c r="S928" s="197"/>
      <c r="T928" s="197"/>
      <c r="U928" s="197"/>
      <c r="V928" s="197"/>
      <c r="W928" s="197"/>
      <c r="X928" s="197"/>
      <c r="Y928" s="197"/>
      <c r="Z928" s="197"/>
    </row>
    <row r="929" ht="15.75" customHeight="1">
      <c r="A929" s="180"/>
      <c r="B929" s="197"/>
      <c r="C929" s="152"/>
      <c r="D929" s="152"/>
      <c r="E929" s="152"/>
      <c r="F929" s="152"/>
      <c r="G929" s="197"/>
      <c r="H929" s="197"/>
      <c r="I929" s="152"/>
      <c r="J929" s="50"/>
      <c r="K929" s="50"/>
      <c r="L929" s="50"/>
      <c r="M929" s="50"/>
      <c r="N929" s="152"/>
      <c r="O929" s="197"/>
      <c r="P929" s="197"/>
      <c r="Q929" s="197"/>
      <c r="R929" s="197"/>
      <c r="S929" s="197"/>
      <c r="T929" s="197"/>
      <c r="U929" s="197"/>
      <c r="V929" s="197"/>
      <c r="W929" s="197"/>
      <c r="X929" s="197"/>
      <c r="Y929" s="197"/>
      <c r="Z929" s="197"/>
    </row>
    <row r="930" ht="15.75" customHeight="1">
      <c r="A930" s="180"/>
      <c r="B930" s="197"/>
      <c r="C930" s="197"/>
      <c r="D930" s="152"/>
      <c r="E930" s="152"/>
      <c r="F930" s="152"/>
      <c r="G930" s="197"/>
      <c r="H930" s="197"/>
      <c r="I930" s="152"/>
      <c r="J930" s="50"/>
      <c r="K930" s="50"/>
      <c r="L930" s="50"/>
      <c r="M930" s="50"/>
      <c r="N930" s="152"/>
      <c r="O930" s="197"/>
      <c r="P930" s="197"/>
      <c r="Q930" s="197"/>
      <c r="R930" s="197"/>
      <c r="S930" s="197"/>
      <c r="T930" s="197"/>
      <c r="U930" s="197"/>
      <c r="V930" s="197"/>
      <c r="W930" s="197"/>
      <c r="X930" s="197"/>
      <c r="Y930" s="197"/>
      <c r="Z930" s="197"/>
    </row>
    <row r="931" ht="15.75" customHeight="1">
      <c r="A931" s="180"/>
      <c r="B931" s="197"/>
      <c r="C931" s="152"/>
      <c r="D931" s="152"/>
      <c r="E931" s="152"/>
      <c r="F931" s="152"/>
      <c r="G931" s="197"/>
      <c r="H931" s="169"/>
      <c r="I931" s="152"/>
      <c r="J931" s="50"/>
      <c r="K931" s="50"/>
      <c r="L931" s="50"/>
      <c r="M931" s="50"/>
      <c r="N931" s="152"/>
      <c r="O931" s="197"/>
      <c r="P931" s="197"/>
      <c r="Q931" s="197"/>
      <c r="R931" s="197"/>
      <c r="S931" s="197"/>
      <c r="T931" s="197"/>
      <c r="U931" s="197"/>
      <c r="V931" s="197"/>
      <c r="W931" s="197"/>
      <c r="X931" s="197"/>
      <c r="Y931" s="197"/>
      <c r="Z931" s="197"/>
    </row>
    <row r="932" ht="15.75" customHeight="1">
      <c r="A932" s="180"/>
      <c r="B932" s="197"/>
      <c r="C932" s="152"/>
      <c r="D932" s="152"/>
      <c r="E932" s="152"/>
      <c r="F932" s="152"/>
      <c r="G932" s="197"/>
      <c r="H932" s="169"/>
      <c r="I932" s="152"/>
      <c r="J932" s="50"/>
      <c r="K932" s="50"/>
      <c r="L932" s="50"/>
      <c r="M932" s="50"/>
      <c r="N932" s="152"/>
      <c r="O932" s="197"/>
      <c r="P932" s="197"/>
      <c r="Q932" s="197"/>
      <c r="R932" s="197"/>
      <c r="S932" s="197"/>
      <c r="T932" s="197"/>
      <c r="U932" s="197"/>
      <c r="V932" s="197"/>
      <c r="W932" s="197"/>
      <c r="X932" s="197"/>
      <c r="Y932" s="197"/>
      <c r="Z932" s="197"/>
    </row>
    <row r="933" ht="15.75" customHeight="1">
      <c r="A933" s="180"/>
      <c r="B933" s="197"/>
      <c r="C933" s="152"/>
      <c r="D933" s="152"/>
      <c r="E933" s="152"/>
      <c r="F933" s="152"/>
      <c r="G933" s="197"/>
      <c r="H933" s="197"/>
      <c r="I933" s="152"/>
      <c r="J933" s="50"/>
      <c r="K933" s="50"/>
      <c r="L933" s="50"/>
      <c r="M933" s="50"/>
      <c r="N933" s="152"/>
      <c r="O933" s="197"/>
      <c r="P933" s="197"/>
      <c r="Q933" s="197"/>
      <c r="R933" s="197"/>
      <c r="S933" s="197"/>
      <c r="T933" s="197"/>
      <c r="U933" s="197"/>
      <c r="V933" s="197"/>
      <c r="W933" s="197"/>
      <c r="X933" s="197"/>
      <c r="Y933" s="197"/>
      <c r="Z933" s="197"/>
    </row>
    <row r="934" ht="15.75" customHeight="1">
      <c r="A934" s="180"/>
      <c r="B934" s="197"/>
      <c r="C934" s="152"/>
      <c r="D934" s="152"/>
      <c r="E934" s="152"/>
      <c r="F934" s="152"/>
      <c r="G934" s="197"/>
      <c r="H934" s="169"/>
      <c r="I934" s="152"/>
      <c r="J934" s="50"/>
      <c r="K934" s="50"/>
      <c r="L934" s="50"/>
      <c r="M934" s="50"/>
      <c r="N934" s="152"/>
      <c r="O934" s="197"/>
      <c r="P934" s="197"/>
      <c r="Q934" s="197"/>
      <c r="R934" s="197"/>
      <c r="S934" s="197"/>
      <c r="T934" s="197"/>
      <c r="U934" s="197"/>
      <c r="V934" s="197"/>
      <c r="W934" s="197"/>
      <c r="X934" s="197"/>
      <c r="Y934" s="197"/>
      <c r="Z934" s="197"/>
    </row>
    <row r="935" ht="15.75" customHeight="1">
      <c r="A935" s="180"/>
      <c r="B935" s="197"/>
      <c r="C935" s="152"/>
      <c r="D935" s="152"/>
      <c r="E935" s="152"/>
      <c r="F935" s="152"/>
      <c r="G935" s="197"/>
      <c r="H935" s="197"/>
      <c r="I935" s="152"/>
      <c r="J935" s="50"/>
      <c r="K935" s="50"/>
      <c r="L935" s="50"/>
      <c r="M935" s="50"/>
      <c r="N935" s="152"/>
      <c r="O935" s="197"/>
      <c r="P935" s="197"/>
      <c r="Q935" s="197"/>
      <c r="R935" s="197"/>
      <c r="S935" s="197"/>
      <c r="T935" s="197"/>
      <c r="U935" s="197"/>
      <c r="V935" s="197"/>
      <c r="W935" s="197"/>
      <c r="X935" s="197"/>
      <c r="Y935" s="197"/>
      <c r="Z935" s="197"/>
    </row>
    <row r="936" ht="15.75" customHeight="1">
      <c r="A936" s="180"/>
      <c r="B936" s="197"/>
      <c r="C936" s="152"/>
      <c r="D936" s="152"/>
      <c r="E936" s="152"/>
      <c r="F936" s="152"/>
      <c r="G936" s="197"/>
      <c r="H936" s="197"/>
      <c r="I936" s="152"/>
      <c r="J936" s="50"/>
      <c r="K936" s="50"/>
      <c r="L936" s="50"/>
      <c r="M936" s="50"/>
      <c r="N936" s="152"/>
      <c r="O936" s="197"/>
      <c r="P936" s="197"/>
      <c r="Q936" s="197"/>
      <c r="R936" s="197"/>
      <c r="S936" s="197"/>
      <c r="T936" s="197"/>
      <c r="U936" s="197"/>
      <c r="V936" s="197"/>
      <c r="W936" s="197"/>
      <c r="X936" s="197"/>
      <c r="Y936" s="197"/>
      <c r="Z936" s="197"/>
    </row>
    <row r="937" ht="15.75" customHeight="1">
      <c r="A937" s="180"/>
      <c r="B937" s="197"/>
      <c r="C937" s="152"/>
      <c r="D937" s="152"/>
      <c r="E937" s="152"/>
      <c r="F937" s="152"/>
      <c r="G937" s="197"/>
      <c r="H937" s="169"/>
      <c r="I937" s="152"/>
      <c r="J937" s="50"/>
      <c r="K937" s="50"/>
      <c r="L937" s="50"/>
      <c r="M937" s="50"/>
      <c r="N937" s="152"/>
      <c r="O937" s="197"/>
      <c r="P937" s="197"/>
      <c r="Q937" s="197"/>
      <c r="R937" s="197"/>
      <c r="S937" s="197"/>
      <c r="T937" s="197"/>
      <c r="U937" s="197"/>
      <c r="V937" s="197"/>
      <c r="W937" s="197"/>
      <c r="X937" s="197"/>
      <c r="Y937" s="197"/>
      <c r="Z937" s="197"/>
    </row>
    <row r="938" ht="15.75" customHeight="1">
      <c r="A938" s="180"/>
      <c r="B938" s="197"/>
      <c r="C938" s="197"/>
      <c r="D938" s="152"/>
      <c r="E938" s="152"/>
      <c r="F938" s="152"/>
      <c r="G938" s="197"/>
      <c r="H938" s="169"/>
      <c r="I938" s="152"/>
      <c r="J938" s="50"/>
      <c r="K938" s="50"/>
      <c r="L938" s="50"/>
      <c r="M938" s="50"/>
      <c r="N938" s="152"/>
      <c r="O938" s="197"/>
      <c r="P938" s="197"/>
      <c r="Q938" s="197"/>
      <c r="R938" s="197"/>
      <c r="S938" s="197"/>
      <c r="T938" s="197"/>
      <c r="U938" s="197"/>
      <c r="V938" s="197"/>
      <c r="W938" s="197"/>
      <c r="X938" s="197"/>
      <c r="Y938" s="197"/>
      <c r="Z938" s="197"/>
    </row>
    <row r="939" ht="15.75" customHeight="1">
      <c r="A939" s="180"/>
      <c r="B939" s="197"/>
      <c r="C939" s="197"/>
      <c r="D939" s="152"/>
      <c r="E939" s="152"/>
      <c r="F939" s="152"/>
      <c r="G939" s="197"/>
      <c r="H939" s="197"/>
      <c r="I939" s="152"/>
      <c r="J939" s="50"/>
      <c r="K939" s="50"/>
      <c r="L939" s="50"/>
      <c r="M939" s="50"/>
      <c r="N939" s="152"/>
      <c r="O939" s="197"/>
      <c r="P939" s="197"/>
      <c r="Q939" s="197"/>
      <c r="R939" s="197"/>
      <c r="S939" s="197"/>
      <c r="T939" s="197"/>
      <c r="U939" s="197"/>
      <c r="V939" s="197"/>
      <c r="W939" s="197"/>
      <c r="X939" s="197"/>
      <c r="Y939" s="197"/>
      <c r="Z939" s="197"/>
    </row>
    <row r="940" ht="15.75" customHeight="1">
      <c r="A940" s="180"/>
      <c r="B940" s="197"/>
      <c r="C940" s="152"/>
      <c r="D940" s="152"/>
      <c r="E940" s="152"/>
      <c r="F940" s="152"/>
      <c r="G940" s="197"/>
      <c r="H940" s="169"/>
      <c r="I940" s="152"/>
      <c r="J940" s="50"/>
      <c r="K940" s="50"/>
      <c r="L940" s="50"/>
      <c r="M940" s="50"/>
      <c r="N940" s="152"/>
      <c r="O940" s="197"/>
      <c r="P940" s="197"/>
      <c r="Q940" s="197"/>
      <c r="R940" s="197"/>
      <c r="S940" s="197"/>
      <c r="T940" s="197"/>
      <c r="U940" s="197"/>
      <c r="V940" s="197"/>
      <c r="W940" s="197"/>
      <c r="X940" s="197"/>
      <c r="Y940" s="197"/>
      <c r="Z940" s="197"/>
    </row>
    <row r="941" ht="15.75" customHeight="1">
      <c r="A941" s="180"/>
      <c r="B941" s="197"/>
      <c r="C941" s="152"/>
      <c r="D941" s="152"/>
      <c r="E941" s="152"/>
      <c r="F941" s="152"/>
      <c r="G941" s="197"/>
      <c r="H941" s="197"/>
      <c r="I941" s="152"/>
      <c r="J941" s="50"/>
      <c r="K941" s="50"/>
      <c r="L941" s="50"/>
      <c r="M941" s="50"/>
      <c r="N941" s="152"/>
      <c r="O941" s="197"/>
      <c r="P941" s="197"/>
      <c r="Q941" s="197"/>
      <c r="R941" s="197"/>
      <c r="S941" s="197"/>
      <c r="T941" s="197"/>
      <c r="U941" s="197"/>
      <c r="V941" s="197"/>
      <c r="W941" s="197"/>
      <c r="X941" s="197"/>
      <c r="Y941" s="197"/>
      <c r="Z941" s="197"/>
    </row>
    <row r="942" ht="15.75" customHeight="1">
      <c r="A942" s="180"/>
      <c r="B942" s="197"/>
      <c r="C942" s="197"/>
      <c r="D942" s="152"/>
      <c r="E942" s="152"/>
      <c r="F942" s="152"/>
      <c r="G942" s="197"/>
      <c r="H942" s="169"/>
      <c r="I942" s="152"/>
      <c r="J942" s="50"/>
      <c r="K942" s="50"/>
      <c r="L942" s="50"/>
      <c r="M942" s="50"/>
      <c r="N942" s="152"/>
      <c r="O942" s="197"/>
      <c r="P942" s="197"/>
      <c r="Q942" s="197"/>
      <c r="R942" s="197"/>
      <c r="S942" s="197"/>
      <c r="T942" s="197"/>
      <c r="U942" s="197"/>
      <c r="V942" s="197"/>
      <c r="W942" s="197"/>
      <c r="X942" s="197"/>
      <c r="Y942" s="197"/>
      <c r="Z942" s="197"/>
    </row>
    <row r="943" ht="15.75" customHeight="1">
      <c r="A943" s="180"/>
      <c r="B943" s="197"/>
      <c r="C943" s="152"/>
      <c r="D943" s="152"/>
      <c r="E943" s="152"/>
      <c r="F943" s="152"/>
      <c r="G943" s="197"/>
      <c r="H943" s="197"/>
      <c r="I943" s="152"/>
      <c r="J943" s="50"/>
      <c r="K943" s="50"/>
      <c r="L943" s="50"/>
      <c r="M943" s="50"/>
      <c r="N943" s="152"/>
      <c r="O943" s="197"/>
      <c r="P943" s="197"/>
      <c r="Q943" s="197"/>
      <c r="R943" s="197"/>
      <c r="S943" s="197"/>
      <c r="T943" s="197"/>
      <c r="U943" s="197"/>
      <c r="V943" s="197"/>
      <c r="W943" s="197"/>
      <c r="X943" s="197"/>
      <c r="Y943" s="197"/>
      <c r="Z943" s="197"/>
    </row>
    <row r="944" ht="15.75" customHeight="1">
      <c r="A944" s="180"/>
      <c r="B944" s="197"/>
      <c r="C944" s="152"/>
      <c r="D944" s="152"/>
      <c r="E944" s="152"/>
      <c r="F944" s="152"/>
      <c r="G944" s="197"/>
      <c r="H944" s="197"/>
      <c r="I944" s="152"/>
      <c r="J944" s="50"/>
      <c r="K944" s="50"/>
      <c r="L944" s="50"/>
      <c r="M944" s="50"/>
      <c r="N944" s="152"/>
      <c r="O944" s="197"/>
      <c r="P944" s="197"/>
      <c r="Q944" s="197"/>
      <c r="R944" s="197"/>
      <c r="S944" s="197"/>
      <c r="T944" s="197"/>
      <c r="U944" s="197"/>
      <c r="V944" s="197"/>
      <c r="W944" s="197"/>
      <c r="X944" s="197"/>
      <c r="Y944" s="197"/>
      <c r="Z944" s="197"/>
    </row>
    <row r="945" ht="15.75" customHeight="1">
      <c r="A945" s="180"/>
      <c r="B945" s="197"/>
      <c r="C945" s="152"/>
      <c r="D945" s="152"/>
      <c r="E945" s="152"/>
      <c r="F945" s="152"/>
      <c r="G945" s="197"/>
      <c r="H945" s="197"/>
      <c r="I945" s="152"/>
      <c r="J945" s="50"/>
      <c r="K945" s="50"/>
      <c r="L945" s="50"/>
      <c r="M945" s="50"/>
      <c r="N945" s="152"/>
      <c r="O945" s="197"/>
      <c r="P945" s="197"/>
      <c r="Q945" s="197"/>
      <c r="R945" s="197"/>
      <c r="S945" s="197"/>
      <c r="T945" s="197"/>
      <c r="U945" s="197"/>
      <c r="V945" s="197"/>
      <c r="W945" s="197"/>
      <c r="X945" s="197"/>
      <c r="Y945" s="197"/>
      <c r="Z945" s="197"/>
    </row>
    <row r="946" ht="15.75" customHeight="1">
      <c r="A946" s="180"/>
      <c r="B946" s="197"/>
      <c r="C946" s="152"/>
      <c r="D946" s="152"/>
      <c r="E946" s="152"/>
      <c r="F946" s="152"/>
      <c r="G946" s="197"/>
      <c r="H946" s="169"/>
      <c r="I946" s="152"/>
      <c r="J946" s="50"/>
      <c r="K946" s="50"/>
      <c r="L946" s="50"/>
      <c r="M946" s="50"/>
      <c r="N946" s="152"/>
      <c r="O946" s="197"/>
      <c r="P946" s="197"/>
      <c r="Q946" s="197"/>
      <c r="R946" s="197"/>
      <c r="S946" s="197"/>
      <c r="T946" s="197"/>
      <c r="U946" s="197"/>
      <c r="V946" s="197"/>
      <c r="W946" s="197"/>
      <c r="X946" s="197"/>
      <c r="Y946" s="197"/>
      <c r="Z946" s="197"/>
    </row>
    <row r="947" ht="15.75" customHeight="1">
      <c r="A947" s="180"/>
      <c r="B947" s="197"/>
      <c r="C947" s="152"/>
      <c r="D947" s="152"/>
      <c r="E947" s="152"/>
      <c r="F947" s="152"/>
      <c r="G947" s="197"/>
      <c r="H947" s="169"/>
      <c r="I947" s="152"/>
      <c r="J947" s="50"/>
      <c r="K947" s="50"/>
      <c r="L947" s="50"/>
      <c r="M947" s="50"/>
      <c r="N947" s="152"/>
      <c r="O947" s="197"/>
      <c r="P947" s="197"/>
      <c r="Q947" s="197"/>
      <c r="R947" s="197"/>
      <c r="S947" s="197"/>
      <c r="T947" s="197"/>
      <c r="U947" s="197"/>
      <c r="V947" s="197"/>
      <c r="W947" s="197"/>
      <c r="X947" s="197"/>
      <c r="Y947" s="197"/>
      <c r="Z947" s="197"/>
    </row>
    <row r="948" ht="15.75" customHeight="1">
      <c r="A948" s="180"/>
      <c r="B948" s="197"/>
      <c r="C948" s="152"/>
      <c r="D948" s="152"/>
      <c r="E948" s="152"/>
      <c r="F948" s="152"/>
      <c r="G948" s="197"/>
      <c r="H948" s="197"/>
      <c r="I948" s="152"/>
      <c r="J948" s="50"/>
      <c r="K948" s="50"/>
      <c r="L948" s="50"/>
      <c r="M948" s="50"/>
      <c r="N948" s="152"/>
      <c r="O948" s="197"/>
      <c r="P948" s="197"/>
      <c r="Q948" s="197"/>
      <c r="R948" s="197"/>
      <c r="S948" s="197"/>
      <c r="T948" s="197"/>
      <c r="U948" s="197"/>
      <c r="V948" s="197"/>
      <c r="W948" s="197"/>
      <c r="X948" s="197"/>
      <c r="Y948" s="197"/>
      <c r="Z948" s="197"/>
    </row>
    <row r="949" ht="15.75" customHeight="1">
      <c r="A949" s="180"/>
      <c r="B949" s="197"/>
      <c r="C949" s="197"/>
      <c r="D949" s="152"/>
      <c r="E949" s="152"/>
      <c r="F949" s="152"/>
      <c r="G949" s="197"/>
      <c r="H949" s="197"/>
      <c r="I949" s="152"/>
      <c r="J949" s="50"/>
      <c r="K949" s="50"/>
      <c r="L949" s="50"/>
      <c r="M949" s="50"/>
      <c r="N949" s="152"/>
      <c r="O949" s="197"/>
      <c r="P949" s="197"/>
      <c r="Q949" s="197"/>
      <c r="R949" s="197"/>
      <c r="S949" s="197"/>
      <c r="T949" s="197"/>
      <c r="U949" s="197"/>
      <c r="V949" s="197"/>
      <c r="W949" s="197"/>
      <c r="X949" s="197"/>
      <c r="Y949" s="197"/>
      <c r="Z949" s="197"/>
    </row>
    <row r="950" ht="15.75" customHeight="1">
      <c r="A950" s="180"/>
      <c r="B950" s="197"/>
      <c r="C950" s="152"/>
      <c r="D950" s="152"/>
      <c r="E950" s="152"/>
      <c r="F950" s="152"/>
      <c r="G950" s="197"/>
      <c r="H950" s="169"/>
      <c r="I950" s="152"/>
      <c r="J950" s="50"/>
      <c r="K950" s="50"/>
      <c r="L950" s="50"/>
      <c r="M950" s="50"/>
      <c r="N950" s="152"/>
      <c r="O950" s="197"/>
      <c r="P950" s="197"/>
      <c r="Q950" s="197"/>
      <c r="R950" s="197"/>
      <c r="S950" s="197"/>
      <c r="T950" s="197"/>
      <c r="U950" s="197"/>
      <c r="V950" s="197"/>
      <c r="W950" s="197"/>
      <c r="X950" s="197"/>
      <c r="Y950" s="197"/>
      <c r="Z950" s="197"/>
    </row>
    <row r="951" ht="15.75" customHeight="1">
      <c r="A951" s="180"/>
      <c r="B951" s="197"/>
      <c r="C951" s="197"/>
      <c r="D951" s="152"/>
      <c r="E951" s="152"/>
      <c r="F951" s="152"/>
      <c r="G951" s="197"/>
      <c r="H951" s="197"/>
      <c r="I951" s="152"/>
      <c r="J951" s="50"/>
      <c r="K951" s="50"/>
      <c r="L951" s="50"/>
      <c r="M951" s="50"/>
      <c r="N951" s="152"/>
      <c r="O951" s="197"/>
      <c r="P951" s="197"/>
      <c r="Q951" s="197"/>
      <c r="R951" s="197"/>
      <c r="S951" s="197"/>
      <c r="T951" s="197"/>
      <c r="U951" s="197"/>
      <c r="V951" s="197"/>
      <c r="W951" s="197"/>
      <c r="X951" s="197"/>
      <c r="Y951" s="197"/>
      <c r="Z951" s="197"/>
    </row>
    <row r="952" ht="15.75" customHeight="1">
      <c r="A952" s="180"/>
      <c r="B952" s="197"/>
      <c r="C952" s="197"/>
      <c r="D952" s="152"/>
      <c r="E952" s="152"/>
      <c r="F952" s="152"/>
      <c r="G952" s="197"/>
      <c r="H952" s="197"/>
      <c r="I952" s="152"/>
      <c r="J952" s="50"/>
      <c r="K952" s="50"/>
      <c r="L952" s="50"/>
      <c r="M952" s="50"/>
      <c r="N952" s="152"/>
      <c r="O952" s="197"/>
      <c r="P952" s="197"/>
      <c r="Q952" s="197"/>
      <c r="R952" s="197"/>
      <c r="S952" s="197"/>
      <c r="T952" s="197"/>
      <c r="U952" s="197"/>
      <c r="V952" s="197"/>
      <c r="W952" s="197"/>
      <c r="X952" s="197"/>
      <c r="Y952" s="197"/>
      <c r="Z952" s="197"/>
    </row>
    <row r="953" ht="15.75" customHeight="1">
      <c r="A953" s="180"/>
      <c r="B953" s="197"/>
      <c r="C953" s="152"/>
      <c r="D953" s="152"/>
      <c r="E953" s="152"/>
      <c r="F953" s="152"/>
      <c r="G953" s="197"/>
      <c r="H953" s="197"/>
      <c r="I953" s="152"/>
      <c r="J953" s="50"/>
      <c r="K953" s="50"/>
      <c r="L953" s="50"/>
      <c r="M953" s="50"/>
      <c r="N953" s="152"/>
      <c r="O953" s="197"/>
      <c r="P953" s="197"/>
      <c r="Q953" s="197"/>
      <c r="R953" s="197"/>
      <c r="S953" s="197"/>
      <c r="T953" s="197"/>
      <c r="U953" s="197"/>
      <c r="V953" s="197"/>
      <c r="W953" s="197"/>
      <c r="X953" s="197"/>
      <c r="Y953" s="197"/>
      <c r="Z953" s="197"/>
    </row>
    <row r="954" ht="15.75" customHeight="1">
      <c r="A954" s="180"/>
      <c r="B954" s="197"/>
      <c r="C954" s="152"/>
      <c r="D954" s="152"/>
      <c r="E954" s="152"/>
      <c r="F954" s="152"/>
      <c r="G954" s="197"/>
      <c r="H954" s="197"/>
      <c r="I954" s="152"/>
      <c r="J954" s="50"/>
      <c r="K954" s="50"/>
      <c r="L954" s="50"/>
      <c r="M954" s="50"/>
      <c r="N954" s="152"/>
      <c r="O954" s="197"/>
      <c r="P954" s="197"/>
      <c r="Q954" s="197"/>
      <c r="R954" s="197"/>
      <c r="S954" s="197"/>
      <c r="T954" s="197"/>
      <c r="U954" s="197"/>
      <c r="V954" s="197"/>
      <c r="W954" s="197"/>
      <c r="X954" s="197"/>
      <c r="Y954" s="197"/>
      <c r="Z954" s="197"/>
    </row>
    <row r="955" ht="15.75" customHeight="1">
      <c r="A955" s="180"/>
      <c r="B955" s="197"/>
      <c r="C955" s="197"/>
      <c r="D955" s="152"/>
      <c r="E955" s="152"/>
      <c r="F955" s="152"/>
      <c r="G955" s="197"/>
      <c r="H955" s="197"/>
      <c r="I955" s="152"/>
      <c r="J955" s="50"/>
      <c r="K955" s="50"/>
      <c r="L955" s="50"/>
      <c r="M955" s="50"/>
      <c r="N955" s="152"/>
      <c r="O955" s="197"/>
      <c r="P955" s="197"/>
      <c r="Q955" s="197"/>
      <c r="R955" s="197"/>
      <c r="S955" s="197"/>
      <c r="T955" s="197"/>
      <c r="U955" s="197"/>
      <c r="V955" s="197"/>
      <c r="W955" s="197"/>
      <c r="X955" s="197"/>
      <c r="Y955" s="197"/>
      <c r="Z955" s="197"/>
    </row>
    <row r="956" ht="15.75" customHeight="1">
      <c r="A956" s="180"/>
      <c r="B956" s="197"/>
      <c r="C956" s="152"/>
      <c r="D956" s="152"/>
      <c r="E956" s="152"/>
      <c r="F956" s="152"/>
      <c r="G956" s="197"/>
      <c r="H956" s="197"/>
      <c r="I956" s="152"/>
      <c r="J956" s="50"/>
      <c r="K956" s="50"/>
      <c r="L956" s="50"/>
      <c r="M956" s="50"/>
      <c r="N956" s="152"/>
      <c r="O956" s="197"/>
      <c r="P956" s="197"/>
      <c r="Q956" s="197"/>
      <c r="R956" s="197"/>
      <c r="S956" s="197"/>
      <c r="T956" s="197"/>
      <c r="U956" s="197"/>
      <c r="V956" s="197"/>
      <c r="W956" s="197"/>
      <c r="X956" s="197"/>
      <c r="Y956" s="197"/>
      <c r="Z956" s="197"/>
    </row>
    <row r="957" ht="15.75" customHeight="1">
      <c r="A957" s="180"/>
      <c r="B957" s="197"/>
      <c r="C957" s="197"/>
      <c r="D957" s="152"/>
      <c r="E957" s="152"/>
      <c r="F957" s="152"/>
      <c r="G957" s="197"/>
      <c r="H957" s="197"/>
      <c r="I957" s="152"/>
      <c r="J957" s="50"/>
      <c r="K957" s="50"/>
      <c r="L957" s="50"/>
      <c r="M957" s="50"/>
      <c r="N957" s="152"/>
      <c r="O957" s="197"/>
      <c r="P957" s="197"/>
      <c r="Q957" s="197"/>
      <c r="R957" s="197"/>
      <c r="S957" s="197"/>
      <c r="T957" s="197"/>
      <c r="U957" s="197"/>
      <c r="V957" s="197"/>
      <c r="W957" s="197"/>
      <c r="X957" s="197"/>
      <c r="Y957" s="197"/>
      <c r="Z957" s="197"/>
    </row>
    <row r="958" ht="15.75" customHeight="1">
      <c r="A958" s="180"/>
      <c r="B958" s="197"/>
      <c r="C958" s="152"/>
      <c r="D958" s="152"/>
      <c r="E958" s="152"/>
      <c r="F958" s="152"/>
      <c r="G958" s="197"/>
      <c r="H958" s="169"/>
      <c r="I958" s="152"/>
      <c r="J958" s="50"/>
      <c r="K958" s="50"/>
      <c r="L958" s="50"/>
      <c r="M958" s="50"/>
      <c r="N958" s="152"/>
      <c r="O958" s="197"/>
      <c r="P958" s="197"/>
      <c r="Q958" s="197"/>
      <c r="R958" s="197"/>
      <c r="S958" s="197"/>
      <c r="T958" s="197"/>
      <c r="U958" s="197"/>
      <c r="V958" s="197"/>
      <c r="W958" s="197"/>
      <c r="X958" s="197"/>
      <c r="Y958" s="197"/>
      <c r="Z958" s="197"/>
    </row>
    <row r="959" ht="15.75" customHeight="1">
      <c r="A959" s="180"/>
      <c r="B959" s="197"/>
      <c r="C959" s="152"/>
      <c r="D959" s="152"/>
      <c r="E959" s="152"/>
      <c r="F959" s="152"/>
      <c r="G959" s="197"/>
      <c r="H959" s="169"/>
      <c r="I959" s="152"/>
      <c r="J959" s="50"/>
      <c r="K959" s="50"/>
      <c r="L959" s="50"/>
      <c r="M959" s="50"/>
      <c r="N959" s="152"/>
      <c r="O959" s="197"/>
      <c r="P959" s="197"/>
      <c r="Q959" s="197"/>
      <c r="R959" s="197"/>
      <c r="S959" s="197"/>
      <c r="T959" s="197"/>
      <c r="U959" s="197"/>
      <c r="V959" s="197"/>
      <c r="W959" s="197"/>
      <c r="X959" s="197"/>
      <c r="Y959" s="197"/>
      <c r="Z959" s="197"/>
    </row>
    <row r="960" ht="15.75" customHeight="1">
      <c r="A960" s="180"/>
      <c r="B960" s="197"/>
      <c r="C960" s="197"/>
      <c r="D960" s="152"/>
      <c r="E960" s="152"/>
      <c r="F960" s="152"/>
      <c r="G960" s="197"/>
      <c r="H960" s="197"/>
      <c r="I960" s="152"/>
      <c r="J960" s="50"/>
      <c r="K960" s="50"/>
      <c r="L960" s="50"/>
      <c r="M960" s="50"/>
      <c r="N960" s="152"/>
      <c r="O960" s="197"/>
      <c r="P960" s="197"/>
      <c r="Q960" s="197"/>
      <c r="R960" s="197"/>
      <c r="S960" s="197"/>
      <c r="T960" s="197"/>
      <c r="U960" s="197"/>
      <c r="V960" s="197"/>
      <c r="W960" s="197"/>
      <c r="X960" s="197"/>
      <c r="Y960" s="197"/>
      <c r="Z960" s="197"/>
    </row>
    <row r="961" ht="15.75" customHeight="1">
      <c r="A961" s="180"/>
      <c r="B961" s="197"/>
      <c r="C961" s="152"/>
      <c r="D961" s="152"/>
      <c r="E961" s="152"/>
      <c r="F961" s="152"/>
      <c r="G961" s="197"/>
      <c r="H961" s="169"/>
      <c r="I961" s="152"/>
      <c r="J961" s="50"/>
      <c r="K961" s="50"/>
      <c r="L961" s="50"/>
      <c r="M961" s="50"/>
      <c r="N961" s="152"/>
      <c r="O961" s="197"/>
      <c r="P961" s="197"/>
      <c r="Q961" s="197"/>
      <c r="R961" s="197"/>
      <c r="S961" s="197"/>
      <c r="T961" s="197"/>
      <c r="U961" s="197"/>
      <c r="V961" s="197"/>
      <c r="W961" s="197"/>
      <c r="X961" s="197"/>
      <c r="Y961" s="197"/>
      <c r="Z961" s="197"/>
    </row>
    <row r="962" ht="15.75" customHeight="1">
      <c r="A962" s="180"/>
      <c r="B962" s="197"/>
      <c r="C962" s="197"/>
      <c r="D962" s="152"/>
      <c r="E962" s="152"/>
      <c r="F962" s="152"/>
      <c r="G962" s="197"/>
      <c r="H962" s="169"/>
      <c r="I962" s="152"/>
      <c r="J962" s="50"/>
      <c r="K962" s="50"/>
      <c r="L962" s="50"/>
      <c r="M962" s="50"/>
      <c r="N962" s="152"/>
      <c r="O962" s="197"/>
      <c r="P962" s="197"/>
      <c r="Q962" s="197"/>
      <c r="R962" s="197"/>
      <c r="S962" s="197"/>
      <c r="T962" s="197"/>
      <c r="U962" s="197"/>
      <c r="V962" s="197"/>
      <c r="W962" s="197"/>
      <c r="X962" s="197"/>
      <c r="Y962" s="197"/>
      <c r="Z962" s="197"/>
    </row>
    <row r="963" ht="15.75" customHeight="1">
      <c r="A963" s="180"/>
      <c r="B963" s="197"/>
      <c r="C963" s="197"/>
      <c r="D963" s="152"/>
      <c r="E963" s="152"/>
      <c r="F963" s="152"/>
      <c r="G963" s="197"/>
      <c r="H963" s="169"/>
      <c r="I963" s="152"/>
      <c r="J963" s="50"/>
      <c r="K963" s="50"/>
      <c r="L963" s="50"/>
      <c r="M963" s="50"/>
      <c r="N963" s="152"/>
      <c r="O963" s="197"/>
      <c r="P963" s="197"/>
      <c r="Q963" s="197"/>
      <c r="R963" s="197"/>
      <c r="S963" s="197"/>
      <c r="T963" s="197"/>
      <c r="U963" s="197"/>
      <c r="V963" s="197"/>
      <c r="W963" s="197"/>
      <c r="X963" s="197"/>
      <c r="Y963" s="197"/>
      <c r="Z963" s="197"/>
    </row>
    <row r="964" ht="15.75" customHeight="1">
      <c r="A964" s="180"/>
      <c r="B964" s="197"/>
      <c r="C964" s="152"/>
      <c r="D964" s="152"/>
      <c r="E964" s="152"/>
      <c r="F964" s="152"/>
      <c r="G964" s="197"/>
      <c r="H964" s="169"/>
      <c r="I964" s="152"/>
      <c r="J964" s="50"/>
      <c r="K964" s="50"/>
      <c r="L964" s="50"/>
      <c r="M964" s="50"/>
      <c r="N964" s="152"/>
      <c r="O964" s="197"/>
      <c r="P964" s="197"/>
      <c r="Q964" s="197"/>
      <c r="R964" s="197"/>
      <c r="S964" s="197"/>
      <c r="T964" s="197"/>
      <c r="U964" s="197"/>
      <c r="V964" s="197"/>
      <c r="W964" s="197"/>
      <c r="X964" s="197"/>
      <c r="Y964" s="197"/>
      <c r="Z964" s="197"/>
    </row>
    <row r="965" ht="15.75" customHeight="1">
      <c r="A965" s="180"/>
      <c r="B965" s="197"/>
      <c r="C965" s="152"/>
      <c r="D965" s="152"/>
      <c r="E965" s="152"/>
      <c r="F965" s="152"/>
      <c r="G965" s="197"/>
      <c r="H965" s="197"/>
      <c r="I965" s="152"/>
      <c r="J965" s="50"/>
      <c r="K965" s="50"/>
      <c r="L965" s="50"/>
      <c r="M965" s="50"/>
      <c r="N965" s="152"/>
      <c r="O965" s="197"/>
      <c r="P965" s="197"/>
      <c r="Q965" s="197"/>
      <c r="R965" s="197"/>
      <c r="S965" s="197"/>
      <c r="T965" s="197"/>
      <c r="U965" s="197"/>
      <c r="V965" s="197"/>
      <c r="W965" s="197"/>
      <c r="X965" s="197"/>
      <c r="Y965" s="197"/>
      <c r="Z965" s="197"/>
    </row>
    <row r="966" ht="15.75" customHeight="1">
      <c r="A966" s="180"/>
      <c r="B966" s="197"/>
      <c r="C966" s="197"/>
      <c r="D966" s="152"/>
      <c r="E966" s="152"/>
      <c r="F966" s="152"/>
      <c r="G966" s="197"/>
      <c r="H966" s="169"/>
      <c r="I966" s="152"/>
      <c r="J966" s="50"/>
      <c r="K966" s="50"/>
      <c r="L966" s="50"/>
      <c r="M966" s="50"/>
      <c r="N966" s="152"/>
      <c r="O966" s="197"/>
      <c r="P966" s="197"/>
      <c r="Q966" s="197"/>
      <c r="R966" s="197"/>
      <c r="S966" s="197"/>
      <c r="T966" s="197"/>
      <c r="U966" s="197"/>
      <c r="V966" s="197"/>
      <c r="W966" s="197"/>
      <c r="X966" s="197"/>
      <c r="Y966" s="197"/>
      <c r="Z966" s="197"/>
    </row>
    <row r="967" ht="15.75" customHeight="1">
      <c r="A967" s="180"/>
      <c r="B967" s="197"/>
      <c r="C967" s="152"/>
      <c r="D967" s="152"/>
      <c r="E967" s="152"/>
      <c r="F967" s="152"/>
      <c r="G967" s="197"/>
      <c r="H967" s="197"/>
      <c r="I967" s="152"/>
      <c r="J967" s="50"/>
      <c r="K967" s="50"/>
      <c r="L967" s="50"/>
      <c r="M967" s="50"/>
      <c r="N967" s="152"/>
      <c r="O967" s="197"/>
      <c r="P967" s="197"/>
      <c r="Q967" s="197"/>
      <c r="R967" s="197"/>
      <c r="S967" s="197"/>
      <c r="T967" s="197"/>
      <c r="U967" s="197"/>
      <c r="V967" s="197"/>
      <c r="W967" s="197"/>
      <c r="X967" s="197"/>
      <c r="Y967" s="197"/>
      <c r="Z967" s="197"/>
    </row>
    <row r="968" ht="15.75" customHeight="1">
      <c r="A968" s="180"/>
      <c r="B968" s="197"/>
      <c r="C968" s="152"/>
      <c r="D968" s="152"/>
      <c r="E968" s="152"/>
      <c r="F968" s="152"/>
      <c r="G968" s="197"/>
      <c r="H968" s="197"/>
      <c r="I968" s="152"/>
      <c r="J968" s="50"/>
      <c r="K968" s="50"/>
      <c r="L968" s="50"/>
      <c r="M968" s="50"/>
      <c r="N968" s="152"/>
      <c r="O968" s="197"/>
      <c r="P968" s="197"/>
      <c r="Q968" s="197"/>
      <c r="R968" s="197"/>
      <c r="S968" s="197"/>
      <c r="T968" s="197"/>
      <c r="U968" s="197"/>
      <c r="V968" s="197"/>
      <c r="W968" s="197"/>
      <c r="X968" s="197"/>
      <c r="Y968" s="197"/>
      <c r="Z968" s="197"/>
    </row>
    <row r="969" ht="15.75" customHeight="1">
      <c r="A969" s="180"/>
      <c r="B969" s="197"/>
      <c r="C969" s="152"/>
      <c r="D969" s="152"/>
      <c r="E969" s="152"/>
      <c r="F969" s="152"/>
      <c r="G969" s="197"/>
      <c r="H969" s="169"/>
      <c r="I969" s="152"/>
      <c r="J969" s="50"/>
      <c r="K969" s="50"/>
      <c r="L969" s="50"/>
      <c r="M969" s="50"/>
      <c r="N969" s="152"/>
      <c r="O969" s="197"/>
      <c r="P969" s="197"/>
      <c r="Q969" s="197"/>
      <c r="R969" s="197"/>
      <c r="S969" s="197"/>
      <c r="T969" s="197"/>
      <c r="U969" s="197"/>
      <c r="V969" s="197"/>
      <c r="W969" s="197"/>
      <c r="X969" s="197"/>
      <c r="Y969" s="197"/>
      <c r="Z969" s="197"/>
    </row>
    <row r="970" ht="15.75" customHeight="1">
      <c r="A970" s="180"/>
      <c r="B970" s="197"/>
      <c r="C970" s="152"/>
      <c r="D970" s="152"/>
      <c r="E970" s="152"/>
      <c r="F970" s="152"/>
      <c r="G970" s="197"/>
      <c r="H970" s="169"/>
      <c r="I970" s="152"/>
      <c r="J970" s="50"/>
      <c r="K970" s="50"/>
      <c r="L970" s="50"/>
      <c r="M970" s="50"/>
      <c r="N970" s="152"/>
      <c r="O970" s="197"/>
      <c r="P970" s="197"/>
      <c r="Q970" s="197"/>
      <c r="R970" s="197"/>
      <c r="S970" s="197"/>
      <c r="T970" s="197"/>
      <c r="U970" s="197"/>
      <c r="V970" s="197"/>
      <c r="W970" s="197"/>
      <c r="X970" s="197"/>
      <c r="Y970" s="197"/>
      <c r="Z970" s="197"/>
    </row>
    <row r="971" ht="15.75" customHeight="1">
      <c r="A971" s="180"/>
      <c r="B971" s="197"/>
      <c r="C971" s="197"/>
      <c r="D971" s="152"/>
      <c r="E971" s="152"/>
      <c r="F971" s="152"/>
      <c r="G971" s="197"/>
      <c r="H971" s="197"/>
      <c r="I971" s="152"/>
      <c r="J971" s="50"/>
      <c r="K971" s="50"/>
      <c r="L971" s="50"/>
      <c r="M971" s="50"/>
      <c r="N971" s="152"/>
      <c r="O971" s="197"/>
      <c r="P971" s="197"/>
      <c r="Q971" s="197"/>
      <c r="R971" s="197"/>
      <c r="S971" s="197"/>
      <c r="T971" s="197"/>
      <c r="U971" s="197"/>
      <c r="V971" s="197"/>
      <c r="W971" s="197"/>
      <c r="X971" s="197"/>
      <c r="Y971" s="197"/>
      <c r="Z971" s="197"/>
    </row>
    <row r="972" ht="15.75" customHeight="1">
      <c r="A972" s="180"/>
      <c r="B972" s="197"/>
      <c r="C972" s="152"/>
      <c r="D972" s="152"/>
      <c r="E972" s="152"/>
      <c r="F972" s="152"/>
      <c r="G972" s="197"/>
      <c r="H972" s="197"/>
      <c r="I972" s="152"/>
      <c r="J972" s="50"/>
      <c r="K972" s="50"/>
      <c r="L972" s="50"/>
      <c r="M972" s="50"/>
      <c r="N972" s="152"/>
      <c r="O972" s="197"/>
      <c r="P972" s="197"/>
      <c r="Q972" s="197"/>
      <c r="R972" s="197"/>
      <c r="S972" s="197"/>
      <c r="T972" s="197"/>
      <c r="U972" s="197"/>
      <c r="V972" s="197"/>
      <c r="W972" s="197"/>
      <c r="X972" s="197"/>
      <c r="Y972" s="197"/>
      <c r="Z972" s="197"/>
    </row>
    <row r="973" ht="15.75" customHeight="1">
      <c r="A973" s="180"/>
      <c r="B973" s="197"/>
      <c r="C973" s="152"/>
      <c r="D973" s="152"/>
      <c r="E973" s="152"/>
      <c r="F973" s="152"/>
      <c r="G973" s="197"/>
      <c r="H973" s="197"/>
      <c r="I973" s="152"/>
      <c r="J973" s="50"/>
      <c r="K973" s="50"/>
      <c r="L973" s="50"/>
      <c r="M973" s="50"/>
      <c r="N973" s="152"/>
      <c r="O973" s="197"/>
      <c r="P973" s="197"/>
      <c r="Q973" s="197"/>
      <c r="R973" s="197"/>
      <c r="S973" s="197"/>
      <c r="T973" s="197"/>
      <c r="U973" s="197"/>
      <c r="V973" s="197"/>
      <c r="W973" s="197"/>
      <c r="X973" s="197"/>
      <c r="Y973" s="197"/>
      <c r="Z973" s="197"/>
    </row>
    <row r="974" ht="15.75" customHeight="1">
      <c r="A974" s="180"/>
      <c r="B974" s="197"/>
      <c r="C974" s="152"/>
      <c r="D974" s="152"/>
      <c r="E974" s="152"/>
      <c r="F974" s="152"/>
      <c r="G974" s="197"/>
      <c r="H974" s="169"/>
      <c r="I974" s="152"/>
      <c r="J974" s="50"/>
      <c r="K974" s="50"/>
      <c r="L974" s="50"/>
      <c r="M974" s="50"/>
      <c r="N974" s="152"/>
      <c r="O974" s="197"/>
      <c r="P974" s="197"/>
      <c r="Q974" s="197"/>
      <c r="R974" s="197"/>
      <c r="S974" s="197"/>
      <c r="T974" s="197"/>
      <c r="U974" s="197"/>
      <c r="V974" s="197"/>
      <c r="W974" s="197"/>
      <c r="X974" s="197"/>
      <c r="Y974" s="197"/>
      <c r="Z974" s="197"/>
    </row>
    <row r="975" ht="15.75" customHeight="1">
      <c r="A975" s="180"/>
      <c r="B975" s="197"/>
      <c r="C975" s="152"/>
      <c r="D975" s="152"/>
      <c r="E975" s="152"/>
      <c r="F975" s="152"/>
      <c r="G975" s="197"/>
      <c r="H975" s="197"/>
      <c r="I975" s="152"/>
      <c r="J975" s="50"/>
      <c r="K975" s="50"/>
      <c r="L975" s="50"/>
      <c r="M975" s="50"/>
      <c r="N975" s="152"/>
      <c r="O975" s="197"/>
      <c r="P975" s="197"/>
      <c r="Q975" s="197"/>
      <c r="R975" s="197"/>
      <c r="S975" s="197"/>
      <c r="T975" s="197"/>
      <c r="U975" s="197"/>
      <c r="V975" s="197"/>
      <c r="W975" s="197"/>
      <c r="X975" s="197"/>
      <c r="Y975" s="197"/>
      <c r="Z975" s="197"/>
    </row>
    <row r="976" ht="15.75" customHeight="1">
      <c r="A976" s="180"/>
      <c r="B976" s="197"/>
      <c r="C976" s="152"/>
      <c r="D976" s="152"/>
      <c r="E976" s="152"/>
      <c r="F976" s="152"/>
      <c r="G976" s="197"/>
      <c r="H976" s="197"/>
      <c r="I976" s="152"/>
      <c r="J976" s="50"/>
      <c r="K976" s="50"/>
      <c r="L976" s="50"/>
      <c r="M976" s="50"/>
      <c r="N976" s="152"/>
      <c r="O976" s="197"/>
      <c r="P976" s="197"/>
      <c r="Q976" s="197"/>
      <c r="R976" s="197"/>
      <c r="S976" s="197"/>
      <c r="T976" s="197"/>
      <c r="U976" s="197"/>
      <c r="V976" s="197"/>
      <c r="W976" s="197"/>
      <c r="X976" s="197"/>
      <c r="Y976" s="197"/>
      <c r="Z976" s="197"/>
    </row>
    <row r="977" ht="15.75" customHeight="1">
      <c r="A977" s="180"/>
      <c r="B977" s="197"/>
      <c r="C977" s="152"/>
      <c r="D977" s="152"/>
      <c r="E977" s="152"/>
      <c r="F977" s="152"/>
      <c r="G977" s="197"/>
      <c r="H977" s="197"/>
      <c r="I977" s="152"/>
      <c r="J977" s="50"/>
      <c r="K977" s="50"/>
      <c r="L977" s="50"/>
      <c r="M977" s="50"/>
      <c r="N977" s="152"/>
      <c r="O977" s="197"/>
      <c r="P977" s="197"/>
      <c r="Q977" s="197"/>
      <c r="R977" s="197"/>
      <c r="S977" s="197"/>
      <c r="T977" s="197"/>
      <c r="U977" s="197"/>
      <c r="V977" s="197"/>
      <c r="W977" s="197"/>
      <c r="X977" s="197"/>
      <c r="Y977" s="197"/>
      <c r="Z977" s="197"/>
    </row>
    <row r="978" ht="15.75" customHeight="1">
      <c r="A978" s="180"/>
      <c r="B978" s="197"/>
      <c r="C978" s="152"/>
      <c r="D978" s="152"/>
      <c r="E978" s="152"/>
      <c r="F978" s="152"/>
      <c r="G978" s="197"/>
      <c r="H978" s="197"/>
      <c r="I978" s="152"/>
      <c r="J978" s="50"/>
      <c r="K978" s="50"/>
      <c r="L978" s="50"/>
      <c r="M978" s="50"/>
      <c r="N978" s="152"/>
      <c r="O978" s="197"/>
      <c r="P978" s="197"/>
      <c r="Q978" s="197"/>
      <c r="R978" s="197"/>
      <c r="S978" s="197"/>
      <c r="T978" s="197"/>
      <c r="U978" s="197"/>
      <c r="V978" s="197"/>
      <c r="W978" s="197"/>
      <c r="X978" s="197"/>
      <c r="Y978" s="197"/>
      <c r="Z978" s="197"/>
    </row>
    <row r="979" ht="15.75" customHeight="1">
      <c r="A979" s="180"/>
      <c r="B979" s="197"/>
      <c r="C979" s="152"/>
      <c r="D979" s="152"/>
      <c r="E979" s="152"/>
      <c r="F979" s="152"/>
      <c r="G979" s="197"/>
      <c r="H979" s="197"/>
      <c r="I979" s="152"/>
      <c r="J979" s="50"/>
      <c r="K979" s="50"/>
      <c r="L979" s="50"/>
      <c r="M979" s="50"/>
      <c r="N979" s="152"/>
      <c r="O979" s="197"/>
      <c r="P979" s="197"/>
      <c r="Q979" s="197"/>
      <c r="R979" s="197"/>
      <c r="S979" s="197"/>
      <c r="T979" s="197"/>
      <c r="U979" s="197"/>
      <c r="V979" s="197"/>
      <c r="W979" s="197"/>
      <c r="X979" s="197"/>
      <c r="Y979" s="197"/>
      <c r="Z979" s="197"/>
    </row>
    <row r="980" ht="15.75" customHeight="1">
      <c r="A980" s="180"/>
      <c r="B980" s="197"/>
      <c r="C980" s="152"/>
      <c r="D980" s="152"/>
      <c r="E980" s="152"/>
      <c r="F980" s="152"/>
      <c r="G980" s="197"/>
      <c r="H980" s="197"/>
      <c r="I980" s="152"/>
      <c r="J980" s="50"/>
      <c r="K980" s="50"/>
      <c r="L980" s="50"/>
      <c r="M980" s="50"/>
      <c r="N980" s="152"/>
      <c r="O980" s="197"/>
      <c r="P980" s="197"/>
      <c r="Q980" s="197"/>
      <c r="R980" s="197"/>
      <c r="S980" s="197"/>
      <c r="T980" s="197"/>
      <c r="U980" s="197"/>
      <c r="V980" s="197"/>
      <c r="W980" s="197"/>
      <c r="X980" s="197"/>
      <c r="Y980" s="197"/>
      <c r="Z980" s="197"/>
    </row>
    <row r="981" ht="15.75" customHeight="1">
      <c r="A981" s="180"/>
      <c r="B981" s="197"/>
      <c r="C981" s="152"/>
      <c r="D981" s="152"/>
      <c r="E981" s="152"/>
      <c r="F981" s="152"/>
      <c r="G981" s="197"/>
      <c r="H981" s="169"/>
      <c r="I981" s="152"/>
      <c r="J981" s="50"/>
      <c r="K981" s="50"/>
      <c r="L981" s="50"/>
      <c r="M981" s="50"/>
      <c r="N981" s="152"/>
      <c r="O981" s="197"/>
      <c r="P981" s="197"/>
      <c r="Q981" s="197"/>
      <c r="R981" s="197"/>
      <c r="S981" s="197"/>
      <c r="T981" s="197"/>
      <c r="U981" s="197"/>
      <c r="V981" s="197"/>
      <c r="W981" s="197"/>
      <c r="X981" s="197"/>
      <c r="Y981" s="197"/>
      <c r="Z981" s="197"/>
    </row>
    <row r="982" ht="15.75" customHeight="1">
      <c r="A982" s="180"/>
      <c r="B982" s="197"/>
      <c r="C982" s="152"/>
      <c r="D982" s="152"/>
      <c r="E982" s="152"/>
      <c r="F982" s="152"/>
      <c r="G982" s="197"/>
      <c r="H982" s="197"/>
      <c r="I982" s="152"/>
      <c r="J982" s="50"/>
      <c r="K982" s="50"/>
      <c r="L982" s="50"/>
      <c r="M982" s="50"/>
      <c r="N982" s="152"/>
      <c r="O982" s="197"/>
      <c r="P982" s="197"/>
      <c r="Q982" s="197"/>
      <c r="R982" s="197"/>
      <c r="S982" s="197"/>
      <c r="T982" s="197"/>
      <c r="U982" s="197"/>
      <c r="V982" s="197"/>
      <c r="W982" s="197"/>
      <c r="X982" s="197"/>
      <c r="Y982" s="197"/>
      <c r="Z982" s="197"/>
    </row>
    <row r="983" ht="15.75" customHeight="1">
      <c r="A983" s="180"/>
      <c r="B983" s="197"/>
      <c r="C983" s="197"/>
      <c r="D983" s="152"/>
      <c r="E983" s="152"/>
      <c r="F983" s="152"/>
      <c r="G983" s="197"/>
      <c r="H983" s="169"/>
      <c r="I983" s="152"/>
      <c r="J983" s="50"/>
      <c r="K983" s="50"/>
      <c r="L983" s="50"/>
      <c r="M983" s="50"/>
      <c r="N983" s="152"/>
      <c r="O983" s="197"/>
      <c r="P983" s="197"/>
      <c r="Q983" s="197"/>
      <c r="R983" s="197"/>
      <c r="S983" s="197"/>
      <c r="T983" s="197"/>
      <c r="U983" s="197"/>
      <c r="V983" s="197"/>
      <c r="W983" s="197"/>
      <c r="X983" s="197"/>
      <c r="Y983" s="197"/>
      <c r="Z983" s="197"/>
    </row>
    <row r="984" ht="15.75" customHeight="1">
      <c r="A984" s="180"/>
      <c r="B984" s="197"/>
      <c r="C984" s="152"/>
      <c r="D984" s="152"/>
      <c r="E984" s="152"/>
      <c r="F984" s="152"/>
      <c r="G984" s="197"/>
      <c r="H984" s="197"/>
      <c r="I984" s="152"/>
      <c r="J984" s="50"/>
      <c r="K984" s="50"/>
      <c r="L984" s="50"/>
      <c r="M984" s="50"/>
      <c r="N984" s="152"/>
      <c r="O984" s="197"/>
      <c r="P984" s="197"/>
      <c r="Q984" s="197"/>
      <c r="R984" s="197"/>
      <c r="S984" s="197"/>
      <c r="T984" s="197"/>
      <c r="U984" s="197"/>
      <c r="V984" s="197"/>
      <c r="W984" s="197"/>
      <c r="X984" s="197"/>
      <c r="Y984" s="197"/>
      <c r="Z984" s="197"/>
    </row>
    <row r="985" ht="15.75" customHeight="1">
      <c r="A985" s="180"/>
      <c r="B985" s="197"/>
      <c r="C985" s="197"/>
      <c r="D985" s="152"/>
      <c r="E985" s="152"/>
      <c r="F985" s="152"/>
      <c r="G985" s="197"/>
      <c r="H985" s="169"/>
      <c r="I985" s="152"/>
      <c r="J985" s="50"/>
      <c r="K985" s="50"/>
      <c r="L985" s="50"/>
      <c r="M985" s="50"/>
      <c r="N985" s="152"/>
      <c r="O985" s="197"/>
      <c r="P985" s="197"/>
      <c r="Q985" s="197"/>
      <c r="R985" s="197"/>
      <c r="S985" s="197"/>
      <c r="T985" s="197"/>
      <c r="U985" s="197"/>
      <c r="V985" s="197"/>
      <c r="W985" s="197"/>
      <c r="X985" s="197"/>
      <c r="Y985" s="197"/>
      <c r="Z985" s="197"/>
    </row>
    <row r="986" ht="15.75" customHeight="1">
      <c r="A986" s="180"/>
      <c r="B986" s="197"/>
      <c r="C986" s="152"/>
      <c r="D986" s="152"/>
      <c r="E986" s="152"/>
      <c r="F986" s="152"/>
      <c r="G986" s="197"/>
      <c r="H986" s="169"/>
      <c r="I986" s="152"/>
      <c r="J986" s="50"/>
      <c r="K986" s="50"/>
      <c r="L986" s="50"/>
      <c r="M986" s="50"/>
      <c r="N986" s="152"/>
      <c r="O986" s="197"/>
      <c r="P986" s="197"/>
      <c r="Q986" s="197"/>
      <c r="R986" s="197"/>
      <c r="S986" s="197"/>
      <c r="T986" s="197"/>
      <c r="U986" s="197"/>
      <c r="V986" s="197"/>
      <c r="W986" s="197"/>
      <c r="X986" s="197"/>
      <c r="Y986" s="197"/>
      <c r="Z986" s="197"/>
    </row>
    <row r="987" ht="15.75" customHeight="1">
      <c r="A987" s="180"/>
      <c r="B987" s="197"/>
      <c r="C987" s="152"/>
      <c r="D987" s="152"/>
      <c r="E987" s="152"/>
      <c r="F987" s="152"/>
      <c r="G987" s="197"/>
      <c r="H987" s="169"/>
      <c r="I987" s="152"/>
      <c r="J987" s="50"/>
      <c r="K987" s="50"/>
      <c r="L987" s="50"/>
      <c r="M987" s="50"/>
      <c r="N987" s="152"/>
      <c r="O987" s="197"/>
      <c r="P987" s="197"/>
      <c r="Q987" s="197"/>
      <c r="R987" s="197"/>
      <c r="S987" s="197"/>
      <c r="T987" s="197"/>
      <c r="U987" s="197"/>
      <c r="V987" s="197"/>
      <c r="W987" s="197"/>
      <c r="X987" s="197"/>
      <c r="Y987" s="197"/>
      <c r="Z987" s="197"/>
    </row>
    <row r="988" ht="15.75" customHeight="1">
      <c r="A988" s="180"/>
      <c r="B988" s="197"/>
      <c r="C988" s="152"/>
      <c r="D988" s="152"/>
      <c r="E988" s="152"/>
      <c r="F988" s="152"/>
      <c r="G988" s="197"/>
      <c r="H988" s="197"/>
      <c r="I988" s="152"/>
      <c r="J988" s="50"/>
      <c r="K988" s="50"/>
      <c r="L988" s="50"/>
      <c r="M988" s="50"/>
      <c r="N988" s="152"/>
      <c r="O988" s="197"/>
      <c r="P988" s="197"/>
      <c r="Q988" s="197"/>
      <c r="R988" s="197"/>
      <c r="S988" s="197"/>
      <c r="T988" s="197"/>
      <c r="U988" s="197"/>
      <c r="V988" s="197"/>
      <c r="W988" s="197"/>
      <c r="X988" s="197"/>
      <c r="Y988" s="197"/>
      <c r="Z988" s="197"/>
    </row>
    <row r="989" ht="15.75" customHeight="1">
      <c r="A989" s="180"/>
      <c r="B989" s="197"/>
      <c r="C989" s="197"/>
      <c r="D989" s="152"/>
      <c r="E989" s="152"/>
      <c r="F989" s="152"/>
      <c r="G989" s="197"/>
      <c r="H989" s="197"/>
      <c r="I989" s="152"/>
      <c r="J989" s="50"/>
      <c r="K989" s="50"/>
      <c r="L989" s="50"/>
      <c r="M989" s="50"/>
      <c r="N989" s="152"/>
      <c r="O989" s="197"/>
      <c r="P989" s="197"/>
      <c r="Q989" s="197"/>
      <c r="R989" s="197"/>
      <c r="S989" s="197"/>
      <c r="T989" s="197"/>
      <c r="U989" s="197"/>
      <c r="V989" s="197"/>
      <c r="W989" s="197"/>
      <c r="X989" s="197"/>
      <c r="Y989" s="197"/>
      <c r="Z989" s="197"/>
    </row>
    <row r="990" ht="15.75" customHeight="1">
      <c r="A990" s="180"/>
      <c r="B990" s="197"/>
      <c r="C990" s="152"/>
      <c r="D990" s="152"/>
      <c r="E990" s="152"/>
      <c r="F990" s="152"/>
      <c r="G990" s="197"/>
      <c r="H990" s="169"/>
      <c r="I990" s="152"/>
      <c r="J990" s="50"/>
      <c r="K990" s="50"/>
      <c r="L990" s="50"/>
      <c r="M990" s="50"/>
      <c r="N990" s="152"/>
      <c r="O990" s="197"/>
      <c r="P990" s="197"/>
      <c r="Q990" s="197"/>
      <c r="R990" s="197"/>
      <c r="S990" s="197"/>
      <c r="T990" s="197"/>
      <c r="U990" s="197"/>
      <c r="V990" s="197"/>
      <c r="W990" s="197"/>
      <c r="X990" s="197"/>
      <c r="Y990" s="197"/>
      <c r="Z990" s="197"/>
    </row>
    <row r="991" ht="15.75" customHeight="1">
      <c r="A991" s="180"/>
      <c r="B991" s="197"/>
      <c r="C991" s="152"/>
      <c r="D991" s="152"/>
      <c r="E991" s="152"/>
      <c r="F991" s="152"/>
      <c r="G991" s="197"/>
      <c r="H991" s="169"/>
      <c r="I991" s="152"/>
      <c r="J991" s="50"/>
      <c r="K991" s="50"/>
      <c r="L991" s="50"/>
      <c r="M991" s="50"/>
      <c r="N991" s="152"/>
      <c r="O991" s="197"/>
      <c r="P991" s="197"/>
      <c r="Q991" s="197"/>
      <c r="R991" s="197"/>
      <c r="S991" s="197"/>
      <c r="T991" s="197"/>
      <c r="U991" s="197"/>
      <c r="V991" s="197"/>
      <c r="W991" s="197"/>
      <c r="X991" s="197"/>
      <c r="Y991" s="197"/>
      <c r="Z991" s="197"/>
    </row>
    <row r="992" ht="15.75" customHeight="1">
      <c r="A992" s="180"/>
      <c r="B992" s="197"/>
      <c r="C992" s="197"/>
      <c r="D992" s="152"/>
      <c r="E992" s="152"/>
      <c r="F992" s="152"/>
      <c r="G992" s="197"/>
      <c r="H992" s="197"/>
      <c r="I992" s="152"/>
      <c r="J992" s="50"/>
      <c r="K992" s="50"/>
      <c r="L992" s="50"/>
      <c r="M992" s="50"/>
      <c r="N992" s="152"/>
      <c r="O992" s="197"/>
      <c r="P992" s="197"/>
      <c r="Q992" s="197"/>
      <c r="R992" s="197"/>
      <c r="S992" s="197"/>
      <c r="T992" s="197"/>
      <c r="U992" s="197"/>
      <c r="V992" s="197"/>
      <c r="W992" s="197"/>
      <c r="X992" s="197"/>
      <c r="Y992" s="197"/>
      <c r="Z992" s="197"/>
    </row>
    <row r="993" ht="15.75" customHeight="1">
      <c r="A993" s="180"/>
      <c r="B993" s="197"/>
      <c r="C993" s="152"/>
      <c r="D993" s="152"/>
      <c r="E993" s="152"/>
      <c r="F993" s="152"/>
      <c r="G993" s="197"/>
      <c r="H993" s="197"/>
      <c r="I993" s="152"/>
      <c r="J993" s="50"/>
      <c r="K993" s="50"/>
      <c r="L993" s="50"/>
      <c r="M993" s="50"/>
      <c r="N993" s="152"/>
      <c r="O993" s="197"/>
      <c r="P993" s="197"/>
      <c r="Q993" s="197"/>
      <c r="R993" s="197"/>
      <c r="S993" s="197"/>
      <c r="T993" s="197"/>
      <c r="U993" s="197"/>
      <c r="V993" s="197"/>
      <c r="W993" s="197"/>
      <c r="X993" s="197"/>
      <c r="Y993" s="197"/>
      <c r="Z993" s="197"/>
    </row>
    <row r="994" ht="15.75" customHeight="1">
      <c r="A994" s="180"/>
      <c r="B994" s="197"/>
      <c r="C994" s="152"/>
      <c r="D994" s="152"/>
      <c r="E994" s="152"/>
      <c r="F994" s="152"/>
      <c r="G994" s="197"/>
      <c r="H994" s="197"/>
      <c r="I994" s="152"/>
      <c r="J994" s="50"/>
      <c r="K994" s="50"/>
      <c r="L994" s="50"/>
      <c r="M994" s="50"/>
      <c r="N994" s="152"/>
      <c r="O994" s="197"/>
      <c r="P994" s="197"/>
      <c r="Q994" s="197"/>
      <c r="R994" s="197"/>
      <c r="S994" s="197"/>
      <c r="T994" s="197"/>
      <c r="U994" s="197"/>
      <c r="V994" s="197"/>
      <c r="W994" s="197"/>
      <c r="X994" s="197"/>
      <c r="Y994" s="197"/>
      <c r="Z994" s="197"/>
    </row>
    <row r="995" ht="15.75" customHeight="1">
      <c r="A995" s="180"/>
      <c r="B995" s="197"/>
      <c r="C995" s="197"/>
      <c r="D995" s="152"/>
      <c r="E995" s="152"/>
      <c r="F995" s="152"/>
      <c r="G995" s="197"/>
      <c r="H995" s="169"/>
      <c r="I995" s="152"/>
      <c r="J995" s="50"/>
      <c r="K995" s="50"/>
      <c r="L995" s="50"/>
      <c r="M995" s="50"/>
      <c r="N995" s="152"/>
      <c r="O995" s="197"/>
      <c r="P995" s="197"/>
      <c r="Q995" s="197"/>
      <c r="R995" s="197"/>
      <c r="S995" s="197"/>
      <c r="T995" s="197"/>
      <c r="U995" s="197"/>
      <c r="V995" s="197"/>
      <c r="W995" s="197"/>
      <c r="X995" s="197"/>
      <c r="Y995" s="197"/>
      <c r="Z995" s="197"/>
    </row>
    <row r="996" ht="15.75" customHeight="1">
      <c r="A996" s="180"/>
      <c r="B996" s="197"/>
      <c r="C996" s="152"/>
      <c r="D996" s="152"/>
      <c r="E996" s="152"/>
      <c r="F996" s="152"/>
      <c r="G996" s="197"/>
      <c r="H996" s="169"/>
      <c r="I996" s="152"/>
      <c r="J996" s="50"/>
      <c r="K996" s="50"/>
      <c r="L996" s="50"/>
      <c r="M996" s="50"/>
      <c r="N996" s="152"/>
      <c r="O996" s="197"/>
      <c r="P996" s="197"/>
      <c r="Q996" s="197"/>
      <c r="R996" s="197"/>
      <c r="S996" s="197"/>
      <c r="T996" s="197"/>
      <c r="U996" s="197"/>
      <c r="V996" s="197"/>
      <c r="W996" s="197"/>
      <c r="X996" s="197"/>
      <c r="Y996" s="197"/>
      <c r="Z996" s="197"/>
    </row>
    <row r="997" ht="15.75" customHeight="1">
      <c r="A997" s="180"/>
      <c r="B997" s="197"/>
      <c r="C997" s="197"/>
      <c r="D997" s="152"/>
      <c r="E997" s="152"/>
      <c r="F997" s="152"/>
      <c r="G997" s="197"/>
      <c r="H997" s="169"/>
      <c r="I997" s="152"/>
      <c r="J997" s="50"/>
      <c r="K997" s="50"/>
      <c r="L997" s="50"/>
      <c r="M997" s="50"/>
      <c r="N997" s="152"/>
      <c r="O997" s="197"/>
      <c r="P997" s="197"/>
      <c r="Q997" s="197"/>
      <c r="R997" s="197"/>
      <c r="S997" s="197"/>
      <c r="T997" s="197"/>
      <c r="U997" s="197"/>
      <c r="V997" s="197"/>
      <c r="W997" s="197"/>
      <c r="X997" s="197"/>
      <c r="Y997" s="197"/>
      <c r="Z997" s="197"/>
    </row>
    <row r="998" ht="15.75" customHeight="1">
      <c r="A998" s="180"/>
      <c r="B998" s="197"/>
      <c r="C998" s="152"/>
      <c r="D998" s="152"/>
      <c r="E998" s="152"/>
      <c r="F998" s="152"/>
      <c r="G998" s="197"/>
      <c r="H998" s="169"/>
      <c r="I998" s="152"/>
      <c r="J998" s="50"/>
      <c r="K998" s="50"/>
      <c r="L998" s="50"/>
      <c r="M998" s="50"/>
      <c r="N998" s="152"/>
      <c r="O998" s="197"/>
      <c r="P998" s="197"/>
      <c r="Q998" s="197"/>
      <c r="R998" s="197"/>
      <c r="S998" s="197"/>
      <c r="T998" s="197"/>
      <c r="U998" s="197"/>
      <c r="V998" s="197"/>
      <c r="W998" s="197"/>
      <c r="X998" s="197"/>
      <c r="Y998" s="197"/>
      <c r="Z998" s="197"/>
    </row>
    <row r="999" ht="15.75" customHeight="1">
      <c r="A999" s="180"/>
      <c r="B999" s="197"/>
      <c r="C999" s="152"/>
      <c r="D999" s="152"/>
      <c r="E999" s="197"/>
      <c r="F999" s="197"/>
      <c r="G999" s="197"/>
      <c r="H999" s="197"/>
      <c r="I999" s="152"/>
      <c r="J999" s="50"/>
      <c r="K999" s="50"/>
      <c r="L999" s="50"/>
      <c r="M999" s="50"/>
      <c r="N999" s="152"/>
      <c r="O999" s="197"/>
      <c r="P999" s="197"/>
      <c r="Q999" s="197"/>
      <c r="R999" s="197"/>
      <c r="S999" s="197"/>
      <c r="T999" s="197"/>
      <c r="U999" s="197"/>
      <c r="V999" s="197"/>
      <c r="W999" s="197"/>
      <c r="X999" s="197"/>
      <c r="Y999" s="197"/>
      <c r="Z999" s="197"/>
    </row>
    <row r="1000" ht="15.75" customHeight="1">
      <c r="A1000" s="180"/>
      <c r="B1000" s="197"/>
      <c r="C1000" s="152"/>
      <c r="D1000" s="152"/>
      <c r="E1000" s="152"/>
      <c r="F1000" s="152"/>
      <c r="G1000" s="197"/>
      <c r="H1000" s="197"/>
      <c r="I1000" s="152"/>
      <c r="J1000" s="50"/>
      <c r="K1000" s="50"/>
      <c r="L1000" s="50"/>
      <c r="M1000" s="50"/>
      <c r="N1000" s="152"/>
      <c r="O1000" s="197"/>
      <c r="P1000" s="197"/>
      <c r="Q1000" s="197"/>
      <c r="R1000" s="197"/>
      <c r="S1000" s="197"/>
      <c r="T1000" s="197"/>
      <c r="U1000" s="197"/>
      <c r="V1000" s="197"/>
      <c r="W1000" s="197"/>
      <c r="X1000" s="197"/>
      <c r="Y1000" s="197"/>
      <c r="Z1000" s="197"/>
    </row>
    <row r="1001" ht="15.75" customHeight="1">
      <c r="A1001" s="180"/>
      <c r="B1001" s="197"/>
      <c r="C1001" s="152"/>
      <c r="D1001" s="152"/>
      <c r="E1001" s="152"/>
      <c r="F1001" s="152"/>
      <c r="G1001" s="197"/>
      <c r="H1001" s="197"/>
      <c r="I1001" s="152"/>
      <c r="J1001" s="50"/>
      <c r="K1001" s="50"/>
      <c r="L1001" s="50"/>
      <c r="M1001" s="50"/>
      <c r="N1001" s="152"/>
      <c r="O1001" s="197"/>
      <c r="P1001" s="197"/>
      <c r="Q1001" s="197"/>
      <c r="R1001" s="197"/>
      <c r="S1001" s="197"/>
      <c r="T1001" s="197"/>
      <c r="U1001" s="197"/>
      <c r="V1001" s="197"/>
      <c r="W1001" s="197"/>
      <c r="X1001" s="197"/>
      <c r="Y1001" s="197"/>
      <c r="Z1001" s="197"/>
    </row>
    <row r="1002" ht="15.75" customHeight="1">
      <c r="A1002" s="180"/>
      <c r="B1002" s="197"/>
      <c r="C1002" s="197"/>
      <c r="D1002" s="152"/>
      <c r="E1002" s="152"/>
      <c r="F1002" s="152"/>
      <c r="G1002" s="197"/>
      <c r="H1002" s="197"/>
      <c r="I1002" s="152"/>
      <c r="J1002" s="50"/>
      <c r="K1002" s="50"/>
      <c r="L1002" s="50"/>
      <c r="M1002" s="50"/>
      <c r="N1002" s="152"/>
      <c r="O1002" s="197"/>
      <c r="P1002" s="197"/>
      <c r="Q1002" s="197"/>
      <c r="R1002" s="197"/>
      <c r="S1002" s="197"/>
      <c r="T1002" s="197"/>
      <c r="U1002" s="197"/>
      <c r="V1002" s="197"/>
      <c r="W1002" s="197"/>
      <c r="X1002" s="197"/>
      <c r="Y1002" s="197"/>
      <c r="Z1002" s="197"/>
    </row>
    <row r="1003" ht="15.75" customHeight="1">
      <c r="A1003" s="180"/>
      <c r="B1003" s="197"/>
      <c r="C1003" s="197"/>
      <c r="D1003" s="152"/>
      <c r="E1003" s="152"/>
      <c r="F1003" s="152"/>
      <c r="G1003" s="197"/>
      <c r="H1003" s="197"/>
      <c r="I1003" s="152"/>
      <c r="J1003" s="50"/>
      <c r="K1003" s="50"/>
      <c r="L1003" s="50"/>
      <c r="M1003" s="50"/>
      <c r="N1003" s="152"/>
      <c r="O1003" s="197"/>
      <c r="P1003" s="197"/>
      <c r="Q1003" s="197"/>
      <c r="R1003" s="197"/>
      <c r="S1003" s="197"/>
      <c r="T1003" s="197"/>
      <c r="U1003" s="197"/>
      <c r="V1003" s="197"/>
      <c r="W1003" s="197"/>
      <c r="X1003" s="197"/>
      <c r="Y1003" s="197"/>
      <c r="Z1003" s="197"/>
    </row>
    <row r="1004" ht="15.75" customHeight="1">
      <c r="A1004" s="180"/>
      <c r="B1004" s="197"/>
      <c r="C1004" s="152"/>
      <c r="D1004" s="152"/>
      <c r="E1004" s="152"/>
      <c r="F1004" s="152"/>
      <c r="G1004" s="197"/>
      <c r="H1004" s="169"/>
      <c r="I1004" s="152"/>
      <c r="J1004" s="50"/>
      <c r="K1004" s="50"/>
      <c r="L1004" s="50"/>
      <c r="M1004" s="50"/>
      <c r="N1004" s="152"/>
      <c r="O1004" s="197"/>
      <c r="P1004" s="197"/>
      <c r="Q1004" s="197"/>
      <c r="R1004" s="197"/>
      <c r="S1004" s="197"/>
      <c r="T1004" s="197"/>
      <c r="U1004" s="197"/>
      <c r="V1004" s="197"/>
      <c r="W1004" s="197"/>
      <c r="X1004" s="197"/>
      <c r="Y1004" s="197"/>
      <c r="Z1004" s="197"/>
    </row>
    <row r="1005" ht="15.75" customHeight="1">
      <c r="A1005" s="180"/>
      <c r="B1005" s="197"/>
      <c r="C1005" s="152"/>
      <c r="D1005" s="152"/>
      <c r="E1005" s="197"/>
      <c r="F1005" s="197"/>
      <c r="G1005" s="197"/>
      <c r="H1005" s="169"/>
      <c r="I1005" s="152"/>
      <c r="J1005" s="50"/>
      <c r="K1005" s="50"/>
      <c r="L1005" s="50"/>
      <c r="M1005" s="50"/>
      <c r="N1005" s="152"/>
      <c r="O1005" s="197"/>
      <c r="P1005" s="197"/>
      <c r="Q1005" s="197"/>
      <c r="R1005" s="197"/>
      <c r="S1005" s="197"/>
      <c r="T1005" s="197"/>
      <c r="U1005" s="197"/>
      <c r="V1005" s="197"/>
      <c r="W1005" s="197"/>
      <c r="X1005" s="197"/>
      <c r="Y1005" s="197"/>
      <c r="Z1005" s="197"/>
    </row>
    <row r="1006" ht="15.75" customHeight="1">
      <c r="A1006" s="180"/>
      <c r="B1006" s="197"/>
      <c r="C1006" s="152"/>
      <c r="D1006" s="152"/>
      <c r="E1006" s="152"/>
      <c r="F1006" s="152"/>
      <c r="G1006" s="197"/>
      <c r="H1006" s="169"/>
      <c r="I1006" s="152"/>
      <c r="J1006" s="50"/>
      <c r="K1006" s="50"/>
      <c r="L1006" s="50"/>
      <c r="M1006" s="50"/>
      <c r="N1006" s="152"/>
      <c r="O1006" s="197"/>
      <c r="P1006" s="197"/>
      <c r="Q1006" s="197"/>
      <c r="R1006" s="197"/>
      <c r="S1006" s="197"/>
      <c r="T1006" s="197"/>
      <c r="U1006" s="197"/>
      <c r="V1006" s="197"/>
      <c r="W1006" s="197"/>
      <c r="X1006" s="197"/>
      <c r="Y1006" s="197"/>
      <c r="Z1006" s="197"/>
    </row>
    <row r="1007" ht="15.75" customHeight="1">
      <c r="A1007" s="180"/>
      <c r="B1007" s="197"/>
      <c r="C1007" s="152"/>
      <c r="D1007" s="152"/>
      <c r="E1007" s="152"/>
      <c r="F1007" s="152"/>
      <c r="G1007" s="197"/>
      <c r="H1007" s="197"/>
      <c r="I1007" s="152"/>
      <c r="J1007" s="50"/>
      <c r="K1007" s="50"/>
      <c r="L1007" s="50"/>
      <c r="M1007" s="50"/>
      <c r="N1007" s="152"/>
      <c r="O1007" s="197"/>
      <c r="P1007" s="197"/>
      <c r="Q1007" s="197"/>
      <c r="R1007" s="197"/>
      <c r="S1007" s="197"/>
      <c r="T1007" s="197"/>
      <c r="U1007" s="197"/>
      <c r="V1007" s="197"/>
      <c r="W1007" s="197"/>
      <c r="X1007" s="197"/>
      <c r="Y1007" s="197"/>
      <c r="Z1007" s="197"/>
    </row>
    <row r="1008" ht="15.75" customHeight="1">
      <c r="A1008" s="180"/>
      <c r="B1008" s="197"/>
      <c r="C1008" s="152"/>
      <c r="D1008" s="152"/>
      <c r="E1008" s="152"/>
      <c r="F1008" s="152"/>
      <c r="G1008" s="197"/>
      <c r="H1008" s="197"/>
      <c r="I1008" s="152"/>
      <c r="J1008" s="50"/>
      <c r="K1008" s="50"/>
      <c r="L1008" s="50"/>
      <c r="M1008" s="50"/>
      <c r="N1008" s="152"/>
      <c r="O1008" s="197"/>
      <c r="P1008" s="197"/>
      <c r="Q1008" s="197"/>
      <c r="R1008" s="197"/>
      <c r="S1008" s="197"/>
      <c r="T1008" s="197"/>
      <c r="U1008" s="197"/>
      <c r="V1008" s="197"/>
      <c r="W1008" s="197"/>
      <c r="X1008" s="197"/>
      <c r="Y1008" s="197"/>
      <c r="Z1008" s="197"/>
    </row>
    <row r="1009" ht="15.75" customHeight="1">
      <c r="A1009" s="180"/>
      <c r="B1009" s="197"/>
      <c r="C1009" s="152"/>
      <c r="D1009" s="152"/>
      <c r="E1009" s="152"/>
      <c r="F1009" s="152"/>
      <c r="G1009" s="197"/>
      <c r="H1009" s="197"/>
      <c r="I1009" s="152"/>
      <c r="J1009" s="50"/>
      <c r="K1009" s="50"/>
      <c r="L1009" s="50"/>
      <c r="M1009" s="50"/>
      <c r="N1009" s="152"/>
      <c r="O1009" s="197"/>
      <c r="P1009" s="197"/>
      <c r="Q1009" s="197"/>
      <c r="R1009" s="197"/>
      <c r="S1009" s="197"/>
      <c r="T1009" s="197"/>
      <c r="U1009" s="197"/>
      <c r="V1009" s="197"/>
      <c r="W1009" s="197"/>
      <c r="X1009" s="197"/>
      <c r="Y1009" s="197"/>
      <c r="Z1009" s="197"/>
    </row>
    <row r="1010" ht="15.75" customHeight="1">
      <c r="A1010" s="180"/>
      <c r="B1010" s="197"/>
      <c r="C1010" s="197"/>
      <c r="D1010" s="152"/>
      <c r="E1010" s="152"/>
      <c r="F1010" s="152"/>
      <c r="G1010" s="197"/>
      <c r="H1010" s="169"/>
      <c r="I1010" s="152"/>
      <c r="J1010" s="50"/>
      <c r="K1010" s="50"/>
      <c r="L1010" s="50"/>
      <c r="M1010" s="50"/>
      <c r="N1010" s="152"/>
      <c r="O1010" s="197"/>
      <c r="P1010" s="197"/>
      <c r="Q1010" s="197"/>
      <c r="R1010" s="197"/>
      <c r="S1010" s="197"/>
      <c r="T1010" s="197"/>
      <c r="U1010" s="197"/>
      <c r="V1010" s="197"/>
      <c r="W1010" s="197"/>
      <c r="X1010" s="197"/>
      <c r="Y1010" s="197"/>
      <c r="Z1010" s="197"/>
    </row>
    <row r="1011" ht="15.75" customHeight="1">
      <c r="A1011" s="180"/>
      <c r="B1011" s="197"/>
      <c r="C1011" s="197"/>
      <c r="D1011" s="152"/>
      <c r="E1011" s="152"/>
      <c r="F1011" s="152"/>
      <c r="G1011" s="197"/>
      <c r="H1011" s="197"/>
      <c r="I1011" s="152"/>
      <c r="J1011" s="50"/>
      <c r="K1011" s="50"/>
      <c r="L1011" s="50"/>
      <c r="M1011" s="50"/>
      <c r="N1011" s="152"/>
      <c r="O1011" s="197"/>
      <c r="P1011" s="197"/>
      <c r="Q1011" s="197"/>
      <c r="R1011" s="197"/>
      <c r="S1011" s="197"/>
      <c r="T1011" s="197"/>
      <c r="U1011" s="197"/>
      <c r="V1011" s="197"/>
      <c r="W1011" s="197"/>
      <c r="X1011" s="197"/>
      <c r="Y1011" s="197"/>
      <c r="Z1011" s="197"/>
    </row>
    <row r="1012" ht="15.75" customHeight="1">
      <c r="A1012" s="180"/>
      <c r="B1012" s="197"/>
      <c r="C1012" s="152"/>
      <c r="D1012" s="152"/>
      <c r="E1012" s="152"/>
      <c r="F1012" s="152"/>
      <c r="G1012" s="197"/>
      <c r="H1012" s="197"/>
      <c r="I1012" s="152"/>
      <c r="J1012" s="50"/>
      <c r="K1012" s="50"/>
      <c r="L1012" s="50"/>
      <c r="M1012" s="50"/>
      <c r="N1012" s="152"/>
      <c r="O1012" s="197"/>
      <c r="P1012" s="197"/>
      <c r="Q1012" s="197"/>
      <c r="R1012" s="197"/>
      <c r="S1012" s="197"/>
      <c r="T1012" s="197"/>
      <c r="U1012" s="197"/>
      <c r="V1012" s="197"/>
      <c r="W1012" s="197"/>
      <c r="X1012" s="197"/>
      <c r="Y1012" s="197"/>
      <c r="Z1012" s="197"/>
    </row>
    <row r="1013" ht="15.75" customHeight="1">
      <c r="A1013" s="180"/>
      <c r="B1013" s="197"/>
      <c r="C1013" s="152"/>
      <c r="D1013" s="152"/>
      <c r="E1013" s="152"/>
      <c r="F1013" s="152"/>
      <c r="G1013" s="197"/>
      <c r="H1013" s="169"/>
      <c r="I1013" s="152"/>
      <c r="J1013" s="50"/>
      <c r="K1013" s="50"/>
      <c r="L1013" s="50"/>
      <c r="M1013" s="50"/>
      <c r="N1013" s="152"/>
      <c r="O1013" s="197"/>
      <c r="P1013" s="197"/>
      <c r="Q1013" s="197"/>
      <c r="R1013" s="197"/>
      <c r="S1013" s="197"/>
      <c r="T1013" s="197"/>
      <c r="U1013" s="197"/>
      <c r="V1013" s="197"/>
      <c r="W1013" s="197"/>
      <c r="X1013" s="197"/>
      <c r="Y1013" s="197"/>
      <c r="Z1013" s="197"/>
    </row>
    <row r="1014" ht="15.75" customHeight="1">
      <c r="A1014" s="180"/>
      <c r="B1014" s="197"/>
      <c r="C1014" s="197"/>
      <c r="D1014" s="152"/>
      <c r="E1014" s="152"/>
      <c r="F1014" s="152"/>
      <c r="G1014" s="197"/>
      <c r="H1014" s="169"/>
      <c r="I1014" s="152"/>
      <c r="J1014" s="50"/>
      <c r="K1014" s="50"/>
      <c r="L1014" s="50"/>
      <c r="M1014" s="50"/>
      <c r="N1014" s="152"/>
      <c r="O1014" s="197"/>
      <c r="P1014" s="197"/>
      <c r="Q1014" s="197"/>
      <c r="R1014" s="197"/>
      <c r="S1014" s="197"/>
      <c r="T1014" s="197"/>
      <c r="U1014" s="197"/>
      <c r="V1014" s="197"/>
      <c r="W1014" s="197"/>
      <c r="X1014" s="197"/>
      <c r="Y1014" s="197"/>
      <c r="Z1014" s="197"/>
    </row>
    <row r="1015" ht="15.75" customHeight="1">
      <c r="A1015" s="180"/>
      <c r="B1015" s="197"/>
      <c r="C1015" s="152"/>
      <c r="D1015" s="152"/>
      <c r="E1015" s="152"/>
      <c r="F1015" s="152"/>
      <c r="G1015" s="197"/>
      <c r="H1015" s="197"/>
      <c r="I1015" s="152"/>
      <c r="J1015" s="50"/>
      <c r="K1015" s="50"/>
      <c r="L1015" s="50"/>
      <c r="M1015" s="50"/>
      <c r="N1015" s="152"/>
      <c r="O1015" s="197"/>
      <c r="P1015" s="197"/>
      <c r="Q1015" s="197"/>
      <c r="R1015" s="197"/>
      <c r="S1015" s="197"/>
      <c r="T1015" s="197"/>
      <c r="U1015" s="197"/>
      <c r="V1015" s="197"/>
      <c r="W1015" s="197"/>
      <c r="X1015" s="197"/>
      <c r="Y1015" s="197"/>
      <c r="Z1015" s="197"/>
    </row>
    <row r="1016" ht="15.75" customHeight="1">
      <c r="A1016" s="180"/>
      <c r="B1016" s="197"/>
      <c r="C1016" s="152"/>
      <c r="D1016" s="152"/>
      <c r="E1016" s="152"/>
      <c r="F1016" s="152"/>
      <c r="G1016" s="197"/>
      <c r="H1016" s="197"/>
      <c r="I1016" s="152"/>
      <c r="J1016" s="50"/>
      <c r="K1016" s="50"/>
      <c r="L1016" s="50"/>
      <c r="M1016" s="50"/>
      <c r="N1016" s="152"/>
      <c r="O1016" s="197"/>
      <c r="P1016" s="197"/>
      <c r="Q1016" s="197"/>
      <c r="R1016" s="197"/>
      <c r="S1016" s="197"/>
      <c r="T1016" s="197"/>
      <c r="U1016" s="197"/>
      <c r="V1016" s="197"/>
      <c r="W1016" s="197"/>
      <c r="X1016" s="197"/>
      <c r="Y1016" s="197"/>
      <c r="Z1016" s="197"/>
    </row>
    <row r="1017" ht="15.75" customHeight="1">
      <c r="A1017" s="180"/>
      <c r="B1017" s="197"/>
      <c r="C1017" s="197"/>
      <c r="D1017" s="152"/>
      <c r="E1017" s="152"/>
      <c r="F1017" s="152"/>
      <c r="G1017" s="197"/>
      <c r="H1017" s="197"/>
      <c r="I1017" s="152"/>
      <c r="J1017" s="50"/>
      <c r="K1017" s="50"/>
      <c r="L1017" s="50"/>
      <c r="M1017" s="50"/>
      <c r="N1017" s="152"/>
      <c r="O1017" s="197"/>
      <c r="P1017" s="197"/>
      <c r="Q1017" s="197"/>
      <c r="R1017" s="197"/>
      <c r="S1017" s="197"/>
      <c r="T1017" s="197"/>
      <c r="U1017" s="197"/>
      <c r="V1017" s="197"/>
      <c r="W1017" s="197"/>
      <c r="X1017" s="197"/>
      <c r="Y1017" s="197"/>
      <c r="Z1017" s="197"/>
    </row>
    <row r="1018" ht="15.75" customHeight="1">
      <c r="A1018" s="180"/>
      <c r="B1018" s="197"/>
      <c r="C1018" s="152"/>
      <c r="D1018" s="152"/>
      <c r="E1018" s="152"/>
      <c r="F1018" s="152"/>
      <c r="G1018" s="197"/>
      <c r="H1018" s="197"/>
      <c r="I1018" s="152"/>
      <c r="J1018" s="50"/>
      <c r="K1018" s="50"/>
      <c r="L1018" s="50"/>
      <c r="M1018" s="50"/>
      <c r="N1018" s="152"/>
      <c r="O1018" s="197"/>
      <c r="P1018" s="197"/>
      <c r="Q1018" s="197"/>
      <c r="R1018" s="197"/>
      <c r="S1018" s="197"/>
      <c r="T1018" s="197"/>
      <c r="U1018" s="197"/>
      <c r="V1018" s="197"/>
      <c r="W1018" s="197"/>
      <c r="X1018" s="197"/>
      <c r="Y1018" s="197"/>
      <c r="Z1018" s="197"/>
    </row>
    <row r="1019" ht="15.75" customHeight="1">
      <c r="A1019" s="180"/>
      <c r="B1019" s="197"/>
      <c r="C1019" s="197"/>
      <c r="D1019" s="152"/>
      <c r="E1019" s="152"/>
      <c r="F1019" s="152"/>
      <c r="G1019" s="197"/>
      <c r="H1019" s="169"/>
      <c r="I1019" s="152"/>
      <c r="J1019" s="50"/>
      <c r="K1019" s="50"/>
      <c r="L1019" s="50"/>
      <c r="M1019" s="50"/>
      <c r="N1019" s="152"/>
      <c r="O1019" s="197"/>
      <c r="P1019" s="197"/>
      <c r="Q1019" s="197"/>
      <c r="R1019" s="197"/>
      <c r="S1019" s="197"/>
      <c r="T1019" s="197"/>
      <c r="U1019" s="197"/>
      <c r="V1019" s="197"/>
      <c r="W1019" s="197"/>
      <c r="X1019" s="197"/>
      <c r="Y1019" s="197"/>
      <c r="Z1019" s="197"/>
    </row>
    <row r="1020" ht="15.75" customHeight="1">
      <c r="A1020" s="180"/>
      <c r="B1020" s="197"/>
      <c r="C1020" s="152"/>
      <c r="D1020" s="152"/>
      <c r="E1020" s="152"/>
      <c r="F1020" s="152"/>
      <c r="G1020" s="197"/>
      <c r="H1020" s="197"/>
      <c r="I1020" s="152"/>
      <c r="J1020" s="50"/>
      <c r="K1020" s="50"/>
      <c r="L1020" s="50"/>
      <c r="M1020" s="50"/>
      <c r="N1020" s="152"/>
      <c r="O1020" s="197"/>
      <c r="P1020" s="197"/>
      <c r="Q1020" s="197"/>
      <c r="R1020" s="197"/>
      <c r="S1020" s="197"/>
      <c r="T1020" s="197"/>
      <c r="U1020" s="197"/>
      <c r="V1020" s="197"/>
      <c r="W1020" s="197"/>
      <c r="X1020" s="197"/>
      <c r="Y1020" s="197"/>
      <c r="Z1020" s="197"/>
    </row>
    <row r="1021" ht="15.75" customHeight="1">
      <c r="A1021" s="180"/>
      <c r="B1021" s="197"/>
      <c r="C1021" s="152"/>
      <c r="D1021" s="152"/>
      <c r="E1021" s="152"/>
      <c r="F1021" s="152"/>
      <c r="G1021" s="197"/>
      <c r="H1021" s="197"/>
      <c r="I1021" s="152"/>
      <c r="J1021" s="50"/>
      <c r="K1021" s="50"/>
      <c r="L1021" s="50"/>
      <c r="M1021" s="50"/>
      <c r="N1021" s="152"/>
      <c r="O1021" s="197"/>
      <c r="P1021" s="197"/>
      <c r="Q1021" s="197"/>
      <c r="R1021" s="197"/>
      <c r="S1021" s="197"/>
      <c r="T1021" s="197"/>
      <c r="U1021" s="197"/>
      <c r="V1021" s="197"/>
      <c r="W1021" s="197"/>
      <c r="X1021" s="197"/>
      <c r="Y1021" s="197"/>
      <c r="Z1021" s="197"/>
    </row>
    <row r="1022" ht="15.75" customHeight="1">
      <c r="A1022" s="180"/>
      <c r="B1022" s="197"/>
      <c r="C1022" s="152"/>
      <c r="D1022" s="152"/>
      <c r="E1022" s="152"/>
      <c r="F1022" s="152"/>
      <c r="G1022" s="197"/>
      <c r="H1022" s="197"/>
      <c r="I1022" s="152"/>
      <c r="J1022" s="50"/>
      <c r="K1022" s="50"/>
      <c r="L1022" s="50"/>
      <c r="M1022" s="50"/>
      <c r="N1022" s="152"/>
      <c r="O1022" s="197"/>
      <c r="P1022" s="197"/>
      <c r="Q1022" s="197"/>
      <c r="R1022" s="197"/>
      <c r="S1022" s="197"/>
      <c r="T1022" s="197"/>
      <c r="U1022" s="197"/>
      <c r="V1022" s="197"/>
      <c r="W1022" s="197"/>
      <c r="X1022" s="197"/>
      <c r="Y1022" s="197"/>
      <c r="Z1022" s="197"/>
    </row>
    <row r="1023" ht="15.75" customHeight="1">
      <c r="A1023" s="180"/>
      <c r="B1023" s="197"/>
      <c r="C1023" s="152"/>
      <c r="D1023" s="152"/>
      <c r="E1023" s="152"/>
      <c r="F1023" s="152"/>
      <c r="G1023" s="197"/>
      <c r="H1023" s="169"/>
      <c r="I1023" s="152"/>
      <c r="J1023" s="50"/>
      <c r="K1023" s="50"/>
      <c r="L1023" s="50"/>
      <c r="M1023" s="50"/>
      <c r="N1023" s="152"/>
      <c r="O1023" s="197"/>
      <c r="P1023" s="197"/>
      <c r="Q1023" s="197"/>
      <c r="R1023" s="197"/>
      <c r="S1023" s="197"/>
      <c r="T1023" s="197"/>
      <c r="U1023" s="197"/>
      <c r="V1023" s="197"/>
      <c r="W1023" s="197"/>
      <c r="X1023" s="197"/>
      <c r="Y1023" s="197"/>
      <c r="Z1023" s="197"/>
    </row>
    <row r="1024" ht="15.75" customHeight="1">
      <c r="A1024" s="180"/>
      <c r="B1024" s="197"/>
      <c r="C1024" s="152"/>
      <c r="D1024" s="152"/>
      <c r="E1024" s="152"/>
      <c r="F1024" s="152"/>
      <c r="G1024" s="197"/>
      <c r="H1024" s="169"/>
      <c r="I1024" s="152"/>
      <c r="J1024" s="50"/>
      <c r="K1024" s="50"/>
      <c r="L1024" s="50"/>
      <c r="M1024" s="50"/>
      <c r="N1024" s="152"/>
      <c r="O1024" s="197"/>
      <c r="P1024" s="197"/>
      <c r="Q1024" s="197"/>
      <c r="R1024" s="197"/>
      <c r="S1024" s="197"/>
      <c r="T1024" s="197"/>
      <c r="U1024" s="197"/>
      <c r="V1024" s="197"/>
      <c r="W1024" s="197"/>
      <c r="X1024" s="197"/>
      <c r="Y1024" s="197"/>
      <c r="Z1024" s="197"/>
    </row>
    <row r="1025" ht="15.75" customHeight="1">
      <c r="A1025" s="180"/>
      <c r="B1025" s="197"/>
      <c r="C1025" s="152"/>
      <c r="D1025" s="152"/>
      <c r="E1025" s="152"/>
      <c r="F1025" s="152"/>
      <c r="G1025" s="197"/>
      <c r="H1025" s="169"/>
      <c r="I1025" s="152"/>
      <c r="J1025" s="50"/>
      <c r="K1025" s="50"/>
      <c r="L1025" s="50"/>
      <c r="M1025" s="50"/>
      <c r="N1025" s="152"/>
      <c r="O1025" s="197"/>
      <c r="P1025" s="197"/>
      <c r="Q1025" s="197"/>
      <c r="R1025" s="197"/>
      <c r="S1025" s="197"/>
      <c r="T1025" s="197"/>
      <c r="U1025" s="197"/>
      <c r="V1025" s="197"/>
      <c r="W1025" s="197"/>
      <c r="X1025" s="197"/>
      <c r="Y1025" s="197"/>
      <c r="Z1025" s="197"/>
    </row>
    <row r="1026" ht="15.75" customHeight="1">
      <c r="A1026" s="180"/>
      <c r="B1026" s="197"/>
      <c r="C1026" s="197"/>
      <c r="D1026" s="152"/>
      <c r="E1026" s="152"/>
      <c r="F1026" s="152"/>
      <c r="G1026" s="197"/>
      <c r="H1026" s="169"/>
      <c r="I1026" s="152"/>
      <c r="J1026" s="50"/>
      <c r="K1026" s="50"/>
      <c r="L1026" s="50"/>
      <c r="M1026" s="50"/>
      <c r="N1026" s="152"/>
      <c r="O1026" s="197"/>
      <c r="P1026" s="197"/>
      <c r="Q1026" s="197"/>
      <c r="R1026" s="197"/>
      <c r="S1026" s="197"/>
      <c r="T1026" s="197"/>
      <c r="U1026" s="197"/>
      <c r="V1026" s="197"/>
      <c r="W1026" s="197"/>
      <c r="X1026" s="197"/>
      <c r="Y1026" s="197"/>
      <c r="Z1026" s="197"/>
    </row>
    <row r="1027" ht="15.75" customHeight="1">
      <c r="A1027" s="180"/>
      <c r="B1027" s="197"/>
      <c r="C1027" s="152"/>
      <c r="D1027" s="152"/>
      <c r="E1027" s="152"/>
      <c r="F1027" s="152"/>
      <c r="G1027" s="197"/>
      <c r="H1027" s="169"/>
      <c r="I1027" s="152"/>
      <c r="J1027" s="50"/>
      <c r="K1027" s="50"/>
      <c r="L1027" s="50"/>
      <c r="M1027" s="50"/>
      <c r="N1027" s="152"/>
      <c r="O1027" s="197"/>
      <c r="P1027" s="197"/>
      <c r="Q1027" s="197"/>
      <c r="R1027" s="197"/>
      <c r="S1027" s="197"/>
      <c r="T1027" s="197"/>
      <c r="U1027" s="197"/>
      <c r="V1027" s="197"/>
      <c r="W1027" s="197"/>
      <c r="X1027" s="197"/>
      <c r="Y1027" s="197"/>
      <c r="Z1027" s="197"/>
    </row>
    <row r="1028" ht="15.75" customHeight="1">
      <c r="A1028" s="180"/>
      <c r="B1028" s="197"/>
      <c r="C1028" s="197"/>
      <c r="D1028" s="152"/>
      <c r="E1028" s="152"/>
      <c r="F1028" s="152"/>
      <c r="G1028" s="197"/>
      <c r="H1028" s="197"/>
      <c r="I1028" s="152"/>
      <c r="J1028" s="50"/>
      <c r="K1028" s="50"/>
      <c r="L1028" s="50"/>
      <c r="M1028" s="50"/>
      <c r="N1028" s="152"/>
      <c r="O1028" s="197"/>
      <c r="P1028" s="197"/>
      <c r="Q1028" s="197"/>
      <c r="R1028" s="197"/>
      <c r="S1028" s="197"/>
      <c r="T1028" s="197"/>
      <c r="U1028" s="197"/>
      <c r="V1028" s="197"/>
      <c r="W1028" s="197"/>
      <c r="X1028" s="197"/>
      <c r="Y1028" s="197"/>
      <c r="Z1028" s="197"/>
    </row>
    <row r="1029" ht="15.75" customHeight="1">
      <c r="A1029" s="180"/>
      <c r="B1029" s="197"/>
      <c r="C1029" s="152"/>
      <c r="D1029" s="152"/>
      <c r="E1029" s="152"/>
      <c r="F1029" s="152"/>
      <c r="G1029" s="197"/>
      <c r="H1029" s="169"/>
      <c r="I1029" s="152"/>
      <c r="J1029" s="50"/>
      <c r="K1029" s="50"/>
      <c r="L1029" s="50"/>
      <c r="M1029" s="50"/>
      <c r="N1029" s="152"/>
      <c r="O1029" s="197"/>
      <c r="P1029" s="197"/>
      <c r="Q1029" s="197"/>
      <c r="R1029" s="197"/>
      <c r="S1029" s="197"/>
      <c r="T1029" s="197"/>
      <c r="U1029" s="197"/>
      <c r="V1029" s="197"/>
      <c r="W1029" s="197"/>
      <c r="X1029" s="197"/>
      <c r="Y1029" s="197"/>
      <c r="Z1029" s="197"/>
    </row>
    <row r="1030" ht="15.75" customHeight="1">
      <c r="A1030" s="180"/>
      <c r="B1030" s="197"/>
      <c r="C1030" s="152"/>
      <c r="D1030" s="152"/>
      <c r="E1030" s="152"/>
      <c r="F1030" s="152"/>
      <c r="G1030" s="197"/>
      <c r="H1030" s="197"/>
      <c r="I1030" s="152"/>
      <c r="J1030" s="50"/>
      <c r="K1030" s="50"/>
      <c r="L1030" s="50"/>
      <c r="M1030" s="50"/>
      <c r="N1030" s="152"/>
      <c r="O1030" s="197"/>
      <c r="P1030" s="197"/>
      <c r="Q1030" s="197"/>
      <c r="R1030" s="197"/>
      <c r="S1030" s="197"/>
      <c r="T1030" s="197"/>
      <c r="U1030" s="197"/>
      <c r="V1030" s="197"/>
      <c r="W1030" s="197"/>
      <c r="X1030" s="197"/>
      <c r="Y1030" s="197"/>
      <c r="Z1030" s="197"/>
    </row>
    <row r="1031" ht="15.75" customHeight="1">
      <c r="A1031" s="180"/>
      <c r="B1031" s="197"/>
      <c r="C1031" s="197"/>
      <c r="D1031" s="152"/>
      <c r="E1031" s="152"/>
      <c r="F1031" s="152"/>
      <c r="G1031" s="197"/>
      <c r="H1031" s="197"/>
      <c r="I1031" s="152"/>
      <c r="J1031" s="50"/>
      <c r="K1031" s="50"/>
      <c r="L1031" s="50"/>
      <c r="M1031" s="50"/>
      <c r="N1031" s="152"/>
      <c r="O1031" s="197"/>
      <c r="P1031" s="197"/>
      <c r="Q1031" s="197"/>
      <c r="R1031" s="197"/>
      <c r="S1031" s="197"/>
      <c r="T1031" s="197"/>
      <c r="U1031" s="197"/>
      <c r="V1031" s="197"/>
      <c r="W1031" s="197"/>
      <c r="X1031" s="197"/>
      <c r="Y1031" s="197"/>
      <c r="Z1031" s="197"/>
    </row>
    <row r="1032" ht="15.75" customHeight="1">
      <c r="A1032" s="180"/>
      <c r="B1032" s="197"/>
      <c r="C1032" s="152"/>
      <c r="D1032" s="152"/>
      <c r="E1032" s="152"/>
      <c r="F1032" s="152"/>
      <c r="G1032" s="197"/>
      <c r="H1032" s="197"/>
      <c r="I1032" s="152"/>
      <c r="J1032" s="50"/>
      <c r="K1032" s="50"/>
      <c r="L1032" s="50"/>
      <c r="M1032" s="50"/>
      <c r="N1032" s="152"/>
      <c r="O1032" s="197"/>
      <c r="P1032" s="197"/>
      <c r="Q1032" s="197"/>
      <c r="R1032" s="197"/>
      <c r="S1032" s="197"/>
      <c r="T1032" s="197"/>
      <c r="U1032" s="197"/>
      <c r="V1032" s="197"/>
      <c r="W1032" s="197"/>
      <c r="X1032" s="197"/>
      <c r="Y1032" s="197"/>
      <c r="Z1032" s="197"/>
    </row>
    <row r="1033" ht="15.75" customHeight="1">
      <c r="A1033" s="180"/>
      <c r="B1033" s="197"/>
      <c r="C1033" s="197"/>
      <c r="D1033" s="152"/>
      <c r="E1033" s="152"/>
      <c r="F1033" s="152"/>
      <c r="G1033" s="197"/>
      <c r="H1033" s="197"/>
      <c r="I1033" s="152"/>
      <c r="J1033" s="50"/>
      <c r="K1033" s="50"/>
      <c r="L1033" s="50"/>
      <c r="M1033" s="50"/>
      <c r="N1033" s="152"/>
      <c r="O1033" s="197"/>
      <c r="P1033" s="197"/>
      <c r="Q1033" s="197"/>
      <c r="R1033" s="197"/>
      <c r="S1033" s="197"/>
      <c r="T1033" s="197"/>
      <c r="U1033" s="197"/>
      <c r="V1033" s="197"/>
      <c r="W1033" s="197"/>
      <c r="X1033" s="197"/>
      <c r="Y1033" s="197"/>
      <c r="Z1033" s="197"/>
    </row>
    <row r="1034" ht="15.75" customHeight="1">
      <c r="A1034" s="180"/>
      <c r="B1034" s="197"/>
      <c r="C1034" s="152"/>
      <c r="D1034" s="152"/>
      <c r="E1034" s="152"/>
      <c r="F1034" s="152"/>
      <c r="G1034" s="197"/>
      <c r="H1034" s="197"/>
      <c r="I1034" s="152"/>
      <c r="J1034" s="50"/>
      <c r="K1034" s="50"/>
      <c r="L1034" s="50"/>
      <c r="M1034" s="50"/>
      <c r="N1034" s="152"/>
      <c r="O1034" s="197"/>
      <c r="P1034" s="197"/>
      <c r="Q1034" s="197"/>
      <c r="R1034" s="197"/>
      <c r="S1034" s="197"/>
      <c r="T1034" s="197"/>
      <c r="U1034" s="197"/>
      <c r="V1034" s="197"/>
      <c r="W1034" s="197"/>
      <c r="X1034" s="197"/>
      <c r="Y1034" s="197"/>
      <c r="Z1034" s="197"/>
    </row>
    <row r="1035" ht="15.75" customHeight="1">
      <c r="A1035" s="180"/>
      <c r="B1035" s="197"/>
      <c r="C1035" s="152"/>
      <c r="D1035" s="152"/>
      <c r="E1035" s="152"/>
      <c r="F1035" s="152"/>
      <c r="G1035" s="197"/>
      <c r="H1035" s="197"/>
      <c r="I1035" s="152"/>
      <c r="J1035" s="50"/>
      <c r="K1035" s="50"/>
      <c r="L1035" s="50"/>
      <c r="M1035" s="50"/>
      <c r="N1035" s="152"/>
      <c r="O1035" s="197"/>
      <c r="P1035" s="197"/>
      <c r="Q1035" s="197"/>
      <c r="R1035" s="197"/>
      <c r="S1035" s="197"/>
      <c r="T1035" s="197"/>
      <c r="U1035" s="197"/>
      <c r="V1035" s="197"/>
      <c r="W1035" s="197"/>
      <c r="X1035" s="197"/>
      <c r="Y1035" s="197"/>
      <c r="Z1035" s="197"/>
    </row>
    <row r="1036" ht="15.75" customHeight="1">
      <c r="A1036" s="180"/>
      <c r="B1036" s="197"/>
      <c r="C1036" s="152"/>
      <c r="D1036" s="152"/>
      <c r="E1036" s="152"/>
      <c r="F1036" s="152"/>
      <c r="G1036" s="197"/>
      <c r="H1036" s="197"/>
      <c r="I1036" s="152"/>
      <c r="J1036" s="50"/>
      <c r="K1036" s="50"/>
      <c r="L1036" s="50"/>
      <c r="M1036" s="50"/>
      <c r="N1036" s="152"/>
      <c r="O1036" s="197"/>
      <c r="P1036" s="197"/>
      <c r="Q1036" s="197"/>
      <c r="R1036" s="197"/>
      <c r="S1036" s="197"/>
      <c r="T1036" s="197"/>
      <c r="U1036" s="197"/>
      <c r="V1036" s="197"/>
      <c r="W1036" s="197"/>
      <c r="X1036" s="197"/>
      <c r="Y1036" s="197"/>
      <c r="Z1036" s="197"/>
    </row>
    <row r="1037" ht="15.75" customHeight="1">
      <c r="A1037" s="180"/>
      <c r="B1037" s="197"/>
      <c r="C1037" s="152"/>
      <c r="D1037" s="152"/>
      <c r="E1037" s="152"/>
      <c r="F1037" s="152"/>
      <c r="G1037" s="197"/>
      <c r="H1037" s="197"/>
      <c r="I1037" s="152"/>
      <c r="J1037" s="50"/>
      <c r="K1037" s="50"/>
      <c r="L1037" s="50"/>
      <c r="M1037" s="50"/>
      <c r="N1037" s="152"/>
      <c r="O1037" s="197"/>
      <c r="P1037" s="197"/>
      <c r="Q1037" s="197"/>
      <c r="R1037" s="197"/>
      <c r="S1037" s="197"/>
      <c r="T1037" s="197"/>
      <c r="U1037" s="197"/>
      <c r="V1037" s="197"/>
      <c r="W1037" s="197"/>
      <c r="X1037" s="197"/>
      <c r="Y1037" s="197"/>
      <c r="Z1037" s="197"/>
    </row>
    <row r="1038" ht="15.75" customHeight="1">
      <c r="A1038" s="180"/>
      <c r="B1038" s="197"/>
      <c r="C1038" s="197"/>
      <c r="D1038" s="152"/>
      <c r="E1038" s="152"/>
      <c r="F1038" s="152"/>
      <c r="G1038" s="197"/>
      <c r="H1038" s="197"/>
      <c r="I1038" s="152"/>
      <c r="J1038" s="50"/>
      <c r="K1038" s="50"/>
      <c r="L1038" s="50"/>
      <c r="M1038" s="50"/>
      <c r="N1038" s="152"/>
      <c r="O1038" s="197"/>
      <c r="P1038" s="197"/>
      <c r="Q1038" s="197"/>
      <c r="R1038" s="197"/>
      <c r="S1038" s="197"/>
      <c r="T1038" s="197"/>
      <c r="U1038" s="197"/>
      <c r="V1038" s="197"/>
      <c r="W1038" s="197"/>
      <c r="X1038" s="197"/>
      <c r="Y1038" s="197"/>
      <c r="Z1038" s="197"/>
    </row>
    <row r="1039" ht="15.75" customHeight="1">
      <c r="A1039" s="180"/>
      <c r="B1039" s="197"/>
      <c r="C1039" s="152"/>
      <c r="D1039" s="152"/>
      <c r="E1039" s="152"/>
      <c r="F1039" s="152"/>
      <c r="G1039" s="197"/>
      <c r="H1039" s="197"/>
      <c r="I1039" s="152"/>
      <c r="J1039" s="50"/>
      <c r="K1039" s="50"/>
      <c r="L1039" s="50"/>
      <c r="M1039" s="50"/>
      <c r="N1039" s="152"/>
      <c r="O1039" s="197"/>
      <c r="P1039" s="197"/>
      <c r="Q1039" s="197"/>
      <c r="R1039" s="197"/>
      <c r="S1039" s="197"/>
      <c r="T1039" s="197"/>
      <c r="U1039" s="197"/>
      <c r="V1039" s="197"/>
      <c r="W1039" s="197"/>
      <c r="X1039" s="197"/>
      <c r="Y1039" s="197"/>
      <c r="Z1039" s="197"/>
    </row>
    <row r="1040" ht="15.75" customHeight="1">
      <c r="A1040" s="180"/>
      <c r="B1040" s="197"/>
      <c r="C1040" s="152"/>
      <c r="D1040" s="152"/>
      <c r="E1040" s="152"/>
      <c r="F1040" s="152"/>
      <c r="G1040" s="197"/>
      <c r="H1040" s="169"/>
      <c r="I1040" s="152"/>
      <c r="J1040" s="50"/>
      <c r="K1040" s="50"/>
      <c r="L1040" s="50"/>
      <c r="M1040" s="50"/>
      <c r="N1040" s="152"/>
      <c r="O1040" s="197"/>
      <c r="P1040" s="197"/>
      <c r="Q1040" s="197"/>
      <c r="R1040" s="197"/>
      <c r="S1040" s="197"/>
      <c r="T1040" s="197"/>
      <c r="U1040" s="197"/>
      <c r="V1040" s="197"/>
      <c r="W1040" s="197"/>
      <c r="X1040" s="197"/>
      <c r="Y1040" s="197"/>
      <c r="Z1040" s="197"/>
    </row>
    <row r="1041" ht="15.75" customHeight="1">
      <c r="A1041" s="180"/>
      <c r="B1041" s="197"/>
      <c r="C1041" s="152"/>
      <c r="D1041" s="152"/>
      <c r="E1041" s="152"/>
      <c r="F1041" s="152"/>
      <c r="G1041" s="197"/>
      <c r="H1041" s="197"/>
      <c r="I1041" s="152"/>
      <c r="J1041" s="50"/>
      <c r="K1041" s="50"/>
      <c r="L1041" s="50"/>
      <c r="M1041" s="50"/>
      <c r="N1041" s="152"/>
      <c r="O1041" s="197"/>
      <c r="P1041" s="197"/>
      <c r="Q1041" s="197"/>
      <c r="R1041" s="197"/>
      <c r="S1041" s="197"/>
      <c r="T1041" s="197"/>
      <c r="U1041" s="197"/>
      <c r="V1041" s="197"/>
      <c r="W1041" s="197"/>
      <c r="X1041" s="197"/>
      <c r="Y1041" s="197"/>
      <c r="Z1041" s="197"/>
    </row>
    <row r="1042" ht="15.75" customHeight="1">
      <c r="A1042" s="180"/>
      <c r="B1042" s="197"/>
      <c r="C1042" s="197"/>
      <c r="D1042" s="152"/>
      <c r="E1042" s="152"/>
      <c r="F1042" s="152"/>
      <c r="G1042" s="197"/>
      <c r="H1042" s="197"/>
      <c r="I1042" s="152"/>
      <c r="J1042" s="50"/>
      <c r="K1042" s="50"/>
      <c r="L1042" s="50"/>
      <c r="M1042" s="50"/>
      <c r="N1042" s="152"/>
      <c r="O1042" s="197"/>
      <c r="P1042" s="197"/>
      <c r="Q1042" s="197"/>
      <c r="R1042" s="197"/>
      <c r="S1042" s="197"/>
      <c r="T1042" s="197"/>
      <c r="U1042" s="197"/>
      <c r="V1042" s="197"/>
      <c r="W1042" s="197"/>
      <c r="X1042" s="197"/>
      <c r="Y1042" s="197"/>
      <c r="Z1042" s="197"/>
    </row>
    <row r="1043" ht="15.75" customHeight="1">
      <c r="A1043" s="180"/>
      <c r="B1043" s="197"/>
      <c r="C1043" s="152"/>
      <c r="D1043" s="152"/>
      <c r="E1043" s="152"/>
      <c r="F1043" s="152"/>
      <c r="G1043" s="197"/>
      <c r="H1043" s="197"/>
      <c r="I1043" s="152"/>
      <c r="J1043" s="50"/>
      <c r="K1043" s="50"/>
      <c r="L1043" s="50"/>
      <c r="M1043" s="50"/>
      <c r="N1043" s="152"/>
      <c r="O1043" s="197"/>
      <c r="P1043" s="197"/>
      <c r="Q1043" s="197"/>
      <c r="R1043" s="197"/>
      <c r="S1043" s="197"/>
      <c r="T1043" s="197"/>
      <c r="U1043" s="197"/>
      <c r="V1043" s="197"/>
      <c r="W1043" s="197"/>
      <c r="X1043" s="197"/>
      <c r="Y1043" s="197"/>
      <c r="Z1043" s="197"/>
    </row>
    <row r="1044" ht="15.75" customHeight="1">
      <c r="A1044" s="180"/>
      <c r="B1044" s="197"/>
      <c r="C1044" s="197"/>
      <c r="D1044" s="152"/>
      <c r="E1044" s="152"/>
      <c r="F1044" s="152"/>
      <c r="G1044" s="197"/>
      <c r="H1044" s="197"/>
      <c r="I1044" s="152"/>
      <c r="J1044" s="50"/>
      <c r="K1044" s="50"/>
      <c r="L1044" s="50"/>
      <c r="M1044" s="50"/>
      <c r="N1044" s="152"/>
      <c r="O1044" s="197"/>
      <c r="P1044" s="197"/>
      <c r="Q1044" s="197"/>
      <c r="R1044" s="197"/>
      <c r="S1044" s="197"/>
      <c r="T1044" s="197"/>
      <c r="U1044" s="197"/>
      <c r="V1044" s="197"/>
      <c r="W1044" s="197"/>
      <c r="X1044" s="197"/>
      <c r="Y1044" s="197"/>
      <c r="Z1044" s="197"/>
    </row>
    <row r="1045" ht="15.75" customHeight="1">
      <c r="A1045" s="180"/>
      <c r="B1045" s="197"/>
      <c r="C1045" s="152"/>
      <c r="D1045" s="152"/>
      <c r="E1045" s="152"/>
      <c r="F1045" s="152"/>
      <c r="G1045" s="197"/>
      <c r="H1045" s="169"/>
      <c r="I1045" s="152"/>
      <c r="J1045" s="50"/>
      <c r="K1045" s="50"/>
      <c r="L1045" s="50"/>
      <c r="M1045" s="50"/>
      <c r="N1045" s="152"/>
      <c r="O1045" s="197"/>
      <c r="P1045" s="197"/>
      <c r="Q1045" s="197"/>
      <c r="R1045" s="197"/>
      <c r="S1045" s="197"/>
      <c r="T1045" s="197"/>
      <c r="U1045" s="197"/>
      <c r="V1045" s="197"/>
      <c r="W1045" s="197"/>
      <c r="X1045" s="197"/>
      <c r="Y1045" s="197"/>
      <c r="Z1045" s="197"/>
    </row>
    <row r="1046" ht="15.75" customHeight="1">
      <c r="A1046" s="180"/>
      <c r="B1046" s="197"/>
      <c r="C1046" s="152"/>
      <c r="D1046" s="152"/>
      <c r="E1046" s="152"/>
      <c r="F1046" s="152"/>
      <c r="G1046" s="197"/>
      <c r="H1046" s="197"/>
      <c r="I1046" s="152"/>
      <c r="J1046" s="50"/>
      <c r="K1046" s="50"/>
      <c r="L1046" s="50"/>
      <c r="M1046" s="50"/>
      <c r="N1046" s="152"/>
      <c r="O1046" s="197"/>
      <c r="P1046" s="197"/>
      <c r="Q1046" s="197"/>
      <c r="R1046" s="197"/>
      <c r="S1046" s="197"/>
      <c r="T1046" s="197"/>
      <c r="U1046" s="197"/>
      <c r="V1046" s="197"/>
      <c r="W1046" s="197"/>
      <c r="X1046" s="197"/>
      <c r="Y1046" s="197"/>
      <c r="Z1046" s="197"/>
    </row>
    <row r="1047" ht="15.75" customHeight="1">
      <c r="A1047" s="180"/>
      <c r="B1047" s="197"/>
      <c r="C1047" s="152"/>
      <c r="D1047" s="152"/>
      <c r="E1047" s="152"/>
      <c r="F1047" s="152"/>
      <c r="G1047" s="197"/>
      <c r="H1047" s="169"/>
      <c r="I1047" s="152"/>
      <c r="J1047" s="50"/>
      <c r="K1047" s="50"/>
      <c r="L1047" s="50"/>
      <c r="M1047" s="50"/>
      <c r="N1047" s="152"/>
      <c r="O1047" s="197"/>
      <c r="P1047" s="197"/>
      <c r="Q1047" s="197"/>
      <c r="R1047" s="197"/>
      <c r="S1047" s="197"/>
      <c r="T1047" s="197"/>
      <c r="U1047" s="197"/>
      <c r="V1047" s="197"/>
      <c r="W1047" s="197"/>
      <c r="X1047" s="197"/>
      <c r="Y1047" s="197"/>
      <c r="Z1047" s="197"/>
    </row>
    <row r="1048" ht="15.75" customHeight="1">
      <c r="A1048" s="180"/>
      <c r="B1048" s="197"/>
      <c r="C1048" s="197"/>
      <c r="D1048" s="152"/>
      <c r="E1048" s="152"/>
      <c r="F1048" s="152"/>
      <c r="G1048" s="197"/>
      <c r="H1048" s="197"/>
      <c r="I1048" s="152"/>
      <c r="J1048" s="50"/>
      <c r="K1048" s="50"/>
      <c r="L1048" s="50"/>
      <c r="M1048" s="50"/>
      <c r="N1048" s="152"/>
      <c r="O1048" s="197"/>
      <c r="P1048" s="197"/>
      <c r="Q1048" s="197"/>
      <c r="R1048" s="197"/>
      <c r="S1048" s="197"/>
      <c r="T1048" s="197"/>
      <c r="U1048" s="197"/>
      <c r="V1048" s="197"/>
      <c r="W1048" s="197"/>
      <c r="X1048" s="197"/>
      <c r="Y1048" s="197"/>
      <c r="Z1048" s="197"/>
    </row>
    <row r="1049" ht="15.75" customHeight="1">
      <c r="A1049" s="180"/>
      <c r="B1049" s="197"/>
      <c r="C1049" s="152"/>
      <c r="D1049" s="152"/>
      <c r="E1049" s="152"/>
      <c r="F1049" s="152"/>
      <c r="G1049" s="197"/>
      <c r="H1049" s="197"/>
      <c r="I1049" s="152"/>
      <c r="J1049" s="50"/>
      <c r="K1049" s="50"/>
      <c r="L1049" s="50"/>
      <c r="M1049" s="50"/>
      <c r="N1049" s="152"/>
      <c r="O1049" s="197"/>
      <c r="P1049" s="197"/>
      <c r="Q1049" s="197"/>
      <c r="R1049" s="197"/>
      <c r="S1049" s="197"/>
      <c r="T1049" s="197"/>
      <c r="U1049" s="197"/>
      <c r="V1049" s="197"/>
      <c r="W1049" s="197"/>
      <c r="X1049" s="197"/>
      <c r="Y1049" s="197"/>
      <c r="Z1049" s="197"/>
    </row>
    <row r="1050" ht="15.75" customHeight="1">
      <c r="A1050" s="180"/>
      <c r="B1050" s="197"/>
      <c r="C1050" s="197"/>
      <c r="D1050" s="152"/>
      <c r="E1050" s="152"/>
      <c r="F1050" s="152"/>
      <c r="G1050" s="197"/>
      <c r="H1050" s="197"/>
      <c r="I1050" s="152"/>
      <c r="J1050" s="50"/>
      <c r="K1050" s="50"/>
      <c r="L1050" s="50"/>
      <c r="M1050" s="50"/>
      <c r="N1050" s="152"/>
      <c r="O1050" s="197"/>
      <c r="P1050" s="197"/>
      <c r="Q1050" s="197"/>
      <c r="R1050" s="197"/>
      <c r="S1050" s="197"/>
      <c r="T1050" s="197"/>
      <c r="U1050" s="197"/>
      <c r="V1050" s="197"/>
      <c r="W1050" s="197"/>
      <c r="X1050" s="197"/>
      <c r="Y1050" s="197"/>
      <c r="Z1050" s="197"/>
    </row>
    <row r="1051" ht="15.75" customHeight="1">
      <c r="A1051" s="180"/>
      <c r="B1051" s="197"/>
      <c r="C1051" s="152"/>
      <c r="D1051" s="152"/>
      <c r="E1051" s="152"/>
      <c r="F1051" s="152"/>
      <c r="G1051" s="197"/>
      <c r="H1051" s="197"/>
      <c r="I1051" s="152"/>
      <c r="J1051" s="50"/>
      <c r="K1051" s="50"/>
      <c r="L1051" s="50"/>
      <c r="M1051" s="50"/>
      <c r="N1051" s="152"/>
      <c r="O1051" s="197"/>
      <c r="P1051" s="197"/>
      <c r="Q1051" s="197"/>
      <c r="R1051" s="197"/>
      <c r="S1051" s="197"/>
      <c r="T1051" s="197"/>
      <c r="U1051" s="197"/>
      <c r="V1051" s="197"/>
      <c r="W1051" s="197"/>
      <c r="X1051" s="197"/>
      <c r="Y1051" s="197"/>
      <c r="Z1051" s="197"/>
    </row>
    <row r="1052" ht="15.75" customHeight="1">
      <c r="A1052" s="180"/>
      <c r="B1052" s="197"/>
      <c r="C1052" s="152"/>
      <c r="D1052" s="152"/>
      <c r="E1052" s="152"/>
      <c r="F1052" s="152"/>
      <c r="G1052" s="197"/>
      <c r="H1052" s="197"/>
      <c r="I1052" s="152"/>
      <c r="J1052" s="50"/>
      <c r="K1052" s="50"/>
      <c r="L1052" s="50"/>
      <c r="M1052" s="50"/>
      <c r="N1052" s="152"/>
      <c r="O1052" s="197"/>
      <c r="P1052" s="197"/>
      <c r="Q1052" s="197"/>
      <c r="R1052" s="197"/>
      <c r="S1052" s="197"/>
      <c r="T1052" s="197"/>
      <c r="U1052" s="197"/>
      <c r="V1052" s="197"/>
      <c r="W1052" s="197"/>
      <c r="X1052" s="197"/>
      <c r="Y1052" s="197"/>
      <c r="Z1052" s="197"/>
    </row>
    <row r="1053" ht="15.75" customHeight="1">
      <c r="A1053" s="180"/>
      <c r="B1053" s="197"/>
      <c r="C1053" s="152"/>
      <c r="D1053" s="152"/>
      <c r="E1053" s="152"/>
      <c r="F1053" s="152"/>
      <c r="G1053" s="197"/>
      <c r="H1053" s="197"/>
      <c r="I1053" s="152"/>
      <c r="J1053" s="50"/>
      <c r="K1053" s="50"/>
      <c r="L1053" s="50"/>
      <c r="M1053" s="50"/>
      <c r="N1053" s="152"/>
      <c r="O1053" s="197"/>
      <c r="P1053" s="197"/>
      <c r="Q1053" s="197"/>
      <c r="R1053" s="197"/>
      <c r="S1053" s="197"/>
      <c r="T1053" s="197"/>
      <c r="U1053" s="197"/>
      <c r="V1053" s="197"/>
      <c r="W1053" s="197"/>
      <c r="X1053" s="197"/>
      <c r="Y1053" s="197"/>
      <c r="Z1053" s="197"/>
    </row>
    <row r="1054" ht="15.75" customHeight="1">
      <c r="A1054" s="180"/>
      <c r="B1054" s="197"/>
      <c r="C1054" s="152"/>
      <c r="D1054" s="152"/>
      <c r="E1054" s="152"/>
      <c r="F1054" s="152"/>
      <c r="G1054" s="197"/>
      <c r="H1054" s="197"/>
      <c r="I1054" s="152"/>
      <c r="J1054" s="50"/>
      <c r="K1054" s="50"/>
      <c r="L1054" s="50"/>
      <c r="M1054" s="50"/>
      <c r="N1054" s="152"/>
      <c r="O1054" s="197"/>
      <c r="P1054" s="197"/>
      <c r="Q1054" s="197"/>
      <c r="R1054" s="197"/>
      <c r="S1054" s="197"/>
      <c r="T1054" s="197"/>
      <c r="U1054" s="197"/>
      <c r="V1054" s="197"/>
      <c r="W1054" s="197"/>
      <c r="X1054" s="197"/>
      <c r="Y1054" s="197"/>
      <c r="Z1054" s="197"/>
    </row>
    <row r="1055" ht="15.75" customHeight="1">
      <c r="A1055" s="180"/>
      <c r="B1055" s="197"/>
      <c r="C1055" s="197"/>
      <c r="D1055" s="152"/>
      <c r="E1055" s="152"/>
      <c r="F1055" s="152"/>
      <c r="G1055" s="197"/>
      <c r="H1055" s="197"/>
      <c r="I1055" s="152"/>
      <c r="J1055" s="50"/>
      <c r="K1055" s="50"/>
      <c r="L1055" s="50"/>
      <c r="M1055" s="50"/>
      <c r="N1055" s="152"/>
      <c r="O1055" s="197"/>
      <c r="P1055" s="197"/>
      <c r="Q1055" s="197"/>
      <c r="R1055" s="197"/>
      <c r="S1055" s="197"/>
      <c r="T1055" s="197"/>
      <c r="U1055" s="197"/>
      <c r="V1055" s="197"/>
      <c r="W1055" s="197"/>
      <c r="X1055" s="197"/>
      <c r="Y1055" s="197"/>
      <c r="Z1055" s="197"/>
    </row>
    <row r="1056" ht="15.75" customHeight="1">
      <c r="A1056" s="180"/>
      <c r="B1056" s="197"/>
      <c r="C1056" s="152"/>
      <c r="D1056" s="152"/>
      <c r="E1056" s="152"/>
      <c r="F1056" s="152"/>
      <c r="G1056" s="197"/>
      <c r="H1056" s="197"/>
      <c r="I1056" s="152"/>
      <c r="J1056" s="50"/>
      <c r="K1056" s="50"/>
      <c r="L1056" s="50"/>
      <c r="M1056" s="50"/>
      <c r="N1056" s="152"/>
      <c r="O1056" s="197"/>
      <c r="P1056" s="197"/>
      <c r="Q1056" s="197"/>
      <c r="R1056" s="197"/>
      <c r="S1056" s="197"/>
      <c r="T1056" s="197"/>
      <c r="U1056" s="197"/>
      <c r="V1056" s="197"/>
      <c r="W1056" s="197"/>
      <c r="X1056" s="197"/>
      <c r="Y1056" s="197"/>
      <c r="Z1056" s="197"/>
    </row>
    <row r="1057" ht="15.75" customHeight="1">
      <c r="A1057" s="180"/>
      <c r="B1057" s="197"/>
      <c r="C1057" s="152"/>
      <c r="D1057" s="152"/>
      <c r="E1057" s="152"/>
      <c r="F1057" s="152"/>
      <c r="G1057" s="197"/>
      <c r="H1057" s="197"/>
      <c r="I1057" s="152"/>
      <c r="J1057" s="50"/>
      <c r="K1057" s="50"/>
      <c r="L1057" s="50"/>
      <c r="M1057" s="50"/>
      <c r="N1057" s="152"/>
      <c r="O1057" s="197"/>
      <c r="P1057" s="197"/>
      <c r="Q1057" s="197"/>
      <c r="R1057" s="197"/>
      <c r="S1057" s="197"/>
      <c r="T1057" s="197"/>
      <c r="U1057" s="197"/>
      <c r="V1057" s="197"/>
      <c r="W1057" s="197"/>
      <c r="X1057" s="197"/>
      <c r="Y1057" s="197"/>
      <c r="Z1057" s="197"/>
    </row>
    <row r="1058" ht="15.75" customHeight="1">
      <c r="A1058" s="180"/>
      <c r="B1058" s="197"/>
      <c r="C1058" s="197"/>
      <c r="D1058" s="152"/>
      <c r="E1058" s="152"/>
      <c r="F1058" s="152"/>
      <c r="G1058" s="197"/>
      <c r="H1058" s="197"/>
      <c r="I1058" s="152"/>
      <c r="J1058" s="50"/>
      <c r="K1058" s="50"/>
      <c r="L1058" s="50"/>
      <c r="M1058" s="50"/>
      <c r="N1058" s="152"/>
      <c r="O1058" s="197"/>
      <c r="P1058" s="197"/>
      <c r="Q1058" s="197"/>
      <c r="R1058" s="197"/>
      <c r="S1058" s="197"/>
      <c r="T1058" s="197"/>
      <c r="U1058" s="197"/>
      <c r="V1058" s="197"/>
      <c r="W1058" s="197"/>
      <c r="X1058" s="197"/>
      <c r="Y1058" s="197"/>
      <c r="Z1058" s="197"/>
    </row>
    <row r="1059" ht="15.75" customHeight="1">
      <c r="A1059" s="180"/>
      <c r="B1059" s="197"/>
      <c r="C1059" s="197"/>
      <c r="D1059" s="152"/>
      <c r="E1059" s="152"/>
      <c r="F1059" s="152"/>
      <c r="G1059" s="197"/>
      <c r="H1059" s="197"/>
      <c r="I1059" s="152"/>
      <c r="J1059" s="50"/>
      <c r="K1059" s="50"/>
      <c r="L1059" s="50"/>
      <c r="M1059" s="50"/>
      <c r="N1059" s="152"/>
      <c r="O1059" s="197"/>
      <c r="P1059" s="197"/>
      <c r="Q1059" s="197"/>
      <c r="R1059" s="197"/>
      <c r="S1059" s="197"/>
      <c r="T1059" s="197"/>
      <c r="U1059" s="197"/>
      <c r="V1059" s="197"/>
      <c r="W1059" s="197"/>
      <c r="X1059" s="197"/>
      <c r="Y1059" s="197"/>
      <c r="Z1059" s="197"/>
    </row>
    <row r="1060" ht="15.75" customHeight="1">
      <c r="A1060" s="180"/>
      <c r="B1060" s="197"/>
      <c r="C1060" s="152"/>
      <c r="D1060" s="152"/>
      <c r="E1060" s="152"/>
      <c r="F1060" s="152"/>
      <c r="G1060" s="197"/>
      <c r="H1060" s="197"/>
      <c r="I1060" s="152"/>
      <c r="J1060" s="50"/>
      <c r="K1060" s="50"/>
      <c r="L1060" s="50"/>
      <c r="M1060" s="50"/>
      <c r="N1060" s="152"/>
      <c r="O1060" s="197"/>
      <c r="P1060" s="197"/>
      <c r="Q1060" s="197"/>
      <c r="R1060" s="197"/>
      <c r="S1060" s="197"/>
      <c r="T1060" s="197"/>
      <c r="U1060" s="197"/>
      <c r="V1060" s="197"/>
      <c r="W1060" s="197"/>
      <c r="X1060" s="197"/>
      <c r="Y1060" s="197"/>
      <c r="Z1060" s="197"/>
    </row>
    <row r="1061" ht="15.75" customHeight="1">
      <c r="A1061" s="180"/>
      <c r="B1061" s="197"/>
      <c r="C1061" s="152"/>
      <c r="D1061" s="152"/>
      <c r="E1061" s="152"/>
      <c r="F1061" s="152"/>
      <c r="G1061" s="197"/>
      <c r="H1061" s="197"/>
      <c r="I1061" s="152"/>
      <c r="J1061" s="50"/>
      <c r="K1061" s="50"/>
      <c r="L1061" s="50"/>
      <c r="M1061" s="50"/>
      <c r="N1061" s="152"/>
      <c r="O1061" s="197"/>
      <c r="P1061" s="197"/>
      <c r="Q1061" s="197"/>
      <c r="R1061" s="197"/>
      <c r="S1061" s="197"/>
      <c r="T1061" s="197"/>
      <c r="U1061" s="197"/>
      <c r="V1061" s="197"/>
      <c r="W1061" s="197"/>
      <c r="X1061" s="197"/>
      <c r="Y1061" s="197"/>
      <c r="Z1061" s="197"/>
    </row>
    <row r="1062" ht="15.75" customHeight="1">
      <c r="A1062" s="180"/>
      <c r="B1062" s="197"/>
      <c r="C1062" s="152"/>
      <c r="D1062" s="152"/>
      <c r="E1062" s="152"/>
      <c r="F1062" s="152"/>
      <c r="G1062" s="197"/>
      <c r="H1062" s="197"/>
      <c r="I1062" s="152"/>
      <c r="J1062" s="50"/>
      <c r="K1062" s="50"/>
      <c r="L1062" s="50"/>
      <c r="M1062" s="50"/>
      <c r="N1062" s="152"/>
      <c r="O1062" s="197"/>
      <c r="P1062" s="197"/>
      <c r="Q1062" s="197"/>
      <c r="R1062" s="197"/>
      <c r="S1062" s="197"/>
      <c r="T1062" s="197"/>
      <c r="U1062" s="197"/>
      <c r="V1062" s="197"/>
      <c r="W1062" s="197"/>
      <c r="X1062" s="197"/>
      <c r="Y1062" s="197"/>
      <c r="Z1062" s="197"/>
    </row>
    <row r="1063" ht="15.75" customHeight="1">
      <c r="A1063" s="180"/>
      <c r="B1063" s="197"/>
      <c r="C1063" s="152"/>
      <c r="D1063" s="152"/>
      <c r="E1063" s="152"/>
      <c r="F1063" s="152"/>
      <c r="G1063" s="197"/>
      <c r="H1063" s="169"/>
      <c r="I1063" s="152"/>
      <c r="J1063" s="50"/>
      <c r="K1063" s="50"/>
      <c r="L1063" s="50"/>
      <c r="M1063" s="50"/>
      <c r="N1063" s="152"/>
      <c r="O1063" s="197"/>
      <c r="P1063" s="197"/>
      <c r="Q1063" s="197"/>
      <c r="R1063" s="197"/>
      <c r="S1063" s="197"/>
      <c r="T1063" s="197"/>
      <c r="U1063" s="197"/>
      <c r="V1063" s="197"/>
      <c r="W1063" s="197"/>
      <c r="X1063" s="197"/>
      <c r="Y1063" s="197"/>
      <c r="Z1063" s="197"/>
    </row>
    <row r="1064" ht="15.75" customHeight="1">
      <c r="A1064" s="180"/>
      <c r="B1064" s="197"/>
      <c r="C1064" s="152"/>
      <c r="D1064" s="152"/>
      <c r="E1064" s="152"/>
      <c r="F1064" s="152"/>
      <c r="G1064" s="197"/>
      <c r="H1064" s="169"/>
      <c r="I1064" s="152"/>
      <c r="J1064" s="50"/>
      <c r="K1064" s="50"/>
      <c r="L1064" s="50"/>
      <c r="M1064" s="50"/>
      <c r="N1064" s="152"/>
      <c r="O1064" s="197"/>
      <c r="P1064" s="197"/>
      <c r="Q1064" s="197"/>
      <c r="R1064" s="197"/>
      <c r="S1064" s="197"/>
      <c r="T1064" s="197"/>
      <c r="U1064" s="197"/>
      <c r="V1064" s="197"/>
      <c r="W1064" s="197"/>
      <c r="X1064" s="197"/>
      <c r="Y1064" s="197"/>
      <c r="Z1064" s="197"/>
    </row>
    <row r="1065" ht="15.75" customHeight="1">
      <c r="A1065" s="180"/>
      <c r="B1065" s="197"/>
      <c r="C1065" s="197"/>
      <c r="D1065" s="152"/>
      <c r="E1065" s="152"/>
      <c r="F1065" s="152"/>
      <c r="G1065" s="197"/>
      <c r="H1065" s="197"/>
      <c r="I1065" s="152"/>
      <c r="J1065" s="50"/>
      <c r="K1065" s="50"/>
      <c r="L1065" s="50"/>
      <c r="M1065" s="50"/>
      <c r="N1065" s="152"/>
      <c r="O1065" s="197"/>
      <c r="P1065" s="197"/>
      <c r="Q1065" s="197"/>
      <c r="R1065" s="197"/>
      <c r="S1065" s="197"/>
      <c r="T1065" s="197"/>
      <c r="U1065" s="197"/>
      <c r="V1065" s="197"/>
      <c r="W1065" s="197"/>
      <c r="X1065" s="197"/>
      <c r="Y1065" s="197"/>
      <c r="Z1065" s="197"/>
    </row>
    <row r="1066" ht="15.75" customHeight="1">
      <c r="A1066" s="180"/>
      <c r="B1066" s="197"/>
      <c r="C1066" s="152"/>
      <c r="D1066" s="152"/>
      <c r="E1066" s="152"/>
      <c r="F1066" s="152"/>
      <c r="G1066" s="197"/>
      <c r="H1066" s="169"/>
      <c r="I1066" s="152"/>
      <c r="J1066" s="50"/>
      <c r="K1066" s="50"/>
      <c r="L1066" s="50"/>
      <c r="M1066" s="50"/>
      <c r="N1066" s="152"/>
      <c r="O1066" s="197"/>
      <c r="P1066" s="197"/>
      <c r="Q1066" s="197"/>
      <c r="R1066" s="197"/>
      <c r="S1066" s="197"/>
      <c r="T1066" s="197"/>
      <c r="U1066" s="197"/>
      <c r="V1066" s="197"/>
      <c r="W1066" s="197"/>
      <c r="X1066" s="197"/>
      <c r="Y1066" s="197"/>
      <c r="Z1066" s="197"/>
    </row>
    <row r="1067" ht="15.75" customHeight="1">
      <c r="A1067" s="180"/>
      <c r="B1067" s="197"/>
      <c r="C1067" s="197"/>
      <c r="D1067" s="152"/>
      <c r="E1067" s="152"/>
      <c r="F1067" s="152"/>
      <c r="G1067" s="197"/>
      <c r="H1067" s="197"/>
      <c r="I1067" s="152"/>
      <c r="J1067" s="50"/>
      <c r="K1067" s="50"/>
      <c r="L1067" s="50"/>
      <c r="M1067" s="50"/>
      <c r="N1067" s="152"/>
      <c r="O1067" s="197"/>
      <c r="P1067" s="197"/>
      <c r="Q1067" s="197"/>
      <c r="R1067" s="197"/>
      <c r="S1067" s="197"/>
      <c r="T1067" s="197"/>
      <c r="U1067" s="197"/>
      <c r="V1067" s="197"/>
      <c r="W1067" s="197"/>
      <c r="X1067" s="197"/>
      <c r="Y1067" s="197"/>
      <c r="Z1067" s="197"/>
    </row>
    <row r="1068" ht="15.75" customHeight="1">
      <c r="A1068" s="180"/>
      <c r="B1068" s="197"/>
      <c r="C1068" s="197"/>
      <c r="D1068" s="152"/>
      <c r="E1068" s="152"/>
      <c r="F1068" s="152"/>
      <c r="G1068" s="197"/>
      <c r="H1068" s="197"/>
      <c r="I1068" s="152"/>
      <c r="J1068" s="50"/>
      <c r="K1068" s="50"/>
      <c r="L1068" s="50"/>
      <c r="M1068" s="50"/>
      <c r="N1068" s="152"/>
      <c r="O1068" s="197"/>
      <c r="P1068" s="197"/>
      <c r="Q1068" s="197"/>
      <c r="R1068" s="197"/>
      <c r="S1068" s="197"/>
      <c r="T1068" s="197"/>
      <c r="U1068" s="197"/>
      <c r="V1068" s="197"/>
      <c r="W1068" s="197"/>
      <c r="X1068" s="197"/>
      <c r="Y1068" s="197"/>
      <c r="Z1068" s="197"/>
    </row>
    <row r="1069" ht="15.75" customHeight="1">
      <c r="A1069" s="180"/>
      <c r="B1069" s="197"/>
      <c r="C1069" s="152"/>
      <c r="D1069" s="152"/>
      <c r="E1069" s="152"/>
      <c r="F1069" s="152"/>
      <c r="G1069" s="197"/>
      <c r="H1069" s="197"/>
      <c r="I1069" s="152"/>
      <c r="J1069" s="50"/>
      <c r="K1069" s="50"/>
      <c r="L1069" s="50"/>
      <c r="M1069" s="50"/>
      <c r="N1069" s="152"/>
      <c r="O1069" s="197"/>
      <c r="P1069" s="197"/>
      <c r="Q1069" s="197"/>
      <c r="R1069" s="197"/>
      <c r="S1069" s="197"/>
      <c r="T1069" s="197"/>
      <c r="U1069" s="197"/>
      <c r="V1069" s="197"/>
      <c r="W1069" s="197"/>
      <c r="X1069" s="197"/>
      <c r="Y1069" s="197"/>
      <c r="Z1069" s="197"/>
    </row>
    <row r="1070" ht="15.75" customHeight="1">
      <c r="A1070" s="180"/>
      <c r="B1070" s="197"/>
      <c r="C1070" s="152"/>
      <c r="D1070" s="152"/>
      <c r="E1070" s="152"/>
      <c r="F1070" s="152"/>
      <c r="G1070" s="197"/>
      <c r="H1070" s="197"/>
      <c r="I1070" s="152"/>
      <c r="J1070" s="50"/>
      <c r="K1070" s="50"/>
      <c r="L1070" s="50"/>
      <c r="M1070" s="50"/>
      <c r="N1070" s="152"/>
      <c r="O1070" s="197"/>
      <c r="P1070" s="197"/>
      <c r="Q1070" s="197"/>
      <c r="R1070" s="197"/>
      <c r="S1070" s="197"/>
      <c r="T1070" s="197"/>
      <c r="U1070" s="197"/>
      <c r="V1070" s="197"/>
      <c r="W1070" s="197"/>
      <c r="X1070" s="197"/>
      <c r="Y1070" s="197"/>
      <c r="Z1070" s="197"/>
    </row>
    <row r="1071" ht="15.75" customHeight="1">
      <c r="A1071" s="180"/>
      <c r="B1071" s="197"/>
      <c r="C1071" s="197"/>
      <c r="D1071" s="152"/>
      <c r="E1071" s="152"/>
      <c r="F1071" s="152"/>
      <c r="G1071" s="197"/>
      <c r="H1071" s="197"/>
      <c r="I1071" s="152"/>
      <c r="J1071" s="50"/>
      <c r="K1071" s="50"/>
      <c r="L1071" s="50"/>
      <c r="M1071" s="50"/>
      <c r="N1071" s="152"/>
      <c r="O1071" s="197"/>
      <c r="P1071" s="197"/>
      <c r="Q1071" s="197"/>
      <c r="R1071" s="197"/>
      <c r="S1071" s="197"/>
      <c r="T1071" s="197"/>
      <c r="U1071" s="197"/>
      <c r="V1071" s="197"/>
      <c r="W1071" s="197"/>
      <c r="X1071" s="197"/>
      <c r="Y1071" s="197"/>
      <c r="Z1071" s="197"/>
    </row>
    <row r="1072" ht="15.75" customHeight="1">
      <c r="A1072" s="180"/>
      <c r="B1072" s="197"/>
      <c r="C1072" s="152"/>
      <c r="D1072" s="152"/>
      <c r="E1072" s="152"/>
      <c r="F1072" s="152"/>
      <c r="G1072" s="197"/>
      <c r="H1072" s="197"/>
      <c r="I1072" s="152"/>
      <c r="J1072" s="50"/>
      <c r="K1072" s="50"/>
      <c r="L1072" s="50"/>
      <c r="M1072" s="50"/>
      <c r="N1072" s="152"/>
      <c r="O1072" s="197"/>
      <c r="P1072" s="197"/>
      <c r="Q1072" s="197"/>
      <c r="R1072" s="197"/>
      <c r="S1072" s="197"/>
      <c r="T1072" s="197"/>
      <c r="U1072" s="197"/>
      <c r="V1072" s="197"/>
      <c r="W1072" s="197"/>
      <c r="X1072" s="197"/>
      <c r="Y1072" s="197"/>
      <c r="Z1072" s="197"/>
    </row>
    <row r="1073" ht="15.75" customHeight="1">
      <c r="A1073" s="180"/>
      <c r="B1073" s="197"/>
      <c r="C1073" s="197"/>
      <c r="D1073" s="152"/>
      <c r="E1073" s="152"/>
      <c r="F1073" s="152"/>
      <c r="G1073" s="197"/>
      <c r="H1073" s="197"/>
      <c r="I1073" s="152"/>
      <c r="J1073" s="50"/>
      <c r="K1073" s="50"/>
      <c r="L1073" s="50"/>
      <c r="M1073" s="50"/>
      <c r="N1073" s="152"/>
      <c r="O1073" s="197"/>
      <c r="P1073" s="197"/>
      <c r="Q1073" s="197"/>
      <c r="R1073" s="197"/>
      <c r="S1073" s="197"/>
      <c r="T1073" s="197"/>
      <c r="U1073" s="197"/>
      <c r="V1073" s="197"/>
      <c r="W1073" s="197"/>
      <c r="X1073" s="197"/>
      <c r="Y1073" s="197"/>
      <c r="Z1073" s="197"/>
    </row>
    <row r="1074" ht="15.75" customHeight="1">
      <c r="A1074" s="180"/>
      <c r="B1074" s="197"/>
      <c r="C1074" s="197"/>
      <c r="D1074" s="152"/>
      <c r="E1074" s="152"/>
      <c r="F1074" s="152"/>
      <c r="G1074" s="197"/>
      <c r="H1074" s="197"/>
      <c r="I1074" s="152"/>
      <c r="J1074" s="50"/>
      <c r="K1074" s="50"/>
      <c r="L1074" s="50"/>
      <c r="M1074" s="50"/>
      <c r="N1074" s="152"/>
      <c r="O1074" s="197"/>
      <c r="P1074" s="197"/>
      <c r="Q1074" s="197"/>
      <c r="R1074" s="197"/>
      <c r="S1074" s="197"/>
      <c r="T1074" s="197"/>
      <c r="U1074" s="197"/>
      <c r="V1074" s="197"/>
      <c r="W1074" s="197"/>
      <c r="X1074" s="197"/>
      <c r="Y1074" s="197"/>
      <c r="Z1074" s="197"/>
    </row>
    <row r="1075" ht="15.75" customHeight="1">
      <c r="A1075" s="180"/>
      <c r="B1075" s="197"/>
      <c r="C1075" s="152"/>
      <c r="D1075" s="152"/>
      <c r="E1075" s="152"/>
      <c r="F1075" s="152"/>
      <c r="G1075" s="197"/>
      <c r="H1075" s="197"/>
      <c r="I1075" s="152"/>
      <c r="J1075" s="50"/>
      <c r="K1075" s="50"/>
      <c r="L1075" s="50"/>
      <c r="M1075" s="50"/>
      <c r="N1075" s="152"/>
      <c r="O1075" s="197"/>
      <c r="P1075" s="197"/>
      <c r="Q1075" s="197"/>
      <c r="R1075" s="197"/>
      <c r="S1075" s="197"/>
      <c r="T1075" s="197"/>
      <c r="U1075" s="197"/>
      <c r="V1075" s="197"/>
      <c r="W1075" s="197"/>
      <c r="X1075" s="197"/>
      <c r="Y1075" s="197"/>
      <c r="Z1075" s="197"/>
    </row>
    <row r="1076" ht="15.75" customHeight="1">
      <c r="A1076" s="180"/>
      <c r="B1076" s="197"/>
      <c r="C1076" s="152"/>
      <c r="D1076" s="152"/>
      <c r="E1076" s="152"/>
      <c r="F1076" s="152"/>
      <c r="G1076" s="197"/>
      <c r="H1076" s="197"/>
      <c r="I1076" s="152"/>
      <c r="J1076" s="50"/>
      <c r="K1076" s="50"/>
      <c r="L1076" s="50"/>
      <c r="M1076" s="50"/>
      <c r="N1076" s="152"/>
      <c r="O1076" s="197"/>
      <c r="P1076" s="197"/>
      <c r="Q1076" s="197"/>
      <c r="R1076" s="197"/>
      <c r="S1076" s="197"/>
      <c r="T1076" s="197"/>
      <c r="U1076" s="197"/>
      <c r="V1076" s="197"/>
      <c r="W1076" s="197"/>
      <c r="X1076" s="197"/>
      <c r="Y1076" s="197"/>
      <c r="Z1076" s="197"/>
    </row>
    <row r="1077" ht="15.75" customHeight="1">
      <c r="A1077" s="180"/>
      <c r="B1077" s="197"/>
      <c r="C1077" s="152"/>
      <c r="D1077" s="152"/>
      <c r="E1077" s="152"/>
      <c r="F1077" s="152"/>
      <c r="G1077" s="197"/>
      <c r="H1077" s="197"/>
      <c r="I1077" s="152"/>
      <c r="J1077" s="50"/>
      <c r="K1077" s="50"/>
      <c r="L1077" s="50"/>
      <c r="M1077" s="50"/>
      <c r="N1077" s="152"/>
      <c r="O1077" s="197"/>
      <c r="P1077" s="197"/>
      <c r="Q1077" s="197"/>
      <c r="R1077" s="197"/>
      <c r="S1077" s="197"/>
      <c r="T1077" s="197"/>
      <c r="U1077" s="197"/>
      <c r="V1077" s="197"/>
      <c r="W1077" s="197"/>
      <c r="X1077" s="197"/>
      <c r="Y1077" s="197"/>
      <c r="Z1077" s="197"/>
    </row>
    <row r="1078" ht="15.75" customHeight="1">
      <c r="A1078" s="180"/>
      <c r="B1078" s="197"/>
      <c r="C1078" s="197"/>
      <c r="D1078" s="152"/>
      <c r="E1078" s="152"/>
      <c r="F1078" s="152"/>
      <c r="G1078" s="197"/>
      <c r="H1078" s="197"/>
      <c r="I1078" s="152"/>
      <c r="J1078" s="50"/>
      <c r="K1078" s="50"/>
      <c r="L1078" s="50"/>
      <c r="M1078" s="50"/>
      <c r="N1078" s="152"/>
      <c r="O1078" s="197"/>
      <c r="P1078" s="197"/>
      <c r="Q1078" s="197"/>
      <c r="R1078" s="197"/>
      <c r="S1078" s="197"/>
      <c r="T1078" s="197"/>
      <c r="U1078" s="197"/>
      <c r="V1078" s="197"/>
      <c r="W1078" s="197"/>
      <c r="X1078" s="197"/>
      <c r="Y1078" s="197"/>
      <c r="Z1078" s="197"/>
    </row>
    <row r="1079" ht="15.75" customHeight="1">
      <c r="A1079" s="180"/>
      <c r="B1079" s="197"/>
      <c r="C1079" s="152"/>
      <c r="D1079" s="152"/>
      <c r="E1079" s="152"/>
      <c r="F1079" s="152"/>
      <c r="G1079" s="197"/>
      <c r="H1079" s="197"/>
      <c r="I1079" s="152"/>
      <c r="J1079" s="50"/>
      <c r="K1079" s="50"/>
      <c r="L1079" s="50"/>
      <c r="M1079" s="50"/>
      <c r="N1079" s="152"/>
      <c r="O1079" s="197"/>
      <c r="P1079" s="197"/>
      <c r="Q1079" s="197"/>
      <c r="R1079" s="197"/>
      <c r="S1079" s="197"/>
      <c r="T1079" s="197"/>
      <c r="U1079" s="197"/>
      <c r="V1079" s="197"/>
      <c r="W1079" s="197"/>
      <c r="X1079" s="197"/>
      <c r="Y1079" s="197"/>
      <c r="Z1079" s="197"/>
    </row>
    <row r="1080" ht="15.75" customHeight="1">
      <c r="A1080" s="180"/>
      <c r="B1080" s="197"/>
      <c r="C1080" s="197"/>
      <c r="D1080" s="152"/>
      <c r="E1080" s="152"/>
      <c r="F1080" s="152"/>
      <c r="G1080" s="197"/>
      <c r="H1080" s="197"/>
      <c r="I1080" s="152"/>
      <c r="J1080" s="50"/>
      <c r="K1080" s="50"/>
      <c r="L1080" s="50"/>
      <c r="M1080" s="50"/>
      <c r="N1080" s="152"/>
      <c r="O1080" s="197"/>
      <c r="P1080" s="197"/>
      <c r="Q1080" s="197"/>
      <c r="R1080" s="197"/>
      <c r="S1080" s="197"/>
      <c r="T1080" s="197"/>
      <c r="U1080" s="197"/>
      <c r="V1080" s="197"/>
      <c r="W1080" s="197"/>
      <c r="X1080" s="197"/>
      <c r="Y1080" s="197"/>
      <c r="Z1080" s="197"/>
    </row>
    <row r="1081" ht="15.75" customHeight="1">
      <c r="A1081" s="180"/>
      <c r="B1081" s="197"/>
      <c r="C1081" s="152"/>
      <c r="D1081" s="152"/>
      <c r="E1081" s="152"/>
      <c r="F1081" s="152"/>
      <c r="G1081" s="197"/>
      <c r="H1081" s="197"/>
      <c r="I1081" s="152"/>
      <c r="J1081" s="50"/>
      <c r="K1081" s="50"/>
      <c r="L1081" s="50"/>
      <c r="M1081" s="50"/>
      <c r="N1081" s="152"/>
      <c r="O1081" s="197"/>
      <c r="P1081" s="197"/>
      <c r="Q1081" s="197"/>
      <c r="R1081" s="197"/>
      <c r="S1081" s="197"/>
      <c r="T1081" s="197"/>
      <c r="U1081" s="197"/>
      <c r="V1081" s="197"/>
      <c r="W1081" s="197"/>
      <c r="X1081" s="197"/>
      <c r="Y1081" s="197"/>
      <c r="Z1081" s="197"/>
    </row>
    <row r="1082" ht="15.75" customHeight="1">
      <c r="A1082" s="180"/>
      <c r="B1082" s="197"/>
      <c r="C1082" s="152"/>
      <c r="D1082" s="152"/>
      <c r="E1082" s="152"/>
      <c r="F1082" s="152"/>
      <c r="G1082" s="197"/>
      <c r="H1082" s="197"/>
      <c r="I1082" s="152"/>
      <c r="J1082" s="50"/>
      <c r="K1082" s="50"/>
      <c r="L1082" s="50"/>
      <c r="M1082" s="50"/>
      <c r="N1082" s="152"/>
      <c r="O1082" s="197"/>
      <c r="P1082" s="197"/>
      <c r="Q1082" s="197"/>
      <c r="R1082" s="197"/>
      <c r="S1082" s="197"/>
      <c r="T1082" s="197"/>
      <c r="U1082" s="197"/>
      <c r="V1082" s="197"/>
      <c r="W1082" s="197"/>
      <c r="X1082" s="197"/>
      <c r="Y1082" s="197"/>
      <c r="Z1082" s="197"/>
    </row>
    <row r="1083" ht="15.75" customHeight="1">
      <c r="A1083" s="180"/>
      <c r="B1083" s="197"/>
      <c r="C1083" s="152"/>
      <c r="D1083" s="152"/>
      <c r="E1083" s="152"/>
      <c r="F1083" s="152"/>
      <c r="G1083" s="197"/>
      <c r="H1083" s="197"/>
      <c r="I1083" s="152"/>
      <c r="J1083" s="50"/>
      <c r="K1083" s="50"/>
      <c r="L1083" s="50"/>
      <c r="M1083" s="50"/>
      <c r="N1083" s="152"/>
      <c r="O1083" s="197"/>
      <c r="P1083" s="197"/>
      <c r="Q1083" s="197"/>
      <c r="R1083" s="197"/>
      <c r="S1083" s="197"/>
      <c r="T1083" s="197"/>
      <c r="U1083" s="197"/>
      <c r="V1083" s="197"/>
      <c r="W1083" s="197"/>
      <c r="X1083" s="197"/>
      <c r="Y1083" s="197"/>
      <c r="Z1083" s="197"/>
    </row>
    <row r="1084" ht="15.75" customHeight="1">
      <c r="A1084" s="180"/>
      <c r="B1084" s="197"/>
      <c r="C1084" s="197"/>
      <c r="D1084" s="152"/>
      <c r="E1084" s="152"/>
      <c r="F1084" s="152"/>
      <c r="G1084" s="197"/>
      <c r="H1084" s="197"/>
      <c r="I1084" s="152"/>
      <c r="J1084" s="50"/>
      <c r="K1084" s="50"/>
      <c r="L1084" s="50"/>
      <c r="M1084" s="50"/>
      <c r="N1084" s="152"/>
      <c r="O1084" s="197"/>
      <c r="P1084" s="197"/>
      <c r="Q1084" s="197"/>
      <c r="R1084" s="197"/>
      <c r="S1084" s="197"/>
      <c r="T1084" s="197"/>
      <c r="U1084" s="197"/>
      <c r="V1084" s="197"/>
      <c r="W1084" s="197"/>
      <c r="X1084" s="197"/>
      <c r="Y1084" s="197"/>
      <c r="Z1084" s="197"/>
    </row>
    <row r="1085" ht="15.75" customHeight="1">
      <c r="A1085" s="180"/>
      <c r="B1085" s="197"/>
      <c r="C1085" s="152"/>
      <c r="D1085" s="152"/>
      <c r="E1085" s="152"/>
      <c r="F1085" s="152"/>
      <c r="G1085" s="197"/>
      <c r="H1085" s="169"/>
      <c r="I1085" s="152"/>
      <c r="J1085" s="50"/>
      <c r="K1085" s="50"/>
      <c r="L1085" s="50"/>
      <c r="M1085" s="50"/>
      <c r="N1085" s="152"/>
      <c r="O1085" s="197"/>
      <c r="P1085" s="197"/>
      <c r="Q1085" s="197"/>
      <c r="R1085" s="197"/>
      <c r="S1085" s="197"/>
      <c r="T1085" s="197"/>
      <c r="U1085" s="197"/>
      <c r="V1085" s="197"/>
      <c r="W1085" s="197"/>
      <c r="X1085" s="197"/>
      <c r="Y1085" s="197"/>
      <c r="Z1085" s="197"/>
    </row>
    <row r="1086" ht="15.75" customHeight="1">
      <c r="A1086" s="180"/>
      <c r="B1086" s="197"/>
      <c r="C1086" s="152"/>
      <c r="D1086" s="152"/>
      <c r="E1086" s="152"/>
      <c r="F1086" s="152"/>
      <c r="G1086" s="197"/>
      <c r="H1086" s="169"/>
      <c r="I1086" s="152"/>
      <c r="J1086" s="50"/>
      <c r="K1086" s="50"/>
      <c r="L1086" s="50"/>
      <c r="M1086" s="50"/>
      <c r="N1086" s="152"/>
      <c r="O1086" s="197"/>
      <c r="P1086" s="197"/>
      <c r="Q1086" s="197"/>
      <c r="R1086" s="197"/>
      <c r="S1086" s="197"/>
      <c r="T1086" s="197"/>
      <c r="U1086" s="197"/>
      <c r="V1086" s="197"/>
      <c r="W1086" s="197"/>
      <c r="X1086" s="197"/>
      <c r="Y1086" s="197"/>
      <c r="Z1086" s="197"/>
    </row>
    <row r="1087" ht="15.75" customHeight="1">
      <c r="A1087" s="180"/>
      <c r="B1087" s="197"/>
      <c r="C1087" s="152"/>
      <c r="D1087" s="152"/>
      <c r="E1087" s="152"/>
      <c r="F1087" s="152"/>
      <c r="G1087" s="197"/>
      <c r="H1087" s="197"/>
      <c r="I1087" s="152"/>
      <c r="J1087" s="50"/>
      <c r="K1087" s="50"/>
      <c r="L1087" s="50"/>
      <c r="M1087" s="50"/>
      <c r="N1087" s="152"/>
      <c r="O1087" s="197"/>
      <c r="P1087" s="197"/>
      <c r="Q1087" s="197"/>
      <c r="R1087" s="197"/>
      <c r="S1087" s="197"/>
      <c r="T1087" s="197"/>
      <c r="U1087" s="197"/>
      <c r="V1087" s="197"/>
      <c r="W1087" s="197"/>
      <c r="X1087" s="197"/>
      <c r="Y1087" s="197"/>
      <c r="Z1087" s="197"/>
    </row>
    <row r="1088" ht="15.75" customHeight="1">
      <c r="A1088" s="180"/>
      <c r="B1088" s="197"/>
      <c r="C1088" s="152"/>
      <c r="D1088" s="152"/>
      <c r="E1088" s="152"/>
      <c r="F1088" s="152"/>
      <c r="G1088" s="197"/>
      <c r="H1088" s="197"/>
      <c r="I1088" s="152"/>
      <c r="J1088" s="50"/>
      <c r="K1088" s="50"/>
      <c r="L1088" s="50"/>
      <c r="M1088" s="50"/>
      <c r="N1088" s="152"/>
      <c r="O1088" s="197"/>
      <c r="P1088" s="197"/>
      <c r="Q1088" s="197"/>
      <c r="R1088" s="197"/>
      <c r="S1088" s="197"/>
      <c r="T1088" s="197"/>
      <c r="U1088" s="197"/>
      <c r="V1088" s="197"/>
      <c r="W1088" s="197"/>
      <c r="X1088" s="197"/>
      <c r="Y1088" s="197"/>
      <c r="Z1088" s="197"/>
    </row>
    <row r="1089" ht="15.75" customHeight="1">
      <c r="A1089" s="180"/>
      <c r="B1089" s="197"/>
      <c r="C1089" s="197"/>
      <c r="D1089" s="152"/>
      <c r="E1089" s="152"/>
      <c r="F1089" s="152"/>
      <c r="G1089" s="197"/>
      <c r="H1089" s="197"/>
      <c r="I1089" s="152"/>
      <c r="J1089" s="50"/>
      <c r="K1089" s="50"/>
      <c r="L1089" s="50"/>
      <c r="M1089" s="50"/>
      <c r="N1089" s="152"/>
      <c r="O1089" s="197"/>
      <c r="P1089" s="197"/>
      <c r="Q1089" s="197"/>
      <c r="R1089" s="197"/>
      <c r="S1089" s="197"/>
      <c r="T1089" s="197"/>
      <c r="U1089" s="197"/>
      <c r="V1089" s="197"/>
      <c r="W1089" s="197"/>
      <c r="X1089" s="197"/>
      <c r="Y1089" s="197"/>
      <c r="Z1089" s="197"/>
    </row>
    <row r="1090" ht="15.75" customHeight="1">
      <c r="A1090" s="180"/>
      <c r="B1090" s="197"/>
      <c r="C1090" s="152"/>
      <c r="D1090" s="152"/>
      <c r="E1090" s="152"/>
      <c r="F1090" s="152"/>
      <c r="G1090" s="197"/>
      <c r="H1090" s="197"/>
      <c r="I1090" s="152"/>
      <c r="J1090" s="50"/>
      <c r="K1090" s="50"/>
      <c r="L1090" s="50"/>
      <c r="M1090" s="50"/>
      <c r="N1090" s="152"/>
      <c r="O1090" s="197"/>
      <c r="P1090" s="197"/>
      <c r="Q1090" s="197"/>
      <c r="R1090" s="197"/>
      <c r="S1090" s="197"/>
      <c r="T1090" s="197"/>
      <c r="U1090" s="197"/>
      <c r="V1090" s="197"/>
      <c r="W1090" s="197"/>
      <c r="X1090" s="197"/>
      <c r="Y1090" s="197"/>
      <c r="Z1090" s="197"/>
    </row>
    <row r="1091" ht="15.75" customHeight="1">
      <c r="A1091" s="180"/>
      <c r="B1091" s="197"/>
      <c r="C1091" s="152"/>
      <c r="D1091" s="152"/>
      <c r="E1091" s="152"/>
      <c r="F1091" s="152"/>
      <c r="G1091" s="197"/>
      <c r="H1091" s="197"/>
      <c r="I1091" s="152"/>
      <c r="J1091" s="50"/>
      <c r="K1091" s="50"/>
      <c r="L1091" s="50"/>
      <c r="M1091" s="50"/>
      <c r="N1091" s="152"/>
      <c r="O1091" s="197"/>
      <c r="P1091" s="197"/>
      <c r="Q1091" s="197"/>
      <c r="R1091" s="197"/>
      <c r="S1091" s="197"/>
      <c r="T1091" s="197"/>
      <c r="U1091" s="197"/>
      <c r="V1091" s="197"/>
      <c r="W1091" s="197"/>
      <c r="X1091" s="197"/>
      <c r="Y1091" s="197"/>
      <c r="Z1091" s="197"/>
    </row>
    <row r="1092" ht="15.75" customHeight="1">
      <c r="A1092" s="180"/>
      <c r="B1092" s="197"/>
      <c r="C1092" s="152"/>
      <c r="D1092" s="152"/>
      <c r="E1092" s="152"/>
      <c r="F1092" s="152"/>
      <c r="G1092" s="197"/>
      <c r="H1092" s="197"/>
      <c r="I1092" s="152"/>
      <c r="J1092" s="50"/>
      <c r="K1092" s="50"/>
      <c r="L1092" s="50"/>
      <c r="M1092" s="50"/>
      <c r="N1092" s="152"/>
      <c r="O1092" s="197"/>
      <c r="P1092" s="197"/>
      <c r="Q1092" s="197"/>
      <c r="R1092" s="197"/>
      <c r="S1092" s="197"/>
      <c r="T1092" s="197"/>
      <c r="U1092" s="197"/>
      <c r="V1092" s="197"/>
      <c r="W1092" s="197"/>
      <c r="X1092" s="197"/>
      <c r="Y1092" s="197"/>
      <c r="Z1092" s="197"/>
    </row>
    <row r="1093" ht="15.75" customHeight="1">
      <c r="A1093" s="180"/>
      <c r="B1093" s="197"/>
      <c r="C1093" s="152"/>
      <c r="D1093" s="152"/>
      <c r="E1093" s="152"/>
      <c r="F1093" s="152"/>
      <c r="G1093" s="197"/>
      <c r="H1093" s="169"/>
      <c r="I1093" s="152"/>
      <c r="J1093" s="50"/>
      <c r="K1093" s="50"/>
      <c r="L1093" s="50"/>
      <c r="M1093" s="50"/>
      <c r="N1093" s="152"/>
      <c r="O1093" s="197"/>
      <c r="P1093" s="197"/>
      <c r="Q1093" s="197"/>
      <c r="R1093" s="197"/>
      <c r="S1093" s="197"/>
      <c r="T1093" s="197"/>
      <c r="U1093" s="197"/>
      <c r="V1093" s="197"/>
      <c r="W1093" s="197"/>
      <c r="X1093" s="197"/>
      <c r="Y1093" s="197"/>
      <c r="Z1093" s="197"/>
    </row>
    <row r="1094" ht="15.75" customHeight="1">
      <c r="A1094" s="180"/>
      <c r="B1094" s="197"/>
      <c r="C1094" s="152"/>
      <c r="D1094" s="152"/>
      <c r="E1094" s="152"/>
      <c r="F1094" s="152"/>
      <c r="G1094" s="197"/>
      <c r="H1094" s="197"/>
      <c r="I1094" s="152"/>
      <c r="J1094" s="50"/>
      <c r="K1094" s="50"/>
      <c r="L1094" s="50"/>
      <c r="M1094" s="50"/>
      <c r="N1094" s="152"/>
      <c r="O1094" s="197"/>
      <c r="P1094" s="197"/>
      <c r="Q1094" s="197"/>
      <c r="R1094" s="197"/>
      <c r="S1094" s="197"/>
      <c r="T1094" s="197"/>
      <c r="U1094" s="197"/>
      <c r="V1094" s="197"/>
      <c r="W1094" s="197"/>
      <c r="X1094" s="197"/>
      <c r="Y1094" s="197"/>
      <c r="Z1094" s="197"/>
    </row>
    <row r="1095" ht="15.75" customHeight="1">
      <c r="A1095" s="180"/>
      <c r="B1095" s="197"/>
      <c r="C1095" s="152"/>
      <c r="D1095" s="152"/>
      <c r="E1095" s="152"/>
      <c r="F1095" s="152"/>
      <c r="G1095" s="197"/>
      <c r="H1095" s="169"/>
      <c r="I1095" s="152"/>
      <c r="J1095" s="50"/>
      <c r="K1095" s="50"/>
      <c r="L1095" s="50"/>
      <c r="M1095" s="50"/>
      <c r="N1095" s="152"/>
      <c r="O1095" s="197"/>
      <c r="P1095" s="197"/>
      <c r="Q1095" s="197"/>
      <c r="R1095" s="197"/>
      <c r="S1095" s="197"/>
      <c r="T1095" s="197"/>
      <c r="U1095" s="197"/>
      <c r="V1095" s="197"/>
      <c r="W1095" s="197"/>
      <c r="X1095" s="197"/>
      <c r="Y1095" s="197"/>
      <c r="Z1095" s="197"/>
    </row>
    <row r="1096" ht="15.75" customHeight="1">
      <c r="A1096" s="180"/>
      <c r="B1096" s="197"/>
      <c r="C1096" s="152"/>
      <c r="D1096" s="152"/>
      <c r="E1096" s="152"/>
      <c r="F1096" s="152"/>
      <c r="G1096" s="197"/>
      <c r="H1096" s="197"/>
      <c r="I1096" s="152"/>
      <c r="J1096" s="50"/>
      <c r="K1096" s="50"/>
      <c r="L1096" s="50"/>
      <c r="M1096" s="50"/>
      <c r="N1096" s="152"/>
      <c r="O1096" s="197"/>
      <c r="P1096" s="197"/>
      <c r="Q1096" s="197"/>
      <c r="R1096" s="197"/>
      <c r="S1096" s="197"/>
      <c r="T1096" s="197"/>
      <c r="U1096" s="197"/>
      <c r="V1096" s="197"/>
      <c r="W1096" s="197"/>
      <c r="X1096" s="197"/>
      <c r="Y1096" s="197"/>
      <c r="Z1096" s="197"/>
    </row>
    <row r="1097" ht="15.75" customHeight="1">
      <c r="A1097" s="180"/>
      <c r="B1097" s="197"/>
      <c r="C1097" s="152"/>
      <c r="D1097" s="152"/>
      <c r="E1097" s="152"/>
      <c r="F1097" s="152"/>
      <c r="G1097" s="197"/>
      <c r="H1097" s="197"/>
      <c r="I1097" s="152"/>
      <c r="J1097" s="50"/>
      <c r="K1097" s="50"/>
      <c r="L1097" s="50"/>
      <c r="M1097" s="50"/>
      <c r="N1097" s="152"/>
      <c r="O1097" s="197"/>
      <c r="P1097" s="197"/>
      <c r="Q1097" s="197"/>
      <c r="R1097" s="197"/>
      <c r="S1097" s="197"/>
      <c r="T1097" s="197"/>
      <c r="U1097" s="197"/>
      <c r="V1097" s="197"/>
      <c r="W1097" s="197"/>
      <c r="X1097" s="197"/>
      <c r="Y1097" s="197"/>
      <c r="Z1097" s="197"/>
    </row>
    <row r="1098" ht="15.75" customHeight="1">
      <c r="A1098" s="180"/>
      <c r="B1098" s="197"/>
      <c r="C1098" s="152"/>
      <c r="D1098" s="152"/>
      <c r="E1098" s="152"/>
      <c r="F1098" s="152"/>
      <c r="G1098" s="197"/>
      <c r="H1098" s="197"/>
      <c r="I1098" s="152"/>
      <c r="J1098" s="50"/>
      <c r="K1098" s="50"/>
      <c r="L1098" s="50"/>
      <c r="M1098" s="50"/>
      <c r="N1098" s="152"/>
      <c r="O1098" s="197"/>
      <c r="P1098" s="197"/>
      <c r="Q1098" s="197"/>
      <c r="R1098" s="197"/>
      <c r="S1098" s="197"/>
      <c r="T1098" s="197"/>
      <c r="U1098" s="197"/>
      <c r="V1098" s="197"/>
      <c r="W1098" s="197"/>
      <c r="X1098" s="197"/>
      <c r="Y1098" s="197"/>
      <c r="Z1098" s="197"/>
    </row>
    <row r="1099" ht="15.75" customHeight="1">
      <c r="A1099" s="180"/>
      <c r="B1099" s="197"/>
      <c r="C1099" s="152"/>
      <c r="D1099" s="152"/>
      <c r="E1099" s="152"/>
      <c r="F1099" s="152"/>
      <c r="G1099" s="197"/>
      <c r="H1099" s="197"/>
      <c r="I1099" s="152"/>
      <c r="J1099" s="50"/>
      <c r="K1099" s="50"/>
      <c r="L1099" s="50"/>
      <c r="M1099" s="50"/>
      <c r="N1099" s="152"/>
      <c r="O1099" s="197"/>
      <c r="P1099" s="197"/>
      <c r="Q1099" s="197"/>
      <c r="R1099" s="197"/>
      <c r="S1099" s="197"/>
      <c r="T1099" s="197"/>
      <c r="U1099" s="197"/>
      <c r="V1099" s="197"/>
      <c r="W1099" s="197"/>
      <c r="X1099" s="197"/>
      <c r="Y1099" s="197"/>
      <c r="Z1099" s="197"/>
    </row>
    <row r="1100" ht="15.75" customHeight="1">
      <c r="A1100" s="180"/>
      <c r="B1100" s="197"/>
      <c r="C1100" s="152"/>
      <c r="D1100" s="152"/>
      <c r="E1100" s="152"/>
      <c r="F1100" s="152"/>
      <c r="G1100" s="197"/>
      <c r="H1100" s="197"/>
      <c r="I1100" s="152"/>
      <c r="J1100" s="50"/>
      <c r="K1100" s="50"/>
      <c r="L1100" s="50"/>
      <c r="M1100" s="50"/>
      <c r="N1100" s="152"/>
      <c r="O1100" s="197"/>
      <c r="P1100" s="197"/>
      <c r="Q1100" s="197"/>
      <c r="R1100" s="197"/>
      <c r="S1100" s="197"/>
      <c r="T1100" s="197"/>
      <c r="U1100" s="197"/>
      <c r="V1100" s="197"/>
      <c r="W1100" s="197"/>
      <c r="X1100" s="197"/>
      <c r="Y1100" s="197"/>
      <c r="Z1100" s="197"/>
    </row>
    <row r="1101" ht="15.75" customHeight="1">
      <c r="A1101" s="180"/>
      <c r="B1101" s="197"/>
      <c r="C1101" s="152"/>
      <c r="D1101" s="152"/>
      <c r="E1101" s="152"/>
      <c r="F1101" s="152"/>
      <c r="G1101" s="197"/>
      <c r="H1101" s="169"/>
      <c r="I1101" s="152"/>
      <c r="J1101" s="50"/>
      <c r="K1101" s="50"/>
      <c r="L1101" s="50"/>
      <c r="M1101" s="50"/>
      <c r="N1101" s="152"/>
      <c r="O1101" s="197"/>
      <c r="P1101" s="197"/>
      <c r="Q1101" s="197"/>
      <c r="R1101" s="197"/>
      <c r="S1101" s="197"/>
      <c r="T1101" s="197"/>
      <c r="U1101" s="197"/>
      <c r="V1101" s="197"/>
      <c r="W1101" s="197"/>
      <c r="X1101" s="197"/>
      <c r="Y1101" s="197"/>
      <c r="Z1101" s="197"/>
    </row>
    <row r="1102" ht="15.75" customHeight="1">
      <c r="A1102" s="180"/>
      <c r="B1102" s="197"/>
      <c r="C1102" s="197"/>
      <c r="D1102" s="152"/>
      <c r="E1102" s="152"/>
      <c r="F1102" s="152"/>
      <c r="G1102" s="197"/>
      <c r="H1102" s="197"/>
      <c r="I1102" s="152"/>
      <c r="J1102" s="50"/>
      <c r="K1102" s="50"/>
      <c r="L1102" s="50"/>
      <c r="M1102" s="50"/>
      <c r="N1102" s="152"/>
      <c r="O1102" s="197"/>
      <c r="P1102" s="197"/>
      <c r="Q1102" s="197"/>
      <c r="R1102" s="197"/>
      <c r="S1102" s="197"/>
      <c r="T1102" s="197"/>
      <c r="U1102" s="197"/>
      <c r="V1102" s="197"/>
      <c r="W1102" s="197"/>
      <c r="X1102" s="197"/>
      <c r="Y1102" s="197"/>
      <c r="Z1102" s="197"/>
    </row>
    <row r="1103" ht="15.75" customHeight="1">
      <c r="A1103" s="180"/>
      <c r="B1103" s="197"/>
      <c r="C1103" s="152"/>
      <c r="D1103" s="152"/>
      <c r="E1103" s="152"/>
      <c r="F1103" s="152"/>
      <c r="G1103" s="197"/>
      <c r="H1103" s="197"/>
      <c r="I1103" s="152"/>
      <c r="J1103" s="50"/>
      <c r="K1103" s="50"/>
      <c r="L1103" s="50"/>
      <c r="M1103" s="50"/>
      <c r="N1103" s="152"/>
      <c r="O1103" s="197"/>
      <c r="P1103" s="197"/>
      <c r="Q1103" s="197"/>
      <c r="R1103" s="197"/>
      <c r="S1103" s="197"/>
      <c r="T1103" s="197"/>
      <c r="U1103" s="197"/>
      <c r="V1103" s="197"/>
      <c r="W1103" s="197"/>
      <c r="X1103" s="197"/>
      <c r="Y1103" s="197"/>
      <c r="Z1103" s="197"/>
    </row>
    <row r="1104" ht="15.75" customHeight="1">
      <c r="A1104" s="180"/>
      <c r="B1104" s="197"/>
      <c r="C1104" s="152"/>
      <c r="D1104" s="152"/>
      <c r="E1104" s="152"/>
      <c r="F1104" s="152"/>
      <c r="G1104" s="197"/>
      <c r="H1104" s="197"/>
      <c r="I1104" s="152"/>
      <c r="J1104" s="50"/>
      <c r="K1104" s="50"/>
      <c r="L1104" s="50"/>
      <c r="M1104" s="50"/>
      <c r="N1104" s="152"/>
      <c r="O1104" s="197"/>
      <c r="P1104" s="197"/>
      <c r="Q1104" s="197"/>
      <c r="R1104" s="197"/>
      <c r="S1104" s="197"/>
      <c r="T1104" s="197"/>
      <c r="U1104" s="197"/>
      <c r="V1104" s="197"/>
      <c r="W1104" s="197"/>
      <c r="X1104" s="197"/>
      <c r="Y1104" s="197"/>
      <c r="Z1104" s="197"/>
    </row>
    <row r="1105" ht="15.75" customHeight="1">
      <c r="A1105" s="180"/>
      <c r="B1105" s="197"/>
      <c r="C1105" s="197"/>
      <c r="D1105" s="152"/>
      <c r="E1105" s="152"/>
      <c r="F1105" s="152"/>
      <c r="G1105" s="197"/>
      <c r="H1105" s="197"/>
      <c r="I1105" s="152"/>
      <c r="J1105" s="50"/>
      <c r="K1105" s="50"/>
      <c r="L1105" s="50"/>
      <c r="M1105" s="50"/>
      <c r="N1105" s="152"/>
      <c r="O1105" s="197"/>
      <c r="P1105" s="197"/>
      <c r="Q1105" s="197"/>
      <c r="R1105" s="197"/>
      <c r="S1105" s="197"/>
      <c r="T1105" s="197"/>
      <c r="U1105" s="197"/>
      <c r="V1105" s="197"/>
      <c r="W1105" s="197"/>
      <c r="X1105" s="197"/>
      <c r="Y1105" s="197"/>
      <c r="Z1105" s="197"/>
    </row>
    <row r="1106" ht="15.75" customHeight="1">
      <c r="A1106" s="180"/>
      <c r="B1106" s="197"/>
      <c r="C1106" s="152"/>
      <c r="D1106" s="152"/>
      <c r="E1106" s="152"/>
      <c r="F1106" s="152"/>
      <c r="G1106" s="197"/>
      <c r="H1106" s="197"/>
      <c r="I1106" s="152"/>
      <c r="J1106" s="50"/>
      <c r="K1106" s="50"/>
      <c r="L1106" s="50"/>
      <c r="M1106" s="50"/>
      <c r="N1106" s="152"/>
      <c r="O1106" s="197"/>
      <c r="P1106" s="197"/>
      <c r="Q1106" s="197"/>
      <c r="R1106" s="197"/>
      <c r="S1106" s="197"/>
      <c r="T1106" s="197"/>
      <c r="U1106" s="197"/>
      <c r="V1106" s="197"/>
      <c r="W1106" s="197"/>
      <c r="X1106" s="197"/>
      <c r="Y1106" s="197"/>
      <c r="Z1106" s="197"/>
    </row>
    <row r="1107" ht="15.75" customHeight="1">
      <c r="A1107" s="180"/>
      <c r="B1107" s="197"/>
      <c r="C1107" s="152"/>
      <c r="D1107" s="152"/>
      <c r="E1107" s="152"/>
      <c r="F1107" s="152"/>
      <c r="G1107" s="197"/>
      <c r="H1107" s="169"/>
      <c r="I1107" s="152"/>
      <c r="J1107" s="50"/>
      <c r="K1107" s="50"/>
      <c r="L1107" s="50"/>
      <c r="M1107" s="50"/>
      <c r="N1107" s="152"/>
      <c r="O1107" s="197"/>
      <c r="P1107" s="197"/>
      <c r="Q1107" s="197"/>
      <c r="R1107" s="197"/>
      <c r="S1107" s="197"/>
      <c r="T1107" s="197"/>
      <c r="U1107" s="197"/>
      <c r="V1107" s="197"/>
      <c r="W1107" s="197"/>
      <c r="X1107" s="197"/>
      <c r="Y1107" s="197"/>
      <c r="Z1107" s="197"/>
    </row>
    <row r="1108" ht="15.75" customHeight="1">
      <c r="A1108" s="180"/>
      <c r="B1108" s="197"/>
      <c r="C1108" s="197"/>
      <c r="D1108" s="152"/>
      <c r="E1108" s="152"/>
      <c r="F1108" s="152"/>
      <c r="G1108" s="197"/>
      <c r="H1108" s="197"/>
      <c r="I1108" s="152"/>
      <c r="J1108" s="50"/>
      <c r="K1108" s="50"/>
      <c r="L1108" s="50"/>
      <c r="M1108" s="50"/>
      <c r="N1108" s="152"/>
      <c r="O1108" s="197"/>
      <c r="P1108" s="197"/>
      <c r="Q1108" s="197"/>
      <c r="R1108" s="197"/>
      <c r="S1108" s="197"/>
      <c r="T1108" s="197"/>
      <c r="U1108" s="197"/>
      <c r="V1108" s="197"/>
      <c r="W1108" s="197"/>
      <c r="X1108" s="197"/>
      <c r="Y1108" s="197"/>
      <c r="Z1108" s="197"/>
    </row>
    <row r="1109" ht="15.75" customHeight="1">
      <c r="A1109" s="180"/>
      <c r="B1109" s="197"/>
      <c r="C1109" s="152"/>
      <c r="D1109" s="152"/>
      <c r="E1109" s="152"/>
      <c r="F1109" s="152"/>
      <c r="G1109" s="197"/>
      <c r="H1109" s="197"/>
      <c r="I1109" s="152"/>
      <c r="J1109" s="50"/>
      <c r="K1109" s="50"/>
      <c r="L1109" s="50"/>
      <c r="M1109" s="50"/>
      <c r="N1109" s="152"/>
      <c r="O1109" s="197"/>
      <c r="P1109" s="197"/>
      <c r="Q1109" s="197"/>
      <c r="R1109" s="197"/>
      <c r="S1109" s="197"/>
      <c r="T1109" s="197"/>
      <c r="U1109" s="197"/>
      <c r="V1109" s="197"/>
      <c r="W1109" s="197"/>
      <c r="X1109" s="197"/>
      <c r="Y1109" s="197"/>
      <c r="Z1109" s="197"/>
    </row>
    <row r="1110" ht="15.75" customHeight="1">
      <c r="A1110" s="180"/>
      <c r="B1110" s="197"/>
      <c r="C1110" s="152"/>
      <c r="D1110" s="152"/>
      <c r="E1110" s="152"/>
      <c r="F1110" s="152"/>
      <c r="G1110" s="197"/>
      <c r="H1110" s="169"/>
      <c r="I1110" s="152"/>
      <c r="J1110" s="50"/>
      <c r="K1110" s="50"/>
      <c r="L1110" s="50"/>
      <c r="M1110" s="50"/>
      <c r="N1110" s="152"/>
      <c r="O1110" s="197"/>
      <c r="P1110" s="197"/>
      <c r="Q1110" s="197"/>
      <c r="R1110" s="197"/>
      <c r="S1110" s="197"/>
      <c r="T1110" s="197"/>
      <c r="U1110" s="197"/>
      <c r="V1110" s="197"/>
      <c r="W1110" s="197"/>
      <c r="X1110" s="197"/>
      <c r="Y1110" s="197"/>
      <c r="Z1110" s="197"/>
    </row>
    <row r="1111" ht="15.75" customHeight="1">
      <c r="A1111" s="180"/>
      <c r="B1111" s="197"/>
      <c r="C1111" s="152"/>
      <c r="D1111" s="152"/>
      <c r="E1111" s="152"/>
      <c r="F1111" s="152"/>
      <c r="G1111" s="197"/>
      <c r="H1111" s="197"/>
      <c r="I1111" s="152"/>
      <c r="J1111" s="50"/>
      <c r="K1111" s="50"/>
      <c r="L1111" s="50"/>
      <c r="M1111" s="50"/>
      <c r="N1111" s="152"/>
      <c r="O1111" s="197"/>
      <c r="P1111" s="197"/>
      <c r="Q1111" s="197"/>
      <c r="R1111" s="197"/>
      <c r="S1111" s="197"/>
      <c r="T1111" s="197"/>
      <c r="U1111" s="197"/>
      <c r="V1111" s="197"/>
      <c r="W1111" s="197"/>
      <c r="X1111" s="197"/>
      <c r="Y1111" s="197"/>
      <c r="Z1111" s="197"/>
    </row>
    <row r="1112" ht="15.75" customHeight="1">
      <c r="A1112" s="180"/>
      <c r="B1112" s="197"/>
      <c r="C1112" s="197"/>
      <c r="D1112" s="152"/>
      <c r="E1112" s="152"/>
      <c r="F1112" s="152"/>
      <c r="G1112" s="197"/>
      <c r="H1112" s="197"/>
      <c r="I1112" s="152"/>
      <c r="J1112" s="50"/>
      <c r="K1112" s="50"/>
      <c r="L1112" s="50"/>
      <c r="M1112" s="50"/>
      <c r="N1112" s="152"/>
      <c r="O1112" s="197"/>
      <c r="P1112" s="197"/>
      <c r="Q1112" s="197"/>
      <c r="R1112" s="197"/>
      <c r="S1112" s="197"/>
      <c r="T1112" s="197"/>
      <c r="U1112" s="197"/>
      <c r="V1112" s="197"/>
      <c r="W1112" s="197"/>
      <c r="X1112" s="197"/>
      <c r="Y1112" s="197"/>
      <c r="Z1112" s="197"/>
    </row>
    <row r="1113" ht="15.75" customHeight="1">
      <c r="A1113" s="180"/>
      <c r="B1113" s="197"/>
      <c r="C1113" s="152"/>
      <c r="D1113" s="152"/>
      <c r="E1113" s="152"/>
      <c r="F1113" s="152"/>
      <c r="G1113" s="197"/>
      <c r="H1113" s="197"/>
      <c r="I1113" s="152"/>
      <c r="J1113" s="50"/>
      <c r="K1113" s="50"/>
      <c r="L1113" s="50"/>
      <c r="M1113" s="50"/>
      <c r="N1113" s="152"/>
      <c r="O1113" s="197"/>
      <c r="P1113" s="197"/>
      <c r="Q1113" s="197"/>
      <c r="R1113" s="197"/>
      <c r="S1113" s="197"/>
      <c r="T1113" s="197"/>
      <c r="U1113" s="197"/>
      <c r="V1113" s="197"/>
      <c r="W1113" s="197"/>
      <c r="X1113" s="197"/>
      <c r="Y1113" s="197"/>
      <c r="Z1113" s="197"/>
    </row>
    <row r="1114" ht="15.75" customHeight="1">
      <c r="A1114" s="180"/>
      <c r="B1114" s="197"/>
      <c r="C1114" s="152"/>
      <c r="D1114" s="152"/>
      <c r="E1114" s="152"/>
      <c r="F1114" s="152"/>
      <c r="G1114" s="197"/>
      <c r="H1114" s="169"/>
      <c r="I1114" s="152"/>
      <c r="J1114" s="50"/>
      <c r="K1114" s="50"/>
      <c r="L1114" s="50"/>
      <c r="M1114" s="50"/>
      <c r="N1114" s="152"/>
      <c r="O1114" s="197"/>
      <c r="P1114" s="197"/>
      <c r="Q1114" s="197"/>
      <c r="R1114" s="197"/>
      <c r="S1114" s="197"/>
      <c r="T1114" s="197"/>
      <c r="U1114" s="197"/>
      <c r="V1114" s="197"/>
      <c r="W1114" s="197"/>
      <c r="X1114" s="197"/>
      <c r="Y1114" s="197"/>
      <c r="Z1114" s="197"/>
    </row>
    <row r="1115" ht="15.75" customHeight="1">
      <c r="A1115" s="180"/>
      <c r="B1115" s="197"/>
      <c r="C1115" s="152"/>
      <c r="D1115" s="152"/>
      <c r="E1115" s="152"/>
      <c r="F1115" s="152"/>
      <c r="G1115" s="197"/>
      <c r="H1115" s="197"/>
      <c r="I1115" s="152"/>
      <c r="J1115" s="50"/>
      <c r="K1115" s="50"/>
      <c r="L1115" s="50"/>
      <c r="M1115" s="50"/>
      <c r="N1115" s="152"/>
      <c r="O1115" s="197"/>
      <c r="P1115" s="197"/>
      <c r="Q1115" s="197"/>
      <c r="R1115" s="197"/>
      <c r="S1115" s="197"/>
      <c r="T1115" s="197"/>
      <c r="U1115" s="197"/>
      <c r="V1115" s="197"/>
      <c r="W1115" s="197"/>
      <c r="X1115" s="197"/>
      <c r="Y1115" s="197"/>
      <c r="Z1115" s="197"/>
    </row>
    <row r="1116" ht="15.75" customHeight="1">
      <c r="A1116" s="180"/>
      <c r="B1116" s="197"/>
      <c r="C1116" s="152"/>
      <c r="D1116" s="152"/>
      <c r="E1116" s="152"/>
      <c r="F1116" s="152"/>
      <c r="G1116" s="197"/>
      <c r="H1116" s="197"/>
      <c r="I1116" s="152"/>
      <c r="J1116" s="50"/>
      <c r="K1116" s="50"/>
      <c r="L1116" s="50"/>
      <c r="M1116" s="50"/>
      <c r="N1116" s="152"/>
      <c r="O1116" s="197"/>
      <c r="P1116" s="197"/>
      <c r="Q1116" s="197"/>
      <c r="R1116" s="197"/>
      <c r="S1116" s="197"/>
      <c r="T1116" s="197"/>
      <c r="U1116" s="197"/>
      <c r="V1116" s="197"/>
      <c r="W1116" s="197"/>
      <c r="X1116" s="197"/>
      <c r="Y1116" s="197"/>
      <c r="Z1116" s="197"/>
    </row>
    <row r="1117" ht="15.75" customHeight="1">
      <c r="A1117" s="180"/>
      <c r="B1117" s="197"/>
      <c r="C1117" s="152"/>
      <c r="D1117" s="152"/>
      <c r="E1117" s="152"/>
      <c r="F1117" s="152"/>
      <c r="G1117" s="197"/>
      <c r="H1117" s="197"/>
      <c r="I1117" s="152"/>
      <c r="J1117" s="50"/>
      <c r="K1117" s="50"/>
      <c r="L1117" s="50"/>
      <c r="M1117" s="50"/>
      <c r="N1117" s="152"/>
      <c r="O1117" s="197"/>
      <c r="P1117" s="197"/>
      <c r="Q1117" s="197"/>
      <c r="R1117" s="197"/>
      <c r="S1117" s="197"/>
      <c r="T1117" s="197"/>
      <c r="U1117" s="197"/>
      <c r="V1117" s="197"/>
      <c r="W1117" s="197"/>
      <c r="X1117" s="197"/>
      <c r="Y1117" s="197"/>
      <c r="Z1117" s="197"/>
    </row>
    <row r="1118" ht="15.75" customHeight="1">
      <c r="A1118" s="180"/>
      <c r="B1118" s="197"/>
      <c r="C1118" s="197"/>
      <c r="D1118" s="152"/>
      <c r="E1118" s="152"/>
      <c r="F1118" s="152"/>
      <c r="G1118" s="197"/>
      <c r="H1118" s="197"/>
      <c r="I1118" s="152"/>
      <c r="J1118" s="50"/>
      <c r="K1118" s="50"/>
      <c r="L1118" s="50"/>
      <c r="M1118" s="50"/>
      <c r="N1118" s="152"/>
      <c r="O1118" s="197"/>
      <c r="P1118" s="197"/>
      <c r="Q1118" s="197"/>
      <c r="R1118" s="197"/>
      <c r="S1118" s="197"/>
      <c r="T1118" s="197"/>
      <c r="U1118" s="197"/>
      <c r="V1118" s="197"/>
      <c r="W1118" s="197"/>
      <c r="X1118" s="197"/>
      <c r="Y1118" s="197"/>
      <c r="Z1118" s="197"/>
    </row>
    <row r="1119" ht="15.75" customHeight="1">
      <c r="A1119" s="180"/>
      <c r="B1119" s="197"/>
      <c r="C1119" s="197"/>
      <c r="D1119" s="152"/>
      <c r="E1119" s="152"/>
      <c r="F1119" s="152"/>
      <c r="G1119" s="197"/>
      <c r="H1119" s="197"/>
      <c r="I1119" s="152"/>
      <c r="J1119" s="50"/>
      <c r="K1119" s="50"/>
      <c r="L1119" s="50"/>
      <c r="M1119" s="50"/>
      <c r="N1119" s="152"/>
      <c r="O1119" s="197"/>
      <c r="P1119" s="197"/>
      <c r="Q1119" s="197"/>
      <c r="R1119" s="197"/>
      <c r="S1119" s="197"/>
      <c r="T1119" s="197"/>
      <c r="U1119" s="197"/>
      <c r="V1119" s="197"/>
      <c r="W1119" s="197"/>
      <c r="X1119" s="197"/>
      <c r="Y1119" s="197"/>
      <c r="Z1119" s="197"/>
    </row>
    <row r="1120" ht="15.75" customHeight="1">
      <c r="A1120" s="180"/>
      <c r="B1120" s="197"/>
      <c r="C1120" s="152"/>
      <c r="D1120" s="152"/>
      <c r="E1120" s="152"/>
      <c r="F1120" s="152"/>
      <c r="G1120" s="197"/>
      <c r="H1120" s="197"/>
      <c r="I1120" s="152"/>
      <c r="J1120" s="50"/>
      <c r="K1120" s="50"/>
      <c r="L1120" s="50"/>
      <c r="M1120" s="50"/>
      <c r="N1120" s="152"/>
      <c r="O1120" s="197"/>
      <c r="P1120" s="197"/>
      <c r="Q1120" s="197"/>
      <c r="R1120" s="197"/>
      <c r="S1120" s="197"/>
      <c r="T1120" s="197"/>
      <c r="U1120" s="197"/>
      <c r="V1120" s="197"/>
      <c r="W1120" s="197"/>
      <c r="X1120" s="197"/>
      <c r="Y1120" s="197"/>
      <c r="Z1120" s="197"/>
    </row>
    <row r="1121" ht="15.75" customHeight="1">
      <c r="A1121" s="180"/>
      <c r="B1121" s="197"/>
      <c r="C1121" s="152"/>
      <c r="D1121" s="152"/>
      <c r="E1121" s="152"/>
      <c r="F1121" s="152"/>
      <c r="G1121" s="197"/>
      <c r="H1121" s="197"/>
      <c r="I1121" s="152"/>
      <c r="J1121" s="50"/>
      <c r="K1121" s="50"/>
      <c r="L1121" s="50"/>
      <c r="M1121" s="50"/>
      <c r="N1121" s="152"/>
      <c r="O1121" s="197"/>
      <c r="P1121" s="197"/>
      <c r="Q1121" s="197"/>
      <c r="R1121" s="197"/>
      <c r="S1121" s="197"/>
      <c r="T1121" s="197"/>
      <c r="U1121" s="197"/>
      <c r="V1121" s="197"/>
      <c r="W1121" s="197"/>
      <c r="X1121" s="197"/>
      <c r="Y1121" s="197"/>
      <c r="Z1121" s="197"/>
    </row>
    <row r="1122" ht="15.75" customHeight="1">
      <c r="A1122" s="180"/>
      <c r="B1122" s="197"/>
      <c r="C1122" s="152"/>
      <c r="D1122" s="152"/>
      <c r="E1122" s="152"/>
      <c r="F1122" s="152"/>
      <c r="G1122" s="197"/>
      <c r="H1122" s="197"/>
      <c r="I1122" s="152"/>
      <c r="J1122" s="50"/>
      <c r="K1122" s="50"/>
      <c r="L1122" s="50"/>
      <c r="M1122" s="50"/>
      <c r="N1122" s="152"/>
      <c r="O1122" s="197"/>
      <c r="P1122" s="197"/>
      <c r="Q1122" s="197"/>
      <c r="R1122" s="197"/>
      <c r="S1122" s="197"/>
      <c r="T1122" s="197"/>
      <c r="U1122" s="197"/>
      <c r="V1122" s="197"/>
      <c r="W1122" s="197"/>
      <c r="X1122" s="197"/>
      <c r="Y1122" s="197"/>
      <c r="Z1122" s="197"/>
    </row>
    <row r="1123" ht="15.75" customHeight="1">
      <c r="A1123" s="180"/>
      <c r="B1123" s="197"/>
      <c r="C1123" s="152"/>
      <c r="D1123" s="152"/>
      <c r="E1123" s="152"/>
      <c r="F1123" s="152"/>
      <c r="G1123" s="197"/>
      <c r="H1123" s="197"/>
      <c r="I1123" s="152"/>
      <c r="J1123" s="50"/>
      <c r="K1123" s="50"/>
      <c r="L1123" s="50"/>
      <c r="M1123" s="50"/>
      <c r="N1123" s="152"/>
      <c r="O1123" s="197"/>
      <c r="P1123" s="197"/>
      <c r="Q1123" s="197"/>
      <c r="R1123" s="197"/>
      <c r="S1123" s="197"/>
      <c r="T1123" s="197"/>
      <c r="U1123" s="197"/>
      <c r="V1123" s="197"/>
      <c r="W1123" s="197"/>
      <c r="X1123" s="197"/>
      <c r="Y1123" s="197"/>
      <c r="Z1123" s="197"/>
    </row>
    <row r="1124" ht="15.75" customHeight="1">
      <c r="A1124" s="180"/>
      <c r="B1124" s="197"/>
      <c r="C1124" s="197"/>
      <c r="D1124" s="152"/>
      <c r="E1124" s="152"/>
      <c r="F1124" s="152"/>
      <c r="G1124" s="197"/>
      <c r="H1124" s="197"/>
      <c r="I1124" s="152"/>
      <c r="J1124" s="50"/>
      <c r="K1124" s="50"/>
      <c r="L1124" s="50"/>
      <c r="M1124" s="50"/>
      <c r="N1124" s="152"/>
      <c r="O1124" s="197"/>
      <c r="P1124" s="197"/>
      <c r="Q1124" s="197"/>
      <c r="R1124" s="197"/>
      <c r="S1124" s="197"/>
      <c r="T1124" s="197"/>
      <c r="U1124" s="197"/>
      <c r="V1124" s="197"/>
      <c r="W1124" s="197"/>
      <c r="X1124" s="197"/>
      <c r="Y1124" s="197"/>
      <c r="Z1124" s="197"/>
    </row>
    <row r="1125" ht="15.75" customHeight="1">
      <c r="A1125" s="180"/>
      <c r="B1125" s="197"/>
      <c r="C1125" s="152"/>
      <c r="D1125" s="152"/>
      <c r="E1125" s="152"/>
      <c r="F1125" s="152"/>
      <c r="G1125" s="197"/>
      <c r="H1125" s="169"/>
      <c r="I1125" s="152"/>
      <c r="J1125" s="50"/>
      <c r="K1125" s="50"/>
      <c r="L1125" s="50"/>
      <c r="M1125" s="50"/>
      <c r="N1125" s="152"/>
      <c r="O1125" s="197"/>
      <c r="P1125" s="197"/>
      <c r="Q1125" s="197"/>
      <c r="R1125" s="197"/>
      <c r="S1125" s="197"/>
      <c r="T1125" s="197"/>
      <c r="U1125" s="197"/>
      <c r="V1125" s="197"/>
      <c r="W1125" s="197"/>
      <c r="X1125" s="197"/>
      <c r="Y1125" s="197"/>
      <c r="Z1125" s="197"/>
    </row>
    <row r="1126" ht="15.75" customHeight="1">
      <c r="A1126" s="180"/>
      <c r="B1126" s="197"/>
      <c r="C1126" s="197"/>
      <c r="D1126" s="152"/>
      <c r="E1126" s="152"/>
      <c r="F1126" s="152"/>
      <c r="G1126" s="197"/>
      <c r="H1126" s="197"/>
      <c r="I1126" s="152"/>
      <c r="J1126" s="50"/>
      <c r="K1126" s="50"/>
      <c r="L1126" s="50"/>
      <c r="M1126" s="50"/>
      <c r="N1126" s="152"/>
      <c r="O1126" s="197"/>
      <c r="P1126" s="197"/>
      <c r="Q1126" s="197"/>
      <c r="R1126" s="197"/>
      <c r="S1126" s="197"/>
      <c r="T1126" s="197"/>
      <c r="U1126" s="197"/>
      <c r="V1126" s="197"/>
      <c r="W1126" s="197"/>
      <c r="X1126" s="197"/>
      <c r="Y1126" s="197"/>
      <c r="Z1126" s="197"/>
    </row>
    <row r="1127" ht="15.75" customHeight="1">
      <c r="A1127" s="180"/>
      <c r="B1127" s="197"/>
      <c r="C1127" s="152"/>
      <c r="D1127" s="152"/>
      <c r="E1127" s="152"/>
      <c r="F1127" s="152"/>
      <c r="G1127" s="197"/>
      <c r="H1127" s="197"/>
      <c r="I1127" s="152"/>
      <c r="J1127" s="50"/>
      <c r="K1127" s="50"/>
      <c r="L1127" s="50"/>
      <c r="M1127" s="50"/>
      <c r="N1127" s="152"/>
      <c r="O1127" s="197"/>
      <c r="P1127" s="197"/>
      <c r="Q1127" s="197"/>
      <c r="R1127" s="197"/>
      <c r="S1127" s="197"/>
      <c r="T1127" s="197"/>
      <c r="U1127" s="197"/>
      <c r="V1127" s="197"/>
      <c r="W1127" s="197"/>
      <c r="X1127" s="197"/>
      <c r="Y1127" s="197"/>
      <c r="Z1127" s="197"/>
    </row>
    <row r="1128" ht="15.75" customHeight="1">
      <c r="A1128" s="180"/>
      <c r="B1128" s="197"/>
      <c r="C1128" s="197"/>
      <c r="D1128" s="152"/>
      <c r="E1128" s="152"/>
      <c r="F1128" s="152"/>
      <c r="G1128" s="197"/>
      <c r="H1128" s="197"/>
      <c r="I1128" s="152"/>
      <c r="J1128" s="50"/>
      <c r="K1128" s="50"/>
      <c r="L1128" s="50"/>
      <c r="M1128" s="50"/>
      <c r="N1128" s="152"/>
      <c r="O1128" s="197"/>
      <c r="P1128" s="197"/>
      <c r="Q1128" s="197"/>
      <c r="R1128" s="197"/>
      <c r="S1128" s="197"/>
      <c r="T1128" s="197"/>
      <c r="U1128" s="197"/>
      <c r="V1128" s="197"/>
      <c r="W1128" s="197"/>
      <c r="X1128" s="197"/>
      <c r="Y1128" s="197"/>
      <c r="Z1128" s="197"/>
    </row>
    <row r="1129" ht="15.75" customHeight="1">
      <c r="A1129" s="180"/>
      <c r="B1129" s="197"/>
      <c r="C1129" s="152"/>
      <c r="D1129" s="152"/>
      <c r="E1129" s="152"/>
      <c r="F1129" s="152"/>
      <c r="G1129" s="197"/>
      <c r="H1129" s="197"/>
      <c r="I1129" s="152"/>
      <c r="J1129" s="50"/>
      <c r="K1129" s="50"/>
      <c r="L1129" s="50"/>
      <c r="M1129" s="50"/>
      <c r="N1129" s="152"/>
      <c r="O1129" s="197"/>
      <c r="P1129" s="197"/>
      <c r="Q1129" s="197"/>
      <c r="R1129" s="197"/>
      <c r="S1129" s="197"/>
      <c r="T1129" s="197"/>
      <c r="U1129" s="197"/>
      <c r="V1129" s="197"/>
      <c r="W1129" s="197"/>
      <c r="X1129" s="197"/>
      <c r="Y1129" s="197"/>
      <c r="Z1129" s="197"/>
    </row>
    <row r="1130" ht="15.75" customHeight="1">
      <c r="A1130" s="180"/>
      <c r="B1130" s="197"/>
      <c r="C1130" s="197"/>
      <c r="D1130" s="152"/>
      <c r="E1130" s="152"/>
      <c r="F1130" s="152"/>
      <c r="G1130" s="197"/>
      <c r="H1130" s="169"/>
      <c r="I1130" s="152"/>
      <c r="J1130" s="50"/>
      <c r="K1130" s="50"/>
      <c r="L1130" s="50"/>
      <c r="M1130" s="50"/>
      <c r="N1130" s="152"/>
      <c r="O1130" s="197"/>
      <c r="P1130" s="197"/>
      <c r="Q1130" s="197"/>
      <c r="R1130" s="197"/>
      <c r="S1130" s="197"/>
      <c r="T1130" s="197"/>
      <c r="U1130" s="197"/>
      <c r="V1130" s="197"/>
      <c r="W1130" s="197"/>
      <c r="X1130" s="197"/>
      <c r="Y1130" s="197"/>
      <c r="Z1130" s="197"/>
    </row>
    <row r="1131" ht="15.75" customHeight="1">
      <c r="A1131" s="180"/>
      <c r="B1131" s="197"/>
      <c r="C1131" s="152"/>
      <c r="D1131" s="152"/>
      <c r="E1131" s="152"/>
      <c r="F1131" s="152"/>
      <c r="G1131" s="197"/>
      <c r="H1131" s="197"/>
      <c r="I1131" s="152"/>
      <c r="J1131" s="50"/>
      <c r="K1131" s="50"/>
      <c r="L1131" s="50"/>
      <c r="M1131" s="50"/>
      <c r="N1131" s="152"/>
      <c r="O1131" s="197"/>
      <c r="P1131" s="197"/>
      <c r="Q1131" s="197"/>
      <c r="R1131" s="197"/>
      <c r="S1131" s="197"/>
      <c r="T1131" s="197"/>
      <c r="U1131" s="197"/>
      <c r="V1131" s="197"/>
      <c r="W1131" s="197"/>
      <c r="X1131" s="197"/>
      <c r="Y1131" s="197"/>
      <c r="Z1131" s="197"/>
    </row>
    <row r="1132" ht="15.75" customHeight="1">
      <c r="A1132" s="180"/>
      <c r="B1132" s="197"/>
      <c r="C1132" s="152"/>
      <c r="D1132" s="152"/>
      <c r="E1132" s="152"/>
      <c r="F1132" s="152"/>
      <c r="G1132" s="197"/>
      <c r="H1132" s="169"/>
      <c r="I1132" s="152"/>
      <c r="J1132" s="50"/>
      <c r="K1132" s="50"/>
      <c r="L1132" s="50"/>
      <c r="M1132" s="50"/>
      <c r="N1132" s="152"/>
      <c r="O1132" s="197"/>
      <c r="P1132" s="197"/>
      <c r="Q1132" s="197"/>
      <c r="R1132" s="197"/>
      <c r="S1132" s="197"/>
      <c r="T1132" s="197"/>
      <c r="U1132" s="197"/>
      <c r="V1132" s="197"/>
      <c r="W1132" s="197"/>
      <c r="X1132" s="197"/>
      <c r="Y1132" s="197"/>
      <c r="Z1132" s="197"/>
    </row>
    <row r="1133" ht="15.75" customHeight="1">
      <c r="A1133" s="180"/>
      <c r="B1133" s="197"/>
      <c r="C1133" s="197"/>
      <c r="D1133" s="152"/>
      <c r="E1133" s="152"/>
      <c r="F1133" s="152"/>
      <c r="G1133" s="197"/>
      <c r="H1133" s="197"/>
      <c r="I1133" s="152"/>
      <c r="J1133" s="50"/>
      <c r="K1133" s="50"/>
      <c r="L1133" s="50"/>
      <c r="M1133" s="50"/>
      <c r="N1133" s="152"/>
      <c r="O1133" s="197"/>
      <c r="P1133" s="197"/>
      <c r="Q1133" s="197"/>
      <c r="R1133" s="197"/>
      <c r="S1133" s="197"/>
      <c r="T1133" s="197"/>
      <c r="U1133" s="197"/>
      <c r="V1133" s="197"/>
      <c r="W1133" s="197"/>
      <c r="X1133" s="197"/>
      <c r="Y1133" s="197"/>
      <c r="Z1133" s="197"/>
    </row>
    <row r="1134" ht="15.75" customHeight="1">
      <c r="A1134" s="180"/>
      <c r="B1134" s="197"/>
      <c r="C1134" s="152"/>
      <c r="D1134" s="152"/>
      <c r="E1134" s="152"/>
      <c r="F1134" s="152"/>
      <c r="G1134" s="197"/>
      <c r="H1134" s="197"/>
      <c r="I1134" s="152"/>
      <c r="J1134" s="50"/>
      <c r="K1134" s="50"/>
      <c r="L1134" s="50"/>
      <c r="M1134" s="50"/>
      <c r="N1134" s="152"/>
      <c r="O1134" s="197"/>
      <c r="P1134" s="197"/>
      <c r="Q1134" s="197"/>
      <c r="R1134" s="197"/>
      <c r="S1134" s="197"/>
      <c r="T1134" s="197"/>
      <c r="U1134" s="197"/>
      <c r="V1134" s="197"/>
      <c r="W1134" s="197"/>
      <c r="X1134" s="197"/>
      <c r="Y1134" s="197"/>
      <c r="Z1134" s="197"/>
    </row>
    <row r="1135" ht="15.75" customHeight="1">
      <c r="A1135" s="180"/>
      <c r="B1135" s="197"/>
      <c r="C1135" s="197"/>
      <c r="D1135" s="152"/>
      <c r="E1135" s="152"/>
      <c r="F1135" s="152"/>
      <c r="G1135" s="197"/>
      <c r="H1135" s="169"/>
      <c r="I1135" s="152"/>
      <c r="J1135" s="50"/>
      <c r="K1135" s="50"/>
      <c r="L1135" s="50"/>
      <c r="M1135" s="50"/>
      <c r="N1135" s="152"/>
      <c r="O1135" s="197"/>
      <c r="P1135" s="197"/>
      <c r="Q1135" s="197"/>
      <c r="R1135" s="197"/>
      <c r="S1135" s="197"/>
      <c r="T1135" s="197"/>
      <c r="U1135" s="197"/>
      <c r="V1135" s="197"/>
      <c r="W1135" s="197"/>
      <c r="X1135" s="197"/>
      <c r="Y1135" s="197"/>
      <c r="Z1135" s="197"/>
    </row>
    <row r="1136" ht="15.75" customHeight="1">
      <c r="A1136" s="180"/>
      <c r="B1136" s="197"/>
      <c r="C1136" s="152"/>
      <c r="D1136" s="152"/>
      <c r="E1136" s="152"/>
      <c r="F1136" s="152"/>
      <c r="G1136" s="197"/>
      <c r="H1136" s="197"/>
      <c r="I1136" s="152"/>
      <c r="J1136" s="50"/>
      <c r="K1136" s="50"/>
      <c r="L1136" s="50"/>
      <c r="M1136" s="50"/>
      <c r="N1136" s="152"/>
      <c r="O1136" s="197"/>
      <c r="P1136" s="197"/>
      <c r="Q1136" s="197"/>
      <c r="R1136" s="197"/>
      <c r="S1136" s="197"/>
      <c r="T1136" s="197"/>
      <c r="U1136" s="197"/>
      <c r="V1136" s="197"/>
      <c r="W1136" s="197"/>
      <c r="X1136" s="197"/>
      <c r="Y1136" s="197"/>
      <c r="Z1136" s="197"/>
    </row>
    <row r="1137" ht="15.75" customHeight="1">
      <c r="A1137" s="180"/>
      <c r="B1137" s="197"/>
      <c r="C1137" s="152"/>
      <c r="D1137" s="152"/>
      <c r="E1137" s="152"/>
      <c r="F1137" s="152"/>
      <c r="G1137" s="197"/>
      <c r="H1137" s="197"/>
      <c r="I1137" s="152"/>
      <c r="J1137" s="50"/>
      <c r="K1137" s="50"/>
      <c r="L1137" s="50"/>
      <c r="M1137" s="50"/>
      <c r="N1137" s="152"/>
      <c r="O1137" s="197"/>
      <c r="P1137" s="197"/>
      <c r="Q1137" s="197"/>
      <c r="R1137" s="197"/>
      <c r="S1137" s="197"/>
      <c r="T1137" s="197"/>
      <c r="U1137" s="197"/>
      <c r="V1137" s="197"/>
      <c r="W1137" s="197"/>
      <c r="X1137" s="197"/>
      <c r="Y1137" s="197"/>
      <c r="Z1137" s="197"/>
    </row>
    <row r="1138" ht="15.75" customHeight="1">
      <c r="A1138" s="180"/>
      <c r="B1138" s="197"/>
      <c r="C1138" s="152"/>
      <c r="D1138" s="152"/>
      <c r="E1138" s="152"/>
      <c r="F1138" s="152"/>
      <c r="G1138" s="197"/>
      <c r="H1138" s="197"/>
      <c r="I1138" s="152"/>
      <c r="J1138" s="50"/>
      <c r="K1138" s="50"/>
      <c r="L1138" s="50"/>
      <c r="M1138" s="50"/>
      <c r="N1138" s="152"/>
      <c r="O1138" s="197"/>
      <c r="P1138" s="197"/>
      <c r="Q1138" s="197"/>
      <c r="R1138" s="197"/>
      <c r="S1138" s="197"/>
      <c r="T1138" s="197"/>
      <c r="U1138" s="197"/>
      <c r="V1138" s="197"/>
      <c r="W1138" s="197"/>
      <c r="X1138" s="197"/>
      <c r="Y1138" s="197"/>
      <c r="Z1138" s="197"/>
    </row>
    <row r="1139" ht="15.75" customHeight="1">
      <c r="A1139" s="180"/>
      <c r="B1139" s="197"/>
      <c r="C1139" s="152"/>
      <c r="D1139" s="152"/>
      <c r="E1139" s="152"/>
      <c r="F1139" s="152"/>
      <c r="G1139" s="197"/>
      <c r="H1139" s="169"/>
      <c r="I1139" s="152"/>
      <c r="J1139" s="50"/>
      <c r="K1139" s="50"/>
      <c r="L1139" s="50"/>
      <c r="M1139" s="50"/>
      <c r="N1139" s="152"/>
      <c r="O1139" s="197"/>
      <c r="P1139" s="197"/>
      <c r="Q1139" s="197"/>
      <c r="R1139" s="197"/>
      <c r="S1139" s="197"/>
      <c r="T1139" s="197"/>
      <c r="U1139" s="197"/>
      <c r="V1139" s="197"/>
      <c r="W1139" s="197"/>
      <c r="X1139" s="197"/>
      <c r="Y1139" s="197"/>
      <c r="Z1139" s="197"/>
    </row>
    <row r="1140" ht="15.75" customHeight="1">
      <c r="A1140" s="180"/>
      <c r="B1140" s="197"/>
      <c r="C1140" s="152"/>
      <c r="D1140" s="152"/>
      <c r="E1140" s="152"/>
      <c r="F1140" s="152"/>
      <c r="G1140" s="197"/>
      <c r="H1140" s="169"/>
      <c r="I1140" s="152"/>
      <c r="J1140" s="50"/>
      <c r="K1140" s="50"/>
      <c r="L1140" s="50"/>
      <c r="M1140" s="50"/>
      <c r="N1140" s="152"/>
      <c r="O1140" s="197"/>
      <c r="P1140" s="197"/>
      <c r="Q1140" s="197"/>
      <c r="R1140" s="197"/>
      <c r="S1140" s="197"/>
      <c r="T1140" s="197"/>
      <c r="U1140" s="197"/>
      <c r="V1140" s="197"/>
      <c r="W1140" s="197"/>
      <c r="X1140" s="197"/>
      <c r="Y1140" s="197"/>
      <c r="Z1140" s="197"/>
    </row>
    <row r="1141" ht="15.75" customHeight="1">
      <c r="A1141" s="180"/>
      <c r="B1141" s="197"/>
      <c r="C1141" s="152"/>
      <c r="D1141" s="152"/>
      <c r="E1141" s="152"/>
      <c r="F1141" s="152"/>
      <c r="G1141" s="197"/>
      <c r="H1141" s="197"/>
      <c r="I1141" s="152"/>
      <c r="J1141" s="50"/>
      <c r="K1141" s="50"/>
      <c r="L1141" s="50"/>
      <c r="M1141" s="50"/>
      <c r="N1141" s="152"/>
      <c r="O1141" s="197"/>
      <c r="P1141" s="197"/>
      <c r="Q1141" s="197"/>
      <c r="R1141" s="197"/>
      <c r="S1141" s="197"/>
      <c r="T1141" s="197"/>
      <c r="U1141" s="197"/>
      <c r="V1141" s="197"/>
      <c r="W1141" s="197"/>
      <c r="X1141" s="197"/>
      <c r="Y1141" s="197"/>
      <c r="Z1141" s="197"/>
    </row>
    <row r="1142" ht="15.75" customHeight="1">
      <c r="A1142" s="180"/>
      <c r="B1142" s="197"/>
      <c r="C1142" s="152"/>
      <c r="D1142" s="152"/>
      <c r="E1142" s="152"/>
      <c r="F1142" s="152"/>
      <c r="G1142" s="197"/>
      <c r="H1142" s="197"/>
      <c r="I1142" s="152"/>
      <c r="J1142" s="50"/>
      <c r="K1142" s="50"/>
      <c r="L1142" s="50"/>
      <c r="M1142" s="50"/>
      <c r="N1142" s="152"/>
      <c r="O1142" s="197"/>
      <c r="P1142" s="197"/>
      <c r="Q1142" s="197"/>
      <c r="R1142" s="197"/>
      <c r="S1142" s="197"/>
      <c r="T1142" s="197"/>
      <c r="U1142" s="197"/>
      <c r="V1142" s="197"/>
      <c r="W1142" s="197"/>
      <c r="X1142" s="197"/>
      <c r="Y1142" s="197"/>
      <c r="Z1142" s="197"/>
    </row>
    <row r="1143" ht="15.75" customHeight="1">
      <c r="A1143" s="180"/>
      <c r="B1143" s="197"/>
      <c r="C1143" s="197"/>
      <c r="D1143" s="152"/>
      <c r="E1143" s="152"/>
      <c r="F1143" s="152"/>
      <c r="G1143" s="197"/>
      <c r="H1143" s="169"/>
      <c r="I1143" s="152"/>
      <c r="J1143" s="50"/>
      <c r="K1143" s="50"/>
      <c r="L1143" s="50"/>
      <c r="M1143" s="50"/>
      <c r="N1143" s="152"/>
      <c r="O1143" s="197"/>
      <c r="P1143" s="197"/>
      <c r="Q1143" s="197"/>
      <c r="R1143" s="197"/>
      <c r="S1143" s="197"/>
      <c r="T1143" s="197"/>
      <c r="U1143" s="197"/>
      <c r="V1143" s="197"/>
      <c r="W1143" s="197"/>
      <c r="X1143" s="197"/>
      <c r="Y1143" s="197"/>
      <c r="Z1143" s="197"/>
    </row>
    <row r="1144" ht="15.75" customHeight="1">
      <c r="A1144" s="180"/>
      <c r="B1144" s="197"/>
      <c r="C1144" s="152"/>
      <c r="D1144" s="152"/>
      <c r="E1144" s="152"/>
      <c r="F1144" s="152"/>
      <c r="G1144" s="197"/>
      <c r="H1144" s="197"/>
      <c r="I1144" s="152"/>
      <c r="J1144" s="50"/>
      <c r="K1144" s="50"/>
      <c r="L1144" s="50"/>
      <c r="M1144" s="50"/>
      <c r="N1144" s="152"/>
      <c r="O1144" s="197"/>
      <c r="P1144" s="197"/>
      <c r="Q1144" s="197"/>
      <c r="R1144" s="197"/>
      <c r="S1144" s="197"/>
      <c r="T1144" s="197"/>
      <c r="U1144" s="197"/>
      <c r="V1144" s="197"/>
      <c r="W1144" s="197"/>
      <c r="X1144" s="197"/>
      <c r="Y1144" s="197"/>
      <c r="Z1144" s="197"/>
    </row>
    <row r="1145" ht="15.75" customHeight="1">
      <c r="A1145" s="180"/>
      <c r="B1145" s="197"/>
      <c r="C1145" s="152"/>
      <c r="D1145" s="152"/>
      <c r="E1145" s="152"/>
      <c r="F1145" s="152"/>
      <c r="G1145" s="197"/>
      <c r="H1145" s="197"/>
      <c r="I1145" s="152"/>
      <c r="J1145" s="50"/>
      <c r="K1145" s="50"/>
      <c r="L1145" s="50"/>
      <c r="M1145" s="50"/>
      <c r="N1145" s="152"/>
      <c r="O1145" s="197"/>
      <c r="P1145" s="197"/>
      <c r="Q1145" s="197"/>
      <c r="R1145" s="197"/>
      <c r="S1145" s="197"/>
      <c r="T1145" s="197"/>
      <c r="U1145" s="197"/>
      <c r="V1145" s="197"/>
      <c r="W1145" s="197"/>
      <c r="X1145" s="197"/>
      <c r="Y1145" s="197"/>
      <c r="Z1145" s="197"/>
    </row>
    <row r="1146" ht="15.75" customHeight="1">
      <c r="A1146" s="180"/>
      <c r="B1146" s="197"/>
      <c r="C1146" s="152"/>
      <c r="D1146" s="152"/>
      <c r="E1146" s="152"/>
      <c r="F1146" s="152"/>
      <c r="G1146" s="197"/>
      <c r="H1146" s="197"/>
      <c r="I1146" s="152"/>
      <c r="J1146" s="50"/>
      <c r="K1146" s="50"/>
      <c r="L1146" s="50"/>
      <c r="M1146" s="50"/>
      <c r="N1146" s="152"/>
      <c r="O1146" s="197"/>
      <c r="P1146" s="197"/>
      <c r="Q1146" s="197"/>
      <c r="R1146" s="197"/>
      <c r="S1146" s="197"/>
      <c r="T1146" s="197"/>
      <c r="U1146" s="197"/>
      <c r="V1146" s="197"/>
      <c r="W1146" s="197"/>
      <c r="X1146" s="197"/>
      <c r="Y1146" s="197"/>
      <c r="Z1146" s="197"/>
    </row>
    <row r="1147" ht="15.75" customHeight="1">
      <c r="A1147" s="180"/>
      <c r="B1147" s="197"/>
      <c r="C1147" s="152"/>
      <c r="D1147" s="152"/>
      <c r="E1147" s="152"/>
      <c r="F1147" s="152"/>
      <c r="G1147" s="197"/>
      <c r="H1147" s="197"/>
      <c r="I1147" s="152"/>
      <c r="J1147" s="50"/>
      <c r="K1147" s="50"/>
      <c r="L1147" s="50"/>
      <c r="M1147" s="50"/>
      <c r="N1147" s="152"/>
      <c r="O1147" s="197"/>
      <c r="P1147" s="197"/>
      <c r="Q1147" s="197"/>
      <c r="R1147" s="197"/>
      <c r="S1147" s="197"/>
      <c r="T1147" s="197"/>
      <c r="U1147" s="197"/>
      <c r="V1147" s="197"/>
      <c r="W1147" s="197"/>
      <c r="X1147" s="197"/>
      <c r="Y1147" s="197"/>
      <c r="Z1147" s="197"/>
    </row>
    <row r="1148" ht="15.75" customHeight="1">
      <c r="A1148" s="180"/>
      <c r="B1148" s="197"/>
      <c r="C1148" s="197"/>
      <c r="D1148" s="152"/>
      <c r="E1148" s="152"/>
      <c r="F1148" s="152"/>
      <c r="G1148" s="197"/>
      <c r="H1148" s="197"/>
      <c r="I1148" s="152"/>
      <c r="J1148" s="50"/>
      <c r="K1148" s="50"/>
      <c r="L1148" s="50"/>
      <c r="M1148" s="50"/>
      <c r="N1148" s="152"/>
      <c r="O1148" s="197"/>
      <c r="P1148" s="197"/>
      <c r="Q1148" s="197"/>
      <c r="R1148" s="197"/>
      <c r="S1148" s="197"/>
      <c r="T1148" s="197"/>
      <c r="U1148" s="197"/>
      <c r="V1148" s="197"/>
      <c r="W1148" s="197"/>
      <c r="X1148" s="197"/>
      <c r="Y1148" s="197"/>
      <c r="Z1148" s="197"/>
    </row>
    <row r="1149" ht="15.75" customHeight="1">
      <c r="A1149" s="180"/>
      <c r="B1149" s="197"/>
      <c r="C1149" s="152"/>
      <c r="D1149" s="152"/>
      <c r="E1149" s="152"/>
      <c r="F1149" s="152"/>
      <c r="G1149" s="197"/>
      <c r="H1149" s="197"/>
      <c r="I1149" s="152"/>
      <c r="J1149" s="50"/>
      <c r="K1149" s="50"/>
      <c r="L1149" s="50"/>
      <c r="M1149" s="50"/>
      <c r="N1149" s="152"/>
      <c r="O1149" s="197"/>
      <c r="P1149" s="197"/>
      <c r="Q1149" s="197"/>
      <c r="R1149" s="197"/>
      <c r="S1149" s="197"/>
      <c r="T1149" s="197"/>
      <c r="U1149" s="197"/>
      <c r="V1149" s="197"/>
      <c r="W1149" s="197"/>
      <c r="X1149" s="197"/>
      <c r="Y1149" s="197"/>
      <c r="Z1149" s="197"/>
    </row>
    <row r="1150" ht="15.75" customHeight="1">
      <c r="A1150" s="180"/>
      <c r="B1150" s="197"/>
      <c r="C1150" s="152"/>
      <c r="D1150" s="152"/>
      <c r="E1150" s="152"/>
      <c r="F1150" s="152"/>
      <c r="G1150" s="197"/>
      <c r="H1150" s="197"/>
      <c r="I1150" s="152"/>
      <c r="J1150" s="50"/>
      <c r="K1150" s="50"/>
      <c r="L1150" s="50"/>
      <c r="M1150" s="50"/>
      <c r="N1150" s="152"/>
      <c r="O1150" s="197"/>
      <c r="P1150" s="197"/>
      <c r="Q1150" s="197"/>
      <c r="R1150" s="197"/>
      <c r="S1150" s="197"/>
      <c r="T1150" s="197"/>
      <c r="U1150" s="197"/>
      <c r="V1150" s="197"/>
      <c r="W1150" s="197"/>
      <c r="X1150" s="197"/>
      <c r="Y1150" s="197"/>
      <c r="Z1150" s="197"/>
    </row>
    <row r="1151" ht="15.75" customHeight="1">
      <c r="A1151" s="180"/>
      <c r="B1151" s="197"/>
      <c r="C1151" s="197"/>
      <c r="D1151" s="152"/>
      <c r="E1151" s="152"/>
      <c r="F1151" s="152"/>
      <c r="G1151" s="197"/>
      <c r="H1151" s="197"/>
      <c r="I1151" s="152"/>
      <c r="J1151" s="50"/>
      <c r="K1151" s="50"/>
      <c r="L1151" s="50"/>
      <c r="M1151" s="50"/>
      <c r="N1151" s="152"/>
      <c r="O1151" s="197"/>
      <c r="P1151" s="197"/>
      <c r="Q1151" s="197"/>
      <c r="R1151" s="197"/>
      <c r="S1151" s="197"/>
      <c r="T1151" s="197"/>
      <c r="U1151" s="197"/>
      <c r="V1151" s="197"/>
      <c r="W1151" s="197"/>
      <c r="X1151" s="197"/>
      <c r="Y1151" s="197"/>
      <c r="Z1151" s="197"/>
    </row>
    <row r="1152" ht="15.75" customHeight="1">
      <c r="A1152" s="180"/>
      <c r="B1152" s="197"/>
      <c r="C1152" s="197"/>
      <c r="D1152" s="152"/>
      <c r="E1152" s="152"/>
      <c r="F1152" s="152"/>
      <c r="G1152" s="197"/>
      <c r="H1152" s="197"/>
      <c r="I1152" s="152"/>
      <c r="J1152" s="50"/>
      <c r="K1152" s="50"/>
      <c r="L1152" s="50"/>
      <c r="M1152" s="50"/>
      <c r="N1152" s="152"/>
      <c r="O1152" s="197"/>
      <c r="P1152" s="197"/>
      <c r="Q1152" s="197"/>
      <c r="R1152" s="197"/>
      <c r="S1152" s="197"/>
      <c r="T1152" s="197"/>
      <c r="U1152" s="197"/>
      <c r="V1152" s="197"/>
      <c r="W1152" s="197"/>
      <c r="X1152" s="197"/>
      <c r="Y1152" s="197"/>
      <c r="Z1152" s="197"/>
    </row>
    <row r="1153" ht="15.75" customHeight="1">
      <c r="A1153" s="180"/>
      <c r="B1153" s="197"/>
      <c r="C1153" s="152"/>
      <c r="D1153" s="152"/>
      <c r="E1153" s="152"/>
      <c r="F1153" s="152"/>
      <c r="G1153" s="197"/>
      <c r="H1153" s="197"/>
      <c r="I1153" s="152"/>
      <c r="J1153" s="50"/>
      <c r="K1153" s="50"/>
      <c r="L1153" s="50"/>
      <c r="M1153" s="50"/>
      <c r="N1153" s="152"/>
      <c r="O1153" s="197"/>
      <c r="P1153" s="197"/>
      <c r="Q1153" s="197"/>
      <c r="R1153" s="197"/>
      <c r="S1153" s="197"/>
      <c r="T1153" s="197"/>
      <c r="U1153" s="197"/>
      <c r="V1153" s="197"/>
      <c r="W1153" s="197"/>
      <c r="X1153" s="197"/>
      <c r="Y1153" s="197"/>
      <c r="Z1153" s="197"/>
    </row>
    <row r="1154" ht="15.75" customHeight="1">
      <c r="A1154" s="180"/>
      <c r="B1154" s="197"/>
      <c r="C1154" s="152"/>
      <c r="D1154" s="152"/>
      <c r="E1154" s="152"/>
      <c r="F1154" s="152"/>
      <c r="G1154" s="197"/>
      <c r="H1154" s="197"/>
      <c r="I1154" s="152"/>
      <c r="J1154" s="50"/>
      <c r="K1154" s="50"/>
      <c r="L1154" s="50"/>
      <c r="M1154" s="50"/>
      <c r="N1154" s="152"/>
      <c r="O1154" s="197"/>
      <c r="P1154" s="197"/>
      <c r="Q1154" s="197"/>
      <c r="R1154" s="197"/>
      <c r="S1154" s="197"/>
      <c r="T1154" s="197"/>
      <c r="U1154" s="197"/>
      <c r="V1154" s="197"/>
      <c r="W1154" s="197"/>
      <c r="X1154" s="197"/>
      <c r="Y1154" s="197"/>
      <c r="Z1154" s="197"/>
    </row>
    <row r="1155" ht="15.75" customHeight="1">
      <c r="A1155" s="180"/>
      <c r="B1155" s="197"/>
      <c r="C1155" s="152"/>
      <c r="D1155" s="152"/>
      <c r="E1155" s="152"/>
      <c r="F1155" s="152"/>
      <c r="G1155" s="197"/>
      <c r="H1155" s="197"/>
      <c r="I1155" s="152"/>
      <c r="J1155" s="50"/>
      <c r="K1155" s="50"/>
      <c r="L1155" s="50"/>
      <c r="M1155" s="50"/>
      <c r="N1155" s="152"/>
      <c r="O1155" s="197"/>
      <c r="P1155" s="197"/>
      <c r="Q1155" s="197"/>
      <c r="R1155" s="197"/>
      <c r="S1155" s="197"/>
      <c r="T1155" s="197"/>
      <c r="U1155" s="197"/>
      <c r="V1155" s="197"/>
      <c r="W1155" s="197"/>
      <c r="X1155" s="197"/>
      <c r="Y1155" s="197"/>
      <c r="Z1155" s="197"/>
    </row>
    <row r="1156" ht="15.75" customHeight="1">
      <c r="A1156" s="180"/>
      <c r="B1156" s="197"/>
      <c r="C1156" s="152"/>
      <c r="D1156" s="152"/>
      <c r="E1156" s="152"/>
      <c r="F1156" s="152"/>
      <c r="G1156" s="197"/>
      <c r="H1156" s="197"/>
      <c r="I1156" s="152"/>
      <c r="J1156" s="50"/>
      <c r="K1156" s="50"/>
      <c r="L1156" s="50"/>
      <c r="M1156" s="50"/>
      <c r="N1156" s="152"/>
      <c r="O1156" s="197"/>
      <c r="P1156" s="197"/>
      <c r="Q1156" s="197"/>
      <c r="R1156" s="197"/>
      <c r="S1156" s="197"/>
      <c r="T1156" s="197"/>
      <c r="U1156" s="197"/>
      <c r="V1156" s="197"/>
      <c r="W1156" s="197"/>
      <c r="X1156" s="197"/>
      <c r="Y1156" s="197"/>
      <c r="Z1156" s="197"/>
    </row>
    <row r="1157" ht="15.75" customHeight="1">
      <c r="A1157" s="180"/>
      <c r="B1157" s="197"/>
      <c r="C1157" s="152"/>
      <c r="D1157" s="152"/>
      <c r="E1157" s="152"/>
      <c r="F1157" s="152"/>
      <c r="G1157" s="197"/>
      <c r="H1157" s="197"/>
      <c r="I1157" s="152"/>
      <c r="J1157" s="50"/>
      <c r="K1157" s="50"/>
      <c r="L1157" s="50"/>
      <c r="M1157" s="50"/>
      <c r="N1157" s="152"/>
      <c r="O1157" s="197"/>
      <c r="P1157" s="197"/>
      <c r="Q1157" s="197"/>
      <c r="R1157" s="197"/>
      <c r="S1157" s="197"/>
      <c r="T1157" s="197"/>
      <c r="U1157" s="197"/>
      <c r="V1157" s="197"/>
      <c r="W1157" s="197"/>
      <c r="X1157" s="197"/>
      <c r="Y1157" s="197"/>
      <c r="Z1157" s="197"/>
    </row>
    <row r="1158" ht="15.75" customHeight="1">
      <c r="A1158" s="180"/>
      <c r="B1158" s="197"/>
      <c r="C1158" s="152"/>
      <c r="D1158" s="152"/>
      <c r="E1158" s="152"/>
      <c r="F1158" s="152"/>
      <c r="G1158" s="197"/>
      <c r="H1158" s="169"/>
      <c r="I1158" s="152"/>
      <c r="J1158" s="50"/>
      <c r="K1158" s="50"/>
      <c r="L1158" s="50"/>
      <c r="M1158" s="50"/>
      <c r="N1158" s="152"/>
      <c r="O1158" s="197"/>
      <c r="P1158" s="197"/>
      <c r="Q1158" s="197"/>
      <c r="R1158" s="197"/>
      <c r="S1158" s="197"/>
      <c r="T1158" s="197"/>
      <c r="U1158" s="197"/>
      <c r="V1158" s="197"/>
      <c r="W1158" s="197"/>
      <c r="X1158" s="197"/>
      <c r="Y1158" s="197"/>
      <c r="Z1158" s="197"/>
    </row>
    <row r="1159" ht="15.75" customHeight="1">
      <c r="A1159" s="180"/>
      <c r="B1159" s="197"/>
      <c r="C1159" s="152"/>
      <c r="D1159" s="152"/>
      <c r="E1159" s="152"/>
      <c r="F1159" s="152"/>
      <c r="G1159" s="197"/>
      <c r="H1159" s="197"/>
      <c r="I1159" s="152"/>
      <c r="J1159" s="50"/>
      <c r="K1159" s="50"/>
      <c r="L1159" s="50"/>
      <c r="M1159" s="50"/>
      <c r="N1159" s="152"/>
      <c r="O1159" s="197"/>
      <c r="P1159" s="197"/>
      <c r="Q1159" s="197"/>
      <c r="R1159" s="197"/>
      <c r="S1159" s="197"/>
      <c r="T1159" s="197"/>
      <c r="U1159" s="197"/>
      <c r="V1159" s="197"/>
      <c r="W1159" s="197"/>
      <c r="X1159" s="197"/>
      <c r="Y1159" s="197"/>
      <c r="Z1159" s="197"/>
    </row>
    <row r="1160" ht="15.75" customHeight="1">
      <c r="A1160" s="180"/>
      <c r="B1160" s="197"/>
      <c r="C1160" s="197"/>
      <c r="D1160" s="152"/>
      <c r="E1160" s="152"/>
      <c r="F1160" s="152"/>
      <c r="G1160" s="197"/>
      <c r="H1160" s="197"/>
      <c r="I1160" s="152"/>
      <c r="J1160" s="50"/>
      <c r="K1160" s="50"/>
      <c r="L1160" s="50"/>
      <c r="M1160" s="50"/>
      <c r="N1160" s="152"/>
      <c r="O1160" s="197"/>
      <c r="P1160" s="197"/>
      <c r="Q1160" s="197"/>
      <c r="R1160" s="197"/>
      <c r="S1160" s="197"/>
      <c r="T1160" s="197"/>
      <c r="U1160" s="197"/>
      <c r="V1160" s="197"/>
      <c r="W1160" s="197"/>
      <c r="X1160" s="197"/>
      <c r="Y1160" s="197"/>
      <c r="Z1160" s="197"/>
    </row>
    <row r="1161" ht="15.75" customHeight="1">
      <c r="A1161" s="180"/>
      <c r="B1161" s="197"/>
      <c r="C1161" s="152"/>
      <c r="D1161" s="152"/>
      <c r="E1161" s="152"/>
      <c r="F1161" s="152"/>
      <c r="G1161" s="197"/>
      <c r="H1161" s="197"/>
      <c r="I1161" s="152"/>
      <c r="J1161" s="50"/>
      <c r="K1161" s="50"/>
      <c r="L1161" s="50"/>
      <c r="M1161" s="50"/>
      <c r="N1161" s="152"/>
      <c r="O1161" s="197"/>
      <c r="P1161" s="197"/>
      <c r="Q1161" s="197"/>
      <c r="R1161" s="197"/>
      <c r="S1161" s="197"/>
      <c r="T1161" s="197"/>
      <c r="U1161" s="197"/>
      <c r="V1161" s="197"/>
      <c r="W1161" s="197"/>
      <c r="X1161" s="197"/>
      <c r="Y1161" s="197"/>
      <c r="Z1161" s="197"/>
    </row>
    <row r="1162" ht="15.75" customHeight="1">
      <c r="A1162" s="180"/>
      <c r="B1162" s="197"/>
      <c r="C1162" s="152"/>
      <c r="D1162" s="152"/>
      <c r="E1162" s="152"/>
      <c r="F1162" s="152"/>
      <c r="G1162" s="197"/>
      <c r="H1162" s="169"/>
      <c r="I1162" s="152"/>
      <c r="J1162" s="50"/>
      <c r="K1162" s="50"/>
      <c r="L1162" s="50"/>
      <c r="M1162" s="50"/>
      <c r="N1162" s="152"/>
      <c r="O1162" s="197"/>
      <c r="P1162" s="197"/>
      <c r="Q1162" s="197"/>
      <c r="R1162" s="197"/>
      <c r="S1162" s="197"/>
      <c r="T1162" s="197"/>
      <c r="U1162" s="197"/>
      <c r="V1162" s="197"/>
      <c r="W1162" s="197"/>
      <c r="X1162" s="197"/>
      <c r="Y1162" s="197"/>
      <c r="Z1162" s="197"/>
    </row>
    <row r="1163" ht="15.75" customHeight="1">
      <c r="A1163" s="180"/>
      <c r="B1163" s="197"/>
      <c r="C1163" s="197"/>
      <c r="D1163" s="152"/>
      <c r="E1163" s="152"/>
      <c r="F1163" s="152"/>
      <c r="G1163" s="197"/>
      <c r="H1163" s="197"/>
      <c r="I1163" s="152"/>
      <c r="J1163" s="50"/>
      <c r="K1163" s="50"/>
      <c r="L1163" s="50"/>
      <c r="M1163" s="50"/>
      <c r="N1163" s="152"/>
      <c r="O1163" s="197"/>
      <c r="P1163" s="197"/>
      <c r="Q1163" s="197"/>
      <c r="R1163" s="197"/>
      <c r="S1163" s="197"/>
      <c r="T1163" s="197"/>
      <c r="U1163" s="197"/>
      <c r="V1163" s="197"/>
      <c r="W1163" s="197"/>
      <c r="X1163" s="197"/>
      <c r="Y1163" s="197"/>
      <c r="Z1163" s="197"/>
    </row>
    <row r="1164" ht="15.75" customHeight="1">
      <c r="A1164" s="180"/>
      <c r="B1164" s="197"/>
      <c r="C1164" s="152"/>
      <c r="D1164" s="152"/>
      <c r="E1164" s="152"/>
      <c r="F1164" s="152"/>
      <c r="G1164" s="197"/>
      <c r="H1164" s="169"/>
      <c r="I1164" s="152"/>
      <c r="J1164" s="50"/>
      <c r="K1164" s="50"/>
      <c r="L1164" s="50"/>
      <c r="M1164" s="50"/>
      <c r="N1164" s="152"/>
      <c r="O1164" s="197"/>
      <c r="P1164" s="197"/>
      <c r="Q1164" s="197"/>
      <c r="R1164" s="197"/>
      <c r="S1164" s="197"/>
      <c r="T1164" s="197"/>
      <c r="U1164" s="197"/>
      <c r="V1164" s="197"/>
      <c r="W1164" s="197"/>
      <c r="X1164" s="197"/>
      <c r="Y1164" s="197"/>
      <c r="Z1164" s="197"/>
    </row>
    <row r="1165" ht="15.75" customHeight="1">
      <c r="A1165" s="180"/>
      <c r="B1165" s="197"/>
      <c r="C1165" s="197"/>
      <c r="D1165" s="152"/>
      <c r="E1165" s="152"/>
      <c r="F1165" s="152"/>
      <c r="G1165" s="197"/>
      <c r="H1165" s="197"/>
      <c r="I1165" s="152"/>
      <c r="J1165" s="50"/>
      <c r="K1165" s="50"/>
      <c r="L1165" s="50"/>
      <c r="M1165" s="50"/>
      <c r="N1165" s="152"/>
      <c r="O1165" s="197"/>
      <c r="P1165" s="197"/>
      <c r="Q1165" s="197"/>
      <c r="R1165" s="197"/>
      <c r="S1165" s="197"/>
      <c r="T1165" s="197"/>
      <c r="U1165" s="197"/>
      <c r="V1165" s="197"/>
      <c r="W1165" s="197"/>
      <c r="X1165" s="197"/>
      <c r="Y1165" s="197"/>
      <c r="Z1165" s="197"/>
    </row>
    <row r="1166" ht="15.75" customHeight="1">
      <c r="A1166" s="180"/>
      <c r="B1166" s="197"/>
      <c r="C1166" s="152"/>
      <c r="D1166" s="152"/>
      <c r="E1166" s="152"/>
      <c r="F1166" s="152"/>
      <c r="G1166" s="197"/>
      <c r="H1166" s="197"/>
      <c r="I1166" s="152"/>
      <c r="J1166" s="50"/>
      <c r="K1166" s="50"/>
      <c r="L1166" s="50"/>
      <c r="M1166" s="50"/>
      <c r="N1166" s="152"/>
      <c r="O1166" s="197"/>
      <c r="P1166" s="197"/>
      <c r="Q1166" s="197"/>
      <c r="R1166" s="197"/>
      <c r="S1166" s="197"/>
      <c r="T1166" s="197"/>
      <c r="U1166" s="197"/>
      <c r="V1166" s="197"/>
      <c r="W1166" s="197"/>
      <c r="X1166" s="197"/>
      <c r="Y1166" s="197"/>
      <c r="Z1166" s="197"/>
    </row>
    <row r="1167" ht="15.75" customHeight="1">
      <c r="A1167" s="180"/>
      <c r="B1167" s="197"/>
      <c r="C1167" s="152"/>
      <c r="D1167" s="152"/>
      <c r="E1167" s="152"/>
      <c r="F1167" s="152"/>
      <c r="G1167" s="197"/>
      <c r="H1167" s="197"/>
      <c r="I1167" s="152"/>
      <c r="J1167" s="50"/>
      <c r="K1167" s="50"/>
      <c r="L1167" s="50"/>
      <c r="M1167" s="50"/>
      <c r="N1167" s="152"/>
      <c r="O1167" s="197"/>
      <c r="P1167" s="197"/>
      <c r="Q1167" s="197"/>
      <c r="R1167" s="197"/>
      <c r="S1167" s="197"/>
      <c r="T1167" s="197"/>
      <c r="U1167" s="197"/>
      <c r="V1167" s="197"/>
      <c r="W1167" s="197"/>
      <c r="X1167" s="197"/>
      <c r="Y1167" s="197"/>
      <c r="Z1167" s="197"/>
    </row>
    <row r="1168" ht="15.75" customHeight="1">
      <c r="A1168" s="180"/>
      <c r="B1168" s="197"/>
      <c r="C1168" s="152"/>
      <c r="D1168" s="152"/>
      <c r="E1168" s="152"/>
      <c r="F1168" s="152"/>
      <c r="G1168" s="197"/>
      <c r="H1168" s="197"/>
      <c r="I1168" s="152"/>
      <c r="J1168" s="50"/>
      <c r="K1168" s="50"/>
      <c r="L1168" s="50"/>
      <c r="M1168" s="50"/>
      <c r="N1168" s="152"/>
      <c r="O1168" s="197"/>
      <c r="P1168" s="197"/>
      <c r="Q1168" s="197"/>
      <c r="R1168" s="197"/>
      <c r="S1168" s="197"/>
      <c r="T1168" s="197"/>
      <c r="U1168" s="197"/>
      <c r="V1168" s="197"/>
      <c r="W1168" s="197"/>
      <c r="X1168" s="197"/>
      <c r="Y1168" s="197"/>
      <c r="Z1168" s="197"/>
    </row>
    <row r="1169" ht="15.75" customHeight="1">
      <c r="A1169" s="180"/>
      <c r="B1169" s="197"/>
      <c r="C1169" s="197"/>
      <c r="D1169" s="152"/>
      <c r="E1169" s="152"/>
      <c r="F1169" s="152"/>
      <c r="G1169" s="197"/>
      <c r="H1169" s="197"/>
      <c r="I1169" s="152"/>
      <c r="J1169" s="50"/>
      <c r="K1169" s="50"/>
      <c r="L1169" s="50"/>
      <c r="M1169" s="50"/>
      <c r="N1169" s="152"/>
      <c r="O1169" s="197"/>
      <c r="P1169" s="197"/>
      <c r="Q1169" s="197"/>
      <c r="R1169" s="197"/>
      <c r="S1169" s="197"/>
      <c r="T1169" s="197"/>
      <c r="U1169" s="197"/>
      <c r="V1169" s="197"/>
      <c r="W1169" s="197"/>
      <c r="X1169" s="197"/>
      <c r="Y1169" s="197"/>
      <c r="Z1169" s="197"/>
    </row>
    <row r="1170" ht="15.75" customHeight="1">
      <c r="A1170" s="180"/>
      <c r="B1170" s="197"/>
      <c r="C1170" s="152"/>
      <c r="D1170" s="152"/>
      <c r="E1170" s="152"/>
      <c r="F1170" s="152"/>
      <c r="G1170" s="197"/>
      <c r="H1170" s="197"/>
      <c r="I1170" s="152"/>
      <c r="J1170" s="50"/>
      <c r="K1170" s="50"/>
      <c r="L1170" s="50"/>
      <c r="M1170" s="50"/>
      <c r="N1170" s="152"/>
      <c r="O1170" s="197"/>
      <c r="P1170" s="197"/>
      <c r="Q1170" s="197"/>
      <c r="R1170" s="197"/>
      <c r="S1170" s="197"/>
      <c r="T1170" s="197"/>
      <c r="U1170" s="197"/>
      <c r="V1170" s="197"/>
      <c r="W1170" s="197"/>
      <c r="X1170" s="197"/>
      <c r="Y1170" s="197"/>
      <c r="Z1170" s="197"/>
    </row>
    <row r="1171" ht="15.75" customHeight="1">
      <c r="A1171" s="180"/>
      <c r="B1171" s="197"/>
      <c r="C1171" s="197"/>
      <c r="D1171" s="152"/>
      <c r="E1171" s="152"/>
      <c r="F1171" s="152"/>
      <c r="G1171" s="197"/>
      <c r="H1171" s="197"/>
      <c r="I1171" s="152"/>
      <c r="J1171" s="50"/>
      <c r="K1171" s="50"/>
      <c r="L1171" s="50"/>
      <c r="M1171" s="50"/>
      <c r="N1171" s="152"/>
      <c r="O1171" s="197"/>
      <c r="P1171" s="197"/>
      <c r="Q1171" s="197"/>
      <c r="R1171" s="197"/>
      <c r="S1171" s="197"/>
      <c r="T1171" s="197"/>
      <c r="U1171" s="197"/>
      <c r="V1171" s="197"/>
      <c r="W1171" s="197"/>
      <c r="X1171" s="197"/>
      <c r="Y1171" s="197"/>
      <c r="Z1171" s="197"/>
    </row>
    <row r="1172" ht="15.75" customHeight="1">
      <c r="A1172" s="180"/>
      <c r="B1172" s="197"/>
      <c r="C1172" s="152"/>
      <c r="D1172" s="152"/>
      <c r="E1172" s="152"/>
      <c r="F1172" s="152"/>
      <c r="G1172" s="197"/>
      <c r="H1172" s="197"/>
      <c r="I1172" s="152"/>
      <c r="J1172" s="50"/>
      <c r="K1172" s="50"/>
      <c r="L1172" s="50"/>
      <c r="M1172" s="50"/>
      <c r="N1172" s="152"/>
      <c r="O1172" s="197"/>
      <c r="P1172" s="197"/>
      <c r="Q1172" s="197"/>
      <c r="R1172" s="197"/>
      <c r="S1172" s="197"/>
      <c r="T1172" s="197"/>
      <c r="U1172" s="197"/>
      <c r="V1172" s="197"/>
      <c r="W1172" s="197"/>
      <c r="X1172" s="197"/>
      <c r="Y1172" s="197"/>
      <c r="Z1172" s="197"/>
    </row>
    <row r="1173" ht="15.75" customHeight="1">
      <c r="A1173" s="180"/>
      <c r="B1173" s="197"/>
      <c r="C1173" s="152"/>
      <c r="D1173" s="152"/>
      <c r="E1173" s="152"/>
      <c r="F1173" s="152"/>
      <c r="G1173" s="197"/>
      <c r="H1173" s="197"/>
      <c r="I1173" s="152"/>
      <c r="J1173" s="50"/>
      <c r="K1173" s="50"/>
      <c r="L1173" s="50"/>
      <c r="M1173" s="50"/>
      <c r="N1173" s="152"/>
      <c r="O1173" s="197"/>
      <c r="P1173" s="197"/>
      <c r="Q1173" s="197"/>
      <c r="R1173" s="197"/>
      <c r="S1173" s="197"/>
      <c r="T1173" s="197"/>
      <c r="U1173" s="197"/>
      <c r="V1173" s="197"/>
      <c r="W1173" s="197"/>
      <c r="X1173" s="197"/>
      <c r="Y1173" s="197"/>
      <c r="Z1173" s="197"/>
    </row>
    <row r="1174" ht="15.75" customHeight="1">
      <c r="A1174" s="180"/>
      <c r="B1174" s="197"/>
      <c r="C1174" s="152"/>
      <c r="D1174" s="152"/>
      <c r="E1174" s="152"/>
      <c r="F1174" s="152"/>
      <c r="G1174" s="197"/>
      <c r="H1174" s="197"/>
      <c r="I1174" s="152"/>
      <c r="J1174" s="50"/>
      <c r="K1174" s="50"/>
      <c r="L1174" s="50"/>
      <c r="M1174" s="50"/>
      <c r="N1174" s="152"/>
      <c r="O1174" s="197"/>
      <c r="P1174" s="197"/>
      <c r="Q1174" s="197"/>
      <c r="R1174" s="197"/>
      <c r="S1174" s="197"/>
      <c r="T1174" s="197"/>
      <c r="U1174" s="197"/>
      <c r="V1174" s="197"/>
      <c r="W1174" s="197"/>
      <c r="X1174" s="197"/>
      <c r="Y1174" s="197"/>
      <c r="Z1174" s="197"/>
    </row>
    <row r="1175" ht="15.75" customHeight="1">
      <c r="A1175" s="180"/>
      <c r="B1175" s="197"/>
      <c r="C1175" s="152"/>
      <c r="D1175" s="152"/>
      <c r="E1175" s="152"/>
      <c r="F1175" s="152"/>
      <c r="G1175" s="197"/>
      <c r="H1175" s="197"/>
      <c r="I1175" s="152"/>
      <c r="J1175" s="50"/>
      <c r="K1175" s="50"/>
      <c r="L1175" s="50"/>
      <c r="M1175" s="50"/>
      <c r="N1175" s="152"/>
      <c r="O1175" s="197"/>
      <c r="P1175" s="197"/>
      <c r="Q1175" s="197"/>
      <c r="R1175" s="197"/>
      <c r="S1175" s="197"/>
      <c r="T1175" s="197"/>
      <c r="U1175" s="197"/>
      <c r="V1175" s="197"/>
      <c r="W1175" s="197"/>
      <c r="X1175" s="197"/>
      <c r="Y1175" s="197"/>
      <c r="Z1175" s="197"/>
    </row>
    <row r="1176" ht="15.75" customHeight="1">
      <c r="A1176" s="180"/>
      <c r="B1176" s="197"/>
      <c r="C1176" s="152"/>
      <c r="D1176" s="152"/>
      <c r="E1176" s="152"/>
      <c r="F1176" s="152"/>
      <c r="G1176" s="197"/>
      <c r="H1176" s="197"/>
      <c r="I1176" s="152"/>
      <c r="J1176" s="50"/>
      <c r="K1176" s="50"/>
      <c r="L1176" s="50"/>
      <c r="M1176" s="50"/>
      <c r="N1176" s="152"/>
      <c r="O1176" s="197"/>
      <c r="P1176" s="197"/>
      <c r="Q1176" s="197"/>
      <c r="R1176" s="197"/>
      <c r="S1176" s="197"/>
      <c r="T1176" s="197"/>
      <c r="U1176" s="197"/>
      <c r="V1176" s="197"/>
      <c r="W1176" s="197"/>
      <c r="X1176" s="197"/>
      <c r="Y1176" s="197"/>
      <c r="Z1176" s="197"/>
    </row>
    <row r="1177" ht="15.75" customHeight="1">
      <c r="A1177" s="180"/>
      <c r="B1177" s="197"/>
      <c r="C1177" s="152"/>
      <c r="D1177" s="152"/>
      <c r="E1177" s="152"/>
      <c r="F1177" s="152"/>
      <c r="G1177" s="197"/>
      <c r="H1177" s="197"/>
      <c r="I1177" s="152"/>
      <c r="J1177" s="50"/>
      <c r="K1177" s="50"/>
      <c r="L1177" s="50"/>
      <c r="M1177" s="50"/>
      <c r="N1177" s="152"/>
      <c r="O1177" s="197"/>
      <c r="P1177" s="197"/>
      <c r="Q1177" s="197"/>
      <c r="R1177" s="197"/>
      <c r="S1177" s="197"/>
      <c r="T1177" s="197"/>
      <c r="U1177" s="197"/>
      <c r="V1177" s="197"/>
      <c r="W1177" s="197"/>
      <c r="X1177" s="197"/>
      <c r="Y1177" s="197"/>
      <c r="Z1177" s="197"/>
    </row>
    <row r="1178" ht="15.75" customHeight="1">
      <c r="A1178" s="180"/>
      <c r="B1178" s="197"/>
      <c r="C1178" s="152"/>
      <c r="D1178" s="152"/>
      <c r="E1178" s="152"/>
      <c r="F1178" s="152"/>
      <c r="G1178" s="197"/>
      <c r="H1178" s="197"/>
      <c r="I1178" s="152"/>
      <c r="J1178" s="50"/>
      <c r="K1178" s="50"/>
      <c r="L1178" s="50"/>
      <c r="M1178" s="50"/>
      <c r="N1178" s="152"/>
      <c r="O1178" s="197"/>
      <c r="P1178" s="197"/>
      <c r="Q1178" s="197"/>
      <c r="R1178" s="197"/>
      <c r="S1178" s="197"/>
      <c r="T1178" s="197"/>
      <c r="U1178" s="197"/>
      <c r="V1178" s="197"/>
      <c r="W1178" s="197"/>
      <c r="X1178" s="197"/>
      <c r="Y1178" s="197"/>
      <c r="Z1178" s="197"/>
    </row>
    <row r="1179" ht="15.75" customHeight="1">
      <c r="A1179" s="180"/>
      <c r="B1179" s="197"/>
      <c r="C1179" s="152"/>
      <c r="D1179" s="152"/>
      <c r="E1179" s="152"/>
      <c r="F1179" s="152"/>
      <c r="G1179" s="197"/>
      <c r="H1179" s="169"/>
      <c r="I1179" s="152"/>
      <c r="J1179" s="50"/>
      <c r="K1179" s="50"/>
      <c r="L1179" s="50"/>
      <c r="M1179" s="50"/>
      <c r="N1179" s="152"/>
      <c r="O1179" s="197"/>
      <c r="P1179" s="197"/>
      <c r="Q1179" s="197"/>
      <c r="R1179" s="197"/>
      <c r="S1179" s="197"/>
      <c r="T1179" s="197"/>
      <c r="U1179" s="197"/>
      <c r="V1179" s="197"/>
      <c r="W1179" s="197"/>
      <c r="X1179" s="197"/>
      <c r="Y1179" s="197"/>
      <c r="Z1179" s="197"/>
    </row>
    <row r="1180" ht="15.75" customHeight="1">
      <c r="A1180" s="180"/>
      <c r="B1180" s="197"/>
      <c r="C1180" s="197"/>
      <c r="D1180" s="152"/>
      <c r="E1180" s="152"/>
      <c r="F1180" s="152"/>
      <c r="G1180" s="197"/>
      <c r="H1180" s="197"/>
      <c r="I1180" s="152"/>
      <c r="J1180" s="50"/>
      <c r="K1180" s="50"/>
      <c r="L1180" s="50"/>
      <c r="M1180" s="50"/>
      <c r="N1180" s="152"/>
      <c r="O1180" s="197"/>
      <c r="P1180" s="197"/>
      <c r="Q1180" s="197"/>
      <c r="R1180" s="197"/>
      <c r="S1180" s="197"/>
      <c r="T1180" s="197"/>
      <c r="U1180" s="197"/>
      <c r="V1180" s="197"/>
      <c r="W1180" s="197"/>
      <c r="X1180" s="197"/>
      <c r="Y1180" s="197"/>
      <c r="Z1180" s="197"/>
    </row>
    <row r="1181" ht="15.75" customHeight="1">
      <c r="A1181" s="180"/>
      <c r="B1181" s="197"/>
      <c r="C1181" s="152"/>
      <c r="D1181" s="152"/>
      <c r="E1181" s="152"/>
      <c r="F1181" s="152"/>
      <c r="G1181" s="197"/>
      <c r="H1181" s="197"/>
      <c r="I1181" s="152"/>
      <c r="J1181" s="50"/>
      <c r="K1181" s="50"/>
      <c r="L1181" s="50"/>
      <c r="M1181" s="50"/>
      <c r="N1181" s="152"/>
      <c r="O1181" s="197"/>
      <c r="P1181" s="197"/>
      <c r="Q1181" s="197"/>
      <c r="R1181" s="197"/>
      <c r="S1181" s="197"/>
      <c r="T1181" s="197"/>
      <c r="U1181" s="197"/>
      <c r="V1181" s="197"/>
      <c r="W1181" s="197"/>
      <c r="X1181" s="197"/>
      <c r="Y1181" s="197"/>
      <c r="Z1181" s="197"/>
    </row>
    <row r="1182" ht="15.75" customHeight="1">
      <c r="A1182" s="180"/>
      <c r="B1182" s="197"/>
      <c r="C1182" s="152"/>
      <c r="D1182" s="152"/>
      <c r="E1182" s="152"/>
      <c r="F1182" s="152"/>
      <c r="G1182" s="197"/>
      <c r="H1182" s="197"/>
      <c r="I1182" s="152"/>
      <c r="J1182" s="50"/>
      <c r="K1182" s="50"/>
      <c r="L1182" s="50"/>
      <c r="M1182" s="50"/>
      <c r="N1182" s="152"/>
      <c r="O1182" s="197"/>
      <c r="P1182" s="197"/>
      <c r="Q1182" s="197"/>
      <c r="R1182" s="197"/>
      <c r="S1182" s="197"/>
      <c r="T1182" s="197"/>
      <c r="U1182" s="197"/>
      <c r="V1182" s="197"/>
      <c r="W1182" s="197"/>
      <c r="X1182" s="197"/>
      <c r="Y1182" s="197"/>
      <c r="Z1182" s="197"/>
    </row>
    <row r="1183" ht="15.75" customHeight="1">
      <c r="A1183" s="180"/>
      <c r="B1183" s="197"/>
      <c r="C1183" s="152"/>
      <c r="D1183" s="152"/>
      <c r="E1183" s="152"/>
      <c r="F1183" s="152"/>
      <c r="G1183" s="197"/>
      <c r="H1183" s="197"/>
      <c r="I1183" s="152"/>
      <c r="J1183" s="50"/>
      <c r="K1183" s="50"/>
      <c r="L1183" s="50"/>
      <c r="M1183" s="50"/>
      <c r="N1183" s="152"/>
      <c r="O1183" s="197"/>
      <c r="P1183" s="197"/>
      <c r="Q1183" s="197"/>
      <c r="R1183" s="197"/>
      <c r="S1183" s="197"/>
      <c r="T1183" s="197"/>
      <c r="U1183" s="197"/>
      <c r="V1183" s="197"/>
      <c r="W1183" s="197"/>
      <c r="X1183" s="197"/>
      <c r="Y1183" s="197"/>
      <c r="Z1183" s="197"/>
    </row>
    <row r="1184" ht="15.75" customHeight="1">
      <c r="A1184" s="180"/>
      <c r="B1184" s="197"/>
      <c r="C1184" s="152"/>
      <c r="D1184" s="152"/>
      <c r="E1184" s="152"/>
      <c r="F1184" s="152"/>
      <c r="G1184" s="197"/>
      <c r="H1184" s="197"/>
      <c r="I1184" s="152"/>
      <c r="J1184" s="50"/>
      <c r="K1184" s="50"/>
      <c r="L1184" s="50"/>
      <c r="M1184" s="50"/>
      <c r="N1184" s="152"/>
      <c r="O1184" s="197"/>
      <c r="P1184" s="197"/>
      <c r="Q1184" s="197"/>
      <c r="R1184" s="197"/>
      <c r="S1184" s="197"/>
      <c r="T1184" s="197"/>
      <c r="U1184" s="197"/>
      <c r="V1184" s="197"/>
      <c r="W1184" s="197"/>
      <c r="X1184" s="197"/>
      <c r="Y1184" s="197"/>
      <c r="Z1184" s="197"/>
    </row>
    <row r="1185" ht="15.75" customHeight="1">
      <c r="A1185" s="180"/>
      <c r="B1185" s="197"/>
      <c r="C1185" s="197"/>
      <c r="D1185" s="152"/>
      <c r="E1185" s="152"/>
      <c r="F1185" s="152"/>
      <c r="G1185" s="197"/>
      <c r="H1185" s="197"/>
      <c r="I1185" s="152"/>
      <c r="J1185" s="50"/>
      <c r="K1185" s="50"/>
      <c r="L1185" s="50"/>
      <c r="M1185" s="50"/>
      <c r="N1185" s="152"/>
      <c r="O1185" s="197"/>
      <c r="P1185" s="197"/>
      <c r="Q1185" s="197"/>
      <c r="R1185" s="197"/>
      <c r="S1185" s="197"/>
      <c r="T1185" s="197"/>
      <c r="U1185" s="197"/>
      <c r="V1185" s="197"/>
      <c r="W1185" s="197"/>
      <c r="X1185" s="197"/>
      <c r="Y1185" s="197"/>
      <c r="Z1185" s="197"/>
    </row>
    <row r="1186" ht="15.75" customHeight="1">
      <c r="A1186" s="180"/>
      <c r="B1186" s="197"/>
      <c r="C1186" s="152"/>
      <c r="D1186" s="152"/>
      <c r="E1186" s="152"/>
      <c r="F1186" s="152"/>
      <c r="G1186" s="197"/>
      <c r="H1186" s="197"/>
      <c r="I1186" s="152"/>
      <c r="J1186" s="50"/>
      <c r="K1186" s="50"/>
      <c r="L1186" s="50"/>
      <c r="M1186" s="50"/>
      <c r="N1186" s="152"/>
      <c r="O1186" s="197"/>
      <c r="P1186" s="197"/>
      <c r="Q1186" s="197"/>
      <c r="R1186" s="197"/>
      <c r="S1186" s="197"/>
      <c r="T1186" s="197"/>
      <c r="U1186" s="197"/>
      <c r="V1186" s="197"/>
      <c r="W1186" s="197"/>
      <c r="X1186" s="197"/>
      <c r="Y1186" s="197"/>
      <c r="Z1186" s="197"/>
    </row>
    <row r="1187" ht="15.75" customHeight="1">
      <c r="A1187" s="180"/>
      <c r="B1187" s="197"/>
      <c r="C1187" s="197"/>
      <c r="D1187" s="152"/>
      <c r="E1187" s="152"/>
      <c r="F1187" s="152"/>
      <c r="G1187" s="197"/>
      <c r="H1187" s="169"/>
      <c r="I1187" s="152"/>
      <c r="J1187" s="50"/>
      <c r="K1187" s="50"/>
      <c r="L1187" s="50"/>
      <c r="M1187" s="50"/>
      <c r="N1187" s="152"/>
      <c r="O1187" s="197"/>
      <c r="P1187" s="197"/>
      <c r="Q1187" s="197"/>
      <c r="R1187" s="197"/>
      <c r="S1187" s="197"/>
      <c r="T1187" s="197"/>
      <c r="U1187" s="197"/>
      <c r="V1187" s="197"/>
      <c r="W1187" s="197"/>
      <c r="X1187" s="197"/>
      <c r="Y1187" s="197"/>
      <c r="Z1187" s="197"/>
    </row>
    <row r="1188" ht="15.75" customHeight="1">
      <c r="A1188" s="180"/>
      <c r="B1188" s="197"/>
      <c r="C1188" s="197"/>
      <c r="D1188" s="152"/>
      <c r="E1188" s="152"/>
      <c r="F1188" s="152"/>
      <c r="G1188" s="197"/>
      <c r="H1188" s="169"/>
      <c r="I1188" s="152"/>
      <c r="J1188" s="50"/>
      <c r="K1188" s="50"/>
      <c r="L1188" s="50"/>
      <c r="M1188" s="50"/>
      <c r="N1188" s="152"/>
      <c r="O1188" s="197"/>
      <c r="P1188" s="197"/>
      <c r="Q1188" s="197"/>
      <c r="R1188" s="197"/>
      <c r="S1188" s="197"/>
      <c r="T1188" s="197"/>
      <c r="U1188" s="197"/>
      <c r="V1188" s="197"/>
      <c r="W1188" s="197"/>
      <c r="X1188" s="197"/>
      <c r="Y1188" s="197"/>
      <c r="Z1188" s="197"/>
    </row>
    <row r="1189" ht="15.75" customHeight="1">
      <c r="A1189" s="180"/>
      <c r="B1189" s="197"/>
      <c r="C1189" s="152"/>
      <c r="D1189" s="152"/>
      <c r="E1189" s="152"/>
      <c r="F1189" s="152"/>
      <c r="G1189" s="197"/>
      <c r="H1189" s="197"/>
      <c r="I1189" s="152"/>
      <c r="J1189" s="50"/>
      <c r="K1189" s="50"/>
      <c r="L1189" s="50"/>
      <c r="M1189" s="50"/>
      <c r="N1189" s="152"/>
      <c r="O1189" s="197"/>
      <c r="P1189" s="197"/>
      <c r="Q1189" s="197"/>
      <c r="R1189" s="197"/>
      <c r="S1189" s="197"/>
      <c r="T1189" s="197"/>
      <c r="U1189" s="197"/>
      <c r="V1189" s="197"/>
      <c r="W1189" s="197"/>
      <c r="X1189" s="197"/>
      <c r="Y1189" s="197"/>
      <c r="Z1189" s="197"/>
    </row>
    <row r="1190" ht="15.75" customHeight="1">
      <c r="A1190" s="180"/>
      <c r="B1190" s="197"/>
      <c r="C1190" s="152"/>
      <c r="D1190" s="152"/>
      <c r="E1190" s="152"/>
      <c r="F1190" s="152"/>
      <c r="G1190" s="197"/>
      <c r="H1190" s="197"/>
      <c r="I1190" s="152"/>
      <c r="J1190" s="50"/>
      <c r="K1190" s="50"/>
      <c r="L1190" s="50"/>
      <c r="M1190" s="50"/>
      <c r="N1190" s="152"/>
      <c r="O1190" s="197"/>
      <c r="P1190" s="197"/>
      <c r="Q1190" s="197"/>
      <c r="R1190" s="197"/>
      <c r="S1190" s="197"/>
      <c r="T1190" s="197"/>
      <c r="U1190" s="197"/>
      <c r="V1190" s="197"/>
      <c r="W1190" s="197"/>
      <c r="X1190" s="197"/>
      <c r="Y1190" s="197"/>
      <c r="Z1190" s="197"/>
    </row>
    <row r="1191" ht="15.75" customHeight="1">
      <c r="A1191" s="180"/>
      <c r="B1191" s="197"/>
      <c r="C1191" s="152"/>
      <c r="D1191" s="152"/>
      <c r="E1191" s="152"/>
      <c r="F1191" s="152"/>
      <c r="G1191" s="197"/>
      <c r="H1191" s="169"/>
      <c r="I1191" s="152"/>
      <c r="J1191" s="50"/>
      <c r="K1191" s="50"/>
      <c r="L1191" s="50"/>
      <c r="M1191" s="50"/>
      <c r="N1191" s="152"/>
      <c r="O1191" s="197"/>
      <c r="P1191" s="197"/>
      <c r="Q1191" s="197"/>
      <c r="R1191" s="197"/>
      <c r="S1191" s="197"/>
      <c r="T1191" s="197"/>
      <c r="U1191" s="197"/>
      <c r="V1191" s="197"/>
      <c r="W1191" s="197"/>
      <c r="X1191" s="197"/>
      <c r="Y1191" s="197"/>
      <c r="Z1191" s="197"/>
    </row>
    <row r="1192" ht="15.75" customHeight="1">
      <c r="A1192" s="180"/>
      <c r="B1192" s="197"/>
      <c r="C1192" s="197"/>
      <c r="D1192" s="152"/>
      <c r="E1192" s="152"/>
      <c r="F1192" s="152"/>
      <c r="G1192" s="197"/>
      <c r="H1192" s="197"/>
      <c r="I1192" s="152"/>
      <c r="J1192" s="50"/>
      <c r="K1192" s="50"/>
      <c r="L1192" s="50"/>
      <c r="M1192" s="50"/>
      <c r="N1192" s="152"/>
      <c r="O1192" s="197"/>
      <c r="P1192" s="197"/>
      <c r="Q1192" s="197"/>
      <c r="R1192" s="197"/>
      <c r="S1192" s="197"/>
      <c r="T1192" s="197"/>
      <c r="U1192" s="197"/>
      <c r="V1192" s="197"/>
      <c r="W1192" s="197"/>
      <c r="X1192" s="197"/>
      <c r="Y1192" s="197"/>
      <c r="Z1192" s="197"/>
    </row>
    <row r="1193" ht="15.75" customHeight="1">
      <c r="A1193" s="180"/>
      <c r="B1193" s="197"/>
      <c r="C1193" s="152"/>
      <c r="D1193" s="152"/>
      <c r="E1193" s="152"/>
      <c r="F1193" s="152"/>
      <c r="G1193" s="197"/>
      <c r="H1193" s="197"/>
      <c r="I1193" s="152"/>
      <c r="J1193" s="50"/>
      <c r="K1193" s="50"/>
      <c r="L1193" s="50"/>
      <c r="M1193" s="50"/>
      <c r="N1193" s="152"/>
      <c r="O1193" s="197"/>
      <c r="P1193" s="197"/>
      <c r="Q1193" s="197"/>
      <c r="R1193" s="197"/>
      <c r="S1193" s="197"/>
      <c r="T1193" s="197"/>
      <c r="U1193" s="197"/>
      <c r="V1193" s="197"/>
      <c r="W1193" s="197"/>
      <c r="X1193" s="197"/>
      <c r="Y1193" s="197"/>
      <c r="Z1193" s="197"/>
    </row>
    <row r="1194" ht="15.75" customHeight="1">
      <c r="A1194" s="180"/>
      <c r="B1194" s="197"/>
      <c r="C1194" s="197"/>
      <c r="D1194" s="152"/>
      <c r="E1194" s="152"/>
      <c r="F1194" s="152"/>
      <c r="G1194" s="197"/>
      <c r="H1194" s="197"/>
      <c r="I1194" s="152"/>
      <c r="J1194" s="50"/>
      <c r="K1194" s="50"/>
      <c r="L1194" s="50"/>
      <c r="M1194" s="50"/>
      <c r="N1194" s="152"/>
      <c r="O1194" s="197"/>
      <c r="P1194" s="197"/>
      <c r="Q1194" s="197"/>
      <c r="R1194" s="197"/>
      <c r="S1194" s="197"/>
      <c r="T1194" s="197"/>
      <c r="U1194" s="197"/>
      <c r="V1194" s="197"/>
      <c r="W1194" s="197"/>
      <c r="X1194" s="197"/>
      <c r="Y1194" s="197"/>
      <c r="Z1194" s="197"/>
    </row>
    <row r="1195" ht="15.75" customHeight="1">
      <c r="A1195" s="180"/>
      <c r="B1195" s="197"/>
      <c r="C1195" s="197"/>
      <c r="D1195" s="152"/>
      <c r="E1195" s="152"/>
      <c r="F1195" s="152"/>
      <c r="G1195" s="197"/>
      <c r="H1195" s="197"/>
      <c r="I1195" s="152"/>
      <c r="J1195" s="50"/>
      <c r="K1195" s="50"/>
      <c r="L1195" s="50"/>
      <c r="M1195" s="50"/>
      <c r="N1195" s="152"/>
      <c r="O1195" s="197"/>
      <c r="P1195" s="197"/>
      <c r="Q1195" s="197"/>
      <c r="R1195" s="197"/>
      <c r="S1195" s="197"/>
      <c r="T1195" s="197"/>
      <c r="U1195" s="197"/>
      <c r="V1195" s="197"/>
      <c r="W1195" s="197"/>
      <c r="X1195" s="197"/>
      <c r="Y1195" s="197"/>
      <c r="Z1195" s="197"/>
    </row>
    <row r="1196" ht="15.75" customHeight="1">
      <c r="A1196" s="180"/>
      <c r="B1196" s="197"/>
      <c r="C1196" s="152"/>
      <c r="D1196" s="152"/>
      <c r="E1196" s="152"/>
      <c r="F1196" s="152"/>
      <c r="G1196" s="197"/>
      <c r="H1196" s="197"/>
      <c r="I1196" s="152"/>
      <c r="J1196" s="50"/>
      <c r="K1196" s="50"/>
      <c r="L1196" s="50"/>
      <c r="M1196" s="50"/>
      <c r="N1196" s="152"/>
      <c r="O1196" s="197"/>
      <c r="P1196" s="197"/>
      <c r="Q1196" s="197"/>
      <c r="R1196" s="197"/>
      <c r="S1196" s="197"/>
      <c r="T1196" s="197"/>
      <c r="U1196" s="197"/>
      <c r="V1196" s="197"/>
      <c r="W1196" s="197"/>
      <c r="X1196" s="197"/>
      <c r="Y1196" s="197"/>
      <c r="Z1196" s="197"/>
    </row>
    <row r="1197" ht="15.75" customHeight="1">
      <c r="A1197" s="180"/>
      <c r="B1197" s="197"/>
      <c r="C1197" s="152"/>
      <c r="D1197" s="152"/>
      <c r="E1197" s="152"/>
      <c r="F1197" s="152"/>
      <c r="G1197" s="197"/>
      <c r="H1197" s="169"/>
      <c r="I1197" s="152"/>
      <c r="J1197" s="50"/>
      <c r="K1197" s="50"/>
      <c r="L1197" s="50"/>
      <c r="M1197" s="50"/>
      <c r="N1197" s="152"/>
      <c r="O1197" s="197"/>
      <c r="P1197" s="197"/>
      <c r="Q1197" s="197"/>
      <c r="R1197" s="197"/>
      <c r="S1197" s="197"/>
      <c r="T1197" s="197"/>
      <c r="U1197" s="197"/>
      <c r="V1197" s="197"/>
      <c r="W1197" s="197"/>
      <c r="X1197" s="197"/>
      <c r="Y1197" s="197"/>
      <c r="Z1197" s="197"/>
    </row>
    <row r="1198" ht="15.75" customHeight="1">
      <c r="A1198" s="180"/>
      <c r="B1198" s="197"/>
      <c r="C1198" s="197"/>
      <c r="D1198" s="152"/>
      <c r="E1198" s="152"/>
      <c r="F1198" s="152"/>
      <c r="G1198" s="197"/>
      <c r="H1198" s="197"/>
      <c r="I1198" s="152"/>
      <c r="J1198" s="50"/>
      <c r="K1198" s="50"/>
      <c r="L1198" s="50"/>
      <c r="M1198" s="50"/>
      <c r="N1198" s="152"/>
      <c r="O1198" s="197"/>
      <c r="P1198" s="197"/>
      <c r="Q1198" s="197"/>
      <c r="R1198" s="197"/>
      <c r="S1198" s="197"/>
      <c r="T1198" s="197"/>
      <c r="U1198" s="197"/>
      <c r="V1198" s="197"/>
      <c r="W1198" s="197"/>
      <c r="X1198" s="197"/>
      <c r="Y1198" s="197"/>
      <c r="Z1198" s="197"/>
    </row>
    <row r="1199" ht="15.75" customHeight="1">
      <c r="A1199" s="180"/>
      <c r="B1199" s="197"/>
      <c r="C1199" s="152"/>
      <c r="D1199" s="152"/>
      <c r="E1199" s="152"/>
      <c r="F1199" s="152"/>
      <c r="G1199" s="197"/>
      <c r="H1199" s="197"/>
      <c r="I1199" s="152"/>
      <c r="J1199" s="50"/>
      <c r="K1199" s="50"/>
      <c r="L1199" s="50"/>
      <c r="M1199" s="50"/>
      <c r="N1199" s="152"/>
      <c r="O1199" s="197"/>
      <c r="P1199" s="197"/>
      <c r="Q1199" s="197"/>
      <c r="R1199" s="197"/>
      <c r="S1199" s="197"/>
      <c r="T1199" s="197"/>
      <c r="U1199" s="197"/>
      <c r="V1199" s="197"/>
      <c r="W1199" s="197"/>
      <c r="X1199" s="197"/>
      <c r="Y1199" s="197"/>
      <c r="Z1199" s="197"/>
    </row>
    <row r="1200" ht="15.75" customHeight="1">
      <c r="A1200" s="180"/>
      <c r="B1200" s="197"/>
      <c r="C1200" s="152"/>
      <c r="D1200" s="152"/>
      <c r="E1200" s="152"/>
      <c r="F1200" s="152"/>
      <c r="G1200" s="197"/>
      <c r="H1200" s="169"/>
      <c r="I1200" s="152"/>
      <c r="J1200" s="50"/>
      <c r="K1200" s="50"/>
      <c r="L1200" s="50"/>
      <c r="M1200" s="50"/>
      <c r="N1200" s="152"/>
      <c r="O1200" s="197"/>
      <c r="P1200" s="197"/>
      <c r="Q1200" s="197"/>
      <c r="R1200" s="197"/>
      <c r="S1200" s="197"/>
      <c r="T1200" s="197"/>
      <c r="U1200" s="197"/>
      <c r="V1200" s="197"/>
      <c r="W1200" s="197"/>
      <c r="X1200" s="197"/>
      <c r="Y1200" s="197"/>
      <c r="Z1200" s="197"/>
    </row>
    <row r="1201" ht="15.75" customHeight="1">
      <c r="A1201" s="180"/>
      <c r="B1201" s="197"/>
      <c r="C1201" s="152"/>
      <c r="D1201" s="152"/>
      <c r="E1201" s="152"/>
      <c r="F1201" s="152"/>
      <c r="G1201" s="197"/>
      <c r="H1201" s="197"/>
      <c r="I1201" s="152"/>
      <c r="J1201" s="50"/>
      <c r="K1201" s="50"/>
      <c r="L1201" s="50"/>
      <c r="M1201" s="50"/>
      <c r="N1201" s="152"/>
      <c r="O1201" s="197"/>
      <c r="P1201" s="197"/>
      <c r="Q1201" s="197"/>
      <c r="R1201" s="197"/>
      <c r="S1201" s="197"/>
      <c r="T1201" s="197"/>
      <c r="U1201" s="197"/>
      <c r="V1201" s="197"/>
      <c r="W1201" s="197"/>
      <c r="X1201" s="197"/>
      <c r="Y1201" s="197"/>
      <c r="Z1201" s="197"/>
    </row>
    <row r="1202" ht="15.75" customHeight="1">
      <c r="A1202" s="180"/>
      <c r="B1202" s="197"/>
      <c r="C1202" s="152"/>
      <c r="D1202" s="152"/>
      <c r="E1202" s="152"/>
      <c r="F1202" s="152"/>
      <c r="G1202" s="197"/>
      <c r="H1202" s="197"/>
      <c r="I1202" s="152"/>
      <c r="J1202" s="50"/>
      <c r="K1202" s="50"/>
      <c r="L1202" s="50"/>
      <c r="M1202" s="50"/>
      <c r="N1202" s="152"/>
      <c r="O1202" s="197"/>
      <c r="P1202" s="197"/>
      <c r="Q1202" s="197"/>
      <c r="R1202" s="197"/>
      <c r="S1202" s="197"/>
      <c r="T1202" s="197"/>
      <c r="U1202" s="197"/>
      <c r="V1202" s="197"/>
      <c r="W1202" s="197"/>
      <c r="X1202" s="197"/>
      <c r="Y1202" s="197"/>
      <c r="Z1202" s="197"/>
    </row>
    <row r="1203" ht="15.75" customHeight="1">
      <c r="A1203" s="180"/>
      <c r="B1203" s="197"/>
      <c r="C1203" s="197"/>
      <c r="D1203" s="152"/>
      <c r="E1203" s="152"/>
      <c r="F1203" s="152"/>
      <c r="G1203" s="197"/>
      <c r="H1203" s="197"/>
      <c r="I1203" s="152"/>
      <c r="J1203" s="50"/>
      <c r="K1203" s="50"/>
      <c r="L1203" s="50"/>
      <c r="M1203" s="50"/>
      <c r="N1203" s="152"/>
      <c r="O1203" s="197"/>
      <c r="P1203" s="197"/>
      <c r="Q1203" s="197"/>
      <c r="R1203" s="197"/>
      <c r="S1203" s="197"/>
      <c r="T1203" s="197"/>
      <c r="U1203" s="197"/>
      <c r="V1203" s="197"/>
      <c r="W1203" s="197"/>
      <c r="X1203" s="197"/>
      <c r="Y1203" s="197"/>
      <c r="Z1203" s="197"/>
    </row>
    <row r="1204" ht="15.75" customHeight="1">
      <c r="A1204" s="180"/>
      <c r="B1204" s="197"/>
      <c r="C1204" s="152"/>
      <c r="D1204" s="152"/>
      <c r="E1204" s="152"/>
      <c r="F1204" s="152"/>
      <c r="G1204" s="197"/>
      <c r="H1204" s="197"/>
      <c r="I1204" s="152"/>
      <c r="J1204" s="50"/>
      <c r="K1204" s="50"/>
      <c r="L1204" s="50"/>
      <c r="M1204" s="50"/>
      <c r="N1204" s="152"/>
      <c r="O1204" s="197"/>
      <c r="P1204" s="197"/>
      <c r="Q1204" s="197"/>
      <c r="R1204" s="197"/>
      <c r="S1204" s="197"/>
      <c r="T1204" s="197"/>
      <c r="U1204" s="197"/>
      <c r="V1204" s="197"/>
      <c r="W1204" s="197"/>
      <c r="X1204" s="197"/>
      <c r="Y1204" s="197"/>
      <c r="Z1204" s="197"/>
    </row>
    <row r="1205" ht="15.75" customHeight="1">
      <c r="A1205" s="180"/>
      <c r="B1205" s="197"/>
      <c r="C1205" s="197"/>
      <c r="D1205" s="152"/>
      <c r="E1205" s="152"/>
      <c r="F1205" s="152"/>
      <c r="G1205" s="197"/>
      <c r="H1205" s="197"/>
      <c r="I1205" s="152"/>
      <c r="J1205" s="50"/>
      <c r="K1205" s="50"/>
      <c r="L1205" s="50"/>
      <c r="M1205" s="50"/>
      <c r="N1205" s="152"/>
      <c r="O1205" s="197"/>
      <c r="P1205" s="197"/>
      <c r="Q1205" s="197"/>
      <c r="R1205" s="197"/>
      <c r="S1205" s="197"/>
      <c r="T1205" s="197"/>
      <c r="U1205" s="197"/>
      <c r="V1205" s="197"/>
      <c r="W1205" s="197"/>
      <c r="X1205" s="197"/>
      <c r="Y1205" s="197"/>
      <c r="Z1205" s="197"/>
    </row>
    <row r="1206" ht="15.75" customHeight="1">
      <c r="A1206" s="180"/>
      <c r="B1206" s="197"/>
      <c r="C1206" s="197"/>
      <c r="D1206" s="152"/>
      <c r="E1206" s="152"/>
      <c r="F1206" s="152"/>
      <c r="G1206" s="197"/>
      <c r="H1206" s="197"/>
      <c r="I1206" s="152"/>
      <c r="J1206" s="50"/>
      <c r="K1206" s="50"/>
      <c r="L1206" s="50"/>
      <c r="M1206" s="50"/>
      <c r="N1206" s="152"/>
      <c r="O1206" s="197"/>
      <c r="P1206" s="197"/>
      <c r="Q1206" s="197"/>
      <c r="R1206" s="197"/>
      <c r="S1206" s="197"/>
      <c r="T1206" s="197"/>
      <c r="U1206" s="197"/>
      <c r="V1206" s="197"/>
      <c r="W1206" s="197"/>
      <c r="X1206" s="197"/>
      <c r="Y1206" s="197"/>
      <c r="Z1206" s="197"/>
    </row>
    <row r="1207" ht="15.75" customHeight="1">
      <c r="A1207" s="180"/>
      <c r="B1207" s="197"/>
      <c r="C1207" s="152"/>
      <c r="D1207" s="152"/>
      <c r="E1207" s="152"/>
      <c r="F1207" s="152"/>
      <c r="G1207" s="197"/>
      <c r="H1207" s="197"/>
      <c r="I1207" s="152"/>
      <c r="J1207" s="50"/>
      <c r="K1207" s="50"/>
      <c r="L1207" s="50"/>
      <c r="M1207" s="50"/>
      <c r="N1207" s="152"/>
      <c r="O1207" s="197"/>
      <c r="P1207" s="197"/>
      <c r="Q1207" s="197"/>
      <c r="R1207" s="197"/>
      <c r="S1207" s="197"/>
      <c r="T1207" s="197"/>
      <c r="U1207" s="197"/>
      <c r="V1207" s="197"/>
      <c r="W1207" s="197"/>
      <c r="X1207" s="197"/>
      <c r="Y1207" s="197"/>
      <c r="Z1207" s="197"/>
    </row>
    <row r="1208" ht="15.75" customHeight="1">
      <c r="A1208" s="180"/>
      <c r="B1208" s="197"/>
      <c r="C1208" s="197"/>
      <c r="D1208" s="152"/>
      <c r="E1208" s="152"/>
      <c r="F1208" s="152"/>
      <c r="G1208" s="197"/>
      <c r="H1208" s="197"/>
      <c r="I1208" s="152"/>
      <c r="J1208" s="50"/>
      <c r="K1208" s="50"/>
      <c r="L1208" s="50"/>
      <c r="M1208" s="50"/>
      <c r="N1208" s="152"/>
      <c r="O1208" s="197"/>
      <c r="P1208" s="197"/>
      <c r="Q1208" s="197"/>
      <c r="R1208" s="197"/>
      <c r="S1208" s="197"/>
      <c r="T1208" s="197"/>
      <c r="U1208" s="197"/>
      <c r="V1208" s="197"/>
      <c r="W1208" s="197"/>
      <c r="X1208" s="197"/>
      <c r="Y1208" s="197"/>
      <c r="Z1208" s="197"/>
    </row>
    <row r="1209" ht="15.75" customHeight="1">
      <c r="A1209" s="180"/>
      <c r="B1209" s="197"/>
      <c r="C1209" s="152"/>
      <c r="D1209" s="152"/>
      <c r="E1209" s="152"/>
      <c r="F1209" s="152"/>
      <c r="G1209" s="197"/>
      <c r="H1209" s="197"/>
      <c r="I1209" s="152"/>
      <c r="J1209" s="50"/>
      <c r="K1209" s="50"/>
      <c r="L1209" s="50"/>
      <c r="M1209" s="50"/>
      <c r="N1209" s="152"/>
      <c r="O1209" s="197"/>
      <c r="P1209" s="197"/>
      <c r="Q1209" s="197"/>
      <c r="R1209" s="197"/>
      <c r="S1209" s="197"/>
      <c r="T1209" s="197"/>
      <c r="U1209" s="197"/>
      <c r="V1209" s="197"/>
      <c r="W1209" s="197"/>
      <c r="X1209" s="197"/>
      <c r="Y1209" s="197"/>
      <c r="Z1209" s="197"/>
    </row>
    <row r="1210" ht="15.75" customHeight="1">
      <c r="A1210" s="180"/>
      <c r="B1210" s="197"/>
      <c r="C1210" s="152"/>
      <c r="D1210" s="152"/>
      <c r="E1210" s="152"/>
      <c r="F1210" s="152"/>
      <c r="G1210" s="197"/>
      <c r="H1210" s="197"/>
      <c r="I1210" s="152"/>
      <c r="J1210" s="50"/>
      <c r="K1210" s="50"/>
      <c r="L1210" s="50"/>
      <c r="M1210" s="50"/>
      <c r="N1210" s="152"/>
      <c r="O1210" s="197"/>
      <c r="P1210" s="197"/>
      <c r="Q1210" s="197"/>
      <c r="R1210" s="197"/>
      <c r="S1210" s="197"/>
      <c r="T1210" s="197"/>
      <c r="U1210" s="197"/>
      <c r="V1210" s="197"/>
      <c r="W1210" s="197"/>
      <c r="X1210" s="197"/>
      <c r="Y1210" s="197"/>
      <c r="Z1210" s="197"/>
    </row>
    <row r="1211" ht="15.75" customHeight="1">
      <c r="A1211" s="180"/>
      <c r="B1211" s="197"/>
      <c r="C1211" s="152"/>
      <c r="D1211" s="152"/>
      <c r="E1211" s="152"/>
      <c r="F1211" s="152"/>
      <c r="G1211" s="197"/>
      <c r="H1211" s="169"/>
      <c r="I1211" s="152"/>
      <c r="J1211" s="50"/>
      <c r="K1211" s="50"/>
      <c r="L1211" s="50"/>
      <c r="M1211" s="50"/>
      <c r="N1211" s="152"/>
      <c r="O1211" s="197"/>
      <c r="P1211" s="197"/>
      <c r="Q1211" s="197"/>
      <c r="R1211" s="197"/>
      <c r="S1211" s="197"/>
      <c r="T1211" s="197"/>
      <c r="U1211" s="197"/>
      <c r="V1211" s="197"/>
      <c r="W1211" s="197"/>
      <c r="X1211" s="197"/>
      <c r="Y1211" s="197"/>
      <c r="Z1211" s="197"/>
    </row>
    <row r="1212" ht="15.75" customHeight="1">
      <c r="A1212" s="180"/>
      <c r="B1212" s="197"/>
      <c r="C1212" s="152"/>
      <c r="D1212" s="152"/>
      <c r="E1212" s="152"/>
      <c r="F1212" s="152"/>
      <c r="G1212" s="197"/>
      <c r="H1212" s="197"/>
      <c r="I1212" s="152"/>
      <c r="J1212" s="50"/>
      <c r="K1212" s="50"/>
      <c r="L1212" s="50"/>
      <c r="M1212" s="50"/>
      <c r="N1212" s="152"/>
      <c r="O1212" s="197"/>
      <c r="P1212" s="197"/>
      <c r="Q1212" s="197"/>
      <c r="R1212" s="197"/>
      <c r="S1212" s="197"/>
      <c r="T1212" s="197"/>
      <c r="U1212" s="197"/>
      <c r="V1212" s="197"/>
      <c r="W1212" s="197"/>
      <c r="X1212" s="197"/>
      <c r="Y1212" s="197"/>
      <c r="Z1212" s="197"/>
    </row>
    <row r="1213" ht="15.75" customHeight="1">
      <c r="A1213" s="180"/>
      <c r="B1213" s="197"/>
      <c r="C1213" s="197"/>
      <c r="D1213" s="152"/>
      <c r="E1213" s="152"/>
      <c r="F1213" s="152"/>
      <c r="G1213" s="197"/>
      <c r="H1213" s="197"/>
      <c r="I1213" s="152"/>
      <c r="J1213" s="50"/>
      <c r="K1213" s="50"/>
      <c r="L1213" s="50"/>
      <c r="M1213" s="50"/>
      <c r="N1213" s="152"/>
      <c r="O1213" s="197"/>
      <c r="P1213" s="197"/>
      <c r="Q1213" s="197"/>
      <c r="R1213" s="197"/>
      <c r="S1213" s="197"/>
      <c r="T1213" s="197"/>
      <c r="U1213" s="197"/>
      <c r="V1213" s="197"/>
      <c r="W1213" s="197"/>
      <c r="X1213" s="197"/>
      <c r="Y1213" s="197"/>
      <c r="Z1213" s="197"/>
    </row>
    <row r="1214" ht="15.75" customHeight="1">
      <c r="A1214" s="180"/>
      <c r="B1214" s="197"/>
      <c r="C1214" s="152"/>
      <c r="D1214" s="152"/>
      <c r="E1214" s="152"/>
      <c r="F1214" s="152"/>
      <c r="G1214" s="197"/>
      <c r="H1214" s="197"/>
      <c r="I1214" s="152"/>
      <c r="J1214" s="50"/>
      <c r="K1214" s="50"/>
      <c r="L1214" s="50"/>
      <c r="M1214" s="50"/>
      <c r="N1214" s="152"/>
      <c r="O1214" s="197"/>
      <c r="P1214" s="197"/>
      <c r="Q1214" s="197"/>
      <c r="R1214" s="197"/>
      <c r="S1214" s="197"/>
      <c r="T1214" s="197"/>
      <c r="U1214" s="197"/>
      <c r="V1214" s="197"/>
      <c r="W1214" s="197"/>
      <c r="X1214" s="197"/>
      <c r="Y1214" s="197"/>
      <c r="Z1214" s="197"/>
    </row>
    <row r="1215" ht="15.75" customHeight="1">
      <c r="A1215" s="180"/>
      <c r="B1215" s="197"/>
      <c r="C1215" s="152"/>
      <c r="D1215" s="152"/>
      <c r="E1215" s="152"/>
      <c r="F1215" s="152"/>
      <c r="G1215" s="197"/>
      <c r="H1215" s="197"/>
      <c r="I1215" s="152"/>
      <c r="J1215" s="50"/>
      <c r="K1215" s="50"/>
      <c r="L1215" s="50"/>
      <c r="M1215" s="50"/>
      <c r="N1215" s="152"/>
      <c r="O1215" s="197"/>
      <c r="P1215" s="197"/>
      <c r="Q1215" s="197"/>
      <c r="R1215" s="197"/>
      <c r="S1215" s="197"/>
      <c r="T1215" s="197"/>
      <c r="U1215" s="197"/>
      <c r="V1215" s="197"/>
      <c r="W1215" s="197"/>
      <c r="X1215" s="197"/>
      <c r="Y1215" s="197"/>
      <c r="Z1215" s="197"/>
    </row>
    <row r="1216" ht="15.75" customHeight="1">
      <c r="A1216" s="180"/>
      <c r="B1216" s="197"/>
      <c r="C1216" s="152"/>
      <c r="D1216" s="152"/>
      <c r="E1216" s="152"/>
      <c r="F1216" s="152"/>
      <c r="G1216" s="197"/>
      <c r="H1216" s="197"/>
      <c r="I1216" s="152"/>
      <c r="J1216" s="50"/>
      <c r="K1216" s="50"/>
      <c r="L1216" s="50"/>
      <c r="M1216" s="50"/>
      <c r="N1216" s="152"/>
      <c r="O1216" s="197"/>
      <c r="P1216" s="197"/>
      <c r="Q1216" s="197"/>
      <c r="R1216" s="197"/>
      <c r="S1216" s="197"/>
      <c r="T1216" s="197"/>
      <c r="U1216" s="197"/>
      <c r="V1216" s="197"/>
      <c r="W1216" s="197"/>
      <c r="X1216" s="197"/>
      <c r="Y1216" s="197"/>
      <c r="Z1216" s="197"/>
    </row>
    <row r="1217" ht="15.75" customHeight="1">
      <c r="A1217" s="180"/>
      <c r="B1217" s="197"/>
      <c r="C1217" s="152"/>
      <c r="D1217" s="152"/>
      <c r="E1217" s="152"/>
      <c r="F1217" s="152"/>
      <c r="G1217" s="197"/>
      <c r="H1217" s="197"/>
      <c r="I1217" s="152"/>
      <c r="J1217" s="50"/>
      <c r="K1217" s="50"/>
      <c r="L1217" s="50"/>
      <c r="M1217" s="50"/>
      <c r="N1217" s="152"/>
      <c r="O1217" s="197"/>
      <c r="P1217" s="197"/>
      <c r="Q1217" s="197"/>
      <c r="R1217" s="197"/>
      <c r="S1217" s="197"/>
      <c r="T1217" s="197"/>
      <c r="U1217" s="197"/>
      <c r="V1217" s="197"/>
      <c r="W1217" s="197"/>
      <c r="X1217" s="197"/>
      <c r="Y1217" s="197"/>
      <c r="Z1217" s="197"/>
    </row>
    <row r="1218" ht="15.75" customHeight="1">
      <c r="A1218" s="180"/>
      <c r="B1218" s="197"/>
      <c r="C1218" s="197"/>
      <c r="D1218" s="152"/>
      <c r="E1218" s="152"/>
      <c r="F1218" s="152"/>
      <c r="G1218" s="197"/>
      <c r="H1218" s="197"/>
      <c r="I1218" s="152"/>
      <c r="J1218" s="50"/>
      <c r="K1218" s="50"/>
      <c r="L1218" s="50"/>
      <c r="M1218" s="50"/>
      <c r="N1218" s="152"/>
      <c r="O1218" s="197"/>
      <c r="P1218" s="197"/>
      <c r="Q1218" s="197"/>
      <c r="R1218" s="197"/>
      <c r="S1218" s="197"/>
      <c r="T1218" s="197"/>
      <c r="U1218" s="197"/>
      <c r="V1218" s="197"/>
      <c r="W1218" s="197"/>
      <c r="X1218" s="197"/>
      <c r="Y1218" s="197"/>
      <c r="Z1218" s="197"/>
    </row>
    <row r="1219" ht="15.75" customHeight="1">
      <c r="A1219" s="180"/>
      <c r="B1219" s="197"/>
      <c r="C1219" s="152"/>
      <c r="D1219" s="152"/>
      <c r="E1219" s="152"/>
      <c r="F1219" s="152"/>
      <c r="G1219" s="197"/>
      <c r="H1219" s="197"/>
      <c r="I1219" s="152"/>
      <c r="J1219" s="50"/>
      <c r="K1219" s="50"/>
      <c r="L1219" s="50"/>
      <c r="M1219" s="50"/>
      <c r="N1219" s="152"/>
      <c r="O1219" s="197"/>
      <c r="P1219" s="197"/>
      <c r="Q1219" s="197"/>
      <c r="R1219" s="197"/>
      <c r="S1219" s="197"/>
      <c r="T1219" s="197"/>
      <c r="U1219" s="197"/>
      <c r="V1219" s="197"/>
      <c r="W1219" s="197"/>
      <c r="X1219" s="197"/>
      <c r="Y1219" s="197"/>
      <c r="Z1219" s="197"/>
    </row>
    <row r="1220" ht="15.75" customHeight="1">
      <c r="A1220" s="180"/>
      <c r="B1220" s="197"/>
      <c r="C1220" s="197"/>
      <c r="D1220" s="152"/>
      <c r="E1220" s="152"/>
      <c r="F1220" s="152"/>
      <c r="G1220" s="197"/>
      <c r="H1220" s="169"/>
      <c r="I1220" s="152"/>
      <c r="J1220" s="50"/>
      <c r="K1220" s="50"/>
      <c r="L1220" s="50"/>
      <c r="M1220" s="50"/>
      <c r="N1220" s="152"/>
      <c r="O1220" s="197"/>
      <c r="P1220" s="197"/>
      <c r="Q1220" s="197"/>
      <c r="R1220" s="197"/>
      <c r="S1220" s="197"/>
      <c r="T1220" s="197"/>
      <c r="U1220" s="197"/>
      <c r="V1220" s="197"/>
      <c r="W1220" s="197"/>
      <c r="X1220" s="197"/>
      <c r="Y1220" s="197"/>
      <c r="Z1220" s="197"/>
    </row>
    <row r="1221" ht="15.75" customHeight="1">
      <c r="A1221" s="180"/>
      <c r="B1221" s="197"/>
      <c r="C1221" s="197"/>
      <c r="D1221" s="152"/>
      <c r="E1221" s="152"/>
      <c r="F1221" s="152"/>
      <c r="G1221" s="197"/>
      <c r="H1221" s="169"/>
      <c r="I1221" s="152"/>
      <c r="J1221" s="50"/>
      <c r="K1221" s="50"/>
      <c r="L1221" s="50"/>
      <c r="M1221" s="50"/>
      <c r="N1221" s="152"/>
      <c r="O1221" s="197"/>
      <c r="P1221" s="197"/>
      <c r="Q1221" s="197"/>
      <c r="R1221" s="197"/>
      <c r="S1221" s="197"/>
      <c r="T1221" s="197"/>
      <c r="U1221" s="197"/>
      <c r="V1221" s="197"/>
      <c r="W1221" s="197"/>
      <c r="X1221" s="197"/>
      <c r="Y1221" s="197"/>
      <c r="Z1221" s="197"/>
    </row>
    <row r="1222" ht="15.75" customHeight="1">
      <c r="A1222" s="180"/>
      <c r="B1222" s="197"/>
      <c r="C1222" s="152"/>
      <c r="D1222" s="152"/>
      <c r="E1222" s="152"/>
      <c r="F1222" s="152"/>
      <c r="G1222" s="197"/>
      <c r="H1222" s="197"/>
      <c r="I1222" s="152"/>
      <c r="J1222" s="50"/>
      <c r="K1222" s="50"/>
      <c r="L1222" s="50"/>
      <c r="M1222" s="50"/>
      <c r="N1222" s="152"/>
      <c r="O1222" s="197"/>
      <c r="P1222" s="197"/>
      <c r="Q1222" s="197"/>
      <c r="R1222" s="197"/>
      <c r="S1222" s="197"/>
      <c r="T1222" s="197"/>
      <c r="U1222" s="197"/>
      <c r="V1222" s="197"/>
      <c r="W1222" s="197"/>
      <c r="X1222" s="197"/>
      <c r="Y1222" s="197"/>
      <c r="Z1222" s="197"/>
    </row>
    <row r="1223" ht="15.75" customHeight="1">
      <c r="A1223" s="180"/>
      <c r="B1223" s="197"/>
      <c r="C1223" s="152"/>
      <c r="D1223" s="152"/>
      <c r="E1223" s="152"/>
      <c r="F1223" s="152"/>
      <c r="G1223" s="197"/>
      <c r="H1223" s="169"/>
      <c r="I1223" s="152"/>
      <c r="J1223" s="50"/>
      <c r="K1223" s="50"/>
      <c r="L1223" s="50"/>
      <c r="M1223" s="50"/>
      <c r="N1223" s="152"/>
      <c r="O1223" s="197"/>
      <c r="P1223" s="197"/>
      <c r="Q1223" s="197"/>
      <c r="R1223" s="197"/>
      <c r="S1223" s="197"/>
      <c r="T1223" s="197"/>
      <c r="U1223" s="197"/>
      <c r="V1223" s="197"/>
      <c r="W1223" s="197"/>
      <c r="X1223" s="197"/>
      <c r="Y1223" s="197"/>
      <c r="Z1223" s="197"/>
    </row>
    <row r="1224" ht="15.75" customHeight="1">
      <c r="A1224" s="180"/>
      <c r="B1224" s="197"/>
      <c r="C1224" s="152"/>
      <c r="D1224" s="152"/>
      <c r="E1224" s="152"/>
      <c r="F1224" s="152"/>
      <c r="G1224" s="197"/>
      <c r="H1224" s="197"/>
      <c r="I1224" s="152"/>
      <c r="J1224" s="50"/>
      <c r="K1224" s="50"/>
      <c r="L1224" s="50"/>
      <c r="M1224" s="50"/>
      <c r="N1224" s="152"/>
      <c r="O1224" s="197"/>
      <c r="P1224" s="197"/>
      <c r="Q1224" s="197"/>
      <c r="R1224" s="197"/>
      <c r="S1224" s="197"/>
      <c r="T1224" s="197"/>
      <c r="U1224" s="197"/>
      <c r="V1224" s="197"/>
      <c r="W1224" s="197"/>
      <c r="X1224" s="197"/>
      <c r="Y1224" s="197"/>
      <c r="Z1224" s="197"/>
    </row>
    <row r="1225" ht="15.75" customHeight="1">
      <c r="A1225" s="180"/>
      <c r="B1225" s="197"/>
      <c r="C1225" s="197"/>
      <c r="D1225" s="152"/>
      <c r="E1225" s="152"/>
      <c r="F1225" s="152"/>
      <c r="G1225" s="197"/>
      <c r="H1225" s="169"/>
      <c r="I1225" s="152"/>
      <c r="J1225" s="50"/>
      <c r="K1225" s="50"/>
      <c r="L1225" s="50"/>
      <c r="M1225" s="50"/>
      <c r="N1225" s="152"/>
      <c r="O1225" s="197"/>
      <c r="P1225" s="197"/>
      <c r="Q1225" s="197"/>
      <c r="R1225" s="197"/>
      <c r="S1225" s="197"/>
      <c r="T1225" s="197"/>
      <c r="U1225" s="197"/>
      <c r="V1225" s="197"/>
      <c r="W1225" s="197"/>
      <c r="X1225" s="197"/>
      <c r="Y1225" s="197"/>
      <c r="Z1225" s="197"/>
    </row>
    <row r="1226" ht="15.75" customHeight="1">
      <c r="A1226" s="180"/>
      <c r="B1226" s="197"/>
      <c r="C1226" s="152"/>
      <c r="D1226" s="152"/>
      <c r="E1226" s="152"/>
      <c r="F1226" s="152"/>
      <c r="G1226" s="197"/>
      <c r="H1226" s="197"/>
      <c r="I1226" s="152"/>
      <c r="J1226" s="50"/>
      <c r="K1226" s="50"/>
      <c r="L1226" s="50"/>
      <c r="M1226" s="50"/>
      <c r="N1226" s="152"/>
      <c r="O1226" s="197"/>
      <c r="P1226" s="197"/>
      <c r="Q1226" s="197"/>
      <c r="R1226" s="197"/>
      <c r="S1226" s="197"/>
      <c r="T1226" s="197"/>
      <c r="U1226" s="197"/>
      <c r="V1226" s="197"/>
      <c r="W1226" s="197"/>
      <c r="X1226" s="197"/>
      <c r="Y1226" s="197"/>
      <c r="Z1226" s="197"/>
    </row>
    <row r="1227" ht="15.75" customHeight="1">
      <c r="A1227" s="180"/>
      <c r="B1227" s="197"/>
      <c r="C1227" s="152"/>
      <c r="D1227" s="152"/>
      <c r="E1227" s="152"/>
      <c r="F1227" s="152"/>
      <c r="G1227" s="197"/>
      <c r="H1227" s="169"/>
      <c r="I1227" s="152"/>
      <c r="J1227" s="50"/>
      <c r="K1227" s="50"/>
      <c r="L1227" s="50"/>
      <c r="M1227" s="50"/>
      <c r="N1227" s="152"/>
      <c r="O1227" s="197"/>
      <c r="P1227" s="197"/>
      <c r="Q1227" s="197"/>
      <c r="R1227" s="197"/>
      <c r="S1227" s="197"/>
      <c r="T1227" s="197"/>
      <c r="U1227" s="197"/>
      <c r="V1227" s="197"/>
      <c r="W1227" s="197"/>
      <c r="X1227" s="197"/>
      <c r="Y1227" s="197"/>
      <c r="Z1227" s="197"/>
    </row>
    <row r="1228" ht="15.75" customHeight="1">
      <c r="A1228" s="180"/>
      <c r="B1228" s="197"/>
      <c r="C1228" s="197"/>
      <c r="D1228" s="152"/>
      <c r="E1228" s="152"/>
      <c r="F1228" s="152"/>
      <c r="G1228" s="197"/>
      <c r="H1228" s="197"/>
      <c r="I1228" s="152"/>
      <c r="J1228" s="50"/>
      <c r="K1228" s="50"/>
      <c r="L1228" s="50"/>
      <c r="M1228" s="50"/>
      <c r="N1228" s="152"/>
      <c r="O1228" s="197"/>
      <c r="P1228" s="197"/>
      <c r="Q1228" s="197"/>
      <c r="R1228" s="197"/>
      <c r="S1228" s="197"/>
      <c r="T1228" s="197"/>
      <c r="U1228" s="197"/>
      <c r="V1228" s="197"/>
      <c r="W1228" s="197"/>
      <c r="X1228" s="197"/>
      <c r="Y1228" s="197"/>
      <c r="Z1228" s="197"/>
    </row>
    <row r="1229" ht="15.75" customHeight="1">
      <c r="A1229" s="180"/>
      <c r="B1229" s="197"/>
      <c r="C1229" s="197"/>
      <c r="D1229" s="152"/>
      <c r="E1229" s="152"/>
      <c r="F1229" s="152"/>
      <c r="G1229" s="197"/>
      <c r="H1229" s="197"/>
      <c r="I1229" s="152"/>
      <c r="J1229" s="50"/>
      <c r="K1229" s="50"/>
      <c r="L1229" s="50"/>
      <c r="M1229" s="50"/>
      <c r="N1229" s="152"/>
      <c r="O1229" s="197"/>
      <c r="P1229" s="197"/>
      <c r="Q1229" s="197"/>
      <c r="R1229" s="197"/>
      <c r="S1229" s="197"/>
      <c r="T1229" s="197"/>
      <c r="U1229" s="197"/>
      <c r="V1229" s="197"/>
      <c r="W1229" s="197"/>
      <c r="X1229" s="197"/>
      <c r="Y1229" s="197"/>
      <c r="Z1229" s="197"/>
    </row>
    <row r="1230" ht="15.75" customHeight="1">
      <c r="A1230" s="180"/>
      <c r="B1230" s="197"/>
      <c r="C1230" s="152"/>
      <c r="D1230" s="152"/>
      <c r="E1230" s="152"/>
      <c r="F1230" s="152"/>
      <c r="G1230" s="197"/>
      <c r="H1230" s="197"/>
      <c r="I1230" s="152"/>
      <c r="J1230" s="50"/>
      <c r="K1230" s="50"/>
      <c r="L1230" s="50"/>
      <c r="M1230" s="50"/>
      <c r="N1230" s="152"/>
      <c r="O1230" s="197"/>
      <c r="P1230" s="197"/>
      <c r="Q1230" s="197"/>
      <c r="R1230" s="197"/>
      <c r="S1230" s="197"/>
      <c r="T1230" s="197"/>
      <c r="U1230" s="197"/>
      <c r="V1230" s="197"/>
      <c r="W1230" s="197"/>
      <c r="X1230" s="197"/>
      <c r="Y1230" s="197"/>
      <c r="Z1230" s="197"/>
    </row>
    <row r="1231" ht="15.75" customHeight="1">
      <c r="A1231" s="180"/>
      <c r="B1231" s="197"/>
      <c r="C1231" s="152"/>
      <c r="D1231" s="152"/>
      <c r="E1231" s="152"/>
      <c r="F1231" s="152"/>
      <c r="G1231" s="197"/>
      <c r="H1231" s="197"/>
      <c r="I1231" s="152"/>
      <c r="J1231" s="50"/>
      <c r="K1231" s="50"/>
      <c r="L1231" s="50"/>
      <c r="M1231" s="50"/>
      <c r="N1231" s="152"/>
      <c r="O1231" s="197"/>
      <c r="P1231" s="197"/>
      <c r="Q1231" s="197"/>
      <c r="R1231" s="197"/>
      <c r="S1231" s="197"/>
      <c r="T1231" s="197"/>
      <c r="U1231" s="197"/>
      <c r="V1231" s="197"/>
      <c r="W1231" s="197"/>
      <c r="X1231" s="197"/>
      <c r="Y1231" s="197"/>
      <c r="Z1231" s="197"/>
    </row>
    <row r="1232" ht="15.75" customHeight="1">
      <c r="A1232" s="180"/>
      <c r="B1232" s="197"/>
      <c r="C1232" s="197"/>
      <c r="D1232" s="152"/>
      <c r="E1232" s="152"/>
      <c r="F1232" s="152"/>
      <c r="G1232" s="197"/>
      <c r="H1232" s="197"/>
      <c r="I1232" s="152"/>
      <c r="J1232" s="50"/>
      <c r="K1232" s="50"/>
      <c r="L1232" s="50"/>
      <c r="M1232" s="50"/>
      <c r="N1232" s="152"/>
      <c r="O1232" s="197"/>
      <c r="P1232" s="197"/>
      <c r="Q1232" s="197"/>
      <c r="R1232" s="197"/>
      <c r="S1232" s="197"/>
      <c r="T1232" s="197"/>
      <c r="U1232" s="197"/>
      <c r="V1232" s="197"/>
      <c r="W1232" s="197"/>
      <c r="X1232" s="197"/>
      <c r="Y1232" s="197"/>
      <c r="Z1232" s="197"/>
    </row>
    <row r="1233" ht="15.75" customHeight="1">
      <c r="A1233" s="180"/>
      <c r="B1233" s="197"/>
      <c r="C1233" s="152"/>
      <c r="D1233" s="152"/>
      <c r="E1233" s="152"/>
      <c r="F1233" s="152"/>
      <c r="G1233" s="197"/>
      <c r="H1233" s="197"/>
      <c r="I1233" s="152"/>
      <c r="J1233" s="50"/>
      <c r="K1233" s="50"/>
      <c r="L1233" s="50"/>
      <c r="M1233" s="50"/>
      <c r="N1233" s="152"/>
      <c r="O1233" s="197"/>
      <c r="P1233" s="197"/>
      <c r="Q1233" s="197"/>
      <c r="R1233" s="197"/>
      <c r="S1233" s="197"/>
      <c r="T1233" s="197"/>
      <c r="U1233" s="197"/>
      <c r="V1233" s="197"/>
      <c r="W1233" s="197"/>
      <c r="X1233" s="197"/>
      <c r="Y1233" s="197"/>
      <c r="Z1233" s="197"/>
    </row>
    <row r="1234" ht="15.75" customHeight="1">
      <c r="A1234" s="180"/>
      <c r="B1234" s="197"/>
      <c r="C1234" s="152"/>
      <c r="D1234" s="152"/>
      <c r="E1234" s="152"/>
      <c r="F1234" s="152"/>
      <c r="G1234" s="197"/>
      <c r="H1234" s="197"/>
      <c r="I1234" s="152"/>
      <c r="J1234" s="50"/>
      <c r="K1234" s="50"/>
      <c r="L1234" s="50"/>
      <c r="M1234" s="50"/>
      <c r="N1234" s="152"/>
      <c r="O1234" s="197"/>
      <c r="P1234" s="197"/>
      <c r="Q1234" s="197"/>
      <c r="R1234" s="197"/>
      <c r="S1234" s="197"/>
      <c r="T1234" s="197"/>
      <c r="U1234" s="197"/>
      <c r="V1234" s="197"/>
      <c r="W1234" s="197"/>
      <c r="X1234" s="197"/>
      <c r="Y1234" s="197"/>
      <c r="Z1234" s="197"/>
    </row>
    <row r="1235" ht="15.75" customHeight="1">
      <c r="A1235" s="180"/>
      <c r="B1235" s="197"/>
      <c r="C1235" s="197"/>
      <c r="D1235" s="152"/>
      <c r="E1235" s="152"/>
      <c r="F1235" s="152"/>
      <c r="G1235" s="197"/>
      <c r="H1235" s="197"/>
      <c r="I1235" s="152"/>
      <c r="J1235" s="50"/>
      <c r="K1235" s="50"/>
      <c r="L1235" s="50"/>
      <c r="M1235" s="50"/>
      <c r="N1235" s="152"/>
      <c r="O1235" s="197"/>
      <c r="P1235" s="197"/>
      <c r="Q1235" s="197"/>
      <c r="R1235" s="197"/>
      <c r="S1235" s="197"/>
      <c r="T1235" s="197"/>
      <c r="U1235" s="197"/>
      <c r="V1235" s="197"/>
      <c r="W1235" s="197"/>
      <c r="X1235" s="197"/>
      <c r="Y1235" s="197"/>
      <c r="Z1235" s="197"/>
    </row>
    <row r="1236" ht="15.75" customHeight="1">
      <c r="A1236" s="180"/>
      <c r="B1236" s="197"/>
      <c r="C1236" s="152"/>
      <c r="D1236" s="152"/>
      <c r="E1236" s="152"/>
      <c r="F1236" s="152"/>
      <c r="G1236" s="197"/>
      <c r="H1236" s="197"/>
      <c r="I1236" s="152"/>
      <c r="J1236" s="50"/>
      <c r="K1236" s="50"/>
      <c r="L1236" s="50"/>
      <c r="M1236" s="50"/>
      <c r="N1236" s="152"/>
      <c r="O1236" s="197"/>
      <c r="P1236" s="197"/>
      <c r="Q1236" s="197"/>
      <c r="R1236" s="197"/>
      <c r="S1236" s="197"/>
      <c r="T1236" s="197"/>
      <c r="U1236" s="197"/>
      <c r="V1236" s="197"/>
      <c r="W1236" s="197"/>
      <c r="X1236" s="197"/>
      <c r="Y1236" s="197"/>
      <c r="Z1236" s="197"/>
    </row>
    <row r="1237" ht="15.75" customHeight="1">
      <c r="A1237" s="180"/>
      <c r="B1237" s="197"/>
      <c r="C1237" s="197"/>
      <c r="D1237" s="152"/>
      <c r="E1237" s="152"/>
      <c r="F1237" s="152"/>
      <c r="G1237" s="197"/>
      <c r="H1237" s="197"/>
      <c r="I1237" s="152"/>
      <c r="J1237" s="50"/>
      <c r="K1237" s="50"/>
      <c r="L1237" s="50"/>
      <c r="M1237" s="50"/>
      <c r="N1237" s="152"/>
      <c r="O1237" s="197"/>
      <c r="P1237" s="197"/>
      <c r="Q1237" s="197"/>
      <c r="R1237" s="197"/>
      <c r="S1237" s="197"/>
      <c r="T1237" s="197"/>
      <c r="U1237" s="197"/>
      <c r="V1237" s="197"/>
      <c r="W1237" s="197"/>
      <c r="X1237" s="197"/>
      <c r="Y1237" s="197"/>
      <c r="Z1237" s="197"/>
    </row>
    <row r="1238" ht="15.75" customHeight="1">
      <c r="A1238" s="180"/>
      <c r="B1238" s="197"/>
      <c r="C1238" s="152"/>
      <c r="D1238" s="152"/>
      <c r="E1238" s="152"/>
      <c r="F1238" s="152"/>
      <c r="G1238" s="197"/>
      <c r="H1238" s="197"/>
      <c r="I1238" s="152"/>
      <c r="J1238" s="50"/>
      <c r="K1238" s="50"/>
      <c r="L1238" s="50"/>
      <c r="M1238" s="50"/>
      <c r="N1238" s="152"/>
      <c r="O1238" s="197"/>
      <c r="P1238" s="197"/>
      <c r="Q1238" s="197"/>
      <c r="R1238" s="197"/>
      <c r="S1238" s="197"/>
      <c r="T1238" s="197"/>
      <c r="U1238" s="197"/>
      <c r="V1238" s="197"/>
      <c r="W1238" s="197"/>
      <c r="X1238" s="197"/>
      <c r="Y1238" s="197"/>
      <c r="Z1238" s="197"/>
    </row>
    <row r="1239" ht="15.75" customHeight="1">
      <c r="A1239" s="180"/>
      <c r="B1239" s="197"/>
      <c r="C1239" s="152"/>
      <c r="D1239" s="152"/>
      <c r="E1239" s="152"/>
      <c r="F1239" s="152"/>
      <c r="G1239" s="197"/>
      <c r="H1239" s="169"/>
      <c r="I1239" s="152"/>
      <c r="J1239" s="50"/>
      <c r="K1239" s="50"/>
      <c r="L1239" s="50"/>
      <c r="M1239" s="50"/>
      <c r="N1239" s="152"/>
      <c r="O1239" s="197"/>
      <c r="P1239" s="197"/>
      <c r="Q1239" s="197"/>
      <c r="R1239" s="197"/>
      <c r="S1239" s="197"/>
      <c r="T1239" s="197"/>
      <c r="U1239" s="197"/>
      <c r="V1239" s="197"/>
      <c r="W1239" s="197"/>
      <c r="X1239" s="197"/>
      <c r="Y1239" s="197"/>
      <c r="Z1239" s="197"/>
    </row>
    <row r="1240" ht="15.75" customHeight="1">
      <c r="A1240" s="180"/>
      <c r="B1240" s="197"/>
      <c r="C1240" s="152"/>
      <c r="D1240" s="152"/>
      <c r="E1240" s="152"/>
      <c r="F1240" s="152"/>
      <c r="G1240" s="197"/>
      <c r="H1240" s="197"/>
      <c r="I1240" s="152"/>
      <c r="J1240" s="50"/>
      <c r="K1240" s="50"/>
      <c r="L1240" s="50"/>
      <c r="M1240" s="50"/>
      <c r="N1240" s="152"/>
      <c r="O1240" s="197"/>
      <c r="P1240" s="197"/>
      <c r="Q1240" s="197"/>
      <c r="R1240" s="197"/>
      <c r="S1240" s="197"/>
      <c r="T1240" s="197"/>
      <c r="U1240" s="197"/>
      <c r="V1240" s="197"/>
      <c r="W1240" s="197"/>
      <c r="X1240" s="197"/>
      <c r="Y1240" s="197"/>
      <c r="Z1240" s="197"/>
    </row>
    <row r="1241" ht="15.75" customHeight="1">
      <c r="A1241" s="180"/>
      <c r="B1241" s="197"/>
      <c r="C1241" s="197"/>
      <c r="D1241" s="152"/>
      <c r="E1241" s="152"/>
      <c r="F1241" s="152"/>
      <c r="G1241" s="197"/>
      <c r="H1241" s="197"/>
      <c r="I1241" s="152"/>
      <c r="J1241" s="50"/>
      <c r="K1241" s="50"/>
      <c r="L1241" s="50"/>
      <c r="M1241" s="50"/>
      <c r="N1241" s="152"/>
      <c r="O1241" s="197"/>
      <c r="P1241" s="197"/>
      <c r="Q1241" s="197"/>
      <c r="R1241" s="197"/>
      <c r="S1241" s="197"/>
      <c r="T1241" s="197"/>
      <c r="U1241" s="197"/>
      <c r="V1241" s="197"/>
      <c r="W1241" s="197"/>
      <c r="X1241" s="197"/>
      <c r="Y1241" s="197"/>
      <c r="Z1241" s="197"/>
    </row>
    <row r="1242" ht="15.75" customHeight="1">
      <c r="A1242" s="180"/>
      <c r="B1242" s="197"/>
      <c r="C1242" s="152"/>
      <c r="D1242" s="152"/>
      <c r="E1242" s="152"/>
      <c r="F1242" s="152"/>
      <c r="G1242" s="197"/>
      <c r="H1242" s="197"/>
      <c r="I1242" s="152"/>
      <c r="J1242" s="50"/>
      <c r="K1242" s="50"/>
      <c r="L1242" s="50"/>
      <c r="M1242" s="50"/>
      <c r="N1242" s="152"/>
      <c r="O1242" s="197"/>
      <c r="P1242" s="197"/>
      <c r="Q1242" s="197"/>
      <c r="R1242" s="197"/>
      <c r="S1242" s="197"/>
      <c r="T1242" s="197"/>
      <c r="U1242" s="197"/>
      <c r="V1242" s="197"/>
      <c r="W1242" s="197"/>
      <c r="X1242" s="197"/>
      <c r="Y1242" s="197"/>
      <c r="Z1242" s="197"/>
    </row>
    <row r="1243" ht="15.75" customHeight="1">
      <c r="A1243" s="180"/>
      <c r="B1243" s="197"/>
      <c r="C1243" s="197"/>
      <c r="D1243" s="152"/>
      <c r="E1243" s="152"/>
      <c r="F1243" s="152"/>
      <c r="G1243" s="197"/>
      <c r="H1243" s="197"/>
      <c r="I1243" s="152"/>
      <c r="J1243" s="50"/>
      <c r="K1243" s="50"/>
      <c r="L1243" s="50"/>
      <c r="M1243" s="50"/>
      <c r="N1243" s="152"/>
      <c r="O1243" s="197"/>
      <c r="P1243" s="197"/>
      <c r="Q1243" s="197"/>
      <c r="R1243" s="197"/>
      <c r="S1243" s="197"/>
      <c r="T1243" s="197"/>
      <c r="U1243" s="197"/>
      <c r="V1243" s="197"/>
      <c r="W1243" s="197"/>
      <c r="X1243" s="197"/>
      <c r="Y1243" s="197"/>
      <c r="Z1243" s="197"/>
    </row>
    <row r="1244" ht="15.75" customHeight="1">
      <c r="A1244" s="180"/>
      <c r="B1244" s="197"/>
      <c r="C1244" s="152"/>
      <c r="D1244" s="152"/>
      <c r="E1244" s="152"/>
      <c r="F1244" s="152"/>
      <c r="G1244" s="197"/>
      <c r="H1244" s="197"/>
      <c r="I1244" s="152"/>
      <c r="J1244" s="50"/>
      <c r="K1244" s="50"/>
      <c r="L1244" s="50"/>
      <c r="M1244" s="50"/>
      <c r="N1244" s="152"/>
      <c r="O1244" s="197"/>
      <c r="P1244" s="197"/>
      <c r="Q1244" s="197"/>
      <c r="R1244" s="197"/>
      <c r="S1244" s="197"/>
      <c r="T1244" s="197"/>
      <c r="U1244" s="197"/>
      <c r="V1244" s="197"/>
      <c r="W1244" s="197"/>
      <c r="X1244" s="197"/>
      <c r="Y1244" s="197"/>
      <c r="Z1244" s="197"/>
    </row>
    <row r="1245" ht="15.75" customHeight="1">
      <c r="A1245" s="180"/>
      <c r="B1245" s="197"/>
      <c r="C1245" s="152"/>
      <c r="D1245" s="152"/>
      <c r="E1245" s="152"/>
      <c r="F1245" s="152"/>
      <c r="G1245" s="197"/>
      <c r="H1245" s="197"/>
      <c r="I1245" s="152"/>
      <c r="J1245" s="50"/>
      <c r="K1245" s="50"/>
      <c r="L1245" s="50"/>
      <c r="M1245" s="50"/>
      <c r="N1245" s="152"/>
      <c r="O1245" s="197"/>
      <c r="P1245" s="197"/>
      <c r="Q1245" s="197"/>
      <c r="R1245" s="197"/>
      <c r="S1245" s="197"/>
      <c r="T1245" s="197"/>
      <c r="U1245" s="197"/>
      <c r="V1245" s="197"/>
      <c r="W1245" s="197"/>
      <c r="X1245" s="197"/>
      <c r="Y1245" s="197"/>
      <c r="Z1245" s="197"/>
    </row>
    <row r="1246" ht="15.75" customHeight="1">
      <c r="A1246" s="180"/>
      <c r="B1246" s="197"/>
      <c r="C1246" s="197"/>
      <c r="D1246" s="152"/>
      <c r="E1246" s="152"/>
      <c r="F1246" s="152"/>
      <c r="G1246" s="197"/>
      <c r="H1246" s="197"/>
      <c r="I1246" s="152"/>
      <c r="J1246" s="50"/>
      <c r="K1246" s="50"/>
      <c r="L1246" s="50"/>
      <c r="M1246" s="50"/>
      <c r="N1246" s="152"/>
      <c r="O1246" s="197"/>
      <c r="P1246" s="197"/>
      <c r="Q1246" s="197"/>
      <c r="R1246" s="197"/>
      <c r="S1246" s="197"/>
      <c r="T1246" s="197"/>
      <c r="U1246" s="197"/>
      <c r="V1246" s="197"/>
      <c r="W1246" s="197"/>
      <c r="X1246" s="197"/>
      <c r="Y1246" s="197"/>
      <c r="Z1246" s="197"/>
    </row>
    <row r="1247" ht="15.75" customHeight="1">
      <c r="A1247" s="180"/>
      <c r="B1247" s="197"/>
      <c r="C1247" s="152"/>
      <c r="D1247" s="152"/>
      <c r="E1247" s="152"/>
      <c r="F1247" s="152"/>
      <c r="G1247" s="197"/>
      <c r="H1247" s="197"/>
      <c r="I1247" s="152"/>
      <c r="J1247" s="50"/>
      <c r="K1247" s="50"/>
      <c r="L1247" s="50"/>
      <c r="M1247" s="50"/>
      <c r="N1247" s="152"/>
      <c r="O1247" s="197"/>
      <c r="P1247" s="197"/>
      <c r="Q1247" s="197"/>
      <c r="R1247" s="197"/>
      <c r="S1247" s="197"/>
      <c r="T1247" s="197"/>
      <c r="U1247" s="197"/>
      <c r="V1247" s="197"/>
      <c r="W1247" s="197"/>
      <c r="X1247" s="197"/>
      <c r="Y1247" s="197"/>
      <c r="Z1247" s="197"/>
    </row>
    <row r="1248" ht="15.75" customHeight="1">
      <c r="A1248" s="180"/>
      <c r="B1248" s="197"/>
      <c r="C1248" s="197"/>
      <c r="D1248" s="152"/>
      <c r="E1248" s="152"/>
      <c r="F1248" s="152"/>
      <c r="G1248" s="197"/>
      <c r="H1248" s="169"/>
      <c r="I1248" s="152"/>
      <c r="J1248" s="50"/>
      <c r="K1248" s="50"/>
      <c r="L1248" s="50"/>
      <c r="M1248" s="50"/>
      <c r="N1248" s="152"/>
      <c r="O1248" s="197"/>
      <c r="P1248" s="197"/>
      <c r="Q1248" s="197"/>
      <c r="R1248" s="197"/>
      <c r="S1248" s="197"/>
      <c r="T1248" s="197"/>
      <c r="U1248" s="197"/>
      <c r="V1248" s="197"/>
      <c r="W1248" s="197"/>
      <c r="X1248" s="197"/>
      <c r="Y1248" s="197"/>
      <c r="Z1248" s="197"/>
    </row>
    <row r="1249" ht="15.75" customHeight="1">
      <c r="A1249" s="180"/>
      <c r="B1249" s="197"/>
      <c r="C1249" s="152"/>
      <c r="D1249" s="152"/>
      <c r="E1249" s="152"/>
      <c r="F1249" s="152"/>
      <c r="G1249" s="197"/>
      <c r="H1249" s="197"/>
      <c r="I1249" s="152"/>
      <c r="J1249" s="50"/>
      <c r="K1249" s="50"/>
      <c r="L1249" s="50"/>
      <c r="M1249" s="50"/>
      <c r="N1249" s="152"/>
      <c r="O1249" s="197"/>
      <c r="P1249" s="197"/>
      <c r="Q1249" s="197"/>
      <c r="R1249" s="197"/>
      <c r="S1249" s="197"/>
      <c r="T1249" s="197"/>
      <c r="U1249" s="197"/>
      <c r="V1249" s="197"/>
      <c r="W1249" s="197"/>
      <c r="X1249" s="197"/>
      <c r="Y1249" s="197"/>
      <c r="Z1249" s="197"/>
    </row>
    <row r="1250" ht="15.75" customHeight="1">
      <c r="A1250" s="180"/>
      <c r="B1250" s="197"/>
      <c r="C1250" s="197"/>
      <c r="D1250" s="152"/>
      <c r="E1250" s="152"/>
      <c r="F1250" s="152"/>
      <c r="G1250" s="197"/>
      <c r="H1250" s="197"/>
      <c r="I1250" s="152"/>
      <c r="J1250" s="50"/>
      <c r="K1250" s="50"/>
      <c r="L1250" s="50"/>
      <c r="M1250" s="50"/>
      <c r="N1250" s="152"/>
      <c r="O1250" s="197"/>
      <c r="P1250" s="197"/>
      <c r="Q1250" s="197"/>
      <c r="R1250" s="197"/>
      <c r="S1250" s="197"/>
      <c r="T1250" s="197"/>
      <c r="U1250" s="197"/>
      <c r="V1250" s="197"/>
      <c r="W1250" s="197"/>
      <c r="X1250" s="197"/>
      <c r="Y1250" s="197"/>
      <c r="Z1250" s="197"/>
    </row>
    <row r="1251" ht="15.75" customHeight="1">
      <c r="A1251" s="180"/>
      <c r="B1251" s="197"/>
      <c r="C1251" s="152"/>
      <c r="D1251" s="152"/>
      <c r="E1251" s="152"/>
      <c r="F1251" s="152"/>
      <c r="G1251" s="197"/>
      <c r="H1251" s="197"/>
      <c r="I1251" s="152"/>
      <c r="J1251" s="50"/>
      <c r="K1251" s="50"/>
      <c r="L1251" s="50"/>
      <c r="M1251" s="50"/>
      <c r="N1251" s="152"/>
      <c r="O1251" s="197"/>
      <c r="P1251" s="197"/>
      <c r="Q1251" s="197"/>
      <c r="R1251" s="197"/>
      <c r="S1251" s="197"/>
      <c r="T1251" s="197"/>
      <c r="U1251" s="197"/>
      <c r="V1251" s="197"/>
      <c r="W1251" s="197"/>
      <c r="X1251" s="197"/>
      <c r="Y1251" s="197"/>
      <c r="Z1251" s="197"/>
    </row>
    <row r="1252" ht="15.75" customHeight="1">
      <c r="A1252" s="180"/>
      <c r="B1252" s="197"/>
      <c r="C1252" s="152"/>
      <c r="D1252" s="152"/>
      <c r="E1252" s="152"/>
      <c r="F1252" s="152"/>
      <c r="G1252" s="197"/>
      <c r="H1252" s="197"/>
      <c r="I1252" s="152"/>
      <c r="J1252" s="50"/>
      <c r="K1252" s="50"/>
      <c r="L1252" s="50"/>
      <c r="M1252" s="50"/>
      <c r="N1252" s="152"/>
      <c r="O1252" s="197"/>
      <c r="P1252" s="197"/>
      <c r="Q1252" s="197"/>
      <c r="R1252" s="197"/>
      <c r="S1252" s="197"/>
      <c r="T1252" s="197"/>
      <c r="U1252" s="197"/>
      <c r="V1252" s="197"/>
      <c r="W1252" s="197"/>
      <c r="X1252" s="197"/>
      <c r="Y1252" s="197"/>
      <c r="Z1252" s="197"/>
    </row>
    <row r="1253" ht="15.75" customHeight="1">
      <c r="A1253" s="180"/>
      <c r="B1253" s="197"/>
      <c r="C1253" s="197"/>
      <c r="D1253" s="152"/>
      <c r="E1253" s="152"/>
      <c r="F1253" s="152"/>
      <c r="G1253" s="197"/>
      <c r="H1253" s="197"/>
      <c r="I1253" s="152"/>
      <c r="J1253" s="50"/>
      <c r="K1253" s="50"/>
      <c r="L1253" s="50"/>
      <c r="M1253" s="50"/>
      <c r="N1253" s="152"/>
      <c r="O1253" s="197"/>
      <c r="P1253" s="197"/>
      <c r="Q1253" s="197"/>
      <c r="R1253" s="197"/>
      <c r="S1253" s="197"/>
      <c r="T1253" s="197"/>
      <c r="U1253" s="197"/>
      <c r="V1253" s="197"/>
      <c r="W1253" s="197"/>
      <c r="X1253" s="197"/>
      <c r="Y1253" s="197"/>
      <c r="Z1253" s="197"/>
    </row>
    <row r="1254" ht="15.75" customHeight="1">
      <c r="A1254" s="180"/>
      <c r="B1254" s="197"/>
      <c r="C1254" s="152"/>
      <c r="D1254" s="152"/>
      <c r="E1254" s="152"/>
      <c r="F1254" s="152"/>
      <c r="G1254" s="197"/>
      <c r="H1254" s="197"/>
      <c r="I1254" s="152"/>
      <c r="J1254" s="50"/>
      <c r="K1254" s="50"/>
      <c r="L1254" s="50"/>
      <c r="M1254" s="50"/>
      <c r="N1254" s="152"/>
      <c r="O1254" s="197"/>
      <c r="P1254" s="197"/>
      <c r="Q1254" s="197"/>
      <c r="R1254" s="197"/>
      <c r="S1254" s="197"/>
      <c r="T1254" s="197"/>
      <c r="U1254" s="197"/>
      <c r="V1254" s="197"/>
      <c r="W1254" s="197"/>
      <c r="X1254" s="197"/>
      <c r="Y1254" s="197"/>
      <c r="Z1254" s="197"/>
    </row>
    <row r="1255" ht="15.75" customHeight="1">
      <c r="A1255" s="180"/>
      <c r="B1255" s="197"/>
      <c r="C1255" s="152"/>
      <c r="D1255" s="152"/>
      <c r="E1255" s="152"/>
      <c r="F1255" s="152"/>
      <c r="G1255" s="197"/>
      <c r="H1255" s="169"/>
      <c r="I1255" s="152"/>
      <c r="J1255" s="50"/>
      <c r="K1255" s="50"/>
      <c r="L1255" s="50"/>
      <c r="M1255" s="50"/>
      <c r="N1255" s="152"/>
      <c r="O1255" s="197"/>
      <c r="P1255" s="197"/>
      <c r="Q1255" s="197"/>
      <c r="R1255" s="197"/>
      <c r="S1255" s="197"/>
      <c r="T1255" s="197"/>
      <c r="U1255" s="197"/>
      <c r="V1255" s="197"/>
      <c r="W1255" s="197"/>
      <c r="X1255" s="197"/>
      <c r="Y1255" s="197"/>
      <c r="Z1255" s="197"/>
    </row>
    <row r="1256" ht="15.75" customHeight="1">
      <c r="A1256" s="180"/>
      <c r="B1256" s="197"/>
      <c r="C1256" s="152"/>
      <c r="D1256" s="152"/>
      <c r="E1256" s="152"/>
      <c r="F1256" s="152"/>
      <c r="G1256" s="197"/>
      <c r="H1256" s="169"/>
      <c r="I1256" s="152"/>
      <c r="J1256" s="50"/>
      <c r="K1256" s="50"/>
      <c r="L1256" s="50"/>
      <c r="M1256" s="50"/>
      <c r="N1256" s="152"/>
      <c r="O1256" s="197"/>
      <c r="P1256" s="197"/>
      <c r="Q1256" s="197"/>
      <c r="R1256" s="197"/>
      <c r="S1256" s="197"/>
      <c r="T1256" s="197"/>
      <c r="U1256" s="197"/>
      <c r="V1256" s="197"/>
      <c r="W1256" s="197"/>
      <c r="X1256" s="197"/>
      <c r="Y1256" s="197"/>
      <c r="Z1256" s="197"/>
    </row>
    <row r="1257" ht="15.75" customHeight="1">
      <c r="A1257" s="180"/>
      <c r="B1257" s="197"/>
      <c r="C1257" s="197"/>
      <c r="D1257" s="152"/>
      <c r="E1257" s="152"/>
      <c r="F1257" s="152"/>
      <c r="G1257" s="197"/>
      <c r="H1257" s="197"/>
      <c r="I1257" s="152"/>
      <c r="J1257" s="50"/>
      <c r="K1257" s="50"/>
      <c r="L1257" s="50"/>
      <c r="M1257" s="50"/>
      <c r="N1257" s="152"/>
      <c r="O1257" s="197"/>
      <c r="P1257" s="197"/>
      <c r="Q1257" s="197"/>
      <c r="R1257" s="197"/>
      <c r="S1257" s="197"/>
      <c r="T1257" s="197"/>
      <c r="U1257" s="197"/>
      <c r="V1257" s="197"/>
      <c r="W1257" s="197"/>
      <c r="X1257" s="197"/>
      <c r="Y1257" s="197"/>
      <c r="Z1257" s="197"/>
    </row>
    <row r="1258" ht="15.75" customHeight="1">
      <c r="A1258" s="180"/>
      <c r="B1258" s="197"/>
      <c r="C1258" s="152"/>
      <c r="D1258" s="152"/>
      <c r="E1258" s="152"/>
      <c r="F1258" s="152"/>
      <c r="G1258" s="197"/>
      <c r="H1258" s="197"/>
      <c r="I1258" s="152"/>
      <c r="J1258" s="50"/>
      <c r="K1258" s="50"/>
      <c r="L1258" s="50"/>
      <c r="M1258" s="50"/>
      <c r="N1258" s="152"/>
      <c r="O1258" s="197"/>
      <c r="P1258" s="197"/>
      <c r="Q1258" s="197"/>
      <c r="R1258" s="197"/>
      <c r="S1258" s="197"/>
      <c r="T1258" s="197"/>
      <c r="U1258" s="197"/>
      <c r="V1258" s="197"/>
      <c r="W1258" s="197"/>
      <c r="X1258" s="197"/>
      <c r="Y1258" s="197"/>
      <c r="Z1258" s="197"/>
    </row>
    <row r="1259" ht="15.75" customHeight="1">
      <c r="A1259" s="180"/>
      <c r="B1259" s="197"/>
      <c r="C1259" s="152"/>
      <c r="D1259" s="152"/>
      <c r="E1259" s="152"/>
      <c r="F1259" s="152"/>
      <c r="G1259" s="197"/>
      <c r="H1259" s="197"/>
      <c r="I1259" s="152"/>
      <c r="J1259" s="50"/>
      <c r="K1259" s="50"/>
      <c r="L1259" s="50"/>
      <c r="M1259" s="50"/>
      <c r="N1259" s="152"/>
      <c r="O1259" s="197"/>
      <c r="P1259" s="197"/>
      <c r="Q1259" s="197"/>
      <c r="R1259" s="197"/>
      <c r="S1259" s="197"/>
      <c r="T1259" s="197"/>
      <c r="U1259" s="197"/>
      <c r="V1259" s="197"/>
      <c r="W1259" s="197"/>
      <c r="X1259" s="197"/>
      <c r="Y1259" s="197"/>
      <c r="Z1259" s="197"/>
    </row>
    <row r="1260" ht="15.75" customHeight="1">
      <c r="A1260" s="180"/>
      <c r="B1260" s="197"/>
      <c r="C1260" s="197"/>
      <c r="D1260" s="152"/>
      <c r="E1260" s="152"/>
      <c r="F1260" s="152"/>
      <c r="G1260" s="197"/>
      <c r="H1260" s="197"/>
      <c r="I1260" s="152"/>
      <c r="J1260" s="50"/>
      <c r="K1260" s="50"/>
      <c r="L1260" s="50"/>
      <c r="M1260" s="50"/>
      <c r="N1260" s="152"/>
      <c r="O1260" s="197"/>
      <c r="P1260" s="197"/>
      <c r="Q1260" s="197"/>
      <c r="R1260" s="197"/>
      <c r="S1260" s="197"/>
      <c r="T1260" s="197"/>
      <c r="U1260" s="197"/>
      <c r="V1260" s="197"/>
      <c r="W1260" s="197"/>
      <c r="X1260" s="197"/>
      <c r="Y1260" s="197"/>
      <c r="Z1260" s="197"/>
    </row>
    <row r="1261" ht="15.75" customHeight="1">
      <c r="A1261" s="180"/>
      <c r="B1261" s="197"/>
      <c r="C1261" s="197"/>
      <c r="D1261" s="152"/>
      <c r="E1261" s="152"/>
      <c r="F1261" s="152"/>
      <c r="G1261" s="197"/>
      <c r="H1261" s="197"/>
      <c r="I1261" s="152"/>
      <c r="J1261" s="50"/>
      <c r="K1261" s="50"/>
      <c r="L1261" s="50"/>
      <c r="M1261" s="50"/>
      <c r="N1261" s="152"/>
      <c r="O1261" s="197"/>
      <c r="P1261" s="197"/>
      <c r="Q1261" s="197"/>
      <c r="R1261" s="197"/>
      <c r="S1261" s="197"/>
      <c r="T1261" s="197"/>
      <c r="U1261" s="197"/>
      <c r="V1261" s="197"/>
      <c r="W1261" s="197"/>
      <c r="X1261" s="197"/>
      <c r="Y1261" s="197"/>
      <c r="Z1261" s="197"/>
    </row>
    <row r="1262" ht="15.75" customHeight="1">
      <c r="A1262" s="180"/>
      <c r="B1262" s="197"/>
      <c r="C1262" s="152"/>
      <c r="D1262" s="152"/>
      <c r="E1262" s="152"/>
      <c r="F1262" s="152"/>
      <c r="G1262" s="197"/>
      <c r="H1262" s="197"/>
      <c r="I1262" s="152"/>
      <c r="J1262" s="50"/>
      <c r="K1262" s="50"/>
      <c r="L1262" s="50"/>
      <c r="M1262" s="50"/>
      <c r="N1262" s="152"/>
      <c r="O1262" s="197"/>
      <c r="P1262" s="197"/>
      <c r="Q1262" s="197"/>
      <c r="R1262" s="197"/>
      <c r="S1262" s="197"/>
      <c r="T1262" s="197"/>
      <c r="U1262" s="197"/>
      <c r="V1262" s="197"/>
      <c r="W1262" s="197"/>
      <c r="X1262" s="197"/>
      <c r="Y1262" s="197"/>
      <c r="Z1262" s="197"/>
    </row>
    <row r="1263" ht="15.75" customHeight="1">
      <c r="A1263" s="180"/>
      <c r="B1263" s="197"/>
      <c r="C1263" s="152"/>
      <c r="D1263" s="152"/>
      <c r="E1263" s="152"/>
      <c r="F1263" s="152"/>
      <c r="G1263" s="197"/>
      <c r="H1263" s="169"/>
      <c r="I1263" s="152"/>
      <c r="J1263" s="50"/>
      <c r="K1263" s="50"/>
      <c r="L1263" s="50"/>
      <c r="M1263" s="50"/>
      <c r="N1263" s="152"/>
      <c r="O1263" s="197"/>
      <c r="P1263" s="197"/>
      <c r="Q1263" s="197"/>
      <c r="R1263" s="197"/>
      <c r="S1263" s="197"/>
      <c r="T1263" s="197"/>
      <c r="U1263" s="197"/>
      <c r="V1263" s="197"/>
      <c r="W1263" s="197"/>
      <c r="X1263" s="197"/>
      <c r="Y1263" s="197"/>
      <c r="Z1263" s="197"/>
    </row>
    <row r="1264" ht="15.75" customHeight="1">
      <c r="A1264" s="180"/>
      <c r="B1264" s="197"/>
      <c r="C1264" s="152"/>
      <c r="D1264" s="152"/>
      <c r="E1264" s="152"/>
      <c r="F1264" s="152"/>
      <c r="G1264" s="197"/>
      <c r="H1264" s="169"/>
      <c r="I1264" s="152"/>
      <c r="J1264" s="50"/>
      <c r="K1264" s="50"/>
      <c r="L1264" s="50"/>
      <c r="M1264" s="50"/>
      <c r="N1264" s="152"/>
      <c r="O1264" s="197"/>
      <c r="P1264" s="197"/>
      <c r="Q1264" s="197"/>
      <c r="R1264" s="197"/>
      <c r="S1264" s="197"/>
      <c r="T1264" s="197"/>
      <c r="U1264" s="197"/>
      <c r="V1264" s="197"/>
      <c r="W1264" s="197"/>
      <c r="X1264" s="197"/>
      <c r="Y1264" s="197"/>
      <c r="Z1264" s="197"/>
    </row>
    <row r="1265" ht="15.75" customHeight="1">
      <c r="A1265" s="180"/>
      <c r="B1265" s="197"/>
      <c r="C1265" s="152"/>
      <c r="D1265" s="152"/>
      <c r="E1265" s="152"/>
      <c r="F1265" s="152"/>
      <c r="G1265" s="197"/>
      <c r="H1265" s="197"/>
      <c r="I1265" s="152"/>
      <c r="J1265" s="50"/>
      <c r="K1265" s="50"/>
      <c r="L1265" s="50"/>
      <c r="M1265" s="50"/>
      <c r="N1265" s="152"/>
      <c r="O1265" s="197"/>
      <c r="P1265" s="197"/>
      <c r="Q1265" s="197"/>
      <c r="R1265" s="197"/>
      <c r="S1265" s="197"/>
      <c r="T1265" s="197"/>
      <c r="U1265" s="197"/>
      <c r="V1265" s="197"/>
      <c r="W1265" s="197"/>
      <c r="X1265" s="197"/>
      <c r="Y1265" s="197"/>
      <c r="Z1265" s="197"/>
    </row>
    <row r="1266" ht="15.75" customHeight="1">
      <c r="A1266" s="180"/>
      <c r="B1266" s="197"/>
      <c r="C1266" s="152"/>
      <c r="D1266" s="152"/>
      <c r="E1266" s="152"/>
      <c r="F1266" s="152"/>
      <c r="G1266" s="197"/>
      <c r="H1266" s="169"/>
      <c r="I1266" s="152"/>
      <c r="J1266" s="50"/>
      <c r="K1266" s="50"/>
      <c r="L1266" s="50"/>
      <c r="M1266" s="50"/>
      <c r="N1266" s="152"/>
      <c r="O1266" s="197"/>
      <c r="P1266" s="197"/>
      <c r="Q1266" s="197"/>
      <c r="R1266" s="197"/>
      <c r="S1266" s="197"/>
      <c r="T1266" s="197"/>
      <c r="U1266" s="197"/>
      <c r="V1266" s="197"/>
      <c r="W1266" s="197"/>
      <c r="X1266" s="197"/>
      <c r="Y1266" s="197"/>
      <c r="Z1266" s="197"/>
    </row>
    <row r="1267" ht="15.75" customHeight="1">
      <c r="A1267" s="180"/>
      <c r="B1267" s="197"/>
      <c r="C1267" s="152"/>
      <c r="D1267" s="152"/>
      <c r="E1267" s="152"/>
      <c r="F1267" s="152"/>
      <c r="G1267" s="197"/>
      <c r="H1267" s="197"/>
      <c r="I1267" s="152"/>
      <c r="J1267" s="50"/>
      <c r="K1267" s="50"/>
      <c r="L1267" s="50"/>
      <c r="M1267" s="50"/>
      <c r="N1267" s="152"/>
      <c r="O1267" s="197"/>
      <c r="P1267" s="197"/>
      <c r="Q1267" s="197"/>
      <c r="R1267" s="197"/>
      <c r="S1267" s="197"/>
      <c r="T1267" s="197"/>
      <c r="U1267" s="197"/>
      <c r="V1267" s="197"/>
      <c r="W1267" s="197"/>
      <c r="X1267" s="197"/>
      <c r="Y1267" s="197"/>
      <c r="Z1267" s="197"/>
    </row>
    <row r="1268" ht="15.75" customHeight="1">
      <c r="A1268" s="180"/>
      <c r="B1268" s="197"/>
      <c r="C1268" s="197"/>
      <c r="D1268" s="152"/>
      <c r="E1268" s="152"/>
      <c r="F1268" s="152"/>
      <c r="G1268" s="197"/>
      <c r="H1268" s="197"/>
      <c r="I1268" s="152"/>
      <c r="J1268" s="50"/>
      <c r="K1268" s="50"/>
      <c r="L1268" s="50"/>
      <c r="M1268" s="50"/>
      <c r="N1268" s="152"/>
      <c r="O1268" s="197"/>
      <c r="P1268" s="197"/>
      <c r="Q1268" s="197"/>
      <c r="R1268" s="197"/>
      <c r="S1268" s="197"/>
      <c r="T1268" s="197"/>
      <c r="U1268" s="197"/>
      <c r="V1268" s="197"/>
      <c r="W1268" s="197"/>
      <c r="X1268" s="197"/>
      <c r="Y1268" s="197"/>
      <c r="Z1268" s="197"/>
    </row>
    <row r="1269" ht="15.75" customHeight="1">
      <c r="A1269" s="180"/>
      <c r="B1269" s="197"/>
      <c r="C1269" s="197"/>
      <c r="D1269" s="152"/>
      <c r="E1269" s="152"/>
      <c r="F1269" s="152"/>
      <c r="G1269" s="197"/>
      <c r="H1269" s="197"/>
      <c r="I1269" s="152"/>
      <c r="J1269" s="50"/>
      <c r="K1269" s="50"/>
      <c r="L1269" s="50"/>
      <c r="M1269" s="50"/>
      <c r="N1269" s="152"/>
      <c r="O1269" s="197"/>
      <c r="P1269" s="197"/>
      <c r="Q1269" s="197"/>
      <c r="R1269" s="197"/>
      <c r="S1269" s="197"/>
      <c r="T1269" s="197"/>
      <c r="U1269" s="197"/>
      <c r="V1269" s="197"/>
      <c r="W1269" s="197"/>
      <c r="X1269" s="197"/>
      <c r="Y1269" s="197"/>
      <c r="Z1269" s="197"/>
    </row>
    <row r="1270" ht="15.75" customHeight="1">
      <c r="A1270" s="180"/>
      <c r="B1270" s="197"/>
      <c r="C1270" s="152"/>
      <c r="D1270" s="152"/>
      <c r="E1270" s="152"/>
      <c r="F1270" s="152"/>
      <c r="G1270" s="197"/>
      <c r="H1270" s="197"/>
      <c r="I1270" s="152"/>
      <c r="J1270" s="50"/>
      <c r="K1270" s="50"/>
      <c r="L1270" s="50"/>
      <c r="M1270" s="50"/>
      <c r="N1270" s="152"/>
      <c r="O1270" s="197"/>
      <c r="P1270" s="197"/>
      <c r="Q1270" s="197"/>
      <c r="R1270" s="197"/>
      <c r="S1270" s="197"/>
      <c r="T1270" s="197"/>
      <c r="U1270" s="197"/>
      <c r="V1270" s="197"/>
      <c r="W1270" s="197"/>
      <c r="X1270" s="197"/>
      <c r="Y1270" s="197"/>
      <c r="Z1270" s="197"/>
    </row>
    <row r="1271" ht="15.75" customHeight="1">
      <c r="A1271" s="241"/>
      <c r="B1271" s="242"/>
      <c r="C1271" s="243"/>
      <c r="D1271" s="243"/>
      <c r="E1271" s="243"/>
      <c r="F1271" s="243"/>
      <c r="G1271" s="242"/>
      <c r="H1271" s="242"/>
      <c r="I1271" s="243"/>
      <c r="J1271" s="242"/>
      <c r="K1271" s="242"/>
      <c r="L1271" s="242"/>
      <c r="M1271" s="242"/>
      <c r="N1271" s="243"/>
      <c r="O1271" s="242"/>
      <c r="P1271" s="242"/>
      <c r="Q1271" s="242"/>
      <c r="R1271" s="242"/>
      <c r="S1271" s="242"/>
      <c r="T1271" s="242"/>
      <c r="U1271" s="242"/>
      <c r="V1271" s="242"/>
      <c r="W1271" s="242"/>
      <c r="X1271" s="242"/>
      <c r="Y1271" s="242"/>
      <c r="Z1271" s="242"/>
    </row>
    <row r="1272" ht="15.75" customHeight="1">
      <c r="A1272" s="180"/>
      <c r="B1272" s="197"/>
      <c r="C1272" s="197"/>
      <c r="D1272" s="197"/>
      <c r="E1272" s="197"/>
      <c r="F1272" s="197"/>
      <c r="G1272" s="197"/>
      <c r="H1272" s="197"/>
      <c r="I1272" s="152"/>
      <c r="J1272" s="50"/>
      <c r="K1272" s="50"/>
      <c r="L1272" s="50"/>
      <c r="M1272" s="50"/>
      <c r="N1272" s="152"/>
      <c r="O1272" s="197"/>
      <c r="P1272" s="197"/>
      <c r="Q1272" s="197"/>
      <c r="R1272" s="197"/>
      <c r="S1272" s="197"/>
      <c r="T1272" s="197"/>
      <c r="U1272" s="197"/>
      <c r="V1272" s="197"/>
      <c r="W1272" s="197"/>
      <c r="X1272" s="197"/>
      <c r="Y1272" s="197"/>
      <c r="Z1272" s="197"/>
    </row>
    <row r="1273" ht="15.75" customHeight="1">
      <c r="A1273" s="180"/>
      <c r="B1273" s="197"/>
      <c r="C1273" s="197"/>
      <c r="D1273" s="197"/>
      <c r="E1273" s="197"/>
      <c r="F1273" s="197"/>
      <c r="G1273" s="197"/>
      <c r="H1273" s="197"/>
      <c r="I1273" s="152"/>
      <c r="J1273" s="50"/>
      <c r="K1273" s="50"/>
      <c r="L1273" s="50"/>
      <c r="M1273" s="50"/>
      <c r="N1273" s="152"/>
      <c r="O1273" s="197"/>
      <c r="P1273" s="197"/>
      <c r="Q1273" s="197"/>
      <c r="R1273" s="197"/>
      <c r="S1273" s="197"/>
      <c r="T1273" s="197"/>
      <c r="U1273" s="197"/>
      <c r="V1273" s="197"/>
      <c r="W1273" s="197"/>
      <c r="X1273" s="197"/>
      <c r="Y1273" s="197"/>
      <c r="Z1273" s="197"/>
    </row>
    <row r="1274" ht="15.75" customHeight="1">
      <c r="A1274" s="180"/>
      <c r="B1274" s="197"/>
      <c r="C1274" s="197"/>
      <c r="D1274" s="152"/>
      <c r="E1274" s="152"/>
      <c r="F1274" s="197"/>
      <c r="G1274" s="197"/>
      <c r="H1274" s="197"/>
      <c r="I1274" s="152"/>
      <c r="J1274" s="50"/>
      <c r="K1274" s="152"/>
      <c r="L1274" s="152"/>
      <c r="M1274" s="50"/>
      <c r="N1274" s="152"/>
      <c r="O1274" s="197"/>
      <c r="P1274" s="197"/>
      <c r="Q1274" s="197"/>
      <c r="R1274" s="197"/>
      <c r="S1274" s="197"/>
      <c r="T1274" s="197"/>
      <c r="U1274" s="197"/>
      <c r="V1274" s="197"/>
      <c r="W1274" s="197"/>
      <c r="X1274" s="197"/>
      <c r="Y1274" s="197"/>
      <c r="Z1274" s="197"/>
    </row>
    <row r="1275" ht="15.75" customHeight="1">
      <c r="A1275" s="180"/>
      <c r="B1275" s="197"/>
      <c r="C1275" s="152"/>
      <c r="D1275" s="152"/>
      <c r="E1275" s="152"/>
      <c r="F1275" s="152"/>
      <c r="G1275" s="197"/>
      <c r="H1275" s="197"/>
      <c r="I1275" s="152"/>
      <c r="J1275" s="152"/>
      <c r="K1275" s="152"/>
      <c r="L1275" s="152"/>
      <c r="M1275" s="152"/>
      <c r="N1275" s="152"/>
      <c r="O1275" s="197"/>
      <c r="P1275" s="197"/>
      <c r="Q1275" s="197"/>
      <c r="R1275" s="197"/>
      <c r="S1275" s="197"/>
      <c r="T1275" s="197"/>
      <c r="U1275" s="197"/>
      <c r="V1275" s="197"/>
      <c r="W1275" s="197"/>
      <c r="X1275" s="197"/>
      <c r="Y1275" s="197"/>
      <c r="Z1275" s="197"/>
    </row>
    <row r="1276" ht="15.75" customHeight="1">
      <c r="A1276" s="180"/>
      <c r="B1276" s="197"/>
      <c r="C1276" s="152"/>
      <c r="D1276" s="152"/>
      <c r="E1276" s="152"/>
      <c r="F1276" s="152"/>
      <c r="G1276" s="197"/>
      <c r="H1276" s="197"/>
      <c r="I1276" s="152"/>
      <c r="J1276" s="152"/>
      <c r="K1276" s="152"/>
      <c r="L1276" s="152"/>
      <c r="M1276" s="152"/>
      <c r="N1276" s="152"/>
      <c r="O1276" s="197"/>
      <c r="P1276" s="197"/>
      <c r="Q1276" s="197"/>
      <c r="R1276" s="197"/>
      <c r="S1276" s="197"/>
      <c r="T1276" s="197"/>
      <c r="U1276" s="197"/>
      <c r="V1276" s="197"/>
      <c r="W1276" s="197"/>
      <c r="X1276" s="197"/>
      <c r="Y1276" s="197"/>
      <c r="Z1276" s="197"/>
    </row>
    <row r="1277" ht="15.75" customHeight="1">
      <c r="A1277" s="180"/>
      <c r="B1277" s="197"/>
      <c r="C1277" s="152"/>
      <c r="D1277" s="197"/>
      <c r="E1277" s="197"/>
      <c r="F1277" s="197"/>
      <c r="G1277" s="197"/>
      <c r="H1277" s="197"/>
      <c r="I1277" s="152"/>
      <c r="J1277" s="152"/>
      <c r="K1277" s="50"/>
      <c r="L1277" s="50"/>
      <c r="M1277" s="50"/>
      <c r="N1277" s="152"/>
      <c r="O1277" s="197"/>
      <c r="P1277" s="197"/>
      <c r="Q1277" s="197"/>
      <c r="R1277" s="197"/>
      <c r="S1277" s="197"/>
      <c r="T1277" s="197"/>
      <c r="U1277" s="197"/>
      <c r="V1277" s="197"/>
      <c r="W1277" s="197"/>
      <c r="X1277" s="197"/>
      <c r="Y1277" s="197"/>
      <c r="Z1277" s="197"/>
    </row>
    <row r="1278" ht="15.75" customHeight="1">
      <c r="A1278" s="180"/>
      <c r="B1278" s="197"/>
      <c r="C1278" s="197"/>
      <c r="D1278" s="152"/>
      <c r="E1278" s="152"/>
      <c r="F1278" s="197"/>
      <c r="G1278" s="197"/>
      <c r="H1278" s="197"/>
      <c r="I1278" s="152"/>
      <c r="J1278" s="50"/>
      <c r="K1278" s="152"/>
      <c r="L1278" s="152"/>
      <c r="M1278" s="50"/>
      <c r="N1278" s="152"/>
      <c r="O1278" s="197"/>
      <c r="P1278" s="197"/>
      <c r="Q1278" s="197"/>
      <c r="R1278" s="197"/>
      <c r="S1278" s="197"/>
      <c r="T1278" s="197"/>
      <c r="U1278" s="197"/>
      <c r="V1278" s="197"/>
      <c r="W1278" s="197"/>
      <c r="X1278" s="197"/>
      <c r="Y1278" s="197"/>
      <c r="Z1278" s="197"/>
    </row>
    <row r="1279" ht="15.75" customHeight="1">
      <c r="A1279" s="180"/>
      <c r="B1279" s="197"/>
      <c r="C1279" s="197"/>
      <c r="D1279" s="152"/>
      <c r="E1279" s="152"/>
      <c r="F1279" s="197"/>
      <c r="G1279" s="197"/>
      <c r="H1279" s="169"/>
      <c r="I1279" s="152"/>
      <c r="J1279" s="50"/>
      <c r="K1279" s="152"/>
      <c r="L1279" s="152"/>
      <c r="M1279" s="50"/>
      <c r="N1279" s="152"/>
      <c r="O1279" s="197"/>
      <c r="P1279" s="197"/>
      <c r="Q1279" s="197"/>
      <c r="R1279" s="197"/>
      <c r="S1279" s="197"/>
      <c r="T1279" s="197"/>
      <c r="U1279" s="197"/>
      <c r="V1279" s="197"/>
      <c r="W1279" s="197"/>
      <c r="X1279" s="197"/>
      <c r="Y1279" s="197"/>
      <c r="Z1279" s="197"/>
    </row>
    <row r="1280" ht="15.75" customHeight="1">
      <c r="A1280" s="180"/>
      <c r="B1280" s="197"/>
      <c r="C1280" s="197"/>
      <c r="D1280" s="197"/>
      <c r="E1280" s="152"/>
      <c r="F1280" s="197"/>
      <c r="G1280" s="197"/>
      <c r="H1280" s="169"/>
      <c r="I1280" s="152"/>
      <c r="J1280" s="50"/>
      <c r="K1280" s="50"/>
      <c r="L1280" s="152"/>
      <c r="M1280" s="50"/>
      <c r="N1280" s="152"/>
      <c r="O1280" s="197"/>
      <c r="P1280" s="197"/>
      <c r="Q1280" s="197"/>
      <c r="R1280" s="197"/>
      <c r="S1280" s="197"/>
      <c r="T1280" s="197"/>
      <c r="U1280" s="197"/>
      <c r="V1280" s="197"/>
      <c r="W1280" s="197"/>
      <c r="X1280" s="197"/>
      <c r="Y1280" s="197"/>
      <c r="Z1280" s="197"/>
    </row>
    <row r="1281" ht="15.75" customHeight="1">
      <c r="A1281" s="180"/>
      <c r="B1281" s="197"/>
      <c r="C1281" s="152"/>
      <c r="D1281" s="197"/>
      <c r="E1281" s="152"/>
      <c r="F1281" s="197"/>
      <c r="G1281" s="197"/>
      <c r="H1281" s="197"/>
      <c r="I1281" s="152"/>
      <c r="J1281" s="152"/>
      <c r="K1281" s="50"/>
      <c r="L1281" s="152"/>
      <c r="M1281" s="50"/>
      <c r="N1281" s="152"/>
      <c r="O1281" s="197"/>
      <c r="P1281" s="197"/>
      <c r="Q1281" s="197"/>
      <c r="R1281" s="197"/>
      <c r="S1281" s="197"/>
      <c r="T1281" s="197"/>
      <c r="U1281" s="197"/>
      <c r="V1281" s="197"/>
      <c r="W1281" s="197"/>
      <c r="X1281" s="197"/>
      <c r="Y1281" s="197"/>
      <c r="Z1281" s="197"/>
    </row>
    <row r="1282" ht="15.75" customHeight="1">
      <c r="A1282" s="180"/>
      <c r="B1282" s="197"/>
      <c r="C1282" s="197"/>
      <c r="D1282" s="197"/>
      <c r="E1282" s="197"/>
      <c r="F1282" s="197"/>
      <c r="G1282" s="197"/>
      <c r="H1282" s="197"/>
      <c r="I1282" s="152"/>
      <c r="J1282" s="50"/>
      <c r="K1282" s="50"/>
      <c r="L1282" s="50"/>
      <c r="M1282" s="50"/>
      <c r="N1282" s="152"/>
      <c r="O1282" s="197"/>
      <c r="P1282" s="197"/>
      <c r="Q1282" s="197"/>
      <c r="R1282" s="197"/>
      <c r="S1282" s="197"/>
      <c r="T1282" s="197"/>
      <c r="U1282" s="197"/>
      <c r="V1282" s="197"/>
      <c r="W1282" s="197"/>
      <c r="X1282" s="197"/>
      <c r="Y1282" s="197"/>
      <c r="Z1282" s="197"/>
    </row>
    <row r="1283" ht="15.75" customHeight="1">
      <c r="A1283" s="180"/>
      <c r="B1283" s="197"/>
      <c r="C1283" s="197"/>
      <c r="D1283" s="197"/>
      <c r="E1283" s="197"/>
      <c r="F1283" s="197"/>
      <c r="G1283" s="197"/>
      <c r="H1283" s="169"/>
      <c r="I1283" s="152"/>
      <c r="J1283" s="50"/>
      <c r="K1283" s="50"/>
      <c r="L1283" s="50"/>
      <c r="M1283" s="50"/>
      <c r="N1283" s="152"/>
      <c r="O1283" s="197"/>
      <c r="P1283" s="197"/>
      <c r="Q1283" s="197"/>
      <c r="R1283" s="197"/>
      <c r="S1283" s="197"/>
      <c r="T1283" s="197"/>
      <c r="U1283" s="197"/>
      <c r="V1283" s="197"/>
      <c r="W1283" s="197"/>
      <c r="X1283" s="197"/>
      <c r="Y1283" s="197"/>
      <c r="Z1283" s="197"/>
    </row>
    <row r="1284" ht="15.75" customHeight="1">
      <c r="A1284" s="180"/>
      <c r="B1284" s="197"/>
      <c r="C1284" s="197"/>
      <c r="D1284" s="197"/>
      <c r="E1284" s="197"/>
      <c r="F1284" s="197"/>
      <c r="G1284" s="197"/>
      <c r="H1284" s="197"/>
      <c r="I1284" s="152"/>
      <c r="J1284" s="50"/>
      <c r="K1284" s="50"/>
      <c r="L1284" s="50"/>
      <c r="M1284" s="50"/>
      <c r="N1284" s="152"/>
      <c r="O1284" s="197"/>
      <c r="P1284" s="197"/>
      <c r="Q1284" s="197"/>
      <c r="R1284" s="197"/>
      <c r="S1284" s="197"/>
      <c r="T1284" s="197"/>
      <c r="U1284" s="197"/>
      <c r="V1284" s="197"/>
      <c r="W1284" s="197"/>
      <c r="X1284" s="197"/>
      <c r="Y1284" s="197"/>
      <c r="Z1284" s="197"/>
    </row>
    <row r="1285" ht="15.75" customHeight="1">
      <c r="A1285" s="180"/>
      <c r="B1285" s="197"/>
      <c r="C1285" s="197"/>
      <c r="D1285" s="197"/>
      <c r="E1285" s="197"/>
      <c r="F1285" s="197"/>
      <c r="G1285" s="197"/>
      <c r="H1285" s="197"/>
      <c r="I1285" s="152"/>
      <c r="J1285" s="50"/>
      <c r="K1285" s="50"/>
      <c r="L1285" s="50"/>
      <c r="M1285" s="50"/>
      <c r="N1285" s="152"/>
      <c r="O1285" s="197"/>
      <c r="P1285" s="197"/>
      <c r="Q1285" s="197"/>
      <c r="R1285" s="197"/>
      <c r="S1285" s="197"/>
      <c r="T1285" s="197"/>
      <c r="U1285" s="197"/>
      <c r="V1285" s="197"/>
      <c r="W1285" s="197"/>
      <c r="X1285" s="197"/>
      <c r="Y1285" s="197"/>
      <c r="Z1285" s="197"/>
    </row>
    <row r="1286" ht="15.75" customHeight="1">
      <c r="A1286" s="180"/>
      <c r="B1286" s="197"/>
      <c r="C1286" s="197"/>
      <c r="D1286" s="197"/>
      <c r="E1286" s="197"/>
      <c r="F1286" s="197"/>
      <c r="G1286" s="197"/>
      <c r="H1286" s="197"/>
      <c r="I1286" s="152"/>
      <c r="J1286" s="50"/>
      <c r="K1286" s="50"/>
      <c r="L1286" s="50"/>
      <c r="M1286" s="50"/>
      <c r="N1286" s="152"/>
      <c r="O1286" s="197"/>
      <c r="P1286" s="197"/>
      <c r="Q1286" s="197"/>
      <c r="R1286" s="197"/>
      <c r="S1286" s="197"/>
      <c r="T1286" s="197"/>
      <c r="U1286" s="197"/>
      <c r="V1286" s="197"/>
      <c r="W1286" s="197"/>
      <c r="X1286" s="197"/>
      <c r="Y1286" s="197"/>
      <c r="Z1286" s="197"/>
    </row>
    <row r="1287" ht="15.75" customHeight="1">
      <c r="A1287" s="180"/>
      <c r="B1287" s="197"/>
      <c r="C1287" s="197"/>
      <c r="D1287" s="197"/>
      <c r="E1287" s="197"/>
      <c r="F1287" s="197"/>
      <c r="G1287" s="197"/>
      <c r="H1287" s="197"/>
      <c r="I1287" s="152"/>
      <c r="J1287" s="50"/>
      <c r="K1287" s="50"/>
      <c r="L1287" s="50"/>
      <c r="M1287" s="50"/>
      <c r="N1287" s="152"/>
      <c r="O1287" s="197"/>
      <c r="P1287" s="197"/>
      <c r="Q1287" s="197"/>
      <c r="R1287" s="197"/>
      <c r="S1287" s="197"/>
      <c r="T1287" s="197"/>
      <c r="U1287" s="197"/>
      <c r="V1287" s="197"/>
      <c r="W1287" s="197"/>
      <c r="X1287" s="197"/>
      <c r="Y1287" s="197"/>
      <c r="Z1287" s="197"/>
    </row>
    <row r="1288" ht="15.75" customHeight="1">
      <c r="A1288" s="180"/>
      <c r="B1288" s="197"/>
      <c r="C1288" s="197"/>
      <c r="D1288" s="197"/>
      <c r="E1288" s="197"/>
      <c r="F1288" s="197"/>
      <c r="G1288" s="197"/>
      <c r="H1288" s="197"/>
      <c r="I1288" s="152"/>
      <c r="J1288" s="50"/>
      <c r="K1288" s="50"/>
      <c r="L1288" s="50"/>
      <c r="M1288" s="50"/>
      <c r="N1288" s="152"/>
      <c r="O1288" s="197"/>
      <c r="P1288" s="197"/>
      <c r="Q1288" s="197"/>
      <c r="R1288" s="197"/>
      <c r="S1288" s="197"/>
      <c r="T1288" s="197"/>
      <c r="U1288" s="197"/>
      <c r="V1288" s="197"/>
      <c r="W1288" s="197"/>
      <c r="X1288" s="197"/>
      <c r="Y1288" s="197"/>
      <c r="Z1288" s="197"/>
    </row>
    <row r="1289" ht="15.75" customHeight="1">
      <c r="A1289" s="180"/>
      <c r="B1289" s="197"/>
      <c r="C1289" s="197"/>
      <c r="D1289" s="197"/>
      <c r="E1289" s="197"/>
      <c r="F1289" s="197"/>
      <c r="G1289" s="197"/>
      <c r="H1289" s="197"/>
      <c r="I1289" s="152"/>
      <c r="J1289" s="50"/>
      <c r="K1289" s="50"/>
      <c r="L1289" s="50"/>
      <c r="M1289" s="50"/>
      <c r="N1289" s="152"/>
      <c r="O1289" s="197"/>
      <c r="P1289" s="197"/>
      <c r="Q1289" s="197"/>
      <c r="R1289" s="197"/>
      <c r="S1289" s="197"/>
      <c r="T1289" s="197"/>
      <c r="U1289" s="197"/>
      <c r="V1289" s="197"/>
      <c r="W1289" s="197"/>
      <c r="X1289" s="197"/>
      <c r="Y1289" s="197"/>
      <c r="Z1289" s="197"/>
    </row>
    <row r="1290" ht="15.75" customHeight="1">
      <c r="A1290" s="180"/>
      <c r="B1290" s="197"/>
      <c r="C1290" s="197"/>
      <c r="D1290" s="197"/>
      <c r="E1290" s="197"/>
      <c r="F1290" s="197"/>
      <c r="G1290" s="197"/>
      <c r="H1290" s="169"/>
      <c r="I1290" s="152"/>
      <c r="J1290" s="50"/>
      <c r="K1290" s="50"/>
      <c r="L1290" s="50"/>
      <c r="M1290" s="50"/>
      <c r="N1290" s="152"/>
      <c r="O1290" s="197"/>
      <c r="P1290" s="197"/>
      <c r="Q1290" s="197"/>
      <c r="R1290" s="197"/>
      <c r="S1290" s="197"/>
      <c r="T1290" s="197"/>
      <c r="U1290" s="197"/>
      <c r="V1290" s="197"/>
      <c r="W1290" s="197"/>
      <c r="X1290" s="197"/>
      <c r="Y1290" s="197"/>
      <c r="Z1290" s="197"/>
    </row>
    <row r="1291" ht="15.75" customHeight="1">
      <c r="A1291" s="180"/>
      <c r="B1291" s="197"/>
      <c r="C1291" s="197"/>
      <c r="D1291" s="197"/>
      <c r="E1291" s="197"/>
      <c r="F1291" s="197"/>
      <c r="G1291" s="197"/>
      <c r="H1291" s="197"/>
      <c r="I1291" s="152"/>
      <c r="J1291" s="50"/>
      <c r="K1291" s="50"/>
      <c r="L1291" s="50"/>
      <c r="M1291" s="50"/>
      <c r="N1291" s="152"/>
      <c r="O1291" s="197"/>
      <c r="P1291" s="197"/>
      <c r="Q1291" s="197"/>
      <c r="R1291" s="197"/>
      <c r="S1291" s="197"/>
      <c r="T1291" s="197"/>
      <c r="U1291" s="197"/>
      <c r="V1291" s="197"/>
      <c r="W1291" s="197"/>
      <c r="X1291" s="197"/>
      <c r="Y1291" s="197"/>
      <c r="Z1291" s="197"/>
    </row>
    <row r="1292" ht="15.75" customHeight="1">
      <c r="A1292" s="180"/>
      <c r="B1292" s="197"/>
      <c r="C1292" s="197"/>
      <c r="D1292" s="197"/>
      <c r="E1292" s="197"/>
      <c r="F1292" s="197"/>
      <c r="G1292" s="197"/>
      <c r="H1292" s="169"/>
      <c r="I1292" s="152"/>
      <c r="J1292" s="50"/>
      <c r="K1292" s="50"/>
      <c r="L1292" s="50"/>
      <c r="M1292" s="50"/>
      <c r="N1292" s="152"/>
      <c r="O1292" s="197"/>
      <c r="P1292" s="197"/>
      <c r="Q1292" s="197"/>
      <c r="R1292" s="197"/>
      <c r="S1292" s="197"/>
      <c r="T1292" s="197"/>
      <c r="U1292" s="197"/>
      <c r="V1292" s="197"/>
      <c r="W1292" s="197"/>
      <c r="X1292" s="197"/>
      <c r="Y1292" s="197"/>
      <c r="Z1292" s="197"/>
    </row>
    <row r="1293" ht="15.75" customHeight="1">
      <c r="A1293" s="180"/>
      <c r="B1293" s="197"/>
      <c r="C1293" s="197"/>
      <c r="D1293" s="197"/>
      <c r="E1293" s="197"/>
      <c r="F1293" s="197"/>
      <c r="G1293" s="197"/>
      <c r="H1293" s="169"/>
      <c r="I1293" s="152"/>
      <c r="J1293" s="50"/>
      <c r="K1293" s="50"/>
      <c r="L1293" s="50"/>
      <c r="M1293" s="50"/>
      <c r="N1293" s="152"/>
      <c r="O1293" s="197"/>
      <c r="P1293" s="197"/>
      <c r="Q1293" s="197"/>
      <c r="R1293" s="197"/>
      <c r="S1293" s="197"/>
      <c r="T1293" s="197"/>
      <c r="U1293" s="197"/>
      <c r="V1293" s="197"/>
      <c r="W1293" s="197"/>
      <c r="X1293" s="197"/>
      <c r="Y1293" s="197"/>
      <c r="Z1293" s="197"/>
    </row>
    <row r="1294" ht="15.75" customHeight="1">
      <c r="A1294" s="180"/>
      <c r="B1294" s="197"/>
      <c r="C1294" s="197"/>
      <c r="D1294" s="152"/>
      <c r="E1294" s="152"/>
      <c r="F1294" s="197"/>
      <c r="G1294" s="197"/>
      <c r="H1294" s="197"/>
      <c r="I1294" s="152"/>
      <c r="J1294" s="50"/>
      <c r="K1294" s="152"/>
      <c r="L1294" s="152"/>
      <c r="M1294" s="50"/>
      <c r="N1294" s="152"/>
      <c r="O1294" s="197"/>
      <c r="P1294" s="197"/>
      <c r="Q1294" s="197"/>
      <c r="R1294" s="197"/>
      <c r="S1294" s="197"/>
      <c r="T1294" s="197"/>
      <c r="U1294" s="197"/>
      <c r="V1294" s="197"/>
      <c r="W1294" s="197"/>
      <c r="X1294" s="197"/>
      <c r="Y1294" s="197"/>
      <c r="Z1294" s="197"/>
    </row>
    <row r="1295" ht="15.75" customHeight="1">
      <c r="A1295" s="180"/>
      <c r="B1295" s="197"/>
      <c r="C1295" s="197"/>
      <c r="D1295" s="152"/>
      <c r="E1295" s="152"/>
      <c r="F1295" s="197"/>
      <c r="G1295" s="197"/>
      <c r="H1295" s="197"/>
      <c r="I1295" s="152"/>
      <c r="J1295" s="50"/>
      <c r="K1295" s="152"/>
      <c r="L1295" s="152"/>
      <c r="M1295" s="50"/>
      <c r="N1295" s="152"/>
      <c r="O1295" s="197"/>
      <c r="P1295" s="197"/>
      <c r="Q1295" s="197"/>
      <c r="R1295" s="197"/>
      <c r="S1295" s="197"/>
      <c r="T1295" s="197"/>
      <c r="U1295" s="197"/>
      <c r="V1295" s="197"/>
      <c r="W1295" s="197"/>
      <c r="X1295" s="197"/>
      <c r="Y1295" s="197"/>
      <c r="Z1295" s="197"/>
    </row>
    <row r="1296" ht="15.75" customHeight="1">
      <c r="A1296" s="180"/>
      <c r="B1296" s="197"/>
      <c r="C1296" s="152"/>
      <c r="D1296" s="152"/>
      <c r="E1296" s="152"/>
      <c r="F1296" s="152"/>
      <c r="G1296" s="197"/>
      <c r="H1296" s="197"/>
      <c r="I1296" s="152"/>
      <c r="J1296" s="152"/>
      <c r="K1296" s="152"/>
      <c r="L1296" s="152"/>
      <c r="M1296" s="152"/>
      <c r="N1296" s="152"/>
      <c r="O1296" s="197"/>
      <c r="P1296" s="197"/>
      <c r="Q1296" s="197"/>
      <c r="R1296" s="197"/>
      <c r="S1296" s="197"/>
      <c r="T1296" s="197"/>
      <c r="U1296" s="197"/>
      <c r="V1296" s="197"/>
      <c r="W1296" s="197"/>
      <c r="X1296" s="197"/>
      <c r="Y1296" s="197"/>
      <c r="Z1296" s="197"/>
    </row>
    <row r="1297" ht="15.75" customHeight="1">
      <c r="A1297" s="180"/>
      <c r="B1297" s="197"/>
      <c r="C1297" s="197"/>
      <c r="D1297" s="152"/>
      <c r="E1297" s="152"/>
      <c r="F1297" s="152"/>
      <c r="G1297" s="197"/>
      <c r="H1297" s="197"/>
      <c r="I1297" s="152"/>
      <c r="J1297" s="50"/>
      <c r="K1297" s="152"/>
      <c r="L1297" s="152"/>
      <c r="M1297" s="152"/>
      <c r="N1297" s="152"/>
      <c r="O1297" s="197"/>
      <c r="P1297" s="197"/>
      <c r="Q1297" s="197"/>
      <c r="R1297" s="197"/>
      <c r="S1297" s="197"/>
      <c r="T1297" s="197"/>
      <c r="U1297" s="197"/>
      <c r="V1297" s="197"/>
      <c r="W1297" s="197"/>
      <c r="X1297" s="197"/>
      <c r="Y1297" s="197"/>
      <c r="Z1297" s="197"/>
    </row>
    <row r="1298" ht="15.75" customHeight="1">
      <c r="A1298" s="180"/>
      <c r="B1298" s="197"/>
      <c r="C1298" s="152"/>
      <c r="D1298" s="152"/>
      <c r="E1298" s="152"/>
      <c r="F1298" s="152"/>
      <c r="G1298" s="197"/>
      <c r="H1298" s="197"/>
      <c r="I1298" s="152"/>
      <c r="J1298" s="152"/>
      <c r="K1298" s="152"/>
      <c r="L1298" s="152"/>
      <c r="M1298" s="152"/>
      <c r="N1298" s="152"/>
      <c r="O1298" s="197"/>
      <c r="P1298" s="197"/>
      <c r="Q1298" s="197"/>
      <c r="R1298" s="197"/>
      <c r="S1298" s="197"/>
      <c r="T1298" s="197"/>
      <c r="U1298" s="197"/>
      <c r="V1298" s="197"/>
      <c r="W1298" s="197"/>
      <c r="X1298" s="197"/>
      <c r="Y1298" s="197"/>
      <c r="Z1298" s="197"/>
    </row>
    <row r="1299" ht="15.75" customHeight="1">
      <c r="A1299" s="180"/>
      <c r="B1299" s="197"/>
      <c r="C1299" s="152"/>
      <c r="D1299" s="152"/>
      <c r="E1299" s="152"/>
      <c r="F1299" s="152"/>
      <c r="G1299" s="197"/>
      <c r="H1299" s="197"/>
      <c r="I1299" s="152"/>
      <c r="J1299" s="152"/>
      <c r="K1299" s="152"/>
      <c r="L1299" s="152"/>
      <c r="M1299" s="152"/>
      <c r="N1299" s="152"/>
      <c r="O1299" s="197"/>
      <c r="P1299" s="197"/>
      <c r="Q1299" s="197"/>
      <c r="R1299" s="197"/>
      <c r="S1299" s="197"/>
      <c r="T1299" s="197"/>
      <c r="U1299" s="197"/>
      <c r="V1299" s="197"/>
      <c r="W1299" s="197"/>
      <c r="X1299" s="197"/>
      <c r="Y1299" s="197"/>
      <c r="Z1299" s="197"/>
    </row>
    <row r="1300" ht="15.75" customHeight="1">
      <c r="A1300" s="180"/>
      <c r="B1300" s="197"/>
      <c r="C1300" s="152"/>
      <c r="D1300" s="152"/>
      <c r="E1300" s="152"/>
      <c r="F1300" s="152"/>
      <c r="G1300" s="197"/>
      <c r="H1300" s="197"/>
      <c r="I1300" s="152"/>
      <c r="J1300" s="152"/>
      <c r="K1300" s="152"/>
      <c r="L1300" s="152"/>
      <c r="M1300" s="152"/>
      <c r="N1300" s="152"/>
      <c r="O1300" s="197"/>
      <c r="P1300" s="197"/>
      <c r="Q1300" s="197"/>
      <c r="R1300" s="197"/>
      <c r="S1300" s="197"/>
      <c r="T1300" s="197"/>
      <c r="U1300" s="197"/>
      <c r="V1300" s="197"/>
      <c r="W1300" s="197"/>
      <c r="X1300" s="197"/>
      <c r="Y1300" s="197"/>
      <c r="Z1300" s="197"/>
    </row>
    <row r="1301" ht="15.75" customHeight="1">
      <c r="A1301" s="180"/>
      <c r="B1301" s="197"/>
      <c r="C1301" s="152"/>
      <c r="D1301" s="197"/>
      <c r="E1301" s="197"/>
      <c r="F1301" s="197"/>
      <c r="G1301" s="197"/>
      <c r="H1301" s="169"/>
      <c r="I1301" s="152"/>
      <c r="J1301" s="152"/>
      <c r="K1301" s="50"/>
      <c r="L1301" s="50"/>
      <c r="M1301" s="50"/>
      <c r="N1301" s="152"/>
      <c r="O1301" s="197"/>
      <c r="P1301" s="197"/>
      <c r="Q1301" s="197"/>
      <c r="R1301" s="197"/>
      <c r="S1301" s="197"/>
      <c r="T1301" s="197"/>
      <c r="U1301" s="197"/>
      <c r="V1301" s="197"/>
      <c r="W1301" s="197"/>
      <c r="X1301" s="197"/>
      <c r="Y1301" s="197"/>
      <c r="Z1301" s="197"/>
    </row>
    <row r="1302" ht="15.75" customHeight="1">
      <c r="A1302" s="180"/>
      <c r="B1302" s="197"/>
      <c r="C1302" s="197"/>
      <c r="D1302" s="197"/>
      <c r="E1302" s="197"/>
      <c r="F1302" s="197"/>
      <c r="G1302" s="197"/>
      <c r="H1302" s="197"/>
      <c r="I1302" s="152"/>
      <c r="J1302" s="50"/>
      <c r="K1302" s="50"/>
      <c r="L1302" s="50"/>
      <c r="M1302" s="50"/>
      <c r="N1302" s="152"/>
      <c r="O1302" s="197"/>
      <c r="P1302" s="197"/>
      <c r="Q1302" s="197"/>
      <c r="R1302" s="197"/>
      <c r="S1302" s="197"/>
      <c r="T1302" s="197"/>
      <c r="U1302" s="197"/>
      <c r="V1302" s="197"/>
      <c r="W1302" s="197"/>
      <c r="X1302" s="197"/>
      <c r="Y1302" s="197"/>
      <c r="Z1302" s="197"/>
    </row>
    <row r="1303" ht="15.75" customHeight="1">
      <c r="A1303" s="180"/>
      <c r="B1303" s="197"/>
      <c r="C1303" s="197"/>
      <c r="D1303" s="197"/>
      <c r="E1303" s="197"/>
      <c r="F1303" s="197"/>
      <c r="G1303" s="197"/>
      <c r="H1303" s="197"/>
      <c r="I1303" s="152"/>
      <c r="J1303" s="50"/>
      <c r="K1303" s="50"/>
      <c r="L1303" s="50"/>
      <c r="M1303" s="50"/>
      <c r="N1303" s="152"/>
      <c r="O1303" s="197"/>
      <c r="P1303" s="197"/>
      <c r="Q1303" s="197"/>
      <c r="R1303" s="197"/>
      <c r="S1303" s="197"/>
      <c r="T1303" s="197"/>
      <c r="U1303" s="197"/>
      <c r="V1303" s="197"/>
      <c r="W1303" s="197"/>
      <c r="X1303" s="197"/>
      <c r="Y1303" s="197"/>
      <c r="Z1303" s="197"/>
    </row>
    <row r="1304" ht="15.75" customHeight="1">
      <c r="A1304" s="180"/>
      <c r="B1304" s="197"/>
      <c r="C1304" s="197"/>
      <c r="D1304" s="197"/>
      <c r="E1304" s="197"/>
      <c r="F1304" s="197"/>
      <c r="G1304" s="197"/>
      <c r="H1304" s="197"/>
      <c r="I1304" s="152"/>
      <c r="J1304" s="50"/>
      <c r="K1304" s="50"/>
      <c r="L1304" s="50"/>
      <c r="M1304" s="50"/>
      <c r="N1304" s="152"/>
      <c r="O1304" s="197"/>
      <c r="P1304" s="197"/>
      <c r="Q1304" s="197"/>
      <c r="R1304" s="197"/>
      <c r="S1304" s="197"/>
      <c r="T1304" s="197"/>
      <c r="U1304" s="197"/>
      <c r="V1304" s="197"/>
      <c r="W1304" s="197"/>
      <c r="X1304" s="197"/>
      <c r="Y1304" s="197"/>
      <c r="Z1304" s="197"/>
    </row>
    <row r="1305" ht="15.75" customHeight="1">
      <c r="A1305" s="180"/>
      <c r="B1305" s="197"/>
      <c r="C1305" s="197"/>
      <c r="D1305" s="197"/>
      <c r="E1305" s="197"/>
      <c r="F1305" s="197"/>
      <c r="G1305" s="197"/>
      <c r="H1305" s="169"/>
      <c r="I1305" s="152"/>
      <c r="J1305" s="50"/>
      <c r="K1305" s="50"/>
      <c r="L1305" s="50"/>
      <c r="M1305" s="50"/>
      <c r="N1305" s="152"/>
      <c r="O1305" s="197"/>
      <c r="P1305" s="197"/>
      <c r="Q1305" s="197"/>
      <c r="R1305" s="197"/>
      <c r="S1305" s="197"/>
      <c r="T1305" s="197"/>
      <c r="U1305" s="197"/>
      <c r="V1305" s="197"/>
      <c r="W1305" s="197"/>
      <c r="X1305" s="197"/>
      <c r="Y1305" s="197"/>
      <c r="Z1305" s="197"/>
    </row>
    <row r="1306" ht="15.75" customHeight="1">
      <c r="A1306" s="180"/>
      <c r="B1306" s="197"/>
      <c r="C1306" s="197"/>
      <c r="D1306" s="197"/>
      <c r="E1306" s="197"/>
      <c r="F1306" s="197"/>
      <c r="G1306" s="197"/>
      <c r="H1306" s="169"/>
      <c r="I1306" s="152"/>
      <c r="J1306" s="50"/>
      <c r="K1306" s="50"/>
      <c r="L1306" s="50"/>
      <c r="M1306" s="50"/>
      <c r="N1306" s="152"/>
      <c r="O1306" s="197"/>
      <c r="P1306" s="197"/>
      <c r="Q1306" s="197"/>
      <c r="R1306" s="197"/>
      <c r="S1306" s="197"/>
      <c r="T1306" s="197"/>
      <c r="U1306" s="197"/>
      <c r="V1306" s="197"/>
      <c r="W1306" s="197"/>
      <c r="X1306" s="197"/>
      <c r="Y1306" s="197"/>
      <c r="Z1306" s="197"/>
    </row>
    <row r="1307" ht="15.75" customHeight="1">
      <c r="A1307" s="180"/>
      <c r="B1307" s="197"/>
      <c r="C1307" s="197"/>
      <c r="D1307" s="197"/>
      <c r="E1307" s="197"/>
      <c r="F1307" s="197"/>
      <c r="G1307" s="197"/>
      <c r="H1307" s="197"/>
      <c r="I1307" s="152"/>
      <c r="J1307" s="50"/>
      <c r="K1307" s="50"/>
      <c r="L1307" s="50"/>
      <c r="M1307" s="50"/>
      <c r="N1307" s="152"/>
      <c r="O1307" s="197"/>
      <c r="P1307" s="197"/>
      <c r="Q1307" s="197"/>
      <c r="R1307" s="197"/>
      <c r="S1307" s="197"/>
      <c r="T1307" s="197"/>
      <c r="U1307" s="197"/>
      <c r="V1307" s="197"/>
      <c r="W1307" s="197"/>
      <c r="X1307" s="197"/>
      <c r="Y1307" s="197"/>
      <c r="Z1307" s="197"/>
    </row>
    <row r="1308" ht="15.75" customHeight="1">
      <c r="A1308" s="180"/>
      <c r="B1308" s="197"/>
      <c r="C1308" s="197"/>
      <c r="D1308" s="197"/>
      <c r="E1308" s="197"/>
      <c r="F1308" s="197"/>
      <c r="G1308" s="197"/>
      <c r="H1308" s="197"/>
      <c r="I1308" s="152"/>
      <c r="J1308" s="50"/>
      <c r="K1308" s="50"/>
      <c r="L1308" s="50"/>
      <c r="M1308" s="50"/>
      <c r="N1308" s="152"/>
      <c r="O1308" s="197"/>
      <c r="P1308" s="197"/>
      <c r="Q1308" s="197"/>
      <c r="R1308" s="197"/>
      <c r="S1308" s="197"/>
      <c r="T1308" s="197"/>
      <c r="U1308" s="197"/>
      <c r="V1308" s="197"/>
      <c r="W1308" s="197"/>
      <c r="X1308" s="197"/>
      <c r="Y1308" s="197"/>
      <c r="Z1308" s="197"/>
    </row>
    <row r="1309" ht="15.75" customHeight="1">
      <c r="A1309" s="180"/>
      <c r="B1309" s="197"/>
      <c r="C1309" s="197"/>
      <c r="D1309" s="197"/>
      <c r="E1309" s="197"/>
      <c r="F1309" s="197"/>
      <c r="G1309" s="197"/>
      <c r="H1309" s="197"/>
      <c r="I1309" s="152"/>
      <c r="J1309" s="50"/>
      <c r="K1309" s="50"/>
      <c r="L1309" s="50"/>
      <c r="M1309" s="50"/>
      <c r="N1309" s="152"/>
      <c r="O1309" s="197"/>
      <c r="P1309" s="197"/>
      <c r="Q1309" s="197"/>
      <c r="R1309" s="197"/>
      <c r="S1309" s="197"/>
      <c r="T1309" s="197"/>
      <c r="U1309" s="197"/>
      <c r="V1309" s="197"/>
      <c r="W1309" s="197"/>
      <c r="X1309" s="197"/>
      <c r="Y1309" s="197"/>
      <c r="Z1309" s="197"/>
    </row>
    <row r="1310" ht="15.75" customHeight="1">
      <c r="A1310" s="180"/>
      <c r="B1310" s="197"/>
      <c r="C1310" s="197"/>
      <c r="D1310" s="197"/>
      <c r="E1310" s="197"/>
      <c r="F1310" s="197"/>
      <c r="G1310" s="197"/>
      <c r="H1310" s="197"/>
      <c r="I1310" s="152"/>
      <c r="J1310" s="50"/>
      <c r="K1310" s="50"/>
      <c r="L1310" s="50"/>
      <c r="M1310" s="50"/>
      <c r="N1310" s="152"/>
      <c r="O1310" s="197"/>
      <c r="P1310" s="197"/>
      <c r="Q1310" s="197"/>
      <c r="R1310" s="197"/>
      <c r="S1310" s="197"/>
      <c r="T1310" s="197"/>
      <c r="U1310" s="197"/>
      <c r="V1310" s="197"/>
      <c r="W1310" s="197"/>
      <c r="X1310" s="197"/>
      <c r="Y1310" s="197"/>
      <c r="Z1310" s="197"/>
    </row>
    <row r="1311" ht="15.75" customHeight="1">
      <c r="A1311" s="180"/>
      <c r="B1311" s="197"/>
      <c r="C1311" s="197"/>
      <c r="D1311" s="197"/>
      <c r="E1311" s="197"/>
      <c r="F1311" s="197"/>
      <c r="G1311" s="197"/>
      <c r="H1311" s="197"/>
      <c r="I1311" s="152"/>
      <c r="J1311" s="50"/>
      <c r="K1311" s="50"/>
      <c r="L1311" s="50"/>
      <c r="M1311" s="50"/>
      <c r="N1311" s="152"/>
      <c r="O1311" s="197"/>
      <c r="P1311" s="197"/>
      <c r="Q1311" s="197"/>
      <c r="R1311" s="197"/>
      <c r="S1311" s="197"/>
      <c r="T1311" s="197"/>
      <c r="U1311" s="197"/>
      <c r="V1311" s="197"/>
      <c r="W1311" s="197"/>
      <c r="X1311" s="197"/>
      <c r="Y1311" s="197"/>
      <c r="Z1311" s="197"/>
    </row>
    <row r="1312" ht="15.75" customHeight="1">
      <c r="A1312" s="180"/>
      <c r="B1312" s="197"/>
      <c r="C1312" s="197"/>
      <c r="D1312" s="152"/>
      <c r="E1312" s="152"/>
      <c r="F1312" s="197"/>
      <c r="G1312" s="197"/>
      <c r="H1312" s="197"/>
      <c r="I1312" s="152"/>
      <c r="J1312" s="50"/>
      <c r="K1312" s="152"/>
      <c r="L1312" s="152"/>
      <c r="M1312" s="50"/>
      <c r="N1312" s="152"/>
      <c r="O1312" s="197"/>
      <c r="P1312" s="197"/>
      <c r="Q1312" s="197"/>
      <c r="R1312" s="197"/>
      <c r="S1312" s="197"/>
      <c r="T1312" s="197"/>
      <c r="U1312" s="197"/>
      <c r="V1312" s="197"/>
      <c r="W1312" s="197"/>
      <c r="X1312" s="197"/>
      <c r="Y1312" s="197"/>
      <c r="Z1312" s="197"/>
    </row>
    <row r="1313" ht="15.75" customHeight="1">
      <c r="A1313" s="180"/>
      <c r="B1313" s="197"/>
      <c r="C1313" s="152"/>
      <c r="D1313" s="152"/>
      <c r="E1313" s="152"/>
      <c r="F1313" s="197"/>
      <c r="G1313" s="197"/>
      <c r="H1313" s="169"/>
      <c r="I1313" s="152"/>
      <c r="J1313" s="152"/>
      <c r="K1313" s="152"/>
      <c r="L1313" s="152"/>
      <c r="M1313" s="50"/>
      <c r="N1313" s="152"/>
      <c r="O1313" s="197"/>
      <c r="P1313" s="197"/>
      <c r="Q1313" s="197"/>
      <c r="R1313" s="197"/>
      <c r="S1313" s="197"/>
      <c r="T1313" s="197"/>
      <c r="U1313" s="197"/>
      <c r="V1313" s="197"/>
      <c r="W1313" s="197"/>
      <c r="X1313" s="197"/>
      <c r="Y1313" s="197"/>
      <c r="Z1313" s="197"/>
    </row>
    <row r="1314" ht="15.75" customHeight="1">
      <c r="A1314" s="180"/>
      <c r="B1314" s="197"/>
      <c r="C1314" s="152"/>
      <c r="D1314" s="152"/>
      <c r="E1314" s="152"/>
      <c r="F1314" s="152"/>
      <c r="G1314" s="197"/>
      <c r="H1314" s="197"/>
      <c r="I1314" s="152"/>
      <c r="J1314" s="152"/>
      <c r="K1314" s="152"/>
      <c r="L1314" s="152"/>
      <c r="M1314" s="152"/>
      <c r="N1314" s="152"/>
      <c r="O1314" s="197"/>
      <c r="P1314" s="197"/>
      <c r="Q1314" s="197"/>
      <c r="R1314" s="197"/>
      <c r="S1314" s="197"/>
      <c r="T1314" s="197"/>
      <c r="U1314" s="197"/>
      <c r="V1314" s="197"/>
      <c r="W1314" s="197"/>
      <c r="X1314" s="197"/>
      <c r="Y1314" s="197"/>
      <c r="Z1314" s="197"/>
    </row>
    <row r="1315" ht="15.75" customHeight="1">
      <c r="A1315" s="180"/>
      <c r="B1315" s="197"/>
      <c r="C1315" s="152"/>
      <c r="D1315" s="152"/>
      <c r="E1315" s="152"/>
      <c r="F1315" s="152"/>
      <c r="G1315" s="197"/>
      <c r="H1315" s="197"/>
      <c r="I1315" s="152"/>
      <c r="J1315" s="152"/>
      <c r="K1315" s="152"/>
      <c r="L1315" s="152"/>
      <c r="M1315" s="152"/>
      <c r="N1315" s="152"/>
      <c r="O1315" s="197"/>
      <c r="P1315" s="197"/>
      <c r="Q1315" s="197"/>
      <c r="R1315" s="197"/>
      <c r="S1315" s="197"/>
      <c r="T1315" s="197"/>
      <c r="U1315" s="197"/>
      <c r="V1315" s="197"/>
      <c r="W1315" s="197"/>
      <c r="X1315" s="197"/>
      <c r="Y1315" s="197"/>
      <c r="Z1315" s="197"/>
    </row>
    <row r="1316" ht="15.75" customHeight="1">
      <c r="A1316" s="180"/>
      <c r="B1316" s="197"/>
      <c r="C1316" s="197"/>
      <c r="D1316" s="152"/>
      <c r="E1316" s="152"/>
      <c r="F1316" s="152"/>
      <c r="G1316" s="197"/>
      <c r="H1316" s="197"/>
      <c r="I1316" s="152"/>
      <c r="J1316" s="50"/>
      <c r="K1316" s="152"/>
      <c r="L1316" s="152"/>
      <c r="M1316" s="152"/>
      <c r="N1316" s="152"/>
      <c r="O1316" s="197"/>
      <c r="P1316" s="197"/>
      <c r="Q1316" s="197"/>
      <c r="R1316" s="197"/>
      <c r="S1316" s="197"/>
      <c r="T1316" s="197"/>
      <c r="U1316" s="197"/>
      <c r="V1316" s="197"/>
      <c r="W1316" s="197"/>
      <c r="X1316" s="197"/>
      <c r="Y1316" s="197"/>
      <c r="Z1316" s="197"/>
    </row>
    <row r="1317" ht="15.75" customHeight="1">
      <c r="A1317" s="180"/>
      <c r="B1317" s="197"/>
      <c r="C1317" s="152"/>
      <c r="D1317" s="152"/>
      <c r="E1317" s="152"/>
      <c r="F1317" s="152"/>
      <c r="G1317" s="197"/>
      <c r="H1317" s="169"/>
      <c r="I1317" s="152"/>
      <c r="J1317" s="152"/>
      <c r="K1317" s="152"/>
      <c r="L1317" s="152"/>
      <c r="M1317" s="152"/>
      <c r="N1317" s="152"/>
      <c r="O1317" s="197"/>
      <c r="P1317" s="197"/>
      <c r="Q1317" s="197"/>
      <c r="R1317" s="197"/>
      <c r="S1317" s="197"/>
      <c r="T1317" s="197"/>
      <c r="U1317" s="197"/>
      <c r="V1317" s="197"/>
      <c r="W1317" s="197"/>
      <c r="X1317" s="197"/>
      <c r="Y1317" s="197"/>
      <c r="Z1317" s="197"/>
    </row>
    <row r="1318" ht="15.75" customHeight="1">
      <c r="A1318" s="180"/>
      <c r="B1318" s="197"/>
      <c r="C1318" s="152"/>
      <c r="D1318" s="152"/>
      <c r="E1318" s="152"/>
      <c r="F1318" s="152"/>
      <c r="G1318" s="197"/>
      <c r="H1318" s="197"/>
      <c r="I1318" s="152"/>
      <c r="J1318" s="152"/>
      <c r="K1318" s="152"/>
      <c r="L1318" s="152"/>
      <c r="M1318" s="152"/>
      <c r="N1318" s="152"/>
      <c r="O1318" s="197"/>
      <c r="P1318" s="197"/>
      <c r="Q1318" s="197"/>
      <c r="R1318" s="197"/>
      <c r="S1318" s="197"/>
      <c r="T1318" s="197"/>
      <c r="U1318" s="197"/>
      <c r="V1318" s="197"/>
      <c r="W1318" s="197"/>
      <c r="X1318" s="197"/>
      <c r="Y1318" s="197"/>
      <c r="Z1318" s="197"/>
    </row>
    <row r="1319" ht="15.75" customHeight="1">
      <c r="A1319" s="180"/>
      <c r="B1319" s="197"/>
      <c r="C1319" s="152"/>
      <c r="D1319" s="152"/>
      <c r="E1319" s="152"/>
      <c r="F1319" s="152"/>
      <c r="G1319" s="197"/>
      <c r="H1319" s="197"/>
      <c r="I1319" s="152"/>
      <c r="J1319" s="152"/>
      <c r="K1319" s="152"/>
      <c r="L1319" s="152"/>
      <c r="M1319" s="152"/>
      <c r="N1319" s="152"/>
      <c r="O1319" s="197"/>
      <c r="P1319" s="197"/>
      <c r="Q1319" s="197"/>
      <c r="R1319" s="197"/>
      <c r="S1319" s="197"/>
      <c r="T1319" s="197"/>
      <c r="U1319" s="197"/>
      <c r="V1319" s="197"/>
      <c r="W1319" s="197"/>
      <c r="X1319" s="197"/>
      <c r="Y1319" s="197"/>
      <c r="Z1319" s="197"/>
    </row>
    <row r="1320" ht="15.75" customHeight="1">
      <c r="A1320" s="180"/>
      <c r="B1320" s="197"/>
      <c r="C1320" s="152"/>
      <c r="D1320" s="152"/>
      <c r="E1320" s="152"/>
      <c r="F1320" s="152"/>
      <c r="G1320" s="197"/>
      <c r="H1320" s="197"/>
      <c r="I1320" s="152"/>
      <c r="J1320" s="152"/>
      <c r="K1320" s="152"/>
      <c r="L1320" s="152"/>
      <c r="M1320" s="152"/>
      <c r="N1320" s="152"/>
      <c r="O1320" s="197"/>
      <c r="P1320" s="197"/>
      <c r="Q1320" s="197"/>
      <c r="R1320" s="197"/>
      <c r="S1320" s="197"/>
      <c r="T1320" s="197"/>
      <c r="U1320" s="197"/>
      <c r="V1320" s="197"/>
      <c r="W1320" s="197"/>
      <c r="X1320" s="197"/>
      <c r="Y1320" s="197"/>
      <c r="Z1320" s="197"/>
    </row>
    <row r="1321" ht="15.75" customHeight="1">
      <c r="A1321" s="180"/>
      <c r="B1321" s="197"/>
      <c r="C1321" s="197"/>
      <c r="D1321" s="152"/>
      <c r="E1321" s="152"/>
      <c r="F1321" s="152"/>
      <c r="G1321" s="197"/>
      <c r="H1321" s="197"/>
      <c r="I1321" s="152"/>
      <c r="J1321" s="50"/>
      <c r="K1321" s="152"/>
      <c r="L1321" s="152"/>
      <c r="M1321" s="152"/>
      <c r="N1321" s="152"/>
      <c r="O1321" s="197"/>
      <c r="P1321" s="197"/>
      <c r="Q1321" s="197"/>
      <c r="R1321" s="197"/>
      <c r="S1321" s="197"/>
      <c r="T1321" s="197"/>
      <c r="U1321" s="197"/>
      <c r="V1321" s="197"/>
      <c r="W1321" s="197"/>
      <c r="X1321" s="197"/>
      <c r="Y1321" s="197"/>
      <c r="Z1321" s="197"/>
    </row>
    <row r="1322" ht="15.75" customHeight="1">
      <c r="A1322" s="180"/>
      <c r="B1322" s="197"/>
      <c r="C1322" s="197"/>
      <c r="D1322" s="152"/>
      <c r="E1322" s="152"/>
      <c r="F1322" s="152"/>
      <c r="G1322" s="197"/>
      <c r="H1322" s="197"/>
      <c r="I1322" s="152"/>
      <c r="J1322" s="50"/>
      <c r="K1322" s="152"/>
      <c r="L1322" s="152"/>
      <c r="M1322" s="152"/>
      <c r="N1322" s="152"/>
      <c r="O1322" s="197"/>
      <c r="P1322" s="197"/>
      <c r="Q1322" s="197"/>
      <c r="R1322" s="197"/>
      <c r="S1322" s="197"/>
      <c r="T1322" s="197"/>
      <c r="U1322" s="197"/>
      <c r="V1322" s="197"/>
      <c r="W1322" s="197"/>
      <c r="X1322" s="197"/>
      <c r="Y1322" s="197"/>
      <c r="Z1322" s="197"/>
    </row>
    <row r="1323" ht="15.75" customHeight="1">
      <c r="A1323" s="180"/>
      <c r="B1323" s="197"/>
      <c r="C1323" s="152"/>
      <c r="D1323" s="152"/>
      <c r="E1323" s="152"/>
      <c r="F1323" s="152"/>
      <c r="G1323" s="197"/>
      <c r="H1323" s="197"/>
      <c r="I1323" s="152"/>
      <c r="J1323" s="152"/>
      <c r="K1323" s="152"/>
      <c r="L1323" s="152"/>
      <c r="M1323" s="152"/>
      <c r="N1323" s="152"/>
      <c r="O1323" s="197"/>
      <c r="P1323" s="197"/>
      <c r="Q1323" s="197"/>
      <c r="R1323" s="197"/>
      <c r="S1323" s="197"/>
      <c r="T1323" s="197"/>
      <c r="U1323" s="197"/>
      <c r="V1323" s="197"/>
      <c r="W1323" s="197"/>
      <c r="X1323" s="197"/>
      <c r="Y1323" s="197"/>
      <c r="Z1323" s="197"/>
    </row>
    <row r="1324" ht="15.75" customHeight="1">
      <c r="A1324" s="180"/>
      <c r="B1324" s="197"/>
      <c r="C1324" s="152"/>
      <c r="D1324" s="152"/>
      <c r="E1324" s="152"/>
      <c r="F1324" s="152"/>
      <c r="G1324" s="197"/>
      <c r="H1324" s="197"/>
      <c r="I1324" s="152"/>
      <c r="J1324" s="152"/>
      <c r="K1324" s="152"/>
      <c r="L1324" s="152"/>
      <c r="M1324" s="152"/>
      <c r="N1324" s="152"/>
      <c r="O1324" s="197"/>
      <c r="P1324" s="197"/>
      <c r="Q1324" s="197"/>
      <c r="R1324" s="197"/>
      <c r="S1324" s="197"/>
      <c r="T1324" s="197"/>
      <c r="U1324" s="197"/>
      <c r="V1324" s="197"/>
      <c r="W1324" s="197"/>
      <c r="X1324" s="197"/>
      <c r="Y1324" s="197"/>
      <c r="Z1324" s="197"/>
    </row>
    <row r="1325" ht="15.75" customHeight="1">
      <c r="A1325" s="180"/>
      <c r="B1325" s="197"/>
      <c r="C1325" s="152"/>
      <c r="D1325" s="152"/>
      <c r="E1325" s="152"/>
      <c r="F1325" s="152"/>
      <c r="G1325" s="197"/>
      <c r="H1325" s="197"/>
      <c r="I1325" s="152"/>
      <c r="J1325" s="152"/>
      <c r="K1325" s="152"/>
      <c r="L1325" s="152"/>
      <c r="M1325" s="152"/>
      <c r="N1325" s="152"/>
      <c r="O1325" s="197"/>
      <c r="P1325" s="197"/>
      <c r="Q1325" s="197"/>
      <c r="R1325" s="197"/>
      <c r="S1325" s="197"/>
      <c r="T1325" s="197"/>
      <c r="U1325" s="197"/>
      <c r="V1325" s="197"/>
      <c r="W1325" s="197"/>
      <c r="X1325" s="197"/>
      <c r="Y1325" s="197"/>
      <c r="Z1325" s="197"/>
    </row>
    <row r="1326" ht="15.75" customHeight="1">
      <c r="A1326" s="180"/>
      <c r="B1326" s="197"/>
      <c r="C1326" s="197"/>
      <c r="D1326" s="152"/>
      <c r="E1326" s="152"/>
      <c r="F1326" s="152"/>
      <c r="G1326" s="197"/>
      <c r="H1326" s="197"/>
      <c r="I1326" s="152"/>
      <c r="J1326" s="50"/>
      <c r="K1326" s="152"/>
      <c r="L1326" s="152"/>
      <c r="M1326" s="152"/>
      <c r="N1326" s="152"/>
      <c r="O1326" s="197"/>
      <c r="P1326" s="197"/>
      <c r="Q1326" s="197"/>
      <c r="R1326" s="197"/>
      <c r="S1326" s="197"/>
      <c r="T1326" s="197"/>
      <c r="U1326" s="197"/>
      <c r="V1326" s="197"/>
      <c r="W1326" s="197"/>
      <c r="X1326" s="197"/>
      <c r="Y1326" s="197"/>
      <c r="Z1326" s="197"/>
    </row>
    <row r="1327" ht="15.75" customHeight="1">
      <c r="A1327" s="180"/>
      <c r="B1327" s="197"/>
      <c r="C1327" s="152"/>
      <c r="D1327" s="152"/>
      <c r="E1327" s="152"/>
      <c r="F1327" s="152"/>
      <c r="G1327" s="197"/>
      <c r="H1327" s="197"/>
      <c r="I1327" s="152"/>
      <c r="J1327" s="152"/>
      <c r="K1327" s="152"/>
      <c r="L1327" s="152"/>
      <c r="M1327" s="152"/>
      <c r="N1327" s="152"/>
      <c r="O1327" s="197"/>
      <c r="P1327" s="197"/>
      <c r="Q1327" s="197"/>
      <c r="R1327" s="197"/>
      <c r="S1327" s="197"/>
      <c r="T1327" s="197"/>
      <c r="U1327" s="197"/>
      <c r="V1327" s="197"/>
      <c r="W1327" s="197"/>
      <c r="X1327" s="197"/>
      <c r="Y1327" s="197"/>
      <c r="Z1327" s="197"/>
    </row>
    <row r="1328" ht="15.75" customHeight="1">
      <c r="A1328" s="180"/>
      <c r="B1328" s="197"/>
      <c r="C1328" s="152"/>
      <c r="D1328" s="152"/>
      <c r="E1328" s="152"/>
      <c r="F1328" s="152"/>
      <c r="G1328" s="197"/>
      <c r="H1328" s="197"/>
      <c r="I1328" s="152"/>
      <c r="J1328" s="152"/>
      <c r="K1328" s="152"/>
      <c r="L1328" s="152"/>
      <c r="M1328" s="152"/>
      <c r="N1328" s="152"/>
      <c r="O1328" s="197"/>
      <c r="P1328" s="197"/>
      <c r="Q1328" s="197"/>
      <c r="R1328" s="197"/>
      <c r="S1328" s="197"/>
      <c r="T1328" s="197"/>
      <c r="U1328" s="197"/>
      <c r="V1328" s="197"/>
      <c r="W1328" s="197"/>
      <c r="X1328" s="197"/>
      <c r="Y1328" s="197"/>
      <c r="Z1328" s="197"/>
    </row>
    <row r="1329" ht="15.75" customHeight="1">
      <c r="A1329" s="180"/>
      <c r="B1329" s="197"/>
      <c r="C1329" s="197"/>
      <c r="D1329" s="152"/>
      <c r="E1329" s="152"/>
      <c r="F1329" s="152"/>
      <c r="G1329" s="197"/>
      <c r="H1329" s="169"/>
      <c r="I1329" s="152"/>
      <c r="J1329" s="50"/>
      <c r="K1329" s="152"/>
      <c r="L1329" s="152"/>
      <c r="M1329" s="152"/>
      <c r="N1329" s="152"/>
      <c r="O1329" s="197"/>
      <c r="P1329" s="197"/>
      <c r="Q1329" s="197"/>
      <c r="R1329" s="197"/>
      <c r="S1329" s="197"/>
      <c r="T1329" s="197"/>
      <c r="U1329" s="197"/>
      <c r="V1329" s="197"/>
      <c r="W1329" s="197"/>
      <c r="X1329" s="197"/>
      <c r="Y1329" s="197"/>
      <c r="Z1329" s="197"/>
    </row>
    <row r="1330" ht="15.75" customHeight="1">
      <c r="A1330" s="180"/>
      <c r="B1330" s="197"/>
      <c r="C1330" s="152"/>
      <c r="D1330" s="152"/>
      <c r="E1330" s="152"/>
      <c r="F1330" s="152"/>
      <c r="G1330" s="197"/>
      <c r="H1330" s="197"/>
      <c r="I1330" s="152"/>
      <c r="J1330" s="152"/>
      <c r="K1330" s="152"/>
      <c r="L1330" s="152"/>
      <c r="M1330" s="152"/>
      <c r="N1330" s="152"/>
      <c r="O1330" s="197"/>
      <c r="P1330" s="197"/>
      <c r="Q1330" s="197"/>
      <c r="R1330" s="197"/>
      <c r="S1330" s="197"/>
      <c r="T1330" s="197"/>
      <c r="U1330" s="197"/>
      <c r="V1330" s="197"/>
      <c r="W1330" s="197"/>
      <c r="X1330" s="197"/>
      <c r="Y1330" s="197"/>
      <c r="Z1330" s="197"/>
    </row>
    <row r="1331" ht="15.75" customHeight="1">
      <c r="A1331" s="180"/>
      <c r="B1331" s="197"/>
      <c r="C1331" s="152"/>
      <c r="D1331" s="152"/>
      <c r="E1331" s="152"/>
      <c r="F1331" s="152"/>
      <c r="G1331" s="197"/>
      <c r="H1331" s="197"/>
      <c r="I1331" s="152"/>
      <c r="J1331" s="152"/>
      <c r="K1331" s="152"/>
      <c r="L1331" s="152"/>
      <c r="M1331" s="152"/>
      <c r="N1331" s="152"/>
      <c r="O1331" s="197"/>
      <c r="P1331" s="197"/>
      <c r="Q1331" s="197"/>
      <c r="R1331" s="197"/>
      <c r="S1331" s="197"/>
      <c r="T1331" s="197"/>
      <c r="U1331" s="197"/>
      <c r="V1331" s="197"/>
      <c r="W1331" s="197"/>
      <c r="X1331" s="197"/>
      <c r="Y1331" s="197"/>
      <c r="Z1331" s="197"/>
    </row>
    <row r="1332" ht="15.75" customHeight="1">
      <c r="A1332" s="180"/>
      <c r="B1332" s="197"/>
      <c r="C1332" s="152"/>
      <c r="D1332" s="152"/>
      <c r="E1332" s="152"/>
      <c r="F1332" s="152"/>
      <c r="G1332" s="197"/>
      <c r="H1332" s="197"/>
      <c r="I1332" s="152"/>
      <c r="J1332" s="152"/>
      <c r="K1332" s="152"/>
      <c r="L1332" s="152"/>
      <c r="M1332" s="152"/>
      <c r="N1332" s="152"/>
      <c r="O1332" s="197"/>
      <c r="P1332" s="197"/>
      <c r="Q1332" s="197"/>
      <c r="R1332" s="197"/>
      <c r="S1332" s="197"/>
      <c r="T1332" s="197"/>
      <c r="U1332" s="197"/>
      <c r="V1332" s="197"/>
      <c r="W1332" s="197"/>
      <c r="X1332" s="197"/>
      <c r="Y1332" s="197"/>
      <c r="Z1332" s="197"/>
    </row>
    <row r="1333" ht="15.75" customHeight="1">
      <c r="A1333" s="180"/>
      <c r="B1333" s="197"/>
      <c r="C1333" s="152"/>
      <c r="D1333" s="152"/>
      <c r="E1333" s="152"/>
      <c r="F1333" s="152"/>
      <c r="G1333" s="197"/>
      <c r="H1333" s="169"/>
      <c r="I1333" s="152"/>
      <c r="J1333" s="152"/>
      <c r="K1333" s="152"/>
      <c r="L1333" s="152"/>
      <c r="M1333" s="152"/>
      <c r="N1333" s="152"/>
      <c r="O1333" s="197"/>
      <c r="P1333" s="197"/>
      <c r="Q1333" s="197"/>
      <c r="R1333" s="197"/>
      <c r="S1333" s="197"/>
      <c r="T1333" s="197"/>
      <c r="U1333" s="197"/>
      <c r="V1333" s="197"/>
      <c r="W1333" s="197"/>
      <c r="X1333" s="197"/>
      <c r="Y1333" s="197"/>
      <c r="Z1333" s="197"/>
    </row>
    <row r="1334" ht="15.75" customHeight="1">
      <c r="A1334" s="180"/>
      <c r="B1334" s="197"/>
      <c r="C1334" s="152"/>
      <c r="D1334" s="152"/>
      <c r="E1334" s="152"/>
      <c r="F1334" s="152"/>
      <c r="G1334" s="197"/>
      <c r="H1334" s="169"/>
      <c r="I1334" s="152"/>
      <c r="J1334" s="152"/>
      <c r="K1334" s="152"/>
      <c r="L1334" s="152"/>
      <c r="M1334" s="152"/>
      <c r="N1334" s="152"/>
      <c r="O1334" s="197"/>
      <c r="P1334" s="197"/>
      <c r="Q1334" s="197"/>
      <c r="R1334" s="197"/>
      <c r="S1334" s="197"/>
      <c r="T1334" s="197"/>
      <c r="U1334" s="197"/>
      <c r="V1334" s="197"/>
      <c r="W1334" s="197"/>
      <c r="X1334" s="197"/>
      <c r="Y1334" s="197"/>
      <c r="Z1334" s="197"/>
    </row>
    <row r="1335" ht="15.75" customHeight="1">
      <c r="A1335" s="180"/>
      <c r="B1335" s="197"/>
      <c r="C1335" s="197"/>
      <c r="D1335" s="152"/>
      <c r="E1335" s="152"/>
      <c r="F1335" s="152"/>
      <c r="G1335" s="197"/>
      <c r="H1335" s="197"/>
      <c r="I1335" s="152"/>
      <c r="J1335" s="50"/>
      <c r="K1335" s="152"/>
      <c r="L1335" s="152"/>
      <c r="M1335" s="152"/>
      <c r="N1335" s="152"/>
      <c r="O1335" s="197"/>
      <c r="P1335" s="197"/>
      <c r="Q1335" s="197"/>
      <c r="R1335" s="197"/>
      <c r="S1335" s="197"/>
      <c r="T1335" s="197"/>
      <c r="U1335" s="197"/>
      <c r="V1335" s="197"/>
      <c r="W1335" s="197"/>
      <c r="X1335" s="197"/>
      <c r="Y1335" s="197"/>
      <c r="Z1335" s="197"/>
    </row>
    <row r="1336" ht="15.75" customHeight="1">
      <c r="A1336" s="180"/>
      <c r="B1336" s="197"/>
      <c r="C1336" s="197"/>
      <c r="D1336" s="152"/>
      <c r="E1336" s="152"/>
      <c r="F1336" s="152"/>
      <c r="G1336" s="197"/>
      <c r="H1336" s="169"/>
      <c r="I1336" s="152"/>
      <c r="J1336" s="50"/>
      <c r="K1336" s="152"/>
      <c r="L1336" s="152"/>
      <c r="M1336" s="152"/>
      <c r="N1336" s="152"/>
      <c r="O1336" s="197"/>
      <c r="P1336" s="197"/>
      <c r="Q1336" s="197"/>
      <c r="R1336" s="197"/>
      <c r="S1336" s="197"/>
      <c r="T1336" s="197"/>
      <c r="U1336" s="197"/>
      <c r="V1336" s="197"/>
      <c r="W1336" s="197"/>
      <c r="X1336" s="197"/>
      <c r="Y1336" s="197"/>
      <c r="Z1336" s="197"/>
    </row>
    <row r="1337" ht="15.75" customHeight="1">
      <c r="A1337" s="180"/>
      <c r="B1337" s="197"/>
      <c r="C1337" s="152"/>
      <c r="D1337" s="152"/>
      <c r="E1337" s="152"/>
      <c r="F1337" s="152"/>
      <c r="G1337" s="197"/>
      <c r="H1337" s="197"/>
      <c r="I1337" s="152"/>
      <c r="J1337" s="152"/>
      <c r="K1337" s="152"/>
      <c r="L1337" s="152"/>
      <c r="M1337" s="152"/>
      <c r="N1337" s="152"/>
      <c r="O1337" s="197"/>
      <c r="P1337" s="197"/>
      <c r="Q1337" s="197"/>
      <c r="R1337" s="197"/>
      <c r="S1337" s="197"/>
      <c r="T1337" s="197"/>
      <c r="U1337" s="197"/>
      <c r="V1337" s="197"/>
      <c r="W1337" s="197"/>
      <c r="X1337" s="197"/>
      <c r="Y1337" s="197"/>
      <c r="Z1337" s="197"/>
    </row>
    <row r="1338" ht="15.75" customHeight="1">
      <c r="A1338" s="180"/>
      <c r="B1338" s="197"/>
      <c r="C1338" s="152"/>
      <c r="D1338" s="152"/>
      <c r="E1338" s="152"/>
      <c r="F1338" s="152"/>
      <c r="G1338" s="197"/>
      <c r="H1338" s="169"/>
      <c r="I1338" s="152"/>
      <c r="J1338" s="152"/>
      <c r="K1338" s="152"/>
      <c r="L1338" s="152"/>
      <c r="M1338" s="152"/>
      <c r="N1338" s="152"/>
      <c r="O1338" s="197"/>
      <c r="P1338" s="197"/>
      <c r="Q1338" s="197"/>
      <c r="R1338" s="197"/>
      <c r="S1338" s="197"/>
      <c r="T1338" s="197"/>
      <c r="U1338" s="197"/>
      <c r="V1338" s="197"/>
      <c r="W1338" s="197"/>
      <c r="X1338" s="197"/>
      <c r="Y1338" s="197"/>
      <c r="Z1338" s="197"/>
    </row>
    <row r="1339" ht="15.75" customHeight="1">
      <c r="A1339" s="180"/>
      <c r="B1339" s="197"/>
      <c r="C1339" s="152"/>
      <c r="D1339" s="152"/>
      <c r="E1339" s="152"/>
      <c r="F1339" s="152"/>
      <c r="G1339" s="197"/>
      <c r="H1339" s="169"/>
      <c r="I1339" s="152"/>
      <c r="J1339" s="152"/>
      <c r="K1339" s="152"/>
      <c r="L1339" s="152"/>
      <c r="M1339" s="152"/>
      <c r="N1339" s="152"/>
      <c r="O1339" s="197"/>
      <c r="P1339" s="197"/>
      <c r="Q1339" s="197"/>
      <c r="R1339" s="197"/>
      <c r="S1339" s="197"/>
      <c r="T1339" s="197"/>
      <c r="U1339" s="197"/>
      <c r="V1339" s="197"/>
      <c r="W1339" s="197"/>
      <c r="X1339" s="197"/>
      <c r="Y1339" s="197"/>
      <c r="Z1339" s="197"/>
    </row>
    <row r="1340" ht="15.75" customHeight="1">
      <c r="A1340" s="180"/>
      <c r="B1340" s="197"/>
      <c r="C1340" s="152"/>
      <c r="D1340" s="152"/>
      <c r="E1340" s="152"/>
      <c r="F1340" s="152"/>
      <c r="G1340" s="197"/>
      <c r="H1340" s="197"/>
      <c r="I1340" s="152"/>
      <c r="J1340" s="152"/>
      <c r="K1340" s="152"/>
      <c r="L1340" s="152"/>
      <c r="M1340" s="152"/>
      <c r="N1340" s="152"/>
      <c r="O1340" s="197"/>
      <c r="P1340" s="197"/>
      <c r="Q1340" s="197"/>
      <c r="R1340" s="197"/>
      <c r="S1340" s="197"/>
      <c r="T1340" s="197"/>
      <c r="U1340" s="197"/>
      <c r="V1340" s="197"/>
      <c r="W1340" s="197"/>
      <c r="X1340" s="197"/>
      <c r="Y1340" s="197"/>
      <c r="Z1340" s="197"/>
    </row>
    <row r="1341" ht="15.75" customHeight="1">
      <c r="A1341" s="180"/>
      <c r="B1341" s="197"/>
      <c r="C1341" s="197"/>
      <c r="D1341" s="152"/>
      <c r="E1341" s="152"/>
      <c r="F1341" s="152"/>
      <c r="G1341" s="197"/>
      <c r="H1341" s="197"/>
      <c r="I1341" s="152"/>
      <c r="J1341" s="50"/>
      <c r="K1341" s="152"/>
      <c r="L1341" s="152"/>
      <c r="M1341" s="152"/>
      <c r="N1341" s="152"/>
      <c r="O1341" s="197"/>
      <c r="P1341" s="197"/>
      <c r="Q1341" s="197"/>
      <c r="R1341" s="197"/>
      <c r="S1341" s="197"/>
      <c r="T1341" s="197"/>
      <c r="U1341" s="197"/>
      <c r="V1341" s="197"/>
      <c r="W1341" s="197"/>
      <c r="X1341" s="197"/>
      <c r="Y1341" s="197"/>
      <c r="Z1341" s="197"/>
    </row>
    <row r="1342" ht="15.75" customHeight="1">
      <c r="A1342" s="180"/>
      <c r="B1342" s="197"/>
      <c r="C1342" s="152"/>
      <c r="D1342" s="152"/>
      <c r="E1342" s="152"/>
      <c r="F1342" s="152"/>
      <c r="G1342" s="197"/>
      <c r="H1342" s="197"/>
      <c r="I1342" s="152"/>
      <c r="J1342" s="152"/>
      <c r="K1342" s="152"/>
      <c r="L1342" s="152"/>
      <c r="M1342" s="152"/>
      <c r="N1342" s="152"/>
      <c r="O1342" s="197"/>
      <c r="P1342" s="197"/>
      <c r="Q1342" s="197"/>
      <c r="R1342" s="197"/>
      <c r="S1342" s="197"/>
      <c r="T1342" s="197"/>
      <c r="U1342" s="197"/>
      <c r="V1342" s="197"/>
      <c r="W1342" s="197"/>
      <c r="X1342" s="197"/>
      <c r="Y1342" s="197"/>
      <c r="Z1342" s="197"/>
    </row>
    <row r="1343" ht="15.75" customHeight="1">
      <c r="A1343" s="180"/>
      <c r="B1343" s="197"/>
      <c r="C1343" s="197"/>
      <c r="D1343" s="152"/>
      <c r="E1343" s="152"/>
      <c r="F1343" s="152"/>
      <c r="G1343" s="197"/>
      <c r="H1343" s="169"/>
      <c r="I1343" s="152"/>
      <c r="J1343" s="50"/>
      <c r="K1343" s="152"/>
      <c r="L1343" s="152"/>
      <c r="M1343" s="152"/>
      <c r="N1343" s="152"/>
      <c r="O1343" s="197"/>
      <c r="P1343" s="197"/>
      <c r="Q1343" s="197"/>
      <c r="R1343" s="197"/>
      <c r="S1343" s="197"/>
      <c r="T1343" s="197"/>
      <c r="U1343" s="197"/>
      <c r="V1343" s="197"/>
      <c r="W1343" s="197"/>
      <c r="X1343" s="197"/>
      <c r="Y1343" s="197"/>
      <c r="Z1343" s="197"/>
    </row>
    <row r="1344" ht="15.75" customHeight="1">
      <c r="A1344" s="180"/>
      <c r="B1344" s="197"/>
      <c r="C1344" s="197"/>
      <c r="D1344" s="152"/>
      <c r="E1344" s="152"/>
      <c r="F1344" s="152"/>
      <c r="G1344" s="197"/>
      <c r="H1344" s="169"/>
      <c r="I1344" s="152"/>
      <c r="J1344" s="50"/>
      <c r="K1344" s="152"/>
      <c r="L1344" s="152"/>
      <c r="M1344" s="152"/>
      <c r="N1344" s="152"/>
      <c r="O1344" s="197"/>
      <c r="P1344" s="197"/>
      <c r="Q1344" s="197"/>
      <c r="R1344" s="197"/>
      <c r="S1344" s="197"/>
      <c r="T1344" s="197"/>
      <c r="U1344" s="197"/>
      <c r="V1344" s="197"/>
      <c r="W1344" s="197"/>
      <c r="X1344" s="197"/>
      <c r="Y1344" s="197"/>
      <c r="Z1344" s="197"/>
    </row>
    <row r="1345" ht="15.75" customHeight="1">
      <c r="A1345" s="180"/>
      <c r="B1345" s="197"/>
      <c r="C1345" s="152"/>
      <c r="D1345" s="152"/>
      <c r="E1345" s="152"/>
      <c r="F1345" s="152"/>
      <c r="G1345" s="197"/>
      <c r="H1345" s="197"/>
      <c r="I1345" s="152"/>
      <c r="J1345" s="152"/>
      <c r="K1345" s="152"/>
      <c r="L1345" s="152"/>
      <c r="M1345" s="152"/>
      <c r="N1345" s="152"/>
      <c r="O1345" s="197"/>
      <c r="P1345" s="197"/>
      <c r="Q1345" s="197"/>
      <c r="R1345" s="197"/>
      <c r="S1345" s="197"/>
      <c r="T1345" s="197"/>
      <c r="U1345" s="197"/>
      <c r="V1345" s="197"/>
      <c r="W1345" s="197"/>
      <c r="X1345" s="197"/>
      <c r="Y1345" s="197"/>
      <c r="Z1345" s="197"/>
    </row>
    <row r="1346" ht="15.75" customHeight="1">
      <c r="A1346" s="180"/>
      <c r="B1346" s="197"/>
      <c r="C1346" s="152"/>
      <c r="D1346" s="152"/>
      <c r="E1346" s="152"/>
      <c r="F1346" s="152"/>
      <c r="G1346" s="197"/>
      <c r="H1346" s="197"/>
      <c r="I1346" s="152"/>
      <c r="J1346" s="152"/>
      <c r="K1346" s="152"/>
      <c r="L1346" s="152"/>
      <c r="M1346" s="152"/>
      <c r="N1346" s="152"/>
      <c r="O1346" s="197"/>
      <c r="P1346" s="197"/>
      <c r="Q1346" s="197"/>
      <c r="R1346" s="197"/>
      <c r="S1346" s="197"/>
      <c r="T1346" s="197"/>
      <c r="U1346" s="197"/>
      <c r="V1346" s="197"/>
      <c r="W1346" s="197"/>
      <c r="X1346" s="197"/>
      <c r="Y1346" s="197"/>
      <c r="Z1346" s="197"/>
    </row>
    <row r="1347" ht="15.75" customHeight="1">
      <c r="A1347" s="180"/>
      <c r="B1347" s="197"/>
      <c r="C1347" s="197"/>
      <c r="D1347" s="152"/>
      <c r="E1347" s="152"/>
      <c r="F1347" s="152"/>
      <c r="G1347" s="197"/>
      <c r="H1347" s="197"/>
      <c r="I1347" s="152"/>
      <c r="J1347" s="50"/>
      <c r="K1347" s="152"/>
      <c r="L1347" s="152"/>
      <c r="M1347" s="152"/>
      <c r="N1347" s="152"/>
      <c r="O1347" s="197"/>
      <c r="P1347" s="197"/>
      <c r="Q1347" s="197"/>
      <c r="R1347" s="197"/>
      <c r="S1347" s="197"/>
      <c r="T1347" s="197"/>
      <c r="U1347" s="197"/>
      <c r="V1347" s="197"/>
      <c r="W1347" s="197"/>
      <c r="X1347" s="197"/>
      <c r="Y1347" s="197"/>
      <c r="Z1347" s="197"/>
    </row>
    <row r="1348" ht="15.75" customHeight="1">
      <c r="A1348" s="180"/>
      <c r="B1348" s="197"/>
      <c r="C1348" s="152"/>
      <c r="D1348" s="152"/>
      <c r="E1348" s="152"/>
      <c r="F1348" s="152"/>
      <c r="G1348" s="197"/>
      <c r="H1348" s="169"/>
      <c r="I1348" s="152"/>
      <c r="J1348" s="152"/>
      <c r="K1348" s="152"/>
      <c r="L1348" s="152"/>
      <c r="M1348" s="152"/>
      <c r="N1348" s="152"/>
      <c r="O1348" s="197"/>
      <c r="P1348" s="197"/>
      <c r="Q1348" s="197"/>
      <c r="R1348" s="197"/>
      <c r="S1348" s="197"/>
      <c r="T1348" s="197"/>
      <c r="U1348" s="197"/>
      <c r="V1348" s="197"/>
      <c r="W1348" s="197"/>
      <c r="X1348" s="197"/>
      <c r="Y1348" s="197"/>
      <c r="Z1348" s="197"/>
    </row>
    <row r="1349" ht="15.75" customHeight="1">
      <c r="A1349" s="180"/>
      <c r="B1349" s="197"/>
      <c r="C1349" s="197"/>
      <c r="D1349" s="152"/>
      <c r="E1349" s="152"/>
      <c r="F1349" s="152"/>
      <c r="G1349" s="197"/>
      <c r="H1349" s="197"/>
      <c r="I1349" s="152"/>
      <c r="J1349" s="50"/>
      <c r="K1349" s="152"/>
      <c r="L1349" s="152"/>
      <c r="M1349" s="152"/>
      <c r="N1349" s="152"/>
      <c r="O1349" s="197"/>
      <c r="P1349" s="197"/>
      <c r="Q1349" s="197"/>
      <c r="R1349" s="197"/>
      <c r="S1349" s="197"/>
      <c r="T1349" s="197"/>
      <c r="U1349" s="197"/>
      <c r="V1349" s="197"/>
      <c r="W1349" s="197"/>
      <c r="X1349" s="197"/>
      <c r="Y1349" s="197"/>
      <c r="Z1349" s="197"/>
    </row>
    <row r="1350" ht="15.75" customHeight="1">
      <c r="A1350" s="180"/>
      <c r="B1350" s="197"/>
      <c r="C1350" s="152"/>
      <c r="D1350" s="152"/>
      <c r="E1350" s="152"/>
      <c r="F1350" s="152"/>
      <c r="G1350" s="197"/>
      <c r="H1350" s="169"/>
      <c r="I1350" s="152"/>
      <c r="J1350" s="152"/>
      <c r="K1350" s="152"/>
      <c r="L1350" s="152"/>
      <c r="M1350" s="152"/>
      <c r="N1350" s="152"/>
      <c r="O1350" s="197"/>
      <c r="P1350" s="197"/>
      <c r="Q1350" s="197"/>
      <c r="R1350" s="197"/>
      <c r="S1350" s="197"/>
      <c r="T1350" s="197"/>
      <c r="U1350" s="197"/>
      <c r="V1350" s="197"/>
      <c r="W1350" s="197"/>
      <c r="X1350" s="197"/>
      <c r="Y1350" s="197"/>
      <c r="Z1350" s="197"/>
    </row>
    <row r="1351" ht="15.75" customHeight="1">
      <c r="A1351" s="180"/>
      <c r="B1351" s="197"/>
      <c r="C1351" s="152"/>
      <c r="D1351" s="152"/>
      <c r="E1351" s="152"/>
      <c r="F1351" s="152"/>
      <c r="G1351" s="197"/>
      <c r="H1351" s="169"/>
      <c r="I1351" s="152"/>
      <c r="J1351" s="152"/>
      <c r="K1351" s="152"/>
      <c r="L1351" s="152"/>
      <c r="M1351" s="152"/>
      <c r="N1351" s="152"/>
      <c r="O1351" s="197"/>
      <c r="P1351" s="197"/>
      <c r="Q1351" s="197"/>
      <c r="R1351" s="197"/>
      <c r="S1351" s="197"/>
      <c r="T1351" s="197"/>
      <c r="U1351" s="197"/>
      <c r="V1351" s="197"/>
      <c r="W1351" s="197"/>
      <c r="X1351" s="197"/>
      <c r="Y1351" s="197"/>
      <c r="Z1351" s="197"/>
    </row>
    <row r="1352" ht="15.75" customHeight="1">
      <c r="A1352" s="180"/>
      <c r="B1352" s="197"/>
      <c r="C1352" s="152"/>
      <c r="D1352" s="152"/>
      <c r="E1352" s="152"/>
      <c r="F1352" s="152"/>
      <c r="G1352" s="197"/>
      <c r="H1352" s="197"/>
      <c r="I1352" s="152"/>
      <c r="J1352" s="152"/>
      <c r="K1352" s="152"/>
      <c r="L1352" s="152"/>
      <c r="M1352" s="152"/>
      <c r="N1352" s="152"/>
      <c r="O1352" s="197"/>
      <c r="P1352" s="197"/>
      <c r="Q1352" s="197"/>
      <c r="R1352" s="197"/>
      <c r="S1352" s="197"/>
      <c r="T1352" s="197"/>
      <c r="U1352" s="197"/>
      <c r="V1352" s="197"/>
      <c r="W1352" s="197"/>
      <c r="X1352" s="197"/>
      <c r="Y1352" s="197"/>
      <c r="Z1352" s="197"/>
    </row>
    <row r="1353" ht="15.75" customHeight="1">
      <c r="A1353" s="180"/>
      <c r="B1353" s="197"/>
      <c r="C1353" s="152"/>
      <c r="D1353" s="152"/>
      <c r="E1353" s="152"/>
      <c r="F1353" s="152"/>
      <c r="G1353" s="197"/>
      <c r="H1353" s="197"/>
      <c r="I1353" s="152"/>
      <c r="J1353" s="152"/>
      <c r="K1353" s="152"/>
      <c r="L1353" s="152"/>
      <c r="M1353" s="152"/>
      <c r="N1353" s="152"/>
      <c r="O1353" s="197"/>
      <c r="P1353" s="197"/>
      <c r="Q1353" s="197"/>
      <c r="R1353" s="197"/>
      <c r="S1353" s="197"/>
      <c r="T1353" s="197"/>
      <c r="U1353" s="197"/>
      <c r="V1353" s="197"/>
      <c r="W1353" s="197"/>
      <c r="X1353" s="197"/>
      <c r="Y1353" s="197"/>
      <c r="Z1353" s="197"/>
    </row>
    <row r="1354" ht="15.75" customHeight="1">
      <c r="A1354" s="180"/>
      <c r="B1354" s="197"/>
      <c r="C1354" s="152"/>
      <c r="D1354" s="152"/>
      <c r="E1354" s="152"/>
      <c r="F1354" s="152"/>
      <c r="G1354" s="197"/>
      <c r="H1354" s="197"/>
      <c r="I1354" s="152"/>
      <c r="J1354" s="152"/>
      <c r="K1354" s="152"/>
      <c r="L1354" s="152"/>
      <c r="M1354" s="152"/>
      <c r="N1354" s="152"/>
      <c r="O1354" s="197"/>
      <c r="P1354" s="197"/>
      <c r="Q1354" s="197"/>
      <c r="R1354" s="197"/>
      <c r="S1354" s="197"/>
      <c r="T1354" s="197"/>
      <c r="U1354" s="197"/>
      <c r="V1354" s="197"/>
      <c r="W1354" s="197"/>
      <c r="X1354" s="197"/>
      <c r="Y1354" s="197"/>
      <c r="Z1354" s="197"/>
    </row>
    <row r="1355" ht="15.75" customHeight="1">
      <c r="A1355" s="180"/>
      <c r="B1355" s="197"/>
      <c r="C1355" s="197"/>
      <c r="D1355" s="152"/>
      <c r="E1355" s="152"/>
      <c r="F1355" s="152"/>
      <c r="G1355" s="197"/>
      <c r="H1355" s="169"/>
      <c r="I1355" s="152"/>
      <c r="J1355" s="50"/>
      <c r="K1355" s="152"/>
      <c r="L1355" s="152"/>
      <c r="M1355" s="152"/>
      <c r="N1355" s="152"/>
      <c r="O1355" s="197"/>
      <c r="P1355" s="197"/>
      <c r="Q1355" s="197"/>
      <c r="R1355" s="197"/>
      <c r="S1355" s="197"/>
      <c r="T1355" s="197"/>
      <c r="U1355" s="197"/>
      <c r="V1355" s="197"/>
      <c r="W1355" s="197"/>
      <c r="X1355" s="197"/>
      <c r="Y1355" s="197"/>
      <c r="Z1355" s="197"/>
    </row>
    <row r="1356" ht="15.75" customHeight="1">
      <c r="A1356" s="180"/>
      <c r="B1356" s="197"/>
      <c r="C1356" s="197"/>
      <c r="D1356" s="152"/>
      <c r="E1356" s="152"/>
      <c r="F1356" s="152"/>
      <c r="G1356" s="197"/>
      <c r="H1356" s="197"/>
      <c r="I1356" s="152"/>
      <c r="J1356" s="50"/>
      <c r="K1356" s="152"/>
      <c r="L1356" s="152"/>
      <c r="M1356" s="152"/>
      <c r="N1356" s="152"/>
      <c r="O1356" s="197"/>
      <c r="P1356" s="197"/>
      <c r="Q1356" s="197"/>
      <c r="R1356" s="197"/>
      <c r="S1356" s="197"/>
      <c r="T1356" s="197"/>
      <c r="U1356" s="197"/>
      <c r="V1356" s="197"/>
      <c r="W1356" s="197"/>
      <c r="X1356" s="197"/>
      <c r="Y1356" s="197"/>
      <c r="Z1356" s="197"/>
    </row>
    <row r="1357" ht="15.75" customHeight="1">
      <c r="A1357" s="180"/>
      <c r="B1357" s="197"/>
      <c r="C1357" s="152"/>
      <c r="D1357" s="152"/>
      <c r="E1357" s="152"/>
      <c r="F1357" s="152"/>
      <c r="G1357" s="197"/>
      <c r="H1357" s="197"/>
      <c r="I1357" s="152"/>
      <c r="J1357" s="152"/>
      <c r="K1357" s="152"/>
      <c r="L1357" s="152"/>
      <c r="M1357" s="152"/>
      <c r="N1357" s="152"/>
      <c r="O1357" s="197"/>
      <c r="P1357" s="197"/>
      <c r="Q1357" s="197"/>
      <c r="R1357" s="197"/>
      <c r="S1357" s="197"/>
      <c r="T1357" s="197"/>
      <c r="U1357" s="197"/>
      <c r="V1357" s="197"/>
      <c r="W1357" s="197"/>
      <c r="X1357" s="197"/>
      <c r="Y1357" s="197"/>
      <c r="Z1357" s="197"/>
    </row>
    <row r="1358" ht="15.75" customHeight="1">
      <c r="A1358" s="180"/>
      <c r="B1358" s="197"/>
      <c r="C1358" s="152"/>
      <c r="D1358" s="152"/>
      <c r="E1358" s="152"/>
      <c r="F1358" s="152"/>
      <c r="G1358" s="197"/>
      <c r="H1358" s="197"/>
      <c r="I1358" s="152"/>
      <c r="J1358" s="152"/>
      <c r="K1358" s="152"/>
      <c r="L1358" s="152"/>
      <c r="M1358" s="152"/>
      <c r="N1358" s="152"/>
      <c r="O1358" s="197"/>
      <c r="P1358" s="197"/>
      <c r="Q1358" s="197"/>
      <c r="R1358" s="197"/>
      <c r="S1358" s="197"/>
      <c r="T1358" s="197"/>
      <c r="U1358" s="197"/>
      <c r="V1358" s="197"/>
      <c r="W1358" s="197"/>
      <c r="X1358" s="197"/>
      <c r="Y1358" s="197"/>
      <c r="Z1358" s="197"/>
    </row>
    <row r="1359" ht="15.75" customHeight="1">
      <c r="A1359" s="180"/>
      <c r="B1359" s="197"/>
      <c r="C1359" s="152"/>
      <c r="D1359" s="152"/>
      <c r="E1359" s="152"/>
      <c r="F1359" s="152"/>
      <c r="G1359" s="197"/>
      <c r="H1359" s="169"/>
      <c r="I1359" s="152"/>
      <c r="J1359" s="152"/>
      <c r="K1359" s="152"/>
      <c r="L1359" s="152"/>
      <c r="M1359" s="152"/>
      <c r="N1359" s="152"/>
      <c r="O1359" s="197"/>
      <c r="P1359" s="197"/>
      <c r="Q1359" s="197"/>
      <c r="R1359" s="197"/>
      <c r="S1359" s="197"/>
      <c r="T1359" s="197"/>
      <c r="U1359" s="197"/>
      <c r="V1359" s="197"/>
      <c r="W1359" s="197"/>
      <c r="X1359" s="197"/>
      <c r="Y1359" s="197"/>
      <c r="Z1359" s="197"/>
    </row>
    <row r="1360" ht="15.75" customHeight="1">
      <c r="A1360" s="180"/>
      <c r="B1360" s="197"/>
      <c r="C1360" s="197"/>
      <c r="D1360" s="152"/>
      <c r="E1360" s="152"/>
      <c r="F1360" s="152"/>
      <c r="G1360" s="197"/>
      <c r="H1360" s="197"/>
      <c r="I1360" s="152"/>
      <c r="J1360" s="50"/>
      <c r="K1360" s="152"/>
      <c r="L1360" s="152"/>
      <c r="M1360" s="152"/>
      <c r="N1360" s="152"/>
      <c r="O1360" s="197"/>
      <c r="P1360" s="197"/>
      <c r="Q1360" s="197"/>
      <c r="R1360" s="197"/>
      <c r="S1360" s="197"/>
      <c r="T1360" s="197"/>
      <c r="U1360" s="197"/>
      <c r="V1360" s="197"/>
      <c r="W1360" s="197"/>
      <c r="X1360" s="197"/>
      <c r="Y1360" s="197"/>
      <c r="Z1360" s="197"/>
    </row>
    <row r="1361" ht="15.75" customHeight="1">
      <c r="A1361" s="180"/>
      <c r="B1361" s="197"/>
      <c r="C1361" s="152"/>
      <c r="D1361" s="152"/>
      <c r="E1361" s="152"/>
      <c r="F1361" s="152"/>
      <c r="G1361" s="197"/>
      <c r="H1361" s="197"/>
      <c r="I1361" s="152"/>
      <c r="J1361" s="152"/>
      <c r="K1361" s="152"/>
      <c r="L1361" s="152"/>
      <c r="M1361" s="152"/>
      <c r="N1361" s="152"/>
      <c r="O1361" s="197"/>
      <c r="P1361" s="197"/>
      <c r="Q1361" s="197"/>
      <c r="R1361" s="197"/>
      <c r="S1361" s="197"/>
      <c r="T1361" s="197"/>
      <c r="U1361" s="197"/>
      <c r="V1361" s="197"/>
      <c r="W1361" s="197"/>
      <c r="X1361" s="197"/>
      <c r="Y1361" s="197"/>
      <c r="Z1361" s="197"/>
    </row>
    <row r="1362" ht="15.75" customHeight="1">
      <c r="A1362" s="180"/>
      <c r="B1362" s="197"/>
      <c r="C1362" s="152"/>
      <c r="D1362" s="152"/>
      <c r="E1362" s="152"/>
      <c r="F1362" s="152"/>
      <c r="G1362" s="197"/>
      <c r="H1362" s="169"/>
      <c r="I1362" s="152"/>
      <c r="J1362" s="152"/>
      <c r="K1362" s="152"/>
      <c r="L1362" s="152"/>
      <c r="M1362" s="152"/>
      <c r="N1362" s="152"/>
      <c r="O1362" s="197"/>
      <c r="P1362" s="197"/>
      <c r="Q1362" s="197"/>
      <c r="R1362" s="197"/>
      <c r="S1362" s="197"/>
      <c r="T1362" s="197"/>
      <c r="U1362" s="197"/>
      <c r="V1362" s="197"/>
      <c r="W1362" s="197"/>
      <c r="X1362" s="197"/>
      <c r="Y1362" s="197"/>
      <c r="Z1362" s="197"/>
    </row>
    <row r="1363" ht="15.75" customHeight="1">
      <c r="A1363" s="180"/>
      <c r="B1363" s="197"/>
      <c r="C1363" s="152"/>
      <c r="D1363" s="152"/>
      <c r="E1363" s="152"/>
      <c r="F1363" s="152"/>
      <c r="G1363" s="197"/>
      <c r="H1363" s="197"/>
      <c r="I1363" s="152"/>
      <c r="J1363" s="152"/>
      <c r="K1363" s="152"/>
      <c r="L1363" s="152"/>
      <c r="M1363" s="152"/>
      <c r="N1363" s="152"/>
      <c r="O1363" s="197"/>
      <c r="P1363" s="197"/>
      <c r="Q1363" s="197"/>
      <c r="R1363" s="197"/>
      <c r="S1363" s="197"/>
      <c r="T1363" s="197"/>
      <c r="U1363" s="197"/>
      <c r="V1363" s="197"/>
      <c r="W1363" s="197"/>
      <c r="X1363" s="197"/>
      <c r="Y1363" s="197"/>
      <c r="Z1363" s="197"/>
    </row>
    <row r="1364" ht="15.75" customHeight="1">
      <c r="A1364" s="180"/>
      <c r="B1364" s="197"/>
      <c r="C1364" s="152"/>
      <c r="D1364" s="152"/>
      <c r="E1364" s="152"/>
      <c r="F1364" s="152"/>
      <c r="G1364" s="197"/>
      <c r="H1364" s="169"/>
      <c r="I1364" s="152"/>
      <c r="J1364" s="152"/>
      <c r="K1364" s="152"/>
      <c r="L1364" s="152"/>
      <c r="M1364" s="152"/>
      <c r="N1364" s="152"/>
      <c r="O1364" s="197"/>
      <c r="P1364" s="197"/>
      <c r="Q1364" s="197"/>
      <c r="R1364" s="197"/>
      <c r="S1364" s="197"/>
      <c r="T1364" s="197"/>
      <c r="U1364" s="197"/>
      <c r="V1364" s="197"/>
      <c r="W1364" s="197"/>
      <c r="X1364" s="197"/>
      <c r="Y1364" s="197"/>
      <c r="Z1364" s="197"/>
    </row>
    <row r="1365" ht="15.75" customHeight="1">
      <c r="A1365" s="180"/>
      <c r="B1365" s="197"/>
      <c r="C1365" s="197"/>
      <c r="D1365" s="152"/>
      <c r="E1365" s="152"/>
      <c r="F1365" s="152"/>
      <c r="G1365" s="197"/>
      <c r="H1365" s="197"/>
      <c r="I1365" s="152"/>
      <c r="J1365" s="50"/>
      <c r="K1365" s="152"/>
      <c r="L1365" s="152"/>
      <c r="M1365" s="152"/>
      <c r="N1365" s="152"/>
      <c r="O1365" s="197"/>
      <c r="P1365" s="197"/>
      <c r="Q1365" s="197"/>
      <c r="R1365" s="197"/>
      <c r="S1365" s="197"/>
      <c r="T1365" s="197"/>
      <c r="U1365" s="197"/>
      <c r="V1365" s="197"/>
      <c r="W1365" s="197"/>
      <c r="X1365" s="197"/>
      <c r="Y1365" s="197"/>
      <c r="Z1365" s="197"/>
    </row>
    <row r="1366" ht="15.75" customHeight="1">
      <c r="A1366" s="180"/>
      <c r="B1366" s="197"/>
      <c r="C1366" s="152"/>
      <c r="D1366" s="152"/>
      <c r="E1366" s="152"/>
      <c r="F1366" s="152"/>
      <c r="G1366" s="197"/>
      <c r="H1366" s="169"/>
      <c r="I1366" s="152"/>
      <c r="J1366" s="152"/>
      <c r="K1366" s="152"/>
      <c r="L1366" s="152"/>
      <c r="M1366" s="152"/>
      <c r="N1366" s="152"/>
      <c r="O1366" s="197"/>
      <c r="P1366" s="197"/>
      <c r="Q1366" s="197"/>
      <c r="R1366" s="197"/>
      <c r="S1366" s="197"/>
      <c r="T1366" s="197"/>
      <c r="U1366" s="197"/>
      <c r="V1366" s="197"/>
      <c r="W1366" s="197"/>
      <c r="X1366" s="197"/>
      <c r="Y1366" s="197"/>
      <c r="Z1366" s="197"/>
    </row>
    <row r="1367" ht="15.75" customHeight="1">
      <c r="A1367" s="180"/>
      <c r="B1367" s="197"/>
      <c r="C1367" s="197"/>
      <c r="D1367" s="152"/>
      <c r="E1367" s="152"/>
      <c r="F1367" s="152"/>
      <c r="G1367" s="197"/>
      <c r="H1367" s="197"/>
      <c r="I1367" s="152"/>
      <c r="J1367" s="50"/>
      <c r="K1367" s="152"/>
      <c r="L1367" s="152"/>
      <c r="M1367" s="152"/>
      <c r="N1367" s="152"/>
      <c r="O1367" s="197"/>
      <c r="P1367" s="197"/>
      <c r="Q1367" s="197"/>
      <c r="R1367" s="197"/>
      <c r="S1367" s="197"/>
      <c r="T1367" s="197"/>
      <c r="U1367" s="197"/>
      <c r="V1367" s="197"/>
      <c r="W1367" s="197"/>
      <c r="X1367" s="197"/>
      <c r="Y1367" s="197"/>
      <c r="Z1367" s="197"/>
    </row>
    <row r="1368" ht="15.75" customHeight="1">
      <c r="A1368" s="180"/>
      <c r="B1368" s="197"/>
      <c r="C1368" s="152"/>
      <c r="D1368" s="152"/>
      <c r="E1368" s="152"/>
      <c r="F1368" s="152"/>
      <c r="G1368" s="197"/>
      <c r="H1368" s="169"/>
      <c r="I1368" s="152"/>
      <c r="J1368" s="152"/>
      <c r="K1368" s="152"/>
      <c r="L1368" s="152"/>
      <c r="M1368" s="152"/>
      <c r="N1368" s="152"/>
      <c r="O1368" s="197"/>
      <c r="P1368" s="197"/>
      <c r="Q1368" s="197"/>
      <c r="R1368" s="197"/>
      <c r="S1368" s="197"/>
      <c r="T1368" s="197"/>
      <c r="U1368" s="197"/>
      <c r="V1368" s="197"/>
      <c r="W1368" s="197"/>
      <c r="X1368" s="197"/>
      <c r="Y1368" s="197"/>
      <c r="Z1368" s="197"/>
    </row>
    <row r="1369" ht="15.75" customHeight="1">
      <c r="A1369" s="180"/>
      <c r="B1369" s="197"/>
      <c r="C1369" s="152"/>
      <c r="D1369" s="152"/>
      <c r="E1369" s="152"/>
      <c r="F1369" s="152"/>
      <c r="G1369" s="197"/>
      <c r="H1369" s="169"/>
      <c r="I1369" s="152"/>
      <c r="J1369" s="152"/>
      <c r="K1369" s="152"/>
      <c r="L1369" s="152"/>
      <c r="M1369" s="152"/>
      <c r="N1369" s="152"/>
      <c r="O1369" s="197"/>
      <c r="P1369" s="197"/>
      <c r="Q1369" s="197"/>
      <c r="R1369" s="197"/>
      <c r="S1369" s="197"/>
      <c r="T1369" s="197"/>
      <c r="U1369" s="197"/>
      <c r="V1369" s="197"/>
      <c r="W1369" s="197"/>
      <c r="X1369" s="197"/>
      <c r="Y1369" s="197"/>
      <c r="Z1369" s="197"/>
    </row>
    <row r="1370" ht="15.75" customHeight="1">
      <c r="A1370" s="180"/>
      <c r="B1370" s="197"/>
      <c r="C1370" s="197"/>
      <c r="D1370" s="152"/>
      <c r="E1370" s="152"/>
      <c r="F1370" s="152"/>
      <c r="G1370" s="197"/>
      <c r="H1370" s="197"/>
      <c r="I1370" s="152"/>
      <c r="J1370" s="50"/>
      <c r="K1370" s="152"/>
      <c r="L1370" s="152"/>
      <c r="M1370" s="152"/>
      <c r="N1370" s="152"/>
      <c r="O1370" s="197"/>
      <c r="P1370" s="197"/>
      <c r="Q1370" s="197"/>
      <c r="R1370" s="197"/>
      <c r="S1370" s="197"/>
      <c r="T1370" s="197"/>
      <c r="U1370" s="197"/>
      <c r="V1370" s="197"/>
      <c r="W1370" s="197"/>
      <c r="X1370" s="197"/>
      <c r="Y1370" s="197"/>
      <c r="Z1370" s="197"/>
    </row>
    <row r="1371" ht="15.75" customHeight="1">
      <c r="A1371" s="180"/>
      <c r="B1371" s="197"/>
      <c r="C1371" s="197"/>
      <c r="D1371" s="152"/>
      <c r="E1371" s="152"/>
      <c r="F1371" s="152"/>
      <c r="G1371" s="197"/>
      <c r="H1371" s="169"/>
      <c r="I1371" s="152"/>
      <c r="J1371" s="50"/>
      <c r="K1371" s="152"/>
      <c r="L1371" s="152"/>
      <c r="M1371" s="152"/>
      <c r="N1371" s="152"/>
      <c r="O1371" s="197"/>
      <c r="P1371" s="197"/>
      <c r="Q1371" s="197"/>
      <c r="R1371" s="197"/>
      <c r="S1371" s="197"/>
      <c r="T1371" s="197"/>
      <c r="U1371" s="197"/>
      <c r="V1371" s="197"/>
      <c r="W1371" s="197"/>
      <c r="X1371" s="197"/>
      <c r="Y1371" s="197"/>
      <c r="Z1371" s="197"/>
    </row>
    <row r="1372" ht="15.75" customHeight="1">
      <c r="A1372" s="180"/>
      <c r="B1372" s="197"/>
      <c r="C1372" s="152"/>
      <c r="D1372" s="152"/>
      <c r="E1372" s="152"/>
      <c r="F1372" s="152"/>
      <c r="G1372" s="197"/>
      <c r="H1372" s="169"/>
      <c r="I1372" s="152"/>
      <c r="J1372" s="152"/>
      <c r="K1372" s="152"/>
      <c r="L1372" s="152"/>
      <c r="M1372" s="152"/>
      <c r="N1372" s="152"/>
      <c r="O1372" s="197"/>
      <c r="P1372" s="197"/>
      <c r="Q1372" s="197"/>
      <c r="R1372" s="197"/>
      <c r="S1372" s="197"/>
      <c r="T1372" s="197"/>
      <c r="U1372" s="197"/>
      <c r="V1372" s="197"/>
      <c r="W1372" s="197"/>
      <c r="X1372" s="197"/>
      <c r="Y1372" s="197"/>
      <c r="Z1372" s="197"/>
    </row>
    <row r="1373" ht="15.75" customHeight="1">
      <c r="A1373" s="180"/>
      <c r="B1373" s="197"/>
      <c r="C1373" s="152"/>
      <c r="D1373" s="152"/>
      <c r="E1373" s="152"/>
      <c r="F1373" s="152"/>
      <c r="G1373" s="197"/>
      <c r="H1373" s="197"/>
      <c r="I1373" s="152"/>
      <c r="J1373" s="152"/>
      <c r="K1373" s="152"/>
      <c r="L1373" s="152"/>
      <c r="M1373" s="152"/>
      <c r="N1373" s="152"/>
      <c r="O1373" s="197"/>
      <c r="P1373" s="197"/>
      <c r="Q1373" s="197"/>
      <c r="R1373" s="197"/>
      <c r="S1373" s="197"/>
      <c r="T1373" s="197"/>
      <c r="U1373" s="197"/>
      <c r="V1373" s="197"/>
      <c r="W1373" s="197"/>
      <c r="X1373" s="197"/>
      <c r="Y1373" s="197"/>
      <c r="Z1373" s="197"/>
    </row>
    <row r="1374" ht="15.75" customHeight="1">
      <c r="A1374" s="180"/>
      <c r="B1374" s="197"/>
      <c r="C1374" s="152"/>
      <c r="D1374" s="152"/>
      <c r="E1374" s="152"/>
      <c r="F1374" s="152"/>
      <c r="G1374" s="197"/>
      <c r="H1374" s="197"/>
      <c r="I1374" s="152"/>
      <c r="J1374" s="152"/>
      <c r="K1374" s="152"/>
      <c r="L1374" s="152"/>
      <c r="M1374" s="152"/>
      <c r="N1374" s="152"/>
      <c r="O1374" s="197"/>
      <c r="P1374" s="197"/>
      <c r="Q1374" s="197"/>
      <c r="R1374" s="197"/>
      <c r="S1374" s="197"/>
      <c r="T1374" s="197"/>
      <c r="U1374" s="197"/>
      <c r="V1374" s="197"/>
      <c r="W1374" s="197"/>
      <c r="X1374" s="197"/>
      <c r="Y1374" s="197"/>
      <c r="Z1374" s="197"/>
    </row>
    <row r="1375" ht="15.75" customHeight="1">
      <c r="A1375" s="180"/>
      <c r="B1375" s="197"/>
      <c r="C1375" s="197"/>
      <c r="D1375" s="152"/>
      <c r="E1375" s="152"/>
      <c r="F1375" s="152"/>
      <c r="G1375" s="197"/>
      <c r="H1375" s="197"/>
      <c r="I1375" s="152"/>
      <c r="J1375" s="50"/>
      <c r="K1375" s="152"/>
      <c r="L1375" s="152"/>
      <c r="M1375" s="152"/>
      <c r="N1375" s="152"/>
      <c r="O1375" s="197"/>
      <c r="P1375" s="197"/>
      <c r="Q1375" s="197"/>
      <c r="R1375" s="197"/>
      <c r="S1375" s="197"/>
      <c r="T1375" s="197"/>
      <c r="U1375" s="197"/>
      <c r="V1375" s="197"/>
      <c r="W1375" s="197"/>
      <c r="X1375" s="197"/>
      <c r="Y1375" s="197"/>
      <c r="Z1375" s="197"/>
    </row>
    <row r="1376" ht="15.75" customHeight="1">
      <c r="A1376" s="180"/>
      <c r="B1376" s="197"/>
      <c r="C1376" s="197"/>
      <c r="D1376" s="152"/>
      <c r="E1376" s="152"/>
      <c r="F1376" s="152"/>
      <c r="G1376" s="197"/>
      <c r="H1376" s="197"/>
      <c r="I1376" s="152"/>
      <c r="J1376" s="50"/>
      <c r="K1376" s="152"/>
      <c r="L1376" s="152"/>
      <c r="M1376" s="152"/>
      <c r="N1376" s="152"/>
      <c r="O1376" s="197"/>
      <c r="P1376" s="197"/>
      <c r="Q1376" s="197"/>
      <c r="R1376" s="197"/>
      <c r="S1376" s="197"/>
      <c r="T1376" s="197"/>
      <c r="U1376" s="197"/>
      <c r="V1376" s="197"/>
      <c r="W1376" s="197"/>
      <c r="X1376" s="197"/>
      <c r="Y1376" s="197"/>
      <c r="Z1376" s="197"/>
    </row>
    <row r="1377" ht="15.75" customHeight="1">
      <c r="A1377" s="180"/>
      <c r="B1377" s="197"/>
      <c r="C1377" s="152"/>
      <c r="D1377" s="152"/>
      <c r="E1377" s="152"/>
      <c r="F1377" s="152"/>
      <c r="G1377" s="197"/>
      <c r="H1377" s="197"/>
      <c r="I1377" s="152"/>
      <c r="J1377" s="152"/>
      <c r="K1377" s="152"/>
      <c r="L1377" s="152"/>
      <c r="M1377" s="152"/>
      <c r="N1377" s="152"/>
      <c r="O1377" s="197"/>
      <c r="P1377" s="197"/>
      <c r="Q1377" s="197"/>
      <c r="R1377" s="197"/>
      <c r="S1377" s="197"/>
      <c r="T1377" s="197"/>
      <c r="U1377" s="197"/>
      <c r="V1377" s="197"/>
      <c r="W1377" s="197"/>
      <c r="X1377" s="197"/>
      <c r="Y1377" s="197"/>
      <c r="Z1377" s="197"/>
    </row>
    <row r="1378" ht="15.75" customHeight="1">
      <c r="A1378" s="180"/>
      <c r="B1378" s="197"/>
      <c r="C1378" s="152"/>
      <c r="D1378" s="152"/>
      <c r="E1378" s="152"/>
      <c r="F1378" s="152"/>
      <c r="G1378" s="197"/>
      <c r="H1378" s="197"/>
      <c r="I1378" s="152"/>
      <c r="J1378" s="152"/>
      <c r="K1378" s="152"/>
      <c r="L1378" s="152"/>
      <c r="M1378" s="152"/>
      <c r="N1378" s="152"/>
      <c r="O1378" s="197"/>
      <c r="P1378" s="197"/>
      <c r="Q1378" s="197"/>
      <c r="R1378" s="197"/>
      <c r="S1378" s="197"/>
      <c r="T1378" s="197"/>
      <c r="U1378" s="197"/>
      <c r="V1378" s="197"/>
      <c r="W1378" s="197"/>
      <c r="X1378" s="197"/>
      <c r="Y1378" s="197"/>
      <c r="Z1378" s="197"/>
    </row>
    <row r="1379" ht="15.75" customHeight="1">
      <c r="A1379" s="180"/>
      <c r="B1379" s="197"/>
      <c r="C1379" s="152"/>
      <c r="D1379" s="152"/>
      <c r="E1379" s="152"/>
      <c r="F1379" s="152"/>
      <c r="G1379" s="197"/>
      <c r="H1379" s="169"/>
      <c r="I1379" s="152"/>
      <c r="J1379" s="152"/>
      <c r="K1379" s="152"/>
      <c r="L1379" s="152"/>
      <c r="M1379" s="152"/>
      <c r="N1379" s="152"/>
      <c r="O1379" s="197"/>
      <c r="P1379" s="197"/>
      <c r="Q1379" s="197"/>
      <c r="R1379" s="197"/>
      <c r="S1379" s="197"/>
      <c r="T1379" s="197"/>
      <c r="U1379" s="197"/>
      <c r="V1379" s="197"/>
      <c r="W1379" s="197"/>
      <c r="X1379" s="197"/>
      <c r="Y1379" s="197"/>
      <c r="Z1379" s="197"/>
    </row>
    <row r="1380" ht="15.75" customHeight="1">
      <c r="A1380" s="180"/>
      <c r="B1380" s="197"/>
      <c r="C1380" s="152"/>
      <c r="D1380" s="152"/>
      <c r="E1380" s="152"/>
      <c r="F1380" s="152"/>
      <c r="G1380" s="197"/>
      <c r="H1380" s="169"/>
      <c r="I1380" s="152"/>
      <c r="J1380" s="152"/>
      <c r="K1380" s="152"/>
      <c r="L1380" s="152"/>
      <c r="M1380" s="152"/>
      <c r="N1380" s="152"/>
      <c r="O1380" s="197"/>
      <c r="P1380" s="197"/>
      <c r="Q1380" s="197"/>
      <c r="R1380" s="197"/>
      <c r="S1380" s="197"/>
      <c r="T1380" s="197"/>
      <c r="U1380" s="197"/>
      <c r="V1380" s="197"/>
      <c r="W1380" s="197"/>
      <c r="X1380" s="197"/>
      <c r="Y1380" s="197"/>
      <c r="Z1380" s="197"/>
    </row>
    <row r="1381" ht="15.75" customHeight="1">
      <c r="A1381" s="180"/>
      <c r="B1381" s="197"/>
      <c r="C1381" s="152"/>
      <c r="D1381" s="152"/>
      <c r="E1381" s="152"/>
      <c r="F1381" s="152"/>
      <c r="G1381" s="197"/>
      <c r="H1381" s="197"/>
      <c r="I1381" s="152"/>
      <c r="J1381" s="152"/>
      <c r="K1381" s="152"/>
      <c r="L1381" s="152"/>
      <c r="M1381" s="152"/>
      <c r="N1381" s="152"/>
      <c r="O1381" s="197"/>
      <c r="P1381" s="197"/>
      <c r="Q1381" s="197"/>
      <c r="R1381" s="197"/>
      <c r="S1381" s="197"/>
      <c r="T1381" s="197"/>
      <c r="U1381" s="197"/>
      <c r="V1381" s="197"/>
      <c r="W1381" s="197"/>
      <c r="X1381" s="197"/>
      <c r="Y1381" s="197"/>
      <c r="Z1381" s="197"/>
    </row>
    <row r="1382" ht="15.75" customHeight="1">
      <c r="A1382" s="180"/>
      <c r="B1382" s="197"/>
      <c r="C1382" s="197"/>
      <c r="D1382" s="152"/>
      <c r="E1382" s="152"/>
      <c r="F1382" s="152"/>
      <c r="G1382" s="197"/>
      <c r="H1382" s="197"/>
      <c r="I1382" s="152"/>
      <c r="J1382" s="50"/>
      <c r="K1382" s="152"/>
      <c r="L1382" s="152"/>
      <c r="M1382" s="152"/>
      <c r="N1382" s="152"/>
      <c r="O1382" s="197"/>
      <c r="P1382" s="197"/>
      <c r="Q1382" s="197"/>
      <c r="R1382" s="197"/>
      <c r="S1382" s="197"/>
      <c r="T1382" s="197"/>
      <c r="U1382" s="197"/>
      <c r="V1382" s="197"/>
      <c r="W1382" s="197"/>
      <c r="X1382" s="197"/>
      <c r="Y1382" s="197"/>
      <c r="Z1382" s="197"/>
    </row>
    <row r="1383" ht="15.75" customHeight="1">
      <c r="A1383" s="180"/>
      <c r="B1383" s="197"/>
      <c r="C1383" s="152"/>
      <c r="D1383" s="152"/>
      <c r="E1383" s="152"/>
      <c r="F1383" s="152"/>
      <c r="G1383" s="197"/>
      <c r="H1383" s="197"/>
      <c r="I1383" s="152"/>
      <c r="J1383" s="152"/>
      <c r="K1383" s="152"/>
      <c r="L1383" s="152"/>
      <c r="M1383" s="152"/>
      <c r="N1383" s="152"/>
      <c r="O1383" s="197"/>
      <c r="P1383" s="197"/>
      <c r="Q1383" s="197"/>
      <c r="R1383" s="197"/>
      <c r="S1383" s="197"/>
      <c r="T1383" s="197"/>
      <c r="U1383" s="197"/>
      <c r="V1383" s="197"/>
      <c r="W1383" s="197"/>
      <c r="X1383" s="197"/>
      <c r="Y1383" s="197"/>
      <c r="Z1383" s="197"/>
    </row>
    <row r="1384" ht="15.75" customHeight="1">
      <c r="A1384" s="180"/>
      <c r="B1384" s="197"/>
      <c r="C1384" s="197"/>
      <c r="D1384" s="152"/>
      <c r="E1384" s="152"/>
      <c r="F1384" s="152"/>
      <c r="G1384" s="197"/>
      <c r="H1384" s="197"/>
      <c r="I1384" s="152"/>
      <c r="J1384" s="50"/>
      <c r="K1384" s="152"/>
      <c r="L1384" s="152"/>
      <c r="M1384" s="152"/>
      <c r="N1384" s="152"/>
      <c r="O1384" s="197"/>
      <c r="P1384" s="197"/>
      <c r="Q1384" s="197"/>
      <c r="R1384" s="197"/>
      <c r="S1384" s="197"/>
      <c r="T1384" s="197"/>
      <c r="U1384" s="197"/>
      <c r="V1384" s="197"/>
      <c r="W1384" s="197"/>
      <c r="X1384" s="197"/>
      <c r="Y1384" s="197"/>
      <c r="Z1384" s="197"/>
    </row>
    <row r="1385" ht="15.75" customHeight="1">
      <c r="A1385" s="180"/>
      <c r="B1385" s="197"/>
      <c r="C1385" s="197"/>
      <c r="D1385" s="152"/>
      <c r="E1385" s="152"/>
      <c r="F1385" s="152"/>
      <c r="G1385" s="197"/>
      <c r="H1385" s="197"/>
      <c r="I1385" s="152"/>
      <c r="J1385" s="50"/>
      <c r="K1385" s="152"/>
      <c r="L1385" s="152"/>
      <c r="M1385" s="152"/>
      <c r="N1385" s="152"/>
      <c r="O1385" s="197"/>
      <c r="P1385" s="197"/>
      <c r="Q1385" s="197"/>
      <c r="R1385" s="197"/>
      <c r="S1385" s="197"/>
      <c r="T1385" s="197"/>
      <c r="U1385" s="197"/>
      <c r="V1385" s="197"/>
      <c r="W1385" s="197"/>
      <c r="X1385" s="197"/>
      <c r="Y1385" s="197"/>
      <c r="Z1385" s="197"/>
    </row>
    <row r="1386" ht="15.75" customHeight="1">
      <c r="A1386" s="180"/>
      <c r="B1386" s="197"/>
      <c r="C1386" s="152"/>
      <c r="D1386" s="152"/>
      <c r="E1386" s="152"/>
      <c r="F1386" s="152"/>
      <c r="G1386" s="197"/>
      <c r="H1386" s="169"/>
      <c r="I1386" s="152"/>
      <c r="J1386" s="152"/>
      <c r="K1386" s="152"/>
      <c r="L1386" s="152"/>
      <c r="M1386" s="152"/>
      <c r="N1386" s="152"/>
      <c r="O1386" s="197"/>
      <c r="P1386" s="197"/>
      <c r="Q1386" s="197"/>
      <c r="R1386" s="197"/>
      <c r="S1386" s="197"/>
      <c r="T1386" s="197"/>
      <c r="U1386" s="197"/>
      <c r="V1386" s="197"/>
      <c r="W1386" s="197"/>
      <c r="X1386" s="197"/>
      <c r="Y1386" s="197"/>
      <c r="Z1386" s="197"/>
    </row>
    <row r="1387" ht="15.75" customHeight="1">
      <c r="A1387" s="180"/>
      <c r="B1387" s="197"/>
      <c r="C1387" s="152"/>
      <c r="D1387" s="152"/>
      <c r="E1387" s="152"/>
      <c r="F1387" s="152"/>
      <c r="G1387" s="197"/>
      <c r="H1387" s="169"/>
      <c r="I1387" s="152"/>
      <c r="J1387" s="152"/>
      <c r="K1387" s="152"/>
      <c r="L1387" s="152"/>
      <c r="M1387" s="152"/>
      <c r="N1387" s="152"/>
      <c r="O1387" s="197"/>
      <c r="P1387" s="197"/>
      <c r="Q1387" s="197"/>
      <c r="R1387" s="197"/>
      <c r="S1387" s="197"/>
      <c r="T1387" s="197"/>
      <c r="U1387" s="197"/>
      <c r="V1387" s="197"/>
      <c r="W1387" s="197"/>
      <c r="X1387" s="197"/>
      <c r="Y1387" s="197"/>
      <c r="Z1387" s="197"/>
    </row>
    <row r="1388" ht="15.75" customHeight="1">
      <c r="A1388" s="180"/>
      <c r="B1388" s="197"/>
      <c r="C1388" s="197"/>
      <c r="D1388" s="152"/>
      <c r="E1388" s="152"/>
      <c r="F1388" s="152"/>
      <c r="G1388" s="197"/>
      <c r="H1388" s="197"/>
      <c r="I1388" s="152"/>
      <c r="J1388" s="50"/>
      <c r="K1388" s="152"/>
      <c r="L1388" s="152"/>
      <c r="M1388" s="152"/>
      <c r="N1388" s="152"/>
      <c r="O1388" s="197"/>
      <c r="P1388" s="197"/>
      <c r="Q1388" s="197"/>
      <c r="R1388" s="197"/>
      <c r="S1388" s="197"/>
      <c r="T1388" s="197"/>
      <c r="U1388" s="197"/>
      <c r="V1388" s="197"/>
      <c r="W1388" s="197"/>
      <c r="X1388" s="197"/>
      <c r="Y1388" s="197"/>
      <c r="Z1388" s="197"/>
    </row>
    <row r="1389" ht="15.75" customHeight="1">
      <c r="A1389" s="180"/>
      <c r="B1389" s="197"/>
      <c r="C1389" s="152"/>
      <c r="D1389" s="152"/>
      <c r="E1389" s="152"/>
      <c r="F1389" s="152"/>
      <c r="G1389" s="197"/>
      <c r="H1389" s="197"/>
      <c r="I1389" s="152"/>
      <c r="J1389" s="152"/>
      <c r="K1389" s="152"/>
      <c r="L1389" s="152"/>
      <c r="M1389" s="152"/>
      <c r="N1389" s="152"/>
      <c r="O1389" s="197"/>
      <c r="P1389" s="197"/>
      <c r="Q1389" s="197"/>
      <c r="R1389" s="197"/>
      <c r="S1389" s="197"/>
      <c r="T1389" s="197"/>
      <c r="U1389" s="197"/>
      <c r="V1389" s="197"/>
      <c r="W1389" s="197"/>
      <c r="X1389" s="197"/>
      <c r="Y1389" s="197"/>
      <c r="Z1389" s="197"/>
    </row>
    <row r="1390" ht="15.75" customHeight="1">
      <c r="A1390" s="180"/>
      <c r="B1390" s="197"/>
      <c r="C1390" s="152"/>
      <c r="D1390" s="152"/>
      <c r="E1390" s="152"/>
      <c r="F1390" s="152"/>
      <c r="G1390" s="197"/>
      <c r="H1390" s="197"/>
      <c r="I1390" s="152"/>
      <c r="J1390" s="152"/>
      <c r="K1390" s="152"/>
      <c r="L1390" s="152"/>
      <c r="M1390" s="152"/>
      <c r="N1390" s="152"/>
      <c r="O1390" s="197"/>
      <c r="P1390" s="197"/>
      <c r="Q1390" s="197"/>
      <c r="R1390" s="197"/>
      <c r="S1390" s="197"/>
      <c r="T1390" s="197"/>
      <c r="U1390" s="197"/>
      <c r="V1390" s="197"/>
      <c r="W1390" s="197"/>
      <c r="X1390" s="197"/>
      <c r="Y1390" s="197"/>
      <c r="Z1390" s="197"/>
    </row>
    <row r="1391" ht="15.75" customHeight="1">
      <c r="A1391" s="180"/>
      <c r="B1391" s="197"/>
      <c r="C1391" s="152"/>
      <c r="D1391" s="152"/>
      <c r="E1391" s="152"/>
      <c r="F1391" s="152"/>
      <c r="G1391" s="197"/>
      <c r="H1391" s="197"/>
      <c r="I1391" s="152"/>
      <c r="J1391" s="152"/>
      <c r="K1391" s="152"/>
      <c r="L1391" s="152"/>
      <c r="M1391" s="152"/>
      <c r="N1391" s="152"/>
      <c r="O1391" s="197"/>
      <c r="P1391" s="197"/>
      <c r="Q1391" s="197"/>
      <c r="R1391" s="197"/>
      <c r="S1391" s="197"/>
      <c r="T1391" s="197"/>
      <c r="U1391" s="197"/>
      <c r="V1391" s="197"/>
      <c r="W1391" s="197"/>
      <c r="X1391" s="197"/>
      <c r="Y1391" s="197"/>
      <c r="Z1391" s="197"/>
    </row>
    <row r="1392" ht="15.75" customHeight="1">
      <c r="A1392" s="180"/>
      <c r="B1392" s="197"/>
      <c r="C1392" s="197"/>
      <c r="D1392" s="152"/>
      <c r="E1392" s="152"/>
      <c r="F1392" s="152"/>
      <c r="G1392" s="197"/>
      <c r="H1392" s="169"/>
      <c r="I1392" s="152"/>
      <c r="J1392" s="50"/>
      <c r="K1392" s="152"/>
      <c r="L1392" s="152"/>
      <c r="M1392" s="152"/>
      <c r="N1392" s="152"/>
      <c r="O1392" s="197"/>
      <c r="P1392" s="197"/>
      <c r="Q1392" s="197"/>
      <c r="R1392" s="197"/>
      <c r="S1392" s="197"/>
      <c r="T1392" s="197"/>
      <c r="U1392" s="197"/>
      <c r="V1392" s="197"/>
      <c r="W1392" s="197"/>
      <c r="X1392" s="197"/>
      <c r="Y1392" s="197"/>
      <c r="Z1392" s="197"/>
    </row>
    <row r="1393" ht="15.75" customHeight="1">
      <c r="A1393" s="180"/>
      <c r="B1393" s="197"/>
      <c r="C1393" s="152"/>
      <c r="D1393" s="152"/>
      <c r="E1393" s="152"/>
      <c r="F1393" s="152"/>
      <c r="G1393" s="197"/>
      <c r="H1393" s="169"/>
      <c r="I1393" s="152"/>
      <c r="J1393" s="152"/>
      <c r="K1393" s="152"/>
      <c r="L1393" s="152"/>
      <c r="M1393" s="152"/>
      <c r="N1393" s="152"/>
      <c r="O1393" s="197"/>
      <c r="P1393" s="197"/>
      <c r="Q1393" s="197"/>
      <c r="R1393" s="197"/>
      <c r="S1393" s="197"/>
      <c r="T1393" s="197"/>
      <c r="U1393" s="197"/>
      <c r="V1393" s="197"/>
      <c r="W1393" s="197"/>
      <c r="X1393" s="197"/>
      <c r="Y1393" s="197"/>
      <c r="Z1393" s="197"/>
    </row>
    <row r="1394" ht="15.75" customHeight="1">
      <c r="A1394" s="180"/>
      <c r="B1394" s="197"/>
      <c r="C1394" s="197"/>
      <c r="D1394" s="152"/>
      <c r="E1394" s="152"/>
      <c r="F1394" s="152"/>
      <c r="G1394" s="197"/>
      <c r="H1394" s="169"/>
      <c r="I1394" s="152"/>
      <c r="J1394" s="50"/>
      <c r="K1394" s="152"/>
      <c r="L1394" s="152"/>
      <c r="M1394" s="152"/>
      <c r="N1394" s="152"/>
      <c r="O1394" s="197"/>
      <c r="P1394" s="197"/>
      <c r="Q1394" s="197"/>
      <c r="R1394" s="197"/>
      <c r="S1394" s="197"/>
      <c r="T1394" s="197"/>
      <c r="U1394" s="197"/>
      <c r="V1394" s="197"/>
      <c r="W1394" s="197"/>
      <c r="X1394" s="197"/>
      <c r="Y1394" s="197"/>
      <c r="Z1394" s="197"/>
    </row>
    <row r="1395" ht="15.75" customHeight="1">
      <c r="A1395" s="180"/>
      <c r="B1395" s="197"/>
      <c r="C1395" s="152"/>
      <c r="D1395" s="152"/>
      <c r="E1395" s="152"/>
      <c r="F1395" s="152"/>
      <c r="G1395" s="197"/>
      <c r="H1395" s="169"/>
      <c r="I1395" s="152"/>
      <c r="J1395" s="152"/>
      <c r="K1395" s="152"/>
      <c r="L1395" s="152"/>
      <c r="M1395" s="152"/>
      <c r="N1395" s="152"/>
      <c r="O1395" s="197"/>
      <c r="P1395" s="197"/>
      <c r="Q1395" s="197"/>
      <c r="R1395" s="197"/>
      <c r="S1395" s="197"/>
      <c r="T1395" s="197"/>
      <c r="U1395" s="197"/>
      <c r="V1395" s="197"/>
      <c r="W1395" s="197"/>
      <c r="X1395" s="197"/>
      <c r="Y1395" s="197"/>
      <c r="Z1395" s="197"/>
    </row>
    <row r="1396" ht="15.75" customHeight="1">
      <c r="A1396" s="180"/>
      <c r="B1396" s="197"/>
      <c r="C1396" s="197"/>
      <c r="D1396" s="152"/>
      <c r="E1396" s="152"/>
      <c r="F1396" s="152"/>
      <c r="G1396" s="197"/>
      <c r="H1396" s="169"/>
      <c r="I1396" s="152"/>
      <c r="J1396" s="50"/>
      <c r="K1396" s="152"/>
      <c r="L1396" s="152"/>
      <c r="M1396" s="152"/>
      <c r="N1396" s="152"/>
      <c r="O1396" s="197"/>
      <c r="P1396" s="197"/>
      <c r="Q1396" s="197"/>
      <c r="R1396" s="197"/>
      <c r="S1396" s="197"/>
      <c r="T1396" s="197"/>
      <c r="U1396" s="197"/>
      <c r="V1396" s="197"/>
      <c r="W1396" s="197"/>
      <c r="X1396" s="197"/>
      <c r="Y1396" s="197"/>
      <c r="Z1396" s="197"/>
    </row>
    <row r="1397" ht="15.75" customHeight="1">
      <c r="A1397" s="180"/>
      <c r="B1397" s="197"/>
      <c r="C1397" s="152"/>
      <c r="D1397" s="152"/>
      <c r="E1397" s="152"/>
      <c r="F1397" s="152"/>
      <c r="G1397" s="197"/>
      <c r="H1397" s="197"/>
      <c r="I1397" s="152"/>
      <c r="J1397" s="152"/>
      <c r="K1397" s="152"/>
      <c r="L1397" s="152"/>
      <c r="M1397" s="152"/>
      <c r="N1397" s="152"/>
      <c r="O1397" s="197"/>
      <c r="P1397" s="197"/>
      <c r="Q1397" s="197"/>
      <c r="R1397" s="197"/>
      <c r="S1397" s="197"/>
      <c r="T1397" s="197"/>
      <c r="U1397" s="197"/>
      <c r="V1397" s="197"/>
      <c r="W1397" s="197"/>
      <c r="X1397" s="197"/>
      <c r="Y1397" s="197"/>
      <c r="Z1397" s="197"/>
    </row>
    <row r="1398" ht="15.75" customHeight="1">
      <c r="A1398" s="180"/>
      <c r="B1398" s="197"/>
      <c r="C1398" s="197"/>
      <c r="D1398" s="152"/>
      <c r="E1398" s="152"/>
      <c r="F1398" s="152"/>
      <c r="G1398" s="197"/>
      <c r="H1398" s="169"/>
      <c r="I1398" s="152"/>
      <c r="J1398" s="50"/>
      <c r="K1398" s="152"/>
      <c r="L1398" s="152"/>
      <c r="M1398" s="152"/>
      <c r="N1398" s="152"/>
      <c r="O1398" s="197"/>
      <c r="P1398" s="197"/>
      <c r="Q1398" s="197"/>
      <c r="R1398" s="197"/>
      <c r="S1398" s="197"/>
      <c r="T1398" s="197"/>
      <c r="U1398" s="197"/>
      <c r="V1398" s="197"/>
      <c r="W1398" s="197"/>
      <c r="X1398" s="197"/>
      <c r="Y1398" s="197"/>
      <c r="Z1398" s="197"/>
    </row>
    <row r="1399" ht="15.75" customHeight="1">
      <c r="A1399" s="180"/>
      <c r="B1399" s="197"/>
      <c r="C1399" s="152"/>
      <c r="D1399" s="152"/>
      <c r="E1399" s="152"/>
      <c r="F1399" s="152"/>
      <c r="G1399" s="197"/>
      <c r="H1399" s="169"/>
      <c r="I1399" s="152"/>
      <c r="J1399" s="152"/>
      <c r="K1399" s="152"/>
      <c r="L1399" s="152"/>
      <c r="M1399" s="152"/>
      <c r="N1399" s="152"/>
      <c r="O1399" s="197"/>
      <c r="P1399" s="197"/>
      <c r="Q1399" s="197"/>
      <c r="R1399" s="197"/>
      <c r="S1399" s="197"/>
      <c r="T1399" s="197"/>
      <c r="U1399" s="197"/>
      <c r="V1399" s="197"/>
      <c r="W1399" s="197"/>
      <c r="X1399" s="197"/>
      <c r="Y1399" s="197"/>
      <c r="Z1399" s="197"/>
    </row>
    <row r="1400" ht="15.75" customHeight="1">
      <c r="A1400" s="180"/>
      <c r="B1400" s="197"/>
      <c r="C1400" s="152"/>
      <c r="D1400" s="152"/>
      <c r="E1400" s="152"/>
      <c r="F1400" s="152"/>
      <c r="G1400" s="197"/>
      <c r="H1400" s="197"/>
      <c r="I1400" s="152"/>
      <c r="J1400" s="152"/>
      <c r="K1400" s="152"/>
      <c r="L1400" s="152"/>
      <c r="M1400" s="152"/>
      <c r="N1400" s="152"/>
      <c r="O1400" s="197"/>
      <c r="P1400" s="197"/>
      <c r="Q1400" s="197"/>
      <c r="R1400" s="197"/>
      <c r="S1400" s="197"/>
      <c r="T1400" s="197"/>
      <c r="U1400" s="197"/>
      <c r="V1400" s="197"/>
      <c r="W1400" s="197"/>
      <c r="X1400" s="197"/>
      <c r="Y1400" s="197"/>
      <c r="Z1400" s="197"/>
    </row>
    <row r="1401" ht="15.75" customHeight="1">
      <c r="A1401" s="180"/>
      <c r="B1401" s="197"/>
      <c r="C1401" s="197"/>
      <c r="D1401" s="152"/>
      <c r="E1401" s="152"/>
      <c r="F1401" s="152"/>
      <c r="G1401" s="197"/>
      <c r="H1401" s="169"/>
      <c r="I1401" s="152"/>
      <c r="J1401" s="50"/>
      <c r="K1401" s="152"/>
      <c r="L1401" s="152"/>
      <c r="M1401" s="152"/>
      <c r="N1401" s="152"/>
      <c r="O1401" s="197"/>
      <c r="P1401" s="197"/>
      <c r="Q1401" s="197"/>
      <c r="R1401" s="197"/>
      <c r="S1401" s="197"/>
      <c r="T1401" s="197"/>
      <c r="U1401" s="197"/>
      <c r="V1401" s="197"/>
      <c r="W1401" s="197"/>
      <c r="X1401" s="197"/>
      <c r="Y1401" s="197"/>
      <c r="Z1401" s="197"/>
    </row>
    <row r="1402" ht="15.75" customHeight="1">
      <c r="A1402" s="180"/>
      <c r="B1402" s="197"/>
      <c r="C1402" s="152"/>
      <c r="D1402" s="152"/>
      <c r="E1402" s="152"/>
      <c r="F1402" s="152"/>
      <c r="G1402" s="197"/>
      <c r="H1402" s="197"/>
      <c r="I1402" s="152"/>
      <c r="J1402" s="152"/>
      <c r="K1402" s="152"/>
      <c r="L1402" s="152"/>
      <c r="M1402" s="152"/>
      <c r="N1402" s="152"/>
      <c r="O1402" s="197"/>
      <c r="P1402" s="197"/>
      <c r="Q1402" s="197"/>
      <c r="R1402" s="197"/>
      <c r="S1402" s="197"/>
      <c r="T1402" s="197"/>
      <c r="U1402" s="197"/>
      <c r="V1402" s="197"/>
      <c r="W1402" s="197"/>
      <c r="X1402" s="197"/>
      <c r="Y1402" s="197"/>
      <c r="Z1402" s="197"/>
    </row>
    <row r="1403" ht="15.75" customHeight="1">
      <c r="A1403" s="180"/>
      <c r="B1403" s="197"/>
      <c r="C1403" s="152"/>
      <c r="D1403" s="152"/>
      <c r="E1403" s="152"/>
      <c r="F1403" s="152"/>
      <c r="G1403" s="197"/>
      <c r="H1403" s="197"/>
      <c r="I1403" s="152"/>
      <c r="J1403" s="152"/>
      <c r="K1403" s="152"/>
      <c r="L1403" s="152"/>
      <c r="M1403" s="152"/>
      <c r="N1403" s="152"/>
      <c r="O1403" s="197"/>
      <c r="P1403" s="197"/>
      <c r="Q1403" s="197"/>
      <c r="R1403" s="197"/>
      <c r="S1403" s="197"/>
      <c r="T1403" s="197"/>
      <c r="U1403" s="197"/>
      <c r="V1403" s="197"/>
      <c r="W1403" s="197"/>
      <c r="X1403" s="197"/>
      <c r="Y1403" s="197"/>
      <c r="Z1403" s="197"/>
    </row>
    <row r="1404" ht="15.75" customHeight="1">
      <c r="A1404" s="180"/>
      <c r="B1404" s="197"/>
      <c r="C1404" s="197"/>
      <c r="D1404" s="152"/>
      <c r="E1404" s="152"/>
      <c r="F1404" s="152"/>
      <c r="G1404" s="197"/>
      <c r="H1404" s="197"/>
      <c r="I1404" s="152"/>
      <c r="J1404" s="50"/>
      <c r="K1404" s="152"/>
      <c r="L1404" s="152"/>
      <c r="M1404" s="152"/>
      <c r="N1404" s="152"/>
      <c r="O1404" s="197"/>
      <c r="P1404" s="197"/>
      <c r="Q1404" s="197"/>
      <c r="R1404" s="197"/>
      <c r="S1404" s="197"/>
      <c r="T1404" s="197"/>
      <c r="U1404" s="197"/>
      <c r="V1404" s="197"/>
      <c r="W1404" s="197"/>
      <c r="X1404" s="197"/>
      <c r="Y1404" s="197"/>
      <c r="Z1404" s="197"/>
    </row>
    <row r="1405" ht="15.75" customHeight="1">
      <c r="A1405" s="180"/>
      <c r="B1405" s="197"/>
      <c r="C1405" s="152"/>
      <c r="D1405" s="152"/>
      <c r="E1405" s="152"/>
      <c r="F1405" s="152"/>
      <c r="G1405" s="197"/>
      <c r="H1405" s="197"/>
      <c r="I1405" s="152"/>
      <c r="J1405" s="152"/>
      <c r="K1405" s="152"/>
      <c r="L1405" s="152"/>
      <c r="M1405" s="152"/>
      <c r="N1405" s="152"/>
      <c r="O1405" s="197"/>
      <c r="P1405" s="197"/>
      <c r="Q1405" s="197"/>
      <c r="R1405" s="197"/>
      <c r="S1405" s="197"/>
      <c r="T1405" s="197"/>
      <c r="U1405" s="197"/>
      <c r="V1405" s="197"/>
      <c r="W1405" s="197"/>
      <c r="X1405" s="197"/>
      <c r="Y1405" s="197"/>
      <c r="Z1405" s="197"/>
    </row>
    <row r="1406" ht="15.75" customHeight="1">
      <c r="A1406" s="180"/>
      <c r="B1406" s="197"/>
      <c r="C1406" s="197"/>
      <c r="D1406" s="152"/>
      <c r="E1406" s="152"/>
      <c r="F1406" s="152"/>
      <c r="G1406" s="197"/>
      <c r="H1406" s="197"/>
      <c r="I1406" s="152"/>
      <c r="J1406" s="50"/>
      <c r="K1406" s="152"/>
      <c r="L1406" s="152"/>
      <c r="M1406" s="152"/>
      <c r="N1406" s="152"/>
      <c r="O1406" s="197"/>
      <c r="P1406" s="197"/>
      <c r="Q1406" s="197"/>
      <c r="R1406" s="197"/>
      <c r="S1406" s="197"/>
      <c r="T1406" s="197"/>
      <c r="U1406" s="197"/>
      <c r="V1406" s="197"/>
      <c r="W1406" s="197"/>
      <c r="X1406" s="197"/>
      <c r="Y1406" s="197"/>
      <c r="Z1406" s="197"/>
    </row>
    <row r="1407" ht="15.75" customHeight="1">
      <c r="A1407" s="180"/>
      <c r="B1407" s="197"/>
      <c r="C1407" s="152"/>
      <c r="D1407" s="152"/>
      <c r="E1407" s="152"/>
      <c r="F1407" s="152"/>
      <c r="G1407" s="197"/>
      <c r="H1407" s="197"/>
      <c r="I1407" s="152"/>
      <c r="J1407" s="152"/>
      <c r="K1407" s="152"/>
      <c r="L1407" s="152"/>
      <c r="M1407" s="152"/>
      <c r="N1407" s="152"/>
      <c r="O1407" s="197"/>
      <c r="P1407" s="197"/>
      <c r="Q1407" s="197"/>
      <c r="R1407" s="197"/>
      <c r="S1407" s="197"/>
      <c r="T1407" s="197"/>
      <c r="U1407" s="197"/>
      <c r="V1407" s="197"/>
      <c r="W1407" s="197"/>
      <c r="X1407" s="197"/>
      <c r="Y1407" s="197"/>
      <c r="Z1407" s="197"/>
    </row>
    <row r="1408" ht="15.75" customHeight="1">
      <c r="A1408" s="180"/>
      <c r="B1408" s="197"/>
      <c r="C1408" s="197"/>
      <c r="D1408" s="152"/>
      <c r="E1408" s="152"/>
      <c r="F1408" s="152"/>
      <c r="G1408" s="197"/>
      <c r="H1408" s="197"/>
      <c r="I1408" s="152"/>
      <c r="J1408" s="50"/>
      <c r="K1408" s="152"/>
      <c r="L1408" s="152"/>
      <c r="M1408" s="152"/>
      <c r="N1408" s="152"/>
      <c r="O1408" s="197"/>
      <c r="P1408" s="197"/>
      <c r="Q1408" s="197"/>
      <c r="R1408" s="197"/>
      <c r="S1408" s="197"/>
      <c r="T1408" s="197"/>
      <c r="U1408" s="197"/>
      <c r="V1408" s="197"/>
      <c r="W1408" s="197"/>
      <c r="X1408" s="197"/>
      <c r="Y1408" s="197"/>
      <c r="Z1408" s="197"/>
    </row>
    <row r="1409" ht="15.75" customHeight="1">
      <c r="A1409" s="180"/>
      <c r="B1409" s="197"/>
      <c r="C1409" s="152"/>
      <c r="D1409" s="152"/>
      <c r="E1409" s="152"/>
      <c r="F1409" s="152"/>
      <c r="G1409" s="197"/>
      <c r="H1409" s="197"/>
      <c r="I1409" s="152"/>
      <c r="J1409" s="152"/>
      <c r="K1409" s="152"/>
      <c r="L1409" s="152"/>
      <c r="M1409" s="152"/>
      <c r="N1409" s="152"/>
      <c r="O1409" s="197"/>
      <c r="P1409" s="197"/>
      <c r="Q1409" s="197"/>
      <c r="R1409" s="197"/>
      <c r="S1409" s="197"/>
      <c r="T1409" s="197"/>
      <c r="U1409" s="197"/>
      <c r="V1409" s="197"/>
      <c r="W1409" s="197"/>
      <c r="X1409" s="197"/>
      <c r="Y1409" s="197"/>
      <c r="Z1409" s="197"/>
    </row>
    <row r="1410" ht="15.75" customHeight="1">
      <c r="A1410" s="180"/>
      <c r="B1410" s="197"/>
      <c r="C1410" s="152"/>
      <c r="D1410" s="152"/>
      <c r="E1410" s="152"/>
      <c r="F1410" s="152"/>
      <c r="G1410" s="197"/>
      <c r="H1410" s="169"/>
      <c r="I1410" s="152"/>
      <c r="J1410" s="152"/>
      <c r="K1410" s="152"/>
      <c r="L1410" s="152"/>
      <c r="M1410" s="152"/>
      <c r="N1410" s="152"/>
      <c r="O1410" s="197"/>
      <c r="P1410" s="197"/>
      <c r="Q1410" s="197"/>
      <c r="R1410" s="197"/>
      <c r="S1410" s="197"/>
      <c r="T1410" s="197"/>
      <c r="U1410" s="197"/>
      <c r="V1410" s="197"/>
      <c r="W1410" s="197"/>
      <c r="X1410" s="197"/>
      <c r="Y1410" s="197"/>
      <c r="Z1410" s="197"/>
    </row>
    <row r="1411" ht="15.75" customHeight="1">
      <c r="A1411" s="180"/>
      <c r="B1411" s="197"/>
      <c r="C1411" s="197"/>
      <c r="D1411" s="152"/>
      <c r="E1411" s="152"/>
      <c r="F1411" s="152"/>
      <c r="G1411" s="197"/>
      <c r="H1411" s="197"/>
      <c r="I1411" s="152"/>
      <c r="J1411" s="50"/>
      <c r="K1411" s="152"/>
      <c r="L1411" s="152"/>
      <c r="M1411" s="152"/>
      <c r="N1411" s="152"/>
      <c r="O1411" s="197"/>
      <c r="P1411" s="197"/>
      <c r="Q1411" s="197"/>
      <c r="R1411" s="197"/>
      <c r="S1411" s="197"/>
      <c r="T1411" s="197"/>
      <c r="U1411" s="197"/>
      <c r="V1411" s="197"/>
      <c r="W1411" s="197"/>
      <c r="X1411" s="197"/>
      <c r="Y1411" s="197"/>
      <c r="Z1411" s="197"/>
    </row>
    <row r="1412" ht="15.75" customHeight="1">
      <c r="A1412" s="180"/>
      <c r="B1412" s="197"/>
      <c r="C1412" s="152"/>
      <c r="D1412" s="152"/>
      <c r="E1412" s="152"/>
      <c r="F1412" s="152"/>
      <c r="G1412" s="197"/>
      <c r="H1412" s="169"/>
      <c r="I1412" s="152"/>
      <c r="J1412" s="152"/>
      <c r="K1412" s="152"/>
      <c r="L1412" s="152"/>
      <c r="M1412" s="152"/>
      <c r="N1412" s="152"/>
      <c r="O1412" s="197"/>
      <c r="P1412" s="197"/>
      <c r="Q1412" s="197"/>
      <c r="R1412" s="197"/>
      <c r="S1412" s="197"/>
      <c r="T1412" s="197"/>
      <c r="U1412" s="197"/>
      <c r="V1412" s="197"/>
      <c r="W1412" s="197"/>
      <c r="X1412" s="197"/>
      <c r="Y1412" s="197"/>
      <c r="Z1412" s="197"/>
    </row>
    <row r="1413" ht="15.75" customHeight="1">
      <c r="A1413" s="180"/>
      <c r="B1413" s="197"/>
      <c r="C1413" s="197"/>
      <c r="D1413" s="152"/>
      <c r="E1413" s="152"/>
      <c r="F1413" s="152"/>
      <c r="G1413" s="197"/>
      <c r="H1413" s="169"/>
      <c r="I1413" s="152"/>
      <c r="J1413" s="50"/>
      <c r="K1413" s="152"/>
      <c r="L1413" s="152"/>
      <c r="M1413" s="152"/>
      <c r="N1413" s="152"/>
      <c r="O1413" s="197"/>
      <c r="P1413" s="197"/>
      <c r="Q1413" s="197"/>
      <c r="R1413" s="197"/>
      <c r="S1413" s="197"/>
      <c r="T1413" s="197"/>
      <c r="U1413" s="197"/>
      <c r="V1413" s="197"/>
      <c r="W1413" s="197"/>
      <c r="X1413" s="197"/>
      <c r="Y1413" s="197"/>
      <c r="Z1413" s="197"/>
    </row>
    <row r="1414" ht="15.75" customHeight="1">
      <c r="A1414" s="180"/>
      <c r="B1414" s="197"/>
      <c r="C1414" s="152"/>
      <c r="D1414" s="152"/>
      <c r="E1414" s="152"/>
      <c r="F1414" s="152"/>
      <c r="G1414" s="197"/>
      <c r="H1414" s="197"/>
      <c r="I1414" s="152"/>
      <c r="J1414" s="152"/>
      <c r="K1414" s="152"/>
      <c r="L1414" s="152"/>
      <c r="M1414" s="152"/>
      <c r="N1414" s="152"/>
      <c r="O1414" s="197"/>
      <c r="P1414" s="197"/>
      <c r="Q1414" s="197"/>
      <c r="R1414" s="197"/>
      <c r="S1414" s="197"/>
      <c r="T1414" s="197"/>
      <c r="U1414" s="197"/>
      <c r="V1414" s="197"/>
      <c r="W1414" s="197"/>
      <c r="X1414" s="197"/>
      <c r="Y1414" s="197"/>
      <c r="Z1414" s="197"/>
    </row>
    <row r="1415" ht="15.75" customHeight="1">
      <c r="A1415" s="180"/>
      <c r="B1415" s="197"/>
      <c r="C1415" s="197"/>
      <c r="D1415" s="152"/>
      <c r="E1415" s="152"/>
      <c r="F1415" s="152"/>
      <c r="G1415" s="197"/>
      <c r="H1415" s="169"/>
      <c r="I1415" s="152"/>
      <c r="J1415" s="50"/>
      <c r="K1415" s="152"/>
      <c r="L1415" s="152"/>
      <c r="M1415" s="152"/>
      <c r="N1415" s="152"/>
      <c r="O1415" s="197"/>
      <c r="P1415" s="197"/>
      <c r="Q1415" s="197"/>
      <c r="R1415" s="197"/>
      <c r="S1415" s="197"/>
      <c r="T1415" s="197"/>
      <c r="U1415" s="197"/>
      <c r="V1415" s="197"/>
      <c r="W1415" s="197"/>
      <c r="X1415" s="197"/>
      <c r="Y1415" s="197"/>
      <c r="Z1415" s="197"/>
    </row>
    <row r="1416" ht="15.75" customHeight="1">
      <c r="A1416" s="180"/>
      <c r="B1416" s="197"/>
      <c r="C1416" s="152"/>
      <c r="D1416" s="152"/>
      <c r="E1416" s="152"/>
      <c r="F1416" s="152"/>
      <c r="G1416" s="197"/>
      <c r="H1416" s="169"/>
      <c r="I1416" s="152"/>
      <c r="J1416" s="152"/>
      <c r="K1416" s="152"/>
      <c r="L1416" s="152"/>
      <c r="M1416" s="152"/>
      <c r="N1416" s="152"/>
      <c r="O1416" s="197"/>
      <c r="P1416" s="197"/>
      <c r="Q1416" s="197"/>
      <c r="R1416" s="197"/>
      <c r="S1416" s="197"/>
      <c r="T1416" s="197"/>
      <c r="U1416" s="197"/>
      <c r="V1416" s="197"/>
      <c r="W1416" s="197"/>
      <c r="X1416" s="197"/>
      <c r="Y1416" s="197"/>
      <c r="Z1416" s="197"/>
    </row>
    <row r="1417" ht="15.75" customHeight="1">
      <c r="A1417" s="180"/>
      <c r="B1417" s="197"/>
      <c r="C1417" s="197"/>
      <c r="D1417" s="152"/>
      <c r="E1417" s="152"/>
      <c r="F1417" s="152"/>
      <c r="G1417" s="197"/>
      <c r="H1417" s="197"/>
      <c r="I1417" s="152"/>
      <c r="J1417" s="50"/>
      <c r="K1417" s="152"/>
      <c r="L1417" s="152"/>
      <c r="M1417" s="152"/>
      <c r="N1417" s="152"/>
      <c r="O1417" s="197"/>
      <c r="P1417" s="197"/>
      <c r="Q1417" s="197"/>
      <c r="R1417" s="197"/>
      <c r="S1417" s="197"/>
      <c r="T1417" s="197"/>
      <c r="U1417" s="197"/>
      <c r="V1417" s="197"/>
      <c r="W1417" s="197"/>
      <c r="X1417" s="197"/>
      <c r="Y1417" s="197"/>
      <c r="Z1417" s="197"/>
    </row>
    <row r="1418" ht="15.75" customHeight="1">
      <c r="A1418" s="180"/>
      <c r="B1418" s="197"/>
      <c r="C1418" s="152"/>
      <c r="D1418" s="152"/>
      <c r="E1418" s="152"/>
      <c r="F1418" s="152"/>
      <c r="G1418" s="197"/>
      <c r="H1418" s="197"/>
      <c r="I1418" s="152"/>
      <c r="J1418" s="152"/>
      <c r="K1418" s="152"/>
      <c r="L1418" s="152"/>
      <c r="M1418" s="152"/>
      <c r="N1418" s="152"/>
      <c r="O1418" s="197"/>
      <c r="P1418" s="197"/>
      <c r="Q1418" s="197"/>
      <c r="R1418" s="197"/>
      <c r="S1418" s="197"/>
      <c r="T1418" s="197"/>
      <c r="U1418" s="197"/>
      <c r="V1418" s="197"/>
      <c r="W1418" s="197"/>
      <c r="X1418" s="197"/>
      <c r="Y1418" s="197"/>
      <c r="Z1418" s="197"/>
    </row>
    <row r="1419" ht="15.75" customHeight="1">
      <c r="A1419" s="180"/>
      <c r="B1419" s="197"/>
      <c r="C1419" s="152"/>
      <c r="D1419" s="152"/>
      <c r="E1419" s="152"/>
      <c r="F1419" s="152"/>
      <c r="G1419" s="197"/>
      <c r="H1419" s="197"/>
      <c r="I1419" s="152"/>
      <c r="J1419" s="152"/>
      <c r="K1419" s="152"/>
      <c r="L1419" s="152"/>
      <c r="M1419" s="152"/>
      <c r="N1419" s="152"/>
      <c r="O1419" s="197"/>
      <c r="P1419" s="197"/>
      <c r="Q1419" s="197"/>
      <c r="R1419" s="197"/>
      <c r="S1419" s="197"/>
      <c r="T1419" s="197"/>
      <c r="U1419" s="197"/>
      <c r="V1419" s="197"/>
      <c r="W1419" s="197"/>
      <c r="X1419" s="197"/>
      <c r="Y1419" s="197"/>
      <c r="Z1419" s="197"/>
    </row>
    <row r="1420" ht="15.75" customHeight="1">
      <c r="A1420" s="180"/>
      <c r="B1420" s="197"/>
      <c r="C1420" s="152"/>
      <c r="D1420" s="152"/>
      <c r="E1420" s="152"/>
      <c r="F1420" s="152"/>
      <c r="G1420" s="197"/>
      <c r="H1420" s="197"/>
      <c r="I1420" s="152"/>
      <c r="J1420" s="152"/>
      <c r="K1420" s="152"/>
      <c r="L1420" s="152"/>
      <c r="M1420" s="152"/>
      <c r="N1420" s="152"/>
      <c r="O1420" s="197"/>
      <c r="P1420" s="197"/>
      <c r="Q1420" s="197"/>
      <c r="R1420" s="197"/>
      <c r="S1420" s="197"/>
      <c r="T1420" s="197"/>
      <c r="U1420" s="197"/>
      <c r="V1420" s="197"/>
      <c r="W1420" s="197"/>
      <c r="X1420" s="197"/>
      <c r="Y1420" s="197"/>
      <c r="Z1420" s="197"/>
    </row>
    <row r="1421" ht="15.75" customHeight="1">
      <c r="A1421" s="180"/>
      <c r="B1421" s="197"/>
      <c r="C1421" s="197"/>
      <c r="D1421" s="152"/>
      <c r="E1421" s="152"/>
      <c r="F1421" s="152"/>
      <c r="G1421" s="197"/>
      <c r="H1421" s="169"/>
      <c r="I1421" s="152"/>
      <c r="J1421" s="50"/>
      <c r="K1421" s="152"/>
      <c r="L1421" s="152"/>
      <c r="M1421" s="152"/>
      <c r="N1421" s="152"/>
      <c r="O1421" s="197"/>
      <c r="P1421" s="197"/>
      <c r="Q1421" s="197"/>
      <c r="R1421" s="197"/>
      <c r="S1421" s="197"/>
      <c r="T1421" s="197"/>
      <c r="U1421" s="197"/>
      <c r="V1421" s="197"/>
      <c r="W1421" s="197"/>
      <c r="X1421" s="197"/>
      <c r="Y1421" s="197"/>
      <c r="Z1421" s="197"/>
    </row>
    <row r="1422" ht="15.75" customHeight="1">
      <c r="A1422" s="180"/>
      <c r="B1422" s="197"/>
      <c r="C1422" s="152"/>
      <c r="D1422" s="152"/>
      <c r="E1422" s="152"/>
      <c r="F1422" s="152"/>
      <c r="G1422" s="197"/>
      <c r="H1422" s="169"/>
      <c r="I1422" s="152"/>
      <c r="J1422" s="152"/>
      <c r="K1422" s="152"/>
      <c r="L1422" s="152"/>
      <c r="M1422" s="152"/>
      <c r="N1422" s="152"/>
      <c r="O1422" s="197"/>
      <c r="P1422" s="197"/>
      <c r="Q1422" s="197"/>
      <c r="R1422" s="197"/>
      <c r="S1422" s="197"/>
      <c r="T1422" s="197"/>
      <c r="U1422" s="197"/>
      <c r="V1422" s="197"/>
      <c r="W1422" s="197"/>
      <c r="X1422" s="197"/>
      <c r="Y1422" s="197"/>
      <c r="Z1422" s="197"/>
    </row>
    <row r="1423" ht="15.75" customHeight="1">
      <c r="A1423" s="180"/>
      <c r="B1423" s="197"/>
      <c r="C1423" s="197"/>
      <c r="D1423" s="152"/>
      <c r="E1423" s="152"/>
      <c r="F1423" s="152"/>
      <c r="G1423" s="197"/>
      <c r="H1423" s="197"/>
      <c r="I1423" s="152"/>
      <c r="J1423" s="50"/>
      <c r="K1423" s="152"/>
      <c r="L1423" s="152"/>
      <c r="M1423" s="152"/>
      <c r="N1423" s="152"/>
      <c r="O1423" s="197"/>
      <c r="P1423" s="197"/>
      <c r="Q1423" s="197"/>
      <c r="R1423" s="197"/>
      <c r="S1423" s="197"/>
      <c r="T1423" s="197"/>
      <c r="U1423" s="197"/>
      <c r="V1423" s="197"/>
      <c r="W1423" s="197"/>
      <c r="X1423" s="197"/>
      <c r="Y1423" s="197"/>
      <c r="Z1423" s="197"/>
    </row>
    <row r="1424" ht="15.75" customHeight="1">
      <c r="A1424" s="180"/>
      <c r="B1424" s="197"/>
      <c r="C1424" s="152"/>
      <c r="D1424" s="152"/>
      <c r="E1424" s="152"/>
      <c r="F1424" s="152"/>
      <c r="G1424" s="197"/>
      <c r="H1424" s="197"/>
      <c r="I1424" s="152"/>
      <c r="J1424" s="152"/>
      <c r="K1424" s="152"/>
      <c r="L1424" s="152"/>
      <c r="M1424" s="152"/>
      <c r="N1424" s="152"/>
      <c r="O1424" s="197"/>
      <c r="P1424" s="197"/>
      <c r="Q1424" s="197"/>
      <c r="R1424" s="197"/>
      <c r="S1424" s="197"/>
      <c r="T1424" s="197"/>
      <c r="U1424" s="197"/>
      <c r="V1424" s="197"/>
      <c r="W1424" s="197"/>
      <c r="X1424" s="197"/>
      <c r="Y1424" s="197"/>
      <c r="Z1424" s="197"/>
    </row>
    <row r="1425" ht="15.75" customHeight="1">
      <c r="A1425" s="180"/>
      <c r="B1425" s="197"/>
      <c r="C1425" s="152"/>
      <c r="D1425" s="152"/>
      <c r="E1425" s="152"/>
      <c r="F1425" s="152"/>
      <c r="G1425" s="197"/>
      <c r="H1425" s="197"/>
      <c r="I1425" s="152"/>
      <c r="J1425" s="152"/>
      <c r="K1425" s="152"/>
      <c r="L1425" s="152"/>
      <c r="M1425" s="152"/>
      <c r="N1425" s="152"/>
      <c r="O1425" s="197"/>
      <c r="P1425" s="197"/>
      <c r="Q1425" s="197"/>
      <c r="R1425" s="197"/>
      <c r="S1425" s="197"/>
      <c r="T1425" s="197"/>
      <c r="U1425" s="197"/>
      <c r="V1425" s="197"/>
      <c r="W1425" s="197"/>
      <c r="X1425" s="197"/>
      <c r="Y1425" s="197"/>
      <c r="Z1425" s="197"/>
    </row>
    <row r="1426" ht="15.75" customHeight="1">
      <c r="A1426" s="180"/>
      <c r="B1426" s="197"/>
      <c r="C1426" s="152"/>
      <c r="D1426" s="152"/>
      <c r="E1426" s="152"/>
      <c r="F1426" s="152"/>
      <c r="G1426" s="197"/>
      <c r="H1426" s="197"/>
      <c r="I1426" s="152"/>
      <c r="J1426" s="152"/>
      <c r="K1426" s="152"/>
      <c r="L1426" s="152"/>
      <c r="M1426" s="152"/>
      <c r="N1426" s="152"/>
      <c r="O1426" s="197"/>
      <c r="P1426" s="197"/>
      <c r="Q1426" s="197"/>
      <c r="R1426" s="197"/>
      <c r="S1426" s="197"/>
      <c r="T1426" s="197"/>
      <c r="U1426" s="197"/>
      <c r="V1426" s="197"/>
      <c r="W1426" s="197"/>
      <c r="X1426" s="197"/>
      <c r="Y1426" s="197"/>
      <c r="Z1426" s="197"/>
    </row>
    <row r="1427" ht="15.75" customHeight="1">
      <c r="A1427" s="180"/>
      <c r="B1427" s="197"/>
      <c r="C1427" s="197"/>
      <c r="D1427" s="152"/>
      <c r="E1427" s="152"/>
      <c r="F1427" s="152"/>
      <c r="G1427" s="197"/>
      <c r="H1427" s="197"/>
      <c r="I1427" s="152"/>
      <c r="J1427" s="50"/>
      <c r="K1427" s="152"/>
      <c r="L1427" s="152"/>
      <c r="M1427" s="152"/>
      <c r="N1427" s="152"/>
      <c r="O1427" s="197"/>
      <c r="P1427" s="197"/>
      <c r="Q1427" s="197"/>
      <c r="R1427" s="197"/>
      <c r="S1427" s="197"/>
      <c r="T1427" s="197"/>
      <c r="U1427" s="197"/>
      <c r="V1427" s="197"/>
      <c r="W1427" s="197"/>
      <c r="X1427" s="197"/>
      <c r="Y1427" s="197"/>
      <c r="Z1427" s="197"/>
    </row>
    <row r="1428" ht="15.75" customHeight="1">
      <c r="A1428" s="180"/>
      <c r="B1428" s="197"/>
      <c r="C1428" s="152"/>
      <c r="D1428" s="152"/>
      <c r="E1428" s="152"/>
      <c r="F1428" s="152"/>
      <c r="G1428" s="197"/>
      <c r="H1428" s="197"/>
      <c r="I1428" s="152"/>
      <c r="J1428" s="152"/>
      <c r="K1428" s="152"/>
      <c r="L1428" s="152"/>
      <c r="M1428" s="152"/>
      <c r="N1428" s="152"/>
      <c r="O1428" s="197"/>
      <c r="P1428" s="197"/>
      <c r="Q1428" s="197"/>
      <c r="R1428" s="197"/>
      <c r="S1428" s="197"/>
      <c r="T1428" s="197"/>
      <c r="U1428" s="197"/>
      <c r="V1428" s="197"/>
      <c r="W1428" s="197"/>
      <c r="X1428" s="197"/>
      <c r="Y1428" s="197"/>
      <c r="Z1428" s="197"/>
    </row>
    <row r="1429" ht="15.75" customHeight="1">
      <c r="A1429" s="180"/>
      <c r="B1429" s="197"/>
      <c r="C1429" s="152"/>
      <c r="D1429" s="152"/>
      <c r="E1429" s="152"/>
      <c r="F1429" s="152"/>
      <c r="G1429" s="197"/>
      <c r="H1429" s="197"/>
      <c r="I1429" s="152"/>
      <c r="J1429" s="152"/>
      <c r="K1429" s="152"/>
      <c r="L1429" s="152"/>
      <c r="M1429" s="152"/>
      <c r="N1429" s="152"/>
      <c r="O1429" s="197"/>
      <c r="P1429" s="197"/>
      <c r="Q1429" s="197"/>
      <c r="R1429" s="197"/>
      <c r="S1429" s="197"/>
      <c r="T1429" s="197"/>
      <c r="U1429" s="197"/>
      <c r="V1429" s="197"/>
      <c r="W1429" s="197"/>
      <c r="X1429" s="197"/>
      <c r="Y1429" s="197"/>
      <c r="Z1429" s="197"/>
    </row>
    <row r="1430" ht="15.75" customHeight="1">
      <c r="A1430" s="180"/>
      <c r="B1430" s="197"/>
      <c r="C1430" s="152"/>
      <c r="D1430" s="152"/>
      <c r="E1430" s="152"/>
      <c r="F1430" s="152"/>
      <c r="G1430" s="197"/>
      <c r="H1430" s="197"/>
      <c r="I1430" s="152"/>
      <c r="J1430" s="152"/>
      <c r="K1430" s="152"/>
      <c r="L1430" s="152"/>
      <c r="M1430" s="152"/>
      <c r="N1430" s="152"/>
      <c r="O1430" s="197"/>
      <c r="P1430" s="197"/>
      <c r="Q1430" s="197"/>
      <c r="R1430" s="197"/>
      <c r="S1430" s="197"/>
      <c r="T1430" s="197"/>
      <c r="U1430" s="197"/>
      <c r="V1430" s="197"/>
      <c r="W1430" s="197"/>
      <c r="X1430" s="197"/>
      <c r="Y1430" s="197"/>
      <c r="Z1430" s="197"/>
    </row>
    <row r="1431" ht="15.75" customHeight="1">
      <c r="A1431" s="180"/>
      <c r="B1431" s="197"/>
      <c r="C1431" s="152"/>
      <c r="D1431" s="152"/>
      <c r="E1431" s="152"/>
      <c r="F1431" s="152"/>
      <c r="G1431" s="197"/>
      <c r="H1431" s="197"/>
      <c r="I1431" s="152"/>
      <c r="J1431" s="152"/>
      <c r="K1431" s="152"/>
      <c r="L1431" s="152"/>
      <c r="M1431" s="152"/>
      <c r="N1431" s="152"/>
      <c r="O1431" s="197"/>
      <c r="P1431" s="197"/>
      <c r="Q1431" s="197"/>
      <c r="R1431" s="197"/>
      <c r="S1431" s="197"/>
      <c r="T1431" s="197"/>
      <c r="U1431" s="197"/>
      <c r="V1431" s="197"/>
      <c r="W1431" s="197"/>
      <c r="X1431" s="197"/>
      <c r="Y1431" s="197"/>
      <c r="Z1431" s="197"/>
    </row>
    <row r="1432" ht="15.75" customHeight="1">
      <c r="A1432" s="180"/>
      <c r="B1432" s="197"/>
      <c r="C1432" s="197"/>
      <c r="D1432" s="152"/>
      <c r="E1432" s="152"/>
      <c r="F1432" s="152"/>
      <c r="G1432" s="197"/>
      <c r="H1432" s="197"/>
      <c r="I1432" s="152"/>
      <c r="J1432" s="50"/>
      <c r="K1432" s="152"/>
      <c r="L1432" s="152"/>
      <c r="M1432" s="152"/>
      <c r="N1432" s="152"/>
      <c r="O1432" s="197"/>
      <c r="P1432" s="197"/>
      <c r="Q1432" s="197"/>
      <c r="R1432" s="197"/>
      <c r="S1432" s="197"/>
      <c r="T1432" s="197"/>
      <c r="U1432" s="197"/>
      <c r="V1432" s="197"/>
      <c r="W1432" s="197"/>
      <c r="X1432" s="197"/>
      <c r="Y1432" s="197"/>
      <c r="Z1432" s="197"/>
    </row>
    <row r="1433" ht="15.75" customHeight="1">
      <c r="A1433" s="180"/>
      <c r="B1433" s="197"/>
      <c r="C1433" s="152"/>
      <c r="D1433" s="152"/>
      <c r="E1433" s="152"/>
      <c r="F1433" s="152"/>
      <c r="G1433" s="197"/>
      <c r="H1433" s="197"/>
      <c r="I1433" s="152"/>
      <c r="J1433" s="152"/>
      <c r="K1433" s="152"/>
      <c r="L1433" s="152"/>
      <c r="M1433" s="152"/>
      <c r="N1433" s="152"/>
      <c r="O1433" s="197"/>
      <c r="P1433" s="197"/>
      <c r="Q1433" s="197"/>
      <c r="R1433" s="197"/>
      <c r="S1433" s="197"/>
      <c r="T1433" s="197"/>
      <c r="U1433" s="197"/>
      <c r="V1433" s="197"/>
      <c r="W1433" s="197"/>
      <c r="X1433" s="197"/>
      <c r="Y1433" s="197"/>
      <c r="Z1433" s="197"/>
    </row>
    <row r="1434" ht="15.75" customHeight="1">
      <c r="A1434" s="180"/>
      <c r="B1434" s="197"/>
      <c r="C1434" s="152"/>
      <c r="D1434" s="152"/>
      <c r="E1434" s="152"/>
      <c r="F1434" s="152"/>
      <c r="G1434" s="197"/>
      <c r="H1434" s="197"/>
      <c r="I1434" s="152"/>
      <c r="J1434" s="152"/>
      <c r="K1434" s="152"/>
      <c r="L1434" s="152"/>
      <c r="M1434" s="152"/>
      <c r="N1434" s="152"/>
      <c r="O1434" s="197"/>
      <c r="P1434" s="197"/>
      <c r="Q1434" s="197"/>
      <c r="R1434" s="197"/>
      <c r="S1434" s="197"/>
      <c r="T1434" s="197"/>
      <c r="U1434" s="197"/>
      <c r="V1434" s="197"/>
      <c r="W1434" s="197"/>
      <c r="X1434" s="197"/>
      <c r="Y1434" s="197"/>
      <c r="Z1434" s="197"/>
    </row>
    <row r="1435" ht="15.75" customHeight="1">
      <c r="A1435" s="180"/>
      <c r="B1435" s="197"/>
      <c r="C1435" s="197"/>
      <c r="D1435" s="152"/>
      <c r="E1435" s="152"/>
      <c r="F1435" s="152"/>
      <c r="G1435" s="197"/>
      <c r="H1435" s="197"/>
      <c r="I1435" s="152"/>
      <c r="J1435" s="50"/>
      <c r="K1435" s="152"/>
      <c r="L1435" s="152"/>
      <c r="M1435" s="152"/>
      <c r="N1435" s="152"/>
      <c r="O1435" s="197"/>
      <c r="P1435" s="197"/>
      <c r="Q1435" s="197"/>
      <c r="R1435" s="197"/>
      <c r="S1435" s="197"/>
      <c r="T1435" s="197"/>
      <c r="U1435" s="197"/>
      <c r="V1435" s="197"/>
      <c r="W1435" s="197"/>
      <c r="X1435" s="197"/>
      <c r="Y1435" s="197"/>
      <c r="Z1435" s="197"/>
    </row>
    <row r="1436" ht="15.75" customHeight="1">
      <c r="A1436" s="180"/>
      <c r="B1436" s="197"/>
      <c r="C1436" s="152"/>
      <c r="D1436" s="152"/>
      <c r="E1436" s="152"/>
      <c r="F1436" s="152"/>
      <c r="G1436" s="197"/>
      <c r="H1436" s="197"/>
      <c r="I1436" s="152"/>
      <c r="J1436" s="152"/>
      <c r="K1436" s="152"/>
      <c r="L1436" s="152"/>
      <c r="M1436" s="152"/>
      <c r="N1436" s="152"/>
      <c r="O1436" s="197"/>
      <c r="P1436" s="197"/>
      <c r="Q1436" s="197"/>
      <c r="R1436" s="197"/>
      <c r="S1436" s="197"/>
      <c r="T1436" s="197"/>
      <c r="U1436" s="197"/>
      <c r="V1436" s="197"/>
      <c r="W1436" s="197"/>
      <c r="X1436" s="197"/>
      <c r="Y1436" s="197"/>
      <c r="Z1436" s="197"/>
    </row>
    <row r="1437" ht="15.75" customHeight="1">
      <c r="A1437" s="180"/>
      <c r="B1437" s="197"/>
      <c r="C1437" s="152"/>
      <c r="D1437" s="152"/>
      <c r="E1437" s="152"/>
      <c r="F1437" s="152"/>
      <c r="G1437" s="197"/>
      <c r="H1437" s="197"/>
      <c r="I1437" s="152"/>
      <c r="J1437" s="152"/>
      <c r="K1437" s="152"/>
      <c r="L1437" s="152"/>
      <c r="M1437" s="152"/>
      <c r="N1437" s="152"/>
      <c r="O1437" s="197"/>
      <c r="P1437" s="197"/>
      <c r="Q1437" s="197"/>
      <c r="R1437" s="197"/>
      <c r="S1437" s="197"/>
      <c r="T1437" s="197"/>
      <c r="U1437" s="197"/>
      <c r="V1437" s="197"/>
      <c r="W1437" s="197"/>
      <c r="X1437" s="197"/>
      <c r="Y1437" s="197"/>
      <c r="Z1437" s="197"/>
    </row>
    <row r="1438" ht="15.75" customHeight="1">
      <c r="A1438" s="180"/>
      <c r="B1438" s="197"/>
      <c r="C1438" s="197"/>
      <c r="D1438" s="152"/>
      <c r="E1438" s="152"/>
      <c r="F1438" s="152"/>
      <c r="G1438" s="197"/>
      <c r="H1438" s="169"/>
      <c r="I1438" s="152"/>
      <c r="J1438" s="50"/>
      <c r="K1438" s="152"/>
      <c r="L1438" s="152"/>
      <c r="M1438" s="152"/>
      <c r="N1438" s="152"/>
      <c r="O1438" s="197"/>
      <c r="P1438" s="197"/>
      <c r="Q1438" s="197"/>
      <c r="R1438" s="197"/>
      <c r="S1438" s="197"/>
      <c r="T1438" s="197"/>
      <c r="U1438" s="197"/>
      <c r="V1438" s="197"/>
      <c r="W1438" s="197"/>
      <c r="X1438" s="197"/>
      <c r="Y1438" s="197"/>
      <c r="Z1438" s="197"/>
    </row>
    <row r="1439" ht="15.75" customHeight="1">
      <c r="A1439" s="180"/>
      <c r="B1439" s="197"/>
      <c r="C1439" s="152"/>
      <c r="D1439" s="152"/>
      <c r="E1439" s="152"/>
      <c r="F1439" s="152"/>
      <c r="G1439" s="197"/>
      <c r="H1439" s="197"/>
      <c r="I1439" s="152"/>
      <c r="J1439" s="152"/>
      <c r="K1439" s="152"/>
      <c r="L1439" s="152"/>
      <c r="M1439" s="152"/>
      <c r="N1439" s="152"/>
      <c r="O1439" s="197"/>
      <c r="P1439" s="197"/>
      <c r="Q1439" s="197"/>
      <c r="R1439" s="197"/>
      <c r="S1439" s="197"/>
      <c r="T1439" s="197"/>
      <c r="U1439" s="197"/>
      <c r="V1439" s="197"/>
      <c r="W1439" s="197"/>
      <c r="X1439" s="197"/>
      <c r="Y1439" s="197"/>
      <c r="Z1439" s="197"/>
    </row>
    <row r="1440" ht="15.75" customHeight="1">
      <c r="A1440" s="180"/>
      <c r="B1440" s="197"/>
      <c r="C1440" s="152"/>
      <c r="D1440" s="152"/>
      <c r="E1440" s="152"/>
      <c r="F1440" s="152"/>
      <c r="G1440" s="197"/>
      <c r="H1440" s="169"/>
      <c r="I1440" s="152"/>
      <c r="J1440" s="152"/>
      <c r="K1440" s="152"/>
      <c r="L1440" s="152"/>
      <c r="M1440" s="152"/>
      <c r="N1440" s="152"/>
      <c r="O1440" s="197"/>
      <c r="P1440" s="197"/>
      <c r="Q1440" s="197"/>
      <c r="R1440" s="197"/>
      <c r="S1440" s="197"/>
      <c r="T1440" s="197"/>
      <c r="U1440" s="197"/>
      <c r="V1440" s="197"/>
      <c r="W1440" s="197"/>
      <c r="X1440" s="197"/>
      <c r="Y1440" s="197"/>
      <c r="Z1440" s="197"/>
    </row>
    <row r="1441" ht="15.75" customHeight="1">
      <c r="A1441" s="180"/>
      <c r="B1441" s="197"/>
      <c r="C1441" s="197"/>
      <c r="D1441" s="152"/>
      <c r="E1441" s="152"/>
      <c r="F1441" s="152"/>
      <c r="G1441" s="197"/>
      <c r="H1441" s="197"/>
      <c r="I1441" s="152"/>
      <c r="J1441" s="50"/>
      <c r="K1441" s="152"/>
      <c r="L1441" s="152"/>
      <c r="M1441" s="152"/>
      <c r="N1441" s="152"/>
      <c r="O1441" s="197"/>
      <c r="P1441" s="197"/>
      <c r="Q1441" s="197"/>
      <c r="R1441" s="197"/>
      <c r="S1441" s="197"/>
      <c r="T1441" s="197"/>
      <c r="U1441" s="197"/>
      <c r="V1441" s="197"/>
      <c r="W1441" s="197"/>
      <c r="X1441" s="197"/>
      <c r="Y1441" s="197"/>
      <c r="Z1441" s="197"/>
    </row>
    <row r="1442" ht="15.75" customHeight="1">
      <c r="A1442" s="180"/>
      <c r="B1442" s="197"/>
      <c r="C1442" s="152"/>
      <c r="D1442" s="152"/>
      <c r="E1442" s="152"/>
      <c r="F1442" s="152"/>
      <c r="G1442" s="197"/>
      <c r="H1442" s="169"/>
      <c r="I1442" s="152"/>
      <c r="J1442" s="152"/>
      <c r="K1442" s="152"/>
      <c r="L1442" s="152"/>
      <c r="M1442" s="152"/>
      <c r="N1442" s="152"/>
      <c r="O1442" s="197"/>
      <c r="P1442" s="197"/>
      <c r="Q1442" s="197"/>
      <c r="R1442" s="197"/>
      <c r="S1442" s="197"/>
      <c r="T1442" s="197"/>
      <c r="U1442" s="197"/>
      <c r="V1442" s="197"/>
      <c r="W1442" s="197"/>
      <c r="X1442" s="197"/>
      <c r="Y1442" s="197"/>
      <c r="Z1442" s="197"/>
    </row>
    <row r="1443" ht="15.75" customHeight="1">
      <c r="A1443" s="180"/>
      <c r="B1443" s="197"/>
      <c r="C1443" s="152"/>
      <c r="D1443" s="152"/>
      <c r="E1443" s="152"/>
      <c r="F1443" s="152"/>
      <c r="G1443" s="197"/>
      <c r="H1443" s="197"/>
      <c r="I1443" s="152"/>
      <c r="J1443" s="152"/>
      <c r="K1443" s="152"/>
      <c r="L1443" s="152"/>
      <c r="M1443" s="152"/>
      <c r="N1443" s="152"/>
      <c r="O1443" s="197"/>
      <c r="P1443" s="197"/>
      <c r="Q1443" s="197"/>
      <c r="R1443" s="197"/>
      <c r="S1443" s="197"/>
      <c r="T1443" s="197"/>
      <c r="U1443" s="197"/>
      <c r="V1443" s="197"/>
      <c r="W1443" s="197"/>
      <c r="X1443" s="197"/>
      <c r="Y1443" s="197"/>
      <c r="Z1443" s="197"/>
    </row>
    <row r="1444" ht="15.75" customHeight="1">
      <c r="A1444" s="180"/>
      <c r="B1444" s="197"/>
      <c r="C1444" s="197"/>
      <c r="D1444" s="152"/>
      <c r="E1444" s="152"/>
      <c r="F1444" s="152"/>
      <c r="G1444" s="197"/>
      <c r="H1444" s="197"/>
      <c r="I1444" s="152"/>
      <c r="J1444" s="50"/>
      <c r="K1444" s="152"/>
      <c r="L1444" s="152"/>
      <c r="M1444" s="152"/>
      <c r="N1444" s="152"/>
      <c r="O1444" s="197"/>
      <c r="P1444" s="197"/>
      <c r="Q1444" s="197"/>
      <c r="R1444" s="197"/>
      <c r="S1444" s="197"/>
      <c r="T1444" s="197"/>
      <c r="U1444" s="197"/>
      <c r="V1444" s="197"/>
      <c r="W1444" s="197"/>
      <c r="X1444" s="197"/>
      <c r="Y1444" s="197"/>
      <c r="Z1444" s="197"/>
    </row>
    <row r="1445" ht="15.75" customHeight="1">
      <c r="A1445" s="180"/>
      <c r="B1445" s="197"/>
      <c r="C1445" s="197"/>
      <c r="D1445" s="152"/>
      <c r="E1445" s="152"/>
      <c r="F1445" s="152"/>
      <c r="G1445" s="197"/>
      <c r="H1445" s="169"/>
      <c r="I1445" s="152"/>
      <c r="J1445" s="50"/>
      <c r="K1445" s="152"/>
      <c r="L1445" s="152"/>
      <c r="M1445" s="152"/>
      <c r="N1445" s="152"/>
      <c r="O1445" s="197"/>
      <c r="P1445" s="197"/>
      <c r="Q1445" s="197"/>
      <c r="R1445" s="197"/>
      <c r="S1445" s="197"/>
      <c r="T1445" s="197"/>
      <c r="U1445" s="197"/>
      <c r="V1445" s="197"/>
      <c r="W1445" s="197"/>
      <c r="X1445" s="197"/>
      <c r="Y1445" s="197"/>
      <c r="Z1445" s="197"/>
    </row>
    <row r="1446" ht="15.75" customHeight="1">
      <c r="A1446" s="180"/>
      <c r="B1446" s="197"/>
      <c r="C1446" s="152"/>
      <c r="D1446" s="152"/>
      <c r="E1446" s="152"/>
      <c r="F1446" s="152"/>
      <c r="G1446" s="197"/>
      <c r="H1446" s="197"/>
      <c r="I1446" s="152"/>
      <c r="J1446" s="152"/>
      <c r="K1446" s="152"/>
      <c r="L1446" s="152"/>
      <c r="M1446" s="152"/>
      <c r="N1446" s="152"/>
      <c r="O1446" s="197"/>
      <c r="P1446" s="197"/>
      <c r="Q1446" s="197"/>
      <c r="R1446" s="197"/>
      <c r="S1446" s="197"/>
      <c r="T1446" s="197"/>
      <c r="U1446" s="197"/>
      <c r="V1446" s="197"/>
      <c r="W1446" s="197"/>
      <c r="X1446" s="197"/>
      <c r="Y1446" s="197"/>
      <c r="Z1446" s="197"/>
    </row>
    <row r="1447" ht="15.75" customHeight="1">
      <c r="A1447" s="180"/>
      <c r="B1447" s="197"/>
      <c r="C1447" s="152"/>
      <c r="D1447" s="152"/>
      <c r="E1447" s="152"/>
      <c r="F1447" s="152"/>
      <c r="G1447" s="197"/>
      <c r="H1447" s="197"/>
      <c r="I1447" s="152"/>
      <c r="J1447" s="152"/>
      <c r="K1447" s="152"/>
      <c r="L1447" s="152"/>
      <c r="M1447" s="152"/>
      <c r="N1447" s="152"/>
      <c r="O1447" s="197"/>
      <c r="P1447" s="197"/>
      <c r="Q1447" s="197"/>
      <c r="R1447" s="197"/>
      <c r="S1447" s="197"/>
      <c r="T1447" s="197"/>
      <c r="U1447" s="197"/>
      <c r="V1447" s="197"/>
      <c r="W1447" s="197"/>
      <c r="X1447" s="197"/>
      <c r="Y1447" s="197"/>
      <c r="Z1447" s="197"/>
    </row>
    <row r="1448" ht="15.75" customHeight="1">
      <c r="A1448" s="180"/>
      <c r="B1448" s="197"/>
      <c r="C1448" s="197"/>
      <c r="D1448" s="152"/>
      <c r="E1448" s="152"/>
      <c r="F1448" s="152"/>
      <c r="G1448" s="197"/>
      <c r="H1448" s="197"/>
      <c r="I1448" s="152"/>
      <c r="J1448" s="50"/>
      <c r="K1448" s="152"/>
      <c r="L1448" s="152"/>
      <c r="M1448" s="152"/>
      <c r="N1448" s="152"/>
      <c r="O1448" s="197"/>
      <c r="P1448" s="197"/>
      <c r="Q1448" s="197"/>
      <c r="R1448" s="197"/>
      <c r="S1448" s="197"/>
      <c r="T1448" s="197"/>
      <c r="U1448" s="197"/>
      <c r="V1448" s="197"/>
      <c r="W1448" s="197"/>
      <c r="X1448" s="197"/>
      <c r="Y1448" s="197"/>
      <c r="Z1448" s="197"/>
    </row>
    <row r="1449" ht="15.75" customHeight="1">
      <c r="A1449" s="180"/>
      <c r="B1449" s="197"/>
      <c r="C1449" s="152"/>
      <c r="D1449" s="152"/>
      <c r="E1449" s="152"/>
      <c r="F1449" s="152"/>
      <c r="G1449" s="197"/>
      <c r="H1449" s="197"/>
      <c r="I1449" s="152"/>
      <c r="J1449" s="152"/>
      <c r="K1449" s="152"/>
      <c r="L1449" s="152"/>
      <c r="M1449" s="152"/>
      <c r="N1449" s="152"/>
      <c r="O1449" s="197"/>
      <c r="P1449" s="197"/>
      <c r="Q1449" s="197"/>
      <c r="R1449" s="197"/>
      <c r="S1449" s="197"/>
      <c r="T1449" s="197"/>
      <c r="U1449" s="197"/>
      <c r="V1449" s="197"/>
      <c r="W1449" s="197"/>
      <c r="X1449" s="197"/>
      <c r="Y1449" s="197"/>
      <c r="Z1449" s="197"/>
    </row>
    <row r="1450" ht="15.75" customHeight="1">
      <c r="A1450" s="180"/>
      <c r="B1450" s="197"/>
      <c r="C1450" s="197"/>
      <c r="D1450" s="152"/>
      <c r="E1450" s="152"/>
      <c r="F1450" s="152"/>
      <c r="G1450" s="197"/>
      <c r="H1450" s="169"/>
      <c r="I1450" s="152"/>
      <c r="J1450" s="50"/>
      <c r="K1450" s="152"/>
      <c r="L1450" s="152"/>
      <c r="M1450" s="152"/>
      <c r="N1450" s="152"/>
      <c r="O1450" s="197"/>
      <c r="P1450" s="197"/>
      <c r="Q1450" s="197"/>
      <c r="R1450" s="197"/>
      <c r="S1450" s="197"/>
      <c r="T1450" s="197"/>
      <c r="U1450" s="197"/>
      <c r="V1450" s="197"/>
      <c r="W1450" s="197"/>
      <c r="X1450" s="197"/>
      <c r="Y1450" s="197"/>
      <c r="Z1450" s="197"/>
    </row>
    <row r="1451" ht="15.75" customHeight="1">
      <c r="A1451" s="180"/>
      <c r="B1451" s="197"/>
      <c r="C1451" s="152"/>
      <c r="D1451" s="152"/>
      <c r="E1451" s="152"/>
      <c r="F1451" s="152"/>
      <c r="G1451" s="197"/>
      <c r="H1451" s="169"/>
      <c r="I1451" s="152"/>
      <c r="J1451" s="152"/>
      <c r="K1451" s="152"/>
      <c r="L1451" s="152"/>
      <c r="M1451" s="152"/>
      <c r="N1451" s="152"/>
      <c r="O1451" s="197"/>
      <c r="P1451" s="197"/>
      <c r="Q1451" s="197"/>
      <c r="R1451" s="197"/>
      <c r="S1451" s="197"/>
      <c r="T1451" s="197"/>
      <c r="U1451" s="197"/>
      <c r="V1451" s="197"/>
      <c r="W1451" s="197"/>
      <c r="X1451" s="197"/>
      <c r="Y1451" s="197"/>
      <c r="Z1451" s="197"/>
    </row>
    <row r="1452" ht="15.75" customHeight="1">
      <c r="A1452" s="180"/>
      <c r="B1452" s="197"/>
      <c r="C1452" s="197"/>
      <c r="D1452" s="152"/>
      <c r="E1452" s="152"/>
      <c r="F1452" s="152"/>
      <c r="G1452" s="197"/>
      <c r="H1452" s="197"/>
      <c r="I1452" s="152"/>
      <c r="J1452" s="50"/>
      <c r="K1452" s="152"/>
      <c r="L1452" s="152"/>
      <c r="M1452" s="152"/>
      <c r="N1452" s="152"/>
      <c r="O1452" s="197"/>
      <c r="P1452" s="197"/>
      <c r="Q1452" s="197"/>
      <c r="R1452" s="197"/>
      <c r="S1452" s="197"/>
      <c r="T1452" s="197"/>
      <c r="U1452" s="197"/>
      <c r="V1452" s="197"/>
      <c r="W1452" s="197"/>
      <c r="X1452" s="197"/>
      <c r="Y1452" s="197"/>
      <c r="Z1452" s="197"/>
    </row>
    <row r="1453" ht="15.75" customHeight="1">
      <c r="A1453" s="180"/>
      <c r="B1453" s="197"/>
      <c r="C1453" s="197"/>
      <c r="D1453" s="152"/>
      <c r="E1453" s="152"/>
      <c r="F1453" s="152"/>
      <c r="G1453" s="197"/>
      <c r="H1453" s="169"/>
      <c r="I1453" s="152"/>
      <c r="J1453" s="50"/>
      <c r="K1453" s="152"/>
      <c r="L1453" s="152"/>
      <c r="M1453" s="152"/>
      <c r="N1453" s="152"/>
      <c r="O1453" s="197"/>
      <c r="P1453" s="197"/>
      <c r="Q1453" s="197"/>
      <c r="R1453" s="197"/>
      <c r="S1453" s="197"/>
      <c r="T1453" s="197"/>
      <c r="U1453" s="197"/>
      <c r="V1453" s="197"/>
      <c r="W1453" s="197"/>
      <c r="X1453" s="197"/>
      <c r="Y1453" s="197"/>
      <c r="Z1453" s="197"/>
    </row>
    <row r="1454" ht="15.75" customHeight="1">
      <c r="A1454" s="180"/>
      <c r="B1454" s="197"/>
      <c r="C1454" s="152"/>
      <c r="D1454" s="152"/>
      <c r="E1454" s="152"/>
      <c r="F1454" s="152"/>
      <c r="G1454" s="197"/>
      <c r="H1454" s="197"/>
      <c r="I1454" s="152"/>
      <c r="J1454" s="152"/>
      <c r="K1454" s="152"/>
      <c r="L1454" s="152"/>
      <c r="M1454" s="152"/>
      <c r="N1454" s="152"/>
      <c r="O1454" s="197"/>
      <c r="P1454" s="197"/>
      <c r="Q1454" s="197"/>
      <c r="R1454" s="197"/>
      <c r="S1454" s="197"/>
      <c r="T1454" s="197"/>
      <c r="U1454" s="197"/>
      <c r="V1454" s="197"/>
      <c r="W1454" s="197"/>
      <c r="X1454" s="197"/>
      <c r="Y1454" s="197"/>
      <c r="Z1454" s="197"/>
    </row>
    <row r="1455" ht="15.75" customHeight="1">
      <c r="A1455" s="180"/>
      <c r="B1455" s="197"/>
      <c r="C1455" s="197"/>
      <c r="D1455" s="152"/>
      <c r="E1455" s="152"/>
      <c r="F1455" s="152"/>
      <c r="G1455" s="197"/>
      <c r="H1455" s="169"/>
      <c r="I1455" s="152"/>
      <c r="J1455" s="50"/>
      <c r="K1455" s="152"/>
      <c r="L1455" s="152"/>
      <c r="M1455" s="152"/>
      <c r="N1455" s="152"/>
      <c r="O1455" s="197"/>
      <c r="P1455" s="197"/>
      <c r="Q1455" s="197"/>
      <c r="R1455" s="197"/>
      <c r="S1455" s="197"/>
      <c r="T1455" s="197"/>
      <c r="U1455" s="197"/>
      <c r="V1455" s="197"/>
      <c r="W1455" s="197"/>
      <c r="X1455" s="197"/>
      <c r="Y1455" s="197"/>
      <c r="Z1455" s="197"/>
    </row>
    <row r="1456" ht="15.75" customHeight="1">
      <c r="A1456" s="180"/>
      <c r="B1456" s="197"/>
      <c r="C1456" s="152"/>
      <c r="D1456" s="152"/>
      <c r="E1456" s="152"/>
      <c r="F1456" s="152"/>
      <c r="G1456" s="197"/>
      <c r="H1456" s="197"/>
      <c r="I1456" s="152"/>
      <c r="J1456" s="152"/>
      <c r="K1456" s="152"/>
      <c r="L1456" s="152"/>
      <c r="M1456" s="152"/>
      <c r="N1456" s="152"/>
      <c r="O1456" s="197"/>
      <c r="P1456" s="197"/>
      <c r="Q1456" s="197"/>
      <c r="R1456" s="197"/>
      <c r="S1456" s="197"/>
      <c r="T1456" s="197"/>
      <c r="U1456" s="197"/>
      <c r="V1456" s="197"/>
      <c r="W1456" s="197"/>
      <c r="X1456" s="197"/>
      <c r="Y1456" s="197"/>
      <c r="Z1456" s="197"/>
    </row>
    <row r="1457" ht="15.75" customHeight="1">
      <c r="A1457" s="180"/>
      <c r="B1457" s="197"/>
      <c r="C1457" s="152"/>
      <c r="D1457" s="152"/>
      <c r="E1457" s="152"/>
      <c r="F1457" s="152"/>
      <c r="G1457" s="197"/>
      <c r="H1457" s="197"/>
      <c r="I1457" s="152"/>
      <c r="J1457" s="152"/>
      <c r="K1457" s="152"/>
      <c r="L1457" s="152"/>
      <c r="M1457" s="152"/>
      <c r="N1457" s="152"/>
      <c r="O1457" s="197"/>
      <c r="P1457" s="197"/>
      <c r="Q1457" s="197"/>
      <c r="R1457" s="197"/>
      <c r="S1457" s="197"/>
      <c r="T1457" s="197"/>
      <c r="U1457" s="197"/>
      <c r="V1457" s="197"/>
      <c r="W1457" s="197"/>
      <c r="X1457" s="197"/>
      <c r="Y1457" s="197"/>
      <c r="Z1457" s="197"/>
    </row>
    <row r="1458" ht="15.75" customHeight="1">
      <c r="A1458" s="180"/>
      <c r="B1458" s="197"/>
      <c r="C1458" s="197"/>
      <c r="D1458" s="152"/>
      <c r="E1458" s="152"/>
      <c r="F1458" s="152"/>
      <c r="G1458" s="197"/>
      <c r="H1458" s="169"/>
      <c r="I1458" s="152"/>
      <c r="J1458" s="50"/>
      <c r="K1458" s="152"/>
      <c r="L1458" s="152"/>
      <c r="M1458" s="152"/>
      <c r="N1458" s="152"/>
      <c r="O1458" s="197"/>
      <c r="P1458" s="197"/>
      <c r="Q1458" s="197"/>
      <c r="R1458" s="197"/>
      <c r="S1458" s="197"/>
      <c r="T1458" s="197"/>
      <c r="U1458" s="197"/>
      <c r="V1458" s="197"/>
      <c r="W1458" s="197"/>
      <c r="X1458" s="197"/>
      <c r="Y1458" s="197"/>
      <c r="Z1458" s="197"/>
    </row>
    <row r="1459" ht="15.75" customHeight="1">
      <c r="A1459" s="180"/>
      <c r="B1459" s="197"/>
      <c r="C1459" s="152"/>
      <c r="D1459" s="152"/>
      <c r="E1459" s="152"/>
      <c r="F1459" s="152"/>
      <c r="G1459" s="197"/>
      <c r="H1459" s="169"/>
      <c r="I1459" s="152"/>
      <c r="J1459" s="152"/>
      <c r="K1459" s="152"/>
      <c r="L1459" s="152"/>
      <c r="M1459" s="152"/>
      <c r="N1459" s="152"/>
      <c r="O1459" s="197"/>
      <c r="P1459" s="197"/>
      <c r="Q1459" s="197"/>
      <c r="R1459" s="197"/>
      <c r="S1459" s="197"/>
      <c r="T1459" s="197"/>
      <c r="U1459" s="197"/>
      <c r="V1459" s="197"/>
      <c r="W1459" s="197"/>
      <c r="X1459" s="197"/>
      <c r="Y1459" s="197"/>
      <c r="Z1459" s="197"/>
    </row>
    <row r="1460" ht="15.75" customHeight="1">
      <c r="A1460" s="180"/>
      <c r="B1460" s="197"/>
      <c r="C1460" s="197"/>
      <c r="D1460" s="152"/>
      <c r="E1460" s="152"/>
      <c r="F1460" s="152"/>
      <c r="G1460" s="197"/>
      <c r="H1460" s="169"/>
      <c r="I1460" s="152"/>
      <c r="J1460" s="50"/>
      <c r="K1460" s="152"/>
      <c r="L1460" s="152"/>
      <c r="M1460" s="152"/>
      <c r="N1460" s="152"/>
      <c r="O1460" s="197"/>
      <c r="P1460" s="197"/>
      <c r="Q1460" s="197"/>
      <c r="R1460" s="197"/>
      <c r="S1460" s="197"/>
      <c r="T1460" s="197"/>
      <c r="U1460" s="197"/>
      <c r="V1460" s="197"/>
      <c r="W1460" s="197"/>
      <c r="X1460" s="197"/>
      <c r="Y1460" s="197"/>
      <c r="Z1460" s="197"/>
    </row>
    <row r="1461" ht="15.75" customHeight="1">
      <c r="A1461" s="180"/>
      <c r="B1461" s="197"/>
      <c r="C1461" s="152"/>
      <c r="D1461" s="152"/>
      <c r="E1461" s="152"/>
      <c r="F1461" s="152"/>
      <c r="G1461" s="197"/>
      <c r="H1461" s="197"/>
      <c r="I1461" s="152"/>
      <c r="J1461" s="152"/>
      <c r="K1461" s="152"/>
      <c r="L1461" s="152"/>
      <c r="M1461" s="152"/>
      <c r="N1461" s="152"/>
      <c r="O1461" s="197"/>
      <c r="P1461" s="197"/>
      <c r="Q1461" s="197"/>
      <c r="R1461" s="197"/>
      <c r="S1461" s="197"/>
      <c r="T1461" s="197"/>
      <c r="U1461" s="197"/>
      <c r="V1461" s="197"/>
      <c r="W1461" s="197"/>
      <c r="X1461" s="197"/>
      <c r="Y1461" s="197"/>
      <c r="Z1461" s="197"/>
    </row>
    <row r="1462" ht="15.75" customHeight="1">
      <c r="A1462" s="180"/>
      <c r="B1462" s="197"/>
      <c r="C1462" s="197"/>
      <c r="D1462" s="152"/>
      <c r="E1462" s="152"/>
      <c r="F1462" s="152"/>
      <c r="G1462" s="197"/>
      <c r="H1462" s="169"/>
      <c r="I1462" s="152"/>
      <c r="J1462" s="50"/>
      <c r="K1462" s="152"/>
      <c r="L1462" s="152"/>
      <c r="M1462" s="152"/>
      <c r="N1462" s="152"/>
      <c r="O1462" s="197"/>
      <c r="P1462" s="197"/>
      <c r="Q1462" s="197"/>
      <c r="R1462" s="197"/>
      <c r="S1462" s="197"/>
      <c r="T1462" s="197"/>
      <c r="U1462" s="197"/>
      <c r="V1462" s="197"/>
      <c r="W1462" s="197"/>
      <c r="X1462" s="197"/>
      <c r="Y1462" s="197"/>
      <c r="Z1462" s="197"/>
    </row>
    <row r="1463" ht="15.75" customHeight="1">
      <c r="A1463" s="180"/>
      <c r="B1463" s="197"/>
      <c r="C1463" s="152"/>
      <c r="D1463" s="152"/>
      <c r="E1463" s="152"/>
      <c r="F1463" s="152"/>
      <c r="G1463" s="197"/>
      <c r="H1463" s="197"/>
      <c r="I1463" s="152"/>
      <c r="J1463" s="152"/>
      <c r="K1463" s="152"/>
      <c r="L1463" s="152"/>
      <c r="M1463" s="152"/>
      <c r="N1463" s="152"/>
      <c r="O1463" s="197"/>
      <c r="P1463" s="197"/>
      <c r="Q1463" s="197"/>
      <c r="R1463" s="197"/>
      <c r="S1463" s="197"/>
      <c r="T1463" s="197"/>
      <c r="U1463" s="197"/>
      <c r="V1463" s="197"/>
      <c r="W1463" s="197"/>
      <c r="X1463" s="197"/>
      <c r="Y1463" s="197"/>
      <c r="Z1463" s="197"/>
    </row>
    <row r="1464" ht="15.75" customHeight="1">
      <c r="A1464" s="180"/>
      <c r="B1464" s="197"/>
      <c r="C1464" s="152"/>
      <c r="D1464" s="152"/>
      <c r="E1464" s="152"/>
      <c r="F1464" s="152"/>
      <c r="G1464" s="197"/>
      <c r="H1464" s="197"/>
      <c r="I1464" s="152"/>
      <c r="J1464" s="152"/>
      <c r="K1464" s="152"/>
      <c r="L1464" s="152"/>
      <c r="M1464" s="152"/>
      <c r="N1464" s="152"/>
      <c r="O1464" s="197"/>
      <c r="P1464" s="197"/>
      <c r="Q1464" s="197"/>
      <c r="R1464" s="197"/>
      <c r="S1464" s="197"/>
      <c r="T1464" s="197"/>
      <c r="U1464" s="197"/>
      <c r="V1464" s="197"/>
      <c r="W1464" s="197"/>
      <c r="X1464" s="197"/>
      <c r="Y1464" s="197"/>
      <c r="Z1464" s="197"/>
    </row>
    <row r="1465" ht="15.75" customHeight="1">
      <c r="A1465" s="180"/>
      <c r="B1465" s="197"/>
      <c r="C1465" s="197"/>
      <c r="D1465" s="152"/>
      <c r="E1465" s="152"/>
      <c r="F1465" s="152"/>
      <c r="G1465" s="197"/>
      <c r="H1465" s="169"/>
      <c r="I1465" s="152"/>
      <c r="J1465" s="50"/>
      <c r="K1465" s="152"/>
      <c r="L1465" s="152"/>
      <c r="M1465" s="152"/>
      <c r="N1465" s="152"/>
      <c r="O1465" s="197"/>
      <c r="P1465" s="197"/>
      <c r="Q1465" s="197"/>
      <c r="R1465" s="197"/>
      <c r="S1465" s="197"/>
      <c r="T1465" s="197"/>
      <c r="U1465" s="197"/>
      <c r="V1465" s="197"/>
      <c r="W1465" s="197"/>
      <c r="X1465" s="197"/>
      <c r="Y1465" s="197"/>
      <c r="Z1465" s="197"/>
    </row>
    <row r="1466" ht="15.75" customHeight="1">
      <c r="A1466" s="180"/>
      <c r="B1466" s="197"/>
      <c r="C1466" s="152"/>
      <c r="D1466" s="152"/>
      <c r="E1466" s="152"/>
      <c r="F1466" s="152"/>
      <c r="G1466" s="197"/>
      <c r="H1466" s="197"/>
      <c r="I1466" s="152"/>
      <c r="J1466" s="152"/>
      <c r="K1466" s="152"/>
      <c r="L1466" s="152"/>
      <c r="M1466" s="152"/>
      <c r="N1466" s="152"/>
      <c r="O1466" s="197"/>
      <c r="P1466" s="197"/>
      <c r="Q1466" s="197"/>
      <c r="R1466" s="197"/>
      <c r="S1466" s="197"/>
      <c r="T1466" s="197"/>
      <c r="U1466" s="197"/>
      <c r="V1466" s="197"/>
      <c r="W1466" s="197"/>
      <c r="X1466" s="197"/>
      <c r="Y1466" s="197"/>
      <c r="Z1466" s="197"/>
    </row>
    <row r="1467" ht="15.75" customHeight="1">
      <c r="A1467" s="180"/>
      <c r="B1467" s="197"/>
      <c r="C1467" s="197"/>
      <c r="D1467" s="152"/>
      <c r="E1467" s="152"/>
      <c r="F1467" s="152"/>
      <c r="G1467" s="197"/>
      <c r="H1467" s="197"/>
      <c r="I1467" s="152"/>
      <c r="J1467" s="50"/>
      <c r="K1467" s="152"/>
      <c r="L1467" s="152"/>
      <c r="M1467" s="152"/>
      <c r="N1467" s="152"/>
      <c r="O1467" s="197"/>
      <c r="P1467" s="197"/>
      <c r="Q1467" s="197"/>
      <c r="R1467" s="197"/>
      <c r="S1467" s="197"/>
      <c r="T1467" s="197"/>
      <c r="U1467" s="197"/>
      <c r="V1467" s="197"/>
      <c r="W1467" s="197"/>
      <c r="X1467" s="197"/>
      <c r="Y1467" s="197"/>
      <c r="Z1467" s="197"/>
    </row>
    <row r="1468" ht="15.75" customHeight="1">
      <c r="A1468" s="180"/>
      <c r="B1468" s="197"/>
      <c r="C1468" s="152"/>
      <c r="D1468" s="152"/>
      <c r="E1468" s="152"/>
      <c r="F1468" s="152"/>
      <c r="G1468" s="197"/>
      <c r="H1468" s="169"/>
      <c r="I1468" s="152"/>
      <c r="J1468" s="152"/>
      <c r="K1468" s="152"/>
      <c r="L1468" s="152"/>
      <c r="M1468" s="152"/>
      <c r="N1468" s="152"/>
      <c r="O1468" s="197"/>
      <c r="P1468" s="197"/>
      <c r="Q1468" s="197"/>
      <c r="R1468" s="197"/>
      <c r="S1468" s="197"/>
      <c r="T1468" s="197"/>
      <c r="U1468" s="197"/>
      <c r="V1468" s="197"/>
      <c r="W1468" s="197"/>
      <c r="X1468" s="197"/>
      <c r="Y1468" s="197"/>
      <c r="Z1468" s="197"/>
    </row>
    <row r="1469" ht="15.75" customHeight="1">
      <c r="A1469" s="180"/>
      <c r="B1469" s="197"/>
      <c r="C1469" s="197"/>
      <c r="D1469" s="152"/>
      <c r="E1469" s="152"/>
      <c r="F1469" s="152"/>
      <c r="G1469" s="197"/>
      <c r="H1469" s="197"/>
      <c r="I1469" s="152"/>
      <c r="J1469" s="50"/>
      <c r="K1469" s="152"/>
      <c r="L1469" s="152"/>
      <c r="M1469" s="152"/>
      <c r="N1469" s="152"/>
      <c r="O1469" s="197"/>
      <c r="P1469" s="197"/>
      <c r="Q1469" s="197"/>
      <c r="R1469" s="197"/>
      <c r="S1469" s="197"/>
      <c r="T1469" s="197"/>
      <c r="U1469" s="197"/>
      <c r="V1469" s="197"/>
      <c r="W1469" s="197"/>
      <c r="X1469" s="197"/>
      <c r="Y1469" s="197"/>
      <c r="Z1469" s="197"/>
    </row>
    <row r="1470" ht="15.75" customHeight="1">
      <c r="A1470" s="180"/>
      <c r="B1470" s="197"/>
      <c r="C1470" s="152"/>
      <c r="D1470" s="152"/>
      <c r="E1470" s="152"/>
      <c r="F1470" s="152"/>
      <c r="G1470" s="197"/>
      <c r="H1470" s="197"/>
      <c r="I1470" s="152"/>
      <c r="J1470" s="152"/>
      <c r="K1470" s="152"/>
      <c r="L1470" s="152"/>
      <c r="M1470" s="152"/>
      <c r="N1470" s="152"/>
      <c r="O1470" s="197"/>
      <c r="P1470" s="197"/>
      <c r="Q1470" s="197"/>
      <c r="R1470" s="197"/>
      <c r="S1470" s="197"/>
      <c r="T1470" s="197"/>
      <c r="U1470" s="197"/>
      <c r="V1470" s="197"/>
      <c r="W1470" s="197"/>
      <c r="X1470" s="197"/>
      <c r="Y1470" s="197"/>
      <c r="Z1470" s="197"/>
    </row>
    <row r="1471" ht="15.75" customHeight="1">
      <c r="A1471" s="180"/>
      <c r="B1471" s="197"/>
      <c r="C1471" s="152"/>
      <c r="D1471" s="152"/>
      <c r="E1471" s="152"/>
      <c r="F1471" s="152"/>
      <c r="G1471" s="197"/>
      <c r="H1471" s="197"/>
      <c r="I1471" s="152"/>
      <c r="J1471" s="152"/>
      <c r="K1471" s="152"/>
      <c r="L1471" s="152"/>
      <c r="M1471" s="152"/>
      <c r="N1471" s="152"/>
      <c r="O1471" s="197"/>
      <c r="P1471" s="197"/>
      <c r="Q1471" s="197"/>
      <c r="R1471" s="197"/>
      <c r="S1471" s="197"/>
      <c r="T1471" s="197"/>
      <c r="U1471" s="197"/>
      <c r="V1471" s="197"/>
      <c r="W1471" s="197"/>
      <c r="X1471" s="197"/>
      <c r="Y1471" s="197"/>
      <c r="Z1471" s="197"/>
    </row>
    <row r="1472" ht="15.75" customHeight="1">
      <c r="A1472" s="180"/>
      <c r="B1472" s="197"/>
      <c r="C1472" s="197"/>
      <c r="D1472" s="152"/>
      <c r="E1472" s="152"/>
      <c r="F1472" s="152"/>
      <c r="G1472" s="197"/>
      <c r="H1472" s="169"/>
      <c r="I1472" s="152"/>
      <c r="J1472" s="50"/>
      <c r="K1472" s="152"/>
      <c r="L1472" s="152"/>
      <c r="M1472" s="152"/>
      <c r="N1472" s="152"/>
      <c r="O1472" s="197"/>
      <c r="P1472" s="197"/>
      <c r="Q1472" s="197"/>
      <c r="R1472" s="197"/>
      <c r="S1472" s="197"/>
      <c r="T1472" s="197"/>
      <c r="U1472" s="197"/>
      <c r="V1472" s="197"/>
      <c r="W1472" s="197"/>
      <c r="X1472" s="197"/>
      <c r="Y1472" s="197"/>
      <c r="Z1472" s="197"/>
    </row>
    <row r="1473" ht="15.75" customHeight="1">
      <c r="A1473" s="180"/>
      <c r="B1473" s="197"/>
      <c r="C1473" s="152"/>
      <c r="D1473" s="152"/>
      <c r="E1473" s="152"/>
      <c r="F1473" s="152"/>
      <c r="G1473" s="197"/>
      <c r="H1473" s="197"/>
      <c r="I1473" s="152"/>
      <c r="J1473" s="152"/>
      <c r="K1473" s="152"/>
      <c r="L1473" s="152"/>
      <c r="M1473" s="152"/>
      <c r="N1473" s="152"/>
      <c r="O1473" s="197"/>
      <c r="P1473" s="197"/>
      <c r="Q1473" s="197"/>
      <c r="R1473" s="197"/>
      <c r="S1473" s="197"/>
      <c r="T1473" s="197"/>
      <c r="U1473" s="197"/>
      <c r="V1473" s="197"/>
      <c r="W1473" s="197"/>
      <c r="X1473" s="197"/>
      <c r="Y1473" s="197"/>
      <c r="Z1473" s="197"/>
    </row>
    <row r="1474" ht="15.75" customHeight="1">
      <c r="A1474" s="180"/>
      <c r="B1474" s="197"/>
      <c r="C1474" s="197"/>
      <c r="D1474" s="152"/>
      <c r="E1474" s="152"/>
      <c r="F1474" s="152"/>
      <c r="G1474" s="197"/>
      <c r="H1474" s="169"/>
      <c r="I1474" s="152"/>
      <c r="J1474" s="50"/>
      <c r="K1474" s="152"/>
      <c r="L1474" s="152"/>
      <c r="M1474" s="152"/>
      <c r="N1474" s="152"/>
      <c r="O1474" s="197"/>
      <c r="P1474" s="197"/>
      <c r="Q1474" s="197"/>
      <c r="R1474" s="197"/>
      <c r="S1474" s="197"/>
      <c r="T1474" s="197"/>
      <c r="U1474" s="197"/>
      <c r="V1474" s="197"/>
      <c r="W1474" s="197"/>
      <c r="X1474" s="197"/>
      <c r="Y1474" s="197"/>
      <c r="Z1474" s="197"/>
    </row>
    <row r="1475" ht="15.75" customHeight="1">
      <c r="A1475" s="180"/>
      <c r="B1475" s="197"/>
      <c r="C1475" s="152"/>
      <c r="D1475" s="152"/>
      <c r="E1475" s="152"/>
      <c r="F1475" s="152"/>
      <c r="G1475" s="197"/>
      <c r="H1475" s="197"/>
      <c r="I1475" s="152"/>
      <c r="J1475" s="152"/>
      <c r="K1475" s="152"/>
      <c r="L1475" s="152"/>
      <c r="M1475" s="152"/>
      <c r="N1475" s="152"/>
      <c r="O1475" s="197"/>
      <c r="P1475" s="197"/>
      <c r="Q1475" s="197"/>
      <c r="R1475" s="197"/>
      <c r="S1475" s="197"/>
      <c r="T1475" s="197"/>
      <c r="U1475" s="197"/>
      <c r="V1475" s="197"/>
      <c r="W1475" s="197"/>
      <c r="X1475" s="197"/>
      <c r="Y1475" s="197"/>
      <c r="Z1475" s="197"/>
    </row>
    <row r="1476" ht="15.75" customHeight="1">
      <c r="A1476" s="180"/>
      <c r="B1476" s="197"/>
      <c r="C1476" s="152"/>
      <c r="D1476" s="152"/>
      <c r="E1476" s="152"/>
      <c r="F1476" s="152"/>
      <c r="G1476" s="197"/>
      <c r="H1476" s="169"/>
      <c r="I1476" s="152"/>
      <c r="J1476" s="152"/>
      <c r="K1476" s="152"/>
      <c r="L1476" s="152"/>
      <c r="M1476" s="152"/>
      <c r="N1476" s="152"/>
      <c r="O1476" s="197"/>
      <c r="P1476" s="197"/>
      <c r="Q1476" s="197"/>
      <c r="R1476" s="197"/>
      <c r="S1476" s="197"/>
      <c r="T1476" s="197"/>
      <c r="U1476" s="197"/>
      <c r="V1476" s="197"/>
      <c r="W1476" s="197"/>
      <c r="X1476" s="197"/>
      <c r="Y1476" s="197"/>
      <c r="Z1476" s="197"/>
    </row>
    <row r="1477" ht="15.75" customHeight="1">
      <c r="A1477" s="180"/>
      <c r="B1477" s="197"/>
      <c r="C1477" s="152"/>
      <c r="D1477" s="152"/>
      <c r="E1477" s="152"/>
      <c r="F1477" s="152"/>
      <c r="G1477" s="197"/>
      <c r="H1477" s="169"/>
      <c r="I1477" s="152"/>
      <c r="J1477" s="152"/>
      <c r="K1477" s="152"/>
      <c r="L1477" s="152"/>
      <c r="M1477" s="152"/>
      <c r="N1477" s="152"/>
      <c r="O1477" s="197"/>
      <c r="P1477" s="197"/>
      <c r="Q1477" s="197"/>
      <c r="R1477" s="197"/>
      <c r="S1477" s="197"/>
      <c r="T1477" s="197"/>
      <c r="U1477" s="197"/>
      <c r="V1477" s="197"/>
      <c r="W1477" s="197"/>
      <c r="X1477" s="197"/>
      <c r="Y1477" s="197"/>
      <c r="Z1477" s="197"/>
    </row>
    <row r="1478" ht="15.75" customHeight="1">
      <c r="A1478" s="180"/>
      <c r="B1478" s="197"/>
      <c r="C1478" s="197"/>
      <c r="D1478" s="152"/>
      <c r="E1478" s="152"/>
      <c r="F1478" s="152"/>
      <c r="G1478" s="197"/>
      <c r="H1478" s="197"/>
      <c r="I1478" s="152"/>
      <c r="J1478" s="50"/>
      <c r="K1478" s="152"/>
      <c r="L1478" s="152"/>
      <c r="M1478" s="152"/>
      <c r="N1478" s="152"/>
      <c r="O1478" s="197"/>
      <c r="P1478" s="197"/>
      <c r="Q1478" s="197"/>
      <c r="R1478" s="197"/>
      <c r="S1478" s="197"/>
      <c r="T1478" s="197"/>
      <c r="U1478" s="197"/>
      <c r="V1478" s="197"/>
      <c r="W1478" s="197"/>
      <c r="X1478" s="197"/>
      <c r="Y1478" s="197"/>
      <c r="Z1478" s="197"/>
    </row>
    <row r="1479" ht="15.75" customHeight="1">
      <c r="A1479" s="180"/>
      <c r="B1479" s="197"/>
      <c r="C1479" s="152"/>
      <c r="D1479" s="152"/>
      <c r="E1479" s="152"/>
      <c r="F1479" s="152"/>
      <c r="G1479" s="197"/>
      <c r="H1479" s="169"/>
      <c r="I1479" s="152"/>
      <c r="J1479" s="152"/>
      <c r="K1479" s="152"/>
      <c r="L1479" s="152"/>
      <c r="M1479" s="152"/>
      <c r="N1479" s="152"/>
      <c r="O1479" s="197"/>
      <c r="P1479" s="197"/>
      <c r="Q1479" s="197"/>
      <c r="R1479" s="197"/>
      <c r="S1479" s="197"/>
      <c r="T1479" s="197"/>
      <c r="U1479" s="197"/>
      <c r="V1479" s="197"/>
      <c r="W1479" s="197"/>
      <c r="X1479" s="197"/>
      <c r="Y1479" s="197"/>
      <c r="Z1479" s="197"/>
    </row>
    <row r="1480" ht="15.75" customHeight="1">
      <c r="A1480" s="180"/>
      <c r="B1480" s="197"/>
      <c r="C1480" s="197"/>
      <c r="D1480" s="152"/>
      <c r="E1480" s="152"/>
      <c r="F1480" s="152"/>
      <c r="G1480" s="197"/>
      <c r="H1480" s="197"/>
      <c r="I1480" s="152"/>
      <c r="J1480" s="50"/>
      <c r="K1480" s="152"/>
      <c r="L1480" s="152"/>
      <c r="M1480" s="152"/>
      <c r="N1480" s="152"/>
      <c r="O1480" s="197"/>
      <c r="P1480" s="197"/>
      <c r="Q1480" s="197"/>
      <c r="R1480" s="197"/>
      <c r="S1480" s="197"/>
      <c r="T1480" s="197"/>
      <c r="U1480" s="197"/>
      <c r="V1480" s="197"/>
      <c r="W1480" s="197"/>
      <c r="X1480" s="197"/>
      <c r="Y1480" s="197"/>
      <c r="Z1480" s="197"/>
    </row>
    <row r="1481" ht="15.75" customHeight="1">
      <c r="A1481" s="180"/>
      <c r="B1481" s="197"/>
      <c r="C1481" s="197"/>
      <c r="D1481" s="152"/>
      <c r="E1481" s="152"/>
      <c r="F1481" s="152"/>
      <c r="G1481" s="197"/>
      <c r="H1481" s="169"/>
      <c r="I1481" s="152"/>
      <c r="J1481" s="50"/>
      <c r="K1481" s="152"/>
      <c r="L1481" s="152"/>
      <c r="M1481" s="152"/>
      <c r="N1481" s="152"/>
      <c r="O1481" s="197"/>
      <c r="P1481" s="197"/>
      <c r="Q1481" s="197"/>
      <c r="R1481" s="197"/>
      <c r="S1481" s="197"/>
      <c r="T1481" s="197"/>
      <c r="U1481" s="197"/>
      <c r="V1481" s="197"/>
      <c r="W1481" s="197"/>
      <c r="X1481" s="197"/>
      <c r="Y1481" s="197"/>
      <c r="Z1481" s="197"/>
    </row>
    <row r="1482" ht="15.75" customHeight="1">
      <c r="A1482" s="180"/>
      <c r="B1482" s="197"/>
      <c r="C1482" s="152"/>
      <c r="D1482" s="152"/>
      <c r="E1482" s="152"/>
      <c r="F1482" s="152"/>
      <c r="G1482" s="197"/>
      <c r="H1482" s="169"/>
      <c r="I1482" s="152"/>
      <c r="J1482" s="152"/>
      <c r="K1482" s="152"/>
      <c r="L1482" s="152"/>
      <c r="M1482" s="152"/>
      <c r="N1482" s="152"/>
      <c r="O1482" s="197"/>
      <c r="P1482" s="197"/>
      <c r="Q1482" s="197"/>
      <c r="R1482" s="197"/>
      <c r="S1482" s="197"/>
      <c r="T1482" s="197"/>
      <c r="U1482" s="197"/>
      <c r="V1482" s="197"/>
      <c r="W1482" s="197"/>
      <c r="X1482" s="197"/>
      <c r="Y1482" s="197"/>
      <c r="Z1482" s="197"/>
    </row>
    <row r="1483" ht="15.75" customHeight="1">
      <c r="A1483" s="180"/>
      <c r="B1483" s="197"/>
      <c r="C1483" s="152"/>
      <c r="D1483" s="152"/>
      <c r="E1483" s="152"/>
      <c r="F1483" s="152"/>
      <c r="G1483" s="197"/>
      <c r="H1483" s="197"/>
      <c r="I1483" s="152"/>
      <c r="J1483" s="152"/>
      <c r="K1483" s="152"/>
      <c r="L1483" s="152"/>
      <c r="M1483" s="152"/>
      <c r="N1483" s="152"/>
      <c r="O1483" s="197"/>
      <c r="P1483" s="197"/>
      <c r="Q1483" s="197"/>
      <c r="R1483" s="197"/>
      <c r="S1483" s="197"/>
      <c r="T1483" s="197"/>
      <c r="U1483" s="197"/>
      <c r="V1483" s="197"/>
      <c r="W1483" s="197"/>
      <c r="X1483" s="197"/>
      <c r="Y1483" s="197"/>
      <c r="Z1483" s="197"/>
    </row>
    <row r="1484" ht="15.75" customHeight="1">
      <c r="A1484" s="180"/>
      <c r="B1484" s="197"/>
      <c r="C1484" s="197"/>
      <c r="D1484" s="152"/>
      <c r="E1484" s="152"/>
      <c r="F1484" s="152"/>
      <c r="G1484" s="197"/>
      <c r="H1484" s="197"/>
      <c r="I1484" s="152"/>
      <c r="J1484" s="50"/>
      <c r="K1484" s="152"/>
      <c r="L1484" s="152"/>
      <c r="M1484" s="152"/>
      <c r="N1484" s="152"/>
      <c r="O1484" s="197"/>
      <c r="P1484" s="197"/>
      <c r="Q1484" s="197"/>
      <c r="R1484" s="197"/>
      <c r="S1484" s="197"/>
      <c r="T1484" s="197"/>
      <c r="U1484" s="197"/>
      <c r="V1484" s="197"/>
      <c r="W1484" s="197"/>
      <c r="X1484" s="197"/>
      <c r="Y1484" s="197"/>
      <c r="Z1484" s="197"/>
    </row>
    <row r="1485" ht="15.75" customHeight="1">
      <c r="A1485" s="180"/>
      <c r="B1485" s="197"/>
      <c r="C1485" s="152"/>
      <c r="D1485" s="152"/>
      <c r="E1485" s="152"/>
      <c r="F1485" s="152"/>
      <c r="G1485" s="197"/>
      <c r="H1485" s="197"/>
      <c r="I1485" s="152"/>
      <c r="J1485" s="152"/>
      <c r="K1485" s="152"/>
      <c r="L1485" s="152"/>
      <c r="M1485" s="152"/>
      <c r="N1485" s="152"/>
      <c r="O1485" s="197"/>
      <c r="P1485" s="197"/>
      <c r="Q1485" s="197"/>
      <c r="R1485" s="197"/>
      <c r="S1485" s="197"/>
      <c r="T1485" s="197"/>
      <c r="U1485" s="197"/>
      <c r="V1485" s="197"/>
      <c r="W1485" s="197"/>
      <c r="X1485" s="197"/>
      <c r="Y1485" s="197"/>
      <c r="Z1485" s="197"/>
    </row>
    <row r="1486" ht="15.75" customHeight="1">
      <c r="A1486" s="180"/>
      <c r="B1486" s="197"/>
      <c r="C1486" s="197"/>
      <c r="D1486" s="152"/>
      <c r="E1486" s="152"/>
      <c r="F1486" s="152"/>
      <c r="G1486" s="197"/>
      <c r="H1486" s="197"/>
      <c r="I1486" s="152"/>
      <c r="J1486" s="50"/>
      <c r="K1486" s="152"/>
      <c r="L1486" s="152"/>
      <c r="M1486" s="152"/>
      <c r="N1486" s="152"/>
      <c r="O1486" s="197"/>
      <c r="P1486" s="197"/>
      <c r="Q1486" s="197"/>
      <c r="R1486" s="197"/>
      <c r="S1486" s="197"/>
      <c r="T1486" s="197"/>
      <c r="U1486" s="197"/>
      <c r="V1486" s="197"/>
      <c r="W1486" s="197"/>
      <c r="X1486" s="197"/>
      <c r="Y1486" s="197"/>
      <c r="Z1486" s="197"/>
    </row>
    <row r="1487" ht="15.75" customHeight="1">
      <c r="A1487" s="180"/>
      <c r="B1487" s="197"/>
      <c r="C1487" s="197"/>
      <c r="D1487" s="152"/>
      <c r="E1487" s="152"/>
      <c r="F1487" s="152"/>
      <c r="G1487" s="197"/>
      <c r="H1487" s="197"/>
      <c r="I1487" s="152"/>
      <c r="J1487" s="50"/>
      <c r="K1487" s="152"/>
      <c r="L1487" s="152"/>
      <c r="M1487" s="152"/>
      <c r="N1487" s="152"/>
      <c r="O1487" s="197"/>
      <c r="P1487" s="197"/>
      <c r="Q1487" s="197"/>
      <c r="R1487" s="197"/>
      <c r="S1487" s="197"/>
      <c r="T1487" s="197"/>
      <c r="U1487" s="197"/>
      <c r="V1487" s="197"/>
      <c r="W1487" s="197"/>
      <c r="X1487" s="197"/>
      <c r="Y1487" s="197"/>
      <c r="Z1487" s="197"/>
    </row>
    <row r="1488" ht="15.75" customHeight="1">
      <c r="A1488" s="180"/>
      <c r="B1488" s="197"/>
      <c r="C1488" s="152"/>
      <c r="D1488" s="152"/>
      <c r="E1488" s="152"/>
      <c r="F1488" s="152"/>
      <c r="G1488" s="197"/>
      <c r="H1488" s="197"/>
      <c r="I1488" s="152"/>
      <c r="J1488" s="152"/>
      <c r="K1488" s="152"/>
      <c r="L1488" s="152"/>
      <c r="M1488" s="152"/>
      <c r="N1488" s="152"/>
      <c r="O1488" s="197"/>
      <c r="P1488" s="197"/>
      <c r="Q1488" s="197"/>
      <c r="R1488" s="197"/>
      <c r="S1488" s="197"/>
      <c r="T1488" s="197"/>
      <c r="U1488" s="197"/>
      <c r="V1488" s="197"/>
      <c r="W1488" s="197"/>
      <c r="X1488" s="197"/>
      <c r="Y1488" s="197"/>
      <c r="Z1488" s="197"/>
    </row>
    <row r="1489" ht="15.75" customHeight="1">
      <c r="A1489" s="180"/>
      <c r="B1489" s="197"/>
      <c r="C1489" s="152"/>
      <c r="D1489" s="152"/>
      <c r="E1489" s="152"/>
      <c r="F1489" s="152"/>
      <c r="G1489" s="197"/>
      <c r="H1489" s="197"/>
      <c r="I1489" s="152"/>
      <c r="J1489" s="152"/>
      <c r="K1489" s="152"/>
      <c r="L1489" s="152"/>
      <c r="M1489" s="152"/>
      <c r="N1489" s="152"/>
      <c r="O1489" s="197"/>
      <c r="P1489" s="197"/>
      <c r="Q1489" s="197"/>
      <c r="R1489" s="197"/>
      <c r="S1489" s="197"/>
      <c r="T1489" s="197"/>
      <c r="U1489" s="197"/>
      <c r="V1489" s="197"/>
      <c r="W1489" s="197"/>
      <c r="X1489" s="197"/>
      <c r="Y1489" s="197"/>
      <c r="Z1489" s="197"/>
    </row>
    <row r="1490" ht="15.75" customHeight="1">
      <c r="A1490" s="180"/>
      <c r="B1490" s="197"/>
      <c r="C1490" s="197"/>
      <c r="D1490" s="152"/>
      <c r="E1490" s="152"/>
      <c r="F1490" s="152"/>
      <c r="G1490" s="197"/>
      <c r="H1490" s="197"/>
      <c r="I1490" s="152"/>
      <c r="J1490" s="50"/>
      <c r="K1490" s="152"/>
      <c r="L1490" s="152"/>
      <c r="M1490" s="152"/>
      <c r="N1490" s="152"/>
      <c r="O1490" s="197"/>
      <c r="P1490" s="197"/>
      <c r="Q1490" s="197"/>
      <c r="R1490" s="197"/>
      <c r="S1490" s="197"/>
      <c r="T1490" s="197"/>
      <c r="U1490" s="197"/>
      <c r="V1490" s="197"/>
      <c r="W1490" s="197"/>
      <c r="X1490" s="197"/>
      <c r="Y1490" s="197"/>
      <c r="Z1490" s="197"/>
    </row>
    <row r="1491" ht="15.75" customHeight="1">
      <c r="A1491" s="180"/>
      <c r="B1491" s="197"/>
      <c r="C1491" s="152"/>
      <c r="D1491" s="152"/>
      <c r="E1491" s="152"/>
      <c r="F1491" s="152"/>
      <c r="G1491" s="197"/>
      <c r="H1491" s="197"/>
      <c r="I1491" s="152"/>
      <c r="J1491" s="152"/>
      <c r="K1491" s="152"/>
      <c r="L1491" s="152"/>
      <c r="M1491" s="152"/>
      <c r="N1491" s="152"/>
      <c r="O1491" s="197"/>
      <c r="P1491" s="197"/>
      <c r="Q1491" s="197"/>
      <c r="R1491" s="197"/>
      <c r="S1491" s="197"/>
      <c r="T1491" s="197"/>
      <c r="U1491" s="197"/>
      <c r="V1491" s="197"/>
      <c r="W1491" s="197"/>
      <c r="X1491" s="197"/>
      <c r="Y1491" s="197"/>
      <c r="Z1491" s="197"/>
    </row>
    <row r="1492" ht="15.75" customHeight="1">
      <c r="A1492" s="180"/>
      <c r="B1492" s="197"/>
      <c r="C1492" s="152"/>
      <c r="D1492" s="152"/>
      <c r="E1492" s="152"/>
      <c r="F1492" s="152"/>
      <c r="G1492" s="197"/>
      <c r="H1492" s="169"/>
      <c r="I1492" s="152"/>
      <c r="J1492" s="152"/>
      <c r="K1492" s="152"/>
      <c r="L1492" s="152"/>
      <c r="M1492" s="152"/>
      <c r="N1492" s="152"/>
      <c r="O1492" s="197"/>
      <c r="P1492" s="197"/>
      <c r="Q1492" s="197"/>
      <c r="R1492" s="197"/>
      <c r="S1492" s="197"/>
      <c r="T1492" s="197"/>
      <c r="U1492" s="197"/>
      <c r="V1492" s="197"/>
      <c r="W1492" s="197"/>
      <c r="X1492" s="197"/>
      <c r="Y1492" s="197"/>
      <c r="Z1492" s="197"/>
    </row>
    <row r="1493" ht="15.75" customHeight="1">
      <c r="A1493" s="180"/>
      <c r="B1493" s="197"/>
      <c r="C1493" s="197"/>
      <c r="D1493" s="152"/>
      <c r="E1493" s="152"/>
      <c r="F1493" s="152"/>
      <c r="G1493" s="197"/>
      <c r="H1493" s="197"/>
      <c r="I1493" s="152"/>
      <c r="J1493" s="50"/>
      <c r="K1493" s="152"/>
      <c r="L1493" s="152"/>
      <c r="M1493" s="152"/>
      <c r="N1493" s="152"/>
      <c r="O1493" s="197"/>
      <c r="P1493" s="197"/>
      <c r="Q1493" s="197"/>
      <c r="R1493" s="197"/>
      <c r="S1493" s="197"/>
      <c r="T1493" s="197"/>
      <c r="U1493" s="197"/>
      <c r="V1493" s="197"/>
      <c r="W1493" s="197"/>
      <c r="X1493" s="197"/>
      <c r="Y1493" s="197"/>
      <c r="Z1493" s="197"/>
    </row>
    <row r="1494" ht="15.75" customHeight="1">
      <c r="A1494" s="180"/>
      <c r="B1494" s="197"/>
      <c r="C1494" s="152"/>
      <c r="D1494" s="152"/>
      <c r="E1494" s="152"/>
      <c r="F1494" s="152"/>
      <c r="G1494" s="197"/>
      <c r="H1494" s="197"/>
      <c r="I1494" s="152"/>
      <c r="J1494" s="152"/>
      <c r="K1494" s="152"/>
      <c r="L1494" s="152"/>
      <c r="M1494" s="152"/>
      <c r="N1494" s="152"/>
      <c r="O1494" s="197"/>
      <c r="P1494" s="197"/>
      <c r="Q1494" s="197"/>
      <c r="R1494" s="197"/>
      <c r="S1494" s="197"/>
      <c r="T1494" s="197"/>
      <c r="U1494" s="197"/>
      <c r="V1494" s="197"/>
      <c r="W1494" s="197"/>
      <c r="X1494" s="197"/>
      <c r="Y1494" s="197"/>
      <c r="Z1494" s="197"/>
    </row>
    <row r="1495" ht="15.75" customHeight="1">
      <c r="A1495" s="180"/>
      <c r="B1495" s="197"/>
      <c r="C1495" s="152"/>
      <c r="D1495" s="152"/>
      <c r="E1495" s="152"/>
      <c r="F1495" s="152"/>
      <c r="G1495" s="197"/>
      <c r="H1495" s="197"/>
      <c r="I1495" s="152"/>
      <c r="J1495" s="152"/>
      <c r="K1495" s="152"/>
      <c r="L1495" s="152"/>
      <c r="M1495" s="152"/>
      <c r="N1495" s="152"/>
      <c r="O1495" s="197"/>
      <c r="P1495" s="197"/>
      <c r="Q1495" s="197"/>
      <c r="R1495" s="197"/>
      <c r="S1495" s="197"/>
      <c r="T1495" s="197"/>
      <c r="U1495" s="197"/>
      <c r="V1495" s="197"/>
      <c r="W1495" s="197"/>
      <c r="X1495" s="197"/>
      <c r="Y1495" s="197"/>
      <c r="Z1495" s="197"/>
    </row>
    <row r="1496" ht="15.75" customHeight="1">
      <c r="A1496" s="180"/>
      <c r="B1496" s="197"/>
      <c r="C1496" s="152"/>
      <c r="D1496" s="152"/>
      <c r="E1496" s="152"/>
      <c r="F1496" s="152"/>
      <c r="G1496" s="197"/>
      <c r="H1496" s="197"/>
      <c r="I1496" s="152"/>
      <c r="J1496" s="152"/>
      <c r="K1496" s="152"/>
      <c r="L1496" s="152"/>
      <c r="M1496" s="152"/>
      <c r="N1496" s="152"/>
      <c r="O1496" s="197"/>
      <c r="P1496" s="197"/>
      <c r="Q1496" s="197"/>
      <c r="R1496" s="197"/>
      <c r="S1496" s="197"/>
      <c r="T1496" s="197"/>
      <c r="U1496" s="197"/>
      <c r="V1496" s="197"/>
      <c r="W1496" s="197"/>
      <c r="X1496" s="197"/>
      <c r="Y1496" s="197"/>
      <c r="Z1496" s="197"/>
    </row>
    <row r="1497" ht="15.75" customHeight="1">
      <c r="A1497" s="180"/>
      <c r="B1497" s="197"/>
      <c r="C1497" s="197"/>
      <c r="D1497" s="152"/>
      <c r="E1497" s="152"/>
      <c r="F1497" s="152"/>
      <c r="G1497" s="197"/>
      <c r="H1497" s="169"/>
      <c r="I1497" s="152"/>
      <c r="J1497" s="50"/>
      <c r="K1497" s="152"/>
      <c r="L1497" s="152"/>
      <c r="M1497" s="152"/>
      <c r="N1497" s="152"/>
      <c r="O1497" s="197"/>
      <c r="P1497" s="197"/>
      <c r="Q1497" s="197"/>
      <c r="R1497" s="197"/>
      <c r="S1497" s="197"/>
      <c r="T1497" s="197"/>
      <c r="U1497" s="197"/>
      <c r="V1497" s="197"/>
      <c r="W1497" s="197"/>
      <c r="X1497" s="197"/>
      <c r="Y1497" s="197"/>
      <c r="Z1497" s="197"/>
    </row>
    <row r="1498" ht="15.75" customHeight="1">
      <c r="A1498" s="180"/>
      <c r="B1498" s="197"/>
      <c r="C1498" s="152"/>
      <c r="D1498" s="152"/>
      <c r="E1498" s="152"/>
      <c r="F1498" s="152"/>
      <c r="G1498" s="197"/>
      <c r="H1498" s="169"/>
      <c r="I1498" s="152"/>
      <c r="J1498" s="152"/>
      <c r="K1498" s="152"/>
      <c r="L1498" s="152"/>
      <c r="M1498" s="152"/>
      <c r="N1498" s="152"/>
      <c r="O1498" s="197"/>
      <c r="P1498" s="197"/>
      <c r="Q1498" s="197"/>
      <c r="R1498" s="197"/>
      <c r="S1498" s="197"/>
      <c r="T1498" s="197"/>
      <c r="U1498" s="197"/>
      <c r="V1498" s="197"/>
      <c r="W1498" s="197"/>
      <c r="X1498" s="197"/>
      <c r="Y1498" s="197"/>
      <c r="Z1498" s="197"/>
    </row>
    <row r="1499" ht="15.75" customHeight="1">
      <c r="A1499" s="180"/>
      <c r="B1499" s="197"/>
      <c r="C1499" s="152"/>
      <c r="D1499" s="152"/>
      <c r="E1499" s="152"/>
      <c r="F1499" s="152"/>
      <c r="G1499" s="197"/>
      <c r="H1499" s="197"/>
      <c r="I1499" s="152"/>
      <c r="J1499" s="152"/>
      <c r="K1499" s="152"/>
      <c r="L1499" s="152"/>
      <c r="M1499" s="152"/>
      <c r="N1499" s="152"/>
      <c r="O1499" s="197"/>
      <c r="P1499" s="197"/>
      <c r="Q1499" s="197"/>
      <c r="R1499" s="197"/>
      <c r="S1499" s="197"/>
      <c r="T1499" s="197"/>
      <c r="U1499" s="197"/>
      <c r="V1499" s="197"/>
      <c r="W1499" s="197"/>
      <c r="X1499" s="197"/>
      <c r="Y1499" s="197"/>
      <c r="Z1499" s="197"/>
    </row>
    <row r="1500" ht="15.75" customHeight="1">
      <c r="A1500" s="180"/>
      <c r="B1500" s="197"/>
      <c r="C1500" s="197"/>
      <c r="D1500" s="152"/>
      <c r="E1500" s="152"/>
      <c r="F1500" s="152"/>
      <c r="G1500" s="197"/>
      <c r="H1500" s="197"/>
      <c r="I1500" s="152"/>
      <c r="J1500" s="50"/>
      <c r="K1500" s="152"/>
      <c r="L1500" s="152"/>
      <c r="M1500" s="152"/>
      <c r="N1500" s="152"/>
      <c r="O1500" s="197"/>
      <c r="P1500" s="197"/>
      <c r="Q1500" s="197"/>
      <c r="R1500" s="197"/>
      <c r="S1500" s="197"/>
      <c r="T1500" s="197"/>
      <c r="U1500" s="197"/>
      <c r="V1500" s="197"/>
      <c r="W1500" s="197"/>
      <c r="X1500" s="197"/>
      <c r="Y1500" s="197"/>
      <c r="Z1500" s="197"/>
    </row>
    <row r="1501" ht="15.75" customHeight="1">
      <c r="A1501" s="180"/>
      <c r="B1501" s="197"/>
      <c r="C1501" s="197"/>
      <c r="D1501" s="152"/>
      <c r="E1501" s="152"/>
      <c r="F1501" s="152"/>
      <c r="G1501" s="197"/>
      <c r="H1501" s="197"/>
      <c r="I1501" s="152"/>
      <c r="J1501" s="50"/>
      <c r="K1501" s="152"/>
      <c r="L1501" s="152"/>
      <c r="M1501" s="152"/>
      <c r="N1501" s="152"/>
      <c r="O1501" s="197"/>
      <c r="P1501" s="197"/>
      <c r="Q1501" s="197"/>
      <c r="R1501" s="197"/>
      <c r="S1501" s="197"/>
      <c r="T1501" s="197"/>
      <c r="U1501" s="197"/>
      <c r="V1501" s="197"/>
      <c r="W1501" s="197"/>
      <c r="X1501" s="197"/>
      <c r="Y1501" s="197"/>
      <c r="Z1501" s="197"/>
    </row>
    <row r="1502" ht="15.75" customHeight="1">
      <c r="A1502" s="180"/>
      <c r="B1502" s="197"/>
      <c r="C1502" s="152"/>
      <c r="D1502" s="152"/>
      <c r="E1502" s="152"/>
      <c r="F1502" s="152"/>
      <c r="G1502" s="197"/>
      <c r="H1502" s="169"/>
      <c r="I1502" s="152"/>
      <c r="J1502" s="152"/>
      <c r="K1502" s="152"/>
      <c r="L1502" s="152"/>
      <c r="M1502" s="152"/>
      <c r="N1502" s="152"/>
      <c r="O1502" s="197"/>
      <c r="P1502" s="197"/>
      <c r="Q1502" s="197"/>
      <c r="R1502" s="197"/>
      <c r="S1502" s="197"/>
      <c r="T1502" s="197"/>
      <c r="U1502" s="197"/>
      <c r="V1502" s="197"/>
      <c r="W1502" s="197"/>
      <c r="X1502" s="197"/>
      <c r="Y1502" s="197"/>
      <c r="Z1502" s="197"/>
    </row>
    <row r="1503" ht="15.75" customHeight="1">
      <c r="A1503" s="180"/>
      <c r="B1503" s="197"/>
      <c r="C1503" s="152"/>
      <c r="D1503" s="152"/>
      <c r="E1503" s="152"/>
      <c r="F1503" s="152"/>
      <c r="G1503" s="197"/>
      <c r="H1503" s="169"/>
      <c r="I1503" s="152"/>
      <c r="J1503" s="152"/>
      <c r="K1503" s="152"/>
      <c r="L1503" s="152"/>
      <c r="M1503" s="152"/>
      <c r="N1503" s="152"/>
      <c r="O1503" s="197"/>
      <c r="P1503" s="197"/>
      <c r="Q1503" s="197"/>
      <c r="R1503" s="197"/>
      <c r="S1503" s="197"/>
      <c r="T1503" s="197"/>
      <c r="U1503" s="197"/>
      <c r="V1503" s="197"/>
      <c r="W1503" s="197"/>
      <c r="X1503" s="197"/>
      <c r="Y1503" s="197"/>
      <c r="Z1503" s="197"/>
    </row>
    <row r="1504" ht="15.75" customHeight="1">
      <c r="A1504" s="180"/>
      <c r="B1504" s="197"/>
      <c r="C1504" s="152"/>
      <c r="D1504" s="152"/>
      <c r="E1504" s="152"/>
      <c r="F1504" s="152"/>
      <c r="G1504" s="197"/>
      <c r="H1504" s="169"/>
      <c r="I1504" s="152"/>
      <c r="J1504" s="152"/>
      <c r="K1504" s="152"/>
      <c r="L1504" s="152"/>
      <c r="M1504" s="152"/>
      <c r="N1504" s="152"/>
      <c r="O1504" s="197"/>
      <c r="P1504" s="197"/>
      <c r="Q1504" s="197"/>
      <c r="R1504" s="197"/>
      <c r="S1504" s="197"/>
      <c r="T1504" s="197"/>
      <c r="U1504" s="197"/>
      <c r="V1504" s="197"/>
      <c r="W1504" s="197"/>
      <c r="X1504" s="197"/>
      <c r="Y1504" s="197"/>
      <c r="Z1504" s="197"/>
    </row>
    <row r="1505" ht="15.75" customHeight="1">
      <c r="A1505" s="180"/>
      <c r="B1505" s="197"/>
      <c r="C1505" s="197"/>
      <c r="D1505" s="152"/>
      <c r="E1505" s="152"/>
      <c r="F1505" s="152"/>
      <c r="G1505" s="197"/>
      <c r="H1505" s="197"/>
      <c r="I1505" s="152"/>
      <c r="J1505" s="50"/>
      <c r="K1505" s="152"/>
      <c r="L1505" s="152"/>
      <c r="M1505" s="152"/>
      <c r="N1505" s="152"/>
      <c r="O1505" s="197"/>
      <c r="P1505" s="197"/>
      <c r="Q1505" s="197"/>
      <c r="R1505" s="197"/>
      <c r="S1505" s="197"/>
      <c r="T1505" s="197"/>
      <c r="U1505" s="197"/>
      <c r="V1505" s="197"/>
      <c r="W1505" s="197"/>
      <c r="X1505" s="197"/>
      <c r="Y1505" s="197"/>
      <c r="Z1505" s="197"/>
    </row>
    <row r="1506" ht="15.75" customHeight="1">
      <c r="A1506" s="180"/>
      <c r="B1506" s="197"/>
      <c r="C1506" s="197"/>
      <c r="D1506" s="152"/>
      <c r="E1506" s="152"/>
      <c r="F1506" s="152"/>
      <c r="G1506" s="197"/>
      <c r="H1506" s="169"/>
      <c r="I1506" s="152"/>
      <c r="J1506" s="50"/>
      <c r="K1506" s="152"/>
      <c r="L1506" s="152"/>
      <c r="M1506" s="152"/>
      <c r="N1506" s="152"/>
      <c r="O1506" s="197"/>
      <c r="P1506" s="197"/>
      <c r="Q1506" s="197"/>
      <c r="R1506" s="197"/>
      <c r="S1506" s="197"/>
      <c r="T1506" s="197"/>
      <c r="U1506" s="197"/>
      <c r="V1506" s="197"/>
      <c r="W1506" s="197"/>
      <c r="X1506" s="197"/>
      <c r="Y1506" s="197"/>
      <c r="Z1506" s="197"/>
    </row>
    <row r="1507" ht="15.75" customHeight="1">
      <c r="A1507" s="180"/>
      <c r="B1507" s="197"/>
      <c r="C1507" s="152"/>
      <c r="D1507" s="152"/>
      <c r="E1507" s="152"/>
      <c r="F1507" s="152"/>
      <c r="G1507" s="197"/>
      <c r="H1507" s="169"/>
      <c r="I1507" s="152"/>
      <c r="J1507" s="152"/>
      <c r="K1507" s="152"/>
      <c r="L1507" s="152"/>
      <c r="M1507" s="152"/>
      <c r="N1507" s="152"/>
      <c r="O1507" s="197"/>
      <c r="P1507" s="197"/>
      <c r="Q1507" s="197"/>
      <c r="R1507" s="197"/>
      <c r="S1507" s="197"/>
      <c r="T1507" s="197"/>
      <c r="U1507" s="197"/>
      <c r="V1507" s="197"/>
      <c r="W1507" s="197"/>
      <c r="X1507" s="197"/>
      <c r="Y1507" s="197"/>
      <c r="Z1507" s="197"/>
    </row>
    <row r="1508" ht="15.75" customHeight="1">
      <c r="A1508" s="180"/>
      <c r="B1508" s="197"/>
      <c r="C1508" s="152"/>
      <c r="D1508" s="152"/>
      <c r="E1508" s="152"/>
      <c r="F1508" s="152"/>
      <c r="G1508" s="197"/>
      <c r="H1508" s="169"/>
      <c r="I1508" s="152"/>
      <c r="J1508" s="152"/>
      <c r="K1508" s="152"/>
      <c r="L1508" s="152"/>
      <c r="M1508" s="152"/>
      <c r="N1508" s="152"/>
      <c r="O1508" s="197"/>
      <c r="P1508" s="197"/>
      <c r="Q1508" s="197"/>
      <c r="R1508" s="197"/>
      <c r="S1508" s="197"/>
      <c r="T1508" s="197"/>
      <c r="U1508" s="197"/>
      <c r="V1508" s="197"/>
      <c r="W1508" s="197"/>
      <c r="X1508" s="197"/>
      <c r="Y1508" s="197"/>
      <c r="Z1508" s="197"/>
    </row>
    <row r="1509" ht="15.75" customHeight="1">
      <c r="A1509" s="180"/>
      <c r="B1509" s="197"/>
      <c r="C1509" s="197"/>
      <c r="D1509" s="152"/>
      <c r="E1509" s="152"/>
      <c r="F1509" s="152"/>
      <c r="G1509" s="197"/>
      <c r="H1509" s="169"/>
      <c r="I1509" s="152"/>
      <c r="J1509" s="50"/>
      <c r="K1509" s="152"/>
      <c r="L1509" s="152"/>
      <c r="M1509" s="152"/>
      <c r="N1509" s="152"/>
      <c r="O1509" s="197"/>
      <c r="P1509" s="197"/>
      <c r="Q1509" s="197"/>
      <c r="R1509" s="197"/>
      <c r="S1509" s="197"/>
      <c r="T1509" s="197"/>
      <c r="U1509" s="197"/>
      <c r="V1509" s="197"/>
      <c r="W1509" s="197"/>
      <c r="X1509" s="197"/>
      <c r="Y1509" s="197"/>
      <c r="Z1509" s="197"/>
    </row>
    <row r="1510" ht="15.75" customHeight="1">
      <c r="A1510" s="180"/>
      <c r="B1510" s="197"/>
      <c r="C1510" s="152"/>
      <c r="D1510" s="152"/>
      <c r="E1510" s="152"/>
      <c r="F1510" s="152"/>
      <c r="G1510" s="197"/>
      <c r="H1510" s="169"/>
      <c r="I1510" s="152"/>
      <c r="J1510" s="152"/>
      <c r="K1510" s="152"/>
      <c r="L1510" s="152"/>
      <c r="M1510" s="152"/>
      <c r="N1510" s="152"/>
      <c r="O1510" s="197"/>
      <c r="P1510" s="197"/>
      <c r="Q1510" s="197"/>
      <c r="R1510" s="197"/>
      <c r="S1510" s="197"/>
      <c r="T1510" s="197"/>
      <c r="U1510" s="197"/>
      <c r="V1510" s="197"/>
      <c r="W1510" s="197"/>
      <c r="X1510" s="197"/>
      <c r="Y1510" s="197"/>
      <c r="Z1510" s="197"/>
    </row>
    <row r="1511" ht="15.75" customHeight="1">
      <c r="A1511" s="180"/>
      <c r="B1511" s="197"/>
      <c r="C1511" s="197"/>
      <c r="D1511" s="152"/>
      <c r="E1511" s="152"/>
      <c r="F1511" s="152"/>
      <c r="G1511" s="197"/>
      <c r="H1511" s="197"/>
      <c r="I1511" s="152"/>
      <c r="J1511" s="50"/>
      <c r="K1511" s="152"/>
      <c r="L1511" s="152"/>
      <c r="M1511" s="152"/>
      <c r="N1511" s="152"/>
      <c r="O1511" s="197"/>
      <c r="P1511" s="197"/>
      <c r="Q1511" s="197"/>
      <c r="R1511" s="197"/>
      <c r="S1511" s="197"/>
      <c r="T1511" s="197"/>
      <c r="U1511" s="197"/>
      <c r="V1511" s="197"/>
      <c r="W1511" s="197"/>
      <c r="X1511" s="197"/>
      <c r="Y1511" s="197"/>
      <c r="Z1511" s="197"/>
    </row>
    <row r="1512" ht="15.75" customHeight="1">
      <c r="A1512" s="180"/>
      <c r="B1512" s="197"/>
      <c r="C1512" s="197"/>
      <c r="D1512" s="152"/>
      <c r="E1512" s="152"/>
      <c r="F1512" s="152"/>
      <c r="G1512" s="197"/>
      <c r="H1512" s="197"/>
      <c r="I1512" s="152"/>
      <c r="J1512" s="50"/>
      <c r="K1512" s="152"/>
      <c r="L1512" s="152"/>
      <c r="M1512" s="152"/>
      <c r="N1512" s="152"/>
      <c r="O1512" s="197"/>
      <c r="P1512" s="197"/>
      <c r="Q1512" s="197"/>
      <c r="R1512" s="197"/>
      <c r="S1512" s="197"/>
      <c r="T1512" s="197"/>
      <c r="U1512" s="197"/>
      <c r="V1512" s="197"/>
      <c r="W1512" s="197"/>
      <c r="X1512" s="197"/>
      <c r="Y1512" s="197"/>
      <c r="Z1512" s="197"/>
    </row>
    <row r="1513" ht="15.75" customHeight="1">
      <c r="A1513" s="180"/>
      <c r="B1513" s="197"/>
      <c r="C1513" s="152"/>
      <c r="D1513" s="152"/>
      <c r="E1513" s="152"/>
      <c r="F1513" s="152"/>
      <c r="G1513" s="197"/>
      <c r="H1513" s="197"/>
      <c r="I1513" s="152"/>
      <c r="J1513" s="152"/>
      <c r="K1513" s="152"/>
      <c r="L1513" s="152"/>
      <c r="M1513" s="152"/>
      <c r="N1513" s="152"/>
      <c r="O1513" s="197"/>
      <c r="P1513" s="197"/>
      <c r="Q1513" s="197"/>
      <c r="R1513" s="197"/>
      <c r="S1513" s="197"/>
      <c r="T1513" s="197"/>
      <c r="U1513" s="197"/>
      <c r="V1513" s="197"/>
      <c r="W1513" s="197"/>
      <c r="X1513" s="197"/>
      <c r="Y1513" s="197"/>
      <c r="Z1513" s="197"/>
    </row>
    <row r="1514" ht="15.75" customHeight="1">
      <c r="A1514" s="180"/>
      <c r="B1514" s="197"/>
      <c r="C1514" s="197"/>
      <c r="D1514" s="152"/>
      <c r="E1514" s="152"/>
      <c r="F1514" s="152"/>
      <c r="G1514" s="197"/>
      <c r="H1514" s="197"/>
      <c r="I1514" s="152"/>
      <c r="J1514" s="50"/>
      <c r="K1514" s="152"/>
      <c r="L1514" s="152"/>
      <c r="M1514" s="152"/>
      <c r="N1514" s="152"/>
      <c r="O1514" s="197"/>
      <c r="P1514" s="197"/>
      <c r="Q1514" s="197"/>
      <c r="R1514" s="197"/>
      <c r="S1514" s="197"/>
      <c r="T1514" s="197"/>
      <c r="U1514" s="197"/>
      <c r="V1514" s="197"/>
      <c r="W1514" s="197"/>
      <c r="X1514" s="197"/>
      <c r="Y1514" s="197"/>
      <c r="Z1514" s="197"/>
    </row>
    <row r="1515" ht="15.75" customHeight="1">
      <c r="A1515" s="180"/>
      <c r="B1515" s="197"/>
      <c r="C1515" s="152"/>
      <c r="D1515" s="152"/>
      <c r="E1515" s="152"/>
      <c r="F1515" s="152"/>
      <c r="G1515" s="197"/>
      <c r="H1515" s="197"/>
      <c r="I1515" s="152"/>
      <c r="J1515" s="152"/>
      <c r="K1515" s="152"/>
      <c r="L1515" s="152"/>
      <c r="M1515" s="152"/>
      <c r="N1515" s="152"/>
      <c r="O1515" s="197"/>
      <c r="P1515" s="197"/>
      <c r="Q1515" s="197"/>
      <c r="R1515" s="197"/>
      <c r="S1515" s="197"/>
      <c r="T1515" s="197"/>
      <c r="U1515" s="197"/>
      <c r="V1515" s="197"/>
      <c r="W1515" s="197"/>
      <c r="X1515" s="197"/>
      <c r="Y1515" s="197"/>
      <c r="Z1515" s="197"/>
    </row>
    <row r="1516" ht="15.75" customHeight="1">
      <c r="A1516" s="180"/>
      <c r="B1516" s="197"/>
      <c r="C1516" s="152"/>
      <c r="D1516" s="152"/>
      <c r="E1516" s="152"/>
      <c r="F1516" s="152"/>
      <c r="G1516" s="197"/>
      <c r="H1516" s="197"/>
      <c r="I1516" s="152"/>
      <c r="J1516" s="152"/>
      <c r="K1516" s="152"/>
      <c r="L1516" s="152"/>
      <c r="M1516" s="152"/>
      <c r="N1516" s="152"/>
      <c r="O1516" s="197"/>
      <c r="P1516" s="197"/>
      <c r="Q1516" s="197"/>
      <c r="R1516" s="197"/>
      <c r="S1516" s="197"/>
      <c r="T1516" s="197"/>
      <c r="U1516" s="197"/>
      <c r="V1516" s="197"/>
      <c r="W1516" s="197"/>
      <c r="X1516" s="197"/>
      <c r="Y1516" s="197"/>
      <c r="Z1516" s="197"/>
    </row>
    <row r="1517" ht="15.75" customHeight="1">
      <c r="A1517" s="180"/>
      <c r="B1517" s="197"/>
      <c r="C1517" s="197"/>
      <c r="D1517" s="152"/>
      <c r="E1517" s="152"/>
      <c r="F1517" s="152"/>
      <c r="G1517" s="197"/>
      <c r="H1517" s="197"/>
      <c r="I1517" s="152"/>
      <c r="J1517" s="50"/>
      <c r="K1517" s="152"/>
      <c r="L1517" s="152"/>
      <c r="M1517" s="152"/>
      <c r="N1517" s="152"/>
      <c r="O1517" s="197"/>
      <c r="P1517" s="197"/>
      <c r="Q1517" s="197"/>
      <c r="R1517" s="197"/>
      <c r="S1517" s="197"/>
      <c r="T1517" s="197"/>
      <c r="U1517" s="197"/>
      <c r="V1517" s="197"/>
      <c r="W1517" s="197"/>
      <c r="X1517" s="197"/>
      <c r="Y1517" s="197"/>
      <c r="Z1517" s="197"/>
    </row>
    <row r="1518" ht="15.75" customHeight="1">
      <c r="A1518" s="180"/>
      <c r="B1518" s="197"/>
      <c r="C1518" s="197"/>
      <c r="D1518" s="152"/>
      <c r="E1518" s="152"/>
      <c r="F1518" s="152"/>
      <c r="G1518" s="197"/>
      <c r="H1518" s="197"/>
      <c r="I1518" s="152"/>
      <c r="J1518" s="50"/>
      <c r="K1518" s="152"/>
      <c r="L1518" s="152"/>
      <c r="M1518" s="152"/>
      <c r="N1518" s="152"/>
      <c r="O1518" s="197"/>
      <c r="P1518" s="197"/>
      <c r="Q1518" s="197"/>
      <c r="R1518" s="197"/>
      <c r="S1518" s="197"/>
      <c r="T1518" s="197"/>
      <c r="U1518" s="197"/>
      <c r="V1518" s="197"/>
      <c r="W1518" s="197"/>
      <c r="X1518" s="197"/>
      <c r="Y1518" s="197"/>
      <c r="Z1518" s="197"/>
    </row>
    <row r="1519" ht="15.75" customHeight="1">
      <c r="A1519" s="180"/>
      <c r="B1519" s="197"/>
      <c r="C1519" s="152"/>
      <c r="D1519" s="152"/>
      <c r="E1519" s="152"/>
      <c r="F1519" s="152"/>
      <c r="G1519" s="197"/>
      <c r="H1519" s="197"/>
      <c r="I1519" s="152"/>
      <c r="J1519" s="152"/>
      <c r="K1519" s="152"/>
      <c r="L1519" s="152"/>
      <c r="M1519" s="152"/>
      <c r="N1519" s="152"/>
      <c r="O1519" s="197"/>
      <c r="P1519" s="197"/>
      <c r="Q1519" s="197"/>
      <c r="R1519" s="197"/>
      <c r="S1519" s="197"/>
      <c r="T1519" s="197"/>
      <c r="U1519" s="197"/>
      <c r="V1519" s="197"/>
      <c r="W1519" s="197"/>
      <c r="X1519" s="197"/>
      <c r="Y1519" s="197"/>
      <c r="Z1519" s="197"/>
    </row>
    <row r="1520" ht="15.75" customHeight="1">
      <c r="A1520" s="180"/>
      <c r="B1520" s="197"/>
      <c r="C1520" s="152"/>
      <c r="D1520" s="152"/>
      <c r="E1520" s="152"/>
      <c r="F1520" s="152"/>
      <c r="G1520" s="197"/>
      <c r="H1520" s="197"/>
      <c r="I1520" s="152"/>
      <c r="J1520" s="152"/>
      <c r="K1520" s="152"/>
      <c r="L1520" s="152"/>
      <c r="M1520" s="152"/>
      <c r="N1520" s="152"/>
      <c r="O1520" s="197"/>
      <c r="P1520" s="197"/>
      <c r="Q1520" s="197"/>
      <c r="R1520" s="197"/>
      <c r="S1520" s="197"/>
      <c r="T1520" s="197"/>
      <c r="U1520" s="197"/>
      <c r="V1520" s="197"/>
      <c r="W1520" s="197"/>
      <c r="X1520" s="197"/>
      <c r="Y1520" s="197"/>
      <c r="Z1520" s="197"/>
    </row>
    <row r="1521" ht="15.75" customHeight="1">
      <c r="A1521" s="180"/>
      <c r="B1521" s="197"/>
      <c r="C1521" s="197"/>
      <c r="D1521" s="152"/>
      <c r="E1521" s="152"/>
      <c r="F1521" s="152"/>
      <c r="G1521" s="197"/>
      <c r="H1521" s="197"/>
      <c r="I1521" s="152"/>
      <c r="J1521" s="50"/>
      <c r="K1521" s="152"/>
      <c r="L1521" s="152"/>
      <c r="M1521" s="152"/>
      <c r="N1521" s="152"/>
      <c r="O1521" s="197"/>
      <c r="P1521" s="197"/>
      <c r="Q1521" s="197"/>
      <c r="R1521" s="197"/>
      <c r="S1521" s="197"/>
      <c r="T1521" s="197"/>
      <c r="U1521" s="197"/>
      <c r="V1521" s="197"/>
      <c r="W1521" s="197"/>
      <c r="X1521" s="197"/>
      <c r="Y1521" s="197"/>
      <c r="Z1521" s="197"/>
    </row>
    <row r="1522" ht="15.75" customHeight="1">
      <c r="A1522" s="180"/>
      <c r="B1522" s="197"/>
      <c r="C1522" s="152"/>
      <c r="D1522" s="152"/>
      <c r="E1522" s="152"/>
      <c r="F1522" s="152"/>
      <c r="G1522" s="197"/>
      <c r="H1522" s="169"/>
      <c r="I1522" s="152"/>
      <c r="J1522" s="152"/>
      <c r="K1522" s="152"/>
      <c r="L1522" s="152"/>
      <c r="M1522" s="152"/>
      <c r="N1522" s="152"/>
      <c r="O1522" s="197"/>
      <c r="P1522" s="197"/>
      <c r="Q1522" s="197"/>
      <c r="R1522" s="197"/>
      <c r="S1522" s="197"/>
      <c r="T1522" s="197"/>
      <c r="U1522" s="197"/>
      <c r="V1522" s="197"/>
      <c r="W1522" s="197"/>
      <c r="X1522" s="197"/>
      <c r="Y1522" s="197"/>
      <c r="Z1522" s="197"/>
    </row>
    <row r="1523" ht="15.75" customHeight="1">
      <c r="A1523" s="180"/>
      <c r="B1523" s="197"/>
      <c r="C1523" s="197"/>
      <c r="D1523" s="152"/>
      <c r="E1523" s="152"/>
      <c r="F1523" s="152"/>
      <c r="G1523" s="197"/>
      <c r="H1523" s="197"/>
      <c r="I1523" s="152"/>
      <c r="J1523" s="50"/>
      <c r="K1523" s="152"/>
      <c r="L1523" s="152"/>
      <c r="M1523" s="152"/>
      <c r="N1523" s="152"/>
      <c r="O1523" s="197"/>
      <c r="P1523" s="197"/>
      <c r="Q1523" s="197"/>
      <c r="R1523" s="197"/>
      <c r="S1523" s="197"/>
      <c r="T1523" s="197"/>
      <c r="U1523" s="197"/>
      <c r="V1523" s="197"/>
      <c r="W1523" s="197"/>
      <c r="X1523" s="197"/>
      <c r="Y1523" s="197"/>
      <c r="Z1523" s="197"/>
    </row>
    <row r="1524" ht="15.75" customHeight="1">
      <c r="A1524" s="180"/>
      <c r="B1524" s="197"/>
      <c r="C1524" s="152"/>
      <c r="D1524" s="152"/>
      <c r="E1524" s="152"/>
      <c r="F1524" s="152"/>
      <c r="G1524" s="197"/>
      <c r="H1524" s="197"/>
      <c r="I1524" s="152"/>
      <c r="J1524" s="152"/>
      <c r="K1524" s="152"/>
      <c r="L1524" s="152"/>
      <c r="M1524" s="152"/>
      <c r="N1524" s="152"/>
      <c r="O1524" s="197"/>
      <c r="P1524" s="197"/>
      <c r="Q1524" s="197"/>
      <c r="R1524" s="197"/>
      <c r="S1524" s="197"/>
      <c r="T1524" s="197"/>
      <c r="U1524" s="197"/>
      <c r="V1524" s="197"/>
      <c r="W1524" s="197"/>
      <c r="X1524" s="197"/>
      <c r="Y1524" s="197"/>
      <c r="Z1524" s="197"/>
    </row>
    <row r="1525" ht="15.75" customHeight="1">
      <c r="A1525" s="180"/>
      <c r="B1525" s="197"/>
      <c r="C1525" s="152"/>
      <c r="D1525" s="152"/>
      <c r="E1525" s="152"/>
      <c r="F1525" s="152"/>
      <c r="G1525" s="197"/>
      <c r="H1525" s="169"/>
      <c r="I1525" s="152"/>
      <c r="J1525" s="152"/>
      <c r="K1525" s="152"/>
      <c r="L1525" s="152"/>
      <c r="M1525" s="152"/>
      <c r="N1525" s="152"/>
      <c r="O1525" s="197"/>
      <c r="P1525" s="197"/>
      <c r="Q1525" s="197"/>
      <c r="R1525" s="197"/>
      <c r="S1525" s="197"/>
      <c r="T1525" s="197"/>
      <c r="U1525" s="197"/>
      <c r="V1525" s="197"/>
      <c r="W1525" s="197"/>
      <c r="X1525" s="197"/>
      <c r="Y1525" s="197"/>
      <c r="Z1525" s="197"/>
    </row>
    <row r="1526" ht="15.75" customHeight="1">
      <c r="A1526" s="180"/>
      <c r="B1526" s="197"/>
      <c r="C1526" s="197"/>
      <c r="D1526" s="152"/>
      <c r="E1526" s="152"/>
      <c r="F1526" s="152"/>
      <c r="G1526" s="197"/>
      <c r="H1526" s="169"/>
      <c r="I1526" s="152"/>
      <c r="J1526" s="50"/>
      <c r="K1526" s="152"/>
      <c r="L1526" s="152"/>
      <c r="M1526" s="152"/>
      <c r="N1526" s="152"/>
      <c r="O1526" s="197"/>
      <c r="P1526" s="197"/>
      <c r="Q1526" s="197"/>
      <c r="R1526" s="197"/>
      <c r="S1526" s="197"/>
      <c r="T1526" s="197"/>
      <c r="U1526" s="197"/>
      <c r="V1526" s="197"/>
      <c r="W1526" s="197"/>
      <c r="X1526" s="197"/>
      <c r="Y1526" s="197"/>
      <c r="Z1526" s="197"/>
    </row>
    <row r="1527" ht="15.75" customHeight="1">
      <c r="A1527" s="180"/>
      <c r="B1527" s="197"/>
      <c r="C1527" s="152"/>
      <c r="D1527" s="152"/>
      <c r="E1527" s="152"/>
      <c r="F1527" s="152"/>
      <c r="G1527" s="197"/>
      <c r="H1527" s="197"/>
      <c r="I1527" s="152"/>
      <c r="J1527" s="152"/>
      <c r="K1527" s="152"/>
      <c r="L1527" s="152"/>
      <c r="M1527" s="152"/>
      <c r="N1527" s="152"/>
      <c r="O1527" s="197"/>
      <c r="P1527" s="197"/>
      <c r="Q1527" s="197"/>
      <c r="R1527" s="197"/>
      <c r="S1527" s="197"/>
      <c r="T1527" s="197"/>
      <c r="U1527" s="197"/>
      <c r="V1527" s="197"/>
      <c r="W1527" s="197"/>
      <c r="X1527" s="197"/>
      <c r="Y1527" s="197"/>
      <c r="Z1527" s="197"/>
    </row>
    <row r="1528" ht="15.75" customHeight="1">
      <c r="A1528" s="180"/>
      <c r="B1528" s="197"/>
      <c r="C1528" s="197"/>
      <c r="D1528" s="152"/>
      <c r="E1528" s="152"/>
      <c r="F1528" s="152"/>
      <c r="G1528" s="197"/>
      <c r="H1528" s="197"/>
      <c r="I1528" s="152"/>
      <c r="J1528" s="50"/>
      <c r="K1528" s="152"/>
      <c r="L1528" s="152"/>
      <c r="M1528" s="152"/>
      <c r="N1528" s="152"/>
      <c r="O1528" s="197"/>
      <c r="P1528" s="197"/>
      <c r="Q1528" s="197"/>
      <c r="R1528" s="197"/>
      <c r="S1528" s="197"/>
      <c r="T1528" s="197"/>
      <c r="U1528" s="197"/>
      <c r="V1528" s="197"/>
      <c r="W1528" s="197"/>
      <c r="X1528" s="197"/>
      <c r="Y1528" s="197"/>
      <c r="Z1528" s="197"/>
    </row>
    <row r="1529" ht="15.75" customHeight="1">
      <c r="A1529" s="180"/>
      <c r="B1529" s="197"/>
      <c r="C1529" s="152"/>
      <c r="D1529" s="152"/>
      <c r="E1529" s="152"/>
      <c r="F1529" s="152"/>
      <c r="G1529" s="197"/>
      <c r="H1529" s="197"/>
      <c r="I1529" s="152"/>
      <c r="J1529" s="152"/>
      <c r="K1529" s="152"/>
      <c r="L1529" s="152"/>
      <c r="M1529" s="152"/>
      <c r="N1529" s="152"/>
      <c r="O1529" s="197"/>
      <c r="P1529" s="197"/>
      <c r="Q1529" s="197"/>
      <c r="R1529" s="197"/>
      <c r="S1529" s="197"/>
      <c r="T1529" s="197"/>
      <c r="U1529" s="197"/>
      <c r="V1529" s="197"/>
      <c r="W1529" s="197"/>
      <c r="X1529" s="197"/>
      <c r="Y1529" s="197"/>
      <c r="Z1529" s="197"/>
    </row>
    <row r="1530" ht="15.75" customHeight="1">
      <c r="A1530" s="180"/>
      <c r="B1530" s="197"/>
      <c r="C1530" s="152"/>
      <c r="D1530" s="152"/>
      <c r="E1530" s="152"/>
      <c r="F1530" s="152"/>
      <c r="G1530" s="197"/>
      <c r="H1530" s="197"/>
      <c r="I1530" s="152"/>
      <c r="J1530" s="152"/>
      <c r="K1530" s="152"/>
      <c r="L1530" s="152"/>
      <c r="M1530" s="152"/>
      <c r="N1530" s="152"/>
      <c r="O1530" s="197"/>
      <c r="P1530" s="197"/>
      <c r="Q1530" s="197"/>
      <c r="R1530" s="197"/>
      <c r="S1530" s="197"/>
      <c r="T1530" s="197"/>
      <c r="U1530" s="197"/>
      <c r="V1530" s="197"/>
      <c r="W1530" s="197"/>
      <c r="X1530" s="197"/>
      <c r="Y1530" s="197"/>
      <c r="Z1530" s="197"/>
    </row>
    <row r="1531" ht="15.75" customHeight="1">
      <c r="A1531" s="180"/>
      <c r="B1531" s="197"/>
      <c r="C1531" s="152"/>
      <c r="D1531" s="152"/>
      <c r="E1531" s="152"/>
      <c r="F1531" s="152"/>
      <c r="G1531" s="197"/>
      <c r="H1531" s="197"/>
      <c r="I1531" s="152"/>
      <c r="J1531" s="152"/>
      <c r="K1531" s="152"/>
      <c r="L1531" s="152"/>
      <c r="M1531" s="152"/>
      <c r="N1531" s="152"/>
      <c r="O1531" s="197"/>
      <c r="P1531" s="197"/>
      <c r="Q1531" s="197"/>
      <c r="R1531" s="197"/>
      <c r="S1531" s="197"/>
      <c r="T1531" s="197"/>
      <c r="U1531" s="197"/>
      <c r="V1531" s="197"/>
      <c r="W1531" s="197"/>
      <c r="X1531" s="197"/>
      <c r="Y1531" s="197"/>
      <c r="Z1531" s="197"/>
    </row>
    <row r="1532" ht="15.75" customHeight="1">
      <c r="A1532" s="180"/>
      <c r="B1532" s="197"/>
      <c r="C1532" s="197"/>
      <c r="D1532" s="152"/>
      <c r="E1532" s="152"/>
      <c r="F1532" s="152"/>
      <c r="G1532" s="197"/>
      <c r="H1532" s="197"/>
      <c r="I1532" s="152"/>
      <c r="J1532" s="50"/>
      <c r="K1532" s="152"/>
      <c r="L1532" s="152"/>
      <c r="M1532" s="152"/>
      <c r="N1532" s="152"/>
      <c r="O1532" s="197"/>
      <c r="P1532" s="197"/>
      <c r="Q1532" s="197"/>
      <c r="R1532" s="197"/>
      <c r="S1532" s="197"/>
      <c r="T1532" s="197"/>
      <c r="U1532" s="197"/>
      <c r="V1532" s="197"/>
      <c r="W1532" s="197"/>
      <c r="X1532" s="197"/>
      <c r="Y1532" s="197"/>
      <c r="Z1532" s="197"/>
    </row>
    <row r="1533" ht="15.75" customHeight="1">
      <c r="A1533" s="180"/>
      <c r="B1533" s="197"/>
      <c r="C1533" s="152"/>
      <c r="D1533" s="152"/>
      <c r="E1533" s="152"/>
      <c r="F1533" s="152"/>
      <c r="G1533" s="197"/>
      <c r="H1533" s="197"/>
      <c r="I1533" s="152"/>
      <c r="J1533" s="152"/>
      <c r="K1533" s="152"/>
      <c r="L1533" s="152"/>
      <c r="M1533" s="152"/>
      <c r="N1533" s="152"/>
      <c r="O1533" s="197"/>
      <c r="P1533" s="197"/>
      <c r="Q1533" s="197"/>
      <c r="R1533" s="197"/>
      <c r="S1533" s="197"/>
      <c r="T1533" s="197"/>
      <c r="U1533" s="197"/>
      <c r="V1533" s="197"/>
      <c r="W1533" s="197"/>
      <c r="X1533" s="197"/>
      <c r="Y1533" s="197"/>
      <c r="Z1533" s="197"/>
    </row>
    <row r="1534" ht="15.75" customHeight="1">
      <c r="A1534" s="180"/>
      <c r="B1534" s="197"/>
      <c r="C1534" s="197"/>
      <c r="D1534" s="152"/>
      <c r="E1534" s="152"/>
      <c r="F1534" s="152"/>
      <c r="G1534" s="197"/>
      <c r="H1534" s="197"/>
      <c r="I1534" s="152"/>
      <c r="J1534" s="50"/>
      <c r="K1534" s="152"/>
      <c r="L1534" s="152"/>
      <c r="M1534" s="152"/>
      <c r="N1534" s="152"/>
      <c r="O1534" s="197"/>
      <c r="P1534" s="197"/>
      <c r="Q1534" s="197"/>
      <c r="R1534" s="197"/>
      <c r="S1534" s="197"/>
      <c r="T1534" s="197"/>
      <c r="U1534" s="197"/>
      <c r="V1534" s="197"/>
      <c r="W1534" s="197"/>
      <c r="X1534" s="197"/>
      <c r="Y1534" s="197"/>
      <c r="Z1534" s="197"/>
    </row>
    <row r="1535" ht="15.75" customHeight="1">
      <c r="A1535" s="180"/>
      <c r="B1535" s="197"/>
      <c r="C1535" s="152"/>
      <c r="D1535" s="152"/>
      <c r="E1535" s="152"/>
      <c r="F1535" s="152"/>
      <c r="G1535" s="197"/>
      <c r="H1535" s="169"/>
      <c r="I1535" s="152"/>
      <c r="J1535" s="152"/>
      <c r="K1535" s="152"/>
      <c r="L1535" s="152"/>
      <c r="M1535" s="152"/>
      <c r="N1535" s="152"/>
      <c r="O1535" s="197"/>
      <c r="P1535" s="197"/>
      <c r="Q1535" s="197"/>
      <c r="R1535" s="197"/>
      <c r="S1535" s="197"/>
      <c r="T1535" s="197"/>
      <c r="U1535" s="197"/>
      <c r="V1535" s="197"/>
      <c r="W1535" s="197"/>
      <c r="X1535" s="197"/>
      <c r="Y1535" s="197"/>
      <c r="Z1535" s="197"/>
    </row>
    <row r="1536" ht="15.75" customHeight="1">
      <c r="A1536" s="180"/>
      <c r="B1536" s="197"/>
      <c r="C1536" s="197"/>
      <c r="D1536" s="152"/>
      <c r="E1536" s="152"/>
      <c r="F1536" s="152"/>
      <c r="G1536" s="197"/>
      <c r="H1536" s="197"/>
      <c r="I1536" s="152"/>
      <c r="J1536" s="50"/>
      <c r="K1536" s="152"/>
      <c r="L1536" s="152"/>
      <c r="M1536" s="152"/>
      <c r="N1536" s="152"/>
      <c r="O1536" s="197"/>
      <c r="P1536" s="197"/>
      <c r="Q1536" s="197"/>
      <c r="R1536" s="197"/>
      <c r="S1536" s="197"/>
      <c r="T1536" s="197"/>
      <c r="U1536" s="197"/>
      <c r="V1536" s="197"/>
      <c r="W1536" s="197"/>
      <c r="X1536" s="197"/>
      <c r="Y1536" s="197"/>
      <c r="Z1536" s="197"/>
    </row>
    <row r="1537" ht="15.75" customHeight="1">
      <c r="A1537" s="180"/>
      <c r="B1537" s="197"/>
      <c r="C1537" s="152"/>
      <c r="D1537" s="152"/>
      <c r="E1537" s="152"/>
      <c r="F1537" s="152"/>
      <c r="G1537" s="197"/>
      <c r="H1537" s="169"/>
      <c r="I1537" s="152"/>
      <c r="J1537" s="152"/>
      <c r="K1537" s="152"/>
      <c r="L1537" s="152"/>
      <c r="M1537" s="152"/>
      <c r="N1537" s="152"/>
      <c r="O1537" s="197"/>
      <c r="P1537" s="197"/>
      <c r="Q1537" s="197"/>
      <c r="R1537" s="197"/>
      <c r="S1537" s="197"/>
      <c r="T1537" s="197"/>
      <c r="U1537" s="197"/>
      <c r="V1537" s="197"/>
      <c r="W1537" s="197"/>
      <c r="X1537" s="197"/>
      <c r="Y1537" s="197"/>
      <c r="Z1537" s="197"/>
    </row>
    <row r="1538" ht="15.75" customHeight="1">
      <c r="A1538" s="180"/>
      <c r="B1538" s="197"/>
      <c r="C1538" s="152"/>
      <c r="D1538" s="152"/>
      <c r="E1538" s="152"/>
      <c r="F1538" s="152"/>
      <c r="G1538" s="197"/>
      <c r="H1538" s="169"/>
      <c r="I1538" s="152"/>
      <c r="J1538" s="152"/>
      <c r="K1538" s="152"/>
      <c r="L1538" s="152"/>
      <c r="M1538" s="152"/>
      <c r="N1538" s="152"/>
      <c r="O1538" s="197"/>
      <c r="P1538" s="197"/>
      <c r="Q1538" s="197"/>
      <c r="R1538" s="197"/>
      <c r="S1538" s="197"/>
      <c r="T1538" s="197"/>
      <c r="U1538" s="197"/>
      <c r="V1538" s="197"/>
      <c r="W1538" s="197"/>
      <c r="X1538" s="197"/>
      <c r="Y1538" s="197"/>
      <c r="Z1538" s="197"/>
    </row>
    <row r="1539" ht="15.75" customHeight="1">
      <c r="A1539" s="180"/>
      <c r="B1539" s="197"/>
      <c r="C1539" s="197"/>
      <c r="D1539" s="152"/>
      <c r="E1539" s="152"/>
      <c r="F1539" s="152"/>
      <c r="G1539" s="197"/>
      <c r="H1539" s="197"/>
      <c r="I1539" s="152"/>
      <c r="J1539" s="50"/>
      <c r="K1539" s="152"/>
      <c r="L1539" s="152"/>
      <c r="M1539" s="152"/>
      <c r="N1539" s="152"/>
      <c r="O1539" s="197"/>
      <c r="P1539" s="197"/>
      <c r="Q1539" s="197"/>
      <c r="R1539" s="197"/>
      <c r="S1539" s="197"/>
      <c r="T1539" s="197"/>
      <c r="U1539" s="197"/>
      <c r="V1539" s="197"/>
      <c r="W1539" s="197"/>
      <c r="X1539" s="197"/>
      <c r="Y1539" s="197"/>
      <c r="Z1539" s="197"/>
    </row>
    <row r="1540" ht="15.75" customHeight="1">
      <c r="A1540" s="180"/>
      <c r="B1540" s="197"/>
      <c r="C1540" s="152"/>
      <c r="D1540" s="152"/>
      <c r="E1540" s="152"/>
      <c r="F1540" s="152"/>
      <c r="G1540" s="197"/>
      <c r="H1540" s="197"/>
      <c r="I1540" s="152"/>
      <c r="J1540" s="152"/>
      <c r="K1540" s="152"/>
      <c r="L1540" s="152"/>
      <c r="M1540" s="152"/>
      <c r="N1540" s="152"/>
      <c r="O1540" s="197"/>
      <c r="P1540" s="197"/>
      <c r="Q1540" s="197"/>
      <c r="R1540" s="197"/>
      <c r="S1540" s="197"/>
      <c r="T1540" s="197"/>
      <c r="U1540" s="197"/>
      <c r="V1540" s="197"/>
      <c r="W1540" s="197"/>
      <c r="X1540" s="197"/>
      <c r="Y1540" s="197"/>
      <c r="Z1540" s="197"/>
    </row>
    <row r="1541" ht="15.75" customHeight="1">
      <c r="A1541" s="180"/>
      <c r="B1541" s="197"/>
      <c r="C1541" s="197"/>
      <c r="D1541" s="152"/>
      <c r="E1541" s="152"/>
      <c r="F1541" s="152"/>
      <c r="G1541" s="197"/>
      <c r="H1541" s="169"/>
      <c r="I1541" s="152"/>
      <c r="J1541" s="50"/>
      <c r="K1541" s="152"/>
      <c r="L1541" s="152"/>
      <c r="M1541" s="152"/>
      <c r="N1541" s="152"/>
      <c r="O1541" s="197"/>
      <c r="P1541" s="197"/>
      <c r="Q1541" s="197"/>
      <c r="R1541" s="197"/>
      <c r="S1541" s="197"/>
      <c r="T1541" s="197"/>
      <c r="U1541" s="197"/>
      <c r="V1541" s="197"/>
      <c r="W1541" s="197"/>
      <c r="X1541" s="197"/>
      <c r="Y1541" s="197"/>
      <c r="Z1541" s="197"/>
    </row>
    <row r="1542" ht="15.75" customHeight="1">
      <c r="A1542" s="180"/>
      <c r="B1542" s="197"/>
      <c r="C1542" s="152"/>
      <c r="D1542" s="152"/>
      <c r="E1542" s="152"/>
      <c r="F1542" s="152"/>
      <c r="G1542" s="197"/>
      <c r="H1542" s="197"/>
      <c r="I1542" s="152"/>
      <c r="J1542" s="152"/>
      <c r="K1542" s="152"/>
      <c r="L1542" s="152"/>
      <c r="M1542" s="152"/>
      <c r="N1542" s="152"/>
      <c r="O1542" s="197"/>
      <c r="P1542" s="197"/>
      <c r="Q1542" s="197"/>
      <c r="R1542" s="197"/>
      <c r="S1542" s="197"/>
      <c r="T1542" s="197"/>
      <c r="U1542" s="197"/>
      <c r="V1542" s="197"/>
      <c r="W1542" s="197"/>
      <c r="X1542" s="197"/>
      <c r="Y1542" s="197"/>
      <c r="Z1542" s="197"/>
    </row>
    <row r="1543" ht="15.75" customHeight="1">
      <c r="A1543" s="180"/>
      <c r="B1543" s="197"/>
      <c r="C1543" s="152"/>
      <c r="D1543" s="152"/>
      <c r="E1543" s="152"/>
      <c r="F1543" s="152"/>
      <c r="G1543" s="197"/>
      <c r="H1543" s="169"/>
      <c r="I1543" s="152"/>
      <c r="J1543" s="152"/>
      <c r="K1543" s="152"/>
      <c r="L1543" s="152"/>
      <c r="M1543" s="152"/>
      <c r="N1543" s="152"/>
      <c r="O1543" s="197"/>
      <c r="P1543" s="197"/>
      <c r="Q1543" s="197"/>
      <c r="R1543" s="197"/>
      <c r="S1543" s="197"/>
      <c r="T1543" s="197"/>
      <c r="U1543" s="197"/>
      <c r="V1543" s="197"/>
      <c r="W1543" s="197"/>
      <c r="X1543" s="197"/>
      <c r="Y1543" s="197"/>
      <c r="Z1543" s="197"/>
    </row>
    <row r="1544" ht="15.75" customHeight="1">
      <c r="A1544" s="180"/>
      <c r="B1544" s="197"/>
      <c r="C1544" s="197"/>
      <c r="D1544" s="152"/>
      <c r="E1544" s="152"/>
      <c r="F1544" s="152"/>
      <c r="G1544" s="197"/>
      <c r="H1544" s="197"/>
      <c r="I1544" s="152"/>
      <c r="J1544" s="50"/>
      <c r="K1544" s="152"/>
      <c r="L1544" s="152"/>
      <c r="M1544" s="152"/>
      <c r="N1544" s="152"/>
      <c r="O1544" s="197"/>
      <c r="P1544" s="197"/>
      <c r="Q1544" s="197"/>
      <c r="R1544" s="197"/>
      <c r="S1544" s="197"/>
      <c r="T1544" s="197"/>
      <c r="U1544" s="197"/>
      <c r="V1544" s="197"/>
      <c r="W1544" s="197"/>
      <c r="X1544" s="197"/>
      <c r="Y1544" s="197"/>
      <c r="Z1544" s="197"/>
    </row>
    <row r="1545" ht="15.75" customHeight="1">
      <c r="A1545" s="180"/>
      <c r="B1545" s="197"/>
      <c r="C1545" s="152"/>
      <c r="D1545" s="152"/>
      <c r="E1545" s="152"/>
      <c r="F1545" s="152"/>
      <c r="G1545" s="197"/>
      <c r="H1545" s="169"/>
      <c r="I1545" s="152"/>
      <c r="J1545" s="152"/>
      <c r="K1545" s="152"/>
      <c r="L1545" s="152"/>
      <c r="M1545" s="152"/>
      <c r="N1545" s="152"/>
      <c r="O1545" s="197"/>
      <c r="P1545" s="197"/>
      <c r="Q1545" s="197"/>
      <c r="R1545" s="197"/>
      <c r="S1545" s="197"/>
      <c r="T1545" s="197"/>
      <c r="U1545" s="197"/>
      <c r="V1545" s="197"/>
      <c r="W1545" s="197"/>
      <c r="X1545" s="197"/>
      <c r="Y1545" s="197"/>
      <c r="Z1545" s="197"/>
    </row>
    <row r="1546" ht="15.75" customHeight="1">
      <c r="A1546" s="180"/>
      <c r="B1546" s="197"/>
      <c r="C1546" s="197"/>
      <c r="D1546" s="152"/>
      <c r="E1546" s="152"/>
      <c r="F1546" s="152"/>
      <c r="G1546" s="197"/>
      <c r="H1546" s="197"/>
      <c r="I1546" s="152"/>
      <c r="J1546" s="50"/>
      <c r="K1546" s="152"/>
      <c r="L1546" s="152"/>
      <c r="M1546" s="152"/>
      <c r="N1546" s="152"/>
      <c r="O1546" s="197"/>
      <c r="P1546" s="197"/>
      <c r="Q1546" s="197"/>
      <c r="R1546" s="197"/>
      <c r="S1546" s="197"/>
      <c r="T1546" s="197"/>
      <c r="U1546" s="197"/>
      <c r="V1546" s="197"/>
      <c r="W1546" s="197"/>
      <c r="X1546" s="197"/>
      <c r="Y1546" s="197"/>
      <c r="Z1546" s="197"/>
    </row>
    <row r="1547" ht="15.75" customHeight="1">
      <c r="A1547" s="180"/>
      <c r="B1547" s="197"/>
      <c r="C1547" s="152"/>
      <c r="D1547" s="152"/>
      <c r="E1547" s="152"/>
      <c r="F1547" s="152"/>
      <c r="G1547" s="197"/>
      <c r="H1547" s="197"/>
      <c r="I1547" s="152"/>
      <c r="J1547" s="152"/>
      <c r="K1547" s="152"/>
      <c r="L1547" s="152"/>
      <c r="M1547" s="152"/>
      <c r="N1547" s="152"/>
      <c r="O1547" s="197"/>
      <c r="P1547" s="197"/>
      <c r="Q1547" s="197"/>
      <c r="R1547" s="197"/>
      <c r="S1547" s="197"/>
      <c r="T1547" s="197"/>
      <c r="U1547" s="197"/>
      <c r="V1547" s="197"/>
      <c r="W1547" s="197"/>
      <c r="X1547" s="197"/>
      <c r="Y1547" s="197"/>
      <c r="Z1547" s="197"/>
    </row>
    <row r="1548" ht="15.75" customHeight="1">
      <c r="A1548" s="180"/>
      <c r="B1548" s="197"/>
      <c r="C1548" s="197"/>
      <c r="D1548" s="152"/>
      <c r="E1548" s="152"/>
      <c r="F1548" s="152"/>
      <c r="G1548" s="197"/>
      <c r="H1548" s="169"/>
      <c r="I1548" s="152"/>
      <c r="J1548" s="50"/>
      <c r="K1548" s="152"/>
      <c r="L1548" s="152"/>
      <c r="M1548" s="152"/>
      <c r="N1548" s="152"/>
      <c r="O1548" s="197"/>
      <c r="P1548" s="197"/>
      <c r="Q1548" s="197"/>
      <c r="R1548" s="197"/>
      <c r="S1548" s="197"/>
      <c r="T1548" s="197"/>
      <c r="U1548" s="197"/>
      <c r="V1548" s="197"/>
      <c r="W1548" s="197"/>
      <c r="X1548" s="197"/>
      <c r="Y1548" s="197"/>
      <c r="Z1548" s="197"/>
    </row>
    <row r="1549" ht="15.75" customHeight="1">
      <c r="A1549" s="180"/>
      <c r="B1549" s="197"/>
      <c r="C1549" s="152"/>
      <c r="D1549" s="152"/>
      <c r="E1549" s="152"/>
      <c r="F1549" s="152"/>
      <c r="G1549" s="197"/>
      <c r="H1549" s="169"/>
      <c r="I1549" s="152"/>
      <c r="J1549" s="152"/>
      <c r="K1549" s="152"/>
      <c r="L1549" s="152"/>
      <c r="M1549" s="152"/>
      <c r="N1549" s="152"/>
      <c r="O1549" s="197"/>
      <c r="P1549" s="197"/>
      <c r="Q1549" s="197"/>
      <c r="R1549" s="197"/>
      <c r="S1549" s="197"/>
      <c r="T1549" s="197"/>
      <c r="U1549" s="197"/>
      <c r="V1549" s="197"/>
      <c r="W1549" s="197"/>
      <c r="X1549" s="197"/>
      <c r="Y1549" s="197"/>
      <c r="Z1549" s="197"/>
    </row>
    <row r="1550" ht="15.75" customHeight="1">
      <c r="A1550" s="180"/>
      <c r="B1550" s="197"/>
      <c r="C1550" s="152"/>
      <c r="D1550" s="152"/>
      <c r="E1550" s="152"/>
      <c r="F1550" s="152"/>
      <c r="G1550" s="197"/>
      <c r="H1550" s="169"/>
      <c r="I1550" s="152"/>
      <c r="J1550" s="152"/>
      <c r="K1550" s="152"/>
      <c r="L1550" s="152"/>
      <c r="M1550" s="152"/>
      <c r="N1550" s="152"/>
      <c r="O1550" s="197"/>
      <c r="P1550" s="197"/>
      <c r="Q1550" s="197"/>
      <c r="R1550" s="197"/>
      <c r="S1550" s="197"/>
      <c r="T1550" s="197"/>
      <c r="U1550" s="197"/>
      <c r="V1550" s="197"/>
      <c r="W1550" s="197"/>
      <c r="X1550" s="197"/>
      <c r="Y1550" s="197"/>
      <c r="Z1550" s="197"/>
    </row>
    <row r="1551" ht="15.75" customHeight="1">
      <c r="A1551" s="180"/>
      <c r="B1551" s="197"/>
      <c r="C1551" s="152"/>
      <c r="D1551" s="152"/>
      <c r="E1551" s="152"/>
      <c r="F1551" s="152"/>
      <c r="G1551" s="197"/>
      <c r="H1551" s="197"/>
      <c r="I1551" s="152"/>
      <c r="J1551" s="152"/>
      <c r="K1551" s="152"/>
      <c r="L1551" s="152"/>
      <c r="M1551" s="152"/>
      <c r="N1551" s="152"/>
      <c r="O1551" s="197"/>
      <c r="P1551" s="197"/>
      <c r="Q1551" s="197"/>
      <c r="R1551" s="197"/>
      <c r="S1551" s="197"/>
      <c r="T1551" s="197"/>
      <c r="U1551" s="197"/>
      <c r="V1551" s="197"/>
      <c r="W1551" s="197"/>
      <c r="X1551" s="197"/>
      <c r="Y1551" s="197"/>
      <c r="Z1551" s="197"/>
    </row>
    <row r="1552" ht="15.75" customHeight="1">
      <c r="A1552" s="180"/>
      <c r="B1552" s="197"/>
      <c r="C1552" s="152"/>
      <c r="D1552" s="152"/>
      <c r="E1552" s="152"/>
      <c r="F1552" s="152"/>
      <c r="G1552" s="197"/>
      <c r="H1552" s="169"/>
      <c r="I1552" s="152"/>
      <c r="J1552" s="152"/>
      <c r="K1552" s="152"/>
      <c r="L1552" s="152"/>
      <c r="M1552" s="152"/>
      <c r="N1552" s="152"/>
      <c r="O1552" s="197"/>
      <c r="P1552" s="197"/>
      <c r="Q1552" s="197"/>
      <c r="R1552" s="197"/>
      <c r="S1552" s="197"/>
      <c r="T1552" s="197"/>
      <c r="U1552" s="197"/>
      <c r="V1552" s="197"/>
      <c r="W1552" s="197"/>
      <c r="X1552" s="197"/>
      <c r="Y1552" s="197"/>
      <c r="Z1552" s="197"/>
    </row>
    <row r="1553" ht="15.75" customHeight="1">
      <c r="A1553" s="180"/>
      <c r="B1553" s="197"/>
      <c r="C1553" s="197"/>
      <c r="D1553" s="152"/>
      <c r="E1553" s="152"/>
      <c r="F1553" s="152"/>
      <c r="G1553" s="197"/>
      <c r="H1553" s="169"/>
      <c r="I1553" s="152"/>
      <c r="J1553" s="50"/>
      <c r="K1553" s="152"/>
      <c r="L1553" s="152"/>
      <c r="M1553" s="152"/>
      <c r="N1553" s="152"/>
      <c r="O1553" s="197"/>
      <c r="P1553" s="197"/>
      <c r="Q1553" s="197"/>
      <c r="R1553" s="197"/>
      <c r="S1553" s="197"/>
      <c r="T1553" s="197"/>
      <c r="U1553" s="197"/>
      <c r="V1553" s="197"/>
      <c r="W1553" s="197"/>
      <c r="X1553" s="197"/>
      <c r="Y1553" s="197"/>
      <c r="Z1553" s="197"/>
    </row>
    <row r="1554" ht="15.75" customHeight="1">
      <c r="A1554" s="180"/>
      <c r="B1554" s="197"/>
      <c r="C1554" s="197"/>
      <c r="D1554" s="152"/>
      <c r="E1554" s="152"/>
      <c r="F1554" s="152"/>
      <c r="G1554" s="197"/>
      <c r="H1554" s="197"/>
      <c r="I1554" s="152"/>
      <c r="J1554" s="50"/>
      <c r="K1554" s="152"/>
      <c r="L1554" s="152"/>
      <c r="M1554" s="152"/>
      <c r="N1554" s="152"/>
      <c r="O1554" s="197"/>
      <c r="P1554" s="197"/>
      <c r="Q1554" s="197"/>
      <c r="R1554" s="197"/>
      <c r="S1554" s="197"/>
      <c r="T1554" s="197"/>
      <c r="U1554" s="197"/>
      <c r="V1554" s="197"/>
      <c r="W1554" s="197"/>
      <c r="X1554" s="197"/>
      <c r="Y1554" s="197"/>
      <c r="Z1554" s="197"/>
    </row>
    <row r="1555" ht="15.75" customHeight="1">
      <c r="A1555" s="180"/>
      <c r="B1555" s="197"/>
      <c r="C1555" s="152"/>
      <c r="D1555" s="152"/>
      <c r="E1555" s="152"/>
      <c r="F1555" s="152"/>
      <c r="G1555" s="197"/>
      <c r="H1555" s="169"/>
      <c r="I1555" s="152"/>
      <c r="J1555" s="152"/>
      <c r="K1555" s="152"/>
      <c r="L1555" s="152"/>
      <c r="M1555" s="152"/>
      <c r="N1555" s="152"/>
      <c r="O1555" s="197"/>
      <c r="P1555" s="197"/>
      <c r="Q1555" s="197"/>
      <c r="R1555" s="197"/>
      <c r="S1555" s="197"/>
      <c r="T1555" s="197"/>
      <c r="U1555" s="197"/>
      <c r="V1555" s="197"/>
      <c r="W1555" s="197"/>
      <c r="X1555" s="197"/>
      <c r="Y1555" s="197"/>
      <c r="Z1555" s="197"/>
    </row>
    <row r="1556" ht="15.75" customHeight="1">
      <c r="A1556" s="180"/>
      <c r="B1556" s="197"/>
      <c r="C1556" s="152"/>
      <c r="D1556" s="152"/>
      <c r="E1556" s="152"/>
      <c r="F1556" s="152"/>
      <c r="G1556" s="197"/>
      <c r="H1556" s="169"/>
      <c r="I1556" s="152"/>
      <c r="J1556" s="152"/>
      <c r="K1556" s="152"/>
      <c r="L1556" s="152"/>
      <c r="M1556" s="152"/>
      <c r="N1556" s="152"/>
      <c r="O1556" s="197"/>
      <c r="P1556" s="197"/>
      <c r="Q1556" s="197"/>
      <c r="R1556" s="197"/>
      <c r="S1556" s="197"/>
      <c r="T1556" s="197"/>
      <c r="U1556" s="197"/>
      <c r="V1556" s="197"/>
      <c r="W1556" s="197"/>
      <c r="X1556" s="197"/>
      <c r="Y1556" s="197"/>
      <c r="Z1556" s="197"/>
    </row>
    <row r="1557" ht="15.75" customHeight="1">
      <c r="A1557" s="180"/>
      <c r="B1557" s="197"/>
      <c r="C1557" s="197"/>
      <c r="D1557" s="152"/>
      <c r="E1557" s="152"/>
      <c r="F1557" s="152"/>
      <c r="G1557" s="197"/>
      <c r="H1557" s="169"/>
      <c r="I1557" s="152"/>
      <c r="J1557" s="50"/>
      <c r="K1557" s="152"/>
      <c r="L1557" s="152"/>
      <c r="M1557" s="152"/>
      <c r="N1557" s="152"/>
      <c r="O1557" s="197"/>
      <c r="P1557" s="197"/>
      <c r="Q1557" s="197"/>
      <c r="R1557" s="197"/>
      <c r="S1557" s="197"/>
      <c r="T1557" s="197"/>
      <c r="U1557" s="197"/>
      <c r="V1557" s="197"/>
      <c r="W1557" s="197"/>
      <c r="X1557" s="197"/>
      <c r="Y1557" s="197"/>
      <c r="Z1557" s="197"/>
    </row>
    <row r="1558" ht="15.75" customHeight="1">
      <c r="A1558" s="180"/>
      <c r="B1558" s="197"/>
      <c r="C1558" s="152"/>
      <c r="D1558" s="152"/>
      <c r="E1558" s="152"/>
      <c r="F1558" s="152"/>
      <c r="G1558" s="197"/>
      <c r="H1558" s="169"/>
      <c r="I1558" s="152"/>
      <c r="J1558" s="152"/>
      <c r="K1558" s="152"/>
      <c r="L1558" s="152"/>
      <c r="M1558" s="152"/>
      <c r="N1558" s="152"/>
      <c r="O1558" s="197"/>
      <c r="P1558" s="197"/>
      <c r="Q1558" s="197"/>
      <c r="R1558" s="197"/>
      <c r="S1558" s="197"/>
      <c r="T1558" s="197"/>
      <c r="U1558" s="197"/>
      <c r="V1558" s="197"/>
      <c r="W1558" s="197"/>
      <c r="X1558" s="197"/>
      <c r="Y1558" s="197"/>
      <c r="Z1558" s="197"/>
    </row>
    <row r="1559" ht="15.75" customHeight="1">
      <c r="A1559" s="180"/>
      <c r="B1559" s="197"/>
      <c r="C1559" s="197"/>
      <c r="D1559" s="152"/>
      <c r="E1559" s="152"/>
      <c r="F1559" s="152"/>
      <c r="G1559" s="197"/>
      <c r="H1559" s="197"/>
      <c r="I1559" s="152"/>
      <c r="J1559" s="50"/>
      <c r="K1559" s="152"/>
      <c r="L1559" s="152"/>
      <c r="M1559" s="152"/>
      <c r="N1559" s="152"/>
      <c r="O1559" s="197"/>
      <c r="P1559" s="197"/>
      <c r="Q1559" s="197"/>
      <c r="R1559" s="197"/>
      <c r="S1559" s="197"/>
      <c r="T1559" s="197"/>
      <c r="U1559" s="197"/>
      <c r="V1559" s="197"/>
      <c r="W1559" s="197"/>
      <c r="X1559" s="197"/>
      <c r="Y1559" s="197"/>
      <c r="Z1559" s="197"/>
    </row>
    <row r="1560" ht="15.75" customHeight="1">
      <c r="A1560" s="180"/>
      <c r="B1560" s="197"/>
      <c r="C1560" s="152"/>
      <c r="D1560" s="152"/>
      <c r="E1560" s="152"/>
      <c r="F1560" s="152"/>
      <c r="G1560" s="197"/>
      <c r="H1560" s="169"/>
      <c r="I1560" s="152"/>
      <c r="J1560" s="152"/>
      <c r="K1560" s="152"/>
      <c r="L1560" s="152"/>
      <c r="M1560" s="152"/>
      <c r="N1560" s="152"/>
      <c r="O1560" s="197"/>
      <c r="P1560" s="197"/>
      <c r="Q1560" s="197"/>
      <c r="R1560" s="197"/>
      <c r="S1560" s="197"/>
      <c r="T1560" s="197"/>
      <c r="U1560" s="197"/>
      <c r="V1560" s="197"/>
      <c r="W1560" s="197"/>
      <c r="X1560" s="197"/>
      <c r="Y1560" s="197"/>
      <c r="Z1560" s="197"/>
    </row>
    <row r="1561" ht="15.75" customHeight="1">
      <c r="A1561" s="180"/>
      <c r="B1561" s="197"/>
      <c r="C1561" s="197"/>
      <c r="D1561" s="152"/>
      <c r="E1561" s="152"/>
      <c r="F1561" s="152"/>
      <c r="G1561" s="197"/>
      <c r="H1561" s="197"/>
      <c r="I1561" s="152"/>
      <c r="J1561" s="50"/>
      <c r="K1561" s="152"/>
      <c r="L1561" s="152"/>
      <c r="M1561" s="152"/>
      <c r="N1561" s="152"/>
      <c r="O1561" s="197"/>
      <c r="P1561" s="197"/>
      <c r="Q1561" s="197"/>
      <c r="R1561" s="197"/>
      <c r="S1561" s="197"/>
      <c r="T1561" s="197"/>
      <c r="U1561" s="197"/>
      <c r="V1561" s="197"/>
      <c r="W1561" s="197"/>
      <c r="X1561" s="197"/>
      <c r="Y1561" s="197"/>
      <c r="Z1561" s="197"/>
    </row>
    <row r="1562" ht="15.75" customHeight="1">
      <c r="A1562" s="180"/>
      <c r="B1562" s="197"/>
      <c r="C1562" s="152"/>
      <c r="D1562" s="152"/>
      <c r="E1562" s="152"/>
      <c r="F1562" s="152"/>
      <c r="G1562" s="197"/>
      <c r="H1562" s="169"/>
      <c r="I1562" s="152"/>
      <c r="J1562" s="152"/>
      <c r="K1562" s="152"/>
      <c r="L1562" s="152"/>
      <c r="M1562" s="152"/>
      <c r="N1562" s="152"/>
      <c r="O1562" s="197"/>
      <c r="P1562" s="197"/>
      <c r="Q1562" s="197"/>
      <c r="R1562" s="197"/>
      <c r="S1562" s="197"/>
      <c r="T1562" s="197"/>
      <c r="U1562" s="197"/>
      <c r="V1562" s="197"/>
      <c r="W1562" s="197"/>
      <c r="X1562" s="197"/>
      <c r="Y1562" s="197"/>
      <c r="Z1562" s="197"/>
    </row>
    <row r="1563" ht="15.75" customHeight="1">
      <c r="A1563" s="180"/>
      <c r="B1563" s="197"/>
      <c r="C1563" s="152"/>
      <c r="D1563" s="152"/>
      <c r="E1563" s="152"/>
      <c r="F1563" s="152"/>
      <c r="G1563" s="197"/>
      <c r="H1563" s="169"/>
      <c r="I1563" s="152"/>
      <c r="J1563" s="152"/>
      <c r="K1563" s="152"/>
      <c r="L1563" s="152"/>
      <c r="M1563" s="152"/>
      <c r="N1563" s="152"/>
      <c r="O1563" s="197"/>
      <c r="P1563" s="197"/>
      <c r="Q1563" s="197"/>
      <c r="R1563" s="197"/>
      <c r="S1563" s="197"/>
      <c r="T1563" s="197"/>
      <c r="U1563" s="197"/>
      <c r="V1563" s="197"/>
      <c r="W1563" s="197"/>
      <c r="X1563" s="197"/>
      <c r="Y1563" s="197"/>
      <c r="Z1563" s="197"/>
    </row>
    <row r="1564" ht="15.75" customHeight="1">
      <c r="A1564" s="180"/>
      <c r="B1564" s="197"/>
      <c r="C1564" s="197"/>
      <c r="D1564" s="152"/>
      <c r="E1564" s="152"/>
      <c r="F1564" s="152"/>
      <c r="G1564" s="197"/>
      <c r="H1564" s="197"/>
      <c r="I1564" s="152"/>
      <c r="J1564" s="50"/>
      <c r="K1564" s="152"/>
      <c r="L1564" s="152"/>
      <c r="M1564" s="152"/>
      <c r="N1564" s="152"/>
      <c r="O1564" s="197"/>
      <c r="P1564" s="197"/>
      <c r="Q1564" s="197"/>
      <c r="R1564" s="197"/>
      <c r="S1564" s="197"/>
      <c r="T1564" s="197"/>
      <c r="U1564" s="197"/>
      <c r="V1564" s="197"/>
      <c r="W1564" s="197"/>
      <c r="X1564" s="197"/>
      <c r="Y1564" s="197"/>
      <c r="Z1564" s="197"/>
    </row>
    <row r="1565" ht="15.75" customHeight="1">
      <c r="A1565" s="180"/>
      <c r="B1565" s="197"/>
      <c r="C1565" s="152"/>
      <c r="D1565" s="152"/>
      <c r="E1565" s="152"/>
      <c r="F1565" s="152"/>
      <c r="G1565" s="197"/>
      <c r="H1565" s="169"/>
      <c r="I1565" s="152"/>
      <c r="J1565" s="152"/>
      <c r="K1565" s="152"/>
      <c r="L1565" s="152"/>
      <c r="M1565" s="152"/>
      <c r="N1565" s="152"/>
      <c r="O1565" s="197"/>
      <c r="P1565" s="197"/>
      <c r="Q1565" s="197"/>
      <c r="R1565" s="197"/>
      <c r="S1565" s="197"/>
      <c r="T1565" s="197"/>
      <c r="U1565" s="197"/>
      <c r="V1565" s="197"/>
      <c r="W1565" s="197"/>
      <c r="X1565" s="197"/>
      <c r="Y1565" s="197"/>
      <c r="Z1565" s="197"/>
    </row>
    <row r="1566" ht="15.75" customHeight="1">
      <c r="A1566" s="180"/>
      <c r="B1566" s="197"/>
      <c r="C1566" s="152"/>
      <c r="D1566" s="152"/>
      <c r="E1566" s="152"/>
      <c r="F1566" s="152"/>
      <c r="G1566" s="197"/>
      <c r="H1566" s="197"/>
      <c r="I1566" s="152"/>
      <c r="J1566" s="152"/>
      <c r="K1566" s="152"/>
      <c r="L1566" s="152"/>
      <c r="M1566" s="152"/>
      <c r="N1566" s="152"/>
      <c r="O1566" s="197"/>
      <c r="P1566" s="197"/>
      <c r="Q1566" s="197"/>
      <c r="R1566" s="197"/>
      <c r="S1566" s="197"/>
      <c r="T1566" s="197"/>
      <c r="U1566" s="197"/>
      <c r="V1566" s="197"/>
      <c r="W1566" s="197"/>
      <c r="X1566" s="197"/>
      <c r="Y1566" s="197"/>
      <c r="Z1566" s="197"/>
    </row>
    <row r="1567" ht="15.75" customHeight="1">
      <c r="A1567" s="180"/>
      <c r="B1567" s="197"/>
      <c r="C1567" s="152"/>
      <c r="D1567" s="152"/>
      <c r="E1567" s="152"/>
      <c r="F1567" s="152"/>
      <c r="G1567" s="197"/>
      <c r="H1567" s="197"/>
      <c r="I1567" s="152"/>
      <c r="J1567" s="152"/>
      <c r="K1567" s="152"/>
      <c r="L1567" s="152"/>
      <c r="M1567" s="152"/>
      <c r="N1567" s="152"/>
      <c r="O1567" s="197"/>
      <c r="P1567" s="197"/>
      <c r="Q1567" s="197"/>
      <c r="R1567" s="197"/>
      <c r="S1567" s="197"/>
      <c r="T1567" s="197"/>
      <c r="U1567" s="197"/>
      <c r="V1567" s="197"/>
      <c r="W1567" s="197"/>
      <c r="X1567" s="197"/>
      <c r="Y1567" s="197"/>
      <c r="Z1567" s="197"/>
    </row>
    <row r="1568" ht="15.75" customHeight="1">
      <c r="A1568" s="180"/>
      <c r="B1568" s="197"/>
      <c r="C1568" s="197"/>
      <c r="D1568" s="152"/>
      <c r="E1568" s="152"/>
      <c r="F1568" s="152"/>
      <c r="G1568" s="197"/>
      <c r="H1568" s="197"/>
      <c r="I1568" s="152"/>
      <c r="J1568" s="50"/>
      <c r="K1568" s="152"/>
      <c r="L1568" s="152"/>
      <c r="M1568" s="152"/>
      <c r="N1568" s="152"/>
      <c r="O1568" s="197"/>
      <c r="P1568" s="197"/>
      <c r="Q1568" s="197"/>
      <c r="R1568" s="197"/>
      <c r="S1568" s="197"/>
      <c r="T1568" s="197"/>
      <c r="U1568" s="197"/>
      <c r="V1568" s="197"/>
      <c r="W1568" s="197"/>
      <c r="X1568" s="197"/>
      <c r="Y1568" s="197"/>
      <c r="Z1568" s="197"/>
    </row>
    <row r="1569" ht="15.75" customHeight="1">
      <c r="A1569" s="180"/>
      <c r="B1569" s="197"/>
      <c r="C1569" s="152"/>
      <c r="D1569" s="152"/>
      <c r="E1569" s="152"/>
      <c r="F1569" s="152"/>
      <c r="G1569" s="197"/>
      <c r="H1569" s="169"/>
      <c r="I1569" s="152"/>
      <c r="J1569" s="152"/>
      <c r="K1569" s="152"/>
      <c r="L1569" s="152"/>
      <c r="M1569" s="152"/>
      <c r="N1569" s="152"/>
      <c r="O1569" s="197"/>
      <c r="P1569" s="197"/>
      <c r="Q1569" s="197"/>
      <c r="R1569" s="197"/>
      <c r="S1569" s="197"/>
      <c r="T1569" s="197"/>
      <c r="U1569" s="197"/>
      <c r="V1569" s="197"/>
      <c r="W1569" s="197"/>
      <c r="X1569" s="197"/>
      <c r="Y1569" s="197"/>
      <c r="Z1569" s="197"/>
    </row>
    <row r="1570" ht="15.75" customHeight="1">
      <c r="A1570" s="180"/>
      <c r="B1570" s="197"/>
      <c r="C1570" s="197"/>
      <c r="D1570" s="152"/>
      <c r="E1570" s="152"/>
      <c r="F1570" s="152"/>
      <c r="G1570" s="197"/>
      <c r="H1570" s="169"/>
      <c r="I1570" s="152"/>
      <c r="J1570" s="50"/>
      <c r="K1570" s="152"/>
      <c r="L1570" s="152"/>
      <c r="M1570" s="152"/>
      <c r="N1570" s="152"/>
      <c r="O1570" s="197"/>
      <c r="P1570" s="197"/>
      <c r="Q1570" s="197"/>
      <c r="R1570" s="197"/>
      <c r="S1570" s="197"/>
      <c r="T1570" s="197"/>
      <c r="U1570" s="197"/>
      <c r="V1570" s="197"/>
      <c r="W1570" s="197"/>
      <c r="X1570" s="197"/>
      <c r="Y1570" s="197"/>
      <c r="Z1570" s="197"/>
    </row>
    <row r="1571" ht="15.75" customHeight="1">
      <c r="A1571" s="180"/>
      <c r="B1571" s="197"/>
      <c r="C1571" s="152"/>
      <c r="D1571" s="152"/>
      <c r="E1571" s="152"/>
      <c r="F1571" s="152"/>
      <c r="G1571" s="197"/>
      <c r="H1571" s="197"/>
      <c r="I1571" s="152"/>
      <c r="J1571" s="152"/>
      <c r="K1571" s="152"/>
      <c r="L1571" s="152"/>
      <c r="M1571" s="152"/>
      <c r="N1571" s="152"/>
      <c r="O1571" s="197"/>
      <c r="P1571" s="197"/>
      <c r="Q1571" s="197"/>
      <c r="R1571" s="197"/>
      <c r="S1571" s="197"/>
      <c r="T1571" s="197"/>
      <c r="U1571" s="197"/>
      <c r="V1571" s="197"/>
      <c r="W1571" s="197"/>
      <c r="X1571" s="197"/>
      <c r="Y1571" s="197"/>
      <c r="Z1571" s="197"/>
    </row>
    <row r="1572" ht="15.75" customHeight="1">
      <c r="A1572" s="180"/>
      <c r="B1572" s="197"/>
      <c r="C1572" s="197"/>
      <c r="D1572" s="152"/>
      <c r="E1572" s="152"/>
      <c r="F1572" s="152"/>
      <c r="G1572" s="197"/>
      <c r="H1572" s="169"/>
      <c r="I1572" s="152"/>
      <c r="J1572" s="50"/>
      <c r="K1572" s="152"/>
      <c r="L1572" s="152"/>
      <c r="M1572" s="152"/>
      <c r="N1572" s="152"/>
      <c r="O1572" s="197"/>
      <c r="P1572" s="197"/>
      <c r="Q1572" s="197"/>
      <c r="R1572" s="197"/>
      <c r="S1572" s="197"/>
      <c r="T1572" s="197"/>
      <c r="U1572" s="197"/>
      <c r="V1572" s="197"/>
      <c r="W1572" s="197"/>
      <c r="X1572" s="197"/>
      <c r="Y1572" s="197"/>
      <c r="Z1572" s="197"/>
    </row>
    <row r="1573" ht="15.75" customHeight="1">
      <c r="A1573" s="180"/>
      <c r="B1573" s="197"/>
      <c r="C1573" s="197"/>
      <c r="D1573" s="152"/>
      <c r="E1573" s="152"/>
      <c r="F1573" s="152"/>
      <c r="G1573" s="197"/>
      <c r="H1573" s="197"/>
      <c r="I1573" s="152"/>
      <c r="J1573" s="50"/>
      <c r="K1573" s="152"/>
      <c r="L1573" s="152"/>
      <c r="M1573" s="152"/>
      <c r="N1573" s="152"/>
      <c r="O1573" s="197"/>
      <c r="P1573" s="197"/>
      <c r="Q1573" s="197"/>
      <c r="R1573" s="197"/>
      <c r="S1573" s="197"/>
      <c r="T1573" s="197"/>
      <c r="U1573" s="197"/>
      <c r="V1573" s="197"/>
      <c r="W1573" s="197"/>
      <c r="X1573" s="197"/>
      <c r="Y1573" s="197"/>
      <c r="Z1573" s="197"/>
    </row>
    <row r="1574" ht="15.75" customHeight="1">
      <c r="A1574" s="180"/>
      <c r="B1574" s="197"/>
      <c r="C1574" s="152"/>
      <c r="D1574" s="152"/>
      <c r="E1574" s="152"/>
      <c r="F1574" s="152"/>
      <c r="G1574" s="197"/>
      <c r="H1574" s="197"/>
      <c r="I1574" s="152"/>
      <c r="J1574" s="152"/>
      <c r="K1574" s="152"/>
      <c r="L1574" s="152"/>
      <c r="M1574" s="152"/>
      <c r="N1574" s="152"/>
      <c r="O1574" s="197"/>
      <c r="P1574" s="197"/>
      <c r="Q1574" s="197"/>
      <c r="R1574" s="197"/>
      <c r="S1574" s="197"/>
      <c r="T1574" s="197"/>
      <c r="U1574" s="197"/>
      <c r="V1574" s="197"/>
      <c r="W1574" s="197"/>
      <c r="X1574" s="197"/>
      <c r="Y1574" s="197"/>
      <c r="Z1574" s="197"/>
    </row>
    <row r="1575" ht="15.75" customHeight="1">
      <c r="A1575" s="180"/>
      <c r="B1575" s="197"/>
      <c r="C1575" s="152"/>
      <c r="D1575" s="152"/>
      <c r="E1575" s="152"/>
      <c r="F1575" s="152"/>
      <c r="G1575" s="197"/>
      <c r="H1575" s="169"/>
      <c r="I1575" s="152"/>
      <c r="J1575" s="152"/>
      <c r="K1575" s="152"/>
      <c r="L1575" s="152"/>
      <c r="M1575" s="152"/>
      <c r="N1575" s="152"/>
      <c r="O1575" s="197"/>
      <c r="P1575" s="197"/>
      <c r="Q1575" s="197"/>
      <c r="R1575" s="197"/>
      <c r="S1575" s="197"/>
      <c r="T1575" s="197"/>
      <c r="U1575" s="197"/>
      <c r="V1575" s="197"/>
      <c r="W1575" s="197"/>
      <c r="X1575" s="197"/>
      <c r="Y1575" s="197"/>
      <c r="Z1575" s="197"/>
    </row>
    <row r="1576" ht="15.75" customHeight="1">
      <c r="A1576" s="180"/>
      <c r="B1576" s="197"/>
      <c r="C1576" s="197"/>
      <c r="D1576" s="152"/>
      <c r="E1576" s="152"/>
      <c r="F1576" s="152"/>
      <c r="G1576" s="197"/>
      <c r="H1576" s="197"/>
      <c r="I1576" s="152"/>
      <c r="J1576" s="50"/>
      <c r="K1576" s="152"/>
      <c r="L1576" s="152"/>
      <c r="M1576" s="152"/>
      <c r="N1576" s="152"/>
      <c r="O1576" s="197"/>
      <c r="P1576" s="197"/>
      <c r="Q1576" s="197"/>
      <c r="R1576" s="197"/>
      <c r="S1576" s="197"/>
      <c r="T1576" s="197"/>
      <c r="U1576" s="197"/>
      <c r="V1576" s="197"/>
      <c r="W1576" s="197"/>
      <c r="X1576" s="197"/>
      <c r="Y1576" s="197"/>
      <c r="Z1576" s="197"/>
    </row>
    <row r="1577" ht="15.75" customHeight="1">
      <c r="A1577" s="180"/>
      <c r="B1577" s="197"/>
      <c r="C1577" s="152"/>
      <c r="D1577" s="152"/>
      <c r="E1577" s="152"/>
      <c r="F1577" s="152"/>
      <c r="G1577" s="197"/>
      <c r="H1577" s="197"/>
      <c r="I1577" s="152"/>
      <c r="J1577" s="152"/>
      <c r="K1577" s="152"/>
      <c r="L1577" s="152"/>
      <c r="M1577" s="152"/>
      <c r="N1577" s="152"/>
      <c r="O1577" s="197"/>
      <c r="P1577" s="197"/>
      <c r="Q1577" s="197"/>
      <c r="R1577" s="197"/>
      <c r="S1577" s="197"/>
      <c r="T1577" s="197"/>
      <c r="U1577" s="197"/>
      <c r="V1577" s="197"/>
      <c r="W1577" s="197"/>
      <c r="X1577" s="197"/>
      <c r="Y1577" s="197"/>
      <c r="Z1577" s="197"/>
    </row>
    <row r="1578" ht="15.75" customHeight="1">
      <c r="A1578" s="180"/>
      <c r="B1578" s="197"/>
      <c r="C1578" s="152"/>
      <c r="D1578" s="152"/>
      <c r="E1578" s="152"/>
      <c r="F1578" s="152"/>
      <c r="G1578" s="197"/>
      <c r="H1578" s="197"/>
      <c r="I1578" s="152"/>
      <c r="J1578" s="152"/>
      <c r="K1578" s="152"/>
      <c r="L1578" s="152"/>
      <c r="M1578" s="152"/>
      <c r="N1578" s="152"/>
      <c r="O1578" s="197"/>
      <c r="P1578" s="197"/>
      <c r="Q1578" s="197"/>
      <c r="R1578" s="197"/>
      <c r="S1578" s="197"/>
      <c r="T1578" s="197"/>
      <c r="U1578" s="197"/>
      <c r="V1578" s="197"/>
      <c r="W1578" s="197"/>
      <c r="X1578" s="197"/>
      <c r="Y1578" s="197"/>
      <c r="Z1578" s="197"/>
    </row>
    <row r="1579" ht="15.75" customHeight="1">
      <c r="A1579" s="180"/>
      <c r="B1579" s="197"/>
      <c r="C1579" s="197"/>
      <c r="D1579" s="152"/>
      <c r="E1579" s="152"/>
      <c r="F1579" s="152"/>
      <c r="G1579" s="197"/>
      <c r="H1579" s="197"/>
      <c r="I1579" s="152"/>
      <c r="J1579" s="50"/>
      <c r="K1579" s="152"/>
      <c r="L1579" s="152"/>
      <c r="M1579" s="152"/>
      <c r="N1579" s="152"/>
      <c r="O1579" s="197"/>
      <c r="P1579" s="197"/>
      <c r="Q1579" s="197"/>
      <c r="R1579" s="197"/>
      <c r="S1579" s="197"/>
      <c r="T1579" s="197"/>
      <c r="U1579" s="197"/>
      <c r="V1579" s="197"/>
      <c r="W1579" s="197"/>
      <c r="X1579" s="197"/>
      <c r="Y1579" s="197"/>
      <c r="Z1579" s="197"/>
    </row>
    <row r="1580" ht="15.75" customHeight="1">
      <c r="A1580" s="180"/>
      <c r="B1580" s="197"/>
      <c r="C1580" s="197"/>
      <c r="D1580" s="152"/>
      <c r="E1580" s="152"/>
      <c r="F1580" s="152"/>
      <c r="G1580" s="197"/>
      <c r="H1580" s="169"/>
      <c r="I1580" s="152"/>
      <c r="J1580" s="50"/>
      <c r="K1580" s="152"/>
      <c r="L1580" s="152"/>
      <c r="M1580" s="152"/>
      <c r="N1580" s="152"/>
      <c r="O1580" s="197"/>
      <c r="P1580" s="197"/>
      <c r="Q1580" s="197"/>
      <c r="R1580" s="197"/>
      <c r="S1580" s="197"/>
      <c r="T1580" s="197"/>
      <c r="U1580" s="197"/>
      <c r="V1580" s="197"/>
      <c r="W1580" s="197"/>
      <c r="X1580" s="197"/>
      <c r="Y1580" s="197"/>
      <c r="Z1580" s="197"/>
    </row>
    <row r="1581" ht="15.75" customHeight="1">
      <c r="A1581" s="180"/>
      <c r="B1581" s="197"/>
      <c r="C1581" s="152"/>
      <c r="D1581" s="152"/>
      <c r="E1581" s="152"/>
      <c r="F1581" s="152"/>
      <c r="G1581" s="197"/>
      <c r="H1581" s="169"/>
      <c r="I1581" s="152"/>
      <c r="J1581" s="152"/>
      <c r="K1581" s="152"/>
      <c r="L1581" s="152"/>
      <c r="M1581" s="152"/>
      <c r="N1581" s="152"/>
      <c r="O1581" s="197"/>
      <c r="P1581" s="197"/>
      <c r="Q1581" s="197"/>
      <c r="R1581" s="197"/>
      <c r="S1581" s="197"/>
      <c r="T1581" s="197"/>
      <c r="U1581" s="197"/>
      <c r="V1581" s="197"/>
      <c r="W1581" s="197"/>
      <c r="X1581" s="197"/>
      <c r="Y1581" s="197"/>
      <c r="Z1581" s="197"/>
    </row>
    <row r="1582" ht="15.75" customHeight="1">
      <c r="A1582" s="180"/>
      <c r="B1582" s="197"/>
      <c r="C1582" s="197"/>
      <c r="D1582" s="152"/>
      <c r="E1582" s="152"/>
      <c r="F1582" s="152"/>
      <c r="G1582" s="197"/>
      <c r="H1582" s="197"/>
      <c r="I1582" s="152"/>
      <c r="J1582" s="50"/>
      <c r="K1582" s="152"/>
      <c r="L1582" s="152"/>
      <c r="M1582" s="152"/>
      <c r="N1582" s="152"/>
      <c r="O1582" s="197"/>
      <c r="P1582" s="197"/>
      <c r="Q1582" s="197"/>
      <c r="R1582" s="197"/>
      <c r="S1582" s="197"/>
      <c r="T1582" s="197"/>
      <c r="U1582" s="197"/>
      <c r="V1582" s="197"/>
      <c r="W1582" s="197"/>
      <c r="X1582" s="197"/>
      <c r="Y1582" s="197"/>
      <c r="Z1582" s="197"/>
    </row>
    <row r="1583" ht="15.75" customHeight="1">
      <c r="A1583" s="180"/>
      <c r="B1583" s="197"/>
      <c r="C1583" s="152"/>
      <c r="D1583" s="152"/>
      <c r="E1583" s="152"/>
      <c r="F1583" s="152"/>
      <c r="G1583" s="197"/>
      <c r="H1583" s="197"/>
      <c r="I1583" s="152"/>
      <c r="J1583" s="152"/>
      <c r="K1583" s="152"/>
      <c r="L1583" s="152"/>
      <c r="M1583" s="152"/>
      <c r="N1583" s="152"/>
      <c r="O1583" s="197"/>
      <c r="P1583" s="197"/>
      <c r="Q1583" s="197"/>
      <c r="R1583" s="197"/>
      <c r="S1583" s="197"/>
      <c r="T1583" s="197"/>
      <c r="U1583" s="197"/>
      <c r="V1583" s="197"/>
      <c r="W1583" s="197"/>
      <c r="X1583" s="197"/>
      <c r="Y1583" s="197"/>
      <c r="Z1583" s="197"/>
    </row>
    <row r="1584" ht="15.75" customHeight="1">
      <c r="A1584" s="180"/>
      <c r="B1584" s="197"/>
      <c r="C1584" s="152"/>
      <c r="D1584" s="152"/>
      <c r="E1584" s="152"/>
      <c r="F1584" s="152"/>
      <c r="G1584" s="197"/>
      <c r="H1584" s="197"/>
      <c r="I1584" s="152"/>
      <c r="J1584" s="152"/>
      <c r="K1584" s="152"/>
      <c r="L1584" s="152"/>
      <c r="M1584" s="152"/>
      <c r="N1584" s="152"/>
      <c r="O1584" s="197"/>
      <c r="P1584" s="197"/>
      <c r="Q1584" s="197"/>
      <c r="R1584" s="197"/>
      <c r="S1584" s="197"/>
      <c r="T1584" s="197"/>
      <c r="U1584" s="197"/>
      <c r="V1584" s="197"/>
      <c r="W1584" s="197"/>
      <c r="X1584" s="197"/>
      <c r="Y1584" s="197"/>
      <c r="Z1584" s="197"/>
    </row>
    <row r="1585" ht="15.75" customHeight="1">
      <c r="A1585" s="180"/>
      <c r="B1585" s="197"/>
      <c r="C1585" s="197"/>
      <c r="D1585" s="152"/>
      <c r="E1585" s="152"/>
      <c r="F1585" s="152"/>
      <c r="G1585" s="197"/>
      <c r="H1585" s="197"/>
      <c r="I1585" s="152"/>
      <c r="J1585" s="50"/>
      <c r="K1585" s="152"/>
      <c r="L1585" s="152"/>
      <c r="M1585" s="152"/>
      <c r="N1585" s="152"/>
      <c r="O1585" s="197"/>
      <c r="P1585" s="197"/>
      <c r="Q1585" s="197"/>
      <c r="R1585" s="197"/>
      <c r="S1585" s="197"/>
      <c r="T1585" s="197"/>
      <c r="U1585" s="197"/>
      <c r="V1585" s="197"/>
      <c r="W1585" s="197"/>
      <c r="X1585" s="197"/>
      <c r="Y1585" s="197"/>
      <c r="Z1585" s="197"/>
    </row>
    <row r="1586" ht="15.75" customHeight="1">
      <c r="A1586" s="180"/>
      <c r="B1586" s="197"/>
      <c r="C1586" s="152"/>
      <c r="D1586" s="152"/>
      <c r="E1586" s="152"/>
      <c r="F1586" s="152"/>
      <c r="G1586" s="197"/>
      <c r="H1586" s="169"/>
      <c r="I1586" s="152"/>
      <c r="J1586" s="152"/>
      <c r="K1586" s="152"/>
      <c r="L1586" s="152"/>
      <c r="M1586" s="152"/>
      <c r="N1586" s="152"/>
      <c r="O1586" s="197"/>
      <c r="P1586" s="197"/>
      <c r="Q1586" s="197"/>
      <c r="R1586" s="197"/>
      <c r="S1586" s="197"/>
      <c r="T1586" s="197"/>
      <c r="U1586" s="197"/>
      <c r="V1586" s="197"/>
      <c r="W1586" s="197"/>
      <c r="X1586" s="197"/>
      <c r="Y1586" s="197"/>
      <c r="Z1586" s="197"/>
    </row>
    <row r="1587" ht="15.75" customHeight="1">
      <c r="A1587" s="180"/>
      <c r="B1587" s="197"/>
      <c r="C1587" s="197"/>
      <c r="D1587" s="152"/>
      <c r="E1587" s="152"/>
      <c r="F1587" s="152"/>
      <c r="G1587" s="197"/>
      <c r="H1587" s="197"/>
      <c r="I1587" s="152"/>
      <c r="J1587" s="50"/>
      <c r="K1587" s="152"/>
      <c r="L1587" s="152"/>
      <c r="M1587" s="152"/>
      <c r="N1587" s="152"/>
      <c r="O1587" s="197"/>
      <c r="P1587" s="197"/>
      <c r="Q1587" s="197"/>
      <c r="R1587" s="197"/>
      <c r="S1587" s="197"/>
      <c r="T1587" s="197"/>
      <c r="U1587" s="197"/>
      <c r="V1587" s="197"/>
      <c r="W1587" s="197"/>
      <c r="X1587" s="197"/>
      <c r="Y1587" s="197"/>
      <c r="Z1587" s="197"/>
    </row>
    <row r="1588" ht="15.75" customHeight="1">
      <c r="A1588" s="180"/>
      <c r="B1588" s="197"/>
      <c r="C1588" s="152"/>
      <c r="D1588" s="152"/>
      <c r="E1588" s="152"/>
      <c r="F1588" s="152"/>
      <c r="G1588" s="197"/>
      <c r="H1588" s="169"/>
      <c r="I1588" s="152"/>
      <c r="J1588" s="152"/>
      <c r="K1588" s="152"/>
      <c r="L1588" s="152"/>
      <c r="M1588" s="152"/>
      <c r="N1588" s="152"/>
      <c r="O1588" s="197"/>
      <c r="P1588" s="197"/>
      <c r="Q1588" s="197"/>
      <c r="R1588" s="197"/>
      <c r="S1588" s="197"/>
      <c r="T1588" s="197"/>
      <c r="U1588" s="197"/>
      <c r="V1588" s="197"/>
      <c r="W1588" s="197"/>
      <c r="X1588" s="197"/>
      <c r="Y1588" s="197"/>
      <c r="Z1588" s="197"/>
    </row>
    <row r="1589" ht="15.75" customHeight="1">
      <c r="A1589" s="180"/>
      <c r="B1589" s="197"/>
      <c r="C1589" s="197"/>
      <c r="D1589" s="152"/>
      <c r="E1589" s="152"/>
      <c r="F1589" s="152"/>
      <c r="G1589" s="197"/>
      <c r="H1589" s="197"/>
      <c r="I1589" s="152"/>
      <c r="J1589" s="50"/>
      <c r="K1589" s="152"/>
      <c r="L1589" s="152"/>
      <c r="M1589" s="152"/>
      <c r="N1589" s="152"/>
      <c r="O1589" s="197"/>
      <c r="P1589" s="197"/>
      <c r="Q1589" s="197"/>
      <c r="R1589" s="197"/>
      <c r="S1589" s="197"/>
      <c r="T1589" s="197"/>
      <c r="U1589" s="197"/>
      <c r="V1589" s="197"/>
      <c r="W1589" s="197"/>
      <c r="X1589" s="197"/>
      <c r="Y1589" s="197"/>
      <c r="Z1589" s="197"/>
    </row>
    <row r="1590" ht="15.75" customHeight="1">
      <c r="A1590" s="180"/>
      <c r="B1590" s="197"/>
      <c r="C1590" s="197"/>
      <c r="D1590" s="152"/>
      <c r="E1590" s="152"/>
      <c r="F1590" s="152"/>
      <c r="G1590" s="197"/>
      <c r="H1590" s="169"/>
      <c r="I1590" s="152"/>
      <c r="J1590" s="50"/>
      <c r="K1590" s="152"/>
      <c r="L1590" s="152"/>
      <c r="M1590" s="152"/>
      <c r="N1590" s="152"/>
      <c r="O1590" s="197"/>
      <c r="P1590" s="197"/>
      <c r="Q1590" s="197"/>
      <c r="R1590" s="197"/>
      <c r="S1590" s="197"/>
      <c r="T1590" s="197"/>
      <c r="U1590" s="197"/>
      <c r="V1590" s="197"/>
      <c r="W1590" s="197"/>
      <c r="X1590" s="197"/>
      <c r="Y1590" s="197"/>
      <c r="Z1590" s="197"/>
    </row>
    <row r="1591" ht="15.75" customHeight="1">
      <c r="A1591" s="180"/>
      <c r="B1591" s="197"/>
      <c r="C1591" s="152"/>
      <c r="D1591" s="152"/>
      <c r="E1591" s="152"/>
      <c r="F1591" s="152"/>
      <c r="G1591" s="197"/>
      <c r="H1591" s="197"/>
      <c r="I1591" s="152"/>
      <c r="J1591" s="152"/>
      <c r="K1591" s="152"/>
      <c r="L1591" s="152"/>
      <c r="M1591" s="152"/>
      <c r="N1591" s="152"/>
      <c r="O1591" s="197"/>
      <c r="P1591" s="197"/>
      <c r="Q1591" s="197"/>
      <c r="R1591" s="197"/>
      <c r="S1591" s="197"/>
      <c r="T1591" s="197"/>
      <c r="U1591" s="197"/>
      <c r="V1591" s="197"/>
      <c r="W1591" s="197"/>
      <c r="X1591" s="197"/>
      <c r="Y1591" s="197"/>
      <c r="Z1591" s="197"/>
    </row>
    <row r="1592" ht="15.75" customHeight="1">
      <c r="A1592" s="180"/>
      <c r="B1592" s="197"/>
      <c r="C1592" s="152"/>
      <c r="D1592" s="152"/>
      <c r="E1592" s="152"/>
      <c r="F1592" s="152"/>
      <c r="G1592" s="197"/>
      <c r="H1592" s="169"/>
      <c r="I1592" s="152"/>
      <c r="J1592" s="152"/>
      <c r="K1592" s="152"/>
      <c r="L1592" s="152"/>
      <c r="M1592" s="152"/>
      <c r="N1592" s="152"/>
      <c r="O1592" s="197"/>
      <c r="P1592" s="197"/>
      <c r="Q1592" s="197"/>
      <c r="R1592" s="197"/>
      <c r="S1592" s="197"/>
      <c r="T1592" s="197"/>
      <c r="U1592" s="197"/>
      <c r="V1592" s="197"/>
      <c r="W1592" s="197"/>
      <c r="X1592" s="197"/>
      <c r="Y1592" s="197"/>
      <c r="Z1592" s="197"/>
    </row>
    <row r="1593" ht="15.75" customHeight="1">
      <c r="A1593" s="180"/>
      <c r="B1593" s="197"/>
      <c r="C1593" s="197"/>
      <c r="D1593" s="152"/>
      <c r="E1593" s="152"/>
      <c r="F1593" s="152"/>
      <c r="G1593" s="197"/>
      <c r="H1593" s="197"/>
      <c r="I1593" s="152"/>
      <c r="J1593" s="50"/>
      <c r="K1593" s="152"/>
      <c r="L1593" s="152"/>
      <c r="M1593" s="152"/>
      <c r="N1593" s="152"/>
      <c r="O1593" s="197"/>
      <c r="P1593" s="197"/>
      <c r="Q1593" s="197"/>
      <c r="R1593" s="197"/>
      <c r="S1593" s="197"/>
      <c r="T1593" s="197"/>
      <c r="U1593" s="197"/>
      <c r="V1593" s="197"/>
      <c r="W1593" s="197"/>
      <c r="X1593" s="197"/>
      <c r="Y1593" s="197"/>
      <c r="Z1593" s="197"/>
    </row>
    <row r="1594" ht="15.75" customHeight="1">
      <c r="A1594" s="180"/>
      <c r="B1594" s="197"/>
      <c r="C1594" s="197"/>
      <c r="D1594" s="152"/>
      <c r="E1594" s="152"/>
      <c r="F1594" s="152"/>
      <c r="G1594" s="197"/>
      <c r="H1594" s="197"/>
      <c r="I1594" s="152"/>
      <c r="J1594" s="50"/>
      <c r="K1594" s="152"/>
      <c r="L1594" s="152"/>
      <c r="M1594" s="152"/>
      <c r="N1594" s="152"/>
      <c r="O1594" s="197"/>
      <c r="P1594" s="197"/>
      <c r="Q1594" s="197"/>
      <c r="R1594" s="197"/>
      <c r="S1594" s="197"/>
      <c r="T1594" s="197"/>
      <c r="U1594" s="197"/>
      <c r="V1594" s="197"/>
      <c r="W1594" s="197"/>
      <c r="X1594" s="197"/>
      <c r="Y1594" s="197"/>
      <c r="Z1594" s="197"/>
    </row>
    <row r="1595" ht="15.75" customHeight="1">
      <c r="A1595" s="180"/>
      <c r="B1595" s="197"/>
      <c r="C1595" s="152"/>
      <c r="D1595" s="152"/>
      <c r="E1595" s="152"/>
      <c r="F1595" s="152"/>
      <c r="G1595" s="197"/>
      <c r="H1595" s="169"/>
      <c r="I1595" s="152"/>
      <c r="J1595" s="152"/>
      <c r="K1595" s="152"/>
      <c r="L1595" s="152"/>
      <c r="M1595" s="152"/>
      <c r="N1595" s="152"/>
      <c r="O1595" s="197"/>
      <c r="P1595" s="197"/>
      <c r="Q1595" s="197"/>
      <c r="R1595" s="197"/>
      <c r="S1595" s="197"/>
      <c r="T1595" s="197"/>
      <c r="U1595" s="197"/>
      <c r="V1595" s="197"/>
      <c r="W1595" s="197"/>
      <c r="X1595" s="197"/>
      <c r="Y1595" s="197"/>
      <c r="Z1595" s="197"/>
    </row>
    <row r="1596" ht="15.75" customHeight="1">
      <c r="A1596" s="180"/>
      <c r="B1596" s="197"/>
      <c r="C1596" s="197"/>
      <c r="D1596" s="152"/>
      <c r="E1596" s="152"/>
      <c r="F1596" s="152"/>
      <c r="G1596" s="197"/>
      <c r="H1596" s="197"/>
      <c r="I1596" s="152"/>
      <c r="J1596" s="50"/>
      <c r="K1596" s="152"/>
      <c r="L1596" s="152"/>
      <c r="M1596" s="152"/>
      <c r="N1596" s="152"/>
      <c r="O1596" s="197"/>
      <c r="P1596" s="197"/>
      <c r="Q1596" s="197"/>
      <c r="R1596" s="197"/>
      <c r="S1596" s="197"/>
      <c r="T1596" s="197"/>
      <c r="U1596" s="197"/>
      <c r="V1596" s="197"/>
      <c r="W1596" s="197"/>
      <c r="X1596" s="197"/>
      <c r="Y1596" s="197"/>
      <c r="Z1596" s="197"/>
    </row>
    <row r="1597" ht="15.75" customHeight="1">
      <c r="A1597" s="180"/>
      <c r="B1597" s="197"/>
      <c r="C1597" s="152"/>
      <c r="D1597" s="152"/>
      <c r="E1597" s="152"/>
      <c r="F1597" s="152"/>
      <c r="G1597" s="197"/>
      <c r="H1597" s="197"/>
      <c r="I1597" s="152"/>
      <c r="J1597" s="152"/>
      <c r="K1597" s="152"/>
      <c r="L1597" s="152"/>
      <c r="M1597" s="152"/>
      <c r="N1597" s="152"/>
      <c r="O1597" s="197"/>
      <c r="P1597" s="197"/>
      <c r="Q1597" s="197"/>
      <c r="R1597" s="197"/>
      <c r="S1597" s="197"/>
      <c r="T1597" s="197"/>
      <c r="U1597" s="197"/>
      <c r="V1597" s="197"/>
      <c r="W1597" s="197"/>
      <c r="X1597" s="197"/>
      <c r="Y1597" s="197"/>
      <c r="Z1597" s="197"/>
    </row>
    <row r="1598" ht="15.75" customHeight="1">
      <c r="A1598" s="180"/>
      <c r="B1598" s="197"/>
      <c r="C1598" s="197"/>
      <c r="D1598" s="152"/>
      <c r="E1598" s="152"/>
      <c r="F1598" s="152"/>
      <c r="G1598" s="197"/>
      <c r="H1598" s="169"/>
      <c r="I1598" s="152"/>
      <c r="J1598" s="50"/>
      <c r="K1598" s="152"/>
      <c r="L1598" s="152"/>
      <c r="M1598" s="152"/>
      <c r="N1598" s="152"/>
      <c r="O1598" s="197"/>
      <c r="P1598" s="197"/>
      <c r="Q1598" s="197"/>
      <c r="R1598" s="197"/>
      <c r="S1598" s="197"/>
      <c r="T1598" s="197"/>
      <c r="U1598" s="197"/>
      <c r="V1598" s="197"/>
      <c r="W1598" s="197"/>
      <c r="X1598" s="197"/>
      <c r="Y1598" s="197"/>
      <c r="Z1598" s="197"/>
    </row>
    <row r="1599" ht="15.75" customHeight="1">
      <c r="A1599" s="180"/>
      <c r="B1599" s="197"/>
      <c r="C1599" s="152"/>
      <c r="D1599" s="152"/>
      <c r="E1599" s="152"/>
      <c r="F1599" s="152"/>
      <c r="G1599" s="197"/>
      <c r="H1599" s="169"/>
      <c r="I1599" s="152"/>
      <c r="J1599" s="152"/>
      <c r="K1599" s="152"/>
      <c r="L1599" s="152"/>
      <c r="M1599" s="152"/>
      <c r="N1599" s="152"/>
      <c r="O1599" s="197"/>
      <c r="P1599" s="197"/>
      <c r="Q1599" s="197"/>
      <c r="R1599" s="197"/>
      <c r="S1599" s="197"/>
      <c r="T1599" s="197"/>
      <c r="U1599" s="197"/>
      <c r="V1599" s="197"/>
      <c r="W1599" s="197"/>
      <c r="X1599" s="197"/>
      <c r="Y1599" s="197"/>
      <c r="Z1599" s="197"/>
    </row>
    <row r="1600" ht="15.75" customHeight="1">
      <c r="A1600" s="180"/>
      <c r="B1600" s="197"/>
      <c r="C1600" s="197"/>
      <c r="D1600" s="152"/>
      <c r="E1600" s="152"/>
      <c r="F1600" s="152"/>
      <c r="G1600" s="197"/>
      <c r="H1600" s="197"/>
      <c r="I1600" s="152"/>
      <c r="J1600" s="50"/>
      <c r="K1600" s="152"/>
      <c r="L1600" s="152"/>
      <c r="M1600" s="152"/>
      <c r="N1600" s="152"/>
      <c r="O1600" s="197"/>
      <c r="P1600" s="197"/>
      <c r="Q1600" s="197"/>
      <c r="R1600" s="197"/>
      <c r="S1600" s="197"/>
      <c r="T1600" s="197"/>
      <c r="U1600" s="197"/>
      <c r="V1600" s="197"/>
      <c r="W1600" s="197"/>
      <c r="X1600" s="197"/>
      <c r="Y1600" s="197"/>
      <c r="Z1600" s="197"/>
    </row>
    <row r="1601" ht="15.75" customHeight="1">
      <c r="A1601" s="180"/>
      <c r="B1601" s="197"/>
      <c r="C1601" s="152"/>
      <c r="D1601" s="152"/>
      <c r="E1601" s="152"/>
      <c r="F1601" s="152"/>
      <c r="G1601" s="197"/>
      <c r="H1601" s="197"/>
      <c r="I1601" s="152"/>
      <c r="J1601" s="152"/>
      <c r="K1601" s="152"/>
      <c r="L1601" s="152"/>
      <c r="M1601" s="152"/>
      <c r="N1601" s="152"/>
      <c r="O1601" s="197"/>
      <c r="P1601" s="197"/>
      <c r="Q1601" s="197"/>
      <c r="R1601" s="197"/>
      <c r="S1601" s="197"/>
      <c r="T1601" s="197"/>
      <c r="U1601" s="197"/>
      <c r="V1601" s="197"/>
      <c r="W1601" s="197"/>
      <c r="X1601" s="197"/>
      <c r="Y1601" s="197"/>
      <c r="Z1601" s="197"/>
    </row>
    <row r="1602" ht="15.75" customHeight="1">
      <c r="A1602" s="180"/>
      <c r="B1602" s="197"/>
      <c r="C1602" s="197"/>
      <c r="D1602" s="152"/>
      <c r="E1602" s="152"/>
      <c r="F1602" s="152"/>
      <c r="G1602" s="197"/>
      <c r="H1602" s="197"/>
      <c r="I1602" s="152"/>
      <c r="J1602" s="50"/>
      <c r="K1602" s="152"/>
      <c r="L1602" s="152"/>
      <c r="M1602" s="152"/>
      <c r="N1602" s="152"/>
      <c r="O1602" s="197"/>
      <c r="P1602" s="197"/>
      <c r="Q1602" s="197"/>
      <c r="R1602" s="197"/>
      <c r="S1602" s="197"/>
      <c r="T1602" s="197"/>
      <c r="U1602" s="197"/>
      <c r="V1602" s="197"/>
      <c r="W1602" s="197"/>
      <c r="X1602" s="197"/>
      <c r="Y1602" s="197"/>
      <c r="Z1602" s="197"/>
    </row>
    <row r="1603" ht="15.75" customHeight="1">
      <c r="A1603" s="180"/>
      <c r="B1603" s="197"/>
      <c r="C1603" s="152"/>
      <c r="D1603" s="152"/>
      <c r="E1603" s="152"/>
      <c r="F1603" s="152"/>
      <c r="G1603" s="197"/>
      <c r="H1603" s="169"/>
      <c r="I1603" s="152"/>
      <c r="J1603" s="152"/>
      <c r="K1603" s="152"/>
      <c r="L1603" s="152"/>
      <c r="M1603" s="152"/>
      <c r="N1603" s="152"/>
      <c r="O1603" s="197"/>
      <c r="P1603" s="197"/>
      <c r="Q1603" s="197"/>
      <c r="R1603" s="197"/>
      <c r="S1603" s="197"/>
      <c r="T1603" s="197"/>
      <c r="U1603" s="197"/>
      <c r="V1603" s="197"/>
      <c r="W1603" s="197"/>
      <c r="X1603" s="197"/>
      <c r="Y1603" s="197"/>
      <c r="Z1603" s="197"/>
    </row>
    <row r="1604" ht="15.75" customHeight="1">
      <c r="A1604" s="180"/>
      <c r="B1604" s="197"/>
      <c r="C1604" s="197"/>
      <c r="D1604" s="152"/>
      <c r="E1604" s="152"/>
      <c r="F1604" s="152"/>
      <c r="G1604" s="197"/>
      <c r="H1604" s="197"/>
      <c r="I1604" s="152"/>
      <c r="J1604" s="50"/>
      <c r="K1604" s="152"/>
      <c r="L1604" s="152"/>
      <c r="M1604" s="152"/>
      <c r="N1604" s="152"/>
      <c r="O1604" s="197"/>
      <c r="P1604" s="197"/>
      <c r="Q1604" s="197"/>
      <c r="R1604" s="197"/>
      <c r="S1604" s="197"/>
      <c r="T1604" s="197"/>
      <c r="U1604" s="197"/>
      <c r="V1604" s="197"/>
      <c r="W1604" s="197"/>
      <c r="X1604" s="197"/>
      <c r="Y1604" s="197"/>
      <c r="Z1604" s="197"/>
    </row>
    <row r="1605" ht="15.75" customHeight="1">
      <c r="A1605" s="180"/>
      <c r="B1605" s="197"/>
      <c r="C1605" s="152"/>
      <c r="D1605" s="152"/>
      <c r="E1605" s="152"/>
      <c r="F1605" s="152"/>
      <c r="G1605" s="197"/>
      <c r="H1605" s="169"/>
      <c r="I1605" s="152"/>
      <c r="J1605" s="152"/>
      <c r="K1605" s="152"/>
      <c r="L1605" s="152"/>
      <c r="M1605" s="152"/>
      <c r="N1605" s="152"/>
      <c r="O1605" s="197"/>
      <c r="P1605" s="197"/>
      <c r="Q1605" s="197"/>
      <c r="R1605" s="197"/>
      <c r="S1605" s="197"/>
      <c r="T1605" s="197"/>
      <c r="U1605" s="197"/>
      <c r="V1605" s="197"/>
      <c r="W1605" s="197"/>
      <c r="X1605" s="197"/>
      <c r="Y1605" s="197"/>
      <c r="Z1605" s="197"/>
    </row>
    <row r="1606" ht="15.75" customHeight="1">
      <c r="A1606" s="180"/>
      <c r="B1606" s="197"/>
      <c r="C1606" s="152"/>
      <c r="D1606" s="152"/>
      <c r="E1606" s="152"/>
      <c r="F1606" s="152"/>
      <c r="G1606" s="197"/>
      <c r="H1606" s="197"/>
      <c r="I1606" s="152"/>
      <c r="J1606" s="152"/>
      <c r="K1606" s="152"/>
      <c r="L1606" s="152"/>
      <c r="M1606" s="152"/>
      <c r="N1606" s="152"/>
      <c r="O1606" s="197"/>
      <c r="P1606" s="197"/>
      <c r="Q1606" s="197"/>
      <c r="R1606" s="197"/>
      <c r="S1606" s="197"/>
      <c r="T1606" s="197"/>
      <c r="U1606" s="197"/>
      <c r="V1606" s="197"/>
      <c r="W1606" s="197"/>
      <c r="X1606" s="197"/>
      <c r="Y1606" s="197"/>
      <c r="Z1606" s="197"/>
    </row>
    <row r="1607" ht="15.75" customHeight="1">
      <c r="A1607" s="180"/>
      <c r="B1607" s="197"/>
      <c r="C1607" s="152"/>
      <c r="D1607" s="152"/>
      <c r="E1607" s="152"/>
      <c r="F1607" s="152"/>
      <c r="G1607" s="197"/>
      <c r="H1607" s="197"/>
      <c r="I1607" s="152"/>
      <c r="J1607" s="152"/>
      <c r="K1607" s="152"/>
      <c r="L1607" s="152"/>
      <c r="M1607" s="152"/>
      <c r="N1607" s="152"/>
      <c r="O1607" s="197"/>
      <c r="P1607" s="197"/>
      <c r="Q1607" s="197"/>
      <c r="R1607" s="197"/>
      <c r="S1607" s="197"/>
      <c r="T1607" s="197"/>
      <c r="U1607" s="197"/>
      <c r="V1607" s="197"/>
      <c r="W1607" s="197"/>
      <c r="X1607" s="197"/>
      <c r="Y1607" s="197"/>
      <c r="Z1607" s="197"/>
    </row>
    <row r="1608" ht="15.75" customHeight="1">
      <c r="A1608" s="180"/>
      <c r="B1608" s="197"/>
      <c r="C1608" s="197"/>
      <c r="D1608" s="152"/>
      <c r="E1608" s="152"/>
      <c r="F1608" s="152"/>
      <c r="G1608" s="197"/>
      <c r="H1608" s="197"/>
      <c r="I1608" s="152"/>
      <c r="J1608" s="50"/>
      <c r="K1608" s="152"/>
      <c r="L1608" s="152"/>
      <c r="M1608" s="152"/>
      <c r="N1608" s="152"/>
      <c r="O1608" s="197"/>
      <c r="P1608" s="197"/>
      <c r="Q1608" s="197"/>
      <c r="R1608" s="197"/>
      <c r="S1608" s="197"/>
      <c r="T1608" s="197"/>
      <c r="U1608" s="197"/>
      <c r="V1608" s="197"/>
      <c r="W1608" s="197"/>
      <c r="X1608" s="197"/>
      <c r="Y1608" s="197"/>
      <c r="Z1608" s="197"/>
    </row>
    <row r="1609" ht="15.75" customHeight="1">
      <c r="A1609" s="180"/>
      <c r="B1609" s="197"/>
      <c r="C1609" s="197"/>
      <c r="D1609" s="152"/>
      <c r="E1609" s="152"/>
      <c r="F1609" s="152"/>
      <c r="G1609" s="197"/>
      <c r="H1609" s="197"/>
      <c r="I1609" s="152"/>
      <c r="J1609" s="50"/>
      <c r="K1609" s="152"/>
      <c r="L1609" s="152"/>
      <c r="M1609" s="152"/>
      <c r="N1609" s="152"/>
      <c r="O1609" s="197"/>
      <c r="P1609" s="197"/>
      <c r="Q1609" s="197"/>
      <c r="R1609" s="197"/>
      <c r="S1609" s="197"/>
      <c r="T1609" s="197"/>
      <c r="U1609" s="197"/>
      <c r="V1609" s="197"/>
      <c r="W1609" s="197"/>
      <c r="X1609" s="197"/>
      <c r="Y1609" s="197"/>
      <c r="Z1609" s="197"/>
    </row>
    <row r="1610" ht="15.75" customHeight="1">
      <c r="A1610" s="180"/>
      <c r="B1610" s="197"/>
      <c r="C1610" s="152"/>
      <c r="D1610" s="152"/>
      <c r="E1610" s="152"/>
      <c r="F1610" s="152"/>
      <c r="G1610" s="197"/>
      <c r="H1610" s="169"/>
      <c r="I1610" s="152"/>
      <c r="J1610" s="152"/>
      <c r="K1610" s="152"/>
      <c r="L1610" s="152"/>
      <c r="M1610" s="152"/>
      <c r="N1610" s="152"/>
      <c r="O1610" s="197"/>
      <c r="P1610" s="197"/>
      <c r="Q1610" s="197"/>
      <c r="R1610" s="197"/>
      <c r="S1610" s="197"/>
      <c r="T1610" s="197"/>
      <c r="U1610" s="197"/>
      <c r="V1610" s="197"/>
      <c r="W1610" s="197"/>
      <c r="X1610" s="197"/>
      <c r="Y1610" s="197"/>
      <c r="Z1610" s="197"/>
    </row>
    <row r="1611" ht="15.75" customHeight="1">
      <c r="A1611" s="180"/>
      <c r="B1611" s="197"/>
      <c r="C1611" s="197"/>
      <c r="D1611" s="152"/>
      <c r="E1611" s="152"/>
      <c r="F1611" s="152"/>
      <c r="G1611" s="197"/>
      <c r="H1611" s="169"/>
      <c r="I1611" s="152"/>
      <c r="J1611" s="50"/>
      <c r="K1611" s="152"/>
      <c r="L1611" s="152"/>
      <c r="M1611" s="152"/>
      <c r="N1611" s="152"/>
      <c r="O1611" s="197"/>
      <c r="P1611" s="197"/>
      <c r="Q1611" s="197"/>
      <c r="R1611" s="197"/>
      <c r="S1611" s="197"/>
      <c r="T1611" s="197"/>
      <c r="U1611" s="197"/>
      <c r="V1611" s="197"/>
      <c r="W1611" s="197"/>
      <c r="X1611" s="197"/>
      <c r="Y1611" s="197"/>
      <c r="Z1611" s="197"/>
    </row>
    <row r="1612" ht="15.75" customHeight="1">
      <c r="A1612" s="180"/>
      <c r="B1612" s="197"/>
      <c r="C1612" s="152"/>
      <c r="D1612" s="152"/>
      <c r="E1612" s="152"/>
      <c r="F1612" s="152"/>
      <c r="G1612" s="197"/>
      <c r="H1612" s="197"/>
      <c r="I1612" s="152"/>
      <c r="J1612" s="152"/>
      <c r="K1612" s="152"/>
      <c r="L1612" s="152"/>
      <c r="M1612" s="152"/>
      <c r="N1612" s="152"/>
      <c r="O1612" s="197"/>
      <c r="P1612" s="197"/>
      <c r="Q1612" s="197"/>
      <c r="R1612" s="197"/>
      <c r="S1612" s="197"/>
      <c r="T1612" s="197"/>
      <c r="U1612" s="197"/>
      <c r="V1612" s="197"/>
      <c r="W1612" s="197"/>
      <c r="X1612" s="197"/>
      <c r="Y1612" s="197"/>
      <c r="Z1612" s="197"/>
    </row>
    <row r="1613" ht="15.75" customHeight="1">
      <c r="A1613" s="180"/>
      <c r="B1613" s="197"/>
      <c r="C1613" s="152"/>
      <c r="D1613" s="152"/>
      <c r="E1613" s="152"/>
      <c r="F1613" s="152"/>
      <c r="G1613" s="197"/>
      <c r="H1613" s="197"/>
      <c r="I1613" s="152"/>
      <c r="J1613" s="152"/>
      <c r="K1613" s="152"/>
      <c r="L1613" s="152"/>
      <c r="M1613" s="152"/>
      <c r="N1613" s="152"/>
      <c r="O1613" s="197"/>
      <c r="P1613" s="197"/>
      <c r="Q1613" s="197"/>
      <c r="R1613" s="197"/>
      <c r="S1613" s="197"/>
      <c r="T1613" s="197"/>
      <c r="U1613" s="197"/>
      <c r="V1613" s="197"/>
      <c r="W1613" s="197"/>
      <c r="X1613" s="197"/>
      <c r="Y1613" s="197"/>
      <c r="Z1613" s="197"/>
    </row>
    <row r="1614" ht="15.75" customHeight="1">
      <c r="A1614" s="180"/>
      <c r="B1614" s="197"/>
      <c r="C1614" s="197"/>
      <c r="D1614" s="152"/>
      <c r="E1614" s="152"/>
      <c r="F1614" s="152"/>
      <c r="G1614" s="197"/>
      <c r="H1614" s="197"/>
      <c r="I1614" s="152"/>
      <c r="J1614" s="50"/>
      <c r="K1614" s="152"/>
      <c r="L1614" s="152"/>
      <c r="M1614" s="152"/>
      <c r="N1614" s="152"/>
      <c r="O1614" s="197"/>
      <c r="P1614" s="197"/>
      <c r="Q1614" s="197"/>
      <c r="R1614" s="197"/>
      <c r="S1614" s="197"/>
      <c r="T1614" s="197"/>
      <c r="U1614" s="197"/>
      <c r="V1614" s="197"/>
      <c r="W1614" s="197"/>
      <c r="X1614" s="197"/>
      <c r="Y1614" s="197"/>
      <c r="Z1614" s="197"/>
    </row>
    <row r="1615" ht="15.75" customHeight="1">
      <c r="A1615" s="180"/>
      <c r="B1615" s="197"/>
      <c r="C1615" s="197"/>
      <c r="D1615" s="152"/>
      <c r="E1615" s="152"/>
      <c r="F1615" s="152"/>
      <c r="G1615" s="197"/>
      <c r="H1615" s="197"/>
      <c r="I1615" s="152"/>
      <c r="J1615" s="50"/>
      <c r="K1615" s="152"/>
      <c r="L1615" s="152"/>
      <c r="M1615" s="152"/>
      <c r="N1615" s="152"/>
      <c r="O1615" s="197"/>
      <c r="P1615" s="197"/>
      <c r="Q1615" s="197"/>
      <c r="R1615" s="197"/>
      <c r="S1615" s="197"/>
      <c r="T1615" s="197"/>
      <c r="U1615" s="197"/>
      <c r="V1615" s="197"/>
      <c r="W1615" s="197"/>
      <c r="X1615" s="197"/>
      <c r="Y1615" s="197"/>
      <c r="Z1615" s="197"/>
    </row>
    <row r="1616" ht="15.75" customHeight="1">
      <c r="A1616" s="180"/>
      <c r="B1616" s="197"/>
      <c r="C1616" s="152"/>
      <c r="D1616" s="152"/>
      <c r="E1616" s="152"/>
      <c r="F1616" s="152"/>
      <c r="G1616" s="197"/>
      <c r="H1616" s="197"/>
      <c r="I1616" s="152"/>
      <c r="J1616" s="152"/>
      <c r="K1616" s="152"/>
      <c r="L1616" s="152"/>
      <c r="M1616" s="152"/>
      <c r="N1616" s="152"/>
      <c r="O1616" s="197"/>
      <c r="P1616" s="197"/>
      <c r="Q1616" s="197"/>
      <c r="R1616" s="197"/>
      <c r="S1616" s="197"/>
      <c r="T1616" s="197"/>
      <c r="U1616" s="197"/>
      <c r="V1616" s="197"/>
      <c r="W1616" s="197"/>
      <c r="X1616" s="197"/>
      <c r="Y1616" s="197"/>
      <c r="Z1616" s="197"/>
    </row>
    <row r="1617" ht="15.75" customHeight="1">
      <c r="A1617" s="180"/>
      <c r="B1617" s="197"/>
      <c r="C1617" s="197"/>
      <c r="D1617" s="152"/>
      <c r="E1617" s="152"/>
      <c r="F1617" s="152"/>
      <c r="G1617" s="197"/>
      <c r="H1617" s="197"/>
      <c r="I1617" s="152"/>
      <c r="J1617" s="50"/>
      <c r="K1617" s="152"/>
      <c r="L1617" s="152"/>
      <c r="M1617" s="152"/>
      <c r="N1617" s="152"/>
      <c r="O1617" s="197"/>
      <c r="P1617" s="197"/>
      <c r="Q1617" s="197"/>
      <c r="R1617" s="197"/>
      <c r="S1617" s="197"/>
      <c r="T1617" s="197"/>
      <c r="U1617" s="197"/>
      <c r="V1617" s="197"/>
      <c r="W1617" s="197"/>
      <c r="X1617" s="197"/>
      <c r="Y1617" s="197"/>
      <c r="Z1617" s="197"/>
    </row>
    <row r="1618" ht="15.75" customHeight="1">
      <c r="A1618" s="180"/>
      <c r="B1618" s="197"/>
      <c r="C1618" s="152"/>
      <c r="D1618" s="152"/>
      <c r="E1618" s="152"/>
      <c r="F1618" s="152"/>
      <c r="G1618" s="197"/>
      <c r="H1618" s="169"/>
      <c r="I1618" s="152"/>
      <c r="J1618" s="152"/>
      <c r="K1618" s="152"/>
      <c r="L1618" s="152"/>
      <c r="M1618" s="152"/>
      <c r="N1618" s="152"/>
      <c r="O1618" s="197"/>
      <c r="P1618" s="197"/>
      <c r="Q1618" s="197"/>
      <c r="R1618" s="197"/>
      <c r="S1618" s="197"/>
      <c r="T1618" s="197"/>
      <c r="U1618" s="197"/>
      <c r="V1618" s="197"/>
      <c r="W1618" s="197"/>
      <c r="X1618" s="197"/>
      <c r="Y1618" s="197"/>
      <c r="Z1618" s="197"/>
    </row>
    <row r="1619" ht="15.75" customHeight="1">
      <c r="A1619" s="180"/>
      <c r="B1619" s="197"/>
      <c r="C1619" s="152"/>
      <c r="D1619" s="152"/>
      <c r="E1619" s="152"/>
      <c r="F1619" s="152"/>
      <c r="G1619" s="197"/>
      <c r="H1619" s="197"/>
      <c r="I1619" s="152"/>
      <c r="J1619" s="152"/>
      <c r="K1619" s="152"/>
      <c r="L1619" s="152"/>
      <c r="M1619" s="152"/>
      <c r="N1619" s="152"/>
      <c r="O1619" s="197"/>
      <c r="P1619" s="197"/>
      <c r="Q1619" s="197"/>
      <c r="R1619" s="197"/>
      <c r="S1619" s="197"/>
      <c r="T1619" s="197"/>
      <c r="U1619" s="197"/>
      <c r="V1619" s="197"/>
      <c r="W1619" s="197"/>
      <c r="X1619" s="197"/>
      <c r="Y1619" s="197"/>
      <c r="Z1619" s="197"/>
    </row>
    <row r="1620" ht="15.75" customHeight="1">
      <c r="A1620" s="180"/>
      <c r="B1620" s="197"/>
      <c r="C1620" s="197"/>
      <c r="D1620" s="152"/>
      <c r="E1620" s="152"/>
      <c r="F1620" s="152"/>
      <c r="G1620" s="197"/>
      <c r="H1620" s="197"/>
      <c r="I1620" s="152"/>
      <c r="J1620" s="50"/>
      <c r="K1620" s="152"/>
      <c r="L1620" s="152"/>
      <c r="M1620" s="152"/>
      <c r="N1620" s="152"/>
      <c r="O1620" s="197"/>
      <c r="P1620" s="197"/>
      <c r="Q1620" s="197"/>
      <c r="R1620" s="197"/>
      <c r="S1620" s="197"/>
      <c r="T1620" s="197"/>
      <c r="U1620" s="197"/>
      <c r="V1620" s="197"/>
      <c r="W1620" s="197"/>
      <c r="X1620" s="197"/>
      <c r="Y1620" s="197"/>
      <c r="Z1620" s="197"/>
    </row>
    <row r="1621" ht="15.75" customHeight="1">
      <c r="A1621" s="180"/>
      <c r="B1621" s="197"/>
      <c r="C1621" s="152"/>
      <c r="D1621" s="152"/>
      <c r="E1621" s="152"/>
      <c r="F1621" s="152"/>
      <c r="G1621" s="197"/>
      <c r="H1621" s="169"/>
      <c r="I1621" s="152"/>
      <c r="J1621" s="152"/>
      <c r="K1621" s="152"/>
      <c r="L1621" s="152"/>
      <c r="M1621" s="152"/>
      <c r="N1621" s="152"/>
      <c r="O1621" s="197"/>
      <c r="P1621" s="197"/>
      <c r="Q1621" s="197"/>
      <c r="R1621" s="197"/>
      <c r="S1621" s="197"/>
      <c r="T1621" s="197"/>
      <c r="U1621" s="197"/>
      <c r="V1621" s="197"/>
      <c r="W1621" s="197"/>
      <c r="X1621" s="197"/>
      <c r="Y1621" s="197"/>
      <c r="Z1621" s="197"/>
    </row>
    <row r="1622" ht="15.75" customHeight="1">
      <c r="A1622" s="180"/>
      <c r="B1622" s="197"/>
      <c r="C1622" s="152"/>
      <c r="D1622" s="152"/>
      <c r="E1622" s="152"/>
      <c r="F1622" s="152"/>
      <c r="G1622" s="197"/>
      <c r="H1622" s="197"/>
      <c r="I1622" s="152"/>
      <c r="J1622" s="152"/>
      <c r="K1622" s="152"/>
      <c r="L1622" s="152"/>
      <c r="M1622" s="152"/>
      <c r="N1622" s="152"/>
      <c r="O1622" s="197"/>
      <c r="P1622" s="197"/>
      <c r="Q1622" s="197"/>
      <c r="R1622" s="197"/>
      <c r="S1622" s="197"/>
      <c r="T1622" s="197"/>
      <c r="U1622" s="197"/>
      <c r="V1622" s="197"/>
      <c r="W1622" s="197"/>
      <c r="X1622" s="197"/>
      <c r="Y1622" s="197"/>
      <c r="Z1622" s="197"/>
    </row>
    <row r="1623" ht="15.75" customHeight="1">
      <c r="A1623" s="180"/>
      <c r="B1623" s="197"/>
      <c r="C1623" s="152"/>
      <c r="D1623" s="152"/>
      <c r="E1623" s="152"/>
      <c r="F1623" s="152"/>
      <c r="G1623" s="197"/>
      <c r="H1623" s="197"/>
      <c r="I1623" s="152"/>
      <c r="J1623" s="152"/>
      <c r="K1623" s="152"/>
      <c r="L1623" s="152"/>
      <c r="M1623" s="152"/>
      <c r="N1623" s="152"/>
      <c r="O1623" s="197"/>
      <c r="P1623" s="197"/>
      <c r="Q1623" s="197"/>
      <c r="R1623" s="197"/>
      <c r="S1623" s="197"/>
      <c r="T1623" s="197"/>
      <c r="U1623" s="197"/>
      <c r="V1623" s="197"/>
      <c r="W1623" s="197"/>
      <c r="X1623" s="197"/>
      <c r="Y1623" s="197"/>
      <c r="Z1623" s="197"/>
    </row>
    <row r="1624" ht="15.75" customHeight="1">
      <c r="A1624" s="180"/>
      <c r="B1624" s="197"/>
      <c r="C1624" s="152"/>
      <c r="D1624" s="152"/>
      <c r="E1624" s="152"/>
      <c r="F1624" s="152"/>
      <c r="G1624" s="197"/>
      <c r="H1624" s="169"/>
      <c r="I1624" s="152"/>
      <c r="J1624" s="152"/>
      <c r="K1624" s="152"/>
      <c r="L1624" s="152"/>
      <c r="M1624" s="152"/>
      <c r="N1624" s="152"/>
      <c r="O1624" s="197"/>
      <c r="P1624" s="197"/>
      <c r="Q1624" s="197"/>
      <c r="R1624" s="197"/>
      <c r="S1624" s="197"/>
      <c r="T1624" s="197"/>
      <c r="U1624" s="197"/>
      <c r="V1624" s="197"/>
      <c r="W1624" s="197"/>
      <c r="X1624" s="197"/>
      <c r="Y1624" s="197"/>
      <c r="Z1624" s="197"/>
    </row>
    <row r="1625" ht="15.75" customHeight="1">
      <c r="A1625" s="180"/>
      <c r="B1625" s="197"/>
      <c r="C1625" s="197"/>
      <c r="D1625" s="152"/>
      <c r="E1625" s="152"/>
      <c r="F1625" s="152"/>
      <c r="G1625" s="197"/>
      <c r="H1625" s="197"/>
      <c r="I1625" s="152"/>
      <c r="J1625" s="50"/>
      <c r="K1625" s="152"/>
      <c r="L1625" s="152"/>
      <c r="M1625" s="152"/>
      <c r="N1625" s="152"/>
      <c r="O1625" s="197"/>
      <c r="P1625" s="197"/>
      <c r="Q1625" s="197"/>
      <c r="R1625" s="197"/>
      <c r="S1625" s="197"/>
      <c r="T1625" s="197"/>
      <c r="U1625" s="197"/>
      <c r="V1625" s="197"/>
      <c r="W1625" s="197"/>
      <c r="X1625" s="197"/>
      <c r="Y1625" s="197"/>
      <c r="Z1625" s="197"/>
    </row>
    <row r="1626" ht="15.75" customHeight="1">
      <c r="A1626" s="180"/>
      <c r="B1626" s="197"/>
      <c r="C1626" s="197"/>
      <c r="D1626" s="152"/>
      <c r="E1626" s="152"/>
      <c r="F1626" s="152"/>
      <c r="G1626" s="197"/>
      <c r="H1626" s="197"/>
      <c r="I1626" s="152"/>
      <c r="J1626" s="50"/>
      <c r="K1626" s="152"/>
      <c r="L1626" s="152"/>
      <c r="M1626" s="152"/>
      <c r="N1626" s="152"/>
      <c r="O1626" s="197"/>
      <c r="P1626" s="197"/>
      <c r="Q1626" s="197"/>
      <c r="R1626" s="197"/>
      <c r="S1626" s="197"/>
      <c r="T1626" s="197"/>
      <c r="U1626" s="197"/>
      <c r="V1626" s="197"/>
      <c r="W1626" s="197"/>
      <c r="X1626" s="197"/>
      <c r="Y1626" s="197"/>
      <c r="Z1626" s="197"/>
    </row>
    <row r="1627" ht="15.75" customHeight="1">
      <c r="A1627" s="180"/>
      <c r="B1627" s="197"/>
      <c r="C1627" s="152"/>
      <c r="D1627" s="152"/>
      <c r="E1627" s="152"/>
      <c r="F1627" s="152"/>
      <c r="G1627" s="197"/>
      <c r="H1627" s="197"/>
      <c r="I1627" s="152"/>
      <c r="J1627" s="152"/>
      <c r="K1627" s="152"/>
      <c r="L1627" s="152"/>
      <c r="M1627" s="152"/>
      <c r="N1627" s="152"/>
      <c r="O1627" s="197"/>
      <c r="P1627" s="197"/>
      <c r="Q1627" s="197"/>
      <c r="R1627" s="197"/>
      <c r="S1627" s="197"/>
      <c r="T1627" s="197"/>
      <c r="U1627" s="197"/>
      <c r="V1627" s="197"/>
      <c r="W1627" s="197"/>
      <c r="X1627" s="197"/>
      <c r="Y1627" s="197"/>
      <c r="Z1627" s="197"/>
    </row>
    <row r="1628" ht="15.75" customHeight="1">
      <c r="A1628" s="180"/>
      <c r="B1628" s="197"/>
      <c r="C1628" s="197"/>
      <c r="D1628" s="152"/>
      <c r="E1628" s="152"/>
      <c r="F1628" s="152"/>
      <c r="G1628" s="197"/>
      <c r="H1628" s="197"/>
      <c r="I1628" s="152"/>
      <c r="J1628" s="50"/>
      <c r="K1628" s="152"/>
      <c r="L1628" s="152"/>
      <c r="M1628" s="152"/>
      <c r="N1628" s="152"/>
      <c r="O1628" s="197"/>
      <c r="P1628" s="197"/>
      <c r="Q1628" s="197"/>
      <c r="R1628" s="197"/>
      <c r="S1628" s="197"/>
      <c r="T1628" s="197"/>
      <c r="U1628" s="197"/>
      <c r="V1628" s="197"/>
      <c r="W1628" s="197"/>
      <c r="X1628" s="197"/>
      <c r="Y1628" s="197"/>
      <c r="Z1628" s="197"/>
    </row>
    <row r="1629" ht="15.75" customHeight="1">
      <c r="A1629" s="180"/>
      <c r="B1629" s="197"/>
      <c r="C1629" s="152"/>
      <c r="D1629" s="152"/>
      <c r="E1629" s="152"/>
      <c r="F1629" s="152"/>
      <c r="G1629" s="197"/>
      <c r="H1629" s="197"/>
      <c r="I1629" s="152"/>
      <c r="J1629" s="152"/>
      <c r="K1629" s="152"/>
      <c r="L1629" s="152"/>
      <c r="M1629" s="152"/>
      <c r="N1629" s="152"/>
      <c r="O1629" s="197"/>
      <c r="P1629" s="197"/>
      <c r="Q1629" s="197"/>
      <c r="R1629" s="197"/>
      <c r="S1629" s="197"/>
      <c r="T1629" s="197"/>
      <c r="U1629" s="197"/>
      <c r="V1629" s="197"/>
      <c r="W1629" s="197"/>
      <c r="X1629" s="197"/>
      <c r="Y1629" s="197"/>
      <c r="Z1629" s="197"/>
    </row>
    <row r="1630" ht="15.75" customHeight="1">
      <c r="A1630" s="180"/>
      <c r="B1630" s="197"/>
      <c r="C1630" s="152"/>
      <c r="D1630" s="152"/>
      <c r="E1630" s="152"/>
      <c r="F1630" s="152"/>
      <c r="G1630" s="197"/>
      <c r="H1630" s="169"/>
      <c r="I1630" s="152"/>
      <c r="J1630" s="152"/>
      <c r="K1630" s="152"/>
      <c r="L1630" s="152"/>
      <c r="M1630" s="152"/>
      <c r="N1630" s="152"/>
      <c r="O1630" s="197"/>
      <c r="P1630" s="197"/>
      <c r="Q1630" s="197"/>
      <c r="R1630" s="197"/>
      <c r="S1630" s="197"/>
      <c r="T1630" s="197"/>
      <c r="U1630" s="197"/>
      <c r="V1630" s="197"/>
      <c r="W1630" s="197"/>
      <c r="X1630" s="197"/>
      <c r="Y1630" s="197"/>
      <c r="Z1630" s="197"/>
    </row>
    <row r="1631" ht="15.75" customHeight="1">
      <c r="A1631" s="180"/>
      <c r="B1631" s="197"/>
      <c r="C1631" s="197"/>
      <c r="D1631" s="152"/>
      <c r="E1631" s="152"/>
      <c r="F1631" s="152"/>
      <c r="G1631" s="197"/>
      <c r="H1631" s="197"/>
      <c r="I1631" s="152"/>
      <c r="J1631" s="50"/>
      <c r="K1631" s="152"/>
      <c r="L1631" s="152"/>
      <c r="M1631" s="152"/>
      <c r="N1631" s="152"/>
      <c r="O1631" s="197"/>
      <c r="P1631" s="197"/>
      <c r="Q1631" s="197"/>
      <c r="R1631" s="197"/>
      <c r="S1631" s="197"/>
      <c r="T1631" s="197"/>
      <c r="U1631" s="197"/>
      <c r="V1631" s="197"/>
      <c r="W1631" s="197"/>
      <c r="X1631" s="197"/>
      <c r="Y1631" s="197"/>
      <c r="Z1631" s="197"/>
    </row>
    <row r="1632" ht="15.75" customHeight="1">
      <c r="A1632" s="180"/>
      <c r="B1632" s="197"/>
      <c r="C1632" s="197"/>
      <c r="D1632" s="152"/>
      <c r="E1632" s="152"/>
      <c r="F1632" s="152"/>
      <c r="G1632" s="197"/>
      <c r="H1632" s="197"/>
      <c r="I1632" s="152"/>
      <c r="J1632" s="50"/>
      <c r="K1632" s="152"/>
      <c r="L1632" s="152"/>
      <c r="M1632" s="152"/>
      <c r="N1632" s="152"/>
      <c r="O1632" s="197"/>
      <c r="P1632" s="197"/>
      <c r="Q1632" s="197"/>
      <c r="R1632" s="197"/>
      <c r="S1632" s="197"/>
      <c r="T1632" s="197"/>
      <c r="U1632" s="197"/>
      <c r="V1632" s="197"/>
      <c r="W1632" s="197"/>
      <c r="X1632" s="197"/>
      <c r="Y1632" s="197"/>
      <c r="Z1632" s="197"/>
    </row>
    <row r="1633" ht="15.75" customHeight="1">
      <c r="A1633" s="180"/>
      <c r="B1633" s="197"/>
      <c r="C1633" s="152"/>
      <c r="D1633" s="152"/>
      <c r="E1633" s="152"/>
      <c r="F1633" s="152"/>
      <c r="G1633" s="197"/>
      <c r="H1633" s="169"/>
      <c r="I1633" s="152"/>
      <c r="J1633" s="152"/>
      <c r="K1633" s="152"/>
      <c r="L1633" s="152"/>
      <c r="M1633" s="152"/>
      <c r="N1633" s="152"/>
      <c r="O1633" s="197"/>
      <c r="P1633" s="197"/>
      <c r="Q1633" s="197"/>
      <c r="R1633" s="197"/>
      <c r="S1633" s="197"/>
      <c r="T1633" s="197"/>
      <c r="U1633" s="197"/>
      <c r="V1633" s="197"/>
      <c r="W1633" s="197"/>
      <c r="X1633" s="197"/>
      <c r="Y1633" s="197"/>
      <c r="Z1633" s="197"/>
    </row>
    <row r="1634" ht="15.75" customHeight="1">
      <c r="A1634" s="180"/>
      <c r="B1634" s="197"/>
      <c r="C1634" s="152"/>
      <c r="D1634" s="152"/>
      <c r="E1634" s="152"/>
      <c r="F1634" s="152"/>
      <c r="G1634" s="197"/>
      <c r="H1634" s="197"/>
      <c r="I1634" s="152"/>
      <c r="J1634" s="152"/>
      <c r="K1634" s="152"/>
      <c r="L1634" s="152"/>
      <c r="M1634" s="152"/>
      <c r="N1634" s="152"/>
      <c r="O1634" s="197"/>
      <c r="P1634" s="197"/>
      <c r="Q1634" s="197"/>
      <c r="R1634" s="197"/>
      <c r="S1634" s="197"/>
      <c r="T1634" s="197"/>
      <c r="U1634" s="197"/>
      <c r="V1634" s="197"/>
      <c r="W1634" s="197"/>
      <c r="X1634" s="197"/>
      <c r="Y1634" s="197"/>
      <c r="Z1634" s="197"/>
    </row>
    <row r="1635" ht="15.75" customHeight="1">
      <c r="A1635" s="180"/>
      <c r="B1635" s="197"/>
      <c r="C1635" s="152"/>
      <c r="D1635" s="152"/>
      <c r="E1635" s="152"/>
      <c r="F1635" s="152"/>
      <c r="G1635" s="197"/>
      <c r="H1635" s="197"/>
      <c r="I1635" s="152"/>
      <c r="J1635" s="152"/>
      <c r="K1635" s="152"/>
      <c r="L1635" s="152"/>
      <c r="M1635" s="152"/>
      <c r="N1635" s="152"/>
      <c r="O1635" s="197"/>
      <c r="P1635" s="197"/>
      <c r="Q1635" s="197"/>
      <c r="R1635" s="197"/>
      <c r="S1635" s="197"/>
      <c r="T1635" s="197"/>
      <c r="U1635" s="197"/>
      <c r="V1635" s="197"/>
      <c r="W1635" s="197"/>
      <c r="X1635" s="197"/>
      <c r="Y1635" s="197"/>
      <c r="Z1635" s="197"/>
    </row>
    <row r="1636" ht="15.75" customHeight="1">
      <c r="A1636" s="180"/>
      <c r="B1636" s="197"/>
      <c r="C1636" s="152"/>
      <c r="D1636" s="152"/>
      <c r="E1636" s="152"/>
      <c r="F1636" s="152"/>
      <c r="G1636" s="197"/>
      <c r="H1636" s="197"/>
      <c r="I1636" s="152"/>
      <c r="J1636" s="152"/>
      <c r="K1636" s="152"/>
      <c r="L1636" s="152"/>
      <c r="M1636" s="152"/>
      <c r="N1636" s="152"/>
      <c r="O1636" s="197"/>
      <c r="P1636" s="197"/>
      <c r="Q1636" s="197"/>
      <c r="R1636" s="197"/>
      <c r="S1636" s="197"/>
      <c r="T1636" s="197"/>
      <c r="U1636" s="197"/>
      <c r="V1636" s="197"/>
      <c r="W1636" s="197"/>
      <c r="X1636" s="197"/>
      <c r="Y1636" s="197"/>
      <c r="Z1636" s="197"/>
    </row>
    <row r="1637" ht="15.75" customHeight="1">
      <c r="A1637" s="180"/>
      <c r="B1637" s="197"/>
      <c r="C1637" s="152"/>
      <c r="D1637" s="152"/>
      <c r="E1637" s="152"/>
      <c r="F1637" s="152"/>
      <c r="G1637" s="197"/>
      <c r="H1637" s="169"/>
      <c r="I1637" s="152"/>
      <c r="J1637" s="152"/>
      <c r="K1637" s="152"/>
      <c r="L1637" s="152"/>
      <c r="M1637" s="152"/>
      <c r="N1637" s="152"/>
      <c r="O1637" s="197"/>
      <c r="P1637" s="197"/>
      <c r="Q1637" s="197"/>
      <c r="R1637" s="197"/>
      <c r="S1637" s="197"/>
      <c r="T1637" s="197"/>
      <c r="U1637" s="197"/>
      <c r="V1637" s="197"/>
      <c r="W1637" s="197"/>
      <c r="X1637" s="197"/>
      <c r="Y1637" s="197"/>
      <c r="Z1637" s="197"/>
    </row>
    <row r="1638" ht="15.75" customHeight="1">
      <c r="A1638" s="180"/>
      <c r="B1638" s="197"/>
      <c r="C1638" s="197"/>
      <c r="D1638" s="152"/>
      <c r="E1638" s="152"/>
      <c r="F1638" s="152"/>
      <c r="G1638" s="197"/>
      <c r="H1638" s="169"/>
      <c r="I1638" s="152"/>
      <c r="J1638" s="50"/>
      <c r="K1638" s="152"/>
      <c r="L1638" s="152"/>
      <c r="M1638" s="152"/>
      <c r="N1638" s="152"/>
      <c r="O1638" s="197"/>
      <c r="P1638" s="197"/>
      <c r="Q1638" s="197"/>
      <c r="R1638" s="197"/>
      <c r="S1638" s="197"/>
      <c r="T1638" s="197"/>
      <c r="U1638" s="197"/>
      <c r="V1638" s="197"/>
      <c r="W1638" s="197"/>
      <c r="X1638" s="197"/>
      <c r="Y1638" s="197"/>
      <c r="Z1638" s="197"/>
    </row>
    <row r="1639" ht="15.75" customHeight="1">
      <c r="A1639" s="180"/>
      <c r="B1639" s="197"/>
      <c r="C1639" s="152"/>
      <c r="D1639" s="152"/>
      <c r="E1639" s="152"/>
      <c r="F1639" s="152"/>
      <c r="G1639" s="197"/>
      <c r="H1639" s="197"/>
      <c r="I1639" s="152"/>
      <c r="J1639" s="152"/>
      <c r="K1639" s="152"/>
      <c r="L1639" s="152"/>
      <c r="M1639" s="152"/>
      <c r="N1639" s="152"/>
      <c r="O1639" s="197"/>
      <c r="P1639" s="197"/>
      <c r="Q1639" s="197"/>
      <c r="R1639" s="197"/>
      <c r="S1639" s="197"/>
      <c r="T1639" s="197"/>
      <c r="U1639" s="197"/>
      <c r="V1639" s="197"/>
      <c r="W1639" s="197"/>
      <c r="X1639" s="197"/>
      <c r="Y1639" s="197"/>
      <c r="Z1639" s="197"/>
    </row>
    <row r="1640" ht="15.75" customHeight="1">
      <c r="A1640" s="180"/>
      <c r="B1640" s="197"/>
      <c r="C1640" s="197"/>
      <c r="D1640" s="152"/>
      <c r="E1640" s="152"/>
      <c r="F1640" s="152"/>
      <c r="G1640" s="197"/>
      <c r="H1640" s="197"/>
      <c r="I1640" s="152"/>
      <c r="J1640" s="50"/>
      <c r="K1640" s="152"/>
      <c r="L1640" s="152"/>
      <c r="M1640" s="152"/>
      <c r="N1640" s="152"/>
      <c r="O1640" s="197"/>
      <c r="P1640" s="197"/>
      <c r="Q1640" s="197"/>
      <c r="R1640" s="197"/>
      <c r="S1640" s="197"/>
      <c r="T1640" s="197"/>
      <c r="U1640" s="197"/>
      <c r="V1640" s="197"/>
      <c r="W1640" s="197"/>
      <c r="X1640" s="197"/>
      <c r="Y1640" s="197"/>
      <c r="Z1640" s="197"/>
    </row>
    <row r="1641" ht="15.75" customHeight="1">
      <c r="A1641" s="180"/>
      <c r="B1641" s="197"/>
      <c r="C1641" s="152"/>
      <c r="D1641" s="152"/>
      <c r="E1641" s="152"/>
      <c r="F1641" s="152"/>
      <c r="G1641" s="197"/>
      <c r="H1641" s="197"/>
      <c r="I1641" s="152"/>
      <c r="J1641" s="152"/>
      <c r="K1641" s="152"/>
      <c r="L1641" s="152"/>
      <c r="M1641" s="152"/>
      <c r="N1641" s="152"/>
      <c r="O1641" s="197"/>
      <c r="P1641" s="197"/>
      <c r="Q1641" s="197"/>
      <c r="R1641" s="197"/>
      <c r="S1641" s="197"/>
      <c r="T1641" s="197"/>
      <c r="U1641" s="197"/>
      <c r="V1641" s="197"/>
      <c r="W1641" s="197"/>
      <c r="X1641" s="197"/>
      <c r="Y1641" s="197"/>
      <c r="Z1641" s="197"/>
    </row>
    <row r="1642" ht="15.75" customHeight="1">
      <c r="A1642" s="180"/>
      <c r="B1642" s="197"/>
      <c r="C1642" s="152"/>
      <c r="D1642" s="152"/>
      <c r="E1642" s="152"/>
      <c r="F1642" s="152"/>
      <c r="G1642" s="197"/>
      <c r="H1642" s="169"/>
      <c r="I1642" s="152"/>
      <c r="J1642" s="152"/>
      <c r="K1642" s="152"/>
      <c r="L1642" s="152"/>
      <c r="M1642" s="152"/>
      <c r="N1642" s="152"/>
      <c r="O1642" s="197"/>
      <c r="P1642" s="197"/>
      <c r="Q1642" s="197"/>
      <c r="R1642" s="197"/>
      <c r="S1642" s="197"/>
      <c r="T1642" s="197"/>
      <c r="U1642" s="197"/>
      <c r="V1642" s="197"/>
      <c r="W1642" s="197"/>
      <c r="X1642" s="197"/>
      <c r="Y1642" s="197"/>
      <c r="Z1642" s="197"/>
    </row>
    <row r="1643" ht="15.75" customHeight="1">
      <c r="A1643" s="180"/>
      <c r="B1643" s="197"/>
      <c r="C1643" s="197"/>
      <c r="D1643" s="152"/>
      <c r="E1643" s="152"/>
      <c r="F1643" s="152"/>
      <c r="G1643" s="197"/>
      <c r="H1643" s="169"/>
      <c r="I1643" s="152"/>
      <c r="J1643" s="50"/>
      <c r="K1643" s="152"/>
      <c r="L1643" s="152"/>
      <c r="M1643" s="152"/>
      <c r="N1643" s="152"/>
      <c r="O1643" s="197"/>
      <c r="P1643" s="197"/>
      <c r="Q1643" s="197"/>
      <c r="R1643" s="197"/>
      <c r="S1643" s="197"/>
      <c r="T1643" s="197"/>
      <c r="U1643" s="197"/>
      <c r="V1643" s="197"/>
      <c r="W1643" s="197"/>
      <c r="X1643" s="197"/>
      <c r="Y1643" s="197"/>
      <c r="Z1643" s="197"/>
    </row>
    <row r="1644" ht="15.75" customHeight="1">
      <c r="A1644" s="180"/>
      <c r="B1644" s="197"/>
      <c r="C1644" s="152"/>
      <c r="D1644" s="152"/>
      <c r="E1644" s="152"/>
      <c r="F1644" s="152"/>
      <c r="G1644" s="197"/>
      <c r="H1644" s="169"/>
      <c r="I1644" s="152"/>
      <c r="J1644" s="152"/>
      <c r="K1644" s="152"/>
      <c r="L1644" s="152"/>
      <c r="M1644" s="152"/>
      <c r="N1644" s="152"/>
      <c r="O1644" s="197"/>
      <c r="P1644" s="197"/>
      <c r="Q1644" s="197"/>
      <c r="R1644" s="197"/>
      <c r="S1644" s="197"/>
      <c r="T1644" s="197"/>
      <c r="U1644" s="197"/>
      <c r="V1644" s="197"/>
      <c r="W1644" s="197"/>
      <c r="X1644" s="197"/>
      <c r="Y1644" s="197"/>
      <c r="Z1644" s="197"/>
    </row>
    <row r="1645" ht="15.75" customHeight="1">
      <c r="A1645" s="180"/>
      <c r="B1645" s="197"/>
      <c r="C1645" s="152"/>
      <c r="D1645" s="152"/>
      <c r="E1645" s="152"/>
      <c r="F1645" s="152"/>
      <c r="G1645" s="197"/>
      <c r="H1645" s="169"/>
      <c r="I1645" s="152"/>
      <c r="J1645" s="152"/>
      <c r="K1645" s="152"/>
      <c r="L1645" s="152"/>
      <c r="M1645" s="152"/>
      <c r="N1645" s="152"/>
      <c r="O1645" s="197"/>
      <c r="P1645" s="197"/>
      <c r="Q1645" s="197"/>
      <c r="R1645" s="197"/>
      <c r="S1645" s="197"/>
      <c r="T1645" s="197"/>
      <c r="U1645" s="197"/>
      <c r="V1645" s="197"/>
      <c r="W1645" s="197"/>
      <c r="X1645" s="197"/>
      <c r="Y1645" s="197"/>
      <c r="Z1645" s="197"/>
    </row>
    <row r="1646" ht="15.75" customHeight="1">
      <c r="A1646" s="180"/>
      <c r="B1646" s="197"/>
      <c r="C1646" s="197"/>
      <c r="D1646" s="152"/>
      <c r="E1646" s="152"/>
      <c r="F1646" s="152"/>
      <c r="G1646" s="197"/>
      <c r="H1646" s="197"/>
      <c r="I1646" s="152"/>
      <c r="J1646" s="50"/>
      <c r="K1646" s="152"/>
      <c r="L1646" s="152"/>
      <c r="M1646" s="152"/>
      <c r="N1646" s="152"/>
      <c r="O1646" s="197"/>
      <c r="P1646" s="197"/>
      <c r="Q1646" s="197"/>
      <c r="R1646" s="197"/>
      <c r="S1646" s="197"/>
      <c r="T1646" s="197"/>
      <c r="U1646" s="197"/>
      <c r="V1646" s="197"/>
      <c r="W1646" s="197"/>
      <c r="X1646" s="197"/>
      <c r="Y1646" s="197"/>
      <c r="Z1646" s="197"/>
    </row>
  </sheetData>
  <hyperlinks>
    <hyperlink display="Inicio" location="ÍNDICE!A1" ref="A1"/>
  </hyperlink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6.0"/>
    <col customWidth="1" min="2" max="2" width="15.88"/>
    <col customWidth="1" min="3" max="3" width="14.25"/>
    <col customWidth="1" min="4" max="4" width="20.63"/>
    <col customWidth="1" min="5" max="5" width="12.5"/>
    <col customWidth="1" min="6" max="6" width="23.5"/>
    <col customWidth="1" min="7" max="7" width="18.88"/>
    <col customWidth="1" min="8" max="8" width="14.13"/>
    <col customWidth="1" min="9" max="9" width="7.13"/>
    <col customWidth="1" min="10" max="10" width="20.13"/>
    <col customWidth="1" min="11" max="11" width="26.0"/>
    <col customWidth="1" min="12" max="13" width="24.25"/>
    <col customWidth="1" min="14" max="14" width="27.25"/>
    <col customWidth="1" min="15" max="26" width="9.38"/>
  </cols>
  <sheetData>
    <row r="1" ht="12.75" customHeight="1">
      <c r="A1" s="231" t="s">
        <v>455</v>
      </c>
      <c r="B1" s="95" t="s">
        <v>456</v>
      </c>
      <c r="C1" s="95" t="s">
        <v>457</v>
      </c>
      <c r="D1" s="95" t="s">
        <v>458</v>
      </c>
      <c r="E1" s="95" t="s">
        <v>459</v>
      </c>
      <c r="F1" s="95" t="s">
        <v>460</v>
      </c>
      <c r="G1" s="95" t="s">
        <v>461</v>
      </c>
      <c r="H1" s="95" t="s">
        <v>462</v>
      </c>
      <c r="I1" s="143" t="s">
        <v>463</v>
      </c>
      <c r="J1" s="143" t="s">
        <v>464</v>
      </c>
      <c r="K1" s="166" t="s">
        <v>465</v>
      </c>
      <c r="L1" s="166" t="s">
        <v>466</v>
      </c>
      <c r="M1" s="166" t="s">
        <v>467</v>
      </c>
      <c r="N1" s="143"/>
      <c r="O1" s="143"/>
      <c r="P1" s="143"/>
      <c r="Q1" s="167"/>
      <c r="R1" s="167"/>
      <c r="S1" s="167"/>
      <c r="T1" s="167"/>
      <c r="U1" s="167"/>
      <c r="V1" s="167"/>
      <c r="W1" s="167"/>
      <c r="X1" s="167"/>
      <c r="Y1" s="167"/>
      <c r="Z1" s="167"/>
    </row>
    <row r="2">
      <c r="A2" s="236">
        <v>43707.0</v>
      </c>
      <c r="B2" s="244">
        <v>100.0</v>
      </c>
      <c r="C2" s="197"/>
      <c r="D2" s="239">
        <v>155370.0</v>
      </c>
      <c r="E2" s="226">
        <v>20511.0516</v>
      </c>
      <c r="F2" s="197">
        <f t="shared" ref="F2:F24" si="1">D2/E2</f>
        <v>7.574940721</v>
      </c>
      <c r="G2" s="226">
        <f t="shared" ref="G2:G24" si="2">SUM(B2:C2)*D2</f>
        <v>15537000</v>
      </c>
      <c r="H2" s="197">
        <f t="shared" ref="H2:H24" si="3">G2/E2</f>
        <v>757.4940721</v>
      </c>
      <c r="I2" s="152">
        <f>B2</f>
        <v>100</v>
      </c>
      <c r="J2" s="50">
        <f t="shared" ref="J2:J24" si="4">I2*F2</f>
        <v>757.4940721</v>
      </c>
      <c r="K2" s="172">
        <f t="shared" ref="K2:K24" si="5">F2*0.001</f>
        <v>0.007574940721</v>
      </c>
      <c r="L2" s="50">
        <f t="shared" ref="L2:L24" si="6">IF(C2,F2*0.01,0)</f>
        <v>0</v>
      </c>
      <c r="M2" s="172">
        <f t="shared" ref="M2:M24" si="7">F2+K2-L2</f>
        <v>7.582515662</v>
      </c>
      <c r="N2" s="152"/>
      <c r="O2" s="197"/>
      <c r="P2" s="197"/>
      <c r="Q2" s="197"/>
      <c r="R2" s="197"/>
      <c r="S2" s="197"/>
      <c r="T2" s="197"/>
      <c r="U2" s="197"/>
      <c r="V2" s="197"/>
      <c r="W2" s="197"/>
      <c r="X2" s="197"/>
      <c r="Y2" s="197"/>
      <c r="Z2" s="197"/>
    </row>
    <row r="3">
      <c r="A3" s="236">
        <v>43707.0</v>
      </c>
      <c r="B3" s="244">
        <v>100.0</v>
      </c>
      <c r="C3" s="197"/>
      <c r="D3" s="239">
        <v>155370.0</v>
      </c>
      <c r="E3" s="226">
        <v>20511.0516</v>
      </c>
      <c r="F3" s="197">
        <f t="shared" si="1"/>
        <v>7.574940721</v>
      </c>
      <c r="G3" s="226">
        <f t="shared" si="2"/>
        <v>15537000</v>
      </c>
      <c r="H3" s="197">
        <f t="shared" si="3"/>
        <v>757.4940721</v>
      </c>
      <c r="I3" s="152">
        <f t="shared" ref="I3:I24" si="8">I2+B3-C3</f>
        <v>200</v>
      </c>
      <c r="J3" s="50">
        <f t="shared" si="4"/>
        <v>1514.988144</v>
      </c>
      <c r="K3" s="172">
        <f t="shared" si="5"/>
        <v>0.007574940721</v>
      </c>
      <c r="L3" s="50">
        <f t="shared" si="6"/>
        <v>0</v>
      </c>
      <c r="M3" s="172">
        <f t="shared" si="7"/>
        <v>7.582515662</v>
      </c>
      <c r="N3" s="152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</row>
    <row r="4">
      <c r="A4" s="236">
        <v>43707.0</v>
      </c>
      <c r="B4" s="244">
        <v>44.0</v>
      </c>
      <c r="C4" s="197"/>
      <c r="D4" s="239">
        <v>155370.0</v>
      </c>
      <c r="E4" s="226">
        <v>20511.0516</v>
      </c>
      <c r="F4" s="197">
        <f t="shared" si="1"/>
        <v>7.574940721</v>
      </c>
      <c r="G4" s="226">
        <f t="shared" si="2"/>
        <v>6836280</v>
      </c>
      <c r="H4" s="197">
        <f t="shared" si="3"/>
        <v>333.2973917</v>
      </c>
      <c r="I4" s="152">
        <f t="shared" si="8"/>
        <v>244</v>
      </c>
      <c r="J4" s="50">
        <f t="shared" si="4"/>
        <v>1848.285536</v>
      </c>
      <c r="K4" s="172">
        <f t="shared" si="5"/>
        <v>0.007574940721</v>
      </c>
      <c r="L4" s="50">
        <f t="shared" si="6"/>
        <v>0</v>
      </c>
      <c r="M4" s="172">
        <f t="shared" si="7"/>
        <v>7.582515662</v>
      </c>
      <c r="N4" s="152"/>
      <c r="O4" s="197"/>
      <c r="P4" s="197"/>
      <c r="Q4" s="197"/>
      <c r="R4" s="197"/>
      <c r="S4" s="197"/>
      <c r="T4" s="197"/>
      <c r="U4" s="197"/>
      <c r="V4" s="197"/>
      <c r="W4" s="197"/>
      <c r="X4" s="197"/>
      <c r="Y4" s="197"/>
      <c r="Z4" s="197"/>
    </row>
    <row r="5">
      <c r="A5" s="236">
        <v>43707.0</v>
      </c>
      <c r="B5" s="244">
        <v>6.0</v>
      </c>
      <c r="C5" s="197"/>
      <c r="D5" s="239">
        <v>155370.0</v>
      </c>
      <c r="E5" s="226">
        <v>20511.0516</v>
      </c>
      <c r="F5" s="197">
        <f t="shared" si="1"/>
        <v>7.574940721</v>
      </c>
      <c r="G5" s="226">
        <f t="shared" si="2"/>
        <v>932220</v>
      </c>
      <c r="H5" s="197">
        <f t="shared" si="3"/>
        <v>45.44964433</v>
      </c>
      <c r="I5" s="152">
        <f t="shared" si="8"/>
        <v>250</v>
      </c>
      <c r="J5" s="50">
        <f t="shared" si="4"/>
        <v>1893.73518</v>
      </c>
      <c r="K5" s="172">
        <f t="shared" si="5"/>
        <v>0.007574940721</v>
      </c>
      <c r="L5" s="50">
        <f t="shared" si="6"/>
        <v>0</v>
      </c>
      <c r="M5" s="172">
        <f t="shared" si="7"/>
        <v>7.582515662</v>
      </c>
      <c r="N5" s="152"/>
      <c r="O5" s="197"/>
      <c r="P5" s="197"/>
      <c r="Q5" s="197"/>
      <c r="R5" s="197"/>
      <c r="S5" s="197"/>
      <c r="T5" s="197"/>
      <c r="U5" s="197"/>
      <c r="V5" s="197"/>
      <c r="W5" s="197"/>
      <c r="X5" s="197"/>
      <c r="Y5" s="197"/>
      <c r="Z5" s="197"/>
    </row>
    <row r="6">
      <c r="A6" s="236">
        <v>43707.0</v>
      </c>
      <c r="B6" s="244">
        <v>98.0</v>
      </c>
      <c r="C6" s="197"/>
      <c r="D6" s="239">
        <v>155370.0</v>
      </c>
      <c r="E6" s="226">
        <v>20511.0516</v>
      </c>
      <c r="F6" s="197">
        <f t="shared" si="1"/>
        <v>7.574940721</v>
      </c>
      <c r="G6" s="226">
        <f t="shared" si="2"/>
        <v>15226260</v>
      </c>
      <c r="H6" s="197">
        <f t="shared" si="3"/>
        <v>742.3441907</v>
      </c>
      <c r="I6" s="152">
        <f t="shared" si="8"/>
        <v>348</v>
      </c>
      <c r="J6" s="50">
        <f t="shared" si="4"/>
        <v>2636.079371</v>
      </c>
      <c r="K6" s="172">
        <f t="shared" si="5"/>
        <v>0.007574940721</v>
      </c>
      <c r="L6" s="50">
        <f t="shared" si="6"/>
        <v>0</v>
      </c>
      <c r="M6" s="172">
        <f t="shared" si="7"/>
        <v>7.582515662</v>
      </c>
      <c r="N6" s="152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</row>
    <row r="7">
      <c r="A7" s="236">
        <v>43710.0</v>
      </c>
      <c r="B7" s="244">
        <v>15.0</v>
      </c>
      <c r="C7" s="197"/>
      <c r="D7" s="239">
        <v>155370.0</v>
      </c>
      <c r="E7" s="226">
        <v>22186.8904</v>
      </c>
      <c r="F7" s="197">
        <f t="shared" si="1"/>
        <v>7.00278395</v>
      </c>
      <c r="G7" s="226">
        <f t="shared" si="2"/>
        <v>2330550</v>
      </c>
      <c r="H7" s="197">
        <f t="shared" si="3"/>
        <v>105.0417593</v>
      </c>
      <c r="I7" s="152">
        <f t="shared" si="8"/>
        <v>363</v>
      </c>
      <c r="J7" s="50">
        <f t="shared" si="4"/>
        <v>2542.010574</v>
      </c>
      <c r="K7" s="172">
        <f t="shared" si="5"/>
        <v>0.00700278395</v>
      </c>
      <c r="L7" s="50">
        <f t="shared" si="6"/>
        <v>0</v>
      </c>
      <c r="M7" s="172">
        <f t="shared" si="7"/>
        <v>7.009786734</v>
      </c>
      <c r="N7" s="152"/>
      <c r="O7" s="197"/>
      <c r="P7" s="197"/>
      <c r="Q7" s="197"/>
      <c r="R7" s="197"/>
      <c r="S7" s="197"/>
      <c r="T7" s="197"/>
      <c r="U7" s="197"/>
      <c r="V7" s="197"/>
      <c r="W7" s="197"/>
      <c r="X7" s="197"/>
      <c r="Y7" s="197"/>
      <c r="Z7" s="197"/>
    </row>
    <row r="8">
      <c r="A8" s="236">
        <v>43710.0</v>
      </c>
      <c r="B8" s="244">
        <v>347.0</v>
      </c>
      <c r="C8" s="197"/>
      <c r="D8" s="239">
        <v>155370.0</v>
      </c>
      <c r="E8" s="226">
        <v>22186.8904</v>
      </c>
      <c r="F8" s="197">
        <f t="shared" si="1"/>
        <v>7.00278395</v>
      </c>
      <c r="G8" s="226">
        <f t="shared" si="2"/>
        <v>53913390</v>
      </c>
      <c r="H8" s="197">
        <f t="shared" si="3"/>
        <v>2429.966031</v>
      </c>
      <c r="I8" s="152">
        <f t="shared" si="8"/>
        <v>710</v>
      </c>
      <c r="J8" s="50">
        <f t="shared" si="4"/>
        <v>4971.976605</v>
      </c>
      <c r="K8" s="172">
        <f t="shared" si="5"/>
        <v>0.00700278395</v>
      </c>
      <c r="L8" s="50">
        <f t="shared" si="6"/>
        <v>0</v>
      </c>
      <c r="M8" s="172">
        <f t="shared" si="7"/>
        <v>7.009786734</v>
      </c>
      <c r="N8" s="152"/>
      <c r="O8" s="197"/>
      <c r="P8" s="197"/>
      <c r="Q8" s="197"/>
      <c r="R8" s="197"/>
      <c r="S8" s="197"/>
      <c r="T8" s="197"/>
      <c r="U8" s="197"/>
      <c r="V8" s="197"/>
      <c r="W8" s="197"/>
      <c r="X8" s="197"/>
      <c r="Y8" s="197"/>
      <c r="Z8" s="197"/>
    </row>
    <row r="9">
      <c r="A9" s="236">
        <v>43710.0</v>
      </c>
      <c r="B9" s="244">
        <v>183.0</v>
      </c>
      <c r="C9" s="197"/>
      <c r="D9" s="239">
        <v>155370.0</v>
      </c>
      <c r="E9" s="226">
        <v>22186.8904</v>
      </c>
      <c r="F9" s="197">
        <f t="shared" si="1"/>
        <v>7.00278395</v>
      </c>
      <c r="G9" s="226">
        <f t="shared" si="2"/>
        <v>28432710</v>
      </c>
      <c r="H9" s="197">
        <f t="shared" si="3"/>
        <v>1281.509463</v>
      </c>
      <c r="I9" s="152">
        <f t="shared" si="8"/>
        <v>893</v>
      </c>
      <c r="J9" s="50">
        <f t="shared" si="4"/>
        <v>6253.486068</v>
      </c>
      <c r="K9" s="172">
        <f t="shared" si="5"/>
        <v>0.00700278395</v>
      </c>
      <c r="L9" s="50">
        <f t="shared" si="6"/>
        <v>0</v>
      </c>
      <c r="M9" s="172">
        <f t="shared" si="7"/>
        <v>7.009786734</v>
      </c>
      <c r="N9" s="152"/>
      <c r="O9" s="197"/>
      <c r="P9" s="197"/>
      <c r="Q9" s="197"/>
      <c r="R9" s="197"/>
      <c r="S9" s="197"/>
      <c r="T9" s="197"/>
      <c r="U9" s="197"/>
      <c r="V9" s="197"/>
      <c r="W9" s="197"/>
      <c r="X9" s="197"/>
      <c r="Y9" s="197"/>
      <c r="Z9" s="197"/>
    </row>
    <row r="10">
      <c r="A10" s="236">
        <v>43717.0</v>
      </c>
      <c r="B10" s="245"/>
      <c r="C10" s="244">
        <v>100.0</v>
      </c>
      <c r="D10" s="239">
        <v>74427.6</v>
      </c>
      <c r="E10" s="226">
        <v>20430.1102</v>
      </c>
      <c r="F10" s="197">
        <f t="shared" si="1"/>
        <v>3.643034681</v>
      </c>
      <c r="G10" s="226">
        <f t="shared" si="2"/>
        <v>7442760</v>
      </c>
      <c r="H10" s="197">
        <f t="shared" si="3"/>
        <v>364.3034681</v>
      </c>
      <c r="I10" s="152">
        <f t="shared" si="8"/>
        <v>793</v>
      </c>
      <c r="J10" s="50">
        <f t="shared" si="4"/>
        <v>2888.926502</v>
      </c>
      <c r="K10" s="172">
        <f t="shared" si="5"/>
        <v>0.003643034681</v>
      </c>
      <c r="L10" s="50">
        <f t="shared" si="6"/>
        <v>0.03643034681</v>
      </c>
      <c r="M10" s="172">
        <f t="shared" si="7"/>
        <v>3.610247369</v>
      </c>
      <c r="N10" s="152"/>
      <c r="O10" s="197"/>
      <c r="P10" s="197"/>
      <c r="Q10" s="197"/>
      <c r="R10" s="197"/>
      <c r="S10" s="197"/>
      <c r="T10" s="197"/>
      <c r="U10" s="197"/>
      <c r="V10" s="197"/>
      <c r="W10" s="197"/>
      <c r="X10" s="197"/>
      <c r="Y10" s="197"/>
      <c r="Z10" s="197"/>
    </row>
    <row r="11">
      <c r="A11" s="236">
        <v>43749.0</v>
      </c>
      <c r="B11" s="245"/>
      <c r="C11" s="244">
        <v>500.0</v>
      </c>
      <c r="D11" s="239">
        <v>75381.8</v>
      </c>
      <c r="E11" s="226">
        <v>19413.6516</v>
      </c>
      <c r="F11" s="197">
        <f t="shared" si="1"/>
        <v>3.882927414</v>
      </c>
      <c r="G11" s="226">
        <f t="shared" si="2"/>
        <v>37690900</v>
      </c>
      <c r="H11" s="197">
        <f t="shared" si="3"/>
        <v>1941.463707</v>
      </c>
      <c r="I11" s="152">
        <f t="shared" si="8"/>
        <v>293</v>
      </c>
      <c r="J11" s="50">
        <f t="shared" si="4"/>
        <v>1137.697732</v>
      </c>
      <c r="K11" s="172">
        <f t="shared" si="5"/>
        <v>0.003882927414</v>
      </c>
      <c r="L11" s="50">
        <f t="shared" si="6"/>
        <v>0.03882927414</v>
      </c>
      <c r="M11" s="172">
        <f t="shared" si="7"/>
        <v>3.847981067</v>
      </c>
      <c r="N11" s="152"/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Z11" s="197"/>
    </row>
    <row r="12" ht="15.75" customHeight="1">
      <c r="A12" s="236">
        <v>43963.0</v>
      </c>
      <c r="B12" s="244">
        <v>5.0</v>
      </c>
      <c r="C12" s="197"/>
      <c r="D12" s="239">
        <v>525000.0</v>
      </c>
      <c r="E12" s="233">
        <v>179104.5753</v>
      </c>
      <c r="F12" s="197">
        <f t="shared" si="1"/>
        <v>2.931248401</v>
      </c>
      <c r="G12" s="226">
        <f t="shared" si="2"/>
        <v>2625000</v>
      </c>
      <c r="H12" s="197">
        <f t="shared" si="3"/>
        <v>14.65624201</v>
      </c>
      <c r="I12" s="152">
        <f t="shared" si="8"/>
        <v>298</v>
      </c>
      <c r="J12" s="50">
        <f t="shared" si="4"/>
        <v>873.5120236</v>
      </c>
      <c r="K12" s="172">
        <f t="shared" si="5"/>
        <v>0.002931248401</v>
      </c>
      <c r="L12" s="50">
        <f t="shared" si="6"/>
        <v>0</v>
      </c>
      <c r="M12" s="172">
        <f t="shared" si="7"/>
        <v>2.93417965</v>
      </c>
      <c r="N12" s="152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</row>
    <row r="13" ht="15.75" customHeight="1">
      <c r="A13" s="236">
        <v>43978.0</v>
      </c>
      <c r="B13" s="245"/>
      <c r="C13" s="244">
        <v>8.0</v>
      </c>
      <c r="D13" s="239">
        <v>482000.0</v>
      </c>
      <c r="E13" s="226">
        <v>193464.324</v>
      </c>
      <c r="F13" s="197">
        <f t="shared" si="1"/>
        <v>2.49141542</v>
      </c>
      <c r="G13" s="226">
        <f t="shared" si="2"/>
        <v>3856000</v>
      </c>
      <c r="H13" s="197">
        <f t="shared" si="3"/>
        <v>19.93132336</v>
      </c>
      <c r="I13" s="152">
        <f t="shared" si="8"/>
        <v>290</v>
      </c>
      <c r="J13" s="50">
        <f t="shared" si="4"/>
        <v>722.5104717</v>
      </c>
      <c r="K13" s="172">
        <f t="shared" si="5"/>
        <v>0.00249141542</v>
      </c>
      <c r="L13" s="50">
        <f t="shared" si="6"/>
        <v>0.0249141542</v>
      </c>
      <c r="M13" s="172">
        <f t="shared" si="7"/>
        <v>2.468992681</v>
      </c>
      <c r="N13" s="152"/>
      <c r="O13" s="197"/>
      <c r="P13" s="197"/>
      <c r="Q13" s="197"/>
      <c r="R13" s="197"/>
      <c r="S13" s="197"/>
      <c r="T13" s="197"/>
      <c r="U13" s="197"/>
      <c r="V13" s="197"/>
      <c r="W13" s="197"/>
      <c r="X13" s="197"/>
      <c r="Y13" s="197"/>
      <c r="Z13" s="197"/>
    </row>
    <row r="14" ht="15.75" customHeight="1">
      <c r="A14" s="236">
        <v>43986.0</v>
      </c>
      <c r="B14" s="244">
        <v>10.0</v>
      </c>
      <c r="C14" s="197"/>
      <c r="D14" s="239">
        <v>579999.0</v>
      </c>
      <c r="E14" s="226">
        <v>197515.0101</v>
      </c>
      <c r="F14" s="197">
        <f t="shared" si="1"/>
        <v>2.936480623</v>
      </c>
      <c r="G14" s="226">
        <f t="shared" si="2"/>
        <v>5799990</v>
      </c>
      <c r="H14" s="197">
        <f t="shared" si="3"/>
        <v>29.36480623</v>
      </c>
      <c r="I14" s="152">
        <f t="shared" si="8"/>
        <v>300</v>
      </c>
      <c r="J14" s="50">
        <f t="shared" si="4"/>
        <v>880.944187</v>
      </c>
      <c r="K14" s="172">
        <f t="shared" si="5"/>
        <v>0.002936480623</v>
      </c>
      <c r="L14" s="50">
        <f t="shared" si="6"/>
        <v>0</v>
      </c>
      <c r="M14" s="172">
        <f t="shared" si="7"/>
        <v>2.939417104</v>
      </c>
      <c r="N14" s="152"/>
      <c r="O14" s="197"/>
      <c r="P14" s="197"/>
      <c r="Q14" s="197"/>
      <c r="R14" s="197"/>
      <c r="S14" s="197"/>
      <c r="T14" s="197"/>
      <c r="U14" s="197"/>
      <c r="V14" s="197"/>
      <c r="W14" s="197"/>
      <c r="X14" s="197"/>
      <c r="Y14" s="197"/>
      <c r="Z14" s="197"/>
    </row>
    <row r="15" ht="15.75" customHeight="1">
      <c r="A15" s="236">
        <v>43991.0</v>
      </c>
      <c r="B15" s="244">
        <v>5.0</v>
      </c>
      <c r="C15" s="197"/>
      <c r="D15" s="239">
        <v>575000.0</v>
      </c>
      <c r="E15" s="226">
        <v>198185.1028</v>
      </c>
      <c r="F15" s="197">
        <f t="shared" si="1"/>
        <v>2.901328061</v>
      </c>
      <c r="G15" s="226">
        <f t="shared" si="2"/>
        <v>2875000</v>
      </c>
      <c r="H15" s="197">
        <f t="shared" si="3"/>
        <v>14.5066403</v>
      </c>
      <c r="I15" s="152">
        <f t="shared" si="8"/>
        <v>305</v>
      </c>
      <c r="J15" s="50">
        <f t="shared" si="4"/>
        <v>884.9050586</v>
      </c>
      <c r="K15" s="172">
        <f t="shared" si="5"/>
        <v>0.002901328061</v>
      </c>
      <c r="L15" s="50">
        <f t="shared" si="6"/>
        <v>0</v>
      </c>
      <c r="M15" s="172">
        <f t="shared" si="7"/>
        <v>2.904229389</v>
      </c>
      <c r="N15" s="152"/>
      <c r="O15" s="197"/>
      <c r="P15" s="197"/>
      <c r="Q15" s="197"/>
      <c r="R15" s="197"/>
      <c r="S15" s="197"/>
      <c r="T15" s="197"/>
      <c r="U15" s="197"/>
      <c r="V15" s="197"/>
      <c r="W15" s="197"/>
      <c r="X15" s="197"/>
      <c r="Y15" s="197"/>
      <c r="Z15" s="197"/>
    </row>
    <row r="16" ht="15.75" customHeight="1">
      <c r="A16" s="236">
        <v>43993.0</v>
      </c>
      <c r="B16" s="244">
        <v>5.0</v>
      </c>
      <c r="C16" s="197"/>
      <c r="D16" s="239">
        <v>500000.0</v>
      </c>
      <c r="E16" s="226">
        <v>201166.3025</v>
      </c>
      <c r="F16" s="197">
        <f t="shared" si="1"/>
        <v>2.485505742</v>
      </c>
      <c r="G16" s="226">
        <f t="shared" si="2"/>
        <v>2500000</v>
      </c>
      <c r="H16" s="197">
        <f t="shared" si="3"/>
        <v>12.42752871</v>
      </c>
      <c r="I16" s="152">
        <f t="shared" si="8"/>
        <v>310</v>
      </c>
      <c r="J16" s="50">
        <f t="shared" si="4"/>
        <v>770.5067801</v>
      </c>
      <c r="K16" s="172">
        <f t="shared" si="5"/>
        <v>0.002485505742</v>
      </c>
      <c r="L16" s="50">
        <f t="shared" si="6"/>
        <v>0</v>
      </c>
      <c r="M16" s="172">
        <f t="shared" si="7"/>
        <v>2.487991248</v>
      </c>
      <c r="N16" s="152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97"/>
      <c r="Z16" s="197"/>
    </row>
    <row r="17" ht="15.75" customHeight="1">
      <c r="A17" s="236">
        <v>44008.0</v>
      </c>
      <c r="B17" s="245"/>
      <c r="C17" s="244">
        <v>5.0</v>
      </c>
      <c r="D17" s="239">
        <v>500500.0</v>
      </c>
      <c r="E17" s="233">
        <v>202157.017</v>
      </c>
      <c r="F17" s="197">
        <f t="shared" si="1"/>
        <v>2.475798305</v>
      </c>
      <c r="G17" s="226">
        <f t="shared" si="2"/>
        <v>2502500</v>
      </c>
      <c r="H17" s="197">
        <f t="shared" si="3"/>
        <v>12.37899152</v>
      </c>
      <c r="I17" s="152">
        <f t="shared" si="8"/>
        <v>305</v>
      </c>
      <c r="J17" s="50">
        <f t="shared" si="4"/>
        <v>755.118483</v>
      </c>
      <c r="K17" s="172">
        <f t="shared" si="5"/>
        <v>0.002475798305</v>
      </c>
      <c r="L17" s="50">
        <f t="shared" si="6"/>
        <v>0.02475798305</v>
      </c>
      <c r="M17" s="172">
        <f t="shared" si="7"/>
        <v>2.45351612</v>
      </c>
      <c r="N17" s="152"/>
      <c r="O17" s="197"/>
      <c r="P17" s="197"/>
      <c r="Q17" s="197"/>
      <c r="R17" s="197"/>
      <c r="S17" s="197"/>
      <c r="T17" s="197"/>
      <c r="U17" s="197"/>
      <c r="V17" s="197"/>
      <c r="W17" s="197"/>
      <c r="X17" s="197"/>
      <c r="Y17" s="197"/>
      <c r="Z17" s="197"/>
    </row>
    <row r="18" ht="15.75" customHeight="1">
      <c r="A18" s="236">
        <v>44008.0</v>
      </c>
      <c r="B18" s="245"/>
      <c r="C18" s="244">
        <v>6.0</v>
      </c>
      <c r="D18" s="239">
        <v>500500.0</v>
      </c>
      <c r="E18" s="233">
        <v>202157.017</v>
      </c>
      <c r="F18" s="197">
        <f t="shared" si="1"/>
        <v>2.475798305</v>
      </c>
      <c r="G18" s="226">
        <f t="shared" si="2"/>
        <v>3003000</v>
      </c>
      <c r="H18" s="197">
        <f t="shared" si="3"/>
        <v>14.85478983</v>
      </c>
      <c r="I18" s="152">
        <f t="shared" si="8"/>
        <v>299</v>
      </c>
      <c r="J18" s="50">
        <f t="shared" si="4"/>
        <v>740.2636931</v>
      </c>
      <c r="K18" s="172">
        <f t="shared" si="5"/>
        <v>0.002475798305</v>
      </c>
      <c r="L18" s="50">
        <f t="shared" si="6"/>
        <v>0.02475798305</v>
      </c>
      <c r="M18" s="172">
        <f t="shared" si="7"/>
        <v>2.45351612</v>
      </c>
      <c r="N18" s="152"/>
      <c r="O18" s="197"/>
      <c r="P18" s="197"/>
      <c r="Q18" s="197"/>
      <c r="R18" s="197"/>
      <c r="S18" s="197"/>
      <c r="T18" s="197"/>
      <c r="U18" s="197"/>
      <c r="V18" s="197"/>
      <c r="W18" s="197"/>
      <c r="X18" s="197"/>
      <c r="Y18" s="197"/>
      <c r="Z18" s="197"/>
    </row>
    <row r="19" ht="15.75" customHeight="1">
      <c r="A19" s="236">
        <v>44008.0</v>
      </c>
      <c r="B19" s="245"/>
      <c r="C19" s="244">
        <v>6.0</v>
      </c>
      <c r="D19" s="239">
        <v>500500.0</v>
      </c>
      <c r="E19" s="233">
        <v>202157.017</v>
      </c>
      <c r="F19" s="197">
        <f t="shared" si="1"/>
        <v>2.475798305</v>
      </c>
      <c r="G19" s="226">
        <f t="shared" si="2"/>
        <v>3003000</v>
      </c>
      <c r="H19" s="197">
        <f t="shared" si="3"/>
        <v>14.85478983</v>
      </c>
      <c r="I19" s="152">
        <f t="shared" si="8"/>
        <v>293</v>
      </c>
      <c r="J19" s="50">
        <f t="shared" si="4"/>
        <v>725.4089033</v>
      </c>
      <c r="K19" s="172">
        <f t="shared" si="5"/>
        <v>0.002475798305</v>
      </c>
      <c r="L19" s="50">
        <f t="shared" si="6"/>
        <v>0.02475798305</v>
      </c>
      <c r="M19" s="172">
        <f t="shared" si="7"/>
        <v>2.45351612</v>
      </c>
      <c r="N19" s="152"/>
      <c r="O19" s="197"/>
      <c r="P19" s="197"/>
      <c r="Q19" s="197"/>
      <c r="R19" s="197"/>
      <c r="S19" s="197"/>
      <c r="T19" s="197"/>
      <c r="U19" s="197"/>
      <c r="V19" s="197"/>
      <c r="W19" s="197"/>
      <c r="X19" s="197"/>
      <c r="Y19" s="197"/>
      <c r="Z19" s="197"/>
    </row>
    <row r="20" ht="15.75" customHeight="1">
      <c r="A20" s="236">
        <v>44008.0</v>
      </c>
      <c r="B20" s="245"/>
      <c r="C20" s="244">
        <v>2.0</v>
      </c>
      <c r="D20" s="239">
        <v>500500.0</v>
      </c>
      <c r="E20" s="233">
        <v>202157.017</v>
      </c>
      <c r="F20" s="197">
        <f t="shared" si="1"/>
        <v>2.475798305</v>
      </c>
      <c r="G20" s="226">
        <f t="shared" si="2"/>
        <v>1001000</v>
      </c>
      <c r="H20" s="197">
        <f t="shared" si="3"/>
        <v>4.95159661</v>
      </c>
      <c r="I20" s="152">
        <f t="shared" si="8"/>
        <v>291</v>
      </c>
      <c r="J20" s="50">
        <f t="shared" si="4"/>
        <v>720.4573067</v>
      </c>
      <c r="K20" s="172">
        <f t="shared" si="5"/>
        <v>0.002475798305</v>
      </c>
      <c r="L20" s="50">
        <f t="shared" si="6"/>
        <v>0.02475798305</v>
      </c>
      <c r="M20" s="172">
        <f t="shared" si="7"/>
        <v>2.45351612</v>
      </c>
      <c r="N20" s="152"/>
      <c r="O20" s="197"/>
      <c r="P20" s="197"/>
      <c r="Q20" s="197"/>
      <c r="R20" s="197"/>
      <c r="S20" s="197"/>
      <c r="T20" s="197"/>
      <c r="U20" s="197"/>
      <c r="V20" s="197"/>
      <c r="W20" s="197"/>
      <c r="X20" s="197"/>
      <c r="Y20" s="197"/>
      <c r="Z20" s="197"/>
    </row>
    <row r="21" ht="15.75" customHeight="1">
      <c r="A21" s="236">
        <v>44054.0</v>
      </c>
      <c r="B21" s="244">
        <v>1.0</v>
      </c>
      <c r="C21" s="244"/>
      <c r="D21" s="239">
        <v>800000.0</v>
      </c>
      <c r="E21" s="226">
        <v>284601.2685</v>
      </c>
      <c r="F21" s="197">
        <f t="shared" si="1"/>
        <v>2.810950226</v>
      </c>
      <c r="G21" s="226">
        <f t="shared" si="2"/>
        <v>800000</v>
      </c>
      <c r="H21" s="197">
        <f t="shared" si="3"/>
        <v>2.810950226</v>
      </c>
      <c r="I21" s="152">
        <f t="shared" si="8"/>
        <v>292</v>
      </c>
      <c r="J21" s="50">
        <f t="shared" si="4"/>
        <v>820.797466</v>
      </c>
      <c r="K21" s="172">
        <f t="shared" si="5"/>
        <v>0.002810950226</v>
      </c>
      <c r="L21" s="50">
        <f t="shared" si="6"/>
        <v>0</v>
      </c>
      <c r="M21" s="172">
        <f t="shared" si="7"/>
        <v>2.813761176</v>
      </c>
      <c r="N21" s="152"/>
      <c r="O21" s="197"/>
      <c r="P21" s="197"/>
      <c r="Q21" s="197"/>
      <c r="R21" s="197"/>
      <c r="S21" s="197"/>
      <c r="T21" s="197"/>
      <c r="U21" s="197"/>
      <c r="V21" s="197"/>
      <c r="W21" s="197"/>
      <c r="X21" s="197"/>
      <c r="Y21" s="197"/>
      <c r="Z21" s="197"/>
    </row>
    <row r="22" ht="15.75" customHeight="1">
      <c r="A22" s="236">
        <v>44062.0</v>
      </c>
      <c r="B22" s="77">
        <v>1.0</v>
      </c>
      <c r="C22" s="197"/>
      <c r="D22" s="239">
        <v>812000.0</v>
      </c>
      <c r="E22" s="226">
        <v>292528.13</v>
      </c>
      <c r="F22" s="197">
        <f t="shared" si="1"/>
        <v>2.775801425</v>
      </c>
      <c r="G22" s="226">
        <f t="shared" si="2"/>
        <v>812000</v>
      </c>
      <c r="H22" s="197">
        <f t="shared" si="3"/>
        <v>2.775801425</v>
      </c>
      <c r="I22" s="152">
        <f t="shared" si="8"/>
        <v>293</v>
      </c>
      <c r="J22" s="50">
        <f t="shared" si="4"/>
        <v>813.3098174</v>
      </c>
      <c r="K22" s="172">
        <f t="shared" si="5"/>
        <v>0.002775801425</v>
      </c>
      <c r="L22" s="50">
        <f t="shared" si="6"/>
        <v>0</v>
      </c>
      <c r="M22" s="172">
        <f t="shared" si="7"/>
        <v>2.778577226</v>
      </c>
      <c r="N22" s="152"/>
      <c r="O22" s="197"/>
      <c r="P22" s="197"/>
      <c r="Q22" s="197"/>
      <c r="R22" s="197"/>
      <c r="S22" s="197"/>
      <c r="T22" s="197"/>
      <c r="U22" s="197"/>
      <c r="V22" s="197"/>
      <c r="W22" s="197"/>
      <c r="X22" s="197"/>
      <c r="Y22" s="197"/>
      <c r="Z22" s="197"/>
    </row>
    <row r="23" ht="15.75" customHeight="1">
      <c r="A23" s="236">
        <v>44045.0</v>
      </c>
      <c r="B23" s="77">
        <v>15.0</v>
      </c>
      <c r="C23" s="197"/>
      <c r="D23" s="239">
        <v>809000.0</v>
      </c>
      <c r="E23" s="226">
        <v>329553.3</v>
      </c>
      <c r="F23" s="197">
        <f t="shared" si="1"/>
        <v>2.45483811</v>
      </c>
      <c r="G23" s="226">
        <f t="shared" si="2"/>
        <v>12135000</v>
      </c>
      <c r="H23" s="197">
        <f t="shared" si="3"/>
        <v>36.82257164</v>
      </c>
      <c r="I23" s="152">
        <f t="shared" si="8"/>
        <v>308</v>
      </c>
      <c r="J23" s="50">
        <f t="shared" si="4"/>
        <v>756.0901378</v>
      </c>
      <c r="K23" s="172">
        <f t="shared" si="5"/>
        <v>0.00245483811</v>
      </c>
      <c r="L23" s="50">
        <f t="shared" si="6"/>
        <v>0</v>
      </c>
      <c r="M23" s="172">
        <f t="shared" si="7"/>
        <v>2.457292948</v>
      </c>
      <c r="N23" s="152"/>
      <c r="O23" s="197"/>
      <c r="P23" s="197"/>
      <c r="Q23" s="197"/>
      <c r="R23" s="197"/>
      <c r="S23" s="197"/>
      <c r="T23" s="197"/>
      <c r="U23" s="197"/>
      <c r="V23" s="197"/>
      <c r="W23" s="197"/>
      <c r="X23" s="197"/>
      <c r="Y23" s="197"/>
      <c r="Z23" s="197"/>
    </row>
    <row r="24" ht="15.75" customHeight="1">
      <c r="A24" s="236">
        <v>44045.0</v>
      </c>
      <c r="B24" s="77">
        <v>3.0</v>
      </c>
      <c r="C24" s="197"/>
      <c r="D24" s="239">
        <v>800000.0</v>
      </c>
      <c r="E24" s="226">
        <v>329553.3</v>
      </c>
      <c r="F24" s="197">
        <f t="shared" si="1"/>
        <v>2.427528415</v>
      </c>
      <c r="G24" s="226">
        <f t="shared" si="2"/>
        <v>2400000</v>
      </c>
      <c r="H24" s="197">
        <f t="shared" si="3"/>
        <v>7.282585245</v>
      </c>
      <c r="I24" s="152">
        <f t="shared" si="8"/>
        <v>311</v>
      </c>
      <c r="J24" s="50">
        <f t="shared" si="4"/>
        <v>754.9613371</v>
      </c>
      <c r="K24" s="172">
        <f t="shared" si="5"/>
        <v>0.002427528415</v>
      </c>
      <c r="L24" s="50">
        <f t="shared" si="6"/>
        <v>0</v>
      </c>
      <c r="M24" s="172">
        <f t="shared" si="7"/>
        <v>2.429955943</v>
      </c>
      <c r="N24" s="152"/>
      <c r="O24" s="197"/>
      <c r="P24" s="197"/>
      <c r="Q24" s="197"/>
      <c r="R24" s="197"/>
      <c r="S24" s="197"/>
      <c r="T24" s="197"/>
      <c r="U24" s="197"/>
      <c r="V24" s="197"/>
      <c r="W24" s="197"/>
      <c r="X24" s="197"/>
      <c r="Y24" s="197"/>
      <c r="Z24" s="197"/>
    </row>
    <row r="25" ht="15.75" customHeight="1">
      <c r="A25" s="180"/>
      <c r="B25" s="197"/>
      <c r="C25" s="197"/>
      <c r="D25" s="197"/>
      <c r="E25" s="197"/>
      <c r="F25" s="197"/>
      <c r="G25" s="240"/>
      <c r="H25" s="226"/>
      <c r="I25" s="152"/>
      <c r="J25" s="50"/>
      <c r="K25" s="50"/>
      <c r="L25" s="50"/>
      <c r="M25" s="50"/>
      <c r="N25" s="152"/>
      <c r="O25" s="197"/>
      <c r="P25" s="197"/>
      <c r="Q25" s="197"/>
      <c r="R25" s="197"/>
      <c r="S25" s="197"/>
      <c r="T25" s="197"/>
      <c r="U25" s="197"/>
      <c r="V25" s="197"/>
      <c r="W25" s="197"/>
      <c r="X25" s="197"/>
      <c r="Y25" s="197"/>
      <c r="Z25" s="197"/>
    </row>
    <row r="26" ht="15.75" customHeight="1">
      <c r="A26" s="180"/>
      <c r="B26" s="197"/>
      <c r="C26" s="197"/>
      <c r="D26" s="197"/>
      <c r="E26" s="197"/>
      <c r="F26" s="197"/>
      <c r="G26" s="240"/>
      <c r="H26" s="226"/>
      <c r="I26" s="152"/>
      <c r="J26" s="50"/>
      <c r="K26" s="50"/>
      <c r="L26" s="50"/>
      <c r="M26" s="50"/>
      <c r="N26" s="152"/>
      <c r="O26" s="197"/>
      <c r="P26" s="197"/>
      <c r="Q26" s="197"/>
      <c r="R26" s="197"/>
      <c r="S26" s="197"/>
      <c r="T26" s="197"/>
      <c r="U26" s="197"/>
      <c r="V26" s="197"/>
      <c r="W26" s="197"/>
      <c r="X26" s="197"/>
      <c r="Y26" s="197"/>
      <c r="Z26" s="197"/>
    </row>
    <row r="27" ht="15.75" customHeight="1">
      <c r="A27" s="180"/>
      <c r="B27" s="197"/>
      <c r="C27" s="197"/>
      <c r="D27" s="197"/>
      <c r="E27" s="197"/>
      <c r="F27" s="197"/>
      <c r="G27" s="240"/>
      <c r="H27" s="226"/>
      <c r="I27" s="152"/>
      <c r="J27" s="50"/>
      <c r="K27" s="50"/>
      <c r="L27" s="50"/>
      <c r="M27" s="50"/>
      <c r="N27" s="152"/>
      <c r="O27" s="197"/>
      <c r="P27" s="197"/>
      <c r="Q27" s="197"/>
      <c r="R27" s="197"/>
      <c r="S27" s="197"/>
      <c r="T27" s="197"/>
      <c r="U27" s="197"/>
      <c r="V27" s="197"/>
      <c r="W27" s="197"/>
      <c r="X27" s="197"/>
      <c r="Y27" s="197"/>
      <c r="Z27" s="197"/>
    </row>
    <row r="28" ht="15.75" customHeight="1">
      <c r="A28" s="180"/>
      <c r="B28" s="197"/>
      <c r="C28" s="197"/>
      <c r="D28" s="197"/>
      <c r="E28" s="197"/>
      <c r="F28" s="197"/>
      <c r="G28" s="240"/>
      <c r="H28" s="233"/>
      <c r="I28" s="152"/>
      <c r="J28" s="50"/>
      <c r="K28" s="50"/>
      <c r="L28" s="50"/>
      <c r="M28" s="50"/>
      <c r="N28" s="152"/>
      <c r="O28" s="197"/>
      <c r="P28" s="197"/>
      <c r="Q28" s="197"/>
      <c r="R28" s="197"/>
      <c r="S28" s="197"/>
      <c r="T28" s="197"/>
      <c r="U28" s="197"/>
      <c r="V28" s="197"/>
      <c r="W28" s="197"/>
      <c r="X28" s="197"/>
      <c r="Y28" s="197"/>
      <c r="Z28" s="197"/>
    </row>
    <row r="29" ht="15.75" customHeight="1">
      <c r="A29" s="180"/>
      <c r="B29" s="197"/>
      <c r="C29" s="197"/>
      <c r="D29" s="197"/>
      <c r="E29" s="197"/>
      <c r="F29" s="197"/>
      <c r="G29" s="240"/>
      <c r="H29" s="226"/>
      <c r="I29" s="152"/>
      <c r="J29" s="50"/>
      <c r="K29" s="50"/>
      <c r="L29" s="50"/>
      <c r="M29" s="50"/>
      <c r="N29" s="152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7"/>
      <c r="Z29" s="197"/>
    </row>
    <row r="30" ht="15.75" customHeight="1">
      <c r="A30" s="180"/>
      <c r="B30" s="197"/>
      <c r="C30" s="197"/>
      <c r="D30" s="197"/>
      <c r="E30" s="197"/>
      <c r="F30" s="197"/>
      <c r="G30" s="240"/>
      <c r="H30" s="226"/>
      <c r="I30" s="152"/>
      <c r="J30" s="50"/>
      <c r="K30" s="50"/>
      <c r="L30" s="50"/>
      <c r="M30" s="50"/>
      <c r="N30" s="152"/>
      <c r="O30" s="197"/>
      <c r="P30" s="197"/>
      <c r="Q30" s="197"/>
      <c r="R30" s="197"/>
      <c r="S30" s="197"/>
      <c r="T30" s="197"/>
      <c r="U30" s="197"/>
      <c r="V30" s="197"/>
      <c r="W30" s="197"/>
      <c r="X30" s="197"/>
      <c r="Y30" s="197"/>
      <c r="Z30" s="197"/>
    </row>
    <row r="31" ht="15.75" customHeight="1">
      <c r="A31" s="180"/>
      <c r="B31" s="197"/>
      <c r="C31" s="197"/>
      <c r="D31" s="197"/>
      <c r="E31" s="197"/>
      <c r="F31" s="197"/>
      <c r="G31" s="240"/>
      <c r="H31" s="226"/>
      <c r="I31" s="152"/>
      <c r="J31" s="50"/>
      <c r="K31" s="50"/>
      <c r="L31" s="50"/>
      <c r="M31" s="50"/>
      <c r="N31" s="152"/>
      <c r="O31" s="197"/>
      <c r="P31" s="197"/>
      <c r="Q31" s="197"/>
      <c r="R31" s="197"/>
      <c r="S31" s="197"/>
      <c r="T31" s="197"/>
      <c r="U31" s="197"/>
      <c r="V31" s="197"/>
      <c r="W31" s="197"/>
      <c r="X31" s="197"/>
      <c r="Y31" s="197"/>
      <c r="Z31" s="197"/>
    </row>
    <row r="32" ht="15.75" customHeight="1">
      <c r="A32" s="180"/>
      <c r="B32" s="197"/>
      <c r="C32" s="197"/>
      <c r="D32" s="197"/>
      <c r="E32" s="197"/>
      <c r="F32" s="197"/>
      <c r="G32" s="240"/>
      <c r="H32" s="226"/>
      <c r="I32" s="152"/>
      <c r="J32" s="50"/>
      <c r="K32" s="50"/>
      <c r="L32" s="50"/>
      <c r="M32" s="50"/>
      <c r="N32" s="152"/>
      <c r="O32" s="197"/>
      <c r="P32" s="197"/>
      <c r="Q32" s="197"/>
      <c r="R32" s="197"/>
      <c r="S32" s="197"/>
      <c r="T32" s="197"/>
      <c r="U32" s="197"/>
      <c r="V32" s="197"/>
      <c r="W32" s="197"/>
      <c r="X32" s="197"/>
      <c r="Y32" s="197"/>
      <c r="Z32" s="197"/>
    </row>
    <row r="33" ht="15.75" customHeight="1">
      <c r="A33" s="180"/>
      <c r="B33" s="197"/>
      <c r="C33" s="197"/>
      <c r="D33" s="197"/>
      <c r="E33" s="197"/>
      <c r="F33" s="197"/>
      <c r="G33" s="240"/>
      <c r="H33" s="233"/>
      <c r="I33" s="152"/>
      <c r="J33" s="50"/>
      <c r="K33" s="50"/>
      <c r="L33" s="50"/>
      <c r="M33" s="50"/>
      <c r="N33" s="152"/>
      <c r="O33" s="197"/>
      <c r="P33" s="197"/>
      <c r="Q33" s="197"/>
      <c r="R33" s="197"/>
      <c r="S33" s="197"/>
      <c r="T33" s="197"/>
      <c r="U33" s="197"/>
      <c r="V33" s="197"/>
      <c r="W33" s="197"/>
      <c r="X33" s="197"/>
      <c r="Y33" s="197"/>
      <c r="Z33" s="197"/>
    </row>
    <row r="34" ht="15.75" customHeight="1">
      <c r="A34" s="180"/>
      <c r="B34" s="197"/>
      <c r="C34" s="197"/>
      <c r="D34" s="197"/>
      <c r="E34" s="197"/>
      <c r="F34" s="197"/>
      <c r="G34" s="240"/>
      <c r="H34" s="226"/>
      <c r="I34" s="152"/>
      <c r="J34" s="50"/>
      <c r="K34" s="50"/>
      <c r="L34" s="50"/>
      <c r="M34" s="50"/>
      <c r="N34" s="152"/>
      <c r="O34" s="197"/>
      <c r="P34" s="197"/>
      <c r="Q34" s="197"/>
      <c r="R34" s="197"/>
      <c r="S34" s="197"/>
      <c r="T34" s="197"/>
      <c r="U34" s="197"/>
      <c r="V34" s="197"/>
      <c r="W34" s="197"/>
      <c r="X34" s="197"/>
      <c r="Y34" s="197"/>
      <c r="Z34" s="197"/>
    </row>
    <row r="35" ht="15.75" customHeight="1">
      <c r="A35" s="180"/>
      <c r="B35" s="197"/>
      <c r="C35" s="197"/>
      <c r="D35" s="197"/>
      <c r="E35" s="197"/>
      <c r="F35" s="197"/>
      <c r="G35" s="240"/>
      <c r="H35" s="233"/>
      <c r="I35" s="152"/>
      <c r="J35" s="50"/>
      <c r="K35" s="50"/>
      <c r="L35" s="50"/>
      <c r="M35" s="50"/>
      <c r="N35" s="152"/>
      <c r="O35" s="197"/>
      <c r="P35" s="197"/>
      <c r="Q35" s="197"/>
      <c r="R35" s="197"/>
      <c r="S35" s="197"/>
      <c r="T35" s="197"/>
      <c r="U35" s="197"/>
      <c r="V35" s="197"/>
      <c r="W35" s="197"/>
      <c r="X35" s="197"/>
      <c r="Y35" s="197"/>
      <c r="Z35" s="197"/>
    </row>
    <row r="36" ht="15.75" customHeight="1">
      <c r="A36" s="180"/>
      <c r="B36" s="197"/>
      <c r="C36" s="197"/>
      <c r="D36" s="197"/>
      <c r="E36" s="197"/>
      <c r="F36" s="197"/>
      <c r="G36" s="240"/>
      <c r="H36" s="233"/>
      <c r="I36" s="152"/>
      <c r="J36" s="50"/>
      <c r="K36" s="50"/>
      <c r="L36" s="50"/>
      <c r="M36" s="50"/>
      <c r="N36" s="152"/>
      <c r="O36" s="197"/>
      <c r="P36" s="197"/>
      <c r="Q36" s="197"/>
      <c r="R36" s="197"/>
      <c r="S36" s="197"/>
      <c r="T36" s="197"/>
      <c r="U36" s="197"/>
      <c r="V36" s="197"/>
      <c r="W36" s="197"/>
      <c r="X36" s="197"/>
      <c r="Y36" s="197"/>
      <c r="Z36" s="197"/>
    </row>
    <row r="37" ht="15.75" customHeight="1">
      <c r="A37" s="180"/>
      <c r="B37" s="197"/>
      <c r="C37" s="197"/>
      <c r="D37" s="197"/>
      <c r="E37" s="197"/>
      <c r="F37" s="197"/>
      <c r="G37" s="240"/>
      <c r="H37" s="226"/>
      <c r="I37" s="152"/>
      <c r="J37" s="50"/>
      <c r="K37" s="50"/>
      <c r="L37" s="50"/>
      <c r="M37" s="50"/>
      <c r="N37" s="152"/>
      <c r="O37" s="197"/>
      <c r="P37" s="197"/>
      <c r="Q37" s="197"/>
      <c r="R37" s="197"/>
      <c r="S37" s="197"/>
      <c r="T37" s="197"/>
      <c r="U37" s="197"/>
      <c r="V37" s="197"/>
      <c r="W37" s="197"/>
      <c r="X37" s="197"/>
      <c r="Y37" s="197"/>
      <c r="Z37" s="197"/>
    </row>
    <row r="38" ht="15.75" customHeight="1">
      <c r="A38" s="180"/>
      <c r="B38" s="197"/>
      <c r="C38" s="197"/>
      <c r="D38" s="197"/>
      <c r="E38" s="197"/>
      <c r="F38" s="197"/>
      <c r="G38" s="240"/>
      <c r="H38" s="233"/>
      <c r="I38" s="152"/>
      <c r="J38" s="50"/>
      <c r="K38" s="50"/>
      <c r="L38" s="50"/>
      <c r="M38" s="50"/>
      <c r="N38" s="152"/>
      <c r="O38" s="197"/>
      <c r="P38" s="197"/>
      <c r="Q38" s="197"/>
      <c r="R38" s="197"/>
      <c r="S38" s="197"/>
      <c r="T38" s="197"/>
      <c r="U38" s="197"/>
      <c r="V38" s="197"/>
      <c r="W38" s="197"/>
      <c r="X38" s="197"/>
      <c r="Y38" s="197"/>
      <c r="Z38" s="197"/>
    </row>
    <row r="39" ht="15.75" customHeight="1">
      <c r="A39" s="180"/>
      <c r="B39" s="197"/>
      <c r="C39" s="197"/>
      <c r="D39" s="197"/>
      <c r="E39" s="197"/>
      <c r="F39" s="197"/>
      <c r="G39" s="240"/>
      <c r="H39" s="233"/>
      <c r="I39" s="152"/>
      <c r="J39" s="50"/>
      <c r="K39" s="50"/>
      <c r="L39" s="50"/>
      <c r="M39" s="50"/>
      <c r="N39" s="152"/>
      <c r="O39" s="197"/>
      <c r="P39" s="197"/>
      <c r="Q39" s="197"/>
      <c r="R39" s="197"/>
      <c r="S39" s="197"/>
      <c r="T39" s="197"/>
      <c r="U39" s="197"/>
      <c r="V39" s="197"/>
      <c r="W39" s="197"/>
      <c r="X39" s="197"/>
      <c r="Y39" s="197"/>
      <c r="Z39" s="197"/>
    </row>
    <row r="40" ht="15.75" customHeight="1">
      <c r="A40" s="180"/>
      <c r="B40" s="197"/>
      <c r="C40" s="197"/>
      <c r="D40" s="197"/>
      <c r="E40" s="197"/>
      <c r="F40" s="197"/>
      <c r="G40" s="240"/>
      <c r="H40" s="226"/>
      <c r="I40" s="152"/>
      <c r="J40" s="50"/>
      <c r="K40" s="50"/>
      <c r="L40" s="50"/>
      <c r="M40" s="50"/>
      <c r="N40" s="152"/>
      <c r="O40" s="197"/>
      <c r="P40" s="197"/>
      <c r="Q40" s="197"/>
      <c r="R40" s="197"/>
      <c r="S40" s="197"/>
      <c r="T40" s="197"/>
      <c r="U40" s="197"/>
      <c r="V40" s="197"/>
      <c r="W40" s="197"/>
      <c r="X40" s="197"/>
      <c r="Y40" s="197"/>
      <c r="Z40" s="197"/>
    </row>
    <row r="41" ht="15.75" customHeight="1">
      <c r="A41" s="180"/>
      <c r="B41" s="197"/>
      <c r="C41" s="197"/>
      <c r="D41" s="197"/>
      <c r="E41" s="197"/>
      <c r="F41" s="197"/>
      <c r="G41" s="240"/>
      <c r="H41" s="233"/>
      <c r="I41" s="152"/>
      <c r="J41" s="50"/>
      <c r="K41" s="50"/>
      <c r="L41" s="50"/>
      <c r="M41" s="50"/>
      <c r="N41" s="152"/>
      <c r="O41" s="197"/>
      <c r="P41" s="197"/>
      <c r="Q41" s="197"/>
      <c r="R41" s="197"/>
      <c r="S41" s="197"/>
      <c r="T41" s="197"/>
      <c r="U41" s="197"/>
      <c r="V41" s="197"/>
      <c r="W41" s="197"/>
      <c r="X41" s="197"/>
      <c r="Y41" s="197"/>
      <c r="Z41" s="197"/>
    </row>
    <row r="42" ht="15.75" customHeight="1">
      <c r="A42" s="180"/>
      <c r="B42" s="197"/>
      <c r="C42" s="197"/>
      <c r="D42" s="197"/>
      <c r="E42" s="197"/>
      <c r="F42" s="197"/>
      <c r="G42" s="240"/>
      <c r="H42" s="233"/>
      <c r="I42" s="152"/>
      <c r="J42" s="50"/>
      <c r="K42" s="50"/>
      <c r="L42" s="50"/>
      <c r="M42" s="50"/>
      <c r="N42" s="152"/>
      <c r="O42" s="197"/>
      <c r="P42" s="197"/>
      <c r="Q42" s="197"/>
      <c r="R42" s="197"/>
      <c r="S42" s="197"/>
      <c r="T42" s="197"/>
      <c r="U42" s="197"/>
      <c r="V42" s="197"/>
      <c r="W42" s="197"/>
      <c r="X42" s="197"/>
      <c r="Y42" s="197"/>
      <c r="Z42" s="197"/>
    </row>
    <row r="43" ht="15.75" customHeight="1">
      <c r="A43" s="180"/>
      <c r="B43" s="197"/>
      <c r="C43" s="197"/>
      <c r="D43" s="197"/>
      <c r="E43" s="197"/>
      <c r="F43" s="197"/>
      <c r="G43" s="240"/>
      <c r="H43" s="226"/>
      <c r="I43" s="152"/>
      <c r="J43" s="50"/>
      <c r="K43" s="50"/>
      <c r="L43" s="50"/>
      <c r="M43" s="50"/>
      <c r="N43" s="152"/>
      <c r="O43" s="197"/>
      <c r="P43" s="197"/>
      <c r="Q43" s="197"/>
      <c r="R43" s="197"/>
      <c r="S43" s="197"/>
      <c r="T43" s="197"/>
      <c r="U43" s="197"/>
      <c r="V43" s="197"/>
      <c r="W43" s="197"/>
      <c r="X43" s="197"/>
      <c r="Y43" s="197"/>
      <c r="Z43" s="197"/>
    </row>
    <row r="44" ht="15.75" customHeight="1">
      <c r="A44" s="180"/>
      <c r="B44" s="197"/>
      <c r="C44" s="197"/>
      <c r="D44" s="197"/>
      <c r="E44" s="197"/>
      <c r="F44" s="197"/>
      <c r="G44" s="240"/>
      <c r="H44" s="233"/>
      <c r="I44" s="152"/>
      <c r="J44" s="50"/>
      <c r="K44" s="50"/>
      <c r="L44" s="50"/>
      <c r="M44" s="50"/>
      <c r="N44" s="152"/>
      <c r="O44" s="197"/>
      <c r="P44" s="197"/>
      <c r="Q44" s="197"/>
      <c r="R44" s="197"/>
      <c r="S44" s="197"/>
      <c r="T44" s="197"/>
      <c r="U44" s="197"/>
      <c r="V44" s="197"/>
      <c r="W44" s="197"/>
      <c r="X44" s="197"/>
      <c r="Y44" s="197"/>
      <c r="Z44" s="197"/>
    </row>
    <row r="45" ht="15.75" customHeight="1">
      <c r="A45" s="180"/>
      <c r="B45" s="197"/>
      <c r="C45" s="197"/>
      <c r="D45" s="197"/>
      <c r="E45" s="197"/>
      <c r="F45" s="197"/>
      <c r="G45" s="240"/>
      <c r="H45" s="226"/>
      <c r="I45" s="152"/>
      <c r="J45" s="50"/>
      <c r="K45" s="50"/>
      <c r="L45" s="50"/>
      <c r="M45" s="50"/>
      <c r="N45" s="152"/>
      <c r="O45" s="197"/>
      <c r="P45" s="197"/>
      <c r="Q45" s="197"/>
      <c r="R45" s="197"/>
      <c r="S45" s="197"/>
      <c r="T45" s="197"/>
      <c r="U45" s="197"/>
      <c r="V45" s="197"/>
      <c r="W45" s="197"/>
      <c r="X45" s="197"/>
      <c r="Y45" s="197"/>
      <c r="Z45" s="197"/>
    </row>
    <row r="46" ht="15.75" customHeight="1">
      <c r="A46" s="180"/>
      <c r="B46" s="197"/>
      <c r="C46" s="197"/>
      <c r="D46" s="197"/>
      <c r="E46" s="197"/>
      <c r="F46" s="197"/>
      <c r="G46" s="240"/>
      <c r="H46" s="226"/>
      <c r="I46" s="152"/>
      <c r="J46" s="50"/>
      <c r="K46" s="50"/>
      <c r="L46" s="50"/>
      <c r="M46" s="50"/>
      <c r="N46" s="152"/>
      <c r="O46" s="197"/>
      <c r="P46" s="197"/>
      <c r="Q46" s="197"/>
      <c r="R46" s="197"/>
      <c r="S46" s="197"/>
      <c r="T46" s="197"/>
      <c r="U46" s="197"/>
      <c r="V46" s="197"/>
      <c r="W46" s="197"/>
      <c r="X46" s="197"/>
      <c r="Y46" s="197"/>
      <c r="Z46" s="197"/>
    </row>
    <row r="47" ht="15.75" customHeight="1">
      <c r="A47" s="180"/>
      <c r="B47" s="197"/>
      <c r="C47" s="197"/>
      <c r="D47" s="197"/>
      <c r="E47" s="197"/>
      <c r="F47" s="197"/>
      <c r="G47" s="240"/>
      <c r="H47" s="233"/>
      <c r="I47" s="152"/>
      <c r="J47" s="50"/>
      <c r="K47" s="50"/>
      <c r="L47" s="50"/>
      <c r="M47" s="50"/>
      <c r="N47" s="152"/>
      <c r="O47" s="197"/>
      <c r="P47" s="197"/>
      <c r="Q47" s="197"/>
      <c r="R47" s="197"/>
      <c r="S47" s="197"/>
      <c r="T47" s="197"/>
      <c r="U47" s="197"/>
      <c r="V47" s="197"/>
      <c r="W47" s="197"/>
      <c r="X47" s="197"/>
      <c r="Y47" s="197"/>
      <c r="Z47" s="197"/>
    </row>
    <row r="48" ht="15.75" customHeight="1">
      <c r="A48" s="180"/>
      <c r="B48" s="197"/>
      <c r="C48" s="197"/>
      <c r="D48" s="197"/>
      <c r="E48" s="197"/>
      <c r="F48" s="197"/>
      <c r="G48" s="240"/>
      <c r="H48" s="226"/>
      <c r="I48" s="152"/>
      <c r="J48" s="50"/>
      <c r="K48" s="50"/>
      <c r="L48" s="50"/>
      <c r="M48" s="50"/>
      <c r="N48" s="152"/>
      <c r="O48" s="197"/>
      <c r="P48" s="197"/>
      <c r="Q48" s="197"/>
      <c r="R48" s="197"/>
      <c r="S48" s="197"/>
      <c r="T48" s="197"/>
      <c r="U48" s="197"/>
      <c r="V48" s="197"/>
      <c r="W48" s="197"/>
      <c r="X48" s="197"/>
      <c r="Y48" s="197"/>
      <c r="Z48" s="197"/>
    </row>
    <row r="49" ht="15.75" customHeight="1">
      <c r="A49" s="180"/>
      <c r="B49" s="197"/>
      <c r="C49" s="197"/>
      <c r="D49" s="197"/>
      <c r="E49" s="197"/>
      <c r="F49" s="197"/>
      <c r="G49" s="240"/>
      <c r="H49" s="233"/>
      <c r="I49" s="152"/>
      <c r="J49" s="50"/>
      <c r="K49" s="50"/>
      <c r="L49" s="50"/>
      <c r="M49" s="50"/>
      <c r="N49" s="152"/>
      <c r="O49" s="197"/>
      <c r="P49" s="197"/>
      <c r="Q49" s="197"/>
      <c r="R49" s="197"/>
      <c r="S49" s="197"/>
      <c r="T49" s="197"/>
      <c r="U49" s="197"/>
      <c r="V49" s="197"/>
      <c r="W49" s="197"/>
      <c r="X49" s="197"/>
      <c r="Y49" s="197"/>
      <c r="Z49" s="197"/>
    </row>
    <row r="50" ht="15.75" customHeight="1">
      <c r="A50" s="180"/>
      <c r="B50" s="197"/>
      <c r="C50" s="197"/>
      <c r="D50" s="197"/>
      <c r="E50" s="197"/>
      <c r="F50" s="197"/>
      <c r="G50" s="240"/>
      <c r="H50" s="226"/>
      <c r="I50" s="152"/>
      <c r="J50" s="50"/>
      <c r="K50" s="50"/>
      <c r="L50" s="50"/>
      <c r="M50" s="50"/>
      <c r="N50" s="152"/>
      <c r="O50" s="197"/>
      <c r="P50" s="197"/>
      <c r="Q50" s="197"/>
      <c r="R50" s="197"/>
      <c r="S50" s="197"/>
      <c r="T50" s="197"/>
      <c r="U50" s="197"/>
      <c r="V50" s="197"/>
      <c r="W50" s="197"/>
      <c r="X50" s="197"/>
      <c r="Y50" s="197"/>
      <c r="Z50" s="197"/>
    </row>
    <row r="51" ht="15.75" customHeight="1">
      <c r="A51" s="180"/>
      <c r="B51" s="197"/>
      <c r="C51" s="197"/>
      <c r="D51" s="197"/>
      <c r="E51" s="197"/>
      <c r="F51" s="197"/>
      <c r="G51" s="240"/>
      <c r="H51" s="233"/>
      <c r="I51" s="152"/>
      <c r="J51" s="50"/>
      <c r="K51" s="50"/>
      <c r="L51" s="50"/>
      <c r="M51" s="50"/>
      <c r="N51" s="152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</row>
    <row r="52" ht="15.75" customHeight="1">
      <c r="A52" s="180"/>
      <c r="B52" s="197"/>
      <c r="C52" s="197"/>
      <c r="D52" s="197"/>
      <c r="E52" s="197"/>
      <c r="F52" s="197"/>
      <c r="G52" s="240"/>
      <c r="H52" s="226"/>
      <c r="I52" s="152"/>
      <c r="J52" s="50"/>
      <c r="K52" s="50"/>
      <c r="L52" s="50"/>
      <c r="M52" s="50"/>
      <c r="N52" s="152"/>
      <c r="O52" s="197"/>
      <c r="P52" s="197"/>
      <c r="Q52" s="197"/>
      <c r="R52" s="197"/>
      <c r="S52" s="197"/>
      <c r="T52" s="197"/>
      <c r="U52" s="197"/>
      <c r="V52" s="197"/>
      <c r="W52" s="197"/>
      <c r="X52" s="197"/>
      <c r="Y52" s="197"/>
      <c r="Z52" s="197"/>
    </row>
    <row r="53" ht="15.75" customHeight="1">
      <c r="A53" s="180"/>
      <c r="B53" s="197"/>
      <c r="C53" s="197"/>
      <c r="D53" s="197"/>
      <c r="E53" s="197"/>
      <c r="F53" s="197"/>
      <c r="G53" s="240"/>
      <c r="H53" s="233"/>
      <c r="I53" s="152"/>
      <c r="J53" s="50"/>
      <c r="K53" s="50"/>
      <c r="L53" s="50"/>
      <c r="M53" s="50"/>
      <c r="N53" s="152"/>
      <c r="O53" s="197"/>
      <c r="P53" s="197"/>
      <c r="Q53" s="197"/>
      <c r="R53" s="197"/>
      <c r="S53" s="197"/>
      <c r="T53" s="197"/>
      <c r="U53" s="197"/>
      <c r="V53" s="197"/>
      <c r="W53" s="197"/>
      <c r="X53" s="197"/>
      <c r="Y53" s="197"/>
      <c r="Z53" s="197"/>
    </row>
    <row r="54" ht="15.75" customHeight="1">
      <c r="A54" s="180"/>
      <c r="B54" s="197"/>
      <c r="C54" s="197"/>
      <c r="D54" s="197"/>
      <c r="E54" s="197"/>
      <c r="F54" s="197"/>
      <c r="G54" s="240"/>
      <c r="H54" s="233"/>
      <c r="I54" s="152"/>
      <c r="J54" s="50"/>
      <c r="K54" s="50"/>
      <c r="L54" s="50"/>
      <c r="M54" s="50"/>
      <c r="N54" s="152"/>
      <c r="O54" s="197"/>
      <c r="P54" s="197"/>
      <c r="Q54" s="197"/>
      <c r="R54" s="197"/>
      <c r="S54" s="197"/>
      <c r="T54" s="197"/>
      <c r="U54" s="197"/>
      <c r="V54" s="197"/>
      <c r="W54" s="197"/>
      <c r="X54" s="197"/>
      <c r="Y54" s="197"/>
      <c r="Z54" s="197"/>
    </row>
    <row r="55" ht="15.75" customHeight="1">
      <c r="A55" s="180"/>
      <c r="B55" s="197"/>
      <c r="C55" s="197"/>
      <c r="D55" s="197"/>
      <c r="E55" s="197"/>
      <c r="F55" s="197"/>
      <c r="G55" s="240"/>
      <c r="H55" s="233"/>
      <c r="I55" s="152"/>
      <c r="J55" s="50"/>
      <c r="K55" s="50"/>
      <c r="L55" s="50"/>
      <c r="M55" s="50"/>
      <c r="N55" s="152"/>
      <c r="O55" s="197"/>
      <c r="P55" s="197"/>
      <c r="Q55" s="197"/>
      <c r="R55" s="197"/>
      <c r="S55" s="197"/>
      <c r="T55" s="197"/>
      <c r="U55" s="197"/>
      <c r="V55" s="197"/>
      <c r="W55" s="197"/>
      <c r="X55" s="197"/>
      <c r="Y55" s="197"/>
      <c r="Z55" s="197"/>
    </row>
    <row r="56" ht="15.75" customHeight="1">
      <c r="A56" s="180"/>
      <c r="B56" s="197"/>
      <c r="C56" s="197"/>
      <c r="D56" s="197"/>
      <c r="E56" s="197"/>
      <c r="F56" s="197"/>
      <c r="G56" s="240"/>
      <c r="H56" s="226"/>
      <c r="I56" s="152"/>
      <c r="J56" s="50"/>
      <c r="K56" s="50"/>
      <c r="L56" s="50"/>
      <c r="M56" s="50"/>
      <c r="N56" s="152"/>
      <c r="O56" s="197"/>
      <c r="P56" s="197"/>
      <c r="Q56" s="197"/>
      <c r="R56" s="197"/>
      <c r="S56" s="197"/>
      <c r="T56" s="197"/>
      <c r="U56" s="197"/>
      <c r="V56" s="197"/>
      <c r="W56" s="197"/>
      <c r="X56" s="197"/>
      <c r="Y56" s="197"/>
      <c r="Z56" s="197"/>
    </row>
    <row r="57" ht="15.75" customHeight="1">
      <c r="A57" s="180"/>
      <c r="B57" s="197"/>
      <c r="C57" s="197"/>
      <c r="D57" s="197"/>
      <c r="E57" s="197"/>
      <c r="F57" s="197"/>
      <c r="G57" s="240"/>
      <c r="H57" s="233"/>
      <c r="I57" s="152"/>
      <c r="J57" s="50"/>
      <c r="K57" s="50"/>
      <c r="L57" s="50"/>
      <c r="M57" s="50"/>
      <c r="N57" s="152"/>
      <c r="O57" s="197"/>
      <c r="P57" s="197"/>
      <c r="Q57" s="197"/>
      <c r="R57" s="197"/>
      <c r="S57" s="197"/>
      <c r="T57" s="197"/>
      <c r="U57" s="197"/>
      <c r="V57" s="197"/>
      <c r="W57" s="197"/>
      <c r="X57" s="197"/>
      <c r="Y57" s="197"/>
      <c r="Z57" s="197"/>
    </row>
    <row r="58" ht="15.75" customHeight="1">
      <c r="A58" s="180"/>
      <c r="B58" s="197"/>
      <c r="C58" s="197"/>
      <c r="D58" s="197"/>
      <c r="E58" s="197"/>
      <c r="F58" s="197"/>
      <c r="G58" s="240"/>
      <c r="H58" s="226"/>
      <c r="I58" s="152"/>
      <c r="J58" s="50"/>
      <c r="K58" s="50"/>
      <c r="L58" s="50"/>
      <c r="M58" s="50"/>
      <c r="N58" s="152"/>
      <c r="O58" s="197"/>
      <c r="P58" s="197"/>
      <c r="Q58" s="197"/>
      <c r="R58" s="197"/>
      <c r="S58" s="197"/>
      <c r="T58" s="197"/>
      <c r="U58" s="197"/>
      <c r="V58" s="197"/>
      <c r="W58" s="197"/>
      <c r="X58" s="197"/>
      <c r="Y58" s="197"/>
      <c r="Z58" s="197"/>
    </row>
    <row r="59" ht="15.75" customHeight="1">
      <c r="A59" s="180"/>
      <c r="B59" s="197"/>
      <c r="C59" s="197"/>
      <c r="D59" s="197"/>
      <c r="E59" s="197"/>
      <c r="F59" s="197"/>
      <c r="G59" s="240"/>
      <c r="H59" s="226"/>
      <c r="I59" s="152"/>
      <c r="J59" s="50"/>
      <c r="K59" s="50"/>
      <c r="L59" s="50"/>
      <c r="M59" s="50"/>
      <c r="N59" s="152"/>
      <c r="O59" s="197"/>
      <c r="P59" s="197"/>
      <c r="Q59" s="197"/>
      <c r="R59" s="197"/>
      <c r="S59" s="197"/>
      <c r="T59" s="197"/>
      <c r="U59" s="197"/>
      <c r="V59" s="197"/>
      <c r="W59" s="197"/>
      <c r="X59" s="197"/>
      <c r="Y59" s="197"/>
      <c r="Z59" s="197"/>
    </row>
    <row r="60" ht="15.75" customHeight="1">
      <c r="A60" s="180"/>
      <c r="B60" s="197"/>
      <c r="C60" s="197"/>
      <c r="D60" s="197"/>
      <c r="E60" s="197"/>
      <c r="F60" s="197"/>
      <c r="G60" s="240"/>
      <c r="H60" s="226"/>
      <c r="I60" s="152"/>
      <c r="J60" s="50"/>
      <c r="K60" s="50"/>
      <c r="L60" s="50"/>
      <c r="M60" s="50"/>
      <c r="N60" s="152"/>
      <c r="O60" s="197"/>
      <c r="P60" s="197"/>
      <c r="Q60" s="197"/>
      <c r="R60" s="197"/>
      <c r="S60" s="197"/>
      <c r="T60" s="197"/>
      <c r="U60" s="197"/>
      <c r="V60" s="197"/>
      <c r="W60" s="197"/>
      <c r="X60" s="197"/>
      <c r="Y60" s="197"/>
      <c r="Z60" s="197"/>
    </row>
    <row r="61" ht="15.75" customHeight="1">
      <c r="A61" s="180"/>
      <c r="B61" s="197"/>
      <c r="C61" s="197"/>
      <c r="D61" s="197"/>
      <c r="E61" s="197"/>
      <c r="F61" s="197"/>
      <c r="G61" s="240"/>
      <c r="H61" s="226"/>
      <c r="I61" s="152"/>
      <c r="J61" s="50"/>
      <c r="K61" s="50"/>
      <c r="L61" s="50"/>
      <c r="M61" s="50"/>
      <c r="N61" s="152"/>
      <c r="O61" s="197"/>
      <c r="P61" s="197"/>
      <c r="Q61" s="197"/>
      <c r="R61" s="197"/>
      <c r="S61" s="197"/>
      <c r="T61" s="197"/>
      <c r="U61" s="197"/>
      <c r="V61" s="197"/>
      <c r="W61" s="197"/>
      <c r="X61" s="197"/>
      <c r="Y61" s="197"/>
      <c r="Z61" s="197"/>
    </row>
    <row r="62" ht="15.75" customHeight="1">
      <c r="A62" s="180"/>
      <c r="B62" s="197"/>
      <c r="C62" s="197"/>
      <c r="D62" s="197"/>
      <c r="E62" s="197"/>
      <c r="F62" s="197"/>
      <c r="G62" s="240"/>
      <c r="H62" s="226"/>
      <c r="I62" s="152"/>
      <c r="J62" s="50"/>
      <c r="K62" s="50"/>
      <c r="L62" s="50"/>
      <c r="M62" s="50"/>
      <c r="N62" s="152"/>
      <c r="O62" s="197"/>
      <c r="P62" s="197"/>
      <c r="Q62" s="197"/>
      <c r="R62" s="197"/>
      <c r="S62" s="197"/>
      <c r="T62" s="197"/>
      <c r="U62" s="197"/>
      <c r="V62" s="197"/>
      <c r="W62" s="197"/>
      <c r="X62" s="197"/>
      <c r="Y62" s="197"/>
      <c r="Z62" s="197"/>
    </row>
    <row r="63" ht="15.75" customHeight="1">
      <c r="A63" s="180"/>
      <c r="B63" s="197"/>
      <c r="C63" s="197"/>
      <c r="D63" s="197"/>
      <c r="E63" s="197"/>
      <c r="F63" s="197"/>
      <c r="G63" s="240"/>
      <c r="H63" s="226"/>
      <c r="I63" s="152"/>
      <c r="J63" s="50"/>
      <c r="K63" s="50"/>
      <c r="L63" s="50"/>
      <c r="M63" s="50"/>
      <c r="N63" s="152"/>
      <c r="O63" s="197"/>
      <c r="P63" s="197"/>
      <c r="Q63" s="197"/>
      <c r="R63" s="197"/>
      <c r="S63" s="197"/>
      <c r="T63" s="197"/>
      <c r="U63" s="197"/>
      <c r="V63" s="197"/>
      <c r="W63" s="197"/>
      <c r="X63" s="197"/>
      <c r="Y63" s="197"/>
      <c r="Z63" s="197"/>
    </row>
    <row r="64" ht="15.75" customHeight="1">
      <c r="A64" s="180"/>
      <c r="B64" s="197"/>
      <c r="C64" s="197"/>
      <c r="D64" s="197"/>
      <c r="E64" s="197"/>
      <c r="F64" s="197"/>
      <c r="G64" s="240"/>
      <c r="H64" s="226"/>
      <c r="I64" s="152"/>
      <c r="J64" s="50"/>
      <c r="K64" s="50"/>
      <c r="L64" s="50"/>
      <c r="M64" s="50"/>
      <c r="N64" s="152"/>
      <c r="O64" s="197"/>
      <c r="P64" s="197"/>
      <c r="Q64" s="197"/>
      <c r="R64" s="197"/>
      <c r="S64" s="197"/>
      <c r="T64" s="197"/>
      <c r="U64" s="197"/>
      <c r="V64" s="197"/>
      <c r="W64" s="197"/>
      <c r="X64" s="197"/>
      <c r="Y64" s="197"/>
      <c r="Z64" s="197"/>
    </row>
    <row r="65" ht="15.75" customHeight="1">
      <c r="A65" s="180"/>
      <c r="B65" s="197"/>
      <c r="C65" s="197"/>
      <c r="D65" s="197"/>
      <c r="E65" s="197"/>
      <c r="F65" s="197"/>
      <c r="G65" s="240"/>
      <c r="H65" s="226"/>
      <c r="I65" s="152"/>
      <c r="J65" s="50"/>
      <c r="K65" s="50"/>
      <c r="L65" s="50"/>
      <c r="M65" s="50"/>
      <c r="N65" s="152"/>
      <c r="O65" s="197"/>
      <c r="P65" s="197"/>
      <c r="Q65" s="197"/>
      <c r="R65" s="197"/>
      <c r="S65" s="197"/>
      <c r="T65" s="197"/>
      <c r="U65" s="197"/>
      <c r="V65" s="197"/>
      <c r="W65" s="197"/>
      <c r="X65" s="197"/>
      <c r="Y65" s="197"/>
      <c r="Z65" s="197"/>
    </row>
    <row r="66" ht="15.75" customHeight="1">
      <c r="A66" s="180"/>
      <c r="B66" s="197"/>
      <c r="C66" s="197"/>
      <c r="D66" s="197"/>
      <c r="E66" s="197"/>
      <c r="F66" s="197"/>
      <c r="G66" s="240"/>
      <c r="H66" s="226"/>
      <c r="I66" s="152"/>
      <c r="J66" s="50"/>
      <c r="K66" s="50"/>
      <c r="L66" s="50"/>
      <c r="M66" s="50"/>
      <c r="N66" s="152"/>
      <c r="O66" s="197"/>
      <c r="P66" s="197"/>
      <c r="Q66" s="197"/>
      <c r="R66" s="197"/>
      <c r="S66" s="197"/>
      <c r="T66" s="197"/>
      <c r="U66" s="197"/>
      <c r="V66" s="197"/>
      <c r="W66" s="197"/>
      <c r="X66" s="197"/>
      <c r="Y66" s="197"/>
      <c r="Z66" s="197"/>
    </row>
    <row r="67" ht="15.75" customHeight="1">
      <c r="A67" s="180"/>
      <c r="B67" s="197"/>
      <c r="C67" s="197"/>
      <c r="D67" s="197"/>
      <c r="E67" s="197"/>
      <c r="F67" s="197"/>
      <c r="G67" s="240"/>
      <c r="H67" s="226"/>
      <c r="I67" s="152"/>
      <c r="J67" s="50"/>
      <c r="K67" s="50"/>
      <c r="L67" s="50"/>
      <c r="M67" s="50"/>
      <c r="N67" s="152"/>
      <c r="O67" s="197"/>
      <c r="P67" s="197"/>
      <c r="Q67" s="197"/>
      <c r="R67" s="197"/>
      <c r="S67" s="197"/>
      <c r="T67" s="197"/>
      <c r="U67" s="197"/>
      <c r="V67" s="197"/>
      <c r="W67" s="197"/>
      <c r="X67" s="197"/>
      <c r="Y67" s="197"/>
      <c r="Z67" s="197"/>
    </row>
    <row r="68" ht="15.75" customHeight="1">
      <c r="A68" s="180"/>
      <c r="B68" s="197"/>
      <c r="C68" s="197"/>
      <c r="D68" s="197"/>
      <c r="E68" s="197"/>
      <c r="F68" s="197"/>
      <c r="G68" s="240"/>
      <c r="H68" s="233"/>
      <c r="I68" s="152"/>
      <c r="J68" s="50"/>
      <c r="K68" s="50"/>
      <c r="L68" s="50"/>
      <c r="M68" s="50"/>
      <c r="N68" s="152"/>
      <c r="O68" s="197"/>
      <c r="P68" s="197"/>
      <c r="Q68" s="197"/>
      <c r="R68" s="197"/>
      <c r="S68" s="197"/>
      <c r="T68" s="197"/>
      <c r="U68" s="197"/>
      <c r="V68" s="197"/>
      <c r="W68" s="197"/>
      <c r="X68" s="197"/>
      <c r="Y68" s="197"/>
      <c r="Z68" s="197"/>
    </row>
    <row r="69" ht="15.75" customHeight="1">
      <c r="A69" s="180"/>
      <c r="B69" s="197"/>
      <c r="C69" s="197"/>
      <c r="D69" s="197"/>
      <c r="E69" s="197"/>
      <c r="F69" s="197"/>
      <c r="G69" s="240"/>
      <c r="H69" s="226"/>
      <c r="I69" s="152"/>
      <c r="J69" s="50"/>
      <c r="K69" s="50"/>
      <c r="L69" s="50"/>
      <c r="M69" s="50"/>
      <c r="N69" s="152"/>
      <c r="O69" s="197"/>
      <c r="P69" s="197"/>
      <c r="Q69" s="197"/>
      <c r="R69" s="197"/>
      <c r="S69" s="197"/>
      <c r="T69" s="197"/>
      <c r="U69" s="197"/>
      <c r="V69" s="197"/>
      <c r="W69" s="197"/>
      <c r="X69" s="197"/>
      <c r="Y69" s="197"/>
      <c r="Z69" s="197"/>
    </row>
    <row r="70" ht="15.75" customHeight="1">
      <c r="A70" s="180"/>
      <c r="B70" s="197"/>
      <c r="C70" s="197"/>
      <c r="D70" s="197"/>
      <c r="E70" s="197"/>
      <c r="F70" s="197"/>
      <c r="G70" s="197"/>
      <c r="H70" s="197"/>
      <c r="I70" s="152"/>
      <c r="J70" s="50"/>
      <c r="K70" s="50"/>
      <c r="L70" s="50"/>
      <c r="M70" s="50"/>
      <c r="N70" s="152"/>
      <c r="O70" s="197"/>
      <c r="P70" s="197"/>
      <c r="Q70" s="197"/>
      <c r="R70" s="197"/>
      <c r="S70" s="197"/>
      <c r="T70" s="197"/>
      <c r="U70" s="197"/>
      <c r="V70" s="197"/>
      <c r="W70" s="197"/>
      <c r="X70" s="197"/>
      <c r="Y70" s="197"/>
      <c r="Z70" s="197"/>
    </row>
    <row r="71" ht="15.75" customHeight="1">
      <c r="A71" s="180"/>
      <c r="B71" s="197"/>
      <c r="C71" s="197"/>
      <c r="D71" s="197"/>
      <c r="E71" s="197"/>
      <c r="F71" s="197"/>
      <c r="G71" s="197"/>
      <c r="H71" s="169"/>
      <c r="I71" s="152"/>
      <c r="J71" s="50"/>
      <c r="K71" s="50"/>
      <c r="L71" s="50"/>
      <c r="M71" s="50"/>
      <c r="N71" s="152"/>
      <c r="O71" s="197"/>
      <c r="P71" s="197"/>
      <c r="Q71" s="197"/>
      <c r="R71" s="197"/>
      <c r="S71" s="197"/>
      <c r="T71" s="197"/>
      <c r="U71" s="197"/>
      <c r="V71" s="197"/>
      <c r="W71" s="197"/>
      <c r="X71" s="197"/>
      <c r="Y71" s="197"/>
      <c r="Z71" s="197"/>
    </row>
    <row r="72" ht="15.75" customHeight="1">
      <c r="A72" s="180"/>
      <c r="B72" s="197"/>
      <c r="C72" s="197"/>
      <c r="D72" s="197"/>
      <c r="E72" s="197"/>
      <c r="F72" s="197"/>
      <c r="G72" s="197"/>
      <c r="H72" s="169"/>
      <c r="I72" s="152"/>
      <c r="J72" s="50"/>
      <c r="K72" s="50"/>
      <c r="L72" s="50"/>
      <c r="M72" s="50"/>
      <c r="N72" s="152"/>
      <c r="O72" s="197"/>
      <c r="P72" s="197"/>
      <c r="Q72" s="197"/>
      <c r="R72" s="197"/>
      <c r="S72" s="197"/>
      <c r="T72" s="197"/>
      <c r="U72" s="197"/>
      <c r="V72" s="197"/>
      <c r="W72" s="197"/>
      <c r="X72" s="197"/>
      <c r="Y72" s="197"/>
      <c r="Z72" s="197"/>
    </row>
    <row r="73" ht="15.75" customHeight="1">
      <c r="A73" s="180"/>
      <c r="B73" s="197"/>
      <c r="C73" s="197"/>
      <c r="D73" s="197"/>
      <c r="E73" s="197"/>
      <c r="F73" s="197"/>
      <c r="G73" s="197"/>
      <c r="H73" s="197"/>
      <c r="I73" s="152"/>
      <c r="J73" s="50"/>
      <c r="K73" s="50"/>
      <c r="L73" s="50"/>
      <c r="M73" s="50"/>
      <c r="N73" s="152"/>
      <c r="O73" s="197"/>
      <c r="P73" s="197"/>
      <c r="Q73" s="197"/>
      <c r="R73" s="197"/>
      <c r="S73" s="197"/>
      <c r="T73" s="197"/>
      <c r="U73" s="197"/>
      <c r="V73" s="197"/>
      <c r="W73" s="197"/>
      <c r="X73" s="197"/>
      <c r="Y73" s="197"/>
      <c r="Z73" s="197"/>
    </row>
    <row r="74" ht="15.75" customHeight="1">
      <c r="A74" s="180"/>
      <c r="B74" s="197"/>
      <c r="C74" s="197"/>
      <c r="D74" s="197"/>
      <c r="E74" s="197"/>
      <c r="F74" s="197"/>
      <c r="G74" s="197"/>
      <c r="H74" s="197"/>
      <c r="I74" s="152"/>
      <c r="J74" s="50"/>
      <c r="K74" s="50"/>
      <c r="L74" s="50"/>
      <c r="M74" s="50"/>
      <c r="N74" s="152"/>
      <c r="O74" s="197"/>
      <c r="P74" s="197"/>
      <c r="Q74" s="197"/>
      <c r="R74" s="197"/>
      <c r="S74" s="197"/>
      <c r="T74" s="197"/>
      <c r="U74" s="197"/>
      <c r="V74" s="197"/>
      <c r="W74" s="197"/>
      <c r="X74" s="197"/>
      <c r="Y74" s="197"/>
      <c r="Z74" s="197"/>
    </row>
    <row r="75" ht="15.75" customHeight="1">
      <c r="A75" s="180"/>
      <c r="B75" s="197"/>
      <c r="C75" s="197"/>
      <c r="D75" s="197"/>
      <c r="E75" s="197"/>
      <c r="F75" s="197"/>
      <c r="G75" s="197"/>
      <c r="H75" s="197"/>
      <c r="I75" s="152"/>
      <c r="J75" s="50"/>
      <c r="K75" s="50"/>
      <c r="L75" s="50"/>
      <c r="M75" s="50"/>
      <c r="N75" s="152"/>
      <c r="O75" s="197"/>
      <c r="P75" s="197"/>
      <c r="Q75" s="197"/>
      <c r="R75" s="197"/>
      <c r="S75" s="197"/>
      <c r="T75" s="197"/>
      <c r="U75" s="197"/>
      <c r="V75" s="197"/>
      <c r="W75" s="197"/>
      <c r="X75" s="197"/>
      <c r="Y75" s="197"/>
      <c r="Z75" s="197"/>
    </row>
    <row r="76" ht="15.75" customHeight="1">
      <c r="A76" s="180"/>
      <c r="B76" s="197"/>
      <c r="C76" s="197"/>
      <c r="D76" s="197"/>
      <c r="E76" s="197"/>
      <c r="F76" s="197"/>
      <c r="G76" s="197"/>
      <c r="H76" s="197"/>
      <c r="I76" s="152"/>
      <c r="J76" s="50"/>
      <c r="K76" s="50"/>
      <c r="L76" s="50"/>
      <c r="M76" s="50"/>
      <c r="N76" s="152"/>
      <c r="O76" s="197"/>
      <c r="P76" s="197"/>
      <c r="Q76" s="197"/>
      <c r="R76" s="197"/>
      <c r="S76" s="197"/>
      <c r="T76" s="197"/>
      <c r="U76" s="197"/>
      <c r="V76" s="197"/>
      <c r="W76" s="197"/>
      <c r="X76" s="197"/>
      <c r="Y76" s="197"/>
      <c r="Z76" s="197"/>
    </row>
    <row r="77" ht="15.75" customHeight="1">
      <c r="A77" s="180"/>
      <c r="B77" s="197"/>
      <c r="C77" s="197"/>
      <c r="D77" s="197"/>
      <c r="E77" s="197"/>
      <c r="F77" s="197"/>
      <c r="G77" s="197"/>
      <c r="H77" s="197"/>
      <c r="I77" s="152"/>
      <c r="J77" s="50"/>
      <c r="K77" s="50"/>
      <c r="L77" s="50"/>
      <c r="M77" s="50"/>
      <c r="N77" s="152"/>
      <c r="O77" s="197"/>
      <c r="P77" s="197"/>
      <c r="Q77" s="197"/>
      <c r="R77" s="197"/>
      <c r="S77" s="197"/>
      <c r="T77" s="197"/>
      <c r="U77" s="197"/>
      <c r="V77" s="197"/>
      <c r="W77" s="197"/>
      <c r="X77" s="197"/>
      <c r="Y77" s="197"/>
      <c r="Z77" s="197"/>
    </row>
    <row r="78" ht="15.75" customHeight="1">
      <c r="A78" s="180"/>
      <c r="B78" s="197"/>
      <c r="C78" s="197"/>
      <c r="D78" s="197"/>
      <c r="E78" s="197"/>
      <c r="F78" s="197"/>
      <c r="G78" s="197"/>
      <c r="H78" s="197"/>
      <c r="I78" s="152"/>
      <c r="J78" s="50"/>
      <c r="K78" s="50"/>
      <c r="L78" s="50"/>
      <c r="M78" s="50"/>
      <c r="N78" s="152"/>
      <c r="O78" s="197"/>
      <c r="P78" s="197"/>
      <c r="Q78" s="197"/>
      <c r="R78" s="197"/>
      <c r="S78" s="197"/>
      <c r="T78" s="197"/>
      <c r="U78" s="197"/>
      <c r="V78" s="197"/>
      <c r="W78" s="197"/>
      <c r="X78" s="197"/>
      <c r="Y78" s="197"/>
      <c r="Z78" s="197"/>
    </row>
    <row r="79" ht="15.75" customHeight="1">
      <c r="A79" s="180"/>
      <c r="B79" s="197"/>
      <c r="C79" s="197"/>
      <c r="D79" s="197"/>
      <c r="E79" s="197"/>
      <c r="F79" s="197"/>
      <c r="G79" s="197"/>
      <c r="H79" s="197"/>
      <c r="I79" s="152"/>
      <c r="J79" s="50"/>
      <c r="K79" s="50"/>
      <c r="L79" s="50"/>
      <c r="M79" s="50"/>
      <c r="N79" s="152"/>
      <c r="O79" s="197"/>
      <c r="P79" s="197"/>
      <c r="Q79" s="197"/>
      <c r="R79" s="197"/>
      <c r="S79" s="197"/>
      <c r="T79" s="197"/>
      <c r="U79" s="197"/>
      <c r="V79" s="197"/>
      <c r="W79" s="197"/>
      <c r="X79" s="197"/>
      <c r="Y79" s="197"/>
      <c r="Z79" s="197"/>
    </row>
    <row r="80" ht="15.75" customHeight="1">
      <c r="A80" s="180"/>
      <c r="B80" s="197"/>
      <c r="C80" s="197"/>
      <c r="D80" s="197"/>
      <c r="E80" s="197"/>
      <c r="F80" s="197"/>
      <c r="G80" s="197"/>
      <c r="H80" s="197"/>
      <c r="I80" s="152"/>
      <c r="J80" s="50"/>
      <c r="K80" s="50"/>
      <c r="L80" s="50"/>
      <c r="M80" s="50"/>
      <c r="N80" s="152"/>
      <c r="O80" s="197"/>
      <c r="P80" s="197"/>
      <c r="Q80" s="197"/>
      <c r="R80" s="197"/>
      <c r="S80" s="197"/>
      <c r="T80" s="197"/>
      <c r="U80" s="197"/>
      <c r="V80" s="197"/>
      <c r="W80" s="197"/>
      <c r="X80" s="197"/>
      <c r="Y80" s="197"/>
      <c r="Z80" s="197"/>
    </row>
    <row r="81" ht="15.75" customHeight="1">
      <c r="A81" s="180"/>
      <c r="B81" s="197"/>
      <c r="C81" s="197"/>
      <c r="D81" s="197"/>
      <c r="E81" s="197"/>
      <c r="F81" s="197"/>
      <c r="G81" s="197"/>
      <c r="H81" s="197"/>
      <c r="I81" s="152"/>
      <c r="J81" s="50"/>
      <c r="K81" s="50"/>
      <c r="L81" s="50"/>
      <c r="M81" s="50"/>
      <c r="N81" s="152"/>
      <c r="O81" s="197"/>
      <c r="P81" s="197"/>
      <c r="Q81" s="197"/>
      <c r="R81" s="197"/>
      <c r="S81" s="197"/>
      <c r="T81" s="197"/>
      <c r="U81" s="197"/>
      <c r="V81" s="197"/>
      <c r="W81" s="197"/>
      <c r="X81" s="197"/>
      <c r="Y81" s="197"/>
      <c r="Z81" s="197"/>
    </row>
    <row r="82" ht="15.75" customHeight="1">
      <c r="A82" s="180"/>
      <c r="B82" s="197"/>
      <c r="C82" s="197"/>
      <c r="D82" s="197"/>
      <c r="E82" s="197"/>
      <c r="F82" s="197"/>
      <c r="G82" s="197"/>
      <c r="H82" s="197"/>
      <c r="I82" s="152"/>
      <c r="J82" s="50"/>
      <c r="K82" s="50"/>
      <c r="L82" s="50"/>
      <c r="M82" s="50"/>
      <c r="N82" s="152"/>
      <c r="O82" s="197"/>
      <c r="P82" s="197"/>
      <c r="Q82" s="197"/>
      <c r="R82" s="197"/>
      <c r="S82" s="197"/>
      <c r="T82" s="197"/>
      <c r="U82" s="197"/>
      <c r="V82" s="197"/>
      <c r="W82" s="197"/>
      <c r="X82" s="197"/>
      <c r="Y82" s="197"/>
      <c r="Z82" s="197"/>
    </row>
    <row r="83" ht="15.75" customHeight="1">
      <c r="A83" s="180"/>
      <c r="B83" s="197"/>
      <c r="C83" s="197"/>
      <c r="D83" s="197"/>
      <c r="E83" s="197"/>
      <c r="F83" s="197"/>
      <c r="G83" s="197"/>
      <c r="H83" s="197"/>
      <c r="I83" s="152"/>
      <c r="J83" s="50"/>
      <c r="K83" s="50"/>
      <c r="L83" s="50"/>
      <c r="M83" s="50"/>
      <c r="N83" s="152"/>
      <c r="O83" s="197"/>
      <c r="P83" s="197"/>
      <c r="Q83" s="197"/>
      <c r="R83" s="197"/>
      <c r="S83" s="197"/>
      <c r="T83" s="197"/>
      <c r="U83" s="197"/>
      <c r="V83" s="197"/>
      <c r="W83" s="197"/>
      <c r="X83" s="197"/>
      <c r="Y83" s="197"/>
      <c r="Z83" s="197"/>
    </row>
    <row r="84" ht="15.75" customHeight="1">
      <c r="A84" s="180"/>
      <c r="B84" s="197"/>
      <c r="C84" s="197"/>
      <c r="D84" s="197"/>
      <c r="E84" s="197"/>
      <c r="F84" s="197"/>
      <c r="G84" s="197"/>
      <c r="H84" s="197"/>
      <c r="I84" s="152"/>
      <c r="J84" s="50"/>
      <c r="K84" s="50"/>
      <c r="L84" s="50"/>
      <c r="M84" s="50"/>
      <c r="N84" s="152"/>
      <c r="O84" s="197"/>
      <c r="P84" s="197"/>
      <c r="Q84" s="197"/>
      <c r="R84" s="197"/>
      <c r="S84" s="197"/>
      <c r="T84" s="197"/>
      <c r="U84" s="197"/>
      <c r="V84" s="197"/>
      <c r="W84" s="197"/>
      <c r="X84" s="197"/>
      <c r="Y84" s="197"/>
      <c r="Z84" s="197"/>
    </row>
    <row r="85" ht="15.75" customHeight="1">
      <c r="A85" s="180"/>
      <c r="B85" s="197"/>
      <c r="C85" s="197"/>
      <c r="D85" s="197"/>
      <c r="E85" s="197"/>
      <c r="F85" s="197"/>
      <c r="G85" s="197"/>
      <c r="H85" s="197"/>
      <c r="I85" s="152"/>
      <c r="J85" s="50"/>
      <c r="K85" s="50"/>
      <c r="L85" s="50"/>
      <c r="M85" s="50"/>
      <c r="N85" s="152"/>
      <c r="O85" s="197"/>
      <c r="P85" s="197"/>
      <c r="Q85" s="197"/>
      <c r="R85" s="197"/>
      <c r="S85" s="197"/>
      <c r="T85" s="197"/>
      <c r="U85" s="197"/>
      <c r="V85" s="197"/>
      <c r="W85" s="197"/>
      <c r="X85" s="197"/>
      <c r="Y85" s="197"/>
      <c r="Z85" s="197"/>
    </row>
    <row r="86" ht="15.75" customHeight="1">
      <c r="A86" s="180"/>
      <c r="B86" s="197"/>
      <c r="C86" s="197"/>
      <c r="D86" s="197"/>
      <c r="E86" s="197"/>
      <c r="F86" s="197"/>
      <c r="G86" s="197"/>
      <c r="H86" s="197"/>
      <c r="I86" s="152"/>
      <c r="J86" s="50"/>
      <c r="K86" s="50"/>
      <c r="L86" s="50"/>
      <c r="M86" s="50"/>
      <c r="N86" s="152"/>
      <c r="O86" s="197"/>
      <c r="P86" s="197"/>
      <c r="Q86" s="197"/>
      <c r="R86" s="197"/>
      <c r="S86" s="197"/>
      <c r="T86" s="197"/>
      <c r="U86" s="197"/>
      <c r="V86" s="197"/>
      <c r="W86" s="197"/>
      <c r="X86" s="197"/>
      <c r="Y86" s="197"/>
      <c r="Z86" s="197"/>
    </row>
    <row r="87" ht="15.75" customHeight="1">
      <c r="A87" s="180"/>
      <c r="B87" s="197"/>
      <c r="C87" s="197"/>
      <c r="D87" s="197"/>
      <c r="E87" s="197"/>
      <c r="F87" s="197"/>
      <c r="G87" s="197"/>
      <c r="H87" s="197"/>
      <c r="I87" s="152"/>
      <c r="J87" s="50"/>
      <c r="K87" s="50"/>
      <c r="L87" s="50"/>
      <c r="M87" s="50"/>
      <c r="N87" s="152"/>
      <c r="O87" s="197"/>
      <c r="P87" s="197"/>
      <c r="Q87" s="197"/>
      <c r="R87" s="197"/>
      <c r="S87" s="197"/>
      <c r="T87" s="197"/>
      <c r="U87" s="197"/>
      <c r="V87" s="197"/>
      <c r="W87" s="197"/>
      <c r="X87" s="197"/>
      <c r="Y87" s="197"/>
      <c r="Z87" s="197"/>
    </row>
    <row r="88" ht="15.75" customHeight="1">
      <c r="A88" s="180"/>
      <c r="B88" s="197"/>
      <c r="C88" s="197"/>
      <c r="D88" s="197"/>
      <c r="E88" s="197"/>
      <c r="F88" s="197"/>
      <c r="G88" s="197"/>
      <c r="H88" s="197"/>
      <c r="I88" s="152"/>
      <c r="J88" s="50"/>
      <c r="K88" s="50"/>
      <c r="L88" s="50"/>
      <c r="M88" s="50"/>
      <c r="N88" s="152"/>
      <c r="O88" s="197"/>
      <c r="P88" s="197"/>
      <c r="Q88" s="197"/>
      <c r="R88" s="197"/>
      <c r="S88" s="197"/>
      <c r="T88" s="197"/>
      <c r="U88" s="197"/>
      <c r="V88" s="197"/>
      <c r="W88" s="197"/>
      <c r="X88" s="197"/>
      <c r="Y88" s="197"/>
      <c r="Z88" s="197"/>
    </row>
    <row r="89" ht="15.75" customHeight="1">
      <c r="A89" s="180"/>
      <c r="B89" s="197"/>
      <c r="C89" s="197"/>
      <c r="D89" s="197"/>
      <c r="E89" s="197"/>
      <c r="F89" s="197"/>
      <c r="G89" s="197"/>
      <c r="H89" s="197"/>
      <c r="I89" s="152"/>
      <c r="J89" s="50"/>
      <c r="K89" s="50"/>
      <c r="L89" s="50"/>
      <c r="M89" s="50"/>
      <c r="N89" s="152"/>
      <c r="O89" s="197"/>
      <c r="P89" s="197"/>
      <c r="Q89" s="197"/>
      <c r="R89" s="197"/>
      <c r="S89" s="197"/>
      <c r="T89" s="197"/>
      <c r="U89" s="197"/>
      <c r="V89" s="197"/>
      <c r="W89" s="197"/>
      <c r="X89" s="197"/>
      <c r="Y89" s="197"/>
      <c r="Z89" s="197"/>
    </row>
    <row r="90" ht="15.75" customHeight="1">
      <c r="A90" s="180"/>
      <c r="B90" s="197"/>
      <c r="C90" s="197"/>
      <c r="D90" s="197"/>
      <c r="E90" s="197"/>
      <c r="F90" s="197"/>
      <c r="G90" s="197"/>
      <c r="H90" s="197"/>
      <c r="I90" s="152"/>
      <c r="J90" s="50"/>
      <c r="K90" s="50"/>
      <c r="L90" s="50"/>
      <c r="M90" s="50"/>
      <c r="N90" s="152"/>
      <c r="O90" s="197"/>
      <c r="P90" s="197"/>
      <c r="Q90" s="197"/>
      <c r="R90" s="197"/>
      <c r="S90" s="197"/>
      <c r="T90" s="197"/>
      <c r="U90" s="197"/>
      <c r="V90" s="197"/>
      <c r="W90" s="197"/>
      <c r="X90" s="197"/>
      <c r="Y90" s="197"/>
      <c r="Z90" s="197"/>
    </row>
    <row r="91" ht="15.75" customHeight="1">
      <c r="A91" s="180"/>
      <c r="B91" s="197"/>
      <c r="C91" s="197"/>
      <c r="D91" s="197"/>
      <c r="E91" s="197"/>
      <c r="F91" s="197"/>
      <c r="G91" s="197"/>
      <c r="H91" s="197"/>
      <c r="I91" s="152"/>
      <c r="J91" s="50"/>
      <c r="K91" s="50"/>
      <c r="L91" s="50"/>
      <c r="M91" s="50"/>
      <c r="N91" s="152"/>
      <c r="O91" s="197"/>
      <c r="P91" s="197"/>
      <c r="Q91" s="197"/>
      <c r="R91" s="197"/>
      <c r="S91" s="197"/>
      <c r="T91" s="197"/>
      <c r="U91" s="197"/>
      <c r="V91" s="197"/>
      <c r="W91" s="197"/>
      <c r="X91" s="197"/>
      <c r="Y91" s="197"/>
      <c r="Z91" s="197"/>
    </row>
    <row r="92" ht="15.75" customHeight="1">
      <c r="A92" s="180"/>
      <c r="B92" s="197"/>
      <c r="C92" s="197"/>
      <c r="D92" s="197"/>
      <c r="E92" s="197"/>
      <c r="F92" s="197"/>
      <c r="G92" s="197"/>
      <c r="H92" s="197"/>
      <c r="I92" s="152"/>
      <c r="J92" s="50"/>
      <c r="K92" s="50"/>
      <c r="L92" s="50"/>
      <c r="M92" s="50"/>
      <c r="N92" s="152"/>
      <c r="O92" s="197"/>
      <c r="P92" s="197"/>
      <c r="Q92" s="197"/>
      <c r="R92" s="197"/>
      <c r="S92" s="197"/>
      <c r="T92" s="197"/>
      <c r="U92" s="197"/>
      <c r="V92" s="197"/>
      <c r="W92" s="197"/>
      <c r="X92" s="197"/>
      <c r="Y92" s="197"/>
      <c r="Z92" s="197"/>
    </row>
    <row r="93" ht="15.75" customHeight="1">
      <c r="A93" s="180"/>
      <c r="B93" s="197"/>
      <c r="C93" s="197"/>
      <c r="D93" s="197"/>
      <c r="E93" s="197"/>
      <c r="F93" s="197"/>
      <c r="G93" s="197"/>
      <c r="H93" s="197"/>
      <c r="I93" s="152"/>
      <c r="J93" s="50"/>
      <c r="K93" s="50"/>
      <c r="L93" s="50"/>
      <c r="M93" s="50"/>
      <c r="N93" s="152"/>
      <c r="O93" s="197"/>
      <c r="P93" s="197"/>
      <c r="Q93" s="197"/>
      <c r="R93" s="197"/>
      <c r="S93" s="197"/>
      <c r="T93" s="197"/>
      <c r="U93" s="197"/>
      <c r="V93" s="197"/>
      <c r="W93" s="197"/>
      <c r="X93" s="197"/>
      <c r="Y93" s="197"/>
      <c r="Z93" s="197"/>
    </row>
    <row r="94" ht="15.75" customHeight="1">
      <c r="A94" s="180"/>
      <c r="B94" s="197"/>
      <c r="C94" s="197"/>
      <c r="D94" s="197"/>
      <c r="E94" s="197"/>
      <c r="F94" s="197"/>
      <c r="G94" s="197"/>
      <c r="H94" s="197"/>
      <c r="I94" s="152"/>
      <c r="J94" s="50"/>
      <c r="K94" s="50"/>
      <c r="L94" s="50"/>
      <c r="M94" s="50"/>
      <c r="N94" s="152"/>
      <c r="O94" s="197"/>
      <c r="P94" s="197"/>
      <c r="Q94" s="197"/>
      <c r="R94" s="197"/>
      <c r="S94" s="197"/>
      <c r="T94" s="197"/>
      <c r="U94" s="197"/>
      <c r="V94" s="197"/>
      <c r="W94" s="197"/>
      <c r="X94" s="197"/>
      <c r="Y94" s="197"/>
      <c r="Z94" s="197"/>
    </row>
    <row r="95" ht="15.75" customHeight="1">
      <c r="A95" s="180"/>
      <c r="B95" s="197"/>
      <c r="C95" s="197"/>
      <c r="D95" s="197"/>
      <c r="E95" s="197"/>
      <c r="F95" s="197"/>
      <c r="G95" s="197"/>
      <c r="H95" s="197"/>
      <c r="I95" s="152"/>
      <c r="J95" s="50"/>
      <c r="K95" s="50"/>
      <c r="L95" s="50"/>
      <c r="M95" s="50"/>
      <c r="N95" s="152"/>
      <c r="O95" s="197"/>
      <c r="P95" s="197"/>
      <c r="Q95" s="197"/>
      <c r="R95" s="197"/>
      <c r="S95" s="197"/>
      <c r="T95" s="197"/>
      <c r="U95" s="197"/>
      <c r="V95" s="197"/>
      <c r="W95" s="197"/>
      <c r="X95" s="197"/>
      <c r="Y95" s="197"/>
      <c r="Z95" s="197"/>
    </row>
    <row r="96" ht="15.75" customHeight="1">
      <c r="A96" s="180"/>
      <c r="B96" s="197"/>
      <c r="C96" s="197"/>
      <c r="D96" s="197"/>
      <c r="E96" s="197"/>
      <c r="F96" s="197"/>
      <c r="G96" s="197"/>
      <c r="H96" s="197"/>
      <c r="I96" s="152"/>
      <c r="J96" s="50"/>
      <c r="K96" s="50"/>
      <c r="L96" s="50"/>
      <c r="M96" s="50"/>
      <c r="N96" s="152"/>
      <c r="O96" s="197"/>
      <c r="P96" s="197"/>
      <c r="Q96" s="197"/>
      <c r="R96" s="197"/>
      <c r="S96" s="197"/>
      <c r="T96" s="197"/>
      <c r="U96" s="197"/>
      <c r="V96" s="197"/>
      <c r="W96" s="197"/>
      <c r="X96" s="197"/>
      <c r="Y96" s="197"/>
      <c r="Z96" s="197"/>
    </row>
    <row r="97" ht="15.75" customHeight="1">
      <c r="A97" s="180"/>
      <c r="B97" s="197"/>
      <c r="C97" s="197"/>
      <c r="D97" s="197"/>
      <c r="E97" s="197"/>
      <c r="F97" s="197"/>
      <c r="G97" s="197"/>
      <c r="H97" s="197"/>
      <c r="I97" s="152"/>
      <c r="J97" s="50"/>
      <c r="K97" s="50"/>
      <c r="L97" s="50"/>
      <c r="M97" s="50"/>
      <c r="N97" s="152"/>
      <c r="O97" s="197"/>
      <c r="P97" s="197"/>
      <c r="Q97" s="197"/>
      <c r="R97" s="197"/>
      <c r="S97" s="197"/>
      <c r="T97" s="197"/>
      <c r="U97" s="197"/>
      <c r="V97" s="197"/>
      <c r="W97" s="197"/>
      <c r="X97" s="197"/>
      <c r="Y97" s="197"/>
      <c r="Z97" s="197"/>
    </row>
    <row r="98" ht="15.75" customHeight="1">
      <c r="A98" s="180"/>
      <c r="B98" s="197"/>
      <c r="C98" s="197"/>
      <c r="D98" s="197"/>
      <c r="E98" s="197"/>
      <c r="F98" s="197"/>
      <c r="G98" s="197"/>
      <c r="H98" s="197"/>
      <c r="I98" s="152"/>
      <c r="J98" s="50"/>
      <c r="K98" s="50"/>
      <c r="L98" s="50"/>
      <c r="M98" s="50"/>
      <c r="N98" s="152"/>
      <c r="O98" s="197"/>
      <c r="P98" s="197"/>
      <c r="Q98" s="197"/>
      <c r="R98" s="197"/>
      <c r="S98" s="197"/>
      <c r="T98" s="197"/>
      <c r="U98" s="197"/>
      <c r="V98" s="197"/>
      <c r="W98" s="197"/>
      <c r="X98" s="197"/>
      <c r="Y98" s="197"/>
      <c r="Z98" s="197"/>
    </row>
    <row r="99" ht="15.75" customHeight="1">
      <c r="A99" s="180"/>
      <c r="B99" s="197"/>
      <c r="C99" s="197"/>
      <c r="D99" s="197"/>
      <c r="E99" s="197"/>
      <c r="F99" s="197"/>
      <c r="G99" s="197"/>
      <c r="H99" s="197"/>
      <c r="I99" s="152"/>
      <c r="J99" s="50"/>
      <c r="K99" s="50"/>
      <c r="L99" s="50"/>
      <c r="M99" s="50"/>
      <c r="N99" s="152"/>
      <c r="O99" s="197"/>
      <c r="P99" s="197"/>
      <c r="Q99" s="197"/>
      <c r="R99" s="197"/>
      <c r="S99" s="197"/>
      <c r="T99" s="197"/>
      <c r="U99" s="197"/>
      <c r="V99" s="197"/>
      <c r="W99" s="197"/>
      <c r="X99" s="197"/>
      <c r="Y99" s="197"/>
      <c r="Z99" s="197"/>
    </row>
    <row r="100" ht="15.75" customHeight="1">
      <c r="A100" s="180"/>
      <c r="B100" s="197"/>
      <c r="C100" s="197"/>
      <c r="D100" s="197"/>
      <c r="E100" s="197"/>
      <c r="F100" s="197"/>
      <c r="G100" s="197"/>
      <c r="H100" s="197"/>
      <c r="I100" s="152"/>
      <c r="J100" s="50"/>
      <c r="K100" s="50"/>
      <c r="L100" s="50"/>
      <c r="M100" s="50"/>
      <c r="N100" s="152"/>
      <c r="O100" s="197"/>
      <c r="P100" s="197"/>
      <c r="Q100" s="197"/>
      <c r="R100" s="197"/>
      <c r="S100" s="197"/>
      <c r="T100" s="197"/>
      <c r="U100" s="197"/>
      <c r="V100" s="197"/>
      <c r="W100" s="197"/>
      <c r="X100" s="197"/>
      <c r="Y100" s="197"/>
      <c r="Z100" s="197"/>
    </row>
    <row r="101" ht="15.75" customHeight="1">
      <c r="A101" s="180"/>
      <c r="B101" s="197"/>
      <c r="C101" s="197"/>
      <c r="D101" s="197"/>
      <c r="E101" s="197"/>
      <c r="F101" s="197"/>
      <c r="G101" s="197"/>
      <c r="H101" s="197"/>
      <c r="I101" s="152"/>
      <c r="J101" s="50"/>
      <c r="K101" s="50"/>
      <c r="L101" s="50"/>
      <c r="M101" s="50"/>
      <c r="N101" s="152"/>
      <c r="O101" s="197"/>
      <c r="P101" s="197"/>
      <c r="Q101" s="197"/>
      <c r="R101" s="197"/>
      <c r="S101" s="197"/>
      <c r="T101" s="197"/>
      <c r="U101" s="197"/>
      <c r="V101" s="197"/>
      <c r="W101" s="197"/>
      <c r="X101" s="197"/>
      <c r="Y101" s="197"/>
      <c r="Z101" s="197"/>
    </row>
    <row r="102" ht="15.75" customHeight="1">
      <c r="A102" s="180"/>
      <c r="B102" s="197"/>
      <c r="C102" s="197"/>
      <c r="D102" s="197"/>
      <c r="E102" s="197"/>
      <c r="F102" s="197"/>
      <c r="G102" s="197"/>
      <c r="H102" s="197"/>
      <c r="I102" s="152"/>
      <c r="J102" s="50"/>
      <c r="K102" s="50"/>
      <c r="L102" s="50"/>
      <c r="M102" s="50"/>
      <c r="N102" s="152"/>
      <c r="O102" s="197"/>
      <c r="P102" s="197"/>
      <c r="Q102" s="197"/>
      <c r="R102" s="197"/>
      <c r="S102" s="197"/>
      <c r="T102" s="197"/>
      <c r="U102" s="197"/>
      <c r="V102" s="197"/>
      <c r="W102" s="197"/>
      <c r="X102" s="197"/>
      <c r="Y102" s="197"/>
      <c r="Z102" s="197"/>
    </row>
    <row r="103" ht="15.75" customHeight="1">
      <c r="A103" s="180"/>
      <c r="B103" s="197"/>
      <c r="C103" s="197"/>
      <c r="D103" s="197"/>
      <c r="E103" s="197"/>
      <c r="F103" s="197"/>
      <c r="G103" s="197"/>
      <c r="H103" s="197"/>
      <c r="I103" s="152"/>
      <c r="J103" s="50"/>
      <c r="K103" s="50"/>
      <c r="L103" s="50"/>
      <c r="M103" s="50"/>
      <c r="N103" s="152"/>
      <c r="O103" s="197"/>
      <c r="P103" s="197"/>
      <c r="Q103" s="197"/>
      <c r="R103" s="197"/>
      <c r="S103" s="197"/>
      <c r="T103" s="197"/>
      <c r="U103" s="197"/>
      <c r="V103" s="197"/>
      <c r="W103" s="197"/>
      <c r="X103" s="197"/>
      <c r="Y103" s="197"/>
      <c r="Z103" s="197"/>
    </row>
    <row r="104" ht="15.75" customHeight="1">
      <c r="A104" s="180"/>
      <c r="B104" s="197"/>
      <c r="C104" s="197"/>
      <c r="D104" s="197"/>
      <c r="E104" s="197"/>
      <c r="F104" s="197"/>
      <c r="G104" s="197"/>
      <c r="H104" s="197"/>
      <c r="I104" s="152"/>
      <c r="J104" s="50"/>
      <c r="K104" s="50"/>
      <c r="L104" s="50"/>
      <c r="M104" s="50"/>
      <c r="N104" s="152"/>
      <c r="O104" s="197"/>
      <c r="P104" s="197"/>
      <c r="Q104" s="197"/>
      <c r="R104" s="197"/>
      <c r="S104" s="197"/>
      <c r="T104" s="197"/>
      <c r="U104" s="197"/>
      <c r="V104" s="197"/>
      <c r="W104" s="197"/>
      <c r="X104" s="197"/>
      <c r="Y104" s="197"/>
      <c r="Z104" s="197"/>
    </row>
    <row r="105" ht="15.75" customHeight="1">
      <c r="A105" s="180"/>
      <c r="B105" s="197"/>
      <c r="C105" s="197"/>
      <c r="D105" s="197"/>
      <c r="E105" s="197"/>
      <c r="F105" s="197"/>
      <c r="G105" s="197"/>
      <c r="H105" s="197"/>
      <c r="I105" s="152"/>
      <c r="J105" s="50"/>
      <c r="K105" s="50"/>
      <c r="L105" s="50"/>
      <c r="M105" s="50"/>
      <c r="N105" s="152"/>
      <c r="O105" s="197"/>
      <c r="P105" s="197"/>
      <c r="Q105" s="197"/>
      <c r="R105" s="197"/>
      <c r="S105" s="197"/>
      <c r="T105" s="197"/>
      <c r="U105" s="197"/>
      <c r="V105" s="197"/>
      <c r="W105" s="197"/>
      <c r="X105" s="197"/>
      <c r="Y105" s="197"/>
      <c r="Z105" s="197"/>
    </row>
    <row r="106" ht="15.75" customHeight="1">
      <c r="A106" s="180"/>
      <c r="B106" s="197"/>
      <c r="C106" s="197"/>
      <c r="D106" s="197"/>
      <c r="E106" s="197"/>
      <c r="F106" s="197"/>
      <c r="G106" s="197"/>
      <c r="H106" s="197"/>
      <c r="I106" s="152"/>
      <c r="J106" s="50"/>
      <c r="K106" s="50"/>
      <c r="L106" s="50"/>
      <c r="M106" s="50"/>
      <c r="N106" s="152"/>
      <c r="O106" s="197"/>
      <c r="P106" s="197"/>
      <c r="Q106" s="197"/>
      <c r="R106" s="197"/>
      <c r="S106" s="197"/>
      <c r="T106" s="197"/>
      <c r="U106" s="197"/>
      <c r="V106" s="197"/>
      <c r="W106" s="197"/>
      <c r="X106" s="197"/>
      <c r="Y106" s="197"/>
      <c r="Z106" s="197"/>
    </row>
    <row r="107" ht="15.75" customHeight="1">
      <c r="A107" s="180"/>
      <c r="B107" s="197"/>
      <c r="C107" s="197"/>
      <c r="D107" s="197"/>
      <c r="E107" s="197"/>
      <c r="F107" s="197"/>
      <c r="G107" s="197"/>
      <c r="H107" s="197"/>
      <c r="I107" s="152"/>
      <c r="J107" s="50"/>
      <c r="K107" s="50"/>
      <c r="L107" s="50"/>
      <c r="M107" s="50"/>
      <c r="N107" s="152"/>
      <c r="O107" s="197"/>
      <c r="P107" s="197"/>
      <c r="Q107" s="197"/>
      <c r="R107" s="197"/>
      <c r="S107" s="197"/>
      <c r="T107" s="197"/>
      <c r="U107" s="197"/>
      <c r="V107" s="197"/>
      <c r="W107" s="197"/>
      <c r="X107" s="197"/>
      <c r="Y107" s="197"/>
      <c r="Z107" s="197"/>
    </row>
    <row r="108" ht="15.75" customHeight="1">
      <c r="A108" s="180"/>
      <c r="B108" s="197"/>
      <c r="C108" s="197"/>
      <c r="D108" s="197"/>
      <c r="E108" s="197"/>
      <c r="F108" s="197"/>
      <c r="G108" s="197"/>
      <c r="H108" s="197"/>
      <c r="I108" s="152"/>
      <c r="J108" s="50"/>
      <c r="K108" s="50"/>
      <c r="L108" s="50"/>
      <c r="M108" s="50"/>
      <c r="N108" s="152"/>
      <c r="O108" s="197"/>
      <c r="P108" s="197"/>
      <c r="Q108" s="197"/>
      <c r="R108" s="197"/>
      <c r="S108" s="197"/>
      <c r="T108" s="197"/>
      <c r="U108" s="197"/>
      <c r="V108" s="197"/>
      <c r="W108" s="197"/>
      <c r="X108" s="197"/>
      <c r="Y108" s="197"/>
      <c r="Z108" s="197"/>
    </row>
    <row r="109" ht="15.75" customHeight="1">
      <c r="A109" s="180"/>
      <c r="B109" s="197"/>
      <c r="C109" s="197"/>
      <c r="D109" s="197"/>
      <c r="E109" s="197"/>
      <c r="F109" s="197"/>
      <c r="G109" s="197"/>
      <c r="H109" s="197"/>
      <c r="I109" s="152"/>
      <c r="J109" s="50"/>
      <c r="K109" s="50"/>
      <c r="L109" s="50"/>
      <c r="M109" s="50"/>
      <c r="N109" s="152"/>
      <c r="O109" s="197"/>
      <c r="P109" s="197"/>
      <c r="Q109" s="197"/>
      <c r="R109" s="197"/>
      <c r="S109" s="197"/>
      <c r="T109" s="197"/>
      <c r="U109" s="197"/>
      <c r="V109" s="197"/>
      <c r="W109" s="197"/>
      <c r="X109" s="197"/>
      <c r="Y109" s="197"/>
      <c r="Z109" s="197"/>
    </row>
    <row r="110" ht="15.75" customHeight="1">
      <c r="A110" s="180"/>
      <c r="B110" s="197"/>
      <c r="C110" s="197"/>
      <c r="D110" s="197"/>
      <c r="E110" s="197"/>
      <c r="F110" s="197"/>
      <c r="G110" s="197"/>
      <c r="H110" s="197"/>
      <c r="I110" s="152"/>
      <c r="J110" s="50"/>
      <c r="K110" s="50"/>
      <c r="L110" s="50"/>
      <c r="M110" s="50"/>
      <c r="N110" s="152"/>
      <c r="O110" s="197"/>
      <c r="P110" s="197"/>
      <c r="Q110" s="197"/>
      <c r="R110" s="197"/>
      <c r="S110" s="197"/>
      <c r="T110" s="197"/>
      <c r="U110" s="197"/>
      <c r="V110" s="197"/>
      <c r="W110" s="197"/>
      <c r="X110" s="197"/>
      <c r="Y110" s="197"/>
      <c r="Z110" s="197"/>
    </row>
    <row r="111" ht="15.75" customHeight="1">
      <c r="A111" s="180"/>
      <c r="B111" s="197"/>
      <c r="C111" s="197"/>
      <c r="D111" s="197"/>
      <c r="E111" s="197"/>
      <c r="F111" s="197"/>
      <c r="G111" s="197"/>
      <c r="H111" s="197"/>
      <c r="I111" s="152"/>
      <c r="J111" s="50"/>
      <c r="K111" s="50"/>
      <c r="L111" s="50"/>
      <c r="M111" s="50"/>
      <c r="N111" s="152"/>
      <c r="O111" s="197"/>
      <c r="P111" s="197"/>
      <c r="Q111" s="197"/>
      <c r="R111" s="197"/>
      <c r="S111" s="197"/>
      <c r="T111" s="197"/>
      <c r="U111" s="197"/>
      <c r="V111" s="197"/>
      <c r="W111" s="197"/>
      <c r="X111" s="197"/>
      <c r="Y111" s="197"/>
      <c r="Z111" s="197"/>
    </row>
    <row r="112" ht="15.75" customHeight="1">
      <c r="A112" s="180"/>
      <c r="B112" s="197"/>
      <c r="C112" s="197"/>
      <c r="D112" s="197"/>
      <c r="E112" s="197"/>
      <c r="F112" s="197"/>
      <c r="G112" s="197"/>
      <c r="H112" s="197"/>
      <c r="I112" s="152"/>
      <c r="J112" s="50"/>
      <c r="K112" s="50"/>
      <c r="L112" s="50"/>
      <c r="M112" s="50"/>
      <c r="N112" s="152"/>
      <c r="O112" s="197"/>
      <c r="P112" s="197"/>
      <c r="Q112" s="197"/>
      <c r="R112" s="197"/>
      <c r="S112" s="197"/>
      <c r="T112" s="197"/>
      <c r="U112" s="197"/>
      <c r="V112" s="197"/>
      <c r="W112" s="197"/>
      <c r="X112" s="197"/>
      <c r="Y112" s="197"/>
      <c r="Z112" s="197"/>
    </row>
    <row r="113" ht="15.75" customHeight="1">
      <c r="A113" s="180"/>
      <c r="B113" s="197"/>
      <c r="C113" s="197"/>
      <c r="D113" s="197"/>
      <c r="E113" s="197"/>
      <c r="F113" s="197"/>
      <c r="G113" s="197"/>
      <c r="H113" s="197"/>
      <c r="I113" s="152"/>
      <c r="J113" s="50"/>
      <c r="K113" s="50"/>
      <c r="L113" s="50"/>
      <c r="M113" s="50"/>
      <c r="N113" s="152"/>
      <c r="O113" s="197"/>
      <c r="P113" s="197"/>
      <c r="Q113" s="197"/>
      <c r="R113" s="197"/>
      <c r="S113" s="197"/>
      <c r="T113" s="197"/>
      <c r="U113" s="197"/>
      <c r="V113" s="197"/>
      <c r="W113" s="197"/>
      <c r="X113" s="197"/>
      <c r="Y113" s="197"/>
      <c r="Z113" s="197"/>
    </row>
    <row r="114" ht="15.75" customHeight="1">
      <c r="A114" s="180"/>
      <c r="B114" s="197"/>
      <c r="C114" s="197"/>
      <c r="D114" s="197"/>
      <c r="E114" s="197"/>
      <c r="F114" s="197"/>
      <c r="G114" s="197"/>
      <c r="H114" s="197"/>
      <c r="I114" s="152"/>
      <c r="J114" s="50"/>
      <c r="K114" s="50"/>
      <c r="L114" s="50"/>
      <c r="M114" s="50"/>
      <c r="N114" s="152"/>
      <c r="O114" s="197"/>
      <c r="P114" s="197"/>
      <c r="Q114" s="197"/>
      <c r="R114" s="197"/>
      <c r="S114" s="197"/>
      <c r="T114" s="197"/>
      <c r="U114" s="197"/>
      <c r="V114" s="197"/>
      <c r="W114" s="197"/>
      <c r="X114" s="197"/>
      <c r="Y114" s="197"/>
      <c r="Z114" s="197"/>
    </row>
    <row r="115" ht="15.75" customHeight="1">
      <c r="A115" s="180"/>
      <c r="B115" s="197"/>
      <c r="C115" s="197"/>
      <c r="D115" s="197"/>
      <c r="E115" s="197"/>
      <c r="F115" s="197"/>
      <c r="G115" s="197"/>
      <c r="H115" s="197"/>
      <c r="I115" s="152"/>
      <c r="J115" s="50"/>
      <c r="K115" s="50"/>
      <c r="L115" s="50"/>
      <c r="M115" s="50"/>
      <c r="N115" s="152"/>
      <c r="O115" s="197"/>
      <c r="P115" s="197"/>
      <c r="Q115" s="197"/>
      <c r="R115" s="197"/>
      <c r="S115" s="197"/>
      <c r="T115" s="197"/>
      <c r="U115" s="197"/>
      <c r="V115" s="197"/>
      <c r="W115" s="197"/>
      <c r="X115" s="197"/>
      <c r="Y115" s="197"/>
      <c r="Z115" s="197"/>
    </row>
    <row r="116" ht="15.75" customHeight="1">
      <c r="A116" s="180"/>
      <c r="B116" s="197"/>
      <c r="C116" s="197"/>
      <c r="D116" s="197"/>
      <c r="E116" s="197"/>
      <c r="F116" s="197"/>
      <c r="G116" s="197"/>
      <c r="H116" s="197"/>
      <c r="I116" s="152"/>
      <c r="J116" s="50"/>
      <c r="K116" s="50"/>
      <c r="L116" s="50"/>
      <c r="M116" s="50"/>
      <c r="N116" s="152"/>
      <c r="O116" s="197"/>
      <c r="P116" s="197"/>
      <c r="Q116" s="197"/>
      <c r="R116" s="197"/>
      <c r="S116" s="197"/>
      <c r="T116" s="197"/>
      <c r="U116" s="197"/>
      <c r="V116" s="197"/>
      <c r="W116" s="197"/>
      <c r="X116" s="197"/>
      <c r="Y116" s="197"/>
      <c r="Z116" s="197"/>
    </row>
    <row r="117" ht="15.75" customHeight="1">
      <c r="A117" s="180"/>
      <c r="B117" s="197"/>
      <c r="C117" s="197"/>
      <c r="D117" s="197"/>
      <c r="E117" s="197"/>
      <c r="F117" s="197"/>
      <c r="G117" s="197"/>
      <c r="H117" s="197"/>
      <c r="I117" s="152"/>
      <c r="J117" s="50"/>
      <c r="K117" s="50"/>
      <c r="L117" s="50"/>
      <c r="M117" s="50"/>
      <c r="N117" s="152"/>
      <c r="O117" s="197"/>
      <c r="P117" s="197"/>
      <c r="Q117" s="197"/>
      <c r="R117" s="197"/>
      <c r="S117" s="197"/>
      <c r="T117" s="197"/>
      <c r="U117" s="197"/>
      <c r="V117" s="197"/>
      <c r="W117" s="197"/>
      <c r="X117" s="197"/>
      <c r="Y117" s="197"/>
      <c r="Z117" s="197"/>
    </row>
    <row r="118" ht="15.75" customHeight="1">
      <c r="A118" s="180"/>
      <c r="B118" s="197"/>
      <c r="C118" s="197"/>
      <c r="D118" s="197"/>
      <c r="E118" s="197"/>
      <c r="F118" s="197"/>
      <c r="G118" s="197"/>
      <c r="H118" s="197"/>
      <c r="I118" s="152"/>
      <c r="J118" s="50"/>
      <c r="K118" s="50"/>
      <c r="L118" s="50"/>
      <c r="M118" s="50"/>
      <c r="N118" s="152"/>
      <c r="O118" s="197"/>
      <c r="P118" s="197"/>
      <c r="Q118" s="197"/>
      <c r="R118" s="197"/>
      <c r="S118" s="197"/>
      <c r="T118" s="197"/>
      <c r="U118" s="197"/>
      <c r="V118" s="197"/>
      <c r="W118" s="197"/>
      <c r="X118" s="197"/>
      <c r="Y118" s="197"/>
      <c r="Z118" s="197"/>
    </row>
    <row r="119" ht="15.75" customHeight="1">
      <c r="A119" s="180"/>
      <c r="B119" s="197"/>
      <c r="C119" s="197"/>
      <c r="D119" s="197"/>
      <c r="E119" s="197"/>
      <c r="F119" s="197"/>
      <c r="G119" s="197"/>
      <c r="H119" s="197"/>
      <c r="I119" s="152"/>
      <c r="J119" s="50"/>
      <c r="K119" s="50"/>
      <c r="L119" s="50"/>
      <c r="M119" s="50"/>
      <c r="N119" s="152"/>
      <c r="O119" s="197"/>
      <c r="P119" s="197"/>
      <c r="Q119" s="197"/>
      <c r="R119" s="197"/>
      <c r="S119" s="197"/>
      <c r="T119" s="197"/>
      <c r="U119" s="197"/>
      <c r="V119" s="197"/>
      <c r="W119" s="197"/>
      <c r="X119" s="197"/>
      <c r="Y119" s="197"/>
      <c r="Z119" s="197"/>
    </row>
    <row r="120" ht="15.75" customHeight="1">
      <c r="A120" s="180"/>
      <c r="B120" s="197"/>
      <c r="C120" s="197"/>
      <c r="D120" s="197"/>
      <c r="E120" s="197"/>
      <c r="F120" s="197"/>
      <c r="G120" s="197"/>
      <c r="H120" s="197"/>
      <c r="I120" s="152"/>
      <c r="J120" s="50"/>
      <c r="K120" s="50"/>
      <c r="L120" s="50"/>
      <c r="M120" s="50"/>
      <c r="N120" s="152"/>
      <c r="O120" s="197"/>
      <c r="P120" s="197"/>
      <c r="Q120" s="197"/>
      <c r="R120" s="197"/>
      <c r="S120" s="197"/>
      <c r="T120" s="197"/>
      <c r="U120" s="197"/>
      <c r="V120" s="197"/>
      <c r="W120" s="197"/>
      <c r="X120" s="197"/>
      <c r="Y120" s="197"/>
      <c r="Z120" s="197"/>
    </row>
    <row r="121" ht="15.75" customHeight="1">
      <c r="A121" s="180"/>
      <c r="B121" s="197"/>
      <c r="C121" s="197"/>
      <c r="D121" s="197"/>
      <c r="E121" s="197"/>
      <c r="F121" s="197"/>
      <c r="G121" s="197"/>
      <c r="H121" s="197"/>
      <c r="I121" s="152"/>
      <c r="J121" s="50"/>
      <c r="K121" s="50"/>
      <c r="L121" s="50"/>
      <c r="M121" s="50"/>
      <c r="N121" s="152"/>
      <c r="O121" s="197"/>
      <c r="P121" s="197"/>
      <c r="Q121" s="197"/>
      <c r="R121" s="197"/>
      <c r="S121" s="197"/>
      <c r="T121" s="197"/>
      <c r="U121" s="197"/>
      <c r="V121" s="197"/>
      <c r="W121" s="197"/>
      <c r="X121" s="197"/>
      <c r="Y121" s="197"/>
      <c r="Z121" s="197"/>
    </row>
    <row r="122" ht="15.75" customHeight="1">
      <c r="A122" s="180"/>
      <c r="B122" s="197"/>
      <c r="C122" s="197"/>
      <c r="D122" s="197"/>
      <c r="E122" s="197"/>
      <c r="F122" s="197"/>
      <c r="G122" s="197"/>
      <c r="H122" s="197"/>
      <c r="I122" s="152"/>
      <c r="J122" s="50"/>
      <c r="K122" s="50"/>
      <c r="L122" s="50"/>
      <c r="M122" s="50"/>
      <c r="N122" s="152"/>
      <c r="O122" s="197"/>
      <c r="P122" s="197"/>
      <c r="Q122" s="197"/>
      <c r="R122" s="197"/>
      <c r="S122" s="197"/>
      <c r="T122" s="197"/>
      <c r="U122" s="197"/>
      <c r="V122" s="197"/>
      <c r="W122" s="197"/>
      <c r="X122" s="197"/>
      <c r="Y122" s="197"/>
      <c r="Z122" s="197"/>
    </row>
    <row r="123" ht="15.75" customHeight="1">
      <c r="A123" s="180"/>
      <c r="B123" s="197"/>
      <c r="C123" s="197"/>
      <c r="D123" s="197"/>
      <c r="E123" s="197"/>
      <c r="F123" s="197"/>
      <c r="G123" s="197"/>
      <c r="H123" s="197"/>
      <c r="I123" s="152"/>
      <c r="J123" s="50"/>
      <c r="K123" s="50"/>
      <c r="L123" s="50"/>
      <c r="M123" s="50"/>
      <c r="N123" s="152"/>
      <c r="O123" s="197"/>
      <c r="P123" s="197"/>
      <c r="Q123" s="197"/>
      <c r="R123" s="197"/>
      <c r="S123" s="197"/>
      <c r="T123" s="197"/>
      <c r="U123" s="197"/>
      <c r="V123" s="197"/>
      <c r="W123" s="197"/>
      <c r="X123" s="197"/>
      <c r="Y123" s="197"/>
      <c r="Z123" s="197"/>
    </row>
    <row r="124" ht="15.75" customHeight="1">
      <c r="A124" s="180"/>
      <c r="B124" s="197"/>
      <c r="C124" s="197"/>
      <c r="D124" s="197"/>
      <c r="E124" s="197"/>
      <c r="F124" s="197"/>
      <c r="G124" s="197"/>
      <c r="H124" s="197"/>
      <c r="I124" s="152"/>
      <c r="J124" s="50"/>
      <c r="K124" s="50"/>
      <c r="L124" s="50"/>
      <c r="M124" s="50"/>
      <c r="N124" s="152"/>
      <c r="O124" s="197"/>
      <c r="P124" s="197"/>
      <c r="Q124" s="197"/>
      <c r="R124" s="197"/>
      <c r="S124" s="197"/>
      <c r="T124" s="197"/>
      <c r="U124" s="197"/>
      <c r="V124" s="197"/>
      <c r="W124" s="197"/>
      <c r="X124" s="197"/>
      <c r="Y124" s="197"/>
      <c r="Z124" s="197"/>
    </row>
    <row r="125" ht="15.75" customHeight="1">
      <c r="A125" s="180"/>
      <c r="B125" s="197"/>
      <c r="C125" s="197"/>
      <c r="D125" s="197"/>
      <c r="E125" s="197"/>
      <c r="F125" s="197"/>
      <c r="G125" s="197"/>
      <c r="H125" s="197"/>
      <c r="I125" s="152"/>
      <c r="J125" s="50"/>
      <c r="K125" s="50"/>
      <c r="L125" s="50"/>
      <c r="M125" s="50"/>
      <c r="N125" s="152"/>
      <c r="O125" s="197"/>
      <c r="P125" s="197"/>
      <c r="Q125" s="197"/>
      <c r="R125" s="197"/>
      <c r="S125" s="197"/>
      <c r="T125" s="197"/>
      <c r="U125" s="197"/>
      <c r="V125" s="197"/>
      <c r="W125" s="197"/>
      <c r="X125" s="197"/>
      <c r="Y125" s="197"/>
      <c r="Z125" s="197"/>
    </row>
    <row r="126" ht="15.75" customHeight="1">
      <c r="A126" s="180"/>
      <c r="B126" s="197"/>
      <c r="C126" s="197"/>
      <c r="D126" s="197"/>
      <c r="E126" s="197"/>
      <c r="F126" s="197"/>
      <c r="G126" s="197"/>
      <c r="H126" s="197"/>
      <c r="I126" s="152"/>
      <c r="J126" s="50"/>
      <c r="K126" s="50"/>
      <c r="L126" s="50"/>
      <c r="M126" s="50"/>
      <c r="N126" s="152"/>
      <c r="O126" s="197"/>
      <c r="P126" s="197"/>
      <c r="Q126" s="197"/>
      <c r="R126" s="197"/>
      <c r="S126" s="197"/>
      <c r="T126" s="197"/>
      <c r="U126" s="197"/>
      <c r="V126" s="197"/>
      <c r="W126" s="197"/>
      <c r="X126" s="197"/>
      <c r="Y126" s="197"/>
      <c r="Z126" s="197"/>
    </row>
    <row r="127" ht="15.75" customHeight="1">
      <c r="A127" s="180"/>
      <c r="B127" s="197"/>
      <c r="C127" s="197"/>
      <c r="D127" s="197"/>
      <c r="E127" s="197"/>
      <c r="F127" s="197"/>
      <c r="G127" s="197"/>
      <c r="H127" s="197"/>
      <c r="I127" s="152"/>
      <c r="J127" s="50"/>
      <c r="K127" s="50"/>
      <c r="L127" s="50"/>
      <c r="M127" s="50"/>
      <c r="N127" s="152"/>
      <c r="O127" s="197"/>
      <c r="P127" s="197"/>
      <c r="Q127" s="197"/>
      <c r="R127" s="197"/>
      <c r="S127" s="197"/>
      <c r="T127" s="197"/>
      <c r="U127" s="197"/>
      <c r="V127" s="197"/>
      <c r="W127" s="197"/>
      <c r="X127" s="197"/>
      <c r="Y127" s="197"/>
      <c r="Z127" s="197"/>
    </row>
    <row r="128" ht="15.75" customHeight="1">
      <c r="A128" s="180"/>
      <c r="B128" s="197"/>
      <c r="C128" s="197"/>
      <c r="D128" s="197"/>
      <c r="E128" s="197"/>
      <c r="F128" s="197"/>
      <c r="G128" s="197"/>
      <c r="H128" s="169"/>
      <c r="I128" s="152"/>
      <c r="J128" s="50"/>
      <c r="K128" s="50"/>
      <c r="L128" s="50"/>
      <c r="M128" s="50"/>
      <c r="N128" s="152"/>
      <c r="O128" s="197"/>
      <c r="P128" s="197"/>
      <c r="Q128" s="197"/>
      <c r="R128" s="197"/>
      <c r="S128" s="197"/>
      <c r="T128" s="197"/>
      <c r="U128" s="197"/>
      <c r="V128" s="197"/>
      <c r="W128" s="197"/>
      <c r="X128" s="197"/>
      <c r="Y128" s="197"/>
      <c r="Z128" s="197"/>
    </row>
    <row r="129" ht="15.75" customHeight="1">
      <c r="A129" s="180"/>
      <c r="B129" s="197"/>
      <c r="C129" s="197"/>
      <c r="D129" s="197"/>
      <c r="E129" s="197"/>
      <c r="F129" s="197"/>
      <c r="G129" s="197"/>
      <c r="H129" s="197"/>
      <c r="I129" s="152"/>
      <c r="J129" s="50"/>
      <c r="K129" s="50"/>
      <c r="L129" s="50"/>
      <c r="M129" s="50"/>
      <c r="N129" s="152"/>
      <c r="O129" s="197"/>
      <c r="P129" s="197"/>
      <c r="Q129" s="197"/>
      <c r="R129" s="197"/>
      <c r="S129" s="197"/>
      <c r="T129" s="197"/>
      <c r="U129" s="197"/>
      <c r="V129" s="197"/>
      <c r="W129" s="197"/>
      <c r="X129" s="197"/>
      <c r="Y129" s="197"/>
      <c r="Z129" s="197"/>
    </row>
    <row r="130" ht="15.75" customHeight="1">
      <c r="A130" s="180"/>
      <c r="B130" s="197"/>
      <c r="C130" s="197"/>
      <c r="D130" s="197"/>
      <c r="E130" s="197"/>
      <c r="F130" s="197"/>
      <c r="G130" s="197"/>
      <c r="H130" s="197"/>
      <c r="I130" s="152"/>
      <c r="J130" s="50"/>
      <c r="K130" s="50"/>
      <c r="L130" s="50"/>
      <c r="M130" s="50"/>
      <c r="N130" s="152"/>
      <c r="O130" s="197"/>
      <c r="P130" s="197"/>
      <c r="Q130" s="197"/>
      <c r="R130" s="197"/>
      <c r="S130" s="197"/>
      <c r="T130" s="197"/>
      <c r="U130" s="197"/>
      <c r="V130" s="197"/>
      <c r="W130" s="197"/>
      <c r="X130" s="197"/>
      <c r="Y130" s="197"/>
      <c r="Z130" s="197"/>
    </row>
    <row r="131" ht="15.75" customHeight="1">
      <c r="A131" s="180"/>
      <c r="B131" s="197"/>
      <c r="C131" s="197"/>
      <c r="D131" s="197"/>
      <c r="E131" s="197"/>
      <c r="F131" s="197"/>
      <c r="G131" s="197"/>
      <c r="H131" s="197"/>
      <c r="I131" s="152"/>
      <c r="J131" s="50"/>
      <c r="K131" s="50"/>
      <c r="L131" s="50"/>
      <c r="M131" s="50"/>
      <c r="N131" s="152"/>
      <c r="O131" s="197"/>
      <c r="P131" s="197"/>
      <c r="Q131" s="197"/>
      <c r="R131" s="197"/>
      <c r="S131" s="197"/>
      <c r="T131" s="197"/>
      <c r="U131" s="197"/>
      <c r="V131" s="197"/>
      <c r="W131" s="197"/>
      <c r="X131" s="197"/>
      <c r="Y131" s="197"/>
      <c r="Z131" s="197"/>
    </row>
    <row r="132" ht="15.75" customHeight="1">
      <c r="A132" s="180"/>
      <c r="B132" s="197"/>
      <c r="C132" s="197"/>
      <c r="D132" s="197"/>
      <c r="E132" s="197"/>
      <c r="F132" s="197"/>
      <c r="G132" s="197"/>
      <c r="H132" s="169"/>
      <c r="I132" s="152"/>
      <c r="J132" s="50"/>
      <c r="K132" s="50"/>
      <c r="L132" s="50"/>
      <c r="M132" s="50"/>
      <c r="N132" s="152"/>
      <c r="O132" s="197"/>
      <c r="P132" s="197"/>
      <c r="Q132" s="197"/>
      <c r="R132" s="197"/>
      <c r="S132" s="197"/>
      <c r="T132" s="197"/>
      <c r="U132" s="197"/>
      <c r="V132" s="197"/>
      <c r="W132" s="197"/>
      <c r="X132" s="197"/>
      <c r="Y132" s="197"/>
      <c r="Z132" s="197"/>
    </row>
    <row r="133" ht="15.75" customHeight="1">
      <c r="A133" s="180"/>
      <c r="B133" s="197"/>
      <c r="C133" s="197"/>
      <c r="D133" s="197"/>
      <c r="E133" s="197"/>
      <c r="F133" s="197"/>
      <c r="G133" s="197"/>
      <c r="H133" s="197"/>
      <c r="I133" s="197"/>
      <c r="J133" s="50"/>
      <c r="K133" s="50"/>
      <c r="L133" s="50"/>
      <c r="M133" s="50"/>
      <c r="N133" s="152"/>
      <c r="O133" s="197"/>
      <c r="P133" s="197"/>
      <c r="Q133" s="197"/>
      <c r="R133" s="197"/>
      <c r="S133" s="197"/>
      <c r="T133" s="197"/>
      <c r="U133" s="197"/>
      <c r="V133" s="197"/>
      <c r="W133" s="197"/>
      <c r="X133" s="197"/>
      <c r="Y133" s="197"/>
      <c r="Z133" s="197"/>
    </row>
    <row r="134" ht="15.75" customHeight="1">
      <c r="A134" s="180"/>
      <c r="B134" s="197"/>
      <c r="C134" s="197"/>
      <c r="D134" s="197"/>
      <c r="E134" s="197"/>
      <c r="F134" s="197"/>
      <c r="G134" s="197"/>
      <c r="H134" s="197"/>
      <c r="I134" s="152"/>
      <c r="J134" s="50"/>
      <c r="K134" s="50"/>
      <c r="L134" s="50"/>
      <c r="M134" s="50"/>
      <c r="N134" s="152"/>
      <c r="O134" s="197"/>
      <c r="P134" s="197"/>
      <c r="Q134" s="197"/>
      <c r="R134" s="197"/>
      <c r="S134" s="197"/>
      <c r="T134" s="197"/>
      <c r="U134" s="197"/>
      <c r="V134" s="197"/>
      <c r="W134" s="197"/>
      <c r="X134" s="197"/>
      <c r="Y134" s="197"/>
      <c r="Z134" s="197"/>
    </row>
    <row r="135" ht="15.75" customHeight="1">
      <c r="A135" s="180"/>
      <c r="B135" s="197"/>
      <c r="C135" s="197"/>
      <c r="D135" s="197"/>
      <c r="E135" s="197"/>
      <c r="F135" s="197"/>
      <c r="G135" s="197"/>
      <c r="H135" s="169"/>
      <c r="I135" s="152"/>
      <c r="J135" s="50"/>
      <c r="K135" s="50"/>
      <c r="L135" s="50"/>
      <c r="M135" s="50"/>
      <c r="N135" s="152"/>
      <c r="O135" s="197"/>
      <c r="P135" s="197"/>
      <c r="Q135" s="197"/>
      <c r="R135" s="197"/>
      <c r="S135" s="197"/>
      <c r="T135" s="197"/>
      <c r="U135" s="197"/>
      <c r="V135" s="197"/>
      <c r="W135" s="197"/>
      <c r="X135" s="197"/>
      <c r="Y135" s="197"/>
      <c r="Z135" s="197"/>
    </row>
    <row r="136" ht="15.75" customHeight="1">
      <c r="A136" s="180"/>
      <c r="B136" s="197"/>
      <c r="C136" s="197"/>
      <c r="D136" s="197"/>
      <c r="E136" s="197"/>
      <c r="F136" s="197"/>
      <c r="G136" s="197"/>
      <c r="H136" s="197"/>
      <c r="I136" s="152"/>
      <c r="J136" s="50"/>
      <c r="K136" s="50"/>
      <c r="L136" s="50"/>
      <c r="M136" s="50"/>
      <c r="N136" s="152"/>
      <c r="O136" s="197"/>
      <c r="P136" s="197"/>
      <c r="Q136" s="197"/>
      <c r="R136" s="197"/>
      <c r="S136" s="197"/>
      <c r="T136" s="197"/>
      <c r="U136" s="197"/>
      <c r="V136" s="197"/>
      <c r="W136" s="197"/>
      <c r="X136" s="197"/>
      <c r="Y136" s="197"/>
      <c r="Z136" s="197"/>
    </row>
    <row r="137" ht="15.75" customHeight="1">
      <c r="A137" s="180"/>
      <c r="B137" s="197"/>
      <c r="C137" s="197"/>
      <c r="D137" s="197"/>
      <c r="E137" s="197"/>
      <c r="F137" s="197"/>
      <c r="G137" s="197"/>
      <c r="H137" s="197"/>
      <c r="I137" s="152"/>
      <c r="J137" s="50"/>
      <c r="K137" s="50"/>
      <c r="L137" s="50"/>
      <c r="M137" s="50"/>
      <c r="N137" s="152"/>
      <c r="O137" s="197"/>
      <c r="P137" s="197"/>
      <c r="Q137" s="197"/>
      <c r="R137" s="197"/>
      <c r="S137" s="197"/>
      <c r="T137" s="197"/>
      <c r="U137" s="197"/>
      <c r="V137" s="197"/>
      <c r="W137" s="197"/>
      <c r="X137" s="197"/>
      <c r="Y137" s="197"/>
      <c r="Z137" s="197"/>
    </row>
    <row r="138" ht="15.75" customHeight="1">
      <c r="A138" s="180"/>
      <c r="B138" s="197"/>
      <c r="C138" s="197"/>
      <c r="D138" s="197"/>
      <c r="E138" s="197"/>
      <c r="F138" s="197"/>
      <c r="G138" s="197"/>
      <c r="H138" s="169"/>
      <c r="I138" s="152"/>
      <c r="J138" s="50"/>
      <c r="K138" s="50"/>
      <c r="L138" s="50"/>
      <c r="M138" s="50"/>
      <c r="N138" s="152"/>
      <c r="O138" s="197"/>
      <c r="P138" s="197"/>
      <c r="Q138" s="197"/>
      <c r="R138" s="197"/>
      <c r="S138" s="197"/>
      <c r="T138" s="197"/>
      <c r="U138" s="197"/>
      <c r="V138" s="197"/>
      <c r="W138" s="197"/>
      <c r="X138" s="197"/>
      <c r="Y138" s="197"/>
      <c r="Z138" s="197"/>
    </row>
    <row r="139" ht="15.75" customHeight="1">
      <c r="A139" s="180"/>
      <c r="B139" s="197"/>
      <c r="C139" s="197"/>
      <c r="D139" s="197"/>
      <c r="E139" s="197"/>
      <c r="F139" s="197"/>
      <c r="G139" s="197"/>
      <c r="H139" s="197"/>
      <c r="I139" s="152"/>
      <c r="J139" s="50"/>
      <c r="K139" s="50"/>
      <c r="L139" s="50"/>
      <c r="M139" s="50"/>
      <c r="N139" s="152"/>
      <c r="O139" s="197"/>
      <c r="P139" s="197"/>
      <c r="Q139" s="197"/>
      <c r="R139" s="197"/>
      <c r="S139" s="197"/>
      <c r="T139" s="197"/>
      <c r="U139" s="197"/>
      <c r="V139" s="197"/>
      <c r="W139" s="197"/>
      <c r="X139" s="197"/>
      <c r="Y139" s="197"/>
      <c r="Z139" s="197"/>
    </row>
    <row r="140" ht="15.75" customHeight="1">
      <c r="A140" s="180"/>
      <c r="B140" s="197"/>
      <c r="C140" s="197"/>
      <c r="D140" s="197"/>
      <c r="E140" s="197"/>
      <c r="F140" s="197"/>
      <c r="G140" s="197"/>
      <c r="H140" s="169"/>
      <c r="I140" s="152"/>
      <c r="J140" s="50"/>
      <c r="K140" s="50"/>
      <c r="L140" s="50"/>
      <c r="M140" s="50"/>
      <c r="N140" s="152"/>
      <c r="O140" s="197"/>
      <c r="P140" s="197"/>
      <c r="Q140" s="197"/>
      <c r="R140" s="197"/>
      <c r="S140" s="197"/>
      <c r="T140" s="197"/>
      <c r="U140" s="197"/>
      <c r="V140" s="197"/>
      <c r="W140" s="197"/>
      <c r="X140" s="197"/>
      <c r="Y140" s="197"/>
      <c r="Z140" s="197"/>
    </row>
    <row r="141" ht="15.75" customHeight="1">
      <c r="A141" s="180"/>
      <c r="B141" s="197"/>
      <c r="C141" s="197"/>
      <c r="D141" s="197"/>
      <c r="E141" s="197"/>
      <c r="F141" s="197"/>
      <c r="G141" s="197"/>
      <c r="H141" s="197"/>
      <c r="I141" s="152"/>
      <c r="J141" s="50"/>
      <c r="K141" s="50"/>
      <c r="L141" s="50"/>
      <c r="M141" s="50"/>
      <c r="N141" s="152"/>
      <c r="O141" s="197"/>
      <c r="P141" s="197"/>
      <c r="Q141" s="197"/>
      <c r="R141" s="197"/>
      <c r="S141" s="197"/>
      <c r="T141" s="197"/>
      <c r="U141" s="197"/>
      <c r="V141" s="197"/>
      <c r="W141" s="197"/>
      <c r="X141" s="197"/>
      <c r="Y141" s="197"/>
      <c r="Z141" s="197"/>
    </row>
    <row r="142" ht="15.75" customHeight="1">
      <c r="A142" s="180"/>
      <c r="B142" s="197"/>
      <c r="C142" s="197"/>
      <c r="D142" s="197"/>
      <c r="E142" s="197"/>
      <c r="F142" s="197"/>
      <c r="G142" s="197"/>
      <c r="H142" s="197"/>
      <c r="I142" s="152"/>
      <c r="J142" s="50"/>
      <c r="K142" s="50"/>
      <c r="L142" s="50"/>
      <c r="M142" s="50"/>
      <c r="N142" s="152"/>
      <c r="O142" s="197"/>
      <c r="P142" s="197"/>
      <c r="Q142" s="197"/>
      <c r="R142" s="197"/>
      <c r="S142" s="197"/>
      <c r="T142" s="197"/>
      <c r="U142" s="197"/>
      <c r="V142" s="197"/>
      <c r="W142" s="197"/>
      <c r="X142" s="197"/>
      <c r="Y142" s="197"/>
      <c r="Z142" s="197"/>
    </row>
    <row r="143" ht="15.75" customHeight="1">
      <c r="A143" s="180"/>
      <c r="B143" s="197"/>
      <c r="C143" s="197"/>
      <c r="D143" s="197"/>
      <c r="E143" s="197"/>
      <c r="F143" s="197"/>
      <c r="G143" s="197"/>
      <c r="H143" s="197"/>
      <c r="I143" s="152"/>
      <c r="J143" s="50"/>
      <c r="K143" s="50"/>
      <c r="L143" s="50"/>
      <c r="M143" s="50"/>
      <c r="N143" s="152"/>
      <c r="O143" s="197"/>
      <c r="P143" s="197"/>
      <c r="Q143" s="197"/>
      <c r="R143" s="197"/>
      <c r="S143" s="197"/>
      <c r="T143" s="197"/>
      <c r="U143" s="197"/>
      <c r="V143" s="197"/>
      <c r="W143" s="197"/>
      <c r="X143" s="197"/>
      <c r="Y143" s="197"/>
      <c r="Z143" s="197"/>
    </row>
    <row r="144" ht="15.75" customHeight="1">
      <c r="A144" s="180"/>
      <c r="B144" s="197"/>
      <c r="C144" s="197"/>
      <c r="D144" s="197"/>
      <c r="E144" s="197"/>
      <c r="F144" s="197"/>
      <c r="G144" s="197"/>
      <c r="H144" s="197"/>
      <c r="I144" s="152"/>
      <c r="J144" s="50"/>
      <c r="K144" s="50"/>
      <c r="L144" s="50"/>
      <c r="M144" s="50"/>
      <c r="N144" s="152"/>
      <c r="O144" s="197"/>
      <c r="P144" s="197"/>
      <c r="Q144" s="197"/>
      <c r="R144" s="197"/>
      <c r="S144" s="197"/>
      <c r="T144" s="197"/>
      <c r="U144" s="197"/>
      <c r="V144" s="197"/>
      <c r="W144" s="197"/>
      <c r="X144" s="197"/>
      <c r="Y144" s="197"/>
      <c r="Z144" s="197"/>
    </row>
    <row r="145" ht="15.75" customHeight="1">
      <c r="A145" s="180"/>
      <c r="B145" s="197"/>
      <c r="C145" s="197"/>
      <c r="D145" s="197"/>
      <c r="E145" s="197"/>
      <c r="F145" s="197"/>
      <c r="G145" s="197"/>
      <c r="H145" s="197"/>
      <c r="I145" s="152"/>
      <c r="J145" s="50"/>
      <c r="K145" s="50"/>
      <c r="L145" s="50"/>
      <c r="M145" s="50"/>
      <c r="N145" s="152"/>
      <c r="O145" s="197"/>
      <c r="P145" s="197"/>
      <c r="Q145" s="197"/>
      <c r="R145" s="197"/>
      <c r="S145" s="197"/>
      <c r="T145" s="197"/>
      <c r="U145" s="197"/>
      <c r="V145" s="197"/>
      <c r="W145" s="197"/>
      <c r="X145" s="197"/>
      <c r="Y145" s="197"/>
      <c r="Z145" s="197"/>
    </row>
    <row r="146" ht="15.75" customHeight="1">
      <c r="A146" s="180"/>
      <c r="B146" s="197"/>
      <c r="C146" s="197"/>
      <c r="D146" s="197"/>
      <c r="E146" s="197"/>
      <c r="F146" s="197"/>
      <c r="G146" s="197"/>
      <c r="H146" s="197"/>
      <c r="I146" s="152"/>
      <c r="J146" s="50"/>
      <c r="K146" s="50"/>
      <c r="L146" s="50"/>
      <c r="M146" s="50"/>
      <c r="N146" s="152"/>
      <c r="O146" s="197"/>
      <c r="P146" s="197"/>
      <c r="Q146" s="197"/>
      <c r="R146" s="197"/>
      <c r="S146" s="197"/>
      <c r="T146" s="197"/>
      <c r="U146" s="197"/>
      <c r="V146" s="197"/>
      <c r="W146" s="197"/>
      <c r="X146" s="197"/>
      <c r="Y146" s="197"/>
      <c r="Z146" s="197"/>
    </row>
    <row r="147" ht="15.75" customHeight="1">
      <c r="A147" s="180"/>
      <c r="B147" s="197"/>
      <c r="C147" s="197"/>
      <c r="D147" s="197"/>
      <c r="E147" s="197"/>
      <c r="F147" s="197"/>
      <c r="G147" s="197"/>
      <c r="H147" s="169"/>
      <c r="I147" s="152"/>
      <c r="J147" s="50"/>
      <c r="K147" s="50"/>
      <c r="L147" s="50"/>
      <c r="M147" s="50"/>
      <c r="N147" s="152"/>
      <c r="O147" s="197"/>
      <c r="P147" s="197"/>
      <c r="Q147" s="197"/>
      <c r="R147" s="197"/>
      <c r="S147" s="197"/>
      <c r="T147" s="197"/>
      <c r="U147" s="197"/>
      <c r="V147" s="197"/>
      <c r="W147" s="197"/>
      <c r="X147" s="197"/>
      <c r="Y147" s="197"/>
      <c r="Z147" s="197"/>
    </row>
    <row r="148" ht="15.75" customHeight="1">
      <c r="A148" s="180"/>
      <c r="B148" s="197"/>
      <c r="C148" s="197"/>
      <c r="D148" s="197"/>
      <c r="E148" s="197"/>
      <c r="F148" s="197"/>
      <c r="G148" s="197"/>
      <c r="H148" s="197"/>
      <c r="I148" s="152"/>
      <c r="J148" s="50"/>
      <c r="K148" s="50"/>
      <c r="L148" s="50"/>
      <c r="M148" s="50"/>
      <c r="N148" s="152"/>
      <c r="O148" s="197"/>
      <c r="P148" s="197"/>
      <c r="Q148" s="197"/>
      <c r="R148" s="197"/>
      <c r="S148" s="197"/>
      <c r="T148" s="197"/>
      <c r="U148" s="197"/>
      <c r="V148" s="197"/>
      <c r="W148" s="197"/>
      <c r="X148" s="197"/>
      <c r="Y148" s="197"/>
      <c r="Z148" s="197"/>
    </row>
    <row r="149" ht="15.75" customHeight="1">
      <c r="A149" s="180"/>
      <c r="B149" s="197"/>
      <c r="C149" s="197"/>
      <c r="D149" s="197"/>
      <c r="E149" s="197"/>
      <c r="F149" s="197"/>
      <c r="G149" s="197"/>
      <c r="H149" s="197"/>
      <c r="I149" s="152"/>
      <c r="J149" s="50"/>
      <c r="K149" s="50"/>
      <c r="L149" s="50"/>
      <c r="M149" s="50"/>
      <c r="N149" s="152"/>
      <c r="O149" s="197"/>
      <c r="P149" s="197"/>
      <c r="Q149" s="197"/>
      <c r="R149" s="197"/>
      <c r="S149" s="197"/>
      <c r="T149" s="197"/>
      <c r="U149" s="197"/>
      <c r="V149" s="197"/>
      <c r="W149" s="197"/>
      <c r="X149" s="197"/>
      <c r="Y149" s="197"/>
      <c r="Z149" s="197"/>
    </row>
    <row r="150" ht="15.75" customHeight="1">
      <c r="A150" s="180"/>
      <c r="B150" s="197"/>
      <c r="C150" s="197"/>
      <c r="D150" s="197"/>
      <c r="E150" s="197"/>
      <c r="F150" s="197"/>
      <c r="G150" s="197"/>
      <c r="H150" s="169"/>
      <c r="I150" s="152"/>
      <c r="J150" s="50"/>
      <c r="K150" s="50"/>
      <c r="L150" s="50"/>
      <c r="M150" s="50"/>
      <c r="N150" s="152"/>
      <c r="O150" s="197"/>
      <c r="P150" s="197"/>
      <c r="Q150" s="197"/>
      <c r="R150" s="197"/>
      <c r="S150" s="197"/>
      <c r="T150" s="197"/>
      <c r="U150" s="197"/>
      <c r="V150" s="197"/>
      <c r="W150" s="197"/>
      <c r="X150" s="197"/>
      <c r="Y150" s="197"/>
      <c r="Z150" s="197"/>
    </row>
    <row r="151" ht="15.75" customHeight="1">
      <c r="A151" s="180"/>
      <c r="B151" s="197"/>
      <c r="C151" s="197"/>
      <c r="D151" s="197"/>
      <c r="E151" s="197"/>
      <c r="F151" s="197"/>
      <c r="G151" s="197"/>
      <c r="H151" s="197"/>
      <c r="I151" s="152"/>
      <c r="J151" s="50"/>
      <c r="K151" s="50"/>
      <c r="L151" s="50"/>
      <c r="M151" s="50"/>
      <c r="N151" s="152"/>
      <c r="O151" s="197"/>
      <c r="P151" s="197"/>
      <c r="Q151" s="197"/>
      <c r="R151" s="197"/>
      <c r="S151" s="197"/>
      <c r="T151" s="197"/>
      <c r="U151" s="197"/>
      <c r="V151" s="197"/>
      <c r="W151" s="197"/>
      <c r="X151" s="197"/>
      <c r="Y151" s="197"/>
      <c r="Z151" s="197"/>
    </row>
    <row r="152" ht="15.75" customHeight="1">
      <c r="A152" s="180"/>
      <c r="B152" s="197"/>
      <c r="C152" s="197"/>
      <c r="D152" s="197"/>
      <c r="E152" s="197"/>
      <c r="F152" s="197"/>
      <c r="G152" s="197"/>
      <c r="H152" s="197"/>
      <c r="I152" s="152"/>
      <c r="J152" s="50"/>
      <c r="K152" s="50"/>
      <c r="L152" s="50"/>
      <c r="M152" s="50"/>
      <c r="N152" s="152"/>
      <c r="O152" s="197"/>
      <c r="P152" s="197"/>
      <c r="Q152" s="197"/>
      <c r="R152" s="197"/>
      <c r="S152" s="197"/>
      <c r="T152" s="197"/>
      <c r="U152" s="197"/>
      <c r="V152" s="197"/>
      <c r="W152" s="197"/>
      <c r="X152" s="197"/>
      <c r="Y152" s="197"/>
      <c r="Z152" s="197"/>
    </row>
    <row r="153" ht="15.75" customHeight="1">
      <c r="A153" s="180"/>
      <c r="B153" s="197"/>
      <c r="C153" s="197"/>
      <c r="D153" s="197"/>
      <c r="E153" s="197"/>
      <c r="F153" s="197"/>
      <c r="G153" s="197"/>
      <c r="H153" s="197"/>
      <c r="I153" s="152"/>
      <c r="J153" s="50"/>
      <c r="K153" s="50"/>
      <c r="L153" s="50"/>
      <c r="M153" s="50"/>
      <c r="N153" s="152"/>
      <c r="O153" s="197"/>
      <c r="P153" s="197"/>
      <c r="Q153" s="197"/>
      <c r="R153" s="197"/>
      <c r="S153" s="197"/>
      <c r="T153" s="197"/>
      <c r="U153" s="197"/>
      <c r="V153" s="197"/>
      <c r="W153" s="197"/>
      <c r="X153" s="197"/>
      <c r="Y153" s="197"/>
      <c r="Z153" s="197"/>
    </row>
    <row r="154" ht="15.75" customHeight="1">
      <c r="A154" s="180"/>
      <c r="B154" s="197"/>
      <c r="C154" s="197"/>
      <c r="D154" s="197"/>
      <c r="E154" s="197"/>
      <c r="F154" s="197"/>
      <c r="G154" s="197"/>
      <c r="H154" s="197"/>
      <c r="I154" s="152"/>
      <c r="J154" s="50"/>
      <c r="K154" s="50"/>
      <c r="L154" s="50"/>
      <c r="M154" s="50"/>
      <c r="N154" s="152"/>
      <c r="O154" s="197"/>
      <c r="P154" s="197"/>
      <c r="Q154" s="197"/>
      <c r="R154" s="197"/>
      <c r="S154" s="197"/>
      <c r="T154" s="197"/>
      <c r="U154" s="197"/>
      <c r="V154" s="197"/>
      <c r="W154" s="197"/>
      <c r="X154" s="197"/>
      <c r="Y154" s="197"/>
      <c r="Z154" s="197"/>
    </row>
    <row r="155" ht="15.75" customHeight="1">
      <c r="A155" s="180"/>
      <c r="B155" s="197"/>
      <c r="C155" s="197"/>
      <c r="D155" s="197"/>
      <c r="E155" s="197"/>
      <c r="F155" s="197"/>
      <c r="G155" s="197"/>
      <c r="H155" s="197"/>
      <c r="I155" s="152"/>
      <c r="J155" s="50"/>
      <c r="K155" s="50"/>
      <c r="L155" s="50"/>
      <c r="M155" s="50"/>
      <c r="N155" s="152"/>
      <c r="O155" s="197"/>
      <c r="P155" s="197"/>
      <c r="Q155" s="197"/>
      <c r="R155" s="197"/>
      <c r="S155" s="197"/>
      <c r="T155" s="197"/>
      <c r="U155" s="197"/>
      <c r="V155" s="197"/>
      <c r="W155" s="197"/>
      <c r="X155" s="197"/>
      <c r="Y155" s="197"/>
      <c r="Z155" s="197"/>
    </row>
    <row r="156" ht="15.75" customHeight="1">
      <c r="A156" s="180"/>
      <c r="B156" s="197"/>
      <c r="C156" s="197"/>
      <c r="D156" s="197"/>
      <c r="E156" s="197"/>
      <c r="F156" s="197"/>
      <c r="G156" s="197"/>
      <c r="H156" s="197"/>
      <c r="I156" s="152"/>
      <c r="J156" s="50"/>
      <c r="K156" s="50"/>
      <c r="L156" s="50"/>
      <c r="M156" s="50"/>
      <c r="N156" s="152"/>
      <c r="O156" s="197"/>
      <c r="P156" s="197"/>
      <c r="Q156" s="197"/>
      <c r="R156" s="197"/>
      <c r="S156" s="197"/>
      <c r="T156" s="197"/>
      <c r="U156" s="197"/>
      <c r="V156" s="197"/>
      <c r="W156" s="197"/>
      <c r="X156" s="197"/>
      <c r="Y156" s="197"/>
      <c r="Z156" s="197"/>
    </row>
    <row r="157" ht="15.75" customHeight="1">
      <c r="A157" s="180"/>
      <c r="B157" s="197"/>
      <c r="C157" s="197"/>
      <c r="D157" s="197"/>
      <c r="E157" s="197"/>
      <c r="F157" s="197"/>
      <c r="G157" s="197"/>
      <c r="H157" s="197"/>
      <c r="I157" s="152"/>
      <c r="J157" s="50"/>
      <c r="K157" s="50"/>
      <c r="L157" s="50"/>
      <c r="M157" s="50"/>
      <c r="N157" s="152"/>
      <c r="O157" s="197"/>
      <c r="P157" s="197"/>
      <c r="Q157" s="197"/>
      <c r="R157" s="197"/>
      <c r="S157" s="197"/>
      <c r="T157" s="197"/>
      <c r="U157" s="197"/>
      <c r="V157" s="197"/>
      <c r="W157" s="197"/>
      <c r="X157" s="197"/>
      <c r="Y157" s="197"/>
      <c r="Z157" s="197"/>
    </row>
    <row r="158" ht="15.75" customHeight="1">
      <c r="A158" s="180"/>
      <c r="B158" s="197"/>
      <c r="C158" s="197"/>
      <c r="D158" s="197"/>
      <c r="E158" s="197"/>
      <c r="F158" s="197"/>
      <c r="G158" s="197"/>
      <c r="H158" s="197"/>
      <c r="I158" s="152"/>
      <c r="J158" s="50"/>
      <c r="K158" s="50"/>
      <c r="L158" s="50"/>
      <c r="M158" s="50"/>
      <c r="N158" s="152"/>
      <c r="O158" s="197"/>
      <c r="P158" s="197"/>
      <c r="Q158" s="197"/>
      <c r="R158" s="197"/>
      <c r="S158" s="197"/>
      <c r="T158" s="197"/>
      <c r="U158" s="197"/>
      <c r="V158" s="197"/>
      <c r="W158" s="197"/>
      <c r="X158" s="197"/>
      <c r="Y158" s="197"/>
      <c r="Z158" s="197"/>
    </row>
    <row r="159" ht="15.75" customHeight="1">
      <c r="A159" s="180"/>
      <c r="B159" s="197"/>
      <c r="C159" s="197"/>
      <c r="D159" s="197"/>
      <c r="E159" s="197"/>
      <c r="F159" s="197"/>
      <c r="G159" s="197"/>
      <c r="H159" s="197"/>
      <c r="I159" s="152"/>
      <c r="J159" s="50"/>
      <c r="K159" s="50"/>
      <c r="L159" s="50"/>
      <c r="M159" s="50"/>
      <c r="N159" s="152"/>
      <c r="O159" s="197"/>
      <c r="P159" s="197"/>
      <c r="Q159" s="197"/>
      <c r="R159" s="197"/>
      <c r="S159" s="197"/>
      <c r="T159" s="197"/>
      <c r="U159" s="197"/>
      <c r="V159" s="197"/>
      <c r="W159" s="197"/>
      <c r="X159" s="197"/>
      <c r="Y159" s="197"/>
      <c r="Z159" s="197"/>
    </row>
    <row r="160" ht="15.75" customHeight="1">
      <c r="A160" s="180"/>
      <c r="B160" s="197"/>
      <c r="C160" s="197"/>
      <c r="D160" s="197"/>
      <c r="E160" s="197"/>
      <c r="F160" s="197"/>
      <c r="G160" s="197"/>
      <c r="H160" s="197"/>
      <c r="I160" s="152"/>
      <c r="J160" s="50"/>
      <c r="K160" s="50"/>
      <c r="L160" s="50"/>
      <c r="M160" s="50"/>
      <c r="N160" s="152"/>
      <c r="O160" s="197"/>
      <c r="P160" s="197"/>
      <c r="Q160" s="197"/>
      <c r="R160" s="197"/>
      <c r="S160" s="197"/>
      <c r="T160" s="197"/>
      <c r="U160" s="197"/>
      <c r="V160" s="197"/>
      <c r="W160" s="197"/>
      <c r="X160" s="197"/>
      <c r="Y160" s="197"/>
      <c r="Z160" s="197"/>
    </row>
    <row r="161" ht="15.75" customHeight="1">
      <c r="A161" s="180"/>
      <c r="B161" s="197"/>
      <c r="C161" s="197"/>
      <c r="D161" s="197"/>
      <c r="E161" s="197"/>
      <c r="F161" s="197"/>
      <c r="G161" s="197"/>
      <c r="H161" s="197"/>
      <c r="I161" s="152"/>
      <c r="J161" s="50"/>
      <c r="K161" s="50"/>
      <c r="L161" s="50"/>
      <c r="M161" s="50"/>
      <c r="N161" s="152"/>
      <c r="O161" s="197"/>
      <c r="P161" s="197"/>
      <c r="Q161" s="197"/>
      <c r="R161" s="197"/>
      <c r="S161" s="197"/>
      <c r="T161" s="197"/>
      <c r="U161" s="197"/>
      <c r="V161" s="197"/>
      <c r="W161" s="197"/>
      <c r="X161" s="197"/>
      <c r="Y161" s="197"/>
      <c r="Z161" s="197"/>
    </row>
    <row r="162" ht="15.75" customHeight="1">
      <c r="A162" s="180"/>
      <c r="B162" s="197"/>
      <c r="C162" s="197"/>
      <c r="D162" s="197"/>
      <c r="E162" s="197"/>
      <c r="F162" s="197"/>
      <c r="G162" s="197"/>
      <c r="H162" s="197"/>
      <c r="I162" s="152"/>
      <c r="J162" s="50"/>
      <c r="K162" s="50"/>
      <c r="L162" s="50"/>
      <c r="M162" s="50"/>
      <c r="N162" s="152"/>
      <c r="O162" s="197"/>
      <c r="P162" s="197"/>
      <c r="Q162" s="197"/>
      <c r="R162" s="197"/>
      <c r="S162" s="197"/>
      <c r="T162" s="197"/>
      <c r="U162" s="197"/>
      <c r="V162" s="197"/>
      <c r="W162" s="197"/>
      <c r="X162" s="197"/>
      <c r="Y162" s="197"/>
      <c r="Z162" s="197"/>
    </row>
    <row r="163" ht="15.75" customHeight="1">
      <c r="A163" s="180"/>
      <c r="B163" s="197"/>
      <c r="C163" s="197"/>
      <c r="D163" s="197"/>
      <c r="E163" s="197"/>
      <c r="F163" s="197"/>
      <c r="G163" s="197"/>
      <c r="H163" s="169"/>
      <c r="I163" s="152"/>
      <c r="J163" s="50"/>
      <c r="K163" s="50"/>
      <c r="L163" s="50"/>
      <c r="M163" s="50"/>
      <c r="N163" s="152"/>
      <c r="O163" s="197"/>
      <c r="P163" s="197"/>
      <c r="Q163" s="197"/>
      <c r="R163" s="197"/>
      <c r="S163" s="197"/>
      <c r="T163" s="197"/>
      <c r="U163" s="197"/>
      <c r="V163" s="197"/>
      <c r="W163" s="197"/>
      <c r="X163" s="197"/>
      <c r="Y163" s="197"/>
      <c r="Z163" s="197"/>
    </row>
    <row r="164" ht="15.75" customHeight="1">
      <c r="A164" s="180"/>
      <c r="B164" s="197"/>
      <c r="C164" s="197"/>
      <c r="D164" s="197"/>
      <c r="E164" s="197"/>
      <c r="F164" s="197"/>
      <c r="G164" s="197"/>
      <c r="H164" s="197"/>
      <c r="I164" s="152"/>
      <c r="J164" s="50"/>
      <c r="K164" s="50"/>
      <c r="L164" s="50"/>
      <c r="M164" s="50"/>
      <c r="N164" s="152"/>
      <c r="O164" s="197"/>
      <c r="P164" s="197"/>
      <c r="Q164" s="197"/>
      <c r="R164" s="197"/>
      <c r="S164" s="197"/>
      <c r="T164" s="197"/>
      <c r="U164" s="197"/>
      <c r="V164" s="197"/>
      <c r="W164" s="197"/>
      <c r="X164" s="197"/>
      <c r="Y164" s="197"/>
      <c r="Z164" s="197"/>
    </row>
    <row r="165" ht="15.75" customHeight="1">
      <c r="A165" s="180"/>
      <c r="B165" s="197"/>
      <c r="C165" s="197"/>
      <c r="D165" s="197"/>
      <c r="E165" s="197"/>
      <c r="F165" s="197"/>
      <c r="G165" s="197"/>
      <c r="H165" s="197"/>
      <c r="I165" s="152"/>
      <c r="J165" s="50"/>
      <c r="K165" s="50"/>
      <c r="L165" s="50"/>
      <c r="M165" s="50"/>
      <c r="N165" s="152"/>
      <c r="O165" s="197"/>
      <c r="P165" s="197"/>
      <c r="Q165" s="197"/>
      <c r="R165" s="197"/>
      <c r="S165" s="197"/>
      <c r="T165" s="197"/>
      <c r="U165" s="197"/>
      <c r="V165" s="197"/>
      <c r="W165" s="197"/>
      <c r="X165" s="197"/>
      <c r="Y165" s="197"/>
      <c r="Z165" s="197"/>
    </row>
    <row r="166" ht="15.75" customHeight="1">
      <c r="A166" s="180"/>
      <c r="B166" s="197"/>
      <c r="C166" s="197"/>
      <c r="D166" s="197"/>
      <c r="E166" s="197"/>
      <c r="F166" s="197"/>
      <c r="G166" s="197"/>
      <c r="H166" s="169"/>
      <c r="I166" s="152"/>
      <c r="J166" s="50"/>
      <c r="K166" s="50"/>
      <c r="L166" s="50"/>
      <c r="M166" s="50"/>
      <c r="N166" s="152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</row>
    <row r="167" ht="15.75" customHeight="1">
      <c r="A167" s="180"/>
      <c r="B167" s="197"/>
      <c r="C167" s="197"/>
      <c r="D167" s="197"/>
      <c r="E167" s="197"/>
      <c r="F167" s="197"/>
      <c r="G167" s="197"/>
      <c r="H167" s="169"/>
      <c r="I167" s="152"/>
      <c r="J167" s="50"/>
      <c r="K167" s="50"/>
      <c r="L167" s="50"/>
      <c r="M167" s="50"/>
      <c r="N167" s="152"/>
      <c r="O167" s="197"/>
      <c r="P167" s="197"/>
      <c r="Q167" s="197"/>
      <c r="R167" s="197"/>
      <c r="S167" s="197"/>
      <c r="T167" s="197"/>
      <c r="U167" s="197"/>
      <c r="V167" s="197"/>
      <c r="W167" s="197"/>
      <c r="X167" s="197"/>
      <c r="Y167" s="197"/>
      <c r="Z167" s="197"/>
    </row>
    <row r="168" ht="15.75" customHeight="1">
      <c r="A168" s="180"/>
      <c r="B168" s="197"/>
      <c r="C168" s="197"/>
      <c r="D168" s="197"/>
      <c r="E168" s="197"/>
      <c r="F168" s="197"/>
      <c r="G168" s="197"/>
      <c r="H168" s="197"/>
      <c r="I168" s="152"/>
      <c r="J168" s="50"/>
      <c r="K168" s="50"/>
      <c r="L168" s="50"/>
      <c r="M168" s="50"/>
      <c r="N168" s="152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</row>
    <row r="169" ht="15.75" customHeight="1">
      <c r="A169" s="180"/>
      <c r="B169" s="197"/>
      <c r="C169" s="197"/>
      <c r="D169" s="197"/>
      <c r="E169" s="197"/>
      <c r="F169" s="197"/>
      <c r="G169" s="197"/>
      <c r="H169" s="197"/>
      <c r="I169" s="152"/>
      <c r="J169" s="50"/>
      <c r="K169" s="50"/>
      <c r="L169" s="50"/>
      <c r="M169" s="50"/>
      <c r="N169" s="152"/>
      <c r="O169" s="197"/>
      <c r="P169" s="197"/>
      <c r="Q169" s="197"/>
      <c r="R169" s="197"/>
      <c r="S169" s="197"/>
      <c r="T169" s="197"/>
      <c r="U169" s="197"/>
      <c r="V169" s="197"/>
      <c r="W169" s="197"/>
      <c r="X169" s="197"/>
      <c r="Y169" s="197"/>
      <c r="Z169" s="197"/>
    </row>
    <row r="170" ht="15.75" customHeight="1">
      <c r="A170" s="180"/>
      <c r="B170" s="197"/>
      <c r="C170" s="197"/>
      <c r="D170" s="197"/>
      <c r="E170" s="197"/>
      <c r="F170" s="197"/>
      <c r="G170" s="197"/>
      <c r="H170" s="197"/>
      <c r="I170" s="152"/>
      <c r="J170" s="50"/>
      <c r="K170" s="50"/>
      <c r="L170" s="50"/>
      <c r="M170" s="50"/>
      <c r="N170" s="152"/>
      <c r="O170" s="197"/>
      <c r="P170" s="197"/>
      <c r="Q170" s="197"/>
      <c r="R170" s="197"/>
      <c r="S170" s="197"/>
      <c r="T170" s="197"/>
      <c r="U170" s="197"/>
      <c r="V170" s="197"/>
      <c r="W170" s="197"/>
      <c r="X170" s="197"/>
      <c r="Y170" s="197"/>
      <c r="Z170" s="197"/>
    </row>
    <row r="171" ht="15.75" customHeight="1">
      <c r="A171" s="180"/>
      <c r="B171" s="197"/>
      <c r="C171" s="197"/>
      <c r="D171" s="197"/>
      <c r="E171" s="197"/>
      <c r="F171" s="197"/>
      <c r="G171" s="197"/>
      <c r="H171" s="197"/>
      <c r="I171" s="152"/>
      <c r="J171" s="50"/>
      <c r="K171" s="50"/>
      <c r="L171" s="50"/>
      <c r="M171" s="50"/>
      <c r="N171" s="152"/>
      <c r="O171" s="197"/>
      <c r="P171" s="197"/>
      <c r="Q171" s="197"/>
      <c r="R171" s="197"/>
      <c r="S171" s="197"/>
      <c r="T171" s="197"/>
      <c r="U171" s="197"/>
      <c r="V171" s="197"/>
      <c r="W171" s="197"/>
      <c r="X171" s="197"/>
      <c r="Y171" s="197"/>
      <c r="Z171" s="197"/>
    </row>
    <row r="172" ht="15.75" customHeight="1">
      <c r="A172" s="180"/>
      <c r="B172" s="197"/>
      <c r="C172" s="197"/>
      <c r="D172" s="197"/>
      <c r="E172" s="197"/>
      <c r="F172" s="197"/>
      <c r="G172" s="197"/>
      <c r="H172" s="197"/>
      <c r="I172" s="152"/>
      <c r="J172" s="50"/>
      <c r="K172" s="50"/>
      <c r="L172" s="50"/>
      <c r="M172" s="50"/>
      <c r="N172" s="152"/>
      <c r="O172" s="197"/>
      <c r="P172" s="197"/>
      <c r="Q172" s="197"/>
      <c r="R172" s="197"/>
      <c r="S172" s="197"/>
      <c r="T172" s="197"/>
      <c r="U172" s="197"/>
      <c r="V172" s="197"/>
      <c r="W172" s="197"/>
      <c r="X172" s="197"/>
      <c r="Y172" s="197"/>
      <c r="Z172" s="197"/>
    </row>
    <row r="173" ht="15.75" customHeight="1">
      <c r="A173" s="180"/>
      <c r="B173" s="197"/>
      <c r="C173" s="197"/>
      <c r="D173" s="197"/>
      <c r="E173" s="197"/>
      <c r="F173" s="197"/>
      <c r="G173" s="197"/>
      <c r="H173" s="169"/>
      <c r="I173" s="152"/>
      <c r="J173" s="50"/>
      <c r="K173" s="50"/>
      <c r="L173" s="50"/>
      <c r="M173" s="50"/>
      <c r="N173" s="152"/>
      <c r="O173" s="197"/>
      <c r="P173" s="197"/>
      <c r="Q173" s="197"/>
      <c r="R173" s="197"/>
      <c r="S173" s="197"/>
      <c r="T173" s="197"/>
      <c r="U173" s="197"/>
      <c r="V173" s="197"/>
      <c r="W173" s="197"/>
      <c r="X173" s="197"/>
      <c r="Y173" s="197"/>
      <c r="Z173" s="197"/>
    </row>
    <row r="174" ht="15.75" customHeight="1">
      <c r="A174" s="180"/>
      <c r="B174" s="197"/>
      <c r="C174" s="197"/>
      <c r="D174" s="197"/>
      <c r="E174" s="197"/>
      <c r="F174" s="197"/>
      <c r="G174" s="197"/>
      <c r="H174" s="197"/>
      <c r="I174" s="152"/>
      <c r="J174" s="50"/>
      <c r="K174" s="50"/>
      <c r="L174" s="50"/>
      <c r="M174" s="50"/>
      <c r="N174" s="152"/>
      <c r="O174" s="197"/>
      <c r="P174" s="197"/>
      <c r="Q174" s="197"/>
      <c r="R174" s="197"/>
      <c r="S174" s="197"/>
      <c r="T174" s="197"/>
      <c r="U174" s="197"/>
      <c r="V174" s="197"/>
      <c r="W174" s="197"/>
      <c r="X174" s="197"/>
      <c r="Y174" s="197"/>
      <c r="Z174" s="197"/>
    </row>
    <row r="175" ht="15.75" customHeight="1">
      <c r="A175" s="180"/>
      <c r="B175" s="197"/>
      <c r="C175" s="197"/>
      <c r="D175" s="197"/>
      <c r="E175" s="197"/>
      <c r="F175" s="197"/>
      <c r="G175" s="197"/>
      <c r="H175" s="197"/>
      <c r="I175" s="152"/>
      <c r="J175" s="50"/>
      <c r="K175" s="50"/>
      <c r="L175" s="50"/>
      <c r="M175" s="50"/>
      <c r="N175" s="152"/>
      <c r="O175" s="197"/>
      <c r="P175" s="197"/>
      <c r="Q175" s="197"/>
      <c r="R175" s="197"/>
      <c r="S175" s="197"/>
      <c r="T175" s="197"/>
      <c r="U175" s="197"/>
      <c r="V175" s="197"/>
      <c r="W175" s="197"/>
      <c r="X175" s="197"/>
      <c r="Y175" s="197"/>
      <c r="Z175" s="197"/>
    </row>
    <row r="176" ht="15.75" customHeight="1">
      <c r="A176" s="180"/>
      <c r="B176" s="197"/>
      <c r="C176" s="197"/>
      <c r="D176" s="197"/>
      <c r="E176" s="197"/>
      <c r="F176" s="197"/>
      <c r="G176" s="197"/>
      <c r="H176" s="169"/>
      <c r="I176" s="152"/>
      <c r="J176" s="50"/>
      <c r="K176" s="50"/>
      <c r="L176" s="50"/>
      <c r="M176" s="50"/>
      <c r="N176" s="152"/>
      <c r="O176" s="197"/>
      <c r="P176" s="197"/>
      <c r="Q176" s="197"/>
      <c r="R176" s="197"/>
      <c r="S176" s="197"/>
      <c r="T176" s="197"/>
      <c r="U176" s="197"/>
      <c r="V176" s="197"/>
      <c r="W176" s="197"/>
      <c r="X176" s="197"/>
      <c r="Y176" s="197"/>
      <c r="Z176" s="197"/>
    </row>
    <row r="177" ht="15.75" customHeight="1">
      <c r="A177" s="180"/>
      <c r="B177" s="197"/>
      <c r="C177" s="197"/>
      <c r="D177" s="197"/>
      <c r="E177" s="197"/>
      <c r="F177" s="197"/>
      <c r="G177" s="197"/>
      <c r="H177" s="197"/>
      <c r="I177" s="152"/>
      <c r="J177" s="50"/>
      <c r="K177" s="50"/>
      <c r="L177" s="50"/>
      <c r="M177" s="50"/>
      <c r="N177" s="152"/>
      <c r="O177" s="197"/>
      <c r="P177" s="197"/>
      <c r="Q177" s="197"/>
      <c r="R177" s="197"/>
      <c r="S177" s="197"/>
      <c r="T177" s="197"/>
      <c r="U177" s="197"/>
      <c r="V177" s="197"/>
      <c r="W177" s="197"/>
      <c r="X177" s="197"/>
      <c r="Y177" s="197"/>
      <c r="Z177" s="197"/>
    </row>
    <row r="178" ht="15.75" customHeight="1">
      <c r="A178" s="180"/>
      <c r="B178" s="197"/>
      <c r="C178" s="197"/>
      <c r="D178" s="197"/>
      <c r="E178" s="197"/>
      <c r="F178" s="197"/>
      <c r="G178" s="197"/>
      <c r="H178" s="197"/>
      <c r="I178" s="152"/>
      <c r="J178" s="50"/>
      <c r="K178" s="50"/>
      <c r="L178" s="50"/>
      <c r="M178" s="50"/>
      <c r="N178" s="152"/>
      <c r="O178" s="197"/>
      <c r="P178" s="197"/>
      <c r="Q178" s="197"/>
      <c r="R178" s="197"/>
      <c r="S178" s="197"/>
      <c r="T178" s="197"/>
      <c r="U178" s="197"/>
      <c r="V178" s="197"/>
      <c r="W178" s="197"/>
      <c r="X178" s="197"/>
      <c r="Y178" s="197"/>
      <c r="Z178" s="197"/>
    </row>
    <row r="179" ht="15.75" customHeight="1">
      <c r="A179" s="180"/>
      <c r="B179" s="197"/>
      <c r="C179" s="197"/>
      <c r="D179" s="197"/>
      <c r="E179" s="197"/>
      <c r="F179" s="197"/>
      <c r="G179" s="197"/>
      <c r="H179" s="197"/>
      <c r="I179" s="152"/>
      <c r="J179" s="50"/>
      <c r="K179" s="50"/>
      <c r="L179" s="50"/>
      <c r="M179" s="50"/>
      <c r="N179" s="152"/>
      <c r="O179" s="197"/>
      <c r="P179" s="197"/>
      <c r="Q179" s="197"/>
      <c r="R179" s="197"/>
      <c r="S179" s="197"/>
      <c r="T179" s="197"/>
      <c r="U179" s="197"/>
      <c r="V179" s="197"/>
      <c r="W179" s="197"/>
      <c r="X179" s="197"/>
      <c r="Y179" s="197"/>
      <c r="Z179" s="197"/>
    </row>
    <row r="180" ht="15.75" customHeight="1">
      <c r="A180" s="180"/>
      <c r="B180" s="197"/>
      <c r="C180" s="197"/>
      <c r="D180" s="197"/>
      <c r="E180" s="197"/>
      <c r="F180" s="197"/>
      <c r="G180" s="197"/>
      <c r="H180" s="169"/>
      <c r="I180" s="152"/>
      <c r="J180" s="50"/>
      <c r="K180" s="50"/>
      <c r="L180" s="50"/>
      <c r="M180" s="50"/>
      <c r="N180" s="152"/>
      <c r="O180" s="197"/>
      <c r="P180" s="197"/>
      <c r="Q180" s="197"/>
      <c r="R180" s="197"/>
      <c r="S180" s="197"/>
      <c r="T180" s="197"/>
      <c r="U180" s="197"/>
      <c r="V180" s="197"/>
      <c r="W180" s="197"/>
      <c r="X180" s="197"/>
      <c r="Y180" s="197"/>
      <c r="Z180" s="197"/>
    </row>
    <row r="181" ht="15.75" customHeight="1">
      <c r="A181" s="180"/>
      <c r="B181" s="197"/>
      <c r="C181" s="197"/>
      <c r="D181" s="197"/>
      <c r="E181" s="197"/>
      <c r="F181" s="197"/>
      <c r="G181" s="197"/>
      <c r="H181" s="197"/>
      <c r="I181" s="152"/>
      <c r="J181" s="50"/>
      <c r="K181" s="50"/>
      <c r="L181" s="50"/>
      <c r="M181" s="50"/>
      <c r="N181" s="152"/>
      <c r="O181" s="197"/>
      <c r="P181" s="197"/>
      <c r="Q181" s="197"/>
      <c r="R181" s="197"/>
      <c r="S181" s="197"/>
      <c r="T181" s="197"/>
      <c r="U181" s="197"/>
      <c r="V181" s="197"/>
      <c r="W181" s="197"/>
      <c r="X181" s="197"/>
      <c r="Y181" s="197"/>
      <c r="Z181" s="197"/>
    </row>
    <row r="182" ht="15.75" customHeight="1">
      <c r="A182" s="180"/>
      <c r="B182" s="197"/>
      <c r="C182" s="197"/>
      <c r="D182" s="197"/>
      <c r="E182" s="197"/>
      <c r="F182" s="197"/>
      <c r="G182" s="197"/>
      <c r="H182" s="197"/>
      <c r="I182" s="152"/>
      <c r="J182" s="50"/>
      <c r="K182" s="50"/>
      <c r="L182" s="50"/>
      <c r="M182" s="50"/>
      <c r="N182" s="152"/>
      <c r="O182" s="197"/>
      <c r="P182" s="197"/>
      <c r="Q182" s="197"/>
      <c r="R182" s="197"/>
      <c r="S182" s="197"/>
      <c r="T182" s="197"/>
      <c r="U182" s="197"/>
      <c r="V182" s="197"/>
      <c r="W182" s="197"/>
      <c r="X182" s="197"/>
      <c r="Y182" s="197"/>
      <c r="Z182" s="197"/>
    </row>
    <row r="183" ht="15.75" customHeight="1">
      <c r="A183" s="180"/>
      <c r="B183" s="197"/>
      <c r="C183" s="197"/>
      <c r="D183" s="197"/>
      <c r="E183" s="197"/>
      <c r="F183" s="197"/>
      <c r="G183" s="197"/>
      <c r="H183" s="197"/>
      <c r="I183" s="152"/>
      <c r="J183" s="50"/>
      <c r="K183" s="50"/>
      <c r="L183" s="50"/>
      <c r="M183" s="50"/>
      <c r="N183" s="152"/>
      <c r="O183" s="197"/>
      <c r="P183" s="197"/>
      <c r="Q183" s="197"/>
      <c r="R183" s="197"/>
      <c r="S183" s="197"/>
      <c r="T183" s="197"/>
      <c r="U183" s="197"/>
      <c r="V183" s="197"/>
      <c r="W183" s="197"/>
      <c r="X183" s="197"/>
      <c r="Y183" s="197"/>
      <c r="Z183" s="197"/>
    </row>
    <row r="184" ht="15.75" customHeight="1">
      <c r="A184" s="180"/>
      <c r="B184" s="197"/>
      <c r="C184" s="197"/>
      <c r="D184" s="197"/>
      <c r="E184" s="197"/>
      <c r="F184" s="197"/>
      <c r="G184" s="197"/>
      <c r="H184" s="197"/>
      <c r="I184" s="152"/>
      <c r="J184" s="50"/>
      <c r="K184" s="50"/>
      <c r="L184" s="50"/>
      <c r="M184" s="50"/>
      <c r="N184" s="152"/>
      <c r="O184" s="197"/>
      <c r="P184" s="197"/>
      <c r="Q184" s="197"/>
      <c r="R184" s="197"/>
      <c r="S184" s="197"/>
      <c r="T184" s="197"/>
      <c r="U184" s="197"/>
      <c r="V184" s="197"/>
      <c r="W184" s="197"/>
      <c r="X184" s="197"/>
      <c r="Y184" s="197"/>
      <c r="Z184" s="197"/>
    </row>
    <row r="185" ht="15.75" customHeight="1">
      <c r="A185" s="180"/>
      <c r="B185" s="197"/>
      <c r="C185" s="197"/>
      <c r="D185" s="197"/>
      <c r="E185" s="197"/>
      <c r="F185" s="197"/>
      <c r="G185" s="197"/>
      <c r="H185" s="197"/>
      <c r="I185" s="152"/>
      <c r="J185" s="50"/>
      <c r="K185" s="50"/>
      <c r="L185" s="50"/>
      <c r="M185" s="50"/>
      <c r="N185" s="152"/>
      <c r="O185" s="197"/>
      <c r="P185" s="197"/>
      <c r="Q185" s="197"/>
      <c r="R185" s="197"/>
      <c r="S185" s="197"/>
      <c r="T185" s="197"/>
      <c r="U185" s="197"/>
      <c r="V185" s="197"/>
      <c r="W185" s="197"/>
      <c r="X185" s="197"/>
      <c r="Y185" s="197"/>
      <c r="Z185" s="197"/>
    </row>
    <row r="186" ht="15.75" customHeight="1">
      <c r="A186" s="180"/>
      <c r="B186" s="197"/>
      <c r="C186" s="197"/>
      <c r="D186" s="197"/>
      <c r="E186" s="197"/>
      <c r="F186" s="197"/>
      <c r="G186" s="197"/>
      <c r="H186" s="169"/>
      <c r="I186" s="152"/>
      <c r="J186" s="50"/>
      <c r="K186" s="50"/>
      <c r="L186" s="50"/>
      <c r="M186" s="50"/>
      <c r="N186" s="152"/>
      <c r="O186" s="197"/>
      <c r="P186" s="197"/>
      <c r="Q186" s="197"/>
      <c r="R186" s="197"/>
      <c r="S186" s="197"/>
      <c r="T186" s="197"/>
      <c r="U186" s="197"/>
      <c r="V186" s="197"/>
      <c r="W186" s="197"/>
      <c r="X186" s="197"/>
      <c r="Y186" s="197"/>
      <c r="Z186" s="197"/>
    </row>
    <row r="187" ht="15.75" customHeight="1">
      <c r="A187" s="180"/>
      <c r="B187" s="197"/>
      <c r="C187" s="197"/>
      <c r="D187" s="197"/>
      <c r="E187" s="197"/>
      <c r="F187" s="197"/>
      <c r="G187" s="197"/>
      <c r="H187" s="197"/>
      <c r="I187" s="152"/>
      <c r="J187" s="50"/>
      <c r="K187" s="50"/>
      <c r="L187" s="50"/>
      <c r="M187" s="50"/>
      <c r="N187" s="152"/>
      <c r="O187" s="197"/>
      <c r="P187" s="197"/>
      <c r="Q187" s="197"/>
      <c r="R187" s="197"/>
      <c r="S187" s="197"/>
      <c r="T187" s="197"/>
      <c r="U187" s="197"/>
      <c r="V187" s="197"/>
      <c r="W187" s="197"/>
      <c r="X187" s="197"/>
      <c r="Y187" s="197"/>
      <c r="Z187" s="197"/>
    </row>
    <row r="188" ht="15.75" customHeight="1">
      <c r="A188" s="180"/>
      <c r="B188" s="197"/>
      <c r="C188" s="197"/>
      <c r="D188" s="197"/>
      <c r="E188" s="197"/>
      <c r="F188" s="197"/>
      <c r="G188" s="197"/>
      <c r="H188" s="169"/>
      <c r="I188" s="152"/>
      <c r="J188" s="50"/>
      <c r="K188" s="50"/>
      <c r="L188" s="50"/>
      <c r="M188" s="50"/>
      <c r="N188" s="152"/>
      <c r="O188" s="197"/>
      <c r="P188" s="197"/>
      <c r="Q188" s="197"/>
      <c r="R188" s="197"/>
      <c r="S188" s="197"/>
      <c r="T188" s="197"/>
      <c r="U188" s="197"/>
      <c r="V188" s="197"/>
      <c r="W188" s="197"/>
      <c r="X188" s="197"/>
      <c r="Y188" s="197"/>
      <c r="Z188" s="197"/>
    </row>
    <row r="189" ht="15.75" customHeight="1">
      <c r="A189" s="180"/>
      <c r="B189" s="197"/>
      <c r="C189" s="197"/>
      <c r="D189" s="197"/>
      <c r="E189" s="197"/>
      <c r="F189" s="197"/>
      <c r="G189" s="197"/>
      <c r="H189" s="169"/>
      <c r="I189" s="152"/>
      <c r="J189" s="50"/>
      <c r="K189" s="50"/>
      <c r="L189" s="50"/>
      <c r="M189" s="50"/>
      <c r="N189" s="152"/>
      <c r="O189" s="197"/>
      <c r="P189" s="197"/>
      <c r="Q189" s="197"/>
      <c r="R189" s="197"/>
      <c r="S189" s="197"/>
      <c r="T189" s="197"/>
      <c r="U189" s="197"/>
      <c r="V189" s="197"/>
      <c r="W189" s="197"/>
      <c r="X189" s="197"/>
      <c r="Y189" s="197"/>
      <c r="Z189" s="197"/>
    </row>
    <row r="190" ht="15.75" customHeight="1">
      <c r="A190" s="180"/>
      <c r="B190" s="197"/>
      <c r="C190" s="197"/>
      <c r="D190" s="197"/>
      <c r="E190" s="197"/>
      <c r="F190" s="197"/>
      <c r="G190" s="197"/>
      <c r="H190" s="169"/>
      <c r="I190" s="152"/>
      <c r="J190" s="50"/>
      <c r="K190" s="50"/>
      <c r="L190" s="50"/>
      <c r="M190" s="50"/>
      <c r="N190" s="152"/>
      <c r="O190" s="197"/>
      <c r="P190" s="197"/>
      <c r="Q190" s="197"/>
      <c r="R190" s="197"/>
      <c r="S190" s="197"/>
      <c r="T190" s="197"/>
      <c r="U190" s="197"/>
      <c r="V190" s="197"/>
      <c r="W190" s="197"/>
      <c r="X190" s="197"/>
      <c r="Y190" s="197"/>
      <c r="Z190" s="197"/>
    </row>
    <row r="191" ht="15.75" customHeight="1">
      <c r="A191" s="180"/>
      <c r="B191" s="197"/>
      <c r="C191" s="197"/>
      <c r="D191" s="197"/>
      <c r="E191" s="197"/>
      <c r="F191" s="197"/>
      <c r="G191" s="197"/>
      <c r="H191" s="169"/>
      <c r="I191" s="152"/>
      <c r="J191" s="50"/>
      <c r="K191" s="50"/>
      <c r="L191" s="50"/>
      <c r="M191" s="50"/>
      <c r="N191" s="152"/>
      <c r="O191" s="197"/>
      <c r="P191" s="197"/>
      <c r="Q191" s="197"/>
      <c r="R191" s="197"/>
      <c r="S191" s="197"/>
      <c r="T191" s="197"/>
      <c r="U191" s="197"/>
      <c r="V191" s="197"/>
      <c r="W191" s="197"/>
      <c r="X191" s="197"/>
      <c r="Y191" s="197"/>
      <c r="Z191" s="197"/>
    </row>
    <row r="192" ht="15.75" customHeight="1">
      <c r="A192" s="180"/>
      <c r="B192" s="197"/>
      <c r="C192" s="197"/>
      <c r="D192" s="197"/>
      <c r="E192" s="197"/>
      <c r="F192" s="197"/>
      <c r="G192" s="197"/>
      <c r="H192" s="169"/>
      <c r="I192" s="152"/>
      <c r="J192" s="50"/>
      <c r="K192" s="50"/>
      <c r="L192" s="50"/>
      <c r="M192" s="50"/>
      <c r="N192" s="152"/>
      <c r="O192" s="197"/>
      <c r="P192" s="197"/>
      <c r="Q192" s="197"/>
      <c r="R192" s="197"/>
      <c r="S192" s="197"/>
      <c r="T192" s="197"/>
      <c r="U192" s="197"/>
      <c r="V192" s="197"/>
      <c r="W192" s="197"/>
      <c r="X192" s="197"/>
      <c r="Y192" s="197"/>
      <c r="Z192" s="197"/>
    </row>
    <row r="193" ht="15.75" customHeight="1">
      <c r="A193" s="180"/>
      <c r="B193" s="197"/>
      <c r="C193" s="197"/>
      <c r="D193" s="197"/>
      <c r="E193" s="197"/>
      <c r="F193" s="197"/>
      <c r="G193" s="197"/>
      <c r="H193" s="169"/>
      <c r="I193" s="152"/>
      <c r="J193" s="50"/>
      <c r="K193" s="50"/>
      <c r="L193" s="50"/>
      <c r="M193" s="50"/>
      <c r="N193" s="152"/>
      <c r="O193" s="197"/>
      <c r="P193" s="197"/>
      <c r="Q193" s="197"/>
      <c r="R193" s="197"/>
      <c r="S193" s="197"/>
      <c r="T193" s="197"/>
      <c r="U193" s="197"/>
      <c r="V193" s="197"/>
      <c r="W193" s="197"/>
      <c r="X193" s="197"/>
      <c r="Y193" s="197"/>
      <c r="Z193" s="197"/>
    </row>
    <row r="194" ht="15.75" customHeight="1">
      <c r="A194" s="180"/>
      <c r="B194" s="197"/>
      <c r="C194" s="197"/>
      <c r="D194" s="197"/>
      <c r="E194" s="197"/>
      <c r="F194" s="197"/>
      <c r="G194" s="197"/>
      <c r="H194" s="169"/>
      <c r="I194" s="152"/>
      <c r="J194" s="50"/>
      <c r="K194" s="50"/>
      <c r="L194" s="50"/>
      <c r="M194" s="50"/>
      <c r="N194" s="152"/>
      <c r="O194" s="197"/>
      <c r="P194" s="197"/>
      <c r="Q194" s="197"/>
      <c r="R194" s="197"/>
      <c r="S194" s="197"/>
      <c r="T194" s="197"/>
      <c r="U194" s="197"/>
      <c r="V194" s="197"/>
      <c r="W194" s="197"/>
      <c r="X194" s="197"/>
      <c r="Y194" s="197"/>
      <c r="Z194" s="197"/>
    </row>
    <row r="195" ht="15.75" customHeight="1">
      <c r="A195" s="180"/>
      <c r="B195" s="197"/>
      <c r="C195" s="197"/>
      <c r="D195" s="197"/>
      <c r="E195" s="197"/>
      <c r="F195" s="197"/>
      <c r="G195" s="197"/>
      <c r="H195" s="169"/>
      <c r="I195" s="152"/>
      <c r="J195" s="50"/>
      <c r="K195" s="50"/>
      <c r="L195" s="50"/>
      <c r="M195" s="50"/>
      <c r="N195" s="152"/>
      <c r="O195" s="197"/>
      <c r="P195" s="197"/>
      <c r="Q195" s="197"/>
      <c r="R195" s="197"/>
      <c r="S195" s="197"/>
      <c r="T195" s="197"/>
      <c r="U195" s="197"/>
      <c r="V195" s="197"/>
      <c r="W195" s="197"/>
      <c r="X195" s="197"/>
      <c r="Y195" s="197"/>
      <c r="Z195" s="197"/>
    </row>
    <row r="196" ht="15.75" customHeight="1">
      <c r="A196" s="180"/>
      <c r="B196" s="197"/>
      <c r="C196" s="197"/>
      <c r="D196" s="197"/>
      <c r="E196" s="197"/>
      <c r="F196" s="197"/>
      <c r="G196" s="197"/>
      <c r="H196" s="197"/>
      <c r="I196" s="152"/>
      <c r="J196" s="50"/>
      <c r="K196" s="50"/>
      <c r="L196" s="50"/>
      <c r="M196" s="50"/>
      <c r="N196" s="152"/>
      <c r="O196" s="197"/>
      <c r="P196" s="197"/>
      <c r="Q196" s="197"/>
      <c r="R196" s="197"/>
      <c r="S196" s="197"/>
      <c r="T196" s="197"/>
      <c r="U196" s="197"/>
      <c r="V196" s="197"/>
      <c r="W196" s="197"/>
      <c r="X196" s="197"/>
      <c r="Y196" s="197"/>
      <c r="Z196" s="197"/>
    </row>
    <row r="197" ht="15.75" customHeight="1">
      <c r="A197" s="180"/>
      <c r="B197" s="197"/>
      <c r="C197" s="197"/>
      <c r="D197" s="197"/>
      <c r="E197" s="197"/>
      <c r="F197" s="197"/>
      <c r="G197" s="197"/>
      <c r="H197" s="197"/>
      <c r="I197" s="152"/>
      <c r="J197" s="50"/>
      <c r="K197" s="50"/>
      <c r="L197" s="50"/>
      <c r="M197" s="50"/>
      <c r="N197" s="152"/>
      <c r="O197" s="197"/>
      <c r="P197" s="197"/>
      <c r="Q197" s="197"/>
      <c r="R197" s="197"/>
      <c r="S197" s="197"/>
      <c r="T197" s="197"/>
      <c r="U197" s="197"/>
      <c r="V197" s="197"/>
      <c r="W197" s="197"/>
      <c r="X197" s="197"/>
      <c r="Y197" s="197"/>
      <c r="Z197" s="197"/>
    </row>
    <row r="198" ht="15.75" customHeight="1">
      <c r="A198" s="180"/>
      <c r="B198" s="197"/>
      <c r="C198" s="197"/>
      <c r="D198" s="197"/>
      <c r="E198" s="197"/>
      <c r="F198" s="197"/>
      <c r="G198" s="197"/>
      <c r="H198" s="169"/>
      <c r="I198" s="152"/>
      <c r="J198" s="50"/>
      <c r="K198" s="50"/>
      <c r="L198" s="50"/>
      <c r="M198" s="50"/>
      <c r="N198" s="152"/>
      <c r="O198" s="197"/>
      <c r="P198" s="197"/>
      <c r="Q198" s="197"/>
      <c r="R198" s="197"/>
      <c r="S198" s="197"/>
      <c r="T198" s="197"/>
      <c r="U198" s="197"/>
      <c r="V198" s="197"/>
      <c r="W198" s="197"/>
      <c r="X198" s="197"/>
      <c r="Y198" s="197"/>
      <c r="Z198" s="197"/>
    </row>
    <row r="199" ht="15.75" customHeight="1">
      <c r="A199" s="180"/>
      <c r="B199" s="197"/>
      <c r="C199" s="197"/>
      <c r="D199" s="197"/>
      <c r="E199" s="197"/>
      <c r="F199" s="197"/>
      <c r="G199" s="197"/>
      <c r="H199" s="197"/>
      <c r="I199" s="152"/>
      <c r="J199" s="50"/>
      <c r="K199" s="50"/>
      <c r="L199" s="50"/>
      <c r="M199" s="50"/>
      <c r="N199" s="152"/>
      <c r="O199" s="197"/>
      <c r="P199" s="197"/>
      <c r="Q199" s="197"/>
      <c r="R199" s="197"/>
      <c r="S199" s="197"/>
      <c r="T199" s="197"/>
      <c r="U199" s="197"/>
      <c r="V199" s="197"/>
      <c r="W199" s="197"/>
      <c r="X199" s="197"/>
      <c r="Y199" s="197"/>
      <c r="Z199" s="197"/>
    </row>
    <row r="200" ht="15.75" customHeight="1">
      <c r="A200" s="180"/>
      <c r="B200" s="197"/>
      <c r="C200" s="197"/>
      <c r="D200" s="197"/>
      <c r="E200" s="197"/>
      <c r="F200" s="197"/>
      <c r="G200" s="197"/>
      <c r="H200" s="197"/>
      <c r="I200" s="152"/>
      <c r="J200" s="50"/>
      <c r="K200" s="50"/>
      <c r="L200" s="50"/>
      <c r="M200" s="50"/>
      <c r="N200" s="152"/>
      <c r="O200" s="197"/>
      <c r="P200" s="197"/>
      <c r="Q200" s="197"/>
      <c r="R200" s="197"/>
      <c r="S200" s="197"/>
      <c r="T200" s="197"/>
      <c r="U200" s="197"/>
      <c r="V200" s="197"/>
      <c r="W200" s="197"/>
      <c r="X200" s="197"/>
      <c r="Y200" s="197"/>
      <c r="Z200" s="197"/>
    </row>
    <row r="201" ht="15.75" customHeight="1">
      <c r="A201" s="180"/>
      <c r="B201" s="197"/>
      <c r="C201" s="197"/>
      <c r="D201" s="197"/>
      <c r="E201" s="197"/>
      <c r="F201" s="197"/>
      <c r="G201" s="197"/>
      <c r="H201" s="197"/>
      <c r="I201" s="152"/>
      <c r="J201" s="50"/>
      <c r="K201" s="50"/>
      <c r="L201" s="50"/>
      <c r="M201" s="50"/>
      <c r="N201" s="152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</row>
    <row r="202" ht="15.75" customHeight="1">
      <c r="A202" s="180"/>
      <c r="B202" s="197"/>
      <c r="C202" s="197"/>
      <c r="D202" s="197"/>
      <c r="E202" s="197"/>
      <c r="F202" s="197"/>
      <c r="G202" s="197"/>
      <c r="H202" s="197"/>
      <c r="I202" s="152"/>
      <c r="J202" s="50"/>
      <c r="K202" s="50"/>
      <c r="L202" s="50"/>
      <c r="M202" s="50"/>
      <c r="N202" s="152"/>
      <c r="O202" s="197"/>
      <c r="P202" s="197"/>
      <c r="Q202" s="197"/>
      <c r="R202" s="197"/>
      <c r="S202" s="197"/>
      <c r="T202" s="197"/>
      <c r="U202" s="197"/>
      <c r="V202" s="197"/>
      <c r="W202" s="197"/>
      <c r="X202" s="197"/>
      <c r="Y202" s="197"/>
      <c r="Z202" s="197"/>
    </row>
    <row r="203" ht="15.75" customHeight="1">
      <c r="A203" s="180"/>
      <c r="B203" s="197"/>
      <c r="C203" s="197"/>
      <c r="D203" s="197"/>
      <c r="E203" s="197"/>
      <c r="F203" s="197"/>
      <c r="G203" s="197"/>
      <c r="H203" s="169"/>
      <c r="I203" s="152"/>
      <c r="J203" s="50"/>
      <c r="K203" s="50"/>
      <c r="L203" s="50"/>
      <c r="M203" s="50"/>
      <c r="N203" s="152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</row>
    <row r="204" ht="15.75" customHeight="1">
      <c r="A204" s="180"/>
      <c r="B204" s="197"/>
      <c r="C204" s="197"/>
      <c r="D204" s="197"/>
      <c r="E204" s="197"/>
      <c r="F204" s="197"/>
      <c r="G204" s="197"/>
      <c r="H204" s="197"/>
      <c r="I204" s="152"/>
      <c r="J204" s="50"/>
      <c r="K204" s="50"/>
      <c r="L204" s="50"/>
      <c r="M204" s="50"/>
      <c r="N204" s="152"/>
      <c r="O204" s="197"/>
      <c r="P204" s="197"/>
      <c r="Q204" s="197"/>
      <c r="R204" s="197"/>
      <c r="S204" s="197"/>
      <c r="T204" s="197"/>
      <c r="U204" s="197"/>
      <c r="V204" s="197"/>
      <c r="W204" s="197"/>
      <c r="X204" s="197"/>
      <c r="Y204" s="197"/>
      <c r="Z204" s="197"/>
    </row>
    <row r="205" ht="15.75" customHeight="1">
      <c r="A205" s="180"/>
      <c r="B205" s="197"/>
      <c r="C205" s="197"/>
      <c r="D205" s="197"/>
      <c r="E205" s="197"/>
      <c r="F205" s="197"/>
      <c r="G205" s="197"/>
      <c r="H205" s="169"/>
      <c r="I205" s="152"/>
      <c r="J205" s="50"/>
      <c r="K205" s="50"/>
      <c r="L205" s="50"/>
      <c r="M205" s="50"/>
      <c r="N205" s="152"/>
      <c r="O205" s="197"/>
      <c r="P205" s="197"/>
      <c r="Q205" s="197"/>
      <c r="R205" s="197"/>
      <c r="S205" s="197"/>
      <c r="T205" s="197"/>
      <c r="U205" s="197"/>
      <c r="V205" s="197"/>
      <c r="W205" s="197"/>
      <c r="X205" s="197"/>
      <c r="Y205" s="197"/>
      <c r="Z205" s="197"/>
    </row>
    <row r="206" ht="15.75" customHeight="1">
      <c r="A206" s="180"/>
      <c r="B206" s="197"/>
      <c r="C206" s="197"/>
      <c r="D206" s="197"/>
      <c r="E206" s="197"/>
      <c r="F206" s="197"/>
      <c r="G206" s="197"/>
      <c r="H206" s="197"/>
      <c r="I206" s="152"/>
      <c r="J206" s="50"/>
      <c r="K206" s="50"/>
      <c r="L206" s="50"/>
      <c r="M206" s="50"/>
      <c r="N206" s="152"/>
      <c r="O206" s="197"/>
      <c r="P206" s="197"/>
      <c r="Q206" s="197"/>
      <c r="R206" s="197"/>
      <c r="S206" s="197"/>
      <c r="T206" s="197"/>
      <c r="U206" s="197"/>
      <c r="V206" s="197"/>
      <c r="W206" s="197"/>
      <c r="X206" s="197"/>
      <c r="Y206" s="197"/>
      <c r="Z206" s="197"/>
    </row>
    <row r="207" ht="15.75" customHeight="1">
      <c r="A207" s="180"/>
      <c r="B207" s="197"/>
      <c r="C207" s="197"/>
      <c r="D207" s="197"/>
      <c r="E207" s="197"/>
      <c r="F207" s="197"/>
      <c r="G207" s="197"/>
      <c r="H207" s="169"/>
      <c r="I207" s="152"/>
      <c r="J207" s="50"/>
      <c r="K207" s="50"/>
      <c r="L207" s="50"/>
      <c r="M207" s="50"/>
      <c r="N207" s="152"/>
      <c r="O207" s="197"/>
      <c r="P207" s="197"/>
      <c r="Q207" s="197"/>
      <c r="R207" s="197"/>
      <c r="S207" s="197"/>
      <c r="T207" s="197"/>
      <c r="U207" s="197"/>
      <c r="V207" s="197"/>
      <c r="W207" s="197"/>
      <c r="X207" s="197"/>
      <c r="Y207" s="197"/>
      <c r="Z207" s="197"/>
    </row>
    <row r="208" ht="15.75" customHeight="1">
      <c r="A208" s="180"/>
      <c r="B208" s="197"/>
      <c r="C208" s="197"/>
      <c r="D208" s="197"/>
      <c r="E208" s="197"/>
      <c r="F208" s="197"/>
      <c r="G208" s="197"/>
      <c r="H208" s="197"/>
      <c r="I208" s="152"/>
      <c r="J208" s="50"/>
      <c r="K208" s="50"/>
      <c r="L208" s="50"/>
      <c r="M208" s="50"/>
      <c r="N208" s="152"/>
      <c r="O208" s="197"/>
      <c r="P208" s="197"/>
      <c r="Q208" s="197"/>
      <c r="R208" s="197"/>
      <c r="S208" s="197"/>
      <c r="T208" s="197"/>
      <c r="U208" s="197"/>
      <c r="V208" s="197"/>
      <c r="W208" s="197"/>
      <c r="X208" s="197"/>
      <c r="Y208" s="197"/>
      <c r="Z208" s="197"/>
    </row>
    <row r="209" ht="15.75" customHeight="1">
      <c r="A209" s="180"/>
      <c r="B209" s="197"/>
      <c r="C209" s="197"/>
      <c r="D209" s="197"/>
      <c r="E209" s="197"/>
      <c r="F209" s="197"/>
      <c r="G209" s="197"/>
      <c r="H209" s="169"/>
      <c r="I209" s="152"/>
      <c r="J209" s="50"/>
      <c r="K209" s="50"/>
      <c r="L209" s="50"/>
      <c r="M209" s="50"/>
      <c r="N209" s="152"/>
      <c r="O209" s="197"/>
      <c r="P209" s="197"/>
      <c r="Q209" s="197"/>
      <c r="R209" s="197"/>
      <c r="S209" s="197"/>
      <c r="T209" s="197"/>
      <c r="U209" s="197"/>
      <c r="V209" s="197"/>
      <c r="W209" s="197"/>
      <c r="X209" s="197"/>
      <c r="Y209" s="197"/>
      <c r="Z209" s="197"/>
    </row>
    <row r="210" ht="15.75" customHeight="1">
      <c r="A210" s="180"/>
      <c r="B210" s="197"/>
      <c r="C210" s="197"/>
      <c r="D210" s="197"/>
      <c r="E210" s="197"/>
      <c r="F210" s="197"/>
      <c r="G210" s="197"/>
      <c r="H210" s="169"/>
      <c r="I210" s="152"/>
      <c r="J210" s="50"/>
      <c r="K210" s="50"/>
      <c r="L210" s="50"/>
      <c r="M210" s="50"/>
      <c r="N210" s="152"/>
      <c r="O210" s="197"/>
      <c r="P210" s="197"/>
      <c r="Q210" s="197"/>
      <c r="R210" s="197"/>
      <c r="S210" s="197"/>
      <c r="T210" s="197"/>
      <c r="U210" s="197"/>
      <c r="V210" s="197"/>
      <c r="W210" s="197"/>
      <c r="X210" s="197"/>
      <c r="Y210" s="197"/>
      <c r="Z210" s="197"/>
    </row>
    <row r="211" ht="15.75" customHeight="1">
      <c r="A211" s="180"/>
      <c r="B211" s="197"/>
      <c r="C211" s="197"/>
      <c r="D211" s="152"/>
      <c r="E211" s="152"/>
      <c r="F211" s="197"/>
      <c r="G211" s="197"/>
      <c r="H211" s="169"/>
      <c r="I211" s="152"/>
      <c r="J211" s="50"/>
      <c r="K211" s="50"/>
      <c r="L211" s="50"/>
      <c r="M211" s="50"/>
      <c r="N211" s="152"/>
      <c r="O211" s="197"/>
      <c r="P211" s="197"/>
      <c r="Q211" s="197"/>
      <c r="R211" s="197"/>
      <c r="S211" s="197"/>
      <c r="T211" s="197"/>
      <c r="U211" s="197"/>
      <c r="V211" s="197"/>
      <c r="W211" s="197"/>
      <c r="X211" s="197"/>
      <c r="Y211" s="197"/>
      <c r="Z211" s="197"/>
    </row>
    <row r="212" ht="15.75" customHeight="1">
      <c r="A212" s="180"/>
      <c r="B212" s="197"/>
      <c r="C212" s="152"/>
      <c r="D212" s="197"/>
      <c r="E212" s="197"/>
      <c r="F212" s="197"/>
      <c r="G212" s="197"/>
      <c r="H212" s="169"/>
      <c r="I212" s="152"/>
      <c r="J212" s="50"/>
      <c r="K212" s="50"/>
      <c r="L212" s="50"/>
      <c r="M212" s="50"/>
      <c r="N212" s="152"/>
      <c r="O212" s="197"/>
      <c r="P212" s="197"/>
      <c r="Q212" s="197"/>
      <c r="R212" s="197"/>
      <c r="S212" s="197"/>
      <c r="T212" s="197"/>
      <c r="U212" s="197"/>
      <c r="V212" s="197"/>
      <c r="W212" s="197"/>
      <c r="X212" s="197"/>
      <c r="Y212" s="197"/>
      <c r="Z212" s="197"/>
    </row>
    <row r="213" ht="15.75" customHeight="1">
      <c r="A213" s="180"/>
      <c r="B213" s="197"/>
      <c r="C213" s="197"/>
      <c r="D213" s="197"/>
      <c r="E213" s="197"/>
      <c r="F213" s="197"/>
      <c r="G213" s="197"/>
      <c r="H213" s="197"/>
      <c r="I213" s="152"/>
      <c r="J213" s="50"/>
      <c r="K213" s="50"/>
      <c r="L213" s="50"/>
      <c r="M213" s="50"/>
      <c r="N213" s="152"/>
      <c r="O213" s="197"/>
      <c r="P213" s="197"/>
      <c r="Q213" s="197"/>
      <c r="R213" s="197"/>
      <c r="S213" s="197"/>
      <c r="T213" s="197"/>
      <c r="U213" s="197"/>
      <c r="V213" s="197"/>
      <c r="W213" s="197"/>
      <c r="X213" s="197"/>
      <c r="Y213" s="197"/>
      <c r="Z213" s="197"/>
    </row>
    <row r="214" ht="15.75" customHeight="1">
      <c r="A214" s="180"/>
      <c r="B214" s="197"/>
      <c r="C214" s="197"/>
      <c r="D214" s="197"/>
      <c r="E214" s="197"/>
      <c r="F214" s="197"/>
      <c r="G214" s="197"/>
      <c r="H214" s="197"/>
      <c r="I214" s="152"/>
      <c r="J214" s="50"/>
      <c r="K214" s="50"/>
      <c r="L214" s="50"/>
      <c r="M214" s="50"/>
      <c r="N214" s="152"/>
      <c r="O214" s="197"/>
      <c r="P214" s="197"/>
      <c r="Q214" s="197"/>
      <c r="R214" s="197"/>
      <c r="S214" s="197"/>
      <c r="T214" s="197"/>
      <c r="U214" s="197"/>
      <c r="V214" s="197"/>
      <c r="W214" s="197"/>
      <c r="X214" s="197"/>
      <c r="Y214" s="197"/>
      <c r="Z214" s="197"/>
    </row>
    <row r="215" ht="15.75" customHeight="1">
      <c r="A215" s="180"/>
      <c r="B215" s="197"/>
      <c r="C215" s="197"/>
      <c r="D215" s="197"/>
      <c r="E215" s="197"/>
      <c r="F215" s="197"/>
      <c r="G215" s="197"/>
      <c r="H215" s="197"/>
      <c r="I215" s="152"/>
      <c r="J215" s="50"/>
      <c r="K215" s="50"/>
      <c r="L215" s="50"/>
      <c r="M215" s="50"/>
      <c r="N215" s="152"/>
      <c r="O215" s="197"/>
      <c r="P215" s="197"/>
      <c r="Q215" s="197"/>
      <c r="R215" s="197"/>
      <c r="S215" s="197"/>
      <c r="T215" s="197"/>
      <c r="U215" s="197"/>
      <c r="V215" s="197"/>
      <c r="W215" s="197"/>
      <c r="X215" s="197"/>
      <c r="Y215" s="197"/>
      <c r="Z215" s="197"/>
    </row>
    <row r="216" ht="15.75" customHeight="1">
      <c r="A216" s="180"/>
      <c r="B216" s="197"/>
      <c r="C216" s="197"/>
      <c r="D216" s="197"/>
      <c r="E216" s="197"/>
      <c r="F216" s="197"/>
      <c r="G216" s="197"/>
      <c r="H216" s="197"/>
      <c r="I216" s="152"/>
      <c r="J216" s="50"/>
      <c r="K216" s="50"/>
      <c r="L216" s="50"/>
      <c r="M216" s="50"/>
      <c r="N216" s="152"/>
      <c r="O216" s="197"/>
      <c r="P216" s="197"/>
      <c r="Q216" s="197"/>
      <c r="R216" s="197"/>
      <c r="S216" s="197"/>
      <c r="T216" s="197"/>
      <c r="U216" s="197"/>
      <c r="V216" s="197"/>
      <c r="W216" s="197"/>
      <c r="X216" s="197"/>
      <c r="Y216" s="197"/>
      <c r="Z216" s="197"/>
    </row>
    <row r="217" ht="15.75" customHeight="1">
      <c r="A217" s="180"/>
      <c r="B217" s="197"/>
      <c r="C217" s="197"/>
      <c r="D217" s="152"/>
      <c r="E217" s="152"/>
      <c r="F217" s="152"/>
      <c r="G217" s="197"/>
      <c r="H217" s="197"/>
      <c r="I217" s="152"/>
      <c r="J217" s="50"/>
      <c r="K217" s="50"/>
      <c r="L217" s="50"/>
      <c r="M217" s="50"/>
      <c r="N217" s="152"/>
      <c r="O217" s="197"/>
      <c r="P217" s="197"/>
      <c r="Q217" s="197"/>
      <c r="R217" s="197"/>
      <c r="S217" s="197"/>
      <c r="T217" s="197"/>
      <c r="U217" s="197"/>
      <c r="V217" s="197"/>
      <c r="W217" s="197"/>
      <c r="X217" s="197"/>
      <c r="Y217" s="197"/>
      <c r="Z217" s="197"/>
    </row>
    <row r="218" ht="15.75" customHeight="1">
      <c r="A218" s="180"/>
      <c r="B218" s="197"/>
      <c r="C218" s="152"/>
      <c r="D218" s="152"/>
      <c r="E218" s="152"/>
      <c r="F218" s="152"/>
      <c r="G218" s="197"/>
      <c r="H218" s="197"/>
      <c r="I218" s="152"/>
      <c r="J218" s="50"/>
      <c r="K218" s="50"/>
      <c r="L218" s="50"/>
      <c r="M218" s="50"/>
      <c r="N218" s="152"/>
      <c r="O218" s="197"/>
      <c r="P218" s="197"/>
      <c r="Q218" s="197"/>
      <c r="R218" s="197"/>
      <c r="S218" s="197"/>
      <c r="T218" s="197"/>
      <c r="U218" s="197"/>
      <c r="V218" s="197"/>
      <c r="W218" s="197"/>
      <c r="X218" s="197"/>
      <c r="Y218" s="197"/>
      <c r="Z218" s="197"/>
    </row>
    <row r="219" ht="15.75" customHeight="1">
      <c r="A219" s="180"/>
      <c r="B219" s="197"/>
      <c r="C219" s="152"/>
      <c r="D219" s="152"/>
      <c r="E219" s="152"/>
      <c r="F219" s="152"/>
      <c r="G219" s="197"/>
      <c r="H219" s="197"/>
      <c r="I219" s="152"/>
      <c r="J219" s="50"/>
      <c r="K219" s="50"/>
      <c r="L219" s="50"/>
      <c r="M219" s="50"/>
      <c r="N219" s="152"/>
      <c r="O219" s="197"/>
      <c r="P219" s="197"/>
      <c r="Q219" s="197"/>
      <c r="R219" s="197"/>
      <c r="S219" s="197"/>
      <c r="T219" s="197"/>
      <c r="U219" s="197"/>
      <c r="V219" s="197"/>
      <c r="W219" s="197"/>
      <c r="X219" s="197"/>
      <c r="Y219" s="197"/>
      <c r="Z219" s="197"/>
    </row>
    <row r="220" ht="15.75" customHeight="1">
      <c r="A220" s="180"/>
      <c r="B220" s="197"/>
      <c r="C220" s="152"/>
      <c r="D220" s="152"/>
      <c r="E220" s="152"/>
      <c r="F220" s="152"/>
      <c r="G220" s="197"/>
      <c r="H220" s="197"/>
      <c r="I220" s="152"/>
      <c r="J220" s="50"/>
      <c r="K220" s="50"/>
      <c r="L220" s="50"/>
      <c r="M220" s="50"/>
      <c r="N220" s="152"/>
      <c r="O220" s="197"/>
      <c r="P220" s="197"/>
      <c r="Q220" s="197"/>
      <c r="R220" s="197"/>
      <c r="S220" s="197"/>
      <c r="T220" s="197"/>
      <c r="U220" s="197"/>
      <c r="V220" s="197"/>
      <c r="W220" s="197"/>
      <c r="X220" s="197"/>
      <c r="Y220" s="197"/>
      <c r="Z220" s="197"/>
    </row>
    <row r="221" ht="15.75" customHeight="1">
      <c r="A221" s="180"/>
      <c r="B221" s="197"/>
      <c r="C221" s="152"/>
      <c r="D221" s="152"/>
      <c r="E221" s="152"/>
      <c r="F221" s="152"/>
      <c r="G221" s="197"/>
      <c r="H221" s="169"/>
      <c r="I221" s="152"/>
      <c r="J221" s="50"/>
      <c r="K221" s="50"/>
      <c r="L221" s="50"/>
      <c r="M221" s="50"/>
      <c r="N221" s="152"/>
      <c r="O221" s="197"/>
      <c r="P221" s="197"/>
      <c r="Q221" s="197"/>
      <c r="R221" s="197"/>
      <c r="S221" s="197"/>
      <c r="T221" s="197"/>
      <c r="U221" s="197"/>
      <c r="V221" s="197"/>
      <c r="W221" s="197"/>
      <c r="X221" s="197"/>
      <c r="Y221" s="197"/>
      <c r="Z221" s="197"/>
    </row>
    <row r="222" ht="15.75" customHeight="1">
      <c r="A222" s="180"/>
      <c r="B222" s="197"/>
      <c r="C222" s="152"/>
      <c r="D222" s="152"/>
      <c r="E222" s="152"/>
      <c r="F222" s="152"/>
      <c r="G222" s="197"/>
      <c r="H222" s="169"/>
      <c r="I222" s="152"/>
      <c r="J222" s="50"/>
      <c r="K222" s="50"/>
      <c r="L222" s="50"/>
      <c r="M222" s="50"/>
      <c r="N222" s="152"/>
      <c r="O222" s="197"/>
      <c r="P222" s="197"/>
      <c r="Q222" s="197"/>
      <c r="R222" s="197"/>
      <c r="S222" s="197"/>
      <c r="T222" s="197"/>
      <c r="U222" s="197"/>
      <c r="V222" s="197"/>
      <c r="W222" s="197"/>
      <c r="X222" s="197"/>
      <c r="Y222" s="197"/>
      <c r="Z222" s="197"/>
    </row>
    <row r="223" ht="15.75" customHeight="1">
      <c r="A223" s="180"/>
      <c r="B223" s="197"/>
      <c r="C223" s="152"/>
      <c r="D223" s="152"/>
      <c r="E223" s="152"/>
      <c r="F223" s="152"/>
      <c r="G223" s="197"/>
      <c r="H223" s="197"/>
      <c r="I223" s="152"/>
      <c r="J223" s="50"/>
      <c r="K223" s="50"/>
      <c r="L223" s="50"/>
      <c r="M223" s="50"/>
      <c r="N223" s="152"/>
      <c r="O223" s="197"/>
      <c r="P223" s="197"/>
      <c r="Q223" s="197"/>
      <c r="R223" s="197"/>
      <c r="S223" s="197"/>
      <c r="T223" s="197"/>
      <c r="U223" s="197"/>
      <c r="V223" s="197"/>
      <c r="W223" s="197"/>
      <c r="X223" s="197"/>
      <c r="Y223" s="197"/>
      <c r="Z223" s="197"/>
    </row>
    <row r="224" ht="15.75" customHeight="1">
      <c r="A224" s="180"/>
      <c r="B224" s="197"/>
      <c r="C224" s="197"/>
      <c r="D224" s="152"/>
      <c r="E224" s="152"/>
      <c r="F224" s="152"/>
      <c r="G224" s="197"/>
      <c r="H224" s="169"/>
      <c r="I224" s="152"/>
      <c r="J224" s="50"/>
      <c r="K224" s="50"/>
      <c r="L224" s="50"/>
      <c r="M224" s="50"/>
      <c r="N224" s="152"/>
      <c r="O224" s="197"/>
      <c r="P224" s="197"/>
      <c r="Q224" s="197"/>
      <c r="R224" s="197"/>
      <c r="S224" s="197"/>
      <c r="T224" s="197"/>
      <c r="U224" s="197"/>
      <c r="V224" s="197"/>
      <c r="W224" s="197"/>
      <c r="X224" s="197"/>
      <c r="Y224" s="197"/>
      <c r="Z224" s="197"/>
    </row>
    <row r="225" ht="15.75" customHeight="1">
      <c r="A225" s="180"/>
      <c r="B225" s="197"/>
      <c r="C225" s="152"/>
      <c r="D225" s="152"/>
      <c r="E225" s="152"/>
      <c r="F225" s="152"/>
      <c r="G225" s="197"/>
      <c r="H225" s="197"/>
      <c r="I225" s="152"/>
      <c r="J225" s="50"/>
      <c r="K225" s="50"/>
      <c r="L225" s="50"/>
      <c r="M225" s="50"/>
      <c r="N225" s="152"/>
      <c r="O225" s="197"/>
      <c r="P225" s="197"/>
      <c r="Q225" s="197"/>
      <c r="R225" s="197"/>
      <c r="S225" s="197"/>
      <c r="T225" s="197"/>
      <c r="U225" s="197"/>
      <c r="V225" s="197"/>
      <c r="W225" s="197"/>
      <c r="X225" s="197"/>
      <c r="Y225" s="197"/>
      <c r="Z225" s="197"/>
    </row>
    <row r="226" ht="15.75" customHeight="1">
      <c r="A226" s="180"/>
      <c r="B226" s="197"/>
      <c r="C226" s="152"/>
      <c r="D226" s="152"/>
      <c r="E226" s="152"/>
      <c r="F226" s="152"/>
      <c r="G226" s="197"/>
      <c r="H226" s="197"/>
      <c r="I226" s="152"/>
      <c r="J226" s="50"/>
      <c r="K226" s="50"/>
      <c r="L226" s="50"/>
      <c r="M226" s="50"/>
      <c r="N226" s="152"/>
      <c r="O226" s="197"/>
      <c r="P226" s="197"/>
      <c r="Q226" s="197"/>
      <c r="R226" s="197"/>
      <c r="S226" s="197"/>
      <c r="T226" s="197"/>
      <c r="U226" s="197"/>
      <c r="V226" s="197"/>
      <c r="W226" s="197"/>
      <c r="X226" s="197"/>
      <c r="Y226" s="197"/>
      <c r="Z226" s="197"/>
    </row>
    <row r="227" ht="15.75" customHeight="1">
      <c r="A227" s="180"/>
      <c r="B227" s="197"/>
      <c r="C227" s="152"/>
      <c r="D227" s="152"/>
      <c r="E227" s="152"/>
      <c r="F227" s="152"/>
      <c r="G227" s="197"/>
      <c r="H227" s="197"/>
      <c r="I227" s="152"/>
      <c r="J227" s="50"/>
      <c r="K227" s="50"/>
      <c r="L227" s="50"/>
      <c r="M227" s="50"/>
      <c r="N227" s="152"/>
      <c r="O227" s="197"/>
      <c r="P227" s="197"/>
      <c r="Q227" s="197"/>
      <c r="R227" s="197"/>
      <c r="S227" s="197"/>
      <c r="T227" s="197"/>
      <c r="U227" s="197"/>
      <c r="V227" s="197"/>
      <c r="W227" s="197"/>
      <c r="X227" s="197"/>
      <c r="Y227" s="197"/>
      <c r="Z227" s="197"/>
    </row>
    <row r="228" ht="15.75" customHeight="1">
      <c r="A228" s="180"/>
      <c r="B228" s="197"/>
      <c r="C228" s="197"/>
      <c r="D228" s="152"/>
      <c r="E228" s="152"/>
      <c r="F228" s="152"/>
      <c r="G228" s="197"/>
      <c r="H228" s="169"/>
      <c r="I228" s="152"/>
      <c r="J228" s="50"/>
      <c r="K228" s="50"/>
      <c r="L228" s="50"/>
      <c r="M228" s="50"/>
      <c r="N228" s="152"/>
      <c r="O228" s="197"/>
      <c r="P228" s="197"/>
      <c r="Q228" s="197"/>
      <c r="R228" s="197"/>
      <c r="S228" s="197"/>
      <c r="T228" s="197"/>
      <c r="U228" s="197"/>
      <c r="V228" s="197"/>
      <c r="W228" s="197"/>
      <c r="X228" s="197"/>
      <c r="Y228" s="197"/>
      <c r="Z228" s="197"/>
    </row>
    <row r="229" ht="15.75" customHeight="1">
      <c r="A229" s="180"/>
      <c r="B229" s="197"/>
      <c r="C229" s="152"/>
      <c r="D229" s="152"/>
      <c r="E229" s="152"/>
      <c r="F229" s="152"/>
      <c r="G229" s="197"/>
      <c r="H229" s="169"/>
      <c r="I229" s="152"/>
      <c r="J229" s="50"/>
      <c r="K229" s="50"/>
      <c r="L229" s="50"/>
      <c r="M229" s="50"/>
      <c r="N229" s="152"/>
      <c r="O229" s="197"/>
      <c r="P229" s="197"/>
      <c r="Q229" s="197"/>
      <c r="R229" s="197"/>
      <c r="S229" s="197"/>
      <c r="T229" s="197"/>
      <c r="U229" s="197"/>
      <c r="V229" s="197"/>
      <c r="W229" s="197"/>
      <c r="X229" s="197"/>
      <c r="Y229" s="197"/>
      <c r="Z229" s="197"/>
    </row>
    <row r="230" ht="15.75" customHeight="1">
      <c r="A230" s="180"/>
      <c r="B230" s="197"/>
      <c r="C230" s="152"/>
      <c r="D230" s="152"/>
      <c r="E230" s="152"/>
      <c r="F230" s="152"/>
      <c r="G230" s="197"/>
      <c r="H230" s="169"/>
      <c r="I230" s="152"/>
      <c r="J230" s="50"/>
      <c r="K230" s="50"/>
      <c r="L230" s="50"/>
      <c r="M230" s="50"/>
      <c r="N230" s="152"/>
      <c r="O230" s="197"/>
      <c r="P230" s="197"/>
      <c r="Q230" s="197"/>
      <c r="R230" s="197"/>
      <c r="S230" s="197"/>
      <c r="T230" s="197"/>
      <c r="U230" s="197"/>
      <c r="V230" s="197"/>
      <c r="W230" s="197"/>
      <c r="X230" s="197"/>
      <c r="Y230" s="197"/>
      <c r="Z230" s="197"/>
    </row>
    <row r="231" ht="15.75" customHeight="1">
      <c r="A231" s="180"/>
      <c r="B231" s="197"/>
      <c r="C231" s="197"/>
      <c r="D231" s="152"/>
      <c r="E231" s="197"/>
      <c r="F231" s="197"/>
      <c r="G231" s="197"/>
      <c r="H231" s="197"/>
      <c r="I231" s="152"/>
      <c r="J231" s="50"/>
      <c r="K231" s="50"/>
      <c r="L231" s="50"/>
      <c r="M231" s="50"/>
      <c r="N231" s="152"/>
      <c r="O231" s="197"/>
      <c r="P231" s="197"/>
      <c r="Q231" s="197"/>
      <c r="R231" s="197"/>
      <c r="S231" s="197"/>
      <c r="T231" s="197"/>
      <c r="U231" s="197"/>
      <c r="V231" s="197"/>
      <c r="W231" s="197"/>
      <c r="X231" s="197"/>
      <c r="Y231" s="197"/>
      <c r="Z231" s="197"/>
    </row>
    <row r="232" ht="15.75" customHeight="1">
      <c r="A232" s="180"/>
      <c r="B232" s="197"/>
      <c r="C232" s="197"/>
      <c r="D232" s="152"/>
      <c r="E232" s="152"/>
      <c r="F232" s="152"/>
      <c r="G232" s="197"/>
      <c r="H232" s="169"/>
      <c r="I232" s="152"/>
      <c r="J232" s="50"/>
      <c r="K232" s="50"/>
      <c r="L232" s="50"/>
      <c r="M232" s="50"/>
      <c r="N232" s="152"/>
      <c r="O232" s="197"/>
      <c r="P232" s="197"/>
      <c r="Q232" s="197"/>
      <c r="R232" s="197"/>
      <c r="S232" s="197"/>
      <c r="T232" s="197"/>
      <c r="U232" s="197"/>
      <c r="V232" s="197"/>
      <c r="W232" s="197"/>
      <c r="X232" s="197"/>
      <c r="Y232" s="197"/>
      <c r="Z232" s="197"/>
    </row>
    <row r="233" ht="15.75" customHeight="1">
      <c r="A233" s="180"/>
      <c r="B233" s="197"/>
      <c r="C233" s="152"/>
      <c r="D233" s="152"/>
      <c r="E233" s="152"/>
      <c r="F233" s="152"/>
      <c r="G233" s="197"/>
      <c r="H233" s="197"/>
      <c r="I233" s="152"/>
      <c r="J233" s="50"/>
      <c r="K233" s="50"/>
      <c r="L233" s="50"/>
      <c r="M233" s="50"/>
      <c r="N233" s="152"/>
      <c r="O233" s="197"/>
      <c r="P233" s="197"/>
      <c r="Q233" s="197"/>
      <c r="R233" s="197"/>
      <c r="S233" s="197"/>
      <c r="T233" s="197"/>
      <c r="U233" s="197"/>
      <c r="V233" s="197"/>
      <c r="W233" s="197"/>
      <c r="X233" s="197"/>
      <c r="Y233" s="197"/>
      <c r="Z233" s="197"/>
    </row>
    <row r="234" ht="15.75" customHeight="1">
      <c r="A234" s="180"/>
      <c r="B234" s="197"/>
      <c r="C234" s="152"/>
      <c r="D234" s="152"/>
      <c r="E234" s="152"/>
      <c r="F234" s="152"/>
      <c r="G234" s="197"/>
      <c r="H234" s="197"/>
      <c r="I234" s="152"/>
      <c r="J234" s="50"/>
      <c r="K234" s="50"/>
      <c r="L234" s="50"/>
      <c r="M234" s="50"/>
      <c r="N234" s="152"/>
      <c r="O234" s="197"/>
      <c r="P234" s="197"/>
      <c r="Q234" s="197"/>
      <c r="R234" s="197"/>
      <c r="S234" s="197"/>
      <c r="T234" s="197"/>
      <c r="U234" s="197"/>
      <c r="V234" s="197"/>
      <c r="W234" s="197"/>
      <c r="X234" s="197"/>
      <c r="Y234" s="197"/>
      <c r="Z234" s="197"/>
    </row>
    <row r="235" ht="15.75" customHeight="1">
      <c r="A235" s="180"/>
      <c r="B235" s="197"/>
      <c r="C235" s="197"/>
      <c r="D235" s="152"/>
      <c r="E235" s="152"/>
      <c r="F235" s="152"/>
      <c r="G235" s="197"/>
      <c r="H235" s="169"/>
      <c r="I235" s="152"/>
      <c r="J235" s="50"/>
      <c r="K235" s="50"/>
      <c r="L235" s="50"/>
      <c r="M235" s="50"/>
      <c r="N235" s="152"/>
      <c r="O235" s="197"/>
      <c r="P235" s="197"/>
      <c r="Q235" s="197"/>
      <c r="R235" s="197"/>
      <c r="S235" s="197"/>
      <c r="T235" s="197"/>
      <c r="U235" s="197"/>
      <c r="V235" s="197"/>
      <c r="W235" s="197"/>
      <c r="X235" s="197"/>
      <c r="Y235" s="197"/>
      <c r="Z235" s="197"/>
    </row>
    <row r="236" ht="15.75" customHeight="1">
      <c r="A236" s="180"/>
      <c r="B236" s="197"/>
      <c r="C236" s="152"/>
      <c r="D236" s="152"/>
      <c r="E236" s="197"/>
      <c r="F236" s="197"/>
      <c r="G236" s="197"/>
      <c r="H236" s="197"/>
      <c r="I236" s="152"/>
      <c r="J236" s="50"/>
      <c r="K236" s="50"/>
      <c r="L236" s="50"/>
      <c r="M236" s="50"/>
      <c r="N236" s="152"/>
      <c r="O236" s="197"/>
      <c r="P236" s="197"/>
      <c r="Q236" s="197"/>
      <c r="R236" s="197"/>
      <c r="S236" s="197"/>
      <c r="T236" s="197"/>
      <c r="U236" s="197"/>
      <c r="V236" s="197"/>
      <c r="W236" s="197"/>
      <c r="X236" s="197"/>
      <c r="Y236" s="197"/>
      <c r="Z236" s="197"/>
    </row>
    <row r="237" ht="15.75" customHeight="1">
      <c r="A237" s="180"/>
      <c r="B237" s="197"/>
      <c r="C237" s="152"/>
      <c r="D237" s="152"/>
      <c r="E237" s="152"/>
      <c r="F237" s="152"/>
      <c r="G237" s="197"/>
      <c r="H237" s="197"/>
      <c r="I237" s="152"/>
      <c r="J237" s="50"/>
      <c r="K237" s="50"/>
      <c r="L237" s="50"/>
      <c r="M237" s="50"/>
      <c r="N237" s="152"/>
      <c r="O237" s="197"/>
      <c r="P237" s="197"/>
      <c r="Q237" s="197"/>
      <c r="R237" s="197"/>
      <c r="S237" s="197"/>
      <c r="T237" s="197"/>
      <c r="U237" s="197"/>
      <c r="V237" s="197"/>
      <c r="W237" s="197"/>
      <c r="X237" s="197"/>
      <c r="Y237" s="197"/>
      <c r="Z237" s="197"/>
    </row>
    <row r="238" ht="15.75" customHeight="1">
      <c r="A238" s="180"/>
      <c r="B238" s="197"/>
      <c r="C238" s="152"/>
      <c r="D238" s="152"/>
      <c r="E238" s="152"/>
      <c r="F238" s="152"/>
      <c r="G238" s="197"/>
      <c r="H238" s="197"/>
      <c r="I238" s="152"/>
      <c r="J238" s="50"/>
      <c r="K238" s="50"/>
      <c r="L238" s="50"/>
      <c r="M238" s="50"/>
      <c r="N238" s="152"/>
      <c r="O238" s="197"/>
      <c r="P238" s="197"/>
      <c r="Q238" s="197"/>
      <c r="R238" s="197"/>
      <c r="S238" s="197"/>
      <c r="T238" s="197"/>
      <c r="U238" s="197"/>
      <c r="V238" s="197"/>
      <c r="W238" s="197"/>
      <c r="X238" s="197"/>
      <c r="Y238" s="197"/>
      <c r="Z238" s="197"/>
    </row>
    <row r="239" ht="15.75" customHeight="1">
      <c r="A239" s="180"/>
      <c r="B239" s="197"/>
      <c r="C239" s="152"/>
      <c r="D239" s="152"/>
      <c r="E239" s="152"/>
      <c r="F239" s="152"/>
      <c r="G239" s="197"/>
      <c r="H239" s="197"/>
      <c r="I239" s="152"/>
      <c r="J239" s="50"/>
      <c r="K239" s="50"/>
      <c r="L239" s="50"/>
      <c r="M239" s="50"/>
      <c r="N239" s="152"/>
      <c r="O239" s="197"/>
      <c r="P239" s="197"/>
      <c r="Q239" s="197"/>
      <c r="R239" s="197"/>
      <c r="S239" s="197"/>
      <c r="T239" s="197"/>
      <c r="U239" s="197"/>
      <c r="V239" s="197"/>
      <c r="W239" s="197"/>
      <c r="X239" s="197"/>
      <c r="Y239" s="197"/>
      <c r="Z239" s="197"/>
    </row>
    <row r="240" ht="15.75" customHeight="1">
      <c r="A240" s="180"/>
      <c r="B240" s="197"/>
      <c r="C240" s="152"/>
      <c r="D240" s="152"/>
      <c r="E240" s="152"/>
      <c r="F240" s="152"/>
      <c r="G240" s="197"/>
      <c r="H240" s="169"/>
      <c r="I240" s="152"/>
      <c r="J240" s="50"/>
      <c r="K240" s="50"/>
      <c r="L240" s="50"/>
      <c r="M240" s="50"/>
      <c r="N240" s="152"/>
      <c r="O240" s="197"/>
      <c r="P240" s="197"/>
      <c r="Q240" s="197"/>
      <c r="R240" s="197"/>
      <c r="S240" s="197"/>
      <c r="T240" s="197"/>
      <c r="U240" s="197"/>
      <c r="V240" s="197"/>
      <c r="W240" s="197"/>
      <c r="X240" s="197"/>
      <c r="Y240" s="197"/>
      <c r="Z240" s="197"/>
    </row>
    <row r="241" ht="15.75" customHeight="1">
      <c r="A241" s="180"/>
      <c r="B241" s="197"/>
      <c r="C241" s="152"/>
      <c r="D241" s="152"/>
      <c r="E241" s="152"/>
      <c r="F241" s="152"/>
      <c r="G241" s="197"/>
      <c r="H241" s="169"/>
      <c r="I241" s="152"/>
      <c r="J241" s="50"/>
      <c r="K241" s="50"/>
      <c r="L241" s="50"/>
      <c r="M241" s="50"/>
      <c r="N241" s="152"/>
      <c r="O241" s="197"/>
      <c r="P241" s="197"/>
      <c r="Q241" s="197"/>
      <c r="R241" s="197"/>
      <c r="S241" s="197"/>
      <c r="T241" s="197"/>
      <c r="U241" s="197"/>
      <c r="V241" s="197"/>
      <c r="W241" s="197"/>
      <c r="X241" s="197"/>
      <c r="Y241" s="197"/>
      <c r="Z241" s="197"/>
    </row>
    <row r="242" ht="15.75" customHeight="1">
      <c r="A242" s="180"/>
      <c r="B242" s="197"/>
      <c r="C242" s="152"/>
      <c r="D242" s="152"/>
      <c r="E242" s="197"/>
      <c r="F242" s="197"/>
      <c r="G242" s="197"/>
      <c r="H242" s="169"/>
      <c r="I242" s="152"/>
      <c r="J242" s="50"/>
      <c r="K242" s="50"/>
      <c r="L242" s="50"/>
      <c r="M242" s="50"/>
      <c r="N242" s="152"/>
      <c r="O242" s="197"/>
      <c r="P242" s="197"/>
      <c r="Q242" s="197"/>
      <c r="R242" s="197"/>
      <c r="S242" s="197"/>
      <c r="T242" s="197"/>
      <c r="U242" s="197"/>
      <c r="V242" s="197"/>
      <c r="W242" s="197"/>
      <c r="X242" s="197"/>
      <c r="Y242" s="197"/>
      <c r="Z242" s="197"/>
    </row>
    <row r="243" ht="15.75" customHeight="1">
      <c r="A243" s="180"/>
      <c r="B243" s="197"/>
      <c r="C243" s="152"/>
      <c r="D243" s="152"/>
      <c r="E243" s="152"/>
      <c r="F243" s="152"/>
      <c r="G243" s="197"/>
      <c r="H243" s="197"/>
      <c r="I243" s="152"/>
      <c r="J243" s="50"/>
      <c r="K243" s="50"/>
      <c r="L243" s="50"/>
      <c r="M243" s="50"/>
      <c r="N243" s="152"/>
      <c r="O243" s="197"/>
      <c r="P243" s="197"/>
      <c r="Q243" s="197"/>
      <c r="R243" s="197"/>
      <c r="S243" s="197"/>
      <c r="T243" s="197"/>
      <c r="U243" s="197"/>
      <c r="V243" s="197"/>
      <c r="W243" s="197"/>
      <c r="X243" s="197"/>
      <c r="Y243" s="197"/>
      <c r="Z243" s="197"/>
    </row>
    <row r="244" ht="15.75" customHeight="1">
      <c r="A244" s="180"/>
      <c r="B244" s="197"/>
      <c r="C244" s="152"/>
      <c r="D244" s="152"/>
      <c r="E244" s="152"/>
      <c r="F244" s="152"/>
      <c r="G244" s="197"/>
      <c r="H244" s="169"/>
      <c r="I244" s="152"/>
      <c r="J244" s="50"/>
      <c r="K244" s="50"/>
      <c r="L244" s="50"/>
      <c r="M244" s="50"/>
      <c r="N244" s="152"/>
      <c r="O244" s="197"/>
      <c r="P244" s="197"/>
      <c r="Q244" s="197"/>
      <c r="R244" s="197"/>
      <c r="S244" s="197"/>
      <c r="T244" s="197"/>
      <c r="U244" s="197"/>
      <c r="V244" s="197"/>
      <c r="W244" s="197"/>
      <c r="X244" s="197"/>
      <c r="Y244" s="197"/>
      <c r="Z244" s="197"/>
    </row>
    <row r="245" ht="15.75" customHeight="1">
      <c r="A245" s="180"/>
      <c r="B245" s="197"/>
      <c r="C245" s="152"/>
      <c r="D245" s="152"/>
      <c r="E245" s="152"/>
      <c r="F245" s="152"/>
      <c r="G245" s="197"/>
      <c r="H245" s="197"/>
      <c r="I245" s="152"/>
      <c r="J245" s="50"/>
      <c r="K245" s="50"/>
      <c r="L245" s="50"/>
      <c r="M245" s="50"/>
      <c r="N245" s="152"/>
      <c r="O245" s="197"/>
      <c r="P245" s="197"/>
      <c r="Q245" s="197"/>
      <c r="R245" s="197"/>
      <c r="S245" s="197"/>
      <c r="T245" s="197"/>
      <c r="U245" s="197"/>
      <c r="V245" s="197"/>
      <c r="W245" s="197"/>
      <c r="X245" s="197"/>
      <c r="Y245" s="197"/>
      <c r="Z245" s="197"/>
    </row>
    <row r="246" ht="15.75" customHeight="1">
      <c r="A246" s="180"/>
      <c r="B246" s="197"/>
      <c r="C246" s="152"/>
      <c r="D246" s="152"/>
      <c r="E246" s="152"/>
      <c r="F246" s="152"/>
      <c r="G246" s="197"/>
      <c r="H246" s="169"/>
      <c r="I246" s="152"/>
      <c r="J246" s="50"/>
      <c r="K246" s="50"/>
      <c r="L246" s="50"/>
      <c r="M246" s="50"/>
      <c r="N246" s="152"/>
      <c r="O246" s="197"/>
      <c r="P246" s="197"/>
      <c r="Q246" s="197"/>
      <c r="R246" s="197"/>
      <c r="S246" s="197"/>
      <c r="T246" s="197"/>
      <c r="U246" s="197"/>
      <c r="V246" s="197"/>
      <c r="W246" s="197"/>
      <c r="X246" s="197"/>
      <c r="Y246" s="197"/>
      <c r="Z246" s="197"/>
    </row>
    <row r="247" ht="15.75" customHeight="1">
      <c r="A247" s="180"/>
      <c r="B247" s="197"/>
      <c r="C247" s="152"/>
      <c r="D247" s="152"/>
      <c r="E247" s="152"/>
      <c r="F247" s="152"/>
      <c r="G247" s="197"/>
      <c r="H247" s="197"/>
      <c r="I247" s="152"/>
      <c r="J247" s="50"/>
      <c r="K247" s="50"/>
      <c r="L247" s="50"/>
      <c r="M247" s="50"/>
      <c r="N247" s="152"/>
      <c r="O247" s="197"/>
      <c r="P247" s="197"/>
      <c r="Q247" s="197"/>
      <c r="R247" s="197"/>
      <c r="S247" s="197"/>
      <c r="T247" s="197"/>
      <c r="U247" s="197"/>
      <c r="V247" s="197"/>
      <c r="W247" s="197"/>
      <c r="X247" s="197"/>
      <c r="Y247" s="197"/>
      <c r="Z247" s="197"/>
    </row>
    <row r="248" ht="15.75" customHeight="1">
      <c r="A248" s="180"/>
      <c r="B248" s="197"/>
      <c r="C248" s="152"/>
      <c r="D248" s="152"/>
      <c r="E248" s="197"/>
      <c r="F248" s="197"/>
      <c r="G248" s="197"/>
      <c r="H248" s="169"/>
      <c r="I248" s="152"/>
      <c r="J248" s="50"/>
      <c r="K248" s="50"/>
      <c r="L248" s="50"/>
      <c r="M248" s="50"/>
      <c r="N248" s="152"/>
      <c r="O248" s="197"/>
      <c r="P248" s="197"/>
      <c r="Q248" s="197"/>
      <c r="R248" s="197"/>
      <c r="S248" s="197"/>
      <c r="T248" s="197"/>
      <c r="U248" s="197"/>
      <c r="V248" s="197"/>
      <c r="W248" s="197"/>
      <c r="X248" s="197"/>
      <c r="Y248" s="197"/>
      <c r="Z248" s="197"/>
    </row>
    <row r="249" ht="15.75" customHeight="1">
      <c r="A249" s="180"/>
      <c r="B249" s="197"/>
      <c r="C249" s="152"/>
      <c r="D249" s="152"/>
      <c r="E249" s="152"/>
      <c r="F249" s="152"/>
      <c r="G249" s="197"/>
      <c r="H249" s="197"/>
      <c r="I249" s="152"/>
      <c r="J249" s="50"/>
      <c r="K249" s="50"/>
      <c r="L249" s="50"/>
      <c r="M249" s="50"/>
      <c r="N249" s="152"/>
      <c r="O249" s="197"/>
      <c r="P249" s="197"/>
      <c r="Q249" s="197"/>
      <c r="R249" s="197"/>
      <c r="S249" s="197"/>
      <c r="T249" s="197"/>
      <c r="U249" s="197"/>
      <c r="V249" s="197"/>
      <c r="W249" s="197"/>
      <c r="X249" s="197"/>
      <c r="Y249" s="197"/>
      <c r="Z249" s="197"/>
    </row>
    <row r="250" ht="15.75" customHeight="1">
      <c r="A250" s="180"/>
      <c r="B250" s="197"/>
      <c r="C250" s="152"/>
      <c r="D250" s="152"/>
      <c r="E250" s="152"/>
      <c r="F250" s="152"/>
      <c r="G250" s="197"/>
      <c r="H250" s="197"/>
      <c r="I250" s="152"/>
      <c r="J250" s="50"/>
      <c r="K250" s="50"/>
      <c r="L250" s="50"/>
      <c r="M250" s="50"/>
      <c r="N250" s="152"/>
      <c r="O250" s="197"/>
      <c r="P250" s="197"/>
      <c r="Q250" s="197"/>
      <c r="R250" s="197"/>
      <c r="S250" s="197"/>
      <c r="T250" s="197"/>
      <c r="U250" s="197"/>
      <c r="V250" s="197"/>
      <c r="W250" s="197"/>
      <c r="X250" s="197"/>
      <c r="Y250" s="197"/>
      <c r="Z250" s="197"/>
    </row>
    <row r="251" ht="15.75" customHeight="1">
      <c r="A251" s="180"/>
      <c r="B251" s="197"/>
      <c r="C251" s="152"/>
      <c r="D251" s="152"/>
      <c r="E251" s="152"/>
      <c r="F251" s="152"/>
      <c r="G251" s="197"/>
      <c r="H251" s="197"/>
      <c r="I251" s="152"/>
      <c r="J251" s="50"/>
      <c r="K251" s="50"/>
      <c r="L251" s="50"/>
      <c r="M251" s="50"/>
      <c r="N251" s="152"/>
      <c r="O251" s="197"/>
      <c r="P251" s="197"/>
      <c r="Q251" s="197"/>
      <c r="R251" s="197"/>
      <c r="S251" s="197"/>
      <c r="T251" s="197"/>
      <c r="U251" s="197"/>
      <c r="V251" s="197"/>
      <c r="W251" s="197"/>
      <c r="X251" s="197"/>
      <c r="Y251" s="197"/>
      <c r="Z251" s="197"/>
    </row>
    <row r="252" ht="15.75" customHeight="1">
      <c r="A252" s="180"/>
      <c r="B252" s="197"/>
      <c r="C252" s="152"/>
      <c r="D252" s="152"/>
      <c r="E252" s="152"/>
      <c r="F252" s="152"/>
      <c r="G252" s="197"/>
      <c r="H252" s="169"/>
      <c r="I252" s="152"/>
      <c r="J252" s="50"/>
      <c r="K252" s="50"/>
      <c r="L252" s="50"/>
      <c r="M252" s="50"/>
      <c r="N252" s="152"/>
      <c r="O252" s="197"/>
      <c r="P252" s="197"/>
      <c r="Q252" s="197"/>
      <c r="R252" s="197"/>
      <c r="S252" s="197"/>
      <c r="T252" s="197"/>
      <c r="U252" s="197"/>
      <c r="V252" s="197"/>
      <c r="W252" s="197"/>
      <c r="X252" s="197"/>
      <c r="Y252" s="197"/>
      <c r="Z252" s="197"/>
    </row>
    <row r="253" ht="15.75" customHeight="1">
      <c r="A253" s="180"/>
      <c r="B253" s="197"/>
      <c r="C253" s="152"/>
      <c r="D253" s="152"/>
      <c r="E253" s="197"/>
      <c r="F253" s="197"/>
      <c r="G253" s="197"/>
      <c r="H253" s="169"/>
      <c r="I253" s="152"/>
      <c r="J253" s="50"/>
      <c r="K253" s="50"/>
      <c r="L253" s="50"/>
      <c r="M253" s="50"/>
      <c r="N253" s="152"/>
      <c r="O253" s="197"/>
      <c r="P253" s="197"/>
      <c r="Q253" s="197"/>
      <c r="R253" s="197"/>
      <c r="S253" s="197"/>
      <c r="T253" s="197"/>
      <c r="U253" s="197"/>
      <c r="V253" s="197"/>
      <c r="W253" s="197"/>
      <c r="X253" s="197"/>
      <c r="Y253" s="197"/>
      <c r="Z253" s="197"/>
    </row>
    <row r="254" ht="15.75" customHeight="1">
      <c r="A254" s="180"/>
      <c r="B254" s="197"/>
      <c r="C254" s="152"/>
      <c r="D254" s="152"/>
      <c r="E254" s="152"/>
      <c r="F254" s="152"/>
      <c r="G254" s="197"/>
      <c r="H254" s="197"/>
      <c r="I254" s="152"/>
      <c r="J254" s="50"/>
      <c r="K254" s="50"/>
      <c r="L254" s="50"/>
      <c r="M254" s="50"/>
      <c r="N254" s="152"/>
      <c r="O254" s="197"/>
      <c r="P254" s="197"/>
      <c r="Q254" s="197"/>
      <c r="R254" s="197"/>
      <c r="S254" s="197"/>
      <c r="T254" s="197"/>
      <c r="U254" s="197"/>
      <c r="V254" s="197"/>
      <c r="W254" s="197"/>
      <c r="X254" s="197"/>
      <c r="Y254" s="197"/>
      <c r="Z254" s="197"/>
    </row>
    <row r="255" ht="15.75" customHeight="1">
      <c r="A255" s="180"/>
      <c r="B255" s="197"/>
      <c r="C255" s="152"/>
      <c r="D255" s="152"/>
      <c r="E255" s="152"/>
      <c r="F255" s="152"/>
      <c r="G255" s="197"/>
      <c r="H255" s="169"/>
      <c r="I255" s="152"/>
      <c r="J255" s="50"/>
      <c r="K255" s="50"/>
      <c r="L255" s="50"/>
      <c r="M255" s="50"/>
      <c r="N255" s="152"/>
      <c r="O255" s="197"/>
      <c r="P255" s="197"/>
      <c r="Q255" s="197"/>
      <c r="R255" s="197"/>
      <c r="S255" s="197"/>
      <c r="T255" s="197"/>
      <c r="U255" s="197"/>
      <c r="V255" s="197"/>
      <c r="W255" s="197"/>
      <c r="X255" s="197"/>
      <c r="Y255" s="197"/>
      <c r="Z255" s="197"/>
    </row>
    <row r="256" ht="15.75" customHeight="1">
      <c r="A256" s="180"/>
      <c r="B256" s="197"/>
      <c r="C256" s="152"/>
      <c r="D256" s="152"/>
      <c r="E256" s="152"/>
      <c r="F256" s="152"/>
      <c r="G256" s="197"/>
      <c r="H256" s="197"/>
      <c r="I256" s="152"/>
      <c r="J256" s="50"/>
      <c r="K256" s="50"/>
      <c r="L256" s="50"/>
      <c r="M256" s="50"/>
      <c r="N256" s="152"/>
      <c r="O256" s="197"/>
      <c r="P256" s="197"/>
      <c r="Q256" s="197"/>
      <c r="R256" s="197"/>
      <c r="S256" s="197"/>
      <c r="T256" s="197"/>
      <c r="U256" s="197"/>
      <c r="V256" s="197"/>
      <c r="W256" s="197"/>
      <c r="X256" s="197"/>
      <c r="Y256" s="197"/>
      <c r="Z256" s="197"/>
    </row>
    <row r="257" ht="15.75" customHeight="1">
      <c r="A257" s="180"/>
      <c r="B257" s="197"/>
      <c r="C257" s="152"/>
      <c r="D257" s="152"/>
      <c r="E257" s="152"/>
      <c r="F257" s="152"/>
      <c r="G257" s="197"/>
      <c r="H257" s="197"/>
      <c r="I257" s="152"/>
      <c r="J257" s="50"/>
      <c r="K257" s="50"/>
      <c r="L257" s="50"/>
      <c r="M257" s="50"/>
      <c r="N257" s="152"/>
      <c r="O257" s="197"/>
      <c r="P257" s="197"/>
      <c r="Q257" s="197"/>
      <c r="R257" s="197"/>
      <c r="S257" s="197"/>
      <c r="T257" s="197"/>
      <c r="U257" s="197"/>
      <c r="V257" s="197"/>
      <c r="W257" s="197"/>
      <c r="X257" s="197"/>
      <c r="Y257" s="197"/>
      <c r="Z257" s="197"/>
    </row>
    <row r="258" ht="15.75" customHeight="1">
      <c r="A258" s="180"/>
      <c r="B258" s="197"/>
      <c r="C258" s="152"/>
      <c r="D258" s="152"/>
      <c r="E258" s="152"/>
      <c r="F258" s="152"/>
      <c r="G258" s="197"/>
      <c r="H258" s="169"/>
      <c r="I258" s="152"/>
      <c r="J258" s="50"/>
      <c r="K258" s="50"/>
      <c r="L258" s="50"/>
      <c r="M258" s="50"/>
      <c r="N258" s="152"/>
      <c r="O258" s="197"/>
      <c r="P258" s="197"/>
      <c r="Q258" s="197"/>
      <c r="R258" s="197"/>
      <c r="S258" s="197"/>
      <c r="T258" s="197"/>
      <c r="U258" s="197"/>
      <c r="V258" s="197"/>
      <c r="W258" s="197"/>
      <c r="X258" s="197"/>
      <c r="Y258" s="197"/>
      <c r="Z258" s="197"/>
    </row>
    <row r="259" ht="15.75" customHeight="1">
      <c r="A259" s="180"/>
      <c r="B259" s="197"/>
      <c r="C259" s="152"/>
      <c r="D259" s="152"/>
      <c r="E259" s="152"/>
      <c r="F259" s="152"/>
      <c r="G259" s="197"/>
      <c r="H259" s="169"/>
      <c r="I259" s="152"/>
      <c r="J259" s="50"/>
      <c r="K259" s="50"/>
      <c r="L259" s="50"/>
      <c r="M259" s="50"/>
      <c r="N259" s="152"/>
      <c r="O259" s="197"/>
      <c r="P259" s="197"/>
      <c r="Q259" s="197"/>
      <c r="R259" s="197"/>
      <c r="S259" s="197"/>
      <c r="T259" s="197"/>
      <c r="U259" s="197"/>
      <c r="V259" s="197"/>
      <c r="W259" s="197"/>
      <c r="X259" s="197"/>
      <c r="Y259" s="197"/>
      <c r="Z259" s="197"/>
    </row>
    <row r="260" ht="15.75" customHeight="1">
      <c r="A260" s="180"/>
      <c r="B260" s="197"/>
      <c r="C260" s="152"/>
      <c r="D260" s="152"/>
      <c r="E260" s="197"/>
      <c r="F260" s="197"/>
      <c r="G260" s="197"/>
      <c r="H260" s="169"/>
      <c r="I260" s="152"/>
      <c r="J260" s="50"/>
      <c r="K260" s="50"/>
      <c r="L260" s="50"/>
      <c r="M260" s="50"/>
      <c r="N260" s="152"/>
      <c r="O260" s="197"/>
      <c r="P260" s="197"/>
      <c r="Q260" s="197"/>
      <c r="R260" s="197"/>
      <c r="S260" s="197"/>
      <c r="T260" s="197"/>
      <c r="U260" s="197"/>
      <c r="V260" s="197"/>
      <c r="W260" s="197"/>
      <c r="X260" s="197"/>
      <c r="Y260" s="197"/>
      <c r="Z260" s="197"/>
    </row>
    <row r="261" ht="15.75" customHeight="1">
      <c r="A261" s="180"/>
      <c r="B261" s="197"/>
      <c r="C261" s="152"/>
      <c r="D261" s="152"/>
      <c r="E261" s="152"/>
      <c r="F261" s="152"/>
      <c r="G261" s="197"/>
      <c r="H261" s="169"/>
      <c r="I261" s="152"/>
      <c r="J261" s="50"/>
      <c r="K261" s="50"/>
      <c r="L261" s="50"/>
      <c r="M261" s="50"/>
      <c r="N261" s="152"/>
      <c r="O261" s="197"/>
      <c r="P261" s="197"/>
      <c r="Q261" s="197"/>
      <c r="R261" s="197"/>
      <c r="S261" s="197"/>
      <c r="T261" s="197"/>
      <c r="U261" s="197"/>
      <c r="V261" s="197"/>
      <c r="W261" s="197"/>
      <c r="X261" s="197"/>
      <c r="Y261" s="197"/>
      <c r="Z261" s="197"/>
    </row>
    <row r="262" ht="15.75" customHeight="1">
      <c r="A262" s="180"/>
      <c r="B262" s="197"/>
      <c r="C262" s="152"/>
      <c r="D262" s="152"/>
      <c r="E262" s="152"/>
      <c r="F262" s="152"/>
      <c r="G262" s="197"/>
      <c r="H262" s="169"/>
      <c r="I262" s="152"/>
      <c r="J262" s="50"/>
      <c r="K262" s="50"/>
      <c r="L262" s="50"/>
      <c r="M262" s="50"/>
      <c r="N262" s="152"/>
      <c r="O262" s="197"/>
      <c r="P262" s="197"/>
      <c r="Q262" s="197"/>
      <c r="R262" s="197"/>
      <c r="S262" s="197"/>
      <c r="T262" s="197"/>
      <c r="U262" s="197"/>
      <c r="V262" s="197"/>
      <c r="W262" s="197"/>
      <c r="X262" s="197"/>
      <c r="Y262" s="197"/>
      <c r="Z262" s="197"/>
    </row>
    <row r="263" ht="15.75" customHeight="1">
      <c r="A263" s="180"/>
      <c r="B263" s="197"/>
      <c r="C263" s="152"/>
      <c r="D263" s="152"/>
      <c r="E263" s="197"/>
      <c r="F263" s="197"/>
      <c r="G263" s="197"/>
      <c r="H263" s="197"/>
      <c r="I263" s="152"/>
      <c r="J263" s="50"/>
      <c r="K263" s="50"/>
      <c r="L263" s="50"/>
      <c r="M263" s="50"/>
      <c r="N263" s="152"/>
      <c r="O263" s="197"/>
      <c r="P263" s="197"/>
      <c r="Q263" s="197"/>
      <c r="R263" s="197"/>
      <c r="S263" s="197"/>
      <c r="T263" s="197"/>
      <c r="U263" s="197"/>
      <c r="V263" s="197"/>
      <c r="W263" s="197"/>
      <c r="X263" s="197"/>
      <c r="Y263" s="197"/>
      <c r="Z263" s="197"/>
    </row>
    <row r="264" ht="15.75" customHeight="1">
      <c r="A264" s="180"/>
      <c r="B264" s="197"/>
      <c r="C264" s="152"/>
      <c r="D264" s="152"/>
      <c r="E264" s="152"/>
      <c r="F264" s="152"/>
      <c r="G264" s="197"/>
      <c r="H264" s="197"/>
      <c r="I264" s="152"/>
      <c r="J264" s="50"/>
      <c r="K264" s="50"/>
      <c r="L264" s="50"/>
      <c r="M264" s="50"/>
      <c r="N264" s="152"/>
      <c r="O264" s="197"/>
      <c r="P264" s="197"/>
      <c r="Q264" s="197"/>
      <c r="R264" s="197"/>
      <c r="S264" s="197"/>
      <c r="T264" s="197"/>
      <c r="U264" s="197"/>
      <c r="V264" s="197"/>
      <c r="W264" s="197"/>
      <c r="X264" s="197"/>
      <c r="Y264" s="197"/>
      <c r="Z264" s="197"/>
    </row>
    <row r="265" ht="15.75" customHeight="1">
      <c r="A265" s="180"/>
      <c r="B265" s="197"/>
      <c r="C265" s="197"/>
      <c r="D265" s="152"/>
      <c r="E265" s="152"/>
      <c r="F265" s="152"/>
      <c r="G265" s="197"/>
      <c r="H265" s="197"/>
      <c r="I265" s="152"/>
      <c r="J265" s="50"/>
      <c r="K265" s="50"/>
      <c r="L265" s="50"/>
      <c r="M265" s="50"/>
      <c r="N265" s="152"/>
      <c r="O265" s="197"/>
      <c r="P265" s="197"/>
      <c r="Q265" s="197"/>
      <c r="R265" s="197"/>
      <c r="S265" s="197"/>
      <c r="T265" s="197"/>
      <c r="U265" s="197"/>
      <c r="V265" s="197"/>
      <c r="W265" s="197"/>
      <c r="X265" s="197"/>
      <c r="Y265" s="197"/>
      <c r="Z265" s="197"/>
    </row>
    <row r="266" ht="15.75" customHeight="1">
      <c r="A266" s="180"/>
      <c r="B266" s="197"/>
      <c r="C266" s="152"/>
      <c r="D266" s="152"/>
      <c r="E266" s="152"/>
      <c r="F266" s="152"/>
      <c r="G266" s="197"/>
      <c r="H266" s="197"/>
      <c r="I266" s="152"/>
      <c r="J266" s="50"/>
      <c r="K266" s="50"/>
      <c r="L266" s="50"/>
      <c r="M266" s="50"/>
      <c r="N266" s="152"/>
      <c r="O266" s="197"/>
      <c r="P266" s="197"/>
      <c r="Q266" s="197"/>
      <c r="R266" s="197"/>
      <c r="S266" s="197"/>
      <c r="T266" s="197"/>
      <c r="U266" s="197"/>
      <c r="V266" s="197"/>
      <c r="W266" s="197"/>
      <c r="X266" s="197"/>
      <c r="Y266" s="197"/>
      <c r="Z266" s="197"/>
    </row>
    <row r="267" ht="15.75" customHeight="1">
      <c r="A267" s="180"/>
      <c r="B267" s="197"/>
      <c r="C267" s="152"/>
      <c r="D267" s="152"/>
      <c r="E267" s="152"/>
      <c r="F267" s="152"/>
      <c r="G267" s="197"/>
      <c r="H267" s="169"/>
      <c r="I267" s="152"/>
      <c r="J267" s="50"/>
      <c r="K267" s="50"/>
      <c r="L267" s="50"/>
      <c r="M267" s="50"/>
      <c r="N267" s="152"/>
      <c r="O267" s="197"/>
      <c r="P267" s="197"/>
      <c r="Q267" s="197"/>
      <c r="R267" s="197"/>
      <c r="S267" s="197"/>
      <c r="T267" s="197"/>
      <c r="U267" s="197"/>
      <c r="V267" s="197"/>
      <c r="W267" s="197"/>
      <c r="X267" s="197"/>
      <c r="Y267" s="197"/>
      <c r="Z267" s="197"/>
    </row>
    <row r="268" ht="15.75" customHeight="1">
      <c r="A268" s="180"/>
      <c r="B268" s="197"/>
      <c r="C268" s="152"/>
      <c r="D268" s="152"/>
      <c r="E268" s="152"/>
      <c r="F268" s="152"/>
      <c r="G268" s="197"/>
      <c r="H268" s="197"/>
      <c r="I268" s="152"/>
      <c r="J268" s="50"/>
      <c r="K268" s="50"/>
      <c r="L268" s="50"/>
      <c r="M268" s="50"/>
      <c r="N268" s="152"/>
      <c r="O268" s="197"/>
      <c r="P268" s="197"/>
      <c r="Q268" s="197"/>
      <c r="R268" s="197"/>
      <c r="S268" s="197"/>
      <c r="T268" s="197"/>
      <c r="U268" s="197"/>
      <c r="V268" s="197"/>
      <c r="W268" s="197"/>
      <c r="X268" s="197"/>
      <c r="Y268" s="197"/>
      <c r="Z268" s="197"/>
    </row>
    <row r="269" ht="15.75" customHeight="1">
      <c r="A269" s="180"/>
      <c r="B269" s="197"/>
      <c r="C269" s="152"/>
      <c r="D269" s="152"/>
      <c r="E269" s="197"/>
      <c r="F269" s="197"/>
      <c r="G269" s="197"/>
      <c r="H269" s="197"/>
      <c r="I269" s="152"/>
      <c r="J269" s="50"/>
      <c r="K269" s="50"/>
      <c r="L269" s="50"/>
      <c r="M269" s="50"/>
      <c r="N269" s="152"/>
      <c r="O269" s="197"/>
      <c r="P269" s="197"/>
      <c r="Q269" s="197"/>
      <c r="R269" s="197"/>
      <c r="S269" s="197"/>
      <c r="T269" s="197"/>
      <c r="U269" s="197"/>
      <c r="V269" s="197"/>
      <c r="W269" s="197"/>
      <c r="X269" s="197"/>
      <c r="Y269" s="197"/>
      <c r="Z269" s="197"/>
    </row>
    <row r="270" ht="15.75" customHeight="1">
      <c r="A270" s="180"/>
      <c r="B270" s="197"/>
      <c r="C270" s="152"/>
      <c r="D270" s="152"/>
      <c r="E270" s="152"/>
      <c r="F270" s="152"/>
      <c r="G270" s="197"/>
      <c r="H270" s="169"/>
      <c r="I270" s="152"/>
      <c r="J270" s="50"/>
      <c r="K270" s="50"/>
      <c r="L270" s="50"/>
      <c r="M270" s="50"/>
      <c r="N270" s="152"/>
      <c r="O270" s="197"/>
      <c r="P270" s="197"/>
      <c r="Q270" s="197"/>
      <c r="R270" s="197"/>
      <c r="S270" s="197"/>
      <c r="T270" s="197"/>
      <c r="U270" s="197"/>
      <c r="V270" s="197"/>
      <c r="W270" s="197"/>
      <c r="X270" s="197"/>
      <c r="Y270" s="197"/>
      <c r="Z270" s="197"/>
    </row>
    <row r="271" ht="15.75" customHeight="1">
      <c r="A271" s="180"/>
      <c r="B271" s="197"/>
      <c r="C271" s="152"/>
      <c r="D271" s="152"/>
      <c r="E271" s="152"/>
      <c r="F271" s="152"/>
      <c r="G271" s="197"/>
      <c r="H271" s="169"/>
      <c r="I271" s="152"/>
      <c r="J271" s="50"/>
      <c r="K271" s="50"/>
      <c r="L271" s="50"/>
      <c r="M271" s="50"/>
      <c r="N271" s="152"/>
      <c r="O271" s="197"/>
      <c r="P271" s="197"/>
      <c r="Q271" s="197"/>
      <c r="R271" s="197"/>
      <c r="S271" s="197"/>
      <c r="T271" s="197"/>
      <c r="U271" s="197"/>
      <c r="V271" s="197"/>
      <c r="W271" s="197"/>
      <c r="X271" s="197"/>
      <c r="Y271" s="197"/>
      <c r="Z271" s="197"/>
    </row>
    <row r="272" ht="15.75" customHeight="1">
      <c r="A272" s="180"/>
      <c r="B272" s="197"/>
      <c r="C272" s="152"/>
      <c r="D272" s="152"/>
      <c r="E272" s="152"/>
      <c r="F272" s="152"/>
      <c r="G272" s="197"/>
      <c r="H272" s="197"/>
      <c r="I272" s="152"/>
      <c r="J272" s="50"/>
      <c r="K272" s="50"/>
      <c r="L272" s="50"/>
      <c r="M272" s="50"/>
      <c r="N272" s="152"/>
      <c r="O272" s="197"/>
      <c r="P272" s="197"/>
      <c r="Q272" s="197"/>
      <c r="R272" s="197"/>
      <c r="S272" s="197"/>
      <c r="T272" s="197"/>
      <c r="U272" s="197"/>
      <c r="V272" s="197"/>
      <c r="W272" s="197"/>
      <c r="X272" s="197"/>
      <c r="Y272" s="197"/>
      <c r="Z272" s="197"/>
    </row>
    <row r="273" ht="15.75" customHeight="1">
      <c r="A273" s="180"/>
      <c r="B273" s="197"/>
      <c r="C273" s="152"/>
      <c r="D273" s="152"/>
      <c r="E273" s="152"/>
      <c r="F273" s="152"/>
      <c r="G273" s="197"/>
      <c r="H273" s="197"/>
      <c r="I273" s="152"/>
      <c r="J273" s="50"/>
      <c r="K273" s="50"/>
      <c r="L273" s="50"/>
      <c r="M273" s="50"/>
      <c r="N273" s="152"/>
      <c r="O273" s="197"/>
      <c r="P273" s="197"/>
      <c r="Q273" s="197"/>
      <c r="R273" s="197"/>
      <c r="S273" s="197"/>
      <c r="T273" s="197"/>
      <c r="U273" s="197"/>
      <c r="V273" s="197"/>
      <c r="W273" s="197"/>
      <c r="X273" s="197"/>
      <c r="Y273" s="197"/>
      <c r="Z273" s="197"/>
    </row>
    <row r="274" ht="15.75" customHeight="1">
      <c r="A274" s="180"/>
      <c r="B274" s="197"/>
      <c r="C274" s="152"/>
      <c r="D274" s="152"/>
      <c r="E274" s="152"/>
      <c r="F274" s="152"/>
      <c r="G274" s="197"/>
      <c r="H274" s="197"/>
      <c r="I274" s="152"/>
      <c r="J274" s="50"/>
      <c r="K274" s="50"/>
      <c r="L274" s="50"/>
      <c r="M274" s="50"/>
      <c r="N274" s="152"/>
      <c r="O274" s="197"/>
      <c r="P274" s="197"/>
      <c r="Q274" s="197"/>
      <c r="R274" s="197"/>
      <c r="S274" s="197"/>
      <c r="T274" s="197"/>
      <c r="U274" s="197"/>
      <c r="V274" s="197"/>
      <c r="W274" s="197"/>
      <c r="X274" s="197"/>
      <c r="Y274" s="197"/>
      <c r="Z274" s="197"/>
    </row>
    <row r="275" ht="15.75" customHeight="1">
      <c r="A275" s="180"/>
      <c r="B275" s="197"/>
      <c r="C275" s="152"/>
      <c r="D275" s="152"/>
      <c r="E275" s="152"/>
      <c r="F275" s="152"/>
      <c r="G275" s="197"/>
      <c r="H275" s="197"/>
      <c r="I275" s="152"/>
      <c r="J275" s="50"/>
      <c r="K275" s="50"/>
      <c r="L275" s="50"/>
      <c r="M275" s="50"/>
      <c r="N275" s="152"/>
      <c r="O275" s="197"/>
      <c r="P275" s="197"/>
      <c r="Q275" s="197"/>
      <c r="R275" s="197"/>
      <c r="S275" s="197"/>
      <c r="T275" s="197"/>
      <c r="U275" s="197"/>
      <c r="V275" s="197"/>
      <c r="W275" s="197"/>
      <c r="X275" s="197"/>
      <c r="Y275" s="197"/>
      <c r="Z275" s="197"/>
    </row>
    <row r="276" ht="15.75" customHeight="1">
      <c r="A276" s="180"/>
      <c r="B276" s="197"/>
      <c r="C276" s="197"/>
      <c r="D276" s="152"/>
      <c r="E276" s="152"/>
      <c r="F276" s="152"/>
      <c r="G276" s="197"/>
      <c r="H276" s="169"/>
      <c r="I276" s="152"/>
      <c r="J276" s="50"/>
      <c r="K276" s="50"/>
      <c r="L276" s="50"/>
      <c r="M276" s="50"/>
      <c r="N276" s="152"/>
      <c r="O276" s="197"/>
      <c r="P276" s="197"/>
      <c r="Q276" s="197"/>
      <c r="R276" s="197"/>
      <c r="S276" s="197"/>
      <c r="T276" s="197"/>
      <c r="U276" s="197"/>
      <c r="V276" s="197"/>
      <c r="W276" s="197"/>
      <c r="X276" s="197"/>
      <c r="Y276" s="197"/>
      <c r="Z276" s="197"/>
    </row>
    <row r="277" ht="15.75" customHeight="1">
      <c r="A277" s="180"/>
      <c r="B277" s="197"/>
      <c r="C277" s="152"/>
      <c r="D277" s="152"/>
      <c r="E277" s="152"/>
      <c r="F277" s="152"/>
      <c r="G277" s="197"/>
      <c r="H277" s="197"/>
      <c r="I277" s="152"/>
      <c r="J277" s="50"/>
      <c r="K277" s="50"/>
      <c r="L277" s="50"/>
      <c r="M277" s="50"/>
      <c r="N277" s="152"/>
      <c r="O277" s="197"/>
      <c r="P277" s="197"/>
      <c r="Q277" s="197"/>
      <c r="R277" s="197"/>
      <c r="S277" s="197"/>
      <c r="T277" s="197"/>
      <c r="U277" s="197"/>
      <c r="V277" s="197"/>
      <c r="W277" s="197"/>
      <c r="X277" s="197"/>
      <c r="Y277" s="197"/>
      <c r="Z277" s="197"/>
    </row>
    <row r="278" ht="15.75" customHeight="1">
      <c r="A278" s="180"/>
      <c r="B278" s="197"/>
      <c r="C278" s="152"/>
      <c r="D278" s="152"/>
      <c r="E278" s="152"/>
      <c r="F278" s="152"/>
      <c r="G278" s="197"/>
      <c r="H278" s="169"/>
      <c r="I278" s="152"/>
      <c r="J278" s="50"/>
      <c r="K278" s="50"/>
      <c r="L278" s="50"/>
      <c r="M278" s="50"/>
      <c r="N278" s="152"/>
      <c r="O278" s="197"/>
      <c r="P278" s="197"/>
      <c r="Q278" s="197"/>
      <c r="R278" s="197"/>
      <c r="S278" s="197"/>
      <c r="T278" s="197"/>
      <c r="U278" s="197"/>
      <c r="V278" s="197"/>
      <c r="W278" s="197"/>
      <c r="X278" s="197"/>
      <c r="Y278" s="197"/>
      <c r="Z278" s="197"/>
    </row>
    <row r="279" ht="15.75" customHeight="1">
      <c r="A279" s="180"/>
      <c r="B279" s="197"/>
      <c r="C279" s="152"/>
      <c r="D279" s="152"/>
      <c r="E279" s="152"/>
      <c r="F279" s="152"/>
      <c r="G279" s="197"/>
      <c r="H279" s="197"/>
      <c r="I279" s="152"/>
      <c r="J279" s="50"/>
      <c r="K279" s="50"/>
      <c r="L279" s="50"/>
      <c r="M279" s="50"/>
      <c r="N279" s="152"/>
      <c r="O279" s="197"/>
      <c r="P279" s="197"/>
      <c r="Q279" s="197"/>
      <c r="R279" s="197"/>
      <c r="S279" s="197"/>
      <c r="T279" s="197"/>
      <c r="U279" s="197"/>
      <c r="V279" s="197"/>
      <c r="W279" s="197"/>
      <c r="X279" s="197"/>
      <c r="Y279" s="197"/>
      <c r="Z279" s="197"/>
    </row>
    <row r="280" ht="15.75" customHeight="1">
      <c r="A280" s="180"/>
      <c r="B280" s="197"/>
      <c r="C280" s="152"/>
      <c r="D280" s="152"/>
      <c r="E280" s="152"/>
      <c r="F280" s="152"/>
      <c r="G280" s="197"/>
      <c r="H280" s="197"/>
      <c r="I280" s="152"/>
      <c r="J280" s="50"/>
      <c r="K280" s="50"/>
      <c r="L280" s="50"/>
      <c r="M280" s="50"/>
      <c r="N280" s="152"/>
      <c r="O280" s="197"/>
      <c r="P280" s="197"/>
      <c r="Q280" s="197"/>
      <c r="R280" s="197"/>
      <c r="S280" s="197"/>
      <c r="T280" s="197"/>
      <c r="U280" s="197"/>
      <c r="V280" s="197"/>
      <c r="W280" s="197"/>
      <c r="X280" s="197"/>
      <c r="Y280" s="197"/>
      <c r="Z280" s="197"/>
    </row>
    <row r="281" ht="15.75" customHeight="1">
      <c r="A281" s="180"/>
      <c r="B281" s="197"/>
      <c r="C281" s="152"/>
      <c r="D281" s="152"/>
      <c r="E281" s="197"/>
      <c r="F281" s="197"/>
      <c r="G281" s="197"/>
      <c r="H281" s="169"/>
      <c r="I281" s="152"/>
      <c r="J281" s="50"/>
      <c r="K281" s="50"/>
      <c r="L281" s="50"/>
      <c r="M281" s="50"/>
      <c r="N281" s="152"/>
      <c r="O281" s="197"/>
      <c r="P281" s="197"/>
      <c r="Q281" s="197"/>
      <c r="R281" s="197"/>
      <c r="S281" s="197"/>
      <c r="T281" s="197"/>
      <c r="U281" s="197"/>
      <c r="V281" s="197"/>
      <c r="W281" s="197"/>
      <c r="X281" s="197"/>
      <c r="Y281" s="197"/>
      <c r="Z281" s="197"/>
    </row>
    <row r="282" ht="15.75" customHeight="1">
      <c r="A282" s="180"/>
      <c r="B282" s="197"/>
      <c r="C282" s="152"/>
      <c r="D282" s="152"/>
      <c r="E282" s="197"/>
      <c r="F282" s="197"/>
      <c r="G282" s="197"/>
      <c r="H282" s="197"/>
      <c r="I282" s="152"/>
      <c r="J282" s="50"/>
      <c r="K282" s="50"/>
      <c r="L282" s="50"/>
      <c r="M282" s="50"/>
      <c r="N282" s="152"/>
      <c r="O282" s="197"/>
      <c r="P282" s="197"/>
      <c r="Q282" s="197"/>
      <c r="R282" s="197"/>
      <c r="S282" s="197"/>
      <c r="T282" s="197"/>
      <c r="U282" s="197"/>
      <c r="V282" s="197"/>
      <c r="W282" s="197"/>
      <c r="X282" s="197"/>
      <c r="Y282" s="197"/>
      <c r="Z282" s="197"/>
    </row>
    <row r="283" ht="15.75" customHeight="1">
      <c r="A283" s="180"/>
      <c r="B283" s="197"/>
      <c r="C283" s="152"/>
      <c r="D283" s="152"/>
      <c r="E283" s="197"/>
      <c r="F283" s="197"/>
      <c r="G283" s="197"/>
      <c r="H283" s="169"/>
      <c r="I283" s="152"/>
      <c r="J283" s="50"/>
      <c r="K283" s="50"/>
      <c r="L283" s="50"/>
      <c r="M283" s="50"/>
      <c r="N283" s="152"/>
      <c r="O283" s="197"/>
      <c r="P283" s="197"/>
      <c r="Q283" s="197"/>
      <c r="R283" s="197"/>
      <c r="S283" s="197"/>
      <c r="T283" s="197"/>
      <c r="U283" s="197"/>
      <c r="V283" s="197"/>
      <c r="W283" s="197"/>
      <c r="X283" s="197"/>
      <c r="Y283" s="197"/>
      <c r="Z283" s="197"/>
    </row>
    <row r="284" ht="15.75" customHeight="1">
      <c r="A284" s="180"/>
      <c r="B284" s="197"/>
      <c r="C284" s="152"/>
      <c r="D284" s="152"/>
      <c r="E284" s="197"/>
      <c r="F284" s="197"/>
      <c r="G284" s="197"/>
      <c r="H284" s="197"/>
      <c r="I284" s="152"/>
      <c r="J284" s="50"/>
      <c r="K284" s="50"/>
      <c r="L284" s="50"/>
      <c r="M284" s="50"/>
      <c r="N284" s="152"/>
      <c r="O284" s="197"/>
      <c r="P284" s="197"/>
      <c r="Q284" s="197"/>
      <c r="R284" s="197"/>
      <c r="S284" s="197"/>
      <c r="T284" s="197"/>
      <c r="U284" s="197"/>
      <c r="V284" s="197"/>
      <c r="W284" s="197"/>
      <c r="X284" s="197"/>
      <c r="Y284" s="197"/>
      <c r="Z284" s="197"/>
    </row>
    <row r="285" ht="15.75" customHeight="1">
      <c r="A285" s="180"/>
      <c r="B285" s="197"/>
      <c r="C285" s="152"/>
      <c r="D285" s="152"/>
      <c r="E285" s="197"/>
      <c r="F285" s="197"/>
      <c r="G285" s="197"/>
      <c r="H285" s="197"/>
      <c r="I285" s="152"/>
      <c r="J285" s="50"/>
      <c r="K285" s="50"/>
      <c r="L285" s="50"/>
      <c r="M285" s="50"/>
      <c r="N285" s="152"/>
      <c r="O285" s="197"/>
      <c r="P285" s="197"/>
      <c r="Q285" s="197"/>
      <c r="R285" s="197"/>
      <c r="S285" s="197"/>
      <c r="T285" s="197"/>
      <c r="U285" s="197"/>
      <c r="V285" s="197"/>
      <c r="W285" s="197"/>
      <c r="X285" s="197"/>
      <c r="Y285" s="197"/>
      <c r="Z285" s="197"/>
    </row>
    <row r="286" ht="15.75" customHeight="1">
      <c r="A286" s="180"/>
      <c r="B286" s="197"/>
      <c r="C286" s="152"/>
      <c r="D286" s="152"/>
      <c r="E286" s="197"/>
      <c r="F286" s="197"/>
      <c r="G286" s="197"/>
      <c r="H286" s="197"/>
      <c r="I286" s="152"/>
      <c r="J286" s="50"/>
      <c r="K286" s="50"/>
      <c r="L286" s="50"/>
      <c r="M286" s="50"/>
      <c r="N286" s="152"/>
      <c r="O286" s="197"/>
      <c r="P286" s="197"/>
      <c r="Q286" s="197"/>
      <c r="R286" s="197"/>
      <c r="S286" s="197"/>
      <c r="T286" s="197"/>
      <c r="U286" s="197"/>
      <c r="V286" s="197"/>
      <c r="W286" s="197"/>
      <c r="X286" s="197"/>
      <c r="Y286" s="197"/>
      <c r="Z286" s="197"/>
    </row>
    <row r="287" ht="15.75" customHeight="1">
      <c r="A287" s="180"/>
      <c r="B287" s="197"/>
      <c r="C287" s="152"/>
      <c r="D287" s="152"/>
      <c r="E287" s="152"/>
      <c r="F287" s="152"/>
      <c r="G287" s="197"/>
      <c r="H287" s="197"/>
      <c r="I287" s="152"/>
      <c r="J287" s="50"/>
      <c r="K287" s="50"/>
      <c r="L287" s="50"/>
      <c r="M287" s="50"/>
      <c r="N287" s="152"/>
      <c r="O287" s="197"/>
      <c r="P287" s="197"/>
      <c r="Q287" s="197"/>
      <c r="R287" s="197"/>
      <c r="S287" s="197"/>
      <c r="T287" s="197"/>
      <c r="U287" s="197"/>
      <c r="V287" s="197"/>
      <c r="W287" s="197"/>
      <c r="X287" s="197"/>
      <c r="Y287" s="197"/>
      <c r="Z287" s="197"/>
    </row>
    <row r="288" ht="15.75" customHeight="1">
      <c r="A288" s="180"/>
      <c r="B288" s="197"/>
      <c r="C288" s="152"/>
      <c r="D288" s="152"/>
      <c r="E288" s="152"/>
      <c r="F288" s="152"/>
      <c r="G288" s="197"/>
      <c r="H288" s="197"/>
      <c r="I288" s="152"/>
      <c r="J288" s="50"/>
      <c r="K288" s="50"/>
      <c r="L288" s="50"/>
      <c r="M288" s="50"/>
      <c r="N288" s="152"/>
      <c r="O288" s="197"/>
      <c r="P288" s="197"/>
      <c r="Q288" s="197"/>
      <c r="R288" s="197"/>
      <c r="S288" s="197"/>
      <c r="T288" s="197"/>
      <c r="U288" s="197"/>
      <c r="V288" s="197"/>
      <c r="W288" s="197"/>
      <c r="X288" s="197"/>
      <c r="Y288" s="197"/>
      <c r="Z288" s="197"/>
    </row>
    <row r="289" ht="15.75" customHeight="1">
      <c r="A289" s="180"/>
      <c r="B289" s="197"/>
      <c r="C289" s="152"/>
      <c r="D289" s="152"/>
      <c r="E289" s="152"/>
      <c r="F289" s="152"/>
      <c r="G289" s="197"/>
      <c r="H289" s="197"/>
      <c r="I289" s="152"/>
      <c r="J289" s="50"/>
      <c r="K289" s="50"/>
      <c r="L289" s="50"/>
      <c r="M289" s="50"/>
      <c r="N289" s="152"/>
      <c r="O289" s="197"/>
      <c r="P289" s="197"/>
      <c r="Q289" s="197"/>
      <c r="R289" s="197"/>
      <c r="S289" s="197"/>
      <c r="T289" s="197"/>
      <c r="U289" s="197"/>
      <c r="V289" s="197"/>
      <c r="W289" s="197"/>
      <c r="X289" s="197"/>
      <c r="Y289" s="197"/>
      <c r="Z289" s="197"/>
    </row>
    <row r="290" ht="15.75" customHeight="1">
      <c r="A290" s="180"/>
      <c r="B290" s="197"/>
      <c r="C290" s="152"/>
      <c r="D290" s="152"/>
      <c r="E290" s="152"/>
      <c r="F290" s="152"/>
      <c r="G290" s="197"/>
      <c r="H290" s="169"/>
      <c r="I290" s="152"/>
      <c r="J290" s="50"/>
      <c r="K290" s="50"/>
      <c r="L290" s="50"/>
      <c r="M290" s="50"/>
      <c r="N290" s="152"/>
      <c r="O290" s="197"/>
      <c r="P290" s="197"/>
      <c r="Q290" s="197"/>
      <c r="R290" s="197"/>
      <c r="S290" s="197"/>
      <c r="T290" s="197"/>
      <c r="U290" s="197"/>
      <c r="V290" s="197"/>
      <c r="W290" s="197"/>
      <c r="X290" s="197"/>
      <c r="Y290" s="197"/>
      <c r="Z290" s="197"/>
    </row>
    <row r="291" ht="15.75" customHeight="1">
      <c r="A291" s="180"/>
      <c r="B291" s="197"/>
      <c r="C291" s="152"/>
      <c r="D291" s="152"/>
      <c r="E291" s="152"/>
      <c r="F291" s="152"/>
      <c r="G291" s="197"/>
      <c r="H291" s="169"/>
      <c r="I291" s="152"/>
      <c r="J291" s="50"/>
      <c r="K291" s="50"/>
      <c r="L291" s="50"/>
      <c r="M291" s="50"/>
      <c r="N291" s="152"/>
      <c r="O291" s="197"/>
      <c r="P291" s="197"/>
      <c r="Q291" s="197"/>
      <c r="R291" s="197"/>
      <c r="S291" s="197"/>
      <c r="T291" s="197"/>
      <c r="U291" s="197"/>
      <c r="V291" s="197"/>
      <c r="W291" s="197"/>
      <c r="X291" s="197"/>
      <c r="Y291" s="197"/>
      <c r="Z291" s="197"/>
    </row>
    <row r="292" ht="15.75" customHeight="1">
      <c r="A292" s="180"/>
      <c r="B292" s="197"/>
      <c r="C292" s="152"/>
      <c r="D292" s="152"/>
      <c r="E292" s="152"/>
      <c r="F292" s="152"/>
      <c r="G292" s="197"/>
      <c r="H292" s="197"/>
      <c r="I292" s="152"/>
      <c r="J292" s="50"/>
      <c r="K292" s="50"/>
      <c r="L292" s="50"/>
      <c r="M292" s="50"/>
      <c r="N292" s="152"/>
      <c r="O292" s="197"/>
      <c r="P292" s="197"/>
      <c r="Q292" s="197"/>
      <c r="R292" s="197"/>
      <c r="S292" s="197"/>
      <c r="T292" s="197"/>
      <c r="U292" s="197"/>
      <c r="V292" s="197"/>
      <c r="W292" s="197"/>
      <c r="X292" s="197"/>
      <c r="Y292" s="197"/>
      <c r="Z292" s="197"/>
    </row>
    <row r="293" ht="15.75" customHeight="1">
      <c r="A293" s="180"/>
      <c r="B293" s="197"/>
      <c r="C293" s="152"/>
      <c r="D293" s="152"/>
      <c r="E293" s="152"/>
      <c r="F293" s="152"/>
      <c r="G293" s="197"/>
      <c r="H293" s="197"/>
      <c r="I293" s="152"/>
      <c r="J293" s="50"/>
      <c r="K293" s="50"/>
      <c r="L293" s="50"/>
      <c r="M293" s="50"/>
      <c r="N293" s="152"/>
      <c r="O293" s="197"/>
      <c r="P293" s="197"/>
      <c r="Q293" s="197"/>
      <c r="R293" s="197"/>
      <c r="S293" s="197"/>
      <c r="T293" s="197"/>
      <c r="U293" s="197"/>
      <c r="V293" s="197"/>
      <c r="W293" s="197"/>
      <c r="X293" s="197"/>
      <c r="Y293" s="197"/>
      <c r="Z293" s="197"/>
    </row>
    <row r="294" ht="15.75" customHeight="1">
      <c r="A294" s="180"/>
      <c r="B294" s="197"/>
      <c r="C294" s="152"/>
      <c r="D294" s="152"/>
      <c r="E294" s="152"/>
      <c r="F294" s="152"/>
      <c r="G294" s="197"/>
      <c r="H294" s="197"/>
      <c r="I294" s="152"/>
      <c r="J294" s="50"/>
      <c r="K294" s="50"/>
      <c r="L294" s="50"/>
      <c r="M294" s="50"/>
      <c r="N294" s="152"/>
      <c r="O294" s="197"/>
      <c r="P294" s="197"/>
      <c r="Q294" s="197"/>
      <c r="R294" s="197"/>
      <c r="S294" s="197"/>
      <c r="T294" s="197"/>
      <c r="U294" s="197"/>
      <c r="V294" s="197"/>
      <c r="W294" s="197"/>
      <c r="X294" s="197"/>
      <c r="Y294" s="197"/>
      <c r="Z294" s="197"/>
    </row>
    <row r="295" ht="15.75" customHeight="1">
      <c r="A295" s="180"/>
      <c r="B295" s="197"/>
      <c r="C295" s="152"/>
      <c r="D295" s="152"/>
      <c r="E295" s="152"/>
      <c r="F295" s="152"/>
      <c r="G295" s="197"/>
      <c r="H295" s="197"/>
      <c r="I295" s="152"/>
      <c r="J295" s="50"/>
      <c r="K295" s="50"/>
      <c r="L295" s="50"/>
      <c r="M295" s="50"/>
      <c r="N295" s="152"/>
      <c r="O295" s="197"/>
      <c r="P295" s="197"/>
      <c r="Q295" s="197"/>
      <c r="R295" s="197"/>
      <c r="S295" s="197"/>
      <c r="T295" s="197"/>
      <c r="U295" s="197"/>
      <c r="V295" s="197"/>
      <c r="W295" s="197"/>
      <c r="X295" s="197"/>
      <c r="Y295" s="197"/>
      <c r="Z295" s="197"/>
    </row>
    <row r="296" ht="15.75" customHeight="1">
      <c r="A296" s="180"/>
      <c r="B296" s="197"/>
      <c r="C296" s="152"/>
      <c r="D296" s="152"/>
      <c r="E296" s="152"/>
      <c r="F296" s="152"/>
      <c r="G296" s="197"/>
      <c r="H296" s="169"/>
      <c r="I296" s="152"/>
      <c r="J296" s="50"/>
      <c r="K296" s="50"/>
      <c r="L296" s="50"/>
      <c r="M296" s="50"/>
      <c r="N296" s="152"/>
      <c r="O296" s="197"/>
      <c r="P296" s="197"/>
      <c r="Q296" s="197"/>
      <c r="R296" s="197"/>
      <c r="S296" s="197"/>
      <c r="T296" s="197"/>
      <c r="U296" s="197"/>
      <c r="V296" s="197"/>
      <c r="W296" s="197"/>
      <c r="X296" s="197"/>
      <c r="Y296" s="197"/>
      <c r="Z296" s="197"/>
    </row>
    <row r="297" ht="15.75" customHeight="1">
      <c r="A297" s="180"/>
      <c r="B297" s="197"/>
      <c r="C297" s="152"/>
      <c r="D297" s="152"/>
      <c r="E297" s="152"/>
      <c r="F297" s="152"/>
      <c r="G297" s="197"/>
      <c r="H297" s="197"/>
      <c r="I297" s="152"/>
      <c r="J297" s="50"/>
      <c r="K297" s="50"/>
      <c r="L297" s="50"/>
      <c r="M297" s="50"/>
      <c r="N297" s="152"/>
      <c r="O297" s="197"/>
      <c r="P297" s="197"/>
      <c r="Q297" s="197"/>
      <c r="R297" s="197"/>
      <c r="S297" s="197"/>
      <c r="T297" s="197"/>
      <c r="U297" s="197"/>
      <c r="V297" s="197"/>
      <c r="W297" s="197"/>
      <c r="X297" s="197"/>
      <c r="Y297" s="197"/>
      <c r="Z297" s="197"/>
    </row>
    <row r="298" ht="15.75" customHeight="1">
      <c r="A298" s="180"/>
      <c r="B298" s="197"/>
      <c r="C298" s="152"/>
      <c r="D298" s="152"/>
      <c r="E298" s="152"/>
      <c r="F298" s="152"/>
      <c r="G298" s="197"/>
      <c r="H298" s="197"/>
      <c r="I298" s="152"/>
      <c r="J298" s="50"/>
      <c r="K298" s="50"/>
      <c r="L298" s="50"/>
      <c r="M298" s="50"/>
      <c r="N298" s="152"/>
      <c r="O298" s="197"/>
      <c r="P298" s="197"/>
      <c r="Q298" s="197"/>
      <c r="R298" s="197"/>
      <c r="S298" s="197"/>
      <c r="T298" s="197"/>
      <c r="U298" s="197"/>
      <c r="V298" s="197"/>
      <c r="W298" s="197"/>
      <c r="X298" s="197"/>
      <c r="Y298" s="197"/>
      <c r="Z298" s="197"/>
    </row>
    <row r="299" ht="15.75" customHeight="1">
      <c r="A299" s="180"/>
      <c r="B299" s="197"/>
      <c r="C299" s="152"/>
      <c r="D299" s="152"/>
      <c r="E299" s="152"/>
      <c r="F299" s="152"/>
      <c r="G299" s="197"/>
      <c r="H299" s="169"/>
      <c r="I299" s="152"/>
      <c r="J299" s="50"/>
      <c r="K299" s="50"/>
      <c r="L299" s="50"/>
      <c r="M299" s="50"/>
      <c r="N299" s="152"/>
      <c r="O299" s="197"/>
      <c r="P299" s="197"/>
      <c r="Q299" s="197"/>
      <c r="R299" s="197"/>
      <c r="S299" s="197"/>
      <c r="T299" s="197"/>
      <c r="U299" s="197"/>
      <c r="V299" s="197"/>
      <c r="W299" s="197"/>
      <c r="X299" s="197"/>
      <c r="Y299" s="197"/>
      <c r="Z299" s="197"/>
    </row>
    <row r="300" ht="15.75" customHeight="1">
      <c r="A300" s="180"/>
      <c r="B300" s="197"/>
      <c r="C300" s="152"/>
      <c r="D300" s="152"/>
      <c r="E300" s="197"/>
      <c r="F300" s="197"/>
      <c r="G300" s="197"/>
      <c r="H300" s="197"/>
      <c r="I300" s="152"/>
      <c r="J300" s="50"/>
      <c r="K300" s="50"/>
      <c r="L300" s="50"/>
      <c r="M300" s="50"/>
      <c r="N300" s="152"/>
      <c r="O300" s="197"/>
      <c r="P300" s="197"/>
      <c r="Q300" s="197"/>
      <c r="R300" s="197"/>
      <c r="S300" s="197"/>
      <c r="T300" s="197"/>
      <c r="U300" s="197"/>
      <c r="V300" s="197"/>
      <c r="W300" s="197"/>
      <c r="X300" s="197"/>
      <c r="Y300" s="197"/>
      <c r="Z300" s="197"/>
    </row>
    <row r="301" ht="15.75" customHeight="1">
      <c r="A301" s="180"/>
      <c r="B301" s="197"/>
      <c r="C301" s="152"/>
      <c r="D301" s="152"/>
      <c r="E301" s="152"/>
      <c r="F301" s="152"/>
      <c r="G301" s="197"/>
      <c r="H301" s="197"/>
      <c r="I301" s="152"/>
      <c r="J301" s="50"/>
      <c r="K301" s="50"/>
      <c r="L301" s="50"/>
      <c r="M301" s="50"/>
      <c r="N301" s="152"/>
      <c r="O301" s="197"/>
      <c r="P301" s="197"/>
      <c r="Q301" s="197"/>
      <c r="R301" s="197"/>
      <c r="S301" s="197"/>
      <c r="T301" s="197"/>
      <c r="U301" s="197"/>
      <c r="V301" s="197"/>
      <c r="W301" s="197"/>
      <c r="X301" s="197"/>
      <c r="Y301" s="197"/>
      <c r="Z301" s="197"/>
    </row>
    <row r="302" ht="15.75" customHeight="1">
      <c r="A302" s="180"/>
      <c r="B302" s="197"/>
      <c r="C302" s="152"/>
      <c r="D302" s="152"/>
      <c r="E302" s="197"/>
      <c r="F302" s="197"/>
      <c r="G302" s="197"/>
      <c r="H302" s="169"/>
      <c r="I302" s="152"/>
      <c r="J302" s="50"/>
      <c r="K302" s="50"/>
      <c r="L302" s="50"/>
      <c r="M302" s="50"/>
      <c r="N302" s="152"/>
      <c r="O302" s="197"/>
      <c r="P302" s="197"/>
      <c r="Q302" s="197"/>
      <c r="R302" s="197"/>
      <c r="S302" s="197"/>
      <c r="T302" s="197"/>
      <c r="U302" s="197"/>
      <c r="V302" s="197"/>
      <c r="W302" s="197"/>
      <c r="X302" s="197"/>
      <c r="Y302" s="197"/>
      <c r="Z302" s="197"/>
    </row>
    <row r="303" ht="15.75" customHeight="1">
      <c r="A303" s="180"/>
      <c r="B303" s="197"/>
      <c r="C303" s="152"/>
      <c r="D303" s="152"/>
      <c r="E303" s="152"/>
      <c r="F303" s="152"/>
      <c r="G303" s="197"/>
      <c r="H303" s="197"/>
      <c r="I303" s="152"/>
      <c r="J303" s="50"/>
      <c r="K303" s="50"/>
      <c r="L303" s="50"/>
      <c r="M303" s="50"/>
      <c r="N303" s="152"/>
      <c r="O303" s="197"/>
      <c r="P303" s="197"/>
      <c r="Q303" s="197"/>
      <c r="R303" s="197"/>
      <c r="S303" s="197"/>
      <c r="T303" s="197"/>
      <c r="U303" s="197"/>
      <c r="V303" s="197"/>
      <c r="W303" s="197"/>
      <c r="X303" s="197"/>
      <c r="Y303" s="197"/>
      <c r="Z303" s="197"/>
    </row>
    <row r="304" ht="15.75" customHeight="1">
      <c r="A304" s="180"/>
      <c r="B304" s="197"/>
      <c r="C304" s="152"/>
      <c r="D304" s="152"/>
      <c r="E304" s="152"/>
      <c r="F304" s="152"/>
      <c r="G304" s="197"/>
      <c r="H304" s="197"/>
      <c r="I304" s="152"/>
      <c r="J304" s="50"/>
      <c r="K304" s="50"/>
      <c r="L304" s="50"/>
      <c r="M304" s="50"/>
      <c r="N304" s="152"/>
      <c r="O304" s="197"/>
      <c r="P304" s="197"/>
      <c r="Q304" s="197"/>
      <c r="R304" s="197"/>
      <c r="S304" s="197"/>
      <c r="T304" s="197"/>
      <c r="U304" s="197"/>
      <c r="V304" s="197"/>
      <c r="W304" s="197"/>
      <c r="X304" s="197"/>
      <c r="Y304" s="197"/>
      <c r="Z304" s="197"/>
    </row>
    <row r="305" ht="15.75" customHeight="1">
      <c r="A305" s="180"/>
      <c r="B305" s="197"/>
      <c r="C305" s="152"/>
      <c r="D305" s="152"/>
      <c r="E305" s="152"/>
      <c r="F305" s="152"/>
      <c r="G305" s="197"/>
      <c r="H305" s="169"/>
      <c r="I305" s="152"/>
      <c r="J305" s="50"/>
      <c r="K305" s="50"/>
      <c r="L305" s="50"/>
      <c r="M305" s="50"/>
      <c r="N305" s="152"/>
      <c r="O305" s="197"/>
      <c r="P305" s="197"/>
      <c r="Q305" s="197"/>
      <c r="R305" s="197"/>
      <c r="S305" s="197"/>
      <c r="T305" s="197"/>
      <c r="U305" s="197"/>
      <c r="V305" s="197"/>
      <c r="W305" s="197"/>
      <c r="X305" s="197"/>
      <c r="Y305" s="197"/>
      <c r="Z305" s="197"/>
    </row>
    <row r="306" ht="15.75" customHeight="1">
      <c r="A306" s="180"/>
      <c r="B306" s="197"/>
      <c r="C306" s="152"/>
      <c r="D306" s="152"/>
      <c r="E306" s="197"/>
      <c r="F306" s="197"/>
      <c r="G306" s="197"/>
      <c r="H306" s="169"/>
      <c r="I306" s="152"/>
      <c r="J306" s="50"/>
      <c r="K306" s="50"/>
      <c r="L306" s="50"/>
      <c r="M306" s="50"/>
      <c r="N306" s="152"/>
      <c r="O306" s="197"/>
      <c r="P306" s="197"/>
      <c r="Q306" s="197"/>
      <c r="R306" s="197"/>
      <c r="S306" s="197"/>
      <c r="T306" s="197"/>
      <c r="U306" s="197"/>
      <c r="V306" s="197"/>
      <c r="W306" s="197"/>
      <c r="X306" s="197"/>
      <c r="Y306" s="197"/>
      <c r="Z306" s="197"/>
    </row>
    <row r="307" ht="15.75" customHeight="1">
      <c r="A307" s="180"/>
      <c r="B307" s="197"/>
      <c r="C307" s="152"/>
      <c r="D307" s="152"/>
      <c r="E307" s="152"/>
      <c r="F307" s="152"/>
      <c r="G307" s="197"/>
      <c r="H307" s="197"/>
      <c r="I307" s="152"/>
      <c r="J307" s="50"/>
      <c r="K307" s="50"/>
      <c r="L307" s="50"/>
      <c r="M307" s="50"/>
      <c r="N307" s="152"/>
      <c r="O307" s="197"/>
      <c r="P307" s="197"/>
      <c r="Q307" s="197"/>
      <c r="R307" s="197"/>
      <c r="S307" s="197"/>
      <c r="T307" s="197"/>
      <c r="U307" s="197"/>
      <c r="V307" s="197"/>
      <c r="W307" s="197"/>
      <c r="X307" s="197"/>
      <c r="Y307" s="197"/>
      <c r="Z307" s="197"/>
    </row>
    <row r="308" ht="15.75" customHeight="1">
      <c r="A308" s="180"/>
      <c r="B308" s="197"/>
      <c r="C308" s="152"/>
      <c r="D308" s="152"/>
      <c r="E308" s="152"/>
      <c r="F308" s="152"/>
      <c r="G308" s="197"/>
      <c r="H308" s="169"/>
      <c r="I308" s="152"/>
      <c r="J308" s="50"/>
      <c r="K308" s="50"/>
      <c r="L308" s="50"/>
      <c r="M308" s="50"/>
      <c r="N308" s="152"/>
      <c r="O308" s="197"/>
      <c r="P308" s="197"/>
      <c r="Q308" s="197"/>
      <c r="R308" s="197"/>
      <c r="S308" s="197"/>
      <c r="T308" s="197"/>
      <c r="U308" s="197"/>
      <c r="V308" s="197"/>
      <c r="W308" s="197"/>
      <c r="X308" s="197"/>
      <c r="Y308" s="197"/>
      <c r="Z308" s="197"/>
    </row>
    <row r="309" ht="15.75" customHeight="1">
      <c r="A309" s="180"/>
      <c r="B309" s="197"/>
      <c r="C309" s="152"/>
      <c r="D309" s="152"/>
      <c r="E309" s="152"/>
      <c r="F309" s="152"/>
      <c r="G309" s="197"/>
      <c r="H309" s="197"/>
      <c r="I309" s="152"/>
      <c r="J309" s="50"/>
      <c r="K309" s="50"/>
      <c r="L309" s="50"/>
      <c r="M309" s="50"/>
      <c r="N309" s="152"/>
      <c r="O309" s="197"/>
      <c r="P309" s="197"/>
      <c r="Q309" s="197"/>
      <c r="R309" s="197"/>
      <c r="S309" s="197"/>
      <c r="T309" s="197"/>
      <c r="U309" s="197"/>
      <c r="V309" s="197"/>
      <c r="W309" s="197"/>
      <c r="X309" s="197"/>
      <c r="Y309" s="197"/>
      <c r="Z309" s="197"/>
    </row>
    <row r="310" ht="15.75" customHeight="1">
      <c r="A310" s="180"/>
      <c r="B310" s="197"/>
      <c r="C310" s="152"/>
      <c r="D310" s="152"/>
      <c r="E310" s="152"/>
      <c r="F310" s="152"/>
      <c r="G310" s="197"/>
      <c r="H310" s="197"/>
      <c r="I310" s="152"/>
      <c r="J310" s="50"/>
      <c r="K310" s="50"/>
      <c r="L310" s="50"/>
      <c r="M310" s="50"/>
      <c r="N310" s="152"/>
      <c r="O310" s="197"/>
      <c r="P310" s="197"/>
      <c r="Q310" s="197"/>
      <c r="R310" s="197"/>
      <c r="S310" s="197"/>
      <c r="T310" s="197"/>
      <c r="U310" s="197"/>
      <c r="V310" s="197"/>
      <c r="W310" s="197"/>
      <c r="X310" s="197"/>
      <c r="Y310" s="197"/>
      <c r="Z310" s="197"/>
    </row>
    <row r="311" ht="15.75" customHeight="1">
      <c r="A311" s="180"/>
      <c r="B311" s="197"/>
      <c r="C311" s="152"/>
      <c r="D311" s="152"/>
      <c r="E311" s="152"/>
      <c r="F311" s="152"/>
      <c r="G311" s="197"/>
      <c r="H311" s="197"/>
      <c r="I311" s="152"/>
      <c r="J311" s="50"/>
      <c r="K311" s="50"/>
      <c r="L311" s="50"/>
      <c r="M311" s="50"/>
      <c r="N311" s="152"/>
      <c r="O311" s="197"/>
      <c r="P311" s="197"/>
      <c r="Q311" s="197"/>
      <c r="R311" s="197"/>
      <c r="S311" s="197"/>
      <c r="T311" s="197"/>
      <c r="U311" s="197"/>
      <c r="V311" s="197"/>
      <c r="W311" s="197"/>
      <c r="X311" s="197"/>
      <c r="Y311" s="197"/>
      <c r="Z311" s="197"/>
    </row>
    <row r="312" ht="15.75" customHeight="1">
      <c r="A312" s="180"/>
      <c r="B312" s="197"/>
      <c r="C312" s="152"/>
      <c r="D312" s="152"/>
      <c r="E312" s="152"/>
      <c r="F312" s="152"/>
      <c r="G312" s="197"/>
      <c r="H312" s="169"/>
      <c r="I312" s="152"/>
      <c r="J312" s="50"/>
      <c r="K312" s="50"/>
      <c r="L312" s="50"/>
      <c r="M312" s="50"/>
      <c r="N312" s="152"/>
      <c r="O312" s="197"/>
      <c r="P312" s="197"/>
      <c r="Q312" s="197"/>
      <c r="R312" s="197"/>
      <c r="S312" s="197"/>
      <c r="T312" s="197"/>
      <c r="U312" s="197"/>
      <c r="V312" s="197"/>
      <c r="W312" s="197"/>
      <c r="X312" s="197"/>
      <c r="Y312" s="197"/>
      <c r="Z312" s="197"/>
    </row>
    <row r="313" ht="15.75" customHeight="1">
      <c r="A313" s="180"/>
      <c r="B313" s="197"/>
      <c r="C313" s="152"/>
      <c r="D313" s="152"/>
      <c r="E313" s="152"/>
      <c r="F313" s="152"/>
      <c r="G313" s="197"/>
      <c r="H313" s="169"/>
      <c r="I313" s="152"/>
      <c r="J313" s="50"/>
      <c r="K313" s="50"/>
      <c r="L313" s="50"/>
      <c r="M313" s="50"/>
      <c r="N313" s="152"/>
      <c r="O313" s="197"/>
      <c r="P313" s="197"/>
      <c r="Q313" s="197"/>
      <c r="R313" s="197"/>
      <c r="S313" s="197"/>
      <c r="T313" s="197"/>
      <c r="U313" s="197"/>
      <c r="V313" s="197"/>
      <c r="W313" s="197"/>
      <c r="X313" s="197"/>
      <c r="Y313" s="197"/>
      <c r="Z313" s="197"/>
    </row>
    <row r="314" ht="15.75" customHeight="1">
      <c r="A314" s="180"/>
      <c r="B314" s="197"/>
      <c r="C314" s="152"/>
      <c r="D314" s="152"/>
      <c r="E314" s="152"/>
      <c r="F314" s="152"/>
      <c r="G314" s="197"/>
      <c r="H314" s="197"/>
      <c r="I314" s="152"/>
      <c r="J314" s="50"/>
      <c r="K314" s="50"/>
      <c r="L314" s="50"/>
      <c r="M314" s="50"/>
      <c r="N314" s="152"/>
      <c r="O314" s="197"/>
      <c r="P314" s="197"/>
      <c r="Q314" s="197"/>
      <c r="R314" s="197"/>
      <c r="S314" s="197"/>
      <c r="T314" s="197"/>
      <c r="U314" s="197"/>
      <c r="V314" s="197"/>
      <c r="W314" s="197"/>
      <c r="X314" s="197"/>
      <c r="Y314" s="197"/>
      <c r="Z314" s="197"/>
    </row>
    <row r="315" ht="15.75" customHeight="1">
      <c r="A315" s="180"/>
      <c r="B315" s="197"/>
      <c r="C315" s="152"/>
      <c r="D315" s="152"/>
      <c r="E315" s="152"/>
      <c r="F315" s="152"/>
      <c r="G315" s="197"/>
      <c r="H315" s="169"/>
      <c r="I315" s="152"/>
      <c r="J315" s="50"/>
      <c r="K315" s="50"/>
      <c r="L315" s="50"/>
      <c r="M315" s="50"/>
      <c r="N315" s="152"/>
      <c r="O315" s="197"/>
      <c r="P315" s="197"/>
      <c r="Q315" s="197"/>
      <c r="R315" s="197"/>
      <c r="S315" s="197"/>
      <c r="T315" s="197"/>
      <c r="U315" s="197"/>
      <c r="V315" s="197"/>
      <c r="W315" s="197"/>
      <c r="X315" s="197"/>
      <c r="Y315" s="197"/>
      <c r="Z315" s="197"/>
    </row>
    <row r="316" ht="15.75" customHeight="1">
      <c r="A316" s="180"/>
      <c r="B316" s="197"/>
      <c r="C316" s="152"/>
      <c r="D316" s="152"/>
      <c r="E316" s="152"/>
      <c r="F316" s="152"/>
      <c r="G316" s="197"/>
      <c r="H316" s="169"/>
      <c r="I316" s="152"/>
      <c r="J316" s="50"/>
      <c r="K316" s="50"/>
      <c r="L316" s="50"/>
      <c r="M316" s="50"/>
      <c r="N316" s="152"/>
      <c r="O316" s="197"/>
      <c r="P316" s="197"/>
      <c r="Q316" s="197"/>
      <c r="R316" s="197"/>
      <c r="S316" s="197"/>
      <c r="T316" s="197"/>
      <c r="U316" s="197"/>
      <c r="V316" s="197"/>
      <c r="W316" s="197"/>
      <c r="X316" s="197"/>
      <c r="Y316" s="197"/>
      <c r="Z316" s="197"/>
    </row>
    <row r="317" ht="15.75" customHeight="1">
      <c r="A317" s="180"/>
      <c r="B317" s="197"/>
      <c r="C317" s="152"/>
      <c r="D317" s="152"/>
      <c r="E317" s="152"/>
      <c r="F317" s="152"/>
      <c r="G317" s="197"/>
      <c r="H317" s="197"/>
      <c r="I317" s="152"/>
      <c r="J317" s="50"/>
      <c r="K317" s="50"/>
      <c r="L317" s="50"/>
      <c r="M317" s="50"/>
      <c r="N317" s="152"/>
      <c r="O317" s="197"/>
      <c r="P317" s="197"/>
      <c r="Q317" s="197"/>
      <c r="R317" s="197"/>
      <c r="S317" s="197"/>
      <c r="T317" s="197"/>
      <c r="U317" s="197"/>
      <c r="V317" s="197"/>
      <c r="W317" s="197"/>
      <c r="X317" s="197"/>
      <c r="Y317" s="197"/>
      <c r="Z317" s="197"/>
    </row>
    <row r="318" ht="15.75" customHeight="1">
      <c r="A318" s="180"/>
      <c r="B318" s="197"/>
      <c r="C318" s="152"/>
      <c r="D318" s="152"/>
      <c r="E318" s="152"/>
      <c r="F318" s="152"/>
      <c r="G318" s="197"/>
      <c r="H318" s="169"/>
      <c r="I318" s="152"/>
      <c r="J318" s="50"/>
      <c r="K318" s="50"/>
      <c r="L318" s="50"/>
      <c r="M318" s="50"/>
      <c r="N318" s="152"/>
      <c r="O318" s="197"/>
      <c r="P318" s="197"/>
      <c r="Q318" s="197"/>
      <c r="R318" s="197"/>
      <c r="S318" s="197"/>
      <c r="T318" s="197"/>
      <c r="U318" s="197"/>
      <c r="V318" s="197"/>
      <c r="W318" s="197"/>
      <c r="X318" s="197"/>
      <c r="Y318" s="197"/>
      <c r="Z318" s="197"/>
    </row>
    <row r="319" ht="15.75" customHeight="1">
      <c r="A319" s="180"/>
      <c r="B319" s="197"/>
      <c r="C319" s="152"/>
      <c r="D319" s="152"/>
      <c r="E319" s="152"/>
      <c r="F319" s="152"/>
      <c r="G319" s="197"/>
      <c r="H319" s="169"/>
      <c r="I319" s="152"/>
      <c r="J319" s="50"/>
      <c r="K319" s="50"/>
      <c r="L319" s="50"/>
      <c r="M319" s="50"/>
      <c r="N319" s="152"/>
      <c r="O319" s="197"/>
      <c r="P319" s="197"/>
      <c r="Q319" s="197"/>
      <c r="R319" s="197"/>
      <c r="S319" s="197"/>
      <c r="T319" s="197"/>
      <c r="U319" s="197"/>
      <c r="V319" s="197"/>
      <c r="W319" s="197"/>
      <c r="X319" s="197"/>
      <c r="Y319" s="197"/>
      <c r="Z319" s="197"/>
    </row>
    <row r="320" ht="15.75" customHeight="1">
      <c r="A320" s="180"/>
      <c r="B320" s="197"/>
      <c r="C320" s="152"/>
      <c r="D320" s="152"/>
      <c r="E320" s="152"/>
      <c r="F320" s="152"/>
      <c r="G320" s="197"/>
      <c r="H320" s="197"/>
      <c r="I320" s="152"/>
      <c r="J320" s="50"/>
      <c r="K320" s="50"/>
      <c r="L320" s="50"/>
      <c r="M320" s="50"/>
      <c r="N320" s="152"/>
      <c r="O320" s="197"/>
      <c r="P320" s="197"/>
      <c r="Q320" s="197"/>
      <c r="R320" s="197"/>
      <c r="S320" s="197"/>
      <c r="T320" s="197"/>
      <c r="U320" s="197"/>
      <c r="V320" s="197"/>
      <c r="W320" s="197"/>
      <c r="X320" s="197"/>
      <c r="Y320" s="197"/>
      <c r="Z320" s="197"/>
    </row>
    <row r="321" ht="15.75" customHeight="1">
      <c r="A321" s="180"/>
      <c r="B321" s="197"/>
      <c r="C321" s="152"/>
      <c r="D321" s="152"/>
      <c r="E321" s="152"/>
      <c r="F321" s="152"/>
      <c r="G321" s="197"/>
      <c r="H321" s="169"/>
      <c r="I321" s="152"/>
      <c r="J321" s="50"/>
      <c r="K321" s="50"/>
      <c r="L321" s="50"/>
      <c r="M321" s="50"/>
      <c r="N321" s="152"/>
      <c r="O321" s="197"/>
      <c r="P321" s="197"/>
      <c r="Q321" s="197"/>
      <c r="R321" s="197"/>
      <c r="S321" s="197"/>
      <c r="T321" s="197"/>
      <c r="U321" s="197"/>
      <c r="V321" s="197"/>
      <c r="W321" s="197"/>
      <c r="X321" s="197"/>
      <c r="Y321" s="197"/>
      <c r="Z321" s="197"/>
    </row>
    <row r="322" ht="15.75" customHeight="1">
      <c r="A322" s="180"/>
      <c r="B322" s="197"/>
      <c r="C322" s="152"/>
      <c r="D322" s="152"/>
      <c r="E322" s="152"/>
      <c r="F322" s="152"/>
      <c r="G322" s="197"/>
      <c r="H322" s="169"/>
      <c r="I322" s="152"/>
      <c r="J322" s="50"/>
      <c r="K322" s="50"/>
      <c r="L322" s="50"/>
      <c r="M322" s="50"/>
      <c r="N322" s="152"/>
      <c r="O322" s="197"/>
      <c r="P322" s="197"/>
      <c r="Q322" s="197"/>
      <c r="R322" s="197"/>
      <c r="S322" s="197"/>
      <c r="T322" s="197"/>
      <c r="U322" s="197"/>
      <c r="V322" s="197"/>
      <c r="W322" s="197"/>
      <c r="X322" s="197"/>
      <c r="Y322" s="197"/>
      <c r="Z322" s="197"/>
    </row>
    <row r="323" ht="15.75" customHeight="1">
      <c r="A323" s="180"/>
      <c r="B323" s="197"/>
      <c r="C323" s="152"/>
      <c r="D323" s="152"/>
      <c r="E323" s="152"/>
      <c r="F323" s="152"/>
      <c r="G323" s="197"/>
      <c r="H323" s="169"/>
      <c r="I323" s="152"/>
      <c r="J323" s="50"/>
      <c r="K323" s="50"/>
      <c r="L323" s="50"/>
      <c r="M323" s="50"/>
      <c r="N323" s="152"/>
      <c r="O323" s="197"/>
      <c r="P323" s="197"/>
      <c r="Q323" s="197"/>
      <c r="R323" s="197"/>
      <c r="S323" s="197"/>
      <c r="T323" s="197"/>
      <c r="U323" s="197"/>
      <c r="V323" s="197"/>
      <c r="W323" s="197"/>
      <c r="X323" s="197"/>
      <c r="Y323" s="197"/>
      <c r="Z323" s="197"/>
    </row>
    <row r="324" ht="15.75" customHeight="1">
      <c r="A324" s="180"/>
      <c r="B324" s="197"/>
      <c r="C324" s="152"/>
      <c r="D324" s="152"/>
      <c r="E324" s="152"/>
      <c r="F324" s="152"/>
      <c r="G324" s="197"/>
      <c r="H324" s="169"/>
      <c r="I324" s="152"/>
      <c r="J324" s="50"/>
      <c r="K324" s="50"/>
      <c r="L324" s="50"/>
      <c r="M324" s="50"/>
      <c r="N324" s="152"/>
      <c r="O324" s="197"/>
      <c r="P324" s="197"/>
      <c r="Q324" s="197"/>
      <c r="R324" s="197"/>
      <c r="S324" s="197"/>
      <c r="T324" s="197"/>
      <c r="U324" s="197"/>
      <c r="V324" s="197"/>
      <c r="W324" s="197"/>
      <c r="X324" s="197"/>
      <c r="Y324" s="197"/>
      <c r="Z324" s="197"/>
    </row>
    <row r="325" ht="15.75" customHeight="1">
      <c r="A325" s="180"/>
      <c r="B325" s="197"/>
      <c r="C325" s="197"/>
      <c r="D325" s="152"/>
      <c r="E325" s="152"/>
      <c r="F325" s="152"/>
      <c r="G325" s="197"/>
      <c r="H325" s="169"/>
      <c r="I325" s="152"/>
      <c r="J325" s="50"/>
      <c r="K325" s="50"/>
      <c r="L325" s="50"/>
      <c r="M325" s="50"/>
      <c r="N325" s="152"/>
      <c r="O325" s="197"/>
      <c r="P325" s="197"/>
      <c r="Q325" s="197"/>
      <c r="R325" s="197"/>
      <c r="S325" s="197"/>
      <c r="T325" s="197"/>
      <c r="U325" s="197"/>
      <c r="V325" s="197"/>
      <c r="W325" s="197"/>
      <c r="X325" s="197"/>
      <c r="Y325" s="197"/>
      <c r="Z325" s="197"/>
    </row>
    <row r="326" ht="15.75" customHeight="1">
      <c r="A326" s="180"/>
      <c r="B326" s="197"/>
      <c r="C326" s="152"/>
      <c r="D326" s="152"/>
      <c r="E326" s="152"/>
      <c r="F326" s="152"/>
      <c r="G326" s="197"/>
      <c r="H326" s="169"/>
      <c r="I326" s="152"/>
      <c r="J326" s="50"/>
      <c r="K326" s="50"/>
      <c r="L326" s="50"/>
      <c r="M326" s="50"/>
      <c r="N326" s="152"/>
      <c r="O326" s="197"/>
      <c r="P326" s="197"/>
      <c r="Q326" s="197"/>
      <c r="R326" s="197"/>
      <c r="S326" s="197"/>
      <c r="T326" s="197"/>
      <c r="U326" s="197"/>
      <c r="V326" s="197"/>
      <c r="W326" s="197"/>
      <c r="X326" s="197"/>
      <c r="Y326" s="197"/>
      <c r="Z326" s="197"/>
    </row>
    <row r="327" ht="15.75" customHeight="1">
      <c r="A327" s="180"/>
      <c r="B327" s="197"/>
      <c r="C327" s="152"/>
      <c r="D327" s="152"/>
      <c r="E327" s="152"/>
      <c r="F327" s="152"/>
      <c r="G327" s="197"/>
      <c r="H327" s="169"/>
      <c r="I327" s="152"/>
      <c r="J327" s="50"/>
      <c r="K327" s="50"/>
      <c r="L327" s="50"/>
      <c r="M327" s="50"/>
      <c r="N327" s="152"/>
      <c r="O327" s="197"/>
      <c r="P327" s="197"/>
      <c r="Q327" s="197"/>
      <c r="R327" s="197"/>
      <c r="S327" s="197"/>
      <c r="T327" s="197"/>
      <c r="U327" s="197"/>
      <c r="V327" s="197"/>
      <c r="W327" s="197"/>
      <c r="X327" s="197"/>
      <c r="Y327" s="197"/>
      <c r="Z327" s="197"/>
    </row>
    <row r="328" ht="15.75" customHeight="1">
      <c r="A328" s="180"/>
      <c r="B328" s="197"/>
      <c r="C328" s="152"/>
      <c r="D328" s="152"/>
      <c r="E328" s="152"/>
      <c r="F328" s="152"/>
      <c r="G328" s="197"/>
      <c r="H328" s="169"/>
      <c r="I328" s="152"/>
      <c r="J328" s="50"/>
      <c r="K328" s="50"/>
      <c r="L328" s="50"/>
      <c r="M328" s="50"/>
      <c r="N328" s="152"/>
      <c r="O328" s="197"/>
      <c r="P328" s="197"/>
      <c r="Q328" s="197"/>
      <c r="R328" s="197"/>
      <c r="S328" s="197"/>
      <c r="T328" s="197"/>
      <c r="U328" s="197"/>
      <c r="V328" s="197"/>
      <c r="W328" s="197"/>
      <c r="X328" s="197"/>
      <c r="Y328" s="197"/>
      <c r="Z328" s="197"/>
    </row>
    <row r="329" ht="15.75" customHeight="1">
      <c r="A329" s="180"/>
      <c r="B329" s="197"/>
      <c r="C329" s="197"/>
      <c r="D329" s="152"/>
      <c r="E329" s="152"/>
      <c r="F329" s="152"/>
      <c r="G329" s="197"/>
      <c r="H329" s="169"/>
      <c r="I329" s="152"/>
      <c r="J329" s="50"/>
      <c r="K329" s="50"/>
      <c r="L329" s="50"/>
      <c r="M329" s="50"/>
      <c r="N329" s="152"/>
      <c r="O329" s="197"/>
      <c r="P329" s="197"/>
      <c r="Q329" s="197"/>
      <c r="R329" s="197"/>
      <c r="S329" s="197"/>
      <c r="T329" s="197"/>
      <c r="U329" s="197"/>
      <c r="V329" s="197"/>
      <c r="W329" s="197"/>
      <c r="X329" s="197"/>
      <c r="Y329" s="197"/>
      <c r="Z329" s="197"/>
    </row>
    <row r="330" ht="15.75" customHeight="1">
      <c r="A330" s="180"/>
      <c r="B330" s="197"/>
      <c r="C330" s="197"/>
      <c r="D330" s="152"/>
      <c r="E330" s="152"/>
      <c r="F330" s="152"/>
      <c r="G330" s="197"/>
      <c r="H330" s="169"/>
      <c r="I330" s="152"/>
      <c r="J330" s="50"/>
      <c r="K330" s="50"/>
      <c r="L330" s="50"/>
      <c r="M330" s="50"/>
      <c r="N330" s="152"/>
      <c r="O330" s="197"/>
      <c r="P330" s="197"/>
      <c r="Q330" s="197"/>
      <c r="R330" s="197"/>
      <c r="S330" s="197"/>
      <c r="T330" s="197"/>
      <c r="U330" s="197"/>
      <c r="V330" s="197"/>
      <c r="W330" s="197"/>
      <c r="X330" s="197"/>
      <c r="Y330" s="197"/>
      <c r="Z330" s="197"/>
    </row>
    <row r="331" ht="15.75" customHeight="1">
      <c r="A331" s="180"/>
      <c r="B331" s="197"/>
      <c r="C331" s="152"/>
      <c r="D331" s="152"/>
      <c r="E331" s="152"/>
      <c r="F331" s="152"/>
      <c r="G331" s="197"/>
      <c r="H331" s="197"/>
      <c r="I331" s="152"/>
      <c r="J331" s="50"/>
      <c r="K331" s="50"/>
      <c r="L331" s="50"/>
      <c r="M331" s="50"/>
      <c r="N331" s="152"/>
      <c r="O331" s="197"/>
      <c r="P331" s="197"/>
      <c r="Q331" s="197"/>
      <c r="R331" s="197"/>
      <c r="S331" s="197"/>
      <c r="T331" s="197"/>
      <c r="U331" s="197"/>
      <c r="V331" s="197"/>
      <c r="W331" s="197"/>
      <c r="X331" s="197"/>
      <c r="Y331" s="197"/>
      <c r="Z331" s="197"/>
    </row>
    <row r="332" ht="15.75" customHeight="1">
      <c r="A332" s="180"/>
      <c r="B332" s="197"/>
      <c r="C332" s="152"/>
      <c r="D332" s="152"/>
      <c r="E332" s="152"/>
      <c r="F332" s="152"/>
      <c r="G332" s="197"/>
      <c r="H332" s="169"/>
      <c r="I332" s="152"/>
      <c r="J332" s="50"/>
      <c r="K332" s="50"/>
      <c r="L332" s="50"/>
      <c r="M332" s="50"/>
      <c r="N332" s="152"/>
      <c r="O332" s="197"/>
      <c r="P332" s="197"/>
      <c r="Q332" s="197"/>
      <c r="R332" s="197"/>
      <c r="S332" s="197"/>
      <c r="T332" s="197"/>
      <c r="U332" s="197"/>
      <c r="V332" s="197"/>
      <c r="W332" s="197"/>
      <c r="X332" s="197"/>
      <c r="Y332" s="197"/>
      <c r="Z332" s="197"/>
    </row>
    <row r="333" ht="15.75" customHeight="1">
      <c r="A333" s="180"/>
      <c r="B333" s="197"/>
      <c r="C333" s="152"/>
      <c r="D333" s="152"/>
      <c r="E333" s="152"/>
      <c r="F333" s="152"/>
      <c r="G333" s="197"/>
      <c r="H333" s="197"/>
      <c r="I333" s="152"/>
      <c r="J333" s="50"/>
      <c r="K333" s="50"/>
      <c r="L333" s="50"/>
      <c r="M333" s="50"/>
      <c r="N333" s="152"/>
      <c r="O333" s="197"/>
      <c r="P333" s="197"/>
      <c r="Q333" s="197"/>
      <c r="R333" s="197"/>
      <c r="S333" s="197"/>
      <c r="T333" s="197"/>
      <c r="U333" s="197"/>
      <c r="V333" s="197"/>
      <c r="W333" s="197"/>
      <c r="X333" s="197"/>
      <c r="Y333" s="197"/>
      <c r="Z333" s="197"/>
    </row>
    <row r="334" ht="15.75" customHeight="1">
      <c r="A334" s="180"/>
      <c r="B334" s="197"/>
      <c r="C334" s="152"/>
      <c r="D334" s="152"/>
      <c r="E334" s="152"/>
      <c r="F334" s="152"/>
      <c r="G334" s="197"/>
      <c r="H334" s="169"/>
      <c r="I334" s="152"/>
      <c r="J334" s="50"/>
      <c r="K334" s="50"/>
      <c r="L334" s="50"/>
      <c r="M334" s="50"/>
      <c r="N334" s="152"/>
      <c r="O334" s="197"/>
      <c r="P334" s="197"/>
      <c r="Q334" s="197"/>
      <c r="R334" s="197"/>
      <c r="S334" s="197"/>
      <c r="T334" s="197"/>
      <c r="U334" s="197"/>
      <c r="V334" s="197"/>
      <c r="W334" s="197"/>
      <c r="X334" s="197"/>
      <c r="Y334" s="197"/>
      <c r="Z334" s="197"/>
    </row>
    <row r="335" ht="15.75" customHeight="1">
      <c r="A335" s="180"/>
      <c r="B335" s="197"/>
      <c r="C335" s="152"/>
      <c r="D335" s="152"/>
      <c r="E335" s="152"/>
      <c r="F335" s="152"/>
      <c r="G335" s="197"/>
      <c r="H335" s="169"/>
      <c r="I335" s="152"/>
      <c r="J335" s="50"/>
      <c r="K335" s="50"/>
      <c r="L335" s="50"/>
      <c r="M335" s="50"/>
      <c r="N335" s="152"/>
      <c r="O335" s="197"/>
      <c r="P335" s="197"/>
      <c r="Q335" s="197"/>
      <c r="R335" s="197"/>
      <c r="S335" s="197"/>
      <c r="T335" s="197"/>
      <c r="U335" s="197"/>
      <c r="V335" s="197"/>
      <c r="W335" s="197"/>
      <c r="X335" s="197"/>
      <c r="Y335" s="197"/>
      <c r="Z335" s="197"/>
    </row>
    <row r="336" ht="15.75" customHeight="1">
      <c r="A336" s="180"/>
      <c r="B336" s="197"/>
      <c r="C336" s="152"/>
      <c r="D336" s="152"/>
      <c r="E336" s="152"/>
      <c r="F336" s="152"/>
      <c r="G336" s="197"/>
      <c r="H336" s="169"/>
      <c r="I336" s="152"/>
      <c r="J336" s="50"/>
      <c r="K336" s="50"/>
      <c r="L336" s="50"/>
      <c r="M336" s="50"/>
      <c r="N336" s="152"/>
      <c r="O336" s="197"/>
      <c r="P336" s="197"/>
      <c r="Q336" s="197"/>
      <c r="R336" s="197"/>
      <c r="S336" s="197"/>
      <c r="T336" s="197"/>
      <c r="U336" s="197"/>
      <c r="V336" s="197"/>
      <c r="W336" s="197"/>
      <c r="X336" s="197"/>
      <c r="Y336" s="197"/>
      <c r="Z336" s="197"/>
    </row>
    <row r="337" ht="15.75" customHeight="1">
      <c r="A337" s="180"/>
      <c r="B337" s="197"/>
      <c r="C337" s="152"/>
      <c r="D337" s="152"/>
      <c r="E337" s="152"/>
      <c r="F337" s="152"/>
      <c r="G337" s="197"/>
      <c r="H337" s="169"/>
      <c r="I337" s="152"/>
      <c r="J337" s="50"/>
      <c r="K337" s="50"/>
      <c r="L337" s="50"/>
      <c r="M337" s="50"/>
      <c r="N337" s="152"/>
      <c r="O337" s="197"/>
      <c r="P337" s="197"/>
      <c r="Q337" s="197"/>
      <c r="R337" s="197"/>
      <c r="S337" s="197"/>
      <c r="T337" s="197"/>
      <c r="U337" s="197"/>
      <c r="V337" s="197"/>
      <c r="W337" s="197"/>
      <c r="X337" s="197"/>
      <c r="Y337" s="197"/>
      <c r="Z337" s="197"/>
    </row>
    <row r="338" ht="15.75" customHeight="1">
      <c r="A338" s="180"/>
      <c r="B338" s="197"/>
      <c r="C338" s="152"/>
      <c r="D338" s="152"/>
      <c r="E338" s="152"/>
      <c r="F338" s="152"/>
      <c r="G338" s="197"/>
      <c r="H338" s="169"/>
      <c r="I338" s="152"/>
      <c r="J338" s="50"/>
      <c r="K338" s="50"/>
      <c r="L338" s="50"/>
      <c r="M338" s="50"/>
      <c r="N338" s="152"/>
      <c r="O338" s="197"/>
      <c r="P338" s="197"/>
      <c r="Q338" s="197"/>
      <c r="R338" s="197"/>
      <c r="S338" s="197"/>
      <c r="T338" s="197"/>
      <c r="U338" s="197"/>
      <c r="V338" s="197"/>
      <c r="W338" s="197"/>
      <c r="X338" s="197"/>
      <c r="Y338" s="197"/>
      <c r="Z338" s="197"/>
    </row>
    <row r="339" ht="15.75" customHeight="1">
      <c r="A339" s="180"/>
      <c r="B339" s="197"/>
      <c r="C339" s="152"/>
      <c r="D339" s="152"/>
      <c r="E339" s="152"/>
      <c r="F339" s="152"/>
      <c r="G339" s="197"/>
      <c r="H339" s="169"/>
      <c r="I339" s="152"/>
      <c r="J339" s="50"/>
      <c r="K339" s="50"/>
      <c r="L339" s="50"/>
      <c r="M339" s="50"/>
      <c r="N339" s="152"/>
      <c r="O339" s="197"/>
      <c r="P339" s="197"/>
      <c r="Q339" s="197"/>
      <c r="R339" s="197"/>
      <c r="S339" s="197"/>
      <c r="T339" s="197"/>
      <c r="U339" s="197"/>
      <c r="V339" s="197"/>
      <c r="W339" s="197"/>
      <c r="X339" s="197"/>
      <c r="Y339" s="197"/>
      <c r="Z339" s="197"/>
    </row>
    <row r="340" ht="15.75" customHeight="1">
      <c r="A340" s="180"/>
      <c r="B340" s="197"/>
      <c r="C340" s="152"/>
      <c r="D340" s="152"/>
      <c r="E340" s="152"/>
      <c r="F340" s="152"/>
      <c r="G340" s="197"/>
      <c r="H340" s="169"/>
      <c r="I340" s="152"/>
      <c r="J340" s="50"/>
      <c r="K340" s="50"/>
      <c r="L340" s="50"/>
      <c r="M340" s="50"/>
      <c r="N340" s="152"/>
      <c r="O340" s="197"/>
      <c r="P340" s="197"/>
      <c r="Q340" s="197"/>
      <c r="R340" s="197"/>
      <c r="S340" s="197"/>
      <c r="T340" s="197"/>
      <c r="U340" s="197"/>
      <c r="V340" s="197"/>
      <c r="W340" s="197"/>
      <c r="X340" s="197"/>
      <c r="Y340" s="197"/>
      <c r="Z340" s="197"/>
    </row>
    <row r="341" ht="15.75" customHeight="1">
      <c r="A341" s="180"/>
      <c r="B341" s="197"/>
      <c r="C341" s="152"/>
      <c r="D341" s="152"/>
      <c r="E341" s="152"/>
      <c r="F341" s="152"/>
      <c r="G341" s="197"/>
      <c r="H341" s="197"/>
      <c r="I341" s="152"/>
      <c r="J341" s="50"/>
      <c r="K341" s="50"/>
      <c r="L341" s="50"/>
      <c r="M341" s="50"/>
      <c r="N341" s="152"/>
      <c r="O341" s="197"/>
      <c r="P341" s="197"/>
      <c r="Q341" s="197"/>
      <c r="R341" s="197"/>
      <c r="S341" s="197"/>
      <c r="T341" s="197"/>
      <c r="U341" s="197"/>
      <c r="V341" s="197"/>
      <c r="W341" s="197"/>
      <c r="X341" s="197"/>
      <c r="Y341" s="197"/>
      <c r="Z341" s="197"/>
    </row>
    <row r="342" ht="15.75" customHeight="1">
      <c r="A342" s="180"/>
      <c r="B342" s="197"/>
      <c r="C342" s="152"/>
      <c r="D342" s="152"/>
      <c r="E342" s="152"/>
      <c r="F342" s="152"/>
      <c r="G342" s="197"/>
      <c r="H342" s="197"/>
      <c r="I342" s="152"/>
      <c r="J342" s="50"/>
      <c r="K342" s="50"/>
      <c r="L342" s="50"/>
      <c r="M342" s="50"/>
      <c r="N342" s="152"/>
      <c r="O342" s="197"/>
      <c r="P342" s="197"/>
      <c r="Q342" s="197"/>
      <c r="R342" s="197"/>
      <c r="S342" s="197"/>
      <c r="T342" s="197"/>
      <c r="U342" s="197"/>
      <c r="V342" s="197"/>
      <c r="W342" s="197"/>
      <c r="X342" s="197"/>
      <c r="Y342" s="197"/>
      <c r="Z342" s="197"/>
    </row>
    <row r="343" ht="15.75" customHeight="1">
      <c r="A343" s="180"/>
      <c r="B343" s="197"/>
      <c r="C343" s="152"/>
      <c r="D343" s="152"/>
      <c r="E343" s="152"/>
      <c r="F343" s="152"/>
      <c r="G343" s="197"/>
      <c r="H343" s="197"/>
      <c r="I343" s="152"/>
      <c r="J343" s="50"/>
      <c r="K343" s="50"/>
      <c r="L343" s="50"/>
      <c r="M343" s="50"/>
      <c r="N343" s="152"/>
      <c r="O343" s="197"/>
      <c r="P343" s="197"/>
      <c r="Q343" s="197"/>
      <c r="R343" s="197"/>
      <c r="S343" s="197"/>
      <c r="T343" s="197"/>
      <c r="U343" s="197"/>
      <c r="V343" s="197"/>
      <c r="W343" s="197"/>
      <c r="X343" s="197"/>
      <c r="Y343" s="197"/>
      <c r="Z343" s="197"/>
    </row>
    <row r="344" ht="15.75" customHeight="1">
      <c r="A344" s="180"/>
      <c r="B344" s="197"/>
      <c r="C344" s="152"/>
      <c r="D344" s="152"/>
      <c r="E344" s="152"/>
      <c r="F344" s="152"/>
      <c r="G344" s="197"/>
      <c r="H344" s="197"/>
      <c r="I344" s="152"/>
      <c r="J344" s="50"/>
      <c r="K344" s="50"/>
      <c r="L344" s="50"/>
      <c r="M344" s="50"/>
      <c r="N344" s="152"/>
      <c r="O344" s="197"/>
      <c r="P344" s="197"/>
      <c r="Q344" s="197"/>
      <c r="R344" s="197"/>
      <c r="S344" s="197"/>
      <c r="T344" s="197"/>
      <c r="U344" s="197"/>
      <c r="V344" s="197"/>
      <c r="W344" s="197"/>
      <c r="X344" s="197"/>
      <c r="Y344" s="197"/>
      <c r="Z344" s="197"/>
    </row>
    <row r="345" ht="15.75" customHeight="1">
      <c r="A345" s="180"/>
      <c r="B345" s="197"/>
      <c r="C345" s="152"/>
      <c r="D345" s="152"/>
      <c r="E345" s="152"/>
      <c r="F345" s="152"/>
      <c r="G345" s="197"/>
      <c r="H345" s="197"/>
      <c r="I345" s="152"/>
      <c r="J345" s="50"/>
      <c r="K345" s="50"/>
      <c r="L345" s="50"/>
      <c r="M345" s="50"/>
      <c r="N345" s="152"/>
      <c r="O345" s="197"/>
      <c r="P345" s="197"/>
      <c r="Q345" s="197"/>
      <c r="R345" s="197"/>
      <c r="S345" s="197"/>
      <c r="T345" s="197"/>
      <c r="U345" s="197"/>
      <c r="V345" s="197"/>
      <c r="W345" s="197"/>
      <c r="X345" s="197"/>
      <c r="Y345" s="197"/>
      <c r="Z345" s="197"/>
    </row>
    <row r="346" ht="15.75" customHeight="1">
      <c r="A346" s="180"/>
      <c r="B346" s="197"/>
      <c r="C346" s="152"/>
      <c r="D346" s="152"/>
      <c r="E346" s="152"/>
      <c r="F346" s="152"/>
      <c r="G346" s="197"/>
      <c r="H346" s="197"/>
      <c r="I346" s="152"/>
      <c r="J346" s="50"/>
      <c r="K346" s="50"/>
      <c r="L346" s="50"/>
      <c r="M346" s="50"/>
      <c r="N346" s="152"/>
      <c r="O346" s="197"/>
      <c r="P346" s="197"/>
      <c r="Q346" s="197"/>
      <c r="R346" s="197"/>
      <c r="S346" s="197"/>
      <c r="T346" s="197"/>
      <c r="U346" s="197"/>
      <c r="V346" s="197"/>
      <c r="W346" s="197"/>
      <c r="X346" s="197"/>
      <c r="Y346" s="197"/>
      <c r="Z346" s="197"/>
    </row>
    <row r="347" ht="15.75" customHeight="1">
      <c r="A347" s="180"/>
      <c r="B347" s="197"/>
      <c r="C347" s="152"/>
      <c r="D347" s="152"/>
      <c r="E347" s="152"/>
      <c r="F347" s="152"/>
      <c r="G347" s="197"/>
      <c r="H347" s="197"/>
      <c r="I347" s="152"/>
      <c r="J347" s="50"/>
      <c r="K347" s="50"/>
      <c r="L347" s="50"/>
      <c r="M347" s="50"/>
      <c r="N347" s="152"/>
      <c r="O347" s="197"/>
      <c r="P347" s="197"/>
      <c r="Q347" s="197"/>
      <c r="R347" s="197"/>
      <c r="S347" s="197"/>
      <c r="T347" s="197"/>
      <c r="U347" s="197"/>
      <c r="V347" s="197"/>
      <c r="W347" s="197"/>
      <c r="X347" s="197"/>
      <c r="Y347" s="197"/>
      <c r="Z347" s="197"/>
    </row>
    <row r="348" ht="15.75" customHeight="1">
      <c r="A348" s="180"/>
      <c r="B348" s="197"/>
      <c r="C348" s="152"/>
      <c r="D348" s="152"/>
      <c r="E348" s="152"/>
      <c r="F348" s="152"/>
      <c r="G348" s="197"/>
      <c r="H348" s="169"/>
      <c r="I348" s="152"/>
      <c r="J348" s="50"/>
      <c r="K348" s="50"/>
      <c r="L348" s="50"/>
      <c r="M348" s="50"/>
      <c r="N348" s="152"/>
      <c r="O348" s="197"/>
      <c r="P348" s="197"/>
      <c r="Q348" s="197"/>
      <c r="R348" s="197"/>
      <c r="S348" s="197"/>
      <c r="T348" s="197"/>
      <c r="U348" s="197"/>
      <c r="V348" s="197"/>
      <c r="W348" s="197"/>
      <c r="X348" s="197"/>
      <c r="Y348" s="197"/>
      <c r="Z348" s="197"/>
    </row>
    <row r="349" ht="15.75" customHeight="1">
      <c r="A349" s="180"/>
      <c r="B349" s="197"/>
      <c r="C349" s="152"/>
      <c r="D349" s="152"/>
      <c r="E349" s="152"/>
      <c r="F349" s="152"/>
      <c r="G349" s="197"/>
      <c r="H349" s="197"/>
      <c r="I349" s="152"/>
      <c r="J349" s="50"/>
      <c r="K349" s="50"/>
      <c r="L349" s="50"/>
      <c r="M349" s="50"/>
      <c r="N349" s="152"/>
      <c r="O349" s="197"/>
      <c r="P349" s="197"/>
      <c r="Q349" s="197"/>
      <c r="R349" s="197"/>
      <c r="S349" s="197"/>
      <c r="T349" s="197"/>
      <c r="U349" s="197"/>
      <c r="V349" s="197"/>
      <c r="W349" s="197"/>
      <c r="X349" s="197"/>
      <c r="Y349" s="197"/>
      <c r="Z349" s="197"/>
    </row>
    <row r="350" ht="15.75" customHeight="1">
      <c r="A350" s="180"/>
      <c r="B350" s="197"/>
      <c r="C350" s="152"/>
      <c r="D350" s="152"/>
      <c r="E350" s="152"/>
      <c r="F350" s="152"/>
      <c r="G350" s="197"/>
      <c r="H350" s="197"/>
      <c r="I350" s="152"/>
      <c r="J350" s="50"/>
      <c r="K350" s="50"/>
      <c r="L350" s="50"/>
      <c r="M350" s="50"/>
      <c r="N350" s="152"/>
      <c r="O350" s="197"/>
      <c r="P350" s="197"/>
      <c r="Q350" s="197"/>
      <c r="R350" s="197"/>
      <c r="S350" s="197"/>
      <c r="T350" s="197"/>
      <c r="U350" s="197"/>
      <c r="V350" s="197"/>
      <c r="W350" s="197"/>
      <c r="X350" s="197"/>
      <c r="Y350" s="197"/>
      <c r="Z350" s="197"/>
    </row>
    <row r="351" ht="15.75" customHeight="1">
      <c r="A351" s="180"/>
      <c r="B351" s="197"/>
      <c r="C351" s="152"/>
      <c r="D351" s="152"/>
      <c r="E351" s="152"/>
      <c r="F351" s="152"/>
      <c r="G351" s="197"/>
      <c r="H351" s="169"/>
      <c r="I351" s="152"/>
      <c r="J351" s="50"/>
      <c r="K351" s="50"/>
      <c r="L351" s="50"/>
      <c r="M351" s="50"/>
      <c r="N351" s="152"/>
      <c r="O351" s="197"/>
      <c r="P351" s="197"/>
      <c r="Q351" s="197"/>
      <c r="R351" s="197"/>
      <c r="S351" s="197"/>
      <c r="T351" s="197"/>
      <c r="U351" s="197"/>
      <c r="V351" s="197"/>
      <c r="W351" s="197"/>
      <c r="X351" s="197"/>
      <c r="Y351" s="197"/>
      <c r="Z351" s="197"/>
    </row>
    <row r="352" ht="15.75" customHeight="1">
      <c r="A352" s="180"/>
      <c r="B352" s="197"/>
      <c r="C352" s="197"/>
      <c r="D352" s="152"/>
      <c r="E352" s="197"/>
      <c r="F352" s="197"/>
      <c r="G352" s="197"/>
      <c r="H352" s="169"/>
      <c r="I352" s="152"/>
      <c r="J352" s="50"/>
      <c r="K352" s="50"/>
      <c r="L352" s="50"/>
      <c r="M352" s="50"/>
      <c r="N352" s="152"/>
      <c r="O352" s="197"/>
      <c r="P352" s="197"/>
      <c r="Q352" s="197"/>
      <c r="R352" s="197"/>
      <c r="S352" s="197"/>
      <c r="T352" s="197"/>
      <c r="U352" s="197"/>
      <c r="V352" s="197"/>
      <c r="W352" s="197"/>
      <c r="X352" s="197"/>
      <c r="Y352" s="197"/>
      <c r="Z352" s="197"/>
    </row>
    <row r="353" ht="15.75" customHeight="1">
      <c r="A353" s="180"/>
      <c r="B353" s="197"/>
      <c r="C353" s="152"/>
      <c r="D353" s="152"/>
      <c r="E353" s="197"/>
      <c r="F353" s="197"/>
      <c r="G353" s="197"/>
      <c r="H353" s="197"/>
      <c r="I353" s="152"/>
      <c r="J353" s="50"/>
      <c r="K353" s="50"/>
      <c r="L353" s="50"/>
      <c r="M353" s="50"/>
      <c r="N353" s="152"/>
      <c r="O353" s="197"/>
      <c r="P353" s="197"/>
      <c r="Q353" s="197"/>
      <c r="R353" s="197"/>
      <c r="S353" s="197"/>
      <c r="T353" s="197"/>
      <c r="U353" s="197"/>
      <c r="V353" s="197"/>
      <c r="W353" s="197"/>
      <c r="X353" s="197"/>
      <c r="Y353" s="197"/>
      <c r="Z353" s="197"/>
    </row>
    <row r="354" ht="15.75" customHeight="1">
      <c r="A354" s="180"/>
      <c r="B354" s="197"/>
      <c r="C354" s="152"/>
      <c r="D354" s="152"/>
      <c r="E354" s="152"/>
      <c r="F354" s="152"/>
      <c r="G354" s="197"/>
      <c r="H354" s="197"/>
      <c r="I354" s="152"/>
      <c r="J354" s="50"/>
      <c r="K354" s="50"/>
      <c r="L354" s="50"/>
      <c r="M354" s="50"/>
      <c r="N354" s="152"/>
      <c r="O354" s="197"/>
      <c r="P354" s="197"/>
      <c r="Q354" s="197"/>
      <c r="R354" s="197"/>
      <c r="S354" s="197"/>
      <c r="T354" s="197"/>
      <c r="U354" s="197"/>
      <c r="V354" s="197"/>
      <c r="W354" s="197"/>
      <c r="X354" s="197"/>
      <c r="Y354" s="197"/>
      <c r="Z354" s="197"/>
    </row>
    <row r="355" ht="15.75" customHeight="1">
      <c r="A355" s="180"/>
      <c r="B355" s="197"/>
      <c r="C355" s="152"/>
      <c r="D355" s="152"/>
      <c r="E355" s="152"/>
      <c r="F355" s="152"/>
      <c r="G355" s="197"/>
      <c r="H355" s="197"/>
      <c r="I355" s="152"/>
      <c r="J355" s="50"/>
      <c r="K355" s="50"/>
      <c r="L355" s="50"/>
      <c r="M355" s="50"/>
      <c r="N355" s="152"/>
      <c r="O355" s="197"/>
      <c r="P355" s="197"/>
      <c r="Q355" s="197"/>
      <c r="R355" s="197"/>
      <c r="S355" s="197"/>
      <c r="T355" s="197"/>
      <c r="U355" s="197"/>
      <c r="V355" s="197"/>
      <c r="W355" s="197"/>
      <c r="X355" s="197"/>
      <c r="Y355" s="197"/>
      <c r="Z355" s="197"/>
    </row>
    <row r="356" ht="15.75" customHeight="1">
      <c r="A356" s="180"/>
      <c r="B356" s="197"/>
      <c r="C356" s="152"/>
      <c r="D356" s="152"/>
      <c r="E356" s="152"/>
      <c r="F356" s="152"/>
      <c r="G356" s="197"/>
      <c r="H356" s="169"/>
      <c r="I356" s="152"/>
      <c r="J356" s="50"/>
      <c r="K356" s="50"/>
      <c r="L356" s="50"/>
      <c r="M356" s="50"/>
      <c r="N356" s="152"/>
      <c r="O356" s="197"/>
      <c r="P356" s="197"/>
      <c r="Q356" s="197"/>
      <c r="R356" s="197"/>
      <c r="S356" s="197"/>
      <c r="T356" s="197"/>
      <c r="U356" s="197"/>
      <c r="V356" s="197"/>
      <c r="W356" s="197"/>
      <c r="X356" s="197"/>
      <c r="Y356" s="197"/>
      <c r="Z356" s="197"/>
    </row>
    <row r="357" ht="15.75" customHeight="1">
      <c r="A357" s="180"/>
      <c r="B357" s="197"/>
      <c r="C357" s="152"/>
      <c r="D357" s="152"/>
      <c r="E357" s="197"/>
      <c r="F357" s="197"/>
      <c r="G357" s="197"/>
      <c r="H357" s="197"/>
      <c r="I357" s="152"/>
      <c r="J357" s="50"/>
      <c r="K357" s="50"/>
      <c r="L357" s="50"/>
      <c r="M357" s="50"/>
      <c r="N357" s="152"/>
      <c r="O357" s="197"/>
      <c r="P357" s="197"/>
      <c r="Q357" s="197"/>
      <c r="R357" s="197"/>
      <c r="S357" s="197"/>
      <c r="T357" s="197"/>
      <c r="U357" s="197"/>
      <c r="V357" s="197"/>
      <c r="W357" s="197"/>
      <c r="X357" s="197"/>
      <c r="Y357" s="197"/>
      <c r="Z357" s="197"/>
    </row>
    <row r="358" ht="15.75" customHeight="1">
      <c r="A358" s="180"/>
      <c r="B358" s="197"/>
      <c r="C358" s="152"/>
      <c r="D358" s="152"/>
      <c r="E358" s="152"/>
      <c r="F358" s="152"/>
      <c r="G358" s="197"/>
      <c r="H358" s="197"/>
      <c r="I358" s="152"/>
      <c r="J358" s="50"/>
      <c r="K358" s="50"/>
      <c r="L358" s="50"/>
      <c r="M358" s="50"/>
      <c r="N358" s="152"/>
      <c r="O358" s="197"/>
      <c r="P358" s="197"/>
      <c r="Q358" s="197"/>
      <c r="R358" s="197"/>
      <c r="S358" s="197"/>
      <c r="T358" s="197"/>
      <c r="U358" s="197"/>
      <c r="V358" s="197"/>
      <c r="W358" s="197"/>
      <c r="X358" s="197"/>
      <c r="Y358" s="197"/>
      <c r="Z358" s="197"/>
    </row>
    <row r="359" ht="15.75" customHeight="1">
      <c r="A359" s="180"/>
      <c r="B359" s="197"/>
      <c r="C359" s="152"/>
      <c r="D359" s="152"/>
      <c r="E359" s="197"/>
      <c r="F359" s="197"/>
      <c r="G359" s="197"/>
      <c r="H359" s="169"/>
      <c r="I359" s="152"/>
      <c r="J359" s="50"/>
      <c r="K359" s="50"/>
      <c r="L359" s="50"/>
      <c r="M359" s="50"/>
      <c r="N359" s="152"/>
      <c r="O359" s="197"/>
      <c r="P359" s="197"/>
      <c r="Q359" s="197"/>
      <c r="R359" s="197"/>
      <c r="S359" s="197"/>
      <c r="T359" s="197"/>
      <c r="U359" s="197"/>
      <c r="V359" s="197"/>
      <c r="W359" s="197"/>
      <c r="X359" s="197"/>
      <c r="Y359" s="197"/>
      <c r="Z359" s="197"/>
    </row>
    <row r="360" ht="15.75" customHeight="1">
      <c r="A360" s="180"/>
      <c r="B360" s="197"/>
      <c r="C360" s="152"/>
      <c r="D360" s="152"/>
      <c r="E360" s="152"/>
      <c r="F360" s="152"/>
      <c r="G360" s="197"/>
      <c r="H360" s="197"/>
      <c r="I360" s="152"/>
      <c r="J360" s="50"/>
      <c r="K360" s="50"/>
      <c r="L360" s="50"/>
      <c r="M360" s="50"/>
      <c r="N360" s="152"/>
      <c r="O360" s="197"/>
      <c r="P360" s="197"/>
      <c r="Q360" s="197"/>
      <c r="R360" s="197"/>
      <c r="S360" s="197"/>
      <c r="T360" s="197"/>
      <c r="U360" s="197"/>
      <c r="V360" s="197"/>
      <c r="W360" s="197"/>
      <c r="X360" s="197"/>
      <c r="Y360" s="197"/>
      <c r="Z360" s="197"/>
    </row>
    <row r="361" ht="15.75" customHeight="1">
      <c r="A361" s="180"/>
      <c r="B361" s="197"/>
      <c r="C361" s="152"/>
      <c r="D361" s="152"/>
      <c r="E361" s="197"/>
      <c r="F361" s="197"/>
      <c r="G361" s="197"/>
      <c r="H361" s="197"/>
      <c r="I361" s="152"/>
      <c r="J361" s="50"/>
      <c r="K361" s="50"/>
      <c r="L361" s="50"/>
      <c r="M361" s="50"/>
      <c r="N361" s="152"/>
      <c r="O361" s="197"/>
      <c r="P361" s="197"/>
      <c r="Q361" s="197"/>
      <c r="R361" s="197"/>
      <c r="S361" s="197"/>
      <c r="T361" s="197"/>
      <c r="U361" s="197"/>
      <c r="V361" s="197"/>
      <c r="W361" s="197"/>
      <c r="X361" s="197"/>
      <c r="Y361" s="197"/>
      <c r="Z361" s="197"/>
    </row>
    <row r="362" ht="15.75" customHeight="1">
      <c r="A362" s="180"/>
      <c r="B362" s="197"/>
      <c r="C362" s="152"/>
      <c r="D362" s="152"/>
      <c r="E362" s="197"/>
      <c r="F362" s="197"/>
      <c r="G362" s="197"/>
      <c r="H362" s="197"/>
      <c r="I362" s="152"/>
      <c r="J362" s="50"/>
      <c r="K362" s="50"/>
      <c r="L362" s="50"/>
      <c r="M362" s="50"/>
      <c r="N362" s="152"/>
      <c r="O362" s="197"/>
      <c r="P362" s="197"/>
      <c r="Q362" s="197"/>
      <c r="R362" s="197"/>
      <c r="S362" s="197"/>
      <c r="T362" s="197"/>
      <c r="U362" s="197"/>
      <c r="V362" s="197"/>
      <c r="W362" s="197"/>
      <c r="X362" s="197"/>
      <c r="Y362" s="197"/>
      <c r="Z362" s="197"/>
    </row>
    <row r="363" ht="15.75" customHeight="1">
      <c r="A363" s="180"/>
      <c r="B363" s="197"/>
      <c r="C363" s="152"/>
      <c r="D363" s="152"/>
      <c r="E363" s="152"/>
      <c r="F363" s="152"/>
      <c r="G363" s="197"/>
      <c r="H363" s="169"/>
      <c r="I363" s="152"/>
      <c r="J363" s="50"/>
      <c r="K363" s="50"/>
      <c r="L363" s="50"/>
      <c r="M363" s="50"/>
      <c r="N363" s="152"/>
      <c r="O363" s="197"/>
      <c r="P363" s="197"/>
      <c r="Q363" s="197"/>
      <c r="R363" s="197"/>
      <c r="S363" s="197"/>
      <c r="T363" s="197"/>
      <c r="U363" s="197"/>
      <c r="V363" s="197"/>
      <c r="W363" s="197"/>
      <c r="X363" s="197"/>
      <c r="Y363" s="197"/>
      <c r="Z363" s="197"/>
    </row>
    <row r="364" ht="15.75" customHeight="1">
      <c r="A364" s="180"/>
      <c r="B364" s="197"/>
      <c r="C364" s="152"/>
      <c r="D364" s="152"/>
      <c r="E364" s="197"/>
      <c r="F364" s="197"/>
      <c r="G364" s="197"/>
      <c r="H364" s="197"/>
      <c r="I364" s="152"/>
      <c r="J364" s="50"/>
      <c r="K364" s="50"/>
      <c r="L364" s="50"/>
      <c r="M364" s="50"/>
      <c r="N364" s="152"/>
      <c r="O364" s="197"/>
      <c r="P364" s="197"/>
      <c r="Q364" s="197"/>
      <c r="R364" s="197"/>
      <c r="S364" s="197"/>
      <c r="T364" s="197"/>
      <c r="U364" s="197"/>
      <c r="V364" s="197"/>
      <c r="W364" s="197"/>
      <c r="X364" s="197"/>
      <c r="Y364" s="197"/>
      <c r="Z364" s="197"/>
    </row>
    <row r="365" ht="15.75" customHeight="1">
      <c r="A365" s="180"/>
      <c r="B365" s="197"/>
      <c r="C365" s="152"/>
      <c r="D365" s="152"/>
      <c r="E365" s="152"/>
      <c r="F365" s="152"/>
      <c r="G365" s="197"/>
      <c r="H365" s="197"/>
      <c r="I365" s="152"/>
      <c r="J365" s="50"/>
      <c r="K365" s="50"/>
      <c r="L365" s="50"/>
      <c r="M365" s="50"/>
      <c r="N365" s="152"/>
      <c r="O365" s="197"/>
      <c r="P365" s="197"/>
      <c r="Q365" s="197"/>
      <c r="R365" s="197"/>
      <c r="S365" s="197"/>
      <c r="T365" s="197"/>
      <c r="U365" s="197"/>
      <c r="V365" s="197"/>
      <c r="W365" s="197"/>
      <c r="X365" s="197"/>
      <c r="Y365" s="197"/>
      <c r="Z365" s="197"/>
    </row>
    <row r="366" ht="15.75" customHeight="1">
      <c r="A366" s="180"/>
      <c r="B366" s="197"/>
      <c r="C366" s="152"/>
      <c r="D366" s="152"/>
      <c r="E366" s="152"/>
      <c r="F366" s="152"/>
      <c r="G366" s="197"/>
      <c r="H366" s="197"/>
      <c r="I366" s="152"/>
      <c r="J366" s="50"/>
      <c r="K366" s="50"/>
      <c r="L366" s="50"/>
      <c r="M366" s="50"/>
      <c r="N366" s="152"/>
      <c r="O366" s="197"/>
      <c r="P366" s="197"/>
      <c r="Q366" s="197"/>
      <c r="R366" s="197"/>
      <c r="S366" s="197"/>
      <c r="T366" s="197"/>
      <c r="U366" s="197"/>
      <c r="V366" s="197"/>
      <c r="W366" s="197"/>
      <c r="X366" s="197"/>
      <c r="Y366" s="197"/>
      <c r="Z366" s="197"/>
    </row>
    <row r="367" ht="15.75" customHeight="1">
      <c r="A367" s="180"/>
      <c r="B367" s="197"/>
      <c r="C367" s="152"/>
      <c r="D367" s="152"/>
      <c r="E367" s="197"/>
      <c r="F367" s="197"/>
      <c r="G367" s="197"/>
      <c r="H367" s="197"/>
      <c r="I367" s="152"/>
      <c r="J367" s="50"/>
      <c r="K367" s="50"/>
      <c r="L367" s="50"/>
      <c r="M367" s="50"/>
      <c r="N367" s="152"/>
      <c r="O367" s="197"/>
      <c r="P367" s="197"/>
      <c r="Q367" s="197"/>
      <c r="R367" s="197"/>
      <c r="S367" s="197"/>
      <c r="T367" s="197"/>
      <c r="U367" s="197"/>
      <c r="V367" s="197"/>
      <c r="W367" s="197"/>
      <c r="X367" s="197"/>
      <c r="Y367" s="197"/>
      <c r="Z367" s="197"/>
    </row>
    <row r="368" ht="15.75" customHeight="1">
      <c r="A368" s="180"/>
      <c r="B368" s="197"/>
      <c r="C368" s="152"/>
      <c r="D368" s="152"/>
      <c r="E368" s="152"/>
      <c r="F368" s="152"/>
      <c r="G368" s="197"/>
      <c r="H368" s="197"/>
      <c r="I368" s="152"/>
      <c r="J368" s="50"/>
      <c r="K368" s="50"/>
      <c r="L368" s="50"/>
      <c r="M368" s="50"/>
      <c r="N368" s="152"/>
      <c r="O368" s="197"/>
      <c r="P368" s="197"/>
      <c r="Q368" s="197"/>
      <c r="R368" s="197"/>
      <c r="S368" s="197"/>
      <c r="T368" s="197"/>
      <c r="U368" s="197"/>
      <c r="V368" s="197"/>
      <c r="W368" s="197"/>
      <c r="X368" s="197"/>
      <c r="Y368" s="197"/>
      <c r="Z368" s="197"/>
    </row>
    <row r="369" ht="15.75" customHeight="1">
      <c r="A369" s="180"/>
      <c r="B369" s="197"/>
      <c r="C369" s="152"/>
      <c r="D369" s="152"/>
      <c r="E369" s="197"/>
      <c r="F369" s="197"/>
      <c r="G369" s="197"/>
      <c r="H369" s="197"/>
      <c r="I369" s="152"/>
      <c r="J369" s="50"/>
      <c r="K369" s="50"/>
      <c r="L369" s="50"/>
      <c r="M369" s="50"/>
      <c r="N369" s="152"/>
      <c r="O369" s="197"/>
      <c r="P369" s="197"/>
      <c r="Q369" s="197"/>
      <c r="R369" s="197"/>
      <c r="S369" s="197"/>
      <c r="T369" s="197"/>
      <c r="U369" s="197"/>
      <c r="V369" s="197"/>
      <c r="W369" s="197"/>
      <c r="X369" s="197"/>
      <c r="Y369" s="197"/>
      <c r="Z369" s="197"/>
    </row>
    <row r="370" ht="15.75" customHeight="1">
      <c r="A370" s="180"/>
      <c r="B370" s="197"/>
      <c r="C370" s="152"/>
      <c r="D370" s="152"/>
      <c r="E370" s="152"/>
      <c r="F370" s="152"/>
      <c r="G370" s="197"/>
      <c r="H370" s="197"/>
      <c r="I370" s="152"/>
      <c r="J370" s="50"/>
      <c r="K370" s="50"/>
      <c r="L370" s="50"/>
      <c r="M370" s="50"/>
      <c r="N370" s="152"/>
      <c r="O370" s="197"/>
      <c r="P370" s="197"/>
      <c r="Q370" s="197"/>
      <c r="R370" s="197"/>
      <c r="S370" s="197"/>
      <c r="T370" s="197"/>
      <c r="U370" s="197"/>
      <c r="V370" s="197"/>
      <c r="W370" s="197"/>
      <c r="X370" s="197"/>
      <c r="Y370" s="197"/>
      <c r="Z370" s="197"/>
    </row>
    <row r="371" ht="15.75" customHeight="1">
      <c r="A371" s="180"/>
      <c r="B371" s="197"/>
      <c r="C371" s="152"/>
      <c r="D371" s="152"/>
      <c r="E371" s="152"/>
      <c r="F371" s="152"/>
      <c r="G371" s="197"/>
      <c r="H371" s="197"/>
      <c r="I371" s="152"/>
      <c r="J371" s="50"/>
      <c r="K371" s="50"/>
      <c r="L371" s="50"/>
      <c r="M371" s="50"/>
      <c r="N371" s="152"/>
      <c r="O371" s="197"/>
      <c r="P371" s="197"/>
      <c r="Q371" s="197"/>
      <c r="R371" s="197"/>
      <c r="S371" s="197"/>
      <c r="T371" s="197"/>
      <c r="U371" s="197"/>
      <c r="V371" s="197"/>
      <c r="W371" s="197"/>
      <c r="X371" s="197"/>
      <c r="Y371" s="197"/>
      <c r="Z371" s="197"/>
    </row>
    <row r="372" ht="15.75" customHeight="1">
      <c r="A372" s="180"/>
      <c r="B372" s="197"/>
      <c r="C372" s="152"/>
      <c r="D372" s="152"/>
      <c r="E372" s="197"/>
      <c r="F372" s="197"/>
      <c r="G372" s="197"/>
      <c r="H372" s="197"/>
      <c r="I372" s="152"/>
      <c r="J372" s="50"/>
      <c r="K372" s="50"/>
      <c r="L372" s="50"/>
      <c r="M372" s="50"/>
      <c r="N372" s="152"/>
      <c r="O372" s="197"/>
      <c r="P372" s="197"/>
      <c r="Q372" s="197"/>
      <c r="R372" s="197"/>
      <c r="S372" s="197"/>
      <c r="T372" s="197"/>
      <c r="U372" s="197"/>
      <c r="V372" s="197"/>
      <c r="W372" s="197"/>
      <c r="X372" s="197"/>
      <c r="Y372" s="197"/>
      <c r="Z372" s="197"/>
    </row>
    <row r="373" ht="15.75" customHeight="1">
      <c r="A373" s="180"/>
      <c r="B373" s="197"/>
      <c r="C373" s="152"/>
      <c r="D373" s="152"/>
      <c r="E373" s="197"/>
      <c r="F373" s="197"/>
      <c r="G373" s="197"/>
      <c r="H373" s="197"/>
      <c r="I373" s="152"/>
      <c r="J373" s="50"/>
      <c r="K373" s="50"/>
      <c r="L373" s="50"/>
      <c r="M373" s="50"/>
      <c r="N373" s="152"/>
      <c r="O373" s="197"/>
      <c r="P373" s="197"/>
      <c r="Q373" s="197"/>
      <c r="R373" s="197"/>
      <c r="S373" s="197"/>
      <c r="T373" s="197"/>
      <c r="U373" s="197"/>
      <c r="V373" s="197"/>
      <c r="W373" s="197"/>
      <c r="X373" s="197"/>
      <c r="Y373" s="197"/>
      <c r="Z373" s="197"/>
    </row>
    <row r="374" ht="15.75" customHeight="1">
      <c r="A374" s="180"/>
      <c r="B374" s="197"/>
      <c r="C374" s="152"/>
      <c r="D374" s="152"/>
      <c r="E374" s="197"/>
      <c r="F374" s="197"/>
      <c r="G374" s="197"/>
      <c r="H374" s="197"/>
      <c r="I374" s="152"/>
      <c r="J374" s="50"/>
      <c r="K374" s="50"/>
      <c r="L374" s="50"/>
      <c r="M374" s="50"/>
      <c r="N374" s="152"/>
      <c r="O374" s="197"/>
      <c r="P374" s="197"/>
      <c r="Q374" s="197"/>
      <c r="R374" s="197"/>
      <c r="S374" s="197"/>
      <c r="T374" s="197"/>
      <c r="U374" s="197"/>
      <c r="V374" s="197"/>
      <c r="W374" s="197"/>
      <c r="X374" s="197"/>
      <c r="Y374" s="197"/>
      <c r="Z374" s="197"/>
    </row>
    <row r="375" ht="15.75" customHeight="1">
      <c r="A375" s="180"/>
      <c r="B375" s="197"/>
      <c r="C375" s="197"/>
      <c r="D375" s="152"/>
      <c r="E375" s="197"/>
      <c r="F375" s="197"/>
      <c r="G375" s="197"/>
      <c r="H375" s="197"/>
      <c r="I375" s="152"/>
      <c r="J375" s="50"/>
      <c r="K375" s="50"/>
      <c r="L375" s="50"/>
      <c r="M375" s="50"/>
      <c r="N375" s="152"/>
      <c r="O375" s="197"/>
      <c r="P375" s="197"/>
      <c r="Q375" s="197"/>
      <c r="R375" s="197"/>
      <c r="S375" s="197"/>
      <c r="T375" s="197"/>
      <c r="U375" s="197"/>
      <c r="V375" s="197"/>
      <c r="W375" s="197"/>
      <c r="X375" s="197"/>
      <c r="Y375" s="197"/>
      <c r="Z375" s="197"/>
    </row>
    <row r="376" ht="15.75" customHeight="1">
      <c r="A376" s="180"/>
      <c r="B376" s="197"/>
      <c r="C376" s="152"/>
      <c r="D376" s="152"/>
      <c r="E376" s="197"/>
      <c r="F376" s="197"/>
      <c r="G376" s="197"/>
      <c r="H376" s="197"/>
      <c r="I376" s="152"/>
      <c r="J376" s="50"/>
      <c r="K376" s="50"/>
      <c r="L376" s="50"/>
      <c r="M376" s="50"/>
      <c r="N376" s="152"/>
      <c r="O376" s="197"/>
      <c r="P376" s="197"/>
      <c r="Q376" s="197"/>
      <c r="R376" s="197"/>
      <c r="S376" s="197"/>
      <c r="T376" s="197"/>
      <c r="U376" s="197"/>
      <c r="V376" s="197"/>
      <c r="W376" s="197"/>
      <c r="X376" s="197"/>
      <c r="Y376" s="197"/>
      <c r="Z376" s="197"/>
    </row>
    <row r="377" ht="15.75" customHeight="1">
      <c r="A377" s="180"/>
      <c r="B377" s="197"/>
      <c r="C377" s="152"/>
      <c r="D377" s="152"/>
      <c r="E377" s="197"/>
      <c r="F377" s="197"/>
      <c r="G377" s="197"/>
      <c r="H377" s="197"/>
      <c r="I377" s="152"/>
      <c r="J377" s="50"/>
      <c r="K377" s="50"/>
      <c r="L377" s="50"/>
      <c r="M377" s="50"/>
      <c r="N377" s="152"/>
      <c r="O377" s="197"/>
      <c r="P377" s="197"/>
      <c r="Q377" s="197"/>
      <c r="R377" s="197"/>
      <c r="S377" s="197"/>
      <c r="T377" s="197"/>
      <c r="U377" s="197"/>
      <c r="V377" s="197"/>
      <c r="W377" s="197"/>
      <c r="X377" s="197"/>
      <c r="Y377" s="197"/>
      <c r="Z377" s="197"/>
    </row>
    <row r="378" ht="15.75" customHeight="1">
      <c r="A378" s="180"/>
      <c r="B378" s="197"/>
      <c r="C378" s="152"/>
      <c r="D378" s="152"/>
      <c r="E378" s="152"/>
      <c r="F378" s="152"/>
      <c r="G378" s="197"/>
      <c r="H378" s="197"/>
      <c r="I378" s="152"/>
      <c r="J378" s="50"/>
      <c r="K378" s="50"/>
      <c r="L378" s="50"/>
      <c r="M378" s="50"/>
      <c r="N378" s="152"/>
      <c r="O378" s="197"/>
      <c r="P378" s="197"/>
      <c r="Q378" s="197"/>
      <c r="R378" s="197"/>
      <c r="S378" s="197"/>
      <c r="T378" s="197"/>
      <c r="U378" s="197"/>
      <c r="V378" s="197"/>
      <c r="W378" s="197"/>
      <c r="X378" s="197"/>
      <c r="Y378" s="197"/>
      <c r="Z378" s="197"/>
    </row>
    <row r="379" ht="15.75" customHeight="1">
      <c r="A379" s="180"/>
      <c r="B379" s="197"/>
      <c r="C379" s="152"/>
      <c r="D379" s="152"/>
      <c r="E379" s="197"/>
      <c r="F379" s="197"/>
      <c r="G379" s="197"/>
      <c r="H379" s="197"/>
      <c r="I379" s="152"/>
      <c r="J379" s="50"/>
      <c r="K379" s="50"/>
      <c r="L379" s="50"/>
      <c r="M379" s="50"/>
      <c r="N379" s="152"/>
      <c r="O379" s="197"/>
      <c r="P379" s="197"/>
      <c r="Q379" s="197"/>
      <c r="R379" s="197"/>
      <c r="S379" s="197"/>
      <c r="T379" s="197"/>
      <c r="U379" s="197"/>
      <c r="V379" s="197"/>
      <c r="W379" s="197"/>
      <c r="X379" s="197"/>
      <c r="Y379" s="197"/>
      <c r="Z379" s="197"/>
    </row>
    <row r="380" ht="15.75" customHeight="1">
      <c r="A380" s="180"/>
      <c r="B380" s="197"/>
      <c r="C380" s="152"/>
      <c r="D380" s="152"/>
      <c r="E380" s="152"/>
      <c r="F380" s="152"/>
      <c r="G380" s="197"/>
      <c r="H380" s="197"/>
      <c r="I380" s="152"/>
      <c r="J380" s="50"/>
      <c r="K380" s="50"/>
      <c r="L380" s="50"/>
      <c r="M380" s="50"/>
      <c r="N380" s="152"/>
      <c r="O380" s="197"/>
      <c r="P380" s="197"/>
      <c r="Q380" s="197"/>
      <c r="R380" s="197"/>
      <c r="S380" s="197"/>
      <c r="T380" s="197"/>
      <c r="U380" s="197"/>
      <c r="V380" s="197"/>
      <c r="W380" s="197"/>
      <c r="X380" s="197"/>
      <c r="Y380" s="197"/>
      <c r="Z380" s="197"/>
    </row>
    <row r="381" ht="15.75" customHeight="1">
      <c r="A381" s="180"/>
      <c r="B381" s="197"/>
      <c r="C381" s="152"/>
      <c r="D381" s="152"/>
      <c r="E381" s="152"/>
      <c r="F381" s="152"/>
      <c r="G381" s="197"/>
      <c r="H381" s="197"/>
      <c r="I381" s="152"/>
      <c r="J381" s="50"/>
      <c r="K381" s="50"/>
      <c r="L381" s="50"/>
      <c r="M381" s="50"/>
      <c r="N381" s="152"/>
      <c r="O381" s="197"/>
      <c r="P381" s="197"/>
      <c r="Q381" s="197"/>
      <c r="R381" s="197"/>
      <c r="S381" s="197"/>
      <c r="T381" s="197"/>
      <c r="U381" s="197"/>
      <c r="V381" s="197"/>
      <c r="W381" s="197"/>
      <c r="X381" s="197"/>
      <c r="Y381" s="197"/>
      <c r="Z381" s="197"/>
    </row>
    <row r="382" ht="15.75" customHeight="1">
      <c r="A382" s="180"/>
      <c r="B382" s="197"/>
      <c r="C382" s="152"/>
      <c r="D382" s="152"/>
      <c r="E382" s="197"/>
      <c r="F382" s="197"/>
      <c r="G382" s="197"/>
      <c r="H382" s="197"/>
      <c r="I382" s="152"/>
      <c r="J382" s="50"/>
      <c r="K382" s="50"/>
      <c r="L382" s="50"/>
      <c r="M382" s="50"/>
      <c r="N382" s="152"/>
      <c r="O382" s="197"/>
      <c r="P382" s="197"/>
      <c r="Q382" s="197"/>
      <c r="R382" s="197"/>
      <c r="S382" s="197"/>
      <c r="T382" s="197"/>
      <c r="U382" s="197"/>
      <c r="V382" s="197"/>
      <c r="W382" s="197"/>
      <c r="X382" s="197"/>
      <c r="Y382" s="197"/>
      <c r="Z382" s="197"/>
    </row>
    <row r="383" ht="15.75" customHeight="1">
      <c r="A383" s="180"/>
      <c r="B383" s="197"/>
      <c r="C383" s="152"/>
      <c r="D383" s="152"/>
      <c r="E383" s="152"/>
      <c r="F383" s="152"/>
      <c r="G383" s="197"/>
      <c r="H383" s="197"/>
      <c r="I383" s="152"/>
      <c r="J383" s="50"/>
      <c r="K383" s="50"/>
      <c r="L383" s="50"/>
      <c r="M383" s="50"/>
      <c r="N383" s="152"/>
      <c r="O383" s="197"/>
      <c r="P383" s="197"/>
      <c r="Q383" s="197"/>
      <c r="R383" s="197"/>
      <c r="S383" s="197"/>
      <c r="T383" s="197"/>
      <c r="U383" s="197"/>
      <c r="V383" s="197"/>
      <c r="W383" s="197"/>
      <c r="X383" s="197"/>
      <c r="Y383" s="197"/>
      <c r="Z383" s="197"/>
    </row>
    <row r="384" ht="15.75" customHeight="1">
      <c r="A384" s="180"/>
      <c r="B384" s="197"/>
      <c r="C384" s="152"/>
      <c r="D384" s="152"/>
      <c r="E384" s="152"/>
      <c r="F384" s="152"/>
      <c r="G384" s="197"/>
      <c r="H384" s="169"/>
      <c r="I384" s="152"/>
      <c r="J384" s="50"/>
      <c r="K384" s="50"/>
      <c r="L384" s="50"/>
      <c r="M384" s="50"/>
      <c r="N384" s="152"/>
      <c r="O384" s="197"/>
      <c r="P384" s="197"/>
      <c r="Q384" s="197"/>
      <c r="R384" s="197"/>
      <c r="S384" s="197"/>
      <c r="T384" s="197"/>
      <c r="U384" s="197"/>
      <c r="V384" s="197"/>
      <c r="W384" s="197"/>
      <c r="X384" s="197"/>
      <c r="Y384" s="197"/>
      <c r="Z384" s="197"/>
    </row>
    <row r="385" ht="15.75" customHeight="1">
      <c r="A385" s="180"/>
      <c r="B385" s="197"/>
      <c r="C385" s="152"/>
      <c r="D385" s="152"/>
      <c r="E385" s="152"/>
      <c r="F385" s="152"/>
      <c r="G385" s="197"/>
      <c r="H385" s="197"/>
      <c r="I385" s="152"/>
      <c r="J385" s="50"/>
      <c r="K385" s="50"/>
      <c r="L385" s="50"/>
      <c r="M385" s="50"/>
      <c r="N385" s="152"/>
      <c r="O385" s="197"/>
      <c r="P385" s="197"/>
      <c r="Q385" s="197"/>
      <c r="R385" s="197"/>
      <c r="S385" s="197"/>
      <c r="T385" s="197"/>
      <c r="U385" s="197"/>
      <c r="V385" s="197"/>
      <c r="W385" s="197"/>
      <c r="X385" s="197"/>
      <c r="Y385" s="197"/>
      <c r="Z385" s="197"/>
    </row>
    <row r="386" ht="15.75" customHeight="1">
      <c r="A386" s="180"/>
      <c r="B386" s="197"/>
      <c r="C386" s="152"/>
      <c r="D386" s="152"/>
      <c r="E386" s="197"/>
      <c r="F386" s="197"/>
      <c r="G386" s="197"/>
      <c r="H386" s="197"/>
      <c r="I386" s="152"/>
      <c r="J386" s="50"/>
      <c r="K386" s="50"/>
      <c r="L386" s="50"/>
      <c r="M386" s="50"/>
      <c r="N386" s="152"/>
      <c r="O386" s="197"/>
      <c r="P386" s="197"/>
      <c r="Q386" s="197"/>
      <c r="R386" s="197"/>
      <c r="S386" s="197"/>
      <c r="T386" s="197"/>
      <c r="U386" s="197"/>
      <c r="V386" s="197"/>
      <c r="W386" s="197"/>
      <c r="X386" s="197"/>
      <c r="Y386" s="197"/>
      <c r="Z386" s="197"/>
    </row>
    <row r="387" ht="15.75" customHeight="1">
      <c r="A387" s="180"/>
      <c r="B387" s="197"/>
      <c r="C387" s="152"/>
      <c r="D387" s="152"/>
      <c r="E387" s="152"/>
      <c r="F387" s="152"/>
      <c r="G387" s="197"/>
      <c r="H387" s="169"/>
      <c r="I387" s="152"/>
      <c r="J387" s="50"/>
      <c r="K387" s="50"/>
      <c r="L387" s="50"/>
      <c r="M387" s="50"/>
      <c r="N387" s="152"/>
      <c r="O387" s="197"/>
      <c r="P387" s="197"/>
      <c r="Q387" s="197"/>
      <c r="R387" s="197"/>
      <c r="S387" s="197"/>
      <c r="T387" s="197"/>
      <c r="U387" s="197"/>
      <c r="V387" s="197"/>
      <c r="W387" s="197"/>
      <c r="X387" s="197"/>
      <c r="Y387" s="197"/>
      <c r="Z387" s="197"/>
    </row>
    <row r="388" ht="15.75" customHeight="1">
      <c r="A388" s="180"/>
      <c r="B388" s="197"/>
      <c r="C388" s="152"/>
      <c r="D388" s="152"/>
      <c r="E388" s="152"/>
      <c r="F388" s="152"/>
      <c r="G388" s="197"/>
      <c r="H388" s="197"/>
      <c r="I388" s="152"/>
      <c r="J388" s="50"/>
      <c r="K388" s="50"/>
      <c r="L388" s="50"/>
      <c r="M388" s="50"/>
      <c r="N388" s="152"/>
      <c r="O388" s="197"/>
      <c r="P388" s="197"/>
      <c r="Q388" s="197"/>
      <c r="R388" s="197"/>
      <c r="S388" s="197"/>
      <c r="T388" s="197"/>
      <c r="U388" s="197"/>
      <c r="V388" s="197"/>
      <c r="W388" s="197"/>
      <c r="X388" s="197"/>
      <c r="Y388" s="197"/>
      <c r="Z388" s="197"/>
    </row>
    <row r="389" ht="15.75" customHeight="1">
      <c r="A389" s="180"/>
      <c r="B389" s="197"/>
      <c r="C389" s="152"/>
      <c r="D389" s="152"/>
      <c r="E389" s="197"/>
      <c r="F389" s="197"/>
      <c r="G389" s="197"/>
      <c r="H389" s="197"/>
      <c r="I389" s="152"/>
      <c r="J389" s="50"/>
      <c r="K389" s="50"/>
      <c r="L389" s="50"/>
      <c r="M389" s="50"/>
      <c r="N389" s="152"/>
      <c r="O389" s="197"/>
      <c r="P389" s="197"/>
      <c r="Q389" s="197"/>
      <c r="R389" s="197"/>
      <c r="S389" s="197"/>
      <c r="T389" s="197"/>
      <c r="U389" s="197"/>
      <c r="V389" s="197"/>
      <c r="W389" s="197"/>
      <c r="X389" s="197"/>
      <c r="Y389" s="197"/>
      <c r="Z389" s="197"/>
    </row>
    <row r="390" ht="15.75" customHeight="1">
      <c r="A390" s="180"/>
      <c r="B390" s="197"/>
      <c r="C390" s="152"/>
      <c r="D390" s="152"/>
      <c r="E390" s="152"/>
      <c r="F390" s="152"/>
      <c r="G390" s="197"/>
      <c r="H390" s="197"/>
      <c r="I390" s="152"/>
      <c r="J390" s="50"/>
      <c r="K390" s="50"/>
      <c r="L390" s="50"/>
      <c r="M390" s="50"/>
      <c r="N390" s="152"/>
      <c r="O390" s="197"/>
      <c r="P390" s="197"/>
      <c r="Q390" s="197"/>
      <c r="R390" s="197"/>
      <c r="S390" s="197"/>
      <c r="T390" s="197"/>
      <c r="U390" s="197"/>
      <c r="V390" s="197"/>
      <c r="W390" s="197"/>
      <c r="X390" s="197"/>
      <c r="Y390" s="197"/>
      <c r="Z390" s="197"/>
    </row>
    <row r="391" ht="15.75" customHeight="1">
      <c r="A391" s="180"/>
      <c r="B391" s="197"/>
      <c r="C391" s="152"/>
      <c r="D391" s="152"/>
      <c r="E391" s="152"/>
      <c r="F391" s="152"/>
      <c r="G391" s="197"/>
      <c r="H391" s="197"/>
      <c r="I391" s="152"/>
      <c r="J391" s="50"/>
      <c r="K391" s="50"/>
      <c r="L391" s="50"/>
      <c r="M391" s="50"/>
      <c r="N391" s="152"/>
      <c r="O391" s="197"/>
      <c r="P391" s="197"/>
      <c r="Q391" s="197"/>
      <c r="R391" s="197"/>
      <c r="S391" s="197"/>
      <c r="T391" s="197"/>
      <c r="U391" s="197"/>
      <c r="V391" s="197"/>
      <c r="W391" s="197"/>
      <c r="X391" s="197"/>
      <c r="Y391" s="197"/>
      <c r="Z391" s="197"/>
    </row>
    <row r="392" ht="15.75" customHeight="1">
      <c r="A392" s="180"/>
      <c r="B392" s="197"/>
      <c r="C392" s="152"/>
      <c r="D392" s="152"/>
      <c r="E392" s="152"/>
      <c r="F392" s="152"/>
      <c r="G392" s="197"/>
      <c r="H392" s="197"/>
      <c r="I392" s="152"/>
      <c r="J392" s="50"/>
      <c r="K392" s="50"/>
      <c r="L392" s="50"/>
      <c r="M392" s="50"/>
      <c r="N392" s="152"/>
      <c r="O392" s="197"/>
      <c r="P392" s="197"/>
      <c r="Q392" s="197"/>
      <c r="R392" s="197"/>
      <c r="S392" s="197"/>
      <c r="T392" s="197"/>
      <c r="U392" s="197"/>
      <c r="V392" s="197"/>
      <c r="W392" s="197"/>
      <c r="X392" s="197"/>
      <c r="Y392" s="197"/>
      <c r="Z392" s="197"/>
    </row>
    <row r="393" ht="15.75" customHeight="1">
      <c r="A393" s="180"/>
      <c r="B393" s="197"/>
      <c r="C393" s="152"/>
      <c r="D393" s="152"/>
      <c r="E393" s="152"/>
      <c r="F393" s="152"/>
      <c r="G393" s="197"/>
      <c r="H393" s="197"/>
      <c r="I393" s="152"/>
      <c r="J393" s="50"/>
      <c r="K393" s="50"/>
      <c r="L393" s="50"/>
      <c r="M393" s="50"/>
      <c r="N393" s="152"/>
      <c r="O393" s="197"/>
      <c r="P393" s="197"/>
      <c r="Q393" s="197"/>
      <c r="R393" s="197"/>
      <c r="S393" s="197"/>
      <c r="T393" s="197"/>
      <c r="U393" s="197"/>
      <c r="V393" s="197"/>
      <c r="W393" s="197"/>
      <c r="X393" s="197"/>
      <c r="Y393" s="197"/>
      <c r="Z393" s="197"/>
    </row>
    <row r="394" ht="15.75" customHeight="1">
      <c r="A394" s="180"/>
      <c r="B394" s="197"/>
      <c r="C394" s="152"/>
      <c r="D394" s="152"/>
      <c r="E394" s="152"/>
      <c r="F394" s="152"/>
      <c r="G394" s="197"/>
      <c r="H394" s="169"/>
      <c r="I394" s="152"/>
      <c r="J394" s="50"/>
      <c r="K394" s="50"/>
      <c r="L394" s="50"/>
      <c r="M394" s="50"/>
      <c r="N394" s="152"/>
      <c r="O394" s="197"/>
      <c r="P394" s="197"/>
      <c r="Q394" s="197"/>
      <c r="R394" s="197"/>
      <c r="S394" s="197"/>
      <c r="T394" s="197"/>
      <c r="U394" s="197"/>
      <c r="V394" s="197"/>
      <c r="W394" s="197"/>
      <c r="X394" s="197"/>
      <c r="Y394" s="197"/>
      <c r="Z394" s="197"/>
    </row>
    <row r="395" ht="15.75" customHeight="1">
      <c r="A395" s="180"/>
      <c r="B395" s="197"/>
      <c r="C395" s="152"/>
      <c r="D395" s="152"/>
      <c r="E395" s="152"/>
      <c r="F395" s="152"/>
      <c r="G395" s="197"/>
      <c r="H395" s="197"/>
      <c r="I395" s="152"/>
      <c r="J395" s="50"/>
      <c r="K395" s="50"/>
      <c r="L395" s="50"/>
      <c r="M395" s="50"/>
      <c r="N395" s="152"/>
      <c r="O395" s="197"/>
      <c r="P395" s="197"/>
      <c r="Q395" s="197"/>
      <c r="R395" s="197"/>
      <c r="S395" s="197"/>
      <c r="T395" s="197"/>
      <c r="U395" s="197"/>
      <c r="V395" s="197"/>
      <c r="W395" s="197"/>
      <c r="X395" s="197"/>
      <c r="Y395" s="197"/>
      <c r="Z395" s="197"/>
    </row>
    <row r="396" ht="15.75" customHeight="1">
      <c r="A396" s="180"/>
      <c r="B396" s="197"/>
      <c r="C396" s="152"/>
      <c r="D396" s="152"/>
      <c r="E396" s="152"/>
      <c r="F396" s="152"/>
      <c r="G396" s="197"/>
      <c r="H396" s="197"/>
      <c r="I396" s="152"/>
      <c r="J396" s="50"/>
      <c r="K396" s="50"/>
      <c r="L396" s="50"/>
      <c r="M396" s="50"/>
      <c r="N396" s="152"/>
      <c r="O396" s="197"/>
      <c r="P396" s="197"/>
      <c r="Q396" s="197"/>
      <c r="R396" s="197"/>
      <c r="S396" s="197"/>
      <c r="T396" s="197"/>
      <c r="U396" s="197"/>
      <c r="V396" s="197"/>
      <c r="W396" s="197"/>
      <c r="X396" s="197"/>
      <c r="Y396" s="197"/>
      <c r="Z396" s="197"/>
    </row>
    <row r="397" ht="15.75" customHeight="1">
      <c r="A397" s="180"/>
      <c r="B397" s="197"/>
      <c r="C397" s="152"/>
      <c r="D397" s="152"/>
      <c r="E397" s="152"/>
      <c r="F397" s="152"/>
      <c r="G397" s="197"/>
      <c r="H397" s="197"/>
      <c r="I397" s="152"/>
      <c r="J397" s="50"/>
      <c r="K397" s="50"/>
      <c r="L397" s="50"/>
      <c r="M397" s="50"/>
      <c r="N397" s="152"/>
      <c r="O397" s="197"/>
      <c r="P397" s="197"/>
      <c r="Q397" s="197"/>
      <c r="R397" s="197"/>
      <c r="S397" s="197"/>
      <c r="T397" s="197"/>
      <c r="U397" s="197"/>
      <c r="V397" s="197"/>
      <c r="W397" s="197"/>
      <c r="X397" s="197"/>
      <c r="Y397" s="197"/>
      <c r="Z397" s="197"/>
    </row>
    <row r="398" ht="15.75" customHeight="1">
      <c r="A398" s="180"/>
      <c r="B398" s="197"/>
      <c r="C398" s="152"/>
      <c r="D398" s="152"/>
      <c r="E398" s="152"/>
      <c r="F398" s="152"/>
      <c r="G398" s="197"/>
      <c r="H398" s="197"/>
      <c r="I398" s="152"/>
      <c r="J398" s="50"/>
      <c r="K398" s="50"/>
      <c r="L398" s="50"/>
      <c r="M398" s="50"/>
      <c r="N398" s="152"/>
      <c r="O398" s="197"/>
      <c r="P398" s="197"/>
      <c r="Q398" s="197"/>
      <c r="R398" s="197"/>
      <c r="S398" s="197"/>
      <c r="T398" s="197"/>
      <c r="U398" s="197"/>
      <c r="V398" s="197"/>
      <c r="W398" s="197"/>
      <c r="X398" s="197"/>
      <c r="Y398" s="197"/>
      <c r="Z398" s="197"/>
    </row>
    <row r="399" ht="15.75" customHeight="1">
      <c r="A399" s="180"/>
      <c r="B399" s="197"/>
      <c r="C399" s="152"/>
      <c r="D399" s="152"/>
      <c r="E399" s="152"/>
      <c r="F399" s="152"/>
      <c r="G399" s="197"/>
      <c r="H399" s="197"/>
      <c r="I399" s="152"/>
      <c r="J399" s="50"/>
      <c r="K399" s="50"/>
      <c r="L399" s="50"/>
      <c r="M399" s="50"/>
      <c r="N399" s="152"/>
      <c r="O399" s="197"/>
      <c r="P399" s="197"/>
      <c r="Q399" s="197"/>
      <c r="R399" s="197"/>
      <c r="S399" s="197"/>
      <c r="T399" s="197"/>
      <c r="U399" s="197"/>
      <c r="V399" s="197"/>
      <c r="W399" s="197"/>
      <c r="X399" s="197"/>
      <c r="Y399" s="197"/>
      <c r="Z399" s="197"/>
    </row>
    <row r="400" ht="15.75" customHeight="1">
      <c r="A400" s="180"/>
      <c r="B400" s="197"/>
      <c r="C400" s="152"/>
      <c r="D400" s="152"/>
      <c r="E400" s="152"/>
      <c r="F400" s="152"/>
      <c r="G400" s="197"/>
      <c r="H400" s="197"/>
      <c r="I400" s="152"/>
      <c r="J400" s="50"/>
      <c r="K400" s="50"/>
      <c r="L400" s="50"/>
      <c r="M400" s="50"/>
      <c r="N400" s="152"/>
      <c r="O400" s="197"/>
      <c r="P400" s="197"/>
      <c r="Q400" s="197"/>
      <c r="R400" s="197"/>
      <c r="S400" s="197"/>
      <c r="T400" s="197"/>
      <c r="U400" s="197"/>
      <c r="V400" s="197"/>
      <c r="W400" s="197"/>
      <c r="X400" s="197"/>
      <c r="Y400" s="197"/>
      <c r="Z400" s="197"/>
    </row>
    <row r="401" ht="15.75" customHeight="1">
      <c r="A401" s="180"/>
      <c r="B401" s="197"/>
      <c r="C401" s="152"/>
      <c r="D401" s="152"/>
      <c r="E401" s="197"/>
      <c r="F401" s="197"/>
      <c r="G401" s="197"/>
      <c r="H401" s="197"/>
      <c r="I401" s="152"/>
      <c r="J401" s="50"/>
      <c r="K401" s="50"/>
      <c r="L401" s="50"/>
      <c r="M401" s="50"/>
      <c r="N401" s="152"/>
      <c r="O401" s="197"/>
      <c r="P401" s="197"/>
      <c r="Q401" s="197"/>
      <c r="R401" s="197"/>
      <c r="S401" s="197"/>
      <c r="T401" s="197"/>
      <c r="U401" s="197"/>
      <c r="V401" s="197"/>
      <c r="W401" s="197"/>
      <c r="X401" s="197"/>
      <c r="Y401" s="197"/>
      <c r="Z401" s="197"/>
    </row>
    <row r="402" ht="15.75" customHeight="1">
      <c r="A402" s="180"/>
      <c r="B402" s="197"/>
      <c r="C402" s="152"/>
      <c r="D402" s="152"/>
      <c r="E402" s="152"/>
      <c r="F402" s="152"/>
      <c r="G402" s="197"/>
      <c r="H402" s="197"/>
      <c r="I402" s="152"/>
      <c r="J402" s="50"/>
      <c r="K402" s="50"/>
      <c r="L402" s="50"/>
      <c r="M402" s="50"/>
      <c r="N402" s="152"/>
      <c r="O402" s="197"/>
      <c r="P402" s="197"/>
      <c r="Q402" s="197"/>
      <c r="R402" s="197"/>
      <c r="S402" s="197"/>
      <c r="T402" s="197"/>
      <c r="U402" s="197"/>
      <c r="V402" s="197"/>
      <c r="W402" s="197"/>
      <c r="X402" s="197"/>
      <c r="Y402" s="197"/>
      <c r="Z402" s="197"/>
    </row>
    <row r="403" ht="15.75" customHeight="1">
      <c r="A403" s="180"/>
      <c r="B403" s="197"/>
      <c r="C403" s="152"/>
      <c r="D403" s="152"/>
      <c r="E403" s="152"/>
      <c r="F403" s="152"/>
      <c r="G403" s="197"/>
      <c r="H403" s="197"/>
      <c r="I403" s="152"/>
      <c r="J403" s="50"/>
      <c r="K403" s="50"/>
      <c r="L403" s="50"/>
      <c r="M403" s="50"/>
      <c r="N403" s="152"/>
      <c r="O403" s="197"/>
      <c r="P403" s="197"/>
      <c r="Q403" s="197"/>
      <c r="R403" s="197"/>
      <c r="S403" s="197"/>
      <c r="T403" s="197"/>
      <c r="U403" s="197"/>
      <c r="V403" s="197"/>
      <c r="W403" s="197"/>
      <c r="X403" s="197"/>
      <c r="Y403" s="197"/>
      <c r="Z403" s="197"/>
    </row>
    <row r="404" ht="15.75" customHeight="1">
      <c r="A404" s="180"/>
      <c r="B404" s="197"/>
      <c r="C404" s="152"/>
      <c r="D404" s="152"/>
      <c r="E404" s="152"/>
      <c r="F404" s="152"/>
      <c r="G404" s="197"/>
      <c r="H404" s="169"/>
      <c r="I404" s="152"/>
      <c r="J404" s="50"/>
      <c r="K404" s="50"/>
      <c r="L404" s="50"/>
      <c r="M404" s="50"/>
      <c r="N404" s="152"/>
      <c r="O404" s="197"/>
      <c r="P404" s="197"/>
      <c r="Q404" s="197"/>
      <c r="R404" s="197"/>
      <c r="S404" s="197"/>
      <c r="T404" s="197"/>
      <c r="U404" s="197"/>
      <c r="V404" s="197"/>
      <c r="W404" s="197"/>
      <c r="X404" s="197"/>
      <c r="Y404" s="197"/>
      <c r="Z404" s="197"/>
    </row>
    <row r="405" ht="15.75" customHeight="1">
      <c r="A405" s="180"/>
      <c r="B405" s="197"/>
      <c r="C405" s="152"/>
      <c r="D405" s="152"/>
      <c r="E405" s="152"/>
      <c r="F405" s="152"/>
      <c r="G405" s="197"/>
      <c r="H405" s="197"/>
      <c r="I405" s="152"/>
      <c r="J405" s="50"/>
      <c r="K405" s="50"/>
      <c r="L405" s="50"/>
      <c r="M405" s="50"/>
      <c r="N405" s="152"/>
      <c r="O405" s="197"/>
      <c r="P405" s="197"/>
      <c r="Q405" s="197"/>
      <c r="R405" s="197"/>
      <c r="S405" s="197"/>
      <c r="T405" s="197"/>
      <c r="U405" s="197"/>
      <c r="V405" s="197"/>
      <c r="W405" s="197"/>
      <c r="X405" s="197"/>
      <c r="Y405" s="197"/>
      <c r="Z405" s="197"/>
    </row>
    <row r="406" ht="15.75" customHeight="1">
      <c r="A406" s="180"/>
      <c r="B406" s="197"/>
      <c r="C406" s="152"/>
      <c r="D406" s="152"/>
      <c r="E406" s="152"/>
      <c r="F406" s="152"/>
      <c r="G406" s="197"/>
      <c r="H406" s="197"/>
      <c r="I406" s="152"/>
      <c r="J406" s="50"/>
      <c r="K406" s="50"/>
      <c r="L406" s="50"/>
      <c r="M406" s="50"/>
      <c r="N406" s="152"/>
      <c r="O406" s="197"/>
      <c r="P406" s="197"/>
      <c r="Q406" s="197"/>
      <c r="R406" s="197"/>
      <c r="S406" s="197"/>
      <c r="T406" s="197"/>
      <c r="U406" s="197"/>
      <c r="V406" s="197"/>
      <c r="W406" s="197"/>
      <c r="X406" s="197"/>
      <c r="Y406" s="197"/>
      <c r="Z406" s="197"/>
    </row>
    <row r="407" ht="15.75" customHeight="1">
      <c r="A407" s="180"/>
      <c r="B407" s="197"/>
      <c r="C407" s="152"/>
      <c r="D407" s="152"/>
      <c r="E407" s="152"/>
      <c r="F407" s="152"/>
      <c r="G407" s="197"/>
      <c r="H407" s="197"/>
      <c r="I407" s="152"/>
      <c r="J407" s="50"/>
      <c r="K407" s="50"/>
      <c r="L407" s="50"/>
      <c r="M407" s="50"/>
      <c r="N407" s="152"/>
      <c r="O407" s="197"/>
      <c r="P407" s="197"/>
      <c r="Q407" s="197"/>
      <c r="R407" s="197"/>
      <c r="S407" s="197"/>
      <c r="T407" s="197"/>
      <c r="U407" s="197"/>
      <c r="V407" s="197"/>
      <c r="W407" s="197"/>
      <c r="X407" s="197"/>
      <c r="Y407" s="197"/>
      <c r="Z407" s="197"/>
    </row>
    <row r="408" ht="15.75" customHeight="1">
      <c r="A408" s="180"/>
      <c r="B408" s="197"/>
      <c r="C408" s="197"/>
      <c r="D408" s="152"/>
      <c r="E408" s="152"/>
      <c r="F408" s="152"/>
      <c r="G408" s="197"/>
      <c r="H408" s="197"/>
      <c r="I408" s="152"/>
      <c r="J408" s="50"/>
      <c r="K408" s="50"/>
      <c r="L408" s="50"/>
      <c r="M408" s="50"/>
      <c r="N408" s="152"/>
      <c r="O408" s="197"/>
      <c r="P408" s="197"/>
      <c r="Q408" s="197"/>
      <c r="R408" s="197"/>
      <c r="S408" s="197"/>
      <c r="T408" s="197"/>
      <c r="U408" s="197"/>
      <c r="V408" s="197"/>
      <c r="W408" s="197"/>
      <c r="X408" s="197"/>
      <c r="Y408" s="197"/>
      <c r="Z408" s="197"/>
    </row>
    <row r="409" ht="15.75" customHeight="1">
      <c r="A409" s="180"/>
      <c r="B409" s="197"/>
      <c r="C409" s="152"/>
      <c r="D409" s="152"/>
      <c r="E409" s="197"/>
      <c r="F409" s="197"/>
      <c r="G409" s="197"/>
      <c r="H409" s="197"/>
      <c r="I409" s="152"/>
      <c r="J409" s="50"/>
      <c r="K409" s="50"/>
      <c r="L409" s="50"/>
      <c r="M409" s="50"/>
      <c r="N409" s="152"/>
      <c r="O409" s="197"/>
      <c r="P409" s="197"/>
      <c r="Q409" s="197"/>
      <c r="R409" s="197"/>
      <c r="S409" s="197"/>
      <c r="T409" s="197"/>
      <c r="U409" s="197"/>
      <c r="V409" s="197"/>
      <c r="W409" s="197"/>
      <c r="X409" s="197"/>
      <c r="Y409" s="197"/>
      <c r="Z409" s="197"/>
    </row>
    <row r="410" ht="15.75" customHeight="1">
      <c r="A410" s="180"/>
      <c r="B410" s="197"/>
      <c r="C410" s="152"/>
      <c r="D410" s="152"/>
      <c r="E410" s="152"/>
      <c r="F410" s="152"/>
      <c r="G410" s="197"/>
      <c r="H410" s="197"/>
      <c r="I410" s="152"/>
      <c r="J410" s="50"/>
      <c r="K410" s="50"/>
      <c r="L410" s="50"/>
      <c r="M410" s="50"/>
      <c r="N410" s="152"/>
      <c r="O410" s="197"/>
      <c r="P410" s="197"/>
      <c r="Q410" s="197"/>
      <c r="R410" s="197"/>
      <c r="S410" s="197"/>
      <c r="T410" s="197"/>
      <c r="U410" s="197"/>
      <c r="V410" s="197"/>
      <c r="W410" s="197"/>
      <c r="X410" s="197"/>
      <c r="Y410" s="197"/>
      <c r="Z410" s="197"/>
    </row>
    <row r="411" ht="15.75" customHeight="1">
      <c r="A411" s="180"/>
      <c r="B411" s="197"/>
      <c r="C411" s="152"/>
      <c r="D411" s="152"/>
      <c r="E411" s="197"/>
      <c r="F411" s="197"/>
      <c r="G411" s="197"/>
      <c r="H411" s="197"/>
      <c r="I411" s="152"/>
      <c r="J411" s="50"/>
      <c r="K411" s="50"/>
      <c r="L411" s="50"/>
      <c r="M411" s="50"/>
      <c r="N411" s="152"/>
      <c r="O411" s="197"/>
      <c r="P411" s="197"/>
      <c r="Q411" s="197"/>
      <c r="R411" s="197"/>
      <c r="S411" s="197"/>
      <c r="T411" s="197"/>
      <c r="U411" s="197"/>
      <c r="V411" s="197"/>
      <c r="W411" s="197"/>
      <c r="X411" s="197"/>
      <c r="Y411" s="197"/>
      <c r="Z411" s="197"/>
    </row>
    <row r="412" ht="15.75" customHeight="1">
      <c r="A412" s="180"/>
      <c r="B412" s="197"/>
      <c r="C412" s="152"/>
      <c r="D412" s="152"/>
      <c r="E412" s="152"/>
      <c r="F412" s="152"/>
      <c r="G412" s="197"/>
      <c r="H412" s="197"/>
      <c r="I412" s="152"/>
      <c r="J412" s="50"/>
      <c r="K412" s="50"/>
      <c r="L412" s="50"/>
      <c r="M412" s="50"/>
      <c r="N412" s="152"/>
      <c r="O412" s="197"/>
      <c r="P412" s="197"/>
      <c r="Q412" s="197"/>
      <c r="R412" s="197"/>
      <c r="S412" s="197"/>
      <c r="T412" s="197"/>
      <c r="U412" s="197"/>
      <c r="V412" s="197"/>
      <c r="W412" s="197"/>
      <c r="X412" s="197"/>
      <c r="Y412" s="197"/>
      <c r="Z412" s="197"/>
    </row>
    <row r="413" ht="15.75" customHeight="1">
      <c r="A413" s="180"/>
      <c r="B413" s="197"/>
      <c r="C413" s="152"/>
      <c r="D413" s="152"/>
      <c r="E413" s="152"/>
      <c r="F413" s="152"/>
      <c r="G413" s="197"/>
      <c r="H413" s="169"/>
      <c r="I413" s="152"/>
      <c r="J413" s="50"/>
      <c r="K413" s="50"/>
      <c r="L413" s="50"/>
      <c r="M413" s="50"/>
      <c r="N413" s="152"/>
      <c r="O413" s="197"/>
      <c r="P413" s="197"/>
      <c r="Q413" s="197"/>
      <c r="R413" s="197"/>
      <c r="S413" s="197"/>
      <c r="T413" s="197"/>
      <c r="U413" s="197"/>
      <c r="V413" s="197"/>
      <c r="W413" s="197"/>
      <c r="X413" s="197"/>
      <c r="Y413" s="197"/>
      <c r="Z413" s="197"/>
    </row>
    <row r="414" ht="15.75" customHeight="1">
      <c r="A414" s="180"/>
      <c r="B414" s="197"/>
      <c r="C414" s="152"/>
      <c r="D414" s="152"/>
      <c r="E414" s="152"/>
      <c r="F414" s="152"/>
      <c r="G414" s="197"/>
      <c r="H414" s="197"/>
      <c r="I414" s="152"/>
      <c r="J414" s="50"/>
      <c r="K414" s="50"/>
      <c r="L414" s="50"/>
      <c r="M414" s="50"/>
      <c r="N414" s="152"/>
      <c r="O414" s="197"/>
      <c r="P414" s="197"/>
      <c r="Q414" s="197"/>
      <c r="R414" s="197"/>
      <c r="S414" s="197"/>
      <c r="T414" s="197"/>
      <c r="U414" s="197"/>
      <c r="V414" s="197"/>
      <c r="W414" s="197"/>
      <c r="X414" s="197"/>
      <c r="Y414" s="197"/>
      <c r="Z414" s="197"/>
    </row>
    <row r="415" ht="15.75" customHeight="1">
      <c r="A415" s="180"/>
      <c r="B415" s="197"/>
      <c r="C415" s="152"/>
      <c r="D415" s="152"/>
      <c r="E415" s="152"/>
      <c r="F415" s="152"/>
      <c r="G415" s="197"/>
      <c r="H415" s="169"/>
      <c r="I415" s="152"/>
      <c r="J415" s="50"/>
      <c r="K415" s="50"/>
      <c r="L415" s="50"/>
      <c r="M415" s="50"/>
      <c r="N415" s="152"/>
      <c r="O415" s="197"/>
      <c r="P415" s="197"/>
      <c r="Q415" s="197"/>
      <c r="R415" s="197"/>
      <c r="S415" s="197"/>
      <c r="T415" s="197"/>
      <c r="U415" s="197"/>
      <c r="V415" s="197"/>
      <c r="W415" s="197"/>
      <c r="X415" s="197"/>
      <c r="Y415" s="197"/>
      <c r="Z415" s="197"/>
    </row>
    <row r="416" ht="15.75" customHeight="1">
      <c r="A416" s="180"/>
      <c r="B416" s="197"/>
      <c r="C416" s="152"/>
      <c r="D416" s="152"/>
      <c r="E416" s="197"/>
      <c r="F416" s="197"/>
      <c r="G416" s="197"/>
      <c r="H416" s="197"/>
      <c r="I416" s="152"/>
      <c r="J416" s="50"/>
      <c r="K416" s="50"/>
      <c r="L416" s="50"/>
      <c r="M416" s="50"/>
      <c r="N416" s="152"/>
      <c r="O416" s="197"/>
      <c r="P416" s="197"/>
      <c r="Q416" s="197"/>
      <c r="R416" s="197"/>
      <c r="S416" s="197"/>
      <c r="T416" s="197"/>
      <c r="U416" s="197"/>
      <c r="V416" s="197"/>
      <c r="W416" s="197"/>
      <c r="X416" s="197"/>
      <c r="Y416" s="197"/>
      <c r="Z416" s="197"/>
    </row>
    <row r="417" ht="15.75" customHeight="1">
      <c r="A417" s="180"/>
      <c r="B417" s="197"/>
      <c r="C417" s="152"/>
      <c r="D417" s="152"/>
      <c r="E417" s="152"/>
      <c r="F417" s="152"/>
      <c r="G417" s="197"/>
      <c r="H417" s="197"/>
      <c r="I417" s="152"/>
      <c r="J417" s="50"/>
      <c r="K417" s="50"/>
      <c r="L417" s="50"/>
      <c r="M417" s="50"/>
      <c r="N417" s="152"/>
      <c r="O417" s="197"/>
      <c r="P417" s="197"/>
      <c r="Q417" s="197"/>
      <c r="R417" s="197"/>
      <c r="S417" s="197"/>
      <c r="T417" s="197"/>
      <c r="U417" s="197"/>
      <c r="V417" s="197"/>
      <c r="W417" s="197"/>
      <c r="X417" s="197"/>
      <c r="Y417" s="197"/>
      <c r="Z417" s="197"/>
    </row>
    <row r="418" ht="15.75" customHeight="1">
      <c r="A418" s="180"/>
      <c r="B418" s="197"/>
      <c r="C418" s="152"/>
      <c r="D418" s="152"/>
      <c r="E418" s="152"/>
      <c r="F418" s="152"/>
      <c r="G418" s="197"/>
      <c r="H418" s="169"/>
      <c r="I418" s="152"/>
      <c r="J418" s="50"/>
      <c r="K418" s="50"/>
      <c r="L418" s="50"/>
      <c r="M418" s="50"/>
      <c r="N418" s="152"/>
      <c r="O418" s="197"/>
      <c r="P418" s="197"/>
      <c r="Q418" s="197"/>
      <c r="R418" s="197"/>
      <c r="S418" s="197"/>
      <c r="T418" s="197"/>
      <c r="U418" s="197"/>
      <c r="V418" s="197"/>
      <c r="W418" s="197"/>
      <c r="X418" s="197"/>
      <c r="Y418" s="197"/>
      <c r="Z418" s="197"/>
    </row>
    <row r="419" ht="15.75" customHeight="1">
      <c r="A419" s="180"/>
      <c r="B419" s="197"/>
      <c r="C419" s="152"/>
      <c r="D419" s="152"/>
      <c r="E419" s="152"/>
      <c r="F419" s="152"/>
      <c r="G419" s="197"/>
      <c r="H419" s="197"/>
      <c r="I419" s="152"/>
      <c r="J419" s="50"/>
      <c r="K419" s="50"/>
      <c r="L419" s="50"/>
      <c r="M419" s="50"/>
      <c r="N419" s="152"/>
      <c r="O419" s="197"/>
      <c r="P419" s="197"/>
      <c r="Q419" s="197"/>
      <c r="R419" s="197"/>
      <c r="S419" s="197"/>
      <c r="T419" s="197"/>
      <c r="U419" s="197"/>
      <c r="V419" s="197"/>
      <c r="W419" s="197"/>
      <c r="X419" s="197"/>
      <c r="Y419" s="197"/>
      <c r="Z419" s="197"/>
    </row>
    <row r="420" ht="15.75" customHeight="1">
      <c r="A420" s="180"/>
      <c r="B420" s="197"/>
      <c r="C420" s="152"/>
      <c r="D420" s="152"/>
      <c r="E420" s="197"/>
      <c r="F420" s="197"/>
      <c r="G420" s="197"/>
      <c r="H420" s="197"/>
      <c r="I420" s="152"/>
      <c r="J420" s="50"/>
      <c r="K420" s="50"/>
      <c r="L420" s="50"/>
      <c r="M420" s="50"/>
      <c r="N420" s="152"/>
      <c r="O420" s="197"/>
      <c r="P420" s="197"/>
      <c r="Q420" s="197"/>
      <c r="R420" s="197"/>
      <c r="S420" s="197"/>
      <c r="T420" s="197"/>
      <c r="U420" s="197"/>
      <c r="V420" s="197"/>
      <c r="W420" s="197"/>
      <c r="X420" s="197"/>
      <c r="Y420" s="197"/>
      <c r="Z420" s="197"/>
    </row>
    <row r="421" ht="15.75" customHeight="1">
      <c r="A421" s="180"/>
      <c r="B421" s="197"/>
      <c r="C421" s="152"/>
      <c r="D421" s="152"/>
      <c r="E421" s="152"/>
      <c r="F421" s="152"/>
      <c r="G421" s="197"/>
      <c r="H421" s="197"/>
      <c r="I421" s="152"/>
      <c r="J421" s="50"/>
      <c r="K421" s="50"/>
      <c r="L421" s="50"/>
      <c r="M421" s="50"/>
      <c r="N421" s="152"/>
      <c r="O421" s="197"/>
      <c r="P421" s="197"/>
      <c r="Q421" s="197"/>
      <c r="R421" s="197"/>
      <c r="S421" s="197"/>
      <c r="T421" s="197"/>
      <c r="U421" s="197"/>
      <c r="V421" s="197"/>
      <c r="W421" s="197"/>
      <c r="X421" s="197"/>
      <c r="Y421" s="197"/>
      <c r="Z421" s="197"/>
    </row>
    <row r="422" ht="15.75" customHeight="1">
      <c r="A422" s="180"/>
      <c r="B422" s="197"/>
      <c r="C422" s="152"/>
      <c r="D422" s="152"/>
      <c r="E422" s="152"/>
      <c r="F422" s="152"/>
      <c r="G422" s="197"/>
      <c r="H422" s="197"/>
      <c r="I422" s="152"/>
      <c r="J422" s="50"/>
      <c r="K422" s="50"/>
      <c r="L422" s="50"/>
      <c r="M422" s="50"/>
      <c r="N422" s="152"/>
      <c r="O422" s="197"/>
      <c r="P422" s="197"/>
      <c r="Q422" s="197"/>
      <c r="R422" s="197"/>
      <c r="S422" s="197"/>
      <c r="T422" s="197"/>
      <c r="U422" s="197"/>
      <c r="V422" s="197"/>
      <c r="W422" s="197"/>
      <c r="X422" s="197"/>
      <c r="Y422" s="197"/>
      <c r="Z422" s="197"/>
    </row>
    <row r="423" ht="15.75" customHeight="1">
      <c r="A423" s="180"/>
      <c r="B423" s="197"/>
      <c r="C423" s="152"/>
      <c r="D423" s="152"/>
      <c r="E423" s="197"/>
      <c r="F423" s="197"/>
      <c r="G423" s="197"/>
      <c r="H423" s="197"/>
      <c r="I423" s="152"/>
      <c r="J423" s="50"/>
      <c r="K423" s="50"/>
      <c r="L423" s="50"/>
      <c r="M423" s="50"/>
      <c r="N423" s="152"/>
      <c r="O423" s="197"/>
      <c r="P423" s="197"/>
      <c r="Q423" s="197"/>
      <c r="R423" s="197"/>
      <c r="S423" s="197"/>
      <c r="T423" s="197"/>
      <c r="U423" s="197"/>
      <c r="V423" s="197"/>
      <c r="W423" s="197"/>
      <c r="X423" s="197"/>
      <c r="Y423" s="197"/>
      <c r="Z423" s="197"/>
    </row>
    <row r="424" ht="15.75" customHeight="1">
      <c r="A424" s="180"/>
      <c r="B424" s="197"/>
      <c r="C424" s="152"/>
      <c r="D424" s="152"/>
      <c r="E424" s="152"/>
      <c r="F424" s="152"/>
      <c r="G424" s="197"/>
      <c r="H424" s="169"/>
      <c r="I424" s="152"/>
      <c r="J424" s="50"/>
      <c r="K424" s="50"/>
      <c r="L424" s="50"/>
      <c r="M424" s="50"/>
      <c r="N424" s="152"/>
      <c r="O424" s="197"/>
      <c r="P424" s="197"/>
      <c r="Q424" s="197"/>
      <c r="R424" s="197"/>
      <c r="S424" s="197"/>
      <c r="T424" s="197"/>
      <c r="U424" s="197"/>
      <c r="V424" s="197"/>
      <c r="W424" s="197"/>
      <c r="X424" s="197"/>
      <c r="Y424" s="197"/>
      <c r="Z424" s="197"/>
    </row>
    <row r="425" ht="15.75" customHeight="1">
      <c r="A425" s="180"/>
      <c r="B425" s="197"/>
      <c r="C425" s="152"/>
      <c r="D425" s="152"/>
      <c r="E425" s="152"/>
      <c r="F425" s="152"/>
      <c r="G425" s="197"/>
      <c r="H425" s="169"/>
      <c r="I425" s="152"/>
      <c r="J425" s="50"/>
      <c r="K425" s="50"/>
      <c r="L425" s="50"/>
      <c r="M425" s="50"/>
      <c r="N425" s="152"/>
      <c r="O425" s="197"/>
      <c r="P425" s="197"/>
      <c r="Q425" s="197"/>
      <c r="R425" s="197"/>
      <c r="S425" s="197"/>
      <c r="T425" s="197"/>
      <c r="U425" s="197"/>
      <c r="V425" s="197"/>
      <c r="W425" s="197"/>
      <c r="X425" s="197"/>
      <c r="Y425" s="197"/>
      <c r="Z425" s="197"/>
    </row>
    <row r="426" ht="15.75" customHeight="1">
      <c r="A426" s="180"/>
      <c r="B426" s="197"/>
      <c r="C426" s="152"/>
      <c r="D426" s="152"/>
      <c r="E426" s="152"/>
      <c r="F426" s="152"/>
      <c r="G426" s="197"/>
      <c r="H426" s="197"/>
      <c r="I426" s="152"/>
      <c r="J426" s="50"/>
      <c r="K426" s="50"/>
      <c r="L426" s="50"/>
      <c r="M426" s="50"/>
      <c r="N426" s="152"/>
      <c r="O426" s="197"/>
      <c r="P426" s="197"/>
      <c r="Q426" s="197"/>
      <c r="R426" s="197"/>
      <c r="S426" s="197"/>
      <c r="T426" s="197"/>
      <c r="U426" s="197"/>
      <c r="V426" s="197"/>
      <c r="W426" s="197"/>
      <c r="X426" s="197"/>
      <c r="Y426" s="197"/>
      <c r="Z426" s="197"/>
    </row>
    <row r="427" ht="15.75" customHeight="1">
      <c r="A427" s="180"/>
      <c r="B427" s="197"/>
      <c r="C427" s="152"/>
      <c r="D427" s="152"/>
      <c r="E427" s="152"/>
      <c r="F427" s="152"/>
      <c r="G427" s="197"/>
      <c r="H427" s="197"/>
      <c r="I427" s="152"/>
      <c r="J427" s="50"/>
      <c r="K427" s="50"/>
      <c r="L427" s="50"/>
      <c r="M427" s="50"/>
      <c r="N427" s="152"/>
      <c r="O427" s="197"/>
      <c r="P427" s="197"/>
      <c r="Q427" s="197"/>
      <c r="R427" s="197"/>
      <c r="S427" s="197"/>
      <c r="T427" s="197"/>
      <c r="U427" s="197"/>
      <c r="V427" s="197"/>
      <c r="W427" s="197"/>
      <c r="X427" s="197"/>
      <c r="Y427" s="197"/>
      <c r="Z427" s="197"/>
    </row>
    <row r="428" ht="15.75" customHeight="1">
      <c r="A428" s="180"/>
      <c r="B428" s="197"/>
      <c r="C428" s="152"/>
      <c r="D428" s="152"/>
      <c r="E428" s="152"/>
      <c r="F428" s="152"/>
      <c r="G428" s="197"/>
      <c r="H428" s="197"/>
      <c r="I428" s="152"/>
      <c r="J428" s="50"/>
      <c r="K428" s="50"/>
      <c r="L428" s="50"/>
      <c r="M428" s="50"/>
      <c r="N428" s="152"/>
      <c r="O428" s="197"/>
      <c r="P428" s="197"/>
      <c r="Q428" s="197"/>
      <c r="R428" s="197"/>
      <c r="S428" s="197"/>
      <c r="T428" s="197"/>
      <c r="U428" s="197"/>
      <c r="V428" s="197"/>
      <c r="W428" s="197"/>
      <c r="X428" s="197"/>
      <c r="Y428" s="197"/>
      <c r="Z428" s="197"/>
    </row>
    <row r="429" ht="15.75" customHeight="1">
      <c r="A429" s="180"/>
      <c r="B429" s="197"/>
      <c r="C429" s="152"/>
      <c r="D429" s="152"/>
      <c r="E429" s="152"/>
      <c r="F429" s="152"/>
      <c r="G429" s="197"/>
      <c r="H429" s="169"/>
      <c r="I429" s="152"/>
      <c r="J429" s="50"/>
      <c r="K429" s="50"/>
      <c r="L429" s="50"/>
      <c r="M429" s="50"/>
      <c r="N429" s="152"/>
      <c r="O429" s="197"/>
      <c r="P429" s="197"/>
      <c r="Q429" s="197"/>
      <c r="R429" s="197"/>
      <c r="S429" s="197"/>
      <c r="T429" s="197"/>
      <c r="U429" s="197"/>
      <c r="V429" s="197"/>
      <c r="W429" s="197"/>
      <c r="X429" s="197"/>
      <c r="Y429" s="197"/>
      <c r="Z429" s="197"/>
    </row>
    <row r="430" ht="15.75" customHeight="1">
      <c r="A430" s="180"/>
      <c r="B430" s="197"/>
      <c r="C430" s="152"/>
      <c r="D430" s="152"/>
      <c r="E430" s="197"/>
      <c r="F430" s="197"/>
      <c r="G430" s="197"/>
      <c r="H430" s="197"/>
      <c r="I430" s="152"/>
      <c r="J430" s="50"/>
      <c r="K430" s="50"/>
      <c r="L430" s="50"/>
      <c r="M430" s="50"/>
      <c r="N430" s="152"/>
      <c r="O430" s="197"/>
      <c r="P430" s="197"/>
      <c r="Q430" s="197"/>
      <c r="R430" s="197"/>
      <c r="S430" s="197"/>
      <c r="T430" s="197"/>
      <c r="U430" s="197"/>
      <c r="V430" s="197"/>
      <c r="W430" s="197"/>
      <c r="X430" s="197"/>
      <c r="Y430" s="197"/>
      <c r="Z430" s="197"/>
    </row>
    <row r="431" ht="15.75" customHeight="1">
      <c r="A431" s="180"/>
      <c r="B431" s="197"/>
      <c r="C431" s="152"/>
      <c r="D431" s="152"/>
      <c r="E431" s="197"/>
      <c r="F431" s="197"/>
      <c r="G431" s="197"/>
      <c r="H431" s="197"/>
      <c r="I431" s="152"/>
      <c r="J431" s="50"/>
      <c r="K431" s="50"/>
      <c r="L431" s="50"/>
      <c r="M431" s="50"/>
      <c r="N431" s="152"/>
      <c r="O431" s="197"/>
      <c r="P431" s="197"/>
      <c r="Q431" s="197"/>
      <c r="R431" s="197"/>
      <c r="S431" s="197"/>
      <c r="T431" s="197"/>
      <c r="U431" s="197"/>
      <c r="V431" s="197"/>
      <c r="W431" s="197"/>
      <c r="X431" s="197"/>
      <c r="Y431" s="197"/>
      <c r="Z431" s="197"/>
    </row>
    <row r="432" ht="15.75" customHeight="1">
      <c r="A432" s="180"/>
      <c r="B432" s="197"/>
      <c r="C432" s="152"/>
      <c r="D432" s="152"/>
      <c r="E432" s="152"/>
      <c r="F432" s="152"/>
      <c r="G432" s="197"/>
      <c r="H432" s="197"/>
      <c r="I432" s="152"/>
      <c r="J432" s="50"/>
      <c r="K432" s="50"/>
      <c r="L432" s="50"/>
      <c r="M432" s="50"/>
      <c r="N432" s="152"/>
      <c r="O432" s="197"/>
      <c r="P432" s="197"/>
      <c r="Q432" s="197"/>
      <c r="R432" s="197"/>
      <c r="S432" s="197"/>
      <c r="T432" s="197"/>
      <c r="U432" s="197"/>
      <c r="V432" s="197"/>
      <c r="W432" s="197"/>
      <c r="X432" s="197"/>
      <c r="Y432" s="197"/>
      <c r="Z432" s="197"/>
    </row>
    <row r="433" ht="15.75" customHeight="1">
      <c r="A433" s="180"/>
      <c r="B433" s="197"/>
      <c r="C433" s="152"/>
      <c r="D433" s="152"/>
      <c r="E433" s="152"/>
      <c r="F433" s="152"/>
      <c r="G433" s="197"/>
      <c r="H433" s="197"/>
      <c r="I433" s="152"/>
      <c r="J433" s="50"/>
      <c r="K433" s="50"/>
      <c r="L433" s="50"/>
      <c r="M433" s="50"/>
      <c r="N433" s="152"/>
      <c r="O433" s="197"/>
      <c r="P433" s="197"/>
      <c r="Q433" s="197"/>
      <c r="R433" s="197"/>
      <c r="S433" s="197"/>
      <c r="T433" s="197"/>
      <c r="U433" s="197"/>
      <c r="V433" s="197"/>
      <c r="W433" s="197"/>
      <c r="X433" s="197"/>
      <c r="Y433" s="197"/>
      <c r="Z433" s="197"/>
    </row>
    <row r="434" ht="15.75" customHeight="1">
      <c r="A434" s="180"/>
      <c r="B434" s="197"/>
      <c r="C434" s="152"/>
      <c r="D434" s="152"/>
      <c r="E434" s="197"/>
      <c r="F434" s="197"/>
      <c r="G434" s="197"/>
      <c r="H434" s="197"/>
      <c r="I434" s="152"/>
      <c r="J434" s="50"/>
      <c r="K434" s="50"/>
      <c r="L434" s="50"/>
      <c r="M434" s="50"/>
      <c r="N434" s="152"/>
      <c r="O434" s="197"/>
      <c r="P434" s="197"/>
      <c r="Q434" s="197"/>
      <c r="R434" s="197"/>
      <c r="S434" s="197"/>
      <c r="T434" s="197"/>
      <c r="U434" s="197"/>
      <c r="V434" s="197"/>
      <c r="W434" s="197"/>
      <c r="X434" s="197"/>
      <c r="Y434" s="197"/>
      <c r="Z434" s="197"/>
    </row>
    <row r="435" ht="15.75" customHeight="1">
      <c r="A435" s="180"/>
      <c r="B435" s="197"/>
      <c r="C435" s="152"/>
      <c r="D435" s="152"/>
      <c r="E435" s="197"/>
      <c r="F435" s="197"/>
      <c r="G435" s="197"/>
      <c r="H435" s="197"/>
      <c r="I435" s="152"/>
      <c r="J435" s="50"/>
      <c r="K435" s="50"/>
      <c r="L435" s="50"/>
      <c r="M435" s="50"/>
      <c r="N435" s="152"/>
      <c r="O435" s="197"/>
      <c r="P435" s="197"/>
      <c r="Q435" s="197"/>
      <c r="R435" s="197"/>
      <c r="S435" s="197"/>
      <c r="T435" s="197"/>
      <c r="U435" s="197"/>
      <c r="V435" s="197"/>
      <c r="W435" s="197"/>
      <c r="X435" s="197"/>
      <c r="Y435" s="197"/>
      <c r="Z435" s="197"/>
    </row>
    <row r="436" ht="15.75" customHeight="1">
      <c r="A436" s="180"/>
      <c r="B436" s="197"/>
      <c r="C436" s="152"/>
      <c r="D436" s="152"/>
      <c r="E436" s="152"/>
      <c r="F436" s="152"/>
      <c r="G436" s="197"/>
      <c r="H436" s="197"/>
      <c r="I436" s="152"/>
      <c r="J436" s="50"/>
      <c r="K436" s="50"/>
      <c r="L436" s="50"/>
      <c r="M436" s="50"/>
      <c r="N436" s="152"/>
      <c r="O436" s="197"/>
      <c r="P436" s="197"/>
      <c r="Q436" s="197"/>
      <c r="R436" s="197"/>
      <c r="S436" s="197"/>
      <c r="T436" s="197"/>
      <c r="U436" s="197"/>
      <c r="V436" s="197"/>
      <c r="W436" s="197"/>
      <c r="X436" s="197"/>
      <c r="Y436" s="197"/>
      <c r="Z436" s="197"/>
    </row>
    <row r="437" ht="15.75" customHeight="1">
      <c r="A437" s="180"/>
      <c r="B437" s="197"/>
      <c r="C437" s="152"/>
      <c r="D437" s="152"/>
      <c r="E437" s="152"/>
      <c r="F437" s="152"/>
      <c r="G437" s="197"/>
      <c r="H437" s="197"/>
      <c r="I437" s="152"/>
      <c r="J437" s="50"/>
      <c r="K437" s="50"/>
      <c r="L437" s="50"/>
      <c r="M437" s="50"/>
      <c r="N437" s="152"/>
      <c r="O437" s="197"/>
      <c r="P437" s="197"/>
      <c r="Q437" s="197"/>
      <c r="R437" s="197"/>
      <c r="S437" s="197"/>
      <c r="T437" s="197"/>
      <c r="U437" s="197"/>
      <c r="V437" s="197"/>
      <c r="W437" s="197"/>
      <c r="X437" s="197"/>
      <c r="Y437" s="197"/>
      <c r="Z437" s="197"/>
    </row>
    <row r="438" ht="15.75" customHeight="1">
      <c r="A438" s="180"/>
      <c r="B438" s="197"/>
      <c r="C438" s="152"/>
      <c r="D438" s="152"/>
      <c r="E438" s="152"/>
      <c r="F438" s="152"/>
      <c r="G438" s="197"/>
      <c r="H438" s="197"/>
      <c r="I438" s="152"/>
      <c r="J438" s="50"/>
      <c r="K438" s="50"/>
      <c r="L438" s="50"/>
      <c r="M438" s="50"/>
      <c r="N438" s="152"/>
      <c r="O438" s="197"/>
      <c r="P438" s="197"/>
      <c r="Q438" s="197"/>
      <c r="R438" s="197"/>
      <c r="S438" s="197"/>
      <c r="T438" s="197"/>
      <c r="U438" s="197"/>
      <c r="V438" s="197"/>
      <c r="W438" s="197"/>
      <c r="X438" s="197"/>
      <c r="Y438" s="197"/>
      <c r="Z438" s="197"/>
    </row>
    <row r="439" ht="15.75" customHeight="1">
      <c r="A439" s="180"/>
      <c r="B439" s="197"/>
      <c r="C439" s="197"/>
      <c r="D439" s="152"/>
      <c r="E439" s="197"/>
      <c r="F439" s="197"/>
      <c r="G439" s="197"/>
      <c r="H439" s="197"/>
      <c r="I439" s="152"/>
      <c r="J439" s="50"/>
      <c r="K439" s="50"/>
      <c r="L439" s="50"/>
      <c r="M439" s="50"/>
      <c r="N439" s="152"/>
      <c r="O439" s="197"/>
      <c r="P439" s="197"/>
      <c r="Q439" s="197"/>
      <c r="R439" s="197"/>
      <c r="S439" s="197"/>
      <c r="T439" s="197"/>
      <c r="U439" s="197"/>
      <c r="V439" s="197"/>
      <c r="W439" s="197"/>
      <c r="X439" s="197"/>
      <c r="Y439" s="197"/>
      <c r="Z439" s="197"/>
    </row>
    <row r="440" ht="15.75" customHeight="1">
      <c r="A440" s="180"/>
      <c r="B440" s="197"/>
      <c r="C440" s="152"/>
      <c r="D440" s="152"/>
      <c r="E440" s="152"/>
      <c r="F440" s="152"/>
      <c r="G440" s="197"/>
      <c r="H440" s="169"/>
      <c r="I440" s="152"/>
      <c r="J440" s="50"/>
      <c r="K440" s="50"/>
      <c r="L440" s="50"/>
      <c r="M440" s="50"/>
      <c r="N440" s="152"/>
      <c r="O440" s="197"/>
      <c r="P440" s="197"/>
      <c r="Q440" s="197"/>
      <c r="R440" s="197"/>
      <c r="S440" s="197"/>
      <c r="T440" s="197"/>
      <c r="U440" s="197"/>
      <c r="V440" s="197"/>
      <c r="W440" s="197"/>
      <c r="X440" s="197"/>
      <c r="Y440" s="197"/>
      <c r="Z440" s="197"/>
    </row>
    <row r="441" ht="15.75" customHeight="1">
      <c r="A441" s="180"/>
      <c r="B441" s="197"/>
      <c r="C441" s="152"/>
      <c r="D441" s="152"/>
      <c r="E441" s="152"/>
      <c r="F441" s="152"/>
      <c r="G441" s="197"/>
      <c r="H441" s="169"/>
      <c r="I441" s="152"/>
      <c r="J441" s="50"/>
      <c r="K441" s="50"/>
      <c r="L441" s="50"/>
      <c r="M441" s="50"/>
      <c r="N441" s="152"/>
      <c r="O441" s="197"/>
      <c r="P441" s="197"/>
      <c r="Q441" s="197"/>
      <c r="R441" s="197"/>
      <c r="S441" s="197"/>
      <c r="T441" s="197"/>
      <c r="U441" s="197"/>
      <c r="V441" s="197"/>
      <c r="W441" s="197"/>
      <c r="X441" s="197"/>
      <c r="Y441" s="197"/>
      <c r="Z441" s="197"/>
    </row>
    <row r="442" ht="15.75" customHeight="1">
      <c r="A442" s="180"/>
      <c r="B442" s="197"/>
      <c r="C442" s="152"/>
      <c r="D442" s="152"/>
      <c r="E442" s="152"/>
      <c r="F442" s="152"/>
      <c r="G442" s="197"/>
      <c r="H442" s="197"/>
      <c r="I442" s="152"/>
      <c r="J442" s="50"/>
      <c r="K442" s="50"/>
      <c r="L442" s="50"/>
      <c r="M442" s="50"/>
      <c r="N442" s="152"/>
      <c r="O442" s="197"/>
      <c r="P442" s="197"/>
      <c r="Q442" s="197"/>
      <c r="R442" s="197"/>
      <c r="S442" s="197"/>
      <c r="T442" s="197"/>
      <c r="U442" s="197"/>
      <c r="V442" s="197"/>
      <c r="W442" s="197"/>
      <c r="X442" s="197"/>
      <c r="Y442" s="197"/>
      <c r="Z442" s="197"/>
    </row>
    <row r="443" ht="15.75" customHeight="1">
      <c r="A443" s="180"/>
      <c r="B443" s="197"/>
      <c r="C443" s="152"/>
      <c r="D443" s="152"/>
      <c r="E443" s="152"/>
      <c r="F443" s="152"/>
      <c r="G443" s="197"/>
      <c r="H443" s="197"/>
      <c r="I443" s="152"/>
      <c r="J443" s="50"/>
      <c r="K443" s="50"/>
      <c r="L443" s="50"/>
      <c r="M443" s="50"/>
      <c r="N443" s="152"/>
      <c r="O443" s="197"/>
      <c r="P443" s="197"/>
      <c r="Q443" s="197"/>
      <c r="R443" s="197"/>
      <c r="S443" s="197"/>
      <c r="T443" s="197"/>
      <c r="U443" s="197"/>
      <c r="V443" s="197"/>
      <c r="W443" s="197"/>
      <c r="X443" s="197"/>
      <c r="Y443" s="197"/>
      <c r="Z443" s="197"/>
    </row>
    <row r="444" ht="15.75" customHeight="1">
      <c r="A444" s="180"/>
      <c r="B444" s="197"/>
      <c r="C444" s="152"/>
      <c r="D444" s="152"/>
      <c r="E444" s="152"/>
      <c r="F444" s="152"/>
      <c r="G444" s="197"/>
      <c r="H444" s="197"/>
      <c r="I444" s="152"/>
      <c r="J444" s="50"/>
      <c r="K444" s="50"/>
      <c r="L444" s="50"/>
      <c r="M444" s="50"/>
      <c r="N444" s="152"/>
      <c r="O444" s="197"/>
      <c r="P444" s="197"/>
      <c r="Q444" s="197"/>
      <c r="R444" s="197"/>
      <c r="S444" s="197"/>
      <c r="T444" s="197"/>
      <c r="U444" s="197"/>
      <c r="V444" s="197"/>
      <c r="W444" s="197"/>
      <c r="X444" s="197"/>
      <c r="Y444" s="197"/>
      <c r="Z444" s="197"/>
    </row>
    <row r="445" ht="15.75" customHeight="1">
      <c r="A445" s="180"/>
      <c r="B445" s="197"/>
      <c r="C445" s="152"/>
      <c r="D445" s="152"/>
      <c r="E445" s="152"/>
      <c r="F445" s="152"/>
      <c r="G445" s="197"/>
      <c r="H445" s="169"/>
      <c r="I445" s="152"/>
      <c r="J445" s="50"/>
      <c r="K445" s="50"/>
      <c r="L445" s="50"/>
      <c r="M445" s="50"/>
      <c r="N445" s="152"/>
      <c r="O445" s="197"/>
      <c r="P445" s="197"/>
      <c r="Q445" s="197"/>
      <c r="R445" s="197"/>
      <c r="S445" s="197"/>
      <c r="T445" s="197"/>
      <c r="U445" s="197"/>
      <c r="V445" s="197"/>
      <c r="W445" s="197"/>
      <c r="X445" s="197"/>
      <c r="Y445" s="197"/>
      <c r="Z445" s="197"/>
    </row>
    <row r="446" ht="15.75" customHeight="1">
      <c r="A446" s="180"/>
      <c r="B446" s="197"/>
      <c r="C446" s="152"/>
      <c r="D446" s="152"/>
      <c r="E446" s="197"/>
      <c r="F446" s="197"/>
      <c r="G446" s="197"/>
      <c r="H446" s="169"/>
      <c r="I446" s="152"/>
      <c r="J446" s="50"/>
      <c r="K446" s="50"/>
      <c r="L446" s="50"/>
      <c r="M446" s="50"/>
      <c r="N446" s="152"/>
      <c r="O446" s="197"/>
      <c r="P446" s="197"/>
      <c r="Q446" s="197"/>
      <c r="R446" s="197"/>
      <c r="S446" s="197"/>
      <c r="T446" s="197"/>
      <c r="U446" s="197"/>
      <c r="V446" s="197"/>
      <c r="W446" s="197"/>
      <c r="X446" s="197"/>
      <c r="Y446" s="197"/>
      <c r="Z446" s="197"/>
    </row>
    <row r="447" ht="15.75" customHeight="1">
      <c r="A447" s="180"/>
      <c r="B447" s="197"/>
      <c r="C447" s="152"/>
      <c r="D447" s="152"/>
      <c r="E447" s="152"/>
      <c r="F447" s="152"/>
      <c r="G447" s="197"/>
      <c r="H447" s="197"/>
      <c r="I447" s="152"/>
      <c r="J447" s="50"/>
      <c r="K447" s="50"/>
      <c r="L447" s="50"/>
      <c r="M447" s="50"/>
      <c r="N447" s="152"/>
      <c r="O447" s="197"/>
      <c r="P447" s="197"/>
      <c r="Q447" s="197"/>
      <c r="R447" s="197"/>
      <c r="S447" s="197"/>
      <c r="T447" s="197"/>
      <c r="U447" s="197"/>
      <c r="V447" s="197"/>
      <c r="W447" s="197"/>
      <c r="X447" s="197"/>
      <c r="Y447" s="197"/>
      <c r="Z447" s="197"/>
    </row>
    <row r="448" ht="15.75" customHeight="1">
      <c r="A448" s="180"/>
      <c r="B448" s="197"/>
      <c r="C448" s="152"/>
      <c r="D448" s="152"/>
      <c r="E448" s="152"/>
      <c r="F448" s="152"/>
      <c r="G448" s="197"/>
      <c r="H448" s="197"/>
      <c r="I448" s="152"/>
      <c r="J448" s="50"/>
      <c r="K448" s="50"/>
      <c r="L448" s="50"/>
      <c r="M448" s="50"/>
      <c r="N448" s="152"/>
      <c r="O448" s="197"/>
      <c r="P448" s="197"/>
      <c r="Q448" s="197"/>
      <c r="R448" s="197"/>
      <c r="S448" s="197"/>
      <c r="T448" s="197"/>
      <c r="U448" s="197"/>
      <c r="V448" s="197"/>
      <c r="W448" s="197"/>
      <c r="X448" s="197"/>
      <c r="Y448" s="197"/>
      <c r="Z448" s="197"/>
    </row>
    <row r="449" ht="15.75" customHeight="1">
      <c r="A449" s="180"/>
      <c r="B449" s="197"/>
      <c r="C449" s="152"/>
      <c r="D449" s="152"/>
      <c r="E449" s="152"/>
      <c r="F449" s="152"/>
      <c r="G449" s="197"/>
      <c r="H449" s="197"/>
      <c r="I449" s="152"/>
      <c r="J449" s="50"/>
      <c r="K449" s="50"/>
      <c r="L449" s="50"/>
      <c r="M449" s="50"/>
      <c r="N449" s="152"/>
      <c r="O449" s="197"/>
      <c r="P449" s="197"/>
      <c r="Q449" s="197"/>
      <c r="R449" s="197"/>
      <c r="S449" s="197"/>
      <c r="T449" s="197"/>
      <c r="U449" s="197"/>
      <c r="V449" s="197"/>
      <c r="W449" s="197"/>
      <c r="X449" s="197"/>
      <c r="Y449" s="197"/>
      <c r="Z449" s="197"/>
    </row>
    <row r="450" ht="15.75" customHeight="1">
      <c r="A450" s="180"/>
      <c r="B450" s="197"/>
      <c r="C450" s="152"/>
      <c r="D450" s="152"/>
      <c r="E450" s="152"/>
      <c r="F450" s="152"/>
      <c r="G450" s="197"/>
      <c r="H450" s="197"/>
      <c r="I450" s="152"/>
      <c r="J450" s="50"/>
      <c r="K450" s="50"/>
      <c r="L450" s="50"/>
      <c r="M450" s="50"/>
      <c r="N450" s="152"/>
      <c r="O450" s="197"/>
      <c r="P450" s="197"/>
      <c r="Q450" s="197"/>
      <c r="R450" s="197"/>
      <c r="S450" s="197"/>
      <c r="T450" s="197"/>
      <c r="U450" s="197"/>
      <c r="V450" s="197"/>
      <c r="W450" s="197"/>
      <c r="X450" s="197"/>
      <c r="Y450" s="197"/>
      <c r="Z450" s="197"/>
    </row>
    <row r="451" ht="15.75" customHeight="1">
      <c r="A451" s="180"/>
      <c r="B451" s="197"/>
      <c r="C451" s="152"/>
      <c r="D451" s="152"/>
      <c r="E451" s="152"/>
      <c r="F451" s="152"/>
      <c r="G451" s="197"/>
      <c r="H451" s="197"/>
      <c r="I451" s="152"/>
      <c r="J451" s="50"/>
      <c r="K451" s="50"/>
      <c r="L451" s="50"/>
      <c r="M451" s="50"/>
      <c r="N451" s="152"/>
      <c r="O451" s="197"/>
      <c r="P451" s="197"/>
      <c r="Q451" s="197"/>
      <c r="R451" s="197"/>
      <c r="S451" s="197"/>
      <c r="T451" s="197"/>
      <c r="U451" s="197"/>
      <c r="V451" s="197"/>
      <c r="W451" s="197"/>
      <c r="X451" s="197"/>
      <c r="Y451" s="197"/>
      <c r="Z451" s="197"/>
    </row>
    <row r="452" ht="15.75" customHeight="1">
      <c r="A452" s="180"/>
      <c r="B452" s="197"/>
      <c r="C452" s="197"/>
      <c r="D452" s="152"/>
      <c r="E452" s="152"/>
      <c r="F452" s="152"/>
      <c r="G452" s="197"/>
      <c r="H452" s="169"/>
      <c r="I452" s="152"/>
      <c r="J452" s="50"/>
      <c r="K452" s="50"/>
      <c r="L452" s="50"/>
      <c r="M452" s="50"/>
      <c r="N452" s="152"/>
      <c r="O452" s="197"/>
      <c r="P452" s="197"/>
      <c r="Q452" s="197"/>
      <c r="R452" s="197"/>
      <c r="S452" s="197"/>
      <c r="T452" s="197"/>
      <c r="U452" s="197"/>
      <c r="V452" s="197"/>
      <c r="W452" s="197"/>
      <c r="X452" s="197"/>
      <c r="Y452" s="197"/>
      <c r="Z452" s="197"/>
    </row>
    <row r="453" ht="15.75" customHeight="1">
      <c r="A453" s="180"/>
      <c r="B453" s="197"/>
      <c r="C453" s="152"/>
      <c r="D453" s="152"/>
      <c r="E453" s="152"/>
      <c r="F453" s="152"/>
      <c r="G453" s="197"/>
      <c r="H453" s="197"/>
      <c r="I453" s="152"/>
      <c r="J453" s="50"/>
      <c r="K453" s="50"/>
      <c r="L453" s="50"/>
      <c r="M453" s="50"/>
      <c r="N453" s="152"/>
      <c r="O453" s="197"/>
      <c r="P453" s="197"/>
      <c r="Q453" s="197"/>
      <c r="R453" s="197"/>
      <c r="S453" s="197"/>
      <c r="T453" s="197"/>
      <c r="U453" s="197"/>
      <c r="V453" s="197"/>
      <c r="W453" s="197"/>
      <c r="X453" s="197"/>
      <c r="Y453" s="197"/>
      <c r="Z453" s="197"/>
    </row>
    <row r="454" ht="15.75" customHeight="1">
      <c r="A454" s="180"/>
      <c r="B454" s="197"/>
      <c r="C454" s="152"/>
      <c r="D454" s="152"/>
      <c r="E454" s="152"/>
      <c r="F454" s="152"/>
      <c r="G454" s="197"/>
      <c r="H454" s="197"/>
      <c r="I454" s="152"/>
      <c r="J454" s="50"/>
      <c r="K454" s="50"/>
      <c r="L454" s="50"/>
      <c r="M454" s="50"/>
      <c r="N454" s="152"/>
      <c r="O454" s="197"/>
      <c r="P454" s="197"/>
      <c r="Q454" s="197"/>
      <c r="R454" s="197"/>
      <c r="S454" s="197"/>
      <c r="T454" s="197"/>
      <c r="U454" s="197"/>
      <c r="V454" s="197"/>
      <c r="W454" s="197"/>
      <c r="X454" s="197"/>
      <c r="Y454" s="197"/>
      <c r="Z454" s="197"/>
    </row>
    <row r="455" ht="15.75" customHeight="1">
      <c r="A455" s="180"/>
      <c r="B455" s="197"/>
      <c r="C455" s="152"/>
      <c r="D455" s="152"/>
      <c r="E455" s="197"/>
      <c r="F455" s="197"/>
      <c r="G455" s="197"/>
      <c r="H455" s="197"/>
      <c r="I455" s="152"/>
      <c r="J455" s="50"/>
      <c r="K455" s="50"/>
      <c r="L455" s="50"/>
      <c r="M455" s="50"/>
      <c r="N455" s="152"/>
      <c r="O455" s="197"/>
      <c r="P455" s="197"/>
      <c r="Q455" s="197"/>
      <c r="R455" s="197"/>
      <c r="S455" s="197"/>
      <c r="T455" s="197"/>
      <c r="U455" s="197"/>
      <c r="V455" s="197"/>
      <c r="W455" s="197"/>
      <c r="X455" s="197"/>
      <c r="Y455" s="197"/>
      <c r="Z455" s="197"/>
    </row>
    <row r="456" ht="15.75" customHeight="1">
      <c r="A456" s="180"/>
      <c r="B456" s="197"/>
      <c r="C456" s="152"/>
      <c r="D456" s="152"/>
      <c r="E456" s="152"/>
      <c r="F456" s="152"/>
      <c r="G456" s="197"/>
      <c r="H456" s="197"/>
      <c r="I456" s="152"/>
      <c r="J456" s="50"/>
      <c r="K456" s="50"/>
      <c r="L456" s="50"/>
      <c r="M456" s="50"/>
      <c r="N456" s="152"/>
      <c r="O456" s="197"/>
      <c r="P456" s="197"/>
      <c r="Q456" s="197"/>
      <c r="R456" s="197"/>
      <c r="S456" s="197"/>
      <c r="T456" s="197"/>
      <c r="U456" s="197"/>
      <c r="V456" s="197"/>
      <c r="W456" s="197"/>
      <c r="X456" s="197"/>
      <c r="Y456" s="197"/>
      <c r="Z456" s="197"/>
    </row>
    <row r="457" ht="15.75" customHeight="1">
      <c r="A457" s="180"/>
      <c r="B457" s="197"/>
      <c r="C457" s="152"/>
      <c r="D457" s="152"/>
      <c r="E457" s="197"/>
      <c r="F457" s="197"/>
      <c r="G457" s="197"/>
      <c r="H457" s="197"/>
      <c r="I457" s="152"/>
      <c r="J457" s="50"/>
      <c r="K457" s="50"/>
      <c r="L457" s="50"/>
      <c r="M457" s="50"/>
      <c r="N457" s="152"/>
      <c r="O457" s="197"/>
      <c r="P457" s="197"/>
      <c r="Q457" s="197"/>
      <c r="R457" s="197"/>
      <c r="S457" s="197"/>
      <c r="T457" s="197"/>
      <c r="U457" s="197"/>
      <c r="V457" s="197"/>
      <c r="W457" s="197"/>
      <c r="X457" s="197"/>
      <c r="Y457" s="197"/>
      <c r="Z457" s="197"/>
    </row>
    <row r="458" ht="15.75" customHeight="1">
      <c r="A458" s="180"/>
      <c r="B458" s="197"/>
      <c r="C458" s="152"/>
      <c r="D458" s="152"/>
      <c r="E458" s="152"/>
      <c r="F458" s="152"/>
      <c r="G458" s="197"/>
      <c r="H458" s="169"/>
      <c r="I458" s="152"/>
      <c r="J458" s="50"/>
      <c r="K458" s="50"/>
      <c r="L458" s="50"/>
      <c r="M458" s="50"/>
      <c r="N458" s="152"/>
      <c r="O458" s="197"/>
      <c r="P458" s="197"/>
      <c r="Q458" s="197"/>
      <c r="R458" s="197"/>
      <c r="S458" s="197"/>
      <c r="T458" s="197"/>
      <c r="U458" s="197"/>
      <c r="V458" s="197"/>
      <c r="W458" s="197"/>
      <c r="X458" s="197"/>
      <c r="Y458" s="197"/>
      <c r="Z458" s="197"/>
    </row>
    <row r="459" ht="15.75" customHeight="1">
      <c r="A459" s="180"/>
      <c r="B459" s="197"/>
      <c r="C459" s="152"/>
      <c r="D459" s="152"/>
      <c r="E459" s="152"/>
      <c r="F459" s="152"/>
      <c r="G459" s="197"/>
      <c r="H459" s="169"/>
      <c r="I459" s="152"/>
      <c r="J459" s="50"/>
      <c r="K459" s="50"/>
      <c r="L459" s="50"/>
      <c r="M459" s="50"/>
      <c r="N459" s="152"/>
      <c r="O459" s="197"/>
      <c r="P459" s="197"/>
      <c r="Q459" s="197"/>
      <c r="R459" s="197"/>
      <c r="S459" s="197"/>
      <c r="T459" s="197"/>
      <c r="U459" s="197"/>
      <c r="V459" s="197"/>
      <c r="W459" s="197"/>
      <c r="X459" s="197"/>
      <c r="Y459" s="197"/>
      <c r="Z459" s="197"/>
    </row>
    <row r="460" ht="15.75" customHeight="1">
      <c r="A460" s="180"/>
      <c r="B460" s="197"/>
      <c r="C460" s="152"/>
      <c r="D460" s="152"/>
      <c r="E460" s="152"/>
      <c r="F460" s="152"/>
      <c r="G460" s="197"/>
      <c r="H460" s="169"/>
      <c r="I460" s="152"/>
      <c r="J460" s="50"/>
      <c r="K460" s="50"/>
      <c r="L460" s="50"/>
      <c r="M460" s="50"/>
      <c r="N460" s="152"/>
      <c r="O460" s="197"/>
      <c r="P460" s="197"/>
      <c r="Q460" s="197"/>
      <c r="R460" s="197"/>
      <c r="S460" s="197"/>
      <c r="T460" s="197"/>
      <c r="U460" s="197"/>
      <c r="V460" s="197"/>
      <c r="W460" s="197"/>
      <c r="X460" s="197"/>
      <c r="Y460" s="197"/>
      <c r="Z460" s="197"/>
    </row>
    <row r="461" ht="15.75" customHeight="1">
      <c r="A461" s="180"/>
      <c r="B461" s="197"/>
      <c r="C461" s="197"/>
      <c r="D461" s="152"/>
      <c r="E461" s="152"/>
      <c r="F461" s="152"/>
      <c r="G461" s="197"/>
      <c r="H461" s="169"/>
      <c r="I461" s="152"/>
      <c r="J461" s="50"/>
      <c r="K461" s="50"/>
      <c r="L461" s="50"/>
      <c r="M461" s="50"/>
      <c r="N461" s="152"/>
      <c r="O461" s="197"/>
      <c r="P461" s="197"/>
      <c r="Q461" s="197"/>
      <c r="R461" s="197"/>
      <c r="S461" s="197"/>
      <c r="T461" s="197"/>
      <c r="U461" s="197"/>
      <c r="V461" s="197"/>
      <c r="W461" s="197"/>
      <c r="X461" s="197"/>
      <c r="Y461" s="197"/>
      <c r="Z461" s="197"/>
    </row>
    <row r="462" ht="15.75" customHeight="1">
      <c r="A462" s="180"/>
      <c r="B462" s="197"/>
      <c r="C462" s="152"/>
      <c r="D462" s="152"/>
      <c r="E462" s="152"/>
      <c r="F462" s="152"/>
      <c r="G462" s="197"/>
      <c r="H462" s="197"/>
      <c r="I462" s="152"/>
      <c r="J462" s="50"/>
      <c r="K462" s="50"/>
      <c r="L462" s="50"/>
      <c r="M462" s="50"/>
      <c r="N462" s="152"/>
      <c r="O462" s="197"/>
      <c r="P462" s="197"/>
      <c r="Q462" s="197"/>
      <c r="R462" s="197"/>
      <c r="S462" s="197"/>
      <c r="T462" s="197"/>
      <c r="U462" s="197"/>
      <c r="V462" s="197"/>
      <c r="W462" s="197"/>
      <c r="X462" s="197"/>
      <c r="Y462" s="197"/>
      <c r="Z462" s="197"/>
    </row>
    <row r="463" ht="15.75" customHeight="1">
      <c r="A463" s="180"/>
      <c r="B463" s="197"/>
      <c r="C463" s="152"/>
      <c r="D463" s="152"/>
      <c r="E463" s="152"/>
      <c r="F463" s="152"/>
      <c r="G463" s="197"/>
      <c r="H463" s="197"/>
      <c r="I463" s="152"/>
      <c r="J463" s="50"/>
      <c r="K463" s="50"/>
      <c r="L463" s="50"/>
      <c r="M463" s="50"/>
      <c r="N463" s="152"/>
      <c r="O463" s="197"/>
      <c r="P463" s="197"/>
      <c r="Q463" s="197"/>
      <c r="R463" s="197"/>
      <c r="S463" s="197"/>
      <c r="T463" s="197"/>
      <c r="U463" s="197"/>
      <c r="V463" s="197"/>
      <c r="W463" s="197"/>
      <c r="X463" s="197"/>
      <c r="Y463" s="197"/>
      <c r="Z463" s="197"/>
    </row>
    <row r="464" ht="15.75" customHeight="1">
      <c r="A464" s="180"/>
      <c r="B464" s="197"/>
      <c r="C464" s="152"/>
      <c r="D464" s="152"/>
      <c r="E464" s="152"/>
      <c r="F464" s="152"/>
      <c r="G464" s="197"/>
      <c r="H464" s="169"/>
      <c r="I464" s="152"/>
      <c r="J464" s="50"/>
      <c r="K464" s="50"/>
      <c r="L464" s="50"/>
      <c r="M464" s="50"/>
      <c r="N464" s="152"/>
      <c r="O464" s="197"/>
      <c r="P464" s="197"/>
      <c r="Q464" s="197"/>
      <c r="R464" s="197"/>
      <c r="S464" s="197"/>
      <c r="T464" s="197"/>
      <c r="U464" s="197"/>
      <c r="V464" s="197"/>
      <c r="W464" s="197"/>
      <c r="X464" s="197"/>
      <c r="Y464" s="197"/>
      <c r="Z464" s="197"/>
    </row>
    <row r="465" ht="15.75" customHeight="1">
      <c r="A465" s="180"/>
      <c r="B465" s="197"/>
      <c r="C465" s="152"/>
      <c r="D465" s="152"/>
      <c r="E465" s="152"/>
      <c r="F465" s="152"/>
      <c r="G465" s="197"/>
      <c r="H465" s="197"/>
      <c r="I465" s="152"/>
      <c r="J465" s="50"/>
      <c r="K465" s="50"/>
      <c r="L465" s="50"/>
      <c r="M465" s="50"/>
      <c r="N465" s="152"/>
      <c r="O465" s="197"/>
      <c r="P465" s="197"/>
      <c r="Q465" s="197"/>
      <c r="R465" s="197"/>
      <c r="S465" s="197"/>
      <c r="T465" s="197"/>
      <c r="U465" s="197"/>
      <c r="V465" s="197"/>
      <c r="W465" s="197"/>
      <c r="X465" s="197"/>
      <c r="Y465" s="197"/>
      <c r="Z465" s="197"/>
    </row>
    <row r="466" ht="15.75" customHeight="1">
      <c r="A466" s="180"/>
      <c r="B466" s="197"/>
      <c r="C466" s="152"/>
      <c r="D466" s="152"/>
      <c r="E466" s="152"/>
      <c r="F466" s="152"/>
      <c r="G466" s="197"/>
      <c r="H466" s="169"/>
      <c r="I466" s="152"/>
      <c r="J466" s="50"/>
      <c r="K466" s="50"/>
      <c r="L466" s="50"/>
      <c r="M466" s="50"/>
      <c r="N466" s="152"/>
      <c r="O466" s="197"/>
      <c r="P466" s="197"/>
      <c r="Q466" s="197"/>
      <c r="R466" s="197"/>
      <c r="S466" s="197"/>
      <c r="T466" s="197"/>
      <c r="U466" s="197"/>
      <c r="V466" s="197"/>
      <c r="W466" s="197"/>
      <c r="X466" s="197"/>
      <c r="Y466" s="197"/>
      <c r="Z466" s="197"/>
    </row>
    <row r="467" ht="15.75" customHeight="1">
      <c r="A467" s="180"/>
      <c r="B467" s="197"/>
      <c r="C467" s="152"/>
      <c r="D467" s="152"/>
      <c r="E467" s="197"/>
      <c r="F467" s="197"/>
      <c r="G467" s="197"/>
      <c r="H467" s="197"/>
      <c r="I467" s="152"/>
      <c r="J467" s="50"/>
      <c r="K467" s="50"/>
      <c r="L467" s="50"/>
      <c r="M467" s="50"/>
      <c r="N467" s="152"/>
      <c r="O467" s="197"/>
      <c r="P467" s="197"/>
      <c r="Q467" s="197"/>
      <c r="R467" s="197"/>
      <c r="S467" s="197"/>
      <c r="T467" s="197"/>
      <c r="U467" s="197"/>
      <c r="V467" s="197"/>
      <c r="W467" s="197"/>
      <c r="X467" s="197"/>
      <c r="Y467" s="197"/>
      <c r="Z467" s="197"/>
    </row>
    <row r="468" ht="15.75" customHeight="1">
      <c r="A468" s="180"/>
      <c r="B468" s="197"/>
      <c r="C468" s="152"/>
      <c r="D468" s="152"/>
      <c r="E468" s="152"/>
      <c r="F468" s="152"/>
      <c r="G468" s="197"/>
      <c r="H468" s="169"/>
      <c r="I468" s="152"/>
      <c r="J468" s="50"/>
      <c r="K468" s="50"/>
      <c r="L468" s="50"/>
      <c r="M468" s="50"/>
      <c r="N468" s="152"/>
      <c r="O468" s="197"/>
      <c r="P468" s="197"/>
      <c r="Q468" s="197"/>
      <c r="R468" s="197"/>
      <c r="S468" s="197"/>
      <c r="T468" s="197"/>
      <c r="U468" s="197"/>
      <c r="V468" s="197"/>
      <c r="W468" s="197"/>
      <c r="X468" s="197"/>
      <c r="Y468" s="197"/>
      <c r="Z468" s="197"/>
    </row>
    <row r="469" ht="15.75" customHeight="1">
      <c r="A469" s="180"/>
      <c r="B469" s="197"/>
      <c r="C469" s="152"/>
      <c r="D469" s="152"/>
      <c r="E469" s="152"/>
      <c r="F469" s="152"/>
      <c r="G469" s="197"/>
      <c r="H469" s="169"/>
      <c r="I469" s="152"/>
      <c r="J469" s="50"/>
      <c r="K469" s="50"/>
      <c r="L469" s="50"/>
      <c r="M469" s="50"/>
      <c r="N469" s="152"/>
      <c r="O469" s="197"/>
      <c r="P469" s="197"/>
      <c r="Q469" s="197"/>
      <c r="R469" s="197"/>
      <c r="S469" s="197"/>
      <c r="T469" s="197"/>
      <c r="U469" s="197"/>
      <c r="V469" s="197"/>
      <c r="W469" s="197"/>
      <c r="X469" s="197"/>
      <c r="Y469" s="197"/>
      <c r="Z469" s="197"/>
    </row>
    <row r="470" ht="15.75" customHeight="1">
      <c r="A470" s="180"/>
      <c r="B470" s="197"/>
      <c r="C470" s="152"/>
      <c r="D470" s="152"/>
      <c r="E470" s="197"/>
      <c r="F470" s="197"/>
      <c r="G470" s="197"/>
      <c r="H470" s="197"/>
      <c r="I470" s="152"/>
      <c r="J470" s="50"/>
      <c r="K470" s="50"/>
      <c r="L470" s="50"/>
      <c r="M470" s="50"/>
      <c r="N470" s="152"/>
      <c r="O470" s="197"/>
      <c r="P470" s="197"/>
      <c r="Q470" s="197"/>
      <c r="R470" s="197"/>
      <c r="S470" s="197"/>
      <c r="T470" s="197"/>
      <c r="U470" s="197"/>
      <c r="V470" s="197"/>
      <c r="W470" s="197"/>
      <c r="X470" s="197"/>
      <c r="Y470" s="197"/>
      <c r="Z470" s="197"/>
    </row>
    <row r="471" ht="15.75" customHeight="1">
      <c r="A471" s="180"/>
      <c r="B471" s="197"/>
      <c r="C471" s="152"/>
      <c r="D471" s="152"/>
      <c r="E471" s="197"/>
      <c r="F471" s="197"/>
      <c r="G471" s="197"/>
      <c r="H471" s="197"/>
      <c r="I471" s="152"/>
      <c r="J471" s="50"/>
      <c r="K471" s="50"/>
      <c r="L471" s="50"/>
      <c r="M471" s="50"/>
      <c r="N471" s="152"/>
      <c r="O471" s="197"/>
      <c r="P471" s="197"/>
      <c r="Q471" s="197"/>
      <c r="R471" s="197"/>
      <c r="S471" s="197"/>
      <c r="T471" s="197"/>
      <c r="U471" s="197"/>
      <c r="V471" s="197"/>
      <c r="W471" s="197"/>
      <c r="X471" s="197"/>
      <c r="Y471" s="197"/>
      <c r="Z471" s="197"/>
    </row>
    <row r="472" ht="15.75" customHeight="1">
      <c r="A472" s="180"/>
      <c r="B472" s="197"/>
      <c r="C472" s="152"/>
      <c r="D472" s="152"/>
      <c r="E472" s="197"/>
      <c r="F472" s="197"/>
      <c r="G472" s="197"/>
      <c r="H472" s="169"/>
      <c r="I472" s="152"/>
      <c r="J472" s="50"/>
      <c r="K472" s="50"/>
      <c r="L472" s="50"/>
      <c r="M472" s="50"/>
      <c r="N472" s="152"/>
      <c r="O472" s="197"/>
      <c r="P472" s="197"/>
      <c r="Q472" s="197"/>
      <c r="R472" s="197"/>
      <c r="S472" s="197"/>
      <c r="T472" s="197"/>
      <c r="U472" s="197"/>
      <c r="V472" s="197"/>
      <c r="W472" s="197"/>
      <c r="X472" s="197"/>
      <c r="Y472" s="197"/>
      <c r="Z472" s="197"/>
    </row>
    <row r="473" ht="15.75" customHeight="1">
      <c r="A473" s="180"/>
      <c r="B473" s="197"/>
      <c r="C473" s="152"/>
      <c r="D473" s="152"/>
      <c r="E473" s="152"/>
      <c r="F473" s="152"/>
      <c r="G473" s="197"/>
      <c r="H473" s="169"/>
      <c r="I473" s="152"/>
      <c r="J473" s="50"/>
      <c r="K473" s="50"/>
      <c r="L473" s="50"/>
      <c r="M473" s="50"/>
      <c r="N473" s="152"/>
      <c r="O473" s="197"/>
      <c r="P473" s="197"/>
      <c r="Q473" s="197"/>
      <c r="R473" s="197"/>
      <c r="S473" s="197"/>
      <c r="T473" s="197"/>
      <c r="U473" s="197"/>
      <c r="V473" s="197"/>
      <c r="W473" s="197"/>
      <c r="X473" s="197"/>
      <c r="Y473" s="197"/>
      <c r="Z473" s="197"/>
    </row>
    <row r="474" ht="15.75" customHeight="1">
      <c r="A474" s="180"/>
      <c r="B474" s="197"/>
      <c r="C474" s="152"/>
      <c r="D474" s="152"/>
      <c r="E474" s="152"/>
      <c r="F474" s="152"/>
      <c r="G474" s="197"/>
      <c r="H474" s="169"/>
      <c r="I474" s="152"/>
      <c r="J474" s="50"/>
      <c r="K474" s="50"/>
      <c r="L474" s="50"/>
      <c r="M474" s="50"/>
      <c r="N474" s="152"/>
      <c r="O474" s="197"/>
      <c r="P474" s="197"/>
      <c r="Q474" s="197"/>
      <c r="R474" s="197"/>
      <c r="S474" s="197"/>
      <c r="T474" s="197"/>
      <c r="U474" s="197"/>
      <c r="V474" s="197"/>
      <c r="W474" s="197"/>
      <c r="X474" s="197"/>
      <c r="Y474" s="197"/>
      <c r="Z474" s="197"/>
    </row>
    <row r="475" ht="15.75" customHeight="1">
      <c r="A475" s="180"/>
      <c r="B475" s="197"/>
      <c r="C475" s="152"/>
      <c r="D475" s="152"/>
      <c r="E475" s="152"/>
      <c r="F475" s="152"/>
      <c r="G475" s="197"/>
      <c r="H475" s="197"/>
      <c r="I475" s="152"/>
      <c r="J475" s="50"/>
      <c r="K475" s="50"/>
      <c r="L475" s="50"/>
      <c r="M475" s="50"/>
      <c r="N475" s="152"/>
      <c r="O475" s="197"/>
      <c r="P475" s="197"/>
      <c r="Q475" s="197"/>
      <c r="R475" s="197"/>
      <c r="S475" s="197"/>
      <c r="T475" s="197"/>
      <c r="U475" s="197"/>
      <c r="V475" s="197"/>
      <c r="W475" s="197"/>
      <c r="X475" s="197"/>
      <c r="Y475" s="197"/>
      <c r="Z475" s="197"/>
    </row>
    <row r="476" ht="15.75" customHeight="1">
      <c r="A476" s="180"/>
      <c r="B476" s="197"/>
      <c r="C476" s="152"/>
      <c r="D476" s="152"/>
      <c r="E476" s="152"/>
      <c r="F476" s="152"/>
      <c r="G476" s="197"/>
      <c r="H476" s="169"/>
      <c r="I476" s="152"/>
      <c r="J476" s="50"/>
      <c r="K476" s="50"/>
      <c r="L476" s="50"/>
      <c r="M476" s="50"/>
      <c r="N476" s="152"/>
      <c r="O476" s="197"/>
      <c r="P476" s="197"/>
      <c r="Q476" s="197"/>
      <c r="R476" s="197"/>
      <c r="S476" s="197"/>
      <c r="T476" s="197"/>
      <c r="U476" s="197"/>
      <c r="V476" s="197"/>
      <c r="W476" s="197"/>
      <c r="X476" s="197"/>
      <c r="Y476" s="197"/>
      <c r="Z476" s="197"/>
    </row>
    <row r="477" ht="15.75" customHeight="1">
      <c r="A477" s="180"/>
      <c r="B477" s="197"/>
      <c r="C477" s="152"/>
      <c r="D477" s="152"/>
      <c r="E477" s="197"/>
      <c r="F477" s="197"/>
      <c r="G477" s="197"/>
      <c r="H477" s="197"/>
      <c r="I477" s="152"/>
      <c r="J477" s="50"/>
      <c r="K477" s="50"/>
      <c r="L477" s="50"/>
      <c r="M477" s="50"/>
      <c r="N477" s="152"/>
      <c r="O477" s="197"/>
      <c r="P477" s="197"/>
      <c r="Q477" s="197"/>
      <c r="R477" s="197"/>
      <c r="S477" s="197"/>
      <c r="T477" s="197"/>
      <c r="U477" s="197"/>
      <c r="V477" s="197"/>
      <c r="W477" s="197"/>
      <c r="X477" s="197"/>
      <c r="Y477" s="197"/>
      <c r="Z477" s="197"/>
    </row>
    <row r="478" ht="15.75" customHeight="1">
      <c r="A478" s="180"/>
      <c r="B478" s="197"/>
      <c r="C478" s="152"/>
      <c r="D478" s="152"/>
      <c r="E478" s="197"/>
      <c r="F478" s="197"/>
      <c r="G478" s="197"/>
      <c r="H478" s="169"/>
      <c r="I478" s="152"/>
      <c r="J478" s="50"/>
      <c r="K478" s="50"/>
      <c r="L478" s="50"/>
      <c r="M478" s="50"/>
      <c r="N478" s="152"/>
      <c r="O478" s="197"/>
      <c r="P478" s="197"/>
      <c r="Q478" s="197"/>
      <c r="R478" s="197"/>
      <c r="S478" s="197"/>
      <c r="T478" s="197"/>
      <c r="U478" s="197"/>
      <c r="V478" s="197"/>
      <c r="W478" s="197"/>
      <c r="X478" s="197"/>
      <c r="Y478" s="197"/>
      <c r="Z478" s="197"/>
    </row>
    <row r="479" ht="15.75" customHeight="1">
      <c r="A479" s="180"/>
      <c r="B479" s="197"/>
      <c r="C479" s="152"/>
      <c r="D479" s="152"/>
      <c r="E479" s="197"/>
      <c r="F479" s="197"/>
      <c r="G479" s="197"/>
      <c r="H479" s="197"/>
      <c r="I479" s="152"/>
      <c r="J479" s="50"/>
      <c r="K479" s="50"/>
      <c r="L479" s="50"/>
      <c r="M479" s="50"/>
      <c r="N479" s="152"/>
      <c r="O479" s="197"/>
      <c r="P479" s="197"/>
      <c r="Q479" s="197"/>
      <c r="R479" s="197"/>
      <c r="S479" s="197"/>
      <c r="T479" s="197"/>
      <c r="U479" s="197"/>
      <c r="V479" s="197"/>
      <c r="W479" s="197"/>
      <c r="X479" s="197"/>
      <c r="Y479" s="197"/>
      <c r="Z479" s="197"/>
    </row>
    <row r="480" ht="15.75" customHeight="1">
      <c r="A480" s="180"/>
      <c r="B480" s="197"/>
      <c r="C480" s="152"/>
      <c r="D480" s="152"/>
      <c r="E480" s="197"/>
      <c r="F480" s="197"/>
      <c r="G480" s="197"/>
      <c r="H480" s="197"/>
      <c r="I480" s="152"/>
      <c r="J480" s="50"/>
      <c r="K480" s="50"/>
      <c r="L480" s="50"/>
      <c r="M480" s="50"/>
      <c r="N480" s="152"/>
      <c r="O480" s="197"/>
      <c r="P480" s="197"/>
      <c r="Q480" s="197"/>
      <c r="R480" s="197"/>
      <c r="S480" s="197"/>
      <c r="T480" s="197"/>
      <c r="U480" s="197"/>
      <c r="V480" s="197"/>
      <c r="W480" s="197"/>
      <c r="X480" s="197"/>
      <c r="Y480" s="197"/>
      <c r="Z480" s="197"/>
    </row>
    <row r="481" ht="15.75" customHeight="1">
      <c r="A481" s="180"/>
      <c r="B481" s="197"/>
      <c r="C481" s="152"/>
      <c r="D481" s="152"/>
      <c r="E481" s="197"/>
      <c r="F481" s="197"/>
      <c r="G481" s="197"/>
      <c r="H481" s="197"/>
      <c r="I481" s="152"/>
      <c r="J481" s="50"/>
      <c r="K481" s="50"/>
      <c r="L481" s="50"/>
      <c r="M481" s="50"/>
      <c r="N481" s="152"/>
      <c r="O481" s="197"/>
      <c r="P481" s="197"/>
      <c r="Q481" s="197"/>
      <c r="R481" s="197"/>
      <c r="S481" s="197"/>
      <c r="T481" s="197"/>
      <c r="U481" s="197"/>
      <c r="V481" s="197"/>
      <c r="W481" s="197"/>
      <c r="X481" s="197"/>
      <c r="Y481" s="197"/>
      <c r="Z481" s="197"/>
    </row>
    <row r="482" ht="15.75" customHeight="1">
      <c r="A482" s="180"/>
      <c r="B482" s="197"/>
      <c r="C482" s="152"/>
      <c r="D482" s="152"/>
      <c r="E482" s="197"/>
      <c r="F482" s="197"/>
      <c r="G482" s="197"/>
      <c r="H482" s="169"/>
      <c r="I482" s="152"/>
      <c r="J482" s="50"/>
      <c r="K482" s="50"/>
      <c r="L482" s="50"/>
      <c r="M482" s="50"/>
      <c r="N482" s="152"/>
      <c r="O482" s="197"/>
      <c r="P482" s="197"/>
      <c r="Q482" s="197"/>
      <c r="R482" s="197"/>
      <c r="S482" s="197"/>
      <c r="T482" s="197"/>
      <c r="U482" s="197"/>
      <c r="V482" s="197"/>
      <c r="W482" s="197"/>
      <c r="X482" s="197"/>
      <c r="Y482" s="197"/>
      <c r="Z482" s="197"/>
    </row>
    <row r="483" ht="15.75" customHeight="1">
      <c r="A483" s="180"/>
      <c r="B483" s="197"/>
      <c r="C483" s="152"/>
      <c r="D483" s="152"/>
      <c r="E483" s="152"/>
      <c r="F483" s="152"/>
      <c r="G483" s="197"/>
      <c r="H483" s="169"/>
      <c r="I483" s="152"/>
      <c r="J483" s="50"/>
      <c r="K483" s="50"/>
      <c r="L483" s="50"/>
      <c r="M483" s="50"/>
      <c r="N483" s="152"/>
      <c r="O483" s="197"/>
      <c r="P483" s="197"/>
      <c r="Q483" s="197"/>
      <c r="R483" s="197"/>
      <c r="S483" s="197"/>
      <c r="T483" s="197"/>
      <c r="U483" s="197"/>
      <c r="V483" s="197"/>
      <c r="W483" s="197"/>
      <c r="X483" s="197"/>
      <c r="Y483" s="197"/>
      <c r="Z483" s="197"/>
    </row>
    <row r="484" ht="15.75" customHeight="1">
      <c r="A484" s="180"/>
      <c r="B484" s="197"/>
      <c r="C484" s="152"/>
      <c r="D484" s="152"/>
      <c r="E484" s="152"/>
      <c r="F484" s="152"/>
      <c r="G484" s="197"/>
      <c r="H484" s="197"/>
      <c r="I484" s="152"/>
      <c r="J484" s="50"/>
      <c r="K484" s="50"/>
      <c r="L484" s="50"/>
      <c r="M484" s="50"/>
      <c r="N484" s="152"/>
      <c r="O484" s="197"/>
      <c r="P484" s="197"/>
      <c r="Q484" s="197"/>
      <c r="R484" s="197"/>
      <c r="S484" s="197"/>
      <c r="T484" s="197"/>
      <c r="U484" s="197"/>
      <c r="V484" s="197"/>
      <c r="W484" s="197"/>
      <c r="X484" s="197"/>
      <c r="Y484" s="197"/>
      <c r="Z484" s="197"/>
    </row>
    <row r="485" ht="15.75" customHeight="1">
      <c r="A485" s="180"/>
      <c r="B485" s="197"/>
      <c r="C485" s="152"/>
      <c r="D485" s="152"/>
      <c r="E485" s="152"/>
      <c r="F485" s="152"/>
      <c r="G485" s="197"/>
      <c r="H485" s="169"/>
      <c r="I485" s="152"/>
      <c r="J485" s="50"/>
      <c r="K485" s="50"/>
      <c r="L485" s="50"/>
      <c r="M485" s="50"/>
      <c r="N485" s="152"/>
      <c r="O485" s="197"/>
      <c r="P485" s="197"/>
      <c r="Q485" s="197"/>
      <c r="R485" s="197"/>
      <c r="S485" s="197"/>
      <c r="T485" s="197"/>
      <c r="U485" s="197"/>
      <c r="V485" s="197"/>
      <c r="W485" s="197"/>
      <c r="X485" s="197"/>
      <c r="Y485" s="197"/>
      <c r="Z485" s="197"/>
    </row>
    <row r="486" ht="15.75" customHeight="1">
      <c r="A486" s="180"/>
      <c r="B486" s="197"/>
      <c r="C486" s="152"/>
      <c r="D486" s="152"/>
      <c r="E486" s="197"/>
      <c r="F486" s="197"/>
      <c r="G486" s="197"/>
      <c r="H486" s="169"/>
      <c r="I486" s="152"/>
      <c r="J486" s="50"/>
      <c r="K486" s="50"/>
      <c r="L486" s="50"/>
      <c r="M486" s="50"/>
      <c r="N486" s="152"/>
      <c r="O486" s="197"/>
      <c r="P486" s="197"/>
      <c r="Q486" s="197"/>
      <c r="R486" s="197"/>
      <c r="S486" s="197"/>
      <c r="T486" s="197"/>
      <c r="U486" s="197"/>
      <c r="V486" s="197"/>
      <c r="W486" s="197"/>
      <c r="X486" s="197"/>
      <c r="Y486" s="197"/>
      <c r="Z486" s="197"/>
    </row>
    <row r="487" ht="15.75" customHeight="1">
      <c r="A487" s="180"/>
      <c r="B487" s="197"/>
      <c r="C487" s="152"/>
      <c r="D487" s="152"/>
      <c r="E487" s="152"/>
      <c r="F487" s="152"/>
      <c r="G487" s="197"/>
      <c r="H487" s="197"/>
      <c r="I487" s="152"/>
      <c r="J487" s="50"/>
      <c r="K487" s="50"/>
      <c r="L487" s="50"/>
      <c r="M487" s="50"/>
      <c r="N487" s="152"/>
      <c r="O487" s="197"/>
      <c r="P487" s="197"/>
      <c r="Q487" s="197"/>
      <c r="R487" s="197"/>
      <c r="S487" s="197"/>
      <c r="T487" s="197"/>
      <c r="U487" s="197"/>
      <c r="V487" s="197"/>
      <c r="W487" s="197"/>
      <c r="X487" s="197"/>
      <c r="Y487" s="197"/>
      <c r="Z487" s="197"/>
    </row>
    <row r="488" ht="15.75" customHeight="1">
      <c r="A488" s="180"/>
      <c r="B488" s="197"/>
      <c r="C488" s="152"/>
      <c r="D488" s="152"/>
      <c r="E488" s="152"/>
      <c r="F488" s="152"/>
      <c r="G488" s="197"/>
      <c r="H488" s="169"/>
      <c r="I488" s="152"/>
      <c r="J488" s="50"/>
      <c r="K488" s="50"/>
      <c r="L488" s="50"/>
      <c r="M488" s="50"/>
      <c r="N488" s="152"/>
      <c r="O488" s="197"/>
      <c r="P488" s="197"/>
      <c r="Q488" s="197"/>
      <c r="R488" s="197"/>
      <c r="S488" s="197"/>
      <c r="T488" s="197"/>
      <c r="U488" s="197"/>
      <c r="V488" s="197"/>
      <c r="W488" s="197"/>
      <c r="X488" s="197"/>
      <c r="Y488" s="197"/>
      <c r="Z488" s="197"/>
    </row>
    <row r="489" ht="15.75" customHeight="1">
      <c r="A489" s="180"/>
      <c r="B489" s="197"/>
      <c r="C489" s="152"/>
      <c r="D489" s="152"/>
      <c r="E489" s="197"/>
      <c r="F489" s="197"/>
      <c r="G489" s="197"/>
      <c r="H489" s="197"/>
      <c r="I489" s="152"/>
      <c r="J489" s="50"/>
      <c r="K489" s="50"/>
      <c r="L489" s="50"/>
      <c r="M489" s="50"/>
      <c r="N489" s="152"/>
      <c r="O489" s="197"/>
      <c r="P489" s="197"/>
      <c r="Q489" s="197"/>
      <c r="R489" s="197"/>
      <c r="S489" s="197"/>
      <c r="T489" s="197"/>
      <c r="U489" s="197"/>
      <c r="V489" s="197"/>
      <c r="W489" s="197"/>
      <c r="X489" s="197"/>
      <c r="Y489" s="197"/>
      <c r="Z489" s="197"/>
    </row>
    <row r="490" ht="15.75" customHeight="1">
      <c r="A490" s="180"/>
      <c r="B490" s="197"/>
      <c r="C490" s="152"/>
      <c r="D490" s="152"/>
      <c r="E490" s="152"/>
      <c r="F490" s="152"/>
      <c r="G490" s="197"/>
      <c r="H490" s="197"/>
      <c r="I490" s="152"/>
      <c r="J490" s="50"/>
      <c r="K490" s="50"/>
      <c r="L490" s="50"/>
      <c r="M490" s="50"/>
      <c r="N490" s="152"/>
      <c r="O490" s="197"/>
      <c r="P490" s="197"/>
      <c r="Q490" s="197"/>
      <c r="R490" s="197"/>
      <c r="S490" s="197"/>
      <c r="T490" s="197"/>
      <c r="U490" s="197"/>
      <c r="V490" s="197"/>
      <c r="W490" s="197"/>
      <c r="X490" s="197"/>
      <c r="Y490" s="197"/>
      <c r="Z490" s="197"/>
    </row>
    <row r="491" ht="15.75" customHeight="1">
      <c r="A491" s="180"/>
      <c r="B491" s="197"/>
      <c r="C491" s="152"/>
      <c r="D491" s="152"/>
      <c r="E491" s="152"/>
      <c r="F491" s="152"/>
      <c r="G491" s="197"/>
      <c r="H491" s="197"/>
      <c r="I491" s="152"/>
      <c r="J491" s="50"/>
      <c r="K491" s="50"/>
      <c r="L491" s="50"/>
      <c r="M491" s="50"/>
      <c r="N491" s="152"/>
      <c r="O491" s="197"/>
      <c r="P491" s="197"/>
      <c r="Q491" s="197"/>
      <c r="R491" s="197"/>
      <c r="S491" s="197"/>
      <c r="T491" s="197"/>
      <c r="U491" s="197"/>
      <c r="V491" s="197"/>
      <c r="W491" s="197"/>
      <c r="X491" s="197"/>
      <c r="Y491" s="197"/>
      <c r="Z491" s="197"/>
    </row>
    <row r="492" ht="15.75" customHeight="1">
      <c r="A492" s="180"/>
      <c r="B492" s="197"/>
      <c r="C492" s="152"/>
      <c r="D492" s="152"/>
      <c r="E492" s="197"/>
      <c r="F492" s="197"/>
      <c r="G492" s="197"/>
      <c r="H492" s="197"/>
      <c r="I492" s="152"/>
      <c r="J492" s="50"/>
      <c r="K492" s="50"/>
      <c r="L492" s="50"/>
      <c r="M492" s="50"/>
      <c r="N492" s="152"/>
      <c r="O492" s="197"/>
      <c r="P492" s="197"/>
      <c r="Q492" s="197"/>
      <c r="R492" s="197"/>
      <c r="S492" s="197"/>
      <c r="T492" s="197"/>
      <c r="U492" s="197"/>
      <c r="V492" s="197"/>
      <c r="W492" s="197"/>
      <c r="X492" s="197"/>
      <c r="Y492" s="197"/>
      <c r="Z492" s="197"/>
    </row>
    <row r="493" ht="15.75" customHeight="1">
      <c r="A493" s="180"/>
      <c r="B493" s="197"/>
      <c r="C493" s="152"/>
      <c r="D493" s="152"/>
      <c r="E493" s="152"/>
      <c r="F493" s="152"/>
      <c r="G493" s="197"/>
      <c r="H493" s="197"/>
      <c r="I493" s="152"/>
      <c r="J493" s="50"/>
      <c r="K493" s="50"/>
      <c r="L493" s="50"/>
      <c r="M493" s="50"/>
      <c r="N493" s="152"/>
      <c r="O493" s="197"/>
      <c r="P493" s="197"/>
      <c r="Q493" s="197"/>
      <c r="R493" s="197"/>
      <c r="S493" s="197"/>
      <c r="T493" s="197"/>
      <c r="U493" s="197"/>
      <c r="V493" s="197"/>
      <c r="W493" s="197"/>
      <c r="X493" s="197"/>
      <c r="Y493" s="197"/>
      <c r="Z493" s="197"/>
    </row>
    <row r="494" ht="15.75" customHeight="1">
      <c r="A494" s="180"/>
      <c r="B494" s="197"/>
      <c r="C494" s="152"/>
      <c r="D494" s="152"/>
      <c r="E494" s="152"/>
      <c r="F494" s="152"/>
      <c r="G494" s="197"/>
      <c r="H494" s="197"/>
      <c r="I494" s="152"/>
      <c r="J494" s="50"/>
      <c r="K494" s="50"/>
      <c r="L494" s="50"/>
      <c r="M494" s="50"/>
      <c r="N494" s="152"/>
      <c r="O494" s="197"/>
      <c r="P494" s="197"/>
      <c r="Q494" s="197"/>
      <c r="R494" s="197"/>
      <c r="S494" s="197"/>
      <c r="T494" s="197"/>
      <c r="U494" s="197"/>
      <c r="V494" s="197"/>
      <c r="W494" s="197"/>
      <c r="X494" s="197"/>
      <c r="Y494" s="197"/>
      <c r="Z494" s="197"/>
    </row>
    <row r="495" ht="15.75" customHeight="1">
      <c r="A495" s="180"/>
      <c r="B495" s="197"/>
      <c r="C495" s="152"/>
      <c r="D495" s="152"/>
      <c r="E495" s="152"/>
      <c r="F495" s="152"/>
      <c r="G495" s="197"/>
      <c r="H495" s="169"/>
      <c r="I495" s="152"/>
      <c r="J495" s="50"/>
      <c r="K495" s="50"/>
      <c r="L495" s="50"/>
      <c r="M495" s="50"/>
      <c r="N495" s="152"/>
      <c r="O495" s="197"/>
      <c r="P495" s="197"/>
      <c r="Q495" s="197"/>
      <c r="R495" s="197"/>
      <c r="S495" s="197"/>
      <c r="T495" s="197"/>
      <c r="U495" s="197"/>
      <c r="V495" s="197"/>
      <c r="W495" s="197"/>
      <c r="X495" s="197"/>
      <c r="Y495" s="197"/>
      <c r="Z495" s="197"/>
    </row>
    <row r="496" ht="15.75" customHeight="1">
      <c r="A496" s="180"/>
      <c r="B496" s="197"/>
      <c r="C496" s="152"/>
      <c r="D496" s="152"/>
      <c r="E496" s="152"/>
      <c r="F496" s="152"/>
      <c r="G496" s="197"/>
      <c r="H496" s="197"/>
      <c r="I496" s="152"/>
      <c r="J496" s="50"/>
      <c r="K496" s="50"/>
      <c r="L496" s="50"/>
      <c r="M496" s="50"/>
      <c r="N496" s="152"/>
      <c r="O496" s="197"/>
      <c r="P496" s="197"/>
      <c r="Q496" s="197"/>
      <c r="R496" s="197"/>
      <c r="S496" s="197"/>
      <c r="T496" s="197"/>
      <c r="U496" s="197"/>
      <c r="V496" s="197"/>
      <c r="W496" s="197"/>
      <c r="X496" s="197"/>
      <c r="Y496" s="197"/>
      <c r="Z496" s="197"/>
    </row>
    <row r="497" ht="15.75" customHeight="1">
      <c r="A497" s="180"/>
      <c r="B497" s="197"/>
      <c r="C497" s="152"/>
      <c r="D497" s="152"/>
      <c r="E497" s="197"/>
      <c r="F497" s="197"/>
      <c r="G497" s="197"/>
      <c r="H497" s="197"/>
      <c r="I497" s="152"/>
      <c r="J497" s="50"/>
      <c r="K497" s="50"/>
      <c r="L497" s="50"/>
      <c r="M497" s="50"/>
      <c r="N497" s="152"/>
      <c r="O497" s="197"/>
      <c r="P497" s="197"/>
      <c r="Q497" s="197"/>
      <c r="R497" s="197"/>
      <c r="S497" s="197"/>
      <c r="T497" s="197"/>
      <c r="U497" s="197"/>
      <c r="V497" s="197"/>
      <c r="W497" s="197"/>
      <c r="X497" s="197"/>
      <c r="Y497" s="197"/>
      <c r="Z497" s="197"/>
    </row>
    <row r="498" ht="15.75" customHeight="1">
      <c r="A498" s="180"/>
      <c r="B498" s="197"/>
      <c r="C498" s="152"/>
      <c r="D498" s="152"/>
      <c r="E498" s="197"/>
      <c r="F498" s="197"/>
      <c r="G498" s="197"/>
      <c r="H498" s="169"/>
      <c r="I498" s="152"/>
      <c r="J498" s="50"/>
      <c r="K498" s="50"/>
      <c r="L498" s="50"/>
      <c r="M498" s="50"/>
      <c r="N498" s="152"/>
      <c r="O498" s="197"/>
      <c r="P498" s="197"/>
      <c r="Q498" s="197"/>
      <c r="R498" s="197"/>
      <c r="S498" s="197"/>
      <c r="T498" s="197"/>
      <c r="U498" s="197"/>
      <c r="V498" s="197"/>
      <c r="W498" s="197"/>
      <c r="X498" s="197"/>
      <c r="Y498" s="197"/>
      <c r="Z498" s="197"/>
    </row>
    <row r="499" ht="15.75" customHeight="1">
      <c r="A499" s="180"/>
      <c r="B499" s="197"/>
      <c r="C499" s="152"/>
      <c r="D499" s="152"/>
      <c r="E499" s="197"/>
      <c r="F499" s="197"/>
      <c r="G499" s="197"/>
      <c r="H499" s="197"/>
      <c r="I499" s="152"/>
      <c r="J499" s="50"/>
      <c r="K499" s="50"/>
      <c r="L499" s="50"/>
      <c r="M499" s="50"/>
      <c r="N499" s="152"/>
      <c r="O499" s="197"/>
      <c r="P499" s="197"/>
      <c r="Q499" s="197"/>
      <c r="R499" s="197"/>
      <c r="S499" s="197"/>
      <c r="T499" s="197"/>
      <c r="U499" s="197"/>
      <c r="V499" s="197"/>
      <c r="W499" s="197"/>
      <c r="X499" s="197"/>
      <c r="Y499" s="197"/>
      <c r="Z499" s="197"/>
    </row>
    <row r="500" ht="15.75" customHeight="1">
      <c r="A500" s="180"/>
      <c r="B500" s="197"/>
      <c r="C500" s="197"/>
      <c r="D500" s="152"/>
      <c r="E500" s="197"/>
      <c r="F500" s="197"/>
      <c r="G500" s="197"/>
      <c r="H500" s="197"/>
      <c r="I500" s="152"/>
      <c r="J500" s="50"/>
      <c r="K500" s="50"/>
      <c r="L500" s="50"/>
      <c r="M500" s="50"/>
      <c r="N500" s="152"/>
      <c r="O500" s="197"/>
      <c r="P500" s="197"/>
      <c r="Q500" s="197"/>
      <c r="R500" s="197"/>
      <c r="S500" s="197"/>
      <c r="T500" s="197"/>
      <c r="U500" s="197"/>
      <c r="V500" s="197"/>
      <c r="W500" s="197"/>
      <c r="X500" s="197"/>
      <c r="Y500" s="197"/>
      <c r="Z500" s="197"/>
    </row>
    <row r="501" ht="15.75" customHeight="1">
      <c r="A501" s="180"/>
      <c r="B501" s="197"/>
      <c r="C501" s="152"/>
      <c r="D501" s="152"/>
      <c r="E501" s="197"/>
      <c r="F501" s="197"/>
      <c r="G501" s="197"/>
      <c r="H501" s="197"/>
      <c r="I501" s="152"/>
      <c r="J501" s="50"/>
      <c r="K501" s="50"/>
      <c r="L501" s="50"/>
      <c r="M501" s="50"/>
      <c r="N501" s="152"/>
      <c r="O501" s="197"/>
      <c r="P501" s="197"/>
      <c r="Q501" s="197"/>
      <c r="R501" s="197"/>
      <c r="S501" s="197"/>
      <c r="T501" s="197"/>
      <c r="U501" s="197"/>
      <c r="V501" s="197"/>
      <c r="W501" s="197"/>
      <c r="X501" s="197"/>
      <c r="Y501" s="197"/>
      <c r="Z501" s="197"/>
    </row>
    <row r="502" ht="15.75" customHeight="1">
      <c r="A502" s="180"/>
      <c r="B502" s="197"/>
      <c r="C502" s="152"/>
      <c r="D502" s="152"/>
      <c r="E502" s="197"/>
      <c r="F502" s="197"/>
      <c r="G502" s="197"/>
      <c r="H502" s="197"/>
      <c r="I502" s="152"/>
      <c r="J502" s="50"/>
      <c r="K502" s="50"/>
      <c r="L502" s="50"/>
      <c r="M502" s="50"/>
      <c r="N502" s="152"/>
      <c r="O502" s="197"/>
      <c r="P502" s="197"/>
      <c r="Q502" s="197"/>
      <c r="R502" s="197"/>
      <c r="S502" s="197"/>
      <c r="T502" s="197"/>
      <c r="U502" s="197"/>
      <c r="V502" s="197"/>
      <c r="W502" s="197"/>
      <c r="X502" s="197"/>
      <c r="Y502" s="197"/>
      <c r="Z502" s="197"/>
    </row>
    <row r="503" ht="15.75" customHeight="1">
      <c r="A503" s="180"/>
      <c r="B503" s="197"/>
      <c r="C503" s="152"/>
      <c r="D503" s="152"/>
      <c r="E503" s="152"/>
      <c r="F503" s="152"/>
      <c r="G503" s="197"/>
      <c r="H503" s="197"/>
      <c r="I503" s="152"/>
      <c r="J503" s="50"/>
      <c r="K503" s="50"/>
      <c r="L503" s="50"/>
      <c r="M503" s="50"/>
      <c r="N503" s="152"/>
      <c r="O503" s="197"/>
      <c r="P503" s="197"/>
      <c r="Q503" s="197"/>
      <c r="R503" s="197"/>
      <c r="S503" s="197"/>
      <c r="T503" s="197"/>
      <c r="U503" s="197"/>
      <c r="V503" s="197"/>
      <c r="W503" s="197"/>
      <c r="X503" s="197"/>
      <c r="Y503" s="197"/>
      <c r="Z503" s="197"/>
    </row>
    <row r="504" ht="15.75" customHeight="1">
      <c r="A504" s="180"/>
      <c r="B504" s="197"/>
      <c r="C504" s="152"/>
      <c r="D504" s="152"/>
      <c r="E504" s="152"/>
      <c r="F504" s="152"/>
      <c r="G504" s="197"/>
      <c r="H504" s="197"/>
      <c r="I504" s="152"/>
      <c r="J504" s="50"/>
      <c r="K504" s="50"/>
      <c r="L504" s="50"/>
      <c r="M504" s="50"/>
      <c r="N504" s="152"/>
      <c r="O504" s="197"/>
      <c r="P504" s="197"/>
      <c r="Q504" s="197"/>
      <c r="R504" s="197"/>
      <c r="S504" s="197"/>
      <c r="T504" s="197"/>
      <c r="U504" s="197"/>
      <c r="V504" s="197"/>
      <c r="W504" s="197"/>
      <c r="X504" s="197"/>
      <c r="Y504" s="197"/>
      <c r="Z504" s="197"/>
    </row>
    <row r="505" ht="15.75" customHeight="1">
      <c r="A505" s="180"/>
      <c r="B505" s="197"/>
      <c r="C505" s="152"/>
      <c r="D505" s="152"/>
      <c r="E505" s="152"/>
      <c r="F505" s="152"/>
      <c r="G505" s="197"/>
      <c r="H505" s="197"/>
      <c r="I505" s="152"/>
      <c r="J505" s="50"/>
      <c r="K505" s="50"/>
      <c r="L505" s="50"/>
      <c r="M505" s="50"/>
      <c r="N505" s="152"/>
      <c r="O505" s="197"/>
      <c r="P505" s="197"/>
      <c r="Q505" s="197"/>
      <c r="R505" s="197"/>
      <c r="S505" s="197"/>
      <c r="T505" s="197"/>
      <c r="U505" s="197"/>
      <c r="V505" s="197"/>
      <c r="W505" s="197"/>
      <c r="X505" s="197"/>
      <c r="Y505" s="197"/>
      <c r="Z505" s="197"/>
    </row>
    <row r="506" ht="15.75" customHeight="1">
      <c r="A506" s="180"/>
      <c r="B506" s="197"/>
      <c r="C506" s="152"/>
      <c r="D506" s="152"/>
      <c r="E506" s="197"/>
      <c r="F506" s="197"/>
      <c r="G506" s="197"/>
      <c r="H506" s="169"/>
      <c r="I506" s="152"/>
      <c r="J506" s="50"/>
      <c r="K506" s="50"/>
      <c r="L506" s="50"/>
      <c r="M506" s="50"/>
      <c r="N506" s="152"/>
      <c r="O506" s="197"/>
      <c r="P506" s="197"/>
      <c r="Q506" s="197"/>
      <c r="R506" s="197"/>
      <c r="S506" s="197"/>
      <c r="T506" s="197"/>
      <c r="U506" s="197"/>
      <c r="V506" s="197"/>
      <c r="W506" s="197"/>
      <c r="X506" s="197"/>
      <c r="Y506" s="197"/>
      <c r="Z506" s="197"/>
    </row>
    <row r="507" ht="15.75" customHeight="1">
      <c r="A507" s="180"/>
      <c r="B507" s="197"/>
      <c r="C507" s="152"/>
      <c r="D507" s="152"/>
      <c r="E507" s="197"/>
      <c r="F507" s="197"/>
      <c r="G507" s="197"/>
      <c r="H507" s="169"/>
      <c r="I507" s="152"/>
      <c r="J507" s="50"/>
      <c r="K507" s="50"/>
      <c r="L507" s="50"/>
      <c r="M507" s="50"/>
      <c r="N507" s="152"/>
      <c r="O507" s="197"/>
      <c r="P507" s="197"/>
      <c r="Q507" s="197"/>
      <c r="R507" s="197"/>
      <c r="S507" s="197"/>
      <c r="T507" s="197"/>
      <c r="U507" s="197"/>
      <c r="V507" s="197"/>
      <c r="W507" s="197"/>
      <c r="X507" s="197"/>
      <c r="Y507" s="197"/>
      <c r="Z507" s="197"/>
    </row>
    <row r="508" ht="15.75" customHeight="1">
      <c r="A508" s="180"/>
      <c r="B508" s="197"/>
      <c r="C508" s="152"/>
      <c r="D508" s="152"/>
      <c r="E508" s="197"/>
      <c r="F508" s="197"/>
      <c r="G508" s="197"/>
      <c r="H508" s="197"/>
      <c r="I508" s="152"/>
      <c r="J508" s="50"/>
      <c r="K508" s="50"/>
      <c r="L508" s="50"/>
      <c r="M508" s="50"/>
      <c r="N508" s="152"/>
      <c r="O508" s="197"/>
      <c r="P508" s="197"/>
      <c r="Q508" s="197"/>
      <c r="R508" s="197"/>
      <c r="S508" s="197"/>
      <c r="T508" s="197"/>
      <c r="U508" s="197"/>
      <c r="V508" s="197"/>
      <c r="W508" s="197"/>
      <c r="X508" s="197"/>
      <c r="Y508" s="197"/>
      <c r="Z508" s="197"/>
    </row>
    <row r="509" ht="15.75" customHeight="1">
      <c r="A509" s="180"/>
      <c r="B509" s="197"/>
      <c r="C509" s="152"/>
      <c r="D509" s="152"/>
      <c r="E509" s="152"/>
      <c r="F509" s="152"/>
      <c r="G509" s="197"/>
      <c r="H509" s="197"/>
      <c r="I509" s="152"/>
      <c r="J509" s="50"/>
      <c r="K509" s="50"/>
      <c r="L509" s="50"/>
      <c r="M509" s="50"/>
      <c r="N509" s="152"/>
      <c r="O509" s="197"/>
      <c r="P509" s="197"/>
      <c r="Q509" s="197"/>
      <c r="R509" s="197"/>
      <c r="S509" s="197"/>
      <c r="T509" s="197"/>
      <c r="U509" s="197"/>
      <c r="V509" s="197"/>
      <c r="W509" s="197"/>
      <c r="X509" s="197"/>
      <c r="Y509" s="197"/>
      <c r="Z509" s="197"/>
    </row>
    <row r="510" ht="15.75" customHeight="1">
      <c r="A510" s="180"/>
      <c r="B510" s="197"/>
      <c r="C510" s="152"/>
      <c r="D510" s="152"/>
      <c r="E510" s="152"/>
      <c r="F510" s="152"/>
      <c r="G510" s="197"/>
      <c r="H510" s="197"/>
      <c r="I510" s="152"/>
      <c r="J510" s="50"/>
      <c r="K510" s="50"/>
      <c r="L510" s="50"/>
      <c r="M510" s="50"/>
      <c r="N510" s="152"/>
      <c r="O510" s="197"/>
      <c r="P510" s="197"/>
      <c r="Q510" s="197"/>
      <c r="R510" s="197"/>
      <c r="S510" s="197"/>
      <c r="T510" s="197"/>
      <c r="U510" s="197"/>
      <c r="V510" s="197"/>
      <c r="W510" s="197"/>
      <c r="X510" s="197"/>
      <c r="Y510" s="197"/>
      <c r="Z510" s="197"/>
    </row>
    <row r="511" ht="15.75" customHeight="1">
      <c r="A511" s="180"/>
      <c r="B511" s="197"/>
      <c r="C511" s="152"/>
      <c r="D511" s="152"/>
      <c r="E511" s="152"/>
      <c r="F511" s="152"/>
      <c r="G511" s="197"/>
      <c r="H511" s="169"/>
      <c r="I511" s="152"/>
      <c r="J511" s="50"/>
      <c r="K511" s="50"/>
      <c r="L511" s="50"/>
      <c r="M511" s="50"/>
      <c r="N511" s="152"/>
      <c r="O511" s="197"/>
      <c r="P511" s="197"/>
      <c r="Q511" s="197"/>
      <c r="R511" s="197"/>
      <c r="S511" s="197"/>
      <c r="T511" s="197"/>
      <c r="U511" s="197"/>
      <c r="V511" s="197"/>
      <c r="W511" s="197"/>
      <c r="X511" s="197"/>
      <c r="Y511" s="197"/>
      <c r="Z511" s="197"/>
    </row>
    <row r="512" ht="15.75" customHeight="1">
      <c r="A512" s="180"/>
      <c r="B512" s="197"/>
      <c r="C512" s="152"/>
      <c r="D512" s="152"/>
      <c r="E512" s="152"/>
      <c r="F512" s="152"/>
      <c r="G512" s="197"/>
      <c r="H512" s="197"/>
      <c r="I512" s="152"/>
      <c r="J512" s="50"/>
      <c r="K512" s="50"/>
      <c r="L512" s="50"/>
      <c r="M512" s="50"/>
      <c r="N512" s="152"/>
      <c r="O512" s="197"/>
      <c r="P512" s="197"/>
      <c r="Q512" s="197"/>
      <c r="R512" s="197"/>
      <c r="S512" s="197"/>
      <c r="T512" s="197"/>
      <c r="U512" s="197"/>
      <c r="V512" s="197"/>
      <c r="W512" s="197"/>
      <c r="X512" s="197"/>
      <c r="Y512" s="197"/>
      <c r="Z512" s="197"/>
    </row>
    <row r="513" ht="15.75" customHeight="1">
      <c r="A513" s="180"/>
      <c r="B513" s="197"/>
      <c r="C513" s="152"/>
      <c r="D513" s="152"/>
      <c r="E513" s="152"/>
      <c r="F513" s="152"/>
      <c r="G513" s="197"/>
      <c r="H513" s="197"/>
      <c r="I513" s="152"/>
      <c r="J513" s="50"/>
      <c r="K513" s="50"/>
      <c r="L513" s="50"/>
      <c r="M513" s="50"/>
      <c r="N513" s="152"/>
      <c r="O513" s="197"/>
      <c r="P513" s="197"/>
      <c r="Q513" s="197"/>
      <c r="R513" s="197"/>
      <c r="S513" s="197"/>
      <c r="T513" s="197"/>
      <c r="U513" s="197"/>
      <c r="V513" s="197"/>
      <c r="W513" s="197"/>
      <c r="X513" s="197"/>
      <c r="Y513" s="197"/>
      <c r="Z513" s="197"/>
    </row>
    <row r="514" ht="15.75" customHeight="1">
      <c r="A514" s="180"/>
      <c r="B514" s="197"/>
      <c r="C514" s="152"/>
      <c r="D514" s="152"/>
      <c r="E514" s="152"/>
      <c r="F514" s="152"/>
      <c r="G514" s="197"/>
      <c r="H514" s="197"/>
      <c r="I514" s="152"/>
      <c r="J514" s="50"/>
      <c r="K514" s="50"/>
      <c r="L514" s="50"/>
      <c r="M514" s="50"/>
      <c r="N514" s="152"/>
      <c r="O514" s="197"/>
      <c r="P514" s="197"/>
      <c r="Q514" s="197"/>
      <c r="R514" s="197"/>
      <c r="S514" s="197"/>
      <c r="T514" s="197"/>
      <c r="U514" s="197"/>
      <c r="V514" s="197"/>
      <c r="W514" s="197"/>
      <c r="X514" s="197"/>
      <c r="Y514" s="197"/>
      <c r="Z514" s="197"/>
    </row>
    <row r="515" ht="15.75" customHeight="1">
      <c r="A515" s="180"/>
      <c r="B515" s="197"/>
      <c r="C515" s="152"/>
      <c r="D515" s="152"/>
      <c r="E515" s="152"/>
      <c r="F515" s="152"/>
      <c r="G515" s="197"/>
      <c r="H515" s="197"/>
      <c r="I515" s="152"/>
      <c r="J515" s="50"/>
      <c r="K515" s="50"/>
      <c r="L515" s="50"/>
      <c r="M515" s="50"/>
      <c r="N515" s="152"/>
      <c r="O515" s="197"/>
      <c r="P515" s="197"/>
      <c r="Q515" s="197"/>
      <c r="R515" s="197"/>
      <c r="S515" s="197"/>
      <c r="T515" s="197"/>
      <c r="U515" s="197"/>
      <c r="V515" s="197"/>
      <c r="W515" s="197"/>
      <c r="X515" s="197"/>
      <c r="Y515" s="197"/>
      <c r="Z515" s="197"/>
    </row>
    <row r="516" ht="15.75" customHeight="1">
      <c r="A516" s="180"/>
      <c r="B516" s="197"/>
      <c r="C516" s="152"/>
      <c r="D516" s="152"/>
      <c r="E516" s="197"/>
      <c r="F516" s="197"/>
      <c r="G516" s="197"/>
      <c r="H516" s="197"/>
      <c r="I516" s="152"/>
      <c r="J516" s="50"/>
      <c r="K516" s="50"/>
      <c r="L516" s="50"/>
      <c r="M516" s="50"/>
      <c r="N516" s="152"/>
      <c r="O516" s="197"/>
      <c r="P516" s="197"/>
      <c r="Q516" s="197"/>
      <c r="R516" s="197"/>
      <c r="S516" s="197"/>
      <c r="T516" s="197"/>
      <c r="U516" s="197"/>
      <c r="V516" s="197"/>
      <c r="W516" s="197"/>
      <c r="X516" s="197"/>
      <c r="Y516" s="197"/>
      <c r="Z516" s="197"/>
    </row>
    <row r="517" ht="15.75" customHeight="1">
      <c r="A517" s="180"/>
      <c r="B517" s="197"/>
      <c r="C517" s="152"/>
      <c r="D517" s="152"/>
      <c r="E517" s="152"/>
      <c r="F517" s="152"/>
      <c r="G517" s="197"/>
      <c r="H517" s="197"/>
      <c r="I517" s="152"/>
      <c r="J517" s="50"/>
      <c r="K517" s="50"/>
      <c r="L517" s="50"/>
      <c r="M517" s="50"/>
      <c r="N517" s="152"/>
      <c r="O517" s="197"/>
      <c r="P517" s="197"/>
      <c r="Q517" s="197"/>
      <c r="R517" s="197"/>
      <c r="S517" s="197"/>
      <c r="T517" s="197"/>
      <c r="U517" s="197"/>
      <c r="V517" s="197"/>
      <c r="W517" s="197"/>
      <c r="X517" s="197"/>
      <c r="Y517" s="197"/>
      <c r="Z517" s="197"/>
    </row>
    <row r="518" ht="15.75" customHeight="1">
      <c r="A518" s="180"/>
      <c r="B518" s="197"/>
      <c r="C518" s="152"/>
      <c r="D518" s="152"/>
      <c r="E518" s="152"/>
      <c r="F518" s="152"/>
      <c r="G518" s="197"/>
      <c r="H518" s="197"/>
      <c r="I518" s="152"/>
      <c r="J518" s="50"/>
      <c r="K518" s="50"/>
      <c r="L518" s="50"/>
      <c r="M518" s="50"/>
      <c r="N518" s="152"/>
      <c r="O518" s="197"/>
      <c r="P518" s="197"/>
      <c r="Q518" s="197"/>
      <c r="R518" s="197"/>
      <c r="S518" s="197"/>
      <c r="T518" s="197"/>
      <c r="U518" s="197"/>
      <c r="V518" s="197"/>
      <c r="W518" s="197"/>
      <c r="X518" s="197"/>
      <c r="Y518" s="197"/>
      <c r="Z518" s="197"/>
    </row>
    <row r="519" ht="15.75" customHeight="1">
      <c r="A519" s="180"/>
      <c r="B519" s="197"/>
      <c r="C519" s="152"/>
      <c r="D519" s="152"/>
      <c r="E519" s="152"/>
      <c r="F519" s="152"/>
      <c r="G519" s="197"/>
      <c r="H519" s="197"/>
      <c r="I519" s="152"/>
      <c r="J519" s="50"/>
      <c r="K519" s="50"/>
      <c r="L519" s="50"/>
      <c r="M519" s="50"/>
      <c r="N519" s="152"/>
      <c r="O519" s="197"/>
      <c r="P519" s="197"/>
      <c r="Q519" s="197"/>
      <c r="R519" s="197"/>
      <c r="S519" s="197"/>
      <c r="T519" s="197"/>
      <c r="U519" s="197"/>
      <c r="V519" s="197"/>
      <c r="W519" s="197"/>
      <c r="X519" s="197"/>
      <c r="Y519" s="197"/>
      <c r="Z519" s="197"/>
    </row>
    <row r="520" ht="15.75" customHeight="1">
      <c r="A520" s="180"/>
      <c r="B520" s="197"/>
      <c r="C520" s="152"/>
      <c r="D520" s="152"/>
      <c r="E520" s="152"/>
      <c r="F520" s="152"/>
      <c r="G520" s="197"/>
      <c r="H520" s="169"/>
      <c r="I520" s="152"/>
      <c r="J520" s="50"/>
      <c r="K520" s="50"/>
      <c r="L520" s="50"/>
      <c r="M520" s="50"/>
      <c r="N520" s="152"/>
      <c r="O520" s="197"/>
      <c r="P520" s="197"/>
      <c r="Q520" s="197"/>
      <c r="R520" s="197"/>
      <c r="S520" s="197"/>
      <c r="T520" s="197"/>
      <c r="U520" s="197"/>
      <c r="V520" s="197"/>
      <c r="W520" s="197"/>
      <c r="X520" s="197"/>
      <c r="Y520" s="197"/>
      <c r="Z520" s="197"/>
    </row>
    <row r="521" ht="15.75" customHeight="1">
      <c r="A521" s="180"/>
      <c r="B521" s="197"/>
      <c r="C521" s="152"/>
      <c r="D521" s="152"/>
      <c r="E521" s="152"/>
      <c r="F521" s="152"/>
      <c r="G521" s="197"/>
      <c r="H521" s="169"/>
      <c r="I521" s="152"/>
      <c r="J521" s="50"/>
      <c r="K521" s="50"/>
      <c r="L521" s="50"/>
      <c r="M521" s="50"/>
      <c r="N521" s="152"/>
      <c r="O521" s="197"/>
      <c r="P521" s="197"/>
      <c r="Q521" s="197"/>
      <c r="R521" s="197"/>
      <c r="S521" s="197"/>
      <c r="T521" s="197"/>
      <c r="U521" s="197"/>
      <c r="V521" s="197"/>
      <c r="W521" s="197"/>
      <c r="X521" s="197"/>
      <c r="Y521" s="197"/>
      <c r="Z521" s="197"/>
    </row>
    <row r="522" ht="15.75" customHeight="1">
      <c r="A522" s="180"/>
      <c r="B522" s="197"/>
      <c r="C522" s="197"/>
      <c r="D522" s="152"/>
      <c r="E522" s="152"/>
      <c r="F522" s="152"/>
      <c r="G522" s="197"/>
      <c r="H522" s="197"/>
      <c r="I522" s="152"/>
      <c r="J522" s="50"/>
      <c r="K522" s="50"/>
      <c r="L522" s="50"/>
      <c r="M522" s="50"/>
      <c r="N522" s="152"/>
      <c r="O522" s="197"/>
      <c r="P522" s="197"/>
      <c r="Q522" s="197"/>
      <c r="R522" s="197"/>
      <c r="S522" s="197"/>
      <c r="T522" s="197"/>
      <c r="U522" s="197"/>
      <c r="V522" s="197"/>
      <c r="W522" s="197"/>
      <c r="X522" s="197"/>
      <c r="Y522" s="197"/>
      <c r="Z522" s="197"/>
    </row>
    <row r="523" ht="15.75" customHeight="1">
      <c r="A523" s="180"/>
      <c r="B523" s="197"/>
      <c r="C523" s="152"/>
      <c r="D523" s="152"/>
      <c r="E523" s="152"/>
      <c r="F523" s="152"/>
      <c r="G523" s="197"/>
      <c r="H523" s="169"/>
      <c r="I523" s="152"/>
      <c r="J523" s="50"/>
      <c r="K523" s="50"/>
      <c r="L523" s="50"/>
      <c r="M523" s="50"/>
      <c r="N523" s="152"/>
      <c r="O523" s="197"/>
      <c r="P523" s="197"/>
      <c r="Q523" s="197"/>
      <c r="R523" s="197"/>
      <c r="S523" s="197"/>
      <c r="T523" s="197"/>
      <c r="U523" s="197"/>
      <c r="V523" s="197"/>
      <c r="W523" s="197"/>
      <c r="X523" s="197"/>
      <c r="Y523" s="197"/>
      <c r="Z523" s="197"/>
    </row>
    <row r="524" ht="15.75" customHeight="1">
      <c r="A524" s="180"/>
      <c r="B524" s="197"/>
      <c r="C524" s="152"/>
      <c r="D524" s="152"/>
      <c r="E524" s="152"/>
      <c r="F524" s="152"/>
      <c r="G524" s="197"/>
      <c r="H524" s="197"/>
      <c r="I524" s="152"/>
      <c r="J524" s="50"/>
      <c r="K524" s="50"/>
      <c r="L524" s="50"/>
      <c r="M524" s="50"/>
      <c r="N524" s="152"/>
      <c r="O524" s="197"/>
      <c r="P524" s="197"/>
      <c r="Q524" s="197"/>
      <c r="R524" s="197"/>
      <c r="S524" s="197"/>
      <c r="T524" s="197"/>
      <c r="U524" s="197"/>
      <c r="V524" s="197"/>
      <c r="W524" s="197"/>
      <c r="X524" s="197"/>
      <c r="Y524" s="197"/>
      <c r="Z524" s="197"/>
    </row>
    <row r="525" ht="15.75" customHeight="1">
      <c r="A525" s="180"/>
      <c r="B525" s="197"/>
      <c r="C525" s="152"/>
      <c r="D525" s="152"/>
      <c r="E525" s="152"/>
      <c r="F525" s="152"/>
      <c r="G525" s="197"/>
      <c r="H525" s="197"/>
      <c r="I525" s="152"/>
      <c r="J525" s="50"/>
      <c r="K525" s="50"/>
      <c r="L525" s="50"/>
      <c r="M525" s="50"/>
      <c r="N525" s="152"/>
      <c r="O525" s="197"/>
      <c r="P525" s="197"/>
      <c r="Q525" s="197"/>
      <c r="R525" s="197"/>
      <c r="S525" s="197"/>
      <c r="T525" s="197"/>
      <c r="U525" s="197"/>
      <c r="V525" s="197"/>
      <c r="W525" s="197"/>
      <c r="X525" s="197"/>
      <c r="Y525" s="197"/>
      <c r="Z525" s="197"/>
    </row>
    <row r="526" ht="15.75" customHeight="1">
      <c r="A526" s="180"/>
      <c r="B526" s="197"/>
      <c r="C526" s="152"/>
      <c r="D526" s="152"/>
      <c r="E526" s="152"/>
      <c r="F526" s="152"/>
      <c r="G526" s="197"/>
      <c r="H526" s="197"/>
      <c r="I526" s="152"/>
      <c r="J526" s="50"/>
      <c r="K526" s="50"/>
      <c r="L526" s="50"/>
      <c r="M526" s="50"/>
      <c r="N526" s="152"/>
      <c r="O526" s="197"/>
      <c r="P526" s="197"/>
      <c r="Q526" s="197"/>
      <c r="R526" s="197"/>
      <c r="S526" s="197"/>
      <c r="T526" s="197"/>
      <c r="U526" s="197"/>
      <c r="V526" s="197"/>
      <c r="W526" s="197"/>
      <c r="X526" s="197"/>
      <c r="Y526" s="197"/>
      <c r="Z526" s="197"/>
    </row>
    <row r="527" ht="15.75" customHeight="1">
      <c r="A527" s="180"/>
      <c r="B527" s="197"/>
      <c r="C527" s="152"/>
      <c r="D527" s="152"/>
      <c r="E527" s="152"/>
      <c r="F527" s="152"/>
      <c r="G527" s="197"/>
      <c r="H527" s="197"/>
      <c r="I527" s="152"/>
      <c r="J527" s="50"/>
      <c r="K527" s="50"/>
      <c r="L527" s="50"/>
      <c r="M527" s="50"/>
      <c r="N527" s="152"/>
      <c r="O527" s="197"/>
      <c r="P527" s="197"/>
      <c r="Q527" s="197"/>
      <c r="R527" s="197"/>
      <c r="S527" s="197"/>
      <c r="T527" s="197"/>
      <c r="U527" s="197"/>
      <c r="V527" s="197"/>
      <c r="W527" s="197"/>
      <c r="X527" s="197"/>
      <c r="Y527" s="197"/>
      <c r="Z527" s="197"/>
    </row>
    <row r="528" ht="15.75" customHeight="1">
      <c r="A528" s="180"/>
      <c r="B528" s="197"/>
      <c r="C528" s="152"/>
      <c r="D528" s="152"/>
      <c r="E528" s="152"/>
      <c r="F528" s="152"/>
      <c r="G528" s="197"/>
      <c r="H528" s="197"/>
      <c r="I528" s="152"/>
      <c r="J528" s="50"/>
      <c r="K528" s="50"/>
      <c r="L528" s="50"/>
      <c r="M528" s="50"/>
      <c r="N528" s="152"/>
      <c r="O528" s="197"/>
      <c r="P528" s="197"/>
      <c r="Q528" s="197"/>
      <c r="R528" s="197"/>
      <c r="S528" s="197"/>
      <c r="T528" s="197"/>
      <c r="U528" s="197"/>
      <c r="V528" s="197"/>
      <c r="W528" s="197"/>
      <c r="X528" s="197"/>
      <c r="Y528" s="197"/>
      <c r="Z528" s="197"/>
    </row>
    <row r="529" ht="15.75" customHeight="1">
      <c r="A529" s="180"/>
      <c r="B529" s="197"/>
      <c r="C529" s="152"/>
      <c r="D529" s="152"/>
      <c r="E529" s="152"/>
      <c r="F529" s="152"/>
      <c r="G529" s="197"/>
      <c r="H529" s="169"/>
      <c r="I529" s="152"/>
      <c r="J529" s="50"/>
      <c r="K529" s="50"/>
      <c r="L529" s="50"/>
      <c r="M529" s="50"/>
      <c r="N529" s="152"/>
      <c r="O529" s="197"/>
      <c r="P529" s="197"/>
      <c r="Q529" s="197"/>
      <c r="R529" s="197"/>
      <c r="S529" s="197"/>
      <c r="T529" s="197"/>
      <c r="U529" s="197"/>
      <c r="V529" s="197"/>
      <c r="W529" s="197"/>
      <c r="X529" s="197"/>
      <c r="Y529" s="197"/>
      <c r="Z529" s="197"/>
    </row>
    <row r="530" ht="15.75" customHeight="1">
      <c r="A530" s="180"/>
      <c r="B530" s="197"/>
      <c r="C530" s="152"/>
      <c r="D530" s="152"/>
      <c r="E530" s="152"/>
      <c r="F530" s="152"/>
      <c r="G530" s="197"/>
      <c r="H530" s="169"/>
      <c r="I530" s="152"/>
      <c r="J530" s="50"/>
      <c r="K530" s="50"/>
      <c r="L530" s="50"/>
      <c r="M530" s="50"/>
      <c r="N530" s="152"/>
      <c r="O530" s="197"/>
      <c r="P530" s="197"/>
      <c r="Q530" s="197"/>
      <c r="R530" s="197"/>
      <c r="S530" s="197"/>
      <c r="T530" s="197"/>
      <c r="U530" s="197"/>
      <c r="V530" s="197"/>
      <c r="W530" s="197"/>
      <c r="X530" s="197"/>
      <c r="Y530" s="197"/>
      <c r="Z530" s="197"/>
    </row>
    <row r="531" ht="15.75" customHeight="1">
      <c r="A531" s="180"/>
      <c r="B531" s="197"/>
      <c r="C531" s="152"/>
      <c r="D531" s="152"/>
      <c r="E531" s="152"/>
      <c r="F531" s="152"/>
      <c r="G531" s="197"/>
      <c r="H531" s="169"/>
      <c r="I531" s="152"/>
      <c r="J531" s="50"/>
      <c r="K531" s="50"/>
      <c r="L531" s="50"/>
      <c r="M531" s="50"/>
      <c r="N531" s="152"/>
      <c r="O531" s="197"/>
      <c r="P531" s="197"/>
      <c r="Q531" s="197"/>
      <c r="R531" s="197"/>
      <c r="S531" s="197"/>
      <c r="T531" s="197"/>
      <c r="U531" s="197"/>
      <c r="V531" s="197"/>
      <c r="W531" s="197"/>
      <c r="X531" s="197"/>
      <c r="Y531" s="197"/>
      <c r="Z531" s="197"/>
    </row>
    <row r="532" ht="15.75" customHeight="1">
      <c r="A532" s="180"/>
      <c r="B532" s="197"/>
      <c r="C532" s="152"/>
      <c r="D532" s="152"/>
      <c r="E532" s="197"/>
      <c r="F532" s="197"/>
      <c r="G532" s="197"/>
      <c r="H532" s="197"/>
      <c r="I532" s="152"/>
      <c r="J532" s="50"/>
      <c r="K532" s="50"/>
      <c r="L532" s="50"/>
      <c r="M532" s="50"/>
      <c r="N532" s="152"/>
      <c r="O532" s="197"/>
      <c r="P532" s="197"/>
      <c r="Q532" s="197"/>
      <c r="R532" s="197"/>
      <c r="S532" s="197"/>
      <c r="T532" s="197"/>
      <c r="U532" s="197"/>
      <c r="V532" s="197"/>
      <c r="W532" s="197"/>
      <c r="X532" s="197"/>
      <c r="Y532" s="197"/>
      <c r="Z532" s="197"/>
    </row>
    <row r="533" ht="15.75" customHeight="1">
      <c r="A533" s="180"/>
      <c r="B533" s="197"/>
      <c r="C533" s="152"/>
      <c r="D533" s="152"/>
      <c r="E533" s="152"/>
      <c r="F533" s="152"/>
      <c r="G533" s="197"/>
      <c r="H533" s="197"/>
      <c r="I533" s="152"/>
      <c r="J533" s="50"/>
      <c r="K533" s="50"/>
      <c r="L533" s="50"/>
      <c r="M533" s="50"/>
      <c r="N533" s="152"/>
      <c r="O533" s="197"/>
      <c r="P533" s="197"/>
      <c r="Q533" s="197"/>
      <c r="R533" s="197"/>
      <c r="S533" s="197"/>
      <c r="T533" s="197"/>
      <c r="U533" s="197"/>
      <c r="V533" s="197"/>
      <c r="W533" s="197"/>
      <c r="X533" s="197"/>
      <c r="Y533" s="197"/>
      <c r="Z533" s="197"/>
    </row>
    <row r="534" ht="15.75" customHeight="1">
      <c r="A534" s="180"/>
      <c r="B534" s="197"/>
      <c r="C534" s="152"/>
      <c r="D534" s="152"/>
      <c r="E534" s="152"/>
      <c r="F534" s="152"/>
      <c r="G534" s="197"/>
      <c r="H534" s="197"/>
      <c r="I534" s="152"/>
      <c r="J534" s="50"/>
      <c r="K534" s="50"/>
      <c r="L534" s="50"/>
      <c r="M534" s="50"/>
      <c r="N534" s="152"/>
      <c r="O534" s="197"/>
      <c r="P534" s="197"/>
      <c r="Q534" s="197"/>
      <c r="R534" s="197"/>
      <c r="S534" s="197"/>
      <c r="T534" s="197"/>
      <c r="U534" s="197"/>
      <c r="V534" s="197"/>
      <c r="W534" s="197"/>
      <c r="X534" s="197"/>
      <c r="Y534" s="197"/>
      <c r="Z534" s="197"/>
    </row>
    <row r="535" ht="15.75" customHeight="1">
      <c r="A535" s="180"/>
      <c r="B535" s="197"/>
      <c r="C535" s="152"/>
      <c r="D535" s="152"/>
      <c r="E535" s="152"/>
      <c r="F535" s="152"/>
      <c r="G535" s="197"/>
      <c r="H535" s="197"/>
      <c r="I535" s="152"/>
      <c r="J535" s="50"/>
      <c r="K535" s="50"/>
      <c r="L535" s="50"/>
      <c r="M535" s="50"/>
      <c r="N535" s="152"/>
      <c r="O535" s="197"/>
      <c r="P535" s="197"/>
      <c r="Q535" s="197"/>
      <c r="R535" s="197"/>
      <c r="S535" s="197"/>
      <c r="T535" s="197"/>
      <c r="U535" s="197"/>
      <c r="V535" s="197"/>
      <c r="W535" s="197"/>
      <c r="X535" s="197"/>
      <c r="Y535" s="197"/>
      <c r="Z535" s="197"/>
    </row>
    <row r="536" ht="15.75" customHeight="1">
      <c r="A536" s="180"/>
      <c r="B536" s="197"/>
      <c r="C536" s="152"/>
      <c r="D536" s="152"/>
      <c r="E536" s="152"/>
      <c r="F536" s="152"/>
      <c r="G536" s="197"/>
      <c r="H536" s="197"/>
      <c r="I536" s="152"/>
      <c r="J536" s="50"/>
      <c r="K536" s="50"/>
      <c r="L536" s="50"/>
      <c r="M536" s="50"/>
      <c r="N536" s="152"/>
      <c r="O536" s="197"/>
      <c r="P536" s="197"/>
      <c r="Q536" s="197"/>
      <c r="R536" s="197"/>
      <c r="S536" s="197"/>
      <c r="T536" s="197"/>
      <c r="U536" s="197"/>
      <c r="V536" s="197"/>
      <c r="W536" s="197"/>
      <c r="X536" s="197"/>
      <c r="Y536" s="197"/>
      <c r="Z536" s="197"/>
    </row>
    <row r="537" ht="15.75" customHeight="1">
      <c r="A537" s="180"/>
      <c r="B537" s="197"/>
      <c r="C537" s="152"/>
      <c r="D537" s="152"/>
      <c r="E537" s="152"/>
      <c r="F537" s="152"/>
      <c r="G537" s="197"/>
      <c r="H537" s="197"/>
      <c r="I537" s="152"/>
      <c r="J537" s="50"/>
      <c r="K537" s="50"/>
      <c r="L537" s="50"/>
      <c r="M537" s="50"/>
      <c r="N537" s="152"/>
      <c r="O537" s="197"/>
      <c r="P537" s="197"/>
      <c r="Q537" s="197"/>
      <c r="R537" s="197"/>
      <c r="S537" s="197"/>
      <c r="T537" s="197"/>
      <c r="U537" s="197"/>
      <c r="V537" s="197"/>
      <c r="W537" s="197"/>
      <c r="X537" s="197"/>
      <c r="Y537" s="197"/>
      <c r="Z537" s="197"/>
    </row>
    <row r="538" ht="15.75" customHeight="1">
      <c r="A538" s="180"/>
      <c r="B538" s="197"/>
      <c r="C538" s="152"/>
      <c r="D538" s="152"/>
      <c r="E538" s="152"/>
      <c r="F538" s="152"/>
      <c r="G538" s="197"/>
      <c r="H538" s="169"/>
      <c r="I538" s="152"/>
      <c r="J538" s="50"/>
      <c r="K538" s="50"/>
      <c r="L538" s="50"/>
      <c r="M538" s="50"/>
      <c r="N538" s="152"/>
      <c r="O538" s="197"/>
      <c r="P538" s="197"/>
      <c r="Q538" s="197"/>
      <c r="R538" s="197"/>
      <c r="S538" s="197"/>
      <c r="T538" s="197"/>
      <c r="U538" s="197"/>
      <c r="V538" s="197"/>
      <c r="W538" s="197"/>
      <c r="X538" s="197"/>
      <c r="Y538" s="197"/>
      <c r="Z538" s="197"/>
    </row>
    <row r="539" ht="15.75" customHeight="1">
      <c r="A539" s="180"/>
      <c r="B539" s="197"/>
      <c r="C539" s="152"/>
      <c r="D539" s="152"/>
      <c r="E539" s="197"/>
      <c r="F539" s="197"/>
      <c r="G539" s="197"/>
      <c r="H539" s="169"/>
      <c r="I539" s="152"/>
      <c r="J539" s="50"/>
      <c r="K539" s="50"/>
      <c r="L539" s="50"/>
      <c r="M539" s="50"/>
      <c r="N539" s="152"/>
      <c r="O539" s="197"/>
      <c r="P539" s="197"/>
      <c r="Q539" s="197"/>
      <c r="R539" s="197"/>
      <c r="S539" s="197"/>
      <c r="T539" s="197"/>
      <c r="U539" s="197"/>
      <c r="V539" s="197"/>
      <c r="W539" s="197"/>
      <c r="X539" s="197"/>
      <c r="Y539" s="197"/>
      <c r="Z539" s="197"/>
    </row>
    <row r="540" ht="15.75" customHeight="1">
      <c r="A540" s="180"/>
      <c r="B540" s="197"/>
      <c r="C540" s="152"/>
      <c r="D540" s="152"/>
      <c r="E540" s="152"/>
      <c r="F540" s="152"/>
      <c r="G540" s="197"/>
      <c r="H540" s="169"/>
      <c r="I540" s="152"/>
      <c r="J540" s="50"/>
      <c r="K540" s="50"/>
      <c r="L540" s="50"/>
      <c r="M540" s="50"/>
      <c r="N540" s="152"/>
      <c r="O540" s="197"/>
      <c r="P540" s="197"/>
      <c r="Q540" s="197"/>
      <c r="R540" s="197"/>
      <c r="S540" s="197"/>
      <c r="T540" s="197"/>
      <c r="U540" s="197"/>
      <c r="V540" s="197"/>
      <c r="W540" s="197"/>
      <c r="X540" s="197"/>
      <c r="Y540" s="197"/>
      <c r="Z540" s="197"/>
    </row>
    <row r="541" ht="15.75" customHeight="1">
      <c r="A541" s="180"/>
      <c r="B541" s="197"/>
      <c r="C541" s="152"/>
      <c r="D541" s="152"/>
      <c r="E541" s="152"/>
      <c r="F541" s="152"/>
      <c r="G541" s="197"/>
      <c r="H541" s="197"/>
      <c r="I541" s="152"/>
      <c r="J541" s="50"/>
      <c r="K541" s="50"/>
      <c r="L541" s="50"/>
      <c r="M541" s="50"/>
      <c r="N541" s="152"/>
      <c r="O541" s="197"/>
      <c r="P541" s="197"/>
      <c r="Q541" s="197"/>
      <c r="R541" s="197"/>
      <c r="S541" s="197"/>
      <c r="T541" s="197"/>
      <c r="U541" s="197"/>
      <c r="V541" s="197"/>
      <c r="W541" s="197"/>
      <c r="X541" s="197"/>
      <c r="Y541" s="197"/>
      <c r="Z541" s="197"/>
    </row>
    <row r="542" ht="15.75" customHeight="1">
      <c r="A542" s="180"/>
      <c r="B542" s="197"/>
      <c r="C542" s="152"/>
      <c r="D542" s="152"/>
      <c r="E542" s="152"/>
      <c r="F542" s="152"/>
      <c r="G542" s="197"/>
      <c r="H542" s="197"/>
      <c r="I542" s="152"/>
      <c r="J542" s="50"/>
      <c r="K542" s="50"/>
      <c r="L542" s="50"/>
      <c r="M542" s="50"/>
      <c r="N542" s="152"/>
      <c r="O542" s="197"/>
      <c r="P542" s="197"/>
      <c r="Q542" s="197"/>
      <c r="R542" s="197"/>
      <c r="S542" s="197"/>
      <c r="T542" s="197"/>
      <c r="U542" s="197"/>
      <c r="V542" s="197"/>
      <c r="W542" s="197"/>
      <c r="X542" s="197"/>
      <c r="Y542" s="197"/>
      <c r="Z542" s="197"/>
    </row>
    <row r="543" ht="15.75" customHeight="1">
      <c r="A543" s="180"/>
      <c r="B543" s="197"/>
      <c r="C543" s="197"/>
      <c r="D543" s="152"/>
      <c r="E543" s="152"/>
      <c r="F543" s="152"/>
      <c r="G543" s="197"/>
      <c r="H543" s="169"/>
      <c r="I543" s="152"/>
      <c r="J543" s="50"/>
      <c r="K543" s="50"/>
      <c r="L543" s="50"/>
      <c r="M543" s="50"/>
      <c r="N543" s="152"/>
      <c r="O543" s="197"/>
      <c r="P543" s="197"/>
      <c r="Q543" s="197"/>
      <c r="R543" s="197"/>
      <c r="S543" s="197"/>
      <c r="T543" s="197"/>
      <c r="U543" s="197"/>
      <c r="V543" s="197"/>
      <c r="W543" s="197"/>
      <c r="X543" s="197"/>
      <c r="Y543" s="197"/>
      <c r="Z543" s="197"/>
    </row>
    <row r="544" ht="15.75" customHeight="1">
      <c r="A544" s="180"/>
      <c r="B544" s="197"/>
      <c r="C544" s="152"/>
      <c r="D544" s="152"/>
      <c r="E544" s="152"/>
      <c r="F544" s="152"/>
      <c r="G544" s="197"/>
      <c r="H544" s="169"/>
      <c r="I544" s="152"/>
      <c r="J544" s="50"/>
      <c r="K544" s="50"/>
      <c r="L544" s="50"/>
      <c r="M544" s="50"/>
      <c r="N544" s="152"/>
      <c r="O544" s="197"/>
      <c r="P544" s="197"/>
      <c r="Q544" s="197"/>
      <c r="R544" s="197"/>
      <c r="S544" s="197"/>
      <c r="T544" s="197"/>
      <c r="U544" s="197"/>
      <c r="V544" s="197"/>
      <c r="W544" s="197"/>
      <c r="X544" s="197"/>
      <c r="Y544" s="197"/>
      <c r="Z544" s="197"/>
    </row>
    <row r="545" ht="15.75" customHeight="1">
      <c r="A545" s="180"/>
      <c r="B545" s="197"/>
      <c r="C545" s="197"/>
      <c r="D545" s="152"/>
      <c r="E545" s="152"/>
      <c r="F545" s="152"/>
      <c r="G545" s="197"/>
      <c r="H545" s="169"/>
      <c r="I545" s="152"/>
      <c r="J545" s="50"/>
      <c r="K545" s="50"/>
      <c r="L545" s="50"/>
      <c r="M545" s="50"/>
      <c r="N545" s="152"/>
      <c r="O545" s="197"/>
      <c r="P545" s="197"/>
      <c r="Q545" s="197"/>
      <c r="R545" s="197"/>
      <c r="S545" s="197"/>
      <c r="T545" s="197"/>
      <c r="U545" s="197"/>
      <c r="V545" s="197"/>
      <c r="W545" s="197"/>
      <c r="X545" s="197"/>
      <c r="Y545" s="197"/>
      <c r="Z545" s="197"/>
    </row>
    <row r="546" ht="15.75" customHeight="1">
      <c r="A546" s="180"/>
      <c r="B546" s="197"/>
      <c r="C546" s="197"/>
      <c r="D546" s="152"/>
      <c r="E546" s="152"/>
      <c r="F546" s="152"/>
      <c r="G546" s="197"/>
      <c r="H546" s="169"/>
      <c r="I546" s="152"/>
      <c r="J546" s="50"/>
      <c r="K546" s="50"/>
      <c r="L546" s="50"/>
      <c r="M546" s="50"/>
      <c r="N546" s="152"/>
      <c r="O546" s="197"/>
      <c r="P546" s="197"/>
      <c r="Q546" s="197"/>
      <c r="R546" s="197"/>
      <c r="S546" s="197"/>
      <c r="T546" s="197"/>
      <c r="U546" s="197"/>
      <c r="V546" s="197"/>
      <c r="W546" s="197"/>
      <c r="X546" s="197"/>
      <c r="Y546" s="197"/>
      <c r="Z546" s="197"/>
    </row>
    <row r="547" ht="15.75" customHeight="1">
      <c r="A547" s="180"/>
      <c r="B547" s="197"/>
      <c r="C547" s="152"/>
      <c r="D547" s="152"/>
      <c r="E547" s="152"/>
      <c r="F547" s="152"/>
      <c r="G547" s="197"/>
      <c r="H547" s="169"/>
      <c r="I547" s="152"/>
      <c r="J547" s="50"/>
      <c r="K547" s="50"/>
      <c r="L547" s="50"/>
      <c r="M547" s="50"/>
      <c r="N547" s="152"/>
      <c r="O547" s="197"/>
      <c r="P547" s="197"/>
      <c r="Q547" s="197"/>
      <c r="R547" s="197"/>
      <c r="S547" s="197"/>
      <c r="T547" s="197"/>
      <c r="U547" s="197"/>
      <c r="V547" s="197"/>
      <c r="W547" s="197"/>
      <c r="X547" s="197"/>
      <c r="Y547" s="197"/>
      <c r="Z547" s="197"/>
    </row>
    <row r="548" ht="15.75" customHeight="1">
      <c r="A548" s="180"/>
      <c r="B548" s="197"/>
      <c r="C548" s="152"/>
      <c r="D548" s="152"/>
      <c r="E548" s="152"/>
      <c r="F548" s="152"/>
      <c r="G548" s="197"/>
      <c r="H548" s="197"/>
      <c r="I548" s="152"/>
      <c r="J548" s="50"/>
      <c r="K548" s="50"/>
      <c r="L548" s="50"/>
      <c r="M548" s="50"/>
      <c r="N548" s="152"/>
      <c r="O548" s="197"/>
      <c r="P548" s="197"/>
      <c r="Q548" s="197"/>
      <c r="R548" s="197"/>
      <c r="S548" s="197"/>
      <c r="T548" s="197"/>
      <c r="U548" s="197"/>
      <c r="V548" s="197"/>
      <c r="W548" s="197"/>
      <c r="X548" s="197"/>
      <c r="Y548" s="197"/>
      <c r="Z548" s="197"/>
    </row>
    <row r="549" ht="15.75" customHeight="1">
      <c r="A549" s="180"/>
      <c r="B549" s="197"/>
      <c r="C549" s="152"/>
      <c r="D549" s="152"/>
      <c r="E549" s="152"/>
      <c r="F549" s="152"/>
      <c r="G549" s="197"/>
      <c r="H549" s="169"/>
      <c r="I549" s="152"/>
      <c r="J549" s="50"/>
      <c r="K549" s="50"/>
      <c r="L549" s="50"/>
      <c r="M549" s="50"/>
      <c r="N549" s="152"/>
      <c r="O549" s="197"/>
      <c r="P549" s="197"/>
      <c r="Q549" s="197"/>
      <c r="R549" s="197"/>
      <c r="S549" s="197"/>
      <c r="T549" s="197"/>
      <c r="U549" s="197"/>
      <c r="V549" s="197"/>
      <c r="W549" s="197"/>
      <c r="X549" s="197"/>
      <c r="Y549" s="197"/>
      <c r="Z549" s="197"/>
    </row>
    <row r="550" ht="15.75" customHeight="1">
      <c r="A550" s="180"/>
      <c r="B550" s="197"/>
      <c r="C550" s="197"/>
      <c r="D550" s="152"/>
      <c r="E550" s="152"/>
      <c r="F550" s="152"/>
      <c r="G550" s="197"/>
      <c r="H550" s="169"/>
      <c r="I550" s="152"/>
      <c r="J550" s="50"/>
      <c r="K550" s="50"/>
      <c r="L550" s="50"/>
      <c r="M550" s="50"/>
      <c r="N550" s="152"/>
      <c r="O550" s="197"/>
      <c r="P550" s="197"/>
      <c r="Q550" s="197"/>
      <c r="R550" s="197"/>
      <c r="S550" s="197"/>
      <c r="T550" s="197"/>
      <c r="U550" s="197"/>
      <c r="V550" s="197"/>
      <c r="W550" s="197"/>
      <c r="X550" s="197"/>
      <c r="Y550" s="197"/>
      <c r="Z550" s="197"/>
    </row>
    <row r="551" ht="15.75" customHeight="1">
      <c r="A551" s="180"/>
      <c r="B551" s="197"/>
      <c r="C551" s="197"/>
      <c r="D551" s="152"/>
      <c r="E551" s="152"/>
      <c r="F551" s="152"/>
      <c r="G551" s="197"/>
      <c r="H551" s="169"/>
      <c r="I551" s="152"/>
      <c r="J551" s="50"/>
      <c r="K551" s="50"/>
      <c r="L551" s="50"/>
      <c r="M551" s="50"/>
      <c r="N551" s="152"/>
      <c r="O551" s="197"/>
      <c r="P551" s="197"/>
      <c r="Q551" s="197"/>
      <c r="R551" s="197"/>
      <c r="S551" s="197"/>
      <c r="T551" s="197"/>
      <c r="U551" s="197"/>
      <c r="V551" s="197"/>
      <c r="W551" s="197"/>
      <c r="X551" s="197"/>
      <c r="Y551" s="197"/>
      <c r="Z551" s="197"/>
    </row>
    <row r="552" ht="15.75" customHeight="1">
      <c r="A552" s="180"/>
      <c r="B552" s="197"/>
      <c r="C552" s="152"/>
      <c r="D552" s="152"/>
      <c r="E552" s="152"/>
      <c r="F552" s="152"/>
      <c r="G552" s="197"/>
      <c r="H552" s="197"/>
      <c r="I552" s="152"/>
      <c r="J552" s="50"/>
      <c r="K552" s="50"/>
      <c r="L552" s="50"/>
      <c r="M552" s="50"/>
      <c r="N552" s="152"/>
      <c r="O552" s="197"/>
      <c r="P552" s="197"/>
      <c r="Q552" s="197"/>
      <c r="R552" s="197"/>
      <c r="S552" s="197"/>
      <c r="T552" s="197"/>
      <c r="U552" s="197"/>
      <c r="V552" s="197"/>
      <c r="W552" s="197"/>
      <c r="X552" s="197"/>
      <c r="Y552" s="197"/>
      <c r="Z552" s="197"/>
    </row>
    <row r="553" ht="15.75" customHeight="1">
      <c r="A553" s="180"/>
      <c r="B553" s="197"/>
      <c r="C553" s="152"/>
      <c r="D553" s="152"/>
      <c r="E553" s="197"/>
      <c r="F553" s="197"/>
      <c r="G553" s="197"/>
      <c r="H553" s="169"/>
      <c r="I553" s="152"/>
      <c r="J553" s="50"/>
      <c r="K553" s="50"/>
      <c r="L553" s="50"/>
      <c r="M553" s="50"/>
      <c r="N553" s="152"/>
      <c r="O553" s="197"/>
      <c r="P553" s="197"/>
      <c r="Q553" s="197"/>
      <c r="R553" s="197"/>
      <c r="S553" s="197"/>
      <c r="T553" s="197"/>
      <c r="U553" s="197"/>
      <c r="V553" s="197"/>
      <c r="W553" s="197"/>
      <c r="X553" s="197"/>
      <c r="Y553" s="197"/>
      <c r="Z553" s="197"/>
    </row>
    <row r="554" ht="15.75" customHeight="1">
      <c r="A554" s="180"/>
      <c r="B554" s="197"/>
      <c r="C554" s="152"/>
      <c r="D554" s="152"/>
      <c r="E554" s="152"/>
      <c r="F554" s="152"/>
      <c r="G554" s="197"/>
      <c r="H554" s="169"/>
      <c r="I554" s="152"/>
      <c r="J554" s="50"/>
      <c r="K554" s="50"/>
      <c r="L554" s="50"/>
      <c r="M554" s="50"/>
      <c r="N554" s="152"/>
      <c r="O554" s="197"/>
      <c r="P554" s="197"/>
      <c r="Q554" s="197"/>
      <c r="R554" s="197"/>
      <c r="S554" s="197"/>
      <c r="T554" s="197"/>
      <c r="U554" s="197"/>
      <c r="V554" s="197"/>
      <c r="W554" s="197"/>
      <c r="X554" s="197"/>
      <c r="Y554" s="197"/>
      <c r="Z554" s="197"/>
    </row>
    <row r="555" ht="15.75" customHeight="1">
      <c r="A555" s="180"/>
      <c r="B555" s="197"/>
      <c r="C555" s="152"/>
      <c r="D555" s="152"/>
      <c r="E555" s="152"/>
      <c r="F555" s="152"/>
      <c r="G555" s="197"/>
      <c r="H555" s="197"/>
      <c r="I555" s="152"/>
      <c r="J555" s="50"/>
      <c r="K555" s="50"/>
      <c r="L555" s="50"/>
      <c r="M555" s="50"/>
      <c r="N555" s="152"/>
      <c r="O555" s="197"/>
      <c r="P555" s="197"/>
      <c r="Q555" s="197"/>
      <c r="R555" s="197"/>
      <c r="S555" s="197"/>
      <c r="T555" s="197"/>
      <c r="U555" s="197"/>
      <c r="V555" s="197"/>
      <c r="W555" s="197"/>
      <c r="X555" s="197"/>
      <c r="Y555" s="197"/>
      <c r="Z555" s="197"/>
    </row>
    <row r="556" ht="15.75" customHeight="1">
      <c r="A556" s="180"/>
      <c r="B556" s="197"/>
      <c r="C556" s="152"/>
      <c r="D556" s="152"/>
      <c r="E556" s="152"/>
      <c r="F556" s="152"/>
      <c r="G556" s="197"/>
      <c r="H556" s="197"/>
      <c r="I556" s="152"/>
      <c r="J556" s="50"/>
      <c r="K556" s="50"/>
      <c r="L556" s="50"/>
      <c r="M556" s="50"/>
      <c r="N556" s="152"/>
      <c r="O556" s="197"/>
      <c r="P556" s="197"/>
      <c r="Q556" s="197"/>
      <c r="R556" s="197"/>
      <c r="S556" s="197"/>
      <c r="T556" s="197"/>
      <c r="U556" s="197"/>
      <c r="V556" s="197"/>
      <c r="W556" s="197"/>
      <c r="X556" s="197"/>
      <c r="Y556" s="197"/>
      <c r="Z556" s="197"/>
    </row>
    <row r="557" ht="15.75" customHeight="1">
      <c r="A557" s="180"/>
      <c r="B557" s="197"/>
      <c r="C557" s="152"/>
      <c r="D557" s="152"/>
      <c r="E557" s="197"/>
      <c r="F557" s="197"/>
      <c r="G557" s="197"/>
      <c r="H557" s="169"/>
      <c r="I557" s="152"/>
      <c r="J557" s="50"/>
      <c r="K557" s="50"/>
      <c r="L557" s="50"/>
      <c r="M557" s="50"/>
      <c r="N557" s="152"/>
      <c r="O557" s="197"/>
      <c r="P557" s="197"/>
      <c r="Q557" s="197"/>
      <c r="R557" s="197"/>
      <c r="S557" s="197"/>
      <c r="T557" s="197"/>
      <c r="U557" s="197"/>
      <c r="V557" s="197"/>
      <c r="W557" s="197"/>
      <c r="X557" s="197"/>
      <c r="Y557" s="197"/>
      <c r="Z557" s="197"/>
    </row>
    <row r="558" ht="15.75" customHeight="1">
      <c r="A558" s="180"/>
      <c r="B558" s="197"/>
      <c r="C558" s="197"/>
      <c r="D558" s="152"/>
      <c r="E558" s="197"/>
      <c r="F558" s="197"/>
      <c r="G558" s="197"/>
      <c r="H558" s="169"/>
      <c r="I558" s="152"/>
      <c r="J558" s="50"/>
      <c r="K558" s="50"/>
      <c r="L558" s="50"/>
      <c r="M558" s="50"/>
      <c r="N558" s="152"/>
      <c r="O558" s="197"/>
      <c r="P558" s="197"/>
      <c r="Q558" s="197"/>
      <c r="R558" s="197"/>
      <c r="S558" s="197"/>
      <c r="T558" s="197"/>
      <c r="U558" s="197"/>
      <c r="V558" s="197"/>
      <c r="W558" s="197"/>
      <c r="X558" s="197"/>
      <c r="Y558" s="197"/>
      <c r="Z558" s="197"/>
    </row>
    <row r="559" ht="15.75" customHeight="1">
      <c r="A559" s="180"/>
      <c r="B559" s="197"/>
      <c r="C559" s="152"/>
      <c r="D559" s="152"/>
      <c r="E559" s="197"/>
      <c r="F559" s="197"/>
      <c r="G559" s="197"/>
      <c r="H559" s="197"/>
      <c r="I559" s="152"/>
      <c r="J559" s="50"/>
      <c r="K559" s="50"/>
      <c r="L559" s="50"/>
      <c r="M559" s="50"/>
      <c r="N559" s="152"/>
      <c r="O559" s="197"/>
      <c r="P559" s="197"/>
      <c r="Q559" s="197"/>
      <c r="R559" s="197"/>
      <c r="S559" s="197"/>
      <c r="T559" s="197"/>
      <c r="U559" s="197"/>
      <c r="V559" s="197"/>
      <c r="W559" s="197"/>
      <c r="X559" s="197"/>
      <c r="Y559" s="197"/>
      <c r="Z559" s="197"/>
    </row>
    <row r="560" ht="15.75" customHeight="1">
      <c r="A560" s="180"/>
      <c r="B560" s="197"/>
      <c r="C560" s="152"/>
      <c r="D560" s="152"/>
      <c r="E560" s="152"/>
      <c r="F560" s="152"/>
      <c r="G560" s="197"/>
      <c r="H560" s="169"/>
      <c r="I560" s="152"/>
      <c r="J560" s="50"/>
      <c r="K560" s="50"/>
      <c r="L560" s="50"/>
      <c r="M560" s="50"/>
      <c r="N560" s="152"/>
      <c r="O560" s="197"/>
      <c r="P560" s="197"/>
      <c r="Q560" s="197"/>
      <c r="R560" s="197"/>
      <c r="S560" s="197"/>
      <c r="T560" s="197"/>
      <c r="U560" s="197"/>
      <c r="V560" s="197"/>
      <c r="W560" s="197"/>
      <c r="X560" s="197"/>
      <c r="Y560" s="197"/>
      <c r="Z560" s="197"/>
    </row>
    <row r="561" ht="15.75" customHeight="1">
      <c r="A561" s="180"/>
      <c r="B561" s="197"/>
      <c r="C561" s="197"/>
      <c r="D561" s="152"/>
      <c r="E561" s="152"/>
      <c r="F561" s="152"/>
      <c r="G561" s="197"/>
      <c r="H561" s="169"/>
      <c r="I561" s="152"/>
      <c r="J561" s="50"/>
      <c r="K561" s="50"/>
      <c r="L561" s="50"/>
      <c r="M561" s="50"/>
      <c r="N561" s="152"/>
      <c r="O561" s="197"/>
      <c r="P561" s="197"/>
      <c r="Q561" s="197"/>
      <c r="R561" s="197"/>
      <c r="S561" s="197"/>
      <c r="T561" s="197"/>
      <c r="U561" s="197"/>
      <c r="V561" s="197"/>
      <c r="W561" s="197"/>
      <c r="X561" s="197"/>
      <c r="Y561" s="197"/>
      <c r="Z561" s="197"/>
    </row>
    <row r="562" ht="15.75" customHeight="1">
      <c r="A562" s="180"/>
      <c r="B562" s="197"/>
      <c r="C562" s="197"/>
      <c r="D562" s="152"/>
      <c r="E562" s="152"/>
      <c r="F562" s="152"/>
      <c r="G562" s="197"/>
      <c r="H562" s="169"/>
      <c r="I562" s="152"/>
      <c r="J562" s="50"/>
      <c r="K562" s="50"/>
      <c r="L562" s="50"/>
      <c r="M562" s="50"/>
      <c r="N562" s="152"/>
      <c r="O562" s="197"/>
      <c r="P562" s="197"/>
      <c r="Q562" s="197"/>
      <c r="R562" s="197"/>
      <c r="S562" s="197"/>
      <c r="T562" s="197"/>
      <c r="U562" s="197"/>
      <c r="V562" s="197"/>
      <c r="W562" s="197"/>
      <c r="X562" s="197"/>
      <c r="Y562" s="197"/>
      <c r="Z562" s="197"/>
    </row>
    <row r="563" ht="15.75" customHeight="1">
      <c r="A563" s="180"/>
      <c r="B563" s="197"/>
      <c r="C563" s="152"/>
      <c r="D563" s="152"/>
      <c r="E563" s="152"/>
      <c r="F563" s="152"/>
      <c r="G563" s="197"/>
      <c r="H563" s="169"/>
      <c r="I563" s="152"/>
      <c r="J563" s="50"/>
      <c r="K563" s="50"/>
      <c r="L563" s="50"/>
      <c r="M563" s="50"/>
      <c r="N563" s="152"/>
      <c r="O563" s="197"/>
      <c r="P563" s="197"/>
      <c r="Q563" s="197"/>
      <c r="R563" s="197"/>
      <c r="S563" s="197"/>
      <c r="T563" s="197"/>
      <c r="U563" s="197"/>
      <c r="V563" s="197"/>
      <c r="W563" s="197"/>
      <c r="X563" s="197"/>
      <c r="Y563" s="197"/>
      <c r="Z563" s="197"/>
    </row>
    <row r="564" ht="15.75" customHeight="1">
      <c r="A564" s="180"/>
      <c r="B564" s="197"/>
      <c r="C564" s="152"/>
      <c r="D564" s="152"/>
      <c r="E564" s="152"/>
      <c r="F564" s="152"/>
      <c r="G564" s="197"/>
      <c r="H564" s="197"/>
      <c r="I564" s="152"/>
      <c r="J564" s="50"/>
      <c r="K564" s="50"/>
      <c r="L564" s="50"/>
      <c r="M564" s="50"/>
      <c r="N564" s="152"/>
      <c r="O564" s="197"/>
      <c r="P564" s="197"/>
      <c r="Q564" s="197"/>
      <c r="R564" s="197"/>
      <c r="S564" s="197"/>
      <c r="T564" s="197"/>
      <c r="U564" s="197"/>
      <c r="V564" s="197"/>
      <c r="W564" s="197"/>
      <c r="X564" s="197"/>
      <c r="Y564" s="197"/>
      <c r="Z564" s="197"/>
    </row>
    <row r="565" ht="15.75" customHeight="1">
      <c r="A565" s="180"/>
      <c r="B565" s="197"/>
      <c r="C565" s="152"/>
      <c r="D565" s="152"/>
      <c r="E565" s="152"/>
      <c r="F565" s="152"/>
      <c r="G565" s="197"/>
      <c r="H565" s="197"/>
      <c r="I565" s="152"/>
      <c r="J565" s="50"/>
      <c r="K565" s="50"/>
      <c r="L565" s="50"/>
      <c r="M565" s="50"/>
      <c r="N565" s="152"/>
      <c r="O565" s="197"/>
      <c r="P565" s="197"/>
      <c r="Q565" s="197"/>
      <c r="R565" s="197"/>
      <c r="S565" s="197"/>
      <c r="T565" s="197"/>
      <c r="U565" s="197"/>
      <c r="V565" s="197"/>
      <c r="W565" s="197"/>
      <c r="X565" s="197"/>
      <c r="Y565" s="197"/>
      <c r="Z565" s="197"/>
    </row>
    <row r="566" ht="15.75" customHeight="1">
      <c r="A566" s="180"/>
      <c r="B566" s="197"/>
      <c r="C566" s="152"/>
      <c r="D566" s="152"/>
      <c r="E566" s="197"/>
      <c r="F566" s="197"/>
      <c r="G566" s="197"/>
      <c r="H566" s="197"/>
      <c r="I566" s="152"/>
      <c r="J566" s="50"/>
      <c r="K566" s="50"/>
      <c r="L566" s="50"/>
      <c r="M566" s="50"/>
      <c r="N566" s="152"/>
      <c r="O566" s="197"/>
      <c r="P566" s="197"/>
      <c r="Q566" s="197"/>
      <c r="R566" s="197"/>
      <c r="S566" s="197"/>
      <c r="T566" s="197"/>
      <c r="U566" s="197"/>
      <c r="V566" s="197"/>
      <c r="W566" s="197"/>
      <c r="X566" s="197"/>
      <c r="Y566" s="197"/>
      <c r="Z566" s="197"/>
    </row>
    <row r="567" ht="15.75" customHeight="1">
      <c r="A567" s="180"/>
      <c r="B567" s="197"/>
      <c r="C567" s="152"/>
      <c r="D567" s="152"/>
      <c r="E567" s="152"/>
      <c r="F567" s="152"/>
      <c r="G567" s="197"/>
      <c r="H567" s="169"/>
      <c r="I567" s="152"/>
      <c r="J567" s="50"/>
      <c r="K567" s="50"/>
      <c r="L567" s="50"/>
      <c r="M567" s="50"/>
      <c r="N567" s="152"/>
      <c r="O567" s="197"/>
      <c r="P567" s="197"/>
      <c r="Q567" s="197"/>
      <c r="R567" s="197"/>
      <c r="S567" s="197"/>
      <c r="T567" s="197"/>
      <c r="U567" s="197"/>
      <c r="V567" s="197"/>
      <c r="W567" s="197"/>
      <c r="X567" s="197"/>
      <c r="Y567" s="197"/>
      <c r="Z567" s="197"/>
    </row>
    <row r="568" ht="15.75" customHeight="1">
      <c r="A568" s="180"/>
      <c r="B568" s="197"/>
      <c r="C568" s="152"/>
      <c r="D568" s="152"/>
      <c r="E568" s="152"/>
      <c r="F568" s="152"/>
      <c r="G568" s="197"/>
      <c r="H568" s="169"/>
      <c r="I568" s="152"/>
      <c r="J568" s="50"/>
      <c r="K568" s="50"/>
      <c r="L568" s="50"/>
      <c r="M568" s="50"/>
      <c r="N568" s="152"/>
      <c r="O568" s="197"/>
      <c r="P568" s="197"/>
      <c r="Q568" s="197"/>
      <c r="R568" s="197"/>
      <c r="S568" s="197"/>
      <c r="T568" s="197"/>
      <c r="U568" s="197"/>
      <c r="V568" s="197"/>
      <c r="W568" s="197"/>
      <c r="X568" s="197"/>
      <c r="Y568" s="197"/>
      <c r="Z568" s="197"/>
    </row>
    <row r="569" ht="15.75" customHeight="1">
      <c r="A569" s="180"/>
      <c r="B569" s="197"/>
      <c r="C569" s="152"/>
      <c r="D569" s="152"/>
      <c r="E569" s="152"/>
      <c r="F569" s="152"/>
      <c r="G569" s="197"/>
      <c r="H569" s="197"/>
      <c r="I569" s="152"/>
      <c r="J569" s="50"/>
      <c r="K569" s="50"/>
      <c r="L569" s="50"/>
      <c r="M569" s="50"/>
      <c r="N569" s="152"/>
      <c r="O569" s="197"/>
      <c r="P569" s="197"/>
      <c r="Q569" s="197"/>
      <c r="R569" s="197"/>
      <c r="S569" s="197"/>
      <c r="T569" s="197"/>
      <c r="U569" s="197"/>
      <c r="V569" s="197"/>
      <c r="W569" s="197"/>
      <c r="X569" s="197"/>
      <c r="Y569" s="197"/>
      <c r="Z569" s="197"/>
    </row>
    <row r="570" ht="15.75" customHeight="1">
      <c r="A570" s="180"/>
      <c r="B570" s="197"/>
      <c r="C570" s="152"/>
      <c r="D570" s="152"/>
      <c r="E570" s="152"/>
      <c r="F570" s="152"/>
      <c r="G570" s="197"/>
      <c r="H570" s="169"/>
      <c r="I570" s="152"/>
      <c r="J570" s="50"/>
      <c r="K570" s="50"/>
      <c r="L570" s="50"/>
      <c r="M570" s="50"/>
      <c r="N570" s="152"/>
      <c r="O570" s="197"/>
      <c r="P570" s="197"/>
      <c r="Q570" s="197"/>
      <c r="R570" s="197"/>
      <c r="S570" s="197"/>
      <c r="T570" s="197"/>
      <c r="U570" s="197"/>
      <c r="V570" s="197"/>
      <c r="W570" s="197"/>
      <c r="X570" s="197"/>
      <c r="Y570" s="197"/>
      <c r="Z570" s="197"/>
    </row>
    <row r="571" ht="15.75" customHeight="1">
      <c r="A571" s="180"/>
      <c r="B571" s="197"/>
      <c r="C571" s="152"/>
      <c r="D571" s="152"/>
      <c r="E571" s="152"/>
      <c r="F571" s="152"/>
      <c r="G571" s="197"/>
      <c r="H571" s="169"/>
      <c r="I571" s="152"/>
      <c r="J571" s="50"/>
      <c r="K571" s="50"/>
      <c r="L571" s="50"/>
      <c r="M571" s="50"/>
      <c r="N571" s="152"/>
      <c r="O571" s="197"/>
      <c r="P571" s="197"/>
      <c r="Q571" s="197"/>
      <c r="R571" s="197"/>
      <c r="S571" s="197"/>
      <c r="T571" s="197"/>
      <c r="U571" s="197"/>
      <c r="V571" s="197"/>
      <c r="W571" s="197"/>
      <c r="X571" s="197"/>
      <c r="Y571" s="197"/>
      <c r="Z571" s="197"/>
    </row>
    <row r="572" ht="15.75" customHeight="1">
      <c r="A572" s="180"/>
      <c r="B572" s="197"/>
      <c r="C572" s="152"/>
      <c r="D572" s="152"/>
      <c r="E572" s="152"/>
      <c r="F572" s="152"/>
      <c r="G572" s="197"/>
      <c r="H572" s="197"/>
      <c r="I572" s="152"/>
      <c r="J572" s="50"/>
      <c r="K572" s="50"/>
      <c r="L572" s="50"/>
      <c r="M572" s="50"/>
      <c r="N572" s="152"/>
      <c r="O572" s="197"/>
      <c r="P572" s="197"/>
      <c r="Q572" s="197"/>
      <c r="R572" s="197"/>
      <c r="S572" s="197"/>
      <c r="T572" s="197"/>
      <c r="U572" s="197"/>
      <c r="V572" s="197"/>
      <c r="W572" s="197"/>
      <c r="X572" s="197"/>
      <c r="Y572" s="197"/>
      <c r="Z572" s="197"/>
    </row>
    <row r="573" ht="15.75" customHeight="1">
      <c r="A573" s="180"/>
      <c r="B573" s="197"/>
      <c r="C573" s="152"/>
      <c r="D573" s="152"/>
      <c r="E573" s="152"/>
      <c r="F573" s="152"/>
      <c r="G573" s="197"/>
      <c r="H573" s="169"/>
      <c r="I573" s="152"/>
      <c r="J573" s="50"/>
      <c r="K573" s="50"/>
      <c r="L573" s="50"/>
      <c r="M573" s="50"/>
      <c r="N573" s="152"/>
      <c r="O573" s="197"/>
      <c r="P573" s="197"/>
      <c r="Q573" s="197"/>
      <c r="R573" s="197"/>
      <c r="S573" s="197"/>
      <c r="T573" s="197"/>
      <c r="U573" s="197"/>
      <c r="V573" s="197"/>
      <c r="W573" s="197"/>
      <c r="X573" s="197"/>
      <c r="Y573" s="197"/>
      <c r="Z573" s="197"/>
    </row>
    <row r="574" ht="15.75" customHeight="1">
      <c r="A574" s="180"/>
      <c r="B574" s="197"/>
      <c r="C574" s="152"/>
      <c r="D574" s="152"/>
      <c r="E574" s="152"/>
      <c r="F574" s="152"/>
      <c r="G574" s="197"/>
      <c r="H574" s="169"/>
      <c r="I574" s="152"/>
      <c r="J574" s="50"/>
      <c r="K574" s="50"/>
      <c r="L574" s="50"/>
      <c r="M574" s="50"/>
      <c r="N574" s="152"/>
      <c r="O574" s="197"/>
      <c r="P574" s="197"/>
      <c r="Q574" s="197"/>
      <c r="R574" s="197"/>
      <c r="S574" s="197"/>
      <c r="T574" s="197"/>
      <c r="U574" s="197"/>
      <c r="V574" s="197"/>
      <c r="W574" s="197"/>
      <c r="X574" s="197"/>
      <c r="Y574" s="197"/>
      <c r="Z574" s="197"/>
    </row>
    <row r="575" ht="15.75" customHeight="1">
      <c r="A575" s="180"/>
      <c r="B575" s="197"/>
      <c r="C575" s="152"/>
      <c r="D575" s="152"/>
      <c r="E575" s="152"/>
      <c r="F575" s="152"/>
      <c r="G575" s="197"/>
      <c r="H575" s="197"/>
      <c r="I575" s="152"/>
      <c r="J575" s="50"/>
      <c r="K575" s="50"/>
      <c r="L575" s="50"/>
      <c r="M575" s="50"/>
      <c r="N575" s="152"/>
      <c r="O575" s="197"/>
      <c r="P575" s="197"/>
      <c r="Q575" s="197"/>
      <c r="R575" s="197"/>
      <c r="S575" s="197"/>
      <c r="T575" s="197"/>
      <c r="U575" s="197"/>
      <c r="V575" s="197"/>
      <c r="W575" s="197"/>
      <c r="X575" s="197"/>
      <c r="Y575" s="197"/>
      <c r="Z575" s="197"/>
    </row>
    <row r="576" ht="15.75" customHeight="1">
      <c r="A576" s="180"/>
      <c r="B576" s="197"/>
      <c r="C576" s="152"/>
      <c r="D576" s="152"/>
      <c r="E576" s="152"/>
      <c r="F576" s="152"/>
      <c r="G576" s="197"/>
      <c r="H576" s="197"/>
      <c r="I576" s="152"/>
      <c r="J576" s="50"/>
      <c r="K576" s="50"/>
      <c r="L576" s="50"/>
      <c r="M576" s="50"/>
      <c r="N576" s="152"/>
      <c r="O576" s="197"/>
      <c r="P576" s="197"/>
      <c r="Q576" s="197"/>
      <c r="R576" s="197"/>
      <c r="S576" s="197"/>
      <c r="T576" s="197"/>
      <c r="U576" s="197"/>
      <c r="V576" s="197"/>
      <c r="W576" s="197"/>
      <c r="X576" s="197"/>
      <c r="Y576" s="197"/>
      <c r="Z576" s="197"/>
    </row>
    <row r="577" ht="15.75" customHeight="1">
      <c r="A577" s="180"/>
      <c r="B577" s="197"/>
      <c r="C577" s="152"/>
      <c r="D577" s="152"/>
      <c r="E577" s="152"/>
      <c r="F577" s="152"/>
      <c r="G577" s="197"/>
      <c r="H577" s="197"/>
      <c r="I577" s="152"/>
      <c r="J577" s="50"/>
      <c r="K577" s="50"/>
      <c r="L577" s="50"/>
      <c r="M577" s="50"/>
      <c r="N577" s="152"/>
      <c r="O577" s="197"/>
      <c r="P577" s="197"/>
      <c r="Q577" s="197"/>
      <c r="R577" s="197"/>
      <c r="S577" s="197"/>
      <c r="T577" s="197"/>
      <c r="U577" s="197"/>
      <c r="V577" s="197"/>
      <c r="W577" s="197"/>
      <c r="X577" s="197"/>
      <c r="Y577" s="197"/>
      <c r="Z577" s="197"/>
    </row>
    <row r="578" ht="15.75" customHeight="1">
      <c r="A578" s="180"/>
      <c r="B578" s="197"/>
      <c r="C578" s="197"/>
      <c r="D578" s="152"/>
      <c r="E578" s="152"/>
      <c r="F578" s="152"/>
      <c r="G578" s="197"/>
      <c r="H578" s="169"/>
      <c r="I578" s="152"/>
      <c r="J578" s="50"/>
      <c r="K578" s="50"/>
      <c r="L578" s="50"/>
      <c r="M578" s="50"/>
      <c r="N578" s="152"/>
      <c r="O578" s="197"/>
      <c r="P578" s="197"/>
      <c r="Q578" s="197"/>
      <c r="R578" s="197"/>
      <c r="S578" s="197"/>
      <c r="T578" s="197"/>
      <c r="U578" s="197"/>
      <c r="V578" s="197"/>
      <c r="W578" s="197"/>
      <c r="X578" s="197"/>
      <c r="Y578" s="197"/>
      <c r="Z578" s="197"/>
    </row>
    <row r="579" ht="15.75" customHeight="1">
      <c r="A579" s="180"/>
      <c r="B579" s="197"/>
      <c r="C579" s="152"/>
      <c r="D579" s="152"/>
      <c r="E579" s="152"/>
      <c r="F579" s="152"/>
      <c r="G579" s="197"/>
      <c r="H579" s="169"/>
      <c r="I579" s="152"/>
      <c r="J579" s="50"/>
      <c r="K579" s="50"/>
      <c r="L579" s="50"/>
      <c r="M579" s="50"/>
      <c r="N579" s="152"/>
      <c r="O579" s="197"/>
      <c r="P579" s="197"/>
      <c r="Q579" s="197"/>
      <c r="R579" s="197"/>
      <c r="S579" s="197"/>
      <c r="T579" s="197"/>
      <c r="U579" s="197"/>
      <c r="V579" s="197"/>
      <c r="W579" s="197"/>
      <c r="X579" s="197"/>
      <c r="Y579" s="197"/>
      <c r="Z579" s="197"/>
    </row>
    <row r="580" ht="15.75" customHeight="1">
      <c r="A580" s="180"/>
      <c r="B580" s="197"/>
      <c r="C580" s="152"/>
      <c r="D580" s="152"/>
      <c r="E580" s="152"/>
      <c r="F580" s="152"/>
      <c r="G580" s="197"/>
      <c r="H580" s="169"/>
      <c r="I580" s="152"/>
      <c r="J580" s="50"/>
      <c r="K580" s="50"/>
      <c r="L580" s="50"/>
      <c r="M580" s="50"/>
      <c r="N580" s="152"/>
      <c r="O580" s="197"/>
      <c r="P580" s="197"/>
      <c r="Q580" s="197"/>
      <c r="R580" s="197"/>
      <c r="S580" s="197"/>
      <c r="T580" s="197"/>
      <c r="U580" s="197"/>
      <c r="V580" s="197"/>
      <c r="W580" s="197"/>
      <c r="X580" s="197"/>
      <c r="Y580" s="197"/>
      <c r="Z580" s="197"/>
    </row>
    <row r="581" ht="15.75" customHeight="1">
      <c r="A581" s="180"/>
      <c r="B581" s="197"/>
      <c r="C581" s="152"/>
      <c r="D581" s="152"/>
      <c r="E581" s="152"/>
      <c r="F581" s="152"/>
      <c r="G581" s="197"/>
      <c r="H581" s="169"/>
      <c r="I581" s="152"/>
      <c r="J581" s="50"/>
      <c r="K581" s="50"/>
      <c r="L581" s="50"/>
      <c r="M581" s="50"/>
      <c r="N581" s="152"/>
      <c r="O581" s="197"/>
      <c r="P581" s="197"/>
      <c r="Q581" s="197"/>
      <c r="R581" s="197"/>
      <c r="S581" s="197"/>
      <c r="T581" s="197"/>
      <c r="U581" s="197"/>
      <c r="V581" s="197"/>
      <c r="W581" s="197"/>
      <c r="X581" s="197"/>
      <c r="Y581" s="197"/>
      <c r="Z581" s="197"/>
    </row>
    <row r="582" ht="15.75" customHeight="1">
      <c r="A582" s="180"/>
      <c r="B582" s="197"/>
      <c r="C582" s="152"/>
      <c r="D582" s="152"/>
      <c r="E582" s="152"/>
      <c r="F582" s="152"/>
      <c r="G582" s="197"/>
      <c r="H582" s="169"/>
      <c r="I582" s="152"/>
      <c r="J582" s="50"/>
      <c r="K582" s="50"/>
      <c r="L582" s="50"/>
      <c r="M582" s="50"/>
      <c r="N582" s="152"/>
      <c r="O582" s="197"/>
      <c r="P582" s="197"/>
      <c r="Q582" s="197"/>
      <c r="R582" s="197"/>
      <c r="S582" s="197"/>
      <c r="T582" s="197"/>
      <c r="U582" s="197"/>
      <c r="V582" s="197"/>
      <c r="W582" s="197"/>
      <c r="X582" s="197"/>
      <c r="Y582" s="197"/>
      <c r="Z582" s="197"/>
    </row>
    <row r="583" ht="15.75" customHeight="1">
      <c r="A583" s="180"/>
      <c r="B583" s="197"/>
      <c r="C583" s="152"/>
      <c r="D583" s="152"/>
      <c r="E583" s="152"/>
      <c r="F583" s="152"/>
      <c r="G583" s="197"/>
      <c r="H583" s="169"/>
      <c r="I583" s="152"/>
      <c r="J583" s="50"/>
      <c r="K583" s="50"/>
      <c r="L583" s="50"/>
      <c r="M583" s="50"/>
      <c r="N583" s="152"/>
      <c r="O583" s="197"/>
      <c r="P583" s="197"/>
      <c r="Q583" s="197"/>
      <c r="R583" s="197"/>
      <c r="S583" s="197"/>
      <c r="T583" s="197"/>
      <c r="U583" s="197"/>
      <c r="V583" s="197"/>
      <c r="W583" s="197"/>
      <c r="X583" s="197"/>
      <c r="Y583" s="197"/>
      <c r="Z583" s="197"/>
    </row>
    <row r="584" ht="15.75" customHeight="1">
      <c r="A584" s="180"/>
      <c r="B584" s="197"/>
      <c r="C584" s="152"/>
      <c r="D584" s="152"/>
      <c r="E584" s="152"/>
      <c r="F584" s="152"/>
      <c r="G584" s="197"/>
      <c r="H584" s="197"/>
      <c r="I584" s="152"/>
      <c r="J584" s="50"/>
      <c r="K584" s="50"/>
      <c r="L584" s="50"/>
      <c r="M584" s="50"/>
      <c r="N584" s="152"/>
      <c r="O584" s="197"/>
      <c r="P584" s="197"/>
      <c r="Q584" s="197"/>
      <c r="R584" s="197"/>
      <c r="S584" s="197"/>
      <c r="T584" s="197"/>
      <c r="U584" s="197"/>
      <c r="V584" s="197"/>
      <c r="W584" s="197"/>
      <c r="X584" s="197"/>
      <c r="Y584" s="197"/>
      <c r="Z584" s="197"/>
    </row>
    <row r="585" ht="15.75" customHeight="1">
      <c r="A585" s="180"/>
      <c r="B585" s="197"/>
      <c r="C585" s="152"/>
      <c r="D585" s="152"/>
      <c r="E585" s="152"/>
      <c r="F585" s="152"/>
      <c r="G585" s="197"/>
      <c r="H585" s="197"/>
      <c r="I585" s="152"/>
      <c r="J585" s="50"/>
      <c r="K585" s="50"/>
      <c r="L585" s="50"/>
      <c r="M585" s="50"/>
      <c r="N585" s="152"/>
      <c r="O585" s="197"/>
      <c r="P585" s="197"/>
      <c r="Q585" s="197"/>
      <c r="R585" s="197"/>
      <c r="S585" s="197"/>
      <c r="T585" s="197"/>
      <c r="U585" s="197"/>
      <c r="V585" s="197"/>
      <c r="W585" s="197"/>
      <c r="X585" s="197"/>
      <c r="Y585" s="197"/>
      <c r="Z585" s="197"/>
    </row>
    <row r="586" ht="15.75" customHeight="1">
      <c r="A586" s="180"/>
      <c r="B586" s="197"/>
      <c r="C586" s="152"/>
      <c r="D586" s="152"/>
      <c r="E586" s="152"/>
      <c r="F586" s="152"/>
      <c r="G586" s="197"/>
      <c r="H586" s="197"/>
      <c r="I586" s="152"/>
      <c r="J586" s="50"/>
      <c r="K586" s="50"/>
      <c r="L586" s="50"/>
      <c r="M586" s="50"/>
      <c r="N586" s="152"/>
      <c r="O586" s="197"/>
      <c r="P586" s="197"/>
      <c r="Q586" s="197"/>
      <c r="R586" s="197"/>
      <c r="S586" s="197"/>
      <c r="T586" s="197"/>
      <c r="U586" s="197"/>
      <c r="V586" s="197"/>
      <c r="W586" s="197"/>
      <c r="X586" s="197"/>
      <c r="Y586" s="197"/>
      <c r="Z586" s="197"/>
    </row>
    <row r="587" ht="15.75" customHeight="1">
      <c r="A587" s="180"/>
      <c r="B587" s="197"/>
      <c r="C587" s="152"/>
      <c r="D587" s="152"/>
      <c r="E587" s="152"/>
      <c r="F587" s="152"/>
      <c r="G587" s="197"/>
      <c r="H587" s="169"/>
      <c r="I587" s="152"/>
      <c r="J587" s="50"/>
      <c r="K587" s="50"/>
      <c r="L587" s="50"/>
      <c r="M587" s="50"/>
      <c r="N587" s="152"/>
      <c r="O587" s="197"/>
      <c r="P587" s="197"/>
      <c r="Q587" s="197"/>
      <c r="R587" s="197"/>
      <c r="S587" s="197"/>
      <c r="T587" s="197"/>
      <c r="U587" s="197"/>
      <c r="V587" s="197"/>
      <c r="W587" s="197"/>
      <c r="X587" s="197"/>
      <c r="Y587" s="197"/>
      <c r="Z587" s="197"/>
    </row>
    <row r="588" ht="15.75" customHeight="1">
      <c r="A588" s="180"/>
      <c r="B588" s="197"/>
      <c r="C588" s="152"/>
      <c r="D588" s="152"/>
      <c r="E588" s="152"/>
      <c r="F588" s="152"/>
      <c r="G588" s="197"/>
      <c r="H588" s="197"/>
      <c r="I588" s="152"/>
      <c r="J588" s="50"/>
      <c r="K588" s="50"/>
      <c r="L588" s="50"/>
      <c r="M588" s="50"/>
      <c r="N588" s="152"/>
      <c r="O588" s="197"/>
      <c r="P588" s="197"/>
      <c r="Q588" s="197"/>
      <c r="R588" s="197"/>
      <c r="S588" s="197"/>
      <c r="T588" s="197"/>
      <c r="U588" s="197"/>
      <c r="V588" s="197"/>
      <c r="W588" s="197"/>
      <c r="X588" s="197"/>
      <c r="Y588" s="197"/>
      <c r="Z588" s="197"/>
    </row>
    <row r="589" ht="15.75" customHeight="1">
      <c r="A589" s="180"/>
      <c r="B589" s="197"/>
      <c r="C589" s="152"/>
      <c r="D589" s="152"/>
      <c r="E589" s="152"/>
      <c r="F589" s="152"/>
      <c r="G589" s="197"/>
      <c r="H589" s="197"/>
      <c r="I589" s="152"/>
      <c r="J589" s="50"/>
      <c r="K589" s="50"/>
      <c r="L589" s="50"/>
      <c r="M589" s="50"/>
      <c r="N589" s="152"/>
      <c r="O589" s="197"/>
      <c r="P589" s="197"/>
      <c r="Q589" s="197"/>
      <c r="R589" s="197"/>
      <c r="S589" s="197"/>
      <c r="T589" s="197"/>
      <c r="U589" s="197"/>
      <c r="V589" s="197"/>
      <c r="W589" s="197"/>
      <c r="X589" s="197"/>
      <c r="Y589" s="197"/>
      <c r="Z589" s="197"/>
    </row>
    <row r="590" ht="15.75" customHeight="1">
      <c r="A590" s="180"/>
      <c r="B590" s="197"/>
      <c r="C590" s="152"/>
      <c r="D590" s="152"/>
      <c r="E590" s="152"/>
      <c r="F590" s="152"/>
      <c r="G590" s="197"/>
      <c r="H590" s="197"/>
      <c r="I590" s="152"/>
      <c r="J590" s="50"/>
      <c r="K590" s="50"/>
      <c r="L590" s="50"/>
      <c r="M590" s="50"/>
      <c r="N590" s="152"/>
      <c r="O590" s="197"/>
      <c r="P590" s="197"/>
      <c r="Q590" s="197"/>
      <c r="R590" s="197"/>
      <c r="S590" s="197"/>
      <c r="T590" s="197"/>
      <c r="U590" s="197"/>
      <c r="V590" s="197"/>
      <c r="W590" s="197"/>
      <c r="X590" s="197"/>
      <c r="Y590" s="197"/>
      <c r="Z590" s="197"/>
    </row>
    <row r="591" ht="15.75" customHeight="1">
      <c r="A591" s="180"/>
      <c r="B591" s="197"/>
      <c r="C591" s="152"/>
      <c r="D591" s="152"/>
      <c r="E591" s="152"/>
      <c r="F591" s="152"/>
      <c r="G591" s="197"/>
      <c r="H591" s="169"/>
      <c r="I591" s="152"/>
      <c r="J591" s="50"/>
      <c r="K591" s="50"/>
      <c r="L591" s="50"/>
      <c r="M591" s="50"/>
      <c r="N591" s="152"/>
      <c r="O591" s="197"/>
      <c r="P591" s="197"/>
      <c r="Q591" s="197"/>
      <c r="R591" s="197"/>
      <c r="S591" s="197"/>
      <c r="T591" s="197"/>
      <c r="U591" s="197"/>
      <c r="V591" s="197"/>
      <c r="W591" s="197"/>
      <c r="X591" s="197"/>
      <c r="Y591" s="197"/>
      <c r="Z591" s="197"/>
    </row>
    <row r="592" ht="15.75" customHeight="1">
      <c r="A592" s="180"/>
      <c r="B592" s="197"/>
      <c r="C592" s="152"/>
      <c r="D592" s="152"/>
      <c r="E592" s="152"/>
      <c r="F592" s="152"/>
      <c r="G592" s="197"/>
      <c r="H592" s="197"/>
      <c r="I592" s="152"/>
      <c r="J592" s="50"/>
      <c r="K592" s="50"/>
      <c r="L592" s="50"/>
      <c r="M592" s="50"/>
      <c r="N592" s="152"/>
      <c r="O592" s="197"/>
      <c r="P592" s="197"/>
      <c r="Q592" s="197"/>
      <c r="R592" s="197"/>
      <c r="S592" s="197"/>
      <c r="T592" s="197"/>
      <c r="U592" s="197"/>
      <c r="V592" s="197"/>
      <c r="W592" s="197"/>
      <c r="X592" s="197"/>
      <c r="Y592" s="197"/>
      <c r="Z592" s="197"/>
    </row>
    <row r="593" ht="15.75" customHeight="1">
      <c r="A593" s="180"/>
      <c r="B593" s="197"/>
      <c r="C593" s="152"/>
      <c r="D593" s="152"/>
      <c r="E593" s="152"/>
      <c r="F593" s="152"/>
      <c r="G593" s="197"/>
      <c r="H593" s="169"/>
      <c r="I593" s="152"/>
      <c r="J593" s="50"/>
      <c r="K593" s="50"/>
      <c r="L593" s="50"/>
      <c r="M593" s="50"/>
      <c r="N593" s="152"/>
      <c r="O593" s="197"/>
      <c r="P593" s="197"/>
      <c r="Q593" s="197"/>
      <c r="R593" s="197"/>
      <c r="S593" s="197"/>
      <c r="T593" s="197"/>
      <c r="U593" s="197"/>
      <c r="V593" s="197"/>
      <c r="W593" s="197"/>
      <c r="X593" s="197"/>
      <c r="Y593" s="197"/>
      <c r="Z593" s="197"/>
    </row>
    <row r="594" ht="15.75" customHeight="1">
      <c r="A594" s="180"/>
      <c r="B594" s="197"/>
      <c r="C594" s="152"/>
      <c r="D594" s="152"/>
      <c r="E594" s="152"/>
      <c r="F594" s="152"/>
      <c r="G594" s="197"/>
      <c r="H594" s="197"/>
      <c r="I594" s="152"/>
      <c r="J594" s="50"/>
      <c r="K594" s="50"/>
      <c r="L594" s="50"/>
      <c r="M594" s="50"/>
      <c r="N594" s="152"/>
      <c r="O594" s="197"/>
      <c r="P594" s="197"/>
      <c r="Q594" s="197"/>
      <c r="R594" s="197"/>
      <c r="S594" s="197"/>
      <c r="T594" s="197"/>
      <c r="U594" s="197"/>
      <c r="V594" s="197"/>
      <c r="W594" s="197"/>
      <c r="X594" s="197"/>
      <c r="Y594" s="197"/>
      <c r="Z594" s="197"/>
    </row>
    <row r="595" ht="15.75" customHeight="1">
      <c r="A595" s="180"/>
      <c r="B595" s="197"/>
      <c r="C595" s="152"/>
      <c r="D595" s="152"/>
      <c r="E595" s="152"/>
      <c r="F595" s="152"/>
      <c r="G595" s="197"/>
      <c r="H595" s="197"/>
      <c r="I595" s="152"/>
      <c r="J595" s="50"/>
      <c r="K595" s="50"/>
      <c r="L595" s="50"/>
      <c r="M595" s="50"/>
      <c r="N595" s="152"/>
      <c r="O595" s="197"/>
      <c r="P595" s="197"/>
      <c r="Q595" s="197"/>
      <c r="R595" s="197"/>
      <c r="S595" s="197"/>
      <c r="T595" s="197"/>
      <c r="U595" s="197"/>
      <c r="V595" s="197"/>
      <c r="W595" s="197"/>
      <c r="X595" s="197"/>
      <c r="Y595" s="197"/>
      <c r="Z595" s="197"/>
    </row>
    <row r="596" ht="15.75" customHeight="1">
      <c r="A596" s="180"/>
      <c r="B596" s="197"/>
      <c r="C596" s="152"/>
      <c r="D596" s="152"/>
      <c r="E596" s="152"/>
      <c r="F596" s="152"/>
      <c r="G596" s="197"/>
      <c r="H596" s="197"/>
      <c r="I596" s="152"/>
      <c r="J596" s="50"/>
      <c r="K596" s="50"/>
      <c r="L596" s="50"/>
      <c r="M596" s="50"/>
      <c r="N596" s="152"/>
      <c r="O596" s="197"/>
      <c r="P596" s="197"/>
      <c r="Q596" s="197"/>
      <c r="R596" s="197"/>
      <c r="S596" s="197"/>
      <c r="T596" s="197"/>
      <c r="U596" s="197"/>
      <c r="V596" s="197"/>
      <c r="W596" s="197"/>
      <c r="X596" s="197"/>
      <c r="Y596" s="197"/>
      <c r="Z596" s="197"/>
    </row>
    <row r="597" ht="15.75" customHeight="1">
      <c r="A597" s="180"/>
      <c r="B597" s="197"/>
      <c r="C597" s="152"/>
      <c r="D597" s="152"/>
      <c r="E597" s="152"/>
      <c r="F597" s="152"/>
      <c r="G597" s="197"/>
      <c r="H597" s="197"/>
      <c r="I597" s="152"/>
      <c r="J597" s="50"/>
      <c r="K597" s="50"/>
      <c r="L597" s="50"/>
      <c r="M597" s="50"/>
      <c r="N597" s="152"/>
      <c r="O597" s="197"/>
      <c r="P597" s="197"/>
      <c r="Q597" s="197"/>
      <c r="R597" s="197"/>
      <c r="S597" s="197"/>
      <c r="T597" s="197"/>
      <c r="U597" s="197"/>
      <c r="V597" s="197"/>
      <c r="W597" s="197"/>
      <c r="X597" s="197"/>
      <c r="Y597" s="197"/>
      <c r="Z597" s="197"/>
    </row>
    <row r="598" ht="15.75" customHeight="1">
      <c r="A598" s="180"/>
      <c r="B598" s="197"/>
      <c r="C598" s="152"/>
      <c r="D598" s="152"/>
      <c r="E598" s="152"/>
      <c r="F598" s="152"/>
      <c r="G598" s="197"/>
      <c r="H598" s="197"/>
      <c r="I598" s="152"/>
      <c r="J598" s="50"/>
      <c r="K598" s="50"/>
      <c r="L598" s="50"/>
      <c r="M598" s="50"/>
      <c r="N598" s="152"/>
      <c r="O598" s="197"/>
      <c r="P598" s="197"/>
      <c r="Q598" s="197"/>
      <c r="R598" s="197"/>
      <c r="S598" s="197"/>
      <c r="T598" s="197"/>
      <c r="U598" s="197"/>
      <c r="V598" s="197"/>
      <c r="W598" s="197"/>
      <c r="X598" s="197"/>
      <c r="Y598" s="197"/>
      <c r="Z598" s="197"/>
    </row>
    <row r="599" ht="15.75" customHeight="1">
      <c r="A599" s="180"/>
      <c r="B599" s="197"/>
      <c r="C599" s="152"/>
      <c r="D599" s="152"/>
      <c r="E599" s="152"/>
      <c r="F599" s="152"/>
      <c r="G599" s="197"/>
      <c r="H599" s="169"/>
      <c r="I599" s="152"/>
      <c r="J599" s="50"/>
      <c r="K599" s="50"/>
      <c r="L599" s="50"/>
      <c r="M599" s="50"/>
      <c r="N599" s="152"/>
      <c r="O599" s="197"/>
      <c r="P599" s="197"/>
      <c r="Q599" s="197"/>
      <c r="R599" s="197"/>
      <c r="S599" s="197"/>
      <c r="T599" s="197"/>
      <c r="U599" s="197"/>
      <c r="V599" s="197"/>
      <c r="W599" s="197"/>
      <c r="X599" s="197"/>
      <c r="Y599" s="197"/>
      <c r="Z599" s="197"/>
    </row>
    <row r="600" ht="15.75" customHeight="1">
      <c r="A600" s="180"/>
      <c r="B600" s="197"/>
      <c r="C600" s="152"/>
      <c r="D600" s="152"/>
      <c r="E600" s="152"/>
      <c r="F600" s="152"/>
      <c r="G600" s="197"/>
      <c r="H600" s="197"/>
      <c r="I600" s="152"/>
      <c r="J600" s="50"/>
      <c r="K600" s="50"/>
      <c r="L600" s="50"/>
      <c r="M600" s="50"/>
      <c r="N600" s="152"/>
      <c r="O600" s="197"/>
      <c r="P600" s="197"/>
      <c r="Q600" s="197"/>
      <c r="R600" s="197"/>
      <c r="S600" s="197"/>
      <c r="T600" s="197"/>
      <c r="U600" s="197"/>
      <c r="V600" s="197"/>
      <c r="W600" s="197"/>
      <c r="X600" s="197"/>
      <c r="Y600" s="197"/>
      <c r="Z600" s="197"/>
    </row>
    <row r="601" ht="15.75" customHeight="1">
      <c r="A601" s="180"/>
      <c r="B601" s="197"/>
      <c r="C601" s="152"/>
      <c r="D601" s="152"/>
      <c r="E601" s="152"/>
      <c r="F601" s="152"/>
      <c r="G601" s="197"/>
      <c r="H601" s="197"/>
      <c r="I601" s="152"/>
      <c r="J601" s="50"/>
      <c r="K601" s="50"/>
      <c r="L601" s="50"/>
      <c r="M601" s="50"/>
      <c r="N601" s="152"/>
      <c r="O601" s="197"/>
      <c r="P601" s="197"/>
      <c r="Q601" s="197"/>
      <c r="R601" s="197"/>
      <c r="S601" s="197"/>
      <c r="T601" s="197"/>
      <c r="U601" s="197"/>
      <c r="V601" s="197"/>
      <c r="W601" s="197"/>
      <c r="X601" s="197"/>
      <c r="Y601" s="197"/>
      <c r="Z601" s="197"/>
    </row>
    <row r="602" ht="15.75" customHeight="1">
      <c r="A602" s="180"/>
      <c r="B602" s="197"/>
      <c r="C602" s="152"/>
      <c r="D602" s="152"/>
      <c r="E602" s="197"/>
      <c r="F602" s="197"/>
      <c r="G602" s="197"/>
      <c r="H602" s="197"/>
      <c r="I602" s="152"/>
      <c r="J602" s="50"/>
      <c r="K602" s="50"/>
      <c r="L602" s="50"/>
      <c r="M602" s="50"/>
      <c r="N602" s="152"/>
      <c r="O602" s="197"/>
      <c r="P602" s="197"/>
      <c r="Q602" s="197"/>
      <c r="R602" s="197"/>
      <c r="S602" s="197"/>
      <c r="T602" s="197"/>
      <c r="U602" s="197"/>
      <c r="V602" s="197"/>
      <c r="W602" s="197"/>
      <c r="X602" s="197"/>
      <c r="Y602" s="197"/>
      <c r="Z602" s="197"/>
    </row>
    <row r="603" ht="15.75" customHeight="1">
      <c r="A603" s="180"/>
      <c r="B603" s="197"/>
      <c r="C603" s="152"/>
      <c r="D603" s="152"/>
      <c r="E603" s="152"/>
      <c r="F603" s="152"/>
      <c r="G603" s="197"/>
      <c r="H603" s="169"/>
      <c r="I603" s="152"/>
      <c r="J603" s="50"/>
      <c r="K603" s="50"/>
      <c r="L603" s="50"/>
      <c r="M603" s="50"/>
      <c r="N603" s="152"/>
      <c r="O603" s="197"/>
      <c r="P603" s="197"/>
      <c r="Q603" s="197"/>
      <c r="R603" s="197"/>
      <c r="S603" s="197"/>
      <c r="T603" s="197"/>
      <c r="U603" s="197"/>
      <c r="V603" s="197"/>
      <c r="W603" s="197"/>
      <c r="X603" s="197"/>
      <c r="Y603" s="197"/>
      <c r="Z603" s="197"/>
    </row>
    <row r="604" ht="15.75" customHeight="1">
      <c r="A604" s="180"/>
      <c r="B604" s="197"/>
      <c r="C604" s="152"/>
      <c r="D604" s="152"/>
      <c r="E604" s="152"/>
      <c r="F604" s="152"/>
      <c r="G604" s="197"/>
      <c r="H604" s="169"/>
      <c r="I604" s="152"/>
      <c r="J604" s="50"/>
      <c r="K604" s="50"/>
      <c r="L604" s="50"/>
      <c r="M604" s="50"/>
      <c r="N604" s="152"/>
      <c r="O604" s="197"/>
      <c r="P604" s="197"/>
      <c r="Q604" s="197"/>
      <c r="R604" s="197"/>
      <c r="S604" s="197"/>
      <c r="T604" s="197"/>
      <c r="U604" s="197"/>
      <c r="V604" s="197"/>
      <c r="W604" s="197"/>
      <c r="X604" s="197"/>
      <c r="Y604" s="197"/>
      <c r="Z604" s="197"/>
    </row>
    <row r="605" ht="15.75" customHeight="1">
      <c r="A605" s="180"/>
      <c r="B605" s="197"/>
      <c r="C605" s="197"/>
      <c r="D605" s="152"/>
      <c r="E605" s="152"/>
      <c r="F605" s="152"/>
      <c r="G605" s="197"/>
      <c r="H605" s="169"/>
      <c r="I605" s="152"/>
      <c r="J605" s="50"/>
      <c r="K605" s="50"/>
      <c r="L605" s="50"/>
      <c r="M605" s="50"/>
      <c r="N605" s="152"/>
      <c r="O605" s="197"/>
      <c r="P605" s="197"/>
      <c r="Q605" s="197"/>
      <c r="R605" s="197"/>
      <c r="S605" s="197"/>
      <c r="T605" s="197"/>
      <c r="U605" s="197"/>
      <c r="V605" s="197"/>
      <c r="W605" s="197"/>
      <c r="X605" s="197"/>
      <c r="Y605" s="197"/>
      <c r="Z605" s="197"/>
    </row>
    <row r="606" ht="15.75" customHeight="1">
      <c r="A606" s="180"/>
      <c r="B606" s="197"/>
      <c r="C606" s="152"/>
      <c r="D606" s="152"/>
      <c r="E606" s="152"/>
      <c r="F606" s="152"/>
      <c r="G606" s="197"/>
      <c r="H606" s="169"/>
      <c r="I606" s="152"/>
      <c r="J606" s="50"/>
      <c r="K606" s="50"/>
      <c r="L606" s="50"/>
      <c r="M606" s="50"/>
      <c r="N606" s="152"/>
      <c r="O606" s="197"/>
      <c r="P606" s="197"/>
      <c r="Q606" s="197"/>
      <c r="R606" s="197"/>
      <c r="S606" s="197"/>
      <c r="T606" s="197"/>
      <c r="U606" s="197"/>
      <c r="V606" s="197"/>
      <c r="W606" s="197"/>
      <c r="X606" s="197"/>
      <c r="Y606" s="197"/>
      <c r="Z606" s="197"/>
    </row>
    <row r="607" ht="15.75" customHeight="1">
      <c r="A607" s="180"/>
      <c r="B607" s="197"/>
      <c r="C607" s="152"/>
      <c r="D607" s="152"/>
      <c r="E607" s="152"/>
      <c r="F607" s="152"/>
      <c r="G607" s="197"/>
      <c r="H607" s="169"/>
      <c r="I607" s="152"/>
      <c r="J607" s="50"/>
      <c r="K607" s="50"/>
      <c r="L607" s="50"/>
      <c r="M607" s="50"/>
      <c r="N607" s="152"/>
      <c r="O607" s="197"/>
      <c r="P607" s="197"/>
      <c r="Q607" s="197"/>
      <c r="R607" s="197"/>
      <c r="S607" s="197"/>
      <c r="T607" s="197"/>
      <c r="U607" s="197"/>
      <c r="V607" s="197"/>
      <c r="W607" s="197"/>
      <c r="X607" s="197"/>
      <c r="Y607" s="197"/>
      <c r="Z607" s="197"/>
    </row>
    <row r="608" ht="15.75" customHeight="1">
      <c r="A608" s="180"/>
      <c r="B608" s="197"/>
      <c r="C608" s="152"/>
      <c r="D608" s="152"/>
      <c r="E608" s="152"/>
      <c r="F608" s="152"/>
      <c r="G608" s="197"/>
      <c r="H608" s="169"/>
      <c r="I608" s="152"/>
      <c r="J608" s="50"/>
      <c r="K608" s="50"/>
      <c r="L608" s="50"/>
      <c r="M608" s="50"/>
      <c r="N608" s="152"/>
      <c r="O608" s="197"/>
      <c r="P608" s="197"/>
      <c r="Q608" s="197"/>
      <c r="R608" s="197"/>
      <c r="S608" s="197"/>
      <c r="T608" s="197"/>
      <c r="U608" s="197"/>
      <c r="V608" s="197"/>
      <c r="W608" s="197"/>
      <c r="X608" s="197"/>
      <c r="Y608" s="197"/>
      <c r="Z608" s="197"/>
    </row>
    <row r="609" ht="15.75" customHeight="1">
      <c r="A609" s="180"/>
      <c r="B609" s="197"/>
      <c r="C609" s="152"/>
      <c r="D609" s="152"/>
      <c r="E609" s="152"/>
      <c r="F609" s="152"/>
      <c r="G609" s="197"/>
      <c r="H609" s="197"/>
      <c r="I609" s="152"/>
      <c r="J609" s="50"/>
      <c r="K609" s="50"/>
      <c r="L609" s="50"/>
      <c r="M609" s="50"/>
      <c r="N609" s="152"/>
      <c r="O609" s="197"/>
      <c r="P609" s="197"/>
      <c r="Q609" s="197"/>
      <c r="R609" s="197"/>
      <c r="S609" s="197"/>
      <c r="T609" s="197"/>
      <c r="U609" s="197"/>
      <c r="V609" s="197"/>
      <c r="W609" s="197"/>
      <c r="X609" s="197"/>
      <c r="Y609" s="197"/>
      <c r="Z609" s="197"/>
    </row>
    <row r="610" ht="15.75" customHeight="1">
      <c r="A610" s="180"/>
      <c r="B610" s="197"/>
      <c r="C610" s="152"/>
      <c r="D610" s="152"/>
      <c r="E610" s="152"/>
      <c r="F610" s="152"/>
      <c r="G610" s="197"/>
      <c r="H610" s="169"/>
      <c r="I610" s="152"/>
      <c r="J610" s="50"/>
      <c r="K610" s="50"/>
      <c r="L610" s="50"/>
      <c r="M610" s="50"/>
      <c r="N610" s="152"/>
      <c r="O610" s="197"/>
      <c r="P610" s="197"/>
      <c r="Q610" s="197"/>
      <c r="R610" s="197"/>
      <c r="S610" s="197"/>
      <c r="T610" s="197"/>
      <c r="U610" s="197"/>
      <c r="V610" s="197"/>
      <c r="W610" s="197"/>
      <c r="X610" s="197"/>
      <c r="Y610" s="197"/>
      <c r="Z610" s="197"/>
    </row>
    <row r="611" ht="15.75" customHeight="1">
      <c r="A611" s="180"/>
      <c r="B611" s="197"/>
      <c r="C611" s="152"/>
      <c r="D611" s="152"/>
      <c r="E611" s="152"/>
      <c r="F611" s="152"/>
      <c r="G611" s="197"/>
      <c r="H611" s="169"/>
      <c r="I611" s="152"/>
      <c r="J611" s="50"/>
      <c r="K611" s="50"/>
      <c r="L611" s="50"/>
      <c r="M611" s="50"/>
      <c r="N611" s="152"/>
      <c r="O611" s="197"/>
      <c r="P611" s="197"/>
      <c r="Q611" s="197"/>
      <c r="R611" s="197"/>
      <c r="S611" s="197"/>
      <c r="T611" s="197"/>
      <c r="U611" s="197"/>
      <c r="V611" s="197"/>
      <c r="W611" s="197"/>
      <c r="X611" s="197"/>
      <c r="Y611" s="197"/>
      <c r="Z611" s="197"/>
    </row>
    <row r="612" ht="15.75" customHeight="1">
      <c r="A612" s="180"/>
      <c r="B612" s="197"/>
      <c r="C612" s="152"/>
      <c r="D612" s="152"/>
      <c r="E612" s="152"/>
      <c r="F612" s="152"/>
      <c r="G612" s="197"/>
      <c r="H612" s="169"/>
      <c r="I612" s="152"/>
      <c r="J612" s="50"/>
      <c r="K612" s="50"/>
      <c r="L612" s="50"/>
      <c r="M612" s="50"/>
      <c r="N612" s="152"/>
      <c r="O612" s="197"/>
      <c r="P612" s="197"/>
      <c r="Q612" s="197"/>
      <c r="R612" s="197"/>
      <c r="S612" s="197"/>
      <c r="T612" s="197"/>
      <c r="U612" s="197"/>
      <c r="V612" s="197"/>
      <c r="W612" s="197"/>
      <c r="X612" s="197"/>
      <c r="Y612" s="197"/>
      <c r="Z612" s="197"/>
    </row>
    <row r="613" ht="15.75" customHeight="1">
      <c r="A613" s="180"/>
      <c r="B613" s="197"/>
      <c r="C613" s="152"/>
      <c r="D613" s="152"/>
      <c r="E613" s="152"/>
      <c r="F613" s="152"/>
      <c r="G613" s="197"/>
      <c r="H613" s="169"/>
      <c r="I613" s="152"/>
      <c r="J613" s="50"/>
      <c r="K613" s="50"/>
      <c r="L613" s="50"/>
      <c r="M613" s="50"/>
      <c r="N613" s="152"/>
      <c r="O613" s="197"/>
      <c r="P613" s="197"/>
      <c r="Q613" s="197"/>
      <c r="R613" s="197"/>
      <c r="S613" s="197"/>
      <c r="T613" s="197"/>
      <c r="U613" s="197"/>
      <c r="V613" s="197"/>
      <c r="W613" s="197"/>
      <c r="X613" s="197"/>
      <c r="Y613" s="197"/>
      <c r="Z613" s="197"/>
    </row>
    <row r="614" ht="15.75" customHeight="1">
      <c r="A614" s="180"/>
      <c r="B614" s="197"/>
      <c r="C614" s="152"/>
      <c r="D614" s="152"/>
      <c r="E614" s="152"/>
      <c r="F614" s="152"/>
      <c r="G614" s="197"/>
      <c r="H614" s="197"/>
      <c r="I614" s="152"/>
      <c r="J614" s="50"/>
      <c r="K614" s="50"/>
      <c r="L614" s="50"/>
      <c r="M614" s="50"/>
      <c r="N614" s="152"/>
      <c r="O614" s="197"/>
      <c r="P614" s="197"/>
      <c r="Q614" s="197"/>
      <c r="R614" s="197"/>
      <c r="S614" s="197"/>
      <c r="T614" s="197"/>
      <c r="U614" s="197"/>
      <c r="V614" s="197"/>
      <c r="W614" s="197"/>
      <c r="X614" s="197"/>
      <c r="Y614" s="197"/>
      <c r="Z614" s="197"/>
    </row>
    <row r="615" ht="15.75" customHeight="1">
      <c r="A615" s="180"/>
      <c r="B615" s="197"/>
      <c r="C615" s="152"/>
      <c r="D615" s="152"/>
      <c r="E615" s="152"/>
      <c r="F615" s="152"/>
      <c r="G615" s="197"/>
      <c r="H615" s="197"/>
      <c r="I615" s="152"/>
      <c r="J615" s="50"/>
      <c r="K615" s="50"/>
      <c r="L615" s="50"/>
      <c r="M615" s="50"/>
      <c r="N615" s="152"/>
      <c r="O615" s="197"/>
      <c r="P615" s="197"/>
      <c r="Q615" s="197"/>
      <c r="R615" s="197"/>
      <c r="S615" s="197"/>
      <c r="T615" s="197"/>
      <c r="U615" s="197"/>
      <c r="V615" s="197"/>
      <c r="W615" s="197"/>
      <c r="X615" s="197"/>
      <c r="Y615" s="197"/>
      <c r="Z615" s="197"/>
    </row>
    <row r="616" ht="15.75" customHeight="1">
      <c r="A616" s="180"/>
      <c r="B616" s="197"/>
      <c r="C616" s="152"/>
      <c r="D616" s="152"/>
      <c r="E616" s="152"/>
      <c r="F616" s="152"/>
      <c r="G616" s="197"/>
      <c r="H616" s="169"/>
      <c r="I616" s="152"/>
      <c r="J616" s="50"/>
      <c r="K616" s="50"/>
      <c r="L616" s="50"/>
      <c r="M616" s="50"/>
      <c r="N616" s="152"/>
      <c r="O616" s="197"/>
      <c r="P616" s="197"/>
      <c r="Q616" s="197"/>
      <c r="R616" s="197"/>
      <c r="S616" s="197"/>
      <c r="T616" s="197"/>
      <c r="U616" s="197"/>
      <c r="V616" s="197"/>
      <c r="W616" s="197"/>
      <c r="X616" s="197"/>
      <c r="Y616" s="197"/>
      <c r="Z616" s="197"/>
    </row>
    <row r="617" ht="15.75" customHeight="1">
      <c r="A617" s="180"/>
      <c r="B617" s="197"/>
      <c r="C617" s="152"/>
      <c r="D617" s="152"/>
      <c r="E617" s="152"/>
      <c r="F617" s="152"/>
      <c r="G617" s="197"/>
      <c r="H617" s="197"/>
      <c r="I617" s="152"/>
      <c r="J617" s="50"/>
      <c r="K617" s="50"/>
      <c r="L617" s="50"/>
      <c r="M617" s="50"/>
      <c r="N617" s="152"/>
      <c r="O617" s="197"/>
      <c r="P617" s="197"/>
      <c r="Q617" s="197"/>
      <c r="R617" s="197"/>
      <c r="S617" s="197"/>
      <c r="T617" s="197"/>
      <c r="U617" s="197"/>
      <c r="V617" s="197"/>
      <c r="W617" s="197"/>
      <c r="X617" s="197"/>
      <c r="Y617" s="197"/>
      <c r="Z617" s="197"/>
    </row>
    <row r="618" ht="15.75" customHeight="1">
      <c r="A618" s="180"/>
      <c r="B618" s="197"/>
      <c r="C618" s="152"/>
      <c r="D618" s="152"/>
      <c r="E618" s="152"/>
      <c r="F618" s="152"/>
      <c r="G618" s="197"/>
      <c r="H618" s="197"/>
      <c r="I618" s="152"/>
      <c r="J618" s="50"/>
      <c r="K618" s="50"/>
      <c r="L618" s="50"/>
      <c r="M618" s="50"/>
      <c r="N618" s="152"/>
      <c r="O618" s="197"/>
      <c r="P618" s="197"/>
      <c r="Q618" s="197"/>
      <c r="R618" s="197"/>
      <c r="S618" s="197"/>
      <c r="T618" s="197"/>
      <c r="U618" s="197"/>
      <c r="V618" s="197"/>
      <c r="W618" s="197"/>
      <c r="X618" s="197"/>
      <c r="Y618" s="197"/>
      <c r="Z618" s="197"/>
    </row>
    <row r="619" ht="15.75" customHeight="1">
      <c r="A619" s="180"/>
      <c r="B619" s="197"/>
      <c r="C619" s="152"/>
      <c r="D619" s="152"/>
      <c r="E619" s="152"/>
      <c r="F619" s="152"/>
      <c r="G619" s="197"/>
      <c r="H619" s="197"/>
      <c r="I619" s="152"/>
      <c r="J619" s="50"/>
      <c r="K619" s="50"/>
      <c r="L619" s="50"/>
      <c r="M619" s="50"/>
      <c r="N619" s="152"/>
      <c r="O619" s="197"/>
      <c r="P619" s="197"/>
      <c r="Q619" s="197"/>
      <c r="R619" s="197"/>
      <c r="S619" s="197"/>
      <c r="T619" s="197"/>
      <c r="U619" s="197"/>
      <c r="V619" s="197"/>
      <c r="W619" s="197"/>
      <c r="X619" s="197"/>
      <c r="Y619" s="197"/>
      <c r="Z619" s="197"/>
    </row>
    <row r="620" ht="15.75" customHeight="1">
      <c r="A620" s="180"/>
      <c r="B620" s="197"/>
      <c r="C620" s="152"/>
      <c r="D620" s="152"/>
      <c r="E620" s="152"/>
      <c r="F620" s="152"/>
      <c r="G620" s="197"/>
      <c r="H620" s="197"/>
      <c r="I620" s="152"/>
      <c r="J620" s="50"/>
      <c r="K620" s="50"/>
      <c r="L620" s="50"/>
      <c r="M620" s="50"/>
      <c r="N620" s="152"/>
      <c r="O620" s="197"/>
      <c r="P620" s="197"/>
      <c r="Q620" s="197"/>
      <c r="R620" s="197"/>
      <c r="S620" s="197"/>
      <c r="T620" s="197"/>
      <c r="U620" s="197"/>
      <c r="V620" s="197"/>
      <c r="W620" s="197"/>
      <c r="X620" s="197"/>
      <c r="Y620" s="197"/>
      <c r="Z620" s="197"/>
    </row>
    <row r="621" ht="15.75" customHeight="1">
      <c r="A621" s="180"/>
      <c r="B621" s="197"/>
      <c r="C621" s="152"/>
      <c r="D621" s="152"/>
      <c r="E621" s="152"/>
      <c r="F621" s="152"/>
      <c r="G621" s="197"/>
      <c r="H621" s="169"/>
      <c r="I621" s="152"/>
      <c r="J621" s="50"/>
      <c r="K621" s="50"/>
      <c r="L621" s="50"/>
      <c r="M621" s="50"/>
      <c r="N621" s="152"/>
      <c r="O621" s="197"/>
      <c r="P621" s="197"/>
      <c r="Q621" s="197"/>
      <c r="R621" s="197"/>
      <c r="S621" s="197"/>
      <c r="T621" s="197"/>
      <c r="U621" s="197"/>
      <c r="V621" s="197"/>
      <c r="W621" s="197"/>
      <c r="X621" s="197"/>
      <c r="Y621" s="197"/>
      <c r="Z621" s="197"/>
    </row>
    <row r="622" ht="15.75" customHeight="1">
      <c r="A622" s="180"/>
      <c r="B622" s="197"/>
      <c r="C622" s="152"/>
      <c r="D622" s="152"/>
      <c r="E622" s="152"/>
      <c r="F622" s="152"/>
      <c r="G622" s="197"/>
      <c r="H622" s="197"/>
      <c r="I622" s="152"/>
      <c r="J622" s="50"/>
      <c r="K622" s="50"/>
      <c r="L622" s="50"/>
      <c r="M622" s="50"/>
      <c r="N622" s="152"/>
      <c r="O622" s="197"/>
      <c r="P622" s="197"/>
      <c r="Q622" s="197"/>
      <c r="R622" s="197"/>
      <c r="S622" s="197"/>
      <c r="T622" s="197"/>
      <c r="U622" s="197"/>
      <c r="V622" s="197"/>
      <c r="W622" s="197"/>
      <c r="X622" s="197"/>
      <c r="Y622" s="197"/>
      <c r="Z622" s="197"/>
    </row>
    <row r="623" ht="15.75" customHeight="1">
      <c r="A623" s="180"/>
      <c r="B623" s="197"/>
      <c r="C623" s="152"/>
      <c r="D623" s="152"/>
      <c r="E623" s="152"/>
      <c r="F623" s="152"/>
      <c r="G623" s="197"/>
      <c r="H623" s="197"/>
      <c r="I623" s="152"/>
      <c r="J623" s="50"/>
      <c r="K623" s="50"/>
      <c r="L623" s="50"/>
      <c r="M623" s="50"/>
      <c r="N623" s="152"/>
      <c r="O623" s="197"/>
      <c r="P623" s="197"/>
      <c r="Q623" s="197"/>
      <c r="R623" s="197"/>
      <c r="S623" s="197"/>
      <c r="T623" s="197"/>
      <c r="U623" s="197"/>
      <c r="V623" s="197"/>
      <c r="W623" s="197"/>
      <c r="X623" s="197"/>
      <c r="Y623" s="197"/>
      <c r="Z623" s="197"/>
    </row>
    <row r="624" ht="15.75" customHeight="1">
      <c r="A624" s="180"/>
      <c r="B624" s="197"/>
      <c r="C624" s="152"/>
      <c r="D624" s="152"/>
      <c r="E624" s="197"/>
      <c r="F624" s="197"/>
      <c r="G624" s="197"/>
      <c r="H624" s="197"/>
      <c r="I624" s="152"/>
      <c r="J624" s="50"/>
      <c r="K624" s="50"/>
      <c r="L624" s="50"/>
      <c r="M624" s="50"/>
      <c r="N624" s="152"/>
      <c r="O624" s="197"/>
      <c r="P624" s="197"/>
      <c r="Q624" s="197"/>
      <c r="R624" s="197"/>
      <c r="S624" s="197"/>
      <c r="T624" s="197"/>
      <c r="U624" s="197"/>
      <c r="V624" s="197"/>
      <c r="W624" s="197"/>
      <c r="X624" s="197"/>
      <c r="Y624" s="197"/>
      <c r="Z624" s="197"/>
    </row>
    <row r="625" ht="15.75" customHeight="1">
      <c r="A625" s="180"/>
      <c r="B625" s="197"/>
      <c r="C625" s="152"/>
      <c r="D625" s="152"/>
      <c r="E625" s="152"/>
      <c r="F625" s="152"/>
      <c r="G625" s="197"/>
      <c r="H625" s="169"/>
      <c r="I625" s="152"/>
      <c r="J625" s="50"/>
      <c r="K625" s="50"/>
      <c r="L625" s="50"/>
      <c r="M625" s="50"/>
      <c r="N625" s="152"/>
      <c r="O625" s="197"/>
      <c r="P625" s="197"/>
      <c r="Q625" s="197"/>
      <c r="R625" s="197"/>
      <c r="S625" s="197"/>
      <c r="T625" s="197"/>
      <c r="U625" s="197"/>
      <c r="V625" s="197"/>
      <c r="W625" s="197"/>
      <c r="X625" s="197"/>
      <c r="Y625" s="197"/>
      <c r="Z625" s="197"/>
    </row>
    <row r="626" ht="15.75" customHeight="1">
      <c r="A626" s="180"/>
      <c r="B626" s="197"/>
      <c r="C626" s="152"/>
      <c r="D626" s="152"/>
      <c r="E626" s="152"/>
      <c r="F626" s="152"/>
      <c r="G626" s="197"/>
      <c r="H626" s="169"/>
      <c r="I626" s="152"/>
      <c r="J626" s="50"/>
      <c r="K626" s="50"/>
      <c r="L626" s="50"/>
      <c r="M626" s="50"/>
      <c r="N626" s="152"/>
      <c r="O626" s="197"/>
      <c r="P626" s="197"/>
      <c r="Q626" s="197"/>
      <c r="R626" s="197"/>
      <c r="S626" s="197"/>
      <c r="T626" s="197"/>
      <c r="U626" s="197"/>
      <c r="V626" s="197"/>
      <c r="W626" s="197"/>
      <c r="X626" s="197"/>
      <c r="Y626" s="197"/>
      <c r="Z626" s="197"/>
    </row>
    <row r="627" ht="15.75" customHeight="1">
      <c r="A627" s="180"/>
      <c r="B627" s="197"/>
      <c r="C627" s="152"/>
      <c r="D627" s="152"/>
      <c r="E627" s="152"/>
      <c r="F627" s="152"/>
      <c r="G627" s="197"/>
      <c r="H627" s="169"/>
      <c r="I627" s="152"/>
      <c r="J627" s="50"/>
      <c r="K627" s="50"/>
      <c r="L627" s="50"/>
      <c r="M627" s="50"/>
      <c r="N627" s="152"/>
      <c r="O627" s="197"/>
      <c r="P627" s="197"/>
      <c r="Q627" s="197"/>
      <c r="R627" s="197"/>
      <c r="S627" s="197"/>
      <c r="T627" s="197"/>
      <c r="U627" s="197"/>
      <c r="V627" s="197"/>
      <c r="W627" s="197"/>
      <c r="X627" s="197"/>
      <c r="Y627" s="197"/>
      <c r="Z627" s="197"/>
    </row>
    <row r="628" ht="15.75" customHeight="1">
      <c r="A628" s="180"/>
      <c r="B628" s="197"/>
      <c r="C628" s="152"/>
      <c r="D628" s="152"/>
      <c r="E628" s="152"/>
      <c r="F628" s="152"/>
      <c r="G628" s="197"/>
      <c r="H628" s="169"/>
      <c r="I628" s="152"/>
      <c r="J628" s="50"/>
      <c r="K628" s="50"/>
      <c r="L628" s="50"/>
      <c r="M628" s="50"/>
      <c r="N628" s="152"/>
      <c r="O628" s="197"/>
      <c r="P628" s="197"/>
      <c r="Q628" s="197"/>
      <c r="R628" s="197"/>
      <c r="S628" s="197"/>
      <c r="T628" s="197"/>
      <c r="U628" s="197"/>
      <c r="V628" s="197"/>
      <c r="W628" s="197"/>
      <c r="X628" s="197"/>
      <c r="Y628" s="197"/>
      <c r="Z628" s="197"/>
    </row>
    <row r="629" ht="15.75" customHeight="1">
      <c r="A629" s="180"/>
      <c r="B629" s="197"/>
      <c r="C629" s="152"/>
      <c r="D629" s="152"/>
      <c r="E629" s="152"/>
      <c r="F629" s="152"/>
      <c r="G629" s="197"/>
      <c r="H629" s="197"/>
      <c r="I629" s="152"/>
      <c r="J629" s="50"/>
      <c r="K629" s="50"/>
      <c r="L629" s="50"/>
      <c r="M629" s="50"/>
      <c r="N629" s="152"/>
      <c r="O629" s="197"/>
      <c r="P629" s="197"/>
      <c r="Q629" s="197"/>
      <c r="R629" s="197"/>
      <c r="S629" s="197"/>
      <c r="T629" s="197"/>
      <c r="U629" s="197"/>
      <c r="V629" s="197"/>
      <c r="W629" s="197"/>
      <c r="X629" s="197"/>
      <c r="Y629" s="197"/>
      <c r="Z629" s="197"/>
    </row>
    <row r="630" ht="15.75" customHeight="1">
      <c r="A630" s="180"/>
      <c r="B630" s="197"/>
      <c r="C630" s="152"/>
      <c r="D630" s="152"/>
      <c r="E630" s="152"/>
      <c r="F630" s="152"/>
      <c r="G630" s="197"/>
      <c r="H630" s="197"/>
      <c r="I630" s="152"/>
      <c r="J630" s="50"/>
      <c r="K630" s="50"/>
      <c r="L630" s="50"/>
      <c r="M630" s="50"/>
      <c r="N630" s="152"/>
      <c r="O630" s="197"/>
      <c r="P630" s="197"/>
      <c r="Q630" s="197"/>
      <c r="R630" s="197"/>
      <c r="S630" s="197"/>
      <c r="T630" s="197"/>
      <c r="U630" s="197"/>
      <c r="V630" s="197"/>
      <c r="W630" s="197"/>
      <c r="X630" s="197"/>
      <c r="Y630" s="197"/>
      <c r="Z630" s="197"/>
    </row>
    <row r="631" ht="15.75" customHeight="1">
      <c r="A631" s="180"/>
      <c r="B631" s="197"/>
      <c r="C631" s="152"/>
      <c r="D631" s="152"/>
      <c r="E631" s="152"/>
      <c r="F631" s="152"/>
      <c r="G631" s="197"/>
      <c r="H631" s="197"/>
      <c r="I631" s="152"/>
      <c r="J631" s="50"/>
      <c r="K631" s="50"/>
      <c r="L631" s="50"/>
      <c r="M631" s="50"/>
      <c r="N631" s="152"/>
      <c r="O631" s="197"/>
      <c r="P631" s="197"/>
      <c r="Q631" s="197"/>
      <c r="R631" s="197"/>
      <c r="S631" s="197"/>
      <c r="T631" s="197"/>
      <c r="U631" s="197"/>
      <c r="V631" s="197"/>
      <c r="W631" s="197"/>
      <c r="X631" s="197"/>
      <c r="Y631" s="197"/>
      <c r="Z631" s="197"/>
    </row>
    <row r="632" ht="15.75" customHeight="1">
      <c r="A632" s="180"/>
      <c r="B632" s="197"/>
      <c r="C632" s="152"/>
      <c r="D632" s="152"/>
      <c r="E632" s="152"/>
      <c r="F632" s="152"/>
      <c r="G632" s="197"/>
      <c r="H632" s="197"/>
      <c r="I632" s="152"/>
      <c r="J632" s="50"/>
      <c r="K632" s="50"/>
      <c r="L632" s="50"/>
      <c r="M632" s="50"/>
      <c r="N632" s="152"/>
      <c r="O632" s="197"/>
      <c r="P632" s="197"/>
      <c r="Q632" s="197"/>
      <c r="R632" s="197"/>
      <c r="S632" s="197"/>
      <c r="T632" s="197"/>
      <c r="U632" s="197"/>
      <c r="V632" s="197"/>
      <c r="W632" s="197"/>
      <c r="X632" s="197"/>
      <c r="Y632" s="197"/>
      <c r="Z632" s="197"/>
    </row>
    <row r="633" ht="15.75" customHeight="1">
      <c r="A633" s="180"/>
      <c r="B633" s="197"/>
      <c r="C633" s="152"/>
      <c r="D633" s="152"/>
      <c r="E633" s="152"/>
      <c r="F633" s="152"/>
      <c r="G633" s="197"/>
      <c r="H633" s="197"/>
      <c r="I633" s="152"/>
      <c r="J633" s="50"/>
      <c r="K633" s="50"/>
      <c r="L633" s="50"/>
      <c r="M633" s="50"/>
      <c r="N633" s="152"/>
      <c r="O633" s="197"/>
      <c r="P633" s="197"/>
      <c r="Q633" s="197"/>
      <c r="R633" s="197"/>
      <c r="S633" s="197"/>
      <c r="T633" s="197"/>
      <c r="U633" s="197"/>
      <c r="V633" s="197"/>
      <c r="W633" s="197"/>
      <c r="X633" s="197"/>
      <c r="Y633" s="197"/>
      <c r="Z633" s="197"/>
    </row>
    <row r="634" ht="15.75" customHeight="1">
      <c r="A634" s="180"/>
      <c r="B634" s="197"/>
      <c r="C634" s="152"/>
      <c r="D634" s="152"/>
      <c r="E634" s="152"/>
      <c r="F634" s="152"/>
      <c r="G634" s="197"/>
      <c r="H634" s="169"/>
      <c r="I634" s="152"/>
      <c r="J634" s="50"/>
      <c r="K634" s="50"/>
      <c r="L634" s="50"/>
      <c r="M634" s="50"/>
      <c r="N634" s="152"/>
      <c r="O634" s="197"/>
      <c r="P634" s="197"/>
      <c r="Q634" s="197"/>
      <c r="R634" s="197"/>
      <c r="S634" s="197"/>
      <c r="T634" s="197"/>
      <c r="U634" s="197"/>
      <c r="V634" s="197"/>
      <c r="W634" s="197"/>
      <c r="X634" s="197"/>
      <c r="Y634" s="197"/>
      <c r="Z634" s="197"/>
    </row>
    <row r="635" ht="15.75" customHeight="1">
      <c r="A635" s="180"/>
      <c r="B635" s="197"/>
      <c r="C635" s="152"/>
      <c r="D635" s="152"/>
      <c r="E635" s="152"/>
      <c r="F635" s="152"/>
      <c r="G635" s="197"/>
      <c r="H635" s="197"/>
      <c r="I635" s="152"/>
      <c r="J635" s="50"/>
      <c r="K635" s="50"/>
      <c r="L635" s="50"/>
      <c r="M635" s="50"/>
      <c r="N635" s="152"/>
      <c r="O635" s="197"/>
      <c r="P635" s="197"/>
      <c r="Q635" s="197"/>
      <c r="R635" s="197"/>
      <c r="S635" s="197"/>
      <c r="T635" s="197"/>
      <c r="U635" s="197"/>
      <c r="V635" s="197"/>
      <c r="W635" s="197"/>
      <c r="X635" s="197"/>
      <c r="Y635" s="197"/>
      <c r="Z635" s="197"/>
    </row>
    <row r="636" ht="15.75" customHeight="1">
      <c r="A636" s="180"/>
      <c r="B636" s="197"/>
      <c r="C636" s="152"/>
      <c r="D636" s="152"/>
      <c r="E636" s="152"/>
      <c r="F636" s="152"/>
      <c r="G636" s="197"/>
      <c r="H636" s="197"/>
      <c r="I636" s="152"/>
      <c r="J636" s="50"/>
      <c r="K636" s="50"/>
      <c r="L636" s="50"/>
      <c r="M636" s="50"/>
      <c r="N636" s="152"/>
      <c r="O636" s="197"/>
      <c r="P636" s="197"/>
      <c r="Q636" s="197"/>
      <c r="R636" s="197"/>
      <c r="S636" s="197"/>
      <c r="T636" s="197"/>
      <c r="U636" s="197"/>
      <c r="V636" s="197"/>
      <c r="W636" s="197"/>
      <c r="X636" s="197"/>
      <c r="Y636" s="197"/>
      <c r="Z636" s="197"/>
    </row>
    <row r="637" ht="15.75" customHeight="1">
      <c r="A637" s="180"/>
      <c r="B637" s="197"/>
      <c r="C637" s="152"/>
      <c r="D637" s="152"/>
      <c r="E637" s="152"/>
      <c r="F637" s="152"/>
      <c r="G637" s="197"/>
      <c r="H637" s="197"/>
      <c r="I637" s="152"/>
      <c r="J637" s="50"/>
      <c r="K637" s="50"/>
      <c r="L637" s="50"/>
      <c r="M637" s="50"/>
      <c r="N637" s="152"/>
      <c r="O637" s="197"/>
      <c r="P637" s="197"/>
      <c r="Q637" s="197"/>
      <c r="R637" s="197"/>
      <c r="S637" s="197"/>
      <c r="T637" s="197"/>
      <c r="U637" s="197"/>
      <c r="V637" s="197"/>
      <c r="W637" s="197"/>
      <c r="X637" s="197"/>
      <c r="Y637" s="197"/>
      <c r="Z637" s="197"/>
    </row>
    <row r="638" ht="15.75" customHeight="1">
      <c r="A638" s="180"/>
      <c r="B638" s="197"/>
      <c r="C638" s="152"/>
      <c r="D638" s="152"/>
      <c r="E638" s="152"/>
      <c r="F638" s="152"/>
      <c r="G638" s="197"/>
      <c r="H638" s="197"/>
      <c r="I638" s="152"/>
      <c r="J638" s="50"/>
      <c r="K638" s="50"/>
      <c r="L638" s="50"/>
      <c r="M638" s="50"/>
      <c r="N638" s="152"/>
      <c r="O638" s="197"/>
      <c r="P638" s="197"/>
      <c r="Q638" s="197"/>
      <c r="R638" s="197"/>
      <c r="S638" s="197"/>
      <c r="T638" s="197"/>
      <c r="U638" s="197"/>
      <c r="V638" s="197"/>
      <c r="W638" s="197"/>
      <c r="X638" s="197"/>
      <c r="Y638" s="197"/>
      <c r="Z638" s="197"/>
    </row>
    <row r="639" ht="15.75" customHeight="1">
      <c r="A639" s="180"/>
      <c r="B639" s="197"/>
      <c r="C639" s="152"/>
      <c r="D639" s="152"/>
      <c r="E639" s="152"/>
      <c r="F639" s="152"/>
      <c r="G639" s="197"/>
      <c r="H639" s="197"/>
      <c r="I639" s="152"/>
      <c r="J639" s="50"/>
      <c r="K639" s="50"/>
      <c r="L639" s="50"/>
      <c r="M639" s="50"/>
      <c r="N639" s="152"/>
      <c r="O639" s="197"/>
      <c r="P639" s="197"/>
      <c r="Q639" s="197"/>
      <c r="R639" s="197"/>
      <c r="S639" s="197"/>
      <c r="T639" s="197"/>
      <c r="U639" s="197"/>
      <c r="V639" s="197"/>
      <c r="W639" s="197"/>
      <c r="X639" s="197"/>
      <c r="Y639" s="197"/>
      <c r="Z639" s="197"/>
    </row>
    <row r="640" ht="15.75" customHeight="1">
      <c r="A640" s="180"/>
      <c r="B640" s="197"/>
      <c r="C640" s="152"/>
      <c r="D640" s="152"/>
      <c r="E640" s="152"/>
      <c r="F640" s="152"/>
      <c r="G640" s="197"/>
      <c r="H640" s="197"/>
      <c r="I640" s="152"/>
      <c r="J640" s="50"/>
      <c r="K640" s="50"/>
      <c r="L640" s="50"/>
      <c r="M640" s="50"/>
      <c r="N640" s="152"/>
      <c r="O640" s="197"/>
      <c r="P640" s="197"/>
      <c r="Q640" s="197"/>
      <c r="R640" s="197"/>
      <c r="S640" s="197"/>
      <c r="T640" s="197"/>
      <c r="U640" s="197"/>
      <c r="V640" s="197"/>
      <c r="W640" s="197"/>
      <c r="X640" s="197"/>
      <c r="Y640" s="197"/>
      <c r="Z640" s="197"/>
    </row>
    <row r="641" ht="15.75" customHeight="1">
      <c r="A641" s="180"/>
      <c r="B641" s="197"/>
      <c r="C641" s="152"/>
      <c r="D641" s="152"/>
      <c r="E641" s="152"/>
      <c r="F641" s="152"/>
      <c r="G641" s="197"/>
      <c r="H641" s="169"/>
      <c r="I641" s="152"/>
      <c r="J641" s="50"/>
      <c r="K641" s="50"/>
      <c r="L641" s="50"/>
      <c r="M641" s="50"/>
      <c r="N641" s="152"/>
      <c r="O641" s="197"/>
      <c r="P641" s="197"/>
      <c r="Q641" s="197"/>
      <c r="R641" s="197"/>
      <c r="S641" s="197"/>
      <c r="T641" s="197"/>
      <c r="U641" s="197"/>
      <c r="V641" s="197"/>
      <c r="W641" s="197"/>
      <c r="X641" s="197"/>
      <c r="Y641" s="197"/>
      <c r="Z641" s="197"/>
    </row>
    <row r="642" ht="15.75" customHeight="1">
      <c r="A642" s="180"/>
      <c r="B642" s="197"/>
      <c r="C642" s="152"/>
      <c r="D642" s="152"/>
      <c r="E642" s="152"/>
      <c r="F642" s="152"/>
      <c r="G642" s="197"/>
      <c r="H642" s="197"/>
      <c r="I642" s="152"/>
      <c r="J642" s="50"/>
      <c r="K642" s="50"/>
      <c r="L642" s="50"/>
      <c r="M642" s="50"/>
      <c r="N642" s="152"/>
      <c r="O642" s="197"/>
      <c r="P642" s="197"/>
      <c r="Q642" s="197"/>
      <c r="R642" s="197"/>
      <c r="S642" s="197"/>
      <c r="T642" s="197"/>
      <c r="U642" s="197"/>
      <c r="V642" s="197"/>
      <c r="W642" s="197"/>
      <c r="X642" s="197"/>
      <c r="Y642" s="197"/>
      <c r="Z642" s="197"/>
    </row>
    <row r="643" ht="15.75" customHeight="1">
      <c r="A643" s="180"/>
      <c r="B643" s="197"/>
      <c r="C643" s="152"/>
      <c r="D643" s="152"/>
      <c r="E643" s="152"/>
      <c r="F643" s="152"/>
      <c r="G643" s="197"/>
      <c r="H643" s="197"/>
      <c r="I643" s="152"/>
      <c r="J643" s="50"/>
      <c r="K643" s="50"/>
      <c r="L643" s="50"/>
      <c r="M643" s="50"/>
      <c r="N643" s="152"/>
      <c r="O643" s="197"/>
      <c r="P643" s="197"/>
      <c r="Q643" s="197"/>
      <c r="R643" s="197"/>
      <c r="S643" s="197"/>
      <c r="T643" s="197"/>
      <c r="U643" s="197"/>
      <c r="V643" s="197"/>
      <c r="W643" s="197"/>
      <c r="X643" s="197"/>
      <c r="Y643" s="197"/>
      <c r="Z643" s="197"/>
    </row>
    <row r="644" ht="15.75" customHeight="1">
      <c r="A644" s="180"/>
      <c r="B644" s="197"/>
      <c r="C644" s="152"/>
      <c r="D644" s="152"/>
      <c r="E644" s="152"/>
      <c r="F644" s="152"/>
      <c r="G644" s="197"/>
      <c r="H644" s="169"/>
      <c r="I644" s="152"/>
      <c r="J644" s="50"/>
      <c r="K644" s="50"/>
      <c r="L644" s="50"/>
      <c r="M644" s="50"/>
      <c r="N644" s="152"/>
      <c r="O644" s="197"/>
      <c r="P644" s="197"/>
      <c r="Q644" s="197"/>
      <c r="R644" s="197"/>
      <c r="S644" s="197"/>
      <c r="T644" s="197"/>
      <c r="U644" s="197"/>
      <c r="V644" s="197"/>
      <c r="W644" s="197"/>
      <c r="X644" s="197"/>
      <c r="Y644" s="197"/>
      <c r="Z644" s="197"/>
    </row>
    <row r="645" ht="15.75" customHeight="1">
      <c r="A645" s="180"/>
      <c r="B645" s="197"/>
      <c r="C645" s="152"/>
      <c r="D645" s="152"/>
      <c r="E645" s="152"/>
      <c r="F645" s="152"/>
      <c r="G645" s="197"/>
      <c r="H645" s="197"/>
      <c r="I645" s="152"/>
      <c r="J645" s="50"/>
      <c r="K645" s="50"/>
      <c r="L645" s="50"/>
      <c r="M645" s="50"/>
      <c r="N645" s="152"/>
      <c r="O645" s="197"/>
      <c r="P645" s="197"/>
      <c r="Q645" s="197"/>
      <c r="R645" s="197"/>
      <c r="S645" s="197"/>
      <c r="T645" s="197"/>
      <c r="U645" s="197"/>
      <c r="V645" s="197"/>
      <c r="W645" s="197"/>
      <c r="X645" s="197"/>
      <c r="Y645" s="197"/>
      <c r="Z645" s="197"/>
    </row>
    <row r="646" ht="15.75" customHeight="1">
      <c r="A646" s="180"/>
      <c r="B646" s="197"/>
      <c r="C646" s="152"/>
      <c r="D646" s="152"/>
      <c r="E646" s="152"/>
      <c r="F646" s="152"/>
      <c r="G646" s="197"/>
      <c r="H646" s="197"/>
      <c r="I646" s="152"/>
      <c r="J646" s="50"/>
      <c r="K646" s="50"/>
      <c r="L646" s="50"/>
      <c r="M646" s="50"/>
      <c r="N646" s="152"/>
      <c r="O646" s="197"/>
      <c r="P646" s="197"/>
      <c r="Q646" s="197"/>
      <c r="R646" s="197"/>
      <c r="S646" s="197"/>
      <c r="T646" s="197"/>
      <c r="U646" s="197"/>
      <c r="V646" s="197"/>
      <c r="W646" s="197"/>
      <c r="X646" s="197"/>
      <c r="Y646" s="197"/>
      <c r="Z646" s="197"/>
    </row>
    <row r="647" ht="15.75" customHeight="1">
      <c r="A647" s="180"/>
      <c r="B647" s="197"/>
      <c r="C647" s="152"/>
      <c r="D647" s="152"/>
      <c r="E647" s="152"/>
      <c r="F647" s="152"/>
      <c r="G647" s="197"/>
      <c r="H647" s="197"/>
      <c r="I647" s="152"/>
      <c r="J647" s="50"/>
      <c r="K647" s="50"/>
      <c r="L647" s="50"/>
      <c r="M647" s="50"/>
      <c r="N647" s="152"/>
      <c r="O647" s="197"/>
      <c r="P647" s="197"/>
      <c r="Q647" s="197"/>
      <c r="R647" s="197"/>
      <c r="S647" s="197"/>
      <c r="T647" s="197"/>
      <c r="U647" s="197"/>
      <c r="V647" s="197"/>
      <c r="W647" s="197"/>
      <c r="X647" s="197"/>
      <c r="Y647" s="197"/>
      <c r="Z647" s="197"/>
    </row>
    <row r="648" ht="15.75" customHeight="1">
      <c r="A648" s="180"/>
      <c r="B648" s="197"/>
      <c r="C648" s="152"/>
      <c r="D648" s="152"/>
      <c r="E648" s="152"/>
      <c r="F648" s="152"/>
      <c r="G648" s="197"/>
      <c r="H648" s="197"/>
      <c r="I648" s="152"/>
      <c r="J648" s="50"/>
      <c r="K648" s="50"/>
      <c r="L648" s="50"/>
      <c r="M648" s="50"/>
      <c r="N648" s="152"/>
      <c r="O648" s="197"/>
      <c r="P648" s="197"/>
      <c r="Q648" s="197"/>
      <c r="R648" s="197"/>
      <c r="S648" s="197"/>
      <c r="T648" s="197"/>
      <c r="U648" s="197"/>
      <c r="V648" s="197"/>
      <c r="W648" s="197"/>
      <c r="X648" s="197"/>
      <c r="Y648" s="197"/>
      <c r="Z648" s="197"/>
    </row>
    <row r="649" ht="15.75" customHeight="1">
      <c r="A649" s="180"/>
      <c r="B649" s="197"/>
      <c r="C649" s="152"/>
      <c r="D649" s="152"/>
      <c r="E649" s="152"/>
      <c r="F649" s="152"/>
      <c r="G649" s="197"/>
      <c r="H649" s="197"/>
      <c r="I649" s="152"/>
      <c r="J649" s="50"/>
      <c r="K649" s="50"/>
      <c r="L649" s="50"/>
      <c r="M649" s="50"/>
      <c r="N649" s="152"/>
      <c r="O649" s="197"/>
      <c r="P649" s="197"/>
      <c r="Q649" s="197"/>
      <c r="R649" s="197"/>
      <c r="S649" s="197"/>
      <c r="T649" s="197"/>
      <c r="U649" s="197"/>
      <c r="V649" s="197"/>
      <c r="W649" s="197"/>
      <c r="X649" s="197"/>
      <c r="Y649" s="197"/>
      <c r="Z649" s="197"/>
    </row>
    <row r="650" ht="15.75" customHeight="1">
      <c r="A650" s="180"/>
      <c r="B650" s="197"/>
      <c r="C650" s="152"/>
      <c r="D650" s="152"/>
      <c r="E650" s="152"/>
      <c r="F650" s="152"/>
      <c r="G650" s="197"/>
      <c r="H650" s="169"/>
      <c r="I650" s="152"/>
      <c r="J650" s="50"/>
      <c r="K650" s="50"/>
      <c r="L650" s="50"/>
      <c r="M650" s="50"/>
      <c r="N650" s="152"/>
      <c r="O650" s="197"/>
      <c r="P650" s="197"/>
      <c r="Q650" s="197"/>
      <c r="R650" s="197"/>
      <c r="S650" s="197"/>
      <c r="T650" s="197"/>
      <c r="U650" s="197"/>
      <c r="V650" s="197"/>
      <c r="W650" s="197"/>
      <c r="X650" s="197"/>
      <c r="Y650" s="197"/>
      <c r="Z650" s="197"/>
    </row>
    <row r="651" ht="15.75" customHeight="1">
      <c r="A651" s="180"/>
      <c r="B651" s="197"/>
      <c r="C651" s="152"/>
      <c r="D651" s="152"/>
      <c r="E651" s="152"/>
      <c r="F651" s="152"/>
      <c r="G651" s="197"/>
      <c r="H651" s="169"/>
      <c r="I651" s="152"/>
      <c r="J651" s="50"/>
      <c r="K651" s="50"/>
      <c r="L651" s="50"/>
      <c r="M651" s="50"/>
      <c r="N651" s="152"/>
      <c r="O651" s="197"/>
      <c r="P651" s="197"/>
      <c r="Q651" s="197"/>
      <c r="R651" s="197"/>
      <c r="S651" s="197"/>
      <c r="T651" s="197"/>
      <c r="U651" s="197"/>
      <c r="V651" s="197"/>
      <c r="W651" s="197"/>
      <c r="X651" s="197"/>
      <c r="Y651" s="197"/>
      <c r="Z651" s="197"/>
    </row>
    <row r="652" ht="15.75" customHeight="1">
      <c r="A652" s="180"/>
      <c r="B652" s="197"/>
      <c r="C652" s="152"/>
      <c r="D652" s="152"/>
      <c r="E652" s="152"/>
      <c r="F652" s="152"/>
      <c r="G652" s="197"/>
      <c r="H652" s="197"/>
      <c r="I652" s="152"/>
      <c r="J652" s="50"/>
      <c r="K652" s="50"/>
      <c r="L652" s="50"/>
      <c r="M652" s="50"/>
      <c r="N652" s="152"/>
      <c r="O652" s="197"/>
      <c r="P652" s="197"/>
      <c r="Q652" s="197"/>
      <c r="R652" s="197"/>
      <c r="S652" s="197"/>
      <c r="T652" s="197"/>
      <c r="U652" s="197"/>
      <c r="V652" s="197"/>
      <c r="W652" s="197"/>
      <c r="X652" s="197"/>
      <c r="Y652" s="197"/>
      <c r="Z652" s="197"/>
    </row>
    <row r="653" ht="15.75" customHeight="1">
      <c r="A653" s="180"/>
      <c r="B653" s="197"/>
      <c r="C653" s="152"/>
      <c r="D653" s="152"/>
      <c r="E653" s="152"/>
      <c r="F653" s="152"/>
      <c r="G653" s="197"/>
      <c r="H653" s="197"/>
      <c r="I653" s="152"/>
      <c r="J653" s="50"/>
      <c r="K653" s="50"/>
      <c r="L653" s="50"/>
      <c r="M653" s="50"/>
      <c r="N653" s="152"/>
      <c r="O653" s="197"/>
      <c r="P653" s="197"/>
      <c r="Q653" s="197"/>
      <c r="R653" s="197"/>
      <c r="S653" s="197"/>
      <c r="T653" s="197"/>
      <c r="U653" s="197"/>
      <c r="V653" s="197"/>
      <c r="W653" s="197"/>
      <c r="X653" s="197"/>
      <c r="Y653" s="197"/>
      <c r="Z653" s="197"/>
    </row>
    <row r="654" ht="15.75" customHeight="1">
      <c r="A654" s="180"/>
      <c r="B654" s="197"/>
      <c r="C654" s="152"/>
      <c r="D654" s="152"/>
      <c r="E654" s="152"/>
      <c r="F654" s="152"/>
      <c r="G654" s="197"/>
      <c r="H654" s="197"/>
      <c r="I654" s="152"/>
      <c r="J654" s="50"/>
      <c r="K654" s="50"/>
      <c r="L654" s="50"/>
      <c r="M654" s="50"/>
      <c r="N654" s="152"/>
      <c r="O654" s="197"/>
      <c r="P654" s="197"/>
      <c r="Q654" s="197"/>
      <c r="R654" s="197"/>
      <c r="S654" s="197"/>
      <c r="T654" s="197"/>
      <c r="U654" s="197"/>
      <c r="V654" s="197"/>
      <c r="W654" s="197"/>
      <c r="X654" s="197"/>
      <c r="Y654" s="197"/>
      <c r="Z654" s="197"/>
    </row>
    <row r="655" ht="15.75" customHeight="1">
      <c r="A655" s="180"/>
      <c r="B655" s="197"/>
      <c r="C655" s="152"/>
      <c r="D655" s="152"/>
      <c r="E655" s="152"/>
      <c r="F655" s="152"/>
      <c r="G655" s="197"/>
      <c r="H655" s="197"/>
      <c r="I655" s="152"/>
      <c r="J655" s="50"/>
      <c r="K655" s="50"/>
      <c r="L655" s="50"/>
      <c r="M655" s="50"/>
      <c r="N655" s="152"/>
      <c r="O655" s="197"/>
      <c r="P655" s="197"/>
      <c r="Q655" s="197"/>
      <c r="R655" s="197"/>
      <c r="S655" s="197"/>
      <c r="T655" s="197"/>
      <c r="U655" s="197"/>
      <c r="V655" s="197"/>
      <c r="W655" s="197"/>
      <c r="X655" s="197"/>
      <c r="Y655" s="197"/>
      <c r="Z655" s="197"/>
    </row>
    <row r="656" ht="15.75" customHeight="1">
      <c r="A656" s="180"/>
      <c r="B656" s="197"/>
      <c r="C656" s="152"/>
      <c r="D656" s="152"/>
      <c r="E656" s="152"/>
      <c r="F656" s="152"/>
      <c r="G656" s="197"/>
      <c r="H656" s="197"/>
      <c r="I656" s="152"/>
      <c r="J656" s="50"/>
      <c r="K656" s="50"/>
      <c r="L656" s="50"/>
      <c r="M656" s="50"/>
      <c r="N656" s="152"/>
      <c r="O656" s="197"/>
      <c r="P656" s="197"/>
      <c r="Q656" s="197"/>
      <c r="R656" s="197"/>
      <c r="S656" s="197"/>
      <c r="T656" s="197"/>
      <c r="U656" s="197"/>
      <c r="V656" s="197"/>
      <c r="W656" s="197"/>
      <c r="X656" s="197"/>
      <c r="Y656" s="197"/>
      <c r="Z656" s="197"/>
    </row>
    <row r="657" ht="15.75" customHeight="1">
      <c r="A657" s="180"/>
      <c r="B657" s="197"/>
      <c r="C657" s="152"/>
      <c r="D657" s="152"/>
      <c r="E657" s="152"/>
      <c r="F657" s="152"/>
      <c r="G657" s="197"/>
      <c r="H657" s="169"/>
      <c r="I657" s="152"/>
      <c r="J657" s="50"/>
      <c r="K657" s="50"/>
      <c r="L657" s="50"/>
      <c r="M657" s="50"/>
      <c r="N657" s="152"/>
      <c r="O657" s="197"/>
      <c r="P657" s="197"/>
      <c r="Q657" s="197"/>
      <c r="R657" s="197"/>
      <c r="S657" s="197"/>
      <c r="T657" s="197"/>
      <c r="U657" s="197"/>
      <c r="V657" s="197"/>
      <c r="W657" s="197"/>
      <c r="X657" s="197"/>
      <c r="Y657" s="197"/>
      <c r="Z657" s="197"/>
    </row>
    <row r="658" ht="15.75" customHeight="1">
      <c r="A658" s="180"/>
      <c r="B658" s="197"/>
      <c r="C658" s="152"/>
      <c r="D658" s="152"/>
      <c r="E658" s="152"/>
      <c r="F658" s="152"/>
      <c r="G658" s="197"/>
      <c r="H658" s="169"/>
      <c r="I658" s="152"/>
      <c r="J658" s="50"/>
      <c r="K658" s="50"/>
      <c r="L658" s="50"/>
      <c r="M658" s="50"/>
      <c r="N658" s="152"/>
      <c r="O658" s="197"/>
      <c r="P658" s="197"/>
      <c r="Q658" s="197"/>
      <c r="R658" s="197"/>
      <c r="S658" s="197"/>
      <c r="T658" s="197"/>
      <c r="U658" s="197"/>
      <c r="V658" s="197"/>
      <c r="W658" s="197"/>
      <c r="X658" s="197"/>
      <c r="Y658" s="197"/>
      <c r="Z658" s="197"/>
    </row>
    <row r="659" ht="15.75" customHeight="1">
      <c r="A659" s="180"/>
      <c r="B659" s="197"/>
      <c r="C659" s="152"/>
      <c r="D659" s="152"/>
      <c r="E659" s="152"/>
      <c r="F659" s="152"/>
      <c r="G659" s="197"/>
      <c r="H659" s="169"/>
      <c r="I659" s="152"/>
      <c r="J659" s="50"/>
      <c r="K659" s="50"/>
      <c r="L659" s="50"/>
      <c r="M659" s="50"/>
      <c r="N659" s="152"/>
      <c r="O659" s="197"/>
      <c r="P659" s="197"/>
      <c r="Q659" s="197"/>
      <c r="R659" s="197"/>
      <c r="S659" s="197"/>
      <c r="T659" s="197"/>
      <c r="U659" s="197"/>
      <c r="V659" s="197"/>
      <c r="W659" s="197"/>
      <c r="X659" s="197"/>
      <c r="Y659" s="197"/>
      <c r="Z659" s="197"/>
    </row>
    <row r="660" ht="15.75" customHeight="1">
      <c r="A660" s="180"/>
      <c r="B660" s="197"/>
      <c r="C660" s="152"/>
      <c r="D660" s="152"/>
      <c r="E660" s="152"/>
      <c r="F660" s="152"/>
      <c r="G660" s="197"/>
      <c r="H660" s="197"/>
      <c r="I660" s="152"/>
      <c r="J660" s="50"/>
      <c r="K660" s="50"/>
      <c r="L660" s="50"/>
      <c r="M660" s="50"/>
      <c r="N660" s="152"/>
      <c r="O660" s="197"/>
      <c r="P660" s="197"/>
      <c r="Q660" s="197"/>
      <c r="R660" s="197"/>
      <c r="S660" s="197"/>
      <c r="T660" s="197"/>
      <c r="U660" s="197"/>
      <c r="V660" s="197"/>
      <c r="W660" s="197"/>
      <c r="X660" s="197"/>
      <c r="Y660" s="197"/>
      <c r="Z660" s="197"/>
    </row>
    <row r="661" ht="15.75" customHeight="1">
      <c r="A661" s="180"/>
      <c r="B661" s="197"/>
      <c r="C661" s="152"/>
      <c r="D661" s="152"/>
      <c r="E661" s="152"/>
      <c r="F661" s="152"/>
      <c r="G661" s="197"/>
      <c r="H661" s="197"/>
      <c r="I661" s="152"/>
      <c r="J661" s="50"/>
      <c r="K661" s="50"/>
      <c r="L661" s="50"/>
      <c r="M661" s="50"/>
      <c r="N661" s="152"/>
      <c r="O661" s="197"/>
      <c r="P661" s="197"/>
      <c r="Q661" s="197"/>
      <c r="R661" s="197"/>
      <c r="S661" s="197"/>
      <c r="T661" s="197"/>
      <c r="U661" s="197"/>
      <c r="V661" s="197"/>
      <c r="W661" s="197"/>
      <c r="X661" s="197"/>
      <c r="Y661" s="197"/>
      <c r="Z661" s="197"/>
    </row>
    <row r="662" ht="15.75" customHeight="1">
      <c r="A662" s="180"/>
      <c r="B662" s="197"/>
      <c r="C662" s="152"/>
      <c r="D662" s="152"/>
      <c r="E662" s="152"/>
      <c r="F662" s="152"/>
      <c r="G662" s="197"/>
      <c r="H662" s="197"/>
      <c r="I662" s="152"/>
      <c r="J662" s="50"/>
      <c r="K662" s="50"/>
      <c r="L662" s="50"/>
      <c r="M662" s="50"/>
      <c r="N662" s="152"/>
      <c r="O662" s="197"/>
      <c r="P662" s="197"/>
      <c r="Q662" s="197"/>
      <c r="R662" s="197"/>
      <c r="S662" s="197"/>
      <c r="T662" s="197"/>
      <c r="U662" s="197"/>
      <c r="V662" s="197"/>
      <c r="W662" s="197"/>
      <c r="X662" s="197"/>
      <c r="Y662" s="197"/>
      <c r="Z662" s="197"/>
    </row>
    <row r="663" ht="15.75" customHeight="1">
      <c r="A663" s="180"/>
      <c r="B663" s="197"/>
      <c r="C663" s="152"/>
      <c r="D663" s="152"/>
      <c r="E663" s="152"/>
      <c r="F663" s="152"/>
      <c r="G663" s="197"/>
      <c r="H663" s="169"/>
      <c r="I663" s="152"/>
      <c r="J663" s="50"/>
      <c r="K663" s="50"/>
      <c r="L663" s="50"/>
      <c r="M663" s="50"/>
      <c r="N663" s="152"/>
      <c r="O663" s="197"/>
      <c r="P663" s="197"/>
      <c r="Q663" s="197"/>
      <c r="R663" s="197"/>
      <c r="S663" s="197"/>
      <c r="T663" s="197"/>
      <c r="U663" s="197"/>
      <c r="V663" s="197"/>
      <c r="W663" s="197"/>
      <c r="X663" s="197"/>
      <c r="Y663" s="197"/>
      <c r="Z663" s="197"/>
    </row>
    <row r="664" ht="15.75" customHeight="1">
      <c r="A664" s="180"/>
      <c r="B664" s="197"/>
      <c r="C664" s="152"/>
      <c r="D664" s="152"/>
      <c r="E664" s="152"/>
      <c r="F664" s="152"/>
      <c r="G664" s="197"/>
      <c r="H664" s="197"/>
      <c r="I664" s="152"/>
      <c r="J664" s="50"/>
      <c r="K664" s="50"/>
      <c r="L664" s="50"/>
      <c r="M664" s="50"/>
      <c r="N664" s="152"/>
      <c r="O664" s="197"/>
      <c r="P664" s="197"/>
      <c r="Q664" s="197"/>
      <c r="R664" s="197"/>
      <c r="S664" s="197"/>
      <c r="T664" s="197"/>
      <c r="U664" s="197"/>
      <c r="V664" s="197"/>
      <c r="W664" s="197"/>
      <c r="X664" s="197"/>
      <c r="Y664" s="197"/>
      <c r="Z664" s="197"/>
    </row>
    <row r="665" ht="15.75" customHeight="1">
      <c r="A665" s="180"/>
      <c r="B665" s="197"/>
      <c r="C665" s="152"/>
      <c r="D665" s="152"/>
      <c r="E665" s="152"/>
      <c r="F665" s="152"/>
      <c r="G665" s="197"/>
      <c r="H665" s="197"/>
      <c r="I665" s="152"/>
      <c r="J665" s="50"/>
      <c r="K665" s="50"/>
      <c r="L665" s="50"/>
      <c r="M665" s="50"/>
      <c r="N665" s="152"/>
      <c r="O665" s="197"/>
      <c r="P665" s="197"/>
      <c r="Q665" s="197"/>
      <c r="R665" s="197"/>
      <c r="S665" s="197"/>
      <c r="T665" s="197"/>
      <c r="U665" s="197"/>
      <c r="V665" s="197"/>
      <c r="W665" s="197"/>
      <c r="X665" s="197"/>
      <c r="Y665" s="197"/>
      <c r="Z665" s="197"/>
    </row>
    <row r="666" ht="15.75" customHeight="1">
      <c r="A666" s="180"/>
      <c r="B666" s="197"/>
      <c r="C666" s="152"/>
      <c r="D666" s="152"/>
      <c r="E666" s="152"/>
      <c r="F666" s="152"/>
      <c r="G666" s="197"/>
      <c r="H666" s="197"/>
      <c r="I666" s="152"/>
      <c r="J666" s="50"/>
      <c r="K666" s="50"/>
      <c r="L666" s="50"/>
      <c r="M666" s="50"/>
      <c r="N666" s="152"/>
      <c r="O666" s="197"/>
      <c r="P666" s="197"/>
      <c r="Q666" s="197"/>
      <c r="R666" s="197"/>
      <c r="S666" s="197"/>
      <c r="T666" s="197"/>
      <c r="U666" s="197"/>
      <c r="V666" s="197"/>
      <c r="W666" s="197"/>
      <c r="X666" s="197"/>
      <c r="Y666" s="197"/>
      <c r="Z666" s="197"/>
    </row>
    <row r="667" ht="15.75" customHeight="1">
      <c r="A667" s="180"/>
      <c r="B667" s="197"/>
      <c r="C667" s="152"/>
      <c r="D667" s="152"/>
      <c r="E667" s="152"/>
      <c r="F667" s="152"/>
      <c r="G667" s="197"/>
      <c r="H667" s="169"/>
      <c r="I667" s="152"/>
      <c r="J667" s="50"/>
      <c r="K667" s="50"/>
      <c r="L667" s="50"/>
      <c r="M667" s="50"/>
      <c r="N667" s="152"/>
      <c r="O667" s="197"/>
      <c r="P667" s="197"/>
      <c r="Q667" s="197"/>
      <c r="R667" s="197"/>
      <c r="S667" s="197"/>
      <c r="T667" s="197"/>
      <c r="U667" s="197"/>
      <c r="V667" s="197"/>
      <c r="W667" s="197"/>
      <c r="X667" s="197"/>
      <c r="Y667" s="197"/>
      <c r="Z667" s="197"/>
    </row>
    <row r="668" ht="15.75" customHeight="1">
      <c r="A668" s="180"/>
      <c r="B668" s="197"/>
      <c r="C668" s="152"/>
      <c r="D668" s="152"/>
      <c r="E668" s="152"/>
      <c r="F668" s="152"/>
      <c r="G668" s="197"/>
      <c r="H668" s="197"/>
      <c r="I668" s="152"/>
      <c r="J668" s="50"/>
      <c r="K668" s="50"/>
      <c r="L668" s="50"/>
      <c r="M668" s="50"/>
      <c r="N668" s="152"/>
      <c r="O668" s="197"/>
      <c r="P668" s="197"/>
      <c r="Q668" s="197"/>
      <c r="R668" s="197"/>
      <c r="S668" s="197"/>
      <c r="T668" s="197"/>
      <c r="U668" s="197"/>
      <c r="V668" s="197"/>
      <c r="W668" s="197"/>
      <c r="X668" s="197"/>
      <c r="Y668" s="197"/>
      <c r="Z668" s="197"/>
    </row>
    <row r="669" ht="15.75" customHeight="1">
      <c r="A669" s="180"/>
      <c r="B669" s="197"/>
      <c r="C669" s="152"/>
      <c r="D669" s="152"/>
      <c r="E669" s="152"/>
      <c r="F669" s="152"/>
      <c r="G669" s="197"/>
      <c r="H669" s="169"/>
      <c r="I669" s="152"/>
      <c r="J669" s="50"/>
      <c r="K669" s="50"/>
      <c r="L669" s="50"/>
      <c r="M669" s="50"/>
      <c r="N669" s="152"/>
      <c r="O669" s="197"/>
      <c r="P669" s="197"/>
      <c r="Q669" s="197"/>
      <c r="R669" s="197"/>
      <c r="S669" s="197"/>
      <c r="T669" s="197"/>
      <c r="U669" s="197"/>
      <c r="V669" s="197"/>
      <c r="W669" s="197"/>
      <c r="X669" s="197"/>
      <c r="Y669" s="197"/>
      <c r="Z669" s="197"/>
    </row>
    <row r="670" ht="15.75" customHeight="1">
      <c r="A670" s="180"/>
      <c r="B670" s="197"/>
      <c r="C670" s="152"/>
      <c r="D670" s="152"/>
      <c r="E670" s="152"/>
      <c r="F670" s="152"/>
      <c r="G670" s="197"/>
      <c r="H670" s="197"/>
      <c r="I670" s="152"/>
      <c r="J670" s="50"/>
      <c r="K670" s="50"/>
      <c r="L670" s="50"/>
      <c r="M670" s="50"/>
      <c r="N670" s="152"/>
      <c r="O670" s="197"/>
      <c r="P670" s="197"/>
      <c r="Q670" s="197"/>
      <c r="R670" s="197"/>
      <c r="S670" s="197"/>
      <c r="T670" s="197"/>
      <c r="U670" s="197"/>
      <c r="V670" s="197"/>
      <c r="W670" s="197"/>
      <c r="X670" s="197"/>
      <c r="Y670" s="197"/>
      <c r="Z670" s="197"/>
    </row>
    <row r="671" ht="15.75" customHeight="1">
      <c r="A671" s="180"/>
      <c r="B671" s="197"/>
      <c r="C671" s="152"/>
      <c r="D671" s="152"/>
      <c r="E671" s="152"/>
      <c r="F671" s="152"/>
      <c r="G671" s="197"/>
      <c r="H671" s="197"/>
      <c r="I671" s="152"/>
      <c r="J671" s="50"/>
      <c r="K671" s="50"/>
      <c r="L671" s="50"/>
      <c r="M671" s="50"/>
      <c r="N671" s="152"/>
      <c r="O671" s="197"/>
      <c r="P671" s="197"/>
      <c r="Q671" s="197"/>
      <c r="R671" s="197"/>
      <c r="S671" s="197"/>
      <c r="T671" s="197"/>
      <c r="U671" s="197"/>
      <c r="V671" s="197"/>
      <c r="W671" s="197"/>
      <c r="X671" s="197"/>
      <c r="Y671" s="197"/>
      <c r="Z671" s="197"/>
    </row>
    <row r="672" ht="15.75" customHeight="1">
      <c r="A672" s="180"/>
      <c r="B672" s="197"/>
      <c r="C672" s="152"/>
      <c r="D672" s="152"/>
      <c r="E672" s="152"/>
      <c r="F672" s="152"/>
      <c r="G672" s="197"/>
      <c r="H672" s="197"/>
      <c r="I672" s="152"/>
      <c r="J672" s="50"/>
      <c r="K672" s="50"/>
      <c r="L672" s="50"/>
      <c r="M672" s="50"/>
      <c r="N672" s="152"/>
      <c r="O672" s="197"/>
      <c r="P672" s="197"/>
      <c r="Q672" s="197"/>
      <c r="R672" s="197"/>
      <c r="S672" s="197"/>
      <c r="T672" s="197"/>
      <c r="U672" s="197"/>
      <c r="V672" s="197"/>
      <c r="W672" s="197"/>
      <c r="X672" s="197"/>
      <c r="Y672" s="197"/>
      <c r="Z672" s="197"/>
    </row>
    <row r="673" ht="15.75" customHeight="1">
      <c r="A673" s="180"/>
      <c r="B673" s="197"/>
      <c r="C673" s="152"/>
      <c r="D673" s="152"/>
      <c r="E673" s="152"/>
      <c r="F673" s="152"/>
      <c r="G673" s="197"/>
      <c r="H673" s="197"/>
      <c r="I673" s="152"/>
      <c r="J673" s="50"/>
      <c r="K673" s="50"/>
      <c r="L673" s="50"/>
      <c r="M673" s="50"/>
      <c r="N673" s="152"/>
      <c r="O673" s="197"/>
      <c r="P673" s="197"/>
      <c r="Q673" s="197"/>
      <c r="R673" s="197"/>
      <c r="S673" s="197"/>
      <c r="T673" s="197"/>
      <c r="U673" s="197"/>
      <c r="V673" s="197"/>
      <c r="W673" s="197"/>
      <c r="X673" s="197"/>
      <c r="Y673" s="197"/>
      <c r="Z673" s="197"/>
    </row>
    <row r="674" ht="15.75" customHeight="1">
      <c r="A674" s="180"/>
      <c r="B674" s="197"/>
      <c r="C674" s="152"/>
      <c r="D674" s="152"/>
      <c r="E674" s="152"/>
      <c r="F674" s="152"/>
      <c r="G674" s="197"/>
      <c r="H674" s="197"/>
      <c r="I674" s="152"/>
      <c r="J674" s="50"/>
      <c r="K674" s="50"/>
      <c r="L674" s="50"/>
      <c r="M674" s="50"/>
      <c r="N674" s="152"/>
      <c r="O674" s="197"/>
      <c r="P674" s="197"/>
      <c r="Q674" s="197"/>
      <c r="R674" s="197"/>
      <c r="S674" s="197"/>
      <c r="T674" s="197"/>
      <c r="U674" s="197"/>
      <c r="V674" s="197"/>
      <c r="W674" s="197"/>
      <c r="X674" s="197"/>
      <c r="Y674" s="197"/>
      <c r="Z674" s="197"/>
    </row>
    <row r="675" ht="15.75" customHeight="1">
      <c r="A675" s="180"/>
      <c r="B675" s="197"/>
      <c r="C675" s="152"/>
      <c r="D675" s="152"/>
      <c r="E675" s="152"/>
      <c r="F675" s="152"/>
      <c r="G675" s="197"/>
      <c r="H675" s="197"/>
      <c r="I675" s="152"/>
      <c r="J675" s="50"/>
      <c r="K675" s="50"/>
      <c r="L675" s="50"/>
      <c r="M675" s="50"/>
      <c r="N675" s="152"/>
      <c r="O675" s="197"/>
      <c r="P675" s="197"/>
      <c r="Q675" s="197"/>
      <c r="R675" s="197"/>
      <c r="S675" s="197"/>
      <c r="T675" s="197"/>
      <c r="U675" s="197"/>
      <c r="V675" s="197"/>
      <c r="W675" s="197"/>
      <c r="X675" s="197"/>
      <c r="Y675" s="197"/>
      <c r="Z675" s="197"/>
    </row>
    <row r="676" ht="15.75" customHeight="1">
      <c r="A676" s="180"/>
      <c r="B676" s="197"/>
      <c r="C676" s="152"/>
      <c r="D676" s="152"/>
      <c r="E676" s="152"/>
      <c r="F676" s="152"/>
      <c r="G676" s="197"/>
      <c r="H676" s="197"/>
      <c r="I676" s="152"/>
      <c r="J676" s="50"/>
      <c r="K676" s="50"/>
      <c r="L676" s="50"/>
      <c r="M676" s="50"/>
      <c r="N676" s="152"/>
      <c r="O676" s="197"/>
      <c r="P676" s="197"/>
      <c r="Q676" s="197"/>
      <c r="R676" s="197"/>
      <c r="S676" s="197"/>
      <c r="T676" s="197"/>
      <c r="U676" s="197"/>
      <c r="V676" s="197"/>
      <c r="W676" s="197"/>
      <c r="X676" s="197"/>
      <c r="Y676" s="197"/>
      <c r="Z676" s="197"/>
    </row>
    <row r="677" ht="15.75" customHeight="1">
      <c r="A677" s="180"/>
      <c r="B677" s="197"/>
      <c r="C677" s="152"/>
      <c r="D677" s="152"/>
      <c r="E677" s="152"/>
      <c r="F677" s="152"/>
      <c r="G677" s="197"/>
      <c r="H677" s="197"/>
      <c r="I677" s="152"/>
      <c r="J677" s="50"/>
      <c r="K677" s="50"/>
      <c r="L677" s="50"/>
      <c r="M677" s="50"/>
      <c r="N677" s="152"/>
      <c r="O677" s="197"/>
      <c r="P677" s="197"/>
      <c r="Q677" s="197"/>
      <c r="R677" s="197"/>
      <c r="S677" s="197"/>
      <c r="T677" s="197"/>
      <c r="U677" s="197"/>
      <c r="V677" s="197"/>
      <c r="W677" s="197"/>
      <c r="X677" s="197"/>
      <c r="Y677" s="197"/>
      <c r="Z677" s="197"/>
    </row>
    <row r="678" ht="15.75" customHeight="1">
      <c r="A678" s="180"/>
      <c r="B678" s="197"/>
      <c r="C678" s="152"/>
      <c r="D678" s="152"/>
      <c r="E678" s="152"/>
      <c r="F678" s="152"/>
      <c r="G678" s="197"/>
      <c r="H678" s="197"/>
      <c r="I678" s="152"/>
      <c r="J678" s="50"/>
      <c r="K678" s="50"/>
      <c r="L678" s="50"/>
      <c r="M678" s="50"/>
      <c r="N678" s="152"/>
      <c r="O678" s="197"/>
      <c r="P678" s="197"/>
      <c r="Q678" s="197"/>
      <c r="R678" s="197"/>
      <c r="S678" s="197"/>
      <c r="T678" s="197"/>
      <c r="U678" s="197"/>
      <c r="V678" s="197"/>
      <c r="W678" s="197"/>
      <c r="X678" s="197"/>
      <c r="Y678" s="197"/>
      <c r="Z678" s="197"/>
    </row>
    <row r="679" ht="15.75" customHeight="1">
      <c r="A679" s="180"/>
      <c r="B679" s="197"/>
      <c r="C679" s="152"/>
      <c r="D679" s="152"/>
      <c r="E679" s="152"/>
      <c r="F679" s="152"/>
      <c r="G679" s="197"/>
      <c r="H679" s="169"/>
      <c r="I679" s="152"/>
      <c r="J679" s="50"/>
      <c r="K679" s="50"/>
      <c r="L679" s="50"/>
      <c r="M679" s="50"/>
      <c r="N679" s="152"/>
      <c r="O679" s="197"/>
      <c r="P679" s="197"/>
      <c r="Q679" s="197"/>
      <c r="R679" s="197"/>
      <c r="S679" s="197"/>
      <c r="T679" s="197"/>
      <c r="U679" s="197"/>
      <c r="V679" s="197"/>
      <c r="W679" s="197"/>
      <c r="X679" s="197"/>
      <c r="Y679" s="197"/>
      <c r="Z679" s="197"/>
    </row>
    <row r="680" ht="15.75" customHeight="1">
      <c r="A680" s="180"/>
      <c r="B680" s="197"/>
      <c r="C680" s="197"/>
      <c r="D680" s="152"/>
      <c r="E680" s="152"/>
      <c r="F680" s="152"/>
      <c r="G680" s="197"/>
      <c r="H680" s="197"/>
      <c r="I680" s="152"/>
      <c r="J680" s="50"/>
      <c r="K680" s="50"/>
      <c r="L680" s="50"/>
      <c r="M680" s="50"/>
      <c r="N680" s="152"/>
      <c r="O680" s="197"/>
      <c r="P680" s="197"/>
      <c r="Q680" s="197"/>
      <c r="R680" s="197"/>
      <c r="S680" s="197"/>
      <c r="T680" s="197"/>
      <c r="U680" s="197"/>
      <c r="V680" s="197"/>
      <c r="W680" s="197"/>
      <c r="X680" s="197"/>
      <c r="Y680" s="197"/>
      <c r="Z680" s="197"/>
    </row>
    <row r="681" ht="15.75" customHeight="1">
      <c r="A681" s="180"/>
      <c r="B681" s="197"/>
      <c r="C681" s="152"/>
      <c r="D681" s="152"/>
      <c r="E681" s="152"/>
      <c r="F681" s="152"/>
      <c r="G681" s="197"/>
      <c r="H681" s="169"/>
      <c r="I681" s="152"/>
      <c r="J681" s="50"/>
      <c r="K681" s="50"/>
      <c r="L681" s="50"/>
      <c r="M681" s="50"/>
      <c r="N681" s="152"/>
      <c r="O681" s="197"/>
      <c r="P681" s="197"/>
      <c r="Q681" s="197"/>
      <c r="R681" s="197"/>
      <c r="S681" s="197"/>
      <c r="T681" s="197"/>
      <c r="U681" s="197"/>
      <c r="V681" s="197"/>
      <c r="W681" s="197"/>
      <c r="X681" s="197"/>
      <c r="Y681" s="197"/>
      <c r="Z681" s="197"/>
    </row>
    <row r="682" ht="15.75" customHeight="1">
      <c r="A682" s="180"/>
      <c r="B682" s="197"/>
      <c r="C682" s="197"/>
      <c r="D682" s="152"/>
      <c r="E682" s="152"/>
      <c r="F682" s="152"/>
      <c r="G682" s="197"/>
      <c r="H682" s="197"/>
      <c r="I682" s="152"/>
      <c r="J682" s="50"/>
      <c r="K682" s="50"/>
      <c r="L682" s="50"/>
      <c r="M682" s="50"/>
      <c r="N682" s="152"/>
      <c r="O682" s="197"/>
      <c r="P682" s="197"/>
      <c r="Q682" s="197"/>
      <c r="R682" s="197"/>
      <c r="S682" s="197"/>
      <c r="T682" s="197"/>
      <c r="U682" s="197"/>
      <c r="V682" s="197"/>
      <c r="W682" s="197"/>
      <c r="X682" s="197"/>
      <c r="Y682" s="197"/>
      <c r="Z682" s="197"/>
    </row>
    <row r="683" ht="15.75" customHeight="1">
      <c r="A683" s="180"/>
      <c r="B683" s="197"/>
      <c r="C683" s="152"/>
      <c r="D683" s="152"/>
      <c r="E683" s="152"/>
      <c r="F683" s="152"/>
      <c r="G683" s="197"/>
      <c r="H683" s="169"/>
      <c r="I683" s="152"/>
      <c r="J683" s="50"/>
      <c r="K683" s="50"/>
      <c r="L683" s="50"/>
      <c r="M683" s="50"/>
      <c r="N683" s="152"/>
      <c r="O683" s="197"/>
      <c r="P683" s="197"/>
      <c r="Q683" s="197"/>
      <c r="R683" s="197"/>
      <c r="S683" s="197"/>
      <c r="T683" s="197"/>
      <c r="U683" s="197"/>
      <c r="V683" s="197"/>
      <c r="W683" s="197"/>
      <c r="X683" s="197"/>
      <c r="Y683" s="197"/>
      <c r="Z683" s="197"/>
    </row>
    <row r="684" ht="15.75" customHeight="1">
      <c r="A684" s="180"/>
      <c r="B684" s="197"/>
      <c r="C684" s="152"/>
      <c r="D684" s="152"/>
      <c r="E684" s="152"/>
      <c r="F684" s="152"/>
      <c r="G684" s="197"/>
      <c r="H684" s="169"/>
      <c r="I684" s="152"/>
      <c r="J684" s="50"/>
      <c r="K684" s="50"/>
      <c r="L684" s="50"/>
      <c r="M684" s="50"/>
      <c r="N684" s="152"/>
      <c r="O684" s="197"/>
      <c r="P684" s="197"/>
      <c r="Q684" s="197"/>
      <c r="R684" s="197"/>
      <c r="S684" s="197"/>
      <c r="T684" s="197"/>
      <c r="U684" s="197"/>
      <c r="V684" s="197"/>
      <c r="W684" s="197"/>
      <c r="X684" s="197"/>
      <c r="Y684" s="197"/>
      <c r="Z684" s="197"/>
    </row>
    <row r="685" ht="15.75" customHeight="1">
      <c r="A685" s="180"/>
      <c r="B685" s="197"/>
      <c r="C685" s="197"/>
      <c r="D685" s="152"/>
      <c r="E685" s="152"/>
      <c r="F685" s="152"/>
      <c r="G685" s="197"/>
      <c r="H685" s="169"/>
      <c r="I685" s="152"/>
      <c r="J685" s="50"/>
      <c r="K685" s="50"/>
      <c r="L685" s="50"/>
      <c r="M685" s="50"/>
      <c r="N685" s="152"/>
      <c r="O685" s="197"/>
      <c r="P685" s="197"/>
      <c r="Q685" s="197"/>
      <c r="R685" s="197"/>
      <c r="S685" s="197"/>
      <c r="T685" s="197"/>
      <c r="U685" s="197"/>
      <c r="V685" s="197"/>
      <c r="W685" s="197"/>
      <c r="X685" s="197"/>
      <c r="Y685" s="197"/>
      <c r="Z685" s="197"/>
    </row>
    <row r="686" ht="15.75" customHeight="1">
      <c r="A686" s="180"/>
      <c r="B686" s="197"/>
      <c r="C686" s="152"/>
      <c r="D686" s="152"/>
      <c r="E686" s="152"/>
      <c r="F686" s="152"/>
      <c r="G686" s="197"/>
      <c r="H686" s="169"/>
      <c r="I686" s="152"/>
      <c r="J686" s="50"/>
      <c r="K686" s="50"/>
      <c r="L686" s="50"/>
      <c r="M686" s="50"/>
      <c r="N686" s="152"/>
      <c r="O686" s="197"/>
      <c r="P686" s="197"/>
      <c r="Q686" s="197"/>
      <c r="R686" s="197"/>
      <c r="S686" s="197"/>
      <c r="T686" s="197"/>
      <c r="U686" s="197"/>
      <c r="V686" s="197"/>
      <c r="W686" s="197"/>
      <c r="X686" s="197"/>
      <c r="Y686" s="197"/>
      <c r="Z686" s="197"/>
    </row>
    <row r="687" ht="15.75" customHeight="1">
      <c r="A687" s="180"/>
      <c r="B687" s="197"/>
      <c r="C687" s="152"/>
      <c r="D687" s="152"/>
      <c r="E687" s="152"/>
      <c r="F687" s="152"/>
      <c r="G687" s="197"/>
      <c r="H687" s="169"/>
      <c r="I687" s="152"/>
      <c r="J687" s="50"/>
      <c r="K687" s="50"/>
      <c r="L687" s="50"/>
      <c r="M687" s="50"/>
      <c r="N687" s="152"/>
      <c r="O687" s="197"/>
      <c r="P687" s="197"/>
      <c r="Q687" s="197"/>
      <c r="R687" s="197"/>
      <c r="S687" s="197"/>
      <c r="T687" s="197"/>
      <c r="U687" s="197"/>
      <c r="V687" s="197"/>
      <c r="W687" s="197"/>
      <c r="X687" s="197"/>
      <c r="Y687" s="197"/>
      <c r="Z687" s="197"/>
    </row>
    <row r="688" ht="15.75" customHeight="1">
      <c r="A688" s="180"/>
      <c r="B688" s="197"/>
      <c r="C688" s="152"/>
      <c r="D688" s="152"/>
      <c r="E688" s="152"/>
      <c r="F688" s="152"/>
      <c r="G688" s="197"/>
      <c r="H688" s="169"/>
      <c r="I688" s="152"/>
      <c r="J688" s="50"/>
      <c r="K688" s="50"/>
      <c r="L688" s="50"/>
      <c r="M688" s="50"/>
      <c r="N688" s="152"/>
      <c r="O688" s="197"/>
      <c r="P688" s="197"/>
      <c r="Q688" s="197"/>
      <c r="R688" s="197"/>
      <c r="S688" s="197"/>
      <c r="T688" s="197"/>
      <c r="U688" s="197"/>
      <c r="V688" s="197"/>
      <c r="W688" s="197"/>
      <c r="X688" s="197"/>
      <c r="Y688" s="197"/>
      <c r="Z688" s="197"/>
    </row>
    <row r="689" ht="15.75" customHeight="1">
      <c r="A689" s="180"/>
      <c r="B689" s="197"/>
      <c r="C689" s="152"/>
      <c r="D689" s="152"/>
      <c r="E689" s="152"/>
      <c r="F689" s="152"/>
      <c r="G689" s="197"/>
      <c r="H689" s="197"/>
      <c r="I689" s="152"/>
      <c r="J689" s="50"/>
      <c r="K689" s="50"/>
      <c r="L689" s="50"/>
      <c r="M689" s="50"/>
      <c r="N689" s="152"/>
      <c r="O689" s="197"/>
      <c r="P689" s="197"/>
      <c r="Q689" s="197"/>
      <c r="R689" s="197"/>
      <c r="S689" s="197"/>
      <c r="T689" s="197"/>
      <c r="U689" s="197"/>
      <c r="V689" s="197"/>
      <c r="W689" s="197"/>
      <c r="X689" s="197"/>
      <c r="Y689" s="197"/>
      <c r="Z689" s="197"/>
    </row>
    <row r="690" ht="15.75" customHeight="1">
      <c r="A690" s="180"/>
      <c r="B690" s="197"/>
      <c r="C690" s="152"/>
      <c r="D690" s="152"/>
      <c r="E690" s="152"/>
      <c r="F690" s="152"/>
      <c r="G690" s="197"/>
      <c r="H690" s="197"/>
      <c r="I690" s="152"/>
      <c r="J690" s="50"/>
      <c r="K690" s="50"/>
      <c r="L690" s="50"/>
      <c r="M690" s="50"/>
      <c r="N690" s="152"/>
      <c r="O690" s="197"/>
      <c r="P690" s="197"/>
      <c r="Q690" s="197"/>
      <c r="R690" s="197"/>
      <c r="S690" s="197"/>
      <c r="T690" s="197"/>
      <c r="U690" s="197"/>
      <c r="V690" s="197"/>
      <c r="W690" s="197"/>
      <c r="X690" s="197"/>
      <c r="Y690" s="197"/>
      <c r="Z690" s="197"/>
    </row>
    <row r="691" ht="15.75" customHeight="1">
      <c r="A691" s="180"/>
      <c r="B691" s="197"/>
      <c r="C691" s="152"/>
      <c r="D691" s="152"/>
      <c r="E691" s="152"/>
      <c r="F691" s="152"/>
      <c r="G691" s="197"/>
      <c r="H691" s="169"/>
      <c r="I691" s="152"/>
      <c r="J691" s="50"/>
      <c r="K691" s="50"/>
      <c r="L691" s="50"/>
      <c r="M691" s="50"/>
      <c r="N691" s="152"/>
      <c r="O691" s="197"/>
      <c r="P691" s="197"/>
      <c r="Q691" s="197"/>
      <c r="R691" s="197"/>
      <c r="S691" s="197"/>
      <c r="T691" s="197"/>
      <c r="U691" s="197"/>
      <c r="V691" s="197"/>
      <c r="W691" s="197"/>
      <c r="X691" s="197"/>
      <c r="Y691" s="197"/>
      <c r="Z691" s="197"/>
    </row>
    <row r="692" ht="15.75" customHeight="1">
      <c r="A692" s="180"/>
      <c r="B692" s="197"/>
      <c r="C692" s="152"/>
      <c r="D692" s="152"/>
      <c r="E692" s="152"/>
      <c r="F692" s="152"/>
      <c r="G692" s="197"/>
      <c r="H692" s="197"/>
      <c r="I692" s="152"/>
      <c r="J692" s="50"/>
      <c r="K692" s="50"/>
      <c r="L692" s="50"/>
      <c r="M692" s="50"/>
      <c r="N692" s="152"/>
      <c r="O692" s="197"/>
      <c r="P692" s="197"/>
      <c r="Q692" s="197"/>
      <c r="R692" s="197"/>
      <c r="S692" s="197"/>
      <c r="T692" s="197"/>
      <c r="U692" s="197"/>
      <c r="V692" s="197"/>
      <c r="W692" s="197"/>
      <c r="X692" s="197"/>
      <c r="Y692" s="197"/>
      <c r="Z692" s="197"/>
    </row>
    <row r="693" ht="15.75" customHeight="1">
      <c r="A693" s="180"/>
      <c r="B693" s="197"/>
      <c r="C693" s="152"/>
      <c r="D693" s="152"/>
      <c r="E693" s="152"/>
      <c r="F693" s="152"/>
      <c r="G693" s="197"/>
      <c r="H693" s="169"/>
      <c r="I693" s="152"/>
      <c r="J693" s="50"/>
      <c r="K693" s="50"/>
      <c r="L693" s="50"/>
      <c r="M693" s="50"/>
      <c r="N693" s="152"/>
      <c r="O693" s="197"/>
      <c r="P693" s="197"/>
      <c r="Q693" s="197"/>
      <c r="R693" s="197"/>
      <c r="S693" s="197"/>
      <c r="T693" s="197"/>
      <c r="U693" s="197"/>
      <c r="V693" s="197"/>
      <c r="W693" s="197"/>
      <c r="X693" s="197"/>
      <c r="Y693" s="197"/>
      <c r="Z693" s="197"/>
    </row>
    <row r="694" ht="15.75" customHeight="1">
      <c r="A694" s="180"/>
      <c r="B694" s="197"/>
      <c r="C694" s="152"/>
      <c r="D694" s="152"/>
      <c r="E694" s="152"/>
      <c r="F694" s="152"/>
      <c r="G694" s="197"/>
      <c r="H694" s="197"/>
      <c r="I694" s="152"/>
      <c r="J694" s="50"/>
      <c r="K694" s="50"/>
      <c r="L694" s="50"/>
      <c r="M694" s="50"/>
      <c r="N694" s="152"/>
      <c r="O694" s="197"/>
      <c r="P694" s="197"/>
      <c r="Q694" s="197"/>
      <c r="R694" s="197"/>
      <c r="S694" s="197"/>
      <c r="T694" s="197"/>
      <c r="U694" s="197"/>
      <c r="V694" s="197"/>
      <c r="W694" s="197"/>
      <c r="X694" s="197"/>
      <c r="Y694" s="197"/>
      <c r="Z694" s="197"/>
    </row>
    <row r="695" ht="15.75" customHeight="1">
      <c r="A695" s="180"/>
      <c r="B695" s="197"/>
      <c r="C695" s="152"/>
      <c r="D695" s="152"/>
      <c r="E695" s="197"/>
      <c r="F695" s="197"/>
      <c r="G695" s="197"/>
      <c r="H695" s="197"/>
      <c r="I695" s="152"/>
      <c r="J695" s="50"/>
      <c r="K695" s="50"/>
      <c r="L695" s="50"/>
      <c r="M695" s="50"/>
      <c r="N695" s="152"/>
      <c r="O695" s="197"/>
      <c r="P695" s="197"/>
      <c r="Q695" s="197"/>
      <c r="R695" s="197"/>
      <c r="S695" s="197"/>
      <c r="T695" s="197"/>
      <c r="U695" s="197"/>
      <c r="V695" s="197"/>
      <c r="W695" s="197"/>
      <c r="X695" s="197"/>
      <c r="Y695" s="197"/>
      <c r="Z695" s="197"/>
    </row>
    <row r="696" ht="15.75" customHeight="1">
      <c r="A696" s="180"/>
      <c r="B696" s="197"/>
      <c r="C696" s="197"/>
      <c r="D696" s="152"/>
      <c r="E696" s="152"/>
      <c r="F696" s="152"/>
      <c r="G696" s="197"/>
      <c r="H696" s="169"/>
      <c r="I696" s="152"/>
      <c r="J696" s="50"/>
      <c r="K696" s="50"/>
      <c r="L696" s="50"/>
      <c r="M696" s="50"/>
      <c r="N696" s="152"/>
      <c r="O696" s="197"/>
      <c r="P696" s="197"/>
      <c r="Q696" s="197"/>
      <c r="R696" s="197"/>
      <c r="S696" s="197"/>
      <c r="T696" s="197"/>
      <c r="U696" s="197"/>
      <c r="V696" s="197"/>
      <c r="W696" s="197"/>
      <c r="X696" s="197"/>
      <c r="Y696" s="197"/>
      <c r="Z696" s="197"/>
    </row>
    <row r="697" ht="15.75" customHeight="1">
      <c r="A697" s="180"/>
      <c r="B697" s="197"/>
      <c r="C697" s="152"/>
      <c r="D697" s="152"/>
      <c r="E697" s="152"/>
      <c r="F697" s="152"/>
      <c r="G697" s="197"/>
      <c r="H697" s="197"/>
      <c r="I697" s="152"/>
      <c r="J697" s="50"/>
      <c r="K697" s="50"/>
      <c r="L697" s="50"/>
      <c r="M697" s="50"/>
      <c r="N697" s="152"/>
      <c r="O697" s="197"/>
      <c r="P697" s="197"/>
      <c r="Q697" s="197"/>
      <c r="R697" s="197"/>
      <c r="S697" s="197"/>
      <c r="T697" s="197"/>
      <c r="U697" s="197"/>
      <c r="V697" s="197"/>
      <c r="W697" s="197"/>
      <c r="X697" s="197"/>
      <c r="Y697" s="197"/>
      <c r="Z697" s="197"/>
    </row>
    <row r="698" ht="15.75" customHeight="1">
      <c r="A698" s="180"/>
      <c r="B698" s="197"/>
      <c r="C698" s="152"/>
      <c r="D698" s="152"/>
      <c r="E698" s="152"/>
      <c r="F698" s="152"/>
      <c r="G698" s="197"/>
      <c r="H698" s="197"/>
      <c r="I698" s="152"/>
      <c r="J698" s="50"/>
      <c r="K698" s="50"/>
      <c r="L698" s="50"/>
      <c r="M698" s="50"/>
      <c r="N698" s="152"/>
      <c r="O698" s="197"/>
      <c r="P698" s="197"/>
      <c r="Q698" s="197"/>
      <c r="R698" s="197"/>
      <c r="S698" s="197"/>
      <c r="T698" s="197"/>
      <c r="U698" s="197"/>
      <c r="V698" s="197"/>
      <c r="W698" s="197"/>
      <c r="X698" s="197"/>
      <c r="Y698" s="197"/>
      <c r="Z698" s="197"/>
    </row>
    <row r="699" ht="15.75" customHeight="1">
      <c r="A699" s="180"/>
      <c r="B699" s="197"/>
      <c r="C699" s="152"/>
      <c r="D699" s="152"/>
      <c r="E699" s="152"/>
      <c r="F699" s="152"/>
      <c r="G699" s="197"/>
      <c r="H699" s="169"/>
      <c r="I699" s="152"/>
      <c r="J699" s="50"/>
      <c r="K699" s="50"/>
      <c r="L699" s="50"/>
      <c r="M699" s="50"/>
      <c r="N699" s="152"/>
      <c r="O699" s="197"/>
      <c r="P699" s="197"/>
      <c r="Q699" s="197"/>
      <c r="R699" s="197"/>
      <c r="S699" s="197"/>
      <c r="T699" s="197"/>
      <c r="U699" s="197"/>
      <c r="V699" s="197"/>
      <c r="W699" s="197"/>
      <c r="X699" s="197"/>
      <c r="Y699" s="197"/>
      <c r="Z699" s="197"/>
    </row>
    <row r="700" ht="15.75" customHeight="1">
      <c r="A700" s="180"/>
      <c r="B700" s="197"/>
      <c r="C700" s="197"/>
      <c r="D700" s="152"/>
      <c r="E700" s="197"/>
      <c r="F700" s="197"/>
      <c r="G700" s="197"/>
      <c r="H700" s="169"/>
      <c r="I700" s="152"/>
      <c r="J700" s="50"/>
      <c r="K700" s="50"/>
      <c r="L700" s="50"/>
      <c r="M700" s="50"/>
      <c r="N700" s="152"/>
      <c r="O700" s="197"/>
      <c r="P700" s="197"/>
      <c r="Q700" s="197"/>
      <c r="R700" s="197"/>
      <c r="S700" s="197"/>
      <c r="T700" s="197"/>
      <c r="U700" s="197"/>
      <c r="V700" s="197"/>
      <c r="W700" s="197"/>
      <c r="X700" s="197"/>
      <c r="Y700" s="197"/>
      <c r="Z700" s="197"/>
    </row>
    <row r="701" ht="15.75" customHeight="1">
      <c r="A701" s="180"/>
      <c r="B701" s="197"/>
      <c r="C701" s="152"/>
      <c r="D701" s="152"/>
      <c r="E701" s="197"/>
      <c r="F701" s="197"/>
      <c r="G701" s="197"/>
      <c r="H701" s="169"/>
      <c r="I701" s="152"/>
      <c r="J701" s="50"/>
      <c r="K701" s="50"/>
      <c r="L701" s="50"/>
      <c r="M701" s="50"/>
      <c r="N701" s="152"/>
      <c r="O701" s="197"/>
      <c r="P701" s="197"/>
      <c r="Q701" s="197"/>
      <c r="R701" s="197"/>
      <c r="S701" s="197"/>
      <c r="T701" s="197"/>
      <c r="U701" s="197"/>
      <c r="V701" s="197"/>
      <c r="W701" s="197"/>
      <c r="X701" s="197"/>
      <c r="Y701" s="197"/>
      <c r="Z701" s="197"/>
    </row>
    <row r="702" ht="15.75" customHeight="1">
      <c r="A702" s="180"/>
      <c r="B702" s="197"/>
      <c r="C702" s="152"/>
      <c r="D702" s="152"/>
      <c r="E702" s="152"/>
      <c r="F702" s="152"/>
      <c r="G702" s="197"/>
      <c r="H702" s="197"/>
      <c r="I702" s="152"/>
      <c r="J702" s="50"/>
      <c r="K702" s="50"/>
      <c r="L702" s="50"/>
      <c r="M702" s="50"/>
      <c r="N702" s="152"/>
      <c r="O702" s="197"/>
      <c r="P702" s="197"/>
      <c r="Q702" s="197"/>
      <c r="R702" s="197"/>
      <c r="S702" s="197"/>
      <c r="T702" s="197"/>
      <c r="U702" s="197"/>
      <c r="V702" s="197"/>
      <c r="W702" s="197"/>
      <c r="X702" s="197"/>
      <c r="Y702" s="197"/>
      <c r="Z702" s="197"/>
    </row>
    <row r="703" ht="15.75" customHeight="1">
      <c r="A703" s="180"/>
      <c r="B703" s="197"/>
      <c r="C703" s="197"/>
      <c r="D703" s="152"/>
      <c r="E703" s="152"/>
      <c r="F703" s="152"/>
      <c r="G703" s="197"/>
      <c r="H703" s="169"/>
      <c r="I703" s="152"/>
      <c r="J703" s="50"/>
      <c r="K703" s="50"/>
      <c r="L703" s="50"/>
      <c r="M703" s="50"/>
      <c r="N703" s="152"/>
      <c r="O703" s="197"/>
      <c r="P703" s="197"/>
      <c r="Q703" s="197"/>
      <c r="R703" s="197"/>
      <c r="S703" s="197"/>
      <c r="T703" s="197"/>
      <c r="U703" s="197"/>
      <c r="V703" s="197"/>
      <c r="W703" s="197"/>
      <c r="X703" s="197"/>
      <c r="Y703" s="197"/>
      <c r="Z703" s="197"/>
    </row>
    <row r="704" ht="15.75" customHeight="1">
      <c r="A704" s="180"/>
      <c r="B704" s="197"/>
      <c r="C704" s="152"/>
      <c r="D704" s="152"/>
      <c r="E704" s="152"/>
      <c r="F704" s="152"/>
      <c r="G704" s="197"/>
      <c r="H704" s="169"/>
      <c r="I704" s="152"/>
      <c r="J704" s="50"/>
      <c r="K704" s="50"/>
      <c r="L704" s="50"/>
      <c r="M704" s="50"/>
      <c r="N704" s="152"/>
      <c r="O704" s="197"/>
      <c r="P704" s="197"/>
      <c r="Q704" s="197"/>
      <c r="R704" s="197"/>
      <c r="S704" s="197"/>
      <c r="T704" s="197"/>
      <c r="U704" s="197"/>
      <c r="V704" s="197"/>
      <c r="W704" s="197"/>
      <c r="X704" s="197"/>
      <c r="Y704" s="197"/>
      <c r="Z704" s="197"/>
    </row>
    <row r="705" ht="15.75" customHeight="1">
      <c r="A705" s="180"/>
      <c r="B705" s="197"/>
      <c r="C705" s="152"/>
      <c r="D705" s="152"/>
      <c r="E705" s="152"/>
      <c r="F705" s="152"/>
      <c r="G705" s="197"/>
      <c r="H705" s="197"/>
      <c r="I705" s="152"/>
      <c r="J705" s="50"/>
      <c r="K705" s="50"/>
      <c r="L705" s="50"/>
      <c r="M705" s="50"/>
      <c r="N705" s="152"/>
      <c r="O705" s="197"/>
      <c r="P705" s="197"/>
      <c r="Q705" s="197"/>
      <c r="R705" s="197"/>
      <c r="S705" s="197"/>
      <c r="T705" s="197"/>
      <c r="U705" s="197"/>
      <c r="V705" s="197"/>
      <c r="W705" s="197"/>
      <c r="X705" s="197"/>
      <c r="Y705" s="197"/>
      <c r="Z705" s="197"/>
    </row>
    <row r="706" ht="15.75" customHeight="1">
      <c r="A706" s="180"/>
      <c r="B706" s="197"/>
      <c r="C706" s="152"/>
      <c r="D706" s="152"/>
      <c r="E706" s="152"/>
      <c r="F706" s="152"/>
      <c r="G706" s="197"/>
      <c r="H706" s="197"/>
      <c r="I706" s="152"/>
      <c r="J706" s="50"/>
      <c r="K706" s="50"/>
      <c r="L706" s="50"/>
      <c r="M706" s="50"/>
      <c r="N706" s="152"/>
      <c r="O706" s="197"/>
      <c r="P706" s="197"/>
      <c r="Q706" s="197"/>
      <c r="R706" s="197"/>
      <c r="S706" s="197"/>
      <c r="T706" s="197"/>
      <c r="U706" s="197"/>
      <c r="V706" s="197"/>
      <c r="W706" s="197"/>
      <c r="X706" s="197"/>
      <c r="Y706" s="197"/>
      <c r="Z706" s="197"/>
    </row>
    <row r="707" ht="15.75" customHeight="1">
      <c r="A707" s="180"/>
      <c r="B707" s="197"/>
      <c r="C707" s="152"/>
      <c r="D707" s="152"/>
      <c r="E707" s="152"/>
      <c r="F707" s="152"/>
      <c r="G707" s="197"/>
      <c r="H707" s="197"/>
      <c r="I707" s="152"/>
      <c r="J707" s="50"/>
      <c r="K707" s="50"/>
      <c r="L707" s="50"/>
      <c r="M707" s="50"/>
      <c r="N707" s="152"/>
      <c r="O707" s="197"/>
      <c r="P707" s="197"/>
      <c r="Q707" s="197"/>
      <c r="R707" s="197"/>
      <c r="S707" s="197"/>
      <c r="T707" s="197"/>
      <c r="U707" s="197"/>
      <c r="V707" s="197"/>
      <c r="W707" s="197"/>
      <c r="X707" s="197"/>
      <c r="Y707" s="197"/>
      <c r="Z707" s="197"/>
    </row>
    <row r="708" ht="15.75" customHeight="1">
      <c r="A708" s="180"/>
      <c r="B708" s="197"/>
      <c r="C708" s="152"/>
      <c r="D708" s="152"/>
      <c r="E708" s="152"/>
      <c r="F708" s="152"/>
      <c r="G708" s="197"/>
      <c r="H708" s="197"/>
      <c r="I708" s="152"/>
      <c r="J708" s="50"/>
      <c r="K708" s="50"/>
      <c r="L708" s="50"/>
      <c r="M708" s="50"/>
      <c r="N708" s="152"/>
      <c r="O708" s="197"/>
      <c r="P708" s="197"/>
      <c r="Q708" s="197"/>
      <c r="R708" s="197"/>
      <c r="S708" s="197"/>
      <c r="T708" s="197"/>
      <c r="U708" s="197"/>
      <c r="V708" s="197"/>
      <c r="W708" s="197"/>
      <c r="X708" s="197"/>
      <c r="Y708" s="197"/>
      <c r="Z708" s="197"/>
    </row>
    <row r="709" ht="15.75" customHeight="1">
      <c r="A709" s="180"/>
      <c r="B709" s="197"/>
      <c r="C709" s="152"/>
      <c r="D709" s="152"/>
      <c r="E709" s="152"/>
      <c r="F709" s="152"/>
      <c r="G709" s="197"/>
      <c r="H709" s="197"/>
      <c r="I709" s="152"/>
      <c r="J709" s="50"/>
      <c r="K709" s="50"/>
      <c r="L709" s="50"/>
      <c r="M709" s="50"/>
      <c r="N709" s="152"/>
      <c r="O709" s="197"/>
      <c r="P709" s="197"/>
      <c r="Q709" s="197"/>
      <c r="R709" s="197"/>
      <c r="S709" s="197"/>
      <c r="T709" s="197"/>
      <c r="U709" s="197"/>
      <c r="V709" s="197"/>
      <c r="W709" s="197"/>
      <c r="X709" s="197"/>
      <c r="Y709" s="197"/>
      <c r="Z709" s="197"/>
    </row>
    <row r="710" ht="15.75" customHeight="1">
      <c r="A710" s="180"/>
      <c r="B710" s="197"/>
      <c r="C710" s="152"/>
      <c r="D710" s="152"/>
      <c r="E710" s="152"/>
      <c r="F710" s="152"/>
      <c r="G710" s="197"/>
      <c r="H710" s="197"/>
      <c r="I710" s="152"/>
      <c r="J710" s="50"/>
      <c r="K710" s="50"/>
      <c r="L710" s="50"/>
      <c r="M710" s="50"/>
      <c r="N710" s="152"/>
      <c r="O710" s="197"/>
      <c r="P710" s="197"/>
      <c r="Q710" s="197"/>
      <c r="R710" s="197"/>
      <c r="S710" s="197"/>
      <c r="T710" s="197"/>
      <c r="U710" s="197"/>
      <c r="V710" s="197"/>
      <c r="W710" s="197"/>
      <c r="X710" s="197"/>
      <c r="Y710" s="197"/>
      <c r="Z710" s="197"/>
    </row>
    <row r="711" ht="15.75" customHeight="1">
      <c r="A711" s="180"/>
      <c r="B711" s="197"/>
      <c r="C711" s="152"/>
      <c r="D711" s="152"/>
      <c r="E711" s="152"/>
      <c r="F711" s="152"/>
      <c r="G711" s="197"/>
      <c r="H711" s="197"/>
      <c r="I711" s="152"/>
      <c r="J711" s="50"/>
      <c r="K711" s="50"/>
      <c r="L711" s="50"/>
      <c r="M711" s="50"/>
      <c r="N711" s="152"/>
      <c r="O711" s="197"/>
      <c r="P711" s="197"/>
      <c r="Q711" s="197"/>
      <c r="R711" s="197"/>
      <c r="S711" s="197"/>
      <c r="T711" s="197"/>
      <c r="U711" s="197"/>
      <c r="V711" s="197"/>
      <c r="W711" s="197"/>
      <c r="X711" s="197"/>
      <c r="Y711" s="197"/>
      <c r="Z711" s="197"/>
    </row>
    <row r="712" ht="15.75" customHeight="1">
      <c r="A712" s="180"/>
      <c r="B712" s="197"/>
      <c r="C712" s="152"/>
      <c r="D712" s="152"/>
      <c r="E712" s="197"/>
      <c r="F712" s="197"/>
      <c r="G712" s="197"/>
      <c r="H712" s="197"/>
      <c r="I712" s="152"/>
      <c r="J712" s="50"/>
      <c r="K712" s="50"/>
      <c r="L712" s="50"/>
      <c r="M712" s="50"/>
      <c r="N712" s="152"/>
      <c r="O712" s="197"/>
      <c r="P712" s="197"/>
      <c r="Q712" s="197"/>
      <c r="R712" s="197"/>
      <c r="S712" s="197"/>
      <c r="T712" s="197"/>
      <c r="U712" s="197"/>
      <c r="V712" s="197"/>
      <c r="W712" s="197"/>
      <c r="X712" s="197"/>
      <c r="Y712" s="197"/>
      <c r="Z712" s="197"/>
    </row>
    <row r="713" ht="15.75" customHeight="1">
      <c r="A713" s="180"/>
      <c r="B713" s="197"/>
      <c r="C713" s="152"/>
      <c r="D713" s="152"/>
      <c r="E713" s="152"/>
      <c r="F713" s="152"/>
      <c r="G713" s="197"/>
      <c r="H713" s="197"/>
      <c r="I713" s="152"/>
      <c r="J713" s="50"/>
      <c r="K713" s="50"/>
      <c r="L713" s="50"/>
      <c r="M713" s="50"/>
      <c r="N713" s="152"/>
      <c r="O713" s="197"/>
      <c r="P713" s="197"/>
      <c r="Q713" s="197"/>
      <c r="R713" s="197"/>
      <c r="S713" s="197"/>
      <c r="T713" s="197"/>
      <c r="U713" s="197"/>
      <c r="V713" s="197"/>
      <c r="W713" s="197"/>
      <c r="X713" s="197"/>
      <c r="Y713" s="197"/>
      <c r="Z713" s="197"/>
    </row>
    <row r="714" ht="15.75" customHeight="1">
      <c r="A714" s="180"/>
      <c r="B714" s="197"/>
      <c r="C714" s="152"/>
      <c r="D714" s="152"/>
      <c r="E714" s="152"/>
      <c r="F714" s="152"/>
      <c r="G714" s="197"/>
      <c r="H714" s="197"/>
      <c r="I714" s="152"/>
      <c r="J714" s="50"/>
      <c r="K714" s="50"/>
      <c r="L714" s="50"/>
      <c r="M714" s="50"/>
      <c r="N714" s="152"/>
      <c r="O714" s="197"/>
      <c r="P714" s="197"/>
      <c r="Q714" s="197"/>
      <c r="R714" s="197"/>
      <c r="S714" s="197"/>
      <c r="T714" s="197"/>
      <c r="U714" s="197"/>
      <c r="V714" s="197"/>
      <c r="W714" s="197"/>
      <c r="X714" s="197"/>
      <c r="Y714" s="197"/>
      <c r="Z714" s="197"/>
    </row>
    <row r="715" ht="15.75" customHeight="1">
      <c r="A715" s="180"/>
      <c r="B715" s="197"/>
      <c r="C715" s="197"/>
      <c r="D715" s="152"/>
      <c r="E715" s="152"/>
      <c r="F715" s="152"/>
      <c r="G715" s="197"/>
      <c r="H715" s="197"/>
      <c r="I715" s="152"/>
      <c r="J715" s="50"/>
      <c r="K715" s="50"/>
      <c r="L715" s="50"/>
      <c r="M715" s="50"/>
      <c r="N715" s="152"/>
      <c r="O715" s="197"/>
      <c r="P715" s="197"/>
      <c r="Q715" s="197"/>
      <c r="R715" s="197"/>
      <c r="S715" s="197"/>
      <c r="T715" s="197"/>
      <c r="U715" s="197"/>
      <c r="V715" s="197"/>
      <c r="W715" s="197"/>
      <c r="X715" s="197"/>
      <c r="Y715" s="197"/>
      <c r="Z715" s="197"/>
    </row>
    <row r="716" ht="15.75" customHeight="1">
      <c r="A716" s="180"/>
      <c r="B716" s="197"/>
      <c r="C716" s="152"/>
      <c r="D716" s="152"/>
      <c r="E716" s="152"/>
      <c r="F716" s="152"/>
      <c r="G716" s="197"/>
      <c r="H716" s="169"/>
      <c r="I716" s="152"/>
      <c r="J716" s="50"/>
      <c r="K716" s="50"/>
      <c r="L716" s="50"/>
      <c r="M716" s="50"/>
      <c r="N716" s="152"/>
      <c r="O716" s="197"/>
      <c r="P716" s="197"/>
      <c r="Q716" s="197"/>
      <c r="R716" s="197"/>
      <c r="S716" s="197"/>
      <c r="T716" s="197"/>
      <c r="U716" s="197"/>
      <c r="V716" s="197"/>
      <c r="W716" s="197"/>
      <c r="X716" s="197"/>
      <c r="Y716" s="197"/>
      <c r="Z716" s="197"/>
    </row>
    <row r="717" ht="15.75" customHeight="1">
      <c r="A717" s="180"/>
      <c r="B717" s="197"/>
      <c r="C717" s="152"/>
      <c r="D717" s="152"/>
      <c r="E717" s="152"/>
      <c r="F717" s="152"/>
      <c r="G717" s="197"/>
      <c r="H717" s="169"/>
      <c r="I717" s="152"/>
      <c r="J717" s="50"/>
      <c r="K717" s="50"/>
      <c r="L717" s="50"/>
      <c r="M717" s="50"/>
      <c r="N717" s="152"/>
      <c r="O717" s="197"/>
      <c r="P717" s="197"/>
      <c r="Q717" s="197"/>
      <c r="R717" s="197"/>
      <c r="S717" s="197"/>
      <c r="T717" s="197"/>
      <c r="U717" s="197"/>
      <c r="V717" s="197"/>
      <c r="W717" s="197"/>
      <c r="X717" s="197"/>
      <c r="Y717" s="197"/>
      <c r="Z717" s="197"/>
    </row>
    <row r="718" ht="15.75" customHeight="1">
      <c r="A718" s="180"/>
      <c r="B718" s="197"/>
      <c r="C718" s="152"/>
      <c r="D718" s="152"/>
      <c r="E718" s="152"/>
      <c r="F718" s="152"/>
      <c r="G718" s="197"/>
      <c r="H718" s="169"/>
      <c r="I718" s="152"/>
      <c r="J718" s="50"/>
      <c r="K718" s="50"/>
      <c r="L718" s="50"/>
      <c r="M718" s="50"/>
      <c r="N718" s="152"/>
      <c r="O718" s="197"/>
      <c r="P718" s="197"/>
      <c r="Q718" s="197"/>
      <c r="R718" s="197"/>
      <c r="S718" s="197"/>
      <c r="T718" s="197"/>
      <c r="U718" s="197"/>
      <c r="V718" s="197"/>
      <c r="W718" s="197"/>
      <c r="X718" s="197"/>
      <c r="Y718" s="197"/>
      <c r="Z718" s="197"/>
    </row>
    <row r="719" ht="15.75" customHeight="1">
      <c r="A719" s="180"/>
      <c r="B719" s="197"/>
      <c r="C719" s="152"/>
      <c r="D719" s="152"/>
      <c r="E719" s="152"/>
      <c r="F719" s="152"/>
      <c r="G719" s="197"/>
      <c r="H719" s="197"/>
      <c r="I719" s="152"/>
      <c r="J719" s="50"/>
      <c r="K719" s="50"/>
      <c r="L719" s="50"/>
      <c r="M719" s="50"/>
      <c r="N719" s="152"/>
      <c r="O719" s="197"/>
      <c r="P719" s="197"/>
      <c r="Q719" s="197"/>
      <c r="R719" s="197"/>
      <c r="S719" s="197"/>
      <c r="T719" s="197"/>
      <c r="U719" s="197"/>
      <c r="V719" s="197"/>
      <c r="W719" s="197"/>
      <c r="X719" s="197"/>
      <c r="Y719" s="197"/>
      <c r="Z719" s="197"/>
    </row>
    <row r="720" ht="15.75" customHeight="1">
      <c r="A720" s="180"/>
      <c r="B720" s="197"/>
      <c r="C720" s="152"/>
      <c r="D720" s="152"/>
      <c r="E720" s="197"/>
      <c r="F720" s="197"/>
      <c r="G720" s="197"/>
      <c r="H720" s="197"/>
      <c r="I720" s="152"/>
      <c r="J720" s="50"/>
      <c r="K720" s="50"/>
      <c r="L720" s="50"/>
      <c r="M720" s="50"/>
      <c r="N720" s="152"/>
      <c r="O720" s="197"/>
      <c r="P720" s="197"/>
      <c r="Q720" s="197"/>
      <c r="R720" s="197"/>
      <c r="S720" s="197"/>
      <c r="T720" s="197"/>
      <c r="U720" s="197"/>
      <c r="V720" s="197"/>
      <c r="W720" s="197"/>
      <c r="X720" s="197"/>
      <c r="Y720" s="197"/>
      <c r="Z720" s="197"/>
    </row>
    <row r="721" ht="15.75" customHeight="1">
      <c r="A721" s="180"/>
      <c r="B721" s="197"/>
      <c r="C721" s="152"/>
      <c r="D721" s="152"/>
      <c r="E721" s="197"/>
      <c r="F721" s="197"/>
      <c r="G721" s="197"/>
      <c r="H721" s="169"/>
      <c r="I721" s="152"/>
      <c r="J721" s="50"/>
      <c r="K721" s="50"/>
      <c r="L721" s="50"/>
      <c r="M721" s="50"/>
      <c r="N721" s="152"/>
      <c r="O721" s="197"/>
      <c r="P721" s="197"/>
      <c r="Q721" s="197"/>
      <c r="R721" s="197"/>
      <c r="S721" s="197"/>
      <c r="T721" s="197"/>
      <c r="U721" s="197"/>
      <c r="V721" s="197"/>
      <c r="W721" s="197"/>
      <c r="X721" s="197"/>
      <c r="Y721" s="197"/>
      <c r="Z721" s="197"/>
    </row>
    <row r="722" ht="15.75" customHeight="1">
      <c r="A722" s="180"/>
      <c r="B722" s="197"/>
      <c r="C722" s="152"/>
      <c r="D722" s="152"/>
      <c r="E722" s="152"/>
      <c r="F722" s="152"/>
      <c r="G722" s="197"/>
      <c r="H722" s="197"/>
      <c r="I722" s="152"/>
      <c r="J722" s="50"/>
      <c r="K722" s="50"/>
      <c r="L722" s="50"/>
      <c r="M722" s="50"/>
      <c r="N722" s="152"/>
      <c r="O722" s="197"/>
      <c r="P722" s="197"/>
      <c r="Q722" s="197"/>
      <c r="R722" s="197"/>
      <c r="S722" s="197"/>
      <c r="T722" s="197"/>
      <c r="U722" s="197"/>
      <c r="V722" s="197"/>
      <c r="W722" s="197"/>
      <c r="X722" s="197"/>
      <c r="Y722" s="197"/>
      <c r="Z722" s="197"/>
    </row>
    <row r="723" ht="15.75" customHeight="1">
      <c r="A723" s="180"/>
      <c r="B723" s="197"/>
      <c r="C723" s="152"/>
      <c r="D723" s="152"/>
      <c r="E723" s="152"/>
      <c r="F723" s="152"/>
      <c r="G723" s="197"/>
      <c r="H723" s="169"/>
      <c r="I723" s="152"/>
      <c r="J723" s="50"/>
      <c r="K723" s="50"/>
      <c r="L723" s="50"/>
      <c r="M723" s="50"/>
      <c r="N723" s="152"/>
      <c r="O723" s="197"/>
      <c r="P723" s="197"/>
      <c r="Q723" s="197"/>
      <c r="R723" s="197"/>
      <c r="S723" s="197"/>
      <c r="T723" s="197"/>
      <c r="U723" s="197"/>
      <c r="V723" s="197"/>
      <c r="W723" s="197"/>
      <c r="X723" s="197"/>
      <c r="Y723" s="197"/>
      <c r="Z723" s="197"/>
    </row>
    <row r="724" ht="15.75" customHeight="1">
      <c r="A724" s="180"/>
      <c r="B724" s="197"/>
      <c r="C724" s="152"/>
      <c r="D724" s="152"/>
      <c r="E724" s="152"/>
      <c r="F724" s="152"/>
      <c r="G724" s="197"/>
      <c r="H724" s="169"/>
      <c r="I724" s="152"/>
      <c r="J724" s="50"/>
      <c r="K724" s="50"/>
      <c r="L724" s="50"/>
      <c r="M724" s="50"/>
      <c r="N724" s="152"/>
      <c r="O724" s="197"/>
      <c r="P724" s="197"/>
      <c r="Q724" s="197"/>
      <c r="R724" s="197"/>
      <c r="S724" s="197"/>
      <c r="T724" s="197"/>
      <c r="U724" s="197"/>
      <c r="V724" s="197"/>
      <c r="W724" s="197"/>
      <c r="X724" s="197"/>
      <c r="Y724" s="197"/>
      <c r="Z724" s="197"/>
    </row>
    <row r="725" ht="15.75" customHeight="1">
      <c r="A725" s="180"/>
      <c r="B725" s="197"/>
      <c r="C725" s="152"/>
      <c r="D725" s="152"/>
      <c r="E725" s="152"/>
      <c r="F725" s="152"/>
      <c r="G725" s="197"/>
      <c r="H725" s="197"/>
      <c r="I725" s="152"/>
      <c r="J725" s="50"/>
      <c r="K725" s="50"/>
      <c r="L725" s="50"/>
      <c r="M725" s="50"/>
      <c r="N725" s="152"/>
      <c r="O725" s="197"/>
      <c r="P725" s="197"/>
      <c r="Q725" s="197"/>
      <c r="R725" s="197"/>
      <c r="S725" s="197"/>
      <c r="T725" s="197"/>
      <c r="U725" s="197"/>
      <c r="V725" s="197"/>
      <c r="W725" s="197"/>
      <c r="X725" s="197"/>
      <c r="Y725" s="197"/>
      <c r="Z725" s="197"/>
    </row>
    <row r="726" ht="15.75" customHeight="1">
      <c r="A726" s="180"/>
      <c r="B726" s="197"/>
      <c r="C726" s="152"/>
      <c r="D726" s="152"/>
      <c r="E726" s="152"/>
      <c r="F726" s="152"/>
      <c r="G726" s="197"/>
      <c r="H726" s="169"/>
      <c r="I726" s="152"/>
      <c r="J726" s="50"/>
      <c r="K726" s="50"/>
      <c r="L726" s="50"/>
      <c r="M726" s="50"/>
      <c r="N726" s="152"/>
      <c r="O726" s="197"/>
      <c r="P726" s="197"/>
      <c r="Q726" s="197"/>
      <c r="R726" s="197"/>
      <c r="S726" s="197"/>
      <c r="T726" s="197"/>
      <c r="U726" s="197"/>
      <c r="V726" s="197"/>
      <c r="W726" s="197"/>
      <c r="X726" s="197"/>
      <c r="Y726" s="197"/>
      <c r="Z726" s="197"/>
    </row>
    <row r="727" ht="15.75" customHeight="1">
      <c r="A727" s="180"/>
      <c r="B727" s="197"/>
      <c r="C727" s="152"/>
      <c r="D727" s="152"/>
      <c r="E727" s="152"/>
      <c r="F727" s="152"/>
      <c r="G727" s="197"/>
      <c r="H727" s="169"/>
      <c r="I727" s="152"/>
      <c r="J727" s="50"/>
      <c r="K727" s="50"/>
      <c r="L727" s="50"/>
      <c r="M727" s="50"/>
      <c r="N727" s="152"/>
      <c r="O727" s="197"/>
      <c r="P727" s="197"/>
      <c r="Q727" s="197"/>
      <c r="R727" s="197"/>
      <c r="S727" s="197"/>
      <c r="T727" s="197"/>
      <c r="U727" s="197"/>
      <c r="V727" s="197"/>
      <c r="W727" s="197"/>
      <c r="X727" s="197"/>
      <c r="Y727" s="197"/>
      <c r="Z727" s="197"/>
    </row>
    <row r="728" ht="15.75" customHeight="1">
      <c r="A728" s="180"/>
      <c r="B728" s="197"/>
      <c r="C728" s="152"/>
      <c r="D728" s="152"/>
      <c r="E728" s="152"/>
      <c r="F728" s="152"/>
      <c r="G728" s="197"/>
      <c r="H728" s="197"/>
      <c r="I728" s="152"/>
      <c r="J728" s="50"/>
      <c r="K728" s="50"/>
      <c r="L728" s="50"/>
      <c r="M728" s="50"/>
      <c r="N728" s="152"/>
      <c r="O728" s="197"/>
      <c r="P728" s="197"/>
      <c r="Q728" s="197"/>
      <c r="R728" s="197"/>
      <c r="S728" s="197"/>
      <c r="T728" s="197"/>
      <c r="U728" s="197"/>
      <c r="V728" s="197"/>
      <c r="W728" s="197"/>
      <c r="X728" s="197"/>
      <c r="Y728" s="197"/>
      <c r="Z728" s="197"/>
    </row>
    <row r="729" ht="15.75" customHeight="1">
      <c r="A729" s="180"/>
      <c r="B729" s="197"/>
      <c r="C729" s="152"/>
      <c r="D729" s="152"/>
      <c r="E729" s="152"/>
      <c r="F729" s="152"/>
      <c r="G729" s="197"/>
      <c r="H729" s="169"/>
      <c r="I729" s="152"/>
      <c r="J729" s="50"/>
      <c r="K729" s="50"/>
      <c r="L729" s="50"/>
      <c r="M729" s="50"/>
      <c r="N729" s="152"/>
      <c r="O729" s="197"/>
      <c r="P729" s="197"/>
      <c r="Q729" s="197"/>
      <c r="R729" s="197"/>
      <c r="S729" s="197"/>
      <c r="T729" s="197"/>
      <c r="U729" s="197"/>
      <c r="V729" s="197"/>
      <c r="W729" s="197"/>
      <c r="X729" s="197"/>
      <c r="Y729" s="197"/>
      <c r="Z729" s="197"/>
    </row>
    <row r="730" ht="15.75" customHeight="1">
      <c r="A730" s="180"/>
      <c r="B730" s="197"/>
      <c r="C730" s="152"/>
      <c r="D730" s="152"/>
      <c r="E730" s="152"/>
      <c r="F730" s="152"/>
      <c r="G730" s="197"/>
      <c r="H730" s="197"/>
      <c r="I730" s="152"/>
      <c r="J730" s="50"/>
      <c r="K730" s="50"/>
      <c r="L730" s="50"/>
      <c r="M730" s="50"/>
      <c r="N730" s="152"/>
      <c r="O730" s="197"/>
      <c r="P730" s="197"/>
      <c r="Q730" s="197"/>
      <c r="R730" s="197"/>
      <c r="S730" s="197"/>
      <c r="T730" s="197"/>
      <c r="U730" s="197"/>
      <c r="V730" s="197"/>
      <c r="W730" s="197"/>
      <c r="X730" s="197"/>
      <c r="Y730" s="197"/>
      <c r="Z730" s="197"/>
    </row>
    <row r="731" ht="15.75" customHeight="1">
      <c r="A731" s="180"/>
      <c r="B731" s="197"/>
      <c r="C731" s="152"/>
      <c r="D731" s="152"/>
      <c r="E731" s="152"/>
      <c r="F731" s="152"/>
      <c r="G731" s="197"/>
      <c r="H731" s="197"/>
      <c r="I731" s="152"/>
      <c r="J731" s="50"/>
      <c r="K731" s="50"/>
      <c r="L731" s="50"/>
      <c r="M731" s="50"/>
      <c r="N731" s="152"/>
      <c r="O731" s="197"/>
      <c r="P731" s="197"/>
      <c r="Q731" s="197"/>
      <c r="R731" s="197"/>
      <c r="S731" s="197"/>
      <c r="T731" s="197"/>
      <c r="U731" s="197"/>
      <c r="V731" s="197"/>
      <c r="W731" s="197"/>
      <c r="X731" s="197"/>
      <c r="Y731" s="197"/>
      <c r="Z731" s="197"/>
    </row>
    <row r="732" ht="15.75" customHeight="1">
      <c r="A732" s="180"/>
      <c r="B732" s="197"/>
      <c r="C732" s="152"/>
      <c r="D732" s="152"/>
      <c r="E732" s="197"/>
      <c r="F732" s="197"/>
      <c r="G732" s="197"/>
      <c r="H732" s="197"/>
      <c r="I732" s="152"/>
      <c r="J732" s="50"/>
      <c r="K732" s="50"/>
      <c r="L732" s="50"/>
      <c r="M732" s="50"/>
      <c r="N732" s="152"/>
      <c r="O732" s="197"/>
      <c r="P732" s="197"/>
      <c r="Q732" s="197"/>
      <c r="R732" s="197"/>
      <c r="S732" s="197"/>
      <c r="T732" s="197"/>
      <c r="U732" s="197"/>
      <c r="V732" s="197"/>
      <c r="W732" s="197"/>
      <c r="X732" s="197"/>
      <c r="Y732" s="197"/>
      <c r="Z732" s="197"/>
    </row>
    <row r="733" ht="15.75" customHeight="1">
      <c r="A733" s="180"/>
      <c r="B733" s="197"/>
      <c r="C733" s="152"/>
      <c r="D733" s="152"/>
      <c r="E733" s="152"/>
      <c r="F733" s="152"/>
      <c r="G733" s="197"/>
      <c r="H733" s="197"/>
      <c r="I733" s="152"/>
      <c r="J733" s="50"/>
      <c r="K733" s="50"/>
      <c r="L733" s="50"/>
      <c r="M733" s="50"/>
      <c r="N733" s="152"/>
      <c r="O733" s="197"/>
      <c r="P733" s="197"/>
      <c r="Q733" s="197"/>
      <c r="R733" s="197"/>
      <c r="S733" s="197"/>
      <c r="T733" s="197"/>
      <c r="U733" s="197"/>
      <c r="V733" s="197"/>
      <c r="W733" s="197"/>
      <c r="X733" s="197"/>
      <c r="Y733" s="197"/>
      <c r="Z733" s="197"/>
    </row>
    <row r="734" ht="15.75" customHeight="1">
      <c r="A734" s="180"/>
      <c r="B734" s="197"/>
      <c r="C734" s="152"/>
      <c r="D734" s="152"/>
      <c r="E734" s="152"/>
      <c r="F734" s="152"/>
      <c r="G734" s="197"/>
      <c r="H734" s="169"/>
      <c r="I734" s="152"/>
      <c r="J734" s="50"/>
      <c r="K734" s="50"/>
      <c r="L734" s="50"/>
      <c r="M734" s="50"/>
      <c r="N734" s="152"/>
      <c r="O734" s="197"/>
      <c r="P734" s="197"/>
      <c r="Q734" s="197"/>
      <c r="R734" s="197"/>
      <c r="S734" s="197"/>
      <c r="T734" s="197"/>
      <c r="U734" s="197"/>
      <c r="V734" s="197"/>
      <c r="W734" s="197"/>
      <c r="X734" s="197"/>
      <c r="Y734" s="197"/>
      <c r="Z734" s="197"/>
    </row>
    <row r="735" ht="15.75" customHeight="1">
      <c r="A735" s="180"/>
      <c r="B735" s="197"/>
      <c r="C735" s="152"/>
      <c r="D735" s="152"/>
      <c r="E735" s="152"/>
      <c r="F735" s="152"/>
      <c r="G735" s="197"/>
      <c r="H735" s="169"/>
      <c r="I735" s="152"/>
      <c r="J735" s="50"/>
      <c r="K735" s="50"/>
      <c r="L735" s="50"/>
      <c r="M735" s="50"/>
      <c r="N735" s="152"/>
      <c r="O735" s="197"/>
      <c r="P735" s="197"/>
      <c r="Q735" s="197"/>
      <c r="R735" s="197"/>
      <c r="S735" s="197"/>
      <c r="T735" s="197"/>
      <c r="U735" s="197"/>
      <c r="V735" s="197"/>
      <c r="W735" s="197"/>
      <c r="X735" s="197"/>
      <c r="Y735" s="197"/>
      <c r="Z735" s="197"/>
    </row>
    <row r="736" ht="15.75" customHeight="1">
      <c r="A736" s="180"/>
      <c r="B736" s="197"/>
      <c r="C736" s="152"/>
      <c r="D736" s="152"/>
      <c r="E736" s="152"/>
      <c r="F736" s="152"/>
      <c r="G736" s="197"/>
      <c r="H736" s="197"/>
      <c r="I736" s="152"/>
      <c r="J736" s="50"/>
      <c r="K736" s="50"/>
      <c r="L736" s="50"/>
      <c r="M736" s="50"/>
      <c r="N736" s="152"/>
      <c r="O736" s="197"/>
      <c r="P736" s="197"/>
      <c r="Q736" s="197"/>
      <c r="R736" s="197"/>
      <c r="S736" s="197"/>
      <c r="T736" s="197"/>
      <c r="U736" s="197"/>
      <c r="V736" s="197"/>
      <c r="W736" s="197"/>
      <c r="X736" s="197"/>
      <c r="Y736" s="197"/>
      <c r="Z736" s="197"/>
    </row>
    <row r="737" ht="15.75" customHeight="1">
      <c r="A737" s="180"/>
      <c r="B737" s="197"/>
      <c r="C737" s="152"/>
      <c r="D737" s="152"/>
      <c r="E737" s="152"/>
      <c r="F737" s="152"/>
      <c r="G737" s="197"/>
      <c r="H737" s="169"/>
      <c r="I737" s="152"/>
      <c r="J737" s="50"/>
      <c r="K737" s="50"/>
      <c r="L737" s="50"/>
      <c r="M737" s="50"/>
      <c r="N737" s="152"/>
      <c r="O737" s="197"/>
      <c r="P737" s="197"/>
      <c r="Q737" s="197"/>
      <c r="R737" s="197"/>
      <c r="S737" s="197"/>
      <c r="T737" s="197"/>
      <c r="U737" s="197"/>
      <c r="V737" s="197"/>
      <c r="W737" s="197"/>
      <c r="X737" s="197"/>
      <c r="Y737" s="197"/>
      <c r="Z737" s="197"/>
    </row>
    <row r="738" ht="15.75" customHeight="1">
      <c r="A738" s="180"/>
      <c r="B738" s="197"/>
      <c r="C738" s="152"/>
      <c r="D738" s="152"/>
      <c r="E738" s="152"/>
      <c r="F738" s="152"/>
      <c r="G738" s="197"/>
      <c r="H738" s="197"/>
      <c r="I738" s="152"/>
      <c r="J738" s="50"/>
      <c r="K738" s="50"/>
      <c r="L738" s="50"/>
      <c r="M738" s="50"/>
      <c r="N738" s="152"/>
      <c r="O738" s="197"/>
      <c r="P738" s="197"/>
      <c r="Q738" s="197"/>
      <c r="R738" s="197"/>
      <c r="S738" s="197"/>
      <c r="T738" s="197"/>
      <c r="U738" s="197"/>
      <c r="V738" s="197"/>
      <c r="W738" s="197"/>
      <c r="X738" s="197"/>
      <c r="Y738" s="197"/>
      <c r="Z738" s="197"/>
    </row>
    <row r="739" ht="15.75" customHeight="1">
      <c r="A739" s="180"/>
      <c r="B739" s="197"/>
      <c r="C739" s="197"/>
      <c r="D739" s="152"/>
      <c r="E739" s="152"/>
      <c r="F739" s="152"/>
      <c r="G739" s="197"/>
      <c r="H739" s="169"/>
      <c r="I739" s="152"/>
      <c r="J739" s="50"/>
      <c r="K739" s="50"/>
      <c r="L739" s="50"/>
      <c r="M739" s="50"/>
      <c r="N739" s="152"/>
      <c r="O739" s="197"/>
      <c r="P739" s="197"/>
      <c r="Q739" s="197"/>
      <c r="R739" s="197"/>
      <c r="S739" s="197"/>
      <c r="T739" s="197"/>
      <c r="U739" s="197"/>
      <c r="V739" s="197"/>
      <c r="W739" s="197"/>
      <c r="X739" s="197"/>
      <c r="Y739" s="197"/>
      <c r="Z739" s="197"/>
    </row>
    <row r="740" ht="15.75" customHeight="1">
      <c r="A740" s="180"/>
      <c r="B740" s="197"/>
      <c r="C740" s="152"/>
      <c r="D740" s="152"/>
      <c r="E740" s="152"/>
      <c r="F740" s="152"/>
      <c r="G740" s="197"/>
      <c r="H740" s="197"/>
      <c r="I740" s="152"/>
      <c r="J740" s="50"/>
      <c r="K740" s="50"/>
      <c r="L740" s="50"/>
      <c r="M740" s="50"/>
      <c r="N740" s="152"/>
      <c r="O740" s="197"/>
      <c r="P740" s="197"/>
      <c r="Q740" s="197"/>
      <c r="R740" s="197"/>
      <c r="S740" s="197"/>
      <c r="T740" s="197"/>
      <c r="U740" s="197"/>
      <c r="V740" s="197"/>
      <c r="W740" s="197"/>
      <c r="X740" s="197"/>
      <c r="Y740" s="197"/>
      <c r="Z740" s="197"/>
    </row>
    <row r="741" ht="15.75" customHeight="1">
      <c r="A741" s="180"/>
      <c r="B741" s="197"/>
      <c r="C741" s="152"/>
      <c r="D741" s="152"/>
      <c r="E741" s="152"/>
      <c r="F741" s="152"/>
      <c r="G741" s="197"/>
      <c r="H741" s="197"/>
      <c r="I741" s="152"/>
      <c r="J741" s="50"/>
      <c r="K741" s="50"/>
      <c r="L741" s="50"/>
      <c r="M741" s="50"/>
      <c r="N741" s="152"/>
      <c r="O741" s="197"/>
      <c r="P741" s="197"/>
      <c r="Q741" s="197"/>
      <c r="R741" s="197"/>
      <c r="S741" s="197"/>
      <c r="T741" s="197"/>
      <c r="U741" s="197"/>
      <c r="V741" s="197"/>
      <c r="W741" s="197"/>
      <c r="X741" s="197"/>
      <c r="Y741" s="197"/>
      <c r="Z741" s="197"/>
    </row>
    <row r="742" ht="15.75" customHeight="1">
      <c r="A742" s="180"/>
      <c r="B742" s="197"/>
      <c r="C742" s="197"/>
      <c r="D742" s="152"/>
      <c r="E742" s="152"/>
      <c r="F742" s="152"/>
      <c r="G742" s="197"/>
      <c r="H742" s="169"/>
      <c r="I742" s="152"/>
      <c r="J742" s="50"/>
      <c r="K742" s="50"/>
      <c r="L742" s="50"/>
      <c r="M742" s="50"/>
      <c r="N742" s="152"/>
      <c r="O742" s="197"/>
      <c r="P742" s="197"/>
      <c r="Q742" s="197"/>
      <c r="R742" s="197"/>
      <c r="S742" s="197"/>
      <c r="T742" s="197"/>
      <c r="U742" s="197"/>
      <c r="V742" s="197"/>
      <c r="W742" s="197"/>
      <c r="X742" s="197"/>
      <c r="Y742" s="197"/>
      <c r="Z742" s="197"/>
    </row>
    <row r="743" ht="15.75" customHeight="1">
      <c r="A743" s="180"/>
      <c r="B743" s="197"/>
      <c r="C743" s="197"/>
      <c r="D743" s="152"/>
      <c r="E743" s="152"/>
      <c r="F743" s="152"/>
      <c r="G743" s="197"/>
      <c r="H743" s="197"/>
      <c r="I743" s="152"/>
      <c r="J743" s="50"/>
      <c r="K743" s="50"/>
      <c r="L743" s="50"/>
      <c r="M743" s="50"/>
      <c r="N743" s="152"/>
      <c r="O743" s="197"/>
      <c r="P743" s="197"/>
      <c r="Q743" s="197"/>
      <c r="R743" s="197"/>
      <c r="S743" s="197"/>
      <c r="T743" s="197"/>
      <c r="U743" s="197"/>
      <c r="V743" s="197"/>
      <c r="W743" s="197"/>
      <c r="X743" s="197"/>
      <c r="Y743" s="197"/>
      <c r="Z743" s="197"/>
    </row>
    <row r="744" ht="15.75" customHeight="1">
      <c r="A744" s="180"/>
      <c r="B744" s="197"/>
      <c r="C744" s="152"/>
      <c r="D744" s="152"/>
      <c r="E744" s="152"/>
      <c r="F744" s="152"/>
      <c r="G744" s="197"/>
      <c r="H744" s="197"/>
      <c r="I744" s="152"/>
      <c r="J744" s="50"/>
      <c r="K744" s="50"/>
      <c r="L744" s="50"/>
      <c r="M744" s="50"/>
      <c r="N744" s="152"/>
      <c r="O744" s="197"/>
      <c r="P744" s="197"/>
      <c r="Q744" s="197"/>
      <c r="R744" s="197"/>
      <c r="S744" s="197"/>
      <c r="T744" s="197"/>
      <c r="U744" s="197"/>
      <c r="V744" s="197"/>
      <c r="W744" s="197"/>
      <c r="X744" s="197"/>
      <c r="Y744" s="197"/>
      <c r="Z744" s="197"/>
    </row>
    <row r="745" ht="15.75" customHeight="1">
      <c r="A745" s="180"/>
      <c r="B745" s="197"/>
      <c r="C745" s="152"/>
      <c r="D745" s="152"/>
      <c r="E745" s="152"/>
      <c r="F745" s="152"/>
      <c r="G745" s="197"/>
      <c r="H745" s="169"/>
      <c r="I745" s="152"/>
      <c r="J745" s="50"/>
      <c r="K745" s="50"/>
      <c r="L745" s="50"/>
      <c r="M745" s="50"/>
      <c r="N745" s="152"/>
      <c r="O745" s="197"/>
      <c r="P745" s="197"/>
      <c r="Q745" s="197"/>
      <c r="R745" s="197"/>
      <c r="S745" s="197"/>
      <c r="T745" s="197"/>
      <c r="U745" s="197"/>
      <c r="V745" s="197"/>
      <c r="W745" s="197"/>
      <c r="X745" s="197"/>
      <c r="Y745" s="197"/>
      <c r="Z745" s="197"/>
    </row>
    <row r="746" ht="15.75" customHeight="1">
      <c r="A746" s="180"/>
      <c r="B746" s="197"/>
      <c r="C746" s="152"/>
      <c r="D746" s="152"/>
      <c r="E746" s="152"/>
      <c r="F746" s="152"/>
      <c r="G746" s="197"/>
      <c r="H746" s="169"/>
      <c r="I746" s="152"/>
      <c r="J746" s="50"/>
      <c r="K746" s="50"/>
      <c r="L746" s="50"/>
      <c r="M746" s="50"/>
      <c r="N746" s="152"/>
      <c r="O746" s="197"/>
      <c r="P746" s="197"/>
      <c r="Q746" s="197"/>
      <c r="R746" s="197"/>
      <c r="S746" s="197"/>
      <c r="T746" s="197"/>
      <c r="U746" s="197"/>
      <c r="V746" s="197"/>
      <c r="W746" s="197"/>
      <c r="X746" s="197"/>
      <c r="Y746" s="197"/>
      <c r="Z746" s="197"/>
    </row>
    <row r="747" ht="15.75" customHeight="1">
      <c r="A747" s="180"/>
      <c r="B747" s="197"/>
      <c r="C747" s="152"/>
      <c r="D747" s="152"/>
      <c r="E747" s="152"/>
      <c r="F747" s="152"/>
      <c r="G747" s="197"/>
      <c r="H747" s="169"/>
      <c r="I747" s="152"/>
      <c r="J747" s="50"/>
      <c r="K747" s="50"/>
      <c r="L747" s="50"/>
      <c r="M747" s="50"/>
      <c r="N747" s="152"/>
      <c r="O747" s="197"/>
      <c r="P747" s="197"/>
      <c r="Q747" s="197"/>
      <c r="R747" s="197"/>
      <c r="S747" s="197"/>
      <c r="T747" s="197"/>
      <c r="U747" s="197"/>
      <c r="V747" s="197"/>
      <c r="W747" s="197"/>
      <c r="X747" s="197"/>
      <c r="Y747" s="197"/>
      <c r="Z747" s="197"/>
    </row>
    <row r="748" ht="15.75" customHeight="1">
      <c r="A748" s="180"/>
      <c r="B748" s="197"/>
      <c r="C748" s="152"/>
      <c r="D748" s="152"/>
      <c r="E748" s="152"/>
      <c r="F748" s="152"/>
      <c r="G748" s="197"/>
      <c r="H748" s="197"/>
      <c r="I748" s="152"/>
      <c r="J748" s="50"/>
      <c r="K748" s="50"/>
      <c r="L748" s="50"/>
      <c r="M748" s="50"/>
      <c r="N748" s="152"/>
      <c r="O748" s="197"/>
      <c r="P748" s="197"/>
      <c r="Q748" s="197"/>
      <c r="R748" s="197"/>
      <c r="S748" s="197"/>
      <c r="T748" s="197"/>
      <c r="U748" s="197"/>
      <c r="V748" s="197"/>
      <c r="W748" s="197"/>
      <c r="X748" s="197"/>
      <c r="Y748" s="197"/>
      <c r="Z748" s="197"/>
    </row>
    <row r="749" ht="15.75" customHeight="1">
      <c r="A749" s="180"/>
      <c r="B749" s="197"/>
      <c r="C749" s="152"/>
      <c r="D749" s="152"/>
      <c r="E749" s="152"/>
      <c r="F749" s="152"/>
      <c r="G749" s="197"/>
      <c r="H749" s="169"/>
      <c r="I749" s="152"/>
      <c r="J749" s="50"/>
      <c r="K749" s="50"/>
      <c r="L749" s="50"/>
      <c r="M749" s="50"/>
      <c r="N749" s="152"/>
      <c r="O749" s="197"/>
      <c r="P749" s="197"/>
      <c r="Q749" s="197"/>
      <c r="R749" s="197"/>
      <c r="S749" s="197"/>
      <c r="T749" s="197"/>
      <c r="U749" s="197"/>
      <c r="V749" s="197"/>
      <c r="W749" s="197"/>
      <c r="X749" s="197"/>
      <c r="Y749" s="197"/>
      <c r="Z749" s="197"/>
    </row>
    <row r="750" ht="15.75" customHeight="1">
      <c r="A750" s="180"/>
      <c r="B750" s="197"/>
      <c r="C750" s="152"/>
      <c r="D750" s="152"/>
      <c r="E750" s="197"/>
      <c r="F750" s="197"/>
      <c r="G750" s="197"/>
      <c r="H750" s="197"/>
      <c r="I750" s="152"/>
      <c r="J750" s="50"/>
      <c r="K750" s="50"/>
      <c r="L750" s="50"/>
      <c r="M750" s="50"/>
      <c r="N750" s="152"/>
      <c r="O750" s="197"/>
      <c r="P750" s="197"/>
      <c r="Q750" s="197"/>
      <c r="R750" s="197"/>
      <c r="S750" s="197"/>
      <c r="T750" s="197"/>
      <c r="U750" s="197"/>
      <c r="V750" s="197"/>
      <c r="W750" s="197"/>
      <c r="X750" s="197"/>
      <c r="Y750" s="197"/>
      <c r="Z750" s="197"/>
    </row>
    <row r="751" ht="15.75" customHeight="1">
      <c r="A751" s="180"/>
      <c r="B751" s="197"/>
      <c r="C751" s="152"/>
      <c r="D751" s="152"/>
      <c r="E751" s="197"/>
      <c r="F751" s="197"/>
      <c r="G751" s="197"/>
      <c r="H751" s="197"/>
      <c r="I751" s="152"/>
      <c r="J751" s="50"/>
      <c r="K751" s="50"/>
      <c r="L751" s="50"/>
      <c r="M751" s="50"/>
      <c r="N751" s="152"/>
      <c r="O751" s="197"/>
      <c r="P751" s="197"/>
      <c r="Q751" s="197"/>
      <c r="R751" s="197"/>
      <c r="S751" s="197"/>
      <c r="T751" s="197"/>
      <c r="U751" s="197"/>
      <c r="V751" s="197"/>
      <c r="W751" s="197"/>
      <c r="X751" s="197"/>
      <c r="Y751" s="197"/>
      <c r="Z751" s="197"/>
    </row>
    <row r="752" ht="15.75" customHeight="1">
      <c r="A752" s="180"/>
      <c r="B752" s="197"/>
      <c r="C752" s="152"/>
      <c r="D752" s="152"/>
      <c r="E752" s="197"/>
      <c r="F752" s="197"/>
      <c r="G752" s="197"/>
      <c r="H752" s="197"/>
      <c r="I752" s="152"/>
      <c r="J752" s="50"/>
      <c r="K752" s="50"/>
      <c r="L752" s="50"/>
      <c r="M752" s="50"/>
      <c r="N752" s="152"/>
      <c r="O752" s="197"/>
      <c r="P752" s="197"/>
      <c r="Q752" s="197"/>
      <c r="R752" s="197"/>
      <c r="S752" s="197"/>
      <c r="T752" s="197"/>
      <c r="U752" s="197"/>
      <c r="V752" s="197"/>
      <c r="W752" s="197"/>
      <c r="X752" s="197"/>
      <c r="Y752" s="197"/>
      <c r="Z752" s="197"/>
    </row>
    <row r="753" ht="15.75" customHeight="1">
      <c r="A753" s="180"/>
      <c r="B753" s="197"/>
      <c r="C753" s="152"/>
      <c r="D753" s="152"/>
      <c r="E753" s="152"/>
      <c r="F753" s="152"/>
      <c r="G753" s="197"/>
      <c r="H753" s="169"/>
      <c r="I753" s="152"/>
      <c r="J753" s="50"/>
      <c r="K753" s="50"/>
      <c r="L753" s="50"/>
      <c r="M753" s="50"/>
      <c r="N753" s="152"/>
      <c r="O753" s="197"/>
      <c r="P753" s="197"/>
      <c r="Q753" s="197"/>
      <c r="R753" s="197"/>
      <c r="S753" s="197"/>
      <c r="T753" s="197"/>
      <c r="U753" s="197"/>
      <c r="V753" s="197"/>
      <c r="W753" s="197"/>
      <c r="X753" s="197"/>
      <c r="Y753" s="197"/>
      <c r="Z753" s="197"/>
    </row>
    <row r="754" ht="15.75" customHeight="1">
      <c r="A754" s="180"/>
      <c r="B754" s="197"/>
      <c r="C754" s="152"/>
      <c r="D754" s="152"/>
      <c r="E754" s="152"/>
      <c r="F754" s="152"/>
      <c r="G754" s="197"/>
      <c r="H754" s="169"/>
      <c r="I754" s="152"/>
      <c r="J754" s="50"/>
      <c r="K754" s="50"/>
      <c r="L754" s="50"/>
      <c r="M754" s="50"/>
      <c r="N754" s="152"/>
      <c r="O754" s="197"/>
      <c r="P754" s="197"/>
      <c r="Q754" s="197"/>
      <c r="R754" s="197"/>
      <c r="S754" s="197"/>
      <c r="T754" s="197"/>
      <c r="U754" s="197"/>
      <c r="V754" s="197"/>
      <c r="W754" s="197"/>
      <c r="X754" s="197"/>
      <c r="Y754" s="197"/>
      <c r="Z754" s="197"/>
    </row>
    <row r="755" ht="15.75" customHeight="1">
      <c r="A755" s="180"/>
      <c r="B755" s="197"/>
      <c r="C755" s="152"/>
      <c r="D755" s="152"/>
      <c r="E755" s="152"/>
      <c r="F755" s="152"/>
      <c r="G755" s="197"/>
      <c r="H755" s="197"/>
      <c r="I755" s="152"/>
      <c r="J755" s="50"/>
      <c r="K755" s="50"/>
      <c r="L755" s="50"/>
      <c r="M755" s="50"/>
      <c r="N755" s="152"/>
      <c r="O755" s="197"/>
      <c r="P755" s="197"/>
      <c r="Q755" s="197"/>
      <c r="R755" s="197"/>
      <c r="S755" s="197"/>
      <c r="T755" s="197"/>
      <c r="U755" s="197"/>
      <c r="V755" s="197"/>
      <c r="W755" s="197"/>
      <c r="X755" s="197"/>
      <c r="Y755" s="197"/>
      <c r="Z755" s="197"/>
    </row>
    <row r="756" ht="15.75" customHeight="1">
      <c r="A756" s="180"/>
      <c r="B756" s="197"/>
      <c r="C756" s="152"/>
      <c r="D756" s="152"/>
      <c r="E756" s="152"/>
      <c r="F756" s="152"/>
      <c r="G756" s="197"/>
      <c r="H756" s="169"/>
      <c r="I756" s="152"/>
      <c r="J756" s="50"/>
      <c r="K756" s="50"/>
      <c r="L756" s="50"/>
      <c r="M756" s="50"/>
      <c r="N756" s="152"/>
      <c r="O756" s="197"/>
      <c r="P756" s="197"/>
      <c r="Q756" s="197"/>
      <c r="R756" s="197"/>
      <c r="S756" s="197"/>
      <c r="T756" s="197"/>
      <c r="U756" s="197"/>
      <c r="V756" s="197"/>
      <c r="W756" s="197"/>
      <c r="X756" s="197"/>
      <c r="Y756" s="197"/>
      <c r="Z756" s="197"/>
    </row>
    <row r="757" ht="15.75" customHeight="1">
      <c r="A757" s="180"/>
      <c r="B757" s="197"/>
      <c r="C757" s="197"/>
      <c r="D757" s="152"/>
      <c r="E757" s="152"/>
      <c r="F757" s="152"/>
      <c r="G757" s="197"/>
      <c r="H757" s="169"/>
      <c r="I757" s="152"/>
      <c r="J757" s="50"/>
      <c r="K757" s="50"/>
      <c r="L757" s="50"/>
      <c r="M757" s="50"/>
      <c r="N757" s="152"/>
      <c r="O757" s="197"/>
      <c r="P757" s="197"/>
      <c r="Q757" s="197"/>
      <c r="R757" s="197"/>
      <c r="S757" s="197"/>
      <c r="T757" s="197"/>
      <c r="U757" s="197"/>
      <c r="V757" s="197"/>
      <c r="W757" s="197"/>
      <c r="X757" s="197"/>
      <c r="Y757" s="197"/>
      <c r="Z757" s="197"/>
    </row>
    <row r="758" ht="15.75" customHeight="1">
      <c r="A758" s="180"/>
      <c r="B758" s="197"/>
      <c r="C758" s="152"/>
      <c r="D758" s="152"/>
      <c r="E758" s="152"/>
      <c r="F758" s="152"/>
      <c r="G758" s="197"/>
      <c r="H758" s="197"/>
      <c r="I758" s="152"/>
      <c r="J758" s="50"/>
      <c r="K758" s="50"/>
      <c r="L758" s="50"/>
      <c r="M758" s="50"/>
      <c r="N758" s="152"/>
      <c r="O758" s="197"/>
      <c r="P758" s="197"/>
      <c r="Q758" s="197"/>
      <c r="R758" s="197"/>
      <c r="S758" s="197"/>
      <c r="T758" s="197"/>
      <c r="U758" s="197"/>
      <c r="V758" s="197"/>
      <c r="W758" s="197"/>
      <c r="X758" s="197"/>
      <c r="Y758" s="197"/>
      <c r="Z758" s="197"/>
    </row>
    <row r="759" ht="15.75" customHeight="1">
      <c r="A759" s="180"/>
      <c r="B759" s="197"/>
      <c r="C759" s="152"/>
      <c r="D759" s="152"/>
      <c r="E759" s="152"/>
      <c r="F759" s="152"/>
      <c r="G759" s="197"/>
      <c r="H759" s="197"/>
      <c r="I759" s="152"/>
      <c r="J759" s="50"/>
      <c r="K759" s="50"/>
      <c r="L759" s="50"/>
      <c r="M759" s="50"/>
      <c r="N759" s="152"/>
      <c r="O759" s="197"/>
      <c r="P759" s="197"/>
      <c r="Q759" s="197"/>
      <c r="R759" s="197"/>
      <c r="S759" s="197"/>
      <c r="T759" s="197"/>
      <c r="U759" s="197"/>
      <c r="V759" s="197"/>
      <c r="W759" s="197"/>
      <c r="X759" s="197"/>
      <c r="Y759" s="197"/>
      <c r="Z759" s="197"/>
    </row>
    <row r="760" ht="15.75" customHeight="1">
      <c r="A760" s="180"/>
      <c r="B760" s="197"/>
      <c r="C760" s="152"/>
      <c r="D760" s="152"/>
      <c r="E760" s="152"/>
      <c r="F760" s="152"/>
      <c r="G760" s="197"/>
      <c r="H760" s="197"/>
      <c r="I760" s="152"/>
      <c r="J760" s="50"/>
      <c r="K760" s="50"/>
      <c r="L760" s="50"/>
      <c r="M760" s="50"/>
      <c r="N760" s="152"/>
      <c r="O760" s="197"/>
      <c r="P760" s="197"/>
      <c r="Q760" s="197"/>
      <c r="R760" s="197"/>
      <c r="S760" s="197"/>
      <c r="T760" s="197"/>
      <c r="U760" s="197"/>
      <c r="V760" s="197"/>
      <c r="W760" s="197"/>
      <c r="X760" s="197"/>
      <c r="Y760" s="197"/>
      <c r="Z760" s="197"/>
    </row>
    <row r="761" ht="15.75" customHeight="1">
      <c r="A761" s="180"/>
      <c r="B761" s="197"/>
      <c r="C761" s="152"/>
      <c r="D761" s="152"/>
      <c r="E761" s="197"/>
      <c r="F761" s="197"/>
      <c r="G761" s="197"/>
      <c r="H761" s="197"/>
      <c r="I761" s="152"/>
      <c r="J761" s="50"/>
      <c r="K761" s="50"/>
      <c r="L761" s="50"/>
      <c r="M761" s="50"/>
      <c r="N761" s="152"/>
      <c r="O761" s="197"/>
      <c r="P761" s="197"/>
      <c r="Q761" s="197"/>
      <c r="R761" s="197"/>
      <c r="S761" s="197"/>
      <c r="T761" s="197"/>
      <c r="U761" s="197"/>
      <c r="V761" s="197"/>
      <c r="W761" s="197"/>
      <c r="X761" s="197"/>
      <c r="Y761" s="197"/>
      <c r="Z761" s="197"/>
    </row>
    <row r="762" ht="15.75" customHeight="1">
      <c r="A762" s="180"/>
      <c r="B762" s="197"/>
      <c r="C762" s="152"/>
      <c r="D762" s="152"/>
      <c r="E762" s="152"/>
      <c r="F762" s="152"/>
      <c r="G762" s="197"/>
      <c r="H762" s="169"/>
      <c r="I762" s="152"/>
      <c r="J762" s="50"/>
      <c r="K762" s="50"/>
      <c r="L762" s="50"/>
      <c r="M762" s="50"/>
      <c r="N762" s="152"/>
      <c r="O762" s="197"/>
      <c r="P762" s="197"/>
      <c r="Q762" s="197"/>
      <c r="R762" s="197"/>
      <c r="S762" s="197"/>
      <c r="T762" s="197"/>
      <c r="U762" s="197"/>
      <c r="V762" s="197"/>
      <c r="W762" s="197"/>
      <c r="X762" s="197"/>
      <c r="Y762" s="197"/>
      <c r="Z762" s="197"/>
    </row>
    <row r="763" ht="15.75" customHeight="1">
      <c r="A763" s="180"/>
      <c r="B763" s="197"/>
      <c r="C763" s="152"/>
      <c r="D763" s="152"/>
      <c r="E763" s="152"/>
      <c r="F763" s="152"/>
      <c r="G763" s="197"/>
      <c r="H763" s="197"/>
      <c r="I763" s="152"/>
      <c r="J763" s="50"/>
      <c r="K763" s="50"/>
      <c r="L763" s="50"/>
      <c r="M763" s="50"/>
      <c r="N763" s="152"/>
      <c r="O763" s="197"/>
      <c r="P763" s="197"/>
      <c r="Q763" s="197"/>
      <c r="R763" s="197"/>
      <c r="S763" s="197"/>
      <c r="T763" s="197"/>
      <c r="U763" s="197"/>
      <c r="V763" s="197"/>
      <c r="W763" s="197"/>
      <c r="X763" s="197"/>
      <c r="Y763" s="197"/>
      <c r="Z763" s="197"/>
    </row>
    <row r="764" ht="15.75" customHeight="1">
      <c r="A764" s="180"/>
      <c r="B764" s="197"/>
      <c r="C764" s="152"/>
      <c r="D764" s="152"/>
      <c r="E764" s="197"/>
      <c r="F764" s="197"/>
      <c r="G764" s="197"/>
      <c r="H764" s="197"/>
      <c r="I764" s="152"/>
      <c r="J764" s="50"/>
      <c r="K764" s="50"/>
      <c r="L764" s="50"/>
      <c r="M764" s="50"/>
      <c r="N764" s="152"/>
      <c r="O764" s="197"/>
      <c r="P764" s="197"/>
      <c r="Q764" s="197"/>
      <c r="R764" s="197"/>
      <c r="S764" s="197"/>
      <c r="T764" s="197"/>
      <c r="U764" s="197"/>
      <c r="V764" s="197"/>
      <c r="W764" s="197"/>
      <c r="X764" s="197"/>
      <c r="Y764" s="197"/>
      <c r="Z764" s="197"/>
    </row>
    <row r="765" ht="15.75" customHeight="1">
      <c r="A765" s="180"/>
      <c r="B765" s="197"/>
      <c r="C765" s="152"/>
      <c r="D765" s="152"/>
      <c r="E765" s="152"/>
      <c r="F765" s="152"/>
      <c r="G765" s="197"/>
      <c r="H765" s="197"/>
      <c r="I765" s="152"/>
      <c r="J765" s="50"/>
      <c r="K765" s="50"/>
      <c r="L765" s="50"/>
      <c r="M765" s="50"/>
      <c r="N765" s="152"/>
      <c r="O765" s="197"/>
      <c r="P765" s="197"/>
      <c r="Q765" s="197"/>
      <c r="R765" s="197"/>
      <c r="S765" s="197"/>
      <c r="T765" s="197"/>
      <c r="U765" s="197"/>
      <c r="V765" s="197"/>
      <c r="W765" s="197"/>
      <c r="X765" s="197"/>
      <c r="Y765" s="197"/>
      <c r="Z765" s="197"/>
    </row>
    <row r="766" ht="15.75" customHeight="1">
      <c r="A766" s="180"/>
      <c r="B766" s="197"/>
      <c r="C766" s="152"/>
      <c r="D766" s="152"/>
      <c r="E766" s="152"/>
      <c r="F766" s="152"/>
      <c r="G766" s="197"/>
      <c r="H766" s="169"/>
      <c r="I766" s="152"/>
      <c r="J766" s="50"/>
      <c r="K766" s="50"/>
      <c r="L766" s="50"/>
      <c r="M766" s="50"/>
      <c r="N766" s="152"/>
      <c r="O766" s="197"/>
      <c r="P766" s="197"/>
      <c r="Q766" s="197"/>
      <c r="R766" s="197"/>
      <c r="S766" s="197"/>
      <c r="T766" s="197"/>
      <c r="U766" s="197"/>
      <c r="V766" s="197"/>
      <c r="W766" s="197"/>
      <c r="X766" s="197"/>
      <c r="Y766" s="197"/>
      <c r="Z766" s="197"/>
    </row>
    <row r="767" ht="15.75" customHeight="1">
      <c r="A767" s="180"/>
      <c r="B767" s="197"/>
      <c r="C767" s="152"/>
      <c r="D767" s="152"/>
      <c r="E767" s="152"/>
      <c r="F767" s="152"/>
      <c r="G767" s="197"/>
      <c r="H767" s="197"/>
      <c r="I767" s="152"/>
      <c r="J767" s="50"/>
      <c r="K767" s="50"/>
      <c r="L767" s="50"/>
      <c r="M767" s="50"/>
      <c r="N767" s="152"/>
      <c r="O767" s="197"/>
      <c r="P767" s="197"/>
      <c r="Q767" s="197"/>
      <c r="R767" s="197"/>
      <c r="S767" s="197"/>
      <c r="T767" s="197"/>
      <c r="U767" s="197"/>
      <c r="V767" s="197"/>
      <c r="W767" s="197"/>
      <c r="X767" s="197"/>
      <c r="Y767" s="197"/>
      <c r="Z767" s="197"/>
    </row>
    <row r="768" ht="15.75" customHeight="1">
      <c r="A768" s="180"/>
      <c r="B768" s="197"/>
      <c r="C768" s="152"/>
      <c r="D768" s="152"/>
      <c r="E768" s="152"/>
      <c r="F768" s="152"/>
      <c r="G768" s="197"/>
      <c r="H768" s="197"/>
      <c r="I768" s="152"/>
      <c r="J768" s="50"/>
      <c r="K768" s="50"/>
      <c r="L768" s="50"/>
      <c r="M768" s="50"/>
      <c r="N768" s="152"/>
      <c r="O768" s="197"/>
      <c r="P768" s="197"/>
      <c r="Q768" s="197"/>
      <c r="R768" s="197"/>
      <c r="S768" s="197"/>
      <c r="T768" s="197"/>
      <c r="U768" s="197"/>
      <c r="V768" s="197"/>
      <c r="W768" s="197"/>
      <c r="X768" s="197"/>
      <c r="Y768" s="197"/>
      <c r="Z768" s="197"/>
    </row>
    <row r="769" ht="15.75" customHeight="1">
      <c r="A769" s="180"/>
      <c r="B769" s="197"/>
      <c r="C769" s="152"/>
      <c r="D769" s="152"/>
      <c r="E769" s="152"/>
      <c r="F769" s="152"/>
      <c r="G769" s="197"/>
      <c r="H769" s="197"/>
      <c r="I769" s="152"/>
      <c r="J769" s="50"/>
      <c r="K769" s="50"/>
      <c r="L769" s="50"/>
      <c r="M769" s="50"/>
      <c r="N769" s="152"/>
      <c r="O769" s="197"/>
      <c r="P769" s="197"/>
      <c r="Q769" s="197"/>
      <c r="R769" s="197"/>
      <c r="S769" s="197"/>
      <c r="T769" s="197"/>
      <c r="U769" s="197"/>
      <c r="V769" s="197"/>
      <c r="W769" s="197"/>
      <c r="X769" s="197"/>
      <c r="Y769" s="197"/>
      <c r="Z769" s="197"/>
    </row>
    <row r="770" ht="15.75" customHeight="1">
      <c r="A770" s="180"/>
      <c r="B770" s="197"/>
      <c r="C770" s="152"/>
      <c r="D770" s="152"/>
      <c r="E770" s="152"/>
      <c r="F770" s="152"/>
      <c r="G770" s="197"/>
      <c r="H770" s="169"/>
      <c r="I770" s="152"/>
      <c r="J770" s="50"/>
      <c r="K770" s="50"/>
      <c r="L770" s="50"/>
      <c r="M770" s="50"/>
      <c r="N770" s="152"/>
      <c r="O770" s="197"/>
      <c r="P770" s="197"/>
      <c r="Q770" s="197"/>
      <c r="R770" s="197"/>
      <c r="S770" s="197"/>
      <c r="T770" s="197"/>
      <c r="U770" s="197"/>
      <c r="V770" s="197"/>
      <c r="W770" s="197"/>
      <c r="X770" s="197"/>
      <c r="Y770" s="197"/>
      <c r="Z770" s="197"/>
    </row>
    <row r="771" ht="15.75" customHeight="1">
      <c r="A771" s="180"/>
      <c r="B771" s="197"/>
      <c r="C771" s="152"/>
      <c r="D771" s="152"/>
      <c r="E771" s="152"/>
      <c r="F771" s="152"/>
      <c r="G771" s="197"/>
      <c r="H771" s="169"/>
      <c r="I771" s="152"/>
      <c r="J771" s="50"/>
      <c r="K771" s="50"/>
      <c r="L771" s="50"/>
      <c r="M771" s="50"/>
      <c r="N771" s="152"/>
      <c r="O771" s="197"/>
      <c r="P771" s="197"/>
      <c r="Q771" s="197"/>
      <c r="R771" s="197"/>
      <c r="S771" s="197"/>
      <c r="T771" s="197"/>
      <c r="U771" s="197"/>
      <c r="V771" s="197"/>
      <c r="W771" s="197"/>
      <c r="X771" s="197"/>
      <c r="Y771" s="197"/>
      <c r="Z771" s="197"/>
    </row>
    <row r="772" ht="15.75" customHeight="1">
      <c r="A772" s="180"/>
      <c r="B772" s="197"/>
      <c r="C772" s="152"/>
      <c r="D772" s="152"/>
      <c r="E772" s="152"/>
      <c r="F772" s="152"/>
      <c r="G772" s="197"/>
      <c r="H772" s="197"/>
      <c r="I772" s="152"/>
      <c r="J772" s="50"/>
      <c r="K772" s="50"/>
      <c r="L772" s="50"/>
      <c r="M772" s="50"/>
      <c r="N772" s="152"/>
      <c r="O772" s="197"/>
      <c r="P772" s="197"/>
      <c r="Q772" s="197"/>
      <c r="R772" s="197"/>
      <c r="S772" s="197"/>
      <c r="T772" s="197"/>
      <c r="U772" s="197"/>
      <c r="V772" s="197"/>
      <c r="W772" s="197"/>
      <c r="X772" s="197"/>
      <c r="Y772" s="197"/>
      <c r="Z772" s="197"/>
    </row>
    <row r="773" ht="15.75" customHeight="1">
      <c r="A773" s="180"/>
      <c r="B773" s="197"/>
      <c r="C773" s="197"/>
      <c r="D773" s="152"/>
      <c r="E773" s="152"/>
      <c r="F773" s="152"/>
      <c r="G773" s="197"/>
      <c r="H773" s="197"/>
      <c r="I773" s="152"/>
      <c r="J773" s="50"/>
      <c r="K773" s="50"/>
      <c r="L773" s="50"/>
      <c r="M773" s="50"/>
      <c r="N773" s="152"/>
      <c r="O773" s="197"/>
      <c r="P773" s="197"/>
      <c r="Q773" s="197"/>
      <c r="R773" s="197"/>
      <c r="S773" s="197"/>
      <c r="T773" s="197"/>
      <c r="U773" s="197"/>
      <c r="V773" s="197"/>
      <c r="W773" s="197"/>
      <c r="X773" s="197"/>
      <c r="Y773" s="197"/>
      <c r="Z773" s="197"/>
    </row>
    <row r="774" ht="15.75" customHeight="1">
      <c r="A774" s="180"/>
      <c r="B774" s="197"/>
      <c r="C774" s="152"/>
      <c r="D774" s="152"/>
      <c r="E774" s="152"/>
      <c r="F774" s="152"/>
      <c r="G774" s="197"/>
      <c r="H774" s="197"/>
      <c r="I774" s="152"/>
      <c r="J774" s="50"/>
      <c r="K774" s="50"/>
      <c r="L774" s="50"/>
      <c r="M774" s="50"/>
      <c r="N774" s="152"/>
      <c r="O774" s="197"/>
      <c r="P774" s="197"/>
      <c r="Q774" s="197"/>
      <c r="R774" s="197"/>
      <c r="S774" s="197"/>
      <c r="T774" s="197"/>
      <c r="U774" s="197"/>
      <c r="V774" s="197"/>
      <c r="W774" s="197"/>
      <c r="X774" s="197"/>
      <c r="Y774" s="197"/>
      <c r="Z774" s="197"/>
    </row>
    <row r="775" ht="15.75" customHeight="1">
      <c r="A775" s="180"/>
      <c r="B775" s="197"/>
      <c r="C775" s="152"/>
      <c r="D775" s="152"/>
      <c r="E775" s="152"/>
      <c r="F775" s="152"/>
      <c r="G775" s="197"/>
      <c r="H775" s="197"/>
      <c r="I775" s="152"/>
      <c r="J775" s="50"/>
      <c r="K775" s="50"/>
      <c r="L775" s="50"/>
      <c r="M775" s="50"/>
      <c r="N775" s="152"/>
      <c r="O775" s="197"/>
      <c r="P775" s="197"/>
      <c r="Q775" s="197"/>
      <c r="R775" s="197"/>
      <c r="S775" s="197"/>
      <c r="T775" s="197"/>
      <c r="U775" s="197"/>
      <c r="V775" s="197"/>
      <c r="W775" s="197"/>
      <c r="X775" s="197"/>
      <c r="Y775" s="197"/>
      <c r="Z775" s="197"/>
    </row>
    <row r="776" ht="15.75" customHeight="1">
      <c r="A776" s="180"/>
      <c r="B776" s="197"/>
      <c r="C776" s="152"/>
      <c r="D776" s="152"/>
      <c r="E776" s="152"/>
      <c r="F776" s="152"/>
      <c r="G776" s="197"/>
      <c r="H776" s="197"/>
      <c r="I776" s="152"/>
      <c r="J776" s="50"/>
      <c r="K776" s="50"/>
      <c r="L776" s="50"/>
      <c r="M776" s="50"/>
      <c r="N776" s="152"/>
      <c r="O776" s="197"/>
      <c r="P776" s="197"/>
      <c r="Q776" s="197"/>
      <c r="R776" s="197"/>
      <c r="S776" s="197"/>
      <c r="T776" s="197"/>
      <c r="U776" s="197"/>
      <c r="V776" s="197"/>
      <c r="W776" s="197"/>
      <c r="X776" s="197"/>
      <c r="Y776" s="197"/>
      <c r="Z776" s="197"/>
    </row>
    <row r="777" ht="15.75" customHeight="1">
      <c r="A777" s="180"/>
      <c r="B777" s="197"/>
      <c r="C777" s="152"/>
      <c r="D777" s="152"/>
      <c r="E777" s="152"/>
      <c r="F777" s="152"/>
      <c r="G777" s="197"/>
      <c r="H777" s="197"/>
      <c r="I777" s="152"/>
      <c r="J777" s="50"/>
      <c r="K777" s="50"/>
      <c r="L777" s="50"/>
      <c r="M777" s="50"/>
      <c r="N777" s="152"/>
      <c r="O777" s="197"/>
      <c r="P777" s="197"/>
      <c r="Q777" s="197"/>
      <c r="R777" s="197"/>
      <c r="S777" s="197"/>
      <c r="T777" s="197"/>
      <c r="U777" s="197"/>
      <c r="V777" s="197"/>
      <c r="W777" s="197"/>
      <c r="X777" s="197"/>
      <c r="Y777" s="197"/>
      <c r="Z777" s="197"/>
    </row>
    <row r="778" ht="15.75" customHeight="1">
      <c r="A778" s="180"/>
      <c r="B778" s="197"/>
      <c r="C778" s="152"/>
      <c r="D778" s="152"/>
      <c r="E778" s="152"/>
      <c r="F778" s="152"/>
      <c r="G778" s="197"/>
      <c r="H778" s="169"/>
      <c r="I778" s="152"/>
      <c r="J778" s="50"/>
      <c r="K778" s="50"/>
      <c r="L778" s="50"/>
      <c r="M778" s="50"/>
      <c r="N778" s="152"/>
      <c r="O778" s="197"/>
      <c r="P778" s="197"/>
      <c r="Q778" s="197"/>
      <c r="R778" s="197"/>
      <c r="S778" s="197"/>
      <c r="T778" s="197"/>
      <c r="U778" s="197"/>
      <c r="V778" s="197"/>
      <c r="W778" s="197"/>
      <c r="X778" s="197"/>
      <c r="Y778" s="197"/>
      <c r="Z778" s="197"/>
    </row>
    <row r="779" ht="15.75" customHeight="1">
      <c r="A779" s="180"/>
      <c r="B779" s="197"/>
      <c r="C779" s="152"/>
      <c r="D779" s="152"/>
      <c r="E779" s="152"/>
      <c r="F779" s="152"/>
      <c r="G779" s="197"/>
      <c r="H779" s="197"/>
      <c r="I779" s="152"/>
      <c r="J779" s="50"/>
      <c r="K779" s="50"/>
      <c r="L779" s="50"/>
      <c r="M779" s="50"/>
      <c r="N779" s="152"/>
      <c r="O779" s="197"/>
      <c r="P779" s="197"/>
      <c r="Q779" s="197"/>
      <c r="R779" s="197"/>
      <c r="S779" s="197"/>
      <c r="T779" s="197"/>
      <c r="U779" s="197"/>
      <c r="V779" s="197"/>
      <c r="W779" s="197"/>
      <c r="X779" s="197"/>
      <c r="Y779" s="197"/>
      <c r="Z779" s="197"/>
    </row>
    <row r="780" ht="15.75" customHeight="1">
      <c r="A780" s="180"/>
      <c r="B780" s="197"/>
      <c r="C780" s="152"/>
      <c r="D780" s="152"/>
      <c r="E780" s="152"/>
      <c r="F780" s="152"/>
      <c r="G780" s="197"/>
      <c r="H780" s="169"/>
      <c r="I780" s="152"/>
      <c r="J780" s="50"/>
      <c r="K780" s="50"/>
      <c r="L780" s="50"/>
      <c r="M780" s="50"/>
      <c r="N780" s="152"/>
      <c r="O780" s="197"/>
      <c r="P780" s="197"/>
      <c r="Q780" s="197"/>
      <c r="R780" s="197"/>
      <c r="S780" s="197"/>
      <c r="T780" s="197"/>
      <c r="U780" s="197"/>
      <c r="V780" s="197"/>
      <c r="W780" s="197"/>
      <c r="X780" s="197"/>
      <c r="Y780" s="197"/>
      <c r="Z780" s="197"/>
    </row>
    <row r="781" ht="15.75" customHeight="1">
      <c r="A781" s="180"/>
      <c r="B781" s="197"/>
      <c r="C781" s="152"/>
      <c r="D781" s="152"/>
      <c r="E781" s="152"/>
      <c r="F781" s="152"/>
      <c r="G781" s="197"/>
      <c r="H781" s="169"/>
      <c r="I781" s="152"/>
      <c r="J781" s="50"/>
      <c r="K781" s="50"/>
      <c r="L781" s="50"/>
      <c r="M781" s="50"/>
      <c r="N781" s="152"/>
      <c r="O781" s="197"/>
      <c r="P781" s="197"/>
      <c r="Q781" s="197"/>
      <c r="R781" s="197"/>
      <c r="S781" s="197"/>
      <c r="T781" s="197"/>
      <c r="U781" s="197"/>
      <c r="V781" s="197"/>
      <c r="W781" s="197"/>
      <c r="X781" s="197"/>
      <c r="Y781" s="197"/>
      <c r="Z781" s="197"/>
    </row>
    <row r="782" ht="15.75" customHeight="1">
      <c r="A782" s="180"/>
      <c r="B782" s="197"/>
      <c r="C782" s="152"/>
      <c r="D782" s="152"/>
      <c r="E782" s="152"/>
      <c r="F782" s="152"/>
      <c r="G782" s="197"/>
      <c r="H782" s="197"/>
      <c r="I782" s="152"/>
      <c r="J782" s="50"/>
      <c r="K782" s="50"/>
      <c r="L782" s="50"/>
      <c r="M782" s="50"/>
      <c r="N782" s="152"/>
      <c r="O782" s="197"/>
      <c r="P782" s="197"/>
      <c r="Q782" s="197"/>
      <c r="R782" s="197"/>
      <c r="S782" s="197"/>
      <c r="T782" s="197"/>
      <c r="U782" s="197"/>
      <c r="V782" s="197"/>
      <c r="W782" s="197"/>
      <c r="X782" s="197"/>
      <c r="Y782" s="197"/>
      <c r="Z782" s="197"/>
    </row>
    <row r="783" ht="15.75" customHeight="1">
      <c r="A783" s="180"/>
      <c r="B783" s="197"/>
      <c r="C783" s="152"/>
      <c r="D783" s="152"/>
      <c r="E783" s="197"/>
      <c r="F783" s="197"/>
      <c r="G783" s="197"/>
      <c r="H783" s="197"/>
      <c r="I783" s="152"/>
      <c r="J783" s="50"/>
      <c r="K783" s="50"/>
      <c r="L783" s="50"/>
      <c r="M783" s="50"/>
      <c r="N783" s="152"/>
      <c r="O783" s="197"/>
      <c r="P783" s="197"/>
      <c r="Q783" s="197"/>
      <c r="R783" s="197"/>
      <c r="S783" s="197"/>
      <c r="T783" s="197"/>
      <c r="U783" s="197"/>
      <c r="V783" s="197"/>
      <c r="W783" s="197"/>
      <c r="X783" s="197"/>
      <c r="Y783" s="197"/>
      <c r="Z783" s="197"/>
    </row>
    <row r="784" ht="15.75" customHeight="1">
      <c r="A784" s="180"/>
      <c r="B784" s="197"/>
      <c r="C784" s="152"/>
      <c r="D784" s="152"/>
      <c r="E784" s="152"/>
      <c r="F784" s="152"/>
      <c r="G784" s="197"/>
      <c r="H784" s="169"/>
      <c r="I784" s="152"/>
      <c r="J784" s="50"/>
      <c r="K784" s="50"/>
      <c r="L784" s="50"/>
      <c r="M784" s="50"/>
      <c r="N784" s="152"/>
      <c r="O784" s="197"/>
      <c r="P784" s="197"/>
      <c r="Q784" s="197"/>
      <c r="R784" s="197"/>
      <c r="S784" s="197"/>
      <c r="T784" s="197"/>
      <c r="U784" s="197"/>
      <c r="V784" s="197"/>
      <c r="W784" s="197"/>
      <c r="X784" s="197"/>
      <c r="Y784" s="197"/>
      <c r="Z784" s="197"/>
    </row>
    <row r="785" ht="15.75" customHeight="1">
      <c r="A785" s="180"/>
      <c r="B785" s="197"/>
      <c r="C785" s="152"/>
      <c r="D785" s="152"/>
      <c r="E785" s="152"/>
      <c r="F785" s="152"/>
      <c r="G785" s="197"/>
      <c r="H785" s="169"/>
      <c r="I785" s="152"/>
      <c r="J785" s="50"/>
      <c r="K785" s="50"/>
      <c r="L785" s="50"/>
      <c r="M785" s="50"/>
      <c r="N785" s="152"/>
      <c r="O785" s="197"/>
      <c r="P785" s="197"/>
      <c r="Q785" s="197"/>
      <c r="R785" s="197"/>
      <c r="S785" s="197"/>
      <c r="T785" s="197"/>
      <c r="U785" s="197"/>
      <c r="V785" s="197"/>
      <c r="W785" s="197"/>
      <c r="X785" s="197"/>
      <c r="Y785" s="197"/>
      <c r="Z785" s="197"/>
    </row>
    <row r="786" ht="15.75" customHeight="1">
      <c r="A786" s="180"/>
      <c r="B786" s="197"/>
      <c r="C786" s="152"/>
      <c r="D786" s="152"/>
      <c r="E786" s="152"/>
      <c r="F786" s="152"/>
      <c r="G786" s="197"/>
      <c r="H786" s="197"/>
      <c r="I786" s="152"/>
      <c r="J786" s="50"/>
      <c r="K786" s="50"/>
      <c r="L786" s="50"/>
      <c r="M786" s="50"/>
      <c r="N786" s="152"/>
      <c r="O786" s="197"/>
      <c r="P786" s="197"/>
      <c r="Q786" s="197"/>
      <c r="R786" s="197"/>
      <c r="S786" s="197"/>
      <c r="T786" s="197"/>
      <c r="U786" s="197"/>
      <c r="V786" s="197"/>
      <c r="W786" s="197"/>
      <c r="X786" s="197"/>
      <c r="Y786" s="197"/>
      <c r="Z786" s="197"/>
    </row>
    <row r="787" ht="15.75" customHeight="1">
      <c r="A787" s="180"/>
      <c r="B787" s="197"/>
      <c r="C787" s="197"/>
      <c r="D787" s="152"/>
      <c r="E787" s="152"/>
      <c r="F787" s="152"/>
      <c r="G787" s="197"/>
      <c r="H787" s="197"/>
      <c r="I787" s="152"/>
      <c r="J787" s="50"/>
      <c r="K787" s="50"/>
      <c r="L787" s="50"/>
      <c r="M787" s="50"/>
      <c r="N787" s="152"/>
      <c r="O787" s="197"/>
      <c r="P787" s="197"/>
      <c r="Q787" s="197"/>
      <c r="R787" s="197"/>
      <c r="S787" s="197"/>
      <c r="T787" s="197"/>
      <c r="U787" s="197"/>
      <c r="V787" s="197"/>
      <c r="W787" s="197"/>
      <c r="X787" s="197"/>
      <c r="Y787" s="197"/>
      <c r="Z787" s="197"/>
    </row>
    <row r="788" ht="15.75" customHeight="1">
      <c r="A788" s="180"/>
      <c r="B788" s="197"/>
      <c r="C788" s="152"/>
      <c r="D788" s="152"/>
      <c r="E788" s="152"/>
      <c r="F788" s="152"/>
      <c r="G788" s="197"/>
      <c r="H788" s="197"/>
      <c r="I788" s="152"/>
      <c r="J788" s="50"/>
      <c r="K788" s="50"/>
      <c r="L788" s="50"/>
      <c r="M788" s="50"/>
      <c r="N788" s="152"/>
      <c r="O788" s="197"/>
      <c r="P788" s="197"/>
      <c r="Q788" s="197"/>
      <c r="R788" s="197"/>
      <c r="S788" s="197"/>
      <c r="T788" s="197"/>
      <c r="U788" s="197"/>
      <c r="V788" s="197"/>
      <c r="W788" s="197"/>
      <c r="X788" s="197"/>
      <c r="Y788" s="197"/>
      <c r="Z788" s="197"/>
    </row>
    <row r="789" ht="15.75" customHeight="1">
      <c r="A789" s="180"/>
      <c r="B789" s="197"/>
      <c r="C789" s="152"/>
      <c r="D789" s="152"/>
      <c r="E789" s="152"/>
      <c r="F789" s="152"/>
      <c r="G789" s="197"/>
      <c r="H789" s="169"/>
      <c r="I789" s="152"/>
      <c r="J789" s="50"/>
      <c r="K789" s="50"/>
      <c r="L789" s="50"/>
      <c r="M789" s="50"/>
      <c r="N789" s="152"/>
      <c r="O789" s="197"/>
      <c r="P789" s="197"/>
      <c r="Q789" s="197"/>
      <c r="R789" s="197"/>
      <c r="S789" s="197"/>
      <c r="T789" s="197"/>
      <c r="U789" s="197"/>
      <c r="V789" s="197"/>
      <c r="W789" s="197"/>
      <c r="X789" s="197"/>
      <c r="Y789" s="197"/>
      <c r="Z789" s="197"/>
    </row>
    <row r="790" ht="15.75" customHeight="1">
      <c r="A790" s="180"/>
      <c r="B790" s="197"/>
      <c r="C790" s="152"/>
      <c r="D790" s="152"/>
      <c r="E790" s="152"/>
      <c r="F790" s="152"/>
      <c r="G790" s="197"/>
      <c r="H790" s="197"/>
      <c r="I790" s="152"/>
      <c r="J790" s="50"/>
      <c r="K790" s="50"/>
      <c r="L790" s="50"/>
      <c r="M790" s="50"/>
      <c r="N790" s="152"/>
      <c r="O790" s="197"/>
      <c r="P790" s="197"/>
      <c r="Q790" s="197"/>
      <c r="R790" s="197"/>
      <c r="S790" s="197"/>
      <c r="T790" s="197"/>
      <c r="U790" s="197"/>
      <c r="V790" s="197"/>
      <c r="W790" s="197"/>
      <c r="X790" s="197"/>
      <c r="Y790" s="197"/>
      <c r="Z790" s="197"/>
    </row>
    <row r="791" ht="15.75" customHeight="1">
      <c r="A791" s="180"/>
      <c r="B791" s="197"/>
      <c r="C791" s="152"/>
      <c r="D791" s="152"/>
      <c r="E791" s="152"/>
      <c r="F791" s="152"/>
      <c r="G791" s="197"/>
      <c r="H791" s="197"/>
      <c r="I791" s="152"/>
      <c r="J791" s="50"/>
      <c r="K791" s="50"/>
      <c r="L791" s="50"/>
      <c r="M791" s="50"/>
      <c r="N791" s="152"/>
      <c r="O791" s="197"/>
      <c r="P791" s="197"/>
      <c r="Q791" s="197"/>
      <c r="R791" s="197"/>
      <c r="S791" s="197"/>
      <c r="T791" s="197"/>
      <c r="U791" s="197"/>
      <c r="V791" s="197"/>
      <c r="W791" s="197"/>
      <c r="X791" s="197"/>
      <c r="Y791" s="197"/>
      <c r="Z791" s="197"/>
    </row>
    <row r="792" ht="15.75" customHeight="1">
      <c r="A792" s="180"/>
      <c r="B792" s="197"/>
      <c r="C792" s="197"/>
      <c r="D792" s="152"/>
      <c r="E792" s="152"/>
      <c r="F792" s="152"/>
      <c r="G792" s="197"/>
      <c r="H792" s="169"/>
      <c r="I792" s="152"/>
      <c r="J792" s="50"/>
      <c r="K792" s="50"/>
      <c r="L792" s="50"/>
      <c r="M792" s="50"/>
      <c r="N792" s="152"/>
      <c r="O792" s="197"/>
      <c r="P792" s="197"/>
      <c r="Q792" s="197"/>
      <c r="R792" s="197"/>
      <c r="S792" s="197"/>
      <c r="T792" s="197"/>
      <c r="U792" s="197"/>
      <c r="V792" s="197"/>
      <c r="W792" s="197"/>
      <c r="X792" s="197"/>
      <c r="Y792" s="197"/>
      <c r="Z792" s="197"/>
    </row>
    <row r="793" ht="15.75" customHeight="1">
      <c r="A793" s="180"/>
      <c r="B793" s="197"/>
      <c r="C793" s="152"/>
      <c r="D793" s="152"/>
      <c r="E793" s="152"/>
      <c r="F793" s="152"/>
      <c r="G793" s="197"/>
      <c r="H793" s="169"/>
      <c r="I793" s="152"/>
      <c r="J793" s="50"/>
      <c r="K793" s="50"/>
      <c r="L793" s="50"/>
      <c r="M793" s="50"/>
      <c r="N793" s="152"/>
      <c r="O793" s="197"/>
      <c r="P793" s="197"/>
      <c r="Q793" s="197"/>
      <c r="R793" s="197"/>
      <c r="S793" s="197"/>
      <c r="T793" s="197"/>
      <c r="U793" s="197"/>
      <c r="V793" s="197"/>
      <c r="W793" s="197"/>
      <c r="X793" s="197"/>
      <c r="Y793" s="197"/>
      <c r="Z793" s="197"/>
    </row>
    <row r="794" ht="15.75" customHeight="1">
      <c r="A794" s="180"/>
      <c r="B794" s="197"/>
      <c r="C794" s="152"/>
      <c r="D794" s="152"/>
      <c r="E794" s="152"/>
      <c r="F794" s="152"/>
      <c r="G794" s="197"/>
      <c r="H794" s="197"/>
      <c r="I794" s="152"/>
      <c r="J794" s="50"/>
      <c r="K794" s="50"/>
      <c r="L794" s="50"/>
      <c r="M794" s="50"/>
      <c r="N794" s="152"/>
      <c r="O794" s="197"/>
      <c r="P794" s="197"/>
      <c r="Q794" s="197"/>
      <c r="R794" s="197"/>
      <c r="S794" s="197"/>
      <c r="T794" s="197"/>
      <c r="U794" s="197"/>
      <c r="V794" s="197"/>
      <c r="W794" s="197"/>
      <c r="X794" s="197"/>
      <c r="Y794" s="197"/>
      <c r="Z794" s="197"/>
    </row>
    <row r="795" ht="15.75" customHeight="1">
      <c r="A795" s="180"/>
      <c r="B795" s="197"/>
      <c r="C795" s="152"/>
      <c r="D795" s="152"/>
      <c r="E795" s="152"/>
      <c r="F795" s="152"/>
      <c r="G795" s="197"/>
      <c r="H795" s="197"/>
      <c r="I795" s="152"/>
      <c r="J795" s="50"/>
      <c r="K795" s="50"/>
      <c r="L795" s="50"/>
      <c r="M795" s="50"/>
      <c r="N795" s="152"/>
      <c r="O795" s="197"/>
      <c r="P795" s="197"/>
      <c r="Q795" s="197"/>
      <c r="R795" s="197"/>
      <c r="S795" s="197"/>
      <c r="T795" s="197"/>
      <c r="U795" s="197"/>
      <c r="V795" s="197"/>
      <c r="W795" s="197"/>
      <c r="X795" s="197"/>
      <c r="Y795" s="197"/>
      <c r="Z795" s="197"/>
    </row>
    <row r="796" ht="15.75" customHeight="1">
      <c r="A796" s="180"/>
      <c r="B796" s="197"/>
      <c r="C796" s="152"/>
      <c r="D796" s="152"/>
      <c r="E796" s="152"/>
      <c r="F796" s="152"/>
      <c r="G796" s="197"/>
      <c r="H796" s="197"/>
      <c r="I796" s="152"/>
      <c r="J796" s="50"/>
      <c r="K796" s="50"/>
      <c r="L796" s="50"/>
      <c r="M796" s="50"/>
      <c r="N796" s="152"/>
      <c r="O796" s="197"/>
      <c r="P796" s="197"/>
      <c r="Q796" s="197"/>
      <c r="R796" s="197"/>
      <c r="S796" s="197"/>
      <c r="T796" s="197"/>
      <c r="U796" s="197"/>
      <c r="V796" s="197"/>
      <c r="W796" s="197"/>
      <c r="X796" s="197"/>
      <c r="Y796" s="197"/>
      <c r="Z796" s="197"/>
    </row>
    <row r="797" ht="15.75" customHeight="1">
      <c r="A797" s="180"/>
      <c r="B797" s="197"/>
      <c r="C797" s="152"/>
      <c r="D797" s="152"/>
      <c r="E797" s="152"/>
      <c r="F797" s="152"/>
      <c r="G797" s="197"/>
      <c r="H797" s="169"/>
      <c r="I797" s="152"/>
      <c r="J797" s="50"/>
      <c r="K797" s="50"/>
      <c r="L797" s="50"/>
      <c r="M797" s="50"/>
      <c r="N797" s="152"/>
      <c r="O797" s="197"/>
      <c r="P797" s="197"/>
      <c r="Q797" s="197"/>
      <c r="R797" s="197"/>
      <c r="S797" s="197"/>
      <c r="T797" s="197"/>
      <c r="U797" s="197"/>
      <c r="V797" s="197"/>
      <c r="W797" s="197"/>
      <c r="X797" s="197"/>
      <c r="Y797" s="197"/>
      <c r="Z797" s="197"/>
    </row>
    <row r="798" ht="15.75" customHeight="1">
      <c r="A798" s="180"/>
      <c r="B798" s="197"/>
      <c r="C798" s="152"/>
      <c r="D798" s="152"/>
      <c r="E798" s="152"/>
      <c r="F798" s="152"/>
      <c r="G798" s="197"/>
      <c r="H798" s="197"/>
      <c r="I798" s="152"/>
      <c r="J798" s="50"/>
      <c r="K798" s="50"/>
      <c r="L798" s="50"/>
      <c r="M798" s="50"/>
      <c r="N798" s="152"/>
      <c r="O798" s="197"/>
      <c r="P798" s="197"/>
      <c r="Q798" s="197"/>
      <c r="R798" s="197"/>
      <c r="S798" s="197"/>
      <c r="T798" s="197"/>
      <c r="U798" s="197"/>
      <c r="V798" s="197"/>
      <c r="W798" s="197"/>
      <c r="X798" s="197"/>
      <c r="Y798" s="197"/>
      <c r="Z798" s="197"/>
    </row>
    <row r="799" ht="15.75" customHeight="1">
      <c r="A799" s="180"/>
      <c r="B799" s="197"/>
      <c r="C799" s="152"/>
      <c r="D799" s="152"/>
      <c r="E799" s="152"/>
      <c r="F799" s="152"/>
      <c r="G799" s="197"/>
      <c r="H799" s="169"/>
      <c r="I799" s="152"/>
      <c r="J799" s="50"/>
      <c r="K799" s="50"/>
      <c r="L799" s="50"/>
      <c r="M799" s="50"/>
      <c r="N799" s="152"/>
      <c r="O799" s="197"/>
      <c r="P799" s="197"/>
      <c r="Q799" s="197"/>
      <c r="R799" s="197"/>
      <c r="S799" s="197"/>
      <c r="T799" s="197"/>
      <c r="U799" s="197"/>
      <c r="V799" s="197"/>
      <c r="W799" s="197"/>
      <c r="X799" s="197"/>
      <c r="Y799" s="197"/>
      <c r="Z799" s="197"/>
    </row>
    <row r="800" ht="15.75" customHeight="1">
      <c r="A800" s="180"/>
      <c r="B800" s="197"/>
      <c r="C800" s="152"/>
      <c r="D800" s="152"/>
      <c r="E800" s="152"/>
      <c r="F800" s="152"/>
      <c r="G800" s="197"/>
      <c r="H800" s="197"/>
      <c r="I800" s="152"/>
      <c r="J800" s="50"/>
      <c r="K800" s="50"/>
      <c r="L800" s="50"/>
      <c r="M800" s="50"/>
      <c r="N800" s="152"/>
      <c r="O800" s="197"/>
      <c r="P800" s="197"/>
      <c r="Q800" s="197"/>
      <c r="R800" s="197"/>
      <c r="S800" s="197"/>
      <c r="T800" s="197"/>
      <c r="U800" s="197"/>
      <c r="V800" s="197"/>
      <c r="W800" s="197"/>
      <c r="X800" s="197"/>
      <c r="Y800" s="197"/>
      <c r="Z800" s="197"/>
    </row>
    <row r="801" ht="15.75" customHeight="1">
      <c r="A801" s="180"/>
      <c r="B801" s="197"/>
      <c r="C801" s="152"/>
      <c r="D801" s="152"/>
      <c r="E801" s="152"/>
      <c r="F801" s="152"/>
      <c r="G801" s="197"/>
      <c r="H801" s="197"/>
      <c r="I801" s="152"/>
      <c r="J801" s="50"/>
      <c r="K801" s="50"/>
      <c r="L801" s="50"/>
      <c r="M801" s="50"/>
      <c r="N801" s="152"/>
      <c r="O801" s="197"/>
      <c r="P801" s="197"/>
      <c r="Q801" s="197"/>
      <c r="R801" s="197"/>
      <c r="S801" s="197"/>
      <c r="T801" s="197"/>
      <c r="U801" s="197"/>
      <c r="V801" s="197"/>
      <c r="W801" s="197"/>
      <c r="X801" s="197"/>
      <c r="Y801" s="197"/>
      <c r="Z801" s="197"/>
    </row>
    <row r="802" ht="15.75" customHeight="1">
      <c r="A802" s="180"/>
      <c r="B802" s="197"/>
      <c r="C802" s="152"/>
      <c r="D802" s="152"/>
      <c r="E802" s="152"/>
      <c r="F802" s="152"/>
      <c r="G802" s="197"/>
      <c r="H802" s="197"/>
      <c r="I802" s="152"/>
      <c r="J802" s="50"/>
      <c r="K802" s="50"/>
      <c r="L802" s="50"/>
      <c r="M802" s="50"/>
      <c r="N802" s="152"/>
      <c r="O802" s="197"/>
      <c r="P802" s="197"/>
      <c r="Q802" s="197"/>
      <c r="R802" s="197"/>
      <c r="S802" s="197"/>
      <c r="T802" s="197"/>
      <c r="U802" s="197"/>
      <c r="V802" s="197"/>
      <c r="W802" s="197"/>
      <c r="X802" s="197"/>
      <c r="Y802" s="197"/>
      <c r="Z802" s="197"/>
    </row>
    <row r="803" ht="15.75" customHeight="1">
      <c r="A803" s="180"/>
      <c r="B803" s="197"/>
      <c r="C803" s="152"/>
      <c r="D803" s="152"/>
      <c r="E803" s="152"/>
      <c r="F803" s="152"/>
      <c r="G803" s="197"/>
      <c r="H803" s="169"/>
      <c r="I803" s="152"/>
      <c r="J803" s="50"/>
      <c r="K803" s="50"/>
      <c r="L803" s="50"/>
      <c r="M803" s="50"/>
      <c r="N803" s="152"/>
      <c r="O803" s="197"/>
      <c r="P803" s="197"/>
      <c r="Q803" s="197"/>
      <c r="R803" s="197"/>
      <c r="S803" s="197"/>
      <c r="T803" s="197"/>
      <c r="U803" s="197"/>
      <c r="V803" s="197"/>
      <c r="W803" s="197"/>
      <c r="X803" s="197"/>
      <c r="Y803" s="197"/>
      <c r="Z803" s="197"/>
    </row>
    <row r="804" ht="15.75" customHeight="1">
      <c r="A804" s="180"/>
      <c r="B804" s="197"/>
      <c r="C804" s="152"/>
      <c r="D804" s="152"/>
      <c r="E804" s="152"/>
      <c r="F804" s="152"/>
      <c r="G804" s="197"/>
      <c r="H804" s="197"/>
      <c r="I804" s="152"/>
      <c r="J804" s="50"/>
      <c r="K804" s="50"/>
      <c r="L804" s="50"/>
      <c r="M804" s="50"/>
      <c r="N804" s="152"/>
      <c r="O804" s="197"/>
      <c r="P804" s="197"/>
      <c r="Q804" s="197"/>
      <c r="R804" s="197"/>
      <c r="S804" s="197"/>
      <c r="T804" s="197"/>
      <c r="U804" s="197"/>
      <c r="V804" s="197"/>
      <c r="W804" s="197"/>
      <c r="X804" s="197"/>
      <c r="Y804" s="197"/>
      <c r="Z804" s="197"/>
    </row>
    <row r="805" ht="15.75" customHeight="1">
      <c r="A805" s="180"/>
      <c r="B805" s="197"/>
      <c r="C805" s="152"/>
      <c r="D805" s="152"/>
      <c r="E805" s="152"/>
      <c r="F805" s="152"/>
      <c r="G805" s="197"/>
      <c r="H805" s="169"/>
      <c r="I805" s="152"/>
      <c r="J805" s="50"/>
      <c r="K805" s="50"/>
      <c r="L805" s="50"/>
      <c r="M805" s="50"/>
      <c r="N805" s="152"/>
      <c r="O805" s="197"/>
      <c r="P805" s="197"/>
      <c r="Q805" s="197"/>
      <c r="R805" s="197"/>
      <c r="S805" s="197"/>
      <c r="T805" s="197"/>
      <c r="U805" s="197"/>
      <c r="V805" s="197"/>
      <c r="W805" s="197"/>
      <c r="X805" s="197"/>
      <c r="Y805" s="197"/>
      <c r="Z805" s="197"/>
    </row>
    <row r="806" ht="15.75" customHeight="1">
      <c r="A806" s="180"/>
      <c r="B806" s="197"/>
      <c r="C806" s="152"/>
      <c r="D806" s="152"/>
      <c r="E806" s="152"/>
      <c r="F806" s="152"/>
      <c r="G806" s="197"/>
      <c r="H806" s="197"/>
      <c r="I806" s="152"/>
      <c r="J806" s="50"/>
      <c r="K806" s="50"/>
      <c r="L806" s="50"/>
      <c r="M806" s="50"/>
      <c r="N806" s="152"/>
      <c r="O806" s="197"/>
      <c r="P806" s="197"/>
      <c r="Q806" s="197"/>
      <c r="R806" s="197"/>
      <c r="S806" s="197"/>
      <c r="T806" s="197"/>
      <c r="U806" s="197"/>
      <c r="V806" s="197"/>
      <c r="W806" s="197"/>
      <c r="X806" s="197"/>
      <c r="Y806" s="197"/>
      <c r="Z806" s="197"/>
    </row>
    <row r="807" ht="15.75" customHeight="1">
      <c r="A807" s="180"/>
      <c r="B807" s="197"/>
      <c r="C807" s="152"/>
      <c r="D807" s="152"/>
      <c r="E807" s="152"/>
      <c r="F807" s="152"/>
      <c r="G807" s="197"/>
      <c r="H807" s="197"/>
      <c r="I807" s="152"/>
      <c r="J807" s="50"/>
      <c r="K807" s="50"/>
      <c r="L807" s="50"/>
      <c r="M807" s="50"/>
      <c r="N807" s="152"/>
      <c r="O807" s="197"/>
      <c r="P807" s="197"/>
      <c r="Q807" s="197"/>
      <c r="R807" s="197"/>
      <c r="S807" s="197"/>
      <c r="T807" s="197"/>
      <c r="U807" s="197"/>
      <c r="V807" s="197"/>
      <c r="W807" s="197"/>
      <c r="X807" s="197"/>
      <c r="Y807" s="197"/>
      <c r="Z807" s="197"/>
    </row>
    <row r="808" ht="15.75" customHeight="1">
      <c r="A808" s="180"/>
      <c r="B808" s="197"/>
      <c r="C808" s="197"/>
      <c r="D808" s="152"/>
      <c r="E808" s="152"/>
      <c r="F808" s="152"/>
      <c r="G808" s="197"/>
      <c r="H808" s="197"/>
      <c r="I808" s="152"/>
      <c r="J808" s="50"/>
      <c r="K808" s="50"/>
      <c r="L808" s="50"/>
      <c r="M808" s="50"/>
      <c r="N808" s="152"/>
      <c r="O808" s="197"/>
      <c r="P808" s="197"/>
      <c r="Q808" s="197"/>
      <c r="R808" s="197"/>
      <c r="S808" s="197"/>
      <c r="T808" s="197"/>
      <c r="U808" s="197"/>
      <c r="V808" s="197"/>
      <c r="W808" s="197"/>
      <c r="X808" s="197"/>
      <c r="Y808" s="197"/>
      <c r="Z808" s="197"/>
    </row>
    <row r="809" ht="15.75" customHeight="1">
      <c r="A809" s="180"/>
      <c r="B809" s="197"/>
      <c r="C809" s="152"/>
      <c r="D809" s="152"/>
      <c r="E809" s="152"/>
      <c r="F809" s="152"/>
      <c r="G809" s="197"/>
      <c r="H809" s="169"/>
      <c r="I809" s="152"/>
      <c r="J809" s="50"/>
      <c r="K809" s="50"/>
      <c r="L809" s="50"/>
      <c r="M809" s="50"/>
      <c r="N809" s="152"/>
      <c r="O809" s="197"/>
      <c r="P809" s="197"/>
      <c r="Q809" s="197"/>
      <c r="R809" s="197"/>
      <c r="S809" s="197"/>
      <c r="T809" s="197"/>
      <c r="U809" s="197"/>
      <c r="V809" s="197"/>
      <c r="W809" s="197"/>
      <c r="X809" s="197"/>
      <c r="Y809" s="197"/>
      <c r="Z809" s="197"/>
    </row>
    <row r="810" ht="15.75" customHeight="1">
      <c r="A810" s="180"/>
      <c r="B810" s="197"/>
      <c r="C810" s="152"/>
      <c r="D810" s="152"/>
      <c r="E810" s="152"/>
      <c r="F810" s="152"/>
      <c r="G810" s="197"/>
      <c r="H810" s="197"/>
      <c r="I810" s="152"/>
      <c r="J810" s="50"/>
      <c r="K810" s="50"/>
      <c r="L810" s="50"/>
      <c r="M810" s="50"/>
      <c r="N810" s="152"/>
      <c r="O810" s="197"/>
      <c r="P810" s="197"/>
      <c r="Q810" s="197"/>
      <c r="R810" s="197"/>
      <c r="S810" s="197"/>
      <c r="T810" s="197"/>
      <c r="U810" s="197"/>
      <c r="V810" s="197"/>
      <c r="W810" s="197"/>
      <c r="X810" s="197"/>
      <c r="Y810" s="197"/>
      <c r="Z810" s="197"/>
    </row>
    <row r="811" ht="15.75" customHeight="1">
      <c r="A811" s="180"/>
      <c r="B811" s="197"/>
      <c r="C811" s="152"/>
      <c r="D811" s="152"/>
      <c r="E811" s="152"/>
      <c r="F811" s="152"/>
      <c r="G811" s="197"/>
      <c r="H811" s="169"/>
      <c r="I811" s="152"/>
      <c r="J811" s="50"/>
      <c r="K811" s="50"/>
      <c r="L811" s="50"/>
      <c r="M811" s="50"/>
      <c r="N811" s="152"/>
      <c r="O811" s="197"/>
      <c r="P811" s="197"/>
      <c r="Q811" s="197"/>
      <c r="R811" s="197"/>
      <c r="S811" s="197"/>
      <c r="T811" s="197"/>
      <c r="U811" s="197"/>
      <c r="V811" s="197"/>
      <c r="W811" s="197"/>
      <c r="X811" s="197"/>
      <c r="Y811" s="197"/>
      <c r="Z811" s="197"/>
    </row>
    <row r="812" ht="15.75" customHeight="1">
      <c r="A812" s="180"/>
      <c r="B812" s="197"/>
      <c r="C812" s="152"/>
      <c r="D812" s="152"/>
      <c r="E812" s="152"/>
      <c r="F812" s="152"/>
      <c r="G812" s="197"/>
      <c r="H812" s="197"/>
      <c r="I812" s="152"/>
      <c r="J812" s="50"/>
      <c r="K812" s="50"/>
      <c r="L812" s="50"/>
      <c r="M812" s="50"/>
      <c r="N812" s="152"/>
      <c r="O812" s="197"/>
      <c r="P812" s="197"/>
      <c r="Q812" s="197"/>
      <c r="R812" s="197"/>
      <c r="S812" s="197"/>
      <c r="T812" s="197"/>
      <c r="U812" s="197"/>
      <c r="V812" s="197"/>
      <c r="W812" s="197"/>
      <c r="X812" s="197"/>
      <c r="Y812" s="197"/>
      <c r="Z812" s="197"/>
    </row>
    <row r="813" ht="15.75" customHeight="1">
      <c r="A813" s="180"/>
      <c r="B813" s="197"/>
      <c r="C813" s="152"/>
      <c r="D813" s="152"/>
      <c r="E813" s="152"/>
      <c r="F813" s="152"/>
      <c r="G813" s="197"/>
      <c r="H813" s="197"/>
      <c r="I813" s="152"/>
      <c r="J813" s="50"/>
      <c r="K813" s="50"/>
      <c r="L813" s="50"/>
      <c r="M813" s="50"/>
      <c r="N813" s="152"/>
      <c r="O813" s="197"/>
      <c r="P813" s="197"/>
      <c r="Q813" s="197"/>
      <c r="R813" s="197"/>
      <c r="S813" s="197"/>
      <c r="T813" s="197"/>
      <c r="U813" s="197"/>
      <c r="V813" s="197"/>
      <c r="W813" s="197"/>
      <c r="X813" s="197"/>
      <c r="Y813" s="197"/>
      <c r="Z813" s="197"/>
    </row>
    <row r="814" ht="15.75" customHeight="1">
      <c r="A814" s="180"/>
      <c r="B814" s="197"/>
      <c r="C814" s="152"/>
      <c r="D814" s="152"/>
      <c r="E814" s="152"/>
      <c r="F814" s="152"/>
      <c r="G814" s="197"/>
      <c r="H814" s="197"/>
      <c r="I814" s="152"/>
      <c r="J814" s="50"/>
      <c r="K814" s="50"/>
      <c r="L814" s="50"/>
      <c r="M814" s="50"/>
      <c r="N814" s="152"/>
      <c r="O814" s="197"/>
      <c r="P814" s="197"/>
      <c r="Q814" s="197"/>
      <c r="R814" s="197"/>
      <c r="S814" s="197"/>
      <c r="T814" s="197"/>
      <c r="U814" s="197"/>
      <c r="V814" s="197"/>
      <c r="W814" s="197"/>
      <c r="X814" s="197"/>
      <c r="Y814" s="197"/>
      <c r="Z814" s="197"/>
    </row>
    <row r="815" ht="15.75" customHeight="1">
      <c r="A815" s="180"/>
      <c r="B815" s="197"/>
      <c r="C815" s="152"/>
      <c r="D815" s="152"/>
      <c r="E815" s="152"/>
      <c r="F815" s="152"/>
      <c r="G815" s="197"/>
      <c r="H815" s="197"/>
      <c r="I815" s="152"/>
      <c r="J815" s="50"/>
      <c r="K815" s="50"/>
      <c r="L815" s="50"/>
      <c r="M815" s="50"/>
      <c r="N815" s="152"/>
      <c r="O815" s="197"/>
      <c r="P815" s="197"/>
      <c r="Q815" s="197"/>
      <c r="R815" s="197"/>
      <c r="S815" s="197"/>
      <c r="T815" s="197"/>
      <c r="U815" s="197"/>
      <c r="V815" s="197"/>
      <c r="W815" s="197"/>
      <c r="X815" s="197"/>
      <c r="Y815" s="197"/>
      <c r="Z815" s="197"/>
    </row>
    <row r="816" ht="15.75" customHeight="1">
      <c r="A816" s="180"/>
      <c r="B816" s="197"/>
      <c r="C816" s="152"/>
      <c r="D816" s="152"/>
      <c r="E816" s="152"/>
      <c r="F816" s="152"/>
      <c r="G816" s="197"/>
      <c r="H816" s="197"/>
      <c r="I816" s="152"/>
      <c r="J816" s="50"/>
      <c r="K816" s="50"/>
      <c r="L816" s="50"/>
      <c r="M816" s="50"/>
      <c r="N816" s="152"/>
      <c r="O816" s="197"/>
      <c r="P816" s="197"/>
      <c r="Q816" s="197"/>
      <c r="R816" s="197"/>
      <c r="S816" s="197"/>
      <c r="T816" s="197"/>
      <c r="U816" s="197"/>
      <c r="V816" s="197"/>
      <c r="W816" s="197"/>
      <c r="X816" s="197"/>
      <c r="Y816" s="197"/>
      <c r="Z816" s="197"/>
    </row>
    <row r="817" ht="15.75" customHeight="1">
      <c r="A817" s="180"/>
      <c r="B817" s="197"/>
      <c r="C817" s="152"/>
      <c r="D817" s="152"/>
      <c r="E817" s="152"/>
      <c r="F817" s="152"/>
      <c r="G817" s="197"/>
      <c r="H817" s="197"/>
      <c r="I817" s="152"/>
      <c r="J817" s="50"/>
      <c r="K817" s="50"/>
      <c r="L817" s="50"/>
      <c r="M817" s="50"/>
      <c r="N817" s="152"/>
      <c r="O817" s="197"/>
      <c r="P817" s="197"/>
      <c r="Q817" s="197"/>
      <c r="R817" s="197"/>
      <c r="S817" s="197"/>
      <c r="T817" s="197"/>
      <c r="U817" s="197"/>
      <c r="V817" s="197"/>
      <c r="W817" s="197"/>
      <c r="X817" s="197"/>
      <c r="Y817" s="197"/>
      <c r="Z817" s="197"/>
    </row>
    <row r="818" ht="15.75" customHeight="1">
      <c r="A818" s="180"/>
      <c r="B818" s="197"/>
      <c r="C818" s="152"/>
      <c r="D818" s="152"/>
      <c r="E818" s="152"/>
      <c r="F818" s="152"/>
      <c r="G818" s="197"/>
      <c r="H818" s="197"/>
      <c r="I818" s="152"/>
      <c r="J818" s="50"/>
      <c r="K818" s="50"/>
      <c r="L818" s="50"/>
      <c r="M818" s="50"/>
      <c r="N818" s="152"/>
      <c r="O818" s="197"/>
      <c r="P818" s="197"/>
      <c r="Q818" s="197"/>
      <c r="R818" s="197"/>
      <c r="S818" s="197"/>
      <c r="T818" s="197"/>
      <c r="U818" s="197"/>
      <c r="V818" s="197"/>
      <c r="W818" s="197"/>
      <c r="X818" s="197"/>
      <c r="Y818" s="197"/>
      <c r="Z818" s="197"/>
    </row>
    <row r="819" ht="15.75" customHeight="1">
      <c r="A819" s="180"/>
      <c r="B819" s="197"/>
      <c r="C819" s="197"/>
      <c r="D819" s="152"/>
      <c r="E819" s="152"/>
      <c r="F819" s="152"/>
      <c r="G819" s="197"/>
      <c r="H819" s="197"/>
      <c r="I819" s="152"/>
      <c r="J819" s="50"/>
      <c r="K819" s="50"/>
      <c r="L819" s="50"/>
      <c r="M819" s="50"/>
      <c r="N819" s="152"/>
      <c r="O819" s="197"/>
      <c r="P819" s="197"/>
      <c r="Q819" s="197"/>
      <c r="R819" s="197"/>
      <c r="S819" s="197"/>
      <c r="T819" s="197"/>
      <c r="U819" s="197"/>
      <c r="V819" s="197"/>
      <c r="W819" s="197"/>
      <c r="X819" s="197"/>
      <c r="Y819" s="197"/>
      <c r="Z819" s="197"/>
    </row>
    <row r="820" ht="15.75" customHeight="1">
      <c r="A820" s="180"/>
      <c r="B820" s="197"/>
      <c r="C820" s="152"/>
      <c r="D820" s="152"/>
      <c r="E820" s="152"/>
      <c r="F820" s="152"/>
      <c r="G820" s="197"/>
      <c r="H820" s="197"/>
      <c r="I820" s="152"/>
      <c r="J820" s="50"/>
      <c r="K820" s="50"/>
      <c r="L820" s="50"/>
      <c r="M820" s="50"/>
      <c r="N820" s="152"/>
      <c r="O820" s="197"/>
      <c r="P820" s="197"/>
      <c r="Q820" s="197"/>
      <c r="R820" s="197"/>
      <c r="S820" s="197"/>
      <c r="T820" s="197"/>
      <c r="U820" s="197"/>
      <c r="V820" s="197"/>
      <c r="W820" s="197"/>
      <c r="X820" s="197"/>
      <c r="Y820" s="197"/>
      <c r="Z820" s="197"/>
    </row>
    <row r="821" ht="15.75" customHeight="1">
      <c r="A821" s="180"/>
      <c r="B821" s="197"/>
      <c r="C821" s="152"/>
      <c r="D821" s="152"/>
      <c r="E821" s="152"/>
      <c r="F821" s="152"/>
      <c r="G821" s="197"/>
      <c r="H821" s="197"/>
      <c r="I821" s="152"/>
      <c r="J821" s="50"/>
      <c r="K821" s="50"/>
      <c r="L821" s="50"/>
      <c r="M821" s="50"/>
      <c r="N821" s="152"/>
      <c r="O821" s="197"/>
      <c r="P821" s="197"/>
      <c r="Q821" s="197"/>
      <c r="R821" s="197"/>
      <c r="S821" s="197"/>
      <c r="T821" s="197"/>
      <c r="U821" s="197"/>
      <c r="V821" s="197"/>
      <c r="W821" s="197"/>
      <c r="X821" s="197"/>
      <c r="Y821" s="197"/>
      <c r="Z821" s="197"/>
    </row>
    <row r="822" ht="15.75" customHeight="1">
      <c r="A822" s="180"/>
      <c r="B822" s="197"/>
      <c r="C822" s="152"/>
      <c r="D822" s="152"/>
      <c r="E822" s="152"/>
      <c r="F822" s="152"/>
      <c r="G822" s="197"/>
      <c r="H822" s="197"/>
      <c r="I822" s="152"/>
      <c r="J822" s="50"/>
      <c r="K822" s="50"/>
      <c r="L822" s="50"/>
      <c r="M822" s="50"/>
      <c r="N822" s="152"/>
      <c r="O822" s="197"/>
      <c r="P822" s="197"/>
      <c r="Q822" s="197"/>
      <c r="R822" s="197"/>
      <c r="S822" s="197"/>
      <c r="T822" s="197"/>
      <c r="U822" s="197"/>
      <c r="V822" s="197"/>
      <c r="W822" s="197"/>
      <c r="X822" s="197"/>
      <c r="Y822" s="197"/>
      <c r="Z822" s="197"/>
    </row>
    <row r="823" ht="15.75" customHeight="1">
      <c r="A823" s="180"/>
      <c r="B823" s="197"/>
      <c r="C823" s="152"/>
      <c r="D823" s="152"/>
      <c r="E823" s="152"/>
      <c r="F823" s="152"/>
      <c r="G823" s="197"/>
      <c r="H823" s="197"/>
      <c r="I823" s="152"/>
      <c r="J823" s="50"/>
      <c r="K823" s="50"/>
      <c r="L823" s="50"/>
      <c r="M823" s="50"/>
      <c r="N823" s="152"/>
      <c r="O823" s="197"/>
      <c r="P823" s="197"/>
      <c r="Q823" s="197"/>
      <c r="R823" s="197"/>
      <c r="S823" s="197"/>
      <c r="T823" s="197"/>
      <c r="U823" s="197"/>
      <c r="V823" s="197"/>
      <c r="W823" s="197"/>
      <c r="X823" s="197"/>
      <c r="Y823" s="197"/>
      <c r="Z823" s="197"/>
    </row>
    <row r="824" ht="15.75" customHeight="1">
      <c r="A824" s="180"/>
      <c r="B824" s="197"/>
      <c r="C824" s="152"/>
      <c r="D824" s="152"/>
      <c r="E824" s="152"/>
      <c r="F824" s="152"/>
      <c r="G824" s="197"/>
      <c r="H824" s="169"/>
      <c r="I824" s="152"/>
      <c r="J824" s="50"/>
      <c r="K824" s="50"/>
      <c r="L824" s="50"/>
      <c r="M824" s="50"/>
      <c r="N824" s="152"/>
      <c r="O824" s="197"/>
      <c r="P824" s="197"/>
      <c r="Q824" s="197"/>
      <c r="R824" s="197"/>
      <c r="S824" s="197"/>
      <c r="T824" s="197"/>
      <c r="U824" s="197"/>
      <c r="V824" s="197"/>
      <c r="W824" s="197"/>
      <c r="X824" s="197"/>
      <c r="Y824" s="197"/>
      <c r="Z824" s="197"/>
    </row>
    <row r="825" ht="15.75" customHeight="1">
      <c r="A825" s="180"/>
      <c r="B825" s="197"/>
      <c r="C825" s="152"/>
      <c r="D825" s="152"/>
      <c r="E825" s="152"/>
      <c r="F825" s="152"/>
      <c r="G825" s="197"/>
      <c r="H825" s="197"/>
      <c r="I825" s="152"/>
      <c r="J825" s="50"/>
      <c r="K825" s="50"/>
      <c r="L825" s="50"/>
      <c r="M825" s="50"/>
      <c r="N825" s="152"/>
      <c r="O825" s="197"/>
      <c r="P825" s="197"/>
      <c r="Q825" s="197"/>
      <c r="R825" s="197"/>
      <c r="S825" s="197"/>
      <c r="T825" s="197"/>
      <c r="U825" s="197"/>
      <c r="V825" s="197"/>
      <c r="W825" s="197"/>
      <c r="X825" s="197"/>
      <c r="Y825" s="197"/>
      <c r="Z825" s="197"/>
    </row>
    <row r="826" ht="15.75" customHeight="1">
      <c r="A826" s="180"/>
      <c r="B826" s="197"/>
      <c r="C826" s="152"/>
      <c r="D826" s="152"/>
      <c r="E826" s="152"/>
      <c r="F826" s="152"/>
      <c r="G826" s="197"/>
      <c r="H826" s="197"/>
      <c r="I826" s="152"/>
      <c r="J826" s="50"/>
      <c r="K826" s="50"/>
      <c r="L826" s="50"/>
      <c r="M826" s="50"/>
      <c r="N826" s="152"/>
      <c r="O826" s="197"/>
      <c r="P826" s="197"/>
      <c r="Q826" s="197"/>
      <c r="R826" s="197"/>
      <c r="S826" s="197"/>
      <c r="T826" s="197"/>
      <c r="U826" s="197"/>
      <c r="V826" s="197"/>
      <c r="W826" s="197"/>
      <c r="X826" s="197"/>
      <c r="Y826" s="197"/>
      <c r="Z826" s="197"/>
    </row>
    <row r="827" ht="15.75" customHeight="1">
      <c r="A827" s="180"/>
      <c r="B827" s="197"/>
      <c r="C827" s="152"/>
      <c r="D827" s="152"/>
      <c r="E827" s="152"/>
      <c r="F827" s="152"/>
      <c r="G827" s="197"/>
      <c r="H827" s="197"/>
      <c r="I827" s="152"/>
      <c r="J827" s="50"/>
      <c r="K827" s="50"/>
      <c r="L827" s="50"/>
      <c r="M827" s="50"/>
      <c r="N827" s="152"/>
      <c r="O827" s="197"/>
      <c r="P827" s="197"/>
      <c r="Q827" s="197"/>
      <c r="R827" s="197"/>
      <c r="S827" s="197"/>
      <c r="T827" s="197"/>
      <c r="U827" s="197"/>
      <c r="V827" s="197"/>
      <c r="W827" s="197"/>
      <c r="X827" s="197"/>
      <c r="Y827" s="197"/>
      <c r="Z827" s="197"/>
    </row>
    <row r="828" ht="15.75" customHeight="1">
      <c r="A828" s="180"/>
      <c r="B828" s="197"/>
      <c r="C828" s="152"/>
      <c r="D828" s="152"/>
      <c r="E828" s="197"/>
      <c r="F828" s="197"/>
      <c r="G828" s="197"/>
      <c r="H828" s="169"/>
      <c r="I828" s="152"/>
      <c r="J828" s="50"/>
      <c r="K828" s="50"/>
      <c r="L828" s="50"/>
      <c r="M828" s="50"/>
      <c r="N828" s="152"/>
      <c r="O828" s="197"/>
      <c r="P828" s="197"/>
      <c r="Q828" s="197"/>
      <c r="R828" s="197"/>
      <c r="S828" s="197"/>
      <c r="T828" s="197"/>
      <c r="U828" s="197"/>
      <c r="V828" s="197"/>
      <c r="W828" s="197"/>
      <c r="X828" s="197"/>
      <c r="Y828" s="197"/>
      <c r="Z828" s="197"/>
    </row>
    <row r="829" ht="15.75" customHeight="1">
      <c r="A829" s="180"/>
      <c r="B829" s="197"/>
      <c r="C829" s="152"/>
      <c r="D829" s="152"/>
      <c r="E829" s="197"/>
      <c r="F829" s="197"/>
      <c r="G829" s="197"/>
      <c r="H829" s="197"/>
      <c r="I829" s="152"/>
      <c r="J829" s="50"/>
      <c r="K829" s="50"/>
      <c r="L829" s="50"/>
      <c r="M829" s="50"/>
      <c r="N829" s="152"/>
      <c r="O829" s="197"/>
      <c r="P829" s="197"/>
      <c r="Q829" s="197"/>
      <c r="R829" s="197"/>
      <c r="S829" s="197"/>
      <c r="T829" s="197"/>
      <c r="U829" s="197"/>
      <c r="V829" s="197"/>
      <c r="W829" s="197"/>
      <c r="X829" s="197"/>
      <c r="Y829" s="197"/>
      <c r="Z829" s="197"/>
    </row>
    <row r="830" ht="15.75" customHeight="1">
      <c r="A830" s="180"/>
      <c r="B830" s="197"/>
      <c r="C830" s="152"/>
      <c r="D830" s="152"/>
      <c r="E830" s="152"/>
      <c r="F830" s="152"/>
      <c r="G830" s="197"/>
      <c r="H830" s="169"/>
      <c r="I830" s="152"/>
      <c r="J830" s="50"/>
      <c r="K830" s="50"/>
      <c r="L830" s="50"/>
      <c r="M830" s="50"/>
      <c r="N830" s="152"/>
      <c r="O830" s="197"/>
      <c r="P830" s="197"/>
      <c r="Q830" s="197"/>
      <c r="R830" s="197"/>
      <c r="S830" s="197"/>
      <c r="T830" s="197"/>
      <c r="U830" s="197"/>
      <c r="V830" s="197"/>
      <c r="W830" s="197"/>
      <c r="X830" s="197"/>
      <c r="Y830" s="197"/>
      <c r="Z830" s="197"/>
    </row>
    <row r="831" ht="15.75" customHeight="1">
      <c r="A831" s="180"/>
      <c r="B831" s="197"/>
      <c r="C831" s="152"/>
      <c r="D831" s="152"/>
      <c r="E831" s="152"/>
      <c r="F831" s="152"/>
      <c r="G831" s="197"/>
      <c r="H831" s="197"/>
      <c r="I831" s="152"/>
      <c r="J831" s="50"/>
      <c r="K831" s="50"/>
      <c r="L831" s="50"/>
      <c r="M831" s="50"/>
      <c r="N831" s="152"/>
      <c r="O831" s="197"/>
      <c r="P831" s="197"/>
      <c r="Q831" s="197"/>
      <c r="R831" s="197"/>
      <c r="S831" s="197"/>
      <c r="T831" s="197"/>
      <c r="U831" s="197"/>
      <c r="V831" s="197"/>
      <c r="W831" s="197"/>
      <c r="X831" s="197"/>
      <c r="Y831" s="197"/>
      <c r="Z831" s="197"/>
    </row>
    <row r="832" ht="15.75" customHeight="1">
      <c r="A832" s="180"/>
      <c r="B832" s="197"/>
      <c r="C832" s="197"/>
      <c r="D832" s="152"/>
      <c r="E832" s="152"/>
      <c r="F832" s="152"/>
      <c r="G832" s="197"/>
      <c r="H832" s="169"/>
      <c r="I832" s="152"/>
      <c r="J832" s="50"/>
      <c r="K832" s="50"/>
      <c r="L832" s="50"/>
      <c r="M832" s="50"/>
      <c r="N832" s="152"/>
      <c r="O832" s="197"/>
      <c r="P832" s="197"/>
      <c r="Q832" s="197"/>
      <c r="R832" s="197"/>
      <c r="S832" s="197"/>
      <c r="T832" s="197"/>
      <c r="U832" s="197"/>
      <c r="V832" s="197"/>
      <c r="W832" s="197"/>
      <c r="X832" s="197"/>
      <c r="Y832" s="197"/>
      <c r="Z832" s="197"/>
    </row>
    <row r="833" ht="15.75" customHeight="1">
      <c r="A833" s="180"/>
      <c r="B833" s="197"/>
      <c r="C833" s="152"/>
      <c r="D833" s="152"/>
      <c r="E833" s="152"/>
      <c r="F833" s="152"/>
      <c r="G833" s="197"/>
      <c r="H833" s="169"/>
      <c r="I833" s="152"/>
      <c r="J833" s="50"/>
      <c r="K833" s="50"/>
      <c r="L833" s="50"/>
      <c r="M833" s="50"/>
      <c r="N833" s="152"/>
      <c r="O833" s="197"/>
      <c r="P833" s="197"/>
      <c r="Q833" s="197"/>
      <c r="R833" s="197"/>
      <c r="S833" s="197"/>
      <c r="T833" s="197"/>
      <c r="U833" s="197"/>
      <c r="V833" s="197"/>
      <c r="W833" s="197"/>
      <c r="X833" s="197"/>
      <c r="Y833" s="197"/>
      <c r="Z833" s="197"/>
    </row>
    <row r="834" ht="15.75" customHeight="1">
      <c r="A834" s="180"/>
      <c r="B834" s="197"/>
      <c r="C834" s="152"/>
      <c r="D834" s="152"/>
      <c r="E834" s="152"/>
      <c r="F834" s="152"/>
      <c r="G834" s="197"/>
      <c r="H834" s="197"/>
      <c r="I834" s="152"/>
      <c r="J834" s="50"/>
      <c r="K834" s="50"/>
      <c r="L834" s="50"/>
      <c r="M834" s="50"/>
      <c r="N834" s="152"/>
      <c r="O834" s="197"/>
      <c r="P834" s="197"/>
      <c r="Q834" s="197"/>
      <c r="R834" s="197"/>
      <c r="S834" s="197"/>
      <c r="T834" s="197"/>
      <c r="U834" s="197"/>
      <c r="V834" s="197"/>
      <c r="W834" s="197"/>
      <c r="X834" s="197"/>
      <c r="Y834" s="197"/>
      <c r="Z834" s="197"/>
    </row>
    <row r="835" ht="15.75" customHeight="1">
      <c r="A835" s="180"/>
      <c r="B835" s="197"/>
      <c r="C835" s="152"/>
      <c r="D835" s="152"/>
      <c r="E835" s="152"/>
      <c r="F835" s="152"/>
      <c r="G835" s="197"/>
      <c r="H835" s="169"/>
      <c r="I835" s="152"/>
      <c r="J835" s="50"/>
      <c r="K835" s="50"/>
      <c r="L835" s="50"/>
      <c r="M835" s="50"/>
      <c r="N835" s="152"/>
      <c r="O835" s="197"/>
      <c r="P835" s="197"/>
      <c r="Q835" s="197"/>
      <c r="R835" s="197"/>
      <c r="S835" s="197"/>
      <c r="T835" s="197"/>
      <c r="U835" s="197"/>
      <c r="V835" s="197"/>
      <c r="W835" s="197"/>
      <c r="X835" s="197"/>
      <c r="Y835" s="197"/>
      <c r="Z835" s="197"/>
    </row>
    <row r="836" ht="15.75" customHeight="1">
      <c r="A836" s="180"/>
      <c r="B836" s="197"/>
      <c r="C836" s="152"/>
      <c r="D836" s="152"/>
      <c r="E836" s="152"/>
      <c r="F836" s="152"/>
      <c r="G836" s="197"/>
      <c r="H836" s="169"/>
      <c r="I836" s="152"/>
      <c r="J836" s="50"/>
      <c r="K836" s="50"/>
      <c r="L836" s="50"/>
      <c r="M836" s="50"/>
      <c r="N836" s="152"/>
      <c r="O836" s="197"/>
      <c r="P836" s="197"/>
      <c r="Q836" s="197"/>
      <c r="R836" s="197"/>
      <c r="S836" s="197"/>
      <c r="T836" s="197"/>
      <c r="U836" s="197"/>
      <c r="V836" s="197"/>
      <c r="W836" s="197"/>
      <c r="X836" s="197"/>
      <c r="Y836" s="197"/>
      <c r="Z836" s="197"/>
    </row>
    <row r="837" ht="15.75" customHeight="1">
      <c r="A837" s="180"/>
      <c r="B837" s="197"/>
      <c r="C837" s="197"/>
      <c r="D837" s="152"/>
      <c r="E837" s="152"/>
      <c r="F837" s="152"/>
      <c r="G837" s="197"/>
      <c r="H837" s="197"/>
      <c r="I837" s="152"/>
      <c r="J837" s="50"/>
      <c r="K837" s="50"/>
      <c r="L837" s="50"/>
      <c r="M837" s="50"/>
      <c r="N837" s="152"/>
      <c r="O837" s="197"/>
      <c r="P837" s="197"/>
      <c r="Q837" s="197"/>
      <c r="R837" s="197"/>
      <c r="S837" s="197"/>
      <c r="T837" s="197"/>
      <c r="U837" s="197"/>
      <c r="V837" s="197"/>
      <c r="W837" s="197"/>
      <c r="X837" s="197"/>
      <c r="Y837" s="197"/>
      <c r="Z837" s="197"/>
    </row>
    <row r="838" ht="15.75" customHeight="1">
      <c r="A838" s="180"/>
      <c r="B838" s="197"/>
      <c r="C838" s="152"/>
      <c r="D838" s="152"/>
      <c r="E838" s="152"/>
      <c r="F838" s="152"/>
      <c r="G838" s="197"/>
      <c r="H838" s="169"/>
      <c r="I838" s="152"/>
      <c r="J838" s="50"/>
      <c r="K838" s="50"/>
      <c r="L838" s="50"/>
      <c r="M838" s="50"/>
      <c r="N838" s="152"/>
      <c r="O838" s="197"/>
      <c r="P838" s="197"/>
      <c r="Q838" s="197"/>
      <c r="R838" s="197"/>
      <c r="S838" s="197"/>
      <c r="T838" s="197"/>
      <c r="U838" s="197"/>
      <c r="V838" s="197"/>
      <c r="W838" s="197"/>
      <c r="X838" s="197"/>
      <c r="Y838" s="197"/>
      <c r="Z838" s="197"/>
    </row>
    <row r="839" ht="15.75" customHeight="1">
      <c r="A839" s="180"/>
      <c r="B839" s="197"/>
      <c r="C839" s="152"/>
      <c r="D839" s="152"/>
      <c r="E839" s="152"/>
      <c r="F839" s="152"/>
      <c r="G839" s="197"/>
      <c r="H839" s="197"/>
      <c r="I839" s="152"/>
      <c r="J839" s="50"/>
      <c r="K839" s="50"/>
      <c r="L839" s="50"/>
      <c r="M839" s="50"/>
      <c r="N839" s="152"/>
      <c r="O839" s="197"/>
      <c r="P839" s="197"/>
      <c r="Q839" s="197"/>
      <c r="R839" s="197"/>
      <c r="S839" s="197"/>
      <c r="T839" s="197"/>
      <c r="U839" s="197"/>
      <c r="V839" s="197"/>
      <c r="W839" s="197"/>
      <c r="X839" s="197"/>
      <c r="Y839" s="197"/>
      <c r="Z839" s="197"/>
    </row>
    <row r="840" ht="15.75" customHeight="1">
      <c r="A840" s="180"/>
      <c r="B840" s="197"/>
      <c r="C840" s="152"/>
      <c r="D840" s="152"/>
      <c r="E840" s="152"/>
      <c r="F840" s="152"/>
      <c r="G840" s="197"/>
      <c r="H840" s="169"/>
      <c r="I840" s="152"/>
      <c r="J840" s="50"/>
      <c r="K840" s="50"/>
      <c r="L840" s="50"/>
      <c r="M840" s="50"/>
      <c r="N840" s="152"/>
      <c r="O840" s="197"/>
      <c r="P840" s="197"/>
      <c r="Q840" s="197"/>
      <c r="R840" s="197"/>
      <c r="S840" s="197"/>
      <c r="T840" s="197"/>
      <c r="U840" s="197"/>
      <c r="V840" s="197"/>
      <c r="W840" s="197"/>
      <c r="X840" s="197"/>
      <c r="Y840" s="197"/>
      <c r="Z840" s="197"/>
    </row>
    <row r="841" ht="15.75" customHeight="1">
      <c r="A841" s="180"/>
      <c r="B841" s="197"/>
      <c r="C841" s="152"/>
      <c r="D841" s="152"/>
      <c r="E841" s="152"/>
      <c r="F841" s="152"/>
      <c r="G841" s="197"/>
      <c r="H841" s="197"/>
      <c r="I841" s="152"/>
      <c r="J841" s="50"/>
      <c r="K841" s="50"/>
      <c r="L841" s="50"/>
      <c r="M841" s="50"/>
      <c r="N841" s="152"/>
      <c r="O841" s="197"/>
      <c r="P841" s="197"/>
      <c r="Q841" s="197"/>
      <c r="R841" s="197"/>
      <c r="S841" s="197"/>
      <c r="T841" s="197"/>
      <c r="U841" s="197"/>
      <c r="V841" s="197"/>
      <c r="W841" s="197"/>
      <c r="X841" s="197"/>
      <c r="Y841" s="197"/>
      <c r="Z841" s="197"/>
    </row>
    <row r="842" ht="15.75" customHeight="1">
      <c r="A842" s="180"/>
      <c r="B842" s="197"/>
      <c r="C842" s="197"/>
      <c r="D842" s="152"/>
      <c r="E842" s="152"/>
      <c r="F842" s="152"/>
      <c r="G842" s="197"/>
      <c r="H842" s="169"/>
      <c r="I842" s="152"/>
      <c r="J842" s="50"/>
      <c r="K842" s="50"/>
      <c r="L842" s="50"/>
      <c r="M842" s="50"/>
      <c r="N842" s="152"/>
      <c r="O842" s="197"/>
      <c r="P842" s="197"/>
      <c r="Q842" s="197"/>
      <c r="R842" s="197"/>
      <c r="S842" s="197"/>
      <c r="T842" s="197"/>
      <c r="U842" s="197"/>
      <c r="V842" s="197"/>
      <c r="W842" s="197"/>
      <c r="X842" s="197"/>
      <c r="Y842" s="197"/>
      <c r="Z842" s="197"/>
    </row>
    <row r="843" ht="15.75" customHeight="1">
      <c r="A843" s="180"/>
      <c r="B843" s="197"/>
      <c r="C843" s="152"/>
      <c r="D843" s="152"/>
      <c r="E843" s="152"/>
      <c r="F843" s="152"/>
      <c r="G843" s="197"/>
      <c r="H843" s="169"/>
      <c r="I843" s="152"/>
      <c r="J843" s="50"/>
      <c r="K843" s="50"/>
      <c r="L843" s="50"/>
      <c r="M843" s="50"/>
      <c r="N843" s="152"/>
      <c r="O843" s="197"/>
      <c r="P843" s="197"/>
      <c r="Q843" s="197"/>
      <c r="R843" s="197"/>
      <c r="S843" s="197"/>
      <c r="T843" s="197"/>
      <c r="U843" s="197"/>
      <c r="V843" s="197"/>
      <c r="W843" s="197"/>
      <c r="X843" s="197"/>
      <c r="Y843" s="197"/>
      <c r="Z843" s="197"/>
    </row>
    <row r="844" ht="15.75" customHeight="1">
      <c r="A844" s="180"/>
      <c r="B844" s="197"/>
      <c r="C844" s="197"/>
      <c r="D844" s="152"/>
      <c r="E844" s="152"/>
      <c r="F844" s="152"/>
      <c r="G844" s="197"/>
      <c r="H844" s="169"/>
      <c r="I844" s="152"/>
      <c r="J844" s="50"/>
      <c r="K844" s="50"/>
      <c r="L844" s="50"/>
      <c r="M844" s="50"/>
      <c r="N844" s="152"/>
      <c r="O844" s="197"/>
      <c r="P844" s="197"/>
      <c r="Q844" s="197"/>
      <c r="R844" s="197"/>
      <c r="S844" s="197"/>
      <c r="T844" s="197"/>
      <c r="U844" s="197"/>
      <c r="V844" s="197"/>
      <c r="W844" s="197"/>
      <c r="X844" s="197"/>
      <c r="Y844" s="197"/>
      <c r="Z844" s="197"/>
    </row>
    <row r="845" ht="15.75" customHeight="1">
      <c r="A845" s="180"/>
      <c r="B845" s="197"/>
      <c r="C845" s="152"/>
      <c r="D845" s="152"/>
      <c r="E845" s="152"/>
      <c r="F845" s="152"/>
      <c r="G845" s="197"/>
      <c r="H845" s="197"/>
      <c r="I845" s="152"/>
      <c r="J845" s="50"/>
      <c r="K845" s="50"/>
      <c r="L845" s="50"/>
      <c r="M845" s="50"/>
      <c r="N845" s="152"/>
      <c r="O845" s="197"/>
      <c r="P845" s="197"/>
      <c r="Q845" s="197"/>
      <c r="R845" s="197"/>
      <c r="S845" s="197"/>
      <c r="T845" s="197"/>
      <c r="U845" s="197"/>
      <c r="V845" s="197"/>
      <c r="W845" s="197"/>
      <c r="X845" s="197"/>
      <c r="Y845" s="197"/>
      <c r="Z845" s="197"/>
    </row>
    <row r="846" ht="15.75" customHeight="1">
      <c r="A846" s="180"/>
      <c r="B846" s="197"/>
      <c r="C846" s="152"/>
      <c r="D846" s="152"/>
      <c r="E846" s="152"/>
      <c r="F846" s="152"/>
      <c r="G846" s="197"/>
      <c r="H846" s="197"/>
      <c r="I846" s="152"/>
      <c r="J846" s="50"/>
      <c r="K846" s="50"/>
      <c r="L846" s="50"/>
      <c r="M846" s="50"/>
      <c r="N846" s="152"/>
      <c r="O846" s="197"/>
      <c r="P846" s="197"/>
      <c r="Q846" s="197"/>
      <c r="R846" s="197"/>
      <c r="S846" s="197"/>
      <c r="T846" s="197"/>
      <c r="U846" s="197"/>
      <c r="V846" s="197"/>
      <c r="W846" s="197"/>
      <c r="X846" s="197"/>
      <c r="Y846" s="197"/>
      <c r="Z846" s="197"/>
    </row>
    <row r="847" ht="15.75" customHeight="1">
      <c r="A847" s="180"/>
      <c r="B847" s="197"/>
      <c r="C847" s="152"/>
      <c r="D847" s="152"/>
      <c r="E847" s="152"/>
      <c r="F847" s="152"/>
      <c r="G847" s="197"/>
      <c r="H847" s="169"/>
      <c r="I847" s="152"/>
      <c r="J847" s="50"/>
      <c r="K847" s="50"/>
      <c r="L847" s="50"/>
      <c r="M847" s="50"/>
      <c r="N847" s="152"/>
      <c r="O847" s="197"/>
      <c r="P847" s="197"/>
      <c r="Q847" s="197"/>
      <c r="R847" s="197"/>
      <c r="S847" s="197"/>
      <c r="T847" s="197"/>
      <c r="U847" s="197"/>
      <c r="V847" s="197"/>
      <c r="W847" s="197"/>
      <c r="X847" s="197"/>
      <c r="Y847" s="197"/>
      <c r="Z847" s="197"/>
    </row>
    <row r="848" ht="15.75" customHeight="1">
      <c r="A848" s="180"/>
      <c r="B848" s="197"/>
      <c r="C848" s="152"/>
      <c r="D848" s="152"/>
      <c r="E848" s="152"/>
      <c r="F848" s="152"/>
      <c r="G848" s="197"/>
      <c r="H848" s="197"/>
      <c r="I848" s="152"/>
      <c r="J848" s="50"/>
      <c r="K848" s="50"/>
      <c r="L848" s="50"/>
      <c r="M848" s="50"/>
      <c r="N848" s="152"/>
      <c r="O848" s="197"/>
      <c r="P848" s="197"/>
      <c r="Q848" s="197"/>
      <c r="R848" s="197"/>
      <c r="S848" s="197"/>
      <c r="T848" s="197"/>
      <c r="U848" s="197"/>
      <c r="V848" s="197"/>
      <c r="W848" s="197"/>
      <c r="X848" s="197"/>
      <c r="Y848" s="197"/>
      <c r="Z848" s="197"/>
    </row>
    <row r="849" ht="15.75" customHeight="1">
      <c r="A849" s="180"/>
      <c r="B849" s="197"/>
      <c r="C849" s="152"/>
      <c r="D849" s="152"/>
      <c r="E849" s="152"/>
      <c r="F849" s="152"/>
      <c r="G849" s="197"/>
      <c r="H849" s="197"/>
      <c r="I849" s="152"/>
      <c r="J849" s="50"/>
      <c r="K849" s="50"/>
      <c r="L849" s="50"/>
      <c r="M849" s="50"/>
      <c r="N849" s="152"/>
      <c r="O849" s="197"/>
      <c r="P849" s="197"/>
      <c r="Q849" s="197"/>
      <c r="R849" s="197"/>
      <c r="S849" s="197"/>
      <c r="T849" s="197"/>
      <c r="U849" s="197"/>
      <c r="V849" s="197"/>
      <c r="W849" s="197"/>
      <c r="X849" s="197"/>
      <c r="Y849" s="197"/>
      <c r="Z849" s="197"/>
    </row>
    <row r="850" ht="15.75" customHeight="1">
      <c r="A850" s="180"/>
      <c r="B850" s="197"/>
      <c r="C850" s="152"/>
      <c r="D850" s="152"/>
      <c r="E850" s="152"/>
      <c r="F850" s="152"/>
      <c r="G850" s="197"/>
      <c r="H850" s="197"/>
      <c r="I850" s="152"/>
      <c r="J850" s="50"/>
      <c r="K850" s="50"/>
      <c r="L850" s="50"/>
      <c r="M850" s="50"/>
      <c r="N850" s="152"/>
      <c r="O850" s="197"/>
      <c r="P850" s="197"/>
      <c r="Q850" s="197"/>
      <c r="R850" s="197"/>
      <c r="S850" s="197"/>
      <c r="T850" s="197"/>
      <c r="U850" s="197"/>
      <c r="V850" s="197"/>
      <c r="W850" s="197"/>
      <c r="X850" s="197"/>
      <c r="Y850" s="197"/>
      <c r="Z850" s="197"/>
    </row>
    <row r="851" ht="15.75" customHeight="1">
      <c r="A851" s="180"/>
      <c r="B851" s="197"/>
      <c r="C851" s="197"/>
      <c r="D851" s="152"/>
      <c r="E851" s="152"/>
      <c r="F851" s="152"/>
      <c r="G851" s="197"/>
      <c r="H851" s="197"/>
      <c r="I851" s="152"/>
      <c r="J851" s="50"/>
      <c r="K851" s="50"/>
      <c r="L851" s="50"/>
      <c r="M851" s="50"/>
      <c r="N851" s="152"/>
      <c r="O851" s="197"/>
      <c r="P851" s="197"/>
      <c r="Q851" s="197"/>
      <c r="R851" s="197"/>
      <c r="S851" s="197"/>
      <c r="T851" s="197"/>
      <c r="U851" s="197"/>
      <c r="V851" s="197"/>
      <c r="W851" s="197"/>
      <c r="X851" s="197"/>
      <c r="Y851" s="197"/>
      <c r="Z851" s="197"/>
    </row>
    <row r="852" ht="15.75" customHeight="1">
      <c r="A852" s="180"/>
      <c r="B852" s="197"/>
      <c r="C852" s="152"/>
      <c r="D852" s="152"/>
      <c r="E852" s="152"/>
      <c r="F852" s="152"/>
      <c r="G852" s="197"/>
      <c r="H852" s="169"/>
      <c r="I852" s="152"/>
      <c r="J852" s="50"/>
      <c r="K852" s="50"/>
      <c r="L852" s="50"/>
      <c r="M852" s="50"/>
      <c r="N852" s="152"/>
      <c r="O852" s="197"/>
      <c r="P852" s="197"/>
      <c r="Q852" s="197"/>
      <c r="R852" s="197"/>
      <c r="S852" s="197"/>
      <c r="T852" s="197"/>
      <c r="U852" s="197"/>
      <c r="V852" s="197"/>
      <c r="W852" s="197"/>
      <c r="X852" s="197"/>
      <c r="Y852" s="197"/>
      <c r="Z852" s="197"/>
    </row>
    <row r="853" ht="15.75" customHeight="1">
      <c r="A853" s="180"/>
      <c r="B853" s="197"/>
      <c r="C853" s="152"/>
      <c r="D853" s="152"/>
      <c r="E853" s="152"/>
      <c r="F853" s="152"/>
      <c r="G853" s="197"/>
      <c r="H853" s="169"/>
      <c r="I853" s="152"/>
      <c r="J853" s="50"/>
      <c r="K853" s="50"/>
      <c r="L853" s="50"/>
      <c r="M853" s="50"/>
      <c r="N853" s="152"/>
      <c r="O853" s="197"/>
      <c r="P853" s="197"/>
      <c r="Q853" s="197"/>
      <c r="R853" s="197"/>
      <c r="S853" s="197"/>
      <c r="T853" s="197"/>
      <c r="U853" s="197"/>
      <c r="V853" s="197"/>
      <c r="W853" s="197"/>
      <c r="X853" s="197"/>
      <c r="Y853" s="197"/>
      <c r="Z853" s="197"/>
    </row>
    <row r="854" ht="15.75" customHeight="1">
      <c r="A854" s="180"/>
      <c r="B854" s="197"/>
      <c r="C854" s="152"/>
      <c r="D854" s="152"/>
      <c r="E854" s="152"/>
      <c r="F854" s="152"/>
      <c r="G854" s="197"/>
      <c r="H854" s="169"/>
      <c r="I854" s="152"/>
      <c r="J854" s="50"/>
      <c r="K854" s="50"/>
      <c r="L854" s="50"/>
      <c r="M854" s="50"/>
      <c r="N854" s="152"/>
      <c r="O854" s="197"/>
      <c r="P854" s="197"/>
      <c r="Q854" s="197"/>
      <c r="R854" s="197"/>
      <c r="S854" s="197"/>
      <c r="T854" s="197"/>
      <c r="U854" s="197"/>
      <c r="V854" s="197"/>
      <c r="W854" s="197"/>
      <c r="X854" s="197"/>
      <c r="Y854" s="197"/>
      <c r="Z854" s="197"/>
    </row>
    <row r="855" ht="15.75" customHeight="1">
      <c r="A855" s="180"/>
      <c r="B855" s="197"/>
      <c r="C855" s="152"/>
      <c r="D855" s="152"/>
      <c r="E855" s="152"/>
      <c r="F855" s="152"/>
      <c r="G855" s="197"/>
      <c r="H855" s="169"/>
      <c r="I855" s="152"/>
      <c r="J855" s="50"/>
      <c r="K855" s="50"/>
      <c r="L855" s="50"/>
      <c r="M855" s="50"/>
      <c r="N855" s="152"/>
      <c r="O855" s="197"/>
      <c r="P855" s="197"/>
      <c r="Q855" s="197"/>
      <c r="R855" s="197"/>
      <c r="S855" s="197"/>
      <c r="T855" s="197"/>
      <c r="U855" s="197"/>
      <c r="V855" s="197"/>
      <c r="W855" s="197"/>
      <c r="X855" s="197"/>
      <c r="Y855" s="197"/>
      <c r="Z855" s="197"/>
    </row>
    <row r="856" ht="15.75" customHeight="1">
      <c r="A856" s="180"/>
      <c r="B856" s="197"/>
      <c r="C856" s="152"/>
      <c r="D856" s="152"/>
      <c r="E856" s="152"/>
      <c r="F856" s="152"/>
      <c r="G856" s="197"/>
      <c r="H856" s="197"/>
      <c r="I856" s="152"/>
      <c r="J856" s="50"/>
      <c r="K856" s="50"/>
      <c r="L856" s="50"/>
      <c r="M856" s="50"/>
      <c r="N856" s="152"/>
      <c r="O856" s="197"/>
      <c r="P856" s="197"/>
      <c r="Q856" s="197"/>
      <c r="R856" s="197"/>
      <c r="S856" s="197"/>
      <c r="T856" s="197"/>
      <c r="U856" s="197"/>
      <c r="V856" s="197"/>
      <c r="W856" s="197"/>
      <c r="X856" s="197"/>
      <c r="Y856" s="197"/>
      <c r="Z856" s="197"/>
    </row>
    <row r="857" ht="15.75" customHeight="1">
      <c r="A857" s="180"/>
      <c r="B857" s="197"/>
      <c r="C857" s="152"/>
      <c r="D857" s="152"/>
      <c r="E857" s="152"/>
      <c r="F857" s="152"/>
      <c r="G857" s="197"/>
      <c r="H857" s="197"/>
      <c r="I857" s="152"/>
      <c r="J857" s="50"/>
      <c r="K857" s="50"/>
      <c r="L857" s="50"/>
      <c r="M857" s="50"/>
      <c r="N857" s="152"/>
      <c r="O857" s="197"/>
      <c r="P857" s="197"/>
      <c r="Q857" s="197"/>
      <c r="R857" s="197"/>
      <c r="S857" s="197"/>
      <c r="T857" s="197"/>
      <c r="U857" s="197"/>
      <c r="V857" s="197"/>
      <c r="W857" s="197"/>
      <c r="X857" s="197"/>
      <c r="Y857" s="197"/>
      <c r="Z857" s="197"/>
    </row>
    <row r="858" ht="15.75" customHeight="1">
      <c r="A858" s="180"/>
      <c r="B858" s="197"/>
      <c r="C858" s="197"/>
      <c r="D858" s="152"/>
      <c r="E858" s="152"/>
      <c r="F858" s="152"/>
      <c r="G858" s="197"/>
      <c r="H858" s="197"/>
      <c r="I858" s="152"/>
      <c r="J858" s="50"/>
      <c r="K858" s="50"/>
      <c r="L858" s="50"/>
      <c r="M858" s="50"/>
      <c r="N858" s="152"/>
      <c r="O858" s="197"/>
      <c r="P858" s="197"/>
      <c r="Q858" s="197"/>
      <c r="R858" s="197"/>
      <c r="S858" s="197"/>
      <c r="T858" s="197"/>
      <c r="U858" s="197"/>
      <c r="V858" s="197"/>
      <c r="W858" s="197"/>
      <c r="X858" s="197"/>
      <c r="Y858" s="197"/>
      <c r="Z858" s="197"/>
    </row>
    <row r="859" ht="15.75" customHeight="1">
      <c r="A859" s="180"/>
      <c r="B859" s="197"/>
      <c r="C859" s="152"/>
      <c r="D859" s="152"/>
      <c r="E859" s="152"/>
      <c r="F859" s="152"/>
      <c r="G859" s="197"/>
      <c r="H859" s="197"/>
      <c r="I859" s="152"/>
      <c r="J859" s="50"/>
      <c r="K859" s="50"/>
      <c r="L859" s="50"/>
      <c r="M859" s="50"/>
      <c r="N859" s="152"/>
      <c r="O859" s="197"/>
      <c r="P859" s="197"/>
      <c r="Q859" s="197"/>
      <c r="R859" s="197"/>
      <c r="S859" s="197"/>
      <c r="T859" s="197"/>
      <c r="U859" s="197"/>
      <c r="V859" s="197"/>
      <c r="W859" s="197"/>
      <c r="X859" s="197"/>
      <c r="Y859" s="197"/>
      <c r="Z859" s="197"/>
    </row>
    <row r="860" ht="15.75" customHeight="1">
      <c r="A860" s="180"/>
      <c r="B860" s="197"/>
      <c r="C860" s="152"/>
      <c r="D860" s="152"/>
      <c r="E860" s="152"/>
      <c r="F860" s="152"/>
      <c r="G860" s="197"/>
      <c r="H860" s="197"/>
      <c r="I860" s="152"/>
      <c r="J860" s="50"/>
      <c r="K860" s="50"/>
      <c r="L860" s="50"/>
      <c r="M860" s="50"/>
      <c r="N860" s="152"/>
      <c r="O860" s="197"/>
      <c r="P860" s="197"/>
      <c r="Q860" s="197"/>
      <c r="R860" s="197"/>
      <c r="S860" s="197"/>
      <c r="T860" s="197"/>
      <c r="U860" s="197"/>
      <c r="V860" s="197"/>
      <c r="W860" s="197"/>
      <c r="X860" s="197"/>
      <c r="Y860" s="197"/>
      <c r="Z860" s="197"/>
    </row>
    <row r="861" ht="15.75" customHeight="1">
      <c r="A861" s="180"/>
      <c r="B861" s="197"/>
      <c r="C861" s="152"/>
      <c r="D861" s="152"/>
      <c r="E861" s="152"/>
      <c r="F861" s="152"/>
      <c r="G861" s="197"/>
      <c r="H861" s="197"/>
      <c r="I861" s="152"/>
      <c r="J861" s="50"/>
      <c r="K861" s="50"/>
      <c r="L861" s="50"/>
      <c r="M861" s="50"/>
      <c r="N861" s="152"/>
      <c r="O861" s="197"/>
      <c r="P861" s="197"/>
      <c r="Q861" s="197"/>
      <c r="R861" s="197"/>
      <c r="S861" s="197"/>
      <c r="T861" s="197"/>
      <c r="U861" s="197"/>
      <c r="V861" s="197"/>
      <c r="W861" s="197"/>
      <c r="X861" s="197"/>
      <c r="Y861" s="197"/>
      <c r="Z861" s="197"/>
    </row>
    <row r="862" ht="15.75" customHeight="1">
      <c r="A862" s="180"/>
      <c r="B862" s="197"/>
      <c r="C862" s="197"/>
      <c r="D862" s="152"/>
      <c r="E862" s="152"/>
      <c r="F862" s="152"/>
      <c r="G862" s="197"/>
      <c r="H862" s="169"/>
      <c r="I862" s="152"/>
      <c r="J862" s="50"/>
      <c r="K862" s="50"/>
      <c r="L862" s="50"/>
      <c r="M862" s="50"/>
      <c r="N862" s="152"/>
      <c r="O862" s="197"/>
      <c r="P862" s="197"/>
      <c r="Q862" s="197"/>
      <c r="R862" s="197"/>
      <c r="S862" s="197"/>
      <c r="T862" s="197"/>
      <c r="U862" s="197"/>
      <c r="V862" s="197"/>
      <c r="W862" s="197"/>
      <c r="X862" s="197"/>
      <c r="Y862" s="197"/>
      <c r="Z862" s="197"/>
    </row>
    <row r="863" ht="15.75" customHeight="1">
      <c r="A863" s="180"/>
      <c r="B863" s="197"/>
      <c r="C863" s="152"/>
      <c r="D863" s="152"/>
      <c r="E863" s="152"/>
      <c r="F863" s="152"/>
      <c r="G863" s="197"/>
      <c r="H863" s="197"/>
      <c r="I863" s="152"/>
      <c r="J863" s="50"/>
      <c r="K863" s="50"/>
      <c r="L863" s="50"/>
      <c r="M863" s="50"/>
      <c r="N863" s="152"/>
      <c r="O863" s="197"/>
      <c r="P863" s="197"/>
      <c r="Q863" s="197"/>
      <c r="R863" s="197"/>
      <c r="S863" s="197"/>
      <c r="T863" s="197"/>
      <c r="U863" s="197"/>
      <c r="V863" s="197"/>
      <c r="W863" s="197"/>
      <c r="X863" s="197"/>
      <c r="Y863" s="197"/>
      <c r="Z863" s="197"/>
    </row>
    <row r="864" ht="15.75" customHeight="1">
      <c r="A864" s="180"/>
      <c r="B864" s="197"/>
      <c r="C864" s="152"/>
      <c r="D864" s="152"/>
      <c r="E864" s="152"/>
      <c r="F864" s="152"/>
      <c r="G864" s="197"/>
      <c r="H864" s="197"/>
      <c r="I864" s="152"/>
      <c r="J864" s="50"/>
      <c r="K864" s="50"/>
      <c r="L864" s="50"/>
      <c r="M864" s="50"/>
      <c r="N864" s="152"/>
      <c r="O864" s="197"/>
      <c r="P864" s="197"/>
      <c r="Q864" s="197"/>
      <c r="R864" s="197"/>
      <c r="S864" s="197"/>
      <c r="T864" s="197"/>
      <c r="U864" s="197"/>
      <c r="V864" s="197"/>
      <c r="W864" s="197"/>
      <c r="X864" s="197"/>
      <c r="Y864" s="197"/>
      <c r="Z864" s="197"/>
    </row>
    <row r="865" ht="15.75" customHeight="1">
      <c r="A865" s="180"/>
      <c r="B865" s="197"/>
      <c r="C865" s="152"/>
      <c r="D865" s="152"/>
      <c r="E865" s="152"/>
      <c r="F865" s="152"/>
      <c r="G865" s="197"/>
      <c r="H865" s="197"/>
      <c r="I865" s="152"/>
      <c r="J865" s="50"/>
      <c r="K865" s="50"/>
      <c r="L865" s="50"/>
      <c r="M865" s="50"/>
      <c r="N865" s="152"/>
      <c r="O865" s="197"/>
      <c r="P865" s="197"/>
      <c r="Q865" s="197"/>
      <c r="R865" s="197"/>
      <c r="S865" s="197"/>
      <c r="T865" s="197"/>
      <c r="U865" s="197"/>
      <c r="V865" s="197"/>
      <c r="W865" s="197"/>
      <c r="X865" s="197"/>
      <c r="Y865" s="197"/>
      <c r="Z865" s="197"/>
    </row>
    <row r="866" ht="15.75" customHeight="1">
      <c r="A866" s="180"/>
      <c r="B866" s="197"/>
      <c r="C866" s="152"/>
      <c r="D866" s="152"/>
      <c r="E866" s="152"/>
      <c r="F866" s="152"/>
      <c r="G866" s="197"/>
      <c r="H866" s="197"/>
      <c r="I866" s="152"/>
      <c r="J866" s="50"/>
      <c r="K866" s="50"/>
      <c r="L866" s="50"/>
      <c r="M866" s="50"/>
      <c r="N866" s="152"/>
      <c r="O866" s="197"/>
      <c r="P866" s="197"/>
      <c r="Q866" s="197"/>
      <c r="R866" s="197"/>
      <c r="S866" s="197"/>
      <c r="T866" s="197"/>
      <c r="U866" s="197"/>
      <c r="V866" s="197"/>
      <c r="W866" s="197"/>
      <c r="X866" s="197"/>
      <c r="Y866" s="197"/>
      <c r="Z866" s="197"/>
    </row>
    <row r="867" ht="15.75" customHeight="1">
      <c r="A867" s="180"/>
      <c r="B867" s="197"/>
      <c r="C867" s="152"/>
      <c r="D867" s="152"/>
      <c r="E867" s="152"/>
      <c r="F867" s="152"/>
      <c r="G867" s="197"/>
      <c r="H867" s="197"/>
      <c r="I867" s="152"/>
      <c r="J867" s="50"/>
      <c r="K867" s="50"/>
      <c r="L867" s="50"/>
      <c r="M867" s="50"/>
      <c r="N867" s="152"/>
      <c r="O867" s="197"/>
      <c r="P867" s="197"/>
      <c r="Q867" s="197"/>
      <c r="R867" s="197"/>
      <c r="S867" s="197"/>
      <c r="T867" s="197"/>
      <c r="U867" s="197"/>
      <c r="V867" s="197"/>
      <c r="W867" s="197"/>
      <c r="X867" s="197"/>
      <c r="Y867" s="197"/>
      <c r="Z867" s="197"/>
    </row>
    <row r="868" ht="15.75" customHeight="1">
      <c r="A868" s="180"/>
      <c r="B868" s="197"/>
      <c r="C868" s="152"/>
      <c r="D868" s="152"/>
      <c r="E868" s="152"/>
      <c r="F868" s="152"/>
      <c r="G868" s="197"/>
      <c r="H868" s="197"/>
      <c r="I868" s="152"/>
      <c r="J868" s="50"/>
      <c r="K868" s="50"/>
      <c r="L868" s="50"/>
      <c r="M868" s="50"/>
      <c r="N868" s="152"/>
      <c r="O868" s="197"/>
      <c r="P868" s="197"/>
      <c r="Q868" s="197"/>
      <c r="R868" s="197"/>
      <c r="S868" s="197"/>
      <c r="T868" s="197"/>
      <c r="U868" s="197"/>
      <c r="V868" s="197"/>
      <c r="W868" s="197"/>
      <c r="X868" s="197"/>
      <c r="Y868" s="197"/>
      <c r="Z868" s="197"/>
    </row>
    <row r="869" ht="15.75" customHeight="1">
      <c r="A869" s="180"/>
      <c r="B869" s="197"/>
      <c r="C869" s="152"/>
      <c r="D869" s="152"/>
      <c r="E869" s="152"/>
      <c r="F869" s="152"/>
      <c r="G869" s="197"/>
      <c r="H869" s="197"/>
      <c r="I869" s="152"/>
      <c r="J869" s="50"/>
      <c r="K869" s="50"/>
      <c r="L869" s="50"/>
      <c r="M869" s="50"/>
      <c r="N869" s="152"/>
      <c r="O869" s="197"/>
      <c r="P869" s="197"/>
      <c r="Q869" s="197"/>
      <c r="R869" s="197"/>
      <c r="S869" s="197"/>
      <c r="T869" s="197"/>
      <c r="U869" s="197"/>
      <c r="V869" s="197"/>
      <c r="W869" s="197"/>
      <c r="X869" s="197"/>
      <c r="Y869" s="197"/>
      <c r="Z869" s="197"/>
    </row>
    <row r="870" ht="15.75" customHeight="1">
      <c r="A870" s="180"/>
      <c r="B870" s="197"/>
      <c r="C870" s="152"/>
      <c r="D870" s="152"/>
      <c r="E870" s="152"/>
      <c r="F870" s="152"/>
      <c r="G870" s="197"/>
      <c r="H870" s="197"/>
      <c r="I870" s="152"/>
      <c r="J870" s="50"/>
      <c r="K870" s="50"/>
      <c r="L870" s="50"/>
      <c r="M870" s="50"/>
      <c r="N870" s="152"/>
      <c r="O870" s="197"/>
      <c r="P870" s="197"/>
      <c r="Q870" s="197"/>
      <c r="R870" s="197"/>
      <c r="S870" s="197"/>
      <c r="T870" s="197"/>
      <c r="U870" s="197"/>
      <c r="V870" s="197"/>
      <c r="W870" s="197"/>
      <c r="X870" s="197"/>
      <c r="Y870" s="197"/>
      <c r="Z870" s="197"/>
    </row>
    <row r="871" ht="15.75" customHeight="1">
      <c r="A871" s="180"/>
      <c r="B871" s="197"/>
      <c r="C871" s="152"/>
      <c r="D871" s="152"/>
      <c r="E871" s="152"/>
      <c r="F871" s="152"/>
      <c r="G871" s="197"/>
      <c r="H871" s="169"/>
      <c r="I871" s="152"/>
      <c r="J871" s="50"/>
      <c r="K871" s="50"/>
      <c r="L871" s="50"/>
      <c r="M871" s="50"/>
      <c r="N871" s="152"/>
      <c r="O871" s="197"/>
      <c r="P871" s="197"/>
      <c r="Q871" s="197"/>
      <c r="R871" s="197"/>
      <c r="S871" s="197"/>
      <c r="T871" s="197"/>
      <c r="U871" s="197"/>
      <c r="V871" s="197"/>
      <c r="W871" s="197"/>
      <c r="X871" s="197"/>
      <c r="Y871" s="197"/>
      <c r="Z871" s="197"/>
    </row>
    <row r="872" ht="15.75" customHeight="1">
      <c r="A872" s="180"/>
      <c r="B872" s="197"/>
      <c r="C872" s="152"/>
      <c r="D872" s="152"/>
      <c r="E872" s="152"/>
      <c r="F872" s="152"/>
      <c r="G872" s="197"/>
      <c r="H872" s="197"/>
      <c r="I872" s="152"/>
      <c r="J872" s="50"/>
      <c r="K872" s="50"/>
      <c r="L872" s="50"/>
      <c r="M872" s="50"/>
      <c r="N872" s="152"/>
      <c r="O872" s="197"/>
      <c r="P872" s="197"/>
      <c r="Q872" s="197"/>
      <c r="R872" s="197"/>
      <c r="S872" s="197"/>
      <c r="T872" s="197"/>
      <c r="U872" s="197"/>
      <c r="V872" s="197"/>
      <c r="W872" s="197"/>
      <c r="X872" s="197"/>
      <c r="Y872" s="197"/>
      <c r="Z872" s="197"/>
    </row>
    <row r="873" ht="15.75" customHeight="1">
      <c r="A873" s="180"/>
      <c r="B873" s="197"/>
      <c r="C873" s="152"/>
      <c r="D873" s="152"/>
      <c r="E873" s="152"/>
      <c r="F873" s="152"/>
      <c r="G873" s="197"/>
      <c r="H873" s="197"/>
      <c r="I873" s="152"/>
      <c r="J873" s="50"/>
      <c r="K873" s="50"/>
      <c r="L873" s="50"/>
      <c r="M873" s="50"/>
      <c r="N873" s="152"/>
      <c r="O873" s="197"/>
      <c r="P873" s="197"/>
      <c r="Q873" s="197"/>
      <c r="R873" s="197"/>
      <c r="S873" s="197"/>
      <c r="T873" s="197"/>
      <c r="U873" s="197"/>
      <c r="V873" s="197"/>
      <c r="W873" s="197"/>
      <c r="X873" s="197"/>
      <c r="Y873" s="197"/>
      <c r="Z873" s="197"/>
    </row>
    <row r="874" ht="15.75" customHeight="1">
      <c r="A874" s="180"/>
      <c r="B874" s="197"/>
      <c r="C874" s="197"/>
      <c r="D874" s="152"/>
      <c r="E874" s="152"/>
      <c r="F874" s="152"/>
      <c r="G874" s="197"/>
      <c r="H874" s="169"/>
      <c r="I874" s="152"/>
      <c r="J874" s="50"/>
      <c r="K874" s="50"/>
      <c r="L874" s="50"/>
      <c r="M874" s="50"/>
      <c r="N874" s="152"/>
      <c r="O874" s="197"/>
      <c r="P874" s="197"/>
      <c r="Q874" s="197"/>
      <c r="R874" s="197"/>
      <c r="S874" s="197"/>
      <c r="T874" s="197"/>
      <c r="U874" s="197"/>
      <c r="V874" s="197"/>
      <c r="W874" s="197"/>
      <c r="X874" s="197"/>
      <c r="Y874" s="197"/>
      <c r="Z874" s="197"/>
    </row>
    <row r="875" ht="15.75" customHeight="1">
      <c r="A875" s="180"/>
      <c r="B875" s="197"/>
      <c r="C875" s="152"/>
      <c r="D875" s="152"/>
      <c r="E875" s="152"/>
      <c r="F875" s="152"/>
      <c r="G875" s="197"/>
      <c r="H875" s="197"/>
      <c r="I875" s="152"/>
      <c r="J875" s="50"/>
      <c r="K875" s="50"/>
      <c r="L875" s="50"/>
      <c r="M875" s="50"/>
      <c r="N875" s="152"/>
      <c r="O875" s="197"/>
      <c r="P875" s="197"/>
      <c r="Q875" s="197"/>
      <c r="R875" s="197"/>
      <c r="S875" s="197"/>
      <c r="T875" s="197"/>
      <c r="U875" s="197"/>
      <c r="V875" s="197"/>
      <c r="W875" s="197"/>
      <c r="X875" s="197"/>
      <c r="Y875" s="197"/>
      <c r="Z875" s="197"/>
    </row>
    <row r="876" ht="15.75" customHeight="1">
      <c r="A876" s="180"/>
      <c r="B876" s="197"/>
      <c r="C876" s="152"/>
      <c r="D876" s="152"/>
      <c r="E876" s="152"/>
      <c r="F876" s="152"/>
      <c r="G876" s="197"/>
      <c r="H876" s="197"/>
      <c r="I876" s="152"/>
      <c r="J876" s="50"/>
      <c r="K876" s="50"/>
      <c r="L876" s="50"/>
      <c r="M876" s="50"/>
      <c r="N876" s="152"/>
      <c r="O876" s="197"/>
      <c r="P876" s="197"/>
      <c r="Q876" s="197"/>
      <c r="R876" s="197"/>
      <c r="S876" s="197"/>
      <c r="T876" s="197"/>
      <c r="U876" s="197"/>
      <c r="V876" s="197"/>
      <c r="W876" s="197"/>
      <c r="X876" s="197"/>
      <c r="Y876" s="197"/>
      <c r="Z876" s="197"/>
    </row>
    <row r="877" ht="15.75" customHeight="1">
      <c r="A877" s="180"/>
      <c r="B877" s="197"/>
      <c r="C877" s="152"/>
      <c r="D877" s="152"/>
      <c r="E877" s="152"/>
      <c r="F877" s="152"/>
      <c r="G877" s="197"/>
      <c r="H877" s="197"/>
      <c r="I877" s="152"/>
      <c r="J877" s="50"/>
      <c r="K877" s="50"/>
      <c r="L877" s="50"/>
      <c r="M877" s="50"/>
      <c r="N877" s="152"/>
      <c r="O877" s="197"/>
      <c r="P877" s="197"/>
      <c r="Q877" s="197"/>
      <c r="R877" s="197"/>
      <c r="S877" s="197"/>
      <c r="T877" s="197"/>
      <c r="U877" s="197"/>
      <c r="V877" s="197"/>
      <c r="W877" s="197"/>
      <c r="X877" s="197"/>
      <c r="Y877" s="197"/>
      <c r="Z877" s="197"/>
    </row>
    <row r="878" ht="15.75" customHeight="1">
      <c r="A878" s="180"/>
      <c r="B878" s="197"/>
      <c r="C878" s="152"/>
      <c r="D878" s="152"/>
      <c r="E878" s="152"/>
      <c r="F878" s="152"/>
      <c r="G878" s="197"/>
      <c r="H878" s="169"/>
      <c r="I878" s="152"/>
      <c r="J878" s="50"/>
      <c r="K878" s="50"/>
      <c r="L878" s="50"/>
      <c r="M878" s="50"/>
      <c r="N878" s="152"/>
      <c r="O878" s="197"/>
      <c r="P878" s="197"/>
      <c r="Q878" s="197"/>
      <c r="R878" s="197"/>
      <c r="S878" s="197"/>
      <c r="T878" s="197"/>
      <c r="U878" s="197"/>
      <c r="V878" s="197"/>
      <c r="W878" s="197"/>
      <c r="X878" s="197"/>
      <c r="Y878" s="197"/>
      <c r="Z878" s="197"/>
    </row>
    <row r="879" ht="15.75" customHeight="1">
      <c r="A879" s="180"/>
      <c r="B879" s="197"/>
      <c r="C879" s="197"/>
      <c r="D879" s="152"/>
      <c r="E879" s="152"/>
      <c r="F879" s="152"/>
      <c r="G879" s="197"/>
      <c r="H879" s="197"/>
      <c r="I879" s="152"/>
      <c r="J879" s="50"/>
      <c r="K879" s="50"/>
      <c r="L879" s="50"/>
      <c r="M879" s="50"/>
      <c r="N879" s="152"/>
      <c r="O879" s="197"/>
      <c r="P879" s="197"/>
      <c r="Q879" s="197"/>
      <c r="R879" s="197"/>
      <c r="S879" s="197"/>
      <c r="T879" s="197"/>
      <c r="U879" s="197"/>
      <c r="V879" s="197"/>
      <c r="W879" s="197"/>
      <c r="X879" s="197"/>
      <c r="Y879" s="197"/>
      <c r="Z879" s="197"/>
    </row>
    <row r="880" ht="15.75" customHeight="1">
      <c r="A880" s="180"/>
      <c r="B880" s="197"/>
      <c r="C880" s="197"/>
      <c r="D880" s="152"/>
      <c r="E880" s="152"/>
      <c r="F880" s="152"/>
      <c r="G880" s="197"/>
      <c r="H880" s="197"/>
      <c r="I880" s="152"/>
      <c r="J880" s="50"/>
      <c r="K880" s="50"/>
      <c r="L880" s="50"/>
      <c r="M880" s="50"/>
      <c r="N880" s="152"/>
      <c r="O880" s="197"/>
      <c r="P880" s="197"/>
      <c r="Q880" s="197"/>
      <c r="R880" s="197"/>
      <c r="S880" s="197"/>
      <c r="T880" s="197"/>
      <c r="U880" s="197"/>
      <c r="V880" s="197"/>
      <c r="W880" s="197"/>
      <c r="X880" s="197"/>
      <c r="Y880" s="197"/>
      <c r="Z880" s="197"/>
    </row>
    <row r="881" ht="15.75" customHeight="1">
      <c r="A881" s="180"/>
      <c r="B881" s="197"/>
      <c r="C881" s="152"/>
      <c r="D881" s="152"/>
      <c r="E881" s="152"/>
      <c r="F881" s="152"/>
      <c r="G881" s="197"/>
      <c r="H881" s="169"/>
      <c r="I881" s="152"/>
      <c r="J881" s="50"/>
      <c r="K881" s="50"/>
      <c r="L881" s="50"/>
      <c r="M881" s="50"/>
      <c r="N881" s="152"/>
      <c r="O881" s="197"/>
      <c r="P881" s="197"/>
      <c r="Q881" s="197"/>
      <c r="R881" s="197"/>
      <c r="S881" s="197"/>
      <c r="T881" s="197"/>
      <c r="U881" s="197"/>
      <c r="V881" s="197"/>
      <c r="W881" s="197"/>
      <c r="X881" s="197"/>
      <c r="Y881" s="197"/>
      <c r="Z881" s="197"/>
    </row>
    <row r="882" ht="15.75" customHeight="1">
      <c r="A882" s="180"/>
      <c r="B882" s="197"/>
      <c r="C882" s="152"/>
      <c r="D882" s="152"/>
      <c r="E882" s="152"/>
      <c r="F882" s="152"/>
      <c r="G882" s="197"/>
      <c r="H882" s="197"/>
      <c r="I882" s="152"/>
      <c r="J882" s="50"/>
      <c r="K882" s="50"/>
      <c r="L882" s="50"/>
      <c r="M882" s="50"/>
      <c r="N882" s="152"/>
      <c r="O882" s="197"/>
      <c r="P882" s="197"/>
      <c r="Q882" s="197"/>
      <c r="R882" s="197"/>
      <c r="S882" s="197"/>
      <c r="T882" s="197"/>
      <c r="U882" s="197"/>
      <c r="V882" s="197"/>
      <c r="W882" s="197"/>
      <c r="X882" s="197"/>
      <c r="Y882" s="197"/>
      <c r="Z882" s="197"/>
    </row>
    <row r="883" ht="15.75" customHeight="1">
      <c r="A883" s="180"/>
      <c r="B883" s="197"/>
      <c r="C883" s="152"/>
      <c r="D883" s="152"/>
      <c r="E883" s="152"/>
      <c r="F883" s="152"/>
      <c r="G883" s="197"/>
      <c r="H883" s="197"/>
      <c r="I883" s="152"/>
      <c r="J883" s="50"/>
      <c r="K883" s="50"/>
      <c r="L883" s="50"/>
      <c r="M883" s="50"/>
      <c r="N883" s="152"/>
      <c r="O883" s="197"/>
      <c r="P883" s="197"/>
      <c r="Q883" s="197"/>
      <c r="R883" s="197"/>
      <c r="S883" s="197"/>
      <c r="T883" s="197"/>
      <c r="U883" s="197"/>
      <c r="V883" s="197"/>
      <c r="W883" s="197"/>
      <c r="X883" s="197"/>
      <c r="Y883" s="197"/>
      <c r="Z883" s="197"/>
    </row>
    <row r="884" ht="15.75" customHeight="1">
      <c r="A884" s="180"/>
      <c r="B884" s="197"/>
      <c r="C884" s="197"/>
      <c r="D884" s="152"/>
      <c r="E884" s="152"/>
      <c r="F884" s="152"/>
      <c r="G884" s="197"/>
      <c r="H884" s="169"/>
      <c r="I884" s="152"/>
      <c r="J884" s="50"/>
      <c r="K884" s="50"/>
      <c r="L884" s="50"/>
      <c r="M884" s="50"/>
      <c r="N884" s="152"/>
      <c r="O884" s="197"/>
      <c r="P884" s="197"/>
      <c r="Q884" s="197"/>
      <c r="R884" s="197"/>
      <c r="S884" s="197"/>
      <c r="T884" s="197"/>
      <c r="U884" s="197"/>
      <c r="V884" s="197"/>
      <c r="W884" s="197"/>
      <c r="X884" s="197"/>
      <c r="Y884" s="197"/>
      <c r="Z884" s="197"/>
    </row>
    <row r="885" ht="15.75" customHeight="1">
      <c r="A885" s="180"/>
      <c r="B885" s="197"/>
      <c r="C885" s="152"/>
      <c r="D885" s="152"/>
      <c r="E885" s="152"/>
      <c r="F885" s="152"/>
      <c r="G885" s="197"/>
      <c r="H885" s="197"/>
      <c r="I885" s="152"/>
      <c r="J885" s="50"/>
      <c r="K885" s="50"/>
      <c r="L885" s="50"/>
      <c r="M885" s="50"/>
      <c r="N885" s="152"/>
      <c r="O885" s="197"/>
      <c r="P885" s="197"/>
      <c r="Q885" s="197"/>
      <c r="R885" s="197"/>
      <c r="S885" s="197"/>
      <c r="T885" s="197"/>
      <c r="U885" s="197"/>
      <c r="V885" s="197"/>
      <c r="W885" s="197"/>
      <c r="X885" s="197"/>
      <c r="Y885" s="197"/>
      <c r="Z885" s="197"/>
    </row>
    <row r="886" ht="15.75" customHeight="1">
      <c r="A886" s="180"/>
      <c r="B886" s="197"/>
      <c r="C886" s="152"/>
      <c r="D886" s="152"/>
      <c r="E886" s="152"/>
      <c r="F886" s="152"/>
      <c r="G886" s="197"/>
      <c r="H886" s="197"/>
      <c r="I886" s="152"/>
      <c r="J886" s="50"/>
      <c r="K886" s="50"/>
      <c r="L886" s="50"/>
      <c r="M886" s="50"/>
      <c r="N886" s="152"/>
      <c r="O886" s="197"/>
      <c r="P886" s="197"/>
      <c r="Q886" s="197"/>
      <c r="R886" s="197"/>
      <c r="S886" s="197"/>
      <c r="T886" s="197"/>
      <c r="U886" s="197"/>
      <c r="V886" s="197"/>
      <c r="W886" s="197"/>
      <c r="X886" s="197"/>
      <c r="Y886" s="197"/>
      <c r="Z886" s="197"/>
    </row>
    <row r="887" ht="15.75" customHeight="1">
      <c r="A887" s="180"/>
      <c r="B887" s="197"/>
      <c r="C887" s="152"/>
      <c r="D887" s="152"/>
      <c r="E887" s="152"/>
      <c r="F887" s="152"/>
      <c r="G887" s="197"/>
      <c r="H887" s="169"/>
      <c r="I887" s="152"/>
      <c r="J887" s="50"/>
      <c r="K887" s="50"/>
      <c r="L887" s="50"/>
      <c r="M887" s="50"/>
      <c r="N887" s="152"/>
      <c r="O887" s="197"/>
      <c r="P887" s="197"/>
      <c r="Q887" s="197"/>
      <c r="R887" s="197"/>
      <c r="S887" s="197"/>
      <c r="T887" s="197"/>
      <c r="U887" s="197"/>
      <c r="V887" s="197"/>
      <c r="W887" s="197"/>
      <c r="X887" s="197"/>
      <c r="Y887" s="197"/>
      <c r="Z887" s="197"/>
    </row>
    <row r="888" ht="15.75" customHeight="1">
      <c r="A888" s="180"/>
      <c r="B888" s="197"/>
      <c r="C888" s="197"/>
      <c r="D888" s="152"/>
      <c r="E888" s="152"/>
      <c r="F888" s="152"/>
      <c r="G888" s="197"/>
      <c r="H888" s="169"/>
      <c r="I888" s="152"/>
      <c r="J888" s="50"/>
      <c r="K888" s="50"/>
      <c r="L888" s="50"/>
      <c r="M888" s="50"/>
      <c r="N888" s="152"/>
      <c r="O888" s="197"/>
      <c r="P888" s="197"/>
      <c r="Q888" s="197"/>
      <c r="R888" s="197"/>
      <c r="S888" s="197"/>
      <c r="T888" s="197"/>
      <c r="U888" s="197"/>
      <c r="V888" s="197"/>
      <c r="W888" s="197"/>
      <c r="X888" s="197"/>
      <c r="Y888" s="197"/>
      <c r="Z888" s="197"/>
    </row>
    <row r="889" ht="15.75" customHeight="1">
      <c r="A889" s="180"/>
      <c r="B889" s="197"/>
      <c r="C889" s="152"/>
      <c r="D889" s="152"/>
      <c r="E889" s="152"/>
      <c r="F889" s="152"/>
      <c r="G889" s="197"/>
      <c r="H889" s="169"/>
      <c r="I889" s="152"/>
      <c r="J889" s="50"/>
      <c r="K889" s="50"/>
      <c r="L889" s="50"/>
      <c r="M889" s="50"/>
      <c r="N889" s="152"/>
      <c r="O889" s="197"/>
      <c r="P889" s="197"/>
      <c r="Q889" s="197"/>
      <c r="R889" s="197"/>
      <c r="S889" s="197"/>
      <c r="T889" s="197"/>
      <c r="U889" s="197"/>
      <c r="V889" s="197"/>
      <c r="W889" s="197"/>
      <c r="X889" s="197"/>
      <c r="Y889" s="197"/>
      <c r="Z889" s="197"/>
    </row>
    <row r="890" ht="15.75" customHeight="1">
      <c r="A890" s="180"/>
      <c r="B890" s="197"/>
      <c r="C890" s="152"/>
      <c r="D890" s="152"/>
      <c r="E890" s="152"/>
      <c r="F890" s="152"/>
      <c r="G890" s="197"/>
      <c r="H890" s="197"/>
      <c r="I890" s="152"/>
      <c r="J890" s="50"/>
      <c r="K890" s="50"/>
      <c r="L890" s="50"/>
      <c r="M890" s="50"/>
      <c r="N890" s="152"/>
      <c r="O890" s="197"/>
      <c r="P890" s="197"/>
      <c r="Q890" s="197"/>
      <c r="R890" s="197"/>
      <c r="S890" s="197"/>
      <c r="T890" s="197"/>
      <c r="U890" s="197"/>
      <c r="V890" s="197"/>
      <c r="W890" s="197"/>
      <c r="X890" s="197"/>
      <c r="Y890" s="197"/>
      <c r="Z890" s="197"/>
    </row>
    <row r="891" ht="15.75" customHeight="1">
      <c r="A891" s="180"/>
      <c r="B891" s="197"/>
      <c r="C891" s="197"/>
      <c r="D891" s="152"/>
      <c r="E891" s="152"/>
      <c r="F891" s="152"/>
      <c r="G891" s="197"/>
      <c r="H891" s="169"/>
      <c r="I891" s="152"/>
      <c r="J891" s="50"/>
      <c r="K891" s="50"/>
      <c r="L891" s="50"/>
      <c r="M891" s="50"/>
      <c r="N891" s="152"/>
      <c r="O891" s="197"/>
      <c r="P891" s="197"/>
      <c r="Q891" s="197"/>
      <c r="R891" s="197"/>
      <c r="S891" s="197"/>
      <c r="T891" s="197"/>
      <c r="U891" s="197"/>
      <c r="V891" s="197"/>
      <c r="W891" s="197"/>
      <c r="X891" s="197"/>
      <c r="Y891" s="197"/>
      <c r="Z891" s="197"/>
    </row>
    <row r="892" ht="15.75" customHeight="1">
      <c r="A892" s="180"/>
      <c r="B892" s="197"/>
      <c r="C892" s="152"/>
      <c r="D892" s="152"/>
      <c r="E892" s="152"/>
      <c r="F892" s="152"/>
      <c r="G892" s="197"/>
      <c r="H892" s="197"/>
      <c r="I892" s="152"/>
      <c r="J892" s="50"/>
      <c r="K892" s="50"/>
      <c r="L892" s="50"/>
      <c r="M892" s="50"/>
      <c r="N892" s="152"/>
      <c r="O892" s="197"/>
      <c r="P892" s="197"/>
      <c r="Q892" s="197"/>
      <c r="R892" s="197"/>
      <c r="S892" s="197"/>
      <c r="T892" s="197"/>
      <c r="U892" s="197"/>
      <c r="V892" s="197"/>
      <c r="W892" s="197"/>
      <c r="X892" s="197"/>
      <c r="Y892" s="197"/>
      <c r="Z892" s="197"/>
    </row>
    <row r="893" ht="15.75" customHeight="1">
      <c r="A893" s="180"/>
      <c r="B893" s="197"/>
      <c r="C893" s="152"/>
      <c r="D893" s="152"/>
      <c r="E893" s="152"/>
      <c r="F893" s="152"/>
      <c r="G893" s="197"/>
      <c r="H893" s="197"/>
      <c r="I893" s="152"/>
      <c r="J893" s="50"/>
      <c r="K893" s="50"/>
      <c r="L893" s="50"/>
      <c r="M893" s="50"/>
      <c r="N893" s="152"/>
      <c r="O893" s="197"/>
      <c r="P893" s="197"/>
      <c r="Q893" s="197"/>
      <c r="R893" s="197"/>
      <c r="S893" s="197"/>
      <c r="T893" s="197"/>
      <c r="U893" s="197"/>
      <c r="V893" s="197"/>
      <c r="W893" s="197"/>
      <c r="X893" s="197"/>
      <c r="Y893" s="197"/>
      <c r="Z893" s="197"/>
    </row>
    <row r="894" ht="15.75" customHeight="1">
      <c r="A894" s="180"/>
      <c r="B894" s="197"/>
      <c r="C894" s="152"/>
      <c r="D894" s="152"/>
      <c r="E894" s="152"/>
      <c r="F894" s="152"/>
      <c r="G894" s="197"/>
      <c r="H894" s="197"/>
      <c r="I894" s="152"/>
      <c r="J894" s="50"/>
      <c r="K894" s="50"/>
      <c r="L894" s="50"/>
      <c r="M894" s="50"/>
      <c r="N894" s="152"/>
      <c r="O894" s="197"/>
      <c r="P894" s="197"/>
      <c r="Q894" s="197"/>
      <c r="R894" s="197"/>
      <c r="S894" s="197"/>
      <c r="T894" s="197"/>
      <c r="U894" s="197"/>
      <c r="V894" s="197"/>
      <c r="W894" s="197"/>
      <c r="X894" s="197"/>
      <c r="Y894" s="197"/>
      <c r="Z894" s="197"/>
    </row>
    <row r="895" ht="15.75" customHeight="1">
      <c r="A895" s="180"/>
      <c r="B895" s="197"/>
      <c r="C895" s="152"/>
      <c r="D895" s="152"/>
      <c r="E895" s="152"/>
      <c r="F895" s="152"/>
      <c r="G895" s="197"/>
      <c r="H895" s="169"/>
      <c r="I895" s="152"/>
      <c r="J895" s="50"/>
      <c r="K895" s="50"/>
      <c r="L895" s="50"/>
      <c r="M895" s="50"/>
      <c r="N895" s="152"/>
      <c r="O895" s="197"/>
      <c r="P895" s="197"/>
      <c r="Q895" s="197"/>
      <c r="R895" s="197"/>
      <c r="S895" s="197"/>
      <c r="T895" s="197"/>
      <c r="U895" s="197"/>
      <c r="V895" s="197"/>
      <c r="W895" s="197"/>
      <c r="X895" s="197"/>
      <c r="Y895" s="197"/>
      <c r="Z895" s="197"/>
    </row>
    <row r="896" ht="15.75" customHeight="1">
      <c r="A896" s="180"/>
      <c r="B896" s="197"/>
      <c r="C896" s="197"/>
      <c r="D896" s="152"/>
      <c r="E896" s="152"/>
      <c r="F896" s="152"/>
      <c r="G896" s="197"/>
      <c r="H896" s="197"/>
      <c r="I896" s="152"/>
      <c r="J896" s="50"/>
      <c r="K896" s="50"/>
      <c r="L896" s="50"/>
      <c r="M896" s="50"/>
      <c r="N896" s="152"/>
      <c r="O896" s="197"/>
      <c r="P896" s="197"/>
      <c r="Q896" s="197"/>
      <c r="R896" s="197"/>
      <c r="S896" s="197"/>
      <c r="T896" s="197"/>
      <c r="U896" s="197"/>
      <c r="V896" s="197"/>
      <c r="W896" s="197"/>
      <c r="X896" s="197"/>
      <c r="Y896" s="197"/>
      <c r="Z896" s="197"/>
    </row>
    <row r="897" ht="15.75" customHeight="1">
      <c r="A897" s="180"/>
      <c r="B897" s="197"/>
      <c r="C897" s="152"/>
      <c r="D897" s="152"/>
      <c r="E897" s="152"/>
      <c r="F897" s="152"/>
      <c r="G897" s="197"/>
      <c r="H897" s="197"/>
      <c r="I897" s="152"/>
      <c r="J897" s="50"/>
      <c r="K897" s="50"/>
      <c r="L897" s="50"/>
      <c r="M897" s="50"/>
      <c r="N897" s="152"/>
      <c r="O897" s="197"/>
      <c r="P897" s="197"/>
      <c r="Q897" s="197"/>
      <c r="R897" s="197"/>
      <c r="S897" s="197"/>
      <c r="T897" s="197"/>
      <c r="U897" s="197"/>
      <c r="V897" s="197"/>
      <c r="W897" s="197"/>
      <c r="X897" s="197"/>
      <c r="Y897" s="197"/>
      <c r="Z897" s="197"/>
    </row>
    <row r="898" ht="15.75" customHeight="1">
      <c r="A898" s="180"/>
      <c r="B898" s="197"/>
      <c r="C898" s="152"/>
      <c r="D898" s="152"/>
      <c r="E898" s="152"/>
      <c r="F898" s="152"/>
      <c r="G898" s="197"/>
      <c r="H898" s="169"/>
      <c r="I898" s="152"/>
      <c r="J898" s="50"/>
      <c r="K898" s="50"/>
      <c r="L898" s="50"/>
      <c r="M898" s="50"/>
      <c r="N898" s="152"/>
      <c r="O898" s="197"/>
      <c r="P898" s="197"/>
      <c r="Q898" s="197"/>
      <c r="R898" s="197"/>
      <c r="S898" s="197"/>
      <c r="T898" s="197"/>
      <c r="U898" s="197"/>
      <c r="V898" s="197"/>
      <c r="W898" s="197"/>
      <c r="X898" s="197"/>
      <c r="Y898" s="197"/>
      <c r="Z898" s="197"/>
    </row>
    <row r="899" ht="15.75" customHeight="1">
      <c r="A899" s="180"/>
      <c r="B899" s="197"/>
      <c r="C899" s="152"/>
      <c r="D899" s="152"/>
      <c r="E899" s="152"/>
      <c r="F899" s="152"/>
      <c r="G899" s="197"/>
      <c r="H899" s="197"/>
      <c r="I899" s="152"/>
      <c r="J899" s="50"/>
      <c r="K899" s="50"/>
      <c r="L899" s="50"/>
      <c r="M899" s="50"/>
      <c r="N899" s="152"/>
      <c r="O899" s="197"/>
      <c r="P899" s="197"/>
      <c r="Q899" s="197"/>
      <c r="R899" s="197"/>
      <c r="S899" s="197"/>
      <c r="T899" s="197"/>
      <c r="U899" s="197"/>
      <c r="V899" s="197"/>
      <c r="W899" s="197"/>
      <c r="X899" s="197"/>
      <c r="Y899" s="197"/>
      <c r="Z899" s="197"/>
    </row>
    <row r="900" ht="15.75" customHeight="1">
      <c r="A900" s="180"/>
      <c r="B900" s="197"/>
      <c r="C900" s="152"/>
      <c r="D900" s="152"/>
      <c r="E900" s="152"/>
      <c r="F900" s="152"/>
      <c r="G900" s="197"/>
      <c r="H900" s="197"/>
      <c r="I900" s="152"/>
      <c r="J900" s="50"/>
      <c r="K900" s="50"/>
      <c r="L900" s="50"/>
      <c r="M900" s="50"/>
      <c r="N900" s="152"/>
      <c r="O900" s="197"/>
      <c r="P900" s="197"/>
      <c r="Q900" s="197"/>
      <c r="R900" s="197"/>
      <c r="S900" s="197"/>
      <c r="T900" s="197"/>
      <c r="U900" s="197"/>
      <c r="V900" s="197"/>
      <c r="W900" s="197"/>
      <c r="X900" s="197"/>
      <c r="Y900" s="197"/>
      <c r="Z900" s="197"/>
    </row>
    <row r="901" ht="15.75" customHeight="1">
      <c r="A901" s="180"/>
      <c r="B901" s="197"/>
      <c r="C901" s="152"/>
      <c r="D901" s="152"/>
      <c r="E901" s="152"/>
      <c r="F901" s="152"/>
      <c r="G901" s="197"/>
      <c r="H901" s="197"/>
      <c r="I901" s="152"/>
      <c r="J901" s="50"/>
      <c r="K901" s="50"/>
      <c r="L901" s="50"/>
      <c r="M901" s="50"/>
      <c r="N901" s="152"/>
      <c r="O901" s="197"/>
      <c r="P901" s="197"/>
      <c r="Q901" s="197"/>
      <c r="R901" s="197"/>
      <c r="S901" s="197"/>
      <c r="T901" s="197"/>
      <c r="U901" s="197"/>
      <c r="V901" s="197"/>
      <c r="W901" s="197"/>
      <c r="X901" s="197"/>
      <c r="Y901" s="197"/>
      <c r="Z901" s="197"/>
    </row>
    <row r="902" ht="15.75" customHeight="1">
      <c r="A902" s="180"/>
      <c r="B902" s="197"/>
      <c r="C902" s="152"/>
      <c r="D902" s="152"/>
      <c r="E902" s="152"/>
      <c r="F902" s="152"/>
      <c r="G902" s="197"/>
      <c r="H902" s="197"/>
      <c r="I902" s="152"/>
      <c r="J902" s="50"/>
      <c r="K902" s="50"/>
      <c r="L902" s="50"/>
      <c r="M902" s="50"/>
      <c r="N902" s="152"/>
      <c r="O902" s="197"/>
      <c r="P902" s="197"/>
      <c r="Q902" s="197"/>
      <c r="R902" s="197"/>
      <c r="S902" s="197"/>
      <c r="T902" s="197"/>
      <c r="U902" s="197"/>
      <c r="V902" s="197"/>
      <c r="W902" s="197"/>
      <c r="X902" s="197"/>
      <c r="Y902" s="197"/>
      <c r="Z902" s="197"/>
    </row>
    <row r="903" ht="15.75" customHeight="1">
      <c r="A903" s="180"/>
      <c r="B903" s="197"/>
      <c r="C903" s="197"/>
      <c r="D903" s="152"/>
      <c r="E903" s="152"/>
      <c r="F903" s="152"/>
      <c r="G903" s="197"/>
      <c r="H903" s="197"/>
      <c r="I903" s="152"/>
      <c r="J903" s="50"/>
      <c r="K903" s="50"/>
      <c r="L903" s="50"/>
      <c r="M903" s="50"/>
      <c r="N903" s="152"/>
      <c r="O903" s="197"/>
      <c r="P903" s="197"/>
      <c r="Q903" s="197"/>
      <c r="R903" s="197"/>
      <c r="S903" s="197"/>
      <c r="T903" s="197"/>
      <c r="U903" s="197"/>
      <c r="V903" s="197"/>
      <c r="W903" s="197"/>
      <c r="X903" s="197"/>
      <c r="Y903" s="197"/>
      <c r="Z903" s="197"/>
    </row>
    <row r="904" ht="15.75" customHeight="1">
      <c r="A904" s="180"/>
      <c r="B904" s="197"/>
      <c r="C904" s="152"/>
      <c r="D904" s="152"/>
      <c r="E904" s="152"/>
      <c r="F904" s="152"/>
      <c r="G904" s="197"/>
      <c r="H904" s="197"/>
      <c r="I904" s="152"/>
      <c r="J904" s="50"/>
      <c r="K904" s="50"/>
      <c r="L904" s="50"/>
      <c r="M904" s="50"/>
      <c r="N904" s="152"/>
      <c r="O904" s="197"/>
      <c r="P904" s="197"/>
      <c r="Q904" s="197"/>
      <c r="R904" s="197"/>
      <c r="S904" s="197"/>
      <c r="T904" s="197"/>
      <c r="U904" s="197"/>
      <c r="V904" s="197"/>
      <c r="W904" s="197"/>
      <c r="X904" s="197"/>
      <c r="Y904" s="197"/>
      <c r="Z904" s="197"/>
    </row>
    <row r="905" ht="15.75" customHeight="1">
      <c r="A905" s="180"/>
      <c r="B905" s="197"/>
      <c r="C905" s="197"/>
      <c r="D905" s="152"/>
      <c r="E905" s="152"/>
      <c r="F905" s="152"/>
      <c r="G905" s="197"/>
      <c r="H905" s="197"/>
      <c r="I905" s="152"/>
      <c r="J905" s="50"/>
      <c r="K905" s="50"/>
      <c r="L905" s="50"/>
      <c r="M905" s="50"/>
      <c r="N905" s="152"/>
      <c r="O905" s="197"/>
      <c r="P905" s="197"/>
      <c r="Q905" s="197"/>
      <c r="R905" s="197"/>
      <c r="S905" s="197"/>
      <c r="T905" s="197"/>
      <c r="U905" s="197"/>
      <c r="V905" s="197"/>
      <c r="W905" s="197"/>
      <c r="X905" s="197"/>
      <c r="Y905" s="197"/>
      <c r="Z905" s="197"/>
    </row>
    <row r="906" ht="15.75" customHeight="1">
      <c r="A906" s="180"/>
      <c r="B906" s="197"/>
      <c r="C906" s="152"/>
      <c r="D906" s="152"/>
      <c r="E906" s="152"/>
      <c r="F906" s="152"/>
      <c r="G906" s="197"/>
      <c r="H906" s="169"/>
      <c r="I906" s="152"/>
      <c r="J906" s="50"/>
      <c r="K906" s="50"/>
      <c r="L906" s="50"/>
      <c r="M906" s="50"/>
      <c r="N906" s="152"/>
      <c r="O906" s="197"/>
      <c r="P906" s="197"/>
      <c r="Q906" s="197"/>
      <c r="R906" s="197"/>
      <c r="S906" s="197"/>
      <c r="T906" s="197"/>
      <c r="U906" s="197"/>
      <c r="V906" s="197"/>
      <c r="W906" s="197"/>
      <c r="X906" s="197"/>
      <c r="Y906" s="197"/>
      <c r="Z906" s="197"/>
    </row>
    <row r="907" ht="15.75" customHeight="1">
      <c r="A907" s="180"/>
      <c r="B907" s="197"/>
      <c r="C907" s="152"/>
      <c r="D907" s="152"/>
      <c r="E907" s="152"/>
      <c r="F907" s="152"/>
      <c r="G907" s="197"/>
      <c r="H907" s="197"/>
      <c r="I907" s="152"/>
      <c r="J907" s="50"/>
      <c r="K907" s="50"/>
      <c r="L907" s="50"/>
      <c r="M907" s="50"/>
      <c r="N907" s="152"/>
      <c r="O907" s="197"/>
      <c r="P907" s="197"/>
      <c r="Q907" s="197"/>
      <c r="R907" s="197"/>
      <c r="S907" s="197"/>
      <c r="T907" s="197"/>
      <c r="U907" s="197"/>
      <c r="V907" s="197"/>
      <c r="W907" s="197"/>
      <c r="X907" s="197"/>
      <c r="Y907" s="197"/>
      <c r="Z907" s="197"/>
    </row>
    <row r="908" ht="15.75" customHeight="1">
      <c r="A908" s="180"/>
      <c r="B908" s="197"/>
      <c r="C908" s="197"/>
      <c r="D908" s="152"/>
      <c r="E908" s="152"/>
      <c r="F908" s="152"/>
      <c r="G908" s="197"/>
      <c r="H908" s="169"/>
      <c r="I908" s="152"/>
      <c r="J908" s="50"/>
      <c r="K908" s="50"/>
      <c r="L908" s="50"/>
      <c r="M908" s="50"/>
      <c r="N908" s="152"/>
      <c r="O908" s="197"/>
      <c r="P908" s="197"/>
      <c r="Q908" s="197"/>
      <c r="R908" s="197"/>
      <c r="S908" s="197"/>
      <c r="T908" s="197"/>
      <c r="U908" s="197"/>
      <c r="V908" s="197"/>
      <c r="W908" s="197"/>
      <c r="X908" s="197"/>
      <c r="Y908" s="197"/>
      <c r="Z908" s="197"/>
    </row>
    <row r="909" ht="15.75" customHeight="1">
      <c r="A909" s="180"/>
      <c r="B909" s="197"/>
      <c r="C909" s="197"/>
      <c r="D909" s="152"/>
      <c r="E909" s="152"/>
      <c r="F909" s="152"/>
      <c r="G909" s="197"/>
      <c r="H909" s="169"/>
      <c r="I909" s="152"/>
      <c r="J909" s="50"/>
      <c r="K909" s="50"/>
      <c r="L909" s="50"/>
      <c r="M909" s="50"/>
      <c r="N909" s="152"/>
      <c r="O909" s="197"/>
      <c r="P909" s="197"/>
      <c r="Q909" s="197"/>
      <c r="R909" s="197"/>
      <c r="S909" s="197"/>
      <c r="T909" s="197"/>
      <c r="U909" s="197"/>
      <c r="V909" s="197"/>
      <c r="W909" s="197"/>
      <c r="X909" s="197"/>
      <c r="Y909" s="197"/>
      <c r="Z909" s="197"/>
    </row>
    <row r="910" ht="15.75" customHeight="1">
      <c r="A910" s="180"/>
      <c r="B910" s="197"/>
      <c r="C910" s="152"/>
      <c r="D910" s="152"/>
      <c r="E910" s="152"/>
      <c r="F910" s="152"/>
      <c r="G910" s="197"/>
      <c r="H910" s="197"/>
      <c r="I910" s="152"/>
      <c r="J910" s="50"/>
      <c r="K910" s="50"/>
      <c r="L910" s="50"/>
      <c r="M910" s="50"/>
      <c r="N910" s="152"/>
      <c r="O910" s="197"/>
      <c r="P910" s="197"/>
      <c r="Q910" s="197"/>
      <c r="R910" s="197"/>
      <c r="S910" s="197"/>
      <c r="T910" s="197"/>
      <c r="U910" s="197"/>
      <c r="V910" s="197"/>
      <c r="W910" s="197"/>
      <c r="X910" s="197"/>
      <c r="Y910" s="197"/>
      <c r="Z910" s="197"/>
    </row>
    <row r="911" ht="15.75" customHeight="1">
      <c r="A911" s="180"/>
      <c r="B911" s="197"/>
      <c r="C911" s="152"/>
      <c r="D911" s="152"/>
      <c r="E911" s="152"/>
      <c r="F911" s="152"/>
      <c r="G911" s="197"/>
      <c r="H911" s="197"/>
      <c r="I911" s="152"/>
      <c r="J911" s="50"/>
      <c r="K911" s="50"/>
      <c r="L911" s="50"/>
      <c r="M911" s="50"/>
      <c r="N911" s="152"/>
      <c r="O911" s="197"/>
      <c r="P911" s="197"/>
      <c r="Q911" s="197"/>
      <c r="R911" s="197"/>
      <c r="S911" s="197"/>
      <c r="T911" s="197"/>
      <c r="U911" s="197"/>
      <c r="V911" s="197"/>
      <c r="W911" s="197"/>
      <c r="X911" s="197"/>
      <c r="Y911" s="197"/>
      <c r="Z911" s="197"/>
    </row>
    <row r="912" ht="15.75" customHeight="1">
      <c r="A912" s="180"/>
      <c r="B912" s="197"/>
      <c r="C912" s="152"/>
      <c r="D912" s="152"/>
      <c r="E912" s="152"/>
      <c r="F912" s="152"/>
      <c r="G912" s="197"/>
      <c r="H912" s="197"/>
      <c r="I912" s="152"/>
      <c r="J912" s="50"/>
      <c r="K912" s="50"/>
      <c r="L912" s="50"/>
      <c r="M912" s="50"/>
      <c r="N912" s="152"/>
      <c r="O912" s="197"/>
      <c r="P912" s="197"/>
      <c r="Q912" s="197"/>
      <c r="R912" s="197"/>
      <c r="S912" s="197"/>
      <c r="T912" s="197"/>
      <c r="U912" s="197"/>
      <c r="V912" s="197"/>
      <c r="W912" s="197"/>
      <c r="X912" s="197"/>
      <c r="Y912" s="197"/>
      <c r="Z912" s="197"/>
    </row>
    <row r="913" ht="15.75" customHeight="1">
      <c r="A913" s="180"/>
      <c r="B913" s="197"/>
      <c r="C913" s="152"/>
      <c r="D913" s="152"/>
      <c r="E913" s="152"/>
      <c r="F913" s="152"/>
      <c r="G913" s="197"/>
      <c r="H913" s="169"/>
      <c r="I913" s="152"/>
      <c r="J913" s="50"/>
      <c r="K913" s="50"/>
      <c r="L913" s="50"/>
      <c r="M913" s="50"/>
      <c r="N913" s="152"/>
      <c r="O913" s="197"/>
      <c r="P913" s="197"/>
      <c r="Q913" s="197"/>
      <c r="R913" s="197"/>
      <c r="S913" s="197"/>
      <c r="T913" s="197"/>
      <c r="U913" s="197"/>
      <c r="V913" s="197"/>
      <c r="W913" s="197"/>
      <c r="X913" s="197"/>
      <c r="Y913" s="197"/>
      <c r="Z913" s="197"/>
    </row>
    <row r="914" ht="15.75" customHeight="1">
      <c r="A914" s="180"/>
      <c r="B914" s="197"/>
      <c r="C914" s="197"/>
      <c r="D914" s="152"/>
      <c r="E914" s="152"/>
      <c r="F914" s="152"/>
      <c r="G914" s="197"/>
      <c r="H914" s="169"/>
      <c r="I914" s="152"/>
      <c r="J914" s="50"/>
      <c r="K914" s="50"/>
      <c r="L914" s="50"/>
      <c r="M914" s="50"/>
      <c r="N914" s="152"/>
      <c r="O914" s="197"/>
      <c r="P914" s="197"/>
      <c r="Q914" s="197"/>
      <c r="R914" s="197"/>
      <c r="S914" s="197"/>
      <c r="T914" s="197"/>
      <c r="U914" s="197"/>
      <c r="V914" s="197"/>
      <c r="W914" s="197"/>
      <c r="X914" s="197"/>
      <c r="Y914" s="197"/>
      <c r="Z914" s="197"/>
    </row>
    <row r="915" ht="15.75" customHeight="1">
      <c r="A915" s="180"/>
      <c r="B915" s="197"/>
      <c r="C915" s="152"/>
      <c r="D915" s="152"/>
      <c r="E915" s="152"/>
      <c r="F915" s="152"/>
      <c r="G915" s="197"/>
      <c r="H915" s="197"/>
      <c r="I915" s="152"/>
      <c r="J915" s="50"/>
      <c r="K915" s="50"/>
      <c r="L915" s="50"/>
      <c r="M915" s="50"/>
      <c r="N915" s="152"/>
      <c r="O915" s="197"/>
      <c r="P915" s="197"/>
      <c r="Q915" s="197"/>
      <c r="R915" s="197"/>
      <c r="S915" s="197"/>
      <c r="T915" s="197"/>
      <c r="U915" s="197"/>
      <c r="V915" s="197"/>
      <c r="W915" s="197"/>
      <c r="X915" s="197"/>
      <c r="Y915" s="197"/>
      <c r="Z915" s="197"/>
    </row>
    <row r="916" ht="15.75" customHeight="1">
      <c r="A916" s="180"/>
      <c r="B916" s="197"/>
      <c r="C916" s="152"/>
      <c r="D916" s="152"/>
      <c r="E916" s="152"/>
      <c r="F916" s="152"/>
      <c r="G916" s="197"/>
      <c r="H916" s="197"/>
      <c r="I916" s="152"/>
      <c r="J916" s="50"/>
      <c r="K916" s="50"/>
      <c r="L916" s="50"/>
      <c r="M916" s="50"/>
      <c r="N916" s="152"/>
      <c r="O916" s="197"/>
      <c r="P916" s="197"/>
      <c r="Q916" s="197"/>
      <c r="R916" s="197"/>
      <c r="S916" s="197"/>
      <c r="T916" s="197"/>
      <c r="U916" s="197"/>
      <c r="V916" s="197"/>
      <c r="W916" s="197"/>
      <c r="X916" s="197"/>
      <c r="Y916" s="197"/>
      <c r="Z916" s="197"/>
    </row>
    <row r="917" ht="15.75" customHeight="1">
      <c r="A917" s="180"/>
      <c r="B917" s="197"/>
      <c r="C917" s="152"/>
      <c r="D917" s="152"/>
      <c r="E917" s="152"/>
      <c r="F917" s="152"/>
      <c r="G917" s="197"/>
      <c r="H917" s="197"/>
      <c r="I917" s="152"/>
      <c r="J917" s="50"/>
      <c r="K917" s="50"/>
      <c r="L917" s="50"/>
      <c r="M917" s="50"/>
      <c r="N917" s="152"/>
      <c r="O917" s="197"/>
      <c r="P917" s="197"/>
      <c r="Q917" s="197"/>
      <c r="R917" s="197"/>
      <c r="S917" s="197"/>
      <c r="T917" s="197"/>
      <c r="U917" s="197"/>
      <c r="V917" s="197"/>
      <c r="W917" s="197"/>
      <c r="X917" s="197"/>
      <c r="Y917" s="197"/>
      <c r="Z917" s="197"/>
    </row>
    <row r="918" ht="15.75" customHeight="1">
      <c r="A918" s="180"/>
      <c r="B918" s="197"/>
      <c r="C918" s="197"/>
      <c r="D918" s="152"/>
      <c r="E918" s="152"/>
      <c r="F918" s="152"/>
      <c r="G918" s="197"/>
      <c r="H918" s="169"/>
      <c r="I918" s="152"/>
      <c r="J918" s="50"/>
      <c r="K918" s="50"/>
      <c r="L918" s="50"/>
      <c r="M918" s="50"/>
      <c r="N918" s="152"/>
      <c r="O918" s="197"/>
      <c r="P918" s="197"/>
      <c r="Q918" s="197"/>
      <c r="R918" s="197"/>
      <c r="S918" s="197"/>
      <c r="T918" s="197"/>
      <c r="U918" s="197"/>
      <c r="V918" s="197"/>
      <c r="W918" s="197"/>
      <c r="X918" s="197"/>
      <c r="Y918" s="197"/>
      <c r="Z918" s="197"/>
    </row>
    <row r="919" ht="15.75" customHeight="1">
      <c r="A919" s="180"/>
      <c r="B919" s="197"/>
      <c r="C919" s="197"/>
      <c r="D919" s="152"/>
      <c r="E919" s="152"/>
      <c r="F919" s="152"/>
      <c r="G919" s="197"/>
      <c r="H919" s="169"/>
      <c r="I919" s="152"/>
      <c r="J919" s="50"/>
      <c r="K919" s="50"/>
      <c r="L919" s="50"/>
      <c r="M919" s="50"/>
      <c r="N919" s="152"/>
      <c r="O919" s="197"/>
      <c r="P919" s="197"/>
      <c r="Q919" s="197"/>
      <c r="R919" s="197"/>
      <c r="S919" s="197"/>
      <c r="T919" s="197"/>
      <c r="U919" s="197"/>
      <c r="V919" s="197"/>
      <c r="W919" s="197"/>
      <c r="X919" s="197"/>
      <c r="Y919" s="197"/>
      <c r="Z919" s="197"/>
    </row>
    <row r="920" ht="15.75" customHeight="1">
      <c r="A920" s="180"/>
      <c r="B920" s="197"/>
      <c r="C920" s="152"/>
      <c r="D920" s="152"/>
      <c r="E920" s="152"/>
      <c r="F920" s="152"/>
      <c r="G920" s="197"/>
      <c r="H920" s="197"/>
      <c r="I920" s="152"/>
      <c r="J920" s="50"/>
      <c r="K920" s="50"/>
      <c r="L920" s="50"/>
      <c r="M920" s="50"/>
      <c r="N920" s="152"/>
      <c r="O920" s="197"/>
      <c r="P920" s="197"/>
      <c r="Q920" s="197"/>
      <c r="R920" s="197"/>
      <c r="S920" s="197"/>
      <c r="T920" s="197"/>
      <c r="U920" s="197"/>
      <c r="V920" s="197"/>
      <c r="W920" s="197"/>
      <c r="X920" s="197"/>
      <c r="Y920" s="197"/>
      <c r="Z920" s="197"/>
    </row>
    <row r="921" ht="15.75" customHeight="1">
      <c r="A921" s="180"/>
      <c r="B921" s="197"/>
      <c r="C921" s="152"/>
      <c r="D921" s="152"/>
      <c r="E921" s="152"/>
      <c r="F921" s="152"/>
      <c r="G921" s="197"/>
      <c r="H921" s="197"/>
      <c r="I921" s="152"/>
      <c r="J921" s="50"/>
      <c r="K921" s="50"/>
      <c r="L921" s="50"/>
      <c r="M921" s="50"/>
      <c r="N921" s="152"/>
      <c r="O921" s="197"/>
      <c r="P921" s="197"/>
      <c r="Q921" s="197"/>
      <c r="R921" s="197"/>
      <c r="S921" s="197"/>
      <c r="T921" s="197"/>
      <c r="U921" s="197"/>
      <c r="V921" s="197"/>
      <c r="W921" s="197"/>
      <c r="X921" s="197"/>
      <c r="Y921" s="197"/>
      <c r="Z921" s="197"/>
    </row>
    <row r="922" ht="15.75" customHeight="1">
      <c r="A922" s="180"/>
      <c r="B922" s="197"/>
      <c r="C922" s="197"/>
      <c r="D922" s="152"/>
      <c r="E922" s="152"/>
      <c r="F922" s="152"/>
      <c r="G922" s="197"/>
      <c r="H922" s="197"/>
      <c r="I922" s="152"/>
      <c r="J922" s="50"/>
      <c r="K922" s="50"/>
      <c r="L922" s="50"/>
      <c r="M922" s="50"/>
      <c r="N922" s="152"/>
      <c r="O922" s="197"/>
      <c r="P922" s="197"/>
      <c r="Q922" s="197"/>
      <c r="R922" s="197"/>
      <c r="S922" s="197"/>
      <c r="T922" s="197"/>
      <c r="U922" s="197"/>
      <c r="V922" s="197"/>
      <c r="W922" s="197"/>
      <c r="X922" s="197"/>
      <c r="Y922" s="197"/>
      <c r="Z922" s="197"/>
    </row>
    <row r="923" ht="15.75" customHeight="1">
      <c r="A923" s="180"/>
      <c r="B923" s="197"/>
      <c r="C923" s="152"/>
      <c r="D923" s="152"/>
      <c r="E923" s="152"/>
      <c r="F923" s="152"/>
      <c r="G923" s="197"/>
      <c r="H923" s="197"/>
      <c r="I923" s="152"/>
      <c r="J923" s="50"/>
      <c r="K923" s="50"/>
      <c r="L923" s="50"/>
      <c r="M923" s="50"/>
      <c r="N923" s="152"/>
      <c r="O923" s="197"/>
      <c r="P923" s="197"/>
      <c r="Q923" s="197"/>
      <c r="R923" s="197"/>
      <c r="S923" s="197"/>
      <c r="T923" s="197"/>
      <c r="U923" s="197"/>
      <c r="V923" s="197"/>
      <c r="W923" s="197"/>
      <c r="X923" s="197"/>
      <c r="Y923" s="197"/>
      <c r="Z923" s="197"/>
    </row>
    <row r="924" ht="15.75" customHeight="1">
      <c r="A924" s="180"/>
      <c r="B924" s="197"/>
      <c r="C924" s="152"/>
      <c r="D924" s="152"/>
      <c r="E924" s="152"/>
      <c r="F924" s="152"/>
      <c r="G924" s="197"/>
      <c r="H924" s="169"/>
      <c r="I924" s="152"/>
      <c r="J924" s="50"/>
      <c r="K924" s="50"/>
      <c r="L924" s="50"/>
      <c r="M924" s="50"/>
      <c r="N924" s="152"/>
      <c r="O924" s="197"/>
      <c r="P924" s="197"/>
      <c r="Q924" s="197"/>
      <c r="R924" s="197"/>
      <c r="S924" s="197"/>
      <c r="T924" s="197"/>
      <c r="U924" s="197"/>
      <c r="V924" s="197"/>
      <c r="W924" s="197"/>
      <c r="X924" s="197"/>
      <c r="Y924" s="197"/>
      <c r="Z924" s="197"/>
    </row>
    <row r="925" ht="15.75" customHeight="1">
      <c r="A925" s="180"/>
      <c r="B925" s="197"/>
      <c r="C925" s="197"/>
      <c r="D925" s="152"/>
      <c r="E925" s="152"/>
      <c r="F925" s="152"/>
      <c r="G925" s="197"/>
      <c r="H925" s="197"/>
      <c r="I925" s="152"/>
      <c r="J925" s="50"/>
      <c r="K925" s="50"/>
      <c r="L925" s="50"/>
      <c r="M925" s="50"/>
      <c r="N925" s="152"/>
      <c r="O925" s="197"/>
      <c r="P925" s="197"/>
      <c r="Q925" s="197"/>
      <c r="R925" s="197"/>
      <c r="S925" s="197"/>
      <c r="T925" s="197"/>
      <c r="U925" s="197"/>
      <c r="V925" s="197"/>
      <c r="W925" s="197"/>
      <c r="X925" s="197"/>
      <c r="Y925" s="197"/>
      <c r="Z925" s="197"/>
    </row>
    <row r="926" ht="15.75" customHeight="1">
      <c r="A926" s="180"/>
      <c r="B926" s="197"/>
      <c r="C926" s="152"/>
      <c r="D926" s="152"/>
      <c r="E926" s="152"/>
      <c r="F926" s="152"/>
      <c r="G926" s="197"/>
      <c r="H926" s="197"/>
      <c r="I926" s="152"/>
      <c r="J926" s="50"/>
      <c r="K926" s="50"/>
      <c r="L926" s="50"/>
      <c r="M926" s="50"/>
      <c r="N926" s="152"/>
      <c r="O926" s="197"/>
      <c r="P926" s="197"/>
      <c r="Q926" s="197"/>
      <c r="R926" s="197"/>
      <c r="S926" s="197"/>
      <c r="T926" s="197"/>
      <c r="U926" s="197"/>
      <c r="V926" s="197"/>
      <c r="W926" s="197"/>
      <c r="X926" s="197"/>
      <c r="Y926" s="197"/>
      <c r="Z926" s="197"/>
    </row>
    <row r="927" ht="15.75" customHeight="1">
      <c r="A927" s="180"/>
      <c r="B927" s="197"/>
      <c r="C927" s="197"/>
      <c r="D927" s="152"/>
      <c r="E927" s="152"/>
      <c r="F927" s="152"/>
      <c r="G927" s="197"/>
      <c r="H927" s="197"/>
      <c r="I927" s="152"/>
      <c r="J927" s="50"/>
      <c r="K927" s="50"/>
      <c r="L927" s="50"/>
      <c r="M927" s="50"/>
      <c r="N927" s="152"/>
      <c r="O927" s="197"/>
      <c r="P927" s="197"/>
      <c r="Q927" s="197"/>
      <c r="R927" s="197"/>
      <c r="S927" s="197"/>
      <c r="T927" s="197"/>
      <c r="U927" s="197"/>
      <c r="V927" s="197"/>
      <c r="W927" s="197"/>
      <c r="X927" s="197"/>
      <c r="Y927" s="197"/>
      <c r="Z927" s="197"/>
    </row>
    <row r="928" ht="15.75" customHeight="1">
      <c r="A928" s="180"/>
      <c r="B928" s="197"/>
      <c r="C928" s="152"/>
      <c r="D928" s="152"/>
      <c r="E928" s="152"/>
      <c r="F928" s="152"/>
      <c r="G928" s="197"/>
      <c r="H928" s="197"/>
      <c r="I928" s="152"/>
      <c r="J928" s="50"/>
      <c r="K928" s="50"/>
      <c r="L928" s="50"/>
      <c r="M928" s="50"/>
      <c r="N928" s="152"/>
      <c r="O928" s="197"/>
      <c r="P928" s="197"/>
      <c r="Q928" s="197"/>
      <c r="R928" s="197"/>
      <c r="S928" s="197"/>
      <c r="T928" s="197"/>
      <c r="U928" s="197"/>
      <c r="V928" s="197"/>
      <c r="W928" s="197"/>
      <c r="X928" s="197"/>
      <c r="Y928" s="197"/>
      <c r="Z928" s="197"/>
    </row>
    <row r="929" ht="15.75" customHeight="1">
      <c r="A929" s="180"/>
      <c r="B929" s="197"/>
      <c r="C929" s="152"/>
      <c r="D929" s="152"/>
      <c r="E929" s="152"/>
      <c r="F929" s="152"/>
      <c r="G929" s="197"/>
      <c r="H929" s="169"/>
      <c r="I929" s="152"/>
      <c r="J929" s="50"/>
      <c r="K929" s="50"/>
      <c r="L929" s="50"/>
      <c r="M929" s="50"/>
      <c r="N929" s="152"/>
      <c r="O929" s="197"/>
      <c r="P929" s="197"/>
      <c r="Q929" s="197"/>
      <c r="R929" s="197"/>
      <c r="S929" s="197"/>
      <c r="T929" s="197"/>
      <c r="U929" s="197"/>
      <c r="V929" s="197"/>
      <c r="W929" s="197"/>
      <c r="X929" s="197"/>
      <c r="Y929" s="197"/>
      <c r="Z929" s="197"/>
    </row>
    <row r="930" ht="15.75" customHeight="1">
      <c r="A930" s="180"/>
      <c r="B930" s="197"/>
      <c r="C930" s="197"/>
      <c r="D930" s="152"/>
      <c r="E930" s="152"/>
      <c r="F930" s="152"/>
      <c r="G930" s="197"/>
      <c r="H930" s="197"/>
      <c r="I930" s="152"/>
      <c r="J930" s="50"/>
      <c r="K930" s="50"/>
      <c r="L930" s="50"/>
      <c r="M930" s="50"/>
      <c r="N930" s="152"/>
      <c r="O930" s="197"/>
      <c r="P930" s="197"/>
      <c r="Q930" s="197"/>
      <c r="R930" s="197"/>
      <c r="S930" s="197"/>
      <c r="T930" s="197"/>
      <c r="U930" s="197"/>
      <c r="V930" s="197"/>
      <c r="W930" s="197"/>
      <c r="X930" s="197"/>
      <c r="Y930" s="197"/>
      <c r="Z930" s="197"/>
    </row>
    <row r="931" ht="15.75" customHeight="1">
      <c r="A931" s="180"/>
      <c r="B931" s="197"/>
      <c r="C931" s="152"/>
      <c r="D931" s="152"/>
      <c r="E931" s="152"/>
      <c r="F931" s="152"/>
      <c r="G931" s="197"/>
      <c r="H931" s="169"/>
      <c r="I931" s="152"/>
      <c r="J931" s="50"/>
      <c r="K931" s="50"/>
      <c r="L931" s="50"/>
      <c r="M931" s="50"/>
      <c r="N931" s="152"/>
      <c r="O931" s="197"/>
      <c r="P931" s="197"/>
      <c r="Q931" s="197"/>
      <c r="R931" s="197"/>
      <c r="S931" s="197"/>
      <c r="T931" s="197"/>
      <c r="U931" s="197"/>
      <c r="V931" s="197"/>
      <c r="W931" s="197"/>
      <c r="X931" s="197"/>
      <c r="Y931" s="197"/>
      <c r="Z931" s="197"/>
    </row>
    <row r="932" ht="15.75" customHeight="1">
      <c r="A932" s="180"/>
      <c r="B932" s="197"/>
      <c r="C932" s="152"/>
      <c r="D932" s="152"/>
      <c r="E932" s="152"/>
      <c r="F932" s="152"/>
      <c r="G932" s="197"/>
      <c r="H932" s="169"/>
      <c r="I932" s="152"/>
      <c r="J932" s="50"/>
      <c r="K932" s="50"/>
      <c r="L932" s="50"/>
      <c r="M932" s="50"/>
      <c r="N932" s="152"/>
      <c r="O932" s="197"/>
      <c r="P932" s="197"/>
      <c r="Q932" s="197"/>
      <c r="R932" s="197"/>
      <c r="S932" s="197"/>
      <c r="T932" s="197"/>
      <c r="U932" s="197"/>
      <c r="V932" s="197"/>
      <c r="W932" s="197"/>
      <c r="X932" s="197"/>
      <c r="Y932" s="197"/>
      <c r="Z932" s="197"/>
    </row>
    <row r="933" ht="15.75" customHeight="1">
      <c r="A933" s="180"/>
      <c r="B933" s="197"/>
      <c r="C933" s="152"/>
      <c r="D933" s="152"/>
      <c r="E933" s="152"/>
      <c r="F933" s="152"/>
      <c r="G933" s="197"/>
      <c r="H933" s="197"/>
      <c r="I933" s="152"/>
      <c r="J933" s="50"/>
      <c r="K933" s="50"/>
      <c r="L933" s="50"/>
      <c r="M933" s="50"/>
      <c r="N933" s="152"/>
      <c r="O933" s="197"/>
      <c r="P933" s="197"/>
      <c r="Q933" s="197"/>
      <c r="R933" s="197"/>
      <c r="S933" s="197"/>
      <c r="T933" s="197"/>
      <c r="U933" s="197"/>
      <c r="V933" s="197"/>
      <c r="W933" s="197"/>
      <c r="X933" s="197"/>
      <c r="Y933" s="197"/>
      <c r="Z933" s="197"/>
    </row>
    <row r="934" ht="15.75" customHeight="1">
      <c r="A934" s="180"/>
      <c r="B934" s="197"/>
      <c r="C934" s="152"/>
      <c r="D934" s="152"/>
      <c r="E934" s="152"/>
      <c r="F934" s="152"/>
      <c r="G934" s="197"/>
      <c r="H934" s="169"/>
      <c r="I934" s="152"/>
      <c r="J934" s="50"/>
      <c r="K934" s="50"/>
      <c r="L934" s="50"/>
      <c r="M934" s="50"/>
      <c r="N934" s="152"/>
      <c r="O934" s="197"/>
      <c r="P934" s="197"/>
      <c r="Q934" s="197"/>
      <c r="R934" s="197"/>
      <c r="S934" s="197"/>
      <c r="T934" s="197"/>
      <c r="U934" s="197"/>
      <c r="V934" s="197"/>
      <c r="W934" s="197"/>
      <c r="X934" s="197"/>
      <c r="Y934" s="197"/>
      <c r="Z934" s="197"/>
    </row>
    <row r="935" ht="15.75" customHeight="1">
      <c r="A935" s="180"/>
      <c r="B935" s="197"/>
      <c r="C935" s="197"/>
      <c r="D935" s="152"/>
      <c r="E935" s="152"/>
      <c r="F935" s="152"/>
      <c r="G935" s="197"/>
      <c r="H935" s="169"/>
      <c r="I935" s="152"/>
      <c r="J935" s="50"/>
      <c r="K935" s="50"/>
      <c r="L935" s="50"/>
      <c r="M935" s="50"/>
      <c r="N935" s="152"/>
      <c r="O935" s="197"/>
      <c r="P935" s="197"/>
      <c r="Q935" s="197"/>
      <c r="R935" s="197"/>
      <c r="S935" s="197"/>
      <c r="T935" s="197"/>
      <c r="U935" s="197"/>
      <c r="V935" s="197"/>
      <c r="W935" s="197"/>
      <c r="X935" s="197"/>
      <c r="Y935" s="197"/>
      <c r="Z935" s="197"/>
    </row>
    <row r="936" ht="15.75" customHeight="1">
      <c r="A936" s="180"/>
      <c r="B936" s="197"/>
      <c r="C936" s="152"/>
      <c r="D936" s="152"/>
      <c r="E936" s="152"/>
      <c r="F936" s="152"/>
      <c r="G936" s="197"/>
      <c r="H936" s="197"/>
      <c r="I936" s="152"/>
      <c r="J936" s="50"/>
      <c r="K936" s="50"/>
      <c r="L936" s="50"/>
      <c r="M936" s="50"/>
      <c r="N936" s="152"/>
      <c r="O936" s="197"/>
      <c r="P936" s="197"/>
      <c r="Q936" s="197"/>
      <c r="R936" s="197"/>
      <c r="S936" s="197"/>
      <c r="T936" s="197"/>
      <c r="U936" s="197"/>
      <c r="V936" s="197"/>
      <c r="W936" s="197"/>
      <c r="X936" s="197"/>
      <c r="Y936" s="197"/>
      <c r="Z936" s="197"/>
    </row>
    <row r="937" ht="15.75" customHeight="1">
      <c r="A937" s="180"/>
      <c r="B937" s="197"/>
      <c r="C937" s="152"/>
      <c r="D937" s="152"/>
      <c r="E937" s="152"/>
      <c r="F937" s="152"/>
      <c r="G937" s="197"/>
      <c r="H937" s="197"/>
      <c r="I937" s="152"/>
      <c r="J937" s="50"/>
      <c r="K937" s="50"/>
      <c r="L937" s="50"/>
      <c r="M937" s="50"/>
      <c r="N937" s="152"/>
      <c r="O937" s="197"/>
      <c r="P937" s="197"/>
      <c r="Q937" s="197"/>
      <c r="R937" s="197"/>
      <c r="S937" s="197"/>
      <c r="T937" s="197"/>
      <c r="U937" s="197"/>
      <c r="V937" s="197"/>
      <c r="W937" s="197"/>
      <c r="X937" s="197"/>
      <c r="Y937" s="197"/>
      <c r="Z937" s="197"/>
    </row>
    <row r="938" ht="15.75" customHeight="1">
      <c r="A938" s="180"/>
      <c r="B938" s="197"/>
      <c r="C938" s="197"/>
      <c r="D938" s="152"/>
      <c r="E938" s="152"/>
      <c r="F938" s="152"/>
      <c r="G938" s="197"/>
      <c r="H938" s="169"/>
      <c r="I938" s="152"/>
      <c r="J938" s="50"/>
      <c r="K938" s="50"/>
      <c r="L938" s="50"/>
      <c r="M938" s="50"/>
      <c r="N938" s="152"/>
      <c r="O938" s="197"/>
      <c r="P938" s="197"/>
      <c r="Q938" s="197"/>
      <c r="R938" s="197"/>
      <c r="S938" s="197"/>
      <c r="T938" s="197"/>
      <c r="U938" s="197"/>
      <c r="V938" s="197"/>
      <c r="W938" s="197"/>
      <c r="X938" s="197"/>
      <c r="Y938" s="197"/>
      <c r="Z938" s="197"/>
    </row>
    <row r="939" ht="15.75" customHeight="1">
      <c r="A939" s="180"/>
      <c r="B939" s="197"/>
      <c r="C939" s="152"/>
      <c r="D939" s="152"/>
      <c r="E939" s="152"/>
      <c r="F939" s="152"/>
      <c r="G939" s="197"/>
      <c r="H939" s="169"/>
      <c r="I939" s="152"/>
      <c r="J939" s="50"/>
      <c r="K939" s="50"/>
      <c r="L939" s="50"/>
      <c r="M939" s="50"/>
      <c r="N939" s="152"/>
      <c r="O939" s="197"/>
      <c r="P939" s="197"/>
      <c r="Q939" s="197"/>
      <c r="R939" s="197"/>
      <c r="S939" s="197"/>
      <c r="T939" s="197"/>
      <c r="U939" s="197"/>
      <c r="V939" s="197"/>
      <c r="W939" s="197"/>
      <c r="X939" s="197"/>
      <c r="Y939" s="197"/>
      <c r="Z939" s="197"/>
    </row>
    <row r="940" ht="15.75" customHeight="1">
      <c r="A940" s="180"/>
      <c r="B940" s="197"/>
      <c r="C940" s="152"/>
      <c r="D940" s="152"/>
      <c r="E940" s="152"/>
      <c r="F940" s="152"/>
      <c r="G940" s="197"/>
      <c r="H940" s="169"/>
      <c r="I940" s="152"/>
      <c r="J940" s="50"/>
      <c r="K940" s="50"/>
      <c r="L940" s="50"/>
      <c r="M940" s="50"/>
      <c r="N940" s="152"/>
      <c r="O940" s="197"/>
      <c r="P940" s="197"/>
      <c r="Q940" s="197"/>
      <c r="R940" s="197"/>
      <c r="S940" s="197"/>
      <c r="T940" s="197"/>
      <c r="U940" s="197"/>
      <c r="V940" s="197"/>
      <c r="W940" s="197"/>
      <c r="X940" s="197"/>
      <c r="Y940" s="197"/>
      <c r="Z940" s="197"/>
    </row>
    <row r="941" ht="15.75" customHeight="1">
      <c r="A941" s="180"/>
      <c r="B941" s="197"/>
      <c r="C941" s="197"/>
      <c r="D941" s="152"/>
      <c r="E941" s="152"/>
      <c r="F941" s="152"/>
      <c r="G941" s="197"/>
      <c r="H941" s="169"/>
      <c r="I941" s="152"/>
      <c r="J941" s="50"/>
      <c r="K941" s="50"/>
      <c r="L941" s="50"/>
      <c r="M941" s="50"/>
      <c r="N941" s="152"/>
      <c r="O941" s="197"/>
      <c r="P941" s="197"/>
      <c r="Q941" s="197"/>
      <c r="R941" s="197"/>
      <c r="S941" s="197"/>
      <c r="T941" s="197"/>
      <c r="U941" s="197"/>
      <c r="V941" s="197"/>
      <c r="W941" s="197"/>
      <c r="X941" s="197"/>
      <c r="Y941" s="197"/>
      <c r="Z941" s="197"/>
    </row>
    <row r="942" ht="15.75" customHeight="1">
      <c r="A942" s="180"/>
      <c r="B942" s="197"/>
      <c r="C942" s="152"/>
      <c r="D942" s="152"/>
      <c r="E942" s="152"/>
      <c r="F942" s="152"/>
      <c r="G942" s="197"/>
      <c r="H942" s="197"/>
      <c r="I942" s="152"/>
      <c r="J942" s="50"/>
      <c r="K942" s="50"/>
      <c r="L942" s="50"/>
      <c r="M942" s="50"/>
      <c r="N942" s="152"/>
      <c r="O942" s="197"/>
      <c r="P942" s="197"/>
      <c r="Q942" s="197"/>
      <c r="R942" s="197"/>
      <c r="S942" s="197"/>
      <c r="T942" s="197"/>
      <c r="U942" s="197"/>
      <c r="V942" s="197"/>
      <c r="W942" s="197"/>
      <c r="X942" s="197"/>
      <c r="Y942" s="197"/>
      <c r="Z942" s="197"/>
    </row>
    <row r="943" ht="15.75" customHeight="1">
      <c r="A943" s="180"/>
      <c r="B943" s="197"/>
      <c r="C943" s="152"/>
      <c r="D943" s="152"/>
      <c r="E943" s="152"/>
      <c r="F943" s="152"/>
      <c r="G943" s="197"/>
      <c r="H943" s="197"/>
      <c r="I943" s="152"/>
      <c r="J943" s="50"/>
      <c r="K943" s="50"/>
      <c r="L943" s="50"/>
      <c r="M943" s="50"/>
      <c r="N943" s="152"/>
      <c r="O943" s="197"/>
      <c r="P943" s="197"/>
      <c r="Q943" s="197"/>
      <c r="R943" s="197"/>
      <c r="S943" s="197"/>
      <c r="T943" s="197"/>
      <c r="U943" s="197"/>
      <c r="V943" s="197"/>
      <c r="W943" s="197"/>
      <c r="X943" s="197"/>
      <c r="Y943" s="197"/>
      <c r="Z943" s="197"/>
    </row>
    <row r="944" ht="15.75" customHeight="1">
      <c r="A944" s="180"/>
      <c r="B944" s="197"/>
      <c r="C944" s="197"/>
      <c r="D944" s="152"/>
      <c r="E944" s="152"/>
      <c r="F944" s="152"/>
      <c r="G944" s="197"/>
      <c r="H944" s="197"/>
      <c r="I944" s="152"/>
      <c r="J944" s="50"/>
      <c r="K944" s="50"/>
      <c r="L944" s="50"/>
      <c r="M944" s="50"/>
      <c r="N944" s="152"/>
      <c r="O944" s="197"/>
      <c r="P944" s="197"/>
      <c r="Q944" s="197"/>
      <c r="R944" s="197"/>
      <c r="S944" s="197"/>
      <c r="T944" s="197"/>
      <c r="U944" s="197"/>
      <c r="V944" s="197"/>
      <c r="W944" s="197"/>
      <c r="X944" s="197"/>
      <c r="Y944" s="197"/>
      <c r="Z944" s="197"/>
    </row>
    <row r="945" ht="15.75" customHeight="1">
      <c r="A945" s="180"/>
      <c r="B945" s="197"/>
      <c r="C945" s="152"/>
      <c r="D945" s="152"/>
      <c r="E945" s="152"/>
      <c r="F945" s="152"/>
      <c r="G945" s="197"/>
      <c r="H945" s="197"/>
      <c r="I945" s="152"/>
      <c r="J945" s="50"/>
      <c r="K945" s="50"/>
      <c r="L945" s="50"/>
      <c r="M945" s="50"/>
      <c r="N945" s="152"/>
      <c r="O945" s="197"/>
      <c r="P945" s="197"/>
      <c r="Q945" s="197"/>
      <c r="R945" s="197"/>
      <c r="S945" s="197"/>
      <c r="T945" s="197"/>
      <c r="U945" s="197"/>
      <c r="V945" s="197"/>
      <c r="W945" s="197"/>
      <c r="X945" s="197"/>
      <c r="Y945" s="197"/>
      <c r="Z945" s="197"/>
    </row>
    <row r="946" ht="15.75" customHeight="1">
      <c r="A946" s="180"/>
      <c r="B946" s="197"/>
      <c r="C946" s="152"/>
      <c r="D946" s="152"/>
      <c r="E946" s="152"/>
      <c r="F946" s="152"/>
      <c r="G946" s="197"/>
      <c r="H946" s="197"/>
      <c r="I946" s="152"/>
      <c r="J946" s="50"/>
      <c r="K946" s="50"/>
      <c r="L946" s="50"/>
      <c r="M946" s="50"/>
      <c r="N946" s="152"/>
      <c r="O946" s="197"/>
      <c r="P946" s="197"/>
      <c r="Q946" s="197"/>
      <c r="R946" s="197"/>
      <c r="S946" s="197"/>
      <c r="T946" s="197"/>
      <c r="U946" s="197"/>
      <c r="V946" s="197"/>
      <c r="W946" s="197"/>
      <c r="X946" s="197"/>
      <c r="Y946" s="197"/>
      <c r="Z946" s="197"/>
    </row>
    <row r="947" ht="15.75" customHeight="1">
      <c r="A947" s="180"/>
      <c r="B947" s="197"/>
      <c r="C947" s="152"/>
      <c r="D947" s="152"/>
      <c r="E947" s="152"/>
      <c r="F947" s="152"/>
      <c r="G947" s="197"/>
      <c r="H947" s="169"/>
      <c r="I947" s="152"/>
      <c r="J947" s="50"/>
      <c r="K947" s="50"/>
      <c r="L947" s="50"/>
      <c r="M947" s="50"/>
      <c r="N947" s="152"/>
      <c r="O947" s="197"/>
      <c r="P947" s="197"/>
      <c r="Q947" s="197"/>
      <c r="R947" s="197"/>
      <c r="S947" s="197"/>
      <c r="T947" s="197"/>
      <c r="U947" s="197"/>
      <c r="V947" s="197"/>
      <c r="W947" s="197"/>
      <c r="X947" s="197"/>
      <c r="Y947" s="197"/>
      <c r="Z947" s="197"/>
    </row>
    <row r="948" ht="15.75" customHeight="1">
      <c r="A948" s="180"/>
      <c r="B948" s="197"/>
      <c r="C948" s="152"/>
      <c r="D948" s="152"/>
      <c r="E948" s="152"/>
      <c r="F948" s="152"/>
      <c r="G948" s="197"/>
      <c r="H948" s="169"/>
      <c r="I948" s="152"/>
      <c r="J948" s="50"/>
      <c r="K948" s="50"/>
      <c r="L948" s="50"/>
      <c r="M948" s="50"/>
      <c r="N948" s="152"/>
      <c r="O948" s="197"/>
      <c r="P948" s="197"/>
      <c r="Q948" s="197"/>
      <c r="R948" s="197"/>
      <c r="S948" s="197"/>
      <c r="T948" s="197"/>
      <c r="U948" s="197"/>
      <c r="V948" s="197"/>
      <c r="W948" s="197"/>
      <c r="X948" s="197"/>
      <c r="Y948" s="197"/>
      <c r="Z948" s="197"/>
    </row>
    <row r="949" ht="15.75" customHeight="1">
      <c r="A949" s="180"/>
      <c r="B949" s="197"/>
      <c r="C949" s="197"/>
      <c r="D949" s="152"/>
      <c r="E949" s="152"/>
      <c r="F949" s="152"/>
      <c r="G949" s="197"/>
      <c r="H949" s="169"/>
      <c r="I949" s="152"/>
      <c r="J949" s="50"/>
      <c r="K949" s="50"/>
      <c r="L949" s="50"/>
      <c r="M949" s="50"/>
      <c r="N949" s="152"/>
      <c r="O949" s="197"/>
      <c r="P949" s="197"/>
      <c r="Q949" s="197"/>
      <c r="R949" s="197"/>
      <c r="S949" s="197"/>
      <c r="T949" s="197"/>
      <c r="U949" s="197"/>
      <c r="V949" s="197"/>
      <c r="W949" s="197"/>
      <c r="X949" s="197"/>
      <c r="Y949" s="197"/>
      <c r="Z949" s="197"/>
    </row>
    <row r="950" ht="15.75" customHeight="1">
      <c r="A950" s="180"/>
      <c r="B950" s="197"/>
      <c r="C950" s="152"/>
      <c r="D950" s="152"/>
      <c r="E950" s="152"/>
      <c r="F950" s="152"/>
      <c r="G950" s="197"/>
      <c r="H950" s="169"/>
      <c r="I950" s="152"/>
      <c r="J950" s="50"/>
      <c r="K950" s="50"/>
      <c r="L950" s="50"/>
      <c r="M950" s="50"/>
      <c r="N950" s="152"/>
      <c r="O950" s="197"/>
      <c r="P950" s="197"/>
      <c r="Q950" s="197"/>
      <c r="R950" s="197"/>
      <c r="S950" s="197"/>
      <c r="T950" s="197"/>
      <c r="U950" s="197"/>
      <c r="V950" s="197"/>
      <c r="W950" s="197"/>
      <c r="X950" s="197"/>
      <c r="Y950" s="197"/>
      <c r="Z950" s="197"/>
    </row>
    <row r="951" ht="15.75" customHeight="1">
      <c r="A951" s="180"/>
      <c r="B951" s="197"/>
      <c r="C951" s="197"/>
      <c r="D951" s="152"/>
      <c r="E951" s="152"/>
      <c r="F951" s="152"/>
      <c r="G951" s="197"/>
      <c r="H951" s="169"/>
      <c r="I951" s="152"/>
      <c r="J951" s="50"/>
      <c r="K951" s="50"/>
      <c r="L951" s="50"/>
      <c r="M951" s="50"/>
      <c r="N951" s="152"/>
      <c r="O951" s="197"/>
      <c r="P951" s="197"/>
      <c r="Q951" s="197"/>
      <c r="R951" s="197"/>
      <c r="S951" s="197"/>
      <c r="T951" s="197"/>
      <c r="U951" s="197"/>
      <c r="V951" s="197"/>
      <c r="W951" s="197"/>
      <c r="X951" s="197"/>
      <c r="Y951" s="197"/>
      <c r="Z951" s="197"/>
    </row>
    <row r="952" ht="15.75" customHeight="1">
      <c r="A952" s="180"/>
      <c r="B952" s="197"/>
      <c r="C952" s="152"/>
      <c r="D952" s="152"/>
      <c r="E952" s="152"/>
      <c r="F952" s="152"/>
      <c r="G952" s="197"/>
      <c r="H952" s="169"/>
      <c r="I952" s="152"/>
      <c r="J952" s="50"/>
      <c r="K952" s="50"/>
      <c r="L952" s="50"/>
      <c r="M952" s="50"/>
      <c r="N952" s="152"/>
      <c r="O952" s="197"/>
      <c r="P952" s="197"/>
      <c r="Q952" s="197"/>
      <c r="R952" s="197"/>
      <c r="S952" s="197"/>
      <c r="T952" s="197"/>
      <c r="U952" s="197"/>
      <c r="V952" s="197"/>
      <c r="W952" s="197"/>
      <c r="X952" s="197"/>
      <c r="Y952" s="197"/>
      <c r="Z952" s="197"/>
    </row>
    <row r="953" ht="15.75" customHeight="1">
      <c r="A953" s="180"/>
      <c r="B953" s="197"/>
      <c r="C953" s="152"/>
      <c r="D953" s="152"/>
      <c r="E953" s="152"/>
      <c r="F953" s="152"/>
      <c r="G953" s="197"/>
      <c r="H953" s="197"/>
      <c r="I953" s="152"/>
      <c r="J953" s="50"/>
      <c r="K953" s="50"/>
      <c r="L953" s="50"/>
      <c r="M953" s="50"/>
      <c r="N953" s="152"/>
      <c r="O953" s="197"/>
      <c r="P953" s="197"/>
      <c r="Q953" s="197"/>
      <c r="R953" s="197"/>
      <c r="S953" s="197"/>
      <c r="T953" s="197"/>
      <c r="U953" s="197"/>
      <c r="V953" s="197"/>
      <c r="W953" s="197"/>
      <c r="X953" s="197"/>
      <c r="Y953" s="197"/>
      <c r="Z953" s="197"/>
    </row>
    <row r="954" ht="15.75" customHeight="1">
      <c r="A954" s="180"/>
      <c r="B954" s="197"/>
      <c r="C954" s="152"/>
      <c r="D954" s="152"/>
      <c r="E954" s="152"/>
      <c r="F954" s="152"/>
      <c r="G954" s="197"/>
      <c r="H954" s="197"/>
      <c r="I954" s="152"/>
      <c r="J954" s="50"/>
      <c r="K954" s="50"/>
      <c r="L954" s="50"/>
      <c r="M954" s="50"/>
      <c r="N954" s="152"/>
      <c r="O954" s="197"/>
      <c r="P954" s="197"/>
      <c r="Q954" s="197"/>
      <c r="R954" s="197"/>
      <c r="S954" s="197"/>
      <c r="T954" s="197"/>
      <c r="U954" s="197"/>
      <c r="V954" s="197"/>
      <c r="W954" s="197"/>
      <c r="X954" s="197"/>
      <c r="Y954" s="197"/>
      <c r="Z954" s="197"/>
    </row>
    <row r="955" ht="15.75" customHeight="1">
      <c r="A955" s="180"/>
      <c r="B955" s="197"/>
      <c r="C955" s="197"/>
      <c r="D955" s="152"/>
      <c r="E955" s="152"/>
      <c r="F955" s="152"/>
      <c r="G955" s="197"/>
      <c r="H955" s="197"/>
      <c r="I955" s="152"/>
      <c r="J955" s="50"/>
      <c r="K955" s="50"/>
      <c r="L955" s="50"/>
      <c r="M955" s="50"/>
      <c r="N955" s="152"/>
      <c r="O955" s="197"/>
      <c r="P955" s="197"/>
      <c r="Q955" s="197"/>
      <c r="R955" s="197"/>
      <c r="S955" s="197"/>
      <c r="T955" s="197"/>
      <c r="U955" s="197"/>
      <c r="V955" s="197"/>
      <c r="W955" s="197"/>
      <c r="X955" s="197"/>
      <c r="Y955" s="197"/>
      <c r="Z955" s="197"/>
    </row>
    <row r="956" ht="15.75" customHeight="1">
      <c r="A956" s="180"/>
      <c r="B956" s="197"/>
      <c r="C956" s="197"/>
      <c r="D956" s="152"/>
      <c r="E956" s="152"/>
      <c r="F956" s="152"/>
      <c r="G956" s="197"/>
      <c r="H956" s="197"/>
      <c r="I956" s="152"/>
      <c r="J956" s="50"/>
      <c r="K956" s="50"/>
      <c r="L956" s="50"/>
      <c r="M956" s="50"/>
      <c r="N956" s="152"/>
      <c r="O956" s="197"/>
      <c r="P956" s="197"/>
      <c r="Q956" s="197"/>
      <c r="R956" s="197"/>
      <c r="S956" s="197"/>
      <c r="T956" s="197"/>
      <c r="U956" s="197"/>
      <c r="V956" s="197"/>
      <c r="W956" s="197"/>
      <c r="X956" s="197"/>
      <c r="Y956" s="197"/>
      <c r="Z956" s="197"/>
    </row>
    <row r="957" ht="15.75" customHeight="1">
      <c r="A957" s="180"/>
      <c r="B957" s="197"/>
      <c r="C957" s="152"/>
      <c r="D957" s="152"/>
      <c r="E957" s="152"/>
      <c r="F957" s="152"/>
      <c r="G957" s="197"/>
      <c r="H957" s="197"/>
      <c r="I957" s="152"/>
      <c r="J957" s="50"/>
      <c r="K957" s="50"/>
      <c r="L957" s="50"/>
      <c r="M957" s="50"/>
      <c r="N957" s="152"/>
      <c r="O957" s="197"/>
      <c r="P957" s="197"/>
      <c r="Q957" s="197"/>
      <c r="R957" s="197"/>
      <c r="S957" s="197"/>
      <c r="T957" s="197"/>
      <c r="U957" s="197"/>
      <c r="V957" s="197"/>
      <c r="W957" s="197"/>
      <c r="X957" s="197"/>
      <c r="Y957" s="197"/>
      <c r="Z957" s="197"/>
    </row>
    <row r="958" ht="15.75" customHeight="1">
      <c r="A958" s="180"/>
      <c r="B958" s="197"/>
      <c r="C958" s="152"/>
      <c r="D958" s="152"/>
      <c r="E958" s="152"/>
      <c r="F958" s="152"/>
      <c r="G958" s="197"/>
      <c r="H958" s="197"/>
      <c r="I958" s="152"/>
      <c r="J958" s="50"/>
      <c r="K958" s="50"/>
      <c r="L958" s="50"/>
      <c r="M958" s="50"/>
      <c r="N958" s="152"/>
      <c r="O958" s="197"/>
      <c r="P958" s="197"/>
      <c r="Q958" s="197"/>
      <c r="R958" s="197"/>
      <c r="S958" s="197"/>
      <c r="T958" s="197"/>
      <c r="U958" s="197"/>
      <c r="V958" s="197"/>
      <c r="W958" s="197"/>
      <c r="X958" s="197"/>
      <c r="Y958" s="197"/>
      <c r="Z958" s="197"/>
    </row>
    <row r="959" ht="15.75" customHeight="1">
      <c r="A959" s="180"/>
      <c r="B959" s="197"/>
      <c r="C959" s="152"/>
      <c r="D959" s="152"/>
      <c r="E959" s="152"/>
      <c r="F959" s="152"/>
      <c r="G959" s="197"/>
      <c r="H959" s="197"/>
      <c r="I959" s="152"/>
      <c r="J959" s="50"/>
      <c r="K959" s="50"/>
      <c r="L959" s="50"/>
      <c r="M959" s="50"/>
      <c r="N959" s="152"/>
      <c r="O959" s="197"/>
      <c r="P959" s="197"/>
      <c r="Q959" s="197"/>
      <c r="R959" s="197"/>
      <c r="S959" s="197"/>
      <c r="T959" s="197"/>
      <c r="U959" s="197"/>
      <c r="V959" s="197"/>
      <c r="W959" s="197"/>
      <c r="X959" s="197"/>
      <c r="Y959" s="197"/>
      <c r="Z959" s="197"/>
    </row>
    <row r="960" ht="15.75" customHeight="1">
      <c r="A960" s="180"/>
      <c r="B960" s="197"/>
      <c r="C960" s="152"/>
      <c r="D960" s="152"/>
      <c r="E960" s="152"/>
      <c r="F960" s="152"/>
      <c r="G960" s="197"/>
      <c r="H960" s="197"/>
      <c r="I960" s="152"/>
      <c r="J960" s="50"/>
      <c r="K960" s="50"/>
      <c r="L960" s="50"/>
      <c r="M960" s="50"/>
      <c r="N960" s="152"/>
      <c r="O960" s="197"/>
      <c r="P960" s="197"/>
      <c r="Q960" s="197"/>
      <c r="R960" s="197"/>
      <c r="S960" s="197"/>
      <c r="T960" s="197"/>
      <c r="U960" s="197"/>
      <c r="V960" s="197"/>
      <c r="W960" s="197"/>
      <c r="X960" s="197"/>
      <c r="Y960" s="197"/>
      <c r="Z960" s="197"/>
    </row>
    <row r="961" ht="15.75" customHeight="1">
      <c r="A961" s="180"/>
      <c r="B961" s="197"/>
      <c r="C961" s="152"/>
      <c r="D961" s="152"/>
      <c r="E961" s="152"/>
      <c r="F961" s="152"/>
      <c r="G961" s="197"/>
      <c r="H961" s="169"/>
      <c r="I961" s="152"/>
      <c r="J961" s="50"/>
      <c r="K961" s="50"/>
      <c r="L961" s="50"/>
      <c r="M961" s="50"/>
      <c r="N961" s="152"/>
      <c r="O961" s="197"/>
      <c r="P961" s="197"/>
      <c r="Q961" s="197"/>
      <c r="R961" s="197"/>
      <c r="S961" s="197"/>
      <c r="T961" s="197"/>
      <c r="U961" s="197"/>
      <c r="V961" s="197"/>
      <c r="W961" s="197"/>
      <c r="X961" s="197"/>
      <c r="Y961" s="197"/>
      <c r="Z961" s="197"/>
    </row>
    <row r="962" ht="15.75" customHeight="1">
      <c r="A962" s="180"/>
      <c r="B962" s="197"/>
      <c r="C962" s="197"/>
      <c r="D962" s="152"/>
      <c r="E962" s="152"/>
      <c r="F962" s="152"/>
      <c r="G962" s="197"/>
      <c r="H962" s="169"/>
      <c r="I962" s="152"/>
      <c r="J962" s="50"/>
      <c r="K962" s="50"/>
      <c r="L962" s="50"/>
      <c r="M962" s="50"/>
      <c r="N962" s="152"/>
      <c r="O962" s="197"/>
      <c r="P962" s="197"/>
      <c r="Q962" s="197"/>
      <c r="R962" s="197"/>
      <c r="S962" s="197"/>
      <c r="T962" s="197"/>
      <c r="U962" s="197"/>
      <c r="V962" s="197"/>
      <c r="W962" s="197"/>
      <c r="X962" s="197"/>
      <c r="Y962" s="197"/>
      <c r="Z962" s="197"/>
    </row>
    <row r="963" ht="15.75" customHeight="1">
      <c r="A963" s="180"/>
      <c r="B963" s="197"/>
      <c r="C963" s="197"/>
      <c r="D963" s="152"/>
      <c r="E963" s="152"/>
      <c r="F963" s="152"/>
      <c r="G963" s="197"/>
      <c r="H963" s="169"/>
      <c r="I963" s="152"/>
      <c r="J963" s="50"/>
      <c r="K963" s="50"/>
      <c r="L963" s="50"/>
      <c r="M963" s="50"/>
      <c r="N963" s="152"/>
      <c r="O963" s="197"/>
      <c r="P963" s="197"/>
      <c r="Q963" s="197"/>
      <c r="R963" s="197"/>
      <c r="S963" s="197"/>
      <c r="T963" s="197"/>
      <c r="U963" s="197"/>
      <c r="V963" s="197"/>
      <c r="W963" s="197"/>
      <c r="X963" s="197"/>
      <c r="Y963" s="197"/>
      <c r="Z963" s="197"/>
    </row>
    <row r="964" ht="15.75" customHeight="1">
      <c r="A964" s="180"/>
      <c r="B964" s="197"/>
      <c r="C964" s="152"/>
      <c r="D964" s="152"/>
      <c r="E964" s="152"/>
      <c r="F964" s="152"/>
      <c r="G964" s="197"/>
      <c r="H964" s="197"/>
      <c r="I964" s="152"/>
      <c r="J964" s="50"/>
      <c r="K964" s="50"/>
      <c r="L964" s="50"/>
      <c r="M964" s="50"/>
      <c r="N964" s="152"/>
      <c r="O964" s="197"/>
      <c r="P964" s="197"/>
      <c r="Q964" s="197"/>
      <c r="R964" s="197"/>
      <c r="S964" s="197"/>
      <c r="T964" s="197"/>
      <c r="U964" s="197"/>
      <c r="V964" s="197"/>
      <c r="W964" s="197"/>
      <c r="X964" s="197"/>
      <c r="Y964" s="197"/>
      <c r="Z964" s="197"/>
    </row>
    <row r="965" ht="15.75" customHeight="1">
      <c r="A965" s="180"/>
      <c r="B965" s="197"/>
      <c r="C965" s="197"/>
      <c r="D965" s="152"/>
      <c r="E965" s="152"/>
      <c r="F965" s="152"/>
      <c r="G965" s="197"/>
      <c r="H965" s="169"/>
      <c r="I965" s="152"/>
      <c r="J965" s="50"/>
      <c r="K965" s="50"/>
      <c r="L965" s="50"/>
      <c r="M965" s="50"/>
      <c r="N965" s="152"/>
      <c r="O965" s="197"/>
      <c r="P965" s="197"/>
      <c r="Q965" s="197"/>
      <c r="R965" s="197"/>
      <c r="S965" s="197"/>
      <c r="T965" s="197"/>
      <c r="U965" s="197"/>
      <c r="V965" s="197"/>
      <c r="W965" s="197"/>
      <c r="X965" s="197"/>
      <c r="Y965" s="197"/>
      <c r="Z965" s="197"/>
    </row>
    <row r="966" ht="15.75" customHeight="1">
      <c r="A966" s="180"/>
      <c r="B966" s="197"/>
      <c r="C966" s="152"/>
      <c r="D966" s="152"/>
      <c r="E966" s="152"/>
      <c r="F966" s="152"/>
      <c r="G966" s="197"/>
      <c r="H966" s="169"/>
      <c r="I966" s="152"/>
      <c r="J966" s="50"/>
      <c r="K966" s="50"/>
      <c r="L966" s="50"/>
      <c r="M966" s="50"/>
      <c r="N966" s="152"/>
      <c r="O966" s="197"/>
      <c r="P966" s="197"/>
      <c r="Q966" s="197"/>
      <c r="R966" s="197"/>
      <c r="S966" s="197"/>
      <c r="T966" s="197"/>
      <c r="U966" s="197"/>
      <c r="V966" s="197"/>
      <c r="W966" s="197"/>
      <c r="X966" s="197"/>
      <c r="Y966" s="197"/>
      <c r="Z966" s="197"/>
    </row>
    <row r="967" ht="15.75" customHeight="1">
      <c r="A967" s="180"/>
      <c r="B967" s="197"/>
      <c r="C967" s="152"/>
      <c r="D967" s="152"/>
      <c r="E967" s="152"/>
      <c r="F967" s="152"/>
      <c r="G967" s="197"/>
      <c r="H967" s="169"/>
      <c r="I967" s="152"/>
      <c r="J967" s="50"/>
      <c r="K967" s="50"/>
      <c r="L967" s="50"/>
      <c r="M967" s="50"/>
      <c r="N967" s="152"/>
      <c r="O967" s="197"/>
      <c r="P967" s="197"/>
      <c r="Q967" s="197"/>
      <c r="R967" s="197"/>
      <c r="S967" s="197"/>
      <c r="T967" s="197"/>
      <c r="U967" s="197"/>
      <c r="V967" s="197"/>
      <c r="W967" s="197"/>
      <c r="X967" s="197"/>
      <c r="Y967" s="197"/>
      <c r="Z967" s="197"/>
    </row>
    <row r="968" ht="15.75" customHeight="1">
      <c r="A968" s="180"/>
      <c r="B968" s="197"/>
      <c r="C968" s="197"/>
      <c r="D968" s="152"/>
      <c r="E968" s="152"/>
      <c r="F968" s="152"/>
      <c r="G968" s="197"/>
      <c r="H968" s="197"/>
      <c r="I968" s="152"/>
      <c r="J968" s="50"/>
      <c r="K968" s="50"/>
      <c r="L968" s="50"/>
      <c r="M968" s="50"/>
      <c r="N968" s="152"/>
      <c r="O968" s="197"/>
      <c r="P968" s="197"/>
      <c r="Q968" s="197"/>
      <c r="R968" s="197"/>
      <c r="S968" s="197"/>
      <c r="T968" s="197"/>
      <c r="U968" s="197"/>
      <c r="V968" s="197"/>
      <c r="W968" s="197"/>
      <c r="X968" s="197"/>
      <c r="Y968" s="197"/>
      <c r="Z968" s="197"/>
    </row>
    <row r="969" ht="15.75" customHeight="1">
      <c r="A969" s="180"/>
      <c r="B969" s="197"/>
      <c r="C969" s="152"/>
      <c r="D969" s="152"/>
      <c r="E969" s="152"/>
      <c r="F969" s="152"/>
      <c r="G969" s="197"/>
      <c r="H969" s="197"/>
      <c r="I969" s="152"/>
      <c r="J969" s="50"/>
      <c r="K969" s="50"/>
      <c r="L969" s="50"/>
      <c r="M969" s="50"/>
      <c r="N969" s="152"/>
      <c r="O969" s="197"/>
      <c r="P969" s="197"/>
      <c r="Q969" s="197"/>
      <c r="R969" s="197"/>
      <c r="S969" s="197"/>
      <c r="T969" s="197"/>
      <c r="U969" s="197"/>
      <c r="V969" s="197"/>
      <c r="W969" s="197"/>
      <c r="X969" s="197"/>
      <c r="Y969" s="197"/>
      <c r="Z969" s="197"/>
    </row>
    <row r="970" ht="15.75" customHeight="1">
      <c r="A970" s="180"/>
      <c r="B970" s="197"/>
      <c r="C970" s="152"/>
      <c r="D970" s="152"/>
      <c r="E970" s="152"/>
      <c r="F970" s="152"/>
      <c r="G970" s="197"/>
      <c r="H970" s="197"/>
      <c r="I970" s="152"/>
      <c r="J970" s="50"/>
      <c r="K970" s="50"/>
      <c r="L970" s="50"/>
      <c r="M970" s="50"/>
      <c r="N970" s="152"/>
      <c r="O970" s="197"/>
      <c r="P970" s="197"/>
      <c r="Q970" s="197"/>
      <c r="R970" s="197"/>
      <c r="S970" s="197"/>
      <c r="T970" s="197"/>
      <c r="U970" s="197"/>
      <c r="V970" s="197"/>
      <c r="W970" s="197"/>
      <c r="X970" s="197"/>
      <c r="Y970" s="197"/>
      <c r="Z970" s="197"/>
    </row>
    <row r="971" ht="15.75" customHeight="1">
      <c r="A971" s="180"/>
      <c r="B971" s="197"/>
      <c r="C971" s="152"/>
      <c r="D971" s="152"/>
      <c r="E971" s="152"/>
      <c r="F971" s="152"/>
      <c r="G971" s="197"/>
      <c r="H971" s="197"/>
      <c r="I971" s="152"/>
      <c r="J971" s="50"/>
      <c r="K971" s="50"/>
      <c r="L971" s="50"/>
      <c r="M971" s="50"/>
      <c r="N971" s="152"/>
      <c r="O971" s="197"/>
      <c r="P971" s="197"/>
      <c r="Q971" s="197"/>
      <c r="R971" s="197"/>
      <c r="S971" s="197"/>
      <c r="T971" s="197"/>
      <c r="U971" s="197"/>
      <c r="V971" s="197"/>
      <c r="W971" s="197"/>
      <c r="X971" s="197"/>
      <c r="Y971" s="197"/>
      <c r="Z971" s="197"/>
    </row>
    <row r="972" ht="15.75" customHeight="1">
      <c r="A972" s="180"/>
      <c r="B972" s="197"/>
      <c r="C972" s="197"/>
      <c r="D972" s="152"/>
      <c r="E972" s="152"/>
      <c r="F972" s="152"/>
      <c r="G972" s="197"/>
      <c r="H972" s="197"/>
      <c r="I972" s="152"/>
      <c r="J972" s="50"/>
      <c r="K972" s="50"/>
      <c r="L972" s="50"/>
      <c r="M972" s="50"/>
      <c r="N972" s="152"/>
      <c r="O972" s="197"/>
      <c r="P972" s="197"/>
      <c r="Q972" s="197"/>
      <c r="R972" s="197"/>
      <c r="S972" s="197"/>
      <c r="T972" s="197"/>
      <c r="U972" s="197"/>
      <c r="V972" s="197"/>
      <c r="W972" s="197"/>
      <c r="X972" s="197"/>
      <c r="Y972" s="197"/>
      <c r="Z972" s="197"/>
    </row>
    <row r="973" ht="15.75" customHeight="1">
      <c r="A973" s="180"/>
      <c r="B973" s="197"/>
      <c r="C973" s="152"/>
      <c r="D973" s="152"/>
      <c r="E973" s="152"/>
      <c r="F973" s="152"/>
      <c r="G973" s="197"/>
      <c r="H973" s="197"/>
      <c r="I973" s="152"/>
      <c r="J973" s="50"/>
      <c r="K973" s="50"/>
      <c r="L973" s="50"/>
      <c r="M973" s="50"/>
      <c r="N973" s="152"/>
      <c r="O973" s="197"/>
      <c r="P973" s="197"/>
      <c r="Q973" s="197"/>
      <c r="R973" s="197"/>
      <c r="S973" s="197"/>
      <c r="T973" s="197"/>
      <c r="U973" s="197"/>
      <c r="V973" s="197"/>
      <c r="W973" s="197"/>
      <c r="X973" s="197"/>
      <c r="Y973" s="197"/>
      <c r="Z973" s="197"/>
    </row>
    <row r="974" ht="15.75" customHeight="1">
      <c r="A974" s="180"/>
      <c r="B974" s="197"/>
      <c r="C974" s="152"/>
      <c r="D974" s="152"/>
      <c r="E974" s="152"/>
      <c r="F974" s="152"/>
      <c r="G974" s="197"/>
      <c r="H974" s="197"/>
      <c r="I974" s="152"/>
      <c r="J974" s="50"/>
      <c r="K974" s="50"/>
      <c r="L974" s="50"/>
      <c r="M974" s="50"/>
      <c r="N974" s="152"/>
      <c r="O974" s="197"/>
      <c r="P974" s="197"/>
      <c r="Q974" s="197"/>
      <c r="R974" s="197"/>
      <c r="S974" s="197"/>
      <c r="T974" s="197"/>
      <c r="U974" s="197"/>
      <c r="V974" s="197"/>
      <c r="W974" s="197"/>
      <c r="X974" s="197"/>
      <c r="Y974" s="197"/>
      <c r="Z974" s="197"/>
    </row>
    <row r="975" ht="15.75" customHeight="1">
      <c r="A975" s="180"/>
      <c r="B975" s="197"/>
      <c r="C975" s="152"/>
      <c r="D975" s="152"/>
      <c r="E975" s="152"/>
      <c r="F975" s="152"/>
      <c r="G975" s="197"/>
      <c r="H975" s="197"/>
      <c r="I975" s="152"/>
      <c r="J975" s="50"/>
      <c r="K975" s="50"/>
      <c r="L975" s="50"/>
      <c r="M975" s="50"/>
      <c r="N975" s="152"/>
      <c r="O975" s="197"/>
      <c r="P975" s="197"/>
      <c r="Q975" s="197"/>
      <c r="R975" s="197"/>
      <c r="S975" s="197"/>
      <c r="T975" s="197"/>
      <c r="U975" s="197"/>
      <c r="V975" s="197"/>
      <c r="W975" s="197"/>
      <c r="X975" s="197"/>
      <c r="Y975" s="197"/>
      <c r="Z975" s="197"/>
    </row>
    <row r="976" ht="15.75" customHeight="1">
      <c r="A976" s="180"/>
      <c r="B976" s="197"/>
      <c r="C976" s="152"/>
      <c r="D976" s="152"/>
      <c r="E976" s="152"/>
      <c r="F976" s="152"/>
      <c r="G976" s="197"/>
      <c r="H976" s="169"/>
      <c r="I976" s="152"/>
      <c r="J976" s="50"/>
      <c r="K976" s="50"/>
      <c r="L976" s="50"/>
      <c r="M976" s="50"/>
      <c r="N976" s="152"/>
      <c r="O976" s="197"/>
      <c r="P976" s="197"/>
      <c r="Q976" s="197"/>
      <c r="R976" s="197"/>
      <c r="S976" s="197"/>
      <c r="T976" s="197"/>
      <c r="U976" s="197"/>
      <c r="V976" s="197"/>
      <c r="W976" s="197"/>
      <c r="X976" s="197"/>
      <c r="Y976" s="197"/>
      <c r="Z976" s="197"/>
    </row>
    <row r="977" ht="15.75" customHeight="1">
      <c r="A977" s="180"/>
      <c r="B977" s="197"/>
      <c r="C977" s="152"/>
      <c r="D977" s="152"/>
      <c r="E977" s="152"/>
      <c r="F977" s="152"/>
      <c r="G977" s="197"/>
      <c r="H977" s="197"/>
      <c r="I977" s="152"/>
      <c r="J977" s="50"/>
      <c r="K977" s="50"/>
      <c r="L977" s="50"/>
      <c r="M977" s="50"/>
      <c r="N977" s="152"/>
      <c r="O977" s="197"/>
      <c r="P977" s="197"/>
      <c r="Q977" s="197"/>
      <c r="R977" s="197"/>
      <c r="S977" s="197"/>
      <c r="T977" s="197"/>
      <c r="U977" s="197"/>
      <c r="V977" s="197"/>
      <c r="W977" s="197"/>
      <c r="X977" s="197"/>
      <c r="Y977" s="197"/>
      <c r="Z977" s="197"/>
    </row>
    <row r="978" ht="15.75" customHeight="1">
      <c r="A978" s="180"/>
      <c r="B978" s="197"/>
      <c r="C978" s="152"/>
      <c r="D978" s="152"/>
      <c r="E978" s="152"/>
      <c r="F978" s="152"/>
      <c r="G978" s="197"/>
      <c r="H978" s="197"/>
      <c r="I978" s="152"/>
      <c r="J978" s="50"/>
      <c r="K978" s="50"/>
      <c r="L978" s="50"/>
      <c r="M978" s="50"/>
      <c r="N978" s="152"/>
      <c r="O978" s="197"/>
      <c r="P978" s="197"/>
      <c r="Q978" s="197"/>
      <c r="R978" s="197"/>
      <c r="S978" s="197"/>
      <c r="T978" s="197"/>
      <c r="U978" s="197"/>
      <c r="V978" s="197"/>
      <c r="W978" s="197"/>
      <c r="X978" s="197"/>
      <c r="Y978" s="197"/>
      <c r="Z978" s="197"/>
    </row>
    <row r="979" ht="15.75" customHeight="1">
      <c r="A979" s="180"/>
      <c r="B979" s="197"/>
      <c r="C979" s="152"/>
      <c r="D979" s="152"/>
      <c r="E979" s="152"/>
      <c r="F979" s="152"/>
      <c r="G979" s="197"/>
      <c r="H979" s="197"/>
      <c r="I979" s="152"/>
      <c r="J979" s="50"/>
      <c r="K979" s="50"/>
      <c r="L979" s="50"/>
      <c r="M979" s="50"/>
      <c r="N979" s="152"/>
      <c r="O979" s="197"/>
      <c r="P979" s="197"/>
      <c r="Q979" s="197"/>
      <c r="R979" s="197"/>
      <c r="S979" s="197"/>
      <c r="T979" s="197"/>
      <c r="U979" s="197"/>
      <c r="V979" s="197"/>
      <c r="W979" s="197"/>
      <c r="X979" s="197"/>
      <c r="Y979" s="197"/>
      <c r="Z979" s="197"/>
    </row>
    <row r="980" ht="15.75" customHeight="1">
      <c r="A980" s="180"/>
      <c r="B980" s="197"/>
      <c r="C980" s="152"/>
      <c r="D980" s="152"/>
      <c r="E980" s="152"/>
      <c r="F980" s="152"/>
      <c r="G980" s="197"/>
      <c r="H980" s="197"/>
      <c r="I980" s="152"/>
      <c r="J980" s="50"/>
      <c r="K980" s="50"/>
      <c r="L980" s="50"/>
      <c r="M980" s="50"/>
      <c r="N980" s="152"/>
      <c r="O980" s="197"/>
      <c r="P980" s="197"/>
      <c r="Q980" s="197"/>
      <c r="R980" s="197"/>
      <c r="S980" s="197"/>
      <c r="T980" s="197"/>
      <c r="U980" s="197"/>
      <c r="V980" s="197"/>
      <c r="W980" s="197"/>
      <c r="X980" s="197"/>
      <c r="Y980" s="197"/>
      <c r="Z980" s="197"/>
    </row>
    <row r="981" ht="15.75" customHeight="1">
      <c r="A981" s="180"/>
      <c r="B981" s="197"/>
      <c r="C981" s="152"/>
      <c r="D981" s="152"/>
      <c r="E981" s="152"/>
      <c r="F981" s="152"/>
      <c r="G981" s="197"/>
      <c r="H981" s="197"/>
      <c r="I981" s="152"/>
      <c r="J981" s="50"/>
      <c r="K981" s="50"/>
      <c r="L981" s="50"/>
      <c r="M981" s="50"/>
      <c r="N981" s="152"/>
      <c r="O981" s="197"/>
      <c r="P981" s="197"/>
      <c r="Q981" s="197"/>
      <c r="R981" s="197"/>
      <c r="S981" s="197"/>
      <c r="T981" s="197"/>
      <c r="U981" s="197"/>
      <c r="V981" s="197"/>
      <c r="W981" s="197"/>
      <c r="X981" s="197"/>
      <c r="Y981" s="197"/>
      <c r="Z981" s="197"/>
    </row>
    <row r="982" ht="15.75" customHeight="1">
      <c r="A982" s="180"/>
      <c r="B982" s="197"/>
      <c r="C982" s="152"/>
      <c r="D982" s="152"/>
      <c r="E982" s="152"/>
      <c r="F982" s="152"/>
      <c r="G982" s="197"/>
      <c r="H982" s="169"/>
      <c r="I982" s="152"/>
      <c r="J982" s="50"/>
      <c r="K982" s="50"/>
      <c r="L982" s="50"/>
      <c r="M982" s="50"/>
      <c r="N982" s="152"/>
      <c r="O982" s="197"/>
      <c r="P982" s="197"/>
      <c r="Q982" s="197"/>
      <c r="R982" s="197"/>
      <c r="S982" s="197"/>
      <c r="T982" s="197"/>
      <c r="U982" s="197"/>
      <c r="V982" s="197"/>
      <c r="W982" s="197"/>
      <c r="X982" s="197"/>
      <c r="Y982" s="197"/>
      <c r="Z982" s="197"/>
    </row>
    <row r="983" ht="15.75" customHeight="1">
      <c r="A983" s="180"/>
      <c r="B983" s="197"/>
      <c r="C983" s="152"/>
      <c r="D983" s="152"/>
      <c r="E983" s="152"/>
      <c r="F983" s="152"/>
      <c r="G983" s="197"/>
      <c r="H983" s="169"/>
      <c r="I983" s="152"/>
      <c r="J983" s="50"/>
      <c r="K983" s="50"/>
      <c r="L983" s="50"/>
      <c r="M983" s="50"/>
      <c r="N983" s="152"/>
      <c r="O983" s="197"/>
      <c r="P983" s="197"/>
      <c r="Q983" s="197"/>
      <c r="R983" s="197"/>
      <c r="S983" s="197"/>
      <c r="T983" s="197"/>
      <c r="U983" s="197"/>
      <c r="V983" s="197"/>
      <c r="W983" s="197"/>
      <c r="X983" s="197"/>
      <c r="Y983" s="197"/>
      <c r="Z983" s="197"/>
    </row>
    <row r="984" ht="15.75" customHeight="1">
      <c r="A984" s="180"/>
      <c r="B984" s="197"/>
      <c r="C984" s="152"/>
      <c r="D984" s="152"/>
      <c r="E984" s="152"/>
      <c r="F984" s="152"/>
      <c r="G984" s="197"/>
      <c r="H984" s="197"/>
      <c r="I984" s="152"/>
      <c r="J984" s="50"/>
      <c r="K984" s="50"/>
      <c r="L984" s="50"/>
      <c r="M984" s="50"/>
      <c r="N984" s="152"/>
      <c r="O984" s="197"/>
      <c r="P984" s="197"/>
      <c r="Q984" s="197"/>
      <c r="R984" s="197"/>
      <c r="S984" s="197"/>
      <c r="T984" s="197"/>
      <c r="U984" s="197"/>
      <c r="V984" s="197"/>
      <c r="W984" s="197"/>
      <c r="X984" s="197"/>
      <c r="Y984" s="197"/>
      <c r="Z984" s="197"/>
    </row>
    <row r="985" ht="15.75" customHeight="1">
      <c r="A985" s="180"/>
      <c r="B985" s="197"/>
      <c r="C985" s="152"/>
      <c r="D985" s="152"/>
      <c r="E985" s="152"/>
      <c r="F985" s="152"/>
      <c r="G985" s="197"/>
      <c r="H985" s="197"/>
      <c r="I985" s="152"/>
      <c r="J985" s="50"/>
      <c r="K985" s="50"/>
      <c r="L985" s="50"/>
      <c r="M985" s="50"/>
      <c r="N985" s="152"/>
      <c r="O985" s="197"/>
      <c r="P985" s="197"/>
      <c r="Q985" s="197"/>
      <c r="R985" s="197"/>
      <c r="S985" s="197"/>
      <c r="T985" s="197"/>
      <c r="U985" s="197"/>
      <c r="V985" s="197"/>
      <c r="W985" s="197"/>
      <c r="X985" s="197"/>
      <c r="Y985" s="197"/>
      <c r="Z985" s="197"/>
    </row>
    <row r="986" ht="15.75" customHeight="1">
      <c r="A986" s="180"/>
      <c r="B986" s="197"/>
      <c r="C986" s="197"/>
      <c r="D986" s="152"/>
      <c r="E986" s="152"/>
      <c r="F986" s="152"/>
      <c r="G986" s="197"/>
      <c r="H986" s="197"/>
      <c r="I986" s="152"/>
      <c r="J986" s="50"/>
      <c r="K986" s="50"/>
      <c r="L986" s="50"/>
      <c r="M986" s="50"/>
      <c r="N986" s="152"/>
      <c r="O986" s="197"/>
      <c r="P986" s="197"/>
      <c r="Q986" s="197"/>
      <c r="R986" s="197"/>
      <c r="S986" s="197"/>
      <c r="T986" s="197"/>
      <c r="U986" s="197"/>
      <c r="V986" s="197"/>
      <c r="W986" s="197"/>
      <c r="X986" s="197"/>
      <c r="Y986" s="197"/>
      <c r="Z986" s="197"/>
    </row>
    <row r="987" ht="15.75" customHeight="1">
      <c r="A987" s="180"/>
      <c r="B987" s="197"/>
      <c r="C987" s="197"/>
      <c r="D987" s="152"/>
      <c r="E987" s="152"/>
      <c r="F987" s="152"/>
      <c r="G987" s="197"/>
      <c r="H987" s="197"/>
      <c r="I987" s="152"/>
      <c r="J987" s="50"/>
      <c r="K987" s="50"/>
      <c r="L987" s="50"/>
      <c r="M987" s="50"/>
      <c r="N987" s="152"/>
      <c r="O987" s="197"/>
      <c r="P987" s="197"/>
      <c r="Q987" s="197"/>
      <c r="R987" s="197"/>
      <c r="S987" s="197"/>
      <c r="T987" s="197"/>
      <c r="U987" s="197"/>
      <c r="V987" s="197"/>
      <c r="W987" s="197"/>
      <c r="X987" s="197"/>
      <c r="Y987" s="197"/>
      <c r="Z987" s="197"/>
    </row>
    <row r="988" ht="15.75" customHeight="1">
      <c r="A988" s="180"/>
      <c r="B988" s="197"/>
      <c r="C988" s="152"/>
      <c r="D988" s="152"/>
      <c r="E988" s="152"/>
      <c r="F988" s="152"/>
      <c r="G988" s="197"/>
      <c r="H988" s="169"/>
      <c r="I988" s="152"/>
      <c r="J988" s="50"/>
      <c r="K988" s="50"/>
      <c r="L988" s="50"/>
      <c r="M988" s="50"/>
      <c r="N988" s="152"/>
      <c r="O988" s="197"/>
      <c r="P988" s="197"/>
      <c r="Q988" s="197"/>
      <c r="R988" s="197"/>
      <c r="S988" s="197"/>
      <c r="T988" s="197"/>
      <c r="U988" s="197"/>
      <c r="V988" s="197"/>
      <c r="W988" s="197"/>
      <c r="X988" s="197"/>
      <c r="Y988" s="197"/>
      <c r="Z988" s="197"/>
    </row>
    <row r="989" ht="15.75" customHeight="1">
      <c r="A989" s="180"/>
      <c r="B989" s="197"/>
      <c r="C989" s="152"/>
      <c r="D989" s="152"/>
      <c r="E989" s="152"/>
      <c r="F989" s="152"/>
      <c r="G989" s="197"/>
      <c r="H989" s="169"/>
      <c r="I989" s="152"/>
      <c r="J989" s="50"/>
      <c r="K989" s="50"/>
      <c r="L989" s="50"/>
      <c r="M989" s="50"/>
      <c r="N989" s="152"/>
      <c r="O989" s="197"/>
      <c r="P989" s="197"/>
      <c r="Q989" s="197"/>
      <c r="R989" s="197"/>
      <c r="S989" s="197"/>
      <c r="T989" s="197"/>
      <c r="U989" s="197"/>
      <c r="V989" s="197"/>
      <c r="W989" s="197"/>
      <c r="X989" s="197"/>
      <c r="Y989" s="197"/>
      <c r="Z989" s="197"/>
    </row>
    <row r="990" ht="15.75" customHeight="1">
      <c r="A990" s="180"/>
      <c r="B990" s="197"/>
      <c r="C990" s="152"/>
      <c r="D990" s="152"/>
      <c r="E990" s="152"/>
      <c r="F990" s="152"/>
      <c r="G990" s="197"/>
      <c r="H990" s="197"/>
      <c r="I990" s="152"/>
      <c r="J990" s="50"/>
      <c r="K990" s="50"/>
      <c r="L990" s="50"/>
      <c r="M990" s="50"/>
      <c r="N990" s="152"/>
      <c r="O990" s="197"/>
      <c r="P990" s="197"/>
      <c r="Q990" s="197"/>
      <c r="R990" s="197"/>
      <c r="S990" s="197"/>
      <c r="T990" s="197"/>
      <c r="U990" s="197"/>
      <c r="V990" s="197"/>
      <c r="W990" s="197"/>
      <c r="X990" s="197"/>
      <c r="Y990" s="197"/>
      <c r="Z990" s="197"/>
    </row>
    <row r="991" ht="15.75" customHeight="1">
      <c r="A991" s="180"/>
      <c r="B991" s="197"/>
      <c r="C991" s="197"/>
      <c r="D991" s="152"/>
      <c r="E991" s="152"/>
      <c r="F991" s="152"/>
      <c r="G991" s="197"/>
      <c r="H991" s="197"/>
      <c r="I991" s="152"/>
      <c r="J991" s="50"/>
      <c r="K991" s="50"/>
      <c r="L991" s="50"/>
      <c r="M991" s="50"/>
      <c r="N991" s="152"/>
      <c r="O991" s="197"/>
      <c r="P991" s="197"/>
      <c r="Q991" s="197"/>
      <c r="R991" s="197"/>
      <c r="S991" s="197"/>
      <c r="T991" s="197"/>
      <c r="U991" s="197"/>
      <c r="V991" s="197"/>
      <c r="W991" s="197"/>
      <c r="X991" s="197"/>
      <c r="Y991" s="197"/>
      <c r="Z991" s="197"/>
    </row>
    <row r="992" ht="15.75" customHeight="1">
      <c r="A992" s="180"/>
      <c r="B992" s="197"/>
      <c r="C992" s="152"/>
      <c r="D992" s="152"/>
      <c r="E992" s="152"/>
      <c r="F992" s="152"/>
      <c r="G992" s="197"/>
      <c r="H992" s="197"/>
      <c r="I992" s="152"/>
      <c r="J992" s="50"/>
      <c r="K992" s="50"/>
      <c r="L992" s="50"/>
      <c r="M992" s="50"/>
      <c r="N992" s="152"/>
      <c r="O992" s="197"/>
      <c r="P992" s="197"/>
      <c r="Q992" s="197"/>
      <c r="R992" s="197"/>
      <c r="S992" s="197"/>
      <c r="T992" s="197"/>
      <c r="U992" s="197"/>
      <c r="V992" s="197"/>
      <c r="W992" s="197"/>
      <c r="X992" s="197"/>
      <c r="Y992" s="197"/>
      <c r="Z992" s="197"/>
    </row>
    <row r="993" ht="15.75" customHeight="1">
      <c r="A993" s="180"/>
      <c r="B993" s="197"/>
      <c r="C993" s="152"/>
      <c r="D993" s="152"/>
      <c r="E993" s="152"/>
      <c r="F993" s="152"/>
      <c r="G993" s="197"/>
      <c r="H993" s="169"/>
      <c r="I993" s="152"/>
      <c r="J993" s="50"/>
      <c r="K993" s="50"/>
      <c r="L993" s="50"/>
      <c r="M993" s="50"/>
      <c r="N993" s="152"/>
      <c r="O993" s="197"/>
      <c r="P993" s="197"/>
      <c r="Q993" s="197"/>
      <c r="R993" s="197"/>
      <c r="S993" s="197"/>
      <c r="T993" s="197"/>
      <c r="U993" s="197"/>
      <c r="V993" s="197"/>
      <c r="W993" s="197"/>
      <c r="X993" s="197"/>
      <c r="Y993" s="197"/>
      <c r="Z993" s="197"/>
    </row>
    <row r="994" ht="15.75" customHeight="1">
      <c r="A994" s="180"/>
      <c r="B994" s="197"/>
      <c r="C994" s="152"/>
      <c r="D994" s="152"/>
      <c r="E994" s="152"/>
      <c r="F994" s="152"/>
      <c r="G994" s="197"/>
      <c r="H994" s="197"/>
      <c r="I994" s="152"/>
      <c r="J994" s="50"/>
      <c r="K994" s="50"/>
      <c r="L994" s="50"/>
      <c r="M994" s="50"/>
      <c r="N994" s="152"/>
      <c r="O994" s="197"/>
      <c r="P994" s="197"/>
      <c r="Q994" s="197"/>
      <c r="R994" s="197"/>
      <c r="S994" s="197"/>
      <c r="T994" s="197"/>
      <c r="U994" s="197"/>
      <c r="V994" s="197"/>
      <c r="W994" s="197"/>
      <c r="X994" s="197"/>
      <c r="Y994" s="197"/>
      <c r="Z994" s="197"/>
    </row>
    <row r="995" ht="15.75" customHeight="1">
      <c r="A995" s="180"/>
      <c r="B995" s="197"/>
      <c r="C995" s="152"/>
      <c r="D995" s="152"/>
      <c r="E995" s="152"/>
      <c r="F995" s="152"/>
      <c r="G995" s="197"/>
      <c r="H995" s="197"/>
      <c r="I995" s="152"/>
      <c r="J995" s="50"/>
      <c r="K995" s="50"/>
      <c r="L995" s="50"/>
      <c r="M995" s="50"/>
      <c r="N995" s="152"/>
      <c r="O995" s="197"/>
      <c r="P995" s="197"/>
      <c r="Q995" s="197"/>
      <c r="R995" s="197"/>
      <c r="S995" s="197"/>
      <c r="T995" s="197"/>
      <c r="U995" s="197"/>
      <c r="V995" s="197"/>
      <c r="W995" s="197"/>
      <c r="X995" s="197"/>
      <c r="Y995" s="197"/>
      <c r="Z995" s="197"/>
    </row>
    <row r="996" ht="15.75" customHeight="1">
      <c r="A996" s="180"/>
      <c r="B996" s="197"/>
      <c r="C996" s="152"/>
      <c r="D996" s="152"/>
      <c r="E996" s="152"/>
      <c r="F996" s="152"/>
      <c r="G996" s="197"/>
      <c r="H996" s="197"/>
      <c r="I996" s="152"/>
      <c r="J996" s="50"/>
      <c r="K996" s="50"/>
      <c r="L996" s="50"/>
      <c r="M996" s="50"/>
      <c r="N996" s="152"/>
      <c r="O996" s="197"/>
      <c r="P996" s="197"/>
      <c r="Q996" s="197"/>
      <c r="R996" s="197"/>
      <c r="S996" s="197"/>
      <c r="T996" s="197"/>
      <c r="U996" s="197"/>
      <c r="V996" s="197"/>
      <c r="W996" s="197"/>
      <c r="X996" s="197"/>
      <c r="Y996" s="197"/>
      <c r="Z996" s="197"/>
    </row>
    <row r="997" ht="15.75" customHeight="1">
      <c r="A997" s="180"/>
      <c r="B997" s="197"/>
      <c r="C997" s="152"/>
      <c r="D997" s="152"/>
      <c r="E997" s="152"/>
      <c r="F997" s="152"/>
      <c r="G997" s="197"/>
      <c r="H997" s="197"/>
      <c r="I997" s="152"/>
      <c r="J997" s="50"/>
      <c r="K997" s="50"/>
      <c r="L997" s="50"/>
      <c r="M997" s="50"/>
      <c r="N997" s="152"/>
      <c r="O997" s="197"/>
      <c r="P997" s="197"/>
      <c r="Q997" s="197"/>
      <c r="R997" s="197"/>
      <c r="S997" s="197"/>
      <c r="T997" s="197"/>
      <c r="U997" s="197"/>
      <c r="V997" s="197"/>
      <c r="W997" s="197"/>
      <c r="X997" s="197"/>
      <c r="Y997" s="197"/>
      <c r="Z997" s="197"/>
    </row>
    <row r="998" ht="15.75" customHeight="1">
      <c r="A998" s="180"/>
      <c r="B998" s="197"/>
      <c r="C998" s="152"/>
      <c r="D998" s="152"/>
      <c r="E998" s="152"/>
      <c r="F998" s="152"/>
      <c r="G998" s="197"/>
      <c r="H998" s="169"/>
      <c r="I998" s="152"/>
      <c r="J998" s="50"/>
      <c r="K998" s="50"/>
      <c r="L998" s="50"/>
      <c r="M998" s="50"/>
      <c r="N998" s="152"/>
      <c r="O998" s="197"/>
      <c r="P998" s="197"/>
      <c r="Q998" s="197"/>
      <c r="R998" s="197"/>
      <c r="S998" s="197"/>
      <c r="T998" s="197"/>
      <c r="U998" s="197"/>
      <c r="V998" s="197"/>
      <c r="W998" s="197"/>
      <c r="X998" s="197"/>
      <c r="Y998" s="197"/>
      <c r="Z998" s="197"/>
    </row>
    <row r="999" ht="15.75" customHeight="1">
      <c r="A999" s="180"/>
      <c r="B999" s="197"/>
      <c r="C999" s="152"/>
      <c r="D999" s="152"/>
      <c r="E999" s="152"/>
      <c r="F999" s="152"/>
      <c r="G999" s="197"/>
      <c r="H999" s="197"/>
      <c r="I999" s="152"/>
      <c r="J999" s="50"/>
      <c r="K999" s="50"/>
      <c r="L999" s="50"/>
      <c r="M999" s="50"/>
      <c r="N999" s="152"/>
      <c r="O999" s="197"/>
      <c r="P999" s="197"/>
      <c r="Q999" s="197"/>
      <c r="R999" s="197"/>
      <c r="S999" s="197"/>
      <c r="T999" s="197"/>
      <c r="U999" s="197"/>
      <c r="V999" s="197"/>
      <c r="W999" s="197"/>
      <c r="X999" s="197"/>
      <c r="Y999" s="197"/>
      <c r="Z999" s="197"/>
    </row>
    <row r="1000" ht="15.75" customHeight="1">
      <c r="A1000" s="180"/>
      <c r="B1000" s="197"/>
      <c r="C1000" s="152"/>
      <c r="D1000" s="152"/>
      <c r="E1000" s="152"/>
      <c r="F1000" s="152"/>
      <c r="G1000" s="197"/>
      <c r="H1000" s="169"/>
      <c r="I1000" s="152"/>
      <c r="J1000" s="50"/>
      <c r="K1000" s="50"/>
      <c r="L1000" s="50"/>
      <c r="M1000" s="50"/>
      <c r="N1000" s="152"/>
      <c r="O1000" s="197"/>
      <c r="P1000" s="197"/>
      <c r="Q1000" s="197"/>
      <c r="R1000" s="197"/>
      <c r="S1000" s="197"/>
      <c r="T1000" s="197"/>
      <c r="U1000" s="197"/>
      <c r="V1000" s="197"/>
      <c r="W1000" s="197"/>
      <c r="X1000" s="197"/>
      <c r="Y1000" s="197"/>
      <c r="Z1000" s="197"/>
    </row>
    <row r="1001" ht="15.75" customHeight="1">
      <c r="A1001" s="180"/>
      <c r="B1001" s="197"/>
      <c r="C1001" s="197"/>
      <c r="D1001" s="152"/>
      <c r="E1001" s="152"/>
      <c r="F1001" s="152"/>
      <c r="G1001" s="197"/>
      <c r="H1001" s="197"/>
      <c r="I1001" s="152"/>
      <c r="J1001" s="50"/>
      <c r="K1001" s="50"/>
      <c r="L1001" s="50"/>
      <c r="M1001" s="50"/>
      <c r="N1001" s="152"/>
      <c r="O1001" s="197"/>
      <c r="P1001" s="197"/>
      <c r="Q1001" s="197"/>
      <c r="R1001" s="197"/>
      <c r="S1001" s="197"/>
      <c r="T1001" s="197"/>
      <c r="U1001" s="197"/>
      <c r="V1001" s="197"/>
      <c r="W1001" s="197"/>
      <c r="X1001" s="197"/>
      <c r="Y1001" s="197"/>
      <c r="Z1001" s="197"/>
    </row>
    <row r="1002" ht="15.75" customHeight="1">
      <c r="A1002" s="180"/>
      <c r="B1002" s="197"/>
      <c r="C1002" s="152"/>
      <c r="D1002" s="152"/>
      <c r="E1002" s="152"/>
      <c r="F1002" s="152"/>
      <c r="G1002" s="197"/>
      <c r="H1002" s="197"/>
      <c r="I1002" s="152"/>
      <c r="J1002" s="50"/>
      <c r="K1002" s="50"/>
      <c r="L1002" s="50"/>
      <c r="M1002" s="50"/>
      <c r="N1002" s="152"/>
      <c r="O1002" s="197"/>
      <c r="P1002" s="197"/>
      <c r="Q1002" s="197"/>
      <c r="R1002" s="197"/>
      <c r="S1002" s="197"/>
      <c r="T1002" s="197"/>
      <c r="U1002" s="197"/>
      <c r="V1002" s="197"/>
      <c r="W1002" s="197"/>
      <c r="X1002" s="197"/>
      <c r="Y1002" s="197"/>
      <c r="Z1002" s="197"/>
    </row>
    <row r="1003" ht="15.75" customHeight="1">
      <c r="A1003" s="180"/>
      <c r="B1003" s="197"/>
      <c r="C1003" s="152"/>
      <c r="D1003" s="152"/>
      <c r="E1003" s="152"/>
      <c r="F1003" s="152"/>
      <c r="G1003" s="197"/>
      <c r="H1003" s="197"/>
      <c r="I1003" s="152"/>
      <c r="J1003" s="50"/>
      <c r="K1003" s="50"/>
      <c r="L1003" s="50"/>
      <c r="M1003" s="50"/>
      <c r="N1003" s="152"/>
      <c r="O1003" s="197"/>
      <c r="P1003" s="197"/>
      <c r="Q1003" s="197"/>
      <c r="R1003" s="197"/>
      <c r="S1003" s="197"/>
      <c r="T1003" s="197"/>
      <c r="U1003" s="197"/>
      <c r="V1003" s="197"/>
      <c r="W1003" s="197"/>
      <c r="X1003" s="197"/>
      <c r="Y1003" s="197"/>
      <c r="Z1003" s="197"/>
    </row>
    <row r="1004" ht="15.75" customHeight="1">
      <c r="A1004" s="180"/>
      <c r="B1004" s="197"/>
      <c r="C1004" s="197"/>
      <c r="D1004" s="152"/>
      <c r="E1004" s="152"/>
      <c r="F1004" s="152"/>
      <c r="G1004" s="197"/>
      <c r="H1004" s="197"/>
      <c r="I1004" s="152"/>
      <c r="J1004" s="50"/>
      <c r="K1004" s="50"/>
      <c r="L1004" s="50"/>
      <c r="M1004" s="50"/>
      <c r="N1004" s="152"/>
      <c r="O1004" s="197"/>
      <c r="P1004" s="197"/>
      <c r="Q1004" s="197"/>
      <c r="R1004" s="197"/>
      <c r="S1004" s="197"/>
      <c r="T1004" s="197"/>
      <c r="U1004" s="197"/>
      <c r="V1004" s="197"/>
      <c r="W1004" s="197"/>
      <c r="X1004" s="197"/>
      <c r="Y1004" s="197"/>
      <c r="Z1004" s="197"/>
    </row>
    <row r="1005" ht="15.75" customHeight="1">
      <c r="A1005" s="180"/>
      <c r="B1005" s="197"/>
      <c r="C1005" s="152"/>
      <c r="D1005" s="152"/>
      <c r="E1005" s="152"/>
      <c r="F1005" s="152"/>
      <c r="G1005" s="197"/>
      <c r="H1005" s="197"/>
      <c r="I1005" s="152"/>
      <c r="J1005" s="50"/>
      <c r="K1005" s="50"/>
      <c r="L1005" s="50"/>
      <c r="M1005" s="50"/>
      <c r="N1005" s="152"/>
      <c r="O1005" s="197"/>
      <c r="P1005" s="197"/>
      <c r="Q1005" s="197"/>
      <c r="R1005" s="197"/>
      <c r="S1005" s="197"/>
      <c r="T1005" s="197"/>
      <c r="U1005" s="197"/>
      <c r="V1005" s="197"/>
      <c r="W1005" s="197"/>
      <c r="X1005" s="197"/>
      <c r="Y1005" s="197"/>
      <c r="Z1005" s="197"/>
    </row>
    <row r="1006" ht="15.75" customHeight="1">
      <c r="A1006" s="180"/>
      <c r="B1006" s="197"/>
      <c r="C1006" s="152"/>
      <c r="D1006" s="152"/>
      <c r="E1006" s="152"/>
      <c r="F1006" s="152"/>
      <c r="G1006" s="197"/>
      <c r="H1006" s="197"/>
      <c r="I1006" s="152"/>
      <c r="J1006" s="50"/>
      <c r="K1006" s="50"/>
      <c r="L1006" s="50"/>
      <c r="M1006" s="50"/>
      <c r="N1006" s="152"/>
      <c r="O1006" s="197"/>
      <c r="P1006" s="197"/>
      <c r="Q1006" s="197"/>
      <c r="R1006" s="197"/>
      <c r="S1006" s="197"/>
      <c r="T1006" s="197"/>
      <c r="U1006" s="197"/>
      <c r="V1006" s="197"/>
      <c r="W1006" s="197"/>
      <c r="X1006" s="197"/>
      <c r="Y1006" s="197"/>
      <c r="Z1006" s="197"/>
    </row>
    <row r="1007" ht="15.75" customHeight="1">
      <c r="A1007" s="180"/>
      <c r="B1007" s="197"/>
      <c r="C1007" s="152"/>
      <c r="D1007" s="152"/>
      <c r="E1007" s="152"/>
      <c r="F1007" s="152"/>
      <c r="G1007" s="197"/>
      <c r="H1007" s="169"/>
      <c r="I1007" s="152"/>
      <c r="J1007" s="50"/>
      <c r="K1007" s="50"/>
      <c r="L1007" s="50"/>
      <c r="M1007" s="50"/>
      <c r="N1007" s="152"/>
      <c r="O1007" s="197"/>
      <c r="P1007" s="197"/>
      <c r="Q1007" s="197"/>
      <c r="R1007" s="197"/>
      <c r="S1007" s="197"/>
      <c r="T1007" s="197"/>
      <c r="U1007" s="197"/>
      <c r="V1007" s="197"/>
      <c r="W1007" s="197"/>
      <c r="X1007" s="197"/>
      <c r="Y1007" s="197"/>
      <c r="Z1007" s="197"/>
    </row>
    <row r="1008" ht="15.75" customHeight="1">
      <c r="A1008" s="180"/>
      <c r="B1008" s="197"/>
      <c r="C1008" s="152"/>
      <c r="D1008" s="152"/>
      <c r="E1008" s="152"/>
      <c r="F1008" s="152"/>
      <c r="G1008" s="197"/>
      <c r="H1008" s="169"/>
      <c r="I1008" s="152"/>
      <c r="J1008" s="50"/>
      <c r="K1008" s="50"/>
      <c r="L1008" s="50"/>
      <c r="M1008" s="50"/>
      <c r="N1008" s="152"/>
      <c r="O1008" s="197"/>
      <c r="P1008" s="197"/>
      <c r="Q1008" s="197"/>
      <c r="R1008" s="197"/>
      <c r="S1008" s="197"/>
      <c r="T1008" s="197"/>
      <c r="U1008" s="197"/>
      <c r="V1008" s="197"/>
      <c r="W1008" s="197"/>
      <c r="X1008" s="197"/>
      <c r="Y1008" s="197"/>
      <c r="Z1008" s="197"/>
    </row>
    <row r="1009" ht="15.75" customHeight="1">
      <c r="A1009" s="180"/>
      <c r="B1009" s="197"/>
      <c r="C1009" s="152"/>
      <c r="D1009" s="152"/>
      <c r="E1009" s="152"/>
      <c r="F1009" s="152"/>
      <c r="G1009" s="197"/>
      <c r="H1009" s="197"/>
      <c r="I1009" s="152"/>
      <c r="J1009" s="50"/>
      <c r="K1009" s="50"/>
      <c r="L1009" s="50"/>
      <c r="M1009" s="50"/>
      <c r="N1009" s="152"/>
      <c r="O1009" s="197"/>
      <c r="P1009" s="197"/>
      <c r="Q1009" s="197"/>
      <c r="R1009" s="197"/>
      <c r="S1009" s="197"/>
      <c r="T1009" s="197"/>
      <c r="U1009" s="197"/>
      <c r="V1009" s="197"/>
      <c r="W1009" s="197"/>
      <c r="X1009" s="197"/>
      <c r="Y1009" s="197"/>
      <c r="Z1009" s="197"/>
    </row>
    <row r="1010" ht="15.75" customHeight="1">
      <c r="A1010" s="180"/>
      <c r="B1010" s="197"/>
      <c r="C1010" s="152"/>
      <c r="D1010" s="152"/>
      <c r="E1010" s="152"/>
      <c r="F1010" s="152"/>
      <c r="G1010" s="197"/>
      <c r="H1010" s="197"/>
      <c r="I1010" s="152"/>
      <c r="J1010" s="50"/>
      <c r="K1010" s="50"/>
      <c r="L1010" s="50"/>
      <c r="M1010" s="50"/>
      <c r="N1010" s="152"/>
      <c r="O1010" s="197"/>
      <c r="P1010" s="197"/>
      <c r="Q1010" s="197"/>
      <c r="R1010" s="197"/>
      <c r="S1010" s="197"/>
      <c r="T1010" s="197"/>
      <c r="U1010" s="197"/>
      <c r="V1010" s="197"/>
      <c r="W1010" s="197"/>
      <c r="X1010" s="197"/>
      <c r="Y1010" s="197"/>
      <c r="Z1010" s="197"/>
    </row>
    <row r="1011" ht="15.75" customHeight="1">
      <c r="A1011" s="180"/>
      <c r="B1011" s="197"/>
      <c r="C1011" s="152"/>
      <c r="D1011" s="152"/>
      <c r="E1011" s="152"/>
      <c r="F1011" s="152"/>
      <c r="G1011" s="197"/>
      <c r="H1011" s="197"/>
      <c r="I1011" s="152"/>
      <c r="J1011" s="50"/>
      <c r="K1011" s="50"/>
      <c r="L1011" s="50"/>
      <c r="M1011" s="50"/>
      <c r="N1011" s="152"/>
      <c r="O1011" s="197"/>
      <c r="P1011" s="197"/>
      <c r="Q1011" s="197"/>
      <c r="R1011" s="197"/>
      <c r="S1011" s="197"/>
      <c r="T1011" s="197"/>
      <c r="U1011" s="197"/>
      <c r="V1011" s="197"/>
      <c r="W1011" s="197"/>
      <c r="X1011" s="197"/>
      <c r="Y1011" s="197"/>
      <c r="Z1011" s="197"/>
    </row>
    <row r="1012" ht="15.75" customHeight="1">
      <c r="A1012" s="180"/>
      <c r="B1012" s="197"/>
      <c r="C1012" s="152"/>
      <c r="D1012" s="152"/>
      <c r="E1012" s="152"/>
      <c r="F1012" s="152"/>
      <c r="G1012" s="197"/>
      <c r="H1012" s="197"/>
      <c r="I1012" s="152"/>
      <c r="J1012" s="50"/>
      <c r="K1012" s="50"/>
      <c r="L1012" s="50"/>
      <c r="M1012" s="50"/>
      <c r="N1012" s="152"/>
      <c r="O1012" s="197"/>
      <c r="P1012" s="197"/>
      <c r="Q1012" s="197"/>
      <c r="R1012" s="197"/>
      <c r="S1012" s="197"/>
      <c r="T1012" s="197"/>
      <c r="U1012" s="197"/>
      <c r="V1012" s="197"/>
      <c r="W1012" s="197"/>
      <c r="X1012" s="197"/>
      <c r="Y1012" s="197"/>
      <c r="Z1012" s="197"/>
    </row>
    <row r="1013" ht="15.75" customHeight="1">
      <c r="A1013" s="180"/>
      <c r="B1013" s="197"/>
      <c r="C1013" s="152"/>
      <c r="D1013" s="152"/>
      <c r="E1013" s="152"/>
      <c r="F1013" s="152"/>
      <c r="G1013" s="197"/>
      <c r="H1013" s="197"/>
      <c r="I1013" s="152"/>
      <c r="J1013" s="50"/>
      <c r="K1013" s="50"/>
      <c r="L1013" s="50"/>
      <c r="M1013" s="50"/>
      <c r="N1013" s="152"/>
      <c r="O1013" s="197"/>
      <c r="P1013" s="197"/>
      <c r="Q1013" s="197"/>
      <c r="R1013" s="197"/>
      <c r="S1013" s="197"/>
      <c r="T1013" s="197"/>
      <c r="U1013" s="197"/>
      <c r="V1013" s="197"/>
      <c r="W1013" s="197"/>
      <c r="X1013" s="197"/>
      <c r="Y1013" s="197"/>
      <c r="Z1013" s="197"/>
    </row>
    <row r="1014" ht="15.75" customHeight="1">
      <c r="A1014" s="180"/>
      <c r="B1014" s="197"/>
      <c r="C1014" s="152"/>
      <c r="D1014" s="152"/>
      <c r="E1014" s="152"/>
      <c r="F1014" s="152"/>
      <c r="G1014" s="197"/>
      <c r="H1014" s="197"/>
      <c r="I1014" s="152"/>
      <c r="J1014" s="50"/>
      <c r="K1014" s="50"/>
      <c r="L1014" s="50"/>
      <c r="M1014" s="50"/>
      <c r="N1014" s="152"/>
      <c r="O1014" s="197"/>
      <c r="P1014" s="197"/>
      <c r="Q1014" s="197"/>
      <c r="R1014" s="197"/>
      <c r="S1014" s="197"/>
      <c r="T1014" s="197"/>
      <c r="U1014" s="197"/>
      <c r="V1014" s="197"/>
      <c r="W1014" s="197"/>
      <c r="X1014" s="197"/>
      <c r="Y1014" s="197"/>
      <c r="Z1014" s="197"/>
    </row>
    <row r="1015" ht="15.75" customHeight="1">
      <c r="A1015" s="180"/>
      <c r="B1015" s="197"/>
      <c r="C1015" s="152"/>
      <c r="D1015" s="152"/>
      <c r="E1015" s="152"/>
      <c r="F1015" s="152"/>
      <c r="G1015" s="197"/>
      <c r="H1015" s="169"/>
      <c r="I1015" s="152"/>
      <c r="J1015" s="50"/>
      <c r="K1015" s="50"/>
      <c r="L1015" s="50"/>
      <c r="M1015" s="50"/>
      <c r="N1015" s="152"/>
      <c r="O1015" s="197"/>
      <c r="P1015" s="197"/>
      <c r="Q1015" s="197"/>
      <c r="R1015" s="197"/>
      <c r="S1015" s="197"/>
      <c r="T1015" s="197"/>
      <c r="U1015" s="197"/>
      <c r="V1015" s="197"/>
      <c r="W1015" s="197"/>
      <c r="X1015" s="197"/>
      <c r="Y1015" s="197"/>
      <c r="Z1015" s="197"/>
    </row>
    <row r="1016" ht="15.75" customHeight="1">
      <c r="A1016" s="180"/>
      <c r="B1016" s="197"/>
      <c r="C1016" s="152"/>
      <c r="D1016" s="152"/>
      <c r="E1016" s="152"/>
      <c r="F1016" s="152"/>
      <c r="G1016" s="197"/>
      <c r="H1016" s="197"/>
      <c r="I1016" s="152"/>
      <c r="J1016" s="50"/>
      <c r="K1016" s="50"/>
      <c r="L1016" s="50"/>
      <c r="M1016" s="50"/>
      <c r="N1016" s="152"/>
      <c r="O1016" s="197"/>
      <c r="P1016" s="197"/>
      <c r="Q1016" s="197"/>
      <c r="R1016" s="197"/>
      <c r="S1016" s="197"/>
      <c r="T1016" s="197"/>
      <c r="U1016" s="197"/>
      <c r="V1016" s="197"/>
      <c r="W1016" s="197"/>
      <c r="X1016" s="197"/>
      <c r="Y1016" s="197"/>
      <c r="Z1016" s="197"/>
    </row>
    <row r="1017" ht="15.75" customHeight="1">
      <c r="A1017" s="180"/>
      <c r="B1017" s="197"/>
      <c r="C1017" s="197"/>
      <c r="D1017" s="152"/>
      <c r="E1017" s="152"/>
      <c r="F1017" s="152"/>
      <c r="G1017" s="197"/>
      <c r="H1017" s="197"/>
      <c r="I1017" s="152"/>
      <c r="J1017" s="50"/>
      <c r="K1017" s="50"/>
      <c r="L1017" s="50"/>
      <c r="M1017" s="50"/>
      <c r="N1017" s="152"/>
      <c r="O1017" s="197"/>
      <c r="P1017" s="197"/>
      <c r="Q1017" s="197"/>
      <c r="R1017" s="197"/>
      <c r="S1017" s="197"/>
      <c r="T1017" s="197"/>
      <c r="U1017" s="197"/>
      <c r="V1017" s="197"/>
      <c r="W1017" s="197"/>
      <c r="X1017" s="197"/>
      <c r="Y1017" s="197"/>
      <c r="Z1017" s="197"/>
    </row>
    <row r="1018" ht="15.75" customHeight="1">
      <c r="A1018" s="180"/>
      <c r="B1018" s="197"/>
      <c r="C1018" s="152"/>
      <c r="D1018" s="152"/>
      <c r="E1018" s="152"/>
      <c r="F1018" s="152"/>
      <c r="G1018" s="197"/>
      <c r="H1018" s="197"/>
      <c r="I1018" s="152"/>
      <c r="J1018" s="50"/>
      <c r="K1018" s="50"/>
      <c r="L1018" s="50"/>
      <c r="M1018" s="50"/>
      <c r="N1018" s="152"/>
      <c r="O1018" s="197"/>
      <c r="P1018" s="197"/>
      <c r="Q1018" s="197"/>
      <c r="R1018" s="197"/>
      <c r="S1018" s="197"/>
      <c r="T1018" s="197"/>
      <c r="U1018" s="197"/>
      <c r="V1018" s="197"/>
      <c r="W1018" s="197"/>
      <c r="X1018" s="197"/>
      <c r="Y1018" s="197"/>
      <c r="Z1018" s="197"/>
    </row>
    <row r="1019" ht="15.75" customHeight="1">
      <c r="A1019" s="180"/>
      <c r="B1019" s="197"/>
      <c r="C1019" s="152"/>
      <c r="D1019" s="152"/>
      <c r="E1019" s="152"/>
      <c r="F1019" s="152"/>
      <c r="G1019" s="197"/>
      <c r="H1019" s="197"/>
      <c r="I1019" s="152"/>
      <c r="J1019" s="50"/>
      <c r="K1019" s="50"/>
      <c r="L1019" s="50"/>
      <c r="M1019" s="50"/>
      <c r="N1019" s="152"/>
      <c r="O1019" s="197"/>
      <c r="P1019" s="197"/>
      <c r="Q1019" s="197"/>
      <c r="R1019" s="197"/>
      <c r="S1019" s="197"/>
      <c r="T1019" s="197"/>
      <c r="U1019" s="197"/>
      <c r="V1019" s="197"/>
      <c r="W1019" s="197"/>
      <c r="X1019" s="197"/>
      <c r="Y1019" s="197"/>
      <c r="Z1019" s="197"/>
    </row>
    <row r="1020" ht="15.75" customHeight="1">
      <c r="A1020" s="180"/>
      <c r="B1020" s="197"/>
      <c r="C1020" s="152"/>
      <c r="D1020" s="152"/>
      <c r="E1020" s="152"/>
      <c r="F1020" s="152"/>
      <c r="G1020" s="197"/>
      <c r="H1020" s="197"/>
      <c r="I1020" s="152"/>
      <c r="J1020" s="50"/>
      <c r="K1020" s="50"/>
      <c r="L1020" s="50"/>
      <c r="M1020" s="50"/>
      <c r="N1020" s="152"/>
      <c r="O1020" s="197"/>
      <c r="P1020" s="197"/>
      <c r="Q1020" s="197"/>
      <c r="R1020" s="197"/>
      <c r="S1020" s="197"/>
      <c r="T1020" s="197"/>
      <c r="U1020" s="197"/>
      <c r="V1020" s="197"/>
      <c r="W1020" s="197"/>
      <c r="X1020" s="197"/>
      <c r="Y1020" s="197"/>
      <c r="Z1020" s="197"/>
    </row>
    <row r="1021" ht="15.75" customHeight="1">
      <c r="A1021" s="180"/>
      <c r="B1021" s="197"/>
      <c r="C1021" s="152"/>
      <c r="D1021" s="152"/>
      <c r="E1021" s="152"/>
      <c r="F1021" s="152"/>
      <c r="G1021" s="197"/>
      <c r="H1021" s="197"/>
      <c r="I1021" s="152"/>
      <c r="J1021" s="50"/>
      <c r="K1021" s="50"/>
      <c r="L1021" s="50"/>
      <c r="M1021" s="50"/>
      <c r="N1021" s="152"/>
      <c r="O1021" s="197"/>
      <c r="P1021" s="197"/>
      <c r="Q1021" s="197"/>
      <c r="R1021" s="197"/>
      <c r="S1021" s="197"/>
      <c r="T1021" s="197"/>
      <c r="U1021" s="197"/>
      <c r="V1021" s="197"/>
      <c r="W1021" s="197"/>
      <c r="X1021" s="197"/>
      <c r="Y1021" s="197"/>
      <c r="Z1021" s="197"/>
    </row>
    <row r="1022" ht="15.75" customHeight="1">
      <c r="A1022" s="180"/>
      <c r="B1022" s="197"/>
      <c r="C1022" s="152"/>
      <c r="D1022" s="152"/>
      <c r="E1022" s="152"/>
      <c r="F1022" s="152"/>
      <c r="G1022" s="197"/>
      <c r="H1022" s="197"/>
      <c r="I1022" s="152"/>
      <c r="J1022" s="50"/>
      <c r="K1022" s="50"/>
      <c r="L1022" s="50"/>
      <c r="M1022" s="50"/>
      <c r="N1022" s="152"/>
      <c r="O1022" s="197"/>
      <c r="P1022" s="197"/>
      <c r="Q1022" s="197"/>
      <c r="R1022" s="197"/>
      <c r="S1022" s="197"/>
      <c r="T1022" s="197"/>
      <c r="U1022" s="197"/>
      <c r="V1022" s="197"/>
      <c r="W1022" s="197"/>
      <c r="X1022" s="197"/>
      <c r="Y1022" s="197"/>
      <c r="Z1022" s="197"/>
    </row>
    <row r="1023" ht="15.75" customHeight="1">
      <c r="A1023" s="180"/>
      <c r="B1023" s="197"/>
      <c r="C1023" s="152"/>
      <c r="D1023" s="152"/>
      <c r="E1023" s="152"/>
      <c r="F1023" s="152"/>
      <c r="G1023" s="197"/>
      <c r="H1023" s="169"/>
      <c r="I1023" s="152"/>
      <c r="J1023" s="50"/>
      <c r="K1023" s="50"/>
      <c r="L1023" s="50"/>
      <c r="M1023" s="50"/>
      <c r="N1023" s="152"/>
      <c r="O1023" s="197"/>
      <c r="P1023" s="197"/>
      <c r="Q1023" s="197"/>
      <c r="R1023" s="197"/>
      <c r="S1023" s="197"/>
      <c r="T1023" s="197"/>
      <c r="U1023" s="197"/>
      <c r="V1023" s="197"/>
      <c r="W1023" s="197"/>
      <c r="X1023" s="197"/>
      <c r="Y1023" s="197"/>
      <c r="Z1023" s="197"/>
    </row>
    <row r="1024" ht="15.75" customHeight="1">
      <c r="A1024" s="180"/>
      <c r="B1024" s="197"/>
      <c r="C1024" s="152"/>
      <c r="D1024" s="152"/>
      <c r="E1024" s="152"/>
      <c r="F1024" s="152"/>
      <c r="G1024" s="197"/>
      <c r="H1024" s="197"/>
      <c r="I1024" s="152"/>
      <c r="J1024" s="50"/>
      <c r="K1024" s="50"/>
      <c r="L1024" s="50"/>
      <c r="M1024" s="50"/>
      <c r="N1024" s="152"/>
      <c r="O1024" s="197"/>
      <c r="P1024" s="197"/>
      <c r="Q1024" s="197"/>
      <c r="R1024" s="197"/>
      <c r="S1024" s="197"/>
      <c r="T1024" s="197"/>
      <c r="U1024" s="197"/>
      <c r="V1024" s="197"/>
      <c r="W1024" s="197"/>
      <c r="X1024" s="197"/>
      <c r="Y1024" s="197"/>
      <c r="Z1024" s="197"/>
    </row>
    <row r="1025" ht="15.75" customHeight="1">
      <c r="A1025" s="180"/>
      <c r="B1025" s="197"/>
      <c r="C1025" s="152"/>
      <c r="D1025" s="152"/>
      <c r="E1025" s="152"/>
      <c r="F1025" s="152"/>
      <c r="G1025" s="197"/>
      <c r="H1025" s="197"/>
      <c r="I1025" s="152"/>
      <c r="J1025" s="50"/>
      <c r="K1025" s="50"/>
      <c r="L1025" s="50"/>
      <c r="M1025" s="50"/>
      <c r="N1025" s="152"/>
      <c r="O1025" s="197"/>
      <c r="P1025" s="197"/>
      <c r="Q1025" s="197"/>
      <c r="R1025" s="197"/>
      <c r="S1025" s="197"/>
      <c r="T1025" s="197"/>
      <c r="U1025" s="197"/>
      <c r="V1025" s="197"/>
      <c r="W1025" s="197"/>
      <c r="X1025" s="197"/>
      <c r="Y1025" s="197"/>
      <c r="Z1025" s="197"/>
    </row>
    <row r="1026" ht="15.75" customHeight="1">
      <c r="A1026" s="180"/>
      <c r="B1026" s="197"/>
      <c r="C1026" s="152"/>
      <c r="D1026" s="152"/>
      <c r="E1026" s="152"/>
      <c r="F1026" s="152"/>
      <c r="G1026" s="197"/>
      <c r="H1026" s="197"/>
      <c r="I1026" s="152"/>
      <c r="J1026" s="50"/>
      <c r="K1026" s="50"/>
      <c r="L1026" s="50"/>
      <c r="M1026" s="50"/>
      <c r="N1026" s="152"/>
      <c r="O1026" s="197"/>
      <c r="P1026" s="197"/>
      <c r="Q1026" s="197"/>
      <c r="R1026" s="197"/>
      <c r="S1026" s="197"/>
      <c r="T1026" s="197"/>
      <c r="U1026" s="197"/>
      <c r="V1026" s="197"/>
      <c r="W1026" s="197"/>
      <c r="X1026" s="197"/>
      <c r="Y1026" s="197"/>
      <c r="Z1026" s="197"/>
    </row>
    <row r="1027" ht="15.75" customHeight="1">
      <c r="A1027" s="180"/>
      <c r="B1027" s="197"/>
      <c r="C1027" s="152"/>
      <c r="D1027" s="152"/>
      <c r="E1027" s="152"/>
      <c r="F1027" s="152"/>
      <c r="G1027" s="197"/>
      <c r="H1027" s="197"/>
      <c r="I1027" s="152"/>
      <c r="J1027" s="50"/>
      <c r="K1027" s="50"/>
      <c r="L1027" s="50"/>
      <c r="M1027" s="50"/>
      <c r="N1027" s="152"/>
      <c r="O1027" s="197"/>
      <c r="P1027" s="197"/>
      <c r="Q1027" s="197"/>
      <c r="R1027" s="197"/>
      <c r="S1027" s="197"/>
      <c r="T1027" s="197"/>
      <c r="U1027" s="197"/>
      <c r="V1027" s="197"/>
      <c r="W1027" s="197"/>
      <c r="X1027" s="197"/>
      <c r="Y1027" s="197"/>
      <c r="Z1027" s="197"/>
    </row>
    <row r="1028" ht="15.75" customHeight="1">
      <c r="A1028" s="180"/>
      <c r="B1028" s="197"/>
      <c r="C1028" s="197"/>
      <c r="D1028" s="152"/>
      <c r="E1028" s="152"/>
      <c r="F1028" s="152"/>
      <c r="G1028" s="197"/>
      <c r="H1028" s="197"/>
      <c r="I1028" s="152"/>
      <c r="J1028" s="50"/>
      <c r="K1028" s="50"/>
      <c r="L1028" s="50"/>
      <c r="M1028" s="50"/>
      <c r="N1028" s="152"/>
      <c r="O1028" s="197"/>
      <c r="P1028" s="197"/>
      <c r="Q1028" s="197"/>
      <c r="R1028" s="197"/>
      <c r="S1028" s="197"/>
      <c r="T1028" s="197"/>
      <c r="U1028" s="197"/>
      <c r="V1028" s="197"/>
      <c r="W1028" s="197"/>
      <c r="X1028" s="197"/>
      <c r="Y1028" s="197"/>
      <c r="Z1028" s="197"/>
    </row>
    <row r="1029" ht="15.75" customHeight="1">
      <c r="A1029" s="180"/>
      <c r="B1029" s="197"/>
      <c r="C1029" s="152"/>
      <c r="D1029" s="152"/>
      <c r="E1029" s="152"/>
      <c r="F1029" s="152"/>
      <c r="G1029" s="197"/>
      <c r="H1029" s="169"/>
      <c r="I1029" s="152"/>
      <c r="J1029" s="50"/>
      <c r="K1029" s="50"/>
      <c r="L1029" s="50"/>
      <c r="M1029" s="50"/>
      <c r="N1029" s="152"/>
      <c r="O1029" s="197"/>
      <c r="P1029" s="197"/>
      <c r="Q1029" s="197"/>
      <c r="R1029" s="197"/>
      <c r="S1029" s="197"/>
      <c r="T1029" s="197"/>
      <c r="U1029" s="197"/>
      <c r="V1029" s="197"/>
      <c r="W1029" s="197"/>
      <c r="X1029" s="197"/>
      <c r="Y1029" s="197"/>
      <c r="Z1029" s="197"/>
    </row>
    <row r="1030" ht="15.75" customHeight="1">
      <c r="A1030" s="180"/>
      <c r="B1030" s="197"/>
      <c r="C1030" s="152"/>
      <c r="D1030" s="152"/>
      <c r="E1030" s="152"/>
      <c r="F1030" s="152"/>
      <c r="G1030" s="197"/>
      <c r="H1030" s="197"/>
      <c r="I1030" s="152"/>
      <c r="J1030" s="50"/>
      <c r="K1030" s="50"/>
      <c r="L1030" s="50"/>
      <c r="M1030" s="50"/>
      <c r="N1030" s="152"/>
      <c r="O1030" s="197"/>
      <c r="P1030" s="197"/>
      <c r="Q1030" s="197"/>
      <c r="R1030" s="197"/>
      <c r="S1030" s="197"/>
      <c r="T1030" s="197"/>
      <c r="U1030" s="197"/>
      <c r="V1030" s="197"/>
      <c r="W1030" s="197"/>
      <c r="X1030" s="197"/>
      <c r="Y1030" s="197"/>
      <c r="Z1030" s="197"/>
    </row>
    <row r="1031" ht="15.75" customHeight="1">
      <c r="A1031" s="180"/>
      <c r="B1031" s="197"/>
      <c r="C1031" s="152"/>
      <c r="D1031" s="152"/>
      <c r="E1031" s="152"/>
      <c r="F1031" s="152"/>
      <c r="G1031" s="197"/>
      <c r="H1031" s="197"/>
      <c r="I1031" s="152"/>
      <c r="J1031" s="50"/>
      <c r="K1031" s="50"/>
      <c r="L1031" s="50"/>
      <c r="M1031" s="50"/>
      <c r="N1031" s="152"/>
      <c r="O1031" s="197"/>
      <c r="P1031" s="197"/>
      <c r="Q1031" s="197"/>
      <c r="R1031" s="197"/>
      <c r="S1031" s="197"/>
      <c r="T1031" s="197"/>
      <c r="U1031" s="197"/>
      <c r="V1031" s="197"/>
      <c r="W1031" s="197"/>
      <c r="X1031" s="197"/>
      <c r="Y1031" s="197"/>
      <c r="Z1031" s="197"/>
    </row>
    <row r="1032" ht="15.75" customHeight="1">
      <c r="A1032" s="180"/>
      <c r="B1032" s="197"/>
      <c r="C1032" s="152"/>
      <c r="D1032" s="152"/>
      <c r="E1032" s="152"/>
      <c r="F1032" s="152"/>
      <c r="G1032" s="197"/>
      <c r="H1032" s="197"/>
      <c r="I1032" s="152"/>
      <c r="J1032" s="50"/>
      <c r="K1032" s="50"/>
      <c r="L1032" s="50"/>
      <c r="M1032" s="50"/>
      <c r="N1032" s="152"/>
      <c r="O1032" s="197"/>
      <c r="P1032" s="197"/>
      <c r="Q1032" s="197"/>
      <c r="R1032" s="197"/>
      <c r="S1032" s="197"/>
      <c r="T1032" s="197"/>
      <c r="U1032" s="197"/>
      <c r="V1032" s="197"/>
      <c r="W1032" s="197"/>
      <c r="X1032" s="197"/>
      <c r="Y1032" s="197"/>
      <c r="Z1032" s="197"/>
    </row>
    <row r="1033" ht="15.75" customHeight="1">
      <c r="A1033" s="180"/>
      <c r="B1033" s="197"/>
      <c r="C1033" s="152"/>
      <c r="D1033" s="152"/>
      <c r="E1033" s="152"/>
      <c r="F1033" s="152"/>
      <c r="G1033" s="197"/>
      <c r="H1033" s="197"/>
      <c r="I1033" s="152"/>
      <c r="J1033" s="50"/>
      <c r="K1033" s="50"/>
      <c r="L1033" s="50"/>
      <c r="M1033" s="50"/>
      <c r="N1033" s="152"/>
      <c r="O1033" s="197"/>
      <c r="P1033" s="197"/>
      <c r="Q1033" s="197"/>
      <c r="R1033" s="197"/>
      <c r="S1033" s="197"/>
      <c r="T1033" s="197"/>
      <c r="U1033" s="197"/>
      <c r="V1033" s="197"/>
      <c r="W1033" s="197"/>
      <c r="X1033" s="197"/>
      <c r="Y1033" s="197"/>
      <c r="Z1033" s="197"/>
    </row>
    <row r="1034" ht="15.75" customHeight="1">
      <c r="A1034" s="180"/>
      <c r="B1034" s="197"/>
      <c r="C1034" s="152"/>
      <c r="D1034" s="152"/>
      <c r="E1034" s="152"/>
      <c r="F1034" s="152"/>
      <c r="G1034" s="197"/>
      <c r="H1034" s="169"/>
      <c r="I1034" s="152"/>
      <c r="J1034" s="50"/>
      <c r="K1034" s="50"/>
      <c r="L1034" s="50"/>
      <c r="M1034" s="50"/>
      <c r="N1034" s="152"/>
      <c r="O1034" s="197"/>
      <c r="P1034" s="197"/>
      <c r="Q1034" s="197"/>
      <c r="R1034" s="197"/>
      <c r="S1034" s="197"/>
      <c r="T1034" s="197"/>
      <c r="U1034" s="197"/>
      <c r="V1034" s="197"/>
      <c r="W1034" s="197"/>
      <c r="X1034" s="197"/>
      <c r="Y1034" s="197"/>
      <c r="Z1034" s="197"/>
    </row>
    <row r="1035" ht="15.75" customHeight="1">
      <c r="A1035" s="180"/>
      <c r="B1035" s="197"/>
      <c r="C1035" s="152"/>
      <c r="D1035" s="152"/>
      <c r="E1035" s="152"/>
      <c r="F1035" s="152"/>
      <c r="G1035" s="197"/>
      <c r="H1035" s="197"/>
      <c r="I1035" s="152"/>
      <c r="J1035" s="50"/>
      <c r="K1035" s="50"/>
      <c r="L1035" s="50"/>
      <c r="M1035" s="50"/>
      <c r="N1035" s="152"/>
      <c r="O1035" s="197"/>
      <c r="P1035" s="197"/>
      <c r="Q1035" s="197"/>
      <c r="R1035" s="197"/>
      <c r="S1035" s="197"/>
      <c r="T1035" s="197"/>
      <c r="U1035" s="197"/>
      <c r="V1035" s="197"/>
      <c r="W1035" s="197"/>
      <c r="X1035" s="197"/>
      <c r="Y1035" s="197"/>
      <c r="Z1035" s="197"/>
    </row>
    <row r="1036" ht="15.75" customHeight="1">
      <c r="A1036" s="180"/>
      <c r="B1036" s="197"/>
      <c r="C1036" s="197"/>
      <c r="D1036" s="152"/>
      <c r="E1036" s="152"/>
      <c r="F1036" s="152"/>
      <c r="G1036" s="197"/>
      <c r="H1036" s="197"/>
      <c r="I1036" s="152"/>
      <c r="J1036" s="50"/>
      <c r="K1036" s="50"/>
      <c r="L1036" s="50"/>
      <c r="M1036" s="50"/>
      <c r="N1036" s="152"/>
      <c r="O1036" s="197"/>
      <c r="P1036" s="197"/>
      <c r="Q1036" s="197"/>
      <c r="R1036" s="197"/>
      <c r="S1036" s="197"/>
      <c r="T1036" s="197"/>
      <c r="U1036" s="197"/>
      <c r="V1036" s="197"/>
      <c r="W1036" s="197"/>
      <c r="X1036" s="197"/>
      <c r="Y1036" s="197"/>
      <c r="Z1036" s="197"/>
    </row>
    <row r="1037" ht="15.75" customHeight="1">
      <c r="A1037" s="180"/>
      <c r="B1037" s="197"/>
      <c r="C1037" s="152"/>
      <c r="D1037" s="152"/>
      <c r="E1037" s="152"/>
      <c r="F1037" s="152"/>
      <c r="G1037" s="197"/>
      <c r="H1037" s="197"/>
      <c r="I1037" s="152"/>
      <c r="J1037" s="50"/>
      <c r="K1037" s="50"/>
      <c r="L1037" s="50"/>
      <c r="M1037" s="50"/>
      <c r="N1037" s="152"/>
      <c r="O1037" s="197"/>
      <c r="P1037" s="197"/>
      <c r="Q1037" s="197"/>
      <c r="R1037" s="197"/>
      <c r="S1037" s="197"/>
      <c r="T1037" s="197"/>
      <c r="U1037" s="197"/>
      <c r="V1037" s="197"/>
      <c r="W1037" s="197"/>
      <c r="X1037" s="197"/>
      <c r="Y1037" s="197"/>
      <c r="Z1037" s="197"/>
    </row>
    <row r="1038" ht="15.75" customHeight="1">
      <c r="A1038" s="180"/>
      <c r="B1038" s="197"/>
      <c r="C1038" s="152"/>
      <c r="D1038" s="152"/>
      <c r="E1038" s="152"/>
      <c r="F1038" s="152"/>
      <c r="G1038" s="197"/>
      <c r="H1038" s="197"/>
      <c r="I1038" s="152"/>
      <c r="J1038" s="50"/>
      <c r="K1038" s="50"/>
      <c r="L1038" s="50"/>
      <c r="M1038" s="50"/>
      <c r="N1038" s="152"/>
      <c r="O1038" s="197"/>
      <c r="P1038" s="197"/>
      <c r="Q1038" s="197"/>
      <c r="R1038" s="197"/>
      <c r="S1038" s="197"/>
      <c r="T1038" s="197"/>
      <c r="U1038" s="197"/>
      <c r="V1038" s="197"/>
      <c r="W1038" s="197"/>
      <c r="X1038" s="197"/>
      <c r="Y1038" s="197"/>
      <c r="Z1038" s="197"/>
    </row>
    <row r="1039" ht="15.75" customHeight="1">
      <c r="A1039" s="180"/>
      <c r="B1039" s="197"/>
      <c r="C1039" s="197"/>
      <c r="D1039" s="152"/>
      <c r="E1039" s="152"/>
      <c r="F1039" s="152"/>
      <c r="G1039" s="197"/>
      <c r="H1039" s="169"/>
      <c r="I1039" s="152"/>
      <c r="J1039" s="50"/>
      <c r="K1039" s="50"/>
      <c r="L1039" s="50"/>
      <c r="M1039" s="50"/>
      <c r="N1039" s="152"/>
      <c r="O1039" s="197"/>
      <c r="P1039" s="197"/>
      <c r="Q1039" s="197"/>
      <c r="R1039" s="197"/>
      <c r="S1039" s="197"/>
      <c r="T1039" s="197"/>
      <c r="U1039" s="197"/>
      <c r="V1039" s="197"/>
      <c r="W1039" s="197"/>
      <c r="X1039" s="197"/>
      <c r="Y1039" s="197"/>
      <c r="Z1039" s="197"/>
    </row>
    <row r="1040" ht="15.75" customHeight="1">
      <c r="A1040" s="180"/>
      <c r="B1040" s="197"/>
      <c r="C1040" s="152"/>
      <c r="D1040" s="152"/>
      <c r="E1040" s="152"/>
      <c r="F1040" s="152"/>
      <c r="G1040" s="197"/>
      <c r="H1040" s="197"/>
      <c r="I1040" s="152"/>
      <c r="J1040" s="50"/>
      <c r="K1040" s="50"/>
      <c r="L1040" s="50"/>
      <c r="M1040" s="50"/>
      <c r="N1040" s="152"/>
      <c r="O1040" s="197"/>
      <c r="P1040" s="197"/>
      <c r="Q1040" s="197"/>
      <c r="R1040" s="197"/>
      <c r="S1040" s="197"/>
      <c r="T1040" s="197"/>
      <c r="U1040" s="197"/>
      <c r="V1040" s="197"/>
      <c r="W1040" s="197"/>
      <c r="X1040" s="197"/>
      <c r="Y1040" s="197"/>
      <c r="Z1040" s="197"/>
    </row>
    <row r="1041" ht="15.75" customHeight="1">
      <c r="A1041" s="180"/>
      <c r="B1041" s="197"/>
      <c r="C1041" s="152"/>
      <c r="D1041" s="152"/>
      <c r="E1041" s="152"/>
      <c r="F1041" s="152"/>
      <c r="G1041" s="197"/>
      <c r="H1041" s="169"/>
      <c r="I1041" s="152"/>
      <c r="J1041" s="50"/>
      <c r="K1041" s="50"/>
      <c r="L1041" s="50"/>
      <c r="M1041" s="50"/>
      <c r="N1041" s="152"/>
      <c r="O1041" s="197"/>
      <c r="P1041" s="197"/>
      <c r="Q1041" s="197"/>
      <c r="R1041" s="197"/>
      <c r="S1041" s="197"/>
      <c r="T1041" s="197"/>
      <c r="U1041" s="197"/>
      <c r="V1041" s="197"/>
      <c r="W1041" s="197"/>
      <c r="X1041" s="197"/>
      <c r="Y1041" s="197"/>
      <c r="Z1041" s="197"/>
    </row>
    <row r="1042" ht="15.75" customHeight="1">
      <c r="A1042" s="180"/>
      <c r="B1042" s="197"/>
      <c r="C1042" s="197"/>
      <c r="D1042" s="152"/>
      <c r="E1042" s="152"/>
      <c r="F1042" s="152"/>
      <c r="G1042" s="197"/>
      <c r="H1042" s="169"/>
      <c r="I1042" s="152"/>
      <c r="J1042" s="50"/>
      <c r="K1042" s="50"/>
      <c r="L1042" s="50"/>
      <c r="M1042" s="50"/>
      <c r="N1042" s="152"/>
      <c r="O1042" s="197"/>
      <c r="P1042" s="197"/>
      <c r="Q1042" s="197"/>
      <c r="R1042" s="197"/>
      <c r="S1042" s="197"/>
      <c r="T1042" s="197"/>
      <c r="U1042" s="197"/>
      <c r="V1042" s="197"/>
      <c r="W1042" s="197"/>
      <c r="X1042" s="197"/>
      <c r="Y1042" s="197"/>
      <c r="Z1042" s="197"/>
    </row>
    <row r="1043" ht="15.75" customHeight="1">
      <c r="A1043" s="180"/>
      <c r="B1043" s="197"/>
      <c r="C1043" s="152"/>
      <c r="D1043" s="152"/>
      <c r="E1043" s="152"/>
      <c r="F1043" s="152"/>
      <c r="G1043" s="197"/>
      <c r="H1043" s="169"/>
      <c r="I1043" s="152"/>
      <c r="J1043" s="50"/>
      <c r="K1043" s="50"/>
      <c r="L1043" s="50"/>
      <c r="M1043" s="50"/>
      <c r="N1043" s="152"/>
      <c r="O1043" s="197"/>
      <c r="P1043" s="197"/>
      <c r="Q1043" s="197"/>
      <c r="R1043" s="197"/>
      <c r="S1043" s="197"/>
      <c r="T1043" s="197"/>
      <c r="U1043" s="197"/>
      <c r="V1043" s="197"/>
      <c r="W1043" s="197"/>
      <c r="X1043" s="197"/>
      <c r="Y1043" s="197"/>
      <c r="Z1043" s="197"/>
    </row>
    <row r="1044" ht="15.75" customHeight="1">
      <c r="A1044" s="180"/>
      <c r="B1044" s="197"/>
      <c r="C1044" s="197"/>
      <c r="D1044" s="152"/>
      <c r="E1044" s="152"/>
      <c r="F1044" s="152"/>
      <c r="G1044" s="197"/>
      <c r="H1044" s="197"/>
      <c r="I1044" s="152"/>
      <c r="J1044" s="50"/>
      <c r="K1044" s="50"/>
      <c r="L1044" s="50"/>
      <c r="M1044" s="50"/>
      <c r="N1044" s="152"/>
      <c r="O1044" s="197"/>
      <c r="P1044" s="197"/>
      <c r="Q1044" s="197"/>
      <c r="R1044" s="197"/>
      <c r="S1044" s="197"/>
      <c r="T1044" s="197"/>
      <c r="U1044" s="197"/>
      <c r="V1044" s="197"/>
      <c r="W1044" s="197"/>
      <c r="X1044" s="197"/>
      <c r="Y1044" s="197"/>
      <c r="Z1044" s="197"/>
    </row>
    <row r="1045" ht="15.75" customHeight="1">
      <c r="A1045" s="180"/>
      <c r="B1045" s="197"/>
      <c r="C1045" s="152"/>
      <c r="D1045" s="152"/>
      <c r="E1045" s="152"/>
      <c r="F1045" s="152"/>
      <c r="G1045" s="197"/>
      <c r="H1045" s="197"/>
      <c r="I1045" s="152"/>
      <c r="J1045" s="50"/>
      <c r="K1045" s="50"/>
      <c r="L1045" s="50"/>
      <c r="M1045" s="50"/>
      <c r="N1045" s="152"/>
      <c r="O1045" s="197"/>
      <c r="P1045" s="197"/>
      <c r="Q1045" s="197"/>
      <c r="R1045" s="197"/>
      <c r="S1045" s="197"/>
      <c r="T1045" s="197"/>
      <c r="U1045" s="197"/>
      <c r="V1045" s="197"/>
      <c r="W1045" s="197"/>
      <c r="X1045" s="197"/>
      <c r="Y1045" s="197"/>
      <c r="Z1045" s="197"/>
    </row>
    <row r="1046" ht="15.75" customHeight="1">
      <c r="A1046" s="180"/>
      <c r="B1046" s="197"/>
      <c r="C1046" s="152"/>
      <c r="D1046" s="152"/>
      <c r="E1046" s="152"/>
      <c r="F1046" s="152"/>
      <c r="G1046" s="197"/>
      <c r="H1046" s="197"/>
      <c r="I1046" s="152"/>
      <c r="J1046" s="50"/>
      <c r="K1046" s="50"/>
      <c r="L1046" s="50"/>
      <c r="M1046" s="50"/>
      <c r="N1046" s="152"/>
      <c r="O1046" s="197"/>
      <c r="P1046" s="197"/>
      <c r="Q1046" s="197"/>
      <c r="R1046" s="197"/>
      <c r="S1046" s="197"/>
      <c r="T1046" s="197"/>
      <c r="U1046" s="197"/>
      <c r="V1046" s="197"/>
      <c r="W1046" s="197"/>
      <c r="X1046" s="197"/>
      <c r="Y1046" s="197"/>
      <c r="Z1046" s="197"/>
    </row>
    <row r="1047" ht="15.75" customHeight="1">
      <c r="A1047" s="180"/>
      <c r="B1047" s="197"/>
      <c r="C1047" s="152"/>
      <c r="D1047" s="152"/>
      <c r="E1047" s="152"/>
      <c r="F1047" s="152"/>
      <c r="G1047" s="197"/>
      <c r="H1047" s="169"/>
      <c r="I1047" s="152"/>
      <c r="J1047" s="50"/>
      <c r="K1047" s="50"/>
      <c r="L1047" s="50"/>
      <c r="M1047" s="50"/>
      <c r="N1047" s="152"/>
      <c r="O1047" s="197"/>
      <c r="P1047" s="197"/>
      <c r="Q1047" s="197"/>
      <c r="R1047" s="197"/>
      <c r="S1047" s="197"/>
      <c r="T1047" s="197"/>
      <c r="U1047" s="197"/>
      <c r="V1047" s="197"/>
      <c r="W1047" s="197"/>
      <c r="X1047" s="197"/>
      <c r="Y1047" s="197"/>
      <c r="Z1047" s="197"/>
    </row>
    <row r="1048" ht="15.75" customHeight="1">
      <c r="A1048" s="180"/>
      <c r="B1048" s="197"/>
      <c r="C1048" s="197"/>
      <c r="D1048" s="152"/>
      <c r="E1048" s="152"/>
      <c r="F1048" s="152"/>
      <c r="G1048" s="197"/>
      <c r="H1048" s="197"/>
      <c r="I1048" s="152"/>
      <c r="J1048" s="50"/>
      <c r="K1048" s="50"/>
      <c r="L1048" s="50"/>
      <c r="M1048" s="50"/>
      <c r="N1048" s="152"/>
      <c r="O1048" s="197"/>
      <c r="P1048" s="197"/>
      <c r="Q1048" s="197"/>
      <c r="R1048" s="197"/>
      <c r="S1048" s="197"/>
      <c r="T1048" s="197"/>
      <c r="U1048" s="197"/>
      <c r="V1048" s="197"/>
      <c r="W1048" s="197"/>
      <c r="X1048" s="197"/>
      <c r="Y1048" s="197"/>
      <c r="Z1048" s="197"/>
    </row>
    <row r="1049" ht="15.75" customHeight="1">
      <c r="A1049" s="180"/>
      <c r="B1049" s="197"/>
      <c r="C1049" s="152"/>
      <c r="D1049" s="152"/>
      <c r="E1049" s="152"/>
      <c r="F1049" s="152"/>
      <c r="G1049" s="197"/>
      <c r="H1049" s="169"/>
      <c r="I1049" s="152"/>
      <c r="J1049" s="50"/>
      <c r="K1049" s="50"/>
      <c r="L1049" s="50"/>
      <c r="M1049" s="50"/>
      <c r="N1049" s="152"/>
      <c r="O1049" s="197"/>
      <c r="P1049" s="197"/>
      <c r="Q1049" s="197"/>
      <c r="R1049" s="197"/>
      <c r="S1049" s="197"/>
      <c r="T1049" s="197"/>
      <c r="U1049" s="197"/>
      <c r="V1049" s="197"/>
      <c r="W1049" s="197"/>
      <c r="X1049" s="197"/>
      <c r="Y1049" s="197"/>
      <c r="Z1049" s="197"/>
    </row>
    <row r="1050" ht="15.75" customHeight="1">
      <c r="A1050" s="180"/>
      <c r="B1050" s="197"/>
      <c r="C1050" s="152"/>
      <c r="D1050" s="152"/>
      <c r="E1050" s="152"/>
      <c r="F1050" s="152"/>
      <c r="G1050" s="197"/>
      <c r="H1050" s="197"/>
      <c r="I1050" s="152"/>
      <c r="J1050" s="50"/>
      <c r="K1050" s="50"/>
      <c r="L1050" s="50"/>
      <c r="M1050" s="50"/>
      <c r="N1050" s="152"/>
      <c r="O1050" s="197"/>
      <c r="P1050" s="197"/>
      <c r="Q1050" s="197"/>
      <c r="R1050" s="197"/>
      <c r="S1050" s="197"/>
      <c r="T1050" s="197"/>
      <c r="U1050" s="197"/>
      <c r="V1050" s="197"/>
      <c r="W1050" s="197"/>
      <c r="X1050" s="197"/>
      <c r="Y1050" s="197"/>
      <c r="Z1050" s="197"/>
    </row>
    <row r="1051" ht="15.75" customHeight="1">
      <c r="A1051" s="180"/>
      <c r="B1051" s="197"/>
      <c r="C1051" s="152"/>
      <c r="D1051" s="152"/>
      <c r="E1051" s="152"/>
      <c r="F1051" s="152"/>
      <c r="G1051" s="197"/>
      <c r="H1051" s="197"/>
      <c r="I1051" s="152"/>
      <c r="J1051" s="50"/>
      <c r="K1051" s="50"/>
      <c r="L1051" s="50"/>
      <c r="M1051" s="50"/>
      <c r="N1051" s="152"/>
      <c r="O1051" s="197"/>
      <c r="P1051" s="197"/>
      <c r="Q1051" s="197"/>
      <c r="R1051" s="197"/>
      <c r="S1051" s="197"/>
      <c r="T1051" s="197"/>
      <c r="U1051" s="197"/>
      <c r="V1051" s="197"/>
      <c r="W1051" s="197"/>
      <c r="X1051" s="197"/>
      <c r="Y1051" s="197"/>
      <c r="Z1051" s="197"/>
    </row>
    <row r="1052" ht="15.75" customHeight="1">
      <c r="A1052" s="180"/>
      <c r="B1052" s="197"/>
      <c r="C1052" s="152"/>
      <c r="D1052" s="152"/>
      <c r="E1052" s="152"/>
      <c r="F1052" s="152"/>
      <c r="G1052" s="197"/>
      <c r="H1052" s="197"/>
      <c r="I1052" s="152"/>
      <c r="J1052" s="50"/>
      <c r="K1052" s="50"/>
      <c r="L1052" s="50"/>
      <c r="M1052" s="50"/>
      <c r="N1052" s="152"/>
      <c r="O1052" s="197"/>
      <c r="P1052" s="197"/>
      <c r="Q1052" s="197"/>
      <c r="R1052" s="197"/>
      <c r="S1052" s="197"/>
      <c r="T1052" s="197"/>
      <c r="U1052" s="197"/>
      <c r="V1052" s="197"/>
      <c r="W1052" s="197"/>
      <c r="X1052" s="197"/>
      <c r="Y1052" s="197"/>
      <c r="Z1052" s="197"/>
    </row>
    <row r="1053" ht="15.75" customHeight="1">
      <c r="A1053" s="180"/>
      <c r="B1053" s="197"/>
      <c r="C1053" s="197"/>
      <c r="D1053" s="152"/>
      <c r="E1053" s="152"/>
      <c r="F1053" s="152"/>
      <c r="G1053" s="197"/>
      <c r="H1053" s="169"/>
      <c r="I1053" s="152"/>
      <c r="J1053" s="50"/>
      <c r="K1053" s="50"/>
      <c r="L1053" s="50"/>
      <c r="M1053" s="50"/>
      <c r="N1053" s="152"/>
      <c r="O1053" s="197"/>
      <c r="P1053" s="197"/>
      <c r="Q1053" s="197"/>
      <c r="R1053" s="197"/>
      <c r="S1053" s="197"/>
      <c r="T1053" s="197"/>
      <c r="U1053" s="197"/>
      <c r="V1053" s="197"/>
      <c r="W1053" s="197"/>
      <c r="X1053" s="197"/>
      <c r="Y1053" s="197"/>
      <c r="Z1053" s="197"/>
    </row>
    <row r="1054" ht="15.75" customHeight="1">
      <c r="A1054" s="180"/>
      <c r="B1054" s="197"/>
      <c r="C1054" s="152"/>
      <c r="D1054" s="152"/>
      <c r="E1054" s="152"/>
      <c r="F1054" s="152"/>
      <c r="G1054" s="197"/>
      <c r="H1054" s="197"/>
      <c r="I1054" s="152"/>
      <c r="J1054" s="50"/>
      <c r="K1054" s="50"/>
      <c r="L1054" s="50"/>
      <c r="M1054" s="50"/>
      <c r="N1054" s="152"/>
      <c r="O1054" s="197"/>
      <c r="P1054" s="197"/>
      <c r="Q1054" s="197"/>
      <c r="R1054" s="197"/>
      <c r="S1054" s="197"/>
      <c r="T1054" s="197"/>
      <c r="U1054" s="197"/>
      <c r="V1054" s="197"/>
      <c r="W1054" s="197"/>
      <c r="X1054" s="197"/>
      <c r="Y1054" s="197"/>
      <c r="Z1054" s="197"/>
    </row>
    <row r="1055" ht="15.75" customHeight="1">
      <c r="A1055" s="180"/>
      <c r="B1055" s="197"/>
      <c r="C1055" s="197"/>
      <c r="D1055" s="152"/>
      <c r="E1055" s="152"/>
      <c r="F1055" s="152"/>
      <c r="G1055" s="197"/>
      <c r="H1055" s="197"/>
      <c r="I1055" s="152"/>
      <c r="J1055" s="50"/>
      <c r="K1055" s="50"/>
      <c r="L1055" s="50"/>
      <c r="M1055" s="50"/>
      <c r="N1055" s="152"/>
      <c r="O1055" s="197"/>
      <c r="P1055" s="197"/>
      <c r="Q1055" s="197"/>
      <c r="R1055" s="197"/>
      <c r="S1055" s="197"/>
      <c r="T1055" s="197"/>
      <c r="U1055" s="197"/>
      <c r="V1055" s="197"/>
      <c r="W1055" s="197"/>
      <c r="X1055" s="197"/>
      <c r="Y1055" s="197"/>
      <c r="Z1055" s="197"/>
    </row>
    <row r="1056" ht="15.75" customHeight="1">
      <c r="A1056" s="180"/>
      <c r="B1056" s="197"/>
      <c r="C1056" s="152"/>
      <c r="D1056" s="152"/>
      <c r="E1056" s="152"/>
      <c r="F1056" s="152"/>
      <c r="G1056" s="197"/>
      <c r="H1056" s="197"/>
      <c r="I1056" s="152"/>
      <c r="J1056" s="50"/>
      <c r="K1056" s="50"/>
      <c r="L1056" s="50"/>
      <c r="M1056" s="50"/>
      <c r="N1056" s="152"/>
      <c r="O1056" s="197"/>
      <c r="P1056" s="197"/>
      <c r="Q1056" s="197"/>
      <c r="R1056" s="197"/>
      <c r="S1056" s="197"/>
      <c r="T1056" s="197"/>
      <c r="U1056" s="197"/>
      <c r="V1056" s="197"/>
      <c r="W1056" s="197"/>
      <c r="X1056" s="197"/>
      <c r="Y1056" s="197"/>
      <c r="Z1056" s="197"/>
    </row>
    <row r="1057" ht="15.75" customHeight="1">
      <c r="A1057" s="180"/>
      <c r="B1057" s="197"/>
      <c r="C1057" s="152"/>
      <c r="D1057" s="152"/>
      <c r="E1057" s="152"/>
      <c r="F1057" s="152"/>
      <c r="G1057" s="197"/>
      <c r="H1057" s="197"/>
      <c r="I1057" s="152"/>
      <c r="J1057" s="50"/>
      <c r="K1057" s="50"/>
      <c r="L1057" s="50"/>
      <c r="M1057" s="50"/>
      <c r="N1057" s="152"/>
      <c r="O1057" s="197"/>
      <c r="P1057" s="197"/>
      <c r="Q1057" s="197"/>
      <c r="R1057" s="197"/>
      <c r="S1057" s="197"/>
      <c r="T1057" s="197"/>
      <c r="U1057" s="197"/>
      <c r="V1057" s="197"/>
      <c r="W1057" s="197"/>
      <c r="X1057" s="197"/>
      <c r="Y1057" s="197"/>
      <c r="Z1057" s="197"/>
    </row>
    <row r="1058" ht="15.75" customHeight="1">
      <c r="A1058" s="180"/>
      <c r="B1058" s="197"/>
      <c r="C1058" s="152"/>
      <c r="D1058" s="152"/>
      <c r="E1058" s="152"/>
      <c r="F1058" s="152"/>
      <c r="G1058" s="197"/>
      <c r="H1058" s="197"/>
      <c r="I1058" s="152"/>
      <c r="J1058" s="50"/>
      <c r="K1058" s="50"/>
      <c r="L1058" s="50"/>
      <c r="M1058" s="50"/>
      <c r="N1058" s="152"/>
      <c r="O1058" s="197"/>
      <c r="P1058" s="197"/>
      <c r="Q1058" s="197"/>
      <c r="R1058" s="197"/>
      <c r="S1058" s="197"/>
      <c r="T1058" s="197"/>
      <c r="U1058" s="197"/>
      <c r="V1058" s="197"/>
      <c r="W1058" s="197"/>
      <c r="X1058" s="197"/>
      <c r="Y1058" s="197"/>
      <c r="Z1058" s="197"/>
    </row>
    <row r="1059" ht="15.75" customHeight="1">
      <c r="A1059" s="180"/>
      <c r="B1059" s="197"/>
      <c r="C1059" s="197"/>
      <c r="D1059" s="152"/>
      <c r="E1059" s="152"/>
      <c r="F1059" s="152"/>
      <c r="G1059" s="197"/>
      <c r="H1059" s="197"/>
      <c r="I1059" s="152"/>
      <c r="J1059" s="50"/>
      <c r="K1059" s="50"/>
      <c r="L1059" s="50"/>
      <c r="M1059" s="50"/>
      <c r="N1059" s="152"/>
      <c r="O1059" s="197"/>
      <c r="P1059" s="197"/>
      <c r="Q1059" s="197"/>
      <c r="R1059" s="197"/>
      <c r="S1059" s="197"/>
      <c r="T1059" s="197"/>
      <c r="U1059" s="197"/>
      <c r="V1059" s="197"/>
      <c r="W1059" s="197"/>
      <c r="X1059" s="197"/>
      <c r="Y1059" s="197"/>
      <c r="Z1059" s="197"/>
    </row>
    <row r="1060" ht="15.75" customHeight="1">
      <c r="A1060" s="180"/>
      <c r="B1060" s="197"/>
      <c r="C1060" s="152"/>
      <c r="D1060" s="152"/>
      <c r="E1060" s="152"/>
      <c r="F1060" s="152"/>
      <c r="G1060" s="197"/>
      <c r="H1060" s="197"/>
      <c r="I1060" s="152"/>
      <c r="J1060" s="50"/>
      <c r="K1060" s="50"/>
      <c r="L1060" s="50"/>
      <c r="M1060" s="50"/>
      <c r="N1060" s="152"/>
      <c r="O1060" s="197"/>
      <c r="P1060" s="197"/>
      <c r="Q1060" s="197"/>
      <c r="R1060" s="197"/>
      <c r="S1060" s="197"/>
      <c r="T1060" s="197"/>
      <c r="U1060" s="197"/>
      <c r="V1060" s="197"/>
      <c r="W1060" s="197"/>
      <c r="X1060" s="197"/>
      <c r="Y1060" s="197"/>
      <c r="Z1060" s="197"/>
    </row>
    <row r="1061" ht="15.75" customHeight="1">
      <c r="A1061" s="180"/>
      <c r="B1061" s="197"/>
      <c r="C1061" s="197"/>
      <c r="D1061" s="152"/>
      <c r="E1061" s="152"/>
      <c r="F1061" s="152"/>
      <c r="G1061" s="197"/>
      <c r="H1061" s="197"/>
      <c r="I1061" s="152"/>
      <c r="J1061" s="50"/>
      <c r="K1061" s="50"/>
      <c r="L1061" s="50"/>
      <c r="M1061" s="50"/>
      <c r="N1061" s="152"/>
      <c r="O1061" s="197"/>
      <c r="P1061" s="197"/>
      <c r="Q1061" s="197"/>
      <c r="R1061" s="197"/>
      <c r="S1061" s="197"/>
      <c r="T1061" s="197"/>
      <c r="U1061" s="197"/>
      <c r="V1061" s="197"/>
      <c r="W1061" s="197"/>
      <c r="X1061" s="197"/>
      <c r="Y1061" s="197"/>
      <c r="Z1061" s="197"/>
    </row>
    <row r="1062" ht="15.75" customHeight="1">
      <c r="A1062" s="180"/>
      <c r="B1062" s="197"/>
      <c r="C1062" s="152"/>
      <c r="D1062" s="152"/>
      <c r="E1062" s="152"/>
      <c r="F1062" s="152"/>
      <c r="G1062" s="197"/>
      <c r="H1062" s="197"/>
      <c r="I1062" s="152"/>
      <c r="J1062" s="50"/>
      <c r="K1062" s="50"/>
      <c r="L1062" s="50"/>
      <c r="M1062" s="50"/>
      <c r="N1062" s="152"/>
      <c r="O1062" s="197"/>
      <c r="P1062" s="197"/>
      <c r="Q1062" s="197"/>
      <c r="R1062" s="197"/>
      <c r="S1062" s="197"/>
      <c r="T1062" s="197"/>
      <c r="U1062" s="197"/>
      <c r="V1062" s="197"/>
      <c r="W1062" s="197"/>
      <c r="X1062" s="197"/>
      <c r="Y1062" s="197"/>
      <c r="Z1062" s="197"/>
    </row>
    <row r="1063" ht="15.75" customHeight="1">
      <c r="A1063" s="180"/>
      <c r="B1063" s="197"/>
      <c r="C1063" s="152"/>
      <c r="D1063" s="152"/>
      <c r="E1063" s="152"/>
      <c r="F1063" s="152"/>
      <c r="G1063" s="197"/>
      <c r="H1063" s="197"/>
      <c r="I1063" s="152"/>
      <c r="J1063" s="50"/>
      <c r="K1063" s="50"/>
      <c r="L1063" s="50"/>
      <c r="M1063" s="50"/>
      <c r="N1063" s="152"/>
      <c r="O1063" s="197"/>
      <c r="P1063" s="197"/>
      <c r="Q1063" s="197"/>
      <c r="R1063" s="197"/>
      <c r="S1063" s="197"/>
      <c r="T1063" s="197"/>
      <c r="U1063" s="197"/>
      <c r="V1063" s="197"/>
      <c r="W1063" s="197"/>
      <c r="X1063" s="197"/>
      <c r="Y1063" s="197"/>
      <c r="Z1063" s="197"/>
    </row>
    <row r="1064" ht="15.75" customHeight="1">
      <c r="A1064" s="180"/>
      <c r="B1064" s="197"/>
      <c r="C1064" s="197"/>
      <c r="D1064" s="152"/>
      <c r="E1064" s="152"/>
      <c r="F1064" s="152"/>
      <c r="G1064" s="197"/>
      <c r="H1064" s="197"/>
      <c r="I1064" s="152"/>
      <c r="J1064" s="50"/>
      <c r="K1064" s="50"/>
      <c r="L1064" s="50"/>
      <c r="M1064" s="50"/>
      <c r="N1064" s="152"/>
      <c r="O1064" s="197"/>
      <c r="P1064" s="197"/>
      <c r="Q1064" s="197"/>
      <c r="R1064" s="197"/>
      <c r="S1064" s="197"/>
      <c r="T1064" s="197"/>
      <c r="U1064" s="197"/>
      <c r="V1064" s="197"/>
      <c r="W1064" s="197"/>
      <c r="X1064" s="197"/>
      <c r="Y1064" s="197"/>
      <c r="Z1064" s="197"/>
    </row>
    <row r="1065" ht="15.75" customHeight="1">
      <c r="A1065" s="180"/>
      <c r="B1065" s="197"/>
      <c r="C1065" s="152"/>
      <c r="D1065" s="152"/>
      <c r="E1065" s="152"/>
      <c r="F1065" s="152"/>
      <c r="G1065" s="197"/>
      <c r="H1065" s="197"/>
      <c r="I1065" s="152"/>
      <c r="J1065" s="50"/>
      <c r="K1065" s="50"/>
      <c r="L1065" s="50"/>
      <c r="M1065" s="50"/>
      <c r="N1065" s="152"/>
      <c r="O1065" s="197"/>
      <c r="P1065" s="197"/>
      <c r="Q1065" s="197"/>
      <c r="R1065" s="197"/>
      <c r="S1065" s="197"/>
      <c r="T1065" s="197"/>
      <c r="U1065" s="197"/>
      <c r="V1065" s="197"/>
      <c r="W1065" s="197"/>
      <c r="X1065" s="197"/>
      <c r="Y1065" s="197"/>
      <c r="Z1065" s="197"/>
    </row>
    <row r="1066" ht="15.75" customHeight="1">
      <c r="A1066" s="180"/>
      <c r="B1066" s="197"/>
      <c r="C1066" s="152"/>
      <c r="D1066" s="152"/>
      <c r="E1066" s="152"/>
      <c r="F1066" s="152"/>
      <c r="G1066" s="197"/>
      <c r="H1066" s="197"/>
      <c r="I1066" s="152"/>
      <c r="J1066" s="50"/>
      <c r="K1066" s="50"/>
      <c r="L1066" s="50"/>
      <c r="M1066" s="50"/>
      <c r="N1066" s="152"/>
      <c r="O1066" s="197"/>
      <c r="P1066" s="197"/>
      <c r="Q1066" s="197"/>
      <c r="R1066" s="197"/>
      <c r="S1066" s="197"/>
      <c r="T1066" s="197"/>
      <c r="U1066" s="197"/>
      <c r="V1066" s="197"/>
      <c r="W1066" s="197"/>
      <c r="X1066" s="197"/>
      <c r="Y1066" s="197"/>
      <c r="Z1066" s="197"/>
    </row>
    <row r="1067" ht="15.75" customHeight="1">
      <c r="A1067" s="180"/>
      <c r="B1067" s="197"/>
      <c r="C1067" s="152"/>
      <c r="D1067" s="152"/>
      <c r="E1067" s="152"/>
      <c r="F1067" s="152"/>
      <c r="G1067" s="197"/>
      <c r="H1067" s="197"/>
      <c r="I1067" s="152"/>
      <c r="J1067" s="50"/>
      <c r="K1067" s="50"/>
      <c r="L1067" s="50"/>
      <c r="M1067" s="50"/>
      <c r="N1067" s="152"/>
      <c r="O1067" s="197"/>
      <c r="P1067" s="197"/>
      <c r="Q1067" s="197"/>
      <c r="R1067" s="197"/>
      <c r="S1067" s="197"/>
      <c r="T1067" s="197"/>
      <c r="U1067" s="197"/>
      <c r="V1067" s="197"/>
      <c r="W1067" s="197"/>
      <c r="X1067" s="197"/>
      <c r="Y1067" s="197"/>
      <c r="Z1067" s="197"/>
    </row>
    <row r="1068" ht="15.75" customHeight="1">
      <c r="A1068" s="180"/>
      <c r="B1068" s="197"/>
      <c r="C1068" s="197"/>
      <c r="D1068" s="152"/>
      <c r="E1068" s="152"/>
      <c r="F1068" s="152"/>
      <c r="G1068" s="197"/>
      <c r="H1068" s="197"/>
      <c r="I1068" s="152"/>
      <c r="J1068" s="50"/>
      <c r="K1068" s="50"/>
      <c r="L1068" s="50"/>
      <c r="M1068" s="50"/>
      <c r="N1068" s="152"/>
      <c r="O1068" s="197"/>
      <c r="P1068" s="197"/>
      <c r="Q1068" s="197"/>
      <c r="R1068" s="197"/>
      <c r="S1068" s="197"/>
      <c r="T1068" s="197"/>
      <c r="U1068" s="197"/>
      <c r="V1068" s="197"/>
      <c r="W1068" s="197"/>
      <c r="X1068" s="197"/>
      <c r="Y1068" s="197"/>
      <c r="Z1068" s="197"/>
    </row>
    <row r="1069" ht="15.75" customHeight="1">
      <c r="A1069" s="180"/>
      <c r="B1069" s="197"/>
      <c r="C1069" s="152"/>
      <c r="D1069" s="152"/>
      <c r="E1069" s="152"/>
      <c r="F1069" s="152"/>
      <c r="G1069" s="197"/>
      <c r="H1069" s="197"/>
      <c r="I1069" s="152"/>
      <c r="J1069" s="50"/>
      <c r="K1069" s="50"/>
      <c r="L1069" s="50"/>
      <c r="M1069" s="50"/>
      <c r="N1069" s="152"/>
      <c r="O1069" s="197"/>
      <c r="P1069" s="197"/>
      <c r="Q1069" s="197"/>
      <c r="R1069" s="197"/>
      <c r="S1069" s="197"/>
      <c r="T1069" s="197"/>
      <c r="U1069" s="197"/>
      <c r="V1069" s="197"/>
      <c r="W1069" s="197"/>
      <c r="X1069" s="197"/>
      <c r="Y1069" s="197"/>
      <c r="Z1069" s="197"/>
    </row>
    <row r="1070" ht="15.75" customHeight="1">
      <c r="A1070" s="180"/>
      <c r="B1070" s="197"/>
      <c r="C1070" s="152"/>
      <c r="D1070" s="152"/>
      <c r="E1070" s="152"/>
      <c r="F1070" s="152"/>
      <c r="G1070" s="197"/>
      <c r="H1070" s="169"/>
      <c r="I1070" s="152"/>
      <c r="J1070" s="50"/>
      <c r="K1070" s="50"/>
      <c r="L1070" s="50"/>
      <c r="M1070" s="50"/>
      <c r="N1070" s="152"/>
      <c r="O1070" s="197"/>
      <c r="P1070" s="197"/>
      <c r="Q1070" s="197"/>
      <c r="R1070" s="197"/>
      <c r="S1070" s="197"/>
      <c r="T1070" s="197"/>
      <c r="U1070" s="197"/>
      <c r="V1070" s="197"/>
      <c r="W1070" s="197"/>
      <c r="X1070" s="197"/>
      <c r="Y1070" s="197"/>
      <c r="Z1070" s="197"/>
    </row>
    <row r="1071" ht="15.75" customHeight="1">
      <c r="A1071" s="180"/>
      <c r="B1071" s="197"/>
      <c r="C1071" s="152"/>
      <c r="D1071" s="152"/>
      <c r="E1071" s="152"/>
      <c r="F1071" s="152"/>
      <c r="G1071" s="197"/>
      <c r="H1071" s="197"/>
      <c r="I1071" s="152"/>
      <c r="J1071" s="50"/>
      <c r="K1071" s="50"/>
      <c r="L1071" s="50"/>
      <c r="M1071" s="50"/>
      <c r="N1071" s="152"/>
      <c r="O1071" s="197"/>
      <c r="P1071" s="197"/>
      <c r="Q1071" s="197"/>
      <c r="R1071" s="197"/>
      <c r="S1071" s="197"/>
      <c r="T1071" s="197"/>
      <c r="U1071" s="197"/>
      <c r="V1071" s="197"/>
      <c r="W1071" s="197"/>
      <c r="X1071" s="197"/>
      <c r="Y1071" s="197"/>
      <c r="Z1071" s="197"/>
    </row>
    <row r="1072" ht="15.75" customHeight="1">
      <c r="A1072" s="180"/>
      <c r="B1072" s="197"/>
      <c r="C1072" s="152"/>
      <c r="D1072" s="152"/>
      <c r="E1072" s="152"/>
      <c r="F1072" s="152"/>
      <c r="G1072" s="197"/>
      <c r="H1072" s="169"/>
      <c r="I1072" s="152"/>
      <c r="J1072" s="50"/>
      <c r="K1072" s="50"/>
      <c r="L1072" s="50"/>
      <c r="M1072" s="50"/>
      <c r="N1072" s="152"/>
      <c r="O1072" s="197"/>
      <c r="P1072" s="197"/>
      <c r="Q1072" s="197"/>
      <c r="R1072" s="197"/>
      <c r="S1072" s="197"/>
      <c r="T1072" s="197"/>
      <c r="U1072" s="197"/>
      <c r="V1072" s="197"/>
      <c r="W1072" s="197"/>
      <c r="X1072" s="197"/>
      <c r="Y1072" s="197"/>
      <c r="Z1072" s="197"/>
    </row>
    <row r="1073" ht="15.75" customHeight="1">
      <c r="A1073" s="180"/>
      <c r="B1073" s="197"/>
      <c r="C1073" s="152"/>
      <c r="D1073" s="152"/>
      <c r="E1073" s="152"/>
      <c r="F1073" s="152"/>
      <c r="G1073" s="197"/>
      <c r="H1073" s="197"/>
      <c r="I1073" s="152"/>
      <c r="J1073" s="50"/>
      <c r="K1073" s="50"/>
      <c r="L1073" s="50"/>
      <c r="M1073" s="50"/>
      <c r="N1073" s="152"/>
      <c r="O1073" s="197"/>
      <c r="P1073" s="197"/>
      <c r="Q1073" s="197"/>
      <c r="R1073" s="197"/>
      <c r="S1073" s="197"/>
      <c r="T1073" s="197"/>
      <c r="U1073" s="197"/>
      <c r="V1073" s="197"/>
      <c r="W1073" s="197"/>
      <c r="X1073" s="197"/>
      <c r="Y1073" s="197"/>
      <c r="Z1073" s="197"/>
    </row>
    <row r="1074" ht="15.75" customHeight="1">
      <c r="A1074" s="180"/>
      <c r="B1074" s="197"/>
      <c r="C1074" s="152"/>
      <c r="D1074" s="152"/>
      <c r="E1074" s="152"/>
      <c r="F1074" s="152"/>
      <c r="G1074" s="197"/>
      <c r="H1074" s="197"/>
      <c r="I1074" s="152"/>
      <c r="J1074" s="50"/>
      <c r="K1074" s="50"/>
      <c r="L1074" s="50"/>
      <c r="M1074" s="50"/>
      <c r="N1074" s="152"/>
      <c r="O1074" s="197"/>
      <c r="P1074" s="197"/>
      <c r="Q1074" s="197"/>
      <c r="R1074" s="197"/>
      <c r="S1074" s="197"/>
      <c r="T1074" s="197"/>
      <c r="U1074" s="197"/>
      <c r="V1074" s="197"/>
      <c r="W1074" s="197"/>
      <c r="X1074" s="197"/>
      <c r="Y1074" s="197"/>
      <c r="Z1074" s="197"/>
    </row>
    <row r="1075" ht="15.75" customHeight="1">
      <c r="A1075" s="180"/>
      <c r="B1075" s="197"/>
      <c r="C1075" s="152"/>
      <c r="D1075" s="152"/>
      <c r="E1075" s="152"/>
      <c r="F1075" s="152"/>
      <c r="G1075" s="197"/>
      <c r="H1075" s="197"/>
      <c r="I1075" s="152"/>
      <c r="J1075" s="50"/>
      <c r="K1075" s="50"/>
      <c r="L1075" s="50"/>
      <c r="M1075" s="50"/>
      <c r="N1075" s="152"/>
      <c r="O1075" s="197"/>
      <c r="P1075" s="197"/>
      <c r="Q1075" s="197"/>
      <c r="R1075" s="197"/>
      <c r="S1075" s="197"/>
      <c r="T1075" s="197"/>
      <c r="U1075" s="197"/>
      <c r="V1075" s="197"/>
      <c r="W1075" s="197"/>
      <c r="X1075" s="197"/>
      <c r="Y1075" s="197"/>
      <c r="Z1075" s="197"/>
    </row>
    <row r="1076" ht="15.75" customHeight="1">
      <c r="A1076" s="180"/>
      <c r="B1076" s="197"/>
      <c r="C1076" s="152"/>
      <c r="D1076" s="152"/>
      <c r="E1076" s="152"/>
      <c r="F1076" s="152"/>
      <c r="G1076" s="197"/>
      <c r="H1076" s="197"/>
      <c r="I1076" s="152"/>
      <c r="J1076" s="50"/>
      <c r="K1076" s="50"/>
      <c r="L1076" s="50"/>
      <c r="M1076" s="50"/>
      <c r="N1076" s="152"/>
      <c r="O1076" s="197"/>
      <c r="P1076" s="197"/>
      <c r="Q1076" s="197"/>
      <c r="R1076" s="197"/>
      <c r="S1076" s="197"/>
      <c r="T1076" s="197"/>
      <c r="U1076" s="197"/>
      <c r="V1076" s="197"/>
      <c r="W1076" s="197"/>
      <c r="X1076" s="197"/>
      <c r="Y1076" s="197"/>
      <c r="Z1076" s="197"/>
    </row>
    <row r="1077" ht="15.75" customHeight="1">
      <c r="A1077" s="180"/>
      <c r="B1077" s="197"/>
      <c r="C1077" s="197"/>
      <c r="D1077" s="152"/>
      <c r="E1077" s="152"/>
      <c r="F1077" s="152"/>
      <c r="G1077" s="197"/>
      <c r="H1077" s="197"/>
      <c r="I1077" s="152"/>
      <c r="J1077" s="50"/>
      <c r="K1077" s="50"/>
      <c r="L1077" s="50"/>
      <c r="M1077" s="50"/>
      <c r="N1077" s="152"/>
      <c r="O1077" s="197"/>
      <c r="P1077" s="197"/>
      <c r="Q1077" s="197"/>
      <c r="R1077" s="197"/>
      <c r="S1077" s="197"/>
      <c r="T1077" s="197"/>
      <c r="U1077" s="197"/>
      <c r="V1077" s="197"/>
      <c r="W1077" s="197"/>
      <c r="X1077" s="197"/>
      <c r="Y1077" s="197"/>
      <c r="Z1077" s="197"/>
    </row>
    <row r="1078" ht="15.75" customHeight="1">
      <c r="A1078" s="180"/>
      <c r="B1078" s="197"/>
      <c r="C1078" s="152"/>
      <c r="D1078" s="152"/>
      <c r="E1078" s="152"/>
      <c r="F1078" s="152"/>
      <c r="G1078" s="197"/>
      <c r="H1078" s="197"/>
      <c r="I1078" s="152"/>
      <c r="J1078" s="50"/>
      <c r="K1078" s="50"/>
      <c r="L1078" s="50"/>
      <c r="M1078" s="50"/>
      <c r="N1078" s="152"/>
      <c r="O1078" s="197"/>
      <c r="P1078" s="197"/>
      <c r="Q1078" s="197"/>
      <c r="R1078" s="197"/>
      <c r="S1078" s="197"/>
      <c r="T1078" s="197"/>
      <c r="U1078" s="197"/>
      <c r="V1078" s="197"/>
      <c r="W1078" s="197"/>
      <c r="X1078" s="197"/>
      <c r="Y1078" s="197"/>
      <c r="Z1078" s="197"/>
    </row>
    <row r="1079" ht="15.75" customHeight="1">
      <c r="A1079" s="180"/>
      <c r="B1079" s="197"/>
      <c r="C1079" s="197"/>
      <c r="D1079" s="152"/>
      <c r="E1079" s="152"/>
      <c r="F1079" s="152"/>
      <c r="G1079" s="197"/>
      <c r="H1079" s="197"/>
      <c r="I1079" s="152"/>
      <c r="J1079" s="50"/>
      <c r="K1079" s="50"/>
      <c r="L1079" s="50"/>
      <c r="M1079" s="50"/>
      <c r="N1079" s="152"/>
      <c r="O1079" s="197"/>
      <c r="P1079" s="197"/>
      <c r="Q1079" s="197"/>
      <c r="R1079" s="197"/>
      <c r="S1079" s="197"/>
      <c r="T1079" s="197"/>
      <c r="U1079" s="197"/>
      <c r="V1079" s="197"/>
      <c r="W1079" s="197"/>
      <c r="X1079" s="197"/>
      <c r="Y1079" s="197"/>
      <c r="Z1079" s="197"/>
    </row>
    <row r="1080" ht="15.75" customHeight="1">
      <c r="A1080" s="180"/>
      <c r="B1080" s="197"/>
      <c r="C1080" s="152"/>
      <c r="D1080" s="152"/>
      <c r="E1080" s="152"/>
      <c r="F1080" s="152"/>
      <c r="G1080" s="197"/>
      <c r="H1080" s="169"/>
      <c r="I1080" s="152"/>
      <c r="J1080" s="50"/>
      <c r="K1080" s="50"/>
      <c r="L1080" s="50"/>
      <c r="M1080" s="50"/>
      <c r="N1080" s="152"/>
      <c r="O1080" s="197"/>
      <c r="P1080" s="197"/>
      <c r="Q1080" s="197"/>
      <c r="R1080" s="197"/>
      <c r="S1080" s="197"/>
      <c r="T1080" s="197"/>
      <c r="U1080" s="197"/>
      <c r="V1080" s="197"/>
      <c r="W1080" s="197"/>
      <c r="X1080" s="197"/>
      <c r="Y1080" s="197"/>
      <c r="Z1080" s="197"/>
    </row>
    <row r="1081" ht="15.75" customHeight="1">
      <c r="A1081" s="180"/>
      <c r="B1081" s="197"/>
      <c r="C1081" s="152"/>
      <c r="D1081" s="152"/>
      <c r="E1081" s="152"/>
      <c r="F1081" s="152"/>
      <c r="G1081" s="197"/>
      <c r="H1081" s="197"/>
      <c r="I1081" s="152"/>
      <c r="J1081" s="50"/>
      <c r="K1081" s="50"/>
      <c r="L1081" s="50"/>
      <c r="M1081" s="50"/>
      <c r="N1081" s="152"/>
      <c r="O1081" s="197"/>
      <c r="P1081" s="197"/>
      <c r="Q1081" s="197"/>
      <c r="R1081" s="197"/>
      <c r="S1081" s="197"/>
      <c r="T1081" s="197"/>
      <c r="U1081" s="197"/>
      <c r="V1081" s="197"/>
      <c r="W1081" s="197"/>
      <c r="X1081" s="197"/>
      <c r="Y1081" s="197"/>
      <c r="Z1081" s="197"/>
    </row>
    <row r="1082" ht="15.75" customHeight="1">
      <c r="A1082" s="180"/>
      <c r="B1082" s="197"/>
      <c r="C1082" s="197"/>
      <c r="D1082" s="152"/>
      <c r="E1082" s="152"/>
      <c r="F1082" s="152"/>
      <c r="G1082" s="197"/>
      <c r="H1082" s="169"/>
      <c r="I1082" s="152"/>
      <c r="J1082" s="50"/>
      <c r="K1082" s="50"/>
      <c r="L1082" s="50"/>
      <c r="M1082" s="50"/>
      <c r="N1082" s="152"/>
      <c r="O1082" s="197"/>
      <c r="P1082" s="197"/>
      <c r="Q1082" s="197"/>
      <c r="R1082" s="197"/>
      <c r="S1082" s="197"/>
      <c r="T1082" s="197"/>
      <c r="U1082" s="197"/>
      <c r="V1082" s="197"/>
      <c r="W1082" s="197"/>
      <c r="X1082" s="197"/>
      <c r="Y1082" s="197"/>
      <c r="Z1082" s="197"/>
    </row>
    <row r="1083" ht="15.75" customHeight="1">
      <c r="A1083" s="180"/>
      <c r="B1083" s="197"/>
      <c r="C1083" s="152"/>
      <c r="D1083" s="152"/>
      <c r="E1083" s="152"/>
      <c r="F1083" s="152"/>
      <c r="G1083" s="197"/>
      <c r="H1083" s="197"/>
      <c r="I1083" s="152"/>
      <c r="J1083" s="50"/>
      <c r="K1083" s="50"/>
      <c r="L1083" s="50"/>
      <c r="M1083" s="50"/>
      <c r="N1083" s="152"/>
      <c r="O1083" s="197"/>
      <c r="P1083" s="197"/>
      <c r="Q1083" s="197"/>
      <c r="R1083" s="197"/>
      <c r="S1083" s="197"/>
      <c r="T1083" s="197"/>
      <c r="U1083" s="197"/>
      <c r="V1083" s="197"/>
      <c r="W1083" s="197"/>
      <c r="X1083" s="197"/>
      <c r="Y1083" s="197"/>
      <c r="Z1083" s="197"/>
    </row>
    <row r="1084" ht="15.75" customHeight="1">
      <c r="A1084" s="180"/>
      <c r="B1084" s="197"/>
      <c r="C1084" s="152"/>
      <c r="D1084" s="152"/>
      <c r="E1084" s="152"/>
      <c r="F1084" s="152"/>
      <c r="G1084" s="197"/>
      <c r="H1084" s="197"/>
      <c r="I1084" s="152"/>
      <c r="J1084" s="50"/>
      <c r="K1084" s="50"/>
      <c r="L1084" s="50"/>
      <c r="M1084" s="50"/>
      <c r="N1084" s="152"/>
      <c r="O1084" s="197"/>
      <c r="P1084" s="197"/>
      <c r="Q1084" s="197"/>
      <c r="R1084" s="197"/>
      <c r="S1084" s="197"/>
      <c r="T1084" s="197"/>
      <c r="U1084" s="197"/>
      <c r="V1084" s="197"/>
      <c r="W1084" s="197"/>
      <c r="X1084" s="197"/>
      <c r="Y1084" s="197"/>
      <c r="Z1084" s="197"/>
    </row>
    <row r="1085" ht="15.75" customHeight="1">
      <c r="A1085" s="180"/>
      <c r="B1085" s="197"/>
      <c r="C1085" s="152"/>
      <c r="D1085" s="152"/>
      <c r="E1085" s="152"/>
      <c r="F1085" s="152"/>
      <c r="G1085" s="197"/>
      <c r="H1085" s="197"/>
      <c r="I1085" s="152"/>
      <c r="J1085" s="50"/>
      <c r="K1085" s="50"/>
      <c r="L1085" s="50"/>
      <c r="M1085" s="50"/>
      <c r="N1085" s="152"/>
      <c r="O1085" s="197"/>
      <c r="P1085" s="197"/>
      <c r="Q1085" s="197"/>
      <c r="R1085" s="197"/>
      <c r="S1085" s="197"/>
      <c r="T1085" s="197"/>
      <c r="U1085" s="197"/>
      <c r="V1085" s="197"/>
      <c r="W1085" s="197"/>
      <c r="X1085" s="197"/>
      <c r="Y1085" s="197"/>
      <c r="Z1085" s="197"/>
    </row>
    <row r="1086" ht="15.75" customHeight="1">
      <c r="A1086" s="180"/>
      <c r="B1086" s="197"/>
      <c r="C1086" s="152"/>
      <c r="D1086" s="152"/>
      <c r="E1086" s="152"/>
      <c r="F1086" s="152"/>
      <c r="G1086" s="197"/>
      <c r="H1086" s="197"/>
      <c r="I1086" s="152"/>
      <c r="J1086" s="50"/>
      <c r="K1086" s="50"/>
      <c r="L1086" s="50"/>
      <c r="M1086" s="50"/>
      <c r="N1086" s="152"/>
      <c r="O1086" s="197"/>
      <c r="P1086" s="197"/>
      <c r="Q1086" s="197"/>
      <c r="R1086" s="197"/>
      <c r="S1086" s="197"/>
      <c r="T1086" s="197"/>
      <c r="U1086" s="197"/>
      <c r="V1086" s="197"/>
      <c r="W1086" s="197"/>
      <c r="X1086" s="197"/>
      <c r="Y1086" s="197"/>
      <c r="Z1086" s="197"/>
    </row>
    <row r="1087" ht="15.75" customHeight="1">
      <c r="A1087" s="180"/>
      <c r="B1087" s="197"/>
      <c r="C1087" s="152"/>
      <c r="D1087" s="152"/>
      <c r="E1087" s="152"/>
      <c r="F1087" s="152"/>
      <c r="G1087" s="197"/>
      <c r="H1087" s="197"/>
      <c r="I1087" s="152"/>
      <c r="J1087" s="50"/>
      <c r="K1087" s="50"/>
      <c r="L1087" s="50"/>
      <c r="M1087" s="50"/>
      <c r="N1087" s="152"/>
      <c r="O1087" s="197"/>
      <c r="P1087" s="197"/>
      <c r="Q1087" s="197"/>
      <c r="R1087" s="197"/>
      <c r="S1087" s="197"/>
      <c r="T1087" s="197"/>
      <c r="U1087" s="197"/>
      <c r="V1087" s="197"/>
      <c r="W1087" s="197"/>
      <c r="X1087" s="197"/>
      <c r="Y1087" s="197"/>
      <c r="Z1087" s="197"/>
    </row>
    <row r="1088" ht="15.75" customHeight="1">
      <c r="A1088" s="180"/>
      <c r="B1088" s="197"/>
      <c r="C1088" s="152"/>
      <c r="D1088" s="152"/>
      <c r="E1088" s="152"/>
      <c r="F1088" s="152"/>
      <c r="G1088" s="197"/>
      <c r="H1088" s="197"/>
      <c r="I1088" s="152"/>
      <c r="J1088" s="50"/>
      <c r="K1088" s="50"/>
      <c r="L1088" s="50"/>
      <c r="M1088" s="50"/>
      <c r="N1088" s="152"/>
      <c r="O1088" s="197"/>
      <c r="P1088" s="197"/>
      <c r="Q1088" s="197"/>
      <c r="R1088" s="197"/>
      <c r="S1088" s="197"/>
      <c r="T1088" s="197"/>
      <c r="U1088" s="197"/>
      <c r="V1088" s="197"/>
      <c r="W1088" s="197"/>
      <c r="X1088" s="197"/>
      <c r="Y1088" s="197"/>
      <c r="Z1088" s="197"/>
    </row>
    <row r="1089" ht="15.75" customHeight="1">
      <c r="A1089" s="180"/>
      <c r="B1089" s="197"/>
      <c r="C1089" s="152"/>
      <c r="D1089" s="152"/>
      <c r="E1089" s="152"/>
      <c r="F1089" s="152"/>
      <c r="G1089" s="197"/>
      <c r="H1089" s="197"/>
      <c r="I1089" s="152"/>
      <c r="J1089" s="50"/>
      <c r="K1089" s="50"/>
      <c r="L1089" s="50"/>
      <c r="M1089" s="50"/>
      <c r="N1089" s="152"/>
      <c r="O1089" s="197"/>
      <c r="P1089" s="197"/>
      <c r="Q1089" s="197"/>
      <c r="R1089" s="197"/>
      <c r="S1089" s="197"/>
      <c r="T1089" s="197"/>
      <c r="U1089" s="197"/>
      <c r="V1089" s="197"/>
      <c r="W1089" s="197"/>
      <c r="X1089" s="197"/>
      <c r="Y1089" s="197"/>
      <c r="Z1089" s="197"/>
    </row>
    <row r="1090" ht="15.75" customHeight="1">
      <c r="A1090" s="180"/>
      <c r="B1090" s="197"/>
      <c r="C1090" s="152"/>
      <c r="D1090" s="152"/>
      <c r="E1090" s="152"/>
      <c r="F1090" s="152"/>
      <c r="G1090" s="197"/>
      <c r="H1090" s="197"/>
      <c r="I1090" s="152"/>
      <c r="J1090" s="50"/>
      <c r="K1090" s="50"/>
      <c r="L1090" s="50"/>
      <c r="M1090" s="50"/>
      <c r="N1090" s="152"/>
      <c r="O1090" s="197"/>
      <c r="P1090" s="197"/>
      <c r="Q1090" s="197"/>
      <c r="R1090" s="197"/>
      <c r="S1090" s="197"/>
      <c r="T1090" s="197"/>
      <c r="U1090" s="197"/>
      <c r="V1090" s="197"/>
      <c r="W1090" s="197"/>
      <c r="X1090" s="197"/>
      <c r="Y1090" s="197"/>
      <c r="Z1090" s="197"/>
    </row>
    <row r="1091" ht="15.75" customHeight="1">
      <c r="A1091" s="180"/>
      <c r="B1091" s="197"/>
      <c r="C1091" s="152"/>
      <c r="D1091" s="152"/>
      <c r="E1091" s="152"/>
      <c r="F1091" s="152"/>
      <c r="G1091" s="197"/>
      <c r="H1091" s="197"/>
      <c r="I1091" s="152"/>
      <c r="J1091" s="50"/>
      <c r="K1091" s="50"/>
      <c r="L1091" s="50"/>
      <c r="M1091" s="50"/>
      <c r="N1091" s="152"/>
      <c r="O1091" s="197"/>
      <c r="P1091" s="197"/>
      <c r="Q1091" s="197"/>
      <c r="R1091" s="197"/>
      <c r="S1091" s="197"/>
      <c r="T1091" s="197"/>
      <c r="U1091" s="197"/>
      <c r="V1091" s="197"/>
      <c r="W1091" s="197"/>
      <c r="X1091" s="197"/>
      <c r="Y1091" s="197"/>
      <c r="Z1091" s="197"/>
    </row>
    <row r="1092" ht="15.75" customHeight="1">
      <c r="A1092" s="180"/>
      <c r="B1092" s="197"/>
      <c r="C1092" s="197"/>
      <c r="D1092" s="152"/>
      <c r="E1092" s="152"/>
      <c r="F1092" s="152"/>
      <c r="G1092" s="197"/>
      <c r="H1092" s="197"/>
      <c r="I1092" s="152"/>
      <c r="J1092" s="50"/>
      <c r="K1092" s="50"/>
      <c r="L1092" s="50"/>
      <c r="M1092" s="50"/>
      <c r="N1092" s="152"/>
      <c r="O1092" s="197"/>
      <c r="P1092" s="197"/>
      <c r="Q1092" s="197"/>
      <c r="R1092" s="197"/>
      <c r="S1092" s="197"/>
      <c r="T1092" s="197"/>
      <c r="U1092" s="197"/>
      <c r="V1092" s="197"/>
      <c r="W1092" s="197"/>
      <c r="X1092" s="197"/>
      <c r="Y1092" s="197"/>
      <c r="Z1092" s="197"/>
    </row>
    <row r="1093" ht="15.75" customHeight="1">
      <c r="A1093" s="180"/>
      <c r="B1093" s="197"/>
      <c r="C1093" s="197"/>
      <c r="D1093" s="152"/>
      <c r="E1093" s="152"/>
      <c r="F1093" s="152"/>
      <c r="G1093" s="197"/>
      <c r="H1093" s="169"/>
      <c r="I1093" s="152"/>
      <c r="J1093" s="50"/>
      <c r="K1093" s="50"/>
      <c r="L1093" s="50"/>
      <c r="M1093" s="50"/>
      <c r="N1093" s="152"/>
      <c r="O1093" s="197"/>
      <c r="P1093" s="197"/>
      <c r="Q1093" s="197"/>
      <c r="R1093" s="197"/>
      <c r="S1093" s="197"/>
      <c r="T1093" s="197"/>
      <c r="U1093" s="197"/>
      <c r="V1093" s="197"/>
      <c r="W1093" s="197"/>
      <c r="X1093" s="197"/>
      <c r="Y1093" s="197"/>
      <c r="Z1093" s="197"/>
    </row>
    <row r="1094" ht="15.75" customHeight="1">
      <c r="A1094" s="180"/>
      <c r="B1094" s="197"/>
      <c r="C1094" s="152"/>
      <c r="D1094" s="152"/>
      <c r="E1094" s="152"/>
      <c r="F1094" s="152"/>
      <c r="G1094" s="197"/>
      <c r="H1094" s="197"/>
      <c r="I1094" s="152"/>
      <c r="J1094" s="50"/>
      <c r="K1094" s="50"/>
      <c r="L1094" s="50"/>
      <c r="M1094" s="50"/>
      <c r="N1094" s="152"/>
      <c r="O1094" s="197"/>
      <c r="P1094" s="197"/>
      <c r="Q1094" s="197"/>
      <c r="R1094" s="197"/>
      <c r="S1094" s="197"/>
      <c r="T1094" s="197"/>
      <c r="U1094" s="197"/>
      <c r="V1094" s="197"/>
      <c r="W1094" s="197"/>
      <c r="X1094" s="197"/>
      <c r="Y1094" s="197"/>
      <c r="Z1094" s="197"/>
    </row>
    <row r="1095" ht="15.75" customHeight="1">
      <c r="A1095" s="180"/>
      <c r="B1095" s="197"/>
      <c r="C1095" s="152"/>
      <c r="D1095" s="152"/>
      <c r="E1095" s="152"/>
      <c r="F1095" s="152"/>
      <c r="G1095" s="197"/>
      <c r="H1095" s="197"/>
      <c r="I1095" s="152"/>
      <c r="J1095" s="50"/>
      <c r="K1095" s="50"/>
      <c r="L1095" s="50"/>
      <c r="M1095" s="50"/>
      <c r="N1095" s="152"/>
      <c r="O1095" s="197"/>
      <c r="P1095" s="197"/>
      <c r="Q1095" s="197"/>
      <c r="R1095" s="197"/>
      <c r="S1095" s="197"/>
      <c r="T1095" s="197"/>
      <c r="U1095" s="197"/>
      <c r="V1095" s="197"/>
      <c r="W1095" s="197"/>
      <c r="X1095" s="197"/>
      <c r="Y1095" s="197"/>
      <c r="Z1095" s="197"/>
    </row>
    <row r="1096" ht="15.75" customHeight="1">
      <c r="A1096" s="180"/>
      <c r="B1096" s="197"/>
      <c r="C1096" s="152"/>
      <c r="D1096" s="152"/>
      <c r="E1096" s="152"/>
      <c r="F1096" s="152"/>
      <c r="G1096" s="197"/>
      <c r="H1096" s="197"/>
      <c r="I1096" s="152"/>
      <c r="J1096" s="50"/>
      <c r="K1096" s="50"/>
      <c r="L1096" s="50"/>
      <c r="M1096" s="50"/>
      <c r="N1096" s="152"/>
      <c r="O1096" s="197"/>
      <c r="P1096" s="197"/>
      <c r="Q1096" s="197"/>
      <c r="R1096" s="197"/>
      <c r="S1096" s="197"/>
      <c r="T1096" s="197"/>
      <c r="U1096" s="197"/>
      <c r="V1096" s="197"/>
      <c r="W1096" s="197"/>
      <c r="X1096" s="197"/>
      <c r="Y1096" s="197"/>
      <c r="Z1096" s="197"/>
    </row>
    <row r="1097" ht="15.75" customHeight="1">
      <c r="A1097" s="180"/>
      <c r="B1097" s="197"/>
      <c r="C1097" s="152"/>
      <c r="D1097" s="152"/>
      <c r="E1097" s="197"/>
      <c r="F1097" s="197"/>
      <c r="G1097" s="197"/>
      <c r="H1097" s="197"/>
      <c r="I1097" s="152"/>
      <c r="J1097" s="50"/>
      <c r="K1097" s="50"/>
      <c r="L1097" s="50"/>
      <c r="M1097" s="50"/>
      <c r="N1097" s="152"/>
      <c r="O1097" s="197"/>
      <c r="P1097" s="197"/>
      <c r="Q1097" s="197"/>
      <c r="R1097" s="197"/>
      <c r="S1097" s="197"/>
      <c r="T1097" s="197"/>
      <c r="U1097" s="197"/>
      <c r="V1097" s="197"/>
      <c r="W1097" s="197"/>
      <c r="X1097" s="197"/>
      <c r="Y1097" s="197"/>
      <c r="Z1097" s="197"/>
    </row>
    <row r="1098" ht="15.75" customHeight="1">
      <c r="A1098" s="180"/>
      <c r="B1098" s="197"/>
      <c r="C1098" s="197"/>
      <c r="D1098" s="152"/>
      <c r="E1098" s="197"/>
      <c r="F1098" s="197"/>
      <c r="G1098" s="197"/>
      <c r="H1098" s="197"/>
      <c r="I1098" s="152"/>
      <c r="J1098" s="50"/>
      <c r="K1098" s="50"/>
      <c r="L1098" s="50"/>
      <c r="M1098" s="50"/>
      <c r="N1098" s="152"/>
      <c r="O1098" s="197"/>
      <c r="P1098" s="197"/>
      <c r="Q1098" s="197"/>
      <c r="R1098" s="197"/>
      <c r="S1098" s="197"/>
      <c r="T1098" s="197"/>
      <c r="U1098" s="197"/>
      <c r="V1098" s="197"/>
      <c r="W1098" s="197"/>
      <c r="X1098" s="197"/>
      <c r="Y1098" s="197"/>
      <c r="Z1098" s="197"/>
    </row>
    <row r="1099" ht="15.75" customHeight="1">
      <c r="A1099" s="180"/>
      <c r="B1099" s="197"/>
      <c r="C1099" s="152"/>
      <c r="D1099" s="152"/>
      <c r="E1099" s="152"/>
      <c r="F1099" s="152"/>
      <c r="G1099" s="197"/>
      <c r="H1099" s="197"/>
      <c r="I1099" s="152"/>
      <c r="J1099" s="50"/>
      <c r="K1099" s="50"/>
      <c r="L1099" s="50"/>
      <c r="M1099" s="50"/>
      <c r="N1099" s="152"/>
      <c r="O1099" s="197"/>
      <c r="P1099" s="197"/>
      <c r="Q1099" s="197"/>
      <c r="R1099" s="197"/>
      <c r="S1099" s="197"/>
      <c r="T1099" s="197"/>
      <c r="U1099" s="197"/>
      <c r="V1099" s="197"/>
      <c r="W1099" s="197"/>
      <c r="X1099" s="197"/>
      <c r="Y1099" s="197"/>
      <c r="Z1099" s="197"/>
    </row>
    <row r="1100" ht="15.75" customHeight="1">
      <c r="A1100" s="180"/>
      <c r="B1100" s="197"/>
      <c r="C1100" s="197"/>
      <c r="D1100" s="152"/>
      <c r="E1100" s="152"/>
      <c r="F1100" s="152"/>
      <c r="G1100" s="197"/>
      <c r="H1100" s="197"/>
      <c r="I1100" s="152"/>
      <c r="J1100" s="50"/>
      <c r="K1100" s="50"/>
      <c r="L1100" s="50"/>
      <c r="M1100" s="50"/>
      <c r="N1100" s="152"/>
      <c r="O1100" s="197"/>
      <c r="P1100" s="197"/>
      <c r="Q1100" s="197"/>
      <c r="R1100" s="197"/>
      <c r="S1100" s="197"/>
      <c r="T1100" s="197"/>
      <c r="U1100" s="197"/>
      <c r="V1100" s="197"/>
      <c r="W1100" s="197"/>
      <c r="X1100" s="197"/>
      <c r="Y1100" s="197"/>
      <c r="Z1100" s="197"/>
    </row>
    <row r="1101" ht="15.75" customHeight="1">
      <c r="A1101" s="180"/>
      <c r="B1101" s="197"/>
      <c r="C1101" s="152"/>
      <c r="D1101" s="152"/>
      <c r="E1101" s="152"/>
      <c r="F1101" s="152"/>
      <c r="G1101" s="197"/>
      <c r="H1101" s="197"/>
      <c r="I1101" s="152"/>
      <c r="J1101" s="50"/>
      <c r="K1101" s="50"/>
      <c r="L1101" s="50"/>
      <c r="M1101" s="50"/>
      <c r="N1101" s="152"/>
      <c r="O1101" s="197"/>
      <c r="P1101" s="197"/>
      <c r="Q1101" s="197"/>
      <c r="R1101" s="197"/>
      <c r="S1101" s="197"/>
      <c r="T1101" s="197"/>
      <c r="U1101" s="197"/>
      <c r="V1101" s="197"/>
      <c r="W1101" s="197"/>
      <c r="X1101" s="197"/>
      <c r="Y1101" s="197"/>
      <c r="Z1101" s="197"/>
    </row>
    <row r="1102" ht="15.75" customHeight="1">
      <c r="A1102" s="180"/>
      <c r="B1102" s="197"/>
      <c r="C1102" s="152"/>
      <c r="D1102" s="152"/>
      <c r="E1102" s="152"/>
      <c r="F1102" s="152"/>
      <c r="G1102" s="197"/>
      <c r="H1102" s="169"/>
      <c r="I1102" s="152"/>
      <c r="J1102" s="50"/>
      <c r="K1102" s="50"/>
      <c r="L1102" s="50"/>
      <c r="M1102" s="50"/>
      <c r="N1102" s="152"/>
      <c r="O1102" s="197"/>
      <c r="P1102" s="197"/>
      <c r="Q1102" s="197"/>
      <c r="R1102" s="197"/>
      <c r="S1102" s="197"/>
      <c r="T1102" s="197"/>
      <c r="U1102" s="197"/>
      <c r="V1102" s="197"/>
      <c r="W1102" s="197"/>
      <c r="X1102" s="197"/>
      <c r="Y1102" s="197"/>
      <c r="Z1102" s="197"/>
    </row>
    <row r="1103" ht="15.75" customHeight="1">
      <c r="A1103" s="180"/>
      <c r="B1103" s="197"/>
      <c r="C1103" s="152"/>
      <c r="D1103" s="152"/>
      <c r="E1103" s="152"/>
      <c r="F1103" s="152"/>
      <c r="G1103" s="197"/>
      <c r="H1103" s="197"/>
      <c r="I1103" s="152"/>
      <c r="J1103" s="50"/>
      <c r="K1103" s="50"/>
      <c r="L1103" s="50"/>
      <c r="M1103" s="50"/>
      <c r="N1103" s="152"/>
      <c r="O1103" s="197"/>
      <c r="P1103" s="197"/>
      <c r="Q1103" s="197"/>
      <c r="R1103" s="197"/>
      <c r="S1103" s="197"/>
      <c r="T1103" s="197"/>
      <c r="U1103" s="197"/>
      <c r="V1103" s="197"/>
      <c r="W1103" s="197"/>
      <c r="X1103" s="197"/>
      <c r="Y1103" s="197"/>
      <c r="Z1103" s="197"/>
    </row>
    <row r="1104" ht="15.75" customHeight="1">
      <c r="A1104" s="180"/>
      <c r="B1104" s="197"/>
      <c r="C1104" s="152"/>
      <c r="D1104" s="152"/>
      <c r="E1104" s="152"/>
      <c r="F1104" s="152"/>
      <c r="G1104" s="197"/>
      <c r="H1104" s="169"/>
      <c r="I1104" s="152"/>
      <c r="J1104" s="50"/>
      <c r="K1104" s="50"/>
      <c r="L1104" s="50"/>
      <c r="M1104" s="50"/>
      <c r="N1104" s="152"/>
      <c r="O1104" s="197"/>
      <c r="P1104" s="197"/>
      <c r="Q1104" s="197"/>
      <c r="R1104" s="197"/>
      <c r="S1104" s="197"/>
      <c r="T1104" s="197"/>
      <c r="U1104" s="197"/>
      <c r="V1104" s="197"/>
      <c r="W1104" s="197"/>
      <c r="X1104" s="197"/>
      <c r="Y1104" s="197"/>
      <c r="Z1104" s="197"/>
    </row>
    <row r="1105" ht="15.75" customHeight="1">
      <c r="A1105" s="180"/>
      <c r="B1105" s="197"/>
      <c r="C1105" s="152"/>
      <c r="D1105" s="152"/>
      <c r="E1105" s="152"/>
      <c r="F1105" s="152"/>
      <c r="G1105" s="197"/>
      <c r="H1105" s="197"/>
      <c r="I1105" s="152"/>
      <c r="J1105" s="50"/>
      <c r="K1105" s="50"/>
      <c r="L1105" s="50"/>
      <c r="M1105" s="50"/>
      <c r="N1105" s="152"/>
      <c r="O1105" s="197"/>
      <c r="P1105" s="197"/>
      <c r="Q1105" s="197"/>
      <c r="R1105" s="197"/>
      <c r="S1105" s="197"/>
      <c r="T1105" s="197"/>
      <c r="U1105" s="197"/>
      <c r="V1105" s="197"/>
      <c r="W1105" s="197"/>
      <c r="X1105" s="197"/>
      <c r="Y1105" s="197"/>
      <c r="Z1105" s="197"/>
    </row>
    <row r="1106" ht="15.75" customHeight="1">
      <c r="A1106" s="180"/>
      <c r="B1106" s="197"/>
      <c r="C1106" s="197"/>
      <c r="D1106" s="152"/>
      <c r="E1106" s="152"/>
      <c r="F1106" s="152"/>
      <c r="G1106" s="197"/>
      <c r="H1106" s="197"/>
      <c r="I1106" s="152"/>
      <c r="J1106" s="50"/>
      <c r="K1106" s="50"/>
      <c r="L1106" s="50"/>
      <c r="M1106" s="50"/>
      <c r="N1106" s="152"/>
      <c r="O1106" s="197"/>
      <c r="P1106" s="197"/>
      <c r="Q1106" s="197"/>
      <c r="R1106" s="197"/>
      <c r="S1106" s="197"/>
      <c r="T1106" s="197"/>
      <c r="U1106" s="197"/>
      <c r="V1106" s="197"/>
      <c r="W1106" s="197"/>
      <c r="X1106" s="197"/>
      <c r="Y1106" s="197"/>
      <c r="Z1106" s="197"/>
    </row>
    <row r="1107" ht="15.75" customHeight="1">
      <c r="A1107" s="180"/>
      <c r="B1107" s="197"/>
      <c r="C1107" s="152"/>
      <c r="D1107" s="152"/>
      <c r="E1107" s="152"/>
      <c r="F1107" s="152"/>
      <c r="G1107" s="197"/>
      <c r="H1107" s="197"/>
      <c r="I1107" s="152"/>
      <c r="J1107" s="50"/>
      <c r="K1107" s="50"/>
      <c r="L1107" s="50"/>
      <c r="M1107" s="50"/>
      <c r="N1107" s="152"/>
      <c r="O1107" s="197"/>
      <c r="P1107" s="197"/>
      <c r="Q1107" s="197"/>
      <c r="R1107" s="197"/>
      <c r="S1107" s="197"/>
      <c r="T1107" s="197"/>
      <c r="U1107" s="197"/>
      <c r="V1107" s="197"/>
      <c r="W1107" s="197"/>
      <c r="X1107" s="197"/>
      <c r="Y1107" s="197"/>
      <c r="Z1107" s="197"/>
    </row>
    <row r="1108" ht="15.75" customHeight="1">
      <c r="A1108" s="180"/>
      <c r="B1108" s="197"/>
      <c r="C1108" s="152"/>
      <c r="D1108" s="152"/>
      <c r="E1108" s="152"/>
      <c r="F1108" s="152"/>
      <c r="G1108" s="197"/>
      <c r="H1108" s="197"/>
      <c r="I1108" s="152"/>
      <c r="J1108" s="50"/>
      <c r="K1108" s="50"/>
      <c r="L1108" s="50"/>
      <c r="M1108" s="50"/>
      <c r="N1108" s="152"/>
      <c r="O1108" s="197"/>
      <c r="P1108" s="197"/>
      <c r="Q1108" s="197"/>
      <c r="R1108" s="197"/>
      <c r="S1108" s="197"/>
      <c r="T1108" s="197"/>
      <c r="U1108" s="197"/>
      <c r="V1108" s="197"/>
      <c r="W1108" s="197"/>
      <c r="X1108" s="197"/>
      <c r="Y1108" s="197"/>
      <c r="Z1108" s="197"/>
    </row>
    <row r="1109" ht="15.75" customHeight="1">
      <c r="A1109" s="180"/>
      <c r="B1109" s="197"/>
      <c r="C1109" s="197"/>
      <c r="D1109" s="152"/>
      <c r="E1109" s="152"/>
      <c r="F1109" s="152"/>
      <c r="G1109" s="197"/>
      <c r="H1109" s="197"/>
      <c r="I1109" s="152"/>
      <c r="J1109" s="50"/>
      <c r="K1109" s="50"/>
      <c r="L1109" s="50"/>
      <c r="M1109" s="50"/>
      <c r="N1109" s="152"/>
      <c r="O1109" s="197"/>
      <c r="P1109" s="197"/>
      <c r="Q1109" s="197"/>
      <c r="R1109" s="197"/>
      <c r="S1109" s="197"/>
      <c r="T1109" s="197"/>
      <c r="U1109" s="197"/>
      <c r="V1109" s="197"/>
      <c r="W1109" s="197"/>
      <c r="X1109" s="197"/>
      <c r="Y1109" s="197"/>
      <c r="Z1109" s="197"/>
    </row>
    <row r="1110" ht="15.75" customHeight="1">
      <c r="A1110" s="180"/>
      <c r="B1110" s="197"/>
      <c r="C1110" s="197"/>
      <c r="D1110" s="152"/>
      <c r="E1110" s="152"/>
      <c r="F1110" s="152"/>
      <c r="G1110" s="197"/>
      <c r="H1110" s="197"/>
      <c r="I1110" s="152"/>
      <c r="J1110" s="50"/>
      <c r="K1110" s="50"/>
      <c r="L1110" s="50"/>
      <c r="M1110" s="50"/>
      <c r="N1110" s="152"/>
      <c r="O1110" s="197"/>
      <c r="P1110" s="197"/>
      <c r="Q1110" s="197"/>
      <c r="R1110" s="197"/>
      <c r="S1110" s="197"/>
      <c r="T1110" s="197"/>
      <c r="U1110" s="197"/>
      <c r="V1110" s="197"/>
      <c r="W1110" s="197"/>
      <c r="X1110" s="197"/>
      <c r="Y1110" s="197"/>
      <c r="Z1110" s="197"/>
    </row>
    <row r="1111" ht="15.75" customHeight="1">
      <c r="A1111" s="180"/>
      <c r="B1111" s="197"/>
      <c r="C1111" s="152"/>
      <c r="D1111" s="152"/>
      <c r="E1111" s="152"/>
      <c r="F1111" s="152"/>
      <c r="G1111" s="197"/>
      <c r="H1111" s="197"/>
      <c r="I1111" s="152"/>
      <c r="J1111" s="50"/>
      <c r="K1111" s="50"/>
      <c r="L1111" s="50"/>
      <c r="M1111" s="50"/>
      <c r="N1111" s="152"/>
      <c r="O1111" s="197"/>
      <c r="P1111" s="197"/>
      <c r="Q1111" s="197"/>
      <c r="R1111" s="197"/>
      <c r="S1111" s="197"/>
      <c r="T1111" s="197"/>
      <c r="U1111" s="197"/>
      <c r="V1111" s="197"/>
      <c r="W1111" s="197"/>
      <c r="X1111" s="197"/>
      <c r="Y1111" s="197"/>
      <c r="Z1111" s="197"/>
    </row>
    <row r="1112" ht="15.75" customHeight="1">
      <c r="A1112" s="180"/>
      <c r="B1112" s="197"/>
      <c r="C1112" s="152"/>
      <c r="D1112" s="152"/>
      <c r="E1112" s="152"/>
      <c r="F1112" s="152"/>
      <c r="G1112" s="197"/>
      <c r="H1112" s="197"/>
      <c r="I1112" s="152"/>
      <c r="J1112" s="50"/>
      <c r="K1112" s="50"/>
      <c r="L1112" s="50"/>
      <c r="M1112" s="50"/>
      <c r="N1112" s="152"/>
      <c r="O1112" s="197"/>
      <c r="P1112" s="197"/>
      <c r="Q1112" s="197"/>
      <c r="R1112" s="197"/>
      <c r="S1112" s="197"/>
      <c r="T1112" s="197"/>
      <c r="U1112" s="197"/>
      <c r="V1112" s="197"/>
      <c r="W1112" s="197"/>
      <c r="X1112" s="197"/>
      <c r="Y1112" s="197"/>
      <c r="Z1112" s="197"/>
    </row>
    <row r="1113" ht="15.75" customHeight="1">
      <c r="A1113" s="180"/>
      <c r="B1113" s="197"/>
      <c r="C1113" s="152"/>
      <c r="D1113" s="152"/>
      <c r="E1113" s="152"/>
      <c r="F1113" s="152"/>
      <c r="G1113" s="197"/>
      <c r="H1113" s="169"/>
      <c r="I1113" s="152"/>
      <c r="J1113" s="50"/>
      <c r="K1113" s="50"/>
      <c r="L1113" s="50"/>
      <c r="M1113" s="50"/>
      <c r="N1113" s="152"/>
      <c r="O1113" s="197"/>
      <c r="P1113" s="197"/>
      <c r="Q1113" s="197"/>
      <c r="R1113" s="197"/>
      <c r="S1113" s="197"/>
      <c r="T1113" s="197"/>
      <c r="U1113" s="197"/>
      <c r="V1113" s="197"/>
      <c r="W1113" s="197"/>
      <c r="X1113" s="197"/>
      <c r="Y1113" s="197"/>
      <c r="Z1113" s="197"/>
    </row>
    <row r="1114" ht="15.75" customHeight="1">
      <c r="A1114" s="180"/>
      <c r="B1114" s="197"/>
      <c r="C1114" s="152"/>
      <c r="D1114" s="152"/>
      <c r="E1114" s="152"/>
      <c r="F1114" s="152"/>
      <c r="G1114" s="197"/>
      <c r="H1114" s="169"/>
      <c r="I1114" s="152"/>
      <c r="J1114" s="50"/>
      <c r="K1114" s="50"/>
      <c r="L1114" s="50"/>
      <c r="M1114" s="50"/>
      <c r="N1114" s="152"/>
      <c r="O1114" s="197"/>
      <c r="P1114" s="197"/>
      <c r="Q1114" s="197"/>
      <c r="R1114" s="197"/>
      <c r="S1114" s="197"/>
      <c r="T1114" s="197"/>
      <c r="U1114" s="197"/>
      <c r="V1114" s="197"/>
      <c r="W1114" s="197"/>
      <c r="X1114" s="197"/>
      <c r="Y1114" s="197"/>
      <c r="Z1114" s="197"/>
    </row>
    <row r="1115" ht="15.75" customHeight="1">
      <c r="A1115" s="180"/>
      <c r="B1115" s="197"/>
      <c r="C1115" s="152"/>
      <c r="D1115" s="152"/>
      <c r="E1115" s="152"/>
      <c r="F1115" s="152"/>
      <c r="G1115" s="197"/>
      <c r="H1115" s="169"/>
      <c r="I1115" s="152"/>
      <c r="J1115" s="50"/>
      <c r="K1115" s="50"/>
      <c r="L1115" s="50"/>
      <c r="M1115" s="50"/>
      <c r="N1115" s="152"/>
      <c r="O1115" s="197"/>
      <c r="P1115" s="197"/>
      <c r="Q1115" s="197"/>
      <c r="R1115" s="197"/>
      <c r="S1115" s="197"/>
      <c r="T1115" s="197"/>
      <c r="U1115" s="197"/>
      <c r="V1115" s="197"/>
      <c r="W1115" s="197"/>
      <c r="X1115" s="197"/>
      <c r="Y1115" s="197"/>
      <c r="Z1115" s="197"/>
    </row>
    <row r="1116" ht="15.75" customHeight="1">
      <c r="A1116" s="180"/>
      <c r="B1116" s="197"/>
      <c r="C1116" s="197"/>
      <c r="D1116" s="152"/>
      <c r="E1116" s="152"/>
      <c r="F1116" s="152"/>
      <c r="G1116" s="197"/>
      <c r="H1116" s="197"/>
      <c r="I1116" s="152"/>
      <c r="J1116" s="50"/>
      <c r="K1116" s="50"/>
      <c r="L1116" s="50"/>
      <c r="M1116" s="50"/>
      <c r="N1116" s="152"/>
      <c r="O1116" s="197"/>
      <c r="P1116" s="197"/>
      <c r="Q1116" s="197"/>
      <c r="R1116" s="197"/>
      <c r="S1116" s="197"/>
      <c r="T1116" s="197"/>
      <c r="U1116" s="197"/>
      <c r="V1116" s="197"/>
      <c r="W1116" s="197"/>
      <c r="X1116" s="197"/>
      <c r="Y1116" s="197"/>
      <c r="Z1116" s="197"/>
    </row>
    <row r="1117" ht="15.75" customHeight="1">
      <c r="A1117" s="180"/>
      <c r="B1117" s="197"/>
      <c r="C1117" s="152"/>
      <c r="D1117" s="152"/>
      <c r="E1117" s="152"/>
      <c r="F1117" s="152"/>
      <c r="G1117" s="197"/>
      <c r="H1117" s="169"/>
      <c r="I1117" s="152"/>
      <c r="J1117" s="50"/>
      <c r="K1117" s="50"/>
      <c r="L1117" s="50"/>
      <c r="M1117" s="50"/>
      <c r="N1117" s="152"/>
      <c r="O1117" s="197"/>
      <c r="P1117" s="197"/>
      <c r="Q1117" s="197"/>
      <c r="R1117" s="197"/>
      <c r="S1117" s="197"/>
      <c r="T1117" s="197"/>
      <c r="U1117" s="197"/>
      <c r="V1117" s="197"/>
      <c r="W1117" s="197"/>
      <c r="X1117" s="197"/>
      <c r="Y1117" s="197"/>
      <c r="Z1117" s="197"/>
    </row>
    <row r="1118" ht="15.75" customHeight="1">
      <c r="A1118" s="180"/>
      <c r="B1118" s="197"/>
      <c r="C1118" s="152"/>
      <c r="D1118" s="152"/>
      <c r="E1118" s="152"/>
      <c r="F1118" s="152"/>
      <c r="G1118" s="197"/>
      <c r="H1118" s="197"/>
      <c r="I1118" s="152"/>
      <c r="J1118" s="50"/>
      <c r="K1118" s="50"/>
      <c r="L1118" s="50"/>
      <c r="M1118" s="50"/>
      <c r="N1118" s="152"/>
      <c r="O1118" s="197"/>
      <c r="P1118" s="197"/>
      <c r="Q1118" s="197"/>
      <c r="R1118" s="197"/>
      <c r="S1118" s="197"/>
      <c r="T1118" s="197"/>
      <c r="U1118" s="197"/>
      <c r="V1118" s="197"/>
      <c r="W1118" s="197"/>
      <c r="X1118" s="197"/>
      <c r="Y1118" s="197"/>
      <c r="Z1118" s="197"/>
    </row>
    <row r="1119" ht="15.75" customHeight="1">
      <c r="A1119" s="180"/>
      <c r="B1119" s="197"/>
      <c r="C1119" s="152"/>
      <c r="D1119" s="152"/>
      <c r="E1119" s="152"/>
      <c r="F1119" s="152"/>
      <c r="G1119" s="197"/>
      <c r="H1119" s="197"/>
      <c r="I1119" s="152"/>
      <c r="J1119" s="50"/>
      <c r="K1119" s="50"/>
      <c r="L1119" s="50"/>
      <c r="M1119" s="50"/>
      <c r="N1119" s="152"/>
      <c r="O1119" s="197"/>
      <c r="P1119" s="197"/>
      <c r="Q1119" s="197"/>
      <c r="R1119" s="197"/>
      <c r="S1119" s="197"/>
      <c r="T1119" s="197"/>
      <c r="U1119" s="197"/>
      <c r="V1119" s="197"/>
      <c r="W1119" s="197"/>
      <c r="X1119" s="197"/>
      <c r="Y1119" s="197"/>
      <c r="Z1119" s="197"/>
    </row>
    <row r="1120" ht="15.75" customHeight="1">
      <c r="A1120" s="180"/>
      <c r="B1120" s="197"/>
      <c r="C1120" s="152"/>
      <c r="D1120" s="152"/>
      <c r="E1120" s="152"/>
      <c r="F1120" s="152"/>
      <c r="G1120" s="197"/>
      <c r="H1120" s="197"/>
      <c r="I1120" s="152"/>
      <c r="J1120" s="50"/>
      <c r="K1120" s="50"/>
      <c r="L1120" s="50"/>
      <c r="M1120" s="50"/>
      <c r="N1120" s="152"/>
      <c r="O1120" s="197"/>
      <c r="P1120" s="197"/>
      <c r="Q1120" s="197"/>
      <c r="R1120" s="197"/>
      <c r="S1120" s="197"/>
      <c r="T1120" s="197"/>
      <c r="U1120" s="197"/>
      <c r="V1120" s="197"/>
      <c r="W1120" s="197"/>
      <c r="X1120" s="197"/>
      <c r="Y1120" s="197"/>
      <c r="Z1120" s="197"/>
    </row>
    <row r="1121" ht="15.75" customHeight="1">
      <c r="A1121" s="180"/>
      <c r="B1121" s="197"/>
      <c r="C1121" s="152"/>
      <c r="D1121" s="152"/>
      <c r="E1121" s="152"/>
      <c r="F1121" s="152"/>
      <c r="G1121" s="197"/>
      <c r="H1121" s="197"/>
      <c r="I1121" s="152"/>
      <c r="J1121" s="50"/>
      <c r="K1121" s="50"/>
      <c r="L1121" s="50"/>
      <c r="M1121" s="50"/>
      <c r="N1121" s="152"/>
      <c r="O1121" s="197"/>
      <c r="P1121" s="197"/>
      <c r="Q1121" s="197"/>
      <c r="R1121" s="197"/>
      <c r="S1121" s="197"/>
      <c r="T1121" s="197"/>
      <c r="U1121" s="197"/>
      <c r="V1121" s="197"/>
      <c r="W1121" s="197"/>
      <c r="X1121" s="197"/>
      <c r="Y1121" s="197"/>
      <c r="Z1121" s="197"/>
    </row>
    <row r="1122" ht="15.75" customHeight="1">
      <c r="A1122" s="180"/>
      <c r="B1122" s="197"/>
      <c r="C1122" s="197"/>
      <c r="D1122" s="152"/>
      <c r="E1122" s="152"/>
      <c r="F1122" s="152"/>
      <c r="G1122" s="197"/>
      <c r="H1122" s="169"/>
      <c r="I1122" s="152"/>
      <c r="J1122" s="50"/>
      <c r="K1122" s="50"/>
      <c r="L1122" s="50"/>
      <c r="M1122" s="50"/>
      <c r="N1122" s="152"/>
      <c r="O1122" s="197"/>
      <c r="P1122" s="197"/>
      <c r="Q1122" s="197"/>
      <c r="R1122" s="197"/>
      <c r="S1122" s="197"/>
      <c r="T1122" s="197"/>
      <c r="U1122" s="197"/>
      <c r="V1122" s="197"/>
      <c r="W1122" s="197"/>
      <c r="X1122" s="197"/>
      <c r="Y1122" s="197"/>
      <c r="Z1122" s="197"/>
    </row>
    <row r="1123" ht="15.75" customHeight="1">
      <c r="A1123" s="180"/>
      <c r="B1123" s="197"/>
      <c r="C1123" s="152"/>
      <c r="D1123" s="152"/>
      <c r="E1123" s="152"/>
      <c r="F1123" s="152"/>
      <c r="G1123" s="197"/>
      <c r="H1123" s="197"/>
      <c r="I1123" s="152"/>
      <c r="J1123" s="50"/>
      <c r="K1123" s="50"/>
      <c r="L1123" s="50"/>
      <c r="M1123" s="50"/>
      <c r="N1123" s="152"/>
      <c r="O1123" s="197"/>
      <c r="P1123" s="197"/>
      <c r="Q1123" s="197"/>
      <c r="R1123" s="197"/>
      <c r="S1123" s="197"/>
      <c r="T1123" s="197"/>
      <c r="U1123" s="197"/>
      <c r="V1123" s="197"/>
      <c r="W1123" s="197"/>
      <c r="X1123" s="197"/>
      <c r="Y1123" s="197"/>
      <c r="Z1123" s="197"/>
    </row>
    <row r="1124" ht="15.75" customHeight="1">
      <c r="A1124" s="180"/>
      <c r="B1124" s="197"/>
      <c r="C1124" s="197"/>
      <c r="D1124" s="152"/>
      <c r="E1124" s="152"/>
      <c r="F1124" s="152"/>
      <c r="G1124" s="197"/>
      <c r="H1124" s="169"/>
      <c r="I1124" s="152"/>
      <c r="J1124" s="50"/>
      <c r="K1124" s="50"/>
      <c r="L1124" s="50"/>
      <c r="M1124" s="50"/>
      <c r="N1124" s="152"/>
      <c r="O1124" s="197"/>
      <c r="P1124" s="197"/>
      <c r="Q1124" s="197"/>
      <c r="R1124" s="197"/>
      <c r="S1124" s="197"/>
      <c r="T1124" s="197"/>
      <c r="U1124" s="197"/>
      <c r="V1124" s="197"/>
      <c r="W1124" s="197"/>
      <c r="X1124" s="197"/>
      <c r="Y1124" s="197"/>
      <c r="Z1124" s="197"/>
    </row>
    <row r="1125" ht="15.75" customHeight="1">
      <c r="A1125" s="180"/>
      <c r="B1125" s="197"/>
      <c r="C1125" s="152"/>
      <c r="D1125" s="152"/>
      <c r="E1125" s="152"/>
      <c r="F1125" s="152"/>
      <c r="G1125" s="197"/>
      <c r="H1125" s="197"/>
      <c r="I1125" s="152"/>
      <c r="J1125" s="50"/>
      <c r="K1125" s="50"/>
      <c r="L1125" s="50"/>
      <c r="M1125" s="50"/>
      <c r="N1125" s="152"/>
      <c r="O1125" s="197"/>
      <c r="P1125" s="197"/>
      <c r="Q1125" s="197"/>
      <c r="R1125" s="197"/>
      <c r="S1125" s="197"/>
      <c r="T1125" s="197"/>
      <c r="U1125" s="197"/>
      <c r="V1125" s="197"/>
      <c r="W1125" s="197"/>
      <c r="X1125" s="197"/>
      <c r="Y1125" s="197"/>
      <c r="Z1125" s="197"/>
    </row>
    <row r="1126" ht="15.75" customHeight="1">
      <c r="A1126" s="180"/>
      <c r="B1126" s="197"/>
      <c r="C1126" s="152"/>
      <c r="D1126" s="152"/>
      <c r="E1126" s="152"/>
      <c r="F1126" s="152"/>
      <c r="G1126" s="197"/>
      <c r="H1126" s="197"/>
      <c r="I1126" s="152"/>
      <c r="J1126" s="50"/>
      <c r="K1126" s="50"/>
      <c r="L1126" s="50"/>
      <c r="M1126" s="50"/>
      <c r="N1126" s="152"/>
      <c r="O1126" s="197"/>
      <c r="P1126" s="197"/>
      <c r="Q1126" s="197"/>
      <c r="R1126" s="197"/>
      <c r="S1126" s="197"/>
      <c r="T1126" s="197"/>
      <c r="U1126" s="197"/>
      <c r="V1126" s="197"/>
      <c r="W1126" s="197"/>
      <c r="X1126" s="197"/>
      <c r="Y1126" s="197"/>
      <c r="Z1126" s="197"/>
    </row>
    <row r="1127" ht="15.75" customHeight="1">
      <c r="A1127" s="180"/>
      <c r="B1127" s="197"/>
      <c r="C1127" s="197"/>
      <c r="D1127" s="152"/>
      <c r="E1127" s="152"/>
      <c r="F1127" s="152"/>
      <c r="G1127" s="197"/>
      <c r="H1127" s="169"/>
      <c r="I1127" s="152"/>
      <c r="J1127" s="50"/>
      <c r="K1127" s="50"/>
      <c r="L1127" s="50"/>
      <c r="M1127" s="50"/>
      <c r="N1127" s="152"/>
      <c r="O1127" s="197"/>
      <c r="P1127" s="197"/>
      <c r="Q1127" s="197"/>
      <c r="R1127" s="197"/>
      <c r="S1127" s="197"/>
      <c r="T1127" s="197"/>
      <c r="U1127" s="197"/>
      <c r="V1127" s="197"/>
      <c r="W1127" s="197"/>
      <c r="X1127" s="197"/>
      <c r="Y1127" s="197"/>
      <c r="Z1127" s="197"/>
    </row>
    <row r="1128" ht="15.75" customHeight="1">
      <c r="A1128" s="180"/>
      <c r="B1128" s="197"/>
      <c r="C1128" s="152"/>
      <c r="D1128" s="152"/>
      <c r="E1128" s="152"/>
      <c r="F1128" s="152"/>
      <c r="G1128" s="197"/>
      <c r="H1128" s="197"/>
      <c r="I1128" s="152"/>
      <c r="J1128" s="50"/>
      <c r="K1128" s="50"/>
      <c r="L1128" s="50"/>
      <c r="M1128" s="50"/>
      <c r="N1128" s="152"/>
      <c r="O1128" s="197"/>
      <c r="P1128" s="197"/>
      <c r="Q1128" s="197"/>
      <c r="R1128" s="197"/>
      <c r="S1128" s="197"/>
      <c r="T1128" s="197"/>
      <c r="U1128" s="197"/>
      <c r="V1128" s="197"/>
      <c r="W1128" s="197"/>
      <c r="X1128" s="197"/>
      <c r="Y1128" s="197"/>
      <c r="Z1128" s="197"/>
    </row>
    <row r="1129" ht="15.75" customHeight="1">
      <c r="A1129" s="180"/>
      <c r="B1129" s="197"/>
      <c r="C1129" s="152"/>
      <c r="D1129" s="152"/>
      <c r="E1129" s="152"/>
      <c r="F1129" s="152"/>
      <c r="G1129" s="197"/>
      <c r="H1129" s="169"/>
      <c r="I1129" s="152"/>
      <c r="J1129" s="50"/>
      <c r="K1129" s="50"/>
      <c r="L1129" s="50"/>
      <c r="M1129" s="50"/>
      <c r="N1129" s="152"/>
      <c r="O1129" s="197"/>
      <c r="P1129" s="197"/>
      <c r="Q1129" s="197"/>
      <c r="R1129" s="197"/>
      <c r="S1129" s="197"/>
      <c r="T1129" s="197"/>
      <c r="U1129" s="197"/>
      <c r="V1129" s="197"/>
      <c r="W1129" s="197"/>
      <c r="X1129" s="197"/>
      <c r="Y1129" s="197"/>
      <c r="Z1129" s="197"/>
    </row>
    <row r="1130" ht="15.75" customHeight="1">
      <c r="A1130" s="180"/>
      <c r="B1130" s="197"/>
      <c r="C1130" s="197"/>
      <c r="D1130" s="152"/>
      <c r="E1130" s="152"/>
      <c r="F1130" s="152"/>
      <c r="G1130" s="197"/>
      <c r="H1130" s="197"/>
      <c r="I1130" s="152"/>
      <c r="J1130" s="50"/>
      <c r="K1130" s="50"/>
      <c r="L1130" s="50"/>
      <c r="M1130" s="50"/>
      <c r="N1130" s="152"/>
      <c r="O1130" s="197"/>
      <c r="P1130" s="197"/>
      <c r="Q1130" s="197"/>
      <c r="R1130" s="197"/>
      <c r="S1130" s="197"/>
      <c r="T1130" s="197"/>
      <c r="U1130" s="197"/>
      <c r="V1130" s="197"/>
      <c r="W1130" s="197"/>
      <c r="X1130" s="197"/>
      <c r="Y1130" s="197"/>
      <c r="Z1130" s="197"/>
    </row>
    <row r="1131" ht="15.75" customHeight="1">
      <c r="A1131" s="180"/>
      <c r="B1131" s="197"/>
      <c r="C1131" s="152"/>
      <c r="D1131" s="152"/>
      <c r="E1131" s="152"/>
      <c r="F1131" s="152"/>
      <c r="G1131" s="197"/>
      <c r="H1131" s="197"/>
      <c r="I1131" s="152"/>
      <c r="J1131" s="50"/>
      <c r="K1131" s="50"/>
      <c r="L1131" s="50"/>
      <c r="M1131" s="50"/>
      <c r="N1131" s="152"/>
      <c r="O1131" s="197"/>
      <c r="P1131" s="197"/>
      <c r="Q1131" s="197"/>
      <c r="R1131" s="197"/>
      <c r="S1131" s="197"/>
      <c r="T1131" s="197"/>
      <c r="U1131" s="197"/>
      <c r="V1131" s="197"/>
      <c r="W1131" s="197"/>
      <c r="X1131" s="197"/>
      <c r="Y1131" s="197"/>
      <c r="Z1131" s="197"/>
    </row>
    <row r="1132" ht="15.75" customHeight="1">
      <c r="A1132" s="180"/>
      <c r="B1132" s="197"/>
      <c r="C1132" s="152"/>
      <c r="D1132" s="152"/>
      <c r="E1132" s="152"/>
      <c r="F1132" s="152"/>
      <c r="G1132" s="197"/>
      <c r="H1132" s="197"/>
      <c r="I1132" s="152"/>
      <c r="J1132" s="50"/>
      <c r="K1132" s="50"/>
      <c r="L1132" s="50"/>
      <c r="M1132" s="50"/>
      <c r="N1132" s="152"/>
      <c r="O1132" s="197"/>
      <c r="P1132" s="197"/>
      <c r="Q1132" s="197"/>
      <c r="R1132" s="197"/>
      <c r="S1132" s="197"/>
      <c r="T1132" s="197"/>
      <c r="U1132" s="197"/>
      <c r="V1132" s="197"/>
      <c r="W1132" s="197"/>
      <c r="X1132" s="197"/>
      <c r="Y1132" s="197"/>
      <c r="Z1132" s="197"/>
    </row>
    <row r="1133" ht="15.75" customHeight="1">
      <c r="A1133" s="180"/>
      <c r="B1133" s="197"/>
      <c r="C1133" s="152"/>
      <c r="D1133" s="152"/>
      <c r="E1133" s="152"/>
      <c r="F1133" s="152"/>
      <c r="G1133" s="197"/>
      <c r="H1133" s="197"/>
      <c r="I1133" s="152"/>
      <c r="J1133" s="50"/>
      <c r="K1133" s="50"/>
      <c r="L1133" s="50"/>
      <c r="M1133" s="50"/>
      <c r="N1133" s="152"/>
      <c r="O1133" s="197"/>
      <c r="P1133" s="197"/>
      <c r="Q1133" s="197"/>
      <c r="R1133" s="197"/>
      <c r="S1133" s="197"/>
      <c r="T1133" s="197"/>
      <c r="U1133" s="197"/>
      <c r="V1133" s="197"/>
      <c r="W1133" s="197"/>
      <c r="X1133" s="197"/>
      <c r="Y1133" s="197"/>
      <c r="Z1133" s="197"/>
    </row>
    <row r="1134" ht="15.75" customHeight="1">
      <c r="A1134" s="180"/>
      <c r="B1134" s="197"/>
      <c r="C1134" s="152"/>
      <c r="D1134" s="152"/>
      <c r="E1134" s="152"/>
      <c r="F1134" s="152"/>
      <c r="G1134" s="197"/>
      <c r="H1134" s="197"/>
      <c r="I1134" s="152"/>
      <c r="J1134" s="50"/>
      <c r="K1134" s="50"/>
      <c r="L1134" s="50"/>
      <c r="M1134" s="50"/>
      <c r="N1134" s="152"/>
      <c r="O1134" s="197"/>
      <c r="P1134" s="197"/>
      <c r="Q1134" s="197"/>
      <c r="R1134" s="197"/>
      <c r="S1134" s="197"/>
      <c r="T1134" s="197"/>
      <c r="U1134" s="197"/>
      <c r="V1134" s="197"/>
      <c r="W1134" s="197"/>
      <c r="X1134" s="197"/>
      <c r="Y1134" s="197"/>
      <c r="Z1134" s="197"/>
    </row>
    <row r="1135" ht="15.75" customHeight="1">
      <c r="A1135" s="180"/>
      <c r="B1135" s="197"/>
      <c r="C1135" s="197"/>
      <c r="D1135" s="152"/>
      <c r="E1135" s="152"/>
      <c r="F1135" s="152"/>
      <c r="G1135" s="197"/>
      <c r="H1135" s="197"/>
      <c r="I1135" s="152"/>
      <c r="J1135" s="50"/>
      <c r="K1135" s="50"/>
      <c r="L1135" s="50"/>
      <c r="M1135" s="50"/>
      <c r="N1135" s="152"/>
      <c r="O1135" s="197"/>
      <c r="P1135" s="197"/>
      <c r="Q1135" s="197"/>
      <c r="R1135" s="197"/>
      <c r="S1135" s="197"/>
      <c r="T1135" s="197"/>
      <c r="U1135" s="197"/>
      <c r="V1135" s="197"/>
      <c r="W1135" s="197"/>
      <c r="X1135" s="197"/>
      <c r="Y1135" s="197"/>
      <c r="Z1135" s="197"/>
    </row>
    <row r="1136" ht="15.75" customHeight="1">
      <c r="A1136" s="180"/>
      <c r="B1136" s="197"/>
      <c r="C1136" s="152"/>
      <c r="D1136" s="152"/>
      <c r="E1136" s="152"/>
      <c r="F1136" s="152"/>
      <c r="G1136" s="197"/>
      <c r="H1136" s="197"/>
      <c r="I1136" s="152"/>
      <c r="J1136" s="50"/>
      <c r="K1136" s="50"/>
      <c r="L1136" s="50"/>
      <c r="M1136" s="50"/>
      <c r="N1136" s="152"/>
      <c r="O1136" s="197"/>
      <c r="P1136" s="197"/>
      <c r="Q1136" s="197"/>
      <c r="R1136" s="197"/>
      <c r="S1136" s="197"/>
      <c r="T1136" s="197"/>
      <c r="U1136" s="197"/>
      <c r="V1136" s="197"/>
      <c r="W1136" s="197"/>
      <c r="X1136" s="197"/>
      <c r="Y1136" s="197"/>
      <c r="Z1136" s="197"/>
    </row>
    <row r="1137" ht="15.75" customHeight="1">
      <c r="A1137" s="180"/>
      <c r="B1137" s="197"/>
      <c r="C1137" s="197"/>
      <c r="D1137" s="152"/>
      <c r="E1137" s="152"/>
      <c r="F1137" s="152"/>
      <c r="G1137" s="197"/>
      <c r="H1137" s="197"/>
      <c r="I1137" s="152"/>
      <c r="J1137" s="50"/>
      <c r="K1137" s="50"/>
      <c r="L1137" s="50"/>
      <c r="M1137" s="50"/>
      <c r="N1137" s="152"/>
      <c r="O1137" s="197"/>
      <c r="P1137" s="197"/>
      <c r="Q1137" s="197"/>
      <c r="R1137" s="197"/>
      <c r="S1137" s="197"/>
      <c r="T1137" s="197"/>
      <c r="U1137" s="197"/>
      <c r="V1137" s="197"/>
      <c r="W1137" s="197"/>
      <c r="X1137" s="197"/>
      <c r="Y1137" s="197"/>
      <c r="Z1137" s="197"/>
    </row>
    <row r="1138" ht="15.75" customHeight="1">
      <c r="A1138" s="180"/>
      <c r="B1138" s="197"/>
      <c r="C1138" s="152"/>
      <c r="D1138" s="152"/>
      <c r="E1138" s="152"/>
      <c r="F1138" s="152"/>
      <c r="G1138" s="197"/>
      <c r="H1138" s="197"/>
      <c r="I1138" s="152"/>
      <c r="J1138" s="50"/>
      <c r="K1138" s="50"/>
      <c r="L1138" s="50"/>
      <c r="M1138" s="50"/>
      <c r="N1138" s="152"/>
      <c r="O1138" s="197"/>
      <c r="P1138" s="197"/>
      <c r="Q1138" s="197"/>
      <c r="R1138" s="197"/>
      <c r="S1138" s="197"/>
      <c r="T1138" s="197"/>
      <c r="U1138" s="197"/>
      <c r="V1138" s="197"/>
      <c r="W1138" s="197"/>
      <c r="X1138" s="197"/>
      <c r="Y1138" s="197"/>
      <c r="Z1138" s="197"/>
    </row>
    <row r="1139" ht="15.75" customHeight="1">
      <c r="A1139" s="180"/>
      <c r="B1139" s="197"/>
      <c r="C1139" s="197"/>
      <c r="D1139" s="152"/>
      <c r="E1139" s="152"/>
      <c r="F1139" s="152"/>
      <c r="G1139" s="197"/>
      <c r="H1139" s="169"/>
      <c r="I1139" s="152"/>
      <c r="J1139" s="50"/>
      <c r="K1139" s="50"/>
      <c r="L1139" s="50"/>
      <c r="M1139" s="50"/>
      <c r="N1139" s="152"/>
      <c r="O1139" s="197"/>
      <c r="P1139" s="197"/>
      <c r="Q1139" s="197"/>
      <c r="R1139" s="197"/>
      <c r="S1139" s="197"/>
      <c r="T1139" s="197"/>
      <c r="U1139" s="197"/>
      <c r="V1139" s="197"/>
      <c r="W1139" s="197"/>
      <c r="X1139" s="197"/>
      <c r="Y1139" s="197"/>
      <c r="Z1139" s="197"/>
    </row>
    <row r="1140" ht="15.75" customHeight="1">
      <c r="A1140" s="180"/>
      <c r="B1140" s="197"/>
      <c r="C1140" s="152"/>
      <c r="D1140" s="152"/>
      <c r="E1140" s="152"/>
      <c r="F1140" s="152"/>
      <c r="G1140" s="197"/>
      <c r="H1140" s="197"/>
      <c r="I1140" s="152"/>
      <c r="J1140" s="50"/>
      <c r="K1140" s="50"/>
      <c r="L1140" s="50"/>
      <c r="M1140" s="50"/>
      <c r="N1140" s="152"/>
      <c r="O1140" s="197"/>
      <c r="P1140" s="197"/>
      <c r="Q1140" s="197"/>
      <c r="R1140" s="197"/>
      <c r="S1140" s="197"/>
      <c r="T1140" s="197"/>
      <c r="U1140" s="197"/>
      <c r="V1140" s="197"/>
      <c r="W1140" s="197"/>
      <c r="X1140" s="197"/>
      <c r="Y1140" s="197"/>
      <c r="Z1140" s="197"/>
    </row>
    <row r="1141" ht="15.75" customHeight="1">
      <c r="A1141" s="180"/>
      <c r="B1141" s="197"/>
      <c r="C1141" s="152"/>
      <c r="D1141" s="152"/>
      <c r="E1141" s="152"/>
      <c r="F1141" s="152"/>
      <c r="G1141" s="197"/>
      <c r="H1141" s="197"/>
      <c r="I1141" s="152"/>
      <c r="J1141" s="50"/>
      <c r="K1141" s="50"/>
      <c r="L1141" s="50"/>
      <c r="M1141" s="50"/>
      <c r="N1141" s="152"/>
      <c r="O1141" s="197"/>
      <c r="P1141" s="197"/>
      <c r="Q1141" s="197"/>
      <c r="R1141" s="197"/>
      <c r="S1141" s="197"/>
      <c r="T1141" s="197"/>
      <c r="U1141" s="197"/>
      <c r="V1141" s="197"/>
      <c r="W1141" s="197"/>
      <c r="X1141" s="197"/>
      <c r="Y1141" s="197"/>
      <c r="Z1141" s="197"/>
    </row>
    <row r="1142" ht="15.75" customHeight="1">
      <c r="A1142" s="180"/>
      <c r="B1142" s="197"/>
      <c r="C1142" s="197"/>
      <c r="D1142" s="152"/>
      <c r="E1142" s="152"/>
      <c r="F1142" s="152"/>
      <c r="G1142" s="197"/>
      <c r="H1142" s="197"/>
      <c r="I1142" s="152"/>
      <c r="J1142" s="50"/>
      <c r="K1142" s="50"/>
      <c r="L1142" s="50"/>
      <c r="M1142" s="50"/>
      <c r="N1142" s="152"/>
      <c r="O1142" s="197"/>
      <c r="P1142" s="197"/>
      <c r="Q1142" s="197"/>
      <c r="R1142" s="197"/>
      <c r="S1142" s="197"/>
      <c r="T1142" s="197"/>
      <c r="U1142" s="197"/>
      <c r="V1142" s="197"/>
      <c r="W1142" s="197"/>
      <c r="X1142" s="197"/>
      <c r="Y1142" s="197"/>
      <c r="Z1142" s="197"/>
    </row>
    <row r="1143" ht="15.75" customHeight="1">
      <c r="A1143" s="180"/>
      <c r="B1143" s="197"/>
      <c r="C1143" s="152"/>
      <c r="D1143" s="152"/>
      <c r="E1143" s="152"/>
      <c r="F1143" s="152"/>
      <c r="G1143" s="197"/>
      <c r="H1143" s="197"/>
      <c r="I1143" s="152"/>
      <c r="J1143" s="50"/>
      <c r="K1143" s="50"/>
      <c r="L1143" s="50"/>
      <c r="M1143" s="50"/>
      <c r="N1143" s="152"/>
      <c r="O1143" s="197"/>
      <c r="P1143" s="197"/>
      <c r="Q1143" s="197"/>
      <c r="R1143" s="197"/>
      <c r="S1143" s="197"/>
      <c r="T1143" s="197"/>
      <c r="U1143" s="197"/>
      <c r="V1143" s="197"/>
      <c r="W1143" s="197"/>
      <c r="X1143" s="197"/>
      <c r="Y1143" s="197"/>
      <c r="Z1143" s="197"/>
    </row>
    <row r="1144" ht="15.75" customHeight="1">
      <c r="A1144" s="180"/>
      <c r="B1144" s="197"/>
      <c r="C1144" s="152"/>
      <c r="D1144" s="152"/>
      <c r="E1144" s="152"/>
      <c r="F1144" s="152"/>
      <c r="G1144" s="197"/>
      <c r="H1144" s="197"/>
      <c r="I1144" s="152"/>
      <c r="J1144" s="50"/>
      <c r="K1144" s="50"/>
      <c r="L1144" s="50"/>
      <c r="M1144" s="50"/>
      <c r="N1144" s="152"/>
      <c r="O1144" s="197"/>
      <c r="P1144" s="197"/>
      <c r="Q1144" s="197"/>
      <c r="R1144" s="197"/>
      <c r="S1144" s="197"/>
      <c r="T1144" s="197"/>
      <c r="U1144" s="197"/>
      <c r="V1144" s="197"/>
      <c r="W1144" s="197"/>
      <c r="X1144" s="197"/>
      <c r="Y1144" s="197"/>
      <c r="Z1144" s="197"/>
    </row>
    <row r="1145" ht="15.75" customHeight="1">
      <c r="A1145" s="180"/>
      <c r="B1145" s="197"/>
      <c r="C1145" s="197"/>
      <c r="D1145" s="152"/>
      <c r="E1145" s="152"/>
      <c r="F1145" s="152"/>
      <c r="G1145" s="197"/>
      <c r="H1145" s="197"/>
      <c r="I1145" s="152"/>
      <c r="J1145" s="50"/>
      <c r="K1145" s="50"/>
      <c r="L1145" s="50"/>
      <c r="M1145" s="50"/>
      <c r="N1145" s="152"/>
      <c r="O1145" s="197"/>
      <c r="P1145" s="197"/>
      <c r="Q1145" s="197"/>
      <c r="R1145" s="197"/>
      <c r="S1145" s="197"/>
      <c r="T1145" s="197"/>
      <c r="U1145" s="197"/>
      <c r="V1145" s="197"/>
      <c r="W1145" s="197"/>
      <c r="X1145" s="197"/>
      <c r="Y1145" s="197"/>
      <c r="Z1145" s="197"/>
    </row>
    <row r="1146" ht="15.75" customHeight="1">
      <c r="A1146" s="180"/>
      <c r="B1146" s="197"/>
      <c r="C1146" s="152"/>
      <c r="D1146" s="152"/>
      <c r="E1146" s="152"/>
      <c r="F1146" s="152"/>
      <c r="G1146" s="197"/>
      <c r="H1146" s="197"/>
      <c r="I1146" s="152"/>
      <c r="J1146" s="50"/>
      <c r="K1146" s="50"/>
      <c r="L1146" s="50"/>
      <c r="M1146" s="50"/>
      <c r="N1146" s="152"/>
      <c r="O1146" s="197"/>
      <c r="P1146" s="197"/>
      <c r="Q1146" s="197"/>
      <c r="R1146" s="197"/>
      <c r="S1146" s="197"/>
      <c r="T1146" s="197"/>
      <c r="U1146" s="197"/>
      <c r="V1146" s="197"/>
      <c r="W1146" s="197"/>
      <c r="X1146" s="197"/>
      <c r="Y1146" s="197"/>
      <c r="Z1146" s="197"/>
    </row>
    <row r="1147" ht="15.75" customHeight="1">
      <c r="A1147" s="180"/>
      <c r="B1147" s="197"/>
      <c r="C1147" s="152"/>
      <c r="D1147" s="152"/>
      <c r="E1147" s="152"/>
      <c r="F1147" s="152"/>
      <c r="G1147" s="197"/>
      <c r="H1147" s="197"/>
      <c r="I1147" s="152"/>
      <c r="J1147" s="50"/>
      <c r="K1147" s="50"/>
      <c r="L1147" s="50"/>
      <c r="M1147" s="50"/>
      <c r="N1147" s="152"/>
      <c r="O1147" s="197"/>
      <c r="P1147" s="197"/>
      <c r="Q1147" s="197"/>
      <c r="R1147" s="197"/>
      <c r="S1147" s="197"/>
      <c r="T1147" s="197"/>
      <c r="U1147" s="197"/>
      <c r="V1147" s="197"/>
      <c r="W1147" s="197"/>
      <c r="X1147" s="197"/>
      <c r="Y1147" s="197"/>
      <c r="Z1147" s="197"/>
    </row>
    <row r="1148" ht="15.75" customHeight="1">
      <c r="A1148" s="180"/>
      <c r="B1148" s="197"/>
      <c r="C1148" s="197"/>
      <c r="D1148" s="152"/>
      <c r="E1148" s="152"/>
      <c r="F1148" s="152"/>
      <c r="G1148" s="197"/>
      <c r="H1148" s="169"/>
      <c r="I1148" s="152"/>
      <c r="J1148" s="50"/>
      <c r="K1148" s="50"/>
      <c r="L1148" s="50"/>
      <c r="M1148" s="50"/>
      <c r="N1148" s="152"/>
      <c r="O1148" s="197"/>
      <c r="P1148" s="197"/>
      <c r="Q1148" s="197"/>
      <c r="R1148" s="197"/>
      <c r="S1148" s="197"/>
      <c r="T1148" s="197"/>
      <c r="U1148" s="197"/>
      <c r="V1148" s="197"/>
      <c r="W1148" s="197"/>
      <c r="X1148" s="197"/>
      <c r="Y1148" s="197"/>
      <c r="Z1148" s="197"/>
    </row>
    <row r="1149" ht="15.75" customHeight="1">
      <c r="A1149" s="180"/>
      <c r="B1149" s="197"/>
      <c r="C1149" s="197"/>
      <c r="D1149" s="152"/>
      <c r="E1149" s="152"/>
      <c r="F1149" s="152"/>
      <c r="G1149" s="197"/>
      <c r="H1149" s="197"/>
      <c r="I1149" s="152"/>
      <c r="J1149" s="50"/>
      <c r="K1149" s="50"/>
      <c r="L1149" s="50"/>
      <c r="M1149" s="50"/>
      <c r="N1149" s="152"/>
      <c r="O1149" s="197"/>
      <c r="P1149" s="197"/>
      <c r="Q1149" s="197"/>
      <c r="R1149" s="197"/>
      <c r="S1149" s="197"/>
      <c r="T1149" s="197"/>
      <c r="U1149" s="197"/>
      <c r="V1149" s="197"/>
      <c r="W1149" s="197"/>
      <c r="X1149" s="197"/>
      <c r="Y1149" s="197"/>
      <c r="Z1149" s="197"/>
    </row>
    <row r="1150" ht="15.75" customHeight="1">
      <c r="A1150" s="180"/>
      <c r="B1150" s="197"/>
      <c r="C1150" s="152"/>
      <c r="D1150" s="152"/>
      <c r="E1150" s="152"/>
      <c r="F1150" s="152"/>
      <c r="G1150" s="197"/>
      <c r="H1150" s="197"/>
      <c r="I1150" s="152"/>
      <c r="J1150" s="50"/>
      <c r="K1150" s="50"/>
      <c r="L1150" s="50"/>
      <c r="M1150" s="50"/>
      <c r="N1150" s="152"/>
      <c r="O1150" s="197"/>
      <c r="P1150" s="197"/>
      <c r="Q1150" s="197"/>
      <c r="R1150" s="197"/>
      <c r="S1150" s="197"/>
      <c r="T1150" s="197"/>
      <c r="U1150" s="197"/>
      <c r="V1150" s="197"/>
      <c r="W1150" s="197"/>
      <c r="X1150" s="197"/>
      <c r="Y1150" s="197"/>
      <c r="Z1150" s="197"/>
    </row>
    <row r="1151" ht="15.75" customHeight="1">
      <c r="A1151" s="180"/>
      <c r="B1151" s="197"/>
      <c r="C1151" s="152"/>
      <c r="D1151" s="152"/>
      <c r="E1151" s="152"/>
      <c r="F1151" s="152"/>
      <c r="G1151" s="197"/>
      <c r="H1151" s="197"/>
      <c r="I1151" s="152"/>
      <c r="J1151" s="50"/>
      <c r="K1151" s="50"/>
      <c r="L1151" s="50"/>
      <c r="M1151" s="50"/>
      <c r="N1151" s="152"/>
      <c r="O1151" s="197"/>
      <c r="P1151" s="197"/>
      <c r="Q1151" s="197"/>
      <c r="R1151" s="197"/>
      <c r="S1151" s="197"/>
      <c r="T1151" s="197"/>
      <c r="U1151" s="197"/>
      <c r="V1151" s="197"/>
      <c r="W1151" s="197"/>
      <c r="X1151" s="197"/>
      <c r="Y1151" s="197"/>
      <c r="Z1151" s="197"/>
    </row>
    <row r="1152" ht="15.75" customHeight="1">
      <c r="A1152" s="180"/>
      <c r="B1152" s="197"/>
      <c r="C1152" s="197"/>
      <c r="D1152" s="152"/>
      <c r="E1152" s="152"/>
      <c r="F1152" s="152"/>
      <c r="G1152" s="197"/>
      <c r="H1152" s="197"/>
      <c r="I1152" s="152"/>
      <c r="J1152" s="50"/>
      <c r="K1152" s="50"/>
      <c r="L1152" s="50"/>
      <c r="M1152" s="50"/>
      <c r="N1152" s="152"/>
      <c r="O1152" s="197"/>
      <c r="P1152" s="197"/>
      <c r="Q1152" s="197"/>
      <c r="R1152" s="197"/>
      <c r="S1152" s="197"/>
      <c r="T1152" s="197"/>
      <c r="U1152" s="197"/>
      <c r="V1152" s="197"/>
      <c r="W1152" s="197"/>
      <c r="X1152" s="197"/>
      <c r="Y1152" s="197"/>
      <c r="Z1152" s="197"/>
    </row>
    <row r="1153" ht="15.75" customHeight="1">
      <c r="A1153" s="180"/>
      <c r="B1153" s="197"/>
      <c r="C1153" s="152"/>
      <c r="D1153" s="152"/>
      <c r="E1153" s="152"/>
      <c r="F1153" s="152"/>
      <c r="G1153" s="197"/>
      <c r="H1153" s="197"/>
      <c r="I1153" s="152"/>
      <c r="J1153" s="50"/>
      <c r="K1153" s="50"/>
      <c r="L1153" s="50"/>
      <c r="M1153" s="50"/>
      <c r="N1153" s="152"/>
      <c r="O1153" s="197"/>
      <c r="P1153" s="197"/>
      <c r="Q1153" s="197"/>
      <c r="R1153" s="197"/>
      <c r="S1153" s="197"/>
      <c r="T1153" s="197"/>
      <c r="U1153" s="197"/>
      <c r="V1153" s="197"/>
      <c r="W1153" s="197"/>
      <c r="X1153" s="197"/>
      <c r="Y1153" s="197"/>
      <c r="Z1153" s="197"/>
    </row>
    <row r="1154" ht="15.75" customHeight="1">
      <c r="A1154" s="180"/>
      <c r="B1154" s="197"/>
      <c r="C1154" s="197"/>
      <c r="D1154" s="152"/>
      <c r="E1154" s="152"/>
      <c r="F1154" s="152"/>
      <c r="G1154" s="197"/>
      <c r="H1154" s="197"/>
      <c r="I1154" s="152"/>
      <c r="J1154" s="50"/>
      <c r="K1154" s="50"/>
      <c r="L1154" s="50"/>
      <c r="M1154" s="50"/>
      <c r="N1154" s="152"/>
      <c r="O1154" s="197"/>
      <c r="P1154" s="197"/>
      <c r="Q1154" s="197"/>
      <c r="R1154" s="197"/>
      <c r="S1154" s="197"/>
      <c r="T1154" s="197"/>
      <c r="U1154" s="197"/>
      <c r="V1154" s="197"/>
      <c r="W1154" s="197"/>
      <c r="X1154" s="197"/>
      <c r="Y1154" s="197"/>
      <c r="Z1154" s="197"/>
    </row>
    <row r="1155" ht="15.75" customHeight="1">
      <c r="A1155" s="180"/>
      <c r="B1155" s="197"/>
      <c r="C1155" s="152"/>
      <c r="D1155" s="152"/>
      <c r="E1155" s="152"/>
      <c r="F1155" s="152"/>
      <c r="G1155" s="197"/>
      <c r="H1155" s="197"/>
      <c r="I1155" s="152"/>
      <c r="J1155" s="50"/>
      <c r="K1155" s="50"/>
      <c r="L1155" s="50"/>
      <c r="M1155" s="50"/>
      <c r="N1155" s="152"/>
      <c r="O1155" s="197"/>
      <c r="P1155" s="197"/>
      <c r="Q1155" s="197"/>
      <c r="R1155" s="197"/>
      <c r="S1155" s="197"/>
      <c r="T1155" s="197"/>
      <c r="U1155" s="197"/>
      <c r="V1155" s="197"/>
      <c r="W1155" s="197"/>
      <c r="X1155" s="197"/>
      <c r="Y1155" s="197"/>
      <c r="Z1155" s="197"/>
    </row>
    <row r="1156" ht="15.75" customHeight="1">
      <c r="A1156" s="180"/>
      <c r="B1156" s="197"/>
      <c r="C1156" s="152"/>
      <c r="D1156" s="152"/>
      <c r="E1156" s="152"/>
      <c r="F1156" s="152"/>
      <c r="G1156" s="197"/>
      <c r="H1156" s="169"/>
      <c r="I1156" s="152"/>
      <c r="J1156" s="50"/>
      <c r="K1156" s="50"/>
      <c r="L1156" s="50"/>
      <c r="M1156" s="50"/>
      <c r="N1156" s="152"/>
      <c r="O1156" s="197"/>
      <c r="P1156" s="197"/>
      <c r="Q1156" s="197"/>
      <c r="R1156" s="197"/>
      <c r="S1156" s="197"/>
      <c r="T1156" s="197"/>
      <c r="U1156" s="197"/>
      <c r="V1156" s="197"/>
      <c r="W1156" s="197"/>
      <c r="X1156" s="197"/>
      <c r="Y1156" s="197"/>
      <c r="Z1156" s="197"/>
    </row>
    <row r="1157" ht="15.75" customHeight="1">
      <c r="A1157" s="180"/>
      <c r="B1157" s="197"/>
      <c r="C1157" s="197"/>
      <c r="D1157" s="152"/>
      <c r="E1157" s="152"/>
      <c r="F1157" s="152"/>
      <c r="G1157" s="197"/>
      <c r="H1157" s="197"/>
      <c r="I1157" s="152"/>
      <c r="J1157" s="50"/>
      <c r="K1157" s="50"/>
      <c r="L1157" s="50"/>
      <c r="M1157" s="50"/>
      <c r="N1157" s="152"/>
      <c r="O1157" s="197"/>
      <c r="P1157" s="197"/>
      <c r="Q1157" s="197"/>
      <c r="R1157" s="197"/>
      <c r="S1157" s="197"/>
      <c r="T1157" s="197"/>
      <c r="U1157" s="197"/>
      <c r="V1157" s="197"/>
      <c r="W1157" s="197"/>
      <c r="X1157" s="197"/>
      <c r="Y1157" s="197"/>
      <c r="Z1157" s="197"/>
    </row>
    <row r="1158" ht="15.75" customHeight="1">
      <c r="A1158" s="180"/>
      <c r="B1158" s="197"/>
      <c r="C1158" s="152"/>
      <c r="D1158" s="152"/>
      <c r="E1158" s="152"/>
      <c r="F1158" s="152"/>
      <c r="G1158" s="197"/>
      <c r="H1158" s="169"/>
      <c r="I1158" s="152"/>
      <c r="J1158" s="50"/>
      <c r="K1158" s="50"/>
      <c r="L1158" s="50"/>
      <c r="M1158" s="50"/>
      <c r="N1158" s="152"/>
      <c r="O1158" s="197"/>
      <c r="P1158" s="197"/>
      <c r="Q1158" s="197"/>
      <c r="R1158" s="197"/>
      <c r="S1158" s="197"/>
      <c r="T1158" s="197"/>
      <c r="U1158" s="197"/>
      <c r="V1158" s="197"/>
      <c r="W1158" s="197"/>
      <c r="X1158" s="197"/>
      <c r="Y1158" s="197"/>
      <c r="Z1158" s="197"/>
    </row>
    <row r="1159" ht="15.75" customHeight="1">
      <c r="A1159" s="180"/>
      <c r="B1159" s="197"/>
      <c r="C1159" s="152"/>
      <c r="D1159" s="152"/>
      <c r="E1159" s="152"/>
      <c r="F1159" s="152"/>
      <c r="G1159" s="197"/>
      <c r="H1159" s="197"/>
      <c r="I1159" s="152"/>
      <c r="J1159" s="50"/>
      <c r="K1159" s="50"/>
      <c r="L1159" s="50"/>
      <c r="M1159" s="50"/>
      <c r="N1159" s="152"/>
      <c r="O1159" s="197"/>
      <c r="P1159" s="197"/>
      <c r="Q1159" s="197"/>
      <c r="R1159" s="197"/>
      <c r="S1159" s="197"/>
      <c r="T1159" s="197"/>
      <c r="U1159" s="197"/>
      <c r="V1159" s="197"/>
      <c r="W1159" s="197"/>
      <c r="X1159" s="197"/>
      <c r="Y1159" s="197"/>
      <c r="Z1159" s="197"/>
    </row>
    <row r="1160" ht="15.75" customHeight="1">
      <c r="A1160" s="180"/>
      <c r="B1160" s="197"/>
      <c r="C1160" s="152"/>
      <c r="D1160" s="152"/>
      <c r="E1160" s="152"/>
      <c r="F1160" s="152"/>
      <c r="G1160" s="197"/>
      <c r="H1160" s="197"/>
      <c r="I1160" s="152"/>
      <c r="J1160" s="50"/>
      <c r="K1160" s="50"/>
      <c r="L1160" s="50"/>
      <c r="M1160" s="50"/>
      <c r="N1160" s="152"/>
      <c r="O1160" s="197"/>
      <c r="P1160" s="197"/>
      <c r="Q1160" s="197"/>
      <c r="R1160" s="197"/>
      <c r="S1160" s="197"/>
      <c r="T1160" s="197"/>
      <c r="U1160" s="197"/>
      <c r="V1160" s="197"/>
      <c r="W1160" s="197"/>
      <c r="X1160" s="197"/>
      <c r="Y1160" s="197"/>
      <c r="Z1160" s="197"/>
    </row>
    <row r="1161" ht="15.75" customHeight="1">
      <c r="A1161" s="180"/>
      <c r="B1161" s="197"/>
      <c r="C1161" s="197"/>
      <c r="D1161" s="152"/>
      <c r="E1161" s="152"/>
      <c r="F1161" s="152"/>
      <c r="G1161" s="197"/>
      <c r="H1161" s="197"/>
      <c r="I1161" s="152"/>
      <c r="J1161" s="50"/>
      <c r="K1161" s="50"/>
      <c r="L1161" s="50"/>
      <c r="M1161" s="50"/>
      <c r="N1161" s="152"/>
      <c r="O1161" s="197"/>
      <c r="P1161" s="197"/>
      <c r="Q1161" s="197"/>
      <c r="R1161" s="197"/>
      <c r="S1161" s="197"/>
      <c r="T1161" s="197"/>
      <c r="U1161" s="197"/>
      <c r="V1161" s="197"/>
      <c r="W1161" s="197"/>
      <c r="X1161" s="197"/>
      <c r="Y1161" s="197"/>
      <c r="Z1161" s="197"/>
    </row>
    <row r="1162" ht="15.75" customHeight="1">
      <c r="A1162" s="180"/>
      <c r="B1162" s="197"/>
      <c r="C1162" s="197"/>
      <c r="D1162" s="152"/>
      <c r="E1162" s="152"/>
      <c r="F1162" s="152"/>
      <c r="G1162" s="197"/>
      <c r="H1162" s="197"/>
      <c r="I1162" s="152"/>
      <c r="J1162" s="50"/>
      <c r="K1162" s="50"/>
      <c r="L1162" s="50"/>
      <c r="M1162" s="50"/>
      <c r="N1162" s="152"/>
      <c r="O1162" s="197"/>
      <c r="P1162" s="197"/>
      <c r="Q1162" s="197"/>
      <c r="R1162" s="197"/>
      <c r="S1162" s="197"/>
      <c r="T1162" s="197"/>
      <c r="U1162" s="197"/>
      <c r="V1162" s="197"/>
      <c r="W1162" s="197"/>
      <c r="X1162" s="197"/>
      <c r="Y1162" s="197"/>
      <c r="Z1162" s="197"/>
    </row>
    <row r="1163" ht="15.75" customHeight="1">
      <c r="A1163" s="180"/>
      <c r="B1163" s="197"/>
      <c r="C1163" s="152"/>
      <c r="D1163" s="152"/>
      <c r="E1163" s="152"/>
      <c r="F1163" s="152"/>
      <c r="G1163" s="197"/>
      <c r="H1163" s="197"/>
      <c r="I1163" s="152"/>
      <c r="J1163" s="50"/>
      <c r="K1163" s="50"/>
      <c r="L1163" s="50"/>
      <c r="M1163" s="50"/>
      <c r="N1163" s="152"/>
      <c r="O1163" s="197"/>
      <c r="P1163" s="197"/>
      <c r="Q1163" s="197"/>
      <c r="R1163" s="197"/>
      <c r="S1163" s="197"/>
      <c r="T1163" s="197"/>
      <c r="U1163" s="197"/>
      <c r="V1163" s="197"/>
      <c r="W1163" s="197"/>
      <c r="X1163" s="197"/>
      <c r="Y1163" s="197"/>
      <c r="Z1163" s="197"/>
    </row>
    <row r="1164" ht="15.75" customHeight="1">
      <c r="A1164" s="180"/>
      <c r="B1164" s="197"/>
      <c r="C1164" s="152"/>
      <c r="D1164" s="152"/>
      <c r="E1164" s="152"/>
      <c r="F1164" s="152"/>
      <c r="G1164" s="197"/>
      <c r="H1164" s="169"/>
      <c r="I1164" s="152"/>
      <c r="J1164" s="50"/>
      <c r="K1164" s="50"/>
      <c r="L1164" s="50"/>
      <c r="M1164" s="50"/>
      <c r="N1164" s="152"/>
      <c r="O1164" s="197"/>
      <c r="P1164" s="197"/>
      <c r="Q1164" s="197"/>
      <c r="R1164" s="197"/>
      <c r="S1164" s="197"/>
      <c r="T1164" s="197"/>
      <c r="U1164" s="197"/>
      <c r="V1164" s="197"/>
      <c r="W1164" s="197"/>
      <c r="X1164" s="197"/>
      <c r="Y1164" s="197"/>
      <c r="Z1164" s="197"/>
    </row>
    <row r="1165" ht="15.75" customHeight="1">
      <c r="A1165" s="180"/>
      <c r="B1165" s="197"/>
      <c r="C1165" s="197"/>
      <c r="D1165" s="152"/>
      <c r="E1165" s="152"/>
      <c r="F1165" s="152"/>
      <c r="G1165" s="197"/>
      <c r="H1165" s="197"/>
      <c r="I1165" s="152"/>
      <c r="J1165" s="50"/>
      <c r="K1165" s="50"/>
      <c r="L1165" s="50"/>
      <c r="M1165" s="50"/>
      <c r="N1165" s="152"/>
      <c r="O1165" s="197"/>
      <c r="P1165" s="197"/>
      <c r="Q1165" s="197"/>
      <c r="R1165" s="197"/>
      <c r="S1165" s="197"/>
      <c r="T1165" s="197"/>
      <c r="U1165" s="197"/>
      <c r="V1165" s="197"/>
      <c r="W1165" s="197"/>
      <c r="X1165" s="197"/>
      <c r="Y1165" s="197"/>
      <c r="Z1165" s="197"/>
    </row>
    <row r="1166" ht="15.75" customHeight="1">
      <c r="A1166" s="180"/>
      <c r="B1166" s="197"/>
      <c r="C1166" s="152"/>
      <c r="D1166" s="152"/>
      <c r="E1166" s="152"/>
      <c r="F1166" s="152"/>
      <c r="G1166" s="197"/>
      <c r="H1166" s="169"/>
      <c r="I1166" s="152"/>
      <c r="J1166" s="50"/>
      <c r="K1166" s="50"/>
      <c r="L1166" s="50"/>
      <c r="M1166" s="50"/>
      <c r="N1166" s="152"/>
      <c r="O1166" s="197"/>
      <c r="P1166" s="197"/>
      <c r="Q1166" s="197"/>
      <c r="R1166" s="197"/>
      <c r="S1166" s="197"/>
      <c r="T1166" s="197"/>
      <c r="U1166" s="197"/>
      <c r="V1166" s="197"/>
      <c r="W1166" s="197"/>
      <c r="X1166" s="197"/>
      <c r="Y1166" s="197"/>
      <c r="Z1166" s="197"/>
    </row>
    <row r="1167" ht="15.75" customHeight="1">
      <c r="A1167" s="180"/>
      <c r="B1167" s="197"/>
      <c r="C1167" s="152"/>
      <c r="D1167" s="152"/>
      <c r="E1167" s="152"/>
      <c r="F1167" s="152"/>
      <c r="G1167" s="197"/>
      <c r="H1167" s="197"/>
      <c r="I1167" s="152"/>
      <c r="J1167" s="50"/>
      <c r="K1167" s="50"/>
      <c r="L1167" s="50"/>
      <c r="M1167" s="50"/>
      <c r="N1167" s="152"/>
      <c r="O1167" s="197"/>
      <c r="P1167" s="197"/>
      <c r="Q1167" s="197"/>
      <c r="R1167" s="197"/>
      <c r="S1167" s="197"/>
      <c r="T1167" s="197"/>
      <c r="U1167" s="197"/>
      <c r="V1167" s="197"/>
      <c r="W1167" s="197"/>
      <c r="X1167" s="197"/>
      <c r="Y1167" s="197"/>
      <c r="Z1167" s="197"/>
    </row>
    <row r="1168" ht="15.75" customHeight="1">
      <c r="A1168" s="180"/>
      <c r="B1168" s="197"/>
      <c r="C1168" s="197"/>
      <c r="D1168" s="152"/>
      <c r="E1168" s="152"/>
      <c r="F1168" s="152"/>
      <c r="G1168" s="197"/>
      <c r="H1168" s="197"/>
      <c r="I1168" s="152"/>
      <c r="J1168" s="50"/>
      <c r="K1168" s="50"/>
      <c r="L1168" s="50"/>
      <c r="M1168" s="50"/>
      <c r="N1168" s="152"/>
      <c r="O1168" s="197"/>
      <c r="P1168" s="197"/>
      <c r="Q1168" s="197"/>
      <c r="R1168" s="197"/>
      <c r="S1168" s="197"/>
      <c r="T1168" s="197"/>
      <c r="U1168" s="197"/>
      <c r="V1168" s="197"/>
      <c r="W1168" s="197"/>
      <c r="X1168" s="197"/>
      <c r="Y1168" s="197"/>
      <c r="Z1168" s="197"/>
    </row>
    <row r="1169" ht="15.75" customHeight="1">
      <c r="A1169" s="180"/>
      <c r="B1169" s="197"/>
      <c r="C1169" s="152"/>
      <c r="D1169" s="152"/>
      <c r="E1169" s="152"/>
      <c r="F1169" s="152"/>
      <c r="G1169" s="197"/>
      <c r="H1169" s="197"/>
      <c r="I1169" s="152"/>
      <c r="J1169" s="50"/>
      <c r="K1169" s="50"/>
      <c r="L1169" s="50"/>
      <c r="M1169" s="50"/>
      <c r="N1169" s="152"/>
      <c r="O1169" s="197"/>
      <c r="P1169" s="197"/>
      <c r="Q1169" s="197"/>
      <c r="R1169" s="197"/>
      <c r="S1169" s="197"/>
      <c r="T1169" s="197"/>
      <c r="U1169" s="197"/>
      <c r="V1169" s="197"/>
      <c r="W1169" s="197"/>
      <c r="X1169" s="197"/>
      <c r="Y1169" s="197"/>
      <c r="Z1169" s="197"/>
    </row>
    <row r="1170" ht="15.75" customHeight="1">
      <c r="A1170" s="180"/>
      <c r="B1170" s="197"/>
      <c r="C1170" s="197"/>
      <c r="D1170" s="152"/>
      <c r="E1170" s="152"/>
      <c r="F1170" s="152"/>
      <c r="G1170" s="197"/>
      <c r="H1170" s="197"/>
      <c r="I1170" s="152"/>
      <c r="J1170" s="50"/>
      <c r="K1170" s="50"/>
      <c r="L1170" s="50"/>
      <c r="M1170" s="50"/>
      <c r="N1170" s="152"/>
      <c r="O1170" s="197"/>
      <c r="P1170" s="197"/>
      <c r="Q1170" s="197"/>
      <c r="R1170" s="197"/>
      <c r="S1170" s="197"/>
      <c r="T1170" s="197"/>
      <c r="U1170" s="197"/>
      <c r="V1170" s="197"/>
      <c r="W1170" s="197"/>
      <c r="X1170" s="197"/>
      <c r="Y1170" s="197"/>
      <c r="Z1170" s="197"/>
    </row>
    <row r="1171" ht="15.75" customHeight="1">
      <c r="A1171" s="180"/>
      <c r="B1171" s="197"/>
      <c r="C1171" s="152"/>
      <c r="D1171" s="152"/>
      <c r="E1171" s="152"/>
      <c r="F1171" s="152"/>
      <c r="G1171" s="197"/>
      <c r="H1171" s="197"/>
      <c r="I1171" s="152"/>
      <c r="J1171" s="50"/>
      <c r="K1171" s="50"/>
      <c r="L1171" s="50"/>
      <c r="M1171" s="50"/>
      <c r="N1171" s="152"/>
      <c r="O1171" s="197"/>
      <c r="P1171" s="197"/>
      <c r="Q1171" s="197"/>
      <c r="R1171" s="197"/>
      <c r="S1171" s="197"/>
      <c r="T1171" s="197"/>
      <c r="U1171" s="197"/>
      <c r="V1171" s="197"/>
      <c r="W1171" s="197"/>
      <c r="X1171" s="197"/>
      <c r="Y1171" s="197"/>
      <c r="Z1171" s="197"/>
    </row>
    <row r="1172" ht="15.75" customHeight="1">
      <c r="A1172" s="180"/>
      <c r="B1172" s="197"/>
      <c r="C1172" s="152"/>
      <c r="D1172" s="152"/>
      <c r="E1172" s="152"/>
      <c r="F1172" s="152"/>
      <c r="G1172" s="197"/>
      <c r="H1172" s="197"/>
      <c r="I1172" s="152"/>
      <c r="J1172" s="50"/>
      <c r="K1172" s="50"/>
      <c r="L1172" s="50"/>
      <c r="M1172" s="50"/>
      <c r="N1172" s="152"/>
      <c r="O1172" s="197"/>
      <c r="P1172" s="197"/>
      <c r="Q1172" s="197"/>
      <c r="R1172" s="197"/>
      <c r="S1172" s="197"/>
      <c r="T1172" s="197"/>
      <c r="U1172" s="197"/>
      <c r="V1172" s="197"/>
      <c r="W1172" s="197"/>
      <c r="X1172" s="197"/>
      <c r="Y1172" s="197"/>
      <c r="Z1172" s="197"/>
    </row>
    <row r="1173" ht="15.75" customHeight="1">
      <c r="A1173" s="180"/>
      <c r="B1173" s="197"/>
      <c r="C1173" s="197"/>
      <c r="D1173" s="152"/>
      <c r="E1173" s="152"/>
      <c r="F1173" s="152"/>
      <c r="G1173" s="197"/>
      <c r="H1173" s="197"/>
      <c r="I1173" s="152"/>
      <c r="J1173" s="50"/>
      <c r="K1173" s="50"/>
      <c r="L1173" s="50"/>
      <c r="M1173" s="50"/>
      <c r="N1173" s="152"/>
      <c r="O1173" s="197"/>
      <c r="P1173" s="197"/>
      <c r="Q1173" s="197"/>
      <c r="R1173" s="197"/>
      <c r="S1173" s="197"/>
      <c r="T1173" s="197"/>
      <c r="U1173" s="197"/>
      <c r="V1173" s="197"/>
      <c r="W1173" s="197"/>
      <c r="X1173" s="197"/>
      <c r="Y1173" s="197"/>
      <c r="Z1173" s="197"/>
    </row>
    <row r="1174" ht="15.75" customHeight="1">
      <c r="A1174" s="241"/>
      <c r="B1174" s="242"/>
      <c r="C1174" s="243"/>
      <c r="D1174" s="243"/>
      <c r="E1174" s="243"/>
      <c r="F1174" s="243"/>
      <c r="G1174" s="242"/>
      <c r="H1174" s="242"/>
      <c r="I1174" s="243"/>
      <c r="J1174" s="242"/>
      <c r="K1174" s="242"/>
      <c r="L1174" s="242"/>
      <c r="M1174" s="242"/>
      <c r="N1174" s="243"/>
      <c r="O1174" s="242"/>
      <c r="P1174" s="242"/>
      <c r="Q1174" s="242"/>
      <c r="R1174" s="242"/>
      <c r="S1174" s="242"/>
      <c r="T1174" s="242"/>
      <c r="U1174" s="242"/>
      <c r="V1174" s="242"/>
      <c r="W1174" s="242"/>
      <c r="X1174" s="242"/>
      <c r="Y1174" s="242"/>
      <c r="Z1174" s="242"/>
    </row>
    <row r="1175" ht="15.75" customHeight="1">
      <c r="A1175" s="180"/>
      <c r="B1175" s="197"/>
      <c r="C1175" s="197"/>
      <c r="D1175" s="197"/>
      <c r="E1175" s="197"/>
      <c r="F1175" s="197"/>
      <c r="G1175" s="197"/>
      <c r="H1175" s="197"/>
      <c r="I1175" s="152"/>
      <c r="J1175" s="50"/>
      <c r="K1175" s="50"/>
      <c r="L1175" s="50"/>
      <c r="M1175" s="50"/>
      <c r="N1175" s="152"/>
      <c r="O1175" s="197"/>
      <c r="P1175" s="197"/>
      <c r="Q1175" s="197"/>
      <c r="R1175" s="197"/>
      <c r="S1175" s="197"/>
      <c r="T1175" s="197"/>
      <c r="U1175" s="197"/>
      <c r="V1175" s="197"/>
      <c r="W1175" s="197"/>
      <c r="X1175" s="197"/>
      <c r="Y1175" s="197"/>
      <c r="Z1175" s="197"/>
    </row>
    <row r="1176" ht="15.75" customHeight="1">
      <c r="A1176" s="180"/>
      <c r="B1176" s="197"/>
      <c r="C1176" s="197"/>
      <c r="D1176" s="152"/>
      <c r="E1176" s="152"/>
      <c r="F1176" s="197"/>
      <c r="G1176" s="197"/>
      <c r="H1176" s="197"/>
      <c r="I1176" s="152"/>
      <c r="J1176" s="50"/>
      <c r="K1176" s="152"/>
      <c r="L1176" s="152"/>
      <c r="M1176" s="50"/>
      <c r="N1176" s="152"/>
      <c r="O1176" s="197"/>
      <c r="P1176" s="197"/>
      <c r="Q1176" s="197"/>
      <c r="R1176" s="197"/>
      <c r="S1176" s="197"/>
      <c r="T1176" s="197"/>
      <c r="U1176" s="197"/>
      <c r="V1176" s="197"/>
      <c r="W1176" s="197"/>
      <c r="X1176" s="197"/>
      <c r="Y1176" s="197"/>
      <c r="Z1176" s="197"/>
    </row>
    <row r="1177" ht="15.75" customHeight="1">
      <c r="A1177" s="180"/>
      <c r="B1177" s="197"/>
      <c r="C1177" s="152"/>
      <c r="D1177" s="152"/>
      <c r="E1177" s="152"/>
      <c r="F1177" s="152"/>
      <c r="G1177" s="197"/>
      <c r="H1177" s="197"/>
      <c r="I1177" s="152"/>
      <c r="J1177" s="152"/>
      <c r="K1177" s="152"/>
      <c r="L1177" s="152"/>
      <c r="M1177" s="152"/>
      <c r="N1177" s="152"/>
      <c r="O1177" s="197"/>
      <c r="P1177" s="197"/>
      <c r="Q1177" s="197"/>
      <c r="R1177" s="197"/>
      <c r="S1177" s="197"/>
      <c r="T1177" s="197"/>
      <c r="U1177" s="197"/>
      <c r="V1177" s="197"/>
      <c r="W1177" s="197"/>
      <c r="X1177" s="197"/>
      <c r="Y1177" s="197"/>
      <c r="Z1177" s="197"/>
    </row>
    <row r="1178" ht="15.75" customHeight="1">
      <c r="A1178" s="180"/>
      <c r="B1178" s="197"/>
      <c r="C1178" s="152"/>
      <c r="D1178" s="152"/>
      <c r="E1178" s="152"/>
      <c r="F1178" s="152"/>
      <c r="G1178" s="197"/>
      <c r="H1178" s="197"/>
      <c r="I1178" s="152"/>
      <c r="J1178" s="152"/>
      <c r="K1178" s="152"/>
      <c r="L1178" s="152"/>
      <c r="M1178" s="152"/>
      <c r="N1178" s="152"/>
      <c r="O1178" s="197"/>
      <c r="P1178" s="197"/>
      <c r="Q1178" s="197"/>
      <c r="R1178" s="197"/>
      <c r="S1178" s="197"/>
      <c r="T1178" s="197"/>
      <c r="U1178" s="197"/>
      <c r="V1178" s="197"/>
      <c r="W1178" s="197"/>
      <c r="X1178" s="197"/>
      <c r="Y1178" s="197"/>
      <c r="Z1178" s="197"/>
    </row>
    <row r="1179" ht="15.75" customHeight="1">
      <c r="A1179" s="180"/>
      <c r="B1179" s="197"/>
      <c r="C1179" s="152"/>
      <c r="D1179" s="152"/>
      <c r="E1179" s="152"/>
      <c r="F1179" s="152"/>
      <c r="G1179" s="197"/>
      <c r="H1179" s="197"/>
      <c r="I1179" s="152"/>
      <c r="J1179" s="152"/>
      <c r="K1179" s="152"/>
      <c r="L1179" s="152"/>
      <c r="M1179" s="152"/>
      <c r="N1179" s="152"/>
      <c r="O1179" s="197"/>
      <c r="P1179" s="197"/>
      <c r="Q1179" s="197"/>
      <c r="R1179" s="197"/>
      <c r="S1179" s="197"/>
      <c r="T1179" s="197"/>
      <c r="U1179" s="197"/>
      <c r="V1179" s="197"/>
      <c r="W1179" s="197"/>
      <c r="X1179" s="197"/>
      <c r="Y1179" s="197"/>
      <c r="Z1179" s="197"/>
    </row>
    <row r="1180" ht="15.75" customHeight="1">
      <c r="A1180" s="180"/>
      <c r="B1180" s="197"/>
      <c r="C1180" s="152"/>
      <c r="D1180" s="197"/>
      <c r="E1180" s="152"/>
      <c r="F1180" s="197"/>
      <c r="G1180" s="197"/>
      <c r="H1180" s="197"/>
      <c r="I1180" s="152"/>
      <c r="J1180" s="152"/>
      <c r="K1180" s="50"/>
      <c r="L1180" s="152"/>
      <c r="M1180" s="50"/>
      <c r="N1180" s="152"/>
      <c r="O1180" s="197"/>
      <c r="P1180" s="197"/>
      <c r="Q1180" s="197"/>
      <c r="R1180" s="197"/>
      <c r="S1180" s="197"/>
      <c r="T1180" s="197"/>
      <c r="U1180" s="197"/>
      <c r="V1180" s="197"/>
      <c r="W1180" s="197"/>
      <c r="X1180" s="197"/>
      <c r="Y1180" s="197"/>
      <c r="Z1180" s="197"/>
    </row>
    <row r="1181" ht="15.75" customHeight="1">
      <c r="A1181" s="180"/>
      <c r="B1181" s="197"/>
      <c r="C1181" s="197"/>
      <c r="D1181" s="197"/>
      <c r="E1181" s="152"/>
      <c r="F1181" s="197"/>
      <c r="G1181" s="197"/>
      <c r="H1181" s="169"/>
      <c r="I1181" s="152"/>
      <c r="J1181" s="50"/>
      <c r="K1181" s="50"/>
      <c r="L1181" s="152"/>
      <c r="M1181" s="50"/>
      <c r="N1181" s="152"/>
      <c r="O1181" s="197"/>
      <c r="P1181" s="197"/>
      <c r="Q1181" s="197"/>
      <c r="R1181" s="197"/>
      <c r="S1181" s="197"/>
      <c r="T1181" s="197"/>
      <c r="U1181" s="197"/>
      <c r="V1181" s="197"/>
      <c r="W1181" s="197"/>
      <c r="X1181" s="197"/>
      <c r="Y1181" s="197"/>
      <c r="Z1181" s="197"/>
    </row>
    <row r="1182" ht="15.75" customHeight="1">
      <c r="A1182" s="180"/>
      <c r="B1182" s="197"/>
      <c r="C1182" s="197"/>
      <c r="D1182" s="197"/>
      <c r="E1182" s="197"/>
      <c r="F1182" s="197"/>
      <c r="G1182" s="197"/>
      <c r="H1182" s="169"/>
      <c r="I1182" s="152"/>
      <c r="J1182" s="50"/>
      <c r="K1182" s="50"/>
      <c r="L1182" s="50"/>
      <c r="M1182" s="50"/>
      <c r="N1182" s="152"/>
      <c r="O1182" s="197"/>
      <c r="P1182" s="197"/>
      <c r="Q1182" s="197"/>
      <c r="R1182" s="197"/>
      <c r="S1182" s="197"/>
      <c r="T1182" s="197"/>
      <c r="U1182" s="197"/>
      <c r="V1182" s="197"/>
      <c r="W1182" s="197"/>
      <c r="X1182" s="197"/>
      <c r="Y1182" s="197"/>
      <c r="Z1182" s="197"/>
    </row>
    <row r="1183" ht="15.75" customHeight="1">
      <c r="A1183" s="180"/>
      <c r="B1183" s="197"/>
      <c r="C1183" s="197"/>
      <c r="D1183" s="197"/>
      <c r="E1183" s="197"/>
      <c r="F1183" s="197"/>
      <c r="G1183" s="197"/>
      <c r="H1183" s="197"/>
      <c r="I1183" s="152"/>
      <c r="J1183" s="50"/>
      <c r="K1183" s="50"/>
      <c r="L1183" s="50"/>
      <c r="M1183" s="50"/>
      <c r="N1183" s="152"/>
      <c r="O1183" s="197"/>
      <c r="P1183" s="197"/>
      <c r="Q1183" s="197"/>
      <c r="R1183" s="197"/>
      <c r="S1183" s="197"/>
      <c r="T1183" s="197"/>
      <c r="U1183" s="197"/>
      <c r="V1183" s="197"/>
      <c r="W1183" s="197"/>
      <c r="X1183" s="197"/>
      <c r="Y1183" s="197"/>
      <c r="Z1183" s="197"/>
    </row>
    <row r="1184" ht="15.75" customHeight="1">
      <c r="A1184" s="180"/>
      <c r="B1184" s="197"/>
      <c r="C1184" s="197"/>
      <c r="D1184" s="197"/>
      <c r="E1184" s="152"/>
      <c r="F1184" s="197"/>
      <c r="G1184" s="197"/>
      <c r="H1184" s="197"/>
      <c r="I1184" s="152"/>
      <c r="J1184" s="50"/>
      <c r="K1184" s="50"/>
      <c r="L1184" s="152"/>
      <c r="M1184" s="50"/>
      <c r="N1184" s="152"/>
      <c r="O1184" s="197"/>
      <c r="P1184" s="197"/>
      <c r="Q1184" s="197"/>
      <c r="R1184" s="197"/>
      <c r="S1184" s="197"/>
      <c r="T1184" s="197"/>
      <c r="U1184" s="197"/>
      <c r="V1184" s="197"/>
      <c r="W1184" s="197"/>
      <c r="X1184" s="197"/>
      <c r="Y1184" s="197"/>
      <c r="Z1184" s="197"/>
    </row>
    <row r="1185" ht="15.75" customHeight="1">
      <c r="A1185" s="180"/>
      <c r="B1185" s="197"/>
      <c r="C1185" s="197"/>
      <c r="D1185" s="197"/>
      <c r="E1185" s="197"/>
      <c r="F1185" s="197"/>
      <c r="G1185" s="197"/>
      <c r="H1185" s="197"/>
      <c r="I1185" s="152"/>
      <c r="J1185" s="50"/>
      <c r="K1185" s="50"/>
      <c r="L1185" s="50"/>
      <c r="M1185" s="50"/>
      <c r="N1185" s="152"/>
      <c r="O1185" s="197"/>
      <c r="P1185" s="197"/>
      <c r="Q1185" s="197"/>
      <c r="R1185" s="197"/>
      <c r="S1185" s="197"/>
      <c r="T1185" s="197"/>
      <c r="U1185" s="197"/>
      <c r="V1185" s="197"/>
      <c r="W1185" s="197"/>
      <c r="X1185" s="197"/>
      <c r="Y1185" s="197"/>
      <c r="Z1185" s="197"/>
    </row>
    <row r="1186" ht="15.75" customHeight="1">
      <c r="A1186" s="180"/>
      <c r="B1186" s="197"/>
      <c r="C1186" s="197"/>
      <c r="D1186" s="197"/>
      <c r="E1186" s="197"/>
      <c r="F1186" s="197"/>
      <c r="G1186" s="197"/>
      <c r="H1186" s="197"/>
      <c r="I1186" s="152"/>
      <c r="J1186" s="50"/>
      <c r="K1186" s="50"/>
      <c r="L1186" s="50"/>
      <c r="M1186" s="50"/>
      <c r="N1186" s="152"/>
      <c r="O1186" s="197"/>
      <c r="P1186" s="197"/>
      <c r="Q1186" s="197"/>
      <c r="R1186" s="197"/>
      <c r="S1186" s="197"/>
      <c r="T1186" s="197"/>
      <c r="U1186" s="197"/>
      <c r="V1186" s="197"/>
      <c r="W1186" s="197"/>
      <c r="X1186" s="197"/>
      <c r="Y1186" s="197"/>
      <c r="Z1186" s="197"/>
    </row>
    <row r="1187" ht="15.75" customHeight="1">
      <c r="A1187" s="180"/>
      <c r="B1187" s="197"/>
      <c r="C1187" s="197"/>
      <c r="D1187" s="197"/>
      <c r="E1187" s="197"/>
      <c r="F1187" s="197"/>
      <c r="G1187" s="197"/>
      <c r="H1187" s="197"/>
      <c r="I1187" s="152"/>
      <c r="J1187" s="50"/>
      <c r="K1187" s="50"/>
      <c r="L1187" s="50"/>
      <c r="M1187" s="50"/>
      <c r="N1187" s="152"/>
      <c r="O1187" s="197"/>
      <c r="P1187" s="197"/>
      <c r="Q1187" s="197"/>
      <c r="R1187" s="197"/>
      <c r="S1187" s="197"/>
      <c r="T1187" s="197"/>
      <c r="U1187" s="197"/>
      <c r="V1187" s="197"/>
      <c r="W1187" s="197"/>
      <c r="X1187" s="197"/>
      <c r="Y1187" s="197"/>
      <c r="Z1187" s="197"/>
    </row>
    <row r="1188" ht="15.75" customHeight="1">
      <c r="A1188" s="180"/>
      <c r="B1188" s="197"/>
      <c r="C1188" s="197"/>
      <c r="D1188" s="197"/>
      <c r="E1188" s="197"/>
      <c r="F1188" s="197"/>
      <c r="G1188" s="197"/>
      <c r="H1188" s="197"/>
      <c r="I1188" s="152"/>
      <c r="J1188" s="50"/>
      <c r="K1188" s="50"/>
      <c r="L1188" s="50"/>
      <c r="M1188" s="50"/>
      <c r="N1188" s="152"/>
      <c r="O1188" s="197"/>
      <c r="P1188" s="197"/>
      <c r="Q1188" s="197"/>
      <c r="R1188" s="197"/>
      <c r="S1188" s="197"/>
      <c r="T1188" s="197"/>
      <c r="U1188" s="197"/>
      <c r="V1188" s="197"/>
      <c r="W1188" s="197"/>
      <c r="X1188" s="197"/>
      <c r="Y1188" s="197"/>
      <c r="Z1188" s="197"/>
    </row>
    <row r="1189" ht="15.75" customHeight="1">
      <c r="A1189" s="180"/>
      <c r="B1189" s="197"/>
      <c r="C1189" s="197"/>
      <c r="D1189" s="197"/>
      <c r="E1189" s="197"/>
      <c r="F1189" s="197"/>
      <c r="G1189" s="197"/>
      <c r="H1189" s="169"/>
      <c r="I1189" s="152"/>
      <c r="J1189" s="50"/>
      <c r="K1189" s="50"/>
      <c r="L1189" s="50"/>
      <c r="M1189" s="50"/>
      <c r="N1189" s="152"/>
      <c r="O1189" s="197"/>
      <c r="P1189" s="197"/>
      <c r="Q1189" s="197"/>
      <c r="R1189" s="197"/>
      <c r="S1189" s="197"/>
      <c r="T1189" s="197"/>
      <c r="U1189" s="197"/>
      <c r="V1189" s="197"/>
      <c r="W1189" s="197"/>
      <c r="X1189" s="197"/>
      <c r="Y1189" s="197"/>
      <c r="Z1189" s="197"/>
    </row>
    <row r="1190" ht="15.75" customHeight="1">
      <c r="A1190" s="180"/>
      <c r="B1190" s="197"/>
      <c r="C1190" s="197"/>
      <c r="D1190" s="197"/>
      <c r="E1190" s="197"/>
      <c r="F1190" s="197"/>
      <c r="G1190" s="197"/>
      <c r="H1190" s="197"/>
      <c r="I1190" s="152"/>
      <c r="J1190" s="50"/>
      <c r="K1190" s="50"/>
      <c r="L1190" s="50"/>
      <c r="M1190" s="50"/>
      <c r="N1190" s="152"/>
      <c r="O1190" s="197"/>
      <c r="P1190" s="197"/>
      <c r="Q1190" s="197"/>
      <c r="R1190" s="197"/>
      <c r="S1190" s="197"/>
      <c r="T1190" s="197"/>
      <c r="U1190" s="197"/>
      <c r="V1190" s="197"/>
      <c r="W1190" s="197"/>
      <c r="X1190" s="197"/>
      <c r="Y1190" s="197"/>
      <c r="Z1190" s="197"/>
    </row>
    <row r="1191" ht="15.75" customHeight="1">
      <c r="A1191" s="180"/>
      <c r="B1191" s="197"/>
      <c r="C1191" s="197"/>
      <c r="D1191" s="197"/>
      <c r="E1191" s="197"/>
      <c r="F1191" s="197"/>
      <c r="G1191" s="197"/>
      <c r="H1191" s="169"/>
      <c r="I1191" s="152"/>
      <c r="J1191" s="50"/>
      <c r="K1191" s="50"/>
      <c r="L1191" s="50"/>
      <c r="M1191" s="50"/>
      <c r="N1191" s="152"/>
      <c r="O1191" s="197"/>
      <c r="P1191" s="197"/>
      <c r="Q1191" s="197"/>
      <c r="R1191" s="197"/>
      <c r="S1191" s="197"/>
      <c r="T1191" s="197"/>
      <c r="U1191" s="197"/>
      <c r="V1191" s="197"/>
      <c r="W1191" s="197"/>
      <c r="X1191" s="197"/>
      <c r="Y1191" s="197"/>
      <c r="Z1191" s="197"/>
    </row>
    <row r="1192" ht="15.75" customHeight="1">
      <c r="A1192" s="180"/>
      <c r="B1192" s="197"/>
      <c r="C1192" s="197"/>
      <c r="D1192" s="197"/>
      <c r="E1192" s="197"/>
      <c r="F1192" s="197"/>
      <c r="G1192" s="197"/>
      <c r="H1192" s="197"/>
      <c r="I1192" s="152"/>
      <c r="J1192" s="50"/>
      <c r="K1192" s="50"/>
      <c r="L1192" s="50"/>
      <c r="M1192" s="50"/>
      <c r="N1192" s="152"/>
      <c r="O1192" s="197"/>
      <c r="P1192" s="197"/>
      <c r="Q1192" s="197"/>
      <c r="R1192" s="197"/>
      <c r="S1192" s="197"/>
      <c r="T1192" s="197"/>
      <c r="U1192" s="197"/>
      <c r="V1192" s="197"/>
      <c r="W1192" s="197"/>
      <c r="X1192" s="197"/>
      <c r="Y1192" s="197"/>
      <c r="Z1192" s="197"/>
    </row>
    <row r="1193" ht="15.75" customHeight="1">
      <c r="A1193" s="180"/>
      <c r="B1193" s="197"/>
      <c r="C1193" s="197"/>
      <c r="D1193" s="197"/>
      <c r="E1193" s="197"/>
      <c r="F1193" s="197"/>
      <c r="G1193" s="197"/>
      <c r="H1193" s="197"/>
      <c r="I1193" s="152"/>
      <c r="J1193" s="50"/>
      <c r="K1193" s="50"/>
      <c r="L1193" s="50"/>
      <c r="M1193" s="50"/>
      <c r="N1193" s="152"/>
      <c r="O1193" s="197"/>
      <c r="P1193" s="197"/>
      <c r="Q1193" s="197"/>
      <c r="R1193" s="197"/>
      <c r="S1193" s="197"/>
      <c r="T1193" s="197"/>
      <c r="U1193" s="197"/>
      <c r="V1193" s="197"/>
      <c r="W1193" s="197"/>
      <c r="X1193" s="197"/>
      <c r="Y1193" s="197"/>
      <c r="Z1193" s="197"/>
    </row>
    <row r="1194" ht="15.75" customHeight="1">
      <c r="A1194" s="180"/>
      <c r="B1194" s="197"/>
      <c r="C1194" s="197"/>
      <c r="D1194" s="197"/>
      <c r="E1194" s="197"/>
      <c r="F1194" s="197"/>
      <c r="G1194" s="197"/>
      <c r="H1194" s="197"/>
      <c r="I1194" s="152"/>
      <c r="J1194" s="50"/>
      <c r="K1194" s="50"/>
      <c r="L1194" s="50"/>
      <c r="M1194" s="50"/>
      <c r="N1194" s="152"/>
      <c r="O1194" s="197"/>
      <c r="P1194" s="197"/>
      <c r="Q1194" s="197"/>
      <c r="R1194" s="197"/>
      <c r="S1194" s="197"/>
      <c r="T1194" s="197"/>
      <c r="U1194" s="197"/>
      <c r="V1194" s="197"/>
      <c r="W1194" s="197"/>
      <c r="X1194" s="197"/>
      <c r="Y1194" s="197"/>
      <c r="Z1194" s="197"/>
    </row>
    <row r="1195" ht="15.75" customHeight="1">
      <c r="A1195" s="180"/>
      <c r="B1195" s="197"/>
      <c r="C1195" s="197"/>
      <c r="D1195" s="152"/>
      <c r="E1195" s="152"/>
      <c r="F1195" s="197"/>
      <c r="G1195" s="197"/>
      <c r="H1195" s="197"/>
      <c r="I1195" s="152"/>
      <c r="J1195" s="50"/>
      <c r="K1195" s="152"/>
      <c r="L1195" s="152"/>
      <c r="M1195" s="50"/>
      <c r="N1195" s="152"/>
      <c r="O1195" s="197"/>
      <c r="P1195" s="197"/>
      <c r="Q1195" s="197"/>
      <c r="R1195" s="197"/>
      <c r="S1195" s="197"/>
      <c r="T1195" s="197"/>
      <c r="U1195" s="197"/>
      <c r="V1195" s="197"/>
      <c r="W1195" s="197"/>
      <c r="X1195" s="197"/>
      <c r="Y1195" s="197"/>
      <c r="Z1195" s="197"/>
    </row>
    <row r="1196" ht="15.75" customHeight="1">
      <c r="A1196" s="180"/>
      <c r="B1196" s="197"/>
      <c r="C1196" s="152"/>
      <c r="D1196" s="152"/>
      <c r="E1196" s="152"/>
      <c r="F1196" s="152"/>
      <c r="G1196" s="197"/>
      <c r="H1196" s="197"/>
      <c r="I1196" s="152"/>
      <c r="J1196" s="152"/>
      <c r="K1196" s="152"/>
      <c r="L1196" s="152"/>
      <c r="M1196" s="152"/>
      <c r="N1196" s="152"/>
      <c r="O1196" s="197"/>
      <c r="P1196" s="197"/>
      <c r="Q1196" s="197"/>
      <c r="R1196" s="197"/>
      <c r="S1196" s="197"/>
      <c r="T1196" s="197"/>
      <c r="U1196" s="197"/>
      <c r="V1196" s="197"/>
      <c r="W1196" s="197"/>
      <c r="X1196" s="197"/>
      <c r="Y1196" s="197"/>
      <c r="Z1196" s="197"/>
    </row>
    <row r="1197" ht="15.75" customHeight="1">
      <c r="A1197" s="180"/>
      <c r="B1197" s="197"/>
      <c r="C1197" s="197"/>
      <c r="D1197" s="152"/>
      <c r="E1197" s="152"/>
      <c r="F1197" s="152"/>
      <c r="G1197" s="197"/>
      <c r="H1197" s="197"/>
      <c r="I1197" s="152"/>
      <c r="J1197" s="50"/>
      <c r="K1197" s="152"/>
      <c r="L1197" s="152"/>
      <c r="M1197" s="152"/>
      <c r="N1197" s="152"/>
      <c r="O1197" s="197"/>
      <c r="P1197" s="197"/>
      <c r="Q1197" s="197"/>
      <c r="R1197" s="197"/>
      <c r="S1197" s="197"/>
      <c r="T1197" s="197"/>
      <c r="U1197" s="197"/>
      <c r="V1197" s="197"/>
      <c r="W1197" s="197"/>
      <c r="X1197" s="197"/>
      <c r="Y1197" s="197"/>
      <c r="Z1197" s="197"/>
    </row>
    <row r="1198" ht="15.75" customHeight="1">
      <c r="A1198" s="180"/>
      <c r="B1198" s="197"/>
      <c r="C1198" s="152"/>
      <c r="D1198" s="152"/>
      <c r="E1198" s="152"/>
      <c r="F1198" s="152"/>
      <c r="G1198" s="197"/>
      <c r="H1198" s="197"/>
      <c r="I1198" s="152"/>
      <c r="J1198" s="152"/>
      <c r="K1198" s="152"/>
      <c r="L1198" s="152"/>
      <c r="M1198" s="152"/>
      <c r="N1198" s="152"/>
      <c r="O1198" s="197"/>
      <c r="P1198" s="197"/>
      <c r="Q1198" s="197"/>
      <c r="R1198" s="197"/>
      <c r="S1198" s="197"/>
      <c r="T1198" s="197"/>
      <c r="U1198" s="197"/>
      <c r="V1198" s="197"/>
      <c r="W1198" s="197"/>
      <c r="X1198" s="197"/>
      <c r="Y1198" s="197"/>
      <c r="Z1198" s="197"/>
    </row>
    <row r="1199" ht="15.75" customHeight="1">
      <c r="A1199" s="180"/>
      <c r="B1199" s="197"/>
      <c r="C1199" s="197"/>
      <c r="D1199" s="152"/>
      <c r="E1199" s="152"/>
      <c r="F1199" s="152"/>
      <c r="G1199" s="197"/>
      <c r="H1199" s="197"/>
      <c r="I1199" s="152"/>
      <c r="J1199" s="50"/>
      <c r="K1199" s="152"/>
      <c r="L1199" s="152"/>
      <c r="M1199" s="152"/>
      <c r="N1199" s="152"/>
      <c r="O1199" s="197"/>
      <c r="P1199" s="197"/>
      <c r="Q1199" s="197"/>
      <c r="R1199" s="197"/>
      <c r="S1199" s="197"/>
      <c r="T1199" s="197"/>
      <c r="U1199" s="197"/>
      <c r="V1199" s="197"/>
      <c r="W1199" s="197"/>
      <c r="X1199" s="197"/>
      <c r="Y1199" s="197"/>
      <c r="Z1199" s="197"/>
    </row>
    <row r="1200" ht="15.75" customHeight="1">
      <c r="A1200" s="180"/>
      <c r="B1200" s="197"/>
      <c r="C1200" s="152"/>
      <c r="D1200" s="152"/>
      <c r="E1200" s="152"/>
      <c r="F1200" s="152"/>
      <c r="G1200" s="197"/>
      <c r="H1200" s="197"/>
      <c r="I1200" s="152"/>
      <c r="J1200" s="152"/>
      <c r="K1200" s="152"/>
      <c r="L1200" s="152"/>
      <c r="M1200" s="152"/>
      <c r="N1200" s="152"/>
      <c r="O1200" s="197"/>
      <c r="P1200" s="197"/>
      <c r="Q1200" s="197"/>
      <c r="R1200" s="197"/>
      <c r="S1200" s="197"/>
      <c r="T1200" s="197"/>
      <c r="U1200" s="197"/>
      <c r="V1200" s="197"/>
      <c r="W1200" s="197"/>
      <c r="X1200" s="197"/>
      <c r="Y1200" s="197"/>
      <c r="Z1200" s="197"/>
    </row>
    <row r="1201" ht="15.75" customHeight="1">
      <c r="A1201" s="180"/>
      <c r="B1201" s="197"/>
      <c r="C1201" s="152"/>
      <c r="D1201" s="197"/>
      <c r="E1201" s="197"/>
      <c r="F1201" s="197"/>
      <c r="G1201" s="197"/>
      <c r="H1201" s="197"/>
      <c r="I1201" s="152"/>
      <c r="J1201" s="152"/>
      <c r="K1201" s="50"/>
      <c r="L1201" s="50"/>
      <c r="M1201" s="50"/>
      <c r="N1201" s="152"/>
      <c r="O1201" s="197"/>
      <c r="P1201" s="197"/>
      <c r="Q1201" s="197"/>
      <c r="R1201" s="197"/>
      <c r="S1201" s="197"/>
      <c r="T1201" s="197"/>
      <c r="U1201" s="197"/>
      <c r="V1201" s="197"/>
      <c r="W1201" s="197"/>
      <c r="X1201" s="197"/>
      <c r="Y1201" s="197"/>
      <c r="Z1201" s="197"/>
    </row>
    <row r="1202" ht="15.75" customHeight="1">
      <c r="A1202" s="180"/>
      <c r="B1202" s="197"/>
      <c r="C1202" s="197"/>
      <c r="D1202" s="197"/>
      <c r="E1202" s="197"/>
      <c r="F1202" s="197"/>
      <c r="G1202" s="197"/>
      <c r="H1202" s="169"/>
      <c r="I1202" s="152"/>
      <c r="J1202" s="50"/>
      <c r="K1202" s="50"/>
      <c r="L1202" s="50"/>
      <c r="M1202" s="50"/>
      <c r="N1202" s="152"/>
      <c r="O1202" s="197"/>
      <c r="P1202" s="197"/>
      <c r="Q1202" s="197"/>
      <c r="R1202" s="197"/>
      <c r="S1202" s="197"/>
      <c r="T1202" s="197"/>
      <c r="U1202" s="197"/>
      <c r="V1202" s="197"/>
      <c r="W1202" s="197"/>
      <c r="X1202" s="197"/>
      <c r="Y1202" s="197"/>
      <c r="Z1202" s="197"/>
    </row>
    <row r="1203" ht="15.75" customHeight="1">
      <c r="A1203" s="180"/>
      <c r="B1203" s="197"/>
      <c r="C1203" s="197"/>
      <c r="D1203" s="197"/>
      <c r="E1203" s="152"/>
      <c r="F1203" s="197"/>
      <c r="G1203" s="197"/>
      <c r="H1203" s="197"/>
      <c r="I1203" s="152"/>
      <c r="J1203" s="50"/>
      <c r="K1203" s="50"/>
      <c r="L1203" s="152"/>
      <c r="M1203" s="50"/>
      <c r="N1203" s="152"/>
      <c r="O1203" s="197"/>
      <c r="P1203" s="197"/>
      <c r="Q1203" s="197"/>
      <c r="R1203" s="197"/>
      <c r="S1203" s="197"/>
      <c r="T1203" s="197"/>
      <c r="U1203" s="197"/>
      <c r="V1203" s="197"/>
      <c r="W1203" s="197"/>
      <c r="X1203" s="197"/>
      <c r="Y1203" s="197"/>
      <c r="Z1203" s="197"/>
    </row>
    <row r="1204" ht="15.75" customHeight="1">
      <c r="A1204" s="180"/>
      <c r="B1204" s="197"/>
      <c r="C1204" s="197"/>
      <c r="D1204" s="197"/>
      <c r="E1204" s="197"/>
      <c r="F1204" s="197"/>
      <c r="G1204" s="197"/>
      <c r="H1204" s="169"/>
      <c r="I1204" s="152"/>
      <c r="J1204" s="50"/>
      <c r="K1204" s="50"/>
      <c r="L1204" s="50"/>
      <c r="M1204" s="50"/>
      <c r="N1204" s="152"/>
      <c r="O1204" s="197"/>
      <c r="P1204" s="197"/>
      <c r="Q1204" s="197"/>
      <c r="R1204" s="197"/>
      <c r="S1204" s="197"/>
      <c r="T1204" s="197"/>
      <c r="U1204" s="197"/>
      <c r="V1204" s="197"/>
      <c r="W1204" s="197"/>
      <c r="X1204" s="197"/>
      <c r="Y1204" s="197"/>
      <c r="Z1204" s="197"/>
    </row>
    <row r="1205" ht="15.75" customHeight="1">
      <c r="A1205" s="180"/>
      <c r="B1205" s="197"/>
      <c r="C1205" s="197"/>
      <c r="D1205" s="197"/>
      <c r="E1205" s="197"/>
      <c r="F1205" s="197"/>
      <c r="G1205" s="197"/>
      <c r="H1205" s="197"/>
      <c r="I1205" s="152"/>
      <c r="J1205" s="50"/>
      <c r="K1205" s="50"/>
      <c r="L1205" s="50"/>
      <c r="M1205" s="50"/>
      <c r="N1205" s="152"/>
      <c r="O1205" s="197"/>
      <c r="P1205" s="197"/>
      <c r="Q1205" s="197"/>
      <c r="R1205" s="197"/>
      <c r="S1205" s="197"/>
      <c r="T1205" s="197"/>
      <c r="U1205" s="197"/>
      <c r="V1205" s="197"/>
      <c r="W1205" s="197"/>
      <c r="X1205" s="197"/>
      <c r="Y1205" s="197"/>
      <c r="Z1205" s="197"/>
    </row>
    <row r="1206" ht="15.75" customHeight="1">
      <c r="A1206" s="180"/>
      <c r="B1206" s="197"/>
      <c r="C1206" s="197"/>
      <c r="D1206" s="197"/>
      <c r="E1206" s="197"/>
      <c r="F1206" s="197"/>
      <c r="G1206" s="197"/>
      <c r="H1206" s="197"/>
      <c r="I1206" s="152"/>
      <c r="J1206" s="50"/>
      <c r="K1206" s="50"/>
      <c r="L1206" s="50"/>
      <c r="M1206" s="50"/>
      <c r="N1206" s="152"/>
      <c r="O1206" s="197"/>
      <c r="P1206" s="197"/>
      <c r="Q1206" s="197"/>
      <c r="R1206" s="197"/>
      <c r="S1206" s="197"/>
      <c r="T1206" s="197"/>
      <c r="U1206" s="197"/>
      <c r="V1206" s="197"/>
      <c r="W1206" s="197"/>
      <c r="X1206" s="197"/>
      <c r="Y1206" s="197"/>
      <c r="Z1206" s="197"/>
    </row>
    <row r="1207" ht="15.75" customHeight="1">
      <c r="A1207" s="180"/>
      <c r="B1207" s="197"/>
      <c r="C1207" s="197"/>
      <c r="D1207" s="197"/>
      <c r="E1207" s="197"/>
      <c r="F1207" s="197"/>
      <c r="G1207" s="197"/>
      <c r="H1207" s="197"/>
      <c r="I1207" s="152"/>
      <c r="J1207" s="50"/>
      <c r="K1207" s="50"/>
      <c r="L1207" s="50"/>
      <c r="M1207" s="50"/>
      <c r="N1207" s="152"/>
      <c r="O1207" s="197"/>
      <c r="P1207" s="197"/>
      <c r="Q1207" s="197"/>
      <c r="R1207" s="197"/>
      <c r="S1207" s="197"/>
      <c r="T1207" s="197"/>
      <c r="U1207" s="197"/>
      <c r="V1207" s="197"/>
      <c r="W1207" s="197"/>
      <c r="X1207" s="197"/>
      <c r="Y1207" s="197"/>
      <c r="Z1207" s="197"/>
    </row>
    <row r="1208" ht="15.75" customHeight="1">
      <c r="A1208" s="180"/>
      <c r="B1208" s="197"/>
      <c r="C1208" s="197"/>
      <c r="D1208" s="197"/>
      <c r="E1208" s="197"/>
      <c r="F1208" s="197"/>
      <c r="G1208" s="197"/>
      <c r="H1208" s="197"/>
      <c r="I1208" s="152"/>
      <c r="J1208" s="50"/>
      <c r="K1208" s="50"/>
      <c r="L1208" s="50"/>
      <c r="M1208" s="50"/>
      <c r="N1208" s="152"/>
      <c r="O1208" s="197"/>
      <c r="P1208" s="197"/>
      <c r="Q1208" s="197"/>
      <c r="R1208" s="197"/>
      <c r="S1208" s="197"/>
      <c r="T1208" s="197"/>
      <c r="U1208" s="197"/>
      <c r="V1208" s="197"/>
      <c r="W1208" s="197"/>
      <c r="X1208" s="197"/>
      <c r="Y1208" s="197"/>
      <c r="Z1208" s="197"/>
    </row>
    <row r="1209" ht="15.75" customHeight="1">
      <c r="A1209" s="180"/>
      <c r="B1209" s="197"/>
      <c r="C1209" s="197"/>
      <c r="D1209" s="197"/>
      <c r="E1209" s="197"/>
      <c r="F1209" s="197"/>
      <c r="G1209" s="197"/>
      <c r="H1209" s="197"/>
      <c r="I1209" s="152"/>
      <c r="J1209" s="50"/>
      <c r="K1209" s="50"/>
      <c r="L1209" s="50"/>
      <c r="M1209" s="50"/>
      <c r="N1209" s="152"/>
      <c r="O1209" s="197"/>
      <c r="P1209" s="197"/>
      <c r="Q1209" s="197"/>
      <c r="R1209" s="197"/>
      <c r="S1209" s="197"/>
      <c r="T1209" s="197"/>
      <c r="U1209" s="197"/>
      <c r="V1209" s="197"/>
      <c r="W1209" s="197"/>
      <c r="X1209" s="197"/>
      <c r="Y1209" s="197"/>
      <c r="Z1209" s="197"/>
    </row>
    <row r="1210" ht="15.75" customHeight="1">
      <c r="A1210" s="180"/>
      <c r="B1210" s="197"/>
      <c r="C1210" s="197"/>
      <c r="D1210" s="152"/>
      <c r="E1210" s="152"/>
      <c r="F1210" s="197"/>
      <c r="G1210" s="197"/>
      <c r="H1210" s="169"/>
      <c r="I1210" s="152"/>
      <c r="J1210" s="50"/>
      <c r="K1210" s="152"/>
      <c r="L1210" s="152"/>
      <c r="M1210" s="50"/>
      <c r="N1210" s="152"/>
      <c r="O1210" s="197"/>
      <c r="P1210" s="197"/>
      <c r="Q1210" s="197"/>
      <c r="R1210" s="197"/>
      <c r="S1210" s="197"/>
      <c r="T1210" s="197"/>
      <c r="U1210" s="197"/>
      <c r="V1210" s="197"/>
      <c r="W1210" s="197"/>
      <c r="X1210" s="197"/>
      <c r="Y1210" s="197"/>
      <c r="Z1210" s="197"/>
    </row>
    <row r="1211" ht="15.75" customHeight="1">
      <c r="A1211" s="180"/>
      <c r="B1211" s="197"/>
      <c r="C1211" s="152"/>
      <c r="D1211" s="152"/>
      <c r="E1211" s="152"/>
      <c r="F1211" s="152"/>
      <c r="G1211" s="197"/>
      <c r="H1211" s="197"/>
      <c r="I1211" s="152"/>
      <c r="J1211" s="152"/>
      <c r="K1211" s="152"/>
      <c r="L1211" s="152"/>
      <c r="M1211" s="152"/>
      <c r="N1211" s="152"/>
      <c r="O1211" s="197"/>
      <c r="P1211" s="197"/>
      <c r="Q1211" s="197"/>
      <c r="R1211" s="197"/>
      <c r="S1211" s="197"/>
      <c r="T1211" s="197"/>
      <c r="U1211" s="197"/>
      <c r="V1211" s="197"/>
      <c r="W1211" s="197"/>
      <c r="X1211" s="197"/>
      <c r="Y1211" s="197"/>
      <c r="Z1211" s="197"/>
    </row>
    <row r="1212" ht="15.75" customHeight="1">
      <c r="A1212" s="180"/>
      <c r="B1212" s="197"/>
      <c r="C1212" s="152"/>
      <c r="D1212" s="152"/>
      <c r="E1212" s="152"/>
      <c r="F1212" s="152"/>
      <c r="G1212" s="197"/>
      <c r="H1212" s="197"/>
      <c r="I1212" s="152"/>
      <c r="J1212" s="152"/>
      <c r="K1212" s="152"/>
      <c r="L1212" s="152"/>
      <c r="M1212" s="152"/>
      <c r="N1212" s="152"/>
      <c r="O1212" s="197"/>
      <c r="P1212" s="197"/>
      <c r="Q1212" s="197"/>
      <c r="R1212" s="197"/>
      <c r="S1212" s="197"/>
      <c r="T1212" s="197"/>
      <c r="U1212" s="197"/>
      <c r="V1212" s="197"/>
      <c r="W1212" s="197"/>
      <c r="X1212" s="197"/>
      <c r="Y1212" s="197"/>
      <c r="Z1212" s="197"/>
    </row>
    <row r="1213" ht="15.75" customHeight="1">
      <c r="A1213" s="180"/>
      <c r="B1213" s="197"/>
      <c r="C1213" s="152"/>
      <c r="D1213" s="152"/>
      <c r="E1213" s="152"/>
      <c r="F1213" s="152"/>
      <c r="G1213" s="197"/>
      <c r="H1213" s="197"/>
      <c r="I1213" s="152"/>
      <c r="J1213" s="152"/>
      <c r="K1213" s="152"/>
      <c r="L1213" s="152"/>
      <c r="M1213" s="152"/>
      <c r="N1213" s="152"/>
      <c r="O1213" s="197"/>
      <c r="P1213" s="197"/>
      <c r="Q1213" s="197"/>
      <c r="R1213" s="197"/>
      <c r="S1213" s="197"/>
      <c r="T1213" s="197"/>
      <c r="U1213" s="197"/>
      <c r="V1213" s="197"/>
      <c r="W1213" s="197"/>
      <c r="X1213" s="197"/>
      <c r="Y1213" s="197"/>
      <c r="Z1213" s="197"/>
    </row>
    <row r="1214" ht="15.75" customHeight="1">
      <c r="A1214" s="180"/>
      <c r="B1214" s="197"/>
      <c r="C1214" s="152"/>
      <c r="D1214" s="152"/>
      <c r="E1214" s="152"/>
      <c r="F1214" s="152"/>
      <c r="G1214" s="197"/>
      <c r="H1214" s="197"/>
      <c r="I1214" s="152"/>
      <c r="J1214" s="152"/>
      <c r="K1214" s="152"/>
      <c r="L1214" s="152"/>
      <c r="M1214" s="152"/>
      <c r="N1214" s="152"/>
      <c r="O1214" s="197"/>
      <c r="P1214" s="197"/>
      <c r="Q1214" s="197"/>
      <c r="R1214" s="197"/>
      <c r="S1214" s="197"/>
      <c r="T1214" s="197"/>
      <c r="U1214" s="197"/>
      <c r="V1214" s="197"/>
      <c r="W1214" s="197"/>
      <c r="X1214" s="197"/>
      <c r="Y1214" s="197"/>
      <c r="Z1214" s="197"/>
    </row>
    <row r="1215" ht="15.75" customHeight="1">
      <c r="A1215" s="180"/>
      <c r="B1215" s="197"/>
      <c r="C1215" s="152"/>
      <c r="D1215" s="152"/>
      <c r="E1215" s="152"/>
      <c r="F1215" s="152"/>
      <c r="G1215" s="197"/>
      <c r="H1215" s="169"/>
      <c r="I1215" s="152"/>
      <c r="J1215" s="152"/>
      <c r="K1215" s="152"/>
      <c r="L1215" s="152"/>
      <c r="M1215" s="152"/>
      <c r="N1215" s="152"/>
      <c r="O1215" s="197"/>
      <c r="P1215" s="197"/>
      <c r="Q1215" s="197"/>
      <c r="R1215" s="197"/>
      <c r="S1215" s="197"/>
      <c r="T1215" s="197"/>
      <c r="U1215" s="197"/>
      <c r="V1215" s="197"/>
      <c r="W1215" s="197"/>
      <c r="X1215" s="197"/>
      <c r="Y1215" s="197"/>
      <c r="Z1215" s="197"/>
    </row>
    <row r="1216" ht="15.75" customHeight="1">
      <c r="A1216" s="180"/>
      <c r="B1216" s="197"/>
      <c r="C1216" s="152"/>
      <c r="D1216" s="152"/>
      <c r="E1216" s="152"/>
      <c r="F1216" s="152"/>
      <c r="G1216" s="197"/>
      <c r="H1216" s="197"/>
      <c r="I1216" s="152"/>
      <c r="J1216" s="152"/>
      <c r="K1216" s="152"/>
      <c r="L1216" s="152"/>
      <c r="M1216" s="152"/>
      <c r="N1216" s="152"/>
      <c r="O1216" s="197"/>
      <c r="P1216" s="197"/>
      <c r="Q1216" s="197"/>
      <c r="R1216" s="197"/>
      <c r="S1216" s="197"/>
      <c r="T1216" s="197"/>
      <c r="U1216" s="197"/>
      <c r="V1216" s="197"/>
      <c r="W1216" s="197"/>
      <c r="X1216" s="197"/>
      <c r="Y1216" s="197"/>
      <c r="Z1216" s="197"/>
    </row>
    <row r="1217" ht="15.75" customHeight="1">
      <c r="A1217" s="180"/>
      <c r="B1217" s="197"/>
      <c r="C1217" s="152"/>
      <c r="D1217" s="152"/>
      <c r="E1217" s="152"/>
      <c r="F1217" s="152"/>
      <c r="G1217" s="197"/>
      <c r="H1217" s="197"/>
      <c r="I1217" s="152"/>
      <c r="J1217" s="152"/>
      <c r="K1217" s="152"/>
      <c r="L1217" s="152"/>
      <c r="M1217" s="152"/>
      <c r="N1217" s="152"/>
      <c r="O1217" s="197"/>
      <c r="P1217" s="197"/>
      <c r="Q1217" s="197"/>
      <c r="R1217" s="197"/>
      <c r="S1217" s="197"/>
      <c r="T1217" s="197"/>
      <c r="U1217" s="197"/>
      <c r="V1217" s="197"/>
      <c r="W1217" s="197"/>
      <c r="X1217" s="197"/>
      <c r="Y1217" s="197"/>
      <c r="Z1217" s="197"/>
    </row>
    <row r="1218" ht="15.75" customHeight="1">
      <c r="A1218" s="180"/>
      <c r="B1218" s="197"/>
      <c r="C1218" s="197"/>
      <c r="D1218" s="152"/>
      <c r="E1218" s="152"/>
      <c r="F1218" s="152"/>
      <c r="G1218" s="197"/>
      <c r="H1218" s="197"/>
      <c r="I1218" s="152"/>
      <c r="J1218" s="50"/>
      <c r="K1218" s="152"/>
      <c r="L1218" s="152"/>
      <c r="M1218" s="152"/>
      <c r="N1218" s="152"/>
      <c r="O1218" s="197"/>
      <c r="P1218" s="197"/>
      <c r="Q1218" s="197"/>
      <c r="R1218" s="197"/>
      <c r="S1218" s="197"/>
      <c r="T1218" s="197"/>
      <c r="U1218" s="197"/>
      <c r="V1218" s="197"/>
      <c r="W1218" s="197"/>
      <c r="X1218" s="197"/>
      <c r="Y1218" s="197"/>
      <c r="Z1218" s="197"/>
    </row>
    <row r="1219" ht="15.75" customHeight="1">
      <c r="A1219" s="180"/>
      <c r="B1219" s="197"/>
      <c r="C1219" s="152"/>
      <c r="D1219" s="152"/>
      <c r="E1219" s="152"/>
      <c r="F1219" s="152"/>
      <c r="G1219" s="197"/>
      <c r="H1219" s="197"/>
      <c r="I1219" s="152"/>
      <c r="J1219" s="152"/>
      <c r="K1219" s="152"/>
      <c r="L1219" s="152"/>
      <c r="M1219" s="152"/>
      <c r="N1219" s="152"/>
      <c r="O1219" s="197"/>
      <c r="P1219" s="197"/>
      <c r="Q1219" s="197"/>
      <c r="R1219" s="197"/>
      <c r="S1219" s="197"/>
      <c r="T1219" s="197"/>
      <c r="U1219" s="197"/>
      <c r="V1219" s="197"/>
      <c r="W1219" s="197"/>
      <c r="X1219" s="197"/>
      <c r="Y1219" s="197"/>
      <c r="Z1219" s="197"/>
    </row>
    <row r="1220" ht="15.75" customHeight="1">
      <c r="A1220" s="180"/>
      <c r="B1220" s="197"/>
      <c r="C1220" s="152"/>
      <c r="D1220" s="152"/>
      <c r="E1220" s="152"/>
      <c r="F1220" s="152"/>
      <c r="G1220" s="197"/>
      <c r="H1220" s="197"/>
      <c r="I1220" s="152"/>
      <c r="J1220" s="152"/>
      <c r="K1220" s="152"/>
      <c r="L1220" s="152"/>
      <c r="M1220" s="152"/>
      <c r="N1220" s="152"/>
      <c r="O1220" s="197"/>
      <c r="P1220" s="197"/>
      <c r="Q1220" s="197"/>
      <c r="R1220" s="197"/>
      <c r="S1220" s="197"/>
      <c r="T1220" s="197"/>
      <c r="U1220" s="197"/>
      <c r="V1220" s="197"/>
      <c r="W1220" s="197"/>
      <c r="X1220" s="197"/>
      <c r="Y1220" s="197"/>
      <c r="Z1220" s="197"/>
    </row>
    <row r="1221" ht="15.75" customHeight="1">
      <c r="A1221" s="180"/>
      <c r="B1221" s="197"/>
      <c r="C1221" s="152"/>
      <c r="D1221" s="152"/>
      <c r="E1221" s="152"/>
      <c r="F1221" s="152"/>
      <c r="G1221" s="197"/>
      <c r="H1221" s="197"/>
      <c r="I1221" s="152"/>
      <c r="J1221" s="152"/>
      <c r="K1221" s="152"/>
      <c r="L1221" s="152"/>
      <c r="M1221" s="152"/>
      <c r="N1221" s="152"/>
      <c r="O1221" s="197"/>
      <c r="P1221" s="197"/>
      <c r="Q1221" s="197"/>
      <c r="R1221" s="197"/>
      <c r="S1221" s="197"/>
      <c r="T1221" s="197"/>
      <c r="U1221" s="197"/>
      <c r="V1221" s="197"/>
      <c r="W1221" s="197"/>
      <c r="X1221" s="197"/>
      <c r="Y1221" s="197"/>
      <c r="Z1221" s="197"/>
    </row>
    <row r="1222" ht="15.75" customHeight="1">
      <c r="A1222" s="180"/>
      <c r="B1222" s="197"/>
      <c r="C1222" s="152"/>
      <c r="D1222" s="152"/>
      <c r="E1222" s="152"/>
      <c r="F1222" s="152"/>
      <c r="G1222" s="197"/>
      <c r="H1222" s="197"/>
      <c r="I1222" s="152"/>
      <c r="J1222" s="152"/>
      <c r="K1222" s="152"/>
      <c r="L1222" s="152"/>
      <c r="M1222" s="152"/>
      <c r="N1222" s="152"/>
      <c r="O1222" s="197"/>
      <c r="P1222" s="197"/>
      <c r="Q1222" s="197"/>
      <c r="R1222" s="197"/>
      <c r="S1222" s="197"/>
      <c r="T1222" s="197"/>
      <c r="U1222" s="197"/>
      <c r="V1222" s="197"/>
      <c r="W1222" s="197"/>
      <c r="X1222" s="197"/>
      <c r="Y1222" s="197"/>
      <c r="Z1222" s="197"/>
    </row>
    <row r="1223" ht="15.75" customHeight="1">
      <c r="A1223" s="180"/>
      <c r="B1223" s="197"/>
      <c r="C1223" s="197"/>
      <c r="D1223" s="152"/>
      <c r="E1223" s="152"/>
      <c r="F1223" s="152"/>
      <c r="G1223" s="197"/>
      <c r="H1223" s="169"/>
      <c r="I1223" s="152"/>
      <c r="J1223" s="50"/>
      <c r="K1223" s="152"/>
      <c r="L1223" s="152"/>
      <c r="M1223" s="152"/>
      <c r="N1223" s="152"/>
      <c r="O1223" s="197"/>
      <c r="P1223" s="197"/>
      <c r="Q1223" s="197"/>
      <c r="R1223" s="197"/>
      <c r="S1223" s="197"/>
      <c r="T1223" s="197"/>
      <c r="U1223" s="197"/>
      <c r="V1223" s="197"/>
      <c r="W1223" s="197"/>
      <c r="X1223" s="197"/>
      <c r="Y1223" s="197"/>
      <c r="Z1223" s="197"/>
    </row>
    <row r="1224" ht="15.75" customHeight="1">
      <c r="A1224" s="180"/>
      <c r="B1224" s="197"/>
      <c r="C1224" s="152"/>
      <c r="D1224" s="152"/>
      <c r="E1224" s="152"/>
      <c r="F1224" s="152"/>
      <c r="G1224" s="197"/>
      <c r="H1224" s="197"/>
      <c r="I1224" s="152"/>
      <c r="J1224" s="152"/>
      <c r="K1224" s="152"/>
      <c r="L1224" s="152"/>
      <c r="M1224" s="152"/>
      <c r="N1224" s="152"/>
      <c r="O1224" s="197"/>
      <c r="P1224" s="197"/>
      <c r="Q1224" s="197"/>
      <c r="R1224" s="197"/>
      <c r="S1224" s="197"/>
      <c r="T1224" s="197"/>
      <c r="U1224" s="197"/>
      <c r="V1224" s="197"/>
      <c r="W1224" s="197"/>
      <c r="X1224" s="197"/>
      <c r="Y1224" s="197"/>
      <c r="Z1224" s="197"/>
    </row>
    <row r="1225" ht="15.75" customHeight="1">
      <c r="A1225" s="180"/>
      <c r="B1225" s="197"/>
      <c r="C1225" s="152"/>
      <c r="D1225" s="152"/>
      <c r="E1225" s="152"/>
      <c r="F1225" s="152"/>
      <c r="G1225" s="197"/>
      <c r="H1225" s="197"/>
      <c r="I1225" s="152"/>
      <c r="J1225" s="152"/>
      <c r="K1225" s="152"/>
      <c r="L1225" s="152"/>
      <c r="M1225" s="152"/>
      <c r="N1225" s="152"/>
      <c r="O1225" s="197"/>
      <c r="P1225" s="197"/>
      <c r="Q1225" s="197"/>
      <c r="R1225" s="197"/>
      <c r="S1225" s="197"/>
      <c r="T1225" s="197"/>
      <c r="U1225" s="197"/>
      <c r="V1225" s="197"/>
      <c r="W1225" s="197"/>
      <c r="X1225" s="197"/>
      <c r="Y1225" s="197"/>
      <c r="Z1225" s="197"/>
    </row>
    <row r="1226" ht="15.75" customHeight="1">
      <c r="A1226" s="180"/>
      <c r="B1226" s="197"/>
      <c r="C1226" s="152"/>
      <c r="D1226" s="152"/>
      <c r="E1226" s="152"/>
      <c r="F1226" s="152"/>
      <c r="G1226" s="197"/>
      <c r="H1226" s="197"/>
      <c r="I1226" s="152"/>
      <c r="J1226" s="152"/>
      <c r="K1226" s="152"/>
      <c r="L1226" s="152"/>
      <c r="M1226" s="152"/>
      <c r="N1226" s="152"/>
      <c r="O1226" s="197"/>
      <c r="P1226" s="197"/>
      <c r="Q1226" s="197"/>
      <c r="R1226" s="197"/>
      <c r="S1226" s="197"/>
      <c r="T1226" s="197"/>
      <c r="U1226" s="197"/>
      <c r="V1226" s="197"/>
      <c r="W1226" s="197"/>
      <c r="X1226" s="197"/>
      <c r="Y1226" s="197"/>
      <c r="Z1226" s="197"/>
    </row>
    <row r="1227" ht="15.75" customHeight="1">
      <c r="A1227" s="180"/>
      <c r="B1227" s="197"/>
      <c r="C1227" s="152"/>
      <c r="D1227" s="152"/>
      <c r="E1227" s="152"/>
      <c r="F1227" s="152"/>
      <c r="G1227" s="197"/>
      <c r="H1227" s="197"/>
      <c r="I1227" s="152"/>
      <c r="J1227" s="152"/>
      <c r="K1227" s="152"/>
      <c r="L1227" s="152"/>
      <c r="M1227" s="152"/>
      <c r="N1227" s="152"/>
      <c r="O1227" s="197"/>
      <c r="P1227" s="197"/>
      <c r="Q1227" s="197"/>
      <c r="R1227" s="197"/>
      <c r="S1227" s="197"/>
      <c r="T1227" s="197"/>
      <c r="U1227" s="197"/>
      <c r="V1227" s="197"/>
      <c r="W1227" s="197"/>
      <c r="X1227" s="197"/>
      <c r="Y1227" s="197"/>
      <c r="Z1227" s="197"/>
    </row>
    <row r="1228" ht="15.75" customHeight="1">
      <c r="A1228" s="180"/>
      <c r="B1228" s="197"/>
      <c r="C1228" s="197"/>
      <c r="D1228" s="152"/>
      <c r="E1228" s="152"/>
      <c r="F1228" s="152"/>
      <c r="G1228" s="197"/>
      <c r="H1228" s="197"/>
      <c r="I1228" s="152"/>
      <c r="J1228" s="50"/>
      <c r="K1228" s="152"/>
      <c r="L1228" s="152"/>
      <c r="M1228" s="152"/>
      <c r="N1228" s="152"/>
      <c r="O1228" s="197"/>
      <c r="P1228" s="197"/>
      <c r="Q1228" s="197"/>
      <c r="R1228" s="197"/>
      <c r="S1228" s="197"/>
      <c r="T1228" s="197"/>
      <c r="U1228" s="197"/>
      <c r="V1228" s="197"/>
      <c r="W1228" s="197"/>
      <c r="X1228" s="197"/>
      <c r="Y1228" s="197"/>
      <c r="Z1228" s="197"/>
    </row>
    <row r="1229" ht="15.75" customHeight="1">
      <c r="A1229" s="180"/>
      <c r="B1229" s="197"/>
      <c r="C1229" s="197"/>
      <c r="D1229" s="152"/>
      <c r="E1229" s="152"/>
      <c r="F1229" s="152"/>
      <c r="G1229" s="197"/>
      <c r="H1229" s="197"/>
      <c r="I1229" s="152"/>
      <c r="J1229" s="50"/>
      <c r="K1229" s="152"/>
      <c r="L1229" s="152"/>
      <c r="M1229" s="152"/>
      <c r="N1229" s="152"/>
      <c r="O1229" s="197"/>
      <c r="P1229" s="197"/>
      <c r="Q1229" s="197"/>
      <c r="R1229" s="197"/>
      <c r="S1229" s="197"/>
      <c r="T1229" s="197"/>
      <c r="U1229" s="197"/>
      <c r="V1229" s="197"/>
      <c r="W1229" s="197"/>
      <c r="X1229" s="197"/>
      <c r="Y1229" s="197"/>
      <c r="Z1229" s="197"/>
    </row>
    <row r="1230" ht="15.75" customHeight="1">
      <c r="A1230" s="180"/>
      <c r="B1230" s="197"/>
      <c r="C1230" s="152"/>
      <c r="D1230" s="152"/>
      <c r="E1230" s="152"/>
      <c r="F1230" s="152"/>
      <c r="G1230" s="197"/>
      <c r="H1230" s="169"/>
      <c r="I1230" s="152"/>
      <c r="J1230" s="152"/>
      <c r="K1230" s="152"/>
      <c r="L1230" s="152"/>
      <c r="M1230" s="152"/>
      <c r="N1230" s="152"/>
      <c r="O1230" s="197"/>
      <c r="P1230" s="197"/>
      <c r="Q1230" s="197"/>
      <c r="R1230" s="197"/>
      <c r="S1230" s="197"/>
      <c r="T1230" s="197"/>
      <c r="U1230" s="197"/>
      <c r="V1230" s="197"/>
      <c r="W1230" s="197"/>
      <c r="X1230" s="197"/>
      <c r="Y1230" s="197"/>
      <c r="Z1230" s="197"/>
    </row>
    <row r="1231" ht="15.75" customHeight="1">
      <c r="A1231" s="180"/>
      <c r="B1231" s="197"/>
      <c r="C1231" s="152"/>
      <c r="D1231" s="152"/>
      <c r="E1231" s="152"/>
      <c r="F1231" s="152"/>
      <c r="G1231" s="197"/>
      <c r="H1231" s="169"/>
      <c r="I1231" s="152"/>
      <c r="J1231" s="152"/>
      <c r="K1231" s="152"/>
      <c r="L1231" s="152"/>
      <c r="M1231" s="152"/>
      <c r="N1231" s="152"/>
      <c r="O1231" s="197"/>
      <c r="P1231" s="197"/>
      <c r="Q1231" s="197"/>
      <c r="R1231" s="197"/>
      <c r="S1231" s="197"/>
      <c r="T1231" s="197"/>
      <c r="U1231" s="197"/>
      <c r="V1231" s="197"/>
      <c r="W1231" s="197"/>
      <c r="X1231" s="197"/>
      <c r="Y1231" s="197"/>
      <c r="Z1231" s="197"/>
    </row>
    <row r="1232" ht="15.75" customHeight="1">
      <c r="A1232" s="180"/>
      <c r="B1232" s="197"/>
      <c r="C1232" s="197"/>
      <c r="D1232" s="152"/>
      <c r="E1232" s="152"/>
      <c r="F1232" s="152"/>
      <c r="G1232" s="197"/>
      <c r="H1232" s="197"/>
      <c r="I1232" s="152"/>
      <c r="J1232" s="50"/>
      <c r="K1232" s="152"/>
      <c r="L1232" s="152"/>
      <c r="M1232" s="152"/>
      <c r="N1232" s="152"/>
      <c r="O1232" s="197"/>
      <c r="P1232" s="197"/>
      <c r="Q1232" s="197"/>
      <c r="R1232" s="197"/>
      <c r="S1232" s="197"/>
      <c r="T1232" s="197"/>
      <c r="U1232" s="197"/>
      <c r="V1232" s="197"/>
      <c r="W1232" s="197"/>
      <c r="X1232" s="197"/>
      <c r="Y1232" s="197"/>
      <c r="Z1232" s="197"/>
    </row>
    <row r="1233" ht="15.75" customHeight="1">
      <c r="A1233" s="180"/>
      <c r="B1233" s="197"/>
      <c r="C1233" s="197"/>
      <c r="D1233" s="152"/>
      <c r="E1233" s="152"/>
      <c r="F1233" s="152"/>
      <c r="G1233" s="197"/>
      <c r="H1233" s="197"/>
      <c r="I1233" s="152"/>
      <c r="J1233" s="50"/>
      <c r="K1233" s="152"/>
      <c r="L1233" s="152"/>
      <c r="M1233" s="152"/>
      <c r="N1233" s="152"/>
      <c r="O1233" s="197"/>
      <c r="P1233" s="197"/>
      <c r="Q1233" s="197"/>
      <c r="R1233" s="197"/>
      <c r="S1233" s="197"/>
      <c r="T1233" s="197"/>
      <c r="U1233" s="197"/>
      <c r="V1233" s="197"/>
      <c r="W1233" s="197"/>
      <c r="X1233" s="197"/>
      <c r="Y1233" s="197"/>
      <c r="Z1233" s="197"/>
    </row>
    <row r="1234" ht="15.75" customHeight="1">
      <c r="A1234" s="180"/>
      <c r="B1234" s="197"/>
      <c r="C1234" s="152"/>
      <c r="D1234" s="152"/>
      <c r="E1234" s="152"/>
      <c r="F1234" s="152"/>
      <c r="G1234" s="197"/>
      <c r="H1234" s="197"/>
      <c r="I1234" s="152"/>
      <c r="J1234" s="152"/>
      <c r="K1234" s="152"/>
      <c r="L1234" s="152"/>
      <c r="M1234" s="152"/>
      <c r="N1234" s="152"/>
      <c r="O1234" s="197"/>
      <c r="P1234" s="197"/>
      <c r="Q1234" s="197"/>
      <c r="R1234" s="197"/>
      <c r="S1234" s="197"/>
      <c r="T1234" s="197"/>
      <c r="U1234" s="197"/>
      <c r="V1234" s="197"/>
      <c r="W1234" s="197"/>
      <c r="X1234" s="197"/>
      <c r="Y1234" s="197"/>
      <c r="Z1234" s="197"/>
    </row>
    <row r="1235" ht="15.75" customHeight="1">
      <c r="A1235" s="180"/>
      <c r="B1235" s="197"/>
      <c r="C1235" s="197"/>
      <c r="D1235" s="152"/>
      <c r="E1235" s="152"/>
      <c r="F1235" s="152"/>
      <c r="G1235" s="197"/>
      <c r="H1235" s="197"/>
      <c r="I1235" s="152"/>
      <c r="J1235" s="50"/>
      <c r="K1235" s="152"/>
      <c r="L1235" s="152"/>
      <c r="M1235" s="152"/>
      <c r="N1235" s="152"/>
      <c r="O1235" s="197"/>
      <c r="P1235" s="197"/>
      <c r="Q1235" s="197"/>
      <c r="R1235" s="197"/>
      <c r="S1235" s="197"/>
      <c r="T1235" s="197"/>
      <c r="U1235" s="197"/>
      <c r="V1235" s="197"/>
      <c r="W1235" s="197"/>
      <c r="X1235" s="197"/>
      <c r="Y1235" s="197"/>
      <c r="Z1235" s="197"/>
    </row>
    <row r="1236" ht="15.75" customHeight="1">
      <c r="A1236" s="180"/>
      <c r="B1236" s="197"/>
      <c r="C1236" s="152"/>
      <c r="D1236" s="152"/>
      <c r="E1236" s="152"/>
      <c r="F1236" s="152"/>
      <c r="G1236" s="197"/>
      <c r="H1236" s="169"/>
      <c r="I1236" s="152"/>
      <c r="J1236" s="152"/>
      <c r="K1236" s="152"/>
      <c r="L1236" s="152"/>
      <c r="M1236" s="152"/>
      <c r="N1236" s="152"/>
      <c r="O1236" s="197"/>
      <c r="P1236" s="197"/>
      <c r="Q1236" s="197"/>
      <c r="R1236" s="197"/>
      <c r="S1236" s="197"/>
      <c r="T1236" s="197"/>
      <c r="U1236" s="197"/>
      <c r="V1236" s="197"/>
      <c r="W1236" s="197"/>
      <c r="X1236" s="197"/>
      <c r="Y1236" s="197"/>
      <c r="Z1236" s="197"/>
    </row>
    <row r="1237" ht="15.75" customHeight="1">
      <c r="A1237" s="180"/>
      <c r="B1237" s="197"/>
      <c r="C1237" s="152"/>
      <c r="D1237" s="152"/>
      <c r="E1237" s="152"/>
      <c r="F1237" s="152"/>
      <c r="G1237" s="197"/>
      <c r="H1237" s="197"/>
      <c r="I1237" s="152"/>
      <c r="J1237" s="152"/>
      <c r="K1237" s="152"/>
      <c r="L1237" s="152"/>
      <c r="M1237" s="152"/>
      <c r="N1237" s="152"/>
      <c r="O1237" s="197"/>
      <c r="P1237" s="197"/>
      <c r="Q1237" s="197"/>
      <c r="R1237" s="197"/>
      <c r="S1237" s="197"/>
      <c r="T1237" s="197"/>
      <c r="U1237" s="197"/>
      <c r="V1237" s="197"/>
      <c r="W1237" s="197"/>
      <c r="X1237" s="197"/>
      <c r="Y1237" s="197"/>
      <c r="Z1237" s="197"/>
    </row>
    <row r="1238" ht="15.75" customHeight="1">
      <c r="A1238" s="180"/>
      <c r="B1238" s="197"/>
      <c r="C1238" s="197"/>
      <c r="D1238" s="152"/>
      <c r="E1238" s="197"/>
      <c r="F1238" s="197"/>
      <c r="G1238" s="197"/>
      <c r="H1238" s="169"/>
      <c r="I1238" s="152"/>
      <c r="J1238" s="50"/>
      <c r="K1238" s="152"/>
      <c r="L1238" s="50"/>
      <c r="M1238" s="50"/>
      <c r="N1238" s="152"/>
      <c r="O1238" s="197"/>
      <c r="P1238" s="197"/>
      <c r="Q1238" s="197"/>
      <c r="R1238" s="197"/>
      <c r="S1238" s="197"/>
      <c r="T1238" s="197"/>
      <c r="U1238" s="197"/>
      <c r="V1238" s="197"/>
      <c r="W1238" s="197"/>
      <c r="X1238" s="197"/>
      <c r="Y1238" s="197"/>
      <c r="Z1238" s="197"/>
    </row>
    <row r="1239" ht="15.75" customHeight="1">
      <c r="A1239" s="180"/>
      <c r="B1239" s="197"/>
      <c r="C1239" s="152"/>
      <c r="D1239" s="152"/>
      <c r="E1239" s="152"/>
      <c r="F1239" s="152"/>
      <c r="G1239" s="197"/>
      <c r="H1239" s="197"/>
      <c r="I1239" s="152"/>
      <c r="J1239" s="152"/>
      <c r="K1239" s="152"/>
      <c r="L1239" s="152"/>
      <c r="M1239" s="152"/>
      <c r="N1239" s="152"/>
      <c r="O1239" s="197"/>
      <c r="P1239" s="197"/>
      <c r="Q1239" s="197"/>
      <c r="R1239" s="197"/>
      <c r="S1239" s="197"/>
      <c r="T1239" s="197"/>
      <c r="U1239" s="197"/>
      <c r="V1239" s="197"/>
      <c r="W1239" s="197"/>
      <c r="X1239" s="197"/>
      <c r="Y1239" s="197"/>
      <c r="Z1239" s="197"/>
    </row>
    <row r="1240" ht="15.75" customHeight="1">
      <c r="A1240" s="180"/>
      <c r="B1240" s="197"/>
      <c r="C1240" s="197"/>
      <c r="D1240" s="152"/>
      <c r="E1240" s="152"/>
      <c r="F1240" s="152"/>
      <c r="G1240" s="197"/>
      <c r="H1240" s="169"/>
      <c r="I1240" s="152"/>
      <c r="J1240" s="50"/>
      <c r="K1240" s="152"/>
      <c r="L1240" s="152"/>
      <c r="M1240" s="152"/>
      <c r="N1240" s="152"/>
      <c r="O1240" s="197"/>
      <c r="P1240" s="197"/>
      <c r="Q1240" s="197"/>
      <c r="R1240" s="197"/>
      <c r="S1240" s="197"/>
      <c r="T1240" s="197"/>
      <c r="U1240" s="197"/>
      <c r="V1240" s="197"/>
      <c r="W1240" s="197"/>
      <c r="X1240" s="197"/>
      <c r="Y1240" s="197"/>
      <c r="Z1240" s="197"/>
    </row>
    <row r="1241" ht="15.75" customHeight="1">
      <c r="A1241" s="180"/>
      <c r="B1241" s="197"/>
      <c r="C1241" s="197"/>
      <c r="D1241" s="152"/>
      <c r="E1241" s="152"/>
      <c r="F1241" s="152"/>
      <c r="G1241" s="197"/>
      <c r="H1241" s="197"/>
      <c r="I1241" s="152"/>
      <c r="J1241" s="50"/>
      <c r="K1241" s="152"/>
      <c r="L1241" s="152"/>
      <c r="M1241" s="152"/>
      <c r="N1241" s="152"/>
      <c r="O1241" s="197"/>
      <c r="P1241" s="197"/>
      <c r="Q1241" s="197"/>
      <c r="R1241" s="197"/>
      <c r="S1241" s="197"/>
      <c r="T1241" s="197"/>
      <c r="U1241" s="197"/>
      <c r="V1241" s="197"/>
      <c r="W1241" s="197"/>
      <c r="X1241" s="197"/>
      <c r="Y1241" s="197"/>
      <c r="Z1241" s="197"/>
    </row>
    <row r="1242" ht="15.75" customHeight="1">
      <c r="A1242" s="180"/>
      <c r="B1242" s="197"/>
      <c r="C1242" s="152"/>
      <c r="D1242" s="152"/>
      <c r="E1242" s="152"/>
      <c r="F1242" s="152"/>
      <c r="G1242" s="197"/>
      <c r="H1242" s="197"/>
      <c r="I1242" s="152"/>
      <c r="J1242" s="152"/>
      <c r="K1242" s="152"/>
      <c r="L1242" s="152"/>
      <c r="M1242" s="152"/>
      <c r="N1242" s="152"/>
      <c r="O1242" s="197"/>
      <c r="P1242" s="197"/>
      <c r="Q1242" s="197"/>
      <c r="R1242" s="197"/>
      <c r="S1242" s="197"/>
      <c r="T1242" s="197"/>
      <c r="U1242" s="197"/>
      <c r="V1242" s="197"/>
      <c r="W1242" s="197"/>
      <c r="X1242" s="197"/>
      <c r="Y1242" s="197"/>
      <c r="Z1242" s="197"/>
    </row>
    <row r="1243" ht="15.75" customHeight="1">
      <c r="A1243" s="180"/>
      <c r="B1243" s="197"/>
      <c r="C1243" s="152"/>
      <c r="D1243" s="152"/>
      <c r="E1243" s="152"/>
      <c r="F1243" s="152"/>
      <c r="G1243" s="197"/>
      <c r="H1243" s="197"/>
      <c r="I1243" s="152"/>
      <c r="J1243" s="152"/>
      <c r="K1243" s="152"/>
      <c r="L1243" s="152"/>
      <c r="M1243" s="152"/>
      <c r="N1243" s="152"/>
      <c r="O1243" s="197"/>
      <c r="P1243" s="197"/>
      <c r="Q1243" s="197"/>
      <c r="R1243" s="197"/>
      <c r="S1243" s="197"/>
      <c r="T1243" s="197"/>
      <c r="U1243" s="197"/>
      <c r="V1243" s="197"/>
      <c r="W1243" s="197"/>
      <c r="X1243" s="197"/>
      <c r="Y1243" s="197"/>
      <c r="Z1243" s="197"/>
    </row>
    <row r="1244" ht="15.75" customHeight="1">
      <c r="A1244" s="180"/>
      <c r="B1244" s="197"/>
      <c r="C1244" s="152"/>
      <c r="D1244" s="152"/>
      <c r="E1244" s="152"/>
      <c r="F1244" s="152"/>
      <c r="G1244" s="197"/>
      <c r="H1244" s="169"/>
      <c r="I1244" s="152"/>
      <c r="J1244" s="152"/>
      <c r="K1244" s="152"/>
      <c r="L1244" s="152"/>
      <c r="M1244" s="152"/>
      <c r="N1244" s="152"/>
      <c r="O1244" s="197"/>
      <c r="P1244" s="197"/>
      <c r="Q1244" s="197"/>
      <c r="R1244" s="197"/>
      <c r="S1244" s="197"/>
      <c r="T1244" s="197"/>
      <c r="U1244" s="197"/>
      <c r="V1244" s="197"/>
      <c r="W1244" s="197"/>
      <c r="X1244" s="197"/>
      <c r="Y1244" s="197"/>
      <c r="Z1244" s="197"/>
    </row>
    <row r="1245" ht="15.75" customHeight="1">
      <c r="A1245" s="180"/>
      <c r="B1245" s="197"/>
      <c r="C1245" s="197"/>
      <c r="D1245" s="152"/>
      <c r="E1245" s="152"/>
      <c r="F1245" s="152"/>
      <c r="G1245" s="197"/>
      <c r="H1245" s="197"/>
      <c r="I1245" s="152"/>
      <c r="J1245" s="50"/>
      <c r="K1245" s="152"/>
      <c r="L1245" s="152"/>
      <c r="M1245" s="152"/>
      <c r="N1245" s="152"/>
      <c r="O1245" s="197"/>
      <c r="P1245" s="197"/>
      <c r="Q1245" s="197"/>
      <c r="R1245" s="197"/>
      <c r="S1245" s="197"/>
      <c r="T1245" s="197"/>
      <c r="U1245" s="197"/>
      <c r="V1245" s="197"/>
      <c r="W1245" s="197"/>
      <c r="X1245" s="197"/>
      <c r="Y1245" s="197"/>
      <c r="Z1245" s="197"/>
    </row>
    <row r="1246" ht="15.75" customHeight="1">
      <c r="A1246" s="180"/>
      <c r="B1246" s="197"/>
      <c r="C1246" s="197"/>
      <c r="D1246" s="152"/>
      <c r="E1246" s="152"/>
      <c r="F1246" s="152"/>
      <c r="G1246" s="197"/>
      <c r="H1246" s="197"/>
      <c r="I1246" s="152"/>
      <c r="J1246" s="50"/>
      <c r="K1246" s="152"/>
      <c r="L1246" s="152"/>
      <c r="M1246" s="152"/>
      <c r="N1246" s="152"/>
      <c r="O1246" s="197"/>
      <c r="P1246" s="197"/>
      <c r="Q1246" s="197"/>
      <c r="R1246" s="197"/>
      <c r="S1246" s="197"/>
      <c r="T1246" s="197"/>
      <c r="U1246" s="197"/>
      <c r="V1246" s="197"/>
      <c r="W1246" s="197"/>
      <c r="X1246" s="197"/>
      <c r="Y1246" s="197"/>
      <c r="Z1246" s="197"/>
    </row>
    <row r="1247" ht="15.75" customHeight="1">
      <c r="A1247" s="180"/>
      <c r="B1247" s="197"/>
      <c r="C1247" s="152"/>
      <c r="D1247" s="152"/>
      <c r="E1247" s="152"/>
      <c r="F1247" s="152"/>
      <c r="G1247" s="197"/>
      <c r="H1247" s="197"/>
      <c r="I1247" s="152"/>
      <c r="J1247" s="152"/>
      <c r="K1247" s="152"/>
      <c r="L1247" s="152"/>
      <c r="M1247" s="152"/>
      <c r="N1247" s="152"/>
      <c r="O1247" s="197"/>
      <c r="P1247" s="197"/>
      <c r="Q1247" s="197"/>
      <c r="R1247" s="197"/>
      <c r="S1247" s="197"/>
      <c r="T1247" s="197"/>
      <c r="U1247" s="197"/>
      <c r="V1247" s="197"/>
      <c r="W1247" s="197"/>
      <c r="X1247" s="197"/>
      <c r="Y1247" s="197"/>
      <c r="Z1247" s="197"/>
    </row>
    <row r="1248" ht="15.75" customHeight="1">
      <c r="A1248" s="180"/>
      <c r="B1248" s="197"/>
      <c r="C1248" s="152"/>
      <c r="D1248" s="152"/>
      <c r="E1248" s="152"/>
      <c r="F1248" s="152"/>
      <c r="G1248" s="197"/>
      <c r="H1248" s="169"/>
      <c r="I1248" s="152"/>
      <c r="J1248" s="152"/>
      <c r="K1248" s="152"/>
      <c r="L1248" s="152"/>
      <c r="M1248" s="152"/>
      <c r="N1248" s="152"/>
      <c r="O1248" s="197"/>
      <c r="P1248" s="197"/>
      <c r="Q1248" s="197"/>
      <c r="R1248" s="197"/>
      <c r="S1248" s="197"/>
      <c r="T1248" s="197"/>
      <c r="U1248" s="197"/>
      <c r="V1248" s="197"/>
      <c r="W1248" s="197"/>
      <c r="X1248" s="197"/>
      <c r="Y1248" s="197"/>
      <c r="Z1248" s="197"/>
    </row>
    <row r="1249" ht="15.75" customHeight="1">
      <c r="A1249" s="180"/>
      <c r="B1249" s="197"/>
      <c r="C1249" s="152"/>
      <c r="D1249" s="152"/>
      <c r="E1249" s="152"/>
      <c r="F1249" s="152"/>
      <c r="G1249" s="197"/>
      <c r="H1249" s="169"/>
      <c r="I1249" s="152"/>
      <c r="J1249" s="152"/>
      <c r="K1249" s="152"/>
      <c r="L1249" s="152"/>
      <c r="M1249" s="152"/>
      <c r="N1249" s="152"/>
      <c r="O1249" s="197"/>
      <c r="P1249" s="197"/>
      <c r="Q1249" s="197"/>
      <c r="R1249" s="197"/>
      <c r="S1249" s="197"/>
      <c r="T1249" s="197"/>
      <c r="U1249" s="197"/>
      <c r="V1249" s="197"/>
      <c r="W1249" s="197"/>
      <c r="X1249" s="197"/>
      <c r="Y1249" s="197"/>
      <c r="Z1249" s="197"/>
    </row>
    <row r="1250" ht="15.75" customHeight="1">
      <c r="A1250" s="180"/>
      <c r="B1250" s="197"/>
      <c r="C1250" s="197"/>
      <c r="D1250" s="152"/>
      <c r="E1250" s="152"/>
      <c r="F1250" s="152"/>
      <c r="G1250" s="197"/>
      <c r="H1250" s="197"/>
      <c r="I1250" s="152"/>
      <c r="J1250" s="50"/>
      <c r="K1250" s="152"/>
      <c r="L1250" s="152"/>
      <c r="M1250" s="152"/>
      <c r="N1250" s="152"/>
      <c r="O1250" s="197"/>
      <c r="P1250" s="197"/>
      <c r="Q1250" s="197"/>
      <c r="R1250" s="197"/>
      <c r="S1250" s="197"/>
      <c r="T1250" s="197"/>
      <c r="U1250" s="197"/>
      <c r="V1250" s="197"/>
      <c r="W1250" s="197"/>
      <c r="X1250" s="197"/>
      <c r="Y1250" s="197"/>
      <c r="Z1250" s="197"/>
    </row>
    <row r="1251" ht="15.75" customHeight="1">
      <c r="A1251" s="180"/>
      <c r="B1251" s="197"/>
      <c r="C1251" s="152"/>
      <c r="D1251" s="152"/>
      <c r="E1251" s="152"/>
      <c r="F1251" s="152"/>
      <c r="G1251" s="197"/>
      <c r="H1251" s="197"/>
      <c r="I1251" s="152"/>
      <c r="J1251" s="152"/>
      <c r="K1251" s="152"/>
      <c r="L1251" s="152"/>
      <c r="M1251" s="152"/>
      <c r="N1251" s="152"/>
      <c r="O1251" s="197"/>
      <c r="P1251" s="197"/>
      <c r="Q1251" s="197"/>
      <c r="R1251" s="197"/>
      <c r="S1251" s="197"/>
      <c r="T1251" s="197"/>
      <c r="U1251" s="197"/>
      <c r="V1251" s="197"/>
      <c r="W1251" s="197"/>
      <c r="X1251" s="197"/>
      <c r="Y1251" s="197"/>
      <c r="Z1251" s="197"/>
    </row>
    <row r="1252" ht="15.75" customHeight="1">
      <c r="A1252" s="180"/>
      <c r="B1252" s="197"/>
      <c r="C1252" s="197"/>
      <c r="D1252" s="152"/>
      <c r="E1252" s="152"/>
      <c r="F1252" s="152"/>
      <c r="G1252" s="197"/>
      <c r="H1252" s="169"/>
      <c r="I1252" s="152"/>
      <c r="J1252" s="50"/>
      <c r="K1252" s="152"/>
      <c r="L1252" s="152"/>
      <c r="M1252" s="152"/>
      <c r="N1252" s="152"/>
      <c r="O1252" s="197"/>
      <c r="P1252" s="197"/>
      <c r="Q1252" s="197"/>
      <c r="R1252" s="197"/>
      <c r="S1252" s="197"/>
      <c r="T1252" s="197"/>
      <c r="U1252" s="197"/>
      <c r="V1252" s="197"/>
      <c r="W1252" s="197"/>
      <c r="X1252" s="197"/>
      <c r="Y1252" s="197"/>
      <c r="Z1252" s="197"/>
    </row>
    <row r="1253" ht="15.75" customHeight="1">
      <c r="A1253" s="180"/>
      <c r="B1253" s="197"/>
      <c r="C1253" s="152"/>
      <c r="D1253" s="152"/>
      <c r="E1253" s="152"/>
      <c r="F1253" s="152"/>
      <c r="G1253" s="197"/>
      <c r="H1253" s="197"/>
      <c r="I1253" s="152"/>
      <c r="J1253" s="152"/>
      <c r="K1253" s="152"/>
      <c r="L1253" s="152"/>
      <c r="M1253" s="152"/>
      <c r="N1253" s="152"/>
      <c r="O1253" s="197"/>
      <c r="P1253" s="197"/>
      <c r="Q1253" s="197"/>
      <c r="R1253" s="197"/>
      <c r="S1253" s="197"/>
      <c r="T1253" s="197"/>
      <c r="U1253" s="197"/>
      <c r="V1253" s="197"/>
      <c r="W1253" s="197"/>
      <c r="X1253" s="197"/>
      <c r="Y1253" s="197"/>
      <c r="Z1253" s="197"/>
    </row>
    <row r="1254" ht="15.75" customHeight="1">
      <c r="A1254" s="180"/>
      <c r="B1254" s="197"/>
      <c r="C1254" s="152"/>
      <c r="D1254" s="152"/>
      <c r="E1254" s="152"/>
      <c r="F1254" s="152"/>
      <c r="G1254" s="197"/>
      <c r="H1254" s="197"/>
      <c r="I1254" s="152"/>
      <c r="J1254" s="152"/>
      <c r="K1254" s="152"/>
      <c r="L1254" s="152"/>
      <c r="M1254" s="152"/>
      <c r="N1254" s="152"/>
      <c r="O1254" s="197"/>
      <c r="P1254" s="197"/>
      <c r="Q1254" s="197"/>
      <c r="R1254" s="197"/>
      <c r="S1254" s="197"/>
      <c r="T1254" s="197"/>
      <c r="U1254" s="197"/>
      <c r="V1254" s="197"/>
      <c r="W1254" s="197"/>
      <c r="X1254" s="197"/>
      <c r="Y1254" s="197"/>
      <c r="Z1254" s="197"/>
    </row>
    <row r="1255" ht="15.75" customHeight="1">
      <c r="A1255" s="180"/>
      <c r="B1255" s="197"/>
      <c r="C1255" s="152"/>
      <c r="D1255" s="152"/>
      <c r="E1255" s="152"/>
      <c r="F1255" s="152"/>
      <c r="G1255" s="197"/>
      <c r="H1255" s="197"/>
      <c r="I1255" s="152"/>
      <c r="J1255" s="152"/>
      <c r="K1255" s="152"/>
      <c r="L1255" s="152"/>
      <c r="M1255" s="152"/>
      <c r="N1255" s="152"/>
      <c r="O1255" s="197"/>
      <c r="P1255" s="197"/>
      <c r="Q1255" s="197"/>
      <c r="R1255" s="197"/>
      <c r="S1255" s="197"/>
      <c r="T1255" s="197"/>
      <c r="U1255" s="197"/>
      <c r="V1255" s="197"/>
      <c r="W1255" s="197"/>
      <c r="X1255" s="197"/>
      <c r="Y1255" s="197"/>
      <c r="Z1255" s="197"/>
    </row>
    <row r="1256" ht="15.75" customHeight="1">
      <c r="A1256" s="180"/>
      <c r="B1256" s="197"/>
      <c r="C1256" s="152"/>
      <c r="D1256" s="152"/>
      <c r="E1256" s="152"/>
      <c r="F1256" s="152"/>
      <c r="G1256" s="197"/>
      <c r="H1256" s="169"/>
      <c r="I1256" s="152"/>
      <c r="J1256" s="152"/>
      <c r="K1256" s="152"/>
      <c r="L1256" s="152"/>
      <c r="M1256" s="152"/>
      <c r="N1256" s="152"/>
      <c r="O1256" s="197"/>
      <c r="P1256" s="197"/>
      <c r="Q1256" s="197"/>
      <c r="R1256" s="197"/>
      <c r="S1256" s="197"/>
      <c r="T1256" s="197"/>
      <c r="U1256" s="197"/>
      <c r="V1256" s="197"/>
      <c r="W1256" s="197"/>
      <c r="X1256" s="197"/>
      <c r="Y1256" s="197"/>
      <c r="Z1256" s="197"/>
    </row>
    <row r="1257" ht="15.75" customHeight="1">
      <c r="A1257" s="180"/>
      <c r="B1257" s="197"/>
      <c r="C1257" s="197"/>
      <c r="D1257" s="152"/>
      <c r="E1257" s="152"/>
      <c r="F1257" s="152"/>
      <c r="G1257" s="197"/>
      <c r="H1257" s="197"/>
      <c r="I1257" s="152"/>
      <c r="J1257" s="50"/>
      <c r="K1257" s="152"/>
      <c r="L1257" s="152"/>
      <c r="M1257" s="152"/>
      <c r="N1257" s="152"/>
      <c r="O1257" s="197"/>
      <c r="P1257" s="197"/>
      <c r="Q1257" s="197"/>
      <c r="R1257" s="197"/>
      <c r="S1257" s="197"/>
      <c r="T1257" s="197"/>
      <c r="U1257" s="197"/>
      <c r="V1257" s="197"/>
      <c r="W1257" s="197"/>
      <c r="X1257" s="197"/>
      <c r="Y1257" s="197"/>
      <c r="Z1257" s="197"/>
    </row>
    <row r="1258" ht="15.75" customHeight="1">
      <c r="A1258" s="180"/>
      <c r="B1258" s="197"/>
      <c r="C1258" s="152"/>
      <c r="D1258" s="152"/>
      <c r="E1258" s="152"/>
      <c r="F1258" s="152"/>
      <c r="G1258" s="197"/>
      <c r="H1258" s="197"/>
      <c r="I1258" s="152"/>
      <c r="J1258" s="152"/>
      <c r="K1258" s="152"/>
      <c r="L1258" s="152"/>
      <c r="M1258" s="152"/>
      <c r="N1258" s="152"/>
      <c r="O1258" s="197"/>
      <c r="P1258" s="197"/>
      <c r="Q1258" s="197"/>
      <c r="R1258" s="197"/>
      <c r="S1258" s="197"/>
      <c r="T1258" s="197"/>
      <c r="U1258" s="197"/>
      <c r="V1258" s="197"/>
      <c r="W1258" s="197"/>
      <c r="X1258" s="197"/>
      <c r="Y1258" s="197"/>
      <c r="Z1258" s="197"/>
    </row>
    <row r="1259" ht="15.75" customHeight="1">
      <c r="A1259" s="180"/>
      <c r="B1259" s="197"/>
      <c r="C1259" s="197"/>
      <c r="D1259" s="152"/>
      <c r="E1259" s="152"/>
      <c r="F1259" s="152"/>
      <c r="G1259" s="197"/>
      <c r="H1259" s="197"/>
      <c r="I1259" s="152"/>
      <c r="J1259" s="50"/>
      <c r="K1259" s="152"/>
      <c r="L1259" s="152"/>
      <c r="M1259" s="152"/>
      <c r="N1259" s="152"/>
      <c r="O1259" s="197"/>
      <c r="P1259" s="197"/>
      <c r="Q1259" s="197"/>
      <c r="R1259" s="197"/>
      <c r="S1259" s="197"/>
      <c r="T1259" s="197"/>
      <c r="U1259" s="197"/>
      <c r="V1259" s="197"/>
      <c r="W1259" s="197"/>
      <c r="X1259" s="197"/>
      <c r="Y1259" s="197"/>
      <c r="Z1259" s="197"/>
    </row>
    <row r="1260" ht="15.75" customHeight="1">
      <c r="A1260" s="180"/>
      <c r="B1260" s="197"/>
      <c r="C1260" s="152"/>
      <c r="D1260" s="152"/>
      <c r="E1260" s="152"/>
      <c r="F1260" s="152"/>
      <c r="G1260" s="197"/>
      <c r="H1260" s="197"/>
      <c r="I1260" s="152"/>
      <c r="J1260" s="152"/>
      <c r="K1260" s="152"/>
      <c r="L1260" s="152"/>
      <c r="M1260" s="152"/>
      <c r="N1260" s="152"/>
      <c r="O1260" s="197"/>
      <c r="P1260" s="197"/>
      <c r="Q1260" s="197"/>
      <c r="R1260" s="197"/>
      <c r="S1260" s="197"/>
      <c r="T1260" s="197"/>
      <c r="U1260" s="197"/>
      <c r="V1260" s="197"/>
      <c r="W1260" s="197"/>
      <c r="X1260" s="197"/>
      <c r="Y1260" s="197"/>
      <c r="Z1260" s="197"/>
    </row>
    <row r="1261" ht="15.75" customHeight="1">
      <c r="A1261" s="180"/>
      <c r="B1261" s="197"/>
      <c r="C1261" s="197"/>
      <c r="D1261" s="152"/>
      <c r="E1261" s="152"/>
      <c r="F1261" s="152"/>
      <c r="G1261" s="197"/>
      <c r="H1261" s="197"/>
      <c r="I1261" s="152"/>
      <c r="J1261" s="50"/>
      <c r="K1261" s="152"/>
      <c r="L1261" s="152"/>
      <c r="M1261" s="152"/>
      <c r="N1261" s="152"/>
      <c r="O1261" s="197"/>
      <c r="P1261" s="197"/>
      <c r="Q1261" s="197"/>
      <c r="R1261" s="197"/>
      <c r="S1261" s="197"/>
      <c r="T1261" s="197"/>
      <c r="U1261" s="197"/>
      <c r="V1261" s="197"/>
      <c r="W1261" s="197"/>
      <c r="X1261" s="197"/>
      <c r="Y1261" s="197"/>
      <c r="Z1261" s="197"/>
    </row>
    <row r="1262" ht="15.75" customHeight="1">
      <c r="A1262" s="180"/>
      <c r="B1262" s="197"/>
      <c r="C1262" s="152"/>
      <c r="D1262" s="152"/>
      <c r="E1262" s="152"/>
      <c r="F1262" s="152"/>
      <c r="G1262" s="197"/>
      <c r="H1262" s="197"/>
      <c r="I1262" s="152"/>
      <c r="J1262" s="152"/>
      <c r="K1262" s="152"/>
      <c r="L1262" s="152"/>
      <c r="M1262" s="152"/>
      <c r="N1262" s="152"/>
      <c r="O1262" s="197"/>
      <c r="P1262" s="197"/>
      <c r="Q1262" s="197"/>
      <c r="R1262" s="197"/>
      <c r="S1262" s="197"/>
      <c r="T1262" s="197"/>
      <c r="U1262" s="197"/>
      <c r="V1262" s="197"/>
      <c r="W1262" s="197"/>
      <c r="X1262" s="197"/>
      <c r="Y1262" s="197"/>
      <c r="Z1262" s="197"/>
    </row>
    <row r="1263" ht="15.75" customHeight="1">
      <c r="A1263" s="180"/>
      <c r="B1263" s="197"/>
      <c r="C1263" s="152"/>
      <c r="D1263" s="152"/>
      <c r="E1263" s="152"/>
      <c r="F1263" s="152"/>
      <c r="G1263" s="197"/>
      <c r="H1263" s="169"/>
      <c r="I1263" s="152"/>
      <c r="J1263" s="152"/>
      <c r="K1263" s="152"/>
      <c r="L1263" s="152"/>
      <c r="M1263" s="152"/>
      <c r="N1263" s="152"/>
      <c r="O1263" s="197"/>
      <c r="P1263" s="197"/>
      <c r="Q1263" s="197"/>
      <c r="R1263" s="197"/>
      <c r="S1263" s="197"/>
      <c r="T1263" s="197"/>
      <c r="U1263" s="197"/>
      <c r="V1263" s="197"/>
      <c r="W1263" s="197"/>
      <c r="X1263" s="197"/>
      <c r="Y1263" s="197"/>
      <c r="Z1263" s="197"/>
    </row>
    <row r="1264" ht="15.75" customHeight="1">
      <c r="A1264" s="180"/>
      <c r="B1264" s="197"/>
      <c r="C1264" s="152"/>
      <c r="D1264" s="152"/>
      <c r="E1264" s="152"/>
      <c r="F1264" s="152"/>
      <c r="G1264" s="197"/>
      <c r="H1264" s="197"/>
      <c r="I1264" s="152"/>
      <c r="J1264" s="152"/>
      <c r="K1264" s="152"/>
      <c r="L1264" s="152"/>
      <c r="M1264" s="152"/>
      <c r="N1264" s="152"/>
      <c r="O1264" s="197"/>
      <c r="P1264" s="197"/>
      <c r="Q1264" s="197"/>
      <c r="R1264" s="197"/>
      <c r="S1264" s="197"/>
      <c r="T1264" s="197"/>
      <c r="U1264" s="197"/>
      <c r="V1264" s="197"/>
      <c r="W1264" s="197"/>
      <c r="X1264" s="197"/>
      <c r="Y1264" s="197"/>
      <c r="Z1264" s="197"/>
    </row>
    <row r="1265" ht="15.75" customHeight="1">
      <c r="A1265" s="180"/>
      <c r="B1265" s="197"/>
      <c r="C1265" s="197"/>
      <c r="D1265" s="152"/>
      <c r="E1265" s="152"/>
      <c r="F1265" s="152"/>
      <c r="G1265" s="197"/>
      <c r="H1265" s="197"/>
      <c r="I1265" s="152"/>
      <c r="J1265" s="50"/>
      <c r="K1265" s="152"/>
      <c r="L1265" s="152"/>
      <c r="M1265" s="152"/>
      <c r="N1265" s="152"/>
      <c r="O1265" s="197"/>
      <c r="P1265" s="197"/>
      <c r="Q1265" s="197"/>
      <c r="R1265" s="197"/>
      <c r="S1265" s="197"/>
      <c r="T1265" s="197"/>
      <c r="U1265" s="197"/>
      <c r="V1265" s="197"/>
      <c r="W1265" s="197"/>
      <c r="X1265" s="197"/>
      <c r="Y1265" s="197"/>
      <c r="Z1265" s="197"/>
    </row>
    <row r="1266" ht="15.75" customHeight="1">
      <c r="A1266" s="180"/>
      <c r="B1266" s="197"/>
      <c r="C1266" s="152"/>
      <c r="D1266" s="152"/>
      <c r="E1266" s="152"/>
      <c r="F1266" s="152"/>
      <c r="G1266" s="197"/>
      <c r="H1266" s="169"/>
      <c r="I1266" s="152"/>
      <c r="J1266" s="152"/>
      <c r="K1266" s="152"/>
      <c r="L1266" s="152"/>
      <c r="M1266" s="152"/>
      <c r="N1266" s="152"/>
      <c r="O1266" s="197"/>
      <c r="P1266" s="197"/>
      <c r="Q1266" s="197"/>
      <c r="R1266" s="197"/>
      <c r="S1266" s="197"/>
      <c r="T1266" s="197"/>
      <c r="U1266" s="197"/>
      <c r="V1266" s="197"/>
      <c r="W1266" s="197"/>
      <c r="X1266" s="197"/>
      <c r="Y1266" s="197"/>
      <c r="Z1266" s="197"/>
    </row>
    <row r="1267" ht="15.75" customHeight="1">
      <c r="A1267" s="180"/>
      <c r="B1267" s="197"/>
      <c r="C1267" s="152"/>
      <c r="D1267" s="152"/>
      <c r="E1267" s="152"/>
      <c r="F1267" s="152"/>
      <c r="G1267" s="197"/>
      <c r="H1267" s="169"/>
      <c r="I1267" s="152"/>
      <c r="J1267" s="152"/>
      <c r="K1267" s="152"/>
      <c r="L1267" s="152"/>
      <c r="M1267" s="152"/>
      <c r="N1267" s="152"/>
      <c r="O1267" s="197"/>
      <c r="P1267" s="197"/>
      <c r="Q1267" s="197"/>
      <c r="R1267" s="197"/>
      <c r="S1267" s="197"/>
      <c r="T1267" s="197"/>
      <c r="U1267" s="197"/>
      <c r="V1267" s="197"/>
      <c r="W1267" s="197"/>
      <c r="X1267" s="197"/>
      <c r="Y1267" s="197"/>
      <c r="Z1267" s="197"/>
    </row>
    <row r="1268" ht="15.75" customHeight="1">
      <c r="A1268" s="180"/>
      <c r="B1268" s="197"/>
      <c r="C1268" s="197"/>
      <c r="D1268" s="152"/>
      <c r="E1268" s="152"/>
      <c r="F1268" s="152"/>
      <c r="G1268" s="197"/>
      <c r="H1268" s="169"/>
      <c r="I1268" s="152"/>
      <c r="J1268" s="50"/>
      <c r="K1268" s="152"/>
      <c r="L1268" s="152"/>
      <c r="M1268" s="152"/>
      <c r="N1268" s="152"/>
      <c r="O1268" s="197"/>
      <c r="P1268" s="197"/>
      <c r="Q1268" s="197"/>
      <c r="R1268" s="197"/>
      <c r="S1268" s="197"/>
      <c r="T1268" s="197"/>
      <c r="U1268" s="197"/>
      <c r="V1268" s="197"/>
      <c r="W1268" s="197"/>
      <c r="X1268" s="197"/>
      <c r="Y1268" s="197"/>
      <c r="Z1268" s="197"/>
    </row>
    <row r="1269" ht="15.75" customHeight="1">
      <c r="A1269" s="180"/>
      <c r="B1269" s="197"/>
      <c r="C1269" s="152"/>
      <c r="D1269" s="152"/>
      <c r="E1269" s="152"/>
      <c r="F1269" s="152"/>
      <c r="G1269" s="197"/>
      <c r="H1269" s="169"/>
      <c r="I1269" s="152"/>
      <c r="J1269" s="152"/>
      <c r="K1269" s="152"/>
      <c r="L1269" s="152"/>
      <c r="M1269" s="152"/>
      <c r="N1269" s="152"/>
      <c r="O1269" s="197"/>
      <c r="P1269" s="197"/>
      <c r="Q1269" s="197"/>
      <c r="R1269" s="197"/>
      <c r="S1269" s="197"/>
      <c r="T1269" s="197"/>
      <c r="U1269" s="197"/>
      <c r="V1269" s="197"/>
      <c r="W1269" s="197"/>
      <c r="X1269" s="197"/>
      <c r="Y1269" s="197"/>
      <c r="Z1269" s="197"/>
    </row>
    <row r="1270" ht="15.75" customHeight="1">
      <c r="A1270" s="180"/>
      <c r="B1270" s="197"/>
      <c r="C1270" s="152"/>
      <c r="D1270" s="152"/>
      <c r="E1270" s="152"/>
      <c r="F1270" s="152"/>
      <c r="G1270" s="197"/>
      <c r="H1270" s="197"/>
      <c r="I1270" s="152"/>
      <c r="J1270" s="152"/>
      <c r="K1270" s="152"/>
      <c r="L1270" s="152"/>
      <c r="M1270" s="152"/>
      <c r="N1270" s="152"/>
      <c r="O1270" s="197"/>
      <c r="P1270" s="197"/>
      <c r="Q1270" s="197"/>
      <c r="R1270" s="197"/>
      <c r="S1270" s="197"/>
      <c r="T1270" s="197"/>
      <c r="U1270" s="197"/>
      <c r="V1270" s="197"/>
      <c r="W1270" s="197"/>
      <c r="X1270" s="197"/>
      <c r="Y1270" s="197"/>
      <c r="Z1270" s="197"/>
    </row>
    <row r="1271" ht="15.75" customHeight="1">
      <c r="A1271" s="180"/>
      <c r="B1271" s="197"/>
      <c r="C1271" s="197"/>
      <c r="D1271" s="152"/>
      <c r="E1271" s="152"/>
      <c r="F1271" s="152"/>
      <c r="G1271" s="197"/>
      <c r="H1271" s="197"/>
      <c r="I1271" s="152"/>
      <c r="J1271" s="50"/>
      <c r="K1271" s="152"/>
      <c r="L1271" s="152"/>
      <c r="M1271" s="152"/>
      <c r="N1271" s="152"/>
      <c r="O1271" s="197"/>
      <c r="P1271" s="197"/>
      <c r="Q1271" s="197"/>
      <c r="R1271" s="197"/>
      <c r="S1271" s="197"/>
      <c r="T1271" s="197"/>
      <c r="U1271" s="197"/>
      <c r="V1271" s="197"/>
      <c r="W1271" s="197"/>
      <c r="X1271" s="197"/>
      <c r="Y1271" s="197"/>
      <c r="Z1271" s="197"/>
    </row>
    <row r="1272" ht="15.75" customHeight="1">
      <c r="A1272" s="180"/>
      <c r="B1272" s="197"/>
      <c r="C1272" s="197"/>
      <c r="D1272" s="152"/>
      <c r="E1272" s="152"/>
      <c r="F1272" s="152"/>
      <c r="G1272" s="197"/>
      <c r="H1272" s="197"/>
      <c r="I1272" s="152"/>
      <c r="J1272" s="50"/>
      <c r="K1272" s="152"/>
      <c r="L1272" s="152"/>
      <c r="M1272" s="152"/>
      <c r="N1272" s="152"/>
      <c r="O1272" s="197"/>
      <c r="P1272" s="197"/>
      <c r="Q1272" s="197"/>
      <c r="R1272" s="197"/>
      <c r="S1272" s="197"/>
      <c r="T1272" s="197"/>
      <c r="U1272" s="197"/>
      <c r="V1272" s="197"/>
      <c r="W1272" s="197"/>
      <c r="X1272" s="197"/>
      <c r="Y1272" s="197"/>
      <c r="Z1272" s="197"/>
    </row>
    <row r="1273" ht="15.75" customHeight="1">
      <c r="A1273" s="180"/>
      <c r="B1273" s="197"/>
      <c r="C1273" s="152"/>
      <c r="D1273" s="152"/>
      <c r="E1273" s="152"/>
      <c r="F1273" s="152"/>
      <c r="G1273" s="197"/>
      <c r="H1273" s="169"/>
      <c r="I1273" s="152"/>
      <c r="J1273" s="152"/>
      <c r="K1273" s="152"/>
      <c r="L1273" s="152"/>
      <c r="M1273" s="152"/>
      <c r="N1273" s="152"/>
      <c r="O1273" s="197"/>
      <c r="P1273" s="197"/>
      <c r="Q1273" s="197"/>
      <c r="R1273" s="197"/>
      <c r="S1273" s="197"/>
      <c r="T1273" s="197"/>
      <c r="U1273" s="197"/>
      <c r="V1273" s="197"/>
      <c r="W1273" s="197"/>
      <c r="X1273" s="197"/>
      <c r="Y1273" s="197"/>
      <c r="Z1273" s="197"/>
    </row>
    <row r="1274" ht="15.75" customHeight="1">
      <c r="A1274" s="180"/>
      <c r="B1274" s="197"/>
      <c r="C1274" s="197"/>
      <c r="D1274" s="152"/>
      <c r="E1274" s="152"/>
      <c r="F1274" s="152"/>
      <c r="G1274" s="197"/>
      <c r="H1274" s="197"/>
      <c r="I1274" s="152"/>
      <c r="J1274" s="50"/>
      <c r="K1274" s="152"/>
      <c r="L1274" s="152"/>
      <c r="M1274" s="152"/>
      <c r="N1274" s="152"/>
      <c r="O1274" s="197"/>
      <c r="P1274" s="197"/>
      <c r="Q1274" s="197"/>
      <c r="R1274" s="197"/>
      <c r="S1274" s="197"/>
      <c r="T1274" s="197"/>
      <c r="U1274" s="197"/>
      <c r="V1274" s="197"/>
      <c r="W1274" s="197"/>
      <c r="X1274" s="197"/>
      <c r="Y1274" s="197"/>
      <c r="Z1274" s="197"/>
    </row>
    <row r="1275" ht="15.75" customHeight="1">
      <c r="A1275" s="180"/>
      <c r="B1275" s="197"/>
      <c r="C1275" s="152"/>
      <c r="D1275" s="152"/>
      <c r="E1275" s="152"/>
      <c r="F1275" s="152"/>
      <c r="G1275" s="197"/>
      <c r="H1275" s="197"/>
      <c r="I1275" s="152"/>
      <c r="J1275" s="152"/>
      <c r="K1275" s="152"/>
      <c r="L1275" s="152"/>
      <c r="M1275" s="152"/>
      <c r="N1275" s="152"/>
      <c r="O1275" s="197"/>
      <c r="P1275" s="197"/>
      <c r="Q1275" s="197"/>
      <c r="R1275" s="197"/>
      <c r="S1275" s="197"/>
      <c r="T1275" s="197"/>
      <c r="U1275" s="197"/>
      <c r="V1275" s="197"/>
      <c r="W1275" s="197"/>
      <c r="X1275" s="197"/>
      <c r="Y1275" s="197"/>
      <c r="Z1275" s="197"/>
    </row>
    <row r="1276" ht="15.75" customHeight="1">
      <c r="A1276" s="180"/>
      <c r="B1276" s="197"/>
      <c r="C1276" s="152"/>
      <c r="D1276" s="152"/>
      <c r="E1276" s="152"/>
      <c r="F1276" s="152"/>
      <c r="G1276" s="197"/>
      <c r="H1276" s="197"/>
      <c r="I1276" s="152"/>
      <c r="J1276" s="152"/>
      <c r="K1276" s="152"/>
      <c r="L1276" s="152"/>
      <c r="M1276" s="152"/>
      <c r="N1276" s="152"/>
      <c r="O1276" s="197"/>
      <c r="P1276" s="197"/>
      <c r="Q1276" s="197"/>
      <c r="R1276" s="197"/>
      <c r="S1276" s="197"/>
      <c r="T1276" s="197"/>
      <c r="U1276" s="197"/>
      <c r="V1276" s="197"/>
      <c r="W1276" s="197"/>
      <c r="X1276" s="197"/>
      <c r="Y1276" s="197"/>
      <c r="Z1276" s="197"/>
    </row>
    <row r="1277" ht="15.75" customHeight="1">
      <c r="A1277" s="180"/>
      <c r="B1277" s="197"/>
      <c r="C1277" s="152"/>
      <c r="D1277" s="152"/>
      <c r="E1277" s="152"/>
      <c r="F1277" s="152"/>
      <c r="G1277" s="197"/>
      <c r="H1277" s="197"/>
      <c r="I1277" s="152"/>
      <c r="J1277" s="152"/>
      <c r="K1277" s="152"/>
      <c r="L1277" s="152"/>
      <c r="M1277" s="152"/>
      <c r="N1277" s="152"/>
      <c r="O1277" s="197"/>
      <c r="P1277" s="197"/>
      <c r="Q1277" s="197"/>
      <c r="R1277" s="197"/>
      <c r="S1277" s="197"/>
      <c r="T1277" s="197"/>
      <c r="U1277" s="197"/>
      <c r="V1277" s="197"/>
      <c r="W1277" s="197"/>
      <c r="X1277" s="197"/>
      <c r="Y1277" s="197"/>
      <c r="Z1277" s="197"/>
    </row>
    <row r="1278" ht="15.75" customHeight="1">
      <c r="A1278" s="180"/>
      <c r="B1278" s="197"/>
      <c r="C1278" s="197"/>
      <c r="D1278" s="152"/>
      <c r="E1278" s="152"/>
      <c r="F1278" s="152"/>
      <c r="G1278" s="197"/>
      <c r="H1278" s="197"/>
      <c r="I1278" s="152"/>
      <c r="J1278" s="50"/>
      <c r="K1278" s="152"/>
      <c r="L1278" s="152"/>
      <c r="M1278" s="152"/>
      <c r="N1278" s="152"/>
      <c r="O1278" s="197"/>
      <c r="P1278" s="197"/>
      <c r="Q1278" s="197"/>
      <c r="R1278" s="197"/>
      <c r="S1278" s="197"/>
      <c r="T1278" s="197"/>
      <c r="U1278" s="197"/>
      <c r="V1278" s="197"/>
      <c r="W1278" s="197"/>
      <c r="X1278" s="197"/>
      <c r="Y1278" s="197"/>
      <c r="Z1278" s="197"/>
    </row>
    <row r="1279" ht="15.75" customHeight="1">
      <c r="A1279" s="180"/>
      <c r="B1279" s="197"/>
      <c r="C1279" s="152"/>
      <c r="D1279" s="152"/>
      <c r="E1279" s="152"/>
      <c r="F1279" s="152"/>
      <c r="G1279" s="197"/>
      <c r="H1279" s="169"/>
      <c r="I1279" s="152"/>
      <c r="J1279" s="152"/>
      <c r="K1279" s="152"/>
      <c r="L1279" s="152"/>
      <c r="M1279" s="152"/>
      <c r="N1279" s="152"/>
      <c r="O1279" s="197"/>
      <c r="P1279" s="197"/>
      <c r="Q1279" s="197"/>
      <c r="R1279" s="197"/>
      <c r="S1279" s="197"/>
      <c r="T1279" s="197"/>
      <c r="U1279" s="197"/>
      <c r="V1279" s="197"/>
      <c r="W1279" s="197"/>
      <c r="X1279" s="197"/>
      <c r="Y1279" s="197"/>
      <c r="Z1279" s="197"/>
    </row>
    <row r="1280" ht="15.75" customHeight="1">
      <c r="A1280" s="180"/>
      <c r="B1280" s="197"/>
      <c r="C1280" s="152"/>
      <c r="D1280" s="152"/>
      <c r="E1280" s="152"/>
      <c r="F1280" s="152"/>
      <c r="G1280" s="197"/>
      <c r="H1280" s="197"/>
      <c r="I1280" s="152"/>
      <c r="J1280" s="152"/>
      <c r="K1280" s="152"/>
      <c r="L1280" s="152"/>
      <c r="M1280" s="152"/>
      <c r="N1280" s="152"/>
      <c r="O1280" s="197"/>
      <c r="P1280" s="197"/>
      <c r="Q1280" s="197"/>
      <c r="R1280" s="197"/>
      <c r="S1280" s="197"/>
      <c r="T1280" s="197"/>
      <c r="U1280" s="197"/>
      <c r="V1280" s="197"/>
      <c r="W1280" s="197"/>
      <c r="X1280" s="197"/>
      <c r="Y1280" s="197"/>
      <c r="Z1280" s="197"/>
    </row>
    <row r="1281" ht="15.75" customHeight="1">
      <c r="A1281" s="180"/>
      <c r="B1281" s="197"/>
      <c r="C1281" s="152"/>
      <c r="D1281" s="152"/>
      <c r="E1281" s="152"/>
      <c r="F1281" s="152"/>
      <c r="G1281" s="197"/>
      <c r="H1281" s="197"/>
      <c r="I1281" s="152"/>
      <c r="J1281" s="152"/>
      <c r="K1281" s="152"/>
      <c r="L1281" s="152"/>
      <c r="M1281" s="152"/>
      <c r="N1281" s="152"/>
      <c r="O1281" s="197"/>
      <c r="P1281" s="197"/>
      <c r="Q1281" s="197"/>
      <c r="R1281" s="197"/>
      <c r="S1281" s="197"/>
      <c r="T1281" s="197"/>
      <c r="U1281" s="197"/>
      <c r="V1281" s="197"/>
      <c r="W1281" s="197"/>
      <c r="X1281" s="197"/>
      <c r="Y1281" s="197"/>
      <c r="Z1281" s="197"/>
    </row>
    <row r="1282" ht="15.75" customHeight="1">
      <c r="A1282" s="180"/>
      <c r="B1282" s="197"/>
      <c r="C1282" s="197"/>
      <c r="D1282" s="152"/>
      <c r="E1282" s="152"/>
      <c r="F1282" s="152"/>
      <c r="G1282" s="197"/>
      <c r="H1282" s="197"/>
      <c r="I1282" s="152"/>
      <c r="J1282" s="50"/>
      <c r="K1282" s="152"/>
      <c r="L1282" s="152"/>
      <c r="M1282" s="152"/>
      <c r="N1282" s="152"/>
      <c r="O1282" s="197"/>
      <c r="P1282" s="197"/>
      <c r="Q1282" s="197"/>
      <c r="R1282" s="197"/>
      <c r="S1282" s="197"/>
      <c r="T1282" s="197"/>
      <c r="U1282" s="197"/>
      <c r="V1282" s="197"/>
      <c r="W1282" s="197"/>
      <c r="X1282" s="197"/>
      <c r="Y1282" s="197"/>
      <c r="Z1282" s="197"/>
    </row>
    <row r="1283" ht="15.75" customHeight="1">
      <c r="A1283" s="180"/>
      <c r="B1283" s="197"/>
      <c r="C1283" s="152"/>
      <c r="D1283" s="152"/>
      <c r="E1283" s="152"/>
      <c r="F1283" s="152"/>
      <c r="G1283" s="197"/>
      <c r="H1283" s="169"/>
      <c r="I1283" s="152"/>
      <c r="J1283" s="152"/>
      <c r="K1283" s="152"/>
      <c r="L1283" s="152"/>
      <c r="M1283" s="152"/>
      <c r="N1283" s="152"/>
      <c r="O1283" s="197"/>
      <c r="P1283" s="197"/>
      <c r="Q1283" s="197"/>
      <c r="R1283" s="197"/>
      <c r="S1283" s="197"/>
      <c r="T1283" s="197"/>
      <c r="U1283" s="197"/>
      <c r="V1283" s="197"/>
      <c r="W1283" s="197"/>
      <c r="X1283" s="197"/>
      <c r="Y1283" s="197"/>
      <c r="Z1283" s="197"/>
    </row>
    <row r="1284" ht="15.75" customHeight="1">
      <c r="A1284" s="180"/>
      <c r="B1284" s="197"/>
      <c r="C1284" s="197"/>
      <c r="D1284" s="152"/>
      <c r="E1284" s="152"/>
      <c r="F1284" s="152"/>
      <c r="G1284" s="197"/>
      <c r="H1284" s="197"/>
      <c r="I1284" s="152"/>
      <c r="J1284" s="50"/>
      <c r="K1284" s="152"/>
      <c r="L1284" s="152"/>
      <c r="M1284" s="152"/>
      <c r="N1284" s="152"/>
      <c r="O1284" s="197"/>
      <c r="P1284" s="197"/>
      <c r="Q1284" s="197"/>
      <c r="R1284" s="197"/>
      <c r="S1284" s="197"/>
      <c r="T1284" s="197"/>
      <c r="U1284" s="197"/>
      <c r="V1284" s="197"/>
      <c r="W1284" s="197"/>
      <c r="X1284" s="197"/>
      <c r="Y1284" s="197"/>
      <c r="Z1284" s="197"/>
    </row>
    <row r="1285" ht="15.75" customHeight="1">
      <c r="A1285" s="180"/>
      <c r="B1285" s="197"/>
      <c r="C1285" s="152"/>
      <c r="D1285" s="152"/>
      <c r="E1285" s="152"/>
      <c r="F1285" s="152"/>
      <c r="G1285" s="197"/>
      <c r="H1285" s="169"/>
      <c r="I1285" s="152"/>
      <c r="J1285" s="152"/>
      <c r="K1285" s="152"/>
      <c r="L1285" s="152"/>
      <c r="M1285" s="152"/>
      <c r="N1285" s="152"/>
      <c r="O1285" s="197"/>
      <c r="P1285" s="197"/>
      <c r="Q1285" s="197"/>
      <c r="R1285" s="197"/>
      <c r="S1285" s="197"/>
      <c r="T1285" s="197"/>
      <c r="U1285" s="197"/>
      <c r="V1285" s="197"/>
      <c r="W1285" s="197"/>
      <c r="X1285" s="197"/>
      <c r="Y1285" s="197"/>
      <c r="Z1285" s="197"/>
    </row>
    <row r="1286" ht="15.75" customHeight="1">
      <c r="A1286" s="180"/>
      <c r="B1286" s="197"/>
      <c r="C1286" s="152"/>
      <c r="D1286" s="152"/>
      <c r="E1286" s="152"/>
      <c r="F1286" s="152"/>
      <c r="G1286" s="197"/>
      <c r="H1286" s="197"/>
      <c r="I1286" s="152"/>
      <c r="J1286" s="152"/>
      <c r="K1286" s="152"/>
      <c r="L1286" s="152"/>
      <c r="M1286" s="152"/>
      <c r="N1286" s="152"/>
      <c r="O1286" s="197"/>
      <c r="P1286" s="197"/>
      <c r="Q1286" s="197"/>
      <c r="R1286" s="197"/>
      <c r="S1286" s="197"/>
      <c r="T1286" s="197"/>
      <c r="U1286" s="197"/>
      <c r="V1286" s="197"/>
      <c r="W1286" s="197"/>
      <c r="X1286" s="197"/>
      <c r="Y1286" s="197"/>
      <c r="Z1286" s="197"/>
    </row>
    <row r="1287" ht="15.75" customHeight="1">
      <c r="A1287" s="180"/>
      <c r="B1287" s="197"/>
      <c r="C1287" s="152"/>
      <c r="D1287" s="152"/>
      <c r="E1287" s="152"/>
      <c r="F1287" s="152"/>
      <c r="G1287" s="197"/>
      <c r="H1287" s="197"/>
      <c r="I1287" s="152"/>
      <c r="J1287" s="152"/>
      <c r="K1287" s="152"/>
      <c r="L1287" s="152"/>
      <c r="M1287" s="152"/>
      <c r="N1287" s="152"/>
      <c r="O1287" s="197"/>
      <c r="P1287" s="197"/>
      <c r="Q1287" s="197"/>
      <c r="R1287" s="197"/>
      <c r="S1287" s="197"/>
      <c r="T1287" s="197"/>
      <c r="U1287" s="197"/>
      <c r="V1287" s="197"/>
      <c r="W1287" s="197"/>
      <c r="X1287" s="197"/>
      <c r="Y1287" s="197"/>
      <c r="Z1287" s="197"/>
    </row>
    <row r="1288" ht="15.75" customHeight="1">
      <c r="A1288" s="180"/>
      <c r="B1288" s="197"/>
      <c r="C1288" s="152"/>
      <c r="D1288" s="152"/>
      <c r="E1288" s="152"/>
      <c r="F1288" s="152"/>
      <c r="G1288" s="197"/>
      <c r="H1288" s="169"/>
      <c r="I1288" s="152"/>
      <c r="J1288" s="152"/>
      <c r="K1288" s="152"/>
      <c r="L1288" s="152"/>
      <c r="M1288" s="152"/>
      <c r="N1288" s="152"/>
      <c r="O1288" s="197"/>
      <c r="P1288" s="197"/>
      <c r="Q1288" s="197"/>
      <c r="R1288" s="197"/>
      <c r="S1288" s="197"/>
      <c r="T1288" s="197"/>
      <c r="U1288" s="197"/>
      <c r="V1288" s="197"/>
      <c r="W1288" s="197"/>
      <c r="X1288" s="197"/>
      <c r="Y1288" s="197"/>
      <c r="Z1288" s="197"/>
    </row>
    <row r="1289" ht="15.75" customHeight="1">
      <c r="A1289" s="180"/>
      <c r="B1289" s="197"/>
      <c r="C1289" s="197"/>
      <c r="D1289" s="152"/>
      <c r="E1289" s="152"/>
      <c r="F1289" s="152"/>
      <c r="G1289" s="197"/>
      <c r="H1289" s="169"/>
      <c r="I1289" s="152"/>
      <c r="J1289" s="50"/>
      <c r="K1289" s="152"/>
      <c r="L1289" s="152"/>
      <c r="M1289" s="152"/>
      <c r="N1289" s="152"/>
      <c r="O1289" s="197"/>
      <c r="P1289" s="197"/>
      <c r="Q1289" s="197"/>
      <c r="R1289" s="197"/>
      <c r="S1289" s="197"/>
      <c r="T1289" s="197"/>
      <c r="U1289" s="197"/>
      <c r="V1289" s="197"/>
      <c r="W1289" s="197"/>
      <c r="X1289" s="197"/>
      <c r="Y1289" s="197"/>
      <c r="Z1289" s="197"/>
    </row>
    <row r="1290" ht="15.75" customHeight="1">
      <c r="A1290" s="180"/>
      <c r="B1290" s="197"/>
      <c r="C1290" s="152"/>
      <c r="D1290" s="152"/>
      <c r="E1290" s="152"/>
      <c r="F1290" s="152"/>
      <c r="G1290" s="197"/>
      <c r="H1290" s="169"/>
      <c r="I1290" s="152"/>
      <c r="J1290" s="152"/>
      <c r="K1290" s="152"/>
      <c r="L1290" s="152"/>
      <c r="M1290" s="152"/>
      <c r="N1290" s="152"/>
      <c r="O1290" s="197"/>
      <c r="P1290" s="197"/>
      <c r="Q1290" s="197"/>
      <c r="R1290" s="197"/>
      <c r="S1290" s="197"/>
      <c r="T1290" s="197"/>
      <c r="U1290" s="197"/>
      <c r="V1290" s="197"/>
      <c r="W1290" s="197"/>
      <c r="X1290" s="197"/>
      <c r="Y1290" s="197"/>
      <c r="Z1290" s="197"/>
    </row>
    <row r="1291" ht="15.75" customHeight="1">
      <c r="A1291" s="180"/>
      <c r="B1291" s="197"/>
      <c r="C1291" s="197"/>
      <c r="D1291" s="152"/>
      <c r="E1291" s="152"/>
      <c r="F1291" s="152"/>
      <c r="G1291" s="197"/>
      <c r="H1291" s="169"/>
      <c r="I1291" s="152"/>
      <c r="J1291" s="50"/>
      <c r="K1291" s="152"/>
      <c r="L1291" s="152"/>
      <c r="M1291" s="152"/>
      <c r="N1291" s="152"/>
      <c r="O1291" s="197"/>
      <c r="P1291" s="197"/>
      <c r="Q1291" s="197"/>
      <c r="R1291" s="197"/>
      <c r="S1291" s="197"/>
      <c r="T1291" s="197"/>
      <c r="U1291" s="197"/>
      <c r="V1291" s="197"/>
      <c r="W1291" s="197"/>
      <c r="X1291" s="197"/>
      <c r="Y1291" s="197"/>
      <c r="Z1291" s="197"/>
    </row>
    <row r="1292" ht="15.75" customHeight="1">
      <c r="A1292" s="180"/>
      <c r="B1292" s="197"/>
      <c r="C1292" s="152"/>
      <c r="D1292" s="152"/>
      <c r="E1292" s="152"/>
      <c r="F1292" s="152"/>
      <c r="G1292" s="197"/>
      <c r="H1292" s="197"/>
      <c r="I1292" s="152"/>
      <c r="J1292" s="152"/>
      <c r="K1292" s="152"/>
      <c r="L1292" s="152"/>
      <c r="M1292" s="152"/>
      <c r="N1292" s="152"/>
      <c r="O1292" s="197"/>
      <c r="P1292" s="197"/>
      <c r="Q1292" s="197"/>
      <c r="R1292" s="197"/>
      <c r="S1292" s="197"/>
      <c r="T1292" s="197"/>
      <c r="U1292" s="197"/>
      <c r="V1292" s="197"/>
      <c r="W1292" s="197"/>
      <c r="X1292" s="197"/>
      <c r="Y1292" s="197"/>
      <c r="Z1292" s="197"/>
    </row>
    <row r="1293" ht="15.75" customHeight="1">
      <c r="A1293" s="180"/>
      <c r="B1293" s="197"/>
      <c r="C1293" s="197"/>
      <c r="D1293" s="152"/>
      <c r="E1293" s="152"/>
      <c r="F1293" s="152"/>
      <c r="G1293" s="197"/>
      <c r="H1293" s="197"/>
      <c r="I1293" s="152"/>
      <c r="J1293" s="50"/>
      <c r="K1293" s="152"/>
      <c r="L1293" s="152"/>
      <c r="M1293" s="152"/>
      <c r="N1293" s="152"/>
      <c r="O1293" s="197"/>
      <c r="P1293" s="197"/>
      <c r="Q1293" s="197"/>
      <c r="R1293" s="197"/>
      <c r="S1293" s="197"/>
      <c r="T1293" s="197"/>
      <c r="U1293" s="197"/>
      <c r="V1293" s="197"/>
      <c r="W1293" s="197"/>
      <c r="X1293" s="197"/>
      <c r="Y1293" s="197"/>
      <c r="Z1293" s="197"/>
    </row>
    <row r="1294" ht="15.75" customHeight="1">
      <c r="A1294" s="180"/>
      <c r="B1294" s="197"/>
      <c r="C1294" s="197"/>
      <c r="D1294" s="152"/>
      <c r="E1294" s="152"/>
      <c r="F1294" s="152"/>
      <c r="G1294" s="197"/>
      <c r="H1294" s="169"/>
      <c r="I1294" s="152"/>
      <c r="J1294" s="50"/>
      <c r="K1294" s="152"/>
      <c r="L1294" s="152"/>
      <c r="M1294" s="152"/>
      <c r="N1294" s="152"/>
      <c r="O1294" s="197"/>
      <c r="P1294" s="197"/>
      <c r="Q1294" s="197"/>
      <c r="R1294" s="197"/>
      <c r="S1294" s="197"/>
      <c r="T1294" s="197"/>
      <c r="U1294" s="197"/>
      <c r="V1294" s="197"/>
      <c r="W1294" s="197"/>
      <c r="X1294" s="197"/>
      <c r="Y1294" s="197"/>
      <c r="Z1294" s="197"/>
    </row>
    <row r="1295" ht="15.75" customHeight="1">
      <c r="A1295" s="180"/>
      <c r="B1295" s="197"/>
      <c r="C1295" s="152"/>
      <c r="D1295" s="152"/>
      <c r="E1295" s="152"/>
      <c r="F1295" s="152"/>
      <c r="G1295" s="197"/>
      <c r="H1295" s="197"/>
      <c r="I1295" s="152"/>
      <c r="J1295" s="152"/>
      <c r="K1295" s="152"/>
      <c r="L1295" s="152"/>
      <c r="M1295" s="152"/>
      <c r="N1295" s="152"/>
      <c r="O1295" s="197"/>
      <c r="P1295" s="197"/>
      <c r="Q1295" s="197"/>
      <c r="R1295" s="197"/>
      <c r="S1295" s="197"/>
      <c r="T1295" s="197"/>
      <c r="U1295" s="197"/>
      <c r="V1295" s="197"/>
      <c r="W1295" s="197"/>
      <c r="X1295" s="197"/>
      <c r="Y1295" s="197"/>
      <c r="Z1295" s="197"/>
    </row>
    <row r="1296" ht="15.75" customHeight="1">
      <c r="A1296" s="180"/>
      <c r="B1296" s="197"/>
      <c r="C1296" s="197"/>
      <c r="D1296" s="152"/>
      <c r="E1296" s="152"/>
      <c r="F1296" s="152"/>
      <c r="G1296" s="197"/>
      <c r="H1296" s="197"/>
      <c r="I1296" s="152"/>
      <c r="J1296" s="50"/>
      <c r="K1296" s="152"/>
      <c r="L1296" s="152"/>
      <c r="M1296" s="152"/>
      <c r="N1296" s="152"/>
      <c r="O1296" s="197"/>
      <c r="P1296" s="197"/>
      <c r="Q1296" s="197"/>
      <c r="R1296" s="197"/>
      <c r="S1296" s="197"/>
      <c r="T1296" s="197"/>
      <c r="U1296" s="197"/>
      <c r="V1296" s="197"/>
      <c r="W1296" s="197"/>
      <c r="X1296" s="197"/>
      <c r="Y1296" s="197"/>
      <c r="Z1296" s="197"/>
    </row>
    <row r="1297" ht="15.75" customHeight="1">
      <c r="A1297" s="180"/>
      <c r="B1297" s="197"/>
      <c r="C1297" s="152"/>
      <c r="D1297" s="152"/>
      <c r="E1297" s="152"/>
      <c r="F1297" s="152"/>
      <c r="G1297" s="197"/>
      <c r="H1297" s="197"/>
      <c r="I1297" s="152"/>
      <c r="J1297" s="152"/>
      <c r="K1297" s="152"/>
      <c r="L1297" s="152"/>
      <c r="M1297" s="152"/>
      <c r="N1297" s="152"/>
      <c r="O1297" s="197"/>
      <c r="P1297" s="197"/>
      <c r="Q1297" s="197"/>
      <c r="R1297" s="197"/>
      <c r="S1297" s="197"/>
      <c r="T1297" s="197"/>
      <c r="U1297" s="197"/>
      <c r="V1297" s="197"/>
      <c r="W1297" s="197"/>
      <c r="X1297" s="197"/>
      <c r="Y1297" s="197"/>
      <c r="Z1297" s="197"/>
    </row>
    <row r="1298" ht="15.75" customHeight="1">
      <c r="A1298" s="180"/>
      <c r="B1298" s="197"/>
      <c r="C1298" s="152"/>
      <c r="D1298" s="152"/>
      <c r="E1298" s="152"/>
      <c r="F1298" s="152"/>
      <c r="G1298" s="197"/>
      <c r="H1298" s="197"/>
      <c r="I1298" s="152"/>
      <c r="J1298" s="152"/>
      <c r="K1298" s="152"/>
      <c r="L1298" s="152"/>
      <c r="M1298" s="152"/>
      <c r="N1298" s="152"/>
      <c r="O1298" s="197"/>
      <c r="P1298" s="197"/>
      <c r="Q1298" s="197"/>
      <c r="R1298" s="197"/>
      <c r="S1298" s="197"/>
      <c r="T1298" s="197"/>
      <c r="U1298" s="197"/>
      <c r="V1298" s="197"/>
      <c r="W1298" s="197"/>
      <c r="X1298" s="197"/>
      <c r="Y1298" s="197"/>
      <c r="Z1298" s="197"/>
    </row>
    <row r="1299" ht="15.75" customHeight="1">
      <c r="A1299" s="180"/>
      <c r="B1299" s="197"/>
      <c r="C1299" s="197"/>
      <c r="D1299" s="152"/>
      <c r="E1299" s="152"/>
      <c r="F1299" s="152"/>
      <c r="G1299" s="197"/>
      <c r="H1299" s="169"/>
      <c r="I1299" s="152"/>
      <c r="J1299" s="50"/>
      <c r="K1299" s="152"/>
      <c r="L1299" s="152"/>
      <c r="M1299" s="152"/>
      <c r="N1299" s="152"/>
      <c r="O1299" s="197"/>
      <c r="P1299" s="197"/>
      <c r="Q1299" s="197"/>
      <c r="R1299" s="197"/>
      <c r="S1299" s="197"/>
      <c r="T1299" s="197"/>
      <c r="U1299" s="197"/>
      <c r="V1299" s="197"/>
      <c r="W1299" s="197"/>
      <c r="X1299" s="197"/>
      <c r="Y1299" s="197"/>
      <c r="Z1299" s="197"/>
    </row>
    <row r="1300" ht="15.75" customHeight="1">
      <c r="A1300" s="180"/>
      <c r="B1300" s="197"/>
      <c r="C1300" s="152"/>
      <c r="D1300" s="152"/>
      <c r="E1300" s="152"/>
      <c r="F1300" s="152"/>
      <c r="G1300" s="197"/>
      <c r="H1300" s="197"/>
      <c r="I1300" s="152"/>
      <c r="J1300" s="152"/>
      <c r="K1300" s="152"/>
      <c r="L1300" s="152"/>
      <c r="M1300" s="152"/>
      <c r="N1300" s="152"/>
      <c r="O1300" s="197"/>
      <c r="P1300" s="197"/>
      <c r="Q1300" s="197"/>
      <c r="R1300" s="197"/>
      <c r="S1300" s="197"/>
      <c r="T1300" s="197"/>
      <c r="U1300" s="197"/>
      <c r="V1300" s="197"/>
      <c r="W1300" s="197"/>
      <c r="X1300" s="197"/>
      <c r="Y1300" s="197"/>
      <c r="Z1300" s="197"/>
    </row>
    <row r="1301" ht="15.75" customHeight="1">
      <c r="A1301" s="180"/>
      <c r="B1301" s="197"/>
      <c r="C1301" s="152"/>
      <c r="D1301" s="152"/>
      <c r="E1301" s="152"/>
      <c r="F1301" s="152"/>
      <c r="G1301" s="197"/>
      <c r="H1301" s="169"/>
      <c r="I1301" s="152"/>
      <c r="J1301" s="152"/>
      <c r="K1301" s="152"/>
      <c r="L1301" s="152"/>
      <c r="M1301" s="152"/>
      <c r="N1301" s="152"/>
      <c r="O1301" s="197"/>
      <c r="P1301" s="197"/>
      <c r="Q1301" s="197"/>
      <c r="R1301" s="197"/>
      <c r="S1301" s="197"/>
      <c r="T1301" s="197"/>
      <c r="U1301" s="197"/>
      <c r="V1301" s="197"/>
      <c r="W1301" s="197"/>
      <c r="X1301" s="197"/>
      <c r="Y1301" s="197"/>
      <c r="Z1301" s="197"/>
    </row>
    <row r="1302" ht="15.75" customHeight="1">
      <c r="A1302" s="180"/>
      <c r="B1302" s="197"/>
      <c r="C1302" s="197"/>
      <c r="D1302" s="152"/>
      <c r="E1302" s="152"/>
      <c r="F1302" s="152"/>
      <c r="G1302" s="197"/>
      <c r="H1302" s="169"/>
      <c r="I1302" s="152"/>
      <c r="J1302" s="50"/>
      <c r="K1302" s="152"/>
      <c r="L1302" s="152"/>
      <c r="M1302" s="152"/>
      <c r="N1302" s="152"/>
      <c r="O1302" s="197"/>
      <c r="P1302" s="197"/>
      <c r="Q1302" s="197"/>
      <c r="R1302" s="197"/>
      <c r="S1302" s="197"/>
      <c r="T1302" s="197"/>
      <c r="U1302" s="197"/>
      <c r="V1302" s="197"/>
      <c r="W1302" s="197"/>
      <c r="X1302" s="197"/>
      <c r="Y1302" s="197"/>
      <c r="Z1302" s="197"/>
    </row>
    <row r="1303" ht="15.75" customHeight="1">
      <c r="A1303" s="180"/>
      <c r="B1303" s="197"/>
      <c r="C1303" s="152"/>
      <c r="D1303" s="152"/>
      <c r="E1303" s="152"/>
      <c r="F1303" s="152"/>
      <c r="G1303" s="197"/>
      <c r="H1303" s="197"/>
      <c r="I1303" s="152"/>
      <c r="J1303" s="152"/>
      <c r="K1303" s="152"/>
      <c r="L1303" s="152"/>
      <c r="M1303" s="152"/>
      <c r="N1303" s="152"/>
      <c r="O1303" s="197"/>
      <c r="P1303" s="197"/>
      <c r="Q1303" s="197"/>
      <c r="R1303" s="197"/>
      <c r="S1303" s="197"/>
      <c r="T1303" s="197"/>
      <c r="U1303" s="197"/>
      <c r="V1303" s="197"/>
      <c r="W1303" s="197"/>
      <c r="X1303" s="197"/>
      <c r="Y1303" s="197"/>
      <c r="Z1303" s="197"/>
    </row>
    <row r="1304" ht="15.75" customHeight="1">
      <c r="A1304" s="180"/>
      <c r="B1304" s="197"/>
      <c r="C1304" s="152"/>
      <c r="D1304" s="152"/>
      <c r="E1304" s="152"/>
      <c r="F1304" s="152"/>
      <c r="G1304" s="197"/>
      <c r="H1304" s="197"/>
      <c r="I1304" s="152"/>
      <c r="J1304" s="152"/>
      <c r="K1304" s="152"/>
      <c r="L1304" s="152"/>
      <c r="M1304" s="152"/>
      <c r="N1304" s="152"/>
      <c r="O1304" s="197"/>
      <c r="P1304" s="197"/>
      <c r="Q1304" s="197"/>
      <c r="R1304" s="197"/>
      <c r="S1304" s="197"/>
      <c r="T1304" s="197"/>
      <c r="U1304" s="197"/>
      <c r="V1304" s="197"/>
      <c r="W1304" s="197"/>
      <c r="X1304" s="197"/>
      <c r="Y1304" s="197"/>
      <c r="Z1304" s="197"/>
    </row>
    <row r="1305" ht="15.75" customHeight="1">
      <c r="A1305" s="180"/>
      <c r="B1305" s="197"/>
      <c r="C1305" s="197"/>
      <c r="D1305" s="152"/>
      <c r="E1305" s="152"/>
      <c r="F1305" s="152"/>
      <c r="G1305" s="197"/>
      <c r="H1305" s="197"/>
      <c r="I1305" s="152"/>
      <c r="J1305" s="50"/>
      <c r="K1305" s="152"/>
      <c r="L1305" s="152"/>
      <c r="M1305" s="152"/>
      <c r="N1305" s="152"/>
      <c r="O1305" s="197"/>
      <c r="P1305" s="197"/>
      <c r="Q1305" s="197"/>
      <c r="R1305" s="197"/>
      <c r="S1305" s="197"/>
      <c r="T1305" s="197"/>
      <c r="U1305" s="197"/>
      <c r="V1305" s="197"/>
      <c r="W1305" s="197"/>
      <c r="X1305" s="197"/>
      <c r="Y1305" s="197"/>
      <c r="Z1305" s="197"/>
    </row>
    <row r="1306" ht="15.75" customHeight="1">
      <c r="A1306" s="180"/>
      <c r="B1306" s="197"/>
      <c r="C1306" s="152"/>
      <c r="D1306" s="152"/>
      <c r="E1306" s="152"/>
      <c r="F1306" s="152"/>
      <c r="G1306" s="197"/>
      <c r="H1306" s="197"/>
      <c r="I1306" s="152"/>
      <c r="J1306" s="152"/>
      <c r="K1306" s="152"/>
      <c r="L1306" s="152"/>
      <c r="M1306" s="152"/>
      <c r="N1306" s="152"/>
      <c r="O1306" s="197"/>
      <c r="P1306" s="197"/>
      <c r="Q1306" s="197"/>
      <c r="R1306" s="197"/>
      <c r="S1306" s="197"/>
      <c r="T1306" s="197"/>
      <c r="U1306" s="197"/>
      <c r="V1306" s="197"/>
      <c r="W1306" s="197"/>
      <c r="X1306" s="197"/>
      <c r="Y1306" s="197"/>
      <c r="Z1306" s="197"/>
    </row>
    <row r="1307" ht="15.75" customHeight="1">
      <c r="A1307" s="180"/>
      <c r="B1307" s="197"/>
      <c r="C1307" s="197"/>
      <c r="D1307" s="152"/>
      <c r="E1307" s="152"/>
      <c r="F1307" s="152"/>
      <c r="G1307" s="197"/>
      <c r="H1307" s="197"/>
      <c r="I1307" s="152"/>
      <c r="J1307" s="50"/>
      <c r="K1307" s="152"/>
      <c r="L1307" s="152"/>
      <c r="M1307" s="152"/>
      <c r="N1307" s="152"/>
      <c r="O1307" s="197"/>
      <c r="P1307" s="197"/>
      <c r="Q1307" s="197"/>
      <c r="R1307" s="197"/>
      <c r="S1307" s="197"/>
      <c r="T1307" s="197"/>
      <c r="U1307" s="197"/>
      <c r="V1307" s="197"/>
      <c r="W1307" s="197"/>
      <c r="X1307" s="197"/>
      <c r="Y1307" s="197"/>
      <c r="Z1307" s="197"/>
    </row>
    <row r="1308" ht="15.75" customHeight="1">
      <c r="A1308" s="180"/>
      <c r="B1308" s="197"/>
      <c r="C1308" s="152"/>
      <c r="D1308" s="152"/>
      <c r="E1308" s="152"/>
      <c r="F1308" s="152"/>
      <c r="G1308" s="197"/>
      <c r="H1308" s="169"/>
      <c r="I1308" s="152"/>
      <c r="J1308" s="152"/>
      <c r="K1308" s="152"/>
      <c r="L1308" s="152"/>
      <c r="M1308" s="152"/>
      <c r="N1308" s="152"/>
      <c r="O1308" s="197"/>
      <c r="P1308" s="197"/>
      <c r="Q1308" s="197"/>
      <c r="R1308" s="197"/>
      <c r="S1308" s="197"/>
      <c r="T1308" s="197"/>
      <c r="U1308" s="197"/>
      <c r="V1308" s="197"/>
      <c r="W1308" s="197"/>
      <c r="X1308" s="197"/>
      <c r="Y1308" s="197"/>
      <c r="Z1308" s="197"/>
    </row>
    <row r="1309" ht="15.75" customHeight="1">
      <c r="A1309" s="180"/>
      <c r="B1309" s="197"/>
      <c r="C1309" s="197"/>
      <c r="D1309" s="152"/>
      <c r="E1309" s="152"/>
      <c r="F1309" s="152"/>
      <c r="G1309" s="197"/>
      <c r="H1309" s="197"/>
      <c r="I1309" s="152"/>
      <c r="J1309" s="50"/>
      <c r="K1309" s="152"/>
      <c r="L1309" s="152"/>
      <c r="M1309" s="152"/>
      <c r="N1309" s="152"/>
      <c r="O1309" s="197"/>
      <c r="P1309" s="197"/>
      <c r="Q1309" s="197"/>
      <c r="R1309" s="197"/>
      <c r="S1309" s="197"/>
      <c r="T1309" s="197"/>
      <c r="U1309" s="197"/>
      <c r="V1309" s="197"/>
      <c r="W1309" s="197"/>
      <c r="X1309" s="197"/>
      <c r="Y1309" s="197"/>
      <c r="Z1309" s="197"/>
    </row>
    <row r="1310" ht="15.75" customHeight="1">
      <c r="A1310" s="180"/>
      <c r="B1310" s="197"/>
      <c r="C1310" s="152"/>
      <c r="D1310" s="152"/>
      <c r="E1310" s="152"/>
      <c r="F1310" s="152"/>
      <c r="G1310" s="197"/>
      <c r="H1310" s="197"/>
      <c r="I1310" s="152"/>
      <c r="J1310" s="152"/>
      <c r="K1310" s="152"/>
      <c r="L1310" s="152"/>
      <c r="M1310" s="152"/>
      <c r="N1310" s="152"/>
      <c r="O1310" s="197"/>
      <c r="P1310" s="197"/>
      <c r="Q1310" s="197"/>
      <c r="R1310" s="197"/>
      <c r="S1310" s="197"/>
      <c r="T1310" s="197"/>
      <c r="U1310" s="197"/>
      <c r="V1310" s="197"/>
      <c r="W1310" s="197"/>
      <c r="X1310" s="197"/>
      <c r="Y1310" s="197"/>
      <c r="Z1310" s="197"/>
    </row>
    <row r="1311" ht="15.75" customHeight="1">
      <c r="A1311" s="180"/>
      <c r="B1311" s="197"/>
      <c r="C1311" s="197"/>
      <c r="D1311" s="152"/>
      <c r="E1311" s="152"/>
      <c r="F1311" s="152"/>
      <c r="G1311" s="197"/>
      <c r="H1311" s="169"/>
      <c r="I1311" s="152"/>
      <c r="J1311" s="50"/>
      <c r="K1311" s="152"/>
      <c r="L1311" s="152"/>
      <c r="M1311" s="152"/>
      <c r="N1311" s="152"/>
      <c r="O1311" s="197"/>
      <c r="P1311" s="197"/>
      <c r="Q1311" s="197"/>
      <c r="R1311" s="197"/>
      <c r="S1311" s="197"/>
      <c r="T1311" s="197"/>
      <c r="U1311" s="197"/>
      <c r="V1311" s="197"/>
      <c r="W1311" s="197"/>
      <c r="X1311" s="197"/>
      <c r="Y1311" s="197"/>
      <c r="Z1311" s="197"/>
    </row>
    <row r="1312" ht="15.75" customHeight="1">
      <c r="A1312" s="180"/>
      <c r="B1312" s="197"/>
      <c r="C1312" s="152"/>
      <c r="D1312" s="152"/>
      <c r="E1312" s="152"/>
      <c r="F1312" s="152"/>
      <c r="G1312" s="197"/>
      <c r="H1312" s="169"/>
      <c r="I1312" s="152"/>
      <c r="J1312" s="152"/>
      <c r="K1312" s="152"/>
      <c r="L1312" s="152"/>
      <c r="M1312" s="152"/>
      <c r="N1312" s="152"/>
      <c r="O1312" s="197"/>
      <c r="P1312" s="197"/>
      <c r="Q1312" s="197"/>
      <c r="R1312" s="197"/>
      <c r="S1312" s="197"/>
      <c r="T1312" s="197"/>
      <c r="U1312" s="197"/>
      <c r="V1312" s="197"/>
      <c r="W1312" s="197"/>
      <c r="X1312" s="197"/>
      <c r="Y1312" s="197"/>
      <c r="Z1312" s="197"/>
    </row>
    <row r="1313" ht="15.75" customHeight="1">
      <c r="A1313" s="180"/>
      <c r="B1313" s="197"/>
      <c r="C1313" s="197"/>
      <c r="D1313" s="152"/>
      <c r="E1313" s="152"/>
      <c r="F1313" s="152"/>
      <c r="G1313" s="197"/>
      <c r="H1313" s="169"/>
      <c r="I1313" s="152"/>
      <c r="J1313" s="50"/>
      <c r="K1313" s="152"/>
      <c r="L1313" s="152"/>
      <c r="M1313" s="152"/>
      <c r="N1313" s="152"/>
      <c r="O1313" s="197"/>
      <c r="P1313" s="197"/>
      <c r="Q1313" s="197"/>
      <c r="R1313" s="197"/>
      <c r="S1313" s="197"/>
      <c r="T1313" s="197"/>
      <c r="U1313" s="197"/>
      <c r="V1313" s="197"/>
      <c r="W1313" s="197"/>
      <c r="X1313" s="197"/>
      <c r="Y1313" s="197"/>
      <c r="Z1313" s="197"/>
    </row>
    <row r="1314" ht="15.75" customHeight="1">
      <c r="A1314" s="180"/>
      <c r="B1314" s="197"/>
      <c r="C1314" s="152"/>
      <c r="D1314" s="152"/>
      <c r="E1314" s="152"/>
      <c r="F1314" s="152"/>
      <c r="G1314" s="197"/>
      <c r="H1314" s="169"/>
      <c r="I1314" s="152"/>
      <c r="J1314" s="152"/>
      <c r="K1314" s="152"/>
      <c r="L1314" s="152"/>
      <c r="M1314" s="152"/>
      <c r="N1314" s="152"/>
      <c r="O1314" s="197"/>
      <c r="P1314" s="197"/>
      <c r="Q1314" s="197"/>
      <c r="R1314" s="197"/>
      <c r="S1314" s="197"/>
      <c r="T1314" s="197"/>
      <c r="U1314" s="197"/>
      <c r="V1314" s="197"/>
      <c r="W1314" s="197"/>
      <c r="X1314" s="197"/>
      <c r="Y1314" s="197"/>
      <c r="Z1314" s="197"/>
    </row>
    <row r="1315" ht="15.75" customHeight="1">
      <c r="A1315" s="180"/>
      <c r="B1315" s="197"/>
      <c r="C1315" s="152"/>
      <c r="D1315" s="152"/>
      <c r="E1315" s="152"/>
      <c r="F1315" s="152"/>
      <c r="G1315" s="197"/>
      <c r="H1315" s="197"/>
      <c r="I1315" s="152"/>
      <c r="J1315" s="152"/>
      <c r="K1315" s="152"/>
      <c r="L1315" s="152"/>
      <c r="M1315" s="152"/>
      <c r="N1315" s="152"/>
      <c r="O1315" s="197"/>
      <c r="P1315" s="197"/>
      <c r="Q1315" s="197"/>
      <c r="R1315" s="197"/>
      <c r="S1315" s="197"/>
      <c r="T1315" s="197"/>
      <c r="U1315" s="197"/>
      <c r="V1315" s="197"/>
      <c r="W1315" s="197"/>
      <c r="X1315" s="197"/>
      <c r="Y1315" s="197"/>
      <c r="Z1315" s="197"/>
    </row>
    <row r="1316" ht="15.75" customHeight="1">
      <c r="A1316" s="180"/>
      <c r="B1316" s="197"/>
      <c r="C1316" s="197"/>
      <c r="D1316" s="152"/>
      <c r="E1316" s="152"/>
      <c r="F1316" s="152"/>
      <c r="G1316" s="197"/>
      <c r="H1316" s="197"/>
      <c r="I1316" s="152"/>
      <c r="J1316" s="50"/>
      <c r="K1316" s="152"/>
      <c r="L1316" s="152"/>
      <c r="M1316" s="152"/>
      <c r="N1316" s="152"/>
      <c r="O1316" s="197"/>
      <c r="P1316" s="197"/>
      <c r="Q1316" s="197"/>
      <c r="R1316" s="197"/>
      <c r="S1316" s="197"/>
      <c r="T1316" s="197"/>
      <c r="U1316" s="197"/>
      <c r="V1316" s="197"/>
      <c r="W1316" s="197"/>
      <c r="X1316" s="197"/>
      <c r="Y1316" s="197"/>
      <c r="Z1316" s="197"/>
    </row>
    <row r="1317" ht="15.75" customHeight="1">
      <c r="A1317" s="180"/>
      <c r="B1317" s="197"/>
      <c r="C1317" s="152"/>
      <c r="D1317" s="152"/>
      <c r="E1317" s="152"/>
      <c r="F1317" s="152"/>
      <c r="G1317" s="197"/>
      <c r="H1317" s="197"/>
      <c r="I1317" s="152"/>
      <c r="J1317" s="152"/>
      <c r="K1317" s="152"/>
      <c r="L1317" s="152"/>
      <c r="M1317" s="152"/>
      <c r="N1317" s="152"/>
      <c r="O1317" s="197"/>
      <c r="P1317" s="197"/>
      <c r="Q1317" s="197"/>
      <c r="R1317" s="197"/>
      <c r="S1317" s="197"/>
      <c r="T1317" s="197"/>
      <c r="U1317" s="197"/>
      <c r="V1317" s="197"/>
      <c r="W1317" s="197"/>
      <c r="X1317" s="197"/>
      <c r="Y1317" s="197"/>
      <c r="Z1317" s="197"/>
    </row>
    <row r="1318" ht="15.75" customHeight="1">
      <c r="A1318" s="180"/>
      <c r="B1318" s="197"/>
      <c r="C1318" s="197"/>
      <c r="D1318" s="152"/>
      <c r="E1318" s="152"/>
      <c r="F1318" s="152"/>
      <c r="G1318" s="197"/>
      <c r="H1318" s="197"/>
      <c r="I1318" s="152"/>
      <c r="J1318" s="50"/>
      <c r="K1318" s="152"/>
      <c r="L1318" s="152"/>
      <c r="M1318" s="152"/>
      <c r="N1318" s="152"/>
      <c r="O1318" s="197"/>
      <c r="P1318" s="197"/>
      <c r="Q1318" s="197"/>
      <c r="R1318" s="197"/>
      <c r="S1318" s="197"/>
      <c r="T1318" s="197"/>
      <c r="U1318" s="197"/>
      <c r="V1318" s="197"/>
      <c r="W1318" s="197"/>
      <c r="X1318" s="197"/>
      <c r="Y1318" s="197"/>
      <c r="Z1318" s="197"/>
    </row>
    <row r="1319" ht="15.75" customHeight="1">
      <c r="A1319" s="180"/>
      <c r="B1319" s="197"/>
      <c r="C1319" s="152"/>
      <c r="D1319" s="152"/>
      <c r="E1319" s="152"/>
      <c r="F1319" s="152"/>
      <c r="G1319" s="197"/>
      <c r="H1319" s="197"/>
      <c r="I1319" s="152"/>
      <c r="J1319" s="152"/>
      <c r="K1319" s="152"/>
      <c r="L1319" s="152"/>
      <c r="M1319" s="152"/>
      <c r="N1319" s="152"/>
      <c r="O1319" s="197"/>
      <c r="P1319" s="197"/>
      <c r="Q1319" s="197"/>
      <c r="R1319" s="197"/>
      <c r="S1319" s="197"/>
      <c r="T1319" s="197"/>
      <c r="U1319" s="197"/>
      <c r="V1319" s="197"/>
      <c r="W1319" s="197"/>
      <c r="X1319" s="197"/>
      <c r="Y1319" s="197"/>
      <c r="Z1319" s="197"/>
    </row>
    <row r="1320" ht="15.75" customHeight="1">
      <c r="A1320" s="180"/>
      <c r="B1320" s="197"/>
      <c r="C1320" s="197"/>
      <c r="D1320" s="152"/>
      <c r="E1320" s="152"/>
      <c r="F1320" s="152"/>
      <c r="G1320" s="197"/>
      <c r="H1320" s="169"/>
      <c r="I1320" s="152"/>
      <c r="J1320" s="50"/>
      <c r="K1320" s="152"/>
      <c r="L1320" s="152"/>
      <c r="M1320" s="152"/>
      <c r="N1320" s="152"/>
      <c r="O1320" s="197"/>
      <c r="P1320" s="197"/>
      <c r="Q1320" s="197"/>
      <c r="R1320" s="197"/>
      <c r="S1320" s="197"/>
      <c r="T1320" s="197"/>
      <c r="U1320" s="197"/>
      <c r="V1320" s="197"/>
      <c r="W1320" s="197"/>
      <c r="X1320" s="197"/>
      <c r="Y1320" s="197"/>
      <c r="Z1320" s="197"/>
    </row>
    <row r="1321" ht="15.75" customHeight="1">
      <c r="A1321" s="180"/>
      <c r="B1321" s="197"/>
      <c r="C1321" s="152"/>
      <c r="D1321" s="152"/>
      <c r="E1321" s="152"/>
      <c r="F1321" s="152"/>
      <c r="G1321" s="197"/>
      <c r="H1321" s="169"/>
      <c r="I1321" s="152"/>
      <c r="J1321" s="152"/>
      <c r="K1321" s="152"/>
      <c r="L1321" s="152"/>
      <c r="M1321" s="152"/>
      <c r="N1321" s="152"/>
      <c r="O1321" s="197"/>
      <c r="P1321" s="197"/>
      <c r="Q1321" s="197"/>
      <c r="R1321" s="197"/>
      <c r="S1321" s="197"/>
      <c r="T1321" s="197"/>
      <c r="U1321" s="197"/>
      <c r="V1321" s="197"/>
      <c r="W1321" s="197"/>
      <c r="X1321" s="197"/>
      <c r="Y1321" s="197"/>
      <c r="Z1321" s="197"/>
    </row>
    <row r="1322" ht="15.75" customHeight="1">
      <c r="A1322" s="180"/>
      <c r="B1322" s="197"/>
      <c r="C1322" s="197"/>
      <c r="D1322" s="152"/>
      <c r="E1322" s="152"/>
      <c r="F1322" s="152"/>
      <c r="G1322" s="197"/>
      <c r="H1322" s="197"/>
      <c r="I1322" s="152"/>
      <c r="J1322" s="50"/>
      <c r="K1322" s="152"/>
      <c r="L1322" s="152"/>
      <c r="M1322" s="152"/>
      <c r="N1322" s="152"/>
      <c r="O1322" s="197"/>
      <c r="P1322" s="197"/>
      <c r="Q1322" s="197"/>
      <c r="R1322" s="197"/>
      <c r="S1322" s="197"/>
      <c r="T1322" s="197"/>
      <c r="U1322" s="197"/>
      <c r="V1322" s="197"/>
      <c r="W1322" s="197"/>
      <c r="X1322" s="197"/>
      <c r="Y1322" s="197"/>
      <c r="Z1322" s="197"/>
    </row>
    <row r="1323" ht="15.75" customHeight="1">
      <c r="A1323" s="180"/>
      <c r="B1323" s="197"/>
      <c r="C1323" s="152"/>
      <c r="D1323" s="152"/>
      <c r="E1323" s="152"/>
      <c r="F1323" s="152"/>
      <c r="G1323" s="197"/>
      <c r="H1323" s="197"/>
      <c r="I1323" s="152"/>
      <c r="J1323" s="152"/>
      <c r="K1323" s="152"/>
      <c r="L1323" s="152"/>
      <c r="M1323" s="152"/>
      <c r="N1323" s="152"/>
      <c r="O1323" s="197"/>
      <c r="P1323" s="197"/>
      <c r="Q1323" s="197"/>
      <c r="R1323" s="197"/>
      <c r="S1323" s="197"/>
      <c r="T1323" s="197"/>
      <c r="U1323" s="197"/>
      <c r="V1323" s="197"/>
      <c r="W1323" s="197"/>
      <c r="X1323" s="197"/>
      <c r="Y1323" s="197"/>
      <c r="Z1323" s="197"/>
    </row>
    <row r="1324" ht="15.75" customHeight="1">
      <c r="A1324" s="180"/>
      <c r="B1324" s="197"/>
      <c r="C1324" s="152"/>
      <c r="D1324" s="152"/>
      <c r="E1324" s="152"/>
      <c r="F1324" s="152"/>
      <c r="G1324" s="197"/>
      <c r="H1324" s="197"/>
      <c r="I1324" s="152"/>
      <c r="J1324" s="152"/>
      <c r="K1324" s="152"/>
      <c r="L1324" s="152"/>
      <c r="M1324" s="152"/>
      <c r="N1324" s="152"/>
      <c r="O1324" s="197"/>
      <c r="P1324" s="197"/>
      <c r="Q1324" s="197"/>
      <c r="R1324" s="197"/>
      <c r="S1324" s="197"/>
      <c r="T1324" s="197"/>
      <c r="U1324" s="197"/>
      <c r="V1324" s="197"/>
      <c r="W1324" s="197"/>
      <c r="X1324" s="197"/>
      <c r="Y1324" s="197"/>
      <c r="Z1324" s="197"/>
    </row>
    <row r="1325" ht="15.75" customHeight="1">
      <c r="A1325" s="180"/>
      <c r="B1325" s="197"/>
      <c r="C1325" s="152"/>
      <c r="D1325" s="152"/>
      <c r="E1325" s="152"/>
      <c r="F1325" s="152"/>
      <c r="G1325" s="197"/>
      <c r="H1325" s="197"/>
      <c r="I1325" s="152"/>
      <c r="J1325" s="152"/>
      <c r="K1325" s="152"/>
      <c r="L1325" s="152"/>
      <c r="M1325" s="152"/>
      <c r="N1325" s="152"/>
      <c r="O1325" s="197"/>
      <c r="P1325" s="197"/>
      <c r="Q1325" s="197"/>
      <c r="R1325" s="197"/>
      <c r="S1325" s="197"/>
      <c r="T1325" s="197"/>
      <c r="U1325" s="197"/>
      <c r="V1325" s="197"/>
      <c r="W1325" s="197"/>
      <c r="X1325" s="197"/>
      <c r="Y1325" s="197"/>
      <c r="Z1325" s="197"/>
    </row>
    <row r="1326" ht="15.75" customHeight="1">
      <c r="A1326" s="180"/>
      <c r="B1326" s="197"/>
      <c r="C1326" s="197"/>
      <c r="D1326" s="152"/>
      <c r="E1326" s="152"/>
      <c r="F1326" s="152"/>
      <c r="G1326" s="197"/>
      <c r="H1326" s="197"/>
      <c r="I1326" s="152"/>
      <c r="J1326" s="50"/>
      <c r="K1326" s="152"/>
      <c r="L1326" s="152"/>
      <c r="M1326" s="152"/>
      <c r="N1326" s="152"/>
      <c r="O1326" s="197"/>
      <c r="P1326" s="197"/>
      <c r="Q1326" s="197"/>
      <c r="R1326" s="197"/>
      <c r="S1326" s="197"/>
      <c r="T1326" s="197"/>
      <c r="U1326" s="197"/>
      <c r="V1326" s="197"/>
      <c r="W1326" s="197"/>
      <c r="X1326" s="197"/>
      <c r="Y1326" s="197"/>
      <c r="Z1326" s="197"/>
    </row>
    <row r="1327" ht="15.75" customHeight="1">
      <c r="A1327" s="180"/>
      <c r="B1327" s="197"/>
      <c r="C1327" s="152"/>
      <c r="D1327" s="152"/>
      <c r="E1327" s="152"/>
      <c r="F1327" s="152"/>
      <c r="G1327" s="197"/>
      <c r="H1327" s="197"/>
      <c r="I1327" s="152"/>
      <c r="J1327" s="152"/>
      <c r="K1327" s="152"/>
      <c r="L1327" s="152"/>
      <c r="M1327" s="152"/>
      <c r="N1327" s="152"/>
      <c r="O1327" s="197"/>
      <c r="P1327" s="197"/>
      <c r="Q1327" s="197"/>
      <c r="R1327" s="197"/>
      <c r="S1327" s="197"/>
      <c r="T1327" s="197"/>
      <c r="U1327" s="197"/>
      <c r="V1327" s="197"/>
      <c r="W1327" s="197"/>
      <c r="X1327" s="197"/>
      <c r="Y1327" s="197"/>
      <c r="Z1327" s="197"/>
    </row>
    <row r="1328" ht="15.75" customHeight="1">
      <c r="A1328" s="180"/>
      <c r="B1328" s="197"/>
      <c r="C1328" s="152"/>
      <c r="D1328" s="152"/>
      <c r="E1328" s="152"/>
      <c r="F1328" s="152"/>
      <c r="G1328" s="197"/>
      <c r="H1328" s="169"/>
      <c r="I1328" s="152"/>
      <c r="J1328" s="152"/>
      <c r="K1328" s="152"/>
      <c r="L1328" s="152"/>
      <c r="M1328" s="152"/>
      <c r="N1328" s="152"/>
      <c r="O1328" s="197"/>
      <c r="P1328" s="197"/>
      <c r="Q1328" s="197"/>
      <c r="R1328" s="197"/>
      <c r="S1328" s="197"/>
      <c r="T1328" s="197"/>
      <c r="U1328" s="197"/>
      <c r="V1328" s="197"/>
      <c r="W1328" s="197"/>
      <c r="X1328" s="197"/>
      <c r="Y1328" s="197"/>
      <c r="Z1328" s="197"/>
    </row>
    <row r="1329" ht="15.75" customHeight="1">
      <c r="A1329" s="180"/>
      <c r="B1329" s="197"/>
      <c r="C1329" s="152"/>
      <c r="D1329" s="152"/>
      <c r="E1329" s="152"/>
      <c r="F1329" s="152"/>
      <c r="G1329" s="197"/>
      <c r="H1329" s="197"/>
      <c r="I1329" s="152"/>
      <c r="J1329" s="152"/>
      <c r="K1329" s="152"/>
      <c r="L1329" s="152"/>
      <c r="M1329" s="152"/>
      <c r="N1329" s="152"/>
      <c r="O1329" s="197"/>
      <c r="P1329" s="197"/>
      <c r="Q1329" s="197"/>
      <c r="R1329" s="197"/>
      <c r="S1329" s="197"/>
      <c r="T1329" s="197"/>
      <c r="U1329" s="197"/>
      <c r="V1329" s="197"/>
      <c r="W1329" s="197"/>
      <c r="X1329" s="197"/>
      <c r="Y1329" s="197"/>
      <c r="Z1329" s="197"/>
    </row>
    <row r="1330" ht="15.75" customHeight="1">
      <c r="A1330" s="180"/>
      <c r="B1330" s="197"/>
      <c r="C1330" s="152"/>
      <c r="D1330" s="152"/>
      <c r="E1330" s="152"/>
      <c r="F1330" s="152"/>
      <c r="G1330" s="197"/>
      <c r="H1330" s="169"/>
      <c r="I1330" s="152"/>
      <c r="J1330" s="152"/>
      <c r="K1330" s="152"/>
      <c r="L1330" s="152"/>
      <c r="M1330" s="152"/>
      <c r="N1330" s="152"/>
      <c r="O1330" s="197"/>
      <c r="P1330" s="197"/>
      <c r="Q1330" s="197"/>
      <c r="R1330" s="197"/>
      <c r="S1330" s="197"/>
      <c r="T1330" s="197"/>
      <c r="U1330" s="197"/>
      <c r="V1330" s="197"/>
      <c r="W1330" s="197"/>
      <c r="X1330" s="197"/>
      <c r="Y1330" s="197"/>
      <c r="Z1330" s="197"/>
    </row>
    <row r="1331" ht="15.75" customHeight="1">
      <c r="A1331" s="180"/>
      <c r="B1331" s="197"/>
      <c r="C1331" s="152"/>
      <c r="D1331" s="152"/>
      <c r="E1331" s="152"/>
      <c r="F1331" s="152"/>
      <c r="G1331" s="197"/>
      <c r="H1331" s="197"/>
      <c r="I1331" s="152"/>
      <c r="J1331" s="152"/>
      <c r="K1331" s="152"/>
      <c r="L1331" s="152"/>
      <c r="M1331" s="152"/>
      <c r="N1331" s="152"/>
      <c r="O1331" s="197"/>
      <c r="P1331" s="197"/>
      <c r="Q1331" s="197"/>
      <c r="R1331" s="197"/>
      <c r="S1331" s="197"/>
      <c r="T1331" s="197"/>
      <c r="U1331" s="197"/>
      <c r="V1331" s="197"/>
      <c r="W1331" s="197"/>
      <c r="X1331" s="197"/>
      <c r="Y1331" s="197"/>
      <c r="Z1331" s="197"/>
    </row>
    <row r="1332" ht="15.75" customHeight="1">
      <c r="A1332" s="180"/>
      <c r="B1332" s="197"/>
      <c r="C1332" s="152"/>
      <c r="D1332" s="152"/>
      <c r="E1332" s="152"/>
      <c r="F1332" s="152"/>
      <c r="G1332" s="197"/>
      <c r="H1332" s="197"/>
      <c r="I1332" s="152"/>
      <c r="J1332" s="152"/>
      <c r="K1332" s="152"/>
      <c r="L1332" s="152"/>
      <c r="M1332" s="152"/>
      <c r="N1332" s="152"/>
      <c r="O1332" s="197"/>
      <c r="P1332" s="197"/>
      <c r="Q1332" s="197"/>
      <c r="R1332" s="197"/>
      <c r="S1332" s="197"/>
      <c r="T1332" s="197"/>
      <c r="U1332" s="197"/>
      <c r="V1332" s="197"/>
      <c r="W1332" s="197"/>
      <c r="X1332" s="197"/>
      <c r="Y1332" s="197"/>
      <c r="Z1332" s="197"/>
    </row>
    <row r="1333" ht="15.75" customHeight="1">
      <c r="A1333" s="180"/>
      <c r="B1333" s="197"/>
      <c r="C1333" s="152"/>
      <c r="D1333" s="152"/>
      <c r="E1333" s="152"/>
      <c r="F1333" s="152"/>
      <c r="G1333" s="197"/>
      <c r="H1333" s="197"/>
      <c r="I1333" s="152"/>
      <c r="J1333" s="152"/>
      <c r="K1333" s="152"/>
      <c r="L1333" s="152"/>
      <c r="M1333" s="152"/>
      <c r="N1333" s="152"/>
      <c r="O1333" s="197"/>
      <c r="P1333" s="197"/>
      <c r="Q1333" s="197"/>
      <c r="R1333" s="197"/>
      <c r="S1333" s="197"/>
      <c r="T1333" s="197"/>
      <c r="U1333" s="197"/>
      <c r="V1333" s="197"/>
      <c r="W1333" s="197"/>
      <c r="X1333" s="197"/>
      <c r="Y1333" s="197"/>
      <c r="Z1333" s="197"/>
    </row>
    <row r="1334" ht="15.75" customHeight="1">
      <c r="A1334" s="180"/>
      <c r="B1334" s="197"/>
      <c r="C1334" s="152"/>
      <c r="D1334" s="152"/>
      <c r="E1334" s="152"/>
      <c r="F1334" s="152"/>
      <c r="G1334" s="197"/>
      <c r="H1334" s="197"/>
      <c r="I1334" s="152"/>
      <c r="J1334" s="152"/>
      <c r="K1334" s="152"/>
      <c r="L1334" s="152"/>
      <c r="M1334" s="152"/>
      <c r="N1334" s="152"/>
      <c r="O1334" s="197"/>
      <c r="P1334" s="197"/>
      <c r="Q1334" s="197"/>
      <c r="R1334" s="197"/>
      <c r="S1334" s="197"/>
      <c r="T1334" s="197"/>
      <c r="U1334" s="197"/>
      <c r="V1334" s="197"/>
      <c r="W1334" s="197"/>
      <c r="X1334" s="197"/>
      <c r="Y1334" s="197"/>
      <c r="Z1334" s="197"/>
    </row>
    <row r="1335" ht="15.75" customHeight="1">
      <c r="A1335" s="180"/>
      <c r="B1335" s="197"/>
      <c r="C1335" s="197"/>
      <c r="D1335" s="152"/>
      <c r="E1335" s="152"/>
      <c r="F1335" s="152"/>
      <c r="G1335" s="197"/>
      <c r="H1335" s="169"/>
      <c r="I1335" s="152"/>
      <c r="J1335" s="50"/>
      <c r="K1335" s="152"/>
      <c r="L1335" s="152"/>
      <c r="M1335" s="152"/>
      <c r="N1335" s="152"/>
      <c r="O1335" s="197"/>
      <c r="P1335" s="197"/>
      <c r="Q1335" s="197"/>
      <c r="R1335" s="197"/>
      <c r="S1335" s="197"/>
      <c r="T1335" s="197"/>
      <c r="U1335" s="197"/>
      <c r="V1335" s="197"/>
      <c r="W1335" s="197"/>
      <c r="X1335" s="197"/>
      <c r="Y1335" s="197"/>
      <c r="Z1335" s="197"/>
    </row>
    <row r="1336" ht="15.75" customHeight="1">
      <c r="A1336" s="180"/>
      <c r="B1336" s="197"/>
      <c r="C1336" s="152"/>
      <c r="D1336" s="152"/>
      <c r="E1336" s="152"/>
      <c r="F1336" s="152"/>
      <c r="G1336" s="197"/>
      <c r="H1336" s="197"/>
      <c r="I1336" s="152"/>
      <c r="J1336" s="152"/>
      <c r="K1336" s="152"/>
      <c r="L1336" s="152"/>
      <c r="M1336" s="152"/>
      <c r="N1336" s="152"/>
      <c r="O1336" s="197"/>
      <c r="P1336" s="197"/>
      <c r="Q1336" s="197"/>
      <c r="R1336" s="197"/>
      <c r="S1336" s="197"/>
      <c r="T1336" s="197"/>
      <c r="U1336" s="197"/>
      <c r="V1336" s="197"/>
      <c r="W1336" s="197"/>
      <c r="X1336" s="197"/>
      <c r="Y1336" s="197"/>
      <c r="Z1336" s="197"/>
    </row>
    <row r="1337" ht="15.75" customHeight="1">
      <c r="A1337" s="180"/>
      <c r="B1337" s="197"/>
      <c r="C1337" s="197"/>
      <c r="D1337" s="152"/>
      <c r="E1337" s="152"/>
      <c r="F1337" s="152"/>
      <c r="G1337" s="197"/>
      <c r="H1337" s="197"/>
      <c r="I1337" s="152"/>
      <c r="J1337" s="50"/>
      <c r="K1337" s="152"/>
      <c r="L1337" s="152"/>
      <c r="M1337" s="152"/>
      <c r="N1337" s="152"/>
      <c r="O1337" s="197"/>
      <c r="P1337" s="197"/>
      <c r="Q1337" s="197"/>
      <c r="R1337" s="197"/>
      <c r="S1337" s="197"/>
      <c r="T1337" s="197"/>
      <c r="U1337" s="197"/>
      <c r="V1337" s="197"/>
      <c r="W1337" s="197"/>
      <c r="X1337" s="197"/>
      <c r="Y1337" s="197"/>
      <c r="Z1337" s="197"/>
    </row>
    <row r="1338" ht="15.75" customHeight="1">
      <c r="A1338" s="180"/>
      <c r="B1338" s="197"/>
      <c r="C1338" s="152"/>
      <c r="D1338" s="152"/>
      <c r="E1338" s="152"/>
      <c r="F1338" s="152"/>
      <c r="G1338" s="197"/>
      <c r="H1338" s="169"/>
      <c r="I1338" s="152"/>
      <c r="J1338" s="152"/>
      <c r="K1338" s="152"/>
      <c r="L1338" s="152"/>
      <c r="M1338" s="152"/>
      <c r="N1338" s="152"/>
      <c r="O1338" s="197"/>
      <c r="P1338" s="197"/>
      <c r="Q1338" s="197"/>
      <c r="R1338" s="197"/>
      <c r="S1338" s="197"/>
      <c r="T1338" s="197"/>
      <c r="U1338" s="197"/>
      <c r="V1338" s="197"/>
      <c r="W1338" s="197"/>
      <c r="X1338" s="197"/>
      <c r="Y1338" s="197"/>
      <c r="Z1338" s="197"/>
    </row>
    <row r="1339" ht="15.75" customHeight="1">
      <c r="A1339" s="180"/>
      <c r="B1339" s="197"/>
      <c r="C1339" s="152"/>
      <c r="D1339" s="152"/>
      <c r="E1339" s="152"/>
      <c r="F1339" s="152"/>
      <c r="G1339" s="197"/>
      <c r="H1339" s="169"/>
      <c r="I1339" s="152"/>
      <c r="J1339" s="152"/>
      <c r="K1339" s="152"/>
      <c r="L1339" s="152"/>
      <c r="M1339" s="152"/>
      <c r="N1339" s="152"/>
      <c r="O1339" s="197"/>
      <c r="P1339" s="197"/>
      <c r="Q1339" s="197"/>
      <c r="R1339" s="197"/>
      <c r="S1339" s="197"/>
      <c r="T1339" s="197"/>
      <c r="U1339" s="197"/>
      <c r="V1339" s="197"/>
      <c r="W1339" s="197"/>
      <c r="X1339" s="197"/>
      <c r="Y1339" s="197"/>
      <c r="Z1339" s="197"/>
    </row>
    <row r="1340" ht="15.75" customHeight="1">
      <c r="A1340" s="180"/>
      <c r="B1340" s="197"/>
      <c r="C1340" s="152"/>
      <c r="D1340" s="152"/>
      <c r="E1340" s="152"/>
      <c r="F1340" s="152"/>
      <c r="G1340" s="197"/>
      <c r="H1340" s="169"/>
      <c r="I1340" s="152"/>
      <c r="J1340" s="152"/>
      <c r="K1340" s="152"/>
      <c r="L1340" s="152"/>
      <c r="M1340" s="152"/>
      <c r="N1340" s="152"/>
      <c r="O1340" s="197"/>
      <c r="P1340" s="197"/>
      <c r="Q1340" s="197"/>
      <c r="R1340" s="197"/>
      <c r="S1340" s="197"/>
      <c r="T1340" s="197"/>
      <c r="U1340" s="197"/>
      <c r="V1340" s="197"/>
      <c r="W1340" s="197"/>
      <c r="X1340" s="197"/>
      <c r="Y1340" s="197"/>
      <c r="Z1340" s="197"/>
    </row>
    <row r="1341" ht="15.75" customHeight="1">
      <c r="A1341" s="180"/>
      <c r="B1341" s="197"/>
      <c r="C1341" s="152"/>
      <c r="D1341" s="152"/>
      <c r="E1341" s="152"/>
      <c r="F1341" s="152"/>
      <c r="G1341" s="197"/>
      <c r="H1341" s="197"/>
      <c r="I1341" s="152"/>
      <c r="J1341" s="152"/>
      <c r="K1341" s="152"/>
      <c r="L1341" s="152"/>
      <c r="M1341" s="152"/>
      <c r="N1341" s="152"/>
      <c r="O1341" s="197"/>
      <c r="P1341" s="197"/>
      <c r="Q1341" s="197"/>
      <c r="R1341" s="197"/>
      <c r="S1341" s="197"/>
      <c r="T1341" s="197"/>
      <c r="U1341" s="197"/>
      <c r="V1341" s="197"/>
      <c r="W1341" s="197"/>
      <c r="X1341" s="197"/>
      <c r="Y1341" s="197"/>
      <c r="Z1341" s="197"/>
    </row>
    <row r="1342" ht="15.75" customHeight="1">
      <c r="A1342" s="180"/>
      <c r="B1342" s="197"/>
      <c r="C1342" s="197"/>
      <c r="D1342" s="152"/>
      <c r="E1342" s="152"/>
      <c r="F1342" s="152"/>
      <c r="G1342" s="197"/>
      <c r="H1342" s="197"/>
      <c r="I1342" s="152"/>
      <c r="J1342" s="50"/>
      <c r="K1342" s="152"/>
      <c r="L1342" s="152"/>
      <c r="M1342" s="152"/>
      <c r="N1342" s="152"/>
      <c r="O1342" s="197"/>
      <c r="P1342" s="197"/>
      <c r="Q1342" s="197"/>
      <c r="R1342" s="197"/>
      <c r="S1342" s="197"/>
      <c r="T1342" s="197"/>
      <c r="U1342" s="197"/>
      <c r="V1342" s="197"/>
      <c r="W1342" s="197"/>
      <c r="X1342" s="197"/>
      <c r="Y1342" s="197"/>
      <c r="Z1342" s="197"/>
    </row>
    <row r="1343" ht="15.75" customHeight="1">
      <c r="A1343" s="180"/>
      <c r="B1343" s="197"/>
      <c r="C1343" s="152"/>
      <c r="D1343" s="152"/>
      <c r="E1343" s="152"/>
      <c r="F1343" s="152"/>
      <c r="G1343" s="197"/>
      <c r="H1343" s="197"/>
      <c r="I1343" s="152"/>
      <c r="J1343" s="152"/>
      <c r="K1343" s="152"/>
      <c r="L1343" s="152"/>
      <c r="M1343" s="152"/>
      <c r="N1343" s="152"/>
      <c r="O1343" s="197"/>
      <c r="P1343" s="197"/>
      <c r="Q1343" s="197"/>
      <c r="R1343" s="197"/>
      <c r="S1343" s="197"/>
      <c r="T1343" s="197"/>
      <c r="U1343" s="197"/>
      <c r="V1343" s="197"/>
      <c r="W1343" s="197"/>
      <c r="X1343" s="197"/>
      <c r="Y1343" s="197"/>
      <c r="Z1343" s="197"/>
    </row>
    <row r="1344" ht="15.75" customHeight="1">
      <c r="A1344" s="180"/>
      <c r="B1344" s="197"/>
      <c r="C1344" s="152"/>
      <c r="D1344" s="152"/>
      <c r="E1344" s="152"/>
      <c r="F1344" s="152"/>
      <c r="G1344" s="197"/>
      <c r="H1344" s="197"/>
      <c r="I1344" s="152"/>
      <c r="J1344" s="152"/>
      <c r="K1344" s="152"/>
      <c r="L1344" s="152"/>
      <c r="M1344" s="152"/>
      <c r="N1344" s="152"/>
      <c r="O1344" s="197"/>
      <c r="P1344" s="197"/>
      <c r="Q1344" s="197"/>
      <c r="R1344" s="197"/>
      <c r="S1344" s="197"/>
      <c r="T1344" s="197"/>
      <c r="U1344" s="197"/>
      <c r="V1344" s="197"/>
      <c r="W1344" s="197"/>
      <c r="X1344" s="197"/>
      <c r="Y1344" s="197"/>
      <c r="Z1344" s="197"/>
    </row>
    <row r="1345" ht="15.75" customHeight="1">
      <c r="A1345" s="180"/>
      <c r="B1345" s="197"/>
      <c r="C1345" s="197"/>
      <c r="D1345" s="152"/>
      <c r="E1345" s="152"/>
      <c r="F1345" s="152"/>
      <c r="G1345" s="197"/>
      <c r="H1345" s="169"/>
      <c r="I1345" s="152"/>
      <c r="J1345" s="50"/>
      <c r="K1345" s="152"/>
      <c r="L1345" s="152"/>
      <c r="M1345" s="152"/>
      <c r="N1345" s="152"/>
      <c r="O1345" s="197"/>
      <c r="P1345" s="197"/>
      <c r="Q1345" s="197"/>
      <c r="R1345" s="197"/>
      <c r="S1345" s="197"/>
      <c r="T1345" s="197"/>
      <c r="U1345" s="197"/>
      <c r="V1345" s="197"/>
      <c r="W1345" s="197"/>
      <c r="X1345" s="197"/>
      <c r="Y1345" s="197"/>
      <c r="Z1345" s="197"/>
    </row>
    <row r="1346" ht="15.75" customHeight="1">
      <c r="A1346" s="180"/>
      <c r="B1346" s="197"/>
      <c r="C1346" s="152"/>
      <c r="D1346" s="152"/>
      <c r="E1346" s="152"/>
      <c r="F1346" s="152"/>
      <c r="G1346" s="197"/>
      <c r="H1346" s="197"/>
      <c r="I1346" s="152"/>
      <c r="J1346" s="152"/>
      <c r="K1346" s="152"/>
      <c r="L1346" s="152"/>
      <c r="M1346" s="152"/>
      <c r="N1346" s="152"/>
      <c r="O1346" s="197"/>
      <c r="P1346" s="197"/>
      <c r="Q1346" s="197"/>
      <c r="R1346" s="197"/>
      <c r="S1346" s="197"/>
      <c r="T1346" s="197"/>
      <c r="U1346" s="197"/>
      <c r="V1346" s="197"/>
      <c r="W1346" s="197"/>
      <c r="X1346" s="197"/>
      <c r="Y1346" s="197"/>
      <c r="Z1346" s="197"/>
    </row>
    <row r="1347" ht="15.75" customHeight="1">
      <c r="A1347" s="180"/>
      <c r="B1347" s="197"/>
      <c r="C1347" s="197"/>
      <c r="D1347" s="152"/>
      <c r="E1347" s="152"/>
      <c r="F1347" s="152"/>
      <c r="G1347" s="197"/>
      <c r="H1347" s="197"/>
      <c r="I1347" s="152"/>
      <c r="J1347" s="50"/>
      <c r="K1347" s="152"/>
      <c r="L1347" s="152"/>
      <c r="M1347" s="152"/>
      <c r="N1347" s="152"/>
      <c r="O1347" s="197"/>
      <c r="P1347" s="197"/>
      <c r="Q1347" s="197"/>
      <c r="R1347" s="197"/>
      <c r="S1347" s="197"/>
      <c r="T1347" s="197"/>
      <c r="U1347" s="197"/>
      <c r="V1347" s="197"/>
      <c r="W1347" s="197"/>
      <c r="X1347" s="197"/>
      <c r="Y1347" s="197"/>
      <c r="Z1347" s="197"/>
    </row>
    <row r="1348" ht="15.75" customHeight="1">
      <c r="A1348" s="180"/>
      <c r="B1348" s="197"/>
      <c r="C1348" s="152"/>
      <c r="D1348" s="152"/>
      <c r="E1348" s="152"/>
      <c r="F1348" s="152"/>
      <c r="G1348" s="197"/>
      <c r="H1348" s="197"/>
      <c r="I1348" s="152"/>
      <c r="J1348" s="152"/>
      <c r="K1348" s="152"/>
      <c r="L1348" s="152"/>
      <c r="M1348" s="152"/>
      <c r="N1348" s="152"/>
      <c r="O1348" s="197"/>
      <c r="P1348" s="197"/>
      <c r="Q1348" s="197"/>
      <c r="R1348" s="197"/>
      <c r="S1348" s="197"/>
      <c r="T1348" s="197"/>
      <c r="U1348" s="197"/>
      <c r="V1348" s="197"/>
      <c r="W1348" s="197"/>
      <c r="X1348" s="197"/>
      <c r="Y1348" s="197"/>
      <c r="Z1348" s="197"/>
    </row>
    <row r="1349" ht="15.75" customHeight="1">
      <c r="A1349" s="180"/>
      <c r="B1349" s="197"/>
      <c r="C1349" s="197"/>
      <c r="D1349" s="152"/>
      <c r="E1349" s="152"/>
      <c r="F1349" s="152"/>
      <c r="G1349" s="197"/>
      <c r="H1349" s="169"/>
      <c r="I1349" s="152"/>
      <c r="J1349" s="50"/>
      <c r="K1349" s="152"/>
      <c r="L1349" s="152"/>
      <c r="M1349" s="152"/>
      <c r="N1349" s="152"/>
      <c r="O1349" s="197"/>
      <c r="P1349" s="197"/>
      <c r="Q1349" s="197"/>
      <c r="R1349" s="197"/>
      <c r="S1349" s="197"/>
      <c r="T1349" s="197"/>
      <c r="U1349" s="197"/>
      <c r="V1349" s="197"/>
      <c r="W1349" s="197"/>
      <c r="X1349" s="197"/>
      <c r="Y1349" s="197"/>
      <c r="Z1349" s="197"/>
    </row>
    <row r="1350" ht="15.75" customHeight="1">
      <c r="A1350" s="180"/>
      <c r="B1350" s="197"/>
      <c r="C1350" s="152"/>
      <c r="D1350" s="152"/>
      <c r="E1350" s="152"/>
      <c r="F1350" s="152"/>
      <c r="G1350" s="197"/>
      <c r="H1350" s="197"/>
      <c r="I1350" s="152"/>
      <c r="J1350" s="152"/>
      <c r="K1350" s="152"/>
      <c r="L1350" s="152"/>
      <c r="M1350" s="152"/>
      <c r="N1350" s="152"/>
      <c r="O1350" s="197"/>
      <c r="P1350" s="197"/>
      <c r="Q1350" s="197"/>
      <c r="R1350" s="197"/>
      <c r="S1350" s="197"/>
      <c r="T1350" s="197"/>
      <c r="U1350" s="197"/>
      <c r="V1350" s="197"/>
      <c r="W1350" s="197"/>
      <c r="X1350" s="197"/>
      <c r="Y1350" s="197"/>
      <c r="Z1350" s="197"/>
    </row>
    <row r="1351" ht="15.75" customHeight="1">
      <c r="A1351" s="180"/>
      <c r="B1351" s="197"/>
      <c r="C1351" s="197"/>
      <c r="D1351" s="152"/>
      <c r="E1351" s="152"/>
      <c r="F1351" s="152"/>
      <c r="G1351" s="197"/>
      <c r="H1351" s="197"/>
      <c r="I1351" s="152"/>
      <c r="J1351" s="50"/>
      <c r="K1351" s="152"/>
      <c r="L1351" s="152"/>
      <c r="M1351" s="152"/>
      <c r="N1351" s="152"/>
      <c r="O1351" s="197"/>
      <c r="P1351" s="197"/>
      <c r="Q1351" s="197"/>
      <c r="R1351" s="197"/>
      <c r="S1351" s="197"/>
      <c r="T1351" s="197"/>
      <c r="U1351" s="197"/>
      <c r="V1351" s="197"/>
      <c r="W1351" s="197"/>
      <c r="X1351" s="197"/>
      <c r="Y1351" s="197"/>
      <c r="Z1351" s="197"/>
    </row>
    <row r="1352" ht="15.75" customHeight="1">
      <c r="A1352" s="180"/>
      <c r="B1352" s="197"/>
      <c r="C1352" s="197"/>
      <c r="D1352" s="152"/>
      <c r="E1352" s="152"/>
      <c r="F1352" s="152"/>
      <c r="G1352" s="197"/>
      <c r="H1352" s="169"/>
      <c r="I1352" s="152"/>
      <c r="J1352" s="50"/>
      <c r="K1352" s="152"/>
      <c r="L1352" s="152"/>
      <c r="M1352" s="152"/>
      <c r="N1352" s="152"/>
      <c r="O1352" s="197"/>
      <c r="P1352" s="197"/>
      <c r="Q1352" s="197"/>
      <c r="R1352" s="197"/>
      <c r="S1352" s="197"/>
      <c r="T1352" s="197"/>
      <c r="U1352" s="197"/>
      <c r="V1352" s="197"/>
      <c r="W1352" s="197"/>
      <c r="X1352" s="197"/>
      <c r="Y1352" s="197"/>
      <c r="Z1352" s="197"/>
    </row>
    <row r="1353" ht="15.75" customHeight="1">
      <c r="A1353" s="180"/>
      <c r="B1353" s="197"/>
      <c r="C1353" s="152"/>
      <c r="D1353" s="152"/>
      <c r="E1353" s="152"/>
      <c r="F1353" s="152"/>
      <c r="G1353" s="197"/>
      <c r="H1353" s="197"/>
      <c r="I1353" s="152"/>
      <c r="J1353" s="152"/>
      <c r="K1353" s="152"/>
      <c r="L1353" s="152"/>
      <c r="M1353" s="152"/>
      <c r="N1353" s="152"/>
      <c r="O1353" s="197"/>
      <c r="P1353" s="197"/>
      <c r="Q1353" s="197"/>
      <c r="R1353" s="197"/>
      <c r="S1353" s="197"/>
      <c r="T1353" s="197"/>
      <c r="U1353" s="197"/>
      <c r="V1353" s="197"/>
      <c r="W1353" s="197"/>
      <c r="X1353" s="197"/>
      <c r="Y1353" s="197"/>
      <c r="Z1353" s="197"/>
    </row>
    <row r="1354" ht="15.75" customHeight="1">
      <c r="A1354" s="180"/>
      <c r="B1354" s="197"/>
      <c r="C1354" s="152"/>
      <c r="D1354" s="152"/>
      <c r="E1354" s="152"/>
      <c r="F1354" s="152"/>
      <c r="G1354" s="197"/>
      <c r="H1354" s="169"/>
      <c r="I1354" s="152"/>
      <c r="J1354" s="152"/>
      <c r="K1354" s="152"/>
      <c r="L1354" s="152"/>
      <c r="M1354" s="152"/>
      <c r="N1354" s="152"/>
      <c r="O1354" s="197"/>
      <c r="P1354" s="197"/>
      <c r="Q1354" s="197"/>
      <c r="R1354" s="197"/>
      <c r="S1354" s="197"/>
      <c r="T1354" s="197"/>
      <c r="U1354" s="197"/>
      <c r="V1354" s="197"/>
      <c r="W1354" s="197"/>
      <c r="X1354" s="197"/>
      <c r="Y1354" s="197"/>
      <c r="Z1354" s="197"/>
    </row>
    <row r="1355" ht="15.75" customHeight="1">
      <c r="A1355" s="180"/>
      <c r="B1355" s="197"/>
      <c r="C1355" s="152"/>
      <c r="D1355" s="152"/>
      <c r="E1355" s="152"/>
      <c r="F1355" s="152"/>
      <c r="G1355" s="197"/>
      <c r="H1355" s="197"/>
      <c r="I1355" s="152"/>
      <c r="J1355" s="152"/>
      <c r="K1355" s="152"/>
      <c r="L1355" s="152"/>
      <c r="M1355" s="152"/>
      <c r="N1355" s="152"/>
      <c r="O1355" s="197"/>
      <c r="P1355" s="197"/>
      <c r="Q1355" s="197"/>
      <c r="R1355" s="197"/>
      <c r="S1355" s="197"/>
      <c r="T1355" s="197"/>
      <c r="U1355" s="197"/>
      <c r="V1355" s="197"/>
      <c r="W1355" s="197"/>
      <c r="X1355" s="197"/>
      <c r="Y1355" s="197"/>
      <c r="Z1355" s="197"/>
    </row>
    <row r="1356" ht="15.75" customHeight="1">
      <c r="A1356" s="180"/>
      <c r="B1356" s="197"/>
      <c r="C1356" s="197"/>
      <c r="D1356" s="152"/>
      <c r="E1356" s="152"/>
      <c r="F1356" s="152"/>
      <c r="G1356" s="197"/>
      <c r="H1356" s="169"/>
      <c r="I1356" s="152"/>
      <c r="J1356" s="50"/>
      <c r="K1356" s="152"/>
      <c r="L1356" s="152"/>
      <c r="M1356" s="152"/>
      <c r="N1356" s="152"/>
      <c r="O1356" s="197"/>
      <c r="P1356" s="197"/>
      <c r="Q1356" s="197"/>
      <c r="R1356" s="197"/>
      <c r="S1356" s="197"/>
      <c r="T1356" s="197"/>
      <c r="U1356" s="197"/>
      <c r="V1356" s="197"/>
      <c r="W1356" s="197"/>
      <c r="X1356" s="197"/>
      <c r="Y1356" s="197"/>
      <c r="Z1356" s="197"/>
    </row>
    <row r="1357" ht="15.75" customHeight="1">
      <c r="A1357" s="180"/>
      <c r="B1357" s="197"/>
      <c r="C1357" s="152"/>
      <c r="D1357" s="152"/>
      <c r="E1357" s="152"/>
      <c r="F1357" s="152"/>
      <c r="G1357" s="197"/>
      <c r="H1357" s="197"/>
      <c r="I1357" s="152"/>
      <c r="J1357" s="152"/>
      <c r="K1357" s="152"/>
      <c r="L1357" s="152"/>
      <c r="M1357" s="152"/>
      <c r="N1357" s="152"/>
      <c r="O1357" s="197"/>
      <c r="P1357" s="197"/>
      <c r="Q1357" s="197"/>
      <c r="R1357" s="197"/>
      <c r="S1357" s="197"/>
      <c r="T1357" s="197"/>
      <c r="U1357" s="197"/>
      <c r="V1357" s="197"/>
      <c r="W1357" s="197"/>
      <c r="X1357" s="197"/>
      <c r="Y1357" s="197"/>
      <c r="Z1357" s="197"/>
    </row>
    <row r="1358" ht="15.75" customHeight="1">
      <c r="A1358" s="180"/>
      <c r="B1358" s="197"/>
      <c r="C1358" s="152"/>
      <c r="D1358" s="152"/>
      <c r="E1358" s="152"/>
      <c r="F1358" s="152"/>
      <c r="G1358" s="197"/>
      <c r="H1358" s="169"/>
      <c r="I1358" s="152"/>
      <c r="J1358" s="152"/>
      <c r="K1358" s="152"/>
      <c r="L1358" s="152"/>
      <c r="M1358" s="152"/>
      <c r="N1358" s="152"/>
      <c r="O1358" s="197"/>
      <c r="P1358" s="197"/>
      <c r="Q1358" s="197"/>
      <c r="R1358" s="197"/>
      <c r="S1358" s="197"/>
      <c r="T1358" s="197"/>
      <c r="U1358" s="197"/>
      <c r="V1358" s="197"/>
      <c r="W1358" s="197"/>
      <c r="X1358" s="197"/>
      <c r="Y1358" s="197"/>
      <c r="Z1358" s="197"/>
    </row>
    <row r="1359" ht="15.75" customHeight="1">
      <c r="A1359" s="180"/>
      <c r="B1359" s="197"/>
      <c r="C1359" s="197"/>
      <c r="D1359" s="152"/>
      <c r="E1359" s="152"/>
      <c r="F1359" s="152"/>
      <c r="G1359" s="197"/>
      <c r="H1359" s="197"/>
      <c r="I1359" s="152"/>
      <c r="J1359" s="50"/>
      <c r="K1359" s="152"/>
      <c r="L1359" s="152"/>
      <c r="M1359" s="152"/>
      <c r="N1359" s="152"/>
      <c r="O1359" s="197"/>
      <c r="P1359" s="197"/>
      <c r="Q1359" s="197"/>
      <c r="R1359" s="197"/>
      <c r="S1359" s="197"/>
      <c r="T1359" s="197"/>
      <c r="U1359" s="197"/>
      <c r="V1359" s="197"/>
      <c r="W1359" s="197"/>
      <c r="X1359" s="197"/>
      <c r="Y1359" s="197"/>
      <c r="Z1359" s="197"/>
    </row>
    <row r="1360" ht="15.75" customHeight="1">
      <c r="A1360" s="180"/>
      <c r="B1360" s="197"/>
      <c r="C1360" s="152"/>
      <c r="D1360" s="152"/>
      <c r="E1360" s="152"/>
      <c r="F1360" s="152"/>
      <c r="G1360" s="197"/>
      <c r="H1360" s="169"/>
      <c r="I1360" s="152"/>
      <c r="J1360" s="152"/>
      <c r="K1360" s="152"/>
      <c r="L1360" s="152"/>
      <c r="M1360" s="152"/>
      <c r="N1360" s="152"/>
      <c r="O1360" s="197"/>
      <c r="P1360" s="197"/>
      <c r="Q1360" s="197"/>
      <c r="R1360" s="197"/>
      <c r="S1360" s="197"/>
      <c r="T1360" s="197"/>
      <c r="U1360" s="197"/>
      <c r="V1360" s="197"/>
      <c r="W1360" s="197"/>
      <c r="X1360" s="197"/>
      <c r="Y1360" s="197"/>
      <c r="Z1360" s="197"/>
    </row>
    <row r="1361" ht="15.75" customHeight="1">
      <c r="A1361" s="180"/>
      <c r="B1361" s="197"/>
      <c r="C1361" s="152"/>
      <c r="D1361" s="152"/>
      <c r="E1361" s="152"/>
      <c r="F1361" s="152"/>
      <c r="G1361" s="197"/>
      <c r="H1361" s="197"/>
      <c r="I1361" s="152"/>
      <c r="J1361" s="152"/>
      <c r="K1361" s="152"/>
      <c r="L1361" s="152"/>
      <c r="M1361" s="152"/>
      <c r="N1361" s="152"/>
      <c r="O1361" s="197"/>
      <c r="P1361" s="197"/>
      <c r="Q1361" s="197"/>
      <c r="R1361" s="197"/>
      <c r="S1361" s="197"/>
      <c r="T1361" s="197"/>
      <c r="U1361" s="197"/>
      <c r="V1361" s="197"/>
      <c r="W1361" s="197"/>
      <c r="X1361" s="197"/>
      <c r="Y1361" s="197"/>
      <c r="Z1361" s="197"/>
    </row>
    <row r="1362" ht="15.75" customHeight="1">
      <c r="A1362" s="180"/>
      <c r="B1362" s="197"/>
      <c r="C1362" s="152"/>
      <c r="D1362" s="152"/>
      <c r="E1362" s="152"/>
      <c r="F1362" s="152"/>
      <c r="G1362" s="197"/>
      <c r="H1362" s="197"/>
      <c r="I1362" s="152"/>
      <c r="J1362" s="152"/>
      <c r="K1362" s="152"/>
      <c r="L1362" s="152"/>
      <c r="M1362" s="152"/>
      <c r="N1362" s="152"/>
      <c r="O1362" s="197"/>
      <c r="P1362" s="197"/>
      <c r="Q1362" s="197"/>
      <c r="R1362" s="197"/>
      <c r="S1362" s="197"/>
      <c r="T1362" s="197"/>
      <c r="U1362" s="197"/>
      <c r="V1362" s="197"/>
      <c r="W1362" s="197"/>
      <c r="X1362" s="197"/>
      <c r="Y1362" s="197"/>
      <c r="Z1362" s="197"/>
    </row>
    <row r="1363" ht="15.75" customHeight="1">
      <c r="A1363" s="180"/>
      <c r="B1363" s="197"/>
      <c r="C1363" s="197"/>
      <c r="D1363" s="152"/>
      <c r="E1363" s="152"/>
      <c r="F1363" s="152"/>
      <c r="G1363" s="197"/>
      <c r="H1363" s="197"/>
      <c r="I1363" s="152"/>
      <c r="J1363" s="50"/>
      <c r="K1363" s="152"/>
      <c r="L1363" s="152"/>
      <c r="M1363" s="152"/>
      <c r="N1363" s="152"/>
      <c r="O1363" s="197"/>
      <c r="P1363" s="197"/>
      <c r="Q1363" s="197"/>
      <c r="R1363" s="197"/>
      <c r="S1363" s="197"/>
      <c r="T1363" s="197"/>
      <c r="U1363" s="197"/>
      <c r="V1363" s="197"/>
      <c r="W1363" s="197"/>
      <c r="X1363" s="197"/>
      <c r="Y1363" s="197"/>
      <c r="Z1363" s="197"/>
    </row>
    <row r="1364" ht="15.75" customHeight="1">
      <c r="A1364" s="180"/>
      <c r="B1364" s="197"/>
      <c r="C1364" s="152"/>
      <c r="D1364" s="152"/>
      <c r="E1364" s="152"/>
      <c r="F1364" s="152"/>
      <c r="G1364" s="197"/>
      <c r="H1364" s="197"/>
      <c r="I1364" s="152"/>
      <c r="J1364" s="152"/>
      <c r="K1364" s="152"/>
      <c r="L1364" s="152"/>
      <c r="M1364" s="152"/>
      <c r="N1364" s="152"/>
      <c r="O1364" s="197"/>
      <c r="P1364" s="197"/>
      <c r="Q1364" s="197"/>
      <c r="R1364" s="197"/>
      <c r="S1364" s="197"/>
      <c r="T1364" s="197"/>
      <c r="U1364" s="197"/>
      <c r="V1364" s="197"/>
      <c r="W1364" s="197"/>
      <c r="X1364" s="197"/>
      <c r="Y1364" s="197"/>
      <c r="Z1364" s="197"/>
    </row>
    <row r="1365" ht="15.75" customHeight="1">
      <c r="A1365" s="180"/>
      <c r="B1365" s="197"/>
      <c r="C1365" s="152"/>
      <c r="D1365" s="152"/>
      <c r="E1365" s="152"/>
      <c r="F1365" s="152"/>
      <c r="G1365" s="197"/>
      <c r="H1365" s="169"/>
      <c r="I1365" s="152"/>
      <c r="J1365" s="152"/>
      <c r="K1365" s="152"/>
      <c r="L1365" s="152"/>
      <c r="M1365" s="152"/>
      <c r="N1365" s="152"/>
      <c r="O1365" s="197"/>
      <c r="P1365" s="197"/>
      <c r="Q1365" s="197"/>
      <c r="R1365" s="197"/>
      <c r="S1365" s="197"/>
      <c r="T1365" s="197"/>
      <c r="U1365" s="197"/>
      <c r="V1365" s="197"/>
      <c r="W1365" s="197"/>
      <c r="X1365" s="197"/>
      <c r="Y1365" s="197"/>
      <c r="Z1365" s="197"/>
    </row>
    <row r="1366" ht="15.75" customHeight="1">
      <c r="A1366" s="180"/>
      <c r="B1366" s="197"/>
      <c r="C1366" s="197"/>
      <c r="D1366" s="152"/>
      <c r="E1366" s="152"/>
      <c r="F1366" s="152"/>
      <c r="G1366" s="197"/>
      <c r="H1366" s="197"/>
      <c r="I1366" s="152"/>
      <c r="J1366" s="50"/>
      <c r="K1366" s="152"/>
      <c r="L1366" s="152"/>
      <c r="M1366" s="152"/>
      <c r="N1366" s="152"/>
      <c r="O1366" s="197"/>
      <c r="P1366" s="197"/>
      <c r="Q1366" s="197"/>
      <c r="R1366" s="197"/>
      <c r="S1366" s="197"/>
      <c r="T1366" s="197"/>
      <c r="U1366" s="197"/>
      <c r="V1366" s="197"/>
      <c r="W1366" s="197"/>
      <c r="X1366" s="197"/>
      <c r="Y1366" s="197"/>
      <c r="Z1366" s="197"/>
    </row>
    <row r="1367" ht="15.75" customHeight="1">
      <c r="A1367" s="180"/>
      <c r="B1367" s="197"/>
      <c r="C1367" s="152"/>
      <c r="D1367" s="152"/>
      <c r="E1367" s="152"/>
      <c r="F1367" s="152"/>
      <c r="G1367" s="197"/>
      <c r="H1367" s="197"/>
      <c r="I1367" s="152"/>
      <c r="J1367" s="152"/>
      <c r="K1367" s="152"/>
      <c r="L1367" s="152"/>
      <c r="M1367" s="152"/>
      <c r="N1367" s="152"/>
      <c r="O1367" s="197"/>
      <c r="P1367" s="197"/>
      <c r="Q1367" s="197"/>
      <c r="R1367" s="197"/>
      <c r="S1367" s="197"/>
      <c r="T1367" s="197"/>
      <c r="U1367" s="197"/>
      <c r="V1367" s="197"/>
      <c r="W1367" s="197"/>
      <c r="X1367" s="197"/>
      <c r="Y1367" s="197"/>
      <c r="Z1367" s="197"/>
    </row>
    <row r="1368" ht="15.75" customHeight="1">
      <c r="A1368" s="180"/>
      <c r="B1368" s="197"/>
      <c r="C1368" s="152"/>
      <c r="D1368" s="152"/>
      <c r="E1368" s="152"/>
      <c r="F1368" s="152"/>
      <c r="G1368" s="197"/>
      <c r="H1368" s="169"/>
      <c r="I1368" s="152"/>
      <c r="J1368" s="152"/>
      <c r="K1368" s="152"/>
      <c r="L1368" s="152"/>
      <c r="M1368" s="152"/>
      <c r="N1368" s="152"/>
      <c r="O1368" s="197"/>
      <c r="P1368" s="197"/>
      <c r="Q1368" s="197"/>
      <c r="R1368" s="197"/>
      <c r="S1368" s="197"/>
      <c r="T1368" s="197"/>
      <c r="U1368" s="197"/>
      <c r="V1368" s="197"/>
      <c r="W1368" s="197"/>
      <c r="X1368" s="197"/>
      <c r="Y1368" s="197"/>
      <c r="Z1368" s="197"/>
    </row>
    <row r="1369" ht="15.75" customHeight="1">
      <c r="A1369" s="180"/>
      <c r="B1369" s="197"/>
      <c r="C1369" s="197"/>
      <c r="D1369" s="152"/>
      <c r="E1369" s="152"/>
      <c r="F1369" s="152"/>
      <c r="G1369" s="197"/>
      <c r="H1369" s="197"/>
      <c r="I1369" s="152"/>
      <c r="J1369" s="50"/>
      <c r="K1369" s="152"/>
      <c r="L1369" s="152"/>
      <c r="M1369" s="152"/>
      <c r="N1369" s="152"/>
      <c r="O1369" s="197"/>
      <c r="P1369" s="197"/>
      <c r="Q1369" s="197"/>
      <c r="R1369" s="197"/>
      <c r="S1369" s="197"/>
      <c r="T1369" s="197"/>
      <c r="U1369" s="197"/>
      <c r="V1369" s="197"/>
      <c r="W1369" s="197"/>
      <c r="X1369" s="197"/>
      <c r="Y1369" s="197"/>
      <c r="Z1369" s="197"/>
    </row>
    <row r="1370" ht="15.75" customHeight="1">
      <c r="A1370" s="180"/>
      <c r="B1370" s="197"/>
      <c r="C1370" s="152"/>
      <c r="D1370" s="152"/>
      <c r="E1370" s="152"/>
      <c r="F1370" s="152"/>
      <c r="G1370" s="197"/>
      <c r="H1370" s="169"/>
      <c r="I1370" s="152"/>
      <c r="J1370" s="152"/>
      <c r="K1370" s="152"/>
      <c r="L1370" s="152"/>
      <c r="M1370" s="152"/>
      <c r="N1370" s="152"/>
      <c r="O1370" s="197"/>
      <c r="P1370" s="197"/>
      <c r="Q1370" s="197"/>
      <c r="R1370" s="197"/>
      <c r="S1370" s="197"/>
      <c r="T1370" s="197"/>
      <c r="U1370" s="197"/>
      <c r="V1370" s="197"/>
      <c r="W1370" s="197"/>
      <c r="X1370" s="197"/>
      <c r="Y1370" s="197"/>
      <c r="Z1370" s="197"/>
    </row>
    <row r="1371" ht="15.75" customHeight="1">
      <c r="A1371" s="180"/>
      <c r="B1371" s="197"/>
      <c r="C1371" s="152"/>
      <c r="D1371" s="152"/>
      <c r="E1371" s="152"/>
      <c r="F1371" s="152"/>
      <c r="G1371" s="197"/>
      <c r="H1371" s="169"/>
      <c r="I1371" s="152"/>
      <c r="J1371" s="152"/>
      <c r="K1371" s="152"/>
      <c r="L1371" s="152"/>
      <c r="M1371" s="152"/>
      <c r="N1371" s="152"/>
      <c r="O1371" s="197"/>
      <c r="P1371" s="197"/>
      <c r="Q1371" s="197"/>
      <c r="R1371" s="197"/>
      <c r="S1371" s="197"/>
      <c r="T1371" s="197"/>
      <c r="U1371" s="197"/>
      <c r="V1371" s="197"/>
      <c r="W1371" s="197"/>
      <c r="X1371" s="197"/>
      <c r="Y1371" s="197"/>
      <c r="Z1371" s="197"/>
    </row>
    <row r="1372" ht="15.75" customHeight="1">
      <c r="A1372" s="180"/>
      <c r="B1372" s="197"/>
      <c r="C1372" s="197"/>
      <c r="D1372" s="152"/>
      <c r="E1372" s="152"/>
      <c r="F1372" s="152"/>
      <c r="G1372" s="197"/>
      <c r="H1372" s="197"/>
      <c r="I1372" s="152"/>
      <c r="J1372" s="50"/>
      <c r="K1372" s="152"/>
      <c r="L1372" s="152"/>
      <c r="M1372" s="152"/>
      <c r="N1372" s="152"/>
      <c r="O1372" s="197"/>
      <c r="P1372" s="197"/>
      <c r="Q1372" s="197"/>
      <c r="R1372" s="197"/>
      <c r="S1372" s="197"/>
      <c r="T1372" s="197"/>
      <c r="U1372" s="197"/>
      <c r="V1372" s="197"/>
      <c r="W1372" s="197"/>
      <c r="X1372" s="197"/>
      <c r="Y1372" s="197"/>
      <c r="Z1372" s="197"/>
    </row>
    <row r="1373" ht="15.75" customHeight="1">
      <c r="A1373" s="180"/>
      <c r="B1373" s="197"/>
      <c r="C1373" s="197"/>
      <c r="D1373" s="152"/>
      <c r="E1373" s="152"/>
      <c r="F1373" s="152"/>
      <c r="G1373" s="197"/>
      <c r="H1373" s="169"/>
      <c r="I1373" s="152"/>
      <c r="J1373" s="50"/>
      <c r="K1373" s="152"/>
      <c r="L1373" s="152"/>
      <c r="M1373" s="152"/>
      <c r="N1373" s="152"/>
      <c r="O1373" s="197"/>
      <c r="P1373" s="197"/>
      <c r="Q1373" s="197"/>
      <c r="R1373" s="197"/>
      <c r="S1373" s="197"/>
      <c r="T1373" s="197"/>
      <c r="U1373" s="197"/>
      <c r="V1373" s="197"/>
      <c r="W1373" s="197"/>
      <c r="X1373" s="197"/>
      <c r="Y1373" s="197"/>
      <c r="Z1373" s="197"/>
    </row>
    <row r="1374" ht="15.75" customHeight="1">
      <c r="A1374" s="180"/>
      <c r="B1374" s="197"/>
      <c r="C1374" s="152"/>
      <c r="D1374" s="152"/>
      <c r="E1374" s="152"/>
      <c r="F1374" s="152"/>
      <c r="G1374" s="197"/>
      <c r="H1374" s="169"/>
      <c r="I1374" s="152"/>
      <c r="J1374" s="152"/>
      <c r="K1374" s="152"/>
      <c r="L1374" s="152"/>
      <c r="M1374" s="152"/>
      <c r="N1374" s="152"/>
      <c r="O1374" s="197"/>
      <c r="P1374" s="197"/>
      <c r="Q1374" s="197"/>
      <c r="R1374" s="197"/>
      <c r="S1374" s="197"/>
      <c r="T1374" s="197"/>
      <c r="U1374" s="197"/>
      <c r="V1374" s="197"/>
      <c r="W1374" s="197"/>
      <c r="X1374" s="197"/>
      <c r="Y1374" s="197"/>
      <c r="Z1374" s="197"/>
    </row>
    <row r="1375" ht="15.75" customHeight="1">
      <c r="A1375" s="180"/>
      <c r="B1375" s="197"/>
      <c r="C1375" s="152"/>
      <c r="D1375" s="152"/>
      <c r="E1375" s="152"/>
      <c r="F1375" s="152"/>
      <c r="G1375" s="197"/>
      <c r="H1375" s="197"/>
      <c r="I1375" s="152"/>
      <c r="J1375" s="152"/>
      <c r="K1375" s="152"/>
      <c r="L1375" s="152"/>
      <c r="M1375" s="152"/>
      <c r="N1375" s="152"/>
      <c r="O1375" s="197"/>
      <c r="P1375" s="197"/>
      <c r="Q1375" s="197"/>
      <c r="R1375" s="197"/>
      <c r="S1375" s="197"/>
      <c r="T1375" s="197"/>
      <c r="U1375" s="197"/>
      <c r="V1375" s="197"/>
      <c r="W1375" s="197"/>
      <c r="X1375" s="197"/>
      <c r="Y1375" s="197"/>
      <c r="Z1375" s="197"/>
    </row>
    <row r="1376" ht="15.75" customHeight="1">
      <c r="A1376" s="180"/>
      <c r="B1376" s="197"/>
      <c r="C1376" s="197"/>
      <c r="D1376" s="152"/>
      <c r="E1376" s="152"/>
      <c r="F1376" s="152"/>
      <c r="G1376" s="197"/>
      <c r="H1376" s="197"/>
      <c r="I1376" s="152"/>
      <c r="J1376" s="50"/>
      <c r="K1376" s="152"/>
      <c r="L1376" s="152"/>
      <c r="M1376" s="152"/>
      <c r="N1376" s="152"/>
      <c r="O1376" s="197"/>
      <c r="P1376" s="197"/>
      <c r="Q1376" s="197"/>
      <c r="R1376" s="197"/>
      <c r="S1376" s="197"/>
      <c r="T1376" s="197"/>
      <c r="U1376" s="197"/>
      <c r="V1376" s="197"/>
      <c r="W1376" s="197"/>
      <c r="X1376" s="197"/>
      <c r="Y1376" s="197"/>
      <c r="Z1376" s="197"/>
    </row>
    <row r="1377" ht="15.75" customHeight="1">
      <c r="A1377" s="180"/>
      <c r="B1377" s="197"/>
      <c r="C1377" s="152"/>
      <c r="D1377" s="152"/>
      <c r="E1377" s="152"/>
      <c r="F1377" s="152"/>
      <c r="G1377" s="197"/>
      <c r="H1377" s="197"/>
      <c r="I1377" s="152"/>
      <c r="J1377" s="152"/>
      <c r="K1377" s="152"/>
      <c r="L1377" s="152"/>
      <c r="M1377" s="152"/>
      <c r="N1377" s="152"/>
      <c r="O1377" s="197"/>
      <c r="P1377" s="197"/>
      <c r="Q1377" s="197"/>
      <c r="R1377" s="197"/>
      <c r="S1377" s="197"/>
      <c r="T1377" s="197"/>
      <c r="U1377" s="197"/>
      <c r="V1377" s="197"/>
      <c r="W1377" s="197"/>
      <c r="X1377" s="197"/>
      <c r="Y1377" s="197"/>
      <c r="Z1377" s="197"/>
    </row>
    <row r="1378" ht="15.75" customHeight="1">
      <c r="A1378" s="180"/>
      <c r="B1378" s="197"/>
      <c r="C1378" s="197"/>
      <c r="D1378" s="152"/>
      <c r="E1378" s="152"/>
      <c r="F1378" s="152"/>
      <c r="G1378" s="197"/>
      <c r="H1378" s="197"/>
      <c r="I1378" s="152"/>
      <c r="J1378" s="50"/>
      <c r="K1378" s="152"/>
      <c r="L1378" s="152"/>
      <c r="M1378" s="152"/>
      <c r="N1378" s="152"/>
      <c r="O1378" s="197"/>
      <c r="P1378" s="197"/>
      <c r="Q1378" s="197"/>
      <c r="R1378" s="197"/>
      <c r="S1378" s="197"/>
      <c r="T1378" s="197"/>
      <c r="U1378" s="197"/>
      <c r="V1378" s="197"/>
      <c r="W1378" s="197"/>
      <c r="X1378" s="197"/>
      <c r="Y1378" s="197"/>
      <c r="Z1378" s="197"/>
    </row>
    <row r="1379" ht="15.75" customHeight="1">
      <c r="A1379" s="180"/>
      <c r="B1379" s="197"/>
      <c r="C1379" s="197"/>
      <c r="D1379" s="152"/>
      <c r="E1379" s="152"/>
      <c r="F1379" s="152"/>
      <c r="G1379" s="197"/>
      <c r="H1379" s="197"/>
      <c r="I1379" s="152"/>
      <c r="J1379" s="50"/>
      <c r="K1379" s="152"/>
      <c r="L1379" s="152"/>
      <c r="M1379" s="152"/>
      <c r="N1379" s="152"/>
      <c r="O1379" s="197"/>
      <c r="P1379" s="197"/>
      <c r="Q1379" s="197"/>
      <c r="R1379" s="197"/>
      <c r="S1379" s="197"/>
      <c r="T1379" s="197"/>
      <c r="U1379" s="197"/>
      <c r="V1379" s="197"/>
      <c r="W1379" s="197"/>
      <c r="X1379" s="197"/>
      <c r="Y1379" s="197"/>
      <c r="Z1379" s="197"/>
    </row>
    <row r="1380" ht="15.75" customHeight="1">
      <c r="A1380" s="180"/>
      <c r="B1380" s="197"/>
      <c r="C1380" s="152"/>
      <c r="D1380" s="152"/>
      <c r="E1380" s="152"/>
      <c r="F1380" s="152"/>
      <c r="G1380" s="197"/>
      <c r="H1380" s="197"/>
      <c r="I1380" s="152"/>
      <c r="J1380" s="152"/>
      <c r="K1380" s="152"/>
      <c r="L1380" s="152"/>
      <c r="M1380" s="152"/>
      <c r="N1380" s="152"/>
      <c r="O1380" s="197"/>
      <c r="P1380" s="197"/>
      <c r="Q1380" s="197"/>
      <c r="R1380" s="197"/>
      <c r="S1380" s="197"/>
      <c r="T1380" s="197"/>
      <c r="U1380" s="197"/>
      <c r="V1380" s="197"/>
      <c r="W1380" s="197"/>
      <c r="X1380" s="197"/>
      <c r="Y1380" s="197"/>
      <c r="Z1380" s="197"/>
    </row>
    <row r="1381" ht="15.75" customHeight="1">
      <c r="A1381" s="180"/>
      <c r="B1381" s="197"/>
      <c r="C1381" s="197"/>
      <c r="D1381" s="152"/>
      <c r="E1381" s="152"/>
      <c r="F1381" s="152"/>
      <c r="G1381" s="197"/>
      <c r="H1381" s="197"/>
      <c r="I1381" s="152"/>
      <c r="J1381" s="50"/>
      <c r="K1381" s="152"/>
      <c r="L1381" s="152"/>
      <c r="M1381" s="152"/>
      <c r="N1381" s="152"/>
      <c r="O1381" s="197"/>
      <c r="P1381" s="197"/>
      <c r="Q1381" s="197"/>
      <c r="R1381" s="197"/>
      <c r="S1381" s="197"/>
      <c r="T1381" s="197"/>
      <c r="U1381" s="197"/>
      <c r="V1381" s="197"/>
      <c r="W1381" s="197"/>
      <c r="X1381" s="197"/>
      <c r="Y1381" s="197"/>
      <c r="Z1381" s="197"/>
    </row>
    <row r="1382" ht="15.75" customHeight="1">
      <c r="A1382" s="180"/>
      <c r="B1382" s="197"/>
      <c r="C1382" s="152"/>
      <c r="D1382" s="152"/>
      <c r="E1382" s="152"/>
      <c r="F1382" s="152"/>
      <c r="G1382" s="197"/>
      <c r="H1382" s="197"/>
      <c r="I1382" s="152"/>
      <c r="J1382" s="152"/>
      <c r="K1382" s="152"/>
      <c r="L1382" s="152"/>
      <c r="M1382" s="152"/>
      <c r="N1382" s="152"/>
      <c r="O1382" s="197"/>
      <c r="P1382" s="197"/>
      <c r="Q1382" s="197"/>
      <c r="R1382" s="197"/>
      <c r="S1382" s="197"/>
      <c r="T1382" s="197"/>
      <c r="U1382" s="197"/>
      <c r="V1382" s="197"/>
      <c r="W1382" s="197"/>
      <c r="X1382" s="197"/>
      <c r="Y1382" s="197"/>
      <c r="Z1382" s="197"/>
    </row>
    <row r="1383" ht="15.75" customHeight="1">
      <c r="A1383" s="180"/>
      <c r="B1383" s="197"/>
      <c r="C1383" s="197"/>
      <c r="D1383" s="152"/>
      <c r="E1383" s="152"/>
      <c r="F1383" s="152"/>
      <c r="G1383" s="197"/>
      <c r="H1383" s="197"/>
      <c r="I1383" s="152"/>
      <c r="J1383" s="50"/>
      <c r="K1383" s="152"/>
      <c r="L1383" s="152"/>
      <c r="M1383" s="152"/>
      <c r="N1383" s="152"/>
      <c r="O1383" s="197"/>
      <c r="P1383" s="197"/>
      <c r="Q1383" s="197"/>
      <c r="R1383" s="197"/>
      <c r="S1383" s="197"/>
      <c r="T1383" s="197"/>
      <c r="U1383" s="197"/>
      <c r="V1383" s="197"/>
      <c r="W1383" s="197"/>
      <c r="X1383" s="197"/>
      <c r="Y1383" s="197"/>
      <c r="Z1383" s="197"/>
    </row>
    <row r="1384" ht="15.75" customHeight="1">
      <c r="A1384" s="180"/>
      <c r="B1384" s="197"/>
      <c r="C1384" s="152"/>
      <c r="D1384" s="152"/>
      <c r="E1384" s="152"/>
      <c r="F1384" s="152"/>
      <c r="G1384" s="197"/>
      <c r="H1384" s="197"/>
      <c r="I1384" s="152"/>
      <c r="J1384" s="152"/>
      <c r="K1384" s="152"/>
      <c r="L1384" s="152"/>
      <c r="M1384" s="152"/>
      <c r="N1384" s="152"/>
      <c r="O1384" s="197"/>
      <c r="P1384" s="197"/>
      <c r="Q1384" s="197"/>
      <c r="R1384" s="197"/>
      <c r="S1384" s="197"/>
      <c r="T1384" s="197"/>
      <c r="U1384" s="197"/>
      <c r="V1384" s="197"/>
      <c r="W1384" s="197"/>
      <c r="X1384" s="197"/>
      <c r="Y1384" s="197"/>
      <c r="Z1384" s="197"/>
    </row>
    <row r="1385" ht="15.75" customHeight="1">
      <c r="A1385" s="180"/>
      <c r="B1385" s="197"/>
      <c r="C1385" s="152"/>
      <c r="D1385" s="152"/>
      <c r="E1385" s="152"/>
      <c r="F1385" s="152"/>
      <c r="G1385" s="197"/>
      <c r="H1385" s="169"/>
      <c r="I1385" s="152"/>
      <c r="J1385" s="152"/>
      <c r="K1385" s="152"/>
      <c r="L1385" s="152"/>
      <c r="M1385" s="152"/>
      <c r="N1385" s="152"/>
      <c r="O1385" s="197"/>
      <c r="P1385" s="197"/>
      <c r="Q1385" s="197"/>
      <c r="R1385" s="197"/>
      <c r="S1385" s="197"/>
      <c r="T1385" s="197"/>
      <c r="U1385" s="197"/>
      <c r="V1385" s="197"/>
      <c r="W1385" s="197"/>
      <c r="X1385" s="197"/>
      <c r="Y1385" s="197"/>
      <c r="Z1385" s="197"/>
    </row>
    <row r="1386" ht="15.75" customHeight="1">
      <c r="A1386" s="180"/>
      <c r="B1386" s="197"/>
      <c r="C1386" s="197"/>
      <c r="D1386" s="152"/>
      <c r="E1386" s="152"/>
      <c r="F1386" s="152"/>
      <c r="G1386" s="197"/>
      <c r="H1386" s="197"/>
      <c r="I1386" s="152"/>
      <c r="J1386" s="50"/>
      <c r="K1386" s="152"/>
      <c r="L1386" s="152"/>
      <c r="M1386" s="152"/>
      <c r="N1386" s="152"/>
      <c r="O1386" s="197"/>
      <c r="P1386" s="197"/>
      <c r="Q1386" s="197"/>
      <c r="R1386" s="197"/>
      <c r="S1386" s="197"/>
      <c r="T1386" s="197"/>
      <c r="U1386" s="197"/>
      <c r="V1386" s="197"/>
      <c r="W1386" s="197"/>
      <c r="X1386" s="197"/>
      <c r="Y1386" s="197"/>
      <c r="Z1386" s="197"/>
    </row>
    <row r="1387" ht="15.75" customHeight="1">
      <c r="A1387" s="180"/>
      <c r="B1387" s="197"/>
      <c r="C1387" s="152"/>
      <c r="D1387" s="152"/>
      <c r="E1387" s="152"/>
      <c r="F1387" s="152"/>
      <c r="G1387" s="197"/>
      <c r="H1387" s="197"/>
      <c r="I1387" s="152"/>
      <c r="J1387" s="152"/>
      <c r="K1387" s="152"/>
      <c r="L1387" s="152"/>
      <c r="M1387" s="152"/>
      <c r="N1387" s="152"/>
      <c r="O1387" s="197"/>
      <c r="P1387" s="197"/>
      <c r="Q1387" s="197"/>
      <c r="R1387" s="197"/>
      <c r="S1387" s="197"/>
      <c r="T1387" s="197"/>
      <c r="U1387" s="197"/>
      <c r="V1387" s="197"/>
      <c r="W1387" s="197"/>
      <c r="X1387" s="197"/>
      <c r="Y1387" s="197"/>
      <c r="Z1387" s="197"/>
    </row>
    <row r="1388" ht="15.75" customHeight="1">
      <c r="A1388" s="180"/>
      <c r="B1388" s="197"/>
      <c r="C1388" s="152"/>
      <c r="D1388" s="152"/>
      <c r="E1388" s="152"/>
      <c r="F1388" s="152"/>
      <c r="G1388" s="197"/>
      <c r="H1388" s="197"/>
      <c r="I1388" s="152"/>
      <c r="J1388" s="152"/>
      <c r="K1388" s="152"/>
      <c r="L1388" s="152"/>
      <c r="M1388" s="152"/>
      <c r="N1388" s="152"/>
      <c r="O1388" s="197"/>
      <c r="P1388" s="197"/>
      <c r="Q1388" s="197"/>
      <c r="R1388" s="197"/>
      <c r="S1388" s="197"/>
      <c r="T1388" s="197"/>
      <c r="U1388" s="197"/>
      <c r="V1388" s="197"/>
      <c r="W1388" s="197"/>
      <c r="X1388" s="197"/>
      <c r="Y1388" s="197"/>
      <c r="Z1388" s="197"/>
    </row>
    <row r="1389" ht="15.75" customHeight="1">
      <c r="A1389" s="180"/>
      <c r="B1389" s="197"/>
      <c r="C1389" s="197"/>
      <c r="D1389" s="152"/>
      <c r="E1389" s="152"/>
      <c r="F1389" s="152"/>
      <c r="G1389" s="197"/>
      <c r="H1389" s="169"/>
      <c r="I1389" s="152"/>
      <c r="J1389" s="50"/>
      <c r="K1389" s="152"/>
      <c r="L1389" s="152"/>
      <c r="M1389" s="152"/>
      <c r="N1389" s="152"/>
      <c r="O1389" s="197"/>
      <c r="P1389" s="197"/>
      <c r="Q1389" s="197"/>
      <c r="R1389" s="197"/>
      <c r="S1389" s="197"/>
      <c r="T1389" s="197"/>
      <c r="U1389" s="197"/>
      <c r="V1389" s="197"/>
      <c r="W1389" s="197"/>
      <c r="X1389" s="197"/>
      <c r="Y1389" s="197"/>
      <c r="Z1389" s="197"/>
    </row>
    <row r="1390" ht="15.75" customHeight="1">
      <c r="A1390" s="180"/>
      <c r="B1390" s="197"/>
      <c r="C1390" s="152"/>
      <c r="D1390" s="152"/>
      <c r="E1390" s="152"/>
      <c r="F1390" s="152"/>
      <c r="G1390" s="197"/>
      <c r="H1390" s="197"/>
      <c r="I1390" s="152"/>
      <c r="J1390" s="152"/>
      <c r="K1390" s="152"/>
      <c r="L1390" s="152"/>
      <c r="M1390" s="152"/>
      <c r="N1390" s="152"/>
      <c r="O1390" s="197"/>
      <c r="P1390" s="197"/>
      <c r="Q1390" s="197"/>
      <c r="R1390" s="197"/>
      <c r="S1390" s="197"/>
      <c r="T1390" s="197"/>
      <c r="U1390" s="197"/>
      <c r="V1390" s="197"/>
      <c r="W1390" s="197"/>
      <c r="X1390" s="197"/>
      <c r="Y1390" s="197"/>
      <c r="Z1390" s="197"/>
    </row>
    <row r="1391" ht="15.75" customHeight="1">
      <c r="A1391" s="180"/>
      <c r="B1391" s="197"/>
      <c r="C1391" s="152"/>
      <c r="D1391" s="152"/>
      <c r="E1391" s="152"/>
      <c r="F1391" s="152"/>
      <c r="G1391" s="197"/>
      <c r="H1391" s="197"/>
      <c r="I1391" s="152"/>
      <c r="J1391" s="152"/>
      <c r="K1391" s="152"/>
      <c r="L1391" s="152"/>
      <c r="M1391" s="152"/>
      <c r="N1391" s="152"/>
      <c r="O1391" s="197"/>
      <c r="P1391" s="197"/>
      <c r="Q1391" s="197"/>
      <c r="R1391" s="197"/>
      <c r="S1391" s="197"/>
      <c r="T1391" s="197"/>
      <c r="U1391" s="197"/>
      <c r="V1391" s="197"/>
      <c r="W1391" s="197"/>
      <c r="X1391" s="197"/>
      <c r="Y1391" s="197"/>
      <c r="Z1391" s="197"/>
    </row>
    <row r="1392" ht="15.75" customHeight="1">
      <c r="A1392" s="180"/>
      <c r="B1392" s="197"/>
      <c r="C1392" s="152"/>
      <c r="D1392" s="152"/>
      <c r="E1392" s="152"/>
      <c r="F1392" s="152"/>
      <c r="G1392" s="197"/>
      <c r="H1392" s="197"/>
      <c r="I1392" s="152"/>
      <c r="J1392" s="152"/>
      <c r="K1392" s="152"/>
      <c r="L1392" s="152"/>
      <c r="M1392" s="152"/>
      <c r="N1392" s="152"/>
      <c r="O1392" s="197"/>
      <c r="P1392" s="197"/>
      <c r="Q1392" s="197"/>
      <c r="R1392" s="197"/>
      <c r="S1392" s="197"/>
      <c r="T1392" s="197"/>
      <c r="U1392" s="197"/>
      <c r="V1392" s="197"/>
      <c r="W1392" s="197"/>
      <c r="X1392" s="197"/>
      <c r="Y1392" s="197"/>
      <c r="Z1392" s="197"/>
    </row>
    <row r="1393" ht="15.75" customHeight="1">
      <c r="A1393" s="180"/>
      <c r="B1393" s="197"/>
      <c r="C1393" s="152"/>
      <c r="D1393" s="152"/>
      <c r="E1393" s="152"/>
      <c r="F1393" s="152"/>
      <c r="G1393" s="197"/>
      <c r="H1393" s="197"/>
      <c r="I1393" s="152"/>
      <c r="J1393" s="152"/>
      <c r="K1393" s="152"/>
      <c r="L1393" s="152"/>
      <c r="M1393" s="152"/>
      <c r="N1393" s="152"/>
      <c r="O1393" s="197"/>
      <c r="P1393" s="197"/>
      <c r="Q1393" s="197"/>
      <c r="R1393" s="197"/>
      <c r="S1393" s="197"/>
      <c r="T1393" s="197"/>
      <c r="U1393" s="197"/>
      <c r="V1393" s="197"/>
      <c r="W1393" s="197"/>
      <c r="X1393" s="197"/>
      <c r="Y1393" s="197"/>
      <c r="Z1393" s="197"/>
    </row>
    <row r="1394" ht="15.75" customHeight="1">
      <c r="A1394" s="180"/>
      <c r="B1394" s="197"/>
      <c r="C1394" s="197"/>
      <c r="D1394" s="152"/>
      <c r="E1394" s="152"/>
      <c r="F1394" s="152"/>
      <c r="G1394" s="197"/>
      <c r="H1394" s="197"/>
      <c r="I1394" s="152"/>
      <c r="J1394" s="50"/>
      <c r="K1394" s="152"/>
      <c r="L1394" s="152"/>
      <c r="M1394" s="152"/>
      <c r="N1394" s="152"/>
      <c r="O1394" s="197"/>
      <c r="P1394" s="197"/>
      <c r="Q1394" s="197"/>
      <c r="R1394" s="197"/>
      <c r="S1394" s="197"/>
      <c r="T1394" s="197"/>
      <c r="U1394" s="197"/>
      <c r="V1394" s="197"/>
      <c r="W1394" s="197"/>
      <c r="X1394" s="197"/>
      <c r="Y1394" s="197"/>
      <c r="Z1394" s="197"/>
    </row>
    <row r="1395" ht="15.75" customHeight="1">
      <c r="A1395" s="180"/>
      <c r="B1395" s="197"/>
      <c r="C1395" s="152"/>
      <c r="D1395" s="152"/>
      <c r="E1395" s="152"/>
      <c r="F1395" s="152"/>
      <c r="G1395" s="197"/>
      <c r="H1395" s="169"/>
      <c r="I1395" s="152"/>
      <c r="J1395" s="152"/>
      <c r="K1395" s="152"/>
      <c r="L1395" s="152"/>
      <c r="M1395" s="152"/>
      <c r="N1395" s="152"/>
      <c r="O1395" s="197"/>
      <c r="P1395" s="197"/>
      <c r="Q1395" s="197"/>
      <c r="R1395" s="197"/>
      <c r="S1395" s="197"/>
      <c r="T1395" s="197"/>
      <c r="U1395" s="197"/>
      <c r="V1395" s="197"/>
      <c r="W1395" s="197"/>
      <c r="X1395" s="197"/>
      <c r="Y1395" s="197"/>
      <c r="Z1395" s="197"/>
    </row>
    <row r="1396" ht="15.75" customHeight="1">
      <c r="A1396" s="180"/>
      <c r="B1396" s="197"/>
      <c r="C1396" s="197"/>
      <c r="D1396" s="152"/>
      <c r="E1396" s="152"/>
      <c r="F1396" s="152"/>
      <c r="G1396" s="197"/>
      <c r="H1396" s="197"/>
      <c r="I1396" s="152"/>
      <c r="J1396" s="50"/>
      <c r="K1396" s="152"/>
      <c r="L1396" s="152"/>
      <c r="M1396" s="152"/>
      <c r="N1396" s="152"/>
      <c r="O1396" s="197"/>
      <c r="P1396" s="197"/>
      <c r="Q1396" s="197"/>
      <c r="R1396" s="197"/>
      <c r="S1396" s="197"/>
      <c r="T1396" s="197"/>
      <c r="U1396" s="197"/>
      <c r="V1396" s="197"/>
      <c r="W1396" s="197"/>
      <c r="X1396" s="197"/>
      <c r="Y1396" s="197"/>
      <c r="Z1396" s="197"/>
    </row>
    <row r="1397" ht="15.75" customHeight="1">
      <c r="A1397" s="180"/>
      <c r="B1397" s="197"/>
      <c r="C1397" s="152"/>
      <c r="D1397" s="152"/>
      <c r="E1397" s="152"/>
      <c r="F1397" s="152"/>
      <c r="G1397" s="197"/>
      <c r="H1397" s="197"/>
      <c r="I1397" s="152"/>
      <c r="J1397" s="152"/>
      <c r="K1397" s="152"/>
      <c r="L1397" s="152"/>
      <c r="M1397" s="152"/>
      <c r="N1397" s="152"/>
      <c r="O1397" s="197"/>
      <c r="P1397" s="197"/>
      <c r="Q1397" s="197"/>
      <c r="R1397" s="197"/>
      <c r="S1397" s="197"/>
      <c r="T1397" s="197"/>
      <c r="U1397" s="197"/>
      <c r="V1397" s="197"/>
      <c r="W1397" s="197"/>
      <c r="X1397" s="197"/>
      <c r="Y1397" s="197"/>
      <c r="Z1397" s="197"/>
    </row>
    <row r="1398" ht="15.75" customHeight="1">
      <c r="A1398" s="180"/>
      <c r="B1398" s="197"/>
      <c r="C1398" s="152"/>
      <c r="D1398" s="152"/>
      <c r="E1398" s="152"/>
      <c r="F1398" s="152"/>
      <c r="G1398" s="197"/>
      <c r="H1398" s="169"/>
      <c r="I1398" s="152"/>
      <c r="J1398" s="152"/>
      <c r="K1398" s="152"/>
      <c r="L1398" s="152"/>
      <c r="M1398" s="152"/>
      <c r="N1398" s="152"/>
      <c r="O1398" s="197"/>
      <c r="P1398" s="197"/>
      <c r="Q1398" s="197"/>
      <c r="R1398" s="197"/>
      <c r="S1398" s="197"/>
      <c r="T1398" s="197"/>
      <c r="U1398" s="197"/>
      <c r="V1398" s="197"/>
      <c r="W1398" s="197"/>
      <c r="X1398" s="197"/>
      <c r="Y1398" s="197"/>
      <c r="Z1398" s="197"/>
    </row>
    <row r="1399" ht="15.75" customHeight="1">
      <c r="A1399" s="180"/>
      <c r="B1399" s="197"/>
      <c r="C1399" s="197"/>
      <c r="D1399" s="152"/>
      <c r="E1399" s="152"/>
      <c r="F1399" s="152"/>
      <c r="G1399" s="197"/>
      <c r="H1399" s="169"/>
      <c r="I1399" s="152"/>
      <c r="J1399" s="50"/>
      <c r="K1399" s="152"/>
      <c r="L1399" s="152"/>
      <c r="M1399" s="152"/>
      <c r="N1399" s="152"/>
      <c r="O1399" s="197"/>
      <c r="P1399" s="197"/>
      <c r="Q1399" s="197"/>
      <c r="R1399" s="197"/>
      <c r="S1399" s="197"/>
      <c r="T1399" s="197"/>
      <c r="U1399" s="197"/>
      <c r="V1399" s="197"/>
      <c r="W1399" s="197"/>
      <c r="X1399" s="197"/>
      <c r="Y1399" s="197"/>
      <c r="Z1399" s="197"/>
    </row>
    <row r="1400" ht="15.75" customHeight="1">
      <c r="A1400" s="180"/>
      <c r="B1400" s="197"/>
      <c r="C1400" s="152"/>
      <c r="D1400" s="152"/>
      <c r="E1400" s="152"/>
      <c r="F1400" s="152"/>
      <c r="G1400" s="197"/>
      <c r="H1400" s="169"/>
      <c r="I1400" s="152"/>
      <c r="J1400" s="152"/>
      <c r="K1400" s="152"/>
      <c r="L1400" s="152"/>
      <c r="M1400" s="152"/>
      <c r="N1400" s="152"/>
      <c r="O1400" s="197"/>
      <c r="P1400" s="197"/>
      <c r="Q1400" s="197"/>
      <c r="R1400" s="197"/>
      <c r="S1400" s="197"/>
      <c r="T1400" s="197"/>
      <c r="U1400" s="197"/>
      <c r="V1400" s="197"/>
      <c r="W1400" s="197"/>
      <c r="X1400" s="197"/>
      <c r="Y1400" s="197"/>
      <c r="Z1400" s="197"/>
    </row>
    <row r="1401" ht="15.75" customHeight="1">
      <c r="A1401" s="180"/>
      <c r="B1401" s="197"/>
      <c r="C1401" s="197"/>
      <c r="D1401" s="152"/>
      <c r="E1401" s="152"/>
      <c r="F1401" s="152"/>
      <c r="G1401" s="197"/>
      <c r="H1401" s="197"/>
      <c r="I1401" s="152"/>
      <c r="J1401" s="50"/>
      <c r="K1401" s="152"/>
      <c r="L1401" s="152"/>
      <c r="M1401" s="152"/>
      <c r="N1401" s="152"/>
      <c r="O1401" s="197"/>
      <c r="P1401" s="197"/>
      <c r="Q1401" s="197"/>
      <c r="R1401" s="197"/>
      <c r="S1401" s="197"/>
      <c r="T1401" s="197"/>
      <c r="U1401" s="197"/>
      <c r="V1401" s="197"/>
      <c r="W1401" s="197"/>
      <c r="X1401" s="197"/>
      <c r="Y1401" s="197"/>
      <c r="Z1401" s="197"/>
    </row>
    <row r="1402" ht="15.75" customHeight="1">
      <c r="A1402" s="180"/>
      <c r="B1402" s="197"/>
      <c r="C1402" s="152"/>
      <c r="D1402" s="152"/>
      <c r="E1402" s="152"/>
      <c r="F1402" s="152"/>
      <c r="G1402" s="197"/>
      <c r="H1402" s="169"/>
      <c r="I1402" s="152"/>
      <c r="J1402" s="152"/>
      <c r="K1402" s="152"/>
      <c r="L1402" s="152"/>
      <c r="M1402" s="152"/>
      <c r="N1402" s="152"/>
      <c r="O1402" s="197"/>
      <c r="P1402" s="197"/>
      <c r="Q1402" s="197"/>
      <c r="R1402" s="197"/>
      <c r="S1402" s="197"/>
      <c r="T1402" s="197"/>
      <c r="U1402" s="197"/>
      <c r="V1402" s="197"/>
      <c r="W1402" s="197"/>
      <c r="X1402" s="197"/>
      <c r="Y1402" s="197"/>
      <c r="Z1402" s="197"/>
    </row>
    <row r="1403" ht="15.75" customHeight="1">
      <c r="A1403" s="180"/>
      <c r="B1403" s="197"/>
      <c r="C1403" s="152"/>
      <c r="D1403" s="152"/>
      <c r="E1403" s="152"/>
      <c r="F1403" s="152"/>
      <c r="G1403" s="197"/>
      <c r="H1403" s="197"/>
      <c r="I1403" s="152"/>
      <c r="J1403" s="152"/>
      <c r="K1403" s="152"/>
      <c r="L1403" s="152"/>
      <c r="M1403" s="152"/>
      <c r="N1403" s="152"/>
      <c r="O1403" s="197"/>
      <c r="P1403" s="197"/>
      <c r="Q1403" s="197"/>
      <c r="R1403" s="197"/>
      <c r="S1403" s="197"/>
      <c r="T1403" s="197"/>
      <c r="U1403" s="197"/>
      <c r="V1403" s="197"/>
      <c r="W1403" s="197"/>
      <c r="X1403" s="197"/>
      <c r="Y1403" s="197"/>
      <c r="Z1403" s="197"/>
    </row>
    <row r="1404" ht="15.75" customHeight="1">
      <c r="A1404" s="180"/>
      <c r="B1404" s="197"/>
      <c r="C1404" s="152"/>
      <c r="D1404" s="152"/>
      <c r="E1404" s="152"/>
      <c r="F1404" s="152"/>
      <c r="G1404" s="197"/>
      <c r="H1404" s="197"/>
      <c r="I1404" s="152"/>
      <c r="J1404" s="152"/>
      <c r="K1404" s="152"/>
      <c r="L1404" s="152"/>
      <c r="M1404" s="152"/>
      <c r="N1404" s="152"/>
      <c r="O1404" s="197"/>
      <c r="P1404" s="197"/>
      <c r="Q1404" s="197"/>
      <c r="R1404" s="197"/>
      <c r="S1404" s="197"/>
      <c r="T1404" s="197"/>
      <c r="U1404" s="197"/>
      <c r="V1404" s="197"/>
      <c r="W1404" s="197"/>
      <c r="X1404" s="197"/>
      <c r="Y1404" s="197"/>
      <c r="Z1404" s="197"/>
    </row>
    <row r="1405" ht="15.75" customHeight="1">
      <c r="A1405" s="180"/>
      <c r="B1405" s="197"/>
      <c r="C1405" s="197"/>
      <c r="D1405" s="152"/>
      <c r="E1405" s="152"/>
      <c r="F1405" s="152"/>
      <c r="G1405" s="197"/>
      <c r="H1405" s="197"/>
      <c r="I1405" s="152"/>
      <c r="J1405" s="50"/>
      <c r="K1405" s="152"/>
      <c r="L1405" s="152"/>
      <c r="M1405" s="152"/>
      <c r="N1405" s="152"/>
      <c r="O1405" s="197"/>
      <c r="P1405" s="197"/>
      <c r="Q1405" s="197"/>
      <c r="R1405" s="197"/>
      <c r="S1405" s="197"/>
      <c r="T1405" s="197"/>
      <c r="U1405" s="197"/>
      <c r="V1405" s="197"/>
      <c r="W1405" s="197"/>
      <c r="X1405" s="197"/>
      <c r="Y1405" s="197"/>
      <c r="Z1405" s="197"/>
    </row>
    <row r="1406" ht="15.75" customHeight="1">
      <c r="A1406" s="180"/>
      <c r="B1406" s="197"/>
      <c r="C1406" s="152"/>
      <c r="D1406" s="152"/>
      <c r="E1406" s="152"/>
      <c r="F1406" s="152"/>
      <c r="G1406" s="197"/>
      <c r="H1406" s="197"/>
      <c r="I1406" s="152"/>
      <c r="J1406" s="152"/>
      <c r="K1406" s="152"/>
      <c r="L1406" s="152"/>
      <c r="M1406" s="152"/>
      <c r="N1406" s="152"/>
      <c r="O1406" s="197"/>
      <c r="P1406" s="197"/>
      <c r="Q1406" s="197"/>
      <c r="R1406" s="197"/>
      <c r="S1406" s="197"/>
      <c r="T1406" s="197"/>
      <c r="U1406" s="197"/>
      <c r="V1406" s="197"/>
      <c r="W1406" s="197"/>
      <c r="X1406" s="197"/>
      <c r="Y1406" s="197"/>
      <c r="Z1406" s="197"/>
    </row>
    <row r="1407" ht="15.75" customHeight="1">
      <c r="A1407" s="180"/>
      <c r="B1407" s="197"/>
      <c r="C1407" s="197"/>
      <c r="D1407" s="152"/>
      <c r="E1407" s="152"/>
      <c r="F1407" s="152"/>
      <c r="G1407" s="197"/>
      <c r="H1407" s="197"/>
      <c r="I1407" s="152"/>
      <c r="J1407" s="50"/>
      <c r="K1407" s="152"/>
      <c r="L1407" s="152"/>
      <c r="M1407" s="152"/>
      <c r="N1407" s="152"/>
      <c r="O1407" s="197"/>
      <c r="P1407" s="197"/>
      <c r="Q1407" s="197"/>
      <c r="R1407" s="197"/>
      <c r="S1407" s="197"/>
      <c r="T1407" s="197"/>
      <c r="U1407" s="197"/>
      <c r="V1407" s="197"/>
      <c r="W1407" s="197"/>
      <c r="X1407" s="197"/>
      <c r="Y1407" s="197"/>
      <c r="Z1407" s="197"/>
    </row>
    <row r="1408" ht="15.75" customHeight="1">
      <c r="A1408" s="180"/>
      <c r="B1408" s="197"/>
      <c r="C1408" s="152"/>
      <c r="D1408" s="152"/>
      <c r="E1408" s="152"/>
      <c r="F1408" s="152"/>
      <c r="G1408" s="197"/>
      <c r="H1408" s="197"/>
      <c r="I1408" s="152"/>
      <c r="J1408" s="152"/>
      <c r="K1408" s="152"/>
      <c r="L1408" s="152"/>
      <c r="M1408" s="152"/>
      <c r="N1408" s="152"/>
      <c r="O1408" s="197"/>
      <c r="P1408" s="197"/>
      <c r="Q1408" s="197"/>
      <c r="R1408" s="197"/>
      <c r="S1408" s="197"/>
      <c r="T1408" s="197"/>
      <c r="U1408" s="197"/>
      <c r="V1408" s="197"/>
      <c r="W1408" s="197"/>
      <c r="X1408" s="197"/>
      <c r="Y1408" s="197"/>
      <c r="Z1408" s="197"/>
    </row>
    <row r="1409" ht="15.75" customHeight="1">
      <c r="A1409" s="180"/>
      <c r="B1409" s="197"/>
      <c r="C1409" s="197"/>
      <c r="D1409" s="152"/>
      <c r="E1409" s="152"/>
      <c r="F1409" s="152"/>
      <c r="G1409" s="197"/>
      <c r="H1409" s="197"/>
      <c r="I1409" s="152"/>
      <c r="J1409" s="50"/>
      <c r="K1409" s="152"/>
      <c r="L1409" s="152"/>
      <c r="M1409" s="152"/>
      <c r="N1409" s="152"/>
      <c r="O1409" s="197"/>
      <c r="P1409" s="197"/>
      <c r="Q1409" s="197"/>
      <c r="R1409" s="197"/>
      <c r="S1409" s="197"/>
      <c r="T1409" s="197"/>
      <c r="U1409" s="197"/>
      <c r="V1409" s="197"/>
      <c r="W1409" s="197"/>
      <c r="X1409" s="197"/>
      <c r="Y1409" s="197"/>
      <c r="Z1409" s="197"/>
    </row>
    <row r="1410" ht="15.75" customHeight="1">
      <c r="A1410" s="180"/>
      <c r="B1410" s="197"/>
      <c r="C1410" s="152"/>
      <c r="D1410" s="152"/>
      <c r="E1410" s="152"/>
      <c r="F1410" s="152"/>
      <c r="G1410" s="197"/>
      <c r="H1410" s="197"/>
      <c r="I1410" s="152"/>
      <c r="J1410" s="152"/>
      <c r="K1410" s="152"/>
      <c r="L1410" s="152"/>
      <c r="M1410" s="152"/>
      <c r="N1410" s="152"/>
      <c r="O1410" s="197"/>
      <c r="P1410" s="197"/>
      <c r="Q1410" s="197"/>
      <c r="R1410" s="197"/>
      <c r="S1410" s="197"/>
      <c r="T1410" s="197"/>
      <c r="U1410" s="197"/>
      <c r="V1410" s="197"/>
      <c r="W1410" s="197"/>
      <c r="X1410" s="197"/>
      <c r="Y1410" s="197"/>
      <c r="Z1410" s="197"/>
    </row>
    <row r="1411" ht="15.75" customHeight="1">
      <c r="A1411" s="180"/>
      <c r="B1411" s="197"/>
      <c r="C1411" s="152"/>
      <c r="D1411" s="152"/>
      <c r="E1411" s="152"/>
      <c r="F1411" s="152"/>
      <c r="G1411" s="197"/>
      <c r="H1411" s="169"/>
      <c r="I1411" s="152"/>
      <c r="J1411" s="152"/>
      <c r="K1411" s="152"/>
      <c r="L1411" s="152"/>
      <c r="M1411" s="152"/>
      <c r="N1411" s="152"/>
      <c r="O1411" s="197"/>
      <c r="P1411" s="197"/>
      <c r="Q1411" s="197"/>
      <c r="R1411" s="197"/>
      <c r="S1411" s="197"/>
      <c r="T1411" s="197"/>
      <c r="U1411" s="197"/>
      <c r="V1411" s="197"/>
      <c r="W1411" s="197"/>
      <c r="X1411" s="197"/>
      <c r="Y1411" s="197"/>
      <c r="Z1411" s="197"/>
    </row>
    <row r="1412" ht="15.75" customHeight="1">
      <c r="A1412" s="180"/>
      <c r="B1412" s="197"/>
      <c r="C1412" s="197"/>
      <c r="D1412" s="152"/>
      <c r="E1412" s="152"/>
      <c r="F1412" s="152"/>
      <c r="G1412" s="197"/>
      <c r="H1412" s="197"/>
      <c r="I1412" s="152"/>
      <c r="J1412" s="50"/>
      <c r="K1412" s="152"/>
      <c r="L1412" s="152"/>
      <c r="M1412" s="152"/>
      <c r="N1412" s="152"/>
      <c r="O1412" s="197"/>
      <c r="P1412" s="197"/>
      <c r="Q1412" s="197"/>
      <c r="R1412" s="197"/>
      <c r="S1412" s="197"/>
      <c r="T1412" s="197"/>
      <c r="U1412" s="197"/>
      <c r="V1412" s="197"/>
      <c r="W1412" s="197"/>
      <c r="X1412" s="197"/>
      <c r="Y1412" s="197"/>
      <c r="Z1412" s="197"/>
    </row>
    <row r="1413" ht="15.75" customHeight="1">
      <c r="A1413" s="180"/>
      <c r="B1413" s="197"/>
      <c r="C1413" s="197"/>
      <c r="D1413" s="152"/>
      <c r="E1413" s="152"/>
      <c r="F1413" s="152"/>
      <c r="G1413" s="197"/>
      <c r="H1413" s="197"/>
      <c r="I1413" s="152"/>
      <c r="J1413" s="50"/>
      <c r="K1413" s="152"/>
      <c r="L1413" s="152"/>
      <c r="M1413" s="152"/>
      <c r="N1413" s="152"/>
      <c r="O1413" s="197"/>
      <c r="P1413" s="197"/>
      <c r="Q1413" s="197"/>
      <c r="R1413" s="197"/>
      <c r="S1413" s="197"/>
      <c r="T1413" s="197"/>
      <c r="U1413" s="197"/>
      <c r="V1413" s="197"/>
      <c r="W1413" s="197"/>
      <c r="X1413" s="197"/>
      <c r="Y1413" s="197"/>
      <c r="Z1413" s="197"/>
    </row>
    <row r="1414" ht="15.75" customHeight="1">
      <c r="A1414" s="180"/>
      <c r="B1414" s="197"/>
      <c r="C1414" s="152"/>
      <c r="D1414" s="152"/>
      <c r="E1414" s="152"/>
      <c r="F1414" s="152"/>
      <c r="G1414" s="197"/>
      <c r="H1414" s="197"/>
      <c r="I1414" s="152"/>
      <c r="J1414" s="152"/>
      <c r="K1414" s="152"/>
      <c r="L1414" s="152"/>
      <c r="M1414" s="152"/>
      <c r="N1414" s="152"/>
      <c r="O1414" s="197"/>
      <c r="P1414" s="197"/>
      <c r="Q1414" s="197"/>
      <c r="R1414" s="197"/>
      <c r="S1414" s="197"/>
      <c r="T1414" s="197"/>
      <c r="U1414" s="197"/>
      <c r="V1414" s="197"/>
      <c r="W1414" s="197"/>
      <c r="X1414" s="197"/>
      <c r="Y1414" s="197"/>
      <c r="Z1414" s="197"/>
    </row>
    <row r="1415" ht="15.75" customHeight="1">
      <c r="A1415" s="180"/>
      <c r="B1415" s="197"/>
      <c r="C1415" s="152"/>
      <c r="D1415" s="152"/>
      <c r="E1415" s="152"/>
      <c r="F1415" s="152"/>
      <c r="G1415" s="197"/>
      <c r="H1415" s="169"/>
      <c r="I1415" s="152"/>
      <c r="J1415" s="152"/>
      <c r="K1415" s="152"/>
      <c r="L1415" s="152"/>
      <c r="M1415" s="152"/>
      <c r="N1415" s="152"/>
      <c r="O1415" s="197"/>
      <c r="P1415" s="197"/>
      <c r="Q1415" s="197"/>
      <c r="R1415" s="197"/>
      <c r="S1415" s="197"/>
      <c r="T1415" s="197"/>
      <c r="U1415" s="197"/>
      <c r="V1415" s="197"/>
      <c r="W1415" s="197"/>
      <c r="X1415" s="197"/>
      <c r="Y1415" s="197"/>
      <c r="Z1415" s="197"/>
    </row>
    <row r="1416" ht="15.75" customHeight="1">
      <c r="A1416" s="180"/>
      <c r="B1416" s="197"/>
      <c r="C1416" s="197"/>
      <c r="D1416" s="152"/>
      <c r="E1416" s="152"/>
      <c r="F1416" s="152"/>
      <c r="G1416" s="197"/>
      <c r="H1416" s="197"/>
      <c r="I1416" s="152"/>
      <c r="J1416" s="50"/>
      <c r="K1416" s="152"/>
      <c r="L1416" s="152"/>
      <c r="M1416" s="152"/>
      <c r="N1416" s="152"/>
      <c r="O1416" s="197"/>
      <c r="P1416" s="197"/>
      <c r="Q1416" s="197"/>
      <c r="R1416" s="197"/>
      <c r="S1416" s="197"/>
      <c r="T1416" s="197"/>
      <c r="U1416" s="197"/>
      <c r="V1416" s="197"/>
      <c r="W1416" s="197"/>
      <c r="X1416" s="197"/>
      <c r="Y1416" s="197"/>
      <c r="Z1416" s="197"/>
    </row>
    <row r="1417" ht="15.75" customHeight="1">
      <c r="A1417" s="180"/>
      <c r="B1417" s="197"/>
      <c r="C1417" s="152"/>
      <c r="D1417" s="152"/>
      <c r="E1417" s="152"/>
      <c r="F1417" s="152"/>
      <c r="G1417" s="197"/>
      <c r="H1417" s="197"/>
      <c r="I1417" s="152"/>
      <c r="J1417" s="152"/>
      <c r="K1417" s="152"/>
      <c r="L1417" s="152"/>
      <c r="M1417" s="152"/>
      <c r="N1417" s="152"/>
      <c r="O1417" s="197"/>
      <c r="P1417" s="197"/>
      <c r="Q1417" s="197"/>
      <c r="R1417" s="197"/>
      <c r="S1417" s="197"/>
      <c r="T1417" s="197"/>
      <c r="U1417" s="197"/>
      <c r="V1417" s="197"/>
      <c r="W1417" s="197"/>
      <c r="X1417" s="197"/>
      <c r="Y1417" s="197"/>
      <c r="Z1417" s="197"/>
    </row>
    <row r="1418" ht="15.75" customHeight="1">
      <c r="A1418" s="180"/>
      <c r="B1418" s="197"/>
      <c r="C1418" s="152"/>
      <c r="D1418" s="152"/>
      <c r="E1418" s="152"/>
      <c r="F1418" s="152"/>
      <c r="G1418" s="197"/>
      <c r="H1418" s="169"/>
      <c r="I1418" s="152"/>
      <c r="J1418" s="152"/>
      <c r="K1418" s="152"/>
      <c r="L1418" s="152"/>
      <c r="M1418" s="152"/>
      <c r="N1418" s="152"/>
      <c r="O1418" s="197"/>
      <c r="P1418" s="197"/>
      <c r="Q1418" s="197"/>
      <c r="R1418" s="197"/>
      <c r="S1418" s="197"/>
      <c r="T1418" s="197"/>
      <c r="U1418" s="197"/>
      <c r="V1418" s="197"/>
      <c r="W1418" s="197"/>
      <c r="X1418" s="197"/>
      <c r="Y1418" s="197"/>
      <c r="Z1418" s="197"/>
    </row>
    <row r="1419" ht="15.75" customHeight="1">
      <c r="A1419" s="180"/>
      <c r="B1419" s="197"/>
      <c r="C1419" s="152"/>
      <c r="D1419" s="152"/>
      <c r="E1419" s="152"/>
      <c r="F1419" s="152"/>
      <c r="G1419" s="197"/>
      <c r="H1419" s="197"/>
      <c r="I1419" s="152"/>
      <c r="J1419" s="152"/>
      <c r="K1419" s="152"/>
      <c r="L1419" s="152"/>
      <c r="M1419" s="152"/>
      <c r="N1419" s="152"/>
      <c r="O1419" s="197"/>
      <c r="P1419" s="197"/>
      <c r="Q1419" s="197"/>
      <c r="R1419" s="197"/>
      <c r="S1419" s="197"/>
      <c r="T1419" s="197"/>
      <c r="U1419" s="197"/>
      <c r="V1419" s="197"/>
      <c r="W1419" s="197"/>
      <c r="X1419" s="197"/>
      <c r="Y1419" s="197"/>
      <c r="Z1419" s="197"/>
    </row>
    <row r="1420" ht="15.75" customHeight="1">
      <c r="A1420" s="180"/>
      <c r="B1420" s="197"/>
      <c r="C1420" s="152"/>
      <c r="D1420" s="152"/>
      <c r="E1420" s="152"/>
      <c r="F1420" s="152"/>
      <c r="G1420" s="197"/>
      <c r="H1420" s="197"/>
      <c r="I1420" s="152"/>
      <c r="J1420" s="152"/>
      <c r="K1420" s="152"/>
      <c r="L1420" s="152"/>
      <c r="M1420" s="152"/>
      <c r="N1420" s="152"/>
      <c r="O1420" s="197"/>
      <c r="P1420" s="197"/>
      <c r="Q1420" s="197"/>
      <c r="R1420" s="197"/>
      <c r="S1420" s="197"/>
      <c r="T1420" s="197"/>
      <c r="U1420" s="197"/>
      <c r="V1420" s="197"/>
      <c r="W1420" s="197"/>
      <c r="X1420" s="197"/>
      <c r="Y1420" s="197"/>
      <c r="Z1420" s="197"/>
    </row>
    <row r="1421" ht="15.75" customHeight="1">
      <c r="A1421" s="180"/>
      <c r="B1421" s="197"/>
      <c r="C1421" s="197"/>
      <c r="D1421" s="152"/>
      <c r="E1421" s="152"/>
      <c r="F1421" s="152"/>
      <c r="G1421" s="197"/>
      <c r="H1421" s="197"/>
      <c r="I1421" s="152"/>
      <c r="J1421" s="50"/>
      <c r="K1421" s="152"/>
      <c r="L1421" s="152"/>
      <c r="M1421" s="152"/>
      <c r="N1421" s="152"/>
      <c r="O1421" s="197"/>
      <c r="P1421" s="197"/>
      <c r="Q1421" s="197"/>
      <c r="R1421" s="197"/>
      <c r="S1421" s="197"/>
      <c r="T1421" s="197"/>
      <c r="U1421" s="197"/>
      <c r="V1421" s="197"/>
      <c r="W1421" s="197"/>
      <c r="X1421" s="197"/>
      <c r="Y1421" s="197"/>
      <c r="Z1421" s="197"/>
    </row>
    <row r="1422" ht="15.75" customHeight="1">
      <c r="A1422" s="180"/>
      <c r="B1422" s="197"/>
      <c r="C1422" s="152"/>
      <c r="D1422" s="152"/>
      <c r="E1422" s="152"/>
      <c r="F1422" s="152"/>
      <c r="G1422" s="197"/>
      <c r="H1422" s="197"/>
      <c r="I1422" s="152"/>
      <c r="J1422" s="152"/>
      <c r="K1422" s="152"/>
      <c r="L1422" s="152"/>
      <c r="M1422" s="152"/>
      <c r="N1422" s="152"/>
      <c r="O1422" s="197"/>
      <c r="P1422" s="197"/>
      <c r="Q1422" s="197"/>
      <c r="R1422" s="197"/>
      <c r="S1422" s="197"/>
      <c r="T1422" s="197"/>
      <c r="U1422" s="197"/>
      <c r="V1422" s="197"/>
      <c r="W1422" s="197"/>
      <c r="X1422" s="197"/>
      <c r="Y1422" s="197"/>
      <c r="Z1422" s="197"/>
    </row>
    <row r="1423" ht="15.75" customHeight="1">
      <c r="A1423" s="180"/>
      <c r="B1423" s="197"/>
      <c r="C1423" s="197"/>
      <c r="D1423" s="152"/>
      <c r="E1423" s="152"/>
      <c r="F1423" s="152"/>
      <c r="G1423" s="197"/>
      <c r="H1423" s="197"/>
      <c r="I1423" s="152"/>
      <c r="J1423" s="50"/>
      <c r="K1423" s="152"/>
      <c r="L1423" s="152"/>
      <c r="M1423" s="152"/>
      <c r="N1423" s="152"/>
      <c r="O1423" s="197"/>
      <c r="P1423" s="197"/>
      <c r="Q1423" s="197"/>
      <c r="R1423" s="197"/>
      <c r="S1423" s="197"/>
      <c r="T1423" s="197"/>
      <c r="U1423" s="197"/>
      <c r="V1423" s="197"/>
      <c r="W1423" s="197"/>
      <c r="X1423" s="197"/>
      <c r="Y1423" s="197"/>
      <c r="Z1423" s="197"/>
    </row>
    <row r="1424" ht="15.75" customHeight="1">
      <c r="A1424" s="180"/>
      <c r="B1424" s="197"/>
      <c r="C1424" s="152"/>
      <c r="D1424" s="152"/>
      <c r="E1424" s="152"/>
      <c r="F1424" s="152"/>
      <c r="G1424" s="197"/>
      <c r="H1424" s="169"/>
      <c r="I1424" s="152"/>
      <c r="J1424" s="152"/>
      <c r="K1424" s="152"/>
      <c r="L1424" s="152"/>
      <c r="M1424" s="152"/>
      <c r="N1424" s="152"/>
      <c r="O1424" s="197"/>
      <c r="P1424" s="197"/>
      <c r="Q1424" s="197"/>
      <c r="R1424" s="197"/>
      <c r="S1424" s="197"/>
      <c r="T1424" s="197"/>
      <c r="U1424" s="197"/>
      <c r="V1424" s="197"/>
      <c r="W1424" s="197"/>
      <c r="X1424" s="197"/>
      <c r="Y1424" s="197"/>
      <c r="Z1424" s="197"/>
    </row>
    <row r="1425" ht="15.75" customHeight="1">
      <c r="A1425" s="180"/>
      <c r="B1425" s="197"/>
      <c r="C1425" s="152"/>
      <c r="D1425" s="152"/>
      <c r="E1425" s="152"/>
      <c r="F1425" s="152"/>
      <c r="G1425" s="197"/>
      <c r="H1425" s="169"/>
      <c r="I1425" s="152"/>
      <c r="J1425" s="152"/>
      <c r="K1425" s="152"/>
      <c r="L1425" s="152"/>
      <c r="M1425" s="152"/>
      <c r="N1425" s="152"/>
      <c r="O1425" s="197"/>
      <c r="P1425" s="197"/>
      <c r="Q1425" s="197"/>
      <c r="R1425" s="197"/>
      <c r="S1425" s="197"/>
      <c r="T1425" s="197"/>
      <c r="U1425" s="197"/>
      <c r="V1425" s="197"/>
      <c r="W1425" s="197"/>
      <c r="X1425" s="197"/>
      <c r="Y1425" s="197"/>
      <c r="Z1425" s="197"/>
    </row>
    <row r="1426" ht="15.75" customHeight="1">
      <c r="A1426" s="180"/>
      <c r="B1426" s="197"/>
      <c r="C1426" s="197"/>
      <c r="D1426" s="152"/>
      <c r="E1426" s="152"/>
      <c r="F1426" s="152"/>
      <c r="G1426" s="197"/>
      <c r="H1426" s="197"/>
      <c r="I1426" s="152"/>
      <c r="J1426" s="50"/>
      <c r="K1426" s="152"/>
      <c r="L1426" s="152"/>
      <c r="M1426" s="152"/>
      <c r="N1426" s="152"/>
      <c r="O1426" s="197"/>
      <c r="P1426" s="197"/>
      <c r="Q1426" s="197"/>
      <c r="R1426" s="197"/>
      <c r="S1426" s="197"/>
      <c r="T1426" s="197"/>
      <c r="U1426" s="197"/>
      <c r="V1426" s="197"/>
      <c r="W1426" s="197"/>
      <c r="X1426" s="197"/>
      <c r="Y1426" s="197"/>
      <c r="Z1426" s="197"/>
    </row>
    <row r="1427" ht="15.75" customHeight="1">
      <c r="A1427" s="180"/>
      <c r="B1427" s="197"/>
      <c r="C1427" s="152"/>
      <c r="D1427" s="152"/>
      <c r="E1427" s="152"/>
      <c r="F1427" s="152"/>
      <c r="G1427" s="197"/>
      <c r="H1427" s="197"/>
      <c r="I1427" s="152"/>
      <c r="J1427" s="152"/>
      <c r="K1427" s="152"/>
      <c r="L1427" s="152"/>
      <c r="M1427" s="152"/>
      <c r="N1427" s="152"/>
      <c r="O1427" s="197"/>
      <c r="P1427" s="197"/>
      <c r="Q1427" s="197"/>
      <c r="R1427" s="197"/>
      <c r="S1427" s="197"/>
      <c r="T1427" s="197"/>
      <c r="U1427" s="197"/>
      <c r="V1427" s="197"/>
      <c r="W1427" s="197"/>
      <c r="X1427" s="197"/>
      <c r="Y1427" s="197"/>
      <c r="Z1427" s="197"/>
    </row>
    <row r="1428" ht="15.75" customHeight="1">
      <c r="A1428" s="180"/>
      <c r="B1428" s="197"/>
      <c r="C1428" s="152"/>
      <c r="D1428" s="152"/>
      <c r="E1428" s="152"/>
      <c r="F1428" s="152"/>
      <c r="G1428" s="197"/>
      <c r="H1428" s="197"/>
      <c r="I1428" s="152"/>
      <c r="J1428" s="152"/>
      <c r="K1428" s="152"/>
      <c r="L1428" s="152"/>
      <c r="M1428" s="152"/>
      <c r="N1428" s="152"/>
      <c r="O1428" s="197"/>
      <c r="P1428" s="197"/>
      <c r="Q1428" s="197"/>
      <c r="R1428" s="197"/>
      <c r="S1428" s="197"/>
      <c r="T1428" s="197"/>
      <c r="U1428" s="197"/>
      <c r="V1428" s="197"/>
      <c r="W1428" s="197"/>
      <c r="X1428" s="197"/>
      <c r="Y1428" s="197"/>
      <c r="Z1428" s="197"/>
    </row>
    <row r="1429" ht="15.75" customHeight="1">
      <c r="A1429" s="180"/>
      <c r="B1429" s="197"/>
      <c r="C1429" s="197"/>
      <c r="D1429" s="152"/>
      <c r="E1429" s="152"/>
      <c r="F1429" s="152"/>
      <c r="G1429" s="197"/>
      <c r="H1429" s="169"/>
      <c r="I1429" s="152"/>
      <c r="J1429" s="50"/>
      <c r="K1429" s="152"/>
      <c r="L1429" s="152"/>
      <c r="M1429" s="152"/>
      <c r="N1429" s="152"/>
      <c r="O1429" s="197"/>
      <c r="P1429" s="197"/>
      <c r="Q1429" s="197"/>
      <c r="R1429" s="197"/>
      <c r="S1429" s="197"/>
      <c r="T1429" s="197"/>
      <c r="U1429" s="197"/>
      <c r="V1429" s="197"/>
      <c r="W1429" s="197"/>
      <c r="X1429" s="197"/>
      <c r="Y1429" s="197"/>
      <c r="Z1429" s="197"/>
    </row>
    <row r="1430" ht="15.75" customHeight="1">
      <c r="A1430" s="180"/>
      <c r="B1430" s="197"/>
      <c r="C1430" s="197"/>
      <c r="D1430" s="152"/>
      <c r="E1430" s="152"/>
      <c r="F1430" s="152"/>
      <c r="G1430" s="197"/>
      <c r="H1430" s="197"/>
      <c r="I1430" s="152"/>
      <c r="J1430" s="50"/>
      <c r="K1430" s="152"/>
      <c r="L1430" s="152"/>
      <c r="M1430" s="152"/>
      <c r="N1430" s="152"/>
      <c r="O1430" s="197"/>
      <c r="P1430" s="197"/>
      <c r="Q1430" s="197"/>
      <c r="R1430" s="197"/>
      <c r="S1430" s="197"/>
      <c r="T1430" s="197"/>
      <c r="U1430" s="197"/>
      <c r="V1430" s="197"/>
      <c r="W1430" s="197"/>
      <c r="X1430" s="197"/>
      <c r="Y1430" s="197"/>
      <c r="Z1430" s="197"/>
    </row>
    <row r="1431" ht="15.75" customHeight="1">
      <c r="A1431" s="180"/>
      <c r="B1431" s="197"/>
      <c r="C1431" s="152"/>
      <c r="D1431" s="152"/>
      <c r="E1431" s="152"/>
      <c r="F1431" s="152"/>
      <c r="G1431" s="197"/>
      <c r="H1431" s="169"/>
      <c r="I1431" s="152"/>
      <c r="J1431" s="152"/>
      <c r="K1431" s="152"/>
      <c r="L1431" s="152"/>
      <c r="M1431" s="152"/>
      <c r="N1431" s="152"/>
      <c r="O1431" s="197"/>
      <c r="P1431" s="197"/>
      <c r="Q1431" s="197"/>
      <c r="R1431" s="197"/>
      <c r="S1431" s="197"/>
      <c r="T1431" s="197"/>
      <c r="U1431" s="197"/>
      <c r="V1431" s="197"/>
      <c r="W1431" s="197"/>
      <c r="X1431" s="197"/>
      <c r="Y1431" s="197"/>
      <c r="Z1431" s="197"/>
    </row>
    <row r="1432" ht="15.75" customHeight="1">
      <c r="A1432" s="180"/>
      <c r="B1432" s="197"/>
      <c r="C1432" s="152"/>
      <c r="D1432" s="152"/>
      <c r="E1432" s="152"/>
      <c r="F1432" s="152"/>
      <c r="G1432" s="197"/>
      <c r="H1432" s="169"/>
      <c r="I1432" s="152"/>
      <c r="J1432" s="152"/>
      <c r="K1432" s="152"/>
      <c r="L1432" s="152"/>
      <c r="M1432" s="152"/>
      <c r="N1432" s="152"/>
      <c r="O1432" s="197"/>
      <c r="P1432" s="197"/>
      <c r="Q1432" s="197"/>
      <c r="R1432" s="197"/>
      <c r="S1432" s="197"/>
      <c r="T1432" s="197"/>
      <c r="U1432" s="197"/>
      <c r="V1432" s="197"/>
      <c r="W1432" s="197"/>
      <c r="X1432" s="197"/>
      <c r="Y1432" s="197"/>
      <c r="Z1432" s="197"/>
    </row>
    <row r="1433" ht="15.75" customHeight="1">
      <c r="A1433" s="180"/>
      <c r="B1433" s="197"/>
      <c r="C1433" s="152"/>
      <c r="D1433" s="152"/>
      <c r="E1433" s="152"/>
      <c r="F1433" s="152"/>
      <c r="G1433" s="197"/>
      <c r="H1433" s="169"/>
      <c r="I1433" s="152"/>
      <c r="J1433" s="152"/>
      <c r="K1433" s="152"/>
      <c r="L1433" s="152"/>
      <c r="M1433" s="152"/>
      <c r="N1433" s="152"/>
      <c r="O1433" s="197"/>
      <c r="P1433" s="197"/>
      <c r="Q1433" s="197"/>
      <c r="R1433" s="197"/>
      <c r="S1433" s="197"/>
      <c r="T1433" s="197"/>
      <c r="U1433" s="197"/>
      <c r="V1433" s="197"/>
      <c r="W1433" s="197"/>
      <c r="X1433" s="197"/>
      <c r="Y1433" s="197"/>
      <c r="Z1433" s="197"/>
    </row>
    <row r="1434" ht="15.75" customHeight="1">
      <c r="A1434" s="180"/>
      <c r="B1434" s="197"/>
      <c r="C1434" s="197"/>
      <c r="D1434" s="152"/>
      <c r="E1434" s="152"/>
      <c r="F1434" s="152"/>
      <c r="G1434" s="197"/>
      <c r="H1434" s="197"/>
      <c r="I1434" s="152"/>
      <c r="J1434" s="50"/>
      <c r="K1434" s="152"/>
      <c r="L1434" s="152"/>
      <c r="M1434" s="152"/>
      <c r="N1434" s="152"/>
      <c r="O1434" s="197"/>
      <c r="P1434" s="197"/>
      <c r="Q1434" s="197"/>
      <c r="R1434" s="197"/>
      <c r="S1434" s="197"/>
      <c r="T1434" s="197"/>
      <c r="U1434" s="197"/>
      <c r="V1434" s="197"/>
      <c r="W1434" s="197"/>
      <c r="X1434" s="197"/>
      <c r="Y1434" s="197"/>
      <c r="Z1434" s="197"/>
    </row>
    <row r="1435" ht="15.75" customHeight="1">
      <c r="A1435" s="180"/>
      <c r="B1435" s="197"/>
      <c r="C1435" s="152"/>
      <c r="D1435" s="152"/>
      <c r="E1435" s="152"/>
      <c r="F1435" s="152"/>
      <c r="G1435" s="197"/>
      <c r="H1435" s="197"/>
      <c r="I1435" s="152"/>
      <c r="J1435" s="152"/>
      <c r="K1435" s="152"/>
      <c r="L1435" s="152"/>
      <c r="M1435" s="152"/>
      <c r="N1435" s="152"/>
      <c r="O1435" s="197"/>
      <c r="P1435" s="197"/>
      <c r="Q1435" s="197"/>
      <c r="R1435" s="197"/>
      <c r="S1435" s="197"/>
      <c r="T1435" s="197"/>
      <c r="U1435" s="197"/>
      <c r="V1435" s="197"/>
      <c r="W1435" s="197"/>
      <c r="X1435" s="197"/>
      <c r="Y1435" s="197"/>
      <c r="Z1435" s="197"/>
    </row>
    <row r="1436" ht="15.75" customHeight="1">
      <c r="A1436" s="180"/>
      <c r="B1436" s="197"/>
      <c r="C1436" s="152"/>
      <c r="D1436" s="152"/>
      <c r="E1436" s="152"/>
      <c r="F1436" s="152"/>
      <c r="G1436" s="197"/>
      <c r="H1436" s="169"/>
      <c r="I1436" s="152"/>
      <c r="J1436" s="152"/>
      <c r="K1436" s="152"/>
      <c r="L1436" s="152"/>
      <c r="M1436" s="152"/>
      <c r="N1436" s="152"/>
      <c r="O1436" s="197"/>
      <c r="P1436" s="197"/>
      <c r="Q1436" s="197"/>
      <c r="R1436" s="197"/>
      <c r="S1436" s="197"/>
      <c r="T1436" s="197"/>
      <c r="U1436" s="197"/>
      <c r="V1436" s="197"/>
      <c r="W1436" s="197"/>
      <c r="X1436" s="197"/>
      <c r="Y1436" s="197"/>
      <c r="Z1436" s="197"/>
    </row>
    <row r="1437" ht="15.75" customHeight="1">
      <c r="A1437" s="180"/>
      <c r="B1437" s="197"/>
      <c r="C1437" s="197"/>
      <c r="D1437" s="152"/>
      <c r="E1437" s="152"/>
      <c r="F1437" s="152"/>
      <c r="G1437" s="197"/>
      <c r="H1437" s="169"/>
      <c r="I1437" s="152"/>
      <c r="J1437" s="50"/>
      <c r="K1437" s="152"/>
      <c r="L1437" s="152"/>
      <c r="M1437" s="152"/>
      <c r="N1437" s="152"/>
      <c r="O1437" s="197"/>
      <c r="P1437" s="197"/>
      <c r="Q1437" s="197"/>
      <c r="R1437" s="197"/>
      <c r="S1437" s="197"/>
      <c r="T1437" s="197"/>
      <c r="U1437" s="197"/>
      <c r="V1437" s="197"/>
      <c r="W1437" s="197"/>
      <c r="X1437" s="197"/>
      <c r="Y1437" s="197"/>
      <c r="Z1437" s="197"/>
    </row>
    <row r="1438" ht="15.75" customHeight="1">
      <c r="A1438" s="180"/>
      <c r="B1438" s="197"/>
      <c r="C1438" s="152"/>
      <c r="D1438" s="152"/>
      <c r="E1438" s="152"/>
      <c r="F1438" s="152"/>
      <c r="G1438" s="197"/>
      <c r="H1438" s="197"/>
      <c r="I1438" s="152"/>
      <c r="J1438" s="152"/>
      <c r="K1438" s="152"/>
      <c r="L1438" s="152"/>
      <c r="M1438" s="152"/>
      <c r="N1438" s="152"/>
      <c r="O1438" s="197"/>
      <c r="P1438" s="197"/>
      <c r="Q1438" s="197"/>
      <c r="R1438" s="197"/>
      <c r="S1438" s="197"/>
      <c r="T1438" s="197"/>
      <c r="U1438" s="197"/>
      <c r="V1438" s="197"/>
      <c r="W1438" s="197"/>
      <c r="X1438" s="197"/>
      <c r="Y1438" s="197"/>
      <c r="Z1438" s="197"/>
    </row>
    <row r="1439" ht="15.75" customHeight="1">
      <c r="A1439" s="180"/>
      <c r="B1439" s="197"/>
      <c r="C1439" s="152"/>
      <c r="D1439" s="152"/>
      <c r="E1439" s="152"/>
      <c r="F1439" s="152"/>
      <c r="G1439" s="197"/>
      <c r="H1439" s="197"/>
      <c r="I1439" s="152"/>
      <c r="J1439" s="152"/>
      <c r="K1439" s="152"/>
      <c r="L1439" s="152"/>
      <c r="M1439" s="152"/>
      <c r="N1439" s="152"/>
      <c r="O1439" s="197"/>
      <c r="P1439" s="197"/>
      <c r="Q1439" s="197"/>
      <c r="R1439" s="197"/>
      <c r="S1439" s="197"/>
      <c r="T1439" s="197"/>
      <c r="U1439" s="197"/>
      <c r="V1439" s="197"/>
      <c r="W1439" s="197"/>
      <c r="X1439" s="197"/>
      <c r="Y1439" s="197"/>
      <c r="Z1439" s="197"/>
    </row>
    <row r="1440" ht="15.75" customHeight="1">
      <c r="A1440" s="180"/>
      <c r="B1440" s="197"/>
      <c r="C1440" s="197"/>
      <c r="D1440" s="152"/>
      <c r="E1440" s="152"/>
      <c r="F1440" s="152"/>
      <c r="G1440" s="197"/>
      <c r="H1440" s="169"/>
      <c r="I1440" s="152"/>
      <c r="J1440" s="50"/>
      <c r="K1440" s="152"/>
      <c r="L1440" s="152"/>
      <c r="M1440" s="152"/>
      <c r="N1440" s="152"/>
      <c r="O1440" s="197"/>
      <c r="P1440" s="197"/>
      <c r="Q1440" s="197"/>
      <c r="R1440" s="197"/>
      <c r="S1440" s="197"/>
      <c r="T1440" s="197"/>
      <c r="U1440" s="197"/>
      <c r="V1440" s="197"/>
      <c r="W1440" s="197"/>
      <c r="X1440" s="197"/>
      <c r="Y1440" s="197"/>
      <c r="Z1440" s="197"/>
    </row>
    <row r="1441" ht="15.75" customHeight="1">
      <c r="A1441" s="180"/>
      <c r="B1441" s="197"/>
      <c r="C1441" s="152"/>
      <c r="D1441" s="152"/>
      <c r="E1441" s="152"/>
      <c r="F1441" s="152"/>
      <c r="G1441" s="197"/>
      <c r="H1441" s="169"/>
      <c r="I1441" s="152"/>
      <c r="J1441" s="152"/>
      <c r="K1441" s="152"/>
      <c r="L1441" s="152"/>
      <c r="M1441" s="152"/>
      <c r="N1441" s="152"/>
      <c r="O1441" s="197"/>
      <c r="P1441" s="197"/>
      <c r="Q1441" s="197"/>
      <c r="R1441" s="197"/>
      <c r="S1441" s="197"/>
      <c r="T1441" s="197"/>
      <c r="U1441" s="197"/>
      <c r="V1441" s="197"/>
      <c r="W1441" s="197"/>
      <c r="X1441" s="197"/>
      <c r="Y1441" s="197"/>
      <c r="Z1441" s="197"/>
    </row>
    <row r="1442" ht="15.75" customHeight="1">
      <c r="A1442" s="180"/>
      <c r="B1442" s="197"/>
      <c r="C1442" s="152"/>
      <c r="D1442" s="152"/>
      <c r="E1442" s="152"/>
      <c r="F1442" s="152"/>
      <c r="G1442" s="197"/>
      <c r="H1442" s="197"/>
      <c r="I1442" s="152"/>
      <c r="J1442" s="152"/>
      <c r="K1442" s="152"/>
      <c r="L1442" s="152"/>
      <c r="M1442" s="152"/>
      <c r="N1442" s="152"/>
      <c r="O1442" s="197"/>
      <c r="P1442" s="197"/>
      <c r="Q1442" s="197"/>
      <c r="R1442" s="197"/>
      <c r="S1442" s="197"/>
      <c r="T1442" s="197"/>
      <c r="U1442" s="197"/>
      <c r="V1442" s="197"/>
      <c r="W1442" s="197"/>
      <c r="X1442" s="197"/>
      <c r="Y1442" s="197"/>
      <c r="Z1442" s="197"/>
    </row>
    <row r="1443" ht="15.75" customHeight="1">
      <c r="A1443" s="180"/>
      <c r="B1443" s="197"/>
      <c r="C1443" s="152"/>
      <c r="D1443" s="152"/>
      <c r="E1443" s="152"/>
      <c r="F1443" s="152"/>
      <c r="G1443" s="197"/>
      <c r="H1443" s="169"/>
      <c r="I1443" s="152"/>
      <c r="J1443" s="152"/>
      <c r="K1443" s="152"/>
      <c r="L1443" s="152"/>
      <c r="M1443" s="152"/>
      <c r="N1443" s="152"/>
      <c r="O1443" s="197"/>
      <c r="P1443" s="197"/>
      <c r="Q1443" s="197"/>
      <c r="R1443" s="197"/>
      <c r="S1443" s="197"/>
      <c r="T1443" s="197"/>
      <c r="U1443" s="197"/>
      <c r="V1443" s="197"/>
      <c r="W1443" s="197"/>
      <c r="X1443" s="197"/>
      <c r="Y1443" s="197"/>
      <c r="Z1443" s="197"/>
    </row>
    <row r="1444" ht="15.75" customHeight="1">
      <c r="A1444" s="180"/>
      <c r="B1444" s="197"/>
      <c r="C1444" s="197"/>
      <c r="D1444" s="152"/>
      <c r="E1444" s="152"/>
      <c r="F1444" s="152"/>
      <c r="G1444" s="197"/>
      <c r="H1444" s="169"/>
      <c r="I1444" s="152"/>
      <c r="J1444" s="50"/>
      <c r="K1444" s="152"/>
      <c r="L1444" s="152"/>
      <c r="M1444" s="152"/>
      <c r="N1444" s="152"/>
      <c r="O1444" s="197"/>
      <c r="P1444" s="197"/>
      <c r="Q1444" s="197"/>
      <c r="R1444" s="197"/>
      <c r="S1444" s="197"/>
      <c r="T1444" s="197"/>
      <c r="U1444" s="197"/>
      <c r="V1444" s="197"/>
      <c r="W1444" s="197"/>
      <c r="X1444" s="197"/>
      <c r="Y1444" s="197"/>
      <c r="Z1444" s="197"/>
    </row>
    <row r="1445" ht="15.75" customHeight="1">
      <c r="A1445" s="180"/>
      <c r="B1445" s="197"/>
      <c r="C1445" s="152"/>
      <c r="D1445" s="152"/>
      <c r="E1445" s="152"/>
      <c r="F1445" s="152"/>
      <c r="G1445" s="197"/>
      <c r="H1445" s="169"/>
      <c r="I1445" s="152"/>
      <c r="J1445" s="152"/>
      <c r="K1445" s="152"/>
      <c r="L1445" s="152"/>
      <c r="M1445" s="152"/>
      <c r="N1445" s="152"/>
      <c r="O1445" s="197"/>
      <c r="P1445" s="197"/>
      <c r="Q1445" s="197"/>
      <c r="R1445" s="197"/>
      <c r="S1445" s="197"/>
      <c r="T1445" s="197"/>
      <c r="U1445" s="197"/>
      <c r="V1445" s="197"/>
      <c r="W1445" s="197"/>
      <c r="X1445" s="197"/>
      <c r="Y1445" s="197"/>
      <c r="Z1445" s="197"/>
    </row>
    <row r="1446" ht="15.75" customHeight="1">
      <c r="A1446" s="180"/>
      <c r="B1446" s="197"/>
      <c r="C1446" s="152"/>
      <c r="D1446" s="152"/>
      <c r="E1446" s="152"/>
      <c r="F1446" s="152"/>
      <c r="G1446" s="197"/>
      <c r="H1446" s="169"/>
      <c r="I1446" s="152"/>
      <c r="J1446" s="152"/>
      <c r="K1446" s="152"/>
      <c r="L1446" s="152"/>
      <c r="M1446" s="152"/>
      <c r="N1446" s="152"/>
      <c r="O1446" s="197"/>
      <c r="P1446" s="197"/>
      <c r="Q1446" s="197"/>
      <c r="R1446" s="197"/>
      <c r="S1446" s="197"/>
      <c r="T1446" s="197"/>
      <c r="U1446" s="197"/>
      <c r="V1446" s="197"/>
      <c r="W1446" s="197"/>
      <c r="X1446" s="197"/>
      <c r="Y1446" s="197"/>
      <c r="Z1446" s="197"/>
    </row>
    <row r="1447" ht="15.75" customHeight="1">
      <c r="A1447" s="180"/>
      <c r="B1447" s="197"/>
      <c r="C1447" s="152"/>
      <c r="D1447" s="152"/>
      <c r="E1447" s="152"/>
      <c r="F1447" s="152"/>
      <c r="G1447" s="197"/>
      <c r="H1447" s="169"/>
      <c r="I1447" s="152"/>
      <c r="J1447" s="152"/>
      <c r="K1447" s="152"/>
      <c r="L1447" s="152"/>
      <c r="M1447" s="152"/>
      <c r="N1447" s="152"/>
      <c r="O1447" s="197"/>
      <c r="P1447" s="197"/>
      <c r="Q1447" s="197"/>
      <c r="R1447" s="197"/>
      <c r="S1447" s="197"/>
      <c r="T1447" s="197"/>
      <c r="U1447" s="197"/>
      <c r="V1447" s="197"/>
      <c r="W1447" s="197"/>
      <c r="X1447" s="197"/>
      <c r="Y1447" s="197"/>
      <c r="Z1447" s="197"/>
    </row>
    <row r="1448" ht="15.75" customHeight="1">
      <c r="A1448" s="180"/>
      <c r="B1448" s="197"/>
      <c r="C1448" s="197"/>
      <c r="D1448" s="152"/>
      <c r="E1448" s="152"/>
      <c r="F1448" s="152"/>
      <c r="G1448" s="197"/>
      <c r="H1448" s="169"/>
      <c r="I1448" s="152"/>
      <c r="J1448" s="50"/>
      <c r="K1448" s="152"/>
      <c r="L1448" s="152"/>
      <c r="M1448" s="152"/>
      <c r="N1448" s="152"/>
      <c r="O1448" s="197"/>
      <c r="P1448" s="197"/>
      <c r="Q1448" s="197"/>
      <c r="R1448" s="197"/>
      <c r="S1448" s="197"/>
      <c r="T1448" s="197"/>
      <c r="U1448" s="197"/>
      <c r="V1448" s="197"/>
      <c r="W1448" s="197"/>
      <c r="X1448" s="197"/>
      <c r="Y1448" s="197"/>
      <c r="Z1448" s="197"/>
    </row>
    <row r="1449" ht="15.75" customHeight="1">
      <c r="A1449" s="180"/>
      <c r="B1449" s="197"/>
      <c r="C1449" s="197"/>
      <c r="D1449" s="152"/>
      <c r="E1449" s="152"/>
      <c r="F1449" s="152"/>
      <c r="G1449" s="197"/>
      <c r="H1449" s="197"/>
      <c r="I1449" s="152"/>
      <c r="J1449" s="50"/>
      <c r="K1449" s="152"/>
      <c r="L1449" s="152"/>
      <c r="M1449" s="152"/>
      <c r="N1449" s="152"/>
      <c r="O1449" s="197"/>
      <c r="P1449" s="197"/>
      <c r="Q1449" s="197"/>
      <c r="R1449" s="197"/>
      <c r="S1449" s="197"/>
      <c r="T1449" s="197"/>
      <c r="U1449" s="197"/>
      <c r="V1449" s="197"/>
      <c r="W1449" s="197"/>
      <c r="X1449" s="197"/>
      <c r="Y1449" s="197"/>
      <c r="Z1449" s="197"/>
    </row>
    <row r="1450" ht="15.75" customHeight="1">
      <c r="A1450" s="180"/>
      <c r="B1450" s="197"/>
      <c r="C1450" s="152"/>
      <c r="D1450" s="152"/>
      <c r="E1450" s="152"/>
      <c r="F1450" s="152"/>
      <c r="G1450" s="197"/>
      <c r="H1450" s="197"/>
      <c r="I1450" s="152"/>
      <c r="J1450" s="152"/>
      <c r="K1450" s="152"/>
      <c r="L1450" s="152"/>
      <c r="M1450" s="152"/>
      <c r="N1450" s="152"/>
      <c r="O1450" s="197"/>
      <c r="P1450" s="197"/>
      <c r="Q1450" s="197"/>
      <c r="R1450" s="197"/>
      <c r="S1450" s="197"/>
      <c r="T1450" s="197"/>
      <c r="U1450" s="197"/>
      <c r="V1450" s="197"/>
      <c r="W1450" s="197"/>
      <c r="X1450" s="197"/>
      <c r="Y1450" s="197"/>
      <c r="Z1450" s="197"/>
    </row>
    <row r="1451" ht="15.75" customHeight="1">
      <c r="A1451" s="180"/>
      <c r="B1451" s="197"/>
      <c r="C1451" s="152"/>
      <c r="D1451" s="152"/>
      <c r="E1451" s="152"/>
      <c r="F1451" s="152"/>
      <c r="G1451" s="197"/>
      <c r="H1451" s="169"/>
      <c r="I1451" s="152"/>
      <c r="J1451" s="152"/>
      <c r="K1451" s="152"/>
      <c r="L1451" s="152"/>
      <c r="M1451" s="152"/>
      <c r="N1451" s="152"/>
      <c r="O1451" s="197"/>
      <c r="P1451" s="197"/>
      <c r="Q1451" s="197"/>
      <c r="R1451" s="197"/>
      <c r="S1451" s="197"/>
      <c r="T1451" s="197"/>
      <c r="U1451" s="197"/>
      <c r="V1451" s="197"/>
      <c r="W1451" s="197"/>
      <c r="X1451" s="197"/>
      <c r="Y1451" s="197"/>
      <c r="Z1451" s="197"/>
    </row>
    <row r="1452" ht="15.75" customHeight="1">
      <c r="A1452" s="180"/>
      <c r="B1452" s="197"/>
      <c r="C1452" s="152"/>
      <c r="D1452" s="152"/>
      <c r="E1452" s="152"/>
      <c r="F1452" s="152"/>
      <c r="G1452" s="197"/>
      <c r="H1452" s="169"/>
      <c r="I1452" s="152"/>
      <c r="J1452" s="152"/>
      <c r="K1452" s="152"/>
      <c r="L1452" s="152"/>
      <c r="M1452" s="152"/>
      <c r="N1452" s="152"/>
      <c r="O1452" s="197"/>
      <c r="P1452" s="197"/>
      <c r="Q1452" s="197"/>
      <c r="R1452" s="197"/>
      <c r="S1452" s="197"/>
      <c r="T1452" s="197"/>
      <c r="U1452" s="197"/>
      <c r="V1452" s="197"/>
      <c r="W1452" s="197"/>
      <c r="X1452" s="197"/>
      <c r="Y1452" s="197"/>
      <c r="Z1452" s="197"/>
    </row>
    <row r="1453" ht="15.75" customHeight="1">
      <c r="A1453" s="180"/>
      <c r="B1453" s="197"/>
      <c r="C1453" s="152"/>
      <c r="D1453" s="152"/>
      <c r="E1453" s="152"/>
      <c r="F1453" s="152"/>
      <c r="G1453" s="197"/>
      <c r="H1453" s="169"/>
      <c r="I1453" s="152"/>
      <c r="J1453" s="152"/>
      <c r="K1453" s="152"/>
      <c r="L1453" s="152"/>
      <c r="M1453" s="152"/>
      <c r="N1453" s="152"/>
      <c r="O1453" s="197"/>
      <c r="P1453" s="197"/>
      <c r="Q1453" s="197"/>
      <c r="R1453" s="197"/>
      <c r="S1453" s="197"/>
      <c r="T1453" s="197"/>
      <c r="U1453" s="197"/>
      <c r="V1453" s="197"/>
      <c r="W1453" s="197"/>
      <c r="X1453" s="197"/>
      <c r="Y1453" s="197"/>
      <c r="Z1453" s="197"/>
    </row>
    <row r="1454" ht="15.75" customHeight="1">
      <c r="A1454" s="180"/>
      <c r="B1454" s="197"/>
      <c r="C1454" s="197"/>
      <c r="D1454" s="152"/>
      <c r="E1454" s="152"/>
      <c r="F1454" s="152"/>
      <c r="G1454" s="197"/>
      <c r="H1454" s="197"/>
      <c r="I1454" s="152"/>
      <c r="J1454" s="50"/>
      <c r="K1454" s="152"/>
      <c r="L1454" s="152"/>
      <c r="M1454" s="152"/>
      <c r="N1454" s="152"/>
      <c r="O1454" s="197"/>
      <c r="P1454" s="197"/>
      <c r="Q1454" s="197"/>
      <c r="R1454" s="197"/>
      <c r="S1454" s="197"/>
      <c r="T1454" s="197"/>
      <c r="U1454" s="197"/>
      <c r="V1454" s="197"/>
      <c r="W1454" s="197"/>
      <c r="X1454" s="197"/>
      <c r="Y1454" s="197"/>
      <c r="Z1454" s="197"/>
    </row>
    <row r="1455" ht="15.75" customHeight="1">
      <c r="A1455" s="180"/>
      <c r="B1455" s="197"/>
      <c r="C1455" s="197"/>
      <c r="D1455" s="152"/>
      <c r="E1455" s="152"/>
      <c r="F1455" s="152"/>
      <c r="G1455" s="197"/>
      <c r="H1455" s="169"/>
      <c r="I1455" s="152"/>
      <c r="J1455" s="50"/>
      <c r="K1455" s="152"/>
      <c r="L1455" s="152"/>
      <c r="M1455" s="152"/>
      <c r="N1455" s="152"/>
      <c r="O1455" s="197"/>
      <c r="P1455" s="197"/>
      <c r="Q1455" s="197"/>
      <c r="R1455" s="197"/>
      <c r="S1455" s="197"/>
      <c r="T1455" s="197"/>
      <c r="U1455" s="197"/>
      <c r="V1455" s="197"/>
      <c r="W1455" s="197"/>
      <c r="X1455" s="197"/>
      <c r="Y1455" s="197"/>
      <c r="Z1455" s="197"/>
    </row>
    <row r="1456" ht="15.75" customHeight="1">
      <c r="A1456" s="180"/>
      <c r="B1456" s="197"/>
      <c r="C1456" s="152"/>
      <c r="D1456" s="152"/>
      <c r="E1456" s="152"/>
      <c r="F1456" s="152"/>
      <c r="G1456" s="197"/>
      <c r="H1456" s="169"/>
      <c r="I1456" s="152"/>
      <c r="J1456" s="152"/>
      <c r="K1456" s="152"/>
      <c r="L1456" s="152"/>
      <c r="M1456" s="152"/>
      <c r="N1456" s="152"/>
      <c r="O1456" s="197"/>
      <c r="P1456" s="197"/>
      <c r="Q1456" s="197"/>
      <c r="R1456" s="197"/>
      <c r="S1456" s="197"/>
      <c r="T1456" s="197"/>
      <c r="U1456" s="197"/>
      <c r="V1456" s="197"/>
      <c r="W1456" s="197"/>
      <c r="X1456" s="197"/>
      <c r="Y1456" s="197"/>
      <c r="Z1456" s="197"/>
    </row>
    <row r="1457" ht="15.75" customHeight="1">
      <c r="A1457" s="180"/>
      <c r="B1457" s="197"/>
      <c r="C1457" s="152"/>
      <c r="D1457" s="152"/>
      <c r="E1457" s="152"/>
      <c r="F1457" s="152"/>
      <c r="G1457" s="197"/>
      <c r="H1457" s="197"/>
      <c r="I1457" s="152"/>
      <c r="J1457" s="152"/>
      <c r="K1457" s="152"/>
      <c r="L1457" s="152"/>
      <c r="M1457" s="152"/>
      <c r="N1457" s="152"/>
      <c r="O1457" s="197"/>
      <c r="P1457" s="197"/>
      <c r="Q1457" s="197"/>
      <c r="R1457" s="197"/>
      <c r="S1457" s="197"/>
      <c r="T1457" s="197"/>
      <c r="U1457" s="197"/>
      <c r="V1457" s="197"/>
      <c r="W1457" s="197"/>
      <c r="X1457" s="197"/>
      <c r="Y1457" s="197"/>
      <c r="Z1457" s="197"/>
    </row>
    <row r="1458" ht="15.75" customHeight="1">
      <c r="A1458" s="180"/>
      <c r="B1458" s="197"/>
      <c r="C1458" s="197"/>
      <c r="D1458" s="152"/>
      <c r="E1458" s="152"/>
      <c r="F1458" s="152"/>
      <c r="G1458" s="197"/>
      <c r="H1458" s="169"/>
      <c r="I1458" s="152"/>
      <c r="J1458" s="50"/>
      <c r="K1458" s="152"/>
      <c r="L1458" s="152"/>
      <c r="M1458" s="152"/>
      <c r="N1458" s="152"/>
      <c r="O1458" s="197"/>
      <c r="P1458" s="197"/>
      <c r="Q1458" s="197"/>
      <c r="R1458" s="197"/>
      <c r="S1458" s="197"/>
      <c r="T1458" s="197"/>
      <c r="U1458" s="197"/>
      <c r="V1458" s="197"/>
      <c r="W1458" s="197"/>
      <c r="X1458" s="197"/>
      <c r="Y1458" s="197"/>
      <c r="Z1458" s="197"/>
    </row>
    <row r="1459" ht="15.75" customHeight="1">
      <c r="A1459" s="180"/>
      <c r="B1459" s="197"/>
      <c r="C1459" s="197"/>
      <c r="D1459" s="152"/>
      <c r="E1459" s="152"/>
      <c r="F1459" s="152"/>
      <c r="G1459" s="197"/>
      <c r="H1459" s="197"/>
      <c r="I1459" s="152"/>
      <c r="J1459" s="50"/>
      <c r="K1459" s="152"/>
      <c r="L1459" s="152"/>
      <c r="M1459" s="152"/>
      <c r="N1459" s="152"/>
      <c r="O1459" s="197"/>
      <c r="P1459" s="197"/>
      <c r="Q1459" s="197"/>
      <c r="R1459" s="197"/>
      <c r="S1459" s="197"/>
      <c r="T1459" s="197"/>
      <c r="U1459" s="197"/>
      <c r="V1459" s="197"/>
      <c r="W1459" s="197"/>
      <c r="X1459" s="197"/>
      <c r="Y1459" s="197"/>
      <c r="Z1459" s="197"/>
    </row>
    <row r="1460" ht="15.75" customHeight="1">
      <c r="A1460" s="180"/>
      <c r="B1460" s="197"/>
      <c r="C1460" s="152"/>
      <c r="D1460" s="152"/>
      <c r="E1460" s="152"/>
      <c r="F1460" s="152"/>
      <c r="G1460" s="197"/>
      <c r="H1460" s="197"/>
      <c r="I1460" s="152"/>
      <c r="J1460" s="152"/>
      <c r="K1460" s="152"/>
      <c r="L1460" s="152"/>
      <c r="M1460" s="152"/>
      <c r="N1460" s="152"/>
      <c r="O1460" s="197"/>
      <c r="P1460" s="197"/>
      <c r="Q1460" s="197"/>
      <c r="R1460" s="197"/>
      <c r="S1460" s="197"/>
      <c r="T1460" s="197"/>
      <c r="U1460" s="197"/>
      <c r="V1460" s="197"/>
      <c r="W1460" s="197"/>
      <c r="X1460" s="197"/>
      <c r="Y1460" s="197"/>
      <c r="Z1460" s="197"/>
    </row>
    <row r="1461" ht="15.75" customHeight="1">
      <c r="A1461" s="180"/>
      <c r="B1461" s="197"/>
      <c r="C1461" s="152"/>
      <c r="D1461" s="152"/>
      <c r="E1461" s="152"/>
      <c r="F1461" s="152"/>
      <c r="G1461" s="197"/>
      <c r="H1461" s="197"/>
      <c r="I1461" s="152"/>
      <c r="J1461" s="152"/>
      <c r="K1461" s="152"/>
      <c r="L1461" s="152"/>
      <c r="M1461" s="152"/>
      <c r="N1461" s="152"/>
      <c r="O1461" s="197"/>
      <c r="P1461" s="197"/>
      <c r="Q1461" s="197"/>
      <c r="R1461" s="197"/>
      <c r="S1461" s="197"/>
      <c r="T1461" s="197"/>
      <c r="U1461" s="197"/>
      <c r="V1461" s="197"/>
      <c r="W1461" s="197"/>
      <c r="X1461" s="197"/>
      <c r="Y1461" s="197"/>
      <c r="Z1461" s="197"/>
    </row>
    <row r="1462" ht="15.75" customHeight="1">
      <c r="A1462" s="180"/>
      <c r="B1462" s="197"/>
      <c r="C1462" s="152"/>
      <c r="D1462" s="152"/>
      <c r="E1462" s="152"/>
      <c r="F1462" s="152"/>
      <c r="G1462" s="197"/>
      <c r="H1462" s="197"/>
      <c r="I1462" s="152"/>
      <c r="J1462" s="152"/>
      <c r="K1462" s="152"/>
      <c r="L1462" s="152"/>
      <c r="M1462" s="152"/>
      <c r="N1462" s="152"/>
      <c r="O1462" s="197"/>
      <c r="P1462" s="197"/>
      <c r="Q1462" s="197"/>
      <c r="R1462" s="197"/>
      <c r="S1462" s="197"/>
      <c r="T1462" s="197"/>
      <c r="U1462" s="197"/>
      <c r="V1462" s="197"/>
      <c r="W1462" s="197"/>
      <c r="X1462" s="197"/>
      <c r="Y1462" s="197"/>
      <c r="Z1462" s="197"/>
    </row>
    <row r="1463" ht="15.75" customHeight="1">
      <c r="A1463" s="180"/>
      <c r="B1463" s="197"/>
      <c r="C1463" s="197"/>
      <c r="D1463" s="152"/>
      <c r="E1463" s="152"/>
      <c r="F1463" s="152"/>
      <c r="G1463" s="197"/>
      <c r="H1463" s="197"/>
      <c r="I1463" s="152"/>
      <c r="J1463" s="50"/>
      <c r="K1463" s="152"/>
      <c r="L1463" s="152"/>
      <c r="M1463" s="152"/>
      <c r="N1463" s="152"/>
      <c r="O1463" s="197"/>
      <c r="P1463" s="197"/>
      <c r="Q1463" s="197"/>
      <c r="R1463" s="197"/>
      <c r="S1463" s="197"/>
      <c r="T1463" s="197"/>
      <c r="U1463" s="197"/>
      <c r="V1463" s="197"/>
      <c r="W1463" s="197"/>
      <c r="X1463" s="197"/>
      <c r="Y1463" s="197"/>
      <c r="Z1463" s="197"/>
    </row>
    <row r="1464" ht="15.75" customHeight="1">
      <c r="A1464" s="180"/>
      <c r="B1464" s="197"/>
      <c r="C1464" s="152"/>
      <c r="D1464" s="152"/>
      <c r="E1464" s="152"/>
      <c r="F1464" s="152"/>
      <c r="G1464" s="197"/>
      <c r="H1464" s="197"/>
      <c r="I1464" s="152"/>
      <c r="J1464" s="152"/>
      <c r="K1464" s="152"/>
      <c r="L1464" s="152"/>
      <c r="M1464" s="152"/>
      <c r="N1464" s="152"/>
      <c r="O1464" s="197"/>
      <c r="P1464" s="197"/>
      <c r="Q1464" s="197"/>
      <c r="R1464" s="197"/>
      <c r="S1464" s="197"/>
      <c r="T1464" s="197"/>
      <c r="U1464" s="197"/>
      <c r="V1464" s="197"/>
      <c r="W1464" s="197"/>
      <c r="X1464" s="197"/>
      <c r="Y1464" s="197"/>
      <c r="Z1464" s="197"/>
    </row>
    <row r="1465" ht="15.75" customHeight="1">
      <c r="A1465" s="180"/>
      <c r="B1465" s="197"/>
      <c r="C1465" s="197"/>
      <c r="D1465" s="152"/>
      <c r="E1465" s="152"/>
      <c r="F1465" s="152"/>
      <c r="G1465" s="197"/>
      <c r="H1465" s="169"/>
      <c r="I1465" s="152"/>
      <c r="J1465" s="50"/>
      <c r="K1465" s="152"/>
      <c r="L1465" s="152"/>
      <c r="M1465" s="152"/>
      <c r="N1465" s="152"/>
      <c r="O1465" s="197"/>
      <c r="P1465" s="197"/>
      <c r="Q1465" s="197"/>
      <c r="R1465" s="197"/>
      <c r="S1465" s="197"/>
      <c r="T1465" s="197"/>
      <c r="U1465" s="197"/>
      <c r="V1465" s="197"/>
      <c r="W1465" s="197"/>
      <c r="X1465" s="197"/>
      <c r="Y1465" s="197"/>
      <c r="Z1465" s="197"/>
    </row>
    <row r="1466" ht="15.75" customHeight="1">
      <c r="A1466" s="180"/>
      <c r="B1466" s="197"/>
      <c r="C1466" s="152"/>
      <c r="D1466" s="152"/>
      <c r="E1466" s="152"/>
      <c r="F1466" s="152"/>
      <c r="G1466" s="197"/>
      <c r="H1466" s="197"/>
      <c r="I1466" s="152"/>
      <c r="J1466" s="152"/>
      <c r="K1466" s="152"/>
      <c r="L1466" s="152"/>
      <c r="M1466" s="152"/>
      <c r="N1466" s="152"/>
      <c r="O1466" s="197"/>
      <c r="P1466" s="197"/>
      <c r="Q1466" s="197"/>
      <c r="R1466" s="197"/>
      <c r="S1466" s="197"/>
      <c r="T1466" s="197"/>
      <c r="U1466" s="197"/>
      <c r="V1466" s="197"/>
      <c r="W1466" s="197"/>
      <c r="X1466" s="197"/>
      <c r="Y1466" s="197"/>
      <c r="Z1466" s="197"/>
    </row>
    <row r="1467" ht="15.75" customHeight="1">
      <c r="A1467" s="180"/>
      <c r="B1467" s="197"/>
      <c r="C1467" s="197"/>
      <c r="D1467" s="152"/>
      <c r="E1467" s="152"/>
      <c r="F1467" s="152"/>
      <c r="G1467" s="197"/>
      <c r="H1467" s="169"/>
      <c r="I1467" s="152"/>
      <c r="J1467" s="50"/>
      <c r="K1467" s="152"/>
      <c r="L1467" s="152"/>
      <c r="M1467" s="152"/>
      <c r="N1467" s="152"/>
      <c r="O1467" s="197"/>
      <c r="P1467" s="197"/>
      <c r="Q1467" s="197"/>
      <c r="R1467" s="197"/>
      <c r="S1467" s="197"/>
      <c r="T1467" s="197"/>
      <c r="U1467" s="197"/>
      <c r="V1467" s="197"/>
      <c r="W1467" s="197"/>
      <c r="X1467" s="197"/>
      <c r="Y1467" s="197"/>
      <c r="Z1467" s="197"/>
    </row>
    <row r="1468" ht="15.75" customHeight="1">
      <c r="A1468" s="180"/>
      <c r="B1468" s="197"/>
      <c r="C1468" s="152"/>
      <c r="D1468" s="152"/>
      <c r="E1468" s="152"/>
      <c r="F1468" s="152"/>
      <c r="G1468" s="197"/>
      <c r="H1468" s="169"/>
      <c r="I1468" s="152"/>
      <c r="J1468" s="152"/>
      <c r="K1468" s="152"/>
      <c r="L1468" s="152"/>
      <c r="M1468" s="152"/>
      <c r="N1468" s="152"/>
      <c r="O1468" s="197"/>
      <c r="P1468" s="197"/>
      <c r="Q1468" s="197"/>
      <c r="R1468" s="197"/>
      <c r="S1468" s="197"/>
      <c r="T1468" s="197"/>
      <c r="U1468" s="197"/>
      <c r="V1468" s="197"/>
      <c r="W1468" s="197"/>
      <c r="X1468" s="197"/>
      <c r="Y1468" s="197"/>
      <c r="Z1468" s="197"/>
    </row>
    <row r="1469" ht="15.75" customHeight="1">
      <c r="A1469" s="180"/>
      <c r="B1469" s="197"/>
      <c r="C1469" s="152"/>
      <c r="D1469" s="152"/>
      <c r="E1469" s="152"/>
      <c r="F1469" s="152"/>
      <c r="G1469" s="197"/>
      <c r="H1469" s="197"/>
      <c r="I1469" s="152"/>
      <c r="J1469" s="152"/>
      <c r="K1469" s="152"/>
      <c r="L1469" s="152"/>
      <c r="M1469" s="152"/>
      <c r="N1469" s="152"/>
      <c r="O1469" s="197"/>
      <c r="P1469" s="197"/>
      <c r="Q1469" s="197"/>
      <c r="R1469" s="197"/>
      <c r="S1469" s="197"/>
      <c r="T1469" s="197"/>
      <c r="U1469" s="197"/>
      <c r="V1469" s="197"/>
      <c r="W1469" s="197"/>
      <c r="X1469" s="197"/>
      <c r="Y1469" s="197"/>
      <c r="Z1469" s="197"/>
    </row>
    <row r="1470" ht="15.75" customHeight="1">
      <c r="A1470" s="180"/>
      <c r="B1470" s="197"/>
      <c r="C1470" s="197"/>
      <c r="D1470" s="152"/>
      <c r="E1470" s="152"/>
      <c r="F1470" s="152"/>
      <c r="G1470" s="197"/>
      <c r="H1470" s="197"/>
      <c r="I1470" s="152"/>
      <c r="J1470" s="50"/>
      <c r="K1470" s="152"/>
      <c r="L1470" s="152"/>
      <c r="M1470" s="152"/>
      <c r="N1470" s="152"/>
      <c r="O1470" s="197"/>
      <c r="P1470" s="197"/>
      <c r="Q1470" s="197"/>
      <c r="R1470" s="197"/>
      <c r="S1470" s="197"/>
      <c r="T1470" s="197"/>
      <c r="U1470" s="197"/>
      <c r="V1470" s="197"/>
      <c r="W1470" s="197"/>
      <c r="X1470" s="197"/>
      <c r="Y1470" s="197"/>
      <c r="Z1470" s="197"/>
    </row>
    <row r="1471" ht="15.75" customHeight="1">
      <c r="A1471" s="180"/>
      <c r="B1471" s="197"/>
      <c r="C1471" s="152"/>
      <c r="D1471" s="152"/>
      <c r="E1471" s="152"/>
      <c r="F1471" s="152"/>
      <c r="G1471" s="197"/>
      <c r="H1471" s="197"/>
      <c r="I1471" s="152"/>
      <c r="J1471" s="152"/>
      <c r="K1471" s="152"/>
      <c r="L1471" s="152"/>
      <c r="M1471" s="152"/>
      <c r="N1471" s="152"/>
      <c r="O1471" s="197"/>
      <c r="P1471" s="197"/>
      <c r="Q1471" s="197"/>
      <c r="R1471" s="197"/>
      <c r="S1471" s="197"/>
      <c r="T1471" s="197"/>
      <c r="U1471" s="197"/>
      <c r="V1471" s="197"/>
      <c r="W1471" s="197"/>
      <c r="X1471" s="197"/>
      <c r="Y1471" s="197"/>
      <c r="Z1471" s="197"/>
    </row>
    <row r="1472" ht="15.75" customHeight="1">
      <c r="A1472" s="180"/>
      <c r="B1472" s="197"/>
      <c r="C1472" s="152"/>
      <c r="D1472" s="152"/>
      <c r="E1472" s="152"/>
      <c r="F1472" s="152"/>
      <c r="G1472" s="197"/>
      <c r="H1472" s="197"/>
      <c r="I1472" s="152"/>
      <c r="J1472" s="152"/>
      <c r="K1472" s="152"/>
      <c r="L1472" s="152"/>
      <c r="M1472" s="152"/>
      <c r="N1472" s="152"/>
      <c r="O1472" s="197"/>
      <c r="P1472" s="197"/>
      <c r="Q1472" s="197"/>
      <c r="R1472" s="197"/>
      <c r="S1472" s="197"/>
      <c r="T1472" s="197"/>
      <c r="U1472" s="197"/>
      <c r="V1472" s="197"/>
      <c r="W1472" s="197"/>
      <c r="X1472" s="197"/>
      <c r="Y1472" s="197"/>
      <c r="Z1472" s="197"/>
    </row>
    <row r="1473" ht="15.75" customHeight="1">
      <c r="A1473" s="180"/>
      <c r="B1473" s="197"/>
      <c r="C1473" s="197"/>
      <c r="D1473" s="152"/>
      <c r="E1473" s="152"/>
      <c r="F1473" s="152"/>
      <c r="G1473" s="197"/>
      <c r="H1473" s="169"/>
      <c r="I1473" s="152"/>
      <c r="J1473" s="50"/>
      <c r="K1473" s="152"/>
      <c r="L1473" s="152"/>
      <c r="M1473" s="152"/>
      <c r="N1473" s="152"/>
      <c r="O1473" s="197"/>
      <c r="P1473" s="197"/>
      <c r="Q1473" s="197"/>
      <c r="R1473" s="197"/>
      <c r="S1473" s="197"/>
      <c r="T1473" s="197"/>
      <c r="U1473" s="197"/>
      <c r="V1473" s="197"/>
      <c r="W1473" s="197"/>
      <c r="X1473" s="197"/>
      <c r="Y1473" s="197"/>
      <c r="Z1473" s="197"/>
    </row>
    <row r="1474" ht="15.75" customHeight="1">
      <c r="A1474" s="180"/>
      <c r="B1474" s="197"/>
      <c r="C1474" s="152"/>
      <c r="D1474" s="152"/>
      <c r="E1474" s="152"/>
      <c r="F1474" s="152"/>
      <c r="G1474" s="197"/>
      <c r="H1474" s="197"/>
      <c r="I1474" s="152"/>
      <c r="J1474" s="152"/>
      <c r="K1474" s="152"/>
      <c r="L1474" s="152"/>
      <c r="M1474" s="152"/>
      <c r="N1474" s="152"/>
      <c r="O1474" s="197"/>
      <c r="P1474" s="197"/>
      <c r="Q1474" s="197"/>
      <c r="R1474" s="197"/>
      <c r="S1474" s="197"/>
      <c r="T1474" s="197"/>
      <c r="U1474" s="197"/>
      <c r="V1474" s="197"/>
      <c r="W1474" s="197"/>
      <c r="X1474" s="197"/>
      <c r="Y1474" s="197"/>
      <c r="Z1474" s="197"/>
    </row>
    <row r="1475" ht="15.75" customHeight="1">
      <c r="A1475" s="180"/>
      <c r="B1475" s="197"/>
      <c r="C1475" s="152"/>
      <c r="D1475" s="152"/>
      <c r="E1475" s="152"/>
      <c r="F1475" s="152"/>
      <c r="G1475" s="197"/>
      <c r="H1475" s="169"/>
      <c r="I1475" s="152"/>
      <c r="J1475" s="152"/>
      <c r="K1475" s="152"/>
      <c r="L1475" s="152"/>
      <c r="M1475" s="152"/>
      <c r="N1475" s="152"/>
      <c r="O1475" s="197"/>
      <c r="P1475" s="197"/>
      <c r="Q1475" s="197"/>
      <c r="R1475" s="197"/>
      <c r="S1475" s="197"/>
      <c r="T1475" s="197"/>
      <c r="U1475" s="197"/>
      <c r="V1475" s="197"/>
      <c r="W1475" s="197"/>
      <c r="X1475" s="197"/>
      <c r="Y1475" s="197"/>
      <c r="Z1475" s="197"/>
    </row>
    <row r="1476" ht="15.75" customHeight="1">
      <c r="A1476" s="180"/>
      <c r="B1476" s="197"/>
      <c r="C1476" s="197"/>
      <c r="D1476" s="152"/>
      <c r="E1476" s="152"/>
      <c r="F1476" s="152"/>
      <c r="G1476" s="197"/>
      <c r="H1476" s="197"/>
      <c r="I1476" s="152"/>
      <c r="J1476" s="50"/>
      <c r="K1476" s="152"/>
      <c r="L1476" s="152"/>
      <c r="M1476" s="152"/>
      <c r="N1476" s="152"/>
      <c r="O1476" s="197"/>
      <c r="P1476" s="197"/>
      <c r="Q1476" s="197"/>
      <c r="R1476" s="197"/>
      <c r="S1476" s="197"/>
      <c r="T1476" s="197"/>
      <c r="U1476" s="197"/>
      <c r="V1476" s="197"/>
      <c r="W1476" s="197"/>
      <c r="X1476" s="197"/>
      <c r="Y1476" s="197"/>
      <c r="Z1476" s="197"/>
    </row>
    <row r="1477" ht="15.75" customHeight="1">
      <c r="A1477" s="180"/>
      <c r="B1477" s="197"/>
      <c r="C1477" s="152"/>
      <c r="D1477" s="152"/>
      <c r="E1477" s="152"/>
      <c r="F1477" s="152"/>
      <c r="G1477" s="197"/>
      <c r="H1477" s="197"/>
      <c r="I1477" s="152"/>
      <c r="J1477" s="152"/>
      <c r="K1477" s="152"/>
      <c r="L1477" s="152"/>
      <c r="M1477" s="152"/>
      <c r="N1477" s="152"/>
      <c r="O1477" s="197"/>
      <c r="P1477" s="197"/>
      <c r="Q1477" s="197"/>
      <c r="R1477" s="197"/>
      <c r="S1477" s="197"/>
      <c r="T1477" s="197"/>
      <c r="U1477" s="197"/>
      <c r="V1477" s="197"/>
      <c r="W1477" s="197"/>
      <c r="X1477" s="197"/>
      <c r="Y1477" s="197"/>
      <c r="Z1477" s="197"/>
    </row>
    <row r="1478" ht="15.75" customHeight="1">
      <c r="A1478" s="180"/>
      <c r="B1478" s="197"/>
      <c r="C1478" s="152"/>
      <c r="D1478" s="152"/>
      <c r="E1478" s="152"/>
      <c r="F1478" s="152"/>
      <c r="G1478" s="197"/>
      <c r="H1478" s="169"/>
      <c r="I1478" s="152"/>
      <c r="J1478" s="152"/>
      <c r="K1478" s="152"/>
      <c r="L1478" s="152"/>
      <c r="M1478" s="152"/>
      <c r="N1478" s="152"/>
      <c r="O1478" s="197"/>
      <c r="P1478" s="197"/>
      <c r="Q1478" s="197"/>
      <c r="R1478" s="197"/>
      <c r="S1478" s="197"/>
      <c r="T1478" s="197"/>
      <c r="U1478" s="197"/>
      <c r="V1478" s="197"/>
      <c r="W1478" s="197"/>
      <c r="X1478" s="197"/>
      <c r="Y1478" s="197"/>
      <c r="Z1478" s="197"/>
    </row>
    <row r="1479" ht="15.75" customHeight="1">
      <c r="A1479" s="180"/>
      <c r="B1479" s="197"/>
      <c r="C1479" s="197"/>
      <c r="D1479" s="152"/>
      <c r="E1479" s="152"/>
      <c r="F1479" s="152"/>
      <c r="G1479" s="197"/>
      <c r="H1479" s="169"/>
      <c r="I1479" s="152"/>
      <c r="J1479" s="50"/>
      <c r="K1479" s="152"/>
      <c r="L1479" s="152"/>
      <c r="M1479" s="152"/>
      <c r="N1479" s="152"/>
      <c r="O1479" s="197"/>
      <c r="P1479" s="197"/>
      <c r="Q1479" s="197"/>
      <c r="R1479" s="197"/>
      <c r="S1479" s="197"/>
      <c r="T1479" s="197"/>
      <c r="U1479" s="197"/>
      <c r="V1479" s="197"/>
      <c r="W1479" s="197"/>
      <c r="X1479" s="197"/>
      <c r="Y1479" s="197"/>
      <c r="Z1479" s="197"/>
    </row>
    <row r="1480" ht="15.75" customHeight="1">
      <c r="A1480" s="180"/>
      <c r="B1480" s="197"/>
      <c r="C1480" s="152"/>
      <c r="D1480" s="152"/>
      <c r="E1480" s="152"/>
      <c r="F1480" s="152"/>
      <c r="G1480" s="197"/>
      <c r="H1480" s="197"/>
      <c r="I1480" s="152"/>
      <c r="J1480" s="152"/>
      <c r="K1480" s="152"/>
      <c r="L1480" s="152"/>
      <c r="M1480" s="152"/>
      <c r="N1480" s="152"/>
      <c r="O1480" s="197"/>
      <c r="P1480" s="197"/>
      <c r="Q1480" s="197"/>
      <c r="R1480" s="197"/>
      <c r="S1480" s="197"/>
      <c r="T1480" s="197"/>
      <c r="U1480" s="197"/>
      <c r="V1480" s="197"/>
      <c r="W1480" s="197"/>
      <c r="X1480" s="197"/>
      <c r="Y1480" s="197"/>
      <c r="Z1480" s="197"/>
    </row>
    <row r="1481" ht="15.75" customHeight="1">
      <c r="A1481" s="180"/>
      <c r="B1481" s="197"/>
      <c r="C1481" s="152"/>
      <c r="D1481" s="152"/>
      <c r="E1481" s="152"/>
      <c r="F1481" s="152"/>
      <c r="G1481" s="197"/>
      <c r="H1481" s="197"/>
      <c r="I1481" s="152"/>
      <c r="J1481" s="152"/>
      <c r="K1481" s="152"/>
      <c r="L1481" s="152"/>
      <c r="M1481" s="152"/>
      <c r="N1481" s="152"/>
      <c r="O1481" s="197"/>
      <c r="P1481" s="197"/>
      <c r="Q1481" s="197"/>
      <c r="R1481" s="197"/>
      <c r="S1481" s="197"/>
      <c r="T1481" s="197"/>
      <c r="U1481" s="197"/>
      <c r="V1481" s="197"/>
      <c r="W1481" s="197"/>
      <c r="X1481" s="197"/>
      <c r="Y1481" s="197"/>
      <c r="Z1481" s="197"/>
    </row>
    <row r="1482" ht="15.75" customHeight="1">
      <c r="A1482" s="180"/>
      <c r="B1482" s="197"/>
      <c r="C1482" s="152"/>
      <c r="D1482" s="152"/>
      <c r="E1482" s="152"/>
      <c r="F1482" s="152"/>
      <c r="G1482" s="197"/>
      <c r="H1482" s="169"/>
      <c r="I1482" s="152"/>
      <c r="J1482" s="152"/>
      <c r="K1482" s="152"/>
      <c r="L1482" s="152"/>
      <c r="M1482" s="152"/>
      <c r="N1482" s="152"/>
      <c r="O1482" s="197"/>
      <c r="P1482" s="197"/>
      <c r="Q1482" s="197"/>
      <c r="R1482" s="197"/>
      <c r="S1482" s="197"/>
      <c r="T1482" s="197"/>
      <c r="U1482" s="197"/>
      <c r="V1482" s="197"/>
      <c r="W1482" s="197"/>
      <c r="X1482" s="197"/>
      <c r="Y1482" s="197"/>
      <c r="Z1482" s="197"/>
    </row>
    <row r="1483" ht="15.75" customHeight="1">
      <c r="A1483" s="180"/>
      <c r="B1483" s="197"/>
      <c r="C1483" s="197"/>
      <c r="D1483" s="152"/>
      <c r="E1483" s="152"/>
      <c r="F1483" s="152"/>
      <c r="G1483" s="197"/>
      <c r="H1483" s="197"/>
      <c r="I1483" s="152"/>
      <c r="J1483" s="50"/>
      <c r="K1483" s="152"/>
      <c r="L1483" s="152"/>
      <c r="M1483" s="152"/>
      <c r="N1483" s="152"/>
      <c r="O1483" s="197"/>
      <c r="P1483" s="197"/>
      <c r="Q1483" s="197"/>
      <c r="R1483" s="197"/>
      <c r="S1483" s="197"/>
      <c r="T1483" s="197"/>
      <c r="U1483" s="197"/>
      <c r="V1483" s="197"/>
      <c r="W1483" s="197"/>
      <c r="X1483" s="197"/>
      <c r="Y1483" s="197"/>
      <c r="Z1483" s="197"/>
    </row>
    <row r="1484" ht="15.75" customHeight="1">
      <c r="A1484" s="180"/>
      <c r="B1484" s="197"/>
      <c r="C1484" s="152"/>
      <c r="D1484" s="152"/>
      <c r="E1484" s="152"/>
      <c r="F1484" s="152"/>
      <c r="G1484" s="197"/>
      <c r="H1484" s="197"/>
      <c r="I1484" s="152"/>
      <c r="J1484" s="152"/>
      <c r="K1484" s="152"/>
      <c r="L1484" s="152"/>
      <c r="M1484" s="152"/>
      <c r="N1484" s="152"/>
      <c r="O1484" s="197"/>
      <c r="P1484" s="197"/>
      <c r="Q1484" s="197"/>
      <c r="R1484" s="197"/>
      <c r="S1484" s="197"/>
      <c r="T1484" s="197"/>
      <c r="U1484" s="197"/>
      <c r="V1484" s="197"/>
      <c r="W1484" s="197"/>
      <c r="X1484" s="197"/>
      <c r="Y1484" s="197"/>
      <c r="Z1484" s="197"/>
    </row>
    <row r="1485" ht="15.75" customHeight="1">
      <c r="A1485" s="180"/>
      <c r="B1485" s="197"/>
      <c r="C1485" s="152"/>
      <c r="D1485" s="152"/>
      <c r="E1485" s="152"/>
      <c r="F1485" s="152"/>
      <c r="G1485" s="197"/>
      <c r="H1485" s="197"/>
      <c r="I1485" s="152"/>
      <c r="J1485" s="152"/>
      <c r="K1485" s="152"/>
      <c r="L1485" s="152"/>
      <c r="M1485" s="152"/>
      <c r="N1485" s="152"/>
      <c r="O1485" s="197"/>
      <c r="P1485" s="197"/>
      <c r="Q1485" s="197"/>
      <c r="R1485" s="197"/>
      <c r="S1485" s="197"/>
      <c r="T1485" s="197"/>
      <c r="U1485" s="197"/>
      <c r="V1485" s="197"/>
      <c r="W1485" s="197"/>
      <c r="X1485" s="197"/>
      <c r="Y1485" s="197"/>
      <c r="Z1485" s="197"/>
    </row>
    <row r="1486" ht="15.75" customHeight="1">
      <c r="A1486" s="180"/>
      <c r="B1486" s="197"/>
      <c r="C1486" s="152"/>
      <c r="D1486" s="152"/>
      <c r="E1486" s="152"/>
      <c r="F1486" s="152"/>
      <c r="G1486" s="197"/>
      <c r="H1486" s="197"/>
      <c r="I1486" s="152"/>
      <c r="J1486" s="152"/>
      <c r="K1486" s="152"/>
      <c r="L1486" s="152"/>
      <c r="M1486" s="152"/>
      <c r="N1486" s="152"/>
      <c r="O1486" s="197"/>
      <c r="P1486" s="197"/>
      <c r="Q1486" s="197"/>
      <c r="R1486" s="197"/>
      <c r="S1486" s="197"/>
      <c r="T1486" s="197"/>
      <c r="U1486" s="197"/>
      <c r="V1486" s="197"/>
      <c r="W1486" s="197"/>
      <c r="X1486" s="197"/>
      <c r="Y1486" s="197"/>
      <c r="Z1486" s="197"/>
    </row>
    <row r="1487" ht="15.75" customHeight="1">
      <c r="A1487" s="180"/>
      <c r="B1487" s="197"/>
      <c r="C1487" s="152"/>
      <c r="D1487" s="152"/>
      <c r="E1487" s="152"/>
      <c r="F1487" s="152"/>
      <c r="G1487" s="197"/>
      <c r="H1487" s="197"/>
      <c r="I1487" s="152"/>
      <c r="J1487" s="152"/>
      <c r="K1487" s="152"/>
      <c r="L1487" s="152"/>
      <c r="M1487" s="152"/>
      <c r="N1487" s="152"/>
      <c r="O1487" s="197"/>
      <c r="P1487" s="197"/>
      <c r="Q1487" s="197"/>
      <c r="R1487" s="197"/>
      <c r="S1487" s="197"/>
      <c r="T1487" s="197"/>
      <c r="U1487" s="197"/>
      <c r="V1487" s="197"/>
      <c r="W1487" s="197"/>
      <c r="X1487" s="197"/>
      <c r="Y1487" s="197"/>
      <c r="Z1487" s="197"/>
    </row>
    <row r="1488" ht="15.75" customHeight="1">
      <c r="A1488" s="180"/>
      <c r="B1488" s="197"/>
      <c r="C1488" s="197"/>
      <c r="D1488" s="152"/>
      <c r="E1488" s="152"/>
      <c r="F1488" s="152"/>
      <c r="G1488" s="197"/>
      <c r="H1488" s="169"/>
      <c r="I1488" s="152"/>
      <c r="J1488" s="50"/>
      <c r="K1488" s="152"/>
      <c r="L1488" s="152"/>
      <c r="M1488" s="152"/>
      <c r="N1488" s="152"/>
      <c r="O1488" s="197"/>
      <c r="P1488" s="197"/>
      <c r="Q1488" s="197"/>
      <c r="R1488" s="197"/>
      <c r="S1488" s="197"/>
      <c r="T1488" s="197"/>
      <c r="U1488" s="197"/>
      <c r="V1488" s="197"/>
      <c r="W1488" s="197"/>
      <c r="X1488" s="197"/>
      <c r="Y1488" s="197"/>
      <c r="Z1488" s="197"/>
    </row>
    <row r="1489" ht="15.75" customHeight="1">
      <c r="A1489" s="180"/>
      <c r="B1489" s="197"/>
      <c r="C1489" s="152"/>
      <c r="D1489" s="152"/>
      <c r="E1489" s="152"/>
      <c r="F1489" s="152"/>
      <c r="G1489" s="197"/>
      <c r="H1489" s="197"/>
      <c r="I1489" s="152"/>
      <c r="J1489" s="152"/>
      <c r="K1489" s="152"/>
      <c r="L1489" s="152"/>
      <c r="M1489" s="152"/>
      <c r="N1489" s="152"/>
      <c r="O1489" s="197"/>
      <c r="P1489" s="197"/>
      <c r="Q1489" s="197"/>
      <c r="R1489" s="197"/>
      <c r="S1489" s="197"/>
      <c r="T1489" s="197"/>
      <c r="U1489" s="197"/>
      <c r="V1489" s="197"/>
      <c r="W1489" s="197"/>
      <c r="X1489" s="197"/>
      <c r="Y1489" s="197"/>
      <c r="Z1489" s="197"/>
    </row>
    <row r="1490" ht="15.75" customHeight="1">
      <c r="A1490" s="180"/>
      <c r="B1490" s="197"/>
      <c r="C1490" s="197"/>
      <c r="D1490" s="152"/>
      <c r="E1490" s="152"/>
      <c r="F1490" s="152"/>
      <c r="G1490" s="197"/>
      <c r="H1490" s="197"/>
      <c r="I1490" s="152"/>
      <c r="J1490" s="50"/>
      <c r="K1490" s="152"/>
      <c r="L1490" s="152"/>
      <c r="M1490" s="152"/>
      <c r="N1490" s="152"/>
      <c r="O1490" s="197"/>
      <c r="P1490" s="197"/>
      <c r="Q1490" s="197"/>
      <c r="R1490" s="197"/>
      <c r="S1490" s="197"/>
      <c r="T1490" s="197"/>
      <c r="U1490" s="197"/>
      <c r="V1490" s="197"/>
      <c r="W1490" s="197"/>
      <c r="X1490" s="197"/>
      <c r="Y1490" s="197"/>
      <c r="Z1490" s="197"/>
    </row>
    <row r="1491" ht="15.75" customHeight="1">
      <c r="A1491" s="180"/>
      <c r="B1491" s="197"/>
      <c r="C1491" s="152"/>
      <c r="D1491" s="152"/>
      <c r="E1491" s="152"/>
      <c r="F1491" s="152"/>
      <c r="G1491" s="197"/>
      <c r="H1491" s="197"/>
      <c r="I1491" s="152"/>
      <c r="J1491" s="152"/>
      <c r="K1491" s="152"/>
      <c r="L1491" s="152"/>
      <c r="M1491" s="152"/>
      <c r="N1491" s="152"/>
      <c r="O1491" s="197"/>
      <c r="P1491" s="197"/>
      <c r="Q1491" s="197"/>
      <c r="R1491" s="197"/>
      <c r="S1491" s="197"/>
      <c r="T1491" s="197"/>
      <c r="U1491" s="197"/>
      <c r="V1491" s="197"/>
      <c r="W1491" s="197"/>
      <c r="X1491" s="197"/>
      <c r="Y1491" s="197"/>
      <c r="Z1491" s="197"/>
    </row>
    <row r="1492" ht="15.75" customHeight="1">
      <c r="A1492" s="180"/>
      <c r="B1492" s="197"/>
      <c r="C1492" s="152"/>
      <c r="D1492" s="152"/>
      <c r="E1492" s="152"/>
      <c r="F1492" s="152"/>
      <c r="G1492" s="197"/>
      <c r="H1492" s="197"/>
      <c r="I1492" s="152"/>
      <c r="J1492" s="152"/>
      <c r="K1492" s="152"/>
      <c r="L1492" s="152"/>
      <c r="M1492" s="152"/>
      <c r="N1492" s="152"/>
      <c r="O1492" s="197"/>
      <c r="P1492" s="197"/>
      <c r="Q1492" s="197"/>
      <c r="R1492" s="197"/>
      <c r="S1492" s="197"/>
      <c r="T1492" s="197"/>
      <c r="U1492" s="197"/>
      <c r="V1492" s="197"/>
      <c r="W1492" s="197"/>
      <c r="X1492" s="197"/>
      <c r="Y1492" s="197"/>
      <c r="Z1492" s="197"/>
    </row>
    <row r="1493" ht="15.75" customHeight="1">
      <c r="A1493" s="180"/>
      <c r="B1493" s="197"/>
      <c r="C1493" s="197"/>
      <c r="D1493" s="152"/>
      <c r="E1493" s="152"/>
      <c r="F1493" s="152"/>
      <c r="G1493" s="197"/>
      <c r="H1493" s="197"/>
      <c r="I1493" s="152"/>
      <c r="J1493" s="50"/>
      <c r="K1493" s="152"/>
      <c r="L1493" s="152"/>
      <c r="M1493" s="152"/>
      <c r="N1493" s="152"/>
      <c r="O1493" s="197"/>
      <c r="P1493" s="197"/>
      <c r="Q1493" s="197"/>
      <c r="R1493" s="197"/>
      <c r="S1493" s="197"/>
      <c r="T1493" s="197"/>
      <c r="U1493" s="197"/>
      <c r="V1493" s="197"/>
      <c r="W1493" s="197"/>
      <c r="X1493" s="197"/>
      <c r="Y1493" s="197"/>
      <c r="Z1493" s="197"/>
    </row>
    <row r="1494" ht="15.75" customHeight="1">
      <c r="A1494" s="180"/>
      <c r="B1494" s="197"/>
      <c r="C1494" s="152"/>
      <c r="D1494" s="152"/>
      <c r="E1494" s="152"/>
      <c r="F1494" s="152"/>
      <c r="G1494" s="197"/>
      <c r="H1494" s="197"/>
      <c r="I1494" s="152"/>
      <c r="J1494" s="152"/>
      <c r="K1494" s="152"/>
      <c r="L1494" s="152"/>
      <c r="M1494" s="152"/>
      <c r="N1494" s="152"/>
      <c r="O1494" s="197"/>
      <c r="P1494" s="197"/>
      <c r="Q1494" s="197"/>
      <c r="R1494" s="197"/>
      <c r="S1494" s="197"/>
      <c r="T1494" s="197"/>
      <c r="U1494" s="197"/>
      <c r="V1494" s="197"/>
      <c r="W1494" s="197"/>
      <c r="X1494" s="197"/>
      <c r="Y1494" s="197"/>
      <c r="Z1494" s="197"/>
    </row>
    <row r="1495" ht="15.75" customHeight="1">
      <c r="A1495" s="180"/>
      <c r="B1495" s="197"/>
      <c r="C1495" s="152"/>
      <c r="D1495" s="152"/>
      <c r="E1495" s="152"/>
      <c r="F1495" s="152"/>
      <c r="G1495" s="197"/>
      <c r="H1495" s="197"/>
      <c r="I1495" s="152"/>
      <c r="J1495" s="152"/>
      <c r="K1495" s="152"/>
      <c r="L1495" s="152"/>
      <c r="M1495" s="152"/>
      <c r="N1495" s="152"/>
      <c r="O1495" s="197"/>
      <c r="P1495" s="197"/>
      <c r="Q1495" s="197"/>
      <c r="R1495" s="197"/>
      <c r="S1495" s="197"/>
      <c r="T1495" s="197"/>
      <c r="U1495" s="197"/>
      <c r="V1495" s="197"/>
      <c r="W1495" s="197"/>
      <c r="X1495" s="197"/>
      <c r="Y1495" s="197"/>
      <c r="Z1495" s="197"/>
    </row>
    <row r="1496" ht="15.75" customHeight="1">
      <c r="A1496" s="180"/>
      <c r="B1496" s="197"/>
      <c r="C1496" s="152"/>
      <c r="D1496" s="152"/>
      <c r="E1496" s="152"/>
      <c r="F1496" s="152"/>
      <c r="G1496" s="197"/>
      <c r="H1496" s="197"/>
      <c r="I1496" s="152"/>
      <c r="J1496" s="152"/>
      <c r="K1496" s="152"/>
      <c r="L1496" s="152"/>
      <c r="M1496" s="152"/>
      <c r="N1496" s="152"/>
      <c r="O1496" s="197"/>
      <c r="P1496" s="197"/>
      <c r="Q1496" s="197"/>
      <c r="R1496" s="197"/>
      <c r="S1496" s="197"/>
      <c r="T1496" s="197"/>
      <c r="U1496" s="197"/>
      <c r="V1496" s="197"/>
      <c r="W1496" s="197"/>
      <c r="X1496" s="197"/>
      <c r="Y1496" s="197"/>
      <c r="Z1496" s="197"/>
    </row>
    <row r="1497" ht="15.75" customHeight="1">
      <c r="A1497" s="180"/>
      <c r="B1497" s="197"/>
      <c r="C1497" s="197"/>
      <c r="D1497" s="152"/>
      <c r="E1497" s="152"/>
      <c r="F1497" s="152"/>
      <c r="G1497" s="197"/>
      <c r="H1497" s="197"/>
      <c r="I1497" s="152"/>
      <c r="J1497" s="50"/>
      <c r="K1497" s="152"/>
      <c r="L1497" s="152"/>
      <c r="M1497" s="152"/>
      <c r="N1497" s="152"/>
      <c r="O1497" s="197"/>
      <c r="P1497" s="197"/>
      <c r="Q1497" s="197"/>
      <c r="R1497" s="197"/>
      <c r="S1497" s="197"/>
      <c r="T1497" s="197"/>
      <c r="U1497" s="197"/>
      <c r="V1497" s="197"/>
      <c r="W1497" s="197"/>
      <c r="X1497" s="197"/>
      <c r="Y1497" s="197"/>
      <c r="Z1497" s="197"/>
    </row>
    <row r="1498" ht="15.75" customHeight="1">
      <c r="A1498" s="180"/>
      <c r="B1498" s="197"/>
      <c r="C1498" s="152"/>
      <c r="D1498" s="152"/>
      <c r="E1498" s="152"/>
      <c r="F1498" s="152"/>
      <c r="G1498" s="197"/>
      <c r="H1498" s="197"/>
      <c r="I1498" s="152"/>
      <c r="J1498" s="152"/>
      <c r="K1498" s="152"/>
      <c r="L1498" s="152"/>
      <c r="M1498" s="152"/>
      <c r="N1498" s="152"/>
      <c r="O1498" s="197"/>
      <c r="P1498" s="197"/>
      <c r="Q1498" s="197"/>
      <c r="R1498" s="197"/>
      <c r="S1498" s="197"/>
      <c r="T1498" s="197"/>
      <c r="U1498" s="197"/>
      <c r="V1498" s="197"/>
      <c r="W1498" s="197"/>
      <c r="X1498" s="197"/>
      <c r="Y1498" s="197"/>
      <c r="Z1498" s="197"/>
    </row>
    <row r="1499" ht="15.75" customHeight="1">
      <c r="A1499" s="180"/>
      <c r="B1499" s="197"/>
      <c r="C1499" s="152"/>
      <c r="D1499" s="152"/>
      <c r="E1499" s="152"/>
      <c r="F1499" s="152"/>
      <c r="G1499" s="197"/>
      <c r="H1499" s="197"/>
      <c r="I1499" s="152"/>
      <c r="J1499" s="152"/>
      <c r="K1499" s="152"/>
      <c r="L1499" s="152"/>
      <c r="M1499" s="152"/>
      <c r="N1499" s="152"/>
      <c r="O1499" s="197"/>
      <c r="P1499" s="197"/>
      <c r="Q1499" s="197"/>
      <c r="R1499" s="197"/>
      <c r="S1499" s="197"/>
      <c r="T1499" s="197"/>
      <c r="U1499" s="197"/>
      <c r="V1499" s="197"/>
      <c r="W1499" s="197"/>
      <c r="X1499" s="197"/>
      <c r="Y1499" s="197"/>
      <c r="Z1499" s="197"/>
    </row>
    <row r="1500" ht="15.75" customHeight="1">
      <c r="A1500" s="180"/>
      <c r="B1500" s="197"/>
      <c r="C1500" s="152"/>
      <c r="D1500" s="152"/>
      <c r="E1500" s="152"/>
      <c r="F1500" s="152"/>
      <c r="G1500" s="197"/>
      <c r="H1500" s="197"/>
      <c r="I1500" s="152"/>
      <c r="J1500" s="152"/>
      <c r="K1500" s="152"/>
      <c r="L1500" s="152"/>
      <c r="M1500" s="152"/>
      <c r="N1500" s="152"/>
      <c r="O1500" s="197"/>
      <c r="P1500" s="197"/>
      <c r="Q1500" s="197"/>
      <c r="R1500" s="197"/>
      <c r="S1500" s="197"/>
      <c r="T1500" s="197"/>
      <c r="U1500" s="197"/>
      <c r="V1500" s="197"/>
      <c r="W1500" s="197"/>
      <c r="X1500" s="197"/>
      <c r="Y1500" s="197"/>
      <c r="Z1500" s="197"/>
    </row>
    <row r="1501" ht="15.75" customHeight="1">
      <c r="A1501" s="180"/>
      <c r="B1501" s="197"/>
      <c r="C1501" s="152"/>
      <c r="D1501" s="152"/>
      <c r="E1501" s="152"/>
      <c r="F1501" s="152"/>
      <c r="G1501" s="197"/>
      <c r="H1501" s="169"/>
      <c r="I1501" s="152"/>
      <c r="J1501" s="152"/>
      <c r="K1501" s="152"/>
      <c r="L1501" s="152"/>
      <c r="M1501" s="152"/>
      <c r="N1501" s="152"/>
      <c r="O1501" s="197"/>
      <c r="P1501" s="197"/>
      <c r="Q1501" s="197"/>
      <c r="R1501" s="197"/>
      <c r="S1501" s="197"/>
      <c r="T1501" s="197"/>
      <c r="U1501" s="197"/>
      <c r="V1501" s="197"/>
      <c r="W1501" s="197"/>
      <c r="X1501" s="197"/>
      <c r="Y1501" s="197"/>
      <c r="Z1501" s="197"/>
    </row>
    <row r="1502" ht="15.75" customHeight="1">
      <c r="A1502" s="180"/>
      <c r="B1502" s="197"/>
      <c r="C1502" s="197"/>
      <c r="D1502" s="152"/>
      <c r="E1502" s="152"/>
      <c r="F1502" s="152"/>
      <c r="G1502" s="197"/>
      <c r="H1502" s="197"/>
      <c r="I1502" s="152"/>
      <c r="J1502" s="50"/>
      <c r="K1502" s="152"/>
      <c r="L1502" s="152"/>
      <c r="M1502" s="152"/>
      <c r="N1502" s="152"/>
      <c r="O1502" s="197"/>
      <c r="P1502" s="197"/>
      <c r="Q1502" s="197"/>
      <c r="R1502" s="197"/>
      <c r="S1502" s="197"/>
      <c r="T1502" s="197"/>
      <c r="U1502" s="197"/>
      <c r="V1502" s="197"/>
      <c r="W1502" s="197"/>
      <c r="X1502" s="197"/>
      <c r="Y1502" s="197"/>
      <c r="Z1502" s="197"/>
    </row>
    <row r="1503" ht="15.75" customHeight="1">
      <c r="A1503" s="180"/>
      <c r="B1503" s="197"/>
      <c r="C1503" s="152"/>
      <c r="D1503" s="152"/>
      <c r="E1503" s="152"/>
      <c r="F1503" s="152"/>
      <c r="G1503" s="197"/>
      <c r="H1503" s="197"/>
      <c r="I1503" s="152"/>
      <c r="J1503" s="152"/>
      <c r="K1503" s="152"/>
      <c r="L1503" s="152"/>
      <c r="M1503" s="152"/>
      <c r="N1503" s="152"/>
      <c r="O1503" s="197"/>
      <c r="P1503" s="197"/>
      <c r="Q1503" s="197"/>
      <c r="R1503" s="197"/>
      <c r="S1503" s="197"/>
      <c r="T1503" s="197"/>
      <c r="U1503" s="197"/>
      <c r="V1503" s="197"/>
      <c r="W1503" s="197"/>
      <c r="X1503" s="197"/>
      <c r="Y1503" s="197"/>
      <c r="Z1503" s="197"/>
    </row>
    <row r="1504" ht="15.75" customHeight="1">
      <c r="A1504" s="180"/>
      <c r="B1504" s="197"/>
      <c r="C1504" s="197"/>
      <c r="D1504" s="152"/>
      <c r="E1504" s="152"/>
      <c r="F1504" s="152"/>
      <c r="G1504" s="197"/>
      <c r="H1504" s="197"/>
      <c r="I1504" s="152"/>
      <c r="J1504" s="50"/>
      <c r="K1504" s="152"/>
      <c r="L1504" s="152"/>
      <c r="M1504" s="152"/>
      <c r="N1504" s="152"/>
      <c r="O1504" s="197"/>
      <c r="P1504" s="197"/>
      <c r="Q1504" s="197"/>
      <c r="R1504" s="197"/>
      <c r="S1504" s="197"/>
      <c r="T1504" s="197"/>
      <c r="U1504" s="197"/>
      <c r="V1504" s="197"/>
      <c r="W1504" s="197"/>
      <c r="X1504" s="197"/>
      <c r="Y1504" s="197"/>
      <c r="Z1504" s="197"/>
    </row>
    <row r="1505" ht="15.75" customHeight="1">
      <c r="A1505" s="180"/>
      <c r="B1505" s="197"/>
      <c r="C1505" s="152"/>
      <c r="D1505" s="152"/>
      <c r="E1505" s="152"/>
      <c r="F1505" s="152"/>
      <c r="G1505" s="197"/>
      <c r="H1505" s="197"/>
      <c r="I1505" s="152"/>
      <c r="J1505" s="152"/>
      <c r="K1505" s="152"/>
      <c r="L1505" s="152"/>
      <c r="M1505" s="152"/>
      <c r="N1505" s="152"/>
      <c r="O1505" s="197"/>
      <c r="P1505" s="197"/>
      <c r="Q1505" s="197"/>
      <c r="R1505" s="197"/>
      <c r="S1505" s="197"/>
      <c r="T1505" s="197"/>
      <c r="U1505" s="197"/>
      <c r="V1505" s="197"/>
      <c r="W1505" s="197"/>
      <c r="X1505" s="197"/>
      <c r="Y1505" s="197"/>
      <c r="Z1505" s="197"/>
    </row>
    <row r="1506" ht="15.75" customHeight="1">
      <c r="A1506" s="180"/>
      <c r="B1506" s="197"/>
      <c r="C1506" s="152"/>
      <c r="D1506" s="152"/>
      <c r="E1506" s="152"/>
      <c r="F1506" s="152"/>
      <c r="G1506" s="197"/>
      <c r="H1506" s="169"/>
      <c r="I1506" s="152"/>
      <c r="J1506" s="152"/>
      <c r="K1506" s="152"/>
      <c r="L1506" s="152"/>
      <c r="M1506" s="152"/>
      <c r="N1506" s="152"/>
      <c r="O1506" s="197"/>
      <c r="P1506" s="197"/>
      <c r="Q1506" s="197"/>
      <c r="R1506" s="197"/>
      <c r="S1506" s="197"/>
      <c r="T1506" s="197"/>
      <c r="U1506" s="197"/>
      <c r="V1506" s="197"/>
      <c r="W1506" s="197"/>
      <c r="X1506" s="197"/>
      <c r="Y1506" s="197"/>
      <c r="Z1506" s="197"/>
    </row>
    <row r="1507" ht="15.75" customHeight="1">
      <c r="A1507" s="180"/>
      <c r="B1507" s="197"/>
      <c r="C1507" s="152"/>
      <c r="D1507" s="152"/>
      <c r="E1507" s="152"/>
      <c r="F1507" s="152"/>
      <c r="G1507" s="197"/>
      <c r="H1507" s="197"/>
      <c r="I1507" s="152"/>
      <c r="J1507" s="152"/>
      <c r="K1507" s="152"/>
      <c r="L1507" s="152"/>
      <c r="M1507" s="152"/>
      <c r="N1507" s="152"/>
      <c r="O1507" s="197"/>
      <c r="P1507" s="197"/>
      <c r="Q1507" s="197"/>
      <c r="R1507" s="197"/>
      <c r="S1507" s="197"/>
      <c r="T1507" s="197"/>
      <c r="U1507" s="197"/>
      <c r="V1507" s="197"/>
      <c r="W1507" s="197"/>
      <c r="X1507" s="197"/>
      <c r="Y1507" s="197"/>
      <c r="Z1507" s="197"/>
    </row>
    <row r="1508" ht="15.75" customHeight="1">
      <c r="A1508" s="180"/>
      <c r="B1508" s="197"/>
      <c r="C1508" s="152"/>
      <c r="D1508" s="152"/>
      <c r="E1508" s="152"/>
      <c r="F1508" s="152"/>
      <c r="G1508" s="197"/>
      <c r="H1508" s="197"/>
      <c r="I1508" s="152"/>
      <c r="J1508" s="152"/>
      <c r="K1508" s="152"/>
      <c r="L1508" s="152"/>
      <c r="M1508" s="152"/>
      <c r="N1508" s="152"/>
      <c r="O1508" s="197"/>
      <c r="P1508" s="197"/>
      <c r="Q1508" s="197"/>
      <c r="R1508" s="197"/>
      <c r="S1508" s="197"/>
      <c r="T1508" s="197"/>
      <c r="U1508" s="197"/>
      <c r="V1508" s="197"/>
      <c r="W1508" s="197"/>
      <c r="X1508" s="197"/>
      <c r="Y1508" s="197"/>
      <c r="Z1508" s="197"/>
    </row>
    <row r="1509" ht="15.75" customHeight="1">
      <c r="A1509" s="180"/>
      <c r="B1509" s="197"/>
      <c r="C1509" s="152"/>
      <c r="D1509" s="152"/>
      <c r="E1509" s="152"/>
      <c r="F1509" s="152"/>
      <c r="G1509" s="197"/>
      <c r="H1509" s="197"/>
      <c r="I1509" s="152"/>
      <c r="J1509" s="152"/>
      <c r="K1509" s="152"/>
      <c r="L1509" s="152"/>
      <c r="M1509" s="152"/>
      <c r="N1509" s="152"/>
      <c r="O1509" s="197"/>
      <c r="P1509" s="197"/>
      <c r="Q1509" s="197"/>
      <c r="R1509" s="197"/>
      <c r="S1509" s="197"/>
      <c r="T1509" s="197"/>
      <c r="U1509" s="197"/>
      <c r="V1509" s="197"/>
      <c r="W1509" s="197"/>
      <c r="X1509" s="197"/>
      <c r="Y1509" s="197"/>
      <c r="Z1509" s="197"/>
    </row>
    <row r="1510" ht="15.75" customHeight="1">
      <c r="A1510" s="180"/>
      <c r="B1510" s="197"/>
      <c r="C1510" s="197"/>
      <c r="D1510" s="152"/>
      <c r="E1510" s="152"/>
      <c r="F1510" s="152"/>
      <c r="G1510" s="197"/>
      <c r="H1510" s="197"/>
      <c r="I1510" s="152"/>
      <c r="J1510" s="50"/>
      <c r="K1510" s="152"/>
      <c r="L1510" s="152"/>
      <c r="M1510" s="152"/>
      <c r="N1510" s="152"/>
      <c r="O1510" s="197"/>
      <c r="P1510" s="197"/>
      <c r="Q1510" s="197"/>
      <c r="R1510" s="197"/>
      <c r="S1510" s="197"/>
      <c r="T1510" s="197"/>
      <c r="U1510" s="197"/>
      <c r="V1510" s="197"/>
      <c r="W1510" s="197"/>
      <c r="X1510" s="197"/>
      <c r="Y1510" s="197"/>
      <c r="Z1510" s="197"/>
    </row>
    <row r="1511" ht="15.75" customHeight="1">
      <c r="A1511" s="180"/>
      <c r="B1511" s="197"/>
      <c r="C1511" s="152"/>
      <c r="D1511" s="152"/>
      <c r="E1511" s="152"/>
      <c r="F1511" s="152"/>
      <c r="G1511" s="197"/>
      <c r="H1511" s="169"/>
      <c r="I1511" s="152"/>
      <c r="J1511" s="152"/>
      <c r="K1511" s="152"/>
      <c r="L1511" s="152"/>
      <c r="M1511" s="152"/>
      <c r="N1511" s="152"/>
      <c r="O1511" s="197"/>
      <c r="P1511" s="197"/>
      <c r="Q1511" s="197"/>
      <c r="R1511" s="197"/>
      <c r="S1511" s="197"/>
      <c r="T1511" s="197"/>
      <c r="U1511" s="197"/>
      <c r="V1511" s="197"/>
      <c r="W1511" s="197"/>
      <c r="X1511" s="197"/>
      <c r="Y1511" s="197"/>
      <c r="Z1511" s="197"/>
    </row>
    <row r="1512" ht="15.75" customHeight="1">
      <c r="A1512" s="180"/>
      <c r="B1512" s="197"/>
      <c r="C1512" s="197"/>
      <c r="D1512" s="152"/>
      <c r="E1512" s="152"/>
      <c r="F1512" s="152"/>
      <c r="G1512" s="197"/>
      <c r="H1512" s="169"/>
      <c r="I1512" s="152"/>
      <c r="J1512" s="50"/>
      <c r="K1512" s="152"/>
      <c r="L1512" s="152"/>
      <c r="M1512" s="152"/>
      <c r="N1512" s="152"/>
      <c r="O1512" s="197"/>
      <c r="P1512" s="197"/>
      <c r="Q1512" s="197"/>
      <c r="R1512" s="197"/>
      <c r="S1512" s="197"/>
      <c r="T1512" s="197"/>
      <c r="U1512" s="197"/>
      <c r="V1512" s="197"/>
      <c r="W1512" s="197"/>
      <c r="X1512" s="197"/>
      <c r="Y1512" s="197"/>
      <c r="Z1512" s="197"/>
    </row>
    <row r="1513" ht="15.75" customHeight="1">
      <c r="A1513" s="180"/>
      <c r="B1513" s="197"/>
      <c r="C1513" s="152"/>
      <c r="D1513" s="152"/>
      <c r="E1513" s="152"/>
      <c r="F1513" s="152"/>
      <c r="G1513" s="197"/>
      <c r="H1513" s="169"/>
      <c r="I1513" s="152"/>
      <c r="J1513" s="152"/>
      <c r="K1513" s="152"/>
      <c r="L1513" s="152"/>
      <c r="M1513" s="152"/>
      <c r="N1513" s="152"/>
      <c r="O1513" s="197"/>
      <c r="P1513" s="197"/>
      <c r="Q1513" s="197"/>
      <c r="R1513" s="197"/>
      <c r="S1513" s="197"/>
      <c r="T1513" s="197"/>
      <c r="U1513" s="197"/>
      <c r="V1513" s="197"/>
      <c r="W1513" s="197"/>
      <c r="X1513" s="197"/>
      <c r="Y1513" s="197"/>
      <c r="Z1513" s="197"/>
    </row>
    <row r="1514" ht="15.75" customHeight="1">
      <c r="A1514" s="180"/>
      <c r="B1514" s="197"/>
      <c r="C1514" s="197"/>
      <c r="D1514" s="152"/>
      <c r="E1514" s="152"/>
      <c r="F1514" s="152"/>
      <c r="G1514" s="197"/>
      <c r="H1514" s="169"/>
      <c r="I1514" s="152"/>
      <c r="J1514" s="50"/>
      <c r="K1514" s="152"/>
      <c r="L1514" s="152"/>
      <c r="M1514" s="152"/>
      <c r="N1514" s="152"/>
      <c r="O1514" s="197"/>
      <c r="P1514" s="197"/>
      <c r="Q1514" s="197"/>
      <c r="R1514" s="197"/>
      <c r="S1514" s="197"/>
      <c r="T1514" s="197"/>
      <c r="U1514" s="197"/>
      <c r="V1514" s="197"/>
      <c r="W1514" s="197"/>
      <c r="X1514" s="197"/>
      <c r="Y1514" s="197"/>
      <c r="Z1514" s="197"/>
    </row>
    <row r="1515" ht="15.75" customHeight="1">
      <c r="A1515" s="180"/>
      <c r="B1515" s="197"/>
      <c r="C1515" s="152"/>
      <c r="D1515" s="152"/>
      <c r="E1515" s="152"/>
      <c r="F1515" s="152"/>
      <c r="G1515" s="197"/>
      <c r="H1515" s="197"/>
      <c r="I1515" s="152"/>
      <c r="J1515" s="152"/>
      <c r="K1515" s="152"/>
      <c r="L1515" s="152"/>
      <c r="M1515" s="152"/>
      <c r="N1515" s="152"/>
      <c r="O1515" s="197"/>
      <c r="P1515" s="197"/>
      <c r="Q1515" s="197"/>
      <c r="R1515" s="197"/>
      <c r="S1515" s="197"/>
      <c r="T1515" s="197"/>
      <c r="U1515" s="197"/>
      <c r="V1515" s="197"/>
      <c r="W1515" s="197"/>
      <c r="X1515" s="197"/>
      <c r="Y1515" s="197"/>
      <c r="Z1515" s="197"/>
    </row>
    <row r="1516" ht="15.75" customHeight="1">
      <c r="A1516" s="180"/>
      <c r="B1516" s="197"/>
      <c r="C1516" s="197"/>
      <c r="D1516" s="152"/>
      <c r="E1516" s="152"/>
      <c r="F1516" s="152"/>
      <c r="G1516" s="197"/>
      <c r="H1516" s="197"/>
      <c r="I1516" s="152"/>
      <c r="J1516" s="50"/>
      <c r="K1516" s="152"/>
      <c r="L1516" s="152"/>
      <c r="M1516" s="152"/>
      <c r="N1516" s="152"/>
      <c r="O1516" s="197"/>
      <c r="P1516" s="197"/>
      <c r="Q1516" s="197"/>
      <c r="R1516" s="197"/>
      <c r="S1516" s="197"/>
      <c r="T1516" s="197"/>
      <c r="U1516" s="197"/>
      <c r="V1516" s="197"/>
      <c r="W1516" s="197"/>
      <c r="X1516" s="197"/>
      <c r="Y1516" s="197"/>
      <c r="Z1516" s="197"/>
    </row>
    <row r="1517" ht="15.75" customHeight="1">
      <c r="A1517" s="180"/>
      <c r="B1517" s="197"/>
      <c r="C1517" s="152"/>
      <c r="D1517" s="152"/>
      <c r="E1517" s="152"/>
      <c r="F1517" s="152"/>
      <c r="G1517" s="197"/>
      <c r="H1517" s="169"/>
      <c r="I1517" s="152"/>
      <c r="J1517" s="152"/>
      <c r="K1517" s="152"/>
      <c r="L1517" s="152"/>
      <c r="M1517" s="152"/>
      <c r="N1517" s="152"/>
      <c r="O1517" s="197"/>
      <c r="P1517" s="197"/>
      <c r="Q1517" s="197"/>
      <c r="R1517" s="197"/>
      <c r="S1517" s="197"/>
      <c r="T1517" s="197"/>
      <c r="U1517" s="197"/>
      <c r="V1517" s="197"/>
      <c r="W1517" s="197"/>
      <c r="X1517" s="197"/>
      <c r="Y1517" s="197"/>
      <c r="Z1517" s="197"/>
    </row>
    <row r="1518" ht="15.75" customHeight="1">
      <c r="A1518" s="180"/>
      <c r="B1518" s="197"/>
      <c r="C1518" s="197"/>
      <c r="D1518" s="152"/>
      <c r="E1518" s="152"/>
      <c r="F1518" s="152"/>
      <c r="G1518" s="197"/>
      <c r="H1518" s="197"/>
      <c r="I1518" s="152"/>
      <c r="J1518" s="50"/>
      <c r="K1518" s="152"/>
      <c r="L1518" s="152"/>
      <c r="M1518" s="152"/>
      <c r="N1518" s="152"/>
      <c r="O1518" s="197"/>
      <c r="P1518" s="197"/>
      <c r="Q1518" s="197"/>
      <c r="R1518" s="197"/>
      <c r="S1518" s="197"/>
      <c r="T1518" s="197"/>
      <c r="U1518" s="197"/>
      <c r="V1518" s="197"/>
      <c r="W1518" s="197"/>
      <c r="X1518" s="197"/>
      <c r="Y1518" s="197"/>
      <c r="Z1518" s="197"/>
    </row>
    <row r="1519" ht="15.75" customHeight="1">
      <c r="A1519" s="180"/>
      <c r="B1519" s="197"/>
      <c r="C1519" s="152"/>
      <c r="D1519" s="152"/>
      <c r="E1519" s="152"/>
      <c r="F1519" s="152"/>
      <c r="G1519" s="197"/>
      <c r="H1519" s="169"/>
      <c r="I1519" s="152"/>
      <c r="J1519" s="152"/>
      <c r="K1519" s="152"/>
      <c r="L1519" s="152"/>
      <c r="M1519" s="152"/>
      <c r="N1519" s="152"/>
      <c r="O1519" s="197"/>
      <c r="P1519" s="197"/>
      <c r="Q1519" s="197"/>
      <c r="R1519" s="197"/>
      <c r="S1519" s="197"/>
      <c r="T1519" s="197"/>
      <c r="U1519" s="197"/>
      <c r="V1519" s="197"/>
      <c r="W1519" s="197"/>
      <c r="X1519" s="197"/>
      <c r="Y1519" s="197"/>
      <c r="Z1519" s="197"/>
    </row>
    <row r="1520" ht="15.75" customHeight="1">
      <c r="A1520" s="180"/>
      <c r="B1520" s="197"/>
      <c r="C1520" s="152"/>
      <c r="D1520" s="152"/>
      <c r="E1520" s="152"/>
      <c r="F1520" s="152"/>
      <c r="G1520" s="197"/>
      <c r="H1520" s="169"/>
      <c r="I1520" s="152"/>
      <c r="J1520" s="152"/>
      <c r="K1520" s="152"/>
      <c r="L1520" s="152"/>
      <c r="M1520" s="152"/>
      <c r="N1520" s="152"/>
      <c r="O1520" s="197"/>
      <c r="P1520" s="197"/>
      <c r="Q1520" s="197"/>
      <c r="R1520" s="197"/>
      <c r="S1520" s="197"/>
      <c r="T1520" s="197"/>
      <c r="U1520" s="197"/>
      <c r="V1520" s="197"/>
      <c r="W1520" s="197"/>
      <c r="X1520" s="197"/>
      <c r="Y1520" s="197"/>
      <c r="Z1520" s="197"/>
    </row>
    <row r="1521" ht="15.75" customHeight="1">
      <c r="A1521" s="180"/>
      <c r="B1521" s="197"/>
      <c r="C1521" s="197"/>
      <c r="D1521" s="152"/>
      <c r="E1521" s="152"/>
      <c r="F1521" s="152"/>
      <c r="G1521" s="197"/>
      <c r="H1521" s="197"/>
      <c r="I1521" s="152"/>
      <c r="J1521" s="50"/>
      <c r="K1521" s="152"/>
      <c r="L1521" s="152"/>
      <c r="M1521" s="152"/>
      <c r="N1521" s="152"/>
      <c r="O1521" s="197"/>
      <c r="P1521" s="197"/>
      <c r="Q1521" s="197"/>
      <c r="R1521" s="197"/>
      <c r="S1521" s="197"/>
      <c r="T1521" s="197"/>
      <c r="U1521" s="197"/>
      <c r="V1521" s="197"/>
      <c r="W1521" s="197"/>
      <c r="X1521" s="197"/>
      <c r="Y1521" s="197"/>
      <c r="Z1521" s="197"/>
    </row>
  </sheetData>
  <hyperlinks>
    <hyperlink display="Inicio" location="ÍNDICE!A1" ref="A1"/>
  </hyperlink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6.0"/>
    <col customWidth="1" min="2" max="2" width="20.88"/>
    <col customWidth="1" min="3" max="3" width="14.25"/>
    <col customWidth="1" min="4" max="4" width="19.38"/>
    <col customWidth="1" min="5" max="5" width="17.25"/>
    <col customWidth="1" min="6" max="6" width="16.63"/>
    <col customWidth="1" min="7" max="8" width="17.75"/>
    <col customWidth="1" min="9" max="9" width="16.25"/>
    <col customWidth="1" min="10" max="10" width="21.75"/>
    <col customWidth="1" min="11" max="11" width="19.25"/>
    <col customWidth="1" min="12" max="12" width="19.38"/>
    <col customWidth="1" min="13" max="13" width="20.38"/>
    <col customWidth="1" min="14" max="14" width="23.13"/>
    <col customWidth="1" min="15" max="26" width="9.38"/>
  </cols>
  <sheetData>
    <row r="1" ht="12.75" customHeight="1">
      <c r="A1" s="231" t="s">
        <v>455</v>
      </c>
      <c r="B1" s="95" t="s">
        <v>456</v>
      </c>
      <c r="C1" s="95" t="s">
        <v>457</v>
      </c>
      <c r="D1" s="95" t="s">
        <v>458</v>
      </c>
      <c r="E1" s="95" t="s">
        <v>459</v>
      </c>
      <c r="F1" s="95" t="s">
        <v>460</v>
      </c>
      <c r="G1" s="95" t="s">
        <v>461</v>
      </c>
      <c r="H1" s="95" t="s">
        <v>462</v>
      </c>
      <c r="I1" s="143" t="s">
        <v>463</v>
      </c>
      <c r="J1" s="143" t="s">
        <v>464</v>
      </c>
      <c r="K1" s="166" t="s">
        <v>465</v>
      </c>
      <c r="L1" s="166" t="s">
        <v>466</v>
      </c>
      <c r="M1" s="166" t="s">
        <v>467</v>
      </c>
      <c r="N1" s="143"/>
      <c r="O1" s="143"/>
      <c r="P1" s="143"/>
      <c r="Q1" s="167"/>
      <c r="R1" s="167"/>
      <c r="S1" s="167"/>
      <c r="T1" s="167"/>
      <c r="U1" s="167"/>
      <c r="V1" s="167"/>
      <c r="W1" s="167"/>
      <c r="X1" s="167"/>
      <c r="Y1" s="167"/>
      <c r="Z1" s="167"/>
    </row>
    <row r="2">
      <c r="A2" s="236">
        <v>43922.0</v>
      </c>
      <c r="B2" s="237">
        <v>2.0</v>
      </c>
      <c r="C2" s="238"/>
      <c r="D2" s="239">
        <v>2800.0</v>
      </c>
      <c r="E2" s="233">
        <v>80945.7245</v>
      </c>
      <c r="F2" s="197">
        <f t="shared" ref="F2:F32" si="1">D2/E2</f>
        <v>0.03459107961</v>
      </c>
      <c r="G2" s="226">
        <f t="shared" ref="G2:G32" si="2">SUM(B2:C2)*D2</f>
        <v>5600</v>
      </c>
      <c r="H2" s="197">
        <f t="shared" ref="H2:H32" si="3">G2/E2</f>
        <v>0.06918215921</v>
      </c>
      <c r="I2" s="152">
        <f>B2</f>
        <v>2</v>
      </c>
      <c r="J2" s="50">
        <f t="shared" ref="J2:J32" si="4">I2*F2</f>
        <v>0.06918215921</v>
      </c>
      <c r="K2" s="172">
        <f t="shared" ref="K2:K32" si="5">F2*0.001</f>
        <v>0.00003459107961</v>
      </c>
      <c r="L2" s="50">
        <f t="shared" ref="L2:L32" si="6">IF(C2,F2*0.01,0)</f>
        <v>0</v>
      </c>
      <c r="M2" s="172">
        <f t="shared" ref="M2:M32" si="7">F2+K2-L2</f>
        <v>0.03462567069</v>
      </c>
      <c r="N2" s="152"/>
      <c r="O2" s="197"/>
      <c r="P2" s="197"/>
      <c r="Q2" s="197"/>
      <c r="R2" s="197"/>
      <c r="S2" s="197"/>
      <c r="T2" s="197"/>
      <c r="U2" s="197"/>
      <c r="V2" s="197"/>
      <c r="W2" s="197"/>
      <c r="X2" s="197"/>
      <c r="Y2" s="197"/>
      <c r="Z2" s="197"/>
    </row>
    <row r="3">
      <c r="A3" s="236">
        <v>43924.0</v>
      </c>
      <c r="B3" s="237">
        <v>396.0</v>
      </c>
      <c r="C3" s="238"/>
      <c r="D3" s="239">
        <v>2899.99</v>
      </c>
      <c r="E3" s="226">
        <v>84693.3211</v>
      </c>
      <c r="F3" s="197">
        <f t="shared" si="1"/>
        <v>0.03424107075</v>
      </c>
      <c r="G3" s="226">
        <f t="shared" si="2"/>
        <v>1148396.04</v>
      </c>
      <c r="H3" s="197">
        <f t="shared" si="3"/>
        <v>13.55946402</v>
      </c>
      <c r="I3" s="152">
        <f t="shared" ref="I3:I32" si="8">I2+B3-C3</f>
        <v>398</v>
      </c>
      <c r="J3" s="50">
        <f t="shared" si="4"/>
        <v>13.62794616</v>
      </c>
      <c r="K3" s="172">
        <f t="shared" si="5"/>
        <v>0.00003424107075</v>
      </c>
      <c r="L3" s="50">
        <f t="shared" si="6"/>
        <v>0</v>
      </c>
      <c r="M3" s="172">
        <f t="shared" si="7"/>
        <v>0.03427531182</v>
      </c>
      <c r="N3" s="152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</row>
    <row r="4">
      <c r="A4" s="236">
        <v>43924.0</v>
      </c>
      <c r="B4" s="237">
        <v>416.0</v>
      </c>
      <c r="C4" s="238"/>
      <c r="D4" s="239">
        <v>2899.99</v>
      </c>
      <c r="E4" s="226">
        <v>84693.3211</v>
      </c>
      <c r="F4" s="197">
        <f t="shared" si="1"/>
        <v>0.03424107075</v>
      </c>
      <c r="G4" s="226">
        <f t="shared" si="2"/>
        <v>1206395.84</v>
      </c>
      <c r="H4" s="197">
        <f t="shared" si="3"/>
        <v>14.24428543</v>
      </c>
      <c r="I4" s="152">
        <f t="shared" si="8"/>
        <v>814</v>
      </c>
      <c r="J4" s="50">
        <f t="shared" si="4"/>
        <v>27.87223159</v>
      </c>
      <c r="K4" s="172">
        <f t="shared" si="5"/>
        <v>0.00003424107075</v>
      </c>
      <c r="L4" s="50">
        <f t="shared" si="6"/>
        <v>0</v>
      </c>
      <c r="M4" s="172">
        <f t="shared" si="7"/>
        <v>0.03427531182</v>
      </c>
      <c r="N4" s="152"/>
      <c r="O4" s="197"/>
      <c r="P4" s="197"/>
      <c r="Q4" s="197"/>
      <c r="R4" s="197"/>
      <c r="S4" s="197"/>
      <c r="T4" s="197"/>
      <c r="U4" s="197"/>
      <c r="V4" s="197"/>
      <c r="W4" s="197"/>
      <c r="X4" s="197"/>
      <c r="Y4" s="197"/>
      <c r="Z4" s="197"/>
    </row>
    <row r="5">
      <c r="A5" s="236">
        <v>43935.0</v>
      </c>
      <c r="B5" s="237">
        <v>10.0</v>
      </c>
      <c r="C5" s="238"/>
      <c r="D5" s="239">
        <v>4924.8</v>
      </c>
      <c r="E5" s="233">
        <v>105906.6942</v>
      </c>
      <c r="F5" s="197">
        <f t="shared" si="1"/>
        <v>0.04650130983</v>
      </c>
      <c r="G5" s="226">
        <f t="shared" si="2"/>
        <v>49248</v>
      </c>
      <c r="H5" s="197">
        <f t="shared" si="3"/>
        <v>0.4650130983</v>
      </c>
      <c r="I5" s="152">
        <f t="shared" si="8"/>
        <v>824</v>
      </c>
      <c r="J5" s="50">
        <f t="shared" si="4"/>
        <v>38.3170793</v>
      </c>
      <c r="K5" s="172">
        <f t="shared" si="5"/>
        <v>0.00004650130983</v>
      </c>
      <c r="L5" s="50">
        <f t="shared" si="6"/>
        <v>0</v>
      </c>
      <c r="M5" s="172">
        <f t="shared" si="7"/>
        <v>0.04654781114</v>
      </c>
      <c r="N5" s="152"/>
      <c r="O5" s="197"/>
      <c r="P5" s="197"/>
      <c r="Q5" s="197"/>
      <c r="R5" s="197"/>
      <c r="S5" s="197"/>
      <c r="T5" s="197"/>
      <c r="U5" s="197"/>
      <c r="V5" s="197"/>
      <c r="W5" s="197"/>
      <c r="X5" s="197"/>
      <c r="Y5" s="197"/>
      <c r="Z5" s="197"/>
    </row>
    <row r="6">
      <c r="A6" s="236">
        <v>43936.0</v>
      </c>
      <c r="B6" s="237">
        <v>272.0</v>
      </c>
      <c r="C6" s="238"/>
      <c r="D6" s="239">
        <v>5000.0</v>
      </c>
      <c r="E6" s="226">
        <v>113833.9692</v>
      </c>
      <c r="F6" s="197">
        <f t="shared" si="1"/>
        <v>0.04392361995</v>
      </c>
      <c r="G6" s="226">
        <f t="shared" si="2"/>
        <v>1360000</v>
      </c>
      <c r="H6" s="197">
        <f t="shared" si="3"/>
        <v>11.94722463</v>
      </c>
      <c r="I6" s="152">
        <f t="shared" si="8"/>
        <v>1096</v>
      </c>
      <c r="J6" s="50">
        <f t="shared" si="4"/>
        <v>48.14028746</v>
      </c>
      <c r="K6" s="172">
        <f t="shared" si="5"/>
        <v>0.00004392361995</v>
      </c>
      <c r="L6" s="50">
        <f t="shared" si="6"/>
        <v>0</v>
      </c>
      <c r="M6" s="172">
        <f t="shared" si="7"/>
        <v>0.04396754357</v>
      </c>
      <c r="N6" s="152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</row>
    <row r="7">
      <c r="A7" s="236">
        <v>43938.0</v>
      </c>
      <c r="B7" s="237">
        <v>300.0</v>
      </c>
      <c r="C7" s="238"/>
      <c r="D7" s="239">
        <v>6100.0</v>
      </c>
      <c r="E7" s="233">
        <v>125975.0892</v>
      </c>
      <c r="F7" s="197">
        <f t="shared" si="1"/>
        <v>0.04842227173</v>
      </c>
      <c r="G7" s="226">
        <f t="shared" si="2"/>
        <v>1830000</v>
      </c>
      <c r="H7" s="197">
        <f t="shared" si="3"/>
        <v>14.52668152</v>
      </c>
      <c r="I7" s="152">
        <f t="shared" si="8"/>
        <v>1396</v>
      </c>
      <c r="J7" s="50">
        <f t="shared" si="4"/>
        <v>67.59749133</v>
      </c>
      <c r="K7" s="172">
        <f t="shared" si="5"/>
        <v>0.00004842227173</v>
      </c>
      <c r="L7" s="50">
        <f t="shared" si="6"/>
        <v>0</v>
      </c>
      <c r="M7" s="172">
        <f t="shared" si="7"/>
        <v>0.048470694</v>
      </c>
      <c r="N7" s="152"/>
      <c r="O7" s="197"/>
      <c r="P7" s="197"/>
      <c r="Q7" s="197"/>
      <c r="R7" s="197"/>
      <c r="S7" s="197"/>
      <c r="T7" s="197"/>
      <c r="U7" s="197"/>
      <c r="V7" s="197"/>
      <c r="W7" s="197"/>
      <c r="X7" s="197"/>
      <c r="Y7" s="197"/>
      <c r="Z7" s="197"/>
    </row>
    <row r="8">
      <c r="A8" s="236">
        <v>43949.0</v>
      </c>
      <c r="B8" s="237"/>
      <c r="C8" s="237">
        <v>25.0</v>
      </c>
      <c r="D8" s="239">
        <v>8100.0</v>
      </c>
      <c r="E8" s="233">
        <v>170342.6783</v>
      </c>
      <c r="F8" s="197">
        <f t="shared" si="1"/>
        <v>0.04755120725</v>
      </c>
      <c r="G8" s="226">
        <f t="shared" si="2"/>
        <v>202500</v>
      </c>
      <c r="H8" s="197">
        <f t="shared" si="3"/>
        <v>1.188780181</v>
      </c>
      <c r="I8" s="152">
        <f t="shared" si="8"/>
        <v>1371</v>
      </c>
      <c r="J8" s="50">
        <f t="shared" si="4"/>
        <v>65.19270514</v>
      </c>
      <c r="K8" s="172">
        <f t="shared" si="5"/>
        <v>0.00004755120725</v>
      </c>
      <c r="L8" s="50">
        <f t="shared" si="6"/>
        <v>0.0004755120725</v>
      </c>
      <c r="M8" s="172">
        <f t="shared" si="7"/>
        <v>0.04712324639</v>
      </c>
      <c r="N8" s="152"/>
      <c r="O8" s="197"/>
      <c r="P8" s="197"/>
      <c r="Q8" s="197"/>
      <c r="R8" s="197"/>
      <c r="S8" s="197"/>
      <c r="T8" s="197"/>
      <c r="U8" s="197"/>
      <c r="V8" s="197"/>
      <c r="W8" s="197"/>
      <c r="X8" s="197"/>
      <c r="Y8" s="197"/>
      <c r="Z8" s="197"/>
    </row>
    <row r="9">
      <c r="A9" s="236">
        <v>43956.0</v>
      </c>
      <c r="B9" s="237">
        <v>29.0</v>
      </c>
      <c r="C9" s="238"/>
      <c r="D9" s="239">
        <v>7995.0</v>
      </c>
      <c r="E9" s="233">
        <v>175414.0816</v>
      </c>
      <c r="F9" s="197">
        <f t="shared" si="1"/>
        <v>0.04557786882</v>
      </c>
      <c r="G9" s="226">
        <f t="shared" si="2"/>
        <v>231855</v>
      </c>
      <c r="H9" s="197">
        <f t="shared" si="3"/>
        <v>1.321758196</v>
      </c>
      <c r="I9" s="152">
        <f t="shared" si="8"/>
        <v>1400</v>
      </c>
      <c r="J9" s="50">
        <f t="shared" si="4"/>
        <v>63.80901635</v>
      </c>
      <c r="K9" s="172">
        <f t="shared" si="5"/>
        <v>0.00004557786882</v>
      </c>
      <c r="L9" s="50">
        <f t="shared" si="6"/>
        <v>0</v>
      </c>
      <c r="M9" s="172">
        <f t="shared" si="7"/>
        <v>0.04562344669</v>
      </c>
      <c r="N9" s="152"/>
      <c r="O9" s="197"/>
      <c r="P9" s="197"/>
      <c r="Q9" s="197"/>
      <c r="R9" s="197"/>
      <c r="S9" s="197"/>
      <c r="T9" s="197"/>
      <c r="U9" s="197"/>
      <c r="V9" s="197"/>
      <c r="W9" s="197"/>
      <c r="X9" s="197"/>
      <c r="Y9" s="197"/>
      <c r="Z9" s="197"/>
    </row>
    <row r="10">
      <c r="A10" s="236">
        <v>43964.0</v>
      </c>
      <c r="B10" s="237">
        <v>10.0</v>
      </c>
      <c r="C10" s="238"/>
      <c r="D10" s="239">
        <v>7594.0</v>
      </c>
      <c r="E10" s="226">
        <v>178532.4412</v>
      </c>
      <c r="F10" s="197">
        <f t="shared" si="1"/>
        <v>0.04253568679</v>
      </c>
      <c r="G10" s="226">
        <f t="shared" si="2"/>
        <v>75940</v>
      </c>
      <c r="H10" s="197">
        <f t="shared" si="3"/>
        <v>0.4253568679</v>
      </c>
      <c r="I10" s="152">
        <f t="shared" si="8"/>
        <v>1410</v>
      </c>
      <c r="J10" s="50">
        <f t="shared" si="4"/>
        <v>59.97531837</v>
      </c>
      <c r="K10" s="172">
        <f t="shared" si="5"/>
        <v>0.00004253568679</v>
      </c>
      <c r="L10" s="50">
        <f t="shared" si="6"/>
        <v>0</v>
      </c>
      <c r="M10" s="172">
        <f t="shared" si="7"/>
        <v>0.04257822247</v>
      </c>
      <c r="N10" s="152"/>
      <c r="O10" s="197"/>
      <c r="P10" s="197"/>
      <c r="Q10" s="197"/>
      <c r="R10" s="197"/>
      <c r="S10" s="197"/>
      <c r="T10" s="197"/>
      <c r="U10" s="197"/>
      <c r="V10" s="197"/>
      <c r="W10" s="197"/>
      <c r="X10" s="197"/>
      <c r="Y10" s="197"/>
      <c r="Z10" s="197"/>
    </row>
    <row r="11">
      <c r="A11" s="236">
        <v>43977.0</v>
      </c>
      <c r="B11" s="237"/>
      <c r="C11" s="237">
        <v>146.0</v>
      </c>
      <c r="D11" s="239">
        <v>6500.0</v>
      </c>
      <c r="E11" s="233">
        <v>193404.5883</v>
      </c>
      <c r="F11" s="197">
        <f t="shared" si="1"/>
        <v>0.03360830297</v>
      </c>
      <c r="G11" s="226">
        <f t="shared" si="2"/>
        <v>949000</v>
      </c>
      <c r="H11" s="197">
        <f t="shared" si="3"/>
        <v>4.906812234</v>
      </c>
      <c r="I11" s="152">
        <f t="shared" si="8"/>
        <v>1264</v>
      </c>
      <c r="J11" s="50">
        <f t="shared" si="4"/>
        <v>42.48089496</v>
      </c>
      <c r="K11" s="172">
        <f t="shared" si="5"/>
        <v>0.00003360830297</v>
      </c>
      <c r="L11" s="50">
        <f t="shared" si="6"/>
        <v>0.0003360830297</v>
      </c>
      <c r="M11" s="172">
        <f t="shared" si="7"/>
        <v>0.03330582825</v>
      </c>
      <c r="N11" s="152"/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Z11" s="197"/>
    </row>
    <row r="12">
      <c r="A12" s="236">
        <v>43977.0</v>
      </c>
      <c r="B12" s="237"/>
      <c r="C12" s="237">
        <v>264.0</v>
      </c>
      <c r="D12" s="239">
        <v>6500.0</v>
      </c>
      <c r="E12" s="233">
        <v>193404.5883</v>
      </c>
      <c r="F12" s="197">
        <f t="shared" si="1"/>
        <v>0.03360830297</v>
      </c>
      <c r="G12" s="226">
        <f t="shared" si="2"/>
        <v>1716000</v>
      </c>
      <c r="H12" s="197">
        <f t="shared" si="3"/>
        <v>8.872591985</v>
      </c>
      <c r="I12" s="152">
        <f t="shared" si="8"/>
        <v>1000</v>
      </c>
      <c r="J12" s="50">
        <f t="shared" si="4"/>
        <v>33.60830297</v>
      </c>
      <c r="K12" s="172">
        <f t="shared" si="5"/>
        <v>0.00003360830297</v>
      </c>
      <c r="L12" s="50">
        <f t="shared" si="6"/>
        <v>0.0003360830297</v>
      </c>
      <c r="M12" s="172">
        <f t="shared" si="7"/>
        <v>0.03330582825</v>
      </c>
      <c r="N12" s="152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</row>
    <row r="13">
      <c r="A13" s="236">
        <v>43978.0</v>
      </c>
      <c r="B13" s="237"/>
      <c r="C13" s="237">
        <v>32.0</v>
      </c>
      <c r="D13" s="239">
        <v>6800.0</v>
      </c>
      <c r="E13" s="233">
        <v>193464.324</v>
      </c>
      <c r="F13" s="197">
        <f t="shared" si="1"/>
        <v>0.03514859928</v>
      </c>
      <c r="G13" s="226">
        <f t="shared" si="2"/>
        <v>217600</v>
      </c>
      <c r="H13" s="197">
        <f t="shared" si="3"/>
        <v>1.124755177</v>
      </c>
      <c r="I13" s="152">
        <f t="shared" si="8"/>
        <v>968</v>
      </c>
      <c r="J13" s="50">
        <f t="shared" si="4"/>
        <v>34.02384411</v>
      </c>
      <c r="K13" s="172">
        <f t="shared" si="5"/>
        <v>0.00003514859928</v>
      </c>
      <c r="L13" s="50">
        <f t="shared" si="6"/>
        <v>0.0003514859928</v>
      </c>
      <c r="M13" s="172">
        <f t="shared" si="7"/>
        <v>0.03483226189</v>
      </c>
      <c r="N13" s="152"/>
      <c r="O13" s="197"/>
      <c r="P13" s="197"/>
      <c r="Q13" s="197"/>
      <c r="R13" s="197"/>
      <c r="S13" s="197"/>
      <c r="T13" s="197"/>
      <c r="U13" s="197"/>
      <c r="V13" s="197"/>
      <c r="W13" s="197"/>
      <c r="X13" s="197"/>
      <c r="Y13" s="197"/>
      <c r="Z13" s="197"/>
    </row>
    <row r="14">
      <c r="A14" s="236">
        <v>43978.0</v>
      </c>
      <c r="B14" s="237"/>
      <c r="C14" s="237">
        <v>4.0</v>
      </c>
      <c r="D14" s="239">
        <v>6800.0</v>
      </c>
      <c r="E14" s="233">
        <v>193464.324</v>
      </c>
      <c r="F14" s="197">
        <f t="shared" si="1"/>
        <v>0.03514859928</v>
      </c>
      <c r="G14" s="226">
        <f t="shared" si="2"/>
        <v>27200</v>
      </c>
      <c r="H14" s="197">
        <f t="shared" si="3"/>
        <v>0.1405943971</v>
      </c>
      <c r="I14" s="152">
        <f t="shared" si="8"/>
        <v>964</v>
      </c>
      <c r="J14" s="50">
        <f t="shared" si="4"/>
        <v>33.88324971</v>
      </c>
      <c r="K14" s="172">
        <f t="shared" si="5"/>
        <v>0.00003514859928</v>
      </c>
      <c r="L14" s="50">
        <f t="shared" si="6"/>
        <v>0.0003514859928</v>
      </c>
      <c r="M14" s="172">
        <f t="shared" si="7"/>
        <v>0.03483226189</v>
      </c>
      <c r="N14" s="152"/>
      <c r="O14" s="197"/>
      <c r="P14" s="197"/>
      <c r="Q14" s="197"/>
      <c r="R14" s="197"/>
      <c r="S14" s="197"/>
      <c r="T14" s="197"/>
      <c r="U14" s="197"/>
      <c r="V14" s="197"/>
      <c r="W14" s="197"/>
      <c r="X14" s="197"/>
      <c r="Y14" s="197"/>
      <c r="Z14" s="197"/>
    </row>
    <row r="15">
      <c r="A15" s="236">
        <v>43978.0</v>
      </c>
      <c r="B15" s="237"/>
      <c r="C15" s="237">
        <v>425.0</v>
      </c>
      <c r="D15" s="239">
        <v>6800.0</v>
      </c>
      <c r="E15" s="233">
        <v>193464.324</v>
      </c>
      <c r="F15" s="197">
        <f t="shared" si="1"/>
        <v>0.03514859928</v>
      </c>
      <c r="G15" s="226">
        <f t="shared" si="2"/>
        <v>2890000</v>
      </c>
      <c r="H15" s="197">
        <f t="shared" si="3"/>
        <v>14.9381547</v>
      </c>
      <c r="I15" s="152">
        <f t="shared" si="8"/>
        <v>539</v>
      </c>
      <c r="J15" s="50">
        <f t="shared" si="4"/>
        <v>18.94509501</v>
      </c>
      <c r="K15" s="172">
        <f t="shared" si="5"/>
        <v>0.00003514859928</v>
      </c>
      <c r="L15" s="50">
        <f t="shared" si="6"/>
        <v>0.0003514859928</v>
      </c>
      <c r="M15" s="172">
        <f t="shared" si="7"/>
        <v>0.03483226189</v>
      </c>
      <c r="N15" s="152"/>
      <c r="O15" s="197"/>
      <c r="P15" s="197"/>
      <c r="Q15" s="197"/>
      <c r="R15" s="197"/>
      <c r="S15" s="197"/>
      <c r="T15" s="197"/>
      <c r="U15" s="197"/>
      <c r="V15" s="197"/>
      <c r="W15" s="197"/>
      <c r="X15" s="197"/>
      <c r="Y15" s="197"/>
      <c r="Z15" s="197"/>
    </row>
    <row r="16">
      <c r="A16" s="236">
        <v>43990.0</v>
      </c>
      <c r="B16" s="237">
        <v>90.0</v>
      </c>
      <c r="C16" s="238"/>
      <c r="D16" s="239">
        <v>7499.99</v>
      </c>
      <c r="E16" s="233">
        <v>199030.9333</v>
      </c>
      <c r="F16" s="197">
        <f t="shared" si="1"/>
        <v>0.03768253445</v>
      </c>
      <c r="G16" s="226">
        <f t="shared" si="2"/>
        <v>674999.1</v>
      </c>
      <c r="H16" s="197">
        <f t="shared" si="3"/>
        <v>3.3914281</v>
      </c>
      <c r="I16" s="152">
        <f t="shared" si="8"/>
        <v>629</v>
      </c>
      <c r="J16" s="50">
        <f t="shared" si="4"/>
        <v>23.70231417</v>
      </c>
      <c r="K16" s="172">
        <f t="shared" si="5"/>
        <v>0.00003768253445</v>
      </c>
      <c r="L16" s="50">
        <f t="shared" si="6"/>
        <v>0</v>
      </c>
      <c r="M16" s="172">
        <f t="shared" si="7"/>
        <v>0.03772021698</v>
      </c>
      <c r="N16" s="152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97"/>
      <c r="Z16" s="197"/>
    </row>
    <row r="17">
      <c r="A17" s="236">
        <v>43993.0</v>
      </c>
      <c r="B17" s="237">
        <v>5.0</v>
      </c>
      <c r="C17" s="238"/>
      <c r="D17" s="239">
        <v>7193.0</v>
      </c>
      <c r="E17" s="226">
        <v>201166.3025</v>
      </c>
      <c r="F17" s="197">
        <f t="shared" si="1"/>
        <v>0.03575648561</v>
      </c>
      <c r="G17" s="226">
        <f t="shared" si="2"/>
        <v>35965</v>
      </c>
      <c r="H17" s="197">
        <f t="shared" si="3"/>
        <v>0.178782428</v>
      </c>
      <c r="I17" s="152">
        <f t="shared" si="8"/>
        <v>634</v>
      </c>
      <c r="J17" s="50">
        <f t="shared" si="4"/>
        <v>22.66961187</v>
      </c>
      <c r="K17" s="172">
        <f t="shared" si="5"/>
        <v>0.00003575648561</v>
      </c>
      <c r="L17" s="50">
        <f t="shared" si="6"/>
        <v>0</v>
      </c>
      <c r="M17" s="172">
        <f t="shared" si="7"/>
        <v>0.03579224209</v>
      </c>
      <c r="N17" s="152"/>
      <c r="O17" s="197"/>
      <c r="P17" s="197"/>
      <c r="Q17" s="197"/>
      <c r="R17" s="197"/>
      <c r="S17" s="197"/>
      <c r="T17" s="197"/>
      <c r="U17" s="197"/>
      <c r="V17" s="197"/>
      <c r="W17" s="197"/>
      <c r="X17" s="197"/>
      <c r="Y17" s="197"/>
      <c r="Z17" s="197"/>
    </row>
    <row r="18">
      <c r="A18" s="236">
        <v>44028.0</v>
      </c>
      <c r="B18" s="237">
        <v>15.0</v>
      </c>
      <c r="C18" s="238"/>
      <c r="D18" s="239">
        <v>7300.0</v>
      </c>
      <c r="E18" s="226">
        <v>220983.8278</v>
      </c>
      <c r="F18" s="197">
        <f t="shared" si="1"/>
        <v>0.03303409156</v>
      </c>
      <c r="G18" s="226">
        <f t="shared" si="2"/>
        <v>109500</v>
      </c>
      <c r="H18" s="197">
        <f t="shared" si="3"/>
        <v>0.4955113733</v>
      </c>
      <c r="I18" s="152">
        <f t="shared" si="8"/>
        <v>649</v>
      </c>
      <c r="J18" s="50">
        <f t="shared" si="4"/>
        <v>21.43912542</v>
      </c>
      <c r="K18" s="172">
        <f t="shared" si="5"/>
        <v>0.00003303409156</v>
      </c>
      <c r="L18" s="50">
        <f t="shared" si="6"/>
        <v>0</v>
      </c>
      <c r="M18" s="172">
        <f t="shared" si="7"/>
        <v>0.03306712565</v>
      </c>
      <c r="N18" s="152"/>
      <c r="O18" s="197"/>
      <c r="P18" s="197"/>
      <c r="Q18" s="197"/>
      <c r="R18" s="197"/>
      <c r="S18" s="197"/>
      <c r="T18" s="197"/>
      <c r="U18" s="197"/>
      <c r="V18" s="197"/>
      <c r="W18" s="197"/>
      <c r="X18" s="197"/>
      <c r="Y18" s="197"/>
      <c r="Z18" s="197"/>
    </row>
    <row r="19" ht="15.75" customHeight="1">
      <c r="A19" s="236">
        <v>44035.0</v>
      </c>
      <c r="B19" s="237">
        <v>50.0</v>
      </c>
      <c r="C19" s="238"/>
      <c r="D19" s="239">
        <v>7700.0</v>
      </c>
      <c r="E19" s="226">
        <v>237210.1853</v>
      </c>
      <c r="F19" s="197">
        <f t="shared" si="1"/>
        <v>0.03246066348</v>
      </c>
      <c r="G19" s="226">
        <f t="shared" si="2"/>
        <v>385000</v>
      </c>
      <c r="H19" s="197">
        <f t="shared" si="3"/>
        <v>1.623033174</v>
      </c>
      <c r="I19" s="152">
        <f t="shared" si="8"/>
        <v>699</v>
      </c>
      <c r="J19" s="50">
        <f t="shared" si="4"/>
        <v>22.69000378</v>
      </c>
      <c r="K19" s="172">
        <f t="shared" si="5"/>
        <v>0.00003246066348</v>
      </c>
      <c r="L19" s="50">
        <f t="shared" si="6"/>
        <v>0</v>
      </c>
      <c r="M19" s="172">
        <f t="shared" si="7"/>
        <v>0.03249312415</v>
      </c>
      <c r="N19" s="152"/>
      <c r="O19" s="197"/>
      <c r="P19" s="197"/>
      <c r="Q19" s="197"/>
      <c r="R19" s="197"/>
      <c r="S19" s="197"/>
      <c r="T19" s="197"/>
      <c r="U19" s="197"/>
      <c r="V19" s="197"/>
      <c r="W19" s="197"/>
      <c r="X19" s="197"/>
      <c r="Y19" s="197"/>
      <c r="Z19" s="197"/>
    </row>
    <row r="20" ht="15.75" customHeight="1">
      <c r="A20" s="236">
        <v>44050.0</v>
      </c>
      <c r="B20" s="237">
        <v>38.0</v>
      </c>
      <c r="C20" s="238"/>
      <c r="D20" s="239">
        <v>8500.0</v>
      </c>
      <c r="E20" s="233">
        <v>271032.2178</v>
      </c>
      <c r="F20" s="197">
        <f t="shared" si="1"/>
        <v>0.03136158524</v>
      </c>
      <c r="G20" s="226">
        <f t="shared" si="2"/>
        <v>323000</v>
      </c>
      <c r="H20" s="197">
        <f t="shared" si="3"/>
        <v>1.191740239</v>
      </c>
      <c r="I20" s="152">
        <f t="shared" si="8"/>
        <v>737</v>
      </c>
      <c r="J20" s="50">
        <f t="shared" si="4"/>
        <v>23.11348832</v>
      </c>
      <c r="K20" s="172">
        <f t="shared" si="5"/>
        <v>0.00003136158524</v>
      </c>
      <c r="L20" s="50">
        <f t="shared" si="6"/>
        <v>0</v>
      </c>
      <c r="M20" s="172">
        <f t="shared" si="7"/>
        <v>0.03139294682</v>
      </c>
      <c r="N20" s="152"/>
      <c r="O20" s="197"/>
      <c r="P20" s="197"/>
      <c r="Q20" s="197"/>
      <c r="R20" s="197"/>
      <c r="S20" s="197"/>
      <c r="T20" s="197"/>
      <c r="U20" s="197"/>
      <c r="V20" s="197"/>
      <c r="W20" s="197"/>
      <c r="X20" s="197"/>
      <c r="Y20" s="197"/>
      <c r="Z20" s="197"/>
    </row>
    <row r="21" ht="15.75" customHeight="1">
      <c r="A21" s="236">
        <v>44050.0</v>
      </c>
      <c r="B21" s="237">
        <v>312.0</v>
      </c>
      <c r="C21" s="238"/>
      <c r="D21" s="239">
        <v>8999.99</v>
      </c>
      <c r="E21" s="233">
        <v>271032.2178</v>
      </c>
      <c r="F21" s="197">
        <f t="shared" si="1"/>
        <v>0.03320634747</v>
      </c>
      <c r="G21" s="226">
        <f t="shared" si="2"/>
        <v>2807996.88</v>
      </c>
      <c r="H21" s="197">
        <f t="shared" si="3"/>
        <v>10.36038041</v>
      </c>
      <c r="I21" s="152">
        <f t="shared" si="8"/>
        <v>1049</v>
      </c>
      <c r="J21" s="50">
        <f t="shared" si="4"/>
        <v>34.8334585</v>
      </c>
      <c r="K21" s="172">
        <f t="shared" si="5"/>
        <v>0.00003320634747</v>
      </c>
      <c r="L21" s="50">
        <f t="shared" si="6"/>
        <v>0</v>
      </c>
      <c r="M21" s="172">
        <f t="shared" si="7"/>
        <v>0.03323955382</v>
      </c>
      <c r="N21" s="152"/>
      <c r="O21" s="197"/>
      <c r="P21" s="197"/>
      <c r="Q21" s="197"/>
      <c r="R21" s="197"/>
      <c r="S21" s="197"/>
      <c r="T21" s="197"/>
      <c r="U21" s="197"/>
      <c r="V21" s="197"/>
      <c r="W21" s="197"/>
      <c r="X21" s="197"/>
      <c r="Y21" s="197"/>
      <c r="Z21" s="197"/>
    </row>
    <row r="22" ht="15.75" customHeight="1">
      <c r="A22" s="236">
        <v>44054.0</v>
      </c>
      <c r="B22" s="237">
        <v>20.0</v>
      </c>
      <c r="C22" s="238"/>
      <c r="D22" s="239">
        <v>9500.0</v>
      </c>
      <c r="E22" s="226">
        <v>284601.2685</v>
      </c>
      <c r="F22" s="197">
        <f t="shared" si="1"/>
        <v>0.03338003393</v>
      </c>
      <c r="G22" s="226">
        <f t="shared" si="2"/>
        <v>190000</v>
      </c>
      <c r="H22" s="197">
        <f t="shared" si="3"/>
        <v>0.6676006787</v>
      </c>
      <c r="I22" s="152">
        <f t="shared" si="8"/>
        <v>1069</v>
      </c>
      <c r="J22" s="50">
        <f t="shared" si="4"/>
        <v>35.68325627</v>
      </c>
      <c r="K22" s="172">
        <f t="shared" si="5"/>
        <v>0.00003338003393</v>
      </c>
      <c r="L22" s="50">
        <f t="shared" si="6"/>
        <v>0</v>
      </c>
      <c r="M22" s="172">
        <f t="shared" si="7"/>
        <v>0.03341341397</v>
      </c>
      <c r="N22" s="152"/>
      <c r="O22" s="197"/>
      <c r="P22" s="197"/>
      <c r="Q22" s="197"/>
      <c r="R22" s="197"/>
      <c r="S22" s="197"/>
      <c r="T22" s="197"/>
      <c r="U22" s="197"/>
      <c r="V22" s="197"/>
      <c r="W22" s="197"/>
      <c r="X22" s="197"/>
      <c r="Y22" s="197"/>
      <c r="Z22" s="197"/>
    </row>
    <row r="23" ht="15.75" customHeight="1">
      <c r="A23" s="236">
        <v>44054.0</v>
      </c>
      <c r="B23" s="237">
        <v>4.0</v>
      </c>
      <c r="C23" s="238"/>
      <c r="D23" s="239">
        <v>9700.0</v>
      </c>
      <c r="E23" s="226">
        <v>284601.2685</v>
      </c>
      <c r="F23" s="197">
        <f t="shared" si="1"/>
        <v>0.03408277149</v>
      </c>
      <c r="G23" s="226">
        <f t="shared" si="2"/>
        <v>38800</v>
      </c>
      <c r="H23" s="197">
        <f t="shared" si="3"/>
        <v>0.136331086</v>
      </c>
      <c r="I23" s="152">
        <f t="shared" si="8"/>
        <v>1073</v>
      </c>
      <c r="J23" s="50">
        <f t="shared" si="4"/>
        <v>36.57081381</v>
      </c>
      <c r="K23" s="172">
        <f t="shared" si="5"/>
        <v>0.00003408277149</v>
      </c>
      <c r="L23" s="50">
        <f t="shared" si="6"/>
        <v>0</v>
      </c>
      <c r="M23" s="172">
        <f t="shared" si="7"/>
        <v>0.03411685426</v>
      </c>
      <c r="N23" s="152"/>
      <c r="O23" s="197"/>
      <c r="P23" s="197"/>
      <c r="Q23" s="197"/>
      <c r="R23" s="197"/>
      <c r="S23" s="197"/>
      <c r="T23" s="197"/>
      <c r="U23" s="197"/>
      <c r="V23" s="197"/>
      <c r="W23" s="197"/>
      <c r="X23" s="197"/>
      <c r="Y23" s="197"/>
      <c r="Z23" s="197"/>
    </row>
    <row r="24" ht="15.75" customHeight="1">
      <c r="A24" s="236">
        <v>44054.0</v>
      </c>
      <c r="B24" s="237">
        <v>1.0</v>
      </c>
      <c r="C24" s="238"/>
      <c r="D24" s="239">
        <v>10000.0</v>
      </c>
      <c r="E24" s="226">
        <v>284601.2685</v>
      </c>
      <c r="F24" s="197">
        <f t="shared" si="1"/>
        <v>0.03513687782</v>
      </c>
      <c r="G24" s="226">
        <f t="shared" si="2"/>
        <v>10000</v>
      </c>
      <c r="H24" s="197">
        <f t="shared" si="3"/>
        <v>0.03513687782</v>
      </c>
      <c r="I24" s="152">
        <f t="shared" si="8"/>
        <v>1074</v>
      </c>
      <c r="J24" s="50">
        <f t="shared" si="4"/>
        <v>37.73700678</v>
      </c>
      <c r="K24" s="172">
        <f t="shared" si="5"/>
        <v>0.00003513687782</v>
      </c>
      <c r="L24" s="50">
        <f t="shared" si="6"/>
        <v>0</v>
      </c>
      <c r="M24" s="172">
        <f t="shared" si="7"/>
        <v>0.0351720147</v>
      </c>
      <c r="N24" s="152"/>
      <c r="O24" s="197"/>
      <c r="P24" s="197"/>
      <c r="Q24" s="197"/>
      <c r="R24" s="197"/>
      <c r="S24" s="197"/>
      <c r="T24" s="197"/>
      <c r="U24" s="197"/>
      <c r="V24" s="197"/>
      <c r="W24" s="197"/>
      <c r="X24" s="197"/>
      <c r="Y24" s="197"/>
      <c r="Z24" s="197"/>
    </row>
    <row r="25" ht="15.75" customHeight="1">
      <c r="A25" s="236">
        <v>44057.0</v>
      </c>
      <c r="B25" s="237">
        <v>208.0</v>
      </c>
      <c r="C25" s="238"/>
      <c r="D25" s="239">
        <v>11500.0</v>
      </c>
      <c r="E25" s="226">
        <v>287367.7348</v>
      </c>
      <c r="F25" s="197">
        <f t="shared" si="1"/>
        <v>0.04001841058</v>
      </c>
      <c r="G25" s="226">
        <f t="shared" si="2"/>
        <v>2392000</v>
      </c>
      <c r="H25" s="197">
        <f t="shared" si="3"/>
        <v>8.323829402</v>
      </c>
      <c r="I25" s="152">
        <f t="shared" si="8"/>
        <v>1282</v>
      </c>
      <c r="J25" s="50">
        <f t="shared" si="4"/>
        <v>51.30360237</v>
      </c>
      <c r="K25" s="172">
        <f t="shared" si="5"/>
        <v>0.00004001841058</v>
      </c>
      <c r="L25" s="50">
        <f t="shared" si="6"/>
        <v>0</v>
      </c>
      <c r="M25" s="172">
        <f t="shared" si="7"/>
        <v>0.040058429</v>
      </c>
      <c r="N25" s="152"/>
      <c r="O25" s="197"/>
      <c r="P25" s="197"/>
      <c r="Q25" s="197"/>
      <c r="R25" s="197"/>
      <c r="S25" s="197"/>
      <c r="T25" s="197"/>
      <c r="U25" s="197"/>
      <c r="V25" s="197"/>
      <c r="W25" s="197"/>
      <c r="X25" s="197"/>
      <c r="Y25" s="197"/>
      <c r="Z25" s="197"/>
    </row>
    <row r="26" ht="15.75" customHeight="1">
      <c r="A26" s="236">
        <v>44057.0</v>
      </c>
      <c r="B26" s="237">
        <v>200.0</v>
      </c>
      <c r="C26" s="238"/>
      <c r="D26" s="239">
        <v>11000.0</v>
      </c>
      <c r="E26" s="226">
        <v>287367.7348</v>
      </c>
      <c r="F26" s="197">
        <f t="shared" si="1"/>
        <v>0.03827847969</v>
      </c>
      <c r="G26" s="226">
        <f t="shared" si="2"/>
        <v>2200000</v>
      </c>
      <c r="H26" s="197">
        <f t="shared" si="3"/>
        <v>7.655695938</v>
      </c>
      <c r="I26" s="152">
        <f t="shared" si="8"/>
        <v>1482</v>
      </c>
      <c r="J26" s="50">
        <f t="shared" si="4"/>
        <v>56.7287069</v>
      </c>
      <c r="K26" s="172">
        <f t="shared" si="5"/>
        <v>0.00003827847969</v>
      </c>
      <c r="L26" s="50">
        <f t="shared" si="6"/>
        <v>0</v>
      </c>
      <c r="M26" s="172">
        <f t="shared" si="7"/>
        <v>0.03831675817</v>
      </c>
      <c r="N26" s="152"/>
      <c r="O26" s="197"/>
      <c r="P26" s="197"/>
      <c r="Q26" s="197"/>
      <c r="R26" s="197"/>
      <c r="S26" s="197"/>
      <c r="T26" s="197"/>
      <c r="U26" s="197"/>
      <c r="V26" s="197"/>
      <c r="W26" s="197"/>
      <c r="X26" s="197"/>
      <c r="Y26" s="197"/>
      <c r="Z26" s="197"/>
    </row>
    <row r="27" ht="15.75" customHeight="1">
      <c r="A27" s="236">
        <v>44060.0</v>
      </c>
      <c r="B27" s="237">
        <v>100.0</v>
      </c>
      <c r="C27" s="238"/>
      <c r="D27" s="239">
        <v>11250.0</v>
      </c>
      <c r="E27" s="226">
        <v>294657.389</v>
      </c>
      <c r="F27" s="197">
        <f t="shared" si="1"/>
        <v>0.03817993514</v>
      </c>
      <c r="G27" s="226">
        <f t="shared" si="2"/>
        <v>1125000</v>
      </c>
      <c r="H27" s="197">
        <f t="shared" si="3"/>
        <v>3.817993514</v>
      </c>
      <c r="I27" s="152">
        <f t="shared" si="8"/>
        <v>1582</v>
      </c>
      <c r="J27" s="50">
        <f t="shared" si="4"/>
        <v>60.40065739</v>
      </c>
      <c r="K27" s="172">
        <f t="shared" si="5"/>
        <v>0.00003817993514</v>
      </c>
      <c r="L27" s="50">
        <f t="shared" si="6"/>
        <v>0</v>
      </c>
      <c r="M27" s="172">
        <f t="shared" si="7"/>
        <v>0.03821811507</v>
      </c>
      <c r="N27" s="152"/>
      <c r="O27" s="197"/>
      <c r="P27" s="197"/>
      <c r="Q27" s="197"/>
      <c r="R27" s="197"/>
      <c r="S27" s="197"/>
      <c r="T27" s="197"/>
      <c r="U27" s="197"/>
      <c r="V27" s="197"/>
      <c r="W27" s="197"/>
      <c r="X27" s="197"/>
      <c r="Y27" s="197"/>
      <c r="Z27" s="197"/>
    </row>
    <row r="28" ht="15.75" customHeight="1">
      <c r="A28" s="236">
        <v>44060.0</v>
      </c>
      <c r="B28" s="237">
        <v>730.0</v>
      </c>
      <c r="C28" s="238"/>
      <c r="D28" s="239">
        <v>10500.0</v>
      </c>
      <c r="E28" s="226">
        <v>294657.389</v>
      </c>
      <c r="F28" s="197">
        <f t="shared" si="1"/>
        <v>0.03563460613</v>
      </c>
      <c r="G28" s="226">
        <f t="shared" si="2"/>
        <v>7665000</v>
      </c>
      <c r="H28" s="197">
        <f t="shared" si="3"/>
        <v>26.01326247</v>
      </c>
      <c r="I28" s="152">
        <f t="shared" si="8"/>
        <v>2312</v>
      </c>
      <c r="J28" s="50">
        <f t="shared" si="4"/>
        <v>82.38720937</v>
      </c>
      <c r="K28" s="172">
        <f t="shared" si="5"/>
        <v>0.00003563460613</v>
      </c>
      <c r="L28" s="50">
        <f t="shared" si="6"/>
        <v>0</v>
      </c>
      <c r="M28" s="172">
        <f t="shared" si="7"/>
        <v>0.03567024074</v>
      </c>
      <c r="N28" s="152"/>
      <c r="O28" s="197"/>
      <c r="P28" s="197"/>
      <c r="Q28" s="197"/>
      <c r="R28" s="197"/>
      <c r="S28" s="197"/>
      <c r="T28" s="197"/>
      <c r="U28" s="197"/>
      <c r="V28" s="197"/>
      <c r="W28" s="197"/>
      <c r="X28" s="197"/>
      <c r="Y28" s="197"/>
      <c r="Z28" s="197"/>
    </row>
    <row r="29" ht="15.75" customHeight="1">
      <c r="A29" s="236">
        <v>44060.0</v>
      </c>
      <c r="B29" s="237">
        <v>100.0</v>
      </c>
      <c r="C29" s="238"/>
      <c r="D29" s="239">
        <v>11400.0</v>
      </c>
      <c r="E29" s="226">
        <v>294657.389</v>
      </c>
      <c r="F29" s="197">
        <f t="shared" si="1"/>
        <v>0.03868900094</v>
      </c>
      <c r="G29" s="226">
        <f t="shared" si="2"/>
        <v>1140000</v>
      </c>
      <c r="H29" s="197">
        <f t="shared" si="3"/>
        <v>3.868900094</v>
      </c>
      <c r="I29" s="152">
        <f t="shared" si="8"/>
        <v>2412</v>
      </c>
      <c r="J29" s="50">
        <f t="shared" si="4"/>
        <v>93.31787027</v>
      </c>
      <c r="K29" s="172">
        <f t="shared" si="5"/>
        <v>0.00003868900094</v>
      </c>
      <c r="L29" s="50">
        <f t="shared" si="6"/>
        <v>0</v>
      </c>
      <c r="M29" s="172">
        <f t="shared" si="7"/>
        <v>0.03872768994</v>
      </c>
      <c r="N29" s="152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7"/>
      <c r="Z29" s="197"/>
    </row>
    <row r="30" ht="15.75" customHeight="1">
      <c r="A30" s="236">
        <v>44060.0</v>
      </c>
      <c r="B30" s="237">
        <v>400.0</v>
      </c>
      <c r="C30" s="238"/>
      <c r="D30" s="239">
        <v>11400.0</v>
      </c>
      <c r="E30" s="226">
        <v>294657.389</v>
      </c>
      <c r="F30" s="197">
        <f t="shared" si="1"/>
        <v>0.03868900094</v>
      </c>
      <c r="G30" s="226">
        <f t="shared" si="2"/>
        <v>4560000</v>
      </c>
      <c r="H30" s="197">
        <f t="shared" si="3"/>
        <v>15.47560038</v>
      </c>
      <c r="I30" s="152">
        <f t="shared" si="8"/>
        <v>2812</v>
      </c>
      <c r="J30" s="50">
        <f t="shared" si="4"/>
        <v>108.7934706</v>
      </c>
      <c r="K30" s="172">
        <f t="shared" si="5"/>
        <v>0.00003868900094</v>
      </c>
      <c r="L30" s="50">
        <f t="shared" si="6"/>
        <v>0</v>
      </c>
      <c r="M30" s="172">
        <f t="shared" si="7"/>
        <v>0.03872768994</v>
      </c>
      <c r="N30" s="152"/>
      <c r="O30" s="197"/>
      <c r="P30" s="197"/>
      <c r="Q30" s="197"/>
      <c r="R30" s="197"/>
      <c r="S30" s="197"/>
      <c r="T30" s="197"/>
      <c r="U30" s="197"/>
      <c r="V30" s="197"/>
      <c r="W30" s="197"/>
      <c r="X30" s="197"/>
      <c r="Y30" s="197"/>
      <c r="Z30" s="197"/>
    </row>
    <row r="31" ht="15.75" customHeight="1">
      <c r="A31" s="236">
        <v>44062.0</v>
      </c>
      <c r="B31" s="237">
        <v>106.0</v>
      </c>
      <c r="C31" s="238"/>
      <c r="D31" s="239">
        <v>11200.0</v>
      </c>
      <c r="E31" s="226">
        <v>292528.13</v>
      </c>
      <c r="F31" s="197">
        <f t="shared" si="1"/>
        <v>0.0382869162</v>
      </c>
      <c r="G31" s="226">
        <f t="shared" si="2"/>
        <v>1187200</v>
      </c>
      <c r="H31" s="197">
        <f t="shared" si="3"/>
        <v>4.058413117</v>
      </c>
      <c r="I31" s="152">
        <f t="shared" si="8"/>
        <v>2918</v>
      </c>
      <c r="J31" s="50">
        <f t="shared" si="4"/>
        <v>111.7212215</v>
      </c>
      <c r="K31" s="172">
        <f t="shared" si="5"/>
        <v>0.0000382869162</v>
      </c>
      <c r="L31" s="50">
        <f t="shared" si="6"/>
        <v>0</v>
      </c>
      <c r="M31" s="172">
        <f t="shared" si="7"/>
        <v>0.03832520312</v>
      </c>
      <c r="N31" s="152"/>
      <c r="O31" s="197"/>
      <c r="P31" s="197"/>
      <c r="Q31" s="197"/>
      <c r="R31" s="197"/>
      <c r="S31" s="197"/>
      <c r="T31" s="197"/>
      <c r="U31" s="197"/>
      <c r="V31" s="197"/>
      <c r="W31" s="197"/>
      <c r="X31" s="197"/>
      <c r="Y31" s="197"/>
      <c r="Z31" s="197"/>
    </row>
    <row r="32" ht="15.75" customHeight="1">
      <c r="A32" s="236">
        <v>44064.0</v>
      </c>
      <c r="B32" s="237">
        <v>20.0</v>
      </c>
      <c r="C32" s="238"/>
      <c r="D32" s="239">
        <v>13998.0</v>
      </c>
      <c r="E32" s="226">
        <v>303538.0</v>
      </c>
      <c r="F32" s="197">
        <f t="shared" si="1"/>
        <v>0.04611613702</v>
      </c>
      <c r="G32" s="226">
        <f t="shared" si="2"/>
        <v>279960</v>
      </c>
      <c r="H32" s="197">
        <f t="shared" si="3"/>
        <v>0.9223227405</v>
      </c>
      <c r="I32" s="152">
        <f t="shared" si="8"/>
        <v>2938</v>
      </c>
      <c r="J32" s="50">
        <f t="shared" si="4"/>
        <v>135.4892106</v>
      </c>
      <c r="K32" s="172">
        <f t="shared" si="5"/>
        <v>0.00004611613702</v>
      </c>
      <c r="L32" s="50">
        <f t="shared" si="6"/>
        <v>0</v>
      </c>
      <c r="M32" s="172">
        <f t="shared" si="7"/>
        <v>0.04616225316</v>
      </c>
      <c r="N32" s="152"/>
      <c r="O32" s="197"/>
      <c r="P32" s="197"/>
      <c r="Q32" s="197"/>
      <c r="R32" s="197"/>
      <c r="S32" s="197"/>
      <c r="T32" s="197"/>
      <c r="U32" s="197"/>
      <c r="V32" s="197"/>
      <c r="W32" s="197"/>
      <c r="X32" s="197"/>
      <c r="Y32" s="197"/>
      <c r="Z32" s="197"/>
    </row>
    <row r="33" ht="15.75" customHeight="1">
      <c r="A33" s="180"/>
      <c r="B33" s="237"/>
      <c r="C33" s="238"/>
      <c r="D33" s="239"/>
      <c r="E33" s="226"/>
      <c r="F33" s="197"/>
      <c r="G33" s="240"/>
      <c r="H33" s="226"/>
      <c r="I33" s="152"/>
      <c r="J33" s="50"/>
      <c r="K33" s="50"/>
      <c r="L33" s="50"/>
      <c r="M33" s="50"/>
      <c r="N33" s="152"/>
      <c r="O33" s="197"/>
      <c r="P33" s="197"/>
      <c r="Q33" s="197"/>
      <c r="R33" s="197"/>
      <c r="S33" s="197"/>
      <c r="T33" s="197"/>
      <c r="U33" s="197"/>
      <c r="V33" s="197"/>
      <c r="W33" s="197"/>
      <c r="X33" s="197"/>
      <c r="Y33" s="197"/>
      <c r="Z33" s="197"/>
    </row>
    <row r="34" ht="15.75" customHeight="1">
      <c r="A34" s="180"/>
      <c r="B34" s="237"/>
      <c r="C34" s="238"/>
      <c r="D34" s="239"/>
      <c r="E34" s="197"/>
      <c r="F34" s="197"/>
      <c r="G34" s="240"/>
      <c r="H34" s="226"/>
      <c r="I34" s="152"/>
      <c r="J34" s="50"/>
      <c r="K34" s="50"/>
      <c r="L34" s="50"/>
      <c r="M34" s="50"/>
      <c r="N34" s="152"/>
      <c r="O34" s="197"/>
      <c r="P34" s="197"/>
      <c r="Q34" s="197"/>
      <c r="R34" s="197"/>
      <c r="S34" s="197"/>
      <c r="T34" s="197"/>
      <c r="U34" s="197"/>
      <c r="V34" s="197"/>
      <c r="W34" s="197"/>
      <c r="X34" s="197"/>
      <c r="Y34" s="197"/>
      <c r="Z34" s="197"/>
    </row>
    <row r="35" ht="15.75" customHeight="1">
      <c r="A35" s="180"/>
      <c r="B35" s="197"/>
      <c r="C35" s="197"/>
      <c r="D35" s="197"/>
      <c r="E35" s="197"/>
      <c r="F35" s="197"/>
      <c r="G35" s="240"/>
      <c r="H35" s="233"/>
      <c r="I35" s="152"/>
      <c r="J35" s="50"/>
      <c r="K35" s="50"/>
      <c r="L35" s="50"/>
      <c r="M35" s="50"/>
      <c r="N35" s="152"/>
      <c r="O35" s="197"/>
      <c r="P35" s="197"/>
      <c r="Q35" s="197"/>
      <c r="R35" s="197"/>
      <c r="S35" s="197"/>
      <c r="T35" s="197"/>
      <c r="U35" s="197"/>
      <c r="V35" s="197"/>
      <c r="W35" s="197"/>
      <c r="X35" s="197"/>
      <c r="Y35" s="197"/>
      <c r="Z35" s="197"/>
    </row>
    <row r="36" ht="15.75" customHeight="1">
      <c r="A36" s="180"/>
      <c r="B36" s="197"/>
      <c r="C36" s="197"/>
      <c r="D36" s="197"/>
      <c r="E36" s="197"/>
      <c r="F36" s="197"/>
      <c r="G36" s="240"/>
      <c r="H36" s="233"/>
      <c r="I36" s="152"/>
      <c r="J36" s="50"/>
      <c r="K36" s="50"/>
      <c r="L36" s="50"/>
      <c r="M36" s="50"/>
      <c r="N36" s="152"/>
      <c r="O36" s="197"/>
      <c r="P36" s="197"/>
      <c r="Q36" s="197"/>
      <c r="R36" s="197"/>
      <c r="S36" s="197"/>
      <c r="T36" s="197"/>
      <c r="U36" s="197"/>
      <c r="V36" s="197"/>
      <c r="W36" s="197"/>
      <c r="X36" s="197"/>
      <c r="Y36" s="197"/>
      <c r="Z36" s="197"/>
    </row>
    <row r="37" ht="15.75" customHeight="1">
      <c r="A37" s="180"/>
      <c r="B37" s="197"/>
      <c r="C37" s="197"/>
      <c r="D37" s="197"/>
      <c r="E37" s="197"/>
      <c r="F37" s="197"/>
      <c r="G37" s="240"/>
      <c r="H37" s="226"/>
      <c r="I37" s="152"/>
      <c r="J37" s="50"/>
      <c r="K37" s="50"/>
      <c r="L37" s="50"/>
      <c r="M37" s="50"/>
      <c r="N37" s="152"/>
      <c r="O37" s="197"/>
      <c r="P37" s="197"/>
      <c r="Q37" s="197"/>
      <c r="R37" s="197"/>
      <c r="S37" s="197"/>
      <c r="T37" s="197"/>
      <c r="U37" s="197"/>
      <c r="V37" s="197"/>
      <c r="W37" s="197"/>
      <c r="X37" s="197"/>
      <c r="Y37" s="197"/>
      <c r="Z37" s="197"/>
    </row>
    <row r="38" ht="15.75" customHeight="1">
      <c r="A38" s="180"/>
      <c r="B38" s="197"/>
      <c r="C38" s="197"/>
      <c r="D38" s="197"/>
      <c r="E38" s="197"/>
      <c r="F38" s="197"/>
      <c r="G38" s="240"/>
      <c r="H38" s="226"/>
      <c r="I38" s="152"/>
      <c r="J38" s="50"/>
      <c r="K38" s="50"/>
      <c r="L38" s="50"/>
      <c r="M38" s="50"/>
      <c r="N38" s="152"/>
      <c r="O38" s="197"/>
      <c r="P38" s="197"/>
      <c r="Q38" s="197"/>
      <c r="R38" s="197"/>
      <c r="S38" s="197"/>
      <c r="T38" s="197"/>
      <c r="U38" s="197"/>
      <c r="V38" s="197"/>
      <c r="W38" s="197"/>
      <c r="X38" s="197"/>
      <c r="Y38" s="197"/>
      <c r="Z38" s="197"/>
    </row>
    <row r="39" ht="15.75" customHeight="1">
      <c r="A39" s="180"/>
      <c r="B39" s="197"/>
      <c r="C39" s="197"/>
      <c r="D39" s="197"/>
      <c r="E39" s="197"/>
      <c r="F39" s="197"/>
      <c r="G39" s="240"/>
      <c r="H39" s="233"/>
      <c r="I39" s="152"/>
      <c r="J39" s="50"/>
      <c r="K39" s="50"/>
      <c r="L39" s="50"/>
      <c r="M39" s="50"/>
      <c r="N39" s="152"/>
      <c r="O39" s="197"/>
      <c r="P39" s="197"/>
      <c r="Q39" s="197"/>
      <c r="R39" s="197"/>
      <c r="S39" s="197"/>
      <c r="T39" s="197"/>
      <c r="U39" s="197"/>
      <c r="V39" s="197"/>
      <c r="W39" s="197"/>
      <c r="X39" s="197"/>
      <c r="Y39" s="197"/>
      <c r="Z39" s="197"/>
    </row>
    <row r="40" ht="15.75" customHeight="1">
      <c r="A40" s="180"/>
      <c r="B40" s="197"/>
      <c r="C40" s="197"/>
      <c r="D40" s="197"/>
      <c r="E40" s="197"/>
      <c r="F40" s="197"/>
      <c r="G40" s="240"/>
      <c r="H40" s="233"/>
      <c r="I40" s="152"/>
      <c r="J40" s="50"/>
      <c r="K40" s="50"/>
      <c r="L40" s="50"/>
      <c r="M40" s="50"/>
      <c r="N40" s="152"/>
      <c r="O40" s="197"/>
      <c r="P40" s="197"/>
      <c r="Q40" s="197"/>
      <c r="R40" s="197"/>
      <c r="S40" s="197"/>
      <c r="T40" s="197"/>
      <c r="U40" s="197"/>
      <c r="V40" s="197"/>
      <c r="W40" s="197"/>
      <c r="X40" s="197"/>
      <c r="Y40" s="197"/>
      <c r="Z40" s="197"/>
    </row>
    <row r="41" ht="15.75" customHeight="1">
      <c r="A41" s="180"/>
      <c r="B41" s="197"/>
      <c r="C41" s="197"/>
      <c r="D41" s="197"/>
      <c r="E41" s="197"/>
      <c r="F41" s="197"/>
      <c r="G41" s="240"/>
      <c r="H41" s="233"/>
      <c r="I41" s="152"/>
      <c r="J41" s="50"/>
      <c r="K41" s="50"/>
      <c r="L41" s="50"/>
      <c r="M41" s="50"/>
      <c r="N41" s="152"/>
      <c r="O41" s="197"/>
      <c r="P41" s="197"/>
      <c r="Q41" s="197"/>
      <c r="R41" s="197"/>
      <c r="S41" s="197"/>
      <c r="T41" s="197"/>
      <c r="U41" s="197"/>
      <c r="V41" s="197"/>
      <c r="W41" s="197"/>
      <c r="X41" s="197"/>
      <c r="Y41" s="197"/>
      <c r="Z41" s="197"/>
    </row>
    <row r="42" ht="15.75" customHeight="1">
      <c r="A42" s="180"/>
      <c r="B42" s="197"/>
      <c r="C42" s="197"/>
      <c r="D42" s="197"/>
      <c r="E42" s="197"/>
      <c r="F42" s="197"/>
      <c r="G42" s="240"/>
      <c r="H42" s="233"/>
      <c r="I42" s="152"/>
      <c r="J42" s="50"/>
      <c r="K42" s="50"/>
      <c r="L42" s="50"/>
      <c r="M42" s="50"/>
      <c r="N42" s="152"/>
      <c r="O42" s="197"/>
      <c r="P42" s="197"/>
      <c r="Q42" s="197"/>
      <c r="R42" s="197"/>
      <c r="S42" s="197"/>
      <c r="T42" s="197"/>
      <c r="U42" s="197"/>
      <c r="V42" s="197"/>
      <c r="W42" s="197"/>
      <c r="X42" s="197"/>
      <c r="Y42" s="197"/>
      <c r="Z42" s="197"/>
    </row>
    <row r="43" ht="15.75" customHeight="1">
      <c r="A43" s="180"/>
      <c r="B43" s="197"/>
      <c r="C43" s="197"/>
      <c r="D43" s="197"/>
      <c r="E43" s="197"/>
      <c r="F43" s="197"/>
      <c r="G43" s="240"/>
      <c r="H43" s="233"/>
      <c r="I43" s="152"/>
      <c r="J43" s="50"/>
      <c r="K43" s="50"/>
      <c r="L43" s="50"/>
      <c r="M43" s="50"/>
      <c r="N43" s="152"/>
      <c r="O43" s="197"/>
      <c r="P43" s="197"/>
      <c r="Q43" s="197"/>
      <c r="R43" s="197"/>
      <c r="S43" s="197"/>
      <c r="T43" s="197"/>
      <c r="U43" s="197"/>
      <c r="V43" s="197"/>
      <c r="W43" s="197"/>
      <c r="X43" s="197"/>
      <c r="Y43" s="197"/>
      <c r="Z43" s="197"/>
    </row>
    <row r="44" ht="15.75" customHeight="1">
      <c r="A44" s="180"/>
      <c r="B44" s="197"/>
      <c r="C44" s="197"/>
      <c r="D44" s="197"/>
      <c r="E44" s="197"/>
      <c r="F44" s="197"/>
      <c r="G44" s="240"/>
      <c r="H44" s="233"/>
      <c r="I44" s="152"/>
      <c r="J44" s="50"/>
      <c r="K44" s="50"/>
      <c r="L44" s="50"/>
      <c r="M44" s="50"/>
      <c r="N44" s="152"/>
      <c r="O44" s="197"/>
      <c r="P44" s="197"/>
      <c r="Q44" s="197"/>
      <c r="R44" s="197"/>
      <c r="S44" s="197"/>
      <c r="T44" s="197"/>
      <c r="U44" s="197"/>
      <c r="V44" s="197"/>
      <c r="W44" s="197"/>
      <c r="X44" s="197"/>
      <c r="Y44" s="197"/>
      <c r="Z44" s="197"/>
    </row>
    <row r="45" ht="15.75" customHeight="1">
      <c r="A45" s="180"/>
      <c r="B45" s="197"/>
      <c r="C45" s="197"/>
      <c r="D45" s="197"/>
      <c r="E45" s="197"/>
      <c r="F45" s="197"/>
      <c r="G45" s="240"/>
      <c r="H45" s="226"/>
      <c r="I45" s="152"/>
      <c r="J45" s="50"/>
      <c r="K45" s="50"/>
      <c r="L45" s="50"/>
      <c r="M45" s="50"/>
      <c r="N45" s="152"/>
      <c r="O45" s="197"/>
      <c r="P45" s="197"/>
      <c r="Q45" s="197"/>
      <c r="R45" s="197"/>
      <c r="S45" s="197"/>
      <c r="T45" s="197"/>
      <c r="U45" s="197"/>
      <c r="V45" s="197"/>
      <c r="W45" s="197"/>
      <c r="X45" s="197"/>
      <c r="Y45" s="197"/>
      <c r="Z45" s="197"/>
    </row>
    <row r="46" ht="15.75" customHeight="1">
      <c r="A46" s="180"/>
      <c r="B46" s="197"/>
      <c r="C46" s="197"/>
      <c r="D46" s="197"/>
      <c r="E46" s="197"/>
      <c r="F46" s="197"/>
      <c r="G46" s="240"/>
      <c r="H46" s="226"/>
      <c r="I46" s="152"/>
      <c r="J46" s="50"/>
      <c r="K46" s="50"/>
      <c r="L46" s="50"/>
      <c r="M46" s="50"/>
      <c r="N46" s="152"/>
      <c r="O46" s="197"/>
      <c r="P46" s="197"/>
      <c r="Q46" s="197"/>
      <c r="R46" s="197"/>
      <c r="S46" s="197"/>
      <c r="T46" s="197"/>
      <c r="U46" s="197"/>
      <c r="V46" s="197"/>
      <c r="W46" s="197"/>
      <c r="X46" s="197"/>
      <c r="Y46" s="197"/>
      <c r="Z46" s="197"/>
    </row>
    <row r="47" ht="15.75" customHeight="1">
      <c r="A47" s="180"/>
      <c r="B47" s="197"/>
      <c r="C47" s="197"/>
      <c r="D47" s="197"/>
      <c r="E47" s="197"/>
      <c r="F47" s="197"/>
      <c r="G47" s="240"/>
      <c r="H47" s="226"/>
      <c r="I47" s="152"/>
      <c r="J47" s="50"/>
      <c r="K47" s="50"/>
      <c r="L47" s="50"/>
      <c r="M47" s="50"/>
      <c r="N47" s="152"/>
      <c r="O47" s="197"/>
      <c r="P47" s="197"/>
      <c r="Q47" s="197"/>
      <c r="R47" s="197"/>
      <c r="S47" s="197"/>
      <c r="T47" s="197"/>
      <c r="U47" s="197"/>
      <c r="V47" s="197"/>
      <c r="W47" s="197"/>
      <c r="X47" s="197"/>
      <c r="Y47" s="197"/>
      <c r="Z47" s="197"/>
    </row>
    <row r="48" ht="15.75" customHeight="1">
      <c r="A48" s="180"/>
      <c r="B48" s="197"/>
      <c r="C48" s="197"/>
      <c r="D48" s="197"/>
      <c r="E48" s="197"/>
      <c r="F48" s="197"/>
      <c r="G48" s="240"/>
      <c r="H48" s="233"/>
      <c r="I48" s="152"/>
      <c r="J48" s="50"/>
      <c r="K48" s="50"/>
      <c r="L48" s="50"/>
      <c r="M48" s="50"/>
      <c r="N48" s="152"/>
      <c r="O48" s="197"/>
      <c r="P48" s="197"/>
      <c r="Q48" s="197"/>
      <c r="R48" s="197"/>
      <c r="S48" s="197"/>
      <c r="T48" s="197"/>
      <c r="U48" s="197"/>
      <c r="V48" s="197"/>
      <c r="W48" s="197"/>
      <c r="X48" s="197"/>
      <c r="Y48" s="197"/>
      <c r="Z48" s="197"/>
    </row>
    <row r="49" ht="15.75" customHeight="1">
      <c r="A49" s="180"/>
      <c r="B49" s="197"/>
      <c r="C49" s="197"/>
      <c r="D49" s="197"/>
      <c r="E49" s="197"/>
      <c r="F49" s="197"/>
      <c r="G49" s="240"/>
      <c r="H49" s="233"/>
      <c r="I49" s="152"/>
      <c r="J49" s="50"/>
      <c r="K49" s="50"/>
      <c r="L49" s="50"/>
      <c r="M49" s="50"/>
      <c r="N49" s="152"/>
      <c r="O49" s="197"/>
      <c r="P49" s="197"/>
      <c r="Q49" s="197"/>
      <c r="R49" s="197"/>
      <c r="S49" s="197"/>
      <c r="T49" s="197"/>
      <c r="U49" s="197"/>
      <c r="V49" s="197"/>
      <c r="W49" s="197"/>
      <c r="X49" s="197"/>
      <c r="Y49" s="197"/>
      <c r="Z49" s="197"/>
    </row>
    <row r="50" ht="15.75" customHeight="1">
      <c r="A50" s="180"/>
      <c r="B50" s="197"/>
      <c r="C50" s="197"/>
      <c r="D50" s="197"/>
      <c r="E50" s="197"/>
      <c r="F50" s="197"/>
      <c r="G50" s="240"/>
      <c r="H50" s="233"/>
      <c r="I50" s="152"/>
      <c r="J50" s="50"/>
      <c r="K50" s="50"/>
      <c r="L50" s="50"/>
      <c r="M50" s="50"/>
      <c r="N50" s="152"/>
      <c r="O50" s="197"/>
      <c r="P50" s="197"/>
      <c r="Q50" s="197"/>
      <c r="R50" s="197"/>
      <c r="S50" s="197"/>
      <c r="T50" s="197"/>
      <c r="U50" s="197"/>
      <c r="V50" s="197"/>
      <c r="W50" s="197"/>
      <c r="X50" s="197"/>
      <c r="Y50" s="197"/>
      <c r="Z50" s="197"/>
    </row>
    <row r="51" ht="15.75" customHeight="1">
      <c r="A51" s="180"/>
      <c r="B51" s="197"/>
      <c r="C51" s="197"/>
      <c r="D51" s="197"/>
      <c r="E51" s="197"/>
      <c r="F51" s="197"/>
      <c r="G51" s="240"/>
      <c r="H51" s="226"/>
      <c r="I51" s="152"/>
      <c r="J51" s="50"/>
      <c r="K51" s="50"/>
      <c r="L51" s="50"/>
      <c r="M51" s="50"/>
      <c r="N51" s="152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</row>
    <row r="52" ht="15.75" customHeight="1">
      <c r="A52" s="180"/>
      <c r="B52" s="197"/>
      <c r="C52" s="197"/>
      <c r="D52" s="197"/>
      <c r="E52" s="197"/>
      <c r="F52" s="197"/>
      <c r="G52" s="240"/>
      <c r="H52" s="233"/>
      <c r="I52" s="152"/>
      <c r="J52" s="50"/>
      <c r="K52" s="50"/>
      <c r="L52" s="50"/>
      <c r="M52" s="50"/>
      <c r="N52" s="152"/>
      <c r="O52" s="197"/>
      <c r="P52" s="197"/>
      <c r="Q52" s="197"/>
      <c r="R52" s="197"/>
      <c r="S52" s="197"/>
      <c r="T52" s="197"/>
      <c r="U52" s="197"/>
      <c r="V52" s="197"/>
      <c r="W52" s="197"/>
      <c r="X52" s="197"/>
      <c r="Y52" s="197"/>
      <c r="Z52" s="197"/>
    </row>
    <row r="53" ht="15.75" customHeight="1">
      <c r="A53" s="180"/>
      <c r="B53" s="197"/>
      <c r="C53" s="197"/>
      <c r="D53" s="197"/>
      <c r="E53" s="197"/>
      <c r="F53" s="197"/>
      <c r="G53" s="240"/>
      <c r="H53" s="226"/>
      <c r="I53" s="152"/>
      <c r="J53" s="50"/>
      <c r="K53" s="50"/>
      <c r="L53" s="50"/>
      <c r="M53" s="50"/>
      <c r="N53" s="152"/>
      <c r="O53" s="197"/>
      <c r="P53" s="197"/>
      <c r="Q53" s="197"/>
      <c r="R53" s="197"/>
      <c r="S53" s="197"/>
      <c r="T53" s="197"/>
      <c r="U53" s="197"/>
      <c r="V53" s="197"/>
      <c r="W53" s="197"/>
      <c r="X53" s="197"/>
      <c r="Y53" s="197"/>
      <c r="Z53" s="197"/>
    </row>
    <row r="54" ht="15.75" customHeight="1">
      <c r="A54" s="180"/>
      <c r="B54" s="197"/>
      <c r="C54" s="197"/>
      <c r="D54" s="197"/>
      <c r="E54" s="197"/>
      <c r="F54" s="197"/>
      <c r="G54" s="240"/>
      <c r="H54" s="233"/>
      <c r="I54" s="152"/>
      <c r="J54" s="50"/>
      <c r="K54" s="50"/>
      <c r="L54" s="50"/>
      <c r="M54" s="50"/>
      <c r="N54" s="152"/>
      <c r="O54" s="197"/>
      <c r="P54" s="197"/>
      <c r="Q54" s="197"/>
      <c r="R54" s="197"/>
      <c r="S54" s="197"/>
      <c r="T54" s="197"/>
      <c r="U54" s="197"/>
      <c r="V54" s="197"/>
      <c r="W54" s="197"/>
      <c r="X54" s="197"/>
      <c r="Y54" s="197"/>
      <c r="Z54" s="197"/>
    </row>
    <row r="55" ht="15.75" customHeight="1">
      <c r="A55" s="180"/>
      <c r="B55" s="197"/>
      <c r="C55" s="197"/>
      <c r="D55" s="197"/>
      <c r="E55" s="197"/>
      <c r="F55" s="197"/>
      <c r="G55" s="240"/>
      <c r="H55" s="226"/>
      <c r="I55" s="197"/>
      <c r="J55" s="50"/>
      <c r="K55" s="50"/>
      <c r="L55" s="50"/>
      <c r="M55" s="50"/>
      <c r="N55" s="152"/>
      <c r="O55" s="197"/>
      <c r="P55" s="197"/>
      <c r="Q55" s="197"/>
      <c r="R55" s="197"/>
      <c r="S55" s="197"/>
      <c r="T55" s="197"/>
      <c r="U55" s="197"/>
      <c r="V55" s="197"/>
      <c r="W55" s="197"/>
      <c r="X55" s="197"/>
      <c r="Y55" s="197"/>
      <c r="Z55" s="197"/>
    </row>
    <row r="56" ht="15.75" customHeight="1">
      <c r="A56" s="180"/>
      <c r="B56" s="197"/>
      <c r="C56" s="197"/>
      <c r="D56" s="197"/>
      <c r="E56" s="197"/>
      <c r="F56" s="197"/>
      <c r="G56" s="240"/>
      <c r="H56" s="233"/>
      <c r="I56" s="152"/>
      <c r="J56" s="50"/>
      <c r="K56" s="50"/>
      <c r="L56" s="50"/>
      <c r="M56" s="50"/>
      <c r="N56" s="152"/>
      <c r="O56" s="197"/>
      <c r="P56" s="197"/>
      <c r="Q56" s="197"/>
      <c r="R56" s="197"/>
      <c r="S56" s="197"/>
      <c r="T56" s="197"/>
      <c r="U56" s="197"/>
      <c r="V56" s="197"/>
      <c r="W56" s="197"/>
      <c r="X56" s="197"/>
      <c r="Y56" s="197"/>
      <c r="Z56" s="197"/>
    </row>
    <row r="57" ht="15.75" customHeight="1">
      <c r="A57" s="180"/>
      <c r="B57" s="197"/>
      <c r="C57" s="197"/>
      <c r="D57" s="197"/>
      <c r="E57" s="197"/>
      <c r="F57" s="197"/>
      <c r="G57" s="240"/>
      <c r="H57" s="233"/>
      <c r="I57" s="152"/>
      <c r="J57" s="50"/>
      <c r="K57" s="50"/>
      <c r="L57" s="50"/>
      <c r="M57" s="50"/>
      <c r="N57" s="152"/>
      <c r="O57" s="197"/>
      <c r="P57" s="197"/>
      <c r="Q57" s="197"/>
      <c r="R57" s="197"/>
      <c r="S57" s="197"/>
      <c r="T57" s="197"/>
      <c r="U57" s="197"/>
      <c r="V57" s="197"/>
      <c r="W57" s="197"/>
      <c r="X57" s="197"/>
      <c r="Y57" s="197"/>
      <c r="Z57" s="197"/>
    </row>
    <row r="58" ht="15.75" customHeight="1">
      <c r="A58" s="180"/>
      <c r="B58" s="197"/>
      <c r="C58" s="197"/>
      <c r="D58" s="197"/>
      <c r="E58" s="197"/>
      <c r="F58" s="197"/>
      <c r="G58" s="240"/>
      <c r="H58" s="233"/>
      <c r="I58" s="152"/>
      <c r="J58" s="50"/>
      <c r="K58" s="50"/>
      <c r="L58" s="50"/>
      <c r="M58" s="50"/>
      <c r="N58" s="152"/>
      <c r="O58" s="197"/>
      <c r="P58" s="197"/>
      <c r="Q58" s="197"/>
      <c r="R58" s="197"/>
      <c r="S58" s="197"/>
      <c r="T58" s="197"/>
      <c r="U58" s="197"/>
      <c r="V58" s="197"/>
      <c r="W58" s="197"/>
      <c r="X58" s="197"/>
      <c r="Y58" s="197"/>
      <c r="Z58" s="197"/>
    </row>
    <row r="59" ht="15.75" customHeight="1">
      <c r="A59" s="180"/>
      <c r="B59" s="197"/>
      <c r="C59" s="197"/>
      <c r="D59" s="197"/>
      <c r="E59" s="197"/>
      <c r="F59" s="197"/>
      <c r="G59" s="240"/>
      <c r="H59" s="226"/>
      <c r="I59" s="152"/>
      <c r="J59" s="50"/>
      <c r="K59" s="50"/>
      <c r="L59" s="50"/>
      <c r="M59" s="50"/>
      <c r="N59" s="152"/>
      <c r="O59" s="197"/>
      <c r="P59" s="197"/>
      <c r="Q59" s="197"/>
      <c r="R59" s="197"/>
      <c r="S59" s="197"/>
      <c r="T59" s="197"/>
      <c r="U59" s="197"/>
      <c r="V59" s="197"/>
      <c r="W59" s="197"/>
      <c r="X59" s="197"/>
      <c r="Y59" s="197"/>
      <c r="Z59" s="197"/>
    </row>
    <row r="60" ht="15.75" customHeight="1">
      <c r="A60" s="180"/>
      <c r="B60" s="197"/>
      <c r="C60" s="197"/>
      <c r="D60" s="197"/>
      <c r="E60" s="197"/>
      <c r="F60" s="197"/>
      <c r="G60" s="240"/>
      <c r="H60" s="233"/>
      <c r="I60" s="152"/>
      <c r="J60" s="50"/>
      <c r="K60" s="50"/>
      <c r="L60" s="50"/>
      <c r="M60" s="50"/>
      <c r="N60" s="152"/>
      <c r="O60" s="197"/>
      <c r="P60" s="197"/>
      <c r="Q60" s="197"/>
      <c r="R60" s="197"/>
      <c r="S60" s="197"/>
      <c r="T60" s="197"/>
      <c r="U60" s="197"/>
      <c r="V60" s="197"/>
      <c r="W60" s="197"/>
      <c r="X60" s="197"/>
      <c r="Y60" s="197"/>
      <c r="Z60" s="197"/>
    </row>
    <row r="61" ht="15.75" customHeight="1">
      <c r="A61" s="180"/>
      <c r="B61" s="197"/>
      <c r="C61" s="197"/>
      <c r="D61" s="197"/>
      <c r="E61" s="197"/>
      <c r="F61" s="197"/>
      <c r="G61" s="240"/>
      <c r="H61" s="226"/>
      <c r="I61" s="152"/>
      <c r="J61" s="50"/>
      <c r="K61" s="50"/>
      <c r="L61" s="50"/>
      <c r="M61" s="50"/>
      <c r="N61" s="152"/>
      <c r="O61" s="197"/>
      <c r="P61" s="197"/>
      <c r="Q61" s="197"/>
      <c r="R61" s="197"/>
      <c r="S61" s="197"/>
      <c r="T61" s="197"/>
      <c r="U61" s="197"/>
      <c r="V61" s="197"/>
      <c r="W61" s="197"/>
      <c r="X61" s="197"/>
      <c r="Y61" s="197"/>
      <c r="Z61" s="197"/>
    </row>
    <row r="62" ht="15.75" customHeight="1">
      <c r="A62" s="180"/>
      <c r="B62" s="197"/>
      <c r="C62" s="197"/>
      <c r="D62" s="197"/>
      <c r="E62" s="197"/>
      <c r="F62" s="197"/>
      <c r="G62" s="240"/>
      <c r="H62" s="233"/>
      <c r="I62" s="152"/>
      <c r="J62" s="50"/>
      <c r="K62" s="50"/>
      <c r="L62" s="50"/>
      <c r="M62" s="50"/>
      <c r="N62" s="152"/>
      <c r="O62" s="197"/>
      <c r="P62" s="197"/>
      <c r="Q62" s="197"/>
      <c r="R62" s="197"/>
      <c r="S62" s="197"/>
      <c r="T62" s="197"/>
      <c r="U62" s="197"/>
      <c r="V62" s="197"/>
      <c r="W62" s="197"/>
      <c r="X62" s="197"/>
      <c r="Y62" s="197"/>
      <c r="Z62" s="197"/>
    </row>
    <row r="63" ht="15.75" customHeight="1">
      <c r="A63" s="180"/>
      <c r="B63" s="197"/>
      <c r="C63" s="197"/>
      <c r="D63" s="197"/>
      <c r="E63" s="197"/>
      <c r="F63" s="197"/>
      <c r="G63" s="240"/>
      <c r="H63" s="233"/>
      <c r="I63" s="152"/>
      <c r="J63" s="50"/>
      <c r="K63" s="50"/>
      <c r="L63" s="50"/>
      <c r="M63" s="50"/>
      <c r="N63" s="152"/>
      <c r="O63" s="197"/>
      <c r="P63" s="197"/>
      <c r="Q63" s="197"/>
      <c r="R63" s="197"/>
      <c r="S63" s="197"/>
      <c r="T63" s="197"/>
      <c r="U63" s="197"/>
      <c r="V63" s="197"/>
      <c r="W63" s="197"/>
      <c r="X63" s="197"/>
      <c r="Y63" s="197"/>
      <c r="Z63" s="197"/>
    </row>
    <row r="64" ht="15.75" customHeight="1">
      <c r="A64" s="180"/>
      <c r="B64" s="197"/>
      <c r="C64" s="197"/>
      <c r="D64" s="197"/>
      <c r="E64" s="197"/>
      <c r="F64" s="197"/>
      <c r="G64" s="240"/>
      <c r="H64" s="233"/>
      <c r="I64" s="152"/>
      <c r="J64" s="50"/>
      <c r="K64" s="50"/>
      <c r="L64" s="50"/>
      <c r="M64" s="50"/>
      <c r="N64" s="152"/>
      <c r="O64" s="197"/>
      <c r="P64" s="197"/>
      <c r="Q64" s="197"/>
      <c r="R64" s="197"/>
      <c r="S64" s="197"/>
      <c r="T64" s="197"/>
      <c r="U64" s="197"/>
      <c r="V64" s="197"/>
      <c r="W64" s="197"/>
      <c r="X64" s="197"/>
      <c r="Y64" s="197"/>
      <c r="Z64" s="197"/>
    </row>
    <row r="65" ht="15.75" customHeight="1">
      <c r="A65" s="180"/>
      <c r="B65" s="197"/>
      <c r="C65" s="197"/>
      <c r="D65" s="197"/>
      <c r="E65" s="197"/>
      <c r="F65" s="197"/>
      <c r="G65" s="240"/>
      <c r="H65" s="226"/>
      <c r="I65" s="152"/>
      <c r="J65" s="50"/>
      <c r="K65" s="50"/>
      <c r="L65" s="50"/>
      <c r="M65" s="50"/>
      <c r="N65" s="152"/>
      <c r="O65" s="197"/>
      <c r="P65" s="197"/>
      <c r="Q65" s="197"/>
      <c r="R65" s="197"/>
      <c r="S65" s="197"/>
      <c r="T65" s="197"/>
      <c r="U65" s="197"/>
      <c r="V65" s="197"/>
      <c r="W65" s="197"/>
      <c r="X65" s="197"/>
      <c r="Y65" s="197"/>
      <c r="Z65" s="197"/>
    </row>
    <row r="66" ht="15.75" customHeight="1">
      <c r="A66" s="180"/>
      <c r="B66" s="197"/>
      <c r="C66" s="197"/>
      <c r="D66" s="197"/>
      <c r="E66" s="197"/>
      <c r="F66" s="197"/>
      <c r="G66" s="240"/>
      <c r="H66" s="226"/>
      <c r="I66" s="152"/>
      <c r="J66" s="50"/>
      <c r="K66" s="50"/>
      <c r="L66" s="50"/>
      <c r="M66" s="50"/>
      <c r="N66" s="152"/>
      <c r="O66" s="197"/>
      <c r="P66" s="197"/>
      <c r="Q66" s="197"/>
      <c r="R66" s="197"/>
      <c r="S66" s="197"/>
      <c r="T66" s="197"/>
      <c r="U66" s="197"/>
      <c r="V66" s="197"/>
      <c r="W66" s="197"/>
      <c r="X66" s="197"/>
      <c r="Y66" s="197"/>
      <c r="Z66" s="197"/>
    </row>
    <row r="67" ht="15.75" customHeight="1">
      <c r="A67" s="180"/>
      <c r="B67" s="197"/>
      <c r="C67" s="197"/>
      <c r="D67" s="197"/>
      <c r="E67" s="197"/>
      <c r="F67" s="197"/>
      <c r="G67" s="240"/>
      <c r="H67" s="226"/>
      <c r="I67" s="152"/>
      <c r="J67" s="50"/>
      <c r="K67" s="50"/>
      <c r="L67" s="50"/>
      <c r="M67" s="50"/>
      <c r="N67" s="152"/>
      <c r="O67" s="197"/>
      <c r="P67" s="197"/>
      <c r="Q67" s="197"/>
      <c r="R67" s="197"/>
      <c r="S67" s="197"/>
      <c r="T67" s="197"/>
      <c r="U67" s="197"/>
      <c r="V67" s="197"/>
      <c r="W67" s="197"/>
      <c r="X67" s="197"/>
      <c r="Y67" s="197"/>
      <c r="Z67" s="197"/>
    </row>
    <row r="68" ht="15.75" customHeight="1">
      <c r="A68" s="180"/>
      <c r="B68" s="197"/>
      <c r="C68" s="197"/>
      <c r="D68" s="197"/>
      <c r="E68" s="197"/>
      <c r="F68" s="197"/>
      <c r="G68" s="240"/>
      <c r="H68" s="233"/>
      <c r="I68" s="152"/>
      <c r="J68" s="50"/>
      <c r="K68" s="50"/>
      <c r="L68" s="50"/>
      <c r="M68" s="50"/>
      <c r="N68" s="152"/>
      <c r="O68" s="197"/>
      <c r="P68" s="197"/>
      <c r="Q68" s="197"/>
      <c r="R68" s="197"/>
      <c r="S68" s="197"/>
      <c r="T68" s="197"/>
      <c r="U68" s="197"/>
      <c r="V68" s="197"/>
      <c r="W68" s="197"/>
      <c r="X68" s="197"/>
      <c r="Y68" s="197"/>
      <c r="Z68" s="197"/>
    </row>
    <row r="69" ht="15.75" customHeight="1">
      <c r="A69" s="180"/>
      <c r="B69" s="197"/>
      <c r="C69" s="197"/>
      <c r="D69" s="197"/>
      <c r="E69" s="197"/>
      <c r="F69" s="197"/>
      <c r="G69" s="240"/>
      <c r="H69" s="226"/>
      <c r="I69" s="152"/>
      <c r="J69" s="50"/>
      <c r="K69" s="50"/>
      <c r="L69" s="50"/>
      <c r="M69" s="50"/>
      <c r="N69" s="152"/>
      <c r="O69" s="197"/>
      <c r="P69" s="197"/>
      <c r="Q69" s="197"/>
      <c r="R69" s="197"/>
      <c r="S69" s="197"/>
      <c r="T69" s="197"/>
      <c r="U69" s="197"/>
      <c r="V69" s="197"/>
      <c r="W69" s="197"/>
      <c r="X69" s="197"/>
      <c r="Y69" s="197"/>
      <c r="Z69" s="197"/>
    </row>
    <row r="70" ht="15.75" customHeight="1">
      <c r="A70" s="180"/>
      <c r="B70" s="197"/>
      <c r="C70" s="197"/>
      <c r="D70" s="197"/>
      <c r="E70" s="197"/>
      <c r="F70" s="197"/>
      <c r="G70" s="240"/>
      <c r="H70" s="226"/>
      <c r="I70" s="152"/>
      <c r="J70" s="50"/>
      <c r="K70" s="50"/>
      <c r="L70" s="50"/>
      <c r="M70" s="50"/>
      <c r="N70" s="152"/>
      <c r="O70" s="197"/>
      <c r="P70" s="197"/>
      <c r="Q70" s="197"/>
      <c r="R70" s="197"/>
      <c r="S70" s="197"/>
      <c r="T70" s="197"/>
      <c r="U70" s="197"/>
      <c r="V70" s="197"/>
      <c r="W70" s="197"/>
      <c r="X70" s="197"/>
      <c r="Y70" s="197"/>
      <c r="Z70" s="197"/>
    </row>
    <row r="71" ht="15.75" customHeight="1">
      <c r="A71" s="180"/>
      <c r="B71" s="197"/>
      <c r="C71" s="197"/>
      <c r="D71" s="197"/>
      <c r="E71" s="197"/>
      <c r="F71" s="197"/>
      <c r="G71" s="240"/>
      <c r="H71" s="233"/>
      <c r="I71" s="152"/>
      <c r="J71" s="50"/>
      <c r="K71" s="50"/>
      <c r="L71" s="50"/>
      <c r="M71" s="50"/>
      <c r="N71" s="152"/>
      <c r="O71" s="197"/>
      <c r="P71" s="197"/>
      <c r="Q71" s="197"/>
      <c r="R71" s="197"/>
      <c r="S71" s="197"/>
      <c r="T71" s="197"/>
      <c r="U71" s="197"/>
      <c r="V71" s="197"/>
      <c r="W71" s="197"/>
      <c r="X71" s="197"/>
      <c r="Y71" s="197"/>
      <c r="Z71" s="197"/>
    </row>
    <row r="72" ht="15.75" customHeight="1">
      <c r="A72" s="180"/>
      <c r="B72" s="197"/>
      <c r="C72" s="197"/>
      <c r="D72" s="197"/>
      <c r="E72" s="197"/>
      <c r="F72" s="197"/>
      <c r="G72" s="240"/>
      <c r="H72" s="233"/>
      <c r="I72" s="152"/>
      <c r="J72" s="50"/>
      <c r="K72" s="50"/>
      <c r="L72" s="50"/>
      <c r="M72" s="50"/>
      <c r="N72" s="152"/>
      <c r="O72" s="197"/>
      <c r="P72" s="197"/>
      <c r="Q72" s="197"/>
      <c r="R72" s="197"/>
      <c r="S72" s="197"/>
      <c r="T72" s="197"/>
      <c r="U72" s="197"/>
      <c r="V72" s="197"/>
      <c r="W72" s="197"/>
      <c r="X72" s="197"/>
      <c r="Y72" s="197"/>
      <c r="Z72" s="197"/>
    </row>
    <row r="73" ht="15.75" customHeight="1">
      <c r="A73" s="180"/>
      <c r="B73" s="197"/>
      <c r="C73" s="197"/>
      <c r="D73" s="197"/>
      <c r="E73" s="197"/>
      <c r="F73" s="197"/>
      <c r="G73" s="240"/>
      <c r="H73" s="233"/>
      <c r="I73" s="152"/>
      <c r="J73" s="50"/>
      <c r="K73" s="50"/>
      <c r="L73" s="50"/>
      <c r="M73" s="50"/>
      <c r="N73" s="152"/>
      <c r="O73" s="197"/>
      <c r="P73" s="197"/>
      <c r="Q73" s="197"/>
      <c r="R73" s="197"/>
      <c r="S73" s="197"/>
      <c r="T73" s="197"/>
      <c r="U73" s="197"/>
      <c r="V73" s="197"/>
      <c r="W73" s="197"/>
      <c r="X73" s="197"/>
      <c r="Y73" s="197"/>
      <c r="Z73" s="197"/>
    </row>
    <row r="74" ht="15.75" customHeight="1">
      <c r="A74" s="180"/>
      <c r="B74" s="197"/>
      <c r="C74" s="197"/>
      <c r="D74" s="197"/>
      <c r="E74" s="197"/>
      <c r="F74" s="197"/>
      <c r="G74" s="240"/>
      <c r="H74" s="233"/>
      <c r="I74" s="152"/>
      <c r="J74" s="50"/>
      <c r="K74" s="50"/>
      <c r="L74" s="50"/>
      <c r="M74" s="50"/>
      <c r="N74" s="152"/>
      <c r="O74" s="197"/>
      <c r="P74" s="197"/>
      <c r="Q74" s="197"/>
      <c r="R74" s="197"/>
      <c r="S74" s="197"/>
      <c r="T74" s="197"/>
      <c r="U74" s="197"/>
      <c r="V74" s="197"/>
      <c r="W74" s="197"/>
      <c r="X74" s="197"/>
      <c r="Y74" s="197"/>
      <c r="Z74" s="197"/>
    </row>
    <row r="75" ht="15.75" customHeight="1">
      <c r="A75" s="180"/>
      <c r="B75" s="197"/>
      <c r="C75" s="197"/>
      <c r="D75" s="197"/>
      <c r="E75" s="197"/>
      <c r="F75" s="197"/>
      <c r="G75" s="240"/>
      <c r="H75" s="233"/>
      <c r="I75" s="152"/>
      <c r="J75" s="50"/>
      <c r="K75" s="50"/>
      <c r="L75" s="50"/>
      <c r="M75" s="50"/>
      <c r="N75" s="152"/>
      <c r="O75" s="197"/>
      <c r="P75" s="197"/>
      <c r="Q75" s="197"/>
      <c r="R75" s="197"/>
      <c r="S75" s="197"/>
      <c r="T75" s="197"/>
      <c r="U75" s="197"/>
      <c r="V75" s="197"/>
      <c r="W75" s="197"/>
      <c r="X75" s="197"/>
      <c r="Y75" s="197"/>
      <c r="Z75" s="197"/>
    </row>
    <row r="76" ht="15.75" customHeight="1">
      <c r="A76" s="180"/>
      <c r="B76" s="197"/>
      <c r="C76" s="197"/>
      <c r="D76" s="197"/>
      <c r="E76" s="197"/>
      <c r="F76" s="197"/>
      <c r="G76" s="240"/>
      <c r="H76" s="226"/>
      <c r="I76" s="152"/>
      <c r="J76" s="50"/>
      <c r="K76" s="50"/>
      <c r="L76" s="50"/>
      <c r="M76" s="50"/>
      <c r="N76" s="152"/>
      <c r="O76" s="197"/>
      <c r="P76" s="197"/>
      <c r="Q76" s="197"/>
      <c r="R76" s="197"/>
      <c r="S76" s="197"/>
      <c r="T76" s="197"/>
      <c r="U76" s="197"/>
      <c r="V76" s="197"/>
      <c r="W76" s="197"/>
      <c r="X76" s="197"/>
      <c r="Y76" s="197"/>
      <c r="Z76" s="197"/>
    </row>
    <row r="77" ht="15.75" customHeight="1">
      <c r="A77" s="180"/>
      <c r="B77" s="197"/>
      <c r="C77" s="197"/>
      <c r="D77" s="197"/>
      <c r="E77" s="197"/>
      <c r="F77" s="197"/>
      <c r="G77" s="240"/>
      <c r="H77" s="226"/>
      <c r="I77" s="152"/>
      <c r="J77" s="50"/>
      <c r="K77" s="50"/>
      <c r="L77" s="50"/>
      <c r="M77" s="50"/>
      <c r="N77" s="152"/>
      <c r="O77" s="197"/>
      <c r="P77" s="197"/>
      <c r="Q77" s="197"/>
      <c r="R77" s="197"/>
      <c r="S77" s="197"/>
      <c r="T77" s="197"/>
      <c r="U77" s="197"/>
      <c r="V77" s="197"/>
      <c r="W77" s="197"/>
      <c r="X77" s="197"/>
      <c r="Y77" s="197"/>
      <c r="Z77" s="197"/>
    </row>
    <row r="78" ht="15.75" customHeight="1">
      <c r="A78" s="180"/>
      <c r="B78" s="197"/>
      <c r="C78" s="197"/>
      <c r="D78" s="197"/>
      <c r="E78" s="197"/>
      <c r="F78" s="197"/>
      <c r="G78" s="240"/>
      <c r="H78" s="233"/>
      <c r="I78" s="152"/>
      <c r="J78" s="50"/>
      <c r="K78" s="50"/>
      <c r="L78" s="50"/>
      <c r="M78" s="50"/>
      <c r="N78" s="152"/>
      <c r="O78" s="197"/>
      <c r="P78" s="197"/>
      <c r="Q78" s="197"/>
      <c r="R78" s="197"/>
      <c r="S78" s="197"/>
      <c r="T78" s="197"/>
      <c r="U78" s="197"/>
      <c r="V78" s="197"/>
      <c r="W78" s="197"/>
      <c r="X78" s="197"/>
      <c r="Y78" s="197"/>
      <c r="Z78" s="197"/>
    </row>
    <row r="79" ht="15.75" customHeight="1">
      <c r="A79" s="180"/>
      <c r="B79" s="197"/>
      <c r="C79" s="197"/>
      <c r="D79" s="197"/>
      <c r="E79" s="197"/>
      <c r="F79" s="197"/>
      <c r="G79" s="240"/>
      <c r="H79" s="233"/>
      <c r="I79" s="152"/>
      <c r="J79" s="50"/>
      <c r="K79" s="50"/>
      <c r="L79" s="50"/>
      <c r="M79" s="50"/>
      <c r="N79" s="152"/>
      <c r="O79" s="197"/>
      <c r="P79" s="197"/>
      <c r="Q79" s="197"/>
      <c r="R79" s="197"/>
      <c r="S79" s="197"/>
      <c r="T79" s="197"/>
      <c r="U79" s="197"/>
      <c r="V79" s="197"/>
      <c r="W79" s="197"/>
      <c r="X79" s="197"/>
      <c r="Y79" s="197"/>
      <c r="Z79" s="197"/>
    </row>
    <row r="80" ht="15.75" customHeight="1">
      <c r="A80" s="180"/>
      <c r="B80" s="197"/>
      <c r="C80" s="197"/>
      <c r="D80" s="197"/>
      <c r="E80" s="197"/>
      <c r="F80" s="197"/>
      <c r="G80" s="240"/>
      <c r="H80" s="233"/>
      <c r="I80" s="152"/>
      <c r="J80" s="50"/>
      <c r="K80" s="50"/>
      <c r="L80" s="50"/>
      <c r="M80" s="50"/>
      <c r="N80" s="152"/>
      <c r="O80" s="197"/>
      <c r="P80" s="197"/>
      <c r="Q80" s="197"/>
      <c r="R80" s="197"/>
      <c r="S80" s="197"/>
      <c r="T80" s="197"/>
      <c r="U80" s="197"/>
      <c r="V80" s="197"/>
      <c r="W80" s="197"/>
      <c r="X80" s="197"/>
      <c r="Y80" s="197"/>
      <c r="Z80" s="197"/>
    </row>
    <row r="81" ht="15.75" customHeight="1">
      <c r="A81" s="180"/>
      <c r="B81" s="197"/>
      <c r="C81" s="197"/>
      <c r="D81" s="197"/>
      <c r="E81" s="197"/>
      <c r="F81" s="197"/>
      <c r="G81" s="240"/>
      <c r="H81" s="226"/>
      <c r="I81" s="152"/>
      <c r="J81" s="50"/>
      <c r="K81" s="50"/>
      <c r="L81" s="50"/>
      <c r="M81" s="50"/>
      <c r="N81" s="152"/>
      <c r="O81" s="197"/>
      <c r="P81" s="197"/>
      <c r="Q81" s="197"/>
      <c r="R81" s="197"/>
      <c r="S81" s="197"/>
      <c r="T81" s="197"/>
      <c r="U81" s="197"/>
      <c r="V81" s="197"/>
      <c r="W81" s="197"/>
      <c r="X81" s="197"/>
      <c r="Y81" s="197"/>
      <c r="Z81" s="197"/>
    </row>
    <row r="82" ht="15.75" customHeight="1">
      <c r="A82" s="180"/>
      <c r="B82" s="197"/>
      <c r="C82" s="197"/>
      <c r="D82" s="197"/>
      <c r="E82" s="197"/>
      <c r="F82" s="197"/>
      <c r="G82" s="240"/>
      <c r="H82" s="226"/>
      <c r="I82" s="197"/>
      <c r="J82" s="50"/>
      <c r="K82" s="50"/>
      <c r="L82" s="50"/>
      <c r="M82" s="50"/>
      <c r="N82" s="152"/>
      <c r="O82" s="197"/>
      <c r="P82" s="197"/>
      <c r="Q82" s="197"/>
      <c r="R82" s="197"/>
      <c r="S82" s="197"/>
      <c r="T82" s="197"/>
      <c r="U82" s="197"/>
      <c r="V82" s="197"/>
      <c r="W82" s="197"/>
      <c r="X82" s="197"/>
      <c r="Y82" s="197"/>
      <c r="Z82" s="197"/>
    </row>
    <row r="83" ht="15.75" customHeight="1">
      <c r="A83" s="180"/>
      <c r="B83" s="197"/>
      <c r="C83" s="197"/>
      <c r="D83" s="197"/>
      <c r="E83" s="197"/>
      <c r="F83" s="197"/>
      <c r="G83" s="240"/>
      <c r="H83" s="233"/>
      <c r="I83" s="152"/>
      <c r="J83" s="50"/>
      <c r="K83" s="50"/>
      <c r="L83" s="50"/>
      <c r="M83" s="50"/>
      <c r="N83" s="152"/>
      <c r="O83" s="197"/>
      <c r="P83" s="197"/>
      <c r="Q83" s="197"/>
      <c r="R83" s="197"/>
      <c r="S83" s="197"/>
      <c r="T83" s="197"/>
      <c r="U83" s="197"/>
      <c r="V83" s="197"/>
      <c r="W83" s="197"/>
      <c r="X83" s="197"/>
      <c r="Y83" s="197"/>
      <c r="Z83" s="197"/>
    </row>
    <row r="84" ht="15.75" customHeight="1">
      <c r="A84" s="180"/>
      <c r="B84" s="197"/>
      <c r="C84" s="197"/>
      <c r="D84" s="197"/>
      <c r="E84" s="197"/>
      <c r="F84" s="197"/>
      <c r="G84" s="240"/>
      <c r="H84" s="233"/>
      <c r="I84" s="152"/>
      <c r="J84" s="50"/>
      <c r="K84" s="50"/>
      <c r="L84" s="50"/>
      <c r="M84" s="50"/>
      <c r="N84" s="152"/>
      <c r="O84" s="197"/>
      <c r="P84" s="197"/>
      <c r="Q84" s="197"/>
      <c r="R84" s="197"/>
      <c r="S84" s="197"/>
      <c r="T84" s="197"/>
      <c r="U84" s="197"/>
      <c r="V84" s="197"/>
      <c r="W84" s="197"/>
      <c r="X84" s="197"/>
      <c r="Y84" s="197"/>
      <c r="Z84" s="197"/>
    </row>
    <row r="85" ht="15.75" customHeight="1">
      <c r="A85" s="180"/>
      <c r="B85" s="197"/>
      <c r="C85" s="197"/>
      <c r="D85" s="197"/>
      <c r="E85" s="197"/>
      <c r="F85" s="197"/>
      <c r="G85" s="240"/>
      <c r="H85" s="226"/>
      <c r="I85" s="152"/>
      <c r="J85" s="50"/>
      <c r="K85" s="50"/>
      <c r="L85" s="50"/>
      <c r="M85" s="50"/>
      <c r="N85" s="152"/>
      <c r="O85" s="197"/>
      <c r="P85" s="197"/>
      <c r="Q85" s="197"/>
      <c r="R85" s="197"/>
      <c r="S85" s="197"/>
      <c r="T85" s="197"/>
      <c r="U85" s="197"/>
      <c r="V85" s="197"/>
      <c r="W85" s="197"/>
      <c r="X85" s="197"/>
      <c r="Y85" s="197"/>
      <c r="Z85" s="197"/>
    </row>
    <row r="86" ht="15.75" customHeight="1">
      <c r="A86" s="180"/>
      <c r="B86" s="197"/>
      <c r="C86" s="197"/>
      <c r="D86" s="197"/>
      <c r="E86" s="197"/>
      <c r="F86" s="197"/>
      <c r="G86" s="240"/>
      <c r="H86" s="226"/>
      <c r="I86" s="197"/>
      <c r="J86" s="50"/>
      <c r="K86" s="50"/>
      <c r="L86" s="50"/>
      <c r="M86" s="50"/>
      <c r="N86" s="152"/>
      <c r="O86" s="197"/>
      <c r="P86" s="197"/>
      <c r="Q86" s="197"/>
      <c r="R86" s="197"/>
      <c r="S86" s="197"/>
      <c r="T86" s="197"/>
      <c r="U86" s="197"/>
      <c r="V86" s="197"/>
      <c r="W86" s="197"/>
      <c r="X86" s="197"/>
      <c r="Y86" s="197"/>
      <c r="Z86" s="197"/>
    </row>
    <row r="87" ht="15.75" customHeight="1">
      <c r="A87" s="180"/>
      <c r="B87" s="197"/>
      <c r="C87" s="197"/>
      <c r="D87" s="197"/>
      <c r="E87" s="197"/>
      <c r="F87" s="197"/>
      <c r="G87" s="240"/>
      <c r="H87" s="226"/>
      <c r="I87" s="152"/>
      <c r="J87" s="50"/>
      <c r="K87" s="50"/>
      <c r="L87" s="50"/>
      <c r="M87" s="50"/>
      <c r="N87" s="152"/>
      <c r="O87" s="197"/>
      <c r="P87" s="197"/>
      <c r="Q87" s="197"/>
      <c r="R87" s="197"/>
      <c r="S87" s="197"/>
      <c r="T87" s="197"/>
      <c r="U87" s="197"/>
      <c r="V87" s="197"/>
      <c r="W87" s="197"/>
      <c r="X87" s="197"/>
      <c r="Y87" s="197"/>
      <c r="Z87" s="197"/>
    </row>
    <row r="88" ht="15.75" customHeight="1">
      <c r="A88" s="180"/>
      <c r="B88" s="197"/>
      <c r="C88" s="197"/>
      <c r="D88" s="197"/>
      <c r="E88" s="197"/>
      <c r="F88" s="197"/>
      <c r="G88" s="240"/>
      <c r="H88" s="226"/>
      <c r="I88" s="152"/>
      <c r="J88" s="50"/>
      <c r="K88" s="50"/>
      <c r="L88" s="50"/>
      <c r="M88" s="50"/>
      <c r="N88" s="152"/>
      <c r="O88" s="197"/>
      <c r="P88" s="197"/>
      <c r="Q88" s="197"/>
      <c r="R88" s="197"/>
      <c r="S88" s="197"/>
      <c r="T88" s="197"/>
      <c r="U88" s="197"/>
      <c r="V88" s="197"/>
      <c r="W88" s="197"/>
      <c r="X88" s="197"/>
      <c r="Y88" s="197"/>
      <c r="Z88" s="197"/>
    </row>
    <row r="89" ht="15.75" customHeight="1">
      <c r="A89" s="180"/>
      <c r="B89" s="197"/>
      <c r="C89" s="197"/>
      <c r="D89" s="197"/>
      <c r="E89" s="197"/>
      <c r="F89" s="197"/>
      <c r="G89" s="240"/>
      <c r="H89" s="226"/>
      <c r="I89" s="152"/>
      <c r="J89" s="50"/>
      <c r="K89" s="50"/>
      <c r="L89" s="50"/>
      <c r="M89" s="50"/>
      <c r="N89" s="152"/>
      <c r="O89" s="197"/>
      <c r="P89" s="197"/>
      <c r="Q89" s="197"/>
      <c r="R89" s="197"/>
      <c r="S89" s="197"/>
      <c r="T89" s="197"/>
      <c r="U89" s="197"/>
      <c r="V89" s="197"/>
      <c r="W89" s="197"/>
      <c r="X89" s="197"/>
      <c r="Y89" s="197"/>
      <c r="Z89" s="197"/>
    </row>
    <row r="90" ht="15.75" customHeight="1">
      <c r="A90" s="180"/>
      <c r="B90" s="197"/>
      <c r="C90" s="197"/>
      <c r="D90" s="197"/>
      <c r="E90" s="197"/>
      <c r="F90" s="197"/>
      <c r="G90" s="240"/>
      <c r="H90" s="226"/>
      <c r="I90" s="152"/>
      <c r="J90" s="50"/>
      <c r="K90" s="50"/>
      <c r="L90" s="50"/>
      <c r="M90" s="50"/>
      <c r="N90" s="152"/>
      <c r="O90" s="197"/>
      <c r="P90" s="197"/>
      <c r="Q90" s="197"/>
      <c r="R90" s="197"/>
      <c r="S90" s="197"/>
      <c r="T90" s="197"/>
      <c r="U90" s="197"/>
      <c r="V90" s="197"/>
      <c r="W90" s="197"/>
      <c r="X90" s="197"/>
      <c r="Y90" s="197"/>
      <c r="Z90" s="197"/>
    </row>
    <row r="91" ht="15.75" customHeight="1">
      <c r="A91" s="180"/>
      <c r="B91" s="197"/>
      <c r="C91" s="197"/>
      <c r="D91" s="197"/>
      <c r="E91" s="197"/>
      <c r="F91" s="197"/>
      <c r="G91" s="240"/>
      <c r="H91" s="233"/>
      <c r="I91" s="152"/>
      <c r="J91" s="50"/>
      <c r="K91" s="50"/>
      <c r="L91" s="50"/>
      <c r="M91" s="50"/>
      <c r="N91" s="152"/>
      <c r="O91" s="197"/>
      <c r="P91" s="197"/>
      <c r="Q91" s="197"/>
      <c r="R91" s="197"/>
      <c r="S91" s="197"/>
      <c r="T91" s="197"/>
      <c r="U91" s="197"/>
      <c r="V91" s="197"/>
      <c r="W91" s="197"/>
      <c r="X91" s="197"/>
      <c r="Y91" s="197"/>
      <c r="Z91" s="197"/>
    </row>
    <row r="92" ht="15.75" customHeight="1">
      <c r="A92" s="180"/>
      <c r="B92" s="197"/>
      <c r="C92" s="197"/>
      <c r="D92" s="197"/>
      <c r="E92" s="197"/>
      <c r="F92" s="197"/>
      <c r="G92" s="240"/>
      <c r="H92" s="233"/>
      <c r="I92" s="152"/>
      <c r="J92" s="50"/>
      <c r="K92" s="50"/>
      <c r="L92" s="50"/>
      <c r="M92" s="50"/>
      <c r="N92" s="152"/>
      <c r="O92" s="197"/>
      <c r="P92" s="197"/>
      <c r="Q92" s="197"/>
      <c r="R92" s="197"/>
      <c r="S92" s="197"/>
      <c r="T92" s="197"/>
      <c r="U92" s="197"/>
      <c r="V92" s="197"/>
      <c r="W92" s="197"/>
      <c r="X92" s="197"/>
      <c r="Y92" s="197"/>
      <c r="Z92" s="197"/>
    </row>
    <row r="93" ht="15.75" customHeight="1">
      <c r="A93" s="180"/>
      <c r="B93" s="197"/>
      <c r="C93" s="197"/>
      <c r="D93" s="197"/>
      <c r="E93" s="197"/>
      <c r="F93" s="197"/>
      <c r="G93" s="240"/>
      <c r="H93" s="226"/>
      <c r="I93" s="152"/>
      <c r="J93" s="50"/>
      <c r="K93" s="50"/>
      <c r="L93" s="50"/>
      <c r="M93" s="50"/>
      <c r="N93" s="152"/>
      <c r="O93" s="197"/>
      <c r="P93" s="197"/>
      <c r="Q93" s="197"/>
      <c r="R93" s="197"/>
      <c r="S93" s="197"/>
      <c r="T93" s="197"/>
      <c r="U93" s="197"/>
      <c r="V93" s="197"/>
      <c r="W93" s="197"/>
      <c r="X93" s="197"/>
      <c r="Y93" s="197"/>
      <c r="Z93" s="197"/>
    </row>
    <row r="94" ht="15.75" customHeight="1">
      <c r="A94" s="180"/>
      <c r="B94" s="197"/>
      <c r="C94" s="197"/>
      <c r="D94" s="197"/>
      <c r="E94" s="197"/>
      <c r="F94" s="197"/>
      <c r="G94" s="240"/>
      <c r="H94" s="226"/>
      <c r="I94" s="152"/>
      <c r="J94" s="50"/>
      <c r="K94" s="50"/>
      <c r="L94" s="50"/>
      <c r="M94" s="50"/>
      <c r="N94" s="152"/>
      <c r="O94" s="197"/>
      <c r="P94" s="197"/>
      <c r="Q94" s="197"/>
      <c r="R94" s="197"/>
      <c r="S94" s="197"/>
      <c r="T94" s="197"/>
      <c r="U94" s="197"/>
      <c r="V94" s="197"/>
      <c r="W94" s="197"/>
      <c r="X94" s="197"/>
      <c r="Y94" s="197"/>
      <c r="Z94" s="197"/>
    </row>
    <row r="95" ht="15.75" customHeight="1">
      <c r="A95" s="180"/>
      <c r="B95" s="197"/>
      <c r="C95" s="197"/>
      <c r="D95" s="197"/>
      <c r="E95" s="197"/>
      <c r="F95" s="197"/>
      <c r="G95" s="240"/>
      <c r="H95" s="226"/>
      <c r="I95" s="152"/>
      <c r="J95" s="50"/>
      <c r="K95" s="50"/>
      <c r="L95" s="50"/>
      <c r="M95" s="50"/>
      <c r="N95" s="152"/>
      <c r="O95" s="197"/>
      <c r="P95" s="197"/>
      <c r="Q95" s="197"/>
      <c r="R95" s="197"/>
      <c r="S95" s="197"/>
      <c r="T95" s="197"/>
      <c r="U95" s="197"/>
      <c r="V95" s="197"/>
      <c r="W95" s="197"/>
      <c r="X95" s="197"/>
      <c r="Y95" s="197"/>
      <c r="Z95" s="197"/>
    </row>
    <row r="96" ht="15.75" customHeight="1">
      <c r="A96" s="180"/>
      <c r="B96" s="197"/>
      <c r="C96" s="197"/>
      <c r="D96" s="197"/>
      <c r="E96" s="197"/>
      <c r="F96" s="197"/>
      <c r="G96" s="240"/>
      <c r="H96" s="226"/>
      <c r="I96" s="152"/>
      <c r="J96" s="50"/>
      <c r="K96" s="50"/>
      <c r="L96" s="50"/>
      <c r="M96" s="50"/>
      <c r="N96" s="152"/>
      <c r="O96" s="197"/>
      <c r="P96" s="197"/>
      <c r="Q96" s="197"/>
      <c r="R96" s="197"/>
      <c r="S96" s="197"/>
      <c r="T96" s="197"/>
      <c r="U96" s="197"/>
      <c r="V96" s="197"/>
      <c r="W96" s="197"/>
      <c r="X96" s="197"/>
      <c r="Y96" s="197"/>
      <c r="Z96" s="197"/>
    </row>
    <row r="97" ht="15.75" customHeight="1">
      <c r="A97" s="180"/>
      <c r="B97" s="197"/>
      <c r="C97" s="197"/>
      <c r="D97" s="197"/>
      <c r="E97" s="197"/>
      <c r="F97" s="197"/>
      <c r="G97" s="240"/>
      <c r="H97" s="226"/>
      <c r="I97" s="152"/>
      <c r="J97" s="50"/>
      <c r="K97" s="50"/>
      <c r="L97" s="50"/>
      <c r="M97" s="50"/>
      <c r="N97" s="152"/>
      <c r="O97" s="197"/>
      <c r="P97" s="197"/>
      <c r="Q97" s="197"/>
      <c r="R97" s="197"/>
      <c r="S97" s="197"/>
      <c r="T97" s="197"/>
      <c r="U97" s="197"/>
      <c r="V97" s="197"/>
      <c r="W97" s="197"/>
      <c r="X97" s="197"/>
      <c r="Y97" s="197"/>
      <c r="Z97" s="197"/>
    </row>
    <row r="98" ht="15.75" customHeight="1">
      <c r="A98" s="180"/>
      <c r="B98" s="197"/>
      <c r="C98" s="197"/>
      <c r="D98" s="197"/>
      <c r="E98" s="197"/>
      <c r="F98" s="197"/>
      <c r="G98" s="197"/>
      <c r="H98" s="169"/>
      <c r="I98" s="152"/>
      <c r="J98" s="50"/>
      <c r="K98" s="50"/>
      <c r="L98" s="50"/>
      <c r="M98" s="50"/>
      <c r="N98" s="152"/>
      <c r="O98" s="197"/>
      <c r="P98" s="197"/>
      <c r="Q98" s="197"/>
      <c r="R98" s="197"/>
      <c r="S98" s="197"/>
      <c r="T98" s="197"/>
      <c r="U98" s="197"/>
      <c r="V98" s="197"/>
      <c r="W98" s="197"/>
      <c r="X98" s="197"/>
      <c r="Y98" s="197"/>
      <c r="Z98" s="197"/>
    </row>
    <row r="99" ht="15.75" customHeight="1">
      <c r="A99" s="180"/>
      <c r="B99" s="197"/>
      <c r="C99" s="197"/>
      <c r="D99" s="197"/>
      <c r="E99" s="197"/>
      <c r="F99" s="197"/>
      <c r="G99" s="197"/>
      <c r="H99" s="169"/>
      <c r="I99" s="152"/>
      <c r="J99" s="50"/>
      <c r="K99" s="50"/>
      <c r="L99" s="50"/>
      <c r="M99" s="50"/>
      <c r="N99" s="152"/>
      <c r="O99" s="197"/>
      <c r="P99" s="197"/>
      <c r="Q99" s="197"/>
      <c r="R99" s="197"/>
      <c r="S99" s="197"/>
      <c r="T99" s="197"/>
      <c r="U99" s="197"/>
      <c r="V99" s="197"/>
      <c r="W99" s="197"/>
      <c r="X99" s="197"/>
      <c r="Y99" s="197"/>
      <c r="Z99" s="197"/>
    </row>
    <row r="100" ht="15.75" customHeight="1">
      <c r="A100" s="180"/>
      <c r="B100" s="197"/>
      <c r="C100" s="197"/>
      <c r="D100" s="197"/>
      <c r="E100" s="197"/>
      <c r="F100" s="197"/>
      <c r="G100" s="197"/>
      <c r="H100" s="197"/>
      <c r="I100" s="152"/>
      <c r="J100" s="50"/>
      <c r="K100" s="50"/>
      <c r="L100" s="50"/>
      <c r="M100" s="50"/>
      <c r="N100" s="152"/>
      <c r="O100" s="197"/>
      <c r="P100" s="197"/>
      <c r="Q100" s="197"/>
      <c r="R100" s="197"/>
      <c r="S100" s="197"/>
      <c r="T100" s="197"/>
      <c r="U100" s="197"/>
      <c r="V100" s="197"/>
      <c r="W100" s="197"/>
      <c r="X100" s="197"/>
      <c r="Y100" s="197"/>
      <c r="Z100" s="197"/>
    </row>
    <row r="101" ht="15.75" customHeight="1">
      <c r="A101" s="180"/>
      <c r="B101" s="197"/>
      <c r="C101" s="197"/>
      <c r="D101" s="197"/>
      <c r="E101" s="197"/>
      <c r="F101" s="197"/>
      <c r="G101" s="197"/>
      <c r="H101" s="169"/>
      <c r="I101" s="152"/>
      <c r="J101" s="50"/>
      <c r="K101" s="50"/>
      <c r="L101" s="50"/>
      <c r="M101" s="50"/>
      <c r="N101" s="152"/>
      <c r="O101" s="197"/>
      <c r="P101" s="197"/>
      <c r="Q101" s="197"/>
      <c r="R101" s="197"/>
      <c r="S101" s="197"/>
      <c r="T101" s="197"/>
      <c r="U101" s="197"/>
      <c r="V101" s="197"/>
      <c r="W101" s="197"/>
      <c r="X101" s="197"/>
      <c r="Y101" s="197"/>
      <c r="Z101" s="197"/>
    </row>
    <row r="102" ht="15.75" customHeight="1">
      <c r="A102" s="180"/>
      <c r="B102" s="197"/>
      <c r="C102" s="197"/>
      <c r="D102" s="197"/>
      <c r="E102" s="197"/>
      <c r="F102" s="197"/>
      <c r="G102" s="197"/>
      <c r="H102" s="169"/>
      <c r="I102" s="152"/>
      <c r="J102" s="50"/>
      <c r="K102" s="50"/>
      <c r="L102" s="50"/>
      <c r="M102" s="50"/>
      <c r="N102" s="152"/>
      <c r="O102" s="197"/>
      <c r="P102" s="197"/>
      <c r="Q102" s="197"/>
      <c r="R102" s="197"/>
      <c r="S102" s="197"/>
      <c r="T102" s="197"/>
      <c r="U102" s="197"/>
      <c r="V102" s="197"/>
      <c r="W102" s="197"/>
      <c r="X102" s="197"/>
      <c r="Y102" s="197"/>
      <c r="Z102" s="197"/>
    </row>
    <row r="103" ht="15.75" customHeight="1">
      <c r="A103" s="180"/>
      <c r="B103" s="197"/>
      <c r="C103" s="197"/>
      <c r="D103" s="197"/>
      <c r="E103" s="197"/>
      <c r="F103" s="197"/>
      <c r="G103" s="197"/>
      <c r="H103" s="169"/>
      <c r="I103" s="152"/>
      <c r="J103" s="50"/>
      <c r="K103" s="50"/>
      <c r="L103" s="50"/>
      <c r="M103" s="50"/>
      <c r="N103" s="152"/>
      <c r="O103" s="197"/>
      <c r="P103" s="197"/>
      <c r="Q103" s="197"/>
      <c r="R103" s="197"/>
      <c r="S103" s="197"/>
      <c r="T103" s="197"/>
      <c r="U103" s="197"/>
      <c r="V103" s="197"/>
      <c r="W103" s="197"/>
      <c r="X103" s="197"/>
      <c r="Y103" s="197"/>
      <c r="Z103" s="197"/>
    </row>
    <row r="104" ht="15.75" customHeight="1">
      <c r="A104" s="180"/>
      <c r="B104" s="197"/>
      <c r="C104" s="197"/>
      <c r="D104" s="197"/>
      <c r="E104" s="197"/>
      <c r="F104" s="197"/>
      <c r="G104" s="197"/>
      <c r="H104" s="169"/>
      <c r="I104" s="152"/>
      <c r="J104" s="50"/>
      <c r="K104" s="50"/>
      <c r="L104" s="50"/>
      <c r="M104" s="50"/>
      <c r="N104" s="152"/>
      <c r="O104" s="197"/>
      <c r="P104" s="197"/>
      <c r="Q104" s="197"/>
      <c r="R104" s="197"/>
      <c r="S104" s="197"/>
      <c r="T104" s="197"/>
      <c r="U104" s="197"/>
      <c r="V104" s="197"/>
      <c r="W104" s="197"/>
      <c r="X104" s="197"/>
      <c r="Y104" s="197"/>
      <c r="Z104" s="197"/>
    </row>
    <row r="105" ht="15.75" customHeight="1">
      <c r="A105" s="180"/>
      <c r="B105" s="197"/>
      <c r="C105" s="197"/>
      <c r="D105" s="197"/>
      <c r="E105" s="197"/>
      <c r="F105" s="197"/>
      <c r="G105" s="197"/>
      <c r="H105" s="169"/>
      <c r="I105" s="152"/>
      <c r="J105" s="50"/>
      <c r="K105" s="50"/>
      <c r="L105" s="50"/>
      <c r="M105" s="50"/>
      <c r="N105" s="152"/>
      <c r="O105" s="197"/>
      <c r="P105" s="197"/>
      <c r="Q105" s="197"/>
      <c r="R105" s="197"/>
      <c r="S105" s="197"/>
      <c r="T105" s="197"/>
      <c r="U105" s="197"/>
      <c r="V105" s="197"/>
      <c r="W105" s="197"/>
      <c r="X105" s="197"/>
      <c r="Y105" s="197"/>
      <c r="Z105" s="197"/>
    </row>
    <row r="106" ht="15.75" customHeight="1">
      <c r="A106" s="180"/>
      <c r="B106" s="197"/>
      <c r="C106" s="197"/>
      <c r="D106" s="197"/>
      <c r="E106" s="197"/>
      <c r="F106" s="197"/>
      <c r="G106" s="197"/>
      <c r="H106" s="169"/>
      <c r="I106" s="152"/>
      <c r="J106" s="50"/>
      <c r="K106" s="50"/>
      <c r="L106" s="50"/>
      <c r="M106" s="50"/>
      <c r="N106" s="152"/>
      <c r="O106" s="197"/>
      <c r="P106" s="197"/>
      <c r="Q106" s="197"/>
      <c r="R106" s="197"/>
      <c r="S106" s="197"/>
      <c r="T106" s="197"/>
      <c r="U106" s="197"/>
      <c r="V106" s="197"/>
      <c r="W106" s="197"/>
      <c r="X106" s="197"/>
      <c r="Y106" s="197"/>
      <c r="Z106" s="197"/>
    </row>
    <row r="107" ht="15.75" customHeight="1">
      <c r="A107" s="180"/>
      <c r="B107" s="197"/>
      <c r="C107" s="197"/>
      <c r="D107" s="197"/>
      <c r="E107" s="197"/>
      <c r="F107" s="197"/>
      <c r="G107" s="197"/>
      <c r="H107" s="169"/>
      <c r="I107" s="152"/>
      <c r="J107" s="50"/>
      <c r="K107" s="50"/>
      <c r="L107" s="50"/>
      <c r="M107" s="50"/>
      <c r="N107" s="152"/>
      <c r="O107" s="197"/>
      <c r="P107" s="197"/>
      <c r="Q107" s="197"/>
      <c r="R107" s="197"/>
      <c r="S107" s="197"/>
      <c r="T107" s="197"/>
      <c r="U107" s="197"/>
      <c r="V107" s="197"/>
      <c r="W107" s="197"/>
      <c r="X107" s="197"/>
      <c r="Y107" s="197"/>
      <c r="Z107" s="197"/>
    </row>
    <row r="108" ht="15.75" customHeight="1">
      <c r="A108" s="180"/>
      <c r="B108" s="197"/>
      <c r="C108" s="197"/>
      <c r="D108" s="197"/>
      <c r="E108" s="197"/>
      <c r="F108" s="197"/>
      <c r="G108" s="197"/>
      <c r="H108" s="169"/>
      <c r="I108" s="152"/>
      <c r="J108" s="50"/>
      <c r="K108" s="50"/>
      <c r="L108" s="50"/>
      <c r="M108" s="50"/>
      <c r="N108" s="152"/>
      <c r="O108" s="197"/>
      <c r="P108" s="197"/>
      <c r="Q108" s="197"/>
      <c r="R108" s="197"/>
      <c r="S108" s="197"/>
      <c r="T108" s="197"/>
      <c r="U108" s="197"/>
      <c r="V108" s="197"/>
      <c r="W108" s="197"/>
      <c r="X108" s="197"/>
      <c r="Y108" s="197"/>
      <c r="Z108" s="197"/>
    </row>
    <row r="109" ht="15.75" customHeight="1">
      <c r="A109" s="180"/>
      <c r="B109" s="197"/>
      <c r="C109" s="197"/>
      <c r="D109" s="197"/>
      <c r="E109" s="197"/>
      <c r="F109" s="197"/>
      <c r="G109" s="197"/>
      <c r="H109" s="169"/>
      <c r="I109" s="152"/>
      <c r="J109" s="50"/>
      <c r="K109" s="50"/>
      <c r="L109" s="50"/>
      <c r="M109" s="50"/>
      <c r="N109" s="152"/>
      <c r="O109" s="197"/>
      <c r="P109" s="197"/>
      <c r="Q109" s="197"/>
      <c r="R109" s="197"/>
      <c r="S109" s="197"/>
      <c r="T109" s="197"/>
      <c r="U109" s="197"/>
      <c r="V109" s="197"/>
      <c r="W109" s="197"/>
      <c r="X109" s="197"/>
      <c r="Y109" s="197"/>
      <c r="Z109" s="197"/>
    </row>
    <row r="110" ht="15.75" customHeight="1">
      <c r="A110" s="180"/>
      <c r="B110" s="197"/>
      <c r="C110" s="197"/>
      <c r="D110" s="197"/>
      <c r="E110" s="197"/>
      <c r="F110" s="197"/>
      <c r="G110" s="197"/>
      <c r="H110" s="169"/>
      <c r="I110" s="152"/>
      <c r="J110" s="50"/>
      <c r="K110" s="50"/>
      <c r="L110" s="50"/>
      <c r="M110" s="50"/>
      <c r="N110" s="152"/>
      <c r="O110" s="197"/>
      <c r="P110" s="197"/>
      <c r="Q110" s="197"/>
      <c r="R110" s="197"/>
      <c r="S110" s="197"/>
      <c r="T110" s="197"/>
      <c r="U110" s="197"/>
      <c r="V110" s="197"/>
      <c r="W110" s="197"/>
      <c r="X110" s="197"/>
      <c r="Y110" s="197"/>
      <c r="Z110" s="197"/>
    </row>
    <row r="111" ht="15.75" customHeight="1">
      <c r="A111" s="180"/>
      <c r="B111" s="197"/>
      <c r="C111" s="197"/>
      <c r="D111" s="197"/>
      <c r="E111" s="197"/>
      <c r="F111" s="197"/>
      <c r="G111" s="197"/>
      <c r="H111" s="169"/>
      <c r="I111" s="152"/>
      <c r="J111" s="50"/>
      <c r="K111" s="50"/>
      <c r="L111" s="50"/>
      <c r="M111" s="50"/>
      <c r="N111" s="152"/>
      <c r="O111" s="197"/>
      <c r="P111" s="197"/>
      <c r="Q111" s="197"/>
      <c r="R111" s="197"/>
      <c r="S111" s="197"/>
      <c r="T111" s="197"/>
      <c r="U111" s="197"/>
      <c r="V111" s="197"/>
      <c r="W111" s="197"/>
      <c r="X111" s="197"/>
      <c r="Y111" s="197"/>
      <c r="Z111" s="197"/>
    </row>
    <row r="112" ht="15.75" customHeight="1">
      <c r="A112" s="180"/>
      <c r="B112" s="197"/>
      <c r="C112" s="197"/>
      <c r="D112" s="197"/>
      <c r="E112" s="197"/>
      <c r="F112" s="197"/>
      <c r="G112" s="197"/>
      <c r="H112" s="169"/>
      <c r="I112" s="152"/>
      <c r="J112" s="50"/>
      <c r="K112" s="50"/>
      <c r="L112" s="50"/>
      <c r="M112" s="50"/>
      <c r="N112" s="152"/>
      <c r="O112" s="197"/>
      <c r="P112" s="197"/>
      <c r="Q112" s="197"/>
      <c r="R112" s="197"/>
      <c r="S112" s="197"/>
      <c r="T112" s="197"/>
      <c r="U112" s="197"/>
      <c r="V112" s="197"/>
      <c r="W112" s="197"/>
      <c r="X112" s="197"/>
      <c r="Y112" s="197"/>
      <c r="Z112" s="197"/>
    </row>
    <row r="113" ht="15.75" customHeight="1">
      <c r="A113" s="180"/>
      <c r="B113" s="197"/>
      <c r="C113" s="197"/>
      <c r="D113" s="197"/>
      <c r="E113" s="197"/>
      <c r="F113" s="197"/>
      <c r="G113" s="197"/>
      <c r="H113" s="169"/>
      <c r="I113" s="152"/>
      <c r="J113" s="50"/>
      <c r="K113" s="50"/>
      <c r="L113" s="50"/>
      <c r="M113" s="50"/>
      <c r="N113" s="152"/>
      <c r="O113" s="197"/>
      <c r="P113" s="197"/>
      <c r="Q113" s="197"/>
      <c r="R113" s="197"/>
      <c r="S113" s="197"/>
      <c r="T113" s="197"/>
      <c r="U113" s="197"/>
      <c r="V113" s="197"/>
      <c r="W113" s="197"/>
      <c r="X113" s="197"/>
      <c r="Y113" s="197"/>
      <c r="Z113" s="197"/>
    </row>
    <row r="114" ht="15.75" customHeight="1">
      <c r="A114" s="180"/>
      <c r="B114" s="197"/>
      <c r="C114" s="197"/>
      <c r="D114" s="197"/>
      <c r="E114" s="197"/>
      <c r="F114" s="197"/>
      <c r="G114" s="197"/>
      <c r="H114" s="169"/>
      <c r="I114" s="152"/>
      <c r="J114" s="50"/>
      <c r="K114" s="50"/>
      <c r="L114" s="50"/>
      <c r="M114" s="50"/>
      <c r="N114" s="152"/>
      <c r="O114" s="197"/>
      <c r="P114" s="197"/>
      <c r="Q114" s="197"/>
      <c r="R114" s="197"/>
      <c r="S114" s="197"/>
      <c r="T114" s="197"/>
      <c r="U114" s="197"/>
      <c r="V114" s="197"/>
      <c r="W114" s="197"/>
      <c r="X114" s="197"/>
      <c r="Y114" s="197"/>
      <c r="Z114" s="197"/>
    </row>
    <row r="115" ht="15.75" customHeight="1">
      <c r="A115" s="180"/>
      <c r="B115" s="197"/>
      <c r="C115" s="197"/>
      <c r="D115" s="197"/>
      <c r="E115" s="197"/>
      <c r="F115" s="197"/>
      <c r="G115" s="197"/>
      <c r="H115" s="169"/>
      <c r="I115" s="152"/>
      <c r="J115" s="50"/>
      <c r="K115" s="50"/>
      <c r="L115" s="50"/>
      <c r="M115" s="50"/>
      <c r="N115" s="152"/>
      <c r="O115" s="197"/>
      <c r="P115" s="197"/>
      <c r="Q115" s="197"/>
      <c r="R115" s="197"/>
      <c r="S115" s="197"/>
      <c r="T115" s="197"/>
      <c r="U115" s="197"/>
      <c r="V115" s="197"/>
      <c r="W115" s="197"/>
      <c r="X115" s="197"/>
      <c r="Y115" s="197"/>
      <c r="Z115" s="197"/>
    </row>
    <row r="116" ht="15.75" customHeight="1">
      <c r="A116" s="180"/>
      <c r="B116" s="197"/>
      <c r="C116" s="197"/>
      <c r="D116" s="197"/>
      <c r="E116" s="197"/>
      <c r="F116" s="197"/>
      <c r="G116" s="197"/>
      <c r="H116" s="169"/>
      <c r="I116" s="152"/>
      <c r="J116" s="50"/>
      <c r="K116" s="50"/>
      <c r="L116" s="50"/>
      <c r="M116" s="50"/>
      <c r="N116" s="152"/>
      <c r="O116" s="197"/>
      <c r="P116" s="197"/>
      <c r="Q116" s="197"/>
      <c r="R116" s="197"/>
      <c r="S116" s="197"/>
      <c r="T116" s="197"/>
      <c r="U116" s="197"/>
      <c r="V116" s="197"/>
      <c r="W116" s="197"/>
      <c r="X116" s="197"/>
      <c r="Y116" s="197"/>
      <c r="Z116" s="197"/>
    </row>
    <row r="117" ht="15.75" customHeight="1">
      <c r="A117" s="180"/>
      <c r="B117" s="197"/>
      <c r="C117" s="197"/>
      <c r="D117" s="197"/>
      <c r="E117" s="197"/>
      <c r="F117" s="197"/>
      <c r="G117" s="197"/>
      <c r="H117" s="197"/>
      <c r="I117" s="152"/>
      <c r="J117" s="50"/>
      <c r="K117" s="50"/>
      <c r="L117" s="50"/>
      <c r="M117" s="50"/>
      <c r="N117" s="152"/>
      <c r="O117" s="197"/>
      <c r="P117" s="197"/>
      <c r="Q117" s="197"/>
      <c r="R117" s="197"/>
      <c r="S117" s="197"/>
      <c r="T117" s="197"/>
      <c r="U117" s="197"/>
      <c r="V117" s="197"/>
      <c r="W117" s="197"/>
      <c r="X117" s="197"/>
      <c r="Y117" s="197"/>
      <c r="Z117" s="197"/>
    </row>
    <row r="118" ht="15.75" customHeight="1">
      <c r="A118" s="180"/>
      <c r="B118" s="197"/>
      <c r="C118" s="197"/>
      <c r="D118" s="197"/>
      <c r="E118" s="197"/>
      <c r="F118" s="197"/>
      <c r="G118" s="197"/>
      <c r="H118" s="197"/>
      <c r="I118" s="152"/>
      <c r="J118" s="50"/>
      <c r="K118" s="50"/>
      <c r="L118" s="50"/>
      <c r="M118" s="50"/>
      <c r="N118" s="152"/>
      <c r="O118" s="197"/>
      <c r="P118" s="197"/>
      <c r="Q118" s="197"/>
      <c r="R118" s="197"/>
      <c r="S118" s="197"/>
      <c r="T118" s="197"/>
      <c r="U118" s="197"/>
      <c r="V118" s="197"/>
      <c r="W118" s="197"/>
      <c r="X118" s="197"/>
      <c r="Y118" s="197"/>
      <c r="Z118" s="197"/>
    </row>
    <row r="119" ht="15.75" customHeight="1">
      <c r="A119" s="180"/>
      <c r="B119" s="197"/>
      <c r="C119" s="197"/>
      <c r="D119" s="197"/>
      <c r="E119" s="197"/>
      <c r="F119" s="197"/>
      <c r="G119" s="197"/>
      <c r="H119" s="169"/>
      <c r="I119" s="152"/>
      <c r="J119" s="50"/>
      <c r="K119" s="50"/>
      <c r="L119" s="50"/>
      <c r="M119" s="50"/>
      <c r="N119" s="152"/>
      <c r="O119" s="197"/>
      <c r="P119" s="197"/>
      <c r="Q119" s="197"/>
      <c r="R119" s="197"/>
      <c r="S119" s="197"/>
      <c r="T119" s="197"/>
      <c r="U119" s="197"/>
      <c r="V119" s="197"/>
      <c r="W119" s="197"/>
      <c r="X119" s="197"/>
      <c r="Y119" s="197"/>
      <c r="Z119" s="197"/>
    </row>
    <row r="120" ht="15.75" customHeight="1">
      <c r="A120" s="180"/>
      <c r="B120" s="197"/>
      <c r="C120" s="197"/>
      <c r="D120" s="197"/>
      <c r="E120" s="197"/>
      <c r="F120" s="197"/>
      <c r="G120" s="197"/>
      <c r="H120" s="169"/>
      <c r="I120" s="152"/>
      <c r="J120" s="50"/>
      <c r="K120" s="50"/>
      <c r="L120" s="50"/>
      <c r="M120" s="50"/>
      <c r="N120" s="152"/>
      <c r="O120" s="197"/>
      <c r="P120" s="197"/>
      <c r="Q120" s="197"/>
      <c r="R120" s="197"/>
      <c r="S120" s="197"/>
      <c r="T120" s="197"/>
      <c r="U120" s="197"/>
      <c r="V120" s="197"/>
      <c r="W120" s="197"/>
      <c r="X120" s="197"/>
      <c r="Y120" s="197"/>
      <c r="Z120" s="197"/>
    </row>
    <row r="121" ht="15.75" customHeight="1">
      <c r="A121" s="180"/>
      <c r="B121" s="197"/>
      <c r="C121" s="197"/>
      <c r="D121" s="197"/>
      <c r="E121" s="197"/>
      <c r="F121" s="197"/>
      <c r="G121" s="197"/>
      <c r="H121" s="169"/>
      <c r="I121" s="152"/>
      <c r="J121" s="50"/>
      <c r="K121" s="50"/>
      <c r="L121" s="50"/>
      <c r="M121" s="50"/>
      <c r="N121" s="152"/>
      <c r="O121" s="197"/>
      <c r="P121" s="197"/>
      <c r="Q121" s="197"/>
      <c r="R121" s="197"/>
      <c r="S121" s="197"/>
      <c r="T121" s="197"/>
      <c r="U121" s="197"/>
      <c r="V121" s="197"/>
      <c r="W121" s="197"/>
      <c r="X121" s="197"/>
      <c r="Y121" s="197"/>
      <c r="Z121" s="197"/>
    </row>
    <row r="122" ht="15.75" customHeight="1">
      <c r="A122" s="180"/>
      <c r="B122" s="197"/>
      <c r="C122" s="197"/>
      <c r="D122" s="197"/>
      <c r="E122" s="197"/>
      <c r="F122" s="197"/>
      <c r="G122" s="197"/>
      <c r="H122" s="169"/>
      <c r="I122" s="152"/>
      <c r="J122" s="50"/>
      <c r="K122" s="50"/>
      <c r="L122" s="50"/>
      <c r="M122" s="50"/>
      <c r="N122" s="152"/>
      <c r="O122" s="197"/>
      <c r="P122" s="197"/>
      <c r="Q122" s="197"/>
      <c r="R122" s="197"/>
      <c r="S122" s="197"/>
      <c r="T122" s="197"/>
      <c r="U122" s="197"/>
      <c r="V122" s="197"/>
      <c r="W122" s="197"/>
      <c r="X122" s="197"/>
      <c r="Y122" s="197"/>
      <c r="Z122" s="197"/>
    </row>
    <row r="123" ht="15.75" customHeight="1">
      <c r="A123" s="180"/>
      <c r="B123" s="197"/>
      <c r="C123" s="197"/>
      <c r="D123" s="197"/>
      <c r="E123" s="197"/>
      <c r="F123" s="197"/>
      <c r="G123" s="197"/>
      <c r="H123" s="197"/>
      <c r="I123" s="152"/>
      <c r="J123" s="50"/>
      <c r="K123" s="50"/>
      <c r="L123" s="50"/>
      <c r="M123" s="50"/>
      <c r="N123" s="152"/>
      <c r="O123" s="197"/>
      <c r="P123" s="197"/>
      <c r="Q123" s="197"/>
      <c r="R123" s="197"/>
      <c r="S123" s="197"/>
      <c r="T123" s="197"/>
      <c r="U123" s="197"/>
      <c r="V123" s="197"/>
      <c r="W123" s="197"/>
      <c r="X123" s="197"/>
      <c r="Y123" s="197"/>
      <c r="Z123" s="197"/>
    </row>
    <row r="124" ht="15.75" customHeight="1">
      <c r="A124" s="180"/>
      <c r="B124" s="197"/>
      <c r="C124" s="197"/>
      <c r="D124" s="197"/>
      <c r="E124" s="197"/>
      <c r="F124" s="197"/>
      <c r="G124" s="197"/>
      <c r="H124" s="169"/>
      <c r="I124" s="152"/>
      <c r="J124" s="50"/>
      <c r="K124" s="50"/>
      <c r="L124" s="50"/>
      <c r="M124" s="50"/>
      <c r="N124" s="152"/>
      <c r="O124" s="197"/>
      <c r="P124" s="197"/>
      <c r="Q124" s="197"/>
      <c r="R124" s="197"/>
      <c r="S124" s="197"/>
      <c r="T124" s="197"/>
      <c r="U124" s="197"/>
      <c r="V124" s="197"/>
      <c r="W124" s="197"/>
      <c r="X124" s="197"/>
      <c r="Y124" s="197"/>
      <c r="Z124" s="197"/>
    </row>
    <row r="125" ht="15.75" customHeight="1">
      <c r="A125" s="180"/>
      <c r="B125" s="197"/>
      <c r="C125" s="197"/>
      <c r="D125" s="197"/>
      <c r="E125" s="197"/>
      <c r="F125" s="197"/>
      <c r="G125" s="197"/>
      <c r="H125" s="169"/>
      <c r="I125" s="152"/>
      <c r="J125" s="50"/>
      <c r="K125" s="50"/>
      <c r="L125" s="50"/>
      <c r="M125" s="50"/>
      <c r="N125" s="152"/>
      <c r="O125" s="197"/>
      <c r="P125" s="197"/>
      <c r="Q125" s="197"/>
      <c r="R125" s="197"/>
      <c r="S125" s="197"/>
      <c r="T125" s="197"/>
      <c r="U125" s="197"/>
      <c r="V125" s="197"/>
      <c r="W125" s="197"/>
      <c r="X125" s="197"/>
      <c r="Y125" s="197"/>
      <c r="Z125" s="197"/>
    </row>
    <row r="126" ht="15.75" customHeight="1">
      <c r="A126" s="180"/>
      <c r="B126" s="197"/>
      <c r="C126" s="197"/>
      <c r="D126" s="197"/>
      <c r="E126" s="197"/>
      <c r="F126" s="197"/>
      <c r="G126" s="197"/>
      <c r="H126" s="169"/>
      <c r="I126" s="152"/>
      <c r="J126" s="50"/>
      <c r="K126" s="50"/>
      <c r="L126" s="50"/>
      <c r="M126" s="50"/>
      <c r="N126" s="152"/>
      <c r="O126" s="197"/>
      <c r="P126" s="197"/>
      <c r="Q126" s="197"/>
      <c r="R126" s="197"/>
      <c r="S126" s="197"/>
      <c r="T126" s="197"/>
      <c r="U126" s="197"/>
      <c r="V126" s="197"/>
      <c r="W126" s="197"/>
      <c r="X126" s="197"/>
      <c r="Y126" s="197"/>
      <c r="Z126" s="197"/>
    </row>
    <row r="127" ht="15.75" customHeight="1">
      <c r="A127" s="180"/>
      <c r="B127" s="197"/>
      <c r="C127" s="197"/>
      <c r="D127" s="197"/>
      <c r="E127" s="197"/>
      <c r="F127" s="197"/>
      <c r="G127" s="197"/>
      <c r="H127" s="169"/>
      <c r="I127" s="152"/>
      <c r="J127" s="50"/>
      <c r="K127" s="50"/>
      <c r="L127" s="50"/>
      <c r="M127" s="50"/>
      <c r="N127" s="152"/>
      <c r="O127" s="197"/>
      <c r="P127" s="197"/>
      <c r="Q127" s="197"/>
      <c r="R127" s="197"/>
      <c r="S127" s="197"/>
      <c r="T127" s="197"/>
      <c r="U127" s="197"/>
      <c r="V127" s="197"/>
      <c r="W127" s="197"/>
      <c r="X127" s="197"/>
      <c r="Y127" s="197"/>
      <c r="Z127" s="197"/>
    </row>
    <row r="128" ht="15.75" customHeight="1">
      <c r="A128" s="180"/>
      <c r="B128" s="197"/>
      <c r="C128" s="197"/>
      <c r="D128" s="197"/>
      <c r="E128" s="197"/>
      <c r="F128" s="197"/>
      <c r="G128" s="197"/>
      <c r="H128" s="169"/>
      <c r="I128" s="152"/>
      <c r="J128" s="50"/>
      <c r="K128" s="50"/>
      <c r="L128" s="50"/>
      <c r="M128" s="50"/>
      <c r="N128" s="152"/>
      <c r="O128" s="197"/>
      <c r="P128" s="197"/>
      <c r="Q128" s="197"/>
      <c r="R128" s="197"/>
      <c r="S128" s="197"/>
      <c r="T128" s="197"/>
      <c r="U128" s="197"/>
      <c r="V128" s="197"/>
      <c r="W128" s="197"/>
      <c r="X128" s="197"/>
      <c r="Y128" s="197"/>
      <c r="Z128" s="197"/>
    </row>
    <row r="129" ht="15.75" customHeight="1">
      <c r="A129" s="180"/>
      <c r="B129" s="197"/>
      <c r="C129" s="197"/>
      <c r="D129" s="197"/>
      <c r="E129" s="197"/>
      <c r="F129" s="197"/>
      <c r="G129" s="197"/>
      <c r="H129" s="169"/>
      <c r="I129" s="152"/>
      <c r="J129" s="50"/>
      <c r="K129" s="50"/>
      <c r="L129" s="50"/>
      <c r="M129" s="50"/>
      <c r="N129" s="152"/>
      <c r="O129" s="197"/>
      <c r="P129" s="197"/>
      <c r="Q129" s="197"/>
      <c r="R129" s="197"/>
      <c r="S129" s="197"/>
      <c r="T129" s="197"/>
      <c r="U129" s="197"/>
      <c r="V129" s="197"/>
      <c r="W129" s="197"/>
      <c r="X129" s="197"/>
      <c r="Y129" s="197"/>
      <c r="Z129" s="197"/>
    </row>
    <row r="130" ht="15.75" customHeight="1">
      <c r="A130" s="180"/>
      <c r="B130" s="197"/>
      <c r="C130" s="197"/>
      <c r="D130" s="197"/>
      <c r="E130" s="197"/>
      <c r="F130" s="197"/>
      <c r="G130" s="197"/>
      <c r="H130" s="169"/>
      <c r="I130" s="152"/>
      <c r="J130" s="50"/>
      <c r="K130" s="50"/>
      <c r="L130" s="50"/>
      <c r="M130" s="50"/>
      <c r="N130" s="152"/>
      <c r="O130" s="197"/>
      <c r="P130" s="197"/>
      <c r="Q130" s="197"/>
      <c r="R130" s="197"/>
      <c r="S130" s="197"/>
      <c r="T130" s="197"/>
      <c r="U130" s="197"/>
      <c r="V130" s="197"/>
      <c r="W130" s="197"/>
      <c r="X130" s="197"/>
      <c r="Y130" s="197"/>
      <c r="Z130" s="197"/>
    </row>
    <row r="131" ht="15.75" customHeight="1">
      <c r="A131" s="180"/>
      <c r="B131" s="197"/>
      <c r="C131" s="197"/>
      <c r="D131" s="197"/>
      <c r="E131" s="197"/>
      <c r="F131" s="197"/>
      <c r="G131" s="197"/>
      <c r="H131" s="197"/>
      <c r="I131" s="152"/>
      <c r="J131" s="50"/>
      <c r="K131" s="50"/>
      <c r="L131" s="50"/>
      <c r="M131" s="50"/>
      <c r="N131" s="152"/>
      <c r="O131" s="197"/>
      <c r="P131" s="197"/>
      <c r="Q131" s="197"/>
      <c r="R131" s="197"/>
      <c r="S131" s="197"/>
      <c r="T131" s="197"/>
      <c r="U131" s="197"/>
      <c r="V131" s="197"/>
      <c r="W131" s="197"/>
      <c r="X131" s="197"/>
      <c r="Y131" s="197"/>
      <c r="Z131" s="197"/>
    </row>
    <row r="132" ht="15.75" customHeight="1">
      <c r="A132" s="180"/>
      <c r="B132" s="197"/>
      <c r="C132" s="197"/>
      <c r="D132" s="197"/>
      <c r="E132" s="197"/>
      <c r="F132" s="197"/>
      <c r="G132" s="197"/>
      <c r="H132" s="169"/>
      <c r="I132" s="152"/>
      <c r="J132" s="50"/>
      <c r="K132" s="50"/>
      <c r="L132" s="50"/>
      <c r="M132" s="50"/>
      <c r="N132" s="152"/>
      <c r="O132" s="197"/>
      <c r="P132" s="197"/>
      <c r="Q132" s="197"/>
      <c r="R132" s="197"/>
      <c r="S132" s="197"/>
      <c r="T132" s="197"/>
      <c r="U132" s="197"/>
      <c r="V132" s="197"/>
      <c r="W132" s="197"/>
      <c r="X132" s="197"/>
      <c r="Y132" s="197"/>
      <c r="Z132" s="197"/>
    </row>
    <row r="133" ht="15.75" customHeight="1">
      <c r="A133" s="180"/>
      <c r="B133" s="197"/>
      <c r="C133" s="197"/>
      <c r="D133" s="197"/>
      <c r="E133" s="197"/>
      <c r="F133" s="197"/>
      <c r="G133" s="197"/>
      <c r="H133" s="197"/>
      <c r="I133" s="152"/>
      <c r="J133" s="50"/>
      <c r="K133" s="50"/>
      <c r="L133" s="50"/>
      <c r="M133" s="50"/>
      <c r="N133" s="152"/>
      <c r="O133" s="197"/>
      <c r="P133" s="197"/>
      <c r="Q133" s="197"/>
      <c r="R133" s="197"/>
      <c r="S133" s="197"/>
      <c r="T133" s="197"/>
      <c r="U133" s="197"/>
      <c r="V133" s="197"/>
      <c r="W133" s="197"/>
      <c r="X133" s="197"/>
      <c r="Y133" s="197"/>
      <c r="Z133" s="197"/>
    </row>
    <row r="134" ht="15.75" customHeight="1">
      <c r="A134" s="180"/>
      <c r="B134" s="197"/>
      <c r="C134" s="197"/>
      <c r="D134" s="197"/>
      <c r="E134" s="197"/>
      <c r="F134" s="197"/>
      <c r="G134" s="197"/>
      <c r="H134" s="169"/>
      <c r="I134" s="152"/>
      <c r="J134" s="50"/>
      <c r="K134" s="50"/>
      <c r="L134" s="50"/>
      <c r="M134" s="50"/>
      <c r="N134" s="152"/>
      <c r="O134" s="197"/>
      <c r="P134" s="197"/>
      <c r="Q134" s="197"/>
      <c r="R134" s="197"/>
      <c r="S134" s="197"/>
      <c r="T134" s="197"/>
      <c r="U134" s="197"/>
      <c r="V134" s="197"/>
      <c r="W134" s="197"/>
      <c r="X134" s="197"/>
      <c r="Y134" s="197"/>
      <c r="Z134" s="197"/>
    </row>
    <row r="135" ht="15.75" customHeight="1">
      <c r="A135" s="180"/>
      <c r="B135" s="197"/>
      <c r="C135" s="197"/>
      <c r="D135" s="197"/>
      <c r="E135" s="197"/>
      <c r="F135" s="197"/>
      <c r="G135" s="197"/>
      <c r="H135" s="197"/>
      <c r="I135" s="152"/>
      <c r="J135" s="50"/>
      <c r="K135" s="50"/>
      <c r="L135" s="50"/>
      <c r="M135" s="50"/>
      <c r="N135" s="152"/>
      <c r="O135" s="197"/>
      <c r="P135" s="197"/>
      <c r="Q135" s="197"/>
      <c r="R135" s="197"/>
      <c r="S135" s="197"/>
      <c r="T135" s="197"/>
      <c r="U135" s="197"/>
      <c r="V135" s="197"/>
      <c r="W135" s="197"/>
      <c r="X135" s="197"/>
      <c r="Y135" s="197"/>
      <c r="Z135" s="197"/>
    </row>
    <row r="136" ht="15.75" customHeight="1">
      <c r="A136" s="180"/>
      <c r="B136" s="197"/>
      <c r="C136" s="197"/>
      <c r="D136" s="197"/>
      <c r="E136" s="197"/>
      <c r="F136" s="197"/>
      <c r="G136" s="197"/>
      <c r="H136" s="197"/>
      <c r="I136" s="152"/>
      <c r="J136" s="50"/>
      <c r="K136" s="50"/>
      <c r="L136" s="50"/>
      <c r="M136" s="50"/>
      <c r="N136" s="152"/>
      <c r="O136" s="197"/>
      <c r="P136" s="197"/>
      <c r="Q136" s="197"/>
      <c r="R136" s="197"/>
      <c r="S136" s="197"/>
      <c r="T136" s="197"/>
      <c r="U136" s="197"/>
      <c r="V136" s="197"/>
      <c r="W136" s="197"/>
      <c r="X136" s="197"/>
      <c r="Y136" s="197"/>
      <c r="Z136" s="197"/>
    </row>
    <row r="137" ht="15.75" customHeight="1">
      <c r="A137" s="180"/>
      <c r="B137" s="197"/>
      <c r="C137" s="197"/>
      <c r="D137" s="197"/>
      <c r="E137" s="197"/>
      <c r="F137" s="197"/>
      <c r="G137" s="197"/>
      <c r="H137" s="197"/>
      <c r="I137" s="152"/>
      <c r="J137" s="50"/>
      <c r="K137" s="50"/>
      <c r="L137" s="50"/>
      <c r="M137" s="50"/>
      <c r="N137" s="152"/>
      <c r="O137" s="197"/>
      <c r="P137" s="197"/>
      <c r="Q137" s="197"/>
      <c r="R137" s="197"/>
      <c r="S137" s="197"/>
      <c r="T137" s="197"/>
      <c r="U137" s="197"/>
      <c r="V137" s="197"/>
      <c r="W137" s="197"/>
      <c r="X137" s="197"/>
      <c r="Y137" s="197"/>
      <c r="Z137" s="197"/>
    </row>
    <row r="138" ht="15.75" customHeight="1">
      <c r="A138" s="180"/>
      <c r="B138" s="197"/>
      <c r="C138" s="197"/>
      <c r="D138" s="197"/>
      <c r="E138" s="197"/>
      <c r="F138" s="197"/>
      <c r="G138" s="197"/>
      <c r="H138" s="169"/>
      <c r="I138" s="152"/>
      <c r="J138" s="50"/>
      <c r="K138" s="50"/>
      <c r="L138" s="50"/>
      <c r="M138" s="50"/>
      <c r="N138" s="152"/>
      <c r="O138" s="197"/>
      <c r="P138" s="197"/>
      <c r="Q138" s="197"/>
      <c r="R138" s="197"/>
      <c r="S138" s="197"/>
      <c r="T138" s="197"/>
      <c r="U138" s="197"/>
      <c r="V138" s="197"/>
      <c r="W138" s="197"/>
      <c r="X138" s="197"/>
      <c r="Y138" s="197"/>
      <c r="Z138" s="197"/>
    </row>
    <row r="139" ht="15.75" customHeight="1">
      <c r="A139" s="180"/>
      <c r="B139" s="197"/>
      <c r="C139" s="197"/>
      <c r="D139" s="197"/>
      <c r="E139" s="197"/>
      <c r="F139" s="197"/>
      <c r="G139" s="197"/>
      <c r="H139" s="169"/>
      <c r="I139" s="152"/>
      <c r="J139" s="50"/>
      <c r="K139" s="50"/>
      <c r="L139" s="50"/>
      <c r="M139" s="50"/>
      <c r="N139" s="152"/>
      <c r="O139" s="197"/>
      <c r="P139" s="197"/>
      <c r="Q139" s="197"/>
      <c r="R139" s="197"/>
      <c r="S139" s="197"/>
      <c r="T139" s="197"/>
      <c r="U139" s="197"/>
      <c r="V139" s="197"/>
      <c r="W139" s="197"/>
      <c r="X139" s="197"/>
      <c r="Y139" s="197"/>
      <c r="Z139" s="197"/>
    </row>
    <row r="140" ht="15.75" customHeight="1">
      <c r="A140" s="180"/>
      <c r="B140" s="197"/>
      <c r="C140" s="197"/>
      <c r="D140" s="197"/>
      <c r="E140" s="197"/>
      <c r="F140" s="197"/>
      <c r="G140" s="197"/>
      <c r="H140" s="169"/>
      <c r="I140" s="152"/>
      <c r="J140" s="50"/>
      <c r="K140" s="50"/>
      <c r="L140" s="50"/>
      <c r="M140" s="50"/>
      <c r="N140" s="152"/>
      <c r="O140" s="197"/>
      <c r="P140" s="197"/>
      <c r="Q140" s="197"/>
      <c r="R140" s="197"/>
      <c r="S140" s="197"/>
      <c r="T140" s="197"/>
      <c r="U140" s="197"/>
      <c r="V140" s="197"/>
      <c r="W140" s="197"/>
      <c r="X140" s="197"/>
      <c r="Y140" s="197"/>
      <c r="Z140" s="197"/>
    </row>
    <row r="141" ht="15.75" customHeight="1">
      <c r="A141" s="180"/>
      <c r="B141" s="197"/>
      <c r="C141" s="197"/>
      <c r="D141" s="197"/>
      <c r="E141" s="197"/>
      <c r="F141" s="197"/>
      <c r="G141" s="197"/>
      <c r="H141" s="169"/>
      <c r="I141" s="152"/>
      <c r="J141" s="50"/>
      <c r="K141" s="50"/>
      <c r="L141" s="50"/>
      <c r="M141" s="50"/>
      <c r="N141" s="152"/>
      <c r="O141" s="197"/>
      <c r="P141" s="197"/>
      <c r="Q141" s="197"/>
      <c r="R141" s="197"/>
      <c r="S141" s="197"/>
      <c r="T141" s="197"/>
      <c r="U141" s="197"/>
      <c r="V141" s="197"/>
      <c r="W141" s="197"/>
      <c r="X141" s="197"/>
      <c r="Y141" s="197"/>
      <c r="Z141" s="197"/>
    </row>
    <row r="142" ht="15.75" customHeight="1">
      <c r="A142" s="180"/>
      <c r="B142" s="197"/>
      <c r="C142" s="197"/>
      <c r="D142" s="197"/>
      <c r="E142" s="197"/>
      <c r="F142" s="197"/>
      <c r="G142" s="197"/>
      <c r="H142" s="197"/>
      <c r="I142" s="152"/>
      <c r="J142" s="50"/>
      <c r="K142" s="50"/>
      <c r="L142" s="50"/>
      <c r="M142" s="50"/>
      <c r="N142" s="152"/>
      <c r="O142" s="197"/>
      <c r="P142" s="197"/>
      <c r="Q142" s="197"/>
      <c r="R142" s="197"/>
      <c r="S142" s="197"/>
      <c r="T142" s="197"/>
      <c r="U142" s="197"/>
      <c r="V142" s="197"/>
      <c r="W142" s="197"/>
      <c r="X142" s="197"/>
      <c r="Y142" s="197"/>
      <c r="Z142" s="197"/>
    </row>
    <row r="143" ht="15.75" customHeight="1">
      <c r="A143" s="180"/>
      <c r="B143" s="197"/>
      <c r="C143" s="197"/>
      <c r="D143" s="197"/>
      <c r="E143" s="197"/>
      <c r="F143" s="197"/>
      <c r="G143" s="197"/>
      <c r="H143" s="169"/>
      <c r="I143" s="152"/>
      <c r="J143" s="50"/>
      <c r="K143" s="50"/>
      <c r="L143" s="50"/>
      <c r="M143" s="50"/>
      <c r="N143" s="152"/>
      <c r="O143" s="197"/>
      <c r="P143" s="197"/>
      <c r="Q143" s="197"/>
      <c r="R143" s="197"/>
      <c r="S143" s="197"/>
      <c r="T143" s="197"/>
      <c r="U143" s="197"/>
      <c r="V143" s="197"/>
      <c r="W143" s="197"/>
      <c r="X143" s="197"/>
      <c r="Y143" s="197"/>
      <c r="Z143" s="197"/>
    </row>
    <row r="144" ht="15.75" customHeight="1">
      <c r="A144" s="180"/>
      <c r="B144" s="197"/>
      <c r="C144" s="197"/>
      <c r="D144" s="197"/>
      <c r="E144" s="197"/>
      <c r="F144" s="197"/>
      <c r="G144" s="197"/>
      <c r="H144" s="197"/>
      <c r="I144" s="152"/>
      <c r="J144" s="50"/>
      <c r="K144" s="50"/>
      <c r="L144" s="50"/>
      <c r="M144" s="50"/>
      <c r="N144" s="152"/>
      <c r="O144" s="197"/>
      <c r="P144" s="197"/>
      <c r="Q144" s="197"/>
      <c r="R144" s="197"/>
      <c r="S144" s="197"/>
      <c r="T144" s="197"/>
      <c r="U144" s="197"/>
      <c r="V144" s="197"/>
      <c r="W144" s="197"/>
      <c r="X144" s="197"/>
      <c r="Y144" s="197"/>
      <c r="Z144" s="197"/>
    </row>
    <row r="145" ht="15.75" customHeight="1">
      <c r="A145" s="180"/>
      <c r="B145" s="197"/>
      <c r="C145" s="197"/>
      <c r="D145" s="197"/>
      <c r="E145" s="197"/>
      <c r="F145" s="197"/>
      <c r="G145" s="197"/>
      <c r="H145" s="197"/>
      <c r="I145" s="152"/>
      <c r="J145" s="50"/>
      <c r="K145" s="50"/>
      <c r="L145" s="50"/>
      <c r="M145" s="50"/>
      <c r="N145" s="152"/>
      <c r="O145" s="197"/>
      <c r="P145" s="197"/>
      <c r="Q145" s="197"/>
      <c r="R145" s="197"/>
      <c r="S145" s="197"/>
      <c r="T145" s="197"/>
      <c r="U145" s="197"/>
      <c r="V145" s="197"/>
      <c r="W145" s="197"/>
      <c r="X145" s="197"/>
      <c r="Y145" s="197"/>
      <c r="Z145" s="197"/>
    </row>
    <row r="146" ht="15.75" customHeight="1">
      <c r="A146" s="180"/>
      <c r="B146" s="197"/>
      <c r="C146" s="197"/>
      <c r="D146" s="197"/>
      <c r="E146" s="197"/>
      <c r="F146" s="197"/>
      <c r="G146" s="197"/>
      <c r="H146" s="169"/>
      <c r="I146" s="152"/>
      <c r="J146" s="50"/>
      <c r="K146" s="50"/>
      <c r="L146" s="50"/>
      <c r="M146" s="50"/>
      <c r="N146" s="152"/>
      <c r="O146" s="197"/>
      <c r="P146" s="197"/>
      <c r="Q146" s="197"/>
      <c r="R146" s="197"/>
      <c r="S146" s="197"/>
      <c r="T146" s="197"/>
      <c r="U146" s="197"/>
      <c r="V146" s="197"/>
      <c r="W146" s="197"/>
      <c r="X146" s="197"/>
      <c r="Y146" s="197"/>
      <c r="Z146" s="197"/>
    </row>
    <row r="147" ht="15.75" customHeight="1">
      <c r="A147" s="180"/>
      <c r="B147" s="197"/>
      <c r="C147" s="197"/>
      <c r="D147" s="197"/>
      <c r="E147" s="197"/>
      <c r="F147" s="197"/>
      <c r="G147" s="197"/>
      <c r="H147" s="197"/>
      <c r="I147" s="152"/>
      <c r="J147" s="50"/>
      <c r="K147" s="50"/>
      <c r="L147" s="50"/>
      <c r="M147" s="50"/>
      <c r="N147" s="152"/>
      <c r="O147" s="197"/>
      <c r="P147" s="197"/>
      <c r="Q147" s="197"/>
      <c r="R147" s="197"/>
      <c r="S147" s="197"/>
      <c r="T147" s="197"/>
      <c r="U147" s="197"/>
      <c r="V147" s="197"/>
      <c r="W147" s="197"/>
      <c r="X147" s="197"/>
      <c r="Y147" s="197"/>
      <c r="Z147" s="197"/>
    </row>
    <row r="148" ht="15.75" customHeight="1">
      <c r="A148" s="180"/>
      <c r="B148" s="197"/>
      <c r="C148" s="197"/>
      <c r="D148" s="197"/>
      <c r="E148" s="197"/>
      <c r="F148" s="197"/>
      <c r="G148" s="197"/>
      <c r="H148" s="169"/>
      <c r="I148" s="152"/>
      <c r="J148" s="50"/>
      <c r="K148" s="50"/>
      <c r="L148" s="50"/>
      <c r="M148" s="50"/>
      <c r="N148" s="152"/>
      <c r="O148" s="197"/>
      <c r="P148" s="197"/>
      <c r="Q148" s="197"/>
      <c r="R148" s="197"/>
      <c r="S148" s="197"/>
      <c r="T148" s="197"/>
      <c r="U148" s="197"/>
      <c r="V148" s="197"/>
      <c r="W148" s="197"/>
      <c r="X148" s="197"/>
      <c r="Y148" s="197"/>
      <c r="Z148" s="197"/>
    </row>
    <row r="149" ht="15.75" customHeight="1">
      <c r="A149" s="180"/>
      <c r="B149" s="197"/>
      <c r="C149" s="197"/>
      <c r="D149" s="197"/>
      <c r="E149" s="197"/>
      <c r="F149" s="197"/>
      <c r="G149" s="197"/>
      <c r="H149" s="169"/>
      <c r="I149" s="152"/>
      <c r="J149" s="50"/>
      <c r="K149" s="50"/>
      <c r="L149" s="50"/>
      <c r="M149" s="50"/>
      <c r="N149" s="152"/>
      <c r="O149" s="197"/>
      <c r="P149" s="197"/>
      <c r="Q149" s="197"/>
      <c r="R149" s="197"/>
      <c r="S149" s="197"/>
      <c r="T149" s="197"/>
      <c r="U149" s="197"/>
      <c r="V149" s="197"/>
      <c r="W149" s="197"/>
      <c r="X149" s="197"/>
      <c r="Y149" s="197"/>
      <c r="Z149" s="197"/>
    </row>
    <row r="150" ht="15.75" customHeight="1">
      <c r="A150" s="180"/>
      <c r="B150" s="197"/>
      <c r="C150" s="197"/>
      <c r="D150" s="197"/>
      <c r="E150" s="197"/>
      <c r="F150" s="197"/>
      <c r="G150" s="197"/>
      <c r="H150" s="197"/>
      <c r="I150" s="152"/>
      <c r="J150" s="50"/>
      <c r="K150" s="50"/>
      <c r="L150" s="50"/>
      <c r="M150" s="50"/>
      <c r="N150" s="152"/>
      <c r="O150" s="197"/>
      <c r="P150" s="197"/>
      <c r="Q150" s="197"/>
      <c r="R150" s="197"/>
      <c r="S150" s="197"/>
      <c r="T150" s="197"/>
      <c r="U150" s="197"/>
      <c r="V150" s="197"/>
      <c r="W150" s="197"/>
      <c r="X150" s="197"/>
      <c r="Y150" s="197"/>
      <c r="Z150" s="197"/>
    </row>
    <row r="151" ht="15.75" customHeight="1">
      <c r="A151" s="180"/>
      <c r="B151" s="197"/>
      <c r="C151" s="197"/>
      <c r="D151" s="197"/>
      <c r="E151" s="197"/>
      <c r="F151" s="197"/>
      <c r="G151" s="197"/>
      <c r="H151" s="197"/>
      <c r="I151" s="152"/>
      <c r="J151" s="50"/>
      <c r="K151" s="50"/>
      <c r="L151" s="50"/>
      <c r="M151" s="50"/>
      <c r="N151" s="152"/>
      <c r="O151" s="197"/>
      <c r="P151" s="197"/>
      <c r="Q151" s="197"/>
      <c r="R151" s="197"/>
      <c r="S151" s="197"/>
      <c r="T151" s="197"/>
      <c r="U151" s="197"/>
      <c r="V151" s="197"/>
      <c r="W151" s="197"/>
      <c r="X151" s="197"/>
      <c r="Y151" s="197"/>
      <c r="Z151" s="197"/>
    </row>
    <row r="152" ht="15.75" customHeight="1">
      <c r="A152" s="180"/>
      <c r="B152" s="197"/>
      <c r="C152" s="197"/>
      <c r="D152" s="197"/>
      <c r="E152" s="197"/>
      <c r="F152" s="197"/>
      <c r="G152" s="197"/>
      <c r="H152" s="169"/>
      <c r="I152" s="152"/>
      <c r="J152" s="50"/>
      <c r="K152" s="50"/>
      <c r="L152" s="50"/>
      <c r="M152" s="50"/>
      <c r="N152" s="152"/>
      <c r="O152" s="197"/>
      <c r="P152" s="197"/>
      <c r="Q152" s="197"/>
      <c r="R152" s="197"/>
      <c r="S152" s="197"/>
      <c r="T152" s="197"/>
      <c r="U152" s="197"/>
      <c r="V152" s="197"/>
      <c r="W152" s="197"/>
      <c r="X152" s="197"/>
      <c r="Y152" s="197"/>
      <c r="Z152" s="197"/>
    </row>
    <row r="153" ht="15.75" customHeight="1">
      <c r="A153" s="180"/>
      <c r="B153" s="197"/>
      <c r="C153" s="197"/>
      <c r="D153" s="197"/>
      <c r="E153" s="197"/>
      <c r="F153" s="197"/>
      <c r="G153" s="197"/>
      <c r="H153" s="169"/>
      <c r="I153" s="152"/>
      <c r="J153" s="50"/>
      <c r="K153" s="50"/>
      <c r="L153" s="50"/>
      <c r="M153" s="50"/>
      <c r="N153" s="152"/>
      <c r="O153" s="197"/>
      <c r="P153" s="197"/>
      <c r="Q153" s="197"/>
      <c r="R153" s="197"/>
      <c r="S153" s="197"/>
      <c r="T153" s="197"/>
      <c r="U153" s="197"/>
      <c r="V153" s="197"/>
      <c r="W153" s="197"/>
      <c r="X153" s="197"/>
      <c r="Y153" s="197"/>
      <c r="Z153" s="197"/>
    </row>
    <row r="154" ht="15.75" customHeight="1">
      <c r="A154" s="180"/>
      <c r="B154" s="197"/>
      <c r="C154" s="197"/>
      <c r="D154" s="197"/>
      <c r="E154" s="197"/>
      <c r="F154" s="197"/>
      <c r="G154" s="197"/>
      <c r="H154" s="169"/>
      <c r="I154" s="152"/>
      <c r="J154" s="50"/>
      <c r="K154" s="50"/>
      <c r="L154" s="50"/>
      <c r="M154" s="50"/>
      <c r="N154" s="152"/>
      <c r="O154" s="197"/>
      <c r="P154" s="197"/>
      <c r="Q154" s="197"/>
      <c r="R154" s="197"/>
      <c r="S154" s="197"/>
      <c r="T154" s="197"/>
      <c r="U154" s="197"/>
      <c r="V154" s="197"/>
      <c r="W154" s="197"/>
      <c r="X154" s="197"/>
      <c r="Y154" s="197"/>
      <c r="Z154" s="197"/>
    </row>
    <row r="155" ht="15.75" customHeight="1">
      <c r="A155" s="180"/>
      <c r="B155" s="197"/>
      <c r="C155" s="197"/>
      <c r="D155" s="197"/>
      <c r="E155" s="197"/>
      <c r="F155" s="197"/>
      <c r="G155" s="197"/>
      <c r="H155" s="169"/>
      <c r="I155" s="152"/>
      <c r="J155" s="50"/>
      <c r="K155" s="50"/>
      <c r="L155" s="50"/>
      <c r="M155" s="50"/>
      <c r="N155" s="152"/>
      <c r="O155" s="197"/>
      <c r="P155" s="197"/>
      <c r="Q155" s="197"/>
      <c r="R155" s="197"/>
      <c r="S155" s="197"/>
      <c r="T155" s="197"/>
      <c r="U155" s="197"/>
      <c r="V155" s="197"/>
      <c r="W155" s="197"/>
      <c r="X155" s="197"/>
      <c r="Y155" s="197"/>
      <c r="Z155" s="197"/>
    </row>
    <row r="156" ht="15.75" customHeight="1">
      <c r="A156" s="180"/>
      <c r="B156" s="197"/>
      <c r="C156" s="197"/>
      <c r="D156" s="197"/>
      <c r="E156" s="197"/>
      <c r="F156" s="197"/>
      <c r="G156" s="197"/>
      <c r="H156" s="169"/>
      <c r="I156" s="152"/>
      <c r="J156" s="50"/>
      <c r="K156" s="50"/>
      <c r="L156" s="50"/>
      <c r="M156" s="50"/>
      <c r="N156" s="152"/>
      <c r="O156" s="197"/>
      <c r="P156" s="197"/>
      <c r="Q156" s="197"/>
      <c r="R156" s="197"/>
      <c r="S156" s="197"/>
      <c r="T156" s="197"/>
      <c r="U156" s="197"/>
      <c r="V156" s="197"/>
      <c r="W156" s="197"/>
      <c r="X156" s="197"/>
      <c r="Y156" s="197"/>
      <c r="Z156" s="197"/>
    </row>
    <row r="157" ht="15.75" customHeight="1">
      <c r="A157" s="180"/>
      <c r="B157" s="197"/>
      <c r="C157" s="197"/>
      <c r="D157" s="197"/>
      <c r="E157" s="197"/>
      <c r="F157" s="197"/>
      <c r="G157" s="197"/>
      <c r="H157" s="197"/>
      <c r="I157" s="152"/>
      <c r="J157" s="50"/>
      <c r="K157" s="50"/>
      <c r="L157" s="50"/>
      <c r="M157" s="50"/>
      <c r="N157" s="152"/>
      <c r="O157" s="197"/>
      <c r="P157" s="197"/>
      <c r="Q157" s="197"/>
      <c r="R157" s="197"/>
      <c r="S157" s="197"/>
      <c r="T157" s="197"/>
      <c r="U157" s="197"/>
      <c r="V157" s="197"/>
      <c r="W157" s="197"/>
      <c r="X157" s="197"/>
      <c r="Y157" s="197"/>
      <c r="Z157" s="197"/>
    </row>
    <row r="158" ht="15.75" customHeight="1">
      <c r="A158" s="180"/>
      <c r="B158" s="197"/>
      <c r="C158" s="197"/>
      <c r="D158" s="197"/>
      <c r="E158" s="197"/>
      <c r="F158" s="197"/>
      <c r="G158" s="197"/>
      <c r="H158" s="197"/>
      <c r="I158" s="152"/>
      <c r="J158" s="50"/>
      <c r="K158" s="50"/>
      <c r="L158" s="50"/>
      <c r="M158" s="50"/>
      <c r="N158" s="152"/>
      <c r="O158" s="197"/>
      <c r="P158" s="197"/>
      <c r="Q158" s="197"/>
      <c r="R158" s="197"/>
      <c r="S158" s="197"/>
      <c r="T158" s="197"/>
      <c r="U158" s="197"/>
      <c r="V158" s="197"/>
      <c r="W158" s="197"/>
      <c r="X158" s="197"/>
      <c r="Y158" s="197"/>
      <c r="Z158" s="197"/>
    </row>
    <row r="159" ht="15.75" customHeight="1">
      <c r="A159" s="180"/>
      <c r="B159" s="197"/>
      <c r="C159" s="197"/>
      <c r="D159" s="197"/>
      <c r="E159" s="197"/>
      <c r="F159" s="197"/>
      <c r="G159" s="197"/>
      <c r="H159" s="169"/>
      <c r="I159" s="152"/>
      <c r="J159" s="50"/>
      <c r="K159" s="50"/>
      <c r="L159" s="50"/>
      <c r="M159" s="50"/>
      <c r="N159" s="152"/>
      <c r="O159" s="197"/>
      <c r="P159" s="197"/>
      <c r="Q159" s="197"/>
      <c r="R159" s="197"/>
      <c r="S159" s="197"/>
      <c r="T159" s="197"/>
      <c r="U159" s="197"/>
      <c r="V159" s="197"/>
      <c r="W159" s="197"/>
      <c r="X159" s="197"/>
      <c r="Y159" s="197"/>
      <c r="Z159" s="197"/>
    </row>
    <row r="160" ht="15.75" customHeight="1">
      <c r="A160" s="180"/>
      <c r="B160" s="197"/>
      <c r="C160" s="197"/>
      <c r="D160" s="197"/>
      <c r="E160" s="197"/>
      <c r="F160" s="197"/>
      <c r="G160" s="197"/>
      <c r="H160" s="197"/>
      <c r="I160" s="152"/>
      <c r="J160" s="50"/>
      <c r="K160" s="50"/>
      <c r="L160" s="50"/>
      <c r="M160" s="50"/>
      <c r="N160" s="152"/>
      <c r="O160" s="197"/>
      <c r="P160" s="197"/>
      <c r="Q160" s="197"/>
      <c r="R160" s="197"/>
      <c r="S160" s="197"/>
      <c r="T160" s="197"/>
      <c r="U160" s="197"/>
      <c r="V160" s="197"/>
      <c r="W160" s="197"/>
      <c r="X160" s="197"/>
      <c r="Y160" s="197"/>
      <c r="Z160" s="197"/>
    </row>
    <row r="161" ht="15.75" customHeight="1">
      <c r="A161" s="180"/>
      <c r="B161" s="197"/>
      <c r="C161" s="197"/>
      <c r="D161" s="197"/>
      <c r="E161" s="197"/>
      <c r="F161" s="197"/>
      <c r="G161" s="197"/>
      <c r="H161" s="169"/>
      <c r="I161" s="152"/>
      <c r="J161" s="50"/>
      <c r="K161" s="50"/>
      <c r="L161" s="50"/>
      <c r="M161" s="50"/>
      <c r="N161" s="152"/>
      <c r="O161" s="197"/>
      <c r="P161" s="197"/>
      <c r="Q161" s="197"/>
      <c r="R161" s="197"/>
      <c r="S161" s="197"/>
      <c r="T161" s="197"/>
      <c r="U161" s="197"/>
      <c r="V161" s="197"/>
      <c r="W161" s="197"/>
      <c r="X161" s="197"/>
      <c r="Y161" s="197"/>
      <c r="Z161" s="197"/>
    </row>
    <row r="162" ht="15.75" customHeight="1">
      <c r="A162" s="180"/>
      <c r="B162" s="197"/>
      <c r="C162" s="197"/>
      <c r="D162" s="197"/>
      <c r="E162" s="197"/>
      <c r="F162" s="197"/>
      <c r="G162" s="197"/>
      <c r="H162" s="197"/>
      <c r="I162" s="152"/>
      <c r="J162" s="50"/>
      <c r="K162" s="50"/>
      <c r="L162" s="50"/>
      <c r="M162" s="50"/>
      <c r="N162" s="152"/>
      <c r="O162" s="197"/>
      <c r="P162" s="197"/>
      <c r="Q162" s="197"/>
      <c r="R162" s="197"/>
      <c r="S162" s="197"/>
      <c r="T162" s="197"/>
      <c r="U162" s="197"/>
      <c r="V162" s="197"/>
      <c r="W162" s="197"/>
      <c r="X162" s="197"/>
      <c r="Y162" s="197"/>
      <c r="Z162" s="197"/>
    </row>
    <row r="163" ht="15.75" customHeight="1">
      <c r="A163" s="180"/>
      <c r="B163" s="197"/>
      <c r="C163" s="197"/>
      <c r="D163" s="197"/>
      <c r="E163" s="197"/>
      <c r="F163" s="197"/>
      <c r="G163" s="197"/>
      <c r="H163" s="197"/>
      <c r="I163" s="152"/>
      <c r="J163" s="50"/>
      <c r="K163" s="50"/>
      <c r="L163" s="50"/>
      <c r="M163" s="50"/>
      <c r="N163" s="152"/>
      <c r="O163" s="197"/>
      <c r="P163" s="197"/>
      <c r="Q163" s="197"/>
      <c r="R163" s="197"/>
      <c r="S163" s="197"/>
      <c r="T163" s="197"/>
      <c r="U163" s="197"/>
      <c r="V163" s="197"/>
      <c r="W163" s="197"/>
      <c r="X163" s="197"/>
      <c r="Y163" s="197"/>
      <c r="Z163" s="197"/>
    </row>
    <row r="164" ht="15.75" customHeight="1">
      <c r="A164" s="180"/>
      <c r="B164" s="197"/>
      <c r="C164" s="197"/>
      <c r="D164" s="197"/>
      <c r="E164" s="197"/>
      <c r="F164" s="197"/>
      <c r="G164" s="197"/>
      <c r="H164" s="197"/>
      <c r="I164" s="152"/>
      <c r="J164" s="50"/>
      <c r="K164" s="50"/>
      <c r="L164" s="50"/>
      <c r="M164" s="50"/>
      <c r="N164" s="152"/>
      <c r="O164" s="197"/>
      <c r="P164" s="197"/>
      <c r="Q164" s="197"/>
      <c r="R164" s="197"/>
      <c r="S164" s="197"/>
      <c r="T164" s="197"/>
      <c r="U164" s="197"/>
      <c r="V164" s="197"/>
      <c r="W164" s="197"/>
      <c r="X164" s="197"/>
      <c r="Y164" s="197"/>
      <c r="Z164" s="197"/>
    </row>
    <row r="165" ht="15.75" customHeight="1">
      <c r="A165" s="180"/>
      <c r="B165" s="197"/>
      <c r="C165" s="197"/>
      <c r="D165" s="197"/>
      <c r="E165" s="197"/>
      <c r="F165" s="197"/>
      <c r="G165" s="197"/>
      <c r="H165" s="169"/>
      <c r="I165" s="152"/>
      <c r="J165" s="50"/>
      <c r="K165" s="50"/>
      <c r="L165" s="50"/>
      <c r="M165" s="50"/>
      <c r="N165" s="152"/>
      <c r="O165" s="197"/>
      <c r="P165" s="197"/>
      <c r="Q165" s="197"/>
      <c r="R165" s="197"/>
      <c r="S165" s="197"/>
      <c r="T165" s="197"/>
      <c r="U165" s="197"/>
      <c r="V165" s="197"/>
      <c r="W165" s="197"/>
      <c r="X165" s="197"/>
      <c r="Y165" s="197"/>
      <c r="Z165" s="197"/>
    </row>
    <row r="166" ht="15.75" customHeight="1">
      <c r="A166" s="180"/>
      <c r="B166" s="197"/>
      <c r="C166" s="197"/>
      <c r="D166" s="197"/>
      <c r="E166" s="197"/>
      <c r="F166" s="197"/>
      <c r="G166" s="197"/>
      <c r="H166" s="197"/>
      <c r="I166" s="152"/>
      <c r="J166" s="50"/>
      <c r="K166" s="50"/>
      <c r="L166" s="50"/>
      <c r="M166" s="50"/>
      <c r="N166" s="152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</row>
    <row r="167" ht="15.75" customHeight="1">
      <c r="A167" s="180"/>
      <c r="B167" s="197"/>
      <c r="C167" s="197"/>
      <c r="D167" s="197"/>
      <c r="E167" s="197"/>
      <c r="F167" s="197"/>
      <c r="G167" s="197"/>
      <c r="H167" s="169"/>
      <c r="I167" s="152"/>
      <c r="J167" s="50"/>
      <c r="K167" s="50"/>
      <c r="L167" s="50"/>
      <c r="M167" s="50"/>
      <c r="N167" s="152"/>
      <c r="O167" s="197"/>
      <c r="P167" s="197"/>
      <c r="Q167" s="197"/>
      <c r="R167" s="197"/>
      <c r="S167" s="197"/>
      <c r="T167" s="197"/>
      <c r="U167" s="197"/>
      <c r="V167" s="197"/>
      <c r="W167" s="197"/>
      <c r="X167" s="197"/>
      <c r="Y167" s="197"/>
      <c r="Z167" s="197"/>
    </row>
    <row r="168" ht="15.75" customHeight="1">
      <c r="A168" s="180"/>
      <c r="B168" s="197"/>
      <c r="C168" s="197"/>
      <c r="D168" s="197"/>
      <c r="E168" s="197"/>
      <c r="F168" s="197"/>
      <c r="G168" s="197"/>
      <c r="H168" s="169"/>
      <c r="I168" s="152"/>
      <c r="J168" s="50"/>
      <c r="K168" s="50"/>
      <c r="L168" s="50"/>
      <c r="M168" s="50"/>
      <c r="N168" s="152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</row>
    <row r="169" ht="15.75" customHeight="1">
      <c r="A169" s="180"/>
      <c r="B169" s="197"/>
      <c r="C169" s="197"/>
      <c r="D169" s="197"/>
      <c r="E169" s="197"/>
      <c r="F169" s="197"/>
      <c r="G169" s="197"/>
      <c r="H169" s="197"/>
      <c r="I169" s="152"/>
      <c r="J169" s="50"/>
      <c r="K169" s="50"/>
      <c r="L169" s="50"/>
      <c r="M169" s="50"/>
      <c r="N169" s="152"/>
      <c r="O169" s="197"/>
      <c r="P169" s="197"/>
      <c r="Q169" s="197"/>
      <c r="R169" s="197"/>
      <c r="S169" s="197"/>
      <c r="T169" s="197"/>
      <c r="U169" s="197"/>
      <c r="V169" s="197"/>
      <c r="W169" s="197"/>
      <c r="X169" s="197"/>
      <c r="Y169" s="197"/>
      <c r="Z169" s="197"/>
    </row>
    <row r="170" ht="15.75" customHeight="1">
      <c r="A170" s="180"/>
      <c r="B170" s="197"/>
      <c r="C170" s="197"/>
      <c r="D170" s="197"/>
      <c r="E170" s="197"/>
      <c r="F170" s="197"/>
      <c r="G170" s="197"/>
      <c r="H170" s="169"/>
      <c r="I170" s="152"/>
      <c r="J170" s="50"/>
      <c r="K170" s="50"/>
      <c r="L170" s="50"/>
      <c r="M170" s="50"/>
      <c r="N170" s="152"/>
      <c r="O170" s="197"/>
      <c r="P170" s="197"/>
      <c r="Q170" s="197"/>
      <c r="R170" s="197"/>
      <c r="S170" s="197"/>
      <c r="T170" s="197"/>
      <c r="U170" s="197"/>
      <c r="V170" s="197"/>
      <c r="W170" s="197"/>
      <c r="X170" s="197"/>
      <c r="Y170" s="197"/>
      <c r="Z170" s="197"/>
    </row>
    <row r="171" ht="15.75" customHeight="1">
      <c r="A171" s="180"/>
      <c r="B171" s="197"/>
      <c r="C171" s="197"/>
      <c r="D171" s="197"/>
      <c r="E171" s="197"/>
      <c r="F171" s="197"/>
      <c r="G171" s="197"/>
      <c r="H171" s="169"/>
      <c r="I171" s="152"/>
      <c r="J171" s="50"/>
      <c r="K171" s="50"/>
      <c r="L171" s="50"/>
      <c r="M171" s="50"/>
      <c r="N171" s="152"/>
      <c r="O171" s="197"/>
      <c r="P171" s="197"/>
      <c r="Q171" s="197"/>
      <c r="R171" s="197"/>
      <c r="S171" s="197"/>
      <c r="T171" s="197"/>
      <c r="U171" s="197"/>
      <c r="V171" s="197"/>
      <c r="W171" s="197"/>
      <c r="X171" s="197"/>
      <c r="Y171" s="197"/>
      <c r="Z171" s="197"/>
    </row>
    <row r="172" ht="15.75" customHeight="1">
      <c r="A172" s="180"/>
      <c r="B172" s="197"/>
      <c r="C172" s="197"/>
      <c r="D172" s="197"/>
      <c r="E172" s="197"/>
      <c r="F172" s="197"/>
      <c r="G172" s="197"/>
      <c r="H172" s="197"/>
      <c r="I172" s="152"/>
      <c r="J172" s="50"/>
      <c r="K172" s="50"/>
      <c r="L172" s="50"/>
      <c r="M172" s="50"/>
      <c r="N172" s="152"/>
      <c r="O172" s="197"/>
      <c r="P172" s="197"/>
      <c r="Q172" s="197"/>
      <c r="R172" s="197"/>
      <c r="S172" s="197"/>
      <c r="T172" s="197"/>
      <c r="U172" s="197"/>
      <c r="V172" s="197"/>
      <c r="W172" s="197"/>
      <c r="X172" s="197"/>
      <c r="Y172" s="197"/>
      <c r="Z172" s="197"/>
    </row>
    <row r="173" ht="15.75" customHeight="1">
      <c r="A173" s="180"/>
      <c r="B173" s="197"/>
      <c r="C173" s="197"/>
      <c r="D173" s="197"/>
      <c r="E173" s="197"/>
      <c r="F173" s="197"/>
      <c r="G173" s="197"/>
      <c r="H173" s="169"/>
      <c r="I173" s="152"/>
      <c r="J173" s="50"/>
      <c r="K173" s="50"/>
      <c r="L173" s="50"/>
      <c r="M173" s="50"/>
      <c r="N173" s="152"/>
      <c r="O173" s="197"/>
      <c r="P173" s="197"/>
      <c r="Q173" s="197"/>
      <c r="R173" s="197"/>
      <c r="S173" s="197"/>
      <c r="T173" s="197"/>
      <c r="U173" s="197"/>
      <c r="V173" s="197"/>
      <c r="W173" s="197"/>
      <c r="X173" s="197"/>
      <c r="Y173" s="197"/>
      <c r="Z173" s="197"/>
    </row>
    <row r="174" ht="15.75" customHeight="1">
      <c r="A174" s="180"/>
      <c r="B174" s="197"/>
      <c r="C174" s="197"/>
      <c r="D174" s="197"/>
      <c r="E174" s="197"/>
      <c r="F174" s="197"/>
      <c r="G174" s="197"/>
      <c r="H174" s="197"/>
      <c r="I174" s="152"/>
      <c r="J174" s="50"/>
      <c r="K174" s="50"/>
      <c r="L174" s="50"/>
      <c r="M174" s="50"/>
      <c r="N174" s="152"/>
      <c r="O174" s="197"/>
      <c r="P174" s="197"/>
      <c r="Q174" s="197"/>
      <c r="R174" s="197"/>
      <c r="S174" s="197"/>
      <c r="T174" s="197"/>
      <c r="U174" s="197"/>
      <c r="V174" s="197"/>
      <c r="W174" s="197"/>
      <c r="X174" s="197"/>
      <c r="Y174" s="197"/>
      <c r="Z174" s="197"/>
    </row>
    <row r="175" ht="15.75" customHeight="1">
      <c r="A175" s="180"/>
      <c r="B175" s="197"/>
      <c r="C175" s="197"/>
      <c r="D175" s="197"/>
      <c r="E175" s="197"/>
      <c r="F175" s="197"/>
      <c r="G175" s="197"/>
      <c r="H175" s="197"/>
      <c r="I175" s="152"/>
      <c r="J175" s="50"/>
      <c r="K175" s="50"/>
      <c r="L175" s="50"/>
      <c r="M175" s="50"/>
      <c r="N175" s="152"/>
      <c r="O175" s="197"/>
      <c r="P175" s="197"/>
      <c r="Q175" s="197"/>
      <c r="R175" s="197"/>
      <c r="S175" s="197"/>
      <c r="T175" s="197"/>
      <c r="U175" s="197"/>
      <c r="V175" s="197"/>
      <c r="W175" s="197"/>
      <c r="X175" s="197"/>
      <c r="Y175" s="197"/>
      <c r="Z175" s="197"/>
    </row>
    <row r="176" ht="15.75" customHeight="1">
      <c r="A176" s="180"/>
      <c r="B176" s="197"/>
      <c r="C176" s="197"/>
      <c r="D176" s="197"/>
      <c r="E176" s="197"/>
      <c r="F176" s="197"/>
      <c r="G176" s="197"/>
      <c r="H176" s="169"/>
      <c r="I176" s="152"/>
      <c r="J176" s="50"/>
      <c r="K176" s="50"/>
      <c r="L176" s="50"/>
      <c r="M176" s="50"/>
      <c r="N176" s="152"/>
      <c r="O176" s="197"/>
      <c r="P176" s="197"/>
      <c r="Q176" s="197"/>
      <c r="R176" s="197"/>
      <c r="S176" s="197"/>
      <c r="T176" s="197"/>
      <c r="U176" s="197"/>
      <c r="V176" s="197"/>
      <c r="W176" s="197"/>
      <c r="X176" s="197"/>
      <c r="Y176" s="197"/>
      <c r="Z176" s="197"/>
    </row>
    <row r="177" ht="15.75" customHeight="1">
      <c r="A177" s="180"/>
      <c r="B177" s="197"/>
      <c r="C177" s="197"/>
      <c r="D177" s="197"/>
      <c r="E177" s="197"/>
      <c r="F177" s="197"/>
      <c r="G177" s="197"/>
      <c r="H177" s="169"/>
      <c r="I177" s="152"/>
      <c r="J177" s="50"/>
      <c r="K177" s="50"/>
      <c r="L177" s="50"/>
      <c r="M177" s="50"/>
      <c r="N177" s="152"/>
      <c r="O177" s="197"/>
      <c r="P177" s="197"/>
      <c r="Q177" s="197"/>
      <c r="R177" s="197"/>
      <c r="S177" s="197"/>
      <c r="T177" s="197"/>
      <c r="U177" s="197"/>
      <c r="V177" s="197"/>
      <c r="W177" s="197"/>
      <c r="X177" s="197"/>
      <c r="Y177" s="197"/>
      <c r="Z177" s="197"/>
    </row>
    <row r="178" ht="15.75" customHeight="1">
      <c r="A178" s="180"/>
      <c r="B178" s="197"/>
      <c r="C178" s="197"/>
      <c r="D178" s="197"/>
      <c r="E178" s="197"/>
      <c r="F178" s="197"/>
      <c r="G178" s="197"/>
      <c r="H178" s="169"/>
      <c r="I178" s="152"/>
      <c r="J178" s="50"/>
      <c r="K178" s="50"/>
      <c r="L178" s="50"/>
      <c r="M178" s="50"/>
      <c r="N178" s="152"/>
      <c r="O178" s="197"/>
      <c r="P178" s="197"/>
      <c r="Q178" s="197"/>
      <c r="R178" s="197"/>
      <c r="S178" s="197"/>
      <c r="T178" s="197"/>
      <c r="U178" s="197"/>
      <c r="V178" s="197"/>
      <c r="W178" s="197"/>
      <c r="X178" s="197"/>
      <c r="Y178" s="197"/>
      <c r="Z178" s="197"/>
    </row>
    <row r="179" ht="15.75" customHeight="1">
      <c r="A179" s="180"/>
      <c r="B179" s="197"/>
      <c r="C179" s="197"/>
      <c r="D179" s="197"/>
      <c r="E179" s="197"/>
      <c r="F179" s="197"/>
      <c r="G179" s="197"/>
      <c r="H179" s="197"/>
      <c r="I179" s="152"/>
      <c r="J179" s="50"/>
      <c r="K179" s="50"/>
      <c r="L179" s="50"/>
      <c r="M179" s="50"/>
      <c r="N179" s="152"/>
      <c r="O179" s="197"/>
      <c r="P179" s="197"/>
      <c r="Q179" s="197"/>
      <c r="R179" s="197"/>
      <c r="S179" s="197"/>
      <c r="T179" s="197"/>
      <c r="U179" s="197"/>
      <c r="V179" s="197"/>
      <c r="W179" s="197"/>
      <c r="X179" s="197"/>
      <c r="Y179" s="197"/>
      <c r="Z179" s="197"/>
    </row>
    <row r="180" ht="15.75" customHeight="1">
      <c r="A180" s="180"/>
      <c r="B180" s="197"/>
      <c r="C180" s="197"/>
      <c r="D180" s="197"/>
      <c r="E180" s="197"/>
      <c r="F180" s="197"/>
      <c r="G180" s="197"/>
      <c r="H180" s="169"/>
      <c r="I180" s="152"/>
      <c r="J180" s="50"/>
      <c r="K180" s="50"/>
      <c r="L180" s="50"/>
      <c r="M180" s="50"/>
      <c r="N180" s="152"/>
      <c r="O180" s="197"/>
      <c r="P180" s="197"/>
      <c r="Q180" s="197"/>
      <c r="R180" s="197"/>
      <c r="S180" s="197"/>
      <c r="T180" s="197"/>
      <c r="U180" s="197"/>
      <c r="V180" s="197"/>
      <c r="W180" s="197"/>
      <c r="X180" s="197"/>
      <c r="Y180" s="197"/>
      <c r="Z180" s="197"/>
    </row>
    <row r="181" ht="15.75" customHeight="1">
      <c r="A181" s="180"/>
      <c r="B181" s="197"/>
      <c r="C181" s="197"/>
      <c r="D181" s="197"/>
      <c r="E181" s="197"/>
      <c r="F181" s="197"/>
      <c r="G181" s="197"/>
      <c r="H181" s="169"/>
      <c r="I181" s="152"/>
      <c r="J181" s="50"/>
      <c r="K181" s="50"/>
      <c r="L181" s="50"/>
      <c r="M181" s="50"/>
      <c r="N181" s="152"/>
      <c r="O181" s="197"/>
      <c r="P181" s="197"/>
      <c r="Q181" s="197"/>
      <c r="R181" s="197"/>
      <c r="S181" s="197"/>
      <c r="T181" s="197"/>
      <c r="U181" s="197"/>
      <c r="V181" s="197"/>
      <c r="W181" s="197"/>
      <c r="X181" s="197"/>
      <c r="Y181" s="197"/>
      <c r="Z181" s="197"/>
    </row>
    <row r="182" ht="15.75" customHeight="1">
      <c r="A182" s="180"/>
      <c r="B182" s="197"/>
      <c r="C182" s="197"/>
      <c r="D182" s="197"/>
      <c r="E182" s="197"/>
      <c r="F182" s="197"/>
      <c r="G182" s="197"/>
      <c r="H182" s="197"/>
      <c r="I182" s="152"/>
      <c r="J182" s="50"/>
      <c r="K182" s="50"/>
      <c r="L182" s="50"/>
      <c r="M182" s="50"/>
      <c r="N182" s="152"/>
      <c r="O182" s="197"/>
      <c r="P182" s="197"/>
      <c r="Q182" s="197"/>
      <c r="R182" s="197"/>
      <c r="S182" s="197"/>
      <c r="T182" s="197"/>
      <c r="U182" s="197"/>
      <c r="V182" s="197"/>
      <c r="W182" s="197"/>
      <c r="X182" s="197"/>
      <c r="Y182" s="197"/>
      <c r="Z182" s="197"/>
    </row>
    <row r="183" ht="15.75" customHeight="1">
      <c r="A183" s="180"/>
      <c r="B183" s="197"/>
      <c r="C183" s="197"/>
      <c r="D183" s="197"/>
      <c r="E183" s="197"/>
      <c r="F183" s="197"/>
      <c r="G183" s="197"/>
      <c r="H183" s="197"/>
      <c r="I183" s="152"/>
      <c r="J183" s="50"/>
      <c r="K183" s="50"/>
      <c r="L183" s="50"/>
      <c r="M183" s="50"/>
      <c r="N183" s="152"/>
      <c r="O183" s="197"/>
      <c r="P183" s="197"/>
      <c r="Q183" s="197"/>
      <c r="R183" s="197"/>
      <c r="S183" s="197"/>
      <c r="T183" s="197"/>
      <c r="U183" s="197"/>
      <c r="V183" s="197"/>
      <c r="W183" s="197"/>
      <c r="X183" s="197"/>
      <c r="Y183" s="197"/>
      <c r="Z183" s="197"/>
    </row>
    <row r="184" ht="15.75" customHeight="1">
      <c r="A184" s="180"/>
      <c r="B184" s="197"/>
      <c r="C184" s="197"/>
      <c r="D184" s="197"/>
      <c r="E184" s="197"/>
      <c r="F184" s="197"/>
      <c r="G184" s="197"/>
      <c r="H184" s="197"/>
      <c r="I184" s="152"/>
      <c r="J184" s="50"/>
      <c r="K184" s="50"/>
      <c r="L184" s="50"/>
      <c r="M184" s="50"/>
      <c r="N184" s="152"/>
      <c r="O184" s="197"/>
      <c r="P184" s="197"/>
      <c r="Q184" s="197"/>
      <c r="R184" s="197"/>
      <c r="S184" s="197"/>
      <c r="T184" s="197"/>
      <c r="U184" s="197"/>
      <c r="V184" s="197"/>
      <c r="W184" s="197"/>
      <c r="X184" s="197"/>
      <c r="Y184" s="197"/>
      <c r="Z184" s="197"/>
    </row>
    <row r="185" ht="15.75" customHeight="1">
      <c r="A185" s="180"/>
      <c r="B185" s="197"/>
      <c r="C185" s="197"/>
      <c r="D185" s="197"/>
      <c r="E185" s="197"/>
      <c r="F185" s="197"/>
      <c r="G185" s="197"/>
      <c r="H185" s="169"/>
      <c r="I185" s="152"/>
      <c r="J185" s="50"/>
      <c r="K185" s="50"/>
      <c r="L185" s="50"/>
      <c r="M185" s="50"/>
      <c r="N185" s="152"/>
      <c r="O185" s="197"/>
      <c r="P185" s="197"/>
      <c r="Q185" s="197"/>
      <c r="R185" s="197"/>
      <c r="S185" s="197"/>
      <c r="T185" s="197"/>
      <c r="U185" s="197"/>
      <c r="V185" s="197"/>
      <c r="W185" s="197"/>
      <c r="X185" s="197"/>
      <c r="Y185" s="197"/>
      <c r="Z185" s="197"/>
    </row>
    <row r="186" ht="15.75" customHeight="1">
      <c r="A186" s="180"/>
      <c r="B186" s="197"/>
      <c r="C186" s="197"/>
      <c r="D186" s="197"/>
      <c r="E186" s="197"/>
      <c r="F186" s="197"/>
      <c r="G186" s="197"/>
      <c r="H186" s="197"/>
      <c r="I186" s="152"/>
      <c r="J186" s="50"/>
      <c r="K186" s="50"/>
      <c r="L186" s="50"/>
      <c r="M186" s="50"/>
      <c r="N186" s="152"/>
      <c r="O186" s="197"/>
      <c r="P186" s="197"/>
      <c r="Q186" s="197"/>
      <c r="R186" s="197"/>
      <c r="S186" s="197"/>
      <c r="T186" s="197"/>
      <c r="U186" s="197"/>
      <c r="V186" s="197"/>
      <c r="W186" s="197"/>
      <c r="X186" s="197"/>
      <c r="Y186" s="197"/>
      <c r="Z186" s="197"/>
    </row>
    <row r="187" ht="15.75" customHeight="1">
      <c r="A187" s="180"/>
      <c r="B187" s="197"/>
      <c r="C187" s="197"/>
      <c r="D187" s="197"/>
      <c r="E187" s="197"/>
      <c r="F187" s="197"/>
      <c r="G187" s="197"/>
      <c r="H187" s="197"/>
      <c r="I187" s="152"/>
      <c r="J187" s="50"/>
      <c r="K187" s="50"/>
      <c r="L187" s="50"/>
      <c r="M187" s="50"/>
      <c r="N187" s="152"/>
      <c r="O187" s="197"/>
      <c r="P187" s="197"/>
      <c r="Q187" s="197"/>
      <c r="R187" s="197"/>
      <c r="S187" s="197"/>
      <c r="T187" s="197"/>
      <c r="U187" s="197"/>
      <c r="V187" s="197"/>
      <c r="W187" s="197"/>
      <c r="X187" s="197"/>
      <c r="Y187" s="197"/>
      <c r="Z187" s="197"/>
    </row>
    <row r="188" ht="15.75" customHeight="1">
      <c r="A188" s="180"/>
      <c r="B188" s="197"/>
      <c r="C188" s="197"/>
      <c r="D188" s="197"/>
      <c r="E188" s="197"/>
      <c r="F188" s="197"/>
      <c r="G188" s="197"/>
      <c r="H188" s="169"/>
      <c r="I188" s="152"/>
      <c r="J188" s="50"/>
      <c r="K188" s="50"/>
      <c r="L188" s="50"/>
      <c r="M188" s="50"/>
      <c r="N188" s="152"/>
      <c r="O188" s="197"/>
      <c r="P188" s="197"/>
      <c r="Q188" s="197"/>
      <c r="R188" s="197"/>
      <c r="S188" s="197"/>
      <c r="T188" s="197"/>
      <c r="U188" s="197"/>
      <c r="V188" s="197"/>
      <c r="W188" s="197"/>
      <c r="X188" s="197"/>
      <c r="Y188" s="197"/>
      <c r="Z188" s="197"/>
    </row>
    <row r="189" ht="15.75" customHeight="1">
      <c r="A189" s="180"/>
      <c r="B189" s="197"/>
      <c r="C189" s="197"/>
      <c r="D189" s="197"/>
      <c r="E189" s="197"/>
      <c r="F189" s="197"/>
      <c r="G189" s="197"/>
      <c r="H189" s="169"/>
      <c r="I189" s="152"/>
      <c r="J189" s="50"/>
      <c r="K189" s="50"/>
      <c r="L189" s="50"/>
      <c r="M189" s="50"/>
      <c r="N189" s="152"/>
      <c r="O189" s="197"/>
      <c r="P189" s="197"/>
      <c r="Q189" s="197"/>
      <c r="R189" s="197"/>
      <c r="S189" s="197"/>
      <c r="T189" s="197"/>
      <c r="U189" s="197"/>
      <c r="V189" s="197"/>
      <c r="W189" s="197"/>
      <c r="X189" s="197"/>
      <c r="Y189" s="197"/>
      <c r="Z189" s="197"/>
    </row>
    <row r="190" ht="15.75" customHeight="1">
      <c r="A190" s="180"/>
      <c r="B190" s="197"/>
      <c r="C190" s="197"/>
      <c r="D190" s="197"/>
      <c r="E190" s="197"/>
      <c r="F190" s="197"/>
      <c r="G190" s="197"/>
      <c r="H190" s="197"/>
      <c r="I190" s="152"/>
      <c r="J190" s="50"/>
      <c r="K190" s="50"/>
      <c r="L190" s="50"/>
      <c r="M190" s="50"/>
      <c r="N190" s="152"/>
      <c r="O190" s="197"/>
      <c r="P190" s="197"/>
      <c r="Q190" s="197"/>
      <c r="R190" s="197"/>
      <c r="S190" s="197"/>
      <c r="T190" s="197"/>
      <c r="U190" s="197"/>
      <c r="V190" s="197"/>
      <c r="W190" s="197"/>
      <c r="X190" s="197"/>
      <c r="Y190" s="197"/>
      <c r="Z190" s="197"/>
    </row>
    <row r="191" ht="15.75" customHeight="1">
      <c r="A191" s="180"/>
      <c r="B191" s="197"/>
      <c r="C191" s="197"/>
      <c r="D191" s="197"/>
      <c r="E191" s="197"/>
      <c r="F191" s="197"/>
      <c r="G191" s="197"/>
      <c r="H191" s="169"/>
      <c r="I191" s="152"/>
      <c r="J191" s="50"/>
      <c r="K191" s="50"/>
      <c r="L191" s="50"/>
      <c r="M191" s="50"/>
      <c r="N191" s="152"/>
      <c r="O191" s="197"/>
      <c r="P191" s="197"/>
      <c r="Q191" s="197"/>
      <c r="R191" s="197"/>
      <c r="S191" s="197"/>
      <c r="T191" s="197"/>
      <c r="U191" s="197"/>
      <c r="V191" s="197"/>
      <c r="W191" s="197"/>
      <c r="X191" s="197"/>
      <c r="Y191" s="197"/>
      <c r="Z191" s="197"/>
    </row>
    <row r="192" ht="15.75" customHeight="1">
      <c r="A192" s="180"/>
      <c r="B192" s="197"/>
      <c r="C192" s="197"/>
      <c r="D192" s="197"/>
      <c r="E192" s="197"/>
      <c r="F192" s="197"/>
      <c r="G192" s="197"/>
      <c r="H192" s="169"/>
      <c r="I192" s="152"/>
      <c r="J192" s="50"/>
      <c r="K192" s="50"/>
      <c r="L192" s="50"/>
      <c r="M192" s="50"/>
      <c r="N192" s="152"/>
      <c r="O192" s="197"/>
      <c r="P192" s="197"/>
      <c r="Q192" s="197"/>
      <c r="R192" s="197"/>
      <c r="S192" s="197"/>
      <c r="T192" s="197"/>
      <c r="U192" s="197"/>
      <c r="V192" s="197"/>
      <c r="W192" s="197"/>
      <c r="X192" s="197"/>
      <c r="Y192" s="197"/>
      <c r="Z192" s="197"/>
    </row>
    <row r="193" ht="15.75" customHeight="1">
      <c r="A193" s="180"/>
      <c r="B193" s="197"/>
      <c r="C193" s="197"/>
      <c r="D193" s="197"/>
      <c r="E193" s="197"/>
      <c r="F193" s="197"/>
      <c r="G193" s="197"/>
      <c r="H193" s="197"/>
      <c r="I193" s="152"/>
      <c r="J193" s="50"/>
      <c r="K193" s="50"/>
      <c r="L193" s="50"/>
      <c r="M193" s="50"/>
      <c r="N193" s="152"/>
      <c r="O193" s="197"/>
      <c r="P193" s="197"/>
      <c r="Q193" s="197"/>
      <c r="R193" s="197"/>
      <c r="S193" s="197"/>
      <c r="T193" s="197"/>
      <c r="U193" s="197"/>
      <c r="V193" s="197"/>
      <c r="W193" s="197"/>
      <c r="X193" s="197"/>
      <c r="Y193" s="197"/>
      <c r="Z193" s="197"/>
    </row>
    <row r="194" ht="15.75" customHeight="1">
      <c r="A194" s="180"/>
      <c r="B194" s="197"/>
      <c r="C194" s="197"/>
      <c r="D194" s="197"/>
      <c r="E194" s="197"/>
      <c r="F194" s="197"/>
      <c r="G194" s="197"/>
      <c r="H194" s="197"/>
      <c r="I194" s="152"/>
      <c r="J194" s="50"/>
      <c r="K194" s="50"/>
      <c r="L194" s="50"/>
      <c r="M194" s="50"/>
      <c r="N194" s="152"/>
      <c r="O194" s="197"/>
      <c r="P194" s="197"/>
      <c r="Q194" s="197"/>
      <c r="R194" s="197"/>
      <c r="S194" s="197"/>
      <c r="T194" s="197"/>
      <c r="U194" s="197"/>
      <c r="V194" s="197"/>
      <c r="W194" s="197"/>
      <c r="X194" s="197"/>
      <c r="Y194" s="197"/>
      <c r="Z194" s="197"/>
    </row>
    <row r="195" ht="15.75" customHeight="1">
      <c r="A195" s="180"/>
      <c r="B195" s="197"/>
      <c r="C195" s="197"/>
      <c r="D195" s="197"/>
      <c r="E195" s="197"/>
      <c r="F195" s="197"/>
      <c r="G195" s="197"/>
      <c r="H195" s="197"/>
      <c r="I195" s="152"/>
      <c r="J195" s="50"/>
      <c r="K195" s="50"/>
      <c r="L195" s="50"/>
      <c r="M195" s="50"/>
      <c r="N195" s="152"/>
      <c r="O195" s="197"/>
      <c r="P195" s="197"/>
      <c r="Q195" s="197"/>
      <c r="R195" s="197"/>
      <c r="S195" s="197"/>
      <c r="T195" s="197"/>
      <c r="U195" s="197"/>
      <c r="V195" s="197"/>
      <c r="W195" s="197"/>
      <c r="X195" s="197"/>
      <c r="Y195" s="197"/>
      <c r="Z195" s="197"/>
    </row>
    <row r="196" ht="15.75" customHeight="1">
      <c r="A196" s="180"/>
      <c r="B196" s="197"/>
      <c r="C196" s="197"/>
      <c r="D196" s="197"/>
      <c r="E196" s="197"/>
      <c r="F196" s="197"/>
      <c r="G196" s="197"/>
      <c r="H196" s="169"/>
      <c r="I196" s="152"/>
      <c r="J196" s="50"/>
      <c r="K196" s="50"/>
      <c r="L196" s="50"/>
      <c r="M196" s="50"/>
      <c r="N196" s="152"/>
      <c r="O196" s="197"/>
      <c r="P196" s="197"/>
      <c r="Q196" s="197"/>
      <c r="R196" s="197"/>
      <c r="S196" s="197"/>
      <c r="T196" s="197"/>
      <c r="U196" s="197"/>
      <c r="V196" s="197"/>
      <c r="W196" s="197"/>
      <c r="X196" s="197"/>
      <c r="Y196" s="197"/>
      <c r="Z196" s="197"/>
    </row>
    <row r="197" ht="15.75" customHeight="1">
      <c r="A197" s="180"/>
      <c r="B197" s="197"/>
      <c r="C197" s="197"/>
      <c r="D197" s="197"/>
      <c r="E197" s="197"/>
      <c r="F197" s="197"/>
      <c r="G197" s="197"/>
      <c r="H197" s="169"/>
      <c r="I197" s="152"/>
      <c r="J197" s="50"/>
      <c r="K197" s="50"/>
      <c r="L197" s="50"/>
      <c r="M197" s="50"/>
      <c r="N197" s="152"/>
      <c r="O197" s="197"/>
      <c r="P197" s="197"/>
      <c r="Q197" s="197"/>
      <c r="R197" s="197"/>
      <c r="S197" s="197"/>
      <c r="T197" s="197"/>
      <c r="U197" s="197"/>
      <c r="V197" s="197"/>
      <c r="W197" s="197"/>
      <c r="X197" s="197"/>
      <c r="Y197" s="197"/>
      <c r="Z197" s="197"/>
    </row>
    <row r="198" ht="15.75" customHeight="1">
      <c r="A198" s="180"/>
      <c r="B198" s="197"/>
      <c r="C198" s="197"/>
      <c r="D198" s="197"/>
      <c r="E198" s="197"/>
      <c r="F198" s="197"/>
      <c r="G198" s="197"/>
      <c r="H198" s="169"/>
      <c r="I198" s="152"/>
      <c r="J198" s="50"/>
      <c r="K198" s="50"/>
      <c r="L198" s="50"/>
      <c r="M198" s="50"/>
      <c r="N198" s="152"/>
      <c r="O198" s="197"/>
      <c r="P198" s="197"/>
      <c r="Q198" s="197"/>
      <c r="R198" s="197"/>
      <c r="S198" s="197"/>
      <c r="T198" s="197"/>
      <c r="U198" s="197"/>
      <c r="V198" s="197"/>
      <c r="W198" s="197"/>
      <c r="X198" s="197"/>
      <c r="Y198" s="197"/>
      <c r="Z198" s="197"/>
    </row>
    <row r="199" ht="15.75" customHeight="1">
      <c r="A199" s="180"/>
      <c r="B199" s="197"/>
      <c r="C199" s="197"/>
      <c r="D199" s="197"/>
      <c r="E199" s="197"/>
      <c r="F199" s="197"/>
      <c r="G199" s="197"/>
      <c r="H199" s="169"/>
      <c r="I199" s="152"/>
      <c r="J199" s="50"/>
      <c r="K199" s="50"/>
      <c r="L199" s="50"/>
      <c r="M199" s="50"/>
      <c r="N199" s="152"/>
      <c r="O199" s="197"/>
      <c r="P199" s="197"/>
      <c r="Q199" s="197"/>
      <c r="R199" s="197"/>
      <c r="S199" s="197"/>
      <c r="T199" s="197"/>
      <c r="U199" s="197"/>
      <c r="V199" s="197"/>
      <c r="W199" s="197"/>
      <c r="X199" s="197"/>
      <c r="Y199" s="197"/>
      <c r="Z199" s="197"/>
    </row>
    <row r="200" ht="15.75" customHeight="1">
      <c r="A200" s="180"/>
      <c r="B200" s="197"/>
      <c r="C200" s="197"/>
      <c r="D200" s="197"/>
      <c r="E200" s="197"/>
      <c r="F200" s="197"/>
      <c r="G200" s="197"/>
      <c r="H200" s="169"/>
      <c r="I200" s="152"/>
      <c r="J200" s="50"/>
      <c r="K200" s="50"/>
      <c r="L200" s="50"/>
      <c r="M200" s="50"/>
      <c r="N200" s="152"/>
      <c r="O200" s="197"/>
      <c r="P200" s="197"/>
      <c r="Q200" s="197"/>
      <c r="R200" s="197"/>
      <c r="S200" s="197"/>
      <c r="T200" s="197"/>
      <c r="U200" s="197"/>
      <c r="V200" s="197"/>
      <c r="W200" s="197"/>
      <c r="X200" s="197"/>
      <c r="Y200" s="197"/>
      <c r="Z200" s="197"/>
    </row>
    <row r="201" ht="15.75" customHeight="1">
      <c r="A201" s="180"/>
      <c r="B201" s="197"/>
      <c r="C201" s="197"/>
      <c r="D201" s="197"/>
      <c r="E201" s="197"/>
      <c r="F201" s="197"/>
      <c r="G201" s="197"/>
      <c r="H201" s="169"/>
      <c r="I201" s="152"/>
      <c r="J201" s="50"/>
      <c r="K201" s="50"/>
      <c r="L201" s="50"/>
      <c r="M201" s="50"/>
      <c r="N201" s="152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</row>
    <row r="202" ht="15.75" customHeight="1">
      <c r="A202" s="180"/>
      <c r="B202" s="197"/>
      <c r="C202" s="197"/>
      <c r="D202" s="197"/>
      <c r="E202" s="197"/>
      <c r="F202" s="197"/>
      <c r="G202" s="197"/>
      <c r="H202" s="197"/>
      <c r="I202" s="152"/>
      <c r="J202" s="50"/>
      <c r="K202" s="50"/>
      <c r="L202" s="50"/>
      <c r="M202" s="50"/>
      <c r="N202" s="152"/>
      <c r="O202" s="197"/>
      <c r="P202" s="197"/>
      <c r="Q202" s="197"/>
      <c r="R202" s="197"/>
      <c r="S202" s="197"/>
      <c r="T202" s="197"/>
      <c r="U202" s="197"/>
      <c r="V202" s="197"/>
      <c r="W202" s="197"/>
      <c r="X202" s="197"/>
      <c r="Y202" s="197"/>
      <c r="Z202" s="197"/>
    </row>
    <row r="203" ht="15.75" customHeight="1">
      <c r="A203" s="180"/>
      <c r="B203" s="197"/>
      <c r="C203" s="197"/>
      <c r="D203" s="197"/>
      <c r="E203" s="197"/>
      <c r="F203" s="197"/>
      <c r="G203" s="197"/>
      <c r="H203" s="197"/>
      <c r="I203" s="152"/>
      <c r="J203" s="50"/>
      <c r="K203" s="50"/>
      <c r="L203" s="50"/>
      <c r="M203" s="50"/>
      <c r="N203" s="152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</row>
    <row r="204" ht="15.75" customHeight="1">
      <c r="A204" s="180"/>
      <c r="B204" s="197"/>
      <c r="C204" s="197"/>
      <c r="D204" s="197"/>
      <c r="E204" s="197"/>
      <c r="F204" s="197"/>
      <c r="G204" s="197"/>
      <c r="H204" s="197"/>
      <c r="I204" s="152"/>
      <c r="J204" s="50"/>
      <c r="K204" s="50"/>
      <c r="L204" s="50"/>
      <c r="M204" s="50"/>
      <c r="N204" s="152"/>
      <c r="O204" s="197"/>
      <c r="P204" s="197"/>
      <c r="Q204" s="197"/>
      <c r="R204" s="197"/>
      <c r="S204" s="197"/>
      <c r="T204" s="197"/>
      <c r="U204" s="197"/>
      <c r="V204" s="197"/>
      <c r="W204" s="197"/>
      <c r="X204" s="197"/>
      <c r="Y204" s="197"/>
      <c r="Z204" s="197"/>
    </row>
    <row r="205" ht="15.75" customHeight="1">
      <c r="A205" s="180"/>
      <c r="B205" s="197"/>
      <c r="C205" s="197"/>
      <c r="D205" s="197"/>
      <c r="E205" s="197"/>
      <c r="F205" s="197"/>
      <c r="G205" s="197"/>
      <c r="H205" s="169"/>
      <c r="I205" s="152"/>
      <c r="J205" s="50"/>
      <c r="K205" s="50"/>
      <c r="L205" s="50"/>
      <c r="M205" s="50"/>
      <c r="N205" s="152"/>
      <c r="O205" s="197"/>
      <c r="P205" s="197"/>
      <c r="Q205" s="197"/>
      <c r="R205" s="197"/>
      <c r="S205" s="197"/>
      <c r="T205" s="197"/>
      <c r="U205" s="197"/>
      <c r="V205" s="197"/>
      <c r="W205" s="197"/>
      <c r="X205" s="197"/>
      <c r="Y205" s="197"/>
      <c r="Z205" s="197"/>
    </row>
    <row r="206" ht="15.75" customHeight="1">
      <c r="A206" s="180"/>
      <c r="B206" s="197"/>
      <c r="C206" s="197"/>
      <c r="D206" s="197"/>
      <c r="E206" s="197"/>
      <c r="F206" s="197"/>
      <c r="G206" s="197"/>
      <c r="H206" s="197"/>
      <c r="I206" s="152"/>
      <c r="J206" s="50"/>
      <c r="K206" s="50"/>
      <c r="L206" s="50"/>
      <c r="M206" s="50"/>
      <c r="N206" s="152"/>
      <c r="O206" s="197"/>
      <c r="P206" s="197"/>
      <c r="Q206" s="197"/>
      <c r="R206" s="197"/>
      <c r="S206" s="197"/>
      <c r="T206" s="197"/>
      <c r="U206" s="197"/>
      <c r="V206" s="197"/>
      <c r="W206" s="197"/>
      <c r="X206" s="197"/>
      <c r="Y206" s="197"/>
      <c r="Z206" s="197"/>
    </row>
    <row r="207" ht="15.75" customHeight="1">
      <c r="A207" s="180"/>
      <c r="B207" s="197"/>
      <c r="C207" s="197"/>
      <c r="D207" s="197"/>
      <c r="E207" s="197"/>
      <c r="F207" s="197"/>
      <c r="G207" s="197"/>
      <c r="H207" s="169"/>
      <c r="I207" s="152"/>
      <c r="J207" s="50"/>
      <c r="K207" s="50"/>
      <c r="L207" s="50"/>
      <c r="M207" s="50"/>
      <c r="N207" s="152"/>
      <c r="O207" s="197"/>
      <c r="P207" s="197"/>
      <c r="Q207" s="197"/>
      <c r="R207" s="197"/>
      <c r="S207" s="197"/>
      <c r="T207" s="197"/>
      <c r="U207" s="197"/>
      <c r="V207" s="197"/>
      <c r="W207" s="197"/>
      <c r="X207" s="197"/>
      <c r="Y207" s="197"/>
      <c r="Z207" s="197"/>
    </row>
    <row r="208" ht="15.75" customHeight="1">
      <c r="A208" s="180"/>
      <c r="B208" s="197"/>
      <c r="C208" s="197"/>
      <c r="D208" s="197"/>
      <c r="E208" s="197"/>
      <c r="F208" s="197"/>
      <c r="G208" s="197"/>
      <c r="H208" s="169"/>
      <c r="I208" s="152"/>
      <c r="J208" s="50"/>
      <c r="K208" s="50"/>
      <c r="L208" s="50"/>
      <c r="M208" s="50"/>
      <c r="N208" s="152"/>
      <c r="O208" s="197"/>
      <c r="P208" s="197"/>
      <c r="Q208" s="197"/>
      <c r="R208" s="197"/>
      <c r="S208" s="197"/>
      <c r="T208" s="197"/>
      <c r="U208" s="197"/>
      <c r="V208" s="197"/>
      <c r="W208" s="197"/>
      <c r="X208" s="197"/>
      <c r="Y208" s="197"/>
      <c r="Z208" s="197"/>
    </row>
    <row r="209" ht="15.75" customHeight="1">
      <c r="A209" s="180"/>
      <c r="B209" s="197"/>
      <c r="C209" s="197"/>
      <c r="D209" s="197"/>
      <c r="E209" s="197"/>
      <c r="F209" s="197"/>
      <c r="G209" s="197"/>
      <c r="H209" s="169"/>
      <c r="I209" s="152"/>
      <c r="J209" s="50"/>
      <c r="K209" s="50"/>
      <c r="L209" s="50"/>
      <c r="M209" s="50"/>
      <c r="N209" s="152"/>
      <c r="O209" s="197"/>
      <c r="P209" s="197"/>
      <c r="Q209" s="197"/>
      <c r="R209" s="197"/>
      <c r="S209" s="197"/>
      <c r="T209" s="197"/>
      <c r="U209" s="197"/>
      <c r="V209" s="197"/>
      <c r="W209" s="197"/>
      <c r="X209" s="197"/>
      <c r="Y209" s="197"/>
      <c r="Z209" s="197"/>
    </row>
    <row r="210" ht="15.75" customHeight="1">
      <c r="A210" s="180"/>
      <c r="B210" s="197"/>
      <c r="C210" s="197"/>
      <c r="D210" s="197"/>
      <c r="E210" s="197"/>
      <c r="F210" s="197"/>
      <c r="G210" s="197"/>
      <c r="H210" s="197"/>
      <c r="I210" s="152"/>
      <c r="J210" s="50"/>
      <c r="K210" s="50"/>
      <c r="L210" s="50"/>
      <c r="M210" s="50"/>
      <c r="N210" s="152"/>
      <c r="O210" s="197"/>
      <c r="P210" s="197"/>
      <c r="Q210" s="197"/>
      <c r="R210" s="197"/>
      <c r="S210" s="197"/>
      <c r="T210" s="197"/>
      <c r="U210" s="197"/>
      <c r="V210" s="197"/>
      <c r="W210" s="197"/>
      <c r="X210" s="197"/>
      <c r="Y210" s="197"/>
      <c r="Z210" s="197"/>
    </row>
    <row r="211" ht="15.75" customHeight="1">
      <c r="A211" s="180"/>
      <c r="B211" s="197"/>
      <c r="C211" s="197"/>
      <c r="D211" s="197"/>
      <c r="E211" s="197"/>
      <c r="F211" s="197"/>
      <c r="G211" s="197"/>
      <c r="H211" s="169"/>
      <c r="I211" s="152"/>
      <c r="J211" s="50"/>
      <c r="K211" s="50"/>
      <c r="L211" s="50"/>
      <c r="M211" s="50"/>
      <c r="N211" s="152"/>
      <c r="O211" s="197"/>
      <c r="P211" s="197"/>
      <c r="Q211" s="197"/>
      <c r="R211" s="197"/>
      <c r="S211" s="197"/>
      <c r="T211" s="197"/>
      <c r="U211" s="197"/>
      <c r="V211" s="197"/>
      <c r="W211" s="197"/>
      <c r="X211" s="197"/>
      <c r="Y211" s="197"/>
      <c r="Z211" s="197"/>
    </row>
    <row r="212" ht="15.75" customHeight="1">
      <c r="A212" s="180"/>
      <c r="B212" s="197"/>
      <c r="C212" s="197"/>
      <c r="D212" s="197"/>
      <c r="E212" s="197"/>
      <c r="F212" s="197"/>
      <c r="G212" s="197"/>
      <c r="H212" s="197"/>
      <c r="I212" s="152"/>
      <c r="J212" s="50"/>
      <c r="K212" s="50"/>
      <c r="L212" s="50"/>
      <c r="M212" s="50"/>
      <c r="N212" s="152"/>
      <c r="O212" s="197"/>
      <c r="P212" s="197"/>
      <c r="Q212" s="197"/>
      <c r="R212" s="197"/>
      <c r="S212" s="197"/>
      <c r="T212" s="197"/>
      <c r="U212" s="197"/>
      <c r="V212" s="197"/>
      <c r="W212" s="197"/>
      <c r="X212" s="197"/>
      <c r="Y212" s="197"/>
      <c r="Z212" s="197"/>
    </row>
    <row r="213" ht="15.75" customHeight="1">
      <c r="A213" s="180"/>
      <c r="B213" s="197"/>
      <c r="C213" s="197"/>
      <c r="D213" s="197"/>
      <c r="E213" s="197"/>
      <c r="F213" s="197"/>
      <c r="G213" s="197"/>
      <c r="H213" s="169"/>
      <c r="I213" s="152"/>
      <c r="J213" s="50"/>
      <c r="K213" s="50"/>
      <c r="L213" s="50"/>
      <c r="M213" s="50"/>
      <c r="N213" s="152"/>
      <c r="O213" s="197"/>
      <c r="P213" s="197"/>
      <c r="Q213" s="197"/>
      <c r="R213" s="197"/>
      <c r="S213" s="197"/>
      <c r="T213" s="197"/>
      <c r="U213" s="197"/>
      <c r="V213" s="197"/>
      <c r="W213" s="197"/>
      <c r="X213" s="197"/>
      <c r="Y213" s="197"/>
      <c r="Z213" s="197"/>
    </row>
    <row r="214" ht="15.75" customHeight="1">
      <c r="A214" s="180"/>
      <c r="B214" s="197"/>
      <c r="C214" s="197"/>
      <c r="D214" s="197"/>
      <c r="E214" s="197"/>
      <c r="F214" s="197"/>
      <c r="G214" s="197"/>
      <c r="H214" s="169"/>
      <c r="I214" s="152"/>
      <c r="J214" s="50"/>
      <c r="K214" s="50"/>
      <c r="L214" s="50"/>
      <c r="M214" s="50"/>
      <c r="N214" s="152"/>
      <c r="O214" s="197"/>
      <c r="P214" s="197"/>
      <c r="Q214" s="197"/>
      <c r="R214" s="197"/>
      <c r="S214" s="197"/>
      <c r="T214" s="197"/>
      <c r="U214" s="197"/>
      <c r="V214" s="197"/>
      <c r="W214" s="197"/>
      <c r="X214" s="197"/>
      <c r="Y214" s="197"/>
      <c r="Z214" s="197"/>
    </row>
    <row r="215" ht="15.75" customHeight="1">
      <c r="A215" s="180"/>
      <c r="B215" s="197"/>
      <c r="C215" s="197"/>
      <c r="D215" s="197"/>
      <c r="E215" s="197"/>
      <c r="F215" s="197"/>
      <c r="G215" s="197"/>
      <c r="H215" s="197"/>
      <c r="I215" s="152"/>
      <c r="J215" s="50"/>
      <c r="K215" s="50"/>
      <c r="L215" s="50"/>
      <c r="M215" s="50"/>
      <c r="N215" s="152"/>
      <c r="O215" s="197"/>
      <c r="P215" s="197"/>
      <c r="Q215" s="197"/>
      <c r="R215" s="197"/>
      <c r="S215" s="197"/>
      <c r="T215" s="197"/>
      <c r="U215" s="197"/>
      <c r="V215" s="197"/>
      <c r="W215" s="197"/>
      <c r="X215" s="197"/>
      <c r="Y215" s="197"/>
      <c r="Z215" s="197"/>
    </row>
    <row r="216" ht="15.75" customHeight="1">
      <c r="A216" s="180"/>
      <c r="B216" s="197"/>
      <c r="C216" s="197"/>
      <c r="D216" s="197"/>
      <c r="E216" s="197"/>
      <c r="F216" s="197"/>
      <c r="G216" s="197"/>
      <c r="H216" s="197"/>
      <c r="I216" s="152"/>
      <c r="J216" s="50"/>
      <c r="K216" s="50"/>
      <c r="L216" s="50"/>
      <c r="M216" s="50"/>
      <c r="N216" s="152"/>
      <c r="O216" s="197"/>
      <c r="P216" s="197"/>
      <c r="Q216" s="197"/>
      <c r="R216" s="197"/>
      <c r="S216" s="197"/>
      <c r="T216" s="197"/>
      <c r="U216" s="197"/>
      <c r="V216" s="197"/>
      <c r="W216" s="197"/>
      <c r="X216" s="197"/>
      <c r="Y216" s="197"/>
      <c r="Z216" s="197"/>
    </row>
    <row r="217" ht="15.75" customHeight="1">
      <c r="A217" s="180"/>
      <c r="B217" s="197"/>
      <c r="C217" s="197"/>
      <c r="D217" s="197"/>
      <c r="E217" s="197"/>
      <c r="F217" s="197"/>
      <c r="G217" s="197"/>
      <c r="H217" s="197"/>
      <c r="I217" s="152"/>
      <c r="J217" s="50"/>
      <c r="K217" s="50"/>
      <c r="L217" s="50"/>
      <c r="M217" s="50"/>
      <c r="N217" s="152"/>
      <c r="O217" s="197"/>
      <c r="P217" s="197"/>
      <c r="Q217" s="197"/>
      <c r="R217" s="197"/>
      <c r="S217" s="197"/>
      <c r="T217" s="197"/>
      <c r="U217" s="197"/>
      <c r="V217" s="197"/>
      <c r="W217" s="197"/>
      <c r="X217" s="197"/>
      <c r="Y217" s="197"/>
      <c r="Z217" s="197"/>
    </row>
    <row r="218" ht="15.75" customHeight="1">
      <c r="A218" s="180"/>
      <c r="B218" s="197"/>
      <c r="C218" s="197"/>
      <c r="D218" s="197"/>
      <c r="E218" s="197"/>
      <c r="F218" s="197"/>
      <c r="G218" s="197"/>
      <c r="H218" s="169"/>
      <c r="I218" s="152"/>
      <c r="J218" s="50"/>
      <c r="K218" s="50"/>
      <c r="L218" s="50"/>
      <c r="M218" s="50"/>
      <c r="N218" s="152"/>
      <c r="O218" s="197"/>
      <c r="P218" s="197"/>
      <c r="Q218" s="197"/>
      <c r="R218" s="197"/>
      <c r="S218" s="197"/>
      <c r="T218" s="197"/>
      <c r="U218" s="197"/>
      <c r="V218" s="197"/>
      <c r="W218" s="197"/>
      <c r="X218" s="197"/>
      <c r="Y218" s="197"/>
      <c r="Z218" s="197"/>
    </row>
    <row r="219" ht="15.75" customHeight="1">
      <c r="A219" s="180"/>
      <c r="B219" s="197"/>
      <c r="C219" s="197"/>
      <c r="D219" s="197"/>
      <c r="E219" s="197"/>
      <c r="F219" s="197"/>
      <c r="G219" s="197"/>
      <c r="H219" s="169"/>
      <c r="I219" s="152"/>
      <c r="J219" s="50"/>
      <c r="K219" s="50"/>
      <c r="L219" s="50"/>
      <c r="M219" s="50"/>
      <c r="N219" s="152"/>
      <c r="O219" s="197"/>
      <c r="P219" s="197"/>
      <c r="Q219" s="197"/>
      <c r="R219" s="197"/>
      <c r="S219" s="197"/>
      <c r="T219" s="197"/>
      <c r="U219" s="197"/>
      <c r="V219" s="197"/>
      <c r="W219" s="197"/>
      <c r="X219" s="197"/>
      <c r="Y219" s="197"/>
      <c r="Z219" s="197"/>
    </row>
    <row r="220" ht="15.75" customHeight="1">
      <c r="A220" s="180"/>
      <c r="B220" s="197"/>
      <c r="C220" s="197"/>
      <c r="D220" s="197"/>
      <c r="E220" s="197"/>
      <c r="F220" s="197"/>
      <c r="G220" s="197"/>
      <c r="H220" s="169"/>
      <c r="I220" s="152"/>
      <c r="J220" s="50"/>
      <c r="K220" s="50"/>
      <c r="L220" s="50"/>
      <c r="M220" s="50"/>
      <c r="N220" s="152"/>
      <c r="O220" s="197"/>
      <c r="P220" s="197"/>
      <c r="Q220" s="197"/>
      <c r="R220" s="197"/>
      <c r="S220" s="197"/>
      <c r="T220" s="197"/>
      <c r="U220" s="197"/>
      <c r="V220" s="197"/>
      <c r="W220" s="197"/>
      <c r="X220" s="197"/>
      <c r="Y220" s="197"/>
      <c r="Z220" s="197"/>
    </row>
    <row r="221" ht="15.75" customHeight="1">
      <c r="A221" s="180"/>
      <c r="B221" s="197"/>
      <c r="C221" s="197"/>
      <c r="D221" s="197"/>
      <c r="E221" s="197"/>
      <c r="F221" s="197"/>
      <c r="G221" s="197"/>
      <c r="H221" s="197"/>
      <c r="I221" s="152"/>
      <c r="J221" s="50"/>
      <c r="K221" s="50"/>
      <c r="L221" s="50"/>
      <c r="M221" s="50"/>
      <c r="N221" s="152"/>
      <c r="O221" s="197"/>
      <c r="P221" s="197"/>
      <c r="Q221" s="197"/>
      <c r="R221" s="197"/>
      <c r="S221" s="197"/>
      <c r="T221" s="197"/>
      <c r="U221" s="197"/>
      <c r="V221" s="197"/>
      <c r="W221" s="197"/>
      <c r="X221" s="197"/>
      <c r="Y221" s="197"/>
      <c r="Z221" s="197"/>
    </row>
    <row r="222" ht="15.75" customHeight="1">
      <c r="A222" s="180"/>
      <c r="B222" s="197"/>
      <c r="C222" s="197"/>
      <c r="D222" s="197"/>
      <c r="E222" s="197"/>
      <c r="F222" s="197"/>
      <c r="G222" s="197"/>
      <c r="H222" s="197"/>
      <c r="I222" s="152"/>
      <c r="J222" s="50"/>
      <c r="K222" s="50"/>
      <c r="L222" s="50"/>
      <c r="M222" s="50"/>
      <c r="N222" s="152"/>
      <c r="O222" s="197"/>
      <c r="P222" s="197"/>
      <c r="Q222" s="197"/>
      <c r="R222" s="197"/>
      <c r="S222" s="197"/>
      <c r="T222" s="197"/>
      <c r="U222" s="197"/>
      <c r="V222" s="197"/>
      <c r="W222" s="197"/>
      <c r="X222" s="197"/>
      <c r="Y222" s="197"/>
      <c r="Z222" s="197"/>
    </row>
    <row r="223" ht="15.75" customHeight="1">
      <c r="A223" s="180"/>
      <c r="B223" s="197"/>
      <c r="C223" s="197"/>
      <c r="D223" s="197"/>
      <c r="E223" s="197"/>
      <c r="F223" s="197"/>
      <c r="G223" s="197"/>
      <c r="H223" s="169"/>
      <c r="I223" s="152"/>
      <c r="J223" s="50"/>
      <c r="K223" s="50"/>
      <c r="L223" s="50"/>
      <c r="M223" s="50"/>
      <c r="N223" s="152"/>
      <c r="O223" s="197"/>
      <c r="P223" s="197"/>
      <c r="Q223" s="197"/>
      <c r="R223" s="197"/>
      <c r="S223" s="197"/>
      <c r="T223" s="197"/>
      <c r="U223" s="197"/>
      <c r="V223" s="197"/>
      <c r="W223" s="197"/>
      <c r="X223" s="197"/>
      <c r="Y223" s="197"/>
      <c r="Z223" s="197"/>
    </row>
    <row r="224" ht="15.75" customHeight="1">
      <c r="A224" s="180"/>
      <c r="B224" s="197"/>
      <c r="C224" s="197"/>
      <c r="D224" s="197"/>
      <c r="E224" s="197"/>
      <c r="F224" s="197"/>
      <c r="G224" s="197"/>
      <c r="H224" s="197"/>
      <c r="I224" s="152"/>
      <c r="J224" s="50"/>
      <c r="K224" s="50"/>
      <c r="L224" s="50"/>
      <c r="M224" s="50"/>
      <c r="N224" s="152"/>
      <c r="O224" s="197"/>
      <c r="P224" s="197"/>
      <c r="Q224" s="197"/>
      <c r="R224" s="197"/>
      <c r="S224" s="197"/>
      <c r="T224" s="197"/>
      <c r="U224" s="197"/>
      <c r="V224" s="197"/>
      <c r="W224" s="197"/>
      <c r="X224" s="197"/>
      <c r="Y224" s="197"/>
      <c r="Z224" s="197"/>
    </row>
    <row r="225" ht="15.75" customHeight="1">
      <c r="A225" s="180"/>
      <c r="B225" s="197"/>
      <c r="C225" s="197"/>
      <c r="D225" s="197"/>
      <c r="E225" s="197"/>
      <c r="F225" s="197"/>
      <c r="G225" s="197"/>
      <c r="H225" s="197"/>
      <c r="I225" s="152"/>
      <c r="J225" s="50"/>
      <c r="K225" s="50"/>
      <c r="L225" s="50"/>
      <c r="M225" s="50"/>
      <c r="N225" s="152"/>
      <c r="O225" s="197"/>
      <c r="P225" s="197"/>
      <c r="Q225" s="197"/>
      <c r="R225" s="197"/>
      <c r="S225" s="197"/>
      <c r="T225" s="197"/>
      <c r="U225" s="197"/>
      <c r="V225" s="197"/>
      <c r="W225" s="197"/>
      <c r="X225" s="197"/>
      <c r="Y225" s="197"/>
      <c r="Z225" s="197"/>
    </row>
    <row r="226" ht="15.75" customHeight="1">
      <c r="A226" s="180"/>
      <c r="B226" s="197"/>
      <c r="C226" s="197"/>
      <c r="D226" s="197"/>
      <c r="E226" s="197"/>
      <c r="F226" s="197"/>
      <c r="G226" s="197"/>
      <c r="H226" s="169"/>
      <c r="I226" s="152"/>
      <c r="J226" s="50"/>
      <c r="K226" s="50"/>
      <c r="L226" s="50"/>
      <c r="M226" s="50"/>
      <c r="N226" s="152"/>
      <c r="O226" s="197"/>
      <c r="P226" s="197"/>
      <c r="Q226" s="197"/>
      <c r="R226" s="197"/>
      <c r="S226" s="197"/>
      <c r="T226" s="197"/>
      <c r="U226" s="197"/>
      <c r="V226" s="197"/>
      <c r="W226" s="197"/>
      <c r="X226" s="197"/>
      <c r="Y226" s="197"/>
      <c r="Z226" s="197"/>
    </row>
    <row r="227" ht="15.75" customHeight="1">
      <c r="A227" s="180"/>
      <c r="B227" s="197"/>
      <c r="C227" s="197"/>
      <c r="D227" s="197"/>
      <c r="E227" s="197"/>
      <c r="F227" s="197"/>
      <c r="G227" s="197"/>
      <c r="H227" s="169"/>
      <c r="I227" s="152"/>
      <c r="J227" s="50"/>
      <c r="K227" s="50"/>
      <c r="L227" s="50"/>
      <c r="M227" s="50"/>
      <c r="N227" s="152"/>
      <c r="O227" s="197"/>
      <c r="P227" s="197"/>
      <c r="Q227" s="197"/>
      <c r="R227" s="197"/>
      <c r="S227" s="197"/>
      <c r="T227" s="197"/>
      <c r="U227" s="197"/>
      <c r="V227" s="197"/>
      <c r="W227" s="197"/>
      <c r="X227" s="197"/>
      <c r="Y227" s="197"/>
      <c r="Z227" s="197"/>
    </row>
    <row r="228" ht="15.75" customHeight="1">
      <c r="A228" s="180"/>
      <c r="B228" s="197"/>
      <c r="C228" s="197"/>
      <c r="D228" s="197"/>
      <c r="E228" s="197"/>
      <c r="F228" s="197"/>
      <c r="G228" s="197"/>
      <c r="H228" s="169"/>
      <c r="I228" s="152"/>
      <c r="J228" s="50"/>
      <c r="K228" s="50"/>
      <c r="L228" s="50"/>
      <c r="M228" s="50"/>
      <c r="N228" s="152"/>
      <c r="O228" s="197"/>
      <c r="P228" s="197"/>
      <c r="Q228" s="197"/>
      <c r="R228" s="197"/>
      <c r="S228" s="197"/>
      <c r="T228" s="197"/>
      <c r="U228" s="197"/>
      <c r="V228" s="197"/>
      <c r="W228" s="197"/>
      <c r="X228" s="197"/>
      <c r="Y228" s="197"/>
      <c r="Z228" s="197"/>
    </row>
    <row r="229" ht="15.75" customHeight="1">
      <c r="A229" s="180"/>
      <c r="B229" s="197"/>
      <c r="C229" s="197"/>
      <c r="D229" s="197"/>
      <c r="E229" s="197"/>
      <c r="F229" s="197"/>
      <c r="G229" s="197"/>
      <c r="H229" s="169"/>
      <c r="I229" s="152"/>
      <c r="J229" s="50"/>
      <c r="K229" s="50"/>
      <c r="L229" s="50"/>
      <c r="M229" s="50"/>
      <c r="N229" s="152"/>
      <c r="O229" s="197"/>
      <c r="P229" s="197"/>
      <c r="Q229" s="197"/>
      <c r="R229" s="197"/>
      <c r="S229" s="197"/>
      <c r="T229" s="197"/>
      <c r="U229" s="197"/>
      <c r="V229" s="197"/>
      <c r="W229" s="197"/>
      <c r="X229" s="197"/>
      <c r="Y229" s="197"/>
      <c r="Z229" s="197"/>
    </row>
    <row r="230" ht="15.75" customHeight="1">
      <c r="A230" s="180"/>
      <c r="B230" s="197"/>
      <c r="C230" s="197"/>
      <c r="D230" s="197"/>
      <c r="E230" s="197"/>
      <c r="F230" s="197"/>
      <c r="G230" s="197"/>
      <c r="H230" s="197"/>
      <c r="I230" s="152"/>
      <c r="J230" s="50"/>
      <c r="K230" s="50"/>
      <c r="L230" s="50"/>
      <c r="M230" s="50"/>
      <c r="N230" s="152"/>
      <c r="O230" s="197"/>
      <c r="P230" s="197"/>
      <c r="Q230" s="197"/>
      <c r="R230" s="197"/>
      <c r="S230" s="197"/>
      <c r="T230" s="197"/>
      <c r="U230" s="197"/>
      <c r="V230" s="197"/>
      <c r="W230" s="197"/>
      <c r="X230" s="197"/>
      <c r="Y230" s="197"/>
      <c r="Z230" s="197"/>
    </row>
    <row r="231" ht="15.75" customHeight="1">
      <c r="A231" s="180"/>
      <c r="B231" s="197"/>
      <c r="C231" s="197"/>
      <c r="D231" s="197"/>
      <c r="E231" s="197"/>
      <c r="F231" s="197"/>
      <c r="G231" s="197"/>
      <c r="H231" s="169"/>
      <c r="I231" s="152"/>
      <c r="J231" s="50"/>
      <c r="K231" s="50"/>
      <c r="L231" s="50"/>
      <c r="M231" s="50"/>
      <c r="N231" s="152"/>
      <c r="O231" s="197"/>
      <c r="P231" s="197"/>
      <c r="Q231" s="197"/>
      <c r="R231" s="197"/>
      <c r="S231" s="197"/>
      <c r="T231" s="197"/>
      <c r="U231" s="197"/>
      <c r="V231" s="197"/>
      <c r="W231" s="197"/>
      <c r="X231" s="197"/>
      <c r="Y231" s="197"/>
      <c r="Z231" s="197"/>
    </row>
    <row r="232" ht="15.75" customHeight="1">
      <c r="A232" s="180"/>
      <c r="B232" s="197"/>
      <c r="C232" s="197"/>
      <c r="D232" s="197"/>
      <c r="E232" s="197"/>
      <c r="F232" s="197"/>
      <c r="G232" s="197"/>
      <c r="H232" s="169"/>
      <c r="I232" s="152"/>
      <c r="J232" s="50"/>
      <c r="K232" s="50"/>
      <c r="L232" s="50"/>
      <c r="M232" s="50"/>
      <c r="N232" s="152"/>
      <c r="O232" s="197"/>
      <c r="P232" s="197"/>
      <c r="Q232" s="197"/>
      <c r="R232" s="197"/>
      <c r="S232" s="197"/>
      <c r="T232" s="197"/>
      <c r="U232" s="197"/>
      <c r="V232" s="197"/>
      <c r="W232" s="197"/>
      <c r="X232" s="197"/>
      <c r="Y232" s="197"/>
      <c r="Z232" s="197"/>
    </row>
    <row r="233" ht="15.75" customHeight="1">
      <c r="A233" s="180"/>
      <c r="B233" s="197"/>
      <c r="C233" s="197"/>
      <c r="D233" s="197"/>
      <c r="E233" s="197"/>
      <c r="F233" s="197"/>
      <c r="G233" s="197"/>
      <c r="H233" s="169"/>
      <c r="I233" s="152"/>
      <c r="J233" s="50"/>
      <c r="K233" s="50"/>
      <c r="L233" s="50"/>
      <c r="M233" s="50"/>
      <c r="N233" s="152"/>
      <c r="O233" s="197"/>
      <c r="P233" s="197"/>
      <c r="Q233" s="197"/>
      <c r="R233" s="197"/>
      <c r="S233" s="197"/>
      <c r="T233" s="197"/>
      <c r="U233" s="197"/>
      <c r="V233" s="197"/>
      <c r="W233" s="197"/>
      <c r="X233" s="197"/>
      <c r="Y233" s="197"/>
      <c r="Z233" s="197"/>
    </row>
    <row r="234" ht="15.75" customHeight="1">
      <c r="A234" s="180"/>
      <c r="B234" s="197"/>
      <c r="C234" s="197"/>
      <c r="D234" s="197"/>
      <c r="E234" s="197"/>
      <c r="F234" s="197"/>
      <c r="G234" s="197"/>
      <c r="H234" s="169"/>
      <c r="I234" s="152"/>
      <c r="J234" s="50"/>
      <c r="K234" s="50"/>
      <c r="L234" s="50"/>
      <c r="M234" s="50"/>
      <c r="N234" s="152"/>
      <c r="O234" s="197"/>
      <c r="P234" s="197"/>
      <c r="Q234" s="197"/>
      <c r="R234" s="197"/>
      <c r="S234" s="197"/>
      <c r="T234" s="197"/>
      <c r="U234" s="197"/>
      <c r="V234" s="197"/>
      <c r="W234" s="197"/>
      <c r="X234" s="197"/>
      <c r="Y234" s="197"/>
      <c r="Z234" s="197"/>
    </row>
    <row r="235" ht="15.75" customHeight="1">
      <c r="A235" s="180"/>
      <c r="B235" s="197"/>
      <c r="C235" s="197"/>
      <c r="D235" s="197"/>
      <c r="E235" s="197"/>
      <c r="F235" s="197"/>
      <c r="G235" s="197"/>
      <c r="H235" s="169"/>
      <c r="I235" s="152"/>
      <c r="J235" s="50"/>
      <c r="K235" s="50"/>
      <c r="L235" s="50"/>
      <c r="M235" s="50"/>
      <c r="N235" s="152"/>
      <c r="O235" s="197"/>
      <c r="P235" s="197"/>
      <c r="Q235" s="197"/>
      <c r="R235" s="197"/>
      <c r="S235" s="197"/>
      <c r="T235" s="197"/>
      <c r="U235" s="197"/>
      <c r="V235" s="197"/>
      <c r="W235" s="197"/>
      <c r="X235" s="197"/>
      <c r="Y235" s="197"/>
      <c r="Z235" s="197"/>
    </row>
    <row r="236" ht="15.75" customHeight="1">
      <c r="A236" s="180"/>
      <c r="B236" s="197"/>
      <c r="C236" s="197"/>
      <c r="D236" s="197"/>
      <c r="E236" s="197"/>
      <c r="F236" s="197"/>
      <c r="G236" s="197"/>
      <c r="H236" s="169"/>
      <c r="I236" s="152"/>
      <c r="J236" s="50"/>
      <c r="K236" s="50"/>
      <c r="L236" s="50"/>
      <c r="M236" s="50"/>
      <c r="N236" s="152"/>
      <c r="O236" s="197"/>
      <c r="P236" s="197"/>
      <c r="Q236" s="197"/>
      <c r="R236" s="197"/>
      <c r="S236" s="197"/>
      <c r="T236" s="197"/>
      <c r="U236" s="197"/>
      <c r="V236" s="197"/>
      <c r="W236" s="197"/>
      <c r="X236" s="197"/>
      <c r="Y236" s="197"/>
      <c r="Z236" s="197"/>
    </row>
    <row r="237" ht="15.75" customHeight="1">
      <c r="A237" s="180"/>
      <c r="B237" s="197"/>
      <c r="C237" s="197"/>
      <c r="D237" s="197"/>
      <c r="E237" s="197"/>
      <c r="F237" s="197"/>
      <c r="G237" s="197"/>
      <c r="H237" s="169"/>
      <c r="I237" s="152"/>
      <c r="J237" s="50"/>
      <c r="K237" s="50"/>
      <c r="L237" s="50"/>
      <c r="M237" s="50"/>
      <c r="N237" s="152"/>
      <c r="O237" s="197"/>
      <c r="P237" s="197"/>
      <c r="Q237" s="197"/>
      <c r="R237" s="197"/>
      <c r="S237" s="197"/>
      <c r="T237" s="197"/>
      <c r="U237" s="197"/>
      <c r="V237" s="197"/>
      <c r="W237" s="197"/>
      <c r="X237" s="197"/>
      <c r="Y237" s="197"/>
      <c r="Z237" s="197"/>
    </row>
    <row r="238" ht="15.75" customHeight="1">
      <c r="A238" s="180"/>
      <c r="B238" s="197"/>
      <c r="C238" s="197"/>
      <c r="D238" s="197"/>
      <c r="E238" s="197"/>
      <c r="F238" s="197"/>
      <c r="G238" s="197"/>
      <c r="H238" s="169"/>
      <c r="I238" s="152"/>
      <c r="J238" s="50"/>
      <c r="K238" s="50"/>
      <c r="L238" s="50"/>
      <c r="M238" s="50"/>
      <c r="N238" s="152"/>
      <c r="O238" s="197"/>
      <c r="P238" s="197"/>
      <c r="Q238" s="197"/>
      <c r="R238" s="197"/>
      <c r="S238" s="197"/>
      <c r="T238" s="197"/>
      <c r="U238" s="197"/>
      <c r="V238" s="197"/>
      <c r="W238" s="197"/>
      <c r="X238" s="197"/>
      <c r="Y238" s="197"/>
      <c r="Z238" s="197"/>
    </row>
    <row r="239" ht="15.75" customHeight="1">
      <c r="A239" s="180"/>
      <c r="B239" s="197"/>
      <c r="C239" s="197"/>
      <c r="D239" s="197"/>
      <c r="E239" s="197"/>
      <c r="F239" s="197"/>
      <c r="G239" s="197"/>
      <c r="H239" s="197"/>
      <c r="I239" s="152"/>
      <c r="J239" s="50"/>
      <c r="K239" s="50"/>
      <c r="L239" s="50"/>
      <c r="M239" s="50"/>
      <c r="N239" s="152"/>
      <c r="O239" s="197"/>
      <c r="P239" s="197"/>
      <c r="Q239" s="197"/>
      <c r="R239" s="197"/>
      <c r="S239" s="197"/>
      <c r="T239" s="197"/>
      <c r="U239" s="197"/>
      <c r="V239" s="197"/>
      <c r="W239" s="197"/>
      <c r="X239" s="197"/>
      <c r="Y239" s="197"/>
      <c r="Z239" s="197"/>
    </row>
    <row r="240" ht="15.75" customHeight="1">
      <c r="A240" s="180"/>
      <c r="B240" s="197"/>
      <c r="C240" s="197"/>
      <c r="D240" s="197"/>
      <c r="E240" s="197"/>
      <c r="F240" s="197"/>
      <c r="G240" s="197"/>
      <c r="H240" s="169"/>
      <c r="I240" s="152"/>
      <c r="J240" s="50"/>
      <c r="K240" s="50"/>
      <c r="L240" s="50"/>
      <c r="M240" s="50"/>
      <c r="N240" s="152"/>
      <c r="O240" s="197"/>
      <c r="P240" s="197"/>
      <c r="Q240" s="197"/>
      <c r="R240" s="197"/>
      <c r="S240" s="197"/>
      <c r="T240" s="197"/>
      <c r="U240" s="197"/>
      <c r="V240" s="197"/>
      <c r="W240" s="197"/>
      <c r="X240" s="197"/>
      <c r="Y240" s="197"/>
      <c r="Z240" s="197"/>
    </row>
    <row r="241" ht="15.75" customHeight="1">
      <c r="A241" s="180"/>
      <c r="B241" s="197"/>
      <c r="C241" s="197"/>
      <c r="D241" s="197"/>
      <c r="E241" s="197"/>
      <c r="F241" s="197"/>
      <c r="G241" s="197"/>
      <c r="H241" s="169"/>
      <c r="I241" s="152"/>
      <c r="J241" s="50"/>
      <c r="K241" s="50"/>
      <c r="L241" s="50"/>
      <c r="M241" s="50"/>
      <c r="N241" s="152"/>
      <c r="O241" s="197"/>
      <c r="P241" s="197"/>
      <c r="Q241" s="197"/>
      <c r="R241" s="197"/>
      <c r="S241" s="197"/>
      <c r="T241" s="197"/>
      <c r="U241" s="197"/>
      <c r="V241" s="197"/>
      <c r="W241" s="197"/>
      <c r="X241" s="197"/>
      <c r="Y241" s="197"/>
      <c r="Z241" s="197"/>
    </row>
    <row r="242" ht="15.75" customHeight="1">
      <c r="A242" s="180"/>
      <c r="B242" s="197"/>
      <c r="C242" s="197"/>
      <c r="D242" s="197"/>
      <c r="E242" s="197"/>
      <c r="F242" s="197"/>
      <c r="G242" s="197"/>
      <c r="H242" s="197"/>
      <c r="I242" s="152"/>
      <c r="J242" s="50"/>
      <c r="K242" s="50"/>
      <c r="L242" s="50"/>
      <c r="M242" s="50"/>
      <c r="N242" s="152"/>
      <c r="O242" s="197"/>
      <c r="P242" s="197"/>
      <c r="Q242" s="197"/>
      <c r="R242" s="197"/>
      <c r="S242" s="197"/>
      <c r="T242" s="197"/>
      <c r="U242" s="197"/>
      <c r="V242" s="197"/>
      <c r="W242" s="197"/>
      <c r="X242" s="197"/>
      <c r="Y242" s="197"/>
      <c r="Z242" s="197"/>
    </row>
    <row r="243" ht="15.75" customHeight="1">
      <c r="A243" s="180"/>
      <c r="B243" s="197"/>
      <c r="C243" s="197"/>
      <c r="D243" s="197"/>
      <c r="E243" s="197"/>
      <c r="F243" s="197"/>
      <c r="G243" s="197"/>
      <c r="H243" s="169"/>
      <c r="I243" s="152"/>
      <c r="J243" s="50"/>
      <c r="K243" s="50"/>
      <c r="L243" s="50"/>
      <c r="M243" s="50"/>
      <c r="N243" s="152"/>
      <c r="O243" s="197"/>
      <c r="P243" s="197"/>
      <c r="Q243" s="197"/>
      <c r="R243" s="197"/>
      <c r="S243" s="197"/>
      <c r="T243" s="197"/>
      <c r="U243" s="197"/>
      <c r="V243" s="197"/>
      <c r="W243" s="197"/>
      <c r="X243" s="197"/>
      <c r="Y243" s="197"/>
      <c r="Z243" s="197"/>
    </row>
    <row r="244" ht="15.75" customHeight="1">
      <c r="A244" s="180"/>
      <c r="B244" s="197"/>
      <c r="C244" s="197"/>
      <c r="D244" s="197"/>
      <c r="E244" s="197"/>
      <c r="F244" s="197"/>
      <c r="G244" s="197"/>
      <c r="H244" s="169"/>
      <c r="I244" s="152"/>
      <c r="J244" s="50"/>
      <c r="K244" s="50"/>
      <c r="L244" s="50"/>
      <c r="M244" s="50"/>
      <c r="N244" s="152"/>
      <c r="O244" s="197"/>
      <c r="P244" s="197"/>
      <c r="Q244" s="197"/>
      <c r="R244" s="197"/>
      <c r="S244" s="197"/>
      <c r="T244" s="197"/>
      <c r="U244" s="197"/>
      <c r="V244" s="197"/>
      <c r="W244" s="197"/>
      <c r="X244" s="197"/>
      <c r="Y244" s="197"/>
      <c r="Z244" s="197"/>
    </row>
    <row r="245" ht="15.75" customHeight="1">
      <c r="A245" s="180"/>
      <c r="B245" s="197"/>
      <c r="C245" s="197"/>
      <c r="D245" s="197"/>
      <c r="E245" s="197"/>
      <c r="F245" s="197"/>
      <c r="G245" s="197"/>
      <c r="H245" s="197"/>
      <c r="I245" s="197"/>
      <c r="J245" s="50"/>
      <c r="K245" s="50"/>
      <c r="L245" s="50"/>
      <c r="M245" s="50"/>
      <c r="N245" s="152"/>
      <c r="O245" s="197"/>
      <c r="P245" s="197"/>
      <c r="Q245" s="197"/>
      <c r="R245" s="197"/>
      <c r="S245" s="197"/>
      <c r="T245" s="197"/>
      <c r="U245" s="197"/>
      <c r="V245" s="197"/>
      <c r="W245" s="197"/>
      <c r="X245" s="197"/>
      <c r="Y245" s="197"/>
      <c r="Z245" s="197"/>
    </row>
    <row r="246" ht="15.75" customHeight="1">
      <c r="A246" s="180"/>
      <c r="B246" s="197"/>
      <c r="C246" s="197"/>
      <c r="D246" s="197"/>
      <c r="E246" s="197"/>
      <c r="F246" s="197"/>
      <c r="G246" s="197"/>
      <c r="H246" s="169"/>
      <c r="I246" s="152"/>
      <c r="J246" s="50"/>
      <c r="K246" s="50"/>
      <c r="L246" s="50"/>
      <c r="M246" s="50"/>
      <c r="N246" s="152"/>
      <c r="O246" s="197"/>
      <c r="P246" s="197"/>
      <c r="Q246" s="197"/>
      <c r="R246" s="197"/>
      <c r="S246" s="197"/>
      <c r="T246" s="197"/>
      <c r="U246" s="197"/>
      <c r="V246" s="197"/>
      <c r="W246" s="197"/>
      <c r="X246" s="197"/>
      <c r="Y246" s="197"/>
      <c r="Z246" s="197"/>
    </row>
    <row r="247" ht="15.75" customHeight="1">
      <c r="A247" s="180"/>
      <c r="B247" s="197"/>
      <c r="C247" s="197"/>
      <c r="D247" s="197"/>
      <c r="E247" s="197"/>
      <c r="F247" s="197"/>
      <c r="G247" s="197"/>
      <c r="H247" s="197"/>
      <c r="I247" s="152"/>
      <c r="J247" s="50"/>
      <c r="K247" s="50"/>
      <c r="L247" s="50"/>
      <c r="M247" s="50"/>
      <c r="N247" s="152"/>
      <c r="O247" s="197"/>
      <c r="P247" s="197"/>
      <c r="Q247" s="197"/>
      <c r="R247" s="197"/>
      <c r="S247" s="197"/>
      <c r="T247" s="197"/>
      <c r="U247" s="197"/>
      <c r="V247" s="197"/>
      <c r="W247" s="197"/>
      <c r="X247" s="197"/>
      <c r="Y247" s="197"/>
      <c r="Z247" s="197"/>
    </row>
    <row r="248" ht="15.75" customHeight="1">
      <c r="A248" s="180"/>
      <c r="B248" s="197"/>
      <c r="C248" s="197"/>
      <c r="D248" s="197"/>
      <c r="E248" s="197"/>
      <c r="F248" s="197"/>
      <c r="G248" s="197"/>
      <c r="H248" s="197"/>
      <c r="I248" s="152"/>
      <c r="J248" s="50"/>
      <c r="K248" s="50"/>
      <c r="L248" s="50"/>
      <c r="M248" s="50"/>
      <c r="N248" s="152"/>
      <c r="O248" s="197"/>
      <c r="P248" s="197"/>
      <c r="Q248" s="197"/>
      <c r="R248" s="197"/>
      <c r="S248" s="197"/>
      <c r="T248" s="197"/>
      <c r="U248" s="197"/>
      <c r="V248" s="197"/>
      <c r="W248" s="197"/>
      <c r="X248" s="197"/>
      <c r="Y248" s="197"/>
      <c r="Z248" s="197"/>
    </row>
    <row r="249" ht="15.75" customHeight="1">
      <c r="A249" s="180"/>
      <c r="B249" s="197"/>
      <c r="C249" s="197"/>
      <c r="D249" s="197"/>
      <c r="E249" s="197"/>
      <c r="F249" s="197"/>
      <c r="G249" s="197"/>
      <c r="H249" s="197"/>
      <c r="I249" s="152"/>
      <c r="J249" s="50"/>
      <c r="K249" s="50"/>
      <c r="L249" s="50"/>
      <c r="M249" s="50"/>
      <c r="N249" s="152"/>
      <c r="O249" s="197"/>
      <c r="P249" s="197"/>
      <c r="Q249" s="197"/>
      <c r="R249" s="197"/>
      <c r="S249" s="197"/>
      <c r="T249" s="197"/>
      <c r="U249" s="197"/>
      <c r="V249" s="197"/>
      <c r="W249" s="197"/>
      <c r="X249" s="197"/>
      <c r="Y249" s="197"/>
      <c r="Z249" s="197"/>
    </row>
    <row r="250" ht="15.75" customHeight="1">
      <c r="A250" s="180"/>
      <c r="B250" s="197"/>
      <c r="C250" s="197"/>
      <c r="D250" s="197"/>
      <c r="E250" s="197"/>
      <c r="F250" s="197"/>
      <c r="G250" s="197"/>
      <c r="H250" s="169"/>
      <c r="I250" s="152"/>
      <c r="J250" s="50"/>
      <c r="K250" s="50"/>
      <c r="L250" s="50"/>
      <c r="M250" s="50"/>
      <c r="N250" s="152"/>
      <c r="O250" s="197"/>
      <c r="P250" s="197"/>
      <c r="Q250" s="197"/>
      <c r="R250" s="197"/>
      <c r="S250" s="197"/>
      <c r="T250" s="197"/>
      <c r="U250" s="197"/>
      <c r="V250" s="197"/>
      <c r="W250" s="197"/>
      <c r="X250" s="197"/>
      <c r="Y250" s="197"/>
      <c r="Z250" s="197"/>
    </row>
    <row r="251" ht="15.75" customHeight="1">
      <c r="A251" s="180"/>
      <c r="B251" s="197"/>
      <c r="C251" s="197"/>
      <c r="D251" s="197"/>
      <c r="E251" s="197"/>
      <c r="F251" s="197"/>
      <c r="G251" s="197"/>
      <c r="H251" s="169"/>
      <c r="I251" s="152"/>
      <c r="J251" s="50"/>
      <c r="K251" s="50"/>
      <c r="L251" s="50"/>
      <c r="M251" s="50"/>
      <c r="N251" s="152"/>
      <c r="O251" s="197"/>
      <c r="P251" s="197"/>
      <c r="Q251" s="197"/>
      <c r="R251" s="197"/>
      <c r="S251" s="197"/>
      <c r="T251" s="197"/>
      <c r="U251" s="197"/>
      <c r="V251" s="197"/>
      <c r="W251" s="197"/>
      <c r="X251" s="197"/>
      <c r="Y251" s="197"/>
      <c r="Z251" s="197"/>
    </row>
    <row r="252" ht="15.75" customHeight="1">
      <c r="A252" s="180"/>
      <c r="B252" s="197"/>
      <c r="C252" s="197"/>
      <c r="D252" s="197"/>
      <c r="E252" s="197"/>
      <c r="F252" s="197"/>
      <c r="G252" s="197"/>
      <c r="H252" s="169"/>
      <c r="I252" s="152"/>
      <c r="J252" s="50"/>
      <c r="K252" s="50"/>
      <c r="L252" s="50"/>
      <c r="M252" s="50"/>
      <c r="N252" s="152"/>
      <c r="O252" s="197"/>
      <c r="P252" s="197"/>
      <c r="Q252" s="197"/>
      <c r="R252" s="197"/>
      <c r="S252" s="197"/>
      <c r="T252" s="197"/>
      <c r="U252" s="197"/>
      <c r="V252" s="197"/>
      <c r="W252" s="197"/>
      <c r="X252" s="197"/>
      <c r="Y252" s="197"/>
      <c r="Z252" s="197"/>
    </row>
    <row r="253" ht="15.75" customHeight="1">
      <c r="A253" s="180"/>
      <c r="B253" s="197"/>
      <c r="C253" s="197"/>
      <c r="D253" s="197"/>
      <c r="E253" s="197"/>
      <c r="F253" s="197"/>
      <c r="G253" s="197"/>
      <c r="H253" s="169"/>
      <c r="I253" s="152"/>
      <c r="J253" s="50"/>
      <c r="K253" s="50"/>
      <c r="L253" s="50"/>
      <c r="M253" s="50"/>
      <c r="N253" s="152"/>
      <c r="O253" s="197"/>
      <c r="P253" s="197"/>
      <c r="Q253" s="197"/>
      <c r="R253" s="197"/>
      <c r="S253" s="197"/>
      <c r="T253" s="197"/>
      <c r="U253" s="197"/>
      <c r="V253" s="197"/>
      <c r="W253" s="197"/>
      <c r="X253" s="197"/>
      <c r="Y253" s="197"/>
      <c r="Z253" s="197"/>
    </row>
    <row r="254" ht="15.75" customHeight="1">
      <c r="A254" s="180"/>
      <c r="B254" s="197"/>
      <c r="C254" s="197"/>
      <c r="D254" s="197"/>
      <c r="E254" s="197"/>
      <c r="F254" s="197"/>
      <c r="G254" s="197"/>
      <c r="H254" s="197"/>
      <c r="I254" s="152"/>
      <c r="J254" s="50"/>
      <c r="K254" s="50"/>
      <c r="L254" s="50"/>
      <c r="M254" s="50"/>
      <c r="N254" s="152"/>
      <c r="O254" s="197"/>
      <c r="P254" s="197"/>
      <c r="Q254" s="197"/>
      <c r="R254" s="197"/>
      <c r="S254" s="197"/>
      <c r="T254" s="197"/>
      <c r="U254" s="197"/>
      <c r="V254" s="197"/>
      <c r="W254" s="197"/>
      <c r="X254" s="197"/>
      <c r="Y254" s="197"/>
      <c r="Z254" s="197"/>
    </row>
    <row r="255" ht="15.75" customHeight="1">
      <c r="A255" s="180"/>
      <c r="B255" s="197"/>
      <c r="C255" s="197"/>
      <c r="D255" s="197"/>
      <c r="E255" s="197"/>
      <c r="F255" s="197"/>
      <c r="G255" s="197"/>
      <c r="H255" s="197"/>
      <c r="I255" s="152"/>
      <c r="J255" s="50"/>
      <c r="K255" s="50"/>
      <c r="L255" s="50"/>
      <c r="M255" s="50"/>
      <c r="N255" s="152"/>
      <c r="O255" s="197"/>
      <c r="P255" s="197"/>
      <c r="Q255" s="197"/>
      <c r="R255" s="197"/>
      <c r="S255" s="197"/>
      <c r="T255" s="197"/>
      <c r="U255" s="197"/>
      <c r="V255" s="197"/>
      <c r="W255" s="197"/>
      <c r="X255" s="197"/>
      <c r="Y255" s="197"/>
      <c r="Z255" s="197"/>
    </row>
    <row r="256" ht="15.75" customHeight="1">
      <c r="A256" s="180"/>
      <c r="B256" s="197"/>
      <c r="C256" s="197"/>
      <c r="D256" s="197"/>
      <c r="E256" s="197"/>
      <c r="F256" s="197"/>
      <c r="G256" s="197"/>
      <c r="H256" s="197"/>
      <c r="I256" s="152"/>
      <c r="J256" s="50"/>
      <c r="K256" s="50"/>
      <c r="L256" s="50"/>
      <c r="M256" s="50"/>
      <c r="N256" s="152"/>
      <c r="O256" s="197"/>
      <c r="P256" s="197"/>
      <c r="Q256" s="197"/>
      <c r="R256" s="197"/>
      <c r="S256" s="197"/>
      <c r="T256" s="197"/>
      <c r="U256" s="197"/>
      <c r="V256" s="197"/>
      <c r="W256" s="197"/>
      <c r="X256" s="197"/>
      <c r="Y256" s="197"/>
      <c r="Z256" s="197"/>
    </row>
    <row r="257" ht="15.75" customHeight="1">
      <c r="A257" s="180"/>
      <c r="B257" s="197"/>
      <c r="C257" s="197"/>
      <c r="D257" s="197"/>
      <c r="E257" s="197"/>
      <c r="F257" s="197"/>
      <c r="G257" s="197"/>
      <c r="H257" s="169"/>
      <c r="I257" s="152"/>
      <c r="J257" s="50"/>
      <c r="K257" s="50"/>
      <c r="L257" s="50"/>
      <c r="M257" s="50"/>
      <c r="N257" s="152"/>
      <c r="O257" s="197"/>
      <c r="P257" s="197"/>
      <c r="Q257" s="197"/>
      <c r="R257" s="197"/>
      <c r="S257" s="197"/>
      <c r="T257" s="197"/>
      <c r="U257" s="197"/>
      <c r="V257" s="197"/>
      <c r="W257" s="197"/>
      <c r="X257" s="197"/>
      <c r="Y257" s="197"/>
      <c r="Z257" s="197"/>
    </row>
    <row r="258" ht="15.75" customHeight="1">
      <c r="A258" s="180"/>
      <c r="B258" s="197"/>
      <c r="C258" s="197"/>
      <c r="D258" s="197"/>
      <c r="E258" s="197"/>
      <c r="F258" s="197"/>
      <c r="G258" s="197"/>
      <c r="H258" s="197"/>
      <c r="I258" s="152"/>
      <c r="J258" s="50"/>
      <c r="K258" s="50"/>
      <c r="L258" s="50"/>
      <c r="M258" s="50"/>
      <c r="N258" s="152"/>
      <c r="O258" s="197"/>
      <c r="P258" s="197"/>
      <c r="Q258" s="197"/>
      <c r="R258" s="197"/>
      <c r="S258" s="197"/>
      <c r="T258" s="197"/>
      <c r="U258" s="197"/>
      <c r="V258" s="197"/>
      <c r="W258" s="197"/>
      <c r="X258" s="197"/>
      <c r="Y258" s="197"/>
      <c r="Z258" s="197"/>
    </row>
    <row r="259" ht="15.75" customHeight="1">
      <c r="A259" s="180"/>
      <c r="B259" s="197"/>
      <c r="C259" s="197"/>
      <c r="D259" s="197"/>
      <c r="E259" s="197"/>
      <c r="F259" s="197"/>
      <c r="G259" s="197"/>
      <c r="H259" s="197"/>
      <c r="I259" s="152"/>
      <c r="J259" s="50"/>
      <c r="K259" s="50"/>
      <c r="L259" s="50"/>
      <c r="M259" s="50"/>
      <c r="N259" s="152"/>
      <c r="O259" s="197"/>
      <c r="P259" s="197"/>
      <c r="Q259" s="197"/>
      <c r="R259" s="197"/>
      <c r="S259" s="197"/>
      <c r="T259" s="197"/>
      <c r="U259" s="197"/>
      <c r="V259" s="197"/>
      <c r="W259" s="197"/>
      <c r="X259" s="197"/>
      <c r="Y259" s="197"/>
      <c r="Z259" s="197"/>
    </row>
    <row r="260" ht="15.75" customHeight="1">
      <c r="A260" s="180"/>
      <c r="B260" s="197"/>
      <c r="C260" s="197"/>
      <c r="D260" s="197"/>
      <c r="E260" s="197"/>
      <c r="F260" s="197"/>
      <c r="G260" s="197"/>
      <c r="H260" s="197"/>
      <c r="I260" s="152"/>
      <c r="J260" s="50"/>
      <c r="K260" s="50"/>
      <c r="L260" s="50"/>
      <c r="M260" s="50"/>
      <c r="N260" s="152"/>
      <c r="O260" s="197"/>
      <c r="P260" s="197"/>
      <c r="Q260" s="197"/>
      <c r="R260" s="197"/>
      <c r="S260" s="197"/>
      <c r="T260" s="197"/>
      <c r="U260" s="197"/>
      <c r="V260" s="197"/>
      <c r="W260" s="197"/>
      <c r="X260" s="197"/>
      <c r="Y260" s="197"/>
      <c r="Z260" s="197"/>
    </row>
    <row r="261" ht="15.75" customHeight="1">
      <c r="A261" s="180"/>
      <c r="B261" s="197"/>
      <c r="C261" s="197"/>
      <c r="D261" s="197"/>
      <c r="E261" s="197"/>
      <c r="F261" s="197"/>
      <c r="G261" s="197"/>
      <c r="H261" s="169"/>
      <c r="I261" s="152"/>
      <c r="J261" s="50"/>
      <c r="K261" s="50"/>
      <c r="L261" s="50"/>
      <c r="M261" s="50"/>
      <c r="N261" s="152"/>
      <c r="O261" s="197"/>
      <c r="P261" s="197"/>
      <c r="Q261" s="197"/>
      <c r="R261" s="197"/>
      <c r="S261" s="197"/>
      <c r="T261" s="197"/>
      <c r="U261" s="197"/>
      <c r="V261" s="197"/>
      <c r="W261" s="197"/>
      <c r="X261" s="197"/>
      <c r="Y261" s="197"/>
      <c r="Z261" s="197"/>
    </row>
    <row r="262" ht="15.75" customHeight="1">
      <c r="A262" s="180"/>
      <c r="B262" s="197"/>
      <c r="C262" s="197"/>
      <c r="D262" s="197"/>
      <c r="E262" s="197"/>
      <c r="F262" s="197"/>
      <c r="G262" s="197"/>
      <c r="H262" s="169"/>
      <c r="I262" s="152"/>
      <c r="J262" s="50"/>
      <c r="K262" s="50"/>
      <c r="L262" s="50"/>
      <c r="M262" s="50"/>
      <c r="N262" s="152"/>
      <c r="O262" s="197"/>
      <c r="P262" s="197"/>
      <c r="Q262" s="197"/>
      <c r="R262" s="197"/>
      <c r="S262" s="197"/>
      <c r="T262" s="197"/>
      <c r="U262" s="197"/>
      <c r="V262" s="197"/>
      <c r="W262" s="197"/>
      <c r="X262" s="197"/>
      <c r="Y262" s="197"/>
      <c r="Z262" s="197"/>
    </row>
    <row r="263" ht="15.75" customHeight="1">
      <c r="A263" s="180"/>
      <c r="B263" s="197"/>
      <c r="C263" s="197"/>
      <c r="D263" s="197"/>
      <c r="E263" s="197"/>
      <c r="F263" s="197"/>
      <c r="G263" s="197"/>
      <c r="H263" s="169"/>
      <c r="I263" s="152"/>
      <c r="J263" s="50"/>
      <c r="K263" s="50"/>
      <c r="L263" s="50"/>
      <c r="M263" s="50"/>
      <c r="N263" s="152"/>
      <c r="O263" s="197"/>
      <c r="P263" s="197"/>
      <c r="Q263" s="197"/>
      <c r="R263" s="197"/>
      <c r="S263" s="197"/>
      <c r="T263" s="197"/>
      <c r="U263" s="197"/>
      <c r="V263" s="197"/>
      <c r="W263" s="197"/>
      <c r="X263" s="197"/>
      <c r="Y263" s="197"/>
      <c r="Z263" s="197"/>
    </row>
    <row r="264" ht="15.75" customHeight="1">
      <c r="A264" s="180"/>
      <c r="B264" s="197"/>
      <c r="C264" s="197"/>
      <c r="D264" s="197"/>
      <c r="E264" s="197"/>
      <c r="F264" s="197"/>
      <c r="G264" s="197"/>
      <c r="H264" s="169"/>
      <c r="I264" s="152"/>
      <c r="J264" s="50"/>
      <c r="K264" s="50"/>
      <c r="L264" s="50"/>
      <c r="M264" s="50"/>
      <c r="N264" s="152"/>
      <c r="O264" s="197"/>
      <c r="P264" s="197"/>
      <c r="Q264" s="197"/>
      <c r="R264" s="197"/>
      <c r="S264" s="197"/>
      <c r="T264" s="197"/>
      <c r="U264" s="197"/>
      <c r="V264" s="197"/>
      <c r="W264" s="197"/>
      <c r="X264" s="197"/>
      <c r="Y264" s="197"/>
      <c r="Z264" s="197"/>
    </row>
    <row r="265" ht="15.75" customHeight="1">
      <c r="A265" s="180"/>
      <c r="B265" s="197"/>
      <c r="C265" s="197"/>
      <c r="D265" s="197"/>
      <c r="E265" s="197"/>
      <c r="F265" s="197"/>
      <c r="G265" s="197"/>
      <c r="H265" s="169"/>
      <c r="I265" s="152"/>
      <c r="J265" s="50"/>
      <c r="K265" s="50"/>
      <c r="L265" s="50"/>
      <c r="M265" s="50"/>
      <c r="N265" s="152"/>
      <c r="O265" s="197"/>
      <c r="P265" s="197"/>
      <c r="Q265" s="197"/>
      <c r="R265" s="197"/>
      <c r="S265" s="197"/>
      <c r="T265" s="197"/>
      <c r="U265" s="197"/>
      <c r="V265" s="197"/>
      <c r="W265" s="197"/>
      <c r="X265" s="197"/>
      <c r="Y265" s="197"/>
      <c r="Z265" s="197"/>
    </row>
    <row r="266" ht="15.75" customHeight="1">
      <c r="A266" s="180"/>
      <c r="B266" s="197"/>
      <c r="C266" s="197"/>
      <c r="D266" s="197"/>
      <c r="E266" s="197"/>
      <c r="F266" s="197"/>
      <c r="G266" s="197"/>
      <c r="H266" s="169"/>
      <c r="I266" s="152"/>
      <c r="J266" s="50"/>
      <c r="K266" s="50"/>
      <c r="L266" s="50"/>
      <c r="M266" s="50"/>
      <c r="N266" s="152"/>
      <c r="O266" s="197"/>
      <c r="P266" s="197"/>
      <c r="Q266" s="197"/>
      <c r="R266" s="197"/>
      <c r="S266" s="197"/>
      <c r="T266" s="197"/>
      <c r="U266" s="197"/>
      <c r="V266" s="197"/>
      <c r="W266" s="197"/>
      <c r="X266" s="197"/>
      <c r="Y266" s="197"/>
      <c r="Z266" s="197"/>
    </row>
    <row r="267" ht="15.75" customHeight="1">
      <c r="A267" s="180"/>
      <c r="B267" s="197"/>
      <c r="C267" s="197"/>
      <c r="D267" s="197"/>
      <c r="E267" s="197"/>
      <c r="F267" s="197"/>
      <c r="G267" s="197"/>
      <c r="H267" s="169"/>
      <c r="I267" s="152"/>
      <c r="J267" s="50"/>
      <c r="K267" s="50"/>
      <c r="L267" s="50"/>
      <c r="M267" s="50"/>
      <c r="N267" s="152"/>
      <c r="O267" s="197"/>
      <c r="P267" s="197"/>
      <c r="Q267" s="197"/>
      <c r="R267" s="197"/>
      <c r="S267" s="197"/>
      <c r="T267" s="197"/>
      <c r="U267" s="197"/>
      <c r="V267" s="197"/>
      <c r="W267" s="197"/>
      <c r="X267" s="197"/>
      <c r="Y267" s="197"/>
      <c r="Z267" s="197"/>
    </row>
    <row r="268" ht="15.75" customHeight="1">
      <c r="A268" s="180"/>
      <c r="B268" s="197"/>
      <c r="C268" s="197"/>
      <c r="D268" s="197"/>
      <c r="E268" s="197"/>
      <c r="F268" s="197"/>
      <c r="G268" s="197"/>
      <c r="H268" s="169"/>
      <c r="I268" s="152"/>
      <c r="J268" s="50"/>
      <c r="K268" s="50"/>
      <c r="L268" s="50"/>
      <c r="M268" s="50"/>
      <c r="N268" s="152"/>
      <c r="O268" s="197"/>
      <c r="P268" s="197"/>
      <c r="Q268" s="197"/>
      <c r="R268" s="197"/>
      <c r="S268" s="197"/>
      <c r="T268" s="197"/>
      <c r="U268" s="197"/>
      <c r="V268" s="197"/>
      <c r="W268" s="197"/>
      <c r="X268" s="197"/>
      <c r="Y268" s="197"/>
      <c r="Z268" s="197"/>
    </row>
    <row r="269" ht="15.75" customHeight="1">
      <c r="A269" s="180"/>
      <c r="B269" s="197"/>
      <c r="C269" s="197"/>
      <c r="D269" s="197"/>
      <c r="E269" s="197"/>
      <c r="F269" s="197"/>
      <c r="G269" s="197"/>
      <c r="H269" s="197"/>
      <c r="I269" s="152"/>
      <c r="J269" s="50"/>
      <c r="K269" s="50"/>
      <c r="L269" s="50"/>
      <c r="M269" s="50"/>
      <c r="N269" s="152"/>
      <c r="O269" s="197"/>
      <c r="P269" s="197"/>
      <c r="Q269" s="197"/>
      <c r="R269" s="197"/>
      <c r="S269" s="197"/>
      <c r="T269" s="197"/>
      <c r="U269" s="197"/>
      <c r="V269" s="197"/>
      <c r="W269" s="197"/>
      <c r="X269" s="197"/>
      <c r="Y269" s="197"/>
      <c r="Z269" s="197"/>
    </row>
    <row r="270" ht="15.75" customHeight="1">
      <c r="A270" s="180"/>
      <c r="B270" s="197"/>
      <c r="C270" s="197"/>
      <c r="D270" s="197"/>
      <c r="E270" s="197"/>
      <c r="F270" s="197"/>
      <c r="G270" s="197"/>
      <c r="H270" s="169"/>
      <c r="I270" s="152"/>
      <c r="J270" s="50"/>
      <c r="K270" s="50"/>
      <c r="L270" s="50"/>
      <c r="M270" s="50"/>
      <c r="N270" s="152"/>
      <c r="O270" s="197"/>
      <c r="P270" s="197"/>
      <c r="Q270" s="197"/>
      <c r="R270" s="197"/>
      <c r="S270" s="197"/>
      <c r="T270" s="197"/>
      <c r="U270" s="197"/>
      <c r="V270" s="197"/>
      <c r="W270" s="197"/>
      <c r="X270" s="197"/>
      <c r="Y270" s="197"/>
      <c r="Z270" s="197"/>
    </row>
    <row r="271" ht="15.75" customHeight="1">
      <c r="A271" s="180"/>
      <c r="B271" s="197"/>
      <c r="C271" s="197"/>
      <c r="D271" s="197"/>
      <c r="E271" s="197"/>
      <c r="F271" s="197"/>
      <c r="G271" s="197"/>
      <c r="H271" s="169"/>
      <c r="I271" s="152"/>
      <c r="J271" s="50"/>
      <c r="K271" s="50"/>
      <c r="L271" s="50"/>
      <c r="M271" s="50"/>
      <c r="N271" s="152"/>
      <c r="O271" s="197"/>
      <c r="P271" s="197"/>
      <c r="Q271" s="197"/>
      <c r="R271" s="197"/>
      <c r="S271" s="197"/>
      <c r="T271" s="197"/>
      <c r="U271" s="197"/>
      <c r="V271" s="197"/>
      <c r="W271" s="197"/>
      <c r="X271" s="197"/>
      <c r="Y271" s="197"/>
      <c r="Z271" s="197"/>
    </row>
    <row r="272" ht="15.75" customHeight="1">
      <c r="A272" s="180"/>
      <c r="B272" s="197"/>
      <c r="C272" s="197"/>
      <c r="D272" s="197"/>
      <c r="E272" s="197"/>
      <c r="F272" s="197"/>
      <c r="G272" s="197"/>
      <c r="H272" s="197"/>
      <c r="I272" s="152"/>
      <c r="J272" s="50"/>
      <c r="K272" s="50"/>
      <c r="L272" s="50"/>
      <c r="M272" s="50"/>
      <c r="N272" s="152"/>
      <c r="O272" s="197"/>
      <c r="P272" s="197"/>
      <c r="Q272" s="197"/>
      <c r="R272" s="197"/>
      <c r="S272" s="197"/>
      <c r="T272" s="197"/>
      <c r="U272" s="197"/>
      <c r="V272" s="197"/>
      <c r="W272" s="197"/>
      <c r="X272" s="197"/>
      <c r="Y272" s="197"/>
      <c r="Z272" s="197"/>
    </row>
    <row r="273" ht="15.75" customHeight="1">
      <c r="A273" s="180"/>
      <c r="B273" s="197"/>
      <c r="C273" s="197"/>
      <c r="D273" s="197"/>
      <c r="E273" s="197"/>
      <c r="F273" s="197"/>
      <c r="G273" s="197"/>
      <c r="H273" s="169"/>
      <c r="I273" s="152"/>
      <c r="J273" s="50"/>
      <c r="K273" s="50"/>
      <c r="L273" s="50"/>
      <c r="M273" s="50"/>
      <c r="N273" s="152"/>
      <c r="O273" s="197"/>
      <c r="P273" s="197"/>
      <c r="Q273" s="197"/>
      <c r="R273" s="197"/>
      <c r="S273" s="197"/>
      <c r="T273" s="197"/>
      <c r="U273" s="197"/>
      <c r="V273" s="197"/>
      <c r="W273" s="197"/>
      <c r="X273" s="197"/>
      <c r="Y273" s="197"/>
      <c r="Z273" s="197"/>
    </row>
    <row r="274" ht="15.75" customHeight="1">
      <c r="A274" s="180"/>
      <c r="B274" s="197"/>
      <c r="C274" s="197"/>
      <c r="D274" s="197"/>
      <c r="E274" s="197"/>
      <c r="F274" s="197"/>
      <c r="G274" s="197"/>
      <c r="H274" s="197"/>
      <c r="I274" s="152"/>
      <c r="J274" s="50"/>
      <c r="K274" s="50"/>
      <c r="L274" s="50"/>
      <c r="M274" s="50"/>
      <c r="N274" s="152"/>
      <c r="O274" s="197"/>
      <c r="P274" s="197"/>
      <c r="Q274" s="197"/>
      <c r="R274" s="197"/>
      <c r="S274" s="197"/>
      <c r="T274" s="197"/>
      <c r="U274" s="197"/>
      <c r="V274" s="197"/>
      <c r="W274" s="197"/>
      <c r="X274" s="197"/>
      <c r="Y274" s="197"/>
      <c r="Z274" s="197"/>
    </row>
    <row r="275" ht="15.75" customHeight="1">
      <c r="A275" s="180"/>
      <c r="B275" s="197"/>
      <c r="C275" s="197"/>
      <c r="D275" s="197"/>
      <c r="E275" s="197"/>
      <c r="F275" s="197"/>
      <c r="G275" s="197"/>
      <c r="H275" s="197"/>
      <c r="I275" s="152"/>
      <c r="J275" s="50"/>
      <c r="K275" s="50"/>
      <c r="L275" s="50"/>
      <c r="M275" s="50"/>
      <c r="N275" s="152"/>
      <c r="O275" s="197"/>
      <c r="P275" s="197"/>
      <c r="Q275" s="197"/>
      <c r="R275" s="197"/>
      <c r="S275" s="197"/>
      <c r="T275" s="197"/>
      <c r="U275" s="197"/>
      <c r="V275" s="197"/>
      <c r="W275" s="197"/>
      <c r="X275" s="197"/>
      <c r="Y275" s="197"/>
      <c r="Z275" s="197"/>
    </row>
    <row r="276" ht="15.75" customHeight="1">
      <c r="A276" s="180"/>
      <c r="B276" s="197"/>
      <c r="C276" s="197"/>
      <c r="D276" s="197"/>
      <c r="E276" s="197"/>
      <c r="F276" s="197"/>
      <c r="G276" s="197"/>
      <c r="H276" s="169"/>
      <c r="I276" s="152"/>
      <c r="J276" s="50"/>
      <c r="K276" s="50"/>
      <c r="L276" s="50"/>
      <c r="M276" s="50"/>
      <c r="N276" s="152"/>
      <c r="O276" s="197"/>
      <c r="P276" s="197"/>
      <c r="Q276" s="197"/>
      <c r="R276" s="197"/>
      <c r="S276" s="197"/>
      <c r="T276" s="197"/>
      <c r="U276" s="197"/>
      <c r="V276" s="197"/>
      <c r="W276" s="197"/>
      <c r="X276" s="197"/>
      <c r="Y276" s="197"/>
      <c r="Z276" s="197"/>
    </row>
    <row r="277" ht="15.75" customHeight="1">
      <c r="A277" s="180"/>
      <c r="B277" s="197"/>
      <c r="C277" s="197"/>
      <c r="D277" s="197"/>
      <c r="E277" s="197"/>
      <c r="F277" s="197"/>
      <c r="G277" s="197"/>
      <c r="H277" s="197"/>
      <c r="I277" s="152"/>
      <c r="J277" s="50"/>
      <c r="K277" s="50"/>
      <c r="L277" s="50"/>
      <c r="M277" s="50"/>
      <c r="N277" s="152"/>
      <c r="O277" s="197"/>
      <c r="P277" s="197"/>
      <c r="Q277" s="197"/>
      <c r="R277" s="197"/>
      <c r="S277" s="197"/>
      <c r="T277" s="197"/>
      <c r="U277" s="197"/>
      <c r="V277" s="197"/>
      <c r="W277" s="197"/>
      <c r="X277" s="197"/>
      <c r="Y277" s="197"/>
      <c r="Z277" s="197"/>
    </row>
    <row r="278" ht="15.75" customHeight="1">
      <c r="A278" s="180"/>
      <c r="B278" s="197"/>
      <c r="C278" s="197"/>
      <c r="D278" s="197"/>
      <c r="E278" s="197"/>
      <c r="F278" s="197"/>
      <c r="G278" s="197"/>
      <c r="H278" s="169"/>
      <c r="I278" s="152"/>
      <c r="J278" s="50"/>
      <c r="K278" s="50"/>
      <c r="L278" s="50"/>
      <c r="M278" s="50"/>
      <c r="N278" s="152"/>
      <c r="O278" s="197"/>
      <c r="P278" s="197"/>
      <c r="Q278" s="197"/>
      <c r="R278" s="197"/>
      <c r="S278" s="197"/>
      <c r="T278" s="197"/>
      <c r="U278" s="197"/>
      <c r="V278" s="197"/>
      <c r="W278" s="197"/>
      <c r="X278" s="197"/>
      <c r="Y278" s="197"/>
      <c r="Z278" s="197"/>
    </row>
    <row r="279" ht="15.75" customHeight="1">
      <c r="A279" s="180"/>
      <c r="B279" s="197"/>
      <c r="C279" s="197"/>
      <c r="D279" s="197"/>
      <c r="E279" s="197"/>
      <c r="F279" s="197"/>
      <c r="G279" s="197"/>
      <c r="H279" s="169"/>
      <c r="I279" s="152"/>
      <c r="J279" s="50"/>
      <c r="K279" s="50"/>
      <c r="L279" s="50"/>
      <c r="M279" s="50"/>
      <c r="N279" s="152"/>
      <c r="O279" s="197"/>
      <c r="P279" s="197"/>
      <c r="Q279" s="197"/>
      <c r="R279" s="197"/>
      <c r="S279" s="197"/>
      <c r="T279" s="197"/>
      <c r="U279" s="197"/>
      <c r="V279" s="197"/>
      <c r="W279" s="197"/>
      <c r="X279" s="197"/>
      <c r="Y279" s="197"/>
      <c r="Z279" s="197"/>
    </row>
    <row r="280" ht="15.75" customHeight="1">
      <c r="A280" s="180"/>
      <c r="B280" s="197"/>
      <c r="C280" s="197"/>
      <c r="D280" s="197"/>
      <c r="E280" s="197"/>
      <c r="F280" s="197"/>
      <c r="G280" s="197"/>
      <c r="H280" s="197"/>
      <c r="I280" s="152"/>
      <c r="J280" s="50"/>
      <c r="K280" s="50"/>
      <c r="L280" s="50"/>
      <c r="M280" s="50"/>
      <c r="N280" s="152"/>
      <c r="O280" s="197"/>
      <c r="P280" s="197"/>
      <c r="Q280" s="197"/>
      <c r="R280" s="197"/>
      <c r="S280" s="197"/>
      <c r="T280" s="197"/>
      <c r="U280" s="197"/>
      <c r="V280" s="197"/>
      <c r="W280" s="197"/>
      <c r="X280" s="197"/>
      <c r="Y280" s="197"/>
      <c r="Z280" s="197"/>
    </row>
    <row r="281" ht="15.75" customHeight="1">
      <c r="A281" s="180"/>
      <c r="B281" s="197"/>
      <c r="C281" s="197"/>
      <c r="D281" s="197"/>
      <c r="E281" s="197"/>
      <c r="F281" s="197"/>
      <c r="G281" s="197"/>
      <c r="H281" s="197"/>
      <c r="I281" s="152"/>
      <c r="J281" s="50"/>
      <c r="K281" s="50"/>
      <c r="L281" s="50"/>
      <c r="M281" s="50"/>
      <c r="N281" s="152"/>
      <c r="O281" s="197"/>
      <c r="P281" s="197"/>
      <c r="Q281" s="197"/>
      <c r="R281" s="197"/>
      <c r="S281" s="197"/>
      <c r="T281" s="197"/>
      <c r="U281" s="197"/>
      <c r="V281" s="197"/>
      <c r="W281" s="197"/>
      <c r="X281" s="197"/>
      <c r="Y281" s="197"/>
      <c r="Z281" s="197"/>
    </row>
    <row r="282" ht="15.75" customHeight="1">
      <c r="A282" s="180"/>
      <c r="B282" s="197"/>
      <c r="C282" s="197"/>
      <c r="D282" s="197"/>
      <c r="E282" s="197"/>
      <c r="F282" s="197"/>
      <c r="G282" s="197"/>
      <c r="H282" s="169"/>
      <c r="I282" s="152"/>
      <c r="J282" s="50"/>
      <c r="K282" s="50"/>
      <c r="L282" s="50"/>
      <c r="M282" s="50"/>
      <c r="N282" s="152"/>
      <c r="O282" s="197"/>
      <c r="P282" s="197"/>
      <c r="Q282" s="197"/>
      <c r="R282" s="197"/>
      <c r="S282" s="197"/>
      <c r="T282" s="197"/>
      <c r="U282" s="197"/>
      <c r="V282" s="197"/>
      <c r="W282" s="197"/>
      <c r="X282" s="197"/>
      <c r="Y282" s="197"/>
      <c r="Z282" s="197"/>
    </row>
    <row r="283" ht="15.75" customHeight="1">
      <c r="A283" s="180"/>
      <c r="B283" s="197"/>
      <c r="C283" s="197"/>
      <c r="D283" s="197"/>
      <c r="E283" s="197"/>
      <c r="F283" s="197"/>
      <c r="G283" s="197"/>
      <c r="H283" s="169"/>
      <c r="I283" s="152"/>
      <c r="J283" s="50"/>
      <c r="K283" s="50"/>
      <c r="L283" s="50"/>
      <c r="M283" s="50"/>
      <c r="N283" s="152"/>
      <c r="O283" s="197"/>
      <c r="P283" s="197"/>
      <c r="Q283" s="197"/>
      <c r="R283" s="197"/>
      <c r="S283" s="197"/>
      <c r="T283" s="197"/>
      <c r="U283" s="197"/>
      <c r="V283" s="197"/>
      <c r="W283" s="197"/>
      <c r="X283" s="197"/>
      <c r="Y283" s="197"/>
      <c r="Z283" s="197"/>
    </row>
    <row r="284" ht="15.75" customHeight="1">
      <c r="A284" s="180"/>
      <c r="B284" s="197"/>
      <c r="C284" s="197"/>
      <c r="D284" s="197"/>
      <c r="E284" s="197"/>
      <c r="F284" s="197"/>
      <c r="G284" s="197"/>
      <c r="H284" s="169"/>
      <c r="I284" s="152"/>
      <c r="J284" s="50"/>
      <c r="K284" s="50"/>
      <c r="L284" s="50"/>
      <c r="M284" s="50"/>
      <c r="N284" s="152"/>
      <c r="O284" s="197"/>
      <c r="P284" s="197"/>
      <c r="Q284" s="197"/>
      <c r="R284" s="197"/>
      <c r="S284" s="197"/>
      <c r="T284" s="197"/>
      <c r="U284" s="197"/>
      <c r="V284" s="197"/>
      <c r="W284" s="197"/>
      <c r="X284" s="197"/>
      <c r="Y284" s="197"/>
      <c r="Z284" s="197"/>
    </row>
    <row r="285" ht="15.75" customHeight="1">
      <c r="A285" s="180"/>
      <c r="B285" s="197"/>
      <c r="C285" s="197"/>
      <c r="D285" s="197"/>
      <c r="E285" s="197"/>
      <c r="F285" s="197"/>
      <c r="G285" s="197"/>
      <c r="H285" s="197"/>
      <c r="I285" s="152"/>
      <c r="J285" s="50"/>
      <c r="K285" s="50"/>
      <c r="L285" s="50"/>
      <c r="M285" s="50"/>
      <c r="N285" s="152"/>
      <c r="O285" s="197"/>
      <c r="P285" s="197"/>
      <c r="Q285" s="197"/>
      <c r="R285" s="197"/>
      <c r="S285" s="197"/>
      <c r="T285" s="197"/>
      <c r="U285" s="197"/>
      <c r="V285" s="197"/>
      <c r="W285" s="197"/>
      <c r="X285" s="197"/>
      <c r="Y285" s="197"/>
      <c r="Z285" s="197"/>
    </row>
    <row r="286" ht="15.75" customHeight="1">
      <c r="A286" s="180"/>
      <c r="B286" s="197"/>
      <c r="C286" s="197"/>
      <c r="D286" s="197"/>
      <c r="E286" s="197"/>
      <c r="F286" s="197"/>
      <c r="G286" s="197"/>
      <c r="H286" s="169"/>
      <c r="I286" s="152"/>
      <c r="J286" s="50"/>
      <c r="K286" s="50"/>
      <c r="L286" s="50"/>
      <c r="M286" s="50"/>
      <c r="N286" s="152"/>
      <c r="O286" s="197"/>
      <c r="P286" s="197"/>
      <c r="Q286" s="197"/>
      <c r="R286" s="197"/>
      <c r="S286" s="197"/>
      <c r="T286" s="197"/>
      <c r="U286" s="197"/>
      <c r="V286" s="197"/>
      <c r="W286" s="197"/>
      <c r="X286" s="197"/>
      <c r="Y286" s="197"/>
      <c r="Z286" s="197"/>
    </row>
    <row r="287" ht="15.75" customHeight="1">
      <c r="A287" s="180"/>
      <c r="B287" s="197"/>
      <c r="C287" s="197"/>
      <c r="D287" s="197"/>
      <c r="E287" s="197"/>
      <c r="F287" s="197"/>
      <c r="G287" s="197"/>
      <c r="H287" s="169"/>
      <c r="I287" s="152"/>
      <c r="J287" s="50"/>
      <c r="K287" s="50"/>
      <c r="L287" s="50"/>
      <c r="M287" s="50"/>
      <c r="N287" s="152"/>
      <c r="O287" s="197"/>
      <c r="P287" s="197"/>
      <c r="Q287" s="197"/>
      <c r="R287" s="197"/>
      <c r="S287" s="197"/>
      <c r="T287" s="197"/>
      <c r="U287" s="197"/>
      <c r="V287" s="197"/>
      <c r="W287" s="197"/>
      <c r="X287" s="197"/>
      <c r="Y287" s="197"/>
      <c r="Z287" s="197"/>
    </row>
    <row r="288" ht="15.75" customHeight="1">
      <c r="A288" s="180"/>
      <c r="B288" s="197"/>
      <c r="C288" s="197"/>
      <c r="D288" s="197"/>
      <c r="E288" s="197"/>
      <c r="F288" s="197"/>
      <c r="G288" s="197"/>
      <c r="H288" s="197"/>
      <c r="I288" s="152"/>
      <c r="J288" s="50"/>
      <c r="K288" s="50"/>
      <c r="L288" s="50"/>
      <c r="M288" s="50"/>
      <c r="N288" s="152"/>
      <c r="O288" s="197"/>
      <c r="P288" s="197"/>
      <c r="Q288" s="197"/>
      <c r="R288" s="197"/>
      <c r="S288" s="197"/>
      <c r="T288" s="197"/>
      <c r="U288" s="197"/>
      <c r="V288" s="197"/>
      <c r="W288" s="197"/>
      <c r="X288" s="197"/>
      <c r="Y288" s="197"/>
      <c r="Z288" s="197"/>
    </row>
    <row r="289" ht="15.75" customHeight="1">
      <c r="A289" s="180"/>
      <c r="B289" s="197"/>
      <c r="C289" s="197"/>
      <c r="D289" s="197"/>
      <c r="E289" s="197"/>
      <c r="F289" s="197"/>
      <c r="G289" s="197"/>
      <c r="H289" s="169"/>
      <c r="I289" s="152"/>
      <c r="J289" s="50"/>
      <c r="K289" s="50"/>
      <c r="L289" s="50"/>
      <c r="M289" s="50"/>
      <c r="N289" s="152"/>
      <c r="O289" s="197"/>
      <c r="P289" s="197"/>
      <c r="Q289" s="197"/>
      <c r="R289" s="197"/>
      <c r="S289" s="197"/>
      <c r="T289" s="197"/>
      <c r="U289" s="197"/>
      <c r="V289" s="197"/>
      <c r="W289" s="197"/>
      <c r="X289" s="197"/>
      <c r="Y289" s="197"/>
      <c r="Z289" s="197"/>
    </row>
    <row r="290" ht="15.75" customHeight="1">
      <c r="A290" s="180"/>
      <c r="B290" s="197"/>
      <c r="C290" s="197"/>
      <c r="D290" s="197"/>
      <c r="E290" s="197"/>
      <c r="F290" s="197"/>
      <c r="G290" s="197"/>
      <c r="H290" s="169"/>
      <c r="I290" s="152"/>
      <c r="J290" s="50"/>
      <c r="K290" s="50"/>
      <c r="L290" s="50"/>
      <c r="M290" s="50"/>
      <c r="N290" s="152"/>
      <c r="O290" s="197"/>
      <c r="P290" s="197"/>
      <c r="Q290" s="197"/>
      <c r="R290" s="197"/>
      <c r="S290" s="197"/>
      <c r="T290" s="197"/>
      <c r="U290" s="197"/>
      <c r="V290" s="197"/>
      <c r="W290" s="197"/>
      <c r="X290" s="197"/>
      <c r="Y290" s="197"/>
      <c r="Z290" s="197"/>
    </row>
    <row r="291" ht="15.75" customHeight="1">
      <c r="A291" s="180"/>
      <c r="B291" s="197"/>
      <c r="C291" s="197"/>
      <c r="D291" s="197"/>
      <c r="E291" s="197"/>
      <c r="F291" s="197"/>
      <c r="G291" s="197"/>
      <c r="H291" s="169"/>
      <c r="I291" s="152"/>
      <c r="J291" s="50"/>
      <c r="K291" s="50"/>
      <c r="L291" s="50"/>
      <c r="M291" s="50"/>
      <c r="N291" s="152"/>
      <c r="O291" s="197"/>
      <c r="P291" s="197"/>
      <c r="Q291" s="197"/>
      <c r="R291" s="197"/>
      <c r="S291" s="197"/>
      <c r="T291" s="197"/>
      <c r="U291" s="197"/>
      <c r="V291" s="197"/>
      <c r="W291" s="197"/>
      <c r="X291" s="197"/>
      <c r="Y291" s="197"/>
      <c r="Z291" s="197"/>
    </row>
    <row r="292" ht="15.75" customHeight="1">
      <c r="A292" s="180"/>
      <c r="B292" s="197"/>
      <c r="C292" s="197"/>
      <c r="D292" s="197"/>
      <c r="E292" s="197"/>
      <c r="F292" s="197"/>
      <c r="G292" s="197"/>
      <c r="H292" s="197"/>
      <c r="I292" s="152"/>
      <c r="J292" s="50"/>
      <c r="K292" s="50"/>
      <c r="L292" s="50"/>
      <c r="M292" s="50"/>
      <c r="N292" s="152"/>
      <c r="O292" s="197"/>
      <c r="P292" s="197"/>
      <c r="Q292" s="197"/>
      <c r="R292" s="197"/>
      <c r="S292" s="197"/>
      <c r="T292" s="197"/>
      <c r="U292" s="197"/>
      <c r="V292" s="197"/>
      <c r="W292" s="197"/>
      <c r="X292" s="197"/>
      <c r="Y292" s="197"/>
      <c r="Z292" s="197"/>
    </row>
    <row r="293" ht="15.75" customHeight="1">
      <c r="A293" s="180"/>
      <c r="B293" s="197"/>
      <c r="C293" s="197"/>
      <c r="D293" s="197"/>
      <c r="E293" s="197"/>
      <c r="F293" s="197"/>
      <c r="G293" s="197"/>
      <c r="H293" s="197"/>
      <c r="I293" s="152"/>
      <c r="J293" s="50"/>
      <c r="K293" s="50"/>
      <c r="L293" s="50"/>
      <c r="M293" s="50"/>
      <c r="N293" s="152"/>
      <c r="O293" s="197"/>
      <c r="P293" s="197"/>
      <c r="Q293" s="197"/>
      <c r="R293" s="197"/>
      <c r="S293" s="197"/>
      <c r="T293" s="197"/>
      <c r="U293" s="197"/>
      <c r="V293" s="197"/>
      <c r="W293" s="197"/>
      <c r="X293" s="197"/>
      <c r="Y293" s="197"/>
      <c r="Z293" s="197"/>
    </row>
    <row r="294" ht="15.75" customHeight="1">
      <c r="A294" s="180"/>
      <c r="B294" s="197"/>
      <c r="C294" s="197"/>
      <c r="D294" s="197"/>
      <c r="E294" s="197"/>
      <c r="F294" s="197"/>
      <c r="G294" s="197"/>
      <c r="H294" s="169"/>
      <c r="I294" s="152"/>
      <c r="J294" s="50"/>
      <c r="K294" s="50"/>
      <c r="L294" s="50"/>
      <c r="M294" s="50"/>
      <c r="N294" s="152"/>
      <c r="O294" s="197"/>
      <c r="P294" s="197"/>
      <c r="Q294" s="197"/>
      <c r="R294" s="197"/>
      <c r="S294" s="197"/>
      <c r="T294" s="197"/>
      <c r="U294" s="197"/>
      <c r="V294" s="197"/>
      <c r="W294" s="197"/>
      <c r="X294" s="197"/>
      <c r="Y294" s="197"/>
      <c r="Z294" s="197"/>
    </row>
    <row r="295" ht="15.75" customHeight="1">
      <c r="A295" s="180"/>
      <c r="B295" s="197"/>
      <c r="C295" s="197"/>
      <c r="D295" s="197"/>
      <c r="E295" s="197"/>
      <c r="F295" s="197"/>
      <c r="G295" s="197"/>
      <c r="H295" s="197"/>
      <c r="I295" s="152"/>
      <c r="J295" s="50"/>
      <c r="K295" s="50"/>
      <c r="L295" s="50"/>
      <c r="M295" s="50"/>
      <c r="N295" s="152"/>
      <c r="O295" s="197"/>
      <c r="P295" s="197"/>
      <c r="Q295" s="197"/>
      <c r="R295" s="197"/>
      <c r="S295" s="197"/>
      <c r="T295" s="197"/>
      <c r="U295" s="197"/>
      <c r="V295" s="197"/>
      <c r="W295" s="197"/>
      <c r="X295" s="197"/>
      <c r="Y295" s="197"/>
      <c r="Z295" s="197"/>
    </row>
    <row r="296" ht="15.75" customHeight="1">
      <c r="A296" s="180"/>
      <c r="B296" s="197"/>
      <c r="C296" s="197"/>
      <c r="D296" s="197"/>
      <c r="E296" s="197"/>
      <c r="F296" s="197"/>
      <c r="G296" s="197"/>
      <c r="H296" s="197"/>
      <c r="I296" s="152"/>
      <c r="J296" s="50"/>
      <c r="K296" s="50"/>
      <c r="L296" s="50"/>
      <c r="M296" s="50"/>
      <c r="N296" s="152"/>
      <c r="O296" s="197"/>
      <c r="P296" s="197"/>
      <c r="Q296" s="197"/>
      <c r="R296" s="197"/>
      <c r="S296" s="197"/>
      <c r="T296" s="197"/>
      <c r="U296" s="197"/>
      <c r="V296" s="197"/>
      <c r="W296" s="197"/>
      <c r="X296" s="197"/>
      <c r="Y296" s="197"/>
      <c r="Z296" s="197"/>
    </row>
    <row r="297" ht="15.75" customHeight="1">
      <c r="A297" s="180"/>
      <c r="B297" s="197"/>
      <c r="C297" s="197"/>
      <c r="D297" s="197"/>
      <c r="E297" s="197"/>
      <c r="F297" s="197"/>
      <c r="G297" s="197"/>
      <c r="H297" s="169"/>
      <c r="I297" s="152"/>
      <c r="J297" s="50"/>
      <c r="K297" s="50"/>
      <c r="L297" s="50"/>
      <c r="M297" s="50"/>
      <c r="N297" s="152"/>
      <c r="O297" s="197"/>
      <c r="P297" s="197"/>
      <c r="Q297" s="197"/>
      <c r="R297" s="197"/>
      <c r="S297" s="197"/>
      <c r="T297" s="197"/>
      <c r="U297" s="197"/>
      <c r="V297" s="197"/>
      <c r="W297" s="197"/>
      <c r="X297" s="197"/>
      <c r="Y297" s="197"/>
      <c r="Z297" s="197"/>
    </row>
    <row r="298" ht="15.75" customHeight="1">
      <c r="A298" s="180"/>
      <c r="B298" s="197"/>
      <c r="C298" s="197"/>
      <c r="D298" s="197"/>
      <c r="E298" s="197"/>
      <c r="F298" s="197"/>
      <c r="G298" s="197"/>
      <c r="H298" s="197"/>
      <c r="I298" s="152"/>
      <c r="J298" s="50"/>
      <c r="K298" s="50"/>
      <c r="L298" s="50"/>
      <c r="M298" s="50"/>
      <c r="N298" s="152"/>
      <c r="O298" s="197"/>
      <c r="P298" s="197"/>
      <c r="Q298" s="197"/>
      <c r="R298" s="197"/>
      <c r="S298" s="197"/>
      <c r="T298" s="197"/>
      <c r="U298" s="197"/>
      <c r="V298" s="197"/>
      <c r="W298" s="197"/>
      <c r="X298" s="197"/>
      <c r="Y298" s="197"/>
      <c r="Z298" s="197"/>
    </row>
    <row r="299" ht="15.75" customHeight="1">
      <c r="A299" s="180"/>
      <c r="B299" s="197"/>
      <c r="C299" s="197"/>
      <c r="D299" s="197"/>
      <c r="E299" s="197"/>
      <c r="F299" s="197"/>
      <c r="G299" s="197"/>
      <c r="H299" s="169"/>
      <c r="I299" s="152"/>
      <c r="J299" s="50"/>
      <c r="K299" s="50"/>
      <c r="L299" s="50"/>
      <c r="M299" s="50"/>
      <c r="N299" s="152"/>
      <c r="O299" s="197"/>
      <c r="P299" s="197"/>
      <c r="Q299" s="197"/>
      <c r="R299" s="197"/>
      <c r="S299" s="197"/>
      <c r="T299" s="197"/>
      <c r="U299" s="197"/>
      <c r="V299" s="197"/>
      <c r="W299" s="197"/>
      <c r="X299" s="197"/>
      <c r="Y299" s="197"/>
      <c r="Z299" s="197"/>
    </row>
    <row r="300" ht="15.75" customHeight="1">
      <c r="A300" s="180"/>
      <c r="B300" s="197"/>
      <c r="C300" s="197"/>
      <c r="D300" s="197"/>
      <c r="E300" s="197"/>
      <c r="F300" s="197"/>
      <c r="G300" s="197"/>
      <c r="H300" s="197"/>
      <c r="I300" s="152"/>
      <c r="J300" s="50"/>
      <c r="K300" s="50"/>
      <c r="L300" s="50"/>
      <c r="M300" s="50"/>
      <c r="N300" s="152"/>
      <c r="O300" s="197"/>
      <c r="P300" s="197"/>
      <c r="Q300" s="197"/>
      <c r="R300" s="197"/>
      <c r="S300" s="197"/>
      <c r="T300" s="197"/>
      <c r="U300" s="197"/>
      <c r="V300" s="197"/>
      <c r="W300" s="197"/>
      <c r="X300" s="197"/>
      <c r="Y300" s="197"/>
      <c r="Z300" s="197"/>
    </row>
    <row r="301" ht="15.75" customHeight="1">
      <c r="A301" s="180"/>
      <c r="B301" s="197"/>
      <c r="C301" s="197"/>
      <c r="D301" s="197"/>
      <c r="E301" s="197"/>
      <c r="F301" s="197"/>
      <c r="G301" s="197"/>
      <c r="H301" s="197"/>
      <c r="I301" s="152"/>
      <c r="J301" s="50"/>
      <c r="K301" s="50"/>
      <c r="L301" s="50"/>
      <c r="M301" s="50"/>
      <c r="N301" s="152"/>
      <c r="O301" s="197"/>
      <c r="P301" s="197"/>
      <c r="Q301" s="197"/>
      <c r="R301" s="197"/>
      <c r="S301" s="197"/>
      <c r="T301" s="197"/>
      <c r="U301" s="197"/>
      <c r="V301" s="197"/>
      <c r="W301" s="197"/>
      <c r="X301" s="197"/>
      <c r="Y301" s="197"/>
      <c r="Z301" s="197"/>
    </row>
    <row r="302" ht="15.75" customHeight="1">
      <c r="A302" s="180"/>
      <c r="B302" s="197"/>
      <c r="C302" s="197"/>
      <c r="D302" s="197"/>
      <c r="E302" s="197"/>
      <c r="F302" s="197"/>
      <c r="G302" s="197"/>
      <c r="H302" s="169"/>
      <c r="I302" s="152"/>
      <c r="J302" s="50"/>
      <c r="K302" s="50"/>
      <c r="L302" s="50"/>
      <c r="M302" s="50"/>
      <c r="N302" s="152"/>
      <c r="O302" s="197"/>
      <c r="P302" s="197"/>
      <c r="Q302" s="197"/>
      <c r="R302" s="197"/>
      <c r="S302" s="197"/>
      <c r="T302" s="197"/>
      <c r="U302" s="197"/>
      <c r="V302" s="197"/>
      <c r="W302" s="197"/>
      <c r="X302" s="197"/>
      <c r="Y302" s="197"/>
      <c r="Z302" s="197"/>
    </row>
    <row r="303" ht="15.75" customHeight="1">
      <c r="A303" s="180"/>
      <c r="B303" s="197"/>
      <c r="C303" s="197"/>
      <c r="D303" s="197"/>
      <c r="E303" s="197"/>
      <c r="F303" s="197"/>
      <c r="G303" s="197"/>
      <c r="H303" s="197"/>
      <c r="I303" s="152"/>
      <c r="J303" s="50"/>
      <c r="K303" s="50"/>
      <c r="L303" s="50"/>
      <c r="M303" s="50"/>
      <c r="N303" s="152"/>
      <c r="O303" s="197"/>
      <c r="P303" s="197"/>
      <c r="Q303" s="197"/>
      <c r="R303" s="197"/>
      <c r="S303" s="197"/>
      <c r="T303" s="197"/>
      <c r="U303" s="197"/>
      <c r="V303" s="197"/>
      <c r="W303" s="197"/>
      <c r="X303" s="197"/>
      <c r="Y303" s="197"/>
      <c r="Z303" s="197"/>
    </row>
    <row r="304" ht="15.75" customHeight="1">
      <c r="A304" s="180"/>
      <c r="B304" s="197"/>
      <c r="C304" s="197"/>
      <c r="D304" s="197"/>
      <c r="E304" s="197"/>
      <c r="F304" s="197"/>
      <c r="G304" s="197"/>
      <c r="H304" s="197"/>
      <c r="I304" s="152"/>
      <c r="J304" s="50"/>
      <c r="K304" s="50"/>
      <c r="L304" s="50"/>
      <c r="M304" s="50"/>
      <c r="N304" s="152"/>
      <c r="O304" s="197"/>
      <c r="P304" s="197"/>
      <c r="Q304" s="197"/>
      <c r="R304" s="197"/>
      <c r="S304" s="197"/>
      <c r="T304" s="197"/>
      <c r="U304" s="197"/>
      <c r="V304" s="197"/>
      <c r="W304" s="197"/>
      <c r="X304" s="197"/>
      <c r="Y304" s="197"/>
      <c r="Z304" s="197"/>
    </row>
    <row r="305" ht="15.75" customHeight="1">
      <c r="A305" s="180"/>
      <c r="B305" s="197"/>
      <c r="C305" s="197"/>
      <c r="D305" s="197"/>
      <c r="E305" s="197"/>
      <c r="F305" s="197"/>
      <c r="G305" s="197"/>
      <c r="H305" s="169"/>
      <c r="I305" s="152"/>
      <c r="J305" s="50"/>
      <c r="K305" s="50"/>
      <c r="L305" s="50"/>
      <c r="M305" s="50"/>
      <c r="N305" s="152"/>
      <c r="O305" s="197"/>
      <c r="P305" s="197"/>
      <c r="Q305" s="197"/>
      <c r="R305" s="197"/>
      <c r="S305" s="197"/>
      <c r="T305" s="197"/>
      <c r="U305" s="197"/>
      <c r="V305" s="197"/>
      <c r="W305" s="197"/>
      <c r="X305" s="197"/>
      <c r="Y305" s="197"/>
      <c r="Z305" s="197"/>
    </row>
    <row r="306" ht="15.75" customHeight="1">
      <c r="A306" s="180"/>
      <c r="B306" s="197"/>
      <c r="C306" s="197"/>
      <c r="D306" s="197"/>
      <c r="E306" s="197"/>
      <c r="F306" s="197"/>
      <c r="G306" s="197"/>
      <c r="H306" s="169"/>
      <c r="I306" s="152"/>
      <c r="J306" s="50"/>
      <c r="K306" s="50"/>
      <c r="L306" s="50"/>
      <c r="M306" s="50"/>
      <c r="N306" s="152"/>
      <c r="O306" s="197"/>
      <c r="P306" s="197"/>
      <c r="Q306" s="197"/>
      <c r="R306" s="197"/>
      <c r="S306" s="197"/>
      <c r="T306" s="197"/>
      <c r="U306" s="197"/>
      <c r="V306" s="197"/>
      <c r="W306" s="197"/>
      <c r="X306" s="197"/>
      <c r="Y306" s="197"/>
      <c r="Z306" s="197"/>
    </row>
    <row r="307" ht="15.75" customHeight="1">
      <c r="A307" s="180"/>
      <c r="B307" s="197"/>
      <c r="C307" s="197"/>
      <c r="D307" s="197"/>
      <c r="E307" s="197"/>
      <c r="F307" s="197"/>
      <c r="G307" s="197"/>
      <c r="H307" s="169"/>
      <c r="I307" s="152"/>
      <c r="J307" s="50"/>
      <c r="K307" s="50"/>
      <c r="L307" s="50"/>
      <c r="M307" s="50"/>
      <c r="N307" s="152"/>
      <c r="O307" s="197"/>
      <c r="P307" s="197"/>
      <c r="Q307" s="197"/>
      <c r="R307" s="197"/>
      <c r="S307" s="197"/>
      <c r="T307" s="197"/>
      <c r="U307" s="197"/>
      <c r="V307" s="197"/>
      <c r="W307" s="197"/>
      <c r="X307" s="197"/>
      <c r="Y307" s="197"/>
      <c r="Z307" s="197"/>
    </row>
    <row r="308" ht="15.75" customHeight="1">
      <c r="A308" s="180"/>
      <c r="B308" s="197"/>
      <c r="C308" s="197"/>
      <c r="D308" s="197"/>
      <c r="E308" s="197"/>
      <c r="F308" s="197"/>
      <c r="G308" s="197"/>
      <c r="H308" s="197"/>
      <c r="I308" s="152"/>
      <c r="J308" s="50"/>
      <c r="K308" s="50"/>
      <c r="L308" s="50"/>
      <c r="M308" s="50"/>
      <c r="N308" s="152"/>
      <c r="O308" s="197"/>
      <c r="P308" s="197"/>
      <c r="Q308" s="197"/>
      <c r="R308" s="197"/>
      <c r="S308" s="197"/>
      <c r="T308" s="197"/>
      <c r="U308" s="197"/>
      <c r="V308" s="197"/>
      <c r="W308" s="197"/>
      <c r="X308" s="197"/>
      <c r="Y308" s="197"/>
      <c r="Z308" s="197"/>
    </row>
    <row r="309" ht="15.75" customHeight="1">
      <c r="A309" s="180"/>
      <c r="B309" s="197"/>
      <c r="C309" s="197"/>
      <c r="D309" s="197"/>
      <c r="E309" s="197"/>
      <c r="F309" s="197"/>
      <c r="G309" s="197"/>
      <c r="H309" s="169"/>
      <c r="I309" s="152"/>
      <c r="J309" s="50"/>
      <c r="K309" s="50"/>
      <c r="L309" s="50"/>
      <c r="M309" s="50"/>
      <c r="N309" s="152"/>
      <c r="O309" s="197"/>
      <c r="P309" s="197"/>
      <c r="Q309" s="197"/>
      <c r="R309" s="197"/>
      <c r="S309" s="197"/>
      <c r="T309" s="197"/>
      <c r="U309" s="197"/>
      <c r="V309" s="197"/>
      <c r="W309" s="197"/>
      <c r="X309" s="197"/>
      <c r="Y309" s="197"/>
      <c r="Z309" s="197"/>
    </row>
    <row r="310" ht="15.75" customHeight="1">
      <c r="A310" s="180"/>
      <c r="B310" s="197"/>
      <c r="C310" s="197"/>
      <c r="D310" s="197"/>
      <c r="E310" s="197"/>
      <c r="F310" s="197"/>
      <c r="G310" s="197"/>
      <c r="H310" s="169"/>
      <c r="I310" s="152"/>
      <c r="J310" s="50"/>
      <c r="K310" s="50"/>
      <c r="L310" s="50"/>
      <c r="M310" s="50"/>
      <c r="N310" s="152"/>
      <c r="O310" s="197"/>
      <c r="P310" s="197"/>
      <c r="Q310" s="197"/>
      <c r="R310" s="197"/>
      <c r="S310" s="197"/>
      <c r="T310" s="197"/>
      <c r="U310" s="197"/>
      <c r="V310" s="197"/>
      <c r="W310" s="197"/>
      <c r="X310" s="197"/>
      <c r="Y310" s="197"/>
      <c r="Z310" s="197"/>
    </row>
    <row r="311" ht="15.75" customHeight="1">
      <c r="A311" s="180"/>
      <c r="B311" s="197"/>
      <c r="C311" s="197"/>
      <c r="D311" s="197"/>
      <c r="E311" s="197"/>
      <c r="F311" s="197"/>
      <c r="G311" s="197"/>
      <c r="H311" s="197"/>
      <c r="I311" s="152"/>
      <c r="J311" s="50"/>
      <c r="K311" s="50"/>
      <c r="L311" s="50"/>
      <c r="M311" s="50"/>
      <c r="N311" s="152"/>
      <c r="O311" s="197"/>
      <c r="P311" s="197"/>
      <c r="Q311" s="197"/>
      <c r="R311" s="197"/>
      <c r="S311" s="197"/>
      <c r="T311" s="197"/>
      <c r="U311" s="197"/>
      <c r="V311" s="197"/>
      <c r="W311" s="197"/>
      <c r="X311" s="197"/>
      <c r="Y311" s="197"/>
      <c r="Z311" s="197"/>
    </row>
    <row r="312" ht="15.75" customHeight="1">
      <c r="A312" s="180"/>
      <c r="B312" s="197"/>
      <c r="C312" s="197"/>
      <c r="D312" s="197"/>
      <c r="E312" s="197"/>
      <c r="F312" s="197"/>
      <c r="G312" s="197"/>
      <c r="H312" s="169"/>
      <c r="I312" s="152"/>
      <c r="J312" s="50"/>
      <c r="K312" s="50"/>
      <c r="L312" s="50"/>
      <c r="M312" s="50"/>
      <c r="N312" s="152"/>
      <c r="O312" s="197"/>
      <c r="P312" s="197"/>
      <c r="Q312" s="197"/>
      <c r="R312" s="197"/>
      <c r="S312" s="197"/>
      <c r="T312" s="197"/>
      <c r="U312" s="197"/>
      <c r="V312" s="197"/>
      <c r="W312" s="197"/>
      <c r="X312" s="197"/>
      <c r="Y312" s="197"/>
      <c r="Z312" s="197"/>
    </row>
    <row r="313" ht="15.75" customHeight="1">
      <c r="A313" s="180"/>
      <c r="B313" s="197"/>
      <c r="C313" s="197"/>
      <c r="D313" s="197"/>
      <c r="E313" s="197"/>
      <c r="F313" s="197"/>
      <c r="G313" s="197"/>
      <c r="H313" s="169"/>
      <c r="I313" s="152"/>
      <c r="J313" s="50"/>
      <c r="K313" s="50"/>
      <c r="L313" s="50"/>
      <c r="M313" s="50"/>
      <c r="N313" s="152"/>
      <c r="O313" s="197"/>
      <c r="P313" s="197"/>
      <c r="Q313" s="197"/>
      <c r="R313" s="197"/>
      <c r="S313" s="197"/>
      <c r="T313" s="197"/>
      <c r="U313" s="197"/>
      <c r="V313" s="197"/>
      <c r="W313" s="197"/>
      <c r="X313" s="197"/>
      <c r="Y313" s="197"/>
      <c r="Z313" s="197"/>
    </row>
    <row r="314" ht="15.75" customHeight="1">
      <c r="A314" s="180"/>
      <c r="B314" s="197"/>
      <c r="C314" s="197"/>
      <c r="D314" s="197"/>
      <c r="E314" s="197"/>
      <c r="F314" s="197"/>
      <c r="G314" s="197"/>
      <c r="H314" s="169"/>
      <c r="I314" s="152"/>
      <c r="J314" s="50"/>
      <c r="K314" s="50"/>
      <c r="L314" s="50"/>
      <c r="M314" s="50"/>
      <c r="N314" s="152"/>
      <c r="O314" s="197"/>
      <c r="P314" s="197"/>
      <c r="Q314" s="197"/>
      <c r="R314" s="197"/>
      <c r="S314" s="197"/>
      <c r="T314" s="197"/>
      <c r="U314" s="197"/>
      <c r="V314" s="197"/>
      <c r="W314" s="197"/>
      <c r="X314" s="197"/>
      <c r="Y314" s="197"/>
      <c r="Z314" s="197"/>
    </row>
    <row r="315" ht="15.75" customHeight="1">
      <c r="A315" s="180"/>
      <c r="B315" s="197"/>
      <c r="C315" s="197"/>
      <c r="D315" s="197"/>
      <c r="E315" s="197"/>
      <c r="F315" s="197"/>
      <c r="G315" s="197"/>
      <c r="H315" s="169"/>
      <c r="I315" s="152"/>
      <c r="J315" s="50"/>
      <c r="K315" s="50"/>
      <c r="L315" s="50"/>
      <c r="M315" s="50"/>
      <c r="N315" s="152"/>
      <c r="O315" s="197"/>
      <c r="P315" s="197"/>
      <c r="Q315" s="197"/>
      <c r="R315" s="197"/>
      <c r="S315" s="197"/>
      <c r="T315" s="197"/>
      <c r="U315" s="197"/>
      <c r="V315" s="197"/>
      <c r="W315" s="197"/>
      <c r="X315" s="197"/>
      <c r="Y315" s="197"/>
      <c r="Z315" s="197"/>
    </row>
    <row r="316" ht="15.75" customHeight="1">
      <c r="A316" s="180"/>
      <c r="B316" s="197"/>
      <c r="C316" s="197"/>
      <c r="D316" s="197"/>
      <c r="E316" s="197"/>
      <c r="F316" s="197"/>
      <c r="G316" s="197"/>
      <c r="H316" s="169"/>
      <c r="I316" s="152"/>
      <c r="J316" s="50"/>
      <c r="K316" s="50"/>
      <c r="L316" s="50"/>
      <c r="M316" s="50"/>
      <c r="N316" s="152"/>
      <c r="O316" s="197"/>
      <c r="P316" s="197"/>
      <c r="Q316" s="197"/>
      <c r="R316" s="197"/>
      <c r="S316" s="197"/>
      <c r="T316" s="197"/>
      <c r="U316" s="197"/>
      <c r="V316" s="197"/>
      <c r="W316" s="197"/>
      <c r="X316" s="197"/>
      <c r="Y316" s="197"/>
      <c r="Z316" s="197"/>
    </row>
    <row r="317" ht="15.75" customHeight="1">
      <c r="A317" s="180"/>
      <c r="B317" s="197"/>
      <c r="C317" s="197"/>
      <c r="D317" s="197"/>
      <c r="E317" s="197"/>
      <c r="F317" s="197"/>
      <c r="G317" s="197"/>
      <c r="H317" s="169"/>
      <c r="I317" s="152"/>
      <c r="J317" s="50"/>
      <c r="K317" s="50"/>
      <c r="L317" s="50"/>
      <c r="M317" s="50"/>
      <c r="N317" s="152"/>
      <c r="O317" s="197"/>
      <c r="P317" s="197"/>
      <c r="Q317" s="197"/>
      <c r="R317" s="197"/>
      <c r="S317" s="197"/>
      <c r="T317" s="197"/>
      <c r="U317" s="197"/>
      <c r="V317" s="197"/>
      <c r="W317" s="197"/>
      <c r="X317" s="197"/>
      <c r="Y317" s="197"/>
      <c r="Z317" s="197"/>
    </row>
    <row r="318" ht="15.75" customHeight="1">
      <c r="A318" s="180"/>
      <c r="B318" s="197"/>
      <c r="C318" s="197"/>
      <c r="D318" s="197"/>
      <c r="E318" s="197"/>
      <c r="F318" s="197"/>
      <c r="G318" s="197"/>
      <c r="H318" s="169"/>
      <c r="I318" s="152"/>
      <c r="J318" s="50"/>
      <c r="K318" s="50"/>
      <c r="L318" s="50"/>
      <c r="M318" s="50"/>
      <c r="N318" s="152"/>
      <c r="O318" s="197"/>
      <c r="P318" s="197"/>
      <c r="Q318" s="197"/>
      <c r="R318" s="197"/>
      <c r="S318" s="197"/>
      <c r="T318" s="197"/>
      <c r="U318" s="197"/>
      <c r="V318" s="197"/>
      <c r="W318" s="197"/>
      <c r="X318" s="197"/>
      <c r="Y318" s="197"/>
      <c r="Z318" s="197"/>
    </row>
    <row r="319" ht="15.75" customHeight="1">
      <c r="A319" s="180"/>
      <c r="B319" s="197"/>
      <c r="C319" s="197"/>
      <c r="D319" s="197"/>
      <c r="E319" s="197"/>
      <c r="F319" s="197"/>
      <c r="G319" s="197"/>
      <c r="H319" s="169"/>
      <c r="I319" s="152"/>
      <c r="J319" s="50"/>
      <c r="K319" s="50"/>
      <c r="L319" s="50"/>
      <c r="M319" s="50"/>
      <c r="N319" s="152"/>
      <c r="O319" s="197"/>
      <c r="P319" s="197"/>
      <c r="Q319" s="197"/>
      <c r="R319" s="197"/>
      <c r="S319" s="197"/>
      <c r="T319" s="197"/>
      <c r="U319" s="197"/>
      <c r="V319" s="197"/>
      <c r="W319" s="197"/>
      <c r="X319" s="197"/>
      <c r="Y319" s="197"/>
      <c r="Z319" s="197"/>
    </row>
    <row r="320" ht="15.75" customHeight="1">
      <c r="A320" s="180"/>
      <c r="B320" s="197"/>
      <c r="C320" s="197"/>
      <c r="D320" s="197"/>
      <c r="E320" s="197"/>
      <c r="F320" s="197"/>
      <c r="G320" s="197"/>
      <c r="H320" s="169"/>
      <c r="I320" s="152"/>
      <c r="J320" s="50"/>
      <c r="K320" s="50"/>
      <c r="L320" s="50"/>
      <c r="M320" s="50"/>
      <c r="N320" s="152"/>
      <c r="O320" s="197"/>
      <c r="P320" s="197"/>
      <c r="Q320" s="197"/>
      <c r="R320" s="197"/>
      <c r="S320" s="197"/>
      <c r="T320" s="197"/>
      <c r="U320" s="197"/>
      <c r="V320" s="197"/>
      <c r="W320" s="197"/>
      <c r="X320" s="197"/>
      <c r="Y320" s="197"/>
      <c r="Z320" s="197"/>
    </row>
    <row r="321" ht="15.75" customHeight="1">
      <c r="A321" s="180"/>
      <c r="B321" s="197"/>
      <c r="C321" s="197"/>
      <c r="D321" s="197"/>
      <c r="E321" s="197"/>
      <c r="F321" s="197"/>
      <c r="G321" s="197"/>
      <c r="H321" s="169"/>
      <c r="I321" s="152"/>
      <c r="J321" s="50"/>
      <c r="K321" s="50"/>
      <c r="L321" s="50"/>
      <c r="M321" s="50"/>
      <c r="N321" s="152"/>
      <c r="O321" s="197"/>
      <c r="P321" s="197"/>
      <c r="Q321" s="197"/>
      <c r="R321" s="197"/>
      <c r="S321" s="197"/>
      <c r="T321" s="197"/>
      <c r="U321" s="197"/>
      <c r="V321" s="197"/>
      <c r="W321" s="197"/>
      <c r="X321" s="197"/>
      <c r="Y321" s="197"/>
      <c r="Z321" s="197"/>
    </row>
    <row r="322" ht="15.75" customHeight="1">
      <c r="A322" s="180"/>
      <c r="B322" s="197"/>
      <c r="C322" s="197"/>
      <c r="D322" s="197"/>
      <c r="E322" s="197"/>
      <c r="F322" s="197"/>
      <c r="G322" s="197"/>
      <c r="H322" s="197"/>
      <c r="I322" s="152"/>
      <c r="J322" s="50"/>
      <c r="K322" s="50"/>
      <c r="L322" s="50"/>
      <c r="M322" s="50"/>
      <c r="N322" s="152"/>
      <c r="O322" s="197"/>
      <c r="P322" s="197"/>
      <c r="Q322" s="197"/>
      <c r="R322" s="197"/>
      <c r="S322" s="197"/>
      <c r="T322" s="197"/>
      <c r="U322" s="197"/>
      <c r="V322" s="197"/>
      <c r="W322" s="197"/>
      <c r="X322" s="197"/>
      <c r="Y322" s="197"/>
      <c r="Z322" s="197"/>
    </row>
    <row r="323" ht="15.75" customHeight="1">
      <c r="A323" s="180"/>
      <c r="B323" s="197"/>
      <c r="C323" s="197"/>
      <c r="D323" s="197"/>
      <c r="E323" s="197"/>
      <c r="F323" s="197"/>
      <c r="G323" s="197"/>
      <c r="H323" s="169"/>
      <c r="I323" s="152"/>
      <c r="J323" s="50"/>
      <c r="K323" s="50"/>
      <c r="L323" s="50"/>
      <c r="M323" s="50"/>
      <c r="N323" s="152"/>
      <c r="O323" s="197"/>
      <c r="P323" s="197"/>
      <c r="Q323" s="197"/>
      <c r="R323" s="197"/>
      <c r="S323" s="197"/>
      <c r="T323" s="197"/>
      <c r="U323" s="197"/>
      <c r="V323" s="197"/>
      <c r="W323" s="197"/>
      <c r="X323" s="197"/>
      <c r="Y323" s="197"/>
      <c r="Z323" s="197"/>
    </row>
    <row r="324" ht="15.75" customHeight="1">
      <c r="A324" s="180"/>
      <c r="B324" s="197"/>
      <c r="C324" s="197"/>
      <c r="D324" s="197"/>
      <c r="E324" s="197"/>
      <c r="F324" s="197"/>
      <c r="G324" s="197"/>
      <c r="H324" s="169"/>
      <c r="I324" s="152"/>
      <c r="J324" s="50"/>
      <c r="K324" s="50"/>
      <c r="L324" s="50"/>
      <c r="M324" s="50"/>
      <c r="N324" s="152"/>
      <c r="O324" s="197"/>
      <c r="P324" s="197"/>
      <c r="Q324" s="197"/>
      <c r="R324" s="197"/>
      <c r="S324" s="197"/>
      <c r="T324" s="197"/>
      <c r="U324" s="197"/>
      <c r="V324" s="197"/>
      <c r="W324" s="197"/>
      <c r="X324" s="197"/>
      <c r="Y324" s="197"/>
      <c r="Z324" s="197"/>
    </row>
    <row r="325" ht="15.75" customHeight="1">
      <c r="A325" s="180"/>
      <c r="B325" s="197"/>
      <c r="C325" s="197"/>
      <c r="D325" s="197"/>
      <c r="E325" s="197"/>
      <c r="F325" s="197"/>
      <c r="G325" s="197"/>
      <c r="H325" s="169"/>
      <c r="I325" s="152"/>
      <c r="J325" s="50"/>
      <c r="K325" s="50"/>
      <c r="L325" s="50"/>
      <c r="M325" s="50"/>
      <c r="N325" s="152"/>
      <c r="O325" s="197"/>
      <c r="P325" s="197"/>
      <c r="Q325" s="197"/>
      <c r="R325" s="197"/>
      <c r="S325" s="197"/>
      <c r="T325" s="197"/>
      <c r="U325" s="197"/>
      <c r="V325" s="197"/>
      <c r="W325" s="197"/>
      <c r="X325" s="197"/>
      <c r="Y325" s="197"/>
      <c r="Z325" s="197"/>
    </row>
    <row r="326" ht="15.75" customHeight="1">
      <c r="A326" s="180"/>
      <c r="B326" s="197"/>
      <c r="C326" s="197"/>
      <c r="D326" s="197"/>
      <c r="E326" s="197"/>
      <c r="F326" s="197"/>
      <c r="G326" s="197"/>
      <c r="H326" s="197"/>
      <c r="I326" s="152"/>
      <c r="J326" s="50"/>
      <c r="K326" s="50"/>
      <c r="L326" s="50"/>
      <c r="M326" s="50"/>
      <c r="N326" s="152"/>
      <c r="O326" s="197"/>
      <c r="P326" s="197"/>
      <c r="Q326" s="197"/>
      <c r="R326" s="197"/>
      <c r="S326" s="197"/>
      <c r="T326" s="197"/>
      <c r="U326" s="197"/>
      <c r="V326" s="197"/>
      <c r="W326" s="197"/>
      <c r="X326" s="197"/>
      <c r="Y326" s="197"/>
      <c r="Z326" s="197"/>
    </row>
    <row r="327" ht="15.75" customHeight="1">
      <c r="A327" s="180"/>
      <c r="B327" s="197"/>
      <c r="C327" s="197"/>
      <c r="D327" s="197"/>
      <c r="E327" s="197"/>
      <c r="F327" s="197"/>
      <c r="G327" s="197"/>
      <c r="H327" s="169"/>
      <c r="I327" s="152"/>
      <c r="J327" s="50"/>
      <c r="K327" s="50"/>
      <c r="L327" s="50"/>
      <c r="M327" s="50"/>
      <c r="N327" s="152"/>
      <c r="O327" s="197"/>
      <c r="P327" s="197"/>
      <c r="Q327" s="197"/>
      <c r="R327" s="197"/>
      <c r="S327" s="197"/>
      <c r="T327" s="197"/>
      <c r="U327" s="197"/>
      <c r="V327" s="197"/>
      <c r="W327" s="197"/>
      <c r="X327" s="197"/>
      <c r="Y327" s="197"/>
      <c r="Z327" s="197"/>
    </row>
    <row r="328" ht="15.75" customHeight="1">
      <c r="A328" s="180"/>
      <c r="B328" s="197"/>
      <c r="C328" s="197"/>
      <c r="D328" s="197"/>
      <c r="E328" s="197"/>
      <c r="F328" s="197"/>
      <c r="G328" s="197"/>
      <c r="H328" s="169"/>
      <c r="I328" s="152"/>
      <c r="J328" s="50"/>
      <c r="K328" s="50"/>
      <c r="L328" s="50"/>
      <c r="M328" s="50"/>
      <c r="N328" s="152"/>
      <c r="O328" s="197"/>
      <c r="P328" s="197"/>
      <c r="Q328" s="197"/>
      <c r="R328" s="197"/>
      <c r="S328" s="197"/>
      <c r="T328" s="197"/>
      <c r="U328" s="197"/>
      <c r="V328" s="197"/>
      <c r="W328" s="197"/>
      <c r="X328" s="197"/>
      <c r="Y328" s="197"/>
      <c r="Z328" s="197"/>
    </row>
    <row r="329" ht="15.75" customHeight="1">
      <c r="A329" s="180"/>
      <c r="B329" s="197"/>
      <c r="C329" s="197"/>
      <c r="D329" s="197"/>
      <c r="E329" s="197"/>
      <c r="F329" s="197"/>
      <c r="G329" s="197"/>
      <c r="H329" s="169"/>
      <c r="I329" s="152"/>
      <c r="J329" s="50"/>
      <c r="K329" s="50"/>
      <c r="L329" s="50"/>
      <c r="M329" s="50"/>
      <c r="N329" s="152"/>
      <c r="O329" s="197"/>
      <c r="P329" s="197"/>
      <c r="Q329" s="197"/>
      <c r="R329" s="197"/>
      <c r="S329" s="197"/>
      <c r="T329" s="197"/>
      <c r="U329" s="197"/>
      <c r="V329" s="197"/>
      <c r="W329" s="197"/>
      <c r="X329" s="197"/>
      <c r="Y329" s="197"/>
      <c r="Z329" s="197"/>
    </row>
    <row r="330" ht="15.75" customHeight="1">
      <c r="A330" s="180"/>
      <c r="B330" s="197"/>
      <c r="C330" s="197"/>
      <c r="D330" s="197"/>
      <c r="E330" s="197"/>
      <c r="F330" s="197"/>
      <c r="G330" s="197"/>
      <c r="H330" s="169"/>
      <c r="I330" s="152"/>
      <c r="J330" s="50"/>
      <c r="K330" s="50"/>
      <c r="L330" s="50"/>
      <c r="M330" s="50"/>
      <c r="N330" s="152"/>
      <c r="O330" s="197"/>
      <c r="P330" s="197"/>
      <c r="Q330" s="197"/>
      <c r="R330" s="197"/>
      <c r="S330" s="197"/>
      <c r="T330" s="197"/>
      <c r="U330" s="197"/>
      <c r="V330" s="197"/>
      <c r="W330" s="197"/>
      <c r="X330" s="197"/>
      <c r="Y330" s="197"/>
      <c r="Z330" s="197"/>
    </row>
    <row r="331" ht="15.75" customHeight="1">
      <c r="A331" s="180"/>
      <c r="B331" s="197"/>
      <c r="C331" s="197"/>
      <c r="D331" s="197"/>
      <c r="E331" s="197"/>
      <c r="F331" s="197"/>
      <c r="G331" s="197"/>
      <c r="H331" s="169"/>
      <c r="I331" s="152"/>
      <c r="J331" s="50"/>
      <c r="K331" s="50"/>
      <c r="L331" s="50"/>
      <c r="M331" s="50"/>
      <c r="N331" s="152"/>
      <c r="O331" s="197"/>
      <c r="P331" s="197"/>
      <c r="Q331" s="197"/>
      <c r="R331" s="197"/>
      <c r="S331" s="197"/>
      <c r="T331" s="197"/>
      <c r="U331" s="197"/>
      <c r="V331" s="197"/>
      <c r="W331" s="197"/>
      <c r="X331" s="197"/>
      <c r="Y331" s="197"/>
      <c r="Z331" s="197"/>
    </row>
    <row r="332" ht="15.75" customHeight="1">
      <c r="A332" s="180"/>
      <c r="B332" s="197"/>
      <c r="C332" s="197"/>
      <c r="D332" s="197"/>
      <c r="E332" s="197"/>
      <c r="F332" s="197"/>
      <c r="G332" s="197"/>
      <c r="H332" s="197"/>
      <c r="I332" s="152"/>
      <c r="J332" s="50"/>
      <c r="K332" s="50"/>
      <c r="L332" s="50"/>
      <c r="M332" s="50"/>
      <c r="N332" s="152"/>
      <c r="O332" s="197"/>
      <c r="P332" s="197"/>
      <c r="Q332" s="197"/>
      <c r="R332" s="197"/>
      <c r="S332" s="197"/>
      <c r="T332" s="197"/>
      <c r="U332" s="197"/>
      <c r="V332" s="197"/>
      <c r="W332" s="197"/>
      <c r="X332" s="197"/>
      <c r="Y332" s="197"/>
      <c r="Z332" s="197"/>
    </row>
    <row r="333" ht="15.75" customHeight="1">
      <c r="A333" s="180"/>
      <c r="B333" s="197"/>
      <c r="C333" s="197"/>
      <c r="D333" s="197"/>
      <c r="E333" s="197"/>
      <c r="F333" s="197"/>
      <c r="G333" s="197"/>
      <c r="H333" s="169"/>
      <c r="I333" s="152"/>
      <c r="J333" s="50"/>
      <c r="K333" s="50"/>
      <c r="L333" s="50"/>
      <c r="M333" s="50"/>
      <c r="N333" s="152"/>
      <c r="O333" s="197"/>
      <c r="P333" s="197"/>
      <c r="Q333" s="197"/>
      <c r="R333" s="197"/>
      <c r="S333" s="197"/>
      <c r="T333" s="197"/>
      <c r="U333" s="197"/>
      <c r="V333" s="197"/>
      <c r="W333" s="197"/>
      <c r="X333" s="197"/>
      <c r="Y333" s="197"/>
      <c r="Z333" s="197"/>
    </row>
    <row r="334" ht="15.75" customHeight="1">
      <c r="A334" s="180"/>
      <c r="B334" s="197"/>
      <c r="C334" s="197"/>
      <c r="D334" s="197"/>
      <c r="E334" s="197"/>
      <c r="F334" s="197"/>
      <c r="G334" s="197"/>
      <c r="H334" s="169"/>
      <c r="I334" s="152"/>
      <c r="J334" s="50"/>
      <c r="K334" s="50"/>
      <c r="L334" s="50"/>
      <c r="M334" s="50"/>
      <c r="N334" s="152"/>
      <c r="O334" s="197"/>
      <c r="P334" s="197"/>
      <c r="Q334" s="197"/>
      <c r="R334" s="197"/>
      <c r="S334" s="197"/>
      <c r="T334" s="197"/>
      <c r="U334" s="197"/>
      <c r="V334" s="197"/>
      <c r="W334" s="197"/>
      <c r="X334" s="197"/>
      <c r="Y334" s="197"/>
      <c r="Z334" s="197"/>
    </row>
    <row r="335" ht="15.75" customHeight="1">
      <c r="A335" s="180"/>
      <c r="B335" s="197"/>
      <c r="C335" s="197"/>
      <c r="D335" s="197"/>
      <c r="E335" s="197"/>
      <c r="F335" s="197"/>
      <c r="G335" s="197"/>
      <c r="H335" s="197"/>
      <c r="I335" s="152"/>
      <c r="J335" s="50"/>
      <c r="K335" s="50"/>
      <c r="L335" s="50"/>
      <c r="M335" s="50"/>
      <c r="N335" s="152"/>
      <c r="O335" s="197"/>
      <c r="P335" s="197"/>
      <c r="Q335" s="197"/>
      <c r="R335" s="197"/>
      <c r="S335" s="197"/>
      <c r="T335" s="197"/>
      <c r="U335" s="197"/>
      <c r="V335" s="197"/>
      <c r="W335" s="197"/>
      <c r="X335" s="197"/>
      <c r="Y335" s="197"/>
      <c r="Z335" s="197"/>
    </row>
    <row r="336" ht="15.75" customHeight="1">
      <c r="A336" s="180"/>
      <c r="B336" s="197"/>
      <c r="C336" s="197"/>
      <c r="D336" s="197"/>
      <c r="E336" s="197"/>
      <c r="F336" s="197"/>
      <c r="G336" s="197"/>
      <c r="H336" s="169"/>
      <c r="I336" s="152"/>
      <c r="J336" s="50"/>
      <c r="K336" s="50"/>
      <c r="L336" s="50"/>
      <c r="M336" s="50"/>
      <c r="N336" s="152"/>
      <c r="O336" s="197"/>
      <c r="P336" s="197"/>
      <c r="Q336" s="197"/>
      <c r="R336" s="197"/>
      <c r="S336" s="197"/>
      <c r="T336" s="197"/>
      <c r="U336" s="197"/>
      <c r="V336" s="197"/>
      <c r="W336" s="197"/>
      <c r="X336" s="197"/>
      <c r="Y336" s="197"/>
      <c r="Z336" s="197"/>
    </row>
    <row r="337" ht="15.75" customHeight="1">
      <c r="A337" s="180"/>
      <c r="B337" s="197"/>
      <c r="C337" s="197"/>
      <c r="D337" s="197"/>
      <c r="E337" s="197"/>
      <c r="F337" s="197"/>
      <c r="G337" s="197"/>
      <c r="H337" s="197"/>
      <c r="I337" s="152"/>
      <c r="J337" s="50"/>
      <c r="K337" s="50"/>
      <c r="L337" s="50"/>
      <c r="M337" s="50"/>
      <c r="N337" s="152"/>
      <c r="O337" s="197"/>
      <c r="P337" s="197"/>
      <c r="Q337" s="197"/>
      <c r="R337" s="197"/>
      <c r="S337" s="197"/>
      <c r="T337" s="197"/>
      <c r="U337" s="197"/>
      <c r="V337" s="197"/>
      <c r="W337" s="197"/>
      <c r="X337" s="197"/>
      <c r="Y337" s="197"/>
      <c r="Z337" s="197"/>
    </row>
    <row r="338" ht="15.75" customHeight="1">
      <c r="A338" s="180"/>
      <c r="B338" s="197"/>
      <c r="C338" s="197"/>
      <c r="D338" s="197"/>
      <c r="E338" s="197"/>
      <c r="F338" s="197"/>
      <c r="G338" s="197"/>
      <c r="H338" s="169"/>
      <c r="I338" s="152"/>
      <c r="J338" s="50"/>
      <c r="K338" s="50"/>
      <c r="L338" s="50"/>
      <c r="M338" s="50"/>
      <c r="N338" s="152"/>
      <c r="O338" s="197"/>
      <c r="P338" s="197"/>
      <c r="Q338" s="197"/>
      <c r="R338" s="197"/>
      <c r="S338" s="197"/>
      <c r="T338" s="197"/>
      <c r="U338" s="197"/>
      <c r="V338" s="197"/>
      <c r="W338" s="197"/>
      <c r="X338" s="197"/>
      <c r="Y338" s="197"/>
      <c r="Z338" s="197"/>
    </row>
    <row r="339" ht="15.75" customHeight="1">
      <c r="A339" s="180"/>
      <c r="B339" s="197"/>
      <c r="C339" s="197"/>
      <c r="D339" s="197"/>
      <c r="E339" s="197"/>
      <c r="F339" s="197"/>
      <c r="G339" s="197"/>
      <c r="H339" s="169"/>
      <c r="I339" s="152"/>
      <c r="J339" s="50"/>
      <c r="K339" s="50"/>
      <c r="L339" s="50"/>
      <c r="M339" s="50"/>
      <c r="N339" s="152"/>
      <c r="O339" s="197"/>
      <c r="P339" s="197"/>
      <c r="Q339" s="197"/>
      <c r="R339" s="197"/>
      <c r="S339" s="197"/>
      <c r="T339" s="197"/>
      <c r="U339" s="197"/>
      <c r="V339" s="197"/>
      <c r="W339" s="197"/>
      <c r="X339" s="197"/>
      <c r="Y339" s="197"/>
      <c r="Z339" s="197"/>
    </row>
    <row r="340" ht="15.75" customHeight="1">
      <c r="A340" s="180"/>
      <c r="B340" s="197"/>
      <c r="C340" s="197"/>
      <c r="D340" s="197"/>
      <c r="E340" s="197"/>
      <c r="F340" s="197"/>
      <c r="G340" s="197"/>
      <c r="H340" s="169"/>
      <c r="I340" s="152"/>
      <c r="J340" s="50"/>
      <c r="K340" s="50"/>
      <c r="L340" s="50"/>
      <c r="M340" s="50"/>
      <c r="N340" s="152"/>
      <c r="O340" s="197"/>
      <c r="P340" s="197"/>
      <c r="Q340" s="197"/>
      <c r="R340" s="197"/>
      <c r="S340" s="197"/>
      <c r="T340" s="197"/>
      <c r="U340" s="197"/>
      <c r="V340" s="197"/>
      <c r="W340" s="197"/>
      <c r="X340" s="197"/>
      <c r="Y340" s="197"/>
      <c r="Z340" s="197"/>
    </row>
    <row r="341" ht="15.75" customHeight="1">
      <c r="A341" s="180"/>
      <c r="B341" s="197"/>
      <c r="C341" s="197"/>
      <c r="D341" s="197"/>
      <c r="E341" s="197"/>
      <c r="F341" s="197"/>
      <c r="G341" s="197"/>
      <c r="H341" s="197"/>
      <c r="I341" s="152"/>
      <c r="J341" s="50"/>
      <c r="K341" s="50"/>
      <c r="L341" s="50"/>
      <c r="M341" s="50"/>
      <c r="N341" s="152"/>
      <c r="O341" s="197"/>
      <c r="P341" s="197"/>
      <c r="Q341" s="197"/>
      <c r="R341" s="197"/>
      <c r="S341" s="197"/>
      <c r="T341" s="197"/>
      <c r="U341" s="197"/>
      <c r="V341" s="197"/>
      <c r="W341" s="197"/>
      <c r="X341" s="197"/>
      <c r="Y341" s="197"/>
      <c r="Z341" s="197"/>
    </row>
    <row r="342" ht="15.75" customHeight="1">
      <c r="A342" s="180"/>
      <c r="B342" s="197"/>
      <c r="C342" s="197"/>
      <c r="D342" s="197"/>
      <c r="E342" s="197"/>
      <c r="F342" s="197"/>
      <c r="G342" s="197"/>
      <c r="H342" s="197"/>
      <c r="I342" s="152"/>
      <c r="J342" s="50"/>
      <c r="K342" s="50"/>
      <c r="L342" s="50"/>
      <c r="M342" s="50"/>
      <c r="N342" s="152"/>
      <c r="O342" s="197"/>
      <c r="P342" s="197"/>
      <c r="Q342" s="197"/>
      <c r="R342" s="197"/>
      <c r="S342" s="197"/>
      <c r="T342" s="197"/>
      <c r="U342" s="197"/>
      <c r="V342" s="197"/>
      <c r="W342" s="197"/>
      <c r="X342" s="197"/>
      <c r="Y342" s="197"/>
      <c r="Z342" s="197"/>
    </row>
    <row r="343" ht="15.75" customHeight="1">
      <c r="A343" s="180"/>
      <c r="B343" s="197"/>
      <c r="C343" s="197"/>
      <c r="D343" s="197"/>
      <c r="E343" s="197"/>
      <c r="F343" s="197"/>
      <c r="G343" s="197"/>
      <c r="H343" s="197"/>
      <c r="I343" s="152"/>
      <c r="J343" s="50"/>
      <c r="K343" s="50"/>
      <c r="L343" s="50"/>
      <c r="M343" s="50"/>
      <c r="N343" s="152"/>
      <c r="O343" s="197"/>
      <c r="P343" s="197"/>
      <c r="Q343" s="197"/>
      <c r="R343" s="197"/>
      <c r="S343" s="197"/>
      <c r="T343" s="197"/>
      <c r="U343" s="197"/>
      <c r="V343" s="197"/>
      <c r="W343" s="197"/>
      <c r="X343" s="197"/>
      <c r="Y343" s="197"/>
      <c r="Z343" s="197"/>
    </row>
    <row r="344" ht="15.75" customHeight="1">
      <c r="A344" s="180"/>
      <c r="B344" s="197"/>
      <c r="C344" s="197"/>
      <c r="D344" s="197"/>
      <c r="E344" s="197"/>
      <c r="F344" s="197"/>
      <c r="G344" s="197"/>
      <c r="H344" s="197"/>
      <c r="I344" s="152"/>
      <c r="J344" s="50"/>
      <c r="K344" s="50"/>
      <c r="L344" s="50"/>
      <c r="M344" s="50"/>
      <c r="N344" s="152"/>
      <c r="O344" s="197"/>
      <c r="P344" s="197"/>
      <c r="Q344" s="197"/>
      <c r="R344" s="197"/>
      <c r="S344" s="197"/>
      <c r="T344" s="197"/>
      <c r="U344" s="197"/>
      <c r="V344" s="197"/>
      <c r="W344" s="197"/>
      <c r="X344" s="197"/>
      <c r="Y344" s="197"/>
      <c r="Z344" s="197"/>
    </row>
    <row r="345" ht="15.75" customHeight="1">
      <c r="A345" s="180"/>
      <c r="B345" s="197"/>
      <c r="C345" s="197"/>
      <c r="D345" s="197"/>
      <c r="E345" s="197"/>
      <c r="F345" s="197"/>
      <c r="G345" s="197"/>
      <c r="H345" s="197"/>
      <c r="I345" s="197"/>
      <c r="J345" s="50"/>
      <c r="K345" s="50"/>
      <c r="L345" s="50"/>
      <c r="M345" s="50"/>
      <c r="N345" s="152"/>
      <c r="O345" s="197"/>
      <c r="P345" s="197"/>
      <c r="Q345" s="197"/>
      <c r="R345" s="197"/>
      <c r="S345" s="197"/>
      <c r="T345" s="197"/>
      <c r="U345" s="197"/>
      <c r="V345" s="197"/>
      <c r="W345" s="197"/>
      <c r="X345" s="197"/>
      <c r="Y345" s="197"/>
      <c r="Z345" s="197"/>
    </row>
    <row r="346" ht="15.75" customHeight="1">
      <c r="A346" s="180"/>
      <c r="B346" s="197"/>
      <c r="C346" s="197"/>
      <c r="D346" s="197"/>
      <c r="E346" s="197"/>
      <c r="F346" s="197"/>
      <c r="G346" s="197"/>
      <c r="H346" s="169"/>
      <c r="I346" s="152"/>
      <c r="J346" s="50"/>
      <c r="K346" s="50"/>
      <c r="L346" s="50"/>
      <c r="M346" s="50"/>
      <c r="N346" s="152"/>
      <c r="O346" s="197"/>
      <c r="P346" s="197"/>
      <c r="Q346" s="197"/>
      <c r="R346" s="197"/>
      <c r="S346" s="197"/>
      <c r="T346" s="197"/>
      <c r="U346" s="197"/>
      <c r="V346" s="197"/>
      <c r="W346" s="197"/>
      <c r="X346" s="197"/>
      <c r="Y346" s="197"/>
      <c r="Z346" s="197"/>
    </row>
    <row r="347" ht="15.75" customHeight="1">
      <c r="A347" s="180"/>
      <c r="B347" s="197"/>
      <c r="C347" s="197"/>
      <c r="D347" s="197"/>
      <c r="E347" s="197"/>
      <c r="F347" s="197"/>
      <c r="G347" s="197"/>
      <c r="H347" s="197"/>
      <c r="I347" s="152"/>
      <c r="J347" s="50"/>
      <c r="K347" s="50"/>
      <c r="L347" s="50"/>
      <c r="M347" s="50"/>
      <c r="N347" s="152"/>
      <c r="O347" s="197"/>
      <c r="P347" s="197"/>
      <c r="Q347" s="197"/>
      <c r="R347" s="197"/>
      <c r="S347" s="197"/>
      <c r="T347" s="197"/>
      <c r="U347" s="197"/>
      <c r="V347" s="197"/>
      <c r="W347" s="197"/>
      <c r="X347" s="197"/>
      <c r="Y347" s="197"/>
      <c r="Z347" s="197"/>
    </row>
    <row r="348" ht="15.75" customHeight="1">
      <c r="A348" s="180"/>
      <c r="B348" s="197"/>
      <c r="C348" s="197"/>
      <c r="D348" s="197"/>
      <c r="E348" s="197"/>
      <c r="F348" s="197"/>
      <c r="G348" s="197"/>
      <c r="H348" s="169"/>
      <c r="I348" s="152"/>
      <c r="J348" s="50"/>
      <c r="K348" s="50"/>
      <c r="L348" s="50"/>
      <c r="M348" s="50"/>
      <c r="N348" s="152"/>
      <c r="O348" s="197"/>
      <c r="P348" s="197"/>
      <c r="Q348" s="197"/>
      <c r="R348" s="197"/>
      <c r="S348" s="197"/>
      <c r="T348" s="197"/>
      <c r="U348" s="197"/>
      <c r="V348" s="197"/>
      <c r="W348" s="197"/>
      <c r="X348" s="197"/>
      <c r="Y348" s="197"/>
      <c r="Z348" s="197"/>
    </row>
    <row r="349" ht="15.75" customHeight="1">
      <c r="A349" s="180"/>
      <c r="B349" s="197"/>
      <c r="C349" s="197"/>
      <c r="D349" s="197"/>
      <c r="E349" s="197"/>
      <c r="F349" s="197"/>
      <c r="G349" s="197"/>
      <c r="H349" s="169"/>
      <c r="I349" s="152"/>
      <c r="J349" s="50"/>
      <c r="K349" s="50"/>
      <c r="L349" s="50"/>
      <c r="M349" s="50"/>
      <c r="N349" s="152"/>
      <c r="O349" s="197"/>
      <c r="P349" s="197"/>
      <c r="Q349" s="197"/>
      <c r="R349" s="197"/>
      <c r="S349" s="197"/>
      <c r="T349" s="197"/>
      <c r="U349" s="197"/>
      <c r="V349" s="197"/>
      <c r="W349" s="197"/>
      <c r="X349" s="197"/>
      <c r="Y349" s="197"/>
      <c r="Z349" s="197"/>
    </row>
    <row r="350" ht="15.75" customHeight="1">
      <c r="A350" s="180"/>
      <c r="B350" s="197"/>
      <c r="C350" s="197"/>
      <c r="D350" s="197"/>
      <c r="E350" s="197"/>
      <c r="F350" s="197"/>
      <c r="G350" s="197"/>
      <c r="H350" s="197"/>
      <c r="I350" s="152"/>
      <c r="J350" s="50"/>
      <c r="K350" s="50"/>
      <c r="L350" s="50"/>
      <c r="M350" s="50"/>
      <c r="N350" s="152"/>
      <c r="O350" s="197"/>
      <c r="P350" s="197"/>
      <c r="Q350" s="197"/>
      <c r="R350" s="197"/>
      <c r="S350" s="197"/>
      <c r="T350" s="197"/>
      <c r="U350" s="197"/>
      <c r="V350" s="197"/>
      <c r="W350" s="197"/>
      <c r="X350" s="197"/>
      <c r="Y350" s="197"/>
      <c r="Z350" s="197"/>
    </row>
    <row r="351" ht="15.75" customHeight="1">
      <c r="A351" s="180"/>
      <c r="B351" s="197"/>
      <c r="C351" s="197"/>
      <c r="D351" s="197"/>
      <c r="E351" s="197"/>
      <c r="F351" s="197"/>
      <c r="G351" s="197"/>
      <c r="H351" s="169"/>
      <c r="I351" s="152"/>
      <c r="J351" s="50"/>
      <c r="K351" s="50"/>
      <c r="L351" s="50"/>
      <c r="M351" s="50"/>
      <c r="N351" s="152"/>
      <c r="O351" s="197"/>
      <c r="P351" s="197"/>
      <c r="Q351" s="197"/>
      <c r="R351" s="197"/>
      <c r="S351" s="197"/>
      <c r="T351" s="197"/>
      <c r="U351" s="197"/>
      <c r="V351" s="197"/>
      <c r="W351" s="197"/>
      <c r="X351" s="197"/>
      <c r="Y351" s="197"/>
      <c r="Z351" s="197"/>
    </row>
    <row r="352" ht="15.75" customHeight="1">
      <c r="A352" s="180"/>
      <c r="B352" s="197"/>
      <c r="C352" s="197"/>
      <c r="D352" s="197"/>
      <c r="E352" s="197"/>
      <c r="F352" s="197"/>
      <c r="G352" s="197"/>
      <c r="H352" s="197"/>
      <c r="I352" s="152"/>
      <c r="J352" s="50"/>
      <c r="K352" s="50"/>
      <c r="L352" s="50"/>
      <c r="M352" s="50"/>
      <c r="N352" s="152"/>
      <c r="O352" s="197"/>
      <c r="P352" s="197"/>
      <c r="Q352" s="197"/>
      <c r="R352" s="197"/>
      <c r="S352" s="197"/>
      <c r="T352" s="197"/>
      <c r="U352" s="197"/>
      <c r="V352" s="197"/>
      <c r="W352" s="197"/>
      <c r="X352" s="197"/>
      <c r="Y352" s="197"/>
      <c r="Z352" s="197"/>
    </row>
    <row r="353" ht="15.75" customHeight="1">
      <c r="A353" s="180"/>
      <c r="B353" s="197"/>
      <c r="C353" s="197"/>
      <c r="D353" s="197"/>
      <c r="E353" s="197"/>
      <c r="F353" s="197"/>
      <c r="G353" s="197"/>
      <c r="H353" s="197"/>
      <c r="I353" s="152"/>
      <c r="J353" s="50"/>
      <c r="K353" s="50"/>
      <c r="L353" s="50"/>
      <c r="M353" s="50"/>
      <c r="N353" s="152"/>
      <c r="O353" s="197"/>
      <c r="P353" s="197"/>
      <c r="Q353" s="197"/>
      <c r="R353" s="197"/>
      <c r="S353" s="197"/>
      <c r="T353" s="197"/>
      <c r="U353" s="197"/>
      <c r="V353" s="197"/>
      <c r="W353" s="197"/>
      <c r="X353" s="197"/>
      <c r="Y353" s="197"/>
      <c r="Z353" s="197"/>
    </row>
    <row r="354" ht="15.75" customHeight="1">
      <c r="A354" s="180"/>
      <c r="B354" s="197"/>
      <c r="C354" s="197"/>
      <c r="D354" s="197"/>
      <c r="E354" s="197"/>
      <c r="F354" s="197"/>
      <c r="G354" s="197"/>
      <c r="H354" s="197"/>
      <c r="I354" s="152"/>
      <c r="J354" s="50"/>
      <c r="K354" s="50"/>
      <c r="L354" s="50"/>
      <c r="M354" s="50"/>
      <c r="N354" s="152"/>
      <c r="O354" s="197"/>
      <c r="P354" s="197"/>
      <c r="Q354" s="197"/>
      <c r="R354" s="197"/>
      <c r="S354" s="197"/>
      <c r="T354" s="197"/>
      <c r="U354" s="197"/>
      <c r="V354" s="197"/>
      <c r="W354" s="197"/>
      <c r="X354" s="197"/>
      <c r="Y354" s="197"/>
      <c r="Z354" s="197"/>
    </row>
    <row r="355" ht="15.75" customHeight="1">
      <c r="A355" s="180"/>
      <c r="B355" s="197"/>
      <c r="C355" s="197"/>
      <c r="D355" s="197"/>
      <c r="E355" s="197"/>
      <c r="F355" s="197"/>
      <c r="G355" s="197"/>
      <c r="H355" s="197"/>
      <c r="I355" s="152"/>
      <c r="J355" s="50"/>
      <c r="K355" s="50"/>
      <c r="L355" s="50"/>
      <c r="M355" s="50"/>
      <c r="N355" s="152"/>
      <c r="O355" s="197"/>
      <c r="P355" s="197"/>
      <c r="Q355" s="197"/>
      <c r="R355" s="197"/>
      <c r="S355" s="197"/>
      <c r="T355" s="197"/>
      <c r="U355" s="197"/>
      <c r="V355" s="197"/>
      <c r="W355" s="197"/>
      <c r="X355" s="197"/>
      <c r="Y355" s="197"/>
      <c r="Z355" s="197"/>
    </row>
    <row r="356" ht="15.75" customHeight="1">
      <c r="A356" s="180"/>
      <c r="B356" s="197"/>
      <c r="C356" s="197"/>
      <c r="D356" s="197"/>
      <c r="E356" s="197"/>
      <c r="F356" s="197"/>
      <c r="G356" s="197"/>
      <c r="H356" s="169"/>
      <c r="I356" s="152"/>
      <c r="J356" s="50"/>
      <c r="K356" s="50"/>
      <c r="L356" s="50"/>
      <c r="M356" s="50"/>
      <c r="N356" s="152"/>
      <c r="O356" s="197"/>
      <c r="P356" s="197"/>
      <c r="Q356" s="197"/>
      <c r="R356" s="197"/>
      <c r="S356" s="197"/>
      <c r="T356" s="197"/>
      <c r="U356" s="197"/>
      <c r="V356" s="197"/>
      <c r="W356" s="197"/>
      <c r="X356" s="197"/>
      <c r="Y356" s="197"/>
      <c r="Z356" s="197"/>
    </row>
    <row r="357" ht="15.75" customHeight="1">
      <c r="A357" s="180"/>
      <c r="B357" s="197"/>
      <c r="C357" s="197"/>
      <c r="D357" s="197"/>
      <c r="E357" s="197"/>
      <c r="F357" s="197"/>
      <c r="G357" s="197"/>
      <c r="H357" s="197"/>
      <c r="I357" s="152"/>
      <c r="J357" s="50"/>
      <c r="K357" s="50"/>
      <c r="L357" s="50"/>
      <c r="M357" s="50"/>
      <c r="N357" s="152"/>
      <c r="O357" s="197"/>
      <c r="P357" s="197"/>
      <c r="Q357" s="197"/>
      <c r="R357" s="197"/>
      <c r="S357" s="197"/>
      <c r="T357" s="197"/>
      <c r="U357" s="197"/>
      <c r="V357" s="197"/>
      <c r="W357" s="197"/>
      <c r="X357" s="197"/>
      <c r="Y357" s="197"/>
      <c r="Z357" s="197"/>
    </row>
    <row r="358" ht="15.75" customHeight="1">
      <c r="A358" s="180"/>
      <c r="B358" s="197"/>
      <c r="C358" s="197"/>
      <c r="D358" s="197"/>
      <c r="E358" s="197"/>
      <c r="F358" s="197"/>
      <c r="G358" s="197"/>
      <c r="H358" s="169"/>
      <c r="I358" s="152"/>
      <c r="J358" s="50"/>
      <c r="K358" s="50"/>
      <c r="L358" s="50"/>
      <c r="M358" s="50"/>
      <c r="N358" s="152"/>
      <c r="O358" s="197"/>
      <c r="P358" s="197"/>
      <c r="Q358" s="197"/>
      <c r="R358" s="197"/>
      <c r="S358" s="197"/>
      <c r="T358" s="197"/>
      <c r="U358" s="197"/>
      <c r="V358" s="197"/>
      <c r="W358" s="197"/>
      <c r="X358" s="197"/>
      <c r="Y358" s="197"/>
      <c r="Z358" s="197"/>
    </row>
    <row r="359" ht="15.75" customHeight="1">
      <c r="A359" s="180"/>
      <c r="B359" s="197"/>
      <c r="C359" s="197"/>
      <c r="D359" s="197"/>
      <c r="E359" s="197"/>
      <c r="F359" s="197"/>
      <c r="G359" s="197"/>
      <c r="H359" s="169"/>
      <c r="I359" s="152"/>
      <c r="J359" s="50"/>
      <c r="K359" s="50"/>
      <c r="L359" s="50"/>
      <c r="M359" s="50"/>
      <c r="N359" s="152"/>
      <c r="O359" s="197"/>
      <c r="P359" s="197"/>
      <c r="Q359" s="197"/>
      <c r="R359" s="197"/>
      <c r="S359" s="197"/>
      <c r="T359" s="197"/>
      <c r="U359" s="197"/>
      <c r="V359" s="197"/>
      <c r="W359" s="197"/>
      <c r="X359" s="197"/>
      <c r="Y359" s="197"/>
      <c r="Z359" s="197"/>
    </row>
    <row r="360" ht="15.75" customHeight="1">
      <c r="A360" s="180"/>
      <c r="B360" s="197"/>
      <c r="C360" s="197"/>
      <c r="D360" s="197"/>
      <c r="E360" s="197"/>
      <c r="F360" s="197"/>
      <c r="G360" s="197"/>
      <c r="H360" s="169"/>
      <c r="I360" s="152"/>
      <c r="J360" s="50"/>
      <c r="K360" s="50"/>
      <c r="L360" s="50"/>
      <c r="M360" s="50"/>
      <c r="N360" s="152"/>
      <c r="O360" s="197"/>
      <c r="P360" s="197"/>
      <c r="Q360" s="197"/>
      <c r="R360" s="197"/>
      <c r="S360" s="197"/>
      <c r="T360" s="197"/>
      <c r="U360" s="197"/>
      <c r="V360" s="197"/>
      <c r="W360" s="197"/>
      <c r="X360" s="197"/>
      <c r="Y360" s="197"/>
      <c r="Z360" s="197"/>
    </row>
    <row r="361" ht="15.75" customHeight="1">
      <c r="A361" s="180"/>
      <c r="B361" s="197"/>
      <c r="C361" s="197"/>
      <c r="D361" s="197"/>
      <c r="E361" s="197"/>
      <c r="F361" s="197"/>
      <c r="G361" s="197"/>
      <c r="H361" s="197"/>
      <c r="I361" s="152"/>
      <c r="J361" s="50"/>
      <c r="K361" s="50"/>
      <c r="L361" s="50"/>
      <c r="M361" s="50"/>
      <c r="N361" s="152"/>
      <c r="O361" s="197"/>
      <c r="P361" s="197"/>
      <c r="Q361" s="197"/>
      <c r="R361" s="197"/>
      <c r="S361" s="197"/>
      <c r="T361" s="197"/>
      <c r="U361" s="197"/>
      <c r="V361" s="197"/>
      <c r="W361" s="197"/>
      <c r="X361" s="197"/>
      <c r="Y361" s="197"/>
      <c r="Z361" s="197"/>
    </row>
    <row r="362" ht="15.75" customHeight="1">
      <c r="A362" s="180"/>
      <c r="B362" s="197"/>
      <c r="C362" s="197"/>
      <c r="D362" s="197"/>
      <c r="E362" s="197"/>
      <c r="F362" s="197"/>
      <c r="G362" s="197"/>
      <c r="H362" s="197"/>
      <c r="I362" s="152"/>
      <c r="J362" s="50"/>
      <c r="K362" s="50"/>
      <c r="L362" s="50"/>
      <c r="M362" s="50"/>
      <c r="N362" s="152"/>
      <c r="O362" s="197"/>
      <c r="P362" s="197"/>
      <c r="Q362" s="197"/>
      <c r="R362" s="197"/>
      <c r="S362" s="197"/>
      <c r="T362" s="197"/>
      <c r="U362" s="197"/>
      <c r="V362" s="197"/>
      <c r="W362" s="197"/>
      <c r="X362" s="197"/>
      <c r="Y362" s="197"/>
      <c r="Z362" s="197"/>
    </row>
    <row r="363" ht="15.75" customHeight="1">
      <c r="A363" s="180"/>
      <c r="B363" s="197"/>
      <c r="C363" s="197"/>
      <c r="D363" s="197"/>
      <c r="E363" s="197"/>
      <c r="F363" s="197"/>
      <c r="G363" s="197"/>
      <c r="H363" s="169"/>
      <c r="I363" s="152"/>
      <c r="J363" s="50"/>
      <c r="K363" s="50"/>
      <c r="L363" s="50"/>
      <c r="M363" s="50"/>
      <c r="N363" s="152"/>
      <c r="O363" s="197"/>
      <c r="P363" s="197"/>
      <c r="Q363" s="197"/>
      <c r="R363" s="197"/>
      <c r="S363" s="197"/>
      <c r="T363" s="197"/>
      <c r="U363" s="197"/>
      <c r="V363" s="197"/>
      <c r="W363" s="197"/>
      <c r="X363" s="197"/>
      <c r="Y363" s="197"/>
      <c r="Z363" s="197"/>
    </row>
    <row r="364" ht="15.75" customHeight="1">
      <c r="A364" s="180"/>
      <c r="B364" s="197"/>
      <c r="C364" s="197"/>
      <c r="D364" s="197"/>
      <c r="E364" s="197"/>
      <c r="F364" s="197"/>
      <c r="G364" s="197"/>
      <c r="H364" s="197"/>
      <c r="I364" s="152"/>
      <c r="J364" s="50"/>
      <c r="K364" s="50"/>
      <c r="L364" s="50"/>
      <c r="M364" s="50"/>
      <c r="N364" s="152"/>
      <c r="O364" s="197"/>
      <c r="P364" s="197"/>
      <c r="Q364" s="197"/>
      <c r="R364" s="197"/>
      <c r="S364" s="197"/>
      <c r="T364" s="197"/>
      <c r="U364" s="197"/>
      <c r="V364" s="197"/>
      <c r="W364" s="197"/>
      <c r="X364" s="197"/>
      <c r="Y364" s="197"/>
      <c r="Z364" s="197"/>
    </row>
    <row r="365" ht="15.75" customHeight="1">
      <c r="A365" s="180"/>
      <c r="B365" s="197"/>
      <c r="C365" s="197"/>
      <c r="D365" s="197"/>
      <c r="E365" s="197"/>
      <c r="F365" s="197"/>
      <c r="G365" s="197"/>
      <c r="H365" s="169"/>
      <c r="I365" s="152"/>
      <c r="J365" s="50"/>
      <c r="K365" s="50"/>
      <c r="L365" s="50"/>
      <c r="M365" s="50"/>
      <c r="N365" s="152"/>
      <c r="O365" s="197"/>
      <c r="P365" s="197"/>
      <c r="Q365" s="197"/>
      <c r="R365" s="197"/>
      <c r="S365" s="197"/>
      <c r="T365" s="197"/>
      <c r="U365" s="197"/>
      <c r="V365" s="197"/>
      <c r="W365" s="197"/>
      <c r="X365" s="197"/>
      <c r="Y365" s="197"/>
      <c r="Z365" s="197"/>
    </row>
    <row r="366" ht="15.75" customHeight="1">
      <c r="A366" s="180"/>
      <c r="B366" s="197"/>
      <c r="C366" s="197"/>
      <c r="D366" s="197"/>
      <c r="E366" s="197"/>
      <c r="F366" s="197"/>
      <c r="G366" s="197"/>
      <c r="H366" s="197"/>
      <c r="I366" s="152"/>
      <c r="J366" s="50"/>
      <c r="K366" s="50"/>
      <c r="L366" s="50"/>
      <c r="M366" s="50"/>
      <c r="N366" s="152"/>
      <c r="O366" s="197"/>
      <c r="P366" s="197"/>
      <c r="Q366" s="197"/>
      <c r="R366" s="197"/>
      <c r="S366" s="197"/>
      <c r="T366" s="197"/>
      <c r="U366" s="197"/>
      <c r="V366" s="197"/>
      <c r="W366" s="197"/>
      <c r="X366" s="197"/>
      <c r="Y366" s="197"/>
      <c r="Z366" s="197"/>
    </row>
    <row r="367" ht="15.75" customHeight="1">
      <c r="A367" s="180"/>
      <c r="B367" s="197"/>
      <c r="C367" s="197"/>
      <c r="D367" s="197"/>
      <c r="E367" s="197"/>
      <c r="F367" s="197"/>
      <c r="G367" s="197"/>
      <c r="H367" s="169"/>
      <c r="I367" s="152"/>
      <c r="J367" s="50"/>
      <c r="K367" s="50"/>
      <c r="L367" s="50"/>
      <c r="M367" s="50"/>
      <c r="N367" s="152"/>
      <c r="O367" s="197"/>
      <c r="P367" s="197"/>
      <c r="Q367" s="197"/>
      <c r="R367" s="197"/>
      <c r="S367" s="197"/>
      <c r="T367" s="197"/>
      <c r="U367" s="197"/>
      <c r="V367" s="197"/>
      <c r="W367" s="197"/>
      <c r="X367" s="197"/>
      <c r="Y367" s="197"/>
      <c r="Z367" s="197"/>
    </row>
    <row r="368" ht="15.75" customHeight="1">
      <c r="A368" s="180"/>
      <c r="B368" s="197"/>
      <c r="C368" s="197"/>
      <c r="D368" s="197"/>
      <c r="E368" s="197"/>
      <c r="F368" s="197"/>
      <c r="G368" s="197"/>
      <c r="H368" s="169"/>
      <c r="I368" s="152"/>
      <c r="J368" s="50"/>
      <c r="K368" s="50"/>
      <c r="L368" s="50"/>
      <c r="M368" s="50"/>
      <c r="N368" s="152"/>
      <c r="O368" s="197"/>
      <c r="P368" s="197"/>
      <c r="Q368" s="197"/>
      <c r="R368" s="197"/>
      <c r="S368" s="197"/>
      <c r="T368" s="197"/>
      <c r="U368" s="197"/>
      <c r="V368" s="197"/>
      <c r="W368" s="197"/>
      <c r="X368" s="197"/>
      <c r="Y368" s="197"/>
      <c r="Z368" s="197"/>
    </row>
    <row r="369" ht="15.75" customHeight="1">
      <c r="A369" s="180"/>
      <c r="B369" s="197"/>
      <c r="C369" s="197"/>
      <c r="D369" s="197"/>
      <c r="E369" s="197"/>
      <c r="F369" s="197"/>
      <c r="G369" s="197"/>
      <c r="H369" s="197"/>
      <c r="I369" s="152"/>
      <c r="J369" s="50"/>
      <c r="K369" s="50"/>
      <c r="L369" s="50"/>
      <c r="M369" s="50"/>
      <c r="N369" s="152"/>
      <c r="O369" s="197"/>
      <c r="P369" s="197"/>
      <c r="Q369" s="197"/>
      <c r="R369" s="197"/>
      <c r="S369" s="197"/>
      <c r="T369" s="197"/>
      <c r="U369" s="197"/>
      <c r="V369" s="197"/>
      <c r="W369" s="197"/>
      <c r="X369" s="197"/>
      <c r="Y369" s="197"/>
      <c r="Z369" s="197"/>
    </row>
    <row r="370" ht="15.75" customHeight="1">
      <c r="A370" s="180"/>
      <c r="B370" s="197"/>
      <c r="C370" s="197"/>
      <c r="D370" s="197"/>
      <c r="E370" s="197"/>
      <c r="F370" s="197"/>
      <c r="G370" s="197"/>
      <c r="H370" s="197"/>
      <c r="I370" s="152"/>
      <c r="J370" s="50"/>
      <c r="K370" s="50"/>
      <c r="L370" s="50"/>
      <c r="M370" s="50"/>
      <c r="N370" s="152"/>
      <c r="O370" s="197"/>
      <c r="P370" s="197"/>
      <c r="Q370" s="197"/>
      <c r="R370" s="197"/>
      <c r="S370" s="197"/>
      <c r="T370" s="197"/>
      <c r="U370" s="197"/>
      <c r="V370" s="197"/>
      <c r="W370" s="197"/>
      <c r="X370" s="197"/>
      <c r="Y370" s="197"/>
      <c r="Z370" s="197"/>
    </row>
    <row r="371" ht="15.75" customHeight="1">
      <c r="A371" s="180"/>
      <c r="B371" s="197"/>
      <c r="C371" s="197"/>
      <c r="D371" s="197"/>
      <c r="E371" s="197"/>
      <c r="F371" s="197"/>
      <c r="G371" s="197"/>
      <c r="H371" s="169"/>
      <c r="I371" s="152"/>
      <c r="J371" s="50"/>
      <c r="K371" s="50"/>
      <c r="L371" s="50"/>
      <c r="M371" s="50"/>
      <c r="N371" s="152"/>
      <c r="O371" s="197"/>
      <c r="P371" s="197"/>
      <c r="Q371" s="197"/>
      <c r="R371" s="197"/>
      <c r="S371" s="197"/>
      <c r="T371" s="197"/>
      <c r="U371" s="197"/>
      <c r="V371" s="197"/>
      <c r="W371" s="197"/>
      <c r="X371" s="197"/>
      <c r="Y371" s="197"/>
      <c r="Z371" s="197"/>
    </row>
    <row r="372" ht="15.75" customHeight="1">
      <c r="A372" s="180"/>
      <c r="B372" s="197"/>
      <c r="C372" s="197"/>
      <c r="D372" s="197"/>
      <c r="E372" s="197"/>
      <c r="F372" s="197"/>
      <c r="G372" s="197"/>
      <c r="H372" s="197"/>
      <c r="I372" s="152"/>
      <c r="J372" s="50"/>
      <c r="K372" s="50"/>
      <c r="L372" s="50"/>
      <c r="M372" s="50"/>
      <c r="N372" s="152"/>
      <c r="O372" s="197"/>
      <c r="P372" s="197"/>
      <c r="Q372" s="197"/>
      <c r="R372" s="197"/>
      <c r="S372" s="197"/>
      <c r="T372" s="197"/>
      <c r="U372" s="197"/>
      <c r="V372" s="197"/>
      <c r="W372" s="197"/>
      <c r="X372" s="197"/>
      <c r="Y372" s="197"/>
      <c r="Z372" s="197"/>
    </row>
    <row r="373" ht="15.75" customHeight="1">
      <c r="A373" s="180"/>
      <c r="B373" s="197"/>
      <c r="C373" s="197"/>
      <c r="D373" s="197"/>
      <c r="E373" s="197"/>
      <c r="F373" s="197"/>
      <c r="G373" s="197"/>
      <c r="H373" s="197"/>
      <c r="I373" s="152"/>
      <c r="J373" s="50"/>
      <c r="K373" s="50"/>
      <c r="L373" s="50"/>
      <c r="M373" s="50"/>
      <c r="N373" s="152"/>
      <c r="O373" s="197"/>
      <c r="P373" s="197"/>
      <c r="Q373" s="197"/>
      <c r="R373" s="197"/>
      <c r="S373" s="197"/>
      <c r="T373" s="197"/>
      <c r="U373" s="197"/>
      <c r="V373" s="197"/>
      <c r="W373" s="197"/>
      <c r="X373" s="197"/>
      <c r="Y373" s="197"/>
      <c r="Z373" s="197"/>
    </row>
    <row r="374" ht="15.75" customHeight="1">
      <c r="A374" s="180"/>
      <c r="B374" s="197"/>
      <c r="C374" s="197"/>
      <c r="D374" s="197"/>
      <c r="E374" s="197"/>
      <c r="F374" s="197"/>
      <c r="G374" s="197"/>
      <c r="H374" s="197"/>
      <c r="I374" s="152"/>
      <c r="J374" s="50"/>
      <c r="K374" s="50"/>
      <c r="L374" s="50"/>
      <c r="M374" s="50"/>
      <c r="N374" s="152"/>
      <c r="O374" s="197"/>
      <c r="P374" s="197"/>
      <c r="Q374" s="197"/>
      <c r="R374" s="197"/>
      <c r="S374" s="197"/>
      <c r="T374" s="197"/>
      <c r="U374" s="197"/>
      <c r="V374" s="197"/>
      <c r="W374" s="197"/>
      <c r="X374" s="197"/>
      <c r="Y374" s="197"/>
      <c r="Z374" s="197"/>
    </row>
    <row r="375" ht="15.75" customHeight="1">
      <c r="A375" s="180"/>
      <c r="B375" s="197"/>
      <c r="C375" s="197"/>
      <c r="D375" s="197"/>
      <c r="E375" s="197"/>
      <c r="F375" s="197"/>
      <c r="G375" s="197"/>
      <c r="H375" s="197"/>
      <c r="I375" s="152"/>
      <c r="J375" s="50"/>
      <c r="K375" s="50"/>
      <c r="L375" s="50"/>
      <c r="M375" s="50"/>
      <c r="N375" s="152"/>
      <c r="O375" s="197"/>
      <c r="P375" s="197"/>
      <c r="Q375" s="197"/>
      <c r="R375" s="197"/>
      <c r="S375" s="197"/>
      <c r="T375" s="197"/>
      <c r="U375" s="197"/>
      <c r="V375" s="197"/>
      <c r="W375" s="197"/>
      <c r="X375" s="197"/>
      <c r="Y375" s="197"/>
      <c r="Z375" s="197"/>
    </row>
    <row r="376" ht="15.75" customHeight="1">
      <c r="A376" s="180"/>
      <c r="B376" s="197"/>
      <c r="C376" s="197"/>
      <c r="D376" s="197"/>
      <c r="E376" s="197"/>
      <c r="F376" s="197"/>
      <c r="G376" s="197"/>
      <c r="H376" s="197"/>
      <c r="I376" s="152"/>
      <c r="J376" s="50"/>
      <c r="K376" s="50"/>
      <c r="L376" s="50"/>
      <c r="M376" s="50"/>
      <c r="N376" s="152"/>
      <c r="O376" s="197"/>
      <c r="P376" s="197"/>
      <c r="Q376" s="197"/>
      <c r="R376" s="197"/>
      <c r="S376" s="197"/>
      <c r="T376" s="197"/>
      <c r="U376" s="197"/>
      <c r="V376" s="197"/>
      <c r="W376" s="197"/>
      <c r="X376" s="197"/>
      <c r="Y376" s="197"/>
      <c r="Z376" s="197"/>
    </row>
    <row r="377" ht="15.75" customHeight="1">
      <c r="A377" s="180"/>
      <c r="B377" s="197"/>
      <c r="C377" s="197"/>
      <c r="D377" s="197"/>
      <c r="E377" s="197"/>
      <c r="F377" s="197"/>
      <c r="G377" s="197"/>
      <c r="H377" s="197"/>
      <c r="I377" s="152"/>
      <c r="J377" s="50"/>
      <c r="K377" s="50"/>
      <c r="L377" s="50"/>
      <c r="M377" s="50"/>
      <c r="N377" s="152"/>
      <c r="O377" s="197"/>
      <c r="P377" s="197"/>
      <c r="Q377" s="197"/>
      <c r="R377" s="197"/>
      <c r="S377" s="197"/>
      <c r="T377" s="197"/>
      <c r="U377" s="197"/>
      <c r="V377" s="197"/>
      <c r="W377" s="197"/>
      <c r="X377" s="197"/>
      <c r="Y377" s="197"/>
      <c r="Z377" s="197"/>
    </row>
    <row r="378" ht="15.75" customHeight="1">
      <c r="A378" s="180"/>
      <c r="B378" s="197"/>
      <c r="C378" s="197"/>
      <c r="D378" s="197"/>
      <c r="E378" s="197"/>
      <c r="F378" s="197"/>
      <c r="G378" s="197"/>
      <c r="H378" s="197"/>
      <c r="I378" s="152"/>
      <c r="J378" s="50"/>
      <c r="K378" s="50"/>
      <c r="L378" s="50"/>
      <c r="M378" s="50"/>
      <c r="N378" s="152"/>
      <c r="O378" s="197"/>
      <c r="P378" s="197"/>
      <c r="Q378" s="197"/>
      <c r="R378" s="197"/>
      <c r="S378" s="197"/>
      <c r="T378" s="197"/>
      <c r="U378" s="197"/>
      <c r="V378" s="197"/>
      <c r="W378" s="197"/>
      <c r="X378" s="197"/>
      <c r="Y378" s="197"/>
      <c r="Z378" s="197"/>
    </row>
    <row r="379" ht="15.75" customHeight="1">
      <c r="A379" s="180"/>
      <c r="B379" s="197"/>
      <c r="C379" s="197"/>
      <c r="D379" s="197"/>
      <c r="E379" s="197"/>
      <c r="F379" s="197"/>
      <c r="G379" s="197"/>
      <c r="H379" s="197"/>
      <c r="I379" s="152"/>
      <c r="J379" s="50"/>
      <c r="K379" s="50"/>
      <c r="L379" s="50"/>
      <c r="M379" s="50"/>
      <c r="N379" s="152"/>
      <c r="O379" s="197"/>
      <c r="P379" s="197"/>
      <c r="Q379" s="197"/>
      <c r="R379" s="197"/>
      <c r="S379" s="197"/>
      <c r="T379" s="197"/>
      <c r="U379" s="197"/>
      <c r="V379" s="197"/>
      <c r="W379" s="197"/>
      <c r="X379" s="197"/>
      <c r="Y379" s="197"/>
      <c r="Z379" s="197"/>
    </row>
    <row r="380" ht="15.75" customHeight="1">
      <c r="A380" s="180"/>
      <c r="B380" s="197"/>
      <c r="C380" s="197"/>
      <c r="D380" s="197"/>
      <c r="E380" s="197"/>
      <c r="F380" s="197"/>
      <c r="G380" s="197"/>
      <c r="H380" s="169"/>
      <c r="I380" s="152"/>
      <c r="J380" s="50"/>
      <c r="K380" s="50"/>
      <c r="L380" s="50"/>
      <c r="M380" s="50"/>
      <c r="N380" s="152"/>
      <c r="O380" s="197"/>
      <c r="P380" s="197"/>
      <c r="Q380" s="197"/>
      <c r="R380" s="197"/>
      <c r="S380" s="197"/>
      <c r="T380" s="197"/>
      <c r="U380" s="197"/>
      <c r="V380" s="197"/>
      <c r="W380" s="197"/>
      <c r="X380" s="197"/>
      <c r="Y380" s="197"/>
      <c r="Z380" s="197"/>
    </row>
    <row r="381" ht="15.75" customHeight="1">
      <c r="A381" s="180"/>
      <c r="B381" s="197"/>
      <c r="C381" s="197"/>
      <c r="D381" s="197"/>
      <c r="E381" s="197"/>
      <c r="F381" s="197"/>
      <c r="G381" s="197"/>
      <c r="H381" s="197"/>
      <c r="I381" s="152"/>
      <c r="J381" s="50"/>
      <c r="K381" s="50"/>
      <c r="L381" s="50"/>
      <c r="M381" s="50"/>
      <c r="N381" s="152"/>
      <c r="O381" s="197"/>
      <c r="P381" s="197"/>
      <c r="Q381" s="197"/>
      <c r="R381" s="197"/>
      <c r="S381" s="197"/>
      <c r="T381" s="197"/>
      <c r="U381" s="197"/>
      <c r="V381" s="197"/>
      <c r="W381" s="197"/>
      <c r="X381" s="197"/>
      <c r="Y381" s="197"/>
      <c r="Z381" s="197"/>
    </row>
    <row r="382" ht="15.75" customHeight="1">
      <c r="A382" s="180"/>
      <c r="B382" s="197"/>
      <c r="C382" s="197"/>
      <c r="D382" s="197"/>
      <c r="E382" s="197"/>
      <c r="F382" s="197"/>
      <c r="G382" s="197"/>
      <c r="H382" s="197"/>
      <c r="I382" s="152"/>
      <c r="J382" s="50"/>
      <c r="K382" s="50"/>
      <c r="L382" s="50"/>
      <c r="M382" s="50"/>
      <c r="N382" s="152"/>
      <c r="O382" s="197"/>
      <c r="P382" s="197"/>
      <c r="Q382" s="197"/>
      <c r="R382" s="197"/>
      <c r="S382" s="197"/>
      <c r="T382" s="197"/>
      <c r="U382" s="197"/>
      <c r="V382" s="197"/>
      <c r="W382" s="197"/>
      <c r="X382" s="197"/>
      <c r="Y382" s="197"/>
      <c r="Z382" s="197"/>
    </row>
    <row r="383" ht="15.75" customHeight="1">
      <c r="A383" s="180"/>
      <c r="B383" s="197"/>
      <c r="C383" s="197"/>
      <c r="D383" s="197"/>
      <c r="E383" s="197"/>
      <c r="F383" s="197"/>
      <c r="G383" s="197"/>
      <c r="H383" s="197"/>
      <c r="I383" s="152"/>
      <c r="J383" s="50"/>
      <c r="K383" s="50"/>
      <c r="L383" s="50"/>
      <c r="M383" s="50"/>
      <c r="N383" s="152"/>
      <c r="O383" s="197"/>
      <c r="P383" s="197"/>
      <c r="Q383" s="197"/>
      <c r="R383" s="197"/>
      <c r="S383" s="197"/>
      <c r="T383" s="197"/>
      <c r="U383" s="197"/>
      <c r="V383" s="197"/>
      <c r="W383" s="197"/>
      <c r="X383" s="197"/>
      <c r="Y383" s="197"/>
      <c r="Z383" s="197"/>
    </row>
    <row r="384" ht="15.75" customHeight="1">
      <c r="A384" s="180"/>
      <c r="B384" s="197"/>
      <c r="C384" s="197"/>
      <c r="D384" s="197"/>
      <c r="E384" s="197"/>
      <c r="F384" s="197"/>
      <c r="G384" s="197"/>
      <c r="H384" s="169"/>
      <c r="I384" s="152"/>
      <c r="J384" s="50"/>
      <c r="K384" s="50"/>
      <c r="L384" s="50"/>
      <c r="M384" s="50"/>
      <c r="N384" s="152"/>
      <c r="O384" s="197"/>
      <c r="P384" s="197"/>
      <c r="Q384" s="197"/>
      <c r="R384" s="197"/>
      <c r="S384" s="197"/>
      <c r="T384" s="197"/>
      <c r="U384" s="197"/>
      <c r="V384" s="197"/>
      <c r="W384" s="197"/>
      <c r="X384" s="197"/>
      <c r="Y384" s="197"/>
      <c r="Z384" s="197"/>
    </row>
    <row r="385" ht="15.75" customHeight="1">
      <c r="A385" s="180"/>
      <c r="B385" s="197"/>
      <c r="C385" s="197"/>
      <c r="D385" s="197"/>
      <c r="E385" s="197"/>
      <c r="F385" s="197"/>
      <c r="G385" s="197"/>
      <c r="H385" s="197"/>
      <c r="I385" s="152"/>
      <c r="J385" s="50"/>
      <c r="K385" s="50"/>
      <c r="L385" s="50"/>
      <c r="M385" s="50"/>
      <c r="N385" s="152"/>
      <c r="O385" s="197"/>
      <c r="P385" s="197"/>
      <c r="Q385" s="197"/>
      <c r="R385" s="197"/>
      <c r="S385" s="197"/>
      <c r="T385" s="197"/>
      <c r="U385" s="197"/>
      <c r="V385" s="197"/>
      <c r="W385" s="197"/>
      <c r="X385" s="197"/>
      <c r="Y385" s="197"/>
      <c r="Z385" s="197"/>
    </row>
    <row r="386" ht="15.75" customHeight="1">
      <c r="A386" s="180"/>
      <c r="B386" s="197"/>
      <c r="C386" s="197"/>
      <c r="D386" s="197"/>
      <c r="E386" s="197"/>
      <c r="F386" s="197"/>
      <c r="G386" s="197"/>
      <c r="H386" s="197"/>
      <c r="I386" s="152"/>
      <c r="J386" s="50"/>
      <c r="K386" s="50"/>
      <c r="L386" s="50"/>
      <c r="M386" s="50"/>
      <c r="N386" s="152"/>
      <c r="O386" s="197"/>
      <c r="P386" s="197"/>
      <c r="Q386" s="197"/>
      <c r="R386" s="197"/>
      <c r="S386" s="197"/>
      <c r="T386" s="197"/>
      <c r="U386" s="197"/>
      <c r="V386" s="197"/>
      <c r="W386" s="197"/>
      <c r="X386" s="197"/>
      <c r="Y386" s="197"/>
      <c r="Z386" s="197"/>
    </row>
    <row r="387" ht="15.75" customHeight="1">
      <c r="A387" s="180"/>
      <c r="B387" s="197"/>
      <c r="C387" s="197"/>
      <c r="D387" s="197"/>
      <c r="E387" s="197"/>
      <c r="F387" s="197"/>
      <c r="G387" s="197"/>
      <c r="H387" s="197"/>
      <c r="I387" s="152"/>
      <c r="J387" s="50"/>
      <c r="K387" s="50"/>
      <c r="L387" s="50"/>
      <c r="M387" s="50"/>
      <c r="N387" s="152"/>
      <c r="O387" s="197"/>
      <c r="P387" s="197"/>
      <c r="Q387" s="197"/>
      <c r="R387" s="197"/>
      <c r="S387" s="197"/>
      <c r="T387" s="197"/>
      <c r="U387" s="197"/>
      <c r="V387" s="197"/>
      <c r="W387" s="197"/>
      <c r="X387" s="197"/>
      <c r="Y387" s="197"/>
      <c r="Z387" s="197"/>
    </row>
    <row r="388" ht="15.75" customHeight="1">
      <c r="A388" s="180"/>
      <c r="B388" s="197"/>
      <c r="C388" s="197"/>
      <c r="D388" s="197"/>
      <c r="E388" s="197"/>
      <c r="F388" s="197"/>
      <c r="G388" s="197"/>
      <c r="H388" s="197"/>
      <c r="I388" s="152"/>
      <c r="J388" s="50"/>
      <c r="K388" s="50"/>
      <c r="L388" s="50"/>
      <c r="M388" s="50"/>
      <c r="N388" s="152"/>
      <c r="O388" s="197"/>
      <c r="P388" s="197"/>
      <c r="Q388" s="197"/>
      <c r="R388" s="197"/>
      <c r="S388" s="197"/>
      <c r="T388" s="197"/>
      <c r="U388" s="197"/>
      <c r="V388" s="197"/>
      <c r="W388" s="197"/>
      <c r="X388" s="197"/>
      <c r="Y388" s="197"/>
      <c r="Z388" s="197"/>
    </row>
    <row r="389" ht="15.75" customHeight="1">
      <c r="A389" s="180"/>
      <c r="B389" s="197"/>
      <c r="C389" s="197"/>
      <c r="D389" s="197"/>
      <c r="E389" s="197"/>
      <c r="F389" s="197"/>
      <c r="G389" s="197"/>
      <c r="H389" s="169"/>
      <c r="I389" s="152"/>
      <c r="J389" s="50"/>
      <c r="K389" s="50"/>
      <c r="L389" s="50"/>
      <c r="M389" s="50"/>
      <c r="N389" s="152"/>
      <c r="O389" s="197"/>
      <c r="P389" s="197"/>
      <c r="Q389" s="197"/>
      <c r="R389" s="197"/>
      <c r="S389" s="197"/>
      <c r="T389" s="197"/>
      <c r="U389" s="197"/>
      <c r="V389" s="197"/>
      <c r="W389" s="197"/>
      <c r="X389" s="197"/>
      <c r="Y389" s="197"/>
      <c r="Z389" s="197"/>
    </row>
    <row r="390" ht="15.75" customHeight="1">
      <c r="A390" s="180"/>
      <c r="B390" s="197"/>
      <c r="C390" s="197"/>
      <c r="D390" s="197"/>
      <c r="E390" s="197"/>
      <c r="F390" s="197"/>
      <c r="G390" s="197"/>
      <c r="H390" s="197"/>
      <c r="I390" s="152"/>
      <c r="J390" s="50"/>
      <c r="K390" s="50"/>
      <c r="L390" s="50"/>
      <c r="M390" s="50"/>
      <c r="N390" s="152"/>
      <c r="O390" s="197"/>
      <c r="P390" s="197"/>
      <c r="Q390" s="197"/>
      <c r="R390" s="197"/>
      <c r="S390" s="197"/>
      <c r="T390" s="197"/>
      <c r="U390" s="197"/>
      <c r="V390" s="197"/>
      <c r="W390" s="197"/>
      <c r="X390" s="197"/>
      <c r="Y390" s="197"/>
      <c r="Z390" s="197"/>
    </row>
    <row r="391" ht="15.75" customHeight="1">
      <c r="A391" s="180"/>
      <c r="B391" s="197"/>
      <c r="C391" s="197"/>
      <c r="D391" s="197"/>
      <c r="E391" s="197"/>
      <c r="F391" s="197"/>
      <c r="G391" s="197"/>
      <c r="H391" s="169"/>
      <c r="I391" s="152"/>
      <c r="J391" s="50"/>
      <c r="K391" s="50"/>
      <c r="L391" s="50"/>
      <c r="M391" s="50"/>
      <c r="N391" s="152"/>
      <c r="O391" s="197"/>
      <c r="P391" s="197"/>
      <c r="Q391" s="197"/>
      <c r="R391" s="197"/>
      <c r="S391" s="197"/>
      <c r="T391" s="197"/>
      <c r="U391" s="197"/>
      <c r="V391" s="197"/>
      <c r="W391" s="197"/>
      <c r="X391" s="197"/>
      <c r="Y391" s="197"/>
      <c r="Z391" s="197"/>
    </row>
    <row r="392" ht="15.75" customHeight="1">
      <c r="A392" s="180"/>
      <c r="B392" s="197"/>
      <c r="C392" s="197"/>
      <c r="D392" s="197"/>
      <c r="E392" s="197"/>
      <c r="F392" s="197"/>
      <c r="G392" s="197"/>
      <c r="H392" s="169"/>
      <c r="I392" s="152"/>
      <c r="J392" s="50"/>
      <c r="K392" s="50"/>
      <c r="L392" s="50"/>
      <c r="M392" s="50"/>
      <c r="N392" s="152"/>
      <c r="O392" s="197"/>
      <c r="P392" s="197"/>
      <c r="Q392" s="197"/>
      <c r="R392" s="197"/>
      <c r="S392" s="197"/>
      <c r="T392" s="197"/>
      <c r="U392" s="197"/>
      <c r="V392" s="197"/>
      <c r="W392" s="197"/>
      <c r="X392" s="197"/>
      <c r="Y392" s="197"/>
      <c r="Z392" s="197"/>
    </row>
    <row r="393" ht="15.75" customHeight="1">
      <c r="A393" s="180"/>
      <c r="B393" s="197"/>
      <c r="C393" s="197"/>
      <c r="D393" s="197"/>
      <c r="E393" s="197"/>
      <c r="F393" s="197"/>
      <c r="G393" s="197"/>
      <c r="H393" s="197"/>
      <c r="I393" s="152"/>
      <c r="J393" s="50"/>
      <c r="K393" s="50"/>
      <c r="L393" s="50"/>
      <c r="M393" s="50"/>
      <c r="N393" s="152"/>
      <c r="O393" s="197"/>
      <c r="P393" s="197"/>
      <c r="Q393" s="197"/>
      <c r="R393" s="197"/>
      <c r="S393" s="197"/>
      <c r="T393" s="197"/>
      <c r="U393" s="197"/>
      <c r="V393" s="197"/>
      <c r="W393" s="197"/>
      <c r="X393" s="197"/>
      <c r="Y393" s="197"/>
      <c r="Z393" s="197"/>
    </row>
    <row r="394" ht="15.75" customHeight="1">
      <c r="A394" s="180"/>
      <c r="B394" s="197"/>
      <c r="C394" s="197"/>
      <c r="D394" s="197"/>
      <c r="E394" s="197"/>
      <c r="F394" s="197"/>
      <c r="G394" s="197"/>
      <c r="H394" s="197"/>
      <c r="I394" s="152"/>
      <c r="J394" s="50"/>
      <c r="K394" s="50"/>
      <c r="L394" s="50"/>
      <c r="M394" s="50"/>
      <c r="N394" s="152"/>
      <c r="O394" s="197"/>
      <c r="P394" s="197"/>
      <c r="Q394" s="197"/>
      <c r="R394" s="197"/>
      <c r="S394" s="197"/>
      <c r="T394" s="197"/>
      <c r="U394" s="197"/>
      <c r="V394" s="197"/>
      <c r="W394" s="197"/>
      <c r="X394" s="197"/>
      <c r="Y394" s="197"/>
      <c r="Z394" s="197"/>
    </row>
    <row r="395" ht="15.75" customHeight="1">
      <c r="A395" s="180"/>
      <c r="B395" s="197"/>
      <c r="C395" s="197"/>
      <c r="D395" s="197"/>
      <c r="E395" s="197"/>
      <c r="F395" s="197"/>
      <c r="G395" s="197"/>
      <c r="H395" s="169"/>
      <c r="I395" s="152"/>
      <c r="J395" s="50"/>
      <c r="K395" s="50"/>
      <c r="L395" s="50"/>
      <c r="M395" s="50"/>
      <c r="N395" s="152"/>
      <c r="O395" s="197"/>
      <c r="P395" s="197"/>
      <c r="Q395" s="197"/>
      <c r="R395" s="197"/>
      <c r="S395" s="197"/>
      <c r="T395" s="197"/>
      <c r="U395" s="197"/>
      <c r="V395" s="197"/>
      <c r="W395" s="197"/>
      <c r="X395" s="197"/>
      <c r="Y395" s="197"/>
      <c r="Z395" s="197"/>
    </row>
    <row r="396" ht="15.75" customHeight="1">
      <c r="A396" s="180"/>
      <c r="B396" s="197"/>
      <c r="C396" s="197"/>
      <c r="D396" s="197"/>
      <c r="E396" s="197"/>
      <c r="F396" s="197"/>
      <c r="G396" s="197"/>
      <c r="H396" s="197"/>
      <c r="I396" s="152"/>
      <c r="J396" s="50"/>
      <c r="K396" s="50"/>
      <c r="L396" s="50"/>
      <c r="M396" s="50"/>
      <c r="N396" s="152"/>
      <c r="O396" s="197"/>
      <c r="P396" s="197"/>
      <c r="Q396" s="197"/>
      <c r="R396" s="197"/>
      <c r="S396" s="197"/>
      <c r="T396" s="197"/>
      <c r="U396" s="197"/>
      <c r="V396" s="197"/>
      <c r="W396" s="197"/>
      <c r="X396" s="197"/>
      <c r="Y396" s="197"/>
      <c r="Z396" s="197"/>
    </row>
    <row r="397" ht="15.75" customHeight="1">
      <c r="A397" s="180"/>
      <c r="B397" s="197"/>
      <c r="C397" s="197"/>
      <c r="D397" s="197"/>
      <c r="E397" s="197"/>
      <c r="F397" s="197"/>
      <c r="G397" s="197"/>
      <c r="H397" s="169"/>
      <c r="I397" s="152"/>
      <c r="J397" s="50"/>
      <c r="K397" s="50"/>
      <c r="L397" s="50"/>
      <c r="M397" s="50"/>
      <c r="N397" s="152"/>
      <c r="O397" s="197"/>
      <c r="P397" s="197"/>
      <c r="Q397" s="197"/>
      <c r="R397" s="197"/>
      <c r="S397" s="197"/>
      <c r="T397" s="197"/>
      <c r="U397" s="197"/>
      <c r="V397" s="197"/>
      <c r="W397" s="197"/>
      <c r="X397" s="197"/>
      <c r="Y397" s="197"/>
      <c r="Z397" s="197"/>
    </row>
    <row r="398" ht="15.75" customHeight="1">
      <c r="A398" s="180"/>
      <c r="B398" s="197"/>
      <c r="C398" s="197"/>
      <c r="D398" s="197"/>
      <c r="E398" s="197"/>
      <c r="F398" s="197"/>
      <c r="G398" s="197"/>
      <c r="H398" s="197"/>
      <c r="I398" s="152"/>
      <c r="J398" s="50"/>
      <c r="K398" s="50"/>
      <c r="L398" s="50"/>
      <c r="M398" s="50"/>
      <c r="N398" s="152"/>
      <c r="O398" s="197"/>
      <c r="P398" s="197"/>
      <c r="Q398" s="197"/>
      <c r="R398" s="197"/>
      <c r="S398" s="197"/>
      <c r="T398" s="197"/>
      <c r="U398" s="197"/>
      <c r="V398" s="197"/>
      <c r="W398" s="197"/>
      <c r="X398" s="197"/>
      <c r="Y398" s="197"/>
      <c r="Z398" s="197"/>
    </row>
    <row r="399" ht="15.75" customHeight="1">
      <c r="A399" s="180"/>
      <c r="B399" s="197"/>
      <c r="C399" s="197"/>
      <c r="D399" s="197"/>
      <c r="E399" s="197"/>
      <c r="F399" s="197"/>
      <c r="G399" s="197"/>
      <c r="H399" s="197"/>
      <c r="I399" s="152"/>
      <c r="J399" s="50"/>
      <c r="K399" s="50"/>
      <c r="L399" s="50"/>
      <c r="M399" s="50"/>
      <c r="N399" s="152"/>
      <c r="O399" s="197"/>
      <c r="P399" s="197"/>
      <c r="Q399" s="197"/>
      <c r="R399" s="197"/>
      <c r="S399" s="197"/>
      <c r="T399" s="197"/>
      <c r="U399" s="197"/>
      <c r="V399" s="197"/>
      <c r="W399" s="197"/>
      <c r="X399" s="197"/>
      <c r="Y399" s="197"/>
      <c r="Z399" s="197"/>
    </row>
    <row r="400" ht="15.75" customHeight="1">
      <c r="A400" s="180"/>
      <c r="B400" s="197"/>
      <c r="C400" s="197"/>
      <c r="D400" s="197"/>
      <c r="E400" s="197"/>
      <c r="F400" s="197"/>
      <c r="G400" s="197"/>
      <c r="H400" s="197"/>
      <c r="I400" s="152"/>
      <c r="J400" s="50"/>
      <c r="K400" s="50"/>
      <c r="L400" s="50"/>
      <c r="M400" s="50"/>
      <c r="N400" s="152"/>
      <c r="O400" s="197"/>
      <c r="P400" s="197"/>
      <c r="Q400" s="197"/>
      <c r="R400" s="197"/>
      <c r="S400" s="197"/>
      <c r="T400" s="197"/>
      <c r="U400" s="197"/>
      <c r="V400" s="197"/>
      <c r="W400" s="197"/>
      <c r="X400" s="197"/>
      <c r="Y400" s="197"/>
      <c r="Z400" s="197"/>
    </row>
    <row r="401" ht="15.75" customHeight="1">
      <c r="A401" s="180"/>
      <c r="B401" s="197"/>
      <c r="C401" s="197"/>
      <c r="D401" s="197"/>
      <c r="E401" s="197"/>
      <c r="F401" s="197"/>
      <c r="G401" s="197"/>
      <c r="H401" s="169"/>
      <c r="I401" s="152"/>
      <c r="J401" s="50"/>
      <c r="K401" s="50"/>
      <c r="L401" s="50"/>
      <c r="M401" s="50"/>
      <c r="N401" s="152"/>
      <c r="O401" s="197"/>
      <c r="P401" s="197"/>
      <c r="Q401" s="197"/>
      <c r="R401" s="197"/>
      <c r="S401" s="197"/>
      <c r="T401" s="197"/>
      <c r="U401" s="197"/>
      <c r="V401" s="197"/>
      <c r="W401" s="197"/>
      <c r="X401" s="197"/>
      <c r="Y401" s="197"/>
      <c r="Z401" s="197"/>
    </row>
    <row r="402" ht="15.75" customHeight="1">
      <c r="A402" s="180"/>
      <c r="B402" s="197"/>
      <c r="C402" s="197"/>
      <c r="D402" s="197"/>
      <c r="E402" s="197"/>
      <c r="F402" s="197"/>
      <c r="G402" s="197"/>
      <c r="H402" s="197"/>
      <c r="I402" s="152"/>
      <c r="J402" s="50"/>
      <c r="K402" s="50"/>
      <c r="L402" s="50"/>
      <c r="M402" s="50"/>
      <c r="N402" s="152"/>
      <c r="O402" s="197"/>
      <c r="P402" s="197"/>
      <c r="Q402" s="197"/>
      <c r="R402" s="197"/>
      <c r="S402" s="197"/>
      <c r="T402" s="197"/>
      <c r="U402" s="197"/>
      <c r="V402" s="197"/>
      <c r="W402" s="197"/>
      <c r="X402" s="197"/>
      <c r="Y402" s="197"/>
      <c r="Z402" s="197"/>
    </row>
    <row r="403" ht="15.75" customHeight="1">
      <c r="A403" s="180"/>
      <c r="B403" s="197"/>
      <c r="C403" s="197"/>
      <c r="D403" s="197"/>
      <c r="E403" s="197"/>
      <c r="F403" s="197"/>
      <c r="G403" s="197"/>
      <c r="H403" s="169"/>
      <c r="I403" s="152"/>
      <c r="J403" s="50"/>
      <c r="K403" s="50"/>
      <c r="L403" s="50"/>
      <c r="M403" s="50"/>
      <c r="N403" s="152"/>
      <c r="O403" s="197"/>
      <c r="P403" s="197"/>
      <c r="Q403" s="197"/>
      <c r="R403" s="197"/>
      <c r="S403" s="197"/>
      <c r="T403" s="197"/>
      <c r="U403" s="197"/>
      <c r="V403" s="197"/>
      <c r="W403" s="197"/>
      <c r="X403" s="197"/>
      <c r="Y403" s="197"/>
      <c r="Z403" s="197"/>
    </row>
    <row r="404" ht="15.75" customHeight="1">
      <c r="A404" s="180"/>
      <c r="B404" s="197"/>
      <c r="C404" s="197"/>
      <c r="D404" s="197"/>
      <c r="E404" s="197"/>
      <c r="F404" s="197"/>
      <c r="G404" s="197"/>
      <c r="H404" s="197"/>
      <c r="I404" s="152"/>
      <c r="J404" s="50"/>
      <c r="K404" s="50"/>
      <c r="L404" s="50"/>
      <c r="M404" s="50"/>
      <c r="N404" s="152"/>
      <c r="O404" s="197"/>
      <c r="P404" s="197"/>
      <c r="Q404" s="197"/>
      <c r="R404" s="197"/>
      <c r="S404" s="197"/>
      <c r="T404" s="197"/>
      <c r="U404" s="197"/>
      <c r="V404" s="197"/>
      <c r="W404" s="197"/>
      <c r="X404" s="197"/>
      <c r="Y404" s="197"/>
      <c r="Z404" s="197"/>
    </row>
    <row r="405" ht="15.75" customHeight="1">
      <c r="A405" s="180"/>
      <c r="B405" s="197"/>
      <c r="C405" s="197"/>
      <c r="D405" s="197"/>
      <c r="E405" s="197"/>
      <c r="F405" s="197"/>
      <c r="G405" s="197"/>
      <c r="H405" s="197"/>
      <c r="I405" s="152"/>
      <c r="J405" s="50"/>
      <c r="K405" s="50"/>
      <c r="L405" s="50"/>
      <c r="M405" s="50"/>
      <c r="N405" s="152"/>
      <c r="O405" s="197"/>
      <c r="P405" s="197"/>
      <c r="Q405" s="197"/>
      <c r="R405" s="197"/>
      <c r="S405" s="197"/>
      <c r="T405" s="197"/>
      <c r="U405" s="197"/>
      <c r="V405" s="197"/>
      <c r="W405" s="197"/>
      <c r="X405" s="197"/>
      <c r="Y405" s="197"/>
      <c r="Z405" s="197"/>
    </row>
    <row r="406" ht="15.75" customHeight="1">
      <c r="A406" s="180"/>
      <c r="B406" s="197"/>
      <c r="C406" s="197"/>
      <c r="D406" s="197"/>
      <c r="E406" s="197"/>
      <c r="F406" s="197"/>
      <c r="G406" s="197"/>
      <c r="H406" s="169"/>
      <c r="I406" s="152"/>
      <c r="J406" s="50"/>
      <c r="K406" s="50"/>
      <c r="L406" s="50"/>
      <c r="M406" s="50"/>
      <c r="N406" s="152"/>
      <c r="O406" s="197"/>
      <c r="P406" s="197"/>
      <c r="Q406" s="197"/>
      <c r="R406" s="197"/>
      <c r="S406" s="197"/>
      <c r="T406" s="197"/>
      <c r="U406" s="197"/>
      <c r="V406" s="197"/>
      <c r="W406" s="197"/>
      <c r="X406" s="197"/>
      <c r="Y406" s="197"/>
      <c r="Z406" s="197"/>
    </row>
    <row r="407" ht="15.75" customHeight="1">
      <c r="A407" s="180"/>
      <c r="B407" s="197"/>
      <c r="C407" s="197"/>
      <c r="D407" s="197"/>
      <c r="E407" s="197"/>
      <c r="F407" s="197"/>
      <c r="G407" s="197"/>
      <c r="H407" s="169"/>
      <c r="I407" s="152"/>
      <c r="J407" s="50"/>
      <c r="K407" s="50"/>
      <c r="L407" s="50"/>
      <c r="M407" s="50"/>
      <c r="N407" s="152"/>
      <c r="O407" s="197"/>
      <c r="P407" s="197"/>
      <c r="Q407" s="197"/>
      <c r="R407" s="197"/>
      <c r="S407" s="197"/>
      <c r="T407" s="197"/>
      <c r="U407" s="197"/>
      <c r="V407" s="197"/>
      <c r="W407" s="197"/>
      <c r="X407" s="197"/>
      <c r="Y407" s="197"/>
      <c r="Z407" s="197"/>
    </row>
    <row r="408" ht="15.75" customHeight="1">
      <c r="A408" s="180"/>
      <c r="B408" s="197"/>
      <c r="C408" s="197"/>
      <c r="D408" s="197"/>
      <c r="E408" s="197"/>
      <c r="F408" s="197"/>
      <c r="G408" s="197"/>
      <c r="H408" s="197"/>
      <c r="I408" s="152"/>
      <c r="J408" s="50"/>
      <c r="K408" s="50"/>
      <c r="L408" s="50"/>
      <c r="M408" s="50"/>
      <c r="N408" s="152"/>
      <c r="O408" s="197"/>
      <c r="P408" s="197"/>
      <c r="Q408" s="197"/>
      <c r="R408" s="197"/>
      <c r="S408" s="197"/>
      <c r="T408" s="197"/>
      <c r="U408" s="197"/>
      <c r="V408" s="197"/>
      <c r="W408" s="197"/>
      <c r="X408" s="197"/>
      <c r="Y408" s="197"/>
      <c r="Z408" s="197"/>
    </row>
    <row r="409" ht="15.75" customHeight="1">
      <c r="A409" s="180"/>
      <c r="B409" s="197"/>
      <c r="C409" s="197"/>
      <c r="D409" s="197"/>
      <c r="E409" s="197"/>
      <c r="F409" s="197"/>
      <c r="G409" s="197"/>
      <c r="H409" s="197"/>
      <c r="I409" s="152"/>
      <c r="J409" s="50"/>
      <c r="K409" s="50"/>
      <c r="L409" s="50"/>
      <c r="M409" s="50"/>
      <c r="N409" s="152"/>
      <c r="O409" s="197"/>
      <c r="P409" s="197"/>
      <c r="Q409" s="197"/>
      <c r="R409" s="197"/>
      <c r="S409" s="197"/>
      <c r="T409" s="197"/>
      <c r="U409" s="197"/>
      <c r="V409" s="197"/>
      <c r="W409" s="197"/>
      <c r="X409" s="197"/>
      <c r="Y409" s="197"/>
      <c r="Z409" s="197"/>
    </row>
    <row r="410" ht="15.75" customHeight="1">
      <c r="A410" s="180"/>
      <c r="B410" s="197"/>
      <c r="C410" s="197"/>
      <c r="D410" s="197"/>
      <c r="E410" s="197"/>
      <c r="F410" s="197"/>
      <c r="G410" s="197"/>
      <c r="H410" s="169"/>
      <c r="I410" s="152"/>
      <c r="J410" s="50"/>
      <c r="K410" s="50"/>
      <c r="L410" s="50"/>
      <c r="M410" s="50"/>
      <c r="N410" s="152"/>
      <c r="O410" s="197"/>
      <c r="P410" s="197"/>
      <c r="Q410" s="197"/>
      <c r="R410" s="197"/>
      <c r="S410" s="197"/>
      <c r="T410" s="197"/>
      <c r="U410" s="197"/>
      <c r="V410" s="197"/>
      <c r="W410" s="197"/>
      <c r="X410" s="197"/>
      <c r="Y410" s="197"/>
      <c r="Z410" s="197"/>
    </row>
    <row r="411" ht="15.75" customHeight="1">
      <c r="A411" s="180"/>
      <c r="B411" s="197"/>
      <c r="C411" s="197"/>
      <c r="D411" s="197"/>
      <c r="E411" s="197"/>
      <c r="F411" s="197"/>
      <c r="G411" s="197"/>
      <c r="H411" s="197"/>
      <c r="I411" s="152"/>
      <c r="J411" s="50"/>
      <c r="K411" s="50"/>
      <c r="L411" s="50"/>
      <c r="M411" s="50"/>
      <c r="N411" s="152"/>
      <c r="O411" s="197"/>
      <c r="P411" s="197"/>
      <c r="Q411" s="197"/>
      <c r="R411" s="197"/>
      <c r="S411" s="197"/>
      <c r="T411" s="197"/>
      <c r="U411" s="197"/>
      <c r="V411" s="197"/>
      <c r="W411" s="197"/>
      <c r="X411" s="197"/>
      <c r="Y411" s="197"/>
      <c r="Z411" s="197"/>
    </row>
    <row r="412" ht="15.75" customHeight="1">
      <c r="A412" s="180"/>
      <c r="B412" s="197"/>
      <c r="C412" s="197"/>
      <c r="D412" s="197"/>
      <c r="E412" s="197"/>
      <c r="F412" s="197"/>
      <c r="G412" s="197"/>
      <c r="H412" s="169"/>
      <c r="I412" s="152"/>
      <c r="J412" s="50"/>
      <c r="K412" s="50"/>
      <c r="L412" s="50"/>
      <c r="M412" s="50"/>
      <c r="N412" s="152"/>
      <c r="O412" s="197"/>
      <c r="P412" s="197"/>
      <c r="Q412" s="197"/>
      <c r="R412" s="197"/>
      <c r="S412" s="197"/>
      <c r="T412" s="197"/>
      <c r="U412" s="197"/>
      <c r="V412" s="197"/>
      <c r="W412" s="197"/>
      <c r="X412" s="197"/>
      <c r="Y412" s="197"/>
      <c r="Z412" s="197"/>
    </row>
    <row r="413" ht="15.75" customHeight="1">
      <c r="A413" s="180"/>
      <c r="B413" s="197"/>
      <c r="C413" s="197"/>
      <c r="D413" s="197"/>
      <c r="E413" s="197"/>
      <c r="F413" s="197"/>
      <c r="G413" s="197"/>
      <c r="H413" s="197"/>
      <c r="I413" s="152"/>
      <c r="J413" s="50"/>
      <c r="K413" s="50"/>
      <c r="L413" s="50"/>
      <c r="M413" s="50"/>
      <c r="N413" s="152"/>
      <c r="O413" s="197"/>
      <c r="P413" s="197"/>
      <c r="Q413" s="197"/>
      <c r="R413" s="197"/>
      <c r="S413" s="197"/>
      <c r="T413" s="197"/>
      <c r="U413" s="197"/>
      <c r="V413" s="197"/>
      <c r="W413" s="197"/>
      <c r="X413" s="197"/>
      <c r="Y413" s="197"/>
      <c r="Z413" s="197"/>
    </row>
    <row r="414" ht="15.75" customHeight="1">
      <c r="A414" s="180"/>
      <c r="B414" s="197"/>
      <c r="C414" s="197"/>
      <c r="D414" s="197"/>
      <c r="E414" s="197"/>
      <c r="F414" s="197"/>
      <c r="G414" s="197"/>
      <c r="H414" s="169"/>
      <c r="I414" s="152"/>
      <c r="J414" s="50"/>
      <c r="K414" s="50"/>
      <c r="L414" s="50"/>
      <c r="M414" s="50"/>
      <c r="N414" s="152"/>
      <c r="O414" s="197"/>
      <c r="P414" s="197"/>
      <c r="Q414" s="197"/>
      <c r="R414" s="197"/>
      <c r="S414" s="197"/>
      <c r="T414" s="197"/>
      <c r="U414" s="197"/>
      <c r="V414" s="197"/>
      <c r="W414" s="197"/>
      <c r="X414" s="197"/>
      <c r="Y414" s="197"/>
      <c r="Z414" s="197"/>
    </row>
    <row r="415" ht="15.75" customHeight="1">
      <c r="A415" s="180"/>
      <c r="B415" s="197"/>
      <c r="C415" s="197"/>
      <c r="D415" s="197"/>
      <c r="E415" s="197"/>
      <c r="F415" s="197"/>
      <c r="G415" s="197"/>
      <c r="H415" s="197"/>
      <c r="I415" s="152"/>
      <c r="J415" s="50"/>
      <c r="K415" s="50"/>
      <c r="L415" s="50"/>
      <c r="M415" s="50"/>
      <c r="N415" s="152"/>
      <c r="O415" s="197"/>
      <c r="P415" s="197"/>
      <c r="Q415" s="197"/>
      <c r="R415" s="197"/>
      <c r="S415" s="197"/>
      <c r="T415" s="197"/>
      <c r="U415" s="197"/>
      <c r="V415" s="197"/>
      <c r="W415" s="197"/>
      <c r="X415" s="197"/>
      <c r="Y415" s="197"/>
      <c r="Z415" s="197"/>
    </row>
    <row r="416" ht="15.75" customHeight="1">
      <c r="A416" s="180"/>
      <c r="B416" s="197"/>
      <c r="C416" s="197"/>
      <c r="D416" s="197"/>
      <c r="E416" s="197"/>
      <c r="F416" s="197"/>
      <c r="G416" s="197"/>
      <c r="H416" s="169"/>
      <c r="I416" s="152"/>
      <c r="J416" s="50"/>
      <c r="K416" s="50"/>
      <c r="L416" s="50"/>
      <c r="M416" s="50"/>
      <c r="N416" s="152"/>
      <c r="O416" s="197"/>
      <c r="P416" s="197"/>
      <c r="Q416" s="197"/>
      <c r="R416" s="197"/>
      <c r="S416" s="197"/>
      <c r="T416" s="197"/>
      <c r="U416" s="197"/>
      <c r="V416" s="197"/>
      <c r="W416" s="197"/>
      <c r="X416" s="197"/>
      <c r="Y416" s="197"/>
      <c r="Z416" s="197"/>
    </row>
    <row r="417" ht="15.75" customHeight="1">
      <c r="A417" s="180"/>
      <c r="B417" s="197"/>
      <c r="C417" s="197"/>
      <c r="D417" s="197"/>
      <c r="E417" s="197"/>
      <c r="F417" s="197"/>
      <c r="G417" s="197"/>
      <c r="H417" s="197"/>
      <c r="I417" s="152"/>
      <c r="J417" s="50"/>
      <c r="K417" s="50"/>
      <c r="L417" s="50"/>
      <c r="M417" s="50"/>
      <c r="N417" s="152"/>
      <c r="O417" s="197"/>
      <c r="P417" s="197"/>
      <c r="Q417" s="197"/>
      <c r="R417" s="197"/>
      <c r="S417" s="197"/>
      <c r="T417" s="197"/>
      <c r="U417" s="197"/>
      <c r="V417" s="197"/>
      <c r="W417" s="197"/>
      <c r="X417" s="197"/>
      <c r="Y417" s="197"/>
      <c r="Z417" s="197"/>
    </row>
    <row r="418" ht="15.75" customHeight="1">
      <c r="A418" s="180"/>
      <c r="B418" s="197"/>
      <c r="C418" s="197"/>
      <c r="D418" s="197"/>
      <c r="E418" s="197"/>
      <c r="F418" s="197"/>
      <c r="G418" s="197"/>
      <c r="H418" s="197"/>
      <c r="I418" s="152"/>
      <c r="J418" s="50"/>
      <c r="K418" s="50"/>
      <c r="L418" s="50"/>
      <c r="M418" s="50"/>
      <c r="N418" s="152"/>
      <c r="O418" s="197"/>
      <c r="P418" s="197"/>
      <c r="Q418" s="197"/>
      <c r="R418" s="197"/>
      <c r="S418" s="197"/>
      <c r="T418" s="197"/>
      <c r="U418" s="197"/>
      <c r="V418" s="197"/>
      <c r="W418" s="197"/>
      <c r="X418" s="197"/>
      <c r="Y418" s="197"/>
      <c r="Z418" s="197"/>
    </row>
    <row r="419" ht="15.75" customHeight="1">
      <c r="A419" s="180"/>
      <c r="B419" s="197"/>
      <c r="C419" s="197"/>
      <c r="D419" s="197"/>
      <c r="E419" s="197"/>
      <c r="F419" s="197"/>
      <c r="G419" s="197"/>
      <c r="H419" s="197"/>
      <c r="I419" s="152"/>
      <c r="J419" s="50"/>
      <c r="K419" s="50"/>
      <c r="L419" s="50"/>
      <c r="M419" s="50"/>
      <c r="N419" s="152"/>
      <c r="O419" s="197"/>
      <c r="P419" s="197"/>
      <c r="Q419" s="197"/>
      <c r="R419" s="197"/>
      <c r="S419" s="197"/>
      <c r="T419" s="197"/>
      <c r="U419" s="197"/>
      <c r="V419" s="197"/>
      <c r="W419" s="197"/>
      <c r="X419" s="197"/>
      <c r="Y419" s="197"/>
      <c r="Z419" s="197"/>
    </row>
    <row r="420" ht="15.75" customHeight="1">
      <c r="A420" s="180"/>
      <c r="B420" s="197"/>
      <c r="C420" s="197"/>
      <c r="D420" s="197"/>
      <c r="E420" s="197"/>
      <c r="F420" s="197"/>
      <c r="G420" s="197"/>
      <c r="H420" s="197"/>
      <c r="I420" s="152"/>
      <c r="J420" s="50"/>
      <c r="K420" s="50"/>
      <c r="L420" s="50"/>
      <c r="M420" s="50"/>
      <c r="N420" s="152"/>
      <c r="O420" s="197"/>
      <c r="P420" s="197"/>
      <c r="Q420" s="197"/>
      <c r="R420" s="197"/>
      <c r="S420" s="197"/>
      <c r="T420" s="197"/>
      <c r="U420" s="197"/>
      <c r="V420" s="197"/>
      <c r="W420" s="197"/>
      <c r="X420" s="197"/>
      <c r="Y420" s="197"/>
      <c r="Z420" s="197"/>
    </row>
    <row r="421" ht="15.75" customHeight="1">
      <c r="A421" s="180"/>
      <c r="B421" s="197"/>
      <c r="C421" s="197"/>
      <c r="D421" s="197"/>
      <c r="E421" s="197"/>
      <c r="F421" s="197"/>
      <c r="G421" s="197"/>
      <c r="H421" s="197"/>
      <c r="I421" s="152"/>
      <c r="J421" s="50"/>
      <c r="K421" s="50"/>
      <c r="L421" s="50"/>
      <c r="M421" s="50"/>
      <c r="N421" s="152"/>
      <c r="O421" s="197"/>
      <c r="P421" s="197"/>
      <c r="Q421" s="197"/>
      <c r="R421" s="197"/>
      <c r="S421" s="197"/>
      <c r="T421" s="197"/>
      <c r="U421" s="197"/>
      <c r="V421" s="197"/>
      <c r="W421" s="197"/>
      <c r="X421" s="197"/>
      <c r="Y421" s="197"/>
      <c r="Z421" s="197"/>
    </row>
    <row r="422" ht="15.75" customHeight="1">
      <c r="A422" s="180"/>
      <c r="B422" s="197"/>
      <c r="C422" s="197"/>
      <c r="D422" s="197"/>
      <c r="E422" s="197"/>
      <c r="F422" s="197"/>
      <c r="G422" s="197"/>
      <c r="H422" s="197"/>
      <c r="I422" s="152"/>
      <c r="J422" s="50"/>
      <c r="K422" s="50"/>
      <c r="L422" s="50"/>
      <c r="M422" s="50"/>
      <c r="N422" s="152"/>
      <c r="O422" s="197"/>
      <c r="P422" s="197"/>
      <c r="Q422" s="197"/>
      <c r="R422" s="197"/>
      <c r="S422" s="197"/>
      <c r="T422" s="197"/>
      <c r="U422" s="197"/>
      <c r="V422" s="197"/>
      <c r="W422" s="197"/>
      <c r="X422" s="197"/>
      <c r="Y422" s="197"/>
      <c r="Z422" s="197"/>
    </row>
    <row r="423" ht="15.75" customHeight="1">
      <c r="A423" s="180"/>
      <c r="B423" s="197"/>
      <c r="C423" s="197"/>
      <c r="D423" s="197"/>
      <c r="E423" s="197"/>
      <c r="F423" s="197"/>
      <c r="G423" s="197"/>
      <c r="H423" s="197"/>
      <c r="I423" s="152"/>
      <c r="J423" s="50"/>
      <c r="K423" s="50"/>
      <c r="L423" s="50"/>
      <c r="M423" s="50"/>
      <c r="N423" s="152"/>
      <c r="O423" s="197"/>
      <c r="P423" s="197"/>
      <c r="Q423" s="197"/>
      <c r="R423" s="197"/>
      <c r="S423" s="197"/>
      <c r="T423" s="197"/>
      <c r="U423" s="197"/>
      <c r="V423" s="197"/>
      <c r="W423" s="197"/>
      <c r="X423" s="197"/>
      <c r="Y423" s="197"/>
      <c r="Z423" s="197"/>
    </row>
    <row r="424" ht="15.75" customHeight="1">
      <c r="A424" s="180"/>
      <c r="B424" s="197"/>
      <c r="C424" s="197"/>
      <c r="D424" s="197"/>
      <c r="E424" s="197"/>
      <c r="F424" s="197"/>
      <c r="G424" s="197"/>
      <c r="H424" s="197"/>
      <c r="I424" s="152"/>
      <c r="J424" s="50"/>
      <c r="K424" s="50"/>
      <c r="L424" s="50"/>
      <c r="M424" s="50"/>
      <c r="N424" s="152"/>
      <c r="O424" s="197"/>
      <c r="P424" s="197"/>
      <c r="Q424" s="197"/>
      <c r="R424" s="197"/>
      <c r="S424" s="197"/>
      <c r="T424" s="197"/>
      <c r="U424" s="197"/>
      <c r="V424" s="197"/>
      <c r="W424" s="197"/>
      <c r="X424" s="197"/>
      <c r="Y424" s="197"/>
      <c r="Z424" s="197"/>
    </row>
    <row r="425" ht="15.75" customHeight="1">
      <c r="A425" s="180"/>
      <c r="B425" s="197"/>
      <c r="C425" s="197"/>
      <c r="D425" s="197"/>
      <c r="E425" s="197"/>
      <c r="F425" s="197"/>
      <c r="G425" s="197"/>
      <c r="H425" s="197"/>
      <c r="I425" s="152"/>
      <c r="J425" s="50"/>
      <c r="K425" s="50"/>
      <c r="L425" s="50"/>
      <c r="M425" s="50"/>
      <c r="N425" s="152"/>
      <c r="O425" s="197"/>
      <c r="P425" s="197"/>
      <c r="Q425" s="197"/>
      <c r="R425" s="197"/>
      <c r="S425" s="197"/>
      <c r="T425" s="197"/>
      <c r="U425" s="197"/>
      <c r="V425" s="197"/>
      <c r="W425" s="197"/>
      <c r="X425" s="197"/>
      <c r="Y425" s="197"/>
      <c r="Z425" s="197"/>
    </row>
    <row r="426" ht="15.75" customHeight="1">
      <c r="A426" s="180"/>
      <c r="B426" s="197"/>
      <c r="C426" s="197"/>
      <c r="D426" s="197"/>
      <c r="E426" s="197"/>
      <c r="F426" s="197"/>
      <c r="G426" s="197"/>
      <c r="H426" s="169"/>
      <c r="I426" s="152"/>
      <c r="J426" s="50"/>
      <c r="K426" s="50"/>
      <c r="L426" s="50"/>
      <c r="M426" s="50"/>
      <c r="N426" s="152"/>
      <c r="O426" s="197"/>
      <c r="P426" s="197"/>
      <c r="Q426" s="197"/>
      <c r="R426" s="197"/>
      <c r="S426" s="197"/>
      <c r="T426" s="197"/>
      <c r="U426" s="197"/>
      <c r="V426" s="197"/>
      <c r="W426" s="197"/>
      <c r="X426" s="197"/>
      <c r="Y426" s="197"/>
      <c r="Z426" s="197"/>
    </row>
    <row r="427" ht="15.75" customHeight="1">
      <c r="A427" s="180"/>
      <c r="B427" s="197"/>
      <c r="C427" s="197"/>
      <c r="D427" s="197"/>
      <c r="E427" s="197"/>
      <c r="F427" s="197"/>
      <c r="G427" s="197"/>
      <c r="H427" s="169"/>
      <c r="I427" s="152"/>
      <c r="J427" s="50"/>
      <c r="K427" s="50"/>
      <c r="L427" s="50"/>
      <c r="M427" s="50"/>
      <c r="N427" s="152"/>
      <c r="O427" s="197"/>
      <c r="P427" s="197"/>
      <c r="Q427" s="197"/>
      <c r="R427" s="197"/>
      <c r="S427" s="197"/>
      <c r="T427" s="197"/>
      <c r="U427" s="197"/>
      <c r="V427" s="197"/>
      <c r="W427" s="197"/>
      <c r="X427" s="197"/>
      <c r="Y427" s="197"/>
      <c r="Z427" s="197"/>
    </row>
    <row r="428" ht="15.75" customHeight="1">
      <c r="A428" s="180"/>
      <c r="B428" s="197"/>
      <c r="C428" s="197"/>
      <c r="D428" s="197"/>
      <c r="E428" s="197"/>
      <c r="F428" s="197"/>
      <c r="G428" s="197"/>
      <c r="H428" s="197"/>
      <c r="I428" s="152"/>
      <c r="J428" s="50"/>
      <c r="K428" s="50"/>
      <c r="L428" s="50"/>
      <c r="M428" s="50"/>
      <c r="N428" s="152"/>
      <c r="O428" s="197"/>
      <c r="P428" s="197"/>
      <c r="Q428" s="197"/>
      <c r="R428" s="197"/>
      <c r="S428" s="197"/>
      <c r="T428" s="197"/>
      <c r="U428" s="197"/>
      <c r="V428" s="197"/>
      <c r="W428" s="197"/>
      <c r="X428" s="197"/>
      <c r="Y428" s="197"/>
      <c r="Z428" s="197"/>
    </row>
    <row r="429" ht="15.75" customHeight="1">
      <c r="A429" s="180"/>
      <c r="B429" s="197"/>
      <c r="C429" s="197"/>
      <c r="D429" s="197"/>
      <c r="E429" s="152"/>
      <c r="F429" s="152"/>
      <c r="G429" s="197"/>
      <c r="H429" s="197"/>
      <c r="I429" s="152"/>
      <c r="J429" s="50"/>
      <c r="K429" s="50"/>
      <c r="L429" s="50"/>
      <c r="M429" s="50"/>
      <c r="N429" s="152"/>
      <c r="O429" s="197"/>
      <c r="P429" s="197"/>
      <c r="Q429" s="197"/>
      <c r="R429" s="197"/>
      <c r="S429" s="197"/>
      <c r="T429" s="197"/>
      <c r="U429" s="197"/>
      <c r="V429" s="197"/>
      <c r="W429" s="197"/>
      <c r="X429" s="197"/>
      <c r="Y429" s="197"/>
      <c r="Z429" s="197"/>
    </row>
    <row r="430" ht="15.75" customHeight="1">
      <c r="A430" s="180"/>
      <c r="B430" s="197"/>
      <c r="C430" s="197"/>
      <c r="D430" s="152"/>
      <c r="E430" s="152"/>
      <c r="F430" s="152"/>
      <c r="G430" s="197"/>
      <c r="H430" s="169"/>
      <c r="I430" s="152"/>
      <c r="J430" s="50"/>
      <c r="K430" s="50"/>
      <c r="L430" s="50"/>
      <c r="M430" s="50"/>
      <c r="N430" s="152"/>
      <c r="O430" s="197"/>
      <c r="P430" s="197"/>
      <c r="Q430" s="197"/>
      <c r="R430" s="197"/>
      <c r="S430" s="197"/>
      <c r="T430" s="197"/>
      <c r="U430" s="197"/>
      <c r="V430" s="197"/>
      <c r="W430" s="197"/>
      <c r="X430" s="197"/>
      <c r="Y430" s="197"/>
      <c r="Z430" s="197"/>
    </row>
    <row r="431" ht="15.75" customHeight="1">
      <c r="A431" s="180"/>
      <c r="B431" s="197"/>
      <c r="C431" s="152"/>
      <c r="D431" s="152"/>
      <c r="E431" s="152"/>
      <c r="F431" s="152"/>
      <c r="G431" s="197"/>
      <c r="H431" s="197"/>
      <c r="I431" s="152"/>
      <c r="J431" s="50"/>
      <c r="K431" s="50"/>
      <c r="L431" s="50"/>
      <c r="M431" s="50"/>
      <c r="N431" s="152"/>
      <c r="O431" s="197"/>
      <c r="P431" s="197"/>
      <c r="Q431" s="197"/>
      <c r="R431" s="197"/>
      <c r="S431" s="197"/>
      <c r="T431" s="197"/>
      <c r="U431" s="197"/>
      <c r="V431" s="197"/>
      <c r="W431" s="197"/>
      <c r="X431" s="197"/>
      <c r="Y431" s="197"/>
      <c r="Z431" s="197"/>
    </row>
    <row r="432" ht="15.75" customHeight="1">
      <c r="A432" s="180"/>
      <c r="B432" s="197"/>
      <c r="C432" s="152"/>
      <c r="D432" s="152"/>
      <c r="E432" s="152"/>
      <c r="F432" s="152"/>
      <c r="G432" s="197"/>
      <c r="H432" s="197"/>
      <c r="I432" s="152"/>
      <c r="J432" s="50"/>
      <c r="K432" s="50"/>
      <c r="L432" s="50"/>
      <c r="M432" s="50"/>
      <c r="N432" s="152"/>
      <c r="O432" s="197"/>
      <c r="P432" s="197"/>
      <c r="Q432" s="197"/>
      <c r="R432" s="197"/>
      <c r="S432" s="197"/>
      <c r="T432" s="197"/>
      <c r="U432" s="197"/>
      <c r="V432" s="197"/>
      <c r="W432" s="197"/>
      <c r="X432" s="197"/>
      <c r="Y432" s="197"/>
      <c r="Z432" s="197"/>
    </row>
    <row r="433" ht="15.75" customHeight="1">
      <c r="A433" s="180"/>
      <c r="B433" s="197"/>
      <c r="C433" s="152"/>
      <c r="D433" s="152"/>
      <c r="E433" s="152"/>
      <c r="F433" s="152"/>
      <c r="G433" s="197"/>
      <c r="H433" s="197"/>
      <c r="I433" s="152"/>
      <c r="J433" s="50"/>
      <c r="K433" s="50"/>
      <c r="L433" s="50"/>
      <c r="M433" s="50"/>
      <c r="N433" s="152"/>
      <c r="O433" s="197"/>
      <c r="P433" s="197"/>
      <c r="Q433" s="197"/>
      <c r="R433" s="197"/>
      <c r="S433" s="197"/>
      <c r="T433" s="197"/>
      <c r="U433" s="197"/>
      <c r="V433" s="197"/>
      <c r="W433" s="197"/>
      <c r="X433" s="197"/>
      <c r="Y433" s="197"/>
      <c r="Z433" s="197"/>
    </row>
    <row r="434" ht="15.75" customHeight="1">
      <c r="A434" s="180"/>
      <c r="B434" s="197"/>
      <c r="C434" s="152"/>
      <c r="D434" s="152"/>
      <c r="E434" s="152"/>
      <c r="F434" s="152"/>
      <c r="G434" s="197"/>
      <c r="H434" s="197"/>
      <c r="I434" s="152"/>
      <c r="J434" s="50"/>
      <c r="K434" s="50"/>
      <c r="L434" s="50"/>
      <c r="M434" s="50"/>
      <c r="N434" s="152"/>
      <c r="O434" s="197"/>
      <c r="P434" s="197"/>
      <c r="Q434" s="197"/>
      <c r="R434" s="197"/>
      <c r="S434" s="197"/>
      <c r="T434" s="197"/>
      <c r="U434" s="197"/>
      <c r="V434" s="197"/>
      <c r="W434" s="197"/>
      <c r="X434" s="197"/>
      <c r="Y434" s="197"/>
      <c r="Z434" s="197"/>
    </row>
    <row r="435" ht="15.75" customHeight="1">
      <c r="A435" s="180"/>
      <c r="B435" s="197"/>
      <c r="C435" s="152"/>
      <c r="D435" s="152"/>
      <c r="E435" s="152"/>
      <c r="F435" s="152"/>
      <c r="G435" s="197"/>
      <c r="H435" s="197"/>
      <c r="I435" s="152"/>
      <c r="J435" s="50"/>
      <c r="K435" s="50"/>
      <c r="L435" s="50"/>
      <c r="M435" s="50"/>
      <c r="N435" s="152"/>
      <c r="O435" s="197"/>
      <c r="P435" s="197"/>
      <c r="Q435" s="197"/>
      <c r="R435" s="197"/>
      <c r="S435" s="197"/>
      <c r="T435" s="197"/>
      <c r="U435" s="197"/>
      <c r="V435" s="197"/>
      <c r="W435" s="197"/>
      <c r="X435" s="197"/>
      <c r="Y435" s="197"/>
      <c r="Z435" s="197"/>
    </row>
    <row r="436" ht="15.75" customHeight="1">
      <c r="A436" s="180"/>
      <c r="B436" s="197"/>
      <c r="C436" s="152"/>
      <c r="D436" s="152"/>
      <c r="E436" s="152"/>
      <c r="F436" s="152"/>
      <c r="G436" s="197"/>
      <c r="H436" s="169"/>
      <c r="I436" s="152"/>
      <c r="J436" s="50"/>
      <c r="K436" s="50"/>
      <c r="L436" s="50"/>
      <c r="M436" s="50"/>
      <c r="N436" s="152"/>
      <c r="O436" s="197"/>
      <c r="P436" s="197"/>
      <c r="Q436" s="197"/>
      <c r="R436" s="197"/>
      <c r="S436" s="197"/>
      <c r="T436" s="197"/>
      <c r="U436" s="197"/>
      <c r="V436" s="197"/>
      <c r="W436" s="197"/>
      <c r="X436" s="197"/>
      <c r="Y436" s="197"/>
      <c r="Z436" s="197"/>
    </row>
    <row r="437" ht="15.75" customHeight="1">
      <c r="A437" s="180"/>
      <c r="B437" s="197"/>
      <c r="C437" s="152"/>
      <c r="D437" s="152"/>
      <c r="E437" s="152"/>
      <c r="F437" s="152"/>
      <c r="G437" s="197"/>
      <c r="H437" s="197"/>
      <c r="I437" s="152"/>
      <c r="J437" s="50"/>
      <c r="K437" s="50"/>
      <c r="L437" s="50"/>
      <c r="M437" s="50"/>
      <c r="N437" s="152"/>
      <c r="O437" s="197"/>
      <c r="P437" s="197"/>
      <c r="Q437" s="197"/>
      <c r="R437" s="197"/>
      <c r="S437" s="197"/>
      <c r="T437" s="197"/>
      <c r="U437" s="197"/>
      <c r="V437" s="197"/>
      <c r="W437" s="197"/>
      <c r="X437" s="197"/>
      <c r="Y437" s="197"/>
      <c r="Z437" s="197"/>
    </row>
    <row r="438" ht="15.75" customHeight="1">
      <c r="A438" s="180"/>
      <c r="B438" s="197"/>
      <c r="C438" s="152"/>
      <c r="D438" s="152"/>
      <c r="E438" s="152"/>
      <c r="F438" s="152"/>
      <c r="G438" s="197"/>
      <c r="H438" s="197"/>
      <c r="I438" s="152"/>
      <c r="J438" s="50"/>
      <c r="K438" s="50"/>
      <c r="L438" s="50"/>
      <c r="M438" s="50"/>
      <c r="N438" s="152"/>
      <c r="O438" s="197"/>
      <c r="P438" s="197"/>
      <c r="Q438" s="197"/>
      <c r="R438" s="197"/>
      <c r="S438" s="197"/>
      <c r="T438" s="197"/>
      <c r="U438" s="197"/>
      <c r="V438" s="197"/>
      <c r="W438" s="197"/>
      <c r="X438" s="197"/>
      <c r="Y438" s="197"/>
      <c r="Z438" s="197"/>
    </row>
    <row r="439" ht="15.75" customHeight="1">
      <c r="A439" s="180"/>
      <c r="B439" s="197"/>
      <c r="C439" s="152"/>
      <c r="D439" s="152"/>
      <c r="E439" s="152"/>
      <c r="F439" s="152"/>
      <c r="G439" s="197"/>
      <c r="H439" s="197"/>
      <c r="I439" s="152"/>
      <c r="J439" s="50"/>
      <c r="K439" s="50"/>
      <c r="L439" s="50"/>
      <c r="M439" s="50"/>
      <c r="N439" s="152"/>
      <c r="O439" s="197"/>
      <c r="P439" s="197"/>
      <c r="Q439" s="197"/>
      <c r="R439" s="197"/>
      <c r="S439" s="197"/>
      <c r="T439" s="197"/>
      <c r="U439" s="197"/>
      <c r="V439" s="197"/>
      <c r="W439" s="197"/>
      <c r="X439" s="197"/>
      <c r="Y439" s="197"/>
      <c r="Z439" s="197"/>
    </row>
    <row r="440" ht="15.75" customHeight="1">
      <c r="A440" s="180"/>
      <c r="B440" s="197"/>
      <c r="C440" s="152"/>
      <c r="D440" s="152"/>
      <c r="E440" s="152"/>
      <c r="F440" s="152"/>
      <c r="G440" s="197"/>
      <c r="H440" s="169"/>
      <c r="I440" s="152"/>
      <c r="J440" s="50"/>
      <c r="K440" s="50"/>
      <c r="L440" s="50"/>
      <c r="M440" s="50"/>
      <c r="N440" s="152"/>
      <c r="O440" s="197"/>
      <c r="P440" s="197"/>
      <c r="Q440" s="197"/>
      <c r="R440" s="197"/>
      <c r="S440" s="197"/>
      <c r="T440" s="197"/>
      <c r="U440" s="197"/>
      <c r="V440" s="197"/>
      <c r="W440" s="197"/>
      <c r="X440" s="197"/>
      <c r="Y440" s="197"/>
      <c r="Z440" s="197"/>
    </row>
    <row r="441" ht="15.75" customHeight="1">
      <c r="A441" s="180"/>
      <c r="B441" s="197"/>
      <c r="C441" s="152"/>
      <c r="D441" s="152"/>
      <c r="E441" s="152"/>
      <c r="F441" s="152"/>
      <c r="G441" s="197"/>
      <c r="H441" s="169"/>
      <c r="I441" s="152"/>
      <c r="J441" s="50"/>
      <c r="K441" s="50"/>
      <c r="L441" s="50"/>
      <c r="M441" s="50"/>
      <c r="N441" s="152"/>
      <c r="O441" s="197"/>
      <c r="P441" s="197"/>
      <c r="Q441" s="197"/>
      <c r="R441" s="197"/>
      <c r="S441" s="197"/>
      <c r="T441" s="197"/>
      <c r="U441" s="197"/>
      <c r="V441" s="197"/>
      <c r="W441" s="197"/>
      <c r="X441" s="197"/>
      <c r="Y441" s="197"/>
      <c r="Z441" s="197"/>
    </row>
    <row r="442" ht="15.75" customHeight="1">
      <c r="A442" s="180"/>
      <c r="B442" s="197"/>
      <c r="C442" s="152"/>
      <c r="D442" s="152"/>
      <c r="E442" s="152"/>
      <c r="F442" s="152"/>
      <c r="G442" s="197"/>
      <c r="H442" s="169"/>
      <c r="I442" s="152"/>
      <c r="J442" s="50"/>
      <c r="K442" s="50"/>
      <c r="L442" s="50"/>
      <c r="M442" s="50"/>
      <c r="N442" s="152"/>
      <c r="O442" s="197"/>
      <c r="P442" s="197"/>
      <c r="Q442" s="197"/>
      <c r="R442" s="197"/>
      <c r="S442" s="197"/>
      <c r="T442" s="197"/>
      <c r="U442" s="197"/>
      <c r="V442" s="197"/>
      <c r="W442" s="197"/>
      <c r="X442" s="197"/>
      <c r="Y442" s="197"/>
      <c r="Z442" s="197"/>
    </row>
    <row r="443" ht="15.75" customHeight="1">
      <c r="A443" s="180"/>
      <c r="B443" s="197"/>
      <c r="C443" s="152"/>
      <c r="D443" s="152"/>
      <c r="E443" s="152"/>
      <c r="F443" s="152"/>
      <c r="G443" s="197"/>
      <c r="H443" s="169"/>
      <c r="I443" s="152"/>
      <c r="J443" s="50"/>
      <c r="K443" s="50"/>
      <c r="L443" s="50"/>
      <c r="M443" s="50"/>
      <c r="N443" s="152"/>
      <c r="O443" s="197"/>
      <c r="P443" s="197"/>
      <c r="Q443" s="197"/>
      <c r="R443" s="197"/>
      <c r="S443" s="197"/>
      <c r="T443" s="197"/>
      <c r="U443" s="197"/>
      <c r="V443" s="197"/>
      <c r="W443" s="197"/>
      <c r="X443" s="197"/>
      <c r="Y443" s="197"/>
      <c r="Z443" s="197"/>
    </row>
    <row r="444" ht="15.75" customHeight="1">
      <c r="A444" s="180"/>
      <c r="B444" s="197"/>
      <c r="C444" s="152"/>
      <c r="D444" s="152"/>
      <c r="E444" s="152"/>
      <c r="F444" s="152"/>
      <c r="G444" s="197"/>
      <c r="H444" s="169"/>
      <c r="I444" s="152"/>
      <c r="J444" s="50"/>
      <c r="K444" s="50"/>
      <c r="L444" s="50"/>
      <c r="M444" s="50"/>
      <c r="N444" s="152"/>
      <c r="O444" s="197"/>
      <c r="P444" s="197"/>
      <c r="Q444" s="197"/>
      <c r="R444" s="197"/>
      <c r="S444" s="197"/>
      <c r="T444" s="197"/>
      <c r="U444" s="197"/>
      <c r="V444" s="197"/>
      <c r="W444" s="197"/>
      <c r="X444" s="197"/>
      <c r="Y444" s="197"/>
      <c r="Z444" s="197"/>
    </row>
    <row r="445" ht="15.75" customHeight="1">
      <c r="A445" s="180"/>
      <c r="B445" s="197"/>
      <c r="C445" s="152"/>
      <c r="D445" s="152"/>
      <c r="E445" s="152"/>
      <c r="F445" s="152"/>
      <c r="G445" s="197"/>
      <c r="H445" s="197"/>
      <c r="I445" s="152"/>
      <c r="J445" s="50"/>
      <c r="K445" s="50"/>
      <c r="L445" s="50"/>
      <c r="M445" s="50"/>
      <c r="N445" s="152"/>
      <c r="O445" s="197"/>
      <c r="P445" s="197"/>
      <c r="Q445" s="197"/>
      <c r="R445" s="197"/>
      <c r="S445" s="197"/>
      <c r="T445" s="197"/>
      <c r="U445" s="197"/>
      <c r="V445" s="197"/>
      <c r="W445" s="197"/>
      <c r="X445" s="197"/>
      <c r="Y445" s="197"/>
      <c r="Z445" s="197"/>
    </row>
    <row r="446" ht="15.75" customHeight="1">
      <c r="A446" s="180"/>
      <c r="B446" s="197"/>
      <c r="C446" s="152"/>
      <c r="D446" s="152"/>
      <c r="E446" s="152"/>
      <c r="F446" s="152"/>
      <c r="G446" s="197"/>
      <c r="H446" s="197"/>
      <c r="I446" s="152"/>
      <c r="J446" s="50"/>
      <c r="K446" s="50"/>
      <c r="L446" s="50"/>
      <c r="M446" s="50"/>
      <c r="N446" s="152"/>
      <c r="O446" s="197"/>
      <c r="P446" s="197"/>
      <c r="Q446" s="197"/>
      <c r="R446" s="197"/>
      <c r="S446" s="197"/>
      <c r="T446" s="197"/>
      <c r="U446" s="197"/>
      <c r="V446" s="197"/>
      <c r="W446" s="197"/>
      <c r="X446" s="197"/>
      <c r="Y446" s="197"/>
      <c r="Z446" s="197"/>
    </row>
    <row r="447" ht="15.75" customHeight="1">
      <c r="A447" s="180"/>
      <c r="B447" s="197"/>
      <c r="C447" s="152"/>
      <c r="D447" s="152"/>
      <c r="E447" s="152"/>
      <c r="F447" s="152"/>
      <c r="G447" s="197"/>
      <c r="H447" s="169"/>
      <c r="I447" s="152"/>
      <c r="J447" s="50"/>
      <c r="K447" s="50"/>
      <c r="L447" s="50"/>
      <c r="M447" s="50"/>
      <c r="N447" s="152"/>
      <c r="O447" s="197"/>
      <c r="P447" s="197"/>
      <c r="Q447" s="197"/>
      <c r="R447" s="197"/>
      <c r="S447" s="197"/>
      <c r="T447" s="197"/>
      <c r="U447" s="197"/>
      <c r="V447" s="197"/>
      <c r="W447" s="197"/>
      <c r="X447" s="197"/>
      <c r="Y447" s="197"/>
      <c r="Z447" s="197"/>
    </row>
    <row r="448" ht="15.75" customHeight="1">
      <c r="A448" s="180"/>
      <c r="B448" s="197"/>
      <c r="C448" s="152"/>
      <c r="D448" s="152"/>
      <c r="E448" s="152"/>
      <c r="F448" s="152"/>
      <c r="G448" s="197"/>
      <c r="H448" s="197"/>
      <c r="I448" s="152"/>
      <c r="J448" s="50"/>
      <c r="K448" s="50"/>
      <c r="L448" s="50"/>
      <c r="M448" s="50"/>
      <c r="N448" s="152"/>
      <c r="O448" s="197"/>
      <c r="P448" s="197"/>
      <c r="Q448" s="197"/>
      <c r="R448" s="197"/>
      <c r="S448" s="197"/>
      <c r="T448" s="197"/>
      <c r="U448" s="197"/>
      <c r="V448" s="197"/>
      <c r="W448" s="197"/>
      <c r="X448" s="197"/>
      <c r="Y448" s="197"/>
      <c r="Z448" s="197"/>
    </row>
    <row r="449" ht="15.75" customHeight="1">
      <c r="A449" s="180"/>
      <c r="B449" s="197"/>
      <c r="C449" s="152"/>
      <c r="D449" s="152"/>
      <c r="E449" s="152"/>
      <c r="F449" s="152"/>
      <c r="G449" s="197"/>
      <c r="H449" s="169"/>
      <c r="I449" s="152"/>
      <c r="J449" s="50"/>
      <c r="K449" s="50"/>
      <c r="L449" s="50"/>
      <c r="M449" s="50"/>
      <c r="N449" s="152"/>
      <c r="O449" s="197"/>
      <c r="P449" s="197"/>
      <c r="Q449" s="197"/>
      <c r="R449" s="197"/>
      <c r="S449" s="197"/>
      <c r="T449" s="197"/>
      <c r="U449" s="197"/>
      <c r="V449" s="197"/>
      <c r="W449" s="197"/>
      <c r="X449" s="197"/>
      <c r="Y449" s="197"/>
      <c r="Z449" s="197"/>
    </row>
    <row r="450" ht="15.75" customHeight="1">
      <c r="A450" s="180"/>
      <c r="B450" s="197"/>
      <c r="C450" s="152"/>
      <c r="D450" s="152"/>
      <c r="E450" s="152"/>
      <c r="F450" s="152"/>
      <c r="G450" s="197"/>
      <c r="H450" s="197"/>
      <c r="I450" s="152"/>
      <c r="J450" s="50"/>
      <c r="K450" s="50"/>
      <c r="L450" s="50"/>
      <c r="M450" s="50"/>
      <c r="N450" s="152"/>
      <c r="O450" s="197"/>
      <c r="P450" s="197"/>
      <c r="Q450" s="197"/>
      <c r="R450" s="197"/>
      <c r="S450" s="197"/>
      <c r="T450" s="197"/>
      <c r="U450" s="197"/>
      <c r="V450" s="197"/>
      <c r="W450" s="197"/>
      <c r="X450" s="197"/>
      <c r="Y450" s="197"/>
      <c r="Z450" s="197"/>
    </row>
    <row r="451" ht="15.75" customHeight="1">
      <c r="A451" s="180"/>
      <c r="B451" s="197"/>
      <c r="C451" s="152"/>
      <c r="D451" s="152"/>
      <c r="E451" s="152"/>
      <c r="F451" s="152"/>
      <c r="G451" s="197"/>
      <c r="H451" s="169"/>
      <c r="I451" s="152"/>
      <c r="J451" s="50"/>
      <c r="K451" s="50"/>
      <c r="L451" s="50"/>
      <c r="M451" s="50"/>
      <c r="N451" s="152"/>
      <c r="O451" s="197"/>
      <c r="P451" s="197"/>
      <c r="Q451" s="197"/>
      <c r="R451" s="197"/>
      <c r="S451" s="197"/>
      <c r="T451" s="197"/>
      <c r="U451" s="197"/>
      <c r="V451" s="197"/>
      <c r="W451" s="197"/>
      <c r="X451" s="197"/>
      <c r="Y451" s="197"/>
      <c r="Z451" s="197"/>
    </row>
    <row r="452" ht="15.75" customHeight="1">
      <c r="A452" s="180"/>
      <c r="B452" s="197"/>
      <c r="C452" s="152"/>
      <c r="D452" s="152"/>
      <c r="E452" s="152"/>
      <c r="F452" s="152"/>
      <c r="G452" s="197"/>
      <c r="H452" s="197"/>
      <c r="I452" s="152"/>
      <c r="J452" s="50"/>
      <c r="K452" s="50"/>
      <c r="L452" s="50"/>
      <c r="M452" s="50"/>
      <c r="N452" s="152"/>
      <c r="O452" s="197"/>
      <c r="P452" s="197"/>
      <c r="Q452" s="197"/>
      <c r="R452" s="197"/>
      <c r="S452" s="197"/>
      <c r="T452" s="197"/>
      <c r="U452" s="197"/>
      <c r="V452" s="197"/>
      <c r="W452" s="197"/>
      <c r="X452" s="197"/>
      <c r="Y452" s="197"/>
      <c r="Z452" s="197"/>
    </row>
    <row r="453" ht="15.75" customHeight="1">
      <c r="A453" s="180"/>
      <c r="B453" s="197"/>
      <c r="C453" s="152"/>
      <c r="D453" s="152"/>
      <c r="E453" s="152"/>
      <c r="F453" s="152"/>
      <c r="G453" s="197"/>
      <c r="H453" s="197"/>
      <c r="I453" s="152"/>
      <c r="J453" s="50"/>
      <c r="K453" s="50"/>
      <c r="L453" s="50"/>
      <c r="M453" s="50"/>
      <c r="N453" s="152"/>
      <c r="O453" s="197"/>
      <c r="P453" s="197"/>
      <c r="Q453" s="197"/>
      <c r="R453" s="197"/>
      <c r="S453" s="197"/>
      <c r="T453" s="197"/>
      <c r="U453" s="197"/>
      <c r="V453" s="197"/>
      <c r="W453" s="197"/>
      <c r="X453" s="197"/>
      <c r="Y453" s="197"/>
      <c r="Z453" s="197"/>
    </row>
    <row r="454" ht="15.75" customHeight="1">
      <c r="A454" s="180"/>
      <c r="B454" s="197"/>
      <c r="C454" s="152"/>
      <c r="D454" s="152"/>
      <c r="E454" s="152"/>
      <c r="F454" s="152"/>
      <c r="G454" s="197"/>
      <c r="H454" s="169"/>
      <c r="I454" s="152"/>
      <c r="J454" s="50"/>
      <c r="K454" s="50"/>
      <c r="L454" s="50"/>
      <c r="M454" s="50"/>
      <c r="N454" s="152"/>
      <c r="O454" s="197"/>
      <c r="P454" s="197"/>
      <c r="Q454" s="197"/>
      <c r="R454" s="197"/>
      <c r="S454" s="197"/>
      <c r="T454" s="197"/>
      <c r="U454" s="197"/>
      <c r="V454" s="197"/>
      <c r="W454" s="197"/>
      <c r="X454" s="197"/>
      <c r="Y454" s="197"/>
      <c r="Z454" s="197"/>
    </row>
    <row r="455" ht="15.75" customHeight="1">
      <c r="A455" s="180"/>
      <c r="B455" s="197"/>
      <c r="C455" s="152"/>
      <c r="D455" s="152"/>
      <c r="E455" s="152"/>
      <c r="F455" s="152"/>
      <c r="G455" s="197"/>
      <c r="H455" s="169"/>
      <c r="I455" s="152"/>
      <c r="J455" s="50"/>
      <c r="K455" s="50"/>
      <c r="L455" s="50"/>
      <c r="M455" s="50"/>
      <c r="N455" s="152"/>
      <c r="O455" s="197"/>
      <c r="P455" s="197"/>
      <c r="Q455" s="197"/>
      <c r="R455" s="197"/>
      <c r="S455" s="197"/>
      <c r="T455" s="197"/>
      <c r="U455" s="197"/>
      <c r="V455" s="197"/>
      <c r="W455" s="197"/>
      <c r="X455" s="197"/>
      <c r="Y455" s="197"/>
      <c r="Z455" s="197"/>
    </row>
    <row r="456" ht="15.75" customHeight="1">
      <c r="A456" s="180"/>
      <c r="B456" s="197"/>
      <c r="C456" s="152"/>
      <c r="D456" s="152"/>
      <c r="E456" s="152"/>
      <c r="F456" s="152"/>
      <c r="G456" s="197"/>
      <c r="H456" s="169"/>
      <c r="I456" s="152"/>
      <c r="J456" s="50"/>
      <c r="K456" s="50"/>
      <c r="L456" s="50"/>
      <c r="M456" s="50"/>
      <c r="N456" s="152"/>
      <c r="O456" s="197"/>
      <c r="P456" s="197"/>
      <c r="Q456" s="197"/>
      <c r="R456" s="197"/>
      <c r="S456" s="197"/>
      <c r="T456" s="197"/>
      <c r="U456" s="197"/>
      <c r="V456" s="197"/>
      <c r="W456" s="197"/>
      <c r="X456" s="197"/>
      <c r="Y456" s="197"/>
      <c r="Z456" s="197"/>
    </row>
    <row r="457" ht="15.75" customHeight="1">
      <c r="A457" s="180"/>
      <c r="B457" s="197"/>
      <c r="C457" s="152"/>
      <c r="D457" s="152"/>
      <c r="E457" s="152"/>
      <c r="F457" s="152"/>
      <c r="G457" s="197"/>
      <c r="H457" s="169"/>
      <c r="I457" s="152"/>
      <c r="J457" s="50"/>
      <c r="K457" s="50"/>
      <c r="L457" s="50"/>
      <c r="M457" s="50"/>
      <c r="N457" s="152"/>
      <c r="O457" s="197"/>
      <c r="P457" s="197"/>
      <c r="Q457" s="197"/>
      <c r="R457" s="197"/>
      <c r="S457" s="197"/>
      <c r="T457" s="197"/>
      <c r="U457" s="197"/>
      <c r="V457" s="197"/>
      <c r="W457" s="197"/>
      <c r="X457" s="197"/>
      <c r="Y457" s="197"/>
      <c r="Z457" s="197"/>
    </row>
    <row r="458" ht="15.75" customHeight="1">
      <c r="A458" s="180"/>
      <c r="B458" s="197"/>
      <c r="C458" s="152"/>
      <c r="D458" s="152"/>
      <c r="E458" s="152"/>
      <c r="F458" s="152"/>
      <c r="G458" s="197"/>
      <c r="H458" s="169"/>
      <c r="I458" s="152"/>
      <c r="J458" s="50"/>
      <c r="K458" s="50"/>
      <c r="L458" s="50"/>
      <c r="M458" s="50"/>
      <c r="N458" s="152"/>
      <c r="O458" s="197"/>
      <c r="P458" s="197"/>
      <c r="Q458" s="197"/>
      <c r="R458" s="197"/>
      <c r="S458" s="197"/>
      <c r="T458" s="197"/>
      <c r="U458" s="197"/>
      <c r="V458" s="197"/>
      <c r="W458" s="197"/>
      <c r="X458" s="197"/>
      <c r="Y458" s="197"/>
      <c r="Z458" s="197"/>
    </row>
    <row r="459" ht="15.75" customHeight="1">
      <c r="A459" s="180"/>
      <c r="B459" s="197"/>
      <c r="C459" s="152"/>
      <c r="D459" s="152"/>
      <c r="E459" s="152"/>
      <c r="F459" s="152"/>
      <c r="G459" s="197"/>
      <c r="H459" s="169"/>
      <c r="I459" s="152"/>
      <c r="J459" s="50"/>
      <c r="K459" s="50"/>
      <c r="L459" s="50"/>
      <c r="M459" s="50"/>
      <c r="N459" s="152"/>
      <c r="O459" s="197"/>
      <c r="P459" s="197"/>
      <c r="Q459" s="197"/>
      <c r="R459" s="197"/>
      <c r="S459" s="197"/>
      <c r="T459" s="197"/>
      <c r="U459" s="197"/>
      <c r="V459" s="197"/>
      <c r="W459" s="197"/>
      <c r="X459" s="197"/>
      <c r="Y459" s="197"/>
      <c r="Z459" s="197"/>
    </row>
    <row r="460" ht="15.75" customHeight="1">
      <c r="A460" s="180"/>
      <c r="B460" s="197"/>
      <c r="C460" s="152"/>
      <c r="D460" s="152"/>
      <c r="E460" s="152"/>
      <c r="F460" s="152"/>
      <c r="G460" s="197"/>
      <c r="H460" s="169"/>
      <c r="I460" s="152"/>
      <c r="J460" s="50"/>
      <c r="K460" s="50"/>
      <c r="L460" s="50"/>
      <c r="M460" s="50"/>
      <c r="N460" s="152"/>
      <c r="O460" s="197"/>
      <c r="P460" s="197"/>
      <c r="Q460" s="197"/>
      <c r="R460" s="197"/>
      <c r="S460" s="197"/>
      <c r="T460" s="197"/>
      <c r="U460" s="197"/>
      <c r="V460" s="197"/>
      <c r="W460" s="197"/>
      <c r="X460" s="197"/>
      <c r="Y460" s="197"/>
      <c r="Z460" s="197"/>
    </row>
    <row r="461" ht="15.75" customHeight="1">
      <c r="A461" s="180"/>
      <c r="B461" s="197"/>
      <c r="C461" s="152"/>
      <c r="D461" s="152"/>
      <c r="E461" s="152"/>
      <c r="F461" s="152"/>
      <c r="G461" s="197"/>
      <c r="H461" s="197"/>
      <c r="I461" s="152"/>
      <c r="J461" s="50"/>
      <c r="K461" s="50"/>
      <c r="L461" s="50"/>
      <c r="M461" s="50"/>
      <c r="N461" s="152"/>
      <c r="O461" s="197"/>
      <c r="P461" s="197"/>
      <c r="Q461" s="197"/>
      <c r="R461" s="197"/>
      <c r="S461" s="197"/>
      <c r="T461" s="197"/>
      <c r="U461" s="197"/>
      <c r="V461" s="197"/>
      <c r="W461" s="197"/>
      <c r="X461" s="197"/>
      <c r="Y461" s="197"/>
      <c r="Z461" s="197"/>
    </row>
    <row r="462" ht="15.75" customHeight="1">
      <c r="A462" s="180"/>
      <c r="B462" s="197"/>
      <c r="C462" s="152"/>
      <c r="D462" s="152"/>
      <c r="E462" s="152"/>
      <c r="F462" s="152"/>
      <c r="G462" s="197"/>
      <c r="H462" s="197"/>
      <c r="I462" s="152"/>
      <c r="J462" s="50"/>
      <c r="K462" s="50"/>
      <c r="L462" s="50"/>
      <c r="M462" s="50"/>
      <c r="N462" s="152"/>
      <c r="O462" s="197"/>
      <c r="P462" s="197"/>
      <c r="Q462" s="197"/>
      <c r="R462" s="197"/>
      <c r="S462" s="197"/>
      <c r="T462" s="197"/>
      <c r="U462" s="197"/>
      <c r="V462" s="197"/>
      <c r="W462" s="197"/>
      <c r="X462" s="197"/>
      <c r="Y462" s="197"/>
      <c r="Z462" s="197"/>
    </row>
    <row r="463" ht="15.75" customHeight="1">
      <c r="A463" s="180"/>
      <c r="B463" s="197"/>
      <c r="C463" s="152"/>
      <c r="D463" s="152"/>
      <c r="E463" s="152"/>
      <c r="F463" s="152"/>
      <c r="G463" s="197"/>
      <c r="H463" s="197"/>
      <c r="I463" s="152"/>
      <c r="J463" s="50"/>
      <c r="K463" s="50"/>
      <c r="L463" s="50"/>
      <c r="M463" s="50"/>
      <c r="N463" s="152"/>
      <c r="O463" s="197"/>
      <c r="P463" s="197"/>
      <c r="Q463" s="197"/>
      <c r="R463" s="197"/>
      <c r="S463" s="197"/>
      <c r="T463" s="197"/>
      <c r="U463" s="197"/>
      <c r="V463" s="197"/>
      <c r="W463" s="197"/>
      <c r="X463" s="197"/>
      <c r="Y463" s="197"/>
      <c r="Z463" s="197"/>
    </row>
    <row r="464" ht="15.75" customHeight="1">
      <c r="A464" s="180"/>
      <c r="B464" s="197"/>
      <c r="C464" s="152"/>
      <c r="D464" s="152"/>
      <c r="E464" s="152"/>
      <c r="F464" s="152"/>
      <c r="G464" s="197"/>
      <c r="H464" s="197"/>
      <c r="I464" s="152"/>
      <c r="J464" s="50"/>
      <c r="K464" s="50"/>
      <c r="L464" s="50"/>
      <c r="M464" s="50"/>
      <c r="N464" s="152"/>
      <c r="O464" s="197"/>
      <c r="P464" s="197"/>
      <c r="Q464" s="197"/>
      <c r="R464" s="197"/>
      <c r="S464" s="197"/>
      <c r="T464" s="197"/>
      <c r="U464" s="197"/>
      <c r="V464" s="197"/>
      <c r="W464" s="197"/>
      <c r="X464" s="197"/>
      <c r="Y464" s="197"/>
      <c r="Z464" s="197"/>
    </row>
    <row r="465" ht="15.75" customHeight="1">
      <c r="A465" s="180"/>
      <c r="B465" s="197"/>
      <c r="C465" s="152"/>
      <c r="D465" s="152"/>
      <c r="E465" s="152"/>
      <c r="F465" s="152"/>
      <c r="G465" s="197"/>
      <c r="H465" s="169"/>
      <c r="I465" s="152"/>
      <c r="J465" s="50"/>
      <c r="K465" s="50"/>
      <c r="L465" s="50"/>
      <c r="M465" s="50"/>
      <c r="N465" s="152"/>
      <c r="O465" s="197"/>
      <c r="P465" s="197"/>
      <c r="Q465" s="197"/>
      <c r="R465" s="197"/>
      <c r="S465" s="197"/>
      <c r="T465" s="197"/>
      <c r="U465" s="197"/>
      <c r="V465" s="197"/>
      <c r="W465" s="197"/>
      <c r="X465" s="197"/>
      <c r="Y465" s="197"/>
      <c r="Z465" s="197"/>
    </row>
    <row r="466" ht="15.75" customHeight="1">
      <c r="A466" s="180"/>
      <c r="B466" s="197"/>
      <c r="C466" s="152"/>
      <c r="D466" s="152"/>
      <c r="E466" s="152"/>
      <c r="F466" s="152"/>
      <c r="G466" s="197"/>
      <c r="H466" s="169"/>
      <c r="I466" s="152"/>
      <c r="J466" s="50"/>
      <c r="K466" s="50"/>
      <c r="L466" s="50"/>
      <c r="M466" s="50"/>
      <c r="N466" s="152"/>
      <c r="O466" s="197"/>
      <c r="P466" s="197"/>
      <c r="Q466" s="197"/>
      <c r="R466" s="197"/>
      <c r="S466" s="197"/>
      <c r="T466" s="197"/>
      <c r="U466" s="197"/>
      <c r="V466" s="197"/>
      <c r="W466" s="197"/>
      <c r="X466" s="197"/>
      <c r="Y466" s="197"/>
      <c r="Z466" s="197"/>
    </row>
    <row r="467" ht="15.75" customHeight="1">
      <c r="A467" s="180"/>
      <c r="B467" s="197"/>
      <c r="C467" s="152"/>
      <c r="D467" s="152"/>
      <c r="E467" s="152"/>
      <c r="F467" s="152"/>
      <c r="G467" s="197"/>
      <c r="H467" s="169"/>
      <c r="I467" s="152"/>
      <c r="J467" s="50"/>
      <c r="K467" s="50"/>
      <c r="L467" s="50"/>
      <c r="M467" s="50"/>
      <c r="N467" s="152"/>
      <c r="O467" s="197"/>
      <c r="P467" s="197"/>
      <c r="Q467" s="197"/>
      <c r="R467" s="197"/>
      <c r="S467" s="197"/>
      <c r="T467" s="197"/>
      <c r="U467" s="197"/>
      <c r="V467" s="197"/>
      <c r="W467" s="197"/>
      <c r="X467" s="197"/>
      <c r="Y467" s="197"/>
      <c r="Z467" s="197"/>
    </row>
    <row r="468" ht="15.75" customHeight="1">
      <c r="A468" s="180"/>
      <c r="B468" s="197"/>
      <c r="C468" s="152"/>
      <c r="D468" s="152"/>
      <c r="E468" s="152"/>
      <c r="F468" s="152"/>
      <c r="G468" s="197"/>
      <c r="H468" s="169"/>
      <c r="I468" s="152"/>
      <c r="J468" s="50"/>
      <c r="K468" s="50"/>
      <c r="L468" s="50"/>
      <c r="M468" s="50"/>
      <c r="N468" s="152"/>
      <c r="O468" s="197"/>
      <c r="P468" s="197"/>
      <c r="Q468" s="197"/>
      <c r="R468" s="197"/>
      <c r="S468" s="197"/>
      <c r="T468" s="197"/>
      <c r="U468" s="197"/>
      <c r="V468" s="197"/>
      <c r="W468" s="197"/>
      <c r="X468" s="197"/>
      <c r="Y468" s="197"/>
      <c r="Z468" s="197"/>
    </row>
    <row r="469" ht="15.75" customHeight="1">
      <c r="A469" s="180"/>
      <c r="B469" s="197"/>
      <c r="C469" s="152"/>
      <c r="D469" s="152"/>
      <c r="E469" s="152"/>
      <c r="F469" s="152"/>
      <c r="G469" s="197"/>
      <c r="H469" s="169"/>
      <c r="I469" s="152"/>
      <c r="J469" s="50"/>
      <c r="K469" s="50"/>
      <c r="L469" s="50"/>
      <c r="M469" s="50"/>
      <c r="N469" s="152"/>
      <c r="O469" s="197"/>
      <c r="P469" s="197"/>
      <c r="Q469" s="197"/>
      <c r="R469" s="197"/>
      <c r="S469" s="197"/>
      <c r="T469" s="197"/>
      <c r="U469" s="197"/>
      <c r="V469" s="197"/>
      <c r="W469" s="197"/>
      <c r="X469" s="197"/>
      <c r="Y469" s="197"/>
      <c r="Z469" s="197"/>
    </row>
    <row r="470" ht="15.75" customHeight="1">
      <c r="A470" s="180"/>
      <c r="B470" s="197"/>
      <c r="C470" s="152"/>
      <c r="D470" s="152"/>
      <c r="E470" s="152"/>
      <c r="F470" s="152"/>
      <c r="G470" s="197"/>
      <c r="H470" s="197"/>
      <c r="I470" s="152"/>
      <c r="J470" s="50"/>
      <c r="K470" s="50"/>
      <c r="L470" s="50"/>
      <c r="M470" s="50"/>
      <c r="N470" s="152"/>
      <c r="O470" s="197"/>
      <c r="P470" s="197"/>
      <c r="Q470" s="197"/>
      <c r="R470" s="197"/>
      <c r="S470" s="197"/>
      <c r="T470" s="197"/>
      <c r="U470" s="197"/>
      <c r="V470" s="197"/>
      <c r="W470" s="197"/>
      <c r="X470" s="197"/>
      <c r="Y470" s="197"/>
      <c r="Z470" s="197"/>
    </row>
    <row r="471" ht="15.75" customHeight="1">
      <c r="A471" s="180"/>
      <c r="B471" s="197"/>
      <c r="C471" s="152"/>
      <c r="D471" s="152"/>
      <c r="E471" s="152"/>
      <c r="F471" s="152"/>
      <c r="G471" s="197"/>
      <c r="H471" s="169"/>
      <c r="I471" s="152"/>
      <c r="J471" s="50"/>
      <c r="K471" s="50"/>
      <c r="L471" s="50"/>
      <c r="M471" s="50"/>
      <c r="N471" s="152"/>
      <c r="O471" s="197"/>
      <c r="P471" s="197"/>
      <c r="Q471" s="197"/>
      <c r="R471" s="197"/>
      <c r="S471" s="197"/>
      <c r="T471" s="197"/>
      <c r="U471" s="197"/>
      <c r="V471" s="197"/>
      <c r="W471" s="197"/>
      <c r="X471" s="197"/>
      <c r="Y471" s="197"/>
      <c r="Z471" s="197"/>
    </row>
    <row r="472" ht="15.75" customHeight="1">
      <c r="A472" s="180"/>
      <c r="B472" s="197"/>
      <c r="C472" s="152"/>
      <c r="D472" s="152"/>
      <c r="E472" s="152"/>
      <c r="F472" s="152"/>
      <c r="G472" s="197"/>
      <c r="H472" s="197"/>
      <c r="I472" s="152"/>
      <c r="J472" s="50"/>
      <c r="K472" s="50"/>
      <c r="L472" s="50"/>
      <c r="M472" s="50"/>
      <c r="N472" s="152"/>
      <c r="O472" s="197"/>
      <c r="P472" s="197"/>
      <c r="Q472" s="197"/>
      <c r="R472" s="197"/>
      <c r="S472" s="197"/>
      <c r="T472" s="197"/>
      <c r="U472" s="197"/>
      <c r="V472" s="197"/>
      <c r="W472" s="197"/>
      <c r="X472" s="197"/>
      <c r="Y472" s="197"/>
      <c r="Z472" s="197"/>
    </row>
    <row r="473" ht="15.75" customHeight="1">
      <c r="A473" s="180"/>
      <c r="B473" s="197"/>
      <c r="C473" s="152"/>
      <c r="D473" s="152"/>
      <c r="E473" s="152"/>
      <c r="F473" s="152"/>
      <c r="G473" s="197"/>
      <c r="H473" s="169"/>
      <c r="I473" s="152"/>
      <c r="J473" s="50"/>
      <c r="K473" s="50"/>
      <c r="L473" s="50"/>
      <c r="M473" s="50"/>
      <c r="N473" s="152"/>
      <c r="O473" s="197"/>
      <c r="P473" s="197"/>
      <c r="Q473" s="197"/>
      <c r="R473" s="197"/>
      <c r="S473" s="197"/>
      <c r="T473" s="197"/>
      <c r="U473" s="197"/>
      <c r="V473" s="197"/>
      <c r="W473" s="197"/>
      <c r="X473" s="197"/>
      <c r="Y473" s="197"/>
      <c r="Z473" s="197"/>
    </row>
    <row r="474" ht="15.75" customHeight="1">
      <c r="A474" s="180"/>
      <c r="B474" s="197"/>
      <c r="C474" s="152"/>
      <c r="D474" s="152"/>
      <c r="E474" s="152"/>
      <c r="F474" s="152"/>
      <c r="G474" s="197"/>
      <c r="H474" s="197"/>
      <c r="I474" s="152"/>
      <c r="J474" s="50"/>
      <c r="K474" s="50"/>
      <c r="L474" s="50"/>
      <c r="M474" s="50"/>
      <c r="N474" s="152"/>
      <c r="O474" s="197"/>
      <c r="P474" s="197"/>
      <c r="Q474" s="197"/>
      <c r="R474" s="197"/>
      <c r="S474" s="197"/>
      <c r="T474" s="197"/>
      <c r="U474" s="197"/>
      <c r="V474" s="197"/>
      <c r="W474" s="197"/>
      <c r="X474" s="197"/>
      <c r="Y474" s="197"/>
      <c r="Z474" s="197"/>
    </row>
    <row r="475" ht="15.75" customHeight="1">
      <c r="A475" s="180"/>
      <c r="B475" s="197"/>
      <c r="C475" s="152"/>
      <c r="D475" s="152"/>
      <c r="E475" s="152"/>
      <c r="F475" s="152"/>
      <c r="G475" s="197"/>
      <c r="H475" s="169"/>
      <c r="I475" s="152"/>
      <c r="J475" s="50"/>
      <c r="K475" s="50"/>
      <c r="L475" s="50"/>
      <c r="M475" s="50"/>
      <c r="N475" s="152"/>
      <c r="O475" s="197"/>
      <c r="P475" s="197"/>
      <c r="Q475" s="197"/>
      <c r="R475" s="197"/>
      <c r="S475" s="197"/>
      <c r="T475" s="197"/>
      <c r="U475" s="197"/>
      <c r="V475" s="197"/>
      <c r="W475" s="197"/>
      <c r="X475" s="197"/>
      <c r="Y475" s="197"/>
      <c r="Z475" s="197"/>
    </row>
    <row r="476" ht="15.75" customHeight="1">
      <c r="A476" s="180"/>
      <c r="B476" s="197"/>
      <c r="C476" s="152"/>
      <c r="D476" s="152"/>
      <c r="E476" s="152"/>
      <c r="F476" s="152"/>
      <c r="G476" s="197"/>
      <c r="H476" s="197"/>
      <c r="I476" s="152"/>
      <c r="J476" s="50"/>
      <c r="K476" s="50"/>
      <c r="L476" s="50"/>
      <c r="M476" s="50"/>
      <c r="N476" s="152"/>
      <c r="O476" s="197"/>
      <c r="P476" s="197"/>
      <c r="Q476" s="197"/>
      <c r="R476" s="197"/>
      <c r="S476" s="197"/>
      <c r="T476" s="197"/>
      <c r="U476" s="197"/>
      <c r="V476" s="197"/>
      <c r="W476" s="197"/>
      <c r="X476" s="197"/>
      <c r="Y476" s="197"/>
      <c r="Z476" s="197"/>
    </row>
    <row r="477" ht="15.75" customHeight="1">
      <c r="A477" s="180"/>
      <c r="B477" s="197"/>
      <c r="C477" s="152"/>
      <c r="D477" s="152"/>
      <c r="E477" s="152"/>
      <c r="F477" s="152"/>
      <c r="G477" s="197"/>
      <c r="H477" s="169"/>
      <c r="I477" s="152"/>
      <c r="J477" s="50"/>
      <c r="K477" s="50"/>
      <c r="L477" s="50"/>
      <c r="M477" s="50"/>
      <c r="N477" s="152"/>
      <c r="O477" s="197"/>
      <c r="P477" s="197"/>
      <c r="Q477" s="197"/>
      <c r="R477" s="197"/>
      <c r="S477" s="197"/>
      <c r="T477" s="197"/>
      <c r="U477" s="197"/>
      <c r="V477" s="197"/>
      <c r="W477" s="197"/>
      <c r="X477" s="197"/>
      <c r="Y477" s="197"/>
      <c r="Z477" s="197"/>
    </row>
    <row r="478" ht="15.75" customHeight="1">
      <c r="A478" s="180"/>
      <c r="B478" s="197"/>
      <c r="C478" s="152"/>
      <c r="D478" s="152"/>
      <c r="E478" s="152"/>
      <c r="F478" s="152"/>
      <c r="G478" s="197"/>
      <c r="H478" s="197"/>
      <c r="I478" s="152"/>
      <c r="J478" s="50"/>
      <c r="K478" s="50"/>
      <c r="L478" s="50"/>
      <c r="M478" s="50"/>
      <c r="N478" s="152"/>
      <c r="O478" s="197"/>
      <c r="P478" s="197"/>
      <c r="Q478" s="197"/>
      <c r="R478" s="197"/>
      <c r="S478" s="197"/>
      <c r="T478" s="197"/>
      <c r="U478" s="197"/>
      <c r="V478" s="197"/>
      <c r="W478" s="197"/>
      <c r="X478" s="197"/>
      <c r="Y478" s="197"/>
      <c r="Z478" s="197"/>
    </row>
    <row r="479" ht="15.75" customHeight="1">
      <c r="A479" s="180"/>
      <c r="B479" s="197"/>
      <c r="C479" s="152"/>
      <c r="D479" s="152"/>
      <c r="E479" s="152"/>
      <c r="F479" s="152"/>
      <c r="G479" s="197"/>
      <c r="H479" s="169"/>
      <c r="I479" s="152"/>
      <c r="J479" s="50"/>
      <c r="K479" s="50"/>
      <c r="L479" s="50"/>
      <c r="M479" s="50"/>
      <c r="N479" s="152"/>
      <c r="O479" s="197"/>
      <c r="P479" s="197"/>
      <c r="Q479" s="197"/>
      <c r="R479" s="197"/>
      <c r="S479" s="197"/>
      <c r="T479" s="197"/>
      <c r="U479" s="197"/>
      <c r="V479" s="197"/>
      <c r="W479" s="197"/>
      <c r="X479" s="197"/>
      <c r="Y479" s="197"/>
      <c r="Z479" s="197"/>
    </row>
    <row r="480" ht="15.75" customHeight="1">
      <c r="A480" s="180"/>
      <c r="B480" s="197"/>
      <c r="C480" s="152"/>
      <c r="D480" s="152"/>
      <c r="E480" s="152"/>
      <c r="F480" s="152"/>
      <c r="G480" s="197"/>
      <c r="H480" s="169"/>
      <c r="I480" s="152"/>
      <c r="J480" s="50"/>
      <c r="K480" s="50"/>
      <c r="L480" s="50"/>
      <c r="M480" s="50"/>
      <c r="N480" s="152"/>
      <c r="O480" s="197"/>
      <c r="P480" s="197"/>
      <c r="Q480" s="197"/>
      <c r="R480" s="197"/>
      <c r="S480" s="197"/>
      <c r="T480" s="197"/>
      <c r="U480" s="197"/>
      <c r="V480" s="197"/>
      <c r="W480" s="197"/>
      <c r="X480" s="197"/>
      <c r="Y480" s="197"/>
      <c r="Z480" s="197"/>
    </row>
    <row r="481" ht="15.75" customHeight="1">
      <c r="A481" s="180"/>
      <c r="B481" s="197"/>
      <c r="C481" s="152"/>
      <c r="D481" s="152"/>
      <c r="E481" s="152"/>
      <c r="F481" s="152"/>
      <c r="G481" s="197"/>
      <c r="H481" s="197"/>
      <c r="I481" s="152"/>
      <c r="J481" s="50"/>
      <c r="K481" s="50"/>
      <c r="L481" s="50"/>
      <c r="M481" s="50"/>
      <c r="N481" s="152"/>
      <c r="O481" s="197"/>
      <c r="P481" s="197"/>
      <c r="Q481" s="197"/>
      <c r="R481" s="197"/>
      <c r="S481" s="197"/>
      <c r="T481" s="197"/>
      <c r="U481" s="197"/>
      <c r="V481" s="197"/>
      <c r="W481" s="197"/>
      <c r="X481" s="197"/>
      <c r="Y481" s="197"/>
      <c r="Z481" s="197"/>
    </row>
    <row r="482" ht="15.75" customHeight="1">
      <c r="A482" s="180"/>
      <c r="B482" s="197"/>
      <c r="C482" s="152"/>
      <c r="D482" s="152"/>
      <c r="E482" s="152"/>
      <c r="F482" s="152"/>
      <c r="G482" s="197"/>
      <c r="H482" s="197"/>
      <c r="I482" s="152"/>
      <c r="J482" s="50"/>
      <c r="K482" s="50"/>
      <c r="L482" s="50"/>
      <c r="M482" s="50"/>
      <c r="N482" s="152"/>
      <c r="O482" s="197"/>
      <c r="P482" s="197"/>
      <c r="Q482" s="197"/>
      <c r="R482" s="197"/>
      <c r="S482" s="197"/>
      <c r="T482" s="197"/>
      <c r="U482" s="197"/>
      <c r="V482" s="197"/>
      <c r="W482" s="197"/>
      <c r="X482" s="197"/>
      <c r="Y482" s="197"/>
      <c r="Z482" s="197"/>
    </row>
    <row r="483" ht="15.75" customHeight="1">
      <c r="A483" s="180"/>
      <c r="B483" s="197"/>
      <c r="C483" s="152"/>
      <c r="D483" s="152"/>
      <c r="E483" s="152"/>
      <c r="F483" s="152"/>
      <c r="G483" s="197"/>
      <c r="H483" s="169"/>
      <c r="I483" s="152"/>
      <c r="J483" s="50"/>
      <c r="K483" s="50"/>
      <c r="L483" s="50"/>
      <c r="M483" s="50"/>
      <c r="N483" s="152"/>
      <c r="O483" s="197"/>
      <c r="P483" s="197"/>
      <c r="Q483" s="197"/>
      <c r="R483" s="197"/>
      <c r="S483" s="197"/>
      <c r="T483" s="197"/>
      <c r="U483" s="197"/>
      <c r="V483" s="197"/>
      <c r="W483" s="197"/>
      <c r="X483" s="197"/>
      <c r="Y483" s="197"/>
      <c r="Z483" s="197"/>
    </row>
    <row r="484" ht="15.75" customHeight="1">
      <c r="A484" s="180"/>
      <c r="B484" s="197"/>
      <c r="C484" s="152"/>
      <c r="D484" s="152"/>
      <c r="E484" s="152"/>
      <c r="F484" s="152"/>
      <c r="G484" s="197"/>
      <c r="H484" s="169"/>
      <c r="I484" s="152"/>
      <c r="J484" s="50"/>
      <c r="K484" s="50"/>
      <c r="L484" s="50"/>
      <c r="M484" s="50"/>
      <c r="N484" s="152"/>
      <c r="O484" s="197"/>
      <c r="P484" s="197"/>
      <c r="Q484" s="197"/>
      <c r="R484" s="197"/>
      <c r="S484" s="197"/>
      <c r="T484" s="197"/>
      <c r="U484" s="197"/>
      <c r="V484" s="197"/>
      <c r="W484" s="197"/>
      <c r="X484" s="197"/>
      <c r="Y484" s="197"/>
      <c r="Z484" s="197"/>
    </row>
    <row r="485" ht="15.75" customHeight="1">
      <c r="A485" s="180"/>
      <c r="B485" s="197"/>
      <c r="C485" s="152"/>
      <c r="D485" s="152"/>
      <c r="E485" s="152"/>
      <c r="F485" s="152"/>
      <c r="G485" s="197"/>
      <c r="H485" s="197"/>
      <c r="I485" s="152"/>
      <c r="J485" s="50"/>
      <c r="K485" s="50"/>
      <c r="L485" s="50"/>
      <c r="M485" s="50"/>
      <c r="N485" s="152"/>
      <c r="O485" s="197"/>
      <c r="P485" s="197"/>
      <c r="Q485" s="197"/>
      <c r="R485" s="197"/>
      <c r="S485" s="197"/>
      <c r="T485" s="197"/>
      <c r="U485" s="197"/>
      <c r="V485" s="197"/>
      <c r="W485" s="197"/>
      <c r="X485" s="197"/>
      <c r="Y485" s="197"/>
      <c r="Z485" s="197"/>
    </row>
    <row r="486" ht="15.75" customHeight="1">
      <c r="A486" s="180"/>
      <c r="B486" s="197"/>
      <c r="C486" s="152"/>
      <c r="D486" s="152"/>
      <c r="E486" s="152"/>
      <c r="F486" s="152"/>
      <c r="G486" s="197"/>
      <c r="H486" s="169"/>
      <c r="I486" s="152"/>
      <c r="J486" s="50"/>
      <c r="K486" s="50"/>
      <c r="L486" s="50"/>
      <c r="M486" s="50"/>
      <c r="N486" s="152"/>
      <c r="O486" s="197"/>
      <c r="P486" s="197"/>
      <c r="Q486" s="197"/>
      <c r="R486" s="197"/>
      <c r="S486" s="197"/>
      <c r="T486" s="197"/>
      <c r="U486" s="197"/>
      <c r="V486" s="197"/>
      <c r="W486" s="197"/>
      <c r="X486" s="197"/>
      <c r="Y486" s="197"/>
      <c r="Z486" s="197"/>
    </row>
    <row r="487" ht="15.75" customHeight="1">
      <c r="A487" s="180"/>
      <c r="B487" s="197"/>
      <c r="C487" s="152"/>
      <c r="D487" s="152"/>
      <c r="E487" s="152"/>
      <c r="F487" s="152"/>
      <c r="G487" s="197"/>
      <c r="H487" s="169"/>
      <c r="I487" s="152"/>
      <c r="J487" s="50"/>
      <c r="K487" s="50"/>
      <c r="L487" s="50"/>
      <c r="M487" s="50"/>
      <c r="N487" s="152"/>
      <c r="O487" s="197"/>
      <c r="P487" s="197"/>
      <c r="Q487" s="197"/>
      <c r="R487" s="197"/>
      <c r="S487" s="197"/>
      <c r="T487" s="197"/>
      <c r="U487" s="197"/>
      <c r="V487" s="197"/>
      <c r="W487" s="197"/>
      <c r="X487" s="197"/>
      <c r="Y487" s="197"/>
      <c r="Z487" s="197"/>
    </row>
    <row r="488" ht="15.75" customHeight="1">
      <c r="A488" s="180"/>
      <c r="B488" s="197"/>
      <c r="C488" s="152"/>
      <c r="D488" s="152"/>
      <c r="E488" s="152"/>
      <c r="F488" s="152"/>
      <c r="G488" s="197"/>
      <c r="H488" s="197"/>
      <c r="I488" s="152"/>
      <c r="J488" s="50"/>
      <c r="K488" s="50"/>
      <c r="L488" s="50"/>
      <c r="M488" s="50"/>
      <c r="N488" s="152"/>
      <c r="O488" s="197"/>
      <c r="P488" s="197"/>
      <c r="Q488" s="197"/>
      <c r="R488" s="197"/>
      <c r="S488" s="197"/>
      <c r="T488" s="197"/>
      <c r="U488" s="197"/>
      <c r="V488" s="197"/>
      <c r="W488" s="197"/>
      <c r="X488" s="197"/>
      <c r="Y488" s="197"/>
      <c r="Z488" s="197"/>
    </row>
    <row r="489" ht="15.75" customHeight="1">
      <c r="A489" s="180"/>
      <c r="B489" s="197"/>
      <c r="C489" s="152"/>
      <c r="D489" s="152"/>
      <c r="E489" s="152"/>
      <c r="F489" s="152"/>
      <c r="G489" s="197"/>
      <c r="H489" s="197"/>
      <c r="I489" s="152"/>
      <c r="J489" s="50"/>
      <c r="K489" s="50"/>
      <c r="L489" s="50"/>
      <c r="M489" s="50"/>
      <c r="N489" s="152"/>
      <c r="O489" s="197"/>
      <c r="P489" s="197"/>
      <c r="Q489" s="197"/>
      <c r="R489" s="197"/>
      <c r="S489" s="197"/>
      <c r="T489" s="197"/>
      <c r="U489" s="197"/>
      <c r="V489" s="197"/>
      <c r="W489" s="197"/>
      <c r="X489" s="197"/>
      <c r="Y489" s="197"/>
      <c r="Z489" s="197"/>
    </row>
    <row r="490" ht="15.75" customHeight="1">
      <c r="A490" s="180"/>
      <c r="B490" s="197"/>
      <c r="C490" s="152"/>
      <c r="D490" s="152"/>
      <c r="E490" s="152"/>
      <c r="F490" s="152"/>
      <c r="G490" s="197"/>
      <c r="H490" s="169"/>
      <c r="I490" s="152"/>
      <c r="J490" s="50"/>
      <c r="K490" s="50"/>
      <c r="L490" s="50"/>
      <c r="M490" s="50"/>
      <c r="N490" s="152"/>
      <c r="O490" s="197"/>
      <c r="P490" s="197"/>
      <c r="Q490" s="197"/>
      <c r="R490" s="197"/>
      <c r="S490" s="197"/>
      <c r="T490" s="197"/>
      <c r="U490" s="197"/>
      <c r="V490" s="197"/>
      <c r="W490" s="197"/>
      <c r="X490" s="197"/>
      <c r="Y490" s="197"/>
      <c r="Z490" s="197"/>
    </row>
    <row r="491" ht="15.75" customHeight="1">
      <c r="A491" s="180"/>
      <c r="B491" s="197"/>
      <c r="C491" s="152"/>
      <c r="D491" s="152"/>
      <c r="E491" s="152"/>
      <c r="F491" s="152"/>
      <c r="G491" s="197"/>
      <c r="H491" s="197"/>
      <c r="I491" s="152"/>
      <c r="J491" s="50"/>
      <c r="K491" s="50"/>
      <c r="L491" s="50"/>
      <c r="M491" s="50"/>
      <c r="N491" s="152"/>
      <c r="O491" s="197"/>
      <c r="P491" s="197"/>
      <c r="Q491" s="197"/>
      <c r="R491" s="197"/>
      <c r="S491" s="197"/>
      <c r="T491" s="197"/>
      <c r="U491" s="197"/>
      <c r="V491" s="197"/>
      <c r="W491" s="197"/>
      <c r="X491" s="197"/>
      <c r="Y491" s="197"/>
      <c r="Z491" s="197"/>
    </row>
    <row r="492" ht="15.75" customHeight="1">
      <c r="A492" s="180"/>
      <c r="B492" s="197"/>
      <c r="C492" s="152"/>
      <c r="D492" s="152"/>
      <c r="E492" s="152"/>
      <c r="F492" s="152"/>
      <c r="G492" s="197"/>
      <c r="H492" s="169"/>
      <c r="I492" s="152"/>
      <c r="J492" s="50"/>
      <c r="K492" s="50"/>
      <c r="L492" s="50"/>
      <c r="M492" s="50"/>
      <c r="N492" s="152"/>
      <c r="O492" s="197"/>
      <c r="P492" s="197"/>
      <c r="Q492" s="197"/>
      <c r="R492" s="197"/>
      <c r="S492" s="197"/>
      <c r="T492" s="197"/>
      <c r="U492" s="197"/>
      <c r="V492" s="197"/>
      <c r="W492" s="197"/>
      <c r="X492" s="197"/>
      <c r="Y492" s="197"/>
      <c r="Z492" s="197"/>
    </row>
    <row r="493" ht="15.75" customHeight="1">
      <c r="A493" s="180"/>
      <c r="B493" s="197"/>
      <c r="C493" s="152"/>
      <c r="D493" s="152"/>
      <c r="E493" s="152"/>
      <c r="F493" s="152"/>
      <c r="G493" s="197"/>
      <c r="H493" s="169"/>
      <c r="I493" s="152"/>
      <c r="J493" s="50"/>
      <c r="K493" s="50"/>
      <c r="L493" s="50"/>
      <c r="M493" s="50"/>
      <c r="N493" s="152"/>
      <c r="O493" s="197"/>
      <c r="P493" s="197"/>
      <c r="Q493" s="197"/>
      <c r="R493" s="197"/>
      <c r="S493" s="197"/>
      <c r="T493" s="197"/>
      <c r="U493" s="197"/>
      <c r="V493" s="197"/>
      <c r="W493" s="197"/>
      <c r="X493" s="197"/>
      <c r="Y493" s="197"/>
      <c r="Z493" s="197"/>
    </row>
    <row r="494" ht="15.75" customHeight="1">
      <c r="A494" s="180"/>
      <c r="B494" s="197"/>
      <c r="C494" s="152"/>
      <c r="D494" s="152"/>
      <c r="E494" s="152"/>
      <c r="F494" s="152"/>
      <c r="G494" s="197"/>
      <c r="H494" s="197"/>
      <c r="I494" s="152"/>
      <c r="J494" s="50"/>
      <c r="K494" s="50"/>
      <c r="L494" s="50"/>
      <c r="M494" s="50"/>
      <c r="N494" s="152"/>
      <c r="O494" s="197"/>
      <c r="P494" s="197"/>
      <c r="Q494" s="197"/>
      <c r="R494" s="197"/>
      <c r="S494" s="197"/>
      <c r="T494" s="197"/>
      <c r="U494" s="197"/>
      <c r="V494" s="197"/>
      <c r="W494" s="197"/>
      <c r="X494" s="197"/>
      <c r="Y494" s="197"/>
      <c r="Z494" s="197"/>
    </row>
    <row r="495" ht="15.75" customHeight="1">
      <c r="A495" s="180"/>
      <c r="B495" s="197"/>
      <c r="C495" s="152"/>
      <c r="D495" s="152"/>
      <c r="E495" s="152"/>
      <c r="F495" s="152"/>
      <c r="G495" s="197"/>
      <c r="H495" s="197"/>
      <c r="I495" s="152"/>
      <c r="J495" s="50"/>
      <c r="K495" s="50"/>
      <c r="L495" s="50"/>
      <c r="M495" s="50"/>
      <c r="N495" s="152"/>
      <c r="O495" s="197"/>
      <c r="P495" s="197"/>
      <c r="Q495" s="197"/>
      <c r="R495" s="197"/>
      <c r="S495" s="197"/>
      <c r="T495" s="197"/>
      <c r="U495" s="197"/>
      <c r="V495" s="197"/>
      <c r="W495" s="197"/>
      <c r="X495" s="197"/>
      <c r="Y495" s="197"/>
      <c r="Z495" s="197"/>
    </row>
    <row r="496" ht="15.75" customHeight="1">
      <c r="A496" s="180"/>
      <c r="B496" s="197"/>
      <c r="C496" s="152"/>
      <c r="D496" s="152"/>
      <c r="E496" s="152"/>
      <c r="F496" s="152"/>
      <c r="G496" s="197"/>
      <c r="H496" s="169"/>
      <c r="I496" s="152"/>
      <c r="J496" s="50"/>
      <c r="K496" s="50"/>
      <c r="L496" s="50"/>
      <c r="M496" s="50"/>
      <c r="N496" s="152"/>
      <c r="O496" s="197"/>
      <c r="P496" s="197"/>
      <c r="Q496" s="197"/>
      <c r="R496" s="197"/>
      <c r="S496" s="197"/>
      <c r="T496" s="197"/>
      <c r="U496" s="197"/>
      <c r="V496" s="197"/>
      <c r="W496" s="197"/>
      <c r="X496" s="197"/>
      <c r="Y496" s="197"/>
      <c r="Z496" s="197"/>
    </row>
    <row r="497" ht="15.75" customHeight="1">
      <c r="A497" s="180"/>
      <c r="B497" s="197"/>
      <c r="C497" s="152"/>
      <c r="D497" s="152"/>
      <c r="E497" s="152"/>
      <c r="F497" s="152"/>
      <c r="G497" s="197"/>
      <c r="H497" s="169"/>
      <c r="I497" s="152"/>
      <c r="J497" s="50"/>
      <c r="K497" s="50"/>
      <c r="L497" s="50"/>
      <c r="M497" s="50"/>
      <c r="N497" s="152"/>
      <c r="O497" s="197"/>
      <c r="P497" s="197"/>
      <c r="Q497" s="197"/>
      <c r="R497" s="197"/>
      <c r="S497" s="197"/>
      <c r="T497" s="197"/>
      <c r="U497" s="197"/>
      <c r="V497" s="197"/>
      <c r="W497" s="197"/>
      <c r="X497" s="197"/>
      <c r="Y497" s="197"/>
      <c r="Z497" s="197"/>
    </row>
    <row r="498" ht="15.75" customHeight="1">
      <c r="A498" s="180"/>
      <c r="B498" s="197"/>
      <c r="C498" s="152"/>
      <c r="D498" s="152"/>
      <c r="E498" s="152"/>
      <c r="F498" s="152"/>
      <c r="G498" s="197"/>
      <c r="H498" s="197"/>
      <c r="I498" s="152"/>
      <c r="J498" s="50"/>
      <c r="K498" s="50"/>
      <c r="L498" s="50"/>
      <c r="M498" s="50"/>
      <c r="N498" s="152"/>
      <c r="O498" s="197"/>
      <c r="P498" s="197"/>
      <c r="Q498" s="197"/>
      <c r="R498" s="197"/>
      <c r="S498" s="197"/>
      <c r="T498" s="197"/>
      <c r="U498" s="197"/>
      <c r="V498" s="197"/>
      <c r="W498" s="197"/>
      <c r="X498" s="197"/>
      <c r="Y498" s="197"/>
      <c r="Z498" s="197"/>
    </row>
    <row r="499" ht="15.75" customHeight="1">
      <c r="A499" s="180"/>
      <c r="B499" s="197"/>
      <c r="C499" s="152"/>
      <c r="D499" s="152"/>
      <c r="E499" s="152"/>
      <c r="F499" s="152"/>
      <c r="G499" s="197"/>
      <c r="H499" s="197"/>
      <c r="I499" s="152"/>
      <c r="J499" s="50"/>
      <c r="K499" s="50"/>
      <c r="L499" s="50"/>
      <c r="M499" s="50"/>
      <c r="N499" s="152"/>
      <c r="O499" s="197"/>
      <c r="P499" s="197"/>
      <c r="Q499" s="197"/>
      <c r="R499" s="197"/>
      <c r="S499" s="197"/>
      <c r="T499" s="197"/>
      <c r="U499" s="197"/>
      <c r="V499" s="197"/>
      <c r="W499" s="197"/>
      <c r="X499" s="197"/>
      <c r="Y499" s="197"/>
      <c r="Z499" s="197"/>
    </row>
    <row r="500" ht="15.75" customHeight="1">
      <c r="A500" s="180"/>
      <c r="B500" s="197"/>
      <c r="C500" s="152"/>
      <c r="D500" s="152"/>
      <c r="E500" s="152"/>
      <c r="F500" s="152"/>
      <c r="G500" s="197"/>
      <c r="H500" s="197"/>
      <c r="I500" s="152"/>
      <c r="J500" s="50"/>
      <c r="K500" s="50"/>
      <c r="L500" s="50"/>
      <c r="M500" s="50"/>
      <c r="N500" s="152"/>
      <c r="O500" s="197"/>
      <c r="P500" s="197"/>
      <c r="Q500" s="197"/>
      <c r="R500" s="197"/>
      <c r="S500" s="197"/>
      <c r="T500" s="197"/>
      <c r="U500" s="197"/>
      <c r="V500" s="197"/>
      <c r="W500" s="197"/>
      <c r="X500" s="197"/>
      <c r="Y500" s="197"/>
      <c r="Z500" s="197"/>
    </row>
    <row r="501" ht="15.75" customHeight="1">
      <c r="A501" s="180"/>
      <c r="B501" s="197"/>
      <c r="C501" s="152"/>
      <c r="D501" s="152"/>
      <c r="E501" s="152"/>
      <c r="F501" s="152"/>
      <c r="G501" s="197"/>
      <c r="H501" s="197"/>
      <c r="I501" s="152"/>
      <c r="J501" s="50"/>
      <c r="K501" s="50"/>
      <c r="L501" s="50"/>
      <c r="M501" s="50"/>
      <c r="N501" s="152"/>
      <c r="O501" s="197"/>
      <c r="P501" s="197"/>
      <c r="Q501" s="197"/>
      <c r="R501" s="197"/>
      <c r="S501" s="197"/>
      <c r="T501" s="197"/>
      <c r="U501" s="197"/>
      <c r="V501" s="197"/>
      <c r="W501" s="197"/>
      <c r="X501" s="197"/>
      <c r="Y501" s="197"/>
      <c r="Z501" s="197"/>
    </row>
    <row r="502" ht="15.75" customHeight="1">
      <c r="A502" s="180"/>
      <c r="B502" s="197"/>
      <c r="C502" s="152"/>
      <c r="D502" s="152"/>
      <c r="E502" s="152"/>
      <c r="F502" s="152"/>
      <c r="G502" s="197"/>
      <c r="H502" s="197"/>
      <c r="I502" s="152"/>
      <c r="J502" s="50"/>
      <c r="K502" s="50"/>
      <c r="L502" s="50"/>
      <c r="M502" s="50"/>
      <c r="N502" s="152"/>
      <c r="O502" s="197"/>
      <c r="P502" s="197"/>
      <c r="Q502" s="197"/>
      <c r="R502" s="197"/>
      <c r="S502" s="197"/>
      <c r="T502" s="197"/>
      <c r="U502" s="197"/>
      <c r="V502" s="197"/>
      <c r="W502" s="197"/>
      <c r="X502" s="197"/>
      <c r="Y502" s="197"/>
      <c r="Z502" s="197"/>
    </row>
    <row r="503" ht="15.75" customHeight="1">
      <c r="A503" s="180"/>
      <c r="B503" s="197"/>
      <c r="C503" s="152"/>
      <c r="D503" s="152"/>
      <c r="E503" s="152"/>
      <c r="F503" s="152"/>
      <c r="G503" s="197"/>
      <c r="H503" s="197"/>
      <c r="I503" s="152"/>
      <c r="J503" s="50"/>
      <c r="K503" s="50"/>
      <c r="L503" s="50"/>
      <c r="M503" s="50"/>
      <c r="N503" s="152"/>
      <c r="O503" s="197"/>
      <c r="P503" s="197"/>
      <c r="Q503" s="197"/>
      <c r="R503" s="197"/>
      <c r="S503" s="197"/>
      <c r="T503" s="197"/>
      <c r="U503" s="197"/>
      <c r="V503" s="197"/>
      <c r="W503" s="197"/>
      <c r="X503" s="197"/>
      <c r="Y503" s="197"/>
      <c r="Z503" s="197"/>
    </row>
    <row r="504" ht="15.75" customHeight="1">
      <c r="A504" s="180"/>
      <c r="B504" s="197"/>
      <c r="C504" s="152"/>
      <c r="D504" s="152"/>
      <c r="E504" s="152"/>
      <c r="F504" s="152"/>
      <c r="G504" s="197"/>
      <c r="H504" s="197"/>
      <c r="I504" s="152"/>
      <c r="J504" s="50"/>
      <c r="K504" s="50"/>
      <c r="L504" s="50"/>
      <c r="M504" s="50"/>
      <c r="N504" s="152"/>
      <c r="O504" s="197"/>
      <c r="P504" s="197"/>
      <c r="Q504" s="197"/>
      <c r="R504" s="197"/>
      <c r="S504" s="197"/>
      <c r="T504" s="197"/>
      <c r="U504" s="197"/>
      <c r="V504" s="197"/>
      <c r="W504" s="197"/>
      <c r="X504" s="197"/>
      <c r="Y504" s="197"/>
      <c r="Z504" s="197"/>
    </row>
    <row r="505" ht="15.75" customHeight="1">
      <c r="A505" s="180"/>
      <c r="B505" s="197"/>
      <c r="C505" s="152"/>
      <c r="D505" s="152"/>
      <c r="E505" s="152"/>
      <c r="F505" s="152"/>
      <c r="G505" s="197"/>
      <c r="H505" s="197"/>
      <c r="I505" s="152"/>
      <c r="J505" s="50"/>
      <c r="K505" s="50"/>
      <c r="L505" s="50"/>
      <c r="M505" s="50"/>
      <c r="N505" s="152"/>
      <c r="O505" s="197"/>
      <c r="P505" s="197"/>
      <c r="Q505" s="197"/>
      <c r="R505" s="197"/>
      <c r="S505" s="197"/>
      <c r="T505" s="197"/>
      <c r="U505" s="197"/>
      <c r="V505" s="197"/>
      <c r="W505" s="197"/>
      <c r="X505" s="197"/>
      <c r="Y505" s="197"/>
      <c r="Z505" s="197"/>
    </row>
    <row r="506" ht="15.75" customHeight="1">
      <c r="A506" s="180"/>
      <c r="B506" s="197"/>
      <c r="C506" s="152"/>
      <c r="D506" s="152"/>
      <c r="E506" s="152"/>
      <c r="F506" s="152"/>
      <c r="G506" s="197"/>
      <c r="H506" s="197"/>
      <c r="I506" s="152"/>
      <c r="J506" s="50"/>
      <c r="K506" s="50"/>
      <c r="L506" s="50"/>
      <c r="M506" s="50"/>
      <c r="N506" s="152"/>
      <c r="O506" s="197"/>
      <c r="P506" s="197"/>
      <c r="Q506" s="197"/>
      <c r="R506" s="197"/>
      <c r="S506" s="197"/>
      <c r="T506" s="197"/>
      <c r="U506" s="197"/>
      <c r="V506" s="197"/>
      <c r="W506" s="197"/>
      <c r="X506" s="197"/>
      <c r="Y506" s="197"/>
      <c r="Z506" s="197"/>
    </row>
    <row r="507" ht="15.75" customHeight="1">
      <c r="A507" s="180"/>
      <c r="B507" s="197"/>
      <c r="C507" s="152"/>
      <c r="D507" s="152"/>
      <c r="E507" s="152"/>
      <c r="F507" s="152"/>
      <c r="G507" s="197"/>
      <c r="H507" s="197"/>
      <c r="I507" s="152"/>
      <c r="J507" s="50"/>
      <c r="K507" s="50"/>
      <c r="L507" s="50"/>
      <c r="M507" s="50"/>
      <c r="N507" s="152"/>
      <c r="O507" s="197"/>
      <c r="P507" s="197"/>
      <c r="Q507" s="197"/>
      <c r="R507" s="197"/>
      <c r="S507" s="197"/>
      <c r="T507" s="197"/>
      <c r="U507" s="197"/>
      <c r="V507" s="197"/>
      <c r="W507" s="197"/>
      <c r="X507" s="197"/>
      <c r="Y507" s="197"/>
      <c r="Z507" s="197"/>
    </row>
    <row r="508" ht="15.75" customHeight="1">
      <c r="A508" s="180"/>
      <c r="B508" s="197"/>
      <c r="C508" s="152"/>
      <c r="D508" s="152"/>
      <c r="E508" s="152"/>
      <c r="F508" s="152"/>
      <c r="G508" s="197"/>
      <c r="H508" s="169"/>
      <c r="I508" s="152"/>
      <c r="J508" s="50"/>
      <c r="K508" s="50"/>
      <c r="L508" s="50"/>
      <c r="M508" s="50"/>
      <c r="N508" s="152"/>
      <c r="O508" s="197"/>
      <c r="P508" s="197"/>
      <c r="Q508" s="197"/>
      <c r="R508" s="197"/>
      <c r="S508" s="197"/>
      <c r="T508" s="197"/>
      <c r="U508" s="197"/>
      <c r="V508" s="197"/>
      <c r="W508" s="197"/>
      <c r="X508" s="197"/>
      <c r="Y508" s="197"/>
      <c r="Z508" s="197"/>
    </row>
    <row r="509" ht="15.75" customHeight="1">
      <c r="A509" s="180"/>
      <c r="B509" s="197"/>
      <c r="C509" s="152"/>
      <c r="D509" s="152"/>
      <c r="E509" s="152"/>
      <c r="F509" s="152"/>
      <c r="G509" s="197"/>
      <c r="H509" s="169"/>
      <c r="I509" s="152"/>
      <c r="J509" s="50"/>
      <c r="K509" s="50"/>
      <c r="L509" s="50"/>
      <c r="M509" s="50"/>
      <c r="N509" s="152"/>
      <c r="O509" s="197"/>
      <c r="P509" s="197"/>
      <c r="Q509" s="197"/>
      <c r="R509" s="197"/>
      <c r="S509" s="197"/>
      <c r="T509" s="197"/>
      <c r="U509" s="197"/>
      <c r="V509" s="197"/>
      <c r="W509" s="197"/>
      <c r="X509" s="197"/>
      <c r="Y509" s="197"/>
      <c r="Z509" s="197"/>
    </row>
    <row r="510" ht="15.75" customHeight="1">
      <c r="A510" s="180"/>
      <c r="B510" s="197"/>
      <c r="C510" s="152"/>
      <c r="D510" s="152"/>
      <c r="E510" s="152"/>
      <c r="F510" s="152"/>
      <c r="G510" s="197"/>
      <c r="H510" s="197"/>
      <c r="I510" s="152"/>
      <c r="J510" s="50"/>
      <c r="K510" s="50"/>
      <c r="L510" s="50"/>
      <c r="M510" s="50"/>
      <c r="N510" s="152"/>
      <c r="O510" s="197"/>
      <c r="P510" s="197"/>
      <c r="Q510" s="197"/>
      <c r="R510" s="197"/>
      <c r="S510" s="197"/>
      <c r="T510" s="197"/>
      <c r="U510" s="197"/>
      <c r="V510" s="197"/>
      <c r="W510" s="197"/>
      <c r="X510" s="197"/>
      <c r="Y510" s="197"/>
      <c r="Z510" s="197"/>
    </row>
    <row r="511" ht="15.75" customHeight="1">
      <c r="A511" s="180"/>
      <c r="B511" s="197"/>
      <c r="C511" s="152"/>
      <c r="D511" s="152"/>
      <c r="E511" s="152"/>
      <c r="F511" s="152"/>
      <c r="G511" s="197"/>
      <c r="H511" s="197"/>
      <c r="I511" s="152"/>
      <c r="J511" s="50"/>
      <c r="K511" s="50"/>
      <c r="L511" s="50"/>
      <c r="M511" s="50"/>
      <c r="N511" s="152"/>
      <c r="O511" s="197"/>
      <c r="P511" s="197"/>
      <c r="Q511" s="197"/>
      <c r="R511" s="197"/>
      <c r="S511" s="197"/>
      <c r="T511" s="197"/>
      <c r="U511" s="197"/>
      <c r="V511" s="197"/>
      <c r="W511" s="197"/>
      <c r="X511" s="197"/>
      <c r="Y511" s="197"/>
      <c r="Z511" s="197"/>
    </row>
    <row r="512" ht="15.75" customHeight="1">
      <c r="A512" s="180"/>
      <c r="B512" s="197"/>
      <c r="C512" s="152"/>
      <c r="D512" s="152"/>
      <c r="E512" s="152"/>
      <c r="F512" s="152"/>
      <c r="G512" s="197"/>
      <c r="H512" s="197"/>
      <c r="I512" s="152"/>
      <c r="J512" s="50"/>
      <c r="K512" s="50"/>
      <c r="L512" s="50"/>
      <c r="M512" s="50"/>
      <c r="N512" s="152"/>
      <c r="O512" s="197"/>
      <c r="P512" s="197"/>
      <c r="Q512" s="197"/>
      <c r="R512" s="197"/>
      <c r="S512" s="197"/>
      <c r="T512" s="197"/>
      <c r="U512" s="197"/>
      <c r="V512" s="197"/>
      <c r="W512" s="197"/>
      <c r="X512" s="197"/>
      <c r="Y512" s="197"/>
      <c r="Z512" s="197"/>
    </row>
    <row r="513" ht="15.75" customHeight="1">
      <c r="A513" s="180"/>
      <c r="B513" s="197"/>
      <c r="C513" s="152"/>
      <c r="D513" s="152"/>
      <c r="E513" s="152"/>
      <c r="F513" s="152"/>
      <c r="G513" s="197"/>
      <c r="H513" s="197"/>
      <c r="I513" s="152"/>
      <c r="J513" s="50"/>
      <c r="K513" s="50"/>
      <c r="L513" s="50"/>
      <c r="M513" s="50"/>
      <c r="N513" s="152"/>
      <c r="O513" s="197"/>
      <c r="P513" s="197"/>
      <c r="Q513" s="197"/>
      <c r="R513" s="197"/>
      <c r="S513" s="197"/>
      <c r="T513" s="197"/>
      <c r="U513" s="197"/>
      <c r="V513" s="197"/>
      <c r="W513" s="197"/>
      <c r="X513" s="197"/>
      <c r="Y513" s="197"/>
      <c r="Z513" s="197"/>
    </row>
    <row r="514" ht="15.75" customHeight="1">
      <c r="A514" s="180"/>
      <c r="B514" s="197"/>
      <c r="C514" s="152"/>
      <c r="D514" s="152"/>
      <c r="E514" s="152"/>
      <c r="F514" s="152"/>
      <c r="G514" s="197"/>
      <c r="H514" s="169"/>
      <c r="I514" s="152"/>
      <c r="J514" s="50"/>
      <c r="K514" s="50"/>
      <c r="L514" s="50"/>
      <c r="M514" s="50"/>
      <c r="N514" s="152"/>
      <c r="O514" s="197"/>
      <c r="P514" s="197"/>
      <c r="Q514" s="197"/>
      <c r="R514" s="197"/>
      <c r="S514" s="197"/>
      <c r="T514" s="197"/>
      <c r="U514" s="197"/>
      <c r="V514" s="197"/>
      <c r="W514" s="197"/>
      <c r="X514" s="197"/>
      <c r="Y514" s="197"/>
      <c r="Z514" s="197"/>
    </row>
    <row r="515" ht="15.75" customHeight="1">
      <c r="A515" s="180"/>
      <c r="B515" s="197"/>
      <c r="C515" s="152"/>
      <c r="D515" s="152"/>
      <c r="E515" s="152"/>
      <c r="F515" s="152"/>
      <c r="G515" s="197"/>
      <c r="H515" s="197"/>
      <c r="I515" s="152"/>
      <c r="J515" s="50"/>
      <c r="K515" s="50"/>
      <c r="L515" s="50"/>
      <c r="M515" s="50"/>
      <c r="N515" s="152"/>
      <c r="O515" s="197"/>
      <c r="P515" s="197"/>
      <c r="Q515" s="197"/>
      <c r="R515" s="197"/>
      <c r="S515" s="197"/>
      <c r="T515" s="197"/>
      <c r="U515" s="197"/>
      <c r="V515" s="197"/>
      <c r="W515" s="197"/>
      <c r="X515" s="197"/>
      <c r="Y515" s="197"/>
      <c r="Z515" s="197"/>
    </row>
    <row r="516" ht="15.75" customHeight="1">
      <c r="A516" s="180"/>
      <c r="B516" s="197"/>
      <c r="C516" s="152"/>
      <c r="D516" s="152"/>
      <c r="E516" s="152"/>
      <c r="F516" s="152"/>
      <c r="G516" s="197"/>
      <c r="H516" s="197"/>
      <c r="I516" s="152"/>
      <c r="J516" s="50"/>
      <c r="K516" s="50"/>
      <c r="L516" s="50"/>
      <c r="M516" s="50"/>
      <c r="N516" s="152"/>
      <c r="O516" s="197"/>
      <c r="P516" s="197"/>
      <c r="Q516" s="197"/>
      <c r="R516" s="197"/>
      <c r="S516" s="197"/>
      <c r="T516" s="197"/>
      <c r="U516" s="197"/>
      <c r="V516" s="197"/>
      <c r="W516" s="197"/>
      <c r="X516" s="197"/>
      <c r="Y516" s="197"/>
      <c r="Z516" s="197"/>
    </row>
    <row r="517" ht="15.75" customHeight="1">
      <c r="A517" s="180"/>
      <c r="B517" s="197"/>
      <c r="C517" s="152"/>
      <c r="D517" s="152"/>
      <c r="E517" s="152"/>
      <c r="F517" s="152"/>
      <c r="G517" s="197"/>
      <c r="H517" s="169"/>
      <c r="I517" s="152"/>
      <c r="J517" s="50"/>
      <c r="K517" s="50"/>
      <c r="L517" s="50"/>
      <c r="M517" s="50"/>
      <c r="N517" s="152"/>
      <c r="O517" s="197"/>
      <c r="P517" s="197"/>
      <c r="Q517" s="197"/>
      <c r="R517" s="197"/>
      <c r="S517" s="197"/>
      <c r="T517" s="197"/>
      <c r="U517" s="197"/>
      <c r="V517" s="197"/>
      <c r="W517" s="197"/>
      <c r="X517" s="197"/>
      <c r="Y517" s="197"/>
      <c r="Z517" s="197"/>
    </row>
    <row r="518" ht="15.75" customHeight="1">
      <c r="A518" s="180"/>
      <c r="B518" s="197"/>
      <c r="C518" s="152"/>
      <c r="D518" s="152"/>
      <c r="E518" s="152"/>
      <c r="F518" s="152"/>
      <c r="G518" s="197"/>
      <c r="H518" s="197"/>
      <c r="I518" s="152"/>
      <c r="J518" s="50"/>
      <c r="K518" s="50"/>
      <c r="L518" s="50"/>
      <c r="M518" s="50"/>
      <c r="N518" s="152"/>
      <c r="O518" s="197"/>
      <c r="P518" s="197"/>
      <c r="Q518" s="197"/>
      <c r="R518" s="197"/>
      <c r="S518" s="197"/>
      <c r="T518" s="197"/>
      <c r="U518" s="197"/>
      <c r="V518" s="197"/>
      <c r="W518" s="197"/>
      <c r="X518" s="197"/>
      <c r="Y518" s="197"/>
      <c r="Z518" s="197"/>
    </row>
    <row r="519" ht="15.75" customHeight="1">
      <c r="A519" s="180"/>
      <c r="B519" s="197"/>
      <c r="C519" s="152"/>
      <c r="D519" s="152"/>
      <c r="E519" s="152"/>
      <c r="F519" s="152"/>
      <c r="G519" s="197"/>
      <c r="H519" s="197"/>
      <c r="I519" s="152"/>
      <c r="J519" s="50"/>
      <c r="K519" s="50"/>
      <c r="L519" s="50"/>
      <c r="M519" s="50"/>
      <c r="N519" s="152"/>
      <c r="O519" s="197"/>
      <c r="P519" s="197"/>
      <c r="Q519" s="197"/>
      <c r="R519" s="197"/>
      <c r="S519" s="197"/>
      <c r="T519" s="197"/>
      <c r="U519" s="197"/>
      <c r="V519" s="197"/>
      <c r="W519" s="197"/>
      <c r="X519" s="197"/>
      <c r="Y519" s="197"/>
      <c r="Z519" s="197"/>
    </row>
    <row r="520" ht="15.75" customHeight="1">
      <c r="A520" s="180"/>
      <c r="B520" s="197"/>
      <c r="C520" s="152"/>
      <c r="D520" s="152"/>
      <c r="E520" s="152"/>
      <c r="F520" s="152"/>
      <c r="G520" s="197"/>
      <c r="H520" s="197"/>
      <c r="I520" s="152"/>
      <c r="J520" s="50"/>
      <c r="K520" s="50"/>
      <c r="L520" s="50"/>
      <c r="M520" s="50"/>
      <c r="N520" s="152"/>
      <c r="O520" s="197"/>
      <c r="P520" s="197"/>
      <c r="Q520" s="197"/>
      <c r="R520" s="197"/>
      <c r="S520" s="197"/>
      <c r="T520" s="197"/>
      <c r="U520" s="197"/>
      <c r="V520" s="197"/>
      <c r="W520" s="197"/>
      <c r="X520" s="197"/>
      <c r="Y520" s="197"/>
      <c r="Z520" s="197"/>
    </row>
    <row r="521" ht="15.75" customHeight="1">
      <c r="A521" s="180"/>
      <c r="B521" s="197"/>
      <c r="C521" s="152"/>
      <c r="D521" s="152"/>
      <c r="E521" s="152"/>
      <c r="F521" s="152"/>
      <c r="G521" s="197"/>
      <c r="H521" s="169"/>
      <c r="I521" s="152"/>
      <c r="J521" s="50"/>
      <c r="K521" s="50"/>
      <c r="L521" s="50"/>
      <c r="M521" s="50"/>
      <c r="N521" s="152"/>
      <c r="O521" s="197"/>
      <c r="P521" s="197"/>
      <c r="Q521" s="197"/>
      <c r="R521" s="197"/>
      <c r="S521" s="197"/>
      <c r="T521" s="197"/>
      <c r="U521" s="197"/>
      <c r="V521" s="197"/>
      <c r="W521" s="197"/>
      <c r="X521" s="197"/>
      <c r="Y521" s="197"/>
      <c r="Z521" s="197"/>
    </row>
    <row r="522" ht="15.75" customHeight="1">
      <c r="A522" s="180"/>
      <c r="B522" s="197"/>
      <c r="C522" s="152"/>
      <c r="D522" s="152"/>
      <c r="E522" s="152"/>
      <c r="F522" s="152"/>
      <c r="G522" s="197"/>
      <c r="H522" s="197"/>
      <c r="I522" s="152"/>
      <c r="J522" s="50"/>
      <c r="K522" s="50"/>
      <c r="L522" s="50"/>
      <c r="M522" s="50"/>
      <c r="N522" s="152"/>
      <c r="O522" s="197"/>
      <c r="P522" s="197"/>
      <c r="Q522" s="197"/>
      <c r="R522" s="197"/>
      <c r="S522" s="197"/>
      <c r="T522" s="197"/>
      <c r="U522" s="197"/>
      <c r="V522" s="197"/>
      <c r="W522" s="197"/>
      <c r="X522" s="197"/>
      <c r="Y522" s="197"/>
      <c r="Z522" s="197"/>
    </row>
    <row r="523" ht="15.75" customHeight="1">
      <c r="A523" s="180"/>
      <c r="B523" s="197"/>
      <c r="C523" s="152"/>
      <c r="D523" s="152"/>
      <c r="E523" s="152"/>
      <c r="F523" s="152"/>
      <c r="G523" s="197"/>
      <c r="H523" s="197"/>
      <c r="I523" s="152"/>
      <c r="J523" s="50"/>
      <c r="K523" s="50"/>
      <c r="L523" s="50"/>
      <c r="M523" s="50"/>
      <c r="N523" s="152"/>
      <c r="O523" s="197"/>
      <c r="P523" s="197"/>
      <c r="Q523" s="197"/>
      <c r="R523" s="197"/>
      <c r="S523" s="197"/>
      <c r="T523" s="197"/>
      <c r="U523" s="197"/>
      <c r="V523" s="197"/>
      <c r="W523" s="197"/>
      <c r="X523" s="197"/>
      <c r="Y523" s="197"/>
      <c r="Z523" s="197"/>
    </row>
    <row r="524" ht="15.75" customHeight="1">
      <c r="A524" s="180"/>
      <c r="B524" s="197"/>
      <c r="C524" s="152"/>
      <c r="D524" s="152"/>
      <c r="E524" s="152"/>
      <c r="F524" s="152"/>
      <c r="G524" s="197"/>
      <c r="H524" s="197"/>
      <c r="I524" s="152"/>
      <c r="J524" s="50"/>
      <c r="K524" s="50"/>
      <c r="L524" s="50"/>
      <c r="M524" s="50"/>
      <c r="N524" s="152"/>
      <c r="O524" s="197"/>
      <c r="P524" s="197"/>
      <c r="Q524" s="197"/>
      <c r="R524" s="197"/>
      <c r="S524" s="197"/>
      <c r="T524" s="197"/>
      <c r="U524" s="197"/>
      <c r="V524" s="197"/>
      <c r="W524" s="197"/>
      <c r="X524" s="197"/>
      <c r="Y524" s="197"/>
      <c r="Z524" s="197"/>
    </row>
    <row r="525" ht="15.75" customHeight="1">
      <c r="A525" s="180"/>
      <c r="B525" s="197"/>
      <c r="C525" s="152"/>
      <c r="D525" s="152"/>
      <c r="E525" s="152"/>
      <c r="F525" s="152"/>
      <c r="G525" s="197"/>
      <c r="H525" s="197"/>
      <c r="I525" s="152"/>
      <c r="J525" s="50"/>
      <c r="K525" s="50"/>
      <c r="L525" s="50"/>
      <c r="M525" s="50"/>
      <c r="N525" s="152"/>
      <c r="O525" s="197"/>
      <c r="P525" s="197"/>
      <c r="Q525" s="197"/>
      <c r="R525" s="197"/>
      <c r="S525" s="197"/>
      <c r="T525" s="197"/>
      <c r="U525" s="197"/>
      <c r="V525" s="197"/>
      <c r="W525" s="197"/>
      <c r="X525" s="197"/>
      <c r="Y525" s="197"/>
      <c r="Z525" s="197"/>
    </row>
    <row r="526" ht="15.75" customHeight="1">
      <c r="A526" s="180"/>
      <c r="B526" s="197"/>
      <c r="C526" s="152"/>
      <c r="D526" s="152"/>
      <c r="E526" s="152"/>
      <c r="F526" s="152"/>
      <c r="G526" s="197"/>
      <c r="H526" s="197"/>
      <c r="I526" s="152"/>
      <c r="J526" s="50"/>
      <c r="K526" s="50"/>
      <c r="L526" s="50"/>
      <c r="M526" s="50"/>
      <c r="N526" s="152"/>
      <c r="O526" s="197"/>
      <c r="P526" s="197"/>
      <c r="Q526" s="197"/>
      <c r="R526" s="197"/>
      <c r="S526" s="197"/>
      <c r="T526" s="197"/>
      <c r="U526" s="197"/>
      <c r="V526" s="197"/>
      <c r="W526" s="197"/>
      <c r="X526" s="197"/>
      <c r="Y526" s="197"/>
      <c r="Z526" s="197"/>
    </row>
    <row r="527" ht="15.75" customHeight="1">
      <c r="A527" s="180"/>
      <c r="B527" s="197"/>
      <c r="C527" s="152"/>
      <c r="D527" s="152"/>
      <c r="E527" s="152"/>
      <c r="F527" s="152"/>
      <c r="G527" s="197"/>
      <c r="H527" s="169"/>
      <c r="I527" s="152"/>
      <c r="J527" s="50"/>
      <c r="K527" s="50"/>
      <c r="L527" s="50"/>
      <c r="M527" s="50"/>
      <c r="N527" s="152"/>
      <c r="O527" s="197"/>
      <c r="P527" s="197"/>
      <c r="Q527" s="197"/>
      <c r="R527" s="197"/>
      <c r="S527" s="197"/>
      <c r="T527" s="197"/>
      <c r="U527" s="197"/>
      <c r="V527" s="197"/>
      <c r="W527" s="197"/>
      <c r="X527" s="197"/>
      <c r="Y527" s="197"/>
      <c r="Z527" s="197"/>
    </row>
    <row r="528" ht="15.75" customHeight="1">
      <c r="A528" s="180"/>
      <c r="B528" s="197"/>
      <c r="C528" s="152"/>
      <c r="D528" s="152"/>
      <c r="E528" s="152"/>
      <c r="F528" s="152"/>
      <c r="G528" s="197"/>
      <c r="H528" s="169"/>
      <c r="I528" s="152"/>
      <c r="J528" s="50"/>
      <c r="K528" s="50"/>
      <c r="L528" s="50"/>
      <c r="M528" s="50"/>
      <c r="N528" s="152"/>
      <c r="O528" s="197"/>
      <c r="P528" s="197"/>
      <c r="Q528" s="197"/>
      <c r="R528" s="197"/>
      <c r="S528" s="197"/>
      <c r="T528" s="197"/>
      <c r="U528" s="197"/>
      <c r="V528" s="197"/>
      <c r="W528" s="197"/>
      <c r="X528" s="197"/>
      <c r="Y528" s="197"/>
      <c r="Z528" s="197"/>
    </row>
    <row r="529" ht="15.75" customHeight="1">
      <c r="A529" s="180"/>
      <c r="B529" s="197"/>
      <c r="C529" s="152"/>
      <c r="D529" s="152"/>
      <c r="E529" s="152"/>
      <c r="F529" s="152"/>
      <c r="G529" s="197"/>
      <c r="H529" s="169"/>
      <c r="I529" s="152"/>
      <c r="J529" s="50"/>
      <c r="K529" s="50"/>
      <c r="L529" s="50"/>
      <c r="M529" s="50"/>
      <c r="N529" s="152"/>
      <c r="O529" s="197"/>
      <c r="P529" s="197"/>
      <c r="Q529" s="197"/>
      <c r="R529" s="197"/>
      <c r="S529" s="197"/>
      <c r="T529" s="197"/>
      <c r="U529" s="197"/>
      <c r="V529" s="197"/>
      <c r="W529" s="197"/>
      <c r="X529" s="197"/>
      <c r="Y529" s="197"/>
      <c r="Z529" s="197"/>
    </row>
    <row r="530" ht="15.75" customHeight="1">
      <c r="A530" s="180"/>
      <c r="B530" s="197"/>
      <c r="C530" s="152"/>
      <c r="D530" s="152"/>
      <c r="E530" s="152"/>
      <c r="F530" s="152"/>
      <c r="G530" s="197"/>
      <c r="H530" s="169"/>
      <c r="I530" s="152"/>
      <c r="J530" s="50"/>
      <c r="K530" s="50"/>
      <c r="L530" s="50"/>
      <c r="M530" s="50"/>
      <c r="N530" s="152"/>
      <c r="O530" s="197"/>
      <c r="P530" s="197"/>
      <c r="Q530" s="197"/>
      <c r="R530" s="197"/>
      <c r="S530" s="197"/>
      <c r="T530" s="197"/>
      <c r="U530" s="197"/>
      <c r="V530" s="197"/>
      <c r="W530" s="197"/>
      <c r="X530" s="197"/>
      <c r="Y530" s="197"/>
      <c r="Z530" s="197"/>
    </row>
    <row r="531" ht="15.75" customHeight="1">
      <c r="A531" s="180"/>
      <c r="B531" s="197"/>
      <c r="C531" s="152"/>
      <c r="D531" s="152"/>
      <c r="E531" s="152"/>
      <c r="F531" s="152"/>
      <c r="G531" s="197"/>
      <c r="H531" s="197"/>
      <c r="I531" s="152"/>
      <c r="J531" s="50"/>
      <c r="K531" s="50"/>
      <c r="L531" s="50"/>
      <c r="M531" s="50"/>
      <c r="N531" s="152"/>
      <c r="O531" s="197"/>
      <c r="P531" s="197"/>
      <c r="Q531" s="197"/>
      <c r="R531" s="197"/>
      <c r="S531" s="197"/>
      <c r="T531" s="197"/>
      <c r="U531" s="197"/>
      <c r="V531" s="197"/>
      <c r="W531" s="197"/>
      <c r="X531" s="197"/>
      <c r="Y531" s="197"/>
      <c r="Z531" s="197"/>
    </row>
    <row r="532" ht="15.75" customHeight="1">
      <c r="A532" s="180"/>
      <c r="B532" s="197"/>
      <c r="C532" s="152"/>
      <c r="D532" s="152"/>
      <c r="E532" s="152"/>
      <c r="F532" s="152"/>
      <c r="G532" s="197"/>
      <c r="H532" s="197"/>
      <c r="I532" s="152"/>
      <c r="J532" s="50"/>
      <c r="K532" s="50"/>
      <c r="L532" s="50"/>
      <c r="M532" s="50"/>
      <c r="N532" s="152"/>
      <c r="O532" s="197"/>
      <c r="P532" s="197"/>
      <c r="Q532" s="197"/>
      <c r="R532" s="197"/>
      <c r="S532" s="197"/>
      <c r="T532" s="197"/>
      <c r="U532" s="197"/>
      <c r="V532" s="197"/>
      <c r="W532" s="197"/>
      <c r="X532" s="197"/>
      <c r="Y532" s="197"/>
      <c r="Z532" s="197"/>
    </row>
    <row r="533" ht="15.75" customHeight="1">
      <c r="A533" s="180"/>
      <c r="B533" s="197"/>
      <c r="C533" s="152"/>
      <c r="D533" s="152"/>
      <c r="E533" s="152"/>
      <c r="F533" s="152"/>
      <c r="G533" s="197"/>
      <c r="H533" s="169"/>
      <c r="I533" s="152"/>
      <c r="J533" s="50"/>
      <c r="K533" s="50"/>
      <c r="L533" s="50"/>
      <c r="M533" s="50"/>
      <c r="N533" s="152"/>
      <c r="O533" s="197"/>
      <c r="P533" s="197"/>
      <c r="Q533" s="197"/>
      <c r="R533" s="197"/>
      <c r="S533" s="197"/>
      <c r="T533" s="197"/>
      <c r="U533" s="197"/>
      <c r="V533" s="197"/>
      <c r="W533" s="197"/>
      <c r="X533" s="197"/>
      <c r="Y533" s="197"/>
      <c r="Z533" s="197"/>
    </row>
    <row r="534" ht="15.75" customHeight="1">
      <c r="A534" s="180"/>
      <c r="B534" s="197"/>
      <c r="C534" s="152"/>
      <c r="D534" s="152"/>
      <c r="E534" s="152"/>
      <c r="F534" s="152"/>
      <c r="G534" s="197"/>
      <c r="H534" s="197"/>
      <c r="I534" s="152"/>
      <c r="J534" s="50"/>
      <c r="K534" s="50"/>
      <c r="L534" s="50"/>
      <c r="M534" s="50"/>
      <c r="N534" s="152"/>
      <c r="O534" s="197"/>
      <c r="P534" s="197"/>
      <c r="Q534" s="197"/>
      <c r="R534" s="197"/>
      <c r="S534" s="197"/>
      <c r="T534" s="197"/>
      <c r="U534" s="197"/>
      <c r="V534" s="197"/>
      <c r="W534" s="197"/>
      <c r="X534" s="197"/>
      <c r="Y534" s="197"/>
      <c r="Z534" s="197"/>
    </row>
    <row r="535" ht="15.75" customHeight="1">
      <c r="A535" s="180"/>
      <c r="B535" s="197"/>
      <c r="C535" s="152"/>
      <c r="D535" s="152"/>
      <c r="E535" s="152"/>
      <c r="F535" s="152"/>
      <c r="G535" s="197"/>
      <c r="H535" s="169"/>
      <c r="I535" s="152"/>
      <c r="J535" s="50"/>
      <c r="K535" s="50"/>
      <c r="L535" s="50"/>
      <c r="M535" s="50"/>
      <c r="N535" s="152"/>
      <c r="O535" s="197"/>
      <c r="P535" s="197"/>
      <c r="Q535" s="197"/>
      <c r="R535" s="197"/>
      <c r="S535" s="197"/>
      <c r="T535" s="197"/>
      <c r="U535" s="197"/>
      <c r="V535" s="197"/>
      <c r="W535" s="197"/>
      <c r="X535" s="197"/>
      <c r="Y535" s="197"/>
      <c r="Z535" s="197"/>
    </row>
    <row r="536" ht="15.75" customHeight="1">
      <c r="A536" s="180"/>
      <c r="B536" s="197"/>
      <c r="C536" s="152"/>
      <c r="D536" s="152"/>
      <c r="E536" s="152"/>
      <c r="F536" s="152"/>
      <c r="G536" s="197"/>
      <c r="H536" s="169"/>
      <c r="I536" s="152"/>
      <c r="J536" s="50"/>
      <c r="K536" s="50"/>
      <c r="L536" s="50"/>
      <c r="M536" s="50"/>
      <c r="N536" s="152"/>
      <c r="O536" s="197"/>
      <c r="P536" s="197"/>
      <c r="Q536" s="197"/>
      <c r="R536" s="197"/>
      <c r="S536" s="197"/>
      <c r="T536" s="197"/>
      <c r="U536" s="197"/>
      <c r="V536" s="197"/>
      <c r="W536" s="197"/>
      <c r="X536" s="197"/>
      <c r="Y536" s="197"/>
      <c r="Z536" s="197"/>
    </row>
    <row r="537" ht="15.75" customHeight="1">
      <c r="A537" s="180"/>
      <c r="B537" s="197"/>
      <c r="C537" s="152"/>
      <c r="D537" s="152"/>
      <c r="E537" s="152"/>
      <c r="F537" s="152"/>
      <c r="G537" s="197"/>
      <c r="H537" s="169"/>
      <c r="I537" s="152"/>
      <c r="J537" s="50"/>
      <c r="K537" s="50"/>
      <c r="L537" s="50"/>
      <c r="M537" s="50"/>
      <c r="N537" s="152"/>
      <c r="O537" s="197"/>
      <c r="P537" s="197"/>
      <c r="Q537" s="197"/>
      <c r="R537" s="197"/>
      <c r="S537" s="197"/>
      <c r="T537" s="197"/>
      <c r="U537" s="197"/>
      <c r="V537" s="197"/>
      <c r="W537" s="197"/>
      <c r="X537" s="197"/>
      <c r="Y537" s="197"/>
      <c r="Z537" s="197"/>
    </row>
    <row r="538" ht="15.75" customHeight="1">
      <c r="A538" s="180"/>
      <c r="B538" s="197"/>
      <c r="C538" s="152"/>
      <c r="D538" s="152"/>
      <c r="E538" s="152"/>
      <c r="F538" s="152"/>
      <c r="G538" s="197"/>
      <c r="H538" s="169"/>
      <c r="I538" s="152"/>
      <c r="J538" s="50"/>
      <c r="K538" s="50"/>
      <c r="L538" s="50"/>
      <c r="M538" s="50"/>
      <c r="N538" s="152"/>
      <c r="O538" s="197"/>
      <c r="P538" s="197"/>
      <c r="Q538" s="197"/>
      <c r="R538" s="197"/>
      <c r="S538" s="197"/>
      <c r="T538" s="197"/>
      <c r="U538" s="197"/>
      <c r="V538" s="197"/>
      <c r="W538" s="197"/>
      <c r="X538" s="197"/>
      <c r="Y538" s="197"/>
      <c r="Z538" s="197"/>
    </row>
    <row r="539" ht="15.75" customHeight="1">
      <c r="A539" s="180"/>
      <c r="B539" s="197"/>
      <c r="C539" s="152"/>
      <c r="D539" s="152"/>
      <c r="E539" s="152"/>
      <c r="F539" s="152"/>
      <c r="G539" s="197"/>
      <c r="H539" s="169"/>
      <c r="I539" s="152"/>
      <c r="J539" s="50"/>
      <c r="K539" s="50"/>
      <c r="L539" s="50"/>
      <c r="M539" s="50"/>
      <c r="N539" s="152"/>
      <c r="O539" s="197"/>
      <c r="P539" s="197"/>
      <c r="Q539" s="197"/>
      <c r="R539" s="197"/>
      <c r="S539" s="197"/>
      <c r="T539" s="197"/>
      <c r="U539" s="197"/>
      <c r="V539" s="197"/>
      <c r="W539" s="197"/>
      <c r="X539" s="197"/>
      <c r="Y539" s="197"/>
      <c r="Z539" s="197"/>
    </row>
    <row r="540" ht="15.75" customHeight="1">
      <c r="A540" s="180"/>
      <c r="B540" s="197"/>
      <c r="C540" s="152"/>
      <c r="D540" s="152"/>
      <c r="E540" s="152"/>
      <c r="F540" s="152"/>
      <c r="G540" s="197"/>
      <c r="H540" s="169"/>
      <c r="I540" s="152"/>
      <c r="J540" s="50"/>
      <c r="K540" s="50"/>
      <c r="L540" s="50"/>
      <c r="M540" s="50"/>
      <c r="N540" s="152"/>
      <c r="O540" s="197"/>
      <c r="P540" s="197"/>
      <c r="Q540" s="197"/>
      <c r="R540" s="197"/>
      <c r="S540" s="197"/>
      <c r="T540" s="197"/>
      <c r="U540" s="197"/>
      <c r="V540" s="197"/>
      <c r="W540" s="197"/>
      <c r="X540" s="197"/>
      <c r="Y540" s="197"/>
      <c r="Z540" s="197"/>
    </row>
    <row r="541" ht="15.75" customHeight="1">
      <c r="A541" s="180"/>
      <c r="B541" s="197"/>
      <c r="C541" s="152"/>
      <c r="D541" s="152"/>
      <c r="E541" s="152"/>
      <c r="F541" s="152"/>
      <c r="G541" s="197"/>
      <c r="H541" s="169"/>
      <c r="I541" s="152"/>
      <c r="J541" s="50"/>
      <c r="K541" s="50"/>
      <c r="L541" s="50"/>
      <c r="M541" s="50"/>
      <c r="N541" s="152"/>
      <c r="O541" s="197"/>
      <c r="P541" s="197"/>
      <c r="Q541" s="197"/>
      <c r="R541" s="197"/>
      <c r="S541" s="197"/>
      <c r="T541" s="197"/>
      <c r="U541" s="197"/>
      <c r="V541" s="197"/>
      <c r="W541" s="197"/>
      <c r="X541" s="197"/>
      <c r="Y541" s="197"/>
      <c r="Z541" s="197"/>
    </row>
    <row r="542" ht="15.75" customHeight="1">
      <c r="A542" s="180"/>
      <c r="B542" s="197"/>
      <c r="C542" s="152"/>
      <c r="D542" s="152"/>
      <c r="E542" s="152"/>
      <c r="F542" s="152"/>
      <c r="G542" s="197"/>
      <c r="H542" s="169"/>
      <c r="I542" s="152"/>
      <c r="J542" s="50"/>
      <c r="K542" s="50"/>
      <c r="L542" s="50"/>
      <c r="M542" s="50"/>
      <c r="N542" s="152"/>
      <c r="O542" s="197"/>
      <c r="P542" s="197"/>
      <c r="Q542" s="197"/>
      <c r="R542" s="197"/>
      <c r="S542" s="197"/>
      <c r="T542" s="197"/>
      <c r="U542" s="197"/>
      <c r="V542" s="197"/>
      <c r="W542" s="197"/>
      <c r="X542" s="197"/>
      <c r="Y542" s="197"/>
      <c r="Z542" s="197"/>
    </row>
    <row r="543" ht="15.75" customHeight="1">
      <c r="A543" s="180"/>
      <c r="B543" s="197"/>
      <c r="C543" s="152"/>
      <c r="D543" s="152"/>
      <c r="E543" s="152"/>
      <c r="F543" s="152"/>
      <c r="G543" s="197"/>
      <c r="H543" s="169"/>
      <c r="I543" s="152"/>
      <c r="J543" s="50"/>
      <c r="K543" s="50"/>
      <c r="L543" s="50"/>
      <c r="M543" s="50"/>
      <c r="N543" s="152"/>
      <c r="O543" s="197"/>
      <c r="P543" s="197"/>
      <c r="Q543" s="197"/>
      <c r="R543" s="197"/>
      <c r="S543" s="197"/>
      <c r="T543" s="197"/>
      <c r="U543" s="197"/>
      <c r="V543" s="197"/>
      <c r="W543" s="197"/>
      <c r="X543" s="197"/>
      <c r="Y543" s="197"/>
      <c r="Z543" s="197"/>
    </row>
    <row r="544" ht="15.75" customHeight="1">
      <c r="A544" s="180"/>
      <c r="B544" s="197"/>
      <c r="C544" s="152"/>
      <c r="D544" s="152"/>
      <c r="E544" s="152"/>
      <c r="F544" s="152"/>
      <c r="G544" s="197"/>
      <c r="H544" s="197"/>
      <c r="I544" s="152"/>
      <c r="J544" s="50"/>
      <c r="K544" s="50"/>
      <c r="L544" s="50"/>
      <c r="M544" s="50"/>
      <c r="N544" s="152"/>
      <c r="O544" s="197"/>
      <c r="P544" s="197"/>
      <c r="Q544" s="197"/>
      <c r="R544" s="197"/>
      <c r="S544" s="197"/>
      <c r="T544" s="197"/>
      <c r="U544" s="197"/>
      <c r="V544" s="197"/>
      <c r="W544" s="197"/>
      <c r="X544" s="197"/>
      <c r="Y544" s="197"/>
      <c r="Z544" s="197"/>
    </row>
    <row r="545" ht="15.75" customHeight="1">
      <c r="A545" s="180"/>
      <c r="B545" s="197"/>
      <c r="C545" s="152"/>
      <c r="D545" s="152"/>
      <c r="E545" s="152"/>
      <c r="F545" s="152"/>
      <c r="G545" s="197"/>
      <c r="H545" s="197"/>
      <c r="I545" s="152"/>
      <c r="J545" s="50"/>
      <c r="K545" s="50"/>
      <c r="L545" s="50"/>
      <c r="M545" s="50"/>
      <c r="N545" s="152"/>
      <c r="O545" s="197"/>
      <c r="P545" s="197"/>
      <c r="Q545" s="197"/>
      <c r="R545" s="197"/>
      <c r="S545" s="197"/>
      <c r="T545" s="197"/>
      <c r="U545" s="197"/>
      <c r="V545" s="197"/>
      <c r="W545" s="197"/>
      <c r="X545" s="197"/>
      <c r="Y545" s="197"/>
      <c r="Z545" s="197"/>
    </row>
    <row r="546" ht="15.75" customHeight="1">
      <c r="A546" s="180"/>
      <c r="B546" s="197"/>
      <c r="C546" s="152"/>
      <c r="D546" s="152"/>
      <c r="E546" s="152"/>
      <c r="F546" s="152"/>
      <c r="G546" s="197"/>
      <c r="H546" s="197"/>
      <c r="I546" s="152"/>
      <c r="J546" s="50"/>
      <c r="K546" s="50"/>
      <c r="L546" s="50"/>
      <c r="M546" s="50"/>
      <c r="N546" s="152"/>
      <c r="O546" s="197"/>
      <c r="P546" s="197"/>
      <c r="Q546" s="197"/>
      <c r="R546" s="197"/>
      <c r="S546" s="197"/>
      <c r="T546" s="197"/>
      <c r="U546" s="197"/>
      <c r="V546" s="197"/>
      <c r="W546" s="197"/>
      <c r="X546" s="197"/>
      <c r="Y546" s="197"/>
      <c r="Z546" s="197"/>
    </row>
    <row r="547" ht="15.75" customHeight="1">
      <c r="A547" s="180"/>
      <c r="B547" s="197"/>
      <c r="C547" s="152"/>
      <c r="D547" s="152"/>
      <c r="E547" s="152"/>
      <c r="F547" s="152"/>
      <c r="G547" s="197"/>
      <c r="H547" s="197"/>
      <c r="I547" s="152"/>
      <c r="J547" s="50"/>
      <c r="K547" s="50"/>
      <c r="L547" s="50"/>
      <c r="M547" s="50"/>
      <c r="N547" s="152"/>
      <c r="O547" s="197"/>
      <c r="P547" s="197"/>
      <c r="Q547" s="197"/>
      <c r="R547" s="197"/>
      <c r="S547" s="197"/>
      <c r="T547" s="197"/>
      <c r="U547" s="197"/>
      <c r="V547" s="197"/>
      <c r="W547" s="197"/>
      <c r="X547" s="197"/>
      <c r="Y547" s="197"/>
      <c r="Z547" s="197"/>
    </row>
    <row r="548" ht="15.75" customHeight="1">
      <c r="A548" s="180"/>
      <c r="B548" s="197"/>
      <c r="C548" s="152"/>
      <c r="D548" s="152"/>
      <c r="E548" s="152"/>
      <c r="F548" s="152"/>
      <c r="G548" s="197"/>
      <c r="H548" s="197"/>
      <c r="I548" s="152"/>
      <c r="J548" s="50"/>
      <c r="K548" s="50"/>
      <c r="L548" s="50"/>
      <c r="M548" s="50"/>
      <c r="N548" s="152"/>
      <c r="O548" s="197"/>
      <c r="P548" s="197"/>
      <c r="Q548" s="197"/>
      <c r="R548" s="197"/>
      <c r="S548" s="197"/>
      <c r="T548" s="197"/>
      <c r="U548" s="197"/>
      <c r="V548" s="197"/>
      <c r="W548" s="197"/>
      <c r="X548" s="197"/>
      <c r="Y548" s="197"/>
      <c r="Z548" s="197"/>
    </row>
    <row r="549" ht="15.75" customHeight="1">
      <c r="A549" s="180"/>
      <c r="B549" s="197"/>
      <c r="C549" s="152"/>
      <c r="D549" s="152"/>
      <c r="E549" s="152"/>
      <c r="F549" s="152"/>
      <c r="G549" s="197"/>
      <c r="H549" s="197"/>
      <c r="I549" s="152"/>
      <c r="J549" s="50"/>
      <c r="K549" s="50"/>
      <c r="L549" s="50"/>
      <c r="M549" s="50"/>
      <c r="N549" s="152"/>
      <c r="O549" s="197"/>
      <c r="P549" s="197"/>
      <c r="Q549" s="197"/>
      <c r="R549" s="197"/>
      <c r="S549" s="197"/>
      <c r="T549" s="197"/>
      <c r="U549" s="197"/>
      <c r="V549" s="197"/>
      <c r="W549" s="197"/>
      <c r="X549" s="197"/>
      <c r="Y549" s="197"/>
      <c r="Z549" s="197"/>
    </row>
    <row r="550" ht="15.75" customHeight="1">
      <c r="A550" s="180"/>
      <c r="B550" s="197"/>
      <c r="C550" s="152"/>
      <c r="D550" s="152"/>
      <c r="E550" s="152"/>
      <c r="F550" s="152"/>
      <c r="G550" s="197"/>
      <c r="H550" s="197"/>
      <c r="I550" s="152"/>
      <c r="J550" s="50"/>
      <c r="K550" s="50"/>
      <c r="L550" s="50"/>
      <c r="M550" s="50"/>
      <c r="N550" s="152"/>
      <c r="O550" s="197"/>
      <c r="P550" s="197"/>
      <c r="Q550" s="197"/>
      <c r="R550" s="197"/>
      <c r="S550" s="197"/>
      <c r="T550" s="197"/>
      <c r="U550" s="197"/>
      <c r="V550" s="197"/>
      <c r="W550" s="197"/>
      <c r="X550" s="197"/>
      <c r="Y550" s="197"/>
      <c r="Z550" s="197"/>
    </row>
    <row r="551" ht="15.75" customHeight="1">
      <c r="A551" s="180"/>
      <c r="B551" s="197"/>
      <c r="C551" s="152"/>
      <c r="D551" s="152"/>
      <c r="E551" s="152"/>
      <c r="F551" s="152"/>
      <c r="G551" s="197"/>
      <c r="H551" s="197"/>
      <c r="I551" s="152"/>
      <c r="J551" s="50"/>
      <c r="K551" s="50"/>
      <c r="L551" s="50"/>
      <c r="M551" s="50"/>
      <c r="N551" s="152"/>
      <c r="O551" s="197"/>
      <c r="P551" s="197"/>
      <c r="Q551" s="197"/>
      <c r="R551" s="197"/>
      <c r="S551" s="197"/>
      <c r="T551" s="197"/>
      <c r="U551" s="197"/>
      <c r="V551" s="197"/>
      <c r="W551" s="197"/>
      <c r="X551" s="197"/>
      <c r="Y551" s="197"/>
      <c r="Z551" s="197"/>
    </row>
    <row r="552" ht="15.75" customHeight="1">
      <c r="A552" s="180"/>
      <c r="B552" s="197"/>
      <c r="C552" s="152"/>
      <c r="D552" s="152"/>
      <c r="E552" s="152"/>
      <c r="F552" s="152"/>
      <c r="G552" s="197"/>
      <c r="H552" s="197"/>
      <c r="I552" s="152"/>
      <c r="J552" s="50"/>
      <c r="K552" s="50"/>
      <c r="L552" s="50"/>
      <c r="M552" s="50"/>
      <c r="N552" s="152"/>
      <c r="O552" s="197"/>
      <c r="P552" s="197"/>
      <c r="Q552" s="197"/>
      <c r="R552" s="197"/>
      <c r="S552" s="197"/>
      <c r="T552" s="197"/>
      <c r="U552" s="197"/>
      <c r="V552" s="197"/>
      <c r="W552" s="197"/>
      <c r="X552" s="197"/>
      <c r="Y552" s="197"/>
      <c r="Z552" s="197"/>
    </row>
    <row r="553" ht="15.75" customHeight="1">
      <c r="A553" s="180"/>
      <c r="B553" s="197"/>
      <c r="C553" s="152"/>
      <c r="D553" s="152"/>
      <c r="E553" s="152"/>
      <c r="F553" s="152"/>
      <c r="G553" s="197"/>
      <c r="H553" s="169"/>
      <c r="I553" s="152"/>
      <c r="J553" s="50"/>
      <c r="K553" s="50"/>
      <c r="L553" s="50"/>
      <c r="M553" s="50"/>
      <c r="N553" s="152"/>
      <c r="O553" s="197"/>
      <c r="P553" s="197"/>
      <c r="Q553" s="197"/>
      <c r="R553" s="197"/>
      <c r="S553" s="197"/>
      <c r="T553" s="197"/>
      <c r="U553" s="197"/>
      <c r="V553" s="197"/>
      <c r="W553" s="197"/>
      <c r="X553" s="197"/>
      <c r="Y553" s="197"/>
      <c r="Z553" s="197"/>
    </row>
    <row r="554" ht="15.75" customHeight="1">
      <c r="A554" s="180"/>
      <c r="B554" s="197"/>
      <c r="C554" s="152"/>
      <c r="D554" s="152"/>
      <c r="E554" s="152"/>
      <c r="F554" s="152"/>
      <c r="G554" s="197"/>
      <c r="H554" s="197"/>
      <c r="I554" s="152"/>
      <c r="J554" s="50"/>
      <c r="K554" s="50"/>
      <c r="L554" s="50"/>
      <c r="M554" s="50"/>
      <c r="N554" s="152"/>
      <c r="O554" s="197"/>
      <c r="P554" s="197"/>
      <c r="Q554" s="197"/>
      <c r="R554" s="197"/>
      <c r="S554" s="197"/>
      <c r="T554" s="197"/>
      <c r="U554" s="197"/>
      <c r="V554" s="197"/>
      <c r="W554" s="197"/>
      <c r="X554" s="197"/>
      <c r="Y554" s="197"/>
      <c r="Z554" s="197"/>
    </row>
    <row r="555" ht="15.75" customHeight="1">
      <c r="A555" s="180"/>
      <c r="B555" s="197"/>
      <c r="C555" s="152"/>
      <c r="D555" s="152"/>
      <c r="E555" s="152"/>
      <c r="F555" s="152"/>
      <c r="G555" s="197"/>
      <c r="H555" s="197"/>
      <c r="I555" s="152"/>
      <c r="J555" s="50"/>
      <c r="K555" s="50"/>
      <c r="L555" s="50"/>
      <c r="M555" s="50"/>
      <c r="N555" s="152"/>
      <c r="O555" s="197"/>
      <c r="P555" s="197"/>
      <c r="Q555" s="197"/>
      <c r="R555" s="197"/>
      <c r="S555" s="197"/>
      <c r="T555" s="197"/>
      <c r="U555" s="197"/>
      <c r="V555" s="197"/>
      <c r="W555" s="197"/>
      <c r="X555" s="197"/>
      <c r="Y555" s="197"/>
      <c r="Z555" s="197"/>
    </row>
    <row r="556" ht="15.75" customHeight="1">
      <c r="A556" s="180"/>
      <c r="B556" s="197"/>
      <c r="C556" s="152"/>
      <c r="D556" s="152"/>
      <c r="E556" s="152"/>
      <c r="F556" s="152"/>
      <c r="G556" s="197"/>
      <c r="H556" s="197"/>
      <c r="I556" s="152"/>
      <c r="J556" s="50"/>
      <c r="K556" s="50"/>
      <c r="L556" s="50"/>
      <c r="M556" s="50"/>
      <c r="N556" s="152"/>
      <c r="O556" s="197"/>
      <c r="P556" s="197"/>
      <c r="Q556" s="197"/>
      <c r="R556" s="197"/>
      <c r="S556" s="197"/>
      <c r="T556" s="197"/>
      <c r="U556" s="197"/>
      <c r="V556" s="197"/>
      <c r="W556" s="197"/>
      <c r="X556" s="197"/>
      <c r="Y556" s="197"/>
      <c r="Z556" s="197"/>
    </row>
    <row r="557" ht="15.75" customHeight="1">
      <c r="A557" s="180"/>
      <c r="B557" s="197"/>
      <c r="C557" s="152"/>
      <c r="D557" s="152"/>
      <c r="E557" s="152"/>
      <c r="F557" s="152"/>
      <c r="G557" s="197"/>
      <c r="H557" s="169"/>
      <c r="I557" s="152"/>
      <c r="J557" s="50"/>
      <c r="K557" s="50"/>
      <c r="L557" s="50"/>
      <c r="M557" s="50"/>
      <c r="N557" s="152"/>
      <c r="O557" s="197"/>
      <c r="P557" s="197"/>
      <c r="Q557" s="197"/>
      <c r="R557" s="197"/>
      <c r="S557" s="197"/>
      <c r="T557" s="197"/>
      <c r="U557" s="197"/>
      <c r="V557" s="197"/>
      <c r="W557" s="197"/>
      <c r="X557" s="197"/>
      <c r="Y557" s="197"/>
      <c r="Z557" s="197"/>
    </row>
    <row r="558" ht="15.75" customHeight="1">
      <c r="A558" s="180"/>
      <c r="B558" s="197"/>
      <c r="C558" s="152"/>
      <c r="D558" s="152"/>
      <c r="E558" s="152"/>
      <c r="F558" s="152"/>
      <c r="G558" s="197"/>
      <c r="H558" s="169"/>
      <c r="I558" s="152"/>
      <c r="J558" s="50"/>
      <c r="K558" s="50"/>
      <c r="L558" s="50"/>
      <c r="M558" s="50"/>
      <c r="N558" s="152"/>
      <c r="O558" s="197"/>
      <c r="P558" s="197"/>
      <c r="Q558" s="197"/>
      <c r="R558" s="197"/>
      <c r="S558" s="197"/>
      <c r="T558" s="197"/>
      <c r="U558" s="197"/>
      <c r="V558" s="197"/>
      <c r="W558" s="197"/>
      <c r="X558" s="197"/>
      <c r="Y558" s="197"/>
      <c r="Z558" s="197"/>
    </row>
    <row r="559" ht="15.75" customHeight="1">
      <c r="A559" s="180"/>
      <c r="B559" s="197"/>
      <c r="C559" s="152"/>
      <c r="D559" s="152"/>
      <c r="E559" s="152"/>
      <c r="F559" s="152"/>
      <c r="G559" s="197"/>
      <c r="H559" s="197"/>
      <c r="I559" s="152"/>
      <c r="J559" s="50"/>
      <c r="K559" s="50"/>
      <c r="L559" s="50"/>
      <c r="M559" s="50"/>
      <c r="N559" s="152"/>
      <c r="O559" s="197"/>
      <c r="P559" s="197"/>
      <c r="Q559" s="197"/>
      <c r="R559" s="197"/>
      <c r="S559" s="197"/>
      <c r="T559" s="197"/>
      <c r="U559" s="197"/>
      <c r="V559" s="197"/>
      <c r="W559" s="197"/>
      <c r="X559" s="197"/>
      <c r="Y559" s="197"/>
      <c r="Z559" s="197"/>
    </row>
    <row r="560" ht="15.75" customHeight="1">
      <c r="A560" s="180"/>
      <c r="B560" s="197"/>
      <c r="C560" s="152"/>
      <c r="D560" s="152"/>
      <c r="E560" s="152"/>
      <c r="F560" s="152"/>
      <c r="G560" s="197"/>
      <c r="H560" s="169"/>
      <c r="I560" s="152"/>
      <c r="J560" s="50"/>
      <c r="K560" s="50"/>
      <c r="L560" s="50"/>
      <c r="M560" s="50"/>
      <c r="N560" s="152"/>
      <c r="O560" s="197"/>
      <c r="P560" s="197"/>
      <c r="Q560" s="197"/>
      <c r="R560" s="197"/>
      <c r="S560" s="197"/>
      <c r="T560" s="197"/>
      <c r="U560" s="197"/>
      <c r="V560" s="197"/>
      <c r="W560" s="197"/>
      <c r="X560" s="197"/>
      <c r="Y560" s="197"/>
      <c r="Z560" s="197"/>
    </row>
    <row r="561" ht="15.75" customHeight="1">
      <c r="A561" s="180"/>
      <c r="B561" s="197"/>
      <c r="C561" s="152"/>
      <c r="D561" s="152"/>
      <c r="E561" s="152"/>
      <c r="F561" s="152"/>
      <c r="G561" s="197"/>
      <c r="H561" s="169"/>
      <c r="I561" s="152"/>
      <c r="J561" s="50"/>
      <c r="K561" s="50"/>
      <c r="L561" s="50"/>
      <c r="M561" s="50"/>
      <c r="N561" s="152"/>
      <c r="O561" s="197"/>
      <c r="P561" s="197"/>
      <c r="Q561" s="197"/>
      <c r="R561" s="197"/>
      <c r="S561" s="197"/>
      <c r="T561" s="197"/>
      <c r="U561" s="197"/>
      <c r="V561" s="197"/>
      <c r="W561" s="197"/>
      <c r="X561" s="197"/>
      <c r="Y561" s="197"/>
      <c r="Z561" s="197"/>
    </row>
    <row r="562" ht="15.75" customHeight="1">
      <c r="A562" s="180"/>
      <c r="B562" s="197"/>
      <c r="C562" s="152"/>
      <c r="D562" s="152"/>
      <c r="E562" s="152"/>
      <c r="F562" s="152"/>
      <c r="G562" s="197"/>
      <c r="H562" s="169"/>
      <c r="I562" s="152"/>
      <c r="J562" s="50"/>
      <c r="K562" s="50"/>
      <c r="L562" s="50"/>
      <c r="M562" s="50"/>
      <c r="N562" s="152"/>
      <c r="O562" s="197"/>
      <c r="P562" s="197"/>
      <c r="Q562" s="197"/>
      <c r="R562" s="197"/>
      <c r="S562" s="197"/>
      <c r="T562" s="197"/>
      <c r="U562" s="197"/>
      <c r="V562" s="197"/>
      <c r="W562" s="197"/>
      <c r="X562" s="197"/>
      <c r="Y562" s="197"/>
      <c r="Z562" s="197"/>
    </row>
    <row r="563" ht="15.75" customHeight="1">
      <c r="A563" s="180"/>
      <c r="B563" s="197"/>
      <c r="C563" s="152"/>
      <c r="D563" s="152"/>
      <c r="E563" s="152"/>
      <c r="F563" s="152"/>
      <c r="G563" s="197"/>
      <c r="H563" s="169"/>
      <c r="I563" s="152"/>
      <c r="J563" s="50"/>
      <c r="K563" s="50"/>
      <c r="L563" s="50"/>
      <c r="M563" s="50"/>
      <c r="N563" s="152"/>
      <c r="O563" s="197"/>
      <c r="P563" s="197"/>
      <c r="Q563" s="197"/>
      <c r="R563" s="197"/>
      <c r="S563" s="197"/>
      <c r="T563" s="197"/>
      <c r="U563" s="197"/>
      <c r="V563" s="197"/>
      <c r="W563" s="197"/>
      <c r="X563" s="197"/>
      <c r="Y563" s="197"/>
      <c r="Z563" s="197"/>
    </row>
    <row r="564" ht="15.75" customHeight="1">
      <c r="A564" s="180"/>
      <c r="B564" s="197"/>
      <c r="C564" s="197"/>
      <c r="D564" s="152"/>
      <c r="E564" s="152"/>
      <c r="F564" s="152"/>
      <c r="G564" s="197"/>
      <c r="H564" s="169"/>
      <c r="I564" s="152"/>
      <c r="J564" s="50"/>
      <c r="K564" s="50"/>
      <c r="L564" s="50"/>
      <c r="M564" s="50"/>
      <c r="N564" s="152"/>
      <c r="O564" s="197"/>
      <c r="P564" s="197"/>
      <c r="Q564" s="197"/>
      <c r="R564" s="197"/>
      <c r="S564" s="197"/>
      <c r="T564" s="197"/>
      <c r="U564" s="197"/>
      <c r="V564" s="197"/>
      <c r="W564" s="197"/>
      <c r="X564" s="197"/>
      <c r="Y564" s="197"/>
      <c r="Z564" s="197"/>
    </row>
    <row r="565" ht="15.75" customHeight="1">
      <c r="A565" s="180"/>
      <c r="B565" s="197"/>
      <c r="C565" s="152"/>
      <c r="D565" s="152"/>
      <c r="E565" s="152"/>
      <c r="F565" s="152"/>
      <c r="G565" s="197"/>
      <c r="H565" s="169"/>
      <c r="I565" s="152"/>
      <c r="J565" s="50"/>
      <c r="K565" s="50"/>
      <c r="L565" s="50"/>
      <c r="M565" s="50"/>
      <c r="N565" s="152"/>
      <c r="O565" s="197"/>
      <c r="P565" s="197"/>
      <c r="Q565" s="197"/>
      <c r="R565" s="197"/>
      <c r="S565" s="197"/>
      <c r="T565" s="197"/>
      <c r="U565" s="197"/>
      <c r="V565" s="197"/>
      <c r="W565" s="197"/>
      <c r="X565" s="197"/>
      <c r="Y565" s="197"/>
      <c r="Z565" s="197"/>
    </row>
    <row r="566" ht="15.75" customHeight="1">
      <c r="A566" s="180"/>
      <c r="B566" s="197"/>
      <c r="C566" s="152"/>
      <c r="D566" s="152"/>
      <c r="E566" s="152"/>
      <c r="F566" s="152"/>
      <c r="G566" s="197"/>
      <c r="H566" s="169"/>
      <c r="I566" s="152"/>
      <c r="J566" s="50"/>
      <c r="K566" s="50"/>
      <c r="L566" s="50"/>
      <c r="M566" s="50"/>
      <c r="N566" s="152"/>
      <c r="O566" s="197"/>
      <c r="P566" s="197"/>
      <c r="Q566" s="197"/>
      <c r="R566" s="197"/>
      <c r="S566" s="197"/>
      <c r="T566" s="197"/>
      <c r="U566" s="197"/>
      <c r="V566" s="197"/>
      <c r="W566" s="197"/>
      <c r="X566" s="197"/>
      <c r="Y566" s="197"/>
      <c r="Z566" s="197"/>
    </row>
    <row r="567" ht="15.75" customHeight="1">
      <c r="A567" s="180"/>
      <c r="B567" s="197"/>
      <c r="C567" s="152"/>
      <c r="D567" s="152"/>
      <c r="E567" s="152"/>
      <c r="F567" s="152"/>
      <c r="G567" s="197"/>
      <c r="H567" s="169"/>
      <c r="I567" s="152"/>
      <c r="J567" s="50"/>
      <c r="K567" s="50"/>
      <c r="L567" s="50"/>
      <c r="M567" s="50"/>
      <c r="N567" s="152"/>
      <c r="O567" s="197"/>
      <c r="P567" s="197"/>
      <c r="Q567" s="197"/>
      <c r="R567" s="197"/>
      <c r="S567" s="197"/>
      <c r="T567" s="197"/>
      <c r="U567" s="197"/>
      <c r="V567" s="197"/>
      <c r="W567" s="197"/>
      <c r="X567" s="197"/>
      <c r="Y567" s="197"/>
      <c r="Z567" s="197"/>
    </row>
    <row r="568" ht="15.75" customHeight="1">
      <c r="A568" s="180"/>
      <c r="B568" s="197"/>
      <c r="C568" s="152"/>
      <c r="D568" s="152"/>
      <c r="E568" s="152"/>
      <c r="F568" s="152"/>
      <c r="G568" s="197"/>
      <c r="H568" s="197"/>
      <c r="I568" s="152"/>
      <c r="J568" s="50"/>
      <c r="K568" s="50"/>
      <c r="L568" s="50"/>
      <c r="M568" s="50"/>
      <c r="N568" s="152"/>
      <c r="O568" s="197"/>
      <c r="P568" s="197"/>
      <c r="Q568" s="197"/>
      <c r="R568" s="197"/>
      <c r="S568" s="197"/>
      <c r="T568" s="197"/>
      <c r="U568" s="197"/>
      <c r="V568" s="197"/>
      <c r="W568" s="197"/>
      <c r="X568" s="197"/>
      <c r="Y568" s="197"/>
      <c r="Z568" s="197"/>
    </row>
    <row r="569" ht="15.75" customHeight="1">
      <c r="A569" s="180"/>
      <c r="B569" s="197"/>
      <c r="C569" s="152"/>
      <c r="D569" s="152"/>
      <c r="E569" s="152"/>
      <c r="F569" s="152"/>
      <c r="G569" s="197"/>
      <c r="H569" s="169"/>
      <c r="I569" s="152"/>
      <c r="J569" s="50"/>
      <c r="K569" s="50"/>
      <c r="L569" s="50"/>
      <c r="M569" s="50"/>
      <c r="N569" s="152"/>
      <c r="O569" s="197"/>
      <c r="P569" s="197"/>
      <c r="Q569" s="197"/>
      <c r="R569" s="197"/>
      <c r="S569" s="197"/>
      <c r="T569" s="197"/>
      <c r="U569" s="197"/>
      <c r="V569" s="197"/>
      <c r="W569" s="197"/>
      <c r="X569" s="197"/>
      <c r="Y569" s="197"/>
      <c r="Z569" s="197"/>
    </row>
    <row r="570" ht="15.75" customHeight="1">
      <c r="A570" s="180"/>
      <c r="B570" s="197"/>
      <c r="C570" s="197"/>
      <c r="D570" s="152"/>
      <c r="E570" s="152"/>
      <c r="F570" s="152"/>
      <c r="G570" s="197"/>
      <c r="H570" s="169"/>
      <c r="I570" s="152"/>
      <c r="J570" s="50"/>
      <c r="K570" s="50"/>
      <c r="L570" s="50"/>
      <c r="M570" s="50"/>
      <c r="N570" s="152"/>
      <c r="O570" s="197"/>
      <c r="P570" s="197"/>
      <c r="Q570" s="197"/>
      <c r="R570" s="197"/>
      <c r="S570" s="197"/>
      <c r="T570" s="197"/>
      <c r="U570" s="197"/>
      <c r="V570" s="197"/>
      <c r="W570" s="197"/>
      <c r="X570" s="197"/>
      <c r="Y570" s="197"/>
      <c r="Z570" s="197"/>
    </row>
    <row r="571" ht="15.75" customHeight="1">
      <c r="A571" s="180"/>
      <c r="B571" s="197"/>
      <c r="C571" s="197"/>
      <c r="D571" s="152"/>
      <c r="E571" s="152"/>
      <c r="F571" s="152"/>
      <c r="G571" s="197"/>
      <c r="H571" s="169"/>
      <c r="I571" s="152"/>
      <c r="J571" s="50"/>
      <c r="K571" s="50"/>
      <c r="L571" s="50"/>
      <c r="M571" s="50"/>
      <c r="N571" s="152"/>
      <c r="O571" s="197"/>
      <c r="P571" s="197"/>
      <c r="Q571" s="197"/>
      <c r="R571" s="197"/>
      <c r="S571" s="197"/>
      <c r="T571" s="197"/>
      <c r="U571" s="197"/>
      <c r="V571" s="197"/>
      <c r="W571" s="197"/>
      <c r="X571" s="197"/>
      <c r="Y571" s="197"/>
      <c r="Z571" s="197"/>
    </row>
    <row r="572" ht="15.75" customHeight="1">
      <c r="A572" s="180"/>
      <c r="B572" s="197"/>
      <c r="C572" s="152"/>
      <c r="D572" s="152"/>
      <c r="E572" s="152"/>
      <c r="F572" s="152"/>
      <c r="G572" s="197"/>
      <c r="H572" s="197"/>
      <c r="I572" s="152"/>
      <c r="J572" s="50"/>
      <c r="K572" s="50"/>
      <c r="L572" s="50"/>
      <c r="M572" s="50"/>
      <c r="N572" s="152"/>
      <c r="O572" s="197"/>
      <c r="P572" s="197"/>
      <c r="Q572" s="197"/>
      <c r="R572" s="197"/>
      <c r="S572" s="197"/>
      <c r="T572" s="197"/>
      <c r="U572" s="197"/>
      <c r="V572" s="197"/>
      <c r="W572" s="197"/>
      <c r="X572" s="197"/>
      <c r="Y572" s="197"/>
      <c r="Z572" s="197"/>
    </row>
    <row r="573" ht="15.75" customHeight="1">
      <c r="A573" s="180"/>
      <c r="B573" s="197"/>
      <c r="C573" s="152"/>
      <c r="D573" s="152"/>
      <c r="E573" s="152"/>
      <c r="F573" s="152"/>
      <c r="G573" s="197"/>
      <c r="H573" s="197"/>
      <c r="I573" s="152"/>
      <c r="J573" s="50"/>
      <c r="K573" s="50"/>
      <c r="L573" s="50"/>
      <c r="M573" s="50"/>
      <c r="N573" s="152"/>
      <c r="O573" s="197"/>
      <c r="P573" s="197"/>
      <c r="Q573" s="197"/>
      <c r="R573" s="197"/>
      <c r="S573" s="197"/>
      <c r="T573" s="197"/>
      <c r="U573" s="197"/>
      <c r="V573" s="197"/>
      <c r="W573" s="197"/>
      <c r="X573" s="197"/>
      <c r="Y573" s="197"/>
      <c r="Z573" s="197"/>
    </row>
    <row r="574" ht="15.75" customHeight="1">
      <c r="A574" s="180"/>
      <c r="B574" s="197"/>
      <c r="C574" s="152"/>
      <c r="D574" s="152"/>
      <c r="E574" s="152"/>
      <c r="F574" s="152"/>
      <c r="G574" s="197"/>
      <c r="H574" s="197"/>
      <c r="I574" s="152"/>
      <c r="J574" s="50"/>
      <c r="K574" s="50"/>
      <c r="L574" s="50"/>
      <c r="M574" s="50"/>
      <c r="N574" s="152"/>
      <c r="O574" s="197"/>
      <c r="P574" s="197"/>
      <c r="Q574" s="197"/>
      <c r="R574" s="197"/>
      <c r="S574" s="197"/>
      <c r="T574" s="197"/>
      <c r="U574" s="197"/>
      <c r="V574" s="197"/>
      <c r="W574" s="197"/>
      <c r="X574" s="197"/>
      <c r="Y574" s="197"/>
      <c r="Z574" s="197"/>
    </row>
    <row r="575" ht="15.75" customHeight="1">
      <c r="A575" s="180"/>
      <c r="B575" s="197"/>
      <c r="C575" s="152"/>
      <c r="D575" s="152"/>
      <c r="E575" s="152"/>
      <c r="F575" s="152"/>
      <c r="G575" s="197"/>
      <c r="H575" s="197"/>
      <c r="I575" s="152"/>
      <c r="J575" s="50"/>
      <c r="K575" s="50"/>
      <c r="L575" s="50"/>
      <c r="M575" s="50"/>
      <c r="N575" s="152"/>
      <c r="O575" s="197"/>
      <c r="P575" s="197"/>
      <c r="Q575" s="197"/>
      <c r="R575" s="197"/>
      <c r="S575" s="197"/>
      <c r="T575" s="197"/>
      <c r="U575" s="197"/>
      <c r="V575" s="197"/>
      <c r="W575" s="197"/>
      <c r="X575" s="197"/>
      <c r="Y575" s="197"/>
      <c r="Z575" s="197"/>
    </row>
    <row r="576" ht="15.75" customHeight="1">
      <c r="A576" s="180"/>
      <c r="B576" s="197"/>
      <c r="C576" s="152"/>
      <c r="D576" s="152"/>
      <c r="E576" s="152"/>
      <c r="F576" s="152"/>
      <c r="G576" s="197"/>
      <c r="H576" s="197"/>
      <c r="I576" s="152"/>
      <c r="J576" s="50"/>
      <c r="K576" s="50"/>
      <c r="L576" s="50"/>
      <c r="M576" s="50"/>
      <c r="N576" s="152"/>
      <c r="O576" s="197"/>
      <c r="P576" s="197"/>
      <c r="Q576" s="197"/>
      <c r="R576" s="197"/>
      <c r="S576" s="197"/>
      <c r="T576" s="197"/>
      <c r="U576" s="197"/>
      <c r="V576" s="197"/>
      <c r="W576" s="197"/>
      <c r="X576" s="197"/>
      <c r="Y576" s="197"/>
      <c r="Z576" s="197"/>
    </row>
    <row r="577" ht="15.75" customHeight="1">
      <c r="A577" s="180"/>
      <c r="B577" s="197"/>
      <c r="C577" s="152"/>
      <c r="D577" s="152"/>
      <c r="E577" s="152"/>
      <c r="F577" s="152"/>
      <c r="G577" s="197"/>
      <c r="H577" s="197"/>
      <c r="I577" s="152"/>
      <c r="J577" s="50"/>
      <c r="K577" s="50"/>
      <c r="L577" s="50"/>
      <c r="M577" s="50"/>
      <c r="N577" s="152"/>
      <c r="O577" s="197"/>
      <c r="P577" s="197"/>
      <c r="Q577" s="197"/>
      <c r="R577" s="197"/>
      <c r="S577" s="197"/>
      <c r="T577" s="197"/>
      <c r="U577" s="197"/>
      <c r="V577" s="197"/>
      <c r="W577" s="197"/>
      <c r="X577" s="197"/>
      <c r="Y577" s="197"/>
      <c r="Z577" s="197"/>
    </row>
    <row r="578" ht="15.75" customHeight="1">
      <c r="A578" s="180"/>
      <c r="B578" s="197"/>
      <c r="C578" s="152"/>
      <c r="D578" s="152"/>
      <c r="E578" s="152"/>
      <c r="F578" s="152"/>
      <c r="G578" s="197"/>
      <c r="H578" s="197"/>
      <c r="I578" s="152"/>
      <c r="J578" s="50"/>
      <c r="K578" s="50"/>
      <c r="L578" s="50"/>
      <c r="M578" s="50"/>
      <c r="N578" s="152"/>
      <c r="O578" s="197"/>
      <c r="P578" s="197"/>
      <c r="Q578" s="197"/>
      <c r="R578" s="197"/>
      <c r="S578" s="197"/>
      <c r="T578" s="197"/>
      <c r="U578" s="197"/>
      <c r="V578" s="197"/>
      <c r="W578" s="197"/>
      <c r="X578" s="197"/>
      <c r="Y578" s="197"/>
      <c r="Z578" s="197"/>
    </row>
    <row r="579" ht="15.75" customHeight="1">
      <c r="A579" s="180"/>
      <c r="B579" s="197"/>
      <c r="C579" s="152"/>
      <c r="D579" s="152"/>
      <c r="E579" s="152"/>
      <c r="F579" s="152"/>
      <c r="G579" s="197"/>
      <c r="H579" s="197"/>
      <c r="I579" s="152"/>
      <c r="J579" s="50"/>
      <c r="K579" s="50"/>
      <c r="L579" s="50"/>
      <c r="M579" s="50"/>
      <c r="N579" s="152"/>
      <c r="O579" s="197"/>
      <c r="P579" s="197"/>
      <c r="Q579" s="197"/>
      <c r="R579" s="197"/>
      <c r="S579" s="197"/>
      <c r="T579" s="197"/>
      <c r="U579" s="197"/>
      <c r="V579" s="197"/>
      <c r="W579" s="197"/>
      <c r="X579" s="197"/>
      <c r="Y579" s="197"/>
      <c r="Z579" s="197"/>
    </row>
    <row r="580" ht="15.75" customHeight="1">
      <c r="A580" s="180"/>
      <c r="B580" s="197"/>
      <c r="C580" s="152"/>
      <c r="D580" s="152"/>
      <c r="E580" s="197"/>
      <c r="F580" s="197"/>
      <c r="G580" s="197"/>
      <c r="H580" s="197"/>
      <c r="I580" s="152"/>
      <c r="J580" s="50"/>
      <c r="K580" s="50"/>
      <c r="L580" s="50"/>
      <c r="M580" s="50"/>
      <c r="N580" s="152"/>
      <c r="O580" s="197"/>
      <c r="P580" s="197"/>
      <c r="Q580" s="197"/>
      <c r="R580" s="197"/>
      <c r="S580" s="197"/>
      <c r="T580" s="197"/>
      <c r="U580" s="197"/>
      <c r="V580" s="197"/>
      <c r="W580" s="197"/>
      <c r="X580" s="197"/>
      <c r="Y580" s="197"/>
      <c r="Z580" s="197"/>
    </row>
    <row r="581" ht="15.75" customHeight="1">
      <c r="A581" s="180"/>
      <c r="B581" s="197"/>
      <c r="C581" s="152"/>
      <c r="D581" s="152"/>
      <c r="E581" s="152"/>
      <c r="F581" s="152"/>
      <c r="G581" s="197"/>
      <c r="H581" s="197"/>
      <c r="I581" s="152"/>
      <c r="J581" s="50"/>
      <c r="K581" s="50"/>
      <c r="L581" s="50"/>
      <c r="M581" s="50"/>
      <c r="N581" s="152"/>
      <c r="O581" s="197"/>
      <c r="P581" s="197"/>
      <c r="Q581" s="197"/>
      <c r="R581" s="197"/>
      <c r="S581" s="197"/>
      <c r="T581" s="197"/>
      <c r="U581" s="197"/>
      <c r="V581" s="197"/>
      <c r="W581" s="197"/>
      <c r="X581" s="197"/>
      <c r="Y581" s="197"/>
      <c r="Z581" s="197"/>
    </row>
    <row r="582" ht="15.75" customHeight="1">
      <c r="A582" s="180"/>
      <c r="B582" s="197"/>
      <c r="C582" s="152"/>
      <c r="D582" s="152"/>
      <c r="E582" s="152"/>
      <c r="F582" s="152"/>
      <c r="G582" s="197"/>
      <c r="H582" s="169"/>
      <c r="I582" s="152"/>
      <c r="J582" s="50"/>
      <c r="K582" s="50"/>
      <c r="L582" s="50"/>
      <c r="M582" s="50"/>
      <c r="N582" s="152"/>
      <c r="O582" s="197"/>
      <c r="P582" s="197"/>
      <c r="Q582" s="197"/>
      <c r="R582" s="197"/>
      <c r="S582" s="197"/>
      <c r="T582" s="197"/>
      <c r="U582" s="197"/>
      <c r="V582" s="197"/>
      <c r="W582" s="197"/>
      <c r="X582" s="197"/>
      <c r="Y582" s="197"/>
      <c r="Z582" s="197"/>
    </row>
    <row r="583" ht="15.75" customHeight="1">
      <c r="A583" s="180"/>
      <c r="B583" s="197"/>
      <c r="C583" s="152"/>
      <c r="D583" s="152"/>
      <c r="E583" s="152"/>
      <c r="F583" s="152"/>
      <c r="G583" s="197"/>
      <c r="H583" s="197"/>
      <c r="I583" s="152"/>
      <c r="J583" s="50"/>
      <c r="K583" s="50"/>
      <c r="L583" s="50"/>
      <c r="M583" s="50"/>
      <c r="N583" s="152"/>
      <c r="O583" s="197"/>
      <c r="P583" s="197"/>
      <c r="Q583" s="197"/>
      <c r="R583" s="197"/>
      <c r="S583" s="197"/>
      <c r="T583" s="197"/>
      <c r="U583" s="197"/>
      <c r="V583" s="197"/>
      <c r="W583" s="197"/>
      <c r="X583" s="197"/>
      <c r="Y583" s="197"/>
      <c r="Z583" s="197"/>
    </row>
    <row r="584" ht="15.75" customHeight="1">
      <c r="A584" s="180"/>
      <c r="B584" s="197"/>
      <c r="C584" s="152"/>
      <c r="D584" s="152"/>
      <c r="E584" s="152"/>
      <c r="F584" s="152"/>
      <c r="G584" s="197"/>
      <c r="H584" s="197"/>
      <c r="I584" s="152"/>
      <c r="J584" s="50"/>
      <c r="K584" s="50"/>
      <c r="L584" s="50"/>
      <c r="M584" s="50"/>
      <c r="N584" s="152"/>
      <c r="O584" s="197"/>
      <c r="P584" s="197"/>
      <c r="Q584" s="197"/>
      <c r="R584" s="197"/>
      <c r="S584" s="197"/>
      <c r="T584" s="197"/>
      <c r="U584" s="197"/>
      <c r="V584" s="197"/>
      <c r="W584" s="197"/>
      <c r="X584" s="197"/>
      <c r="Y584" s="197"/>
      <c r="Z584" s="197"/>
    </row>
    <row r="585" ht="15.75" customHeight="1">
      <c r="A585" s="180"/>
      <c r="B585" s="197"/>
      <c r="C585" s="152"/>
      <c r="D585" s="152"/>
      <c r="E585" s="152"/>
      <c r="F585" s="152"/>
      <c r="G585" s="197"/>
      <c r="H585" s="197"/>
      <c r="I585" s="152"/>
      <c r="J585" s="50"/>
      <c r="K585" s="50"/>
      <c r="L585" s="50"/>
      <c r="M585" s="50"/>
      <c r="N585" s="152"/>
      <c r="O585" s="197"/>
      <c r="P585" s="197"/>
      <c r="Q585" s="197"/>
      <c r="R585" s="197"/>
      <c r="S585" s="197"/>
      <c r="T585" s="197"/>
      <c r="U585" s="197"/>
      <c r="V585" s="197"/>
      <c r="W585" s="197"/>
      <c r="X585" s="197"/>
      <c r="Y585" s="197"/>
      <c r="Z585" s="197"/>
    </row>
    <row r="586" ht="15.75" customHeight="1">
      <c r="A586" s="180"/>
      <c r="B586" s="197"/>
      <c r="C586" s="152"/>
      <c r="D586" s="152"/>
      <c r="E586" s="152"/>
      <c r="F586" s="152"/>
      <c r="G586" s="197"/>
      <c r="H586" s="197"/>
      <c r="I586" s="152"/>
      <c r="J586" s="50"/>
      <c r="K586" s="50"/>
      <c r="L586" s="50"/>
      <c r="M586" s="50"/>
      <c r="N586" s="152"/>
      <c r="O586" s="197"/>
      <c r="P586" s="197"/>
      <c r="Q586" s="197"/>
      <c r="R586" s="197"/>
      <c r="S586" s="197"/>
      <c r="T586" s="197"/>
      <c r="U586" s="197"/>
      <c r="V586" s="197"/>
      <c r="W586" s="197"/>
      <c r="X586" s="197"/>
      <c r="Y586" s="197"/>
      <c r="Z586" s="197"/>
    </row>
    <row r="587" ht="15.75" customHeight="1">
      <c r="A587" s="180"/>
      <c r="B587" s="197"/>
      <c r="C587" s="152"/>
      <c r="D587" s="152"/>
      <c r="E587" s="152"/>
      <c r="F587" s="152"/>
      <c r="G587" s="197"/>
      <c r="H587" s="197"/>
      <c r="I587" s="152"/>
      <c r="J587" s="50"/>
      <c r="K587" s="50"/>
      <c r="L587" s="50"/>
      <c r="M587" s="50"/>
      <c r="N587" s="152"/>
      <c r="O587" s="197"/>
      <c r="P587" s="197"/>
      <c r="Q587" s="197"/>
      <c r="R587" s="197"/>
      <c r="S587" s="197"/>
      <c r="T587" s="197"/>
      <c r="U587" s="197"/>
      <c r="V587" s="197"/>
      <c r="W587" s="197"/>
      <c r="X587" s="197"/>
      <c r="Y587" s="197"/>
      <c r="Z587" s="197"/>
    </row>
    <row r="588" ht="15.75" customHeight="1">
      <c r="A588" s="180"/>
      <c r="B588" s="197"/>
      <c r="C588" s="152"/>
      <c r="D588" s="152"/>
      <c r="E588" s="152"/>
      <c r="F588" s="152"/>
      <c r="G588" s="197"/>
      <c r="H588" s="169"/>
      <c r="I588" s="152"/>
      <c r="J588" s="50"/>
      <c r="K588" s="50"/>
      <c r="L588" s="50"/>
      <c r="M588" s="50"/>
      <c r="N588" s="152"/>
      <c r="O588" s="197"/>
      <c r="P588" s="197"/>
      <c r="Q588" s="197"/>
      <c r="R588" s="197"/>
      <c r="S588" s="197"/>
      <c r="T588" s="197"/>
      <c r="U588" s="197"/>
      <c r="V588" s="197"/>
      <c r="W588" s="197"/>
      <c r="X588" s="197"/>
      <c r="Y588" s="197"/>
      <c r="Z588" s="197"/>
    </row>
    <row r="589" ht="15.75" customHeight="1">
      <c r="A589" s="180"/>
      <c r="B589" s="197"/>
      <c r="C589" s="152"/>
      <c r="D589" s="152"/>
      <c r="E589" s="152"/>
      <c r="F589" s="152"/>
      <c r="G589" s="197"/>
      <c r="H589" s="169"/>
      <c r="I589" s="152"/>
      <c r="J589" s="50"/>
      <c r="K589" s="50"/>
      <c r="L589" s="50"/>
      <c r="M589" s="50"/>
      <c r="N589" s="152"/>
      <c r="O589" s="197"/>
      <c r="P589" s="197"/>
      <c r="Q589" s="197"/>
      <c r="R589" s="197"/>
      <c r="S589" s="197"/>
      <c r="T589" s="197"/>
      <c r="U589" s="197"/>
      <c r="V589" s="197"/>
      <c r="W589" s="197"/>
      <c r="X589" s="197"/>
      <c r="Y589" s="197"/>
      <c r="Z589" s="197"/>
    </row>
    <row r="590" ht="15.75" customHeight="1">
      <c r="A590" s="180"/>
      <c r="B590" s="197"/>
      <c r="C590" s="152"/>
      <c r="D590" s="152"/>
      <c r="E590" s="152"/>
      <c r="F590" s="152"/>
      <c r="G590" s="197"/>
      <c r="H590" s="169"/>
      <c r="I590" s="152"/>
      <c r="J590" s="50"/>
      <c r="K590" s="50"/>
      <c r="L590" s="50"/>
      <c r="M590" s="50"/>
      <c r="N590" s="152"/>
      <c r="O590" s="197"/>
      <c r="P590" s="197"/>
      <c r="Q590" s="197"/>
      <c r="R590" s="197"/>
      <c r="S590" s="197"/>
      <c r="T590" s="197"/>
      <c r="U590" s="197"/>
      <c r="V590" s="197"/>
      <c r="W590" s="197"/>
      <c r="X590" s="197"/>
      <c r="Y590" s="197"/>
      <c r="Z590" s="197"/>
    </row>
    <row r="591" ht="15.75" customHeight="1">
      <c r="A591" s="180"/>
      <c r="B591" s="197"/>
      <c r="C591" s="152"/>
      <c r="D591" s="152"/>
      <c r="E591" s="152"/>
      <c r="F591" s="152"/>
      <c r="G591" s="197"/>
      <c r="H591" s="197"/>
      <c r="I591" s="152"/>
      <c r="J591" s="50"/>
      <c r="K591" s="50"/>
      <c r="L591" s="50"/>
      <c r="M591" s="50"/>
      <c r="N591" s="152"/>
      <c r="O591" s="197"/>
      <c r="P591" s="197"/>
      <c r="Q591" s="197"/>
      <c r="R591" s="197"/>
      <c r="S591" s="197"/>
      <c r="T591" s="197"/>
      <c r="U591" s="197"/>
      <c r="V591" s="197"/>
      <c r="W591" s="197"/>
      <c r="X591" s="197"/>
      <c r="Y591" s="197"/>
      <c r="Z591" s="197"/>
    </row>
    <row r="592" ht="15.75" customHeight="1">
      <c r="A592" s="180"/>
      <c r="B592" s="197"/>
      <c r="C592" s="197"/>
      <c r="D592" s="152"/>
      <c r="E592" s="152"/>
      <c r="F592" s="152"/>
      <c r="G592" s="197"/>
      <c r="H592" s="197"/>
      <c r="I592" s="152"/>
      <c r="J592" s="50"/>
      <c r="K592" s="50"/>
      <c r="L592" s="50"/>
      <c r="M592" s="50"/>
      <c r="N592" s="152"/>
      <c r="O592" s="197"/>
      <c r="P592" s="197"/>
      <c r="Q592" s="197"/>
      <c r="R592" s="197"/>
      <c r="S592" s="197"/>
      <c r="T592" s="197"/>
      <c r="U592" s="197"/>
      <c r="V592" s="197"/>
      <c r="W592" s="197"/>
      <c r="X592" s="197"/>
      <c r="Y592" s="197"/>
      <c r="Z592" s="197"/>
    </row>
    <row r="593" ht="15.75" customHeight="1">
      <c r="A593" s="180"/>
      <c r="B593" s="197"/>
      <c r="C593" s="152"/>
      <c r="D593" s="152"/>
      <c r="E593" s="152"/>
      <c r="F593" s="152"/>
      <c r="G593" s="197"/>
      <c r="H593" s="197"/>
      <c r="I593" s="152"/>
      <c r="J593" s="50"/>
      <c r="K593" s="50"/>
      <c r="L593" s="50"/>
      <c r="M593" s="50"/>
      <c r="N593" s="152"/>
      <c r="O593" s="197"/>
      <c r="P593" s="197"/>
      <c r="Q593" s="197"/>
      <c r="R593" s="197"/>
      <c r="S593" s="197"/>
      <c r="T593" s="197"/>
      <c r="U593" s="197"/>
      <c r="V593" s="197"/>
      <c r="W593" s="197"/>
      <c r="X593" s="197"/>
      <c r="Y593" s="197"/>
      <c r="Z593" s="197"/>
    </row>
    <row r="594" ht="15.75" customHeight="1">
      <c r="A594" s="180"/>
      <c r="B594" s="197"/>
      <c r="C594" s="152"/>
      <c r="D594" s="152"/>
      <c r="E594" s="152"/>
      <c r="F594" s="152"/>
      <c r="G594" s="197"/>
      <c r="H594" s="169"/>
      <c r="I594" s="152"/>
      <c r="J594" s="50"/>
      <c r="K594" s="50"/>
      <c r="L594" s="50"/>
      <c r="M594" s="50"/>
      <c r="N594" s="152"/>
      <c r="O594" s="197"/>
      <c r="P594" s="197"/>
      <c r="Q594" s="197"/>
      <c r="R594" s="197"/>
      <c r="S594" s="197"/>
      <c r="T594" s="197"/>
      <c r="U594" s="197"/>
      <c r="V594" s="197"/>
      <c r="W594" s="197"/>
      <c r="X594" s="197"/>
      <c r="Y594" s="197"/>
      <c r="Z594" s="197"/>
    </row>
    <row r="595" ht="15.75" customHeight="1">
      <c r="A595" s="180"/>
      <c r="B595" s="197"/>
      <c r="C595" s="152"/>
      <c r="D595" s="152"/>
      <c r="E595" s="152"/>
      <c r="F595" s="152"/>
      <c r="G595" s="197"/>
      <c r="H595" s="197"/>
      <c r="I595" s="152"/>
      <c r="J595" s="50"/>
      <c r="K595" s="50"/>
      <c r="L595" s="50"/>
      <c r="M595" s="50"/>
      <c r="N595" s="152"/>
      <c r="O595" s="197"/>
      <c r="P595" s="197"/>
      <c r="Q595" s="197"/>
      <c r="R595" s="197"/>
      <c r="S595" s="197"/>
      <c r="T595" s="197"/>
      <c r="U595" s="197"/>
      <c r="V595" s="197"/>
      <c r="W595" s="197"/>
      <c r="X595" s="197"/>
      <c r="Y595" s="197"/>
      <c r="Z595" s="197"/>
    </row>
    <row r="596" ht="15.75" customHeight="1">
      <c r="A596" s="180"/>
      <c r="B596" s="197"/>
      <c r="C596" s="152"/>
      <c r="D596" s="152"/>
      <c r="E596" s="152"/>
      <c r="F596" s="152"/>
      <c r="G596" s="197"/>
      <c r="H596" s="197"/>
      <c r="I596" s="152"/>
      <c r="J596" s="50"/>
      <c r="K596" s="50"/>
      <c r="L596" s="50"/>
      <c r="M596" s="50"/>
      <c r="N596" s="152"/>
      <c r="O596" s="197"/>
      <c r="P596" s="197"/>
      <c r="Q596" s="197"/>
      <c r="R596" s="197"/>
      <c r="S596" s="197"/>
      <c r="T596" s="197"/>
      <c r="U596" s="197"/>
      <c r="V596" s="197"/>
      <c r="W596" s="197"/>
      <c r="X596" s="197"/>
      <c r="Y596" s="197"/>
      <c r="Z596" s="197"/>
    </row>
    <row r="597" ht="15.75" customHeight="1">
      <c r="A597" s="180"/>
      <c r="B597" s="197"/>
      <c r="C597" s="152"/>
      <c r="D597" s="152"/>
      <c r="E597" s="152"/>
      <c r="F597" s="152"/>
      <c r="G597" s="197"/>
      <c r="H597" s="197"/>
      <c r="I597" s="152"/>
      <c r="J597" s="50"/>
      <c r="K597" s="50"/>
      <c r="L597" s="50"/>
      <c r="M597" s="50"/>
      <c r="N597" s="152"/>
      <c r="O597" s="197"/>
      <c r="P597" s="197"/>
      <c r="Q597" s="197"/>
      <c r="R597" s="197"/>
      <c r="S597" s="197"/>
      <c r="T597" s="197"/>
      <c r="U597" s="197"/>
      <c r="V597" s="197"/>
      <c r="W597" s="197"/>
      <c r="X597" s="197"/>
      <c r="Y597" s="197"/>
      <c r="Z597" s="197"/>
    </row>
    <row r="598" ht="15.75" customHeight="1">
      <c r="A598" s="180"/>
      <c r="B598" s="197"/>
      <c r="C598" s="152"/>
      <c r="D598" s="152"/>
      <c r="E598" s="152"/>
      <c r="F598" s="152"/>
      <c r="G598" s="197"/>
      <c r="H598" s="169"/>
      <c r="I598" s="152"/>
      <c r="J598" s="50"/>
      <c r="K598" s="50"/>
      <c r="L598" s="50"/>
      <c r="M598" s="50"/>
      <c r="N598" s="152"/>
      <c r="O598" s="197"/>
      <c r="P598" s="197"/>
      <c r="Q598" s="197"/>
      <c r="R598" s="197"/>
      <c r="S598" s="197"/>
      <c r="T598" s="197"/>
      <c r="U598" s="197"/>
      <c r="V598" s="197"/>
      <c r="W598" s="197"/>
      <c r="X598" s="197"/>
      <c r="Y598" s="197"/>
      <c r="Z598" s="197"/>
    </row>
    <row r="599" ht="15.75" customHeight="1">
      <c r="A599" s="180"/>
      <c r="B599" s="197"/>
      <c r="C599" s="152"/>
      <c r="D599" s="152"/>
      <c r="E599" s="152"/>
      <c r="F599" s="152"/>
      <c r="G599" s="197"/>
      <c r="H599" s="169"/>
      <c r="I599" s="152"/>
      <c r="J599" s="50"/>
      <c r="K599" s="50"/>
      <c r="L599" s="50"/>
      <c r="M599" s="50"/>
      <c r="N599" s="152"/>
      <c r="O599" s="197"/>
      <c r="P599" s="197"/>
      <c r="Q599" s="197"/>
      <c r="R599" s="197"/>
      <c r="S599" s="197"/>
      <c r="T599" s="197"/>
      <c r="U599" s="197"/>
      <c r="V599" s="197"/>
      <c r="W599" s="197"/>
      <c r="X599" s="197"/>
      <c r="Y599" s="197"/>
      <c r="Z599" s="197"/>
    </row>
    <row r="600" ht="15.75" customHeight="1">
      <c r="A600" s="180"/>
      <c r="B600" s="197"/>
      <c r="C600" s="152"/>
      <c r="D600" s="152"/>
      <c r="E600" s="197"/>
      <c r="F600" s="197"/>
      <c r="G600" s="197"/>
      <c r="H600" s="197"/>
      <c r="I600" s="152"/>
      <c r="J600" s="50"/>
      <c r="K600" s="50"/>
      <c r="L600" s="50"/>
      <c r="M600" s="50"/>
      <c r="N600" s="152"/>
      <c r="O600" s="197"/>
      <c r="P600" s="197"/>
      <c r="Q600" s="197"/>
      <c r="R600" s="197"/>
      <c r="S600" s="197"/>
      <c r="T600" s="197"/>
      <c r="U600" s="197"/>
      <c r="V600" s="197"/>
      <c r="W600" s="197"/>
      <c r="X600" s="197"/>
      <c r="Y600" s="197"/>
      <c r="Z600" s="197"/>
    </row>
    <row r="601" ht="15.75" customHeight="1">
      <c r="A601" s="180"/>
      <c r="B601" s="197"/>
      <c r="C601" s="152"/>
      <c r="D601" s="152"/>
      <c r="E601" s="152"/>
      <c r="F601" s="152"/>
      <c r="G601" s="197"/>
      <c r="H601" s="197"/>
      <c r="I601" s="152"/>
      <c r="J601" s="50"/>
      <c r="K601" s="50"/>
      <c r="L601" s="50"/>
      <c r="M601" s="50"/>
      <c r="N601" s="152"/>
      <c r="O601" s="197"/>
      <c r="P601" s="197"/>
      <c r="Q601" s="197"/>
      <c r="R601" s="197"/>
      <c r="S601" s="197"/>
      <c r="T601" s="197"/>
      <c r="U601" s="197"/>
      <c r="V601" s="197"/>
      <c r="W601" s="197"/>
      <c r="X601" s="197"/>
      <c r="Y601" s="197"/>
      <c r="Z601" s="197"/>
    </row>
    <row r="602" ht="15.75" customHeight="1">
      <c r="A602" s="180"/>
      <c r="B602" s="197"/>
      <c r="C602" s="152"/>
      <c r="D602" s="152"/>
      <c r="E602" s="152"/>
      <c r="F602" s="152"/>
      <c r="G602" s="197"/>
      <c r="H602" s="169"/>
      <c r="I602" s="152"/>
      <c r="J602" s="50"/>
      <c r="K602" s="50"/>
      <c r="L602" s="50"/>
      <c r="M602" s="50"/>
      <c r="N602" s="152"/>
      <c r="O602" s="197"/>
      <c r="P602" s="197"/>
      <c r="Q602" s="197"/>
      <c r="R602" s="197"/>
      <c r="S602" s="197"/>
      <c r="T602" s="197"/>
      <c r="U602" s="197"/>
      <c r="V602" s="197"/>
      <c r="W602" s="197"/>
      <c r="X602" s="197"/>
      <c r="Y602" s="197"/>
      <c r="Z602" s="197"/>
    </row>
    <row r="603" ht="15.75" customHeight="1">
      <c r="A603" s="180"/>
      <c r="B603" s="197"/>
      <c r="C603" s="152"/>
      <c r="D603" s="152"/>
      <c r="E603" s="152"/>
      <c r="F603" s="152"/>
      <c r="G603" s="197"/>
      <c r="H603" s="197"/>
      <c r="I603" s="152"/>
      <c r="J603" s="50"/>
      <c r="K603" s="50"/>
      <c r="L603" s="50"/>
      <c r="M603" s="50"/>
      <c r="N603" s="152"/>
      <c r="O603" s="197"/>
      <c r="P603" s="197"/>
      <c r="Q603" s="197"/>
      <c r="R603" s="197"/>
      <c r="S603" s="197"/>
      <c r="T603" s="197"/>
      <c r="U603" s="197"/>
      <c r="V603" s="197"/>
      <c r="W603" s="197"/>
      <c r="X603" s="197"/>
      <c r="Y603" s="197"/>
      <c r="Z603" s="197"/>
    </row>
    <row r="604" ht="15.75" customHeight="1">
      <c r="A604" s="180"/>
      <c r="B604" s="197"/>
      <c r="C604" s="152"/>
      <c r="D604" s="152"/>
      <c r="E604" s="152"/>
      <c r="F604" s="152"/>
      <c r="G604" s="197"/>
      <c r="H604" s="169"/>
      <c r="I604" s="152"/>
      <c r="J604" s="50"/>
      <c r="K604" s="50"/>
      <c r="L604" s="50"/>
      <c r="M604" s="50"/>
      <c r="N604" s="152"/>
      <c r="O604" s="197"/>
      <c r="P604" s="197"/>
      <c r="Q604" s="197"/>
      <c r="R604" s="197"/>
      <c r="S604" s="197"/>
      <c r="T604" s="197"/>
      <c r="U604" s="197"/>
      <c r="V604" s="197"/>
      <c r="W604" s="197"/>
      <c r="X604" s="197"/>
      <c r="Y604" s="197"/>
      <c r="Z604" s="197"/>
    </row>
    <row r="605" ht="15.75" customHeight="1">
      <c r="A605" s="180"/>
      <c r="B605" s="197"/>
      <c r="C605" s="152"/>
      <c r="D605" s="152"/>
      <c r="E605" s="152"/>
      <c r="F605" s="152"/>
      <c r="G605" s="197"/>
      <c r="H605" s="197"/>
      <c r="I605" s="152"/>
      <c r="J605" s="50"/>
      <c r="K605" s="50"/>
      <c r="L605" s="50"/>
      <c r="M605" s="50"/>
      <c r="N605" s="152"/>
      <c r="O605" s="197"/>
      <c r="P605" s="197"/>
      <c r="Q605" s="197"/>
      <c r="R605" s="197"/>
      <c r="S605" s="197"/>
      <c r="T605" s="197"/>
      <c r="U605" s="197"/>
      <c r="V605" s="197"/>
      <c r="W605" s="197"/>
      <c r="X605" s="197"/>
      <c r="Y605" s="197"/>
      <c r="Z605" s="197"/>
    </row>
    <row r="606" ht="15.75" customHeight="1">
      <c r="A606" s="180"/>
      <c r="B606" s="197"/>
      <c r="C606" s="152"/>
      <c r="D606" s="152"/>
      <c r="E606" s="152"/>
      <c r="F606" s="152"/>
      <c r="G606" s="197"/>
      <c r="H606" s="197"/>
      <c r="I606" s="152"/>
      <c r="J606" s="50"/>
      <c r="K606" s="50"/>
      <c r="L606" s="50"/>
      <c r="M606" s="50"/>
      <c r="N606" s="152"/>
      <c r="O606" s="197"/>
      <c r="P606" s="197"/>
      <c r="Q606" s="197"/>
      <c r="R606" s="197"/>
      <c r="S606" s="197"/>
      <c r="T606" s="197"/>
      <c r="U606" s="197"/>
      <c r="V606" s="197"/>
      <c r="W606" s="197"/>
      <c r="X606" s="197"/>
      <c r="Y606" s="197"/>
      <c r="Z606" s="197"/>
    </row>
    <row r="607" ht="15.75" customHeight="1">
      <c r="A607" s="180"/>
      <c r="B607" s="197"/>
      <c r="C607" s="152"/>
      <c r="D607" s="152"/>
      <c r="E607" s="152"/>
      <c r="F607" s="152"/>
      <c r="G607" s="197"/>
      <c r="H607" s="169"/>
      <c r="I607" s="152"/>
      <c r="J607" s="50"/>
      <c r="K607" s="50"/>
      <c r="L607" s="50"/>
      <c r="M607" s="50"/>
      <c r="N607" s="152"/>
      <c r="O607" s="197"/>
      <c r="P607" s="197"/>
      <c r="Q607" s="197"/>
      <c r="R607" s="197"/>
      <c r="S607" s="197"/>
      <c r="T607" s="197"/>
      <c r="U607" s="197"/>
      <c r="V607" s="197"/>
      <c r="W607" s="197"/>
      <c r="X607" s="197"/>
      <c r="Y607" s="197"/>
      <c r="Z607" s="197"/>
    </row>
    <row r="608" ht="15.75" customHeight="1">
      <c r="A608" s="180"/>
      <c r="B608" s="197"/>
      <c r="C608" s="152"/>
      <c r="D608" s="152"/>
      <c r="E608" s="197"/>
      <c r="F608" s="197"/>
      <c r="G608" s="197"/>
      <c r="H608" s="197"/>
      <c r="I608" s="152"/>
      <c r="J608" s="50"/>
      <c r="K608" s="50"/>
      <c r="L608" s="50"/>
      <c r="M608" s="50"/>
      <c r="N608" s="152"/>
      <c r="O608" s="197"/>
      <c r="P608" s="197"/>
      <c r="Q608" s="197"/>
      <c r="R608" s="197"/>
      <c r="S608" s="197"/>
      <c r="T608" s="197"/>
      <c r="U608" s="197"/>
      <c r="V608" s="197"/>
      <c r="W608" s="197"/>
      <c r="X608" s="197"/>
      <c r="Y608" s="197"/>
      <c r="Z608" s="197"/>
    </row>
    <row r="609" ht="15.75" customHeight="1">
      <c r="A609" s="180"/>
      <c r="B609" s="197"/>
      <c r="C609" s="152"/>
      <c r="D609" s="152"/>
      <c r="E609" s="152"/>
      <c r="F609" s="152"/>
      <c r="G609" s="197"/>
      <c r="H609" s="197"/>
      <c r="I609" s="152"/>
      <c r="J609" s="50"/>
      <c r="K609" s="50"/>
      <c r="L609" s="50"/>
      <c r="M609" s="50"/>
      <c r="N609" s="152"/>
      <c r="O609" s="197"/>
      <c r="P609" s="197"/>
      <c r="Q609" s="197"/>
      <c r="R609" s="197"/>
      <c r="S609" s="197"/>
      <c r="T609" s="197"/>
      <c r="U609" s="197"/>
      <c r="V609" s="197"/>
      <c r="W609" s="197"/>
      <c r="X609" s="197"/>
      <c r="Y609" s="197"/>
      <c r="Z609" s="197"/>
    </row>
    <row r="610" ht="15.75" customHeight="1">
      <c r="A610" s="180"/>
      <c r="B610" s="197"/>
      <c r="C610" s="152"/>
      <c r="D610" s="152"/>
      <c r="E610" s="152"/>
      <c r="F610" s="152"/>
      <c r="G610" s="197"/>
      <c r="H610" s="197"/>
      <c r="I610" s="152"/>
      <c r="J610" s="50"/>
      <c r="K610" s="50"/>
      <c r="L610" s="50"/>
      <c r="M610" s="50"/>
      <c r="N610" s="152"/>
      <c r="O610" s="197"/>
      <c r="P610" s="197"/>
      <c r="Q610" s="197"/>
      <c r="R610" s="197"/>
      <c r="S610" s="197"/>
      <c r="T610" s="197"/>
      <c r="U610" s="197"/>
      <c r="V610" s="197"/>
      <c r="W610" s="197"/>
      <c r="X610" s="197"/>
      <c r="Y610" s="197"/>
      <c r="Z610" s="197"/>
    </row>
    <row r="611" ht="15.75" customHeight="1">
      <c r="A611" s="180"/>
      <c r="B611" s="197"/>
      <c r="C611" s="152"/>
      <c r="D611" s="152"/>
      <c r="E611" s="152"/>
      <c r="F611" s="152"/>
      <c r="G611" s="197"/>
      <c r="H611" s="197"/>
      <c r="I611" s="152"/>
      <c r="J611" s="50"/>
      <c r="K611" s="50"/>
      <c r="L611" s="50"/>
      <c r="M611" s="50"/>
      <c r="N611" s="152"/>
      <c r="O611" s="197"/>
      <c r="P611" s="197"/>
      <c r="Q611" s="197"/>
      <c r="R611" s="197"/>
      <c r="S611" s="197"/>
      <c r="T611" s="197"/>
      <c r="U611" s="197"/>
      <c r="V611" s="197"/>
      <c r="W611" s="197"/>
      <c r="X611" s="197"/>
      <c r="Y611" s="197"/>
      <c r="Z611" s="197"/>
    </row>
    <row r="612" ht="15.75" customHeight="1">
      <c r="A612" s="180"/>
      <c r="B612" s="197"/>
      <c r="C612" s="152"/>
      <c r="D612" s="152"/>
      <c r="E612" s="152"/>
      <c r="F612" s="152"/>
      <c r="G612" s="197"/>
      <c r="H612" s="197"/>
      <c r="I612" s="152"/>
      <c r="J612" s="50"/>
      <c r="K612" s="50"/>
      <c r="L612" s="50"/>
      <c r="M612" s="50"/>
      <c r="N612" s="152"/>
      <c r="O612" s="197"/>
      <c r="P612" s="197"/>
      <c r="Q612" s="197"/>
      <c r="R612" s="197"/>
      <c r="S612" s="197"/>
      <c r="T612" s="197"/>
      <c r="U612" s="197"/>
      <c r="V612" s="197"/>
      <c r="W612" s="197"/>
      <c r="X612" s="197"/>
      <c r="Y612" s="197"/>
      <c r="Z612" s="197"/>
    </row>
    <row r="613" ht="15.75" customHeight="1">
      <c r="A613" s="180"/>
      <c r="B613" s="197"/>
      <c r="C613" s="197"/>
      <c r="D613" s="152"/>
      <c r="E613" s="152"/>
      <c r="F613" s="152"/>
      <c r="G613" s="197"/>
      <c r="H613" s="169"/>
      <c r="I613" s="152"/>
      <c r="J613" s="50"/>
      <c r="K613" s="50"/>
      <c r="L613" s="50"/>
      <c r="M613" s="50"/>
      <c r="N613" s="152"/>
      <c r="O613" s="197"/>
      <c r="P613" s="197"/>
      <c r="Q613" s="197"/>
      <c r="R613" s="197"/>
      <c r="S613" s="197"/>
      <c r="T613" s="197"/>
      <c r="U613" s="197"/>
      <c r="V613" s="197"/>
      <c r="W613" s="197"/>
      <c r="X613" s="197"/>
      <c r="Y613" s="197"/>
      <c r="Z613" s="197"/>
    </row>
    <row r="614" ht="15.75" customHeight="1">
      <c r="A614" s="180"/>
      <c r="B614" s="197"/>
      <c r="C614" s="152"/>
      <c r="D614" s="152"/>
      <c r="E614" s="152"/>
      <c r="F614" s="152"/>
      <c r="G614" s="197"/>
      <c r="H614" s="169"/>
      <c r="I614" s="152"/>
      <c r="J614" s="50"/>
      <c r="K614" s="50"/>
      <c r="L614" s="50"/>
      <c r="M614" s="50"/>
      <c r="N614" s="152"/>
      <c r="O614" s="197"/>
      <c r="P614" s="197"/>
      <c r="Q614" s="197"/>
      <c r="R614" s="197"/>
      <c r="S614" s="197"/>
      <c r="T614" s="197"/>
      <c r="U614" s="197"/>
      <c r="V614" s="197"/>
      <c r="W614" s="197"/>
      <c r="X614" s="197"/>
      <c r="Y614" s="197"/>
      <c r="Z614" s="197"/>
    </row>
    <row r="615" ht="15.75" customHeight="1">
      <c r="A615" s="180"/>
      <c r="B615" s="197"/>
      <c r="C615" s="152"/>
      <c r="D615" s="152"/>
      <c r="E615" s="152"/>
      <c r="F615" s="152"/>
      <c r="G615" s="197"/>
      <c r="H615" s="197"/>
      <c r="I615" s="152"/>
      <c r="J615" s="50"/>
      <c r="K615" s="50"/>
      <c r="L615" s="50"/>
      <c r="M615" s="50"/>
      <c r="N615" s="152"/>
      <c r="O615" s="197"/>
      <c r="P615" s="197"/>
      <c r="Q615" s="197"/>
      <c r="R615" s="197"/>
      <c r="S615" s="197"/>
      <c r="T615" s="197"/>
      <c r="U615" s="197"/>
      <c r="V615" s="197"/>
      <c r="W615" s="197"/>
      <c r="X615" s="197"/>
      <c r="Y615" s="197"/>
      <c r="Z615" s="197"/>
    </row>
    <row r="616" ht="15.75" customHeight="1">
      <c r="A616" s="180"/>
      <c r="B616" s="197"/>
      <c r="C616" s="152"/>
      <c r="D616" s="152"/>
      <c r="E616" s="152"/>
      <c r="F616" s="152"/>
      <c r="G616" s="197"/>
      <c r="H616" s="169"/>
      <c r="I616" s="152"/>
      <c r="J616" s="50"/>
      <c r="K616" s="50"/>
      <c r="L616" s="50"/>
      <c r="M616" s="50"/>
      <c r="N616" s="152"/>
      <c r="O616" s="197"/>
      <c r="P616" s="197"/>
      <c r="Q616" s="197"/>
      <c r="R616" s="197"/>
      <c r="S616" s="197"/>
      <c r="T616" s="197"/>
      <c r="U616" s="197"/>
      <c r="V616" s="197"/>
      <c r="W616" s="197"/>
      <c r="X616" s="197"/>
      <c r="Y616" s="197"/>
      <c r="Z616" s="197"/>
    </row>
    <row r="617" ht="15.75" customHeight="1">
      <c r="A617" s="180"/>
      <c r="B617" s="197"/>
      <c r="C617" s="152"/>
      <c r="D617" s="152"/>
      <c r="E617" s="152"/>
      <c r="F617" s="152"/>
      <c r="G617" s="197"/>
      <c r="H617" s="169"/>
      <c r="I617" s="152"/>
      <c r="J617" s="50"/>
      <c r="K617" s="50"/>
      <c r="L617" s="50"/>
      <c r="M617" s="50"/>
      <c r="N617" s="152"/>
      <c r="O617" s="197"/>
      <c r="P617" s="197"/>
      <c r="Q617" s="197"/>
      <c r="R617" s="197"/>
      <c r="S617" s="197"/>
      <c r="T617" s="197"/>
      <c r="U617" s="197"/>
      <c r="V617" s="197"/>
      <c r="W617" s="197"/>
      <c r="X617" s="197"/>
      <c r="Y617" s="197"/>
      <c r="Z617" s="197"/>
    </row>
    <row r="618" ht="15.75" customHeight="1">
      <c r="A618" s="180"/>
      <c r="B618" s="197"/>
      <c r="C618" s="152"/>
      <c r="D618" s="152"/>
      <c r="E618" s="152"/>
      <c r="F618" s="152"/>
      <c r="G618" s="197"/>
      <c r="H618" s="197"/>
      <c r="I618" s="152"/>
      <c r="J618" s="50"/>
      <c r="K618" s="50"/>
      <c r="L618" s="50"/>
      <c r="M618" s="50"/>
      <c r="N618" s="152"/>
      <c r="O618" s="197"/>
      <c r="P618" s="197"/>
      <c r="Q618" s="197"/>
      <c r="R618" s="197"/>
      <c r="S618" s="197"/>
      <c r="T618" s="197"/>
      <c r="U618" s="197"/>
      <c r="V618" s="197"/>
      <c r="W618" s="197"/>
      <c r="X618" s="197"/>
      <c r="Y618" s="197"/>
      <c r="Z618" s="197"/>
    </row>
    <row r="619" ht="15.75" customHeight="1">
      <c r="A619" s="180"/>
      <c r="B619" s="197"/>
      <c r="C619" s="152"/>
      <c r="D619" s="152"/>
      <c r="E619" s="152"/>
      <c r="F619" s="152"/>
      <c r="G619" s="197"/>
      <c r="H619" s="197"/>
      <c r="I619" s="152"/>
      <c r="J619" s="50"/>
      <c r="K619" s="50"/>
      <c r="L619" s="50"/>
      <c r="M619" s="50"/>
      <c r="N619" s="152"/>
      <c r="O619" s="197"/>
      <c r="P619" s="197"/>
      <c r="Q619" s="197"/>
      <c r="R619" s="197"/>
      <c r="S619" s="197"/>
      <c r="T619" s="197"/>
      <c r="U619" s="197"/>
      <c r="V619" s="197"/>
      <c r="W619" s="197"/>
      <c r="X619" s="197"/>
      <c r="Y619" s="197"/>
      <c r="Z619" s="197"/>
    </row>
    <row r="620" ht="15.75" customHeight="1">
      <c r="A620" s="180"/>
      <c r="B620" s="197"/>
      <c r="C620" s="152"/>
      <c r="D620" s="152"/>
      <c r="E620" s="152"/>
      <c r="F620" s="152"/>
      <c r="G620" s="197"/>
      <c r="H620" s="197"/>
      <c r="I620" s="152"/>
      <c r="J620" s="50"/>
      <c r="K620" s="50"/>
      <c r="L620" s="50"/>
      <c r="M620" s="50"/>
      <c r="N620" s="152"/>
      <c r="O620" s="197"/>
      <c r="P620" s="197"/>
      <c r="Q620" s="197"/>
      <c r="R620" s="197"/>
      <c r="S620" s="197"/>
      <c r="T620" s="197"/>
      <c r="U620" s="197"/>
      <c r="V620" s="197"/>
      <c r="W620" s="197"/>
      <c r="X620" s="197"/>
      <c r="Y620" s="197"/>
      <c r="Z620" s="197"/>
    </row>
    <row r="621" ht="15.75" customHeight="1">
      <c r="A621" s="180"/>
      <c r="B621" s="197"/>
      <c r="C621" s="152"/>
      <c r="D621" s="152"/>
      <c r="E621" s="152"/>
      <c r="F621" s="152"/>
      <c r="G621" s="197"/>
      <c r="H621" s="197"/>
      <c r="I621" s="152"/>
      <c r="J621" s="50"/>
      <c r="K621" s="50"/>
      <c r="L621" s="50"/>
      <c r="M621" s="50"/>
      <c r="N621" s="152"/>
      <c r="O621" s="197"/>
      <c r="P621" s="197"/>
      <c r="Q621" s="197"/>
      <c r="R621" s="197"/>
      <c r="S621" s="197"/>
      <c r="T621" s="197"/>
      <c r="U621" s="197"/>
      <c r="V621" s="197"/>
      <c r="W621" s="197"/>
      <c r="X621" s="197"/>
      <c r="Y621" s="197"/>
      <c r="Z621" s="197"/>
    </row>
    <row r="622" ht="15.75" customHeight="1">
      <c r="A622" s="180"/>
      <c r="B622" s="197"/>
      <c r="C622" s="152"/>
      <c r="D622" s="152"/>
      <c r="E622" s="152"/>
      <c r="F622" s="152"/>
      <c r="G622" s="197"/>
      <c r="H622" s="197"/>
      <c r="I622" s="152"/>
      <c r="J622" s="50"/>
      <c r="K622" s="50"/>
      <c r="L622" s="50"/>
      <c r="M622" s="50"/>
      <c r="N622" s="152"/>
      <c r="O622" s="197"/>
      <c r="P622" s="197"/>
      <c r="Q622" s="197"/>
      <c r="R622" s="197"/>
      <c r="S622" s="197"/>
      <c r="T622" s="197"/>
      <c r="U622" s="197"/>
      <c r="V622" s="197"/>
      <c r="W622" s="197"/>
      <c r="X622" s="197"/>
      <c r="Y622" s="197"/>
      <c r="Z622" s="197"/>
    </row>
    <row r="623" ht="15.75" customHeight="1">
      <c r="A623" s="180"/>
      <c r="B623" s="197"/>
      <c r="C623" s="152"/>
      <c r="D623" s="152"/>
      <c r="E623" s="152"/>
      <c r="F623" s="152"/>
      <c r="G623" s="197"/>
      <c r="H623" s="197"/>
      <c r="I623" s="152"/>
      <c r="J623" s="50"/>
      <c r="K623" s="50"/>
      <c r="L623" s="50"/>
      <c r="M623" s="50"/>
      <c r="N623" s="152"/>
      <c r="O623" s="197"/>
      <c r="P623" s="197"/>
      <c r="Q623" s="197"/>
      <c r="R623" s="197"/>
      <c r="S623" s="197"/>
      <c r="T623" s="197"/>
      <c r="U623" s="197"/>
      <c r="V623" s="197"/>
      <c r="W623" s="197"/>
      <c r="X623" s="197"/>
      <c r="Y623" s="197"/>
      <c r="Z623" s="197"/>
    </row>
    <row r="624" ht="15.75" customHeight="1">
      <c r="A624" s="180"/>
      <c r="B624" s="197"/>
      <c r="C624" s="152"/>
      <c r="D624" s="152"/>
      <c r="E624" s="152"/>
      <c r="F624" s="152"/>
      <c r="G624" s="197"/>
      <c r="H624" s="169"/>
      <c r="I624" s="152"/>
      <c r="J624" s="50"/>
      <c r="K624" s="50"/>
      <c r="L624" s="50"/>
      <c r="M624" s="50"/>
      <c r="N624" s="152"/>
      <c r="O624" s="197"/>
      <c r="P624" s="197"/>
      <c r="Q624" s="197"/>
      <c r="R624" s="197"/>
      <c r="S624" s="197"/>
      <c r="T624" s="197"/>
      <c r="U624" s="197"/>
      <c r="V624" s="197"/>
      <c r="W624" s="197"/>
      <c r="X624" s="197"/>
      <c r="Y624" s="197"/>
      <c r="Z624" s="197"/>
    </row>
    <row r="625" ht="15.75" customHeight="1">
      <c r="A625" s="180"/>
      <c r="B625" s="197"/>
      <c r="C625" s="152"/>
      <c r="D625" s="152"/>
      <c r="E625" s="152"/>
      <c r="F625" s="152"/>
      <c r="G625" s="197"/>
      <c r="H625" s="197"/>
      <c r="I625" s="152"/>
      <c r="J625" s="50"/>
      <c r="K625" s="50"/>
      <c r="L625" s="50"/>
      <c r="M625" s="50"/>
      <c r="N625" s="152"/>
      <c r="O625" s="197"/>
      <c r="P625" s="197"/>
      <c r="Q625" s="197"/>
      <c r="R625" s="197"/>
      <c r="S625" s="197"/>
      <c r="T625" s="197"/>
      <c r="U625" s="197"/>
      <c r="V625" s="197"/>
      <c r="W625" s="197"/>
      <c r="X625" s="197"/>
      <c r="Y625" s="197"/>
      <c r="Z625" s="197"/>
    </row>
    <row r="626" ht="15.75" customHeight="1">
      <c r="A626" s="180"/>
      <c r="B626" s="197"/>
      <c r="C626" s="152"/>
      <c r="D626" s="152"/>
      <c r="E626" s="152"/>
      <c r="F626" s="152"/>
      <c r="G626" s="197"/>
      <c r="H626" s="197"/>
      <c r="I626" s="152"/>
      <c r="J626" s="50"/>
      <c r="K626" s="50"/>
      <c r="L626" s="50"/>
      <c r="M626" s="50"/>
      <c r="N626" s="152"/>
      <c r="O626" s="197"/>
      <c r="P626" s="197"/>
      <c r="Q626" s="197"/>
      <c r="R626" s="197"/>
      <c r="S626" s="197"/>
      <c r="T626" s="197"/>
      <c r="U626" s="197"/>
      <c r="V626" s="197"/>
      <c r="W626" s="197"/>
      <c r="X626" s="197"/>
      <c r="Y626" s="197"/>
      <c r="Z626" s="197"/>
    </row>
    <row r="627" ht="15.75" customHeight="1">
      <c r="A627" s="180"/>
      <c r="B627" s="197"/>
      <c r="C627" s="152"/>
      <c r="D627" s="152"/>
      <c r="E627" s="152"/>
      <c r="F627" s="152"/>
      <c r="G627" s="197"/>
      <c r="H627" s="169"/>
      <c r="I627" s="152"/>
      <c r="J627" s="50"/>
      <c r="K627" s="50"/>
      <c r="L627" s="50"/>
      <c r="M627" s="50"/>
      <c r="N627" s="152"/>
      <c r="O627" s="197"/>
      <c r="P627" s="197"/>
      <c r="Q627" s="197"/>
      <c r="R627" s="197"/>
      <c r="S627" s="197"/>
      <c r="T627" s="197"/>
      <c r="U627" s="197"/>
      <c r="V627" s="197"/>
      <c r="W627" s="197"/>
      <c r="X627" s="197"/>
      <c r="Y627" s="197"/>
      <c r="Z627" s="197"/>
    </row>
    <row r="628" ht="15.75" customHeight="1">
      <c r="A628" s="180"/>
      <c r="B628" s="197"/>
      <c r="C628" s="152"/>
      <c r="D628" s="152"/>
      <c r="E628" s="152"/>
      <c r="F628" s="152"/>
      <c r="G628" s="197"/>
      <c r="H628" s="197"/>
      <c r="I628" s="152"/>
      <c r="J628" s="50"/>
      <c r="K628" s="50"/>
      <c r="L628" s="50"/>
      <c r="M628" s="50"/>
      <c r="N628" s="152"/>
      <c r="O628" s="197"/>
      <c r="P628" s="197"/>
      <c r="Q628" s="197"/>
      <c r="R628" s="197"/>
      <c r="S628" s="197"/>
      <c r="T628" s="197"/>
      <c r="U628" s="197"/>
      <c r="V628" s="197"/>
      <c r="W628" s="197"/>
      <c r="X628" s="197"/>
      <c r="Y628" s="197"/>
      <c r="Z628" s="197"/>
    </row>
    <row r="629" ht="15.75" customHeight="1">
      <c r="A629" s="180"/>
      <c r="B629" s="197"/>
      <c r="C629" s="152"/>
      <c r="D629" s="152"/>
      <c r="E629" s="152"/>
      <c r="F629" s="152"/>
      <c r="G629" s="197"/>
      <c r="H629" s="197"/>
      <c r="I629" s="152"/>
      <c r="J629" s="50"/>
      <c r="K629" s="50"/>
      <c r="L629" s="50"/>
      <c r="M629" s="50"/>
      <c r="N629" s="152"/>
      <c r="O629" s="197"/>
      <c r="P629" s="197"/>
      <c r="Q629" s="197"/>
      <c r="R629" s="197"/>
      <c r="S629" s="197"/>
      <c r="T629" s="197"/>
      <c r="U629" s="197"/>
      <c r="V629" s="197"/>
      <c r="W629" s="197"/>
      <c r="X629" s="197"/>
      <c r="Y629" s="197"/>
      <c r="Z629" s="197"/>
    </row>
    <row r="630" ht="15.75" customHeight="1">
      <c r="A630" s="180"/>
      <c r="B630" s="197"/>
      <c r="C630" s="152"/>
      <c r="D630" s="152"/>
      <c r="E630" s="152"/>
      <c r="F630" s="152"/>
      <c r="G630" s="197"/>
      <c r="H630" s="169"/>
      <c r="I630" s="152"/>
      <c r="J630" s="50"/>
      <c r="K630" s="50"/>
      <c r="L630" s="50"/>
      <c r="M630" s="50"/>
      <c r="N630" s="152"/>
      <c r="O630" s="197"/>
      <c r="P630" s="197"/>
      <c r="Q630" s="197"/>
      <c r="R630" s="197"/>
      <c r="S630" s="197"/>
      <c r="T630" s="197"/>
      <c r="U630" s="197"/>
      <c r="V630" s="197"/>
      <c r="W630" s="197"/>
      <c r="X630" s="197"/>
      <c r="Y630" s="197"/>
      <c r="Z630" s="197"/>
    </row>
    <row r="631" ht="15.75" customHeight="1">
      <c r="A631" s="180"/>
      <c r="B631" s="197"/>
      <c r="C631" s="152"/>
      <c r="D631" s="152"/>
      <c r="E631" s="152"/>
      <c r="F631" s="152"/>
      <c r="G631" s="197"/>
      <c r="H631" s="197"/>
      <c r="I631" s="152"/>
      <c r="J631" s="50"/>
      <c r="K631" s="50"/>
      <c r="L631" s="50"/>
      <c r="M631" s="50"/>
      <c r="N631" s="152"/>
      <c r="O631" s="197"/>
      <c r="P631" s="197"/>
      <c r="Q631" s="197"/>
      <c r="R631" s="197"/>
      <c r="S631" s="197"/>
      <c r="T631" s="197"/>
      <c r="U631" s="197"/>
      <c r="V631" s="197"/>
      <c r="W631" s="197"/>
      <c r="X631" s="197"/>
      <c r="Y631" s="197"/>
      <c r="Z631" s="197"/>
    </row>
    <row r="632" ht="15.75" customHeight="1">
      <c r="A632" s="180"/>
      <c r="B632" s="197"/>
      <c r="C632" s="152"/>
      <c r="D632" s="152"/>
      <c r="E632" s="152"/>
      <c r="F632" s="152"/>
      <c r="G632" s="197"/>
      <c r="H632" s="197"/>
      <c r="I632" s="152"/>
      <c r="J632" s="50"/>
      <c r="K632" s="50"/>
      <c r="L632" s="50"/>
      <c r="M632" s="50"/>
      <c r="N632" s="152"/>
      <c r="O632" s="197"/>
      <c r="P632" s="197"/>
      <c r="Q632" s="197"/>
      <c r="R632" s="197"/>
      <c r="S632" s="197"/>
      <c r="T632" s="197"/>
      <c r="U632" s="197"/>
      <c r="V632" s="197"/>
      <c r="W632" s="197"/>
      <c r="X632" s="197"/>
      <c r="Y632" s="197"/>
      <c r="Z632" s="197"/>
    </row>
    <row r="633" ht="15.75" customHeight="1">
      <c r="A633" s="180"/>
      <c r="B633" s="197"/>
      <c r="C633" s="152"/>
      <c r="D633" s="152"/>
      <c r="E633" s="152"/>
      <c r="F633" s="152"/>
      <c r="G633" s="197"/>
      <c r="H633" s="197"/>
      <c r="I633" s="152"/>
      <c r="J633" s="50"/>
      <c r="K633" s="50"/>
      <c r="L633" s="50"/>
      <c r="M633" s="50"/>
      <c r="N633" s="152"/>
      <c r="O633" s="197"/>
      <c r="P633" s="197"/>
      <c r="Q633" s="197"/>
      <c r="R633" s="197"/>
      <c r="S633" s="197"/>
      <c r="T633" s="197"/>
      <c r="U633" s="197"/>
      <c r="V633" s="197"/>
      <c r="W633" s="197"/>
      <c r="X633" s="197"/>
      <c r="Y633" s="197"/>
      <c r="Z633" s="197"/>
    </row>
    <row r="634" ht="15.75" customHeight="1">
      <c r="A634" s="180"/>
      <c r="B634" s="197"/>
      <c r="C634" s="152"/>
      <c r="D634" s="152"/>
      <c r="E634" s="152"/>
      <c r="F634" s="152"/>
      <c r="G634" s="197"/>
      <c r="H634" s="197"/>
      <c r="I634" s="152"/>
      <c r="J634" s="50"/>
      <c r="K634" s="50"/>
      <c r="L634" s="50"/>
      <c r="M634" s="50"/>
      <c r="N634" s="152"/>
      <c r="O634" s="197"/>
      <c r="P634" s="197"/>
      <c r="Q634" s="197"/>
      <c r="R634" s="197"/>
      <c r="S634" s="197"/>
      <c r="T634" s="197"/>
      <c r="U634" s="197"/>
      <c r="V634" s="197"/>
      <c r="W634" s="197"/>
      <c r="X634" s="197"/>
      <c r="Y634" s="197"/>
      <c r="Z634" s="197"/>
    </row>
    <row r="635" ht="15.75" customHeight="1">
      <c r="A635" s="180"/>
      <c r="B635" s="197"/>
      <c r="C635" s="152"/>
      <c r="D635" s="152"/>
      <c r="E635" s="152"/>
      <c r="F635" s="152"/>
      <c r="G635" s="197"/>
      <c r="H635" s="197"/>
      <c r="I635" s="152"/>
      <c r="J635" s="50"/>
      <c r="K635" s="50"/>
      <c r="L635" s="50"/>
      <c r="M635" s="50"/>
      <c r="N635" s="152"/>
      <c r="O635" s="197"/>
      <c r="P635" s="197"/>
      <c r="Q635" s="197"/>
      <c r="R635" s="197"/>
      <c r="S635" s="197"/>
      <c r="T635" s="197"/>
      <c r="U635" s="197"/>
      <c r="V635" s="197"/>
      <c r="W635" s="197"/>
      <c r="X635" s="197"/>
      <c r="Y635" s="197"/>
      <c r="Z635" s="197"/>
    </row>
    <row r="636" ht="15.75" customHeight="1">
      <c r="A636" s="180"/>
      <c r="B636" s="197"/>
      <c r="C636" s="152"/>
      <c r="D636" s="152"/>
      <c r="E636" s="152"/>
      <c r="F636" s="152"/>
      <c r="G636" s="197"/>
      <c r="H636" s="169"/>
      <c r="I636" s="152"/>
      <c r="J636" s="50"/>
      <c r="K636" s="50"/>
      <c r="L636" s="50"/>
      <c r="M636" s="50"/>
      <c r="N636" s="152"/>
      <c r="O636" s="197"/>
      <c r="P636" s="197"/>
      <c r="Q636" s="197"/>
      <c r="R636" s="197"/>
      <c r="S636" s="197"/>
      <c r="T636" s="197"/>
      <c r="U636" s="197"/>
      <c r="V636" s="197"/>
      <c r="W636" s="197"/>
      <c r="X636" s="197"/>
      <c r="Y636" s="197"/>
      <c r="Z636" s="197"/>
    </row>
    <row r="637" ht="15.75" customHeight="1">
      <c r="A637" s="241"/>
      <c r="B637" s="242"/>
      <c r="C637" s="243"/>
      <c r="D637" s="243"/>
      <c r="E637" s="243"/>
      <c r="F637" s="243"/>
      <c r="G637" s="242"/>
      <c r="H637" s="242"/>
      <c r="I637" s="243"/>
      <c r="J637" s="242"/>
      <c r="K637" s="242"/>
      <c r="L637" s="242"/>
      <c r="M637" s="242"/>
      <c r="N637" s="243"/>
      <c r="O637" s="242"/>
      <c r="P637" s="242"/>
      <c r="Q637" s="242"/>
      <c r="R637" s="242"/>
      <c r="S637" s="242"/>
      <c r="T637" s="242"/>
      <c r="U637" s="242"/>
      <c r="V637" s="242"/>
      <c r="W637" s="242"/>
      <c r="X637" s="242"/>
      <c r="Y637" s="242"/>
      <c r="Z637" s="242"/>
    </row>
    <row r="638" ht="15.75" customHeight="1">
      <c r="A638" s="180"/>
      <c r="B638" s="197"/>
      <c r="C638" s="197"/>
      <c r="D638" s="197"/>
      <c r="E638" s="197"/>
      <c r="F638" s="197"/>
      <c r="G638" s="197"/>
      <c r="H638" s="197"/>
      <c r="I638" s="197"/>
      <c r="J638" s="50"/>
      <c r="K638" s="50"/>
      <c r="L638" s="50"/>
      <c r="M638" s="50"/>
      <c r="N638" s="50"/>
      <c r="O638" s="197"/>
      <c r="P638" s="197"/>
      <c r="Q638" s="197"/>
      <c r="R638" s="197"/>
      <c r="S638" s="197"/>
      <c r="T638" s="197"/>
      <c r="U638" s="197"/>
      <c r="V638" s="197"/>
      <c r="W638" s="197"/>
      <c r="X638" s="197"/>
      <c r="Y638" s="197"/>
      <c r="Z638" s="197"/>
    </row>
    <row r="639" ht="15.75" customHeight="1">
      <c r="A639" s="180"/>
      <c r="B639" s="197"/>
      <c r="C639" s="197"/>
      <c r="D639" s="197"/>
      <c r="E639" s="197"/>
      <c r="F639" s="197"/>
      <c r="G639" s="197"/>
      <c r="H639" s="169"/>
      <c r="I639" s="152"/>
      <c r="J639" s="50"/>
      <c r="K639" s="50"/>
      <c r="L639" s="50"/>
      <c r="M639" s="50"/>
      <c r="N639" s="152"/>
      <c r="O639" s="197"/>
      <c r="P639" s="197"/>
      <c r="Q639" s="197"/>
      <c r="R639" s="197"/>
      <c r="S639" s="197"/>
      <c r="T639" s="197"/>
      <c r="U639" s="197"/>
      <c r="V639" s="197"/>
      <c r="W639" s="197"/>
      <c r="X639" s="197"/>
      <c r="Y639" s="197"/>
      <c r="Z639" s="197"/>
    </row>
    <row r="640" ht="15.75" customHeight="1">
      <c r="A640" s="180"/>
      <c r="B640" s="197"/>
      <c r="C640" s="197"/>
      <c r="D640" s="197"/>
      <c r="E640" s="197"/>
      <c r="F640" s="197"/>
      <c r="G640" s="197"/>
      <c r="H640" s="197"/>
      <c r="I640" s="197"/>
      <c r="J640" s="50"/>
      <c r="K640" s="50"/>
      <c r="L640" s="50"/>
      <c r="M640" s="50"/>
      <c r="N640" s="50"/>
      <c r="O640" s="197"/>
      <c r="P640" s="197"/>
      <c r="Q640" s="197"/>
      <c r="R640" s="197"/>
      <c r="S640" s="197"/>
      <c r="T640" s="197"/>
      <c r="U640" s="197"/>
      <c r="V640" s="197"/>
      <c r="W640" s="197"/>
      <c r="X640" s="197"/>
      <c r="Y640" s="197"/>
      <c r="Z640" s="197"/>
    </row>
    <row r="641" ht="15.75" customHeight="1">
      <c r="A641" s="180"/>
      <c r="B641" s="197"/>
      <c r="C641" s="197"/>
      <c r="D641" s="197"/>
      <c r="E641" s="197"/>
      <c r="F641" s="197"/>
      <c r="G641" s="197"/>
      <c r="H641" s="197"/>
      <c r="I641" s="197"/>
      <c r="J641" s="50"/>
      <c r="K641" s="50"/>
      <c r="L641" s="50"/>
      <c r="M641" s="50"/>
      <c r="N641" s="50"/>
      <c r="O641" s="197"/>
      <c r="P641" s="197"/>
      <c r="Q641" s="197"/>
      <c r="R641" s="197"/>
      <c r="S641" s="197"/>
      <c r="T641" s="197"/>
      <c r="U641" s="197"/>
      <c r="V641" s="197"/>
      <c r="W641" s="197"/>
      <c r="X641" s="197"/>
      <c r="Y641" s="197"/>
      <c r="Z641" s="197"/>
    </row>
    <row r="642" ht="15.75" customHeight="1">
      <c r="A642" s="180"/>
      <c r="B642" s="197"/>
      <c r="C642" s="197"/>
      <c r="D642" s="197"/>
      <c r="E642" s="197"/>
      <c r="F642" s="197"/>
      <c r="G642" s="197"/>
      <c r="H642" s="197"/>
      <c r="I642" s="197"/>
      <c r="J642" s="50"/>
      <c r="K642" s="50"/>
      <c r="L642" s="50"/>
      <c r="M642" s="50"/>
      <c r="N642" s="50"/>
      <c r="O642" s="197"/>
      <c r="P642" s="197"/>
      <c r="Q642" s="197"/>
      <c r="R642" s="197"/>
      <c r="S642" s="197"/>
      <c r="T642" s="197"/>
      <c r="U642" s="197"/>
      <c r="V642" s="197"/>
      <c r="W642" s="197"/>
      <c r="X642" s="197"/>
      <c r="Y642" s="197"/>
      <c r="Z642" s="197"/>
    </row>
    <row r="643" ht="15.75" customHeight="1">
      <c r="A643" s="180"/>
      <c r="B643" s="197"/>
      <c r="C643" s="197"/>
      <c r="D643" s="197"/>
      <c r="E643" s="197"/>
      <c r="F643" s="197"/>
      <c r="G643" s="197"/>
      <c r="H643" s="197"/>
      <c r="I643" s="197"/>
      <c r="J643" s="50"/>
      <c r="K643" s="50"/>
      <c r="L643" s="50"/>
      <c r="M643" s="50"/>
      <c r="N643" s="50"/>
      <c r="O643" s="197"/>
      <c r="P643" s="197"/>
      <c r="Q643" s="197"/>
      <c r="R643" s="197"/>
      <c r="S643" s="197"/>
      <c r="T643" s="197"/>
      <c r="U643" s="197"/>
      <c r="V643" s="197"/>
      <c r="W643" s="197"/>
      <c r="X643" s="197"/>
      <c r="Y643" s="197"/>
      <c r="Z643" s="197"/>
    </row>
    <row r="644" ht="15.75" customHeight="1">
      <c r="A644" s="180"/>
      <c r="B644" s="197"/>
      <c r="C644" s="197"/>
      <c r="D644" s="197"/>
      <c r="E644" s="197"/>
      <c r="F644" s="197"/>
      <c r="G644" s="197"/>
      <c r="H644" s="197"/>
      <c r="I644" s="197"/>
      <c r="J644" s="50"/>
      <c r="K644" s="50"/>
      <c r="L644" s="50"/>
      <c r="M644" s="50"/>
      <c r="N644" s="50"/>
      <c r="O644" s="197"/>
      <c r="P644" s="197"/>
      <c r="Q644" s="197"/>
      <c r="R644" s="197"/>
      <c r="S644" s="197"/>
      <c r="T644" s="197"/>
      <c r="U644" s="197"/>
      <c r="V644" s="197"/>
      <c r="W644" s="197"/>
      <c r="X644" s="197"/>
      <c r="Y644" s="197"/>
      <c r="Z644" s="197"/>
    </row>
    <row r="645" ht="15.75" customHeight="1">
      <c r="A645" s="180"/>
      <c r="B645" s="197"/>
      <c r="C645" s="197"/>
      <c r="D645" s="197"/>
      <c r="E645" s="197"/>
      <c r="F645" s="197"/>
      <c r="G645" s="197"/>
      <c r="H645" s="197"/>
      <c r="I645" s="197"/>
      <c r="J645" s="50"/>
      <c r="K645" s="50"/>
      <c r="L645" s="50"/>
      <c r="M645" s="50"/>
      <c r="N645" s="50"/>
      <c r="O645" s="197"/>
      <c r="P645" s="197"/>
      <c r="Q645" s="197"/>
      <c r="R645" s="197"/>
      <c r="S645" s="197"/>
      <c r="T645" s="197"/>
      <c r="U645" s="197"/>
      <c r="V645" s="197"/>
      <c r="W645" s="197"/>
      <c r="X645" s="197"/>
      <c r="Y645" s="197"/>
      <c r="Z645" s="197"/>
    </row>
    <row r="646" ht="15.75" customHeight="1">
      <c r="A646" s="180"/>
      <c r="B646" s="197"/>
      <c r="C646" s="197"/>
      <c r="D646" s="197"/>
      <c r="E646" s="197"/>
      <c r="F646" s="197"/>
      <c r="G646" s="197"/>
      <c r="H646" s="197"/>
      <c r="I646" s="197"/>
      <c r="J646" s="50"/>
      <c r="K646" s="50"/>
      <c r="L646" s="50"/>
      <c r="M646" s="50"/>
      <c r="N646" s="50"/>
      <c r="O646" s="197"/>
      <c r="P646" s="197"/>
      <c r="Q646" s="197"/>
      <c r="R646" s="197"/>
      <c r="S646" s="197"/>
      <c r="T646" s="197"/>
      <c r="U646" s="197"/>
      <c r="V646" s="197"/>
      <c r="W646" s="197"/>
      <c r="X646" s="197"/>
      <c r="Y646" s="197"/>
      <c r="Z646" s="197"/>
    </row>
    <row r="647" ht="15.75" customHeight="1">
      <c r="A647" s="180"/>
      <c r="B647" s="197"/>
      <c r="C647" s="197"/>
      <c r="D647" s="197"/>
      <c r="E647" s="197"/>
      <c r="F647" s="197"/>
      <c r="G647" s="197"/>
      <c r="H647" s="197"/>
      <c r="I647" s="197"/>
      <c r="J647" s="50"/>
      <c r="K647" s="50"/>
      <c r="L647" s="50"/>
      <c r="M647" s="50"/>
      <c r="N647" s="50"/>
      <c r="O647" s="197"/>
      <c r="P647" s="197"/>
      <c r="Q647" s="197"/>
      <c r="R647" s="197"/>
      <c r="S647" s="197"/>
      <c r="T647" s="197"/>
      <c r="U647" s="197"/>
      <c r="V647" s="197"/>
      <c r="W647" s="197"/>
      <c r="X647" s="197"/>
      <c r="Y647" s="197"/>
      <c r="Z647" s="197"/>
    </row>
    <row r="648" ht="15.75" customHeight="1">
      <c r="A648" s="180"/>
      <c r="B648" s="197"/>
      <c r="C648" s="197"/>
      <c r="D648" s="197"/>
      <c r="E648" s="197"/>
      <c r="F648" s="197"/>
      <c r="G648" s="197"/>
      <c r="H648" s="197"/>
      <c r="I648" s="152"/>
      <c r="J648" s="50"/>
      <c r="K648" s="50"/>
      <c r="L648" s="50"/>
      <c r="M648" s="50"/>
      <c r="N648" s="152"/>
      <c r="O648" s="197"/>
      <c r="P648" s="197"/>
      <c r="Q648" s="197"/>
      <c r="R648" s="197"/>
      <c r="S648" s="197"/>
      <c r="T648" s="197"/>
      <c r="U648" s="197"/>
      <c r="V648" s="197"/>
      <c r="W648" s="197"/>
      <c r="X648" s="197"/>
      <c r="Y648" s="197"/>
      <c r="Z648" s="197"/>
    </row>
    <row r="649" ht="15.75" customHeight="1">
      <c r="A649" s="180"/>
      <c r="B649" s="197"/>
      <c r="C649" s="197"/>
      <c r="D649" s="197"/>
      <c r="E649" s="197"/>
      <c r="F649" s="197"/>
      <c r="G649" s="197"/>
      <c r="H649" s="197"/>
      <c r="I649" s="197"/>
      <c r="J649" s="50"/>
      <c r="K649" s="50"/>
      <c r="L649" s="50"/>
      <c r="M649" s="50"/>
      <c r="N649" s="50"/>
      <c r="O649" s="197"/>
      <c r="P649" s="197"/>
      <c r="Q649" s="197"/>
      <c r="R649" s="197"/>
      <c r="S649" s="197"/>
      <c r="T649" s="197"/>
      <c r="U649" s="197"/>
      <c r="V649" s="197"/>
      <c r="W649" s="197"/>
      <c r="X649" s="197"/>
      <c r="Y649" s="197"/>
      <c r="Z649" s="197"/>
    </row>
    <row r="650" ht="15.75" customHeight="1">
      <c r="A650" s="180"/>
      <c r="B650" s="197"/>
      <c r="C650" s="197"/>
      <c r="D650" s="197"/>
      <c r="E650" s="197"/>
      <c r="F650" s="197"/>
      <c r="G650" s="197"/>
      <c r="H650" s="197"/>
      <c r="I650" s="152"/>
      <c r="J650" s="50"/>
      <c r="K650" s="50"/>
      <c r="L650" s="50"/>
      <c r="M650" s="50"/>
      <c r="N650" s="152"/>
      <c r="O650" s="197"/>
      <c r="P650" s="197"/>
      <c r="Q650" s="197"/>
      <c r="R650" s="197"/>
      <c r="S650" s="197"/>
      <c r="T650" s="197"/>
      <c r="U650" s="197"/>
      <c r="V650" s="197"/>
      <c r="W650" s="197"/>
      <c r="X650" s="197"/>
      <c r="Y650" s="197"/>
      <c r="Z650" s="197"/>
    </row>
    <row r="651" ht="15.75" customHeight="1">
      <c r="A651" s="180"/>
      <c r="B651" s="197"/>
      <c r="C651" s="197"/>
      <c r="D651" s="197"/>
      <c r="E651" s="197"/>
      <c r="F651" s="197"/>
      <c r="G651" s="197"/>
      <c r="H651" s="197"/>
      <c r="I651" s="197"/>
      <c r="J651" s="50"/>
      <c r="K651" s="50"/>
      <c r="L651" s="50"/>
      <c r="M651" s="50"/>
      <c r="N651" s="50"/>
      <c r="O651" s="197"/>
      <c r="P651" s="197"/>
      <c r="Q651" s="197"/>
      <c r="R651" s="197"/>
      <c r="S651" s="197"/>
      <c r="T651" s="197"/>
      <c r="U651" s="197"/>
      <c r="V651" s="197"/>
      <c r="W651" s="197"/>
      <c r="X651" s="197"/>
      <c r="Y651" s="197"/>
      <c r="Z651" s="197"/>
    </row>
    <row r="652" ht="15.75" customHeight="1">
      <c r="A652" s="180"/>
      <c r="B652" s="197"/>
      <c r="C652" s="197"/>
      <c r="D652" s="197"/>
      <c r="E652" s="197"/>
      <c r="F652" s="197"/>
      <c r="G652" s="197"/>
      <c r="H652" s="197"/>
      <c r="I652" s="197"/>
      <c r="J652" s="50"/>
      <c r="K652" s="50"/>
      <c r="L652" s="50"/>
      <c r="M652" s="50"/>
      <c r="N652" s="50"/>
      <c r="O652" s="197"/>
      <c r="P652" s="197"/>
      <c r="Q652" s="197"/>
      <c r="R652" s="197"/>
      <c r="S652" s="197"/>
      <c r="T652" s="197"/>
      <c r="U652" s="197"/>
      <c r="V652" s="197"/>
      <c r="W652" s="197"/>
      <c r="X652" s="197"/>
      <c r="Y652" s="197"/>
      <c r="Z652" s="197"/>
    </row>
    <row r="653" ht="15.75" customHeight="1">
      <c r="A653" s="180"/>
      <c r="B653" s="197"/>
      <c r="C653" s="197"/>
      <c r="D653" s="197"/>
      <c r="E653" s="197"/>
      <c r="F653" s="197"/>
      <c r="G653" s="197"/>
      <c r="H653" s="169"/>
      <c r="I653" s="152"/>
      <c r="J653" s="50"/>
      <c r="K653" s="50"/>
      <c r="L653" s="50"/>
      <c r="M653" s="50"/>
      <c r="N653" s="152"/>
      <c r="O653" s="197"/>
      <c r="P653" s="197"/>
      <c r="Q653" s="197"/>
      <c r="R653" s="197"/>
      <c r="S653" s="197"/>
      <c r="T653" s="197"/>
      <c r="U653" s="197"/>
      <c r="V653" s="197"/>
      <c r="W653" s="197"/>
      <c r="X653" s="197"/>
      <c r="Y653" s="197"/>
      <c r="Z653" s="197"/>
    </row>
    <row r="654" ht="15.75" customHeight="1">
      <c r="A654" s="180"/>
      <c r="B654" s="197"/>
      <c r="C654" s="197"/>
      <c r="D654" s="197"/>
      <c r="E654" s="197"/>
      <c r="F654" s="197"/>
      <c r="G654" s="197"/>
      <c r="H654" s="197"/>
      <c r="I654" s="152"/>
      <c r="J654" s="50"/>
      <c r="K654" s="50"/>
      <c r="L654" s="50"/>
      <c r="M654" s="50"/>
      <c r="N654" s="152"/>
      <c r="O654" s="197"/>
      <c r="P654" s="197"/>
      <c r="Q654" s="197"/>
      <c r="R654" s="197"/>
      <c r="S654" s="197"/>
      <c r="T654" s="197"/>
      <c r="U654" s="197"/>
      <c r="V654" s="197"/>
      <c r="W654" s="197"/>
      <c r="X654" s="197"/>
      <c r="Y654" s="197"/>
      <c r="Z654" s="197"/>
    </row>
    <row r="655" ht="15.75" customHeight="1">
      <c r="A655" s="180"/>
      <c r="B655" s="197"/>
      <c r="C655" s="197"/>
      <c r="D655" s="197"/>
      <c r="E655" s="197"/>
      <c r="F655" s="197"/>
      <c r="G655" s="197"/>
      <c r="H655" s="197"/>
      <c r="I655" s="197"/>
      <c r="J655" s="50"/>
      <c r="K655" s="50"/>
      <c r="L655" s="50"/>
      <c r="M655" s="50"/>
      <c r="N655" s="50"/>
      <c r="O655" s="197"/>
      <c r="P655" s="197"/>
      <c r="Q655" s="197"/>
      <c r="R655" s="197"/>
      <c r="S655" s="197"/>
      <c r="T655" s="197"/>
      <c r="U655" s="197"/>
      <c r="V655" s="197"/>
      <c r="W655" s="197"/>
      <c r="X655" s="197"/>
      <c r="Y655" s="197"/>
      <c r="Z655" s="197"/>
    </row>
    <row r="656" ht="15.75" customHeight="1">
      <c r="A656" s="180"/>
      <c r="B656" s="197"/>
      <c r="C656" s="197"/>
      <c r="D656" s="197"/>
      <c r="E656" s="197"/>
      <c r="F656" s="197"/>
      <c r="G656" s="197"/>
      <c r="H656" s="169"/>
      <c r="I656" s="152"/>
      <c r="J656" s="50"/>
      <c r="K656" s="50"/>
      <c r="L656" s="50"/>
      <c r="M656" s="50"/>
      <c r="N656" s="152"/>
      <c r="O656" s="197"/>
      <c r="P656" s="197"/>
      <c r="Q656" s="197"/>
      <c r="R656" s="197"/>
      <c r="S656" s="197"/>
      <c r="T656" s="197"/>
      <c r="U656" s="197"/>
      <c r="V656" s="197"/>
      <c r="W656" s="197"/>
      <c r="X656" s="197"/>
      <c r="Y656" s="197"/>
      <c r="Z656" s="197"/>
    </row>
    <row r="657" ht="15.75" customHeight="1">
      <c r="A657" s="180"/>
      <c r="B657" s="197"/>
      <c r="C657" s="197"/>
      <c r="D657" s="197"/>
      <c r="E657" s="197"/>
      <c r="F657" s="197"/>
      <c r="G657" s="197"/>
      <c r="H657" s="197"/>
      <c r="I657" s="152"/>
      <c r="J657" s="50"/>
      <c r="K657" s="50"/>
      <c r="L657" s="50"/>
      <c r="M657" s="50"/>
      <c r="N657" s="152"/>
      <c r="O657" s="197"/>
      <c r="P657" s="197"/>
      <c r="Q657" s="197"/>
      <c r="R657" s="197"/>
      <c r="S657" s="197"/>
      <c r="T657" s="197"/>
      <c r="U657" s="197"/>
      <c r="V657" s="197"/>
      <c r="W657" s="197"/>
      <c r="X657" s="197"/>
      <c r="Y657" s="197"/>
      <c r="Z657" s="197"/>
    </row>
    <row r="658" ht="15.75" customHeight="1">
      <c r="A658" s="180"/>
      <c r="B658" s="197"/>
      <c r="C658" s="197"/>
      <c r="D658" s="197"/>
      <c r="E658" s="197"/>
      <c r="F658" s="197"/>
      <c r="G658" s="197"/>
      <c r="H658" s="197"/>
      <c r="I658" s="197"/>
      <c r="J658" s="50"/>
      <c r="K658" s="50"/>
      <c r="L658" s="50"/>
      <c r="M658" s="50"/>
      <c r="N658" s="50"/>
      <c r="O658" s="197"/>
      <c r="P658" s="197"/>
      <c r="Q658" s="197"/>
      <c r="R658" s="197"/>
      <c r="S658" s="197"/>
      <c r="T658" s="197"/>
      <c r="U658" s="197"/>
      <c r="V658" s="197"/>
      <c r="W658" s="197"/>
      <c r="X658" s="197"/>
      <c r="Y658" s="197"/>
      <c r="Z658" s="197"/>
    </row>
    <row r="659" ht="15.75" customHeight="1">
      <c r="A659" s="180"/>
      <c r="B659" s="197"/>
      <c r="C659" s="197"/>
      <c r="D659" s="197"/>
      <c r="E659" s="197"/>
      <c r="F659" s="197"/>
      <c r="G659" s="197"/>
      <c r="H659" s="197"/>
      <c r="I659" s="152"/>
      <c r="J659" s="50"/>
      <c r="K659" s="50"/>
      <c r="L659" s="50"/>
      <c r="M659" s="50"/>
      <c r="N659" s="152"/>
      <c r="O659" s="197"/>
      <c r="P659" s="197"/>
      <c r="Q659" s="197"/>
      <c r="R659" s="197"/>
      <c r="S659" s="197"/>
      <c r="T659" s="197"/>
      <c r="U659" s="197"/>
      <c r="V659" s="197"/>
      <c r="W659" s="197"/>
      <c r="X659" s="197"/>
      <c r="Y659" s="197"/>
      <c r="Z659" s="197"/>
    </row>
    <row r="660" ht="15.75" customHeight="1">
      <c r="A660" s="180"/>
      <c r="B660" s="197"/>
      <c r="C660" s="197"/>
      <c r="D660" s="197"/>
      <c r="E660" s="197"/>
      <c r="F660" s="197"/>
      <c r="G660" s="197"/>
      <c r="H660" s="197"/>
      <c r="I660" s="197"/>
      <c r="J660" s="50"/>
      <c r="K660" s="50"/>
      <c r="L660" s="50"/>
      <c r="M660" s="50"/>
      <c r="N660" s="50"/>
      <c r="O660" s="197"/>
      <c r="P660" s="197"/>
      <c r="Q660" s="197"/>
      <c r="R660" s="197"/>
      <c r="S660" s="197"/>
      <c r="T660" s="197"/>
      <c r="U660" s="197"/>
      <c r="V660" s="197"/>
      <c r="W660" s="197"/>
      <c r="X660" s="197"/>
      <c r="Y660" s="197"/>
      <c r="Z660" s="197"/>
    </row>
    <row r="661" ht="15.75" customHeight="1">
      <c r="A661" s="180"/>
      <c r="B661" s="197"/>
      <c r="C661" s="197"/>
      <c r="D661" s="197"/>
      <c r="E661" s="197"/>
      <c r="F661" s="197"/>
      <c r="G661" s="197"/>
      <c r="H661" s="197"/>
      <c r="I661" s="197"/>
      <c r="J661" s="50"/>
      <c r="K661" s="50"/>
      <c r="L661" s="50"/>
      <c r="M661" s="50"/>
      <c r="N661" s="50"/>
      <c r="O661" s="197"/>
      <c r="P661" s="197"/>
      <c r="Q661" s="197"/>
      <c r="R661" s="197"/>
      <c r="S661" s="197"/>
      <c r="T661" s="197"/>
      <c r="U661" s="197"/>
      <c r="V661" s="197"/>
      <c r="W661" s="197"/>
      <c r="X661" s="197"/>
      <c r="Y661" s="197"/>
      <c r="Z661" s="197"/>
    </row>
    <row r="662" ht="15.75" customHeight="1">
      <c r="A662" s="180"/>
      <c r="B662" s="197"/>
      <c r="C662" s="197"/>
      <c r="D662" s="197"/>
      <c r="E662" s="197"/>
      <c r="F662" s="197"/>
      <c r="G662" s="197"/>
      <c r="H662" s="197"/>
      <c r="I662" s="197"/>
      <c r="J662" s="50"/>
      <c r="K662" s="50"/>
      <c r="L662" s="50"/>
      <c r="M662" s="50"/>
      <c r="N662" s="50"/>
      <c r="O662" s="197"/>
      <c r="P662" s="197"/>
      <c r="Q662" s="197"/>
      <c r="R662" s="197"/>
      <c r="S662" s="197"/>
      <c r="T662" s="197"/>
      <c r="U662" s="197"/>
      <c r="V662" s="197"/>
      <c r="W662" s="197"/>
      <c r="X662" s="197"/>
      <c r="Y662" s="197"/>
      <c r="Z662" s="197"/>
    </row>
    <row r="663" ht="15.75" customHeight="1">
      <c r="A663" s="180"/>
      <c r="B663" s="197"/>
      <c r="C663" s="197"/>
      <c r="D663" s="197"/>
      <c r="E663" s="197"/>
      <c r="F663" s="197"/>
      <c r="G663" s="197"/>
      <c r="H663" s="197"/>
      <c r="I663" s="197"/>
      <c r="J663" s="50"/>
      <c r="K663" s="50"/>
      <c r="L663" s="50"/>
      <c r="M663" s="50"/>
      <c r="N663" s="50"/>
      <c r="O663" s="197"/>
      <c r="P663" s="197"/>
      <c r="Q663" s="197"/>
      <c r="R663" s="197"/>
      <c r="S663" s="197"/>
      <c r="T663" s="197"/>
      <c r="U663" s="197"/>
      <c r="V663" s="197"/>
      <c r="W663" s="197"/>
      <c r="X663" s="197"/>
      <c r="Y663" s="197"/>
      <c r="Z663" s="197"/>
    </row>
    <row r="664" ht="15.75" customHeight="1">
      <c r="A664" s="180"/>
      <c r="B664" s="197"/>
      <c r="C664" s="197"/>
      <c r="D664" s="197"/>
      <c r="E664" s="197"/>
      <c r="F664" s="197"/>
      <c r="G664" s="197"/>
      <c r="H664" s="197"/>
      <c r="I664" s="197"/>
      <c r="J664" s="50"/>
      <c r="K664" s="50"/>
      <c r="L664" s="50"/>
      <c r="M664" s="50"/>
      <c r="N664" s="50"/>
      <c r="O664" s="197"/>
      <c r="P664" s="197"/>
      <c r="Q664" s="197"/>
      <c r="R664" s="197"/>
      <c r="S664" s="197"/>
      <c r="T664" s="197"/>
      <c r="U664" s="197"/>
      <c r="V664" s="197"/>
      <c r="W664" s="197"/>
      <c r="X664" s="197"/>
      <c r="Y664" s="197"/>
      <c r="Z664" s="197"/>
    </row>
    <row r="665" ht="15.75" customHeight="1">
      <c r="A665" s="180"/>
      <c r="B665" s="197"/>
      <c r="C665" s="197"/>
      <c r="D665" s="197"/>
      <c r="E665" s="197"/>
      <c r="F665" s="197"/>
      <c r="G665" s="197"/>
      <c r="H665" s="197"/>
      <c r="I665" s="152"/>
      <c r="J665" s="50"/>
      <c r="K665" s="50"/>
      <c r="L665" s="50"/>
      <c r="M665" s="50"/>
      <c r="N665" s="152"/>
      <c r="O665" s="197"/>
      <c r="P665" s="197"/>
      <c r="Q665" s="197"/>
      <c r="R665" s="197"/>
      <c r="S665" s="197"/>
      <c r="T665" s="197"/>
      <c r="U665" s="197"/>
      <c r="V665" s="197"/>
      <c r="W665" s="197"/>
      <c r="X665" s="197"/>
      <c r="Y665" s="197"/>
      <c r="Z665" s="197"/>
    </row>
    <row r="666" ht="15.75" customHeight="1">
      <c r="A666" s="180"/>
      <c r="B666" s="197"/>
      <c r="C666" s="197"/>
      <c r="D666" s="197"/>
      <c r="E666" s="197"/>
      <c r="F666" s="197"/>
      <c r="G666" s="197"/>
      <c r="H666" s="197"/>
      <c r="I666" s="197"/>
      <c r="J666" s="50"/>
      <c r="K666" s="50"/>
      <c r="L666" s="50"/>
      <c r="M666" s="50"/>
      <c r="N666" s="50"/>
      <c r="O666" s="197"/>
      <c r="P666" s="197"/>
      <c r="Q666" s="197"/>
      <c r="R666" s="197"/>
      <c r="S666" s="197"/>
      <c r="T666" s="197"/>
      <c r="U666" s="197"/>
      <c r="V666" s="197"/>
      <c r="W666" s="197"/>
      <c r="X666" s="197"/>
      <c r="Y666" s="197"/>
      <c r="Z666" s="197"/>
    </row>
    <row r="667" ht="15.75" customHeight="1">
      <c r="A667" s="180"/>
      <c r="B667" s="197"/>
      <c r="C667" s="197"/>
      <c r="D667" s="197"/>
      <c r="E667" s="197"/>
      <c r="F667" s="197"/>
      <c r="G667" s="197"/>
      <c r="H667" s="197"/>
      <c r="I667" s="152"/>
      <c r="J667" s="50"/>
      <c r="K667" s="50"/>
      <c r="L667" s="50"/>
      <c r="M667" s="50"/>
      <c r="N667" s="152"/>
      <c r="O667" s="197"/>
      <c r="P667" s="197"/>
      <c r="Q667" s="197"/>
      <c r="R667" s="197"/>
      <c r="S667" s="197"/>
      <c r="T667" s="197"/>
      <c r="U667" s="197"/>
      <c r="V667" s="197"/>
      <c r="W667" s="197"/>
      <c r="X667" s="197"/>
      <c r="Y667" s="197"/>
      <c r="Z667" s="197"/>
    </row>
    <row r="668" ht="15.75" customHeight="1">
      <c r="A668" s="180"/>
      <c r="B668" s="197"/>
      <c r="C668" s="197"/>
      <c r="D668" s="197"/>
      <c r="E668" s="197"/>
      <c r="F668" s="197"/>
      <c r="G668" s="197"/>
      <c r="H668" s="197"/>
      <c r="I668" s="152"/>
      <c r="J668" s="50"/>
      <c r="K668" s="50"/>
      <c r="L668" s="50"/>
      <c r="M668" s="50"/>
      <c r="N668" s="152"/>
      <c r="O668" s="197"/>
      <c r="P668" s="197"/>
      <c r="Q668" s="197"/>
      <c r="R668" s="197"/>
      <c r="S668" s="197"/>
      <c r="T668" s="197"/>
      <c r="U668" s="197"/>
      <c r="V668" s="197"/>
      <c r="W668" s="197"/>
      <c r="X668" s="197"/>
      <c r="Y668" s="197"/>
      <c r="Z668" s="197"/>
    </row>
    <row r="669" ht="15.75" customHeight="1">
      <c r="A669" s="180"/>
      <c r="B669" s="197"/>
      <c r="C669" s="197"/>
      <c r="D669" s="197"/>
      <c r="E669" s="197"/>
      <c r="F669" s="197"/>
      <c r="G669" s="197"/>
      <c r="H669" s="197"/>
      <c r="I669" s="152"/>
      <c r="J669" s="50"/>
      <c r="K669" s="50"/>
      <c r="L669" s="50"/>
      <c r="M669" s="50"/>
      <c r="N669" s="152"/>
      <c r="O669" s="197"/>
      <c r="P669" s="197"/>
      <c r="Q669" s="197"/>
      <c r="R669" s="197"/>
      <c r="S669" s="197"/>
      <c r="T669" s="197"/>
      <c r="U669" s="197"/>
      <c r="V669" s="197"/>
      <c r="W669" s="197"/>
      <c r="X669" s="197"/>
      <c r="Y669" s="197"/>
      <c r="Z669" s="197"/>
    </row>
    <row r="670" ht="15.75" customHeight="1">
      <c r="A670" s="180"/>
      <c r="B670" s="197"/>
      <c r="C670" s="197"/>
      <c r="D670" s="197"/>
      <c r="E670" s="197"/>
      <c r="F670" s="197"/>
      <c r="G670" s="197"/>
      <c r="H670" s="197"/>
      <c r="I670" s="152"/>
      <c r="J670" s="50"/>
      <c r="K670" s="50"/>
      <c r="L670" s="50"/>
      <c r="M670" s="50"/>
      <c r="N670" s="152"/>
      <c r="O670" s="197"/>
      <c r="P670" s="197"/>
      <c r="Q670" s="197"/>
      <c r="R670" s="197"/>
      <c r="S670" s="197"/>
      <c r="T670" s="197"/>
      <c r="U670" s="197"/>
      <c r="V670" s="197"/>
      <c r="W670" s="197"/>
      <c r="X670" s="197"/>
      <c r="Y670" s="197"/>
      <c r="Z670" s="197"/>
    </row>
    <row r="671" ht="15.75" customHeight="1">
      <c r="A671" s="180"/>
      <c r="B671" s="197"/>
      <c r="C671" s="197"/>
      <c r="D671" s="197"/>
      <c r="E671" s="197"/>
      <c r="F671" s="197"/>
      <c r="G671" s="197"/>
      <c r="H671" s="169"/>
      <c r="I671" s="152"/>
      <c r="J671" s="50"/>
      <c r="K671" s="50"/>
      <c r="L671" s="50"/>
      <c r="M671" s="50"/>
      <c r="N671" s="152"/>
      <c r="O671" s="197"/>
      <c r="P671" s="197"/>
      <c r="Q671" s="197"/>
      <c r="R671" s="197"/>
      <c r="S671" s="197"/>
      <c r="T671" s="197"/>
      <c r="U671" s="197"/>
      <c r="V671" s="197"/>
      <c r="W671" s="197"/>
      <c r="X671" s="197"/>
      <c r="Y671" s="197"/>
      <c r="Z671" s="197"/>
    </row>
    <row r="672" ht="15.75" customHeight="1">
      <c r="A672" s="180"/>
      <c r="B672" s="197"/>
      <c r="C672" s="197"/>
      <c r="D672" s="197"/>
      <c r="E672" s="197"/>
      <c r="F672" s="197"/>
      <c r="G672" s="197"/>
      <c r="H672" s="169"/>
      <c r="I672" s="152"/>
      <c r="J672" s="50"/>
      <c r="K672" s="50"/>
      <c r="L672" s="50"/>
      <c r="M672" s="50"/>
      <c r="N672" s="152"/>
      <c r="O672" s="197"/>
      <c r="P672" s="197"/>
      <c r="Q672" s="197"/>
      <c r="R672" s="197"/>
      <c r="S672" s="197"/>
      <c r="T672" s="197"/>
      <c r="U672" s="197"/>
      <c r="V672" s="197"/>
      <c r="W672" s="197"/>
      <c r="X672" s="197"/>
      <c r="Y672" s="197"/>
      <c r="Z672" s="197"/>
    </row>
    <row r="673" ht="15.75" customHeight="1">
      <c r="A673" s="180"/>
      <c r="B673" s="197"/>
      <c r="C673" s="197"/>
      <c r="D673" s="197"/>
      <c r="E673" s="197"/>
      <c r="F673" s="197"/>
      <c r="G673" s="197"/>
      <c r="H673" s="169"/>
      <c r="I673" s="152"/>
      <c r="J673" s="50"/>
      <c r="K673" s="50"/>
      <c r="L673" s="50"/>
      <c r="M673" s="50"/>
      <c r="N673" s="152"/>
      <c r="O673" s="197"/>
      <c r="P673" s="197"/>
      <c r="Q673" s="197"/>
      <c r="R673" s="197"/>
      <c r="S673" s="197"/>
      <c r="T673" s="197"/>
      <c r="U673" s="197"/>
      <c r="V673" s="197"/>
      <c r="W673" s="197"/>
      <c r="X673" s="197"/>
      <c r="Y673" s="197"/>
      <c r="Z673" s="197"/>
    </row>
    <row r="674" ht="15.75" customHeight="1">
      <c r="A674" s="180"/>
      <c r="B674" s="197"/>
      <c r="C674" s="197"/>
      <c r="D674" s="197"/>
      <c r="E674" s="197"/>
      <c r="F674" s="197"/>
      <c r="G674" s="197"/>
      <c r="H674" s="169"/>
      <c r="I674" s="152"/>
      <c r="J674" s="50"/>
      <c r="K674" s="50"/>
      <c r="L674" s="50"/>
      <c r="M674" s="50"/>
      <c r="N674" s="152"/>
      <c r="O674" s="197"/>
      <c r="P674" s="197"/>
      <c r="Q674" s="197"/>
      <c r="R674" s="197"/>
      <c r="S674" s="197"/>
      <c r="T674" s="197"/>
      <c r="U674" s="197"/>
      <c r="V674" s="197"/>
      <c r="W674" s="197"/>
      <c r="X674" s="197"/>
      <c r="Y674" s="197"/>
      <c r="Z674" s="197"/>
    </row>
    <row r="675" ht="15.75" customHeight="1">
      <c r="A675" s="180"/>
      <c r="B675" s="197"/>
      <c r="C675" s="197"/>
      <c r="D675" s="197"/>
      <c r="E675" s="197"/>
      <c r="F675" s="197"/>
      <c r="G675" s="197"/>
      <c r="H675" s="169"/>
      <c r="I675" s="152"/>
      <c r="J675" s="50"/>
      <c r="K675" s="50"/>
      <c r="L675" s="50"/>
      <c r="M675" s="50"/>
      <c r="N675" s="152"/>
      <c r="O675" s="197"/>
      <c r="P675" s="197"/>
      <c r="Q675" s="197"/>
      <c r="R675" s="197"/>
      <c r="S675" s="197"/>
      <c r="T675" s="197"/>
      <c r="U675" s="197"/>
      <c r="V675" s="197"/>
      <c r="W675" s="197"/>
      <c r="X675" s="197"/>
      <c r="Y675" s="197"/>
      <c r="Z675" s="197"/>
    </row>
    <row r="676" ht="15.75" customHeight="1">
      <c r="A676" s="180"/>
      <c r="B676" s="197"/>
      <c r="C676" s="197"/>
      <c r="D676" s="197"/>
      <c r="E676" s="197"/>
      <c r="F676" s="197"/>
      <c r="G676" s="197"/>
      <c r="H676" s="197"/>
      <c r="I676" s="197"/>
      <c r="J676" s="50"/>
      <c r="K676" s="50"/>
      <c r="L676" s="50"/>
      <c r="M676" s="50"/>
      <c r="N676" s="50"/>
      <c r="O676" s="197"/>
      <c r="P676" s="197"/>
      <c r="Q676" s="197"/>
      <c r="R676" s="197"/>
      <c r="S676" s="197"/>
      <c r="T676" s="197"/>
      <c r="U676" s="197"/>
      <c r="V676" s="197"/>
      <c r="W676" s="197"/>
      <c r="X676" s="197"/>
      <c r="Y676" s="197"/>
      <c r="Z676" s="197"/>
    </row>
    <row r="677" ht="15.75" customHeight="1">
      <c r="A677" s="180"/>
      <c r="B677" s="197"/>
      <c r="C677" s="197"/>
      <c r="D677" s="197"/>
      <c r="E677" s="197"/>
      <c r="F677" s="197"/>
      <c r="G677" s="197"/>
      <c r="H677" s="169"/>
      <c r="I677" s="152"/>
      <c r="J677" s="50"/>
      <c r="K677" s="50"/>
      <c r="L677" s="50"/>
      <c r="M677" s="50"/>
      <c r="N677" s="152"/>
      <c r="O677" s="197"/>
      <c r="P677" s="197"/>
      <c r="Q677" s="197"/>
      <c r="R677" s="197"/>
      <c r="S677" s="197"/>
      <c r="T677" s="197"/>
      <c r="U677" s="197"/>
      <c r="V677" s="197"/>
      <c r="W677" s="197"/>
      <c r="X677" s="197"/>
      <c r="Y677" s="197"/>
      <c r="Z677" s="197"/>
    </row>
    <row r="678" ht="15.75" customHeight="1">
      <c r="A678" s="180"/>
      <c r="B678" s="197"/>
      <c r="C678" s="197"/>
      <c r="D678" s="197"/>
      <c r="E678" s="197"/>
      <c r="F678" s="197"/>
      <c r="G678" s="197"/>
      <c r="H678" s="169"/>
      <c r="I678" s="152"/>
      <c r="J678" s="50"/>
      <c r="K678" s="50"/>
      <c r="L678" s="50"/>
      <c r="M678" s="50"/>
      <c r="N678" s="152"/>
      <c r="O678" s="197"/>
      <c r="P678" s="197"/>
      <c r="Q678" s="197"/>
      <c r="R678" s="197"/>
      <c r="S678" s="197"/>
      <c r="T678" s="197"/>
      <c r="U678" s="197"/>
      <c r="V678" s="197"/>
      <c r="W678" s="197"/>
      <c r="X678" s="197"/>
      <c r="Y678" s="197"/>
      <c r="Z678" s="197"/>
    </row>
    <row r="679" ht="15.75" customHeight="1">
      <c r="A679" s="180"/>
      <c r="B679" s="197"/>
      <c r="C679" s="197"/>
      <c r="D679" s="197"/>
      <c r="E679" s="197"/>
      <c r="F679" s="197"/>
      <c r="G679" s="197"/>
      <c r="H679" s="169"/>
      <c r="I679" s="152"/>
      <c r="J679" s="50"/>
      <c r="K679" s="50"/>
      <c r="L679" s="50"/>
      <c r="M679" s="50"/>
      <c r="N679" s="152"/>
      <c r="O679" s="197"/>
      <c r="P679" s="197"/>
      <c r="Q679" s="197"/>
      <c r="R679" s="197"/>
      <c r="S679" s="197"/>
      <c r="T679" s="197"/>
      <c r="U679" s="197"/>
      <c r="V679" s="197"/>
      <c r="W679" s="197"/>
      <c r="X679" s="197"/>
      <c r="Y679" s="197"/>
      <c r="Z679" s="197"/>
    </row>
    <row r="680" ht="15.75" customHeight="1">
      <c r="A680" s="180"/>
      <c r="B680" s="197"/>
      <c r="C680" s="197"/>
      <c r="D680" s="197"/>
      <c r="E680" s="197"/>
      <c r="F680" s="197"/>
      <c r="G680" s="197"/>
      <c r="H680" s="169"/>
      <c r="I680" s="152"/>
      <c r="J680" s="50"/>
      <c r="K680" s="50"/>
      <c r="L680" s="50"/>
      <c r="M680" s="50"/>
      <c r="N680" s="152"/>
      <c r="O680" s="197"/>
      <c r="P680" s="197"/>
      <c r="Q680" s="197"/>
      <c r="R680" s="197"/>
      <c r="S680" s="197"/>
      <c r="T680" s="197"/>
      <c r="U680" s="197"/>
      <c r="V680" s="197"/>
      <c r="W680" s="197"/>
      <c r="X680" s="197"/>
      <c r="Y680" s="197"/>
      <c r="Z680" s="197"/>
    </row>
    <row r="681" ht="15.75" customHeight="1">
      <c r="A681" s="180"/>
      <c r="B681" s="197"/>
      <c r="C681" s="197"/>
      <c r="D681" s="197"/>
      <c r="E681" s="197"/>
      <c r="F681" s="197"/>
      <c r="G681" s="197"/>
      <c r="H681" s="197"/>
      <c r="I681" s="152"/>
      <c r="J681" s="50"/>
      <c r="K681" s="50"/>
      <c r="L681" s="50"/>
      <c r="M681" s="50"/>
      <c r="N681" s="152"/>
      <c r="O681" s="197"/>
      <c r="P681" s="197"/>
      <c r="Q681" s="197"/>
      <c r="R681" s="197"/>
      <c r="S681" s="197"/>
      <c r="T681" s="197"/>
      <c r="U681" s="197"/>
      <c r="V681" s="197"/>
      <c r="W681" s="197"/>
      <c r="X681" s="197"/>
      <c r="Y681" s="197"/>
      <c r="Z681" s="197"/>
    </row>
    <row r="682" ht="15.75" customHeight="1">
      <c r="A682" s="180"/>
      <c r="B682" s="197"/>
      <c r="C682" s="197"/>
      <c r="D682" s="197"/>
      <c r="E682" s="197"/>
      <c r="F682" s="197"/>
      <c r="G682" s="197"/>
      <c r="H682" s="169"/>
      <c r="I682" s="152"/>
      <c r="J682" s="50"/>
      <c r="K682" s="50"/>
      <c r="L682" s="50"/>
      <c r="M682" s="50"/>
      <c r="N682" s="152"/>
      <c r="O682" s="197"/>
      <c r="P682" s="197"/>
      <c r="Q682" s="197"/>
      <c r="R682" s="197"/>
      <c r="S682" s="197"/>
      <c r="T682" s="197"/>
      <c r="U682" s="197"/>
      <c r="V682" s="197"/>
      <c r="W682" s="197"/>
      <c r="X682" s="197"/>
      <c r="Y682" s="197"/>
      <c r="Z682" s="197"/>
    </row>
    <row r="683" ht="15.75" customHeight="1">
      <c r="A683" s="180"/>
      <c r="B683" s="197"/>
      <c r="C683" s="197"/>
      <c r="D683" s="197"/>
      <c r="E683" s="197"/>
      <c r="F683" s="197"/>
      <c r="G683" s="197"/>
      <c r="H683" s="169"/>
      <c r="I683" s="152"/>
      <c r="J683" s="50"/>
      <c r="K683" s="50"/>
      <c r="L683" s="50"/>
      <c r="M683" s="50"/>
      <c r="N683" s="152"/>
      <c r="O683" s="197"/>
      <c r="P683" s="197"/>
      <c r="Q683" s="197"/>
      <c r="R683" s="197"/>
      <c r="S683" s="197"/>
      <c r="T683" s="197"/>
      <c r="U683" s="197"/>
      <c r="V683" s="197"/>
      <c r="W683" s="197"/>
      <c r="X683" s="197"/>
      <c r="Y683" s="197"/>
      <c r="Z683" s="197"/>
    </row>
    <row r="684" ht="15.75" customHeight="1">
      <c r="A684" s="180"/>
      <c r="B684" s="197"/>
      <c r="C684" s="197"/>
      <c r="D684" s="197"/>
      <c r="E684" s="197"/>
      <c r="F684" s="197"/>
      <c r="G684" s="197"/>
      <c r="H684" s="169"/>
      <c r="I684" s="152"/>
      <c r="J684" s="50"/>
      <c r="K684" s="50"/>
      <c r="L684" s="50"/>
      <c r="M684" s="50"/>
      <c r="N684" s="152"/>
      <c r="O684" s="197"/>
      <c r="P684" s="197"/>
      <c r="Q684" s="197"/>
      <c r="R684" s="197"/>
      <c r="S684" s="197"/>
      <c r="T684" s="197"/>
      <c r="U684" s="197"/>
      <c r="V684" s="197"/>
      <c r="W684" s="197"/>
      <c r="X684" s="197"/>
      <c r="Y684" s="197"/>
      <c r="Z684" s="197"/>
    </row>
    <row r="685" ht="15.75" customHeight="1">
      <c r="A685" s="180"/>
      <c r="B685" s="197"/>
      <c r="C685" s="197"/>
      <c r="D685" s="197"/>
      <c r="E685" s="197"/>
      <c r="F685" s="197"/>
      <c r="G685" s="197"/>
      <c r="H685" s="169"/>
      <c r="I685" s="152"/>
      <c r="J685" s="50"/>
      <c r="K685" s="50"/>
      <c r="L685" s="50"/>
      <c r="M685" s="50"/>
      <c r="N685" s="152"/>
      <c r="O685" s="197"/>
      <c r="P685" s="197"/>
      <c r="Q685" s="197"/>
      <c r="R685" s="197"/>
      <c r="S685" s="197"/>
      <c r="T685" s="197"/>
      <c r="U685" s="197"/>
      <c r="V685" s="197"/>
      <c r="W685" s="197"/>
      <c r="X685" s="197"/>
      <c r="Y685" s="197"/>
      <c r="Z685" s="197"/>
    </row>
    <row r="686" ht="15.75" customHeight="1">
      <c r="A686" s="180"/>
      <c r="B686" s="197"/>
      <c r="C686" s="197"/>
      <c r="D686" s="197"/>
      <c r="E686" s="197"/>
      <c r="F686" s="197"/>
      <c r="G686" s="197"/>
      <c r="H686" s="197"/>
      <c r="I686" s="197"/>
      <c r="J686" s="50"/>
      <c r="K686" s="50"/>
      <c r="L686" s="50"/>
      <c r="M686" s="50"/>
      <c r="N686" s="50"/>
      <c r="O686" s="197"/>
      <c r="P686" s="197"/>
      <c r="Q686" s="197"/>
      <c r="R686" s="197"/>
      <c r="S686" s="197"/>
      <c r="T686" s="197"/>
      <c r="U686" s="197"/>
      <c r="V686" s="197"/>
      <c r="W686" s="197"/>
      <c r="X686" s="197"/>
      <c r="Y686" s="197"/>
      <c r="Z686" s="197"/>
    </row>
    <row r="687" ht="15.75" customHeight="1">
      <c r="A687" s="180"/>
      <c r="B687" s="197"/>
      <c r="C687" s="197"/>
      <c r="D687" s="197"/>
      <c r="E687" s="197"/>
      <c r="F687" s="197"/>
      <c r="G687" s="197"/>
      <c r="H687" s="169"/>
      <c r="I687" s="152"/>
      <c r="J687" s="50"/>
      <c r="K687" s="50"/>
      <c r="L687" s="50"/>
      <c r="M687" s="50"/>
      <c r="N687" s="152"/>
      <c r="O687" s="197"/>
      <c r="P687" s="197"/>
      <c r="Q687" s="197"/>
      <c r="R687" s="197"/>
      <c r="S687" s="197"/>
      <c r="T687" s="197"/>
      <c r="U687" s="197"/>
      <c r="V687" s="197"/>
      <c r="W687" s="197"/>
      <c r="X687" s="197"/>
      <c r="Y687" s="197"/>
      <c r="Z687" s="197"/>
    </row>
    <row r="688" ht="15.75" customHeight="1">
      <c r="A688" s="180"/>
      <c r="B688" s="197"/>
      <c r="C688" s="197"/>
      <c r="D688" s="197"/>
      <c r="E688" s="197"/>
      <c r="F688" s="197"/>
      <c r="G688" s="197"/>
      <c r="H688" s="169"/>
      <c r="I688" s="152"/>
      <c r="J688" s="50"/>
      <c r="K688" s="50"/>
      <c r="L688" s="50"/>
      <c r="M688" s="50"/>
      <c r="N688" s="152"/>
      <c r="O688" s="197"/>
      <c r="P688" s="197"/>
      <c r="Q688" s="197"/>
      <c r="R688" s="197"/>
      <c r="S688" s="197"/>
      <c r="T688" s="197"/>
      <c r="U688" s="197"/>
      <c r="V688" s="197"/>
      <c r="W688" s="197"/>
      <c r="X688" s="197"/>
      <c r="Y688" s="197"/>
      <c r="Z688" s="197"/>
    </row>
    <row r="689" ht="15.75" customHeight="1">
      <c r="A689" s="180"/>
      <c r="B689" s="197"/>
      <c r="C689" s="197"/>
      <c r="D689" s="197"/>
      <c r="E689" s="197"/>
      <c r="F689" s="197"/>
      <c r="G689" s="197"/>
      <c r="H689" s="169"/>
      <c r="I689" s="152"/>
      <c r="J689" s="50"/>
      <c r="K689" s="50"/>
      <c r="L689" s="50"/>
      <c r="M689" s="50"/>
      <c r="N689" s="152"/>
      <c r="O689" s="197"/>
      <c r="P689" s="197"/>
      <c r="Q689" s="197"/>
      <c r="R689" s="197"/>
      <c r="S689" s="197"/>
      <c r="T689" s="197"/>
      <c r="U689" s="197"/>
      <c r="V689" s="197"/>
      <c r="W689" s="197"/>
      <c r="X689" s="197"/>
      <c r="Y689" s="197"/>
      <c r="Z689" s="197"/>
    </row>
    <row r="690" ht="15.75" customHeight="1">
      <c r="A690" s="180"/>
      <c r="B690" s="197"/>
      <c r="C690" s="197"/>
      <c r="D690" s="197"/>
      <c r="E690" s="197"/>
      <c r="F690" s="197"/>
      <c r="G690" s="197"/>
      <c r="H690" s="197"/>
      <c r="I690" s="152"/>
      <c r="J690" s="50"/>
      <c r="K690" s="50"/>
      <c r="L690" s="50"/>
      <c r="M690" s="50"/>
      <c r="N690" s="152"/>
      <c r="O690" s="197"/>
      <c r="P690" s="197"/>
      <c r="Q690" s="197"/>
      <c r="R690" s="197"/>
      <c r="S690" s="197"/>
      <c r="T690" s="197"/>
      <c r="U690" s="197"/>
      <c r="V690" s="197"/>
      <c r="W690" s="197"/>
      <c r="X690" s="197"/>
      <c r="Y690" s="197"/>
      <c r="Z690" s="197"/>
    </row>
    <row r="691" ht="15.75" customHeight="1">
      <c r="A691" s="180"/>
      <c r="B691" s="197"/>
      <c r="C691" s="197"/>
      <c r="D691" s="197"/>
      <c r="E691" s="197"/>
      <c r="F691" s="197"/>
      <c r="G691" s="197"/>
      <c r="H691" s="169"/>
      <c r="I691" s="152"/>
      <c r="J691" s="50"/>
      <c r="K691" s="50"/>
      <c r="L691" s="50"/>
      <c r="M691" s="50"/>
      <c r="N691" s="152"/>
      <c r="O691" s="197"/>
      <c r="P691" s="197"/>
      <c r="Q691" s="197"/>
      <c r="R691" s="197"/>
      <c r="S691" s="197"/>
      <c r="T691" s="197"/>
      <c r="U691" s="197"/>
      <c r="V691" s="197"/>
      <c r="W691" s="197"/>
      <c r="X691" s="197"/>
      <c r="Y691" s="197"/>
      <c r="Z691" s="197"/>
    </row>
    <row r="692" ht="15.75" customHeight="1">
      <c r="A692" s="180"/>
      <c r="B692" s="197"/>
      <c r="C692" s="197"/>
      <c r="D692" s="197"/>
      <c r="E692" s="197"/>
      <c r="F692" s="197"/>
      <c r="G692" s="197"/>
      <c r="H692" s="169"/>
      <c r="I692" s="152"/>
      <c r="J692" s="50"/>
      <c r="K692" s="50"/>
      <c r="L692" s="50"/>
      <c r="M692" s="50"/>
      <c r="N692" s="152"/>
      <c r="O692" s="197"/>
      <c r="P692" s="197"/>
      <c r="Q692" s="197"/>
      <c r="R692" s="197"/>
      <c r="S692" s="197"/>
      <c r="T692" s="197"/>
      <c r="U692" s="197"/>
      <c r="V692" s="197"/>
      <c r="W692" s="197"/>
      <c r="X692" s="197"/>
      <c r="Y692" s="197"/>
      <c r="Z692" s="197"/>
    </row>
    <row r="693" ht="15.75" customHeight="1">
      <c r="A693" s="180"/>
      <c r="B693" s="197"/>
      <c r="C693" s="197"/>
      <c r="D693" s="197"/>
      <c r="E693" s="197"/>
      <c r="F693" s="197"/>
      <c r="G693" s="197"/>
      <c r="H693" s="169"/>
      <c r="I693" s="152"/>
      <c r="J693" s="50"/>
      <c r="K693" s="50"/>
      <c r="L693" s="50"/>
      <c r="M693" s="50"/>
      <c r="N693" s="152"/>
      <c r="O693" s="197"/>
      <c r="P693" s="197"/>
      <c r="Q693" s="197"/>
      <c r="R693" s="197"/>
      <c r="S693" s="197"/>
      <c r="T693" s="197"/>
      <c r="U693" s="197"/>
      <c r="V693" s="197"/>
      <c r="W693" s="197"/>
      <c r="X693" s="197"/>
      <c r="Y693" s="197"/>
      <c r="Z693" s="197"/>
    </row>
    <row r="694" ht="15.75" customHeight="1">
      <c r="A694" s="180"/>
      <c r="B694" s="197"/>
      <c r="C694" s="197"/>
      <c r="D694" s="197"/>
      <c r="E694" s="197"/>
      <c r="F694" s="197"/>
      <c r="G694" s="197"/>
      <c r="H694" s="169"/>
      <c r="I694" s="152"/>
      <c r="J694" s="50"/>
      <c r="K694" s="50"/>
      <c r="L694" s="50"/>
      <c r="M694" s="50"/>
      <c r="N694" s="152"/>
      <c r="O694" s="197"/>
      <c r="P694" s="197"/>
      <c r="Q694" s="197"/>
      <c r="R694" s="197"/>
      <c r="S694" s="197"/>
      <c r="T694" s="197"/>
      <c r="U694" s="197"/>
      <c r="V694" s="197"/>
      <c r="W694" s="197"/>
      <c r="X694" s="197"/>
      <c r="Y694" s="197"/>
      <c r="Z694" s="197"/>
    </row>
    <row r="695" ht="15.75" customHeight="1">
      <c r="A695" s="180"/>
      <c r="B695" s="197"/>
      <c r="C695" s="197"/>
      <c r="D695" s="197"/>
      <c r="E695" s="197"/>
      <c r="F695" s="197"/>
      <c r="G695" s="197"/>
      <c r="H695" s="197"/>
      <c r="I695" s="152"/>
      <c r="J695" s="50"/>
      <c r="K695" s="50"/>
      <c r="L695" s="50"/>
      <c r="M695" s="50"/>
      <c r="N695" s="152"/>
      <c r="O695" s="197"/>
      <c r="P695" s="197"/>
      <c r="Q695" s="197"/>
      <c r="R695" s="197"/>
      <c r="S695" s="197"/>
      <c r="T695" s="197"/>
      <c r="U695" s="197"/>
      <c r="V695" s="197"/>
      <c r="W695" s="197"/>
      <c r="X695" s="197"/>
      <c r="Y695" s="197"/>
      <c r="Z695" s="197"/>
    </row>
    <row r="696" ht="15.75" customHeight="1">
      <c r="A696" s="180"/>
      <c r="B696" s="197"/>
      <c r="C696" s="197"/>
      <c r="D696" s="197"/>
      <c r="E696" s="197"/>
      <c r="F696" s="197"/>
      <c r="G696" s="197"/>
      <c r="H696" s="197"/>
      <c r="I696" s="197"/>
      <c r="J696" s="50"/>
      <c r="K696" s="50"/>
      <c r="L696" s="50"/>
      <c r="M696" s="50"/>
      <c r="N696" s="50"/>
      <c r="O696" s="197"/>
      <c r="P696" s="197"/>
      <c r="Q696" s="197"/>
      <c r="R696" s="197"/>
      <c r="S696" s="197"/>
      <c r="T696" s="197"/>
      <c r="U696" s="197"/>
      <c r="V696" s="197"/>
      <c r="W696" s="197"/>
      <c r="X696" s="197"/>
      <c r="Y696" s="197"/>
      <c r="Z696" s="197"/>
    </row>
    <row r="697" ht="15.75" customHeight="1">
      <c r="A697" s="180"/>
      <c r="B697" s="197"/>
      <c r="C697" s="197"/>
      <c r="D697" s="197"/>
      <c r="E697" s="197"/>
      <c r="F697" s="197"/>
      <c r="G697" s="197"/>
      <c r="H697" s="197"/>
      <c r="I697" s="152"/>
      <c r="J697" s="50"/>
      <c r="K697" s="50"/>
      <c r="L697" s="50"/>
      <c r="M697" s="50"/>
      <c r="N697" s="152"/>
      <c r="O697" s="197"/>
      <c r="P697" s="197"/>
      <c r="Q697" s="197"/>
      <c r="R697" s="197"/>
      <c r="S697" s="197"/>
      <c r="T697" s="197"/>
      <c r="U697" s="197"/>
      <c r="V697" s="197"/>
      <c r="W697" s="197"/>
      <c r="X697" s="197"/>
      <c r="Y697" s="197"/>
      <c r="Z697" s="197"/>
    </row>
    <row r="698" ht="15.75" customHeight="1">
      <c r="A698" s="180"/>
      <c r="B698" s="197"/>
      <c r="C698" s="197"/>
      <c r="D698" s="197"/>
      <c r="E698" s="197"/>
      <c r="F698" s="197"/>
      <c r="G698" s="197"/>
      <c r="H698" s="169"/>
      <c r="I698" s="152"/>
      <c r="J698" s="50"/>
      <c r="K698" s="50"/>
      <c r="L698" s="50"/>
      <c r="M698" s="50"/>
      <c r="N698" s="152"/>
      <c r="O698" s="197"/>
      <c r="P698" s="197"/>
      <c r="Q698" s="197"/>
      <c r="R698" s="197"/>
      <c r="S698" s="197"/>
      <c r="T698" s="197"/>
      <c r="U698" s="197"/>
      <c r="V698" s="197"/>
      <c r="W698" s="197"/>
      <c r="X698" s="197"/>
      <c r="Y698" s="197"/>
      <c r="Z698" s="197"/>
    </row>
    <row r="699" ht="15.75" customHeight="1">
      <c r="A699" s="180"/>
      <c r="B699" s="197"/>
      <c r="C699" s="197"/>
      <c r="D699" s="197"/>
      <c r="E699" s="197"/>
      <c r="F699" s="197"/>
      <c r="G699" s="197"/>
      <c r="H699" s="169"/>
      <c r="I699" s="152"/>
      <c r="J699" s="50"/>
      <c r="K699" s="50"/>
      <c r="L699" s="50"/>
      <c r="M699" s="50"/>
      <c r="N699" s="152"/>
      <c r="O699" s="197"/>
      <c r="P699" s="197"/>
      <c r="Q699" s="197"/>
      <c r="R699" s="197"/>
      <c r="S699" s="197"/>
      <c r="T699" s="197"/>
      <c r="U699" s="197"/>
      <c r="V699" s="197"/>
      <c r="W699" s="197"/>
      <c r="X699" s="197"/>
      <c r="Y699" s="197"/>
      <c r="Z699" s="197"/>
    </row>
    <row r="700" ht="15.75" customHeight="1">
      <c r="A700" s="180"/>
      <c r="B700" s="197"/>
      <c r="C700" s="197"/>
      <c r="D700" s="197"/>
      <c r="E700" s="197"/>
      <c r="F700" s="197"/>
      <c r="G700" s="197"/>
      <c r="H700" s="169"/>
      <c r="I700" s="152"/>
      <c r="J700" s="50"/>
      <c r="K700" s="50"/>
      <c r="L700" s="50"/>
      <c r="M700" s="50"/>
      <c r="N700" s="152"/>
      <c r="O700" s="197"/>
      <c r="P700" s="197"/>
      <c r="Q700" s="197"/>
      <c r="R700" s="197"/>
      <c r="S700" s="197"/>
      <c r="T700" s="197"/>
      <c r="U700" s="197"/>
      <c r="V700" s="197"/>
      <c r="W700" s="197"/>
      <c r="X700" s="197"/>
      <c r="Y700" s="197"/>
      <c r="Z700" s="197"/>
    </row>
    <row r="701" ht="15.75" customHeight="1">
      <c r="A701" s="180"/>
      <c r="B701" s="197"/>
      <c r="C701" s="197"/>
      <c r="D701" s="197"/>
      <c r="E701" s="197"/>
      <c r="F701" s="197"/>
      <c r="G701" s="197"/>
      <c r="H701" s="169"/>
      <c r="I701" s="152"/>
      <c r="J701" s="50"/>
      <c r="K701" s="50"/>
      <c r="L701" s="50"/>
      <c r="M701" s="50"/>
      <c r="N701" s="152"/>
      <c r="O701" s="197"/>
      <c r="P701" s="197"/>
      <c r="Q701" s="197"/>
      <c r="R701" s="197"/>
      <c r="S701" s="197"/>
      <c r="T701" s="197"/>
      <c r="U701" s="197"/>
      <c r="V701" s="197"/>
      <c r="W701" s="197"/>
      <c r="X701" s="197"/>
      <c r="Y701" s="197"/>
      <c r="Z701" s="197"/>
    </row>
    <row r="702" ht="15.75" customHeight="1">
      <c r="A702" s="180"/>
      <c r="B702" s="197"/>
      <c r="C702" s="197"/>
      <c r="D702" s="197"/>
      <c r="E702" s="197"/>
      <c r="F702" s="197"/>
      <c r="G702" s="197"/>
      <c r="H702" s="197"/>
      <c r="I702" s="152"/>
      <c r="J702" s="50"/>
      <c r="K702" s="50"/>
      <c r="L702" s="50"/>
      <c r="M702" s="50"/>
      <c r="N702" s="152"/>
      <c r="O702" s="197"/>
      <c r="P702" s="197"/>
      <c r="Q702" s="197"/>
      <c r="R702" s="197"/>
      <c r="S702" s="197"/>
      <c r="T702" s="197"/>
      <c r="U702" s="197"/>
      <c r="V702" s="197"/>
      <c r="W702" s="197"/>
      <c r="X702" s="197"/>
      <c r="Y702" s="197"/>
      <c r="Z702" s="197"/>
    </row>
    <row r="703" ht="15.75" customHeight="1">
      <c r="A703" s="180"/>
      <c r="B703" s="197"/>
      <c r="C703" s="197"/>
      <c r="D703" s="197"/>
      <c r="E703" s="197"/>
      <c r="F703" s="197"/>
      <c r="G703" s="197"/>
      <c r="H703" s="169"/>
      <c r="I703" s="152"/>
      <c r="J703" s="50"/>
      <c r="K703" s="50"/>
      <c r="L703" s="50"/>
      <c r="M703" s="50"/>
      <c r="N703" s="152"/>
      <c r="O703" s="197"/>
      <c r="P703" s="197"/>
      <c r="Q703" s="197"/>
      <c r="R703" s="197"/>
      <c r="S703" s="197"/>
      <c r="T703" s="197"/>
      <c r="U703" s="197"/>
      <c r="V703" s="197"/>
      <c r="W703" s="197"/>
      <c r="X703" s="197"/>
      <c r="Y703" s="197"/>
      <c r="Z703" s="197"/>
    </row>
    <row r="704" ht="15.75" customHeight="1">
      <c r="A704" s="180"/>
      <c r="B704" s="197"/>
      <c r="C704" s="197"/>
      <c r="D704" s="197"/>
      <c r="E704" s="197"/>
      <c r="F704" s="197"/>
      <c r="G704" s="197"/>
      <c r="H704" s="169"/>
      <c r="I704" s="152"/>
      <c r="J704" s="50"/>
      <c r="K704" s="50"/>
      <c r="L704" s="50"/>
      <c r="M704" s="50"/>
      <c r="N704" s="152"/>
      <c r="O704" s="197"/>
      <c r="P704" s="197"/>
      <c r="Q704" s="197"/>
      <c r="R704" s="197"/>
      <c r="S704" s="197"/>
      <c r="T704" s="197"/>
      <c r="U704" s="197"/>
      <c r="V704" s="197"/>
      <c r="W704" s="197"/>
      <c r="X704" s="197"/>
      <c r="Y704" s="197"/>
      <c r="Z704" s="197"/>
    </row>
    <row r="705" ht="15.75" customHeight="1">
      <c r="A705" s="180"/>
      <c r="B705" s="197"/>
      <c r="C705" s="197"/>
      <c r="D705" s="197"/>
      <c r="E705" s="197"/>
      <c r="F705" s="197"/>
      <c r="G705" s="197"/>
      <c r="H705" s="197"/>
      <c r="I705" s="152"/>
      <c r="J705" s="50"/>
      <c r="K705" s="50"/>
      <c r="L705" s="50"/>
      <c r="M705" s="50"/>
      <c r="N705" s="152"/>
      <c r="O705" s="197"/>
      <c r="P705" s="197"/>
      <c r="Q705" s="197"/>
      <c r="R705" s="197"/>
      <c r="S705" s="197"/>
      <c r="T705" s="197"/>
      <c r="U705" s="197"/>
      <c r="V705" s="197"/>
      <c r="W705" s="197"/>
      <c r="X705" s="197"/>
      <c r="Y705" s="197"/>
      <c r="Z705" s="197"/>
    </row>
    <row r="706" ht="15.75" customHeight="1">
      <c r="A706" s="180"/>
      <c r="B706" s="197"/>
      <c r="C706" s="197"/>
      <c r="D706" s="197"/>
      <c r="E706" s="197"/>
      <c r="F706" s="197"/>
      <c r="G706" s="197"/>
      <c r="H706" s="197"/>
      <c r="I706" s="152"/>
      <c r="J706" s="50"/>
      <c r="K706" s="50"/>
      <c r="L706" s="50"/>
      <c r="M706" s="50"/>
      <c r="N706" s="152"/>
      <c r="O706" s="197"/>
      <c r="P706" s="197"/>
      <c r="Q706" s="197"/>
      <c r="R706" s="197"/>
      <c r="S706" s="197"/>
      <c r="T706" s="197"/>
      <c r="U706" s="197"/>
      <c r="V706" s="197"/>
      <c r="W706" s="197"/>
      <c r="X706" s="197"/>
      <c r="Y706" s="197"/>
      <c r="Z706" s="197"/>
    </row>
    <row r="707" ht="15.75" customHeight="1">
      <c r="A707" s="180"/>
      <c r="B707" s="197"/>
      <c r="C707" s="197"/>
      <c r="D707" s="197"/>
      <c r="E707" s="197"/>
      <c r="F707" s="197"/>
      <c r="G707" s="197"/>
      <c r="H707" s="169"/>
      <c r="I707" s="152"/>
      <c r="J707" s="50"/>
      <c r="K707" s="50"/>
      <c r="L707" s="50"/>
      <c r="M707" s="50"/>
      <c r="N707" s="152"/>
      <c r="O707" s="197"/>
      <c r="P707" s="197"/>
      <c r="Q707" s="197"/>
      <c r="R707" s="197"/>
      <c r="S707" s="197"/>
      <c r="T707" s="197"/>
      <c r="U707" s="197"/>
      <c r="V707" s="197"/>
      <c r="W707" s="197"/>
      <c r="X707" s="197"/>
      <c r="Y707" s="197"/>
      <c r="Z707" s="197"/>
    </row>
    <row r="708" ht="15.75" customHeight="1">
      <c r="A708" s="180"/>
      <c r="B708" s="197"/>
      <c r="C708" s="197"/>
      <c r="D708" s="197"/>
      <c r="E708" s="197"/>
      <c r="F708" s="197"/>
      <c r="G708" s="197"/>
      <c r="H708" s="197"/>
      <c r="I708" s="197"/>
      <c r="J708" s="50"/>
      <c r="K708" s="50"/>
      <c r="L708" s="50"/>
      <c r="M708" s="50"/>
      <c r="N708" s="50"/>
      <c r="O708" s="197"/>
      <c r="P708" s="197"/>
      <c r="Q708" s="197"/>
      <c r="R708" s="197"/>
      <c r="S708" s="197"/>
      <c r="T708" s="197"/>
      <c r="U708" s="197"/>
      <c r="V708" s="197"/>
      <c r="W708" s="197"/>
      <c r="X708" s="197"/>
      <c r="Y708" s="197"/>
      <c r="Z708" s="197"/>
    </row>
    <row r="709" ht="15.75" customHeight="1">
      <c r="A709" s="180"/>
      <c r="B709" s="197"/>
      <c r="C709" s="197"/>
      <c r="D709" s="197"/>
      <c r="E709" s="197"/>
      <c r="F709" s="197"/>
      <c r="G709" s="197"/>
      <c r="H709" s="169"/>
      <c r="I709" s="152"/>
      <c r="J709" s="50"/>
      <c r="K709" s="50"/>
      <c r="L709" s="50"/>
      <c r="M709" s="50"/>
      <c r="N709" s="152"/>
      <c r="O709" s="197"/>
      <c r="P709" s="197"/>
      <c r="Q709" s="197"/>
      <c r="R709" s="197"/>
      <c r="S709" s="197"/>
      <c r="T709" s="197"/>
      <c r="U709" s="197"/>
      <c r="V709" s="197"/>
      <c r="W709" s="197"/>
      <c r="X709" s="197"/>
      <c r="Y709" s="197"/>
      <c r="Z709" s="197"/>
    </row>
    <row r="710" ht="15.75" customHeight="1">
      <c r="A710" s="180"/>
      <c r="B710" s="197"/>
      <c r="C710" s="197"/>
      <c r="D710" s="197"/>
      <c r="E710" s="197"/>
      <c r="F710" s="197"/>
      <c r="G710" s="197"/>
      <c r="H710" s="169"/>
      <c r="I710" s="152"/>
      <c r="J710" s="50"/>
      <c r="K710" s="50"/>
      <c r="L710" s="50"/>
      <c r="M710" s="50"/>
      <c r="N710" s="152"/>
      <c r="O710" s="197"/>
      <c r="P710" s="197"/>
      <c r="Q710" s="197"/>
      <c r="R710" s="197"/>
      <c r="S710" s="197"/>
      <c r="T710" s="197"/>
      <c r="U710" s="197"/>
      <c r="V710" s="197"/>
      <c r="W710" s="197"/>
      <c r="X710" s="197"/>
      <c r="Y710" s="197"/>
      <c r="Z710" s="197"/>
    </row>
    <row r="711" ht="15.75" customHeight="1">
      <c r="A711" s="180"/>
      <c r="B711" s="197"/>
      <c r="C711" s="197"/>
      <c r="D711" s="197"/>
      <c r="E711" s="197"/>
      <c r="F711" s="197"/>
      <c r="G711" s="197"/>
      <c r="H711" s="169"/>
      <c r="I711" s="152"/>
      <c r="J711" s="50"/>
      <c r="K711" s="50"/>
      <c r="L711" s="50"/>
      <c r="M711" s="50"/>
      <c r="N711" s="152"/>
      <c r="O711" s="197"/>
      <c r="P711" s="197"/>
      <c r="Q711" s="197"/>
      <c r="R711" s="197"/>
      <c r="S711" s="197"/>
      <c r="T711" s="197"/>
      <c r="U711" s="197"/>
      <c r="V711" s="197"/>
      <c r="W711" s="197"/>
      <c r="X711" s="197"/>
      <c r="Y711" s="197"/>
      <c r="Z711" s="197"/>
    </row>
    <row r="712" ht="15.75" customHeight="1">
      <c r="A712" s="180"/>
      <c r="B712" s="197"/>
      <c r="C712" s="197"/>
      <c r="D712" s="197"/>
      <c r="E712" s="197"/>
      <c r="F712" s="197"/>
      <c r="G712" s="197"/>
      <c r="H712" s="169"/>
      <c r="I712" s="152"/>
      <c r="J712" s="50"/>
      <c r="K712" s="50"/>
      <c r="L712" s="50"/>
      <c r="M712" s="50"/>
      <c r="N712" s="152"/>
      <c r="O712" s="197"/>
      <c r="P712" s="197"/>
      <c r="Q712" s="197"/>
      <c r="R712" s="197"/>
      <c r="S712" s="197"/>
      <c r="T712" s="197"/>
      <c r="U712" s="197"/>
      <c r="V712" s="197"/>
      <c r="W712" s="197"/>
      <c r="X712" s="197"/>
      <c r="Y712" s="197"/>
      <c r="Z712" s="197"/>
    </row>
    <row r="713" ht="15.75" customHeight="1">
      <c r="A713" s="180"/>
      <c r="B713" s="197"/>
      <c r="C713" s="197"/>
      <c r="D713" s="197"/>
      <c r="E713" s="197"/>
      <c r="F713" s="197"/>
      <c r="G713" s="197"/>
      <c r="H713" s="197"/>
      <c r="I713" s="197"/>
      <c r="J713" s="50"/>
      <c r="K713" s="50"/>
      <c r="L713" s="50"/>
      <c r="M713" s="50"/>
      <c r="N713" s="50"/>
      <c r="O713" s="197"/>
      <c r="P713" s="197"/>
      <c r="Q713" s="197"/>
      <c r="R713" s="197"/>
      <c r="S713" s="197"/>
      <c r="T713" s="197"/>
      <c r="U713" s="197"/>
      <c r="V713" s="197"/>
      <c r="W713" s="197"/>
      <c r="X713" s="197"/>
      <c r="Y713" s="197"/>
      <c r="Z713" s="197"/>
    </row>
    <row r="714" ht="15.75" customHeight="1">
      <c r="A714" s="180"/>
      <c r="B714" s="197"/>
      <c r="C714" s="197"/>
      <c r="D714" s="197"/>
      <c r="E714" s="197"/>
      <c r="F714" s="197"/>
      <c r="G714" s="197"/>
      <c r="H714" s="169"/>
      <c r="I714" s="152"/>
      <c r="J714" s="50"/>
      <c r="K714" s="50"/>
      <c r="L714" s="50"/>
      <c r="M714" s="50"/>
      <c r="N714" s="152"/>
      <c r="O714" s="197"/>
      <c r="P714" s="197"/>
      <c r="Q714" s="197"/>
      <c r="R714" s="197"/>
      <c r="S714" s="197"/>
      <c r="T714" s="197"/>
      <c r="U714" s="197"/>
      <c r="V714" s="197"/>
      <c r="W714" s="197"/>
      <c r="X714" s="197"/>
      <c r="Y714" s="197"/>
      <c r="Z714" s="197"/>
    </row>
    <row r="715" ht="15.75" customHeight="1">
      <c r="A715" s="180"/>
      <c r="B715" s="197"/>
      <c r="C715" s="197"/>
      <c r="D715" s="197"/>
      <c r="E715" s="197"/>
      <c r="F715" s="197"/>
      <c r="G715" s="197"/>
      <c r="H715" s="197"/>
      <c r="I715" s="152"/>
      <c r="J715" s="50"/>
      <c r="K715" s="50"/>
      <c r="L715" s="50"/>
      <c r="M715" s="50"/>
      <c r="N715" s="152"/>
      <c r="O715" s="197"/>
      <c r="P715" s="197"/>
      <c r="Q715" s="197"/>
      <c r="R715" s="197"/>
      <c r="S715" s="197"/>
      <c r="T715" s="197"/>
      <c r="U715" s="197"/>
      <c r="V715" s="197"/>
      <c r="W715" s="197"/>
      <c r="X715" s="197"/>
      <c r="Y715" s="197"/>
      <c r="Z715" s="197"/>
    </row>
    <row r="716" ht="15.75" customHeight="1">
      <c r="A716" s="180"/>
      <c r="B716" s="197"/>
      <c r="C716" s="197"/>
      <c r="D716" s="197"/>
      <c r="E716" s="197"/>
      <c r="F716" s="197"/>
      <c r="G716" s="197"/>
      <c r="H716" s="197"/>
      <c r="I716" s="197"/>
      <c r="J716" s="50"/>
      <c r="K716" s="50"/>
      <c r="L716" s="50"/>
      <c r="M716" s="50"/>
      <c r="N716" s="50"/>
      <c r="O716" s="197"/>
      <c r="P716" s="197"/>
      <c r="Q716" s="197"/>
      <c r="R716" s="197"/>
      <c r="S716" s="197"/>
      <c r="T716" s="197"/>
      <c r="U716" s="197"/>
      <c r="V716" s="197"/>
      <c r="W716" s="197"/>
      <c r="X716" s="197"/>
      <c r="Y716" s="197"/>
      <c r="Z716" s="197"/>
    </row>
    <row r="717" ht="15.75" customHeight="1">
      <c r="A717" s="180"/>
      <c r="B717" s="197"/>
      <c r="C717" s="197"/>
      <c r="D717" s="197"/>
      <c r="E717" s="197"/>
      <c r="F717" s="197"/>
      <c r="G717" s="197"/>
      <c r="H717" s="197"/>
      <c r="I717" s="197"/>
      <c r="J717" s="50"/>
      <c r="K717" s="50"/>
      <c r="L717" s="50"/>
      <c r="M717" s="50"/>
      <c r="N717" s="50"/>
      <c r="O717" s="197"/>
      <c r="P717" s="197"/>
      <c r="Q717" s="197"/>
      <c r="R717" s="197"/>
      <c r="S717" s="197"/>
      <c r="T717" s="197"/>
      <c r="U717" s="197"/>
      <c r="V717" s="197"/>
      <c r="W717" s="197"/>
      <c r="X717" s="197"/>
      <c r="Y717" s="197"/>
      <c r="Z717" s="197"/>
    </row>
    <row r="718" ht="15.75" customHeight="1">
      <c r="A718" s="180"/>
      <c r="B718" s="197"/>
      <c r="C718" s="197"/>
      <c r="D718" s="197"/>
      <c r="E718" s="197"/>
      <c r="F718" s="197"/>
      <c r="G718" s="197"/>
      <c r="H718" s="197"/>
      <c r="I718" s="152"/>
      <c r="J718" s="50"/>
      <c r="K718" s="50"/>
      <c r="L718" s="50"/>
      <c r="M718" s="50"/>
      <c r="N718" s="152"/>
      <c r="O718" s="197"/>
      <c r="P718" s="197"/>
      <c r="Q718" s="197"/>
      <c r="R718" s="197"/>
      <c r="S718" s="197"/>
      <c r="T718" s="197"/>
      <c r="U718" s="197"/>
      <c r="V718" s="197"/>
      <c r="W718" s="197"/>
      <c r="X718" s="197"/>
      <c r="Y718" s="197"/>
      <c r="Z718" s="197"/>
    </row>
    <row r="719" ht="15.75" customHeight="1">
      <c r="A719" s="180"/>
      <c r="B719" s="197"/>
      <c r="C719" s="197"/>
      <c r="D719" s="197"/>
      <c r="E719" s="197"/>
      <c r="F719" s="197"/>
      <c r="G719" s="197"/>
      <c r="H719" s="197"/>
      <c r="I719" s="152"/>
      <c r="J719" s="50"/>
      <c r="K719" s="50"/>
      <c r="L719" s="50"/>
      <c r="M719" s="50"/>
      <c r="N719" s="152"/>
      <c r="O719" s="197"/>
      <c r="P719" s="197"/>
      <c r="Q719" s="197"/>
      <c r="R719" s="197"/>
      <c r="S719" s="197"/>
      <c r="T719" s="197"/>
      <c r="U719" s="197"/>
      <c r="V719" s="197"/>
      <c r="W719" s="197"/>
      <c r="X719" s="197"/>
      <c r="Y719" s="197"/>
      <c r="Z719" s="197"/>
    </row>
    <row r="720" ht="15.75" customHeight="1">
      <c r="A720" s="180"/>
      <c r="B720" s="197"/>
      <c r="C720" s="197"/>
      <c r="D720" s="197"/>
      <c r="E720" s="197"/>
      <c r="F720" s="197"/>
      <c r="G720" s="197"/>
      <c r="H720" s="169"/>
      <c r="I720" s="152"/>
      <c r="J720" s="50"/>
      <c r="K720" s="50"/>
      <c r="L720" s="50"/>
      <c r="M720" s="50"/>
      <c r="N720" s="152"/>
      <c r="O720" s="197"/>
      <c r="P720" s="197"/>
      <c r="Q720" s="197"/>
      <c r="R720" s="197"/>
      <c r="S720" s="197"/>
      <c r="T720" s="197"/>
      <c r="U720" s="197"/>
      <c r="V720" s="197"/>
      <c r="W720" s="197"/>
      <c r="X720" s="197"/>
      <c r="Y720" s="197"/>
      <c r="Z720" s="197"/>
    </row>
    <row r="721" ht="15.75" customHeight="1">
      <c r="A721" s="180"/>
      <c r="B721" s="197"/>
      <c r="C721" s="197"/>
      <c r="D721" s="197"/>
      <c r="E721" s="197"/>
      <c r="F721" s="197"/>
      <c r="G721" s="197"/>
      <c r="H721" s="197"/>
      <c r="I721" s="152"/>
      <c r="J721" s="50"/>
      <c r="K721" s="50"/>
      <c r="L721" s="50"/>
      <c r="M721" s="50"/>
      <c r="N721" s="152"/>
      <c r="O721" s="197"/>
      <c r="P721" s="197"/>
      <c r="Q721" s="197"/>
      <c r="R721" s="197"/>
      <c r="S721" s="197"/>
      <c r="T721" s="197"/>
      <c r="U721" s="197"/>
      <c r="V721" s="197"/>
      <c r="W721" s="197"/>
      <c r="X721" s="197"/>
      <c r="Y721" s="197"/>
      <c r="Z721" s="197"/>
    </row>
    <row r="722" ht="15.75" customHeight="1">
      <c r="A722" s="180"/>
      <c r="B722" s="197"/>
      <c r="C722" s="197"/>
      <c r="D722" s="197"/>
      <c r="E722" s="197"/>
      <c r="F722" s="197"/>
      <c r="G722" s="197"/>
      <c r="H722" s="197"/>
      <c r="I722" s="197"/>
      <c r="J722" s="50"/>
      <c r="K722" s="50"/>
      <c r="L722" s="50"/>
      <c r="M722" s="50"/>
      <c r="N722" s="50"/>
      <c r="O722" s="197"/>
      <c r="P722" s="197"/>
      <c r="Q722" s="197"/>
      <c r="R722" s="197"/>
      <c r="S722" s="197"/>
      <c r="T722" s="197"/>
      <c r="U722" s="197"/>
      <c r="V722" s="197"/>
      <c r="W722" s="197"/>
      <c r="X722" s="197"/>
      <c r="Y722" s="197"/>
      <c r="Z722" s="197"/>
    </row>
    <row r="723" ht="15.75" customHeight="1">
      <c r="A723" s="180"/>
      <c r="B723" s="197"/>
      <c r="C723" s="197"/>
      <c r="D723" s="197"/>
      <c r="E723" s="197"/>
      <c r="F723" s="197"/>
      <c r="G723" s="197"/>
      <c r="H723" s="197"/>
      <c r="I723" s="152"/>
      <c r="J723" s="50"/>
      <c r="K723" s="50"/>
      <c r="L723" s="50"/>
      <c r="M723" s="50"/>
      <c r="N723" s="152"/>
      <c r="O723" s="197"/>
      <c r="P723" s="197"/>
      <c r="Q723" s="197"/>
      <c r="R723" s="197"/>
      <c r="S723" s="197"/>
      <c r="T723" s="197"/>
      <c r="U723" s="197"/>
      <c r="V723" s="197"/>
      <c r="W723" s="197"/>
      <c r="X723" s="197"/>
      <c r="Y723" s="197"/>
      <c r="Z723" s="197"/>
    </row>
    <row r="724" ht="15.75" customHeight="1">
      <c r="A724" s="180"/>
      <c r="B724" s="197"/>
      <c r="C724" s="197"/>
      <c r="D724" s="197"/>
      <c r="E724" s="197"/>
      <c r="F724" s="197"/>
      <c r="G724" s="197"/>
      <c r="H724" s="169"/>
      <c r="I724" s="152"/>
      <c r="J724" s="50"/>
      <c r="K724" s="50"/>
      <c r="L724" s="50"/>
      <c r="M724" s="50"/>
      <c r="N724" s="152"/>
      <c r="O724" s="197"/>
      <c r="P724" s="197"/>
      <c r="Q724" s="197"/>
      <c r="R724" s="197"/>
      <c r="S724" s="197"/>
      <c r="T724" s="197"/>
      <c r="U724" s="197"/>
      <c r="V724" s="197"/>
      <c r="W724" s="197"/>
      <c r="X724" s="197"/>
      <c r="Y724" s="197"/>
      <c r="Z724" s="197"/>
    </row>
    <row r="725" ht="15.75" customHeight="1">
      <c r="A725" s="180"/>
      <c r="B725" s="197"/>
      <c r="C725" s="197"/>
      <c r="D725" s="197"/>
      <c r="E725" s="197"/>
      <c r="F725" s="197"/>
      <c r="G725" s="197"/>
      <c r="H725" s="169"/>
      <c r="I725" s="152"/>
      <c r="J725" s="50"/>
      <c r="K725" s="50"/>
      <c r="L725" s="50"/>
      <c r="M725" s="50"/>
      <c r="N725" s="152"/>
      <c r="O725" s="197"/>
      <c r="P725" s="197"/>
      <c r="Q725" s="197"/>
      <c r="R725" s="197"/>
      <c r="S725" s="197"/>
      <c r="T725" s="197"/>
      <c r="U725" s="197"/>
      <c r="V725" s="197"/>
      <c r="W725" s="197"/>
      <c r="X725" s="197"/>
      <c r="Y725" s="197"/>
      <c r="Z725" s="197"/>
    </row>
    <row r="726" ht="15.75" customHeight="1">
      <c r="A726" s="180"/>
      <c r="B726" s="197"/>
      <c r="C726" s="197"/>
      <c r="D726" s="197"/>
      <c r="E726" s="197"/>
      <c r="F726" s="197"/>
      <c r="G726" s="197"/>
      <c r="H726" s="169"/>
      <c r="I726" s="152"/>
      <c r="J726" s="50"/>
      <c r="K726" s="50"/>
      <c r="L726" s="50"/>
      <c r="M726" s="50"/>
      <c r="N726" s="152"/>
      <c r="O726" s="197"/>
      <c r="P726" s="197"/>
      <c r="Q726" s="197"/>
      <c r="R726" s="197"/>
      <c r="S726" s="197"/>
      <c r="T726" s="197"/>
      <c r="U726" s="197"/>
      <c r="V726" s="197"/>
      <c r="W726" s="197"/>
      <c r="X726" s="197"/>
      <c r="Y726" s="197"/>
      <c r="Z726" s="197"/>
    </row>
    <row r="727" ht="15.75" customHeight="1">
      <c r="A727" s="180"/>
      <c r="B727" s="197"/>
      <c r="C727" s="197"/>
      <c r="D727" s="197"/>
      <c r="E727" s="197"/>
      <c r="F727" s="197"/>
      <c r="G727" s="197"/>
      <c r="H727" s="197"/>
      <c r="I727" s="152"/>
      <c r="J727" s="50"/>
      <c r="K727" s="50"/>
      <c r="L727" s="50"/>
      <c r="M727" s="50"/>
      <c r="N727" s="152"/>
      <c r="O727" s="197"/>
      <c r="P727" s="197"/>
      <c r="Q727" s="197"/>
      <c r="R727" s="197"/>
      <c r="S727" s="197"/>
      <c r="T727" s="197"/>
      <c r="U727" s="197"/>
      <c r="V727" s="197"/>
      <c r="W727" s="197"/>
      <c r="X727" s="197"/>
      <c r="Y727" s="197"/>
      <c r="Z727" s="197"/>
    </row>
    <row r="728" ht="15.75" customHeight="1">
      <c r="A728" s="180"/>
      <c r="B728" s="197"/>
      <c r="C728" s="197"/>
      <c r="D728" s="197"/>
      <c r="E728" s="197"/>
      <c r="F728" s="197"/>
      <c r="G728" s="197"/>
      <c r="H728" s="197"/>
      <c r="I728" s="152"/>
      <c r="J728" s="50"/>
      <c r="K728" s="50"/>
      <c r="L728" s="50"/>
      <c r="M728" s="50"/>
      <c r="N728" s="152"/>
      <c r="O728" s="197"/>
      <c r="P728" s="197"/>
      <c r="Q728" s="197"/>
      <c r="R728" s="197"/>
      <c r="S728" s="197"/>
      <c r="T728" s="197"/>
      <c r="U728" s="197"/>
      <c r="V728" s="197"/>
      <c r="W728" s="197"/>
      <c r="X728" s="197"/>
      <c r="Y728" s="197"/>
      <c r="Z728" s="197"/>
    </row>
    <row r="729" ht="15.75" customHeight="1">
      <c r="A729" s="180"/>
      <c r="B729" s="197"/>
      <c r="C729" s="197"/>
      <c r="D729" s="197"/>
      <c r="E729" s="197"/>
      <c r="F729" s="197"/>
      <c r="G729" s="197"/>
      <c r="H729" s="169"/>
      <c r="I729" s="152"/>
      <c r="J729" s="50"/>
      <c r="K729" s="50"/>
      <c r="L729" s="50"/>
      <c r="M729" s="50"/>
      <c r="N729" s="152"/>
      <c r="O729" s="197"/>
      <c r="P729" s="197"/>
      <c r="Q729" s="197"/>
      <c r="R729" s="197"/>
      <c r="S729" s="197"/>
      <c r="T729" s="197"/>
      <c r="U729" s="197"/>
      <c r="V729" s="197"/>
      <c r="W729" s="197"/>
      <c r="X729" s="197"/>
      <c r="Y729" s="197"/>
      <c r="Z729" s="197"/>
    </row>
    <row r="730" ht="15.75" customHeight="1">
      <c r="A730" s="180"/>
      <c r="B730" s="197"/>
      <c r="C730" s="197"/>
      <c r="D730" s="197"/>
      <c r="E730" s="197"/>
      <c r="F730" s="197"/>
      <c r="G730" s="197"/>
      <c r="H730" s="197"/>
      <c r="I730" s="152"/>
      <c r="J730" s="50"/>
      <c r="K730" s="50"/>
      <c r="L730" s="50"/>
      <c r="M730" s="50"/>
      <c r="N730" s="152"/>
      <c r="O730" s="197"/>
      <c r="P730" s="197"/>
      <c r="Q730" s="197"/>
      <c r="R730" s="197"/>
      <c r="S730" s="197"/>
      <c r="T730" s="197"/>
      <c r="U730" s="197"/>
      <c r="V730" s="197"/>
      <c r="W730" s="197"/>
      <c r="X730" s="197"/>
      <c r="Y730" s="197"/>
      <c r="Z730" s="197"/>
    </row>
    <row r="731" ht="15.75" customHeight="1">
      <c r="A731" s="180"/>
      <c r="B731" s="197"/>
      <c r="C731" s="197"/>
      <c r="D731" s="197"/>
      <c r="E731" s="197"/>
      <c r="F731" s="197"/>
      <c r="G731" s="197"/>
      <c r="H731" s="169"/>
      <c r="I731" s="152"/>
      <c r="J731" s="50"/>
      <c r="K731" s="50"/>
      <c r="L731" s="50"/>
      <c r="M731" s="50"/>
      <c r="N731" s="152"/>
      <c r="O731" s="197"/>
      <c r="P731" s="197"/>
      <c r="Q731" s="197"/>
      <c r="R731" s="197"/>
      <c r="S731" s="197"/>
      <c r="T731" s="197"/>
      <c r="U731" s="197"/>
      <c r="V731" s="197"/>
      <c r="W731" s="197"/>
      <c r="X731" s="197"/>
      <c r="Y731" s="197"/>
      <c r="Z731" s="197"/>
    </row>
    <row r="732" ht="15.75" customHeight="1">
      <c r="A732" s="180"/>
      <c r="B732" s="197"/>
      <c r="C732" s="197"/>
      <c r="D732" s="197"/>
      <c r="E732" s="197"/>
      <c r="F732" s="197"/>
      <c r="G732" s="197"/>
      <c r="H732" s="169"/>
      <c r="I732" s="152"/>
      <c r="J732" s="50"/>
      <c r="K732" s="50"/>
      <c r="L732" s="50"/>
      <c r="M732" s="50"/>
      <c r="N732" s="152"/>
      <c r="O732" s="197"/>
      <c r="P732" s="197"/>
      <c r="Q732" s="197"/>
      <c r="R732" s="197"/>
      <c r="S732" s="197"/>
      <c r="T732" s="197"/>
      <c r="U732" s="197"/>
      <c r="V732" s="197"/>
      <c r="W732" s="197"/>
      <c r="X732" s="197"/>
      <c r="Y732" s="197"/>
      <c r="Z732" s="197"/>
    </row>
    <row r="733" ht="15.75" customHeight="1">
      <c r="A733" s="180"/>
      <c r="B733" s="197"/>
      <c r="C733" s="197"/>
      <c r="D733" s="197"/>
      <c r="E733" s="197"/>
      <c r="F733" s="197"/>
      <c r="G733" s="197"/>
      <c r="H733" s="197"/>
      <c r="I733" s="152"/>
      <c r="J733" s="50"/>
      <c r="K733" s="50"/>
      <c r="L733" s="50"/>
      <c r="M733" s="50"/>
      <c r="N733" s="152"/>
      <c r="O733" s="197"/>
      <c r="P733" s="197"/>
      <c r="Q733" s="197"/>
      <c r="R733" s="197"/>
      <c r="S733" s="197"/>
      <c r="T733" s="197"/>
      <c r="U733" s="197"/>
      <c r="V733" s="197"/>
      <c r="W733" s="197"/>
      <c r="X733" s="197"/>
      <c r="Y733" s="197"/>
      <c r="Z733" s="197"/>
    </row>
    <row r="734" ht="15.75" customHeight="1">
      <c r="A734" s="180"/>
      <c r="B734" s="197"/>
      <c r="C734" s="197"/>
      <c r="D734" s="197"/>
      <c r="E734" s="197"/>
      <c r="F734" s="197"/>
      <c r="G734" s="197"/>
      <c r="H734" s="169"/>
      <c r="I734" s="152"/>
      <c r="J734" s="50"/>
      <c r="K734" s="50"/>
      <c r="L734" s="50"/>
      <c r="M734" s="50"/>
      <c r="N734" s="152"/>
      <c r="O734" s="197"/>
      <c r="P734" s="197"/>
      <c r="Q734" s="197"/>
      <c r="R734" s="197"/>
      <c r="S734" s="197"/>
      <c r="T734" s="197"/>
      <c r="U734" s="197"/>
      <c r="V734" s="197"/>
      <c r="W734" s="197"/>
      <c r="X734" s="197"/>
      <c r="Y734" s="197"/>
      <c r="Z734" s="197"/>
    </row>
    <row r="735" ht="15.75" customHeight="1">
      <c r="A735" s="180"/>
      <c r="B735" s="197"/>
      <c r="C735" s="197"/>
      <c r="D735" s="197"/>
      <c r="E735" s="197"/>
      <c r="F735" s="197"/>
      <c r="G735" s="197"/>
      <c r="H735" s="197"/>
      <c r="I735" s="152"/>
      <c r="J735" s="50"/>
      <c r="K735" s="50"/>
      <c r="L735" s="50"/>
      <c r="M735" s="50"/>
      <c r="N735" s="152"/>
      <c r="O735" s="197"/>
      <c r="P735" s="197"/>
      <c r="Q735" s="197"/>
      <c r="R735" s="197"/>
      <c r="S735" s="197"/>
      <c r="T735" s="197"/>
      <c r="U735" s="197"/>
      <c r="V735" s="197"/>
      <c r="W735" s="197"/>
      <c r="X735" s="197"/>
      <c r="Y735" s="197"/>
      <c r="Z735" s="197"/>
    </row>
    <row r="736" ht="15.75" customHeight="1">
      <c r="A736" s="180"/>
      <c r="B736" s="197"/>
      <c r="C736" s="197"/>
      <c r="D736" s="197"/>
      <c r="E736" s="197"/>
      <c r="F736" s="197"/>
      <c r="G736" s="197"/>
      <c r="H736" s="169"/>
      <c r="I736" s="152"/>
      <c r="J736" s="50"/>
      <c r="K736" s="50"/>
      <c r="L736" s="50"/>
      <c r="M736" s="50"/>
      <c r="N736" s="152"/>
      <c r="O736" s="197"/>
      <c r="P736" s="197"/>
      <c r="Q736" s="197"/>
      <c r="R736" s="197"/>
      <c r="S736" s="197"/>
      <c r="T736" s="197"/>
      <c r="U736" s="197"/>
      <c r="V736" s="197"/>
      <c r="W736" s="197"/>
      <c r="X736" s="197"/>
      <c r="Y736" s="197"/>
      <c r="Z736" s="197"/>
    </row>
    <row r="737" ht="15.75" customHeight="1">
      <c r="A737" s="180"/>
      <c r="B737" s="197"/>
      <c r="C737" s="197"/>
      <c r="D737" s="197"/>
      <c r="E737" s="197"/>
      <c r="F737" s="197"/>
      <c r="G737" s="197"/>
      <c r="H737" s="169"/>
      <c r="I737" s="152"/>
      <c r="J737" s="50"/>
      <c r="K737" s="50"/>
      <c r="L737" s="50"/>
      <c r="M737" s="50"/>
      <c r="N737" s="152"/>
      <c r="O737" s="197"/>
      <c r="P737" s="197"/>
      <c r="Q737" s="197"/>
      <c r="R737" s="197"/>
      <c r="S737" s="197"/>
      <c r="T737" s="197"/>
      <c r="U737" s="197"/>
      <c r="V737" s="197"/>
      <c r="W737" s="197"/>
      <c r="X737" s="197"/>
      <c r="Y737" s="197"/>
      <c r="Z737" s="197"/>
    </row>
    <row r="738" ht="15.75" customHeight="1">
      <c r="A738" s="180"/>
      <c r="B738" s="197"/>
      <c r="C738" s="197"/>
      <c r="D738" s="197"/>
      <c r="E738" s="197"/>
      <c r="F738" s="197"/>
      <c r="G738" s="197"/>
      <c r="H738" s="169"/>
      <c r="I738" s="152"/>
      <c r="J738" s="50"/>
      <c r="K738" s="50"/>
      <c r="L738" s="50"/>
      <c r="M738" s="50"/>
      <c r="N738" s="152"/>
      <c r="O738" s="197"/>
      <c r="P738" s="197"/>
      <c r="Q738" s="197"/>
      <c r="R738" s="197"/>
      <c r="S738" s="197"/>
      <c r="T738" s="197"/>
      <c r="U738" s="197"/>
      <c r="V738" s="197"/>
      <c r="W738" s="197"/>
      <c r="X738" s="197"/>
      <c r="Y738" s="197"/>
      <c r="Z738" s="197"/>
    </row>
    <row r="739" ht="15.75" customHeight="1">
      <c r="A739" s="180"/>
      <c r="B739" s="197"/>
      <c r="C739" s="197"/>
      <c r="D739" s="197"/>
      <c r="E739" s="197"/>
      <c r="F739" s="197"/>
      <c r="G739" s="197"/>
      <c r="H739" s="169"/>
      <c r="I739" s="152"/>
      <c r="J739" s="50"/>
      <c r="K739" s="50"/>
      <c r="L739" s="50"/>
      <c r="M739" s="50"/>
      <c r="N739" s="152"/>
      <c r="O739" s="197"/>
      <c r="P739" s="197"/>
      <c r="Q739" s="197"/>
      <c r="R739" s="197"/>
      <c r="S739" s="197"/>
      <c r="T739" s="197"/>
      <c r="U739" s="197"/>
      <c r="V739" s="197"/>
      <c r="W739" s="197"/>
      <c r="X739" s="197"/>
      <c r="Y739" s="197"/>
      <c r="Z739" s="197"/>
    </row>
    <row r="740" ht="15.75" customHeight="1">
      <c r="A740" s="180"/>
      <c r="B740" s="197"/>
      <c r="C740" s="197"/>
      <c r="D740" s="197"/>
      <c r="E740" s="197"/>
      <c r="F740" s="197"/>
      <c r="G740" s="197"/>
      <c r="H740" s="197"/>
      <c r="I740" s="152"/>
      <c r="J740" s="50"/>
      <c r="K740" s="50"/>
      <c r="L740" s="50"/>
      <c r="M740" s="50"/>
      <c r="N740" s="152"/>
      <c r="O740" s="197"/>
      <c r="P740" s="197"/>
      <c r="Q740" s="197"/>
      <c r="R740" s="197"/>
      <c r="S740" s="197"/>
      <c r="T740" s="197"/>
      <c r="U740" s="197"/>
      <c r="V740" s="197"/>
      <c r="W740" s="197"/>
      <c r="X740" s="197"/>
      <c r="Y740" s="197"/>
      <c r="Z740" s="197"/>
    </row>
    <row r="741" ht="15.75" customHeight="1">
      <c r="A741" s="180"/>
      <c r="B741" s="197"/>
      <c r="C741" s="197"/>
      <c r="D741" s="197"/>
      <c r="E741" s="197"/>
      <c r="F741" s="197"/>
      <c r="G741" s="197"/>
      <c r="H741" s="197"/>
      <c r="I741" s="152"/>
      <c r="J741" s="50"/>
      <c r="K741" s="50"/>
      <c r="L741" s="50"/>
      <c r="M741" s="50"/>
      <c r="N741" s="152"/>
      <c r="O741" s="197"/>
      <c r="P741" s="197"/>
      <c r="Q741" s="197"/>
      <c r="R741" s="197"/>
      <c r="S741" s="197"/>
      <c r="T741" s="197"/>
      <c r="U741" s="197"/>
      <c r="V741" s="197"/>
      <c r="W741" s="197"/>
      <c r="X741" s="197"/>
      <c r="Y741" s="197"/>
      <c r="Z741" s="197"/>
    </row>
    <row r="742" ht="15.75" customHeight="1">
      <c r="A742" s="180"/>
      <c r="B742" s="197"/>
      <c r="C742" s="197"/>
      <c r="D742" s="197"/>
      <c r="E742" s="197"/>
      <c r="F742" s="197"/>
      <c r="G742" s="197"/>
      <c r="H742" s="169"/>
      <c r="I742" s="152"/>
      <c r="J742" s="50"/>
      <c r="K742" s="50"/>
      <c r="L742" s="50"/>
      <c r="M742" s="50"/>
      <c r="N742" s="152"/>
      <c r="O742" s="197"/>
      <c r="P742" s="197"/>
      <c r="Q742" s="197"/>
      <c r="R742" s="197"/>
      <c r="S742" s="197"/>
      <c r="T742" s="197"/>
      <c r="U742" s="197"/>
      <c r="V742" s="197"/>
      <c r="W742" s="197"/>
      <c r="X742" s="197"/>
      <c r="Y742" s="197"/>
      <c r="Z742" s="197"/>
    </row>
    <row r="743" ht="15.75" customHeight="1">
      <c r="A743" s="180"/>
      <c r="B743" s="197"/>
      <c r="C743" s="197"/>
      <c r="D743" s="197"/>
      <c r="E743" s="197"/>
      <c r="F743" s="197"/>
      <c r="G743" s="197"/>
      <c r="H743" s="197"/>
      <c r="I743" s="152"/>
      <c r="J743" s="50"/>
      <c r="K743" s="50"/>
      <c r="L743" s="50"/>
      <c r="M743" s="50"/>
      <c r="N743" s="152"/>
      <c r="O743" s="197"/>
      <c r="P743" s="197"/>
      <c r="Q743" s="197"/>
      <c r="R743" s="197"/>
      <c r="S743" s="197"/>
      <c r="T743" s="197"/>
      <c r="U743" s="197"/>
      <c r="V743" s="197"/>
      <c r="W743" s="197"/>
      <c r="X743" s="197"/>
      <c r="Y743" s="197"/>
      <c r="Z743" s="197"/>
    </row>
    <row r="744" ht="15.75" customHeight="1">
      <c r="A744" s="180"/>
      <c r="B744" s="197"/>
      <c r="C744" s="197"/>
      <c r="D744" s="197"/>
      <c r="E744" s="197"/>
      <c r="F744" s="197"/>
      <c r="G744" s="197"/>
      <c r="H744" s="169"/>
      <c r="I744" s="152"/>
      <c r="J744" s="50"/>
      <c r="K744" s="50"/>
      <c r="L744" s="50"/>
      <c r="M744" s="50"/>
      <c r="N744" s="152"/>
      <c r="O744" s="197"/>
      <c r="P744" s="197"/>
      <c r="Q744" s="197"/>
      <c r="R744" s="197"/>
      <c r="S744" s="197"/>
      <c r="T744" s="197"/>
      <c r="U744" s="197"/>
      <c r="V744" s="197"/>
      <c r="W744" s="197"/>
      <c r="X744" s="197"/>
      <c r="Y744" s="197"/>
      <c r="Z744" s="197"/>
    </row>
    <row r="745" ht="15.75" customHeight="1">
      <c r="A745" s="180"/>
      <c r="B745" s="197"/>
      <c r="C745" s="197"/>
      <c r="D745" s="197"/>
      <c r="E745" s="197"/>
      <c r="F745" s="197"/>
      <c r="G745" s="197"/>
      <c r="H745" s="169"/>
      <c r="I745" s="152"/>
      <c r="J745" s="50"/>
      <c r="K745" s="50"/>
      <c r="L745" s="50"/>
      <c r="M745" s="50"/>
      <c r="N745" s="152"/>
      <c r="O745" s="197"/>
      <c r="P745" s="197"/>
      <c r="Q745" s="197"/>
      <c r="R745" s="197"/>
      <c r="S745" s="197"/>
      <c r="T745" s="197"/>
      <c r="U745" s="197"/>
      <c r="V745" s="197"/>
      <c r="W745" s="197"/>
      <c r="X745" s="197"/>
      <c r="Y745" s="197"/>
      <c r="Z745" s="197"/>
    </row>
    <row r="746" ht="15.75" customHeight="1">
      <c r="A746" s="180"/>
      <c r="B746" s="197"/>
      <c r="C746" s="197"/>
      <c r="D746" s="197"/>
      <c r="E746" s="197"/>
      <c r="F746" s="197"/>
      <c r="G746" s="197"/>
      <c r="H746" s="197"/>
      <c r="I746" s="152"/>
      <c r="J746" s="50"/>
      <c r="K746" s="50"/>
      <c r="L746" s="50"/>
      <c r="M746" s="50"/>
      <c r="N746" s="152"/>
      <c r="O746" s="197"/>
      <c r="P746" s="197"/>
      <c r="Q746" s="197"/>
      <c r="R746" s="197"/>
      <c r="S746" s="197"/>
      <c r="T746" s="197"/>
      <c r="U746" s="197"/>
      <c r="V746" s="197"/>
      <c r="W746" s="197"/>
      <c r="X746" s="197"/>
      <c r="Y746" s="197"/>
      <c r="Z746" s="197"/>
    </row>
    <row r="747" ht="15.75" customHeight="1">
      <c r="A747" s="180"/>
      <c r="B747" s="197"/>
      <c r="C747" s="197"/>
      <c r="D747" s="197"/>
      <c r="E747" s="197"/>
      <c r="F747" s="197"/>
      <c r="G747" s="197"/>
      <c r="H747" s="169"/>
      <c r="I747" s="152"/>
      <c r="J747" s="50"/>
      <c r="K747" s="50"/>
      <c r="L747" s="50"/>
      <c r="M747" s="50"/>
      <c r="N747" s="152"/>
      <c r="O747" s="197"/>
      <c r="P747" s="197"/>
      <c r="Q747" s="197"/>
      <c r="R747" s="197"/>
      <c r="S747" s="197"/>
      <c r="T747" s="197"/>
      <c r="U747" s="197"/>
      <c r="V747" s="197"/>
      <c r="W747" s="197"/>
      <c r="X747" s="197"/>
      <c r="Y747" s="197"/>
      <c r="Z747" s="197"/>
    </row>
    <row r="748" ht="15.75" customHeight="1">
      <c r="A748" s="180"/>
      <c r="B748" s="197"/>
      <c r="C748" s="197"/>
      <c r="D748" s="197"/>
      <c r="E748" s="197"/>
      <c r="F748" s="197"/>
      <c r="G748" s="197"/>
      <c r="H748" s="169"/>
      <c r="I748" s="152"/>
      <c r="J748" s="50"/>
      <c r="K748" s="50"/>
      <c r="L748" s="50"/>
      <c r="M748" s="50"/>
      <c r="N748" s="152"/>
      <c r="O748" s="197"/>
      <c r="P748" s="197"/>
      <c r="Q748" s="197"/>
      <c r="R748" s="197"/>
      <c r="S748" s="197"/>
      <c r="T748" s="197"/>
      <c r="U748" s="197"/>
      <c r="V748" s="197"/>
      <c r="W748" s="197"/>
      <c r="X748" s="197"/>
      <c r="Y748" s="197"/>
      <c r="Z748" s="197"/>
    </row>
    <row r="749" ht="15.75" customHeight="1">
      <c r="A749" s="180"/>
      <c r="B749" s="197"/>
      <c r="C749" s="197"/>
      <c r="D749" s="197"/>
      <c r="E749" s="197"/>
      <c r="F749" s="197"/>
      <c r="G749" s="197"/>
      <c r="H749" s="169"/>
      <c r="I749" s="152"/>
      <c r="J749" s="50"/>
      <c r="K749" s="50"/>
      <c r="L749" s="50"/>
      <c r="M749" s="50"/>
      <c r="N749" s="152"/>
      <c r="O749" s="197"/>
      <c r="P749" s="197"/>
      <c r="Q749" s="197"/>
      <c r="R749" s="197"/>
      <c r="S749" s="197"/>
      <c r="T749" s="197"/>
      <c r="U749" s="197"/>
      <c r="V749" s="197"/>
      <c r="W749" s="197"/>
      <c r="X749" s="197"/>
      <c r="Y749" s="197"/>
      <c r="Z749" s="197"/>
    </row>
    <row r="750" ht="15.75" customHeight="1">
      <c r="A750" s="180"/>
      <c r="B750" s="197"/>
      <c r="C750" s="197"/>
      <c r="D750" s="197"/>
      <c r="E750" s="197"/>
      <c r="F750" s="197"/>
      <c r="G750" s="197"/>
      <c r="H750" s="169"/>
      <c r="I750" s="152"/>
      <c r="J750" s="50"/>
      <c r="K750" s="50"/>
      <c r="L750" s="50"/>
      <c r="M750" s="50"/>
      <c r="N750" s="152"/>
      <c r="O750" s="197"/>
      <c r="P750" s="197"/>
      <c r="Q750" s="197"/>
      <c r="R750" s="197"/>
      <c r="S750" s="197"/>
      <c r="T750" s="197"/>
      <c r="U750" s="197"/>
      <c r="V750" s="197"/>
      <c r="W750" s="197"/>
      <c r="X750" s="197"/>
      <c r="Y750" s="197"/>
      <c r="Z750" s="197"/>
    </row>
    <row r="751" ht="15.75" customHeight="1">
      <c r="A751" s="180"/>
      <c r="B751" s="197"/>
      <c r="C751" s="197"/>
      <c r="D751" s="197"/>
      <c r="E751" s="197"/>
      <c r="F751" s="197"/>
      <c r="G751" s="197"/>
      <c r="H751" s="169"/>
      <c r="I751" s="152"/>
      <c r="J751" s="50"/>
      <c r="K751" s="50"/>
      <c r="L751" s="50"/>
      <c r="M751" s="50"/>
      <c r="N751" s="152"/>
      <c r="O751" s="197"/>
      <c r="P751" s="197"/>
      <c r="Q751" s="197"/>
      <c r="R751" s="197"/>
      <c r="S751" s="197"/>
      <c r="T751" s="197"/>
      <c r="U751" s="197"/>
      <c r="V751" s="197"/>
      <c r="W751" s="197"/>
      <c r="X751" s="197"/>
      <c r="Y751" s="197"/>
      <c r="Z751" s="197"/>
    </row>
    <row r="752" ht="15.75" customHeight="1">
      <c r="A752" s="180"/>
      <c r="B752" s="197"/>
      <c r="C752" s="197"/>
      <c r="D752" s="197"/>
      <c r="E752" s="197"/>
      <c r="F752" s="197"/>
      <c r="G752" s="197"/>
      <c r="H752" s="197"/>
      <c r="I752" s="152"/>
      <c r="J752" s="50"/>
      <c r="K752" s="50"/>
      <c r="L752" s="50"/>
      <c r="M752" s="50"/>
      <c r="N752" s="152"/>
      <c r="O752" s="197"/>
      <c r="P752" s="197"/>
      <c r="Q752" s="197"/>
      <c r="R752" s="197"/>
      <c r="S752" s="197"/>
      <c r="T752" s="197"/>
      <c r="U752" s="197"/>
      <c r="V752" s="197"/>
      <c r="W752" s="197"/>
      <c r="X752" s="197"/>
      <c r="Y752" s="197"/>
      <c r="Z752" s="197"/>
    </row>
    <row r="753" ht="15.75" customHeight="1">
      <c r="A753" s="180"/>
      <c r="B753" s="197"/>
      <c r="C753" s="197"/>
      <c r="D753" s="197"/>
      <c r="E753" s="197"/>
      <c r="F753" s="197"/>
      <c r="G753" s="197"/>
      <c r="H753" s="169"/>
      <c r="I753" s="152"/>
      <c r="J753" s="50"/>
      <c r="K753" s="50"/>
      <c r="L753" s="50"/>
      <c r="M753" s="50"/>
      <c r="N753" s="152"/>
      <c r="O753" s="197"/>
      <c r="P753" s="197"/>
      <c r="Q753" s="197"/>
      <c r="R753" s="197"/>
      <c r="S753" s="197"/>
      <c r="T753" s="197"/>
      <c r="U753" s="197"/>
      <c r="V753" s="197"/>
      <c r="W753" s="197"/>
      <c r="X753" s="197"/>
      <c r="Y753" s="197"/>
      <c r="Z753" s="197"/>
    </row>
    <row r="754" ht="15.75" customHeight="1">
      <c r="A754" s="180"/>
      <c r="B754" s="197"/>
      <c r="C754" s="197"/>
      <c r="D754" s="197"/>
      <c r="E754" s="197"/>
      <c r="F754" s="197"/>
      <c r="G754" s="197"/>
      <c r="H754" s="169"/>
      <c r="I754" s="152"/>
      <c r="J754" s="50"/>
      <c r="K754" s="50"/>
      <c r="L754" s="50"/>
      <c r="M754" s="50"/>
      <c r="N754" s="152"/>
      <c r="O754" s="197"/>
      <c r="P754" s="197"/>
      <c r="Q754" s="197"/>
      <c r="R754" s="197"/>
      <c r="S754" s="197"/>
      <c r="T754" s="197"/>
      <c r="U754" s="197"/>
      <c r="V754" s="197"/>
      <c r="W754" s="197"/>
      <c r="X754" s="197"/>
      <c r="Y754" s="197"/>
      <c r="Z754" s="197"/>
    </row>
    <row r="755" ht="15.75" customHeight="1">
      <c r="A755" s="180"/>
      <c r="B755" s="197"/>
      <c r="C755" s="197"/>
      <c r="D755" s="197"/>
      <c r="E755" s="197"/>
      <c r="F755" s="197"/>
      <c r="G755" s="197"/>
      <c r="H755" s="169"/>
      <c r="I755" s="152"/>
      <c r="J755" s="50"/>
      <c r="K755" s="50"/>
      <c r="L755" s="50"/>
      <c r="M755" s="50"/>
      <c r="N755" s="152"/>
      <c r="O755" s="197"/>
      <c r="P755" s="197"/>
      <c r="Q755" s="197"/>
      <c r="R755" s="197"/>
      <c r="S755" s="197"/>
      <c r="T755" s="197"/>
      <c r="U755" s="197"/>
      <c r="V755" s="197"/>
      <c r="W755" s="197"/>
      <c r="X755" s="197"/>
      <c r="Y755" s="197"/>
      <c r="Z755" s="197"/>
    </row>
    <row r="756" ht="15.75" customHeight="1">
      <c r="A756" s="180"/>
      <c r="B756" s="197"/>
      <c r="C756" s="197"/>
      <c r="D756" s="197"/>
      <c r="E756" s="197"/>
      <c r="F756" s="197"/>
      <c r="G756" s="197"/>
      <c r="H756" s="197"/>
      <c r="I756" s="152"/>
      <c r="J756" s="50"/>
      <c r="K756" s="50"/>
      <c r="L756" s="50"/>
      <c r="M756" s="50"/>
      <c r="N756" s="152"/>
      <c r="O756" s="197"/>
      <c r="P756" s="197"/>
      <c r="Q756" s="197"/>
      <c r="R756" s="197"/>
      <c r="S756" s="197"/>
      <c r="T756" s="197"/>
      <c r="U756" s="197"/>
      <c r="V756" s="197"/>
      <c r="W756" s="197"/>
      <c r="X756" s="197"/>
      <c r="Y756" s="197"/>
      <c r="Z756" s="197"/>
    </row>
    <row r="757" ht="15.75" customHeight="1">
      <c r="A757" s="180"/>
      <c r="B757" s="197"/>
      <c r="C757" s="197"/>
      <c r="D757" s="197"/>
      <c r="E757" s="197"/>
      <c r="F757" s="197"/>
      <c r="G757" s="197"/>
      <c r="H757" s="169"/>
      <c r="I757" s="152"/>
      <c r="J757" s="50"/>
      <c r="K757" s="50"/>
      <c r="L757" s="50"/>
      <c r="M757" s="50"/>
      <c r="N757" s="152"/>
      <c r="O757" s="197"/>
      <c r="P757" s="197"/>
      <c r="Q757" s="197"/>
      <c r="R757" s="197"/>
      <c r="S757" s="197"/>
      <c r="T757" s="197"/>
      <c r="U757" s="197"/>
      <c r="V757" s="197"/>
      <c r="W757" s="197"/>
      <c r="X757" s="197"/>
      <c r="Y757" s="197"/>
      <c r="Z757" s="197"/>
    </row>
    <row r="758" ht="15.75" customHeight="1">
      <c r="A758" s="180"/>
      <c r="B758" s="197"/>
      <c r="C758" s="197"/>
      <c r="D758" s="197"/>
      <c r="E758" s="197"/>
      <c r="F758" s="197"/>
      <c r="G758" s="197"/>
      <c r="H758" s="197"/>
      <c r="I758" s="152"/>
      <c r="J758" s="50"/>
      <c r="K758" s="50"/>
      <c r="L758" s="50"/>
      <c r="M758" s="50"/>
      <c r="N758" s="152"/>
      <c r="O758" s="197"/>
      <c r="P758" s="197"/>
      <c r="Q758" s="197"/>
      <c r="R758" s="197"/>
      <c r="S758" s="197"/>
      <c r="T758" s="197"/>
      <c r="U758" s="197"/>
      <c r="V758" s="197"/>
      <c r="W758" s="197"/>
      <c r="X758" s="197"/>
      <c r="Y758" s="197"/>
      <c r="Z758" s="197"/>
    </row>
    <row r="759" ht="15.75" customHeight="1">
      <c r="A759" s="180"/>
      <c r="B759" s="197"/>
      <c r="C759" s="197"/>
      <c r="D759" s="197"/>
      <c r="E759" s="197"/>
      <c r="F759" s="197"/>
      <c r="G759" s="197"/>
      <c r="H759" s="169"/>
      <c r="I759" s="152"/>
      <c r="J759" s="50"/>
      <c r="K759" s="50"/>
      <c r="L759" s="50"/>
      <c r="M759" s="50"/>
      <c r="N759" s="152"/>
      <c r="O759" s="197"/>
      <c r="P759" s="197"/>
      <c r="Q759" s="197"/>
      <c r="R759" s="197"/>
      <c r="S759" s="197"/>
      <c r="T759" s="197"/>
      <c r="U759" s="197"/>
      <c r="V759" s="197"/>
      <c r="W759" s="197"/>
      <c r="X759" s="197"/>
      <c r="Y759" s="197"/>
      <c r="Z759" s="197"/>
    </row>
    <row r="760" ht="15.75" customHeight="1">
      <c r="A760" s="180"/>
      <c r="B760" s="197"/>
      <c r="C760" s="197"/>
      <c r="D760" s="197"/>
      <c r="E760" s="197"/>
      <c r="F760" s="197"/>
      <c r="G760" s="197"/>
      <c r="H760" s="169"/>
      <c r="I760" s="152"/>
      <c r="J760" s="50"/>
      <c r="K760" s="50"/>
      <c r="L760" s="50"/>
      <c r="M760" s="50"/>
      <c r="N760" s="152"/>
      <c r="O760" s="197"/>
      <c r="P760" s="197"/>
      <c r="Q760" s="197"/>
      <c r="R760" s="197"/>
      <c r="S760" s="197"/>
      <c r="T760" s="197"/>
      <c r="U760" s="197"/>
      <c r="V760" s="197"/>
      <c r="W760" s="197"/>
      <c r="X760" s="197"/>
      <c r="Y760" s="197"/>
      <c r="Z760" s="197"/>
    </row>
    <row r="761" ht="15.75" customHeight="1">
      <c r="A761" s="180"/>
      <c r="B761" s="197"/>
      <c r="C761" s="197"/>
      <c r="D761" s="197"/>
      <c r="E761" s="197"/>
      <c r="F761" s="197"/>
      <c r="G761" s="197"/>
      <c r="H761" s="169"/>
      <c r="I761" s="152"/>
      <c r="J761" s="50"/>
      <c r="K761" s="50"/>
      <c r="L761" s="50"/>
      <c r="M761" s="50"/>
      <c r="N761" s="152"/>
      <c r="O761" s="197"/>
      <c r="P761" s="197"/>
      <c r="Q761" s="197"/>
      <c r="R761" s="197"/>
      <c r="S761" s="197"/>
      <c r="T761" s="197"/>
      <c r="U761" s="197"/>
      <c r="V761" s="197"/>
      <c r="W761" s="197"/>
      <c r="X761" s="197"/>
      <c r="Y761" s="197"/>
      <c r="Z761" s="197"/>
    </row>
    <row r="762" ht="15.75" customHeight="1">
      <c r="A762" s="180"/>
      <c r="B762" s="197"/>
      <c r="C762" s="197"/>
      <c r="D762" s="197"/>
      <c r="E762" s="197"/>
      <c r="F762" s="197"/>
      <c r="G762" s="197"/>
      <c r="H762" s="169"/>
      <c r="I762" s="152"/>
      <c r="J762" s="50"/>
      <c r="K762" s="50"/>
      <c r="L762" s="50"/>
      <c r="M762" s="50"/>
      <c r="N762" s="152"/>
      <c r="O762" s="197"/>
      <c r="P762" s="197"/>
      <c r="Q762" s="197"/>
      <c r="R762" s="197"/>
      <c r="S762" s="197"/>
      <c r="T762" s="197"/>
      <c r="U762" s="197"/>
      <c r="V762" s="197"/>
      <c r="W762" s="197"/>
      <c r="X762" s="197"/>
      <c r="Y762" s="197"/>
      <c r="Z762" s="197"/>
    </row>
    <row r="763" ht="15.75" customHeight="1">
      <c r="A763" s="180"/>
      <c r="B763" s="197"/>
      <c r="C763" s="197"/>
      <c r="D763" s="197"/>
      <c r="E763" s="197"/>
      <c r="F763" s="197"/>
      <c r="G763" s="197"/>
      <c r="H763" s="197"/>
      <c r="I763" s="152"/>
      <c r="J763" s="50"/>
      <c r="K763" s="50"/>
      <c r="L763" s="50"/>
      <c r="M763" s="50"/>
      <c r="N763" s="152"/>
      <c r="O763" s="197"/>
      <c r="P763" s="197"/>
      <c r="Q763" s="197"/>
      <c r="R763" s="197"/>
      <c r="S763" s="197"/>
      <c r="T763" s="197"/>
      <c r="U763" s="197"/>
      <c r="V763" s="197"/>
      <c r="W763" s="197"/>
      <c r="X763" s="197"/>
      <c r="Y763" s="197"/>
      <c r="Z763" s="197"/>
    </row>
    <row r="764" ht="15.75" customHeight="1">
      <c r="A764" s="180"/>
      <c r="B764" s="197"/>
      <c r="C764" s="197"/>
      <c r="D764" s="197"/>
      <c r="E764" s="197"/>
      <c r="F764" s="197"/>
      <c r="G764" s="197"/>
      <c r="H764" s="197"/>
      <c r="I764" s="152"/>
      <c r="J764" s="50"/>
      <c r="K764" s="50"/>
      <c r="L764" s="50"/>
      <c r="M764" s="50"/>
      <c r="N764" s="152"/>
      <c r="O764" s="197"/>
      <c r="P764" s="197"/>
      <c r="Q764" s="197"/>
      <c r="R764" s="197"/>
      <c r="S764" s="197"/>
      <c r="T764" s="197"/>
      <c r="U764" s="197"/>
      <c r="V764" s="197"/>
      <c r="W764" s="197"/>
      <c r="X764" s="197"/>
      <c r="Y764" s="197"/>
      <c r="Z764" s="197"/>
    </row>
    <row r="765" ht="15.75" customHeight="1">
      <c r="A765" s="180"/>
      <c r="B765" s="197"/>
      <c r="C765" s="197"/>
      <c r="D765" s="197"/>
      <c r="E765" s="197"/>
      <c r="F765" s="197"/>
      <c r="G765" s="197"/>
      <c r="H765" s="197"/>
      <c r="I765" s="152"/>
      <c r="J765" s="50"/>
      <c r="K765" s="50"/>
      <c r="L765" s="50"/>
      <c r="M765" s="50"/>
      <c r="N765" s="152"/>
      <c r="O765" s="197"/>
      <c r="P765" s="197"/>
      <c r="Q765" s="197"/>
      <c r="R765" s="197"/>
      <c r="S765" s="197"/>
      <c r="T765" s="197"/>
      <c r="U765" s="197"/>
      <c r="V765" s="197"/>
      <c r="W765" s="197"/>
      <c r="X765" s="197"/>
      <c r="Y765" s="197"/>
      <c r="Z765" s="197"/>
    </row>
    <row r="766" ht="15.75" customHeight="1">
      <c r="A766" s="180"/>
      <c r="B766" s="197"/>
      <c r="C766" s="197"/>
      <c r="D766" s="197"/>
      <c r="E766" s="197"/>
      <c r="F766" s="197"/>
      <c r="G766" s="197"/>
      <c r="H766" s="169"/>
      <c r="I766" s="152"/>
      <c r="J766" s="50"/>
      <c r="K766" s="50"/>
      <c r="L766" s="50"/>
      <c r="M766" s="50"/>
      <c r="N766" s="152"/>
      <c r="O766" s="197"/>
      <c r="P766" s="197"/>
      <c r="Q766" s="197"/>
      <c r="R766" s="197"/>
      <c r="S766" s="197"/>
      <c r="T766" s="197"/>
      <c r="U766" s="197"/>
      <c r="V766" s="197"/>
      <c r="W766" s="197"/>
      <c r="X766" s="197"/>
      <c r="Y766" s="197"/>
      <c r="Z766" s="197"/>
    </row>
    <row r="767" ht="15.75" customHeight="1">
      <c r="A767" s="180"/>
      <c r="B767" s="197"/>
      <c r="C767" s="197"/>
      <c r="D767" s="197"/>
      <c r="E767" s="197"/>
      <c r="F767" s="197"/>
      <c r="G767" s="197"/>
      <c r="H767" s="197"/>
      <c r="I767" s="152"/>
      <c r="J767" s="50"/>
      <c r="K767" s="50"/>
      <c r="L767" s="50"/>
      <c r="M767" s="50"/>
      <c r="N767" s="152"/>
      <c r="O767" s="197"/>
      <c r="P767" s="197"/>
      <c r="Q767" s="197"/>
      <c r="R767" s="197"/>
      <c r="S767" s="197"/>
      <c r="T767" s="197"/>
      <c r="U767" s="197"/>
      <c r="V767" s="197"/>
      <c r="W767" s="197"/>
      <c r="X767" s="197"/>
      <c r="Y767" s="197"/>
      <c r="Z767" s="197"/>
    </row>
    <row r="768" ht="15.75" customHeight="1">
      <c r="A768" s="180"/>
      <c r="B768" s="197"/>
      <c r="C768" s="197"/>
      <c r="D768" s="197"/>
      <c r="E768" s="197"/>
      <c r="F768" s="197"/>
      <c r="G768" s="197"/>
      <c r="H768" s="197"/>
      <c r="I768" s="152"/>
      <c r="J768" s="50"/>
      <c r="K768" s="50"/>
      <c r="L768" s="50"/>
      <c r="M768" s="50"/>
      <c r="N768" s="152"/>
      <c r="O768" s="197"/>
      <c r="P768" s="197"/>
      <c r="Q768" s="197"/>
      <c r="R768" s="197"/>
      <c r="S768" s="197"/>
      <c r="T768" s="197"/>
      <c r="U768" s="197"/>
      <c r="V768" s="197"/>
      <c r="W768" s="197"/>
      <c r="X768" s="197"/>
      <c r="Y768" s="197"/>
      <c r="Z768" s="197"/>
    </row>
    <row r="769" ht="15.75" customHeight="1">
      <c r="A769" s="180"/>
      <c r="B769" s="197"/>
      <c r="C769" s="197"/>
      <c r="D769" s="197"/>
      <c r="E769" s="197"/>
      <c r="F769" s="197"/>
      <c r="G769" s="197"/>
      <c r="H769" s="197"/>
      <c r="I769" s="152"/>
      <c r="J769" s="50"/>
      <c r="K769" s="50"/>
      <c r="L769" s="50"/>
      <c r="M769" s="50"/>
      <c r="N769" s="152"/>
      <c r="O769" s="197"/>
      <c r="P769" s="197"/>
      <c r="Q769" s="197"/>
      <c r="R769" s="197"/>
      <c r="S769" s="197"/>
      <c r="T769" s="197"/>
      <c r="U769" s="197"/>
      <c r="V769" s="197"/>
      <c r="W769" s="197"/>
      <c r="X769" s="197"/>
      <c r="Y769" s="197"/>
      <c r="Z769" s="197"/>
    </row>
    <row r="770" ht="15.75" customHeight="1">
      <c r="A770" s="180"/>
      <c r="B770" s="197"/>
      <c r="C770" s="197"/>
      <c r="D770" s="197"/>
      <c r="E770" s="197"/>
      <c r="F770" s="197"/>
      <c r="G770" s="197"/>
      <c r="H770" s="197"/>
      <c r="I770" s="152"/>
      <c r="J770" s="50"/>
      <c r="K770" s="50"/>
      <c r="L770" s="50"/>
      <c r="M770" s="50"/>
      <c r="N770" s="152"/>
      <c r="O770" s="197"/>
      <c r="P770" s="197"/>
      <c r="Q770" s="197"/>
      <c r="R770" s="197"/>
      <c r="S770" s="197"/>
      <c r="T770" s="197"/>
      <c r="U770" s="197"/>
      <c r="V770" s="197"/>
      <c r="W770" s="197"/>
      <c r="X770" s="197"/>
      <c r="Y770" s="197"/>
      <c r="Z770" s="197"/>
    </row>
    <row r="771" ht="15.75" customHeight="1">
      <c r="A771" s="180"/>
      <c r="B771" s="197"/>
      <c r="C771" s="197"/>
      <c r="D771" s="197"/>
      <c r="E771" s="197"/>
      <c r="F771" s="197"/>
      <c r="G771" s="197"/>
      <c r="H771" s="169"/>
      <c r="I771" s="152"/>
      <c r="J771" s="50"/>
      <c r="K771" s="50"/>
      <c r="L771" s="50"/>
      <c r="M771" s="50"/>
      <c r="N771" s="152"/>
      <c r="O771" s="197"/>
      <c r="P771" s="197"/>
      <c r="Q771" s="197"/>
      <c r="R771" s="197"/>
      <c r="S771" s="197"/>
      <c r="T771" s="197"/>
      <c r="U771" s="197"/>
      <c r="V771" s="197"/>
      <c r="W771" s="197"/>
      <c r="X771" s="197"/>
      <c r="Y771" s="197"/>
      <c r="Z771" s="197"/>
    </row>
    <row r="772" ht="15.75" customHeight="1">
      <c r="A772" s="180"/>
      <c r="B772" s="197"/>
      <c r="C772" s="197"/>
      <c r="D772" s="197"/>
      <c r="E772" s="197"/>
      <c r="F772" s="197"/>
      <c r="G772" s="197"/>
      <c r="H772" s="197"/>
      <c r="I772" s="152"/>
      <c r="J772" s="50"/>
      <c r="K772" s="50"/>
      <c r="L772" s="50"/>
      <c r="M772" s="50"/>
      <c r="N772" s="152"/>
      <c r="O772" s="197"/>
      <c r="P772" s="197"/>
      <c r="Q772" s="197"/>
      <c r="R772" s="197"/>
      <c r="S772" s="197"/>
      <c r="T772" s="197"/>
      <c r="U772" s="197"/>
      <c r="V772" s="197"/>
      <c r="W772" s="197"/>
      <c r="X772" s="197"/>
      <c r="Y772" s="197"/>
      <c r="Z772" s="197"/>
    </row>
    <row r="773" ht="15.75" customHeight="1">
      <c r="A773" s="180"/>
      <c r="B773" s="197"/>
      <c r="C773" s="197"/>
      <c r="D773" s="197"/>
      <c r="E773" s="197"/>
      <c r="F773" s="197"/>
      <c r="G773" s="197"/>
      <c r="H773" s="169"/>
      <c r="I773" s="152"/>
      <c r="J773" s="50"/>
      <c r="K773" s="50"/>
      <c r="L773" s="50"/>
      <c r="M773" s="50"/>
      <c r="N773" s="152"/>
      <c r="O773" s="197"/>
      <c r="P773" s="197"/>
      <c r="Q773" s="197"/>
      <c r="R773" s="197"/>
      <c r="S773" s="197"/>
      <c r="T773" s="197"/>
      <c r="U773" s="197"/>
      <c r="V773" s="197"/>
      <c r="W773" s="197"/>
      <c r="X773" s="197"/>
      <c r="Y773" s="197"/>
      <c r="Z773" s="197"/>
    </row>
    <row r="774" ht="15.75" customHeight="1">
      <c r="A774" s="180"/>
      <c r="B774" s="197"/>
      <c r="C774" s="197"/>
      <c r="D774" s="197"/>
      <c r="E774" s="197"/>
      <c r="F774" s="197"/>
      <c r="G774" s="197"/>
      <c r="H774" s="169"/>
      <c r="I774" s="152"/>
      <c r="J774" s="50"/>
      <c r="K774" s="50"/>
      <c r="L774" s="50"/>
      <c r="M774" s="50"/>
      <c r="N774" s="152"/>
      <c r="O774" s="197"/>
      <c r="P774" s="197"/>
      <c r="Q774" s="197"/>
      <c r="R774" s="197"/>
      <c r="S774" s="197"/>
      <c r="T774" s="197"/>
      <c r="U774" s="197"/>
      <c r="V774" s="197"/>
      <c r="W774" s="197"/>
      <c r="X774" s="197"/>
      <c r="Y774" s="197"/>
      <c r="Z774" s="197"/>
    </row>
    <row r="775" ht="15.75" customHeight="1">
      <c r="A775" s="180"/>
      <c r="B775" s="197"/>
      <c r="C775" s="197"/>
      <c r="D775" s="197"/>
      <c r="E775" s="197"/>
      <c r="F775" s="197"/>
      <c r="G775" s="197"/>
      <c r="H775" s="169"/>
      <c r="I775" s="152"/>
      <c r="J775" s="50"/>
      <c r="K775" s="50"/>
      <c r="L775" s="50"/>
      <c r="M775" s="50"/>
      <c r="N775" s="152"/>
      <c r="O775" s="197"/>
      <c r="P775" s="197"/>
      <c r="Q775" s="197"/>
      <c r="R775" s="197"/>
      <c r="S775" s="197"/>
      <c r="T775" s="197"/>
      <c r="U775" s="197"/>
      <c r="V775" s="197"/>
      <c r="W775" s="197"/>
      <c r="X775" s="197"/>
      <c r="Y775" s="197"/>
      <c r="Z775" s="197"/>
    </row>
    <row r="776" ht="15.75" customHeight="1">
      <c r="A776" s="180"/>
      <c r="B776" s="197"/>
      <c r="C776" s="197"/>
      <c r="D776" s="197"/>
      <c r="E776" s="197"/>
      <c r="F776" s="197"/>
      <c r="G776" s="197"/>
      <c r="H776" s="197"/>
      <c r="I776" s="152"/>
      <c r="J776" s="50"/>
      <c r="K776" s="50"/>
      <c r="L776" s="50"/>
      <c r="M776" s="50"/>
      <c r="N776" s="152"/>
      <c r="O776" s="197"/>
      <c r="P776" s="197"/>
      <c r="Q776" s="197"/>
      <c r="R776" s="197"/>
      <c r="S776" s="197"/>
      <c r="T776" s="197"/>
      <c r="U776" s="197"/>
      <c r="V776" s="197"/>
      <c r="W776" s="197"/>
      <c r="X776" s="197"/>
      <c r="Y776" s="197"/>
      <c r="Z776" s="197"/>
    </row>
    <row r="777" ht="15.75" customHeight="1">
      <c r="A777" s="180"/>
      <c r="B777" s="197"/>
      <c r="C777" s="197"/>
      <c r="D777" s="197"/>
      <c r="E777" s="197"/>
      <c r="F777" s="197"/>
      <c r="G777" s="197"/>
      <c r="H777" s="197"/>
      <c r="I777" s="152"/>
      <c r="J777" s="50"/>
      <c r="K777" s="50"/>
      <c r="L777" s="50"/>
      <c r="M777" s="50"/>
      <c r="N777" s="152"/>
      <c r="O777" s="197"/>
      <c r="P777" s="197"/>
      <c r="Q777" s="197"/>
      <c r="R777" s="197"/>
      <c r="S777" s="197"/>
      <c r="T777" s="197"/>
      <c r="U777" s="197"/>
      <c r="V777" s="197"/>
      <c r="W777" s="197"/>
      <c r="X777" s="197"/>
      <c r="Y777" s="197"/>
      <c r="Z777" s="197"/>
    </row>
    <row r="778" ht="15.75" customHeight="1">
      <c r="A778" s="180"/>
      <c r="B778" s="197"/>
      <c r="C778" s="197"/>
      <c r="D778" s="197"/>
      <c r="E778" s="197"/>
      <c r="F778" s="197"/>
      <c r="G778" s="197"/>
      <c r="H778" s="169"/>
      <c r="I778" s="152"/>
      <c r="J778" s="50"/>
      <c r="K778" s="50"/>
      <c r="L778" s="50"/>
      <c r="M778" s="50"/>
      <c r="N778" s="152"/>
      <c r="O778" s="197"/>
      <c r="P778" s="197"/>
      <c r="Q778" s="197"/>
      <c r="R778" s="197"/>
      <c r="S778" s="197"/>
      <c r="T778" s="197"/>
      <c r="U778" s="197"/>
      <c r="V778" s="197"/>
      <c r="W778" s="197"/>
      <c r="X778" s="197"/>
      <c r="Y778" s="197"/>
      <c r="Z778" s="197"/>
    </row>
    <row r="779" ht="15.75" customHeight="1">
      <c r="A779" s="180"/>
      <c r="B779" s="197"/>
      <c r="C779" s="197"/>
      <c r="D779" s="197"/>
      <c r="E779" s="197"/>
      <c r="F779" s="197"/>
      <c r="G779" s="197"/>
      <c r="H779" s="197"/>
      <c r="I779" s="152"/>
      <c r="J779" s="50"/>
      <c r="K779" s="50"/>
      <c r="L779" s="50"/>
      <c r="M779" s="50"/>
      <c r="N779" s="152"/>
      <c r="O779" s="197"/>
      <c r="P779" s="197"/>
      <c r="Q779" s="197"/>
      <c r="R779" s="197"/>
      <c r="S779" s="197"/>
      <c r="T779" s="197"/>
      <c r="U779" s="197"/>
      <c r="V779" s="197"/>
      <c r="W779" s="197"/>
      <c r="X779" s="197"/>
      <c r="Y779" s="197"/>
      <c r="Z779" s="197"/>
    </row>
    <row r="780" ht="15.75" customHeight="1">
      <c r="A780" s="180"/>
      <c r="B780" s="197"/>
      <c r="C780" s="197"/>
      <c r="D780" s="197"/>
      <c r="E780" s="197"/>
      <c r="F780" s="197"/>
      <c r="G780" s="197"/>
      <c r="H780" s="169"/>
      <c r="I780" s="152"/>
      <c r="J780" s="50"/>
      <c r="K780" s="50"/>
      <c r="L780" s="50"/>
      <c r="M780" s="50"/>
      <c r="N780" s="152"/>
      <c r="O780" s="197"/>
      <c r="P780" s="197"/>
      <c r="Q780" s="197"/>
      <c r="R780" s="197"/>
      <c r="S780" s="197"/>
      <c r="T780" s="197"/>
      <c r="U780" s="197"/>
      <c r="V780" s="197"/>
      <c r="W780" s="197"/>
      <c r="X780" s="197"/>
      <c r="Y780" s="197"/>
      <c r="Z780" s="197"/>
    </row>
    <row r="781" ht="15.75" customHeight="1">
      <c r="A781" s="180"/>
      <c r="B781" s="197"/>
      <c r="C781" s="197"/>
      <c r="D781" s="197"/>
      <c r="E781" s="197"/>
      <c r="F781" s="197"/>
      <c r="G781" s="197"/>
      <c r="H781" s="197"/>
      <c r="I781" s="152"/>
      <c r="J781" s="50"/>
      <c r="K781" s="50"/>
      <c r="L781" s="50"/>
      <c r="M781" s="50"/>
      <c r="N781" s="152"/>
      <c r="O781" s="197"/>
      <c r="P781" s="197"/>
      <c r="Q781" s="197"/>
      <c r="R781" s="197"/>
      <c r="S781" s="197"/>
      <c r="T781" s="197"/>
      <c r="U781" s="197"/>
      <c r="V781" s="197"/>
      <c r="W781" s="197"/>
      <c r="X781" s="197"/>
      <c r="Y781" s="197"/>
      <c r="Z781" s="197"/>
    </row>
    <row r="782" ht="15.75" customHeight="1">
      <c r="A782" s="180"/>
      <c r="B782" s="197"/>
      <c r="C782" s="197"/>
      <c r="D782" s="197"/>
      <c r="E782" s="197"/>
      <c r="F782" s="197"/>
      <c r="G782" s="197"/>
      <c r="H782" s="197"/>
      <c r="I782" s="152"/>
      <c r="J782" s="50"/>
      <c r="K782" s="50"/>
      <c r="L782" s="50"/>
      <c r="M782" s="50"/>
      <c r="N782" s="152"/>
      <c r="O782" s="197"/>
      <c r="P782" s="197"/>
      <c r="Q782" s="197"/>
      <c r="R782" s="197"/>
      <c r="S782" s="197"/>
      <c r="T782" s="197"/>
      <c r="U782" s="197"/>
      <c r="V782" s="197"/>
      <c r="W782" s="197"/>
      <c r="X782" s="197"/>
      <c r="Y782" s="197"/>
      <c r="Z782" s="197"/>
    </row>
    <row r="783" ht="15.75" customHeight="1">
      <c r="A783" s="180"/>
      <c r="B783" s="197"/>
      <c r="C783" s="197"/>
      <c r="D783" s="197"/>
      <c r="E783" s="197"/>
      <c r="F783" s="197"/>
      <c r="G783" s="197"/>
      <c r="H783" s="169"/>
      <c r="I783" s="152"/>
      <c r="J783" s="50"/>
      <c r="K783" s="50"/>
      <c r="L783" s="50"/>
      <c r="M783" s="50"/>
      <c r="N783" s="152"/>
      <c r="O783" s="197"/>
      <c r="P783" s="197"/>
      <c r="Q783" s="197"/>
      <c r="R783" s="197"/>
      <c r="S783" s="197"/>
      <c r="T783" s="197"/>
      <c r="U783" s="197"/>
      <c r="V783" s="197"/>
      <c r="W783" s="197"/>
      <c r="X783" s="197"/>
      <c r="Y783" s="197"/>
      <c r="Z783" s="197"/>
    </row>
    <row r="784" ht="15.75" customHeight="1">
      <c r="A784" s="180"/>
      <c r="B784" s="197"/>
      <c r="C784" s="197"/>
      <c r="D784" s="197"/>
      <c r="E784" s="197"/>
      <c r="F784" s="197"/>
      <c r="G784" s="197"/>
      <c r="H784" s="169"/>
      <c r="I784" s="152"/>
      <c r="J784" s="50"/>
      <c r="K784" s="50"/>
      <c r="L784" s="50"/>
      <c r="M784" s="50"/>
      <c r="N784" s="152"/>
      <c r="O784" s="197"/>
      <c r="P784" s="197"/>
      <c r="Q784" s="197"/>
      <c r="R784" s="197"/>
      <c r="S784" s="197"/>
      <c r="T784" s="197"/>
      <c r="U784" s="197"/>
      <c r="V784" s="197"/>
      <c r="W784" s="197"/>
      <c r="X784" s="197"/>
      <c r="Y784" s="197"/>
      <c r="Z784" s="197"/>
    </row>
    <row r="785" ht="15.75" customHeight="1">
      <c r="A785" s="180"/>
      <c r="B785" s="197"/>
      <c r="C785" s="197"/>
      <c r="D785" s="197"/>
      <c r="E785" s="197"/>
      <c r="F785" s="197"/>
      <c r="G785" s="197"/>
      <c r="H785" s="169"/>
      <c r="I785" s="152"/>
      <c r="J785" s="50"/>
      <c r="K785" s="50"/>
      <c r="L785" s="50"/>
      <c r="M785" s="50"/>
      <c r="N785" s="152"/>
      <c r="O785" s="197"/>
      <c r="P785" s="197"/>
      <c r="Q785" s="197"/>
      <c r="R785" s="197"/>
      <c r="S785" s="197"/>
      <c r="T785" s="197"/>
      <c r="U785" s="197"/>
      <c r="V785" s="197"/>
      <c r="W785" s="197"/>
      <c r="X785" s="197"/>
      <c r="Y785" s="197"/>
      <c r="Z785" s="197"/>
    </row>
    <row r="786" ht="15.75" customHeight="1">
      <c r="A786" s="180"/>
      <c r="B786" s="197"/>
      <c r="C786" s="197"/>
      <c r="D786" s="197"/>
      <c r="E786" s="197"/>
      <c r="F786" s="197"/>
      <c r="G786" s="197"/>
      <c r="H786" s="169"/>
      <c r="I786" s="152"/>
      <c r="J786" s="50"/>
      <c r="K786" s="50"/>
      <c r="L786" s="50"/>
      <c r="M786" s="50"/>
      <c r="N786" s="152"/>
      <c r="O786" s="197"/>
      <c r="P786" s="197"/>
      <c r="Q786" s="197"/>
      <c r="R786" s="197"/>
      <c r="S786" s="197"/>
      <c r="T786" s="197"/>
      <c r="U786" s="197"/>
      <c r="V786" s="197"/>
      <c r="W786" s="197"/>
      <c r="X786" s="197"/>
      <c r="Y786" s="197"/>
      <c r="Z786" s="197"/>
    </row>
    <row r="787" ht="15.75" customHeight="1">
      <c r="A787" s="180"/>
      <c r="B787" s="197"/>
      <c r="C787" s="197"/>
      <c r="D787" s="197"/>
      <c r="E787" s="197"/>
      <c r="F787" s="197"/>
      <c r="G787" s="197"/>
      <c r="H787" s="169"/>
      <c r="I787" s="152"/>
      <c r="J787" s="50"/>
      <c r="K787" s="50"/>
      <c r="L787" s="50"/>
      <c r="M787" s="50"/>
      <c r="N787" s="152"/>
      <c r="O787" s="197"/>
      <c r="P787" s="197"/>
      <c r="Q787" s="197"/>
      <c r="R787" s="197"/>
      <c r="S787" s="197"/>
      <c r="T787" s="197"/>
      <c r="U787" s="197"/>
      <c r="V787" s="197"/>
      <c r="W787" s="197"/>
      <c r="X787" s="197"/>
      <c r="Y787" s="197"/>
      <c r="Z787" s="197"/>
    </row>
    <row r="788" ht="15.75" customHeight="1">
      <c r="A788" s="180"/>
      <c r="B788" s="197"/>
      <c r="C788" s="197"/>
      <c r="D788" s="197"/>
      <c r="E788" s="197"/>
      <c r="F788" s="197"/>
      <c r="G788" s="197"/>
      <c r="H788" s="197"/>
      <c r="I788" s="152"/>
      <c r="J788" s="50"/>
      <c r="K788" s="50"/>
      <c r="L788" s="50"/>
      <c r="M788" s="50"/>
      <c r="N788" s="152"/>
      <c r="O788" s="197"/>
      <c r="P788" s="197"/>
      <c r="Q788" s="197"/>
      <c r="R788" s="197"/>
      <c r="S788" s="197"/>
      <c r="T788" s="197"/>
      <c r="U788" s="197"/>
      <c r="V788" s="197"/>
      <c r="W788" s="197"/>
      <c r="X788" s="197"/>
      <c r="Y788" s="197"/>
      <c r="Z788" s="197"/>
    </row>
    <row r="789" ht="15.75" customHeight="1">
      <c r="A789" s="180"/>
      <c r="B789" s="197"/>
      <c r="C789" s="197"/>
      <c r="D789" s="197"/>
      <c r="E789" s="197"/>
      <c r="F789" s="197"/>
      <c r="G789" s="197"/>
      <c r="H789" s="197"/>
      <c r="I789" s="152"/>
      <c r="J789" s="50"/>
      <c r="K789" s="50"/>
      <c r="L789" s="50"/>
      <c r="M789" s="50"/>
      <c r="N789" s="152"/>
      <c r="O789" s="197"/>
      <c r="P789" s="197"/>
      <c r="Q789" s="197"/>
      <c r="R789" s="197"/>
      <c r="S789" s="197"/>
      <c r="T789" s="197"/>
      <c r="U789" s="197"/>
      <c r="V789" s="197"/>
      <c r="W789" s="197"/>
      <c r="X789" s="197"/>
      <c r="Y789" s="197"/>
      <c r="Z789" s="197"/>
    </row>
    <row r="790" ht="15.75" customHeight="1">
      <c r="A790" s="180"/>
      <c r="B790" s="197"/>
      <c r="C790" s="197"/>
      <c r="D790" s="197"/>
      <c r="E790" s="197"/>
      <c r="F790" s="197"/>
      <c r="G790" s="197"/>
      <c r="H790" s="169"/>
      <c r="I790" s="152"/>
      <c r="J790" s="50"/>
      <c r="K790" s="50"/>
      <c r="L790" s="50"/>
      <c r="M790" s="50"/>
      <c r="N790" s="152"/>
      <c r="O790" s="197"/>
      <c r="P790" s="197"/>
      <c r="Q790" s="197"/>
      <c r="R790" s="197"/>
      <c r="S790" s="197"/>
      <c r="T790" s="197"/>
      <c r="U790" s="197"/>
      <c r="V790" s="197"/>
      <c r="W790" s="197"/>
      <c r="X790" s="197"/>
      <c r="Y790" s="197"/>
      <c r="Z790" s="197"/>
    </row>
    <row r="791" ht="15.75" customHeight="1">
      <c r="A791" s="180"/>
      <c r="B791" s="197"/>
      <c r="C791" s="197"/>
      <c r="D791" s="197"/>
      <c r="E791" s="197"/>
      <c r="F791" s="197"/>
      <c r="G791" s="197"/>
      <c r="H791" s="169"/>
      <c r="I791" s="152"/>
      <c r="J791" s="50"/>
      <c r="K791" s="50"/>
      <c r="L791" s="50"/>
      <c r="M791" s="50"/>
      <c r="N791" s="152"/>
      <c r="O791" s="197"/>
      <c r="P791" s="197"/>
      <c r="Q791" s="197"/>
      <c r="R791" s="197"/>
      <c r="S791" s="197"/>
      <c r="T791" s="197"/>
      <c r="U791" s="197"/>
      <c r="V791" s="197"/>
      <c r="W791" s="197"/>
      <c r="X791" s="197"/>
      <c r="Y791" s="197"/>
      <c r="Z791" s="197"/>
    </row>
    <row r="792" ht="15.75" customHeight="1">
      <c r="A792" s="180"/>
      <c r="B792" s="197"/>
      <c r="C792" s="197"/>
      <c r="D792" s="197"/>
      <c r="E792" s="197"/>
      <c r="F792" s="197"/>
      <c r="G792" s="197"/>
      <c r="H792" s="169"/>
      <c r="I792" s="152"/>
      <c r="J792" s="50"/>
      <c r="K792" s="50"/>
      <c r="L792" s="50"/>
      <c r="M792" s="50"/>
      <c r="N792" s="152"/>
      <c r="O792" s="197"/>
      <c r="P792" s="197"/>
      <c r="Q792" s="197"/>
      <c r="R792" s="197"/>
      <c r="S792" s="197"/>
      <c r="T792" s="197"/>
      <c r="U792" s="197"/>
      <c r="V792" s="197"/>
      <c r="W792" s="197"/>
      <c r="X792" s="197"/>
      <c r="Y792" s="197"/>
      <c r="Z792" s="197"/>
    </row>
    <row r="793" ht="15.75" customHeight="1">
      <c r="A793" s="180"/>
      <c r="B793" s="197"/>
      <c r="C793" s="197"/>
      <c r="D793" s="197"/>
      <c r="E793" s="197"/>
      <c r="F793" s="197"/>
      <c r="G793" s="197"/>
      <c r="H793" s="197"/>
      <c r="I793" s="152"/>
      <c r="J793" s="50"/>
      <c r="K793" s="50"/>
      <c r="L793" s="50"/>
      <c r="M793" s="50"/>
      <c r="N793" s="152"/>
      <c r="O793" s="197"/>
      <c r="P793" s="197"/>
      <c r="Q793" s="197"/>
      <c r="R793" s="197"/>
      <c r="S793" s="197"/>
      <c r="T793" s="197"/>
      <c r="U793" s="197"/>
      <c r="V793" s="197"/>
      <c r="W793" s="197"/>
      <c r="X793" s="197"/>
      <c r="Y793" s="197"/>
      <c r="Z793" s="197"/>
    </row>
    <row r="794" ht="15.75" customHeight="1">
      <c r="A794" s="180"/>
      <c r="B794" s="197"/>
      <c r="C794" s="197"/>
      <c r="D794" s="197"/>
      <c r="E794" s="197"/>
      <c r="F794" s="197"/>
      <c r="G794" s="197"/>
      <c r="H794" s="197"/>
      <c r="I794" s="152"/>
      <c r="J794" s="50"/>
      <c r="K794" s="50"/>
      <c r="L794" s="50"/>
      <c r="M794" s="50"/>
      <c r="N794" s="152"/>
      <c r="O794" s="197"/>
      <c r="P794" s="197"/>
      <c r="Q794" s="197"/>
      <c r="R794" s="197"/>
      <c r="S794" s="197"/>
      <c r="T794" s="197"/>
      <c r="U794" s="197"/>
      <c r="V794" s="197"/>
      <c r="W794" s="197"/>
      <c r="X794" s="197"/>
      <c r="Y794" s="197"/>
      <c r="Z794" s="197"/>
    </row>
    <row r="795" ht="15.75" customHeight="1">
      <c r="A795" s="180"/>
      <c r="B795" s="197"/>
      <c r="C795" s="197"/>
      <c r="D795" s="197"/>
      <c r="E795" s="197"/>
      <c r="F795" s="197"/>
      <c r="G795" s="197"/>
      <c r="H795" s="169"/>
      <c r="I795" s="152"/>
      <c r="J795" s="50"/>
      <c r="K795" s="50"/>
      <c r="L795" s="50"/>
      <c r="M795" s="50"/>
      <c r="N795" s="152"/>
      <c r="O795" s="197"/>
      <c r="P795" s="197"/>
      <c r="Q795" s="197"/>
      <c r="R795" s="197"/>
      <c r="S795" s="197"/>
      <c r="T795" s="197"/>
      <c r="U795" s="197"/>
      <c r="V795" s="197"/>
      <c r="W795" s="197"/>
      <c r="X795" s="197"/>
      <c r="Y795" s="197"/>
      <c r="Z795" s="197"/>
    </row>
    <row r="796" ht="15.75" customHeight="1">
      <c r="A796" s="180"/>
      <c r="B796" s="197"/>
      <c r="C796" s="197"/>
      <c r="D796" s="197"/>
      <c r="E796" s="197"/>
      <c r="F796" s="197"/>
      <c r="G796" s="197"/>
      <c r="H796" s="169"/>
      <c r="I796" s="152"/>
      <c r="J796" s="50"/>
      <c r="K796" s="50"/>
      <c r="L796" s="50"/>
      <c r="M796" s="50"/>
      <c r="N796" s="152"/>
      <c r="O796" s="197"/>
      <c r="P796" s="197"/>
      <c r="Q796" s="197"/>
      <c r="R796" s="197"/>
      <c r="S796" s="197"/>
      <c r="T796" s="197"/>
      <c r="U796" s="197"/>
      <c r="V796" s="197"/>
      <c r="W796" s="197"/>
      <c r="X796" s="197"/>
      <c r="Y796" s="197"/>
      <c r="Z796" s="197"/>
    </row>
    <row r="797" ht="15.75" customHeight="1">
      <c r="A797" s="180"/>
      <c r="B797" s="197"/>
      <c r="C797" s="197"/>
      <c r="D797" s="197"/>
      <c r="E797" s="197"/>
      <c r="F797" s="197"/>
      <c r="G797" s="197"/>
      <c r="H797" s="169"/>
      <c r="I797" s="152"/>
      <c r="J797" s="50"/>
      <c r="K797" s="50"/>
      <c r="L797" s="50"/>
      <c r="M797" s="50"/>
      <c r="N797" s="152"/>
      <c r="O797" s="197"/>
      <c r="P797" s="197"/>
      <c r="Q797" s="197"/>
      <c r="R797" s="197"/>
      <c r="S797" s="197"/>
      <c r="T797" s="197"/>
      <c r="U797" s="197"/>
      <c r="V797" s="197"/>
      <c r="W797" s="197"/>
      <c r="X797" s="197"/>
      <c r="Y797" s="197"/>
      <c r="Z797" s="197"/>
    </row>
    <row r="798" ht="15.75" customHeight="1">
      <c r="A798" s="180"/>
      <c r="B798" s="197"/>
      <c r="C798" s="197"/>
      <c r="D798" s="197"/>
      <c r="E798" s="197"/>
      <c r="F798" s="197"/>
      <c r="G798" s="197"/>
      <c r="H798" s="169"/>
      <c r="I798" s="152"/>
      <c r="J798" s="50"/>
      <c r="K798" s="50"/>
      <c r="L798" s="50"/>
      <c r="M798" s="50"/>
      <c r="N798" s="152"/>
      <c r="O798" s="197"/>
      <c r="P798" s="197"/>
      <c r="Q798" s="197"/>
      <c r="R798" s="197"/>
      <c r="S798" s="197"/>
      <c r="T798" s="197"/>
      <c r="U798" s="197"/>
      <c r="V798" s="197"/>
      <c r="W798" s="197"/>
      <c r="X798" s="197"/>
      <c r="Y798" s="197"/>
      <c r="Z798" s="197"/>
    </row>
    <row r="799" ht="15.75" customHeight="1">
      <c r="A799" s="180"/>
      <c r="B799" s="197"/>
      <c r="C799" s="197"/>
      <c r="D799" s="197"/>
      <c r="E799" s="197"/>
      <c r="F799" s="197"/>
      <c r="G799" s="197"/>
      <c r="H799" s="169"/>
      <c r="I799" s="152"/>
      <c r="J799" s="50"/>
      <c r="K799" s="50"/>
      <c r="L799" s="50"/>
      <c r="M799" s="50"/>
      <c r="N799" s="152"/>
      <c r="O799" s="197"/>
      <c r="P799" s="197"/>
      <c r="Q799" s="197"/>
      <c r="R799" s="197"/>
      <c r="S799" s="197"/>
      <c r="T799" s="197"/>
      <c r="U799" s="197"/>
      <c r="V799" s="197"/>
      <c r="W799" s="197"/>
      <c r="X799" s="197"/>
      <c r="Y799" s="197"/>
      <c r="Z799" s="197"/>
    </row>
    <row r="800" ht="15.75" customHeight="1">
      <c r="A800" s="180"/>
      <c r="B800" s="197"/>
      <c r="C800" s="197"/>
      <c r="D800" s="197"/>
      <c r="E800" s="197"/>
      <c r="F800" s="197"/>
      <c r="G800" s="197"/>
      <c r="H800" s="197"/>
      <c r="I800" s="152"/>
      <c r="J800" s="50"/>
      <c r="K800" s="50"/>
      <c r="L800" s="50"/>
      <c r="M800" s="50"/>
      <c r="N800" s="152"/>
      <c r="O800" s="197"/>
      <c r="P800" s="197"/>
      <c r="Q800" s="197"/>
      <c r="R800" s="197"/>
      <c r="S800" s="197"/>
      <c r="T800" s="197"/>
      <c r="U800" s="197"/>
      <c r="V800" s="197"/>
      <c r="W800" s="197"/>
      <c r="X800" s="197"/>
      <c r="Y800" s="197"/>
      <c r="Z800" s="197"/>
    </row>
    <row r="801" ht="15.75" customHeight="1">
      <c r="A801" s="180"/>
      <c r="B801" s="197"/>
      <c r="C801" s="197"/>
      <c r="D801" s="197"/>
      <c r="E801" s="197"/>
      <c r="F801" s="197"/>
      <c r="G801" s="197"/>
      <c r="H801" s="169"/>
      <c r="I801" s="152"/>
      <c r="J801" s="50"/>
      <c r="K801" s="50"/>
      <c r="L801" s="50"/>
      <c r="M801" s="50"/>
      <c r="N801" s="152"/>
      <c r="O801" s="197"/>
      <c r="P801" s="197"/>
      <c r="Q801" s="197"/>
      <c r="R801" s="197"/>
      <c r="S801" s="197"/>
      <c r="T801" s="197"/>
      <c r="U801" s="197"/>
      <c r="V801" s="197"/>
      <c r="W801" s="197"/>
      <c r="X801" s="197"/>
      <c r="Y801" s="197"/>
      <c r="Z801" s="197"/>
    </row>
    <row r="802" ht="15.75" customHeight="1">
      <c r="A802" s="180"/>
      <c r="B802" s="197"/>
      <c r="C802" s="197"/>
      <c r="D802" s="197"/>
      <c r="E802" s="197"/>
      <c r="F802" s="197"/>
      <c r="G802" s="197"/>
      <c r="H802" s="197"/>
      <c r="I802" s="152"/>
      <c r="J802" s="50"/>
      <c r="K802" s="50"/>
      <c r="L802" s="50"/>
      <c r="M802" s="50"/>
      <c r="N802" s="152"/>
      <c r="O802" s="197"/>
      <c r="P802" s="197"/>
      <c r="Q802" s="197"/>
      <c r="R802" s="197"/>
      <c r="S802" s="197"/>
      <c r="T802" s="197"/>
      <c r="U802" s="197"/>
      <c r="V802" s="197"/>
      <c r="W802" s="197"/>
      <c r="X802" s="197"/>
      <c r="Y802" s="197"/>
      <c r="Z802" s="197"/>
    </row>
    <row r="803" ht="15.75" customHeight="1">
      <c r="A803" s="180"/>
      <c r="B803" s="197"/>
      <c r="C803" s="197"/>
      <c r="D803" s="197"/>
      <c r="E803" s="197"/>
      <c r="F803" s="197"/>
      <c r="G803" s="197"/>
      <c r="H803" s="197"/>
      <c r="I803" s="152"/>
      <c r="J803" s="50"/>
      <c r="K803" s="50"/>
      <c r="L803" s="50"/>
      <c r="M803" s="50"/>
      <c r="N803" s="152"/>
      <c r="O803" s="197"/>
      <c r="P803" s="197"/>
      <c r="Q803" s="197"/>
      <c r="R803" s="197"/>
      <c r="S803" s="197"/>
      <c r="T803" s="197"/>
      <c r="U803" s="197"/>
      <c r="V803" s="197"/>
      <c r="W803" s="197"/>
      <c r="X803" s="197"/>
      <c r="Y803" s="197"/>
      <c r="Z803" s="197"/>
    </row>
    <row r="804" ht="15.75" customHeight="1">
      <c r="A804" s="180"/>
      <c r="B804" s="197"/>
      <c r="C804" s="197"/>
      <c r="D804" s="197"/>
      <c r="E804" s="197"/>
      <c r="F804" s="197"/>
      <c r="G804" s="197"/>
      <c r="H804" s="169"/>
      <c r="I804" s="152"/>
      <c r="J804" s="50"/>
      <c r="K804" s="50"/>
      <c r="L804" s="50"/>
      <c r="M804" s="50"/>
      <c r="N804" s="152"/>
      <c r="O804" s="197"/>
      <c r="P804" s="197"/>
      <c r="Q804" s="197"/>
      <c r="R804" s="197"/>
      <c r="S804" s="197"/>
      <c r="T804" s="197"/>
      <c r="U804" s="197"/>
      <c r="V804" s="197"/>
      <c r="W804" s="197"/>
      <c r="X804" s="197"/>
      <c r="Y804" s="197"/>
      <c r="Z804" s="197"/>
    </row>
    <row r="805" ht="15.75" customHeight="1">
      <c r="A805" s="180"/>
      <c r="B805" s="197"/>
      <c r="C805" s="197"/>
      <c r="D805" s="197"/>
      <c r="E805" s="197"/>
      <c r="F805" s="197"/>
      <c r="G805" s="197"/>
      <c r="H805" s="169"/>
      <c r="I805" s="152"/>
      <c r="J805" s="50"/>
      <c r="K805" s="50"/>
      <c r="L805" s="50"/>
      <c r="M805" s="50"/>
      <c r="N805" s="152"/>
      <c r="O805" s="197"/>
      <c r="P805" s="197"/>
      <c r="Q805" s="197"/>
      <c r="R805" s="197"/>
      <c r="S805" s="197"/>
      <c r="T805" s="197"/>
      <c r="U805" s="197"/>
      <c r="V805" s="197"/>
      <c r="W805" s="197"/>
      <c r="X805" s="197"/>
      <c r="Y805" s="197"/>
      <c r="Z805" s="197"/>
    </row>
    <row r="806" ht="15.75" customHeight="1">
      <c r="A806" s="180"/>
      <c r="B806" s="197"/>
      <c r="C806" s="197"/>
      <c r="D806" s="197"/>
      <c r="E806" s="197"/>
      <c r="F806" s="197"/>
      <c r="G806" s="197"/>
      <c r="H806" s="169"/>
      <c r="I806" s="152"/>
      <c r="J806" s="50"/>
      <c r="K806" s="50"/>
      <c r="L806" s="50"/>
      <c r="M806" s="50"/>
      <c r="N806" s="152"/>
      <c r="O806" s="197"/>
      <c r="P806" s="197"/>
      <c r="Q806" s="197"/>
      <c r="R806" s="197"/>
      <c r="S806" s="197"/>
      <c r="T806" s="197"/>
      <c r="U806" s="197"/>
      <c r="V806" s="197"/>
      <c r="W806" s="197"/>
      <c r="X806" s="197"/>
      <c r="Y806" s="197"/>
      <c r="Z806" s="197"/>
    </row>
    <row r="807" ht="15.75" customHeight="1">
      <c r="A807" s="180"/>
      <c r="B807" s="197"/>
      <c r="C807" s="197"/>
      <c r="D807" s="197"/>
      <c r="E807" s="197"/>
      <c r="F807" s="197"/>
      <c r="G807" s="197"/>
      <c r="H807" s="169"/>
      <c r="I807" s="152"/>
      <c r="J807" s="50"/>
      <c r="K807" s="50"/>
      <c r="L807" s="50"/>
      <c r="M807" s="50"/>
      <c r="N807" s="152"/>
      <c r="O807" s="197"/>
      <c r="P807" s="197"/>
      <c r="Q807" s="197"/>
      <c r="R807" s="197"/>
      <c r="S807" s="197"/>
      <c r="T807" s="197"/>
      <c r="U807" s="197"/>
      <c r="V807" s="197"/>
      <c r="W807" s="197"/>
      <c r="X807" s="197"/>
      <c r="Y807" s="197"/>
      <c r="Z807" s="197"/>
    </row>
    <row r="808" ht="15.75" customHeight="1">
      <c r="A808" s="180"/>
      <c r="B808" s="197"/>
      <c r="C808" s="197"/>
      <c r="D808" s="197"/>
      <c r="E808" s="197"/>
      <c r="F808" s="197"/>
      <c r="G808" s="197"/>
      <c r="H808" s="169"/>
      <c r="I808" s="152"/>
      <c r="J808" s="50"/>
      <c r="K808" s="50"/>
      <c r="L808" s="50"/>
      <c r="M808" s="50"/>
      <c r="N808" s="152"/>
      <c r="O808" s="197"/>
      <c r="P808" s="197"/>
      <c r="Q808" s="197"/>
      <c r="R808" s="197"/>
      <c r="S808" s="197"/>
      <c r="T808" s="197"/>
      <c r="U808" s="197"/>
      <c r="V808" s="197"/>
      <c r="W808" s="197"/>
      <c r="X808" s="197"/>
      <c r="Y808" s="197"/>
      <c r="Z808" s="197"/>
    </row>
    <row r="809" ht="15.75" customHeight="1">
      <c r="A809" s="180"/>
      <c r="B809" s="197"/>
      <c r="C809" s="197"/>
      <c r="D809" s="197"/>
      <c r="E809" s="197"/>
      <c r="F809" s="197"/>
      <c r="G809" s="197"/>
      <c r="H809" s="169"/>
      <c r="I809" s="152"/>
      <c r="J809" s="50"/>
      <c r="K809" s="50"/>
      <c r="L809" s="50"/>
      <c r="M809" s="50"/>
      <c r="N809" s="152"/>
      <c r="O809" s="197"/>
      <c r="P809" s="197"/>
      <c r="Q809" s="197"/>
      <c r="R809" s="197"/>
      <c r="S809" s="197"/>
      <c r="T809" s="197"/>
      <c r="U809" s="197"/>
      <c r="V809" s="197"/>
      <c r="W809" s="197"/>
      <c r="X809" s="197"/>
      <c r="Y809" s="197"/>
      <c r="Z809" s="197"/>
    </row>
    <row r="810" ht="15.75" customHeight="1">
      <c r="A810" s="180"/>
      <c r="B810" s="197"/>
      <c r="C810" s="197"/>
      <c r="D810" s="197"/>
      <c r="E810" s="197"/>
      <c r="F810" s="197"/>
      <c r="G810" s="197"/>
      <c r="H810" s="169"/>
      <c r="I810" s="152"/>
      <c r="J810" s="50"/>
      <c r="K810" s="50"/>
      <c r="L810" s="50"/>
      <c r="M810" s="50"/>
      <c r="N810" s="152"/>
      <c r="O810" s="197"/>
      <c r="P810" s="197"/>
      <c r="Q810" s="197"/>
      <c r="R810" s="197"/>
      <c r="S810" s="197"/>
      <c r="T810" s="197"/>
      <c r="U810" s="197"/>
      <c r="V810" s="197"/>
      <c r="W810" s="197"/>
      <c r="X810" s="197"/>
      <c r="Y810" s="197"/>
      <c r="Z810" s="197"/>
    </row>
    <row r="811" ht="15.75" customHeight="1">
      <c r="A811" s="180"/>
      <c r="B811" s="197"/>
      <c r="C811" s="197"/>
      <c r="D811" s="197"/>
      <c r="E811" s="197"/>
      <c r="F811" s="197"/>
      <c r="G811" s="197"/>
      <c r="H811" s="169"/>
      <c r="I811" s="152"/>
      <c r="J811" s="50"/>
      <c r="K811" s="50"/>
      <c r="L811" s="50"/>
      <c r="M811" s="50"/>
      <c r="N811" s="152"/>
      <c r="O811" s="197"/>
      <c r="P811" s="197"/>
      <c r="Q811" s="197"/>
      <c r="R811" s="197"/>
      <c r="S811" s="197"/>
      <c r="T811" s="197"/>
      <c r="U811" s="197"/>
      <c r="V811" s="197"/>
      <c r="W811" s="197"/>
      <c r="X811" s="197"/>
      <c r="Y811" s="197"/>
      <c r="Z811" s="197"/>
    </row>
    <row r="812" ht="15.75" customHeight="1">
      <c r="A812" s="180"/>
      <c r="B812" s="197"/>
      <c r="C812" s="197"/>
      <c r="D812" s="197"/>
      <c r="E812" s="197"/>
      <c r="F812" s="197"/>
      <c r="G812" s="197"/>
      <c r="H812" s="169"/>
      <c r="I812" s="152"/>
      <c r="J812" s="50"/>
      <c r="K812" s="50"/>
      <c r="L812" s="50"/>
      <c r="M812" s="50"/>
      <c r="N812" s="152"/>
      <c r="O812" s="197"/>
      <c r="P812" s="197"/>
      <c r="Q812" s="197"/>
      <c r="R812" s="197"/>
      <c r="S812" s="197"/>
      <c r="T812" s="197"/>
      <c r="U812" s="197"/>
      <c r="V812" s="197"/>
      <c r="W812" s="197"/>
      <c r="X812" s="197"/>
      <c r="Y812" s="197"/>
      <c r="Z812" s="197"/>
    </row>
    <row r="813" ht="15.75" customHeight="1">
      <c r="A813" s="180"/>
      <c r="B813" s="197"/>
      <c r="C813" s="197"/>
      <c r="D813" s="197"/>
      <c r="E813" s="197"/>
      <c r="F813" s="197"/>
      <c r="G813" s="197"/>
      <c r="H813" s="197"/>
      <c r="I813" s="152"/>
      <c r="J813" s="50"/>
      <c r="K813" s="50"/>
      <c r="L813" s="50"/>
      <c r="M813" s="50"/>
      <c r="N813" s="152"/>
      <c r="O813" s="197"/>
      <c r="P813" s="197"/>
      <c r="Q813" s="197"/>
      <c r="R813" s="197"/>
      <c r="S813" s="197"/>
      <c r="T813" s="197"/>
      <c r="U813" s="197"/>
      <c r="V813" s="197"/>
      <c r="W813" s="197"/>
      <c r="X813" s="197"/>
      <c r="Y813" s="197"/>
      <c r="Z813" s="197"/>
    </row>
    <row r="814" ht="15.75" customHeight="1">
      <c r="A814" s="180"/>
      <c r="B814" s="197"/>
      <c r="C814" s="197"/>
      <c r="D814" s="197"/>
      <c r="E814" s="197"/>
      <c r="F814" s="197"/>
      <c r="G814" s="197"/>
      <c r="H814" s="197"/>
      <c r="I814" s="152"/>
      <c r="J814" s="50"/>
      <c r="K814" s="50"/>
      <c r="L814" s="50"/>
      <c r="M814" s="50"/>
      <c r="N814" s="152"/>
      <c r="O814" s="197"/>
      <c r="P814" s="197"/>
      <c r="Q814" s="197"/>
      <c r="R814" s="197"/>
      <c r="S814" s="197"/>
      <c r="T814" s="197"/>
      <c r="U814" s="197"/>
      <c r="V814" s="197"/>
      <c r="W814" s="197"/>
      <c r="X814" s="197"/>
      <c r="Y814" s="197"/>
      <c r="Z814" s="197"/>
    </row>
    <row r="815" ht="15.75" customHeight="1">
      <c r="A815" s="180"/>
      <c r="B815" s="197"/>
      <c r="C815" s="197"/>
      <c r="D815" s="197"/>
      <c r="E815" s="197"/>
      <c r="F815" s="197"/>
      <c r="G815" s="197"/>
      <c r="H815" s="169"/>
      <c r="I815" s="152"/>
      <c r="J815" s="50"/>
      <c r="K815" s="50"/>
      <c r="L815" s="50"/>
      <c r="M815" s="50"/>
      <c r="N815" s="152"/>
      <c r="O815" s="197"/>
      <c r="P815" s="197"/>
      <c r="Q815" s="197"/>
      <c r="R815" s="197"/>
      <c r="S815" s="197"/>
      <c r="T815" s="197"/>
      <c r="U815" s="197"/>
      <c r="V815" s="197"/>
      <c r="W815" s="197"/>
      <c r="X815" s="197"/>
      <c r="Y815" s="197"/>
      <c r="Z815" s="197"/>
    </row>
    <row r="816" ht="15.75" customHeight="1">
      <c r="A816" s="180"/>
      <c r="B816" s="197"/>
      <c r="C816" s="197"/>
      <c r="D816" s="197"/>
      <c r="E816" s="197"/>
      <c r="F816" s="197"/>
      <c r="G816" s="197"/>
      <c r="H816" s="197"/>
      <c r="I816" s="152"/>
      <c r="J816" s="50"/>
      <c r="K816" s="50"/>
      <c r="L816" s="50"/>
      <c r="M816" s="50"/>
      <c r="N816" s="152"/>
      <c r="O816" s="197"/>
      <c r="P816" s="197"/>
      <c r="Q816" s="197"/>
      <c r="R816" s="197"/>
      <c r="S816" s="197"/>
      <c r="T816" s="197"/>
      <c r="U816" s="197"/>
      <c r="V816" s="197"/>
      <c r="W816" s="197"/>
      <c r="X816" s="197"/>
      <c r="Y816" s="197"/>
      <c r="Z816" s="197"/>
    </row>
    <row r="817" ht="15.75" customHeight="1">
      <c r="A817" s="180"/>
      <c r="B817" s="197"/>
      <c r="C817" s="197"/>
      <c r="D817" s="197"/>
      <c r="E817" s="197"/>
      <c r="F817" s="197"/>
      <c r="G817" s="197"/>
      <c r="H817" s="197"/>
      <c r="I817" s="152"/>
      <c r="J817" s="50"/>
      <c r="K817" s="50"/>
      <c r="L817" s="50"/>
      <c r="M817" s="50"/>
      <c r="N817" s="152"/>
      <c r="O817" s="197"/>
      <c r="P817" s="197"/>
      <c r="Q817" s="197"/>
      <c r="R817" s="197"/>
      <c r="S817" s="197"/>
      <c r="T817" s="197"/>
      <c r="U817" s="197"/>
      <c r="V817" s="197"/>
      <c r="W817" s="197"/>
      <c r="X817" s="197"/>
      <c r="Y817" s="197"/>
      <c r="Z817" s="197"/>
    </row>
    <row r="818" ht="15.75" customHeight="1">
      <c r="A818" s="180"/>
      <c r="B818" s="197"/>
      <c r="C818" s="197"/>
      <c r="D818" s="197"/>
      <c r="E818" s="197"/>
      <c r="F818" s="197"/>
      <c r="G818" s="197"/>
      <c r="H818" s="169"/>
      <c r="I818" s="152"/>
      <c r="J818" s="50"/>
      <c r="K818" s="50"/>
      <c r="L818" s="50"/>
      <c r="M818" s="50"/>
      <c r="N818" s="152"/>
      <c r="O818" s="197"/>
      <c r="P818" s="197"/>
      <c r="Q818" s="197"/>
      <c r="R818" s="197"/>
      <c r="S818" s="197"/>
      <c r="T818" s="197"/>
      <c r="U818" s="197"/>
      <c r="V818" s="197"/>
      <c r="W818" s="197"/>
      <c r="X818" s="197"/>
      <c r="Y818" s="197"/>
      <c r="Z818" s="197"/>
    </row>
    <row r="819" ht="15.75" customHeight="1">
      <c r="A819" s="180"/>
      <c r="B819" s="197"/>
      <c r="C819" s="197"/>
      <c r="D819" s="197"/>
      <c r="E819" s="197"/>
      <c r="F819" s="197"/>
      <c r="G819" s="197"/>
      <c r="H819" s="197"/>
      <c r="I819" s="152"/>
      <c r="J819" s="50"/>
      <c r="K819" s="50"/>
      <c r="L819" s="50"/>
      <c r="M819" s="50"/>
      <c r="N819" s="152"/>
      <c r="O819" s="197"/>
      <c r="P819" s="197"/>
      <c r="Q819" s="197"/>
      <c r="R819" s="197"/>
      <c r="S819" s="197"/>
      <c r="T819" s="197"/>
      <c r="U819" s="197"/>
      <c r="V819" s="197"/>
      <c r="W819" s="197"/>
      <c r="X819" s="197"/>
      <c r="Y819" s="197"/>
      <c r="Z819" s="197"/>
    </row>
    <row r="820" ht="15.75" customHeight="1">
      <c r="A820" s="180"/>
      <c r="B820" s="197"/>
      <c r="C820" s="197"/>
      <c r="D820" s="197"/>
      <c r="E820" s="197"/>
      <c r="F820" s="197"/>
      <c r="G820" s="197"/>
      <c r="H820" s="197"/>
      <c r="I820" s="152"/>
      <c r="J820" s="50"/>
      <c r="K820" s="50"/>
      <c r="L820" s="50"/>
      <c r="M820" s="50"/>
      <c r="N820" s="152"/>
      <c r="O820" s="197"/>
      <c r="P820" s="197"/>
      <c r="Q820" s="197"/>
      <c r="R820" s="197"/>
      <c r="S820" s="197"/>
      <c r="T820" s="197"/>
      <c r="U820" s="197"/>
      <c r="V820" s="197"/>
      <c r="W820" s="197"/>
      <c r="X820" s="197"/>
      <c r="Y820" s="197"/>
      <c r="Z820" s="197"/>
    </row>
    <row r="821" ht="15.75" customHeight="1">
      <c r="A821" s="180"/>
      <c r="B821" s="197"/>
      <c r="C821" s="197"/>
      <c r="D821" s="197"/>
      <c r="E821" s="197"/>
      <c r="F821" s="197"/>
      <c r="G821" s="197"/>
      <c r="H821" s="197"/>
      <c r="I821" s="152"/>
      <c r="J821" s="50"/>
      <c r="K821" s="50"/>
      <c r="L821" s="50"/>
      <c r="M821" s="50"/>
      <c r="N821" s="152"/>
      <c r="O821" s="197"/>
      <c r="P821" s="197"/>
      <c r="Q821" s="197"/>
      <c r="R821" s="197"/>
      <c r="S821" s="197"/>
      <c r="T821" s="197"/>
      <c r="U821" s="197"/>
      <c r="V821" s="197"/>
      <c r="W821" s="197"/>
      <c r="X821" s="197"/>
      <c r="Y821" s="197"/>
      <c r="Z821" s="197"/>
    </row>
    <row r="822" ht="15.75" customHeight="1">
      <c r="A822" s="180"/>
      <c r="B822" s="197"/>
      <c r="C822" s="197"/>
      <c r="D822" s="197"/>
      <c r="E822" s="197"/>
      <c r="F822" s="197"/>
      <c r="G822" s="197"/>
      <c r="H822" s="197"/>
      <c r="I822" s="152"/>
      <c r="J822" s="50"/>
      <c r="K822" s="50"/>
      <c r="L822" s="50"/>
      <c r="M822" s="50"/>
      <c r="N822" s="152"/>
      <c r="O822" s="197"/>
      <c r="P822" s="197"/>
      <c r="Q822" s="197"/>
      <c r="R822" s="197"/>
      <c r="S822" s="197"/>
      <c r="T822" s="197"/>
      <c r="U822" s="197"/>
      <c r="V822" s="197"/>
      <c r="W822" s="197"/>
      <c r="X822" s="197"/>
      <c r="Y822" s="197"/>
      <c r="Z822" s="197"/>
    </row>
    <row r="823" ht="15.75" customHeight="1">
      <c r="A823" s="180"/>
      <c r="B823" s="197"/>
      <c r="C823" s="197"/>
      <c r="D823" s="197"/>
      <c r="E823" s="197"/>
      <c r="F823" s="197"/>
      <c r="G823" s="197"/>
      <c r="H823" s="197"/>
      <c r="I823" s="152"/>
      <c r="J823" s="50"/>
      <c r="K823" s="50"/>
      <c r="L823" s="50"/>
      <c r="M823" s="50"/>
      <c r="N823" s="152"/>
      <c r="O823" s="197"/>
      <c r="P823" s="197"/>
      <c r="Q823" s="197"/>
      <c r="R823" s="197"/>
      <c r="S823" s="197"/>
      <c r="T823" s="197"/>
      <c r="U823" s="197"/>
      <c r="V823" s="197"/>
      <c r="W823" s="197"/>
      <c r="X823" s="197"/>
      <c r="Y823" s="197"/>
      <c r="Z823" s="197"/>
    </row>
    <row r="824" ht="15.75" customHeight="1">
      <c r="A824" s="180"/>
      <c r="B824" s="197"/>
      <c r="C824" s="197"/>
      <c r="D824" s="197"/>
      <c r="E824" s="197"/>
      <c r="F824" s="197"/>
      <c r="G824" s="197"/>
      <c r="H824" s="197"/>
      <c r="I824" s="152"/>
      <c r="J824" s="50"/>
      <c r="K824" s="50"/>
      <c r="L824" s="50"/>
      <c r="M824" s="50"/>
      <c r="N824" s="152"/>
      <c r="O824" s="197"/>
      <c r="P824" s="197"/>
      <c r="Q824" s="197"/>
      <c r="R824" s="197"/>
      <c r="S824" s="197"/>
      <c r="T824" s="197"/>
      <c r="U824" s="197"/>
      <c r="V824" s="197"/>
      <c r="W824" s="197"/>
      <c r="X824" s="197"/>
      <c r="Y824" s="197"/>
      <c r="Z824" s="197"/>
    </row>
    <row r="825" ht="15.75" customHeight="1">
      <c r="A825" s="180"/>
      <c r="B825" s="197"/>
      <c r="C825" s="197"/>
      <c r="D825" s="197"/>
      <c r="E825" s="197"/>
      <c r="F825" s="197"/>
      <c r="G825" s="197"/>
      <c r="H825" s="197"/>
      <c r="I825" s="152"/>
      <c r="J825" s="50"/>
      <c r="K825" s="50"/>
      <c r="L825" s="50"/>
      <c r="M825" s="50"/>
      <c r="N825" s="152"/>
      <c r="O825" s="197"/>
      <c r="P825" s="197"/>
      <c r="Q825" s="197"/>
      <c r="R825" s="197"/>
      <c r="S825" s="197"/>
      <c r="T825" s="197"/>
      <c r="U825" s="197"/>
      <c r="V825" s="197"/>
      <c r="W825" s="197"/>
      <c r="X825" s="197"/>
      <c r="Y825" s="197"/>
      <c r="Z825" s="197"/>
    </row>
    <row r="826" ht="15.75" customHeight="1">
      <c r="A826" s="180"/>
      <c r="B826" s="197"/>
      <c r="C826" s="197"/>
      <c r="D826" s="197"/>
      <c r="E826" s="197"/>
      <c r="F826" s="197"/>
      <c r="G826" s="197"/>
      <c r="H826" s="197"/>
      <c r="I826" s="152"/>
      <c r="J826" s="50"/>
      <c r="K826" s="50"/>
      <c r="L826" s="50"/>
      <c r="M826" s="50"/>
      <c r="N826" s="152"/>
      <c r="O826" s="197"/>
      <c r="P826" s="197"/>
      <c r="Q826" s="197"/>
      <c r="R826" s="197"/>
      <c r="S826" s="197"/>
      <c r="T826" s="197"/>
      <c r="U826" s="197"/>
      <c r="V826" s="197"/>
      <c r="W826" s="197"/>
      <c r="X826" s="197"/>
      <c r="Y826" s="197"/>
      <c r="Z826" s="197"/>
    </row>
    <row r="827" ht="15.75" customHeight="1">
      <c r="A827" s="180"/>
      <c r="B827" s="197"/>
      <c r="C827" s="197"/>
      <c r="D827" s="197"/>
      <c r="E827" s="197"/>
      <c r="F827" s="197"/>
      <c r="G827" s="197"/>
      <c r="H827" s="169"/>
      <c r="I827" s="152"/>
      <c r="J827" s="50"/>
      <c r="K827" s="50"/>
      <c r="L827" s="50"/>
      <c r="M827" s="50"/>
      <c r="N827" s="152"/>
      <c r="O827" s="197"/>
      <c r="P827" s="197"/>
      <c r="Q827" s="197"/>
      <c r="R827" s="197"/>
      <c r="S827" s="197"/>
      <c r="T827" s="197"/>
      <c r="U827" s="197"/>
      <c r="V827" s="197"/>
      <c r="W827" s="197"/>
      <c r="X827" s="197"/>
      <c r="Y827" s="197"/>
      <c r="Z827" s="197"/>
    </row>
    <row r="828" ht="15.75" customHeight="1">
      <c r="A828" s="180"/>
      <c r="B828" s="197"/>
      <c r="C828" s="197"/>
      <c r="D828" s="197"/>
      <c r="E828" s="197"/>
      <c r="F828" s="197"/>
      <c r="G828" s="197"/>
      <c r="H828" s="169"/>
      <c r="I828" s="152"/>
      <c r="J828" s="50"/>
      <c r="K828" s="50"/>
      <c r="L828" s="50"/>
      <c r="M828" s="50"/>
      <c r="N828" s="152"/>
      <c r="O828" s="197"/>
      <c r="P828" s="197"/>
      <c r="Q828" s="197"/>
      <c r="R828" s="197"/>
      <c r="S828" s="197"/>
      <c r="T828" s="197"/>
      <c r="U828" s="197"/>
      <c r="V828" s="197"/>
      <c r="W828" s="197"/>
      <c r="X828" s="197"/>
      <c r="Y828" s="197"/>
      <c r="Z828" s="197"/>
    </row>
    <row r="829" ht="15.75" customHeight="1">
      <c r="A829" s="180"/>
      <c r="B829" s="197"/>
      <c r="C829" s="197"/>
      <c r="D829" s="197"/>
      <c r="E829" s="197"/>
      <c r="F829" s="197"/>
      <c r="G829" s="197"/>
      <c r="H829" s="197"/>
      <c r="I829" s="152"/>
      <c r="J829" s="50"/>
      <c r="K829" s="50"/>
      <c r="L829" s="50"/>
      <c r="M829" s="50"/>
      <c r="N829" s="152"/>
      <c r="O829" s="197"/>
      <c r="P829" s="197"/>
      <c r="Q829" s="197"/>
      <c r="R829" s="197"/>
      <c r="S829" s="197"/>
      <c r="T829" s="197"/>
      <c r="U829" s="197"/>
      <c r="V829" s="197"/>
      <c r="W829" s="197"/>
      <c r="X829" s="197"/>
      <c r="Y829" s="197"/>
      <c r="Z829" s="197"/>
    </row>
    <row r="830" ht="15.75" customHeight="1">
      <c r="A830" s="180"/>
      <c r="B830" s="197"/>
      <c r="C830" s="197"/>
      <c r="D830" s="197"/>
      <c r="E830" s="197"/>
      <c r="F830" s="197"/>
      <c r="G830" s="197"/>
      <c r="H830" s="169"/>
      <c r="I830" s="152"/>
      <c r="J830" s="50"/>
      <c r="K830" s="50"/>
      <c r="L830" s="50"/>
      <c r="M830" s="50"/>
      <c r="N830" s="152"/>
      <c r="O830" s="197"/>
      <c r="P830" s="197"/>
      <c r="Q830" s="197"/>
      <c r="R830" s="197"/>
      <c r="S830" s="197"/>
      <c r="T830" s="197"/>
      <c r="U830" s="197"/>
      <c r="V830" s="197"/>
      <c r="W830" s="197"/>
      <c r="X830" s="197"/>
      <c r="Y830" s="197"/>
      <c r="Z830" s="197"/>
    </row>
    <row r="831" ht="15.75" customHeight="1">
      <c r="A831" s="180"/>
      <c r="B831" s="197"/>
      <c r="C831" s="197"/>
      <c r="D831" s="197"/>
      <c r="E831" s="197"/>
      <c r="F831" s="197"/>
      <c r="G831" s="197"/>
      <c r="H831" s="197"/>
      <c r="I831" s="152"/>
      <c r="J831" s="50"/>
      <c r="K831" s="50"/>
      <c r="L831" s="50"/>
      <c r="M831" s="50"/>
      <c r="N831" s="152"/>
      <c r="O831" s="197"/>
      <c r="P831" s="197"/>
      <c r="Q831" s="197"/>
      <c r="R831" s="197"/>
      <c r="S831" s="197"/>
      <c r="T831" s="197"/>
      <c r="U831" s="197"/>
      <c r="V831" s="197"/>
      <c r="W831" s="197"/>
      <c r="X831" s="197"/>
      <c r="Y831" s="197"/>
      <c r="Z831" s="197"/>
    </row>
    <row r="832" ht="15.75" customHeight="1">
      <c r="A832" s="180"/>
      <c r="B832" s="197"/>
      <c r="C832" s="197"/>
      <c r="D832" s="197"/>
      <c r="E832" s="197"/>
      <c r="F832" s="197"/>
      <c r="G832" s="197"/>
      <c r="H832" s="197"/>
      <c r="I832" s="152"/>
      <c r="J832" s="50"/>
      <c r="K832" s="50"/>
      <c r="L832" s="50"/>
      <c r="M832" s="50"/>
      <c r="N832" s="152"/>
      <c r="O832" s="197"/>
      <c r="P832" s="197"/>
      <c r="Q832" s="197"/>
      <c r="R832" s="197"/>
      <c r="S832" s="197"/>
      <c r="T832" s="197"/>
      <c r="U832" s="197"/>
      <c r="V832" s="197"/>
      <c r="W832" s="197"/>
      <c r="X832" s="197"/>
      <c r="Y832" s="197"/>
      <c r="Z832" s="197"/>
    </row>
    <row r="833" ht="15.75" customHeight="1">
      <c r="A833" s="180"/>
      <c r="B833" s="197"/>
      <c r="C833" s="197"/>
      <c r="D833" s="197"/>
      <c r="E833" s="197"/>
      <c r="F833" s="197"/>
      <c r="G833" s="197"/>
      <c r="H833" s="197"/>
      <c r="I833" s="152"/>
      <c r="J833" s="50"/>
      <c r="K833" s="50"/>
      <c r="L833" s="50"/>
      <c r="M833" s="50"/>
      <c r="N833" s="152"/>
      <c r="O833" s="197"/>
      <c r="P833" s="197"/>
      <c r="Q833" s="197"/>
      <c r="R833" s="197"/>
      <c r="S833" s="197"/>
      <c r="T833" s="197"/>
      <c r="U833" s="197"/>
      <c r="V833" s="197"/>
      <c r="W833" s="197"/>
      <c r="X833" s="197"/>
      <c r="Y833" s="197"/>
      <c r="Z833" s="197"/>
    </row>
    <row r="834" ht="15.75" customHeight="1">
      <c r="A834" s="180"/>
      <c r="B834" s="197"/>
      <c r="C834" s="197"/>
      <c r="D834" s="197"/>
      <c r="E834" s="197"/>
      <c r="F834" s="197"/>
      <c r="G834" s="197"/>
      <c r="H834" s="169"/>
      <c r="I834" s="152"/>
      <c r="J834" s="50"/>
      <c r="K834" s="50"/>
      <c r="L834" s="50"/>
      <c r="M834" s="50"/>
      <c r="N834" s="152"/>
      <c r="O834" s="197"/>
      <c r="P834" s="197"/>
      <c r="Q834" s="197"/>
      <c r="R834" s="197"/>
      <c r="S834" s="197"/>
      <c r="T834" s="197"/>
      <c r="U834" s="197"/>
      <c r="V834" s="197"/>
      <c r="W834" s="197"/>
      <c r="X834" s="197"/>
      <c r="Y834" s="197"/>
      <c r="Z834" s="197"/>
    </row>
    <row r="835" ht="15.75" customHeight="1">
      <c r="A835" s="180"/>
      <c r="B835" s="197"/>
      <c r="C835" s="197"/>
      <c r="D835" s="197"/>
      <c r="E835" s="197"/>
      <c r="F835" s="197"/>
      <c r="G835" s="197"/>
      <c r="H835" s="197"/>
      <c r="I835" s="152"/>
      <c r="J835" s="50"/>
      <c r="K835" s="50"/>
      <c r="L835" s="50"/>
      <c r="M835" s="50"/>
      <c r="N835" s="152"/>
      <c r="O835" s="197"/>
      <c r="P835" s="197"/>
      <c r="Q835" s="197"/>
      <c r="R835" s="197"/>
      <c r="S835" s="197"/>
      <c r="T835" s="197"/>
      <c r="U835" s="197"/>
      <c r="V835" s="197"/>
      <c r="W835" s="197"/>
      <c r="X835" s="197"/>
      <c r="Y835" s="197"/>
      <c r="Z835" s="197"/>
    </row>
    <row r="836" ht="15.75" customHeight="1">
      <c r="A836" s="180"/>
      <c r="B836" s="197"/>
      <c r="C836" s="197"/>
      <c r="D836" s="197"/>
      <c r="E836" s="197"/>
      <c r="F836" s="197"/>
      <c r="G836" s="197"/>
      <c r="H836" s="197"/>
      <c r="I836" s="152"/>
      <c r="J836" s="50"/>
      <c r="K836" s="50"/>
      <c r="L836" s="50"/>
      <c r="M836" s="50"/>
      <c r="N836" s="152"/>
      <c r="O836" s="197"/>
      <c r="P836" s="197"/>
      <c r="Q836" s="197"/>
      <c r="R836" s="197"/>
      <c r="S836" s="197"/>
      <c r="T836" s="197"/>
      <c r="U836" s="197"/>
      <c r="V836" s="197"/>
      <c r="W836" s="197"/>
      <c r="X836" s="197"/>
      <c r="Y836" s="197"/>
      <c r="Z836" s="197"/>
    </row>
    <row r="837" ht="15.75" customHeight="1">
      <c r="A837" s="180"/>
      <c r="B837" s="197"/>
      <c r="C837" s="197"/>
      <c r="D837" s="197"/>
      <c r="E837" s="197"/>
      <c r="F837" s="197"/>
      <c r="G837" s="197"/>
      <c r="H837" s="197"/>
      <c r="I837" s="152"/>
      <c r="J837" s="50"/>
      <c r="K837" s="50"/>
      <c r="L837" s="50"/>
      <c r="M837" s="50"/>
      <c r="N837" s="152"/>
      <c r="O837" s="197"/>
      <c r="P837" s="197"/>
      <c r="Q837" s="197"/>
      <c r="R837" s="197"/>
      <c r="S837" s="197"/>
      <c r="T837" s="197"/>
      <c r="U837" s="197"/>
      <c r="V837" s="197"/>
      <c r="W837" s="197"/>
      <c r="X837" s="197"/>
      <c r="Y837" s="197"/>
      <c r="Z837" s="197"/>
    </row>
    <row r="838" ht="15.75" customHeight="1">
      <c r="A838" s="180"/>
      <c r="B838" s="197"/>
      <c r="C838" s="197"/>
      <c r="D838" s="197"/>
      <c r="E838" s="197"/>
      <c r="F838" s="197"/>
      <c r="G838" s="197"/>
      <c r="H838" s="197"/>
      <c r="I838" s="152"/>
      <c r="J838" s="50"/>
      <c r="K838" s="50"/>
      <c r="L838" s="50"/>
      <c r="M838" s="50"/>
      <c r="N838" s="152"/>
      <c r="O838" s="197"/>
      <c r="P838" s="197"/>
      <c r="Q838" s="197"/>
      <c r="R838" s="197"/>
      <c r="S838" s="197"/>
      <c r="T838" s="197"/>
      <c r="U838" s="197"/>
      <c r="V838" s="197"/>
      <c r="W838" s="197"/>
      <c r="X838" s="197"/>
      <c r="Y838" s="197"/>
      <c r="Z838" s="197"/>
    </row>
    <row r="839" ht="15.75" customHeight="1">
      <c r="A839" s="180"/>
      <c r="B839" s="197"/>
      <c r="C839" s="197"/>
      <c r="D839" s="197"/>
      <c r="E839" s="197"/>
      <c r="F839" s="197"/>
      <c r="G839" s="197"/>
      <c r="H839" s="169"/>
      <c r="I839" s="152"/>
      <c r="J839" s="50"/>
      <c r="K839" s="50"/>
      <c r="L839" s="50"/>
      <c r="M839" s="50"/>
      <c r="N839" s="152"/>
      <c r="O839" s="197"/>
      <c r="P839" s="197"/>
      <c r="Q839" s="197"/>
      <c r="R839" s="197"/>
      <c r="S839" s="197"/>
      <c r="T839" s="197"/>
      <c r="U839" s="197"/>
      <c r="V839" s="197"/>
      <c r="W839" s="197"/>
      <c r="X839" s="197"/>
      <c r="Y839" s="197"/>
      <c r="Z839" s="197"/>
    </row>
    <row r="840" ht="15.75" customHeight="1">
      <c r="A840" s="180"/>
      <c r="B840" s="197"/>
      <c r="C840" s="197"/>
      <c r="D840" s="197"/>
      <c r="E840" s="197"/>
      <c r="F840" s="197"/>
      <c r="G840" s="197"/>
      <c r="H840" s="169"/>
      <c r="I840" s="152"/>
      <c r="J840" s="50"/>
      <c r="K840" s="50"/>
      <c r="L840" s="50"/>
      <c r="M840" s="50"/>
      <c r="N840" s="152"/>
      <c r="O840" s="197"/>
      <c r="P840" s="197"/>
      <c r="Q840" s="197"/>
      <c r="R840" s="197"/>
      <c r="S840" s="197"/>
      <c r="T840" s="197"/>
      <c r="U840" s="197"/>
      <c r="V840" s="197"/>
      <c r="W840" s="197"/>
      <c r="X840" s="197"/>
      <c r="Y840" s="197"/>
      <c r="Z840" s="197"/>
    </row>
    <row r="841" ht="15.75" customHeight="1">
      <c r="A841" s="180"/>
      <c r="B841" s="197"/>
      <c r="C841" s="197"/>
      <c r="D841" s="197"/>
      <c r="E841" s="197"/>
      <c r="F841" s="197"/>
      <c r="G841" s="197"/>
      <c r="H841" s="169"/>
      <c r="I841" s="152"/>
      <c r="J841" s="50"/>
      <c r="K841" s="50"/>
      <c r="L841" s="50"/>
      <c r="M841" s="50"/>
      <c r="N841" s="152"/>
      <c r="O841" s="197"/>
      <c r="P841" s="197"/>
      <c r="Q841" s="197"/>
      <c r="R841" s="197"/>
      <c r="S841" s="197"/>
      <c r="T841" s="197"/>
      <c r="U841" s="197"/>
      <c r="V841" s="197"/>
      <c r="W841" s="197"/>
      <c r="X841" s="197"/>
      <c r="Y841" s="197"/>
      <c r="Z841" s="197"/>
    </row>
    <row r="842" ht="15.75" customHeight="1">
      <c r="A842" s="180"/>
      <c r="B842" s="197"/>
      <c r="C842" s="197"/>
      <c r="D842" s="197"/>
      <c r="E842" s="197"/>
      <c r="F842" s="197"/>
      <c r="G842" s="197"/>
      <c r="H842" s="197"/>
      <c r="I842" s="152"/>
      <c r="J842" s="50"/>
      <c r="K842" s="50"/>
      <c r="L842" s="50"/>
      <c r="M842" s="50"/>
      <c r="N842" s="152"/>
      <c r="O842" s="197"/>
      <c r="P842" s="197"/>
      <c r="Q842" s="197"/>
      <c r="R842" s="197"/>
      <c r="S842" s="197"/>
      <c r="T842" s="197"/>
      <c r="U842" s="197"/>
      <c r="V842" s="197"/>
      <c r="W842" s="197"/>
      <c r="X842" s="197"/>
      <c r="Y842" s="197"/>
      <c r="Z842" s="197"/>
    </row>
    <row r="843" ht="15.75" customHeight="1">
      <c r="A843" s="180"/>
      <c r="B843" s="197"/>
      <c r="C843" s="197"/>
      <c r="D843" s="197"/>
      <c r="E843" s="197"/>
      <c r="F843" s="197"/>
      <c r="G843" s="197"/>
      <c r="H843" s="169"/>
      <c r="I843" s="152"/>
      <c r="J843" s="50"/>
      <c r="K843" s="50"/>
      <c r="L843" s="50"/>
      <c r="M843" s="50"/>
      <c r="N843" s="152"/>
      <c r="O843" s="197"/>
      <c r="P843" s="197"/>
      <c r="Q843" s="197"/>
      <c r="R843" s="197"/>
      <c r="S843" s="197"/>
      <c r="T843" s="197"/>
      <c r="U843" s="197"/>
      <c r="V843" s="197"/>
      <c r="W843" s="197"/>
      <c r="X843" s="197"/>
      <c r="Y843" s="197"/>
      <c r="Z843" s="197"/>
    </row>
    <row r="844" ht="15.75" customHeight="1">
      <c r="A844" s="180"/>
      <c r="B844" s="197"/>
      <c r="C844" s="197"/>
      <c r="D844" s="197"/>
      <c r="E844" s="197"/>
      <c r="F844" s="197"/>
      <c r="G844" s="197"/>
      <c r="H844" s="169"/>
      <c r="I844" s="152"/>
      <c r="J844" s="50"/>
      <c r="K844" s="50"/>
      <c r="L844" s="50"/>
      <c r="M844" s="50"/>
      <c r="N844" s="152"/>
      <c r="O844" s="197"/>
      <c r="P844" s="197"/>
      <c r="Q844" s="197"/>
      <c r="R844" s="197"/>
      <c r="S844" s="197"/>
      <c r="T844" s="197"/>
      <c r="U844" s="197"/>
      <c r="V844" s="197"/>
      <c r="W844" s="197"/>
      <c r="X844" s="197"/>
      <c r="Y844" s="197"/>
      <c r="Z844" s="197"/>
    </row>
    <row r="845" ht="15.75" customHeight="1">
      <c r="A845" s="180"/>
      <c r="B845" s="197"/>
      <c r="C845" s="197"/>
      <c r="D845" s="197"/>
      <c r="E845" s="197"/>
      <c r="F845" s="197"/>
      <c r="G845" s="197"/>
      <c r="H845" s="197"/>
      <c r="I845" s="152"/>
      <c r="J845" s="50"/>
      <c r="K845" s="50"/>
      <c r="L845" s="50"/>
      <c r="M845" s="50"/>
      <c r="N845" s="152"/>
      <c r="O845" s="197"/>
      <c r="P845" s="197"/>
      <c r="Q845" s="197"/>
      <c r="R845" s="197"/>
      <c r="S845" s="197"/>
      <c r="T845" s="197"/>
      <c r="U845" s="197"/>
      <c r="V845" s="197"/>
      <c r="W845" s="197"/>
      <c r="X845" s="197"/>
      <c r="Y845" s="197"/>
      <c r="Z845" s="197"/>
    </row>
    <row r="846" ht="15.75" customHeight="1">
      <c r="A846" s="180"/>
      <c r="B846" s="197"/>
      <c r="C846" s="197"/>
      <c r="D846" s="197"/>
      <c r="E846" s="197"/>
      <c r="F846" s="197"/>
      <c r="G846" s="197"/>
      <c r="H846" s="197"/>
      <c r="I846" s="152"/>
      <c r="J846" s="50"/>
      <c r="K846" s="50"/>
      <c r="L846" s="50"/>
      <c r="M846" s="50"/>
      <c r="N846" s="152"/>
      <c r="O846" s="197"/>
      <c r="P846" s="197"/>
      <c r="Q846" s="197"/>
      <c r="R846" s="197"/>
      <c r="S846" s="197"/>
      <c r="T846" s="197"/>
      <c r="U846" s="197"/>
      <c r="V846" s="197"/>
      <c r="W846" s="197"/>
      <c r="X846" s="197"/>
      <c r="Y846" s="197"/>
      <c r="Z846" s="197"/>
    </row>
    <row r="847" ht="15.75" customHeight="1">
      <c r="A847" s="180"/>
      <c r="B847" s="197"/>
      <c r="C847" s="197"/>
      <c r="D847" s="197"/>
      <c r="E847" s="197"/>
      <c r="F847" s="197"/>
      <c r="G847" s="197"/>
      <c r="H847" s="197"/>
      <c r="I847" s="152"/>
      <c r="J847" s="50"/>
      <c r="K847" s="50"/>
      <c r="L847" s="50"/>
      <c r="M847" s="50"/>
      <c r="N847" s="152"/>
      <c r="O847" s="197"/>
      <c r="P847" s="197"/>
      <c r="Q847" s="197"/>
      <c r="R847" s="197"/>
      <c r="S847" s="197"/>
      <c r="T847" s="197"/>
      <c r="U847" s="197"/>
      <c r="V847" s="197"/>
      <c r="W847" s="197"/>
      <c r="X847" s="197"/>
      <c r="Y847" s="197"/>
      <c r="Z847" s="197"/>
    </row>
    <row r="848" ht="15.75" customHeight="1">
      <c r="A848" s="180"/>
      <c r="B848" s="197"/>
      <c r="C848" s="197"/>
      <c r="D848" s="197"/>
      <c r="E848" s="197"/>
      <c r="F848" s="197"/>
      <c r="G848" s="197"/>
      <c r="H848" s="169"/>
      <c r="I848" s="152"/>
      <c r="J848" s="50"/>
      <c r="K848" s="50"/>
      <c r="L848" s="50"/>
      <c r="M848" s="50"/>
      <c r="N848" s="152"/>
      <c r="O848" s="197"/>
      <c r="P848" s="197"/>
      <c r="Q848" s="197"/>
      <c r="R848" s="197"/>
      <c r="S848" s="197"/>
      <c r="T848" s="197"/>
      <c r="U848" s="197"/>
      <c r="V848" s="197"/>
      <c r="W848" s="197"/>
      <c r="X848" s="197"/>
      <c r="Y848" s="197"/>
      <c r="Z848" s="197"/>
    </row>
    <row r="849" ht="15.75" customHeight="1">
      <c r="A849" s="180"/>
      <c r="B849" s="197"/>
      <c r="C849" s="197"/>
      <c r="D849" s="197"/>
      <c r="E849" s="197"/>
      <c r="F849" s="197"/>
      <c r="G849" s="197"/>
      <c r="H849" s="169"/>
      <c r="I849" s="152"/>
      <c r="J849" s="50"/>
      <c r="K849" s="50"/>
      <c r="L849" s="50"/>
      <c r="M849" s="50"/>
      <c r="N849" s="152"/>
      <c r="O849" s="197"/>
      <c r="P849" s="197"/>
      <c r="Q849" s="197"/>
      <c r="R849" s="197"/>
      <c r="S849" s="197"/>
      <c r="T849" s="197"/>
      <c r="U849" s="197"/>
      <c r="V849" s="197"/>
      <c r="W849" s="197"/>
      <c r="X849" s="197"/>
      <c r="Y849" s="197"/>
      <c r="Z849" s="197"/>
    </row>
    <row r="850" ht="15.75" customHeight="1">
      <c r="A850" s="180"/>
      <c r="B850" s="197"/>
      <c r="C850" s="197"/>
      <c r="D850" s="197"/>
      <c r="E850" s="152"/>
      <c r="F850" s="197"/>
      <c r="G850" s="197"/>
      <c r="H850" s="169"/>
      <c r="I850" s="152"/>
      <c r="J850" s="50"/>
      <c r="K850" s="50"/>
      <c r="L850" s="152"/>
      <c r="M850" s="50"/>
      <c r="N850" s="152"/>
      <c r="O850" s="197"/>
      <c r="P850" s="197"/>
      <c r="Q850" s="197"/>
      <c r="R850" s="197"/>
      <c r="S850" s="197"/>
      <c r="T850" s="197"/>
      <c r="U850" s="197"/>
      <c r="V850" s="197"/>
      <c r="W850" s="197"/>
      <c r="X850" s="197"/>
      <c r="Y850" s="197"/>
      <c r="Z850" s="197"/>
    </row>
    <row r="851" ht="15.75" customHeight="1">
      <c r="A851" s="180"/>
      <c r="B851" s="197"/>
      <c r="C851" s="197"/>
      <c r="D851" s="197"/>
      <c r="E851" s="197"/>
      <c r="F851" s="197"/>
      <c r="G851" s="197"/>
      <c r="H851" s="197"/>
      <c r="I851" s="152"/>
      <c r="J851" s="50"/>
      <c r="K851" s="50"/>
      <c r="L851" s="50"/>
      <c r="M851" s="50"/>
      <c r="N851" s="152"/>
      <c r="O851" s="197"/>
      <c r="P851" s="197"/>
      <c r="Q851" s="197"/>
      <c r="R851" s="197"/>
      <c r="S851" s="197"/>
      <c r="T851" s="197"/>
      <c r="U851" s="197"/>
      <c r="V851" s="197"/>
      <c r="W851" s="197"/>
      <c r="X851" s="197"/>
      <c r="Y851" s="197"/>
      <c r="Z851" s="197"/>
    </row>
    <row r="852" ht="15.75" customHeight="1">
      <c r="A852" s="180"/>
      <c r="B852" s="197"/>
      <c r="C852" s="197"/>
      <c r="D852" s="197"/>
      <c r="E852" s="197"/>
      <c r="F852" s="197"/>
      <c r="G852" s="197"/>
      <c r="H852" s="169"/>
      <c r="I852" s="152"/>
      <c r="J852" s="50"/>
      <c r="K852" s="50"/>
      <c r="L852" s="50"/>
      <c r="M852" s="50"/>
      <c r="N852" s="152"/>
      <c r="O852" s="197"/>
      <c r="P852" s="197"/>
      <c r="Q852" s="197"/>
      <c r="R852" s="197"/>
      <c r="S852" s="197"/>
      <c r="T852" s="197"/>
      <c r="U852" s="197"/>
      <c r="V852" s="197"/>
      <c r="W852" s="197"/>
      <c r="X852" s="197"/>
      <c r="Y852" s="197"/>
      <c r="Z852" s="197"/>
    </row>
    <row r="853" ht="15.75" customHeight="1">
      <c r="A853" s="180"/>
      <c r="B853" s="197"/>
      <c r="C853" s="197"/>
      <c r="D853" s="197"/>
      <c r="E853" s="152"/>
      <c r="F853" s="197"/>
      <c r="G853" s="197"/>
      <c r="H853" s="169"/>
      <c r="I853" s="152"/>
      <c r="J853" s="50"/>
      <c r="K853" s="50"/>
      <c r="L853" s="152"/>
      <c r="M853" s="50"/>
      <c r="N853" s="152"/>
      <c r="O853" s="197"/>
      <c r="P853" s="197"/>
      <c r="Q853" s="197"/>
      <c r="R853" s="197"/>
      <c r="S853" s="197"/>
      <c r="T853" s="197"/>
      <c r="U853" s="197"/>
      <c r="V853" s="197"/>
      <c r="W853" s="197"/>
      <c r="X853" s="197"/>
      <c r="Y853" s="197"/>
      <c r="Z853" s="197"/>
    </row>
    <row r="854" ht="15.75" customHeight="1">
      <c r="A854" s="180"/>
      <c r="B854" s="197"/>
      <c r="C854" s="197"/>
      <c r="D854" s="197"/>
      <c r="E854" s="197"/>
      <c r="F854" s="197"/>
      <c r="G854" s="197"/>
      <c r="H854" s="169"/>
      <c r="I854" s="152"/>
      <c r="J854" s="50"/>
      <c r="K854" s="50"/>
      <c r="L854" s="50"/>
      <c r="M854" s="50"/>
      <c r="N854" s="152"/>
      <c r="O854" s="197"/>
      <c r="P854" s="197"/>
      <c r="Q854" s="197"/>
      <c r="R854" s="197"/>
      <c r="S854" s="197"/>
      <c r="T854" s="197"/>
      <c r="U854" s="197"/>
      <c r="V854" s="197"/>
      <c r="W854" s="197"/>
      <c r="X854" s="197"/>
      <c r="Y854" s="197"/>
      <c r="Z854" s="197"/>
    </row>
    <row r="855" ht="15.75" customHeight="1">
      <c r="A855" s="180"/>
      <c r="B855" s="197"/>
      <c r="C855" s="197"/>
      <c r="D855" s="197"/>
      <c r="E855" s="197"/>
      <c r="F855" s="197"/>
      <c r="G855" s="197"/>
      <c r="H855" s="197"/>
      <c r="I855" s="152"/>
      <c r="J855" s="50"/>
      <c r="K855" s="50"/>
      <c r="L855" s="50"/>
      <c r="M855" s="50"/>
      <c r="N855" s="152"/>
      <c r="O855" s="197"/>
      <c r="P855" s="197"/>
      <c r="Q855" s="197"/>
      <c r="R855" s="197"/>
      <c r="S855" s="197"/>
      <c r="T855" s="197"/>
      <c r="U855" s="197"/>
      <c r="V855" s="197"/>
      <c r="W855" s="197"/>
      <c r="X855" s="197"/>
      <c r="Y855" s="197"/>
      <c r="Z855" s="197"/>
    </row>
    <row r="856" ht="15.75" customHeight="1">
      <c r="A856" s="180"/>
      <c r="B856" s="197"/>
      <c r="C856" s="197"/>
      <c r="D856" s="197"/>
      <c r="E856" s="152"/>
      <c r="F856" s="152"/>
      <c r="G856" s="197"/>
      <c r="H856" s="197"/>
      <c r="I856" s="152"/>
      <c r="J856" s="50"/>
      <c r="K856" s="50"/>
      <c r="L856" s="152"/>
      <c r="M856" s="152"/>
      <c r="N856" s="152"/>
      <c r="O856" s="197"/>
      <c r="P856" s="197"/>
      <c r="Q856" s="197"/>
      <c r="R856" s="197"/>
      <c r="S856" s="197"/>
      <c r="T856" s="197"/>
      <c r="U856" s="197"/>
      <c r="V856" s="197"/>
      <c r="W856" s="197"/>
      <c r="X856" s="197"/>
      <c r="Y856" s="197"/>
      <c r="Z856" s="197"/>
    </row>
    <row r="857" ht="15.75" customHeight="1">
      <c r="A857" s="180"/>
      <c r="B857" s="197"/>
      <c r="C857" s="197"/>
      <c r="D857" s="197"/>
      <c r="E857" s="197"/>
      <c r="F857" s="197"/>
      <c r="G857" s="197"/>
      <c r="H857" s="169"/>
      <c r="I857" s="152"/>
      <c r="J857" s="50"/>
      <c r="K857" s="50"/>
      <c r="L857" s="50"/>
      <c r="M857" s="50"/>
      <c r="N857" s="152"/>
      <c r="O857" s="197"/>
      <c r="P857" s="197"/>
      <c r="Q857" s="197"/>
      <c r="R857" s="197"/>
      <c r="S857" s="197"/>
      <c r="T857" s="197"/>
      <c r="U857" s="197"/>
      <c r="V857" s="197"/>
      <c r="W857" s="197"/>
      <c r="X857" s="197"/>
      <c r="Y857" s="197"/>
      <c r="Z857" s="197"/>
    </row>
    <row r="858" ht="15.75" customHeight="1">
      <c r="A858" s="180"/>
      <c r="B858" s="197"/>
      <c r="C858" s="197"/>
      <c r="D858" s="197"/>
      <c r="E858" s="197"/>
      <c r="F858" s="197"/>
      <c r="G858" s="197"/>
      <c r="H858" s="197"/>
      <c r="I858" s="152"/>
      <c r="J858" s="50"/>
      <c r="K858" s="50"/>
      <c r="L858" s="50"/>
      <c r="M858" s="50"/>
      <c r="N858" s="152"/>
      <c r="O858" s="197"/>
      <c r="P858" s="197"/>
      <c r="Q858" s="197"/>
      <c r="R858" s="197"/>
      <c r="S858" s="197"/>
      <c r="T858" s="197"/>
      <c r="U858" s="197"/>
      <c r="V858" s="197"/>
      <c r="W858" s="197"/>
      <c r="X858" s="197"/>
      <c r="Y858" s="197"/>
      <c r="Z858" s="197"/>
    </row>
    <row r="859" ht="15.75" customHeight="1">
      <c r="A859" s="197"/>
      <c r="B859" s="197"/>
      <c r="C859" s="197"/>
      <c r="D859" s="197"/>
      <c r="E859" s="197"/>
      <c r="F859" s="197"/>
      <c r="G859" s="197"/>
      <c r="H859" s="197"/>
      <c r="I859" s="197"/>
      <c r="J859" s="197"/>
      <c r="K859" s="197"/>
      <c r="L859" s="197"/>
      <c r="M859" s="197"/>
      <c r="N859" s="197"/>
      <c r="O859" s="197"/>
      <c r="P859" s="197"/>
      <c r="Q859" s="197"/>
      <c r="R859" s="197"/>
      <c r="S859" s="197"/>
      <c r="T859" s="197"/>
      <c r="U859" s="197"/>
      <c r="V859" s="197"/>
      <c r="W859" s="197"/>
      <c r="X859" s="197"/>
      <c r="Y859" s="197"/>
      <c r="Z859" s="197"/>
    </row>
    <row r="860" ht="15.75" customHeight="1">
      <c r="A860" s="197"/>
      <c r="B860" s="197"/>
      <c r="C860" s="197"/>
      <c r="D860" s="197"/>
      <c r="E860" s="197"/>
      <c r="F860" s="197"/>
      <c r="G860" s="197"/>
      <c r="H860" s="197"/>
      <c r="I860" s="197"/>
      <c r="J860" s="197"/>
      <c r="K860" s="197"/>
      <c r="L860" s="197"/>
      <c r="M860" s="197"/>
      <c r="N860" s="197"/>
      <c r="O860" s="197"/>
      <c r="P860" s="197"/>
      <c r="Q860" s="197"/>
      <c r="R860" s="197"/>
      <c r="S860" s="197"/>
      <c r="T860" s="197"/>
      <c r="U860" s="197"/>
      <c r="V860" s="197"/>
      <c r="W860" s="197"/>
      <c r="X860" s="197"/>
      <c r="Y860" s="197"/>
      <c r="Z860" s="197"/>
    </row>
    <row r="861" ht="15.75" customHeight="1">
      <c r="A861" s="197"/>
      <c r="B861" s="197"/>
      <c r="C861" s="197"/>
      <c r="D861" s="197"/>
      <c r="E861" s="197"/>
      <c r="F861" s="197"/>
      <c r="G861" s="197"/>
      <c r="H861" s="197"/>
      <c r="I861" s="197"/>
      <c r="J861" s="197"/>
      <c r="K861" s="197"/>
      <c r="L861" s="197"/>
      <c r="M861" s="197"/>
      <c r="N861" s="197"/>
      <c r="O861" s="197"/>
      <c r="P861" s="197"/>
      <c r="Q861" s="197"/>
      <c r="R861" s="197"/>
      <c r="S861" s="197"/>
      <c r="T861" s="197"/>
      <c r="U861" s="197"/>
      <c r="V861" s="197"/>
      <c r="W861" s="197"/>
      <c r="X861" s="197"/>
      <c r="Y861" s="197"/>
      <c r="Z861" s="197"/>
    </row>
    <row r="862" ht="15.75" customHeight="1">
      <c r="A862" s="197"/>
      <c r="B862" s="197"/>
      <c r="C862" s="197"/>
      <c r="D862" s="197"/>
      <c r="E862" s="197"/>
      <c r="F862" s="197"/>
      <c r="G862" s="197"/>
      <c r="H862" s="197"/>
      <c r="I862" s="197"/>
      <c r="J862" s="197"/>
      <c r="K862" s="197"/>
      <c r="L862" s="197"/>
      <c r="M862" s="197"/>
      <c r="N862" s="197"/>
      <c r="O862" s="197"/>
      <c r="P862" s="197"/>
      <c r="Q862" s="197"/>
      <c r="R862" s="197"/>
      <c r="S862" s="197"/>
      <c r="T862" s="197"/>
      <c r="U862" s="197"/>
      <c r="V862" s="197"/>
      <c r="W862" s="197"/>
      <c r="X862" s="197"/>
      <c r="Y862" s="197"/>
      <c r="Z862" s="197"/>
    </row>
    <row r="863" ht="15.75" customHeight="1">
      <c r="A863" s="197"/>
      <c r="B863" s="197"/>
      <c r="C863" s="197"/>
      <c r="D863" s="197"/>
      <c r="E863" s="197"/>
      <c r="F863" s="197"/>
      <c r="G863" s="197"/>
      <c r="H863" s="197"/>
      <c r="I863" s="197"/>
      <c r="J863" s="197"/>
      <c r="K863" s="197"/>
      <c r="L863" s="197"/>
      <c r="M863" s="197"/>
      <c r="N863" s="197"/>
      <c r="O863" s="197"/>
      <c r="P863" s="197"/>
      <c r="Q863" s="197"/>
      <c r="R863" s="197"/>
      <c r="S863" s="197"/>
      <c r="T863" s="197"/>
      <c r="U863" s="197"/>
      <c r="V863" s="197"/>
      <c r="W863" s="197"/>
      <c r="X863" s="197"/>
      <c r="Y863" s="197"/>
      <c r="Z863" s="197"/>
    </row>
    <row r="864" ht="15.75" customHeight="1">
      <c r="A864" s="197"/>
      <c r="B864" s="197"/>
      <c r="C864" s="197"/>
      <c r="D864" s="197"/>
      <c r="E864" s="197"/>
      <c r="F864" s="197"/>
      <c r="G864" s="197"/>
      <c r="H864" s="197"/>
      <c r="I864" s="197"/>
      <c r="J864" s="197"/>
      <c r="K864" s="197"/>
      <c r="L864" s="197"/>
      <c r="M864" s="197"/>
      <c r="N864" s="197"/>
      <c r="O864" s="197"/>
      <c r="P864" s="197"/>
      <c r="Q864" s="197"/>
      <c r="R864" s="197"/>
      <c r="S864" s="197"/>
      <c r="T864" s="197"/>
      <c r="U864" s="197"/>
      <c r="V864" s="197"/>
      <c r="W864" s="197"/>
      <c r="X864" s="197"/>
      <c r="Y864" s="197"/>
      <c r="Z864" s="197"/>
    </row>
    <row r="865" ht="15.75" customHeight="1">
      <c r="A865" s="197"/>
      <c r="B865" s="197"/>
      <c r="C865" s="197"/>
      <c r="D865" s="197"/>
      <c r="E865" s="197"/>
      <c r="F865" s="197"/>
      <c r="G865" s="197"/>
      <c r="H865" s="197"/>
      <c r="I865" s="197"/>
      <c r="J865" s="197"/>
      <c r="K865" s="197"/>
      <c r="L865" s="197"/>
      <c r="M865" s="197"/>
      <c r="N865" s="197"/>
      <c r="O865" s="197"/>
      <c r="P865" s="197"/>
      <c r="Q865" s="197"/>
      <c r="R865" s="197"/>
      <c r="S865" s="197"/>
      <c r="T865" s="197"/>
      <c r="U865" s="197"/>
      <c r="V865" s="197"/>
      <c r="W865" s="197"/>
      <c r="X865" s="197"/>
      <c r="Y865" s="197"/>
      <c r="Z865" s="197"/>
    </row>
    <row r="866" ht="15.75" customHeight="1">
      <c r="A866" s="197"/>
      <c r="B866" s="197"/>
      <c r="C866" s="197"/>
      <c r="D866" s="197"/>
      <c r="E866" s="197"/>
      <c r="F866" s="197"/>
      <c r="G866" s="197"/>
      <c r="H866" s="197"/>
      <c r="I866" s="197"/>
      <c r="J866" s="197"/>
      <c r="K866" s="197"/>
      <c r="L866" s="197"/>
      <c r="M866" s="197"/>
      <c r="N866" s="197"/>
      <c r="O866" s="197"/>
      <c r="P866" s="197"/>
      <c r="Q866" s="197"/>
      <c r="R866" s="197"/>
      <c r="S866" s="197"/>
      <c r="T866" s="197"/>
      <c r="U866" s="197"/>
      <c r="V866" s="197"/>
      <c r="W866" s="197"/>
      <c r="X866" s="197"/>
      <c r="Y866" s="197"/>
      <c r="Z866" s="197"/>
    </row>
    <row r="867" ht="15.75" customHeight="1">
      <c r="A867" s="197"/>
      <c r="B867" s="197"/>
      <c r="C867" s="197"/>
      <c r="D867" s="197"/>
      <c r="E867" s="197"/>
      <c r="F867" s="197"/>
      <c r="G867" s="197"/>
      <c r="H867" s="197"/>
      <c r="I867" s="197"/>
      <c r="J867" s="197"/>
      <c r="K867" s="197"/>
      <c r="L867" s="197"/>
      <c r="M867" s="197"/>
      <c r="N867" s="197"/>
      <c r="O867" s="197"/>
      <c r="P867" s="197"/>
      <c r="Q867" s="197"/>
      <c r="R867" s="197"/>
      <c r="S867" s="197"/>
      <c r="T867" s="197"/>
      <c r="U867" s="197"/>
      <c r="V867" s="197"/>
      <c r="W867" s="197"/>
      <c r="X867" s="197"/>
      <c r="Y867" s="197"/>
      <c r="Z867" s="197"/>
    </row>
    <row r="868" ht="15.75" customHeight="1">
      <c r="A868" s="197"/>
      <c r="B868" s="197"/>
      <c r="C868" s="197"/>
      <c r="D868" s="197"/>
      <c r="E868" s="197"/>
      <c r="F868" s="197"/>
      <c r="G868" s="197"/>
      <c r="H868" s="197"/>
      <c r="I868" s="197"/>
      <c r="J868" s="197"/>
      <c r="K868" s="197"/>
      <c r="L868" s="197"/>
      <c r="M868" s="197"/>
      <c r="N868" s="197"/>
      <c r="O868" s="197"/>
      <c r="P868" s="197"/>
      <c r="Q868" s="197"/>
      <c r="R868" s="197"/>
      <c r="S868" s="197"/>
      <c r="T868" s="197"/>
      <c r="U868" s="197"/>
      <c r="V868" s="197"/>
      <c r="W868" s="197"/>
      <c r="X868" s="197"/>
      <c r="Y868" s="197"/>
      <c r="Z868" s="197"/>
    </row>
    <row r="869" ht="15.75" customHeight="1">
      <c r="A869" s="197"/>
      <c r="B869" s="197"/>
      <c r="C869" s="197"/>
      <c r="D869" s="197"/>
      <c r="E869" s="197"/>
      <c r="F869" s="197"/>
      <c r="G869" s="197"/>
      <c r="H869" s="197"/>
      <c r="I869" s="197"/>
      <c r="J869" s="197"/>
      <c r="K869" s="197"/>
      <c r="L869" s="197"/>
      <c r="M869" s="197"/>
      <c r="N869" s="197"/>
      <c r="O869" s="197"/>
      <c r="P869" s="197"/>
      <c r="Q869" s="197"/>
      <c r="R869" s="197"/>
      <c r="S869" s="197"/>
      <c r="T869" s="197"/>
      <c r="U869" s="197"/>
      <c r="V869" s="197"/>
      <c r="W869" s="197"/>
      <c r="X869" s="197"/>
      <c r="Y869" s="197"/>
      <c r="Z869" s="197"/>
    </row>
    <row r="870" ht="15.75" customHeight="1">
      <c r="A870" s="197"/>
      <c r="B870" s="197"/>
      <c r="C870" s="197"/>
      <c r="D870" s="197"/>
      <c r="E870" s="197"/>
      <c r="F870" s="197"/>
      <c r="G870" s="197"/>
      <c r="H870" s="197"/>
      <c r="I870" s="197"/>
      <c r="J870" s="197"/>
      <c r="K870" s="197"/>
      <c r="L870" s="197"/>
      <c r="M870" s="197"/>
      <c r="N870" s="197"/>
      <c r="O870" s="197"/>
      <c r="P870" s="197"/>
      <c r="Q870" s="197"/>
      <c r="R870" s="197"/>
      <c r="S870" s="197"/>
      <c r="T870" s="197"/>
      <c r="U870" s="197"/>
      <c r="V870" s="197"/>
      <c r="W870" s="197"/>
      <c r="X870" s="197"/>
      <c r="Y870" s="197"/>
      <c r="Z870" s="197"/>
    </row>
    <row r="871" ht="15.75" customHeight="1">
      <c r="A871" s="197"/>
      <c r="B871" s="197"/>
      <c r="C871" s="197"/>
      <c r="D871" s="197"/>
      <c r="E871" s="197"/>
      <c r="F871" s="197"/>
      <c r="G871" s="197"/>
      <c r="H871" s="197"/>
      <c r="I871" s="197"/>
      <c r="J871" s="197"/>
      <c r="K871" s="197"/>
      <c r="L871" s="197"/>
      <c r="M871" s="197"/>
      <c r="N871" s="197"/>
      <c r="O871" s="197"/>
      <c r="P871" s="197"/>
      <c r="Q871" s="197"/>
      <c r="R871" s="197"/>
      <c r="S871" s="197"/>
      <c r="T871" s="197"/>
      <c r="U871" s="197"/>
      <c r="V871" s="197"/>
      <c r="W871" s="197"/>
      <c r="X871" s="197"/>
      <c r="Y871" s="197"/>
      <c r="Z871" s="197"/>
    </row>
    <row r="872" ht="15.75" customHeight="1">
      <c r="A872" s="197"/>
      <c r="B872" s="197"/>
      <c r="C872" s="197"/>
      <c r="D872" s="197"/>
      <c r="E872" s="197"/>
      <c r="F872" s="197"/>
      <c r="G872" s="197"/>
      <c r="H872" s="197"/>
      <c r="I872" s="197"/>
      <c r="J872" s="197"/>
      <c r="K872" s="197"/>
      <c r="L872" s="197"/>
      <c r="M872" s="197"/>
      <c r="N872" s="197"/>
      <c r="O872" s="197"/>
      <c r="P872" s="197"/>
      <c r="Q872" s="197"/>
      <c r="R872" s="197"/>
      <c r="S872" s="197"/>
      <c r="T872" s="197"/>
      <c r="U872" s="197"/>
      <c r="V872" s="197"/>
      <c r="W872" s="197"/>
      <c r="X872" s="197"/>
      <c r="Y872" s="197"/>
      <c r="Z872" s="197"/>
    </row>
    <row r="873" ht="15.75" customHeight="1">
      <c r="A873" s="197"/>
      <c r="B873" s="197"/>
      <c r="C873" s="197"/>
      <c r="D873" s="197"/>
      <c r="E873" s="197"/>
      <c r="F873" s="197"/>
      <c r="G873" s="197"/>
      <c r="H873" s="197"/>
      <c r="I873" s="197"/>
      <c r="J873" s="197"/>
      <c r="K873" s="197"/>
      <c r="L873" s="197"/>
      <c r="M873" s="197"/>
      <c r="N873" s="197"/>
      <c r="O873" s="197"/>
      <c r="P873" s="197"/>
      <c r="Q873" s="197"/>
      <c r="R873" s="197"/>
      <c r="S873" s="197"/>
      <c r="T873" s="197"/>
      <c r="U873" s="197"/>
      <c r="V873" s="197"/>
      <c r="W873" s="197"/>
      <c r="X873" s="197"/>
      <c r="Y873" s="197"/>
      <c r="Z873" s="197"/>
    </row>
    <row r="874" ht="15.75" customHeight="1">
      <c r="A874" s="197"/>
      <c r="B874" s="197"/>
      <c r="C874" s="197"/>
      <c r="D874" s="197"/>
      <c r="E874" s="197"/>
      <c r="F874" s="197"/>
      <c r="G874" s="197"/>
      <c r="H874" s="197"/>
      <c r="I874" s="197"/>
      <c r="J874" s="197"/>
      <c r="K874" s="197"/>
      <c r="L874" s="197"/>
      <c r="M874" s="197"/>
      <c r="N874" s="197"/>
      <c r="O874" s="197"/>
      <c r="P874" s="197"/>
      <c r="Q874" s="197"/>
      <c r="R874" s="197"/>
      <c r="S874" s="197"/>
      <c r="T874" s="197"/>
      <c r="U874" s="197"/>
      <c r="V874" s="197"/>
      <c r="W874" s="197"/>
      <c r="X874" s="197"/>
      <c r="Y874" s="197"/>
      <c r="Z874" s="197"/>
    </row>
    <row r="875" ht="15.75" customHeight="1">
      <c r="A875" s="197"/>
      <c r="B875" s="197"/>
      <c r="C875" s="197"/>
      <c r="D875" s="197"/>
      <c r="E875" s="197"/>
      <c r="F875" s="197"/>
      <c r="G875" s="197"/>
      <c r="H875" s="197"/>
      <c r="I875" s="197"/>
      <c r="J875" s="197"/>
      <c r="K875" s="197"/>
      <c r="L875" s="197"/>
      <c r="M875" s="197"/>
      <c r="N875" s="197"/>
      <c r="O875" s="197"/>
      <c r="P875" s="197"/>
      <c r="Q875" s="197"/>
      <c r="R875" s="197"/>
      <c r="S875" s="197"/>
      <c r="T875" s="197"/>
      <c r="U875" s="197"/>
      <c r="V875" s="197"/>
      <c r="W875" s="197"/>
      <c r="X875" s="197"/>
      <c r="Y875" s="197"/>
      <c r="Z875" s="197"/>
    </row>
    <row r="876" ht="15.75" customHeight="1">
      <c r="A876" s="197"/>
      <c r="B876" s="197"/>
      <c r="C876" s="197"/>
      <c r="D876" s="197"/>
      <c r="E876" s="197"/>
      <c r="F876" s="197"/>
      <c r="G876" s="197"/>
      <c r="H876" s="197"/>
      <c r="I876" s="197"/>
      <c r="J876" s="197"/>
      <c r="K876" s="197"/>
      <c r="L876" s="197"/>
      <c r="M876" s="197"/>
      <c r="N876" s="197"/>
      <c r="O876" s="197"/>
      <c r="P876" s="197"/>
      <c r="Q876" s="197"/>
      <c r="R876" s="197"/>
      <c r="S876" s="197"/>
      <c r="T876" s="197"/>
      <c r="U876" s="197"/>
      <c r="V876" s="197"/>
      <c r="W876" s="197"/>
      <c r="X876" s="197"/>
      <c r="Y876" s="197"/>
      <c r="Z876" s="197"/>
    </row>
    <row r="877" ht="15.75" customHeight="1">
      <c r="A877" s="197"/>
      <c r="B877" s="197"/>
      <c r="C877" s="197"/>
      <c r="D877" s="197"/>
      <c r="E877" s="197"/>
      <c r="F877" s="197"/>
      <c r="G877" s="197"/>
      <c r="H877" s="197"/>
      <c r="I877" s="197"/>
      <c r="J877" s="197"/>
      <c r="K877" s="197"/>
      <c r="L877" s="197"/>
      <c r="M877" s="197"/>
      <c r="N877" s="197"/>
      <c r="O877" s="197"/>
      <c r="P877" s="197"/>
      <c r="Q877" s="197"/>
      <c r="R877" s="197"/>
      <c r="S877" s="197"/>
      <c r="T877" s="197"/>
      <c r="U877" s="197"/>
      <c r="V877" s="197"/>
      <c r="W877" s="197"/>
      <c r="X877" s="197"/>
      <c r="Y877" s="197"/>
      <c r="Z877" s="197"/>
    </row>
    <row r="878" ht="15.75" customHeight="1">
      <c r="A878" s="197"/>
      <c r="B878" s="197"/>
      <c r="C878" s="197"/>
      <c r="D878" s="197"/>
      <c r="E878" s="197"/>
      <c r="F878" s="197"/>
      <c r="G878" s="197"/>
      <c r="H878" s="197"/>
      <c r="I878" s="197"/>
      <c r="J878" s="197"/>
      <c r="K878" s="197"/>
      <c r="L878" s="197"/>
      <c r="M878" s="197"/>
      <c r="N878" s="197"/>
      <c r="O878" s="197"/>
      <c r="P878" s="197"/>
      <c r="Q878" s="197"/>
      <c r="R878" s="197"/>
      <c r="S878" s="197"/>
      <c r="T878" s="197"/>
      <c r="U878" s="197"/>
      <c r="V878" s="197"/>
      <c r="W878" s="197"/>
      <c r="X878" s="197"/>
      <c r="Y878" s="197"/>
      <c r="Z878" s="197"/>
    </row>
    <row r="879" ht="15.75" customHeight="1">
      <c r="A879" s="197"/>
      <c r="B879" s="197"/>
      <c r="C879" s="197"/>
      <c r="D879" s="197"/>
      <c r="E879" s="197"/>
      <c r="F879" s="197"/>
      <c r="G879" s="197"/>
      <c r="H879" s="197"/>
      <c r="I879" s="197"/>
      <c r="J879" s="197"/>
      <c r="K879" s="197"/>
      <c r="L879" s="197"/>
      <c r="M879" s="197"/>
      <c r="N879" s="197"/>
      <c r="O879" s="197"/>
      <c r="P879" s="197"/>
      <c r="Q879" s="197"/>
      <c r="R879" s="197"/>
      <c r="S879" s="197"/>
      <c r="T879" s="197"/>
      <c r="U879" s="197"/>
      <c r="V879" s="197"/>
      <c r="W879" s="197"/>
      <c r="X879" s="197"/>
      <c r="Y879" s="197"/>
      <c r="Z879" s="197"/>
    </row>
    <row r="880" ht="15.75" customHeight="1">
      <c r="A880" s="197"/>
      <c r="B880" s="197"/>
      <c r="C880" s="197"/>
      <c r="D880" s="197"/>
      <c r="E880" s="197"/>
      <c r="F880" s="197"/>
      <c r="G880" s="197"/>
      <c r="H880" s="197"/>
      <c r="I880" s="197"/>
      <c r="J880" s="197"/>
      <c r="K880" s="197"/>
      <c r="L880" s="197"/>
      <c r="M880" s="197"/>
      <c r="N880" s="197"/>
      <c r="O880" s="197"/>
      <c r="P880" s="197"/>
      <c r="Q880" s="197"/>
      <c r="R880" s="197"/>
      <c r="S880" s="197"/>
      <c r="T880" s="197"/>
      <c r="U880" s="197"/>
      <c r="V880" s="197"/>
      <c r="W880" s="197"/>
      <c r="X880" s="197"/>
      <c r="Y880" s="197"/>
      <c r="Z880" s="197"/>
    </row>
    <row r="881" ht="15.75" customHeight="1">
      <c r="A881" s="197"/>
      <c r="B881" s="197"/>
      <c r="C881" s="197"/>
      <c r="D881" s="197"/>
      <c r="E881" s="197"/>
      <c r="F881" s="197"/>
      <c r="G881" s="197"/>
      <c r="H881" s="197"/>
      <c r="I881" s="197"/>
      <c r="J881" s="197"/>
      <c r="K881" s="197"/>
      <c r="L881" s="197"/>
      <c r="M881" s="197"/>
      <c r="N881" s="197"/>
      <c r="O881" s="197"/>
      <c r="P881" s="197"/>
      <c r="Q881" s="197"/>
      <c r="R881" s="197"/>
      <c r="S881" s="197"/>
      <c r="T881" s="197"/>
      <c r="U881" s="197"/>
      <c r="V881" s="197"/>
      <c r="W881" s="197"/>
      <c r="X881" s="197"/>
      <c r="Y881" s="197"/>
      <c r="Z881" s="197"/>
    </row>
    <row r="882" ht="15.75" customHeight="1">
      <c r="A882" s="197"/>
      <c r="B882" s="197"/>
      <c r="C882" s="197"/>
      <c r="D882" s="197"/>
      <c r="E882" s="197"/>
      <c r="F882" s="197"/>
      <c r="G882" s="197"/>
      <c r="H882" s="197"/>
      <c r="I882" s="197"/>
      <c r="J882" s="197"/>
      <c r="K882" s="197"/>
      <c r="L882" s="197"/>
      <c r="M882" s="197"/>
      <c r="N882" s="197"/>
      <c r="O882" s="197"/>
      <c r="P882" s="197"/>
      <c r="Q882" s="197"/>
      <c r="R882" s="197"/>
      <c r="S882" s="197"/>
      <c r="T882" s="197"/>
      <c r="U882" s="197"/>
      <c r="V882" s="197"/>
      <c r="W882" s="197"/>
      <c r="X882" s="197"/>
      <c r="Y882" s="197"/>
      <c r="Z882" s="197"/>
    </row>
    <row r="883" ht="15.75" customHeight="1">
      <c r="A883" s="197"/>
      <c r="B883" s="197"/>
      <c r="C883" s="197"/>
      <c r="D883" s="197"/>
      <c r="E883" s="197"/>
      <c r="F883" s="197"/>
      <c r="G883" s="197"/>
      <c r="H883" s="197"/>
      <c r="I883" s="197"/>
      <c r="J883" s="197"/>
      <c r="K883" s="197"/>
      <c r="L883" s="197"/>
      <c r="M883" s="197"/>
      <c r="N883" s="197"/>
      <c r="O883" s="197"/>
      <c r="P883" s="197"/>
      <c r="Q883" s="197"/>
      <c r="R883" s="197"/>
      <c r="S883" s="197"/>
      <c r="T883" s="197"/>
      <c r="U883" s="197"/>
      <c r="V883" s="197"/>
      <c r="W883" s="197"/>
      <c r="X883" s="197"/>
      <c r="Y883" s="197"/>
      <c r="Z883" s="197"/>
    </row>
    <row r="884" ht="15.75" customHeight="1">
      <c r="A884" s="197"/>
      <c r="B884" s="197"/>
      <c r="C884" s="197"/>
      <c r="D884" s="197"/>
      <c r="E884" s="197"/>
      <c r="F884" s="197"/>
      <c r="G884" s="197"/>
      <c r="H884" s="197"/>
      <c r="I884" s="197"/>
      <c r="J884" s="197"/>
      <c r="K884" s="197"/>
      <c r="L884" s="197"/>
      <c r="M884" s="197"/>
      <c r="N884" s="197"/>
      <c r="O884" s="197"/>
      <c r="P884" s="197"/>
      <c r="Q884" s="197"/>
      <c r="R884" s="197"/>
      <c r="S884" s="197"/>
      <c r="T884" s="197"/>
      <c r="U884" s="197"/>
      <c r="V884" s="197"/>
      <c r="W884" s="197"/>
      <c r="X884" s="197"/>
      <c r="Y884" s="197"/>
      <c r="Z884" s="197"/>
    </row>
    <row r="885" ht="15.75" customHeight="1">
      <c r="A885" s="197"/>
      <c r="B885" s="197"/>
      <c r="C885" s="197"/>
      <c r="D885" s="197"/>
      <c r="E885" s="197"/>
      <c r="F885" s="197"/>
      <c r="G885" s="197"/>
      <c r="H885" s="197"/>
      <c r="I885" s="197"/>
      <c r="J885" s="197"/>
      <c r="K885" s="197"/>
      <c r="L885" s="197"/>
      <c r="M885" s="197"/>
      <c r="N885" s="197"/>
      <c r="O885" s="197"/>
      <c r="P885" s="197"/>
      <c r="Q885" s="197"/>
      <c r="R885" s="197"/>
      <c r="S885" s="197"/>
      <c r="T885" s="197"/>
      <c r="U885" s="197"/>
      <c r="V885" s="197"/>
      <c r="W885" s="197"/>
      <c r="X885" s="197"/>
      <c r="Y885" s="197"/>
      <c r="Z885" s="197"/>
    </row>
    <row r="886" ht="15.75" customHeight="1">
      <c r="A886" s="197"/>
      <c r="B886" s="197"/>
      <c r="C886" s="197"/>
      <c r="D886" s="197"/>
      <c r="E886" s="197"/>
      <c r="F886" s="197"/>
      <c r="G886" s="197"/>
      <c r="H886" s="197"/>
      <c r="I886" s="197"/>
      <c r="J886" s="197"/>
      <c r="K886" s="197"/>
      <c r="L886" s="197"/>
      <c r="M886" s="197"/>
      <c r="N886" s="197"/>
      <c r="O886" s="197"/>
      <c r="P886" s="197"/>
      <c r="Q886" s="197"/>
      <c r="R886" s="197"/>
      <c r="S886" s="197"/>
      <c r="T886" s="197"/>
      <c r="U886" s="197"/>
      <c r="V886" s="197"/>
      <c r="W886" s="197"/>
      <c r="X886" s="197"/>
      <c r="Y886" s="197"/>
      <c r="Z886" s="197"/>
    </row>
    <row r="887" ht="15.75" customHeight="1">
      <c r="A887" s="197"/>
      <c r="B887" s="197"/>
      <c r="C887" s="197"/>
      <c r="D887" s="197"/>
      <c r="E887" s="197"/>
      <c r="F887" s="197"/>
      <c r="G887" s="197"/>
      <c r="H887" s="197"/>
      <c r="I887" s="197"/>
      <c r="J887" s="197"/>
      <c r="K887" s="197"/>
      <c r="L887" s="197"/>
      <c r="M887" s="197"/>
      <c r="N887" s="197"/>
      <c r="O887" s="197"/>
      <c r="P887" s="197"/>
      <c r="Q887" s="197"/>
      <c r="R887" s="197"/>
      <c r="S887" s="197"/>
      <c r="T887" s="197"/>
      <c r="U887" s="197"/>
      <c r="V887" s="197"/>
      <c r="W887" s="197"/>
      <c r="X887" s="197"/>
      <c r="Y887" s="197"/>
      <c r="Z887" s="197"/>
    </row>
    <row r="888" ht="15.75" customHeight="1">
      <c r="A888" s="197"/>
      <c r="B888" s="197"/>
      <c r="C888" s="197"/>
      <c r="D888" s="197"/>
      <c r="E888" s="197"/>
      <c r="F888" s="197"/>
      <c r="G888" s="197"/>
      <c r="H888" s="197"/>
      <c r="I888" s="197"/>
      <c r="J888" s="197"/>
      <c r="K888" s="197"/>
      <c r="L888" s="197"/>
      <c r="M888" s="197"/>
      <c r="N888" s="197"/>
      <c r="O888" s="197"/>
      <c r="P888" s="197"/>
      <c r="Q888" s="197"/>
      <c r="R888" s="197"/>
      <c r="S888" s="197"/>
      <c r="T888" s="197"/>
      <c r="U888" s="197"/>
      <c r="V888" s="197"/>
      <c r="W888" s="197"/>
      <c r="X888" s="197"/>
      <c r="Y888" s="197"/>
      <c r="Z888" s="197"/>
    </row>
    <row r="889" ht="15.75" customHeight="1">
      <c r="A889" s="197"/>
      <c r="B889" s="197"/>
      <c r="C889" s="197"/>
      <c r="D889" s="197"/>
      <c r="E889" s="197"/>
      <c r="F889" s="197"/>
      <c r="G889" s="197"/>
      <c r="H889" s="197"/>
      <c r="I889" s="197"/>
      <c r="J889" s="197"/>
      <c r="K889" s="197"/>
      <c r="L889" s="197"/>
      <c r="M889" s="197"/>
      <c r="N889" s="197"/>
      <c r="O889" s="197"/>
      <c r="P889" s="197"/>
      <c r="Q889" s="197"/>
      <c r="R889" s="197"/>
      <c r="S889" s="197"/>
      <c r="T889" s="197"/>
      <c r="U889" s="197"/>
      <c r="V889" s="197"/>
      <c r="W889" s="197"/>
      <c r="X889" s="197"/>
      <c r="Y889" s="197"/>
      <c r="Z889" s="197"/>
    </row>
    <row r="890" ht="15.75" customHeight="1">
      <c r="A890" s="197"/>
      <c r="B890" s="197"/>
      <c r="C890" s="197"/>
      <c r="D890" s="197"/>
      <c r="E890" s="197"/>
      <c r="F890" s="197"/>
      <c r="G890" s="197"/>
      <c r="H890" s="197"/>
      <c r="I890" s="197"/>
      <c r="J890" s="197"/>
      <c r="K890" s="197"/>
      <c r="L890" s="197"/>
      <c r="M890" s="197"/>
      <c r="N890" s="197"/>
      <c r="O890" s="197"/>
      <c r="P890" s="197"/>
      <c r="Q890" s="197"/>
      <c r="R890" s="197"/>
      <c r="S890" s="197"/>
      <c r="T890" s="197"/>
      <c r="U890" s="197"/>
      <c r="V890" s="197"/>
      <c r="W890" s="197"/>
      <c r="X890" s="197"/>
      <c r="Y890" s="197"/>
      <c r="Z890" s="197"/>
    </row>
    <row r="891" ht="15.75" customHeight="1">
      <c r="A891" s="197"/>
      <c r="B891" s="197"/>
      <c r="C891" s="197"/>
      <c r="D891" s="197"/>
      <c r="E891" s="197"/>
      <c r="F891" s="197"/>
      <c r="G891" s="197"/>
      <c r="H891" s="197"/>
      <c r="I891" s="197"/>
      <c r="J891" s="197"/>
      <c r="K891" s="197"/>
      <c r="L891" s="197"/>
      <c r="M891" s="197"/>
      <c r="N891" s="197"/>
      <c r="O891" s="197"/>
      <c r="P891" s="197"/>
      <c r="Q891" s="197"/>
      <c r="R891" s="197"/>
      <c r="S891" s="197"/>
      <c r="T891" s="197"/>
      <c r="U891" s="197"/>
      <c r="V891" s="197"/>
      <c r="W891" s="197"/>
      <c r="X891" s="197"/>
      <c r="Y891" s="197"/>
      <c r="Z891" s="197"/>
    </row>
    <row r="892" ht="15.75" customHeight="1">
      <c r="A892" s="197"/>
      <c r="B892" s="197"/>
      <c r="C892" s="197"/>
      <c r="D892" s="197"/>
      <c r="E892" s="197"/>
      <c r="F892" s="197"/>
      <c r="G892" s="197"/>
      <c r="H892" s="197"/>
      <c r="I892" s="197"/>
      <c r="J892" s="197"/>
      <c r="K892" s="197"/>
      <c r="L892" s="197"/>
      <c r="M892" s="197"/>
      <c r="N892" s="197"/>
      <c r="O892" s="197"/>
      <c r="P892" s="197"/>
      <c r="Q892" s="197"/>
      <c r="R892" s="197"/>
      <c r="S892" s="197"/>
      <c r="T892" s="197"/>
      <c r="U892" s="197"/>
      <c r="V892" s="197"/>
      <c r="W892" s="197"/>
      <c r="X892" s="197"/>
      <c r="Y892" s="197"/>
      <c r="Z892" s="197"/>
    </row>
    <row r="893" ht="15.75" customHeight="1">
      <c r="A893" s="197"/>
      <c r="B893" s="197"/>
      <c r="C893" s="197"/>
      <c r="D893" s="197"/>
      <c r="E893" s="197"/>
      <c r="F893" s="197"/>
      <c r="G893" s="197"/>
      <c r="H893" s="197"/>
      <c r="I893" s="197"/>
      <c r="J893" s="197"/>
      <c r="K893" s="197"/>
      <c r="L893" s="197"/>
      <c r="M893" s="197"/>
      <c r="N893" s="197"/>
      <c r="O893" s="197"/>
      <c r="P893" s="197"/>
      <c r="Q893" s="197"/>
      <c r="R893" s="197"/>
      <c r="S893" s="197"/>
      <c r="T893" s="197"/>
      <c r="U893" s="197"/>
      <c r="V893" s="197"/>
      <c r="W893" s="197"/>
      <c r="X893" s="197"/>
      <c r="Y893" s="197"/>
      <c r="Z893" s="197"/>
    </row>
    <row r="894" ht="15.75" customHeight="1">
      <c r="A894" s="197"/>
      <c r="B894" s="197"/>
      <c r="C894" s="197"/>
      <c r="D894" s="197"/>
      <c r="E894" s="197"/>
      <c r="F894" s="197"/>
      <c r="G894" s="197"/>
      <c r="H894" s="197"/>
      <c r="I894" s="197"/>
      <c r="J894" s="197"/>
      <c r="K894" s="197"/>
      <c r="L894" s="197"/>
      <c r="M894" s="197"/>
      <c r="N894" s="197"/>
      <c r="O894" s="197"/>
      <c r="P894" s="197"/>
      <c r="Q894" s="197"/>
      <c r="R894" s="197"/>
      <c r="S894" s="197"/>
      <c r="T894" s="197"/>
      <c r="U894" s="197"/>
      <c r="V894" s="197"/>
      <c r="W894" s="197"/>
      <c r="X894" s="197"/>
      <c r="Y894" s="197"/>
      <c r="Z894" s="197"/>
    </row>
    <row r="895" ht="15.75" customHeight="1">
      <c r="A895" s="197"/>
      <c r="B895" s="197"/>
      <c r="C895" s="197"/>
      <c r="D895" s="197"/>
      <c r="E895" s="197"/>
      <c r="F895" s="197"/>
      <c r="G895" s="197"/>
      <c r="H895" s="197"/>
      <c r="I895" s="197"/>
      <c r="J895" s="197"/>
      <c r="K895" s="197"/>
      <c r="L895" s="197"/>
      <c r="M895" s="197"/>
      <c r="N895" s="197"/>
      <c r="O895" s="197"/>
      <c r="P895" s="197"/>
      <c r="Q895" s="197"/>
      <c r="R895" s="197"/>
      <c r="S895" s="197"/>
      <c r="T895" s="197"/>
      <c r="U895" s="197"/>
      <c r="V895" s="197"/>
      <c r="W895" s="197"/>
      <c r="X895" s="197"/>
      <c r="Y895" s="197"/>
      <c r="Z895" s="197"/>
    </row>
    <row r="896" ht="15.75" customHeight="1">
      <c r="A896" s="197"/>
      <c r="B896" s="197"/>
      <c r="C896" s="197"/>
      <c r="D896" s="197"/>
      <c r="E896" s="197"/>
      <c r="F896" s="197"/>
      <c r="G896" s="197"/>
      <c r="H896" s="197"/>
      <c r="I896" s="197"/>
      <c r="J896" s="197"/>
      <c r="K896" s="197"/>
      <c r="L896" s="197"/>
      <c r="M896" s="197"/>
      <c r="N896" s="197"/>
      <c r="O896" s="197"/>
      <c r="P896" s="197"/>
      <c r="Q896" s="197"/>
      <c r="R896" s="197"/>
      <c r="S896" s="197"/>
      <c r="T896" s="197"/>
      <c r="U896" s="197"/>
      <c r="V896" s="197"/>
      <c r="W896" s="197"/>
      <c r="X896" s="197"/>
      <c r="Y896" s="197"/>
      <c r="Z896" s="197"/>
    </row>
    <row r="897" ht="15.75" customHeight="1">
      <c r="A897" s="197"/>
      <c r="B897" s="197"/>
      <c r="C897" s="197"/>
      <c r="D897" s="197"/>
      <c r="E897" s="197"/>
      <c r="F897" s="197"/>
      <c r="G897" s="197"/>
      <c r="H897" s="197"/>
      <c r="I897" s="197"/>
      <c r="J897" s="197"/>
      <c r="K897" s="197"/>
      <c r="L897" s="197"/>
      <c r="M897" s="197"/>
      <c r="N897" s="197"/>
      <c r="O897" s="197"/>
      <c r="P897" s="197"/>
      <c r="Q897" s="197"/>
      <c r="R897" s="197"/>
      <c r="S897" s="197"/>
      <c r="T897" s="197"/>
      <c r="U897" s="197"/>
      <c r="V897" s="197"/>
      <c r="W897" s="197"/>
      <c r="X897" s="197"/>
      <c r="Y897" s="197"/>
      <c r="Z897" s="197"/>
    </row>
    <row r="898" ht="15.75" customHeight="1">
      <c r="A898" s="197"/>
      <c r="B898" s="197"/>
      <c r="C898" s="197"/>
      <c r="D898" s="197"/>
      <c r="E898" s="197"/>
      <c r="F898" s="197"/>
      <c r="G898" s="197"/>
      <c r="H898" s="197"/>
      <c r="I898" s="197"/>
      <c r="J898" s="197"/>
      <c r="K898" s="197"/>
      <c r="L898" s="197"/>
      <c r="M898" s="197"/>
      <c r="N898" s="197"/>
      <c r="O898" s="197"/>
      <c r="P898" s="197"/>
      <c r="Q898" s="197"/>
      <c r="R898" s="197"/>
      <c r="S898" s="197"/>
      <c r="T898" s="197"/>
      <c r="U898" s="197"/>
      <c r="V898" s="197"/>
      <c r="W898" s="197"/>
      <c r="X898" s="197"/>
      <c r="Y898" s="197"/>
      <c r="Z898" s="197"/>
    </row>
    <row r="899" ht="15.75" customHeight="1">
      <c r="A899" s="197"/>
      <c r="B899" s="197"/>
      <c r="C899" s="197"/>
      <c r="D899" s="197"/>
      <c r="E899" s="197"/>
      <c r="F899" s="197"/>
      <c r="G899" s="197"/>
      <c r="H899" s="197"/>
      <c r="I899" s="197"/>
      <c r="J899" s="197"/>
      <c r="K899" s="197"/>
      <c r="L899" s="197"/>
      <c r="M899" s="197"/>
      <c r="N899" s="197"/>
      <c r="O899" s="197"/>
      <c r="P899" s="197"/>
      <c r="Q899" s="197"/>
      <c r="R899" s="197"/>
      <c r="S899" s="197"/>
      <c r="T899" s="197"/>
      <c r="U899" s="197"/>
      <c r="V899" s="197"/>
      <c r="W899" s="197"/>
      <c r="X899" s="197"/>
      <c r="Y899" s="197"/>
      <c r="Z899" s="197"/>
    </row>
    <row r="900" ht="15.75" customHeight="1">
      <c r="A900" s="197"/>
      <c r="B900" s="197"/>
      <c r="C900" s="197"/>
      <c r="D900" s="197"/>
      <c r="E900" s="197"/>
      <c r="F900" s="197"/>
      <c r="G900" s="197"/>
      <c r="H900" s="197"/>
      <c r="I900" s="197"/>
      <c r="J900" s="197"/>
      <c r="K900" s="197"/>
      <c r="L900" s="197"/>
      <c r="M900" s="197"/>
      <c r="N900" s="197"/>
      <c r="O900" s="197"/>
      <c r="P900" s="197"/>
      <c r="Q900" s="197"/>
      <c r="R900" s="197"/>
      <c r="S900" s="197"/>
      <c r="T900" s="197"/>
      <c r="U900" s="197"/>
      <c r="V900" s="197"/>
      <c r="W900" s="197"/>
      <c r="X900" s="197"/>
      <c r="Y900" s="197"/>
      <c r="Z900" s="197"/>
    </row>
    <row r="901" ht="15.75" customHeight="1">
      <c r="A901" s="197"/>
      <c r="B901" s="197"/>
      <c r="C901" s="197"/>
      <c r="D901" s="197"/>
      <c r="E901" s="197"/>
      <c r="F901" s="197"/>
      <c r="G901" s="197"/>
      <c r="H901" s="197"/>
      <c r="I901" s="197"/>
      <c r="J901" s="197"/>
      <c r="K901" s="197"/>
      <c r="L901" s="197"/>
      <c r="M901" s="197"/>
      <c r="N901" s="197"/>
      <c r="O901" s="197"/>
      <c r="P901" s="197"/>
      <c r="Q901" s="197"/>
      <c r="R901" s="197"/>
      <c r="S901" s="197"/>
      <c r="T901" s="197"/>
      <c r="U901" s="197"/>
      <c r="V901" s="197"/>
      <c r="W901" s="197"/>
      <c r="X901" s="197"/>
      <c r="Y901" s="197"/>
      <c r="Z901" s="197"/>
    </row>
    <row r="902" ht="15.75" customHeight="1">
      <c r="A902" s="197"/>
      <c r="B902" s="197"/>
      <c r="C902" s="197"/>
      <c r="D902" s="197"/>
      <c r="E902" s="197"/>
      <c r="F902" s="197"/>
      <c r="G902" s="197"/>
      <c r="H902" s="197"/>
      <c r="I902" s="197"/>
      <c r="J902" s="197"/>
      <c r="K902" s="197"/>
      <c r="L902" s="197"/>
      <c r="M902" s="197"/>
      <c r="N902" s="197"/>
      <c r="O902" s="197"/>
      <c r="P902" s="197"/>
      <c r="Q902" s="197"/>
      <c r="R902" s="197"/>
      <c r="S902" s="197"/>
      <c r="T902" s="197"/>
      <c r="U902" s="197"/>
      <c r="V902" s="197"/>
      <c r="W902" s="197"/>
      <c r="X902" s="197"/>
      <c r="Y902" s="197"/>
      <c r="Z902" s="197"/>
    </row>
    <row r="903" ht="15.75" customHeight="1">
      <c r="A903" s="197"/>
      <c r="B903" s="197"/>
      <c r="C903" s="197"/>
      <c r="D903" s="197"/>
      <c r="E903" s="197"/>
      <c r="F903" s="197"/>
      <c r="G903" s="197"/>
      <c r="H903" s="197"/>
      <c r="I903" s="197"/>
      <c r="J903" s="197"/>
      <c r="K903" s="197"/>
      <c r="L903" s="197"/>
      <c r="M903" s="197"/>
      <c r="N903" s="197"/>
      <c r="O903" s="197"/>
      <c r="P903" s="197"/>
      <c r="Q903" s="197"/>
      <c r="R903" s="197"/>
      <c r="S903" s="197"/>
      <c r="T903" s="197"/>
      <c r="U903" s="197"/>
      <c r="V903" s="197"/>
      <c r="W903" s="197"/>
      <c r="X903" s="197"/>
      <c r="Y903" s="197"/>
      <c r="Z903" s="197"/>
    </row>
    <row r="904" ht="15.75" customHeight="1">
      <c r="A904" s="197"/>
      <c r="B904" s="197"/>
      <c r="C904" s="197"/>
      <c r="D904" s="197"/>
      <c r="E904" s="197"/>
      <c r="F904" s="197"/>
      <c r="G904" s="197"/>
      <c r="H904" s="197"/>
      <c r="I904" s="197"/>
      <c r="J904" s="197"/>
      <c r="K904" s="197"/>
      <c r="L904" s="197"/>
      <c r="M904" s="197"/>
      <c r="N904" s="197"/>
      <c r="O904" s="197"/>
      <c r="P904" s="197"/>
      <c r="Q904" s="197"/>
      <c r="R904" s="197"/>
      <c r="S904" s="197"/>
      <c r="T904" s="197"/>
      <c r="U904" s="197"/>
      <c r="V904" s="197"/>
      <c r="W904" s="197"/>
      <c r="X904" s="197"/>
      <c r="Y904" s="197"/>
      <c r="Z904" s="197"/>
    </row>
    <row r="905" ht="15.75" customHeight="1">
      <c r="A905" s="197"/>
      <c r="B905" s="197"/>
      <c r="C905" s="197"/>
      <c r="D905" s="197"/>
      <c r="E905" s="197"/>
      <c r="F905" s="197"/>
      <c r="G905" s="197"/>
      <c r="H905" s="197"/>
      <c r="I905" s="197"/>
      <c r="J905" s="197"/>
      <c r="K905" s="197"/>
      <c r="L905" s="197"/>
      <c r="M905" s="197"/>
      <c r="N905" s="197"/>
      <c r="O905" s="197"/>
      <c r="P905" s="197"/>
      <c r="Q905" s="197"/>
      <c r="R905" s="197"/>
      <c r="S905" s="197"/>
      <c r="T905" s="197"/>
      <c r="U905" s="197"/>
      <c r="V905" s="197"/>
      <c r="W905" s="197"/>
      <c r="X905" s="197"/>
      <c r="Y905" s="197"/>
      <c r="Z905" s="197"/>
    </row>
    <row r="906" ht="15.75" customHeight="1">
      <c r="A906" s="197"/>
      <c r="B906" s="197"/>
      <c r="C906" s="197"/>
      <c r="D906" s="197"/>
      <c r="E906" s="197"/>
      <c r="F906" s="197"/>
      <c r="G906" s="197"/>
      <c r="H906" s="197"/>
      <c r="I906" s="197"/>
      <c r="J906" s="197"/>
      <c r="K906" s="197"/>
      <c r="L906" s="197"/>
      <c r="M906" s="197"/>
      <c r="N906" s="197"/>
      <c r="O906" s="197"/>
      <c r="P906" s="197"/>
      <c r="Q906" s="197"/>
      <c r="R906" s="197"/>
      <c r="S906" s="197"/>
      <c r="T906" s="197"/>
      <c r="U906" s="197"/>
      <c r="V906" s="197"/>
      <c r="W906" s="197"/>
      <c r="X906" s="197"/>
      <c r="Y906" s="197"/>
      <c r="Z906" s="197"/>
    </row>
    <row r="907" ht="15.75" customHeight="1">
      <c r="A907" s="197"/>
      <c r="B907" s="197"/>
      <c r="C907" s="197"/>
      <c r="D907" s="197"/>
      <c r="E907" s="197"/>
      <c r="F907" s="197"/>
      <c r="G907" s="197"/>
      <c r="H907" s="197"/>
      <c r="I907" s="197"/>
      <c r="J907" s="197"/>
      <c r="K907" s="197"/>
      <c r="L907" s="197"/>
      <c r="M907" s="197"/>
      <c r="N907" s="197"/>
      <c r="O907" s="197"/>
      <c r="P907" s="197"/>
      <c r="Q907" s="197"/>
      <c r="R907" s="197"/>
      <c r="S907" s="197"/>
      <c r="T907" s="197"/>
      <c r="U907" s="197"/>
      <c r="V907" s="197"/>
      <c r="W907" s="197"/>
      <c r="X907" s="197"/>
      <c r="Y907" s="197"/>
      <c r="Z907" s="197"/>
    </row>
    <row r="908" ht="15.75" customHeight="1">
      <c r="A908" s="197"/>
      <c r="B908" s="197"/>
      <c r="C908" s="197"/>
      <c r="D908" s="197"/>
      <c r="E908" s="197"/>
      <c r="F908" s="197"/>
      <c r="G908" s="197"/>
      <c r="H908" s="197"/>
      <c r="I908" s="197"/>
      <c r="J908" s="197"/>
      <c r="K908" s="197"/>
      <c r="L908" s="197"/>
      <c r="M908" s="197"/>
      <c r="N908" s="197"/>
      <c r="O908" s="197"/>
      <c r="P908" s="197"/>
      <c r="Q908" s="197"/>
      <c r="R908" s="197"/>
      <c r="S908" s="197"/>
      <c r="T908" s="197"/>
      <c r="U908" s="197"/>
      <c r="V908" s="197"/>
      <c r="W908" s="197"/>
      <c r="X908" s="197"/>
      <c r="Y908" s="197"/>
      <c r="Z908" s="197"/>
    </row>
    <row r="909" ht="15.75" customHeight="1">
      <c r="A909" s="197"/>
      <c r="B909" s="197"/>
      <c r="C909" s="197"/>
      <c r="D909" s="197"/>
      <c r="E909" s="197"/>
      <c r="F909" s="197"/>
      <c r="G909" s="197"/>
      <c r="H909" s="197"/>
      <c r="I909" s="197"/>
      <c r="J909" s="197"/>
      <c r="K909" s="197"/>
      <c r="L909" s="197"/>
      <c r="M909" s="197"/>
      <c r="N909" s="197"/>
      <c r="O909" s="197"/>
      <c r="P909" s="197"/>
      <c r="Q909" s="197"/>
      <c r="R909" s="197"/>
      <c r="S909" s="197"/>
      <c r="T909" s="197"/>
      <c r="U909" s="197"/>
      <c r="V909" s="197"/>
      <c r="W909" s="197"/>
      <c r="X909" s="197"/>
      <c r="Y909" s="197"/>
      <c r="Z909" s="197"/>
    </row>
    <row r="910" ht="15.75" customHeight="1">
      <c r="A910" s="197"/>
      <c r="B910" s="197"/>
      <c r="C910" s="197"/>
      <c r="D910" s="197"/>
      <c r="E910" s="197"/>
      <c r="F910" s="197"/>
      <c r="G910" s="197"/>
      <c r="H910" s="197"/>
      <c r="I910" s="197"/>
      <c r="J910" s="197"/>
      <c r="K910" s="197"/>
      <c r="L910" s="197"/>
      <c r="M910" s="197"/>
      <c r="N910" s="197"/>
      <c r="O910" s="197"/>
      <c r="P910" s="197"/>
      <c r="Q910" s="197"/>
      <c r="R910" s="197"/>
      <c r="S910" s="197"/>
      <c r="T910" s="197"/>
      <c r="U910" s="197"/>
      <c r="V910" s="197"/>
      <c r="W910" s="197"/>
      <c r="X910" s="197"/>
      <c r="Y910" s="197"/>
      <c r="Z910" s="197"/>
    </row>
    <row r="911" ht="15.75" customHeight="1">
      <c r="A911" s="197"/>
      <c r="B911" s="197"/>
      <c r="C911" s="197"/>
      <c r="D911" s="197"/>
      <c r="E911" s="197"/>
      <c r="F911" s="197"/>
      <c r="G911" s="197"/>
      <c r="H911" s="197"/>
      <c r="I911" s="197"/>
      <c r="J911" s="197"/>
      <c r="K911" s="197"/>
      <c r="L911" s="197"/>
      <c r="M911" s="197"/>
      <c r="N911" s="197"/>
      <c r="O911" s="197"/>
      <c r="P911" s="197"/>
      <c r="Q911" s="197"/>
      <c r="R911" s="197"/>
      <c r="S911" s="197"/>
      <c r="T911" s="197"/>
      <c r="U911" s="197"/>
      <c r="V911" s="197"/>
      <c r="W911" s="197"/>
      <c r="X911" s="197"/>
      <c r="Y911" s="197"/>
      <c r="Z911" s="197"/>
    </row>
    <row r="912" ht="15.75" customHeight="1">
      <c r="A912" s="197"/>
      <c r="B912" s="197"/>
      <c r="C912" s="197"/>
      <c r="D912" s="197"/>
      <c r="E912" s="197"/>
      <c r="F912" s="197"/>
      <c r="G912" s="197"/>
      <c r="H912" s="197"/>
      <c r="I912" s="197"/>
      <c r="J912" s="197"/>
      <c r="K912" s="197"/>
      <c r="L912" s="197"/>
      <c r="M912" s="197"/>
      <c r="N912" s="197"/>
      <c r="O912" s="197"/>
      <c r="P912" s="197"/>
      <c r="Q912" s="197"/>
      <c r="R912" s="197"/>
      <c r="S912" s="197"/>
      <c r="T912" s="197"/>
      <c r="U912" s="197"/>
      <c r="V912" s="197"/>
      <c r="W912" s="197"/>
      <c r="X912" s="197"/>
      <c r="Y912" s="197"/>
      <c r="Z912" s="197"/>
    </row>
    <row r="913" ht="15.75" customHeight="1">
      <c r="A913" s="197"/>
      <c r="B913" s="197"/>
      <c r="C913" s="197"/>
      <c r="D913" s="197"/>
      <c r="E913" s="197"/>
      <c r="F913" s="197"/>
      <c r="G913" s="197"/>
      <c r="H913" s="197"/>
      <c r="I913" s="197"/>
      <c r="J913" s="197"/>
      <c r="K913" s="197"/>
      <c r="L913" s="197"/>
      <c r="M913" s="197"/>
      <c r="N913" s="197"/>
      <c r="O913" s="197"/>
      <c r="P913" s="197"/>
      <c r="Q913" s="197"/>
      <c r="R913" s="197"/>
      <c r="S913" s="197"/>
      <c r="T913" s="197"/>
      <c r="U913" s="197"/>
      <c r="V913" s="197"/>
      <c r="W913" s="197"/>
      <c r="X913" s="197"/>
      <c r="Y913" s="197"/>
      <c r="Z913" s="197"/>
    </row>
    <row r="914" ht="15.75" customHeight="1">
      <c r="A914" s="197"/>
      <c r="B914" s="197"/>
      <c r="C914" s="197"/>
      <c r="D914" s="197"/>
      <c r="E914" s="197"/>
      <c r="F914" s="197"/>
      <c r="G914" s="197"/>
      <c r="H914" s="197"/>
      <c r="I914" s="197"/>
      <c r="J914" s="197"/>
      <c r="K914" s="197"/>
      <c r="L914" s="197"/>
      <c r="M914" s="197"/>
      <c r="N914" s="197"/>
      <c r="O914" s="197"/>
      <c r="P914" s="197"/>
      <c r="Q914" s="197"/>
      <c r="R914" s="197"/>
      <c r="S914" s="197"/>
      <c r="T914" s="197"/>
      <c r="U914" s="197"/>
      <c r="V914" s="197"/>
      <c r="W914" s="197"/>
      <c r="X914" s="197"/>
      <c r="Y914" s="197"/>
      <c r="Z914" s="197"/>
    </row>
    <row r="915" ht="15.75" customHeight="1">
      <c r="A915" s="197"/>
      <c r="B915" s="197"/>
      <c r="C915" s="197"/>
      <c r="D915" s="197"/>
      <c r="E915" s="197"/>
      <c r="F915" s="197"/>
      <c r="G915" s="197"/>
      <c r="H915" s="197"/>
      <c r="I915" s="197"/>
      <c r="J915" s="197"/>
      <c r="K915" s="197"/>
      <c r="L915" s="197"/>
      <c r="M915" s="197"/>
      <c r="N915" s="197"/>
      <c r="O915" s="197"/>
      <c r="P915" s="197"/>
      <c r="Q915" s="197"/>
      <c r="R915" s="197"/>
      <c r="S915" s="197"/>
      <c r="T915" s="197"/>
      <c r="U915" s="197"/>
      <c r="V915" s="197"/>
      <c r="W915" s="197"/>
      <c r="X915" s="197"/>
      <c r="Y915" s="197"/>
      <c r="Z915" s="197"/>
    </row>
    <row r="916" ht="15.75" customHeight="1">
      <c r="A916" s="197"/>
      <c r="B916" s="197"/>
      <c r="C916" s="197"/>
      <c r="D916" s="197"/>
      <c r="E916" s="197"/>
      <c r="F916" s="197"/>
      <c r="G916" s="197"/>
      <c r="H916" s="197"/>
      <c r="I916" s="197"/>
      <c r="J916" s="197"/>
      <c r="K916" s="197"/>
      <c r="L916" s="197"/>
      <c r="M916" s="197"/>
      <c r="N916" s="197"/>
      <c r="O916" s="197"/>
      <c r="P916" s="197"/>
      <c r="Q916" s="197"/>
      <c r="R916" s="197"/>
      <c r="S916" s="197"/>
      <c r="T916" s="197"/>
      <c r="U916" s="197"/>
      <c r="V916" s="197"/>
      <c r="W916" s="197"/>
      <c r="X916" s="197"/>
      <c r="Y916" s="197"/>
      <c r="Z916" s="197"/>
    </row>
    <row r="917" ht="15.75" customHeight="1">
      <c r="A917" s="197"/>
      <c r="B917" s="197"/>
      <c r="C917" s="197"/>
      <c r="D917" s="197"/>
      <c r="E917" s="197"/>
      <c r="F917" s="197"/>
      <c r="G917" s="197"/>
      <c r="H917" s="197"/>
      <c r="I917" s="197"/>
      <c r="J917" s="197"/>
      <c r="K917" s="197"/>
      <c r="L917" s="197"/>
      <c r="M917" s="197"/>
      <c r="N917" s="197"/>
      <c r="O917" s="197"/>
      <c r="P917" s="197"/>
      <c r="Q917" s="197"/>
      <c r="R917" s="197"/>
      <c r="S917" s="197"/>
      <c r="T917" s="197"/>
      <c r="U917" s="197"/>
      <c r="V917" s="197"/>
      <c r="W917" s="197"/>
      <c r="X917" s="197"/>
      <c r="Y917" s="197"/>
      <c r="Z917" s="197"/>
    </row>
    <row r="918" ht="15.75" customHeight="1">
      <c r="A918" s="197"/>
      <c r="B918" s="197"/>
      <c r="C918" s="197"/>
      <c r="D918" s="197"/>
      <c r="E918" s="197"/>
      <c r="F918" s="197"/>
      <c r="G918" s="197"/>
      <c r="H918" s="197"/>
      <c r="I918" s="197"/>
      <c r="J918" s="197"/>
      <c r="K918" s="197"/>
      <c r="L918" s="197"/>
      <c r="M918" s="197"/>
      <c r="N918" s="197"/>
      <c r="O918" s="197"/>
      <c r="P918" s="197"/>
      <c r="Q918" s="197"/>
      <c r="R918" s="197"/>
      <c r="S918" s="197"/>
      <c r="T918" s="197"/>
      <c r="U918" s="197"/>
      <c r="V918" s="197"/>
      <c r="W918" s="197"/>
      <c r="X918" s="197"/>
      <c r="Y918" s="197"/>
      <c r="Z918" s="197"/>
    </row>
    <row r="919" ht="15.75" customHeight="1">
      <c r="A919" s="197"/>
      <c r="B919" s="197"/>
      <c r="C919" s="197"/>
      <c r="D919" s="197"/>
      <c r="E919" s="197"/>
      <c r="F919" s="197"/>
      <c r="G919" s="197"/>
      <c r="H919" s="197"/>
      <c r="I919" s="197"/>
      <c r="J919" s="197"/>
      <c r="K919" s="197"/>
      <c r="L919" s="197"/>
      <c r="M919" s="197"/>
      <c r="N919" s="197"/>
      <c r="O919" s="197"/>
      <c r="P919" s="197"/>
      <c r="Q919" s="197"/>
      <c r="R919" s="197"/>
      <c r="S919" s="197"/>
      <c r="T919" s="197"/>
      <c r="U919" s="197"/>
      <c r="V919" s="197"/>
      <c r="W919" s="197"/>
      <c r="X919" s="197"/>
      <c r="Y919" s="197"/>
      <c r="Z919" s="197"/>
    </row>
    <row r="920" ht="15.75" customHeight="1">
      <c r="A920" s="197"/>
      <c r="B920" s="197"/>
      <c r="C920" s="197"/>
      <c r="D920" s="197"/>
      <c r="E920" s="197"/>
      <c r="F920" s="197"/>
      <c r="G920" s="197"/>
      <c r="H920" s="197"/>
      <c r="I920" s="197"/>
      <c r="J920" s="197"/>
      <c r="K920" s="197"/>
      <c r="L920" s="197"/>
      <c r="M920" s="197"/>
      <c r="N920" s="197"/>
      <c r="O920" s="197"/>
      <c r="P920" s="197"/>
      <c r="Q920" s="197"/>
      <c r="R920" s="197"/>
      <c r="S920" s="197"/>
      <c r="T920" s="197"/>
      <c r="U920" s="197"/>
      <c r="V920" s="197"/>
      <c r="W920" s="197"/>
      <c r="X920" s="197"/>
      <c r="Y920" s="197"/>
      <c r="Z920" s="197"/>
    </row>
    <row r="921" ht="15.75" customHeight="1">
      <c r="A921" s="197"/>
      <c r="B921" s="197"/>
      <c r="C921" s="197"/>
      <c r="D921" s="197"/>
      <c r="E921" s="197"/>
      <c r="F921" s="197"/>
      <c r="G921" s="197"/>
      <c r="H921" s="197"/>
      <c r="I921" s="197"/>
      <c r="J921" s="197"/>
      <c r="K921" s="197"/>
      <c r="L921" s="197"/>
      <c r="M921" s="197"/>
      <c r="N921" s="197"/>
      <c r="O921" s="197"/>
      <c r="P921" s="197"/>
      <c r="Q921" s="197"/>
      <c r="R921" s="197"/>
      <c r="S921" s="197"/>
      <c r="T921" s="197"/>
      <c r="U921" s="197"/>
      <c r="V921" s="197"/>
      <c r="W921" s="197"/>
      <c r="X921" s="197"/>
      <c r="Y921" s="197"/>
      <c r="Z921" s="197"/>
    </row>
    <row r="922" ht="15.75" customHeight="1">
      <c r="A922" s="197"/>
      <c r="B922" s="197"/>
      <c r="C922" s="197"/>
      <c r="D922" s="197"/>
      <c r="E922" s="197"/>
      <c r="F922" s="197"/>
      <c r="G922" s="197"/>
      <c r="H922" s="197"/>
      <c r="I922" s="197"/>
      <c r="J922" s="197"/>
      <c r="K922" s="197"/>
      <c r="L922" s="197"/>
      <c r="M922" s="197"/>
      <c r="N922" s="197"/>
      <c r="O922" s="197"/>
      <c r="P922" s="197"/>
      <c r="Q922" s="197"/>
      <c r="R922" s="197"/>
      <c r="S922" s="197"/>
      <c r="T922" s="197"/>
      <c r="U922" s="197"/>
      <c r="V922" s="197"/>
      <c r="W922" s="197"/>
      <c r="X922" s="197"/>
      <c r="Y922" s="197"/>
      <c r="Z922" s="197"/>
    </row>
    <row r="923" ht="15.75" customHeight="1">
      <c r="A923" s="197"/>
      <c r="B923" s="197"/>
      <c r="C923" s="197"/>
      <c r="D923" s="197"/>
      <c r="E923" s="197"/>
      <c r="F923" s="197"/>
      <c r="G923" s="197"/>
      <c r="H923" s="197"/>
      <c r="I923" s="197"/>
      <c r="J923" s="197"/>
      <c r="K923" s="197"/>
      <c r="L923" s="197"/>
      <c r="M923" s="197"/>
      <c r="N923" s="197"/>
      <c r="O923" s="197"/>
      <c r="P923" s="197"/>
      <c r="Q923" s="197"/>
      <c r="R923" s="197"/>
      <c r="S923" s="197"/>
      <c r="T923" s="197"/>
      <c r="U923" s="197"/>
      <c r="V923" s="197"/>
      <c r="W923" s="197"/>
      <c r="X923" s="197"/>
      <c r="Y923" s="197"/>
      <c r="Z923" s="197"/>
    </row>
    <row r="924" ht="15.75" customHeight="1">
      <c r="A924" s="197"/>
      <c r="B924" s="197"/>
      <c r="C924" s="197"/>
      <c r="D924" s="197"/>
      <c r="E924" s="197"/>
      <c r="F924" s="197"/>
      <c r="G924" s="197"/>
      <c r="H924" s="197"/>
      <c r="I924" s="197"/>
      <c r="J924" s="197"/>
      <c r="K924" s="197"/>
      <c r="L924" s="197"/>
      <c r="M924" s="197"/>
      <c r="N924" s="197"/>
      <c r="O924" s="197"/>
      <c r="P924" s="197"/>
      <c r="Q924" s="197"/>
      <c r="R924" s="197"/>
      <c r="S924" s="197"/>
      <c r="T924" s="197"/>
      <c r="U924" s="197"/>
      <c r="V924" s="197"/>
      <c r="W924" s="197"/>
      <c r="X924" s="197"/>
      <c r="Y924" s="197"/>
      <c r="Z924" s="197"/>
    </row>
    <row r="925" ht="15.75" customHeight="1">
      <c r="A925" s="197"/>
      <c r="B925" s="197"/>
      <c r="C925" s="197"/>
      <c r="D925" s="197"/>
      <c r="E925" s="197"/>
      <c r="F925" s="197"/>
      <c r="G925" s="197"/>
      <c r="H925" s="197"/>
      <c r="I925" s="197"/>
      <c r="J925" s="197"/>
      <c r="K925" s="197"/>
      <c r="L925" s="197"/>
      <c r="M925" s="197"/>
      <c r="N925" s="197"/>
      <c r="O925" s="197"/>
      <c r="P925" s="197"/>
      <c r="Q925" s="197"/>
      <c r="R925" s="197"/>
      <c r="S925" s="197"/>
      <c r="T925" s="197"/>
      <c r="U925" s="197"/>
      <c r="V925" s="197"/>
      <c r="W925" s="197"/>
      <c r="X925" s="197"/>
      <c r="Y925" s="197"/>
      <c r="Z925" s="197"/>
    </row>
    <row r="926" ht="15.75" customHeight="1">
      <c r="A926" s="197"/>
      <c r="B926" s="197"/>
      <c r="C926" s="197"/>
      <c r="D926" s="197"/>
      <c r="E926" s="197"/>
      <c r="F926" s="197"/>
      <c r="G926" s="197"/>
      <c r="H926" s="197"/>
      <c r="I926" s="197"/>
      <c r="J926" s="197"/>
      <c r="K926" s="197"/>
      <c r="L926" s="197"/>
      <c r="M926" s="197"/>
      <c r="N926" s="197"/>
      <c r="O926" s="197"/>
      <c r="P926" s="197"/>
      <c r="Q926" s="197"/>
      <c r="R926" s="197"/>
      <c r="S926" s="197"/>
      <c r="T926" s="197"/>
      <c r="U926" s="197"/>
      <c r="V926" s="197"/>
      <c r="W926" s="197"/>
      <c r="X926" s="197"/>
      <c r="Y926" s="197"/>
      <c r="Z926" s="197"/>
    </row>
    <row r="927" ht="15.75" customHeight="1">
      <c r="A927" s="197"/>
      <c r="B927" s="197"/>
      <c r="C927" s="197"/>
      <c r="D927" s="197"/>
      <c r="E927" s="197"/>
      <c r="F927" s="197"/>
      <c r="G927" s="197"/>
      <c r="H927" s="197"/>
      <c r="I927" s="197"/>
      <c r="J927" s="197"/>
      <c r="K927" s="197"/>
      <c r="L927" s="197"/>
      <c r="M927" s="197"/>
      <c r="N927" s="197"/>
      <c r="O927" s="197"/>
      <c r="P927" s="197"/>
      <c r="Q927" s="197"/>
      <c r="R927" s="197"/>
      <c r="S927" s="197"/>
      <c r="T927" s="197"/>
      <c r="U927" s="197"/>
      <c r="V927" s="197"/>
      <c r="W927" s="197"/>
      <c r="X927" s="197"/>
      <c r="Y927" s="197"/>
      <c r="Z927" s="197"/>
    </row>
    <row r="928" ht="15.75" customHeight="1">
      <c r="A928" s="197"/>
      <c r="B928" s="197"/>
      <c r="C928" s="197"/>
      <c r="D928" s="197"/>
      <c r="E928" s="197"/>
      <c r="F928" s="197"/>
      <c r="G928" s="197"/>
      <c r="H928" s="197"/>
      <c r="I928" s="197"/>
      <c r="J928" s="197"/>
      <c r="K928" s="197"/>
      <c r="L928" s="197"/>
      <c r="M928" s="197"/>
      <c r="N928" s="197"/>
      <c r="O928" s="197"/>
      <c r="P928" s="197"/>
      <c r="Q928" s="197"/>
      <c r="R928" s="197"/>
      <c r="S928" s="197"/>
      <c r="T928" s="197"/>
      <c r="U928" s="197"/>
      <c r="V928" s="197"/>
      <c r="W928" s="197"/>
      <c r="X928" s="197"/>
      <c r="Y928" s="197"/>
      <c r="Z928" s="197"/>
    </row>
    <row r="929" ht="15.75" customHeight="1">
      <c r="A929" s="197"/>
      <c r="B929" s="197"/>
      <c r="C929" s="197"/>
      <c r="D929" s="197"/>
      <c r="E929" s="197"/>
      <c r="F929" s="197"/>
      <c r="G929" s="197"/>
      <c r="H929" s="197"/>
      <c r="I929" s="197"/>
      <c r="J929" s="197"/>
      <c r="K929" s="197"/>
      <c r="L929" s="197"/>
      <c r="M929" s="197"/>
      <c r="N929" s="197"/>
      <c r="O929" s="197"/>
      <c r="P929" s="197"/>
      <c r="Q929" s="197"/>
      <c r="R929" s="197"/>
      <c r="S929" s="197"/>
      <c r="T929" s="197"/>
      <c r="U929" s="197"/>
      <c r="V929" s="197"/>
      <c r="W929" s="197"/>
      <c r="X929" s="197"/>
      <c r="Y929" s="197"/>
      <c r="Z929" s="197"/>
    </row>
    <row r="930" ht="15.75" customHeight="1">
      <c r="A930" s="197"/>
      <c r="B930" s="197"/>
      <c r="C930" s="197"/>
      <c r="D930" s="197"/>
      <c r="E930" s="197"/>
      <c r="F930" s="197"/>
      <c r="G930" s="197"/>
      <c r="H930" s="197"/>
      <c r="I930" s="197"/>
      <c r="J930" s="197"/>
      <c r="K930" s="197"/>
      <c r="L930" s="197"/>
      <c r="M930" s="197"/>
      <c r="N930" s="197"/>
      <c r="O930" s="197"/>
      <c r="P930" s="197"/>
      <c r="Q930" s="197"/>
      <c r="R930" s="197"/>
      <c r="S930" s="197"/>
      <c r="T930" s="197"/>
      <c r="U930" s="197"/>
      <c r="V930" s="197"/>
      <c r="W930" s="197"/>
      <c r="X930" s="197"/>
      <c r="Y930" s="197"/>
      <c r="Z930" s="197"/>
    </row>
    <row r="931" ht="15.75" customHeight="1">
      <c r="A931" s="197"/>
      <c r="B931" s="197"/>
      <c r="C931" s="197"/>
      <c r="D931" s="197"/>
      <c r="E931" s="197"/>
      <c r="F931" s="197"/>
      <c r="G931" s="197"/>
      <c r="H931" s="197"/>
      <c r="I931" s="197"/>
      <c r="J931" s="197"/>
      <c r="K931" s="197"/>
      <c r="L931" s="197"/>
      <c r="M931" s="197"/>
      <c r="N931" s="197"/>
      <c r="O931" s="197"/>
      <c r="P931" s="197"/>
      <c r="Q931" s="197"/>
      <c r="R931" s="197"/>
      <c r="S931" s="197"/>
      <c r="T931" s="197"/>
      <c r="U931" s="197"/>
      <c r="V931" s="197"/>
      <c r="W931" s="197"/>
      <c r="X931" s="197"/>
      <c r="Y931" s="197"/>
      <c r="Z931" s="197"/>
    </row>
    <row r="932" ht="15.75" customHeight="1">
      <c r="A932" s="197"/>
      <c r="B932" s="197"/>
      <c r="C932" s="197"/>
      <c r="D932" s="197"/>
      <c r="E932" s="197"/>
      <c r="F932" s="197"/>
      <c r="G932" s="197"/>
      <c r="H932" s="197"/>
      <c r="I932" s="197"/>
      <c r="J932" s="197"/>
      <c r="K932" s="197"/>
      <c r="L932" s="197"/>
      <c r="M932" s="197"/>
      <c r="N932" s="197"/>
      <c r="O932" s="197"/>
      <c r="P932" s="197"/>
      <c r="Q932" s="197"/>
      <c r="R932" s="197"/>
      <c r="S932" s="197"/>
      <c r="T932" s="197"/>
      <c r="U932" s="197"/>
      <c r="V932" s="197"/>
      <c r="W932" s="197"/>
      <c r="X932" s="197"/>
      <c r="Y932" s="197"/>
      <c r="Z932" s="197"/>
    </row>
    <row r="933" ht="15.75" customHeight="1">
      <c r="A933" s="197"/>
      <c r="B933" s="197"/>
      <c r="C933" s="197"/>
      <c r="D933" s="197"/>
      <c r="E933" s="197"/>
      <c r="F933" s="197"/>
      <c r="G933" s="197"/>
      <c r="H933" s="197"/>
      <c r="I933" s="197"/>
      <c r="J933" s="197"/>
      <c r="K933" s="197"/>
      <c r="L933" s="197"/>
      <c r="M933" s="197"/>
      <c r="N933" s="197"/>
      <c r="O933" s="197"/>
      <c r="P933" s="197"/>
      <c r="Q933" s="197"/>
      <c r="R933" s="197"/>
      <c r="S933" s="197"/>
      <c r="T933" s="197"/>
      <c r="U933" s="197"/>
      <c r="V933" s="197"/>
      <c r="W933" s="197"/>
      <c r="X933" s="197"/>
      <c r="Y933" s="197"/>
      <c r="Z933" s="197"/>
    </row>
    <row r="934" ht="15.75" customHeight="1">
      <c r="A934" s="197"/>
      <c r="B934" s="197"/>
      <c r="C934" s="197"/>
      <c r="D934" s="197"/>
      <c r="E934" s="197"/>
      <c r="F934" s="197"/>
      <c r="G934" s="197"/>
      <c r="H934" s="197"/>
      <c r="I934" s="197"/>
      <c r="J934" s="197"/>
      <c r="K934" s="197"/>
      <c r="L934" s="197"/>
      <c r="M934" s="197"/>
      <c r="N934" s="197"/>
      <c r="O934" s="197"/>
      <c r="P934" s="197"/>
      <c r="Q934" s="197"/>
      <c r="R934" s="197"/>
      <c r="S934" s="197"/>
      <c r="T934" s="197"/>
      <c r="U934" s="197"/>
      <c r="V934" s="197"/>
      <c r="W934" s="197"/>
      <c r="X934" s="197"/>
      <c r="Y934" s="197"/>
      <c r="Z934" s="197"/>
    </row>
    <row r="935" ht="15.75" customHeight="1">
      <c r="A935" s="197"/>
      <c r="B935" s="197"/>
      <c r="C935" s="197"/>
      <c r="D935" s="197"/>
      <c r="E935" s="197"/>
      <c r="F935" s="197"/>
      <c r="G935" s="197"/>
      <c r="H935" s="197"/>
      <c r="I935" s="197"/>
      <c r="J935" s="197"/>
      <c r="K935" s="197"/>
      <c r="L935" s="197"/>
      <c r="M935" s="197"/>
      <c r="N935" s="197"/>
      <c r="O935" s="197"/>
      <c r="P935" s="197"/>
      <c r="Q935" s="197"/>
      <c r="R935" s="197"/>
      <c r="S935" s="197"/>
      <c r="T935" s="197"/>
      <c r="U935" s="197"/>
      <c r="V935" s="197"/>
      <c r="W935" s="197"/>
      <c r="X935" s="197"/>
      <c r="Y935" s="197"/>
      <c r="Z935" s="197"/>
    </row>
    <row r="936" ht="15.75" customHeight="1">
      <c r="A936" s="197"/>
      <c r="B936" s="197"/>
      <c r="C936" s="197"/>
      <c r="D936" s="197"/>
      <c r="E936" s="197"/>
      <c r="F936" s="197"/>
      <c r="G936" s="197"/>
      <c r="H936" s="197"/>
      <c r="I936" s="197"/>
      <c r="J936" s="197"/>
      <c r="K936" s="197"/>
      <c r="L936" s="197"/>
      <c r="M936" s="197"/>
      <c r="N936" s="197"/>
      <c r="O936" s="197"/>
      <c r="P936" s="197"/>
      <c r="Q936" s="197"/>
      <c r="R936" s="197"/>
      <c r="S936" s="197"/>
      <c r="T936" s="197"/>
      <c r="U936" s="197"/>
      <c r="V936" s="197"/>
      <c r="W936" s="197"/>
      <c r="X936" s="197"/>
      <c r="Y936" s="197"/>
      <c r="Z936" s="197"/>
    </row>
    <row r="937" ht="15.75" customHeight="1">
      <c r="A937" s="197"/>
      <c r="B937" s="197"/>
      <c r="C937" s="197"/>
      <c r="D937" s="197"/>
      <c r="E937" s="197"/>
      <c r="F937" s="197"/>
      <c r="G937" s="197"/>
      <c r="H937" s="197"/>
      <c r="I937" s="197"/>
      <c r="J937" s="197"/>
      <c r="K937" s="197"/>
      <c r="L937" s="197"/>
      <c r="M937" s="197"/>
      <c r="N937" s="197"/>
      <c r="O937" s="197"/>
      <c r="P937" s="197"/>
      <c r="Q937" s="197"/>
      <c r="R937" s="197"/>
      <c r="S937" s="197"/>
      <c r="T937" s="197"/>
      <c r="U937" s="197"/>
      <c r="V937" s="197"/>
      <c r="W937" s="197"/>
      <c r="X937" s="197"/>
      <c r="Y937" s="197"/>
      <c r="Z937" s="197"/>
    </row>
    <row r="938" ht="15.75" customHeight="1">
      <c r="A938" s="197"/>
      <c r="B938" s="197"/>
      <c r="C938" s="197"/>
      <c r="D938" s="197"/>
      <c r="E938" s="197"/>
      <c r="F938" s="197"/>
      <c r="G938" s="197"/>
      <c r="H938" s="197"/>
      <c r="I938" s="197"/>
      <c r="J938" s="197"/>
      <c r="K938" s="197"/>
      <c r="L938" s="197"/>
      <c r="M938" s="197"/>
      <c r="N938" s="197"/>
      <c r="O938" s="197"/>
      <c r="P938" s="197"/>
      <c r="Q938" s="197"/>
      <c r="R938" s="197"/>
      <c r="S938" s="197"/>
      <c r="T938" s="197"/>
      <c r="U938" s="197"/>
      <c r="V938" s="197"/>
      <c r="W938" s="197"/>
      <c r="X938" s="197"/>
      <c r="Y938" s="197"/>
      <c r="Z938" s="197"/>
    </row>
    <row r="939" ht="15.75" customHeight="1">
      <c r="A939" s="197"/>
      <c r="B939" s="197"/>
      <c r="C939" s="197"/>
      <c r="D939" s="197"/>
      <c r="E939" s="197"/>
      <c r="F939" s="197"/>
      <c r="G939" s="197"/>
      <c r="H939" s="197"/>
      <c r="I939" s="197"/>
      <c r="J939" s="197"/>
      <c r="K939" s="197"/>
      <c r="L939" s="197"/>
      <c r="M939" s="197"/>
      <c r="N939" s="197"/>
      <c r="O939" s="197"/>
      <c r="P939" s="197"/>
      <c r="Q939" s="197"/>
      <c r="R939" s="197"/>
      <c r="S939" s="197"/>
      <c r="T939" s="197"/>
      <c r="U939" s="197"/>
      <c r="V939" s="197"/>
      <c r="W939" s="197"/>
      <c r="X939" s="197"/>
      <c r="Y939" s="197"/>
      <c r="Z939" s="197"/>
    </row>
    <row r="940" ht="15.75" customHeight="1">
      <c r="A940" s="197"/>
      <c r="B940" s="197"/>
      <c r="C940" s="197"/>
      <c r="D940" s="197"/>
      <c r="E940" s="197"/>
      <c r="F940" s="197"/>
      <c r="G940" s="197"/>
      <c r="H940" s="197"/>
      <c r="I940" s="197"/>
      <c r="J940" s="197"/>
      <c r="K940" s="197"/>
      <c r="L940" s="197"/>
      <c r="M940" s="197"/>
      <c r="N940" s="197"/>
      <c r="O940" s="197"/>
      <c r="P940" s="197"/>
      <c r="Q940" s="197"/>
      <c r="R940" s="197"/>
      <c r="S940" s="197"/>
      <c r="T940" s="197"/>
      <c r="U940" s="197"/>
      <c r="V940" s="197"/>
      <c r="W940" s="197"/>
      <c r="X940" s="197"/>
      <c r="Y940" s="197"/>
      <c r="Z940" s="197"/>
    </row>
    <row r="941" ht="15.75" customHeight="1">
      <c r="A941" s="197"/>
      <c r="B941" s="197"/>
      <c r="C941" s="197"/>
      <c r="D941" s="197"/>
      <c r="E941" s="197"/>
      <c r="F941" s="197"/>
      <c r="G941" s="197"/>
      <c r="H941" s="197"/>
      <c r="I941" s="197"/>
      <c r="J941" s="197"/>
      <c r="K941" s="197"/>
      <c r="L941" s="197"/>
      <c r="M941" s="197"/>
      <c r="N941" s="197"/>
      <c r="O941" s="197"/>
      <c r="P941" s="197"/>
      <c r="Q941" s="197"/>
      <c r="R941" s="197"/>
      <c r="S941" s="197"/>
      <c r="T941" s="197"/>
      <c r="U941" s="197"/>
      <c r="V941" s="197"/>
      <c r="W941" s="197"/>
      <c r="X941" s="197"/>
      <c r="Y941" s="197"/>
      <c r="Z941" s="197"/>
    </row>
    <row r="942" ht="15.75" customHeight="1">
      <c r="A942" s="197"/>
      <c r="B942" s="197"/>
      <c r="C942" s="197"/>
      <c r="D942" s="197"/>
      <c r="E942" s="197"/>
      <c r="F942" s="197"/>
      <c r="G942" s="197"/>
      <c r="H942" s="197"/>
      <c r="I942" s="197"/>
      <c r="J942" s="197"/>
      <c r="K942" s="197"/>
      <c r="L942" s="197"/>
      <c r="M942" s="197"/>
      <c r="N942" s="197"/>
      <c r="O942" s="197"/>
      <c r="P942" s="197"/>
      <c r="Q942" s="197"/>
      <c r="R942" s="197"/>
      <c r="S942" s="197"/>
      <c r="T942" s="197"/>
      <c r="U942" s="197"/>
      <c r="V942" s="197"/>
      <c r="W942" s="197"/>
      <c r="X942" s="197"/>
      <c r="Y942" s="197"/>
      <c r="Z942" s="197"/>
    </row>
    <row r="943" ht="15.75" customHeight="1">
      <c r="A943" s="197"/>
      <c r="B943" s="197"/>
      <c r="C943" s="197"/>
      <c r="D943" s="197"/>
      <c r="E943" s="197"/>
      <c r="F943" s="197"/>
      <c r="G943" s="197"/>
      <c r="H943" s="197"/>
      <c r="I943" s="197"/>
      <c r="J943" s="197"/>
      <c r="K943" s="197"/>
      <c r="L943" s="197"/>
      <c r="M943" s="197"/>
      <c r="N943" s="197"/>
      <c r="O943" s="197"/>
      <c r="P943" s="197"/>
      <c r="Q943" s="197"/>
      <c r="R943" s="197"/>
      <c r="S943" s="197"/>
      <c r="T943" s="197"/>
      <c r="U943" s="197"/>
      <c r="V943" s="197"/>
      <c r="W943" s="197"/>
      <c r="X943" s="197"/>
      <c r="Y943" s="197"/>
      <c r="Z943" s="197"/>
    </row>
    <row r="944" ht="15.75" customHeight="1">
      <c r="A944" s="197"/>
      <c r="B944" s="197"/>
      <c r="C944" s="197"/>
      <c r="D944" s="197"/>
      <c r="E944" s="197"/>
      <c r="F944" s="197"/>
      <c r="G944" s="197"/>
      <c r="H944" s="197"/>
      <c r="I944" s="197"/>
      <c r="J944" s="197"/>
      <c r="K944" s="197"/>
      <c r="L944" s="197"/>
      <c r="M944" s="197"/>
      <c r="N944" s="197"/>
      <c r="O944" s="197"/>
      <c r="P944" s="197"/>
      <c r="Q944" s="197"/>
      <c r="R944" s="197"/>
      <c r="S944" s="197"/>
      <c r="T944" s="197"/>
      <c r="U944" s="197"/>
      <c r="V944" s="197"/>
      <c r="W944" s="197"/>
      <c r="X944" s="197"/>
      <c r="Y944" s="197"/>
      <c r="Z944" s="197"/>
    </row>
    <row r="945" ht="15.75" customHeight="1">
      <c r="A945" s="197"/>
      <c r="B945" s="197"/>
      <c r="C945" s="197"/>
      <c r="D945" s="197"/>
      <c r="E945" s="197"/>
      <c r="F945" s="197"/>
      <c r="G945" s="197"/>
      <c r="H945" s="197"/>
      <c r="I945" s="197"/>
      <c r="J945" s="197"/>
      <c r="K945" s="197"/>
      <c r="L945" s="197"/>
      <c r="M945" s="197"/>
      <c r="N945" s="197"/>
      <c r="O945" s="197"/>
      <c r="P945" s="197"/>
      <c r="Q945" s="197"/>
      <c r="R945" s="197"/>
      <c r="S945" s="197"/>
      <c r="T945" s="197"/>
      <c r="U945" s="197"/>
      <c r="V945" s="197"/>
      <c r="W945" s="197"/>
      <c r="X945" s="197"/>
      <c r="Y945" s="197"/>
      <c r="Z945" s="197"/>
    </row>
    <row r="946" ht="15.75" customHeight="1">
      <c r="A946" s="197"/>
      <c r="B946" s="197"/>
      <c r="C946" s="197"/>
      <c r="D946" s="197"/>
      <c r="E946" s="197"/>
      <c r="F946" s="197"/>
      <c r="G946" s="197"/>
      <c r="H946" s="197"/>
      <c r="I946" s="197"/>
      <c r="J946" s="197"/>
      <c r="K946" s="197"/>
      <c r="L946" s="197"/>
      <c r="M946" s="197"/>
      <c r="N946" s="197"/>
      <c r="O946" s="197"/>
      <c r="P946" s="197"/>
      <c r="Q946" s="197"/>
      <c r="R946" s="197"/>
      <c r="S946" s="197"/>
      <c r="T946" s="197"/>
      <c r="U946" s="197"/>
      <c r="V946" s="197"/>
      <c r="W946" s="197"/>
      <c r="X946" s="197"/>
      <c r="Y946" s="197"/>
      <c r="Z946" s="197"/>
    </row>
    <row r="947" ht="15.75" customHeight="1">
      <c r="A947" s="197"/>
      <c r="B947" s="197"/>
      <c r="C947" s="197"/>
      <c r="D947" s="197"/>
      <c r="E947" s="197"/>
      <c r="F947" s="197"/>
      <c r="G947" s="197"/>
      <c r="H947" s="197"/>
      <c r="I947" s="197"/>
      <c r="J947" s="197"/>
      <c r="K947" s="197"/>
      <c r="L947" s="197"/>
      <c r="M947" s="197"/>
      <c r="N947" s="197"/>
      <c r="O947" s="197"/>
      <c r="P947" s="197"/>
      <c r="Q947" s="197"/>
      <c r="R947" s="197"/>
      <c r="S947" s="197"/>
      <c r="T947" s="197"/>
      <c r="U947" s="197"/>
      <c r="V947" s="197"/>
      <c r="W947" s="197"/>
      <c r="X947" s="197"/>
      <c r="Y947" s="197"/>
      <c r="Z947" s="197"/>
    </row>
    <row r="948" ht="15.75" customHeight="1">
      <c r="A948" s="197"/>
      <c r="B948" s="197"/>
      <c r="C948" s="197"/>
      <c r="D948" s="197"/>
      <c r="E948" s="197"/>
      <c r="F948" s="197"/>
      <c r="G948" s="197"/>
      <c r="H948" s="197"/>
      <c r="I948" s="197"/>
      <c r="J948" s="197"/>
      <c r="K948" s="197"/>
      <c r="L948" s="197"/>
      <c r="M948" s="197"/>
      <c r="N948" s="197"/>
      <c r="O948" s="197"/>
      <c r="P948" s="197"/>
      <c r="Q948" s="197"/>
      <c r="R948" s="197"/>
      <c r="S948" s="197"/>
      <c r="T948" s="197"/>
      <c r="U948" s="197"/>
      <c r="V948" s="197"/>
      <c r="W948" s="197"/>
      <c r="X948" s="197"/>
      <c r="Y948" s="197"/>
      <c r="Z948" s="197"/>
    </row>
    <row r="949" ht="15.75" customHeight="1">
      <c r="A949" s="197"/>
      <c r="B949" s="197"/>
      <c r="C949" s="197"/>
      <c r="D949" s="197"/>
      <c r="E949" s="197"/>
      <c r="F949" s="197"/>
      <c r="G949" s="197"/>
      <c r="H949" s="197"/>
      <c r="I949" s="197"/>
      <c r="J949" s="197"/>
      <c r="K949" s="197"/>
      <c r="L949" s="197"/>
      <c r="M949" s="197"/>
      <c r="N949" s="197"/>
      <c r="O949" s="197"/>
      <c r="P949" s="197"/>
      <c r="Q949" s="197"/>
      <c r="R949" s="197"/>
      <c r="S949" s="197"/>
      <c r="T949" s="197"/>
      <c r="U949" s="197"/>
      <c r="V949" s="197"/>
      <c r="W949" s="197"/>
      <c r="X949" s="197"/>
      <c r="Y949" s="197"/>
      <c r="Z949" s="197"/>
    </row>
    <row r="950" ht="15.75" customHeight="1">
      <c r="A950" s="197"/>
      <c r="B950" s="197"/>
      <c r="C950" s="197"/>
      <c r="D950" s="197"/>
      <c r="E950" s="197"/>
      <c r="F950" s="197"/>
      <c r="G950" s="197"/>
      <c r="H950" s="197"/>
      <c r="I950" s="197"/>
      <c r="J950" s="197"/>
      <c r="K950" s="197"/>
      <c r="L950" s="197"/>
      <c r="M950" s="197"/>
      <c r="N950" s="197"/>
      <c r="O950" s="197"/>
      <c r="P950" s="197"/>
      <c r="Q950" s="197"/>
      <c r="R950" s="197"/>
      <c r="S950" s="197"/>
      <c r="T950" s="197"/>
      <c r="U950" s="197"/>
      <c r="V950" s="197"/>
      <c r="W950" s="197"/>
      <c r="X950" s="197"/>
      <c r="Y950" s="197"/>
      <c r="Z950" s="197"/>
    </row>
    <row r="951" ht="15.75" customHeight="1">
      <c r="A951" s="197"/>
      <c r="B951" s="197"/>
      <c r="C951" s="197"/>
      <c r="D951" s="197"/>
      <c r="E951" s="197"/>
      <c r="F951" s="197"/>
      <c r="G951" s="197"/>
      <c r="H951" s="197"/>
      <c r="I951" s="197"/>
      <c r="J951" s="197"/>
      <c r="K951" s="197"/>
      <c r="L951" s="197"/>
      <c r="M951" s="197"/>
      <c r="N951" s="197"/>
      <c r="O951" s="197"/>
      <c r="P951" s="197"/>
      <c r="Q951" s="197"/>
      <c r="R951" s="197"/>
      <c r="S951" s="197"/>
      <c r="T951" s="197"/>
      <c r="U951" s="197"/>
      <c r="V951" s="197"/>
      <c r="W951" s="197"/>
      <c r="X951" s="197"/>
      <c r="Y951" s="197"/>
      <c r="Z951" s="197"/>
    </row>
    <row r="952" ht="15.75" customHeight="1">
      <c r="A952" s="197"/>
      <c r="B952" s="197"/>
      <c r="C952" s="197"/>
      <c r="D952" s="197"/>
      <c r="E952" s="197"/>
      <c r="F952" s="197"/>
      <c r="G952" s="197"/>
      <c r="H952" s="197"/>
      <c r="I952" s="197"/>
      <c r="J952" s="197"/>
      <c r="K952" s="197"/>
      <c r="L952" s="197"/>
      <c r="M952" s="197"/>
      <c r="N952" s="197"/>
      <c r="O952" s="197"/>
      <c r="P952" s="197"/>
      <c r="Q952" s="197"/>
      <c r="R952" s="197"/>
      <c r="S952" s="197"/>
      <c r="T952" s="197"/>
      <c r="U952" s="197"/>
      <c r="V952" s="197"/>
      <c r="W952" s="197"/>
      <c r="X952" s="197"/>
      <c r="Y952" s="197"/>
      <c r="Z952" s="197"/>
    </row>
    <row r="953" ht="15.75" customHeight="1">
      <c r="A953" s="197"/>
      <c r="B953" s="197"/>
      <c r="C953" s="197"/>
      <c r="D953" s="197"/>
      <c r="E953" s="197"/>
      <c r="F953" s="197"/>
      <c r="G953" s="197"/>
      <c r="H953" s="197"/>
      <c r="I953" s="197"/>
      <c r="J953" s="197"/>
      <c r="K953" s="197"/>
      <c r="L953" s="197"/>
      <c r="M953" s="197"/>
      <c r="N953" s="197"/>
      <c r="O953" s="197"/>
      <c r="P953" s="197"/>
      <c r="Q953" s="197"/>
      <c r="R953" s="197"/>
      <c r="S953" s="197"/>
      <c r="T953" s="197"/>
      <c r="U953" s="197"/>
      <c r="V953" s="197"/>
      <c r="W953" s="197"/>
      <c r="X953" s="197"/>
      <c r="Y953" s="197"/>
      <c r="Z953" s="197"/>
    </row>
    <row r="954" ht="15.75" customHeight="1">
      <c r="A954" s="197"/>
      <c r="B954" s="197"/>
      <c r="C954" s="197"/>
      <c r="D954" s="197"/>
      <c r="E954" s="197"/>
      <c r="F954" s="197"/>
      <c r="G954" s="197"/>
      <c r="H954" s="197"/>
      <c r="I954" s="197"/>
      <c r="J954" s="197"/>
      <c r="K954" s="197"/>
      <c r="L954" s="197"/>
      <c r="M954" s="197"/>
      <c r="N954" s="197"/>
      <c r="O954" s="197"/>
      <c r="P954" s="197"/>
      <c r="Q954" s="197"/>
      <c r="R954" s="197"/>
      <c r="S954" s="197"/>
      <c r="T954" s="197"/>
      <c r="U954" s="197"/>
      <c r="V954" s="197"/>
      <c r="W954" s="197"/>
      <c r="X954" s="197"/>
      <c r="Y954" s="197"/>
      <c r="Z954" s="197"/>
    </row>
    <row r="955" ht="15.75" customHeight="1">
      <c r="A955" s="197"/>
      <c r="B955" s="197"/>
      <c r="C955" s="197"/>
      <c r="D955" s="197"/>
      <c r="E955" s="197"/>
      <c r="F955" s="197"/>
      <c r="G955" s="197"/>
      <c r="H955" s="197"/>
      <c r="I955" s="197"/>
      <c r="J955" s="197"/>
      <c r="K955" s="197"/>
      <c r="L955" s="197"/>
      <c r="M955" s="197"/>
      <c r="N955" s="197"/>
      <c r="O955" s="197"/>
      <c r="P955" s="197"/>
      <c r="Q955" s="197"/>
      <c r="R955" s="197"/>
      <c r="S955" s="197"/>
      <c r="T955" s="197"/>
      <c r="U955" s="197"/>
      <c r="V955" s="197"/>
      <c r="W955" s="197"/>
      <c r="X955" s="197"/>
      <c r="Y955" s="197"/>
      <c r="Z955" s="197"/>
    </row>
    <row r="956" ht="15.75" customHeight="1">
      <c r="A956" s="197"/>
      <c r="B956" s="197"/>
      <c r="C956" s="197"/>
      <c r="D956" s="197"/>
      <c r="E956" s="197"/>
      <c r="F956" s="197"/>
      <c r="G956" s="197"/>
      <c r="H956" s="197"/>
      <c r="I956" s="197"/>
      <c r="J956" s="197"/>
      <c r="K956" s="197"/>
      <c r="L956" s="197"/>
      <c r="M956" s="197"/>
      <c r="N956" s="197"/>
      <c r="O956" s="197"/>
      <c r="P956" s="197"/>
      <c r="Q956" s="197"/>
      <c r="R956" s="197"/>
      <c r="S956" s="197"/>
      <c r="T956" s="197"/>
      <c r="U956" s="197"/>
      <c r="V956" s="197"/>
      <c r="W956" s="197"/>
      <c r="X956" s="197"/>
      <c r="Y956" s="197"/>
      <c r="Z956" s="197"/>
    </row>
    <row r="957" ht="15.75" customHeight="1">
      <c r="A957" s="197"/>
      <c r="B957" s="197"/>
      <c r="C957" s="197"/>
      <c r="D957" s="197"/>
      <c r="E957" s="197"/>
      <c r="F957" s="197"/>
      <c r="G957" s="197"/>
      <c r="H957" s="197"/>
      <c r="I957" s="197"/>
      <c r="J957" s="197"/>
      <c r="K957" s="197"/>
      <c r="L957" s="197"/>
      <c r="M957" s="197"/>
      <c r="N957" s="197"/>
      <c r="O957" s="197"/>
      <c r="P957" s="197"/>
      <c r="Q957" s="197"/>
      <c r="R957" s="197"/>
      <c r="S957" s="197"/>
      <c r="T957" s="197"/>
      <c r="U957" s="197"/>
      <c r="V957" s="197"/>
      <c r="W957" s="197"/>
      <c r="X957" s="197"/>
      <c r="Y957" s="197"/>
      <c r="Z957" s="197"/>
    </row>
    <row r="958" ht="15.75" customHeight="1">
      <c r="A958" s="197"/>
      <c r="B958" s="197"/>
      <c r="C958" s="197"/>
      <c r="D958" s="197"/>
      <c r="E958" s="197"/>
      <c r="F958" s="197"/>
      <c r="G958" s="197"/>
      <c r="H958" s="197"/>
      <c r="I958" s="197"/>
      <c r="J958" s="197"/>
      <c r="K958" s="197"/>
      <c r="L958" s="197"/>
      <c r="M958" s="197"/>
      <c r="N958" s="197"/>
      <c r="O958" s="197"/>
      <c r="P958" s="197"/>
      <c r="Q958" s="197"/>
      <c r="R958" s="197"/>
      <c r="S958" s="197"/>
      <c r="T958" s="197"/>
      <c r="U958" s="197"/>
      <c r="V958" s="197"/>
      <c r="W958" s="197"/>
      <c r="X958" s="197"/>
      <c r="Y958" s="197"/>
      <c r="Z958" s="197"/>
    </row>
    <row r="959" ht="15.75" customHeight="1">
      <c r="A959" s="197"/>
      <c r="B959" s="197"/>
      <c r="C959" s="197"/>
      <c r="D959" s="197"/>
      <c r="E959" s="197"/>
      <c r="F959" s="197"/>
      <c r="G959" s="197"/>
      <c r="H959" s="197"/>
      <c r="I959" s="197"/>
      <c r="J959" s="197"/>
      <c r="K959" s="197"/>
      <c r="L959" s="197"/>
      <c r="M959" s="197"/>
      <c r="N959" s="197"/>
      <c r="O959" s="197"/>
      <c r="P959" s="197"/>
      <c r="Q959" s="197"/>
      <c r="R959" s="197"/>
      <c r="S959" s="197"/>
      <c r="T959" s="197"/>
      <c r="U959" s="197"/>
      <c r="V959" s="197"/>
      <c r="W959" s="197"/>
      <c r="X959" s="197"/>
      <c r="Y959" s="197"/>
      <c r="Z959" s="197"/>
    </row>
    <row r="960" ht="15.75" customHeight="1">
      <c r="A960" s="197"/>
      <c r="B960" s="197"/>
      <c r="C960" s="197"/>
      <c r="D960" s="197"/>
      <c r="E960" s="197"/>
      <c r="F960" s="197"/>
      <c r="G960" s="197"/>
      <c r="H960" s="197"/>
      <c r="I960" s="197"/>
      <c r="J960" s="197"/>
      <c r="K960" s="197"/>
      <c r="L960" s="197"/>
      <c r="M960" s="197"/>
      <c r="N960" s="197"/>
      <c r="O960" s="197"/>
      <c r="P960" s="197"/>
      <c r="Q960" s="197"/>
      <c r="R960" s="197"/>
      <c r="S960" s="197"/>
      <c r="T960" s="197"/>
      <c r="U960" s="197"/>
      <c r="V960" s="197"/>
      <c r="W960" s="197"/>
      <c r="X960" s="197"/>
      <c r="Y960" s="197"/>
      <c r="Z960" s="197"/>
    </row>
    <row r="961" ht="15.75" customHeight="1">
      <c r="A961" s="197"/>
      <c r="B961" s="197"/>
      <c r="C961" s="197"/>
      <c r="D961" s="197"/>
      <c r="E961" s="197"/>
      <c r="F961" s="197"/>
      <c r="G961" s="197"/>
      <c r="H961" s="197"/>
      <c r="I961" s="197"/>
      <c r="J961" s="197"/>
      <c r="K961" s="197"/>
      <c r="L961" s="197"/>
      <c r="M961" s="197"/>
      <c r="N961" s="197"/>
      <c r="O961" s="197"/>
      <c r="P961" s="197"/>
      <c r="Q961" s="197"/>
      <c r="R961" s="197"/>
      <c r="S961" s="197"/>
      <c r="T961" s="197"/>
      <c r="U961" s="197"/>
      <c r="V961" s="197"/>
      <c r="W961" s="197"/>
      <c r="X961" s="197"/>
      <c r="Y961" s="197"/>
      <c r="Z961" s="197"/>
    </row>
    <row r="962" ht="15.75" customHeight="1">
      <c r="A962" s="197"/>
      <c r="B962" s="197"/>
      <c r="C962" s="197"/>
      <c r="D962" s="197"/>
      <c r="E962" s="197"/>
      <c r="F962" s="197"/>
      <c r="G962" s="197"/>
      <c r="H962" s="197"/>
      <c r="I962" s="197"/>
      <c r="J962" s="197"/>
      <c r="K962" s="197"/>
      <c r="L962" s="197"/>
      <c r="M962" s="197"/>
      <c r="N962" s="197"/>
      <c r="O962" s="197"/>
      <c r="P962" s="197"/>
      <c r="Q962" s="197"/>
      <c r="R962" s="197"/>
      <c r="S962" s="197"/>
      <c r="T962" s="197"/>
      <c r="U962" s="197"/>
      <c r="V962" s="197"/>
      <c r="W962" s="197"/>
      <c r="X962" s="197"/>
      <c r="Y962" s="197"/>
      <c r="Z962" s="197"/>
    </row>
    <row r="963" ht="15.75" customHeight="1">
      <c r="A963" s="197"/>
      <c r="B963" s="197"/>
      <c r="C963" s="197"/>
      <c r="D963" s="197"/>
      <c r="E963" s="197"/>
      <c r="F963" s="197"/>
      <c r="G963" s="197"/>
      <c r="H963" s="197"/>
      <c r="I963" s="197"/>
      <c r="J963" s="197"/>
      <c r="K963" s="197"/>
      <c r="L963" s="197"/>
      <c r="M963" s="197"/>
      <c r="N963" s="197"/>
      <c r="O963" s="197"/>
      <c r="P963" s="197"/>
      <c r="Q963" s="197"/>
      <c r="R963" s="197"/>
      <c r="S963" s="197"/>
      <c r="T963" s="197"/>
      <c r="U963" s="197"/>
      <c r="V963" s="197"/>
      <c r="W963" s="197"/>
      <c r="X963" s="197"/>
      <c r="Y963" s="197"/>
      <c r="Z963" s="197"/>
    </row>
    <row r="964" ht="15.75" customHeight="1">
      <c r="A964" s="197"/>
      <c r="B964" s="197"/>
      <c r="C964" s="197"/>
      <c r="D964" s="197"/>
      <c r="E964" s="197"/>
      <c r="F964" s="197"/>
      <c r="G964" s="197"/>
      <c r="H964" s="197"/>
      <c r="I964" s="197"/>
      <c r="J964" s="197"/>
      <c r="K964" s="197"/>
      <c r="L964" s="197"/>
      <c r="M964" s="197"/>
      <c r="N964" s="197"/>
      <c r="O964" s="197"/>
      <c r="P964" s="197"/>
      <c r="Q964" s="197"/>
      <c r="R964" s="197"/>
      <c r="S964" s="197"/>
      <c r="T964" s="197"/>
      <c r="U964" s="197"/>
      <c r="V964" s="197"/>
      <c r="W964" s="197"/>
      <c r="X964" s="197"/>
      <c r="Y964" s="197"/>
      <c r="Z964" s="197"/>
    </row>
    <row r="965" ht="15.75" customHeight="1">
      <c r="A965" s="197"/>
      <c r="B965" s="197"/>
      <c r="C965" s="197"/>
      <c r="D965" s="197"/>
      <c r="E965" s="197"/>
      <c r="F965" s="197"/>
      <c r="G965" s="197"/>
      <c r="H965" s="197"/>
      <c r="I965" s="197"/>
      <c r="J965" s="197"/>
      <c r="K965" s="197"/>
      <c r="L965" s="197"/>
      <c r="M965" s="197"/>
      <c r="N965" s="197"/>
      <c r="O965" s="197"/>
      <c r="P965" s="197"/>
      <c r="Q965" s="197"/>
      <c r="R965" s="197"/>
      <c r="S965" s="197"/>
      <c r="T965" s="197"/>
      <c r="U965" s="197"/>
      <c r="V965" s="197"/>
      <c r="W965" s="197"/>
      <c r="X965" s="197"/>
      <c r="Y965" s="197"/>
      <c r="Z965" s="197"/>
    </row>
    <row r="966" ht="15.75" customHeight="1">
      <c r="A966" s="197"/>
      <c r="B966" s="197"/>
      <c r="C966" s="197"/>
      <c r="D966" s="197"/>
      <c r="E966" s="197"/>
      <c r="F966" s="197"/>
      <c r="G966" s="197"/>
      <c r="H966" s="197"/>
      <c r="I966" s="197"/>
      <c r="J966" s="197"/>
      <c r="K966" s="197"/>
      <c r="L966" s="197"/>
      <c r="M966" s="197"/>
      <c r="N966" s="197"/>
      <c r="O966" s="197"/>
      <c r="P966" s="197"/>
      <c r="Q966" s="197"/>
      <c r="R966" s="197"/>
      <c r="S966" s="197"/>
      <c r="T966" s="197"/>
      <c r="U966" s="197"/>
      <c r="V966" s="197"/>
      <c r="W966" s="197"/>
      <c r="X966" s="197"/>
      <c r="Y966" s="197"/>
      <c r="Z966" s="197"/>
    </row>
    <row r="967" ht="15.75" customHeight="1">
      <c r="A967" s="197"/>
      <c r="B967" s="197"/>
      <c r="C967" s="197"/>
      <c r="D967" s="197"/>
      <c r="E967" s="197"/>
      <c r="F967" s="197"/>
      <c r="G967" s="197"/>
      <c r="H967" s="197"/>
      <c r="I967" s="197"/>
      <c r="J967" s="197"/>
      <c r="K967" s="197"/>
      <c r="L967" s="197"/>
      <c r="M967" s="197"/>
      <c r="N967" s="197"/>
      <c r="O967" s="197"/>
      <c r="P967" s="197"/>
      <c r="Q967" s="197"/>
      <c r="R967" s="197"/>
      <c r="S967" s="197"/>
      <c r="T967" s="197"/>
      <c r="U967" s="197"/>
      <c r="V967" s="197"/>
      <c r="W967" s="197"/>
      <c r="X967" s="197"/>
      <c r="Y967" s="197"/>
      <c r="Z967" s="197"/>
    </row>
    <row r="968" ht="15.75" customHeight="1">
      <c r="A968" s="197"/>
      <c r="B968" s="197"/>
      <c r="C968" s="197"/>
      <c r="D968" s="197"/>
      <c r="E968" s="197"/>
      <c r="F968" s="197"/>
      <c r="G968" s="197"/>
      <c r="H968" s="197"/>
      <c r="I968" s="197"/>
      <c r="J968" s="197"/>
      <c r="K968" s="197"/>
      <c r="L968" s="197"/>
      <c r="M968" s="197"/>
      <c r="N968" s="197"/>
      <c r="O968" s="197"/>
      <c r="P968" s="197"/>
      <c r="Q968" s="197"/>
      <c r="R968" s="197"/>
      <c r="S968" s="197"/>
      <c r="T968" s="197"/>
      <c r="U968" s="197"/>
      <c r="V968" s="197"/>
      <c r="W968" s="197"/>
      <c r="X968" s="197"/>
      <c r="Y968" s="197"/>
      <c r="Z968" s="197"/>
    </row>
    <row r="969" ht="15.75" customHeight="1">
      <c r="A969" s="197"/>
      <c r="B969" s="197"/>
      <c r="C969" s="197"/>
      <c r="D969" s="197"/>
      <c r="E969" s="197"/>
      <c r="F969" s="197"/>
      <c r="G969" s="197"/>
      <c r="H969" s="197"/>
      <c r="I969" s="197"/>
      <c r="J969" s="197"/>
      <c r="K969" s="197"/>
      <c r="L969" s="197"/>
      <c r="M969" s="197"/>
      <c r="N969" s="197"/>
      <c r="O969" s="197"/>
      <c r="P969" s="197"/>
      <c r="Q969" s="197"/>
      <c r="R969" s="197"/>
      <c r="S969" s="197"/>
      <c r="T969" s="197"/>
      <c r="U969" s="197"/>
      <c r="V969" s="197"/>
      <c r="W969" s="197"/>
      <c r="X969" s="197"/>
      <c r="Y969" s="197"/>
      <c r="Z969" s="197"/>
    </row>
    <row r="970" ht="15.75" customHeight="1">
      <c r="A970" s="197"/>
      <c r="B970" s="197"/>
      <c r="C970" s="197"/>
      <c r="D970" s="197"/>
      <c r="E970" s="197"/>
      <c r="F970" s="197"/>
      <c r="G970" s="197"/>
      <c r="H970" s="197"/>
      <c r="I970" s="197"/>
      <c r="J970" s="197"/>
      <c r="K970" s="197"/>
      <c r="L970" s="197"/>
      <c r="M970" s="197"/>
      <c r="N970" s="197"/>
      <c r="O970" s="197"/>
      <c r="P970" s="197"/>
      <c r="Q970" s="197"/>
      <c r="R970" s="197"/>
      <c r="S970" s="197"/>
      <c r="T970" s="197"/>
      <c r="U970" s="197"/>
      <c r="V970" s="197"/>
      <c r="W970" s="197"/>
      <c r="X970" s="197"/>
      <c r="Y970" s="197"/>
      <c r="Z970" s="197"/>
    </row>
    <row r="971" ht="15.75" customHeight="1">
      <c r="A971" s="197"/>
      <c r="B971" s="197"/>
      <c r="C971" s="197"/>
      <c r="D971" s="197"/>
      <c r="E971" s="197"/>
      <c r="F971" s="197"/>
      <c r="G971" s="197"/>
      <c r="H971" s="197"/>
      <c r="I971" s="197"/>
      <c r="J971" s="197"/>
      <c r="K971" s="197"/>
      <c r="L971" s="197"/>
      <c r="M971" s="197"/>
      <c r="N971" s="197"/>
      <c r="O971" s="197"/>
      <c r="P971" s="197"/>
      <c r="Q971" s="197"/>
      <c r="R971" s="197"/>
      <c r="S971" s="197"/>
      <c r="T971" s="197"/>
      <c r="U971" s="197"/>
      <c r="V971" s="197"/>
      <c r="W971" s="197"/>
      <c r="X971" s="197"/>
      <c r="Y971" s="197"/>
      <c r="Z971" s="197"/>
    </row>
    <row r="972" ht="15.75" customHeight="1">
      <c r="A972" s="197"/>
      <c r="B972" s="197"/>
      <c r="C972" s="197"/>
      <c r="D972" s="197"/>
      <c r="E972" s="197"/>
      <c r="F972" s="197"/>
      <c r="G972" s="197"/>
      <c r="H972" s="197"/>
      <c r="I972" s="197"/>
      <c r="J972" s="197"/>
      <c r="K972" s="197"/>
      <c r="L972" s="197"/>
      <c r="M972" s="197"/>
      <c r="N972" s="197"/>
      <c r="O972" s="197"/>
      <c r="P972" s="197"/>
      <c r="Q972" s="197"/>
      <c r="R972" s="197"/>
      <c r="S972" s="197"/>
      <c r="T972" s="197"/>
      <c r="U972" s="197"/>
      <c r="V972" s="197"/>
      <c r="W972" s="197"/>
      <c r="X972" s="197"/>
      <c r="Y972" s="197"/>
      <c r="Z972" s="197"/>
    </row>
    <row r="973" ht="15.75" customHeight="1">
      <c r="A973" s="197"/>
      <c r="B973" s="197"/>
      <c r="C973" s="197"/>
      <c r="D973" s="197"/>
      <c r="E973" s="197"/>
      <c r="F973" s="197"/>
      <c r="G973" s="197"/>
      <c r="H973" s="197"/>
      <c r="I973" s="197"/>
      <c r="J973" s="197"/>
      <c r="K973" s="197"/>
      <c r="L973" s="197"/>
      <c r="M973" s="197"/>
      <c r="N973" s="197"/>
      <c r="O973" s="197"/>
      <c r="P973" s="197"/>
      <c r="Q973" s="197"/>
      <c r="R973" s="197"/>
      <c r="S973" s="197"/>
      <c r="T973" s="197"/>
      <c r="U973" s="197"/>
      <c r="V973" s="197"/>
      <c r="W973" s="197"/>
      <c r="X973" s="197"/>
      <c r="Y973" s="197"/>
      <c r="Z973" s="197"/>
    </row>
    <row r="974" ht="15.75" customHeight="1">
      <c r="A974" s="197"/>
      <c r="B974" s="197"/>
      <c r="C974" s="197"/>
      <c r="D974" s="197"/>
      <c r="E974" s="197"/>
      <c r="F974" s="197"/>
      <c r="G974" s="197"/>
      <c r="H974" s="197"/>
      <c r="I974" s="197"/>
      <c r="J974" s="197"/>
      <c r="K974" s="197"/>
      <c r="L974" s="197"/>
      <c r="M974" s="197"/>
      <c r="N974" s="197"/>
      <c r="O974" s="197"/>
      <c r="P974" s="197"/>
      <c r="Q974" s="197"/>
      <c r="R974" s="197"/>
      <c r="S974" s="197"/>
      <c r="T974" s="197"/>
      <c r="U974" s="197"/>
      <c r="V974" s="197"/>
      <c r="W974" s="197"/>
      <c r="X974" s="197"/>
      <c r="Y974" s="197"/>
      <c r="Z974" s="197"/>
    </row>
    <row r="975" ht="15.75" customHeight="1">
      <c r="A975" s="197"/>
      <c r="B975" s="197"/>
      <c r="C975" s="197"/>
      <c r="D975" s="197"/>
      <c r="E975" s="197"/>
      <c r="F975" s="197"/>
      <c r="G975" s="197"/>
      <c r="H975" s="197"/>
      <c r="I975" s="197"/>
      <c r="J975" s="197"/>
      <c r="K975" s="197"/>
      <c r="L975" s="197"/>
      <c r="M975" s="197"/>
      <c r="N975" s="197"/>
      <c r="O975" s="197"/>
      <c r="P975" s="197"/>
      <c r="Q975" s="197"/>
      <c r="R975" s="197"/>
      <c r="S975" s="197"/>
      <c r="T975" s="197"/>
      <c r="U975" s="197"/>
      <c r="V975" s="197"/>
      <c r="W975" s="197"/>
      <c r="X975" s="197"/>
      <c r="Y975" s="197"/>
      <c r="Z975" s="197"/>
    </row>
    <row r="976" ht="15.75" customHeight="1">
      <c r="A976" s="197"/>
      <c r="B976" s="197"/>
      <c r="C976" s="197"/>
      <c r="D976" s="197"/>
      <c r="E976" s="197"/>
      <c r="F976" s="197"/>
      <c r="G976" s="197"/>
      <c r="H976" s="197"/>
      <c r="I976" s="197"/>
      <c r="J976" s="197"/>
      <c r="K976" s="197"/>
      <c r="L976" s="197"/>
      <c r="M976" s="197"/>
      <c r="N976" s="197"/>
      <c r="O976" s="197"/>
      <c r="P976" s="197"/>
      <c r="Q976" s="197"/>
      <c r="R976" s="197"/>
      <c r="S976" s="197"/>
      <c r="T976" s="197"/>
      <c r="U976" s="197"/>
      <c r="V976" s="197"/>
      <c r="W976" s="197"/>
      <c r="X976" s="197"/>
      <c r="Y976" s="197"/>
      <c r="Z976" s="197"/>
    </row>
    <row r="977" ht="15.75" customHeight="1">
      <c r="A977" s="197"/>
      <c r="B977" s="197"/>
      <c r="C977" s="197"/>
      <c r="D977" s="197"/>
      <c r="E977" s="197"/>
      <c r="F977" s="197"/>
      <c r="G977" s="197"/>
      <c r="H977" s="197"/>
      <c r="I977" s="197"/>
      <c r="J977" s="197"/>
      <c r="K977" s="197"/>
      <c r="L977" s="197"/>
      <c r="M977" s="197"/>
      <c r="N977" s="197"/>
      <c r="O977" s="197"/>
      <c r="P977" s="197"/>
      <c r="Q977" s="197"/>
      <c r="R977" s="197"/>
      <c r="S977" s="197"/>
      <c r="T977" s="197"/>
      <c r="U977" s="197"/>
      <c r="V977" s="197"/>
      <c r="W977" s="197"/>
      <c r="X977" s="197"/>
      <c r="Y977" s="197"/>
      <c r="Z977" s="197"/>
    </row>
    <row r="978" ht="15.75" customHeight="1">
      <c r="A978" s="197"/>
      <c r="B978" s="197"/>
      <c r="C978" s="197"/>
      <c r="D978" s="197"/>
      <c r="E978" s="197"/>
      <c r="F978" s="197"/>
      <c r="G978" s="197"/>
      <c r="H978" s="197"/>
      <c r="I978" s="197"/>
      <c r="J978" s="197"/>
      <c r="K978" s="197"/>
      <c r="L978" s="197"/>
      <c r="M978" s="197"/>
      <c r="N978" s="197"/>
      <c r="O978" s="197"/>
      <c r="P978" s="197"/>
      <c r="Q978" s="197"/>
      <c r="R978" s="197"/>
      <c r="S978" s="197"/>
      <c r="T978" s="197"/>
      <c r="U978" s="197"/>
      <c r="V978" s="197"/>
      <c r="W978" s="197"/>
      <c r="X978" s="197"/>
      <c r="Y978" s="197"/>
      <c r="Z978" s="197"/>
    </row>
    <row r="979" ht="15.75" customHeight="1">
      <c r="A979" s="197"/>
      <c r="B979" s="197"/>
      <c r="C979" s="197"/>
      <c r="D979" s="197"/>
      <c r="E979" s="197"/>
      <c r="F979" s="197"/>
      <c r="G979" s="197"/>
      <c r="H979" s="197"/>
      <c r="I979" s="197"/>
      <c r="J979" s="197"/>
      <c r="K979" s="197"/>
      <c r="L979" s="197"/>
      <c r="M979" s="197"/>
      <c r="N979" s="197"/>
      <c r="O979" s="197"/>
      <c r="P979" s="197"/>
      <c r="Q979" s="197"/>
      <c r="R979" s="197"/>
      <c r="S979" s="197"/>
      <c r="T979" s="197"/>
      <c r="U979" s="197"/>
      <c r="V979" s="197"/>
      <c r="W979" s="197"/>
      <c r="X979" s="197"/>
      <c r="Y979" s="197"/>
      <c r="Z979" s="197"/>
    </row>
    <row r="980" ht="15.75" customHeight="1">
      <c r="A980" s="197"/>
      <c r="B980" s="197"/>
      <c r="C980" s="197"/>
      <c r="D980" s="197"/>
      <c r="E980" s="197"/>
      <c r="F980" s="197"/>
      <c r="G980" s="197"/>
      <c r="H980" s="197"/>
      <c r="I980" s="197"/>
      <c r="J980" s="197"/>
      <c r="K980" s="197"/>
      <c r="L980" s="197"/>
      <c r="M980" s="197"/>
      <c r="N980" s="197"/>
      <c r="O980" s="197"/>
      <c r="P980" s="197"/>
      <c r="Q980" s="197"/>
      <c r="R980" s="197"/>
      <c r="S980" s="197"/>
      <c r="T980" s="197"/>
      <c r="U980" s="197"/>
      <c r="V980" s="197"/>
      <c r="W980" s="197"/>
      <c r="X980" s="197"/>
      <c r="Y980" s="197"/>
      <c r="Z980" s="197"/>
    </row>
    <row r="981" ht="15.75" customHeight="1">
      <c r="A981" s="197"/>
      <c r="B981" s="197"/>
      <c r="C981" s="197"/>
      <c r="D981" s="197"/>
      <c r="E981" s="197"/>
      <c r="F981" s="197"/>
      <c r="G981" s="197"/>
      <c r="H981" s="197"/>
      <c r="I981" s="197"/>
      <c r="J981" s="197"/>
      <c r="K981" s="197"/>
      <c r="L981" s="197"/>
      <c r="M981" s="197"/>
      <c r="N981" s="197"/>
      <c r="O981" s="197"/>
      <c r="P981" s="197"/>
      <c r="Q981" s="197"/>
      <c r="R981" s="197"/>
      <c r="S981" s="197"/>
      <c r="T981" s="197"/>
      <c r="U981" s="197"/>
      <c r="V981" s="197"/>
      <c r="W981" s="197"/>
      <c r="X981" s="197"/>
      <c r="Y981" s="197"/>
      <c r="Z981" s="197"/>
    </row>
    <row r="982" ht="15.75" customHeight="1">
      <c r="A982" s="197"/>
      <c r="B982" s="197"/>
      <c r="C982" s="197"/>
      <c r="D982" s="197"/>
      <c r="E982" s="197"/>
      <c r="F982" s="197"/>
      <c r="G982" s="197"/>
      <c r="H982" s="197"/>
      <c r="I982" s="197"/>
      <c r="J982" s="197"/>
      <c r="K982" s="197"/>
      <c r="L982" s="197"/>
      <c r="M982" s="197"/>
      <c r="N982" s="197"/>
      <c r="O982" s="197"/>
      <c r="P982" s="197"/>
      <c r="Q982" s="197"/>
      <c r="R982" s="197"/>
      <c r="S982" s="197"/>
      <c r="T982" s="197"/>
      <c r="U982" s="197"/>
      <c r="V982" s="197"/>
      <c r="W982" s="197"/>
      <c r="X982" s="197"/>
      <c r="Y982" s="197"/>
      <c r="Z982" s="197"/>
    </row>
    <row r="983" ht="15.75" customHeight="1">
      <c r="A983" s="197"/>
      <c r="B983" s="197"/>
      <c r="C983" s="197"/>
      <c r="D983" s="197"/>
      <c r="E983" s="197"/>
      <c r="F983" s="197"/>
      <c r="G983" s="197"/>
      <c r="H983" s="197"/>
      <c r="I983" s="197"/>
      <c r="J983" s="197"/>
      <c r="K983" s="197"/>
      <c r="L983" s="197"/>
      <c r="M983" s="197"/>
      <c r="N983" s="197"/>
      <c r="O983" s="197"/>
      <c r="P983" s="197"/>
      <c r="Q983" s="197"/>
      <c r="R983" s="197"/>
      <c r="S983" s="197"/>
      <c r="T983" s="197"/>
      <c r="U983" s="197"/>
      <c r="V983" s="197"/>
      <c r="W983" s="197"/>
      <c r="X983" s="197"/>
      <c r="Y983" s="197"/>
      <c r="Z983" s="197"/>
    </row>
    <row r="984" ht="15.75" customHeight="1">
      <c r="A984" s="197"/>
      <c r="B984" s="197"/>
      <c r="C984" s="197"/>
      <c r="D984" s="197"/>
      <c r="E984" s="197"/>
      <c r="F984" s="197"/>
      <c r="G984" s="197"/>
      <c r="H984" s="197"/>
      <c r="I984" s="197"/>
      <c r="J984" s="197"/>
      <c r="K984" s="197"/>
      <c r="L984" s="197"/>
      <c r="M984" s="197"/>
      <c r="N984" s="197"/>
      <c r="O984" s="197"/>
      <c r="P984" s="197"/>
      <c r="Q984" s="197"/>
      <c r="R984" s="197"/>
      <c r="S984" s="197"/>
      <c r="T984" s="197"/>
      <c r="U984" s="197"/>
      <c r="V984" s="197"/>
      <c r="W984" s="197"/>
      <c r="X984" s="197"/>
      <c r="Y984" s="197"/>
      <c r="Z984" s="197"/>
    </row>
    <row r="985" ht="15.75" customHeight="1">
      <c r="A985" s="197"/>
      <c r="B985" s="197"/>
      <c r="C985" s="197"/>
      <c r="D985" s="197"/>
      <c r="E985" s="197"/>
      <c r="F985" s="197"/>
      <c r="G985" s="197"/>
      <c r="H985" s="197"/>
      <c r="I985" s="197"/>
      <c r="J985" s="197"/>
      <c r="K985" s="197"/>
      <c r="L985" s="197"/>
      <c r="M985" s="197"/>
      <c r="N985" s="197"/>
      <c r="O985" s="197"/>
      <c r="P985" s="197"/>
      <c r="Q985" s="197"/>
      <c r="R985" s="197"/>
      <c r="S985" s="197"/>
      <c r="T985" s="197"/>
      <c r="U985" s="197"/>
      <c r="V985" s="197"/>
      <c r="W985" s="197"/>
      <c r="X985" s="197"/>
      <c r="Y985" s="197"/>
      <c r="Z985" s="197"/>
    </row>
    <row r="986" ht="15.75" customHeight="1">
      <c r="A986" s="197"/>
      <c r="B986" s="197"/>
      <c r="C986" s="197"/>
      <c r="D986" s="197"/>
      <c r="E986" s="197"/>
      <c r="F986" s="197"/>
      <c r="G986" s="197"/>
      <c r="H986" s="197"/>
      <c r="I986" s="197"/>
      <c r="J986" s="197"/>
      <c r="K986" s="197"/>
      <c r="L986" s="197"/>
      <c r="M986" s="197"/>
      <c r="N986" s="197"/>
      <c r="O986" s="197"/>
      <c r="P986" s="197"/>
      <c r="Q986" s="197"/>
      <c r="R986" s="197"/>
      <c r="S986" s="197"/>
      <c r="T986" s="197"/>
      <c r="U986" s="197"/>
      <c r="V986" s="197"/>
      <c r="W986" s="197"/>
      <c r="X986" s="197"/>
      <c r="Y986" s="197"/>
      <c r="Z986" s="197"/>
    </row>
    <row r="987" ht="15.75" customHeight="1">
      <c r="A987" s="197"/>
      <c r="B987" s="197"/>
      <c r="C987" s="197"/>
      <c r="D987" s="197"/>
      <c r="E987" s="197"/>
      <c r="F987" s="197"/>
      <c r="G987" s="197"/>
      <c r="H987" s="197"/>
      <c r="I987" s="197"/>
      <c r="J987" s="197"/>
      <c r="K987" s="197"/>
      <c r="L987" s="197"/>
      <c r="M987" s="197"/>
      <c r="N987" s="197"/>
      <c r="O987" s="197"/>
      <c r="P987" s="197"/>
      <c r="Q987" s="197"/>
      <c r="R987" s="197"/>
      <c r="S987" s="197"/>
      <c r="T987" s="197"/>
      <c r="U987" s="197"/>
      <c r="V987" s="197"/>
      <c r="W987" s="197"/>
      <c r="X987" s="197"/>
      <c r="Y987" s="197"/>
      <c r="Z987" s="197"/>
    </row>
    <row r="988" ht="15.75" customHeight="1">
      <c r="A988" s="197"/>
      <c r="B988" s="197"/>
      <c r="C988" s="197"/>
      <c r="D988" s="197"/>
      <c r="E988" s="197"/>
      <c r="F988" s="197"/>
      <c r="G988" s="197"/>
      <c r="H988" s="197"/>
      <c r="I988" s="197"/>
      <c r="J988" s="197"/>
      <c r="K988" s="197"/>
      <c r="L988" s="197"/>
      <c r="M988" s="197"/>
      <c r="N988" s="197"/>
      <c r="O988" s="197"/>
      <c r="P988" s="197"/>
      <c r="Q988" s="197"/>
      <c r="R988" s="197"/>
      <c r="S988" s="197"/>
      <c r="T988" s="197"/>
      <c r="U988" s="197"/>
      <c r="V988" s="197"/>
      <c r="W988" s="197"/>
      <c r="X988" s="197"/>
      <c r="Y988" s="197"/>
      <c r="Z988" s="197"/>
    </row>
    <row r="989" ht="15.75" customHeight="1">
      <c r="A989" s="197"/>
      <c r="B989" s="197"/>
      <c r="C989" s="197"/>
      <c r="D989" s="197"/>
      <c r="E989" s="197"/>
      <c r="F989" s="197"/>
      <c r="G989" s="197"/>
      <c r="H989" s="197"/>
      <c r="I989" s="197"/>
      <c r="J989" s="197"/>
      <c r="K989" s="197"/>
      <c r="L989" s="197"/>
      <c r="M989" s="197"/>
      <c r="N989" s="197"/>
      <c r="O989" s="197"/>
      <c r="P989" s="197"/>
      <c r="Q989" s="197"/>
      <c r="R989" s="197"/>
      <c r="S989" s="197"/>
      <c r="T989" s="197"/>
      <c r="U989" s="197"/>
      <c r="V989" s="197"/>
      <c r="W989" s="197"/>
      <c r="X989" s="197"/>
      <c r="Y989" s="197"/>
      <c r="Z989" s="197"/>
    </row>
    <row r="990" ht="15.75" customHeight="1">
      <c r="A990" s="197"/>
      <c r="B990" s="197"/>
      <c r="C990" s="197"/>
      <c r="D990" s="197"/>
      <c r="E990" s="197"/>
      <c r="F990" s="197"/>
      <c r="G990" s="197"/>
      <c r="H990" s="197"/>
      <c r="I990" s="197"/>
      <c r="J990" s="197"/>
      <c r="K990" s="197"/>
      <c r="L990" s="197"/>
      <c r="M990" s="197"/>
      <c r="N990" s="197"/>
      <c r="O990" s="197"/>
      <c r="P990" s="197"/>
      <c r="Q990" s="197"/>
      <c r="R990" s="197"/>
      <c r="S990" s="197"/>
      <c r="T990" s="197"/>
      <c r="U990" s="197"/>
      <c r="V990" s="197"/>
      <c r="W990" s="197"/>
      <c r="X990" s="197"/>
      <c r="Y990" s="197"/>
      <c r="Z990" s="197"/>
    </row>
    <row r="991" ht="15.75" customHeight="1">
      <c r="A991" s="197"/>
      <c r="B991" s="197"/>
      <c r="C991" s="197"/>
      <c r="D991" s="197"/>
      <c r="E991" s="197"/>
      <c r="F991" s="197"/>
      <c r="G991" s="197"/>
      <c r="H991" s="197"/>
      <c r="I991" s="197"/>
      <c r="J991" s="197"/>
      <c r="K991" s="197"/>
      <c r="L991" s="197"/>
      <c r="M991" s="197"/>
      <c r="N991" s="197"/>
      <c r="O991" s="197"/>
      <c r="P991" s="197"/>
      <c r="Q991" s="197"/>
      <c r="R991" s="197"/>
      <c r="S991" s="197"/>
      <c r="T991" s="197"/>
      <c r="U991" s="197"/>
      <c r="V991" s="197"/>
      <c r="W991" s="197"/>
      <c r="X991" s="197"/>
      <c r="Y991" s="197"/>
      <c r="Z991" s="197"/>
    </row>
    <row r="992" ht="15.75" customHeight="1">
      <c r="A992" s="197"/>
      <c r="B992" s="197"/>
      <c r="C992" s="197"/>
      <c r="D992" s="197"/>
      <c r="E992" s="197"/>
      <c r="F992" s="197"/>
      <c r="G992" s="197"/>
      <c r="H992" s="197"/>
      <c r="I992" s="197"/>
      <c r="J992" s="197"/>
      <c r="K992" s="197"/>
      <c r="L992" s="197"/>
      <c r="M992" s="197"/>
      <c r="N992" s="197"/>
      <c r="O992" s="197"/>
      <c r="P992" s="197"/>
      <c r="Q992" s="197"/>
      <c r="R992" s="197"/>
      <c r="S992" s="197"/>
      <c r="T992" s="197"/>
      <c r="U992" s="197"/>
      <c r="V992" s="197"/>
      <c r="W992" s="197"/>
      <c r="X992" s="197"/>
      <c r="Y992" s="197"/>
      <c r="Z992" s="197"/>
    </row>
    <row r="993" ht="15.75" customHeight="1">
      <c r="A993" s="197"/>
      <c r="B993" s="197"/>
      <c r="C993" s="197"/>
      <c r="D993" s="197"/>
      <c r="E993" s="197"/>
      <c r="F993" s="197"/>
      <c r="G993" s="197"/>
      <c r="H993" s="197"/>
      <c r="I993" s="197"/>
      <c r="J993" s="197"/>
      <c r="K993" s="197"/>
      <c r="L993" s="197"/>
      <c r="M993" s="197"/>
      <c r="N993" s="197"/>
      <c r="O993" s="197"/>
      <c r="P993" s="197"/>
      <c r="Q993" s="197"/>
      <c r="R993" s="197"/>
      <c r="S993" s="197"/>
      <c r="T993" s="197"/>
      <c r="U993" s="197"/>
      <c r="V993" s="197"/>
      <c r="W993" s="197"/>
      <c r="X993" s="197"/>
      <c r="Y993" s="197"/>
      <c r="Z993" s="197"/>
    </row>
    <row r="994" ht="15.75" customHeight="1">
      <c r="A994" s="197"/>
      <c r="B994" s="197"/>
      <c r="C994" s="197"/>
      <c r="D994" s="197"/>
      <c r="E994" s="197"/>
      <c r="F994" s="197"/>
      <c r="G994" s="197"/>
      <c r="H994" s="197"/>
      <c r="I994" s="197"/>
      <c r="J994" s="197"/>
      <c r="K994" s="197"/>
      <c r="L994" s="197"/>
      <c r="M994" s="197"/>
      <c r="N994" s="197"/>
      <c r="O994" s="197"/>
      <c r="P994" s="197"/>
      <c r="Q994" s="197"/>
      <c r="R994" s="197"/>
      <c r="S994" s="197"/>
      <c r="T994" s="197"/>
      <c r="U994" s="197"/>
      <c r="V994" s="197"/>
      <c r="W994" s="197"/>
      <c r="X994" s="197"/>
      <c r="Y994" s="197"/>
      <c r="Z994" s="197"/>
    </row>
    <row r="995" ht="15.75" customHeight="1">
      <c r="A995" s="197"/>
      <c r="B995" s="197"/>
      <c r="C995" s="197"/>
      <c r="D995" s="197"/>
      <c r="E995" s="197"/>
      <c r="F995" s="197"/>
      <c r="G995" s="197"/>
      <c r="H995" s="197"/>
      <c r="I995" s="197"/>
      <c r="J995" s="197"/>
      <c r="K995" s="197"/>
      <c r="L995" s="197"/>
      <c r="M995" s="197"/>
      <c r="N995" s="197"/>
      <c r="O995" s="197"/>
      <c r="P995" s="197"/>
      <c r="Q995" s="197"/>
      <c r="R995" s="197"/>
      <c r="S995" s="197"/>
      <c r="T995" s="197"/>
      <c r="U995" s="197"/>
      <c r="V995" s="197"/>
      <c r="W995" s="197"/>
      <c r="X995" s="197"/>
      <c r="Y995" s="197"/>
      <c r="Z995" s="197"/>
    </row>
    <row r="996" ht="15.75" customHeight="1">
      <c r="A996" s="197"/>
      <c r="B996" s="197"/>
      <c r="C996" s="197"/>
      <c r="D996" s="197"/>
      <c r="E996" s="197"/>
      <c r="F996" s="197"/>
      <c r="G996" s="197"/>
      <c r="H996" s="197"/>
      <c r="I996" s="197"/>
      <c r="J996" s="197"/>
      <c r="K996" s="197"/>
      <c r="L996" s="197"/>
      <c r="M996" s="197"/>
      <c r="N996" s="197"/>
      <c r="O996" s="197"/>
      <c r="P996" s="197"/>
      <c r="Q996" s="197"/>
      <c r="R996" s="197"/>
      <c r="S996" s="197"/>
      <c r="T996" s="197"/>
      <c r="U996" s="197"/>
      <c r="V996" s="197"/>
      <c r="W996" s="197"/>
      <c r="X996" s="197"/>
      <c r="Y996" s="197"/>
      <c r="Z996" s="197"/>
    </row>
    <row r="997" ht="15.75" customHeight="1">
      <c r="A997" s="197"/>
      <c r="B997" s="197"/>
      <c r="C997" s="197"/>
      <c r="D997" s="197"/>
      <c r="E997" s="197"/>
      <c r="F997" s="197"/>
      <c r="G997" s="197"/>
      <c r="H997" s="197"/>
      <c r="I997" s="197"/>
      <c r="J997" s="197"/>
      <c r="K997" s="197"/>
      <c r="L997" s="197"/>
      <c r="M997" s="197"/>
      <c r="N997" s="197"/>
      <c r="O997" s="197"/>
      <c r="P997" s="197"/>
      <c r="Q997" s="197"/>
      <c r="R997" s="197"/>
      <c r="S997" s="197"/>
      <c r="T997" s="197"/>
      <c r="U997" s="197"/>
      <c r="V997" s="197"/>
      <c r="W997" s="197"/>
      <c r="X997" s="197"/>
      <c r="Y997" s="197"/>
      <c r="Z997" s="197"/>
    </row>
    <row r="998" ht="15.75" customHeight="1">
      <c r="A998" s="197"/>
      <c r="B998" s="197"/>
      <c r="C998" s="197"/>
      <c r="D998" s="197"/>
      <c r="E998" s="197"/>
      <c r="F998" s="197"/>
      <c r="G998" s="197"/>
      <c r="H998" s="197"/>
      <c r="I998" s="197"/>
      <c r="J998" s="197"/>
      <c r="K998" s="197"/>
      <c r="L998" s="197"/>
      <c r="M998" s="197"/>
      <c r="N998" s="197"/>
      <c r="O998" s="197"/>
      <c r="P998" s="197"/>
      <c r="Q998" s="197"/>
      <c r="R998" s="197"/>
      <c r="S998" s="197"/>
      <c r="T998" s="197"/>
      <c r="U998" s="197"/>
      <c r="V998" s="197"/>
      <c r="W998" s="197"/>
      <c r="X998" s="197"/>
      <c r="Y998" s="197"/>
      <c r="Z998" s="197"/>
    </row>
  </sheetData>
  <hyperlinks>
    <hyperlink display="Inicio" location="ÍNDICE!A1" ref="A1"/>
  </hyperlink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8.13"/>
    <col customWidth="1" min="2" max="2" width="23.75"/>
    <col customWidth="1" min="3" max="3" width="16.0"/>
    <col customWidth="1" min="4" max="4" width="19.5"/>
    <col customWidth="1" min="5" max="5" width="16.88"/>
    <col customWidth="1" min="6" max="6" width="18.5"/>
    <col customWidth="1" min="7" max="7" width="19.38"/>
    <col customWidth="1" min="8" max="8" width="20.25"/>
    <col customWidth="1" min="9" max="10" width="19.13"/>
    <col customWidth="1" min="11" max="12" width="18.13"/>
    <col customWidth="1" min="13" max="13" width="15.38"/>
    <col customWidth="1" min="14" max="14" width="18.5"/>
    <col customWidth="1" min="15" max="26" width="9.38"/>
  </cols>
  <sheetData>
    <row r="1" ht="12.75" customHeight="1">
      <c r="A1" s="231" t="s">
        <v>455</v>
      </c>
      <c r="B1" s="95" t="s">
        <v>456</v>
      </c>
      <c r="C1" s="95" t="s">
        <v>457</v>
      </c>
      <c r="D1" s="95" t="s">
        <v>458</v>
      </c>
      <c r="E1" s="95" t="s">
        <v>459</v>
      </c>
      <c r="F1" s="95" t="s">
        <v>460</v>
      </c>
      <c r="G1" s="95" t="s">
        <v>461</v>
      </c>
      <c r="H1" s="95" t="s">
        <v>462</v>
      </c>
      <c r="I1" s="143" t="s">
        <v>463</v>
      </c>
      <c r="J1" s="143" t="s">
        <v>464</v>
      </c>
      <c r="K1" s="166" t="s">
        <v>465</v>
      </c>
      <c r="L1" s="166" t="s">
        <v>466</v>
      </c>
      <c r="M1" s="166" t="s">
        <v>467</v>
      </c>
      <c r="N1" s="143"/>
      <c r="O1" s="143"/>
      <c r="P1" s="143"/>
      <c r="Q1" s="167"/>
      <c r="R1" s="167"/>
      <c r="S1" s="167"/>
      <c r="T1" s="167"/>
      <c r="U1" s="167"/>
      <c r="V1" s="167"/>
      <c r="W1" s="167"/>
      <c r="X1" s="167"/>
      <c r="Y1" s="167"/>
      <c r="Z1" s="167"/>
    </row>
    <row r="2">
      <c r="A2" s="236">
        <v>43924.0</v>
      </c>
      <c r="B2" s="244">
        <v>2.0</v>
      </c>
      <c r="C2" s="197"/>
      <c r="D2" s="239">
        <v>6599.0</v>
      </c>
      <c r="E2" s="226">
        <v>84693.3211</v>
      </c>
      <c r="F2" s="246">
        <f t="shared" ref="F2:F3" si="1">D2/E2</f>
        <v>0.07791641554</v>
      </c>
      <c r="G2" s="247">
        <f t="shared" ref="G2:G3" si="2">B2*D2</f>
        <v>13198</v>
      </c>
      <c r="H2" s="246">
        <f t="shared" ref="H2:H3" si="3">G2/E2</f>
        <v>0.1558328311</v>
      </c>
      <c r="I2" s="246">
        <f>B2</f>
        <v>2</v>
      </c>
      <c r="J2" s="248">
        <f t="shared" ref="J2:J3" si="4">I2*F2</f>
        <v>0.1558328311</v>
      </c>
      <c r="K2" s="172">
        <f t="shared" ref="K2:K3" si="5">F2*0.001</f>
        <v>0.00007791641554</v>
      </c>
      <c r="L2" s="50">
        <f t="shared" ref="L2:L3" si="6">IF(C2,F2*0.01,0)</f>
        <v>0</v>
      </c>
      <c r="M2" s="172">
        <f t="shared" ref="M2:M3" si="7">F2+K2-L2</f>
        <v>0.07799433195</v>
      </c>
      <c r="N2" s="248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>
      <c r="A3" s="236">
        <v>44060.0</v>
      </c>
      <c r="B3" s="244">
        <v>2.0</v>
      </c>
      <c r="C3" s="197"/>
      <c r="D3" s="239">
        <v>20159.99</v>
      </c>
      <c r="E3" s="226">
        <v>294657.389</v>
      </c>
      <c r="F3" s="246">
        <f t="shared" si="1"/>
        <v>0.06841840983</v>
      </c>
      <c r="G3" s="247">
        <f t="shared" si="2"/>
        <v>40319.98</v>
      </c>
      <c r="H3" s="246">
        <f t="shared" si="3"/>
        <v>0.1368368197</v>
      </c>
      <c r="I3" s="247">
        <f>I2+B3-C3</f>
        <v>4</v>
      </c>
      <c r="J3" s="248">
        <f t="shared" si="4"/>
        <v>0.2736736393</v>
      </c>
      <c r="K3" s="172">
        <f t="shared" si="5"/>
        <v>0.00006841840983</v>
      </c>
      <c r="L3" s="50">
        <f t="shared" si="6"/>
        <v>0</v>
      </c>
      <c r="M3" s="172">
        <f t="shared" si="7"/>
        <v>0.06848682824</v>
      </c>
      <c r="N3" s="248"/>
      <c r="O3" s="246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>
      <c r="A4" s="249"/>
      <c r="B4" s="246"/>
      <c r="C4" s="246"/>
      <c r="D4" s="246"/>
      <c r="E4" s="246"/>
      <c r="F4" s="246"/>
      <c r="G4" s="246"/>
      <c r="H4" s="246"/>
      <c r="I4" s="247"/>
      <c r="J4" s="248"/>
      <c r="K4" s="248"/>
      <c r="L4" s="248"/>
      <c r="M4" s="248"/>
      <c r="N4" s="248"/>
      <c r="O4" s="246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>
      <c r="A5" s="249"/>
      <c r="B5" s="246"/>
      <c r="C5" s="246"/>
      <c r="D5" s="246"/>
      <c r="E5" s="246"/>
      <c r="F5" s="246"/>
      <c r="G5" s="246"/>
      <c r="H5" s="246"/>
      <c r="I5" s="247"/>
      <c r="J5" s="248"/>
      <c r="K5" s="248"/>
      <c r="L5" s="248"/>
      <c r="M5" s="248"/>
      <c r="N5" s="248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>
      <c r="A6" s="249"/>
      <c r="B6" s="246"/>
      <c r="C6" s="246"/>
      <c r="D6" s="246"/>
      <c r="E6" s="246"/>
      <c r="F6" s="246"/>
      <c r="G6" s="246"/>
      <c r="H6" s="246"/>
      <c r="I6" s="247"/>
      <c r="J6" s="248"/>
      <c r="K6" s="248"/>
      <c r="L6" s="248"/>
      <c r="M6" s="248"/>
      <c r="N6" s="248"/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>
      <c r="A7" s="249"/>
      <c r="B7" s="246"/>
      <c r="C7" s="246"/>
      <c r="D7" s="246"/>
      <c r="E7" s="246"/>
      <c r="F7" s="246"/>
      <c r="G7" s="246"/>
      <c r="H7" s="246"/>
      <c r="I7" s="247"/>
      <c r="J7" s="248"/>
      <c r="K7" s="248"/>
      <c r="L7" s="248"/>
      <c r="M7" s="248"/>
      <c r="N7" s="248"/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>
      <c r="A8" s="249"/>
      <c r="B8" s="246"/>
      <c r="C8" s="246"/>
      <c r="D8" s="246"/>
      <c r="E8" s="246"/>
      <c r="F8" s="246"/>
      <c r="G8" s="246"/>
      <c r="H8" s="250"/>
      <c r="I8" s="247"/>
      <c r="J8" s="248"/>
      <c r="K8" s="248"/>
      <c r="L8" s="248"/>
      <c r="M8" s="248"/>
      <c r="N8" s="248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>
      <c r="A9" s="249"/>
      <c r="B9" s="246"/>
      <c r="C9" s="246"/>
      <c r="D9" s="246"/>
      <c r="E9" s="246"/>
      <c r="F9" s="246"/>
      <c r="G9" s="246"/>
      <c r="H9" s="246"/>
      <c r="I9" s="247"/>
      <c r="J9" s="248"/>
      <c r="K9" s="248"/>
      <c r="L9" s="248"/>
      <c r="M9" s="248"/>
      <c r="N9" s="248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>
      <c r="A10" s="249"/>
      <c r="B10" s="246"/>
      <c r="C10" s="246"/>
      <c r="D10" s="246"/>
      <c r="E10" s="246"/>
      <c r="F10" s="246"/>
      <c r="G10" s="246"/>
      <c r="H10" s="246"/>
      <c r="I10" s="246"/>
      <c r="J10" s="248"/>
      <c r="K10" s="248"/>
      <c r="L10" s="248"/>
      <c r="M10" s="248"/>
      <c r="N10" s="248"/>
      <c r="O10" s="246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>
      <c r="A11" s="249"/>
      <c r="B11" s="246"/>
      <c r="C11" s="246"/>
      <c r="D11" s="246"/>
      <c r="E11" s="246"/>
      <c r="F11" s="246"/>
      <c r="G11" s="246"/>
      <c r="H11" s="246"/>
      <c r="I11" s="247"/>
      <c r="J11" s="248"/>
      <c r="K11" s="248"/>
      <c r="L11" s="248"/>
      <c r="M11" s="248"/>
      <c r="N11" s="248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>
      <c r="A12" s="249"/>
      <c r="B12" s="246"/>
      <c r="C12" s="246"/>
      <c r="D12" s="246"/>
      <c r="E12" s="246"/>
      <c r="F12" s="246"/>
      <c r="G12" s="246"/>
      <c r="H12" s="246"/>
      <c r="I12" s="247"/>
      <c r="J12" s="248"/>
      <c r="K12" s="248"/>
      <c r="L12" s="248"/>
      <c r="M12" s="248"/>
      <c r="N12" s="248"/>
      <c r="O12" s="246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</row>
    <row r="13">
      <c r="A13" s="249"/>
      <c r="B13" s="246"/>
      <c r="C13" s="246"/>
      <c r="D13" s="246"/>
      <c r="E13" s="246"/>
      <c r="F13" s="246"/>
      <c r="G13" s="246"/>
      <c r="H13" s="250"/>
      <c r="I13" s="247"/>
      <c r="J13" s="248"/>
      <c r="K13" s="248"/>
      <c r="L13" s="248"/>
      <c r="M13" s="248"/>
      <c r="N13" s="248"/>
      <c r="O13" s="246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>
      <c r="A14" s="249"/>
      <c r="B14" s="246"/>
      <c r="C14" s="246"/>
      <c r="D14" s="246"/>
      <c r="E14" s="246"/>
      <c r="F14" s="246"/>
      <c r="G14" s="246"/>
      <c r="H14" s="250"/>
      <c r="I14" s="247"/>
      <c r="J14" s="248"/>
      <c r="K14" s="248"/>
      <c r="L14" s="248"/>
      <c r="M14" s="248"/>
      <c r="N14" s="248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>
      <c r="A15" s="249"/>
      <c r="B15" s="246"/>
      <c r="C15" s="246"/>
      <c r="D15" s="247"/>
      <c r="E15" s="247"/>
      <c r="F15" s="247"/>
      <c r="G15" s="240"/>
      <c r="H15" s="226"/>
      <c r="I15" s="247"/>
      <c r="J15" s="248"/>
      <c r="K15" s="248"/>
      <c r="L15" s="248"/>
      <c r="M15" s="248"/>
      <c r="N15" s="248"/>
      <c r="O15" s="246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>
      <c r="A16" s="249"/>
      <c r="B16" s="246"/>
      <c r="C16" s="247"/>
      <c r="D16" s="247"/>
      <c r="E16" s="246"/>
      <c r="F16" s="246"/>
      <c r="G16" s="240"/>
      <c r="H16" s="226"/>
      <c r="I16" s="247"/>
      <c r="J16" s="248"/>
      <c r="K16" s="248"/>
      <c r="L16" s="248"/>
      <c r="M16" s="248"/>
      <c r="N16" s="248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</row>
    <row r="17">
      <c r="A17" s="249"/>
      <c r="B17" s="246"/>
      <c r="C17" s="247"/>
      <c r="D17" s="247"/>
      <c r="E17" s="246"/>
      <c r="F17" s="246"/>
      <c r="G17" s="246"/>
      <c r="H17" s="246"/>
      <c r="I17" s="247"/>
      <c r="J17" s="248"/>
      <c r="K17" s="248"/>
      <c r="L17" s="248"/>
      <c r="M17" s="248"/>
      <c r="N17" s="248"/>
      <c r="O17" s="246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>
      <c r="A18" s="249"/>
      <c r="B18" s="246"/>
      <c r="C18" s="247"/>
      <c r="D18" s="247"/>
      <c r="E18" s="246"/>
      <c r="F18" s="246"/>
      <c r="G18" s="246"/>
      <c r="H18" s="250"/>
      <c r="I18" s="247"/>
      <c r="J18" s="248"/>
      <c r="K18" s="248"/>
      <c r="L18" s="248"/>
      <c r="M18" s="248"/>
      <c r="N18" s="248"/>
      <c r="O18" s="246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ht="15.75" customHeight="1">
      <c r="A19" s="249"/>
      <c r="B19" s="246"/>
      <c r="C19" s="247"/>
      <c r="D19" s="247"/>
      <c r="E19" s="246"/>
      <c r="F19" s="246"/>
      <c r="G19" s="246"/>
      <c r="H19" s="250"/>
      <c r="I19" s="247"/>
      <c r="J19" s="248"/>
      <c r="K19" s="248"/>
      <c r="L19" s="248"/>
      <c r="M19" s="248"/>
      <c r="N19" s="248"/>
      <c r="O19" s="246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ht="15.75" customHeight="1">
      <c r="A20" s="249"/>
      <c r="B20" s="246"/>
      <c r="C20" s="247"/>
      <c r="D20" s="247"/>
      <c r="E20" s="247"/>
      <c r="F20" s="247"/>
      <c r="G20" s="246"/>
      <c r="H20" s="250"/>
      <c r="I20" s="247"/>
      <c r="J20" s="248"/>
      <c r="K20" s="248"/>
      <c r="L20" s="248"/>
      <c r="M20" s="248"/>
      <c r="N20" s="248"/>
      <c r="O20" s="246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ht="15.75" customHeight="1">
      <c r="A21" s="249"/>
      <c r="B21" s="246"/>
      <c r="C21" s="246"/>
      <c r="D21" s="247"/>
      <c r="E21" s="246"/>
      <c r="F21" s="246"/>
      <c r="G21" s="246"/>
      <c r="H21" s="250"/>
      <c r="I21" s="247"/>
      <c r="J21" s="248"/>
      <c r="K21" s="248"/>
      <c r="L21" s="248"/>
      <c r="M21" s="248"/>
      <c r="N21" s="248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ht="15.75" customHeight="1">
      <c r="A22" s="249"/>
      <c r="B22" s="246"/>
      <c r="C22" s="247"/>
      <c r="D22" s="247"/>
      <c r="E22" s="247"/>
      <c r="F22" s="247"/>
      <c r="G22" s="246"/>
      <c r="H22" s="246"/>
      <c r="I22" s="247"/>
      <c r="J22" s="248"/>
      <c r="K22" s="248"/>
      <c r="L22" s="248"/>
      <c r="M22" s="248"/>
      <c r="N22" s="248"/>
      <c r="O22" s="246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ht="15.75" customHeight="1">
      <c r="A23" s="249"/>
      <c r="B23" s="246"/>
      <c r="C23" s="247"/>
      <c r="D23" s="247"/>
      <c r="E23" s="246"/>
      <c r="F23" s="246"/>
      <c r="G23" s="246"/>
      <c r="H23" s="250"/>
      <c r="I23" s="247"/>
      <c r="J23" s="248"/>
      <c r="K23" s="248"/>
      <c r="L23" s="248"/>
      <c r="M23" s="248"/>
      <c r="N23" s="248"/>
      <c r="O23" s="246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</row>
    <row r="24" ht="15.75" customHeight="1">
      <c r="A24" s="249"/>
      <c r="B24" s="246"/>
      <c r="C24" s="246"/>
      <c r="D24" s="247"/>
      <c r="E24" s="246"/>
      <c r="F24" s="246"/>
      <c r="G24" s="246"/>
      <c r="H24" s="250"/>
      <c r="I24" s="247"/>
      <c r="J24" s="248"/>
      <c r="K24" s="248"/>
      <c r="L24" s="248"/>
      <c r="M24" s="248"/>
      <c r="N24" s="248"/>
      <c r="O24" s="246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</row>
    <row r="25" ht="15.75" customHeight="1">
      <c r="A25" s="249"/>
      <c r="B25" s="246"/>
      <c r="C25" s="247"/>
      <c r="D25" s="247"/>
      <c r="E25" s="246"/>
      <c r="F25" s="246"/>
      <c r="G25" s="246"/>
      <c r="H25" s="250"/>
      <c r="I25" s="247"/>
      <c r="J25" s="248"/>
      <c r="K25" s="248"/>
      <c r="L25" s="248"/>
      <c r="M25" s="248"/>
      <c r="N25" s="248"/>
      <c r="O25" s="246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</row>
    <row r="26" ht="15.75" customHeight="1">
      <c r="A26" s="249"/>
      <c r="B26" s="246"/>
      <c r="C26" s="246"/>
      <c r="D26" s="247"/>
      <c r="E26" s="246"/>
      <c r="F26" s="246"/>
      <c r="G26" s="246"/>
      <c r="H26" s="250"/>
      <c r="I26" s="247"/>
      <c r="J26" s="248"/>
      <c r="K26" s="248"/>
      <c r="L26" s="248"/>
      <c r="M26" s="248"/>
      <c r="N26" s="248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ht="15.75" customHeight="1">
      <c r="A27" s="249"/>
      <c r="B27" s="246"/>
      <c r="C27" s="246"/>
      <c r="D27" s="247"/>
      <c r="E27" s="246"/>
      <c r="F27" s="246"/>
      <c r="G27" s="246"/>
      <c r="H27" s="250"/>
      <c r="I27" s="247"/>
      <c r="J27" s="248"/>
      <c r="K27" s="248"/>
      <c r="L27" s="248"/>
      <c r="M27" s="248"/>
      <c r="N27" s="248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ht="15.75" customHeight="1">
      <c r="A28" s="249"/>
      <c r="B28" s="246"/>
      <c r="C28" s="247"/>
      <c r="D28" s="247"/>
      <c r="E28" s="247"/>
      <c r="F28" s="247"/>
      <c r="G28" s="246"/>
      <c r="H28" s="246"/>
      <c r="I28" s="247"/>
      <c r="J28" s="248"/>
      <c r="K28" s="248"/>
      <c r="L28" s="248"/>
      <c r="M28" s="248"/>
      <c r="N28" s="248"/>
      <c r="O28" s="246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ht="15.75" customHeight="1">
      <c r="A29" s="249"/>
      <c r="B29" s="246"/>
      <c r="C29" s="247"/>
      <c r="D29" s="247"/>
      <c r="E29" s="247"/>
      <c r="F29" s="247"/>
      <c r="G29" s="246"/>
      <c r="H29" s="250"/>
      <c r="I29" s="247"/>
      <c r="J29" s="248"/>
      <c r="K29" s="248"/>
      <c r="L29" s="248"/>
      <c r="M29" s="248"/>
      <c r="N29" s="248"/>
      <c r="O29" s="246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ht="15.75" customHeight="1">
      <c r="A30" s="249"/>
      <c r="B30" s="246"/>
      <c r="C30" s="246"/>
      <c r="D30" s="247"/>
      <c r="E30" s="246"/>
      <c r="F30" s="246"/>
      <c r="G30" s="246"/>
      <c r="H30" s="246"/>
      <c r="I30" s="247"/>
      <c r="J30" s="248"/>
      <c r="K30" s="248"/>
      <c r="L30" s="248"/>
      <c r="M30" s="248"/>
      <c r="N30" s="248"/>
      <c r="O30" s="246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</row>
    <row r="31" ht="15.75" customHeight="1">
      <c r="A31" s="249"/>
      <c r="B31" s="246"/>
      <c r="C31" s="247"/>
      <c r="D31" s="247"/>
      <c r="E31" s="246"/>
      <c r="F31" s="246"/>
      <c r="G31" s="246"/>
      <c r="H31" s="250"/>
      <c r="I31" s="247"/>
      <c r="J31" s="248"/>
      <c r="K31" s="248"/>
      <c r="L31" s="248"/>
      <c r="M31" s="248"/>
      <c r="N31" s="248"/>
      <c r="O31" s="246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ht="15.75" customHeight="1">
      <c r="A32" s="249"/>
      <c r="B32" s="246"/>
      <c r="C32" s="246"/>
      <c r="D32" s="247"/>
      <c r="E32" s="246"/>
      <c r="F32" s="246"/>
      <c r="G32" s="246"/>
      <c r="H32" s="250"/>
      <c r="I32" s="247"/>
      <c r="J32" s="248"/>
      <c r="K32" s="248"/>
      <c r="L32" s="248"/>
      <c r="M32" s="248"/>
      <c r="N32" s="248"/>
      <c r="O32" s="246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ht="15.75" customHeight="1">
      <c r="A33" s="249"/>
      <c r="B33" s="246"/>
      <c r="C33" s="247"/>
      <c r="D33" s="247"/>
      <c r="E33" s="247"/>
      <c r="F33" s="247"/>
      <c r="G33" s="246"/>
      <c r="H33" s="246"/>
      <c r="I33" s="247"/>
      <c r="J33" s="248"/>
      <c r="K33" s="248"/>
      <c r="L33" s="248"/>
      <c r="M33" s="248"/>
      <c r="N33" s="248"/>
      <c r="O33" s="246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ht="15.75" customHeight="1">
      <c r="A34" s="251"/>
      <c r="B34" s="252"/>
      <c r="C34" s="253"/>
      <c r="D34" s="253"/>
      <c r="E34" s="253"/>
      <c r="F34" s="253"/>
      <c r="G34" s="252"/>
      <c r="H34" s="252"/>
      <c r="I34" s="253"/>
      <c r="J34" s="252"/>
      <c r="K34" s="252"/>
      <c r="L34" s="252"/>
      <c r="M34" s="252"/>
      <c r="N34" s="252"/>
      <c r="O34" s="252"/>
      <c r="P34" s="252"/>
      <c r="Q34" s="252"/>
      <c r="R34" s="252"/>
      <c r="S34" s="252"/>
      <c r="T34" s="252"/>
      <c r="U34" s="252"/>
      <c r="V34" s="252"/>
      <c r="W34" s="252"/>
      <c r="X34" s="252"/>
      <c r="Y34" s="252"/>
      <c r="Z34" s="252"/>
    </row>
    <row r="35" ht="15.75" customHeight="1">
      <c r="A35" s="249"/>
      <c r="B35" s="246"/>
      <c r="C35" s="247"/>
      <c r="D35" s="247"/>
      <c r="E35" s="247"/>
      <c r="F35" s="247"/>
      <c r="G35" s="246"/>
      <c r="H35" s="246"/>
      <c r="I35" s="247"/>
      <c r="J35" s="247"/>
      <c r="K35" s="247"/>
      <c r="L35" s="247"/>
      <c r="M35" s="247"/>
      <c r="N35" s="247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ht="15.75" customHeight="1">
      <c r="A36" s="249"/>
      <c r="B36" s="246"/>
      <c r="C36" s="247"/>
      <c r="D36" s="247"/>
      <c r="E36" s="247"/>
      <c r="F36" s="247"/>
      <c r="G36" s="246"/>
      <c r="H36" s="246"/>
      <c r="I36" s="247"/>
      <c r="J36" s="247"/>
      <c r="K36" s="247"/>
      <c r="L36" s="247"/>
      <c r="M36" s="247"/>
      <c r="N36" s="247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ht="15.75" customHeight="1">
      <c r="A37" s="249"/>
      <c r="B37" s="246"/>
      <c r="C37" s="247"/>
      <c r="D37" s="247"/>
      <c r="E37" s="247"/>
      <c r="F37" s="247"/>
      <c r="G37" s="246"/>
      <c r="H37" s="246"/>
      <c r="I37" s="247"/>
      <c r="J37" s="247"/>
      <c r="K37" s="247"/>
      <c r="L37" s="247"/>
      <c r="M37" s="247"/>
      <c r="N37" s="247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ht="15.75" customHeight="1">
      <c r="A38" s="249"/>
      <c r="B38" s="246"/>
      <c r="C38" s="247"/>
      <c r="D38" s="247"/>
      <c r="E38" s="247"/>
      <c r="F38" s="247"/>
      <c r="G38" s="246"/>
      <c r="H38" s="246"/>
      <c r="I38" s="247"/>
      <c r="J38" s="247"/>
      <c r="K38" s="247"/>
      <c r="L38" s="247"/>
      <c r="M38" s="247"/>
      <c r="N38" s="247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ht="15.75" customHeight="1">
      <c r="A39" s="249"/>
      <c r="B39" s="246"/>
      <c r="C39" s="247"/>
      <c r="D39" s="247"/>
      <c r="E39" s="247"/>
      <c r="F39" s="247"/>
      <c r="G39" s="246"/>
      <c r="H39" s="246"/>
      <c r="I39" s="247"/>
      <c r="J39" s="247"/>
      <c r="K39" s="247"/>
      <c r="L39" s="247"/>
      <c r="M39" s="247"/>
      <c r="N39" s="247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ht="15.75" customHeight="1">
      <c r="A40" s="249"/>
      <c r="B40" s="246"/>
      <c r="C40" s="247"/>
      <c r="D40" s="247"/>
      <c r="E40" s="247"/>
      <c r="F40" s="247"/>
      <c r="G40" s="246"/>
      <c r="H40" s="246"/>
      <c r="I40" s="247"/>
      <c r="J40" s="247"/>
      <c r="K40" s="247"/>
      <c r="L40" s="247"/>
      <c r="M40" s="247"/>
      <c r="N40" s="247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ht="15.75" customHeight="1">
      <c r="A41" s="249"/>
      <c r="B41" s="246"/>
      <c r="C41" s="247"/>
      <c r="D41" s="247"/>
      <c r="E41" s="247"/>
      <c r="F41" s="247"/>
      <c r="G41" s="246"/>
      <c r="H41" s="246"/>
      <c r="I41" s="247"/>
      <c r="J41" s="247"/>
      <c r="K41" s="247"/>
      <c r="L41" s="247"/>
      <c r="M41" s="247"/>
      <c r="N41" s="247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</row>
    <row r="42" ht="15.75" customHeight="1">
      <c r="A42" s="249"/>
      <c r="B42" s="246"/>
      <c r="C42" s="247"/>
      <c r="D42" s="247"/>
      <c r="E42" s="247"/>
      <c r="F42" s="247"/>
      <c r="G42" s="246"/>
      <c r="H42" s="246"/>
      <c r="I42" s="247"/>
      <c r="J42" s="247"/>
      <c r="K42" s="247"/>
      <c r="L42" s="247"/>
      <c r="M42" s="247"/>
      <c r="N42" s="247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</row>
    <row r="43" ht="15.75" customHeight="1">
      <c r="A43" s="249"/>
      <c r="B43" s="246"/>
      <c r="C43" s="247"/>
      <c r="D43" s="247"/>
      <c r="E43" s="247"/>
      <c r="F43" s="247"/>
      <c r="G43" s="246"/>
      <c r="H43" s="246"/>
      <c r="I43" s="247"/>
      <c r="J43" s="247"/>
      <c r="K43" s="247"/>
      <c r="L43" s="247"/>
      <c r="M43" s="247"/>
      <c r="N43" s="247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</row>
    <row r="44" ht="15.75" customHeight="1">
      <c r="A44" s="249"/>
      <c r="B44" s="246"/>
      <c r="C44" s="247"/>
      <c r="D44" s="247"/>
      <c r="E44" s="247"/>
      <c r="F44" s="247"/>
      <c r="G44" s="246"/>
      <c r="H44" s="246"/>
      <c r="I44" s="247"/>
      <c r="J44" s="247"/>
      <c r="K44" s="247"/>
      <c r="L44" s="247"/>
      <c r="M44" s="247"/>
      <c r="N44" s="247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</row>
    <row r="45" ht="15.75" customHeight="1">
      <c r="A45" s="249"/>
      <c r="B45" s="246"/>
      <c r="C45" s="247"/>
      <c r="D45" s="247"/>
      <c r="E45" s="247"/>
      <c r="F45" s="247"/>
      <c r="G45" s="246"/>
      <c r="H45" s="246"/>
      <c r="I45" s="247"/>
      <c r="J45" s="247"/>
      <c r="K45" s="247"/>
      <c r="L45" s="247"/>
      <c r="M45" s="247"/>
      <c r="N45" s="247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</row>
    <row r="46" ht="15.75" customHeight="1">
      <c r="A46" s="249"/>
      <c r="B46" s="246"/>
      <c r="C46" s="246"/>
      <c r="D46" s="247"/>
      <c r="E46" s="247"/>
      <c r="F46" s="247"/>
      <c r="G46" s="246"/>
      <c r="H46" s="246"/>
      <c r="I46" s="247"/>
      <c r="J46" s="248"/>
      <c r="K46" s="247"/>
      <c r="L46" s="247"/>
      <c r="M46" s="247"/>
      <c r="N46" s="247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</row>
    <row r="47" ht="15.75" customHeight="1">
      <c r="A47" s="249"/>
      <c r="B47" s="246"/>
      <c r="C47" s="247"/>
      <c r="D47" s="247"/>
      <c r="E47" s="247"/>
      <c r="F47" s="247"/>
      <c r="G47" s="246"/>
      <c r="H47" s="246"/>
      <c r="I47" s="247"/>
      <c r="J47" s="247"/>
      <c r="K47" s="247"/>
      <c r="L47" s="247"/>
      <c r="M47" s="247"/>
      <c r="N47" s="247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</row>
    <row r="48" ht="15.75" customHeight="1">
      <c r="A48" s="249"/>
      <c r="B48" s="246"/>
      <c r="C48" s="247"/>
      <c r="D48" s="247"/>
      <c r="E48" s="247"/>
      <c r="F48" s="247"/>
      <c r="G48" s="246"/>
      <c r="H48" s="246"/>
      <c r="I48" s="247"/>
      <c r="J48" s="247"/>
      <c r="K48" s="247"/>
      <c r="L48" s="247"/>
      <c r="M48" s="247"/>
      <c r="N48" s="247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</row>
    <row r="49" ht="15.75" customHeight="1">
      <c r="A49" s="249"/>
      <c r="B49" s="246"/>
      <c r="C49" s="247"/>
      <c r="D49" s="247"/>
      <c r="E49" s="247"/>
      <c r="F49" s="247"/>
      <c r="G49" s="246"/>
      <c r="H49" s="246"/>
      <c r="I49" s="247"/>
      <c r="J49" s="247"/>
      <c r="K49" s="247"/>
      <c r="L49" s="247"/>
      <c r="M49" s="247"/>
      <c r="N49" s="247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</row>
    <row r="50" ht="15.75" customHeight="1">
      <c r="A50" s="249"/>
      <c r="B50" s="246"/>
      <c r="C50" s="247"/>
      <c r="D50" s="247"/>
      <c r="E50" s="247"/>
      <c r="F50" s="247"/>
      <c r="G50" s="246"/>
      <c r="H50" s="246"/>
      <c r="I50" s="247"/>
      <c r="J50" s="247"/>
      <c r="K50" s="247"/>
      <c r="L50" s="247"/>
      <c r="M50" s="247"/>
      <c r="N50" s="247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</row>
    <row r="51" ht="15.75" customHeight="1">
      <c r="A51" s="249"/>
      <c r="B51" s="246"/>
      <c r="C51" s="247"/>
      <c r="D51" s="247"/>
      <c r="E51" s="247"/>
      <c r="F51" s="247"/>
      <c r="G51" s="246"/>
      <c r="H51" s="246"/>
      <c r="I51" s="247"/>
      <c r="J51" s="247"/>
      <c r="K51" s="247"/>
      <c r="L51" s="247"/>
      <c r="M51" s="247"/>
      <c r="N51" s="247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</row>
    <row r="52" ht="15.75" customHeight="1">
      <c r="A52" s="249"/>
      <c r="B52" s="246"/>
      <c r="C52" s="247"/>
      <c r="D52" s="247"/>
      <c r="E52" s="247"/>
      <c r="F52" s="247"/>
      <c r="G52" s="246"/>
      <c r="H52" s="246"/>
      <c r="I52" s="247"/>
      <c r="J52" s="247"/>
      <c r="K52" s="247"/>
      <c r="L52" s="247"/>
      <c r="M52" s="247"/>
      <c r="N52" s="247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</row>
    <row r="53" ht="15.75" customHeight="1">
      <c r="A53" s="249"/>
      <c r="B53" s="246"/>
      <c r="C53" s="247"/>
      <c r="D53" s="247"/>
      <c r="E53" s="246"/>
      <c r="F53" s="246"/>
      <c r="G53" s="246"/>
      <c r="H53" s="250"/>
      <c r="I53" s="247"/>
      <c r="J53" s="247"/>
      <c r="K53" s="247"/>
      <c r="L53" s="248"/>
      <c r="M53" s="248"/>
      <c r="N53" s="247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</row>
    <row r="54" ht="15.75" customHeight="1">
      <c r="A54" s="249"/>
      <c r="B54" s="246"/>
      <c r="C54" s="247"/>
      <c r="D54" s="247"/>
      <c r="E54" s="247"/>
      <c r="F54" s="247"/>
      <c r="G54" s="246"/>
      <c r="H54" s="250"/>
      <c r="I54" s="247"/>
      <c r="J54" s="247"/>
      <c r="K54" s="247"/>
      <c r="L54" s="247"/>
      <c r="M54" s="247"/>
      <c r="N54" s="247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</row>
    <row r="55" ht="15.75" customHeight="1">
      <c r="A55" s="249"/>
      <c r="B55" s="246"/>
      <c r="C55" s="247"/>
      <c r="D55" s="247"/>
      <c r="E55" s="247"/>
      <c r="F55" s="247"/>
      <c r="G55" s="246"/>
      <c r="H55" s="250"/>
      <c r="I55" s="247"/>
      <c r="J55" s="247"/>
      <c r="K55" s="247"/>
      <c r="L55" s="247"/>
      <c r="M55" s="247"/>
      <c r="N55" s="247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</row>
    <row r="56" ht="15.75" customHeight="1">
      <c r="A56" s="249"/>
      <c r="B56" s="246"/>
      <c r="C56" s="247"/>
      <c r="D56" s="247"/>
      <c r="E56" s="247"/>
      <c r="F56" s="247"/>
      <c r="G56" s="246"/>
      <c r="H56" s="250"/>
      <c r="I56" s="247"/>
      <c r="J56" s="247"/>
      <c r="K56" s="247"/>
      <c r="L56" s="247"/>
      <c r="M56" s="247"/>
      <c r="N56" s="247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</row>
    <row r="57" ht="15.75" customHeight="1">
      <c r="A57" s="249"/>
      <c r="B57" s="246"/>
      <c r="C57" s="247"/>
      <c r="D57" s="247"/>
      <c r="E57" s="247"/>
      <c r="F57" s="247"/>
      <c r="G57" s="246"/>
      <c r="H57" s="246"/>
      <c r="I57" s="247"/>
      <c r="J57" s="247"/>
      <c r="K57" s="247"/>
      <c r="L57" s="247"/>
      <c r="M57" s="247"/>
      <c r="N57" s="247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</row>
    <row r="58" ht="15.75" customHeight="1">
      <c r="A58" s="249"/>
      <c r="B58" s="246"/>
      <c r="C58" s="247"/>
      <c r="D58" s="247"/>
      <c r="E58" s="246"/>
      <c r="F58" s="246"/>
      <c r="G58" s="246"/>
      <c r="H58" s="250"/>
      <c r="I58" s="247"/>
      <c r="J58" s="247"/>
      <c r="K58" s="247"/>
      <c r="L58" s="248"/>
      <c r="M58" s="248"/>
      <c r="N58" s="247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</row>
    <row r="59" ht="15.75" customHeight="1">
      <c r="A59" s="249"/>
      <c r="B59" s="246"/>
      <c r="C59" s="247"/>
      <c r="D59" s="247"/>
      <c r="E59" s="247"/>
      <c r="F59" s="247"/>
      <c r="G59" s="246"/>
      <c r="H59" s="250"/>
      <c r="I59" s="247"/>
      <c r="J59" s="247"/>
      <c r="K59" s="247"/>
      <c r="L59" s="247"/>
      <c r="M59" s="247"/>
      <c r="N59" s="247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</row>
    <row r="60" ht="15.75" customHeight="1">
      <c r="A60" s="249"/>
      <c r="B60" s="246"/>
      <c r="C60" s="247"/>
      <c r="D60" s="247"/>
      <c r="E60" s="246"/>
      <c r="F60" s="246"/>
      <c r="G60" s="246"/>
      <c r="H60" s="246"/>
      <c r="I60" s="247"/>
      <c r="J60" s="247"/>
      <c r="K60" s="247"/>
      <c r="L60" s="248"/>
      <c r="M60" s="248"/>
      <c r="N60" s="247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</row>
    <row r="61" ht="15.75" customHeight="1">
      <c r="A61" s="249"/>
      <c r="B61" s="246"/>
      <c r="C61" s="247"/>
      <c r="D61" s="247"/>
      <c r="E61" s="247"/>
      <c r="F61" s="247"/>
      <c r="G61" s="246"/>
      <c r="H61" s="246"/>
      <c r="I61" s="247"/>
      <c r="J61" s="247"/>
      <c r="K61" s="247"/>
      <c r="L61" s="247"/>
      <c r="M61" s="247"/>
      <c r="N61" s="247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</row>
    <row r="62" ht="15.75" customHeight="1">
      <c r="A62" s="249"/>
      <c r="B62" s="246"/>
      <c r="C62" s="247"/>
      <c r="D62" s="247"/>
      <c r="E62" s="246"/>
      <c r="F62" s="246"/>
      <c r="G62" s="246"/>
      <c r="H62" s="250"/>
      <c r="I62" s="247"/>
      <c r="J62" s="247"/>
      <c r="K62" s="247"/>
      <c r="L62" s="248"/>
      <c r="M62" s="248"/>
      <c r="N62" s="247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</row>
    <row r="63" ht="15.75" customHeight="1">
      <c r="A63" s="249"/>
      <c r="B63" s="246"/>
      <c r="C63" s="247"/>
      <c r="D63" s="247"/>
      <c r="E63" s="246"/>
      <c r="F63" s="246"/>
      <c r="G63" s="246"/>
      <c r="H63" s="246"/>
      <c r="I63" s="247"/>
      <c r="J63" s="247"/>
      <c r="K63" s="247"/>
      <c r="L63" s="248"/>
      <c r="M63" s="248"/>
      <c r="N63" s="247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</row>
    <row r="64" ht="15.75" customHeight="1">
      <c r="A64" s="249"/>
      <c r="B64" s="246"/>
      <c r="C64" s="247"/>
      <c r="D64" s="247"/>
      <c r="E64" s="247"/>
      <c r="F64" s="247"/>
      <c r="G64" s="246"/>
      <c r="H64" s="246"/>
      <c r="I64" s="247"/>
      <c r="J64" s="247"/>
      <c r="K64" s="247"/>
      <c r="L64" s="247"/>
      <c r="M64" s="247"/>
      <c r="N64" s="247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</row>
    <row r="65" ht="15.75" customHeight="1">
      <c r="A65" s="249"/>
      <c r="B65" s="246"/>
      <c r="C65" s="247"/>
      <c r="D65" s="247"/>
      <c r="E65" s="247"/>
      <c r="F65" s="247"/>
      <c r="G65" s="246"/>
      <c r="H65" s="246"/>
      <c r="I65" s="247"/>
      <c r="J65" s="247"/>
      <c r="K65" s="247"/>
      <c r="L65" s="247"/>
      <c r="M65" s="247"/>
      <c r="N65" s="247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</row>
    <row r="66" ht="15.75" customHeight="1">
      <c r="A66" s="249"/>
      <c r="B66" s="246"/>
      <c r="C66" s="247"/>
      <c r="D66" s="247"/>
      <c r="E66" s="246"/>
      <c r="F66" s="246"/>
      <c r="G66" s="246"/>
      <c r="H66" s="246"/>
      <c r="I66" s="247"/>
      <c r="J66" s="247"/>
      <c r="K66" s="247"/>
      <c r="L66" s="248"/>
      <c r="M66" s="248"/>
      <c r="N66" s="247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</row>
    <row r="67" ht="15.75" customHeight="1">
      <c r="A67" s="249"/>
      <c r="B67" s="246"/>
      <c r="C67" s="247"/>
      <c r="D67" s="247"/>
      <c r="E67" s="247"/>
      <c r="F67" s="247"/>
      <c r="G67" s="246"/>
      <c r="H67" s="250"/>
      <c r="I67" s="247"/>
      <c r="J67" s="247"/>
      <c r="K67" s="247"/>
      <c r="L67" s="247"/>
      <c r="M67" s="247"/>
      <c r="N67" s="247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</row>
    <row r="68" ht="15.75" customHeight="1">
      <c r="A68" s="249"/>
      <c r="B68" s="246"/>
      <c r="C68" s="247"/>
      <c r="D68" s="247"/>
      <c r="E68" s="247"/>
      <c r="F68" s="247"/>
      <c r="G68" s="246"/>
      <c r="H68" s="246"/>
      <c r="I68" s="247"/>
      <c r="J68" s="247"/>
      <c r="K68" s="247"/>
      <c r="L68" s="247"/>
      <c r="M68" s="247"/>
      <c r="N68" s="247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</row>
    <row r="69" ht="15.75" customHeight="1">
      <c r="A69" s="249"/>
      <c r="B69" s="246"/>
      <c r="C69" s="247"/>
      <c r="D69" s="247"/>
      <c r="E69" s="246"/>
      <c r="F69" s="246"/>
      <c r="G69" s="246"/>
      <c r="H69" s="250"/>
      <c r="I69" s="247"/>
      <c r="J69" s="247"/>
      <c r="K69" s="247"/>
      <c r="L69" s="248"/>
      <c r="M69" s="248"/>
      <c r="N69" s="247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</row>
    <row r="70" ht="15.75" customHeight="1">
      <c r="A70" s="249"/>
      <c r="B70" s="246"/>
      <c r="C70" s="247"/>
      <c r="D70" s="247"/>
      <c r="E70" s="246"/>
      <c r="F70" s="246"/>
      <c r="G70" s="246"/>
      <c r="H70" s="250"/>
      <c r="I70" s="247"/>
      <c r="J70" s="247"/>
      <c r="K70" s="247"/>
      <c r="L70" s="248"/>
      <c r="M70" s="248"/>
      <c r="N70" s="247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</row>
    <row r="71" ht="15.75" customHeight="1">
      <c r="A71" s="249"/>
      <c r="B71" s="246"/>
      <c r="C71" s="247"/>
      <c r="D71" s="247"/>
      <c r="E71" s="247"/>
      <c r="F71" s="247"/>
      <c r="G71" s="246"/>
      <c r="H71" s="246"/>
      <c r="I71" s="247"/>
      <c r="J71" s="247"/>
      <c r="K71" s="247"/>
      <c r="L71" s="247"/>
      <c r="M71" s="247"/>
      <c r="N71" s="247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</row>
    <row r="72" ht="15.75" customHeight="1">
      <c r="A72" s="249"/>
      <c r="B72" s="246"/>
      <c r="C72" s="247"/>
      <c r="D72" s="247"/>
      <c r="E72" s="247"/>
      <c r="F72" s="247"/>
      <c r="G72" s="246"/>
      <c r="H72" s="246"/>
      <c r="I72" s="247"/>
      <c r="J72" s="247"/>
      <c r="K72" s="247"/>
      <c r="L72" s="247"/>
      <c r="M72" s="247"/>
      <c r="N72" s="247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</row>
    <row r="73" ht="15.75" customHeight="1">
      <c r="A73" s="249"/>
      <c r="B73" s="246"/>
      <c r="C73" s="247"/>
      <c r="D73" s="247"/>
      <c r="E73" s="246"/>
      <c r="F73" s="246"/>
      <c r="G73" s="246"/>
      <c r="H73" s="246"/>
      <c r="I73" s="247"/>
      <c r="J73" s="247"/>
      <c r="K73" s="247"/>
      <c r="L73" s="248"/>
      <c r="M73" s="248"/>
      <c r="N73" s="247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</row>
    <row r="74" ht="15.75" customHeight="1">
      <c r="A74" s="249"/>
      <c r="B74" s="246"/>
      <c r="C74" s="247"/>
      <c r="D74" s="247"/>
      <c r="E74" s="247"/>
      <c r="F74" s="247"/>
      <c r="G74" s="246"/>
      <c r="H74" s="246"/>
      <c r="I74" s="247"/>
      <c r="J74" s="247"/>
      <c r="K74" s="247"/>
      <c r="L74" s="247"/>
      <c r="M74" s="247"/>
      <c r="N74" s="247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</row>
    <row r="75" ht="15.75" customHeight="1">
      <c r="A75" s="249"/>
      <c r="B75" s="246"/>
      <c r="C75" s="247"/>
      <c r="D75" s="247"/>
      <c r="E75" s="247"/>
      <c r="F75" s="247"/>
      <c r="G75" s="246"/>
      <c r="H75" s="246"/>
      <c r="I75" s="247"/>
      <c r="J75" s="247"/>
      <c r="K75" s="247"/>
      <c r="L75" s="247"/>
      <c r="M75" s="247"/>
      <c r="N75" s="247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</row>
    <row r="76" ht="15.75" customHeight="1">
      <c r="A76" s="249"/>
      <c r="B76" s="246"/>
      <c r="C76" s="247"/>
      <c r="D76" s="247"/>
      <c r="E76" s="247"/>
      <c r="F76" s="247"/>
      <c r="G76" s="246"/>
      <c r="H76" s="246"/>
      <c r="I76" s="247"/>
      <c r="J76" s="247"/>
      <c r="K76" s="247"/>
      <c r="L76" s="247"/>
      <c r="M76" s="247"/>
      <c r="N76" s="247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</row>
    <row r="77" ht="15.75" customHeight="1">
      <c r="A77" s="249"/>
      <c r="B77" s="246"/>
      <c r="C77" s="247"/>
      <c r="D77" s="247"/>
      <c r="E77" s="247"/>
      <c r="F77" s="247"/>
      <c r="G77" s="246"/>
      <c r="H77" s="246"/>
      <c r="I77" s="247"/>
      <c r="J77" s="247"/>
      <c r="K77" s="247"/>
      <c r="L77" s="247"/>
      <c r="M77" s="247"/>
      <c r="N77" s="247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</row>
    <row r="78" ht="15.75" customHeight="1">
      <c r="A78" s="249"/>
      <c r="B78" s="246"/>
      <c r="C78" s="247"/>
      <c r="D78" s="247"/>
      <c r="E78" s="247"/>
      <c r="F78" s="247"/>
      <c r="G78" s="246"/>
      <c r="H78" s="246"/>
      <c r="I78" s="247"/>
      <c r="J78" s="247"/>
      <c r="K78" s="247"/>
      <c r="L78" s="247"/>
      <c r="M78" s="247"/>
      <c r="N78" s="247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</row>
    <row r="79" ht="15.75" customHeight="1">
      <c r="A79" s="249"/>
      <c r="B79" s="246"/>
      <c r="C79" s="247"/>
      <c r="D79" s="247"/>
      <c r="E79" s="247"/>
      <c r="F79" s="247"/>
      <c r="G79" s="246"/>
      <c r="H79" s="246"/>
      <c r="I79" s="247"/>
      <c r="J79" s="247"/>
      <c r="K79" s="247"/>
      <c r="L79" s="247"/>
      <c r="M79" s="247"/>
      <c r="N79" s="247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</row>
    <row r="80" ht="15.75" customHeight="1">
      <c r="A80" s="249"/>
      <c r="B80" s="246"/>
      <c r="C80" s="247"/>
      <c r="D80" s="247"/>
      <c r="E80" s="247"/>
      <c r="F80" s="247"/>
      <c r="G80" s="246"/>
      <c r="H80" s="246"/>
      <c r="I80" s="247"/>
      <c r="J80" s="247"/>
      <c r="K80" s="247"/>
      <c r="L80" s="247"/>
      <c r="M80" s="247"/>
      <c r="N80" s="247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</row>
    <row r="81" ht="15.75" customHeight="1">
      <c r="A81" s="249"/>
      <c r="B81" s="246"/>
      <c r="C81" s="247"/>
      <c r="D81" s="247"/>
      <c r="E81" s="247"/>
      <c r="F81" s="247"/>
      <c r="G81" s="246"/>
      <c r="H81" s="246"/>
      <c r="I81" s="247"/>
      <c r="J81" s="247"/>
      <c r="K81" s="247"/>
      <c r="L81" s="247"/>
      <c r="M81" s="247"/>
      <c r="N81" s="247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</row>
    <row r="82" ht="15.75" customHeight="1">
      <c r="A82" s="249"/>
      <c r="B82" s="246"/>
      <c r="C82" s="246"/>
      <c r="D82" s="247"/>
      <c r="E82" s="246"/>
      <c r="F82" s="246"/>
      <c r="G82" s="246"/>
      <c r="H82" s="246"/>
      <c r="I82" s="247"/>
      <c r="J82" s="248"/>
      <c r="K82" s="247"/>
      <c r="L82" s="248"/>
      <c r="M82" s="248"/>
      <c r="N82" s="247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</row>
    <row r="83" ht="15.75" customHeight="1">
      <c r="A83" s="249"/>
      <c r="B83" s="246"/>
      <c r="C83" s="247"/>
      <c r="D83" s="247"/>
      <c r="E83" s="247"/>
      <c r="F83" s="247"/>
      <c r="G83" s="246"/>
      <c r="H83" s="246"/>
      <c r="I83" s="247"/>
      <c r="J83" s="247"/>
      <c r="K83" s="247"/>
      <c r="L83" s="247"/>
      <c r="M83" s="247"/>
      <c r="N83" s="247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</row>
    <row r="84" ht="15.75" customHeight="1">
      <c r="A84" s="249"/>
      <c r="B84" s="246"/>
      <c r="C84" s="247"/>
      <c r="D84" s="247"/>
      <c r="E84" s="247"/>
      <c r="F84" s="247"/>
      <c r="G84" s="246"/>
      <c r="H84" s="246"/>
      <c r="I84" s="247"/>
      <c r="J84" s="247"/>
      <c r="K84" s="247"/>
      <c r="L84" s="247"/>
      <c r="M84" s="247"/>
      <c r="N84" s="247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</row>
    <row r="85" ht="15.75" customHeight="1">
      <c r="A85" s="249"/>
      <c r="B85" s="246"/>
      <c r="C85" s="247"/>
      <c r="D85" s="247"/>
      <c r="E85" s="247"/>
      <c r="F85" s="247"/>
      <c r="G85" s="246"/>
      <c r="H85" s="246"/>
      <c r="I85" s="247"/>
      <c r="J85" s="247"/>
      <c r="K85" s="247"/>
      <c r="L85" s="247"/>
      <c r="M85" s="247"/>
      <c r="N85" s="247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</row>
    <row r="86" ht="15.75" customHeight="1">
      <c r="A86" s="249"/>
      <c r="B86" s="246"/>
      <c r="C86" s="247"/>
      <c r="D86" s="247"/>
      <c r="E86" s="247"/>
      <c r="F86" s="247"/>
      <c r="G86" s="246"/>
      <c r="H86" s="246"/>
      <c r="I86" s="247"/>
      <c r="J86" s="247"/>
      <c r="K86" s="247"/>
      <c r="L86" s="247"/>
      <c r="M86" s="247"/>
      <c r="N86" s="247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</row>
    <row r="87" ht="15.75" customHeight="1">
      <c r="A87" s="249"/>
      <c r="B87" s="246"/>
      <c r="C87" s="247"/>
      <c r="D87" s="247"/>
      <c r="E87" s="247"/>
      <c r="F87" s="247"/>
      <c r="G87" s="246"/>
      <c r="H87" s="246"/>
      <c r="I87" s="247"/>
      <c r="J87" s="247"/>
      <c r="K87" s="247"/>
      <c r="L87" s="247"/>
      <c r="M87" s="247"/>
      <c r="N87" s="247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</row>
    <row r="88" ht="15.75" customHeight="1">
      <c r="A88" s="249"/>
      <c r="B88" s="246"/>
      <c r="C88" s="247"/>
      <c r="D88" s="247"/>
      <c r="E88" s="247"/>
      <c r="F88" s="247"/>
      <c r="G88" s="246"/>
      <c r="H88" s="246"/>
      <c r="I88" s="247"/>
      <c r="J88" s="247"/>
      <c r="K88" s="247"/>
      <c r="L88" s="247"/>
      <c r="M88" s="247"/>
      <c r="N88" s="247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</row>
    <row r="89" ht="15.75" customHeight="1">
      <c r="A89" s="249"/>
      <c r="B89" s="246"/>
      <c r="C89" s="247"/>
      <c r="D89" s="247"/>
      <c r="E89" s="247"/>
      <c r="F89" s="247"/>
      <c r="G89" s="246"/>
      <c r="H89" s="246"/>
      <c r="I89" s="247"/>
      <c r="J89" s="247"/>
      <c r="K89" s="247"/>
      <c r="L89" s="247"/>
      <c r="M89" s="247"/>
      <c r="N89" s="247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</row>
    <row r="90" ht="15.75" customHeight="1">
      <c r="A90" s="249"/>
      <c r="B90" s="246"/>
      <c r="C90" s="246"/>
      <c r="D90" s="247"/>
      <c r="E90" s="247"/>
      <c r="F90" s="247"/>
      <c r="G90" s="246"/>
      <c r="H90" s="246"/>
      <c r="I90" s="247"/>
      <c r="J90" s="248"/>
      <c r="K90" s="247"/>
      <c r="L90" s="247"/>
      <c r="M90" s="247"/>
      <c r="N90" s="247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</row>
    <row r="91" ht="15.75" customHeight="1">
      <c r="A91" s="249"/>
      <c r="B91" s="246"/>
      <c r="C91" s="247"/>
      <c r="D91" s="247"/>
      <c r="E91" s="247"/>
      <c r="F91" s="247"/>
      <c r="G91" s="246"/>
      <c r="H91" s="246"/>
      <c r="I91" s="247"/>
      <c r="J91" s="247"/>
      <c r="K91" s="247"/>
      <c r="L91" s="247"/>
      <c r="M91" s="247"/>
      <c r="N91" s="247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</row>
    <row r="92" ht="15.75" customHeight="1">
      <c r="A92" s="249"/>
      <c r="B92" s="246"/>
      <c r="C92" s="247"/>
      <c r="D92" s="247"/>
      <c r="E92" s="247"/>
      <c r="F92" s="247"/>
      <c r="G92" s="246"/>
      <c r="H92" s="246"/>
      <c r="I92" s="247"/>
      <c r="J92" s="247"/>
      <c r="K92" s="247"/>
      <c r="L92" s="247"/>
      <c r="M92" s="247"/>
      <c r="N92" s="247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</row>
    <row r="93" ht="15.75" customHeight="1">
      <c r="A93" s="249"/>
      <c r="B93" s="246"/>
      <c r="C93" s="247"/>
      <c r="D93" s="247"/>
      <c r="E93" s="247"/>
      <c r="F93" s="247"/>
      <c r="G93" s="246"/>
      <c r="H93" s="246"/>
      <c r="I93" s="247"/>
      <c r="J93" s="247"/>
      <c r="K93" s="247"/>
      <c r="L93" s="247"/>
      <c r="M93" s="247"/>
      <c r="N93" s="247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</row>
    <row r="94" ht="15.75" customHeight="1">
      <c r="A94" s="249"/>
      <c r="B94" s="246"/>
      <c r="C94" s="247"/>
      <c r="D94" s="247"/>
      <c r="E94" s="247"/>
      <c r="F94" s="247"/>
      <c r="G94" s="246"/>
      <c r="H94" s="246"/>
      <c r="I94" s="247"/>
      <c r="J94" s="247"/>
      <c r="K94" s="247"/>
      <c r="L94" s="247"/>
      <c r="M94" s="247"/>
      <c r="N94" s="247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</row>
    <row r="95" ht="15.75" customHeight="1">
      <c r="A95" s="249"/>
      <c r="B95" s="246"/>
      <c r="C95" s="247"/>
      <c r="D95" s="247"/>
      <c r="E95" s="247"/>
      <c r="F95" s="247"/>
      <c r="G95" s="246"/>
      <c r="H95" s="246"/>
      <c r="I95" s="247"/>
      <c r="J95" s="247"/>
      <c r="K95" s="247"/>
      <c r="L95" s="247"/>
      <c r="M95" s="247"/>
      <c r="N95" s="247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</row>
    <row r="96" ht="15.75" customHeight="1">
      <c r="A96" s="249"/>
      <c r="B96" s="246"/>
      <c r="C96" s="247"/>
      <c r="D96" s="247"/>
      <c r="E96" s="247"/>
      <c r="F96" s="247"/>
      <c r="G96" s="246"/>
      <c r="H96" s="246"/>
      <c r="I96" s="247"/>
      <c r="J96" s="247"/>
      <c r="K96" s="247"/>
      <c r="L96" s="247"/>
      <c r="M96" s="247"/>
      <c r="N96" s="247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</row>
    <row r="97" ht="15.75" customHeight="1">
      <c r="A97" s="249"/>
      <c r="B97" s="246"/>
      <c r="C97" s="247"/>
      <c r="D97" s="247"/>
      <c r="E97" s="247"/>
      <c r="F97" s="247"/>
      <c r="G97" s="246"/>
      <c r="H97" s="246"/>
      <c r="I97" s="247"/>
      <c r="J97" s="247"/>
      <c r="K97" s="247"/>
      <c r="L97" s="247"/>
      <c r="M97" s="247"/>
      <c r="N97" s="247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</row>
    <row r="98" ht="15.75" customHeight="1">
      <c r="A98" s="249"/>
      <c r="B98" s="246"/>
      <c r="C98" s="247"/>
      <c r="D98" s="247"/>
      <c r="E98" s="247"/>
      <c r="F98" s="247"/>
      <c r="G98" s="246"/>
      <c r="H98" s="246"/>
      <c r="I98" s="247"/>
      <c r="J98" s="247"/>
      <c r="K98" s="247"/>
      <c r="L98" s="247"/>
      <c r="M98" s="247"/>
      <c r="N98" s="247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</row>
    <row r="99" ht="15.75" customHeight="1">
      <c r="A99" s="249"/>
      <c r="B99" s="246"/>
      <c r="C99" s="247"/>
      <c r="D99" s="247"/>
      <c r="E99" s="247"/>
      <c r="F99" s="247"/>
      <c r="G99" s="246"/>
      <c r="H99" s="246"/>
      <c r="I99" s="247"/>
      <c r="J99" s="247"/>
      <c r="K99" s="247"/>
      <c r="L99" s="247"/>
      <c r="M99" s="247"/>
      <c r="N99" s="247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</row>
    <row r="100" ht="15.75" customHeight="1">
      <c r="A100" s="249"/>
      <c r="B100" s="246"/>
      <c r="C100" s="247"/>
      <c r="D100" s="247"/>
      <c r="E100" s="247"/>
      <c r="F100" s="247"/>
      <c r="G100" s="246"/>
      <c r="H100" s="246"/>
      <c r="I100" s="247"/>
      <c r="J100" s="247"/>
      <c r="K100" s="247"/>
      <c r="L100" s="247"/>
      <c r="M100" s="247"/>
      <c r="N100" s="247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</row>
    <row r="101" ht="15.75" customHeight="1">
      <c r="A101" s="249"/>
      <c r="B101" s="246"/>
      <c r="C101" s="247"/>
      <c r="D101" s="247"/>
      <c r="E101" s="247"/>
      <c r="F101" s="247"/>
      <c r="G101" s="246"/>
      <c r="H101" s="246"/>
      <c r="I101" s="247"/>
      <c r="J101" s="247"/>
      <c r="K101" s="247"/>
      <c r="L101" s="247"/>
      <c r="M101" s="247"/>
      <c r="N101" s="247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</row>
    <row r="102" ht="15.75" customHeight="1">
      <c r="A102" s="249"/>
      <c r="B102" s="246"/>
      <c r="C102" s="246"/>
      <c r="D102" s="247"/>
      <c r="E102" s="247"/>
      <c r="F102" s="247"/>
      <c r="G102" s="246"/>
      <c r="H102" s="246"/>
      <c r="I102" s="247"/>
      <c r="J102" s="248"/>
      <c r="K102" s="247"/>
      <c r="L102" s="247"/>
      <c r="M102" s="247"/>
      <c r="N102" s="247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</row>
    <row r="103" ht="15.75" customHeight="1">
      <c r="A103" s="246"/>
      <c r="B103" s="246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246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</row>
    <row r="104" ht="15.75" customHeight="1">
      <c r="A104" s="246"/>
      <c r="B104" s="246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246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</row>
    <row r="105" ht="15.75" customHeight="1">
      <c r="A105" s="246"/>
      <c r="B105" s="246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246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</row>
    <row r="106" ht="15.75" customHeight="1">
      <c r="A106" s="246"/>
      <c r="B106" s="246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246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</row>
    <row r="107" ht="15.75" customHeight="1">
      <c r="A107" s="246"/>
      <c r="B107" s="246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246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</row>
    <row r="108" ht="15.75" customHeight="1">
      <c r="A108" s="246"/>
      <c r="B108" s="246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246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</row>
    <row r="109" ht="15.75" customHeight="1">
      <c r="A109" s="246"/>
      <c r="B109" s="246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246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</row>
    <row r="110" ht="15.75" customHeight="1">
      <c r="A110" s="246"/>
      <c r="B110" s="246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246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</row>
    <row r="111" ht="15.75" customHeight="1">
      <c r="A111" s="246"/>
      <c r="B111" s="246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246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</row>
    <row r="112" ht="15.75" customHeight="1">
      <c r="A112" s="246"/>
      <c r="B112" s="246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246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</row>
    <row r="113" ht="15.75" customHeight="1">
      <c r="A113" s="246"/>
      <c r="B113" s="246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246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</row>
    <row r="114" ht="15.75" customHeight="1">
      <c r="A114" s="246"/>
      <c r="B114" s="246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246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</row>
    <row r="115" ht="15.75" customHeight="1">
      <c r="A115" s="246"/>
      <c r="B115" s="246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246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</row>
    <row r="116" ht="15.75" customHeight="1">
      <c r="A116" s="246"/>
      <c r="B116" s="246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246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</row>
    <row r="117" ht="15.75" customHeight="1">
      <c r="A117" s="246"/>
      <c r="B117" s="246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246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</row>
    <row r="118" ht="15.75" customHeight="1">
      <c r="A118" s="246"/>
      <c r="B118" s="246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246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</row>
    <row r="119" ht="15.75" customHeight="1">
      <c r="A119" s="246"/>
      <c r="B119" s="246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246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</row>
    <row r="120" ht="15.75" customHeight="1">
      <c r="A120" s="246"/>
      <c r="B120" s="246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246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</row>
    <row r="121" ht="15.75" customHeight="1">
      <c r="A121" s="246"/>
      <c r="B121" s="246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246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</row>
    <row r="122" ht="15.75" customHeight="1">
      <c r="A122" s="246"/>
      <c r="B122" s="246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246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</row>
    <row r="123" ht="15.75" customHeight="1">
      <c r="A123" s="246"/>
      <c r="B123" s="246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246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</row>
    <row r="124" ht="15.75" customHeight="1">
      <c r="A124" s="246"/>
      <c r="B124" s="246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246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</row>
    <row r="125" ht="15.75" customHeight="1">
      <c r="A125" s="246"/>
      <c r="B125" s="246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246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</row>
    <row r="126" ht="15.75" customHeight="1">
      <c r="A126" s="246"/>
      <c r="B126" s="246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246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</row>
    <row r="127" ht="15.75" customHeight="1">
      <c r="A127" s="246"/>
      <c r="B127" s="246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246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</row>
    <row r="128" ht="15.75" customHeight="1">
      <c r="A128" s="246"/>
      <c r="B128" s="246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246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</row>
    <row r="129" ht="15.75" customHeight="1">
      <c r="A129" s="246"/>
      <c r="B129" s="246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246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</row>
    <row r="130" ht="15.75" customHeight="1">
      <c r="A130" s="246"/>
      <c r="B130" s="246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246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</row>
    <row r="131" ht="15.75" customHeight="1">
      <c r="A131" s="246"/>
      <c r="B131" s="246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246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</row>
    <row r="132" ht="15.75" customHeight="1">
      <c r="A132" s="246"/>
      <c r="B132" s="246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246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</row>
    <row r="133" ht="15.75" customHeight="1">
      <c r="A133" s="246"/>
      <c r="B133" s="246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246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</row>
    <row r="134" ht="15.75" customHeight="1">
      <c r="A134" s="246"/>
      <c r="B134" s="246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246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</row>
    <row r="135" ht="15.75" customHeight="1">
      <c r="A135" s="246"/>
      <c r="B135" s="246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246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</row>
    <row r="136" ht="15.75" customHeight="1">
      <c r="A136" s="246"/>
      <c r="B136" s="246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246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</row>
    <row r="137" ht="15.75" customHeight="1">
      <c r="A137" s="246"/>
      <c r="B137" s="246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246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</row>
    <row r="138" ht="15.75" customHeight="1">
      <c r="A138" s="246"/>
      <c r="B138" s="246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246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</row>
    <row r="139" ht="15.75" customHeight="1">
      <c r="A139" s="246"/>
      <c r="B139" s="246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246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</row>
    <row r="140" ht="15.75" customHeight="1">
      <c r="A140" s="246"/>
      <c r="B140" s="246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246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</row>
    <row r="141" ht="15.75" customHeight="1">
      <c r="A141" s="246"/>
      <c r="B141" s="246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246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</row>
    <row r="142" ht="15.75" customHeight="1">
      <c r="A142" s="246"/>
      <c r="B142" s="246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246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</row>
    <row r="143" ht="15.75" customHeight="1">
      <c r="A143" s="246"/>
      <c r="B143" s="246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246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</row>
    <row r="144" ht="15.75" customHeight="1">
      <c r="A144" s="246"/>
      <c r="B144" s="246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246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</row>
    <row r="145" ht="15.75" customHeight="1">
      <c r="A145" s="246"/>
      <c r="B145" s="246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246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</row>
    <row r="146" ht="15.75" customHeight="1">
      <c r="A146" s="246"/>
      <c r="B146" s="246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246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</row>
    <row r="147" ht="15.75" customHeight="1">
      <c r="A147" s="246"/>
      <c r="B147" s="246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246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</row>
    <row r="148" ht="15.75" customHeight="1">
      <c r="A148" s="246"/>
      <c r="B148" s="246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246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</row>
    <row r="149" ht="15.75" customHeight="1">
      <c r="A149" s="246"/>
      <c r="B149" s="246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246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</row>
    <row r="150" ht="15.75" customHeight="1">
      <c r="A150" s="246"/>
      <c r="B150" s="246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246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</row>
    <row r="151" ht="15.75" customHeight="1">
      <c r="A151" s="246"/>
      <c r="B151" s="246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246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</row>
    <row r="152" ht="15.75" customHeight="1">
      <c r="A152" s="246"/>
      <c r="B152" s="246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246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</row>
    <row r="153" ht="15.75" customHeight="1">
      <c r="A153" s="246"/>
      <c r="B153" s="246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246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</row>
    <row r="154" ht="15.75" customHeight="1">
      <c r="A154" s="246"/>
      <c r="B154" s="246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246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</row>
    <row r="155" ht="15.75" customHeight="1">
      <c r="A155" s="246"/>
      <c r="B155" s="246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246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</row>
    <row r="156" ht="15.75" customHeight="1">
      <c r="A156" s="246"/>
      <c r="B156" s="246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246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</row>
    <row r="157" ht="15.75" customHeight="1">
      <c r="A157" s="246"/>
      <c r="B157" s="246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246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</row>
    <row r="158" ht="15.75" customHeight="1">
      <c r="A158" s="246"/>
      <c r="B158" s="246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246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</row>
    <row r="159" ht="15.75" customHeight="1">
      <c r="A159" s="246"/>
      <c r="B159" s="246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246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</row>
    <row r="160" ht="15.75" customHeight="1">
      <c r="A160" s="246"/>
      <c r="B160" s="246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246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</row>
    <row r="161" ht="15.75" customHeight="1">
      <c r="A161" s="246"/>
      <c r="B161" s="246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246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</row>
    <row r="162" ht="15.75" customHeight="1">
      <c r="A162" s="246"/>
      <c r="B162" s="246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246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</row>
    <row r="163" ht="15.75" customHeight="1">
      <c r="A163" s="246"/>
      <c r="B163" s="246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246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</row>
    <row r="164" ht="15.75" customHeight="1">
      <c r="A164" s="246"/>
      <c r="B164" s="246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246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</row>
    <row r="165" ht="15.75" customHeight="1">
      <c r="A165" s="246"/>
      <c r="B165" s="246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246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</row>
    <row r="166" ht="15.75" customHeight="1">
      <c r="A166" s="246"/>
      <c r="B166" s="246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246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</row>
    <row r="167" ht="15.75" customHeight="1">
      <c r="A167" s="246"/>
      <c r="B167" s="246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246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</row>
    <row r="168" ht="15.75" customHeight="1">
      <c r="A168" s="246"/>
      <c r="B168" s="246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246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</row>
    <row r="169" ht="15.75" customHeight="1">
      <c r="A169" s="246"/>
      <c r="B169" s="246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246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</row>
    <row r="170" ht="15.75" customHeight="1">
      <c r="A170" s="246"/>
      <c r="B170" s="246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246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</row>
    <row r="171" ht="15.75" customHeight="1">
      <c r="A171" s="246"/>
      <c r="B171" s="246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246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</row>
    <row r="172" ht="15.75" customHeight="1">
      <c r="A172" s="246"/>
      <c r="B172" s="246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246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</row>
    <row r="173" ht="15.75" customHeight="1">
      <c r="A173" s="246"/>
      <c r="B173" s="246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246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</row>
    <row r="174" ht="15.75" customHeight="1">
      <c r="A174" s="246"/>
      <c r="B174" s="246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246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</row>
    <row r="175" ht="15.75" customHeight="1">
      <c r="A175" s="246"/>
      <c r="B175" s="246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246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</row>
    <row r="176" ht="15.75" customHeight="1">
      <c r="A176" s="246"/>
      <c r="B176" s="246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246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</row>
    <row r="177" ht="15.75" customHeight="1">
      <c r="A177" s="246"/>
      <c r="B177" s="246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246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</row>
    <row r="178" ht="15.75" customHeight="1">
      <c r="A178" s="246"/>
      <c r="B178" s="246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246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</row>
    <row r="179" ht="15.75" customHeight="1">
      <c r="A179" s="246"/>
      <c r="B179" s="246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246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</row>
    <row r="180" ht="15.75" customHeight="1">
      <c r="A180" s="246"/>
      <c r="B180" s="246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246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</row>
    <row r="181" ht="15.75" customHeight="1">
      <c r="A181" s="246"/>
      <c r="B181" s="246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246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</row>
    <row r="182" ht="15.75" customHeight="1">
      <c r="A182" s="246"/>
      <c r="B182" s="246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246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</row>
    <row r="183" ht="15.75" customHeight="1">
      <c r="A183" s="246"/>
      <c r="B183" s="246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246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</row>
    <row r="184" ht="15.75" customHeight="1">
      <c r="A184" s="246"/>
      <c r="B184" s="246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246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</row>
    <row r="185" ht="15.75" customHeight="1">
      <c r="A185" s="246"/>
      <c r="B185" s="246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246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</row>
    <row r="186" ht="15.75" customHeight="1">
      <c r="A186" s="246"/>
      <c r="B186" s="246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246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</row>
    <row r="187" ht="15.75" customHeight="1">
      <c r="A187" s="246"/>
      <c r="B187" s="246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246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</row>
    <row r="188" ht="15.75" customHeight="1">
      <c r="A188" s="246"/>
      <c r="B188" s="246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246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</row>
    <row r="189" ht="15.75" customHeight="1">
      <c r="A189" s="246"/>
      <c r="B189" s="246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246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</row>
    <row r="190" ht="15.75" customHeight="1">
      <c r="A190" s="246"/>
      <c r="B190" s="246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246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</row>
    <row r="191" ht="15.75" customHeight="1">
      <c r="A191" s="246"/>
      <c r="B191" s="246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246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</row>
    <row r="192" ht="15.75" customHeight="1">
      <c r="A192" s="246"/>
      <c r="B192" s="246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246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</row>
    <row r="193" ht="15.75" customHeight="1">
      <c r="A193" s="246"/>
      <c r="B193" s="246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246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</row>
    <row r="194" ht="15.75" customHeight="1">
      <c r="A194" s="246"/>
      <c r="B194" s="246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246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</row>
    <row r="195" ht="15.75" customHeight="1">
      <c r="A195" s="246"/>
      <c r="B195" s="246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246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</row>
    <row r="196" ht="15.75" customHeight="1">
      <c r="A196" s="246"/>
      <c r="B196" s="246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246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</row>
    <row r="197" ht="15.75" customHeight="1">
      <c r="A197" s="246"/>
      <c r="B197" s="246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246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</row>
    <row r="198" ht="15.75" customHeight="1">
      <c r="A198" s="246"/>
      <c r="B198" s="246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246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</row>
    <row r="199" ht="15.75" customHeight="1">
      <c r="A199" s="246"/>
      <c r="B199" s="246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246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</row>
    <row r="200" ht="15.75" customHeight="1">
      <c r="A200" s="246"/>
      <c r="B200" s="246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246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</row>
    <row r="201" ht="15.75" customHeight="1">
      <c r="A201" s="246"/>
      <c r="B201" s="246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246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</row>
    <row r="202" ht="15.75" customHeight="1">
      <c r="A202" s="246"/>
      <c r="B202" s="246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246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</row>
    <row r="203" ht="15.75" customHeight="1">
      <c r="A203" s="246"/>
      <c r="B203" s="246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246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</row>
    <row r="204" ht="15.75" customHeight="1">
      <c r="A204" s="246"/>
      <c r="B204" s="246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246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</row>
    <row r="205" ht="15.75" customHeight="1">
      <c r="A205" s="246"/>
      <c r="B205" s="246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246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</row>
    <row r="206" ht="15.75" customHeight="1">
      <c r="A206" s="246"/>
      <c r="B206" s="246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246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</row>
    <row r="207" ht="15.75" customHeight="1">
      <c r="A207" s="246"/>
      <c r="B207" s="246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246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</row>
    <row r="208" ht="15.75" customHeight="1">
      <c r="A208" s="246"/>
      <c r="B208" s="246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246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</row>
    <row r="209" ht="15.75" customHeight="1">
      <c r="A209" s="246"/>
      <c r="B209" s="246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246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</row>
    <row r="210" ht="15.75" customHeight="1">
      <c r="A210" s="246"/>
      <c r="B210" s="246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246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</row>
    <row r="211" ht="15.75" customHeight="1">
      <c r="A211" s="246"/>
      <c r="B211" s="246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246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</row>
    <row r="212" ht="15.75" customHeight="1">
      <c r="A212" s="246"/>
      <c r="B212" s="246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246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</row>
    <row r="213" ht="15.75" customHeight="1">
      <c r="A213" s="246"/>
      <c r="B213" s="246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246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</row>
    <row r="214" ht="15.75" customHeight="1">
      <c r="A214" s="246"/>
      <c r="B214" s="246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246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</row>
    <row r="215" ht="15.75" customHeight="1">
      <c r="A215" s="246"/>
      <c r="B215" s="246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246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</row>
    <row r="216" ht="15.75" customHeight="1">
      <c r="A216" s="246"/>
      <c r="B216" s="246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246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</row>
    <row r="217" ht="15.75" customHeight="1">
      <c r="A217" s="246"/>
      <c r="B217" s="246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246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</row>
    <row r="218" ht="15.75" customHeight="1">
      <c r="A218" s="246"/>
      <c r="B218" s="246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246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</row>
    <row r="219" ht="15.75" customHeight="1">
      <c r="A219" s="246"/>
      <c r="B219" s="246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246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</row>
    <row r="220" ht="15.75" customHeight="1">
      <c r="A220" s="246"/>
      <c r="B220" s="246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246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</row>
    <row r="221" ht="15.75" customHeight="1">
      <c r="A221" s="246"/>
      <c r="B221" s="246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246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</row>
    <row r="222" ht="15.75" customHeight="1">
      <c r="A222" s="246"/>
      <c r="B222" s="246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246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</row>
    <row r="223" ht="15.75" customHeight="1">
      <c r="A223" s="246"/>
      <c r="B223" s="246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246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</row>
    <row r="224" ht="15.75" customHeight="1">
      <c r="A224" s="246"/>
      <c r="B224" s="246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246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</row>
    <row r="225" ht="15.75" customHeight="1">
      <c r="A225" s="246"/>
      <c r="B225" s="246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246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</row>
    <row r="226" ht="15.75" customHeight="1">
      <c r="A226" s="246"/>
      <c r="B226" s="246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246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</row>
    <row r="227" ht="15.75" customHeight="1">
      <c r="A227" s="246"/>
      <c r="B227" s="246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246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</row>
    <row r="228" ht="15.75" customHeight="1">
      <c r="A228" s="246"/>
      <c r="B228" s="246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246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</row>
    <row r="229" ht="15.75" customHeight="1">
      <c r="A229" s="246"/>
      <c r="B229" s="246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246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</row>
    <row r="230" ht="15.75" customHeight="1">
      <c r="A230" s="246"/>
      <c r="B230" s="246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246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</row>
    <row r="231" ht="15.75" customHeight="1">
      <c r="A231" s="246"/>
      <c r="B231" s="246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246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</row>
    <row r="232" ht="15.75" customHeight="1">
      <c r="A232" s="246"/>
      <c r="B232" s="246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246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</row>
    <row r="233" ht="15.75" customHeight="1">
      <c r="A233" s="246"/>
      <c r="B233" s="246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246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</row>
    <row r="234" ht="15.75" customHeight="1">
      <c r="A234" s="246"/>
      <c r="B234" s="246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246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</row>
    <row r="235" ht="15.75" customHeight="1">
      <c r="A235" s="246"/>
      <c r="B235" s="246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246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</row>
    <row r="236" ht="15.75" customHeight="1">
      <c r="A236" s="246"/>
      <c r="B236" s="246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246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</row>
    <row r="237" ht="15.75" customHeight="1">
      <c r="A237" s="246"/>
      <c r="B237" s="246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246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</row>
    <row r="238" ht="15.75" customHeight="1">
      <c r="A238" s="246"/>
      <c r="B238" s="246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246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</row>
    <row r="239" ht="15.75" customHeight="1">
      <c r="A239" s="246"/>
      <c r="B239" s="246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246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</row>
    <row r="240" ht="15.75" customHeight="1">
      <c r="A240" s="246"/>
      <c r="B240" s="246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246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</row>
    <row r="241" ht="15.75" customHeight="1">
      <c r="A241" s="246"/>
      <c r="B241" s="246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246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</row>
    <row r="242" ht="15.75" customHeight="1">
      <c r="A242" s="246"/>
      <c r="B242" s="246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246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</row>
    <row r="243" ht="15.75" customHeight="1">
      <c r="A243" s="246"/>
      <c r="B243" s="246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246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</row>
    <row r="244" ht="15.75" customHeight="1">
      <c r="A244" s="246"/>
      <c r="B244" s="246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246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</row>
    <row r="245" ht="15.75" customHeight="1">
      <c r="A245" s="246"/>
      <c r="B245" s="246"/>
      <c r="C245" s="246"/>
      <c r="D245" s="246"/>
      <c r="E245" s="246"/>
      <c r="F245" s="246"/>
      <c r="G245" s="246"/>
      <c r="H245" s="246"/>
      <c r="I245" s="246"/>
      <c r="J245" s="246"/>
      <c r="K245" s="246"/>
      <c r="L245" s="246"/>
      <c r="M245" s="246"/>
      <c r="N245" s="246"/>
      <c r="O245" s="246"/>
      <c r="P245" s="246"/>
      <c r="Q245" s="246"/>
      <c r="R245" s="246"/>
      <c r="S245" s="246"/>
      <c r="T245" s="246"/>
      <c r="U245" s="246"/>
      <c r="V245" s="246"/>
      <c r="W245" s="246"/>
      <c r="X245" s="246"/>
      <c r="Y245" s="246"/>
      <c r="Z245" s="246"/>
    </row>
    <row r="246" ht="15.75" customHeight="1">
      <c r="A246" s="246"/>
      <c r="B246" s="246"/>
      <c r="C246" s="246"/>
      <c r="D246" s="246"/>
      <c r="E246" s="246"/>
      <c r="F246" s="246"/>
      <c r="G246" s="246"/>
      <c r="H246" s="246"/>
      <c r="I246" s="246"/>
      <c r="J246" s="246"/>
      <c r="K246" s="246"/>
      <c r="L246" s="246"/>
      <c r="M246" s="246"/>
      <c r="N246" s="246"/>
      <c r="O246" s="246"/>
      <c r="P246" s="246"/>
      <c r="Q246" s="246"/>
      <c r="R246" s="246"/>
      <c r="S246" s="246"/>
      <c r="T246" s="246"/>
      <c r="U246" s="246"/>
      <c r="V246" s="246"/>
      <c r="W246" s="246"/>
      <c r="X246" s="246"/>
      <c r="Y246" s="246"/>
      <c r="Z246" s="246"/>
    </row>
    <row r="247" ht="15.75" customHeight="1">
      <c r="A247" s="246"/>
      <c r="B247" s="246"/>
      <c r="C247" s="246"/>
      <c r="D247" s="246"/>
      <c r="E247" s="246"/>
      <c r="F247" s="246"/>
      <c r="G247" s="246"/>
      <c r="H247" s="246"/>
      <c r="I247" s="246"/>
      <c r="J247" s="246"/>
      <c r="K247" s="246"/>
      <c r="L247" s="246"/>
      <c r="M247" s="246"/>
      <c r="N247" s="246"/>
      <c r="O247" s="246"/>
      <c r="P247" s="246"/>
      <c r="Q247" s="246"/>
      <c r="R247" s="246"/>
      <c r="S247" s="246"/>
      <c r="T247" s="246"/>
      <c r="U247" s="246"/>
      <c r="V247" s="246"/>
      <c r="W247" s="246"/>
      <c r="X247" s="246"/>
      <c r="Y247" s="246"/>
      <c r="Z247" s="246"/>
    </row>
    <row r="248" ht="15.75" customHeight="1">
      <c r="A248" s="246"/>
      <c r="B248" s="246"/>
      <c r="C248" s="246"/>
      <c r="D248" s="246"/>
      <c r="E248" s="246"/>
      <c r="F248" s="246"/>
      <c r="G248" s="246"/>
      <c r="H248" s="246"/>
      <c r="I248" s="246"/>
      <c r="J248" s="246"/>
      <c r="K248" s="246"/>
      <c r="L248" s="246"/>
      <c r="M248" s="246"/>
      <c r="N248" s="246"/>
      <c r="O248" s="246"/>
      <c r="P248" s="246"/>
      <c r="Q248" s="246"/>
      <c r="R248" s="246"/>
      <c r="S248" s="246"/>
      <c r="T248" s="246"/>
      <c r="U248" s="246"/>
      <c r="V248" s="246"/>
      <c r="W248" s="246"/>
      <c r="X248" s="246"/>
      <c r="Y248" s="246"/>
      <c r="Z248" s="246"/>
    </row>
    <row r="249" ht="15.75" customHeight="1">
      <c r="A249" s="246"/>
      <c r="B249" s="246"/>
      <c r="C249" s="246"/>
      <c r="D249" s="246"/>
      <c r="E249" s="246"/>
      <c r="F249" s="246"/>
      <c r="G249" s="246"/>
      <c r="H249" s="246"/>
      <c r="I249" s="246"/>
      <c r="J249" s="246"/>
      <c r="K249" s="246"/>
      <c r="L249" s="246"/>
      <c r="M249" s="246"/>
      <c r="N249" s="246"/>
      <c r="O249" s="246"/>
      <c r="P249" s="246"/>
      <c r="Q249" s="246"/>
      <c r="R249" s="246"/>
      <c r="S249" s="246"/>
      <c r="T249" s="246"/>
      <c r="U249" s="246"/>
      <c r="V249" s="246"/>
      <c r="W249" s="246"/>
      <c r="X249" s="246"/>
      <c r="Y249" s="246"/>
      <c r="Z249" s="246"/>
    </row>
    <row r="250" ht="15.75" customHeight="1">
      <c r="A250" s="246"/>
      <c r="B250" s="246"/>
      <c r="C250" s="246"/>
      <c r="D250" s="246"/>
      <c r="E250" s="246"/>
      <c r="F250" s="246"/>
      <c r="G250" s="246"/>
      <c r="H250" s="246"/>
      <c r="I250" s="246"/>
      <c r="J250" s="246"/>
      <c r="K250" s="246"/>
      <c r="L250" s="246"/>
      <c r="M250" s="246"/>
      <c r="N250" s="246"/>
      <c r="O250" s="246"/>
      <c r="P250" s="246"/>
      <c r="Q250" s="246"/>
      <c r="R250" s="246"/>
      <c r="S250" s="246"/>
      <c r="T250" s="246"/>
      <c r="U250" s="246"/>
      <c r="V250" s="246"/>
      <c r="W250" s="246"/>
      <c r="X250" s="246"/>
      <c r="Y250" s="246"/>
      <c r="Z250" s="246"/>
    </row>
    <row r="251" ht="15.75" customHeight="1">
      <c r="A251" s="246"/>
      <c r="B251" s="246"/>
      <c r="C251" s="246"/>
      <c r="D251" s="246"/>
      <c r="E251" s="246"/>
      <c r="F251" s="246"/>
      <c r="G251" s="246"/>
      <c r="H251" s="246"/>
      <c r="I251" s="246"/>
      <c r="J251" s="246"/>
      <c r="K251" s="246"/>
      <c r="L251" s="246"/>
      <c r="M251" s="246"/>
      <c r="N251" s="246"/>
      <c r="O251" s="246"/>
      <c r="P251" s="246"/>
      <c r="Q251" s="246"/>
      <c r="R251" s="246"/>
      <c r="S251" s="246"/>
      <c r="T251" s="246"/>
      <c r="U251" s="246"/>
      <c r="V251" s="246"/>
      <c r="W251" s="246"/>
      <c r="X251" s="246"/>
      <c r="Y251" s="246"/>
      <c r="Z251" s="246"/>
    </row>
    <row r="252" ht="15.75" customHeight="1">
      <c r="A252" s="246"/>
      <c r="B252" s="246"/>
      <c r="C252" s="246"/>
      <c r="D252" s="246"/>
      <c r="E252" s="246"/>
      <c r="F252" s="246"/>
      <c r="G252" s="246"/>
      <c r="H252" s="246"/>
      <c r="I252" s="246"/>
      <c r="J252" s="246"/>
      <c r="K252" s="246"/>
      <c r="L252" s="246"/>
      <c r="M252" s="246"/>
      <c r="N252" s="246"/>
      <c r="O252" s="246"/>
      <c r="P252" s="246"/>
      <c r="Q252" s="246"/>
      <c r="R252" s="246"/>
      <c r="S252" s="246"/>
      <c r="T252" s="246"/>
      <c r="U252" s="246"/>
      <c r="V252" s="246"/>
      <c r="W252" s="246"/>
      <c r="X252" s="246"/>
      <c r="Y252" s="246"/>
      <c r="Z252" s="246"/>
    </row>
    <row r="253" ht="15.75" customHeight="1">
      <c r="A253" s="246"/>
      <c r="B253" s="246"/>
      <c r="C253" s="246"/>
      <c r="D253" s="246"/>
      <c r="E253" s="246"/>
      <c r="F253" s="246"/>
      <c r="G253" s="246"/>
      <c r="H253" s="246"/>
      <c r="I253" s="246"/>
      <c r="J253" s="246"/>
      <c r="K253" s="246"/>
      <c r="L253" s="246"/>
      <c r="M253" s="246"/>
      <c r="N253" s="246"/>
      <c r="O253" s="246"/>
      <c r="P253" s="246"/>
      <c r="Q253" s="246"/>
      <c r="R253" s="246"/>
      <c r="S253" s="246"/>
      <c r="T253" s="246"/>
      <c r="U253" s="246"/>
      <c r="V253" s="246"/>
      <c r="W253" s="246"/>
      <c r="X253" s="246"/>
      <c r="Y253" s="246"/>
      <c r="Z253" s="246"/>
    </row>
    <row r="254" ht="15.75" customHeight="1">
      <c r="A254" s="246"/>
      <c r="B254" s="246"/>
      <c r="C254" s="246"/>
      <c r="D254" s="246"/>
      <c r="E254" s="246"/>
      <c r="F254" s="246"/>
      <c r="G254" s="246"/>
      <c r="H254" s="246"/>
      <c r="I254" s="246"/>
      <c r="J254" s="246"/>
      <c r="K254" s="246"/>
      <c r="L254" s="246"/>
      <c r="M254" s="246"/>
      <c r="N254" s="246"/>
      <c r="O254" s="246"/>
      <c r="P254" s="246"/>
      <c r="Q254" s="246"/>
      <c r="R254" s="246"/>
      <c r="S254" s="246"/>
      <c r="T254" s="246"/>
      <c r="U254" s="246"/>
      <c r="V254" s="246"/>
      <c r="W254" s="246"/>
      <c r="X254" s="246"/>
      <c r="Y254" s="246"/>
      <c r="Z254" s="246"/>
    </row>
    <row r="255" ht="15.75" customHeight="1">
      <c r="A255" s="246"/>
      <c r="B255" s="246"/>
      <c r="C255" s="246"/>
      <c r="D255" s="246"/>
      <c r="E255" s="246"/>
      <c r="F255" s="246"/>
      <c r="G255" s="246"/>
      <c r="H255" s="246"/>
      <c r="I255" s="246"/>
      <c r="J255" s="246"/>
      <c r="K255" s="246"/>
      <c r="L255" s="246"/>
      <c r="M255" s="246"/>
      <c r="N255" s="246"/>
      <c r="O255" s="246"/>
      <c r="P255" s="246"/>
      <c r="Q255" s="246"/>
      <c r="R255" s="246"/>
      <c r="S255" s="246"/>
      <c r="T255" s="246"/>
      <c r="U255" s="246"/>
      <c r="V255" s="246"/>
      <c r="W255" s="246"/>
      <c r="X255" s="246"/>
      <c r="Y255" s="246"/>
      <c r="Z255" s="246"/>
    </row>
    <row r="256" ht="15.75" customHeight="1">
      <c r="A256" s="246"/>
      <c r="B256" s="246"/>
      <c r="C256" s="246"/>
      <c r="D256" s="246"/>
      <c r="E256" s="246"/>
      <c r="F256" s="246"/>
      <c r="G256" s="246"/>
      <c r="H256" s="246"/>
      <c r="I256" s="246"/>
      <c r="J256" s="246"/>
      <c r="K256" s="246"/>
      <c r="L256" s="246"/>
      <c r="M256" s="246"/>
      <c r="N256" s="246"/>
      <c r="O256" s="246"/>
      <c r="P256" s="246"/>
      <c r="Q256" s="246"/>
      <c r="R256" s="246"/>
      <c r="S256" s="246"/>
      <c r="T256" s="246"/>
      <c r="U256" s="246"/>
      <c r="V256" s="246"/>
      <c r="W256" s="246"/>
      <c r="X256" s="246"/>
      <c r="Y256" s="246"/>
      <c r="Z256" s="246"/>
    </row>
    <row r="257" ht="15.75" customHeight="1">
      <c r="A257" s="246"/>
      <c r="B257" s="246"/>
      <c r="C257" s="246"/>
      <c r="D257" s="246"/>
      <c r="E257" s="246"/>
      <c r="F257" s="246"/>
      <c r="G257" s="246"/>
      <c r="H257" s="246"/>
      <c r="I257" s="246"/>
      <c r="J257" s="246"/>
      <c r="K257" s="246"/>
      <c r="L257" s="246"/>
      <c r="M257" s="246"/>
      <c r="N257" s="246"/>
      <c r="O257" s="246"/>
      <c r="P257" s="246"/>
      <c r="Q257" s="246"/>
      <c r="R257" s="246"/>
      <c r="S257" s="246"/>
      <c r="T257" s="246"/>
      <c r="U257" s="246"/>
      <c r="V257" s="246"/>
      <c r="W257" s="246"/>
      <c r="X257" s="246"/>
      <c r="Y257" s="246"/>
      <c r="Z257" s="246"/>
    </row>
    <row r="258" ht="15.75" customHeight="1">
      <c r="A258" s="246"/>
      <c r="B258" s="246"/>
      <c r="C258" s="246"/>
      <c r="D258" s="246"/>
      <c r="E258" s="246"/>
      <c r="F258" s="246"/>
      <c r="G258" s="246"/>
      <c r="H258" s="246"/>
      <c r="I258" s="246"/>
      <c r="J258" s="246"/>
      <c r="K258" s="246"/>
      <c r="L258" s="246"/>
      <c r="M258" s="246"/>
      <c r="N258" s="246"/>
      <c r="O258" s="246"/>
      <c r="P258" s="246"/>
      <c r="Q258" s="246"/>
      <c r="R258" s="246"/>
      <c r="S258" s="246"/>
      <c r="T258" s="246"/>
      <c r="U258" s="246"/>
      <c r="V258" s="246"/>
      <c r="W258" s="246"/>
      <c r="X258" s="246"/>
      <c r="Y258" s="246"/>
      <c r="Z258" s="246"/>
    </row>
    <row r="259" ht="15.75" customHeight="1">
      <c r="A259" s="246"/>
      <c r="B259" s="246"/>
      <c r="C259" s="246"/>
      <c r="D259" s="246"/>
      <c r="E259" s="246"/>
      <c r="F259" s="246"/>
      <c r="G259" s="246"/>
      <c r="H259" s="246"/>
      <c r="I259" s="246"/>
      <c r="J259" s="246"/>
      <c r="K259" s="246"/>
      <c r="L259" s="246"/>
      <c r="M259" s="246"/>
      <c r="N259" s="246"/>
      <c r="O259" s="246"/>
      <c r="P259" s="246"/>
      <c r="Q259" s="246"/>
      <c r="R259" s="246"/>
      <c r="S259" s="246"/>
      <c r="T259" s="246"/>
      <c r="U259" s="246"/>
      <c r="V259" s="246"/>
      <c r="W259" s="246"/>
      <c r="X259" s="246"/>
      <c r="Y259" s="246"/>
      <c r="Z259" s="246"/>
    </row>
    <row r="260" ht="15.75" customHeight="1">
      <c r="A260" s="246"/>
      <c r="B260" s="246"/>
      <c r="C260" s="246"/>
      <c r="D260" s="246"/>
      <c r="E260" s="246"/>
      <c r="F260" s="246"/>
      <c r="G260" s="246"/>
      <c r="H260" s="246"/>
      <c r="I260" s="246"/>
      <c r="J260" s="246"/>
      <c r="K260" s="246"/>
      <c r="L260" s="246"/>
      <c r="M260" s="246"/>
      <c r="N260" s="246"/>
      <c r="O260" s="246"/>
      <c r="P260" s="246"/>
      <c r="Q260" s="246"/>
      <c r="R260" s="246"/>
      <c r="S260" s="246"/>
      <c r="T260" s="246"/>
      <c r="U260" s="246"/>
      <c r="V260" s="246"/>
      <c r="W260" s="246"/>
      <c r="X260" s="246"/>
      <c r="Y260" s="246"/>
      <c r="Z260" s="246"/>
    </row>
    <row r="261" ht="15.75" customHeight="1">
      <c r="A261" s="246"/>
      <c r="B261" s="246"/>
      <c r="C261" s="246"/>
      <c r="D261" s="246"/>
      <c r="E261" s="246"/>
      <c r="F261" s="246"/>
      <c r="G261" s="246"/>
      <c r="H261" s="246"/>
      <c r="I261" s="246"/>
      <c r="J261" s="246"/>
      <c r="K261" s="246"/>
      <c r="L261" s="246"/>
      <c r="M261" s="246"/>
      <c r="N261" s="246"/>
      <c r="O261" s="246"/>
      <c r="P261" s="246"/>
      <c r="Q261" s="246"/>
      <c r="R261" s="246"/>
      <c r="S261" s="246"/>
      <c r="T261" s="246"/>
      <c r="U261" s="246"/>
      <c r="V261" s="246"/>
      <c r="W261" s="246"/>
      <c r="X261" s="246"/>
      <c r="Y261" s="246"/>
      <c r="Z261" s="246"/>
    </row>
    <row r="262" ht="15.75" customHeight="1">
      <c r="A262" s="246"/>
      <c r="B262" s="246"/>
      <c r="C262" s="246"/>
      <c r="D262" s="246"/>
      <c r="E262" s="246"/>
      <c r="F262" s="246"/>
      <c r="G262" s="246"/>
      <c r="H262" s="246"/>
      <c r="I262" s="246"/>
      <c r="J262" s="246"/>
      <c r="K262" s="246"/>
      <c r="L262" s="246"/>
      <c r="M262" s="246"/>
      <c r="N262" s="246"/>
      <c r="O262" s="246"/>
      <c r="P262" s="246"/>
      <c r="Q262" s="246"/>
      <c r="R262" s="246"/>
      <c r="S262" s="246"/>
      <c r="T262" s="246"/>
      <c r="U262" s="246"/>
      <c r="V262" s="246"/>
      <c r="W262" s="246"/>
      <c r="X262" s="246"/>
      <c r="Y262" s="246"/>
      <c r="Z262" s="246"/>
    </row>
    <row r="263" ht="15.75" customHeight="1">
      <c r="A263" s="246"/>
      <c r="B263" s="246"/>
      <c r="C263" s="246"/>
      <c r="D263" s="246"/>
      <c r="E263" s="246"/>
      <c r="F263" s="246"/>
      <c r="G263" s="246"/>
      <c r="H263" s="246"/>
      <c r="I263" s="246"/>
      <c r="J263" s="246"/>
      <c r="K263" s="246"/>
      <c r="L263" s="246"/>
      <c r="M263" s="246"/>
      <c r="N263" s="246"/>
      <c r="O263" s="246"/>
      <c r="P263" s="246"/>
      <c r="Q263" s="246"/>
      <c r="R263" s="246"/>
      <c r="S263" s="246"/>
      <c r="T263" s="246"/>
      <c r="U263" s="246"/>
      <c r="V263" s="246"/>
      <c r="W263" s="246"/>
      <c r="X263" s="246"/>
      <c r="Y263" s="246"/>
      <c r="Z263" s="246"/>
    </row>
    <row r="264" ht="15.75" customHeight="1">
      <c r="A264" s="246"/>
      <c r="B264" s="246"/>
      <c r="C264" s="246"/>
      <c r="D264" s="246"/>
      <c r="E264" s="246"/>
      <c r="F264" s="246"/>
      <c r="G264" s="246"/>
      <c r="H264" s="246"/>
      <c r="I264" s="246"/>
      <c r="J264" s="246"/>
      <c r="K264" s="246"/>
      <c r="L264" s="246"/>
      <c r="M264" s="246"/>
      <c r="N264" s="246"/>
      <c r="O264" s="246"/>
      <c r="P264" s="246"/>
      <c r="Q264" s="246"/>
      <c r="R264" s="246"/>
      <c r="S264" s="246"/>
      <c r="T264" s="246"/>
      <c r="U264" s="246"/>
      <c r="V264" s="246"/>
      <c r="W264" s="246"/>
      <c r="X264" s="246"/>
      <c r="Y264" s="246"/>
      <c r="Z264" s="246"/>
    </row>
    <row r="265" ht="15.75" customHeight="1">
      <c r="A265" s="246"/>
      <c r="B265" s="246"/>
      <c r="C265" s="246"/>
      <c r="D265" s="246"/>
      <c r="E265" s="246"/>
      <c r="F265" s="246"/>
      <c r="G265" s="246"/>
      <c r="H265" s="246"/>
      <c r="I265" s="246"/>
      <c r="J265" s="246"/>
      <c r="K265" s="246"/>
      <c r="L265" s="246"/>
      <c r="M265" s="246"/>
      <c r="N265" s="246"/>
      <c r="O265" s="246"/>
      <c r="P265" s="246"/>
      <c r="Q265" s="246"/>
      <c r="R265" s="246"/>
      <c r="S265" s="246"/>
      <c r="T265" s="246"/>
      <c r="U265" s="246"/>
      <c r="V265" s="246"/>
      <c r="W265" s="246"/>
      <c r="X265" s="246"/>
      <c r="Y265" s="246"/>
      <c r="Z265" s="246"/>
    </row>
    <row r="266" ht="15.75" customHeight="1">
      <c r="A266" s="246"/>
      <c r="B266" s="246"/>
      <c r="C266" s="246"/>
      <c r="D266" s="246"/>
      <c r="E266" s="246"/>
      <c r="F266" s="246"/>
      <c r="G266" s="246"/>
      <c r="H266" s="246"/>
      <c r="I266" s="246"/>
      <c r="J266" s="246"/>
      <c r="K266" s="246"/>
      <c r="L266" s="246"/>
      <c r="M266" s="246"/>
      <c r="N266" s="246"/>
      <c r="O266" s="246"/>
      <c r="P266" s="246"/>
      <c r="Q266" s="246"/>
      <c r="R266" s="246"/>
      <c r="S266" s="246"/>
      <c r="T266" s="246"/>
      <c r="U266" s="246"/>
      <c r="V266" s="246"/>
      <c r="W266" s="246"/>
      <c r="X266" s="246"/>
      <c r="Y266" s="246"/>
      <c r="Z266" s="246"/>
    </row>
    <row r="267" ht="15.75" customHeight="1">
      <c r="A267" s="246"/>
      <c r="B267" s="246"/>
      <c r="C267" s="246"/>
      <c r="D267" s="246"/>
      <c r="E267" s="246"/>
      <c r="F267" s="246"/>
      <c r="G267" s="246"/>
      <c r="H267" s="246"/>
      <c r="I267" s="246"/>
      <c r="J267" s="246"/>
      <c r="K267" s="246"/>
      <c r="L267" s="246"/>
      <c r="M267" s="246"/>
      <c r="N267" s="246"/>
      <c r="O267" s="246"/>
      <c r="P267" s="246"/>
      <c r="Q267" s="246"/>
      <c r="R267" s="246"/>
      <c r="S267" s="246"/>
      <c r="T267" s="246"/>
      <c r="U267" s="246"/>
      <c r="V267" s="246"/>
      <c r="W267" s="246"/>
      <c r="X267" s="246"/>
      <c r="Y267" s="246"/>
      <c r="Z267" s="246"/>
    </row>
    <row r="268" ht="15.75" customHeight="1">
      <c r="A268" s="246"/>
      <c r="B268" s="246"/>
      <c r="C268" s="246"/>
      <c r="D268" s="246"/>
      <c r="E268" s="246"/>
      <c r="F268" s="246"/>
      <c r="G268" s="246"/>
      <c r="H268" s="246"/>
      <c r="I268" s="246"/>
      <c r="J268" s="246"/>
      <c r="K268" s="246"/>
      <c r="L268" s="246"/>
      <c r="M268" s="246"/>
      <c r="N268" s="246"/>
      <c r="O268" s="246"/>
      <c r="P268" s="246"/>
      <c r="Q268" s="246"/>
      <c r="R268" s="246"/>
      <c r="S268" s="246"/>
      <c r="T268" s="246"/>
      <c r="U268" s="246"/>
      <c r="V268" s="246"/>
      <c r="W268" s="246"/>
      <c r="X268" s="246"/>
      <c r="Y268" s="246"/>
      <c r="Z268" s="246"/>
    </row>
    <row r="269" ht="15.75" customHeight="1">
      <c r="A269" s="246"/>
      <c r="B269" s="246"/>
      <c r="C269" s="246"/>
      <c r="D269" s="246"/>
      <c r="E269" s="246"/>
      <c r="F269" s="246"/>
      <c r="G269" s="246"/>
      <c r="H269" s="246"/>
      <c r="I269" s="246"/>
      <c r="J269" s="246"/>
      <c r="K269" s="246"/>
      <c r="L269" s="246"/>
      <c r="M269" s="246"/>
      <c r="N269" s="246"/>
      <c r="O269" s="246"/>
      <c r="P269" s="246"/>
      <c r="Q269" s="246"/>
      <c r="R269" s="246"/>
      <c r="S269" s="246"/>
      <c r="T269" s="246"/>
      <c r="U269" s="246"/>
      <c r="V269" s="246"/>
      <c r="W269" s="246"/>
      <c r="X269" s="246"/>
      <c r="Y269" s="246"/>
      <c r="Z269" s="246"/>
    </row>
    <row r="270" ht="15.75" customHeight="1">
      <c r="A270" s="246"/>
      <c r="B270" s="246"/>
      <c r="C270" s="246"/>
      <c r="D270" s="246"/>
      <c r="E270" s="246"/>
      <c r="F270" s="246"/>
      <c r="G270" s="246"/>
      <c r="H270" s="246"/>
      <c r="I270" s="246"/>
      <c r="J270" s="246"/>
      <c r="K270" s="246"/>
      <c r="L270" s="246"/>
      <c r="M270" s="246"/>
      <c r="N270" s="246"/>
      <c r="O270" s="246"/>
      <c r="P270" s="246"/>
      <c r="Q270" s="246"/>
      <c r="R270" s="246"/>
      <c r="S270" s="246"/>
      <c r="T270" s="246"/>
      <c r="U270" s="246"/>
      <c r="V270" s="246"/>
      <c r="W270" s="246"/>
      <c r="X270" s="246"/>
      <c r="Y270" s="246"/>
      <c r="Z270" s="246"/>
    </row>
    <row r="271" ht="15.75" customHeight="1">
      <c r="A271" s="246"/>
      <c r="B271" s="246"/>
      <c r="C271" s="246"/>
      <c r="D271" s="246"/>
      <c r="E271" s="246"/>
      <c r="F271" s="246"/>
      <c r="G271" s="246"/>
      <c r="H271" s="246"/>
      <c r="I271" s="246"/>
      <c r="J271" s="246"/>
      <c r="K271" s="246"/>
      <c r="L271" s="246"/>
      <c r="M271" s="246"/>
      <c r="N271" s="246"/>
      <c r="O271" s="246"/>
      <c r="P271" s="246"/>
      <c r="Q271" s="246"/>
      <c r="R271" s="246"/>
      <c r="S271" s="246"/>
      <c r="T271" s="246"/>
      <c r="U271" s="246"/>
      <c r="V271" s="246"/>
      <c r="W271" s="246"/>
      <c r="X271" s="246"/>
      <c r="Y271" s="246"/>
      <c r="Z271" s="246"/>
    </row>
    <row r="272" ht="15.75" customHeight="1">
      <c r="A272" s="246"/>
      <c r="B272" s="246"/>
      <c r="C272" s="246"/>
      <c r="D272" s="246"/>
      <c r="E272" s="246"/>
      <c r="F272" s="246"/>
      <c r="G272" s="246"/>
      <c r="H272" s="246"/>
      <c r="I272" s="246"/>
      <c r="J272" s="246"/>
      <c r="K272" s="246"/>
      <c r="L272" s="246"/>
      <c r="M272" s="246"/>
      <c r="N272" s="246"/>
      <c r="O272" s="246"/>
      <c r="P272" s="246"/>
      <c r="Q272" s="246"/>
      <c r="R272" s="246"/>
      <c r="S272" s="246"/>
      <c r="T272" s="246"/>
      <c r="U272" s="246"/>
      <c r="V272" s="246"/>
      <c r="W272" s="246"/>
      <c r="X272" s="246"/>
      <c r="Y272" s="246"/>
      <c r="Z272" s="246"/>
    </row>
    <row r="273" ht="15.75" customHeight="1">
      <c r="A273" s="246"/>
      <c r="B273" s="246"/>
      <c r="C273" s="246"/>
      <c r="D273" s="246"/>
      <c r="E273" s="246"/>
      <c r="F273" s="246"/>
      <c r="G273" s="246"/>
      <c r="H273" s="246"/>
      <c r="I273" s="246"/>
      <c r="J273" s="246"/>
      <c r="K273" s="246"/>
      <c r="L273" s="246"/>
      <c r="M273" s="246"/>
      <c r="N273" s="246"/>
      <c r="O273" s="246"/>
      <c r="P273" s="246"/>
      <c r="Q273" s="246"/>
      <c r="R273" s="246"/>
      <c r="S273" s="246"/>
      <c r="T273" s="246"/>
      <c r="U273" s="246"/>
      <c r="V273" s="246"/>
      <c r="W273" s="246"/>
      <c r="X273" s="246"/>
      <c r="Y273" s="246"/>
      <c r="Z273" s="246"/>
    </row>
    <row r="274" ht="15.75" customHeight="1">
      <c r="A274" s="246"/>
      <c r="B274" s="246"/>
      <c r="C274" s="246"/>
      <c r="D274" s="246"/>
      <c r="E274" s="246"/>
      <c r="F274" s="246"/>
      <c r="G274" s="246"/>
      <c r="H274" s="246"/>
      <c r="I274" s="246"/>
      <c r="J274" s="246"/>
      <c r="K274" s="246"/>
      <c r="L274" s="246"/>
      <c r="M274" s="246"/>
      <c r="N274" s="246"/>
      <c r="O274" s="246"/>
      <c r="P274" s="246"/>
      <c r="Q274" s="246"/>
      <c r="R274" s="246"/>
      <c r="S274" s="246"/>
      <c r="T274" s="246"/>
      <c r="U274" s="246"/>
      <c r="V274" s="246"/>
      <c r="W274" s="246"/>
      <c r="X274" s="246"/>
      <c r="Y274" s="246"/>
      <c r="Z274" s="246"/>
    </row>
    <row r="275" ht="15.75" customHeight="1">
      <c r="A275" s="246"/>
      <c r="B275" s="246"/>
      <c r="C275" s="246"/>
      <c r="D275" s="246"/>
      <c r="E275" s="246"/>
      <c r="F275" s="246"/>
      <c r="G275" s="246"/>
      <c r="H275" s="246"/>
      <c r="I275" s="246"/>
      <c r="J275" s="246"/>
      <c r="K275" s="246"/>
      <c r="L275" s="246"/>
      <c r="M275" s="246"/>
      <c r="N275" s="246"/>
      <c r="O275" s="246"/>
      <c r="P275" s="246"/>
      <c r="Q275" s="246"/>
      <c r="R275" s="246"/>
      <c r="S275" s="246"/>
      <c r="T275" s="246"/>
      <c r="U275" s="246"/>
      <c r="V275" s="246"/>
      <c r="W275" s="246"/>
      <c r="X275" s="246"/>
      <c r="Y275" s="246"/>
      <c r="Z275" s="246"/>
    </row>
    <row r="276" ht="15.75" customHeight="1">
      <c r="A276" s="246"/>
      <c r="B276" s="246"/>
      <c r="C276" s="246"/>
      <c r="D276" s="246"/>
      <c r="E276" s="246"/>
      <c r="F276" s="246"/>
      <c r="G276" s="246"/>
      <c r="H276" s="246"/>
      <c r="I276" s="246"/>
      <c r="J276" s="246"/>
      <c r="K276" s="246"/>
      <c r="L276" s="246"/>
      <c r="M276" s="246"/>
      <c r="N276" s="246"/>
      <c r="O276" s="246"/>
      <c r="P276" s="246"/>
      <c r="Q276" s="246"/>
      <c r="R276" s="246"/>
      <c r="S276" s="246"/>
      <c r="T276" s="246"/>
      <c r="U276" s="246"/>
      <c r="V276" s="246"/>
      <c r="W276" s="246"/>
      <c r="X276" s="246"/>
      <c r="Y276" s="246"/>
      <c r="Z276" s="246"/>
    </row>
    <row r="277" ht="15.75" customHeight="1">
      <c r="A277" s="246"/>
      <c r="B277" s="246"/>
      <c r="C277" s="246"/>
      <c r="D277" s="246"/>
      <c r="E277" s="246"/>
      <c r="F277" s="246"/>
      <c r="G277" s="246"/>
      <c r="H277" s="246"/>
      <c r="I277" s="246"/>
      <c r="J277" s="246"/>
      <c r="K277" s="246"/>
      <c r="L277" s="246"/>
      <c r="M277" s="246"/>
      <c r="N277" s="246"/>
      <c r="O277" s="246"/>
      <c r="P277" s="246"/>
      <c r="Q277" s="246"/>
      <c r="R277" s="246"/>
      <c r="S277" s="246"/>
      <c r="T277" s="246"/>
      <c r="U277" s="246"/>
      <c r="V277" s="246"/>
      <c r="W277" s="246"/>
      <c r="X277" s="246"/>
      <c r="Y277" s="246"/>
      <c r="Z277" s="246"/>
    </row>
    <row r="278" ht="15.75" customHeight="1">
      <c r="A278" s="246"/>
      <c r="B278" s="246"/>
      <c r="C278" s="246"/>
      <c r="D278" s="246"/>
      <c r="E278" s="246"/>
      <c r="F278" s="246"/>
      <c r="G278" s="246"/>
      <c r="H278" s="246"/>
      <c r="I278" s="246"/>
      <c r="J278" s="246"/>
      <c r="K278" s="246"/>
      <c r="L278" s="246"/>
      <c r="M278" s="246"/>
      <c r="N278" s="246"/>
      <c r="O278" s="246"/>
      <c r="P278" s="246"/>
      <c r="Q278" s="246"/>
      <c r="R278" s="246"/>
      <c r="S278" s="246"/>
      <c r="T278" s="246"/>
      <c r="U278" s="246"/>
      <c r="V278" s="246"/>
      <c r="W278" s="246"/>
      <c r="X278" s="246"/>
      <c r="Y278" s="246"/>
      <c r="Z278" s="246"/>
    </row>
    <row r="279" ht="15.75" customHeight="1">
      <c r="A279" s="246"/>
      <c r="B279" s="246"/>
      <c r="C279" s="246"/>
      <c r="D279" s="246"/>
      <c r="E279" s="246"/>
      <c r="F279" s="246"/>
      <c r="G279" s="246"/>
      <c r="H279" s="246"/>
      <c r="I279" s="246"/>
      <c r="J279" s="246"/>
      <c r="K279" s="246"/>
      <c r="L279" s="246"/>
      <c r="M279" s="246"/>
      <c r="N279" s="246"/>
      <c r="O279" s="246"/>
      <c r="P279" s="246"/>
      <c r="Q279" s="246"/>
      <c r="R279" s="246"/>
      <c r="S279" s="246"/>
      <c r="T279" s="246"/>
      <c r="U279" s="246"/>
      <c r="V279" s="246"/>
      <c r="W279" s="246"/>
      <c r="X279" s="246"/>
      <c r="Y279" s="246"/>
      <c r="Z279" s="246"/>
    </row>
    <row r="280" ht="15.75" customHeight="1">
      <c r="A280" s="246"/>
      <c r="B280" s="246"/>
      <c r="C280" s="246"/>
      <c r="D280" s="246"/>
      <c r="E280" s="246"/>
      <c r="F280" s="246"/>
      <c r="G280" s="246"/>
      <c r="H280" s="246"/>
      <c r="I280" s="246"/>
      <c r="J280" s="246"/>
      <c r="K280" s="246"/>
      <c r="L280" s="246"/>
      <c r="M280" s="246"/>
      <c r="N280" s="246"/>
      <c r="O280" s="246"/>
      <c r="P280" s="246"/>
      <c r="Q280" s="246"/>
      <c r="R280" s="246"/>
      <c r="S280" s="246"/>
      <c r="T280" s="246"/>
      <c r="U280" s="246"/>
      <c r="V280" s="246"/>
      <c r="W280" s="246"/>
      <c r="X280" s="246"/>
      <c r="Y280" s="246"/>
      <c r="Z280" s="246"/>
    </row>
    <row r="281" ht="15.75" customHeight="1">
      <c r="A281" s="246"/>
      <c r="B281" s="246"/>
      <c r="C281" s="246"/>
      <c r="D281" s="246"/>
      <c r="E281" s="246"/>
      <c r="F281" s="246"/>
      <c r="G281" s="246"/>
      <c r="H281" s="246"/>
      <c r="I281" s="246"/>
      <c r="J281" s="246"/>
      <c r="K281" s="246"/>
      <c r="L281" s="246"/>
      <c r="M281" s="246"/>
      <c r="N281" s="246"/>
      <c r="O281" s="246"/>
      <c r="P281" s="246"/>
      <c r="Q281" s="246"/>
      <c r="R281" s="246"/>
      <c r="S281" s="246"/>
      <c r="T281" s="246"/>
      <c r="U281" s="246"/>
      <c r="V281" s="246"/>
      <c r="W281" s="246"/>
      <c r="X281" s="246"/>
      <c r="Y281" s="246"/>
      <c r="Z281" s="246"/>
    </row>
    <row r="282" ht="15.75" customHeight="1">
      <c r="A282" s="246"/>
      <c r="B282" s="246"/>
      <c r="C282" s="246"/>
      <c r="D282" s="246"/>
      <c r="E282" s="246"/>
      <c r="F282" s="246"/>
      <c r="G282" s="246"/>
      <c r="H282" s="246"/>
      <c r="I282" s="246"/>
      <c r="J282" s="246"/>
      <c r="K282" s="246"/>
      <c r="L282" s="246"/>
      <c r="M282" s="246"/>
      <c r="N282" s="246"/>
      <c r="O282" s="246"/>
      <c r="P282" s="246"/>
      <c r="Q282" s="246"/>
      <c r="R282" s="246"/>
      <c r="S282" s="246"/>
      <c r="T282" s="246"/>
      <c r="U282" s="246"/>
      <c r="V282" s="246"/>
      <c r="W282" s="246"/>
      <c r="X282" s="246"/>
      <c r="Y282" s="246"/>
      <c r="Z282" s="246"/>
    </row>
    <row r="283" ht="15.75" customHeight="1">
      <c r="A283" s="246"/>
      <c r="B283" s="246"/>
      <c r="C283" s="246"/>
      <c r="D283" s="246"/>
      <c r="E283" s="246"/>
      <c r="F283" s="246"/>
      <c r="G283" s="246"/>
      <c r="H283" s="246"/>
      <c r="I283" s="246"/>
      <c r="J283" s="246"/>
      <c r="K283" s="246"/>
      <c r="L283" s="246"/>
      <c r="M283" s="246"/>
      <c r="N283" s="246"/>
      <c r="O283" s="246"/>
      <c r="P283" s="246"/>
      <c r="Q283" s="246"/>
      <c r="R283" s="246"/>
      <c r="S283" s="246"/>
      <c r="T283" s="246"/>
      <c r="U283" s="246"/>
      <c r="V283" s="246"/>
      <c r="W283" s="246"/>
      <c r="X283" s="246"/>
      <c r="Y283" s="246"/>
      <c r="Z283" s="246"/>
    </row>
    <row r="284" ht="15.75" customHeight="1">
      <c r="A284" s="246"/>
      <c r="B284" s="246"/>
      <c r="C284" s="246"/>
      <c r="D284" s="246"/>
      <c r="E284" s="246"/>
      <c r="F284" s="246"/>
      <c r="G284" s="246"/>
      <c r="H284" s="246"/>
      <c r="I284" s="246"/>
      <c r="J284" s="246"/>
      <c r="K284" s="246"/>
      <c r="L284" s="246"/>
      <c r="M284" s="246"/>
      <c r="N284" s="246"/>
      <c r="O284" s="246"/>
      <c r="P284" s="246"/>
      <c r="Q284" s="246"/>
      <c r="R284" s="246"/>
      <c r="S284" s="246"/>
      <c r="T284" s="246"/>
      <c r="U284" s="246"/>
      <c r="V284" s="246"/>
      <c r="W284" s="246"/>
      <c r="X284" s="246"/>
      <c r="Y284" s="246"/>
      <c r="Z284" s="246"/>
    </row>
    <row r="285" ht="15.75" customHeight="1">
      <c r="A285" s="246"/>
      <c r="B285" s="246"/>
      <c r="C285" s="246"/>
      <c r="D285" s="246"/>
      <c r="E285" s="246"/>
      <c r="F285" s="246"/>
      <c r="G285" s="246"/>
      <c r="H285" s="246"/>
      <c r="I285" s="246"/>
      <c r="J285" s="246"/>
      <c r="K285" s="246"/>
      <c r="L285" s="246"/>
      <c r="M285" s="246"/>
      <c r="N285" s="246"/>
      <c r="O285" s="246"/>
      <c r="P285" s="246"/>
      <c r="Q285" s="246"/>
      <c r="R285" s="246"/>
      <c r="S285" s="246"/>
      <c r="T285" s="246"/>
      <c r="U285" s="246"/>
      <c r="V285" s="246"/>
      <c r="W285" s="246"/>
      <c r="X285" s="246"/>
      <c r="Y285" s="246"/>
      <c r="Z285" s="246"/>
    </row>
    <row r="286" ht="15.75" customHeight="1">
      <c r="A286" s="246"/>
      <c r="B286" s="246"/>
      <c r="C286" s="246"/>
      <c r="D286" s="246"/>
      <c r="E286" s="246"/>
      <c r="F286" s="246"/>
      <c r="G286" s="246"/>
      <c r="H286" s="246"/>
      <c r="I286" s="246"/>
      <c r="J286" s="246"/>
      <c r="K286" s="246"/>
      <c r="L286" s="246"/>
      <c r="M286" s="246"/>
      <c r="N286" s="246"/>
      <c r="O286" s="246"/>
      <c r="P286" s="246"/>
      <c r="Q286" s="246"/>
      <c r="R286" s="246"/>
      <c r="S286" s="246"/>
      <c r="T286" s="246"/>
      <c r="U286" s="246"/>
      <c r="V286" s="246"/>
      <c r="W286" s="246"/>
      <c r="X286" s="246"/>
      <c r="Y286" s="246"/>
      <c r="Z286" s="246"/>
    </row>
    <row r="287" ht="15.75" customHeight="1">
      <c r="A287" s="246"/>
      <c r="B287" s="246"/>
      <c r="C287" s="246"/>
      <c r="D287" s="246"/>
      <c r="E287" s="246"/>
      <c r="F287" s="246"/>
      <c r="G287" s="246"/>
      <c r="H287" s="246"/>
      <c r="I287" s="246"/>
      <c r="J287" s="246"/>
      <c r="K287" s="246"/>
      <c r="L287" s="246"/>
      <c r="M287" s="246"/>
      <c r="N287" s="246"/>
      <c r="O287" s="246"/>
      <c r="P287" s="246"/>
      <c r="Q287" s="246"/>
      <c r="R287" s="246"/>
      <c r="S287" s="246"/>
      <c r="T287" s="246"/>
      <c r="U287" s="246"/>
      <c r="V287" s="246"/>
      <c r="W287" s="246"/>
      <c r="X287" s="246"/>
      <c r="Y287" s="246"/>
      <c r="Z287" s="246"/>
    </row>
    <row r="288" ht="15.75" customHeight="1">
      <c r="A288" s="246"/>
      <c r="B288" s="246"/>
      <c r="C288" s="246"/>
      <c r="D288" s="246"/>
      <c r="E288" s="246"/>
      <c r="F288" s="246"/>
      <c r="G288" s="246"/>
      <c r="H288" s="246"/>
      <c r="I288" s="246"/>
      <c r="J288" s="246"/>
      <c r="K288" s="246"/>
      <c r="L288" s="246"/>
      <c r="M288" s="246"/>
      <c r="N288" s="246"/>
      <c r="O288" s="246"/>
      <c r="P288" s="246"/>
      <c r="Q288" s="246"/>
      <c r="R288" s="246"/>
      <c r="S288" s="246"/>
      <c r="T288" s="246"/>
      <c r="U288" s="246"/>
      <c r="V288" s="246"/>
      <c r="W288" s="246"/>
      <c r="X288" s="246"/>
      <c r="Y288" s="246"/>
      <c r="Z288" s="246"/>
    </row>
    <row r="289" ht="15.75" customHeight="1">
      <c r="A289" s="246"/>
      <c r="B289" s="246"/>
      <c r="C289" s="246"/>
      <c r="D289" s="246"/>
      <c r="E289" s="246"/>
      <c r="F289" s="246"/>
      <c r="G289" s="246"/>
      <c r="H289" s="246"/>
      <c r="I289" s="246"/>
      <c r="J289" s="246"/>
      <c r="K289" s="246"/>
      <c r="L289" s="246"/>
      <c r="M289" s="246"/>
      <c r="N289" s="246"/>
      <c r="O289" s="246"/>
      <c r="P289" s="246"/>
      <c r="Q289" s="246"/>
      <c r="R289" s="246"/>
      <c r="S289" s="246"/>
      <c r="T289" s="246"/>
      <c r="U289" s="246"/>
      <c r="V289" s="246"/>
      <c r="W289" s="246"/>
      <c r="X289" s="246"/>
      <c r="Y289" s="246"/>
      <c r="Z289" s="246"/>
    </row>
    <row r="290" ht="15.75" customHeight="1">
      <c r="A290" s="246"/>
      <c r="B290" s="246"/>
      <c r="C290" s="246"/>
      <c r="D290" s="246"/>
      <c r="E290" s="246"/>
      <c r="F290" s="246"/>
      <c r="G290" s="246"/>
      <c r="H290" s="246"/>
      <c r="I290" s="246"/>
      <c r="J290" s="246"/>
      <c r="K290" s="246"/>
      <c r="L290" s="246"/>
      <c r="M290" s="246"/>
      <c r="N290" s="246"/>
      <c r="O290" s="246"/>
      <c r="P290" s="246"/>
      <c r="Q290" s="246"/>
      <c r="R290" s="246"/>
      <c r="S290" s="246"/>
      <c r="T290" s="246"/>
      <c r="U290" s="246"/>
      <c r="V290" s="246"/>
      <c r="W290" s="246"/>
      <c r="X290" s="246"/>
      <c r="Y290" s="246"/>
      <c r="Z290" s="246"/>
    </row>
    <row r="291" ht="15.75" customHeight="1">
      <c r="A291" s="246"/>
      <c r="B291" s="246"/>
      <c r="C291" s="246"/>
      <c r="D291" s="246"/>
      <c r="E291" s="246"/>
      <c r="F291" s="246"/>
      <c r="G291" s="246"/>
      <c r="H291" s="246"/>
      <c r="I291" s="246"/>
      <c r="J291" s="246"/>
      <c r="K291" s="246"/>
      <c r="L291" s="246"/>
      <c r="M291" s="246"/>
      <c r="N291" s="246"/>
      <c r="O291" s="246"/>
      <c r="P291" s="246"/>
      <c r="Q291" s="246"/>
      <c r="R291" s="246"/>
      <c r="S291" s="246"/>
      <c r="T291" s="246"/>
      <c r="U291" s="246"/>
      <c r="V291" s="246"/>
      <c r="W291" s="246"/>
      <c r="X291" s="246"/>
      <c r="Y291" s="246"/>
      <c r="Z291" s="246"/>
    </row>
    <row r="292" ht="15.75" customHeight="1">
      <c r="A292" s="246"/>
      <c r="B292" s="246"/>
      <c r="C292" s="246"/>
      <c r="D292" s="246"/>
      <c r="E292" s="246"/>
      <c r="F292" s="246"/>
      <c r="G292" s="246"/>
      <c r="H292" s="246"/>
      <c r="I292" s="246"/>
      <c r="J292" s="246"/>
      <c r="K292" s="246"/>
      <c r="L292" s="246"/>
      <c r="M292" s="246"/>
      <c r="N292" s="246"/>
      <c r="O292" s="246"/>
      <c r="P292" s="246"/>
      <c r="Q292" s="246"/>
      <c r="R292" s="246"/>
      <c r="S292" s="246"/>
      <c r="T292" s="246"/>
      <c r="U292" s="246"/>
      <c r="V292" s="246"/>
      <c r="W292" s="246"/>
      <c r="X292" s="246"/>
      <c r="Y292" s="246"/>
      <c r="Z292" s="246"/>
    </row>
    <row r="293" ht="15.75" customHeight="1">
      <c r="A293" s="246"/>
      <c r="B293" s="246"/>
      <c r="C293" s="246"/>
      <c r="D293" s="246"/>
      <c r="E293" s="246"/>
      <c r="F293" s="246"/>
      <c r="G293" s="246"/>
      <c r="H293" s="246"/>
      <c r="I293" s="246"/>
      <c r="J293" s="246"/>
      <c r="K293" s="246"/>
      <c r="L293" s="246"/>
      <c r="M293" s="246"/>
      <c r="N293" s="246"/>
      <c r="O293" s="246"/>
      <c r="P293" s="246"/>
      <c r="Q293" s="246"/>
      <c r="R293" s="246"/>
      <c r="S293" s="246"/>
      <c r="T293" s="246"/>
      <c r="U293" s="246"/>
      <c r="V293" s="246"/>
      <c r="W293" s="246"/>
      <c r="X293" s="246"/>
      <c r="Y293" s="246"/>
      <c r="Z293" s="246"/>
    </row>
    <row r="294" ht="15.75" customHeight="1">
      <c r="A294" s="246"/>
      <c r="B294" s="246"/>
      <c r="C294" s="246"/>
      <c r="D294" s="246"/>
      <c r="E294" s="246"/>
      <c r="F294" s="246"/>
      <c r="G294" s="246"/>
      <c r="H294" s="246"/>
      <c r="I294" s="246"/>
      <c r="J294" s="246"/>
      <c r="K294" s="246"/>
      <c r="L294" s="246"/>
      <c r="M294" s="246"/>
      <c r="N294" s="246"/>
      <c r="O294" s="246"/>
      <c r="P294" s="246"/>
      <c r="Q294" s="246"/>
      <c r="R294" s="246"/>
      <c r="S294" s="246"/>
      <c r="T294" s="246"/>
      <c r="U294" s="246"/>
      <c r="V294" s="246"/>
      <c r="W294" s="246"/>
      <c r="X294" s="246"/>
      <c r="Y294" s="246"/>
      <c r="Z294" s="246"/>
    </row>
    <row r="295" ht="15.75" customHeight="1">
      <c r="A295" s="246"/>
      <c r="B295" s="246"/>
      <c r="C295" s="246"/>
      <c r="D295" s="246"/>
      <c r="E295" s="246"/>
      <c r="F295" s="246"/>
      <c r="G295" s="246"/>
      <c r="H295" s="246"/>
      <c r="I295" s="246"/>
      <c r="J295" s="246"/>
      <c r="K295" s="246"/>
      <c r="L295" s="246"/>
      <c r="M295" s="246"/>
      <c r="N295" s="246"/>
      <c r="O295" s="246"/>
      <c r="P295" s="246"/>
      <c r="Q295" s="246"/>
      <c r="R295" s="246"/>
      <c r="S295" s="246"/>
      <c r="T295" s="246"/>
      <c r="U295" s="246"/>
      <c r="V295" s="246"/>
      <c r="W295" s="246"/>
      <c r="X295" s="246"/>
      <c r="Y295" s="246"/>
      <c r="Z295" s="246"/>
    </row>
    <row r="296" ht="15.75" customHeight="1">
      <c r="A296" s="246"/>
      <c r="B296" s="246"/>
      <c r="C296" s="246"/>
      <c r="D296" s="246"/>
      <c r="E296" s="246"/>
      <c r="F296" s="246"/>
      <c r="G296" s="246"/>
      <c r="H296" s="246"/>
      <c r="I296" s="246"/>
      <c r="J296" s="246"/>
      <c r="K296" s="246"/>
      <c r="L296" s="246"/>
      <c r="M296" s="246"/>
      <c r="N296" s="246"/>
      <c r="O296" s="246"/>
      <c r="P296" s="246"/>
      <c r="Q296" s="246"/>
      <c r="R296" s="246"/>
      <c r="S296" s="246"/>
      <c r="T296" s="246"/>
      <c r="U296" s="246"/>
      <c r="V296" s="246"/>
      <c r="W296" s="246"/>
      <c r="X296" s="246"/>
      <c r="Y296" s="246"/>
      <c r="Z296" s="246"/>
    </row>
    <row r="297" ht="15.75" customHeight="1">
      <c r="A297" s="246"/>
      <c r="B297" s="246"/>
      <c r="C297" s="246"/>
      <c r="D297" s="246"/>
      <c r="E297" s="246"/>
      <c r="F297" s="246"/>
      <c r="G297" s="246"/>
      <c r="H297" s="246"/>
      <c r="I297" s="246"/>
      <c r="J297" s="246"/>
      <c r="K297" s="246"/>
      <c r="L297" s="246"/>
      <c r="M297" s="246"/>
      <c r="N297" s="246"/>
      <c r="O297" s="246"/>
      <c r="P297" s="246"/>
      <c r="Q297" s="246"/>
      <c r="R297" s="246"/>
      <c r="S297" s="246"/>
      <c r="T297" s="246"/>
      <c r="U297" s="246"/>
      <c r="V297" s="246"/>
      <c r="W297" s="246"/>
      <c r="X297" s="246"/>
      <c r="Y297" s="246"/>
      <c r="Z297" s="246"/>
    </row>
    <row r="298" ht="15.75" customHeight="1">
      <c r="A298" s="246"/>
      <c r="B298" s="246"/>
      <c r="C298" s="246"/>
      <c r="D298" s="246"/>
      <c r="E298" s="246"/>
      <c r="F298" s="246"/>
      <c r="G298" s="246"/>
      <c r="H298" s="246"/>
      <c r="I298" s="246"/>
      <c r="J298" s="246"/>
      <c r="K298" s="246"/>
      <c r="L298" s="246"/>
      <c r="M298" s="246"/>
      <c r="N298" s="246"/>
      <c r="O298" s="246"/>
      <c r="P298" s="246"/>
      <c r="Q298" s="246"/>
      <c r="R298" s="246"/>
      <c r="S298" s="246"/>
      <c r="T298" s="246"/>
      <c r="U298" s="246"/>
      <c r="V298" s="246"/>
      <c r="W298" s="246"/>
      <c r="X298" s="246"/>
      <c r="Y298" s="246"/>
      <c r="Z298" s="246"/>
    </row>
    <row r="299" ht="15.75" customHeight="1">
      <c r="A299" s="246"/>
      <c r="B299" s="246"/>
      <c r="C299" s="246"/>
      <c r="D299" s="246"/>
      <c r="E299" s="246"/>
      <c r="F299" s="246"/>
      <c r="G299" s="246"/>
      <c r="H299" s="246"/>
      <c r="I299" s="246"/>
      <c r="J299" s="246"/>
      <c r="K299" s="246"/>
      <c r="L299" s="246"/>
      <c r="M299" s="246"/>
      <c r="N299" s="246"/>
      <c r="O299" s="246"/>
      <c r="P299" s="246"/>
      <c r="Q299" s="246"/>
      <c r="R299" s="246"/>
      <c r="S299" s="246"/>
      <c r="T299" s="246"/>
      <c r="U299" s="246"/>
      <c r="V299" s="246"/>
      <c r="W299" s="246"/>
      <c r="X299" s="246"/>
      <c r="Y299" s="246"/>
      <c r="Z299" s="246"/>
    </row>
    <row r="300" ht="15.75" customHeight="1">
      <c r="A300" s="246"/>
      <c r="B300" s="246"/>
      <c r="C300" s="246"/>
      <c r="D300" s="246"/>
      <c r="E300" s="246"/>
      <c r="F300" s="246"/>
      <c r="G300" s="246"/>
      <c r="H300" s="246"/>
      <c r="I300" s="246"/>
      <c r="J300" s="246"/>
      <c r="K300" s="246"/>
      <c r="L300" s="246"/>
      <c r="M300" s="246"/>
      <c r="N300" s="246"/>
      <c r="O300" s="246"/>
      <c r="P300" s="246"/>
      <c r="Q300" s="246"/>
      <c r="R300" s="246"/>
      <c r="S300" s="246"/>
      <c r="T300" s="246"/>
      <c r="U300" s="246"/>
      <c r="V300" s="246"/>
      <c r="W300" s="246"/>
      <c r="X300" s="246"/>
      <c r="Y300" s="246"/>
      <c r="Z300" s="246"/>
    </row>
    <row r="301" ht="15.75" customHeight="1">
      <c r="A301" s="246"/>
      <c r="B301" s="246"/>
      <c r="C301" s="246"/>
      <c r="D301" s="246"/>
      <c r="E301" s="246"/>
      <c r="F301" s="246"/>
      <c r="G301" s="246"/>
      <c r="H301" s="246"/>
      <c r="I301" s="246"/>
      <c r="J301" s="246"/>
      <c r="K301" s="246"/>
      <c r="L301" s="246"/>
      <c r="M301" s="246"/>
      <c r="N301" s="246"/>
      <c r="O301" s="246"/>
      <c r="P301" s="246"/>
      <c r="Q301" s="246"/>
      <c r="R301" s="246"/>
      <c r="S301" s="246"/>
      <c r="T301" s="246"/>
      <c r="U301" s="246"/>
      <c r="V301" s="246"/>
      <c r="W301" s="246"/>
      <c r="X301" s="246"/>
      <c r="Y301" s="246"/>
      <c r="Z301" s="246"/>
    </row>
    <row r="302" ht="15.75" customHeight="1">
      <c r="A302" s="246"/>
      <c r="B302" s="246"/>
      <c r="C302" s="246"/>
      <c r="D302" s="246"/>
      <c r="E302" s="246"/>
      <c r="F302" s="246"/>
      <c r="G302" s="246"/>
      <c r="H302" s="246"/>
      <c r="I302" s="246"/>
      <c r="J302" s="246"/>
      <c r="K302" s="246"/>
      <c r="L302" s="246"/>
      <c r="M302" s="246"/>
      <c r="N302" s="246"/>
      <c r="O302" s="246"/>
      <c r="P302" s="246"/>
      <c r="Q302" s="246"/>
      <c r="R302" s="246"/>
      <c r="S302" s="246"/>
      <c r="T302" s="246"/>
      <c r="U302" s="246"/>
      <c r="V302" s="246"/>
      <c r="W302" s="246"/>
      <c r="X302" s="246"/>
      <c r="Y302" s="246"/>
      <c r="Z302" s="246"/>
    </row>
    <row r="303" ht="15.75" customHeight="1">
      <c r="A303" s="246"/>
      <c r="B303" s="246"/>
      <c r="C303" s="246"/>
      <c r="D303" s="246"/>
      <c r="E303" s="246"/>
      <c r="F303" s="246"/>
      <c r="G303" s="246"/>
      <c r="H303" s="246"/>
      <c r="I303" s="246"/>
      <c r="J303" s="246"/>
      <c r="K303" s="246"/>
      <c r="L303" s="246"/>
      <c r="M303" s="246"/>
      <c r="N303" s="246"/>
      <c r="O303" s="246"/>
      <c r="P303" s="246"/>
      <c r="Q303" s="246"/>
      <c r="R303" s="246"/>
      <c r="S303" s="246"/>
      <c r="T303" s="246"/>
      <c r="U303" s="246"/>
      <c r="V303" s="246"/>
      <c r="W303" s="246"/>
      <c r="X303" s="246"/>
      <c r="Y303" s="246"/>
      <c r="Z303" s="246"/>
    </row>
    <row r="304" ht="15.75" customHeight="1">
      <c r="A304" s="246"/>
      <c r="B304" s="246"/>
      <c r="C304" s="246"/>
      <c r="D304" s="246"/>
      <c r="E304" s="246"/>
      <c r="F304" s="246"/>
      <c r="G304" s="246"/>
      <c r="H304" s="246"/>
      <c r="I304" s="246"/>
      <c r="J304" s="246"/>
      <c r="K304" s="246"/>
      <c r="L304" s="246"/>
      <c r="M304" s="246"/>
      <c r="N304" s="246"/>
      <c r="O304" s="246"/>
      <c r="P304" s="246"/>
      <c r="Q304" s="246"/>
      <c r="R304" s="246"/>
      <c r="S304" s="246"/>
      <c r="T304" s="246"/>
      <c r="U304" s="246"/>
      <c r="V304" s="246"/>
      <c r="W304" s="246"/>
      <c r="X304" s="246"/>
      <c r="Y304" s="246"/>
      <c r="Z304" s="246"/>
    </row>
    <row r="305" ht="15.75" customHeight="1">
      <c r="A305" s="246"/>
      <c r="B305" s="246"/>
      <c r="C305" s="246"/>
      <c r="D305" s="246"/>
      <c r="E305" s="246"/>
      <c r="F305" s="246"/>
      <c r="G305" s="246"/>
      <c r="H305" s="246"/>
      <c r="I305" s="246"/>
      <c r="J305" s="246"/>
      <c r="K305" s="246"/>
      <c r="L305" s="246"/>
      <c r="M305" s="246"/>
      <c r="N305" s="246"/>
      <c r="O305" s="246"/>
      <c r="P305" s="246"/>
      <c r="Q305" s="246"/>
      <c r="R305" s="246"/>
      <c r="S305" s="246"/>
      <c r="T305" s="246"/>
      <c r="U305" s="246"/>
      <c r="V305" s="246"/>
      <c r="W305" s="246"/>
      <c r="X305" s="246"/>
      <c r="Y305" s="246"/>
      <c r="Z305" s="246"/>
    </row>
    <row r="306" ht="15.75" customHeight="1">
      <c r="A306" s="246"/>
      <c r="B306" s="246"/>
      <c r="C306" s="246"/>
      <c r="D306" s="246"/>
      <c r="E306" s="246"/>
      <c r="F306" s="246"/>
      <c r="G306" s="246"/>
      <c r="H306" s="246"/>
      <c r="I306" s="246"/>
      <c r="J306" s="246"/>
      <c r="K306" s="246"/>
      <c r="L306" s="246"/>
      <c r="M306" s="246"/>
      <c r="N306" s="246"/>
      <c r="O306" s="246"/>
      <c r="P306" s="246"/>
      <c r="Q306" s="246"/>
      <c r="R306" s="246"/>
      <c r="S306" s="246"/>
      <c r="T306" s="246"/>
      <c r="U306" s="246"/>
      <c r="V306" s="246"/>
      <c r="W306" s="246"/>
      <c r="X306" s="246"/>
      <c r="Y306" s="246"/>
      <c r="Z306" s="246"/>
    </row>
    <row r="307" ht="15.75" customHeight="1">
      <c r="A307" s="246"/>
      <c r="B307" s="246"/>
      <c r="C307" s="246"/>
      <c r="D307" s="246"/>
      <c r="E307" s="246"/>
      <c r="F307" s="246"/>
      <c r="G307" s="246"/>
      <c r="H307" s="246"/>
      <c r="I307" s="246"/>
      <c r="J307" s="246"/>
      <c r="K307" s="246"/>
      <c r="L307" s="246"/>
      <c r="M307" s="246"/>
      <c r="N307" s="246"/>
      <c r="O307" s="246"/>
      <c r="P307" s="246"/>
      <c r="Q307" s="246"/>
      <c r="R307" s="246"/>
      <c r="S307" s="246"/>
      <c r="T307" s="246"/>
      <c r="U307" s="246"/>
      <c r="V307" s="246"/>
      <c r="W307" s="246"/>
      <c r="X307" s="246"/>
      <c r="Y307" s="246"/>
      <c r="Z307" s="246"/>
    </row>
    <row r="308" ht="15.75" customHeight="1">
      <c r="A308" s="246"/>
      <c r="B308" s="246"/>
      <c r="C308" s="246"/>
      <c r="D308" s="246"/>
      <c r="E308" s="246"/>
      <c r="F308" s="246"/>
      <c r="G308" s="246"/>
      <c r="H308" s="246"/>
      <c r="I308" s="246"/>
      <c r="J308" s="246"/>
      <c r="K308" s="246"/>
      <c r="L308" s="246"/>
      <c r="M308" s="246"/>
      <c r="N308" s="246"/>
      <c r="O308" s="246"/>
      <c r="P308" s="246"/>
      <c r="Q308" s="246"/>
      <c r="R308" s="246"/>
      <c r="S308" s="246"/>
      <c r="T308" s="246"/>
      <c r="U308" s="246"/>
      <c r="V308" s="246"/>
      <c r="W308" s="246"/>
      <c r="X308" s="246"/>
      <c r="Y308" s="246"/>
      <c r="Z308" s="246"/>
    </row>
    <row r="309" ht="15.75" customHeight="1">
      <c r="A309" s="246"/>
      <c r="B309" s="246"/>
      <c r="C309" s="246"/>
      <c r="D309" s="246"/>
      <c r="E309" s="246"/>
      <c r="F309" s="246"/>
      <c r="G309" s="246"/>
      <c r="H309" s="246"/>
      <c r="I309" s="246"/>
      <c r="J309" s="246"/>
      <c r="K309" s="246"/>
      <c r="L309" s="246"/>
      <c r="M309" s="246"/>
      <c r="N309" s="246"/>
      <c r="O309" s="246"/>
      <c r="P309" s="246"/>
      <c r="Q309" s="246"/>
      <c r="R309" s="246"/>
      <c r="S309" s="246"/>
      <c r="T309" s="246"/>
      <c r="U309" s="246"/>
      <c r="V309" s="246"/>
      <c r="W309" s="246"/>
      <c r="X309" s="246"/>
      <c r="Y309" s="246"/>
      <c r="Z309" s="246"/>
    </row>
    <row r="310" ht="15.75" customHeight="1">
      <c r="A310" s="246"/>
      <c r="B310" s="246"/>
      <c r="C310" s="246"/>
      <c r="D310" s="246"/>
      <c r="E310" s="246"/>
      <c r="F310" s="246"/>
      <c r="G310" s="246"/>
      <c r="H310" s="246"/>
      <c r="I310" s="246"/>
      <c r="J310" s="246"/>
      <c r="K310" s="246"/>
      <c r="L310" s="246"/>
      <c r="M310" s="246"/>
      <c r="N310" s="246"/>
      <c r="O310" s="246"/>
      <c r="P310" s="246"/>
      <c r="Q310" s="246"/>
      <c r="R310" s="246"/>
      <c r="S310" s="246"/>
      <c r="T310" s="246"/>
      <c r="U310" s="246"/>
      <c r="V310" s="246"/>
      <c r="W310" s="246"/>
      <c r="X310" s="246"/>
      <c r="Y310" s="246"/>
      <c r="Z310" s="246"/>
    </row>
    <row r="311" ht="15.75" customHeight="1">
      <c r="A311" s="246"/>
      <c r="B311" s="246"/>
      <c r="C311" s="246"/>
      <c r="D311" s="246"/>
      <c r="E311" s="246"/>
      <c r="F311" s="246"/>
      <c r="G311" s="246"/>
      <c r="H311" s="246"/>
      <c r="I311" s="246"/>
      <c r="J311" s="246"/>
      <c r="K311" s="246"/>
      <c r="L311" s="246"/>
      <c r="M311" s="246"/>
      <c r="N311" s="246"/>
      <c r="O311" s="246"/>
      <c r="P311" s="246"/>
      <c r="Q311" s="246"/>
      <c r="R311" s="246"/>
      <c r="S311" s="246"/>
      <c r="T311" s="246"/>
      <c r="U311" s="246"/>
      <c r="V311" s="246"/>
      <c r="W311" s="246"/>
      <c r="X311" s="246"/>
      <c r="Y311" s="246"/>
      <c r="Z311" s="246"/>
    </row>
    <row r="312" ht="15.75" customHeight="1">
      <c r="A312" s="246"/>
      <c r="B312" s="246"/>
      <c r="C312" s="246"/>
      <c r="D312" s="246"/>
      <c r="E312" s="246"/>
      <c r="F312" s="246"/>
      <c r="G312" s="246"/>
      <c r="H312" s="246"/>
      <c r="I312" s="246"/>
      <c r="J312" s="246"/>
      <c r="K312" s="246"/>
      <c r="L312" s="246"/>
      <c r="M312" s="246"/>
      <c r="N312" s="246"/>
      <c r="O312" s="246"/>
      <c r="P312" s="246"/>
      <c r="Q312" s="246"/>
      <c r="R312" s="246"/>
      <c r="S312" s="246"/>
      <c r="T312" s="246"/>
      <c r="U312" s="246"/>
      <c r="V312" s="246"/>
      <c r="W312" s="246"/>
      <c r="X312" s="246"/>
      <c r="Y312" s="246"/>
      <c r="Z312" s="246"/>
    </row>
    <row r="313" ht="15.75" customHeight="1">
      <c r="A313" s="246"/>
      <c r="B313" s="246"/>
      <c r="C313" s="246"/>
      <c r="D313" s="246"/>
      <c r="E313" s="246"/>
      <c r="F313" s="246"/>
      <c r="G313" s="246"/>
      <c r="H313" s="246"/>
      <c r="I313" s="246"/>
      <c r="J313" s="246"/>
      <c r="K313" s="246"/>
      <c r="L313" s="246"/>
      <c r="M313" s="246"/>
      <c r="N313" s="246"/>
      <c r="O313" s="246"/>
      <c r="P313" s="246"/>
      <c r="Q313" s="246"/>
      <c r="R313" s="246"/>
      <c r="S313" s="246"/>
      <c r="T313" s="246"/>
      <c r="U313" s="246"/>
      <c r="V313" s="246"/>
      <c r="W313" s="246"/>
      <c r="X313" s="246"/>
      <c r="Y313" s="246"/>
      <c r="Z313" s="246"/>
    </row>
    <row r="314" ht="15.75" customHeight="1">
      <c r="A314" s="246"/>
      <c r="B314" s="246"/>
      <c r="C314" s="246"/>
      <c r="D314" s="246"/>
      <c r="E314" s="246"/>
      <c r="F314" s="246"/>
      <c r="G314" s="246"/>
      <c r="H314" s="246"/>
      <c r="I314" s="246"/>
      <c r="J314" s="246"/>
      <c r="K314" s="246"/>
      <c r="L314" s="246"/>
      <c r="M314" s="246"/>
      <c r="N314" s="246"/>
      <c r="O314" s="246"/>
      <c r="P314" s="246"/>
      <c r="Q314" s="246"/>
      <c r="R314" s="246"/>
      <c r="S314" s="246"/>
      <c r="T314" s="246"/>
      <c r="U314" s="246"/>
      <c r="V314" s="246"/>
      <c r="W314" s="246"/>
      <c r="X314" s="246"/>
      <c r="Y314" s="246"/>
      <c r="Z314" s="246"/>
    </row>
    <row r="315" ht="15.75" customHeight="1">
      <c r="A315" s="246"/>
      <c r="B315" s="246"/>
      <c r="C315" s="246"/>
      <c r="D315" s="246"/>
      <c r="E315" s="246"/>
      <c r="F315" s="246"/>
      <c r="G315" s="246"/>
      <c r="H315" s="246"/>
      <c r="I315" s="246"/>
      <c r="J315" s="246"/>
      <c r="K315" s="246"/>
      <c r="L315" s="246"/>
      <c r="M315" s="246"/>
      <c r="N315" s="246"/>
      <c r="O315" s="246"/>
      <c r="P315" s="246"/>
      <c r="Q315" s="246"/>
      <c r="R315" s="246"/>
      <c r="S315" s="246"/>
      <c r="T315" s="246"/>
      <c r="U315" s="246"/>
      <c r="V315" s="246"/>
      <c r="W315" s="246"/>
      <c r="X315" s="246"/>
      <c r="Y315" s="246"/>
      <c r="Z315" s="246"/>
    </row>
    <row r="316" ht="15.75" customHeight="1">
      <c r="A316" s="246"/>
      <c r="B316" s="246"/>
      <c r="C316" s="246"/>
      <c r="D316" s="246"/>
      <c r="E316" s="246"/>
      <c r="F316" s="246"/>
      <c r="G316" s="246"/>
      <c r="H316" s="246"/>
      <c r="I316" s="246"/>
      <c r="J316" s="246"/>
      <c r="K316" s="246"/>
      <c r="L316" s="246"/>
      <c r="M316" s="246"/>
      <c r="N316" s="246"/>
      <c r="O316" s="246"/>
      <c r="P316" s="246"/>
      <c r="Q316" s="246"/>
      <c r="R316" s="246"/>
      <c r="S316" s="246"/>
      <c r="T316" s="246"/>
      <c r="U316" s="246"/>
      <c r="V316" s="246"/>
      <c r="W316" s="246"/>
      <c r="X316" s="246"/>
      <c r="Y316" s="246"/>
      <c r="Z316" s="246"/>
    </row>
    <row r="317" ht="15.75" customHeight="1">
      <c r="A317" s="246"/>
      <c r="B317" s="246"/>
      <c r="C317" s="246"/>
      <c r="D317" s="246"/>
      <c r="E317" s="246"/>
      <c r="F317" s="246"/>
      <c r="G317" s="246"/>
      <c r="H317" s="246"/>
      <c r="I317" s="246"/>
      <c r="J317" s="246"/>
      <c r="K317" s="246"/>
      <c r="L317" s="246"/>
      <c r="M317" s="246"/>
      <c r="N317" s="246"/>
      <c r="O317" s="246"/>
      <c r="P317" s="246"/>
      <c r="Q317" s="246"/>
      <c r="R317" s="246"/>
      <c r="S317" s="246"/>
      <c r="T317" s="246"/>
      <c r="U317" s="246"/>
      <c r="V317" s="246"/>
      <c r="W317" s="246"/>
      <c r="X317" s="246"/>
      <c r="Y317" s="246"/>
      <c r="Z317" s="246"/>
    </row>
    <row r="318" ht="15.75" customHeight="1">
      <c r="A318" s="246"/>
      <c r="B318" s="246"/>
      <c r="C318" s="246"/>
      <c r="D318" s="246"/>
      <c r="E318" s="246"/>
      <c r="F318" s="246"/>
      <c r="G318" s="246"/>
      <c r="H318" s="246"/>
      <c r="I318" s="246"/>
      <c r="J318" s="246"/>
      <c r="K318" s="246"/>
      <c r="L318" s="246"/>
      <c r="M318" s="246"/>
      <c r="N318" s="246"/>
      <c r="O318" s="246"/>
      <c r="P318" s="246"/>
      <c r="Q318" s="246"/>
      <c r="R318" s="246"/>
      <c r="S318" s="246"/>
      <c r="T318" s="246"/>
      <c r="U318" s="246"/>
      <c r="V318" s="246"/>
      <c r="W318" s="246"/>
      <c r="X318" s="246"/>
      <c r="Y318" s="246"/>
      <c r="Z318" s="246"/>
    </row>
    <row r="319" ht="15.75" customHeight="1">
      <c r="A319" s="246"/>
      <c r="B319" s="246"/>
      <c r="C319" s="246"/>
      <c r="D319" s="246"/>
      <c r="E319" s="246"/>
      <c r="F319" s="246"/>
      <c r="G319" s="246"/>
      <c r="H319" s="246"/>
      <c r="I319" s="246"/>
      <c r="J319" s="246"/>
      <c r="K319" s="246"/>
      <c r="L319" s="246"/>
      <c r="M319" s="246"/>
      <c r="N319" s="246"/>
      <c r="O319" s="246"/>
      <c r="P319" s="246"/>
      <c r="Q319" s="246"/>
      <c r="R319" s="246"/>
      <c r="S319" s="246"/>
      <c r="T319" s="246"/>
      <c r="U319" s="246"/>
      <c r="V319" s="246"/>
      <c r="W319" s="246"/>
      <c r="X319" s="246"/>
      <c r="Y319" s="246"/>
      <c r="Z319" s="246"/>
    </row>
    <row r="320" ht="15.75" customHeight="1">
      <c r="A320" s="246"/>
      <c r="B320" s="246"/>
      <c r="C320" s="246"/>
      <c r="D320" s="246"/>
      <c r="E320" s="246"/>
      <c r="F320" s="246"/>
      <c r="G320" s="246"/>
      <c r="H320" s="246"/>
      <c r="I320" s="246"/>
      <c r="J320" s="246"/>
      <c r="K320" s="246"/>
      <c r="L320" s="246"/>
      <c r="M320" s="246"/>
      <c r="N320" s="246"/>
      <c r="O320" s="246"/>
      <c r="P320" s="246"/>
      <c r="Q320" s="246"/>
      <c r="R320" s="246"/>
      <c r="S320" s="246"/>
      <c r="T320" s="246"/>
      <c r="U320" s="246"/>
      <c r="V320" s="246"/>
      <c r="W320" s="246"/>
      <c r="X320" s="246"/>
      <c r="Y320" s="246"/>
      <c r="Z320" s="246"/>
    </row>
    <row r="321" ht="15.75" customHeight="1">
      <c r="A321" s="246"/>
      <c r="B321" s="246"/>
      <c r="C321" s="246"/>
      <c r="D321" s="246"/>
      <c r="E321" s="246"/>
      <c r="F321" s="246"/>
      <c r="G321" s="246"/>
      <c r="H321" s="246"/>
      <c r="I321" s="246"/>
      <c r="J321" s="246"/>
      <c r="K321" s="246"/>
      <c r="L321" s="246"/>
      <c r="M321" s="246"/>
      <c r="N321" s="246"/>
      <c r="O321" s="246"/>
      <c r="P321" s="246"/>
      <c r="Q321" s="246"/>
      <c r="R321" s="246"/>
      <c r="S321" s="246"/>
      <c r="T321" s="246"/>
      <c r="U321" s="246"/>
      <c r="V321" s="246"/>
      <c r="W321" s="246"/>
      <c r="X321" s="246"/>
      <c r="Y321" s="246"/>
      <c r="Z321" s="246"/>
    </row>
    <row r="322" ht="15.75" customHeight="1">
      <c r="A322" s="246"/>
      <c r="B322" s="246"/>
      <c r="C322" s="246"/>
      <c r="D322" s="246"/>
      <c r="E322" s="246"/>
      <c r="F322" s="246"/>
      <c r="G322" s="246"/>
      <c r="H322" s="246"/>
      <c r="I322" s="246"/>
      <c r="J322" s="246"/>
      <c r="K322" s="246"/>
      <c r="L322" s="246"/>
      <c r="M322" s="246"/>
      <c r="N322" s="246"/>
      <c r="O322" s="246"/>
      <c r="P322" s="246"/>
      <c r="Q322" s="246"/>
      <c r="R322" s="246"/>
      <c r="S322" s="246"/>
      <c r="T322" s="246"/>
      <c r="U322" s="246"/>
      <c r="V322" s="246"/>
      <c r="W322" s="246"/>
      <c r="X322" s="246"/>
      <c r="Y322" s="246"/>
      <c r="Z322" s="246"/>
    </row>
    <row r="323" ht="15.75" customHeight="1">
      <c r="A323" s="246"/>
      <c r="B323" s="246"/>
      <c r="C323" s="246"/>
      <c r="D323" s="246"/>
      <c r="E323" s="246"/>
      <c r="F323" s="246"/>
      <c r="G323" s="246"/>
      <c r="H323" s="246"/>
      <c r="I323" s="246"/>
      <c r="J323" s="246"/>
      <c r="K323" s="246"/>
      <c r="L323" s="246"/>
      <c r="M323" s="246"/>
      <c r="N323" s="246"/>
      <c r="O323" s="246"/>
      <c r="P323" s="246"/>
      <c r="Q323" s="246"/>
      <c r="R323" s="246"/>
      <c r="S323" s="246"/>
      <c r="T323" s="246"/>
      <c r="U323" s="246"/>
      <c r="V323" s="246"/>
      <c r="W323" s="246"/>
      <c r="X323" s="246"/>
      <c r="Y323" s="246"/>
      <c r="Z323" s="246"/>
    </row>
    <row r="324" ht="15.75" customHeight="1">
      <c r="A324" s="246"/>
      <c r="B324" s="246"/>
      <c r="C324" s="246"/>
      <c r="D324" s="246"/>
      <c r="E324" s="246"/>
      <c r="F324" s="246"/>
      <c r="G324" s="246"/>
      <c r="H324" s="246"/>
      <c r="I324" s="246"/>
      <c r="J324" s="246"/>
      <c r="K324" s="246"/>
      <c r="L324" s="246"/>
      <c r="M324" s="246"/>
      <c r="N324" s="246"/>
      <c r="O324" s="246"/>
      <c r="P324" s="246"/>
      <c r="Q324" s="246"/>
      <c r="R324" s="246"/>
      <c r="S324" s="246"/>
      <c r="T324" s="246"/>
      <c r="U324" s="246"/>
      <c r="V324" s="246"/>
      <c r="W324" s="246"/>
      <c r="X324" s="246"/>
      <c r="Y324" s="246"/>
      <c r="Z324" s="246"/>
    </row>
    <row r="325" ht="15.75" customHeight="1">
      <c r="A325" s="246"/>
      <c r="B325" s="246"/>
      <c r="C325" s="246"/>
      <c r="D325" s="246"/>
      <c r="E325" s="246"/>
      <c r="F325" s="246"/>
      <c r="G325" s="246"/>
      <c r="H325" s="246"/>
      <c r="I325" s="246"/>
      <c r="J325" s="246"/>
      <c r="K325" s="246"/>
      <c r="L325" s="246"/>
      <c r="M325" s="246"/>
      <c r="N325" s="246"/>
      <c r="O325" s="246"/>
      <c r="P325" s="246"/>
      <c r="Q325" s="246"/>
      <c r="R325" s="246"/>
      <c r="S325" s="246"/>
      <c r="T325" s="246"/>
      <c r="U325" s="246"/>
      <c r="V325" s="246"/>
      <c r="W325" s="246"/>
      <c r="X325" s="246"/>
      <c r="Y325" s="246"/>
      <c r="Z325" s="246"/>
    </row>
    <row r="326" ht="15.75" customHeight="1">
      <c r="A326" s="246"/>
      <c r="B326" s="246"/>
      <c r="C326" s="246"/>
      <c r="D326" s="246"/>
      <c r="E326" s="246"/>
      <c r="F326" s="246"/>
      <c r="G326" s="246"/>
      <c r="H326" s="246"/>
      <c r="I326" s="246"/>
      <c r="J326" s="246"/>
      <c r="K326" s="246"/>
      <c r="L326" s="246"/>
      <c r="M326" s="246"/>
      <c r="N326" s="246"/>
      <c r="O326" s="246"/>
      <c r="P326" s="246"/>
      <c r="Q326" s="246"/>
      <c r="R326" s="246"/>
      <c r="S326" s="246"/>
      <c r="T326" s="246"/>
      <c r="U326" s="246"/>
      <c r="V326" s="246"/>
      <c r="W326" s="246"/>
      <c r="X326" s="246"/>
      <c r="Y326" s="246"/>
      <c r="Z326" s="246"/>
    </row>
    <row r="327" ht="15.75" customHeight="1">
      <c r="A327" s="246"/>
      <c r="B327" s="246"/>
      <c r="C327" s="246"/>
      <c r="D327" s="246"/>
      <c r="E327" s="246"/>
      <c r="F327" s="246"/>
      <c r="G327" s="246"/>
      <c r="H327" s="246"/>
      <c r="I327" s="246"/>
      <c r="J327" s="246"/>
      <c r="K327" s="246"/>
      <c r="L327" s="246"/>
      <c r="M327" s="246"/>
      <c r="N327" s="246"/>
      <c r="O327" s="246"/>
      <c r="P327" s="246"/>
      <c r="Q327" s="246"/>
      <c r="R327" s="246"/>
      <c r="S327" s="246"/>
      <c r="T327" s="246"/>
      <c r="U327" s="246"/>
      <c r="V327" s="246"/>
      <c r="W327" s="246"/>
      <c r="X327" s="246"/>
      <c r="Y327" s="246"/>
      <c r="Z327" s="246"/>
    </row>
    <row r="328" ht="15.75" customHeight="1">
      <c r="A328" s="246"/>
      <c r="B328" s="246"/>
      <c r="C328" s="246"/>
      <c r="D328" s="246"/>
      <c r="E328" s="246"/>
      <c r="F328" s="246"/>
      <c r="G328" s="246"/>
      <c r="H328" s="246"/>
      <c r="I328" s="246"/>
      <c r="J328" s="246"/>
      <c r="K328" s="246"/>
      <c r="L328" s="246"/>
      <c r="M328" s="246"/>
      <c r="N328" s="246"/>
      <c r="O328" s="246"/>
      <c r="P328" s="246"/>
      <c r="Q328" s="246"/>
      <c r="R328" s="246"/>
      <c r="S328" s="246"/>
      <c r="T328" s="246"/>
      <c r="U328" s="246"/>
      <c r="V328" s="246"/>
      <c r="W328" s="246"/>
      <c r="X328" s="246"/>
      <c r="Y328" s="246"/>
      <c r="Z328" s="246"/>
    </row>
    <row r="329" ht="15.75" customHeight="1">
      <c r="A329" s="246"/>
      <c r="B329" s="246"/>
      <c r="C329" s="246"/>
      <c r="D329" s="246"/>
      <c r="E329" s="246"/>
      <c r="F329" s="246"/>
      <c r="G329" s="246"/>
      <c r="H329" s="246"/>
      <c r="I329" s="246"/>
      <c r="J329" s="246"/>
      <c r="K329" s="246"/>
      <c r="L329" s="246"/>
      <c r="M329" s="246"/>
      <c r="N329" s="246"/>
      <c r="O329" s="246"/>
      <c r="P329" s="246"/>
      <c r="Q329" s="246"/>
      <c r="R329" s="246"/>
      <c r="S329" s="246"/>
      <c r="T329" s="246"/>
      <c r="U329" s="246"/>
      <c r="V329" s="246"/>
      <c r="W329" s="246"/>
      <c r="X329" s="246"/>
      <c r="Y329" s="246"/>
      <c r="Z329" s="246"/>
    </row>
    <row r="330" ht="15.75" customHeight="1">
      <c r="A330" s="246"/>
      <c r="B330" s="246"/>
      <c r="C330" s="246"/>
      <c r="D330" s="246"/>
      <c r="E330" s="246"/>
      <c r="F330" s="246"/>
      <c r="G330" s="246"/>
      <c r="H330" s="246"/>
      <c r="I330" s="246"/>
      <c r="J330" s="246"/>
      <c r="K330" s="246"/>
      <c r="L330" s="246"/>
      <c r="M330" s="246"/>
      <c r="N330" s="246"/>
      <c r="O330" s="246"/>
      <c r="P330" s="246"/>
      <c r="Q330" s="246"/>
      <c r="R330" s="246"/>
      <c r="S330" s="246"/>
      <c r="T330" s="246"/>
      <c r="U330" s="246"/>
      <c r="V330" s="246"/>
      <c r="W330" s="246"/>
      <c r="X330" s="246"/>
      <c r="Y330" s="246"/>
      <c r="Z330" s="246"/>
    </row>
    <row r="331" ht="15.75" customHeight="1">
      <c r="A331" s="246"/>
      <c r="B331" s="246"/>
      <c r="C331" s="246"/>
      <c r="D331" s="246"/>
      <c r="E331" s="246"/>
      <c r="F331" s="246"/>
      <c r="G331" s="246"/>
      <c r="H331" s="246"/>
      <c r="I331" s="246"/>
      <c r="J331" s="246"/>
      <c r="K331" s="246"/>
      <c r="L331" s="246"/>
      <c r="M331" s="246"/>
      <c r="N331" s="246"/>
      <c r="O331" s="246"/>
      <c r="P331" s="246"/>
      <c r="Q331" s="246"/>
      <c r="R331" s="246"/>
      <c r="S331" s="246"/>
      <c r="T331" s="246"/>
      <c r="U331" s="246"/>
      <c r="V331" s="246"/>
      <c r="W331" s="246"/>
      <c r="X331" s="246"/>
      <c r="Y331" s="246"/>
      <c r="Z331" s="246"/>
    </row>
    <row r="332" ht="15.75" customHeight="1">
      <c r="A332" s="246"/>
      <c r="B332" s="246"/>
      <c r="C332" s="246"/>
      <c r="D332" s="246"/>
      <c r="E332" s="246"/>
      <c r="F332" s="246"/>
      <c r="G332" s="246"/>
      <c r="H332" s="246"/>
      <c r="I332" s="246"/>
      <c r="J332" s="246"/>
      <c r="K332" s="246"/>
      <c r="L332" s="246"/>
      <c r="M332" s="246"/>
      <c r="N332" s="246"/>
      <c r="O332" s="246"/>
      <c r="P332" s="246"/>
      <c r="Q332" s="246"/>
      <c r="R332" s="246"/>
      <c r="S332" s="246"/>
      <c r="T332" s="246"/>
      <c r="U332" s="246"/>
      <c r="V332" s="246"/>
      <c r="W332" s="246"/>
      <c r="X332" s="246"/>
      <c r="Y332" s="246"/>
      <c r="Z332" s="246"/>
    </row>
    <row r="333" ht="15.75" customHeight="1">
      <c r="A333" s="246"/>
      <c r="B333" s="246"/>
      <c r="C333" s="246"/>
      <c r="D333" s="246"/>
      <c r="E333" s="246"/>
      <c r="F333" s="246"/>
      <c r="G333" s="246"/>
      <c r="H333" s="246"/>
      <c r="I333" s="246"/>
      <c r="J333" s="246"/>
      <c r="K333" s="246"/>
      <c r="L333" s="246"/>
      <c r="M333" s="246"/>
      <c r="N333" s="246"/>
      <c r="O333" s="246"/>
      <c r="P333" s="246"/>
      <c r="Q333" s="246"/>
      <c r="R333" s="246"/>
      <c r="S333" s="246"/>
      <c r="T333" s="246"/>
      <c r="U333" s="246"/>
      <c r="V333" s="246"/>
      <c r="W333" s="246"/>
      <c r="X333" s="246"/>
      <c r="Y333" s="246"/>
      <c r="Z333" s="246"/>
    </row>
    <row r="334" ht="15.75" customHeight="1">
      <c r="A334" s="246"/>
      <c r="B334" s="246"/>
      <c r="C334" s="246"/>
      <c r="D334" s="246"/>
      <c r="E334" s="246"/>
      <c r="F334" s="246"/>
      <c r="G334" s="246"/>
      <c r="H334" s="246"/>
      <c r="I334" s="246"/>
      <c r="J334" s="246"/>
      <c r="K334" s="246"/>
      <c r="L334" s="246"/>
      <c r="M334" s="246"/>
      <c r="N334" s="246"/>
      <c r="O334" s="246"/>
      <c r="P334" s="246"/>
      <c r="Q334" s="246"/>
      <c r="R334" s="246"/>
      <c r="S334" s="246"/>
      <c r="T334" s="246"/>
      <c r="U334" s="246"/>
      <c r="V334" s="246"/>
      <c r="W334" s="246"/>
      <c r="X334" s="246"/>
      <c r="Y334" s="246"/>
      <c r="Z334" s="246"/>
    </row>
    <row r="335" ht="15.75" customHeight="1">
      <c r="A335" s="246"/>
      <c r="B335" s="246"/>
      <c r="C335" s="246"/>
      <c r="D335" s="246"/>
      <c r="E335" s="246"/>
      <c r="F335" s="246"/>
      <c r="G335" s="246"/>
      <c r="H335" s="246"/>
      <c r="I335" s="246"/>
      <c r="J335" s="246"/>
      <c r="K335" s="246"/>
      <c r="L335" s="246"/>
      <c r="M335" s="246"/>
      <c r="N335" s="246"/>
      <c r="O335" s="246"/>
      <c r="P335" s="246"/>
      <c r="Q335" s="246"/>
      <c r="R335" s="246"/>
      <c r="S335" s="246"/>
      <c r="T335" s="246"/>
      <c r="U335" s="246"/>
      <c r="V335" s="246"/>
      <c r="W335" s="246"/>
      <c r="X335" s="246"/>
      <c r="Y335" s="246"/>
      <c r="Z335" s="246"/>
    </row>
    <row r="336" ht="15.75" customHeight="1">
      <c r="A336" s="246"/>
      <c r="B336" s="246"/>
      <c r="C336" s="246"/>
      <c r="D336" s="246"/>
      <c r="E336" s="246"/>
      <c r="F336" s="246"/>
      <c r="G336" s="246"/>
      <c r="H336" s="246"/>
      <c r="I336" s="246"/>
      <c r="J336" s="246"/>
      <c r="K336" s="246"/>
      <c r="L336" s="246"/>
      <c r="M336" s="246"/>
      <c r="N336" s="246"/>
      <c r="O336" s="246"/>
      <c r="P336" s="246"/>
      <c r="Q336" s="246"/>
      <c r="R336" s="246"/>
      <c r="S336" s="246"/>
      <c r="T336" s="246"/>
      <c r="U336" s="246"/>
      <c r="V336" s="246"/>
      <c r="W336" s="246"/>
      <c r="X336" s="246"/>
      <c r="Y336" s="246"/>
      <c r="Z336" s="246"/>
    </row>
    <row r="337" ht="15.75" customHeight="1">
      <c r="A337" s="246"/>
      <c r="B337" s="246"/>
      <c r="C337" s="246"/>
      <c r="D337" s="246"/>
      <c r="E337" s="246"/>
      <c r="F337" s="246"/>
      <c r="G337" s="246"/>
      <c r="H337" s="246"/>
      <c r="I337" s="246"/>
      <c r="J337" s="246"/>
      <c r="K337" s="246"/>
      <c r="L337" s="246"/>
      <c r="M337" s="246"/>
      <c r="N337" s="246"/>
      <c r="O337" s="246"/>
      <c r="P337" s="246"/>
      <c r="Q337" s="246"/>
      <c r="R337" s="246"/>
      <c r="S337" s="246"/>
      <c r="T337" s="246"/>
      <c r="U337" s="246"/>
      <c r="V337" s="246"/>
      <c r="W337" s="246"/>
      <c r="X337" s="246"/>
      <c r="Y337" s="246"/>
      <c r="Z337" s="246"/>
    </row>
    <row r="338" ht="15.75" customHeight="1">
      <c r="A338" s="246"/>
      <c r="B338" s="246"/>
      <c r="C338" s="246"/>
      <c r="D338" s="246"/>
      <c r="E338" s="246"/>
      <c r="F338" s="246"/>
      <c r="G338" s="246"/>
      <c r="H338" s="246"/>
      <c r="I338" s="246"/>
      <c r="J338" s="246"/>
      <c r="K338" s="246"/>
      <c r="L338" s="246"/>
      <c r="M338" s="246"/>
      <c r="N338" s="246"/>
      <c r="O338" s="246"/>
      <c r="P338" s="246"/>
      <c r="Q338" s="246"/>
      <c r="R338" s="246"/>
      <c r="S338" s="246"/>
      <c r="T338" s="246"/>
      <c r="U338" s="246"/>
      <c r="V338" s="246"/>
      <c r="W338" s="246"/>
      <c r="X338" s="246"/>
      <c r="Y338" s="246"/>
      <c r="Z338" s="246"/>
    </row>
    <row r="339" ht="15.75" customHeight="1">
      <c r="A339" s="246"/>
      <c r="B339" s="246"/>
      <c r="C339" s="246"/>
      <c r="D339" s="246"/>
      <c r="E339" s="246"/>
      <c r="F339" s="246"/>
      <c r="G339" s="246"/>
      <c r="H339" s="246"/>
      <c r="I339" s="246"/>
      <c r="J339" s="246"/>
      <c r="K339" s="246"/>
      <c r="L339" s="246"/>
      <c r="M339" s="246"/>
      <c r="N339" s="246"/>
      <c r="O339" s="246"/>
      <c r="P339" s="246"/>
      <c r="Q339" s="246"/>
      <c r="R339" s="246"/>
      <c r="S339" s="246"/>
      <c r="T339" s="246"/>
      <c r="U339" s="246"/>
      <c r="V339" s="246"/>
      <c r="W339" s="246"/>
      <c r="X339" s="246"/>
      <c r="Y339" s="246"/>
      <c r="Z339" s="246"/>
    </row>
    <row r="340" ht="15.75" customHeight="1">
      <c r="A340" s="246"/>
      <c r="B340" s="246"/>
      <c r="C340" s="246"/>
      <c r="D340" s="246"/>
      <c r="E340" s="246"/>
      <c r="F340" s="246"/>
      <c r="G340" s="246"/>
      <c r="H340" s="246"/>
      <c r="I340" s="246"/>
      <c r="J340" s="246"/>
      <c r="K340" s="246"/>
      <c r="L340" s="246"/>
      <c r="M340" s="246"/>
      <c r="N340" s="246"/>
      <c r="O340" s="246"/>
      <c r="P340" s="246"/>
      <c r="Q340" s="246"/>
      <c r="R340" s="246"/>
      <c r="S340" s="246"/>
      <c r="T340" s="246"/>
      <c r="U340" s="246"/>
      <c r="V340" s="246"/>
      <c r="W340" s="246"/>
      <c r="X340" s="246"/>
      <c r="Y340" s="246"/>
      <c r="Z340" s="246"/>
    </row>
    <row r="341" ht="15.75" customHeight="1">
      <c r="A341" s="246"/>
      <c r="B341" s="246"/>
      <c r="C341" s="246"/>
      <c r="D341" s="246"/>
      <c r="E341" s="246"/>
      <c r="F341" s="246"/>
      <c r="G341" s="246"/>
      <c r="H341" s="246"/>
      <c r="I341" s="246"/>
      <c r="J341" s="246"/>
      <c r="K341" s="246"/>
      <c r="L341" s="246"/>
      <c r="M341" s="246"/>
      <c r="N341" s="246"/>
      <c r="O341" s="246"/>
      <c r="P341" s="246"/>
      <c r="Q341" s="246"/>
      <c r="R341" s="246"/>
      <c r="S341" s="246"/>
      <c r="T341" s="246"/>
      <c r="U341" s="246"/>
      <c r="V341" s="246"/>
      <c r="W341" s="246"/>
      <c r="X341" s="246"/>
      <c r="Y341" s="246"/>
      <c r="Z341" s="246"/>
    </row>
    <row r="342" ht="15.75" customHeight="1">
      <c r="A342" s="246"/>
      <c r="B342" s="246"/>
      <c r="C342" s="246"/>
      <c r="D342" s="246"/>
      <c r="E342" s="246"/>
      <c r="F342" s="246"/>
      <c r="G342" s="246"/>
      <c r="H342" s="246"/>
      <c r="I342" s="246"/>
      <c r="J342" s="246"/>
      <c r="K342" s="246"/>
      <c r="L342" s="246"/>
      <c r="M342" s="246"/>
      <c r="N342" s="246"/>
      <c r="O342" s="246"/>
      <c r="P342" s="246"/>
      <c r="Q342" s="246"/>
      <c r="R342" s="246"/>
      <c r="S342" s="246"/>
      <c r="T342" s="246"/>
      <c r="U342" s="246"/>
      <c r="V342" s="246"/>
      <c r="W342" s="246"/>
      <c r="X342" s="246"/>
      <c r="Y342" s="246"/>
      <c r="Z342" s="246"/>
    </row>
    <row r="343" ht="15.75" customHeight="1">
      <c r="A343" s="246"/>
      <c r="B343" s="246"/>
      <c r="C343" s="246"/>
      <c r="D343" s="246"/>
      <c r="E343" s="246"/>
      <c r="F343" s="246"/>
      <c r="G343" s="246"/>
      <c r="H343" s="246"/>
      <c r="I343" s="246"/>
      <c r="J343" s="246"/>
      <c r="K343" s="246"/>
      <c r="L343" s="246"/>
      <c r="M343" s="246"/>
      <c r="N343" s="246"/>
      <c r="O343" s="246"/>
      <c r="P343" s="246"/>
      <c r="Q343" s="246"/>
      <c r="R343" s="246"/>
      <c r="S343" s="246"/>
      <c r="T343" s="246"/>
      <c r="U343" s="246"/>
      <c r="V343" s="246"/>
      <c r="W343" s="246"/>
      <c r="X343" s="246"/>
      <c r="Y343" s="246"/>
      <c r="Z343" s="246"/>
    </row>
    <row r="344" ht="15.75" customHeight="1">
      <c r="A344" s="246"/>
      <c r="B344" s="246"/>
      <c r="C344" s="246"/>
      <c r="D344" s="246"/>
      <c r="E344" s="246"/>
      <c r="F344" s="246"/>
      <c r="G344" s="246"/>
      <c r="H344" s="246"/>
      <c r="I344" s="246"/>
      <c r="J344" s="246"/>
      <c r="K344" s="246"/>
      <c r="L344" s="246"/>
      <c r="M344" s="246"/>
      <c r="N344" s="246"/>
      <c r="O344" s="246"/>
      <c r="P344" s="246"/>
      <c r="Q344" s="246"/>
      <c r="R344" s="246"/>
      <c r="S344" s="246"/>
      <c r="T344" s="246"/>
      <c r="U344" s="246"/>
      <c r="V344" s="246"/>
      <c r="W344" s="246"/>
      <c r="X344" s="246"/>
      <c r="Y344" s="246"/>
      <c r="Z344" s="246"/>
    </row>
    <row r="345" ht="15.75" customHeight="1">
      <c r="A345" s="246"/>
      <c r="B345" s="246"/>
      <c r="C345" s="246"/>
      <c r="D345" s="246"/>
      <c r="E345" s="246"/>
      <c r="F345" s="246"/>
      <c r="G345" s="246"/>
      <c r="H345" s="246"/>
      <c r="I345" s="246"/>
      <c r="J345" s="246"/>
      <c r="K345" s="246"/>
      <c r="L345" s="246"/>
      <c r="M345" s="246"/>
      <c r="N345" s="246"/>
      <c r="O345" s="246"/>
      <c r="P345" s="246"/>
      <c r="Q345" s="246"/>
      <c r="R345" s="246"/>
      <c r="S345" s="246"/>
      <c r="T345" s="246"/>
      <c r="U345" s="246"/>
      <c r="V345" s="246"/>
      <c r="W345" s="246"/>
      <c r="X345" s="246"/>
      <c r="Y345" s="246"/>
      <c r="Z345" s="246"/>
    </row>
    <row r="346" ht="15.75" customHeight="1">
      <c r="A346" s="246"/>
      <c r="B346" s="246"/>
      <c r="C346" s="246"/>
      <c r="D346" s="246"/>
      <c r="E346" s="246"/>
      <c r="F346" s="246"/>
      <c r="G346" s="246"/>
      <c r="H346" s="246"/>
      <c r="I346" s="246"/>
      <c r="J346" s="246"/>
      <c r="K346" s="246"/>
      <c r="L346" s="246"/>
      <c r="M346" s="246"/>
      <c r="N346" s="246"/>
      <c r="O346" s="246"/>
      <c r="P346" s="246"/>
      <c r="Q346" s="246"/>
      <c r="R346" s="246"/>
      <c r="S346" s="246"/>
      <c r="T346" s="246"/>
      <c r="U346" s="246"/>
      <c r="V346" s="246"/>
      <c r="W346" s="246"/>
      <c r="X346" s="246"/>
      <c r="Y346" s="246"/>
      <c r="Z346" s="246"/>
    </row>
    <row r="347" ht="15.75" customHeight="1">
      <c r="A347" s="246"/>
      <c r="B347" s="246"/>
      <c r="C347" s="246"/>
      <c r="D347" s="246"/>
      <c r="E347" s="246"/>
      <c r="F347" s="246"/>
      <c r="G347" s="246"/>
      <c r="H347" s="246"/>
      <c r="I347" s="246"/>
      <c r="J347" s="246"/>
      <c r="K347" s="246"/>
      <c r="L347" s="246"/>
      <c r="M347" s="246"/>
      <c r="N347" s="246"/>
      <c r="O347" s="246"/>
      <c r="P347" s="246"/>
      <c r="Q347" s="246"/>
      <c r="R347" s="246"/>
      <c r="S347" s="246"/>
      <c r="T347" s="246"/>
      <c r="U347" s="246"/>
      <c r="V347" s="246"/>
      <c r="W347" s="246"/>
      <c r="X347" s="246"/>
      <c r="Y347" s="246"/>
      <c r="Z347" s="246"/>
    </row>
    <row r="348" ht="15.75" customHeight="1">
      <c r="A348" s="246"/>
      <c r="B348" s="246"/>
      <c r="C348" s="246"/>
      <c r="D348" s="246"/>
      <c r="E348" s="246"/>
      <c r="F348" s="246"/>
      <c r="G348" s="246"/>
      <c r="H348" s="246"/>
      <c r="I348" s="246"/>
      <c r="J348" s="246"/>
      <c r="K348" s="246"/>
      <c r="L348" s="246"/>
      <c r="M348" s="246"/>
      <c r="N348" s="246"/>
      <c r="O348" s="246"/>
      <c r="P348" s="246"/>
      <c r="Q348" s="246"/>
      <c r="R348" s="246"/>
      <c r="S348" s="246"/>
      <c r="T348" s="246"/>
      <c r="U348" s="246"/>
      <c r="V348" s="246"/>
      <c r="W348" s="246"/>
      <c r="X348" s="246"/>
      <c r="Y348" s="246"/>
      <c r="Z348" s="246"/>
    </row>
    <row r="349" ht="15.75" customHeight="1">
      <c r="A349" s="246"/>
      <c r="B349" s="246"/>
      <c r="C349" s="246"/>
      <c r="D349" s="246"/>
      <c r="E349" s="246"/>
      <c r="F349" s="246"/>
      <c r="G349" s="246"/>
      <c r="H349" s="246"/>
      <c r="I349" s="246"/>
      <c r="J349" s="246"/>
      <c r="K349" s="246"/>
      <c r="L349" s="246"/>
      <c r="M349" s="246"/>
      <c r="N349" s="246"/>
      <c r="O349" s="246"/>
      <c r="P349" s="246"/>
      <c r="Q349" s="246"/>
      <c r="R349" s="246"/>
      <c r="S349" s="246"/>
      <c r="T349" s="246"/>
      <c r="U349" s="246"/>
      <c r="V349" s="246"/>
      <c r="W349" s="246"/>
      <c r="X349" s="246"/>
      <c r="Y349" s="246"/>
      <c r="Z349" s="246"/>
    </row>
    <row r="350" ht="15.75" customHeight="1">
      <c r="A350" s="246"/>
      <c r="B350" s="246"/>
      <c r="C350" s="246"/>
      <c r="D350" s="246"/>
      <c r="E350" s="246"/>
      <c r="F350" s="246"/>
      <c r="G350" s="246"/>
      <c r="H350" s="246"/>
      <c r="I350" s="246"/>
      <c r="J350" s="246"/>
      <c r="K350" s="246"/>
      <c r="L350" s="246"/>
      <c r="M350" s="246"/>
      <c r="N350" s="246"/>
      <c r="O350" s="246"/>
      <c r="P350" s="246"/>
      <c r="Q350" s="246"/>
      <c r="R350" s="246"/>
      <c r="S350" s="246"/>
      <c r="T350" s="246"/>
      <c r="U350" s="246"/>
      <c r="V350" s="246"/>
      <c r="W350" s="246"/>
      <c r="X350" s="246"/>
      <c r="Y350" s="246"/>
      <c r="Z350" s="246"/>
    </row>
    <row r="351" ht="15.75" customHeight="1">
      <c r="A351" s="246"/>
      <c r="B351" s="246"/>
      <c r="C351" s="246"/>
      <c r="D351" s="246"/>
      <c r="E351" s="246"/>
      <c r="F351" s="246"/>
      <c r="G351" s="246"/>
      <c r="H351" s="246"/>
      <c r="I351" s="246"/>
      <c r="J351" s="246"/>
      <c r="K351" s="246"/>
      <c r="L351" s="246"/>
      <c r="M351" s="246"/>
      <c r="N351" s="246"/>
      <c r="O351" s="246"/>
      <c r="P351" s="246"/>
      <c r="Q351" s="246"/>
      <c r="R351" s="246"/>
      <c r="S351" s="246"/>
      <c r="T351" s="246"/>
      <c r="U351" s="246"/>
      <c r="V351" s="246"/>
      <c r="W351" s="246"/>
      <c r="X351" s="246"/>
      <c r="Y351" s="246"/>
      <c r="Z351" s="246"/>
    </row>
    <row r="352" ht="15.75" customHeight="1">
      <c r="A352" s="246"/>
      <c r="B352" s="246"/>
      <c r="C352" s="246"/>
      <c r="D352" s="246"/>
      <c r="E352" s="246"/>
      <c r="F352" s="246"/>
      <c r="G352" s="246"/>
      <c r="H352" s="246"/>
      <c r="I352" s="246"/>
      <c r="J352" s="246"/>
      <c r="K352" s="246"/>
      <c r="L352" s="246"/>
      <c r="M352" s="246"/>
      <c r="N352" s="246"/>
      <c r="O352" s="246"/>
      <c r="P352" s="246"/>
      <c r="Q352" s="246"/>
      <c r="R352" s="246"/>
      <c r="S352" s="246"/>
      <c r="T352" s="246"/>
      <c r="U352" s="246"/>
      <c r="V352" s="246"/>
      <c r="W352" s="246"/>
      <c r="X352" s="246"/>
      <c r="Y352" s="246"/>
      <c r="Z352" s="246"/>
    </row>
    <row r="353" ht="15.75" customHeight="1">
      <c r="A353" s="246"/>
      <c r="B353" s="246"/>
      <c r="C353" s="246"/>
      <c r="D353" s="246"/>
      <c r="E353" s="246"/>
      <c r="F353" s="246"/>
      <c r="G353" s="246"/>
      <c r="H353" s="246"/>
      <c r="I353" s="246"/>
      <c r="J353" s="246"/>
      <c r="K353" s="246"/>
      <c r="L353" s="246"/>
      <c r="M353" s="246"/>
      <c r="N353" s="246"/>
      <c r="O353" s="246"/>
      <c r="P353" s="246"/>
      <c r="Q353" s="246"/>
      <c r="R353" s="246"/>
      <c r="S353" s="246"/>
      <c r="T353" s="246"/>
      <c r="U353" s="246"/>
      <c r="V353" s="246"/>
      <c r="W353" s="246"/>
      <c r="X353" s="246"/>
      <c r="Y353" s="246"/>
      <c r="Z353" s="246"/>
    </row>
    <row r="354" ht="15.75" customHeight="1">
      <c r="A354" s="246"/>
      <c r="B354" s="246"/>
      <c r="C354" s="246"/>
      <c r="D354" s="246"/>
      <c r="E354" s="246"/>
      <c r="F354" s="246"/>
      <c r="G354" s="246"/>
      <c r="H354" s="246"/>
      <c r="I354" s="246"/>
      <c r="J354" s="246"/>
      <c r="K354" s="246"/>
      <c r="L354" s="246"/>
      <c r="M354" s="246"/>
      <c r="N354" s="246"/>
      <c r="O354" s="246"/>
      <c r="P354" s="246"/>
      <c r="Q354" s="246"/>
      <c r="R354" s="246"/>
      <c r="S354" s="246"/>
      <c r="T354" s="246"/>
      <c r="U354" s="246"/>
      <c r="V354" s="246"/>
      <c r="W354" s="246"/>
      <c r="X354" s="246"/>
      <c r="Y354" s="246"/>
      <c r="Z354" s="246"/>
    </row>
    <row r="355" ht="15.75" customHeight="1">
      <c r="A355" s="246"/>
      <c r="B355" s="246"/>
      <c r="C355" s="246"/>
      <c r="D355" s="246"/>
      <c r="E355" s="246"/>
      <c r="F355" s="246"/>
      <c r="G355" s="246"/>
      <c r="H355" s="246"/>
      <c r="I355" s="246"/>
      <c r="J355" s="246"/>
      <c r="K355" s="246"/>
      <c r="L355" s="246"/>
      <c r="M355" s="246"/>
      <c r="N355" s="246"/>
      <c r="O355" s="246"/>
      <c r="P355" s="246"/>
      <c r="Q355" s="246"/>
      <c r="R355" s="246"/>
      <c r="S355" s="246"/>
      <c r="T355" s="246"/>
      <c r="U355" s="246"/>
      <c r="V355" s="246"/>
      <c r="W355" s="246"/>
      <c r="X355" s="246"/>
      <c r="Y355" s="246"/>
      <c r="Z355" s="246"/>
    </row>
    <row r="356" ht="15.75" customHeight="1">
      <c r="A356" s="246"/>
      <c r="B356" s="246"/>
      <c r="C356" s="246"/>
      <c r="D356" s="246"/>
      <c r="E356" s="246"/>
      <c r="F356" s="246"/>
      <c r="G356" s="246"/>
      <c r="H356" s="246"/>
      <c r="I356" s="246"/>
      <c r="J356" s="246"/>
      <c r="K356" s="246"/>
      <c r="L356" s="246"/>
      <c r="M356" s="246"/>
      <c r="N356" s="246"/>
      <c r="O356" s="246"/>
      <c r="P356" s="246"/>
      <c r="Q356" s="246"/>
      <c r="R356" s="246"/>
      <c r="S356" s="246"/>
      <c r="T356" s="246"/>
      <c r="U356" s="246"/>
      <c r="V356" s="246"/>
      <c r="W356" s="246"/>
      <c r="X356" s="246"/>
      <c r="Y356" s="246"/>
      <c r="Z356" s="246"/>
    </row>
    <row r="357" ht="15.75" customHeight="1">
      <c r="A357" s="246"/>
      <c r="B357" s="246"/>
      <c r="C357" s="246"/>
      <c r="D357" s="246"/>
      <c r="E357" s="246"/>
      <c r="F357" s="246"/>
      <c r="G357" s="246"/>
      <c r="H357" s="246"/>
      <c r="I357" s="246"/>
      <c r="J357" s="246"/>
      <c r="K357" s="246"/>
      <c r="L357" s="246"/>
      <c r="M357" s="246"/>
      <c r="N357" s="246"/>
      <c r="O357" s="246"/>
      <c r="P357" s="246"/>
      <c r="Q357" s="246"/>
      <c r="R357" s="246"/>
      <c r="S357" s="246"/>
      <c r="T357" s="246"/>
      <c r="U357" s="246"/>
      <c r="V357" s="246"/>
      <c r="W357" s="246"/>
      <c r="X357" s="246"/>
      <c r="Y357" s="246"/>
      <c r="Z357" s="246"/>
    </row>
    <row r="358" ht="15.75" customHeight="1">
      <c r="A358" s="246"/>
      <c r="B358" s="246"/>
      <c r="C358" s="246"/>
      <c r="D358" s="246"/>
      <c r="E358" s="246"/>
      <c r="F358" s="246"/>
      <c r="G358" s="246"/>
      <c r="H358" s="246"/>
      <c r="I358" s="246"/>
      <c r="J358" s="246"/>
      <c r="K358" s="246"/>
      <c r="L358" s="246"/>
      <c r="M358" s="246"/>
      <c r="N358" s="246"/>
      <c r="O358" s="246"/>
      <c r="P358" s="246"/>
      <c r="Q358" s="246"/>
      <c r="R358" s="246"/>
      <c r="S358" s="246"/>
      <c r="T358" s="246"/>
      <c r="U358" s="246"/>
      <c r="V358" s="246"/>
      <c r="W358" s="246"/>
      <c r="X358" s="246"/>
      <c r="Y358" s="246"/>
      <c r="Z358" s="246"/>
    </row>
    <row r="359" ht="15.75" customHeight="1">
      <c r="A359" s="246"/>
      <c r="B359" s="246"/>
      <c r="C359" s="246"/>
      <c r="D359" s="246"/>
      <c r="E359" s="246"/>
      <c r="F359" s="246"/>
      <c r="G359" s="246"/>
      <c r="H359" s="246"/>
      <c r="I359" s="246"/>
      <c r="J359" s="246"/>
      <c r="K359" s="246"/>
      <c r="L359" s="246"/>
      <c r="M359" s="246"/>
      <c r="N359" s="246"/>
      <c r="O359" s="246"/>
      <c r="P359" s="246"/>
      <c r="Q359" s="246"/>
      <c r="R359" s="246"/>
      <c r="S359" s="246"/>
      <c r="T359" s="246"/>
      <c r="U359" s="246"/>
      <c r="V359" s="246"/>
      <c r="W359" s="246"/>
      <c r="X359" s="246"/>
      <c r="Y359" s="246"/>
      <c r="Z359" s="246"/>
    </row>
    <row r="360" ht="15.75" customHeight="1">
      <c r="A360" s="246"/>
      <c r="B360" s="246"/>
      <c r="C360" s="246"/>
      <c r="D360" s="246"/>
      <c r="E360" s="246"/>
      <c r="F360" s="246"/>
      <c r="G360" s="246"/>
      <c r="H360" s="246"/>
      <c r="I360" s="246"/>
      <c r="J360" s="246"/>
      <c r="K360" s="246"/>
      <c r="L360" s="246"/>
      <c r="M360" s="246"/>
      <c r="N360" s="246"/>
      <c r="O360" s="246"/>
      <c r="P360" s="246"/>
      <c r="Q360" s="246"/>
      <c r="R360" s="246"/>
      <c r="S360" s="246"/>
      <c r="T360" s="246"/>
      <c r="U360" s="246"/>
      <c r="V360" s="246"/>
      <c r="W360" s="246"/>
      <c r="X360" s="246"/>
      <c r="Y360" s="246"/>
      <c r="Z360" s="246"/>
    </row>
    <row r="361" ht="15.75" customHeight="1">
      <c r="A361" s="246"/>
      <c r="B361" s="246"/>
      <c r="C361" s="246"/>
      <c r="D361" s="246"/>
      <c r="E361" s="246"/>
      <c r="F361" s="246"/>
      <c r="G361" s="246"/>
      <c r="H361" s="246"/>
      <c r="I361" s="246"/>
      <c r="J361" s="246"/>
      <c r="K361" s="246"/>
      <c r="L361" s="246"/>
      <c r="M361" s="246"/>
      <c r="N361" s="246"/>
      <c r="O361" s="246"/>
      <c r="P361" s="246"/>
      <c r="Q361" s="246"/>
      <c r="R361" s="246"/>
      <c r="S361" s="246"/>
      <c r="T361" s="246"/>
      <c r="U361" s="246"/>
      <c r="V361" s="246"/>
      <c r="W361" s="246"/>
      <c r="X361" s="246"/>
      <c r="Y361" s="246"/>
      <c r="Z361" s="246"/>
    </row>
    <row r="362" ht="15.75" customHeight="1">
      <c r="A362" s="246"/>
      <c r="B362" s="246"/>
      <c r="C362" s="246"/>
      <c r="D362" s="246"/>
      <c r="E362" s="246"/>
      <c r="F362" s="246"/>
      <c r="G362" s="246"/>
      <c r="H362" s="246"/>
      <c r="I362" s="246"/>
      <c r="J362" s="246"/>
      <c r="K362" s="246"/>
      <c r="L362" s="246"/>
      <c r="M362" s="246"/>
      <c r="N362" s="246"/>
      <c r="O362" s="246"/>
      <c r="P362" s="246"/>
      <c r="Q362" s="246"/>
      <c r="R362" s="246"/>
      <c r="S362" s="246"/>
      <c r="T362" s="246"/>
      <c r="U362" s="246"/>
      <c r="V362" s="246"/>
      <c r="W362" s="246"/>
      <c r="X362" s="246"/>
      <c r="Y362" s="246"/>
      <c r="Z362" s="246"/>
    </row>
    <row r="363" ht="15.75" customHeight="1">
      <c r="A363" s="246"/>
      <c r="B363" s="246"/>
      <c r="C363" s="246"/>
      <c r="D363" s="246"/>
      <c r="E363" s="246"/>
      <c r="F363" s="246"/>
      <c r="G363" s="246"/>
      <c r="H363" s="246"/>
      <c r="I363" s="246"/>
      <c r="J363" s="246"/>
      <c r="K363" s="246"/>
      <c r="L363" s="246"/>
      <c r="M363" s="246"/>
      <c r="N363" s="246"/>
      <c r="O363" s="246"/>
      <c r="P363" s="246"/>
      <c r="Q363" s="246"/>
      <c r="R363" s="246"/>
      <c r="S363" s="246"/>
      <c r="T363" s="246"/>
      <c r="U363" s="246"/>
      <c r="V363" s="246"/>
      <c r="W363" s="246"/>
      <c r="X363" s="246"/>
      <c r="Y363" s="246"/>
      <c r="Z363" s="246"/>
    </row>
    <row r="364" ht="15.75" customHeight="1">
      <c r="A364" s="246"/>
      <c r="B364" s="246"/>
      <c r="C364" s="246"/>
      <c r="D364" s="246"/>
      <c r="E364" s="246"/>
      <c r="F364" s="246"/>
      <c r="G364" s="246"/>
      <c r="H364" s="246"/>
      <c r="I364" s="246"/>
      <c r="J364" s="246"/>
      <c r="K364" s="246"/>
      <c r="L364" s="246"/>
      <c r="M364" s="246"/>
      <c r="N364" s="246"/>
      <c r="O364" s="246"/>
      <c r="P364" s="246"/>
      <c r="Q364" s="246"/>
      <c r="R364" s="246"/>
      <c r="S364" s="246"/>
      <c r="T364" s="246"/>
      <c r="U364" s="246"/>
      <c r="V364" s="246"/>
      <c r="W364" s="246"/>
      <c r="X364" s="246"/>
      <c r="Y364" s="246"/>
      <c r="Z364" s="246"/>
    </row>
    <row r="365" ht="15.75" customHeight="1">
      <c r="A365" s="246"/>
      <c r="B365" s="246"/>
      <c r="C365" s="246"/>
      <c r="D365" s="246"/>
      <c r="E365" s="246"/>
      <c r="F365" s="246"/>
      <c r="G365" s="246"/>
      <c r="H365" s="246"/>
      <c r="I365" s="246"/>
      <c r="J365" s="246"/>
      <c r="K365" s="246"/>
      <c r="L365" s="246"/>
      <c r="M365" s="246"/>
      <c r="N365" s="246"/>
      <c r="O365" s="246"/>
      <c r="P365" s="246"/>
      <c r="Q365" s="246"/>
      <c r="R365" s="246"/>
      <c r="S365" s="246"/>
      <c r="T365" s="246"/>
      <c r="U365" s="246"/>
      <c r="V365" s="246"/>
      <c r="W365" s="246"/>
      <c r="X365" s="246"/>
      <c r="Y365" s="246"/>
      <c r="Z365" s="246"/>
    </row>
    <row r="366" ht="15.75" customHeight="1">
      <c r="A366" s="246"/>
      <c r="B366" s="246"/>
      <c r="C366" s="246"/>
      <c r="D366" s="246"/>
      <c r="E366" s="246"/>
      <c r="F366" s="246"/>
      <c r="G366" s="246"/>
      <c r="H366" s="246"/>
      <c r="I366" s="246"/>
      <c r="J366" s="246"/>
      <c r="K366" s="246"/>
      <c r="L366" s="246"/>
      <c r="M366" s="246"/>
      <c r="N366" s="246"/>
      <c r="O366" s="246"/>
      <c r="P366" s="246"/>
      <c r="Q366" s="246"/>
      <c r="R366" s="246"/>
      <c r="S366" s="246"/>
      <c r="T366" s="246"/>
      <c r="U366" s="246"/>
      <c r="V366" s="246"/>
      <c r="W366" s="246"/>
      <c r="X366" s="246"/>
      <c r="Y366" s="246"/>
      <c r="Z366" s="246"/>
    </row>
    <row r="367" ht="15.75" customHeight="1">
      <c r="A367" s="246"/>
      <c r="B367" s="246"/>
      <c r="C367" s="246"/>
      <c r="D367" s="246"/>
      <c r="E367" s="246"/>
      <c r="F367" s="246"/>
      <c r="G367" s="246"/>
      <c r="H367" s="246"/>
      <c r="I367" s="246"/>
      <c r="J367" s="246"/>
      <c r="K367" s="246"/>
      <c r="L367" s="246"/>
      <c r="M367" s="246"/>
      <c r="N367" s="246"/>
      <c r="O367" s="246"/>
      <c r="P367" s="246"/>
      <c r="Q367" s="246"/>
      <c r="R367" s="246"/>
      <c r="S367" s="246"/>
      <c r="T367" s="246"/>
      <c r="U367" s="246"/>
      <c r="V367" s="246"/>
      <c r="W367" s="246"/>
      <c r="X367" s="246"/>
      <c r="Y367" s="246"/>
      <c r="Z367" s="246"/>
    </row>
    <row r="368" ht="15.75" customHeight="1">
      <c r="A368" s="246"/>
      <c r="B368" s="246"/>
      <c r="C368" s="246"/>
      <c r="D368" s="246"/>
      <c r="E368" s="246"/>
      <c r="F368" s="246"/>
      <c r="G368" s="246"/>
      <c r="H368" s="246"/>
      <c r="I368" s="246"/>
      <c r="J368" s="246"/>
      <c r="K368" s="246"/>
      <c r="L368" s="246"/>
      <c r="M368" s="246"/>
      <c r="N368" s="246"/>
      <c r="O368" s="246"/>
      <c r="P368" s="246"/>
      <c r="Q368" s="246"/>
      <c r="R368" s="246"/>
      <c r="S368" s="246"/>
      <c r="T368" s="246"/>
      <c r="U368" s="246"/>
      <c r="V368" s="246"/>
      <c r="W368" s="246"/>
      <c r="X368" s="246"/>
      <c r="Y368" s="246"/>
      <c r="Z368" s="246"/>
    </row>
    <row r="369" ht="15.75" customHeight="1">
      <c r="A369" s="246"/>
      <c r="B369" s="246"/>
      <c r="C369" s="246"/>
      <c r="D369" s="246"/>
      <c r="E369" s="246"/>
      <c r="F369" s="246"/>
      <c r="G369" s="246"/>
      <c r="H369" s="246"/>
      <c r="I369" s="246"/>
      <c r="J369" s="246"/>
      <c r="K369" s="246"/>
      <c r="L369" s="246"/>
      <c r="M369" s="246"/>
      <c r="N369" s="246"/>
      <c r="O369" s="246"/>
      <c r="P369" s="246"/>
      <c r="Q369" s="246"/>
      <c r="R369" s="246"/>
      <c r="S369" s="246"/>
      <c r="T369" s="246"/>
      <c r="U369" s="246"/>
      <c r="V369" s="246"/>
      <c r="W369" s="246"/>
      <c r="X369" s="246"/>
      <c r="Y369" s="246"/>
      <c r="Z369" s="246"/>
    </row>
    <row r="370" ht="15.75" customHeight="1">
      <c r="A370" s="246"/>
      <c r="B370" s="246"/>
      <c r="C370" s="246"/>
      <c r="D370" s="246"/>
      <c r="E370" s="246"/>
      <c r="F370" s="246"/>
      <c r="G370" s="246"/>
      <c r="H370" s="246"/>
      <c r="I370" s="246"/>
      <c r="J370" s="246"/>
      <c r="K370" s="246"/>
      <c r="L370" s="246"/>
      <c r="M370" s="246"/>
      <c r="N370" s="246"/>
      <c r="O370" s="246"/>
      <c r="P370" s="246"/>
      <c r="Q370" s="246"/>
      <c r="R370" s="246"/>
      <c r="S370" s="246"/>
      <c r="T370" s="246"/>
      <c r="U370" s="246"/>
      <c r="V370" s="246"/>
      <c r="W370" s="246"/>
      <c r="X370" s="246"/>
      <c r="Y370" s="246"/>
      <c r="Z370" s="246"/>
    </row>
    <row r="371" ht="15.75" customHeight="1">
      <c r="A371" s="246"/>
      <c r="B371" s="246"/>
      <c r="C371" s="246"/>
      <c r="D371" s="246"/>
      <c r="E371" s="246"/>
      <c r="F371" s="246"/>
      <c r="G371" s="246"/>
      <c r="H371" s="246"/>
      <c r="I371" s="246"/>
      <c r="J371" s="246"/>
      <c r="K371" s="246"/>
      <c r="L371" s="246"/>
      <c r="M371" s="246"/>
      <c r="N371" s="246"/>
      <c r="O371" s="246"/>
      <c r="P371" s="246"/>
      <c r="Q371" s="246"/>
      <c r="R371" s="246"/>
      <c r="S371" s="246"/>
      <c r="T371" s="246"/>
      <c r="U371" s="246"/>
      <c r="V371" s="246"/>
      <c r="W371" s="246"/>
      <c r="X371" s="246"/>
      <c r="Y371" s="246"/>
      <c r="Z371" s="246"/>
    </row>
    <row r="372" ht="15.75" customHeight="1">
      <c r="A372" s="246"/>
      <c r="B372" s="246"/>
      <c r="C372" s="246"/>
      <c r="D372" s="246"/>
      <c r="E372" s="246"/>
      <c r="F372" s="246"/>
      <c r="G372" s="246"/>
      <c r="H372" s="246"/>
      <c r="I372" s="246"/>
      <c r="J372" s="246"/>
      <c r="K372" s="246"/>
      <c r="L372" s="246"/>
      <c r="M372" s="246"/>
      <c r="N372" s="246"/>
      <c r="O372" s="246"/>
      <c r="P372" s="246"/>
      <c r="Q372" s="246"/>
      <c r="R372" s="246"/>
      <c r="S372" s="246"/>
      <c r="T372" s="246"/>
      <c r="U372" s="246"/>
      <c r="V372" s="246"/>
      <c r="W372" s="246"/>
      <c r="X372" s="246"/>
      <c r="Y372" s="246"/>
      <c r="Z372" s="246"/>
    </row>
    <row r="373" ht="15.75" customHeight="1">
      <c r="A373" s="246"/>
      <c r="B373" s="246"/>
      <c r="C373" s="246"/>
      <c r="D373" s="246"/>
      <c r="E373" s="246"/>
      <c r="F373" s="246"/>
      <c r="G373" s="246"/>
      <c r="H373" s="246"/>
      <c r="I373" s="246"/>
      <c r="J373" s="246"/>
      <c r="K373" s="246"/>
      <c r="L373" s="246"/>
      <c r="M373" s="246"/>
      <c r="N373" s="246"/>
      <c r="O373" s="246"/>
      <c r="P373" s="246"/>
      <c r="Q373" s="246"/>
      <c r="R373" s="246"/>
      <c r="S373" s="246"/>
      <c r="T373" s="246"/>
      <c r="U373" s="246"/>
      <c r="V373" s="246"/>
      <c r="W373" s="246"/>
      <c r="X373" s="246"/>
      <c r="Y373" s="246"/>
      <c r="Z373" s="246"/>
    </row>
    <row r="374" ht="15.75" customHeight="1">
      <c r="A374" s="246"/>
      <c r="B374" s="246"/>
      <c r="C374" s="246"/>
      <c r="D374" s="246"/>
      <c r="E374" s="246"/>
      <c r="F374" s="246"/>
      <c r="G374" s="246"/>
      <c r="H374" s="246"/>
      <c r="I374" s="246"/>
      <c r="J374" s="246"/>
      <c r="K374" s="246"/>
      <c r="L374" s="246"/>
      <c r="M374" s="246"/>
      <c r="N374" s="246"/>
      <c r="O374" s="246"/>
      <c r="P374" s="246"/>
      <c r="Q374" s="246"/>
      <c r="R374" s="246"/>
      <c r="S374" s="246"/>
      <c r="T374" s="246"/>
      <c r="U374" s="246"/>
      <c r="V374" s="246"/>
      <c r="W374" s="246"/>
      <c r="X374" s="246"/>
      <c r="Y374" s="246"/>
      <c r="Z374" s="246"/>
    </row>
    <row r="375" ht="15.75" customHeight="1">
      <c r="A375" s="246"/>
      <c r="B375" s="246"/>
      <c r="C375" s="246"/>
      <c r="D375" s="246"/>
      <c r="E375" s="246"/>
      <c r="F375" s="246"/>
      <c r="G375" s="246"/>
      <c r="H375" s="246"/>
      <c r="I375" s="246"/>
      <c r="J375" s="246"/>
      <c r="K375" s="246"/>
      <c r="L375" s="246"/>
      <c r="M375" s="246"/>
      <c r="N375" s="246"/>
      <c r="O375" s="246"/>
      <c r="P375" s="246"/>
      <c r="Q375" s="246"/>
      <c r="R375" s="246"/>
      <c r="S375" s="246"/>
      <c r="T375" s="246"/>
      <c r="U375" s="246"/>
      <c r="V375" s="246"/>
      <c r="W375" s="246"/>
      <c r="X375" s="246"/>
      <c r="Y375" s="246"/>
      <c r="Z375" s="246"/>
    </row>
    <row r="376" ht="15.75" customHeight="1">
      <c r="A376" s="246"/>
      <c r="B376" s="246"/>
      <c r="C376" s="246"/>
      <c r="D376" s="246"/>
      <c r="E376" s="246"/>
      <c r="F376" s="246"/>
      <c r="G376" s="246"/>
      <c r="H376" s="246"/>
      <c r="I376" s="246"/>
      <c r="J376" s="246"/>
      <c r="K376" s="246"/>
      <c r="L376" s="246"/>
      <c r="M376" s="246"/>
      <c r="N376" s="246"/>
      <c r="O376" s="246"/>
      <c r="P376" s="246"/>
      <c r="Q376" s="246"/>
      <c r="R376" s="246"/>
      <c r="S376" s="246"/>
      <c r="T376" s="246"/>
      <c r="U376" s="246"/>
      <c r="V376" s="246"/>
      <c r="W376" s="246"/>
      <c r="X376" s="246"/>
      <c r="Y376" s="246"/>
      <c r="Z376" s="246"/>
    </row>
    <row r="377" ht="15.75" customHeight="1">
      <c r="A377" s="246"/>
      <c r="B377" s="246"/>
      <c r="C377" s="246"/>
      <c r="D377" s="246"/>
      <c r="E377" s="246"/>
      <c r="F377" s="246"/>
      <c r="G377" s="246"/>
      <c r="H377" s="246"/>
      <c r="I377" s="246"/>
      <c r="J377" s="246"/>
      <c r="K377" s="246"/>
      <c r="L377" s="246"/>
      <c r="M377" s="246"/>
      <c r="N377" s="246"/>
      <c r="O377" s="246"/>
      <c r="P377" s="246"/>
      <c r="Q377" s="246"/>
      <c r="R377" s="246"/>
      <c r="S377" s="246"/>
      <c r="T377" s="246"/>
      <c r="U377" s="246"/>
      <c r="V377" s="246"/>
      <c r="W377" s="246"/>
      <c r="X377" s="246"/>
      <c r="Y377" s="246"/>
      <c r="Z377" s="246"/>
    </row>
    <row r="378" ht="15.75" customHeight="1">
      <c r="A378" s="246"/>
      <c r="B378" s="246"/>
      <c r="C378" s="246"/>
      <c r="D378" s="246"/>
      <c r="E378" s="246"/>
      <c r="F378" s="246"/>
      <c r="G378" s="246"/>
      <c r="H378" s="246"/>
      <c r="I378" s="246"/>
      <c r="J378" s="246"/>
      <c r="K378" s="246"/>
      <c r="L378" s="246"/>
      <c r="M378" s="246"/>
      <c r="N378" s="246"/>
      <c r="O378" s="246"/>
      <c r="P378" s="246"/>
      <c r="Q378" s="246"/>
      <c r="R378" s="246"/>
      <c r="S378" s="246"/>
      <c r="T378" s="246"/>
      <c r="U378" s="246"/>
      <c r="V378" s="246"/>
      <c r="W378" s="246"/>
      <c r="X378" s="246"/>
      <c r="Y378" s="246"/>
      <c r="Z378" s="246"/>
    </row>
    <row r="379" ht="15.75" customHeight="1">
      <c r="A379" s="246"/>
      <c r="B379" s="246"/>
      <c r="C379" s="246"/>
      <c r="D379" s="246"/>
      <c r="E379" s="246"/>
      <c r="F379" s="246"/>
      <c r="G379" s="246"/>
      <c r="H379" s="246"/>
      <c r="I379" s="246"/>
      <c r="J379" s="246"/>
      <c r="K379" s="246"/>
      <c r="L379" s="246"/>
      <c r="M379" s="246"/>
      <c r="N379" s="246"/>
      <c r="O379" s="246"/>
      <c r="P379" s="246"/>
      <c r="Q379" s="246"/>
      <c r="R379" s="246"/>
      <c r="S379" s="246"/>
      <c r="T379" s="246"/>
      <c r="U379" s="246"/>
      <c r="V379" s="246"/>
      <c r="W379" s="246"/>
      <c r="X379" s="246"/>
      <c r="Y379" s="246"/>
      <c r="Z379" s="246"/>
    </row>
    <row r="380" ht="15.75" customHeight="1">
      <c r="A380" s="246"/>
      <c r="B380" s="246"/>
      <c r="C380" s="246"/>
      <c r="D380" s="246"/>
      <c r="E380" s="246"/>
      <c r="F380" s="246"/>
      <c r="G380" s="246"/>
      <c r="H380" s="246"/>
      <c r="I380" s="246"/>
      <c r="J380" s="246"/>
      <c r="K380" s="246"/>
      <c r="L380" s="246"/>
      <c r="M380" s="246"/>
      <c r="N380" s="246"/>
      <c r="O380" s="246"/>
      <c r="P380" s="246"/>
      <c r="Q380" s="246"/>
      <c r="R380" s="246"/>
      <c r="S380" s="246"/>
      <c r="T380" s="246"/>
      <c r="U380" s="246"/>
      <c r="V380" s="246"/>
      <c r="W380" s="246"/>
      <c r="X380" s="246"/>
      <c r="Y380" s="246"/>
      <c r="Z380" s="246"/>
    </row>
    <row r="381" ht="15.75" customHeight="1">
      <c r="A381" s="246"/>
      <c r="B381" s="246"/>
      <c r="C381" s="246"/>
      <c r="D381" s="246"/>
      <c r="E381" s="246"/>
      <c r="F381" s="246"/>
      <c r="G381" s="246"/>
      <c r="H381" s="246"/>
      <c r="I381" s="246"/>
      <c r="J381" s="246"/>
      <c r="K381" s="246"/>
      <c r="L381" s="246"/>
      <c r="M381" s="246"/>
      <c r="N381" s="246"/>
      <c r="O381" s="246"/>
      <c r="P381" s="246"/>
      <c r="Q381" s="246"/>
      <c r="R381" s="246"/>
      <c r="S381" s="246"/>
      <c r="T381" s="246"/>
      <c r="U381" s="246"/>
      <c r="V381" s="246"/>
      <c r="W381" s="246"/>
      <c r="X381" s="246"/>
      <c r="Y381" s="246"/>
      <c r="Z381" s="246"/>
    </row>
    <row r="382" ht="15.75" customHeight="1">
      <c r="A382" s="246"/>
      <c r="B382" s="246"/>
      <c r="C382" s="246"/>
      <c r="D382" s="246"/>
      <c r="E382" s="246"/>
      <c r="F382" s="246"/>
      <c r="G382" s="246"/>
      <c r="H382" s="246"/>
      <c r="I382" s="246"/>
      <c r="J382" s="246"/>
      <c r="K382" s="246"/>
      <c r="L382" s="246"/>
      <c r="M382" s="246"/>
      <c r="N382" s="246"/>
      <c r="O382" s="246"/>
      <c r="P382" s="246"/>
      <c r="Q382" s="246"/>
      <c r="R382" s="246"/>
      <c r="S382" s="246"/>
      <c r="T382" s="246"/>
      <c r="U382" s="246"/>
      <c r="V382" s="246"/>
      <c r="W382" s="246"/>
      <c r="X382" s="246"/>
      <c r="Y382" s="246"/>
      <c r="Z382" s="246"/>
    </row>
    <row r="383" ht="15.75" customHeight="1">
      <c r="A383" s="246"/>
      <c r="B383" s="246"/>
      <c r="C383" s="246"/>
      <c r="D383" s="246"/>
      <c r="E383" s="246"/>
      <c r="F383" s="246"/>
      <c r="G383" s="246"/>
      <c r="H383" s="246"/>
      <c r="I383" s="246"/>
      <c r="J383" s="246"/>
      <c r="K383" s="246"/>
      <c r="L383" s="246"/>
      <c r="M383" s="246"/>
      <c r="N383" s="246"/>
      <c r="O383" s="246"/>
      <c r="P383" s="246"/>
      <c r="Q383" s="246"/>
      <c r="R383" s="246"/>
      <c r="S383" s="246"/>
      <c r="T383" s="246"/>
      <c r="U383" s="246"/>
      <c r="V383" s="246"/>
      <c r="W383" s="246"/>
      <c r="X383" s="246"/>
      <c r="Y383" s="246"/>
      <c r="Z383" s="246"/>
    </row>
    <row r="384" ht="15.75" customHeight="1">
      <c r="A384" s="246"/>
      <c r="B384" s="246"/>
      <c r="C384" s="246"/>
      <c r="D384" s="246"/>
      <c r="E384" s="246"/>
      <c r="F384" s="246"/>
      <c r="G384" s="246"/>
      <c r="H384" s="246"/>
      <c r="I384" s="246"/>
      <c r="J384" s="246"/>
      <c r="K384" s="246"/>
      <c r="L384" s="246"/>
      <c r="M384" s="246"/>
      <c r="N384" s="246"/>
      <c r="O384" s="246"/>
      <c r="P384" s="246"/>
      <c r="Q384" s="246"/>
      <c r="R384" s="246"/>
      <c r="S384" s="246"/>
      <c r="T384" s="246"/>
      <c r="U384" s="246"/>
      <c r="V384" s="246"/>
      <c r="W384" s="246"/>
      <c r="X384" s="246"/>
      <c r="Y384" s="246"/>
      <c r="Z384" s="246"/>
    </row>
    <row r="385" ht="15.75" customHeight="1">
      <c r="A385" s="246"/>
      <c r="B385" s="246"/>
      <c r="C385" s="246"/>
      <c r="D385" s="246"/>
      <c r="E385" s="246"/>
      <c r="F385" s="246"/>
      <c r="G385" s="246"/>
      <c r="H385" s="246"/>
      <c r="I385" s="246"/>
      <c r="J385" s="246"/>
      <c r="K385" s="246"/>
      <c r="L385" s="246"/>
      <c r="M385" s="246"/>
      <c r="N385" s="246"/>
      <c r="O385" s="246"/>
      <c r="P385" s="246"/>
      <c r="Q385" s="246"/>
      <c r="R385" s="246"/>
      <c r="S385" s="246"/>
      <c r="T385" s="246"/>
      <c r="U385" s="246"/>
      <c r="V385" s="246"/>
      <c r="W385" s="246"/>
      <c r="X385" s="246"/>
      <c r="Y385" s="246"/>
      <c r="Z385" s="246"/>
    </row>
    <row r="386" ht="15.75" customHeight="1">
      <c r="A386" s="246"/>
      <c r="B386" s="246"/>
      <c r="C386" s="246"/>
      <c r="D386" s="246"/>
      <c r="E386" s="246"/>
      <c r="F386" s="246"/>
      <c r="G386" s="246"/>
      <c r="H386" s="246"/>
      <c r="I386" s="246"/>
      <c r="J386" s="246"/>
      <c r="K386" s="246"/>
      <c r="L386" s="246"/>
      <c r="M386" s="246"/>
      <c r="N386" s="246"/>
      <c r="O386" s="246"/>
      <c r="P386" s="246"/>
      <c r="Q386" s="246"/>
      <c r="R386" s="246"/>
      <c r="S386" s="246"/>
      <c r="T386" s="246"/>
      <c r="U386" s="246"/>
      <c r="V386" s="246"/>
      <c r="W386" s="246"/>
      <c r="X386" s="246"/>
      <c r="Y386" s="246"/>
      <c r="Z386" s="246"/>
    </row>
    <row r="387" ht="15.75" customHeight="1">
      <c r="A387" s="246"/>
      <c r="B387" s="246"/>
      <c r="C387" s="246"/>
      <c r="D387" s="246"/>
      <c r="E387" s="246"/>
      <c r="F387" s="246"/>
      <c r="G387" s="246"/>
      <c r="H387" s="246"/>
      <c r="I387" s="246"/>
      <c r="J387" s="246"/>
      <c r="K387" s="246"/>
      <c r="L387" s="246"/>
      <c r="M387" s="246"/>
      <c r="N387" s="246"/>
      <c r="O387" s="246"/>
      <c r="P387" s="246"/>
      <c r="Q387" s="246"/>
      <c r="R387" s="246"/>
      <c r="S387" s="246"/>
      <c r="T387" s="246"/>
      <c r="U387" s="246"/>
      <c r="V387" s="246"/>
      <c r="W387" s="246"/>
      <c r="X387" s="246"/>
      <c r="Y387" s="246"/>
      <c r="Z387" s="246"/>
    </row>
    <row r="388" ht="15.75" customHeight="1">
      <c r="A388" s="246"/>
      <c r="B388" s="246"/>
      <c r="C388" s="246"/>
      <c r="D388" s="246"/>
      <c r="E388" s="246"/>
      <c r="F388" s="246"/>
      <c r="G388" s="246"/>
      <c r="H388" s="246"/>
      <c r="I388" s="246"/>
      <c r="J388" s="246"/>
      <c r="K388" s="246"/>
      <c r="L388" s="246"/>
      <c r="M388" s="246"/>
      <c r="N388" s="246"/>
      <c r="O388" s="246"/>
      <c r="P388" s="246"/>
      <c r="Q388" s="246"/>
      <c r="R388" s="246"/>
      <c r="S388" s="246"/>
      <c r="T388" s="246"/>
      <c r="U388" s="246"/>
      <c r="V388" s="246"/>
      <c r="W388" s="246"/>
      <c r="X388" s="246"/>
      <c r="Y388" s="246"/>
      <c r="Z388" s="246"/>
    </row>
    <row r="389" ht="15.75" customHeight="1">
      <c r="A389" s="246"/>
      <c r="B389" s="246"/>
      <c r="C389" s="246"/>
      <c r="D389" s="246"/>
      <c r="E389" s="246"/>
      <c r="F389" s="246"/>
      <c r="G389" s="246"/>
      <c r="H389" s="246"/>
      <c r="I389" s="246"/>
      <c r="J389" s="246"/>
      <c r="K389" s="246"/>
      <c r="L389" s="246"/>
      <c r="M389" s="246"/>
      <c r="N389" s="246"/>
      <c r="O389" s="246"/>
      <c r="P389" s="246"/>
      <c r="Q389" s="246"/>
      <c r="R389" s="246"/>
      <c r="S389" s="246"/>
      <c r="T389" s="246"/>
      <c r="U389" s="246"/>
      <c r="V389" s="246"/>
      <c r="W389" s="246"/>
      <c r="X389" s="246"/>
      <c r="Y389" s="246"/>
      <c r="Z389" s="246"/>
    </row>
    <row r="390" ht="15.75" customHeight="1">
      <c r="A390" s="246"/>
      <c r="B390" s="246"/>
      <c r="C390" s="246"/>
      <c r="D390" s="246"/>
      <c r="E390" s="246"/>
      <c r="F390" s="246"/>
      <c r="G390" s="246"/>
      <c r="H390" s="246"/>
      <c r="I390" s="246"/>
      <c r="J390" s="246"/>
      <c r="K390" s="246"/>
      <c r="L390" s="246"/>
      <c r="M390" s="246"/>
      <c r="N390" s="246"/>
      <c r="O390" s="246"/>
      <c r="P390" s="246"/>
      <c r="Q390" s="246"/>
      <c r="R390" s="246"/>
      <c r="S390" s="246"/>
      <c r="T390" s="246"/>
      <c r="U390" s="246"/>
      <c r="V390" s="246"/>
      <c r="W390" s="246"/>
      <c r="X390" s="246"/>
      <c r="Y390" s="246"/>
      <c r="Z390" s="246"/>
    </row>
    <row r="391" ht="15.75" customHeight="1">
      <c r="A391" s="246"/>
      <c r="B391" s="246"/>
      <c r="C391" s="246"/>
      <c r="D391" s="246"/>
      <c r="E391" s="246"/>
      <c r="F391" s="246"/>
      <c r="G391" s="246"/>
      <c r="H391" s="246"/>
      <c r="I391" s="246"/>
      <c r="J391" s="246"/>
      <c r="K391" s="246"/>
      <c r="L391" s="246"/>
      <c r="M391" s="246"/>
      <c r="N391" s="246"/>
      <c r="O391" s="246"/>
      <c r="P391" s="246"/>
      <c r="Q391" s="246"/>
      <c r="R391" s="246"/>
      <c r="S391" s="246"/>
      <c r="T391" s="246"/>
      <c r="U391" s="246"/>
      <c r="V391" s="246"/>
      <c r="W391" s="246"/>
      <c r="X391" s="246"/>
      <c r="Y391" s="246"/>
      <c r="Z391" s="246"/>
    </row>
    <row r="392" ht="15.75" customHeight="1">
      <c r="A392" s="246"/>
      <c r="B392" s="246"/>
      <c r="C392" s="246"/>
      <c r="D392" s="246"/>
      <c r="E392" s="246"/>
      <c r="F392" s="246"/>
      <c r="G392" s="246"/>
      <c r="H392" s="246"/>
      <c r="I392" s="246"/>
      <c r="J392" s="246"/>
      <c r="K392" s="246"/>
      <c r="L392" s="246"/>
      <c r="M392" s="246"/>
      <c r="N392" s="246"/>
      <c r="O392" s="246"/>
      <c r="P392" s="246"/>
      <c r="Q392" s="246"/>
      <c r="R392" s="246"/>
      <c r="S392" s="246"/>
      <c r="T392" s="246"/>
      <c r="U392" s="246"/>
      <c r="V392" s="246"/>
      <c r="W392" s="246"/>
      <c r="X392" s="246"/>
      <c r="Y392" s="246"/>
      <c r="Z392" s="246"/>
    </row>
    <row r="393" ht="15.75" customHeight="1">
      <c r="A393" s="246"/>
      <c r="B393" s="246"/>
      <c r="C393" s="246"/>
      <c r="D393" s="246"/>
      <c r="E393" s="246"/>
      <c r="F393" s="246"/>
      <c r="G393" s="246"/>
      <c r="H393" s="246"/>
      <c r="I393" s="246"/>
      <c r="J393" s="246"/>
      <c r="K393" s="246"/>
      <c r="L393" s="246"/>
      <c r="M393" s="246"/>
      <c r="N393" s="246"/>
      <c r="O393" s="246"/>
      <c r="P393" s="246"/>
      <c r="Q393" s="246"/>
      <c r="R393" s="246"/>
      <c r="S393" s="246"/>
      <c r="T393" s="246"/>
      <c r="U393" s="246"/>
      <c r="V393" s="246"/>
      <c r="W393" s="246"/>
      <c r="X393" s="246"/>
      <c r="Y393" s="246"/>
      <c r="Z393" s="246"/>
    </row>
    <row r="394" ht="15.75" customHeight="1">
      <c r="A394" s="246"/>
      <c r="B394" s="246"/>
      <c r="C394" s="246"/>
      <c r="D394" s="246"/>
      <c r="E394" s="246"/>
      <c r="F394" s="246"/>
      <c r="G394" s="246"/>
      <c r="H394" s="246"/>
      <c r="I394" s="246"/>
      <c r="J394" s="246"/>
      <c r="K394" s="246"/>
      <c r="L394" s="246"/>
      <c r="M394" s="246"/>
      <c r="N394" s="246"/>
      <c r="O394" s="246"/>
      <c r="P394" s="246"/>
      <c r="Q394" s="246"/>
      <c r="R394" s="246"/>
      <c r="S394" s="246"/>
      <c r="T394" s="246"/>
      <c r="U394" s="246"/>
      <c r="V394" s="246"/>
      <c r="W394" s="246"/>
      <c r="X394" s="246"/>
      <c r="Y394" s="246"/>
      <c r="Z394" s="246"/>
    </row>
    <row r="395" ht="15.75" customHeight="1">
      <c r="A395" s="246"/>
      <c r="B395" s="246"/>
      <c r="C395" s="246"/>
      <c r="D395" s="246"/>
      <c r="E395" s="246"/>
      <c r="F395" s="246"/>
      <c r="G395" s="246"/>
      <c r="H395" s="246"/>
      <c r="I395" s="246"/>
      <c r="J395" s="246"/>
      <c r="K395" s="246"/>
      <c r="L395" s="246"/>
      <c r="M395" s="246"/>
      <c r="N395" s="246"/>
      <c r="O395" s="246"/>
      <c r="P395" s="246"/>
      <c r="Q395" s="246"/>
      <c r="R395" s="246"/>
      <c r="S395" s="246"/>
      <c r="T395" s="246"/>
      <c r="U395" s="246"/>
      <c r="V395" s="246"/>
      <c r="W395" s="246"/>
      <c r="X395" s="246"/>
      <c r="Y395" s="246"/>
      <c r="Z395" s="246"/>
    </row>
    <row r="396" ht="15.75" customHeight="1">
      <c r="A396" s="246"/>
      <c r="B396" s="246"/>
      <c r="C396" s="246"/>
      <c r="D396" s="246"/>
      <c r="E396" s="246"/>
      <c r="F396" s="246"/>
      <c r="G396" s="246"/>
      <c r="H396" s="246"/>
      <c r="I396" s="246"/>
      <c r="J396" s="246"/>
      <c r="K396" s="246"/>
      <c r="L396" s="246"/>
      <c r="M396" s="246"/>
      <c r="N396" s="246"/>
      <c r="O396" s="246"/>
      <c r="P396" s="246"/>
      <c r="Q396" s="246"/>
      <c r="R396" s="246"/>
      <c r="S396" s="246"/>
      <c r="T396" s="246"/>
      <c r="U396" s="246"/>
      <c r="V396" s="246"/>
      <c r="W396" s="246"/>
      <c r="X396" s="246"/>
      <c r="Y396" s="246"/>
      <c r="Z396" s="246"/>
    </row>
    <row r="397" ht="15.75" customHeight="1">
      <c r="A397" s="246"/>
      <c r="B397" s="246"/>
      <c r="C397" s="246"/>
      <c r="D397" s="246"/>
      <c r="E397" s="246"/>
      <c r="F397" s="246"/>
      <c r="G397" s="246"/>
      <c r="H397" s="246"/>
      <c r="I397" s="246"/>
      <c r="J397" s="246"/>
      <c r="K397" s="246"/>
      <c r="L397" s="246"/>
      <c r="M397" s="246"/>
      <c r="N397" s="246"/>
      <c r="O397" s="246"/>
      <c r="P397" s="246"/>
      <c r="Q397" s="246"/>
      <c r="R397" s="246"/>
      <c r="S397" s="246"/>
      <c r="T397" s="246"/>
      <c r="U397" s="246"/>
      <c r="V397" s="246"/>
      <c r="W397" s="246"/>
      <c r="X397" s="246"/>
      <c r="Y397" s="246"/>
      <c r="Z397" s="246"/>
    </row>
    <row r="398" ht="15.75" customHeight="1">
      <c r="A398" s="246"/>
      <c r="B398" s="246"/>
      <c r="C398" s="246"/>
      <c r="D398" s="246"/>
      <c r="E398" s="246"/>
      <c r="F398" s="246"/>
      <c r="G398" s="246"/>
      <c r="H398" s="246"/>
      <c r="I398" s="246"/>
      <c r="J398" s="246"/>
      <c r="K398" s="246"/>
      <c r="L398" s="246"/>
      <c r="M398" s="246"/>
      <c r="N398" s="246"/>
      <c r="O398" s="246"/>
      <c r="P398" s="246"/>
      <c r="Q398" s="246"/>
      <c r="R398" s="246"/>
      <c r="S398" s="246"/>
      <c r="T398" s="246"/>
      <c r="U398" s="246"/>
      <c r="V398" s="246"/>
      <c r="W398" s="246"/>
      <c r="X398" s="246"/>
      <c r="Y398" s="246"/>
      <c r="Z398" s="246"/>
    </row>
    <row r="399" ht="15.75" customHeight="1">
      <c r="A399" s="246"/>
      <c r="B399" s="246"/>
      <c r="C399" s="246"/>
      <c r="D399" s="246"/>
      <c r="E399" s="246"/>
      <c r="F399" s="246"/>
      <c r="G399" s="246"/>
      <c r="H399" s="246"/>
      <c r="I399" s="246"/>
      <c r="J399" s="246"/>
      <c r="K399" s="246"/>
      <c r="L399" s="246"/>
      <c r="M399" s="246"/>
      <c r="N399" s="246"/>
      <c r="O399" s="246"/>
      <c r="P399" s="246"/>
      <c r="Q399" s="246"/>
      <c r="R399" s="246"/>
      <c r="S399" s="246"/>
      <c r="T399" s="246"/>
      <c r="U399" s="246"/>
      <c r="V399" s="246"/>
      <c r="W399" s="246"/>
      <c r="X399" s="246"/>
      <c r="Y399" s="246"/>
      <c r="Z399" s="246"/>
    </row>
    <row r="400" ht="15.75" customHeight="1">
      <c r="A400" s="246"/>
      <c r="B400" s="246"/>
      <c r="C400" s="246"/>
      <c r="D400" s="246"/>
      <c r="E400" s="246"/>
      <c r="F400" s="246"/>
      <c r="G400" s="246"/>
      <c r="H400" s="246"/>
      <c r="I400" s="246"/>
      <c r="J400" s="246"/>
      <c r="K400" s="246"/>
      <c r="L400" s="246"/>
      <c r="M400" s="246"/>
      <c r="N400" s="246"/>
      <c r="O400" s="246"/>
      <c r="P400" s="246"/>
      <c r="Q400" s="246"/>
      <c r="R400" s="246"/>
      <c r="S400" s="246"/>
      <c r="T400" s="246"/>
      <c r="U400" s="246"/>
      <c r="V400" s="246"/>
      <c r="W400" s="246"/>
      <c r="X400" s="246"/>
      <c r="Y400" s="246"/>
      <c r="Z400" s="246"/>
    </row>
    <row r="401" ht="15.75" customHeight="1">
      <c r="A401" s="246"/>
      <c r="B401" s="246"/>
      <c r="C401" s="246"/>
      <c r="D401" s="246"/>
      <c r="E401" s="246"/>
      <c r="F401" s="246"/>
      <c r="G401" s="246"/>
      <c r="H401" s="246"/>
      <c r="I401" s="246"/>
      <c r="J401" s="246"/>
      <c r="K401" s="246"/>
      <c r="L401" s="246"/>
      <c r="M401" s="246"/>
      <c r="N401" s="246"/>
      <c r="O401" s="246"/>
      <c r="P401" s="246"/>
      <c r="Q401" s="246"/>
      <c r="R401" s="246"/>
      <c r="S401" s="246"/>
      <c r="T401" s="246"/>
      <c r="U401" s="246"/>
      <c r="V401" s="246"/>
      <c r="W401" s="246"/>
      <c r="X401" s="246"/>
      <c r="Y401" s="246"/>
      <c r="Z401" s="246"/>
    </row>
    <row r="402" ht="15.75" customHeight="1">
      <c r="A402" s="246"/>
      <c r="B402" s="246"/>
      <c r="C402" s="246"/>
      <c r="D402" s="246"/>
      <c r="E402" s="246"/>
      <c r="F402" s="246"/>
      <c r="G402" s="246"/>
      <c r="H402" s="246"/>
      <c r="I402" s="246"/>
      <c r="J402" s="246"/>
      <c r="K402" s="246"/>
      <c r="L402" s="246"/>
      <c r="M402" s="246"/>
      <c r="N402" s="246"/>
      <c r="O402" s="246"/>
      <c r="P402" s="246"/>
      <c r="Q402" s="246"/>
      <c r="R402" s="246"/>
      <c r="S402" s="246"/>
      <c r="T402" s="246"/>
      <c r="U402" s="246"/>
      <c r="V402" s="246"/>
      <c r="W402" s="246"/>
      <c r="X402" s="246"/>
      <c r="Y402" s="246"/>
      <c r="Z402" s="246"/>
    </row>
    <row r="403" ht="15.75" customHeight="1">
      <c r="A403" s="246"/>
      <c r="B403" s="246"/>
      <c r="C403" s="246"/>
      <c r="D403" s="246"/>
      <c r="E403" s="246"/>
      <c r="F403" s="246"/>
      <c r="G403" s="246"/>
      <c r="H403" s="246"/>
      <c r="I403" s="246"/>
      <c r="J403" s="246"/>
      <c r="K403" s="246"/>
      <c r="L403" s="246"/>
      <c r="M403" s="246"/>
      <c r="N403" s="246"/>
      <c r="O403" s="246"/>
      <c r="P403" s="246"/>
      <c r="Q403" s="246"/>
      <c r="R403" s="246"/>
      <c r="S403" s="246"/>
      <c r="T403" s="246"/>
      <c r="U403" s="246"/>
      <c r="V403" s="246"/>
      <c r="W403" s="246"/>
      <c r="X403" s="246"/>
      <c r="Y403" s="246"/>
      <c r="Z403" s="246"/>
    </row>
    <row r="404" ht="15.75" customHeight="1">
      <c r="A404" s="246"/>
      <c r="B404" s="246"/>
      <c r="C404" s="246"/>
      <c r="D404" s="246"/>
      <c r="E404" s="246"/>
      <c r="F404" s="246"/>
      <c r="G404" s="246"/>
      <c r="H404" s="246"/>
      <c r="I404" s="246"/>
      <c r="J404" s="246"/>
      <c r="K404" s="246"/>
      <c r="L404" s="246"/>
      <c r="M404" s="246"/>
      <c r="N404" s="246"/>
      <c r="O404" s="246"/>
      <c r="P404" s="246"/>
      <c r="Q404" s="246"/>
      <c r="R404" s="246"/>
      <c r="S404" s="246"/>
      <c r="T404" s="246"/>
      <c r="U404" s="246"/>
      <c r="V404" s="246"/>
      <c r="W404" s="246"/>
      <c r="X404" s="246"/>
      <c r="Y404" s="246"/>
      <c r="Z404" s="246"/>
    </row>
    <row r="405" ht="15.75" customHeight="1">
      <c r="A405" s="246"/>
      <c r="B405" s="246"/>
      <c r="C405" s="246"/>
      <c r="D405" s="246"/>
      <c r="E405" s="246"/>
      <c r="F405" s="246"/>
      <c r="G405" s="246"/>
      <c r="H405" s="246"/>
      <c r="I405" s="246"/>
      <c r="J405" s="246"/>
      <c r="K405" s="246"/>
      <c r="L405" s="246"/>
      <c r="M405" s="246"/>
      <c r="N405" s="246"/>
      <c r="O405" s="246"/>
      <c r="P405" s="246"/>
      <c r="Q405" s="246"/>
      <c r="R405" s="246"/>
      <c r="S405" s="246"/>
      <c r="T405" s="246"/>
      <c r="U405" s="246"/>
      <c r="V405" s="246"/>
      <c r="W405" s="246"/>
      <c r="X405" s="246"/>
      <c r="Y405" s="246"/>
      <c r="Z405" s="246"/>
    </row>
    <row r="406" ht="15.75" customHeight="1">
      <c r="A406" s="246"/>
      <c r="B406" s="246"/>
      <c r="C406" s="246"/>
      <c r="D406" s="246"/>
      <c r="E406" s="246"/>
      <c r="F406" s="246"/>
      <c r="G406" s="246"/>
      <c r="H406" s="246"/>
      <c r="I406" s="246"/>
      <c r="J406" s="246"/>
      <c r="K406" s="246"/>
      <c r="L406" s="246"/>
      <c r="M406" s="246"/>
      <c r="N406" s="246"/>
      <c r="O406" s="246"/>
      <c r="P406" s="246"/>
      <c r="Q406" s="246"/>
      <c r="R406" s="246"/>
      <c r="S406" s="246"/>
      <c r="T406" s="246"/>
      <c r="U406" s="246"/>
      <c r="V406" s="246"/>
      <c r="W406" s="246"/>
      <c r="X406" s="246"/>
      <c r="Y406" s="246"/>
      <c r="Z406" s="246"/>
    </row>
    <row r="407" ht="15.75" customHeight="1">
      <c r="A407" s="246"/>
      <c r="B407" s="246"/>
      <c r="C407" s="246"/>
      <c r="D407" s="246"/>
      <c r="E407" s="246"/>
      <c r="F407" s="246"/>
      <c r="G407" s="246"/>
      <c r="H407" s="246"/>
      <c r="I407" s="246"/>
      <c r="J407" s="246"/>
      <c r="K407" s="246"/>
      <c r="L407" s="246"/>
      <c r="M407" s="246"/>
      <c r="N407" s="246"/>
      <c r="O407" s="246"/>
      <c r="P407" s="246"/>
      <c r="Q407" s="246"/>
      <c r="R407" s="246"/>
      <c r="S407" s="246"/>
      <c r="T407" s="246"/>
      <c r="U407" s="246"/>
      <c r="V407" s="246"/>
      <c r="W407" s="246"/>
      <c r="X407" s="246"/>
      <c r="Y407" s="246"/>
      <c r="Z407" s="246"/>
    </row>
    <row r="408" ht="15.75" customHeight="1">
      <c r="A408" s="246"/>
      <c r="B408" s="246"/>
      <c r="C408" s="246"/>
      <c r="D408" s="246"/>
      <c r="E408" s="246"/>
      <c r="F408" s="246"/>
      <c r="G408" s="246"/>
      <c r="H408" s="246"/>
      <c r="I408" s="246"/>
      <c r="J408" s="246"/>
      <c r="K408" s="246"/>
      <c r="L408" s="246"/>
      <c r="M408" s="246"/>
      <c r="N408" s="246"/>
      <c r="O408" s="246"/>
      <c r="P408" s="246"/>
      <c r="Q408" s="246"/>
      <c r="R408" s="246"/>
      <c r="S408" s="246"/>
      <c r="T408" s="246"/>
      <c r="U408" s="246"/>
      <c r="V408" s="246"/>
      <c r="W408" s="246"/>
      <c r="X408" s="246"/>
      <c r="Y408" s="246"/>
      <c r="Z408" s="246"/>
    </row>
    <row r="409" ht="15.75" customHeight="1">
      <c r="A409" s="246"/>
      <c r="B409" s="246"/>
      <c r="C409" s="246"/>
      <c r="D409" s="246"/>
      <c r="E409" s="246"/>
      <c r="F409" s="246"/>
      <c r="G409" s="246"/>
      <c r="H409" s="246"/>
      <c r="I409" s="246"/>
      <c r="J409" s="246"/>
      <c r="K409" s="246"/>
      <c r="L409" s="246"/>
      <c r="M409" s="246"/>
      <c r="N409" s="246"/>
      <c r="O409" s="246"/>
      <c r="P409" s="246"/>
      <c r="Q409" s="246"/>
      <c r="R409" s="246"/>
      <c r="S409" s="246"/>
      <c r="T409" s="246"/>
      <c r="U409" s="246"/>
      <c r="V409" s="246"/>
      <c r="W409" s="246"/>
      <c r="X409" s="246"/>
      <c r="Y409" s="246"/>
      <c r="Z409" s="246"/>
    </row>
    <row r="410" ht="15.75" customHeight="1">
      <c r="A410" s="246"/>
      <c r="B410" s="246"/>
      <c r="C410" s="246"/>
      <c r="D410" s="246"/>
      <c r="E410" s="246"/>
      <c r="F410" s="246"/>
      <c r="G410" s="246"/>
      <c r="H410" s="246"/>
      <c r="I410" s="246"/>
      <c r="J410" s="246"/>
      <c r="K410" s="246"/>
      <c r="L410" s="246"/>
      <c r="M410" s="246"/>
      <c r="N410" s="246"/>
      <c r="O410" s="246"/>
      <c r="P410" s="246"/>
      <c r="Q410" s="246"/>
      <c r="R410" s="246"/>
      <c r="S410" s="246"/>
      <c r="T410" s="246"/>
      <c r="U410" s="246"/>
      <c r="V410" s="246"/>
      <c r="W410" s="246"/>
      <c r="X410" s="246"/>
      <c r="Y410" s="246"/>
      <c r="Z410" s="246"/>
    </row>
    <row r="411" ht="15.75" customHeight="1">
      <c r="A411" s="246"/>
      <c r="B411" s="246"/>
      <c r="C411" s="246"/>
      <c r="D411" s="246"/>
      <c r="E411" s="246"/>
      <c r="F411" s="246"/>
      <c r="G411" s="246"/>
      <c r="H411" s="246"/>
      <c r="I411" s="246"/>
      <c r="J411" s="246"/>
      <c r="K411" s="246"/>
      <c r="L411" s="246"/>
      <c r="M411" s="246"/>
      <c r="N411" s="246"/>
      <c r="O411" s="246"/>
      <c r="P411" s="246"/>
      <c r="Q411" s="246"/>
      <c r="R411" s="246"/>
      <c r="S411" s="246"/>
      <c r="T411" s="246"/>
      <c r="U411" s="246"/>
      <c r="V411" s="246"/>
      <c r="W411" s="246"/>
      <c r="X411" s="246"/>
      <c r="Y411" s="246"/>
      <c r="Z411" s="246"/>
    </row>
    <row r="412" ht="15.75" customHeight="1">
      <c r="A412" s="246"/>
      <c r="B412" s="246"/>
      <c r="C412" s="246"/>
      <c r="D412" s="246"/>
      <c r="E412" s="246"/>
      <c r="F412" s="246"/>
      <c r="G412" s="246"/>
      <c r="H412" s="246"/>
      <c r="I412" s="246"/>
      <c r="J412" s="246"/>
      <c r="K412" s="246"/>
      <c r="L412" s="246"/>
      <c r="M412" s="246"/>
      <c r="N412" s="246"/>
      <c r="O412" s="246"/>
      <c r="P412" s="246"/>
      <c r="Q412" s="246"/>
      <c r="R412" s="246"/>
      <c r="S412" s="246"/>
      <c r="T412" s="246"/>
      <c r="U412" s="246"/>
      <c r="V412" s="246"/>
      <c r="W412" s="246"/>
      <c r="X412" s="246"/>
      <c r="Y412" s="246"/>
      <c r="Z412" s="246"/>
    </row>
    <row r="413" ht="15.75" customHeight="1">
      <c r="A413" s="246"/>
      <c r="B413" s="246"/>
      <c r="C413" s="246"/>
      <c r="D413" s="246"/>
      <c r="E413" s="246"/>
      <c r="F413" s="246"/>
      <c r="G413" s="246"/>
      <c r="H413" s="246"/>
      <c r="I413" s="246"/>
      <c r="J413" s="246"/>
      <c r="K413" s="246"/>
      <c r="L413" s="246"/>
      <c r="M413" s="246"/>
      <c r="N413" s="246"/>
      <c r="O413" s="246"/>
      <c r="P413" s="246"/>
      <c r="Q413" s="246"/>
      <c r="R413" s="246"/>
      <c r="S413" s="246"/>
      <c r="T413" s="246"/>
      <c r="U413" s="246"/>
      <c r="V413" s="246"/>
      <c r="W413" s="246"/>
      <c r="X413" s="246"/>
      <c r="Y413" s="246"/>
      <c r="Z413" s="246"/>
    </row>
    <row r="414" ht="15.75" customHeight="1">
      <c r="A414" s="246"/>
      <c r="B414" s="246"/>
      <c r="C414" s="246"/>
      <c r="D414" s="246"/>
      <c r="E414" s="246"/>
      <c r="F414" s="246"/>
      <c r="G414" s="246"/>
      <c r="H414" s="246"/>
      <c r="I414" s="246"/>
      <c r="J414" s="246"/>
      <c r="K414" s="246"/>
      <c r="L414" s="246"/>
      <c r="M414" s="246"/>
      <c r="N414" s="246"/>
      <c r="O414" s="246"/>
      <c r="P414" s="246"/>
      <c r="Q414" s="246"/>
      <c r="R414" s="246"/>
      <c r="S414" s="246"/>
      <c r="T414" s="246"/>
      <c r="U414" s="246"/>
      <c r="V414" s="246"/>
      <c r="W414" s="246"/>
      <c r="X414" s="246"/>
      <c r="Y414" s="246"/>
      <c r="Z414" s="246"/>
    </row>
    <row r="415" ht="15.75" customHeight="1">
      <c r="A415" s="246"/>
      <c r="B415" s="246"/>
      <c r="C415" s="246"/>
      <c r="D415" s="246"/>
      <c r="E415" s="246"/>
      <c r="F415" s="246"/>
      <c r="G415" s="246"/>
      <c r="H415" s="246"/>
      <c r="I415" s="246"/>
      <c r="J415" s="246"/>
      <c r="K415" s="246"/>
      <c r="L415" s="246"/>
      <c r="M415" s="246"/>
      <c r="N415" s="246"/>
      <c r="O415" s="246"/>
      <c r="P415" s="246"/>
      <c r="Q415" s="246"/>
      <c r="R415" s="246"/>
      <c r="S415" s="246"/>
      <c r="T415" s="246"/>
      <c r="U415" s="246"/>
      <c r="V415" s="246"/>
      <c r="W415" s="246"/>
      <c r="X415" s="246"/>
      <c r="Y415" s="246"/>
      <c r="Z415" s="246"/>
    </row>
    <row r="416" ht="15.75" customHeight="1">
      <c r="A416" s="246"/>
      <c r="B416" s="246"/>
      <c r="C416" s="246"/>
      <c r="D416" s="246"/>
      <c r="E416" s="246"/>
      <c r="F416" s="246"/>
      <c r="G416" s="246"/>
      <c r="H416" s="246"/>
      <c r="I416" s="246"/>
      <c r="J416" s="246"/>
      <c r="K416" s="246"/>
      <c r="L416" s="246"/>
      <c r="M416" s="246"/>
      <c r="N416" s="246"/>
      <c r="O416" s="246"/>
      <c r="P416" s="246"/>
      <c r="Q416" s="246"/>
      <c r="R416" s="246"/>
      <c r="S416" s="246"/>
      <c r="T416" s="246"/>
      <c r="U416" s="246"/>
      <c r="V416" s="246"/>
      <c r="W416" s="246"/>
      <c r="X416" s="246"/>
      <c r="Y416" s="246"/>
      <c r="Z416" s="246"/>
    </row>
    <row r="417" ht="15.75" customHeight="1">
      <c r="A417" s="246"/>
      <c r="B417" s="246"/>
      <c r="C417" s="246"/>
      <c r="D417" s="246"/>
      <c r="E417" s="246"/>
      <c r="F417" s="246"/>
      <c r="G417" s="246"/>
      <c r="H417" s="246"/>
      <c r="I417" s="246"/>
      <c r="J417" s="246"/>
      <c r="K417" s="246"/>
      <c r="L417" s="246"/>
      <c r="M417" s="246"/>
      <c r="N417" s="246"/>
      <c r="O417" s="246"/>
      <c r="P417" s="246"/>
      <c r="Q417" s="246"/>
      <c r="R417" s="246"/>
      <c r="S417" s="246"/>
      <c r="T417" s="246"/>
      <c r="U417" s="246"/>
      <c r="V417" s="246"/>
      <c r="W417" s="246"/>
      <c r="X417" s="246"/>
      <c r="Y417" s="246"/>
      <c r="Z417" s="246"/>
    </row>
    <row r="418" ht="15.75" customHeight="1">
      <c r="A418" s="246"/>
      <c r="B418" s="246"/>
      <c r="C418" s="246"/>
      <c r="D418" s="246"/>
      <c r="E418" s="246"/>
      <c r="F418" s="246"/>
      <c r="G418" s="246"/>
      <c r="H418" s="246"/>
      <c r="I418" s="246"/>
      <c r="J418" s="246"/>
      <c r="K418" s="246"/>
      <c r="L418" s="246"/>
      <c r="M418" s="246"/>
      <c r="N418" s="246"/>
      <c r="O418" s="246"/>
      <c r="P418" s="246"/>
      <c r="Q418" s="246"/>
      <c r="R418" s="246"/>
      <c r="S418" s="246"/>
      <c r="T418" s="246"/>
      <c r="U418" s="246"/>
      <c r="V418" s="246"/>
      <c r="W418" s="246"/>
      <c r="X418" s="246"/>
      <c r="Y418" s="246"/>
      <c r="Z418" s="246"/>
    </row>
    <row r="419" ht="15.75" customHeight="1">
      <c r="A419" s="246"/>
      <c r="B419" s="246"/>
      <c r="C419" s="246"/>
      <c r="D419" s="246"/>
      <c r="E419" s="246"/>
      <c r="F419" s="246"/>
      <c r="G419" s="246"/>
      <c r="H419" s="246"/>
      <c r="I419" s="246"/>
      <c r="J419" s="246"/>
      <c r="K419" s="246"/>
      <c r="L419" s="246"/>
      <c r="M419" s="246"/>
      <c r="N419" s="246"/>
      <c r="O419" s="246"/>
      <c r="P419" s="246"/>
      <c r="Q419" s="246"/>
      <c r="R419" s="246"/>
      <c r="S419" s="246"/>
      <c r="T419" s="246"/>
      <c r="U419" s="246"/>
      <c r="V419" s="246"/>
      <c r="W419" s="246"/>
      <c r="X419" s="246"/>
      <c r="Y419" s="246"/>
      <c r="Z419" s="246"/>
    </row>
    <row r="420" ht="15.75" customHeight="1">
      <c r="A420" s="246"/>
      <c r="B420" s="246"/>
      <c r="C420" s="246"/>
      <c r="D420" s="246"/>
      <c r="E420" s="246"/>
      <c r="F420" s="246"/>
      <c r="G420" s="246"/>
      <c r="H420" s="246"/>
      <c r="I420" s="246"/>
      <c r="J420" s="246"/>
      <c r="K420" s="246"/>
      <c r="L420" s="246"/>
      <c r="M420" s="246"/>
      <c r="N420" s="246"/>
      <c r="O420" s="246"/>
      <c r="P420" s="246"/>
      <c r="Q420" s="246"/>
      <c r="R420" s="246"/>
      <c r="S420" s="246"/>
      <c r="T420" s="246"/>
      <c r="U420" s="246"/>
      <c r="V420" s="246"/>
      <c r="W420" s="246"/>
      <c r="X420" s="246"/>
      <c r="Y420" s="246"/>
      <c r="Z420" s="246"/>
    </row>
    <row r="421" ht="15.75" customHeight="1">
      <c r="A421" s="246"/>
      <c r="B421" s="246"/>
      <c r="C421" s="246"/>
      <c r="D421" s="246"/>
      <c r="E421" s="246"/>
      <c r="F421" s="246"/>
      <c r="G421" s="246"/>
      <c r="H421" s="246"/>
      <c r="I421" s="246"/>
      <c r="J421" s="246"/>
      <c r="K421" s="246"/>
      <c r="L421" s="246"/>
      <c r="M421" s="246"/>
      <c r="N421" s="246"/>
      <c r="O421" s="246"/>
      <c r="P421" s="246"/>
      <c r="Q421" s="246"/>
      <c r="R421" s="246"/>
      <c r="S421" s="246"/>
      <c r="T421" s="246"/>
      <c r="U421" s="246"/>
      <c r="V421" s="246"/>
      <c r="W421" s="246"/>
      <c r="X421" s="246"/>
      <c r="Y421" s="246"/>
      <c r="Z421" s="246"/>
    </row>
    <row r="422" ht="15.75" customHeight="1">
      <c r="A422" s="246"/>
      <c r="B422" s="246"/>
      <c r="C422" s="246"/>
      <c r="D422" s="246"/>
      <c r="E422" s="246"/>
      <c r="F422" s="246"/>
      <c r="G422" s="246"/>
      <c r="H422" s="246"/>
      <c r="I422" s="246"/>
      <c r="J422" s="246"/>
      <c r="K422" s="246"/>
      <c r="L422" s="246"/>
      <c r="M422" s="246"/>
      <c r="N422" s="246"/>
      <c r="O422" s="246"/>
      <c r="P422" s="246"/>
      <c r="Q422" s="246"/>
      <c r="R422" s="246"/>
      <c r="S422" s="246"/>
      <c r="T422" s="246"/>
      <c r="U422" s="246"/>
      <c r="V422" s="246"/>
      <c r="W422" s="246"/>
      <c r="X422" s="246"/>
      <c r="Y422" s="246"/>
      <c r="Z422" s="246"/>
    </row>
    <row r="423" ht="15.75" customHeight="1">
      <c r="A423" s="246"/>
      <c r="B423" s="246"/>
      <c r="C423" s="246"/>
      <c r="D423" s="246"/>
      <c r="E423" s="246"/>
      <c r="F423" s="246"/>
      <c r="G423" s="246"/>
      <c r="H423" s="246"/>
      <c r="I423" s="246"/>
      <c r="J423" s="246"/>
      <c r="K423" s="246"/>
      <c r="L423" s="246"/>
      <c r="M423" s="246"/>
      <c r="N423" s="246"/>
      <c r="O423" s="246"/>
      <c r="P423" s="246"/>
      <c r="Q423" s="246"/>
      <c r="R423" s="246"/>
      <c r="S423" s="246"/>
      <c r="T423" s="246"/>
      <c r="U423" s="246"/>
      <c r="V423" s="246"/>
      <c r="W423" s="246"/>
      <c r="X423" s="246"/>
      <c r="Y423" s="246"/>
      <c r="Z423" s="246"/>
    </row>
    <row r="424" ht="15.75" customHeight="1">
      <c r="A424" s="246"/>
      <c r="B424" s="246"/>
      <c r="C424" s="246"/>
      <c r="D424" s="246"/>
      <c r="E424" s="246"/>
      <c r="F424" s="246"/>
      <c r="G424" s="246"/>
      <c r="H424" s="246"/>
      <c r="I424" s="246"/>
      <c r="J424" s="246"/>
      <c r="K424" s="246"/>
      <c r="L424" s="246"/>
      <c r="M424" s="246"/>
      <c r="N424" s="246"/>
      <c r="O424" s="246"/>
      <c r="P424" s="246"/>
      <c r="Q424" s="246"/>
      <c r="R424" s="246"/>
      <c r="S424" s="246"/>
      <c r="T424" s="246"/>
      <c r="U424" s="246"/>
      <c r="V424" s="246"/>
      <c r="W424" s="246"/>
      <c r="X424" s="246"/>
      <c r="Y424" s="246"/>
      <c r="Z424" s="246"/>
    </row>
    <row r="425" ht="15.75" customHeight="1">
      <c r="A425" s="246"/>
      <c r="B425" s="246"/>
      <c r="C425" s="246"/>
      <c r="D425" s="246"/>
      <c r="E425" s="246"/>
      <c r="F425" s="246"/>
      <c r="G425" s="246"/>
      <c r="H425" s="246"/>
      <c r="I425" s="246"/>
      <c r="J425" s="246"/>
      <c r="K425" s="246"/>
      <c r="L425" s="246"/>
      <c r="M425" s="246"/>
      <c r="N425" s="246"/>
      <c r="O425" s="246"/>
      <c r="P425" s="246"/>
      <c r="Q425" s="246"/>
      <c r="R425" s="246"/>
      <c r="S425" s="246"/>
      <c r="T425" s="246"/>
      <c r="U425" s="246"/>
      <c r="V425" s="246"/>
      <c r="W425" s="246"/>
      <c r="X425" s="246"/>
      <c r="Y425" s="246"/>
      <c r="Z425" s="246"/>
    </row>
    <row r="426" ht="15.75" customHeight="1">
      <c r="A426" s="246"/>
      <c r="B426" s="246"/>
      <c r="C426" s="246"/>
      <c r="D426" s="246"/>
      <c r="E426" s="246"/>
      <c r="F426" s="246"/>
      <c r="G426" s="246"/>
      <c r="H426" s="246"/>
      <c r="I426" s="246"/>
      <c r="J426" s="246"/>
      <c r="K426" s="246"/>
      <c r="L426" s="246"/>
      <c r="M426" s="246"/>
      <c r="N426" s="246"/>
      <c r="O426" s="246"/>
      <c r="P426" s="246"/>
      <c r="Q426" s="246"/>
      <c r="R426" s="246"/>
      <c r="S426" s="246"/>
      <c r="T426" s="246"/>
      <c r="U426" s="246"/>
      <c r="V426" s="246"/>
      <c r="W426" s="246"/>
      <c r="X426" s="246"/>
      <c r="Y426" s="246"/>
      <c r="Z426" s="246"/>
    </row>
    <row r="427" ht="15.75" customHeight="1">
      <c r="A427" s="246"/>
      <c r="B427" s="246"/>
      <c r="C427" s="246"/>
      <c r="D427" s="246"/>
      <c r="E427" s="246"/>
      <c r="F427" s="246"/>
      <c r="G427" s="246"/>
      <c r="H427" s="246"/>
      <c r="I427" s="246"/>
      <c r="J427" s="246"/>
      <c r="K427" s="246"/>
      <c r="L427" s="246"/>
      <c r="M427" s="246"/>
      <c r="N427" s="246"/>
      <c r="O427" s="246"/>
      <c r="P427" s="246"/>
      <c r="Q427" s="246"/>
      <c r="R427" s="246"/>
      <c r="S427" s="246"/>
      <c r="T427" s="246"/>
      <c r="U427" s="246"/>
      <c r="V427" s="246"/>
      <c r="W427" s="246"/>
      <c r="X427" s="246"/>
      <c r="Y427" s="246"/>
      <c r="Z427" s="246"/>
    </row>
    <row r="428" ht="15.75" customHeight="1">
      <c r="A428" s="246"/>
      <c r="B428" s="246"/>
      <c r="C428" s="246"/>
      <c r="D428" s="246"/>
      <c r="E428" s="246"/>
      <c r="F428" s="246"/>
      <c r="G428" s="246"/>
      <c r="H428" s="246"/>
      <c r="I428" s="246"/>
      <c r="J428" s="246"/>
      <c r="K428" s="246"/>
      <c r="L428" s="246"/>
      <c r="M428" s="246"/>
      <c r="N428" s="246"/>
      <c r="O428" s="246"/>
      <c r="P428" s="246"/>
      <c r="Q428" s="246"/>
      <c r="R428" s="246"/>
      <c r="S428" s="246"/>
      <c r="T428" s="246"/>
      <c r="U428" s="246"/>
      <c r="V428" s="246"/>
      <c r="W428" s="246"/>
      <c r="X428" s="246"/>
      <c r="Y428" s="246"/>
      <c r="Z428" s="246"/>
    </row>
    <row r="429" ht="15.75" customHeight="1">
      <c r="A429" s="246"/>
      <c r="B429" s="246"/>
      <c r="C429" s="246"/>
      <c r="D429" s="246"/>
      <c r="E429" s="246"/>
      <c r="F429" s="246"/>
      <c r="G429" s="246"/>
      <c r="H429" s="246"/>
      <c r="I429" s="246"/>
      <c r="J429" s="246"/>
      <c r="K429" s="246"/>
      <c r="L429" s="246"/>
      <c r="M429" s="246"/>
      <c r="N429" s="246"/>
      <c r="O429" s="246"/>
      <c r="P429" s="246"/>
      <c r="Q429" s="246"/>
      <c r="R429" s="246"/>
      <c r="S429" s="246"/>
      <c r="T429" s="246"/>
      <c r="U429" s="246"/>
      <c r="V429" s="246"/>
      <c r="W429" s="246"/>
      <c r="X429" s="246"/>
      <c r="Y429" s="246"/>
      <c r="Z429" s="246"/>
    </row>
    <row r="430" ht="15.75" customHeight="1">
      <c r="A430" s="246"/>
      <c r="B430" s="246"/>
      <c r="C430" s="246"/>
      <c r="D430" s="246"/>
      <c r="E430" s="246"/>
      <c r="F430" s="246"/>
      <c r="G430" s="246"/>
      <c r="H430" s="246"/>
      <c r="I430" s="246"/>
      <c r="J430" s="246"/>
      <c r="K430" s="246"/>
      <c r="L430" s="246"/>
      <c r="M430" s="246"/>
      <c r="N430" s="246"/>
      <c r="O430" s="246"/>
      <c r="P430" s="246"/>
      <c r="Q430" s="246"/>
      <c r="R430" s="246"/>
      <c r="S430" s="246"/>
      <c r="T430" s="246"/>
      <c r="U430" s="246"/>
      <c r="V430" s="246"/>
      <c r="W430" s="246"/>
      <c r="X430" s="246"/>
      <c r="Y430" s="246"/>
      <c r="Z430" s="246"/>
    </row>
    <row r="431" ht="15.75" customHeight="1">
      <c r="A431" s="246"/>
      <c r="B431" s="246"/>
      <c r="C431" s="246"/>
      <c r="D431" s="246"/>
      <c r="E431" s="246"/>
      <c r="F431" s="246"/>
      <c r="G431" s="246"/>
      <c r="H431" s="246"/>
      <c r="I431" s="246"/>
      <c r="J431" s="246"/>
      <c r="K431" s="246"/>
      <c r="L431" s="246"/>
      <c r="M431" s="246"/>
      <c r="N431" s="246"/>
      <c r="O431" s="246"/>
      <c r="P431" s="246"/>
      <c r="Q431" s="246"/>
      <c r="R431" s="246"/>
      <c r="S431" s="246"/>
      <c r="T431" s="246"/>
      <c r="U431" s="246"/>
      <c r="V431" s="246"/>
      <c r="W431" s="246"/>
      <c r="X431" s="246"/>
      <c r="Y431" s="246"/>
      <c r="Z431" s="246"/>
    </row>
    <row r="432" ht="15.75" customHeight="1">
      <c r="A432" s="246"/>
      <c r="B432" s="246"/>
      <c r="C432" s="246"/>
      <c r="D432" s="246"/>
      <c r="E432" s="246"/>
      <c r="F432" s="246"/>
      <c r="G432" s="246"/>
      <c r="H432" s="246"/>
      <c r="I432" s="246"/>
      <c r="J432" s="246"/>
      <c r="K432" s="246"/>
      <c r="L432" s="246"/>
      <c r="M432" s="246"/>
      <c r="N432" s="246"/>
      <c r="O432" s="246"/>
      <c r="P432" s="246"/>
      <c r="Q432" s="246"/>
      <c r="R432" s="246"/>
      <c r="S432" s="246"/>
      <c r="T432" s="246"/>
      <c r="U432" s="246"/>
      <c r="V432" s="246"/>
      <c r="W432" s="246"/>
      <c r="X432" s="246"/>
      <c r="Y432" s="246"/>
      <c r="Z432" s="246"/>
    </row>
    <row r="433" ht="15.75" customHeight="1">
      <c r="A433" s="246"/>
      <c r="B433" s="246"/>
      <c r="C433" s="246"/>
      <c r="D433" s="246"/>
      <c r="E433" s="246"/>
      <c r="F433" s="246"/>
      <c r="G433" s="246"/>
      <c r="H433" s="246"/>
      <c r="I433" s="246"/>
      <c r="J433" s="246"/>
      <c r="K433" s="246"/>
      <c r="L433" s="246"/>
      <c r="M433" s="246"/>
      <c r="N433" s="246"/>
      <c r="O433" s="246"/>
      <c r="P433" s="246"/>
      <c r="Q433" s="246"/>
      <c r="R433" s="246"/>
      <c r="S433" s="246"/>
      <c r="T433" s="246"/>
      <c r="U433" s="246"/>
      <c r="V433" s="246"/>
      <c r="W433" s="246"/>
      <c r="X433" s="246"/>
      <c r="Y433" s="246"/>
      <c r="Z433" s="246"/>
    </row>
    <row r="434" ht="15.75" customHeight="1">
      <c r="A434" s="246"/>
      <c r="B434" s="246"/>
      <c r="C434" s="246"/>
      <c r="D434" s="246"/>
      <c r="E434" s="246"/>
      <c r="F434" s="246"/>
      <c r="G434" s="246"/>
      <c r="H434" s="246"/>
      <c r="I434" s="246"/>
      <c r="J434" s="246"/>
      <c r="K434" s="246"/>
      <c r="L434" s="246"/>
      <c r="M434" s="246"/>
      <c r="N434" s="246"/>
      <c r="O434" s="246"/>
      <c r="P434" s="246"/>
      <c r="Q434" s="246"/>
      <c r="R434" s="246"/>
      <c r="S434" s="246"/>
      <c r="T434" s="246"/>
      <c r="U434" s="246"/>
      <c r="V434" s="246"/>
      <c r="W434" s="246"/>
      <c r="X434" s="246"/>
      <c r="Y434" s="246"/>
      <c r="Z434" s="246"/>
    </row>
    <row r="435" ht="15.75" customHeight="1">
      <c r="A435" s="246"/>
      <c r="B435" s="246"/>
      <c r="C435" s="246"/>
      <c r="D435" s="246"/>
      <c r="E435" s="246"/>
      <c r="F435" s="246"/>
      <c r="G435" s="246"/>
      <c r="H435" s="246"/>
      <c r="I435" s="246"/>
      <c r="J435" s="246"/>
      <c r="K435" s="246"/>
      <c r="L435" s="246"/>
      <c r="M435" s="246"/>
      <c r="N435" s="246"/>
      <c r="O435" s="246"/>
      <c r="P435" s="246"/>
      <c r="Q435" s="246"/>
      <c r="R435" s="246"/>
      <c r="S435" s="246"/>
      <c r="T435" s="246"/>
      <c r="U435" s="246"/>
      <c r="V435" s="246"/>
      <c r="W435" s="246"/>
      <c r="X435" s="246"/>
      <c r="Y435" s="246"/>
      <c r="Z435" s="246"/>
    </row>
    <row r="436" ht="15.75" customHeight="1">
      <c r="A436" s="246"/>
      <c r="B436" s="246"/>
      <c r="C436" s="246"/>
      <c r="D436" s="246"/>
      <c r="E436" s="246"/>
      <c r="F436" s="246"/>
      <c r="G436" s="246"/>
      <c r="H436" s="246"/>
      <c r="I436" s="246"/>
      <c r="J436" s="246"/>
      <c r="K436" s="246"/>
      <c r="L436" s="246"/>
      <c r="M436" s="246"/>
      <c r="N436" s="246"/>
      <c r="O436" s="246"/>
      <c r="P436" s="246"/>
      <c r="Q436" s="246"/>
      <c r="R436" s="246"/>
      <c r="S436" s="246"/>
      <c r="T436" s="246"/>
      <c r="U436" s="246"/>
      <c r="V436" s="246"/>
      <c r="W436" s="246"/>
      <c r="X436" s="246"/>
      <c r="Y436" s="246"/>
      <c r="Z436" s="246"/>
    </row>
    <row r="437" ht="15.75" customHeight="1">
      <c r="A437" s="246"/>
      <c r="B437" s="246"/>
      <c r="C437" s="246"/>
      <c r="D437" s="246"/>
      <c r="E437" s="246"/>
      <c r="F437" s="246"/>
      <c r="G437" s="246"/>
      <c r="H437" s="246"/>
      <c r="I437" s="246"/>
      <c r="J437" s="246"/>
      <c r="K437" s="246"/>
      <c r="L437" s="246"/>
      <c r="M437" s="246"/>
      <c r="N437" s="246"/>
      <c r="O437" s="246"/>
      <c r="P437" s="246"/>
      <c r="Q437" s="246"/>
      <c r="R437" s="246"/>
      <c r="S437" s="246"/>
      <c r="T437" s="246"/>
      <c r="U437" s="246"/>
      <c r="V437" s="246"/>
      <c r="W437" s="246"/>
      <c r="X437" s="246"/>
      <c r="Y437" s="246"/>
      <c r="Z437" s="246"/>
    </row>
    <row r="438" ht="15.75" customHeight="1">
      <c r="A438" s="246"/>
      <c r="B438" s="246"/>
      <c r="C438" s="246"/>
      <c r="D438" s="246"/>
      <c r="E438" s="246"/>
      <c r="F438" s="246"/>
      <c r="G438" s="246"/>
      <c r="H438" s="246"/>
      <c r="I438" s="246"/>
      <c r="J438" s="246"/>
      <c r="K438" s="246"/>
      <c r="L438" s="246"/>
      <c r="M438" s="246"/>
      <c r="N438" s="246"/>
      <c r="O438" s="246"/>
      <c r="P438" s="246"/>
      <c r="Q438" s="246"/>
      <c r="R438" s="246"/>
      <c r="S438" s="246"/>
      <c r="T438" s="246"/>
      <c r="U438" s="246"/>
      <c r="V438" s="246"/>
      <c r="W438" s="246"/>
      <c r="X438" s="246"/>
      <c r="Y438" s="246"/>
      <c r="Z438" s="246"/>
    </row>
    <row r="439" ht="15.75" customHeight="1">
      <c r="A439" s="246"/>
      <c r="B439" s="246"/>
      <c r="C439" s="246"/>
      <c r="D439" s="246"/>
      <c r="E439" s="246"/>
      <c r="F439" s="246"/>
      <c r="G439" s="246"/>
      <c r="H439" s="246"/>
      <c r="I439" s="246"/>
      <c r="J439" s="246"/>
      <c r="K439" s="246"/>
      <c r="L439" s="246"/>
      <c r="M439" s="246"/>
      <c r="N439" s="246"/>
      <c r="O439" s="246"/>
      <c r="P439" s="246"/>
      <c r="Q439" s="246"/>
      <c r="R439" s="246"/>
      <c r="S439" s="246"/>
      <c r="T439" s="246"/>
      <c r="U439" s="246"/>
      <c r="V439" s="246"/>
      <c r="W439" s="246"/>
      <c r="X439" s="246"/>
      <c r="Y439" s="246"/>
      <c r="Z439" s="246"/>
    </row>
    <row r="440" ht="15.75" customHeight="1">
      <c r="A440" s="246"/>
      <c r="B440" s="246"/>
      <c r="C440" s="246"/>
      <c r="D440" s="246"/>
      <c r="E440" s="246"/>
      <c r="F440" s="246"/>
      <c r="G440" s="246"/>
      <c r="H440" s="246"/>
      <c r="I440" s="246"/>
      <c r="J440" s="246"/>
      <c r="K440" s="246"/>
      <c r="L440" s="246"/>
      <c r="M440" s="246"/>
      <c r="N440" s="246"/>
      <c r="O440" s="246"/>
      <c r="P440" s="246"/>
      <c r="Q440" s="246"/>
      <c r="R440" s="246"/>
      <c r="S440" s="246"/>
      <c r="T440" s="246"/>
      <c r="U440" s="246"/>
      <c r="V440" s="246"/>
      <c r="W440" s="246"/>
      <c r="X440" s="246"/>
      <c r="Y440" s="246"/>
      <c r="Z440" s="246"/>
    </row>
    <row r="441" ht="15.75" customHeight="1">
      <c r="A441" s="246"/>
      <c r="B441" s="246"/>
      <c r="C441" s="246"/>
      <c r="D441" s="246"/>
      <c r="E441" s="246"/>
      <c r="F441" s="246"/>
      <c r="G441" s="246"/>
      <c r="H441" s="246"/>
      <c r="I441" s="246"/>
      <c r="J441" s="246"/>
      <c r="K441" s="246"/>
      <c r="L441" s="246"/>
      <c r="M441" s="246"/>
      <c r="N441" s="246"/>
      <c r="O441" s="246"/>
      <c r="P441" s="246"/>
      <c r="Q441" s="246"/>
      <c r="R441" s="246"/>
      <c r="S441" s="246"/>
      <c r="T441" s="246"/>
      <c r="U441" s="246"/>
      <c r="V441" s="246"/>
      <c r="W441" s="246"/>
      <c r="X441" s="246"/>
      <c r="Y441" s="246"/>
      <c r="Z441" s="246"/>
    </row>
    <row r="442" ht="15.75" customHeight="1">
      <c r="A442" s="246"/>
      <c r="B442" s="246"/>
      <c r="C442" s="246"/>
      <c r="D442" s="246"/>
      <c r="E442" s="246"/>
      <c r="F442" s="246"/>
      <c r="G442" s="246"/>
      <c r="H442" s="246"/>
      <c r="I442" s="246"/>
      <c r="J442" s="246"/>
      <c r="K442" s="246"/>
      <c r="L442" s="246"/>
      <c r="M442" s="246"/>
      <c r="N442" s="246"/>
      <c r="O442" s="246"/>
      <c r="P442" s="246"/>
      <c r="Q442" s="246"/>
      <c r="R442" s="246"/>
      <c r="S442" s="246"/>
      <c r="T442" s="246"/>
      <c r="U442" s="246"/>
      <c r="V442" s="246"/>
      <c r="W442" s="246"/>
      <c r="X442" s="246"/>
      <c r="Y442" s="246"/>
      <c r="Z442" s="246"/>
    </row>
    <row r="443" ht="15.75" customHeight="1">
      <c r="A443" s="246"/>
      <c r="B443" s="246"/>
      <c r="C443" s="246"/>
      <c r="D443" s="246"/>
      <c r="E443" s="246"/>
      <c r="F443" s="246"/>
      <c r="G443" s="246"/>
      <c r="H443" s="246"/>
      <c r="I443" s="246"/>
      <c r="J443" s="246"/>
      <c r="K443" s="246"/>
      <c r="L443" s="246"/>
      <c r="M443" s="246"/>
      <c r="N443" s="246"/>
      <c r="O443" s="246"/>
      <c r="P443" s="246"/>
      <c r="Q443" s="246"/>
      <c r="R443" s="246"/>
      <c r="S443" s="246"/>
      <c r="T443" s="246"/>
      <c r="U443" s="246"/>
      <c r="V443" s="246"/>
      <c r="W443" s="246"/>
      <c r="X443" s="246"/>
      <c r="Y443" s="246"/>
      <c r="Z443" s="246"/>
    </row>
    <row r="444" ht="15.75" customHeight="1">
      <c r="A444" s="246"/>
      <c r="B444" s="246"/>
      <c r="C444" s="246"/>
      <c r="D444" s="246"/>
      <c r="E444" s="246"/>
      <c r="F444" s="246"/>
      <c r="G444" s="246"/>
      <c r="H444" s="246"/>
      <c r="I444" s="246"/>
      <c r="J444" s="246"/>
      <c r="K444" s="246"/>
      <c r="L444" s="246"/>
      <c r="M444" s="246"/>
      <c r="N444" s="246"/>
      <c r="O444" s="246"/>
      <c r="P444" s="246"/>
      <c r="Q444" s="246"/>
      <c r="R444" s="246"/>
      <c r="S444" s="246"/>
      <c r="T444" s="246"/>
      <c r="U444" s="246"/>
      <c r="V444" s="246"/>
      <c r="W444" s="246"/>
      <c r="X444" s="246"/>
      <c r="Y444" s="246"/>
      <c r="Z444" s="246"/>
    </row>
    <row r="445" ht="15.75" customHeight="1">
      <c r="A445" s="246"/>
      <c r="B445" s="246"/>
      <c r="C445" s="246"/>
      <c r="D445" s="246"/>
      <c r="E445" s="246"/>
      <c r="F445" s="246"/>
      <c r="G445" s="246"/>
      <c r="H445" s="246"/>
      <c r="I445" s="246"/>
      <c r="J445" s="246"/>
      <c r="K445" s="246"/>
      <c r="L445" s="246"/>
      <c r="M445" s="246"/>
      <c r="N445" s="246"/>
      <c r="O445" s="246"/>
      <c r="P445" s="246"/>
      <c r="Q445" s="246"/>
      <c r="R445" s="246"/>
      <c r="S445" s="246"/>
      <c r="T445" s="246"/>
      <c r="U445" s="246"/>
      <c r="V445" s="246"/>
      <c r="W445" s="246"/>
      <c r="X445" s="246"/>
      <c r="Y445" s="246"/>
      <c r="Z445" s="246"/>
    </row>
    <row r="446" ht="15.75" customHeight="1">
      <c r="A446" s="246"/>
      <c r="B446" s="246"/>
      <c r="C446" s="246"/>
      <c r="D446" s="246"/>
      <c r="E446" s="246"/>
      <c r="F446" s="246"/>
      <c r="G446" s="246"/>
      <c r="H446" s="246"/>
      <c r="I446" s="246"/>
      <c r="J446" s="246"/>
      <c r="K446" s="246"/>
      <c r="L446" s="246"/>
      <c r="M446" s="246"/>
      <c r="N446" s="246"/>
      <c r="O446" s="246"/>
      <c r="P446" s="246"/>
      <c r="Q446" s="246"/>
      <c r="R446" s="246"/>
      <c r="S446" s="246"/>
      <c r="T446" s="246"/>
      <c r="U446" s="246"/>
      <c r="V446" s="246"/>
      <c r="W446" s="246"/>
      <c r="X446" s="246"/>
      <c r="Y446" s="246"/>
      <c r="Z446" s="246"/>
    </row>
    <row r="447" ht="15.75" customHeight="1">
      <c r="A447" s="246"/>
      <c r="B447" s="246"/>
      <c r="C447" s="246"/>
      <c r="D447" s="246"/>
      <c r="E447" s="246"/>
      <c r="F447" s="246"/>
      <c r="G447" s="246"/>
      <c r="H447" s="246"/>
      <c r="I447" s="246"/>
      <c r="J447" s="246"/>
      <c r="K447" s="246"/>
      <c r="L447" s="246"/>
      <c r="M447" s="246"/>
      <c r="N447" s="246"/>
      <c r="O447" s="246"/>
      <c r="P447" s="246"/>
      <c r="Q447" s="246"/>
      <c r="R447" s="246"/>
      <c r="S447" s="246"/>
      <c r="T447" s="246"/>
      <c r="U447" s="246"/>
      <c r="V447" s="246"/>
      <c r="W447" s="246"/>
      <c r="X447" s="246"/>
      <c r="Y447" s="246"/>
      <c r="Z447" s="246"/>
    </row>
    <row r="448" ht="15.75" customHeight="1">
      <c r="A448" s="246"/>
      <c r="B448" s="246"/>
      <c r="C448" s="246"/>
      <c r="D448" s="246"/>
      <c r="E448" s="246"/>
      <c r="F448" s="246"/>
      <c r="G448" s="246"/>
      <c r="H448" s="246"/>
      <c r="I448" s="246"/>
      <c r="J448" s="246"/>
      <c r="K448" s="246"/>
      <c r="L448" s="246"/>
      <c r="M448" s="246"/>
      <c r="N448" s="246"/>
      <c r="O448" s="246"/>
      <c r="P448" s="246"/>
      <c r="Q448" s="246"/>
      <c r="R448" s="246"/>
      <c r="S448" s="246"/>
      <c r="T448" s="246"/>
      <c r="U448" s="246"/>
      <c r="V448" s="246"/>
      <c r="W448" s="246"/>
      <c r="X448" s="246"/>
      <c r="Y448" s="246"/>
      <c r="Z448" s="246"/>
    </row>
    <row r="449" ht="15.75" customHeight="1">
      <c r="A449" s="246"/>
      <c r="B449" s="246"/>
      <c r="C449" s="246"/>
      <c r="D449" s="246"/>
      <c r="E449" s="246"/>
      <c r="F449" s="246"/>
      <c r="G449" s="246"/>
      <c r="H449" s="246"/>
      <c r="I449" s="246"/>
      <c r="J449" s="246"/>
      <c r="K449" s="246"/>
      <c r="L449" s="246"/>
      <c r="M449" s="246"/>
      <c r="N449" s="246"/>
      <c r="O449" s="246"/>
      <c r="P449" s="246"/>
      <c r="Q449" s="246"/>
      <c r="R449" s="246"/>
      <c r="S449" s="246"/>
      <c r="T449" s="246"/>
      <c r="U449" s="246"/>
      <c r="V449" s="246"/>
      <c r="W449" s="246"/>
      <c r="X449" s="246"/>
      <c r="Y449" s="246"/>
      <c r="Z449" s="246"/>
    </row>
    <row r="450" ht="15.75" customHeight="1">
      <c r="A450" s="246"/>
      <c r="B450" s="246"/>
      <c r="C450" s="246"/>
      <c r="D450" s="246"/>
      <c r="E450" s="246"/>
      <c r="F450" s="246"/>
      <c r="G450" s="246"/>
      <c r="H450" s="246"/>
      <c r="I450" s="246"/>
      <c r="J450" s="246"/>
      <c r="K450" s="246"/>
      <c r="L450" s="246"/>
      <c r="M450" s="246"/>
      <c r="N450" s="246"/>
      <c r="O450" s="246"/>
      <c r="P450" s="246"/>
      <c r="Q450" s="246"/>
      <c r="R450" s="246"/>
      <c r="S450" s="246"/>
      <c r="T450" s="246"/>
      <c r="U450" s="246"/>
      <c r="V450" s="246"/>
      <c r="W450" s="246"/>
      <c r="X450" s="246"/>
      <c r="Y450" s="246"/>
      <c r="Z450" s="246"/>
    </row>
    <row r="451" ht="15.75" customHeight="1">
      <c r="A451" s="246"/>
      <c r="B451" s="246"/>
      <c r="C451" s="246"/>
      <c r="D451" s="246"/>
      <c r="E451" s="246"/>
      <c r="F451" s="246"/>
      <c r="G451" s="246"/>
      <c r="H451" s="246"/>
      <c r="I451" s="246"/>
      <c r="J451" s="246"/>
      <c r="K451" s="246"/>
      <c r="L451" s="246"/>
      <c r="M451" s="246"/>
      <c r="N451" s="246"/>
      <c r="O451" s="246"/>
      <c r="P451" s="246"/>
      <c r="Q451" s="246"/>
      <c r="R451" s="246"/>
      <c r="S451" s="246"/>
      <c r="T451" s="246"/>
      <c r="U451" s="246"/>
      <c r="V451" s="246"/>
      <c r="W451" s="246"/>
      <c r="X451" s="246"/>
      <c r="Y451" s="246"/>
      <c r="Z451" s="246"/>
    </row>
    <row r="452" ht="15.75" customHeight="1">
      <c r="A452" s="246"/>
      <c r="B452" s="246"/>
      <c r="C452" s="246"/>
      <c r="D452" s="246"/>
      <c r="E452" s="246"/>
      <c r="F452" s="246"/>
      <c r="G452" s="246"/>
      <c r="H452" s="246"/>
      <c r="I452" s="246"/>
      <c r="J452" s="246"/>
      <c r="K452" s="246"/>
      <c r="L452" s="246"/>
      <c r="M452" s="246"/>
      <c r="N452" s="246"/>
      <c r="O452" s="246"/>
      <c r="P452" s="246"/>
      <c r="Q452" s="246"/>
      <c r="R452" s="246"/>
      <c r="S452" s="246"/>
      <c r="T452" s="246"/>
      <c r="U452" s="246"/>
      <c r="V452" s="246"/>
      <c r="W452" s="246"/>
      <c r="X452" s="246"/>
      <c r="Y452" s="246"/>
      <c r="Z452" s="246"/>
    </row>
    <row r="453" ht="15.75" customHeight="1">
      <c r="A453" s="246"/>
      <c r="B453" s="246"/>
      <c r="C453" s="246"/>
      <c r="D453" s="246"/>
      <c r="E453" s="246"/>
      <c r="F453" s="246"/>
      <c r="G453" s="246"/>
      <c r="H453" s="246"/>
      <c r="I453" s="246"/>
      <c r="J453" s="246"/>
      <c r="K453" s="246"/>
      <c r="L453" s="246"/>
      <c r="M453" s="246"/>
      <c r="N453" s="246"/>
      <c r="O453" s="246"/>
      <c r="P453" s="246"/>
      <c r="Q453" s="246"/>
      <c r="R453" s="246"/>
      <c r="S453" s="246"/>
      <c r="T453" s="246"/>
      <c r="U453" s="246"/>
      <c r="V453" s="246"/>
      <c r="W453" s="246"/>
      <c r="X453" s="246"/>
      <c r="Y453" s="246"/>
      <c r="Z453" s="246"/>
    </row>
    <row r="454" ht="15.75" customHeight="1">
      <c r="A454" s="246"/>
      <c r="B454" s="246"/>
      <c r="C454" s="246"/>
      <c r="D454" s="246"/>
      <c r="E454" s="246"/>
      <c r="F454" s="246"/>
      <c r="G454" s="246"/>
      <c r="H454" s="246"/>
      <c r="I454" s="246"/>
      <c r="J454" s="246"/>
      <c r="K454" s="246"/>
      <c r="L454" s="246"/>
      <c r="M454" s="246"/>
      <c r="N454" s="246"/>
      <c r="O454" s="246"/>
      <c r="P454" s="246"/>
      <c r="Q454" s="246"/>
      <c r="R454" s="246"/>
      <c r="S454" s="246"/>
      <c r="T454" s="246"/>
      <c r="U454" s="246"/>
      <c r="V454" s="246"/>
      <c r="W454" s="246"/>
      <c r="X454" s="246"/>
      <c r="Y454" s="246"/>
      <c r="Z454" s="246"/>
    </row>
    <row r="455" ht="15.75" customHeight="1">
      <c r="A455" s="246"/>
      <c r="B455" s="246"/>
      <c r="C455" s="246"/>
      <c r="D455" s="246"/>
      <c r="E455" s="246"/>
      <c r="F455" s="246"/>
      <c r="G455" s="246"/>
      <c r="H455" s="246"/>
      <c r="I455" s="246"/>
      <c r="J455" s="246"/>
      <c r="K455" s="246"/>
      <c r="L455" s="246"/>
      <c r="M455" s="246"/>
      <c r="N455" s="246"/>
      <c r="O455" s="246"/>
      <c r="P455" s="246"/>
      <c r="Q455" s="246"/>
      <c r="R455" s="246"/>
      <c r="S455" s="246"/>
      <c r="T455" s="246"/>
      <c r="U455" s="246"/>
      <c r="V455" s="246"/>
      <c r="W455" s="246"/>
      <c r="X455" s="246"/>
      <c r="Y455" s="246"/>
      <c r="Z455" s="246"/>
    </row>
    <row r="456" ht="15.75" customHeight="1">
      <c r="A456" s="246"/>
      <c r="B456" s="246"/>
      <c r="C456" s="246"/>
      <c r="D456" s="246"/>
      <c r="E456" s="246"/>
      <c r="F456" s="246"/>
      <c r="G456" s="246"/>
      <c r="H456" s="246"/>
      <c r="I456" s="246"/>
      <c r="J456" s="246"/>
      <c r="K456" s="246"/>
      <c r="L456" s="246"/>
      <c r="M456" s="246"/>
      <c r="N456" s="246"/>
      <c r="O456" s="246"/>
      <c r="P456" s="246"/>
      <c r="Q456" s="246"/>
      <c r="R456" s="246"/>
      <c r="S456" s="246"/>
      <c r="T456" s="246"/>
      <c r="U456" s="246"/>
      <c r="V456" s="246"/>
      <c r="W456" s="246"/>
      <c r="X456" s="246"/>
      <c r="Y456" s="246"/>
      <c r="Z456" s="246"/>
    </row>
    <row r="457" ht="15.75" customHeight="1">
      <c r="A457" s="246"/>
      <c r="B457" s="246"/>
      <c r="C457" s="246"/>
      <c r="D457" s="246"/>
      <c r="E457" s="246"/>
      <c r="F457" s="246"/>
      <c r="G457" s="246"/>
      <c r="H457" s="246"/>
      <c r="I457" s="246"/>
      <c r="J457" s="246"/>
      <c r="K457" s="246"/>
      <c r="L457" s="246"/>
      <c r="M457" s="246"/>
      <c r="N457" s="246"/>
      <c r="O457" s="246"/>
      <c r="P457" s="246"/>
      <c r="Q457" s="246"/>
      <c r="R457" s="246"/>
      <c r="S457" s="246"/>
      <c r="T457" s="246"/>
      <c r="U457" s="246"/>
      <c r="V457" s="246"/>
      <c r="W457" s="246"/>
      <c r="X457" s="246"/>
      <c r="Y457" s="246"/>
      <c r="Z457" s="246"/>
    </row>
    <row r="458" ht="15.75" customHeight="1">
      <c r="A458" s="246"/>
      <c r="B458" s="246"/>
      <c r="C458" s="246"/>
      <c r="D458" s="246"/>
      <c r="E458" s="246"/>
      <c r="F458" s="246"/>
      <c r="G458" s="246"/>
      <c r="H458" s="246"/>
      <c r="I458" s="246"/>
      <c r="J458" s="246"/>
      <c r="K458" s="246"/>
      <c r="L458" s="246"/>
      <c r="M458" s="246"/>
      <c r="N458" s="246"/>
      <c r="O458" s="246"/>
      <c r="P458" s="246"/>
      <c r="Q458" s="246"/>
      <c r="R458" s="246"/>
      <c r="S458" s="246"/>
      <c r="T458" s="246"/>
      <c r="U458" s="246"/>
      <c r="V458" s="246"/>
      <c r="W458" s="246"/>
      <c r="X458" s="246"/>
      <c r="Y458" s="246"/>
      <c r="Z458" s="246"/>
    </row>
    <row r="459" ht="15.75" customHeight="1">
      <c r="A459" s="246"/>
      <c r="B459" s="246"/>
      <c r="C459" s="246"/>
      <c r="D459" s="246"/>
      <c r="E459" s="246"/>
      <c r="F459" s="246"/>
      <c r="G459" s="246"/>
      <c r="H459" s="246"/>
      <c r="I459" s="246"/>
      <c r="J459" s="246"/>
      <c r="K459" s="246"/>
      <c r="L459" s="246"/>
      <c r="M459" s="246"/>
      <c r="N459" s="246"/>
      <c r="O459" s="246"/>
      <c r="P459" s="246"/>
      <c r="Q459" s="246"/>
      <c r="R459" s="246"/>
      <c r="S459" s="246"/>
      <c r="T459" s="246"/>
      <c r="U459" s="246"/>
      <c r="V459" s="246"/>
      <c r="W459" s="246"/>
      <c r="X459" s="246"/>
      <c r="Y459" s="246"/>
      <c r="Z459" s="246"/>
    </row>
    <row r="460" ht="15.75" customHeight="1">
      <c r="A460" s="246"/>
      <c r="B460" s="246"/>
      <c r="C460" s="246"/>
      <c r="D460" s="246"/>
      <c r="E460" s="246"/>
      <c r="F460" s="246"/>
      <c r="G460" s="246"/>
      <c r="H460" s="246"/>
      <c r="I460" s="246"/>
      <c r="J460" s="246"/>
      <c r="K460" s="246"/>
      <c r="L460" s="246"/>
      <c r="M460" s="246"/>
      <c r="N460" s="246"/>
      <c r="O460" s="246"/>
      <c r="P460" s="246"/>
      <c r="Q460" s="246"/>
      <c r="R460" s="246"/>
      <c r="S460" s="246"/>
      <c r="T460" s="246"/>
      <c r="U460" s="246"/>
      <c r="V460" s="246"/>
      <c r="W460" s="246"/>
      <c r="X460" s="246"/>
      <c r="Y460" s="246"/>
      <c r="Z460" s="246"/>
    </row>
    <row r="461" ht="15.75" customHeight="1">
      <c r="A461" s="246"/>
      <c r="B461" s="246"/>
      <c r="C461" s="246"/>
      <c r="D461" s="246"/>
      <c r="E461" s="246"/>
      <c r="F461" s="246"/>
      <c r="G461" s="246"/>
      <c r="H461" s="246"/>
      <c r="I461" s="246"/>
      <c r="J461" s="246"/>
      <c r="K461" s="246"/>
      <c r="L461" s="246"/>
      <c r="M461" s="246"/>
      <c r="N461" s="246"/>
      <c r="O461" s="246"/>
      <c r="P461" s="246"/>
      <c r="Q461" s="246"/>
      <c r="R461" s="246"/>
      <c r="S461" s="246"/>
      <c r="T461" s="246"/>
      <c r="U461" s="246"/>
      <c r="V461" s="246"/>
      <c r="W461" s="246"/>
      <c r="X461" s="246"/>
      <c r="Y461" s="246"/>
      <c r="Z461" s="246"/>
    </row>
    <row r="462" ht="15.75" customHeight="1">
      <c r="A462" s="246"/>
      <c r="B462" s="246"/>
      <c r="C462" s="246"/>
      <c r="D462" s="246"/>
      <c r="E462" s="246"/>
      <c r="F462" s="246"/>
      <c r="G462" s="246"/>
      <c r="H462" s="246"/>
      <c r="I462" s="246"/>
      <c r="J462" s="246"/>
      <c r="K462" s="246"/>
      <c r="L462" s="246"/>
      <c r="M462" s="246"/>
      <c r="N462" s="246"/>
      <c r="O462" s="246"/>
      <c r="P462" s="246"/>
      <c r="Q462" s="246"/>
      <c r="R462" s="246"/>
      <c r="S462" s="246"/>
      <c r="T462" s="246"/>
      <c r="U462" s="246"/>
      <c r="V462" s="246"/>
      <c r="W462" s="246"/>
      <c r="X462" s="246"/>
      <c r="Y462" s="246"/>
      <c r="Z462" s="246"/>
    </row>
    <row r="463" ht="15.75" customHeight="1">
      <c r="A463" s="246"/>
      <c r="B463" s="246"/>
      <c r="C463" s="246"/>
      <c r="D463" s="246"/>
      <c r="E463" s="246"/>
      <c r="F463" s="246"/>
      <c r="G463" s="246"/>
      <c r="H463" s="246"/>
      <c r="I463" s="246"/>
      <c r="J463" s="246"/>
      <c r="K463" s="246"/>
      <c r="L463" s="246"/>
      <c r="M463" s="246"/>
      <c r="N463" s="246"/>
      <c r="O463" s="246"/>
      <c r="P463" s="246"/>
      <c r="Q463" s="246"/>
      <c r="R463" s="246"/>
      <c r="S463" s="246"/>
      <c r="T463" s="246"/>
      <c r="U463" s="246"/>
      <c r="V463" s="246"/>
      <c r="W463" s="246"/>
      <c r="X463" s="246"/>
      <c r="Y463" s="246"/>
      <c r="Z463" s="246"/>
    </row>
    <row r="464" ht="15.75" customHeight="1">
      <c r="A464" s="246"/>
      <c r="B464" s="246"/>
      <c r="C464" s="246"/>
      <c r="D464" s="246"/>
      <c r="E464" s="246"/>
      <c r="F464" s="246"/>
      <c r="G464" s="246"/>
      <c r="H464" s="246"/>
      <c r="I464" s="246"/>
      <c r="J464" s="246"/>
      <c r="K464" s="246"/>
      <c r="L464" s="246"/>
      <c r="M464" s="246"/>
      <c r="N464" s="246"/>
      <c r="O464" s="246"/>
      <c r="P464" s="246"/>
      <c r="Q464" s="246"/>
      <c r="R464" s="246"/>
      <c r="S464" s="246"/>
      <c r="T464" s="246"/>
      <c r="U464" s="246"/>
      <c r="V464" s="246"/>
      <c r="W464" s="246"/>
      <c r="X464" s="246"/>
      <c r="Y464" s="246"/>
      <c r="Z464" s="246"/>
    </row>
    <row r="465" ht="15.75" customHeight="1">
      <c r="A465" s="246"/>
      <c r="B465" s="246"/>
      <c r="C465" s="246"/>
      <c r="D465" s="246"/>
      <c r="E465" s="246"/>
      <c r="F465" s="246"/>
      <c r="G465" s="246"/>
      <c r="H465" s="246"/>
      <c r="I465" s="246"/>
      <c r="J465" s="246"/>
      <c r="K465" s="246"/>
      <c r="L465" s="246"/>
      <c r="M465" s="246"/>
      <c r="N465" s="246"/>
      <c r="O465" s="246"/>
      <c r="P465" s="246"/>
      <c r="Q465" s="246"/>
      <c r="R465" s="246"/>
      <c r="S465" s="246"/>
      <c r="T465" s="246"/>
      <c r="U465" s="246"/>
      <c r="V465" s="246"/>
      <c r="W465" s="246"/>
      <c r="X465" s="246"/>
      <c r="Y465" s="246"/>
      <c r="Z465" s="246"/>
    </row>
    <row r="466" ht="15.75" customHeight="1">
      <c r="A466" s="246"/>
      <c r="B466" s="246"/>
      <c r="C466" s="246"/>
      <c r="D466" s="246"/>
      <c r="E466" s="246"/>
      <c r="F466" s="246"/>
      <c r="G466" s="246"/>
      <c r="H466" s="246"/>
      <c r="I466" s="246"/>
      <c r="J466" s="246"/>
      <c r="K466" s="246"/>
      <c r="L466" s="246"/>
      <c r="M466" s="246"/>
      <c r="N466" s="246"/>
      <c r="O466" s="246"/>
      <c r="P466" s="246"/>
      <c r="Q466" s="246"/>
      <c r="R466" s="246"/>
      <c r="S466" s="246"/>
      <c r="T466" s="246"/>
      <c r="U466" s="246"/>
      <c r="V466" s="246"/>
      <c r="W466" s="246"/>
      <c r="X466" s="246"/>
      <c r="Y466" s="246"/>
      <c r="Z466" s="246"/>
    </row>
    <row r="467" ht="15.75" customHeight="1">
      <c r="A467" s="246"/>
      <c r="B467" s="246"/>
      <c r="C467" s="246"/>
      <c r="D467" s="246"/>
      <c r="E467" s="246"/>
      <c r="F467" s="246"/>
      <c r="G467" s="246"/>
      <c r="H467" s="246"/>
      <c r="I467" s="246"/>
      <c r="J467" s="246"/>
      <c r="K467" s="246"/>
      <c r="L467" s="246"/>
      <c r="M467" s="246"/>
      <c r="N467" s="246"/>
      <c r="O467" s="246"/>
      <c r="P467" s="246"/>
      <c r="Q467" s="246"/>
      <c r="R467" s="246"/>
      <c r="S467" s="246"/>
      <c r="T467" s="246"/>
      <c r="U467" s="246"/>
      <c r="V467" s="246"/>
      <c r="W467" s="246"/>
      <c r="X467" s="246"/>
      <c r="Y467" s="246"/>
      <c r="Z467" s="246"/>
    </row>
    <row r="468" ht="15.75" customHeight="1">
      <c r="A468" s="246"/>
      <c r="B468" s="246"/>
      <c r="C468" s="246"/>
      <c r="D468" s="246"/>
      <c r="E468" s="246"/>
      <c r="F468" s="246"/>
      <c r="G468" s="246"/>
      <c r="H468" s="246"/>
      <c r="I468" s="246"/>
      <c r="J468" s="246"/>
      <c r="K468" s="246"/>
      <c r="L468" s="246"/>
      <c r="M468" s="246"/>
      <c r="N468" s="246"/>
      <c r="O468" s="246"/>
      <c r="P468" s="246"/>
      <c r="Q468" s="246"/>
      <c r="R468" s="246"/>
      <c r="S468" s="246"/>
      <c r="T468" s="246"/>
      <c r="U468" s="246"/>
      <c r="V468" s="246"/>
      <c r="W468" s="246"/>
      <c r="X468" s="246"/>
      <c r="Y468" s="246"/>
      <c r="Z468" s="246"/>
    </row>
    <row r="469" ht="15.75" customHeight="1">
      <c r="A469" s="246"/>
      <c r="B469" s="246"/>
      <c r="C469" s="246"/>
      <c r="D469" s="246"/>
      <c r="E469" s="246"/>
      <c r="F469" s="246"/>
      <c r="G469" s="246"/>
      <c r="H469" s="246"/>
      <c r="I469" s="246"/>
      <c r="J469" s="246"/>
      <c r="K469" s="246"/>
      <c r="L469" s="246"/>
      <c r="M469" s="246"/>
      <c r="N469" s="246"/>
      <c r="O469" s="246"/>
      <c r="P469" s="246"/>
      <c r="Q469" s="246"/>
      <c r="R469" s="246"/>
      <c r="S469" s="246"/>
      <c r="T469" s="246"/>
      <c r="U469" s="246"/>
      <c r="V469" s="246"/>
      <c r="W469" s="246"/>
      <c r="X469" s="246"/>
      <c r="Y469" s="246"/>
      <c r="Z469" s="246"/>
    </row>
    <row r="470" ht="15.75" customHeight="1">
      <c r="A470" s="246"/>
      <c r="B470" s="246"/>
      <c r="C470" s="246"/>
      <c r="D470" s="246"/>
      <c r="E470" s="246"/>
      <c r="F470" s="246"/>
      <c r="G470" s="246"/>
      <c r="H470" s="246"/>
      <c r="I470" s="246"/>
      <c r="J470" s="246"/>
      <c r="K470" s="246"/>
      <c r="L470" s="246"/>
      <c r="M470" s="246"/>
      <c r="N470" s="246"/>
      <c r="O470" s="246"/>
      <c r="P470" s="246"/>
      <c r="Q470" s="246"/>
      <c r="R470" s="246"/>
      <c r="S470" s="246"/>
      <c r="T470" s="246"/>
      <c r="U470" s="246"/>
      <c r="V470" s="246"/>
      <c r="W470" s="246"/>
      <c r="X470" s="246"/>
      <c r="Y470" s="246"/>
      <c r="Z470" s="246"/>
    </row>
    <row r="471" ht="15.75" customHeight="1">
      <c r="A471" s="246"/>
      <c r="B471" s="246"/>
      <c r="C471" s="246"/>
      <c r="D471" s="246"/>
      <c r="E471" s="246"/>
      <c r="F471" s="246"/>
      <c r="G471" s="246"/>
      <c r="H471" s="246"/>
      <c r="I471" s="246"/>
      <c r="J471" s="246"/>
      <c r="K471" s="246"/>
      <c r="L471" s="246"/>
      <c r="M471" s="246"/>
      <c r="N471" s="246"/>
      <c r="O471" s="246"/>
      <c r="P471" s="246"/>
      <c r="Q471" s="246"/>
      <c r="R471" s="246"/>
      <c r="S471" s="246"/>
      <c r="T471" s="246"/>
      <c r="U471" s="246"/>
      <c r="V471" s="246"/>
      <c r="W471" s="246"/>
      <c r="X471" s="246"/>
      <c r="Y471" s="246"/>
      <c r="Z471" s="246"/>
    </row>
    <row r="472" ht="15.75" customHeight="1">
      <c r="A472" s="246"/>
      <c r="B472" s="246"/>
      <c r="C472" s="246"/>
      <c r="D472" s="246"/>
      <c r="E472" s="246"/>
      <c r="F472" s="246"/>
      <c r="G472" s="246"/>
      <c r="H472" s="246"/>
      <c r="I472" s="246"/>
      <c r="J472" s="246"/>
      <c r="K472" s="246"/>
      <c r="L472" s="246"/>
      <c r="M472" s="246"/>
      <c r="N472" s="246"/>
      <c r="O472" s="246"/>
      <c r="P472" s="246"/>
      <c r="Q472" s="246"/>
      <c r="R472" s="246"/>
      <c r="S472" s="246"/>
      <c r="T472" s="246"/>
      <c r="U472" s="246"/>
      <c r="V472" s="246"/>
      <c r="W472" s="246"/>
      <c r="X472" s="246"/>
      <c r="Y472" s="246"/>
      <c r="Z472" s="246"/>
    </row>
    <row r="473" ht="15.75" customHeight="1">
      <c r="A473" s="246"/>
      <c r="B473" s="246"/>
      <c r="C473" s="246"/>
      <c r="D473" s="246"/>
      <c r="E473" s="246"/>
      <c r="F473" s="246"/>
      <c r="G473" s="246"/>
      <c r="H473" s="246"/>
      <c r="I473" s="246"/>
      <c r="J473" s="246"/>
      <c r="K473" s="246"/>
      <c r="L473" s="246"/>
      <c r="M473" s="246"/>
      <c r="N473" s="246"/>
      <c r="O473" s="246"/>
      <c r="P473" s="246"/>
      <c r="Q473" s="246"/>
      <c r="R473" s="246"/>
      <c r="S473" s="246"/>
      <c r="T473" s="246"/>
      <c r="U473" s="246"/>
      <c r="V473" s="246"/>
      <c r="W473" s="246"/>
      <c r="X473" s="246"/>
      <c r="Y473" s="246"/>
      <c r="Z473" s="246"/>
    </row>
    <row r="474" ht="15.75" customHeight="1">
      <c r="A474" s="246"/>
      <c r="B474" s="246"/>
      <c r="C474" s="246"/>
      <c r="D474" s="246"/>
      <c r="E474" s="246"/>
      <c r="F474" s="246"/>
      <c r="G474" s="246"/>
      <c r="H474" s="246"/>
      <c r="I474" s="246"/>
      <c r="J474" s="246"/>
      <c r="K474" s="246"/>
      <c r="L474" s="246"/>
      <c r="M474" s="246"/>
      <c r="N474" s="246"/>
      <c r="O474" s="246"/>
      <c r="P474" s="246"/>
      <c r="Q474" s="246"/>
      <c r="R474" s="246"/>
      <c r="S474" s="246"/>
      <c r="T474" s="246"/>
      <c r="U474" s="246"/>
      <c r="V474" s="246"/>
      <c r="W474" s="246"/>
      <c r="X474" s="246"/>
      <c r="Y474" s="246"/>
      <c r="Z474" s="246"/>
    </row>
    <row r="475" ht="15.75" customHeight="1">
      <c r="A475" s="246"/>
      <c r="B475" s="246"/>
      <c r="C475" s="246"/>
      <c r="D475" s="246"/>
      <c r="E475" s="246"/>
      <c r="F475" s="246"/>
      <c r="G475" s="246"/>
      <c r="H475" s="246"/>
      <c r="I475" s="246"/>
      <c r="J475" s="246"/>
      <c r="K475" s="246"/>
      <c r="L475" s="246"/>
      <c r="M475" s="246"/>
      <c r="N475" s="246"/>
      <c r="O475" s="246"/>
      <c r="P475" s="246"/>
      <c r="Q475" s="246"/>
      <c r="R475" s="246"/>
      <c r="S475" s="246"/>
      <c r="T475" s="246"/>
      <c r="U475" s="246"/>
      <c r="V475" s="246"/>
      <c r="W475" s="246"/>
      <c r="X475" s="246"/>
      <c r="Y475" s="246"/>
      <c r="Z475" s="246"/>
    </row>
    <row r="476" ht="15.75" customHeight="1">
      <c r="A476" s="246"/>
      <c r="B476" s="246"/>
      <c r="C476" s="246"/>
      <c r="D476" s="246"/>
      <c r="E476" s="246"/>
      <c r="F476" s="246"/>
      <c r="G476" s="246"/>
      <c r="H476" s="246"/>
      <c r="I476" s="246"/>
      <c r="J476" s="246"/>
      <c r="K476" s="246"/>
      <c r="L476" s="246"/>
      <c r="M476" s="246"/>
      <c r="N476" s="246"/>
      <c r="O476" s="246"/>
      <c r="P476" s="246"/>
      <c r="Q476" s="246"/>
      <c r="R476" s="246"/>
      <c r="S476" s="246"/>
      <c r="T476" s="246"/>
      <c r="U476" s="246"/>
      <c r="V476" s="246"/>
      <c r="W476" s="246"/>
      <c r="X476" s="246"/>
      <c r="Y476" s="246"/>
      <c r="Z476" s="246"/>
    </row>
    <row r="477" ht="15.75" customHeight="1">
      <c r="A477" s="246"/>
      <c r="B477" s="246"/>
      <c r="C477" s="246"/>
      <c r="D477" s="246"/>
      <c r="E477" s="246"/>
      <c r="F477" s="246"/>
      <c r="G477" s="246"/>
      <c r="H477" s="246"/>
      <c r="I477" s="246"/>
      <c r="J477" s="246"/>
      <c r="K477" s="246"/>
      <c r="L477" s="246"/>
      <c r="M477" s="246"/>
      <c r="N477" s="246"/>
      <c r="O477" s="246"/>
      <c r="P477" s="246"/>
      <c r="Q477" s="246"/>
      <c r="R477" s="246"/>
      <c r="S477" s="246"/>
      <c r="T477" s="246"/>
      <c r="U477" s="246"/>
      <c r="V477" s="246"/>
      <c r="W477" s="246"/>
      <c r="X477" s="246"/>
      <c r="Y477" s="246"/>
      <c r="Z477" s="246"/>
    </row>
    <row r="478" ht="15.75" customHeight="1">
      <c r="A478" s="246"/>
      <c r="B478" s="246"/>
      <c r="C478" s="246"/>
      <c r="D478" s="246"/>
      <c r="E478" s="246"/>
      <c r="F478" s="246"/>
      <c r="G478" s="246"/>
      <c r="H478" s="246"/>
      <c r="I478" s="246"/>
      <c r="J478" s="246"/>
      <c r="K478" s="246"/>
      <c r="L478" s="246"/>
      <c r="M478" s="246"/>
      <c r="N478" s="246"/>
      <c r="O478" s="246"/>
      <c r="P478" s="246"/>
      <c r="Q478" s="246"/>
      <c r="R478" s="246"/>
      <c r="S478" s="246"/>
      <c r="T478" s="246"/>
      <c r="U478" s="246"/>
      <c r="V478" s="246"/>
      <c r="W478" s="246"/>
      <c r="X478" s="246"/>
      <c r="Y478" s="246"/>
      <c r="Z478" s="246"/>
    </row>
    <row r="479" ht="15.75" customHeight="1">
      <c r="A479" s="246"/>
      <c r="B479" s="246"/>
      <c r="C479" s="246"/>
      <c r="D479" s="246"/>
      <c r="E479" s="246"/>
      <c r="F479" s="246"/>
      <c r="G479" s="246"/>
      <c r="H479" s="246"/>
      <c r="I479" s="246"/>
      <c r="J479" s="246"/>
      <c r="K479" s="246"/>
      <c r="L479" s="246"/>
      <c r="M479" s="246"/>
      <c r="N479" s="246"/>
      <c r="O479" s="246"/>
      <c r="P479" s="246"/>
      <c r="Q479" s="246"/>
      <c r="R479" s="246"/>
      <c r="S479" s="246"/>
      <c r="T479" s="246"/>
      <c r="U479" s="246"/>
      <c r="V479" s="246"/>
      <c r="W479" s="246"/>
      <c r="X479" s="246"/>
      <c r="Y479" s="246"/>
      <c r="Z479" s="246"/>
    </row>
    <row r="480" ht="15.75" customHeight="1">
      <c r="A480" s="246"/>
      <c r="B480" s="246"/>
      <c r="C480" s="246"/>
      <c r="D480" s="246"/>
      <c r="E480" s="246"/>
      <c r="F480" s="246"/>
      <c r="G480" s="246"/>
      <c r="H480" s="246"/>
      <c r="I480" s="246"/>
      <c r="J480" s="246"/>
      <c r="K480" s="246"/>
      <c r="L480" s="246"/>
      <c r="M480" s="246"/>
      <c r="N480" s="246"/>
      <c r="O480" s="246"/>
      <c r="P480" s="246"/>
      <c r="Q480" s="246"/>
      <c r="R480" s="246"/>
      <c r="S480" s="246"/>
      <c r="T480" s="246"/>
      <c r="U480" s="246"/>
      <c r="V480" s="246"/>
      <c r="W480" s="246"/>
      <c r="X480" s="246"/>
      <c r="Y480" s="246"/>
      <c r="Z480" s="246"/>
    </row>
    <row r="481" ht="15.75" customHeight="1">
      <c r="A481" s="246"/>
      <c r="B481" s="246"/>
      <c r="C481" s="246"/>
      <c r="D481" s="246"/>
      <c r="E481" s="246"/>
      <c r="F481" s="246"/>
      <c r="G481" s="246"/>
      <c r="H481" s="246"/>
      <c r="I481" s="246"/>
      <c r="J481" s="246"/>
      <c r="K481" s="246"/>
      <c r="L481" s="246"/>
      <c r="M481" s="246"/>
      <c r="N481" s="246"/>
      <c r="O481" s="246"/>
      <c r="P481" s="246"/>
      <c r="Q481" s="246"/>
      <c r="R481" s="246"/>
      <c r="S481" s="246"/>
      <c r="T481" s="246"/>
      <c r="U481" s="246"/>
      <c r="V481" s="246"/>
      <c r="W481" s="246"/>
      <c r="X481" s="246"/>
      <c r="Y481" s="246"/>
      <c r="Z481" s="246"/>
    </row>
    <row r="482" ht="15.75" customHeight="1">
      <c r="A482" s="246"/>
      <c r="B482" s="246"/>
      <c r="C482" s="246"/>
      <c r="D482" s="246"/>
      <c r="E482" s="246"/>
      <c r="F482" s="246"/>
      <c r="G482" s="246"/>
      <c r="H482" s="246"/>
      <c r="I482" s="246"/>
      <c r="J482" s="246"/>
      <c r="K482" s="246"/>
      <c r="L482" s="246"/>
      <c r="M482" s="246"/>
      <c r="N482" s="246"/>
      <c r="O482" s="246"/>
      <c r="P482" s="246"/>
      <c r="Q482" s="246"/>
      <c r="R482" s="246"/>
      <c r="S482" s="246"/>
      <c r="T482" s="246"/>
      <c r="U482" s="246"/>
      <c r="V482" s="246"/>
      <c r="W482" s="246"/>
      <c r="X482" s="246"/>
      <c r="Y482" s="246"/>
      <c r="Z482" s="246"/>
    </row>
    <row r="483" ht="15.75" customHeight="1">
      <c r="A483" s="246"/>
      <c r="B483" s="246"/>
      <c r="C483" s="246"/>
      <c r="D483" s="246"/>
      <c r="E483" s="246"/>
      <c r="F483" s="246"/>
      <c r="G483" s="246"/>
      <c r="H483" s="246"/>
      <c r="I483" s="246"/>
      <c r="J483" s="246"/>
      <c r="K483" s="246"/>
      <c r="L483" s="246"/>
      <c r="M483" s="246"/>
      <c r="N483" s="246"/>
      <c r="O483" s="246"/>
      <c r="P483" s="246"/>
      <c r="Q483" s="246"/>
      <c r="R483" s="246"/>
      <c r="S483" s="246"/>
      <c r="T483" s="246"/>
      <c r="U483" s="246"/>
      <c r="V483" s="246"/>
      <c r="W483" s="246"/>
      <c r="X483" s="246"/>
      <c r="Y483" s="246"/>
      <c r="Z483" s="246"/>
    </row>
    <row r="484" ht="15.75" customHeight="1">
      <c r="A484" s="246"/>
      <c r="B484" s="246"/>
      <c r="C484" s="246"/>
      <c r="D484" s="246"/>
      <c r="E484" s="246"/>
      <c r="F484" s="246"/>
      <c r="G484" s="246"/>
      <c r="H484" s="246"/>
      <c r="I484" s="246"/>
      <c r="J484" s="246"/>
      <c r="K484" s="246"/>
      <c r="L484" s="246"/>
      <c r="M484" s="246"/>
      <c r="N484" s="246"/>
      <c r="O484" s="246"/>
      <c r="P484" s="246"/>
      <c r="Q484" s="246"/>
      <c r="R484" s="246"/>
      <c r="S484" s="246"/>
      <c r="T484" s="246"/>
      <c r="U484" s="246"/>
      <c r="V484" s="246"/>
      <c r="W484" s="246"/>
      <c r="X484" s="246"/>
      <c r="Y484" s="246"/>
      <c r="Z484" s="246"/>
    </row>
    <row r="485" ht="15.75" customHeight="1">
      <c r="A485" s="246"/>
      <c r="B485" s="246"/>
      <c r="C485" s="246"/>
      <c r="D485" s="246"/>
      <c r="E485" s="246"/>
      <c r="F485" s="246"/>
      <c r="G485" s="246"/>
      <c r="H485" s="246"/>
      <c r="I485" s="246"/>
      <c r="J485" s="246"/>
      <c r="K485" s="246"/>
      <c r="L485" s="246"/>
      <c r="M485" s="246"/>
      <c r="N485" s="246"/>
      <c r="O485" s="246"/>
      <c r="P485" s="246"/>
      <c r="Q485" s="246"/>
      <c r="R485" s="246"/>
      <c r="S485" s="246"/>
      <c r="T485" s="246"/>
      <c r="U485" s="246"/>
      <c r="V485" s="246"/>
      <c r="W485" s="246"/>
      <c r="X485" s="246"/>
      <c r="Y485" s="246"/>
      <c r="Z485" s="246"/>
    </row>
    <row r="486" ht="15.75" customHeight="1">
      <c r="A486" s="246"/>
      <c r="B486" s="246"/>
      <c r="C486" s="246"/>
      <c r="D486" s="246"/>
      <c r="E486" s="246"/>
      <c r="F486" s="246"/>
      <c r="G486" s="246"/>
      <c r="H486" s="246"/>
      <c r="I486" s="246"/>
      <c r="J486" s="246"/>
      <c r="K486" s="246"/>
      <c r="L486" s="246"/>
      <c r="M486" s="246"/>
      <c r="N486" s="246"/>
      <c r="O486" s="246"/>
      <c r="P486" s="246"/>
      <c r="Q486" s="246"/>
      <c r="R486" s="246"/>
      <c r="S486" s="246"/>
      <c r="T486" s="246"/>
      <c r="U486" s="246"/>
      <c r="V486" s="246"/>
      <c r="W486" s="246"/>
      <c r="X486" s="246"/>
      <c r="Y486" s="246"/>
      <c r="Z486" s="246"/>
    </row>
    <row r="487" ht="15.75" customHeight="1">
      <c r="A487" s="246"/>
      <c r="B487" s="246"/>
      <c r="C487" s="246"/>
      <c r="D487" s="246"/>
      <c r="E487" s="246"/>
      <c r="F487" s="246"/>
      <c r="G487" s="246"/>
      <c r="H487" s="246"/>
      <c r="I487" s="246"/>
      <c r="J487" s="246"/>
      <c r="K487" s="246"/>
      <c r="L487" s="246"/>
      <c r="M487" s="246"/>
      <c r="N487" s="246"/>
      <c r="O487" s="246"/>
      <c r="P487" s="246"/>
      <c r="Q487" s="246"/>
      <c r="R487" s="246"/>
      <c r="S487" s="246"/>
      <c r="T487" s="246"/>
      <c r="U487" s="246"/>
      <c r="V487" s="246"/>
      <c r="W487" s="246"/>
      <c r="X487" s="246"/>
      <c r="Y487" s="246"/>
      <c r="Z487" s="246"/>
    </row>
    <row r="488" ht="15.75" customHeight="1">
      <c r="A488" s="246"/>
      <c r="B488" s="246"/>
      <c r="C488" s="246"/>
      <c r="D488" s="246"/>
      <c r="E488" s="246"/>
      <c r="F488" s="246"/>
      <c r="G488" s="246"/>
      <c r="H488" s="246"/>
      <c r="I488" s="246"/>
      <c r="J488" s="246"/>
      <c r="K488" s="246"/>
      <c r="L488" s="246"/>
      <c r="M488" s="246"/>
      <c r="N488" s="246"/>
      <c r="O488" s="246"/>
      <c r="P488" s="246"/>
      <c r="Q488" s="246"/>
      <c r="R488" s="246"/>
      <c r="S488" s="246"/>
      <c r="T488" s="246"/>
      <c r="U488" s="246"/>
      <c r="V488" s="246"/>
      <c r="W488" s="246"/>
      <c r="X488" s="246"/>
      <c r="Y488" s="246"/>
      <c r="Z488" s="246"/>
    </row>
    <row r="489" ht="15.75" customHeight="1">
      <c r="A489" s="246"/>
      <c r="B489" s="246"/>
      <c r="C489" s="246"/>
      <c r="D489" s="246"/>
      <c r="E489" s="246"/>
      <c r="F489" s="246"/>
      <c r="G489" s="246"/>
      <c r="H489" s="246"/>
      <c r="I489" s="246"/>
      <c r="J489" s="246"/>
      <c r="K489" s="246"/>
      <c r="L489" s="246"/>
      <c r="M489" s="246"/>
      <c r="N489" s="246"/>
      <c r="O489" s="246"/>
      <c r="P489" s="246"/>
      <c r="Q489" s="246"/>
      <c r="R489" s="246"/>
      <c r="S489" s="246"/>
      <c r="T489" s="246"/>
      <c r="U489" s="246"/>
      <c r="V489" s="246"/>
      <c r="W489" s="246"/>
      <c r="X489" s="246"/>
      <c r="Y489" s="246"/>
      <c r="Z489" s="246"/>
    </row>
    <row r="490" ht="15.75" customHeight="1">
      <c r="A490" s="246"/>
      <c r="B490" s="246"/>
      <c r="C490" s="246"/>
      <c r="D490" s="246"/>
      <c r="E490" s="246"/>
      <c r="F490" s="246"/>
      <c r="G490" s="246"/>
      <c r="H490" s="246"/>
      <c r="I490" s="246"/>
      <c r="J490" s="246"/>
      <c r="K490" s="246"/>
      <c r="L490" s="246"/>
      <c r="M490" s="246"/>
      <c r="N490" s="246"/>
      <c r="O490" s="246"/>
      <c r="P490" s="246"/>
      <c r="Q490" s="246"/>
      <c r="R490" s="246"/>
      <c r="S490" s="246"/>
      <c r="T490" s="246"/>
      <c r="U490" s="246"/>
      <c r="V490" s="246"/>
      <c r="W490" s="246"/>
      <c r="X490" s="246"/>
      <c r="Y490" s="246"/>
      <c r="Z490" s="246"/>
    </row>
    <row r="491" ht="15.75" customHeight="1">
      <c r="A491" s="246"/>
      <c r="B491" s="246"/>
      <c r="C491" s="246"/>
      <c r="D491" s="246"/>
      <c r="E491" s="246"/>
      <c r="F491" s="246"/>
      <c r="G491" s="246"/>
      <c r="H491" s="246"/>
      <c r="I491" s="246"/>
      <c r="J491" s="246"/>
      <c r="K491" s="246"/>
      <c r="L491" s="246"/>
      <c r="M491" s="246"/>
      <c r="N491" s="246"/>
      <c r="O491" s="246"/>
      <c r="P491" s="246"/>
      <c r="Q491" s="246"/>
      <c r="R491" s="246"/>
      <c r="S491" s="246"/>
      <c r="T491" s="246"/>
      <c r="U491" s="246"/>
      <c r="V491" s="246"/>
      <c r="W491" s="246"/>
      <c r="X491" s="246"/>
      <c r="Y491" s="246"/>
      <c r="Z491" s="246"/>
    </row>
    <row r="492" ht="15.75" customHeight="1">
      <c r="A492" s="246"/>
      <c r="B492" s="246"/>
      <c r="C492" s="246"/>
      <c r="D492" s="246"/>
      <c r="E492" s="246"/>
      <c r="F492" s="246"/>
      <c r="G492" s="246"/>
      <c r="H492" s="246"/>
      <c r="I492" s="246"/>
      <c r="J492" s="246"/>
      <c r="K492" s="246"/>
      <c r="L492" s="246"/>
      <c r="M492" s="246"/>
      <c r="N492" s="246"/>
      <c r="O492" s="246"/>
      <c r="P492" s="246"/>
      <c r="Q492" s="246"/>
      <c r="R492" s="246"/>
      <c r="S492" s="246"/>
      <c r="T492" s="246"/>
      <c r="U492" s="246"/>
      <c r="V492" s="246"/>
      <c r="W492" s="246"/>
      <c r="X492" s="246"/>
      <c r="Y492" s="246"/>
      <c r="Z492" s="246"/>
    </row>
    <row r="493" ht="15.75" customHeight="1">
      <c r="A493" s="246"/>
      <c r="B493" s="246"/>
      <c r="C493" s="246"/>
      <c r="D493" s="246"/>
      <c r="E493" s="246"/>
      <c r="F493" s="246"/>
      <c r="G493" s="246"/>
      <c r="H493" s="246"/>
      <c r="I493" s="246"/>
      <c r="J493" s="246"/>
      <c r="K493" s="246"/>
      <c r="L493" s="246"/>
      <c r="M493" s="246"/>
      <c r="N493" s="246"/>
      <c r="O493" s="246"/>
      <c r="P493" s="246"/>
      <c r="Q493" s="246"/>
      <c r="R493" s="246"/>
      <c r="S493" s="246"/>
      <c r="T493" s="246"/>
      <c r="U493" s="246"/>
      <c r="V493" s="246"/>
      <c r="W493" s="246"/>
      <c r="X493" s="246"/>
      <c r="Y493" s="246"/>
      <c r="Z493" s="246"/>
    </row>
    <row r="494" ht="15.75" customHeight="1">
      <c r="A494" s="246"/>
      <c r="B494" s="246"/>
      <c r="C494" s="246"/>
      <c r="D494" s="246"/>
      <c r="E494" s="246"/>
      <c r="F494" s="246"/>
      <c r="G494" s="246"/>
      <c r="H494" s="246"/>
      <c r="I494" s="246"/>
      <c r="J494" s="246"/>
      <c r="K494" s="246"/>
      <c r="L494" s="246"/>
      <c r="M494" s="246"/>
      <c r="N494" s="246"/>
      <c r="O494" s="246"/>
      <c r="P494" s="246"/>
      <c r="Q494" s="246"/>
      <c r="R494" s="246"/>
      <c r="S494" s="246"/>
      <c r="T494" s="246"/>
      <c r="U494" s="246"/>
      <c r="V494" s="246"/>
      <c r="W494" s="246"/>
      <c r="X494" s="246"/>
      <c r="Y494" s="246"/>
      <c r="Z494" s="246"/>
    </row>
    <row r="495" ht="15.75" customHeight="1">
      <c r="A495" s="246"/>
      <c r="B495" s="246"/>
      <c r="C495" s="246"/>
      <c r="D495" s="246"/>
      <c r="E495" s="246"/>
      <c r="F495" s="246"/>
      <c r="G495" s="246"/>
      <c r="H495" s="246"/>
      <c r="I495" s="246"/>
      <c r="J495" s="246"/>
      <c r="K495" s="246"/>
      <c r="L495" s="246"/>
      <c r="M495" s="246"/>
      <c r="N495" s="246"/>
      <c r="O495" s="246"/>
      <c r="P495" s="246"/>
      <c r="Q495" s="246"/>
      <c r="R495" s="246"/>
      <c r="S495" s="246"/>
      <c r="T495" s="246"/>
      <c r="U495" s="246"/>
      <c r="V495" s="246"/>
      <c r="W495" s="246"/>
      <c r="X495" s="246"/>
      <c r="Y495" s="246"/>
      <c r="Z495" s="246"/>
    </row>
    <row r="496" ht="15.75" customHeight="1">
      <c r="A496" s="246"/>
      <c r="B496" s="246"/>
      <c r="C496" s="246"/>
      <c r="D496" s="246"/>
      <c r="E496" s="246"/>
      <c r="F496" s="246"/>
      <c r="G496" s="246"/>
      <c r="H496" s="246"/>
      <c r="I496" s="246"/>
      <c r="J496" s="246"/>
      <c r="K496" s="246"/>
      <c r="L496" s="246"/>
      <c r="M496" s="246"/>
      <c r="N496" s="246"/>
      <c r="O496" s="246"/>
      <c r="P496" s="246"/>
      <c r="Q496" s="246"/>
      <c r="R496" s="246"/>
      <c r="S496" s="246"/>
      <c r="T496" s="246"/>
      <c r="U496" s="246"/>
      <c r="V496" s="246"/>
      <c r="W496" s="246"/>
      <c r="X496" s="246"/>
      <c r="Y496" s="246"/>
      <c r="Z496" s="246"/>
    </row>
    <row r="497" ht="15.75" customHeight="1">
      <c r="A497" s="246"/>
      <c r="B497" s="246"/>
      <c r="C497" s="246"/>
      <c r="D497" s="246"/>
      <c r="E497" s="246"/>
      <c r="F497" s="246"/>
      <c r="G497" s="246"/>
      <c r="H497" s="246"/>
      <c r="I497" s="246"/>
      <c r="J497" s="246"/>
      <c r="K497" s="246"/>
      <c r="L497" s="246"/>
      <c r="M497" s="246"/>
      <c r="N497" s="246"/>
      <c r="O497" s="246"/>
      <c r="P497" s="246"/>
      <c r="Q497" s="246"/>
      <c r="R497" s="246"/>
      <c r="S497" s="246"/>
      <c r="T497" s="246"/>
      <c r="U497" s="246"/>
      <c r="V497" s="246"/>
      <c r="W497" s="246"/>
      <c r="X497" s="246"/>
      <c r="Y497" s="246"/>
      <c r="Z497" s="246"/>
    </row>
    <row r="498" ht="15.75" customHeight="1">
      <c r="A498" s="246"/>
      <c r="B498" s="246"/>
      <c r="C498" s="246"/>
      <c r="D498" s="246"/>
      <c r="E498" s="246"/>
      <c r="F498" s="246"/>
      <c r="G498" s="246"/>
      <c r="H498" s="246"/>
      <c r="I498" s="246"/>
      <c r="J498" s="246"/>
      <c r="K498" s="246"/>
      <c r="L498" s="246"/>
      <c r="M498" s="246"/>
      <c r="N498" s="246"/>
      <c r="O498" s="246"/>
      <c r="P498" s="246"/>
      <c r="Q498" s="246"/>
      <c r="R498" s="246"/>
      <c r="S498" s="246"/>
      <c r="T498" s="246"/>
      <c r="U498" s="246"/>
      <c r="V498" s="246"/>
      <c r="W498" s="246"/>
      <c r="X498" s="246"/>
      <c r="Y498" s="246"/>
      <c r="Z498" s="246"/>
    </row>
    <row r="499" ht="15.75" customHeight="1">
      <c r="A499" s="246"/>
      <c r="B499" s="246"/>
      <c r="C499" s="246"/>
      <c r="D499" s="246"/>
      <c r="E499" s="246"/>
      <c r="F499" s="246"/>
      <c r="G499" s="246"/>
      <c r="H499" s="246"/>
      <c r="I499" s="246"/>
      <c r="J499" s="246"/>
      <c r="K499" s="246"/>
      <c r="L499" s="246"/>
      <c r="M499" s="246"/>
      <c r="N499" s="246"/>
      <c r="O499" s="246"/>
      <c r="P499" s="246"/>
      <c r="Q499" s="246"/>
      <c r="R499" s="246"/>
      <c r="S499" s="246"/>
      <c r="T499" s="246"/>
      <c r="U499" s="246"/>
      <c r="V499" s="246"/>
      <c r="W499" s="246"/>
      <c r="X499" s="246"/>
      <c r="Y499" s="246"/>
      <c r="Z499" s="246"/>
    </row>
    <row r="500" ht="15.75" customHeight="1">
      <c r="A500" s="246"/>
      <c r="B500" s="246"/>
      <c r="C500" s="246"/>
      <c r="D500" s="246"/>
      <c r="E500" s="246"/>
      <c r="F500" s="246"/>
      <c r="G500" s="246"/>
      <c r="H500" s="246"/>
      <c r="I500" s="246"/>
      <c r="J500" s="246"/>
      <c r="K500" s="246"/>
      <c r="L500" s="246"/>
      <c r="M500" s="246"/>
      <c r="N500" s="246"/>
      <c r="O500" s="246"/>
      <c r="P500" s="246"/>
      <c r="Q500" s="246"/>
      <c r="R500" s="246"/>
      <c r="S500" s="246"/>
      <c r="T500" s="246"/>
      <c r="U500" s="246"/>
      <c r="V500" s="246"/>
      <c r="W500" s="246"/>
      <c r="X500" s="246"/>
      <c r="Y500" s="246"/>
      <c r="Z500" s="246"/>
    </row>
    <row r="501" ht="15.75" customHeight="1">
      <c r="A501" s="246"/>
      <c r="B501" s="246"/>
      <c r="C501" s="246"/>
      <c r="D501" s="246"/>
      <c r="E501" s="246"/>
      <c r="F501" s="246"/>
      <c r="G501" s="246"/>
      <c r="H501" s="246"/>
      <c r="I501" s="246"/>
      <c r="J501" s="246"/>
      <c r="K501" s="246"/>
      <c r="L501" s="246"/>
      <c r="M501" s="246"/>
      <c r="N501" s="246"/>
      <c r="O501" s="246"/>
      <c r="P501" s="246"/>
      <c r="Q501" s="246"/>
      <c r="R501" s="246"/>
      <c r="S501" s="246"/>
      <c r="T501" s="246"/>
      <c r="U501" s="246"/>
      <c r="V501" s="246"/>
      <c r="W501" s="246"/>
      <c r="X501" s="246"/>
      <c r="Y501" s="246"/>
      <c r="Z501" s="246"/>
    </row>
    <row r="502" ht="15.75" customHeight="1">
      <c r="A502" s="246"/>
      <c r="B502" s="246"/>
      <c r="C502" s="246"/>
      <c r="D502" s="246"/>
      <c r="E502" s="246"/>
      <c r="F502" s="246"/>
      <c r="G502" s="246"/>
      <c r="H502" s="246"/>
      <c r="I502" s="246"/>
      <c r="J502" s="246"/>
      <c r="K502" s="246"/>
      <c r="L502" s="246"/>
      <c r="M502" s="246"/>
      <c r="N502" s="246"/>
      <c r="O502" s="246"/>
      <c r="P502" s="246"/>
      <c r="Q502" s="246"/>
      <c r="R502" s="246"/>
      <c r="S502" s="246"/>
      <c r="T502" s="246"/>
      <c r="U502" s="246"/>
      <c r="V502" s="246"/>
      <c r="W502" s="246"/>
      <c r="X502" s="246"/>
      <c r="Y502" s="246"/>
      <c r="Z502" s="246"/>
    </row>
    <row r="503" ht="15.75" customHeight="1">
      <c r="A503" s="246"/>
      <c r="B503" s="246"/>
      <c r="C503" s="246"/>
      <c r="D503" s="246"/>
      <c r="E503" s="246"/>
      <c r="F503" s="246"/>
      <c r="G503" s="246"/>
      <c r="H503" s="246"/>
      <c r="I503" s="246"/>
      <c r="J503" s="246"/>
      <c r="K503" s="246"/>
      <c r="L503" s="246"/>
      <c r="M503" s="246"/>
      <c r="N503" s="246"/>
      <c r="O503" s="246"/>
      <c r="P503" s="246"/>
      <c r="Q503" s="246"/>
      <c r="R503" s="246"/>
      <c r="S503" s="246"/>
      <c r="T503" s="246"/>
      <c r="U503" s="246"/>
      <c r="V503" s="246"/>
      <c r="W503" s="246"/>
      <c r="X503" s="246"/>
      <c r="Y503" s="246"/>
      <c r="Z503" s="246"/>
    </row>
    <row r="504" ht="15.75" customHeight="1">
      <c r="A504" s="246"/>
      <c r="B504" s="246"/>
      <c r="C504" s="246"/>
      <c r="D504" s="246"/>
      <c r="E504" s="246"/>
      <c r="F504" s="246"/>
      <c r="G504" s="246"/>
      <c r="H504" s="246"/>
      <c r="I504" s="246"/>
      <c r="J504" s="246"/>
      <c r="K504" s="246"/>
      <c r="L504" s="246"/>
      <c r="M504" s="246"/>
      <c r="N504" s="246"/>
      <c r="O504" s="246"/>
      <c r="P504" s="246"/>
      <c r="Q504" s="246"/>
      <c r="R504" s="246"/>
      <c r="S504" s="246"/>
      <c r="T504" s="246"/>
      <c r="U504" s="246"/>
      <c r="V504" s="246"/>
      <c r="W504" s="246"/>
      <c r="X504" s="246"/>
      <c r="Y504" s="246"/>
      <c r="Z504" s="246"/>
    </row>
    <row r="505" ht="15.75" customHeight="1">
      <c r="A505" s="246"/>
      <c r="B505" s="246"/>
      <c r="C505" s="246"/>
      <c r="D505" s="246"/>
      <c r="E505" s="246"/>
      <c r="F505" s="246"/>
      <c r="G505" s="246"/>
      <c r="H505" s="246"/>
      <c r="I505" s="246"/>
      <c r="J505" s="246"/>
      <c r="K505" s="246"/>
      <c r="L505" s="246"/>
      <c r="M505" s="246"/>
      <c r="N505" s="246"/>
      <c r="O505" s="246"/>
      <c r="P505" s="246"/>
      <c r="Q505" s="246"/>
      <c r="R505" s="246"/>
      <c r="S505" s="246"/>
      <c r="T505" s="246"/>
      <c r="U505" s="246"/>
      <c r="V505" s="246"/>
      <c r="W505" s="246"/>
      <c r="X505" s="246"/>
      <c r="Y505" s="246"/>
      <c r="Z505" s="246"/>
    </row>
    <row r="506" ht="15.75" customHeight="1">
      <c r="A506" s="246"/>
      <c r="B506" s="246"/>
      <c r="C506" s="246"/>
      <c r="D506" s="246"/>
      <c r="E506" s="246"/>
      <c r="F506" s="246"/>
      <c r="G506" s="246"/>
      <c r="H506" s="246"/>
      <c r="I506" s="246"/>
      <c r="J506" s="246"/>
      <c r="K506" s="246"/>
      <c r="L506" s="246"/>
      <c r="M506" s="246"/>
      <c r="N506" s="246"/>
      <c r="O506" s="246"/>
      <c r="P506" s="246"/>
      <c r="Q506" s="246"/>
      <c r="R506" s="246"/>
      <c r="S506" s="246"/>
      <c r="T506" s="246"/>
      <c r="U506" s="246"/>
      <c r="V506" s="246"/>
      <c r="W506" s="246"/>
      <c r="X506" s="246"/>
      <c r="Y506" s="246"/>
      <c r="Z506" s="246"/>
    </row>
    <row r="507" ht="15.75" customHeight="1">
      <c r="A507" s="246"/>
      <c r="B507" s="246"/>
      <c r="C507" s="246"/>
      <c r="D507" s="246"/>
      <c r="E507" s="246"/>
      <c r="F507" s="246"/>
      <c r="G507" s="246"/>
      <c r="H507" s="246"/>
      <c r="I507" s="246"/>
      <c r="J507" s="246"/>
      <c r="K507" s="246"/>
      <c r="L507" s="246"/>
      <c r="M507" s="246"/>
      <c r="N507" s="246"/>
      <c r="O507" s="246"/>
      <c r="P507" s="246"/>
      <c r="Q507" s="246"/>
      <c r="R507" s="246"/>
      <c r="S507" s="246"/>
      <c r="T507" s="246"/>
      <c r="U507" s="246"/>
      <c r="V507" s="246"/>
      <c r="W507" s="246"/>
      <c r="X507" s="246"/>
      <c r="Y507" s="246"/>
      <c r="Z507" s="246"/>
    </row>
    <row r="508" ht="15.75" customHeight="1">
      <c r="A508" s="246"/>
      <c r="B508" s="246"/>
      <c r="C508" s="246"/>
      <c r="D508" s="246"/>
      <c r="E508" s="246"/>
      <c r="F508" s="246"/>
      <c r="G508" s="246"/>
      <c r="H508" s="246"/>
      <c r="I508" s="246"/>
      <c r="J508" s="246"/>
      <c r="K508" s="246"/>
      <c r="L508" s="246"/>
      <c r="M508" s="246"/>
      <c r="N508" s="246"/>
      <c r="O508" s="246"/>
      <c r="P508" s="246"/>
      <c r="Q508" s="246"/>
      <c r="R508" s="246"/>
      <c r="S508" s="246"/>
      <c r="T508" s="246"/>
      <c r="U508" s="246"/>
      <c r="V508" s="246"/>
      <c r="W508" s="246"/>
      <c r="X508" s="246"/>
      <c r="Y508" s="246"/>
      <c r="Z508" s="246"/>
    </row>
    <row r="509" ht="15.75" customHeight="1">
      <c r="A509" s="246"/>
      <c r="B509" s="246"/>
      <c r="C509" s="246"/>
      <c r="D509" s="246"/>
      <c r="E509" s="246"/>
      <c r="F509" s="246"/>
      <c r="G509" s="246"/>
      <c r="H509" s="246"/>
      <c r="I509" s="246"/>
      <c r="J509" s="246"/>
      <c r="K509" s="246"/>
      <c r="L509" s="246"/>
      <c r="M509" s="246"/>
      <c r="N509" s="246"/>
      <c r="O509" s="246"/>
      <c r="P509" s="246"/>
      <c r="Q509" s="246"/>
      <c r="R509" s="246"/>
      <c r="S509" s="246"/>
      <c r="T509" s="246"/>
      <c r="U509" s="246"/>
      <c r="V509" s="246"/>
      <c r="W509" s="246"/>
      <c r="X509" s="246"/>
      <c r="Y509" s="246"/>
      <c r="Z509" s="246"/>
    </row>
    <row r="510" ht="15.75" customHeight="1">
      <c r="A510" s="246"/>
      <c r="B510" s="246"/>
      <c r="C510" s="246"/>
      <c r="D510" s="246"/>
      <c r="E510" s="246"/>
      <c r="F510" s="246"/>
      <c r="G510" s="246"/>
      <c r="H510" s="246"/>
      <c r="I510" s="246"/>
      <c r="J510" s="246"/>
      <c r="K510" s="246"/>
      <c r="L510" s="246"/>
      <c r="M510" s="246"/>
      <c r="N510" s="246"/>
      <c r="O510" s="246"/>
      <c r="P510" s="246"/>
      <c r="Q510" s="246"/>
      <c r="R510" s="246"/>
      <c r="S510" s="246"/>
      <c r="T510" s="246"/>
      <c r="U510" s="246"/>
      <c r="V510" s="246"/>
      <c r="W510" s="246"/>
      <c r="X510" s="246"/>
      <c r="Y510" s="246"/>
      <c r="Z510" s="246"/>
    </row>
    <row r="511" ht="15.75" customHeight="1">
      <c r="A511" s="246"/>
      <c r="B511" s="246"/>
      <c r="C511" s="246"/>
      <c r="D511" s="246"/>
      <c r="E511" s="246"/>
      <c r="F511" s="246"/>
      <c r="G511" s="246"/>
      <c r="H511" s="246"/>
      <c r="I511" s="246"/>
      <c r="J511" s="246"/>
      <c r="K511" s="246"/>
      <c r="L511" s="246"/>
      <c r="M511" s="246"/>
      <c r="N511" s="246"/>
      <c r="O511" s="246"/>
      <c r="P511" s="246"/>
      <c r="Q511" s="246"/>
      <c r="R511" s="246"/>
      <c r="S511" s="246"/>
      <c r="T511" s="246"/>
      <c r="U511" s="246"/>
      <c r="V511" s="246"/>
      <c r="W511" s="246"/>
      <c r="X511" s="246"/>
      <c r="Y511" s="246"/>
      <c r="Z511" s="246"/>
    </row>
    <row r="512" ht="15.75" customHeight="1">
      <c r="A512" s="246"/>
      <c r="B512" s="246"/>
      <c r="C512" s="246"/>
      <c r="D512" s="246"/>
      <c r="E512" s="246"/>
      <c r="F512" s="246"/>
      <c r="G512" s="246"/>
      <c r="H512" s="246"/>
      <c r="I512" s="246"/>
      <c r="J512" s="246"/>
      <c r="K512" s="246"/>
      <c r="L512" s="246"/>
      <c r="M512" s="246"/>
      <c r="N512" s="246"/>
      <c r="O512" s="246"/>
      <c r="P512" s="246"/>
      <c r="Q512" s="246"/>
      <c r="R512" s="246"/>
      <c r="S512" s="246"/>
      <c r="T512" s="246"/>
      <c r="U512" s="246"/>
      <c r="V512" s="246"/>
      <c r="W512" s="246"/>
      <c r="X512" s="246"/>
      <c r="Y512" s="246"/>
      <c r="Z512" s="246"/>
    </row>
    <row r="513" ht="15.75" customHeight="1">
      <c r="A513" s="246"/>
      <c r="B513" s="246"/>
      <c r="C513" s="246"/>
      <c r="D513" s="246"/>
      <c r="E513" s="246"/>
      <c r="F513" s="246"/>
      <c r="G513" s="246"/>
      <c r="H513" s="246"/>
      <c r="I513" s="246"/>
      <c r="J513" s="246"/>
      <c r="K513" s="246"/>
      <c r="L513" s="246"/>
      <c r="M513" s="246"/>
      <c r="N513" s="246"/>
      <c r="O513" s="246"/>
      <c r="P513" s="246"/>
      <c r="Q513" s="246"/>
      <c r="R513" s="246"/>
      <c r="S513" s="246"/>
      <c r="T513" s="246"/>
      <c r="U513" s="246"/>
      <c r="V513" s="246"/>
      <c r="W513" s="246"/>
      <c r="X513" s="246"/>
      <c r="Y513" s="246"/>
      <c r="Z513" s="246"/>
    </row>
    <row r="514" ht="15.75" customHeight="1">
      <c r="A514" s="246"/>
      <c r="B514" s="246"/>
      <c r="C514" s="246"/>
      <c r="D514" s="246"/>
      <c r="E514" s="246"/>
      <c r="F514" s="246"/>
      <c r="G514" s="246"/>
      <c r="H514" s="246"/>
      <c r="I514" s="246"/>
      <c r="J514" s="246"/>
      <c r="K514" s="246"/>
      <c r="L514" s="246"/>
      <c r="M514" s="246"/>
      <c r="N514" s="246"/>
      <c r="O514" s="246"/>
      <c r="P514" s="246"/>
      <c r="Q514" s="246"/>
      <c r="R514" s="246"/>
      <c r="S514" s="246"/>
      <c r="T514" s="246"/>
      <c r="U514" s="246"/>
      <c r="V514" s="246"/>
      <c r="W514" s="246"/>
      <c r="X514" s="246"/>
      <c r="Y514" s="246"/>
      <c r="Z514" s="246"/>
    </row>
    <row r="515" ht="15.75" customHeight="1">
      <c r="A515" s="246"/>
      <c r="B515" s="246"/>
      <c r="C515" s="246"/>
      <c r="D515" s="246"/>
      <c r="E515" s="246"/>
      <c r="F515" s="246"/>
      <c r="G515" s="246"/>
      <c r="H515" s="246"/>
      <c r="I515" s="246"/>
      <c r="J515" s="246"/>
      <c r="K515" s="246"/>
      <c r="L515" s="246"/>
      <c r="M515" s="246"/>
      <c r="N515" s="246"/>
      <c r="O515" s="246"/>
      <c r="P515" s="246"/>
      <c r="Q515" s="246"/>
      <c r="R515" s="246"/>
      <c r="S515" s="246"/>
      <c r="T515" s="246"/>
      <c r="U515" s="246"/>
      <c r="V515" s="246"/>
      <c r="W515" s="246"/>
      <c r="X515" s="246"/>
      <c r="Y515" s="246"/>
      <c r="Z515" s="246"/>
    </row>
    <row r="516" ht="15.75" customHeight="1">
      <c r="A516" s="246"/>
      <c r="B516" s="246"/>
      <c r="C516" s="246"/>
      <c r="D516" s="246"/>
      <c r="E516" s="246"/>
      <c r="F516" s="246"/>
      <c r="G516" s="246"/>
      <c r="H516" s="246"/>
      <c r="I516" s="246"/>
      <c r="J516" s="246"/>
      <c r="K516" s="246"/>
      <c r="L516" s="246"/>
      <c r="M516" s="246"/>
      <c r="N516" s="246"/>
      <c r="O516" s="246"/>
      <c r="P516" s="246"/>
      <c r="Q516" s="246"/>
      <c r="R516" s="246"/>
      <c r="S516" s="246"/>
      <c r="T516" s="246"/>
      <c r="U516" s="246"/>
      <c r="V516" s="246"/>
      <c r="W516" s="246"/>
      <c r="X516" s="246"/>
      <c r="Y516" s="246"/>
      <c r="Z516" s="246"/>
    </row>
    <row r="517" ht="15.75" customHeight="1">
      <c r="A517" s="246"/>
      <c r="B517" s="246"/>
      <c r="C517" s="246"/>
      <c r="D517" s="246"/>
      <c r="E517" s="246"/>
      <c r="F517" s="246"/>
      <c r="G517" s="246"/>
      <c r="H517" s="246"/>
      <c r="I517" s="246"/>
      <c r="J517" s="246"/>
      <c r="K517" s="246"/>
      <c r="L517" s="246"/>
      <c r="M517" s="246"/>
      <c r="N517" s="246"/>
      <c r="O517" s="246"/>
      <c r="P517" s="246"/>
      <c r="Q517" s="246"/>
      <c r="R517" s="246"/>
      <c r="S517" s="246"/>
      <c r="T517" s="246"/>
      <c r="U517" s="246"/>
      <c r="V517" s="246"/>
      <c r="W517" s="246"/>
      <c r="X517" s="246"/>
      <c r="Y517" s="246"/>
      <c r="Z517" s="246"/>
    </row>
    <row r="518" ht="15.75" customHeight="1">
      <c r="A518" s="246"/>
      <c r="B518" s="246"/>
      <c r="C518" s="246"/>
      <c r="D518" s="246"/>
      <c r="E518" s="246"/>
      <c r="F518" s="246"/>
      <c r="G518" s="246"/>
      <c r="H518" s="246"/>
      <c r="I518" s="246"/>
      <c r="J518" s="246"/>
      <c r="K518" s="246"/>
      <c r="L518" s="246"/>
      <c r="M518" s="246"/>
      <c r="N518" s="246"/>
      <c r="O518" s="246"/>
      <c r="P518" s="246"/>
      <c r="Q518" s="246"/>
      <c r="R518" s="246"/>
      <c r="S518" s="246"/>
      <c r="T518" s="246"/>
      <c r="U518" s="246"/>
      <c r="V518" s="246"/>
      <c r="W518" s="246"/>
      <c r="X518" s="246"/>
      <c r="Y518" s="246"/>
      <c r="Z518" s="246"/>
    </row>
    <row r="519" ht="15.75" customHeight="1">
      <c r="A519" s="246"/>
      <c r="B519" s="246"/>
      <c r="C519" s="246"/>
      <c r="D519" s="246"/>
      <c r="E519" s="246"/>
      <c r="F519" s="246"/>
      <c r="G519" s="246"/>
      <c r="H519" s="246"/>
      <c r="I519" s="246"/>
      <c r="J519" s="246"/>
      <c r="K519" s="246"/>
      <c r="L519" s="246"/>
      <c r="M519" s="246"/>
      <c r="N519" s="246"/>
      <c r="O519" s="246"/>
      <c r="P519" s="246"/>
      <c r="Q519" s="246"/>
      <c r="R519" s="246"/>
      <c r="S519" s="246"/>
      <c r="T519" s="246"/>
      <c r="U519" s="246"/>
      <c r="V519" s="246"/>
      <c r="W519" s="246"/>
      <c r="X519" s="246"/>
      <c r="Y519" s="246"/>
      <c r="Z519" s="246"/>
    </row>
    <row r="520" ht="15.75" customHeight="1">
      <c r="A520" s="246"/>
      <c r="B520" s="246"/>
      <c r="C520" s="246"/>
      <c r="D520" s="246"/>
      <c r="E520" s="246"/>
      <c r="F520" s="246"/>
      <c r="G520" s="246"/>
      <c r="H520" s="246"/>
      <c r="I520" s="246"/>
      <c r="J520" s="246"/>
      <c r="K520" s="246"/>
      <c r="L520" s="246"/>
      <c r="M520" s="246"/>
      <c r="N520" s="246"/>
      <c r="O520" s="246"/>
      <c r="P520" s="246"/>
      <c r="Q520" s="246"/>
      <c r="R520" s="246"/>
      <c r="S520" s="246"/>
      <c r="T520" s="246"/>
      <c r="U520" s="246"/>
      <c r="V520" s="246"/>
      <c r="W520" s="246"/>
      <c r="X520" s="246"/>
      <c r="Y520" s="246"/>
      <c r="Z520" s="246"/>
    </row>
    <row r="521" ht="15.75" customHeight="1">
      <c r="A521" s="246"/>
      <c r="B521" s="246"/>
      <c r="C521" s="246"/>
      <c r="D521" s="246"/>
      <c r="E521" s="246"/>
      <c r="F521" s="246"/>
      <c r="G521" s="246"/>
      <c r="H521" s="246"/>
      <c r="I521" s="246"/>
      <c r="J521" s="246"/>
      <c r="K521" s="246"/>
      <c r="L521" s="246"/>
      <c r="M521" s="246"/>
      <c r="N521" s="246"/>
      <c r="O521" s="246"/>
      <c r="P521" s="246"/>
      <c r="Q521" s="246"/>
      <c r="R521" s="246"/>
      <c r="S521" s="246"/>
      <c r="T521" s="246"/>
      <c r="U521" s="246"/>
      <c r="V521" s="246"/>
      <c r="W521" s="246"/>
      <c r="X521" s="246"/>
      <c r="Y521" s="246"/>
      <c r="Z521" s="246"/>
    </row>
    <row r="522" ht="15.75" customHeight="1">
      <c r="A522" s="246"/>
      <c r="B522" s="246"/>
      <c r="C522" s="246"/>
      <c r="D522" s="246"/>
      <c r="E522" s="246"/>
      <c r="F522" s="246"/>
      <c r="G522" s="246"/>
      <c r="H522" s="246"/>
      <c r="I522" s="246"/>
      <c r="J522" s="246"/>
      <c r="K522" s="246"/>
      <c r="L522" s="246"/>
      <c r="M522" s="246"/>
      <c r="N522" s="246"/>
      <c r="O522" s="246"/>
      <c r="P522" s="246"/>
      <c r="Q522" s="246"/>
      <c r="R522" s="246"/>
      <c r="S522" s="246"/>
      <c r="T522" s="246"/>
      <c r="U522" s="246"/>
      <c r="V522" s="246"/>
      <c r="W522" s="246"/>
      <c r="X522" s="246"/>
      <c r="Y522" s="246"/>
      <c r="Z522" s="246"/>
    </row>
    <row r="523" ht="15.75" customHeight="1">
      <c r="A523" s="246"/>
      <c r="B523" s="246"/>
      <c r="C523" s="246"/>
      <c r="D523" s="246"/>
      <c r="E523" s="246"/>
      <c r="F523" s="246"/>
      <c r="G523" s="246"/>
      <c r="H523" s="246"/>
      <c r="I523" s="246"/>
      <c r="J523" s="246"/>
      <c r="K523" s="246"/>
      <c r="L523" s="246"/>
      <c r="M523" s="246"/>
      <c r="N523" s="246"/>
      <c r="O523" s="246"/>
      <c r="P523" s="246"/>
      <c r="Q523" s="246"/>
      <c r="R523" s="246"/>
      <c r="S523" s="246"/>
      <c r="T523" s="246"/>
      <c r="U523" s="246"/>
      <c r="V523" s="246"/>
      <c r="W523" s="246"/>
      <c r="X523" s="246"/>
      <c r="Y523" s="246"/>
      <c r="Z523" s="246"/>
    </row>
    <row r="524" ht="15.75" customHeight="1">
      <c r="A524" s="246"/>
      <c r="B524" s="246"/>
      <c r="C524" s="246"/>
      <c r="D524" s="246"/>
      <c r="E524" s="246"/>
      <c r="F524" s="246"/>
      <c r="G524" s="246"/>
      <c r="H524" s="246"/>
      <c r="I524" s="246"/>
      <c r="J524" s="246"/>
      <c r="K524" s="246"/>
      <c r="L524" s="246"/>
      <c r="M524" s="246"/>
      <c r="N524" s="246"/>
      <c r="O524" s="246"/>
      <c r="P524" s="246"/>
      <c r="Q524" s="246"/>
      <c r="R524" s="246"/>
      <c r="S524" s="246"/>
      <c r="T524" s="246"/>
      <c r="U524" s="246"/>
      <c r="V524" s="246"/>
      <c r="W524" s="246"/>
      <c r="X524" s="246"/>
      <c r="Y524" s="246"/>
      <c r="Z524" s="246"/>
    </row>
    <row r="525" ht="15.75" customHeight="1">
      <c r="A525" s="246"/>
      <c r="B525" s="246"/>
      <c r="C525" s="246"/>
      <c r="D525" s="246"/>
      <c r="E525" s="246"/>
      <c r="F525" s="246"/>
      <c r="G525" s="246"/>
      <c r="H525" s="246"/>
      <c r="I525" s="246"/>
      <c r="J525" s="246"/>
      <c r="K525" s="246"/>
      <c r="L525" s="246"/>
      <c r="M525" s="246"/>
      <c r="N525" s="246"/>
      <c r="O525" s="246"/>
      <c r="P525" s="246"/>
      <c r="Q525" s="246"/>
      <c r="R525" s="246"/>
      <c r="S525" s="246"/>
      <c r="T525" s="246"/>
      <c r="U525" s="246"/>
      <c r="V525" s="246"/>
      <c r="W525" s="246"/>
      <c r="X525" s="246"/>
      <c r="Y525" s="246"/>
      <c r="Z525" s="246"/>
    </row>
    <row r="526" ht="15.75" customHeight="1">
      <c r="A526" s="246"/>
      <c r="B526" s="246"/>
      <c r="C526" s="246"/>
      <c r="D526" s="246"/>
      <c r="E526" s="246"/>
      <c r="F526" s="246"/>
      <c r="G526" s="246"/>
      <c r="H526" s="246"/>
      <c r="I526" s="246"/>
      <c r="J526" s="246"/>
      <c r="K526" s="246"/>
      <c r="L526" s="246"/>
      <c r="M526" s="246"/>
      <c r="N526" s="246"/>
      <c r="O526" s="246"/>
      <c r="P526" s="246"/>
      <c r="Q526" s="246"/>
      <c r="R526" s="246"/>
      <c r="S526" s="246"/>
      <c r="T526" s="246"/>
      <c r="U526" s="246"/>
      <c r="V526" s="246"/>
      <c r="W526" s="246"/>
      <c r="X526" s="246"/>
      <c r="Y526" s="246"/>
      <c r="Z526" s="246"/>
    </row>
    <row r="527" ht="15.75" customHeight="1">
      <c r="A527" s="246"/>
      <c r="B527" s="246"/>
      <c r="C527" s="246"/>
      <c r="D527" s="246"/>
      <c r="E527" s="246"/>
      <c r="F527" s="246"/>
      <c r="G527" s="246"/>
      <c r="H527" s="246"/>
      <c r="I527" s="246"/>
      <c r="J527" s="246"/>
      <c r="K527" s="246"/>
      <c r="L527" s="246"/>
      <c r="M527" s="246"/>
      <c r="N527" s="246"/>
      <c r="O527" s="246"/>
      <c r="P527" s="246"/>
      <c r="Q527" s="246"/>
      <c r="R527" s="246"/>
      <c r="S527" s="246"/>
      <c r="T527" s="246"/>
      <c r="U527" s="246"/>
      <c r="V527" s="246"/>
      <c r="W527" s="246"/>
      <c r="X527" s="246"/>
      <c r="Y527" s="246"/>
      <c r="Z527" s="246"/>
    </row>
    <row r="528" ht="15.75" customHeight="1">
      <c r="A528" s="246"/>
      <c r="B528" s="246"/>
      <c r="C528" s="246"/>
      <c r="D528" s="246"/>
      <c r="E528" s="246"/>
      <c r="F528" s="246"/>
      <c r="G528" s="246"/>
      <c r="H528" s="246"/>
      <c r="I528" s="246"/>
      <c r="J528" s="246"/>
      <c r="K528" s="246"/>
      <c r="L528" s="246"/>
      <c r="M528" s="246"/>
      <c r="N528" s="246"/>
      <c r="O528" s="246"/>
      <c r="P528" s="246"/>
      <c r="Q528" s="246"/>
      <c r="R528" s="246"/>
      <c r="S528" s="246"/>
      <c r="T528" s="246"/>
      <c r="U528" s="246"/>
      <c r="V528" s="246"/>
      <c r="W528" s="246"/>
      <c r="X528" s="246"/>
      <c r="Y528" s="246"/>
      <c r="Z528" s="246"/>
    </row>
    <row r="529" ht="15.75" customHeight="1">
      <c r="A529" s="246"/>
      <c r="B529" s="246"/>
      <c r="C529" s="246"/>
      <c r="D529" s="246"/>
      <c r="E529" s="246"/>
      <c r="F529" s="246"/>
      <c r="G529" s="246"/>
      <c r="H529" s="246"/>
      <c r="I529" s="246"/>
      <c r="J529" s="246"/>
      <c r="K529" s="246"/>
      <c r="L529" s="246"/>
      <c r="M529" s="246"/>
      <c r="N529" s="246"/>
      <c r="O529" s="246"/>
      <c r="P529" s="246"/>
      <c r="Q529" s="246"/>
      <c r="R529" s="246"/>
      <c r="S529" s="246"/>
      <c r="T529" s="246"/>
      <c r="U529" s="246"/>
      <c r="V529" s="246"/>
      <c r="W529" s="246"/>
      <c r="X529" s="246"/>
      <c r="Y529" s="246"/>
      <c r="Z529" s="246"/>
    </row>
    <row r="530" ht="15.75" customHeight="1">
      <c r="A530" s="246"/>
      <c r="B530" s="246"/>
      <c r="C530" s="246"/>
      <c r="D530" s="246"/>
      <c r="E530" s="246"/>
      <c r="F530" s="246"/>
      <c r="G530" s="246"/>
      <c r="H530" s="246"/>
      <c r="I530" s="246"/>
      <c r="J530" s="246"/>
      <c r="K530" s="246"/>
      <c r="L530" s="246"/>
      <c r="M530" s="246"/>
      <c r="N530" s="246"/>
      <c r="O530" s="246"/>
      <c r="P530" s="246"/>
      <c r="Q530" s="246"/>
      <c r="R530" s="246"/>
      <c r="S530" s="246"/>
      <c r="T530" s="246"/>
      <c r="U530" s="246"/>
      <c r="V530" s="246"/>
      <c r="W530" s="246"/>
      <c r="X530" s="246"/>
      <c r="Y530" s="246"/>
      <c r="Z530" s="246"/>
    </row>
    <row r="531" ht="15.75" customHeight="1">
      <c r="A531" s="246"/>
      <c r="B531" s="246"/>
      <c r="C531" s="246"/>
      <c r="D531" s="246"/>
      <c r="E531" s="246"/>
      <c r="F531" s="246"/>
      <c r="G531" s="246"/>
      <c r="H531" s="246"/>
      <c r="I531" s="246"/>
      <c r="J531" s="246"/>
      <c r="K531" s="246"/>
      <c r="L531" s="246"/>
      <c r="M531" s="246"/>
      <c r="N531" s="246"/>
      <c r="O531" s="246"/>
      <c r="P531" s="246"/>
      <c r="Q531" s="246"/>
      <c r="R531" s="246"/>
      <c r="S531" s="246"/>
      <c r="T531" s="246"/>
      <c r="U531" s="246"/>
      <c r="V531" s="246"/>
      <c r="W531" s="246"/>
      <c r="X531" s="246"/>
      <c r="Y531" s="246"/>
      <c r="Z531" s="246"/>
    </row>
    <row r="532" ht="15.75" customHeight="1">
      <c r="A532" s="246"/>
      <c r="B532" s="246"/>
      <c r="C532" s="246"/>
      <c r="D532" s="246"/>
      <c r="E532" s="246"/>
      <c r="F532" s="246"/>
      <c r="G532" s="246"/>
      <c r="H532" s="246"/>
      <c r="I532" s="246"/>
      <c r="J532" s="246"/>
      <c r="K532" s="246"/>
      <c r="L532" s="246"/>
      <c r="M532" s="246"/>
      <c r="N532" s="246"/>
      <c r="O532" s="246"/>
      <c r="P532" s="246"/>
      <c r="Q532" s="246"/>
      <c r="R532" s="246"/>
      <c r="S532" s="246"/>
      <c r="T532" s="246"/>
      <c r="U532" s="246"/>
      <c r="V532" s="246"/>
      <c r="W532" s="246"/>
      <c r="X532" s="246"/>
      <c r="Y532" s="246"/>
      <c r="Z532" s="246"/>
    </row>
    <row r="533" ht="15.75" customHeight="1">
      <c r="A533" s="246"/>
      <c r="B533" s="246"/>
      <c r="C533" s="246"/>
      <c r="D533" s="246"/>
      <c r="E533" s="246"/>
      <c r="F533" s="246"/>
      <c r="G533" s="246"/>
      <c r="H533" s="246"/>
      <c r="I533" s="246"/>
      <c r="J533" s="246"/>
      <c r="K533" s="246"/>
      <c r="L533" s="246"/>
      <c r="M533" s="246"/>
      <c r="N533" s="246"/>
      <c r="O533" s="246"/>
      <c r="P533" s="246"/>
      <c r="Q533" s="246"/>
      <c r="R533" s="246"/>
      <c r="S533" s="246"/>
      <c r="T533" s="246"/>
      <c r="U533" s="246"/>
      <c r="V533" s="246"/>
      <c r="W533" s="246"/>
      <c r="X533" s="246"/>
      <c r="Y533" s="246"/>
      <c r="Z533" s="246"/>
    </row>
    <row r="534" ht="15.75" customHeight="1">
      <c r="A534" s="246"/>
      <c r="B534" s="246"/>
      <c r="C534" s="246"/>
      <c r="D534" s="246"/>
      <c r="E534" s="246"/>
      <c r="F534" s="246"/>
      <c r="G534" s="246"/>
      <c r="H534" s="246"/>
      <c r="I534" s="246"/>
      <c r="J534" s="246"/>
      <c r="K534" s="246"/>
      <c r="L534" s="246"/>
      <c r="M534" s="246"/>
      <c r="N534" s="246"/>
      <c r="O534" s="246"/>
      <c r="P534" s="246"/>
      <c r="Q534" s="246"/>
      <c r="R534" s="246"/>
      <c r="S534" s="246"/>
      <c r="T534" s="246"/>
      <c r="U534" s="246"/>
      <c r="V534" s="246"/>
      <c r="W534" s="246"/>
      <c r="X534" s="246"/>
      <c r="Y534" s="246"/>
      <c r="Z534" s="246"/>
    </row>
    <row r="535" ht="15.75" customHeight="1">
      <c r="A535" s="246"/>
      <c r="B535" s="246"/>
      <c r="C535" s="246"/>
      <c r="D535" s="246"/>
      <c r="E535" s="246"/>
      <c r="F535" s="246"/>
      <c r="G535" s="246"/>
      <c r="H535" s="246"/>
      <c r="I535" s="246"/>
      <c r="J535" s="246"/>
      <c r="K535" s="246"/>
      <c r="L535" s="246"/>
      <c r="M535" s="246"/>
      <c r="N535" s="246"/>
      <c r="O535" s="246"/>
      <c r="P535" s="246"/>
      <c r="Q535" s="246"/>
      <c r="R535" s="246"/>
      <c r="S535" s="246"/>
      <c r="T535" s="246"/>
      <c r="U535" s="246"/>
      <c r="V535" s="246"/>
      <c r="W535" s="246"/>
      <c r="X535" s="246"/>
      <c r="Y535" s="246"/>
      <c r="Z535" s="246"/>
    </row>
    <row r="536" ht="15.75" customHeight="1">
      <c r="A536" s="246"/>
      <c r="B536" s="246"/>
      <c r="C536" s="246"/>
      <c r="D536" s="246"/>
      <c r="E536" s="246"/>
      <c r="F536" s="246"/>
      <c r="G536" s="246"/>
      <c r="H536" s="246"/>
      <c r="I536" s="246"/>
      <c r="J536" s="246"/>
      <c r="K536" s="246"/>
      <c r="L536" s="246"/>
      <c r="M536" s="246"/>
      <c r="N536" s="246"/>
      <c r="O536" s="246"/>
      <c r="P536" s="246"/>
      <c r="Q536" s="246"/>
      <c r="R536" s="246"/>
      <c r="S536" s="246"/>
      <c r="T536" s="246"/>
      <c r="U536" s="246"/>
      <c r="V536" s="246"/>
      <c r="W536" s="246"/>
      <c r="X536" s="246"/>
      <c r="Y536" s="246"/>
      <c r="Z536" s="246"/>
    </row>
    <row r="537" ht="15.75" customHeight="1">
      <c r="A537" s="246"/>
      <c r="B537" s="246"/>
      <c r="C537" s="246"/>
      <c r="D537" s="246"/>
      <c r="E537" s="246"/>
      <c r="F537" s="246"/>
      <c r="G537" s="246"/>
      <c r="H537" s="246"/>
      <c r="I537" s="246"/>
      <c r="J537" s="246"/>
      <c r="K537" s="246"/>
      <c r="L537" s="246"/>
      <c r="M537" s="246"/>
      <c r="N537" s="246"/>
      <c r="O537" s="246"/>
      <c r="P537" s="246"/>
      <c r="Q537" s="246"/>
      <c r="R537" s="246"/>
      <c r="S537" s="246"/>
      <c r="T537" s="246"/>
      <c r="U537" s="246"/>
      <c r="V537" s="246"/>
      <c r="W537" s="246"/>
      <c r="X537" s="246"/>
      <c r="Y537" s="246"/>
      <c r="Z537" s="246"/>
    </row>
    <row r="538" ht="15.75" customHeight="1">
      <c r="A538" s="246"/>
      <c r="B538" s="246"/>
      <c r="C538" s="246"/>
      <c r="D538" s="246"/>
      <c r="E538" s="246"/>
      <c r="F538" s="246"/>
      <c r="G538" s="246"/>
      <c r="H538" s="246"/>
      <c r="I538" s="246"/>
      <c r="J538" s="246"/>
      <c r="K538" s="246"/>
      <c r="L538" s="246"/>
      <c r="M538" s="246"/>
      <c r="N538" s="246"/>
      <c r="O538" s="246"/>
      <c r="P538" s="246"/>
      <c r="Q538" s="246"/>
      <c r="R538" s="246"/>
      <c r="S538" s="246"/>
      <c r="T538" s="246"/>
      <c r="U538" s="246"/>
      <c r="V538" s="246"/>
      <c r="W538" s="246"/>
      <c r="X538" s="246"/>
      <c r="Y538" s="246"/>
      <c r="Z538" s="246"/>
    </row>
    <row r="539" ht="15.75" customHeight="1">
      <c r="A539" s="246"/>
      <c r="B539" s="246"/>
      <c r="C539" s="246"/>
      <c r="D539" s="246"/>
      <c r="E539" s="246"/>
      <c r="F539" s="246"/>
      <c r="G539" s="246"/>
      <c r="H539" s="246"/>
      <c r="I539" s="246"/>
      <c r="J539" s="246"/>
      <c r="K539" s="246"/>
      <c r="L539" s="246"/>
      <c r="M539" s="246"/>
      <c r="N539" s="246"/>
      <c r="O539" s="246"/>
      <c r="P539" s="246"/>
      <c r="Q539" s="246"/>
      <c r="R539" s="246"/>
      <c r="S539" s="246"/>
      <c r="T539" s="246"/>
      <c r="U539" s="246"/>
      <c r="V539" s="246"/>
      <c r="W539" s="246"/>
      <c r="X539" s="246"/>
      <c r="Y539" s="246"/>
      <c r="Z539" s="246"/>
    </row>
    <row r="540" ht="15.75" customHeight="1">
      <c r="A540" s="246"/>
      <c r="B540" s="246"/>
      <c r="C540" s="246"/>
      <c r="D540" s="246"/>
      <c r="E540" s="246"/>
      <c r="F540" s="246"/>
      <c r="G540" s="246"/>
      <c r="H540" s="246"/>
      <c r="I540" s="246"/>
      <c r="J540" s="246"/>
      <c r="K540" s="246"/>
      <c r="L540" s="246"/>
      <c r="M540" s="246"/>
      <c r="N540" s="246"/>
      <c r="O540" s="246"/>
      <c r="P540" s="246"/>
      <c r="Q540" s="246"/>
      <c r="R540" s="246"/>
      <c r="S540" s="246"/>
      <c r="T540" s="246"/>
      <c r="U540" s="246"/>
      <c r="V540" s="246"/>
      <c r="W540" s="246"/>
      <c r="X540" s="246"/>
      <c r="Y540" s="246"/>
      <c r="Z540" s="246"/>
    </row>
    <row r="541" ht="15.75" customHeight="1">
      <c r="A541" s="246"/>
      <c r="B541" s="246"/>
      <c r="C541" s="246"/>
      <c r="D541" s="246"/>
      <c r="E541" s="246"/>
      <c r="F541" s="246"/>
      <c r="G541" s="246"/>
      <c r="H541" s="246"/>
      <c r="I541" s="246"/>
      <c r="J541" s="246"/>
      <c r="K541" s="246"/>
      <c r="L541" s="246"/>
      <c r="M541" s="246"/>
      <c r="N541" s="246"/>
      <c r="O541" s="246"/>
      <c r="P541" s="246"/>
      <c r="Q541" s="246"/>
      <c r="R541" s="246"/>
      <c r="S541" s="246"/>
      <c r="T541" s="246"/>
      <c r="U541" s="246"/>
      <c r="V541" s="246"/>
      <c r="W541" s="246"/>
      <c r="X541" s="246"/>
      <c r="Y541" s="246"/>
      <c r="Z541" s="246"/>
    </row>
    <row r="542" ht="15.75" customHeight="1">
      <c r="A542" s="246"/>
      <c r="B542" s="246"/>
      <c r="C542" s="246"/>
      <c r="D542" s="246"/>
      <c r="E542" s="246"/>
      <c r="F542" s="246"/>
      <c r="G542" s="246"/>
      <c r="H542" s="246"/>
      <c r="I542" s="246"/>
      <c r="J542" s="246"/>
      <c r="K542" s="246"/>
      <c r="L542" s="246"/>
      <c r="M542" s="246"/>
      <c r="N542" s="246"/>
      <c r="O542" s="246"/>
      <c r="P542" s="246"/>
      <c r="Q542" s="246"/>
      <c r="R542" s="246"/>
      <c r="S542" s="246"/>
      <c r="T542" s="246"/>
      <c r="U542" s="246"/>
      <c r="V542" s="246"/>
      <c r="W542" s="246"/>
      <c r="X542" s="246"/>
      <c r="Y542" s="246"/>
      <c r="Z542" s="246"/>
    </row>
    <row r="543" ht="15.75" customHeight="1">
      <c r="A543" s="246"/>
      <c r="B543" s="246"/>
      <c r="C543" s="246"/>
      <c r="D543" s="246"/>
      <c r="E543" s="246"/>
      <c r="F543" s="246"/>
      <c r="G543" s="246"/>
      <c r="H543" s="246"/>
      <c r="I543" s="246"/>
      <c r="J543" s="246"/>
      <c r="K543" s="246"/>
      <c r="L543" s="246"/>
      <c r="M543" s="246"/>
      <c r="N543" s="246"/>
      <c r="O543" s="246"/>
      <c r="P543" s="246"/>
      <c r="Q543" s="246"/>
      <c r="R543" s="246"/>
      <c r="S543" s="246"/>
      <c r="T543" s="246"/>
      <c r="U543" s="246"/>
      <c r="V543" s="246"/>
      <c r="W543" s="246"/>
      <c r="X543" s="246"/>
      <c r="Y543" s="246"/>
      <c r="Z543" s="246"/>
    </row>
    <row r="544" ht="15.75" customHeight="1">
      <c r="A544" s="246"/>
      <c r="B544" s="246"/>
      <c r="C544" s="246"/>
      <c r="D544" s="246"/>
      <c r="E544" s="246"/>
      <c r="F544" s="246"/>
      <c r="G544" s="246"/>
      <c r="H544" s="246"/>
      <c r="I544" s="246"/>
      <c r="J544" s="246"/>
      <c r="K544" s="246"/>
      <c r="L544" s="246"/>
      <c r="M544" s="246"/>
      <c r="N544" s="246"/>
      <c r="O544" s="246"/>
      <c r="P544" s="246"/>
      <c r="Q544" s="246"/>
      <c r="R544" s="246"/>
      <c r="S544" s="246"/>
      <c r="T544" s="246"/>
      <c r="U544" s="246"/>
      <c r="V544" s="246"/>
      <c r="W544" s="246"/>
      <c r="X544" s="246"/>
      <c r="Y544" s="246"/>
      <c r="Z544" s="246"/>
    </row>
    <row r="545" ht="15.75" customHeight="1">
      <c r="A545" s="246"/>
      <c r="B545" s="246"/>
      <c r="C545" s="246"/>
      <c r="D545" s="246"/>
      <c r="E545" s="246"/>
      <c r="F545" s="246"/>
      <c r="G545" s="246"/>
      <c r="H545" s="246"/>
      <c r="I545" s="246"/>
      <c r="J545" s="246"/>
      <c r="K545" s="246"/>
      <c r="L545" s="246"/>
      <c r="M545" s="246"/>
      <c r="N545" s="246"/>
      <c r="O545" s="246"/>
      <c r="P545" s="246"/>
      <c r="Q545" s="246"/>
      <c r="R545" s="246"/>
      <c r="S545" s="246"/>
      <c r="T545" s="246"/>
      <c r="U545" s="246"/>
      <c r="V545" s="246"/>
      <c r="W545" s="246"/>
      <c r="X545" s="246"/>
      <c r="Y545" s="246"/>
      <c r="Z545" s="246"/>
    </row>
    <row r="546" ht="15.75" customHeight="1">
      <c r="A546" s="246"/>
      <c r="B546" s="246"/>
      <c r="C546" s="246"/>
      <c r="D546" s="246"/>
      <c r="E546" s="246"/>
      <c r="F546" s="246"/>
      <c r="G546" s="246"/>
      <c r="H546" s="246"/>
      <c r="I546" s="246"/>
      <c r="J546" s="246"/>
      <c r="K546" s="246"/>
      <c r="L546" s="246"/>
      <c r="M546" s="246"/>
      <c r="N546" s="246"/>
      <c r="O546" s="246"/>
      <c r="P546" s="246"/>
      <c r="Q546" s="246"/>
      <c r="R546" s="246"/>
      <c r="S546" s="246"/>
      <c r="T546" s="246"/>
      <c r="U546" s="246"/>
      <c r="V546" s="246"/>
      <c r="W546" s="246"/>
      <c r="X546" s="246"/>
      <c r="Y546" s="246"/>
      <c r="Z546" s="246"/>
    </row>
    <row r="547" ht="15.75" customHeight="1">
      <c r="A547" s="246"/>
      <c r="B547" s="246"/>
      <c r="C547" s="246"/>
      <c r="D547" s="246"/>
      <c r="E547" s="246"/>
      <c r="F547" s="246"/>
      <c r="G547" s="246"/>
      <c r="H547" s="246"/>
      <c r="I547" s="246"/>
      <c r="J547" s="246"/>
      <c r="K547" s="246"/>
      <c r="L547" s="246"/>
      <c r="M547" s="246"/>
      <c r="N547" s="246"/>
      <c r="O547" s="246"/>
      <c r="P547" s="246"/>
      <c r="Q547" s="246"/>
      <c r="R547" s="246"/>
      <c r="S547" s="246"/>
      <c r="T547" s="246"/>
      <c r="U547" s="246"/>
      <c r="V547" s="246"/>
      <c r="W547" s="246"/>
      <c r="X547" s="246"/>
      <c r="Y547" s="246"/>
      <c r="Z547" s="246"/>
    </row>
    <row r="548" ht="15.75" customHeight="1">
      <c r="A548" s="246"/>
      <c r="B548" s="246"/>
      <c r="C548" s="246"/>
      <c r="D548" s="246"/>
      <c r="E548" s="246"/>
      <c r="F548" s="246"/>
      <c r="G548" s="246"/>
      <c r="H548" s="246"/>
      <c r="I548" s="246"/>
      <c r="J548" s="246"/>
      <c r="K548" s="246"/>
      <c r="L548" s="246"/>
      <c r="M548" s="246"/>
      <c r="N548" s="246"/>
      <c r="O548" s="246"/>
      <c r="P548" s="246"/>
      <c r="Q548" s="246"/>
      <c r="R548" s="246"/>
      <c r="S548" s="246"/>
      <c r="T548" s="246"/>
      <c r="U548" s="246"/>
      <c r="V548" s="246"/>
      <c r="W548" s="246"/>
      <c r="X548" s="246"/>
      <c r="Y548" s="246"/>
      <c r="Z548" s="246"/>
    </row>
    <row r="549" ht="15.75" customHeight="1">
      <c r="A549" s="246"/>
      <c r="B549" s="246"/>
      <c r="C549" s="246"/>
      <c r="D549" s="246"/>
      <c r="E549" s="246"/>
      <c r="F549" s="246"/>
      <c r="G549" s="246"/>
      <c r="H549" s="246"/>
      <c r="I549" s="246"/>
      <c r="J549" s="246"/>
      <c r="K549" s="246"/>
      <c r="L549" s="246"/>
      <c r="M549" s="246"/>
      <c r="N549" s="246"/>
      <c r="O549" s="246"/>
      <c r="P549" s="246"/>
      <c r="Q549" s="246"/>
      <c r="R549" s="246"/>
      <c r="S549" s="246"/>
      <c r="T549" s="246"/>
      <c r="U549" s="246"/>
      <c r="V549" s="246"/>
      <c r="W549" s="246"/>
      <c r="X549" s="246"/>
      <c r="Y549" s="246"/>
      <c r="Z549" s="246"/>
    </row>
    <row r="550" ht="15.75" customHeight="1">
      <c r="A550" s="246"/>
      <c r="B550" s="246"/>
      <c r="C550" s="246"/>
      <c r="D550" s="246"/>
      <c r="E550" s="246"/>
      <c r="F550" s="246"/>
      <c r="G550" s="246"/>
      <c r="H550" s="246"/>
      <c r="I550" s="246"/>
      <c r="J550" s="246"/>
      <c r="K550" s="246"/>
      <c r="L550" s="246"/>
      <c r="M550" s="246"/>
      <c r="N550" s="246"/>
      <c r="O550" s="246"/>
      <c r="P550" s="246"/>
      <c r="Q550" s="246"/>
      <c r="R550" s="246"/>
      <c r="S550" s="246"/>
      <c r="T550" s="246"/>
      <c r="U550" s="246"/>
      <c r="V550" s="246"/>
      <c r="W550" s="246"/>
      <c r="X550" s="246"/>
      <c r="Y550" s="246"/>
      <c r="Z550" s="246"/>
    </row>
    <row r="551" ht="15.75" customHeight="1">
      <c r="A551" s="246"/>
      <c r="B551" s="246"/>
      <c r="C551" s="246"/>
      <c r="D551" s="246"/>
      <c r="E551" s="246"/>
      <c r="F551" s="246"/>
      <c r="G551" s="246"/>
      <c r="H551" s="246"/>
      <c r="I551" s="246"/>
      <c r="J551" s="246"/>
      <c r="K551" s="246"/>
      <c r="L551" s="246"/>
      <c r="M551" s="246"/>
      <c r="N551" s="246"/>
      <c r="O551" s="246"/>
      <c r="P551" s="246"/>
      <c r="Q551" s="246"/>
      <c r="R551" s="246"/>
      <c r="S551" s="246"/>
      <c r="T551" s="246"/>
      <c r="U551" s="246"/>
      <c r="V551" s="246"/>
      <c r="W551" s="246"/>
      <c r="X551" s="246"/>
      <c r="Y551" s="246"/>
      <c r="Z551" s="246"/>
    </row>
    <row r="552" ht="15.75" customHeight="1">
      <c r="A552" s="246"/>
      <c r="B552" s="246"/>
      <c r="C552" s="246"/>
      <c r="D552" s="246"/>
      <c r="E552" s="246"/>
      <c r="F552" s="246"/>
      <c r="G552" s="246"/>
      <c r="H552" s="246"/>
      <c r="I552" s="246"/>
      <c r="J552" s="246"/>
      <c r="K552" s="246"/>
      <c r="L552" s="246"/>
      <c r="M552" s="246"/>
      <c r="N552" s="246"/>
      <c r="O552" s="246"/>
      <c r="P552" s="246"/>
      <c r="Q552" s="246"/>
      <c r="R552" s="246"/>
      <c r="S552" s="246"/>
      <c r="T552" s="246"/>
      <c r="U552" s="246"/>
      <c r="V552" s="246"/>
      <c r="W552" s="246"/>
      <c r="X552" s="246"/>
      <c r="Y552" s="246"/>
      <c r="Z552" s="246"/>
    </row>
    <row r="553" ht="15.75" customHeight="1">
      <c r="A553" s="246"/>
      <c r="B553" s="246"/>
      <c r="C553" s="246"/>
      <c r="D553" s="246"/>
      <c r="E553" s="246"/>
      <c r="F553" s="246"/>
      <c r="G553" s="246"/>
      <c r="H553" s="246"/>
      <c r="I553" s="246"/>
      <c r="J553" s="246"/>
      <c r="K553" s="246"/>
      <c r="L553" s="246"/>
      <c r="M553" s="246"/>
      <c r="N553" s="246"/>
      <c r="O553" s="246"/>
      <c r="P553" s="246"/>
      <c r="Q553" s="246"/>
      <c r="R553" s="246"/>
      <c r="S553" s="246"/>
      <c r="T553" s="246"/>
      <c r="U553" s="246"/>
      <c r="V553" s="246"/>
      <c r="W553" s="246"/>
      <c r="X553" s="246"/>
      <c r="Y553" s="246"/>
      <c r="Z553" s="246"/>
    </row>
    <row r="554" ht="15.75" customHeight="1">
      <c r="A554" s="246"/>
      <c r="B554" s="246"/>
      <c r="C554" s="246"/>
      <c r="D554" s="246"/>
      <c r="E554" s="246"/>
      <c r="F554" s="246"/>
      <c r="G554" s="246"/>
      <c r="H554" s="246"/>
      <c r="I554" s="246"/>
      <c r="J554" s="246"/>
      <c r="K554" s="246"/>
      <c r="L554" s="246"/>
      <c r="M554" s="246"/>
      <c r="N554" s="246"/>
      <c r="O554" s="246"/>
      <c r="P554" s="246"/>
      <c r="Q554" s="246"/>
      <c r="R554" s="246"/>
      <c r="S554" s="246"/>
      <c r="T554" s="246"/>
      <c r="U554" s="246"/>
      <c r="V554" s="246"/>
      <c r="W554" s="246"/>
      <c r="X554" s="246"/>
      <c r="Y554" s="246"/>
      <c r="Z554" s="246"/>
    </row>
    <row r="555" ht="15.75" customHeight="1">
      <c r="A555" s="246"/>
      <c r="B555" s="246"/>
      <c r="C555" s="246"/>
      <c r="D555" s="246"/>
      <c r="E555" s="246"/>
      <c r="F555" s="246"/>
      <c r="G555" s="246"/>
      <c r="H555" s="246"/>
      <c r="I555" s="246"/>
      <c r="J555" s="246"/>
      <c r="K555" s="246"/>
      <c r="L555" s="246"/>
      <c r="M555" s="246"/>
      <c r="N555" s="246"/>
      <c r="O555" s="246"/>
      <c r="P555" s="246"/>
      <c r="Q555" s="246"/>
      <c r="R555" s="246"/>
      <c r="S555" s="246"/>
      <c r="T555" s="246"/>
      <c r="U555" s="246"/>
      <c r="V555" s="246"/>
      <c r="W555" s="246"/>
      <c r="X555" s="246"/>
      <c r="Y555" s="246"/>
      <c r="Z555" s="246"/>
    </row>
    <row r="556" ht="15.75" customHeight="1">
      <c r="A556" s="246"/>
      <c r="B556" s="246"/>
      <c r="C556" s="246"/>
      <c r="D556" s="246"/>
      <c r="E556" s="246"/>
      <c r="F556" s="246"/>
      <c r="G556" s="246"/>
      <c r="H556" s="246"/>
      <c r="I556" s="246"/>
      <c r="J556" s="246"/>
      <c r="K556" s="246"/>
      <c r="L556" s="246"/>
      <c r="M556" s="246"/>
      <c r="N556" s="246"/>
      <c r="O556" s="246"/>
      <c r="P556" s="246"/>
      <c r="Q556" s="246"/>
      <c r="R556" s="246"/>
      <c r="S556" s="246"/>
      <c r="T556" s="246"/>
      <c r="U556" s="246"/>
      <c r="V556" s="246"/>
      <c r="W556" s="246"/>
      <c r="X556" s="246"/>
      <c r="Y556" s="246"/>
      <c r="Z556" s="246"/>
    </row>
    <row r="557" ht="15.75" customHeight="1">
      <c r="A557" s="246"/>
      <c r="B557" s="246"/>
      <c r="C557" s="246"/>
      <c r="D557" s="246"/>
      <c r="E557" s="246"/>
      <c r="F557" s="246"/>
      <c r="G557" s="246"/>
      <c r="H557" s="246"/>
      <c r="I557" s="246"/>
      <c r="J557" s="246"/>
      <c r="K557" s="246"/>
      <c r="L557" s="246"/>
      <c r="M557" s="246"/>
      <c r="N557" s="246"/>
      <c r="O557" s="246"/>
      <c r="P557" s="246"/>
      <c r="Q557" s="246"/>
      <c r="R557" s="246"/>
      <c r="S557" s="246"/>
      <c r="T557" s="246"/>
      <c r="U557" s="246"/>
      <c r="V557" s="246"/>
      <c r="W557" s="246"/>
      <c r="X557" s="246"/>
      <c r="Y557" s="246"/>
      <c r="Z557" s="246"/>
    </row>
    <row r="558" ht="15.75" customHeight="1">
      <c r="A558" s="246"/>
      <c r="B558" s="246"/>
      <c r="C558" s="246"/>
      <c r="D558" s="246"/>
      <c r="E558" s="246"/>
      <c r="F558" s="246"/>
      <c r="G558" s="246"/>
      <c r="H558" s="246"/>
      <c r="I558" s="246"/>
      <c r="J558" s="246"/>
      <c r="K558" s="246"/>
      <c r="L558" s="246"/>
      <c r="M558" s="246"/>
      <c r="N558" s="246"/>
      <c r="O558" s="246"/>
      <c r="P558" s="246"/>
      <c r="Q558" s="246"/>
      <c r="R558" s="246"/>
      <c r="S558" s="246"/>
      <c r="T558" s="246"/>
      <c r="U558" s="246"/>
      <c r="V558" s="246"/>
      <c r="W558" s="246"/>
      <c r="X558" s="246"/>
      <c r="Y558" s="246"/>
      <c r="Z558" s="246"/>
    </row>
    <row r="559" ht="15.75" customHeight="1">
      <c r="A559" s="246"/>
      <c r="B559" s="246"/>
      <c r="C559" s="246"/>
      <c r="D559" s="246"/>
      <c r="E559" s="246"/>
      <c r="F559" s="246"/>
      <c r="G559" s="246"/>
      <c r="H559" s="246"/>
      <c r="I559" s="246"/>
      <c r="J559" s="246"/>
      <c r="K559" s="246"/>
      <c r="L559" s="246"/>
      <c r="M559" s="246"/>
      <c r="N559" s="246"/>
      <c r="O559" s="246"/>
      <c r="P559" s="246"/>
      <c r="Q559" s="246"/>
      <c r="R559" s="246"/>
      <c r="S559" s="246"/>
      <c r="T559" s="246"/>
      <c r="U559" s="246"/>
      <c r="V559" s="246"/>
      <c r="W559" s="246"/>
      <c r="X559" s="246"/>
      <c r="Y559" s="246"/>
      <c r="Z559" s="246"/>
    </row>
    <row r="560" ht="15.75" customHeight="1">
      <c r="A560" s="246"/>
      <c r="B560" s="246"/>
      <c r="C560" s="246"/>
      <c r="D560" s="246"/>
      <c r="E560" s="246"/>
      <c r="F560" s="246"/>
      <c r="G560" s="246"/>
      <c r="H560" s="246"/>
      <c r="I560" s="246"/>
      <c r="J560" s="246"/>
      <c r="K560" s="246"/>
      <c r="L560" s="246"/>
      <c r="M560" s="246"/>
      <c r="N560" s="246"/>
      <c r="O560" s="246"/>
      <c r="P560" s="246"/>
      <c r="Q560" s="246"/>
      <c r="R560" s="246"/>
      <c r="S560" s="246"/>
      <c r="T560" s="246"/>
      <c r="U560" s="246"/>
      <c r="V560" s="246"/>
      <c r="W560" s="246"/>
      <c r="X560" s="246"/>
      <c r="Y560" s="246"/>
      <c r="Z560" s="246"/>
    </row>
    <row r="561" ht="15.75" customHeight="1">
      <c r="A561" s="246"/>
      <c r="B561" s="246"/>
      <c r="C561" s="246"/>
      <c r="D561" s="246"/>
      <c r="E561" s="246"/>
      <c r="F561" s="246"/>
      <c r="G561" s="246"/>
      <c r="H561" s="246"/>
      <c r="I561" s="246"/>
      <c r="J561" s="246"/>
      <c r="K561" s="246"/>
      <c r="L561" s="246"/>
      <c r="M561" s="246"/>
      <c r="N561" s="246"/>
      <c r="O561" s="246"/>
      <c r="P561" s="246"/>
      <c r="Q561" s="246"/>
      <c r="R561" s="246"/>
      <c r="S561" s="246"/>
      <c r="T561" s="246"/>
      <c r="U561" s="246"/>
      <c r="V561" s="246"/>
      <c r="W561" s="246"/>
      <c r="X561" s="246"/>
      <c r="Y561" s="246"/>
      <c r="Z561" s="246"/>
    </row>
    <row r="562" ht="15.75" customHeight="1">
      <c r="A562" s="246"/>
      <c r="B562" s="246"/>
      <c r="C562" s="246"/>
      <c r="D562" s="246"/>
      <c r="E562" s="246"/>
      <c r="F562" s="246"/>
      <c r="G562" s="246"/>
      <c r="H562" s="246"/>
      <c r="I562" s="246"/>
      <c r="J562" s="246"/>
      <c r="K562" s="246"/>
      <c r="L562" s="246"/>
      <c r="M562" s="246"/>
      <c r="N562" s="246"/>
      <c r="O562" s="246"/>
      <c r="P562" s="246"/>
      <c r="Q562" s="246"/>
      <c r="R562" s="246"/>
      <c r="S562" s="246"/>
      <c r="T562" s="246"/>
      <c r="U562" s="246"/>
      <c r="V562" s="246"/>
      <c r="W562" s="246"/>
      <c r="X562" s="246"/>
      <c r="Y562" s="246"/>
      <c r="Z562" s="246"/>
    </row>
    <row r="563" ht="15.75" customHeight="1">
      <c r="A563" s="246"/>
      <c r="B563" s="246"/>
      <c r="C563" s="246"/>
      <c r="D563" s="246"/>
      <c r="E563" s="246"/>
      <c r="F563" s="246"/>
      <c r="G563" s="246"/>
      <c r="H563" s="246"/>
      <c r="I563" s="246"/>
      <c r="J563" s="246"/>
      <c r="K563" s="246"/>
      <c r="L563" s="246"/>
      <c r="M563" s="246"/>
      <c r="N563" s="246"/>
      <c r="O563" s="246"/>
      <c r="P563" s="246"/>
      <c r="Q563" s="246"/>
      <c r="R563" s="246"/>
      <c r="S563" s="246"/>
      <c r="T563" s="246"/>
      <c r="U563" s="246"/>
      <c r="V563" s="246"/>
      <c r="W563" s="246"/>
      <c r="X563" s="246"/>
      <c r="Y563" s="246"/>
      <c r="Z563" s="246"/>
    </row>
    <row r="564" ht="15.75" customHeight="1">
      <c r="A564" s="246"/>
      <c r="B564" s="246"/>
      <c r="C564" s="246"/>
      <c r="D564" s="246"/>
      <c r="E564" s="246"/>
      <c r="F564" s="246"/>
      <c r="G564" s="246"/>
      <c r="H564" s="246"/>
      <c r="I564" s="246"/>
      <c r="J564" s="246"/>
      <c r="K564" s="246"/>
      <c r="L564" s="246"/>
      <c r="M564" s="246"/>
      <c r="N564" s="246"/>
      <c r="O564" s="246"/>
      <c r="P564" s="246"/>
      <c r="Q564" s="246"/>
      <c r="R564" s="246"/>
      <c r="S564" s="246"/>
      <c r="T564" s="246"/>
      <c r="U564" s="246"/>
      <c r="V564" s="246"/>
      <c r="W564" s="246"/>
      <c r="X564" s="246"/>
      <c r="Y564" s="246"/>
      <c r="Z564" s="246"/>
    </row>
    <row r="565" ht="15.75" customHeight="1">
      <c r="A565" s="246"/>
      <c r="B565" s="246"/>
      <c r="C565" s="246"/>
      <c r="D565" s="246"/>
      <c r="E565" s="246"/>
      <c r="F565" s="246"/>
      <c r="G565" s="246"/>
      <c r="H565" s="246"/>
      <c r="I565" s="246"/>
      <c r="J565" s="246"/>
      <c r="K565" s="246"/>
      <c r="L565" s="246"/>
      <c r="M565" s="246"/>
      <c r="N565" s="246"/>
      <c r="O565" s="246"/>
      <c r="P565" s="246"/>
      <c r="Q565" s="246"/>
      <c r="R565" s="246"/>
      <c r="S565" s="246"/>
      <c r="T565" s="246"/>
      <c r="U565" s="246"/>
      <c r="V565" s="246"/>
      <c r="W565" s="246"/>
      <c r="X565" s="246"/>
      <c r="Y565" s="246"/>
      <c r="Z565" s="246"/>
    </row>
    <row r="566" ht="15.75" customHeight="1">
      <c r="A566" s="246"/>
      <c r="B566" s="246"/>
      <c r="C566" s="246"/>
      <c r="D566" s="246"/>
      <c r="E566" s="246"/>
      <c r="F566" s="246"/>
      <c r="G566" s="246"/>
      <c r="H566" s="246"/>
      <c r="I566" s="246"/>
      <c r="J566" s="246"/>
      <c r="K566" s="246"/>
      <c r="L566" s="246"/>
      <c r="M566" s="246"/>
      <c r="N566" s="246"/>
      <c r="O566" s="246"/>
      <c r="P566" s="246"/>
      <c r="Q566" s="246"/>
      <c r="R566" s="246"/>
      <c r="S566" s="246"/>
      <c r="T566" s="246"/>
      <c r="U566" s="246"/>
      <c r="V566" s="246"/>
      <c r="W566" s="246"/>
      <c r="X566" s="246"/>
      <c r="Y566" s="246"/>
      <c r="Z566" s="246"/>
    </row>
    <row r="567" ht="15.75" customHeight="1">
      <c r="A567" s="246"/>
      <c r="B567" s="246"/>
      <c r="C567" s="246"/>
      <c r="D567" s="246"/>
      <c r="E567" s="246"/>
      <c r="F567" s="246"/>
      <c r="G567" s="246"/>
      <c r="H567" s="246"/>
      <c r="I567" s="246"/>
      <c r="J567" s="246"/>
      <c r="K567" s="246"/>
      <c r="L567" s="246"/>
      <c r="M567" s="246"/>
      <c r="N567" s="246"/>
      <c r="O567" s="246"/>
      <c r="P567" s="246"/>
      <c r="Q567" s="246"/>
      <c r="R567" s="246"/>
      <c r="S567" s="246"/>
      <c r="T567" s="246"/>
      <c r="U567" s="246"/>
      <c r="V567" s="246"/>
      <c r="W567" s="246"/>
      <c r="X567" s="246"/>
      <c r="Y567" s="246"/>
      <c r="Z567" s="246"/>
    </row>
    <row r="568" ht="15.75" customHeight="1">
      <c r="A568" s="246"/>
      <c r="B568" s="246"/>
      <c r="C568" s="246"/>
      <c r="D568" s="246"/>
      <c r="E568" s="246"/>
      <c r="F568" s="246"/>
      <c r="G568" s="246"/>
      <c r="H568" s="246"/>
      <c r="I568" s="246"/>
      <c r="J568" s="246"/>
      <c r="K568" s="246"/>
      <c r="L568" s="246"/>
      <c r="M568" s="246"/>
      <c r="N568" s="246"/>
      <c r="O568" s="246"/>
      <c r="P568" s="246"/>
      <c r="Q568" s="246"/>
      <c r="R568" s="246"/>
      <c r="S568" s="246"/>
      <c r="T568" s="246"/>
      <c r="U568" s="246"/>
      <c r="V568" s="246"/>
      <c r="W568" s="246"/>
      <c r="X568" s="246"/>
      <c r="Y568" s="246"/>
      <c r="Z568" s="246"/>
    </row>
    <row r="569" ht="15.75" customHeight="1">
      <c r="A569" s="246"/>
      <c r="B569" s="246"/>
      <c r="C569" s="246"/>
      <c r="D569" s="246"/>
      <c r="E569" s="246"/>
      <c r="F569" s="246"/>
      <c r="G569" s="246"/>
      <c r="H569" s="246"/>
      <c r="I569" s="246"/>
      <c r="J569" s="246"/>
      <c r="K569" s="246"/>
      <c r="L569" s="246"/>
      <c r="M569" s="246"/>
      <c r="N569" s="246"/>
      <c r="O569" s="246"/>
      <c r="P569" s="246"/>
      <c r="Q569" s="246"/>
      <c r="R569" s="246"/>
      <c r="S569" s="246"/>
      <c r="T569" s="246"/>
      <c r="U569" s="246"/>
      <c r="V569" s="246"/>
      <c r="W569" s="246"/>
      <c r="X569" s="246"/>
      <c r="Y569" s="246"/>
      <c r="Z569" s="246"/>
    </row>
    <row r="570" ht="15.75" customHeight="1">
      <c r="A570" s="246"/>
      <c r="B570" s="246"/>
      <c r="C570" s="246"/>
      <c r="D570" s="246"/>
      <c r="E570" s="246"/>
      <c r="F570" s="246"/>
      <c r="G570" s="246"/>
      <c r="H570" s="246"/>
      <c r="I570" s="246"/>
      <c r="J570" s="246"/>
      <c r="K570" s="246"/>
      <c r="L570" s="246"/>
      <c r="M570" s="246"/>
      <c r="N570" s="246"/>
      <c r="O570" s="246"/>
      <c r="P570" s="246"/>
      <c r="Q570" s="246"/>
      <c r="R570" s="246"/>
      <c r="S570" s="246"/>
      <c r="T570" s="246"/>
      <c r="U570" s="246"/>
      <c r="V570" s="246"/>
      <c r="W570" s="246"/>
      <c r="X570" s="246"/>
      <c r="Y570" s="246"/>
      <c r="Z570" s="246"/>
    </row>
    <row r="571" ht="15.75" customHeight="1">
      <c r="A571" s="246"/>
      <c r="B571" s="246"/>
      <c r="C571" s="246"/>
      <c r="D571" s="246"/>
      <c r="E571" s="246"/>
      <c r="F571" s="246"/>
      <c r="G571" s="246"/>
      <c r="H571" s="246"/>
      <c r="I571" s="246"/>
      <c r="J571" s="246"/>
      <c r="K571" s="246"/>
      <c r="L571" s="246"/>
      <c r="M571" s="246"/>
      <c r="N571" s="246"/>
      <c r="O571" s="246"/>
      <c r="P571" s="246"/>
      <c r="Q571" s="246"/>
      <c r="R571" s="246"/>
      <c r="S571" s="246"/>
      <c r="T571" s="246"/>
      <c r="U571" s="246"/>
      <c r="V571" s="246"/>
      <c r="W571" s="246"/>
      <c r="X571" s="246"/>
      <c r="Y571" s="246"/>
      <c r="Z571" s="246"/>
    </row>
    <row r="572" ht="15.75" customHeight="1">
      <c r="A572" s="246"/>
      <c r="B572" s="246"/>
      <c r="C572" s="246"/>
      <c r="D572" s="246"/>
      <c r="E572" s="246"/>
      <c r="F572" s="246"/>
      <c r="G572" s="246"/>
      <c r="H572" s="246"/>
      <c r="I572" s="246"/>
      <c r="J572" s="246"/>
      <c r="K572" s="246"/>
      <c r="L572" s="246"/>
      <c r="M572" s="246"/>
      <c r="N572" s="246"/>
      <c r="O572" s="246"/>
      <c r="P572" s="246"/>
      <c r="Q572" s="246"/>
      <c r="R572" s="246"/>
      <c r="S572" s="246"/>
      <c r="T572" s="246"/>
      <c r="U572" s="246"/>
      <c r="V572" s="246"/>
      <c r="W572" s="246"/>
      <c r="X572" s="246"/>
      <c r="Y572" s="246"/>
      <c r="Z572" s="246"/>
    </row>
    <row r="573" ht="15.75" customHeight="1">
      <c r="A573" s="246"/>
      <c r="B573" s="246"/>
      <c r="C573" s="246"/>
      <c r="D573" s="246"/>
      <c r="E573" s="246"/>
      <c r="F573" s="246"/>
      <c r="G573" s="246"/>
      <c r="H573" s="246"/>
      <c r="I573" s="246"/>
      <c r="J573" s="246"/>
      <c r="K573" s="246"/>
      <c r="L573" s="246"/>
      <c r="M573" s="246"/>
      <c r="N573" s="246"/>
      <c r="O573" s="246"/>
      <c r="P573" s="246"/>
      <c r="Q573" s="246"/>
      <c r="R573" s="246"/>
      <c r="S573" s="246"/>
      <c r="T573" s="246"/>
      <c r="U573" s="246"/>
      <c r="V573" s="246"/>
      <c r="W573" s="246"/>
      <c r="X573" s="246"/>
      <c r="Y573" s="246"/>
      <c r="Z573" s="246"/>
    </row>
    <row r="574" ht="15.75" customHeight="1">
      <c r="A574" s="246"/>
      <c r="B574" s="246"/>
      <c r="C574" s="246"/>
      <c r="D574" s="246"/>
      <c r="E574" s="246"/>
      <c r="F574" s="246"/>
      <c r="G574" s="246"/>
      <c r="H574" s="246"/>
      <c r="I574" s="246"/>
      <c r="J574" s="246"/>
      <c r="K574" s="246"/>
      <c r="L574" s="246"/>
      <c r="M574" s="246"/>
      <c r="N574" s="246"/>
      <c r="O574" s="246"/>
      <c r="P574" s="246"/>
      <c r="Q574" s="246"/>
      <c r="R574" s="246"/>
      <c r="S574" s="246"/>
      <c r="T574" s="246"/>
      <c r="U574" s="246"/>
      <c r="V574" s="246"/>
      <c r="W574" s="246"/>
      <c r="X574" s="246"/>
      <c r="Y574" s="246"/>
      <c r="Z574" s="246"/>
    </row>
    <row r="575" ht="15.75" customHeight="1">
      <c r="A575" s="246"/>
      <c r="B575" s="246"/>
      <c r="C575" s="246"/>
      <c r="D575" s="246"/>
      <c r="E575" s="246"/>
      <c r="F575" s="246"/>
      <c r="G575" s="246"/>
      <c r="H575" s="246"/>
      <c r="I575" s="246"/>
      <c r="J575" s="246"/>
      <c r="K575" s="246"/>
      <c r="L575" s="246"/>
      <c r="M575" s="246"/>
      <c r="N575" s="246"/>
      <c r="O575" s="246"/>
      <c r="P575" s="246"/>
      <c r="Q575" s="246"/>
      <c r="R575" s="246"/>
      <c r="S575" s="246"/>
      <c r="T575" s="246"/>
      <c r="U575" s="246"/>
      <c r="V575" s="246"/>
      <c r="W575" s="246"/>
      <c r="X575" s="246"/>
      <c r="Y575" s="246"/>
      <c r="Z575" s="246"/>
    </row>
    <row r="576" ht="15.75" customHeight="1">
      <c r="A576" s="246"/>
      <c r="B576" s="246"/>
      <c r="C576" s="246"/>
      <c r="D576" s="246"/>
      <c r="E576" s="246"/>
      <c r="F576" s="246"/>
      <c r="G576" s="246"/>
      <c r="H576" s="246"/>
      <c r="I576" s="246"/>
      <c r="J576" s="246"/>
      <c r="K576" s="246"/>
      <c r="L576" s="246"/>
      <c r="M576" s="246"/>
      <c r="N576" s="246"/>
      <c r="O576" s="246"/>
      <c r="P576" s="246"/>
      <c r="Q576" s="246"/>
      <c r="R576" s="246"/>
      <c r="S576" s="246"/>
      <c r="T576" s="246"/>
      <c r="U576" s="246"/>
      <c r="V576" s="246"/>
      <c r="W576" s="246"/>
      <c r="X576" s="246"/>
      <c r="Y576" s="246"/>
      <c r="Z576" s="246"/>
    </row>
    <row r="577" ht="15.75" customHeight="1">
      <c r="A577" s="246"/>
      <c r="B577" s="246"/>
      <c r="C577" s="246"/>
      <c r="D577" s="246"/>
      <c r="E577" s="246"/>
      <c r="F577" s="246"/>
      <c r="G577" s="246"/>
      <c r="H577" s="246"/>
      <c r="I577" s="246"/>
      <c r="J577" s="246"/>
      <c r="K577" s="246"/>
      <c r="L577" s="246"/>
      <c r="M577" s="246"/>
      <c r="N577" s="246"/>
      <c r="O577" s="246"/>
      <c r="P577" s="246"/>
      <c r="Q577" s="246"/>
      <c r="R577" s="246"/>
      <c r="S577" s="246"/>
      <c r="T577" s="246"/>
      <c r="U577" s="246"/>
      <c r="V577" s="246"/>
      <c r="W577" s="246"/>
      <c r="X577" s="246"/>
      <c r="Y577" s="246"/>
      <c r="Z577" s="246"/>
    </row>
    <row r="578" ht="15.75" customHeight="1">
      <c r="A578" s="246"/>
      <c r="B578" s="246"/>
      <c r="C578" s="246"/>
      <c r="D578" s="246"/>
      <c r="E578" s="246"/>
      <c r="F578" s="246"/>
      <c r="G578" s="246"/>
      <c r="H578" s="246"/>
      <c r="I578" s="246"/>
      <c r="J578" s="246"/>
      <c r="K578" s="246"/>
      <c r="L578" s="246"/>
      <c r="M578" s="246"/>
      <c r="N578" s="246"/>
      <c r="O578" s="246"/>
      <c r="P578" s="246"/>
      <c r="Q578" s="246"/>
      <c r="R578" s="246"/>
      <c r="S578" s="246"/>
      <c r="T578" s="246"/>
      <c r="U578" s="246"/>
      <c r="V578" s="246"/>
      <c r="W578" s="246"/>
      <c r="X578" s="246"/>
      <c r="Y578" s="246"/>
      <c r="Z578" s="246"/>
    </row>
    <row r="579" ht="15.75" customHeight="1">
      <c r="A579" s="246"/>
      <c r="B579" s="246"/>
      <c r="C579" s="246"/>
      <c r="D579" s="246"/>
      <c r="E579" s="246"/>
      <c r="F579" s="246"/>
      <c r="G579" s="246"/>
      <c r="H579" s="246"/>
      <c r="I579" s="246"/>
      <c r="J579" s="246"/>
      <c r="K579" s="246"/>
      <c r="L579" s="246"/>
      <c r="M579" s="246"/>
      <c r="N579" s="246"/>
      <c r="O579" s="246"/>
      <c r="P579" s="246"/>
      <c r="Q579" s="246"/>
      <c r="R579" s="246"/>
      <c r="S579" s="246"/>
      <c r="T579" s="246"/>
      <c r="U579" s="246"/>
      <c r="V579" s="246"/>
      <c r="W579" s="246"/>
      <c r="X579" s="246"/>
      <c r="Y579" s="246"/>
      <c r="Z579" s="246"/>
    </row>
    <row r="580" ht="15.75" customHeight="1">
      <c r="A580" s="246"/>
      <c r="B580" s="246"/>
      <c r="C580" s="246"/>
      <c r="D580" s="246"/>
      <c r="E580" s="246"/>
      <c r="F580" s="246"/>
      <c r="G580" s="246"/>
      <c r="H580" s="246"/>
      <c r="I580" s="246"/>
      <c r="J580" s="246"/>
      <c r="K580" s="246"/>
      <c r="L580" s="246"/>
      <c r="M580" s="246"/>
      <c r="N580" s="246"/>
      <c r="O580" s="246"/>
      <c r="P580" s="246"/>
      <c r="Q580" s="246"/>
      <c r="R580" s="246"/>
      <c r="S580" s="246"/>
      <c r="T580" s="246"/>
      <c r="U580" s="246"/>
      <c r="V580" s="246"/>
      <c r="W580" s="246"/>
      <c r="X580" s="246"/>
      <c r="Y580" s="246"/>
      <c r="Z580" s="246"/>
    </row>
    <row r="581" ht="15.75" customHeight="1">
      <c r="A581" s="246"/>
      <c r="B581" s="246"/>
      <c r="C581" s="246"/>
      <c r="D581" s="246"/>
      <c r="E581" s="246"/>
      <c r="F581" s="246"/>
      <c r="G581" s="246"/>
      <c r="H581" s="246"/>
      <c r="I581" s="246"/>
      <c r="J581" s="246"/>
      <c r="K581" s="246"/>
      <c r="L581" s="246"/>
      <c r="M581" s="246"/>
      <c r="N581" s="246"/>
      <c r="O581" s="246"/>
      <c r="P581" s="246"/>
      <c r="Q581" s="246"/>
      <c r="R581" s="246"/>
      <c r="S581" s="246"/>
      <c r="T581" s="246"/>
      <c r="U581" s="246"/>
      <c r="V581" s="246"/>
      <c r="W581" s="246"/>
      <c r="X581" s="246"/>
      <c r="Y581" s="246"/>
      <c r="Z581" s="246"/>
    </row>
    <row r="582" ht="15.75" customHeight="1">
      <c r="A582" s="246"/>
      <c r="B582" s="246"/>
      <c r="C582" s="246"/>
      <c r="D582" s="246"/>
      <c r="E582" s="246"/>
      <c r="F582" s="246"/>
      <c r="G582" s="246"/>
      <c r="H582" s="246"/>
      <c r="I582" s="246"/>
      <c r="J582" s="246"/>
      <c r="K582" s="246"/>
      <c r="L582" s="246"/>
      <c r="M582" s="246"/>
      <c r="N582" s="246"/>
      <c r="O582" s="246"/>
      <c r="P582" s="246"/>
      <c r="Q582" s="246"/>
      <c r="R582" s="246"/>
      <c r="S582" s="246"/>
      <c r="T582" s="246"/>
      <c r="U582" s="246"/>
      <c r="V582" s="246"/>
      <c r="W582" s="246"/>
      <c r="X582" s="246"/>
      <c r="Y582" s="246"/>
      <c r="Z582" s="246"/>
    </row>
    <row r="583" ht="15.75" customHeight="1">
      <c r="A583" s="246"/>
      <c r="B583" s="246"/>
      <c r="C583" s="246"/>
      <c r="D583" s="246"/>
      <c r="E583" s="246"/>
      <c r="F583" s="246"/>
      <c r="G583" s="246"/>
      <c r="H583" s="246"/>
      <c r="I583" s="246"/>
      <c r="J583" s="246"/>
      <c r="K583" s="246"/>
      <c r="L583" s="246"/>
      <c r="M583" s="246"/>
      <c r="N583" s="246"/>
      <c r="O583" s="246"/>
      <c r="P583" s="246"/>
      <c r="Q583" s="246"/>
      <c r="R583" s="246"/>
      <c r="S583" s="246"/>
      <c r="T583" s="246"/>
      <c r="U583" s="246"/>
      <c r="V583" s="246"/>
      <c r="W583" s="246"/>
      <c r="X583" s="246"/>
      <c r="Y583" s="246"/>
      <c r="Z583" s="246"/>
    </row>
    <row r="584" ht="15.75" customHeight="1">
      <c r="A584" s="246"/>
      <c r="B584" s="246"/>
      <c r="C584" s="246"/>
      <c r="D584" s="246"/>
      <c r="E584" s="246"/>
      <c r="F584" s="246"/>
      <c r="G584" s="246"/>
      <c r="H584" s="246"/>
      <c r="I584" s="246"/>
      <c r="J584" s="246"/>
      <c r="K584" s="246"/>
      <c r="L584" s="246"/>
      <c r="M584" s="246"/>
      <c r="N584" s="246"/>
      <c r="O584" s="246"/>
      <c r="P584" s="246"/>
      <c r="Q584" s="246"/>
      <c r="R584" s="246"/>
      <c r="S584" s="246"/>
      <c r="T584" s="246"/>
      <c r="U584" s="246"/>
      <c r="V584" s="246"/>
      <c r="W584" s="246"/>
      <c r="X584" s="246"/>
      <c r="Y584" s="246"/>
      <c r="Z584" s="246"/>
    </row>
    <row r="585" ht="15.75" customHeight="1">
      <c r="A585" s="246"/>
      <c r="B585" s="246"/>
      <c r="C585" s="246"/>
      <c r="D585" s="246"/>
      <c r="E585" s="246"/>
      <c r="F585" s="246"/>
      <c r="G585" s="246"/>
      <c r="H585" s="246"/>
      <c r="I585" s="246"/>
      <c r="J585" s="246"/>
      <c r="K585" s="246"/>
      <c r="L585" s="246"/>
      <c r="M585" s="246"/>
      <c r="N585" s="246"/>
      <c r="O585" s="246"/>
      <c r="P585" s="246"/>
      <c r="Q585" s="246"/>
      <c r="R585" s="246"/>
      <c r="S585" s="246"/>
      <c r="T585" s="246"/>
      <c r="U585" s="246"/>
      <c r="V585" s="246"/>
      <c r="W585" s="246"/>
      <c r="X585" s="246"/>
      <c r="Y585" s="246"/>
      <c r="Z585" s="246"/>
    </row>
    <row r="586" ht="15.75" customHeight="1">
      <c r="A586" s="246"/>
      <c r="B586" s="246"/>
      <c r="C586" s="246"/>
      <c r="D586" s="246"/>
      <c r="E586" s="246"/>
      <c r="F586" s="246"/>
      <c r="G586" s="246"/>
      <c r="H586" s="246"/>
      <c r="I586" s="246"/>
      <c r="J586" s="246"/>
      <c r="K586" s="246"/>
      <c r="L586" s="246"/>
      <c r="M586" s="246"/>
      <c r="N586" s="246"/>
      <c r="O586" s="246"/>
      <c r="P586" s="246"/>
      <c r="Q586" s="246"/>
      <c r="R586" s="246"/>
      <c r="S586" s="246"/>
      <c r="T586" s="246"/>
      <c r="U586" s="246"/>
      <c r="V586" s="246"/>
      <c r="W586" s="246"/>
      <c r="X586" s="246"/>
      <c r="Y586" s="246"/>
      <c r="Z586" s="246"/>
    </row>
    <row r="587" ht="15.75" customHeight="1">
      <c r="A587" s="246"/>
      <c r="B587" s="246"/>
      <c r="C587" s="246"/>
      <c r="D587" s="246"/>
      <c r="E587" s="246"/>
      <c r="F587" s="246"/>
      <c r="G587" s="246"/>
      <c r="H587" s="246"/>
      <c r="I587" s="246"/>
      <c r="J587" s="246"/>
      <c r="K587" s="246"/>
      <c r="L587" s="246"/>
      <c r="M587" s="246"/>
      <c r="N587" s="246"/>
      <c r="O587" s="246"/>
      <c r="P587" s="246"/>
      <c r="Q587" s="246"/>
      <c r="R587" s="246"/>
      <c r="S587" s="246"/>
      <c r="T587" s="246"/>
      <c r="U587" s="246"/>
      <c r="V587" s="246"/>
      <c r="W587" s="246"/>
      <c r="X587" s="246"/>
      <c r="Y587" s="246"/>
      <c r="Z587" s="246"/>
    </row>
    <row r="588" ht="15.75" customHeight="1">
      <c r="A588" s="246"/>
      <c r="B588" s="246"/>
      <c r="C588" s="246"/>
      <c r="D588" s="246"/>
      <c r="E588" s="246"/>
      <c r="F588" s="246"/>
      <c r="G588" s="246"/>
      <c r="H588" s="246"/>
      <c r="I588" s="246"/>
      <c r="J588" s="246"/>
      <c r="K588" s="246"/>
      <c r="L588" s="246"/>
      <c r="M588" s="246"/>
      <c r="N588" s="246"/>
      <c r="O588" s="246"/>
      <c r="P588" s="246"/>
      <c r="Q588" s="246"/>
      <c r="R588" s="246"/>
      <c r="S588" s="246"/>
      <c r="T588" s="246"/>
      <c r="U588" s="246"/>
      <c r="V588" s="246"/>
      <c r="W588" s="246"/>
      <c r="X588" s="246"/>
      <c r="Y588" s="246"/>
      <c r="Z588" s="246"/>
    </row>
    <row r="589" ht="15.75" customHeight="1">
      <c r="A589" s="246"/>
      <c r="B589" s="246"/>
      <c r="C589" s="246"/>
      <c r="D589" s="246"/>
      <c r="E589" s="246"/>
      <c r="F589" s="246"/>
      <c r="G589" s="246"/>
      <c r="H589" s="246"/>
      <c r="I589" s="246"/>
      <c r="J589" s="246"/>
      <c r="K589" s="246"/>
      <c r="L589" s="246"/>
      <c r="M589" s="246"/>
      <c r="N589" s="246"/>
      <c r="O589" s="246"/>
      <c r="P589" s="246"/>
      <c r="Q589" s="246"/>
      <c r="R589" s="246"/>
      <c r="S589" s="246"/>
      <c r="T589" s="246"/>
      <c r="U589" s="246"/>
      <c r="V589" s="246"/>
      <c r="W589" s="246"/>
      <c r="X589" s="246"/>
      <c r="Y589" s="246"/>
      <c r="Z589" s="246"/>
    </row>
    <row r="590" ht="15.75" customHeight="1">
      <c r="A590" s="246"/>
      <c r="B590" s="246"/>
      <c r="C590" s="246"/>
      <c r="D590" s="246"/>
      <c r="E590" s="246"/>
      <c r="F590" s="246"/>
      <c r="G590" s="246"/>
      <c r="H590" s="246"/>
      <c r="I590" s="246"/>
      <c r="J590" s="246"/>
      <c r="K590" s="246"/>
      <c r="L590" s="246"/>
      <c r="M590" s="246"/>
      <c r="N590" s="246"/>
      <c r="O590" s="246"/>
      <c r="P590" s="246"/>
      <c r="Q590" s="246"/>
      <c r="R590" s="246"/>
      <c r="S590" s="246"/>
      <c r="T590" s="246"/>
      <c r="U590" s="246"/>
      <c r="V590" s="246"/>
      <c r="W590" s="246"/>
      <c r="X590" s="246"/>
      <c r="Y590" s="246"/>
      <c r="Z590" s="246"/>
    </row>
    <row r="591" ht="15.75" customHeight="1">
      <c r="A591" s="246"/>
      <c r="B591" s="246"/>
      <c r="C591" s="246"/>
      <c r="D591" s="246"/>
      <c r="E591" s="246"/>
      <c r="F591" s="246"/>
      <c r="G591" s="246"/>
      <c r="H591" s="246"/>
      <c r="I591" s="246"/>
      <c r="J591" s="246"/>
      <c r="K591" s="246"/>
      <c r="L591" s="246"/>
      <c r="M591" s="246"/>
      <c r="N591" s="246"/>
      <c r="O591" s="246"/>
      <c r="P591" s="246"/>
      <c r="Q591" s="246"/>
      <c r="R591" s="246"/>
      <c r="S591" s="246"/>
      <c r="T591" s="246"/>
      <c r="U591" s="246"/>
      <c r="V591" s="246"/>
      <c r="W591" s="246"/>
      <c r="X591" s="246"/>
      <c r="Y591" s="246"/>
      <c r="Z591" s="246"/>
    </row>
    <row r="592" ht="15.75" customHeight="1">
      <c r="A592" s="246"/>
      <c r="B592" s="246"/>
      <c r="C592" s="246"/>
      <c r="D592" s="246"/>
      <c r="E592" s="246"/>
      <c r="F592" s="246"/>
      <c r="G592" s="246"/>
      <c r="H592" s="246"/>
      <c r="I592" s="246"/>
      <c r="J592" s="246"/>
      <c r="K592" s="246"/>
      <c r="L592" s="246"/>
      <c r="M592" s="246"/>
      <c r="N592" s="246"/>
      <c r="O592" s="246"/>
      <c r="P592" s="246"/>
      <c r="Q592" s="246"/>
      <c r="R592" s="246"/>
      <c r="S592" s="246"/>
      <c r="T592" s="246"/>
      <c r="U592" s="246"/>
      <c r="V592" s="246"/>
      <c r="W592" s="246"/>
      <c r="X592" s="246"/>
      <c r="Y592" s="246"/>
      <c r="Z592" s="246"/>
    </row>
    <row r="593" ht="15.75" customHeight="1">
      <c r="A593" s="246"/>
      <c r="B593" s="246"/>
      <c r="C593" s="246"/>
      <c r="D593" s="246"/>
      <c r="E593" s="246"/>
      <c r="F593" s="246"/>
      <c r="G593" s="246"/>
      <c r="H593" s="246"/>
      <c r="I593" s="246"/>
      <c r="J593" s="246"/>
      <c r="K593" s="246"/>
      <c r="L593" s="246"/>
      <c r="M593" s="246"/>
      <c r="N593" s="246"/>
      <c r="O593" s="246"/>
      <c r="P593" s="246"/>
      <c r="Q593" s="246"/>
      <c r="R593" s="246"/>
      <c r="S593" s="246"/>
      <c r="T593" s="246"/>
      <c r="U593" s="246"/>
      <c r="V593" s="246"/>
      <c r="W593" s="246"/>
      <c r="X593" s="246"/>
      <c r="Y593" s="246"/>
      <c r="Z593" s="246"/>
    </row>
    <row r="594" ht="15.75" customHeight="1">
      <c r="A594" s="246"/>
      <c r="B594" s="246"/>
      <c r="C594" s="246"/>
      <c r="D594" s="246"/>
      <c r="E594" s="246"/>
      <c r="F594" s="246"/>
      <c r="G594" s="246"/>
      <c r="H594" s="246"/>
      <c r="I594" s="246"/>
      <c r="J594" s="246"/>
      <c r="K594" s="246"/>
      <c r="L594" s="246"/>
      <c r="M594" s="246"/>
      <c r="N594" s="246"/>
      <c r="O594" s="246"/>
      <c r="P594" s="246"/>
      <c r="Q594" s="246"/>
      <c r="R594" s="246"/>
      <c r="S594" s="246"/>
      <c r="T594" s="246"/>
      <c r="U594" s="246"/>
      <c r="V594" s="246"/>
      <c r="W594" s="246"/>
      <c r="X594" s="246"/>
      <c r="Y594" s="246"/>
      <c r="Z594" s="246"/>
    </row>
    <row r="595" ht="15.75" customHeight="1">
      <c r="A595" s="246"/>
      <c r="B595" s="246"/>
      <c r="C595" s="246"/>
      <c r="D595" s="246"/>
      <c r="E595" s="246"/>
      <c r="F595" s="246"/>
      <c r="G595" s="246"/>
      <c r="H595" s="246"/>
      <c r="I595" s="246"/>
      <c r="J595" s="246"/>
      <c r="K595" s="246"/>
      <c r="L595" s="246"/>
      <c r="M595" s="246"/>
      <c r="N595" s="246"/>
      <c r="O595" s="246"/>
      <c r="P595" s="246"/>
      <c r="Q595" s="246"/>
      <c r="R595" s="246"/>
      <c r="S595" s="246"/>
      <c r="T595" s="246"/>
      <c r="U595" s="246"/>
      <c r="V595" s="246"/>
      <c r="W595" s="246"/>
      <c r="X595" s="246"/>
      <c r="Y595" s="246"/>
      <c r="Z595" s="246"/>
    </row>
    <row r="596" ht="15.75" customHeight="1">
      <c r="A596" s="246"/>
      <c r="B596" s="246"/>
      <c r="C596" s="246"/>
      <c r="D596" s="246"/>
      <c r="E596" s="246"/>
      <c r="F596" s="246"/>
      <c r="G596" s="246"/>
      <c r="H596" s="246"/>
      <c r="I596" s="246"/>
      <c r="J596" s="246"/>
      <c r="K596" s="246"/>
      <c r="L596" s="246"/>
      <c r="M596" s="246"/>
      <c r="N596" s="246"/>
      <c r="O596" s="246"/>
      <c r="P596" s="246"/>
      <c r="Q596" s="246"/>
      <c r="R596" s="246"/>
      <c r="S596" s="246"/>
      <c r="T596" s="246"/>
      <c r="U596" s="246"/>
      <c r="V596" s="246"/>
      <c r="W596" s="246"/>
      <c r="X596" s="246"/>
      <c r="Y596" s="246"/>
      <c r="Z596" s="246"/>
    </row>
    <row r="597" ht="15.75" customHeight="1">
      <c r="A597" s="246"/>
      <c r="B597" s="246"/>
      <c r="C597" s="246"/>
      <c r="D597" s="246"/>
      <c r="E597" s="246"/>
      <c r="F597" s="246"/>
      <c r="G597" s="246"/>
      <c r="H597" s="246"/>
      <c r="I597" s="246"/>
      <c r="J597" s="246"/>
      <c r="K597" s="246"/>
      <c r="L597" s="246"/>
      <c r="M597" s="246"/>
      <c r="N597" s="246"/>
      <c r="O597" s="246"/>
      <c r="P597" s="246"/>
      <c r="Q597" s="246"/>
      <c r="R597" s="246"/>
      <c r="S597" s="246"/>
      <c r="T597" s="246"/>
      <c r="U597" s="246"/>
      <c r="V597" s="246"/>
      <c r="W597" s="246"/>
      <c r="X597" s="246"/>
      <c r="Y597" s="246"/>
      <c r="Z597" s="246"/>
    </row>
    <row r="598" ht="15.75" customHeight="1">
      <c r="A598" s="246"/>
      <c r="B598" s="246"/>
      <c r="C598" s="246"/>
      <c r="D598" s="246"/>
      <c r="E598" s="246"/>
      <c r="F598" s="246"/>
      <c r="G598" s="246"/>
      <c r="H598" s="246"/>
      <c r="I598" s="246"/>
      <c r="J598" s="246"/>
      <c r="K598" s="246"/>
      <c r="L598" s="246"/>
      <c r="M598" s="246"/>
      <c r="N598" s="246"/>
      <c r="O598" s="246"/>
      <c r="P598" s="246"/>
      <c r="Q598" s="246"/>
      <c r="R598" s="246"/>
      <c r="S598" s="246"/>
      <c r="T598" s="246"/>
      <c r="U598" s="246"/>
      <c r="V598" s="246"/>
      <c r="W598" s="246"/>
      <c r="X598" s="246"/>
      <c r="Y598" s="246"/>
      <c r="Z598" s="246"/>
    </row>
    <row r="599" ht="15.75" customHeight="1">
      <c r="A599" s="246"/>
      <c r="B599" s="246"/>
      <c r="C599" s="246"/>
      <c r="D599" s="246"/>
      <c r="E599" s="246"/>
      <c r="F599" s="246"/>
      <c r="G599" s="246"/>
      <c r="H599" s="246"/>
      <c r="I599" s="246"/>
      <c r="J599" s="246"/>
      <c r="K599" s="246"/>
      <c r="L599" s="246"/>
      <c r="M599" s="246"/>
      <c r="N599" s="246"/>
      <c r="O599" s="246"/>
      <c r="P599" s="246"/>
      <c r="Q599" s="246"/>
      <c r="R599" s="246"/>
      <c r="S599" s="246"/>
      <c r="T599" s="246"/>
      <c r="U599" s="246"/>
      <c r="V599" s="246"/>
      <c r="W599" s="246"/>
      <c r="X599" s="246"/>
      <c r="Y599" s="246"/>
      <c r="Z599" s="246"/>
    </row>
    <row r="600" ht="15.75" customHeight="1">
      <c r="A600" s="246"/>
      <c r="B600" s="246"/>
      <c r="C600" s="246"/>
      <c r="D600" s="246"/>
      <c r="E600" s="246"/>
      <c r="F600" s="246"/>
      <c r="G600" s="246"/>
      <c r="H600" s="246"/>
      <c r="I600" s="246"/>
      <c r="J600" s="246"/>
      <c r="K600" s="246"/>
      <c r="L600" s="246"/>
      <c r="M600" s="246"/>
      <c r="N600" s="246"/>
      <c r="O600" s="246"/>
      <c r="P600" s="246"/>
      <c r="Q600" s="246"/>
      <c r="R600" s="246"/>
      <c r="S600" s="246"/>
      <c r="T600" s="246"/>
      <c r="U600" s="246"/>
      <c r="V600" s="246"/>
      <c r="W600" s="246"/>
      <c r="X600" s="246"/>
      <c r="Y600" s="246"/>
      <c r="Z600" s="246"/>
    </row>
    <row r="601" ht="15.75" customHeight="1">
      <c r="A601" s="246"/>
      <c r="B601" s="246"/>
      <c r="C601" s="246"/>
      <c r="D601" s="246"/>
      <c r="E601" s="246"/>
      <c r="F601" s="246"/>
      <c r="G601" s="246"/>
      <c r="H601" s="246"/>
      <c r="I601" s="246"/>
      <c r="J601" s="246"/>
      <c r="K601" s="246"/>
      <c r="L601" s="246"/>
      <c r="M601" s="246"/>
      <c r="N601" s="246"/>
      <c r="O601" s="246"/>
      <c r="P601" s="246"/>
      <c r="Q601" s="246"/>
      <c r="R601" s="246"/>
      <c r="S601" s="246"/>
      <c r="T601" s="246"/>
      <c r="U601" s="246"/>
      <c r="V601" s="246"/>
      <c r="W601" s="246"/>
      <c r="X601" s="246"/>
      <c r="Y601" s="246"/>
      <c r="Z601" s="246"/>
    </row>
    <row r="602" ht="15.75" customHeight="1">
      <c r="A602" s="246"/>
      <c r="B602" s="246"/>
      <c r="C602" s="246"/>
      <c r="D602" s="246"/>
      <c r="E602" s="246"/>
      <c r="F602" s="246"/>
      <c r="G602" s="246"/>
      <c r="H602" s="246"/>
      <c r="I602" s="246"/>
      <c r="J602" s="246"/>
      <c r="K602" s="246"/>
      <c r="L602" s="246"/>
      <c r="M602" s="246"/>
      <c r="N602" s="246"/>
      <c r="O602" s="246"/>
      <c r="P602" s="246"/>
      <c r="Q602" s="246"/>
      <c r="R602" s="246"/>
      <c r="S602" s="246"/>
      <c r="T602" s="246"/>
      <c r="U602" s="246"/>
      <c r="V602" s="246"/>
      <c r="W602" s="246"/>
      <c r="X602" s="246"/>
      <c r="Y602" s="246"/>
      <c r="Z602" s="246"/>
    </row>
    <row r="603" ht="15.75" customHeight="1">
      <c r="A603" s="246"/>
      <c r="B603" s="246"/>
      <c r="C603" s="246"/>
      <c r="D603" s="246"/>
      <c r="E603" s="246"/>
      <c r="F603" s="246"/>
      <c r="G603" s="246"/>
      <c r="H603" s="246"/>
      <c r="I603" s="246"/>
      <c r="J603" s="246"/>
      <c r="K603" s="246"/>
      <c r="L603" s="246"/>
      <c r="M603" s="246"/>
      <c r="N603" s="246"/>
      <c r="O603" s="246"/>
      <c r="P603" s="246"/>
      <c r="Q603" s="246"/>
      <c r="R603" s="246"/>
      <c r="S603" s="246"/>
      <c r="T603" s="246"/>
      <c r="U603" s="246"/>
      <c r="V603" s="246"/>
      <c r="W603" s="246"/>
      <c r="X603" s="246"/>
      <c r="Y603" s="246"/>
      <c r="Z603" s="246"/>
    </row>
    <row r="604" ht="15.75" customHeight="1">
      <c r="A604" s="246"/>
      <c r="B604" s="246"/>
      <c r="C604" s="246"/>
      <c r="D604" s="246"/>
      <c r="E604" s="246"/>
      <c r="F604" s="246"/>
      <c r="G604" s="246"/>
      <c r="H604" s="246"/>
      <c r="I604" s="246"/>
      <c r="J604" s="246"/>
      <c r="K604" s="246"/>
      <c r="L604" s="246"/>
      <c r="M604" s="246"/>
      <c r="N604" s="246"/>
      <c r="O604" s="246"/>
      <c r="P604" s="246"/>
      <c r="Q604" s="246"/>
      <c r="R604" s="246"/>
      <c r="S604" s="246"/>
      <c r="T604" s="246"/>
      <c r="U604" s="246"/>
      <c r="V604" s="246"/>
      <c r="W604" s="246"/>
      <c r="X604" s="246"/>
      <c r="Y604" s="246"/>
      <c r="Z604" s="246"/>
    </row>
    <row r="605" ht="15.75" customHeight="1">
      <c r="A605" s="246"/>
      <c r="B605" s="246"/>
      <c r="C605" s="246"/>
      <c r="D605" s="246"/>
      <c r="E605" s="246"/>
      <c r="F605" s="246"/>
      <c r="G605" s="246"/>
      <c r="H605" s="246"/>
      <c r="I605" s="246"/>
      <c r="J605" s="246"/>
      <c r="K605" s="246"/>
      <c r="L605" s="246"/>
      <c r="M605" s="246"/>
      <c r="N605" s="246"/>
      <c r="O605" s="246"/>
      <c r="P605" s="246"/>
      <c r="Q605" s="246"/>
      <c r="R605" s="246"/>
      <c r="S605" s="246"/>
      <c r="T605" s="246"/>
      <c r="U605" s="246"/>
      <c r="V605" s="246"/>
      <c r="W605" s="246"/>
      <c r="X605" s="246"/>
      <c r="Y605" s="246"/>
      <c r="Z605" s="246"/>
    </row>
    <row r="606" ht="15.75" customHeight="1">
      <c r="A606" s="246"/>
      <c r="B606" s="246"/>
      <c r="C606" s="246"/>
      <c r="D606" s="246"/>
      <c r="E606" s="246"/>
      <c r="F606" s="246"/>
      <c r="G606" s="246"/>
      <c r="H606" s="246"/>
      <c r="I606" s="246"/>
      <c r="J606" s="246"/>
      <c r="K606" s="246"/>
      <c r="L606" s="246"/>
      <c r="M606" s="246"/>
      <c r="N606" s="246"/>
      <c r="O606" s="246"/>
      <c r="P606" s="246"/>
      <c r="Q606" s="246"/>
      <c r="R606" s="246"/>
      <c r="S606" s="246"/>
      <c r="T606" s="246"/>
      <c r="U606" s="246"/>
      <c r="V606" s="246"/>
      <c r="W606" s="246"/>
      <c r="X606" s="246"/>
      <c r="Y606" s="246"/>
      <c r="Z606" s="246"/>
    </row>
    <row r="607" ht="15.75" customHeight="1">
      <c r="A607" s="246"/>
      <c r="B607" s="246"/>
      <c r="C607" s="246"/>
      <c r="D607" s="246"/>
      <c r="E607" s="246"/>
      <c r="F607" s="246"/>
      <c r="G607" s="246"/>
      <c r="H607" s="246"/>
      <c r="I607" s="246"/>
      <c r="J607" s="246"/>
      <c r="K607" s="246"/>
      <c r="L607" s="246"/>
      <c r="M607" s="246"/>
      <c r="N607" s="246"/>
      <c r="O607" s="246"/>
      <c r="P607" s="246"/>
      <c r="Q607" s="246"/>
      <c r="R607" s="246"/>
      <c r="S607" s="246"/>
      <c r="T607" s="246"/>
      <c r="U607" s="246"/>
      <c r="V607" s="246"/>
      <c r="W607" s="246"/>
      <c r="X607" s="246"/>
      <c r="Y607" s="246"/>
      <c r="Z607" s="246"/>
    </row>
    <row r="608" ht="15.75" customHeight="1">
      <c r="A608" s="246"/>
      <c r="B608" s="246"/>
      <c r="C608" s="246"/>
      <c r="D608" s="246"/>
      <c r="E608" s="246"/>
      <c r="F608" s="246"/>
      <c r="G608" s="246"/>
      <c r="H608" s="246"/>
      <c r="I608" s="246"/>
      <c r="J608" s="246"/>
      <c r="K608" s="246"/>
      <c r="L608" s="246"/>
      <c r="M608" s="246"/>
      <c r="N608" s="246"/>
      <c r="O608" s="246"/>
      <c r="P608" s="246"/>
      <c r="Q608" s="246"/>
      <c r="R608" s="246"/>
      <c r="S608" s="246"/>
      <c r="T608" s="246"/>
      <c r="U608" s="246"/>
      <c r="V608" s="246"/>
      <c r="W608" s="246"/>
      <c r="X608" s="246"/>
      <c r="Y608" s="246"/>
      <c r="Z608" s="246"/>
    </row>
    <row r="609" ht="15.75" customHeight="1">
      <c r="A609" s="246"/>
      <c r="B609" s="246"/>
      <c r="C609" s="246"/>
      <c r="D609" s="246"/>
      <c r="E609" s="246"/>
      <c r="F609" s="246"/>
      <c r="G609" s="246"/>
      <c r="H609" s="246"/>
      <c r="I609" s="246"/>
      <c r="J609" s="246"/>
      <c r="K609" s="246"/>
      <c r="L609" s="246"/>
      <c r="M609" s="246"/>
      <c r="N609" s="246"/>
      <c r="O609" s="246"/>
      <c r="P609" s="246"/>
      <c r="Q609" s="246"/>
      <c r="R609" s="246"/>
      <c r="S609" s="246"/>
      <c r="T609" s="246"/>
      <c r="U609" s="246"/>
      <c r="V609" s="246"/>
      <c r="W609" s="246"/>
      <c r="X609" s="246"/>
      <c r="Y609" s="246"/>
      <c r="Z609" s="246"/>
    </row>
    <row r="610" ht="15.75" customHeight="1">
      <c r="A610" s="246"/>
      <c r="B610" s="246"/>
      <c r="C610" s="246"/>
      <c r="D610" s="246"/>
      <c r="E610" s="246"/>
      <c r="F610" s="246"/>
      <c r="G610" s="246"/>
      <c r="H610" s="246"/>
      <c r="I610" s="246"/>
      <c r="J610" s="246"/>
      <c r="K610" s="246"/>
      <c r="L610" s="246"/>
      <c r="M610" s="246"/>
      <c r="N610" s="246"/>
      <c r="O610" s="246"/>
      <c r="P610" s="246"/>
      <c r="Q610" s="246"/>
      <c r="R610" s="246"/>
      <c r="S610" s="246"/>
      <c r="T610" s="246"/>
      <c r="U610" s="246"/>
      <c r="V610" s="246"/>
      <c r="W610" s="246"/>
      <c r="X610" s="246"/>
      <c r="Y610" s="246"/>
      <c r="Z610" s="246"/>
    </row>
    <row r="611" ht="15.75" customHeight="1">
      <c r="A611" s="246"/>
      <c r="B611" s="246"/>
      <c r="C611" s="246"/>
      <c r="D611" s="246"/>
      <c r="E611" s="246"/>
      <c r="F611" s="246"/>
      <c r="G611" s="246"/>
      <c r="H611" s="246"/>
      <c r="I611" s="246"/>
      <c r="J611" s="246"/>
      <c r="K611" s="246"/>
      <c r="L611" s="246"/>
      <c r="M611" s="246"/>
      <c r="N611" s="246"/>
      <c r="O611" s="246"/>
      <c r="P611" s="246"/>
      <c r="Q611" s="246"/>
      <c r="R611" s="246"/>
      <c r="S611" s="246"/>
      <c r="T611" s="246"/>
      <c r="U611" s="246"/>
      <c r="V611" s="246"/>
      <c r="W611" s="246"/>
      <c r="X611" s="246"/>
      <c r="Y611" s="246"/>
      <c r="Z611" s="246"/>
    </row>
    <row r="612" ht="15.75" customHeight="1">
      <c r="A612" s="246"/>
      <c r="B612" s="246"/>
      <c r="C612" s="246"/>
      <c r="D612" s="246"/>
      <c r="E612" s="246"/>
      <c r="F612" s="246"/>
      <c r="G612" s="246"/>
      <c r="H612" s="246"/>
      <c r="I612" s="246"/>
      <c r="J612" s="246"/>
      <c r="K612" s="246"/>
      <c r="L612" s="246"/>
      <c r="M612" s="246"/>
      <c r="N612" s="246"/>
      <c r="O612" s="246"/>
      <c r="P612" s="246"/>
      <c r="Q612" s="246"/>
      <c r="R612" s="246"/>
      <c r="S612" s="246"/>
      <c r="T612" s="246"/>
      <c r="U612" s="246"/>
      <c r="V612" s="246"/>
      <c r="W612" s="246"/>
      <c r="X612" s="246"/>
      <c r="Y612" s="246"/>
      <c r="Z612" s="246"/>
    </row>
    <row r="613" ht="15.75" customHeight="1">
      <c r="A613" s="246"/>
      <c r="B613" s="246"/>
      <c r="C613" s="246"/>
      <c r="D613" s="246"/>
      <c r="E613" s="246"/>
      <c r="F613" s="246"/>
      <c r="G613" s="246"/>
      <c r="H613" s="246"/>
      <c r="I613" s="246"/>
      <c r="J613" s="246"/>
      <c r="K613" s="246"/>
      <c r="L613" s="246"/>
      <c r="M613" s="246"/>
      <c r="N613" s="246"/>
      <c r="O613" s="246"/>
      <c r="P613" s="246"/>
      <c r="Q613" s="246"/>
      <c r="R613" s="246"/>
      <c r="S613" s="246"/>
      <c r="T613" s="246"/>
      <c r="U613" s="246"/>
      <c r="V613" s="246"/>
      <c r="W613" s="246"/>
      <c r="X613" s="246"/>
      <c r="Y613" s="246"/>
      <c r="Z613" s="246"/>
    </row>
    <row r="614" ht="15.75" customHeight="1">
      <c r="A614" s="246"/>
      <c r="B614" s="246"/>
      <c r="C614" s="246"/>
      <c r="D614" s="246"/>
      <c r="E614" s="246"/>
      <c r="F614" s="246"/>
      <c r="G614" s="246"/>
      <c r="H614" s="246"/>
      <c r="I614" s="246"/>
      <c r="J614" s="246"/>
      <c r="K614" s="246"/>
      <c r="L614" s="246"/>
      <c r="M614" s="246"/>
      <c r="N614" s="246"/>
      <c r="O614" s="246"/>
      <c r="P614" s="246"/>
      <c r="Q614" s="246"/>
      <c r="R614" s="246"/>
      <c r="S614" s="246"/>
      <c r="T614" s="246"/>
      <c r="U614" s="246"/>
      <c r="V614" s="246"/>
      <c r="W614" s="246"/>
      <c r="X614" s="246"/>
      <c r="Y614" s="246"/>
      <c r="Z614" s="246"/>
    </row>
    <row r="615" ht="15.75" customHeight="1">
      <c r="A615" s="246"/>
      <c r="B615" s="246"/>
      <c r="C615" s="246"/>
      <c r="D615" s="246"/>
      <c r="E615" s="246"/>
      <c r="F615" s="246"/>
      <c r="G615" s="246"/>
      <c r="H615" s="246"/>
      <c r="I615" s="246"/>
      <c r="J615" s="246"/>
      <c r="K615" s="246"/>
      <c r="L615" s="246"/>
      <c r="M615" s="246"/>
      <c r="N615" s="246"/>
      <c r="O615" s="246"/>
      <c r="P615" s="246"/>
      <c r="Q615" s="246"/>
      <c r="R615" s="246"/>
      <c r="S615" s="246"/>
      <c r="T615" s="246"/>
      <c r="U615" s="246"/>
      <c r="V615" s="246"/>
      <c r="W615" s="246"/>
      <c r="X615" s="246"/>
      <c r="Y615" s="246"/>
      <c r="Z615" s="246"/>
    </row>
    <row r="616" ht="15.75" customHeight="1">
      <c r="A616" s="246"/>
      <c r="B616" s="246"/>
      <c r="C616" s="246"/>
      <c r="D616" s="246"/>
      <c r="E616" s="246"/>
      <c r="F616" s="246"/>
      <c r="G616" s="246"/>
      <c r="H616" s="246"/>
      <c r="I616" s="246"/>
      <c r="J616" s="246"/>
      <c r="K616" s="246"/>
      <c r="L616" s="246"/>
      <c r="M616" s="246"/>
      <c r="N616" s="246"/>
      <c r="O616" s="246"/>
      <c r="P616" s="246"/>
      <c r="Q616" s="246"/>
      <c r="R616" s="246"/>
      <c r="S616" s="246"/>
      <c r="T616" s="246"/>
      <c r="U616" s="246"/>
      <c r="V616" s="246"/>
      <c r="W616" s="246"/>
      <c r="X616" s="246"/>
      <c r="Y616" s="246"/>
      <c r="Z616" s="246"/>
    </row>
    <row r="617" ht="15.75" customHeight="1">
      <c r="A617" s="246"/>
      <c r="B617" s="246"/>
      <c r="C617" s="246"/>
      <c r="D617" s="246"/>
      <c r="E617" s="246"/>
      <c r="F617" s="246"/>
      <c r="G617" s="246"/>
      <c r="H617" s="246"/>
      <c r="I617" s="246"/>
      <c r="J617" s="246"/>
      <c r="K617" s="246"/>
      <c r="L617" s="246"/>
      <c r="M617" s="246"/>
      <c r="N617" s="246"/>
      <c r="O617" s="246"/>
      <c r="P617" s="246"/>
      <c r="Q617" s="246"/>
      <c r="R617" s="246"/>
      <c r="S617" s="246"/>
      <c r="T617" s="246"/>
      <c r="U617" s="246"/>
      <c r="V617" s="246"/>
      <c r="W617" s="246"/>
      <c r="X617" s="246"/>
      <c r="Y617" s="246"/>
      <c r="Z617" s="246"/>
    </row>
    <row r="618" ht="15.75" customHeight="1">
      <c r="A618" s="246"/>
      <c r="B618" s="246"/>
      <c r="C618" s="246"/>
      <c r="D618" s="246"/>
      <c r="E618" s="246"/>
      <c r="F618" s="246"/>
      <c r="G618" s="246"/>
      <c r="H618" s="246"/>
      <c r="I618" s="246"/>
      <c r="J618" s="246"/>
      <c r="K618" s="246"/>
      <c r="L618" s="246"/>
      <c r="M618" s="246"/>
      <c r="N618" s="246"/>
      <c r="O618" s="246"/>
      <c r="P618" s="246"/>
      <c r="Q618" s="246"/>
      <c r="R618" s="246"/>
      <c r="S618" s="246"/>
      <c r="T618" s="246"/>
      <c r="U618" s="246"/>
      <c r="V618" s="246"/>
      <c r="W618" s="246"/>
      <c r="X618" s="246"/>
      <c r="Y618" s="246"/>
      <c r="Z618" s="246"/>
    </row>
    <row r="619" ht="15.75" customHeight="1">
      <c r="A619" s="246"/>
      <c r="B619" s="246"/>
      <c r="C619" s="246"/>
      <c r="D619" s="246"/>
      <c r="E619" s="246"/>
      <c r="F619" s="246"/>
      <c r="G619" s="246"/>
      <c r="H619" s="246"/>
      <c r="I619" s="246"/>
      <c r="J619" s="246"/>
      <c r="K619" s="246"/>
      <c r="L619" s="246"/>
      <c r="M619" s="246"/>
      <c r="N619" s="246"/>
      <c r="O619" s="246"/>
      <c r="P619" s="246"/>
      <c r="Q619" s="246"/>
      <c r="R619" s="246"/>
      <c r="S619" s="246"/>
      <c r="T619" s="246"/>
      <c r="U619" s="246"/>
      <c r="V619" s="246"/>
      <c r="W619" s="246"/>
      <c r="X619" s="246"/>
      <c r="Y619" s="246"/>
      <c r="Z619" s="246"/>
    </row>
    <row r="620" ht="15.75" customHeight="1">
      <c r="A620" s="246"/>
      <c r="B620" s="246"/>
      <c r="C620" s="246"/>
      <c r="D620" s="246"/>
      <c r="E620" s="246"/>
      <c r="F620" s="246"/>
      <c r="G620" s="246"/>
      <c r="H620" s="246"/>
      <c r="I620" s="246"/>
      <c r="J620" s="246"/>
      <c r="K620" s="246"/>
      <c r="L620" s="246"/>
      <c r="M620" s="246"/>
      <c r="N620" s="246"/>
      <c r="O620" s="246"/>
      <c r="P620" s="246"/>
      <c r="Q620" s="246"/>
      <c r="R620" s="246"/>
      <c r="S620" s="246"/>
      <c r="T620" s="246"/>
      <c r="U620" s="246"/>
      <c r="V620" s="246"/>
      <c r="W620" s="246"/>
      <c r="X620" s="246"/>
      <c r="Y620" s="246"/>
      <c r="Z620" s="246"/>
    </row>
    <row r="621" ht="15.75" customHeight="1">
      <c r="A621" s="246"/>
      <c r="B621" s="246"/>
      <c r="C621" s="246"/>
      <c r="D621" s="246"/>
      <c r="E621" s="246"/>
      <c r="F621" s="246"/>
      <c r="G621" s="246"/>
      <c r="H621" s="246"/>
      <c r="I621" s="246"/>
      <c r="J621" s="246"/>
      <c r="K621" s="246"/>
      <c r="L621" s="246"/>
      <c r="M621" s="246"/>
      <c r="N621" s="246"/>
      <c r="O621" s="246"/>
      <c r="P621" s="246"/>
      <c r="Q621" s="246"/>
      <c r="R621" s="246"/>
      <c r="S621" s="246"/>
      <c r="T621" s="246"/>
      <c r="U621" s="246"/>
      <c r="V621" s="246"/>
      <c r="W621" s="246"/>
      <c r="X621" s="246"/>
      <c r="Y621" s="246"/>
      <c r="Z621" s="246"/>
    </row>
    <row r="622" ht="15.75" customHeight="1">
      <c r="A622" s="246"/>
      <c r="B622" s="246"/>
      <c r="C622" s="246"/>
      <c r="D622" s="246"/>
      <c r="E622" s="246"/>
      <c r="F622" s="246"/>
      <c r="G622" s="246"/>
      <c r="H622" s="246"/>
      <c r="I622" s="246"/>
      <c r="J622" s="246"/>
      <c r="K622" s="246"/>
      <c r="L622" s="246"/>
      <c r="M622" s="246"/>
      <c r="N622" s="246"/>
      <c r="O622" s="246"/>
      <c r="P622" s="246"/>
      <c r="Q622" s="246"/>
      <c r="R622" s="246"/>
      <c r="S622" s="246"/>
      <c r="T622" s="246"/>
      <c r="U622" s="246"/>
      <c r="V622" s="246"/>
      <c r="W622" s="246"/>
      <c r="X622" s="246"/>
      <c r="Y622" s="246"/>
      <c r="Z622" s="246"/>
    </row>
    <row r="623" ht="15.75" customHeight="1">
      <c r="A623" s="246"/>
      <c r="B623" s="246"/>
      <c r="C623" s="246"/>
      <c r="D623" s="246"/>
      <c r="E623" s="246"/>
      <c r="F623" s="246"/>
      <c r="G623" s="246"/>
      <c r="H623" s="246"/>
      <c r="I623" s="246"/>
      <c r="J623" s="246"/>
      <c r="K623" s="246"/>
      <c r="L623" s="246"/>
      <c r="M623" s="246"/>
      <c r="N623" s="246"/>
      <c r="O623" s="246"/>
      <c r="P623" s="246"/>
      <c r="Q623" s="246"/>
      <c r="R623" s="246"/>
      <c r="S623" s="246"/>
      <c r="T623" s="246"/>
      <c r="U623" s="246"/>
      <c r="V623" s="246"/>
      <c r="W623" s="246"/>
      <c r="X623" s="246"/>
      <c r="Y623" s="246"/>
      <c r="Z623" s="246"/>
    </row>
    <row r="624" ht="15.75" customHeight="1">
      <c r="A624" s="246"/>
      <c r="B624" s="246"/>
      <c r="C624" s="246"/>
      <c r="D624" s="246"/>
      <c r="E624" s="246"/>
      <c r="F624" s="246"/>
      <c r="G624" s="246"/>
      <c r="H624" s="246"/>
      <c r="I624" s="246"/>
      <c r="J624" s="246"/>
      <c r="K624" s="246"/>
      <c r="L624" s="246"/>
      <c r="M624" s="246"/>
      <c r="N624" s="246"/>
      <c r="O624" s="246"/>
      <c r="P624" s="246"/>
      <c r="Q624" s="246"/>
      <c r="R624" s="246"/>
      <c r="S624" s="246"/>
      <c r="T624" s="246"/>
      <c r="U624" s="246"/>
      <c r="V624" s="246"/>
      <c r="W624" s="246"/>
      <c r="X624" s="246"/>
      <c r="Y624" s="246"/>
      <c r="Z624" s="246"/>
    </row>
    <row r="625" ht="15.75" customHeight="1">
      <c r="A625" s="246"/>
      <c r="B625" s="246"/>
      <c r="C625" s="246"/>
      <c r="D625" s="246"/>
      <c r="E625" s="246"/>
      <c r="F625" s="246"/>
      <c r="G625" s="246"/>
      <c r="H625" s="246"/>
      <c r="I625" s="246"/>
      <c r="J625" s="246"/>
      <c r="K625" s="246"/>
      <c r="L625" s="246"/>
      <c r="M625" s="246"/>
      <c r="N625" s="246"/>
      <c r="O625" s="246"/>
      <c r="P625" s="246"/>
      <c r="Q625" s="246"/>
      <c r="R625" s="246"/>
      <c r="S625" s="246"/>
      <c r="T625" s="246"/>
      <c r="U625" s="246"/>
      <c r="V625" s="246"/>
      <c r="W625" s="246"/>
      <c r="X625" s="246"/>
      <c r="Y625" s="246"/>
      <c r="Z625" s="246"/>
    </row>
    <row r="626" ht="15.75" customHeight="1">
      <c r="A626" s="246"/>
      <c r="B626" s="246"/>
      <c r="C626" s="246"/>
      <c r="D626" s="246"/>
      <c r="E626" s="246"/>
      <c r="F626" s="246"/>
      <c r="G626" s="246"/>
      <c r="H626" s="246"/>
      <c r="I626" s="246"/>
      <c r="J626" s="246"/>
      <c r="K626" s="246"/>
      <c r="L626" s="246"/>
      <c r="M626" s="246"/>
      <c r="N626" s="246"/>
      <c r="O626" s="246"/>
      <c r="P626" s="246"/>
      <c r="Q626" s="246"/>
      <c r="R626" s="246"/>
      <c r="S626" s="246"/>
      <c r="T626" s="246"/>
      <c r="U626" s="246"/>
      <c r="V626" s="246"/>
      <c r="W626" s="246"/>
      <c r="X626" s="246"/>
      <c r="Y626" s="246"/>
      <c r="Z626" s="246"/>
    </row>
    <row r="627" ht="15.75" customHeight="1">
      <c r="A627" s="246"/>
      <c r="B627" s="246"/>
      <c r="C627" s="246"/>
      <c r="D627" s="246"/>
      <c r="E627" s="246"/>
      <c r="F627" s="246"/>
      <c r="G627" s="246"/>
      <c r="H627" s="246"/>
      <c r="I627" s="246"/>
      <c r="J627" s="246"/>
      <c r="K627" s="246"/>
      <c r="L627" s="246"/>
      <c r="M627" s="246"/>
      <c r="N627" s="246"/>
      <c r="O627" s="246"/>
      <c r="P627" s="246"/>
      <c r="Q627" s="246"/>
      <c r="R627" s="246"/>
      <c r="S627" s="246"/>
      <c r="T627" s="246"/>
      <c r="U627" s="246"/>
      <c r="V627" s="246"/>
      <c r="W627" s="246"/>
      <c r="X627" s="246"/>
      <c r="Y627" s="246"/>
      <c r="Z627" s="246"/>
    </row>
    <row r="628" ht="15.75" customHeight="1">
      <c r="A628" s="246"/>
      <c r="B628" s="246"/>
      <c r="C628" s="246"/>
      <c r="D628" s="246"/>
      <c r="E628" s="246"/>
      <c r="F628" s="246"/>
      <c r="G628" s="246"/>
      <c r="H628" s="246"/>
      <c r="I628" s="246"/>
      <c r="J628" s="246"/>
      <c r="K628" s="246"/>
      <c r="L628" s="246"/>
      <c r="M628" s="246"/>
      <c r="N628" s="246"/>
      <c r="O628" s="246"/>
      <c r="P628" s="246"/>
      <c r="Q628" s="246"/>
      <c r="R628" s="246"/>
      <c r="S628" s="246"/>
      <c r="T628" s="246"/>
      <c r="U628" s="246"/>
      <c r="V628" s="246"/>
      <c r="W628" s="246"/>
      <c r="X628" s="246"/>
      <c r="Y628" s="246"/>
      <c r="Z628" s="246"/>
    </row>
    <row r="629" ht="15.75" customHeight="1">
      <c r="A629" s="246"/>
      <c r="B629" s="246"/>
      <c r="C629" s="246"/>
      <c r="D629" s="246"/>
      <c r="E629" s="246"/>
      <c r="F629" s="246"/>
      <c r="G629" s="246"/>
      <c r="H629" s="246"/>
      <c r="I629" s="246"/>
      <c r="J629" s="246"/>
      <c r="K629" s="246"/>
      <c r="L629" s="246"/>
      <c r="M629" s="246"/>
      <c r="N629" s="246"/>
      <c r="O629" s="246"/>
      <c r="P629" s="246"/>
      <c r="Q629" s="246"/>
      <c r="R629" s="246"/>
      <c r="S629" s="246"/>
      <c r="T629" s="246"/>
      <c r="U629" s="246"/>
      <c r="V629" s="246"/>
      <c r="W629" s="246"/>
      <c r="X629" s="246"/>
      <c r="Y629" s="246"/>
      <c r="Z629" s="246"/>
    </row>
    <row r="630" ht="15.75" customHeight="1">
      <c r="A630" s="246"/>
      <c r="B630" s="246"/>
      <c r="C630" s="246"/>
      <c r="D630" s="246"/>
      <c r="E630" s="246"/>
      <c r="F630" s="246"/>
      <c r="G630" s="246"/>
      <c r="H630" s="246"/>
      <c r="I630" s="246"/>
      <c r="J630" s="246"/>
      <c r="K630" s="246"/>
      <c r="L630" s="246"/>
      <c r="M630" s="246"/>
      <c r="N630" s="246"/>
      <c r="O630" s="246"/>
      <c r="P630" s="246"/>
      <c r="Q630" s="246"/>
      <c r="R630" s="246"/>
      <c r="S630" s="246"/>
      <c r="T630" s="246"/>
      <c r="U630" s="246"/>
      <c r="V630" s="246"/>
      <c r="W630" s="246"/>
      <c r="X630" s="246"/>
      <c r="Y630" s="246"/>
      <c r="Z630" s="246"/>
    </row>
    <row r="631" ht="15.75" customHeight="1">
      <c r="A631" s="246"/>
      <c r="B631" s="246"/>
      <c r="C631" s="246"/>
      <c r="D631" s="246"/>
      <c r="E631" s="246"/>
      <c r="F631" s="246"/>
      <c r="G631" s="246"/>
      <c r="H631" s="246"/>
      <c r="I631" s="246"/>
      <c r="J631" s="246"/>
      <c r="K631" s="246"/>
      <c r="L631" s="246"/>
      <c r="M631" s="246"/>
      <c r="N631" s="246"/>
      <c r="O631" s="246"/>
      <c r="P631" s="246"/>
      <c r="Q631" s="246"/>
      <c r="R631" s="246"/>
      <c r="S631" s="246"/>
      <c r="T631" s="246"/>
      <c r="U631" s="246"/>
      <c r="V631" s="246"/>
      <c r="W631" s="246"/>
      <c r="X631" s="246"/>
      <c r="Y631" s="246"/>
      <c r="Z631" s="246"/>
    </row>
    <row r="632" ht="15.75" customHeight="1">
      <c r="A632" s="246"/>
      <c r="B632" s="246"/>
      <c r="C632" s="246"/>
      <c r="D632" s="246"/>
      <c r="E632" s="246"/>
      <c r="F632" s="246"/>
      <c r="G632" s="246"/>
      <c r="H632" s="246"/>
      <c r="I632" s="246"/>
      <c r="J632" s="246"/>
      <c r="K632" s="246"/>
      <c r="L632" s="246"/>
      <c r="M632" s="246"/>
      <c r="N632" s="246"/>
      <c r="O632" s="246"/>
      <c r="P632" s="246"/>
      <c r="Q632" s="246"/>
      <c r="R632" s="246"/>
      <c r="S632" s="246"/>
      <c r="T632" s="246"/>
      <c r="U632" s="246"/>
      <c r="V632" s="246"/>
      <c r="W632" s="246"/>
      <c r="X632" s="246"/>
      <c r="Y632" s="246"/>
      <c r="Z632" s="246"/>
    </row>
    <row r="633" ht="15.75" customHeight="1">
      <c r="A633" s="246"/>
      <c r="B633" s="246"/>
      <c r="C633" s="246"/>
      <c r="D633" s="246"/>
      <c r="E633" s="246"/>
      <c r="F633" s="246"/>
      <c r="G633" s="246"/>
      <c r="H633" s="246"/>
      <c r="I633" s="246"/>
      <c r="J633" s="246"/>
      <c r="K633" s="246"/>
      <c r="L633" s="246"/>
      <c r="M633" s="246"/>
      <c r="N633" s="246"/>
      <c r="O633" s="246"/>
      <c r="P633" s="246"/>
      <c r="Q633" s="246"/>
      <c r="R633" s="246"/>
      <c r="S633" s="246"/>
      <c r="T633" s="246"/>
      <c r="U633" s="246"/>
      <c r="V633" s="246"/>
      <c r="W633" s="246"/>
      <c r="X633" s="246"/>
      <c r="Y633" s="246"/>
      <c r="Z633" s="246"/>
    </row>
    <row r="634" ht="15.75" customHeight="1">
      <c r="A634" s="246"/>
      <c r="B634" s="246"/>
      <c r="C634" s="246"/>
      <c r="D634" s="246"/>
      <c r="E634" s="246"/>
      <c r="F634" s="246"/>
      <c r="G634" s="246"/>
      <c r="H634" s="246"/>
      <c r="I634" s="246"/>
      <c r="J634" s="246"/>
      <c r="K634" s="246"/>
      <c r="L634" s="246"/>
      <c r="M634" s="246"/>
      <c r="N634" s="246"/>
      <c r="O634" s="246"/>
      <c r="P634" s="246"/>
      <c r="Q634" s="246"/>
      <c r="R634" s="246"/>
      <c r="S634" s="246"/>
      <c r="T634" s="246"/>
      <c r="U634" s="246"/>
      <c r="V634" s="246"/>
      <c r="W634" s="246"/>
      <c r="X634" s="246"/>
      <c r="Y634" s="246"/>
      <c r="Z634" s="246"/>
    </row>
    <row r="635" ht="15.75" customHeight="1">
      <c r="A635" s="246"/>
      <c r="B635" s="246"/>
      <c r="C635" s="246"/>
      <c r="D635" s="246"/>
      <c r="E635" s="246"/>
      <c r="F635" s="246"/>
      <c r="G635" s="246"/>
      <c r="H635" s="246"/>
      <c r="I635" s="246"/>
      <c r="J635" s="246"/>
      <c r="K635" s="246"/>
      <c r="L635" s="246"/>
      <c r="M635" s="246"/>
      <c r="N635" s="246"/>
      <c r="O635" s="246"/>
      <c r="P635" s="246"/>
      <c r="Q635" s="246"/>
      <c r="R635" s="246"/>
      <c r="S635" s="246"/>
      <c r="T635" s="246"/>
      <c r="U635" s="246"/>
      <c r="V635" s="246"/>
      <c r="W635" s="246"/>
      <c r="X635" s="246"/>
      <c r="Y635" s="246"/>
      <c r="Z635" s="246"/>
    </row>
    <row r="636" ht="15.75" customHeight="1">
      <c r="A636" s="246"/>
      <c r="B636" s="246"/>
      <c r="C636" s="246"/>
      <c r="D636" s="246"/>
      <c r="E636" s="246"/>
      <c r="F636" s="246"/>
      <c r="G636" s="246"/>
      <c r="H636" s="246"/>
      <c r="I636" s="246"/>
      <c r="J636" s="246"/>
      <c r="K636" s="246"/>
      <c r="L636" s="246"/>
      <c r="M636" s="246"/>
      <c r="N636" s="246"/>
      <c r="O636" s="246"/>
      <c r="P636" s="246"/>
      <c r="Q636" s="246"/>
      <c r="R636" s="246"/>
      <c r="S636" s="246"/>
      <c r="T636" s="246"/>
      <c r="U636" s="246"/>
      <c r="V636" s="246"/>
      <c r="W636" s="246"/>
      <c r="X636" s="246"/>
      <c r="Y636" s="246"/>
      <c r="Z636" s="246"/>
    </row>
    <row r="637" ht="15.75" customHeight="1">
      <c r="A637" s="246"/>
      <c r="B637" s="246"/>
      <c r="C637" s="246"/>
      <c r="D637" s="246"/>
      <c r="E637" s="246"/>
      <c r="F637" s="246"/>
      <c r="G637" s="246"/>
      <c r="H637" s="246"/>
      <c r="I637" s="246"/>
      <c r="J637" s="246"/>
      <c r="K637" s="246"/>
      <c r="L637" s="246"/>
      <c r="M637" s="246"/>
      <c r="N637" s="246"/>
      <c r="O637" s="246"/>
      <c r="P637" s="246"/>
      <c r="Q637" s="246"/>
      <c r="R637" s="246"/>
      <c r="S637" s="246"/>
      <c r="T637" s="246"/>
      <c r="U637" s="246"/>
      <c r="V637" s="246"/>
      <c r="W637" s="246"/>
      <c r="X637" s="246"/>
      <c r="Y637" s="246"/>
      <c r="Z637" s="246"/>
    </row>
    <row r="638" ht="15.75" customHeight="1">
      <c r="A638" s="246"/>
      <c r="B638" s="246"/>
      <c r="C638" s="246"/>
      <c r="D638" s="246"/>
      <c r="E638" s="246"/>
      <c r="F638" s="246"/>
      <c r="G638" s="246"/>
      <c r="H638" s="246"/>
      <c r="I638" s="246"/>
      <c r="J638" s="246"/>
      <c r="K638" s="246"/>
      <c r="L638" s="246"/>
      <c r="M638" s="246"/>
      <c r="N638" s="246"/>
      <c r="O638" s="246"/>
      <c r="P638" s="246"/>
      <c r="Q638" s="246"/>
      <c r="R638" s="246"/>
      <c r="S638" s="246"/>
      <c r="T638" s="246"/>
      <c r="U638" s="246"/>
      <c r="V638" s="246"/>
      <c r="W638" s="246"/>
      <c r="X638" s="246"/>
      <c r="Y638" s="246"/>
      <c r="Z638" s="246"/>
    </row>
    <row r="639" ht="15.75" customHeight="1">
      <c r="A639" s="246"/>
      <c r="B639" s="246"/>
      <c r="C639" s="246"/>
      <c r="D639" s="246"/>
      <c r="E639" s="246"/>
      <c r="F639" s="246"/>
      <c r="G639" s="246"/>
      <c r="H639" s="246"/>
      <c r="I639" s="246"/>
      <c r="J639" s="246"/>
      <c r="K639" s="246"/>
      <c r="L639" s="246"/>
      <c r="M639" s="246"/>
      <c r="N639" s="246"/>
      <c r="O639" s="246"/>
      <c r="P639" s="246"/>
      <c r="Q639" s="246"/>
      <c r="R639" s="246"/>
      <c r="S639" s="246"/>
      <c r="T639" s="246"/>
      <c r="U639" s="246"/>
      <c r="V639" s="246"/>
      <c r="W639" s="246"/>
      <c r="X639" s="246"/>
      <c r="Y639" s="246"/>
      <c r="Z639" s="246"/>
    </row>
    <row r="640" ht="15.75" customHeight="1">
      <c r="A640" s="246"/>
      <c r="B640" s="246"/>
      <c r="C640" s="246"/>
      <c r="D640" s="246"/>
      <c r="E640" s="246"/>
      <c r="F640" s="246"/>
      <c r="G640" s="246"/>
      <c r="H640" s="246"/>
      <c r="I640" s="246"/>
      <c r="J640" s="246"/>
      <c r="K640" s="246"/>
      <c r="L640" s="246"/>
      <c r="M640" s="246"/>
      <c r="N640" s="246"/>
      <c r="O640" s="246"/>
      <c r="P640" s="246"/>
      <c r="Q640" s="246"/>
      <c r="R640" s="246"/>
      <c r="S640" s="246"/>
      <c r="T640" s="246"/>
      <c r="U640" s="246"/>
      <c r="V640" s="246"/>
      <c r="W640" s="246"/>
      <c r="X640" s="246"/>
      <c r="Y640" s="246"/>
      <c r="Z640" s="246"/>
    </row>
    <row r="641" ht="15.75" customHeight="1">
      <c r="A641" s="246"/>
      <c r="B641" s="246"/>
      <c r="C641" s="246"/>
      <c r="D641" s="246"/>
      <c r="E641" s="246"/>
      <c r="F641" s="246"/>
      <c r="G641" s="246"/>
      <c r="H641" s="246"/>
      <c r="I641" s="246"/>
      <c r="J641" s="246"/>
      <c r="K641" s="246"/>
      <c r="L641" s="246"/>
      <c r="M641" s="246"/>
      <c r="N641" s="246"/>
      <c r="O641" s="246"/>
      <c r="P641" s="246"/>
      <c r="Q641" s="246"/>
      <c r="R641" s="246"/>
      <c r="S641" s="246"/>
      <c r="T641" s="246"/>
      <c r="U641" s="246"/>
      <c r="V641" s="246"/>
      <c r="W641" s="246"/>
      <c r="X641" s="246"/>
      <c r="Y641" s="246"/>
      <c r="Z641" s="246"/>
    </row>
    <row r="642" ht="15.75" customHeight="1">
      <c r="A642" s="246"/>
      <c r="B642" s="246"/>
      <c r="C642" s="246"/>
      <c r="D642" s="246"/>
      <c r="E642" s="246"/>
      <c r="F642" s="246"/>
      <c r="G642" s="246"/>
      <c r="H642" s="246"/>
      <c r="I642" s="246"/>
      <c r="J642" s="246"/>
      <c r="K642" s="246"/>
      <c r="L642" s="246"/>
      <c r="M642" s="246"/>
      <c r="N642" s="246"/>
      <c r="O642" s="246"/>
      <c r="P642" s="246"/>
      <c r="Q642" s="246"/>
      <c r="R642" s="246"/>
      <c r="S642" s="246"/>
      <c r="T642" s="246"/>
      <c r="U642" s="246"/>
      <c r="V642" s="246"/>
      <c r="W642" s="246"/>
      <c r="X642" s="246"/>
      <c r="Y642" s="246"/>
      <c r="Z642" s="246"/>
    </row>
    <row r="643" ht="15.75" customHeight="1">
      <c r="A643" s="246"/>
      <c r="B643" s="246"/>
      <c r="C643" s="246"/>
      <c r="D643" s="246"/>
      <c r="E643" s="246"/>
      <c r="F643" s="246"/>
      <c r="G643" s="246"/>
      <c r="H643" s="246"/>
      <c r="I643" s="246"/>
      <c r="J643" s="246"/>
      <c r="K643" s="246"/>
      <c r="L643" s="246"/>
      <c r="M643" s="246"/>
      <c r="N643" s="246"/>
      <c r="O643" s="246"/>
      <c r="P643" s="246"/>
      <c r="Q643" s="246"/>
      <c r="R643" s="246"/>
      <c r="S643" s="246"/>
      <c r="T643" s="246"/>
      <c r="U643" s="246"/>
      <c r="V643" s="246"/>
      <c r="W643" s="246"/>
      <c r="X643" s="246"/>
      <c r="Y643" s="246"/>
      <c r="Z643" s="246"/>
    </row>
    <row r="644" ht="15.75" customHeight="1">
      <c r="A644" s="246"/>
      <c r="B644" s="246"/>
      <c r="C644" s="246"/>
      <c r="D644" s="246"/>
      <c r="E644" s="246"/>
      <c r="F644" s="246"/>
      <c r="G644" s="246"/>
      <c r="H644" s="246"/>
      <c r="I644" s="246"/>
      <c r="J644" s="246"/>
      <c r="K644" s="246"/>
      <c r="L644" s="246"/>
      <c r="M644" s="246"/>
      <c r="N644" s="246"/>
      <c r="O644" s="246"/>
      <c r="P644" s="246"/>
      <c r="Q644" s="246"/>
      <c r="R644" s="246"/>
      <c r="S644" s="246"/>
      <c r="T644" s="246"/>
      <c r="U644" s="246"/>
      <c r="V644" s="246"/>
      <c r="W644" s="246"/>
      <c r="X644" s="246"/>
      <c r="Y644" s="246"/>
      <c r="Z644" s="246"/>
    </row>
    <row r="645" ht="15.75" customHeight="1">
      <c r="A645" s="246"/>
      <c r="B645" s="246"/>
      <c r="C645" s="246"/>
      <c r="D645" s="246"/>
      <c r="E645" s="246"/>
      <c r="F645" s="246"/>
      <c r="G645" s="246"/>
      <c r="H645" s="246"/>
      <c r="I645" s="246"/>
      <c r="J645" s="246"/>
      <c r="K645" s="246"/>
      <c r="L645" s="246"/>
      <c r="M645" s="246"/>
      <c r="N645" s="246"/>
      <c r="O645" s="246"/>
      <c r="P645" s="246"/>
      <c r="Q645" s="246"/>
      <c r="R645" s="246"/>
      <c r="S645" s="246"/>
      <c r="T645" s="246"/>
      <c r="U645" s="246"/>
      <c r="V645" s="246"/>
      <c r="W645" s="246"/>
      <c r="X645" s="246"/>
      <c r="Y645" s="246"/>
      <c r="Z645" s="246"/>
    </row>
    <row r="646" ht="15.75" customHeight="1">
      <c r="A646" s="246"/>
      <c r="B646" s="246"/>
      <c r="C646" s="246"/>
      <c r="D646" s="246"/>
      <c r="E646" s="246"/>
      <c r="F646" s="246"/>
      <c r="G646" s="246"/>
      <c r="H646" s="246"/>
      <c r="I646" s="246"/>
      <c r="J646" s="246"/>
      <c r="K646" s="246"/>
      <c r="L646" s="246"/>
      <c r="M646" s="246"/>
      <c r="N646" s="246"/>
      <c r="O646" s="246"/>
      <c r="P646" s="246"/>
      <c r="Q646" s="246"/>
      <c r="R646" s="246"/>
      <c r="S646" s="246"/>
      <c r="T646" s="246"/>
      <c r="U646" s="246"/>
      <c r="V646" s="246"/>
      <c r="W646" s="246"/>
      <c r="X646" s="246"/>
      <c r="Y646" s="246"/>
      <c r="Z646" s="246"/>
    </row>
    <row r="647" ht="15.75" customHeight="1">
      <c r="A647" s="246"/>
      <c r="B647" s="246"/>
      <c r="C647" s="246"/>
      <c r="D647" s="246"/>
      <c r="E647" s="246"/>
      <c r="F647" s="246"/>
      <c r="G647" s="246"/>
      <c r="H647" s="246"/>
      <c r="I647" s="246"/>
      <c r="J647" s="246"/>
      <c r="K647" s="246"/>
      <c r="L647" s="246"/>
      <c r="M647" s="246"/>
      <c r="N647" s="246"/>
      <c r="O647" s="246"/>
      <c r="P647" s="246"/>
      <c r="Q647" s="246"/>
      <c r="R647" s="246"/>
      <c r="S647" s="246"/>
      <c r="T647" s="246"/>
      <c r="U647" s="246"/>
      <c r="V647" s="246"/>
      <c r="W647" s="246"/>
      <c r="X647" s="246"/>
      <c r="Y647" s="246"/>
      <c r="Z647" s="246"/>
    </row>
    <row r="648" ht="15.75" customHeight="1">
      <c r="A648" s="246"/>
      <c r="B648" s="246"/>
      <c r="C648" s="246"/>
      <c r="D648" s="246"/>
      <c r="E648" s="246"/>
      <c r="F648" s="246"/>
      <c r="G648" s="246"/>
      <c r="H648" s="246"/>
      <c r="I648" s="246"/>
      <c r="J648" s="246"/>
      <c r="K648" s="246"/>
      <c r="L648" s="246"/>
      <c r="M648" s="246"/>
      <c r="N648" s="246"/>
      <c r="O648" s="246"/>
      <c r="P648" s="246"/>
      <c r="Q648" s="246"/>
      <c r="R648" s="246"/>
      <c r="S648" s="246"/>
      <c r="T648" s="246"/>
      <c r="U648" s="246"/>
      <c r="V648" s="246"/>
      <c r="W648" s="246"/>
      <c r="X648" s="246"/>
      <c r="Y648" s="246"/>
      <c r="Z648" s="246"/>
    </row>
    <row r="649" ht="15.75" customHeight="1">
      <c r="A649" s="246"/>
      <c r="B649" s="246"/>
      <c r="C649" s="246"/>
      <c r="D649" s="246"/>
      <c r="E649" s="246"/>
      <c r="F649" s="246"/>
      <c r="G649" s="246"/>
      <c r="H649" s="246"/>
      <c r="I649" s="246"/>
      <c r="J649" s="246"/>
      <c r="K649" s="246"/>
      <c r="L649" s="246"/>
      <c r="M649" s="246"/>
      <c r="N649" s="246"/>
      <c r="O649" s="246"/>
      <c r="P649" s="246"/>
      <c r="Q649" s="246"/>
      <c r="R649" s="246"/>
      <c r="S649" s="246"/>
      <c r="T649" s="246"/>
      <c r="U649" s="246"/>
      <c r="V649" s="246"/>
      <c r="W649" s="246"/>
      <c r="X649" s="246"/>
      <c r="Y649" s="246"/>
      <c r="Z649" s="246"/>
    </row>
    <row r="650" ht="15.75" customHeight="1">
      <c r="A650" s="246"/>
      <c r="B650" s="246"/>
      <c r="C650" s="246"/>
      <c r="D650" s="246"/>
      <c r="E650" s="246"/>
      <c r="F650" s="246"/>
      <c r="G650" s="246"/>
      <c r="H650" s="246"/>
      <c r="I650" s="246"/>
      <c r="J650" s="246"/>
      <c r="K650" s="246"/>
      <c r="L650" s="246"/>
      <c r="M650" s="246"/>
      <c r="N650" s="246"/>
      <c r="O650" s="246"/>
      <c r="P650" s="246"/>
      <c r="Q650" s="246"/>
      <c r="R650" s="246"/>
      <c r="S650" s="246"/>
      <c r="T650" s="246"/>
      <c r="U650" s="246"/>
      <c r="V650" s="246"/>
      <c r="W650" s="246"/>
      <c r="X650" s="246"/>
      <c r="Y650" s="246"/>
      <c r="Z650" s="246"/>
    </row>
    <row r="651" ht="15.75" customHeight="1">
      <c r="A651" s="246"/>
      <c r="B651" s="246"/>
      <c r="C651" s="246"/>
      <c r="D651" s="246"/>
      <c r="E651" s="246"/>
      <c r="F651" s="246"/>
      <c r="G651" s="246"/>
      <c r="H651" s="246"/>
      <c r="I651" s="246"/>
      <c r="J651" s="246"/>
      <c r="K651" s="246"/>
      <c r="L651" s="246"/>
      <c r="M651" s="246"/>
      <c r="N651" s="246"/>
      <c r="O651" s="246"/>
      <c r="P651" s="246"/>
      <c r="Q651" s="246"/>
      <c r="R651" s="246"/>
      <c r="S651" s="246"/>
      <c r="T651" s="246"/>
      <c r="U651" s="246"/>
      <c r="V651" s="246"/>
      <c r="W651" s="246"/>
      <c r="X651" s="246"/>
      <c r="Y651" s="246"/>
      <c r="Z651" s="246"/>
    </row>
    <row r="652" ht="15.75" customHeight="1">
      <c r="A652" s="246"/>
      <c r="B652" s="246"/>
      <c r="C652" s="246"/>
      <c r="D652" s="246"/>
      <c r="E652" s="246"/>
      <c r="F652" s="246"/>
      <c r="G652" s="246"/>
      <c r="H652" s="246"/>
      <c r="I652" s="246"/>
      <c r="J652" s="246"/>
      <c r="K652" s="246"/>
      <c r="L652" s="246"/>
      <c r="M652" s="246"/>
      <c r="N652" s="246"/>
      <c r="O652" s="246"/>
      <c r="P652" s="246"/>
      <c r="Q652" s="246"/>
      <c r="R652" s="246"/>
      <c r="S652" s="246"/>
      <c r="T652" s="246"/>
      <c r="U652" s="246"/>
      <c r="V652" s="246"/>
      <c r="W652" s="246"/>
      <c r="X652" s="246"/>
      <c r="Y652" s="246"/>
      <c r="Z652" s="246"/>
    </row>
    <row r="653" ht="15.75" customHeight="1">
      <c r="A653" s="246"/>
      <c r="B653" s="246"/>
      <c r="C653" s="246"/>
      <c r="D653" s="246"/>
      <c r="E653" s="246"/>
      <c r="F653" s="246"/>
      <c r="G653" s="246"/>
      <c r="H653" s="246"/>
      <c r="I653" s="246"/>
      <c r="J653" s="246"/>
      <c r="K653" s="246"/>
      <c r="L653" s="246"/>
      <c r="M653" s="246"/>
      <c r="N653" s="246"/>
      <c r="O653" s="246"/>
      <c r="P653" s="246"/>
      <c r="Q653" s="246"/>
      <c r="R653" s="246"/>
      <c r="S653" s="246"/>
      <c r="T653" s="246"/>
      <c r="U653" s="246"/>
      <c r="V653" s="246"/>
      <c r="W653" s="246"/>
      <c r="X653" s="246"/>
      <c r="Y653" s="246"/>
      <c r="Z653" s="246"/>
    </row>
    <row r="654" ht="15.75" customHeight="1">
      <c r="A654" s="246"/>
      <c r="B654" s="246"/>
      <c r="C654" s="246"/>
      <c r="D654" s="246"/>
      <c r="E654" s="246"/>
      <c r="F654" s="246"/>
      <c r="G654" s="246"/>
      <c r="H654" s="246"/>
      <c r="I654" s="246"/>
      <c r="J654" s="246"/>
      <c r="K654" s="246"/>
      <c r="L654" s="246"/>
      <c r="M654" s="246"/>
      <c r="N654" s="246"/>
      <c r="O654" s="246"/>
      <c r="P654" s="246"/>
      <c r="Q654" s="246"/>
      <c r="R654" s="246"/>
      <c r="S654" s="246"/>
      <c r="T654" s="246"/>
      <c r="U654" s="246"/>
      <c r="V654" s="246"/>
      <c r="W654" s="246"/>
      <c r="X654" s="246"/>
      <c r="Y654" s="246"/>
      <c r="Z654" s="246"/>
    </row>
    <row r="655" ht="15.75" customHeight="1">
      <c r="A655" s="246"/>
      <c r="B655" s="246"/>
      <c r="C655" s="246"/>
      <c r="D655" s="246"/>
      <c r="E655" s="246"/>
      <c r="F655" s="246"/>
      <c r="G655" s="246"/>
      <c r="H655" s="246"/>
      <c r="I655" s="246"/>
      <c r="J655" s="246"/>
      <c r="K655" s="246"/>
      <c r="L655" s="246"/>
      <c r="M655" s="246"/>
      <c r="N655" s="246"/>
      <c r="O655" s="246"/>
      <c r="P655" s="246"/>
      <c r="Q655" s="246"/>
      <c r="R655" s="246"/>
      <c r="S655" s="246"/>
      <c r="T655" s="246"/>
      <c r="U655" s="246"/>
      <c r="V655" s="246"/>
      <c r="W655" s="246"/>
      <c r="X655" s="246"/>
      <c r="Y655" s="246"/>
      <c r="Z655" s="246"/>
    </row>
    <row r="656" ht="15.75" customHeight="1">
      <c r="A656" s="246"/>
      <c r="B656" s="246"/>
      <c r="C656" s="246"/>
      <c r="D656" s="246"/>
      <c r="E656" s="246"/>
      <c r="F656" s="246"/>
      <c r="G656" s="246"/>
      <c r="H656" s="246"/>
      <c r="I656" s="246"/>
      <c r="J656" s="246"/>
      <c r="K656" s="246"/>
      <c r="L656" s="246"/>
      <c r="M656" s="246"/>
      <c r="N656" s="246"/>
      <c r="O656" s="246"/>
      <c r="P656" s="246"/>
      <c r="Q656" s="246"/>
      <c r="R656" s="246"/>
      <c r="S656" s="246"/>
      <c r="T656" s="246"/>
      <c r="U656" s="246"/>
      <c r="V656" s="246"/>
      <c r="W656" s="246"/>
      <c r="X656" s="246"/>
      <c r="Y656" s="246"/>
      <c r="Z656" s="246"/>
    </row>
    <row r="657" ht="15.75" customHeight="1">
      <c r="A657" s="246"/>
      <c r="B657" s="246"/>
      <c r="C657" s="246"/>
      <c r="D657" s="246"/>
      <c r="E657" s="246"/>
      <c r="F657" s="246"/>
      <c r="G657" s="246"/>
      <c r="H657" s="246"/>
      <c r="I657" s="246"/>
      <c r="J657" s="246"/>
      <c r="K657" s="246"/>
      <c r="L657" s="246"/>
      <c r="M657" s="246"/>
      <c r="N657" s="246"/>
      <c r="O657" s="246"/>
      <c r="P657" s="246"/>
      <c r="Q657" s="246"/>
      <c r="R657" s="246"/>
      <c r="S657" s="246"/>
      <c r="T657" s="246"/>
      <c r="U657" s="246"/>
      <c r="V657" s="246"/>
      <c r="W657" s="246"/>
      <c r="X657" s="246"/>
      <c r="Y657" s="246"/>
      <c r="Z657" s="246"/>
    </row>
    <row r="658" ht="15.75" customHeight="1">
      <c r="A658" s="246"/>
      <c r="B658" s="246"/>
      <c r="C658" s="246"/>
      <c r="D658" s="246"/>
      <c r="E658" s="246"/>
      <c r="F658" s="246"/>
      <c r="G658" s="246"/>
      <c r="H658" s="246"/>
      <c r="I658" s="246"/>
      <c r="J658" s="246"/>
      <c r="K658" s="246"/>
      <c r="L658" s="246"/>
      <c r="M658" s="246"/>
      <c r="N658" s="246"/>
      <c r="O658" s="246"/>
      <c r="P658" s="246"/>
      <c r="Q658" s="246"/>
      <c r="R658" s="246"/>
      <c r="S658" s="246"/>
      <c r="T658" s="246"/>
      <c r="U658" s="246"/>
      <c r="V658" s="246"/>
      <c r="W658" s="246"/>
      <c r="X658" s="246"/>
      <c r="Y658" s="246"/>
      <c r="Z658" s="246"/>
    </row>
    <row r="659" ht="15.75" customHeight="1">
      <c r="A659" s="246"/>
      <c r="B659" s="246"/>
      <c r="C659" s="246"/>
      <c r="D659" s="246"/>
      <c r="E659" s="246"/>
      <c r="F659" s="246"/>
      <c r="G659" s="246"/>
      <c r="H659" s="246"/>
      <c r="I659" s="246"/>
      <c r="J659" s="246"/>
      <c r="K659" s="246"/>
      <c r="L659" s="246"/>
      <c r="M659" s="246"/>
      <c r="N659" s="246"/>
      <c r="O659" s="246"/>
      <c r="P659" s="246"/>
      <c r="Q659" s="246"/>
      <c r="R659" s="246"/>
      <c r="S659" s="246"/>
      <c r="T659" s="246"/>
      <c r="U659" s="246"/>
      <c r="V659" s="246"/>
      <c r="W659" s="246"/>
      <c r="X659" s="246"/>
      <c r="Y659" s="246"/>
      <c r="Z659" s="246"/>
    </row>
    <row r="660" ht="15.75" customHeight="1">
      <c r="A660" s="246"/>
      <c r="B660" s="246"/>
      <c r="C660" s="246"/>
      <c r="D660" s="246"/>
      <c r="E660" s="246"/>
      <c r="F660" s="246"/>
      <c r="G660" s="246"/>
      <c r="H660" s="246"/>
      <c r="I660" s="246"/>
      <c r="J660" s="246"/>
      <c r="K660" s="246"/>
      <c r="L660" s="246"/>
      <c r="M660" s="246"/>
      <c r="N660" s="246"/>
      <c r="O660" s="246"/>
      <c r="P660" s="246"/>
      <c r="Q660" s="246"/>
      <c r="R660" s="246"/>
      <c r="S660" s="246"/>
      <c r="T660" s="246"/>
      <c r="U660" s="246"/>
      <c r="V660" s="246"/>
      <c r="W660" s="246"/>
      <c r="X660" s="246"/>
      <c r="Y660" s="246"/>
      <c r="Z660" s="246"/>
    </row>
    <row r="661" ht="15.75" customHeight="1">
      <c r="A661" s="246"/>
      <c r="B661" s="246"/>
      <c r="C661" s="246"/>
      <c r="D661" s="246"/>
      <c r="E661" s="246"/>
      <c r="F661" s="246"/>
      <c r="G661" s="246"/>
      <c r="H661" s="246"/>
      <c r="I661" s="246"/>
      <c r="J661" s="246"/>
      <c r="K661" s="246"/>
      <c r="L661" s="246"/>
      <c r="M661" s="246"/>
      <c r="N661" s="246"/>
      <c r="O661" s="246"/>
      <c r="P661" s="246"/>
      <c r="Q661" s="246"/>
      <c r="R661" s="246"/>
      <c r="S661" s="246"/>
      <c r="T661" s="246"/>
      <c r="U661" s="246"/>
      <c r="V661" s="246"/>
      <c r="W661" s="246"/>
      <c r="X661" s="246"/>
      <c r="Y661" s="246"/>
      <c r="Z661" s="246"/>
    </row>
    <row r="662" ht="15.75" customHeight="1">
      <c r="A662" s="246"/>
      <c r="B662" s="246"/>
      <c r="C662" s="246"/>
      <c r="D662" s="246"/>
      <c r="E662" s="246"/>
      <c r="F662" s="246"/>
      <c r="G662" s="246"/>
      <c r="H662" s="246"/>
      <c r="I662" s="246"/>
      <c r="J662" s="246"/>
      <c r="K662" s="246"/>
      <c r="L662" s="246"/>
      <c r="M662" s="246"/>
      <c r="N662" s="246"/>
      <c r="O662" s="246"/>
      <c r="P662" s="246"/>
      <c r="Q662" s="246"/>
      <c r="R662" s="246"/>
      <c r="S662" s="246"/>
      <c r="T662" s="246"/>
      <c r="U662" s="246"/>
      <c r="V662" s="246"/>
      <c r="W662" s="246"/>
      <c r="X662" s="246"/>
      <c r="Y662" s="246"/>
      <c r="Z662" s="246"/>
    </row>
    <row r="663" ht="15.75" customHeight="1">
      <c r="A663" s="246"/>
      <c r="B663" s="246"/>
      <c r="C663" s="246"/>
      <c r="D663" s="246"/>
      <c r="E663" s="246"/>
      <c r="F663" s="246"/>
      <c r="G663" s="246"/>
      <c r="H663" s="246"/>
      <c r="I663" s="246"/>
      <c r="J663" s="246"/>
      <c r="K663" s="246"/>
      <c r="L663" s="246"/>
      <c r="M663" s="246"/>
      <c r="N663" s="246"/>
      <c r="O663" s="246"/>
      <c r="P663" s="246"/>
      <c r="Q663" s="246"/>
      <c r="R663" s="246"/>
      <c r="S663" s="246"/>
      <c r="T663" s="246"/>
      <c r="U663" s="246"/>
      <c r="V663" s="246"/>
      <c r="W663" s="246"/>
      <c r="X663" s="246"/>
      <c r="Y663" s="246"/>
      <c r="Z663" s="246"/>
    </row>
    <row r="664" ht="15.75" customHeight="1">
      <c r="A664" s="246"/>
      <c r="B664" s="246"/>
      <c r="C664" s="246"/>
      <c r="D664" s="246"/>
      <c r="E664" s="246"/>
      <c r="F664" s="246"/>
      <c r="G664" s="246"/>
      <c r="H664" s="246"/>
      <c r="I664" s="246"/>
      <c r="J664" s="246"/>
      <c r="K664" s="246"/>
      <c r="L664" s="246"/>
      <c r="M664" s="246"/>
      <c r="N664" s="246"/>
      <c r="O664" s="246"/>
      <c r="P664" s="246"/>
      <c r="Q664" s="246"/>
      <c r="R664" s="246"/>
      <c r="S664" s="246"/>
      <c r="T664" s="246"/>
      <c r="U664" s="246"/>
      <c r="V664" s="246"/>
      <c r="W664" s="246"/>
      <c r="X664" s="246"/>
      <c r="Y664" s="246"/>
      <c r="Z664" s="246"/>
    </row>
    <row r="665" ht="15.75" customHeight="1">
      <c r="A665" s="246"/>
      <c r="B665" s="246"/>
      <c r="C665" s="246"/>
      <c r="D665" s="246"/>
      <c r="E665" s="246"/>
      <c r="F665" s="246"/>
      <c r="G665" s="246"/>
      <c r="H665" s="246"/>
      <c r="I665" s="246"/>
      <c r="J665" s="246"/>
      <c r="K665" s="246"/>
      <c r="L665" s="246"/>
      <c r="M665" s="246"/>
      <c r="N665" s="246"/>
      <c r="O665" s="246"/>
      <c r="P665" s="246"/>
      <c r="Q665" s="246"/>
      <c r="R665" s="246"/>
      <c r="S665" s="246"/>
      <c r="T665" s="246"/>
      <c r="U665" s="246"/>
      <c r="V665" s="246"/>
      <c r="W665" s="246"/>
      <c r="X665" s="246"/>
      <c r="Y665" s="246"/>
      <c r="Z665" s="246"/>
    </row>
    <row r="666" ht="15.75" customHeight="1">
      <c r="A666" s="246"/>
      <c r="B666" s="246"/>
      <c r="C666" s="246"/>
      <c r="D666" s="246"/>
      <c r="E666" s="246"/>
      <c r="F666" s="246"/>
      <c r="G666" s="246"/>
      <c r="H666" s="246"/>
      <c r="I666" s="246"/>
      <c r="J666" s="246"/>
      <c r="K666" s="246"/>
      <c r="L666" s="246"/>
      <c r="M666" s="246"/>
      <c r="N666" s="246"/>
      <c r="O666" s="246"/>
      <c r="P666" s="246"/>
      <c r="Q666" s="246"/>
      <c r="R666" s="246"/>
      <c r="S666" s="246"/>
      <c r="T666" s="246"/>
      <c r="U666" s="246"/>
      <c r="V666" s="246"/>
      <c r="W666" s="246"/>
      <c r="X666" s="246"/>
      <c r="Y666" s="246"/>
      <c r="Z666" s="246"/>
    </row>
    <row r="667" ht="15.75" customHeight="1">
      <c r="A667" s="246"/>
      <c r="B667" s="246"/>
      <c r="C667" s="246"/>
      <c r="D667" s="246"/>
      <c r="E667" s="246"/>
      <c r="F667" s="246"/>
      <c r="G667" s="246"/>
      <c r="H667" s="246"/>
      <c r="I667" s="246"/>
      <c r="J667" s="246"/>
      <c r="K667" s="246"/>
      <c r="L667" s="246"/>
      <c r="M667" s="246"/>
      <c r="N667" s="246"/>
      <c r="O667" s="246"/>
      <c r="P667" s="246"/>
      <c r="Q667" s="246"/>
      <c r="R667" s="246"/>
      <c r="S667" s="246"/>
      <c r="T667" s="246"/>
      <c r="U667" s="246"/>
      <c r="V667" s="246"/>
      <c r="W667" s="246"/>
      <c r="X667" s="246"/>
      <c r="Y667" s="246"/>
      <c r="Z667" s="246"/>
    </row>
    <row r="668" ht="15.75" customHeight="1">
      <c r="A668" s="246"/>
      <c r="B668" s="246"/>
      <c r="C668" s="246"/>
      <c r="D668" s="246"/>
      <c r="E668" s="246"/>
      <c r="F668" s="246"/>
      <c r="G668" s="246"/>
      <c r="H668" s="246"/>
      <c r="I668" s="246"/>
      <c r="J668" s="246"/>
      <c r="K668" s="246"/>
      <c r="L668" s="246"/>
      <c r="M668" s="246"/>
      <c r="N668" s="246"/>
      <c r="O668" s="246"/>
      <c r="P668" s="246"/>
      <c r="Q668" s="246"/>
      <c r="R668" s="246"/>
      <c r="S668" s="246"/>
      <c r="T668" s="246"/>
      <c r="U668" s="246"/>
      <c r="V668" s="246"/>
      <c r="W668" s="246"/>
      <c r="X668" s="246"/>
      <c r="Y668" s="246"/>
      <c r="Z668" s="246"/>
    </row>
    <row r="669" ht="15.75" customHeight="1">
      <c r="A669" s="246"/>
      <c r="B669" s="246"/>
      <c r="C669" s="246"/>
      <c r="D669" s="246"/>
      <c r="E669" s="246"/>
      <c r="F669" s="246"/>
      <c r="G669" s="246"/>
      <c r="H669" s="246"/>
      <c r="I669" s="246"/>
      <c r="J669" s="246"/>
      <c r="K669" s="246"/>
      <c r="L669" s="246"/>
      <c r="M669" s="246"/>
      <c r="N669" s="246"/>
      <c r="O669" s="246"/>
      <c r="P669" s="246"/>
      <c r="Q669" s="246"/>
      <c r="R669" s="246"/>
      <c r="S669" s="246"/>
      <c r="T669" s="246"/>
      <c r="U669" s="246"/>
      <c r="V669" s="246"/>
      <c r="W669" s="246"/>
      <c r="X669" s="246"/>
      <c r="Y669" s="246"/>
      <c r="Z669" s="246"/>
    </row>
    <row r="670" ht="15.75" customHeight="1">
      <c r="A670" s="246"/>
      <c r="B670" s="246"/>
      <c r="C670" s="246"/>
      <c r="D670" s="246"/>
      <c r="E670" s="246"/>
      <c r="F670" s="246"/>
      <c r="G670" s="246"/>
      <c r="H670" s="246"/>
      <c r="I670" s="246"/>
      <c r="J670" s="246"/>
      <c r="K670" s="246"/>
      <c r="L670" s="246"/>
      <c r="M670" s="246"/>
      <c r="N670" s="246"/>
      <c r="O670" s="246"/>
      <c r="P670" s="246"/>
      <c r="Q670" s="246"/>
      <c r="R670" s="246"/>
      <c r="S670" s="246"/>
      <c r="T670" s="246"/>
      <c r="U670" s="246"/>
      <c r="V670" s="246"/>
      <c r="W670" s="246"/>
      <c r="X670" s="246"/>
      <c r="Y670" s="246"/>
      <c r="Z670" s="246"/>
    </row>
    <row r="671" ht="15.75" customHeight="1">
      <c r="A671" s="246"/>
      <c r="B671" s="246"/>
      <c r="C671" s="246"/>
      <c r="D671" s="246"/>
      <c r="E671" s="246"/>
      <c r="F671" s="246"/>
      <c r="G671" s="246"/>
      <c r="H671" s="246"/>
      <c r="I671" s="246"/>
      <c r="J671" s="246"/>
      <c r="K671" s="246"/>
      <c r="L671" s="246"/>
      <c r="M671" s="246"/>
      <c r="N671" s="246"/>
      <c r="O671" s="246"/>
      <c r="P671" s="246"/>
      <c r="Q671" s="246"/>
      <c r="R671" s="246"/>
      <c r="S671" s="246"/>
      <c r="T671" s="246"/>
      <c r="U671" s="246"/>
      <c r="V671" s="246"/>
      <c r="W671" s="246"/>
      <c r="X671" s="246"/>
      <c r="Y671" s="246"/>
      <c r="Z671" s="246"/>
    </row>
    <row r="672" ht="15.75" customHeight="1">
      <c r="A672" s="246"/>
      <c r="B672" s="246"/>
      <c r="C672" s="246"/>
      <c r="D672" s="246"/>
      <c r="E672" s="246"/>
      <c r="F672" s="246"/>
      <c r="G672" s="246"/>
      <c r="H672" s="246"/>
      <c r="I672" s="246"/>
      <c r="J672" s="246"/>
      <c r="K672" s="246"/>
      <c r="L672" s="246"/>
      <c r="M672" s="246"/>
      <c r="N672" s="246"/>
      <c r="O672" s="246"/>
      <c r="P672" s="246"/>
      <c r="Q672" s="246"/>
      <c r="R672" s="246"/>
      <c r="S672" s="246"/>
      <c r="T672" s="246"/>
      <c r="U672" s="246"/>
      <c r="V672" s="246"/>
      <c r="W672" s="246"/>
      <c r="X672" s="246"/>
      <c r="Y672" s="246"/>
      <c r="Z672" s="246"/>
    </row>
    <row r="673" ht="15.75" customHeight="1">
      <c r="A673" s="246"/>
      <c r="B673" s="246"/>
      <c r="C673" s="246"/>
      <c r="D673" s="246"/>
      <c r="E673" s="246"/>
      <c r="F673" s="246"/>
      <c r="G673" s="246"/>
      <c r="H673" s="246"/>
      <c r="I673" s="246"/>
      <c r="J673" s="246"/>
      <c r="K673" s="246"/>
      <c r="L673" s="246"/>
      <c r="M673" s="246"/>
      <c r="N673" s="246"/>
      <c r="O673" s="246"/>
      <c r="P673" s="246"/>
      <c r="Q673" s="246"/>
      <c r="R673" s="246"/>
      <c r="S673" s="246"/>
      <c r="T673" s="246"/>
      <c r="U673" s="246"/>
      <c r="V673" s="246"/>
      <c r="W673" s="246"/>
      <c r="X673" s="246"/>
      <c r="Y673" s="246"/>
      <c r="Z673" s="246"/>
    </row>
    <row r="674" ht="15.75" customHeight="1">
      <c r="A674" s="246"/>
      <c r="B674" s="246"/>
      <c r="C674" s="246"/>
      <c r="D674" s="246"/>
      <c r="E674" s="246"/>
      <c r="F674" s="246"/>
      <c r="G674" s="246"/>
      <c r="H674" s="246"/>
      <c r="I674" s="246"/>
      <c r="J674" s="246"/>
      <c r="K674" s="246"/>
      <c r="L674" s="246"/>
      <c r="M674" s="246"/>
      <c r="N674" s="246"/>
      <c r="O674" s="246"/>
      <c r="P674" s="246"/>
      <c r="Q674" s="246"/>
      <c r="R674" s="246"/>
      <c r="S674" s="246"/>
      <c r="T674" s="246"/>
      <c r="U674" s="246"/>
      <c r="V674" s="246"/>
      <c r="W674" s="246"/>
      <c r="X674" s="246"/>
      <c r="Y674" s="246"/>
      <c r="Z674" s="246"/>
    </row>
    <row r="675" ht="15.75" customHeight="1">
      <c r="A675" s="246"/>
      <c r="B675" s="246"/>
      <c r="C675" s="246"/>
      <c r="D675" s="246"/>
      <c r="E675" s="246"/>
      <c r="F675" s="246"/>
      <c r="G675" s="246"/>
      <c r="H675" s="246"/>
      <c r="I675" s="246"/>
      <c r="J675" s="246"/>
      <c r="K675" s="246"/>
      <c r="L675" s="246"/>
      <c r="M675" s="246"/>
      <c r="N675" s="246"/>
      <c r="O675" s="246"/>
      <c r="P675" s="246"/>
      <c r="Q675" s="246"/>
      <c r="R675" s="246"/>
      <c r="S675" s="246"/>
      <c r="T675" s="246"/>
      <c r="U675" s="246"/>
      <c r="V675" s="246"/>
      <c r="W675" s="246"/>
      <c r="X675" s="246"/>
      <c r="Y675" s="246"/>
      <c r="Z675" s="246"/>
    </row>
    <row r="676" ht="15.75" customHeight="1">
      <c r="A676" s="246"/>
      <c r="B676" s="246"/>
      <c r="C676" s="246"/>
      <c r="D676" s="246"/>
      <c r="E676" s="246"/>
      <c r="F676" s="246"/>
      <c r="G676" s="246"/>
      <c r="H676" s="246"/>
      <c r="I676" s="246"/>
      <c r="J676" s="246"/>
      <c r="K676" s="246"/>
      <c r="L676" s="246"/>
      <c r="M676" s="246"/>
      <c r="N676" s="246"/>
      <c r="O676" s="246"/>
      <c r="P676" s="246"/>
      <c r="Q676" s="246"/>
      <c r="R676" s="246"/>
      <c r="S676" s="246"/>
      <c r="T676" s="246"/>
      <c r="U676" s="246"/>
      <c r="V676" s="246"/>
      <c r="W676" s="246"/>
      <c r="X676" s="246"/>
      <c r="Y676" s="246"/>
      <c r="Z676" s="246"/>
    </row>
    <row r="677" ht="15.75" customHeight="1">
      <c r="A677" s="246"/>
      <c r="B677" s="246"/>
      <c r="C677" s="246"/>
      <c r="D677" s="246"/>
      <c r="E677" s="246"/>
      <c r="F677" s="246"/>
      <c r="G677" s="246"/>
      <c r="H677" s="246"/>
      <c r="I677" s="246"/>
      <c r="J677" s="246"/>
      <c r="K677" s="246"/>
      <c r="L677" s="246"/>
      <c r="M677" s="246"/>
      <c r="N677" s="246"/>
      <c r="O677" s="246"/>
      <c r="P677" s="246"/>
      <c r="Q677" s="246"/>
      <c r="R677" s="246"/>
      <c r="S677" s="246"/>
      <c r="T677" s="246"/>
      <c r="U677" s="246"/>
      <c r="V677" s="246"/>
      <c r="W677" s="246"/>
      <c r="X677" s="246"/>
      <c r="Y677" s="246"/>
      <c r="Z677" s="246"/>
    </row>
    <row r="678" ht="15.75" customHeight="1">
      <c r="A678" s="246"/>
      <c r="B678" s="246"/>
      <c r="C678" s="246"/>
      <c r="D678" s="246"/>
      <c r="E678" s="246"/>
      <c r="F678" s="246"/>
      <c r="G678" s="246"/>
      <c r="H678" s="246"/>
      <c r="I678" s="246"/>
      <c r="J678" s="246"/>
      <c r="K678" s="246"/>
      <c r="L678" s="246"/>
      <c r="M678" s="246"/>
      <c r="N678" s="246"/>
      <c r="O678" s="246"/>
      <c r="P678" s="246"/>
      <c r="Q678" s="246"/>
      <c r="R678" s="246"/>
      <c r="S678" s="246"/>
      <c r="T678" s="246"/>
      <c r="U678" s="246"/>
      <c r="V678" s="246"/>
      <c r="W678" s="246"/>
      <c r="X678" s="246"/>
      <c r="Y678" s="246"/>
      <c r="Z678" s="246"/>
    </row>
    <row r="679" ht="15.75" customHeight="1">
      <c r="A679" s="246"/>
      <c r="B679" s="246"/>
      <c r="C679" s="246"/>
      <c r="D679" s="246"/>
      <c r="E679" s="246"/>
      <c r="F679" s="246"/>
      <c r="G679" s="246"/>
      <c r="H679" s="246"/>
      <c r="I679" s="246"/>
      <c r="J679" s="246"/>
      <c r="K679" s="246"/>
      <c r="L679" s="246"/>
      <c r="M679" s="246"/>
      <c r="N679" s="246"/>
      <c r="O679" s="246"/>
      <c r="P679" s="246"/>
      <c r="Q679" s="246"/>
      <c r="R679" s="246"/>
      <c r="S679" s="246"/>
      <c r="T679" s="246"/>
      <c r="U679" s="246"/>
      <c r="V679" s="246"/>
      <c r="W679" s="246"/>
      <c r="X679" s="246"/>
      <c r="Y679" s="246"/>
      <c r="Z679" s="246"/>
    </row>
    <row r="680" ht="15.75" customHeight="1">
      <c r="A680" s="246"/>
      <c r="B680" s="246"/>
      <c r="C680" s="246"/>
      <c r="D680" s="246"/>
      <c r="E680" s="246"/>
      <c r="F680" s="246"/>
      <c r="G680" s="246"/>
      <c r="H680" s="246"/>
      <c r="I680" s="246"/>
      <c r="J680" s="246"/>
      <c r="K680" s="246"/>
      <c r="L680" s="246"/>
      <c r="M680" s="246"/>
      <c r="N680" s="246"/>
      <c r="O680" s="246"/>
      <c r="P680" s="246"/>
      <c r="Q680" s="246"/>
      <c r="R680" s="246"/>
      <c r="S680" s="246"/>
      <c r="T680" s="246"/>
      <c r="U680" s="246"/>
      <c r="V680" s="246"/>
      <c r="W680" s="246"/>
      <c r="X680" s="246"/>
      <c r="Y680" s="246"/>
      <c r="Z680" s="246"/>
    </row>
    <row r="681" ht="15.75" customHeight="1">
      <c r="A681" s="246"/>
      <c r="B681" s="246"/>
      <c r="C681" s="246"/>
      <c r="D681" s="246"/>
      <c r="E681" s="246"/>
      <c r="F681" s="246"/>
      <c r="G681" s="246"/>
      <c r="H681" s="246"/>
      <c r="I681" s="246"/>
      <c r="J681" s="246"/>
      <c r="K681" s="246"/>
      <c r="L681" s="246"/>
      <c r="M681" s="246"/>
      <c r="N681" s="246"/>
      <c r="O681" s="246"/>
      <c r="P681" s="246"/>
      <c r="Q681" s="246"/>
      <c r="R681" s="246"/>
      <c r="S681" s="246"/>
      <c r="T681" s="246"/>
      <c r="U681" s="246"/>
      <c r="V681" s="246"/>
      <c r="W681" s="246"/>
      <c r="X681" s="246"/>
      <c r="Y681" s="246"/>
      <c r="Z681" s="246"/>
    </row>
    <row r="682" ht="15.75" customHeight="1">
      <c r="A682" s="246"/>
      <c r="B682" s="246"/>
      <c r="C682" s="246"/>
      <c r="D682" s="246"/>
      <c r="E682" s="246"/>
      <c r="F682" s="246"/>
      <c r="G682" s="246"/>
      <c r="H682" s="246"/>
      <c r="I682" s="246"/>
      <c r="J682" s="246"/>
      <c r="K682" s="246"/>
      <c r="L682" s="246"/>
      <c r="M682" s="246"/>
      <c r="N682" s="246"/>
      <c r="O682" s="246"/>
      <c r="P682" s="246"/>
      <c r="Q682" s="246"/>
      <c r="R682" s="246"/>
      <c r="S682" s="246"/>
      <c r="T682" s="246"/>
      <c r="U682" s="246"/>
      <c r="V682" s="246"/>
      <c r="W682" s="246"/>
      <c r="X682" s="246"/>
      <c r="Y682" s="246"/>
      <c r="Z682" s="246"/>
    </row>
    <row r="683" ht="15.75" customHeight="1">
      <c r="A683" s="246"/>
      <c r="B683" s="246"/>
      <c r="C683" s="246"/>
      <c r="D683" s="246"/>
      <c r="E683" s="246"/>
      <c r="F683" s="246"/>
      <c r="G683" s="246"/>
      <c r="H683" s="246"/>
      <c r="I683" s="246"/>
      <c r="J683" s="246"/>
      <c r="K683" s="246"/>
      <c r="L683" s="246"/>
      <c r="M683" s="246"/>
      <c r="N683" s="246"/>
      <c r="O683" s="246"/>
      <c r="P683" s="246"/>
      <c r="Q683" s="246"/>
      <c r="R683" s="246"/>
      <c r="S683" s="246"/>
      <c r="T683" s="246"/>
      <c r="U683" s="246"/>
      <c r="V683" s="246"/>
      <c r="W683" s="246"/>
      <c r="X683" s="246"/>
      <c r="Y683" s="246"/>
      <c r="Z683" s="246"/>
    </row>
    <row r="684" ht="15.75" customHeight="1">
      <c r="A684" s="246"/>
      <c r="B684" s="246"/>
      <c r="C684" s="246"/>
      <c r="D684" s="246"/>
      <c r="E684" s="246"/>
      <c r="F684" s="246"/>
      <c r="G684" s="246"/>
      <c r="H684" s="246"/>
      <c r="I684" s="246"/>
      <c r="J684" s="246"/>
      <c r="K684" s="246"/>
      <c r="L684" s="246"/>
      <c r="M684" s="246"/>
      <c r="N684" s="246"/>
      <c r="O684" s="246"/>
      <c r="P684" s="246"/>
      <c r="Q684" s="246"/>
      <c r="R684" s="246"/>
      <c r="S684" s="246"/>
      <c r="T684" s="246"/>
      <c r="U684" s="246"/>
      <c r="V684" s="246"/>
      <c r="W684" s="246"/>
      <c r="X684" s="246"/>
      <c r="Y684" s="246"/>
      <c r="Z684" s="246"/>
    </row>
    <row r="685" ht="15.75" customHeight="1">
      <c r="A685" s="246"/>
      <c r="B685" s="246"/>
      <c r="C685" s="246"/>
      <c r="D685" s="246"/>
      <c r="E685" s="246"/>
      <c r="F685" s="246"/>
      <c r="G685" s="246"/>
      <c r="H685" s="246"/>
      <c r="I685" s="246"/>
      <c r="J685" s="246"/>
      <c r="K685" s="246"/>
      <c r="L685" s="246"/>
      <c r="M685" s="246"/>
      <c r="N685" s="246"/>
      <c r="O685" s="246"/>
      <c r="P685" s="246"/>
      <c r="Q685" s="246"/>
      <c r="R685" s="246"/>
      <c r="S685" s="246"/>
      <c r="T685" s="246"/>
      <c r="U685" s="246"/>
      <c r="V685" s="246"/>
      <c r="W685" s="246"/>
      <c r="X685" s="246"/>
      <c r="Y685" s="246"/>
      <c r="Z685" s="246"/>
    </row>
    <row r="686" ht="15.75" customHeight="1">
      <c r="A686" s="246"/>
      <c r="B686" s="246"/>
      <c r="C686" s="246"/>
      <c r="D686" s="246"/>
      <c r="E686" s="246"/>
      <c r="F686" s="246"/>
      <c r="G686" s="246"/>
      <c r="H686" s="246"/>
      <c r="I686" s="246"/>
      <c r="J686" s="246"/>
      <c r="K686" s="246"/>
      <c r="L686" s="246"/>
      <c r="M686" s="246"/>
      <c r="N686" s="246"/>
      <c r="O686" s="246"/>
      <c r="P686" s="246"/>
      <c r="Q686" s="246"/>
      <c r="R686" s="246"/>
      <c r="S686" s="246"/>
      <c r="T686" s="246"/>
      <c r="U686" s="246"/>
      <c r="V686" s="246"/>
      <c r="W686" s="246"/>
      <c r="X686" s="246"/>
      <c r="Y686" s="246"/>
      <c r="Z686" s="246"/>
    </row>
    <row r="687" ht="15.75" customHeight="1">
      <c r="A687" s="246"/>
      <c r="B687" s="246"/>
      <c r="C687" s="246"/>
      <c r="D687" s="246"/>
      <c r="E687" s="246"/>
      <c r="F687" s="246"/>
      <c r="G687" s="246"/>
      <c r="H687" s="246"/>
      <c r="I687" s="246"/>
      <c r="J687" s="246"/>
      <c r="K687" s="246"/>
      <c r="L687" s="246"/>
      <c r="M687" s="246"/>
      <c r="N687" s="246"/>
      <c r="O687" s="246"/>
      <c r="P687" s="246"/>
      <c r="Q687" s="246"/>
      <c r="R687" s="246"/>
      <c r="S687" s="246"/>
      <c r="T687" s="246"/>
      <c r="U687" s="246"/>
      <c r="V687" s="246"/>
      <c r="W687" s="246"/>
      <c r="X687" s="246"/>
      <c r="Y687" s="246"/>
      <c r="Z687" s="246"/>
    </row>
    <row r="688" ht="15.75" customHeight="1">
      <c r="A688" s="246"/>
      <c r="B688" s="246"/>
      <c r="C688" s="246"/>
      <c r="D688" s="246"/>
      <c r="E688" s="246"/>
      <c r="F688" s="246"/>
      <c r="G688" s="246"/>
      <c r="H688" s="246"/>
      <c r="I688" s="246"/>
      <c r="J688" s="246"/>
      <c r="K688" s="246"/>
      <c r="L688" s="246"/>
      <c r="M688" s="246"/>
      <c r="N688" s="246"/>
      <c r="O688" s="246"/>
      <c r="P688" s="246"/>
      <c r="Q688" s="246"/>
      <c r="R688" s="246"/>
      <c r="S688" s="246"/>
      <c r="T688" s="246"/>
      <c r="U688" s="246"/>
      <c r="V688" s="246"/>
      <c r="W688" s="246"/>
      <c r="X688" s="246"/>
      <c r="Y688" s="246"/>
      <c r="Z688" s="246"/>
    </row>
    <row r="689" ht="15.75" customHeight="1">
      <c r="A689" s="246"/>
      <c r="B689" s="246"/>
      <c r="C689" s="246"/>
      <c r="D689" s="246"/>
      <c r="E689" s="246"/>
      <c r="F689" s="246"/>
      <c r="G689" s="246"/>
      <c r="H689" s="246"/>
      <c r="I689" s="246"/>
      <c r="J689" s="246"/>
      <c r="K689" s="246"/>
      <c r="L689" s="246"/>
      <c r="M689" s="246"/>
      <c r="N689" s="246"/>
      <c r="O689" s="246"/>
      <c r="P689" s="246"/>
      <c r="Q689" s="246"/>
      <c r="R689" s="246"/>
      <c r="S689" s="246"/>
      <c r="T689" s="246"/>
      <c r="U689" s="246"/>
      <c r="V689" s="246"/>
      <c r="W689" s="246"/>
      <c r="X689" s="246"/>
      <c r="Y689" s="246"/>
      <c r="Z689" s="246"/>
    </row>
    <row r="690" ht="15.75" customHeight="1">
      <c r="A690" s="246"/>
      <c r="B690" s="246"/>
      <c r="C690" s="246"/>
      <c r="D690" s="246"/>
      <c r="E690" s="246"/>
      <c r="F690" s="246"/>
      <c r="G690" s="246"/>
      <c r="H690" s="246"/>
      <c r="I690" s="246"/>
      <c r="J690" s="246"/>
      <c r="K690" s="246"/>
      <c r="L690" s="246"/>
      <c r="M690" s="246"/>
      <c r="N690" s="246"/>
      <c r="O690" s="246"/>
      <c r="P690" s="246"/>
      <c r="Q690" s="246"/>
      <c r="R690" s="246"/>
      <c r="S690" s="246"/>
      <c r="T690" s="246"/>
      <c r="U690" s="246"/>
      <c r="V690" s="246"/>
      <c r="W690" s="246"/>
      <c r="X690" s="246"/>
      <c r="Y690" s="246"/>
      <c r="Z690" s="246"/>
    </row>
    <row r="691" ht="15.75" customHeight="1">
      <c r="A691" s="246"/>
      <c r="B691" s="246"/>
      <c r="C691" s="246"/>
      <c r="D691" s="246"/>
      <c r="E691" s="246"/>
      <c r="F691" s="246"/>
      <c r="G691" s="246"/>
      <c r="H691" s="246"/>
      <c r="I691" s="246"/>
      <c r="J691" s="246"/>
      <c r="K691" s="246"/>
      <c r="L691" s="246"/>
      <c r="M691" s="246"/>
      <c r="N691" s="246"/>
      <c r="O691" s="246"/>
      <c r="P691" s="246"/>
      <c r="Q691" s="246"/>
      <c r="R691" s="246"/>
      <c r="S691" s="246"/>
      <c r="T691" s="246"/>
      <c r="U691" s="246"/>
      <c r="V691" s="246"/>
      <c r="W691" s="246"/>
      <c r="X691" s="246"/>
      <c r="Y691" s="246"/>
      <c r="Z691" s="246"/>
    </row>
    <row r="692" ht="15.75" customHeight="1">
      <c r="A692" s="246"/>
      <c r="B692" s="246"/>
      <c r="C692" s="246"/>
      <c r="D692" s="246"/>
      <c r="E692" s="246"/>
      <c r="F692" s="246"/>
      <c r="G692" s="246"/>
      <c r="H692" s="246"/>
      <c r="I692" s="246"/>
      <c r="J692" s="246"/>
      <c r="K692" s="246"/>
      <c r="L692" s="246"/>
      <c r="M692" s="246"/>
      <c r="N692" s="246"/>
      <c r="O692" s="246"/>
      <c r="P692" s="246"/>
      <c r="Q692" s="246"/>
      <c r="R692" s="246"/>
      <c r="S692" s="246"/>
      <c r="T692" s="246"/>
      <c r="U692" s="246"/>
      <c r="V692" s="246"/>
      <c r="W692" s="246"/>
      <c r="X692" s="246"/>
      <c r="Y692" s="246"/>
      <c r="Z692" s="246"/>
    </row>
    <row r="693" ht="15.75" customHeight="1">
      <c r="A693" s="246"/>
      <c r="B693" s="246"/>
      <c r="C693" s="246"/>
      <c r="D693" s="246"/>
      <c r="E693" s="246"/>
      <c r="F693" s="246"/>
      <c r="G693" s="246"/>
      <c r="H693" s="246"/>
      <c r="I693" s="246"/>
      <c r="J693" s="246"/>
      <c r="K693" s="246"/>
      <c r="L693" s="246"/>
      <c r="M693" s="246"/>
      <c r="N693" s="246"/>
      <c r="O693" s="246"/>
      <c r="P693" s="246"/>
      <c r="Q693" s="246"/>
      <c r="R693" s="246"/>
      <c r="S693" s="246"/>
      <c r="T693" s="246"/>
      <c r="U693" s="246"/>
      <c r="V693" s="246"/>
      <c r="W693" s="246"/>
      <c r="X693" s="246"/>
      <c r="Y693" s="246"/>
      <c r="Z693" s="246"/>
    </row>
    <row r="694" ht="15.75" customHeight="1">
      <c r="A694" s="246"/>
      <c r="B694" s="246"/>
      <c r="C694" s="246"/>
      <c r="D694" s="246"/>
      <c r="E694" s="246"/>
      <c r="F694" s="246"/>
      <c r="G694" s="246"/>
      <c r="H694" s="246"/>
      <c r="I694" s="246"/>
      <c r="J694" s="246"/>
      <c r="K694" s="246"/>
      <c r="L694" s="246"/>
      <c r="M694" s="246"/>
      <c r="N694" s="246"/>
      <c r="O694" s="246"/>
      <c r="P694" s="246"/>
      <c r="Q694" s="246"/>
      <c r="R694" s="246"/>
      <c r="S694" s="246"/>
      <c r="T694" s="246"/>
      <c r="U694" s="246"/>
      <c r="V694" s="246"/>
      <c r="W694" s="246"/>
      <c r="X694" s="246"/>
      <c r="Y694" s="246"/>
      <c r="Z694" s="246"/>
    </row>
    <row r="695" ht="15.75" customHeight="1">
      <c r="A695" s="246"/>
      <c r="B695" s="246"/>
      <c r="C695" s="246"/>
      <c r="D695" s="246"/>
      <c r="E695" s="246"/>
      <c r="F695" s="246"/>
      <c r="G695" s="246"/>
      <c r="H695" s="246"/>
      <c r="I695" s="246"/>
      <c r="J695" s="246"/>
      <c r="K695" s="246"/>
      <c r="L695" s="246"/>
      <c r="M695" s="246"/>
      <c r="N695" s="246"/>
      <c r="O695" s="246"/>
      <c r="P695" s="246"/>
      <c r="Q695" s="246"/>
      <c r="R695" s="246"/>
      <c r="S695" s="246"/>
      <c r="T695" s="246"/>
      <c r="U695" s="246"/>
      <c r="V695" s="246"/>
      <c r="W695" s="246"/>
      <c r="X695" s="246"/>
      <c r="Y695" s="246"/>
      <c r="Z695" s="246"/>
    </row>
    <row r="696" ht="15.75" customHeight="1">
      <c r="A696" s="246"/>
      <c r="B696" s="246"/>
      <c r="C696" s="246"/>
      <c r="D696" s="246"/>
      <c r="E696" s="246"/>
      <c r="F696" s="246"/>
      <c r="G696" s="246"/>
      <c r="H696" s="246"/>
      <c r="I696" s="246"/>
      <c r="J696" s="246"/>
      <c r="K696" s="246"/>
      <c r="L696" s="246"/>
      <c r="M696" s="246"/>
      <c r="N696" s="246"/>
      <c r="O696" s="246"/>
      <c r="P696" s="246"/>
      <c r="Q696" s="246"/>
      <c r="R696" s="246"/>
      <c r="S696" s="246"/>
      <c r="T696" s="246"/>
      <c r="U696" s="246"/>
      <c r="V696" s="246"/>
      <c r="W696" s="246"/>
      <c r="X696" s="246"/>
      <c r="Y696" s="246"/>
      <c r="Z696" s="246"/>
    </row>
    <row r="697" ht="15.75" customHeight="1">
      <c r="A697" s="246"/>
      <c r="B697" s="246"/>
      <c r="C697" s="246"/>
      <c r="D697" s="246"/>
      <c r="E697" s="246"/>
      <c r="F697" s="246"/>
      <c r="G697" s="246"/>
      <c r="H697" s="246"/>
      <c r="I697" s="246"/>
      <c r="J697" s="246"/>
      <c r="K697" s="246"/>
      <c r="L697" s="246"/>
      <c r="M697" s="246"/>
      <c r="N697" s="246"/>
      <c r="O697" s="246"/>
      <c r="P697" s="246"/>
      <c r="Q697" s="246"/>
      <c r="R697" s="246"/>
      <c r="S697" s="246"/>
      <c r="T697" s="246"/>
      <c r="U697" s="246"/>
      <c r="V697" s="246"/>
      <c r="W697" s="246"/>
      <c r="X697" s="246"/>
      <c r="Y697" s="246"/>
      <c r="Z697" s="246"/>
    </row>
    <row r="698" ht="15.75" customHeight="1">
      <c r="A698" s="246"/>
      <c r="B698" s="246"/>
      <c r="C698" s="246"/>
      <c r="D698" s="246"/>
      <c r="E698" s="246"/>
      <c r="F698" s="246"/>
      <c r="G698" s="246"/>
      <c r="H698" s="246"/>
      <c r="I698" s="246"/>
      <c r="J698" s="246"/>
      <c r="K698" s="246"/>
      <c r="L698" s="246"/>
      <c r="M698" s="246"/>
      <c r="N698" s="246"/>
      <c r="O698" s="246"/>
      <c r="P698" s="246"/>
      <c r="Q698" s="246"/>
      <c r="R698" s="246"/>
      <c r="S698" s="246"/>
      <c r="T698" s="246"/>
      <c r="U698" s="246"/>
      <c r="V698" s="246"/>
      <c r="W698" s="246"/>
      <c r="X698" s="246"/>
      <c r="Y698" s="246"/>
      <c r="Z698" s="246"/>
    </row>
    <row r="699" ht="15.75" customHeight="1">
      <c r="A699" s="246"/>
      <c r="B699" s="246"/>
      <c r="C699" s="246"/>
      <c r="D699" s="246"/>
      <c r="E699" s="246"/>
      <c r="F699" s="246"/>
      <c r="G699" s="246"/>
      <c r="H699" s="246"/>
      <c r="I699" s="246"/>
      <c r="J699" s="246"/>
      <c r="K699" s="246"/>
      <c r="L699" s="246"/>
      <c r="M699" s="246"/>
      <c r="N699" s="246"/>
      <c r="O699" s="246"/>
      <c r="P699" s="246"/>
      <c r="Q699" s="246"/>
      <c r="R699" s="246"/>
      <c r="S699" s="246"/>
      <c r="T699" s="246"/>
      <c r="U699" s="246"/>
      <c r="V699" s="246"/>
      <c r="W699" s="246"/>
      <c r="X699" s="246"/>
      <c r="Y699" s="246"/>
      <c r="Z699" s="246"/>
    </row>
    <row r="700" ht="15.75" customHeight="1">
      <c r="A700" s="246"/>
      <c r="B700" s="246"/>
      <c r="C700" s="246"/>
      <c r="D700" s="246"/>
      <c r="E700" s="246"/>
      <c r="F700" s="246"/>
      <c r="G700" s="246"/>
      <c r="H700" s="246"/>
      <c r="I700" s="246"/>
      <c r="J700" s="246"/>
      <c r="K700" s="246"/>
      <c r="L700" s="246"/>
      <c r="M700" s="246"/>
      <c r="N700" s="246"/>
      <c r="O700" s="246"/>
      <c r="P700" s="246"/>
      <c r="Q700" s="246"/>
      <c r="R700" s="246"/>
      <c r="S700" s="246"/>
      <c r="T700" s="246"/>
      <c r="U700" s="246"/>
      <c r="V700" s="246"/>
      <c r="W700" s="246"/>
      <c r="X700" s="246"/>
      <c r="Y700" s="246"/>
      <c r="Z700" s="246"/>
    </row>
    <row r="701" ht="15.75" customHeight="1">
      <c r="A701" s="246"/>
      <c r="B701" s="246"/>
      <c r="C701" s="246"/>
      <c r="D701" s="246"/>
      <c r="E701" s="246"/>
      <c r="F701" s="246"/>
      <c r="G701" s="246"/>
      <c r="H701" s="246"/>
      <c r="I701" s="246"/>
      <c r="J701" s="246"/>
      <c r="K701" s="246"/>
      <c r="L701" s="246"/>
      <c r="M701" s="246"/>
      <c r="N701" s="246"/>
      <c r="O701" s="246"/>
      <c r="P701" s="246"/>
      <c r="Q701" s="246"/>
      <c r="R701" s="246"/>
      <c r="S701" s="246"/>
      <c r="T701" s="246"/>
      <c r="U701" s="246"/>
      <c r="V701" s="246"/>
      <c r="W701" s="246"/>
      <c r="X701" s="246"/>
      <c r="Y701" s="246"/>
      <c r="Z701" s="246"/>
    </row>
    <row r="702" ht="15.75" customHeight="1">
      <c r="A702" s="246"/>
      <c r="B702" s="246"/>
      <c r="C702" s="246"/>
      <c r="D702" s="246"/>
      <c r="E702" s="246"/>
      <c r="F702" s="246"/>
      <c r="G702" s="246"/>
      <c r="H702" s="246"/>
      <c r="I702" s="246"/>
      <c r="J702" s="246"/>
      <c r="K702" s="246"/>
      <c r="L702" s="246"/>
      <c r="M702" s="246"/>
      <c r="N702" s="246"/>
      <c r="O702" s="246"/>
      <c r="P702" s="246"/>
      <c r="Q702" s="246"/>
      <c r="R702" s="246"/>
      <c r="S702" s="246"/>
      <c r="T702" s="246"/>
      <c r="U702" s="246"/>
      <c r="V702" s="246"/>
      <c r="W702" s="246"/>
      <c r="X702" s="246"/>
      <c r="Y702" s="246"/>
      <c r="Z702" s="246"/>
    </row>
    <row r="703" ht="15.75" customHeight="1">
      <c r="A703" s="246"/>
      <c r="B703" s="246"/>
      <c r="C703" s="246"/>
      <c r="D703" s="246"/>
      <c r="E703" s="246"/>
      <c r="F703" s="246"/>
      <c r="G703" s="246"/>
      <c r="H703" s="246"/>
      <c r="I703" s="246"/>
      <c r="J703" s="246"/>
      <c r="K703" s="246"/>
      <c r="L703" s="246"/>
      <c r="M703" s="246"/>
      <c r="N703" s="246"/>
      <c r="O703" s="246"/>
      <c r="P703" s="246"/>
      <c r="Q703" s="246"/>
      <c r="R703" s="246"/>
      <c r="S703" s="246"/>
      <c r="T703" s="246"/>
      <c r="U703" s="246"/>
      <c r="V703" s="246"/>
      <c r="W703" s="246"/>
      <c r="X703" s="246"/>
      <c r="Y703" s="246"/>
      <c r="Z703" s="246"/>
    </row>
    <row r="704" ht="15.75" customHeight="1">
      <c r="A704" s="246"/>
      <c r="B704" s="246"/>
      <c r="C704" s="246"/>
      <c r="D704" s="246"/>
      <c r="E704" s="246"/>
      <c r="F704" s="246"/>
      <c r="G704" s="246"/>
      <c r="H704" s="246"/>
      <c r="I704" s="246"/>
      <c r="J704" s="246"/>
      <c r="K704" s="246"/>
      <c r="L704" s="246"/>
      <c r="M704" s="246"/>
      <c r="N704" s="246"/>
      <c r="O704" s="246"/>
      <c r="P704" s="246"/>
      <c r="Q704" s="246"/>
      <c r="R704" s="246"/>
      <c r="S704" s="246"/>
      <c r="T704" s="246"/>
      <c r="U704" s="246"/>
      <c r="V704" s="246"/>
      <c r="W704" s="246"/>
      <c r="X704" s="246"/>
      <c r="Y704" s="246"/>
      <c r="Z704" s="246"/>
    </row>
    <row r="705" ht="15.75" customHeight="1">
      <c r="A705" s="246"/>
      <c r="B705" s="246"/>
      <c r="C705" s="246"/>
      <c r="D705" s="246"/>
      <c r="E705" s="246"/>
      <c r="F705" s="246"/>
      <c r="G705" s="246"/>
      <c r="H705" s="246"/>
      <c r="I705" s="246"/>
      <c r="J705" s="246"/>
      <c r="K705" s="246"/>
      <c r="L705" s="246"/>
      <c r="M705" s="246"/>
      <c r="N705" s="246"/>
      <c r="O705" s="246"/>
      <c r="P705" s="246"/>
      <c r="Q705" s="246"/>
      <c r="R705" s="246"/>
      <c r="S705" s="246"/>
      <c r="T705" s="246"/>
      <c r="U705" s="246"/>
      <c r="V705" s="246"/>
      <c r="W705" s="246"/>
      <c r="X705" s="246"/>
      <c r="Y705" s="246"/>
      <c r="Z705" s="246"/>
    </row>
    <row r="706" ht="15.75" customHeight="1">
      <c r="A706" s="246"/>
      <c r="B706" s="246"/>
      <c r="C706" s="246"/>
      <c r="D706" s="246"/>
      <c r="E706" s="246"/>
      <c r="F706" s="246"/>
      <c r="G706" s="246"/>
      <c r="H706" s="246"/>
      <c r="I706" s="246"/>
      <c r="J706" s="246"/>
      <c r="K706" s="246"/>
      <c r="L706" s="246"/>
      <c r="M706" s="246"/>
      <c r="N706" s="246"/>
      <c r="O706" s="246"/>
      <c r="P706" s="246"/>
      <c r="Q706" s="246"/>
      <c r="R706" s="246"/>
      <c r="S706" s="246"/>
      <c r="T706" s="246"/>
      <c r="U706" s="246"/>
      <c r="V706" s="246"/>
      <c r="W706" s="246"/>
      <c r="X706" s="246"/>
      <c r="Y706" s="246"/>
      <c r="Z706" s="246"/>
    </row>
    <row r="707" ht="15.75" customHeight="1">
      <c r="A707" s="246"/>
      <c r="B707" s="246"/>
      <c r="C707" s="246"/>
      <c r="D707" s="246"/>
      <c r="E707" s="246"/>
      <c r="F707" s="246"/>
      <c r="G707" s="246"/>
      <c r="H707" s="246"/>
      <c r="I707" s="246"/>
      <c r="J707" s="246"/>
      <c r="K707" s="246"/>
      <c r="L707" s="246"/>
      <c r="M707" s="246"/>
      <c r="N707" s="246"/>
      <c r="O707" s="246"/>
      <c r="P707" s="246"/>
      <c r="Q707" s="246"/>
      <c r="R707" s="246"/>
      <c r="S707" s="246"/>
      <c r="T707" s="246"/>
      <c r="U707" s="246"/>
      <c r="V707" s="246"/>
      <c r="W707" s="246"/>
      <c r="X707" s="246"/>
      <c r="Y707" s="246"/>
      <c r="Z707" s="246"/>
    </row>
    <row r="708" ht="15.75" customHeight="1">
      <c r="A708" s="246"/>
      <c r="B708" s="246"/>
      <c r="C708" s="246"/>
      <c r="D708" s="246"/>
      <c r="E708" s="246"/>
      <c r="F708" s="246"/>
      <c r="G708" s="246"/>
      <c r="H708" s="246"/>
      <c r="I708" s="246"/>
      <c r="J708" s="246"/>
      <c r="K708" s="246"/>
      <c r="L708" s="246"/>
      <c r="M708" s="246"/>
      <c r="N708" s="246"/>
      <c r="O708" s="246"/>
      <c r="P708" s="246"/>
      <c r="Q708" s="246"/>
      <c r="R708" s="246"/>
      <c r="S708" s="246"/>
      <c r="T708" s="246"/>
      <c r="U708" s="246"/>
      <c r="V708" s="246"/>
      <c r="W708" s="246"/>
      <c r="X708" s="246"/>
      <c r="Y708" s="246"/>
      <c r="Z708" s="246"/>
    </row>
    <row r="709" ht="15.75" customHeight="1">
      <c r="A709" s="246"/>
      <c r="B709" s="246"/>
      <c r="C709" s="246"/>
      <c r="D709" s="246"/>
      <c r="E709" s="246"/>
      <c r="F709" s="246"/>
      <c r="G709" s="246"/>
      <c r="H709" s="246"/>
      <c r="I709" s="246"/>
      <c r="J709" s="246"/>
      <c r="K709" s="246"/>
      <c r="L709" s="246"/>
      <c r="M709" s="246"/>
      <c r="N709" s="246"/>
      <c r="O709" s="246"/>
      <c r="P709" s="246"/>
      <c r="Q709" s="246"/>
      <c r="R709" s="246"/>
      <c r="S709" s="246"/>
      <c r="T709" s="246"/>
      <c r="U709" s="246"/>
      <c r="V709" s="246"/>
      <c r="W709" s="246"/>
      <c r="X709" s="246"/>
      <c r="Y709" s="246"/>
      <c r="Z709" s="246"/>
    </row>
    <row r="710" ht="15.75" customHeight="1">
      <c r="A710" s="246"/>
      <c r="B710" s="246"/>
      <c r="C710" s="246"/>
      <c r="D710" s="246"/>
      <c r="E710" s="246"/>
      <c r="F710" s="246"/>
      <c r="G710" s="246"/>
      <c r="H710" s="246"/>
      <c r="I710" s="246"/>
      <c r="J710" s="246"/>
      <c r="K710" s="246"/>
      <c r="L710" s="246"/>
      <c r="M710" s="246"/>
      <c r="N710" s="246"/>
      <c r="O710" s="246"/>
      <c r="P710" s="246"/>
      <c r="Q710" s="246"/>
      <c r="R710" s="246"/>
      <c r="S710" s="246"/>
      <c r="T710" s="246"/>
      <c r="U710" s="246"/>
      <c r="V710" s="246"/>
      <c r="W710" s="246"/>
      <c r="X710" s="246"/>
      <c r="Y710" s="246"/>
      <c r="Z710" s="246"/>
    </row>
    <row r="711" ht="15.75" customHeight="1">
      <c r="A711" s="246"/>
      <c r="B711" s="246"/>
      <c r="C711" s="246"/>
      <c r="D711" s="246"/>
      <c r="E711" s="246"/>
      <c r="F711" s="246"/>
      <c r="G711" s="246"/>
      <c r="H711" s="246"/>
      <c r="I711" s="246"/>
      <c r="J711" s="246"/>
      <c r="K711" s="246"/>
      <c r="L711" s="246"/>
      <c r="M711" s="246"/>
      <c r="N711" s="246"/>
      <c r="O711" s="246"/>
      <c r="P711" s="246"/>
      <c r="Q711" s="246"/>
      <c r="R711" s="246"/>
      <c r="S711" s="246"/>
      <c r="T711" s="246"/>
      <c r="U711" s="246"/>
      <c r="V711" s="246"/>
      <c r="W711" s="246"/>
      <c r="X711" s="246"/>
      <c r="Y711" s="246"/>
      <c r="Z711" s="246"/>
    </row>
    <row r="712" ht="15.75" customHeight="1">
      <c r="A712" s="246"/>
      <c r="B712" s="246"/>
      <c r="C712" s="246"/>
      <c r="D712" s="246"/>
      <c r="E712" s="246"/>
      <c r="F712" s="246"/>
      <c r="G712" s="246"/>
      <c r="H712" s="246"/>
      <c r="I712" s="246"/>
      <c r="J712" s="246"/>
      <c r="K712" s="246"/>
      <c r="L712" s="246"/>
      <c r="M712" s="246"/>
      <c r="N712" s="246"/>
      <c r="O712" s="246"/>
      <c r="P712" s="246"/>
      <c r="Q712" s="246"/>
      <c r="R712" s="246"/>
      <c r="S712" s="246"/>
      <c r="T712" s="246"/>
      <c r="U712" s="246"/>
      <c r="V712" s="246"/>
      <c r="W712" s="246"/>
      <c r="X712" s="246"/>
      <c r="Y712" s="246"/>
      <c r="Z712" s="246"/>
    </row>
    <row r="713" ht="15.75" customHeight="1">
      <c r="A713" s="246"/>
      <c r="B713" s="246"/>
      <c r="C713" s="246"/>
      <c r="D713" s="246"/>
      <c r="E713" s="246"/>
      <c r="F713" s="246"/>
      <c r="G713" s="246"/>
      <c r="H713" s="246"/>
      <c r="I713" s="246"/>
      <c r="J713" s="246"/>
      <c r="K713" s="246"/>
      <c r="L713" s="246"/>
      <c r="M713" s="246"/>
      <c r="N713" s="246"/>
      <c r="O713" s="246"/>
      <c r="P713" s="246"/>
      <c r="Q713" s="246"/>
      <c r="R713" s="246"/>
      <c r="S713" s="246"/>
      <c r="T713" s="246"/>
      <c r="U713" s="246"/>
      <c r="V713" s="246"/>
      <c r="W713" s="246"/>
      <c r="X713" s="246"/>
      <c r="Y713" s="246"/>
      <c r="Z713" s="246"/>
    </row>
    <row r="714" ht="15.75" customHeight="1">
      <c r="A714" s="246"/>
      <c r="B714" s="246"/>
      <c r="C714" s="246"/>
      <c r="D714" s="246"/>
      <c r="E714" s="246"/>
      <c r="F714" s="246"/>
      <c r="G714" s="246"/>
      <c r="H714" s="246"/>
      <c r="I714" s="246"/>
      <c r="J714" s="246"/>
      <c r="K714" s="246"/>
      <c r="L714" s="246"/>
      <c r="M714" s="246"/>
      <c r="N714" s="246"/>
      <c r="O714" s="246"/>
      <c r="P714" s="246"/>
      <c r="Q714" s="246"/>
      <c r="R714" s="246"/>
      <c r="S714" s="246"/>
      <c r="T714" s="246"/>
      <c r="U714" s="246"/>
      <c r="V714" s="246"/>
      <c r="W714" s="246"/>
      <c r="X714" s="246"/>
      <c r="Y714" s="246"/>
      <c r="Z714" s="246"/>
    </row>
    <row r="715" ht="15.75" customHeight="1">
      <c r="A715" s="246"/>
      <c r="B715" s="246"/>
      <c r="C715" s="246"/>
      <c r="D715" s="246"/>
      <c r="E715" s="246"/>
      <c r="F715" s="246"/>
      <c r="G715" s="246"/>
      <c r="H715" s="246"/>
      <c r="I715" s="246"/>
      <c r="J715" s="246"/>
      <c r="K715" s="246"/>
      <c r="L715" s="246"/>
      <c r="M715" s="246"/>
      <c r="N715" s="246"/>
      <c r="O715" s="246"/>
      <c r="P715" s="246"/>
      <c r="Q715" s="246"/>
      <c r="R715" s="246"/>
      <c r="S715" s="246"/>
      <c r="T715" s="246"/>
      <c r="U715" s="246"/>
      <c r="V715" s="246"/>
      <c r="W715" s="246"/>
      <c r="X715" s="246"/>
      <c r="Y715" s="246"/>
      <c r="Z715" s="246"/>
    </row>
    <row r="716" ht="15.75" customHeight="1">
      <c r="A716" s="246"/>
      <c r="B716" s="246"/>
      <c r="C716" s="246"/>
      <c r="D716" s="246"/>
      <c r="E716" s="246"/>
      <c r="F716" s="246"/>
      <c r="G716" s="246"/>
      <c r="H716" s="246"/>
      <c r="I716" s="246"/>
      <c r="J716" s="246"/>
      <c r="K716" s="246"/>
      <c r="L716" s="246"/>
      <c r="M716" s="246"/>
      <c r="N716" s="246"/>
      <c r="O716" s="246"/>
      <c r="P716" s="246"/>
      <c r="Q716" s="246"/>
      <c r="R716" s="246"/>
      <c r="S716" s="246"/>
      <c r="T716" s="246"/>
      <c r="U716" s="246"/>
      <c r="V716" s="246"/>
      <c r="W716" s="246"/>
      <c r="X716" s="246"/>
      <c r="Y716" s="246"/>
      <c r="Z716" s="246"/>
    </row>
    <row r="717" ht="15.75" customHeight="1">
      <c r="A717" s="246"/>
      <c r="B717" s="246"/>
      <c r="C717" s="246"/>
      <c r="D717" s="246"/>
      <c r="E717" s="246"/>
      <c r="F717" s="246"/>
      <c r="G717" s="246"/>
      <c r="H717" s="246"/>
      <c r="I717" s="246"/>
      <c r="J717" s="246"/>
      <c r="K717" s="246"/>
      <c r="L717" s="246"/>
      <c r="M717" s="246"/>
      <c r="N717" s="246"/>
      <c r="O717" s="246"/>
      <c r="P717" s="246"/>
      <c r="Q717" s="246"/>
      <c r="R717" s="246"/>
      <c r="S717" s="246"/>
      <c r="T717" s="246"/>
      <c r="U717" s="246"/>
      <c r="V717" s="246"/>
      <c r="W717" s="246"/>
      <c r="X717" s="246"/>
      <c r="Y717" s="246"/>
      <c r="Z717" s="246"/>
    </row>
    <row r="718" ht="15.75" customHeight="1">
      <c r="A718" s="246"/>
      <c r="B718" s="246"/>
      <c r="C718" s="246"/>
      <c r="D718" s="246"/>
      <c r="E718" s="246"/>
      <c r="F718" s="246"/>
      <c r="G718" s="246"/>
      <c r="H718" s="246"/>
      <c r="I718" s="246"/>
      <c r="J718" s="246"/>
      <c r="K718" s="246"/>
      <c r="L718" s="246"/>
      <c r="M718" s="246"/>
      <c r="N718" s="246"/>
      <c r="O718" s="246"/>
      <c r="P718" s="246"/>
      <c r="Q718" s="246"/>
      <c r="R718" s="246"/>
      <c r="S718" s="246"/>
      <c r="T718" s="246"/>
      <c r="U718" s="246"/>
      <c r="V718" s="246"/>
      <c r="W718" s="246"/>
      <c r="X718" s="246"/>
      <c r="Y718" s="246"/>
      <c r="Z718" s="246"/>
    </row>
    <row r="719" ht="15.75" customHeight="1">
      <c r="A719" s="246"/>
      <c r="B719" s="246"/>
      <c r="C719" s="246"/>
      <c r="D719" s="246"/>
      <c r="E719" s="246"/>
      <c r="F719" s="246"/>
      <c r="G719" s="246"/>
      <c r="H719" s="246"/>
      <c r="I719" s="246"/>
      <c r="J719" s="246"/>
      <c r="K719" s="246"/>
      <c r="L719" s="246"/>
      <c r="M719" s="246"/>
      <c r="N719" s="246"/>
      <c r="O719" s="246"/>
      <c r="P719" s="246"/>
      <c r="Q719" s="246"/>
      <c r="R719" s="246"/>
      <c r="S719" s="246"/>
      <c r="T719" s="246"/>
      <c r="U719" s="246"/>
      <c r="V719" s="246"/>
      <c r="W719" s="246"/>
      <c r="X719" s="246"/>
      <c r="Y719" s="246"/>
      <c r="Z719" s="246"/>
    </row>
    <row r="720" ht="15.75" customHeight="1">
      <c r="A720" s="246"/>
      <c r="B720" s="246"/>
      <c r="C720" s="246"/>
      <c r="D720" s="246"/>
      <c r="E720" s="246"/>
      <c r="F720" s="246"/>
      <c r="G720" s="246"/>
      <c r="H720" s="246"/>
      <c r="I720" s="246"/>
      <c r="J720" s="246"/>
      <c r="K720" s="246"/>
      <c r="L720" s="246"/>
      <c r="M720" s="246"/>
      <c r="N720" s="246"/>
      <c r="O720" s="246"/>
      <c r="P720" s="246"/>
      <c r="Q720" s="246"/>
      <c r="R720" s="246"/>
      <c r="S720" s="246"/>
      <c r="T720" s="246"/>
      <c r="U720" s="246"/>
      <c r="V720" s="246"/>
      <c r="W720" s="246"/>
      <c r="X720" s="246"/>
      <c r="Y720" s="246"/>
      <c r="Z720" s="246"/>
    </row>
    <row r="721" ht="15.75" customHeight="1">
      <c r="A721" s="246"/>
      <c r="B721" s="246"/>
      <c r="C721" s="246"/>
      <c r="D721" s="246"/>
      <c r="E721" s="246"/>
      <c r="F721" s="246"/>
      <c r="G721" s="246"/>
      <c r="H721" s="246"/>
      <c r="I721" s="246"/>
      <c r="J721" s="246"/>
      <c r="K721" s="246"/>
      <c r="L721" s="246"/>
      <c r="M721" s="246"/>
      <c r="N721" s="246"/>
      <c r="O721" s="246"/>
      <c r="P721" s="246"/>
      <c r="Q721" s="246"/>
      <c r="R721" s="246"/>
      <c r="S721" s="246"/>
      <c r="T721" s="246"/>
      <c r="U721" s="246"/>
      <c r="V721" s="246"/>
      <c r="W721" s="246"/>
      <c r="X721" s="246"/>
      <c r="Y721" s="246"/>
      <c r="Z721" s="246"/>
    </row>
    <row r="722" ht="15.75" customHeight="1">
      <c r="A722" s="246"/>
      <c r="B722" s="246"/>
      <c r="C722" s="246"/>
      <c r="D722" s="246"/>
      <c r="E722" s="246"/>
      <c r="F722" s="246"/>
      <c r="G722" s="246"/>
      <c r="H722" s="246"/>
      <c r="I722" s="246"/>
      <c r="J722" s="246"/>
      <c r="K722" s="246"/>
      <c r="L722" s="246"/>
      <c r="M722" s="246"/>
      <c r="N722" s="246"/>
      <c r="O722" s="246"/>
      <c r="P722" s="246"/>
      <c r="Q722" s="246"/>
      <c r="R722" s="246"/>
      <c r="S722" s="246"/>
      <c r="T722" s="246"/>
      <c r="U722" s="246"/>
      <c r="V722" s="246"/>
      <c r="W722" s="246"/>
      <c r="X722" s="246"/>
      <c r="Y722" s="246"/>
      <c r="Z722" s="246"/>
    </row>
    <row r="723" ht="15.75" customHeight="1">
      <c r="A723" s="246"/>
      <c r="B723" s="246"/>
      <c r="C723" s="246"/>
      <c r="D723" s="246"/>
      <c r="E723" s="246"/>
      <c r="F723" s="246"/>
      <c r="G723" s="246"/>
      <c r="H723" s="246"/>
      <c r="I723" s="246"/>
      <c r="J723" s="246"/>
      <c r="K723" s="246"/>
      <c r="L723" s="246"/>
      <c r="M723" s="246"/>
      <c r="N723" s="246"/>
      <c r="O723" s="246"/>
      <c r="P723" s="246"/>
      <c r="Q723" s="246"/>
      <c r="R723" s="246"/>
      <c r="S723" s="246"/>
      <c r="T723" s="246"/>
      <c r="U723" s="246"/>
      <c r="V723" s="246"/>
      <c r="W723" s="246"/>
      <c r="X723" s="246"/>
      <c r="Y723" s="246"/>
      <c r="Z723" s="246"/>
    </row>
    <row r="724" ht="15.75" customHeight="1">
      <c r="A724" s="246"/>
      <c r="B724" s="246"/>
      <c r="C724" s="246"/>
      <c r="D724" s="246"/>
      <c r="E724" s="246"/>
      <c r="F724" s="246"/>
      <c r="G724" s="246"/>
      <c r="H724" s="246"/>
      <c r="I724" s="246"/>
      <c r="J724" s="246"/>
      <c r="K724" s="246"/>
      <c r="L724" s="246"/>
      <c r="M724" s="246"/>
      <c r="N724" s="246"/>
      <c r="O724" s="246"/>
      <c r="P724" s="246"/>
      <c r="Q724" s="246"/>
      <c r="R724" s="246"/>
      <c r="S724" s="246"/>
      <c r="T724" s="246"/>
      <c r="U724" s="246"/>
      <c r="V724" s="246"/>
      <c r="W724" s="246"/>
      <c r="X724" s="246"/>
      <c r="Y724" s="246"/>
      <c r="Z724" s="246"/>
    </row>
    <row r="725" ht="15.75" customHeight="1">
      <c r="A725" s="246"/>
      <c r="B725" s="246"/>
      <c r="C725" s="246"/>
      <c r="D725" s="246"/>
      <c r="E725" s="246"/>
      <c r="F725" s="246"/>
      <c r="G725" s="246"/>
      <c r="H725" s="246"/>
      <c r="I725" s="246"/>
      <c r="J725" s="246"/>
      <c r="K725" s="246"/>
      <c r="L725" s="246"/>
      <c r="M725" s="246"/>
      <c r="N725" s="246"/>
      <c r="O725" s="246"/>
      <c r="P725" s="246"/>
      <c r="Q725" s="246"/>
      <c r="R725" s="246"/>
      <c r="S725" s="246"/>
      <c r="T725" s="246"/>
      <c r="U725" s="246"/>
      <c r="V725" s="246"/>
      <c r="W725" s="246"/>
      <c r="X725" s="246"/>
      <c r="Y725" s="246"/>
      <c r="Z725" s="246"/>
    </row>
    <row r="726" ht="15.75" customHeight="1">
      <c r="A726" s="246"/>
      <c r="B726" s="246"/>
      <c r="C726" s="246"/>
      <c r="D726" s="246"/>
      <c r="E726" s="246"/>
      <c r="F726" s="246"/>
      <c r="G726" s="246"/>
      <c r="H726" s="246"/>
      <c r="I726" s="246"/>
      <c r="J726" s="246"/>
      <c r="K726" s="246"/>
      <c r="L726" s="246"/>
      <c r="M726" s="246"/>
      <c r="N726" s="246"/>
      <c r="O726" s="246"/>
      <c r="P726" s="246"/>
      <c r="Q726" s="246"/>
      <c r="R726" s="246"/>
      <c r="S726" s="246"/>
      <c r="T726" s="246"/>
      <c r="U726" s="246"/>
      <c r="V726" s="246"/>
      <c r="W726" s="246"/>
      <c r="X726" s="246"/>
      <c r="Y726" s="246"/>
      <c r="Z726" s="246"/>
    </row>
    <row r="727" ht="15.75" customHeight="1">
      <c r="A727" s="246"/>
      <c r="B727" s="246"/>
      <c r="C727" s="246"/>
      <c r="D727" s="246"/>
      <c r="E727" s="246"/>
      <c r="F727" s="246"/>
      <c r="G727" s="246"/>
      <c r="H727" s="246"/>
      <c r="I727" s="246"/>
      <c r="J727" s="246"/>
      <c r="K727" s="246"/>
      <c r="L727" s="246"/>
      <c r="M727" s="246"/>
      <c r="N727" s="246"/>
      <c r="O727" s="246"/>
      <c r="P727" s="246"/>
      <c r="Q727" s="246"/>
      <c r="R727" s="246"/>
      <c r="S727" s="246"/>
      <c r="T727" s="246"/>
      <c r="U727" s="246"/>
      <c r="V727" s="246"/>
      <c r="W727" s="246"/>
      <c r="X727" s="246"/>
      <c r="Y727" s="246"/>
      <c r="Z727" s="246"/>
    </row>
    <row r="728" ht="15.75" customHeight="1">
      <c r="A728" s="246"/>
      <c r="B728" s="246"/>
      <c r="C728" s="246"/>
      <c r="D728" s="246"/>
      <c r="E728" s="246"/>
      <c r="F728" s="246"/>
      <c r="G728" s="246"/>
      <c r="H728" s="246"/>
      <c r="I728" s="246"/>
      <c r="J728" s="246"/>
      <c r="K728" s="246"/>
      <c r="L728" s="246"/>
      <c r="M728" s="246"/>
      <c r="N728" s="246"/>
      <c r="O728" s="246"/>
      <c r="P728" s="246"/>
      <c r="Q728" s="246"/>
      <c r="R728" s="246"/>
      <c r="S728" s="246"/>
      <c r="T728" s="246"/>
      <c r="U728" s="246"/>
      <c r="V728" s="246"/>
      <c r="W728" s="246"/>
      <c r="X728" s="246"/>
      <c r="Y728" s="246"/>
      <c r="Z728" s="246"/>
    </row>
    <row r="729" ht="15.75" customHeight="1">
      <c r="A729" s="246"/>
      <c r="B729" s="246"/>
      <c r="C729" s="246"/>
      <c r="D729" s="246"/>
      <c r="E729" s="246"/>
      <c r="F729" s="246"/>
      <c r="G729" s="246"/>
      <c r="H729" s="246"/>
      <c r="I729" s="246"/>
      <c r="J729" s="246"/>
      <c r="K729" s="246"/>
      <c r="L729" s="246"/>
      <c r="M729" s="246"/>
      <c r="N729" s="246"/>
      <c r="O729" s="246"/>
      <c r="P729" s="246"/>
      <c r="Q729" s="246"/>
      <c r="R729" s="246"/>
      <c r="S729" s="246"/>
      <c r="T729" s="246"/>
      <c r="U729" s="246"/>
      <c r="V729" s="246"/>
      <c r="W729" s="246"/>
      <c r="X729" s="246"/>
      <c r="Y729" s="246"/>
      <c r="Z729" s="246"/>
    </row>
    <row r="730" ht="15.75" customHeight="1">
      <c r="A730" s="246"/>
      <c r="B730" s="246"/>
      <c r="C730" s="246"/>
      <c r="D730" s="246"/>
      <c r="E730" s="246"/>
      <c r="F730" s="246"/>
      <c r="G730" s="246"/>
      <c r="H730" s="246"/>
      <c r="I730" s="246"/>
      <c r="J730" s="246"/>
      <c r="K730" s="246"/>
      <c r="L730" s="246"/>
      <c r="M730" s="246"/>
      <c r="N730" s="246"/>
      <c r="O730" s="246"/>
      <c r="P730" s="246"/>
      <c r="Q730" s="246"/>
      <c r="R730" s="246"/>
      <c r="S730" s="246"/>
      <c r="T730" s="246"/>
      <c r="U730" s="246"/>
      <c r="V730" s="246"/>
      <c r="W730" s="246"/>
      <c r="X730" s="246"/>
      <c r="Y730" s="246"/>
      <c r="Z730" s="246"/>
    </row>
    <row r="731" ht="15.75" customHeight="1">
      <c r="A731" s="246"/>
      <c r="B731" s="246"/>
      <c r="C731" s="246"/>
      <c r="D731" s="246"/>
      <c r="E731" s="246"/>
      <c r="F731" s="246"/>
      <c r="G731" s="246"/>
      <c r="H731" s="246"/>
      <c r="I731" s="246"/>
      <c r="J731" s="246"/>
      <c r="K731" s="246"/>
      <c r="L731" s="246"/>
      <c r="M731" s="246"/>
      <c r="N731" s="246"/>
      <c r="O731" s="246"/>
      <c r="P731" s="246"/>
      <c r="Q731" s="246"/>
      <c r="R731" s="246"/>
      <c r="S731" s="246"/>
      <c r="T731" s="246"/>
      <c r="U731" s="246"/>
      <c r="V731" s="246"/>
      <c r="W731" s="246"/>
      <c r="X731" s="246"/>
      <c r="Y731" s="246"/>
      <c r="Z731" s="246"/>
    </row>
    <row r="732" ht="15.75" customHeight="1">
      <c r="A732" s="246"/>
      <c r="B732" s="246"/>
      <c r="C732" s="246"/>
      <c r="D732" s="246"/>
      <c r="E732" s="246"/>
      <c r="F732" s="246"/>
      <c r="G732" s="246"/>
      <c r="H732" s="246"/>
      <c r="I732" s="246"/>
      <c r="J732" s="246"/>
      <c r="K732" s="246"/>
      <c r="L732" s="246"/>
      <c r="M732" s="246"/>
      <c r="N732" s="246"/>
      <c r="O732" s="246"/>
      <c r="P732" s="246"/>
      <c r="Q732" s="246"/>
      <c r="R732" s="246"/>
      <c r="S732" s="246"/>
      <c r="T732" s="246"/>
      <c r="U732" s="246"/>
      <c r="V732" s="246"/>
      <c r="W732" s="246"/>
      <c r="X732" s="246"/>
      <c r="Y732" s="246"/>
      <c r="Z732" s="246"/>
    </row>
    <row r="733" ht="15.75" customHeight="1">
      <c r="A733" s="246"/>
      <c r="B733" s="246"/>
      <c r="C733" s="246"/>
      <c r="D733" s="246"/>
      <c r="E733" s="246"/>
      <c r="F733" s="246"/>
      <c r="G733" s="246"/>
      <c r="H733" s="246"/>
      <c r="I733" s="246"/>
      <c r="J733" s="246"/>
      <c r="K733" s="246"/>
      <c r="L733" s="246"/>
      <c r="M733" s="246"/>
      <c r="N733" s="246"/>
      <c r="O733" s="246"/>
      <c r="P733" s="246"/>
      <c r="Q733" s="246"/>
      <c r="R733" s="246"/>
      <c r="S733" s="246"/>
      <c r="T733" s="246"/>
      <c r="U733" s="246"/>
      <c r="V733" s="246"/>
      <c r="W733" s="246"/>
      <c r="X733" s="246"/>
      <c r="Y733" s="246"/>
      <c r="Z733" s="246"/>
    </row>
    <row r="734" ht="15.75" customHeight="1">
      <c r="A734" s="246"/>
      <c r="B734" s="246"/>
      <c r="C734" s="246"/>
      <c r="D734" s="246"/>
      <c r="E734" s="246"/>
      <c r="F734" s="246"/>
      <c r="G734" s="246"/>
      <c r="H734" s="246"/>
      <c r="I734" s="246"/>
      <c r="J734" s="246"/>
      <c r="K734" s="246"/>
      <c r="L734" s="246"/>
      <c r="M734" s="246"/>
      <c r="N734" s="246"/>
      <c r="O734" s="246"/>
      <c r="P734" s="246"/>
      <c r="Q734" s="246"/>
      <c r="R734" s="246"/>
      <c r="S734" s="246"/>
      <c r="T734" s="246"/>
      <c r="U734" s="246"/>
      <c r="V734" s="246"/>
      <c r="W734" s="246"/>
      <c r="X734" s="246"/>
      <c r="Y734" s="246"/>
      <c r="Z734" s="246"/>
    </row>
    <row r="735" ht="15.75" customHeight="1">
      <c r="A735" s="246"/>
      <c r="B735" s="246"/>
      <c r="C735" s="246"/>
      <c r="D735" s="246"/>
      <c r="E735" s="246"/>
      <c r="F735" s="246"/>
      <c r="G735" s="246"/>
      <c r="H735" s="246"/>
      <c r="I735" s="246"/>
      <c r="J735" s="246"/>
      <c r="K735" s="246"/>
      <c r="L735" s="246"/>
      <c r="M735" s="246"/>
      <c r="N735" s="246"/>
      <c r="O735" s="246"/>
      <c r="P735" s="246"/>
      <c r="Q735" s="246"/>
      <c r="R735" s="246"/>
      <c r="S735" s="246"/>
      <c r="T735" s="246"/>
      <c r="U735" s="246"/>
      <c r="V735" s="246"/>
      <c r="W735" s="246"/>
      <c r="X735" s="246"/>
      <c r="Y735" s="246"/>
      <c r="Z735" s="246"/>
    </row>
    <row r="736" ht="15.75" customHeight="1">
      <c r="A736" s="246"/>
      <c r="B736" s="246"/>
      <c r="C736" s="246"/>
      <c r="D736" s="246"/>
      <c r="E736" s="246"/>
      <c r="F736" s="246"/>
      <c r="G736" s="246"/>
      <c r="H736" s="246"/>
      <c r="I736" s="246"/>
      <c r="J736" s="246"/>
      <c r="K736" s="246"/>
      <c r="L736" s="246"/>
      <c r="M736" s="246"/>
      <c r="N736" s="246"/>
      <c r="O736" s="246"/>
      <c r="P736" s="246"/>
      <c r="Q736" s="246"/>
      <c r="R736" s="246"/>
      <c r="S736" s="246"/>
      <c r="T736" s="246"/>
      <c r="U736" s="246"/>
      <c r="V736" s="246"/>
      <c r="W736" s="246"/>
      <c r="X736" s="246"/>
      <c r="Y736" s="246"/>
      <c r="Z736" s="246"/>
    </row>
    <row r="737" ht="15.75" customHeight="1">
      <c r="A737" s="246"/>
      <c r="B737" s="246"/>
      <c r="C737" s="246"/>
      <c r="D737" s="246"/>
      <c r="E737" s="246"/>
      <c r="F737" s="246"/>
      <c r="G737" s="246"/>
      <c r="H737" s="246"/>
      <c r="I737" s="246"/>
      <c r="J737" s="246"/>
      <c r="K737" s="246"/>
      <c r="L737" s="246"/>
      <c r="M737" s="246"/>
      <c r="N737" s="246"/>
      <c r="O737" s="246"/>
      <c r="P737" s="246"/>
      <c r="Q737" s="246"/>
      <c r="R737" s="246"/>
      <c r="S737" s="246"/>
      <c r="T737" s="246"/>
      <c r="U737" s="246"/>
      <c r="V737" s="246"/>
      <c r="W737" s="246"/>
      <c r="X737" s="246"/>
      <c r="Y737" s="246"/>
      <c r="Z737" s="246"/>
    </row>
    <row r="738" ht="15.75" customHeight="1">
      <c r="A738" s="246"/>
      <c r="B738" s="246"/>
      <c r="C738" s="246"/>
      <c r="D738" s="246"/>
      <c r="E738" s="246"/>
      <c r="F738" s="246"/>
      <c r="G738" s="246"/>
      <c r="H738" s="246"/>
      <c r="I738" s="246"/>
      <c r="J738" s="246"/>
      <c r="K738" s="246"/>
      <c r="L738" s="246"/>
      <c r="M738" s="246"/>
      <c r="N738" s="246"/>
      <c r="O738" s="246"/>
      <c r="P738" s="246"/>
      <c r="Q738" s="246"/>
      <c r="R738" s="246"/>
      <c r="S738" s="246"/>
      <c r="T738" s="246"/>
      <c r="U738" s="246"/>
      <c r="V738" s="246"/>
      <c r="W738" s="246"/>
      <c r="X738" s="246"/>
      <c r="Y738" s="246"/>
      <c r="Z738" s="246"/>
    </row>
    <row r="739" ht="15.75" customHeight="1">
      <c r="A739" s="246"/>
      <c r="B739" s="246"/>
      <c r="C739" s="246"/>
      <c r="D739" s="246"/>
      <c r="E739" s="246"/>
      <c r="F739" s="246"/>
      <c r="G739" s="246"/>
      <c r="H739" s="246"/>
      <c r="I739" s="246"/>
      <c r="J739" s="246"/>
      <c r="K739" s="246"/>
      <c r="L739" s="246"/>
      <c r="M739" s="246"/>
      <c r="N739" s="246"/>
      <c r="O739" s="246"/>
      <c r="P739" s="246"/>
      <c r="Q739" s="246"/>
      <c r="R739" s="246"/>
      <c r="S739" s="246"/>
      <c r="T739" s="246"/>
      <c r="U739" s="246"/>
      <c r="V739" s="246"/>
      <c r="W739" s="246"/>
      <c r="X739" s="246"/>
      <c r="Y739" s="246"/>
      <c r="Z739" s="246"/>
    </row>
    <row r="740" ht="15.75" customHeight="1">
      <c r="A740" s="246"/>
      <c r="B740" s="246"/>
      <c r="C740" s="246"/>
      <c r="D740" s="246"/>
      <c r="E740" s="246"/>
      <c r="F740" s="246"/>
      <c r="G740" s="246"/>
      <c r="H740" s="246"/>
      <c r="I740" s="246"/>
      <c r="J740" s="246"/>
      <c r="K740" s="246"/>
      <c r="L740" s="246"/>
      <c r="M740" s="246"/>
      <c r="N740" s="246"/>
      <c r="O740" s="246"/>
      <c r="P740" s="246"/>
      <c r="Q740" s="246"/>
      <c r="R740" s="246"/>
      <c r="S740" s="246"/>
      <c r="T740" s="246"/>
      <c r="U740" s="246"/>
      <c r="V740" s="246"/>
      <c r="W740" s="246"/>
      <c r="X740" s="246"/>
      <c r="Y740" s="246"/>
      <c r="Z740" s="246"/>
    </row>
    <row r="741" ht="15.75" customHeight="1">
      <c r="A741" s="246"/>
      <c r="B741" s="246"/>
      <c r="C741" s="246"/>
      <c r="D741" s="246"/>
      <c r="E741" s="246"/>
      <c r="F741" s="246"/>
      <c r="G741" s="246"/>
      <c r="H741" s="246"/>
      <c r="I741" s="246"/>
      <c r="J741" s="246"/>
      <c r="K741" s="246"/>
      <c r="L741" s="246"/>
      <c r="M741" s="246"/>
      <c r="N741" s="246"/>
      <c r="O741" s="246"/>
      <c r="P741" s="246"/>
      <c r="Q741" s="246"/>
      <c r="R741" s="246"/>
      <c r="S741" s="246"/>
      <c r="T741" s="246"/>
      <c r="U741" s="246"/>
      <c r="V741" s="246"/>
      <c r="W741" s="246"/>
      <c r="X741" s="246"/>
      <c r="Y741" s="246"/>
      <c r="Z741" s="246"/>
    </row>
    <row r="742" ht="15.75" customHeight="1">
      <c r="A742" s="246"/>
      <c r="B742" s="246"/>
      <c r="C742" s="246"/>
      <c r="D742" s="246"/>
      <c r="E742" s="246"/>
      <c r="F742" s="246"/>
      <c r="G742" s="246"/>
      <c r="H742" s="246"/>
      <c r="I742" s="246"/>
      <c r="J742" s="246"/>
      <c r="K742" s="246"/>
      <c r="L742" s="246"/>
      <c r="M742" s="246"/>
      <c r="N742" s="246"/>
      <c r="O742" s="246"/>
      <c r="P742" s="246"/>
      <c r="Q742" s="246"/>
      <c r="R742" s="246"/>
      <c r="S742" s="246"/>
      <c r="T742" s="246"/>
      <c r="U742" s="246"/>
      <c r="V742" s="246"/>
      <c r="W742" s="246"/>
      <c r="X742" s="246"/>
      <c r="Y742" s="246"/>
      <c r="Z742" s="246"/>
    </row>
    <row r="743" ht="15.75" customHeight="1">
      <c r="A743" s="246"/>
      <c r="B743" s="246"/>
      <c r="C743" s="246"/>
      <c r="D743" s="246"/>
      <c r="E743" s="246"/>
      <c r="F743" s="246"/>
      <c r="G743" s="246"/>
      <c r="H743" s="246"/>
      <c r="I743" s="246"/>
      <c r="J743" s="246"/>
      <c r="K743" s="246"/>
      <c r="L743" s="246"/>
      <c r="M743" s="246"/>
      <c r="N743" s="246"/>
      <c r="O743" s="246"/>
      <c r="P743" s="246"/>
      <c r="Q743" s="246"/>
      <c r="R743" s="246"/>
      <c r="S743" s="246"/>
      <c r="T743" s="246"/>
      <c r="U743" s="246"/>
      <c r="V743" s="246"/>
      <c r="W743" s="246"/>
      <c r="X743" s="246"/>
      <c r="Y743" s="246"/>
      <c r="Z743" s="246"/>
    </row>
    <row r="744" ht="15.75" customHeight="1">
      <c r="A744" s="246"/>
      <c r="B744" s="246"/>
      <c r="C744" s="246"/>
      <c r="D744" s="246"/>
      <c r="E744" s="246"/>
      <c r="F744" s="246"/>
      <c r="G744" s="246"/>
      <c r="H744" s="246"/>
      <c r="I744" s="246"/>
      <c r="J744" s="246"/>
      <c r="K744" s="246"/>
      <c r="L744" s="246"/>
      <c r="M744" s="246"/>
      <c r="N744" s="246"/>
      <c r="O744" s="246"/>
      <c r="P744" s="246"/>
      <c r="Q744" s="246"/>
      <c r="R744" s="246"/>
      <c r="S744" s="246"/>
      <c r="T744" s="246"/>
      <c r="U744" s="246"/>
      <c r="V744" s="246"/>
      <c r="W744" s="246"/>
      <c r="X744" s="246"/>
      <c r="Y744" s="246"/>
      <c r="Z744" s="246"/>
    </row>
    <row r="745" ht="15.75" customHeight="1">
      <c r="A745" s="246"/>
      <c r="B745" s="246"/>
      <c r="C745" s="246"/>
      <c r="D745" s="246"/>
      <c r="E745" s="246"/>
      <c r="F745" s="246"/>
      <c r="G745" s="246"/>
      <c r="H745" s="246"/>
      <c r="I745" s="246"/>
      <c r="J745" s="246"/>
      <c r="K745" s="246"/>
      <c r="L745" s="246"/>
      <c r="M745" s="246"/>
      <c r="N745" s="246"/>
      <c r="O745" s="246"/>
      <c r="P745" s="246"/>
      <c r="Q745" s="246"/>
      <c r="R745" s="246"/>
      <c r="S745" s="246"/>
      <c r="T745" s="246"/>
      <c r="U745" s="246"/>
      <c r="V745" s="246"/>
      <c r="W745" s="246"/>
      <c r="X745" s="246"/>
      <c r="Y745" s="246"/>
      <c r="Z745" s="246"/>
    </row>
    <row r="746" ht="15.75" customHeight="1">
      <c r="A746" s="246"/>
      <c r="B746" s="246"/>
      <c r="C746" s="246"/>
      <c r="D746" s="246"/>
      <c r="E746" s="246"/>
      <c r="F746" s="246"/>
      <c r="G746" s="246"/>
      <c r="H746" s="246"/>
      <c r="I746" s="246"/>
      <c r="J746" s="246"/>
      <c r="K746" s="246"/>
      <c r="L746" s="246"/>
      <c r="M746" s="246"/>
      <c r="N746" s="246"/>
      <c r="O746" s="246"/>
      <c r="P746" s="246"/>
      <c r="Q746" s="246"/>
      <c r="R746" s="246"/>
      <c r="S746" s="246"/>
      <c r="T746" s="246"/>
      <c r="U746" s="246"/>
      <c r="V746" s="246"/>
      <c r="W746" s="246"/>
      <c r="X746" s="246"/>
      <c r="Y746" s="246"/>
      <c r="Z746" s="246"/>
    </row>
    <row r="747" ht="15.75" customHeight="1">
      <c r="A747" s="246"/>
      <c r="B747" s="246"/>
      <c r="C747" s="246"/>
      <c r="D747" s="246"/>
      <c r="E747" s="246"/>
      <c r="F747" s="246"/>
      <c r="G747" s="246"/>
      <c r="H747" s="246"/>
      <c r="I747" s="246"/>
      <c r="J747" s="246"/>
      <c r="K747" s="246"/>
      <c r="L747" s="246"/>
      <c r="M747" s="246"/>
      <c r="N747" s="246"/>
      <c r="O747" s="246"/>
      <c r="P747" s="246"/>
      <c r="Q747" s="246"/>
      <c r="R747" s="246"/>
      <c r="S747" s="246"/>
      <c r="T747" s="246"/>
      <c r="U747" s="246"/>
      <c r="V747" s="246"/>
      <c r="W747" s="246"/>
      <c r="X747" s="246"/>
      <c r="Y747" s="246"/>
      <c r="Z747" s="246"/>
    </row>
    <row r="748" ht="15.75" customHeight="1">
      <c r="A748" s="246"/>
      <c r="B748" s="246"/>
      <c r="C748" s="246"/>
      <c r="D748" s="246"/>
      <c r="E748" s="246"/>
      <c r="F748" s="246"/>
      <c r="G748" s="246"/>
      <c r="H748" s="246"/>
      <c r="I748" s="246"/>
      <c r="J748" s="246"/>
      <c r="K748" s="246"/>
      <c r="L748" s="246"/>
      <c r="M748" s="246"/>
      <c r="N748" s="246"/>
      <c r="O748" s="246"/>
      <c r="P748" s="246"/>
      <c r="Q748" s="246"/>
      <c r="R748" s="246"/>
      <c r="S748" s="246"/>
      <c r="T748" s="246"/>
      <c r="U748" s="246"/>
      <c r="V748" s="246"/>
      <c r="W748" s="246"/>
      <c r="X748" s="246"/>
      <c r="Y748" s="246"/>
      <c r="Z748" s="246"/>
    </row>
    <row r="749" ht="15.75" customHeight="1">
      <c r="A749" s="246"/>
      <c r="B749" s="246"/>
      <c r="C749" s="246"/>
      <c r="D749" s="246"/>
      <c r="E749" s="246"/>
      <c r="F749" s="246"/>
      <c r="G749" s="246"/>
      <c r="H749" s="246"/>
      <c r="I749" s="246"/>
      <c r="J749" s="246"/>
      <c r="K749" s="246"/>
      <c r="L749" s="246"/>
      <c r="M749" s="246"/>
      <c r="N749" s="246"/>
      <c r="O749" s="246"/>
      <c r="P749" s="246"/>
      <c r="Q749" s="246"/>
      <c r="R749" s="246"/>
      <c r="S749" s="246"/>
      <c r="T749" s="246"/>
      <c r="U749" s="246"/>
      <c r="V749" s="246"/>
      <c r="W749" s="246"/>
      <c r="X749" s="246"/>
      <c r="Y749" s="246"/>
      <c r="Z749" s="246"/>
    </row>
    <row r="750" ht="15.75" customHeight="1">
      <c r="A750" s="246"/>
      <c r="B750" s="246"/>
      <c r="C750" s="246"/>
      <c r="D750" s="246"/>
      <c r="E750" s="246"/>
      <c r="F750" s="246"/>
      <c r="G750" s="246"/>
      <c r="H750" s="246"/>
      <c r="I750" s="246"/>
      <c r="J750" s="246"/>
      <c r="K750" s="246"/>
      <c r="L750" s="246"/>
      <c r="M750" s="246"/>
      <c r="N750" s="246"/>
      <c r="O750" s="246"/>
      <c r="P750" s="246"/>
      <c r="Q750" s="246"/>
      <c r="R750" s="246"/>
      <c r="S750" s="246"/>
      <c r="T750" s="246"/>
      <c r="U750" s="246"/>
      <c r="V750" s="246"/>
      <c r="W750" s="246"/>
      <c r="X750" s="246"/>
      <c r="Y750" s="246"/>
      <c r="Z750" s="246"/>
    </row>
    <row r="751" ht="15.75" customHeight="1">
      <c r="A751" s="246"/>
      <c r="B751" s="246"/>
      <c r="C751" s="246"/>
      <c r="D751" s="246"/>
      <c r="E751" s="246"/>
      <c r="F751" s="246"/>
      <c r="G751" s="246"/>
      <c r="H751" s="246"/>
      <c r="I751" s="246"/>
      <c r="J751" s="246"/>
      <c r="K751" s="246"/>
      <c r="L751" s="246"/>
      <c r="M751" s="246"/>
      <c r="N751" s="246"/>
      <c r="O751" s="246"/>
      <c r="P751" s="246"/>
      <c r="Q751" s="246"/>
      <c r="R751" s="246"/>
      <c r="S751" s="246"/>
      <c r="T751" s="246"/>
      <c r="U751" s="246"/>
      <c r="V751" s="246"/>
      <c r="W751" s="246"/>
      <c r="X751" s="246"/>
      <c r="Y751" s="246"/>
      <c r="Z751" s="246"/>
    </row>
    <row r="752" ht="15.75" customHeight="1">
      <c r="A752" s="246"/>
      <c r="B752" s="246"/>
      <c r="C752" s="246"/>
      <c r="D752" s="246"/>
      <c r="E752" s="246"/>
      <c r="F752" s="246"/>
      <c r="G752" s="246"/>
      <c r="H752" s="246"/>
      <c r="I752" s="246"/>
      <c r="J752" s="246"/>
      <c r="K752" s="246"/>
      <c r="L752" s="246"/>
      <c r="M752" s="246"/>
      <c r="N752" s="246"/>
      <c r="O752" s="246"/>
      <c r="P752" s="246"/>
      <c r="Q752" s="246"/>
      <c r="R752" s="246"/>
      <c r="S752" s="246"/>
      <c r="T752" s="246"/>
      <c r="U752" s="246"/>
      <c r="V752" s="246"/>
      <c r="W752" s="246"/>
      <c r="X752" s="246"/>
      <c r="Y752" s="246"/>
      <c r="Z752" s="246"/>
    </row>
    <row r="753" ht="15.75" customHeight="1">
      <c r="A753" s="246"/>
      <c r="B753" s="246"/>
      <c r="C753" s="246"/>
      <c r="D753" s="246"/>
      <c r="E753" s="246"/>
      <c r="F753" s="246"/>
      <c r="G753" s="246"/>
      <c r="H753" s="246"/>
      <c r="I753" s="246"/>
      <c r="J753" s="246"/>
      <c r="K753" s="246"/>
      <c r="L753" s="246"/>
      <c r="M753" s="246"/>
      <c r="N753" s="246"/>
      <c r="O753" s="246"/>
      <c r="P753" s="246"/>
      <c r="Q753" s="246"/>
      <c r="R753" s="246"/>
      <c r="S753" s="246"/>
      <c r="T753" s="246"/>
      <c r="U753" s="246"/>
      <c r="V753" s="246"/>
      <c r="W753" s="246"/>
      <c r="X753" s="246"/>
      <c r="Y753" s="246"/>
      <c r="Z753" s="246"/>
    </row>
    <row r="754" ht="15.75" customHeight="1">
      <c r="A754" s="246"/>
      <c r="B754" s="246"/>
      <c r="C754" s="246"/>
      <c r="D754" s="246"/>
      <c r="E754" s="246"/>
      <c r="F754" s="246"/>
      <c r="G754" s="246"/>
      <c r="H754" s="246"/>
      <c r="I754" s="246"/>
      <c r="J754" s="246"/>
      <c r="K754" s="246"/>
      <c r="L754" s="246"/>
      <c r="M754" s="246"/>
      <c r="N754" s="246"/>
      <c r="O754" s="246"/>
      <c r="P754" s="246"/>
      <c r="Q754" s="246"/>
      <c r="R754" s="246"/>
      <c r="S754" s="246"/>
      <c r="T754" s="246"/>
      <c r="U754" s="246"/>
      <c r="V754" s="246"/>
      <c r="W754" s="246"/>
      <c r="X754" s="246"/>
      <c r="Y754" s="246"/>
      <c r="Z754" s="246"/>
    </row>
    <row r="755" ht="15.75" customHeight="1">
      <c r="A755" s="246"/>
      <c r="B755" s="246"/>
      <c r="C755" s="246"/>
      <c r="D755" s="246"/>
      <c r="E755" s="246"/>
      <c r="F755" s="246"/>
      <c r="G755" s="246"/>
      <c r="H755" s="246"/>
      <c r="I755" s="246"/>
      <c r="J755" s="246"/>
      <c r="K755" s="246"/>
      <c r="L755" s="246"/>
      <c r="M755" s="246"/>
      <c r="N755" s="246"/>
      <c r="O755" s="246"/>
      <c r="P755" s="246"/>
      <c r="Q755" s="246"/>
      <c r="R755" s="246"/>
      <c r="S755" s="246"/>
      <c r="T755" s="246"/>
      <c r="U755" s="246"/>
      <c r="V755" s="246"/>
      <c r="W755" s="246"/>
      <c r="X755" s="246"/>
      <c r="Y755" s="246"/>
      <c r="Z755" s="246"/>
    </row>
    <row r="756" ht="15.75" customHeight="1">
      <c r="A756" s="246"/>
      <c r="B756" s="246"/>
      <c r="C756" s="246"/>
      <c r="D756" s="246"/>
      <c r="E756" s="246"/>
      <c r="F756" s="246"/>
      <c r="G756" s="246"/>
      <c r="H756" s="246"/>
      <c r="I756" s="246"/>
      <c r="J756" s="246"/>
      <c r="K756" s="246"/>
      <c r="L756" s="246"/>
      <c r="M756" s="246"/>
      <c r="N756" s="246"/>
      <c r="O756" s="246"/>
      <c r="P756" s="246"/>
      <c r="Q756" s="246"/>
      <c r="R756" s="246"/>
      <c r="S756" s="246"/>
      <c r="T756" s="246"/>
      <c r="U756" s="246"/>
      <c r="V756" s="246"/>
      <c r="W756" s="246"/>
      <c r="X756" s="246"/>
      <c r="Y756" s="246"/>
      <c r="Z756" s="246"/>
    </row>
    <row r="757" ht="15.75" customHeight="1">
      <c r="A757" s="246"/>
      <c r="B757" s="246"/>
      <c r="C757" s="246"/>
      <c r="D757" s="246"/>
      <c r="E757" s="246"/>
      <c r="F757" s="246"/>
      <c r="G757" s="246"/>
      <c r="H757" s="246"/>
      <c r="I757" s="246"/>
      <c r="J757" s="246"/>
      <c r="K757" s="246"/>
      <c r="L757" s="246"/>
      <c r="M757" s="246"/>
      <c r="N757" s="246"/>
      <c r="O757" s="246"/>
      <c r="P757" s="246"/>
      <c r="Q757" s="246"/>
      <c r="R757" s="246"/>
      <c r="S757" s="246"/>
      <c r="T757" s="246"/>
      <c r="U757" s="246"/>
      <c r="V757" s="246"/>
      <c r="W757" s="246"/>
      <c r="X757" s="246"/>
      <c r="Y757" s="246"/>
      <c r="Z757" s="246"/>
    </row>
    <row r="758" ht="15.75" customHeight="1">
      <c r="A758" s="246"/>
      <c r="B758" s="246"/>
      <c r="C758" s="246"/>
      <c r="D758" s="246"/>
      <c r="E758" s="246"/>
      <c r="F758" s="246"/>
      <c r="G758" s="246"/>
      <c r="H758" s="246"/>
      <c r="I758" s="246"/>
      <c r="J758" s="246"/>
      <c r="K758" s="246"/>
      <c r="L758" s="246"/>
      <c r="M758" s="246"/>
      <c r="N758" s="246"/>
      <c r="O758" s="246"/>
      <c r="P758" s="246"/>
      <c r="Q758" s="246"/>
      <c r="R758" s="246"/>
      <c r="S758" s="246"/>
      <c r="T758" s="246"/>
      <c r="U758" s="246"/>
      <c r="V758" s="246"/>
      <c r="W758" s="246"/>
      <c r="X758" s="246"/>
      <c r="Y758" s="246"/>
      <c r="Z758" s="246"/>
    </row>
    <row r="759" ht="15.75" customHeight="1">
      <c r="A759" s="246"/>
      <c r="B759" s="246"/>
      <c r="C759" s="246"/>
      <c r="D759" s="246"/>
      <c r="E759" s="246"/>
      <c r="F759" s="246"/>
      <c r="G759" s="246"/>
      <c r="H759" s="246"/>
      <c r="I759" s="246"/>
      <c r="J759" s="246"/>
      <c r="K759" s="246"/>
      <c r="L759" s="246"/>
      <c r="M759" s="246"/>
      <c r="N759" s="246"/>
      <c r="O759" s="246"/>
      <c r="P759" s="246"/>
      <c r="Q759" s="246"/>
      <c r="R759" s="246"/>
      <c r="S759" s="246"/>
      <c r="T759" s="246"/>
      <c r="U759" s="246"/>
      <c r="V759" s="246"/>
      <c r="W759" s="246"/>
      <c r="X759" s="246"/>
      <c r="Y759" s="246"/>
      <c r="Z759" s="246"/>
    </row>
    <row r="760" ht="15.75" customHeight="1">
      <c r="A760" s="246"/>
      <c r="B760" s="246"/>
      <c r="C760" s="246"/>
      <c r="D760" s="246"/>
      <c r="E760" s="246"/>
      <c r="F760" s="246"/>
      <c r="G760" s="246"/>
      <c r="H760" s="246"/>
      <c r="I760" s="246"/>
      <c r="J760" s="246"/>
      <c r="K760" s="246"/>
      <c r="L760" s="246"/>
      <c r="M760" s="246"/>
      <c r="N760" s="246"/>
      <c r="O760" s="246"/>
      <c r="P760" s="246"/>
      <c r="Q760" s="246"/>
      <c r="R760" s="246"/>
      <c r="S760" s="246"/>
      <c r="T760" s="246"/>
      <c r="U760" s="246"/>
      <c r="V760" s="246"/>
      <c r="W760" s="246"/>
      <c r="X760" s="246"/>
      <c r="Y760" s="246"/>
      <c r="Z760" s="246"/>
    </row>
    <row r="761" ht="15.75" customHeight="1">
      <c r="A761" s="246"/>
      <c r="B761" s="246"/>
      <c r="C761" s="246"/>
      <c r="D761" s="246"/>
      <c r="E761" s="246"/>
      <c r="F761" s="246"/>
      <c r="G761" s="246"/>
      <c r="H761" s="246"/>
      <c r="I761" s="246"/>
      <c r="J761" s="246"/>
      <c r="K761" s="246"/>
      <c r="L761" s="246"/>
      <c r="M761" s="246"/>
      <c r="N761" s="246"/>
      <c r="O761" s="246"/>
      <c r="P761" s="246"/>
      <c r="Q761" s="246"/>
      <c r="R761" s="246"/>
      <c r="S761" s="246"/>
      <c r="T761" s="246"/>
      <c r="U761" s="246"/>
      <c r="V761" s="246"/>
      <c r="W761" s="246"/>
      <c r="X761" s="246"/>
      <c r="Y761" s="246"/>
      <c r="Z761" s="246"/>
    </row>
    <row r="762" ht="15.75" customHeight="1">
      <c r="A762" s="246"/>
      <c r="B762" s="246"/>
      <c r="C762" s="246"/>
      <c r="D762" s="246"/>
      <c r="E762" s="246"/>
      <c r="F762" s="246"/>
      <c r="G762" s="246"/>
      <c r="H762" s="246"/>
      <c r="I762" s="246"/>
      <c r="J762" s="246"/>
      <c r="K762" s="246"/>
      <c r="L762" s="246"/>
      <c r="M762" s="246"/>
      <c r="N762" s="246"/>
      <c r="O762" s="246"/>
      <c r="P762" s="246"/>
      <c r="Q762" s="246"/>
      <c r="R762" s="246"/>
      <c r="S762" s="246"/>
      <c r="T762" s="246"/>
      <c r="U762" s="246"/>
      <c r="V762" s="246"/>
      <c r="W762" s="246"/>
      <c r="X762" s="246"/>
      <c r="Y762" s="246"/>
      <c r="Z762" s="246"/>
    </row>
    <row r="763" ht="15.75" customHeight="1">
      <c r="A763" s="246"/>
      <c r="B763" s="246"/>
      <c r="C763" s="246"/>
      <c r="D763" s="246"/>
      <c r="E763" s="246"/>
      <c r="F763" s="246"/>
      <c r="G763" s="246"/>
      <c r="H763" s="246"/>
      <c r="I763" s="246"/>
      <c r="J763" s="246"/>
      <c r="K763" s="246"/>
      <c r="L763" s="246"/>
      <c r="M763" s="246"/>
      <c r="N763" s="246"/>
      <c r="O763" s="246"/>
      <c r="P763" s="246"/>
      <c r="Q763" s="246"/>
      <c r="R763" s="246"/>
      <c r="S763" s="246"/>
      <c r="T763" s="246"/>
      <c r="U763" s="246"/>
      <c r="V763" s="246"/>
      <c r="W763" s="246"/>
      <c r="X763" s="246"/>
      <c r="Y763" s="246"/>
      <c r="Z763" s="246"/>
    </row>
    <row r="764" ht="15.75" customHeight="1">
      <c r="A764" s="246"/>
      <c r="B764" s="246"/>
      <c r="C764" s="246"/>
      <c r="D764" s="246"/>
      <c r="E764" s="246"/>
      <c r="F764" s="246"/>
      <c r="G764" s="246"/>
      <c r="H764" s="246"/>
      <c r="I764" s="246"/>
      <c r="J764" s="246"/>
      <c r="K764" s="246"/>
      <c r="L764" s="246"/>
      <c r="M764" s="246"/>
      <c r="N764" s="246"/>
      <c r="O764" s="246"/>
      <c r="P764" s="246"/>
      <c r="Q764" s="246"/>
      <c r="R764" s="246"/>
      <c r="S764" s="246"/>
      <c r="T764" s="246"/>
      <c r="U764" s="246"/>
      <c r="V764" s="246"/>
      <c r="W764" s="246"/>
      <c r="X764" s="246"/>
      <c r="Y764" s="246"/>
      <c r="Z764" s="246"/>
    </row>
    <row r="765" ht="15.75" customHeight="1">
      <c r="A765" s="246"/>
      <c r="B765" s="246"/>
      <c r="C765" s="246"/>
      <c r="D765" s="246"/>
      <c r="E765" s="246"/>
      <c r="F765" s="246"/>
      <c r="G765" s="246"/>
      <c r="H765" s="246"/>
      <c r="I765" s="246"/>
      <c r="J765" s="246"/>
      <c r="K765" s="246"/>
      <c r="L765" s="246"/>
      <c r="M765" s="246"/>
      <c r="N765" s="246"/>
      <c r="O765" s="246"/>
      <c r="P765" s="246"/>
      <c r="Q765" s="246"/>
      <c r="R765" s="246"/>
      <c r="S765" s="246"/>
      <c r="T765" s="246"/>
      <c r="U765" s="246"/>
      <c r="V765" s="246"/>
      <c r="W765" s="246"/>
      <c r="X765" s="246"/>
      <c r="Y765" s="246"/>
      <c r="Z765" s="246"/>
    </row>
    <row r="766" ht="15.75" customHeight="1">
      <c r="A766" s="246"/>
      <c r="B766" s="246"/>
      <c r="C766" s="246"/>
      <c r="D766" s="246"/>
      <c r="E766" s="246"/>
      <c r="F766" s="246"/>
      <c r="G766" s="246"/>
      <c r="H766" s="246"/>
      <c r="I766" s="246"/>
      <c r="J766" s="246"/>
      <c r="K766" s="246"/>
      <c r="L766" s="246"/>
      <c r="M766" s="246"/>
      <c r="N766" s="246"/>
      <c r="O766" s="246"/>
      <c r="P766" s="246"/>
      <c r="Q766" s="246"/>
      <c r="R766" s="246"/>
      <c r="S766" s="246"/>
      <c r="T766" s="246"/>
      <c r="U766" s="246"/>
      <c r="V766" s="246"/>
      <c r="W766" s="246"/>
      <c r="X766" s="246"/>
      <c r="Y766" s="246"/>
      <c r="Z766" s="246"/>
    </row>
    <row r="767" ht="15.75" customHeight="1">
      <c r="A767" s="246"/>
      <c r="B767" s="246"/>
      <c r="C767" s="246"/>
      <c r="D767" s="246"/>
      <c r="E767" s="246"/>
      <c r="F767" s="246"/>
      <c r="G767" s="246"/>
      <c r="H767" s="246"/>
      <c r="I767" s="246"/>
      <c r="J767" s="246"/>
      <c r="K767" s="246"/>
      <c r="L767" s="246"/>
      <c r="M767" s="246"/>
      <c r="N767" s="246"/>
      <c r="O767" s="246"/>
      <c r="P767" s="246"/>
      <c r="Q767" s="246"/>
      <c r="R767" s="246"/>
      <c r="S767" s="246"/>
      <c r="T767" s="246"/>
      <c r="U767" s="246"/>
      <c r="V767" s="246"/>
      <c r="W767" s="246"/>
      <c r="X767" s="246"/>
      <c r="Y767" s="246"/>
      <c r="Z767" s="246"/>
    </row>
    <row r="768" ht="15.75" customHeight="1">
      <c r="A768" s="246"/>
      <c r="B768" s="246"/>
      <c r="C768" s="246"/>
      <c r="D768" s="246"/>
      <c r="E768" s="246"/>
      <c r="F768" s="246"/>
      <c r="G768" s="246"/>
      <c r="H768" s="246"/>
      <c r="I768" s="246"/>
      <c r="J768" s="246"/>
      <c r="K768" s="246"/>
      <c r="L768" s="246"/>
      <c r="M768" s="246"/>
      <c r="N768" s="246"/>
      <c r="O768" s="246"/>
      <c r="P768" s="246"/>
      <c r="Q768" s="246"/>
      <c r="R768" s="246"/>
      <c r="S768" s="246"/>
      <c r="T768" s="246"/>
      <c r="U768" s="246"/>
      <c r="V768" s="246"/>
      <c r="W768" s="246"/>
      <c r="X768" s="246"/>
      <c r="Y768" s="246"/>
      <c r="Z768" s="246"/>
    </row>
    <row r="769" ht="15.75" customHeight="1">
      <c r="A769" s="246"/>
      <c r="B769" s="246"/>
      <c r="C769" s="246"/>
      <c r="D769" s="246"/>
      <c r="E769" s="246"/>
      <c r="F769" s="246"/>
      <c r="G769" s="246"/>
      <c r="H769" s="246"/>
      <c r="I769" s="246"/>
      <c r="J769" s="246"/>
      <c r="K769" s="246"/>
      <c r="L769" s="246"/>
      <c r="M769" s="246"/>
      <c r="N769" s="246"/>
      <c r="O769" s="246"/>
      <c r="P769" s="246"/>
      <c r="Q769" s="246"/>
      <c r="R769" s="246"/>
      <c r="S769" s="246"/>
      <c r="T769" s="246"/>
      <c r="U769" s="246"/>
      <c r="V769" s="246"/>
      <c r="W769" s="246"/>
      <c r="X769" s="246"/>
      <c r="Y769" s="246"/>
      <c r="Z769" s="246"/>
    </row>
    <row r="770" ht="15.75" customHeight="1">
      <c r="A770" s="246"/>
      <c r="B770" s="246"/>
      <c r="C770" s="246"/>
      <c r="D770" s="246"/>
      <c r="E770" s="246"/>
      <c r="F770" s="246"/>
      <c r="G770" s="246"/>
      <c r="H770" s="246"/>
      <c r="I770" s="246"/>
      <c r="J770" s="246"/>
      <c r="K770" s="246"/>
      <c r="L770" s="246"/>
      <c r="M770" s="246"/>
      <c r="N770" s="246"/>
      <c r="O770" s="246"/>
      <c r="P770" s="246"/>
      <c r="Q770" s="246"/>
      <c r="R770" s="246"/>
      <c r="S770" s="246"/>
      <c r="T770" s="246"/>
      <c r="U770" s="246"/>
      <c r="V770" s="246"/>
      <c r="W770" s="246"/>
      <c r="X770" s="246"/>
      <c r="Y770" s="246"/>
      <c r="Z770" s="246"/>
    </row>
    <row r="771" ht="15.75" customHeight="1">
      <c r="A771" s="246"/>
      <c r="B771" s="246"/>
      <c r="C771" s="246"/>
      <c r="D771" s="246"/>
      <c r="E771" s="246"/>
      <c r="F771" s="246"/>
      <c r="G771" s="246"/>
      <c r="H771" s="246"/>
      <c r="I771" s="246"/>
      <c r="J771" s="246"/>
      <c r="K771" s="246"/>
      <c r="L771" s="246"/>
      <c r="M771" s="246"/>
      <c r="N771" s="246"/>
      <c r="O771" s="246"/>
      <c r="P771" s="246"/>
      <c r="Q771" s="246"/>
      <c r="R771" s="246"/>
      <c r="S771" s="246"/>
      <c r="T771" s="246"/>
      <c r="U771" s="246"/>
      <c r="V771" s="246"/>
      <c r="W771" s="246"/>
      <c r="X771" s="246"/>
      <c r="Y771" s="246"/>
      <c r="Z771" s="246"/>
    </row>
    <row r="772" ht="15.75" customHeight="1">
      <c r="A772" s="246"/>
      <c r="B772" s="246"/>
      <c r="C772" s="246"/>
      <c r="D772" s="246"/>
      <c r="E772" s="246"/>
      <c r="F772" s="246"/>
      <c r="G772" s="246"/>
      <c r="H772" s="246"/>
      <c r="I772" s="246"/>
      <c r="J772" s="246"/>
      <c r="K772" s="246"/>
      <c r="L772" s="246"/>
      <c r="M772" s="246"/>
      <c r="N772" s="246"/>
      <c r="O772" s="246"/>
      <c r="P772" s="246"/>
      <c r="Q772" s="246"/>
      <c r="R772" s="246"/>
      <c r="S772" s="246"/>
      <c r="T772" s="246"/>
      <c r="U772" s="246"/>
      <c r="V772" s="246"/>
      <c r="W772" s="246"/>
      <c r="X772" s="246"/>
      <c r="Y772" s="246"/>
      <c r="Z772" s="246"/>
    </row>
    <row r="773" ht="15.75" customHeight="1">
      <c r="A773" s="246"/>
      <c r="B773" s="246"/>
      <c r="C773" s="246"/>
      <c r="D773" s="246"/>
      <c r="E773" s="246"/>
      <c r="F773" s="246"/>
      <c r="G773" s="246"/>
      <c r="H773" s="246"/>
      <c r="I773" s="246"/>
      <c r="J773" s="246"/>
      <c r="K773" s="246"/>
      <c r="L773" s="246"/>
      <c r="M773" s="246"/>
      <c r="N773" s="246"/>
      <c r="O773" s="246"/>
      <c r="P773" s="246"/>
      <c r="Q773" s="246"/>
      <c r="R773" s="246"/>
      <c r="S773" s="246"/>
      <c r="T773" s="246"/>
      <c r="U773" s="246"/>
      <c r="V773" s="246"/>
      <c r="W773" s="246"/>
      <c r="X773" s="246"/>
      <c r="Y773" s="246"/>
      <c r="Z773" s="246"/>
    </row>
    <row r="774" ht="15.75" customHeight="1">
      <c r="A774" s="246"/>
      <c r="B774" s="246"/>
      <c r="C774" s="246"/>
      <c r="D774" s="246"/>
      <c r="E774" s="246"/>
      <c r="F774" s="246"/>
      <c r="G774" s="246"/>
      <c r="H774" s="246"/>
      <c r="I774" s="246"/>
      <c r="J774" s="246"/>
      <c r="K774" s="246"/>
      <c r="L774" s="246"/>
      <c r="M774" s="246"/>
      <c r="N774" s="246"/>
      <c r="O774" s="246"/>
      <c r="P774" s="246"/>
      <c r="Q774" s="246"/>
      <c r="R774" s="246"/>
      <c r="S774" s="246"/>
      <c r="T774" s="246"/>
      <c r="U774" s="246"/>
      <c r="V774" s="246"/>
      <c r="W774" s="246"/>
      <c r="X774" s="246"/>
      <c r="Y774" s="246"/>
      <c r="Z774" s="246"/>
    </row>
    <row r="775" ht="15.75" customHeight="1">
      <c r="A775" s="246"/>
      <c r="B775" s="246"/>
      <c r="C775" s="246"/>
      <c r="D775" s="246"/>
      <c r="E775" s="246"/>
      <c r="F775" s="246"/>
      <c r="G775" s="246"/>
      <c r="H775" s="246"/>
      <c r="I775" s="246"/>
      <c r="J775" s="246"/>
      <c r="K775" s="246"/>
      <c r="L775" s="246"/>
      <c r="M775" s="246"/>
      <c r="N775" s="246"/>
      <c r="O775" s="246"/>
      <c r="P775" s="246"/>
      <c r="Q775" s="246"/>
      <c r="R775" s="246"/>
      <c r="S775" s="246"/>
      <c r="T775" s="246"/>
      <c r="U775" s="246"/>
      <c r="V775" s="246"/>
      <c r="W775" s="246"/>
      <c r="X775" s="246"/>
      <c r="Y775" s="246"/>
      <c r="Z775" s="246"/>
    </row>
    <row r="776" ht="15.75" customHeight="1">
      <c r="A776" s="246"/>
      <c r="B776" s="246"/>
      <c r="C776" s="246"/>
      <c r="D776" s="246"/>
      <c r="E776" s="246"/>
      <c r="F776" s="246"/>
      <c r="G776" s="246"/>
      <c r="H776" s="246"/>
      <c r="I776" s="246"/>
      <c r="J776" s="246"/>
      <c r="K776" s="246"/>
      <c r="L776" s="246"/>
      <c r="M776" s="246"/>
      <c r="N776" s="246"/>
      <c r="O776" s="246"/>
      <c r="P776" s="246"/>
      <c r="Q776" s="246"/>
      <c r="R776" s="246"/>
      <c r="S776" s="246"/>
      <c r="T776" s="246"/>
      <c r="U776" s="246"/>
      <c r="V776" s="246"/>
      <c r="W776" s="246"/>
      <c r="X776" s="246"/>
      <c r="Y776" s="246"/>
      <c r="Z776" s="246"/>
    </row>
    <row r="777" ht="15.75" customHeight="1">
      <c r="A777" s="246"/>
      <c r="B777" s="246"/>
      <c r="C777" s="246"/>
      <c r="D777" s="246"/>
      <c r="E777" s="246"/>
      <c r="F777" s="246"/>
      <c r="G777" s="246"/>
      <c r="H777" s="246"/>
      <c r="I777" s="246"/>
      <c r="J777" s="246"/>
      <c r="K777" s="246"/>
      <c r="L777" s="246"/>
      <c r="M777" s="246"/>
      <c r="N777" s="246"/>
      <c r="O777" s="246"/>
      <c r="P777" s="246"/>
      <c r="Q777" s="246"/>
      <c r="R777" s="246"/>
      <c r="S777" s="246"/>
      <c r="T777" s="246"/>
      <c r="U777" s="246"/>
      <c r="V777" s="246"/>
      <c r="W777" s="246"/>
      <c r="X777" s="246"/>
      <c r="Y777" s="246"/>
      <c r="Z777" s="246"/>
    </row>
    <row r="778" ht="15.75" customHeight="1">
      <c r="A778" s="246"/>
      <c r="B778" s="246"/>
      <c r="C778" s="246"/>
      <c r="D778" s="246"/>
      <c r="E778" s="246"/>
      <c r="F778" s="246"/>
      <c r="G778" s="246"/>
      <c r="H778" s="246"/>
      <c r="I778" s="246"/>
      <c r="J778" s="246"/>
      <c r="K778" s="246"/>
      <c r="L778" s="246"/>
      <c r="M778" s="246"/>
      <c r="N778" s="246"/>
      <c r="O778" s="246"/>
      <c r="P778" s="246"/>
      <c r="Q778" s="246"/>
      <c r="R778" s="246"/>
      <c r="S778" s="246"/>
      <c r="T778" s="246"/>
      <c r="U778" s="246"/>
      <c r="V778" s="246"/>
      <c r="W778" s="246"/>
      <c r="X778" s="246"/>
      <c r="Y778" s="246"/>
      <c r="Z778" s="246"/>
    </row>
    <row r="779" ht="15.75" customHeight="1">
      <c r="A779" s="246"/>
      <c r="B779" s="246"/>
      <c r="C779" s="246"/>
      <c r="D779" s="246"/>
      <c r="E779" s="246"/>
      <c r="F779" s="246"/>
      <c r="G779" s="246"/>
      <c r="H779" s="246"/>
      <c r="I779" s="246"/>
      <c r="J779" s="246"/>
      <c r="K779" s="246"/>
      <c r="L779" s="246"/>
      <c r="M779" s="246"/>
      <c r="N779" s="246"/>
      <c r="O779" s="246"/>
      <c r="P779" s="246"/>
      <c r="Q779" s="246"/>
      <c r="R779" s="246"/>
      <c r="S779" s="246"/>
      <c r="T779" s="246"/>
      <c r="U779" s="246"/>
      <c r="V779" s="246"/>
      <c r="W779" s="246"/>
      <c r="X779" s="246"/>
      <c r="Y779" s="246"/>
      <c r="Z779" s="246"/>
    </row>
    <row r="780" ht="15.75" customHeight="1">
      <c r="A780" s="246"/>
      <c r="B780" s="246"/>
      <c r="C780" s="246"/>
      <c r="D780" s="246"/>
      <c r="E780" s="246"/>
      <c r="F780" s="246"/>
      <c r="G780" s="246"/>
      <c r="H780" s="246"/>
      <c r="I780" s="246"/>
      <c r="J780" s="246"/>
      <c r="K780" s="246"/>
      <c r="L780" s="246"/>
      <c r="M780" s="246"/>
      <c r="N780" s="246"/>
      <c r="O780" s="246"/>
      <c r="P780" s="246"/>
      <c r="Q780" s="246"/>
      <c r="R780" s="246"/>
      <c r="S780" s="246"/>
      <c r="T780" s="246"/>
      <c r="U780" s="246"/>
      <c r="V780" s="246"/>
      <c r="W780" s="246"/>
      <c r="X780" s="246"/>
      <c r="Y780" s="246"/>
      <c r="Z780" s="246"/>
    </row>
    <row r="781" ht="15.75" customHeight="1">
      <c r="A781" s="246"/>
      <c r="B781" s="246"/>
      <c r="C781" s="246"/>
      <c r="D781" s="246"/>
      <c r="E781" s="246"/>
      <c r="F781" s="246"/>
      <c r="G781" s="246"/>
      <c r="H781" s="246"/>
      <c r="I781" s="246"/>
      <c r="J781" s="246"/>
      <c r="K781" s="246"/>
      <c r="L781" s="246"/>
      <c r="M781" s="246"/>
      <c r="N781" s="246"/>
      <c r="O781" s="246"/>
      <c r="P781" s="246"/>
      <c r="Q781" s="246"/>
      <c r="R781" s="246"/>
      <c r="S781" s="246"/>
      <c r="T781" s="246"/>
      <c r="U781" s="246"/>
      <c r="V781" s="246"/>
      <c r="W781" s="246"/>
      <c r="X781" s="246"/>
      <c r="Y781" s="246"/>
      <c r="Z781" s="246"/>
    </row>
    <row r="782" ht="15.75" customHeight="1">
      <c r="A782" s="246"/>
      <c r="B782" s="246"/>
      <c r="C782" s="246"/>
      <c r="D782" s="246"/>
      <c r="E782" s="246"/>
      <c r="F782" s="246"/>
      <c r="G782" s="246"/>
      <c r="H782" s="246"/>
      <c r="I782" s="246"/>
      <c r="J782" s="246"/>
      <c r="K782" s="246"/>
      <c r="L782" s="246"/>
      <c r="M782" s="246"/>
      <c r="N782" s="246"/>
      <c r="O782" s="246"/>
      <c r="P782" s="246"/>
      <c r="Q782" s="246"/>
      <c r="R782" s="246"/>
      <c r="S782" s="246"/>
      <c r="T782" s="246"/>
      <c r="U782" s="246"/>
      <c r="V782" s="246"/>
      <c r="W782" s="246"/>
      <c r="X782" s="246"/>
      <c r="Y782" s="246"/>
      <c r="Z782" s="246"/>
    </row>
    <row r="783" ht="15.75" customHeight="1">
      <c r="A783" s="246"/>
      <c r="B783" s="246"/>
      <c r="C783" s="246"/>
      <c r="D783" s="246"/>
      <c r="E783" s="246"/>
      <c r="F783" s="246"/>
      <c r="G783" s="246"/>
      <c r="H783" s="246"/>
      <c r="I783" s="246"/>
      <c r="J783" s="246"/>
      <c r="K783" s="246"/>
      <c r="L783" s="246"/>
      <c r="M783" s="246"/>
      <c r="N783" s="246"/>
      <c r="O783" s="246"/>
      <c r="P783" s="246"/>
      <c r="Q783" s="246"/>
      <c r="R783" s="246"/>
      <c r="S783" s="246"/>
      <c r="T783" s="246"/>
      <c r="U783" s="246"/>
      <c r="V783" s="246"/>
      <c r="W783" s="246"/>
      <c r="X783" s="246"/>
      <c r="Y783" s="246"/>
      <c r="Z783" s="246"/>
    </row>
    <row r="784" ht="15.75" customHeight="1">
      <c r="A784" s="246"/>
      <c r="B784" s="246"/>
      <c r="C784" s="246"/>
      <c r="D784" s="246"/>
      <c r="E784" s="246"/>
      <c r="F784" s="246"/>
      <c r="G784" s="246"/>
      <c r="H784" s="246"/>
      <c r="I784" s="246"/>
      <c r="J784" s="246"/>
      <c r="K784" s="246"/>
      <c r="L784" s="246"/>
      <c r="M784" s="246"/>
      <c r="N784" s="246"/>
      <c r="O784" s="246"/>
      <c r="P784" s="246"/>
      <c r="Q784" s="246"/>
      <c r="R784" s="246"/>
      <c r="S784" s="246"/>
      <c r="T784" s="246"/>
      <c r="U784" s="246"/>
      <c r="V784" s="246"/>
      <c r="W784" s="246"/>
      <c r="X784" s="246"/>
      <c r="Y784" s="246"/>
      <c r="Z784" s="246"/>
    </row>
    <row r="785" ht="15.75" customHeight="1">
      <c r="A785" s="246"/>
      <c r="B785" s="246"/>
      <c r="C785" s="246"/>
      <c r="D785" s="246"/>
      <c r="E785" s="246"/>
      <c r="F785" s="246"/>
      <c r="G785" s="246"/>
      <c r="H785" s="246"/>
      <c r="I785" s="246"/>
      <c r="J785" s="246"/>
      <c r="K785" s="246"/>
      <c r="L785" s="246"/>
      <c r="M785" s="246"/>
      <c r="N785" s="246"/>
      <c r="O785" s="246"/>
      <c r="P785" s="246"/>
      <c r="Q785" s="246"/>
      <c r="R785" s="246"/>
      <c r="S785" s="246"/>
      <c r="T785" s="246"/>
      <c r="U785" s="246"/>
      <c r="V785" s="246"/>
      <c r="W785" s="246"/>
      <c r="X785" s="246"/>
      <c r="Y785" s="246"/>
      <c r="Z785" s="246"/>
    </row>
    <row r="786" ht="15.75" customHeight="1">
      <c r="A786" s="246"/>
      <c r="B786" s="246"/>
      <c r="C786" s="246"/>
      <c r="D786" s="246"/>
      <c r="E786" s="246"/>
      <c r="F786" s="246"/>
      <c r="G786" s="246"/>
      <c r="H786" s="246"/>
      <c r="I786" s="246"/>
      <c r="J786" s="246"/>
      <c r="K786" s="246"/>
      <c r="L786" s="246"/>
      <c r="M786" s="246"/>
      <c r="N786" s="246"/>
      <c r="O786" s="246"/>
      <c r="P786" s="246"/>
      <c r="Q786" s="246"/>
      <c r="R786" s="246"/>
      <c r="S786" s="246"/>
      <c r="T786" s="246"/>
      <c r="U786" s="246"/>
      <c r="V786" s="246"/>
      <c r="W786" s="246"/>
      <c r="X786" s="246"/>
      <c r="Y786" s="246"/>
      <c r="Z786" s="246"/>
    </row>
    <row r="787" ht="15.75" customHeight="1">
      <c r="A787" s="246"/>
      <c r="B787" s="246"/>
      <c r="C787" s="246"/>
      <c r="D787" s="246"/>
      <c r="E787" s="246"/>
      <c r="F787" s="246"/>
      <c r="G787" s="246"/>
      <c r="H787" s="246"/>
      <c r="I787" s="246"/>
      <c r="J787" s="246"/>
      <c r="K787" s="246"/>
      <c r="L787" s="246"/>
      <c r="M787" s="246"/>
      <c r="N787" s="246"/>
      <c r="O787" s="246"/>
      <c r="P787" s="246"/>
      <c r="Q787" s="246"/>
      <c r="R787" s="246"/>
      <c r="S787" s="246"/>
      <c r="T787" s="246"/>
      <c r="U787" s="246"/>
      <c r="V787" s="246"/>
      <c r="W787" s="246"/>
      <c r="X787" s="246"/>
      <c r="Y787" s="246"/>
      <c r="Z787" s="246"/>
    </row>
    <row r="788" ht="15.75" customHeight="1">
      <c r="A788" s="246"/>
      <c r="B788" s="246"/>
      <c r="C788" s="246"/>
      <c r="D788" s="246"/>
      <c r="E788" s="246"/>
      <c r="F788" s="246"/>
      <c r="G788" s="246"/>
      <c r="H788" s="246"/>
      <c r="I788" s="246"/>
      <c r="J788" s="246"/>
      <c r="K788" s="246"/>
      <c r="L788" s="246"/>
      <c r="M788" s="246"/>
      <c r="N788" s="246"/>
      <c r="O788" s="246"/>
      <c r="P788" s="246"/>
      <c r="Q788" s="246"/>
      <c r="R788" s="246"/>
      <c r="S788" s="246"/>
      <c r="T788" s="246"/>
      <c r="U788" s="246"/>
      <c r="V788" s="246"/>
      <c r="W788" s="246"/>
      <c r="X788" s="246"/>
      <c r="Y788" s="246"/>
      <c r="Z788" s="246"/>
    </row>
    <row r="789" ht="15.75" customHeight="1">
      <c r="A789" s="246"/>
      <c r="B789" s="246"/>
      <c r="C789" s="246"/>
      <c r="D789" s="246"/>
      <c r="E789" s="246"/>
      <c r="F789" s="246"/>
      <c r="G789" s="246"/>
      <c r="H789" s="246"/>
      <c r="I789" s="246"/>
      <c r="J789" s="246"/>
      <c r="K789" s="246"/>
      <c r="L789" s="246"/>
      <c r="M789" s="246"/>
      <c r="N789" s="246"/>
      <c r="O789" s="246"/>
      <c r="P789" s="246"/>
      <c r="Q789" s="246"/>
      <c r="R789" s="246"/>
      <c r="S789" s="246"/>
      <c r="T789" s="246"/>
      <c r="U789" s="246"/>
      <c r="V789" s="246"/>
      <c r="W789" s="246"/>
      <c r="X789" s="246"/>
      <c r="Y789" s="246"/>
      <c r="Z789" s="246"/>
    </row>
    <row r="790" ht="15.75" customHeight="1">
      <c r="A790" s="246"/>
      <c r="B790" s="246"/>
      <c r="C790" s="246"/>
      <c r="D790" s="246"/>
      <c r="E790" s="246"/>
      <c r="F790" s="246"/>
      <c r="G790" s="246"/>
      <c r="H790" s="246"/>
      <c r="I790" s="246"/>
      <c r="J790" s="246"/>
      <c r="K790" s="246"/>
      <c r="L790" s="246"/>
      <c r="M790" s="246"/>
      <c r="N790" s="246"/>
      <c r="O790" s="246"/>
      <c r="P790" s="246"/>
      <c r="Q790" s="246"/>
      <c r="R790" s="246"/>
      <c r="S790" s="246"/>
      <c r="T790" s="246"/>
      <c r="U790" s="246"/>
      <c r="V790" s="246"/>
      <c r="W790" s="246"/>
      <c r="X790" s="246"/>
      <c r="Y790" s="246"/>
      <c r="Z790" s="246"/>
    </row>
    <row r="791" ht="15.75" customHeight="1">
      <c r="A791" s="246"/>
      <c r="B791" s="246"/>
      <c r="C791" s="246"/>
      <c r="D791" s="246"/>
      <c r="E791" s="246"/>
      <c r="F791" s="246"/>
      <c r="G791" s="246"/>
      <c r="H791" s="246"/>
      <c r="I791" s="246"/>
      <c r="J791" s="246"/>
      <c r="K791" s="246"/>
      <c r="L791" s="246"/>
      <c r="M791" s="246"/>
      <c r="N791" s="246"/>
      <c r="O791" s="246"/>
      <c r="P791" s="246"/>
      <c r="Q791" s="246"/>
      <c r="R791" s="246"/>
      <c r="S791" s="246"/>
      <c r="T791" s="246"/>
      <c r="U791" s="246"/>
      <c r="V791" s="246"/>
      <c r="W791" s="246"/>
      <c r="X791" s="246"/>
      <c r="Y791" s="246"/>
      <c r="Z791" s="246"/>
    </row>
    <row r="792" ht="15.75" customHeight="1">
      <c r="A792" s="246"/>
      <c r="B792" s="246"/>
      <c r="C792" s="246"/>
      <c r="D792" s="246"/>
      <c r="E792" s="246"/>
      <c r="F792" s="246"/>
      <c r="G792" s="246"/>
      <c r="H792" s="246"/>
      <c r="I792" s="246"/>
      <c r="J792" s="246"/>
      <c r="K792" s="246"/>
      <c r="L792" s="246"/>
      <c r="M792" s="246"/>
      <c r="N792" s="246"/>
      <c r="O792" s="246"/>
      <c r="P792" s="246"/>
      <c r="Q792" s="246"/>
      <c r="R792" s="246"/>
      <c r="S792" s="246"/>
      <c r="T792" s="246"/>
      <c r="U792" s="246"/>
      <c r="V792" s="246"/>
      <c r="W792" s="246"/>
      <c r="X792" s="246"/>
      <c r="Y792" s="246"/>
      <c r="Z792" s="246"/>
    </row>
    <row r="793" ht="15.75" customHeight="1">
      <c r="A793" s="246"/>
      <c r="B793" s="246"/>
      <c r="C793" s="246"/>
      <c r="D793" s="246"/>
      <c r="E793" s="246"/>
      <c r="F793" s="246"/>
      <c r="G793" s="246"/>
      <c r="H793" s="246"/>
      <c r="I793" s="246"/>
      <c r="J793" s="246"/>
      <c r="K793" s="246"/>
      <c r="L793" s="246"/>
      <c r="M793" s="246"/>
      <c r="N793" s="246"/>
      <c r="O793" s="246"/>
      <c r="P793" s="246"/>
      <c r="Q793" s="246"/>
      <c r="R793" s="246"/>
      <c r="S793" s="246"/>
      <c r="T793" s="246"/>
      <c r="U793" s="246"/>
      <c r="V793" s="246"/>
      <c r="W793" s="246"/>
      <c r="X793" s="246"/>
      <c r="Y793" s="246"/>
      <c r="Z793" s="246"/>
    </row>
    <row r="794" ht="15.75" customHeight="1">
      <c r="A794" s="246"/>
      <c r="B794" s="246"/>
      <c r="C794" s="246"/>
      <c r="D794" s="246"/>
      <c r="E794" s="246"/>
      <c r="F794" s="246"/>
      <c r="G794" s="246"/>
      <c r="H794" s="246"/>
      <c r="I794" s="246"/>
      <c r="J794" s="246"/>
      <c r="K794" s="246"/>
      <c r="L794" s="246"/>
      <c r="M794" s="246"/>
      <c r="N794" s="246"/>
      <c r="O794" s="246"/>
      <c r="P794" s="246"/>
      <c r="Q794" s="246"/>
      <c r="R794" s="246"/>
      <c r="S794" s="246"/>
      <c r="T794" s="246"/>
      <c r="U794" s="246"/>
      <c r="V794" s="246"/>
      <c r="W794" s="246"/>
      <c r="X794" s="246"/>
      <c r="Y794" s="246"/>
      <c r="Z794" s="246"/>
    </row>
    <row r="795" ht="15.75" customHeight="1">
      <c r="A795" s="246"/>
      <c r="B795" s="246"/>
      <c r="C795" s="246"/>
      <c r="D795" s="246"/>
      <c r="E795" s="246"/>
      <c r="F795" s="246"/>
      <c r="G795" s="246"/>
      <c r="H795" s="246"/>
      <c r="I795" s="246"/>
      <c r="J795" s="246"/>
      <c r="K795" s="246"/>
      <c r="L795" s="246"/>
      <c r="M795" s="246"/>
      <c r="N795" s="246"/>
      <c r="O795" s="246"/>
      <c r="P795" s="246"/>
      <c r="Q795" s="246"/>
      <c r="R795" s="246"/>
      <c r="S795" s="246"/>
      <c r="T795" s="246"/>
      <c r="U795" s="246"/>
      <c r="V795" s="246"/>
      <c r="W795" s="246"/>
      <c r="X795" s="246"/>
      <c r="Y795" s="246"/>
      <c r="Z795" s="246"/>
    </row>
    <row r="796" ht="15.75" customHeight="1">
      <c r="A796" s="246"/>
      <c r="B796" s="246"/>
      <c r="C796" s="246"/>
      <c r="D796" s="246"/>
      <c r="E796" s="246"/>
      <c r="F796" s="246"/>
      <c r="G796" s="246"/>
      <c r="H796" s="246"/>
      <c r="I796" s="246"/>
      <c r="J796" s="246"/>
      <c r="K796" s="246"/>
      <c r="L796" s="246"/>
      <c r="M796" s="246"/>
      <c r="N796" s="246"/>
      <c r="O796" s="246"/>
      <c r="P796" s="246"/>
      <c r="Q796" s="246"/>
      <c r="R796" s="246"/>
      <c r="S796" s="246"/>
      <c r="T796" s="246"/>
      <c r="U796" s="246"/>
      <c r="V796" s="246"/>
      <c r="W796" s="246"/>
      <c r="X796" s="246"/>
      <c r="Y796" s="246"/>
      <c r="Z796" s="246"/>
    </row>
    <row r="797" ht="15.75" customHeight="1">
      <c r="A797" s="246"/>
      <c r="B797" s="246"/>
      <c r="C797" s="246"/>
      <c r="D797" s="246"/>
      <c r="E797" s="246"/>
      <c r="F797" s="246"/>
      <c r="G797" s="246"/>
      <c r="H797" s="246"/>
      <c r="I797" s="246"/>
      <c r="J797" s="246"/>
      <c r="K797" s="246"/>
      <c r="L797" s="246"/>
      <c r="M797" s="246"/>
      <c r="N797" s="246"/>
      <c r="O797" s="246"/>
      <c r="P797" s="246"/>
      <c r="Q797" s="246"/>
      <c r="R797" s="246"/>
      <c r="S797" s="246"/>
      <c r="T797" s="246"/>
      <c r="U797" s="246"/>
      <c r="V797" s="246"/>
      <c r="W797" s="246"/>
      <c r="X797" s="246"/>
      <c r="Y797" s="246"/>
      <c r="Z797" s="246"/>
    </row>
    <row r="798" ht="15.75" customHeight="1">
      <c r="A798" s="246"/>
      <c r="B798" s="246"/>
      <c r="C798" s="246"/>
      <c r="D798" s="246"/>
      <c r="E798" s="246"/>
      <c r="F798" s="246"/>
      <c r="G798" s="246"/>
      <c r="H798" s="246"/>
      <c r="I798" s="246"/>
      <c r="J798" s="246"/>
      <c r="K798" s="246"/>
      <c r="L798" s="246"/>
      <c r="M798" s="246"/>
      <c r="N798" s="246"/>
      <c r="O798" s="246"/>
      <c r="P798" s="246"/>
      <c r="Q798" s="246"/>
      <c r="R798" s="246"/>
      <c r="S798" s="246"/>
      <c r="T798" s="246"/>
      <c r="U798" s="246"/>
      <c r="V798" s="246"/>
      <c r="W798" s="246"/>
      <c r="X798" s="246"/>
      <c r="Y798" s="246"/>
      <c r="Z798" s="246"/>
    </row>
    <row r="799" ht="15.75" customHeight="1">
      <c r="A799" s="246"/>
      <c r="B799" s="246"/>
      <c r="C799" s="246"/>
      <c r="D799" s="246"/>
      <c r="E799" s="246"/>
      <c r="F799" s="246"/>
      <c r="G799" s="246"/>
      <c r="H799" s="246"/>
      <c r="I799" s="246"/>
      <c r="J799" s="246"/>
      <c r="K799" s="246"/>
      <c r="L799" s="246"/>
      <c r="M799" s="246"/>
      <c r="N799" s="246"/>
      <c r="O799" s="246"/>
      <c r="P799" s="246"/>
      <c r="Q799" s="246"/>
      <c r="R799" s="246"/>
      <c r="S799" s="246"/>
      <c r="T799" s="246"/>
      <c r="U799" s="246"/>
      <c r="V799" s="246"/>
      <c r="W799" s="246"/>
      <c r="X799" s="246"/>
      <c r="Y799" s="246"/>
      <c r="Z799" s="246"/>
    </row>
    <row r="800" ht="15.75" customHeight="1">
      <c r="A800" s="246"/>
      <c r="B800" s="246"/>
      <c r="C800" s="246"/>
      <c r="D800" s="246"/>
      <c r="E800" s="246"/>
      <c r="F800" s="246"/>
      <c r="G800" s="246"/>
      <c r="H800" s="246"/>
      <c r="I800" s="246"/>
      <c r="J800" s="246"/>
      <c r="K800" s="246"/>
      <c r="L800" s="246"/>
      <c r="M800" s="246"/>
      <c r="N800" s="246"/>
      <c r="O800" s="246"/>
      <c r="P800" s="246"/>
      <c r="Q800" s="246"/>
      <c r="R800" s="246"/>
      <c r="S800" s="246"/>
      <c r="T800" s="246"/>
      <c r="U800" s="246"/>
      <c r="V800" s="246"/>
      <c r="W800" s="246"/>
      <c r="X800" s="246"/>
      <c r="Y800" s="246"/>
      <c r="Z800" s="246"/>
    </row>
    <row r="801" ht="15.75" customHeight="1">
      <c r="A801" s="246"/>
      <c r="B801" s="246"/>
      <c r="C801" s="246"/>
      <c r="D801" s="246"/>
      <c r="E801" s="246"/>
      <c r="F801" s="246"/>
      <c r="G801" s="246"/>
      <c r="H801" s="246"/>
      <c r="I801" s="246"/>
      <c r="J801" s="246"/>
      <c r="K801" s="246"/>
      <c r="L801" s="246"/>
      <c r="M801" s="246"/>
      <c r="N801" s="246"/>
      <c r="O801" s="246"/>
      <c r="P801" s="246"/>
      <c r="Q801" s="246"/>
      <c r="R801" s="246"/>
      <c r="S801" s="246"/>
      <c r="T801" s="246"/>
      <c r="U801" s="246"/>
      <c r="V801" s="246"/>
      <c r="W801" s="246"/>
      <c r="X801" s="246"/>
      <c r="Y801" s="246"/>
      <c r="Z801" s="246"/>
    </row>
    <row r="802" ht="15.75" customHeight="1">
      <c r="A802" s="246"/>
      <c r="B802" s="246"/>
      <c r="C802" s="246"/>
      <c r="D802" s="246"/>
      <c r="E802" s="246"/>
      <c r="F802" s="246"/>
      <c r="G802" s="246"/>
      <c r="H802" s="246"/>
      <c r="I802" s="246"/>
      <c r="J802" s="246"/>
      <c r="K802" s="246"/>
      <c r="L802" s="246"/>
      <c r="M802" s="246"/>
      <c r="N802" s="246"/>
      <c r="O802" s="246"/>
      <c r="P802" s="246"/>
      <c r="Q802" s="246"/>
      <c r="R802" s="246"/>
      <c r="S802" s="246"/>
      <c r="T802" s="246"/>
      <c r="U802" s="246"/>
      <c r="V802" s="246"/>
      <c r="W802" s="246"/>
      <c r="X802" s="246"/>
      <c r="Y802" s="246"/>
      <c r="Z802" s="246"/>
    </row>
    <row r="803" ht="15.75" customHeight="1">
      <c r="A803" s="246"/>
      <c r="B803" s="246"/>
      <c r="C803" s="246"/>
      <c r="D803" s="246"/>
      <c r="E803" s="246"/>
      <c r="F803" s="246"/>
      <c r="G803" s="246"/>
      <c r="H803" s="246"/>
      <c r="I803" s="246"/>
      <c r="J803" s="246"/>
      <c r="K803" s="246"/>
      <c r="L803" s="246"/>
      <c r="M803" s="246"/>
      <c r="N803" s="246"/>
      <c r="O803" s="246"/>
      <c r="P803" s="246"/>
      <c r="Q803" s="246"/>
      <c r="R803" s="246"/>
      <c r="S803" s="246"/>
      <c r="T803" s="246"/>
      <c r="U803" s="246"/>
      <c r="V803" s="246"/>
      <c r="W803" s="246"/>
      <c r="X803" s="246"/>
      <c r="Y803" s="246"/>
      <c r="Z803" s="246"/>
    </row>
    <row r="804" ht="15.75" customHeight="1">
      <c r="A804" s="246"/>
      <c r="B804" s="246"/>
      <c r="C804" s="246"/>
      <c r="D804" s="246"/>
      <c r="E804" s="246"/>
      <c r="F804" s="246"/>
      <c r="G804" s="246"/>
      <c r="H804" s="246"/>
      <c r="I804" s="246"/>
      <c r="J804" s="246"/>
      <c r="K804" s="246"/>
      <c r="L804" s="246"/>
      <c r="M804" s="246"/>
      <c r="N804" s="246"/>
      <c r="O804" s="246"/>
      <c r="P804" s="246"/>
      <c r="Q804" s="246"/>
      <c r="R804" s="246"/>
      <c r="S804" s="246"/>
      <c r="T804" s="246"/>
      <c r="U804" s="246"/>
      <c r="V804" s="246"/>
      <c r="W804" s="246"/>
      <c r="X804" s="246"/>
      <c r="Y804" s="246"/>
      <c r="Z804" s="246"/>
    </row>
    <row r="805" ht="15.75" customHeight="1">
      <c r="A805" s="246"/>
      <c r="B805" s="246"/>
      <c r="C805" s="246"/>
      <c r="D805" s="246"/>
      <c r="E805" s="246"/>
      <c r="F805" s="246"/>
      <c r="G805" s="246"/>
      <c r="H805" s="246"/>
      <c r="I805" s="246"/>
      <c r="J805" s="246"/>
      <c r="K805" s="246"/>
      <c r="L805" s="246"/>
      <c r="M805" s="246"/>
      <c r="N805" s="246"/>
      <c r="O805" s="246"/>
      <c r="P805" s="246"/>
      <c r="Q805" s="246"/>
      <c r="R805" s="246"/>
      <c r="S805" s="246"/>
      <c r="T805" s="246"/>
      <c r="U805" s="246"/>
      <c r="V805" s="246"/>
      <c r="W805" s="246"/>
      <c r="X805" s="246"/>
      <c r="Y805" s="246"/>
      <c r="Z805" s="246"/>
    </row>
    <row r="806" ht="15.75" customHeight="1">
      <c r="A806" s="246"/>
      <c r="B806" s="246"/>
      <c r="C806" s="246"/>
      <c r="D806" s="246"/>
      <c r="E806" s="246"/>
      <c r="F806" s="246"/>
      <c r="G806" s="246"/>
      <c r="H806" s="246"/>
      <c r="I806" s="246"/>
      <c r="J806" s="246"/>
      <c r="K806" s="246"/>
      <c r="L806" s="246"/>
      <c r="M806" s="246"/>
      <c r="N806" s="246"/>
      <c r="O806" s="246"/>
      <c r="P806" s="246"/>
      <c r="Q806" s="246"/>
      <c r="R806" s="246"/>
      <c r="S806" s="246"/>
      <c r="T806" s="246"/>
      <c r="U806" s="246"/>
      <c r="V806" s="246"/>
      <c r="W806" s="246"/>
      <c r="X806" s="246"/>
      <c r="Y806" s="246"/>
      <c r="Z806" s="246"/>
    </row>
    <row r="807" ht="15.75" customHeight="1">
      <c r="A807" s="246"/>
      <c r="B807" s="246"/>
      <c r="C807" s="246"/>
      <c r="D807" s="246"/>
      <c r="E807" s="246"/>
      <c r="F807" s="246"/>
      <c r="G807" s="246"/>
      <c r="H807" s="246"/>
      <c r="I807" s="246"/>
      <c r="J807" s="246"/>
      <c r="K807" s="246"/>
      <c r="L807" s="246"/>
      <c r="M807" s="246"/>
      <c r="N807" s="246"/>
      <c r="O807" s="246"/>
      <c r="P807" s="246"/>
      <c r="Q807" s="246"/>
      <c r="R807" s="246"/>
      <c r="S807" s="246"/>
      <c r="T807" s="246"/>
      <c r="U807" s="246"/>
      <c r="V807" s="246"/>
      <c r="W807" s="246"/>
      <c r="X807" s="246"/>
      <c r="Y807" s="246"/>
      <c r="Z807" s="246"/>
    </row>
    <row r="808" ht="15.75" customHeight="1">
      <c r="A808" s="246"/>
      <c r="B808" s="246"/>
      <c r="C808" s="246"/>
      <c r="D808" s="246"/>
      <c r="E808" s="246"/>
      <c r="F808" s="246"/>
      <c r="G808" s="246"/>
      <c r="H808" s="246"/>
      <c r="I808" s="246"/>
      <c r="J808" s="246"/>
      <c r="K808" s="246"/>
      <c r="L808" s="246"/>
      <c r="M808" s="246"/>
      <c r="N808" s="246"/>
      <c r="O808" s="246"/>
      <c r="P808" s="246"/>
      <c r="Q808" s="246"/>
      <c r="R808" s="246"/>
      <c r="S808" s="246"/>
      <c r="T808" s="246"/>
      <c r="U808" s="246"/>
      <c r="V808" s="246"/>
      <c r="W808" s="246"/>
      <c r="X808" s="246"/>
      <c r="Y808" s="246"/>
      <c r="Z808" s="246"/>
    </row>
    <row r="809" ht="15.75" customHeight="1">
      <c r="A809" s="246"/>
      <c r="B809" s="246"/>
      <c r="C809" s="246"/>
      <c r="D809" s="246"/>
      <c r="E809" s="246"/>
      <c r="F809" s="246"/>
      <c r="G809" s="246"/>
      <c r="H809" s="246"/>
      <c r="I809" s="246"/>
      <c r="J809" s="246"/>
      <c r="K809" s="246"/>
      <c r="L809" s="246"/>
      <c r="M809" s="246"/>
      <c r="N809" s="246"/>
      <c r="O809" s="246"/>
      <c r="P809" s="246"/>
      <c r="Q809" s="246"/>
      <c r="R809" s="246"/>
      <c r="S809" s="246"/>
      <c r="T809" s="246"/>
      <c r="U809" s="246"/>
      <c r="V809" s="246"/>
      <c r="W809" s="246"/>
      <c r="X809" s="246"/>
      <c r="Y809" s="246"/>
      <c r="Z809" s="246"/>
    </row>
    <row r="810" ht="15.75" customHeight="1">
      <c r="A810" s="246"/>
      <c r="B810" s="246"/>
      <c r="C810" s="246"/>
      <c r="D810" s="246"/>
      <c r="E810" s="246"/>
      <c r="F810" s="246"/>
      <c r="G810" s="246"/>
      <c r="H810" s="246"/>
      <c r="I810" s="246"/>
      <c r="J810" s="246"/>
      <c r="K810" s="246"/>
      <c r="L810" s="246"/>
      <c r="M810" s="246"/>
      <c r="N810" s="246"/>
      <c r="O810" s="246"/>
      <c r="P810" s="246"/>
      <c r="Q810" s="246"/>
      <c r="R810" s="246"/>
      <c r="S810" s="246"/>
      <c r="T810" s="246"/>
      <c r="U810" s="246"/>
      <c r="V810" s="246"/>
      <c r="W810" s="246"/>
      <c r="X810" s="246"/>
      <c r="Y810" s="246"/>
      <c r="Z810" s="246"/>
    </row>
    <row r="811" ht="15.75" customHeight="1">
      <c r="A811" s="246"/>
      <c r="B811" s="246"/>
      <c r="C811" s="246"/>
      <c r="D811" s="246"/>
      <c r="E811" s="246"/>
      <c r="F811" s="246"/>
      <c r="G811" s="246"/>
      <c r="H811" s="246"/>
      <c r="I811" s="246"/>
      <c r="J811" s="246"/>
      <c r="K811" s="246"/>
      <c r="L811" s="246"/>
      <c r="M811" s="246"/>
      <c r="N811" s="246"/>
      <c r="O811" s="246"/>
      <c r="P811" s="246"/>
      <c r="Q811" s="246"/>
      <c r="R811" s="246"/>
      <c r="S811" s="246"/>
      <c r="T811" s="246"/>
      <c r="U811" s="246"/>
      <c r="V811" s="246"/>
      <c r="W811" s="246"/>
      <c r="X811" s="246"/>
      <c r="Y811" s="246"/>
      <c r="Z811" s="246"/>
    </row>
    <row r="812" ht="15.75" customHeight="1">
      <c r="A812" s="246"/>
      <c r="B812" s="246"/>
      <c r="C812" s="246"/>
      <c r="D812" s="246"/>
      <c r="E812" s="246"/>
      <c r="F812" s="246"/>
      <c r="G812" s="246"/>
      <c r="H812" s="246"/>
      <c r="I812" s="246"/>
      <c r="J812" s="246"/>
      <c r="K812" s="246"/>
      <c r="L812" s="246"/>
      <c r="M812" s="246"/>
      <c r="N812" s="246"/>
      <c r="O812" s="246"/>
      <c r="P812" s="246"/>
      <c r="Q812" s="246"/>
      <c r="R812" s="246"/>
      <c r="S812" s="246"/>
      <c r="T812" s="246"/>
      <c r="U812" s="246"/>
      <c r="V812" s="246"/>
      <c r="W812" s="246"/>
      <c r="X812" s="246"/>
      <c r="Y812" s="246"/>
      <c r="Z812" s="246"/>
    </row>
    <row r="813" ht="15.75" customHeight="1">
      <c r="A813" s="246"/>
      <c r="B813" s="246"/>
      <c r="C813" s="246"/>
      <c r="D813" s="246"/>
      <c r="E813" s="246"/>
      <c r="F813" s="246"/>
      <c r="G813" s="246"/>
      <c r="H813" s="246"/>
      <c r="I813" s="246"/>
      <c r="J813" s="246"/>
      <c r="K813" s="246"/>
      <c r="L813" s="246"/>
      <c r="M813" s="246"/>
      <c r="N813" s="246"/>
      <c r="O813" s="246"/>
      <c r="P813" s="246"/>
      <c r="Q813" s="246"/>
      <c r="R813" s="246"/>
      <c r="S813" s="246"/>
      <c r="T813" s="246"/>
      <c r="U813" s="246"/>
      <c r="V813" s="246"/>
      <c r="W813" s="246"/>
      <c r="X813" s="246"/>
      <c r="Y813" s="246"/>
      <c r="Z813" s="246"/>
    </row>
    <row r="814" ht="15.75" customHeight="1">
      <c r="A814" s="246"/>
      <c r="B814" s="246"/>
      <c r="C814" s="246"/>
      <c r="D814" s="246"/>
      <c r="E814" s="246"/>
      <c r="F814" s="246"/>
      <c r="G814" s="246"/>
      <c r="H814" s="246"/>
      <c r="I814" s="246"/>
      <c r="J814" s="246"/>
      <c r="K814" s="246"/>
      <c r="L814" s="246"/>
      <c r="M814" s="246"/>
      <c r="N814" s="246"/>
      <c r="O814" s="246"/>
      <c r="P814" s="246"/>
      <c r="Q814" s="246"/>
      <c r="R814" s="246"/>
      <c r="S814" s="246"/>
      <c r="T814" s="246"/>
      <c r="U814" s="246"/>
      <c r="V814" s="246"/>
      <c r="W814" s="246"/>
      <c r="X814" s="246"/>
      <c r="Y814" s="246"/>
      <c r="Z814" s="246"/>
    </row>
    <row r="815" ht="15.75" customHeight="1">
      <c r="A815" s="246"/>
      <c r="B815" s="246"/>
      <c r="C815" s="246"/>
      <c r="D815" s="246"/>
      <c r="E815" s="246"/>
      <c r="F815" s="246"/>
      <c r="G815" s="246"/>
      <c r="H815" s="246"/>
      <c r="I815" s="246"/>
      <c r="J815" s="246"/>
      <c r="K815" s="246"/>
      <c r="L815" s="246"/>
      <c r="M815" s="246"/>
      <c r="N815" s="246"/>
      <c r="O815" s="246"/>
      <c r="P815" s="246"/>
      <c r="Q815" s="246"/>
      <c r="R815" s="246"/>
      <c r="S815" s="246"/>
      <c r="T815" s="246"/>
      <c r="U815" s="246"/>
      <c r="V815" s="246"/>
      <c r="W815" s="246"/>
      <c r="X815" s="246"/>
      <c r="Y815" s="246"/>
      <c r="Z815" s="246"/>
    </row>
    <row r="816" ht="15.75" customHeight="1">
      <c r="A816" s="246"/>
      <c r="B816" s="246"/>
      <c r="C816" s="246"/>
      <c r="D816" s="246"/>
      <c r="E816" s="246"/>
      <c r="F816" s="246"/>
      <c r="G816" s="246"/>
      <c r="H816" s="246"/>
      <c r="I816" s="246"/>
      <c r="J816" s="246"/>
      <c r="K816" s="246"/>
      <c r="L816" s="246"/>
      <c r="M816" s="246"/>
      <c r="N816" s="246"/>
      <c r="O816" s="246"/>
      <c r="P816" s="246"/>
      <c r="Q816" s="246"/>
      <c r="R816" s="246"/>
      <c r="S816" s="246"/>
      <c r="T816" s="246"/>
      <c r="U816" s="246"/>
      <c r="V816" s="246"/>
      <c r="W816" s="246"/>
      <c r="X816" s="246"/>
      <c r="Y816" s="246"/>
      <c r="Z816" s="246"/>
    </row>
    <row r="817" ht="15.75" customHeight="1">
      <c r="A817" s="246"/>
      <c r="B817" s="246"/>
      <c r="C817" s="246"/>
      <c r="D817" s="246"/>
      <c r="E817" s="246"/>
      <c r="F817" s="246"/>
      <c r="G817" s="246"/>
      <c r="H817" s="246"/>
      <c r="I817" s="246"/>
      <c r="J817" s="246"/>
      <c r="K817" s="246"/>
      <c r="L817" s="246"/>
      <c r="M817" s="246"/>
      <c r="N817" s="246"/>
      <c r="O817" s="246"/>
      <c r="P817" s="246"/>
      <c r="Q817" s="246"/>
      <c r="R817" s="246"/>
      <c r="S817" s="246"/>
      <c r="T817" s="246"/>
      <c r="U817" s="246"/>
      <c r="V817" s="246"/>
      <c r="W817" s="246"/>
      <c r="X817" s="246"/>
      <c r="Y817" s="246"/>
      <c r="Z817" s="246"/>
    </row>
    <row r="818" ht="15.75" customHeight="1">
      <c r="A818" s="246"/>
      <c r="B818" s="246"/>
      <c r="C818" s="246"/>
      <c r="D818" s="246"/>
      <c r="E818" s="246"/>
      <c r="F818" s="246"/>
      <c r="G818" s="246"/>
      <c r="H818" s="246"/>
      <c r="I818" s="246"/>
      <c r="J818" s="246"/>
      <c r="K818" s="246"/>
      <c r="L818" s="246"/>
      <c r="M818" s="246"/>
      <c r="N818" s="246"/>
      <c r="O818" s="246"/>
      <c r="P818" s="246"/>
      <c r="Q818" s="246"/>
      <c r="R818" s="246"/>
      <c r="S818" s="246"/>
      <c r="T818" s="246"/>
      <c r="U818" s="246"/>
      <c r="V818" s="246"/>
      <c r="W818" s="246"/>
      <c r="X818" s="246"/>
      <c r="Y818" s="246"/>
      <c r="Z818" s="246"/>
    </row>
    <row r="819" ht="15.75" customHeight="1">
      <c r="A819" s="246"/>
      <c r="B819" s="246"/>
      <c r="C819" s="246"/>
      <c r="D819" s="246"/>
      <c r="E819" s="246"/>
      <c r="F819" s="246"/>
      <c r="G819" s="246"/>
      <c r="H819" s="246"/>
      <c r="I819" s="246"/>
      <c r="J819" s="246"/>
      <c r="K819" s="246"/>
      <c r="L819" s="246"/>
      <c r="M819" s="246"/>
      <c r="N819" s="246"/>
      <c r="O819" s="246"/>
      <c r="P819" s="246"/>
      <c r="Q819" s="246"/>
      <c r="R819" s="246"/>
      <c r="S819" s="246"/>
      <c r="T819" s="246"/>
      <c r="U819" s="246"/>
      <c r="V819" s="246"/>
      <c r="W819" s="246"/>
      <c r="X819" s="246"/>
      <c r="Y819" s="246"/>
      <c r="Z819" s="246"/>
    </row>
    <row r="820" ht="15.75" customHeight="1">
      <c r="A820" s="246"/>
      <c r="B820" s="246"/>
      <c r="C820" s="246"/>
      <c r="D820" s="246"/>
      <c r="E820" s="246"/>
      <c r="F820" s="246"/>
      <c r="G820" s="246"/>
      <c r="H820" s="246"/>
      <c r="I820" s="246"/>
      <c r="J820" s="246"/>
      <c r="K820" s="246"/>
      <c r="L820" s="246"/>
      <c r="M820" s="246"/>
      <c r="N820" s="246"/>
      <c r="O820" s="246"/>
      <c r="P820" s="246"/>
      <c r="Q820" s="246"/>
      <c r="R820" s="246"/>
      <c r="S820" s="246"/>
      <c r="T820" s="246"/>
      <c r="U820" s="246"/>
      <c r="V820" s="246"/>
      <c r="W820" s="246"/>
      <c r="X820" s="246"/>
      <c r="Y820" s="246"/>
      <c r="Z820" s="246"/>
    </row>
    <row r="821" ht="15.75" customHeight="1">
      <c r="A821" s="246"/>
      <c r="B821" s="246"/>
      <c r="C821" s="246"/>
      <c r="D821" s="246"/>
      <c r="E821" s="246"/>
      <c r="F821" s="246"/>
      <c r="G821" s="246"/>
      <c r="H821" s="246"/>
      <c r="I821" s="246"/>
      <c r="J821" s="246"/>
      <c r="K821" s="246"/>
      <c r="L821" s="246"/>
      <c r="M821" s="246"/>
      <c r="N821" s="246"/>
      <c r="O821" s="246"/>
      <c r="P821" s="246"/>
      <c r="Q821" s="246"/>
      <c r="R821" s="246"/>
      <c r="S821" s="246"/>
      <c r="T821" s="246"/>
      <c r="U821" s="246"/>
      <c r="V821" s="246"/>
      <c r="W821" s="246"/>
      <c r="X821" s="246"/>
      <c r="Y821" s="246"/>
      <c r="Z821" s="246"/>
    </row>
    <row r="822" ht="15.75" customHeight="1">
      <c r="A822" s="246"/>
      <c r="B822" s="246"/>
      <c r="C822" s="246"/>
      <c r="D822" s="246"/>
      <c r="E822" s="246"/>
      <c r="F822" s="246"/>
      <c r="G822" s="246"/>
      <c r="H822" s="246"/>
      <c r="I822" s="246"/>
      <c r="J822" s="246"/>
      <c r="K822" s="246"/>
      <c r="L822" s="246"/>
      <c r="M822" s="246"/>
      <c r="N822" s="246"/>
      <c r="O822" s="246"/>
      <c r="P822" s="246"/>
      <c r="Q822" s="246"/>
      <c r="R822" s="246"/>
      <c r="S822" s="246"/>
      <c r="T822" s="246"/>
      <c r="U822" s="246"/>
      <c r="V822" s="246"/>
      <c r="W822" s="246"/>
      <c r="X822" s="246"/>
      <c r="Y822" s="246"/>
      <c r="Z822" s="246"/>
    </row>
    <row r="823" ht="15.75" customHeight="1">
      <c r="A823" s="246"/>
      <c r="B823" s="246"/>
      <c r="C823" s="246"/>
      <c r="D823" s="246"/>
      <c r="E823" s="246"/>
      <c r="F823" s="246"/>
      <c r="G823" s="246"/>
      <c r="H823" s="246"/>
      <c r="I823" s="246"/>
      <c r="J823" s="246"/>
      <c r="K823" s="246"/>
      <c r="L823" s="246"/>
      <c r="M823" s="246"/>
      <c r="N823" s="246"/>
      <c r="O823" s="246"/>
      <c r="P823" s="246"/>
      <c r="Q823" s="246"/>
      <c r="R823" s="246"/>
      <c r="S823" s="246"/>
      <c r="T823" s="246"/>
      <c r="U823" s="246"/>
      <c r="V823" s="246"/>
      <c r="W823" s="246"/>
      <c r="X823" s="246"/>
      <c r="Y823" s="246"/>
      <c r="Z823" s="246"/>
    </row>
    <row r="824" ht="15.75" customHeight="1">
      <c r="A824" s="246"/>
      <c r="B824" s="246"/>
      <c r="C824" s="246"/>
      <c r="D824" s="246"/>
      <c r="E824" s="246"/>
      <c r="F824" s="246"/>
      <c r="G824" s="246"/>
      <c r="H824" s="246"/>
      <c r="I824" s="246"/>
      <c r="J824" s="246"/>
      <c r="K824" s="246"/>
      <c r="L824" s="246"/>
      <c r="M824" s="246"/>
      <c r="N824" s="246"/>
      <c r="O824" s="246"/>
      <c r="P824" s="246"/>
      <c r="Q824" s="246"/>
      <c r="R824" s="246"/>
      <c r="S824" s="246"/>
      <c r="T824" s="246"/>
      <c r="U824" s="246"/>
      <c r="V824" s="246"/>
      <c r="W824" s="246"/>
      <c r="X824" s="246"/>
      <c r="Y824" s="246"/>
      <c r="Z824" s="246"/>
    </row>
    <row r="825" ht="15.75" customHeight="1">
      <c r="A825" s="246"/>
      <c r="B825" s="246"/>
      <c r="C825" s="246"/>
      <c r="D825" s="246"/>
      <c r="E825" s="246"/>
      <c r="F825" s="246"/>
      <c r="G825" s="246"/>
      <c r="H825" s="246"/>
      <c r="I825" s="246"/>
      <c r="J825" s="246"/>
      <c r="K825" s="246"/>
      <c r="L825" s="246"/>
      <c r="M825" s="246"/>
      <c r="N825" s="246"/>
      <c r="O825" s="246"/>
      <c r="P825" s="246"/>
      <c r="Q825" s="246"/>
      <c r="R825" s="246"/>
      <c r="S825" s="246"/>
      <c r="T825" s="246"/>
      <c r="U825" s="246"/>
      <c r="V825" s="246"/>
      <c r="W825" s="246"/>
      <c r="X825" s="246"/>
      <c r="Y825" s="246"/>
      <c r="Z825" s="246"/>
    </row>
    <row r="826" ht="15.75" customHeight="1">
      <c r="A826" s="246"/>
      <c r="B826" s="246"/>
      <c r="C826" s="246"/>
      <c r="D826" s="246"/>
      <c r="E826" s="246"/>
      <c r="F826" s="246"/>
      <c r="G826" s="246"/>
      <c r="H826" s="246"/>
      <c r="I826" s="246"/>
      <c r="J826" s="246"/>
      <c r="K826" s="246"/>
      <c r="L826" s="246"/>
      <c r="M826" s="246"/>
      <c r="N826" s="246"/>
      <c r="O826" s="246"/>
      <c r="P826" s="246"/>
      <c r="Q826" s="246"/>
      <c r="R826" s="246"/>
      <c r="S826" s="246"/>
      <c r="T826" s="246"/>
      <c r="U826" s="246"/>
      <c r="V826" s="246"/>
      <c r="W826" s="246"/>
      <c r="X826" s="246"/>
      <c r="Y826" s="246"/>
      <c r="Z826" s="246"/>
    </row>
    <row r="827" ht="15.75" customHeight="1">
      <c r="A827" s="246"/>
      <c r="B827" s="246"/>
      <c r="C827" s="246"/>
      <c r="D827" s="246"/>
      <c r="E827" s="246"/>
      <c r="F827" s="246"/>
      <c r="G827" s="246"/>
      <c r="H827" s="246"/>
      <c r="I827" s="246"/>
      <c r="J827" s="246"/>
      <c r="K827" s="246"/>
      <c r="L827" s="246"/>
      <c r="M827" s="246"/>
      <c r="N827" s="246"/>
      <c r="O827" s="246"/>
      <c r="P827" s="246"/>
      <c r="Q827" s="246"/>
      <c r="R827" s="246"/>
      <c r="S827" s="246"/>
      <c r="T827" s="246"/>
      <c r="U827" s="246"/>
      <c r="V827" s="246"/>
      <c r="W827" s="246"/>
      <c r="X827" s="246"/>
      <c r="Y827" s="246"/>
      <c r="Z827" s="246"/>
    </row>
    <row r="828" ht="15.75" customHeight="1">
      <c r="A828" s="246"/>
      <c r="B828" s="246"/>
      <c r="C828" s="246"/>
      <c r="D828" s="246"/>
      <c r="E828" s="246"/>
      <c r="F828" s="246"/>
      <c r="G828" s="246"/>
      <c r="H828" s="246"/>
      <c r="I828" s="246"/>
      <c r="J828" s="246"/>
      <c r="K828" s="246"/>
      <c r="L828" s="246"/>
      <c r="M828" s="246"/>
      <c r="N828" s="246"/>
      <c r="O828" s="246"/>
      <c r="P828" s="246"/>
      <c r="Q828" s="246"/>
      <c r="R828" s="246"/>
      <c r="S828" s="246"/>
      <c r="T828" s="246"/>
      <c r="U828" s="246"/>
      <c r="V828" s="246"/>
      <c r="W828" s="246"/>
      <c r="X828" s="246"/>
      <c r="Y828" s="246"/>
      <c r="Z828" s="246"/>
    </row>
    <row r="829" ht="15.75" customHeight="1">
      <c r="A829" s="246"/>
      <c r="B829" s="246"/>
      <c r="C829" s="246"/>
      <c r="D829" s="246"/>
      <c r="E829" s="246"/>
      <c r="F829" s="246"/>
      <c r="G829" s="246"/>
      <c r="H829" s="246"/>
      <c r="I829" s="246"/>
      <c r="J829" s="246"/>
      <c r="K829" s="246"/>
      <c r="L829" s="246"/>
      <c r="M829" s="246"/>
      <c r="N829" s="246"/>
      <c r="O829" s="246"/>
      <c r="P829" s="246"/>
      <c r="Q829" s="246"/>
      <c r="R829" s="246"/>
      <c r="S829" s="246"/>
      <c r="T829" s="246"/>
      <c r="U829" s="246"/>
      <c r="V829" s="246"/>
      <c r="W829" s="246"/>
      <c r="X829" s="246"/>
      <c r="Y829" s="246"/>
      <c r="Z829" s="246"/>
    </row>
    <row r="830" ht="15.75" customHeight="1">
      <c r="A830" s="246"/>
      <c r="B830" s="246"/>
      <c r="C830" s="246"/>
      <c r="D830" s="246"/>
      <c r="E830" s="246"/>
      <c r="F830" s="246"/>
      <c r="G830" s="246"/>
      <c r="H830" s="246"/>
      <c r="I830" s="246"/>
      <c r="J830" s="246"/>
      <c r="K830" s="246"/>
      <c r="L830" s="246"/>
      <c r="M830" s="246"/>
      <c r="N830" s="246"/>
      <c r="O830" s="246"/>
      <c r="P830" s="246"/>
      <c r="Q830" s="246"/>
      <c r="R830" s="246"/>
      <c r="S830" s="246"/>
      <c r="T830" s="246"/>
      <c r="U830" s="246"/>
      <c r="V830" s="246"/>
      <c r="W830" s="246"/>
      <c r="X830" s="246"/>
      <c r="Y830" s="246"/>
      <c r="Z830" s="246"/>
    </row>
    <row r="831" ht="15.75" customHeight="1">
      <c r="A831" s="246"/>
      <c r="B831" s="246"/>
      <c r="C831" s="246"/>
      <c r="D831" s="246"/>
      <c r="E831" s="246"/>
      <c r="F831" s="246"/>
      <c r="G831" s="246"/>
      <c r="H831" s="246"/>
      <c r="I831" s="246"/>
      <c r="J831" s="246"/>
      <c r="K831" s="246"/>
      <c r="L831" s="246"/>
      <c r="M831" s="246"/>
      <c r="N831" s="246"/>
      <c r="O831" s="246"/>
      <c r="P831" s="246"/>
      <c r="Q831" s="246"/>
      <c r="R831" s="246"/>
      <c r="S831" s="246"/>
      <c r="T831" s="246"/>
      <c r="U831" s="246"/>
      <c r="V831" s="246"/>
      <c r="W831" s="246"/>
      <c r="X831" s="246"/>
      <c r="Y831" s="246"/>
      <c r="Z831" s="246"/>
    </row>
    <row r="832" ht="15.75" customHeight="1">
      <c r="A832" s="246"/>
      <c r="B832" s="246"/>
      <c r="C832" s="246"/>
      <c r="D832" s="246"/>
      <c r="E832" s="246"/>
      <c r="F832" s="246"/>
      <c r="G832" s="246"/>
      <c r="H832" s="246"/>
      <c r="I832" s="246"/>
      <c r="J832" s="246"/>
      <c r="K832" s="246"/>
      <c r="L832" s="246"/>
      <c r="M832" s="246"/>
      <c r="N832" s="246"/>
      <c r="O832" s="246"/>
      <c r="P832" s="246"/>
      <c r="Q832" s="246"/>
      <c r="R832" s="246"/>
      <c r="S832" s="246"/>
      <c r="T832" s="246"/>
      <c r="U832" s="246"/>
      <c r="V832" s="246"/>
      <c r="W832" s="246"/>
      <c r="X832" s="246"/>
      <c r="Y832" s="246"/>
      <c r="Z832" s="246"/>
    </row>
    <row r="833" ht="15.75" customHeight="1">
      <c r="A833" s="246"/>
      <c r="B833" s="246"/>
      <c r="C833" s="246"/>
      <c r="D833" s="246"/>
      <c r="E833" s="246"/>
      <c r="F833" s="246"/>
      <c r="G833" s="246"/>
      <c r="H833" s="246"/>
      <c r="I833" s="246"/>
      <c r="J833" s="246"/>
      <c r="K833" s="246"/>
      <c r="L833" s="246"/>
      <c r="M833" s="246"/>
      <c r="N833" s="246"/>
      <c r="O833" s="246"/>
      <c r="P833" s="246"/>
      <c r="Q833" s="246"/>
      <c r="R833" s="246"/>
      <c r="S833" s="246"/>
      <c r="T833" s="246"/>
      <c r="U833" s="246"/>
      <c r="V833" s="246"/>
      <c r="W833" s="246"/>
      <c r="X833" s="246"/>
      <c r="Y833" s="246"/>
      <c r="Z833" s="246"/>
    </row>
    <row r="834" ht="15.75" customHeight="1">
      <c r="A834" s="246"/>
      <c r="B834" s="246"/>
      <c r="C834" s="246"/>
      <c r="D834" s="246"/>
      <c r="E834" s="246"/>
      <c r="F834" s="246"/>
      <c r="G834" s="246"/>
      <c r="H834" s="246"/>
      <c r="I834" s="246"/>
      <c r="J834" s="246"/>
      <c r="K834" s="246"/>
      <c r="L834" s="246"/>
      <c r="M834" s="246"/>
      <c r="N834" s="246"/>
      <c r="O834" s="246"/>
      <c r="P834" s="246"/>
      <c r="Q834" s="246"/>
      <c r="R834" s="246"/>
      <c r="S834" s="246"/>
      <c r="T834" s="246"/>
      <c r="U834" s="246"/>
      <c r="V834" s="246"/>
      <c r="W834" s="246"/>
      <c r="X834" s="246"/>
      <c r="Y834" s="246"/>
      <c r="Z834" s="246"/>
    </row>
    <row r="835" ht="15.75" customHeight="1">
      <c r="A835" s="246"/>
      <c r="B835" s="246"/>
      <c r="C835" s="246"/>
      <c r="D835" s="246"/>
      <c r="E835" s="246"/>
      <c r="F835" s="246"/>
      <c r="G835" s="246"/>
      <c r="H835" s="246"/>
      <c r="I835" s="246"/>
      <c r="J835" s="246"/>
      <c r="K835" s="246"/>
      <c r="L835" s="246"/>
      <c r="M835" s="246"/>
      <c r="N835" s="246"/>
      <c r="O835" s="246"/>
      <c r="P835" s="246"/>
      <c r="Q835" s="246"/>
      <c r="R835" s="246"/>
      <c r="S835" s="246"/>
      <c r="T835" s="246"/>
      <c r="U835" s="246"/>
      <c r="V835" s="246"/>
      <c r="W835" s="246"/>
      <c r="X835" s="246"/>
      <c r="Y835" s="246"/>
      <c r="Z835" s="246"/>
    </row>
    <row r="836" ht="15.75" customHeight="1">
      <c r="A836" s="246"/>
      <c r="B836" s="246"/>
      <c r="C836" s="246"/>
      <c r="D836" s="246"/>
      <c r="E836" s="246"/>
      <c r="F836" s="246"/>
      <c r="G836" s="246"/>
      <c r="H836" s="246"/>
      <c r="I836" s="246"/>
      <c r="J836" s="246"/>
      <c r="K836" s="246"/>
      <c r="L836" s="246"/>
      <c r="M836" s="246"/>
      <c r="N836" s="246"/>
      <c r="O836" s="246"/>
      <c r="P836" s="246"/>
      <c r="Q836" s="246"/>
      <c r="R836" s="246"/>
      <c r="S836" s="246"/>
      <c r="T836" s="246"/>
      <c r="U836" s="246"/>
      <c r="V836" s="246"/>
      <c r="W836" s="246"/>
      <c r="X836" s="246"/>
      <c r="Y836" s="246"/>
      <c r="Z836" s="246"/>
    </row>
    <row r="837" ht="15.75" customHeight="1">
      <c r="A837" s="246"/>
      <c r="B837" s="246"/>
      <c r="C837" s="246"/>
      <c r="D837" s="246"/>
      <c r="E837" s="246"/>
      <c r="F837" s="246"/>
      <c r="G837" s="246"/>
      <c r="H837" s="246"/>
      <c r="I837" s="246"/>
      <c r="J837" s="246"/>
      <c r="K837" s="246"/>
      <c r="L837" s="246"/>
      <c r="M837" s="246"/>
      <c r="N837" s="246"/>
      <c r="O837" s="246"/>
      <c r="P837" s="246"/>
      <c r="Q837" s="246"/>
      <c r="R837" s="246"/>
      <c r="S837" s="246"/>
      <c r="T837" s="246"/>
      <c r="U837" s="246"/>
      <c r="V837" s="246"/>
      <c r="W837" s="246"/>
      <c r="X837" s="246"/>
      <c r="Y837" s="246"/>
      <c r="Z837" s="246"/>
    </row>
    <row r="838" ht="15.75" customHeight="1">
      <c r="A838" s="246"/>
      <c r="B838" s="246"/>
      <c r="C838" s="246"/>
      <c r="D838" s="246"/>
      <c r="E838" s="246"/>
      <c r="F838" s="246"/>
      <c r="G838" s="246"/>
      <c r="H838" s="246"/>
      <c r="I838" s="246"/>
      <c r="J838" s="246"/>
      <c r="K838" s="246"/>
      <c r="L838" s="246"/>
      <c r="M838" s="246"/>
      <c r="N838" s="246"/>
      <c r="O838" s="246"/>
      <c r="P838" s="246"/>
      <c r="Q838" s="246"/>
      <c r="R838" s="246"/>
      <c r="S838" s="246"/>
      <c r="T838" s="246"/>
      <c r="U838" s="246"/>
      <c r="V838" s="246"/>
      <c r="W838" s="246"/>
      <c r="X838" s="246"/>
      <c r="Y838" s="246"/>
      <c r="Z838" s="246"/>
    </row>
    <row r="839" ht="15.75" customHeight="1">
      <c r="A839" s="246"/>
      <c r="B839" s="246"/>
      <c r="C839" s="246"/>
      <c r="D839" s="246"/>
      <c r="E839" s="246"/>
      <c r="F839" s="246"/>
      <c r="G839" s="246"/>
      <c r="H839" s="246"/>
      <c r="I839" s="246"/>
      <c r="J839" s="246"/>
      <c r="K839" s="246"/>
      <c r="L839" s="246"/>
      <c r="M839" s="246"/>
      <c r="N839" s="246"/>
      <c r="O839" s="246"/>
      <c r="P839" s="246"/>
      <c r="Q839" s="246"/>
      <c r="R839" s="246"/>
      <c r="S839" s="246"/>
      <c r="T839" s="246"/>
      <c r="U839" s="246"/>
      <c r="V839" s="246"/>
      <c r="W839" s="246"/>
      <c r="X839" s="246"/>
      <c r="Y839" s="246"/>
      <c r="Z839" s="246"/>
    </row>
    <row r="840" ht="15.75" customHeight="1">
      <c r="A840" s="246"/>
      <c r="B840" s="246"/>
      <c r="C840" s="246"/>
      <c r="D840" s="246"/>
      <c r="E840" s="246"/>
      <c r="F840" s="246"/>
      <c r="G840" s="246"/>
      <c r="H840" s="246"/>
      <c r="I840" s="246"/>
      <c r="J840" s="246"/>
      <c r="K840" s="246"/>
      <c r="L840" s="246"/>
      <c r="M840" s="246"/>
      <c r="N840" s="246"/>
      <c r="O840" s="246"/>
      <c r="P840" s="246"/>
      <c r="Q840" s="246"/>
      <c r="R840" s="246"/>
      <c r="S840" s="246"/>
      <c r="T840" s="246"/>
      <c r="U840" s="246"/>
      <c r="V840" s="246"/>
      <c r="W840" s="246"/>
      <c r="X840" s="246"/>
      <c r="Y840" s="246"/>
      <c r="Z840" s="246"/>
    </row>
    <row r="841" ht="15.75" customHeight="1">
      <c r="A841" s="246"/>
      <c r="B841" s="246"/>
      <c r="C841" s="246"/>
      <c r="D841" s="246"/>
      <c r="E841" s="246"/>
      <c r="F841" s="246"/>
      <c r="G841" s="246"/>
      <c r="H841" s="246"/>
      <c r="I841" s="246"/>
      <c r="J841" s="246"/>
      <c r="K841" s="246"/>
      <c r="L841" s="246"/>
      <c r="M841" s="246"/>
      <c r="N841" s="246"/>
      <c r="O841" s="246"/>
      <c r="P841" s="246"/>
      <c r="Q841" s="246"/>
      <c r="R841" s="246"/>
      <c r="S841" s="246"/>
      <c r="T841" s="246"/>
      <c r="U841" s="246"/>
      <c r="V841" s="246"/>
      <c r="W841" s="246"/>
      <c r="X841" s="246"/>
      <c r="Y841" s="246"/>
      <c r="Z841" s="246"/>
    </row>
    <row r="842" ht="15.75" customHeight="1">
      <c r="A842" s="246"/>
      <c r="B842" s="246"/>
      <c r="C842" s="246"/>
      <c r="D842" s="246"/>
      <c r="E842" s="246"/>
      <c r="F842" s="246"/>
      <c r="G842" s="246"/>
      <c r="H842" s="246"/>
      <c r="I842" s="246"/>
      <c r="J842" s="246"/>
      <c r="K842" s="246"/>
      <c r="L842" s="246"/>
      <c r="M842" s="246"/>
      <c r="N842" s="246"/>
      <c r="O842" s="246"/>
      <c r="P842" s="246"/>
      <c r="Q842" s="246"/>
      <c r="R842" s="246"/>
      <c r="S842" s="246"/>
      <c r="T842" s="246"/>
      <c r="U842" s="246"/>
      <c r="V842" s="246"/>
      <c r="W842" s="246"/>
      <c r="X842" s="246"/>
      <c r="Y842" s="246"/>
      <c r="Z842" s="246"/>
    </row>
    <row r="843" ht="15.75" customHeight="1">
      <c r="A843" s="246"/>
      <c r="B843" s="246"/>
      <c r="C843" s="246"/>
      <c r="D843" s="246"/>
      <c r="E843" s="246"/>
      <c r="F843" s="246"/>
      <c r="G843" s="246"/>
      <c r="H843" s="246"/>
      <c r="I843" s="246"/>
      <c r="J843" s="246"/>
      <c r="K843" s="246"/>
      <c r="L843" s="246"/>
      <c r="M843" s="246"/>
      <c r="N843" s="246"/>
      <c r="O843" s="246"/>
      <c r="P843" s="246"/>
      <c r="Q843" s="246"/>
      <c r="R843" s="246"/>
      <c r="S843" s="246"/>
      <c r="T843" s="246"/>
      <c r="U843" s="246"/>
      <c r="V843" s="246"/>
      <c r="W843" s="246"/>
      <c r="X843" s="246"/>
      <c r="Y843" s="246"/>
      <c r="Z843" s="246"/>
    </row>
    <row r="844" ht="15.75" customHeight="1">
      <c r="A844" s="246"/>
      <c r="B844" s="246"/>
      <c r="C844" s="246"/>
      <c r="D844" s="246"/>
      <c r="E844" s="246"/>
      <c r="F844" s="246"/>
      <c r="G844" s="246"/>
      <c r="H844" s="246"/>
      <c r="I844" s="246"/>
      <c r="J844" s="246"/>
      <c r="K844" s="246"/>
      <c r="L844" s="246"/>
      <c r="M844" s="246"/>
      <c r="N844" s="246"/>
      <c r="O844" s="246"/>
      <c r="P844" s="246"/>
      <c r="Q844" s="246"/>
      <c r="R844" s="246"/>
      <c r="S844" s="246"/>
      <c r="T844" s="246"/>
      <c r="U844" s="246"/>
      <c r="V844" s="246"/>
      <c r="W844" s="246"/>
      <c r="X844" s="246"/>
      <c r="Y844" s="246"/>
      <c r="Z844" s="246"/>
    </row>
    <row r="845" ht="15.75" customHeight="1">
      <c r="A845" s="246"/>
      <c r="B845" s="246"/>
      <c r="C845" s="246"/>
      <c r="D845" s="246"/>
      <c r="E845" s="246"/>
      <c r="F845" s="246"/>
      <c r="G845" s="246"/>
      <c r="H845" s="246"/>
      <c r="I845" s="246"/>
      <c r="J845" s="246"/>
      <c r="K845" s="246"/>
      <c r="L845" s="246"/>
      <c r="M845" s="246"/>
      <c r="N845" s="246"/>
      <c r="O845" s="246"/>
      <c r="P845" s="246"/>
      <c r="Q845" s="246"/>
      <c r="R845" s="246"/>
      <c r="S845" s="246"/>
      <c r="T845" s="246"/>
      <c r="U845" s="246"/>
      <c r="V845" s="246"/>
      <c r="W845" s="246"/>
      <c r="X845" s="246"/>
      <c r="Y845" s="246"/>
      <c r="Z845" s="246"/>
    </row>
    <row r="846" ht="15.75" customHeight="1">
      <c r="A846" s="246"/>
      <c r="B846" s="246"/>
      <c r="C846" s="246"/>
      <c r="D846" s="246"/>
      <c r="E846" s="246"/>
      <c r="F846" s="246"/>
      <c r="G846" s="246"/>
      <c r="H846" s="246"/>
      <c r="I846" s="246"/>
      <c r="J846" s="246"/>
      <c r="K846" s="246"/>
      <c r="L846" s="246"/>
      <c r="M846" s="246"/>
      <c r="N846" s="246"/>
      <c r="O846" s="246"/>
      <c r="P846" s="246"/>
      <c r="Q846" s="246"/>
      <c r="R846" s="246"/>
      <c r="S846" s="246"/>
      <c r="T846" s="246"/>
      <c r="U846" s="246"/>
      <c r="V846" s="246"/>
      <c r="W846" s="246"/>
      <c r="X846" s="246"/>
      <c r="Y846" s="246"/>
      <c r="Z846" s="246"/>
    </row>
    <row r="847" ht="15.75" customHeight="1">
      <c r="A847" s="246"/>
      <c r="B847" s="246"/>
      <c r="C847" s="246"/>
      <c r="D847" s="246"/>
      <c r="E847" s="246"/>
      <c r="F847" s="246"/>
      <c r="G847" s="246"/>
      <c r="H847" s="246"/>
      <c r="I847" s="246"/>
      <c r="J847" s="246"/>
      <c r="K847" s="246"/>
      <c r="L847" s="246"/>
      <c r="M847" s="246"/>
      <c r="N847" s="246"/>
      <c r="O847" s="246"/>
      <c r="P847" s="246"/>
      <c r="Q847" s="246"/>
      <c r="R847" s="246"/>
      <c r="S847" s="246"/>
      <c r="T847" s="246"/>
      <c r="U847" s="246"/>
      <c r="V847" s="246"/>
      <c r="W847" s="246"/>
      <c r="X847" s="246"/>
      <c r="Y847" s="246"/>
      <c r="Z847" s="246"/>
    </row>
    <row r="848" ht="15.75" customHeight="1">
      <c r="A848" s="246"/>
      <c r="B848" s="246"/>
      <c r="C848" s="246"/>
      <c r="D848" s="246"/>
      <c r="E848" s="246"/>
      <c r="F848" s="246"/>
      <c r="G848" s="246"/>
      <c r="H848" s="246"/>
      <c r="I848" s="246"/>
      <c r="J848" s="246"/>
      <c r="K848" s="246"/>
      <c r="L848" s="246"/>
      <c r="M848" s="246"/>
      <c r="N848" s="246"/>
      <c r="O848" s="246"/>
      <c r="P848" s="246"/>
      <c r="Q848" s="246"/>
      <c r="R848" s="246"/>
      <c r="S848" s="246"/>
      <c r="T848" s="246"/>
      <c r="U848" s="246"/>
      <c r="V848" s="246"/>
      <c r="W848" s="246"/>
      <c r="X848" s="246"/>
      <c r="Y848" s="246"/>
      <c r="Z848" s="246"/>
    </row>
    <row r="849" ht="15.75" customHeight="1">
      <c r="A849" s="246"/>
      <c r="B849" s="246"/>
      <c r="C849" s="246"/>
      <c r="D849" s="246"/>
      <c r="E849" s="246"/>
      <c r="F849" s="246"/>
      <c r="G849" s="246"/>
      <c r="H849" s="246"/>
      <c r="I849" s="246"/>
      <c r="J849" s="246"/>
      <c r="K849" s="246"/>
      <c r="L849" s="246"/>
      <c r="M849" s="246"/>
      <c r="N849" s="246"/>
      <c r="O849" s="246"/>
      <c r="P849" s="246"/>
      <c r="Q849" s="246"/>
      <c r="R849" s="246"/>
      <c r="S849" s="246"/>
      <c r="T849" s="246"/>
      <c r="U849" s="246"/>
      <c r="V849" s="246"/>
      <c r="W849" s="246"/>
      <c r="X849" s="246"/>
      <c r="Y849" s="246"/>
      <c r="Z849" s="246"/>
    </row>
    <row r="850" ht="15.75" customHeight="1">
      <c r="A850" s="246"/>
      <c r="B850" s="246"/>
      <c r="C850" s="246"/>
      <c r="D850" s="246"/>
      <c r="E850" s="246"/>
      <c r="F850" s="246"/>
      <c r="G850" s="246"/>
      <c r="H850" s="246"/>
      <c r="I850" s="246"/>
      <c r="J850" s="246"/>
      <c r="K850" s="246"/>
      <c r="L850" s="246"/>
      <c r="M850" s="246"/>
      <c r="N850" s="246"/>
      <c r="O850" s="246"/>
      <c r="P850" s="246"/>
      <c r="Q850" s="246"/>
      <c r="R850" s="246"/>
      <c r="S850" s="246"/>
      <c r="T850" s="246"/>
      <c r="U850" s="246"/>
      <c r="V850" s="246"/>
      <c r="W850" s="246"/>
      <c r="X850" s="246"/>
      <c r="Y850" s="246"/>
      <c r="Z850" s="246"/>
    </row>
    <row r="851" ht="15.75" customHeight="1">
      <c r="A851" s="246"/>
      <c r="B851" s="246"/>
      <c r="C851" s="246"/>
      <c r="D851" s="246"/>
      <c r="E851" s="246"/>
      <c r="F851" s="246"/>
      <c r="G851" s="246"/>
      <c r="H851" s="246"/>
      <c r="I851" s="246"/>
      <c r="J851" s="246"/>
      <c r="K851" s="246"/>
      <c r="L851" s="246"/>
      <c r="M851" s="246"/>
      <c r="N851" s="246"/>
      <c r="O851" s="246"/>
      <c r="P851" s="246"/>
      <c r="Q851" s="246"/>
      <c r="R851" s="246"/>
      <c r="S851" s="246"/>
      <c r="T851" s="246"/>
      <c r="U851" s="246"/>
      <c r="V851" s="246"/>
      <c r="W851" s="246"/>
      <c r="X851" s="246"/>
      <c r="Y851" s="246"/>
      <c r="Z851" s="246"/>
    </row>
    <row r="852" ht="15.75" customHeight="1">
      <c r="A852" s="246"/>
      <c r="B852" s="246"/>
      <c r="C852" s="246"/>
      <c r="D852" s="246"/>
      <c r="E852" s="246"/>
      <c r="F852" s="246"/>
      <c r="G852" s="246"/>
      <c r="H852" s="246"/>
      <c r="I852" s="246"/>
      <c r="J852" s="246"/>
      <c r="K852" s="246"/>
      <c r="L852" s="246"/>
      <c r="M852" s="246"/>
      <c r="N852" s="246"/>
      <c r="O852" s="246"/>
      <c r="P852" s="246"/>
      <c r="Q852" s="246"/>
      <c r="R852" s="246"/>
      <c r="S852" s="246"/>
      <c r="T852" s="246"/>
      <c r="U852" s="246"/>
      <c r="V852" s="246"/>
      <c r="W852" s="246"/>
      <c r="X852" s="246"/>
      <c r="Y852" s="246"/>
      <c r="Z852" s="246"/>
    </row>
    <row r="853" ht="15.75" customHeight="1">
      <c r="A853" s="246"/>
      <c r="B853" s="246"/>
      <c r="C853" s="246"/>
      <c r="D853" s="246"/>
      <c r="E853" s="246"/>
      <c r="F853" s="246"/>
      <c r="G853" s="246"/>
      <c r="H853" s="246"/>
      <c r="I853" s="246"/>
      <c r="J853" s="246"/>
      <c r="K853" s="246"/>
      <c r="L853" s="246"/>
      <c r="M853" s="246"/>
      <c r="N853" s="246"/>
      <c r="O853" s="246"/>
      <c r="P853" s="246"/>
      <c r="Q853" s="246"/>
      <c r="R853" s="246"/>
      <c r="S853" s="246"/>
      <c r="T853" s="246"/>
      <c r="U853" s="246"/>
      <c r="V853" s="246"/>
      <c r="W853" s="246"/>
      <c r="X853" s="246"/>
      <c r="Y853" s="246"/>
      <c r="Z853" s="246"/>
    </row>
    <row r="854" ht="15.75" customHeight="1">
      <c r="A854" s="246"/>
      <c r="B854" s="246"/>
      <c r="C854" s="246"/>
      <c r="D854" s="246"/>
      <c r="E854" s="246"/>
      <c r="F854" s="246"/>
      <c r="G854" s="246"/>
      <c r="H854" s="246"/>
      <c r="I854" s="246"/>
      <c r="J854" s="246"/>
      <c r="K854" s="246"/>
      <c r="L854" s="246"/>
      <c r="M854" s="246"/>
      <c r="N854" s="246"/>
      <c r="O854" s="246"/>
      <c r="P854" s="246"/>
      <c r="Q854" s="246"/>
      <c r="R854" s="246"/>
      <c r="S854" s="246"/>
      <c r="T854" s="246"/>
      <c r="U854" s="246"/>
      <c r="V854" s="246"/>
      <c r="W854" s="246"/>
      <c r="X854" s="246"/>
      <c r="Y854" s="246"/>
      <c r="Z854" s="246"/>
    </row>
    <row r="855" ht="15.75" customHeight="1">
      <c r="A855" s="246"/>
      <c r="B855" s="246"/>
      <c r="C855" s="246"/>
      <c r="D855" s="246"/>
      <c r="E855" s="246"/>
      <c r="F855" s="246"/>
      <c r="G855" s="246"/>
      <c r="H855" s="246"/>
      <c r="I855" s="246"/>
      <c r="J855" s="246"/>
      <c r="K855" s="246"/>
      <c r="L855" s="246"/>
      <c r="M855" s="246"/>
      <c r="N855" s="246"/>
      <c r="O855" s="246"/>
      <c r="P855" s="246"/>
      <c r="Q855" s="246"/>
      <c r="R855" s="246"/>
      <c r="S855" s="246"/>
      <c r="T855" s="246"/>
      <c r="U855" s="246"/>
      <c r="V855" s="246"/>
      <c r="W855" s="246"/>
      <c r="X855" s="246"/>
      <c r="Y855" s="246"/>
      <c r="Z855" s="246"/>
    </row>
    <row r="856" ht="15.75" customHeight="1">
      <c r="A856" s="246"/>
      <c r="B856" s="246"/>
      <c r="C856" s="246"/>
      <c r="D856" s="246"/>
      <c r="E856" s="246"/>
      <c r="F856" s="246"/>
      <c r="G856" s="246"/>
      <c r="H856" s="246"/>
      <c r="I856" s="246"/>
      <c r="J856" s="246"/>
      <c r="K856" s="246"/>
      <c r="L856" s="246"/>
      <c r="M856" s="246"/>
      <c r="N856" s="246"/>
      <c r="O856" s="246"/>
      <c r="P856" s="246"/>
      <c r="Q856" s="246"/>
      <c r="R856" s="246"/>
      <c r="S856" s="246"/>
      <c r="T856" s="246"/>
      <c r="U856" s="246"/>
      <c r="V856" s="246"/>
      <c r="W856" s="246"/>
      <c r="X856" s="246"/>
      <c r="Y856" s="246"/>
      <c r="Z856" s="246"/>
    </row>
    <row r="857" ht="15.75" customHeight="1">
      <c r="A857" s="246"/>
      <c r="B857" s="246"/>
      <c r="C857" s="246"/>
      <c r="D857" s="246"/>
      <c r="E857" s="246"/>
      <c r="F857" s="246"/>
      <c r="G857" s="246"/>
      <c r="H857" s="246"/>
      <c r="I857" s="246"/>
      <c r="J857" s="246"/>
      <c r="K857" s="246"/>
      <c r="L857" s="246"/>
      <c r="M857" s="246"/>
      <c r="N857" s="246"/>
      <c r="O857" s="246"/>
      <c r="P857" s="246"/>
      <c r="Q857" s="246"/>
      <c r="R857" s="246"/>
      <c r="S857" s="246"/>
      <c r="T857" s="246"/>
      <c r="U857" s="246"/>
      <c r="V857" s="246"/>
      <c r="W857" s="246"/>
      <c r="X857" s="246"/>
      <c r="Y857" s="246"/>
      <c r="Z857" s="246"/>
    </row>
    <row r="858" ht="15.75" customHeight="1">
      <c r="A858" s="246"/>
      <c r="B858" s="246"/>
      <c r="C858" s="246"/>
      <c r="D858" s="246"/>
      <c r="E858" s="246"/>
      <c r="F858" s="246"/>
      <c r="G858" s="246"/>
      <c r="H858" s="246"/>
      <c r="I858" s="246"/>
      <c r="J858" s="246"/>
      <c r="K858" s="246"/>
      <c r="L858" s="246"/>
      <c r="M858" s="246"/>
      <c r="N858" s="246"/>
      <c r="O858" s="246"/>
      <c r="P858" s="246"/>
      <c r="Q858" s="246"/>
      <c r="R858" s="246"/>
      <c r="S858" s="246"/>
      <c r="T858" s="246"/>
      <c r="U858" s="246"/>
      <c r="V858" s="246"/>
      <c r="W858" s="246"/>
      <c r="X858" s="246"/>
      <c r="Y858" s="246"/>
      <c r="Z858" s="246"/>
    </row>
    <row r="859" ht="15.75" customHeight="1">
      <c r="A859" s="246"/>
      <c r="B859" s="246"/>
      <c r="C859" s="246"/>
      <c r="D859" s="246"/>
      <c r="E859" s="246"/>
      <c r="F859" s="246"/>
      <c r="G859" s="246"/>
      <c r="H859" s="246"/>
      <c r="I859" s="246"/>
      <c r="J859" s="246"/>
      <c r="K859" s="246"/>
      <c r="L859" s="246"/>
      <c r="M859" s="246"/>
      <c r="N859" s="246"/>
      <c r="O859" s="246"/>
      <c r="P859" s="246"/>
      <c r="Q859" s="246"/>
      <c r="R859" s="246"/>
      <c r="S859" s="246"/>
      <c r="T859" s="246"/>
      <c r="U859" s="246"/>
      <c r="V859" s="246"/>
      <c r="W859" s="246"/>
      <c r="X859" s="246"/>
      <c r="Y859" s="246"/>
      <c r="Z859" s="246"/>
    </row>
    <row r="860" ht="15.75" customHeight="1">
      <c r="A860" s="246"/>
      <c r="B860" s="246"/>
      <c r="C860" s="246"/>
      <c r="D860" s="246"/>
      <c r="E860" s="246"/>
      <c r="F860" s="246"/>
      <c r="G860" s="246"/>
      <c r="H860" s="246"/>
      <c r="I860" s="246"/>
      <c r="J860" s="246"/>
      <c r="K860" s="246"/>
      <c r="L860" s="246"/>
      <c r="M860" s="246"/>
      <c r="N860" s="246"/>
      <c r="O860" s="246"/>
      <c r="P860" s="246"/>
      <c r="Q860" s="246"/>
      <c r="R860" s="246"/>
      <c r="S860" s="246"/>
      <c r="T860" s="246"/>
      <c r="U860" s="246"/>
      <c r="V860" s="246"/>
      <c r="W860" s="246"/>
      <c r="X860" s="246"/>
      <c r="Y860" s="246"/>
      <c r="Z860" s="246"/>
    </row>
    <row r="861" ht="15.75" customHeight="1">
      <c r="A861" s="246"/>
      <c r="B861" s="246"/>
      <c r="C861" s="246"/>
      <c r="D861" s="246"/>
      <c r="E861" s="246"/>
      <c r="F861" s="246"/>
      <c r="G861" s="246"/>
      <c r="H861" s="246"/>
      <c r="I861" s="246"/>
      <c r="J861" s="246"/>
      <c r="K861" s="246"/>
      <c r="L861" s="246"/>
      <c r="M861" s="246"/>
      <c r="N861" s="246"/>
      <c r="O861" s="246"/>
      <c r="P861" s="246"/>
      <c r="Q861" s="246"/>
      <c r="R861" s="246"/>
      <c r="S861" s="246"/>
      <c r="T861" s="246"/>
      <c r="U861" s="246"/>
      <c r="V861" s="246"/>
      <c r="W861" s="246"/>
      <c r="X861" s="246"/>
      <c r="Y861" s="246"/>
      <c r="Z861" s="246"/>
    </row>
    <row r="862" ht="15.75" customHeight="1">
      <c r="A862" s="246"/>
      <c r="B862" s="246"/>
      <c r="C862" s="246"/>
      <c r="D862" s="246"/>
      <c r="E862" s="246"/>
      <c r="F862" s="246"/>
      <c r="G862" s="246"/>
      <c r="H862" s="246"/>
      <c r="I862" s="246"/>
      <c r="J862" s="246"/>
      <c r="K862" s="246"/>
      <c r="L862" s="246"/>
      <c r="M862" s="246"/>
      <c r="N862" s="246"/>
      <c r="O862" s="246"/>
      <c r="P862" s="246"/>
      <c r="Q862" s="246"/>
      <c r="R862" s="246"/>
      <c r="S862" s="246"/>
      <c r="T862" s="246"/>
      <c r="U862" s="246"/>
      <c r="V862" s="246"/>
      <c r="W862" s="246"/>
      <c r="X862" s="246"/>
      <c r="Y862" s="246"/>
      <c r="Z862" s="246"/>
    </row>
    <row r="863" ht="15.75" customHeight="1">
      <c r="A863" s="246"/>
      <c r="B863" s="246"/>
      <c r="C863" s="246"/>
      <c r="D863" s="246"/>
      <c r="E863" s="246"/>
      <c r="F863" s="246"/>
      <c r="G863" s="246"/>
      <c r="H863" s="246"/>
      <c r="I863" s="246"/>
      <c r="J863" s="246"/>
      <c r="K863" s="246"/>
      <c r="L863" s="246"/>
      <c r="M863" s="246"/>
      <c r="N863" s="246"/>
      <c r="O863" s="246"/>
      <c r="P863" s="246"/>
      <c r="Q863" s="246"/>
      <c r="R863" s="246"/>
      <c r="S863" s="246"/>
      <c r="T863" s="246"/>
      <c r="U863" s="246"/>
      <c r="V863" s="246"/>
      <c r="W863" s="246"/>
      <c r="X863" s="246"/>
      <c r="Y863" s="246"/>
      <c r="Z863" s="246"/>
    </row>
    <row r="864" ht="15.75" customHeight="1">
      <c r="A864" s="246"/>
      <c r="B864" s="246"/>
      <c r="C864" s="246"/>
      <c r="D864" s="246"/>
      <c r="E864" s="246"/>
      <c r="F864" s="246"/>
      <c r="G864" s="246"/>
      <c r="H864" s="246"/>
      <c r="I864" s="246"/>
      <c r="J864" s="246"/>
      <c r="K864" s="246"/>
      <c r="L864" s="246"/>
      <c r="M864" s="246"/>
      <c r="N864" s="246"/>
      <c r="O864" s="246"/>
      <c r="P864" s="246"/>
      <c r="Q864" s="246"/>
      <c r="R864" s="246"/>
      <c r="S864" s="246"/>
      <c r="T864" s="246"/>
      <c r="U864" s="246"/>
      <c r="V864" s="246"/>
      <c r="W864" s="246"/>
      <c r="X864" s="246"/>
      <c r="Y864" s="246"/>
      <c r="Z864" s="246"/>
    </row>
    <row r="865" ht="15.75" customHeight="1">
      <c r="A865" s="246"/>
      <c r="B865" s="246"/>
      <c r="C865" s="246"/>
      <c r="D865" s="246"/>
      <c r="E865" s="246"/>
      <c r="F865" s="246"/>
      <c r="G865" s="246"/>
      <c r="H865" s="246"/>
      <c r="I865" s="246"/>
      <c r="J865" s="246"/>
      <c r="K865" s="246"/>
      <c r="L865" s="246"/>
      <c r="M865" s="246"/>
      <c r="N865" s="246"/>
      <c r="O865" s="246"/>
      <c r="P865" s="246"/>
      <c r="Q865" s="246"/>
      <c r="R865" s="246"/>
      <c r="S865" s="246"/>
      <c r="T865" s="246"/>
      <c r="U865" s="246"/>
      <c r="V865" s="246"/>
      <c r="W865" s="246"/>
      <c r="X865" s="246"/>
      <c r="Y865" s="246"/>
      <c r="Z865" s="246"/>
    </row>
    <row r="866" ht="15.75" customHeight="1">
      <c r="A866" s="246"/>
      <c r="B866" s="246"/>
      <c r="C866" s="246"/>
      <c r="D866" s="246"/>
      <c r="E866" s="246"/>
      <c r="F866" s="246"/>
      <c r="G866" s="246"/>
      <c r="H866" s="246"/>
      <c r="I866" s="246"/>
      <c r="J866" s="246"/>
      <c r="K866" s="246"/>
      <c r="L866" s="246"/>
      <c r="M866" s="246"/>
      <c r="N866" s="246"/>
      <c r="O866" s="246"/>
      <c r="P866" s="246"/>
      <c r="Q866" s="246"/>
      <c r="R866" s="246"/>
      <c r="S866" s="246"/>
      <c r="T866" s="246"/>
      <c r="U866" s="246"/>
      <c r="V866" s="246"/>
      <c r="W866" s="246"/>
      <c r="X866" s="246"/>
      <c r="Y866" s="246"/>
      <c r="Z866" s="246"/>
    </row>
    <row r="867" ht="15.75" customHeight="1">
      <c r="A867" s="246"/>
      <c r="B867" s="246"/>
      <c r="C867" s="246"/>
      <c r="D867" s="246"/>
      <c r="E867" s="246"/>
      <c r="F867" s="246"/>
      <c r="G867" s="246"/>
      <c r="H867" s="246"/>
      <c r="I867" s="246"/>
      <c r="J867" s="246"/>
      <c r="K867" s="246"/>
      <c r="L867" s="246"/>
      <c r="M867" s="246"/>
      <c r="N867" s="246"/>
      <c r="O867" s="246"/>
      <c r="P867" s="246"/>
      <c r="Q867" s="246"/>
      <c r="R867" s="246"/>
      <c r="S867" s="246"/>
      <c r="T867" s="246"/>
      <c r="U867" s="246"/>
      <c r="V867" s="246"/>
      <c r="W867" s="246"/>
      <c r="X867" s="246"/>
      <c r="Y867" s="246"/>
      <c r="Z867" s="246"/>
    </row>
    <row r="868" ht="15.75" customHeight="1">
      <c r="A868" s="246"/>
      <c r="B868" s="246"/>
      <c r="C868" s="246"/>
      <c r="D868" s="246"/>
      <c r="E868" s="246"/>
      <c r="F868" s="246"/>
      <c r="G868" s="246"/>
      <c r="H868" s="246"/>
      <c r="I868" s="246"/>
      <c r="J868" s="246"/>
      <c r="K868" s="246"/>
      <c r="L868" s="246"/>
      <c r="M868" s="246"/>
      <c r="N868" s="246"/>
      <c r="O868" s="246"/>
      <c r="P868" s="246"/>
      <c r="Q868" s="246"/>
      <c r="R868" s="246"/>
      <c r="S868" s="246"/>
      <c r="T868" s="246"/>
      <c r="U868" s="246"/>
      <c r="V868" s="246"/>
      <c r="W868" s="246"/>
      <c r="X868" s="246"/>
      <c r="Y868" s="246"/>
      <c r="Z868" s="246"/>
    </row>
    <row r="869" ht="15.75" customHeight="1">
      <c r="A869" s="246"/>
      <c r="B869" s="246"/>
      <c r="C869" s="246"/>
      <c r="D869" s="246"/>
      <c r="E869" s="246"/>
      <c r="F869" s="246"/>
      <c r="G869" s="246"/>
      <c r="H869" s="246"/>
      <c r="I869" s="246"/>
      <c r="J869" s="246"/>
      <c r="K869" s="246"/>
      <c r="L869" s="246"/>
      <c r="M869" s="246"/>
      <c r="N869" s="246"/>
      <c r="O869" s="246"/>
      <c r="P869" s="246"/>
      <c r="Q869" s="246"/>
      <c r="R869" s="246"/>
      <c r="S869" s="246"/>
      <c r="T869" s="246"/>
      <c r="U869" s="246"/>
      <c r="V869" s="246"/>
      <c r="W869" s="246"/>
      <c r="X869" s="246"/>
      <c r="Y869" s="246"/>
      <c r="Z869" s="246"/>
    </row>
    <row r="870" ht="15.75" customHeight="1">
      <c r="A870" s="246"/>
      <c r="B870" s="246"/>
      <c r="C870" s="246"/>
      <c r="D870" s="246"/>
      <c r="E870" s="246"/>
      <c r="F870" s="246"/>
      <c r="G870" s="246"/>
      <c r="H870" s="246"/>
      <c r="I870" s="246"/>
      <c r="J870" s="246"/>
      <c r="K870" s="246"/>
      <c r="L870" s="246"/>
      <c r="M870" s="246"/>
      <c r="N870" s="246"/>
      <c r="O870" s="246"/>
      <c r="P870" s="246"/>
      <c r="Q870" s="246"/>
      <c r="R870" s="246"/>
      <c r="S870" s="246"/>
      <c r="T870" s="246"/>
      <c r="U870" s="246"/>
      <c r="V870" s="246"/>
      <c r="W870" s="246"/>
      <c r="X870" s="246"/>
      <c r="Y870" s="246"/>
      <c r="Z870" s="246"/>
    </row>
    <row r="871" ht="15.75" customHeight="1">
      <c r="A871" s="246"/>
      <c r="B871" s="246"/>
      <c r="C871" s="246"/>
      <c r="D871" s="246"/>
      <c r="E871" s="246"/>
      <c r="F871" s="246"/>
      <c r="G871" s="246"/>
      <c r="H871" s="246"/>
      <c r="I871" s="246"/>
      <c r="J871" s="246"/>
      <c r="K871" s="246"/>
      <c r="L871" s="246"/>
      <c r="M871" s="246"/>
      <c r="N871" s="246"/>
      <c r="O871" s="246"/>
      <c r="P871" s="246"/>
      <c r="Q871" s="246"/>
      <c r="R871" s="246"/>
      <c r="S871" s="246"/>
      <c r="T871" s="246"/>
      <c r="U871" s="246"/>
      <c r="V871" s="246"/>
      <c r="W871" s="246"/>
      <c r="X871" s="246"/>
      <c r="Y871" s="246"/>
      <c r="Z871" s="246"/>
    </row>
    <row r="872" ht="15.75" customHeight="1">
      <c r="A872" s="246"/>
      <c r="B872" s="246"/>
      <c r="C872" s="246"/>
      <c r="D872" s="246"/>
      <c r="E872" s="246"/>
      <c r="F872" s="246"/>
      <c r="G872" s="246"/>
      <c r="H872" s="246"/>
      <c r="I872" s="246"/>
      <c r="J872" s="246"/>
      <c r="K872" s="246"/>
      <c r="L872" s="246"/>
      <c r="M872" s="246"/>
      <c r="N872" s="246"/>
      <c r="O872" s="246"/>
      <c r="P872" s="246"/>
      <c r="Q872" s="246"/>
      <c r="R872" s="246"/>
      <c r="S872" s="246"/>
      <c r="T872" s="246"/>
      <c r="U872" s="246"/>
      <c r="V872" s="246"/>
      <c r="W872" s="246"/>
      <c r="X872" s="246"/>
      <c r="Y872" s="246"/>
      <c r="Z872" s="246"/>
    </row>
    <row r="873" ht="15.75" customHeight="1">
      <c r="A873" s="246"/>
      <c r="B873" s="246"/>
      <c r="C873" s="246"/>
      <c r="D873" s="246"/>
      <c r="E873" s="246"/>
      <c r="F873" s="246"/>
      <c r="G873" s="246"/>
      <c r="H873" s="246"/>
      <c r="I873" s="246"/>
      <c r="J873" s="246"/>
      <c r="K873" s="246"/>
      <c r="L873" s="246"/>
      <c r="M873" s="246"/>
      <c r="N873" s="246"/>
      <c r="O873" s="246"/>
      <c r="P873" s="246"/>
      <c r="Q873" s="246"/>
      <c r="R873" s="246"/>
      <c r="S873" s="246"/>
      <c r="T873" s="246"/>
      <c r="U873" s="246"/>
      <c r="V873" s="246"/>
      <c r="W873" s="246"/>
      <c r="X873" s="246"/>
      <c r="Y873" s="246"/>
      <c r="Z873" s="246"/>
    </row>
    <row r="874" ht="15.75" customHeight="1">
      <c r="A874" s="246"/>
      <c r="B874" s="246"/>
      <c r="C874" s="246"/>
      <c r="D874" s="246"/>
      <c r="E874" s="246"/>
      <c r="F874" s="246"/>
      <c r="G874" s="246"/>
      <c r="H874" s="246"/>
      <c r="I874" s="246"/>
      <c r="J874" s="246"/>
      <c r="K874" s="246"/>
      <c r="L874" s="246"/>
      <c r="M874" s="246"/>
      <c r="N874" s="246"/>
      <c r="O874" s="246"/>
      <c r="P874" s="246"/>
      <c r="Q874" s="246"/>
      <c r="R874" s="246"/>
      <c r="S874" s="246"/>
      <c r="T874" s="246"/>
      <c r="U874" s="246"/>
      <c r="V874" s="246"/>
      <c r="W874" s="246"/>
      <c r="X874" s="246"/>
      <c r="Y874" s="246"/>
      <c r="Z874" s="246"/>
    </row>
    <row r="875" ht="15.75" customHeight="1">
      <c r="A875" s="246"/>
      <c r="B875" s="246"/>
      <c r="C875" s="246"/>
      <c r="D875" s="246"/>
      <c r="E875" s="246"/>
      <c r="F875" s="246"/>
      <c r="G875" s="246"/>
      <c r="H875" s="246"/>
      <c r="I875" s="246"/>
      <c r="J875" s="246"/>
      <c r="K875" s="246"/>
      <c r="L875" s="246"/>
      <c r="M875" s="246"/>
      <c r="N875" s="246"/>
      <c r="O875" s="246"/>
      <c r="P875" s="246"/>
      <c r="Q875" s="246"/>
      <c r="R875" s="246"/>
      <c r="S875" s="246"/>
      <c r="T875" s="246"/>
      <c r="U875" s="246"/>
      <c r="V875" s="246"/>
      <c r="W875" s="246"/>
      <c r="X875" s="246"/>
      <c r="Y875" s="246"/>
      <c r="Z875" s="246"/>
    </row>
    <row r="876" ht="15.75" customHeight="1">
      <c r="A876" s="246"/>
      <c r="B876" s="246"/>
      <c r="C876" s="246"/>
      <c r="D876" s="246"/>
      <c r="E876" s="246"/>
      <c r="F876" s="246"/>
      <c r="G876" s="246"/>
      <c r="H876" s="246"/>
      <c r="I876" s="246"/>
      <c r="J876" s="246"/>
      <c r="K876" s="246"/>
      <c r="L876" s="246"/>
      <c r="M876" s="246"/>
      <c r="N876" s="246"/>
      <c r="O876" s="246"/>
      <c r="P876" s="246"/>
      <c r="Q876" s="246"/>
      <c r="R876" s="246"/>
      <c r="S876" s="246"/>
      <c r="T876" s="246"/>
      <c r="U876" s="246"/>
      <c r="V876" s="246"/>
      <c r="W876" s="246"/>
      <c r="X876" s="246"/>
      <c r="Y876" s="246"/>
      <c r="Z876" s="246"/>
    </row>
    <row r="877" ht="15.75" customHeight="1">
      <c r="A877" s="246"/>
      <c r="B877" s="246"/>
      <c r="C877" s="246"/>
      <c r="D877" s="246"/>
      <c r="E877" s="246"/>
      <c r="F877" s="246"/>
      <c r="G877" s="246"/>
      <c r="H877" s="246"/>
      <c r="I877" s="246"/>
      <c r="J877" s="246"/>
      <c r="K877" s="246"/>
      <c r="L877" s="246"/>
      <c r="M877" s="246"/>
      <c r="N877" s="246"/>
      <c r="O877" s="246"/>
      <c r="P877" s="246"/>
      <c r="Q877" s="246"/>
      <c r="R877" s="246"/>
      <c r="S877" s="246"/>
      <c r="T877" s="246"/>
      <c r="U877" s="246"/>
      <c r="V877" s="246"/>
      <c r="W877" s="246"/>
      <c r="X877" s="246"/>
      <c r="Y877" s="246"/>
      <c r="Z877" s="246"/>
    </row>
    <row r="878" ht="15.75" customHeight="1">
      <c r="A878" s="246"/>
      <c r="B878" s="246"/>
      <c r="C878" s="246"/>
      <c r="D878" s="246"/>
      <c r="E878" s="246"/>
      <c r="F878" s="246"/>
      <c r="G878" s="246"/>
      <c r="H878" s="246"/>
      <c r="I878" s="246"/>
      <c r="J878" s="246"/>
      <c r="K878" s="246"/>
      <c r="L878" s="246"/>
      <c r="M878" s="246"/>
      <c r="N878" s="246"/>
      <c r="O878" s="246"/>
      <c r="P878" s="246"/>
      <c r="Q878" s="246"/>
      <c r="R878" s="246"/>
      <c r="S878" s="246"/>
      <c r="T878" s="246"/>
      <c r="U878" s="246"/>
      <c r="V878" s="246"/>
      <c r="W878" s="246"/>
      <c r="X878" s="246"/>
      <c r="Y878" s="246"/>
      <c r="Z878" s="246"/>
    </row>
    <row r="879" ht="15.75" customHeight="1">
      <c r="A879" s="246"/>
      <c r="B879" s="246"/>
      <c r="C879" s="246"/>
      <c r="D879" s="246"/>
      <c r="E879" s="246"/>
      <c r="F879" s="246"/>
      <c r="G879" s="246"/>
      <c r="H879" s="246"/>
      <c r="I879" s="246"/>
      <c r="J879" s="246"/>
      <c r="K879" s="246"/>
      <c r="L879" s="246"/>
      <c r="M879" s="246"/>
      <c r="N879" s="246"/>
      <c r="O879" s="246"/>
      <c r="P879" s="246"/>
      <c r="Q879" s="246"/>
      <c r="R879" s="246"/>
      <c r="S879" s="246"/>
      <c r="T879" s="246"/>
      <c r="U879" s="246"/>
      <c r="V879" s="246"/>
      <c r="W879" s="246"/>
      <c r="X879" s="246"/>
      <c r="Y879" s="246"/>
      <c r="Z879" s="246"/>
    </row>
    <row r="880" ht="15.75" customHeight="1">
      <c r="A880" s="246"/>
      <c r="B880" s="246"/>
      <c r="C880" s="246"/>
      <c r="D880" s="246"/>
      <c r="E880" s="246"/>
      <c r="F880" s="246"/>
      <c r="G880" s="246"/>
      <c r="H880" s="246"/>
      <c r="I880" s="246"/>
      <c r="J880" s="246"/>
      <c r="K880" s="246"/>
      <c r="L880" s="246"/>
      <c r="M880" s="246"/>
      <c r="N880" s="246"/>
      <c r="O880" s="246"/>
      <c r="P880" s="246"/>
      <c r="Q880" s="246"/>
      <c r="R880" s="246"/>
      <c r="S880" s="246"/>
      <c r="T880" s="246"/>
      <c r="U880" s="246"/>
      <c r="V880" s="246"/>
      <c r="W880" s="246"/>
      <c r="X880" s="246"/>
      <c r="Y880" s="246"/>
      <c r="Z880" s="246"/>
    </row>
    <row r="881" ht="15.75" customHeight="1">
      <c r="A881" s="246"/>
      <c r="B881" s="246"/>
      <c r="C881" s="246"/>
      <c r="D881" s="246"/>
      <c r="E881" s="246"/>
      <c r="F881" s="246"/>
      <c r="G881" s="246"/>
      <c r="H881" s="246"/>
      <c r="I881" s="246"/>
      <c r="J881" s="246"/>
      <c r="K881" s="246"/>
      <c r="L881" s="246"/>
      <c r="M881" s="246"/>
      <c r="N881" s="246"/>
      <c r="O881" s="246"/>
      <c r="P881" s="246"/>
      <c r="Q881" s="246"/>
      <c r="R881" s="246"/>
      <c r="S881" s="246"/>
      <c r="T881" s="246"/>
      <c r="U881" s="246"/>
      <c r="V881" s="246"/>
      <c r="W881" s="246"/>
      <c r="X881" s="246"/>
      <c r="Y881" s="246"/>
      <c r="Z881" s="246"/>
    </row>
    <row r="882" ht="15.75" customHeight="1">
      <c r="A882" s="246"/>
      <c r="B882" s="246"/>
      <c r="C882" s="246"/>
      <c r="D882" s="246"/>
      <c r="E882" s="246"/>
      <c r="F882" s="246"/>
      <c r="G882" s="246"/>
      <c r="H882" s="246"/>
      <c r="I882" s="246"/>
      <c r="J882" s="246"/>
      <c r="K882" s="246"/>
      <c r="L882" s="246"/>
      <c r="M882" s="246"/>
      <c r="N882" s="246"/>
      <c r="O882" s="246"/>
      <c r="P882" s="246"/>
      <c r="Q882" s="246"/>
      <c r="R882" s="246"/>
      <c r="S882" s="246"/>
      <c r="T882" s="246"/>
      <c r="U882" s="246"/>
      <c r="V882" s="246"/>
      <c r="W882" s="246"/>
      <c r="X882" s="246"/>
      <c r="Y882" s="246"/>
      <c r="Z882" s="246"/>
    </row>
    <row r="883" ht="15.75" customHeight="1">
      <c r="A883" s="246"/>
      <c r="B883" s="246"/>
      <c r="C883" s="246"/>
      <c r="D883" s="246"/>
      <c r="E883" s="246"/>
      <c r="F883" s="246"/>
      <c r="G883" s="246"/>
      <c r="H883" s="246"/>
      <c r="I883" s="246"/>
      <c r="J883" s="246"/>
      <c r="K883" s="246"/>
      <c r="L883" s="246"/>
      <c r="M883" s="246"/>
      <c r="N883" s="246"/>
      <c r="O883" s="246"/>
      <c r="P883" s="246"/>
      <c r="Q883" s="246"/>
      <c r="R883" s="246"/>
      <c r="S883" s="246"/>
      <c r="T883" s="246"/>
      <c r="U883" s="246"/>
      <c r="V883" s="246"/>
      <c r="W883" s="246"/>
      <c r="X883" s="246"/>
      <c r="Y883" s="246"/>
      <c r="Z883" s="246"/>
    </row>
    <row r="884" ht="15.75" customHeight="1">
      <c r="A884" s="246"/>
      <c r="B884" s="246"/>
      <c r="C884" s="246"/>
      <c r="D884" s="246"/>
      <c r="E884" s="246"/>
      <c r="F884" s="246"/>
      <c r="G884" s="246"/>
      <c r="H884" s="246"/>
      <c r="I884" s="246"/>
      <c r="J884" s="246"/>
      <c r="K884" s="246"/>
      <c r="L884" s="246"/>
      <c r="M884" s="246"/>
      <c r="N884" s="246"/>
      <c r="O884" s="246"/>
      <c r="P884" s="246"/>
      <c r="Q884" s="246"/>
      <c r="R884" s="246"/>
      <c r="S884" s="246"/>
      <c r="T884" s="246"/>
      <c r="U884" s="246"/>
      <c r="V884" s="246"/>
      <c r="W884" s="246"/>
      <c r="X884" s="246"/>
      <c r="Y884" s="246"/>
      <c r="Z884" s="246"/>
    </row>
    <row r="885" ht="15.75" customHeight="1">
      <c r="A885" s="246"/>
      <c r="B885" s="246"/>
      <c r="C885" s="246"/>
      <c r="D885" s="246"/>
      <c r="E885" s="246"/>
      <c r="F885" s="246"/>
      <c r="G885" s="246"/>
      <c r="H885" s="246"/>
      <c r="I885" s="246"/>
      <c r="J885" s="246"/>
      <c r="K885" s="246"/>
      <c r="L885" s="246"/>
      <c r="M885" s="246"/>
      <c r="N885" s="246"/>
      <c r="O885" s="246"/>
      <c r="P885" s="246"/>
      <c r="Q885" s="246"/>
      <c r="R885" s="246"/>
      <c r="S885" s="246"/>
      <c r="T885" s="246"/>
      <c r="U885" s="246"/>
      <c r="V885" s="246"/>
      <c r="W885" s="246"/>
      <c r="X885" s="246"/>
      <c r="Y885" s="246"/>
      <c r="Z885" s="246"/>
    </row>
    <row r="886" ht="15.75" customHeight="1">
      <c r="A886" s="246"/>
      <c r="B886" s="246"/>
      <c r="C886" s="246"/>
      <c r="D886" s="246"/>
      <c r="E886" s="246"/>
      <c r="F886" s="246"/>
      <c r="G886" s="246"/>
      <c r="H886" s="246"/>
      <c r="I886" s="246"/>
      <c r="J886" s="246"/>
      <c r="K886" s="246"/>
      <c r="L886" s="246"/>
      <c r="M886" s="246"/>
      <c r="N886" s="246"/>
      <c r="O886" s="246"/>
      <c r="P886" s="246"/>
      <c r="Q886" s="246"/>
      <c r="R886" s="246"/>
      <c r="S886" s="246"/>
      <c r="T886" s="246"/>
      <c r="U886" s="246"/>
      <c r="V886" s="246"/>
      <c r="W886" s="246"/>
      <c r="X886" s="246"/>
      <c r="Y886" s="246"/>
      <c r="Z886" s="246"/>
    </row>
    <row r="887" ht="15.75" customHeight="1">
      <c r="A887" s="246"/>
      <c r="B887" s="246"/>
      <c r="C887" s="246"/>
      <c r="D887" s="246"/>
      <c r="E887" s="246"/>
      <c r="F887" s="246"/>
      <c r="G887" s="246"/>
      <c r="H887" s="246"/>
      <c r="I887" s="246"/>
      <c r="J887" s="246"/>
      <c r="K887" s="246"/>
      <c r="L887" s="246"/>
      <c r="M887" s="246"/>
      <c r="N887" s="246"/>
      <c r="O887" s="246"/>
      <c r="P887" s="246"/>
      <c r="Q887" s="246"/>
      <c r="R887" s="246"/>
      <c r="S887" s="246"/>
      <c r="T887" s="246"/>
      <c r="U887" s="246"/>
      <c r="V887" s="246"/>
      <c r="W887" s="246"/>
      <c r="X887" s="246"/>
      <c r="Y887" s="246"/>
      <c r="Z887" s="246"/>
    </row>
    <row r="888" ht="15.75" customHeight="1">
      <c r="A888" s="246"/>
      <c r="B888" s="246"/>
      <c r="C888" s="246"/>
      <c r="D888" s="246"/>
      <c r="E888" s="246"/>
      <c r="F888" s="246"/>
      <c r="G888" s="246"/>
      <c r="H888" s="246"/>
      <c r="I888" s="246"/>
      <c r="J888" s="246"/>
      <c r="K888" s="246"/>
      <c r="L888" s="246"/>
      <c r="M888" s="246"/>
      <c r="N888" s="246"/>
      <c r="O888" s="246"/>
      <c r="P888" s="246"/>
      <c r="Q888" s="246"/>
      <c r="R888" s="246"/>
      <c r="S888" s="246"/>
      <c r="T888" s="246"/>
      <c r="U888" s="246"/>
      <c r="V888" s="246"/>
      <c r="W888" s="246"/>
      <c r="X888" s="246"/>
      <c r="Y888" s="246"/>
      <c r="Z888" s="246"/>
    </row>
    <row r="889" ht="15.75" customHeight="1">
      <c r="A889" s="246"/>
      <c r="B889" s="246"/>
      <c r="C889" s="246"/>
      <c r="D889" s="246"/>
      <c r="E889" s="246"/>
      <c r="F889" s="246"/>
      <c r="G889" s="246"/>
      <c r="H889" s="246"/>
      <c r="I889" s="246"/>
      <c r="J889" s="246"/>
      <c r="K889" s="246"/>
      <c r="L889" s="246"/>
      <c r="M889" s="246"/>
      <c r="N889" s="246"/>
      <c r="O889" s="246"/>
      <c r="P889" s="246"/>
      <c r="Q889" s="246"/>
      <c r="R889" s="246"/>
      <c r="S889" s="246"/>
      <c r="T889" s="246"/>
      <c r="U889" s="246"/>
      <c r="V889" s="246"/>
      <c r="W889" s="246"/>
      <c r="X889" s="246"/>
      <c r="Y889" s="246"/>
      <c r="Z889" s="246"/>
    </row>
    <row r="890" ht="15.75" customHeight="1">
      <c r="A890" s="246"/>
      <c r="B890" s="246"/>
      <c r="C890" s="246"/>
      <c r="D890" s="246"/>
      <c r="E890" s="246"/>
      <c r="F890" s="246"/>
      <c r="G890" s="246"/>
      <c r="H890" s="246"/>
      <c r="I890" s="246"/>
      <c r="J890" s="246"/>
      <c r="K890" s="246"/>
      <c r="L890" s="246"/>
      <c r="M890" s="246"/>
      <c r="N890" s="246"/>
      <c r="O890" s="246"/>
      <c r="P890" s="246"/>
      <c r="Q890" s="246"/>
      <c r="R890" s="246"/>
      <c r="S890" s="246"/>
      <c r="T890" s="246"/>
      <c r="U890" s="246"/>
      <c r="V890" s="246"/>
      <c r="W890" s="246"/>
      <c r="X890" s="246"/>
      <c r="Y890" s="246"/>
      <c r="Z890" s="246"/>
    </row>
    <row r="891" ht="15.75" customHeight="1">
      <c r="A891" s="246"/>
      <c r="B891" s="246"/>
      <c r="C891" s="246"/>
      <c r="D891" s="246"/>
      <c r="E891" s="246"/>
      <c r="F891" s="246"/>
      <c r="G891" s="246"/>
      <c r="H891" s="246"/>
      <c r="I891" s="246"/>
      <c r="J891" s="246"/>
      <c r="K891" s="246"/>
      <c r="L891" s="246"/>
      <c r="M891" s="246"/>
      <c r="N891" s="246"/>
      <c r="O891" s="246"/>
      <c r="P891" s="246"/>
      <c r="Q891" s="246"/>
      <c r="R891" s="246"/>
      <c r="S891" s="246"/>
      <c r="T891" s="246"/>
      <c r="U891" s="246"/>
      <c r="V891" s="246"/>
      <c r="W891" s="246"/>
      <c r="X891" s="246"/>
      <c r="Y891" s="246"/>
      <c r="Z891" s="246"/>
    </row>
    <row r="892" ht="15.75" customHeight="1">
      <c r="A892" s="246"/>
      <c r="B892" s="246"/>
      <c r="C892" s="246"/>
      <c r="D892" s="246"/>
      <c r="E892" s="246"/>
      <c r="F892" s="246"/>
      <c r="G892" s="246"/>
      <c r="H892" s="246"/>
      <c r="I892" s="246"/>
      <c r="J892" s="246"/>
      <c r="K892" s="246"/>
      <c r="L892" s="246"/>
      <c r="M892" s="246"/>
      <c r="N892" s="246"/>
      <c r="O892" s="246"/>
      <c r="P892" s="246"/>
      <c r="Q892" s="246"/>
      <c r="R892" s="246"/>
      <c r="S892" s="246"/>
      <c r="T892" s="246"/>
      <c r="U892" s="246"/>
      <c r="V892" s="246"/>
      <c r="W892" s="246"/>
      <c r="X892" s="246"/>
      <c r="Y892" s="246"/>
      <c r="Z892" s="246"/>
    </row>
    <row r="893" ht="15.75" customHeight="1">
      <c r="A893" s="246"/>
      <c r="B893" s="246"/>
      <c r="C893" s="246"/>
      <c r="D893" s="246"/>
      <c r="E893" s="246"/>
      <c r="F893" s="246"/>
      <c r="G893" s="246"/>
      <c r="H893" s="246"/>
      <c r="I893" s="246"/>
      <c r="J893" s="246"/>
      <c r="K893" s="246"/>
      <c r="L893" s="246"/>
      <c r="M893" s="246"/>
      <c r="N893" s="246"/>
      <c r="O893" s="246"/>
      <c r="P893" s="246"/>
      <c r="Q893" s="246"/>
      <c r="R893" s="246"/>
      <c r="S893" s="246"/>
      <c r="T893" s="246"/>
      <c r="U893" s="246"/>
      <c r="V893" s="246"/>
      <c r="W893" s="246"/>
      <c r="X893" s="246"/>
      <c r="Y893" s="246"/>
      <c r="Z893" s="246"/>
    </row>
    <row r="894" ht="15.75" customHeight="1">
      <c r="A894" s="246"/>
      <c r="B894" s="246"/>
      <c r="C894" s="246"/>
      <c r="D894" s="246"/>
      <c r="E894" s="246"/>
      <c r="F894" s="246"/>
      <c r="G894" s="246"/>
      <c r="H894" s="246"/>
      <c r="I894" s="246"/>
      <c r="J894" s="246"/>
      <c r="K894" s="246"/>
      <c r="L894" s="246"/>
      <c r="M894" s="246"/>
      <c r="N894" s="246"/>
      <c r="O894" s="246"/>
      <c r="P894" s="246"/>
      <c r="Q894" s="246"/>
      <c r="R894" s="246"/>
      <c r="S894" s="246"/>
      <c r="T894" s="246"/>
      <c r="U894" s="246"/>
      <c r="V894" s="246"/>
      <c r="W894" s="246"/>
      <c r="X894" s="246"/>
      <c r="Y894" s="246"/>
      <c r="Z894" s="246"/>
    </row>
    <row r="895" ht="15.75" customHeight="1">
      <c r="A895" s="246"/>
      <c r="B895" s="246"/>
      <c r="C895" s="246"/>
      <c r="D895" s="246"/>
      <c r="E895" s="246"/>
      <c r="F895" s="246"/>
      <c r="G895" s="246"/>
      <c r="H895" s="246"/>
      <c r="I895" s="246"/>
      <c r="J895" s="246"/>
      <c r="K895" s="246"/>
      <c r="L895" s="246"/>
      <c r="M895" s="246"/>
      <c r="N895" s="246"/>
      <c r="O895" s="246"/>
      <c r="P895" s="246"/>
      <c r="Q895" s="246"/>
      <c r="R895" s="246"/>
      <c r="S895" s="246"/>
      <c r="T895" s="246"/>
      <c r="U895" s="246"/>
      <c r="V895" s="246"/>
      <c r="W895" s="246"/>
      <c r="X895" s="246"/>
      <c r="Y895" s="246"/>
      <c r="Z895" s="246"/>
    </row>
    <row r="896" ht="15.75" customHeight="1">
      <c r="A896" s="246"/>
      <c r="B896" s="246"/>
      <c r="C896" s="246"/>
      <c r="D896" s="246"/>
      <c r="E896" s="246"/>
      <c r="F896" s="246"/>
      <c r="G896" s="246"/>
      <c r="H896" s="246"/>
      <c r="I896" s="246"/>
      <c r="J896" s="246"/>
      <c r="K896" s="246"/>
      <c r="L896" s="246"/>
      <c r="M896" s="246"/>
      <c r="N896" s="246"/>
      <c r="O896" s="246"/>
      <c r="P896" s="246"/>
      <c r="Q896" s="246"/>
      <c r="R896" s="246"/>
      <c r="S896" s="246"/>
      <c r="T896" s="246"/>
      <c r="U896" s="246"/>
      <c r="V896" s="246"/>
      <c r="W896" s="246"/>
      <c r="X896" s="246"/>
      <c r="Y896" s="246"/>
      <c r="Z896" s="246"/>
    </row>
    <row r="897" ht="15.75" customHeight="1">
      <c r="A897" s="246"/>
      <c r="B897" s="246"/>
      <c r="C897" s="246"/>
      <c r="D897" s="246"/>
      <c r="E897" s="246"/>
      <c r="F897" s="246"/>
      <c r="G897" s="246"/>
      <c r="H897" s="246"/>
      <c r="I897" s="246"/>
      <c r="J897" s="246"/>
      <c r="K897" s="246"/>
      <c r="L897" s="246"/>
      <c r="M897" s="246"/>
      <c r="N897" s="246"/>
      <c r="O897" s="246"/>
      <c r="P897" s="246"/>
      <c r="Q897" s="246"/>
      <c r="R897" s="246"/>
      <c r="S897" s="246"/>
      <c r="T897" s="246"/>
      <c r="U897" s="246"/>
      <c r="V897" s="246"/>
      <c r="W897" s="246"/>
      <c r="X897" s="246"/>
      <c r="Y897" s="246"/>
      <c r="Z897" s="246"/>
    </row>
    <row r="898" ht="15.75" customHeight="1">
      <c r="A898" s="246"/>
      <c r="B898" s="246"/>
      <c r="C898" s="246"/>
      <c r="D898" s="246"/>
      <c r="E898" s="246"/>
      <c r="F898" s="246"/>
      <c r="G898" s="246"/>
      <c r="H898" s="246"/>
      <c r="I898" s="246"/>
      <c r="J898" s="246"/>
      <c r="K898" s="246"/>
      <c r="L898" s="246"/>
      <c r="M898" s="246"/>
      <c r="N898" s="246"/>
      <c r="O898" s="246"/>
      <c r="P898" s="246"/>
      <c r="Q898" s="246"/>
      <c r="R898" s="246"/>
      <c r="S898" s="246"/>
      <c r="T898" s="246"/>
      <c r="U898" s="246"/>
      <c r="V898" s="246"/>
      <c r="W898" s="246"/>
      <c r="X898" s="246"/>
      <c r="Y898" s="246"/>
      <c r="Z898" s="246"/>
    </row>
    <row r="899" ht="15.75" customHeight="1">
      <c r="A899" s="246"/>
      <c r="B899" s="246"/>
      <c r="C899" s="246"/>
      <c r="D899" s="246"/>
      <c r="E899" s="246"/>
      <c r="F899" s="246"/>
      <c r="G899" s="246"/>
      <c r="H899" s="246"/>
      <c r="I899" s="246"/>
      <c r="J899" s="246"/>
      <c r="K899" s="246"/>
      <c r="L899" s="246"/>
      <c r="M899" s="246"/>
      <c r="N899" s="246"/>
      <c r="O899" s="246"/>
      <c r="P899" s="246"/>
      <c r="Q899" s="246"/>
      <c r="R899" s="246"/>
      <c r="S899" s="246"/>
      <c r="T899" s="246"/>
      <c r="U899" s="246"/>
      <c r="V899" s="246"/>
      <c r="W899" s="246"/>
      <c r="X899" s="246"/>
      <c r="Y899" s="246"/>
      <c r="Z899" s="246"/>
    </row>
    <row r="900" ht="15.75" customHeight="1">
      <c r="A900" s="246"/>
      <c r="B900" s="246"/>
      <c r="C900" s="246"/>
      <c r="D900" s="246"/>
      <c r="E900" s="246"/>
      <c r="F900" s="246"/>
      <c r="G900" s="246"/>
      <c r="H900" s="246"/>
      <c r="I900" s="246"/>
      <c r="J900" s="246"/>
      <c r="K900" s="246"/>
      <c r="L900" s="246"/>
      <c r="M900" s="246"/>
      <c r="N900" s="246"/>
      <c r="O900" s="246"/>
      <c r="P900" s="246"/>
      <c r="Q900" s="246"/>
      <c r="R900" s="246"/>
      <c r="S900" s="246"/>
      <c r="T900" s="246"/>
      <c r="U900" s="246"/>
      <c r="V900" s="246"/>
      <c r="W900" s="246"/>
      <c r="X900" s="246"/>
      <c r="Y900" s="246"/>
      <c r="Z900" s="246"/>
    </row>
    <row r="901" ht="15.75" customHeight="1">
      <c r="A901" s="246"/>
      <c r="B901" s="246"/>
      <c r="C901" s="246"/>
      <c r="D901" s="246"/>
      <c r="E901" s="246"/>
      <c r="F901" s="246"/>
      <c r="G901" s="246"/>
      <c r="H901" s="246"/>
      <c r="I901" s="246"/>
      <c r="J901" s="246"/>
      <c r="K901" s="246"/>
      <c r="L901" s="246"/>
      <c r="M901" s="246"/>
      <c r="N901" s="246"/>
      <c r="O901" s="246"/>
      <c r="P901" s="246"/>
      <c r="Q901" s="246"/>
      <c r="R901" s="246"/>
      <c r="S901" s="246"/>
      <c r="T901" s="246"/>
      <c r="U901" s="246"/>
      <c r="V901" s="246"/>
      <c r="W901" s="246"/>
      <c r="X901" s="246"/>
      <c r="Y901" s="246"/>
      <c r="Z901" s="246"/>
    </row>
    <row r="902" ht="15.75" customHeight="1">
      <c r="A902" s="246"/>
      <c r="B902" s="246"/>
      <c r="C902" s="246"/>
      <c r="D902" s="246"/>
      <c r="E902" s="246"/>
      <c r="F902" s="246"/>
      <c r="G902" s="246"/>
      <c r="H902" s="246"/>
      <c r="I902" s="246"/>
      <c r="J902" s="246"/>
      <c r="K902" s="246"/>
      <c r="L902" s="246"/>
      <c r="M902" s="246"/>
      <c r="N902" s="246"/>
      <c r="O902" s="246"/>
      <c r="P902" s="246"/>
      <c r="Q902" s="246"/>
      <c r="R902" s="246"/>
      <c r="S902" s="246"/>
      <c r="T902" s="246"/>
      <c r="U902" s="246"/>
      <c r="V902" s="246"/>
      <c r="W902" s="246"/>
      <c r="X902" s="246"/>
      <c r="Y902" s="246"/>
      <c r="Z902" s="246"/>
    </row>
    <row r="903" ht="15.75" customHeight="1">
      <c r="A903" s="246"/>
      <c r="B903" s="246"/>
      <c r="C903" s="246"/>
      <c r="D903" s="246"/>
      <c r="E903" s="246"/>
      <c r="F903" s="246"/>
      <c r="G903" s="246"/>
      <c r="H903" s="246"/>
      <c r="I903" s="246"/>
      <c r="J903" s="246"/>
      <c r="K903" s="246"/>
      <c r="L903" s="246"/>
      <c r="M903" s="246"/>
      <c r="N903" s="246"/>
      <c r="O903" s="246"/>
      <c r="P903" s="246"/>
      <c r="Q903" s="246"/>
      <c r="R903" s="246"/>
      <c r="S903" s="246"/>
      <c r="T903" s="246"/>
      <c r="U903" s="246"/>
      <c r="V903" s="246"/>
      <c r="W903" s="246"/>
      <c r="X903" s="246"/>
      <c r="Y903" s="246"/>
      <c r="Z903" s="246"/>
    </row>
    <row r="904" ht="15.75" customHeight="1">
      <c r="A904" s="246"/>
      <c r="B904" s="246"/>
      <c r="C904" s="246"/>
      <c r="D904" s="246"/>
      <c r="E904" s="246"/>
      <c r="F904" s="246"/>
      <c r="G904" s="246"/>
      <c r="H904" s="246"/>
      <c r="I904" s="246"/>
      <c r="J904" s="246"/>
      <c r="K904" s="246"/>
      <c r="L904" s="246"/>
      <c r="M904" s="246"/>
      <c r="N904" s="246"/>
      <c r="O904" s="246"/>
      <c r="P904" s="246"/>
      <c r="Q904" s="246"/>
      <c r="R904" s="246"/>
      <c r="S904" s="246"/>
      <c r="T904" s="246"/>
      <c r="U904" s="246"/>
      <c r="V904" s="246"/>
      <c r="W904" s="246"/>
      <c r="X904" s="246"/>
      <c r="Y904" s="246"/>
      <c r="Z904" s="246"/>
    </row>
    <row r="905" ht="15.75" customHeight="1">
      <c r="A905" s="246"/>
      <c r="B905" s="246"/>
      <c r="C905" s="246"/>
      <c r="D905" s="246"/>
      <c r="E905" s="246"/>
      <c r="F905" s="246"/>
      <c r="G905" s="246"/>
      <c r="H905" s="246"/>
      <c r="I905" s="246"/>
      <c r="J905" s="246"/>
      <c r="K905" s="246"/>
      <c r="L905" s="246"/>
      <c r="M905" s="246"/>
      <c r="N905" s="246"/>
      <c r="O905" s="246"/>
      <c r="P905" s="246"/>
      <c r="Q905" s="246"/>
      <c r="R905" s="246"/>
      <c r="S905" s="246"/>
      <c r="T905" s="246"/>
      <c r="U905" s="246"/>
      <c r="V905" s="246"/>
      <c r="W905" s="246"/>
      <c r="X905" s="246"/>
      <c r="Y905" s="246"/>
      <c r="Z905" s="246"/>
    </row>
    <row r="906" ht="15.75" customHeight="1">
      <c r="A906" s="246"/>
      <c r="B906" s="246"/>
      <c r="C906" s="246"/>
      <c r="D906" s="246"/>
      <c r="E906" s="246"/>
      <c r="F906" s="246"/>
      <c r="G906" s="246"/>
      <c r="H906" s="246"/>
      <c r="I906" s="246"/>
      <c r="J906" s="246"/>
      <c r="K906" s="246"/>
      <c r="L906" s="246"/>
      <c r="M906" s="246"/>
      <c r="N906" s="246"/>
      <c r="O906" s="246"/>
      <c r="P906" s="246"/>
      <c r="Q906" s="246"/>
      <c r="R906" s="246"/>
      <c r="S906" s="246"/>
      <c r="T906" s="246"/>
      <c r="U906" s="246"/>
      <c r="V906" s="246"/>
      <c r="W906" s="246"/>
      <c r="X906" s="246"/>
      <c r="Y906" s="246"/>
      <c r="Z906" s="246"/>
    </row>
    <row r="907" ht="15.75" customHeight="1">
      <c r="A907" s="246"/>
      <c r="B907" s="246"/>
      <c r="C907" s="246"/>
      <c r="D907" s="246"/>
      <c r="E907" s="246"/>
      <c r="F907" s="246"/>
      <c r="G907" s="246"/>
      <c r="H907" s="246"/>
      <c r="I907" s="246"/>
      <c r="J907" s="246"/>
      <c r="K907" s="246"/>
      <c r="L907" s="246"/>
      <c r="M907" s="246"/>
      <c r="N907" s="246"/>
      <c r="O907" s="246"/>
      <c r="P907" s="246"/>
      <c r="Q907" s="246"/>
      <c r="R907" s="246"/>
      <c r="S907" s="246"/>
      <c r="T907" s="246"/>
      <c r="U907" s="246"/>
      <c r="V907" s="246"/>
      <c r="W907" s="246"/>
      <c r="X907" s="246"/>
      <c r="Y907" s="246"/>
      <c r="Z907" s="246"/>
    </row>
    <row r="908" ht="15.75" customHeight="1">
      <c r="A908" s="246"/>
      <c r="B908" s="246"/>
      <c r="C908" s="246"/>
      <c r="D908" s="246"/>
      <c r="E908" s="246"/>
      <c r="F908" s="246"/>
      <c r="G908" s="246"/>
      <c r="H908" s="246"/>
      <c r="I908" s="246"/>
      <c r="J908" s="246"/>
      <c r="K908" s="246"/>
      <c r="L908" s="246"/>
      <c r="M908" s="246"/>
      <c r="N908" s="246"/>
      <c r="O908" s="246"/>
      <c r="P908" s="246"/>
      <c r="Q908" s="246"/>
      <c r="R908" s="246"/>
      <c r="S908" s="246"/>
      <c r="T908" s="246"/>
      <c r="U908" s="246"/>
      <c r="V908" s="246"/>
      <c r="W908" s="246"/>
      <c r="X908" s="246"/>
      <c r="Y908" s="246"/>
      <c r="Z908" s="246"/>
    </row>
    <row r="909" ht="15.75" customHeight="1">
      <c r="A909" s="246"/>
      <c r="B909" s="246"/>
      <c r="C909" s="246"/>
      <c r="D909" s="246"/>
      <c r="E909" s="246"/>
      <c r="F909" s="246"/>
      <c r="G909" s="246"/>
      <c r="H909" s="246"/>
      <c r="I909" s="246"/>
      <c r="J909" s="246"/>
      <c r="K909" s="246"/>
      <c r="L909" s="246"/>
      <c r="M909" s="246"/>
      <c r="N909" s="246"/>
      <c r="O909" s="246"/>
      <c r="P909" s="246"/>
      <c r="Q909" s="246"/>
      <c r="R909" s="246"/>
      <c r="S909" s="246"/>
      <c r="T909" s="246"/>
      <c r="U909" s="246"/>
      <c r="V909" s="246"/>
      <c r="W909" s="246"/>
      <c r="X909" s="246"/>
      <c r="Y909" s="246"/>
      <c r="Z909" s="246"/>
    </row>
    <row r="910" ht="15.75" customHeight="1">
      <c r="A910" s="246"/>
      <c r="B910" s="246"/>
      <c r="C910" s="246"/>
      <c r="D910" s="246"/>
      <c r="E910" s="246"/>
      <c r="F910" s="246"/>
      <c r="G910" s="246"/>
      <c r="H910" s="246"/>
      <c r="I910" s="246"/>
      <c r="J910" s="246"/>
      <c r="K910" s="246"/>
      <c r="L910" s="246"/>
      <c r="M910" s="246"/>
      <c r="N910" s="246"/>
      <c r="O910" s="246"/>
      <c r="P910" s="246"/>
      <c r="Q910" s="246"/>
      <c r="R910" s="246"/>
      <c r="S910" s="246"/>
      <c r="T910" s="246"/>
      <c r="U910" s="246"/>
      <c r="V910" s="246"/>
      <c r="W910" s="246"/>
      <c r="X910" s="246"/>
      <c r="Y910" s="246"/>
      <c r="Z910" s="246"/>
    </row>
    <row r="911" ht="15.75" customHeight="1">
      <c r="A911" s="246"/>
      <c r="B911" s="246"/>
      <c r="C911" s="246"/>
      <c r="D911" s="246"/>
      <c r="E911" s="246"/>
      <c r="F911" s="246"/>
      <c r="G911" s="246"/>
      <c r="H911" s="246"/>
      <c r="I911" s="246"/>
      <c r="J911" s="246"/>
      <c r="K911" s="246"/>
      <c r="L911" s="246"/>
      <c r="M911" s="246"/>
      <c r="N911" s="246"/>
      <c r="O911" s="246"/>
      <c r="P911" s="246"/>
      <c r="Q911" s="246"/>
      <c r="R911" s="246"/>
      <c r="S911" s="246"/>
      <c r="T911" s="246"/>
      <c r="U911" s="246"/>
      <c r="V911" s="246"/>
      <c r="W911" s="246"/>
      <c r="X911" s="246"/>
      <c r="Y911" s="246"/>
      <c r="Z911" s="246"/>
    </row>
    <row r="912" ht="15.75" customHeight="1">
      <c r="A912" s="246"/>
      <c r="B912" s="246"/>
      <c r="C912" s="246"/>
      <c r="D912" s="246"/>
      <c r="E912" s="246"/>
      <c r="F912" s="246"/>
      <c r="G912" s="246"/>
      <c r="H912" s="246"/>
      <c r="I912" s="246"/>
      <c r="J912" s="246"/>
      <c r="K912" s="246"/>
      <c r="L912" s="246"/>
      <c r="M912" s="246"/>
      <c r="N912" s="246"/>
      <c r="O912" s="246"/>
      <c r="P912" s="246"/>
      <c r="Q912" s="246"/>
      <c r="R912" s="246"/>
      <c r="S912" s="246"/>
      <c r="T912" s="246"/>
      <c r="U912" s="246"/>
      <c r="V912" s="246"/>
      <c r="W912" s="246"/>
      <c r="X912" s="246"/>
      <c r="Y912" s="246"/>
      <c r="Z912" s="246"/>
    </row>
    <row r="913" ht="15.75" customHeight="1">
      <c r="A913" s="246"/>
      <c r="B913" s="246"/>
      <c r="C913" s="246"/>
      <c r="D913" s="246"/>
      <c r="E913" s="246"/>
      <c r="F913" s="246"/>
      <c r="G913" s="246"/>
      <c r="H913" s="246"/>
      <c r="I913" s="246"/>
      <c r="J913" s="246"/>
      <c r="K913" s="246"/>
      <c r="L913" s="246"/>
      <c r="M913" s="246"/>
      <c r="N913" s="246"/>
      <c r="O913" s="246"/>
      <c r="P913" s="246"/>
      <c r="Q913" s="246"/>
      <c r="R913" s="246"/>
      <c r="S913" s="246"/>
      <c r="T913" s="246"/>
      <c r="U913" s="246"/>
      <c r="V913" s="246"/>
      <c r="W913" s="246"/>
      <c r="X913" s="246"/>
      <c r="Y913" s="246"/>
      <c r="Z913" s="246"/>
    </row>
    <row r="914" ht="15.75" customHeight="1">
      <c r="A914" s="246"/>
      <c r="B914" s="246"/>
      <c r="C914" s="246"/>
      <c r="D914" s="246"/>
      <c r="E914" s="246"/>
      <c r="F914" s="246"/>
      <c r="G914" s="246"/>
      <c r="H914" s="246"/>
      <c r="I914" s="246"/>
      <c r="J914" s="246"/>
      <c r="K914" s="246"/>
      <c r="L914" s="246"/>
      <c r="M914" s="246"/>
      <c r="N914" s="246"/>
      <c r="O914" s="246"/>
      <c r="P914" s="246"/>
      <c r="Q914" s="246"/>
      <c r="R914" s="246"/>
      <c r="S914" s="246"/>
      <c r="T914" s="246"/>
      <c r="U914" s="246"/>
      <c r="V914" s="246"/>
      <c r="W914" s="246"/>
      <c r="X914" s="246"/>
      <c r="Y914" s="246"/>
      <c r="Z914" s="246"/>
    </row>
    <row r="915" ht="15.75" customHeight="1">
      <c r="A915" s="246"/>
      <c r="B915" s="246"/>
      <c r="C915" s="246"/>
      <c r="D915" s="246"/>
      <c r="E915" s="246"/>
      <c r="F915" s="246"/>
      <c r="G915" s="246"/>
      <c r="H915" s="246"/>
      <c r="I915" s="246"/>
      <c r="J915" s="246"/>
      <c r="K915" s="246"/>
      <c r="L915" s="246"/>
      <c r="M915" s="246"/>
      <c r="N915" s="246"/>
      <c r="O915" s="246"/>
      <c r="P915" s="246"/>
      <c r="Q915" s="246"/>
      <c r="R915" s="246"/>
      <c r="S915" s="246"/>
      <c r="T915" s="246"/>
      <c r="U915" s="246"/>
      <c r="V915" s="246"/>
      <c r="W915" s="246"/>
      <c r="X915" s="246"/>
      <c r="Y915" s="246"/>
      <c r="Z915" s="246"/>
    </row>
    <row r="916" ht="15.75" customHeight="1">
      <c r="A916" s="246"/>
      <c r="B916" s="246"/>
      <c r="C916" s="246"/>
      <c r="D916" s="246"/>
      <c r="E916" s="246"/>
      <c r="F916" s="246"/>
      <c r="G916" s="246"/>
      <c r="H916" s="246"/>
      <c r="I916" s="246"/>
      <c r="J916" s="246"/>
      <c r="K916" s="246"/>
      <c r="L916" s="246"/>
      <c r="M916" s="246"/>
      <c r="N916" s="246"/>
      <c r="O916" s="246"/>
      <c r="P916" s="246"/>
      <c r="Q916" s="246"/>
      <c r="R916" s="246"/>
      <c r="S916" s="246"/>
      <c r="T916" s="246"/>
      <c r="U916" s="246"/>
      <c r="V916" s="246"/>
      <c r="W916" s="246"/>
      <c r="X916" s="246"/>
      <c r="Y916" s="246"/>
      <c r="Z916" s="246"/>
    </row>
    <row r="917" ht="15.75" customHeight="1">
      <c r="A917" s="246"/>
      <c r="B917" s="246"/>
      <c r="C917" s="246"/>
      <c r="D917" s="246"/>
      <c r="E917" s="246"/>
      <c r="F917" s="246"/>
      <c r="G917" s="246"/>
      <c r="H917" s="246"/>
      <c r="I917" s="246"/>
      <c r="J917" s="246"/>
      <c r="K917" s="246"/>
      <c r="L917" s="246"/>
      <c r="M917" s="246"/>
      <c r="N917" s="246"/>
      <c r="O917" s="246"/>
      <c r="P917" s="246"/>
      <c r="Q917" s="246"/>
      <c r="R917" s="246"/>
      <c r="S917" s="246"/>
      <c r="T917" s="246"/>
      <c r="U917" s="246"/>
      <c r="V917" s="246"/>
      <c r="W917" s="246"/>
      <c r="X917" s="246"/>
      <c r="Y917" s="246"/>
      <c r="Z917" s="246"/>
    </row>
    <row r="918" ht="15.75" customHeight="1">
      <c r="A918" s="246"/>
      <c r="B918" s="246"/>
      <c r="C918" s="246"/>
      <c r="D918" s="246"/>
      <c r="E918" s="246"/>
      <c r="F918" s="246"/>
      <c r="G918" s="246"/>
      <c r="H918" s="246"/>
      <c r="I918" s="246"/>
      <c r="J918" s="246"/>
      <c r="K918" s="246"/>
      <c r="L918" s="246"/>
      <c r="M918" s="246"/>
      <c r="N918" s="246"/>
      <c r="O918" s="246"/>
      <c r="P918" s="246"/>
      <c r="Q918" s="246"/>
      <c r="R918" s="246"/>
      <c r="S918" s="246"/>
      <c r="T918" s="246"/>
      <c r="U918" s="246"/>
      <c r="V918" s="246"/>
      <c r="W918" s="246"/>
      <c r="X918" s="246"/>
      <c r="Y918" s="246"/>
      <c r="Z918" s="246"/>
    </row>
    <row r="919" ht="15.75" customHeight="1">
      <c r="A919" s="246"/>
      <c r="B919" s="246"/>
      <c r="C919" s="246"/>
      <c r="D919" s="246"/>
      <c r="E919" s="246"/>
      <c r="F919" s="246"/>
      <c r="G919" s="246"/>
      <c r="H919" s="246"/>
      <c r="I919" s="246"/>
      <c r="J919" s="246"/>
      <c r="K919" s="246"/>
      <c r="L919" s="246"/>
      <c r="M919" s="246"/>
      <c r="N919" s="246"/>
      <c r="O919" s="246"/>
      <c r="P919" s="246"/>
      <c r="Q919" s="246"/>
      <c r="R919" s="246"/>
      <c r="S919" s="246"/>
      <c r="T919" s="246"/>
      <c r="U919" s="246"/>
      <c r="V919" s="246"/>
      <c r="W919" s="246"/>
      <c r="X919" s="246"/>
      <c r="Y919" s="246"/>
      <c r="Z919" s="246"/>
    </row>
    <row r="920" ht="15.75" customHeight="1">
      <c r="A920" s="246"/>
      <c r="B920" s="246"/>
      <c r="C920" s="246"/>
      <c r="D920" s="246"/>
      <c r="E920" s="246"/>
      <c r="F920" s="246"/>
      <c r="G920" s="246"/>
      <c r="H920" s="246"/>
      <c r="I920" s="246"/>
      <c r="J920" s="246"/>
      <c r="K920" s="246"/>
      <c r="L920" s="246"/>
      <c r="M920" s="246"/>
      <c r="N920" s="246"/>
      <c r="O920" s="246"/>
      <c r="P920" s="246"/>
      <c r="Q920" s="246"/>
      <c r="R920" s="246"/>
      <c r="S920" s="246"/>
      <c r="T920" s="246"/>
      <c r="U920" s="246"/>
      <c r="V920" s="246"/>
      <c r="W920" s="246"/>
      <c r="X920" s="246"/>
      <c r="Y920" s="246"/>
      <c r="Z920" s="246"/>
    </row>
    <row r="921" ht="15.75" customHeight="1">
      <c r="A921" s="246"/>
      <c r="B921" s="246"/>
      <c r="C921" s="246"/>
      <c r="D921" s="246"/>
      <c r="E921" s="246"/>
      <c r="F921" s="246"/>
      <c r="G921" s="246"/>
      <c r="H921" s="246"/>
      <c r="I921" s="246"/>
      <c r="J921" s="246"/>
      <c r="K921" s="246"/>
      <c r="L921" s="246"/>
      <c r="M921" s="246"/>
      <c r="N921" s="246"/>
      <c r="O921" s="246"/>
      <c r="P921" s="246"/>
      <c r="Q921" s="246"/>
      <c r="R921" s="246"/>
      <c r="S921" s="246"/>
      <c r="T921" s="246"/>
      <c r="U921" s="246"/>
      <c r="V921" s="246"/>
      <c r="W921" s="246"/>
      <c r="X921" s="246"/>
      <c r="Y921" s="246"/>
      <c r="Z921" s="246"/>
    </row>
    <row r="922" ht="15.75" customHeight="1">
      <c r="A922" s="246"/>
      <c r="B922" s="246"/>
      <c r="C922" s="246"/>
      <c r="D922" s="246"/>
      <c r="E922" s="246"/>
      <c r="F922" s="246"/>
      <c r="G922" s="246"/>
      <c r="H922" s="246"/>
      <c r="I922" s="246"/>
      <c r="J922" s="246"/>
      <c r="K922" s="246"/>
      <c r="L922" s="246"/>
      <c r="M922" s="246"/>
      <c r="N922" s="246"/>
      <c r="O922" s="246"/>
      <c r="P922" s="246"/>
      <c r="Q922" s="246"/>
      <c r="R922" s="246"/>
      <c r="S922" s="246"/>
      <c r="T922" s="246"/>
      <c r="U922" s="246"/>
      <c r="V922" s="246"/>
      <c r="W922" s="246"/>
      <c r="X922" s="246"/>
      <c r="Y922" s="246"/>
      <c r="Z922" s="246"/>
    </row>
    <row r="923" ht="15.75" customHeight="1">
      <c r="A923" s="246"/>
      <c r="B923" s="246"/>
      <c r="C923" s="246"/>
      <c r="D923" s="246"/>
      <c r="E923" s="246"/>
      <c r="F923" s="246"/>
      <c r="G923" s="246"/>
      <c r="H923" s="246"/>
      <c r="I923" s="246"/>
      <c r="J923" s="246"/>
      <c r="K923" s="246"/>
      <c r="L923" s="246"/>
      <c r="M923" s="246"/>
      <c r="N923" s="246"/>
      <c r="O923" s="246"/>
      <c r="P923" s="246"/>
      <c r="Q923" s="246"/>
      <c r="R923" s="246"/>
      <c r="S923" s="246"/>
      <c r="T923" s="246"/>
      <c r="U923" s="246"/>
      <c r="V923" s="246"/>
      <c r="W923" s="246"/>
      <c r="X923" s="246"/>
      <c r="Y923" s="246"/>
      <c r="Z923" s="246"/>
    </row>
    <row r="924" ht="15.75" customHeight="1">
      <c r="A924" s="246"/>
      <c r="B924" s="246"/>
      <c r="C924" s="246"/>
      <c r="D924" s="246"/>
      <c r="E924" s="246"/>
      <c r="F924" s="246"/>
      <c r="G924" s="246"/>
      <c r="H924" s="246"/>
      <c r="I924" s="246"/>
      <c r="J924" s="246"/>
      <c r="K924" s="246"/>
      <c r="L924" s="246"/>
      <c r="M924" s="246"/>
      <c r="N924" s="246"/>
      <c r="O924" s="246"/>
      <c r="P924" s="246"/>
      <c r="Q924" s="246"/>
      <c r="R924" s="246"/>
      <c r="S924" s="246"/>
      <c r="T924" s="246"/>
      <c r="U924" s="246"/>
      <c r="V924" s="246"/>
      <c r="W924" s="246"/>
      <c r="X924" s="246"/>
      <c r="Y924" s="246"/>
      <c r="Z924" s="246"/>
    </row>
    <row r="925" ht="15.75" customHeight="1">
      <c r="A925" s="246"/>
      <c r="B925" s="246"/>
      <c r="C925" s="246"/>
      <c r="D925" s="246"/>
      <c r="E925" s="246"/>
      <c r="F925" s="246"/>
      <c r="G925" s="246"/>
      <c r="H925" s="246"/>
      <c r="I925" s="246"/>
      <c r="J925" s="246"/>
      <c r="K925" s="246"/>
      <c r="L925" s="246"/>
      <c r="M925" s="246"/>
      <c r="N925" s="246"/>
      <c r="O925" s="246"/>
      <c r="P925" s="246"/>
      <c r="Q925" s="246"/>
      <c r="R925" s="246"/>
      <c r="S925" s="246"/>
      <c r="T925" s="246"/>
      <c r="U925" s="246"/>
      <c r="V925" s="246"/>
      <c r="W925" s="246"/>
      <c r="X925" s="246"/>
      <c r="Y925" s="246"/>
      <c r="Z925" s="246"/>
    </row>
    <row r="926" ht="15.75" customHeight="1">
      <c r="A926" s="246"/>
      <c r="B926" s="246"/>
      <c r="C926" s="246"/>
      <c r="D926" s="246"/>
      <c r="E926" s="246"/>
      <c r="F926" s="246"/>
      <c r="G926" s="246"/>
      <c r="H926" s="246"/>
      <c r="I926" s="246"/>
      <c r="J926" s="246"/>
      <c r="K926" s="246"/>
      <c r="L926" s="246"/>
      <c r="M926" s="246"/>
      <c r="N926" s="246"/>
      <c r="O926" s="246"/>
      <c r="P926" s="246"/>
      <c r="Q926" s="246"/>
      <c r="R926" s="246"/>
      <c r="S926" s="246"/>
      <c r="T926" s="246"/>
      <c r="U926" s="246"/>
      <c r="V926" s="246"/>
      <c r="W926" s="246"/>
      <c r="X926" s="246"/>
      <c r="Y926" s="246"/>
      <c r="Z926" s="246"/>
    </row>
    <row r="927" ht="15.75" customHeight="1">
      <c r="A927" s="246"/>
      <c r="B927" s="246"/>
      <c r="C927" s="246"/>
      <c r="D927" s="246"/>
      <c r="E927" s="246"/>
      <c r="F927" s="246"/>
      <c r="G927" s="246"/>
      <c r="H927" s="246"/>
      <c r="I927" s="246"/>
      <c r="J927" s="246"/>
      <c r="K927" s="246"/>
      <c r="L927" s="246"/>
      <c r="M927" s="246"/>
      <c r="N927" s="246"/>
      <c r="O927" s="246"/>
      <c r="P927" s="246"/>
      <c r="Q927" s="246"/>
      <c r="R927" s="246"/>
      <c r="S927" s="246"/>
      <c r="T927" s="246"/>
      <c r="U927" s="246"/>
      <c r="V927" s="246"/>
      <c r="W927" s="246"/>
      <c r="X927" s="246"/>
      <c r="Y927" s="246"/>
      <c r="Z927" s="246"/>
    </row>
    <row r="928" ht="15.75" customHeight="1">
      <c r="A928" s="246"/>
      <c r="B928" s="246"/>
      <c r="C928" s="246"/>
      <c r="D928" s="246"/>
      <c r="E928" s="246"/>
      <c r="F928" s="246"/>
      <c r="G928" s="246"/>
      <c r="H928" s="246"/>
      <c r="I928" s="246"/>
      <c r="J928" s="246"/>
      <c r="K928" s="246"/>
      <c r="L928" s="246"/>
      <c r="M928" s="246"/>
      <c r="N928" s="246"/>
      <c r="O928" s="246"/>
      <c r="P928" s="246"/>
      <c r="Q928" s="246"/>
      <c r="R928" s="246"/>
      <c r="S928" s="246"/>
      <c r="T928" s="246"/>
      <c r="U928" s="246"/>
      <c r="V928" s="246"/>
      <c r="W928" s="246"/>
      <c r="X928" s="246"/>
      <c r="Y928" s="246"/>
      <c r="Z928" s="246"/>
    </row>
    <row r="929" ht="15.75" customHeight="1">
      <c r="A929" s="246"/>
      <c r="B929" s="246"/>
      <c r="C929" s="246"/>
      <c r="D929" s="246"/>
      <c r="E929" s="246"/>
      <c r="F929" s="246"/>
      <c r="G929" s="246"/>
      <c r="H929" s="246"/>
      <c r="I929" s="246"/>
      <c r="J929" s="246"/>
      <c r="K929" s="246"/>
      <c r="L929" s="246"/>
      <c r="M929" s="246"/>
      <c r="N929" s="246"/>
      <c r="O929" s="246"/>
      <c r="P929" s="246"/>
      <c r="Q929" s="246"/>
      <c r="R929" s="246"/>
      <c r="S929" s="246"/>
      <c r="T929" s="246"/>
      <c r="U929" s="246"/>
      <c r="V929" s="246"/>
      <c r="W929" s="246"/>
      <c r="X929" s="246"/>
      <c r="Y929" s="246"/>
      <c r="Z929" s="246"/>
    </row>
    <row r="930" ht="15.75" customHeight="1">
      <c r="A930" s="246"/>
      <c r="B930" s="246"/>
      <c r="C930" s="246"/>
      <c r="D930" s="246"/>
      <c r="E930" s="246"/>
      <c r="F930" s="246"/>
      <c r="G930" s="246"/>
      <c r="H930" s="246"/>
      <c r="I930" s="246"/>
      <c r="J930" s="246"/>
      <c r="K930" s="246"/>
      <c r="L930" s="246"/>
      <c r="M930" s="246"/>
      <c r="N930" s="246"/>
      <c r="O930" s="246"/>
      <c r="P930" s="246"/>
      <c r="Q930" s="246"/>
      <c r="R930" s="246"/>
      <c r="S930" s="246"/>
      <c r="T930" s="246"/>
      <c r="U930" s="246"/>
      <c r="V930" s="246"/>
      <c r="W930" s="246"/>
      <c r="X930" s="246"/>
      <c r="Y930" s="246"/>
      <c r="Z930" s="246"/>
    </row>
    <row r="931" ht="15.75" customHeight="1">
      <c r="A931" s="246"/>
      <c r="B931" s="246"/>
      <c r="C931" s="246"/>
      <c r="D931" s="246"/>
      <c r="E931" s="246"/>
      <c r="F931" s="246"/>
      <c r="G931" s="246"/>
      <c r="H931" s="246"/>
      <c r="I931" s="246"/>
      <c r="J931" s="246"/>
      <c r="K931" s="246"/>
      <c r="L931" s="246"/>
      <c r="M931" s="246"/>
      <c r="N931" s="246"/>
      <c r="O931" s="246"/>
      <c r="P931" s="246"/>
      <c r="Q931" s="246"/>
      <c r="R931" s="246"/>
      <c r="S931" s="246"/>
      <c r="T931" s="246"/>
      <c r="U931" s="246"/>
      <c r="V931" s="246"/>
      <c r="W931" s="246"/>
      <c r="X931" s="246"/>
      <c r="Y931" s="246"/>
      <c r="Z931" s="246"/>
    </row>
    <row r="932" ht="15.75" customHeight="1">
      <c r="A932" s="246"/>
      <c r="B932" s="246"/>
      <c r="C932" s="246"/>
      <c r="D932" s="246"/>
      <c r="E932" s="246"/>
      <c r="F932" s="246"/>
      <c r="G932" s="246"/>
      <c r="H932" s="246"/>
      <c r="I932" s="246"/>
      <c r="J932" s="246"/>
      <c r="K932" s="246"/>
      <c r="L932" s="246"/>
      <c r="M932" s="246"/>
      <c r="N932" s="246"/>
      <c r="O932" s="246"/>
      <c r="P932" s="246"/>
      <c r="Q932" s="246"/>
      <c r="R932" s="246"/>
      <c r="S932" s="246"/>
      <c r="T932" s="246"/>
      <c r="U932" s="246"/>
      <c r="V932" s="246"/>
      <c r="W932" s="246"/>
      <c r="X932" s="246"/>
      <c r="Y932" s="246"/>
      <c r="Z932" s="246"/>
    </row>
    <row r="933" ht="15.75" customHeight="1">
      <c r="A933" s="246"/>
      <c r="B933" s="246"/>
      <c r="C933" s="246"/>
      <c r="D933" s="246"/>
      <c r="E933" s="246"/>
      <c r="F933" s="246"/>
      <c r="G933" s="246"/>
      <c r="H933" s="246"/>
      <c r="I933" s="246"/>
      <c r="J933" s="246"/>
      <c r="K933" s="246"/>
      <c r="L933" s="246"/>
      <c r="M933" s="246"/>
      <c r="N933" s="246"/>
      <c r="O933" s="246"/>
      <c r="P933" s="246"/>
      <c r="Q933" s="246"/>
      <c r="R933" s="246"/>
      <c r="S933" s="246"/>
      <c r="T933" s="246"/>
      <c r="U933" s="246"/>
      <c r="V933" s="246"/>
      <c r="W933" s="246"/>
      <c r="X933" s="246"/>
      <c r="Y933" s="246"/>
      <c r="Z933" s="246"/>
    </row>
    <row r="934" ht="15.75" customHeight="1">
      <c r="A934" s="246"/>
      <c r="B934" s="246"/>
      <c r="C934" s="246"/>
      <c r="D934" s="246"/>
      <c r="E934" s="246"/>
      <c r="F934" s="246"/>
      <c r="G934" s="246"/>
      <c r="H934" s="246"/>
      <c r="I934" s="246"/>
      <c r="J934" s="246"/>
      <c r="K934" s="246"/>
      <c r="L934" s="246"/>
      <c r="M934" s="246"/>
      <c r="N934" s="246"/>
      <c r="O934" s="246"/>
      <c r="P934" s="246"/>
      <c r="Q934" s="246"/>
      <c r="R934" s="246"/>
      <c r="S934" s="246"/>
      <c r="T934" s="246"/>
      <c r="U934" s="246"/>
      <c r="V934" s="246"/>
      <c r="W934" s="246"/>
      <c r="X934" s="246"/>
      <c r="Y934" s="246"/>
      <c r="Z934" s="246"/>
    </row>
    <row r="935" ht="15.75" customHeight="1">
      <c r="A935" s="246"/>
      <c r="B935" s="246"/>
      <c r="C935" s="246"/>
      <c r="D935" s="246"/>
      <c r="E935" s="246"/>
      <c r="F935" s="246"/>
      <c r="G935" s="246"/>
      <c r="H935" s="246"/>
      <c r="I935" s="246"/>
      <c r="J935" s="246"/>
      <c r="K935" s="246"/>
      <c r="L935" s="246"/>
      <c r="M935" s="246"/>
      <c r="N935" s="246"/>
      <c r="O935" s="246"/>
      <c r="P935" s="246"/>
      <c r="Q935" s="246"/>
      <c r="R935" s="246"/>
      <c r="S935" s="246"/>
      <c r="T935" s="246"/>
      <c r="U935" s="246"/>
      <c r="V935" s="246"/>
      <c r="W935" s="246"/>
      <c r="X935" s="246"/>
      <c r="Y935" s="246"/>
      <c r="Z935" s="246"/>
    </row>
    <row r="936" ht="15.75" customHeight="1">
      <c r="A936" s="246"/>
      <c r="B936" s="246"/>
      <c r="C936" s="246"/>
      <c r="D936" s="246"/>
      <c r="E936" s="246"/>
      <c r="F936" s="246"/>
      <c r="G936" s="246"/>
      <c r="H936" s="246"/>
      <c r="I936" s="246"/>
      <c r="J936" s="246"/>
      <c r="K936" s="246"/>
      <c r="L936" s="246"/>
      <c r="M936" s="246"/>
      <c r="N936" s="246"/>
      <c r="O936" s="246"/>
      <c r="P936" s="246"/>
      <c r="Q936" s="246"/>
      <c r="R936" s="246"/>
      <c r="S936" s="246"/>
      <c r="T936" s="246"/>
      <c r="U936" s="246"/>
      <c r="V936" s="246"/>
      <c r="W936" s="246"/>
      <c r="X936" s="246"/>
      <c r="Y936" s="246"/>
      <c r="Z936" s="246"/>
    </row>
    <row r="937" ht="15.75" customHeight="1">
      <c r="A937" s="246"/>
      <c r="B937" s="246"/>
      <c r="C937" s="246"/>
      <c r="D937" s="246"/>
      <c r="E937" s="246"/>
      <c r="F937" s="246"/>
      <c r="G937" s="246"/>
      <c r="H937" s="246"/>
      <c r="I937" s="246"/>
      <c r="J937" s="246"/>
      <c r="K937" s="246"/>
      <c r="L937" s="246"/>
      <c r="M937" s="246"/>
      <c r="N937" s="246"/>
      <c r="O937" s="246"/>
      <c r="P937" s="246"/>
      <c r="Q937" s="246"/>
      <c r="R937" s="246"/>
      <c r="S937" s="246"/>
      <c r="T937" s="246"/>
      <c r="U937" s="246"/>
      <c r="V937" s="246"/>
      <c r="W937" s="246"/>
      <c r="X937" s="246"/>
      <c r="Y937" s="246"/>
      <c r="Z937" s="246"/>
    </row>
    <row r="938" ht="15.75" customHeight="1">
      <c r="A938" s="246"/>
      <c r="B938" s="246"/>
      <c r="C938" s="246"/>
      <c r="D938" s="246"/>
      <c r="E938" s="246"/>
      <c r="F938" s="246"/>
      <c r="G938" s="246"/>
      <c r="H938" s="246"/>
      <c r="I938" s="246"/>
      <c r="J938" s="246"/>
      <c r="K938" s="246"/>
      <c r="L938" s="246"/>
      <c r="M938" s="246"/>
      <c r="N938" s="246"/>
      <c r="O938" s="246"/>
      <c r="P938" s="246"/>
      <c r="Q938" s="246"/>
      <c r="R938" s="246"/>
      <c r="S938" s="246"/>
      <c r="T938" s="246"/>
      <c r="U938" s="246"/>
      <c r="V938" s="246"/>
      <c r="W938" s="246"/>
      <c r="X938" s="246"/>
      <c r="Y938" s="246"/>
      <c r="Z938" s="246"/>
    </row>
    <row r="939" ht="15.75" customHeight="1">
      <c r="A939" s="246"/>
      <c r="B939" s="246"/>
      <c r="C939" s="246"/>
      <c r="D939" s="246"/>
      <c r="E939" s="246"/>
      <c r="F939" s="246"/>
      <c r="G939" s="246"/>
      <c r="H939" s="246"/>
      <c r="I939" s="246"/>
      <c r="J939" s="246"/>
      <c r="K939" s="246"/>
      <c r="L939" s="246"/>
      <c r="M939" s="246"/>
      <c r="N939" s="246"/>
      <c r="O939" s="246"/>
      <c r="P939" s="246"/>
      <c r="Q939" s="246"/>
      <c r="R939" s="246"/>
      <c r="S939" s="246"/>
      <c r="T939" s="246"/>
      <c r="U939" s="246"/>
      <c r="V939" s="246"/>
      <c r="W939" s="246"/>
      <c r="X939" s="246"/>
      <c r="Y939" s="246"/>
      <c r="Z939" s="246"/>
    </row>
    <row r="940" ht="15.75" customHeight="1">
      <c r="A940" s="246"/>
      <c r="B940" s="246"/>
      <c r="C940" s="246"/>
      <c r="D940" s="246"/>
      <c r="E940" s="246"/>
      <c r="F940" s="246"/>
      <c r="G940" s="246"/>
      <c r="H940" s="246"/>
      <c r="I940" s="246"/>
      <c r="J940" s="246"/>
      <c r="K940" s="246"/>
      <c r="L940" s="246"/>
      <c r="M940" s="246"/>
      <c r="N940" s="246"/>
      <c r="O940" s="246"/>
      <c r="P940" s="246"/>
      <c r="Q940" s="246"/>
      <c r="R940" s="246"/>
      <c r="S940" s="246"/>
      <c r="T940" s="246"/>
      <c r="U940" s="246"/>
      <c r="V940" s="246"/>
      <c r="W940" s="246"/>
      <c r="X940" s="246"/>
      <c r="Y940" s="246"/>
      <c r="Z940" s="246"/>
    </row>
    <row r="941" ht="15.75" customHeight="1">
      <c r="A941" s="246"/>
      <c r="B941" s="246"/>
      <c r="C941" s="246"/>
      <c r="D941" s="246"/>
      <c r="E941" s="246"/>
      <c r="F941" s="246"/>
      <c r="G941" s="246"/>
      <c r="H941" s="246"/>
      <c r="I941" s="246"/>
      <c r="J941" s="246"/>
      <c r="K941" s="246"/>
      <c r="L941" s="246"/>
      <c r="M941" s="246"/>
      <c r="N941" s="246"/>
      <c r="O941" s="246"/>
      <c r="P941" s="246"/>
      <c r="Q941" s="246"/>
      <c r="R941" s="246"/>
      <c r="S941" s="246"/>
      <c r="T941" s="246"/>
      <c r="U941" s="246"/>
      <c r="V941" s="246"/>
      <c r="W941" s="246"/>
      <c r="X941" s="246"/>
      <c r="Y941" s="246"/>
      <c r="Z941" s="246"/>
    </row>
    <row r="942" ht="15.75" customHeight="1">
      <c r="A942" s="246"/>
      <c r="B942" s="246"/>
      <c r="C942" s="246"/>
      <c r="D942" s="246"/>
      <c r="E942" s="246"/>
      <c r="F942" s="246"/>
      <c r="G942" s="246"/>
      <c r="H942" s="246"/>
      <c r="I942" s="246"/>
      <c r="J942" s="246"/>
      <c r="K942" s="246"/>
      <c r="L942" s="246"/>
      <c r="M942" s="246"/>
      <c r="N942" s="246"/>
      <c r="O942" s="246"/>
      <c r="P942" s="246"/>
      <c r="Q942" s="246"/>
      <c r="R942" s="246"/>
      <c r="S942" s="246"/>
      <c r="T942" s="246"/>
      <c r="U942" s="246"/>
      <c r="V942" s="246"/>
      <c r="W942" s="246"/>
      <c r="X942" s="246"/>
      <c r="Y942" s="246"/>
      <c r="Z942" s="246"/>
    </row>
    <row r="943" ht="15.75" customHeight="1">
      <c r="A943" s="246"/>
      <c r="B943" s="246"/>
      <c r="C943" s="246"/>
      <c r="D943" s="246"/>
      <c r="E943" s="246"/>
      <c r="F943" s="246"/>
      <c r="G943" s="246"/>
      <c r="H943" s="246"/>
      <c r="I943" s="246"/>
      <c r="J943" s="246"/>
      <c r="K943" s="246"/>
      <c r="L943" s="246"/>
      <c r="M943" s="246"/>
      <c r="N943" s="246"/>
      <c r="O943" s="246"/>
      <c r="P943" s="246"/>
      <c r="Q943" s="246"/>
      <c r="R943" s="246"/>
      <c r="S943" s="246"/>
      <c r="T943" s="246"/>
      <c r="U943" s="246"/>
      <c r="V943" s="246"/>
      <c r="W943" s="246"/>
      <c r="X943" s="246"/>
      <c r="Y943" s="246"/>
      <c r="Z943" s="246"/>
    </row>
    <row r="944" ht="15.75" customHeight="1">
      <c r="A944" s="246"/>
      <c r="B944" s="246"/>
      <c r="C944" s="246"/>
      <c r="D944" s="246"/>
      <c r="E944" s="246"/>
      <c r="F944" s="246"/>
      <c r="G944" s="246"/>
      <c r="H944" s="246"/>
      <c r="I944" s="246"/>
      <c r="J944" s="246"/>
      <c r="K944" s="246"/>
      <c r="L944" s="246"/>
      <c r="M944" s="246"/>
      <c r="N944" s="246"/>
      <c r="O944" s="246"/>
      <c r="P944" s="246"/>
      <c r="Q944" s="246"/>
      <c r="R944" s="246"/>
      <c r="S944" s="246"/>
      <c r="T944" s="246"/>
      <c r="U944" s="246"/>
      <c r="V944" s="246"/>
      <c r="W944" s="246"/>
      <c r="X944" s="246"/>
      <c r="Y944" s="246"/>
      <c r="Z944" s="246"/>
    </row>
    <row r="945" ht="15.75" customHeight="1">
      <c r="A945" s="246"/>
      <c r="B945" s="246"/>
      <c r="C945" s="246"/>
      <c r="D945" s="246"/>
      <c r="E945" s="246"/>
      <c r="F945" s="246"/>
      <c r="G945" s="246"/>
      <c r="H945" s="246"/>
      <c r="I945" s="246"/>
      <c r="J945" s="246"/>
      <c r="K945" s="246"/>
      <c r="L945" s="246"/>
      <c r="M945" s="246"/>
      <c r="N945" s="246"/>
      <c r="O945" s="246"/>
      <c r="P945" s="246"/>
      <c r="Q945" s="246"/>
      <c r="R945" s="246"/>
      <c r="S945" s="246"/>
      <c r="T945" s="246"/>
      <c r="U945" s="246"/>
      <c r="V945" s="246"/>
      <c r="W945" s="246"/>
      <c r="X945" s="246"/>
      <c r="Y945" s="246"/>
      <c r="Z945" s="246"/>
    </row>
    <row r="946" ht="15.75" customHeight="1">
      <c r="A946" s="246"/>
      <c r="B946" s="246"/>
      <c r="C946" s="246"/>
      <c r="D946" s="246"/>
      <c r="E946" s="246"/>
      <c r="F946" s="246"/>
      <c r="G946" s="246"/>
      <c r="H946" s="246"/>
      <c r="I946" s="246"/>
      <c r="J946" s="246"/>
      <c r="K946" s="246"/>
      <c r="L946" s="246"/>
      <c r="M946" s="246"/>
      <c r="N946" s="246"/>
      <c r="O946" s="246"/>
      <c r="P946" s="246"/>
      <c r="Q946" s="246"/>
      <c r="R946" s="246"/>
      <c r="S946" s="246"/>
      <c r="T946" s="246"/>
      <c r="U946" s="246"/>
      <c r="V946" s="246"/>
      <c r="W946" s="246"/>
      <c r="X946" s="246"/>
      <c r="Y946" s="246"/>
      <c r="Z946" s="246"/>
    </row>
    <row r="947" ht="15.75" customHeight="1">
      <c r="A947" s="246"/>
      <c r="B947" s="246"/>
      <c r="C947" s="246"/>
      <c r="D947" s="246"/>
      <c r="E947" s="246"/>
      <c r="F947" s="246"/>
      <c r="G947" s="246"/>
      <c r="H947" s="246"/>
      <c r="I947" s="246"/>
      <c r="J947" s="246"/>
      <c r="K947" s="246"/>
      <c r="L947" s="246"/>
      <c r="M947" s="246"/>
      <c r="N947" s="246"/>
      <c r="O947" s="246"/>
      <c r="P947" s="246"/>
      <c r="Q947" s="246"/>
      <c r="R947" s="246"/>
      <c r="S947" s="246"/>
      <c r="T947" s="246"/>
      <c r="U947" s="246"/>
      <c r="V947" s="246"/>
      <c r="W947" s="246"/>
      <c r="X947" s="246"/>
      <c r="Y947" s="246"/>
      <c r="Z947" s="246"/>
    </row>
    <row r="948" ht="15.75" customHeight="1">
      <c r="A948" s="246"/>
      <c r="B948" s="246"/>
      <c r="C948" s="246"/>
      <c r="D948" s="246"/>
      <c r="E948" s="246"/>
      <c r="F948" s="246"/>
      <c r="G948" s="246"/>
      <c r="H948" s="246"/>
      <c r="I948" s="246"/>
      <c r="J948" s="246"/>
      <c r="K948" s="246"/>
      <c r="L948" s="246"/>
      <c r="M948" s="246"/>
      <c r="N948" s="246"/>
      <c r="O948" s="246"/>
      <c r="P948" s="246"/>
      <c r="Q948" s="246"/>
      <c r="R948" s="246"/>
      <c r="S948" s="246"/>
      <c r="T948" s="246"/>
      <c r="U948" s="246"/>
      <c r="V948" s="246"/>
      <c r="W948" s="246"/>
      <c r="X948" s="246"/>
      <c r="Y948" s="246"/>
      <c r="Z948" s="246"/>
    </row>
    <row r="949" ht="15.75" customHeight="1">
      <c r="A949" s="246"/>
      <c r="B949" s="246"/>
      <c r="C949" s="246"/>
      <c r="D949" s="246"/>
      <c r="E949" s="246"/>
      <c r="F949" s="246"/>
      <c r="G949" s="246"/>
      <c r="H949" s="246"/>
      <c r="I949" s="246"/>
      <c r="J949" s="246"/>
      <c r="K949" s="246"/>
      <c r="L949" s="246"/>
      <c r="M949" s="246"/>
      <c r="N949" s="246"/>
      <c r="O949" s="246"/>
      <c r="P949" s="246"/>
      <c r="Q949" s="246"/>
      <c r="R949" s="246"/>
      <c r="S949" s="246"/>
      <c r="T949" s="246"/>
      <c r="U949" s="246"/>
      <c r="V949" s="246"/>
      <c r="W949" s="246"/>
      <c r="X949" s="246"/>
      <c r="Y949" s="246"/>
      <c r="Z949" s="246"/>
    </row>
    <row r="950" ht="15.75" customHeight="1">
      <c r="A950" s="246"/>
      <c r="B950" s="246"/>
      <c r="C950" s="246"/>
      <c r="D950" s="246"/>
      <c r="E950" s="246"/>
      <c r="F950" s="246"/>
      <c r="G950" s="246"/>
      <c r="H950" s="246"/>
      <c r="I950" s="246"/>
      <c r="J950" s="246"/>
      <c r="K950" s="246"/>
      <c r="L950" s="246"/>
      <c r="M950" s="246"/>
      <c r="N950" s="246"/>
      <c r="O950" s="246"/>
      <c r="P950" s="246"/>
      <c r="Q950" s="246"/>
      <c r="R950" s="246"/>
      <c r="S950" s="246"/>
      <c r="T950" s="246"/>
      <c r="U950" s="246"/>
      <c r="V950" s="246"/>
      <c r="W950" s="246"/>
      <c r="X950" s="246"/>
      <c r="Y950" s="246"/>
      <c r="Z950" s="246"/>
    </row>
    <row r="951" ht="15.75" customHeight="1">
      <c r="A951" s="246"/>
      <c r="B951" s="246"/>
      <c r="C951" s="246"/>
      <c r="D951" s="246"/>
      <c r="E951" s="246"/>
      <c r="F951" s="246"/>
      <c r="G951" s="246"/>
      <c r="H951" s="246"/>
      <c r="I951" s="246"/>
      <c r="J951" s="246"/>
      <c r="K951" s="246"/>
      <c r="L951" s="246"/>
      <c r="M951" s="246"/>
      <c r="N951" s="246"/>
      <c r="O951" s="246"/>
      <c r="P951" s="246"/>
      <c r="Q951" s="246"/>
      <c r="R951" s="246"/>
      <c r="S951" s="246"/>
      <c r="T951" s="246"/>
      <c r="U951" s="246"/>
      <c r="V951" s="246"/>
      <c r="W951" s="246"/>
      <c r="X951" s="246"/>
      <c r="Y951" s="246"/>
      <c r="Z951" s="246"/>
    </row>
    <row r="952" ht="15.75" customHeight="1">
      <c r="A952" s="246"/>
      <c r="B952" s="246"/>
      <c r="C952" s="246"/>
      <c r="D952" s="246"/>
      <c r="E952" s="246"/>
      <c r="F952" s="246"/>
      <c r="G952" s="246"/>
      <c r="H952" s="246"/>
      <c r="I952" s="246"/>
      <c r="J952" s="246"/>
      <c r="K952" s="246"/>
      <c r="L952" s="246"/>
      <c r="M952" s="246"/>
      <c r="N952" s="246"/>
      <c r="O952" s="246"/>
      <c r="P952" s="246"/>
      <c r="Q952" s="246"/>
      <c r="R952" s="246"/>
      <c r="S952" s="246"/>
      <c r="T952" s="246"/>
      <c r="U952" s="246"/>
      <c r="V952" s="246"/>
      <c r="W952" s="246"/>
      <c r="X952" s="246"/>
      <c r="Y952" s="246"/>
      <c r="Z952" s="246"/>
    </row>
    <row r="953" ht="15.75" customHeight="1">
      <c r="A953" s="246"/>
      <c r="B953" s="246"/>
      <c r="C953" s="246"/>
      <c r="D953" s="246"/>
      <c r="E953" s="246"/>
      <c r="F953" s="246"/>
      <c r="G953" s="246"/>
      <c r="H953" s="246"/>
      <c r="I953" s="246"/>
      <c r="J953" s="246"/>
      <c r="K953" s="246"/>
      <c r="L953" s="246"/>
      <c r="M953" s="246"/>
      <c r="N953" s="246"/>
      <c r="O953" s="246"/>
      <c r="P953" s="246"/>
      <c r="Q953" s="246"/>
      <c r="R953" s="246"/>
      <c r="S953" s="246"/>
      <c r="T953" s="246"/>
      <c r="U953" s="246"/>
      <c r="V953" s="246"/>
      <c r="W953" s="246"/>
      <c r="X953" s="246"/>
      <c r="Y953" s="246"/>
      <c r="Z953" s="246"/>
    </row>
    <row r="954" ht="15.75" customHeight="1">
      <c r="A954" s="246"/>
      <c r="B954" s="246"/>
      <c r="C954" s="246"/>
      <c r="D954" s="246"/>
      <c r="E954" s="246"/>
      <c r="F954" s="246"/>
      <c r="G954" s="246"/>
      <c r="H954" s="246"/>
      <c r="I954" s="246"/>
      <c r="J954" s="246"/>
      <c r="K954" s="246"/>
      <c r="L954" s="246"/>
      <c r="M954" s="246"/>
      <c r="N954" s="246"/>
      <c r="O954" s="246"/>
      <c r="P954" s="246"/>
      <c r="Q954" s="246"/>
      <c r="R954" s="246"/>
      <c r="S954" s="246"/>
      <c r="T954" s="246"/>
      <c r="U954" s="246"/>
      <c r="V954" s="246"/>
      <c r="W954" s="246"/>
      <c r="X954" s="246"/>
      <c r="Y954" s="246"/>
      <c r="Z954" s="246"/>
    </row>
    <row r="955" ht="15.75" customHeight="1">
      <c r="A955" s="246"/>
      <c r="B955" s="246"/>
      <c r="C955" s="246"/>
      <c r="D955" s="246"/>
      <c r="E955" s="246"/>
      <c r="F955" s="246"/>
      <c r="G955" s="246"/>
      <c r="H955" s="246"/>
      <c r="I955" s="246"/>
      <c r="J955" s="246"/>
      <c r="K955" s="246"/>
      <c r="L955" s="246"/>
      <c r="M955" s="246"/>
      <c r="N955" s="246"/>
      <c r="O955" s="246"/>
      <c r="P955" s="246"/>
      <c r="Q955" s="246"/>
      <c r="R955" s="246"/>
      <c r="S955" s="246"/>
      <c r="T955" s="246"/>
      <c r="U955" s="246"/>
      <c r="V955" s="246"/>
      <c r="W955" s="246"/>
      <c r="X955" s="246"/>
      <c r="Y955" s="246"/>
      <c r="Z955" s="246"/>
    </row>
    <row r="956" ht="15.75" customHeight="1">
      <c r="A956" s="246"/>
      <c r="B956" s="246"/>
      <c r="C956" s="246"/>
      <c r="D956" s="246"/>
      <c r="E956" s="246"/>
      <c r="F956" s="246"/>
      <c r="G956" s="246"/>
      <c r="H956" s="246"/>
      <c r="I956" s="246"/>
      <c r="J956" s="246"/>
      <c r="K956" s="246"/>
      <c r="L956" s="246"/>
      <c r="M956" s="246"/>
      <c r="N956" s="246"/>
      <c r="O956" s="246"/>
      <c r="P956" s="246"/>
      <c r="Q956" s="246"/>
      <c r="R956" s="246"/>
      <c r="S956" s="246"/>
      <c r="T956" s="246"/>
      <c r="U956" s="246"/>
      <c r="V956" s="246"/>
      <c r="W956" s="246"/>
      <c r="X956" s="246"/>
      <c r="Y956" s="246"/>
      <c r="Z956" s="246"/>
    </row>
    <row r="957" ht="15.75" customHeight="1">
      <c r="A957" s="246"/>
      <c r="B957" s="246"/>
      <c r="C957" s="246"/>
      <c r="D957" s="246"/>
      <c r="E957" s="246"/>
      <c r="F957" s="246"/>
      <c r="G957" s="246"/>
      <c r="H957" s="246"/>
      <c r="I957" s="246"/>
      <c r="J957" s="246"/>
      <c r="K957" s="246"/>
      <c r="L957" s="246"/>
      <c r="M957" s="246"/>
      <c r="N957" s="246"/>
      <c r="O957" s="246"/>
      <c r="P957" s="246"/>
      <c r="Q957" s="246"/>
      <c r="R957" s="246"/>
      <c r="S957" s="246"/>
      <c r="T957" s="246"/>
      <c r="U957" s="246"/>
      <c r="V957" s="246"/>
      <c r="W957" s="246"/>
      <c r="X957" s="246"/>
      <c r="Y957" s="246"/>
      <c r="Z957" s="246"/>
    </row>
    <row r="958" ht="15.75" customHeight="1">
      <c r="A958" s="246"/>
      <c r="B958" s="246"/>
      <c r="C958" s="246"/>
      <c r="D958" s="246"/>
      <c r="E958" s="246"/>
      <c r="F958" s="246"/>
      <c r="G958" s="246"/>
      <c r="H958" s="246"/>
      <c r="I958" s="246"/>
      <c r="J958" s="246"/>
      <c r="K958" s="246"/>
      <c r="L958" s="246"/>
      <c r="M958" s="246"/>
      <c r="N958" s="246"/>
      <c r="O958" s="246"/>
      <c r="P958" s="246"/>
      <c r="Q958" s="246"/>
      <c r="R958" s="246"/>
      <c r="S958" s="246"/>
      <c r="T958" s="246"/>
      <c r="U958" s="246"/>
      <c r="V958" s="246"/>
      <c r="W958" s="246"/>
      <c r="X958" s="246"/>
      <c r="Y958" s="246"/>
      <c r="Z958" s="246"/>
    </row>
    <row r="959" ht="15.75" customHeight="1">
      <c r="A959" s="246"/>
      <c r="B959" s="246"/>
      <c r="C959" s="246"/>
      <c r="D959" s="246"/>
      <c r="E959" s="246"/>
      <c r="F959" s="246"/>
      <c r="G959" s="246"/>
      <c r="H959" s="246"/>
      <c r="I959" s="246"/>
      <c r="J959" s="246"/>
      <c r="K959" s="246"/>
      <c r="L959" s="246"/>
      <c r="M959" s="246"/>
      <c r="N959" s="246"/>
      <c r="O959" s="246"/>
      <c r="P959" s="246"/>
      <c r="Q959" s="246"/>
      <c r="R959" s="246"/>
      <c r="S959" s="246"/>
      <c r="T959" s="246"/>
      <c r="U959" s="246"/>
      <c r="V959" s="246"/>
      <c r="W959" s="246"/>
      <c r="X959" s="246"/>
      <c r="Y959" s="246"/>
      <c r="Z959" s="246"/>
    </row>
    <row r="960" ht="15.75" customHeight="1">
      <c r="A960" s="246"/>
      <c r="B960" s="246"/>
      <c r="C960" s="246"/>
      <c r="D960" s="246"/>
      <c r="E960" s="246"/>
      <c r="F960" s="246"/>
      <c r="G960" s="246"/>
      <c r="H960" s="246"/>
      <c r="I960" s="246"/>
      <c r="J960" s="246"/>
      <c r="K960" s="246"/>
      <c r="L960" s="246"/>
      <c r="M960" s="246"/>
      <c r="N960" s="246"/>
      <c r="O960" s="246"/>
      <c r="P960" s="246"/>
      <c r="Q960" s="246"/>
      <c r="R960" s="246"/>
      <c r="S960" s="246"/>
      <c r="T960" s="246"/>
      <c r="U960" s="246"/>
      <c r="V960" s="246"/>
      <c r="W960" s="246"/>
      <c r="X960" s="246"/>
      <c r="Y960" s="246"/>
      <c r="Z960" s="246"/>
    </row>
    <row r="961" ht="15.75" customHeight="1">
      <c r="A961" s="246"/>
      <c r="B961" s="246"/>
      <c r="C961" s="246"/>
      <c r="D961" s="246"/>
      <c r="E961" s="246"/>
      <c r="F961" s="246"/>
      <c r="G961" s="246"/>
      <c r="H961" s="246"/>
      <c r="I961" s="246"/>
      <c r="J961" s="246"/>
      <c r="K961" s="246"/>
      <c r="L961" s="246"/>
      <c r="M961" s="246"/>
      <c r="N961" s="246"/>
      <c r="O961" s="246"/>
      <c r="P961" s="246"/>
      <c r="Q961" s="246"/>
      <c r="R961" s="246"/>
      <c r="S961" s="246"/>
      <c r="T961" s="246"/>
      <c r="U961" s="246"/>
      <c r="V961" s="246"/>
      <c r="W961" s="246"/>
      <c r="X961" s="246"/>
      <c r="Y961" s="246"/>
      <c r="Z961" s="246"/>
    </row>
    <row r="962" ht="15.75" customHeight="1">
      <c r="A962" s="246"/>
      <c r="B962" s="246"/>
      <c r="C962" s="246"/>
      <c r="D962" s="246"/>
      <c r="E962" s="246"/>
      <c r="F962" s="246"/>
      <c r="G962" s="246"/>
      <c r="H962" s="246"/>
      <c r="I962" s="246"/>
      <c r="J962" s="246"/>
      <c r="K962" s="246"/>
      <c r="L962" s="246"/>
      <c r="M962" s="246"/>
      <c r="N962" s="246"/>
      <c r="O962" s="246"/>
      <c r="P962" s="246"/>
      <c r="Q962" s="246"/>
      <c r="R962" s="246"/>
      <c r="S962" s="246"/>
      <c r="T962" s="246"/>
      <c r="U962" s="246"/>
      <c r="V962" s="246"/>
      <c r="W962" s="246"/>
      <c r="X962" s="246"/>
      <c r="Y962" s="246"/>
      <c r="Z962" s="246"/>
    </row>
    <row r="963" ht="15.75" customHeight="1">
      <c r="A963" s="246"/>
      <c r="B963" s="246"/>
      <c r="C963" s="246"/>
      <c r="D963" s="246"/>
      <c r="E963" s="246"/>
      <c r="F963" s="246"/>
      <c r="G963" s="246"/>
      <c r="H963" s="246"/>
      <c r="I963" s="246"/>
      <c r="J963" s="246"/>
      <c r="K963" s="246"/>
      <c r="L963" s="246"/>
      <c r="M963" s="246"/>
      <c r="N963" s="246"/>
      <c r="O963" s="246"/>
      <c r="P963" s="246"/>
      <c r="Q963" s="246"/>
      <c r="R963" s="246"/>
      <c r="S963" s="246"/>
      <c r="T963" s="246"/>
      <c r="U963" s="246"/>
      <c r="V963" s="246"/>
      <c r="W963" s="246"/>
      <c r="X963" s="246"/>
      <c r="Y963" s="246"/>
      <c r="Z963" s="246"/>
    </row>
    <row r="964" ht="15.75" customHeight="1">
      <c r="A964" s="246"/>
      <c r="B964" s="246"/>
      <c r="C964" s="246"/>
      <c r="D964" s="246"/>
      <c r="E964" s="246"/>
      <c r="F964" s="246"/>
      <c r="G964" s="246"/>
      <c r="H964" s="246"/>
      <c r="I964" s="246"/>
      <c r="J964" s="246"/>
      <c r="K964" s="246"/>
      <c r="L964" s="246"/>
      <c r="M964" s="246"/>
      <c r="N964" s="246"/>
      <c r="O964" s="246"/>
      <c r="P964" s="246"/>
      <c r="Q964" s="246"/>
      <c r="R964" s="246"/>
      <c r="S964" s="246"/>
      <c r="T964" s="246"/>
      <c r="U964" s="246"/>
      <c r="V964" s="246"/>
      <c r="W964" s="246"/>
      <c r="X964" s="246"/>
      <c r="Y964" s="246"/>
      <c r="Z964" s="246"/>
    </row>
    <row r="965" ht="15.75" customHeight="1">
      <c r="A965" s="246"/>
      <c r="B965" s="246"/>
      <c r="C965" s="246"/>
      <c r="D965" s="246"/>
      <c r="E965" s="246"/>
      <c r="F965" s="246"/>
      <c r="G965" s="246"/>
      <c r="H965" s="246"/>
      <c r="I965" s="246"/>
      <c r="J965" s="246"/>
      <c r="K965" s="246"/>
      <c r="L965" s="246"/>
      <c r="M965" s="246"/>
      <c r="N965" s="246"/>
      <c r="O965" s="246"/>
      <c r="P965" s="246"/>
      <c r="Q965" s="246"/>
      <c r="R965" s="246"/>
      <c r="S965" s="246"/>
      <c r="T965" s="246"/>
      <c r="U965" s="246"/>
      <c r="V965" s="246"/>
      <c r="W965" s="246"/>
      <c r="X965" s="246"/>
      <c r="Y965" s="246"/>
      <c r="Z965" s="246"/>
    </row>
    <row r="966" ht="15.75" customHeight="1">
      <c r="A966" s="246"/>
      <c r="B966" s="246"/>
      <c r="C966" s="246"/>
      <c r="D966" s="246"/>
      <c r="E966" s="246"/>
      <c r="F966" s="246"/>
      <c r="G966" s="246"/>
      <c r="H966" s="246"/>
      <c r="I966" s="246"/>
      <c r="J966" s="246"/>
      <c r="K966" s="246"/>
      <c r="L966" s="246"/>
      <c r="M966" s="246"/>
      <c r="N966" s="246"/>
      <c r="O966" s="246"/>
      <c r="P966" s="246"/>
      <c r="Q966" s="246"/>
      <c r="R966" s="246"/>
      <c r="S966" s="246"/>
      <c r="T966" s="246"/>
      <c r="U966" s="246"/>
      <c r="V966" s="246"/>
      <c r="W966" s="246"/>
      <c r="X966" s="246"/>
      <c r="Y966" s="246"/>
      <c r="Z966" s="246"/>
    </row>
    <row r="967" ht="15.75" customHeight="1">
      <c r="A967" s="246"/>
      <c r="B967" s="246"/>
      <c r="C967" s="246"/>
      <c r="D967" s="246"/>
      <c r="E967" s="246"/>
      <c r="F967" s="246"/>
      <c r="G967" s="246"/>
      <c r="H967" s="246"/>
      <c r="I967" s="246"/>
      <c r="J967" s="246"/>
      <c r="K967" s="246"/>
      <c r="L967" s="246"/>
      <c r="M967" s="246"/>
      <c r="N967" s="246"/>
      <c r="O967" s="246"/>
      <c r="P967" s="246"/>
      <c r="Q967" s="246"/>
      <c r="R967" s="246"/>
      <c r="S967" s="246"/>
      <c r="T967" s="246"/>
      <c r="U967" s="246"/>
      <c r="V967" s="246"/>
      <c r="W967" s="246"/>
      <c r="X967" s="246"/>
      <c r="Y967" s="246"/>
      <c r="Z967" s="246"/>
    </row>
    <row r="968" ht="15.75" customHeight="1">
      <c r="A968" s="246"/>
      <c r="B968" s="246"/>
      <c r="C968" s="246"/>
      <c r="D968" s="246"/>
      <c r="E968" s="246"/>
      <c r="F968" s="246"/>
      <c r="G968" s="246"/>
      <c r="H968" s="246"/>
      <c r="I968" s="246"/>
      <c r="J968" s="246"/>
      <c r="K968" s="246"/>
      <c r="L968" s="246"/>
      <c r="M968" s="246"/>
      <c r="N968" s="246"/>
      <c r="O968" s="246"/>
      <c r="P968" s="246"/>
      <c r="Q968" s="246"/>
      <c r="R968" s="246"/>
      <c r="S968" s="246"/>
      <c r="T968" s="246"/>
      <c r="U968" s="246"/>
      <c r="V968" s="246"/>
      <c r="W968" s="246"/>
      <c r="X968" s="246"/>
      <c r="Y968" s="246"/>
      <c r="Z968" s="246"/>
    </row>
    <row r="969" ht="15.75" customHeight="1">
      <c r="A969" s="246"/>
      <c r="B969" s="246"/>
      <c r="C969" s="246"/>
      <c r="D969" s="246"/>
      <c r="E969" s="246"/>
      <c r="F969" s="246"/>
      <c r="G969" s="246"/>
      <c r="H969" s="246"/>
      <c r="I969" s="246"/>
      <c r="J969" s="246"/>
      <c r="K969" s="246"/>
      <c r="L969" s="246"/>
      <c r="M969" s="246"/>
      <c r="N969" s="246"/>
      <c r="O969" s="246"/>
      <c r="P969" s="246"/>
      <c r="Q969" s="246"/>
      <c r="R969" s="246"/>
      <c r="S969" s="246"/>
      <c r="T969" s="246"/>
      <c r="U969" s="246"/>
      <c r="V969" s="246"/>
      <c r="W969" s="246"/>
      <c r="X969" s="246"/>
      <c r="Y969" s="246"/>
      <c r="Z969" s="246"/>
    </row>
    <row r="970" ht="15.75" customHeight="1">
      <c r="A970" s="246"/>
      <c r="B970" s="246"/>
      <c r="C970" s="246"/>
      <c r="D970" s="246"/>
      <c r="E970" s="246"/>
      <c r="F970" s="246"/>
      <c r="G970" s="246"/>
      <c r="H970" s="246"/>
      <c r="I970" s="246"/>
      <c r="J970" s="246"/>
      <c r="K970" s="246"/>
      <c r="L970" s="246"/>
      <c r="M970" s="246"/>
      <c r="N970" s="246"/>
      <c r="O970" s="246"/>
      <c r="P970" s="246"/>
      <c r="Q970" s="246"/>
      <c r="R970" s="246"/>
      <c r="S970" s="246"/>
      <c r="T970" s="246"/>
      <c r="U970" s="246"/>
      <c r="V970" s="246"/>
      <c r="W970" s="246"/>
      <c r="X970" s="246"/>
      <c r="Y970" s="246"/>
      <c r="Z970" s="246"/>
    </row>
    <row r="971" ht="15.75" customHeight="1">
      <c r="A971" s="246"/>
      <c r="B971" s="246"/>
      <c r="C971" s="246"/>
      <c r="D971" s="246"/>
      <c r="E971" s="246"/>
      <c r="F971" s="246"/>
      <c r="G971" s="246"/>
      <c r="H971" s="246"/>
      <c r="I971" s="246"/>
      <c r="J971" s="246"/>
      <c r="K971" s="246"/>
      <c r="L971" s="246"/>
      <c r="M971" s="246"/>
      <c r="N971" s="246"/>
      <c r="O971" s="246"/>
      <c r="P971" s="246"/>
      <c r="Q971" s="246"/>
      <c r="R971" s="246"/>
      <c r="S971" s="246"/>
      <c r="T971" s="246"/>
      <c r="U971" s="246"/>
      <c r="V971" s="246"/>
      <c r="W971" s="246"/>
      <c r="X971" s="246"/>
      <c r="Y971" s="246"/>
      <c r="Z971" s="246"/>
    </row>
    <row r="972" ht="15.75" customHeight="1">
      <c r="A972" s="246"/>
      <c r="B972" s="246"/>
      <c r="C972" s="246"/>
      <c r="D972" s="246"/>
      <c r="E972" s="246"/>
      <c r="F972" s="246"/>
      <c r="G972" s="246"/>
      <c r="H972" s="246"/>
      <c r="I972" s="246"/>
      <c r="J972" s="246"/>
      <c r="K972" s="246"/>
      <c r="L972" s="246"/>
      <c r="M972" s="246"/>
      <c r="N972" s="246"/>
      <c r="O972" s="246"/>
      <c r="P972" s="246"/>
      <c r="Q972" s="246"/>
      <c r="R972" s="246"/>
      <c r="S972" s="246"/>
      <c r="T972" s="246"/>
      <c r="U972" s="246"/>
      <c r="V972" s="246"/>
      <c r="W972" s="246"/>
      <c r="X972" s="246"/>
      <c r="Y972" s="246"/>
      <c r="Z972" s="246"/>
    </row>
    <row r="973" ht="15.75" customHeight="1">
      <c r="A973" s="246"/>
      <c r="B973" s="246"/>
      <c r="C973" s="246"/>
      <c r="D973" s="246"/>
      <c r="E973" s="246"/>
      <c r="F973" s="246"/>
      <c r="G973" s="246"/>
      <c r="H973" s="246"/>
      <c r="I973" s="246"/>
      <c r="J973" s="246"/>
      <c r="K973" s="246"/>
      <c r="L973" s="246"/>
      <c r="M973" s="246"/>
      <c r="N973" s="246"/>
      <c r="O973" s="246"/>
      <c r="P973" s="246"/>
      <c r="Q973" s="246"/>
      <c r="R973" s="246"/>
      <c r="S973" s="246"/>
      <c r="T973" s="246"/>
      <c r="U973" s="246"/>
      <c r="V973" s="246"/>
      <c r="W973" s="246"/>
      <c r="X973" s="246"/>
      <c r="Y973" s="246"/>
      <c r="Z973" s="246"/>
    </row>
    <row r="974" ht="15.75" customHeight="1">
      <c r="A974" s="246"/>
      <c r="B974" s="246"/>
      <c r="C974" s="246"/>
      <c r="D974" s="246"/>
      <c r="E974" s="246"/>
      <c r="F974" s="246"/>
      <c r="G974" s="246"/>
      <c r="H974" s="246"/>
      <c r="I974" s="246"/>
      <c r="J974" s="246"/>
      <c r="K974" s="246"/>
      <c r="L974" s="246"/>
      <c r="M974" s="246"/>
      <c r="N974" s="246"/>
      <c r="O974" s="246"/>
      <c r="P974" s="246"/>
      <c r="Q974" s="246"/>
      <c r="R974" s="246"/>
      <c r="S974" s="246"/>
      <c r="T974" s="246"/>
      <c r="U974" s="246"/>
      <c r="V974" s="246"/>
      <c r="W974" s="246"/>
      <c r="X974" s="246"/>
      <c r="Y974" s="246"/>
      <c r="Z974" s="246"/>
    </row>
    <row r="975" ht="15.75" customHeight="1">
      <c r="A975" s="246"/>
      <c r="B975" s="246"/>
      <c r="C975" s="246"/>
      <c r="D975" s="246"/>
      <c r="E975" s="246"/>
      <c r="F975" s="246"/>
      <c r="G975" s="246"/>
      <c r="H975" s="246"/>
      <c r="I975" s="246"/>
      <c r="J975" s="246"/>
      <c r="K975" s="246"/>
      <c r="L975" s="246"/>
      <c r="M975" s="246"/>
      <c r="N975" s="246"/>
      <c r="O975" s="246"/>
      <c r="P975" s="246"/>
      <c r="Q975" s="246"/>
      <c r="R975" s="246"/>
      <c r="S975" s="246"/>
      <c r="T975" s="246"/>
      <c r="U975" s="246"/>
      <c r="V975" s="246"/>
      <c r="W975" s="246"/>
      <c r="X975" s="246"/>
      <c r="Y975" s="246"/>
      <c r="Z975" s="246"/>
    </row>
    <row r="976" ht="15.75" customHeight="1">
      <c r="A976" s="246"/>
      <c r="B976" s="246"/>
      <c r="C976" s="246"/>
      <c r="D976" s="246"/>
      <c r="E976" s="246"/>
      <c r="F976" s="246"/>
      <c r="G976" s="246"/>
      <c r="H976" s="246"/>
      <c r="I976" s="246"/>
      <c r="J976" s="246"/>
      <c r="K976" s="246"/>
      <c r="L976" s="246"/>
      <c r="M976" s="246"/>
      <c r="N976" s="246"/>
      <c r="O976" s="246"/>
      <c r="P976" s="246"/>
      <c r="Q976" s="246"/>
      <c r="R976" s="246"/>
      <c r="S976" s="246"/>
      <c r="T976" s="246"/>
      <c r="U976" s="246"/>
      <c r="V976" s="246"/>
      <c r="W976" s="246"/>
      <c r="X976" s="246"/>
      <c r="Y976" s="246"/>
      <c r="Z976" s="246"/>
    </row>
    <row r="977" ht="15.75" customHeight="1">
      <c r="A977" s="246"/>
      <c r="B977" s="246"/>
      <c r="C977" s="246"/>
      <c r="D977" s="246"/>
      <c r="E977" s="246"/>
      <c r="F977" s="246"/>
      <c r="G977" s="246"/>
      <c r="H977" s="246"/>
      <c r="I977" s="246"/>
      <c r="J977" s="246"/>
      <c r="K977" s="246"/>
      <c r="L977" s="246"/>
      <c r="M977" s="246"/>
      <c r="N977" s="246"/>
      <c r="O977" s="246"/>
      <c r="P977" s="246"/>
      <c r="Q977" s="246"/>
      <c r="R977" s="246"/>
      <c r="S977" s="246"/>
      <c r="T977" s="246"/>
      <c r="U977" s="246"/>
      <c r="V977" s="246"/>
      <c r="W977" s="246"/>
      <c r="X977" s="246"/>
      <c r="Y977" s="246"/>
      <c r="Z977" s="246"/>
    </row>
    <row r="978" ht="15.75" customHeight="1">
      <c r="A978" s="246"/>
      <c r="B978" s="246"/>
      <c r="C978" s="246"/>
      <c r="D978" s="246"/>
      <c r="E978" s="246"/>
      <c r="F978" s="246"/>
      <c r="G978" s="246"/>
      <c r="H978" s="246"/>
      <c r="I978" s="246"/>
      <c r="J978" s="246"/>
      <c r="K978" s="246"/>
      <c r="L978" s="246"/>
      <c r="M978" s="246"/>
      <c r="N978" s="246"/>
      <c r="O978" s="246"/>
      <c r="P978" s="246"/>
      <c r="Q978" s="246"/>
      <c r="R978" s="246"/>
      <c r="S978" s="246"/>
      <c r="T978" s="246"/>
      <c r="U978" s="246"/>
      <c r="V978" s="246"/>
      <c r="W978" s="246"/>
      <c r="X978" s="246"/>
      <c r="Y978" s="246"/>
      <c r="Z978" s="246"/>
    </row>
    <row r="979" ht="15.75" customHeight="1">
      <c r="A979" s="246"/>
      <c r="B979" s="246"/>
      <c r="C979" s="246"/>
      <c r="D979" s="246"/>
      <c r="E979" s="246"/>
      <c r="F979" s="246"/>
      <c r="G979" s="246"/>
      <c r="H979" s="246"/>
      <c r="I979" s="246"/>
      <c r="J979" s="246"/>
      <c r="K979" s="246"/>
      <c r="L979" s="246"/>
      <c r="M979" s="246"/>
      <c r="N979" s="246"/>
      <c r="O979" s="246"/>
      <c r="P979" s="246"/>
      <c r="Q979" s="246"/>
      <c r="R979" s="246"/>
      <c r="S979" s="246"/>
      <c r="T979" s="246"/>
      <c r="U979" s="246"/>
      <c r="V979" s="246"/>
      <c r="W979" s="246"/>
      <c r="X979" s="246"/>
      <c r="Y979" s="246"/>
      <c r="Z979" s="246"/>
    </row>
    <row r="980" ht="15.75" customHeight="1">
      <c r="A980" s="246"/>
      <c r="B980" s="246"/>
      <c r="C980" s="246"/>
      <c r="D980" s="246"/>
      <c r="E980" s="246"/>
      <c r="F980" s="246"/>
      <c r="G980" s="246"/>
      <c r="H980" s="246"/>
      <c r="I980" s="246"/>
      <c r="J980" s="246"/>
      <c r="K980" s="246"/>
      <c r="L980" s="246"/>
      <c r="M980" s="246"/>
      <c r="N980" s="246"/>
      <c r="O980" s="246"/>
      <c r="P980" s="246"/>
      <c r="Q980" s="246"/>
      <c r="R980" s="246"/>
      <c r="S980" s="246"/>
      <c r="T980" s="246"/>
      <c r="U980" s="246"/>
      <c r="V980" s="246"/>
      <c r="W980" s="246"/>
      <c r="X980" s="246"/>
      <c r="Y980" s="246"/>
      <c r="Z980" s="246"/>
    </row>
    <row r="981" ht="15.75" customHeight="1">
      <c r="A981" s="246"/>
      <c r="B981" s="246"/>
      <c r="C981" s="246"/>
      <c r="D981" s="246"/>
      <c r="E981" s="246"/>
      <c r="F981" s="246"/>
      <c r="G981" s="246"/>
      <c r="H981" s="246"/>
      <c r="I981" s="246"/>
      <c r="J981" s="246"/>
      <c r="K981" s="246"/>
      <c r="L981" s="246"/>
      <c r="M981" s="246"/>
      <c r="N981" s="246"/>
      <c r="O981" s="246"/>
      <c r="P981" s="246"/>
      <c r="Q981" s="246"/>
      <c r="R981" s="246"/>
      <c r="S981" s="246"/>
      <c r="T981" s="246"/>
      <c r="U981" s="246"/>
      <c r="V981" s="246"/>
      <c r="W981" s="246"/>
      <c r="X981" s="246"/>
      <c r="Y981" s="246"/>
      <c r="Z981" s="246"/>
    </row>
    <row r="982" ht="15.75" customHeight="1">
      <c r="A982" s="246"/>
      <c r="B982" s="246"/>
      <c r="C982" s="246"/>
      <c r="D982" s="246"/>
      <c r="E982" s="246"/>
      <c r="F982" s="246"/>
      <c r="G982" s="246"/>
      <c r="H982" s="246"/>
      <c r="I982" s="246"/>
      <c r="J982" s="246"/>
      <c r="K982" s="246"/>
      <c r="L982" s="246"/>
      <c r="M982" s="246"/>
      <c r="N982" s="246"/>
      <c r="O982" s="246"/>
      <c r="P982" s="246"/>
      <c r="Q982" s="246"/>
      <c r="R982" s="246"/>
      <c r="S982" s="246"/>
      <c r="T982" s="246"/>
      <c r="U982" s="246"/>
      <c r="V982" s="246"/>
      <c r="W982" s="246"/>
      <c r="X982" s="246"/>
      <c r="Y982" s="246"/>
      <c r="Z982" s="246"/>
    </row>
    <row r="983" ht="15.75" customHeight="1">
      <c r="A983" s="246"/>
      <c r="B983" s="246"/>
      <c r="C983" s="246"/>
      <c r="D983" s="246"/>
      <c r="E983" s="246"/>
      <c r="F983" s="246"/>
      <c r="G983" s="246"/>
      <c r="H983" s="246"/>
      <c r="I983" s="246"/>
      <c r="J983" s="246"/>
      <c r="K983" s="246"/>
      <c r="L983" s="246"/>
      <c r="M983" s="246"/>
      <c r="N983" s="246"/>
      <c r="O983" s="246"/>
      <c r="P983" s="246"/>
      <c r="Q983" s="246"/>
      <c r="R983" s="246"/>
      <c r="S983" s="246"/>
      <c r="T983" s="246"/>
      <c r="U983" s="246"/>
      <c r="V983" s="246"/>
      <c r="W983" s="246"/>
      <c r="X983" s="246"/>
      <c r="Y983" s="246"/>
      <c r="Z983" s="246"/>
    </row>
    <row r="984" ht="15.75" customHeight="1">
      <c r="A984" s="246"/>
      <c r="B984" s="246"/>
      <c r="C984" s="246"/>
      <c r="D984" s="246"/>
      <c r="E984" s="246"/>
      <c r="F984" s="246"/>
      <c r="G984" s="246"/>
      <c r="H984" s="246"/>
      <c r="I984" s="246"/>
      <c r="J984" s="246"/>
      <c r="K984" s="246"/>
      <c r="L984" s="246"/>
      <c r="M984" s="246"/>
      <c r="N984" s="246"/>
      <c r="O984" s="246"/>
      <c r="P984" s="246"/>
      <c r="Q984" s="246"/>
      <c r="R984" s="246"/>
      <c r="S984" s="246"/>
      <c r="T984" s="246"/>
      <c r="U984" s="246"/>
      <c r="V984" s="246"/>
      <c r="W984" s="246"/>
      <c r="X984" s="246"/>
      <c r="Y984" s="246"/>
      <c r="Z984" s="246"/>
    </row>
    <row r="985" ht="15.75" customHeight="1">
      <c r="A985" s="246"/>
      <c r="B985" s="246"/>
      <c r="C985" s="246"/>
      <c r="D985" s="246"/>
      <c r="E985" s="246"/>
      <c r="F985" s="246"/>
      <c r="G985" s="246"/>
      <c r="H985" s="246"/>
      <c r="I985" s="246"/>
      <c r="J985" s="246"/>
      <c r="K985" s="246"/>
      <c r="L985" s="246"/>
      <c r="M985" s="246"/>
      <c r="N985" s="246"/>
      <c r="O985" s="246"/>
      <c r="P985" s="246"/>
      <c r="Q985" s="246"/>
      <c r="R985" s="246"/>
      <c r="S985" s="246"/>
      <c r="T985" s="246"/>
      <c r="U985" s="246"/>
      <c r="V985" s="246"/>
      <c r="W985" s="246"/>
      <c r="X985" s="246"/>
      <c r="Y985" s="246"/>
      <c r="Z985" s="246"/>
    </row>
    <row r="986" ht="15.75" customHeight="1">
      <c r="A986" s="246"/>
      <c r="B986" s="246"/>
      <c r="C986" s="246"/>
      <c r="D986" s="246"/>
      <c r="E986" s="246"/>
      <c r="F986" s="246"/>
      <c r="G986" s="246"/>
      <c r="H986" s="246"/>
      <c r="I986" s="246"/>
      <c r="J986" s="246"/>
      <c r="K986" s="246"/>
      <c r="L986" s="246"/>
      <c r="M986" s="246"/>
      <c r="N986" s="246"/>
      <c r="O986" s="246"/>
      <c r="P986" s="246"/>
      <c r="Q986" s="246"/>
      <c r="R986" s="246"/>
      <c r="S986" s="246"/>
      <c r="T986" s="246"/>
      <c r="U986" s="246"/>
      <c r="V986" s="246"/>
      <c r="W986" s="246"/>
      <c r="X986" s="246"/>
      <c r="Y986" s="246"/>
      <c r="Z986" s="246"/>
    </row>
    <row r="987" ht="15.75" customHeight="1">
      <c r="A987" s="246"/>
      <c r="B987" s="246"/>
      <c r="C987" s="246"/>
      <c r="D987" s="246"/>
      <c r="E987" s="246"/>
      <c r="F987" s="246"/>
      <c r="G987" s="246"/>
      <c r="H987" s="246"/>
      <c r="I987" s="246"/>
      <c r="J987" s="246"/>
      <c r="K987" s="246"/>
      <c r="L987" s="246"/>
      <c r="M987" s="246"/>
      <c r="N987" s="246"/>
      <c r="O987" s="246"/>
      <c r="P987" s="246"/>
      <c r="Q987" s="246"/>
      <c r="R987" s="246"/>
      <c r="S987" s="246"/>
      <c r="T987" s="246"/>
      <c r="U987" s="246"/>
      <c r="V987" s="246"/>
      <c r="W987" s="246"/>
      <c r="X987" s="246"/>
      <c r="Y987" s="246"/>
      <c r="Z987" s="246"/>
    </row>
    <row r="988" ht="15.75" customHeight="1">
      <c r="A988" s="246"/>
      <c r="B988" s="246"/>
      <c r="C988" s="246"/>
      <c r="D988" s="246"/>
      <c r="E988" s="246"/>
      <c r="F988" s="246"/>
      <c r="G988" s="246"/>
      <c r="H988" s="246"/>
      <c r="I988" s="246"/>
      <c r="J988" s="246"/>
      <c r="K988" s="246"/>
      <c r="L988" s="246"/>
      <c r="M988" s="246"/>
      <c r="N988" s="246"/>
      <c r="O988" s="246"/>
      <c r="P988" s="246"/>
      <c r="Q988" s="246"/>
      <c r="R988" s="246"/>
      <c r="S988" s="246"/>
      <c r="T988" s="246"/>
      <c r="U988" s="246"/>
      <c r="V988" s="246"/>
      <c r="W988" s="246"/>
      <c r="X988" s="246"/>
      <c r="Y988" s="246"/>
      <c r="Z988" s="246"/>
    </row>
    <row r="989" ht="15.75" customHeight="1">
      <c r="A989" s="246"/>
      <c r="B989" s="246"/>
      <c r="C989" s="246"/>
      <c r="D989" s="246"/>
      <c r="E989" s="246"/>
      <c r="F989" s="246"/>
      <c r="G989" s="246"/>
      <c r="H989" s="246"/>
      <c r="I989" s="246"/>
      <c r="J989" s="246"/>
      <c r="K989" s="246"/>
      <c r="L989" s="246"/>
      <c r="M989" s="246"/>
      <c r="N989" s="246"/>
      <c r="O989" s="246"/>
      <c r="P989" s="246"/>
      <c r="Q989" s="246"/>
      <c r="R989" s="246"/>
      <c r="S989" s="246"/>
      <c r="T989" s="246"/>
      <c r="U989" s="246"/>
      <c r="V989" s="246"/>
      <c r="W989" s="246"/>
      <c r="X989" s="246"/>
      <c r="Y989" s="246"/>
      <c r="Z989" s="246"/>
    </row>
    <row r="990" ht="15.75" customHeight="1">
      <c r="A990" s="246"/>
      <c r="B990" s="246"/>
      <c r="C990" s="246"/>
      <c r="D990" s="246"/>
      <c r="E990" s="246"/>
      <c r="F990" s="246"/>
      <c r="G990" s="246"/>
      <c r="H990" s="246"/>
      <c r="I990" s="246"/>
      <c r="J990" s="246"/>
      <c r="K990" s="246"/>
      <c r="L990" s="246"/>
      <c r="M990" s="246"/>
      <c r="N990" s="246"/>
      <c r="O990" s="246"/>
      <c r="P990" s="246"/>
      <c r="Q990" s="246"/>
      <c r="R990" s="246"/>
      <c r="S990" s="246"/>
      <c r="T990" s="246"/>
      <c r="U990" s="246"/>
      <c r="V990" s="246"/>
      <c r="W990" s="246"/>
      <c r="X990" s="246"/>
      <c r="Y990" s="246"/>
      <c r="Z990" s="246"/>
    </row>
    <row r="991" ht="15.75" customHeight="1">
      <c r="A991" s="246"/>
      <c r="B991" s="246"/>
      <c r="C991" s="246"/>
      <c r="D991" s="246"/>
      <c r="E991" s="246"/>
      <c r="F991" s="246"/>
      <c r="G991" s="246"/>
      <c r="H991" s="246"/>
      <c r="I991" s="246"/>
      <c r="J991" s="246"/>
      <c r="K991" s="246"/>
      <c r="L991" s="246"/>
      <c r="M991" s="246"/>
      <c r="N991" s="246"/>
      <c r="O991" s="246"/>
      <c r="P991" s="246"/>
      <c r="Q991" s="246"/>
      <c r="R991" s="246"/>
      <c r="S991" s="246"/>
      <c r="T991" s="246"/>
      <c r="U991" s="246"/>
      <c r="V991" s="246"/>
      <c r="W991" s="246"/>
      <c r="X991" s="246"/>
      <c r="Y991" s="246"/>
      <c r="Z991" s="246"/>
    </row>
    <row r="992" ht="15.75" customHeight="1">
      <c r="A992" s="246"/>
      <c r="B992" s="246"/>
      <c r="C992" s="246"/>
      <c r="D992" s="246"/>
      <c r="E992" s="246"/>
      <c r="F992" s="246"/>
      <c r="G992" s="246"/>
      <c r="H992" s="246"/>
      <c r="I992" s="246"/>
      <c r="J992" s="246"/>
      <c r="K992" s="246"/>
      <c r="L992" s="246"/>
      <c r="M992" s="246"/>
      <c r="N992" s="246"/>
      <c r="O992" s="246"/>
      <c r="P992" s="246"/>
      <c r="Q992" s="246"/>
      <c r="R992" s="246"/>
      <c r="S992" s="246"/>
      <c r="T992" s="246"/>
      <c r="U992" s="246"/>
      <c r="V992" s="246"/>
      <c r="W992" s="246"/>
      <c r="X992" s="246"/>
      <c r="Y992" s="246"/>
      <c r="Z992" s="246"/>
    </row>
    <row r="993" ht="15.75" customHeight="1">
      <c r="A993" s="246"/>
      <c r="B993" s="246"/>
      <c r="C993" s="246"/>
      <c r="D993" s="246"/>
      <c r="E993" s="246"/>
      <c r="F993" s="246"/>
      <c r="G993" s="246"/>
      <c r="H993" s="246"/>
      <c r="I993" s="246"/>
      <c r="J993" s="246"/>
      <c r="K993" s="246"/>
      <c r="L993" s="246"/>
      <c r="M993" s="246"/>
      <c r="N993" s="246"/>
      <c r="O993" s="246"/>
      <c r="P993" s="246"/>
      <c r="Q993" s="246"/>
      <c r="R993" s="246"/>
      <c r="S993" s="246"/>
      <c r="T993" s="246"/>
      <c r="U993" s="246"/>
      <c r="V993" s="246"/>
      <c r="W993" s="246"/>
      <c r="X993" s="246"/>
      <c r="Y993" s="246"/>
      <c r="Z993" s="246"/>
    </row>
    <row r="994" ht="15.75" customHeight="1">
      <c r="A994" s="246"/>
      <c r="B994" s="246"/>
      <c r="C994" s="246"/>
      <c r="D994" s="246"/>
      <c r="E994" s="246"/>
      <c r="F994" s="246"/>
      <c r="G994" s="246"/>
      <c r="H994" s="246"/>
      <c r="I994" s="246"/>
      <c r="J994" s="246"/>
      <c r="K994" s="246"/>
      <c r="L994" s="246"/>
      <c r="M994" s="246"/>
      <c r="N994" s="246"/>
      <c r="O994" s="246"/>
      <c r="P994" s="246"/>
      <c r="Q994" s="246"/>
      <c r="R994" s="246"/>
      <c r="S994" s="246"/>
      <c r="T994" s="246"/>
      <c r="U994" s="246"/>
      <c r="V994" s="246"/>
      <c r="W994" s="246"/>
      <c r="X994" s="246"/>
      <c r="Y994" s="246"/>
      <c r="Z994" s="246"/>
    </row>
    <row r="995" ht="15.75" customHeight="1">
      <c r="A995" s="246"/>
      <c r="B995" s="246"/>
      <c r="C995" s="246"/>
      <c r="D995" s="246"/>
      <c r="E995" s="246"/>
      <c r="F995" s="246"/>
      <c r="G995" s="246"/>
      <c r="H995" s="246"/>
      <c r="I995" s="246"/>
      <c r="J995" s="246"/>
      <c r="K995" s="246"/>
      <c r="L995" s="246"/>
      <c r="M995" s="246"/>
      <c r="N995" s="246"/>
      <c r="O995" s="246"/>
      <c r="P995" s="246"/>
      <c r="Q995" s="246"/>
      <c r="R995" s="246"/>
      <c r="S995" s="246"/>
      <c r="T995" s="246"/>
      <c r="U995" s="246"/>
      <c r="V995" s="246"/>
      <c r="W995" s="246"/>
      <c r="X995" s="246"/>
      <c r="Y995" s="246"/>
      <c r="Z995" s="246"/>
    </row>
    <row r="996" ht="15.75" customHeight="1">
      <c r="A996" s="246"/>
      <c r="B996" s="246"/>
      <c r="C996" s="246"/>
      <c r="D996" s="246"/>
      <c r="E996" s="246"/>
      <c r="F996" s="246"/>
      <c r="G996" s="246"/>
      <c r="H996" s="246"/>
      <c r="I996" s="246"/>
      <c r="J996" s="246"/>
      <c r="K996" s="246"/>
      <c r="L996" s="246"/>
      <c r="M996" s="246"/>
      <c r="N996" s="246"/>
      <c r="O996" s="246"/>
      <c r="P996" s="246"/>
      <c r="Q996" s="246"/>
      <c r="R996" s="246"/>
      <c r="S996" s="246"/>
      <c r="T996" s="246"/>
      <c r="U996" s="246"/>
      <c r="V996" s="246"/>
      <c r="W996" s="246"/>
      <c r="X996" s="246"/>
      <c r="Y996" s="246"/>
      <c r="Z996" s="246"/>
    </row>
    <row r="997" ht="15.75" customHeight="1">
      <c r="A997" s="246"/>
      <c r="B997" s="246"/>
      <c r="C997" s="246"/>
      <c r="D997" s="246"/>
      <c r="E997" s="246"/>
      <c r="F997" s="246"/>
      <c r="G997" s="246"/>
      <c r="H997" s="246"/>
      <c r="I997" s="246"/>
      <c r="J997" s="246"/>
      <c r="K997" s="246"/>
      <c r="L997" s="246"/>
      <c r="M997" s="246"/>
      <c r="N997" s="246"/>
      <c r="O997" s="246"/>
      <c r="P997" s="246"/>
      <c r="Q997" s="246"/>
      <c r="R997" s="246"/>
      <c r="S997" s="246"/>
      <c r="T997" s="246"/>
      <c r="U997" s="246"/>
      <c r="V997" s="246"/>
      <c r="W997" s="246"/>
      <c r="X997" s="246"/>
      <c r="Y997" s="246"/>
      <c r="Z997" s="246"/>
    </row>
    <row r="998" ht="15.75" customHeight="1">
      <c r="A998" s="246"/>
      <c r="B998" s="246"/>
      <c r="C998" s="246"/>
      <c r="D998" s="246"/>
      <c r="E998" s="246"/>
      <c r="F998" s="246"/>
      <c r="G998" s="246"/>
      <c r="H998" s="246"/>
      <c r="I998" s="246"/>
      <c r="J998" s="246"/>
      <c r="K998" s="246"/>
      <c r="L998" s="246"/>
      <c r="M998" s="246"/>
      <c r="N998" s="246"/>
      <c r="O998" s="246"/>
      <c r="P998" s="246"/>
      <c r="Q998" s="246"/>
      <c r="R998" s="246"/>
      <c r="S998" s="246"/>
      <c r="T998" s="246"/>
      <c r="U998" s="246"/>
      <c r="V998" s="246"/>
      <c r="W998" s="246"/>
      <c r="X998" s="246"/>
      <c r="Y998" s="246"/>
      <c r="Z998" s="246"/>
    </row>
  </sheetData>
  <hyperlinks>
    <hyperlink display="Inicio" location="ÍNDICE!A1" ref="A1"/>
  </hyperlink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4.25"/>
    <col customWidth="1" min="2" max="2" width="22.5"/>
    <col customWidth="1" min="3" max="3" width="16.13"/>
    <col customWidth="1" min="4" max="4" width="17.0"/>
    <col customWidth="1" min="5" max="5" width="21.25"/>
    <col customWidth="1" min="6" max="6" width="17.25"/>
    <col customWidth="1" min="7" max="7" width="20.75"/>
    <col customWidth="1" min="8" max="8" width="16.38"/>
    <col customWidth="1" min="9" max="9" width="19.63"/>
    <col customWidth="1" min="10" max="10" width="17.88"/>
    <col customWidth="1" min="11" max="11" width="19.0"/>
    <col customWidth="1" min="12" max="12" width="19.5"/>
    <col customWidth="1" min="13" max="13" width="19.88"/>
    <col customWidth="1" min="14" max="14" width="17.25"/>
    <col customWidth="1" min="15" max="26" width="9.38"/>
  </cols>
  <sheetData>
    <row r="1" ht="12.75" customHeight="1">
      <c r="A1" s="231" t="s">
        <v>455</v>
      </c>
      <c r="B1" s="95" t="s">
        <v>456</v>
      </c>
      <c r="C1" s="95" t="s">
        <v>457</v>
      </c>
      <c r="D1" s="95" t="s">
        <v>458</v>
      </c>
      <c r="E1" s="95" t="s">
        <v>459</v>
      </c>
      <c r="F1" s="95" t="s">
        <v>460</v>
      </c>
      <c r="G1" s="95" t="s">
        <v>461</v>
      </c>
      <c r="H1" s="95" t="s">
        <v>462</v>
      </c>
      <c r="I1" s="143" t="s">
        <v>463</v>
      </c>
      <c r="J1" s="143" t="s">
        <v>464</v>
      </c>
      <c r="K1" s="166" t="s">
        <v>465</v>
      </c>
      <c r="L1" s="166" t="s">
        <v>466</v>
      </c>
      <c r="M1" s="166" t="s">
        <v>467</v>
      </c>
      <c r="N1" s="143"/>
      <c r="O1" s="143"/>
      <c r="P1" s="143"/>
      <c r="Q1" s="167"/>
      <c r="R1" s="167"/>
      <c r="S1" s="167"/>
      <c r="T1" s="167"/>
      <c r="U1" s="167"/>
      <c r="V1" s="167"/>
      <c r="W1" s="167"/>
      <c r="X1" s="167"/>
      <c r="Y1" s="167"/>
      <c r="Z1" s="167"/>
    </row>
    <row r="2">
      <c r="A2" s="236">
        <v>43923.0</v>
      </c>
      <c r="B2" s="244">
        <v>2.0</v>
      </c>
      <c r="D2" s="239">
        <v>200000.0</v>
      </c>
      <c r="E2" s="254">
        <v>83375.719</v>
      </c>
      <c r="F2" s="197">
        <f t="shared" ref="F2:F16" si="1">D2/E2</f>
        <v>2.398779913</v>
      </c>
      <c r="G2" s="178">
        <f t="shared" ref="G2:G16" si="2">SUM(B2:C2)*D2</f>
        <v>400000</v>
      </c>
      <c r="H2" s="178">
        <f t="shared" ref="H2:H16" si="3">G2/E2</f>
        <v>4.797559827</v>
      </c>
      <c r="I2" s="152">
        <f>B2</f>
        <v>2</v>
      </c>
      <c r="J2" s="50">
        <f t="shared" ref="J2:J16" si="4">I2*F2</f>
        <v>4.797559827</v>
      </c>
      <c r="K2" s="172">
        <f t="shared" ref="K2:K16" si="5">F2*0.001</f>
        <v>0.002398779913</v>
      </c>
      <c r="L2" s="50">
        <f t="shared" ref="L2:L16" si="6">IF(C2,F2*0.01,0)</f>
        <v>0</v>
      </c>
      <c r="M2" s="172">
        <f t="shared" ref="M2:M16" si="7">F2+K2-L2</f>
        <v>2.401178693</v>
      </c>
      <c r="N2" s="152"/>
      <c r="O2" s="197"/>
      <c r="P2" s="197"/>
      <c r="Q2" s="197"/>
      <c r="R2" s="197"/>
      <c r="S2" s="197"/>
      <c r="T2" s="197"/>
      <c r="U2" s="197"/>
      <c r="V2" s="197"/>
      <c r="W2" s="197"/>
      <c r="X2" s="197"/>
      <c r="Y2" s="197"/>
      <c r="Z2" s="197"/>
    </row>
    <row r="3">
      <c r="A3" s="236">
        <v>43938.0</v>
      </c>
      <c r="B3" s="244">
        <v>1.0</v>
      </c>
      <c r="D3" s="239">
        <v>400000.0</v>
      </c>
      <c r="E3" s="178">
        <v>125975.0892</v>
      </c>
      <c r="F3" s="197">
        <f t="shared" si="1"/>
        <v>3.175230933</v>
      </c>
      <c r="G3" s="178">
        <f t="shared" si="2"/>
        <v>400000</v>
      </c>
      <c r="H3" s="178">
        <f t="shared" si="3"/>
        <v>3.175230933</v>
      </c>
      <c r="I3" s="152">
        <f t="shared" ref="I3:I16" si="8">I2+B3-C3</f>
        <v>3</v>
      </c>
      <c r="J3" s="50">
        <f t="shared" si="4"/>
        <v>9.525692799</v>
      </c>
      <c r="K3" s="172">
        <f t="shared" si="5"/>
        <v>0.003175230933</v>
      </c>
      <c r="L3" s="50">
        <f t="shared" si="6"/>
        <v>0</v>
      </c>
      <c r="M3" s="172">
        <f t="shared" si="7"/>
        <v>3.178406164</v>
      </c>
      <c r="N3" s="152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</row>
    <row r="4">
      <c r="A4" s="236">
        <v>43993.0</v>
      </c>
      <c r="B4" s="244">
        <v>4.0</v>
      </c>
      <c r="D4" s="239">
        <v>495000.0</v>
      </c>
      <c r="E4" s="178">
        <v>201166.3025</v>
      </c>
      <c r="F4" s="197">
        <f t="shared" si="1"/>
        <v>2.460650685</v>
      </c>
      <c r="G4" s="178">
        <f t="shared" si="2"/>
        <v>1980000</v>
      </c>
      <c r="H4" s="178">
        <f t="shared" si="3"/>
        <v>9.842602739</v>
      </c>
      <c r="I4" s="152">
        <f t="shared" si="8"/>
        <v>7</v>
      </c>
      <c r="J4" s="50">
        <f t="shared" si="4"/>
        <v>17.22455479</v>
      </c>
      <c r="K4" s="172">
        <f t="shared" si="5"/>
        <v>0.002460650685</v>
      </c>
      <c r="L4" s="50">
        <f t="shared" si="6"/>
        <v>0</v>
      </c>
      <c r="M4" s="172">
        <f t="shared" si="7"/>
        <v>2.463111335</v>
      </c>
      <c r="N4" s="152"/>
      <c r="O4" s="197"/>
      <c r="P4" s="197"/>
      <c r="Q4" s="197"/>
      <c r="R4" s="197"/>
      <c r="S4" s="197"/>
      <c r="T4" s="197"/>
      <c r="U4" s="197"/>
      <c r="V4" s="197"/>
      <c r="W4" s="197"/>
      <c r="X4" s="197"/>
      <c r="Y4" s="197"/>
      <c r="Z4" s="197"/>
    </row>
    <row r="5">
      <c r="A5" s="236">
        <v>44054.0</v>
      </c>
      <c r="B5" s="244">
        <v>4.0</v>
      </c>
      <c r="D5" s="239">
        <v>670000.0</v>
      </c>
      <c r="E5" s="254">
        <v>284601.2685</v>
      </c>
      <c r="F5" s="197">
        <f t="shared" si="1"/>
        <v>2.354170814</v>
      </c>
      <c r="G5" s="178">
        <f t="shared" si="2"/>
        <v>2680000</v>
      </c>
      <c r="H5" s="178">
        <f t="shared" si="3"/>
        <v>9.416683257</v>
      </c>
      <c r="I5" s="152">
        <f t="shared" si="8"/>
        <v>11</v>
      </c>
      <c r="J5" s="50">
        <f t="shared" si="4"/>
        <v>25.89587896</v>
      </c>
      <c r="K5" s="172">
        <f t="shared" si="5"/>
        <v>0.002354170814</v>
      </c>
      <c r="L5" s="50">
        <f t="shared" si="6"/>
        <v>0</v>
      </c>
      <c r="M5" s="172">
        <f t="shared" si="7"/>
        <v>2.356524985</v>
      </c>
      <c r="N5" s="152"/>
      <c r="O5" s="197"/>
      <c r="P5" s="197"/>
      <c r="Q5" s="197"/>
      <c r="R5" s="197"/>
      <c r="S5" s="197"/>
      <c r="T5" s="197"/>
      <c r="U5" s="197"/>
      <c r="V5" s="197"/>
      <c r="W5" s="197"/>
      <c r="X5" s="197"/>
      <c r="Y5" s="197"/>
      <c r="Z5" s="197"/>
    </row>
    <row r="6">
      <c r="A6" s="236">
        <v>44054.0</v>
      </c>
      <c r="B6" s="244">
        <v>1.0</v>
      </c>
      <c r="D6" s="239">
        <v>670000.0</v>
      </c>
      <c r="E6" s="254">
        <v>284601.2685</v>
      </c>
      <c r="F6" s="197">
        <f t="shared" si="1"/>
        <v>2.354170814</v>
      </c>
      <c r="G6" s="178">
        <f t="shared" si="2"/>
        <v>670000</v>
      </c>
      <c r="H6" s="178">
        <f t="shared" si="3"/>
        <v>2.354170814</v>
      </c>
      <c r="I6" s="152">
        <f t="shared" si="8"/>
        <v>12</v>
      </c>
      <c r="J6" s="50">
        <f t="shared" si="4"/>
        <v>28.25004977</v>
      </c>
      <c r="K6" s="172">
        <f t="shared" si="5"/>
        <v>0.002354170814</v>
      </c>
      <c r="L6" s="50">
        <f t="shared" si="6"/>
        <v>0</v>
      </c>
      <c r="M6" s="172">
        <f t="shared" si="7"/>
        <v>2.356524985</v>
      </c>
      <c r="N6" s="152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</row>
    <row r="7">
      <c r="A7" s="236">
        <v>44054.0</v>
      </c>
      <c r="B7" s="244">
        <v>2.0</v>
      </c>
      <c r="D7" s="239">
        <v>690000.0</v>
      </c>
      <c r="E7" s="254">
        <v>284601.2685</v>
      </c>
      <c r="F7" s="197">
        <f t="shared" si="1"/>
        <v>2.42444457</v>
      </c>
      <c r="G7" s="178">
        <f t="shared" si="2"/>
        <v>1380000</v>
      </c>
      <c r="H7" s="178">
        <f t="shared" si="3"/>
        <v>4.84888914</v>
      </c>
      <c r="I7" s="152">
        <f t="shared" si="8"/>
        <v>14</v>
      </c>
      <c r="J7" s="50">
        <f t="shared" si="4"/>
        <v>33.94222398</v>
      </c>
      <c r="K7" s="172">
        <f t="shared" si="5"/>
        <v>0.00242444457</v>
      </c>
      <c r="L7" s="50">
        <f t="shared" si="6"/>
        <v>0</v>
      </c>
      <c r="M7" s="172">
        <f t="shared" si="7"/>
        <v>2.426869014</v>
      </c>
      <c r="N7" s="152"/>
      <c r="O7" s="197"/>
      <c r="P7" s="197"/>
      <c r="Q7" s="197"/>
      <c r="R7" s="197"/>
      <c r="S7" s="197"/>
      <c r="T7" s="197"/>
      <c r="U7" s="197"/>
      <c r="V7" s="197"/>
      <c r="W7" s="197"/>
      <c r="X7" s="197"/>
      <c r="Y7" s="197"/>
      <c r="Z7" s="197"/>
    </row>
    <row r="8">
      <c r="A8" s="236">
        <v>44055.0</v>
      </c>
      <c r="B8" s="244">
        <v>7.0</v>
      </c>
      <c r="D8" s="239">
        <v>737000.0</v>
      </c>
      <c r="E8" s="178">
        <v>284125.3128</v>
      </c>
      <c r="F8" s="197">
        <f t="shared" si="1"/>
        <v>2.593925873</v>
      </c>
      <c r="G8" s="178">
        <f t="shared" si="2"/>
        <v>5159000</v>
      </c>
      <c r="H8" s="178">
        <f t="shared" si="3"/>
        <v>18.15748111</v>
      </c>
      <c r="I8" s="152">
        <f t="shared" si="8"/>
        <v>21</v>
      </c>
      <c r="J8" s="50">
        <f t="shared" si="4"/>
        <v>54.47244333</v>
      </c>
      <c r="K8" s="172">
        <f t="shared" si="5"/>
        <v>0.002593925873</v>
      </c>
      <c r="L8" s="50">
        <f t="shared" si="6"/>
        <v>0</v>
      </c>
      <c r="M8" s="172">
        <f t="shared" si="7"/>
        <v>2.596519799</v>
      </c>
      <c r="N8" s="152"/>
      <c r="O8" s="197"/>
      <c r="P8" s="197"/>
      <c r="Q8" s="197"/>
      <c r="R8" s="197"/>
      <c r="S8" s="197"/>
      <c r="T8" s="197"/>
      <c r="U8" s="197"/>
      <c r="V8" s="197"/>
      <c r="W8" s="197"/>
      <c r="X8" s="197"/>
      <c r="Y8" s="197"/>
      <c r="Z8" s="197"/>
    </row>
    <row r="9">
      <c r="A9" s="236">
        <v>44055.0</v>
      </c>
      <c r="B9" s="244">
        <v>4.0</v>
      </c>
      <c r="D9" s="239">
        <v>740000.0</v>
      </c>
      <c r="E9" s="178">
        <v>284125.3128</v>
      </c>
      <c r="F9" s="197">
        <f t="shared" si="1"/>
        <v>2.604484594</v>
      </c>
      <c r="G9" s="178">
        <f t="shared" si="2"/>
        <v>2960000</v>
      </c>
      <c r="H9" s="178">
        <f t="shared" si="3"/>
        <v>10.41793838</v>
      </c>
      <c r="I9" s="152">
        <f t="shared" si="8"/>
        <v>25</v>
      </c>
      <c r="J9" s="50">
        <f t="shared" si="4"/>
        <v>65.11211485</v>
      </c>
      <c r="K9" s="172">
        <f t="shared" si="5"/>
        <v>0.002604484594</v>
      </c>
      <c r="L9" s="50">
        <f t="shared" si="6"/>
        <v>0</v>
      </c>
      <c r="M9" s="172">
        <f t="shared" si="7"/>
        <v>2.607089079</v>
      </c>
      <c r="N9" s="152"/>
      <c r="O9" s="197"/>
      <c r="P9" s="197"/>
      <c r="Q9" s="197"/>
      <c r="R9" s="197"/>
      <c r="S9" s="197"/>
      <c r="T9" s="197"/>
      <c r="U9" s="197"/>
      <c r="V9" s="197"/>
      <c r="W9" s="197"/>
      <c r="X9" s="197"/>
      <c r="Y9" s="197"/>
      <c r="Z9" s="197"/>
    </row>
    <row r="10">
      <c r="A10" s="236">
        <v>44057.0</v>
      </c>
      <c r="B10" s="244">
        <v>5.0</v>
      </c>
      <c r="D10" s="239">
        <v>745000.0</v>
      </c>
      <c r="E10" s="178">
        <v>287367.7348</v>
      </c>
      <c r="F10" s="197">
        <f t="shared" si="1"/>
        <v>2.592497034</v>
      </c>
      <c r="G10" s="178">
        <f t="shared" si="2"/>
        <v>3725000</v>
      </c>
      <c r="H10" s="178">
        <f t="shared" si="3"/>
        <v>12.96248517</v>
      </c>
      <c r="I10" s="152">
        <f t="shared" si="8"/>
        <v>30</v>
      </c>
      <c r="J10" s="50">
        <f t="shared" si="4"/>
        <v>77.77491101</v>
      </c>
      <c r="K10" s="172">
        <f t="shared" si="5"/>
        <v>0.002592497034</v>
      </c>
      <c r="L10" s="50">
        <f t="shared" si="6"/>
        <v>0</v>
      </c>
      <c r="M10" s="172">
        <f t="shared" si="7"/>
        <v>2.595089531</v>
      </c>
      <c r="N10" s="152"/>
      <c r="O10" s="197"/>
      <c r="P10" s="197"/>
      <c r="Q10" s="197"/>
      <c r="R10" s="197"/>
      <c r="S10" s="197"/>
      <c r="T10" s="197"/>
      <c r="U10" s="197"/>
      <c r="V10" s="197"/>
      <c r="W10" s="197"/>
      <c r="X10" s="197"/>
      <c r="Y10" s="197"/>
      <c r="Z10" s="197"/>
    </row>
    <row r="11">
      <c r="A11" s="236">
        <v>44060.0</v>
      </c>
      <c r="B11" s="244">
        <v>1.0</v>
      </c>
      <c r="D11" s="239">
        <v>770000.0</v>
      </c>
      <c r="E11" s="178">
        <v>294657.389</v>
      </c>
      <c r="F11" s="197">
        <f t="shared" si="1"/>
        <v>2.613204449</v>
      </c>
      <c r="G11" s="178">
        <f t="shared" si="2"/>
        <v>770000</v>
      </c>
      <c r="H11" s="178">
        <f t="shared" si="3"/>
        <v>2.613204449</v>
      </c>
      <c r="I11" s="152">
        <f t="shared" si="8"/>
        <v>31</v>
      </c>
      <c r="J11" s="50">
        <f t="shared" si="4"/>
        <v>81.00933793</v>
      </c>
      <c r="K11" s="172">
        <f t="shared" si="5"/>
        <v>0.002613204449</v>
      </c>
      <c r="L11" s="50">
        <f t="shared" si="6"/>
        <v>0</v>
      </c>
      <c r="M11" s="172">
        <f t="shared" si="7"/>
        <v>2.615817654</v>
      </c>
      <c r="N11" s="152"/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Z11" s="197"/>
    </row>
    <row r="12">
      <c r="A12" s="236">
        <v>44057.0</v>
      </c>
      <c r="B12" s="77">
        <v>2.0</v>
      </c>
      <c r="C12" s="197"/>
      <c r="D12" s="239">
        <v>770000.0</v>
      </c>
      <c r="E12" s="178">
        <v>287367.7348</v>
      </c>
      <c r="F12" s="197">
        <f t="shared" si="1"/>
        <v>2.679493578</v>
      </c>
      <c r="G12" s="178">
        <f t="shared" si="2"/>
        <v>1540000</v>
      </c>
      <c r="H12" s="178">
        <f t="shared" si="3"/>
        <v>5.358987157</v>
      </c>
      <c r="I12" s="152">
        <f t="shared" si="8"/>
        <v>33</v>
      </c>
      <c r="J12" s="50">
        <f t="shared" si="4"/>
        <v>88.42328808</v>
      </c>
      <c r="K12" s="172">
        <f t="shared" si="5"/>
        <v>0.002679493578</v>
      </c>
      <c r="L12" s="50">
        <f t="shared" si="6"/>
        <v>0</v>
      </c>
      <c r="M12" s="172">
        <f t="shared" si="7"/>
        <v>2.682173072</v>
      </c>
      <c r="N12" s="152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</row>
    <row r="13">
      <c r="A13" s="236">
        <v>44060.0</v>
      </c>
      <c r="B13" s="244">
        <v>1.0</v>
      </c>
      <c r="D13" s="239">
        <v>760000.0</v>
      </c>
      <c r="E13" s="178">
        <v>294657.389</v>
      </c>
      <c r="F13" s="197">
        <f t="shared" si="1"/>
        <v>2.579266729</v>
      </c>
      <c r="G13" s="178">
        <f t="shared" si="2"/>
        <v>760000</v>
      </c>
      <c r="H13" s="178">
        <f t="shared" si="3"/>
        <v>2.579266729</v>
      </c>
      <c r="I13" s="152">
        <f t="shared" si="8"/>
        <v>34</v>
      </c>
      <c r="J13" s="50">
        <f t="shared" si="4"/>
        <v>87.6950688</v>
      </c>
      <c r="K13" s="172">
        <f t="shared" si="5"/>
        <v>0.002579266729</v>
      </c>
      <c r="L13" s="50">
        <f t="shared" si="6"/>
        <v>0</v>
      </c>
      <c r="M13" s="172">
        <f t="shared" si="7"/>
        <v>2.581845996</v>
      </c>
      <c r="N13" s="152"/>
      <c r="O13" s="197"/>
      <c r="P13" s="197"/>
      <c r="Q13" s="197"/>
      <c r="R13" s="197"/>
      <c r="S13" s="197"/>
      <c r="T13" s="197"/>
      <c r="U13" s="197"/>
      <c r="V13" s="197"/>
      <c r="W13" s="197"/>
      <c r="X13" s="197"/>
      <c r="Y13" s="197"/>
      <c r="Z13" s="197"/>
    </row>
    <row r="14">
      <c r="A14" s="236">
        <v>44062.0</v>
      </c>
      <c r="B14" s="244">
        <v>2.0</v>
      </c>
      <c r="D14" s="239">
        <v>740000.0</v>
      </c>
      <c r="E14" s="178">
        <v>292528.13</v>
      </c>
      <c r="F14" s="197">
        <f t="shared" si="1"/>
        <v>2.529671249</v>
      </c>
      <c r="G14" s="178">
        <f t="shared" si="2"/>
        <v>1480000</v>
      </c>
      <c r="H14" s="178">
        <f t="shared" si="3"/>
        <v>5.059342498</v>
      </c>
      <c r="I14" s="152">
        <f t="shared" si="8"/>
        <v>36</v>
      </c>
      <c r="J14" s="50">
        <f t="shared" si="4"/>
        <v>91.06816497</v>
      </c>
      <c r="K14" s="172">
        <f t="shared" si="5"/>
        <v>0.002529671249</v>
      </c>
      <c r="L14" s="50">
        <f t="shared" si="6"/>
        <v>0</v>
      </c>
      <c r="M14" s="172">
        <f t="shared" si="7"/>
        <v>2.53220092</v>
      </c>
      <c r="N14" s="152"/>
      <c r="O14" s="197"/>
      <c r="P14" s="197"/>
      <c r="Q14" s="197"/>
      <c r="R14" s="197"/>
      <c r="S14" s="197"/>
      <c r="T14" s="197"/>
      <c r="U14" s="197"/>
      <c r="V14" s="197"/>
      <c r="W14" s="197"/>
      <c r="X14" s="197"/>
      <c r="Y14" s="197"/>
      <c r="Z14" s="197"/>
    </row>
    <row r="15">
      <c r="A15" s="236">
        <v>44063.0</v>
      </c>
      <c r="B15" s="244">
        <v>1.0</v>
      </c>
      <c r="D15" s="239">
        <v>739000.0</v>
      </c>
      <c r="E15" s="178">
        <v>296769.19</v>
      </c>
      <c r="F15" s="197">
        <f t="shared" si="1"/>
        <v>2.490150679</v>
      </c>
      <c r="G15" s="178">
        <f t="shared" si="2"/>
        <v>739000</v>
      </c>
      <c r="H15" s="178">
        <f t="shared" si="3"/>
        <v>2.490150679</v>
      </c>
      <c r="I15" s="152">
        <f t="shared" si="8"/>
        <v>37</v>
      </c>
      <c r="J15" s="50">
        <f t="shared" si="4"/>
        <v>92.13557512</v>
      </c>
      <c r="K15" s="172">
        <f t="shared" si="5"/>
        <v>0.002490150679</v>
      </c>
      <c r="L15" s="50">
        <f t="shared" si="6"/>
        <v>0</v>
      </c>
      <c r="M15" s="172">
        <f t="shared" si="7"/>
        <v>2.49264083</v>
      </c>
      <c r="N15" s="152"/>
      <c r="O15" s="197"/>
      <c r="P15" s="197"/>
      <c r="Q15" s="197"/>
      <c r="R15" s="197"/>
      <c r="S15" s="197"/>
      <c r="T15" s="197"/>
      <c r="U15" s="197"/>
      <c r="V15" s="197"/>
      <c r="W15" s="197"/>
      <c r="X15" s="197"/>
      <c r="Y15" s="197"/>
      <c r="Z15" s="197"/>
    </row>
    <row r="16">
      <c r="A16" s="236">
        <v>44064.0</v>
      </c>
      <c r="B16" s="244">
        <v>1.0</v>
      </c>
      <c r="D16" s="239">
        <v>745000.0</v>
      </c>
      <c r="E16" s="178">
        <v>303538.0</v>
      </c>
      <c r="F16" s="197">
        <f t="shared" si="1"/>
        <v>2.454387918</v>
      </c>
      <c r="G16" s="178">
        <f t="shared" si="2"/>
        <v>745000</v>
      </c>
      <c r="H16" s="178">
        <f t="shared" si="3"/>
        <v>2.454387918</v>
      </c>
      <c r="I16" s="152">
        <f t="shared" si="8"/>
        <v>38</v>
      </c>
      <c r="J16" s="50">
        <f t="shared" si="4"/>
        <v>93.2667409</v>
      </c>
      <c r="K16" s="172">
        <f t="shared" si="5"/>
        <v>0.002454387918</v>
      </c>
      <c r="L16" s="50">
        <f t="shared" si="6"/>
        <v>0</v>
      </c>
      <c r="M16" s="172">
        <f t="shared" si="7"/>
        <v>2.456842306</v>
      </c>
      <c r="N16" s="152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97"/>
      <c r="Z16" s="197"/>
    </row>
    <row r="17">
      <c r="A17" s="180"/>
      <c r="B17" s="244"/>
      <c r="D17" s="239"/>
      <c r="E17" s="178"/>
      <c r="F17" s="197"/>
      <c r="G17" s="255"/>
      <c r="H17" s="254"/>
      <c r="I17" s="152"/>
      <c r="J17" s="50"/>
      <c r="K17" s="50"/>
      <c r="L17" s="50"/>
      <c r="M17" s="50"/>
      <c r="N17" s="152"/>
      <c r="O17" s="197"/>
      <c r="P17" s="197"/>
      <c r="Q17" s="197"/>
      <c r="R17" s="197"/>
      <c r="S17" s="197"/>
      <c r="T17" s="197"/>
      <c r="U17" s="197"/>
      <c r="V17" s="197"/>
      <c r="W17" s="197"/>
      <c r="X17" s="197"/>
      <c r="Y17" s="197"/>
      <c r="Z17" s="197"/>
    </row>
    <row r="18">
      <c r="A18" s="180"/>
      <c r="B18" s="77"/>
      <c r="C18" s="197"/>
      <c r="D18" s="239"/>
      <c r="E18" s="178"/>
      <c r="F18" s="197"/>
      <c r="G18" s="255"/>
      <c r="H18" s="254"/>
      <c r="I18" s="152"/>
      <c r="J18" s="50"/>
      <c r="K18" s="50"/>
      <c r="L18" s="50"/>
      <c r="M18" s="50"/>
      <c r="N18" s="152"/>
      <c r="O18" s="197"/>
      <c r="P18" s="197"/>
      <c r="Q18" s="197"/>
      <c r="R18" s="197"/>
      <c r="S18" s="197"/>
      <c r="T18" s="197"/>
      <c r="U18" s="197"/>
      <c r="V18" s="197"/>
      <c r="W18" s="197"/>
      <c r="X18" s="197"/>
      <c r="Y18" s="197"/>
      <c r="Z18" s="197"/>
    </row>
    <row r="19" ht="15.75" customHeight="1">
      <c r="A19" s="180"/>
      <c r="B19" s="197"/>
      <c r="C19" s="197"/>
      <c r="D19" s="197"/>
      <c r="E19" s="178"/>
      <c r="F19" s="197"/>
      <c r="G19" s="255"/>
      <c r="H19" s="178"/>
      <c r="I19" s="152"/>
      <c r="J19" s="50"/>
      <c r="K19" s="50"/>
      <c r="L19" s="50"/>
      <c r="M19" s="50"/>
      <c r="N19" s="152"/>
      <c r="O19" s="197"/>
      <c r="P19" s="197"/>
      <c r="Q19" s="197"/>
      <c r="R19" s="197"/>
      <c r="S19" s="197"/>
      <c r="T19" s="197"/>
      <c r="U19" s="197"/>
      <c r="V19" s="197"/>
      <c r="W19" s="197"/>
      <c r="X19" s="197"/>
      <c r="Y19" s="197"/>
      <c r="Z19" s="197"/>
    </row>
    <row r="20" ht="15.75" customHeight="1">
      <c r="A20" s="180"/>
      <c r="B20" s="197"/>
      <c r="C20" s="197"/>
      <c r="D20" s="197"/>
      <c r="E20" s="197"/>
      <c r="F20" s="197"/>
      <c r="G20" s="255"/>
      <c r="H20" s="178"/>
      <c r="I20" s="152"/>
      <c r="J20" s="50"/>
      <c r="K20" s="50"/>
      <c r="L20" s="50"/>
      <c r="M20" s="50"/>
      <c r="N20" s="152"/>
      <c r="O20" s="197"/>
      <c r="P20" s="197"/>
      <c r="Q20" s="197"/>
      <c r="R20" s="197"/>
      <c r="S20" s="197"/>
      <c r="T20" s="197"/>
      <c r="U20" s="197"/>
      <c r="V20" s="197"/>
      <c r="W20" s="197"/>
      <c r="X20" s="197"/>
      <c r="Y20" s="197"/>
      <c r="Z20" s="197"/>
    </row>
    <row r="21" ht="15.75" customHeight="1">
      <c r="A21" s="180"/>
      <c r="B21" s="197"/>
      <c r="C21" s="197"/>
      <c r="D21" s="197"/>
      <c r="E21" s="197"/>
      <c r="F21" s="197"/>
      <c r="G21" s="255"/>
      <c r="H21" s="178"/>
      <c r="I21" s="152"/>
      <c r="J21" s="50"/>
      <c r="K21" s="50"/>
      <c r="L21" s="50"/>
      <c r="M21" s="50"/>
      <c r="N21" s="152"/>
      <c r="O21" s="197"/>
      <c r="P21" s="197"/>
      <c r="Q21" s="197"/>
      <c r="R21" s="197"/>
      <c r="S21" s="197"/>
      <c r="T21" s="197"/>
      <c r="U21" s="197"/>
      <c r="V21" s="197"/>
      <c r="W21" s="197"/>
      <c r="X21" s="197"/>
      <c r="Y21" s="197"/>
      <c r="Z21" s="197"/>
    </row>
    <row r="22" ht="15.75" customHeight="1">
      <c r="A22" s="180"/>
      <c r="B22" s="197"/>
      <c r="C22" s="197"/>
      <c r="D22" s="197"/>
      <c r="E22" s="197"/>
      <c r="F22" s="197"/>
      <c r="G22" s="255"/>
      <c r="H22" s="178"/>
      <c r="I22" s="152"/>
      <c r="J22" s="50"/>
      <c r="K22" s="50"/>
      <c r="L22" s="50"/>
      <c r="M22" s="50"/>
      <c r="N22" s="152"/>
      <c r="O22" s="197"/>
      <c r="P22" s="197"/>
      <c r="Q22" s="197"/>
      <c r="R22" s="197"/>
      <c r="S22" s="197"/>
      <c r="T22" s="197"/>
      <c r="U22" s="197"/>
      <c r="V22" s="197"/>
      <c r="W22" s="197"/>
      <c r="X22" s="197"/>
      <c r="Y22" s="197"/>
      <c r="Z22" s="197"/>
    </row>
    <row r="23" ht="15.75" customHeight="1">
      <c r="A23" s="180"/>
      <c r="B23" s="197"/>
      <c r="C23" s="197"/>
      <c r="D23" s="197"/>
      <c r="E23" s="197"/>
      <c r="F23" s="197"/>
      <c r="G23" s="255"/>
      <c r="H23" s="178"/>
      <c r="I23" s="152"/>
      <c r="J23" s="50"/>
      <c r="K23" s="50"/>
      <c r="L23" s="50"/>
      <c r="M23" s="50"/>
      <c r="N23" s="152"/>
      <c r="O23" s="197"/>
      <c r="P23" s="197"/>
      <c r="Q23" s="197"/>
      <c r="R23" s="197"/>
      <c r="S23" s="197"/>
      <c r="T23" s="197"/>
      <c r="U23" s="197"/>
      <c r="V23" s="197"/>
      <c r="W23" s="197"/>
      <c r="X23" s="197"/>
      <c r="Y23" s="197"/>
      <c r="Z23" s="197"/>
    </row>
    <row r="24" ht="15.75" customHeight="1">
      <c r="A24" s="180"/>
      <c r="B24" s="197"/>
      <c r="C24" s="197"/>
      <c r="D24" s="197"/>
      <c r="E24" s="197"/>
      <c r="F24" s="197"/>
      <c r="G24" s="255"/>
      <c r="H24" s="178"/>
      <c r="I24" s="152"/>
      <c r="J24" s="50"/>
      <c r="K24" s="50"/>
      <c r="L24" s="50"/>
      <c r="M24" s="50"/>
      <c r="N24" s="152"/>
      <c r="O24" s="197"/>
      <c r="P24" s="197"/>
      <c r="Q24" s="197"/>
      <c r="R24" s="197"/>
      <c r="S24" s="197"/>
      <c r="T24" s="197"/>
      <c r="U24" s="197"/>
      <c r="V24" s="197"/>
      <c r="W24" s="197"/>
      <c r="X24" s="197"/>
      <c r="Y24" s="197"/>
      <c r="Z24" s="197"/>
    </row>
    <row r="25" ht="15.75" customHeight="1">
      <c r="A25" s="180"/>
      <c r="B25" s="197"/>
      <c r="C25" s="197"/>
      <c r="D25" s="197"/>
      <c r="E25" s="197"/>
      <c r="F25" s="197"/>
      <c r="G25" s="255"/>
      <c r="H25" s="254"/>
      <c r="I25" s="152"/>
      <c r="J25" s="50"/>
      <c r="K25" s="50"/>
      <c r="L25" s="50"/>
      <c r="M25" s="50"/>
      <c r="N25" s="152"/>
      <c r="O25" s="197"/>
      <c r="P25" s="197"/>
      <c r="Q25" s="197"/>
      <c r="R25" s="197"/>
      <c r="S25" s="197"/>
      <c r="T25" s="197"/>
      <c r="U25" s="197"/>
      <c r="V25" s="197"/>
      <c r="W25" s="197"/>
      <c r="X25" s="197"/>
      <c r="Y25" s="197"/>
      <c r="Z25" s="197"/>
    </row>
    <row r="26" ht="15.75" customHeight="1">
      <c r="A26" s="180"/>
      <c r="B26" s="197"/>
      <c r="C26" s="197"/>
      <c r="D26" s="197"/>
      <c r="E26" s="197"/>
      <c r="F26" s="197"/>
      <c r="G26" s="255"/>
      <c r="H26" s="254"/>
      <c r="I26" s="152"/>
      <c r="J26" s="50"/>
      <c r="K26" s="50"/>
      <c r="L26" s="50"/>
      <c r="M26" s="50"/>
      <c r="N26" s="152"/>
      <c r="O26" s="197"/>
      <c r="P26" s="197"/>
      <c r="Q26" s="197"/>
      <c r="R26" s="197"/>
      <c r="S26" s="197"/>
      <c r="T26" s="197"/>
      <c r="U26" s="197"/>
      <c r="V26" s="197"/>
      <c r="W26" s="197"/>
      <c r="X26" s="197"/>
      <c r="Y26" s="197"/>
      <c r="Z26" s="197"/>
    </row>
    <row r="27" ht="15.75" customHeight="1">
      <c r="A27" s="180"/>
      <c r="B27" s="197"/>
      <c r="C27" s="197"/>
      <c r="D27" s="197"/>
      <c r="E27" s="197"/>
      <c r="F27" s="197"/>
      <c r="G27" s="255"/>
      <c r="H27" s="178"/>
      <c r="I27" s="152"/>
      <c r="J27" s="50"/>
      <c r="K27" s="50"/>
      <c r="L27" s="50"/>
      <c r="M27" s="50"/>
      <c r="N27" s="152"/>
      <c r="O27" s="197"/>
      <c r="P27" s="197"/>
      <c r="Q27" s="197"/>
      <c r="R27" s="197"/>
      <c r="S27" s="197"/>
      <c r="T27" s="197"/>
      <c r="U27" s="197"/>
      <c r="V27" s="197"/>
      <c r="W27" s="197"/>
      <c r="X27" s="197"/>
      <c r="Y27" s="197"/>
      <c r="Z27" s="197"/>
    </row>
    <row r="28" ht="15.75" customHeight="1">
      <c r="A28" s="180"/>
      <c r="B28" s="197"/>
      <c r="C28" s="197"/>
      <c r="D28" s="197"/>
      <c r="E28" s="197"/>
      <c r="F28" s="197"/>
      <c r="G28" s="255"/>
      <c r="H28" s="178"/>
      <c r="I28" s="152"/>
      <c r="J28" s="50"/>
      <c r="K28" s="50"/>
      <c r="L28" s="50"/>
      <c r="M28" s="50"/>
      <c r="N28" s="152"/>
      <c r="O28" s="197"/>
      <c r="P28" s="197"/>
      <c r="Q28" s="197"/>
      <c r="R28" s="197"/>
      <c r="S28" s="197"/>
      <c r="T28" s="197"/>
      <c r="U28" s="197"/>
      <c r="V28" s="197"/>
      <c r="W28" s="197"/>
      <c r="X28" s="197"/>
      <c r="Y28" s="197"/>
      <c r="Z28" s="197"/>
    </row>
    <row r="29" ht="15.75" customHeight="1">
      <c r="A29" s="180"/>
      <c r="B29" s="197"/>
      <c r="C29" s="197"/>
      <c r="D29" s="197"/>
      <c r="E29" s="197"/>
      <c r="F29" s="197"/>
      <c r="G29" s="255"/>
      <c r="H29" s="178"/>
      <c r="I29" s="152"/>
      <c r="J29" s="50"/>
      <c r="K29" s="50"/>
      <c r="L29" s="50"/>
      <c r="M29" s="50"/>
      <c r="N29" s="152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7"/>
      <c r="Z29" s="197"/>
    </row>
    <row r="30" ht="15.75" customHeight="1">
      <c r="A30" s="180"/>
      <c r="B30" s="197"/>
      <c r="C30" s="197"/>
      <c r="D30" s="197"/>
      <c r="E30" s="197"/>
      <c r="F30" s="197"/>
      <c r="G30" s="255"/>
      <c r="H30" s="178"/>
      <c r="I30" s="152"/>
      <c r="J30" s="50"/>
      <c r="K30" s="50"/>
      <c r="L30" s="50"/>
      <c r="M30" s="50"/>
      <c r="N30" s="152"/>
      <c r="O30" s="197"/>
      <c r="P30" s="197"/>
      <c r="Q30" s="197"/>
      <c r="R30" s="197"/>
      <c r="S30" s="197"/>
      <c r="T30" s="197"/>
      <c r="U30" s="197"/>
      <c r="V30" s="197"/>
      <c r="W30" s="197"/>
      <c r="X30" s="197"/>
      <c r="Y30" s="197"/>
      <c r="Z30" s="197"/>
    </row>
    <row r="31" ht="15.75" customHeight="1">
      <c r="A31" s="180"/>
      <c r="B31" s="197"/>
      <c r="C31" s="197"/>
      <c r="D31" s="197"/>
      <c r="E31" s="197"/>
      <c r="F31" s="197"/>
      <c r="G31" s="255"/>
      <c r="H31" s="254"/>
      <c r="I31" s="152"/>
      <c r="J31" s="50"/>
      <c r="K31" s="50"/>
      <c r="L31" s="50"/>
      <c r="M31" s="50"/>
      <c r="N31" s="152"/>
      <c r="O31" s="197"/>
      <c r="P31" s="197"/>
      <c r="Q31" s="197"/>
      <c r="R31" s="197"/>
      <c r="S31" s="197"/>
      <c r="T31" s="197"/>
      <c r="U31" s="197"/>
      <c r="V31" s="197"/>
      <c r="W31" s="197"/>
      <c r="X31" s="197"/>
      <c r="Y31" s="197"/>
      <c r="Z31" s="197"/>
    </row>
    <row r="32" ht="15.75" customHeight="1">
      <c r="A32" s="180"/>
      <c r="B32" s="197"/>
      <c r="C32" s="197"/>
      <c r="D32" s="197"/>
      <c r="E32" s="197"/>
      <c r="F32" s="197"/>
      <c r="G32" s="255"/>
      <c r="H32" s="178"/>
      <c r="I32" s="152"/>
      <c r="J32" s="50"/>
      <c r="K32" s="50"/>
      <c r="L32" s="50"/>
      <c r="M32" s="50"/>
      <c r="N32" s="152"/>
      <c r="O32" s="197"/>
      <c r="P32" s="197"/>
      <c r="Q32" s="197"/>
      <c r="R32" s="197"/>
      <c r="S32" s="197"/>
      <c r="T32" s="197"/>
      <c r="U32" s="197"/>
      <c r="V32" s="197"/>
      <c r="W32" s="197"/>
      <c r="X32" s="197"/>
      <c r="Y32" s="197"/>
      <c r="Z32" s="197"/>
    </row>
    <row r="33" ht="15.75" customHeight="1">
      <c r="A33" s="180"/>
      <c r="B33" s="197"/>
      <c r="C33" s="197"/>
      <c r="D33" s="197"/>
      <c r="E33" s="197"/>
      <c r="F33" s="197"/>
      <c r="G33" s="255"/>
      <c r="H33" s="254"/>
      <c r="I33" s="152"/>
      <c r="J33" s="50"/>
      <c r="K33" s="50"/>
      <c r="L33" s="50"/>
      <c r="M33" s="50"/>
      <c r="N33" s="152"/>
      <c r="O33" s="197"/>
      <c r="P33" s="197"/>
      <c r="Q33" s="197"/>
      <c r="R33" s="197"/>
      <c r="S33" s="197"/>
      <c r="T33" s="197"/>
      <c r="U33" s="197"/>
      <c r="V33" s="197"/>
      <c r="W33" s="197"/>
      <c r="X33" s="197"/>
      <c r="Y33" s="197"/>
      <c r="Z33" s="197"/>
    </row>
    <row r="34" ht="15.75" customHeight="1">
      <c r="A34" s="180"/>
      <c r="B34" s="197"/>
      <c r="C34" s="197"/>
      <c r="D34" s="197"/>
      <c r="E34" s="197"/>
      <c r="F34" s="197"/>
      <c r="G34" s="255"/>
      <c r="H34" s="254"/>
      <c r="I34" s="152"/>
      <c r="J34" s="50"/>
      <c r="K34" s="50"/>
      <c r="L34" s="50"/>
      <c r="M34" s="50"/>
      <c r="N34" s="152"/>
      <c r="O34" s="197"/>
      <c r="P34" s="197"/>
      <c r="Q34" s="197"/>
      <c r="R34" s="197"/>
      <c r="S34" s="197"/>
      <c r="T34" s="197"/>
      <c r="U34" s="197"/>
      <c r="V34" s="197"/>
      <c r="W34" s="197"/>
      <c r="X34" s="197"/>
      <c r="Y34" s="197"/>
      <c r="Z34" s="197"/>
    </row>
    <row r="35" ht="15.75" customHeight="1">
      <c r="A35" s="180"/>
      <c r="B35" s="197"/>
      <c r="C35" s="197"/>
      <c r="D35" s="197"/>
      <c r="E35" s="197"/>
      <c r="F35" s="197"/>
      <c r="G35" s="255"/>
      <c r="H35" s="254"/>
      <c r="I35" s="152"/>
      <c r="J35" s="50"/>
      <c r="K35" s="50"/>
      <c r="L35" s="50"/>
      <c r="M35" s="50"/>
      <c r="N35" s="152"/>
      <c r="O35" s="197"/>
      <c r="P35" s="197"/>
      <c r="Q35" s="197"/>
      <c r="R35" s="197"/>
      <c r="S35" s="197"/>
      <c r="T35" s="197"/>
      <c r="U35" s="197"/>
      <c r="V35" s="197"/>
      <c r="W35" s="197"/>
      <c r="X35" s="197"/>
      <c r="Y35" s="197"/>
      <c r="Z35" s="197"/>
    </row>
    <row r="36" ht="15.75" customHeight="1">
      <c r="A36" s="180"/>
      <c r="B36" s="197"/>
      <c r="C36" s="197"/>
      <c r="D36" s="197"/>
      <c r="E36" s="197"/>
      <c r="F36" s="197"/>
      <c r="G36" s="255"/>
      <c r="H36" s="178"/>
      <c r="I36" s="152"/>
      <c r="J36" s="50"/>
      <c r="K36" s="50"/>
      <c r="L36" s="50"/>
      <c r="M36" s="50"/>
      <c r="N36" s="152"/>
      <c r="O36" s="197"/>
      <c r="P36" s="197"/>
      <c r="Q36" s="197"/>
      <c r="R36" s="197"/>
      <c r="S36" s="197"/>
      <c r="T36" s="197"/>
      <c r="U36" s="197"/>
      <c r="V36" s="197"/>
      <c r="W36" s="197"/>
      <c r="X36" s="197"/>
      <c r="Y36" s="197"/>
      <c r="Z36" s="197"/>
    </row>
    <row r="37" ht="15.75" customHeight="1">
      <c r="A37" s="180"/>
      <c r="B37" s="197"/>
      <c r="C37" s="197"/>
      <c r="D37" s="197"/>
      <c r="E37" s="197"/>
      <c r="F37" s="197"/>
      <c r="G37" s="255"/>
      <c r="H37" s="254"/>
      <c r="I37" s="152"/>
      <c r="J37" s="50"/>
      <c r="K37" s="50"/>
      <c r="L37" s="50"/>
      <c r="M37" s="50"/>
      <c r="N37" s="152"/>
      <c r="O37" s="197"/>
      <c r="P37" s="197"/>
      <c r="Q37" s="197"/>
      <c r="R37" s="197"/>
      <c r="S37" s="197"/>
      <c r="T37" s="197"/>
      <c r="U37" s="197"/>
      <c r="V37" s="197"/>
      <c r="W37" s="197"/>
      <c r="X37" s="197"/>
      <c r="Y37" s="197"/>
      <c r="Z37" s="197"/>
    </row>
    <row r="38" ht="15.75" customHeight="1">
      <c r="A38" s="180"/>
      <c r="B38" s="197"/>
      <c r="C38" s="197"/>
      <c r="D38" s="197"/>
      <c r="E38" s="197"/>
      <c r="F38" s="197"/>
      <c r="G38" s="255"/>
      <c r="H38" s="254"/>
      <c r="I38" s="152"/>
      <c r="J38" s="50"/>
      <c r="K38" s="50"/>
      <c r="L38" s="50"/>
      <c r="M38" s="50"/>
      <c r="N38" s="152"/>
      <c r="O38" s="197"/>
      <c r="P38" s="197"/>
      <c r="Q38" s="197"/>
      <c r="R38" s="197"/>
      <c r="S38" s="197"/>
      <c r="T38" s="197"/>
      <c r="U38" s="197"/>
      <c r="V38" s="197"/>
      <c r="W38" s="197"/>
      <c r="X38" s="197"/>
      <c r="Y38" s="197"/>
      <c r="Z38" s="197"/>
    </row>
    <row r="39" ht="15.75" customHeight="1">
      <c r="A39" s="180"/>
      <c r="B39" s="197"/>
      <c r="C39" s="197"/>
      <c r="D39" s="197"/>
      <c r="E39" s="197"/>
      <c r="F39" s="197"/>
      <c r="G39" s="255"/>
      <c r="H39" s="254"/>
      <c r="I39" s="152"/>
      <c r="J39" s="50"/>
      <c r="K39" s="50"/>
      <c r="L39" s="50"/>
      <c r="M39" s="50"/>
      <c r="N39" s="152"/>
      <c r="O39" s="197"/>
      <c r="P39" s="197"/>
      <c r="Q39" s="197"/>
      <c r="R39" s="197"/>
      <c r="S39" s="197"/>
      <c r="T39" s="197"/>
      <c r="U39" s="197"/>
      <c r="V39" s="197"/>
      <c r="W39" s="197"/>
      <c r="X39" s="197"/>
      <c r="Y39" s="197"/>
      <c r="Z39" s="197"/>
    </row>
    <row r="40" ht="15.75" customHeight="1">
      <c r="A40" s="180"/>
      <c r="B40" s="197"/>
      <c r="C40" s="197"/>
      <c r="D40" s="197"/>
      <c r="E40" s="197"/>
      <c r="F40" s="197"/>
      <c r="G40" s="255"/>
      <c r="H40" s="254"/>
      <c r="I40" s="152"/>
      <c r="J40" s="50"/>
      <c r="K40" s="50"/>
      <c r="L40" s="50"/>
      <c r="M40" s="50"/>
      <c r="N40" s="152"/>
      <c r="O40" s="197"/>
      <c r="P40" s="197"/>
      <c r="Q40" s="197"/>
      <c r="R40" s="197"/>
      <c r="S40" s="197"/>
      <c r="T40" s="197"/>
      <c r="U40" s="197"/>
      <c r="V40" s="197"/>
      <c r="W40" s="197"/>
      <c r="X40" s="197"/>
      <c r="Y40" s="197"/>
      <c r="Z40" s="197"/>
    </row>
    <row r="41" ht="15.75" customHeight="1">
      <c r="A41" s="180"/>
      <c r="B41" s="197"/>
      <c r="C41" s="197"/>
      <c r="D41" s="197"/>
      <c r="E41" s="197"/>
      <c r="F41" s="197"/>
      <c r="G41" s="255"/>
      <c r="H41" s="254"/>
      <c r="I41" s="152"/>
      <c r="J41" s="50"/>
      <c r="K41" s="50"/>
      <c r="L41" s="50"/>
      <c r="M41" s="50"/>
      <c r="N41" s="152"/>
      <c r="O41" s="197"/>
      <c r="P41" s="197"/>
      <c r="Q41" s="197"/>
      <c r="R41" s="197"/>
      <c r="S41" s="197"/>
      <c r="T41" s="197"/>
      <c r="U41" s="197"/>
      <c r="V41" s="197"/>
      <c r="W41" s="197"/>
      <c r="X41" s="197"/>
      <c r="Y41" s="197"/>
      <c r="Z41" s="197"/>
    </row>
    <row r="42" ht="15.75" customHeight="1">
      <c r="A42" s="180"/>
      <c r="B42" s="197"/>
      <c r="C42" s="197"/>
      <c r="D42" s="197"/>
      <c r="E42" s="197"/>
      <c r="F42" s="197"/>
      <c r="G42" s="255"/>
      <c r="H42" s="254"/>
      <c r="I42" s="152"/>
      <c r="J42" s="50"/>
      <c r="K42" s="50"/>
      <c r="L42" s="50"/>
      <c r="M42" s="50"/>
      <c r="N42" s="152"/>
      <c r="O42" s="197"/>
      <c r="P42" s="197"/>
      <c r="Q42" s="197"/>
      <c r="R42" s="197"/>
      <c r="S42" s="197"/>
      <c r="T42" s="197"/>
      <c r="U42" s="197"/>
      <c r="V42" s="197"/>
      <c r="W42" s="197"/>
      <c r="X42" s="197"/>
      <c r="Y42" s="197"/>
      <c r="Z42" s="197"/>
    </row>
    <row r="43" ht="15.75" customHeight="1">
      <c r="A43" s="180"/>
      <c r="B43" s="197"/>
      <c r="C43" s="197"/>
      <c r="D43" s="197"/>
      <c r="E43" s="197"/>
      <c r="F43" s="197"/>
      <c r="G43" s="255"/>
      <c r="H43" s="254"/>
      <c r="I43" s="152"/>
      <c r="J43" s="50"/>
      <c r="K43" s="50"/>
      <c r="L43" s="50"/>
      <c r="M43" s="50"/>
      <c r="N43" s="152"/>
      <c r="O43" s="197"/>
      <c r="P43" s="197"/>
      <c r="Q43" s="197"/>
      <c r="R43" s="197"/>
      <c r="S43" s="197"/>
      <c r="T43" s="197"/>
      <c r="U43" s="197"/>
      <c r="V43" s="197"/>
      <c r="W43" s="197"/>
      <c r="X43" s="197"/>
      <c r="Y43" s="197"/>
      <c r="Z43" s="197"/>
    </row>
    <row r="44" ht="15.75" customHeight="1">
      <c r="A44" s="180"/>
      <c r="B44" s="197"/>
      <c r="C44" s="197"/>
      <c r="D44" s="197"/>
      <c r="E44" s="197"/>
      <c r="F44" s="197"/>
      <c r="G44" s="255"/>
      <c r="H44" s="178"/>
      <c r="I44" s="152"/>
      <c r="J44" s="50"/>
      <c r="K44" s="50"/>
      <c r="L44" s="50"/>
      <c r="M44" s="50"/>
      <c r="N44" s="152"/>
      <c r="O44" s="197"/>
      <c r="P44" s="197"/>
      <c r="Q44" s="197"/>
      <c r="R44" s="197"/>
      <c r="S44" s="197"/>
      <c r="T44" s="197"/>
      <c r="U44" s="197"/>
      <c r="V44" s="197"/>
      <c r="W44" s="197"/>
      <c r="X44" s="197"/>
      <c r="Y44" s="197"/>
      <c r="Z44" s="197"/>
    </row>
    <row r="45" ht="15.75" customHeight="1">
      <c r="A45" s="180"/>
      <c r="B45" s="197"/>
      <c r="C45" s="197"/>
      <c r="D45" s="197"/>
      <c r="E45" s="197"/>
      <c r="F45" s="197"/>
      <c r="G45" s="255"/>
      <c r="H45" s="178"/>
      <c r="I45" s="152"/>
      <c r="J45" s="50"/>
      <c r="K45" s="50"/>
      <c r="L45" s="50"/>
      <c r="M45" s="50"/>
      <c r="N45" s="152"/>
      <c r="O45" s="197"/>
      <c r="P45" s="197"/>
      <c r="Q45" s="197"/>
      <c r="R45" s="197"/>
      <c r="S45" s="197"/>
      <c r="T45" s="197"/>
      <c r="U45" s="197"/>
      <c r="V45" s="197"/>
      <c r="W45" s="197"/>
      <c r="X45" s="197"/>
      <c r="Y45" s="197"/>
      <c r="Z45" s="197"/>
    </row>
    <row r="46" ht="15.75" customHeight="1">
      <c r="A46" s="180"/>
      <c r="B46" s="197"/>
      <c r="C46" s="197"/>
      <c r="D46" s="197"/>
      <c r="E46" s="197"/>
      <c r="F46" s="197"/>
      <c r="G46" s="255"/>
      <c r="H46" s="254"/>
      <c r="I46" s="152"/>
      <c r="J46" s="50"/>
      <c r="K46" s="50"/>
      <c r="L46" s="50"/>
      <c r="M46" s="50"/>
      <c r="N46" s="152"/>
      <c r="O46" s="197"/>
      <c r="P46" s="197"/>
      <c r="Q46" s="197"/>
      <c r="R46" s="197"/>
      <c r="S46" s="197"/>
      <c r="T46" s="197"/>
      <c r="U46" s="197"/>
      <c r="V46" s="197"/>
      <c r="W46" s="197"/>
      <c r="X46" s="197"/>
      <c r="Y46" s="197"/>
      <c r="Z46" s="197"/>
    </row>
    <row r="47" ht="15.75" customHeight="1">
      <c r="A47" s="180"/>
      <c r="B47" s="197"/>
      <c r="C47" s="197"/>
      <c r="D47" s="197"/>
      <c r="E47" s="197"/>
      <c r="F47" s="197"/>
      <c r="G47" s="255"/>
      <c r="H47" s="254"/>
      <c r="I47" s="152"/>
      <c r="J47" s="50"/>
      <c r="K47" s="50"/>
      <c r="L47" s="50"/>
      <c r="M47" s="50"/>
      <c r="N47" s="152"/>
      <c r="O47" s="197"/>
      <c r="P47" s="197"/>
      <c r="Q47" s="197"/>
      <c r="R47" s="197"/>
      <c r="S47" s="197"/>
      <c r="T47" s="197"/>
      <c r="U47" s="197"/>
      <c r="V47" s="197"/>
      <c r="W47" s="197"/>
      <c r="X47" s="197"/>
      <c r="Y47" s="197"/>
      <c r="Z47" s="197"/>
    </row>
    <row r="48" ht="15.75" customHeight="1">
      <c r="A48" s="180"/>
      <c r="B48" s="197"/>
      <c r="C48" s="197"/>
      <c r="D48" s="197"/>
      <c r="E48" s="197"/>
      <c r="F48" s="197"/>
      <c r="G48" s="255"/>
      <c r="H48" s="254"/>
      <c r="I48" s="152"/>
      <c r="J48" s="50"/>
      <c r="K48" s="50"/>
      <c r="L48" s="50"/>
      <c r="M48" s="50"/>
      <c r="N48" s="152"/>
      <c r="O48" s="197"/>
      <c r="P48" s="197"/>
      <c r="Q48" s="197"/>
      <c r="R48" s="197"/>
      <c r="S48" s="197"/>
      <c r="T48" s="197"/>
      <c r="U48" s="197"/>
      <c r="V48" s="197"/>
      <c r="W48" s="197"/>
      <c r="X48" s="197"/>
      <c r="Y48" s="197"/>
      <c r="Z48" s="197"/>
    </row>
    <row r="49" ht="15.75" customHeight="1">
      <c r="A49" s="180"/>
      <c r="B49" s="197"/>
      <c r="C49" s="197"/>
      <c r="D49" s="197"/>
      <c r="E49" s="197"/>
      <c r="F49" s="197"/>
      <c r="G49" s="255"/>
      <c r="H49" s="178"/>
      <c r="I49" s="152"/>
      <c r="J49" s="50"/>
      <c r="K49" s="50"/>
      <c r="L49" s="50"/>
      <c r="M49" s="50"/>
      <c r="N49" s="152"/>
      <c r="O49" s="197"/>
      <c r="P49" s="197"/>
      <c r="Q49" s="197"/>
      <c r="R49" s="197"/>
      <c r="S49" s="197"/>
      <c r="T49" s="197"/>
      <c r="U49" s="197"/>
      <c r="V49" s="197"/>
      <c r="W49" s="197"/>
      <c r="X49" s="197"/>
      <c r="Y49" s="197"/>
      <c r="Z49" s="197"/>
    </row>
    <row r="50" ht="15.75" customHeight="1">
      <c r="A50" s="180"/>
      <c r="B50" s="197"/>
      <c r="C50" s="197"/>
      <c r="D50" s="197"/>
      <c r="E50" s="197"/>
      <c r="F50" s="197"/>
      <c r="G50" s="255"/>
      <c r="H50" s="254"/>
      <c r="I50" s="152"/>
      <c r="J50" s="50"/>
      <c r="K50" s="50"/>
      <c r="L50" s="50"/>
      <c r="M50" s="50"/>
      <c r="N50" s="152"/>
      <c r="O50" s="197"/>
      <c r="P50" s="197"/>
      <c r="Q50" s="197"/>
      <c r="R50" s="197"/>
      <c r="S50" s="197"/>
      <c r="T50" s="197"/>
      <c r="U50" s="197"/>
      <c r="V50" s="197"/>
      <c r="W50" s="197"/>
      <c r="X50" s="197"/>
      <c r="Y50" s="197"/>
      <c r="Z50" s="197"/>
    </row>
    <row r="51" ht="15.75" customHeight="1">
      <c r="A51" s="180"/>
      <c r="B51" s="197"/>
      <c r="C51" s="197"/>
      <c r="D51" s="197"/>
      <c r="E51" s="197"/>
      <c r="F51" s="197"/>
      <c r="G51" s="255"/>
      <c r="H51" s="254"/>
      <c r="I51" s="152"/>
      <c r="J51" s="50"/>
      <c r="K51" s="50"/>
      <c r="L51" s="50"/>
      <c r="M51" s="50"/>
      <c r="N51" s="152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</row>
    <row r="52" ht="15.75" customHeight="1">
      <c r="A52" s="180"/>
      <c r="B52" s="197"/>
      <c r="C52" s="197"/>
      <c r="D52" s="197"/>
      <c r="E52" s="197"/>
      <c r="F52" s="197"/>
      <c r="G52" s="255"/>
      <c r="H52" s="254"/>
      <c r="I52" s="152"/>
      <c r="J52" s="50"/>
      <c r="K52" s="50"/>
      <c r="L52" s="50"/>
      <c r="M52" s="50"/>
      <c r="N52" s="152"/>
      <c r="O52" s="197"/>
      <c r="P52" s="197"/>
      <c r="Q52" s="197"/>
      <c r="R52" s="197"/>
      <c r="S52" s="197"/>
      <c r="T52" s="197"/>
      <c r="U52" s="197"/>
      <c r="V52" s="197"/>
      <c r="W52" s="197"/>
      <c r="X52" s="197"/>
      <c r="Y52" s="197"/>
      <c r="Z52" s="197"/>
    </row>
    <row r="53" ht="15.75" customHeight="1">
      <c r="A53" s="180"/>
      <c r="B53" s="197"/>
      <c r="C53" s="197"/>
      <c r="D53" s="197"/>
      <c r="E53" s="197"/>
      <c r="F53" s="197"/>
      <c r="G53" s="255"/>
      <c r="H53" s="254"/>
      <c r="I53" s="152"/>
      <c r="J53" s="50"/>
      <c r="K53" s="50"/>
      <c r="L53" s="50"/>
      <c r="M53" s="50"/>
      <c r="N53" s="152"/>
      <c r="O53" s="197"/>
      <c r="P53" s="197"/>
      <c r="Q53" s="197"/>
      <c r="R53" s="197"/>
      <c r="S53" s="197"/>
      <c r="T53" s="197"/>
      <c r="U53" s="197"/>
      <c r="V53" s="197"/>
      <c r="W53" s="197"/>
      <c r="X53" s="197"/>
      <c r="Y53" s="197"/>
      <c r="Z53" s="197"/>
    </row>
    <row r="54" ht="15.75" customHeight="1">
      <c r="A54" s="180"/>
      <c r="B54" s="197"/>
      <c r="C54" s="197"/>
      <c r="D54" s="197"/>
      <c r="E54" s="197"/>
      <c r="F54" s="197"/>
      <c r="G54" s="255"/>
      <c r="H54" s="254"/>
      <c r="I54" s="152"/>
      <c r="J54" s="50"/>
      <c r="K54" s="50"/>
      <c r="L54" s="50"/>
      <c r="M54" s="50"/>
      <c r="N54" s="152"/>
      <c r="O54" s="197"/>
      <c r="P54" s="197"/>
      <c r="Q54" s="197"/>
      <c r="R54" s="197"/>
      <c r="S54" s="197"/>
      <c r="T54" s="197"/>
      <c r="U54" s="197"/>
      <c r="V54" s="197"/>
      <c r="W54" s="197"/>
      <c r="X54" s="197"/>
      <c r="Y54" s="197"/>
      <c r="Z54" s="197"/>
    </row>
    <row r="55" ht="15.75" customHeight="1">
      <c r="A55" s="180"/>
      <c r="B55" s="197"/>
      <c r="C55" s="197"/>
      <c r="D55" s="197"/>
      <c r="E55" s="197"/>
      <c r="F55" s="197"/>
      <c r="G55" s="255"/>
      <c r="H55" s="254"/>
      <c r="I55" s="152"/>
      <c r="J55" s="50"/>
      <c r="K55" s="50"/>
      <c r="L55" s="50"/>
      <c r="M55" s="50"/>
      <c r="N55" s="152"/>
      <c r="O55" s="197"/>
      <c r="P55" s="197"/>
      <c r="Q55" s="197"/>
      <c r="R55" s="197"/>
      <c r="S55" s="197"/>
      <c r="T55" s="197"/>
      <c r="U55" s="197"/>
      <c r="V55" s="197"/>
      <c r="W55" s="197"/>
      <c r="X55" s="197"/>
      <c r="Y55" s="197"/>
      <c r="Z55" s="197"/>
    </row>
    <row r="56" ht="15.75" customHeight="1">
      <c r="A56" s="180"/>
      <c r="B56" s="197"/>
      <c r="C56" s="197"/>
      <c r="D56" s="197"/>
      <c r="E56" s="197"/>
      <c r="F56" s="197"/>
      <c r="G56" s="255"/>
      <c r="H56" s="178"/>
      <c r="I56" s="152"/>
      <c r="J56" s="50"/>
      <c r="K56" s="50"/>
      <c r="L56" s="50"/>
      <c r="M56" s="50"/>
      <c r="N56" s="152"/>
      <c r="O56" s="197"/>
      <c r="P56" s="197"/>
      <c r="Q56" s="197"/>
      <c r="R56" s="197"/>
      <c r="S56" s="197"/>
      <c r="T56" s="197"/>
      <c r="U56" s="197"/>
      <c r="V56" s="197"/>
      <c r="W56" s="197"/>
      <c r="X56" s="197"/>
      <c r="Y56" s="197"/>
      <c r="Z56" s="197"/>
    </row>
    <row r="57" ht="15.75" customHeight="1">
      <c r="A57" s="180"/>
      <c r="B57" s="197"/>
      <c r="C57" s="197"/>
      <c r="D57" s="197"/>
      <c r="E57" s="197"/>
      <c r="F57" s="197"/>
      <c r="G57" s="255"/>
      <c r="H57" s="178"/>
      <c r="I57" s="152"/>
      <c r="J57" s="50"/>
      <c r="K57" s="50"/>
      <c r="L57" s="50"/>
      <c r="M57" s="50"/>
      <c r="N57" s="152"/>
      <c r="O57" s="197"/>
      <c r="P57" s="197"/>
      <c r="Q57" s="197"/>
      <c r="R57" s="197"/>
      <c r="S57" s="197"/>
      <c r="T57" s="197"/>
      <c r="U57" s="197"/>
      <c r="V57" s="197"/>
      <c r="W57" s="197"/>
      <c r="X57" s="197"/>
      <c r="Y57" s="197"/>
      <c r="Z57" s="197"/>
    </row>
    <row r="58" ht="15.75" customHeight="1">
      <c r="A58" s="180"/>
      <c r="B58" s="197"/>
      <c r="C58" s="197"/>
      <c r="D58" s="197"/>
      <c r="E58" s="197"/>
      <c r="F58" s="197"/>
      <c r="G58" s="255"/>
      <c r="H58" s="178"/>
      <c r="I58" s="152"/>
      <c r="J58" s="50"/>
      <c r="K58" s="50"/>
      <c r="L58" s="50"/>
      <c r="M58" s="50"/>
      <c r="N58" s="152"/>
      <c r="O58" s="197"/>
      <c r="P58" s="197"/>
      <c r="Q58" s="197"/>
      <c r="R58" s="197"/>
      <c r="S58" s="197"/>
      <c r="T58" s="197"/>
      <c r="U58" s="197"/>
      <c r="V58" s="197"/>
      <c r="W58" s="197"/>
      <c r="X58" s="197"/>
      <c r="Y58" s="197"/>
      <c r="Z58" s="197"/>
    </row>
    <row r="59" ht="15.75" customHeight="1">
      <c r="A59" s="180"/>
      <c r="B59" s="197"/>
      <c r="C59" s="197"/>
      <c r="D59" s="197"/>
      <c r="E59" s="197"/>
      <c r="F59" s="197"/>
      <c r="G59" s="255"/>
      <c r="H59" s="254"/>
      <c r="I59" s="152"/>
      <c r="J59" s="50"/>
      <c r="K59" s="50"/>
      <c r="L59" s="50"/>
      <c r="M59" s="50"/>
      <c r="N59" s="152"/>
      <c r="O59" s="197"/>
      <c r="P59" s="197"/>
      <c r="Q59" s="197"/>
      <c r="R59" s="197"/>
      <c r="S59" s="197"/>
      <c r="T59" s="197"/>
      <c r="U59" s="197"/>
      <c r="V59" s="197"/>
      <c r="W59" s="197"/>
      <c r="X59" s="197"/>
      <c r="Y59" s="197"/>
      <c r="Z59" s="197"/>
    </row>
    <row r="60" ht="15.75" customHeight="1">
      <c r="A60" s="180"/>
      <c r="B60" s="197"/>
      <c r="C60" s="197"/>
      <c r="D60" s="197"/>
      <c r="E60" s="197"/>
      <c r="F60" s="197"/>
      <c r="G60" s="255"/>
      <c r="H60" s="178"/>
      <c r="I60" s="152"/>
      <c r="J60" s="50"/>
      <c r="K60" s="50"/>
      <c r="L60" s="50"/>
      <c r="M60" s="50"/>
      <c r="N60" s="152"/>
      <c r="O60" s="197"/>
      <c r="P60" s="197"/>
      <c r="Q60" s="197"/>
      <c r="R60" s="197"/>
      <c r="S60" s="197"/>
      <c r="T60" s="197"/>
      <c r="U60" s="197"/>
      <c r="V60" s="197"/>
      <c r="W60" s="197"/>
      <c r="X60" s="197"/>
      <c r="Y60" s="197"/>
      <c r="Z60" s="197"/>
    </row>
    <row r="61" ht="15.75" customHeight="1">
      <c r="A61" s="180"/>
      <c r="B61" s="197"/>
      <c r="C61" s="197"/>
      <c r="D61" s="197"/>
      <c r="E61" s="197"/>
      <c r="F61" s="197"/>
      <c r="G61" s="255"/>
      <c r="H61" s="254"/>
      <c r="I61" s="152"/>
      <c r="J61" s="50"/>
      <c r="K61" s="50"/>
      <c r="L61" s="50"/>
      <c r="M61" s="50"/>
      <c r="N61" s="152"/>
      <c r="O61" s="197"/>
      <c r="P61" s="197"/>
      <c r="Q61" s="197"/>
      <c r="R61" s="197"/>
      <c r="S61" s="197"/>
      <c r="T61" s="197"/>
      <c r="U61" s="197"/>
      <c r="V61" s="197"/>
      <c r="W61" s="197"/>
      <c r="X61" s="197"/>
      <c r="Y61" s="197"/>
      <c r="Z61" s="197"/>
    </row>
    <row r="62" ht="15.75" customHeight="1">
      <c r="A62" s="180"/>
      <c r="B62" s="197"/>
      <c r="C62" s="197"/>
      <c r="D62" s="197"/>
      <c r="E62" s="197"/>
      <c r="F62" s="197"/>
      <c r="G62" s="255"/>
      <c r="H62" s="178"/>
      <c r="I62" s="152"/>
      <c r="J62" s="50"/>
      <c r="K62" s="50"/>
      <c r="L62" s="50"/>
      <c r="M62" s="50"/>
      <c r="N62" s="152"/>
      <c r="O62" s="197"/>
      <c r="P62" s="197"/>
      <c r="Q62" s="197"/>
      <c r="R62" s="197"/>
      <c r="S62" s="197"/>
      <c r="T62" s="197"/>
      <c r="U62" s="197"/>
      <c r="V62" s="197"/>
      <c r="W62" s="197"/>
      <c r="X62" s="197"/>
      <c r="Y62" s="197"/>
      <c r="Z62" s="197"/>
    </row>
    <row r="63" ht="15.75" customHeight="1">
      <c r="A63" s="180"/>
      <c r="B63" s="197"/>
      <c r="C63" s="197"/>
      <c r="D63" s="197"/>
      <c r="E63" s="197"/>
      <c r="F63" s="197"/>
      <c r="G63" s="255"/>
      <c r="H63" s="178"/>
      <c r="I63" s="152"/>
      <c r="J63" s="50"/>
      <c r="K63" s="50"/>
      <c r="L63" s="50"/>
      <c r="M63" s="50"/>
      <c r="N63" s="152"/>
      <c r="O63" s="197"/>
      <c r="P63" s="197"/>
      <c r="Q63" s="197"/>
      <c r="R63" s="197"/>
      <c r="S63" s="197"/>
      <c r="T63" s="197"/>
      <c r="U63" s="197"/>
      <c r="V63" s="197"/>
      <c r="W63" s="197"/>
      <c r="X63" s="197"/>
      <c r="Y63" s="197"/>
      <c r="Z63" s="197"/>
    </row>
    <row r="64" ht="15.75" customHeight="1">
      <c r="A64" s="180"/>
      <c r="B64" s="197"/>
      <c r="C64" s="197"/>
      <c r="D64" s="197"/>
      <c r="E64" s="197"/>
      <c r="F64" s="197"/>
      <c r="G64" s="255"/>
      <c r="H64" s="178"/>
      <c r="I64" s="152"/>
      <c r="J64" s="50"/>
      <c r="K64" s="50"/>
      <c r="L64" s="50"/>
      <c r="M64" s="50"/>
      <c r="N64" s="152"/>
      <c r="O64" s="197"/>
      <c r="P64" s="197"/>
      <c r="Q64" s="197"/>
      <c r="R64" s="197"/>
      <c r="S64" s="197"/>
      <c r="T64" s="197"/>
      <c r="U64" s="197"/>
      <c r="V64" s="197"/>
      <c r="W64" s="197"/>
      <c r="X64" s="197"/>
      <c r="Y64" s="197"/>
      <c r="Z64" s="197"/>
    </row>
    <row r="65" ht="15.75" customHeight="1">
      <c r="A65" s="180"/>
      <c r="B65" s="197"/>
      <c r="C65" s="197"/>
      <c r="D65" s="197"/>
      <c r="E65" s="197"/>
      <c r="F65" s="197"/>
      <c r="G65" s="255"/>
      <c r="H65" s="178"/>
      <c r="I65" s="152"/>
      <c r="J65" s="50"/>
      <c r="K65" s="50"/>
      <c r="L65" s="50"/>
      <c r="M65" s="50"/>
      <c r="N65" s="152"/>
      <c r="O65" s="197"/>
      <c r="P65" s="197"/>
      <c r="Q65" s="197"/>
      <c r="R65" s="197"/>
      <c r="S65" s="197"/>
      <c r="T65" s="197"/>
      <c r="U65" s="197"/>
      <c r="V65" s="197"/>
      <c r="W65" s="197"/>
      <c r="X65" s="197"/>
      <c r="Y65" s="197"/>
      <c r="Z65" s="197"/>
    </row>
    <row r="66" ht="15.75" customHeight="1">
      <c r="A66" s="180"/>
      <c r="B66" s="197"/>
      <c r="C66" s="197"/>
      <c r="D66" s="197"/>
      <c r="E66" s="197"/>
      <c r="F66" s="197"/>
      <c r="G66" s="255"/>
      <c r="H66" s="178"/>
      <c r="I66" s="152"/>
      <c r="J66" s="50"/>
      <c r="K66" s="50"/>
      <c r="L66" s="50"/>
      <c r="M66" s="50"/>
      <c r="N66" s="152"/>
      <c r="O66" s="197"/>
      <c r="P66" s="197"/>
      <c r="Q66" s="197"/>
      <c r="R66" s="197"/>
      <c r="S66" s="197"/>
      <c r="T66" s="197"/>
      <c r="U66" s="197"/>
      <c r="V66" s="197"/>
      <c r="W66" s="197"/>
      <c r="X66" s="197"/>
      <c r="Y66" s="197"/>
      <c r="Z66" s="197"/>
    </row>
    <row r="67" ht="15.75" customHeight="1">
      <c r="A67" s="180"/>
      <c r="B67" s="197"/>
      <c r="C67" s="197"/>
      <c r="D67" s="197"/>
      <c r="E67" s="197"/>
      <c r="F67" s="197"/>
      <c r="G67" s="255"/>
      <c r="H67" s="178"/>
      <c r="I67" s="152"/>
      <c r="J67" s="50"/>
      <c r="K67" s="50"/>
      <c r="L67" s="50"/>
      <c r="M67" s="50"/>
      <c r="N67" s="152"/>
      <c r="O67" s="197"/>
      <c r="P67" s="197"/>
      <c r="Q67" s="197"/>
      <c r="R67" s="197"/>
      <c r="S67" s="197"/>
      <c r="T67" s="197"/>
      <c r="U67" s="197"/>
      <c r="V67" s="197"/>
      <c r="W67" s="197"/>
      <c r="X67" s="197"/>
      <c r="Y67" s="197"/>
      <c r="Z67" s="197"/>
    </row>
    <row r="68" ht="15.75" customHeight="1">
      <c r="A68" s="180"/>
      <c r="B68" s="197"/>
      <c r="C68" s="197"/>
      <c r="D68" s="197"/>
      <c r="E68" s="197"/>
      <c r="F68" s="197"/>
      <c r="G68" s="255"/>
      <c r="H68" s="178"/>
      <c r="I68" s="152"/>
      <c r="J68" s="50"/>
      <c r="K68" s="50"/>
      <c r="L68" s="50"/>
      <c r="M68" s="50"/>
      <c r="N68" s="152"/>
      <c r="O68" s="197"/>
      <c r="P68" s="197"/>
      <c r="Q68" s="197"/>
      <c r="R68" s="197"/>
      <c r="S68" s="197"/>
      <c r="T68" s="197"/>
      <c r="U68" s="197"/>
      <c r="V68" s="197"/>
      <c r="W68" s="197"/>
      <c r="X68" s="197"/>
      <c r="Y68" s="197"/>
      <c r="Z68" s="197"/>
    </row>
    <row r="69" ht="15.75" customHeight="1">
      <c r="A69" s="180"/>
      <c r="B69" s="197"/>
      <c r="C69" s="197"/>
      <c r="D69" s="197"/>
      <c r="E69" s="197"/>
      <c r="F69" s="197"/>
      <c r="G69" s="255"/>
      <c r="H69" s="178"/>
      <c r="I69" s="152"/>
      <c r="J69" s="50"/>
      <c r="K69" s="50"/>
      <c r="L69" s="50"/>
      <c r="M69" s="50"/>
      <c r="N69" s="152"/>
      <c r="O69" s="197"/>
      <c r="P69" s="197"/>
      <c r="Q69" s="197"/>
      <c r="R69" s="197"/>
      <c r="S69" s="197"/>
      <c r="T69" s="197"/>
      <c r="U69" s="197"/>
      <c r="V69" s="197"/>
      <c r="W69" s="197"/>
      <c r="X69" s="197"/>
      <c r="Y69" s="197"/>
      <c r="Z69" s="197"/>
    </row>
    <row r="70" ht="15.75" customHeight="1">
      <c r="A70" s="180"/>
      <c r="B70" s="197"/>
      <c r="C70" s="197"/>
      <c r="D70" s="197"/>
      <c r="E70" s="197"/>
      <c r="F70" s="197"/>
      <c r="G70" s="255"/>
      <c r="H70" s="178"/>
      <c r="I70" s="152"/>
      <c r="J70" s="50"/>
      <c r="K70" s="50"/>
      <c r="L70" s="50"/>
      <c r="M70" s="50"/>
      <c r="N70" s="152"/>
      <c r="O70" s="197"/>
      <c r="P70" s="197"/>
      <c r="Q70" s="197"/>
      <c r="R70" s="197"/>
      <c r="S70" s="197"/>
      <c r="T70" s="197"/>
      <c r="U70" s="197"/>
      <c r="V70" s="197"/>
      <c r="W70" s="197"/>
      <c r="X70" s="197"/>
      <c r="Y70" s="197"/>
      <c r="Z70" s="197"/>
    </row>
    <row r="71" ht="15.75" customHeight="1">
      <c r="A71" s="180"/>
      <c r="B71" s="197"/>
      <c r="C71" s="197"/>
      <c r="D71" s="197"/>
      <c r="E71" s="197"/>
      <c r="F71" s="197"/>
      <c r="G71" s="255"/>
      <c r="H71" s="254"/>
      <c r="I71" s="152"/>
      <c r="J71" s="50"/>
      <c r="K71" s="50"/>
      <c r="L71" s="50"/>
      <c r="M71" s="50"/>
      <c r="N71" s="152"/>
      <c r="O71" s="197"/>
      <c r="P71" s="197"/>
      <c r="Q71" s="197"/>
      <c r="R71" s="197"/>
      <c r="S71" s="197"/>
      <c r="T71" s="197"/>
      <c r="U71" s="197"/>
      <c r="V71" s="197"/>
      <c r="W71" s="197"/>
      <c r="X71" s="197"/>
      <c r="Y71" s="197"/>
      <c r="Z71" s="197"/>
    </row>
    <row r="72" ht="15.75" customHeight="1">
      <c r="A72" s="180"/>
      <c r="B72" s="197"/>
      <c r="C72" s="197"/>
      <c r="D72" s="197"/>
      <c r="E72" s="197"/>
      <c r="F72" s="197"/>
      <c r="G72" s="255"/>
      <c r="H72" s="178"/>
      <c r="I72" s="152"/>
      <c r="J72" s="50"/>
      <c r="K72" s="50"/>
      <c r="L72" s="50"/>
      <c r="M72" s="50"/>
      <c r="N72" s="152"/>
      <c r="O72" s="197"/>
      <c r="P72" s="197"/>
      <c r="Q72" s="197"/>
      <c r="R72" s="197"/>
      <c r="S72" s="197"/>
      <c r="T72" s="197"/>
      <c r="U72" s="197"/>
      <c r="V72" s="197"/>
      <c r="W72" s="197"/>
      <c r="X72" s="197"/>
      <c r="Y72" s="197"/>
      <c r="Z72" s="197"/>
    </row>
    <row r="73" ht="15.75" customHeight="1">
      <c r="A73" s="180"/>
      <c r="B73" s="197"/>
      <c r="C73" s="197"/>
      <c r="D73" s="197"/>
      <c r="E73" s="197"/>
      <c r="F73" s="197"/>
      <c r="G73" s="255"/>
      <c r="H73" s="178"/>
      <c r="I73" s="152"/>
      <c r="J73" s="50"/>
      <c r="K73" s="50"/>
      <c r="L73" s="50"/>
      <c r="M73" s="50"/>
      <c r="N73" s="152"/>
      <c r="O73" s="197"/>
      <c r="P73" s="197"/>
      <c r="Q73" s="197"/>
      <c r="R73" s="197"/>
      <c r="S73" s="197"/>
      <c r="T73" s="197"/>
      <c r="U73" s="197"/>
      <c r="V73" s="197"/>
      <c r="W73" s="197"/>
      <c r="X73" s="197"/>
      <c r="Y73" s="197"/>
      <c r="Z73" s="197"/>
    </row>
    <row r="74" ht="15.75" customHeight="1">
      <c r="A74" s="180"/>
      <c r="B74" s="197"/>
      <c r="C74" s="197"/>
      <c r="D74" s="197"/>
      <c r="E74" s="197"/>
      <c r="F74" s="197"/>
      <c r="G74" s="255"/>
      <c r="H74" s="178"/>
      <c r="I74" s="152"/>
      <c r="J74" s="50"/>
      <c r="K74" s="50"/>
      <c r="L74" s="50"/>
      <c r="M74" s="50"/>
      <c r="N74" s="152"/>
      <c r="O74" s="197"/>
      <c r="P74" s="197"/>
      <c r="Q74" s="197"/>
      <c r="R74" s="197"/>
      <c r="S74" s="197"/>
      <c r="T74" s="197"/>
      <c r="U74" s="197"/>
      <c r="V74" s="197"/>
      <c r="W74" s="197"/>
      <c r="X74" s="197"/>
      <c r="Y74" s="197"/>
      <c r="Z74" s="197"/>
    </row>
    <row r="75" ht="15.75" customHeight="1">
      <c r="A75" s="180"/>
      <c r="B75" s="197"/>
      <c r="C75" s="197"/>
      <c r="D75" s="197"/>
      <c r="E75" s="197"/>
      <c r="F75" s="197"/>
      <c r="G75" s="255"/>
      <c r="H75" s="178"/>
      <c r="I75" s="152"/>
      <c r="J75" s="50"/>
      <c r="K75" s="50"/>
      <c r="L75" s="50"/>
      <c r="M75" s="50"/>
      <c r="N75" s="152"/>
      <c r="O75" s="197"/>
      <c r="P75" s="197"/>
      <c r="Q75" s="197"/>
      <c r="R75" s="197"/>
      <c r="S75" s="197"/>
      <c r="T75" s="197"/>
      <c r="U75" s="197"/>
      <c r="V75" s="197"/>
      <c r="W75" s="197"/>
      <c r="X75" s="197"/>
      <c r="Y75" s="197"/>
      <c r="Z75" s="197"/>
    </row>
    <row r="76" ht="15.75" customHeight="1">
      <c r="A76" s="180"/>
      <c r="B76" s="197"/>
      <c r="C76" s="197"/>
      <c r="D76" s="197"/>
      <c r="E76" s="197"/>
      <c r="F76" s="197"/>
      <c r="G76" s="255"/>
      <c r="H76" s="178"/>
      <c r="I76" s="152"/>
      <c r="J76" s="50"/>
      <c r="K76" s="50"/>
      <c r="L76" s="50"/>
      <c r="M76" s="50"/>
      <c r="N76" s="152"/>
      <c r="O76" s="197"/>
      <c r="P76" s="197"/>
      <c r="Q76" s="197"/>
      <c r="R76" s="197"/>
      <c r="S76" s="197"/>
      <c r="T76" s="197"/>
      <c r="U76" s="197"/>
      <c r="V76" s="197"/>
      <c r="W76" s="197"/>
      <c r="X76" s="197"/>
      <c r="Y76" s="197"/>
      <c r="Z76" s="197"/>
    </row>
    <row r="77" ht="15.75" customHeight="1">
      <c r="A77" s="180"/>
      <c r="B77" s="197"/>
      <c r="C77" s="197"/>
      <c r="D77" s="197"/>
      <c r="E77" s="197"/>
      <c r="F77" s="197"/>
      <c r="G77" s="255"/>
      <c r="H77" s="178"/>
      <c r="I77" s="152"/>
      <c r="J77" s="50"/>
      <c r="K77" s="50"/>
      <c r="L77" s="50"/>
      <c r="M77" s="50"/>
      <c r="N77" s="152"/>
      <c r="O77" s="197"/>
      <c r="P77" s="197"/>
      <c r="Q77" s="197"/>
      <c r="R77" s="197"/>
      <c r="S77" s="197"/>
      <c r="T77" s="197"/>
      <c r="U77" s="197"/>
      <c r="V77" s="197"/>
      <c r="W77" s="197"/>
      <c r="X77" s="197"/>
      <c r="Y77" s="197"/>
      <c r="Z77" s="197"/>
    </row>
    <row r="78" ht="15.75" customHeight="1">
      <c r="A78" s="180"/>
      <c r="B78" s="197"/>
      <c r="C78" s="197"/>
      <c r="D78" s="197"/>
      <c r="E78" s="197"/>
      <c r="F78" s="197"/>
      <c r="G78" s="255"/>
      <c r="H78" s="178"/>
      <c r="I78" s="152"/>
      <c r="J78" s="50"/>
      <c r="K78" s="50"/>
      <c r="L78" s="50"/>
      <c r="M78" s="50"/>
      <c r="N78" s="152"/>
      <c r="O78" s="197"/>
      <c r="P78" s="197"/>
      <c r="Q78" s="197"/>
      <c r="R78" s="197"/>
      <c r="S78" s="197"/>
      <c r="T78" s="197"/>
      <c r="U78" s="197"/>
      <c r="V78" s="197"/>
      <c r="W78" s="197"/>
      <c r="X78" s="197"/>
      <c r="Y78" s="197"/>
      <c r="Z78" s="197"/>
    </row>
    <row r="79" ht="15.75" customHeight="1">
      <c r="A79" s="180"/>
      <c r="B79" s="197"/>
      <c r="C79" s="197"/>
      <c r="D79" s="197"/>
      <c r="E79" s="197"/>
      <c r="F79" s="197"/>
      <c r="G79" s="255"/>
      <c r="H79" s="178"/>
      <c r="I79" s="152"/>
      <c r="J79" s="50"/>
      <c r="K79" s="50"/>
      <c r="L79" s="50"/>
      <c r="M79" s="50"/>
      <c r="N79" s="152"/>
      <c r="O79" s="197"/>
      <c r="P79" s="197"/>
      <c r="Q79" s="197"/>
      <c r="R79" s="197"/>
      <c r="S79" s="197"/>
      <c r="T79" s="197"/>
      <c r="U79" s="197"/>
      <c r="V79" s="197"/>
      <c r="W79" s="197"/>
      <c r="X79" s="197"/>
      <c r="Y79" s="197"/>
      <c r="Z79" s="197"/>
    </row>
    <row r="80" ht="15.75" customHeight="1">
      <c r="A80" s="180"/>
      <c r="B80" s="197"/>
      <c r="C80" s="197"/>
      <c r="D80" s="197"/>
      <c r="E80" s="197"/>
      <c r="F80" s="197"/>
      <c r="G80" s="255"/>
      <c r="H80" s="254"/>
      <c r="I80" s="152"/>
      <c r="J80" s="50"/>
      <c r="K80" s="50"/>
      <c r="L80" s="50"/>
      <c r="M80" s="50"/>
      <c r="N80" s="152"/>
      <c r="O80" s="197"/>
      <c r="P80" s="197"/>
      <c r="Q80" s="197"/>
      <c r="R80" s="197"/>
      <c r="S80" s="197"/>
      <c r="T80" s="197"/>
      <c r="U80" s="197"/>
      <c r="V80" s="197"/>
      <c r="W80" s="197"/>
      <c r="X80" s="197"/>
      <c r="Y80" s="197"/>
      <c r="Z80" s="197"/>
    </row>
    <row r="81" ht="15.75" customHeight="1">
      <c r="A81" s="180"/>
      <c r="B81" s="197"/>
      <c r="C81" s="197"/>
      <c r="D81" s="197"/>
      <c r="E81" s="197"/>
      <c r="F81" s="197"/>
      <c r="G81" s="255"/>
      <c r="H81" s="254"/>
      <c r="I81" s="152"/>
      <c r="J81" s="50"/>
      <c r="K81" s="50"/>
      <c r="L81" s="50"/>
      <c r="M81" s="50"/>
      <c r="N81" s="152"/>
      <c r="O81" s="197"/>
      <c r="P81" s="197"/>
      <c r="Q81" s="197"/>
      <c r="R81" s="197"/>
      <c r="S81" s="197"/>
      <c r="T81" s="197"/>
      <c r="U81" s="197"/>
      <c r="V81" s="197"/>
      <c r="W81" s="197"/>
      <c r="X81" s="197"/>
      <c r="Y81" s="197"/>
      <c r="Z81" s="197"/>
    </row>
    <row r="82" ht="15.75" customHeight="1">
      <c r="A82" s="180"/>
      <c r="B82" s="197"/>
      <c r="C82" s="197"/>
      <c r="D82" s="197"/>
      <c r="E82" s="197"/>
      <c r="F82" s="197"/>
      <c r="G82" s="255"/>
      <c r="H82" s="254"/>
      <c r="I82" s="152"/>
      <c r="J82" s="50"/>
      <c r="K82" s="50"/>
      <c r="L82" s="50"/>
      <c r="M82" s="50"/>
      <c r="N82" s="152"/>
      <c r="O82" s="197"/>
      <c r="P82" s="197"/>
      <c r="Q82" s="197"/>
      <c r="R82" s="197"/>
      <c r="S82" s="197"/>
      <c r="T82" s="197"/>
      <c r="U82" s="197"/>
      <c r="V82" s="197"/>
      <c r="W82" s="197"/>
      <c r="X82" s="197"/>
      <c r="Y82" s="197"/>
      <c r="Z82" s="197"/>
    </row>
    <row r="83" ht="15.75" customHeight="1">
      <c r="A83" s="180"/>
      <c r="B83" s="197"/>
      <c r="C83" s="197"/>
      <c r="D83" s="197"/>
      <c r="E83" s="197"/>
      <c r="F83" s="197"/>
      <c r="G83" s="255"/>
      <c r="H83" s="254"/>
      <c r="I83" s="152"/>
      <c r="J83" s="50"/>
      <c r="K83" s="50"/>
      <c r="L83" s="50"/>
      <c r="M83" s="50"/>
      <c r="N83" s="152"/>
      <c r="O83" s="197"/>
      <c r="P83" s="197"/>
      <c r="Q83" s="197"/>
      <c r="R83" s="197"/>
      <c r="S83" s="197"/>
      <c r="T83" s="197"/>
      <c r="U83" s="197"/>
      <c r="V83" s="197"/>
      <c r="W83" s="197"/>
      <c r="X83" s="197"/>
      <c r="Y83" s="197"/>
      <c r="Z83" s="197"/>
    </row>
    <row r="84" ht="15.75" customHeight="1">
      <c r="A84" s="180"/>
      <c r="B84" s="197"/>
      <c r="C84" s="197"/>
      <c r="D84" s="197"/>
      <c r="E84" s="197"/>
      <c r="F84" s="197"/>
      <c r="G84" s="255"/>
      <c r="H84" s="178"/>
      <c r="I84" s="152"/>
      <c r="J84" s="50"/>
      <c r="K84" s="50"/>
      <c r="L84" s="50"/>
      <c r="M84" s="50"/>
      <c r="N84" s="152"/>
      <c r="O84" s="197"/>
      <c r="P84" s="197"/>
      <c r="Q84" s="197"/>
      <c r="R84" s="197"/>
      <c r="S84" s="197"/>
      <c r="T84" s="197"/>
      <c r="U84" s="197"/>
      <c r="V84" s="197"/>
      <c r="W84" s="197"/>
      <c r="X84" s="197"/>
      <c r="Y84" s="197"/>
      <c r="Z84" s="197"/>
    </row>
    <row r="85" ht="15.75" customHeight="1">
      <c r="A85" s="180"/>
      <c r="B85" s="197"/>
      <c r="C85" s="197"/>
      <c r="D85" s="197"/>
      <c r="E85" s="197"/>
      <c r="F85" s="197"/>
      <c r="G85" s="255"/>
      <c r="H85" s="178"/>
      <c r="I85" s="152"/>
      <c r="J85" s="50"/>
      <c r="K85" s="50"/>
      <c r="L85" s="50"/>
      <c r="M85" s="50"/>
      <c r="N85" s="152"/>
      <c r="O85" s="197"/>
      <c r="P85" s="197"/>
      <c r="Q85" s="197"/>
      <c r="R85" s="197"/>
      <c r="S85" s="197"/>
      <c r="T85" s="197"/>
      <c r="U85" s="197"/>
      <c r="V85" s="197"/>
      <c r="W85" s="197"/>
      <c r="X85" s="197"/>
      <c r="Y85" s="197"/>
      <c r="Z85" s="197"/>
    </row>
    <row r="86" ht="15.75" customHeight="1">
      <c r="A86" s="180"/>
      <c r="B86" s="197"/>
      <c r="C86" s="197"/>
      <c r="D86" s="197"/>
      <c r="E86" s="197"/>
      <c r="F86" s="197"/>
      <c r="G86" s="255"/>
      <c r="H86" s="254"/>
      <c r="I86" s="152"/>
      <c r="J86" s="50"/>
      <c r="K86" s="50"/>
      <c r="L86" s="50"/>
      <c r="M86" s="50"/>
      <c r="N86" s="152"/>
      <c r="O86" s="197"/>
      <c r="P86" s="197"/>
      <c r="Q86" s="197"/>
      <c r="R86" s="197"/>
      <c r="S86" s="197"/>
      <c r="T86" s="197"/>
      <c r="U86" s="197"/>
      <c r="V86" s="197"/>
      <c r="W86" s="197"/>
      <c r="X86" s="197"/>
      <c r="Y86" s="197"/>
      <c r="Z86" s="197"/>
    </row>
    <row r="87" ht="15.75" customHeight="1">
      <c r="A87" s="180"/>
      <c r="B87" s="197"/>
      <c r="C87" s="197"/>
      <c r="D87" s="197"/>
      <c r="E87" s="197"/>
      <c r="F87" s="197"/>
      <c r="G87" s="255"/>
      <c r="H87" s="178"/>
      <c r="I87" s="152"/>
      <c r="J87" s="50"/>
      <c r="K87" s="50"/>
      <c r="L87" s="50"/>
      <c r="M87" s="50"/>
      <c r="N87" s="152"/>
      <c r="O87" s="197"/>
      <c r="P87" s="197"/>
      <c r="Q87" s="197"/>
      <c r="R87" s="197"/>
      <c r="S87" s="197"/>
      <c r="T87" s="197"/>
      <c r="U87" s="197"/>
      <c r="V87" s="197"/>
      <c r="W87" s="197"/>
      <c r="X87" s="197"/>
      <c r="Y87" s="197"/>
      <c r="Z87" s="197"/>
    </row>
    <row r="88" ht="15.75" customHeight="1">
      <c r="A88" s="180"/>
      <c r="B88" s="197"/>
      <c r="C88" s="197"/>
      <c r="D88" s="197"/>
      <c r="E88" s="197"/>
      <c r="F88" s="197"/>
      <c r="G88" s="255"/>
      <c r="H88" s="254"/>
      <c r="I88" s="152"/>
      <c r="J88" s="50"/>
      <c r="K88" s="50"/>
      <c r="L88" s="50"/>
      <c r="M88" s="50"/>
      <c r="N88" s="152"/>
      <c r="O88" s="197"/>
      <c r="P88" s="197"/>
      <c r="Q88" s="197"/>
      <c r="R88" s="197"/>
      <c r="S88" s="197"/>
      <c r="T88" s="197"/>
      <c r="U88" s="197"/>
      <c r="V88" s="197"/>
      <c r="W88" s="197"/>
      <c r="X88" s="197"/>
      <c r="Y88" s="197"/>
      <c r="Z88" s="197"/>
    </row>
    <row r="89" ht="15.75" customHeight="1">
      <c r="A89" s="180"/>
      <c r="B89" s="197"/>
      <c r="C89" s="197"/>
      <c r="D89" s="197"/>
      <c r="E89" s="197"/>
      <c r="F89" s="197"/>
      <c r="G89" s="255"/>
      <c r="H89" s="254"/>
      <c r="I89" s="152"/>
      <c r="J89" s="50"/>
      <c r="K89" s="50"/>
      <c r="L89" s="50"/>
      <c r="M89" s="50"/>
      <c r="N89" s="152"/>
      <c r="O89" s="197"/>
      <c r="P89" s="197"/>
      <c r="Q89" s="197"/>
      <c r="R89" s="197"/>
      <c r="S89" s="197"/>
      <c r="T89" s="197"/>
      <c r="U89" s="197"/>
      <c r="V89" s="197"/>
      <c r="W89" s="197"/>
      <c r="X89" s="197"/>
      <c r="Y89" s="197"/>
      <c r="Z89" s="197"/>
    </row>
    <row r="90" ht="15.75" customHeight="1">
      <c r="A90" s="180"/>
      <c r="B90" s="197"/>
      <c r="C90" s="197"/>
      <c r="D90" s="197"/>
      <c r="E90" s="197"/>
      <c r="F90" s="197"/>
      <c r="G90" s="255"/>
      <c r="H90" s="178"/>
      <c r="I90" s="152"/>
      <c r="J90" s="50"/>
      <c r="K90" s="50"/>
      <c r="L90" s="50"/>
      <c r="M90" s="50"/>
      <c r="N90" s="152"/>
      <c r="O90" s="197"/>
      <c r="P90" s="197"/>
      <c r="Q90" s="197"/>
      <c r="R90" s="197"/>
      <c r="S90" s="197"/>
      <c r="T90" s="197"/>
      <c r="U90" s="197"/>
      <c r="V90" s="197"/>
      <c r="W90" s="197"/>
      <c r="X90" s="197"/>
      <c r="Y90" s="197"/>
      <c r="Z90" s="197"/>
    </row>
    <row r="91" ht="15.75" customHeight="1">
      <c r="A91" s="180"/>
      <c r="B91" s="197"/>
      <c r="C91" s="197"/>
      <c r="D91" s="197"/>
      <c r="E91" s="197"/>
      <c r="F91" s="197"/>
      <c r="G91" s="255"/>
      <c r="H91" s="254"/>
      <c r="I91" s="152"/>
      <c r="J91" s="50"/>
      <c r="K91" s="50"/>
      <c r="L91" s="50"/>
      <c r="M91" s="50"/>
      <c r="N91" s="152"/>
      <c r="O91" s="197"/>
      <c r="P91" s="197"/>
      <c r="Q91" s="197"/>
      <c r="R91" s="197"/>
      <c r="S91" s="197"/>
      <c r="T91" s="197"/>
      <c r="U91" s="197"/>
      <c r="V91" s="197"/>
      <c r="W91" s="197"/>
      <c r="X91" s="197"/>
      <c r="Y91" s="197"/>
      <c r="Z91" s="197"/>
    </row>
    <row r="92" ht="15.75" customHeight="1">
      <c r="A92" s="180"/>
      <c r="B92" s="197"/>
      <c r="C92" s="197"/>
      <c r="D92" s="197"/>
      <c r="E92" s="197"/>
      <c r="F92" s="197"/>
      <c r="G92" s="255"/>
      <c r="H92" s="178"/>
      <c r="I92" s="152"/>
      <c r="J92" s="50"/>
      <c r="K92" s="50"/>
      <c r="L92" s="50"/>
      <c r="M92" s="50"/>
      <c r="N92" s="152"/>
      <c r="O92" s="197"/>
      <c r="P92" s="197"/>
      <c r="Q92" s="197"/>
      <c r="R92" s="197"/>
      <c r="S92" s="197"/>
      <c r="T92" s="197"/>
      <c r="U92" s="197"/>
      <c r="V92" s="197"/>
      <c r="W92" s="197"/>
      <c r="X92" s="197"/>
      <c r="Y92" s="197"/>
      <c r="Z92" s="197"/>
    </row>
    <row r="93" ht="15.75" customHeight="1">
      <c r="A93" s="180"/>
      <c r="B93" s="197"/>
      <c r="C93" s="197"/>
      <c r="D93" s="197"/>
      <c r="E93" s="197"/>
      <c r="F93" s="197"/>
      <c r="G93" s="255"/>
      <c r="H93" s="178"/>
      <c r="I93" s="152"/>
      <c r="J93" s="50"/>
      <c r="K93" s="50"/>
      <c r="L93" s="50"/>
      <c r="M93" s="50"/>
      <c r="N93" s="152"/>
      <c r="O93" s="197"/>
      <c r="P93" s="197"/>
      <c r="Q93" s="197"/>
      <c r="R93" s="197"/>
      <c r="S93" s="197"/>
      <c r="T93" s="197"/>
      <c r="U93" s="197"/>
      <c r="V93" s="197"/>
      <c r="W93" s="197"/>
      <c r="X93" s="197"/>
      <c r="Y93" s="197"/>
      <c r="Z93" s="197"/>
    </row>
    <row r="94" ht="15.75" customHeight="1">
      <c r="A94" s="180"/>
      <c r="B94" s="197"/>
      <c r="C94" s="197"/>
      <c r="D94" s="197"/>
      <c r="E94" s="197"/>
      <c r="F94" s="197"/>
      <c r="G94" s="197"/>
      <c r="H94" s="169"/>
      <c r="I94" s="152"/>
      <c r="J94" s="50"/>
      <c r="K94" s="50"/>
      <c r="L94" s="50"/>
      <c r="M94" s="50"/>
      <c r="N94" s="152"/>
      <c r="O94" s="197"/>
      <c r="P94" s="197"/>
      <c r="Q94" s="197"/>
      <c r="R94" s="197"/>
      <c r="S94" s="197"/>
      <c r="T94" s="197"/>
      <c r="U94" s="197"/>
      <c r="V94" s="197"/>
      <c r="W94" s="197"/>
      <c r="X94" s="197"/>
      <c r="Y94" s="197"/>
      <c r="Z94" s="197"/>
    </row>
    <row r="95" ht="15.75" customHeight="1">
      <c r="A95" s="180"/>
      <c r="B95" s="197"/>
      <c r="C95" s="197"/>
      <c r="D95" s="197"/>
      <c r="E95" s="197"/>
      <c r="F95" s="197"/>
      <c r="G95" s="197"/>
      <c r="H95" s="197"/>
      <c r="I95" s="152"/>
      <c r="J95" s="50"/>
      <c r="K95" s="50"/>
      <c r="L95" s="50"/>
      <c r="M95" s="50"/>
      <c r="N95" s="152"/>
      <c r="O95" s="197"/>
      <c r="P95" s="197"/>
      <c r="Q95" s="197"/>
      <c r="R95" s="197"/>
      <c r="S95" s="197"/>
      <c r="T95" s="197"/>
      <c r="U95" s="197"/>
      <c r="V95" s="197"/>
      <c r="W95" s="197"/>
      <c r="X95" s="197"/>
      <c r="Y95" s="197"/>
      <c r="Z95" s="197"/>
    </row>
    <row r="96" ht="15.75" customHeight="1">
      <c r="A96" s="180"/>
      <c r="B96" s="197"/>
      <c r="C96" s="197"/>
      <c r="D96" s="197"/>
      <c r="E96" s="197"/>
      <c r="F96" s="197"/>
      <c r="G96" s="197"/>
      <c r="H96" s="197"/>
      <c r="I96" s="152"/>
      <c r="J96" s="50"/>
      <c r="K96" s="50"/>
      <c r="L96" s="50"/>
      <c r="M96" s="50"/>
      <c r="N96" s="152"/>
      <c r="O96" s="197"/>
      <c r="P96" s="197"/>
      <c r="Q96" s="197"/>
      <c r="R96" s="197"/>
      <c r="S96" s="197"/>
      <c r="T96" s="197"/>
      <c r="U96" s="197"/>
      <c r="V96" s="197"/>
      <c r="W96" s="197"/>
      <c r="X96" s="197"/>
      <c r="Y96" s="197"/>
      <c r="Z96" s="197"/>
    </row>
    <row r="97" ht="15.75" customHeight="1">
      <c r="A97" s="180"/>
      <c r="B97" s="197"/>
      <c r="C97" s="197"/>
      <c r="D97" s="197"/>
      <c r="E97" s="197"/>
      <c r="F97" s="197"/>
      <c r="G97" s="197"/>
      <c r="H97" s="197"/>
      <c r="I97" s="152"/>
      <c r="J97" s="50"/>
      <c r="K97" s="50"/>
      <c r="L97" s="50"/>
      <c r="M97" s="50"/>
      <c r="N97" s="152"/>
      <c r="O97" s="197"/>
      <c r="P97" s="197"/>
      <c r="Q97" s="197"/>
      <c r="R97" s="197"/>
      <c r="S97" s="197"/>
      <c r="T97" s="197"/>
      <c r="U97" s="197"/>
      <c r="V97" s="197"/>
      <c r="W97" s="197"/>
      <c r="X97" s="197"/>
      <c r="Y97" s="197"/>
      <c r="Z97" s="197"/>
    </row>
    <row r="98" ht="15.75" customHeight="1">
      <c r="A98" s="180"/>
      <c r="B98" s="197"/>
      <c r="C98" s="197"/>
      <c r="D98" s="197"/>
      <c r="E98" s="197"/>
      <c r="F98" s="197"/>
      <c r="G98" s="197"/>
      <c r="H98" s="169"/>
      <c r="I98" s="152"/>
      <c r="J98" s="50"/>
      <c r="K98" s="50"/>
      <c r="L98" s="50"/>
      <c r="M98" s="50"/>
      <c r="N98" s="152"/>
      <c r="O98" s="197"/>
      <c r="P98" s="197"/>
      <c r="Q98" s="197"/>
      <c r="R98" s="197"/>
      <c r="S98" s="197"/>
      <c r="T98" s="197"/>
      <c r="U98" s="197"/>
      <c r="V98" s="197"/>
      <c r="W98" s="197"/>
      <c r="X98" s="197"/>
      <c r="Y98" s="197"/>
      <c r="Z98" s="197"/>
    </row>
    <row r="99" ht="15.75" customHeight="1">
      <c r="A99" s="180"/>
      <c r="B99" s="197"/>
      <c r="C99" s="197"/>
      <c r="D99" s="197"/>
      <c r="E99" s="197"/>
      <c r="F99" s="197"/>
      <c r="G99" s="197"/>
      <c r="H99" s="169"/>
      <c r="I99" s="152"/>
      <c r="J99" s="50"/>
      <c r="K99" s="50"/>
      <c r="L99" s="50"/>
      <c r="M99" s="50"/>
      <c r="N99" s="152"/>
      <c r="O99" s="197"/>
      <c r="P99" s="197"/>
      <c r="Q99" s="197"/>
      <c r="R99" s="197"/>
      <c r="S99" s="197"/>
      <c r="T99" s="197"/>
      <c r="U99" s="197"/>
      <c r="V99" s="197"/>
      <c r="W99" s="197"/>
      <c r="X99" s="197"/>
      <c r="Y99" s="197"/>
      <c r="Z99" s="197"/>
    </row>
    <row r="100" ht="15.75" customHeight="1">
      <c r="A100" s="180"/>
      <c r="B100" s="197"/>
      <c r="C100" s="197"/>
      <c r="D100" s="197"/>
      <c r="E100" s="197"/>
      <c r="F100" s="197"/>
      <c r="G100" s="197"/>
      <c r="H100" s="197"/>
      <c r="I100" s="152"/>
      <c r="J100" s="50"/>
      <c r="K100" s="50"/>
      <c r="L100" s="50"/>
      <c r="M100" s="50"/>
      <c r="N100" s="152"/>
      <c r="O100" s="197"/>
      <c r="P100" s="197"/>
      <c r="Q100" s="197"/>
      <c r="R100" s="197"/>
      <c r="S100" s="197"/>
      <c r="T100" s="197"/>
      <c r="U100" s="197"/>
      <c r="V100" s="197"/>
      <c r="W100" s="197"/>
      <c r="X100" s="197"/>
      <c r="Y100" s="197"/>
      <c r="Z100" s="197"/>
    </row>
    <row r="101" ht="15.75" customHeight="1">
      <c r="A101" s="180"/>
      <c r="B101" s="197"/>
      <c r="C101" s="197"/>
      <c r="D101" s="197"/>
      <c r="E101" s="197"/>
      <c r="F101" s="197"/>
      <c r="G101" s="197"/>
      <c r="H101" s="197"/>
      <c r="I101" s="152"/>
      <c r="J101" s="50"/>
      <c r="K101" s="50"/>
      <c r="L101" s="50"/>
      <c r="M101" s="50"/>
      <c r="N101" s="152"/>
      <c r="O101" s="197"/>
      <c r="P101" s="197"/>
      <c r="Q101" s="197"/>
      <c r="R101" s="197"/>
      <c r="S101" s="197"/>
      <c r="T101" s="197"/>
      <c r="U101" s="197"/>
      <c r="V101" s="197"/>
      <c r="W101" s="197"/>
      <c r="X101" s="197"/>
      <c r="Y101" s="197"/>
      <c r="Z101" s="197"/>
    </row>
    <row r="102" ht="15.75" customHeight="1">
      <c r="A102" s="180"/>
      <c r="B102" s="197"/>
      <c r="C102" s="197"/>
      <c r="D102" s="197"/>
      <c r="E102" s="197"/>
      <c r="F102" s="197"/>
      <c r="G102" s="197"/>
      <c r="H102" s="197"/>
      <c r="I102" s="152"/>
      <c r="J102" s="50"/>
      <c r="K102" s="50"/>
      <c r="L102" s="50"/>
      <c r="M102" s="50"/>
      <c r="N102" s="152"/>
      <c r="O102" s="197"/>
      <c r="P102" s="197"/>
      <c r="Q102" s="197"/>
      <c r="R102" s="197"/>
      <c r="S102" s="197"/>
      <c r="T102" s="197"/>
      <c r="U102" s="197"/>
      <c r="V102" s="197"/>
      <c r="W102" s="197"/>
      <c r="X102" s="197"/>
      <c r="Y102" s="197"/>
      <c r="Z102" s="197"/>
    </row>
    <row r="103" ht="15.75" customHeight="1">
      <c r="A103" s="180"/>
      <c r="B103" s="197"/>
      <c r="C103" s="197"/>
      <c r="D103" s="197"/>
      <c r="E103" s="197"/>
      <c r="F103" s="197"/>
      <c r="G103" s="197"/>
      <c r="H103" s="197"/>
      <c r="I103" s="152"/>
      <c r="J103" s="50"/>
      <c r="K103" s="50"/>
      <c r="L103" s="50"/>
      <c r="M103" s="50"/>
      <c r="N103" s="152"/>
      <c r="O103" s="197"/>
      <c r="P103" s="197"/>
      <c r="Q103" s="197"/>
      <c r="R103" s="197"/>
      <c r="S103" s="197"/>
      <c r="T103" s="197"/>
      <c r="U103" s="197"/>
      <c r="V103" s="197"/>
      <c r="W103" s="197"/>
      <c r="X103" s="197"/>
      <c r="Y103" s="197"/>
      <c r="Z103" s="197"/>
    </row>
    <row r="104" ht="15.75" customHeight="1">
      <c r="A104" s="180"/>
      <c r="B104" s="197"/>
      <c r="C104" s="197"/>
      <c r="D104" s="197"/>
      <c r="E104" s="197"/>
      <c r="F104" s="197"/>
      <c r="G104" s="197"/>
      <c r="H104" s="169"/>
      <c r="I104" s="152"/>
      <c r="J104" s="50"/>
      <c r="K104" s="50"/>
      <c r="L104" s="50"/>
      <c r="M104" s="50"/>
      <c r="N104" s="152"/>
      <c r="O104" s="197"/>
      <c r="P104" s="197"/>
      <c r="Q104" s="197"/>
      <c r="R104" s="197"/>
      <c r="S104" s="197"/>
      <c r="T104" s="197"/>
      <c r="U104" s="197"/>
      <c r="V104" s="197"/>
      <c r="W104" s="197"/>
      <c r="X104" s="197"/>
      <c r="Y104" s="197"/>
      <c r="Z104" s="197"/>
    </row>
    <row r="105" ht="15.75" customHeight="1">
      <c r="A105" s="180"/>
      <c r="B105" s="197"/>
      <c r="C105" s="197"/>
      <c r="D105" s="197"/>
      <c r="E105" s="197"/>
      <c r="F105" s="197"/>
      <c r="G105" s="197"/>
      <c r="H105" s="197"/>
      <c r="I105" s="152"/>
      <c r="J105" s="50"/>
      <c r="K105" s="50"/>
      <c r="L105" s="50"/>
      <c r="M105" s="50"/>
      <c r="N105" s="152"/>
      <c r="O105" s="197"/>
      <c r="P105" s="197"/>
      <c r="Q105" s="197"/>
      <c r="R105" s="197"/>
      <c r="S105" s="197"/>
      <c r="T105" s="197"/>
      <c r="U105" s="197"/>
      <c r="V105" s="197"/>
      <c r="W105" s="197"/>
      <c r="X105" s="197"/>
      <c r="Y105" s="197"/>
      <c r="Z105" s="197"/>
    </row>
    <row r="106" ht="15.75" customHeight="1">
      <c r="A106" s="180"/>
      <c r="B106" s="197"/>
      <c r="C106" s="197"/>
      <c r="D106" s="197"/>
      <c r="E106" s="197"/>
      <c r="F106" s="197"/>
      <c r="G106" s="197"/>
      <c r="H106" s="197"/>
      <c r="I106" s="152"/>
      <c r="J106" s="50"/>
      <c r="K106" s="50"/>
      <c r="L106" s="50"/>
      <c r="M106" s="50"/>
      <c r="N106" s="152"/>
      <c r="O106" s="197"/>
      <c r="P106" s="197"/>
      <c r="Q106" s="197"/>
      <c r="R106" s="197"/>
      <c r="S106" s="197"/>
      <c r="T106" s="197"/>
      <c r="U106" s="197"/>
      <c r="V106" s="197"/>
      <c r="W106" s="197"/>
      <c r="X106" s="197"/>
      <c r="Y106" s="197"/>
      <c r="Z106" s="197"/>
    </row>
    <row r="107" ht="15.75" customHeight="1">
      <c r="A107" s="180"/>
      <c r="B107" s="197"/>
      <c r="C107" s="197"/>
      <c r="D107" s="197"/>
      <c r="E107" s="197"/>
      <c r="F107" s="197"/>
      <c r="G107" s="197"/>
      <c r="H107" s="197"/>
      <c r="I107" s="152"/>
      <c r="J107" s="50"/>
      <c r="K107" s="50"/>
      <c r="L107" s="50"/>
      <c r="M107" s="50"/>
      <c r="N107" s="152"/>
      <c r="O107" s="197"/>
      <c r="P107" s="197"/>
      <c r="Q107" s="197"/>
      <c r="R107" s="197"/>
      <c r="S107" s="197"/>
      <c r="T107" s="197"/>
      <c r="U107" s="197"/>
      <c r="V107" s="197"/>
      <c r="W107" s="197"/>
      <c r="X107" s="197"/>
      <c r="Y107" s="197"/>
      <c r="Z107" s="197"/>
    </row>
    <row r="108" ht="15.75" customHeight="1">
      <c r="A108" s="180"/>
      <c r="B108" s="197"/>
      <c r="C108" s="197"/>
      <c r="D108" s="197"/>
      <c r="E108" s="197"/>
      <c r="F108" s="197"/>
      <c r="G108" s="197"/>
      <c r="H108" s="197"/>
      <c r="I108" s="152"/>
      <c r="J108" s="50"/>
      <c r="K108" s="50"/>
      <c r="L108" s="50"/>
      <c r="M108" s="50"/>
      <c r="N108" s="152"/>
      <c r="O108" s="197"/>
      <c r="P108" s="197"/>
      <c r="Q108" s="197"/>
      <c r="R108" s="197"/>
      <c r="S108" s="197"/>
      <c r="T108" s="197"/>
      <c r="U108" s="197"/>
      <c r="V108" s="197"/>
      <c r="W108" s="197"/>
      <c r="X108" s="197"/>
      <c r="Y108" s="197"/>
      <c r="Z108" s="197"/>
    </row>
    <row r="109" ht="15.75" customHeight="1">
      <c r="A109" s="180"/>
      <c r="B109" s="197"/>
      <c r="C109" s="197"/>
      <c r="D109" s="197"/>
      <c r="E109" s="197"/>
      <c r="F109" s="197"/>
      <c r="G109" s="197"/>
      <c r="H109" s="197"/>
      <c r="I109" s="152"/>
      <c r="J109" s="50"/>
      <c r="K109" s="50"/>
      <c r="L109" s="50"/>
      <c r="M109" s="50"/>
      <c r="N109" s="152"/>
      <c r="O109" s="197"/>
      <c r="P109" s="197"/>
      <c r="Q109" s="197"/>
      <c r="R109" s="197"/>
      <c r="S109" s="197"/>
      <c r="T109" s="197"/>
      <c r="U109" s="197"/>
      <c r="V109" s="197"/>
      <c r="W109" s="197"/>
      <c r="X109" s="197"/>
      <c r="Y109" s="197"/>
      <c r="Z109" s="197"/>
    </row>
    <row r="110" ht="15.75" customHeight="1">
      <c r="A110" s="180"/>
      <c r="B110" s="197"/>
      <c r="C110" s="197"/>
      <c r="D110" s="197"/>
      <c r="E110" s="197"/>
      <c r="F110" s="197"/>
      <c r="G110" s="197"/>
      <c r="H110" s="197"/>
      <c r="I110" s="152"/>
      <c r="J110" s="50"/>
      <c r="K110" s="50"/>
      <c r="L110" s="50"/>
      <c r="M110" s="50"/>
      <c r="N110" s="152"/>
      <c r="O110" s="197"/>
      <c r="P110" s="197"/>
      <c r="Q110" s="197"/>
      <c r="R110" s="197"/>
      <c r="S110" s="197"/>
      <c r="T110" s="197"/>
      <c r="U110" s="197"/>
      <c r="V110" s="197"/>
      <c r="W110" s="197"/>
      <c r="X110" s="197"/>
      <c r="Y110" s="197"/>
      <c r="Z110" s="197"/>
    </row>
    <row r="111" ht="15.75" customHeight="1">
      <c r="A111" s="180"/>
      <c r="B111" s="197"/>
      <c r="C111" s="197"/>
      <c r="D111" s="197"/>
      <c r="E111" s="197"/>
      <c r="F111" s="197"/>
      <c r="G111" s="197"/>
      <c r="H111" s="197"/>
      <c r="I111" s="152"/>
      <c r="J111" s="50"/>
      <c r="K111" s="50"/>
      <c r="L111" s="50"/>
      <c r="M111" s="50"/>
      <c r="N111" s="152"/>
      <c r="O111" s="197"/>
      <c r="P111" s="197"/>
      <c r="Q111" s="197"/>
      <c r="R111" s="197"/>
      <c r="S111" s="197"/>
      <c r="T111" s="197"/>
      <c r="U111" s="197"/>
      <c r="V111" s="197"/>
      <c r="W111" s="197"/>
      <c r="X111" s="197"/>
      <c r="Y111" s="197"/>
      <c r="Z111" s="197"/>
    </row>
    <row r="112" ht="15.75" customHeight="1">
      <c r="A112" s="180"/>
      <c r="B112" s="197"/>
      <c r="C112" s="197"/>
      <c r="D112" s="197"/>
      <c r="E112" s="197"/>
      <c r="F112" s="197"/>
      <c r="G112" s="197"/>
      <c r="H112" s="197"/>
      <c r="I112" s="152"/>
      <c r="J112" s="50"/>
      <c r="K112" s="50"/>
      <c r="L112" s="50"/>
      <c r="M112" s="50"/>
      <c r="N112" s="152"/>
      <c r="O112" s="197"/>
      <c r="P112" s="197"/>
      <c r="Q112" s="197"/>
      <c r="R112" s="197"/>
      <c r="S112" s="197"/>
      <c r="T112" s="197"/>
      <c r="U112" s="197"/>
      <c r="V112" s="197"/>
      <c r="W112" s="197"/>
      <c r="X112" s="197"/>
      <c r="Y112" s="197"/>
      <c r="Z112" s="197"/>
    </row>
    <row r="113" ht="15.75" customHeight="1">
      <c r="A113" s="180"/>
      <c r="B113" s="197"/>
      <c r="C113" s="197"/>
      <c r="D113" s="197"/>
      <c r="E113" s="197"/>
      <c r="F113" s="197"/>
      <c r="G113" s="197"/>
      <c r="H113" s="197"/>
      <c r="I113" s="152"/>
      <c r="J113" s="50"/>
      <c r="K113" s="50"/>
      <c r="L113" s="50"/>
      <c r="M113" s="50"/>
      <c r="N113" s="152"/>
      <c r="O113" s="197"/>
      <c r="P113" s="197"/>
      <c r="Q113" s="197"/>
      <c r="R113" s="197"/>
      <c r="S113" s="197"/>
      <c r="T113" s="197"/>
      <c r="U113" s="197"/>
      <c r="V113" s="197"/>
      <c r="W113" s="197"/>
      <c r="X113" s="197"/>
      <c r="Y113" s="197"/>
      <c r="Z113" s="197"/>
    </row>
    <row r="114" ht="15.75" customHeight="1">
      <c r="A114" s="180"/>
      <c r="B114" s="197"/>
      <c r="C114" s="197"/>
      <c r="D114" s="197"/>
      <c r="E114" s="197"/>
      <c r="F114" s="197"/>
      <c r="G114" s="197"/>
      <c r="H114" s="197"/>
      <c r="I114" s="152"/>
      <c r="J114" s="50"/>
      <c r="K114" s="50"/>
      <c r="L114" s="50"/>
      <c r="M114" s="50"/>
      <c r="N114" s="152"/>
      <c r="O114" s="197"/>
      <c r="P114" s="197"/>
      <c r="Q114" s="197"/>
      <c r="R114" s="197"/>
      <c r="S114" s="197"/>
      <c r="T114" s="197"/>
      <c r="U114" s="197"/>
      <c r="V114" s="197"/>
      <c r="W114" s="197"/>
      <c r="X114" s="197"/>
      <c r="Y114" s="197"/>
      <c r="Z114" s="197"/>
    </row>
    <row r="115" ht="15.75" customHeight="1">
      <c r="A115" s="180"/>
      <c r="B115" s="197"/>
      <c r="C115" s="197"/>
      <c r="D115" s="197"/>
      <c r="E115" s="197"/>
      <c r="F115" s="197"/>
      <c r="G115" s="197"/>
      <c r="H115" s="197"/>
      <c r="I115" s="152"/>
      <c r="J115" s="50"/>
      <c r="K115" s="50"/>
      <c r="L115" s="50"/>
      <c r="M115" s="50"/>
      <c r="N115" s="152"/>
      <c r="O115" s="197"/>
      <c r="P115" s="197"/>
      <c r="Q115" s="197"/>
      <c r="R115" s="197"/>
      <c r="S115" s="197"/>
      <c r="T115" s="197"/>
      <c r="U115" s="197"/>
      <c r="V115" s="197"/>
      <c r="W115" s="197"/>
      <c r="X115" s="197"/>
      <c r="Y115" s="197"/>
      <c r="Z115" s="197"/>
    </row>
    <row r="116" ht="15.75" customHeight="1">
      <c r="A116" s="180"/>
      <c r="B116" s="197"/>
      <c r="C116" s="197"/>
      <c r="D116" s="197"/>
      <c r="E116" s="197"/>
      <c r="F116" s="197"/>
      <c r="G116" s="197"/>
      <c r="H116" s="197"/>
      <c r="I116" s="152"/>
      <c r="J116" s="50"/>
      <c r="K116" s="50"/>
      <c r="L116" s="50"/>
      <c r="M116" s="50"/>
      <c r="N116" s="152"/>
      <c r="O116" s="197"/>
      <c r="P116" s="197"/>
      <c r="Q116" s="197"/>
      <c r="R116" s="197"/>
      <c r="S116" s="197"/>
      <c r="T116" s="197"/>
      <c r="U116" s="197"/>
      <c r="V116" s="197"/>
      <c r="W116" s="197"/>
      <c r="X116" s="197"/>
      <c r="Y116" s="197"/>
      <c r="Z116" s="197"/>
    </row>
    <row r="117" ht="15.75" customHeight="1">
      <c r="A117" s="180"/>
      <c r="B117" s="197"/>
      <c r="C117" s="197"/>
      <c r="D117" s="197"/>
      <c r="E117" s="197"/>
      <c r="F117" s="197"/>
      <c r="G117" s="197"/>
      <c r="H117" s="197"/>
      <c r="I117" s="152"/>
      <c r="J117" s="50"/>
      <c r="K117" s="50"/>
      <c r="L117" s="50"/>
      <c r="M117" s="50"/>
      <c r="N117" s="152"/>
      <c r="O117" s="197"/>
      <c r="P117" s="197"/>
      <c r="Q117" s="197"/>
      <c r="R117" s="197"/>
      <c r="S117" s="197"/>
      <c r="T117" s="197"/>
      <c r="U117" s="197"/>
      <c r="V117" s="197"/>
      <c r="W117" s="197"/>
      <c r="X117" s="197"/>
      <c r="Y117" s="197"/>
      <c r="Z117" s="197"/>
    </row>
    <row r="118" ht="15.75" customHeight="1">
      <c r="A118" s="180"/>
      <c r="B118" s="197"/>
      <c r="C118" s="197"/>
      <c r="D118" s="197"/>
      <c r="E118" s="197"/>
      <c r="F118" s="197"/>
      <c r="G118" s="197"/>
      <c r="H118" s="197"/>
      <c r="I118" s="152"/>
      <c r="J118" s="50"/>
      <c r="K118" s="50"/>
      <c r="L118" s="50"/>
      <c r="M118" s="50"/>
      <c r="N118" s="152"/>
      <c r="O118" s="197"/>
      <c r="P118" s="197"/>
      <c r="Q118" s="197"/>
      <c r="R118" s="197"/>
      <c r="S118" s="197"/>
      <c r="T118" s="197"/>
      <c r="U118" s="197"/>
      <c r="V118" s="197"/>
      <c r="W118" s="197"/>
      <c r="X118" s="197"/>
      <c r="Y118" s="197"/>
      <c r="Z118" s="197"/>
    </row>
    <row r="119" ht="15.75" customHeight="1">
      <c r="A119" s="180"/>
      <c r="B119" s="197"/>
      <c r="C119" s="197"/>
      <c r="D119" s="197"/>
      <c r="E119" s="197"/>
      <c r="F119" s="197"/>
      <c r="G119" s="197"/>
      <c r="H119" s="169"/>
      <c r="I119" s="152"/>
      <c r="J119" s="50"/>
      <c r="K119" s="50"/>
      <c r="L119" s="50"/>
      <c r="M119" s="50"/>
      <c r="N119" s="152"/>
      <c r="O119" s="197"/>
      <c r="P119" s="197"/>
      <c r="Q119" s="197"/>
      <c r="R119" s="197"/>
      <c r="S119" s="197"/>
      <c r="T119" s="197"/>
      <c r="U119" s="197"/>
      <c r="V119" s="197"/>
      <c r="W119" s="197"/>
      <c r="X119" s="197"/>
      <c r="Y119" s="197"/>
      <c r="Z119" s="197"/>
    </row>
    <row r="120" ht="15.75" customHeight="1">
      <c r="A120" s="180"/>
      <c r="B120" s="197"/>
      <c r="C120" s="197"/>
      <c r="D120" s="197"/>
      <c r="E120" s="197"/>
      <c r="F120" s="197"/>
      <c r="G120" s="197"/>
      <c r="H120" s="197"/>
      <c r="I120" s="152"/>
      <c r="J120" s="50"/>
      <c r="K120" s="50"/>
      <c r="L120" s="50"/>
      <c r="M120" s="50"/>
      <c r="N120" s="152"/>
      <c r="O120" s="197"/>
      <c r="P120" s="197"/>
      <c r="Q120" s="197"/>
      <c r="R120" s="197"/>
      <c r="S120" s="197"/>
      <c r="T120" s="197"/>
      <c r="U120" s="197"/>
      <c r="V120" s="197"/>
      <c r="W120" s="197"/>
      <c r="X120" s="197"/>
      <c r="Y120" s="197"/>
      <c r="Z120" s="197"/>
    </row>
    <row r="121" ht="15.75" customHeight="1">
      <c r="A121" s="180"/>
      <c r="B121" s="197"/>
      <c r="C121" s="197"/>
      <c r="D121" s="197"/>
      <c r="E121" s="197"/>
      <c r="F121" s="197"/>
      <c r="G121" s="197"/>
      <c r="H121" s="197"/>
      <c r="I121" s="152"/>
      <c r="J121" s="50"/>
      <c r="K121" s="50"/>
      <c r="L121" s="50"/>
      <c r="M121" s="50"/>
      <c r="N121" s="152"/>
      <c r="O121" s="197"/>
      <c r="P121" s="197"/>
      <c r="Q121" s="197"/>
      <c r="R121" s="197"/>
      <c r="S121" s="197"/>
      <c r="T121" s="197"/>
      <c r="U121" s="197"/>
      <c r="V121" s="197"/>
      <c r="W121" s="197"/>
      <c r="X121" s="197"/>
      <c r="Y121" s="197"/>
      <c r="Z121" s="197"/>
    </row>
    <row r="122" ht="15.75" customHeight="1">
      <c r="A122" s="180"/>
      <c r="B122" s="197"/>
      <c r="C122" s="197"/>
      <c r="D122" s="197"/>
      <c r="E122" s="197"/>
      <c r="F122" s="197"/>
      <c r="G122" s="197"/>
      <c r="H122" s="197"/>
      <c r="I122" s="152"/>
      <c r="J122" s="50"/>
      <c r="K122" s="50"/>
      <c r="L122" s="50"/>
      <c r="M122" s="50"/>
      <c r="N122" s="152"/>
      <c r="O122" s="197"/>
      <c r="P122" s="197"/>
      <c r="Q122" s="197"/>
      <c r="R122" s="197"/>
      <c r="S122" s="197"/>
      <c r="T122" s="197"/>
      <c r="U122" s="197"/>
      <c r="V122" s="197"/>
      <c r="W122" s="197"/>
      <c r="X122" s="197"/>
      <c r="Y122" s="197"/>
      <c r="Z122" s="197"/>
    </row>
    <row r="123" ht="15.75" customHeight="1">
      <c r="A123" s="180"/>
      <c r="B123" s="197"/>
      <c r="C123" s="197"/>
      <c r="D123" s="197"/>
      <c r="E123" s="197"/>
      <c r="F123" s="197"/>
      <c r="G123" s="197"/>
      <c r="H123" s="197"/>
      <c r="I123" s="152"/>
      <c r="J123" s="50"/>
      <c r="K123" s="50"/>
      <c r="L123" s="50"/>
      <c r="M123" s="50"/>
      <c r="N123" s="152"/>
      <c r="O123" s="197"/>
      <c r="P123" s="197"/>
      <c r="Q123" s="197"/>
      <c r="R123" s="197"/>
      <c r="S123" s="197"/>
      <c r="T123" s="197"/>
      <c r="U123" s="197"/>
      <c r="V123" s="197"/>
      <c r="W123" s="197"/>
      <c r="X123" s="197"/>
      <c r="Y123" s="197"/>
      <c r="Z123" s="197"/>
    </row>
    <row r="124" ht="15.75" customHeight="1">
      <c r="A124" s="180"/>
      <c r="B124" s="197"/>
      <c r="C124" s="197"/>
      <c r="D124" s="197"/>
      <c r="E124" s="197"/>
      <c r="F124" s="197"/>
      <c r="G124" s="197"/>
      <c r="H124" s="197"/>
      <c r="I124" s="152"/>
      <c r="J124" s="50"/>
      <c r="K124" s="50"/>
      <c r="L124" s="50"/>
      <c r="M124" s="50"/>
      <c r="N124" s="152"/>
      <c r="O124" s="197"/>
      <c r="P124" s="197"/>
      <c r="Q124" s="197"/>
      <c r="R124" s="197"/>
      <c r="S124" s="197"/>
      <c r="T124" s="197"/>
      <c r="U124" s="197"/>
      <c r="V124" s="197"/>
      <c r="W124" s="197"/>
      <c r="X124" s="197"/>
      <c r="Y124" s="197"/>
      <c r="Z124" s="197"/>
    </row>
    <row r="125" ht="15.75" customHeight="1">
      <c r="A125" s="180"/>
      <c r="B125" s="197"/>
      <c r="C125" s="197"/>
      <c r="D125" s="197"/>
      <c r="E125" s="197"/>
      <c r="F125" s="197"/>
      <c r="G125" s="197"/>
      <c r="H125" s="197"/>
      <c r="I125" s="152"/>
      <c r="J125" s="50"/>
      <c r="K125" s="50"/>
      <c r="L125" s="50"/>
      <c r="M125" s="50"/>
      <c r="N125" s="152"/>
      <c r="O125" s="197"/>
      <c r="P125" s="197"/>
      <c r="Q125" s="197"/>
      <c r="R125" s="197"/>
      <c r="S125" s="197"/>
      <c r="T125" s="197"/>
      <c r="U125" s="197"/>
      <c r="V125" s="197"/>
      <c r="W125" s="197"/>
      <c r="X125" s="197"/>
      <c r="Y125" s="197"/>
      <c r="Z125" s="197"/>
    </row>
    <row r="126" ht="15.75" customHeight="1">
      <c r="A126" s="180"/>
      <c r="B126" s="197"/>
      <c r="C126" s="197"/>
      <c r="D126" s="197"/>
      <c r="E126" s="197"/>
      <c r="F126" s="197"/>
      <c r="G126" s="197"/>
      <c r="H126" s="197"/>
      <c r="I126" s="152"/>
      <c r="J126" s="50"/>
      <c r="K126" s="50"/>
      <c r="L126" s="50"/>
      <c r="M126" s="50"/>
      <c r="N126" s="152"/>
      <c r="O126" s="197"/>
      <c r="P126" s="197"/>
      <c r="Q126" s="197"/>
      <c r="R126" s="197"/>
      <c r="S126" s="197"/>
      <c r="T126" s="197"/>
      <c r="U126" s="197"/>
      <c r="V126" s="197"/>
      <c r="W126" s="197"/>
      <c r="X126" s="197"/>
      <c r="Y126" s="197"/>
      <c r="Z126" s="197"/>
    </row>
    <row r="127" ht="15.75" customHeight="1">
      <c r="A127" s="180"/>
      <c r="B127" s="197"/>
      <c r="C127" s="197"/>
      <c r="D127" s="197"/>
      <c r="E127" s="197"/>
      <c r="F127" s="197"/>
      <c r="G127" s="197"/>
      <c r="H127" s="197"/>
      <c r="I127" s="152"/>
      <c r="J127" s="50"/>
      <c r="K127" s="50"/>
      <c r="L127" s="50"/>
      <c r="M127" s="50"/>
      <c r="N127" s="152"/>
      <c r="O127" s="197"/>
      <c r="P127" s="197"/>
      <c r="Q127" s="197"/>
      <c r="R127" s="197"/>
      <c r="S127" s="197"/>
      <c r="T127" s="197"/>
      <c r="U127" s="197"/>
      <c r="V127" s="197"/>
      <c r="W127" s="197"/>
      <c r="X127" s="197"/>
      <c r="Y127" s="197"/>
      <c r="Z127" s="197"/>
    </row>
    <row r="128" ht="15.75" customHeight="1">
      <c r="A128" s="180"/>
      <c r="B128" s="197"/>
      <c r="C128" s="197"/>
      <c r="D128" s="197"/>
      <c r="E128" s="197"/>
      <c r="F128" s="197"/>
      <c r="G128" s="197"/>
      <c r="H128" s="197"/>
      <c r="I128" s="152"/>
      <c r="J128" s="50"/>
      <c r="K128" s="50"/>
      <c r="L128" s="50"/>
      <c r="M128" s="50"/>
      <c r="N128" s="152"/>
      <c r="O128" s="197"/>
      <c r="P128" s="197"/>
      <c r="Q128" s="197"/>
      <c r="R128" s="197"/>
      <c r="S128" s="197"/>
      <c r="T128" s="197"/>
      <c r="U128" s="197"/>
      <c r="V128" s="197"/>
      <c r="W128" s="197"/>
      <c r="X128" s="197"/>
      <c r="Y128" s="197"/>
      <c r="Z128" s="197"/>
    </row>
    <row r="129" ht="15.75" customHeight="1">
      <c r="A129" s="180"/>
      <c r="B129" s="197"/>
      <c r="C129" s="197"/>
      <c r="D129" s="197"/>
      <c r="E129" s="197"/>
      <c r="F129" s="197"/>
      <c r="G129" s="197"/>
      <c r="H129" s="197"/>
      <c r="I129" s="152"/>
      <c r="J129" s="50"/>
      <c r="K129" s="50"/>
      <c r="L129" s="50"/>
      <c r="M129" s="50"/>
      <c r="N129" s="152"/>
      <c r="O129" s="197"/>
      <c r="P129" s="197"/>
      <c r="Q129" s="197"/>
      <c r="R129" s="197"/>
      <c r="S129" s="197"/>
      <c r="T129" s="197"/>
      <c r="U129" s="197"/>
      <c r="V129" s="197"/>
      <c r="W129" s="197"/>
      <c r="X129" s="197"/>
      <c r="Y129" s="197"/>
      <c r="Z129" s="197"/>
    </row>
    <row r="130" ht="15.75" customHeight="1">
      <c r="A130" s="180"/>
      <c r="B130" s="197"/>
      <c r="C130" s="197"/>
      <c r="D130" s="197"/>
      <c r="E130" s="197"/>
      <c r="F130" s="197"/>
      <c r="G130" s="197"/>
      <c r="H130" s="197"/>
      <c r="I130" s="152"/>
      <c r="J130" s="50"/>
      <c r="K130" s="50"/>
      <c r="L130" s="50"/>
      <c r="M130" s="50"/>
      <c r="N130" s="152"/>
      <c r="O130" s="197"/>
      <c r="P130" s="197"/>
      <c r="Q130" s="197"/>
      <c r="R130" s="197"/>
      <c r="S130" s="197"/>
      <c r="T130" s="197"/>
      <c r="U130" s="197"/>
      <c r="V130" s="197"/>
      <c r="W130" s="197"/>
      <c r="X130" s="197"/>
      <c r="Y130" s="197"/>
      <c r="Z130" s="197"/>
    </row>
    <row r="131" ht="15.75" customHeight="1">
      <c r="A131" s="180"/>
      <c r="B131" s="197"/>
      <c r="C131" s="197"/>
      <c r="D131" s="197"/>
      <c r="E131" s="197"/>
      <c r="F131" s="197"/>
      <c r="G131" s="197"/>
      <c r="H131" s="169"/>
      <c r="I131" s="152"/>
      <c r="J131" s="50"/>
      <c r="K131" s="50"/>
      <c r="L131" s="50"/>
      <c r="M131" s="50"/>
      <c r="N131" s="152"/>
      <c r="O131" s="197"/>
      <c r="P131" s="197"/>
      <c r="Q131" s="197"/>
      <c r="R131" s="197"/>
      <c r="S131" s="197"/>
      <c r="T131" s="197"/>
      <c r="U131" s="197"/>
      <c r="V131" s="197"/>
      <c r="W131" s="197"/>
      <c r="X131" s="197"/>
      <c r="Y131" s="197"/>
      <c r="Z131" s="197"/>
    </row>
    <row r="132" ht="15.75" customHeight="1">
      <c r="A132" s="180"/>
      <c r="B132" s="197"/>
      <c r="C132" s="197"/>
      <c r="D132" s="197"/>
      <c r="E132" s="197"/>
      <c r="F132" s="197"/>
      <c r="G132" s="197"/>
      <c r="H132" s="197"/>
      <c r="I132" s="152"/>
      <c r="J132" s="50"/>
      <c r="K132" s="50"/>
      <c r="L132" s="50"/>
      <c r="M132" s="50"/>
      <c r="N132" s="152"/>
      <c r="O132" s="197"/>
      <c r="P132" s="197"/>
      <c r="Q132" s="197"/>
      <c r="R132" s="197"/>
      <c r="S132" s="197"/>
      <c r="T132" s="197"/>
      <c r="U132" s="197"/>
      <c r="V132" s="197"/>
      <c r="W132" s="197"/>
      <c r="X132" s="197"/>
      <c r="Y132" s="197"/>
      <c r="Z132" s="197"/>
    </row>
    <row r="133" ht="15.75" customHeight="1">
      <c r="A133" s="180"/>
      <c r="B133" s="197"/>
      <c r="C133" s="197"/>
      <c r="D133" s="197"/>
      <c r="E133" s="197"/>
      <c r="F133" s="197"/>
      <c r="G133" s="197"/>
      <c r="H133" s="197"/>
      <c r="I133" s="152"/>
      <c r="J133" s="50"/>
      <c r="K133" s="50"/>
      <c r="L133" s="50"/>
      <c r="M133" s="50"/>
      <c r="N133" s="152"/>
      <c r="O133" s="197"/>
      <c r="P133" s="197"/>
      <c r="Q133" s="197"/>
      <c r="R133" s="197"/>
      <c r="S133" s="197"/>
      <c r="T133" s="197"/>
      <c r="U133" s="197"/>
      <c r="V133" s="197"/>
      <c r="W133" s="197"/>
      <c r="X133" s="197"/>
      <c r="Y133" s="197"/>
      <c r="Z133" s="197"/>
    </row>
    <row r="134" ht="15.75" customHeight="1">
      <c r="A134" s="180"/>
      <c r="B134" s="197"/>
      <c r="C134" s="197"/>
      <c r="D134" s="197"/>
      <c r="E134" s="197"/>
      <c r="F134" s="197"/>
      <c r="G134" s="197"/>
      <c r="H134" s="197"/>
      <c r="I134" s="152"/>
      <c r="J134" s="50"/>
      <c r="K134" s="50"/>
      <c r="L134" s="50"/>
      <c r="M134" s="50"/>
      <c r="N134" s="152"/>
      <c r="O134" s="197"/>
      <c r="P134" s="197"/>
      <c r="Q134" s="197"/>
      <c r="R134" s="197"/>
      <c r="S134" s="197"/>
      <c r="T134" s="197"/>
      <c r="U134" s="197"/>
      <c r="V134" s="197"/>
      <c r="W134" s="197"/>
      <c r="X134" s="197"/>
      <c r="Y134" s="197"/>
      <c r="Z134" s="197"/>
    </row>
    <row r="135" ht="15.75" customHeight="1">
      <c r="A135" s="180"/>
      <c r="B135" s="197"/>
      <c r="C135" s="197"/>
      <c r="D135" s="197"/>
      <c r="E135" s="197"/>
      <c r="F135" s="197"/>
      <c r="G135" s="197"/>
      <c r="H135" s="197"/>
      <c r="I135" s="152"/>
      <c r="J135" s="50"/>
      <c r="K135" s="50"/>
      <c r="L135" s="50"/>
      <c r="M135" s="50"/>
      <c r="N135" s="152"/>
      <c r="O135" s="197"/>
      <c r="P135" s="197"/>
      <c r="Q135" s="197"/>
      <c r="R135" s="197"/>
      <c r="S135" s="197"/>
      <c r="T135" s="197"/>
      <c r="U135" s="197"/>
      <c r="V135" s="197"/>
      <c r="W135" s="197"/>
      <c r="X135" s="197"/>
      <c r="Y135" s="197"/>
      <c r="Z135" s="197"/>
    </row>
    <row r="136" ht="15.75" customHeight="1">
      <c r="A136" s="180"/>
      <c r="B136" s="197"/>
      <c r="C136" s="197"/>
      <c r="D136" s="197"/>
      <c r="E136" s="197"/>
      <c r="F136" s="197"/>
      <c r="G136" s="197"/>
      <c r="H136" s="169"/>
      <c r="I136" s="152"/>
      <c r="J136" s="50"/>
      <c r="K136" s="50"/>
      <c r="L136" s="50"/>
      <c r="M136" s="50"/>
      <c r="N136" s="152"/>
      <c r="O136" s="197"/>
      <c r="P136" s="197"/>
      <c r="Q136" s="197"/>
      <c r="R136" s="197"/>
      <c r="S136" s="197"/>
      <c r="T136" s="197"/>
      <c r="U136" s="197"/>
      <c r="V136" s="197"/>
      <c r="W136" s="197"/>
      <c r="X136" s="197"/>
      <c r="Y136" s="197"/>
      <c r="Z136" s="197"/>
    </row>
    <row r="137" ht="15.75" customHeight="1">
      <c r="A137" s="180"/>
      <c r="B137" s="197"/>
      <c r="C137" s="197"/>
      <c r="D137" s="197"/>
      <c r="E137" s="197"/>
      <c r="F137" s="197"/>
      <c r="G137" s="197"/>
      <c r="H137" s="197"/>
      <c r="I137" s="152"/>
      <c r="J137" s="50"/>
      <c r="K137" s="50"/>
      <c r="L137" s="50"/>
      <c r="M137" s="50"/>
      <c r="N137" s="152"/>
      <c r="O137" s="197"/>
      <c r="P137" s="197"/>
      <c r="Q137" s="197"/>
      <c r="R137" s="197"/>
      <c r="S137" s="197"/>
      <c r="T137" s="197"/>
      <c r="U137" s="197"/>
      <c r="V137" s="197"/>
      <c r="W137" s="197"/>
      <c r="X137" s="197"/>
      <c r="Y137" s="197"/>
      <c r="Z137" s="197"/>
    </row>
    <row r="138" ht="15.75" customHeight="1">
      <c r="A138" s="180"/>
      <c r="B138" s="197"/>
      <c r="C138" s="197"/>
      <c r="D138" s="197"/>
      <c r="E138" s="197"/>
      <c r="F138" s="197"/>
      <c r="G138" s="197"/>
      <c r="H138" s="197"/>
      <c r="I138" s="152"/>
      <c r="J138" s="50"/>
      <c r="K138" s="50"/>
      <c r="L138" s="50"/>
      <c r="M138" s="50"/>
      <c r="N138" s="152"/>
      <c r="O138" s="197"/>
      <c r="P138" s="197"/>
      <c r="Q138" s="197"/>
      <c r="R138" s="197"/>
      <c r="S138" s="197"/>
      <c r="T138" s="197"/>
      <c r="U138" s="197"/>
      <c r="V138" s="197"/>
      <c r="W138" s="197"/>
      <c r="X138" s="197"/>
      <c r="Y138" s="197"/>
      <c r="Z138" s="197"/>
    </row>
    <row r="139" ht="15.75" customHeight="1">
      <c r="A139" s="180"/>
      <c r="B139" s="197"/>
      <c r="C139" s="197"/>
      <c r="D139" s="197"/>
      <c r="E139" s="197"/>
      <c r="F139" s="197"/>
      <c r="G139" s="197"/>
      <c r="H139" s="169"/>
      <c r="I139" s="152"/>
      <c r="J139" s="50"/>
      <c r="K139" s="50"/>
      <c r="L139" s="50"/>
      <c r="M139" s="50"/>
      <c r="N139" s="152"/>
      <c r="O139" s="197"/>
      <c r="P139" s="197"/>
      <c r="Q139" s="197"/>
      <c r="R139" s="197"/>
      <c r="S139" s="197"/>
      <c r="T139" s="197"/>
      <c r="U139" s="197"/>
      <c r="V139" s="197"/>
      <c r="W139" s="197"/>
      <c r="X139" s="197"/>
      <c r="Y139" s="197"/>
      <c r="Z139" s="197"/>
    </row>
    <row r="140" ht="15.75" customHeight="1">
      <c r="A140" s="180"/>
      <c r="B140" s="197"/>
      <c r="C140" s="197"/>
      <c r="D140" s="197"/>
      <c r="E140" s="197"/>
      <c r="F140" s="197"/>
      <c r="G140" s="197"/>
      <c r="H140" s="197"/>
      <c r="I140" s="152"/>
      <c r="J140" s="50"/>
      <c r="K140" s="50"/>
      <c r="L140" s="50"/>
      <c r="M140" s="50"/>
      <c r="N140" s="152"/>
      <c r="O140" s="197"/>
      <c r="P140" s="197"/>
      <c r="Q140" s="197"/>
      <c r="R140" s="197"/>
      <c r="S140" s="197"/>
      <c r="T140" s="197"/>
      <c r="U140" s="197"/>
      <c r="V140" s="197"/>
      <c r="W140" s="197"/>
      <c r="X140" s="197"/>
      <c r="Y140" s="197"/>
      <c r="Z140" s="197"/>
    </row>
    <row r="141" ht="15.75" customHeight="1">
      <c r="A141" s="180"/>
      <c r="B141" s="197"/>
      <c r="C141" s="197"/>
      <c r="D141" s="197"/>
      <c r="E141" s="197"/>
      <c r="F141" s="197"/>
      <c r="G141" s="197"/>
      <c r="H141" s="197"/>
      <c r="I141" s="152"/>
      <c r="J141" s="50"/>
      <c r="K141" s="50"/>
      <c r="L141" s="50"/>
      <c r="M141" s="50"/>
      <c r="N141" s="152"/>
      <c r="O141" s="197"/>
      <c r="P141" s="197"/>
      <c r="Q141" s="197"/>
      <c r="R141" s="197"/>
      <c r="S141" s="197"/>
      <c r="T141" s="197"/>
      <c r="U141" s="197"/>
      <c r="V141" s="197"/>
      <c r="W141" s="197"/>
      <c r="X141" s="197"/>
      <c r="Y141" s="197"/>
      <c r="Z141" s="197"/>
    </row>
    <row r="142" ht="15.75" customHeight="1">
      <c r="A142" s="180"/>
      <c r="B142" s="197"/>
      <c r="C142" s="197"/>
      <c r="D142" s="197"/>
      <c r="E142" s="197"/>
      <c r="F142" s="197"/>
      <c r="G142" s="197"/>
      <c r="H142" s="169"/>
      <c r="I142" s="152"/>
      <c r="J142" s="50"/>
      <c r="K142" s="50"/>
      <c r="L142" s="50"/>
      <c r="M142" s="50"/>
      <c r="N142" s="152"/>
      <c r="O142" s="197"/>
      <c r="P142" s="197"/>
      <c r="Q142" s="197"/>
      <c r="R142" s="197"/>
      <c r="S142" s="197"/>
      <c r="T142" s="197"/>
      <c r="U142" s="197"/>
      <c r="V142" s="197"/>
      <c r="W142" s="197"/>
      <c r="X142" s="197"/>
      <c r="Y142" s="197"/>
      <c r="Z142" s="197"/>
    </row>
    <row r="143" ht="15.75" customHeight="1">
      <c r="A143" s="180"/>
      <c r="B143" s="197"/>
      <c r="C143" s="197"/>
      <c r="D143" s="197"/>
      <c r="E143" s="197"/>
      <c r="F143" s="197"/>
      <c r="G143" s="197"/>
      <c r="H143" s="169"/>
      <c r="I143" s="152"/>
      <c r="J143" s="50"/>
      <c r="K143" s="50"/>
      <c r="L143" s="50"/>
      <c r="M143" s="50"/>
      <c r="N143" s="152"/>
      <c r="O143" s="197"/>
      <c r="P143" s="197"/>
      <c r="Q143" s="197"/>
      <c r="R143" s="197"/>
      <c r="S143" s="197"/>
      <c r="T143" s="197"/>
      <c r="U143" s="197"/>
      <c r="V143" s="197"/>
      <c r="W143" s="197"/>
      <c r="X143" s="197"/>
      <c r="Y143" s="197"/>
      <c r="Z143" s="197"/>
    </row>
    <row r="144" ht="15.75" customHeight="1">
      <c r="A144" s="180"/>
      <c r="B144" s="197"/>
      <c r="C144" s="197"/>
      <c r="D144" s="197"/>
      <c r="E144" s="197"/>
      <c r="F144" s="197"/>
      <c r="G144" s="197"/>
      <c r="H144" s="197"/>
      <c r="I144" s="152"/>
      <c r="J144" s="50"/>
      <c r="K144" s="50"/>
      <c r="L144" s="50"/>
      <c r="M144" s="50"/>
      <c r="N144" s="152"/>
      <c r="O144" s="197"/>
      <c r="P144" s="197"/>
      <c r="Q144" s="197"/>
      <c r="R144" s="197"/>
      <c r="S144" s="197"/>
      <c r="T144" s="197"/>
      <c r="U144" s="197"/>
      <c r="V144" s="197"/>
      <c r="W144" s="197"/>
      <c r="X144" s="197"/>
      <c r="Y144" s="197"/>
      <c r="Z144" s="197"/>
    </row>
    <row r="145" ht="15.75" customHeight="1">
      <c r="A145" s="180"/>
      <c r="B145" s="197"/>
      <c r="C145" s="197"/>
      <c r="D145" s="197"/>
      <c r="E145" s="197"/>
      <c r="F145" s="197"/>
      <c r="G145" s="197"/>
      <c r="H145" s="197"/>
      <c r="I145" s="152"/>
      <c r="J145" s="50"/>
      <c r="K145" s="50"/>
      <c r="L145" s="50"/>
      <c r="M145" s="50"/>
      <c r="N145" s="152"/>
      <c r="O145" s="197"/>
      <c r="P145" s="197"/>
      <c r="Q145" s="197"/>
      <c r="R145" s="197"/>
      <c r="S145" s="197"/>
      <c r="T145" s="197"/>
      <c r="U145" s="197"/>
      <c r="V145" s="197"/>
      <c r="W145" s="197"/>
      <c r="X145" s="197"/>
      <c r="Y145" s="197"/>
      <c r="Z145" s="197"/>
    </row>
    <row r="146" ht="15.75" customHeight="1">
      <c r="A146" s="180"/>
      <c r="B146" s="197"/>
      <c r="C146" s="197"/>
      <c r="D146" s="197"/>
      <c r="E146" s="197"/>
      <c r="F146" s="197"/>
      <c r="G146" s="197"/>
      <c r="H146" s="197"/>
      <c r="I146" s="152"/>
      <c r="J146" s="50"/>
      <c r="K146" s="50"/>
      <c r="L146" s="50"/>
      <c r="M146" s="50"/>
      <c r="N146" s="152"/>
      <c r="O146" s="197"/>
      <c r="P146" s="197"/>
      <c r="Q146" s="197"/>
      <c r="R146" s="197"/>
      <c r="S146" s="197"/>
      <c r="T146" s="197"/>
      <c r="U146" s="197"/>
      <c r="V146" s="197"/>
      <c r="W146" s="197"/>
      <c r="X146" s="197"/>
      <c r="Y146" s="197"/>
      <c r="Z146" s="197"/>
    </row>
    <row r="147" ht="15.75" customHeight="1">
      <c r="A147" s="180"/>
      <c r="B147" s="197"/>
      <c r="C147" s="197"/>
      <c r="D147" s="197"/>
      <c r="E147" s="197"/>
      <c r="F147" s="197"/>
      <c r="G147" s="197"/>
      <c r="H147" s="197"/>
      <c r="I147" s="152"/>
      <c r="J147" s="50"/>
      <c r="K147" s="50"/>
      <c r="L147" s="50"/>
      <c r="M147" s="50"/>
      <c r="N147" s="152"/>
      <c r="O147" s="197"/>
      <c r="P147" s="197"/>
      <c r="Q147" s="197"/>
      <c r="R147" s="197"/>
      <c r="S147" s="197"/>
      <c r="T147" s="197"/>
      <c r="U147" s="197"/>
      <c r="V147" s="197"/>
      <c r="W147" s="197"/>
      <c r="X147" s="197"/>
      <c r="Y147" s="197"/>
      <c r="Z147" s="197"/>
    </row>
    <row r="148" ht="15.75" customHeight="1">
      <c r="A148" s="180"/>
      <c r="B148" s="197"/>
      <c r="C148" s="197"/>
      <c r="D148" s="197"/>
      <c r="E148" s="197"/>
      <c r="F148" s="197"/>
      <c r="G148" s="197"/>
      <c r="H148" s="169"/>
      <c r="I148" s="152"/>
      <c r="J148" s="50"/>
      <c r="K148" s="50"/>
      <c r="L148" s="50"/>
      <c r="M148" s="50"/>
      <c r="N148" s="152"/>
      <c r="O148" s="197"/>
      <c r="P148" s="197"/>
      <c r="Q148" s="197"/>
      <c r="R148" s="197"/>
      <c r="S148" s="197"/>
      <c r="T148" s="197"/>
      <c r="U148" s="197"/>
      <c r="V148" s="197"/>
      <c r="W148" s="197"/>
      <c r="X148" s="197"/>
      <c r="Y148" s="197"/>
      <c r="Z148" s="197"/>
    </row>
    <row r="149" ht="15.75" customHeight="1">
      <c r="A149" s="180"/>
      <c r="B149" s="197"/>
      <c r="C149" s="197"/>
      <c r="D149" s="197"/>
      <c r="E149" s="197"/>
      <c r="F149" s="197"/>
      <c r="G149" s="197"/>
      <c r="H149" s="197"/>
      <c r="I149" s="152"/>
      <c r="J149" s="50"/>
      <c r="K149" s="50"/>
      <c r="L149" s="50"/>
      <c r="M149" s="50"/>
      <c r="N149" s="152"/>
      <c r="O149" s="197"/>
      <c r="P149" s="197"/>
      <c r="Q149" s="197"/>
      <c r="R149" s="197"/>
      <c r="S149" s="197"/>
      <c r="T149" s="197"/>
      <c r="U149" s="197"/>
      <c r="V149" s="197"/>
      <c r="W149" s="197"/>
      <c r="X149" s="197"/>
      <c r="Y149" s="197"/>
      <c r="Z149" s="197"/>
    </row>
    <row r="150" ht="15.75" customHeight="1">
      <c r="A150" s="180"/>
      <c r="B150" s="197"/>
      <c r="C150" s="197"/>
      <c r="D150" s="197"/>
      <c r="E150" s="197"/>
      <c r="F150" s="197"/>
      <c r="G150" s="197"/>
      <c r="H150" s="197"/>
      <c r="I150" s="152"/>
      <c r="J150" s="50"/>
      <c r="K150" s="50"/>
      <c r="L150" s="50"/>
      <c r="M150" s="50"/>
      <c r="N150" s="152"/>
      <c r="O150" s="197"/>
      <c r="P150" s="197"/>
      <c r="Q150" s="197"/>
      <c r="R150" s="197"/>
      <c r="S150" s="197"/>
      <c r="T150" s="197"/>
      <c r="U150" s="197"/>
      <c r="V150" s="197"/>
      <c r="W150" s="197"/>
      <c r="X150" s="197"/>
      <c r="Y150" s="197"/>
      <c r="Z150" s="197"/>
    </row>
    <row r="151" ht="15.75" customHeight="1">
      <c r="A151" s="180"/>
      <c r="B151" s="197"/>
      <c r="C151" s="197"/>
      <c r="D151" s="197"/>
      <c r="E151" s="197"/>
      <c r="F151" s="197"/>
      <c r="G151" s="197"/>
      <c r="H151" s="169"/>
      <c r="I151" s="152"/>
      <c r="J151" s="50"/>
      <c r="K151" s="50"/>
      <c r="L151" s="50"/>
      <c r="M151" s="50"/>
      <c r="N151" s="152"/>
      <c r="O151" s="197"/>
      <c r="P151" s="197"/>
      <c r="Q151" s="197"/>
      <c r="R151" s="197"/>
      <c r="S151" s="197"/>
      <c r="T151" s="197"/>
      <c r="U151" s="197"/>
      <c r="V151" s="197"/>
      <c r="W151" s="197"/>
      <c r="X151" s="197"/>
      <c r="Y151" s="197"/>
      <c r="Z151" s="197"/>
    </row>
    <row r="152" ht="15.75" customHeight="1">
      <c r="A152" s="180"/>
      <c r="B152" s="197"/>
      <c r="C152" s="197"/>
      <c r="D152" s="197"/>
      <c r="E152" s="197"/>
      <c r="F152" s="197"/>
      <c r="G152" s="197"/>
      <c r="H152" s="169"/>
      <c r="I152" s="152"/>
      <c r="J152" s="50"/>
      <c r="K152" s="50"/>
      <c r="L152" s="50"/>
      <c r="M152" s="50"/>
      <c r="N152" s="152"/>
      <c r="O152" s="197"/>
      <c r="P152" s="197"/>
      <c r="Q152" s="197"/>
      <c r="R152" s="197"/>
      <c r="S152" s="197"/>
      <c r="T152" s="197"/>
      <c r="U152" s="197"/>
      <c r="V152" s="197"/>
      <c r="W152" s="197"/>
      <c r="X152" s="197"/>
      <c r="Y152" s="197"/>
      <c r="Z152" s="197"/>
    </row>
    <row r="153" ht="15.75" customHeight="1">
      <c r="A153" s="180"/>
      <c r="B153" s="197"/>
      <c r="C153" s="197"/>
      <c r="D153" s="197"/>
      <c r="E153" s="197"/>
      <c r="F153" s="197"/>
      <c r="G153" s="197"/>
      <c r="H153" s="169"/>
      <c r="I153" s="152"/>
      <c r="J153" s="50"/>
      <c r="K153" s="50"/>
      <c r="L153" s="50"/>
      <c r="M153" s="50"/>
      <c r="N153" s="152"/>
      <c r="O153" s="197"/>
      <c r="P153" s="197"/>
      <c r="Q153" s="197"/>
      <c r="R153" s="197"/>
      <c r="S153" s="197"/>
      <c r="T153" s="197"/>
      <c r="U153" s="197"/>
      <c r="V153" s="197"/>
      <c r="W153" s="197"/>
      <c r="X153" s="197"/>
      <c r="Y153" s="197"/>
      <c r="Z153" s="197"/>
    </row>
    <row r="154" ht="15.75" customHeight="1">
      <c r="A154" s="180"/>
      <c r="B154" s="197"/>
      <c r="C154" s="197"/>
      <c r="D154" s="197"/>
      <c r="E154" s="197"/>
      <c r="F154" s="197"/>
      <c r="G154" s="197"/>
      <c r="H154" s="197"/>
      <c r="I154" s="152"/>
      <c r="J154" s="50"/>
      <c r="K154" s="50"/>
      <c r="L154" s="50"/>
      <c r="M154" s="50"/>
      <c r="N154" s="152"/>
      <c r="O154" s="197"/>
      <c r="P154" s="197"/>
      <c r="Q154" s="197"/>
      <c r="R154" s="197"/>
      <c r="S154" s="197"/>
      <c r="T154" s="197"/>
      <c r="U154" s="197"/>
      <c r="V154" s="197"/>
      <c r="W154" s="197"/>
      <c r="X154" s="197"/>
      <c r="Y154" s="197"/>
      <c r="Z154" s="197"/>
    </row>
    <row r="155" ht="15.75" customHeight="1">
      <c r="A155" s="180"/>
      <c r="B155" s="197"/>
      <c r="C155" s="197"/>
      <c r="D155" s="197"/>
      <c r="E155" s="197"/>
      <c r="F155" s="197"/>
      <c r="G155" s="197"/>
      <c r="H155" s="169"/>
      <c r="I155" s="152"/>
      <c r="J155" s="50"/>
      <c r="K155" s="50"/>
      <c r="L155" s="50"/>
      <c r="M155" s="50"/>
      <c r="N155" s="152"/>
      <c r="O155" s="197"/>
      <c r="P155" s="197"/>
      <c r="Q155" s="197"/>
      <c r="R155" s="197"/>
      <c r="S155" s="197"/>
      <c r="T155" s="197"/>
      <c r="U155" s="197"/>
      <c r="V155" s="197"/>
      <c r="W155" s="197"/>
      <c r="X155" s="197"/>
      <c r="Y155" s="197"/>
      <c r="Z155" s="197"/>
    </row>
    <row r="156" ht="15.75" customHeight="1">
      <c r="A156" s="180"/>
      <c r="B156" s="197"/>
      <c r="C156" s="197"/>
      <c r="D156" s="197"/>
      <c r="E156" s="197"/>
      <c r="F156" s="197"/>
      <c r="G156" s="197"/>
      <c r="H156" s="169"/>
      <c r="I156" s="152"/>
      <c r="J156" s="50"/>
      <c r="K156" s="50"/>
      <c r="L156" s="50"/>
      <c r="M156" s="50"/>
      <c r="N156" s="152"/>
      <c r="O156" s="197"/>
      <c r="P156" s="197"/>
      <c r="Q156" s="197"/>
      <c r="R156" s="197"/>
      <c r="S156" s="197"/>
      <c r="T156" s="197"/>
      <c r="U156" s="197"/>
      <c r="V156" s="197"/>
      <c r="W156" s="197"/>
      <c r="X156" s="197"/>
      <c r="Y156" s="197"/>
      <c r="Z156" s="197"/>
    </row>
    <row r="157" ht="15.75" customHeight="1">
      <c r="A157" s="180"/>
      <c r="B157" s="197"/>
      <c r="C157" s="197"/>
      <c r="D157" s="197"/>
      <c r="E157" s="197"/>
      <c r="F157" s="197"/>
      <c r="G157" s="197"/>
      <c r="H157" s="169"/>
      <c r="I157" s="152"/>
      <c r="J157" s="50"/>
      <c r="K157" s="50"/>
      <c r="L157" s="50"/>
      <c r="M157" s="50"/>
      <c r="N157" s="152"/>
      <c r="O157" s="197"/>
      <c r="P157" s="197"/>
      <c r="Q157" s="197"/>
      <c r="R157" s="197"/>
      <c r="S157" s="197"/>
      <c r="T157" s="197"/>
      <c r="U157" s="197"/>
      <c r="V157" s="197"/>
      <c r="W157" s="197"/>
      <c r="X157" s="197"/>
      <c r="Y157" s="197"/>
      <c r="Z157" s="197"/>
    </row>
    <row r="158" ht="15.75" customHeight="1">
      <c r="A158" s="180"/>
      <c r="B158" s="197"/>
      <c r="C158" s="197"/>
      <c r="D158" s="197"/>
      <c r="E158" s="197"/>
      <c r="F158" s="197"/>
      <c r="G158" s="197"/>
      <c r="H158" s="169"/>
      <c r="I158" s="152"/>
      <c r="J158" s="50"/>
      <c r="K158" s="50"/>
      <c r="L158" s="50"/>
      <c r="M158" s="50"/>
      <c r="N158" s="152"/>
      <c r="O158" s="197"/>
      <c r="P158" s="197"/>
      <c r="Q158" s="197"/>
      <c r="R158" s="197"/>
      <c r="S158" s="197"/>
      <c r="T158" s="197"/>
      <c r="U158" s="197"/>
      <c r="V158" s="197"/>
      <c r="W158" s="197"/>
      <c r="X158" s="197"/>
      <c r="Y158" s="197"/>
      <c r="Z158" s="197"/>
    </row>
    <row r="159" ht="15.75" customHeight="1">
      <c r="A159" s="180"/>
      <c r="B159" s="197"/>
      <c r="C159" s="197"/>
      <c r="D159" s="197"/>
      <c r="E159" s="197"/>
      <c r="F159" s="197"/>
      <c r="G159" s="197"/>
      <c r="H159" s="197"/>
      <c r="I159" s="152"/>
      <c r="J159" s="50"/>
      <c r="K159" s="50"/>
      <c r="L159" s="50"/>
      <c r="M159" s="50"/>
      <c r="N159" s="152"/>
      <c r="O159" s="197"/>
      <c r="P159" s="197"/>
      <c r="Q159" s="197"/>
      <c r="R159" s="197"/>
      <c r="S159" s="197"/>
      <c r="T159" s="197"/>
      <c r="U159" s="197"/>
      <c r="V159" s="197"/>
      <c r="W159" s="197"/>
      <c r="X159" s="197"/>
      <c r="Y159" s="197"/>
      <c r="Z159" s="197"/>
    </row>
    <row r="160" ht="15.75" customHeight="1">
      <c r="A160" s="180"/>
      <c r="B160" s="197"/>
      <c r="C160" s="197"/>
      <c r="D160" s="197"/>
      <c r="E160" s="197"/>
      <c r="F160" s="197"/>
      <c r="G160" s="197"/>
      <c r="H160" s="197"/>
      <c r="I160" s="152"/>
      <c r="J160" s="50"/>
      <c r="K160" s="50"/>
      <c r="L160" s="50"/>
      <c r="M160" s="50"/>
      <c r="N160" s="152"/>
      <c r="O160" s="197"/>
      <c r="P160" s="197"/>
      <c r="Q160" s="197"/>
      <c r="R160" s="197"/>
      <c r="S160" s="197"/>
      <c r="T160" s="197"/>
      <c r="U160" s="197"/>
      <c r="V160" s="197"/>
      <c r="W160" s="197"/>
      <c r="X160" s="197"/>
      <c r="Y160" s="197"/>
      <c r="Z160" s="197"/>
    </row>
    <row r="161" ht="15.75" customHeight="1">
      <c r="A161" s="180"/>
      <c r="B161" s="197"/>
      <c r="C161" s="197"/>
      <c r="D161" s="197"/>
      <c r="E161" s="197"/>
      <c r="F161" s="197"/>
      <c r="G161" s="197"/>
      <c r="H161" s="197"/>
      <c r="I161" s="152"/>
      <c r="J161" s="50"/>
      <c r="K161" s="50"/>
      <c r="L161" s="50"/>
      <c r="M161" s="50"/>
      <c r="N161" s="152"/>
      <c r="O161" s="197"/>
      <c r="P161" s="197"/>
      <c r="Q161" s="197"/>
      <c r="R161" s="197"/>
      <c r="S161" s="197"/>
      <c r="T161" s="197"/>
      <c r="U161" s="197"/>
      <c r="V161" s="197"/>
      <c r="W161" s="197"/>
      <c r="X161" s="197"/>
      <c r="Y161" s="197"/>
      <c r="Z161" s="197"/>
    </row>
    <row r="162" ht="15.75" customHeight="1">
      <c r="A162" s="180"/>
      <c r="B162" s="197"/>
      <c r="C162" s="197"/>
      <c r="D162" s="197"/>
      <c r="E162" s="197"/>
      <c r="F162" s="197"/>
      <c r="G162" s="197"/>
      <c r="H162" s="197"/>
      <c r="I162" s="152"/>
      <c r="J162" s="50"/>
      <c r="K162" s="50"/>
      <c r="L162" s="50"/>
      <c r="M162" s="50"/>
      <c r="N162" s="152"/>
      <c r="O162" s="197"/>
      <c r="P162" s="197"/>
      <c r="Q162" s="197"/>
      <c r="R162" s="197"/>
      <c r="S162" s="197"/>
      <c r="T162" s="197"/>
      <c r="U162" s="197"/>
      <c r="V162" s="197"/>
      <c r="W162" s="197"/>
      <c r="X162" s="197"/>
      <c r="Y162" s="197"/>
      <c r="Z162" s="197"/>
    </row>
    <row r="163" ht="15.75" customHeight="1">
      <c r="A163" s="180"/>
      <c r="B163" s="197"/>
      <c r="C163" s="197"/>
      <c r="D163" s="197"/>
      <c r="E163" s="197"/>
      <c r="F163" s="197"/>
      <c r="G163" s="197"/>
      <c r="H163" s="197"/>
      <c r="I163" s="152"/>
      <c r="J163" s="50"/>
      <c r="K163" s="50"/>
      <c r="L163" s="50"/>
      <c r="M163" s="50"/>
      <c r="N163" s="152"/>
      <c r="O163" s="197"/>
      <c r="P163" s="197"/>
      <c r="Q163" s="197"/>
      <c r="R163" s="197"/>
      <c r="S163" s="197"/>
      <c r="T163" s="197"/>
      <c r="U163" s="197"/>
      <c r="V163" s="197"/>
      <c r="W163" s="197"/>
      <c r="X163" s="197"/>
      <c r="Y163" s="197"/>
      <c r="Z163" s="197"/>
    </row>
    <row r="164" ht="15.75" customHeight="1">
      <c r="A164" s="180"/>
      <c r="B164" s="197"/>
      <c r="C164" s="197"/>
      <c r="D164" s="197"/>
      <c r="E164" s="197"/>
      <c r="F164" s="197"/>
      <c r="G164" s="197"/>
      <c r="H164" s="197"/>
      <c r="I164" s="152"/>
      <c r="J164" s="50"/>
      <c r="K164" s="50"/>
      <c r="L164" s="50"/>
      <c r="M164" s="50"/>
      <c r="N164" s="152"/>
      <c r="O164" s="197"/>
      <c r="P164" s="197"/>
      <c r="Q164" s="197"/>
      <c r="R164" s="197"/>
      <c r="S164" s="197"/>
      <c r="T164" s="197"/>
      <c r="U164" s="197"/>
      <c r="V164" s="197"/>
      <c r="W164" s="197"/>
      <c r="X164" s="197"/>
      <c r="Y164" s="197"/>
      <c r="Z164" s="197"/>
    </row>
    <row r="165" ht="15.75" customHeight="1">
      <c r="A165" s="180"/>
      <c r="B165" s="197"/>
      <c r="C165" s="197"/>
      <c r="D165" s="197"/>
      <c r="E165" s="197"/>
      <c r="F165" s="197"/>
      <c r="G165" s="197"/>
      <c r="H165" s="197"/>
      <c r="I165" s="152"/>
      <c r="J165" s="50"/>
      <c r="K165" s="50"/>
      <c r="L165" s="50"/>
      <c r="M165" s="50"/>
      <c r="N165" s="152"/>
      <c r="O165" s="197"/>
      <c r="P165" s="197"/>
      <c r="Q165" s="197"/>
      <c r="R165" s="197"/>
      <c r="S165" s="197"/>
      <c r="T165" s="197"/>
      <c r="U165" s="197"/>
      <c r="V165" s="197"/>
      <c r="W165" s="197"/>
      <c r="X165" s="197"/>
      <c r="Y165" s="197"/>
      <c r="Z165" s="197"/>
    </row>
    <row r="166" ht="15.75" customHeight="1">
      <c r="A166" s="180"/>
      <c r="B166" s="197"/>
      <c r="C166" s="197"/>
      <c r="D166" s="197"/>
      <c r="E166" s="197"/>
      <c r="F166" s="197"/>
      <c r="G166" s="197"/>
      <c r="H166" s="197"/>
      <c r="I166" s="152"/>
      <c r="J166" s="50"/>
      <c r="K166" s="50"/>
      <c r="L166" s="50"/>
      <c r="M166" s="50"/>
      <c r="N166" s="152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</row>
    <row r="167" ht="15.75" customHeight="1">
      <c r="A167" s="180"/>
      <c r="B167" s="197"/>
      <c r="C167" s="197"/>
      <c r="D167" s="197"/>
      <c r="E167" s="197"/>
      <c r="F167" s="197"/>
      <c r="G167" s="197"/>
      <c r="H167" s="169"/>
      <c r="I167" s="152"/>
      <c r="J167" s="50"/>
      <c r="K167" s="50"/>
      <c r="L167" s="50"/>
      <c r="M167" s="50"/>
      <c r="N167" s="152"/>
      <c r="O167" s="197"/>
      <c r="P167" s="197"/>
      <c r="Q167" s="197"/>
      <c r="R167" s="197"/>
      <c r="S167" s="197"/>
      <c r="T167" s="197"/>
      <c r="U167" s="197"/>
      <c r="V167" s="197"/>
      <c r="W167" s="197"/>
      <c r="X167" s="197"/>
      <c r="Y167" s="197"/>
      <c r="Z167" s="197"/>
    </row>
    <row r="168" ht="15.75" customHeight="1">
      <c r="A168" s="180"/>
      <c r="B168" s="197"/>
      <c r="C168" s="197"/>
      <c r="D168" s="197"/>
      <c r="E168" s="197"/>
      <c r="F168" s="197"/>
      <c r="G168" s="197"/>
      <c r="H168" s="197"/>
      <c r="I168" s="152"/>
      <c r="J168" s="50"/>
      <c r="K168" s="50"/>
      <c r="L168" s="50"/>
      <c r="M168" s="50"/>
      <c r="N168" s="152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</row>
    <row r="169" ht="15.75" customHeight="1">
      <c r="A169" s="180"/>
      <c r="B169" s="197"/>
      <c r="C169" s="197"/>
      <c r="D169" s="197"/>
      <c r="E169" s="197"/>
      <c r="F169" s="197"/>
      <c r="G169" s="197"/>
      <c r="H169" s="197"/>
      <c r="I169" s="152"/>
      <c r="J169" s="50"/>
      <c r="K169" s="50"/>
      <c r="L169" s="50"/>
      <c r="M169" s="50"/>
      <c r="N169" s="152"/>
      <c r="O169" s="197"/>
      <c r="P169" s="197"/>
      <c r="Q169" s="197"/>
      <c r="R169" s="197"/>
      <c r="S169" s="197"/>
      <c r="T169" s="197"/>
      <c r="U169" s="197"/>
      <c r="V169" s="197"/>
      <c r="W169" s="197"/>
      <c r="X169" s="197"/>
      <c r="Y169" s="197"/>
      <c r="Z169" s="197"/>
    </row>
    <row r="170" ht="15.75" customHeight="1">
      <c r="A170" s="180"/>
      <c r="B170" s="197"/>
      <c r="C170" s="197"/>
      <c r="D170" s="197"/>
      <c r="E170" s="197"/>
      <c r="F170" s="197"/>
      <c r="G170" s="197"/>
      <c r="H170" s="197"/>
      <c r="I170" s="152"/>
      <c r="J170" s="50"/>
      <c r="K170" s="50"/>
      <c r="L170" s="50"/>
      <c r="M170" s="50"/>
      <c r="N170" s="152"/>
      <c r="O170" s="197"/>
      <c r="P170" s="197"/>
      <c r="Q170" s="197"/>
      <c r="R170" s="197"/>
      <c r="S170" s="197"/>
      <c r="T170" s="197"/>
      <c r="U170" s="197"/>
      <c r="V170" s="197"/>
      <c r="W170" s="197"/>
      <c r="X170" s="197"/>
      <c r="Y170" s="197"/>
      <c r="Z170" s="197"/>
    </row>
    <row r="171" ht="15.75" customHeight="1">
      <c r="A171" s="180"/>
      <c r="B171" s="197"/>
      <c r="C171" s="197"/>
      <c r="D171" s="197"/>
      <c r="E171" s="197"/>
      <c r="F171" s="197"/>
      <c r="G171" s="197"/>
      <c r="H171" s="197"/>
      <c r="I171" s="152"/>
      <c r="J171" s="50"/>
      <c r="K171" s="50"/>
      <c r="L171" s="50"/>
      <c r="M171" s="50"/>
      <c r="N171" s="152"/>
      <c r="O171" s="197"/>
      <c r="P171" s="197"/>
      <c r="Q171" s="197"/>
      <c r="R171" s="197"/>
      <c r="S171" s="197"/>
      <c r="T171" s="197"/>
      <c r="U171" s="197"/>
      <c r="V171" s="197"/>
      <c r="W171" s="197"/>
      <c r="X171" s="197"/>
      <c r="Y171" s="197"/>
      <c r="Z171" s="197"/>
    </row>
    <row r="172" ht="15.75" customHeight="1">
      <c r="A172" s="180"/>
      <c r="B172" s="197"/>
      <c r="C172" s="197"/>
      <c r="D172" s="197"/>
      <c r="E172" s="197"/>
      <c r="F172" s="197"/>
      <c r="G172" s="197"/>
      <c r="H172" s="169"/>
      <c r="I172" s="152"/>
      <c r="J172" s="50"/>
      <c r="K172" s="50"/>
      <c r="L172" s="50"/>
      <c r="M172" s="50"/>
      <c r="N172" s="152"/>
      <c r="O172" s="197"/>
      <c r="P172" s="197"/>
      <c r="Q172" s="197"/>
      <c r="R172" s="197"/>
      <c r="S172" s="197"/>
      <c r="T172" s="197"/>
      <c r="U172" s="197"/>
      <c r="V172" s="197"/>
      <c r="W172" s="197"/>
      <c r="X172" s="197"/>
      <c r="Y172" s="197"/>
      <c r="Z172" s="197"/>
    </row>
    <row r="173" ht="15.75" customHeight="1">
      <c r="A173" s="180"/>
      <c r="B173" s="197"/>
      <c r="C173" s="197"/>
      <c r="D173" s="197"/>
      <c r="E173" s="197"/>
      <c r="F173" s="197"/>
      <c r="G173" s="197"/>
      <c r="H173" s="169"/>
      <c r="I173" s="152"/>
      <c r="J173" s="50"/>
      <c r="K173" s="50"/>
      <c r="L173" s="50"/>
      <c r="M173" s="50"/>
      <c r="N173" s="152"/>
      <c r="O173" s="197"/>
      <c r="P173" s="197"/>
      <c r="Q173" s="197"/>
      <c r="R173" s="197"/>
      <c r="S173" s="197"/>
      <c r="T173" s="197"/>
      <c r="U173" s="197"/>
      <c r="V173" s="197"/>
      <c r="W173" s="197"/>
      <c r="X173" s="197"/>
      <c r="Y173" s="197"/>
      <c r="Z173" s="197"/>
    </row>
    <row r="174" ht="15.75" customHeight="1">
      <c r="A174" s="180"/>
      <c r="B174" s="197"/>
      <c r="C174" s="197"/>
      <c r="D174" s="197"/>
      <c r="E174" s="197"/>
      <c r="F174" s="197"/>
      <c r="G174" s="197"/>
      <c r="H174" s="197"/>
      <c r="I174" s="152"/>
      <c r="J174" s="50"/>
      <c r="K174" s="50"/>
      <c r="L174" s="50"/>
      <c r="M174" s="50"/>
      <c r="N174" s="152"/>
      <c r="O174" s="197"/>
      <c r="P174" s="197"/>
      <c r="Q174" s="197"/>
      <c r="R174" s="197"/>
      <c r="S174" s="197"/>
      <c r="T174" s="197"/>
      <c r="U174" s="197"/>
      <c r="V174" s="197"/>
      <c r="W174" s="197"/>
      <c r="X174" s="197"/>
      <c r="Y174" s="197"/>
      <c r="Z174" s="197"/>
    </row>
    <row r="175" ht="15.75" customHeight="1">
      <c r="A175" s="180"/>
      <c r="B175" s="197"/>
      <c r="C175" s="197"/>
      <c r="D175" s="197"/>
      <c r="E175" s="197"/>
      <c r="F175" s="197"/>
      <c r="G175" s="197"/>
      <c r="H175" s="197"/>
      <c r="I175" s="152"/>
      <c r="J175" s="50"/>
      <c r="K175" s="50"/>
      <c r="L175" s="50"/>
      <c r="M175" s="50"/>
      <c r="N175" s="152"/>
      <c r="O175" s="197"/>
      <c r="P175" s="197"/>
      <c r="Q175" s="197"/>
      <c r="R175" s="197"/>
      <c r="S175" s="197"/>
      <c r="T175" s="197"/>
      <c r="U175" s="197"/>
      <c r="V175" s="197"/>
      <c r="W175" s="197"/>
      <c r="X175" s="197"/>
      <c r="Y175" s="197"/>
      <c r="Z175" s="197"/>
    </row>
    <row r="176" ht="15.75" customHeight="1">
      <c r="A176" s="180"/>
      <c r="B176" s="197"/>
      <c r="C176" s="197"/>
      <c r="D176" s="197"/>
      <c r="E176" s="197"/>
      <c r="F176" s="197"/>
      <c r="G176" s="197"/>
      <c r="H176" s="197"/>
      <c r="I176" s="152"/>
      <c r="J176" s="50"/>
      <c r="K176" s="50"/>
      <c r="L176" s="50"/>
      <c r="M176" s="50"/>
      <c r="N176" s="152"/>
      <c r="O176" s="197"/>
      <c r="P176" s="197"/>
      <c r="Q176" s="197"/>
      <c r="R176" s="197"/>
      <c r="S176" s="197"/>
      <c r="T176" s="197"/>
      <c r="U176" s="197"/>
      <c r="V176" s="197"/>
      <c r="W176" s="197"/>
      <c r="X176" s="197"/>
      <c r="Y176" s="197"/>
      <c r="Z176" s="197"/>
    </row>
    <row r="177" ht="15.75" customHeight="1">
      <c r="A177" s="180"/>
      <c r="B177" s="197"/>
      <c r="C177" s="197"/>
      <c r="D177" s="197"/>
      <c r="E177" s="197"/>
      <c r="F177" s="197"/>
      <c r="G177" s="197"/>
      <c r="H177" s="197"/>
      <c r="I177" s="152"/>
      <c r="J177" s="50"/>
      <c r="K177" s="50"/>
      <c r="L177" s="50"/>
      <c r="M177" s="50"/>
      <c r="N177" s="152"/>
      <c r="O177" s="197"/>
      <c r="P177" s="197"/>
      <c r="Q177" s="197"/>
      <c r="R177" s="197"/>
      <c r="S177" s="197"/>
      <c r="T177" s="197"/>
      <c r="U177" s="197"/>
      <c r="V177" s="197"/>
      <c r="W177" s="197"/>
      <c r="X177" s="197"/>
      <c r="Y177" s="197"/>
      <c r="Z177" s="197"/>
    </row>
    <row r="178" ht="15.75" customHeight="1">
      <c r="A178" s="180"/>
      <c r="B178" s="197"/>
      <c r="C178" s="197"/>
      <c r="D178" s="197"/>
      <c r="E178" s="197"/>
      <c r="F178" s="197"/>
      <c r="G178" s="197"/>
      <c r="H178" s="197"/>
      <c r="I178" s="152"/>
      <c r="J178" s="50"/>
      <c r="K178" s="50"/>
      <c r="L178" s="50"/>
      <c r="M178" s="50"/>
      <c r="N178" s="152"/>
      <c r="O178" s="197"/>
      <c r="P178" s="197"/>
      <c r="Q178" s="197"/>
      <c r="R178" s="197"/>
      <c r="S178" s="197"/>
      <c r="T178" s="197"/>
      <c r="U178" s="197"/>
      <c r="V178" s="197"/>
      <c r="W178" s="197"/>
      <c r="X178" s="197"/>
      <c r="Y178" s="197"/>
      <c r="Z178" s="197"/>
    </row>
    <row r="179" ht="15.75" customHeight="1">
      <c r="A179" s="180"/>
      <c r="B179" s="197"/>
      <c r="C179" s="197"/>
      <c r="D179" s="197"/>
      <c r="E179" s="197"/>
      <c r="F179" s="197"/>
      <c r="G179" s="197"/>
      <c r="H179" s="169"/>
      <c r="I179" s="152"/>
      <c r="J179" s="50"/>
      <c r="K179" s="50"/>
      <c r="L179" s="50"/>
      <c r="M179" s="50"/>
      <c r="N179" s="152"/>
      <c r="O179" s="197"/>
      <c r="P179" s="197"/>
      <c r="Q179" s="197"/>
      <c r="R179" s="197"/>
      <c r="S179" s="197"/>
      <c r="T179" s="197"/>
      <c r="U179" s="197"/>
      <c r="V179" s="197"/>
      <c r="W179" s="197"/>
      <c r="X179" s="197"/>
      <c r="Y179" s="197"/>
      <c r="Z179" s="197"/>
    </row>
    <row r="180" ht="15.75" customHeight="1">
      <c r="A180" s="180"/>
      <c r="B180" s="197"/>
      <c r="C180" s="197"/>
      <c r="D180" s="197"/>
      <c r="E180" s="197"/>
      <c r="F180" s="197"/>
      <c r="G180" s="197"/>
      <c r="H180" s="197"/>
      <c r="I180" s="152"/>
      <c r="J180" s="50"/>
      <c r="K180" s="50"/>
      <c r="L180" s="50"/>
      <c r="M180" s="50"/>
      <c r="N180" s="152"/>
      <c r="O180" s="197"/>
      <c r="P180" s="197"/>
      <c r="Q180" s="197"/>
      <c r="R180" s="197"/>
      <c r="S180" s="197"/>
      <c r="T180" s="197"/>
      <c r="U180" s="197"/>
      <c r="V180" s="197"/>
      <c r="W180" s="197"/>
      <c r="X180" s="197"/>
      <c r="Y180" s="197"/>
      <c r="Z180" s="197"/>
    </row>
    <row r="181" ht="15.75" customHeight="1">
      <c r="A181" s="180"/>
      <c r="B181" s="197"/>
      <c r="C181" s="197"/>
      <c r="D181" s="197"/>
      <c r="E181" s="197"/>
      <c r="F181" s="197"/>
      <c r="G181" s="197"/>
      <c r="H181" s="197"/>
      <c r="I181" s="197"/>
      <c r="J181" s="50"/>
      <c r="K181" s="50"/>
      <c r="L181" s="50"/>
      <c r="M181" s="50"/>
      <c r="N181" s="152"/>
      <c r="O181" s="197"/>
      <c r="P181" s="197"/>
      <c r="Q181" s="197"/>
      <c r="R181" s="197"/>
      <c r="S181" s="197"/>
      <c r="T181" s="197"/>
      <c r="U181" s="197"/>
      <c r="V181" s="197"/>
      <c r="W181" s="197"/>
      <c r="X181" s="197"/>
      <c r="Y181" s="197"/>
      <c r="Z181" s="197"/>
    </row>
    <row r="182" ht="15.75" customHeight="1">
      <c r="A182" s="180"/>
      <c r="B182" s="197"/>
      <c r="C182" s="197"/>
      <c r="D182" s="197"/>
      <c r="E182" s="197"/>
      <c r="F182" s="197"/>
      <c r="G182" s="197"/>
      <c r="H182" s="169"/>
      <c r="I182" s="152"/>
      <c r="J182" s="50"/>
      <c r="K182" s="50"/>
      <c r="L182" s="50"/>
      <c r="M182" s="50"/>
      <c r="N182" s="152"/>
      <c r="O182" s="197"/>
      <c r="P182" s="197"/>
      <c r="Q182" s="197"/>
      <c r="R182" s="197"/>
      <c r="S182" s="197"/>
      <c r="T182" s="197"/>
      <c r="U182" s="197"/>
      <c r="V182" s="197"/>
      <c r="W182" s="197"/>
      <c r="X182" s="197"/>
      <c r="Y182" s="197"/>
      <c r="Z182" s="197"/>
    </row>
    <row r="183" ht="15.75" customHeight="1">
      <c r="A183" s="180"/>
      <c r="B183" s="197"/>
      <c r="C183" s="197"/>
      <c r="D183" s="197"/>
      <c r="E183" s="197"/>
      <c r="F183" s="197"/>
      <c r="G183" s="197"/>
      <c r="H183" s="197"/>
      <c r="I183" s="152"/>
      <c r="J183" s="50"/>
      <c r="K183" s="50"/>
      <c r="L183" s="50"/>
      <c r="M183" s="50"/>
      <c r="N183" s="152"/>
      <c r="O183" s="197"/>
      <c r="P183" s="197"/>
      <c r="Q183" s="197"/>
      <c r="R183" s="197"/>
      <c r="S183" s="197"/>
      <c r="T183" s="197"/>
      <c r="U183" s="197"/>
      <c r="V183" s="197"/>
      <c r="W183" s="197"/>
      <c r="X183" s="197"/>
      <c r="Y183" s="197"/>
      <c r="Z183" s="197"/>
    </row>
    <row r="184" ht="15.75" customHeight="1">
      <c r="A184" s="180"/>
      <c r="B184" s="197"/>
      <c r="C184" s="197"/>
      <c r="D184" s="197"/>
      <c r="E184" s="197"/>
      <c r="F184" s="197"/>
      <c r="G184" s="197"/>
      <c r="H184" s="169"/>
      <c r="I184" s="152"/>
      <c r="J184" s="50"/>
      <c r="K184" s="50"/>
      <c r="L184" s="50"/>
      <c r="M184" s="50"/>
      <c r="N184" s="152"/>
      <c r="O184" s="197"/>
      <c r="P184" s="197"/>
      <c r="Q184" s="197"/>
      <c r="R184" s="197"/>
      <c r="S184" s="197"/>
      <c r="T184" s="197"/>
      <c r="U184" s="197"/>
      <c r="V184" s="197"/>
      <c r="W184" s="197"/>
      <c r="X184" s="197"/>
      <c r="Y184" s="197"/>
      <c r="Z184" s="197"/>
    </row>
    <row r="185" ht="15.75" customHeight="1">
      <c r="A185" s="180"/>
      <c r="B185" s="197"/>
      <c r="C185" s="197"/>
      <c r="D185" s="197"/>
      <c r="E185" s="197"/>
      <c r="F185" s="197"/>
      <c r="G185" s="197"/>
      <c r="H185" s="197"/>
      <c r="I185" s="152"/>
      <c r="J185" s="50"/>
      <c r="K185" s="50"/>
      <c r="L185" s="50"/>
      <c r="M185" s="50"/>
      <c r="N185" s="152"/>
      <c r="O185" s="197"/>
      <c r="P185" s="197"/>
      <c r="Q185" s="197"/>
      <c r="R185" s="197"/>
      <c r="S185" s="197"/>
      <c r="T185" s="197"/>
      <c r="U185" s="197"/>
      <c r="V185" s="197"/>
      <c r="W185" s="197"/>
      <c r="X185" s="197"/>
      <c r="Y185" s="197"/>
      <c r="Z185" s="197"/>
    </row>
    <row r="186" ht="15.75" customHeight="1">
      <c r="A186" s="180"/>
      <c r="B186" s="197"/>
      <c r="C186" s="197"/>
      <c r="D186" s="197"/>
      <c r="E186" s="197"/>
      <c r="F186" s="197"/>
      <c r="G186" s="197"/>
      <c r="H186" s="197"/>
      <c r="I186" s="152"/>
      <c r="J186" s="50"/>
      <c r="K186" s="50"/>
      <c r="L186" s="50"/>
      <c r="M186" s="50"/>
      <c r="N186" s="152"/>
      <c r="O186" s="197"/>
      <c r="P186" s="197"/>
      <c r="Q186" s="197"/>
      <c r="R186" s="197"/>
      <c r="S186" s="197"/>
      <c r="T186" s="197"/>
      <c r="U186" s="197"/>
      <c r="V186" s="197"/>
      <c r="W186" s="197"/>
      <c r="X186" s="197"/>
      <c r="Y186" s="197"/>
      <c r="Z186" s="197"/>
    </row>
    <row r="187" ht="15.75" customHeight="1">
      <c r="A187" s="180"/>
      <c r="B187" s="197"/>
      <c r="C187" s="197"/>
      <c r="D187" s="197"/>
      <c r="E187" s="197"/>
      <c r="F187" s="197"/>
      <c r="G187" s="197"/>
      <c r="H187" s="197"/>
      <c r="I187" s="152"/>
      <c r="J187" s="50"/>
      <c r="K187" s="50"/>
      <c r="L187" s="50"/>
      <c r="M187" s="50"/>
      <c r="N187" s="152"/>
      <c r="O187" s="197"/>
      <c r="P187" s="197"/>
      <c r="Q187" s="197"/>
      <c r="R187" s="197"/>
      <c r="S187" s="197"/>
      <c r="T187" s="197"/>
      <c r="U187" s="197"/>
      <c r="V187" s="197"/>
      <c r="W187" s="197"/>
      <c r="X187" s="197"/>
      <c r="Y187" s="197"/>
      <c r="Z187" s="197"/>
    </row>
    <row r="188" ht="15.75" customHeight="1">
      <c r="A188" s="180"/>
      <c r="B188" s="197"/>
      <c r="C188" s="197"/>
      <c r="D188" s="197"/>
      <c r="E188" s="197"/>
      <c r="F188" s="197"/>
      <c r="G188" s="197"/>
      <c r="H188" s="197"/>
      <c r="I188" s="152"/>
      <c r="J188" s="50"/>
      <c r="K188" s="50"/>
      <c r="L188" s="50"/>
      <c r="M188" s="50"/>
      <c r="N188" s="152"/>
      <c r="O188" s="197"/>
      <c r="P188" s="197"/>
      <c r="Q188" s="197"/>
      <c r="R188" s="197"/>
      <c r="S188" s="197"/>
      <c r="T188" s="197"/>
      <c r="U188" s="197"/>
      <c r="V188" s="197"/>
      <c r="W188" s="197"/>
      <c r="X188" s="197"/>
      <c r="Y188" s="197"/>
      <c r="Z188" s="197"/>
    </row>
    <row r="189" ht="15.75" customHeight="1">
      <c r="A189" s="180"/>
      <c r="B189" s="197"/>
      <c r="C189" s="197"/>
      <c r="D189" s="197"/>
      <c r="E189" s="197"/>
      <c r="F189" s="197"/>
      <c r="G189" s="197"/>
      <c r="H189" s="197"/>
      <c r="I189" s="152"/>
      <c r="J189" s="50"/>
      <c r="K189" s="50"/>
      <c r="L189" s="50"/>
      <c r="M189" s="50"/>
      <c r="N189" s="152"/>
      <c r="O189" s="197"/>
      <c r="P189" s="197"/>
      <c r="Q189" s="197"/>
      <c r="R189" s="197"/>
      <c r="S189" s="197"/>
      <c r="T189" s="197"/>
      <c r="U189" s="197"/>
      <c r="V189" s="197"/>
      <c r="W189" s="197"/>
      <c r="X189" s="197"/>
      <c r="Y189" s="197"/>
      <c r="Z189" s="197"/>
    </row>
    <row r="190" ht="15.75" customHeight="1">
      <c r="A190" s="180"/>
      <c r="B190" s="197"/>
      <c r="C190" s="197"/>
      <c r="D190" s="197"/>
      <c r="E190" s="197"/>
      <c r="F190" s="197"/>
      <c r="G190" s="197"/>
      <c r="H190" s="197"/>
      <c r="I190" s="152"/>
      <c r="J190" s="50"/>
      <c r="K190" s="50"/>
      <c r="L190" s="50"/>
      <c r="M190" s="50"/>
      <c r="N190" s="152"/>
      <c r="O190" s="197"/>
      <c r="P190" s="197"/>
      <c r="Q190" s="197"/>
      <c r="R190" s="197"/>
      <c r="S190" s="197"/>
      <c r="T190" s="197"/>
      <c r="U190" s="197"/>
      <c r="V190" s="197"/>
      <c r="W190" s="197"/>
      <c r="X190" s="197"/>
      <c r="Y190" s="197"/>
      <c r="Z190" s="197"/>
    </row>
    <row r="191" ht="15.75" customHeight="1">
      <c r="A191" s="180"/>
      <c r="B191" s="197"/>
      <c r="C191" s="197"/>
      <c r="D191" s="197"/>
      <c r="E191" s="197"/>
      <c r="F191" s="197"/>
      <c r="G191" s="197"/>
      <c r="H191" s="197"/>
      <c r="I191" s="152"/>
      <c r="J191" s="50"/>
      <c r="K191" s="50"/>
      <c r="L191" s="50"/>
      <c r="M191" s="50"/>
      <c r="N191" s="152"/>
      <c r="O191" s="197"/>
      <c r="P191" s="197"/>
      <c r="Q191" s="197"/>
      <c r="R191" s="197"/>
      <c r="S191" s="197"/>
      <c r="T191" s="197"/>
      <c r="U191" s="197"/>
      <c r="V191" s="197"/>
      <c r="W191" s="197"/>
      <c r="X191" s="197"/>
      <c r="Y191" s="197"/>
      <c r="Z191" s="197"/>
    </row>
    <row r="192" ht="15.75" customHeight="1">
      <c r="A192" s="180"/>
      <c r="B192" s="197"/>
      <c r="C192" s="197"/>
      <c r="D192" s="197"/>
      <c r="E192" s="197"/>
      <c r="F192" s="197"/>
      <c r="G192" s="197"/>
      <c r="H192" s="197"/>
      <c r="I192" s="152"/>
      <c r="J192" s="50"/>
      <c r="K192" s="50"/>
      <c r="L192" s="50"/>
      <c r="M192" s="50"/>
      <c r="N192" s="152"/>
      <c r="O192" s="197"/>
      <c r="P192" s="197"/>
      <c r="Q192" s="197"/>
      <c r="R192" s="197"/>
      <c r="S192" s="197"/>
      <c r="T192" s="197"/>
      <c r="U192" s="197"/>
      <c r="V192" s="197"/>
      <c r="W192" s="197"/>
      <c r="X192" s="197"/>
      <c r="Y192" s="197"/>
      <c r="Z192" s="197"/>
    </row>
    <row r="193" ht="15.75" customHeight="1">
      <c r="A193" s="180"/>
      <c r="B193" s="197"/>
      <c r="C193" s="197"/>
      <c r="D193" s="197"/>
      <c r="E193" s="197"/>
      <c r="F193" s="197"/>
      <c r="G193" s="197"/>
      <c r="H193" s="197"/>
      <c r="I193" s="152"/>
      <c r="J193" s="50"/>
      <c r="K193" s="50"/>
      <c r="L193" s="50"/>
      <c r="M193" s="50"/>
      <c r="N193" s="152"/>
      <c r="O193" s="197"/>
      <c r="P193" s="197"/>
      <c r="Q193" s="197"/>
      <c r="R193" s="197"/>
      <c r="S193" s="197"/>
      <c r="T193" s="197"/>
      <c r="U193" s="197"/>
      <c r="V193" s="197"/>
      <c r="W193" s="197"/>
      <c r="X193" s="197"/>
      <c r="Y193" s="197"/>
      <c r="Z193" s="197"/>
    </row>
    <row r="194" ht="15.75" customHeight="1">
      <c r="A194" s="180"/>
      <c r="B194" s="197"/>
      <c r="C194" s="197"/>
      <c r="D194" s="197"/>
      <c r="E194" s="197"/>
      <c r="F194" s="197"/>
      <c r="G194" s="197"/>
      <c r="H194" s="197"/>
      <c r="I194" s="152"/>
      <c r="J194" s="50"/>
      <c r="K194" s="50"/>
      <c r="L194" s="50"/>
      <c r="M194" s="50"/>
      <c r="N194" s="152"/>
      <c r="O194" s="197"/>
      <c r="P194" s="197"/>
      <c r="Q194" s="197"/>
      <c r="R194" s="197"/>
      <c r="S194" s="197"/>
      <c r="T194" s="197"/>
      <c r="U194" s="197"/>
      <c r="V194" s="197"/>
      <c r="W194" s="197"/>
      <c r="X194" s="197"/>
      <c r="Y194" s="197"/>
      <c r="Z194" s="197"/>
    </row>
    <row r="195" ht="15.75" customHeight="1">
      <c r="A195" s="180"/>
      <c r="B195" s="197"/>
      <c r="C195" s="197"/>
      <c r="D195" s="197"/>
      <c r="E195" s="197"/>
      <c r="F195" s="197"/>
      <c r="G195" s="197"/>
      <c r="H195" s="197"/>
      <c r="I195" s="152"/>
      <c r="J195" s="50"/>
      <c r="K195" s="50"/>
      <c r="L195" s="50"/>
      <c r="M195" s="50"/>
      <c r="N195" s="152"/>
      <c r="O195" s="197"/>
      <c r="P195" s="197"/>
      <c r="Q195" s="197"/>
      <c r="R195" s="197"/>
      <c r="S195" s="197"/>
      <c r="T195" s="197"/>
      <c r="U195" s="197"/>
      <c r="V195" s="197"/>
      <c r="W195" s="197"/>
      <c r="X195" s="197"/>
      <c r="Y195" s="197"/>
      <c r="Z195" s="197"/>
    </row>
    <row r="196" ht="15.75" customHeight="1">
      <c r="A196" s="180"/>
      <c r="B196" s="197"/>
      <c r="C196" s="197"/>
      <c r="D196" s="197"/>
      <c r="E196" s="197"/>
      <c r="F196" s="197"/>
      <c r="G196" s="197"/>
      <c r="H196" s="169"/>
      <c r="I196" s="152"/>
      <c r="J196" s="50"/>
      <c r="K196" s="50"/>
      <c r="L196" s="50"/>
      <c r="M196" s="50"/>
      <c r="N196" s="152"/>
      <c r="O196" s="197"/>
      <c r="P196" s="197"/>
      <c r="Q196" s="197"/>
      <c r="R196" s="197"/>
      <c r="S196" s="197"/>
      <c r="T196" s="197"/>
      <c r="U196" s="197"/>
      <c r="V196" s="197"/>
      <c r="W196" s="197"/>
      <c r="X196" s="197"/>
      <c r="Y196" s="197"/>
      <c r="Z196" s="197"/>
    </row>
    <row r="197" ht="15.75" customHeight="1">
      <c r="A197" s="180"/>
      <c r="B197" s="197"/>
      <c r="C197" s="197"/>
      <c r="D197" s="197"/>
      <c r="E197" s="197"/>
      <c r="F197" s="197"/>
      <c r="G197" s="197"/>
      <c r="H197" s="197"/>
      <c r="I197" s="152"/>
      <c r="J197" s="50"/>
      <c r="K197" s="50"/>
      <c r="L197" s="50"/>
      <c r="M197" s="50"/>
      <c r="N197" s="152"/>
      <c r="O197" s="197"/>
      <c r="P197" s="197"/>
      <c r="Q197" s="197"/>
      <c r="R197" s="197"/>
      <c r="S197" s="197"/>
      <c r="T197" s="197"/>
      <c r="U197" s="197"/>
      <c r="V197" s="197"/>
      <c r="W197" s="197"/>
      <c r="X197" s="197"/>
      <c r="Y197" s="197"/>
      <c r="Z197" s="197"/>
    </row>
    <row r="198" ht="15.75" customHeight="1">
      <c r="A198" s="180"/>
      <c r="B198" s="197"/>
      <c r="C198" s="197"/>
      <c r="D198" s="197"/>
      <c r="E198" s="197"/>
      <c r="F198" s="197"/>
      <c r="G198" s="197"/>
      <c r="H198" s="197"/>
      <c r="I198" s="152"/>
      <c r="J198" s="50"/>
      <c r="K198" s="50"/>
      <c r="L198" s="50"/>
      <c r="M198" s="50"/>
      <c r="N198" s="152"/>
      <c r="O198" s="197"/>
      <c r="P198" s="197"/>
      <c r="Q198" s="197"/>
      <c r="R198" s="197"/>
      <c r="S198" s="197"/>
      <c r="T198" s="197"/>
      <c r="U198" s="197"/>
      <c r="V198" s="197"/>
      <c r="W198" s="197"/>
      <c r="X198" s="197"/>
      <c r="Y198" s="197"/>
      <c r="Z198" s="197"/>
    </row>
    <row r="199" ht="15.75" customHeight="1">
      <c r="A199" s="180"/>
      <c r="B199" s="197"/>
      <c r="C199" s="197"/>
      <c r="D199" s="197"/>
      <c r="E199" s="197"/>
      <c r="F199" s="197"/>
      <c r="G199" s="197"/>
      <c r="H199" s="197"/>
      <c r="I199" s="152"/>
      <c r="J199" s="50"/>
      <c r="K199" s="50"/>
      <c r="L199" s="50"/>
      <c r="M199" s="50"/>
      <c r="N199" s="152"/>
      <c r="O199" s="197"/>
      <c r="P199" s="197"/>
      <c r="Q199" s="197"/>
      <c r="R199" s="197"/>
      <c r="S199" s="197"/>
      <c r="T199" s="197"/>
      <c r="U199" s="197"/>
      <c r="V199" s="197"/>
      <c r="W199" s="197"/>
      <c r="X199" s="197"/>
      <c r="Y199" s="197"/>
      <c r="Z199" s="197"/>
    </row>
    <row r="200" ht="15.75" customHeight="1">
      <c r="A200" s="180"/>
      <c r="B200" s="197"/>
      <c r="C200" s="197"/>
      <c r="D200" s="197"/>
      <c r="E200" s="197"/>
      <c r="F200" s="197"/>
      <c r="G200" s="197"/>
      <c r="H200" s="197"/>
      <c r="I200" s="152"/>
      <c r="J200" s="50"/>
      <c r="K200" s="50"/>
      <c r="L200" s="50"/>
      <c r="M200" s="50"/>
      <c r="N200" s="152"/>
      <c r="O200" s="197"/>
      <c r="P200" s="197"/>
      <c r="Q200" s="197"/>
      <c r="R200" s="197"/>
      <c r="S200" s="197"/>
      <c r="T200" s="197"/>
      <c r="U200" s="197"/>
      <c r="V200" s="197"/>
      <c r="W200" s="197"/>
      <c r="X200" s="197"/>
      <c r="Y200" s="197"/>
      <c r="Z200" s="197"/>
    </row>
    <row r="201" ht="15.75" customHeight="1">
      <c r="A201" s="180"/>
      <c r="B201" s="197"/>
      <c r="C201" s="197"/>
      <c r="D201" s="197"/>
      <c r="E201" s="197"/>
      <c r="F201" s="197"/>
      <c r="G201" s="197"/>
      <c r="H201" s="169"/>
      <c r="I201" s="152"/>
      <c r="J201" s="50"/>
      <c r="K201" s="50"/>
      <c r="L201" s="50"/>
      <c r="M201" s="50"/>
      <c r="N201" s="152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</row>
    <row r="202" ht="15.75" customHeight="1">
      <c r="A202" s="180"/>
      <c r="B202" s="197"/>
      <c r="C202" s="197"/>
      <c r="D202" s="197"/>
      <c r="E202" s="197"/>
      <c r="F202" s="197"/>
      <c r="G202" s="197"/>
      <c r="H202" s="197"/>
      <c r="I202" s="152"/>
      <c r="J202" s="50"/>
      <c r="K202" s="50"/>
      <c r="L202" s="50"/>
      <c r="M202" s="50"/>
      <c r="N202" s="152"/>
      <c r="O202" s="197"/>
      <c r="P202" s="197"/>
      <c r="Q202" s="197"/>
      <c r="R202" s="197"/>
      <c r="S202" s="197"/>
      <c r="T202" s="197"/>
      <c r="U202" s="197"/>
      <c r="V202" s="197"/>
      <c r="W202" s="197"/>
      <c r="X202" s="197"/>
      <c r="Y202" s="197"/>
      <c r="Z202" s="197"/>
    </row>
    <row r="203" ht="15.75" customHeight="1">
      <c r="A203" s="180"/>
      <c r="B203" s="197"/>
      <c r="C203" s="197"/>
      <c r="D203" s="197"/>
      <c r="E203" s="197"/>
      <c r="F203" s="197"/>
      <c r="G203" s="197"/>
      <c r="H203" s="197"/>
      <c r="I203" s="152"/>
      <c r="J203" s="50"/>
      <c r="K203" s="50"/>
      <c r="L203" s="50"/>
      <c r="M203" s="50"/>
      <c r="N203" s="152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</row>
    <row r="204" ht="15.75" customHeight="1">
      <c r="A204" s="180"/>
      <c r="B204" s="197"/>
      <c r="C204" s="197"/>
      <c r="D204" s="197"/>
      <c r="E204" s="197"/>
      <c r="F204" s="197"/>
      <c r="G204" s="197"/>
      <c r="H204" s="197"/>
      <c r="I204" s="152"/>
      <c r="J204" s="50"/>
      <c r="K204" s="50"/>
      <c r="L204" s="50"/>
      <c r="M204" s="50"/>
      <c r="N204" s="152"/>
      <c r="O204" s="197"/>
      <c r="P204" s="197"/>
      <c r="Q204" s="197"/>
      <c r="R204" s="197"/>
      <c r="S204" s="197"/>
      <c r="T204" s="197"/>
      <c r="U204" s="197"/>
      <c r="V204" s="197"/>
      <c r="W204" s="197"/>
      <c r="X204" s="197"/>
      <c r="Y204" s="197"/>
      <c r="Z204" s="197"/>
    </row>
    <row r="205" ht="15.75" customHeight="1">
      <c r="A205" s="180"/>
      <c r="B205" s="197"/>
      <c r="C205" s="197"/>
      <c r="D205" s="197"/>
      <c r="E205" s="197"/>
      <c r="F205" s="197"/>
      <c r="G205" s="197"/>
      <c r="H205" s="169"/>
      <c r="I205" s="152"/>
      <c r="J205" s="50"/>
      <c r="K205" s="50"/>
      <c r="L205" s="50"/>
      <c r="M205" s="50"/>
      <c r="N205" s="152"/>
      <c r="O205" s="197"/>
      <c r="P205" s="197"/>
      <c r="Q205" s="197"/>
      <c r="R205" s="197"/>
      <c r="S205" s="197"/>
      <c r="T205" s="197"/>
      <c r="U205" s="197"/>
      <c r="V205" s="197"/>
      <c r="W205" s="197"/>
      <c r="X205" s="197"/>
      <c r="Y205" s="197"/>
      <c r="Z205" s="197"/>
    </row>
    <row r="206" ht="15.75" customHeight="1">
      <c r="A206" s="180"/>
      <c r="B206" s="197"/>
      <c r="C206" s="197"/>
      <c r="D206" s="197"/>
      <c r="E206" s="197"/>
      <c r="F206" s="197"/>
      <c r="G206" s="197"/>
      <c r="H206" s="169"/>
      <c r="I206" s="152"/>
      <c r="J206" s="50"/>
      <c r="K206" s="50"/>
      <c r="L206" s="50"/>
      <c r="M206" s="50"/>
      <c r="N206" s="152"/>
      <c r="O206" s="197"/>
      <c r="P206" s="197"/>
      <c r="Q206" s="197"/>
      <c r="R206" s="197"/>
      <c r="S206" s="197"/>
      <c r="T206" s="197"/>
      <c r="U206" s="197"/>
      <c r="V206" s="197"/>
      <c r="W206" s="197"/>
      <c r="X206" s="197"/>
      <c r="Y206" s="197"/>
      <c r="Z206" s="197"/>
    </row>
    <row r="207" ht="15.75" customHeight="1">
      <c r="A207" s="180"/>
      <c r="B207" s="197"/>
      <c r="C207" s="197"/>
      <c r="D207" s="197"/>
      <c r="E207" s="197"/>
      <c r="F207" s="197"/>
      <c r="G207" s="197"/>
      <c r="H207" s="197"/>
      <c r="I207" s="152"/>
      <c r="J207" s="50"/>
      <c r="K207" s="50"/>
      <c r="L207" s="50"/>
      <c r="M207" s="50"/>
      <c r="N207" s="152"/>
      <c r="O207" s="197"/>
      <c r="P207" s="197"/>
      <c r="Q207" s="197"/>
      <c r="R207" s="197"/>
      <c r="S207" s="197"/>
      <c r="T207" s="197"/>
      <c r="U207" s="197"/>
      <c r="V207" s="197"/>
      <c r="W207" s="197"/>
      <c r="X207" s="197"/>
      <c r="Y207" s="197"/>
      <c r="Z207" s="197"/>
    </row>
    <row r="208" ht="15.75" customHeight="1">
      <c r="A208" s="180"/>
      <c r="B208" s="197"/>
      <c r="C208" s="197"/>
      <c r="D208" s="197"/>
      <c r="E208" s="197"/>
      <c r="F208" s="197"/>
      <c r="G208" s="197"/>
      <c r="H208" s="197"/>
      <c r="I208" s="152"/>
      <c r="J208" s="50"/>
      <c r="K208" s="50"/>
      <c r="L208" s="50"/>
      <c r="M208" s="50"/>
      <c r="N208" s="152"/>
      <c r="O208" s="197"/>
      <c r="P208" s="197"/>
      <c r="Q208" s="197"/>
      <c r="R208" s="197"/>
      <c r="S208" s="197"/>
      <c r="T208" s="197"/>
      <c r="U208" s="197"/>
      <c r="V208" s="197"/>
      <c r="W208" s="197"/>
      <c r="X208" s="197"/>
      <c r="Y208" s="197"/>
      <c r="Z208" s="197"/>
    </row>
    <row r="209" ht="15.75" customHeight="1">
      <c r="A209" s="180"/>
      <c r="B209" s="197"/>
      <c r="C209" s="197"/>
      <c r="D209" s="197"/>
      <c r="E209" s="197"/>
      <c r="F209" s="197"/>
      <c r="G209" s="197"/>
      <c r="H209" s="197"/>
      <c r="I209" s="152"/>
      <c r="J209" s="50"/>
      <c r="K209" s="50"/>
      <c r="L209" s="50"/>
      <c r="M209" s="50"/>
      <c r="N209" s="152"/>
      <c r="O209" s="197"/>
      <c r="P209" s="197"/>
      <c r="Q209" s="197"/>
      <c r="R209" s="197"/>
      <c r="S209" s="197"/>
      <c r="T209" s="197"/>
      <c r="U209" s="197"/>
      <c r="V209" s="197"/>
      <c r="W209" s="197"/>
      <c r="X209" s="197"/>
      <c r="Y209" s="197"/>
      <c r="Z209" s="197"/>
    </row>
    <row r="210" ht="15.75" customHeight="1">
      <c r="A210" s="180"/>
      <c r="B210" s="197"/>
      <c r="C210" s="197"/>
      <c r="D210" s="197"/>
      <c r="E210" s="197"/>
      <c r="F210" s="197"/>
      <c r="G210" s="197"/>
      <c r="H210" s="197"/>
      <c r="I210" s="152"/>
      <c r="J210" s="50"/>
      <c r="K210" s="50"/>
      <c r="L210" s="50"/>
      <c r="M210" s="50"/>
      <c r="N210" s="152"/>
      <c r="O210" s="197"/>
      <c r="P210" s="197"/>
      <c r="Q210" s="197"/>
      <c r="R210" s="197"/>
      <c r="S210" s="197"/>
      <c r="T210" s="197"/>
      <c r="U210" s="197"/>
      <c r="V210" s="197"/>
      <c r="W210" s="197"/>
      <c r="X210" s="197"/>
      <c r="Y210" s="197"/>
      <c r="Z210" s="197"/>
    </row>
    <row r="211" ht="15.75" customHeight="1">
      <c r="A211" s="180"/>
      <c r="B211" s="197"/>
      <c r="C211" s="197"/>
      <c r="D211" s="197"/>
      <c r="E211" s="197"/>
      <c r="F211" s="197"/>
      <c r="G211" s="197"/>
      <c r="H211" s="169"/>
      <c r="I211" s="152"/>
      <c r="J211" s="50"/>
      <c r="K211" s="50"/>
      <c r="L211" s="50"/>
      <c r="M211" s="50"/>
      <c r="N211" s="152"/>
      <c r="O211" s="197"/>
      <c r="P211" s="197"/>
      <c r="Q211" s="197"/>
      <c r="R211" s="197"/>
      <c r="S211" s="197"/>
      <c r="T211" s="197"/>
      <c r="U211" s="197"/>
      <c r="V211" s="197"/>
      <c r="W211" s="197"/>
      <c r="X211" s="197"/>
      <c r="Y211" s="197"/>
      <c r="Z211" s="197"/>
    </row>
    <row r="212" ht="15.75" customHeight="1">
      <c r="A212" s="180"/>
      <c r="B212" s="197"/>
      <c r="C212" s="197"/>
      <c r="D212" s="197"/>
      <c r="E212" s="197"/>
      <c r="F212" s="197"/>
      <c r="G212" s="197"/>
      <c r="H212" s="197"/>
      <c r="I212" s="152"/>
      <c r="J212" s="50"/>
      <c r="K212" s="50"/>
      <c r="L212" s="50"/>
      <c r="M212" s="50"/>
      <c r="N212" s="152"/>
      <c r="O212" s="197"/>
      <c r="P212" s="197"/>
      <c r="Q212" s="197"/>
      <c r="R212" s="197"/>
      <c r="S212" s="197"/>
      <c r="T212" s="197"/>
      <c r="U212" s="197"/>
      <c r="V212" s="197"/>
      <c r="W212" s="197"/>
      <c r="X212" s="197"/>
      <c r="Y212" s="197"/>
      <c r="Z212" s="197"/>
    </row>
    <row r="213" ht="15.75" customHeight="1">
      <c r="A213" s="180"/>
      <c r="B213" s="197"/>
      <c r="C213" s="197"/>
      <c r="D213" s="197"/>
      <c r="E213" s="197"/>
      <c r="F213" s="197"/>
      <c r="G213" s="197"/>
      <c r="H213" s="197"/>
      <c r="I213" s="152"/>
      <c r="J213" s="50"/>
      <c r="K213" s="50"/>
      <c r="L213" s="50"/>
      <c r="M213" s="50"/>
      <c r="N213" s="152"/>
      <c r="O213" s="197"/>
      <c r="P213" s="197"/>
      <c r="Q213" s="197"/>
      <c r="R213" s="197"/>
      <c r="S213" s="197"/>
      <c r="T213" s="197"/>
      <c r="U213" s="197"/>
      <c r="V213" s="197"/>
      <c r="W213" s="197"/>
      <c r="X213" s="197"/>
      <c r="Y213" s="197"/>
      <c r="Z213" s="197"/>
    </row>
    <row r="214" ht="15.75" customHeight="1">
      <c r="A214" s="180"/>
      <c r="B214" s="197"/>
      <c r="C214" s="197"/>
      <c r="D214" s="197"/>
      <c r="E214" s="197"/>
      <c r="F214" s="197"/>
      <c r="G214" s="197"/>
      <c r="H214" s="169"/>
      <c r="I214" s="152"/>
      <c r="J214" s="50"/>
      <c r="K214" s="50"/>
      <c r="L214" s="50"/>
      <c r="M214" s="50"/>
      <c r="N214" s="152"/>
      <c r="O214" s="197"/>
      <c r="P214" s="197"/>
      <c r="Q214" s="197"/>
      <c r="R214" s="197"/>
      <c r="S214" s="197"/>
      <c r="T214" s="197"/>
      <c r="U214" s="197"/>
      <c r="V214" s="197"/>
      <c r="W214" s="197"/>
      <c r="X214" s="197"/>
      <c r="Y214" s="197"/>
      <c r="Z214" s="197"/>
    </row>
    <row r="215" ht="15.75" customHeight="1">
      <c r="A215" s="180"/>
      <c r="B215" s="197"/>
      <c r="C215" s="197"/>
      <c r="D215" s="197"/>
      <c r="E215" s="197"/>
      <c r="F215" s="197"/>
      <c r="G215" s="197"/>
      <c r="H215" s="197"/>
      <c r="I215" s="152"/>
      <c r="J215" s="50"/>
      <c r="K215" s="50"/>
      <c r="L215" s="50"/>
      <c r="M215" s="50"/>
      <c r="N215" s="152"/>
      <c r="O215" s="197"/>
      <c r="P215" s="197"/>
      <c r="Q215" s="197"/>
      <c r="R215" s="197"/>
      <c r="S215" s="197"/>
      <c r="T215" s="197"/>
      <c r="U215" s="197"/>
      <c r="V215" s="197"/>
      <c r="W215" s="197"/>
      <c r="X215" s="197"/>
      <c r="Y215" s="197"/>
      <c r="Z215" s="197"/>
    </row>
    <row r="216" ht="15.75" customHeight="1">
      <c r="A216" s="180"/>
      <c r="B216" s="197"/>
      <c r="C216" s="197"/>
      <c r="D216" s="197"/>
      <c r="E216" s="197"/>
      <c r="F216" s="197"/>
      <c r="G216" s="197"/>
      <c r="H216" s="197"/>
      <c r="I216" s="152"/>
      <c r="J216" s="50"/>
      <c r="K216" s="50"/>
      <c r="L216" s="50"/>
      <c r="M216" s="50"/>
      <c r="N216" s="152"/>
      <c r="O216" s="197"/>
      <c r="P216" s="197"/>
      <c r="Q216" s="197"/>
      <c r="R216" s="197"/>
      <c r="S216" s="197"/>
      <c r="T216" s="197"/>
      <c r="U216" s="197"/>
      <c r="V216" s="197"/>
      <c r="W216" s="197"/>
      <c r="X216" s="197"/>
      <c r="Y216" s="197"/>
      <c r="Z216" s="197"/>
    </row>
    <row r="217" ht="15.75" customHeight="1">
      <c r="A217" s="180"/>
      <c r="B217" s="197"/>
      <c r="C217" s="197"/>
      <c r="D217" s="197"/>
      <c r="E217" s="197"/>
      <c r="F217" s="197"/>
      <c r="G217" s="197"/>
      <c r="H217" s="197"/>
      <c r="I217" s="152"/>
      <c r="J217" s="50"/>
      <c r="K217" s="50"/>
      <c r="L217" s="50"/>
      <c r="M217" s="50"/>
      <c r="N217" s="152"/>
      <c r="O217" s="197"/>
      <c r="P217" s="197"/>
      <c r="Q217" s="197"/>
      <c r="R217" s="197"/>
      <c r="S217" s="197"/>
      <c r="T217" s="197"/>
      <c r="U217" s="197"/>
      <c r="V217" s="197"/>
      <c r="W217" s="197"/>
      <c r="X217" s="197"/>
      <c r="Y217" s="197"/>
      <c r="Z217" s="197"/>
    </row>
    <row r="218" ht="15.75" customHeight="1">
      <c r="A218" s="180"/>
      <c r="B218" s="197"/>
      <c r="C218" s="197"/>
      <c r="D218" s="197"/>
      <c r="E218" s="197"/>
      <c r="F218" s="197"/>
      <c r="G218" s="197"/>
      <c r="H218" s="197"/>
      <c r="I218" s="152"/>
      <c r="J218" s="50"/>
      <c r="K218" s="50"/>
      <c r="L218" s="50"/>
      <c r="M218" s="50"/>
      <c r="N218" s="152"/>
      <c r="O218" s="197"/>
      <c r="P218" s="197"/>
      <c r="Q218" s="197"/>
      <c r="R218" s="197"/>
      <c r="S218" s="197"/>
      <c r="T218" s="197"/>
      <c r="U218" s="197"/>
      <c r="V218" s="197"/>
      <c r="W218" s="197"/>
      <c r="X218" s="197"/>
      <c r="Y218" s="197"/>
      <c r="Z218" s="197"/>
    </row>
    <row r="219" ht="15.75" customHeight="1">
      <c r="A219" s="180"/>
      <c r="B219" s="197"/>
      <c r="C219" s="197"/>
      <c r="D219" s="197"/>
      <c r="E219" s="197"/>
      <c r="F219" s="197"/>
      <c r="G219" s="197"/>
      <c r="H219" s="197"/>
      <c r="I219" s="152"/>
      <c r="J219" s="50"/>
      <c r="K219" s="50"/>
      <c r="L219" s="50"/>
      <c r="M219" s="50"/>
      <c r="N219" s="152"/>
      <c r="O219" s="197"/>
      <c r="P219" s="197"/>
      <c r="Q219" s="197"/>
      <c r="R219" s="197"/>
      <c r="S219" s="197"/>
      <c r="T219" s="197"/>
      <c r="U219" s="197"/>
      <c r="V219" s="197"/>
      <c r="W219" s="197"/>
      <c r="X219" s="197"/>
      <c r="Y219" s="197"/>
      <c r="Z219" s="197"/>
    </row>
    <row r="220" ht="15.75" customHeight="1">
      <c r="A220" s="180"/>
      <c r="B220" s="197"/>
      <c r="C220" s="197"/>
      <c r="D220" s="197"/>
      <c r="E220" s="197"/>
      <c r="F220" s="197"/>
      <c r="G220" s="197"/>
      <c r="H220" s="197"/>
      <c r="I220" s="152"/>
      <c r="J220" s="50"/>
      <c r="K220" s="50"/>
      <c r="L220" s="50"/>
      <c r="M220" s="50"/>
      <c r="N220" s="152"/>
      <c r="O220" s="197"/>
      <c r="P220" s="197"/>
      <c r="Q220" s="197"/>
      <c r="R220" s="197"/>
      <c r="S220" s="197"/>
      <c r="T220" s="197"/>
      <c r="U220" s="197"/>
      <c r="V220" s="197"/>
      <c r="W220" s="197"/>
      <c r="X220" s="197"/>
      <c r="Y220" s="197"/>
      <c r="Z220" s="197"/>
    </row>
    <row r="221" ht="15.75" customHeight="1">
      <c r="A221" s="180"/>
      <c r="B221" s="197"/>
      <c r="C221" s="197"/>
      <c r="D221" s="197"/>
      <c r="E221" s="197"/>
      <c r="F221" s="197"/>
      <c r="G221" s="197"/>
      <c r="H221" s="197"/>
      <c r="I221" s="152"/>
      <c r="J221" s="50"/>
      <c r="K221" s="50"/>
      <c r="L221" s="50"/>
      <c r="M221" s="50"/>
      <c r="N221" s="152"/>
      <c r="O221" s="197"/>
      <c r="P221" s="197"/>
      <c r="Q221" s="197"/>
      <c r="R221" s="197"/>
      <c r="S221" s="197"/>
      <c r="T221" s="197"/>
      <c r="U221" s="197"/>
      <c r="V221" s="197"/>
      <c r="W221" s="197"/>
      <c r="X221" s="197"/>
      <c r="Y221" s="197"/>
      <c r="Z221" s="197"/>
    </row>
    <row r="222" ht="15.75" customHeight="1">
      <c r="A222" s="180"/>
      <c r="B222" s="197"/>
      <c r="C222" s="197"/>
      <c r="D222" s="197"/>
      <c r="E222" s="197"/>
      <c r="F222" s="197"/>
      <c r="G222" s="197"/>
      <c r="H222" s="197"/>
      <c r="I222" s="152"/>
      <c r="J222" s="50"/>
      <c r="K222" s="50"/>
      <c r="L222" s="50"/>
      <c r="M222" s="50"/>
      <c r="N222" s="152"/>
      <c r="O222" s="197"/>
      <c r="P222" s="197"/>
      <c r="Q222" s="197"/>
      <c r="R222" s="197"/>
      <c r="S222" s="197"/>
      <c r="T222" s="197"/>
      <c r="U222" s="197"/>
      <c r="V222" s="197"/>
      <c r="W222" s="197"/>
      <c r="X222" s="197"/>
      <c r="Y222" s="197"/>
      <c r="Z222" s="197"/>
    </row>
    <row r="223" ht="15.75" customHeight="1">
      <c r="A223" s="180"/>
      <c r="B223" s="197"/>
      <c r="C223" s="197"/>
      <c r="D223" s="197"/>
      <c r="E223" s="197"/>
      <c r="F223" s="197"/>
      <c r="G223" s="197"/>
      <c r="H223" s="197"/>
      <c r="I223" s="152"/>
      <c r="J223" s="50"/>
      <c r="K223" s="50"/>
      <c r="L223" s="50"/>
      <c r="M223" s="50"/>
      <c r="N223" s="152"/>
      <c r="O223" s="197"/>
      <c r="P223" s="197"/>
      <c r="Q223" s="197"/>
      <c r="R223" s="197"/>
      <c r="S223" s="197"/>
      <c r="T223" s="197"/>
      <c r="U223" s="197"/>
      <c r="V223" s="197"/>
      <c r="W223" s="197"/>
      <c r="X223" s="197"/>
      <c r="Y223" s="197"/>
      <c r="Z223" s="197"/>
    </row>
    <row r="224" ht="15.75" customHeight="1">
      <c r="A224" s="180"/>
      <c r="B224" s="197"/>
      <c r="C224" s="197"/>
      <c r="D224" s="197"/>
      <c r="E224" s="197"/>
      <c r="F224" s="197"/>
      <c r="G224" s="197"/>
      <c r="H224" s="169"/>
      <c r="I224" s="152"/>
      <c r="J224" s="50"/>
      <c r="K224" s="50"/>
      <c r="L224" s="50"/>
      <c r="M224" s="50"/>
      <c r="N224" s="152"/>
      <c r="O224" s="197"/>
      <c r="P224" s="197"/>
      <c r="Q224" s="197"/>
      <c r="R224" s="197"/>
      <c r="S224" s="197"/>
      <c r="T224" s="197"/>
      <c r="U224" s="197"/>
      <c r="V224" s="197"/>
      <c r="W224" s="197"/>
      <c r="X224" s="197"/>
      <c r="Y224" s="197"/>
      <c r="Z224" s="197"/>
    </row>
    <row r="225" ht="15.75" customHeight="1">
      <c r="A225" s="180"/>
      <c r="B225" s="197"/>
      <c r="C225" s="197"/>
      <c r="D225" s="197"/>
      <c r="E225" s="197"/>
      <c r="F225" s="197"/>
      <c r="G225" s="197"/>
      <c r="H225" s="197"/>
      <c r="I225" s="152"/>
      <c r="J225" s="50"/>
      <c r="K225" s="50"/>
      <c r="L225" s="50"/>
      <c r="M225" s="50"/>
      <c r="N225" s="152"/>
      <c r="O225" s="197"/>
      <c r="P225" s="197"/>
      <c r="Q225" s="197"/>
      <c r="R225" s="197"/>
      <c r="S225" s="197"/>
      <c r="T225" s="197"/>
      <c r="U225" s="197"/>
      <c r="V225" s="197"/>
      <c r="W225" s="197"/>
      <c r="X225" s="197"/>
      <c r="Y225" s="197"/>
      <c r="Z225" s="197"/>
    </row>
    <row r="226" ht="15.75" customHeight="1">
      <c r="A226" s="180"/>
      <c r="B226" s="197"/>
      <c r="C226" s="197"/>
      <c r="D226" s="197"/>
      <c r="E226" s="197"/>
      <c r="F226" s="197"/>
      <c r="G226" s="197"/>
      <c r="H226" s="197"/>
      <c r="I226" s="152"/>
      <c r="J226" s="50"/>
      <c r="K226" s="50"/>
      <c r="L226" s="50"/>
      <c r="M226" s="50"/>
      <c r="N226" s="152"/>
      <c r="O226" s="197"/>
      <c r="P226" s="197"/>
      <c r="Q226" s="197"/>
      <c r="R226" s="197"/>
      <c r="S226" s="197"/>
      <c r="T226" s="197"/>
      <c r="U226" s="197"/>
      <c r="V226" s="197"/>
      <c r="W226" s="197"/>
      <c r="X226" s="197"/>
      <c r="Y226" s="197"/>
      <c r="Z226" s="197"/>
    </row>
    <row r="227" ht="15.75" customHeight="1">
      <c r="A227" s="180"/>
      <c r="B227" s="197"/>
      <c r="C227" s="197"/>
      <c r="D227" s="197"/>
      <c r="E227" s="197"/>
      <c r="F227" s="197"/>
      <c r="G227" s="197"/>
      <c r="H227" s="197"/>
      <c r="I227" s="152"/>
      <c r="J227" s="50"/>
      <c r="K227" s="50"/>
      <c r="L227" s="50"/>
      <c r="M227" s="50"/>
      <c r="N227" s="152"/>
      <c r="O227" s="197"/>
      <c r="P227" s="197"/>
      <c r="Q227" s="197"/>
      <c r="R227" s="197"/>
      <c r="S227" s="197"/>
      <c r="T227" s="197"/>
      <c r="U227" s="197"/>
      <c r="V227" s="197"/>
      <c r="W227" s="197"/>
      <c r="X227" s="197"/>
      <c r="Y227" s="197"/>
      <c r="Z227" s="197"/>
    </row>
    <row r="228" ht="15.75" customHeight="1">
      <c r="A228" s="180"/>
      <c r="B228" s="197"/>
      <c r="C228" s="197"/>
      <c r="D228" s="197"/>
      <c r="E228" s="197"/>
      <c r="F228" s="197"/>
      <c r="G228" s="197"/>
      <c r="H228" s="197"/>
      <c r="I228" s="152"/>
      <c r="J228" s="50"/>
      <c r="K228" s="50"/>
      <c r="L228" s="50"/>
      <c r="M228" s="50"/>
      <c r="N228" s="152"/>
      <c r="O228" s="197"/>
      <c r="P228" s="197"/>
      <c r="Q228" s="197"/>
      <c r="R228" s="197"/>
      <c r="S228" s="197"/>
      <c r="T228" s="197"/>
      <c r="U228" s="197"/>
      <c r="V228" s="197"/>
      <c r="W228" s="197"/>
      <c r="X228" s="197"/>
      <c r="Y228" s="197"/>
      <c r="Z228" s="197"/>
    </row>
    <row r="229" ht="15.75" customHeight="1">
      <c r="A229" s="180"/>
      <c r="B229" s="197"/>
      <c r="C229" s="197"/>
      <c r="D229" s="197"/>
      <c r="E229" s="197"/>
      <c r="F229" s="197"/>
      <c r="G229" s="197"/>
      <c r="H229" s="197"/>
      <c r="I229" s="152"/>
      <c r="J229" s="50"/>
      <c r="K229" s="50"/>
      <c r="L229" s="50"/>
      <c r="M229" s="50"/>
      <c r="N229" s="152"/>
      <c r="O229" s="197"/>
      <c r="P229" s="197"/>
      <c r="Q229" s="197"/>
      <c r="R229" s="197"/>
      <c r="S229" s="197"/>
      <c r="T229" s="197"/>
      <c r="U229" s="197"/>
      <c r="V229" s="197"/>
      <c r="W229" s="197"/>
      <c r="X229" s="197"/>
      <c r="Y229" s="197"/>
      <c r="Z229" s="197"/>
    </row>
    <row r="230" ht="15.75" customHeight="1">
      <c r="A230" s="180"/>
      <c r="B230" s="197"/>
      <c r="C230" s="197"/>
      <c r="D230" s="197"/>
      <c r="E230" s="197"/>
      <c r="F230" s="197"/>
      <c r="G230" s="197"/>
      <c r="H230" s="197"/>
      <c r="I230" s="152"/>
      <c r="J230" s="50"/>
      <c r="K230" s="50"/>
      <c r="L230" s="50"/>
      <c r="M230" s="50"/>
      <c r="N230" s="152"/>
      <c r="O230" s="197"/>
      <c r="P230" s="197"/>
      <c r="Q230" s="197"/>
      <c r="R230" s="197"/>
      <c r="S230" s="197"/>
      <c r="T230" s="197"/>
      <c r="U230" s="197"/>
      <c r="V230" s="197"/>
      <c r="W230" s="197"/>
      <c r="X230" s="197"/>
      <c r="Y230" s="197"/>
      <c r="Z230" s="197"/>
    </row>
    <row r="231" ht="15.75" customHeight="1">
      <c r="A231" s="180"/>
      <c r="B231" s="197"/>
      <c r="C231" s="197"/>
      <c r="D231" s="197"/>
      <c r="E231" s="197"/>
      <c r="F231" s="197"/>
      <c r="G231" s="197"/>
      <c r="H231" s="197"/>
      <c r="I231" s="152"/>
      <c r="J231" s="50"/>
      <c r="K231" s="50"/>
      <c r="L231" s="50"/>
      <c r="M231" s="50"/>
      <c r="N231" s="152"/>
      <c r="O231" s="197"/>
      <c r="P231" s="197"/>
      <c r="Q231" s="197"/>
      <c r="R231" s="197"/>
      <c r="S231" s="197"/>
      <c r="T231" s="197"/>
      <c r="U231" s="197"/>
      <c r="V231" s="197"/>
      <c r="W231" s="197"/>
      <c r="X231" s="197"/>
      <c r="Y231" s="197"/>
      <c r="Z231" s="197"/>
    </row>
    <row r="232" ht="15.75" customHeight="1">
      <c r="A232" s="180"/>
      <c r="B232" s="197"/>
      <c r="C232" s="197"/>
      <c r="D232" s="197"/>
      <c r="E232" s="197"/>
      <c r="F232" s="197"/>
      <c r="G232" s="197"/>
      <c r="H232" s="197"/>
      <c r="I232" s="152"/>
      <c r="J232" s="50"/>
      <c r="K232" s="50"/>
      <c r="L232" s="50"/>
      <c r="M232" s="50"/>
      <c r="N232" s="152"/>
      <c r="O232" s="197"/>
      <c r="P232" s="197"/>
      <c r="Q232" s="197"/>
      <c r="R232" s="197"/>
      <c r="S232" s="197"/>
      <c r="T232" s="197"/>
      <c r="U232" s="197"/>
      <c r="V232" s="197"/>
      <c r="W232" s="197"/>
      <c r="X232" s="197"/>
      <c r="Y232" s="197"/>
      <c r="Z232" s="197"/>
    </row>
    <row r="233" ht="15.75" customHeight="1">
      <c r="A233" s="180"/>
      <c r="B233" s="197"/>
      <c r="C233" s="197"/>
      <c r="D233" s="197"/>
      <c r="E233" s="197"/>
      <c r="F233" s="197"/>
      <c r="G233" s="197"/>
      <c r="H233" s="197"/>
      <c r="I233" s="152"/>
      <c r="J233" s="50"/>
      <c r="K233" s="50"/>
      <c r="L233" s="50"/>
      <c r="M233" s="50"/>
      <c r="N233" s="152"/>
      <c r="O233" s="197"/>
      <c r="P233" s="197"/>
      <c r="Q233" s="197"/>
      <c r="R233" s="197"/>
      <c r="S233" s="197"/>
      <c r="T233" s="197"/>
      <c r="U233" s="197"/>
      <c r="V233" s="197"/>
      <c r="W233" s="197"/>
      <c r="X233" s="197"/>
      <c r="Y233" s="197"/>
      <c r="Z233" s="197"/>
    </row>
    <row r="234" ht="15.75" customHeight="1">
      <c r="A234" s="180"/>
      <c r="B234" s="197"/>
      <c r="C234" s="197"/>
      <c r="D234" s="197"/>
      <c r="E234" s="197"/>
      <c r="F234" s="197"/>
      <c r="G234" s="197"/>
      <c r="H234" s="197"/>
      <c r="I234" s="152"/>
      <c r="J234" s="50"/>
      <c r="K234" s="50"/>
      <c r="L234" s="50"/>
      <c r="M234" s="50"/>
      <c r="N234" s="152"/>
      <c r="O234" s="197"/>
      <c r="P234" s="197"/>
      <c r="Q234" s="197"/>
      <c r="R234" s="197"/>
      <c r="S234" s="197"/>
      <c r="T234" s="197"/>
      <c r="U234" s="197"/>
      <c r="V234" s="197"/>
      <c r="W234" s="197"/>
      <c r="X234" s="197"/>
      <c r="Y234" s="197"/>
      <c r="Z234" s="197"/>
    </row>
    <row r="235" ht="15.75" customHeight="1">
      <c r="A235" s="180"/>
      <c r="B235" s="197"/>
      <c r="C235" s="197"/>
      <c r="D235" s="197"/>
      <c r="E235" s="197"/>
      <c r="F235" s="197"/>
      <c r="G235" s="197"/>
      <c r="H235" s="197"/>
      <c r="I235" s="152"/>
      <c r="J235" s="50"/>
      <c r="K235" s="50"/>
      <c r="L235" s="50"/>
      <c r="M235" s="50"/>
      <c r="N235" s="152"/>
      <c r="O235" s="197"/>
      <c r="P235" s="197"/>
      <c r="Q235" s="197"/>
      <c r="R235" s="197"/>
      <c r="S235" s="197"/>
      <c r="T235" s="197"/>
      <c r="U235" s="197"/>
      <c r="V235" s="197"/>
      <c r="W235" s="197"/>
      <c r="X235" s="197"/>
      <c r="Y235" s="197"/>
      <c r="Z235" s="197"/>
    </row>
    <row r="236" ht="15.75" customHeight="1">
      <c r="A236" s="180"/>
      <c r="B236" s="197"/>
      <c r="C236" s="197"/>
      <c r="D236" s="197"/>
      <c r="E236" s="197"/>
      <c r="F236" s="197"/>
      <c r="G236" s="197"/>
      <c r="H236" s="197"/>
      <c r="I236" s="152"/>
      <c r="J236" s="50"/>
      <c r="K236" s="50"/>
      <c r="L236" s="50"/>
      <c r="M236" s="50"/>
      <c r="N236" s="152"/>
      <c r="O236" s="197"/>
      <c r="P236" s="197"/>
      <c r="Q236" s="197"/>
      <c r="R236" s="197"/>
      <c r="S236" s="197"/>
      <c r="T236" s="197"/>
      <c r="U236" s="197"/>
      <c r="V236" s="197"/>
      <c r="W236" s="197"/>
      <c r="X236" s="197"/>
      <c r="Y236" s="197"/>
      <c r="Z236" s="197"/>
    </row>
    <row r="237" ht="15.75" customHeight="1">
      <c r="A237" s="180"/>
      <c r="B237" s="197"/>
      <c r="C237" s="197"/>
      <c r="D237" s="197"/>
      <c r="E237" s="197"/>
      <c r="F237" s="197"/>
      <c r="G237" s="197"/>
      <c r="H237" s="197"/>
      <c r="I237" s="152"/>
      <c r="J237" s="50"/>
      <c r="K237" s="50"/>
      <c r="L237" s="50"/>
      <c r="M237" s="50"/>
      <c r="N237" s="152"/>
      <c r="O237" s="197"/>
      <c r="P237" s="197"/>
      <c r="Q237" s="197"/>
      <c r="R237" s="197"/>
      <c r="S237" s="197"/>
      <c r="T237" s="197"/>
      <c r="U237" s="197"/>
      <c r="V237" s="197"/>
      <c r="W237" s="197"/>
      <c r="X237" s="197"/>
      <c r="Y237" s="197"/>
      <c r="Z237" s="197"/>
    </row>
    <row r="238" ht="15.75" customHeight="1">
      <c r="A238" s="180"/>
      <c r="B238" s="197"/>
      <c r="C238" s="197"/>
      <c r="D238" s="197"/>
      <c r="E238" s="197"/>
      <c r="F238" s="197"/>
      <c r="G238" s="197"/>
      <c r="H238" s="197"/>
      <c r="I238" s="152"/>
      <c r="J238" s="50"/>
      <c r="K238" s="50"/>
      <c r="L238" s="50"/>
      <c r="M238" s="50"/>
      <c r="N238" s="152"/>
      <c r="O238" s="197"/>
      <c r="P238" s="197"/>
      <c r="Q238" s="197"/>
      <c r="R238" s="197"/>
      <c r="S238" s="197"/>
      <c r="T238" s="197"/>
      <c r="U238" s="197"/>
      <c r="V238" s="197"/>
      <c r="W238" s="197"/>
      <c r="X238" s="197"/>
      <c r="Y238" s="197"/>
      <c r="Z238" s="197"/>
    </row>
    <row r="239" ht="15.75" customHeight="1">
      <c r="A239" s="180"/>
      <c r="B239" s="197"/>
      <c r="C239" s="197"/>
      <c r="D239" s="197"/>
      <c r="E239" s="197"/>
      <c r="F239" s="197"/>
      <c r="G239" s="197"/>
      <c r="H239" s="197"/>
      <c r="I239" s="152"/>
      <c r="J239" s="50"/>
      <c r="K239" s="50"/>
      <c r="L239" s="50"/>
      <c r="M239" s="50"/>
      <c r="N239" s="152"/>
      <c r="O239" s="197"/>
      <c r="P239" s="197"/>
      <c r="Q239" s="197"/>
      <c r="R239" s="197"/>
      <c r="S239" s="197"/>
      <c r="T239" s="197"/>
      <c r="U239" s="197"/>
      <c r="V239" s="197"/>
      <c r="W239" s="197"/>
      <c r="X239" s="197"/>
      <c r="Y239" s="197"/>
      <c r="Z239" s="197"/>
    </row>
    <row r="240" ht="15.75" customHeight="1">
      <c r="A240" s="180"/>
      <c r="B240" s="197"/>
      <c r="C240" s="197"/>
      <c r="D240" s="197"/>
      <c r="E240" s="152"/>
      <c r="F240" s="152"/>
      <c r="G240" s="197"/>
      <c r="H240" s="197"/>
      <c r="I240" s="152"/>
      <c r="J240" s="50"/>
      <c r="K240" s="50"/>
      <c r="L240" s="50"/>
      <c r="M240" s="50"/>
      <c r="N240" s="152"/>
      <c r="O240" s="197"/>
      <c r="P240" s="197"/>
      <c r="Q240" s="197"/>
      <c r="R240" s="197"/>
      <c r="S240" s="197"/>
      <c r="T240" s="197"/>
      <c r="U240" s="197"/>
      <c r="V240" s="197"/>
      <c r="W240" s="197"/>
      <c r="X240" s="197"/>
      <c r="Y240" s="197"/>
      <c r="Z240" s="197"/>
    </row>
    <row r="241" ht="15.75" customHeight="1">
      <c r="A241" s="180"/>
      <c r="B241" s="197"/>
      <c r="C241" s="197"/>
      <c r="D241" s="197"/>
      <c r="E241" s="197"/>
      <c r="F241" s="197"/>
      <c r="G241" s="197"/>
      <c r="H241" s="197"/>
      <c r="I241" s="152"/>
      <c r="J241" s="50"/>
      <c r="K241" s="50"/>
      <c r="L241" s="50"/>
      <c r="M241" s="50"/>
      <c r="N241" s="152"/>
      <c r="O241" s="197"/>
      <c r="P241" s="197"/>
      <c r="Q241" s="197"/>
      <c r="R241" s="197"/>
      <c r="S241" s="197"/>
      <c r="T241" s="197"/>
      <c r="U241" s="197"/>
      <c r="V241" s="197"/>
      <c r="W241" s="197"/>
      <c r="X241" s="197"/>
      <c r="Y241" s="197"/>
      <c r="Z241" s="197"/>
    </row>
    <row r="242" ht="15.75" customHeight="1">
      <c r="A242" s="180"/>
      <c r="B242" s="197"/>
      <c r="C242" s="197"/>
      <c r="D242" s="197"/>
      <c r="E242" s="197"/>
      <c r="F242" s="197"/>
      <c r="G242" s="197"/>
      <c r="H242" s="197"/>
      <c r="I242" s="152"/>
      <c r="J242" s="50"/>
      <c r="K242" s="50"/>
      <c r="L242" s="50"/>
      <c r="M242" s="50"/>
      <c r="N242" s="152"/>
      <c r="O242" s="197"/>
      <c r="P242" s="197"/>
      <c r="Q242" s="197"/>
      <c r="R242" s="197"/>
      <c r="S242" s="197"/>
      <c r="T242" s="197"/>
      <c r="U242" s="197"/>
      <c r="V242" s="197"/>
      <c r="W242" s="197"/>
      <c r="X242" s="197"/>
      <c r="Y242" s="197"/>
      <c r="Z242" s="197"/>
    </row>
    <row r="243" ht="15.75" customHeight="1">
      <c r="A243" s="180"/>
      <c r="B243" s="197"/>
      <c r="C243" s="197"/>
      <c r="D243" s="197"/>
      <c r="E243" s="197"/>
      <c r="F243" s="197"/>
      <c r="G243" s="197"/>
      <c r="H243" s="197"/>
      <c r="I243" s="152"/>
      <c r="J243" s="50"/>
      <c r="K243" s="50"/>
      <c r="L243" s="50"/>
      <c r="M243" s="50"/>
      <c r="N243" s="152"/>
      <c r="O243" s="197"/>
      <c r="P243" s="197"/>
      <c r="Q243" s="197"/>
      <c r="R243" s="197"/>
      <c r="S243" s="197"/>
      <c r="T243" s="197"/>
      <c r="U243" s="197"/>
      <c r="V243" s="197"/>
      <c r="W243" s="197"/>
      <c r="X243" s="197"/>
      <c r="Y243" s="197"/>
      <c r="Z243" s="197"/>
    </row>
    <row r="244" ht="15.75" customHeight="1">
      <c r="A244" s="180"/>
      <c r="B244" s="197"/>
      <c r="C244" s="197"/>
      <c r="D244" s="197"/>
      <c r="E244" s="197"/>
      <c r="F244" s="197"/>
      <c r="G244" s="197"/>
      <c r="H244" s="197"/>
      <c r="I244" s="152"/>
      <c r="J244" s="50"/>
      <c r="K244" s="50"/>
      <c r="L244" s="50"/>
      <c r="M244" s="50"/>
      <c r="N244" s="152"/>
      <c r="O244" s="197"/>
      <c r="P244" s="197"/>
      <c r="Q244" s="197"/>
      <c r="R244" s="197"/>
      <c r="S244" s="197"/>
      <c r="T244" s="197"/>
      <c r="U244" s="197"/>
      <c r="V244" s="197"/>
      <c r="W244" s="197"/>
      <c r="X244" s="197"/>
      <c r="Y244" s="197"/>
      <c r="Z244" s="197"/>
    </row>
    <row r="245" ht="15.75" customHeight="1">
      <c r="A245" s="180"/>
      <c r="B245" s="197"/>
      <c r="C245" s="197"/>
      <c r="D245" s="197"/>
      <c r="E245" s="197"/>
      <c r="F245" s="197"/>
      <c r="G245" s="197"/>
      <c r="H245" s="197"/>
      <c r="I245" s="152"/>
      <c r="J245" s="50"/>
      <c r="K245" s="50"/>
      <c r="L245" s="50"/>
      <c r="M245" s="50"/>
      <c r="N245" s="152"/>
      <c r="O245" s="197"/>
      <c r="P245" s="197"/>
      <c r="Q245" s="197"/>
      <c r="R245" s="197"/>
      <c r="S245" s="197"/>
      <c r="T245" s="197"/>
      <c r="U245" s="197"/>
      <c r="V245" s="197"/>
      <c r="W245" s="197"/>
      <c r="X245" s="197"/>
      <c r="Y245" s="197"/>
      <c r="Z245" s="197"/>
    </row>
    <row r="246" ht="15.75" customHeight="1">
      <c r="A246" s="180"/>
      <c r="B246" s="197"/>
      <c r="C246" s="197"/>
      <c r="D246" s="197"/>
      <c r="E246" s="197"/>
      <c r="F246" s="197"/>
      <c r="G246" s="197"/>
      <c r="H246" s="197"/>
      <c r="I246" s="152"/>
      <c r="J246" s="50"/>
      <c r="K246" s="50"/>
      <c r="L246" s="50"/>
      <c r="M246" s="50"/>
      <c r="N246" s="152"/>
      <c r="O246" s="197"/>
      <c r="P246" s="197"/>
      <c r="Q246" s="197"/>
      <c r="R246" s="197"/>
      <c r="S246" s="197"/>
      <c r="T246" s="197"/>
      <c r="U246" s="197"/>
      <c r="V246" s="197"/>
      <c r="W246" s="197"/>
      <c r="X246" s="197"/>
      <c r="Y246" s="197"/>
      <c r="Z246" s="197"/>
    </row>
    <row r="247" ht="15.75" customHeight="1">
      <c r="A247" s="180"/>
      <c r="B247" s="197"/>
      <c r="C247" s="197"/>
      <c r="D247" s="197"/>
      <c r="E247" s="197"/>
      <c r="F247" s="197"/>
      <c r="G247" s="197"/>
      <c r="H247" s="197"/>
      <c r="I247" s="197"/>
      <c r="J247" s="50"/>
      <c r="K247" s="50"/>
      <c r="L247" s="50"/>
      <c r="M247" s="50"/>
      <c r="N247" s="152"/>
      <c r="O247" s="197"/>
      <c r="P247" s="197"/>
      <c r="Q247" s="197"/>
      <c r="R247" s="197"/>
      <c r="S247" s="197"/>
      <c r="T247" s="197"/>
      <c r="U247" s="197"/>
      <c r="V247" s="197"/>
      <c r="W247" s="197"/>
      <c r="X247" s="197"/>
      <c r="Y247" s="197"/>
      <c r="Z247" s="197"/>
    </row>
    <row r="248" ht="15.75" customHeight="1">
      <c r="A248" s="180"/>
      <c r="B248" s="197"/>
      <c r="C248" s="197"/>
      <c r="D248" s="197"/>
      <c r="E248" s="197"/>
      <c r="F248" s="197"/>
      <c r="G248" s="197"/>
      <c r="H248" s="197"/>
      <c r="I248" s="152"/>
      <c r="J248" s="50"/>
      <c r="K248" s="50"/>
      <c r="L248" s="50"/>
      <c r="M248" s="50"/>
      <c r="N248" s="152"/>
      <c r="O248" s="197"/>
      <c r="P248" s="197"/>
      <c r="Q248" s="197"/>
      <c r="R248" s="197"/>
      <c r="S248" s="197"/>
      <c r="T248" s="197"/>
      <c r="U248" s="197"/>
      <c r="V248" s="197"/>
      <c r="W248" s="197"/>
      <c r="X248" s="197"/>
      <c r="Y248" s="197"/>
      <c r="Z248" s="197"/>
    </row>
    <row r="249" ht="15.75" customHeight="1">
      <c r="A249" s="180"/>
      <c r="B249" s="197"/>
      <c r="C249" s="197"/>
      <c r="D249" s="197"/>
      <c r="E249" s="197"/>
      <c r="F249" s="197"/>
      <c r="G249" s="197"/>
      <c r="H249" s="197"/>
      <c r="I249" s="152"/>
      <c r="J249" s="50"/>
      <c r="K249" s="50"/>
      <c r="L249" s="50"/>
      <c r="M249" s="50"/>
      <c r="N249" s="152"/>
      <c r="O249" s="197"/>
      <c r="P249" s="197"/>
      <c r="Q249" s="197"/>
      <c r="R249" s="197"/>
      <c r="S249" s="197"/>
      <c r="T249" s="197"/>
      <c r="U249" s="197"/>
      <c r="V249" s="197"/>
      <c r="W249" s="197"/>
      <c r="X249" s="197"/>
      <c r="Y249" s="197"/>
      <c r="Z249" s="197"/>
    </row>
    <row r="250" ht="15.75" customHeight="1">
      <c r="A250" s="180"/>
      <c r="B250" s="197"/>
      <c r="C250" s="197"/>
      <c r="D250" s="197"/>
      <c r="E250" s="197"/>
      <c r="F250" s="197"/>
      <c r="G250" s="197"/>
      <c r="H250" s="197"/>
      <c r="I250" s="152"/>
      <c r="J250" s="50"/>
      <c r="K250" s="50"/>
      <c r="L250" s="50"/>
      <c r="M250" s="50"/>
      <c r="N250" s="152"/>
      <c r="O250" s="197"/>
      <c r="P250" s="197"/>
      <c r="Q250" s="197"/>
      <c r="R250" s="197"/>
      <c r="S250" s="197"/>
      <c r="T250" s="197"/>
      <c r="U250" s="197"/>
      <c r="V250" s="197"/>
      <c r="W250" s="197"/>
      <c r="X250" s="197"/>
      <c r="Y250" s="197"/>
      <c r="Z250" s="197"/>
    </row>
    <row r="251" ht="15.75" customHeight="1">
      <c r="A251" s="180"/>
      <c r="B251" s="197"/>
      <c r="C251" s="197"/>
      <c r="D251" s="197"/>
      <c r="E251" s="197"/>
      <c r="F251" s="197"/>
      <c r="G251" s="197"/>
      <c r="H251" s="197"/>
      <c r="I251" s="152"/>
      <c r="J251" s="50"/>
      <c r="K251" s="50"/>
      <c r="L251" s="50"/>
      <c r="M251" s="50"/>
      <c r="N251" s="152"/>
      <c r="O251" s="197"/>
      <c r="P251" s="197"/>
      <c r="Q251" s="197"/>
      <c r="R251" s="197"/>
      <c r="S251" s="197"/>
      <c r="T251" s="197"/>
      <c r="U251" s="197"/>
      <c r="V251" s="197"/>
      <c r="W251" s="197"/>
      <c r="X251" s="197"/>
      <c r="Y251" s="197"/>
      <c r="Z251" s="197"/>
    </row>
    <row r="252" ht="15.75" customHeight="1">
      <c r="A252" s="180"/>
      <c r="B252" s="197"/>
      <c r="C252" s="197"/>
      <c r="D252" s="197"/>
      <c r="E252" s="197"/>
      <c r="F252" s="197"/>
      <c r="G252" s="197"/>
      <c r="H252" s="169"/>
      <c r="I252" s="152"/>
      <c r="J252" s="50"/>
      <c r="K252" s="50"/>
      <c r="L252" s="50"/>
      <c r="M252" s="50"/>
      <c r="N252" s="152"/>
      <c r="O252" s="197"/>
      <c r="P252" s="197"/>
      <c r="Q252" s="197"/>
      <c r="R252" s="197"/>
      <c r="S252" s="197"/>
      <c r="T252" s="197"/>
      <c r="U252" s="197"/>
      <c r="V252" s="197"/>
      <c r="W252" s="197"/>
      <c r="X252" s="197"/>
      <c r="Y252" s="197"/>
      <c r="Z252" s="197"/>
    </row>
    <row r="253" ht="15.75" customHeight="1">
      <c r="A253" s="180"/>
      <c r="B253" s="197"/>
      <c r="C253" s="197"/>
      <c r="D253" s="197"/>
      <c r="E253" s="197"/>
      <c r="F253" s="197"/>
      <c r="G253" s="197"/>
      <c r="H253" s="169"/>
      <c r="I253" s="152"/>
      <c r="J253" s="50"/>
      <c r="K253" s="50"/>
      <c r="L253" s="50"/>
      <c r="M253" s="50"/>
      <c r="N253" s="152"/>
      <c r="O253" s="197"/>
      <c r="P253" s="197"/>
      <c r="Q253" s="197"/>
      <c r="R253" s="197"/>
      <c r="S253" s="197"/>
      <c r="T253" s="197"/>
      <c r="U253" s="197"/>
      <c r="V253" s="197"/>
      <c r="W253" s="197"/>
      <c r="X253" s="197"/>
      <c r="Y253" s="197"/>
      <c r="Z253" s="197"/>
    </row>
    <row r="254" ht="15.75" customHeight="1">
      <c r="A254" s="180"/>
      <c r="B254" s="197"/>
      <c r="C254" s="197"/>
      <c r="D254" s="197"/>
      <c r="E254" s="197"/>
      <c r="F254" s="197"/>
      <c r="G254" s="197"/>
      <c r="H254" s="197"/>
      <c r="I254" s="152"/>
      <c r="J254" s="50"/>
      <c r="K254" s="50"/>
      <c r="L254" s="50"/>
      <c r="M254" s="50"/>
      <c r="N254" s="152"/>
      <c r="O254" s="197"/>
      <c r="P254" s="197"/>
      <c r="Q254" s="197"/>
      <c r="R254" s="197"/>
      <c r="S254" s="197"/>
      <c r="T254" s="197"/>
      <c r="U254" s="197"/>
      <c r="V254" s="197"/>
      <c r="W254" s="197"/>
      <c r="X254" s="197"/>
      <c r="Y254" s="197"/>
      <c r="Z254" s="197"/>
    </row>
    <row r="255" ht="15.75" customHeight="1">
      <c r="A255" s="180"/>
      <c r="B255" s="197"/>
      <c r="C255" s="197"/>
      <c r="D255" s="197"/>
      <c r="E255" s="197"/>
      <c r="F255" s="197"/>
      <c r="G255" s="197"/>
      <c r="H255" s="197"/>
      <c r="I255" s="152"/>
      <c r="J255" s="50"/>
      <c r="K255" s="50"/>
      <c r="L255" s="50"/>
      <c r="M255" s="50"/>
      <c r="N255" s="152"/>
      <c r="O255" s="197"/>
      <c r="P255" s="197"/>
      <c r="Q255" s="197"/>
      <c r="R255" s="197"/>
      <c r="S255" s="197"/>
      <c r="T255" s="197"/>
      <c r="U255" s="197"/>
      <c r="V255" s="197"/>
      <c r="W255" s="197"/>
      <c r="X255" s="197"/>
      <c r="Y255" s="197"/>
      <c r="Z255" s="197"/>
    </row>
    <row r="256" ht="15.75" customHeight="1">
      <c r="A256" s="180"/>
      <c r="B256" s="197"/>
      <c r="C256" s="197"/>
      <c r="D256" s="197"/>
      <c r="E256" s="197"/>
      <c r="F256" s="197"/>
      <c r="G256" s="197"/>
      <c r="H256" s="169"/>
      <c r="I256" s="152"/>
      <c r="J256" s="50"/>
      <c r="K256" s="50"/>
      <c r="L256" s="50"/>
      <c r="M256" s="50"/>
      <c r="N256" s="152"/>
      <c r="O256" s="197"/>
      <c r="P256" s="197"/>
      <c r="Q256" s="197"/>
      <c r="R256" s="197"/>
      <c r="S256" s="197"/>
      <c r="T256" s="197"/>
      <c r="U256" s="197"/>
      <c r="V256" s="197"/>
      <c r="W256" s="197"/>
      <c r="X256" s="197"/>
      <c r="Y256" s="197"/>
      <c r="Z256" s="197"/>
    </row>
    <row r="257" ht="15.75" customHeight="1">
      <c r="A257" s="180"/>
      <c r="B257" s="197"/>
      <c r="C257" s="197"/>
      <c r="D257" s="197"/>
      <c r="E257" s="197"/>
      <c r="F257" s="197"/>
      <c r="G257" s="197"/>
      <c r="H257" s="169"/>
      <c r="I257" s="152"/>
      <c r="J257" s="50"/>
      <c r="K257" s="50"/>
      <c r="L257" s="50"/>
      <c r="M257" s="50"/>
      <c r="N257" s="152"/>
      <c r="O257" s="197"/>
      <c r="P257" s="197"/>
      <c r="Q257" s="197"/>
      <c r="R257" s="197"/>
      <c r="S257" s="197"/>
      <c r="T257" s="197"/>
      <c r="U257" s="197"/>
      <c r="V257" s="197"/>
      <c r="W257" s="197"/>
      <c r="X257" s="197"/>
      <c r="Y257" s="197"/>
      <c r="Z257" s="197"/>
    </row>
    <row r="258" ht="15.75" customHeight="1">
      <c r="A258" s="180"/>
      <c r="B258" s="197"/>
      <c r="C258" s="197"/>
      <c r="D258" s="197"/>
      <c r="E258" s="197"/>
      <c r="F258" s="197"/>
      <c r="G258" s="197"/>
      <c r="H258" s="197"/>
      <c r="I258" s="152"/>
      <c r="J258" s="50"/>
      <c r="K258" s="50"/>
      <c r="L258" s="50"/>
      <c r="M258" s="50"/>
      <c r="N258" s="152"/>
      <c r="O258" s="197"/>
      <c r="P258" s="197"/>
      <c r="Q258" s="197"/>
      <c r="R258" s="197"/>
      <c r="S258" s="197"/>
      <c r="T258" s="197"/>
      <c r="U258" s="197"/>
      <c r="V258" s="197"/>
      <c r="W258" s="197"/>
      <c r="X258" s="197"/>
      <c r="Y258" s="197"/>
      <c r="Z258" s="197"/>
    </row>
    <row r="259" ht="15.75" customHeight="1">
      <c r="A259" s="180"/>
      <c r="B259" s="197"/>
      <c r="C259" s="197"/>
      <c r="D259" s="197"/>
      <c r="E259" s="197"/>
      <c r="F259" s="197"/>
      <c r="G259" s="197"/>
      <c r="H259" s="197"/>
      <c r="I259" s="152"/>
      <c r="J259" s="50"/>
      <c r="K259" s="50"/>
      <c r="L259" s="50"/>
      <c r="M259" s="50"/>
      <c r="N259" s="152"/>
      <c r="O259" s="197"/>
      <c r="P259" s="197"/>
      <c r="Q259" s="197"/>
      <c r="R259" s="197"/>
      <c r="S259" s="197"/>
      <c r="T259" s="197"/>
      <c r="U259" s="197"/>
      <c r="V259" s="197"/>
      <c r="W259" s="197"/>
      <c r="X259" s="197"/>
      <c r="Y259" s="197"/>
      <c r="Z259" s="197"/>
    </row>
    <row r="260" ht="15.75" customHeight="1">
      <c r="A260" s="180"/>
      <c r="B260" s="197"/>
      <c r="C260" s="197"/>
      <c r="D260" s="197"/>
      <c r="E260" s="197"/>
      <c r="F260" s="197"/>
      <c r="G260" s="197"/>
      <c r="H260" s="169"/>
      <c r="I260" s="152"/>
      <c r="J260" s="50"/>
      <c r="K260" s="50"/>
      <c r="L260" s="50"/>
      <c r="M260" s="50"/>
      <c r="N260" s="152"/>
      <c r="O260" s="197"/>
      <c r="P260" s="197"/>
      <c r="Q260" s="197"/>
      <c r="R260" s="197"/>
      <c r="S260" s="197"/>
      <c r="T260" s="197"/>
      <c r="U260" s="197"/>
      <c r="V260" s="197"/>
      <c r="W260" s="197"/>
      <c r="X260" s="197"/>
      <c r="Y260" s="197"/>
      <c r="Z260" s="197"/>
    </row>
    <row r="261" ht="15.75" customHeight="1">
      <c r="A261" s="180"/>
      <c r="B261" s="197"/>
      <c r="C261" s="197"/>
      <c r="D261" s="197"/>
      <c r="E261" s="197"/>
      <c r="F261" s="197"/>
      <c r="G261" s="197"/>
      <c r="H261" s="169"/>
      <c r="I261" s="152"/>
      <c r="J261" s="50"/>
      <c r="K261" s="50"/>
      <c r="L261" s="50"/>
      <c r="M261" s="50"/>
      <c r="N261" s="152"/>
      <c r="O261" s="197"/>
      <c r="P261" s="197"/>
      <c r="Q261" s="197"/>
      <c r="R261" s="197"/>
      <c r="S261" s="197"/>
      <c r="T261" s="197"/>
      <c r="U261" s="197"/>
      <c r="V261" s="197"/>
      <c r="W261" s="197"/>
      <c r="X261" s="197"/>
      <c r="Y261" s="197"/>
      <c r="Z261" s="197"/>
    </row>
    <row r="262" ht="15.75" customHeight="1">
      <c r="A262" s="180"/>
      <c r="B262" s="197"/>
      <c r="C262" s="197"/>
      <c r="D262" s="197"/>
      <c r="E262" s="197"/>
      <c r="F262" s="197"/>
      <c r="G262" s="197"/>
      <c r="H262" s="197"/>
      <c r="I262" s="152"/>
      <c r="J262" s="50"/>
      <c r="K262" s="50"/>
      <c r="L262" s="50"/>
      <c r="M262" s="50"/>
      <c r="N262" s="152"/>
      <c r="O262" s="197"/>
      <c r="P262" s="197"/>
      <c r="Q262" s="197"/>
      <c r="R262" s="197"/>
      <c r="S262" s="197"/>
      <c r="T262" s="197"/>
      <c r="U262" s="197"/>
      <c r="V262" s="197"/>
      <c r="W262" s="197"/>
      <c r="X262" s="197"/>
      <c r="Y262" s="197"/>
      <c r="Z262" s="197"/>
    </row>
    <row r="263" ht="15.75" customHeight="1">
      <c r="A263" s="180"/>
      <c r="B263" s="197"/>
      <c r="C263" s="197"/>
      <c r="D263" s="197"/>
      <c r="E263" s="197"/>
      <c r="F263" s="197"/>
      <c r="G263" s="197"/>
      <c r="H263" s="197"/>
      <c r="I263" s="152"/>
      <c r="J263" s="50"/>
      <c r="K263" s="50"/>
      <c r="L263" s="50"/>
      <c r="M263" s="50"/>
      <c r="N263" s="152"/>
      <c r="O263" s="197"/>
      <c r="P263" s="197"/>
      <c r="Q263" s="197"/>
      <c r="R263" s="197"/>
      <c r="S263" s="197"/>
      <c r="T263" s="197"/>
      <c r="U263" s="197"/>
      <c r="V263" s="197"/>
      <c r="W263" s="197"/>
      <c r="X263" s="197"/>
      <c r="Y263" s="197"/>
      <c r="Z263" s="197"/>
    </row>
    <row r="264" ht="15.75" customHeight="1">
      <c r="A264" s="180"/>
      <c r="B264" s="197"/>
      <c r="C264" s="197"/>
      <c r="D264" s="197"/>
      <c r="E264" s="197"/>
      <c r="F264" s="197"/>
      <c r="G264" s="197"/>
      <c r="H264" s="197"/>
      <c r="I264" s="152"/>
      <c r="J264" s="50"/>
      <c r="K264" s="50"/>
      <c r="L264" s="50"/>
      <c r="M264" s="50"/>
      <c r="N264" s="152"/>
      <c r="O264" s="197"/>
      <c r="P264" s="197"/>
      <c r="Q264" s="197"/>
      <c r="R264" s="197"/>
      <c r="S264" s="197"/>
      <c r="T264" s="197"/>
      <c r="U264" s="197"/>
      <c r="V264" s="197"/>
      <c r="W264" s="197"/>
      <c r="X264" s="197"/>
      <c r="Y264" s="197"/>
      <c r="Z264" s="197"/>
    </row>
    <row r="265" ht="15.75" customHeight="1">
      <c r="A265" s="180"/>
      <c r="B265" s="197"/>
      <c r="C265" s="197"/>
      <c r="D265" s="197"/>
      <c r="E265" s="197"/>
      <c r="F265" s="197"/>
      <c r="G265" s="197"/>
      <c r="H265" s="197"/>
      <c r="I265" s="152"/>
      <c r="J265" s="50"/>
      <c r="K265" s="50"/>
      <c r="L265" s="50"/>
      <c r="M265" s="50"/>
      <c r="N265" s="152"/>
      <c r="O265" s="197"/>
      <c r="P265" s="197"/>
      <c r="Q265" s="197"/>
      <c r="R265" s="197"/>
      <c r="S265" s="197"/>
      <c r="T265" s="197"/>
      <c r="U265" s="197"/>
      <c r="V265" s="197"/>
      <c r="W265" s="197"/>
      <c r="X265" s="197"/>
      <c r="Y265" s="197"/>
      <c r="Z265" s="197"/>
    </row>
    <row r="266" ht="15.75" customHeight="1">
      <c r="A266" s="180"/>
      <c r="B266" s="197"/>
      <c r="C266" s="197"/>
      <c r="D266" s="197"/>
      <c r="E266" s="197"/>
      <c r="F266" s="197"/>
      <c r="G266" s="197"/>
      <c r="H266" s="197"/>
      <c r="I266" s="152"/>
      <c r="J266" s="50"/>
      <c r="K266" s="50"/>
      <c r="L266" s="50"/>
      <c r="M266" s="50"/>
      <c r="N266" s="152"/>
      <c r="O266" s="197"/>
      <c r="P266" s="197"/>
      <c r="Q266" s="197"/>
      <c r="R266" s="197"/>
      <c r="S266" s="197"/>
      <c r="T266" s="197"/>
      <c r="U266" s="197"/>
      <c r="V266" s="197"/>
      <c r="W266" s="197"/>
      <c r="X266" s="197"/>
      <c r="Y266" s="197"/>
      <c r="Z266" s="197"/>
    </row>
    <row r="267" ht="15.75" customHeight="1">
      <c r="A267" s="180"/>
      <c r="B267" s="197"/>
      <c r="C267" s="197"/>
      <c r="D267" s="197"/>
      <c r="E267" s="197"/>
      <c r="F267" s="197"/>
      <c r="G267" s="197"/>
      <c r="H267" s="197"/>
      <c r="I267" s="152"/>
      <c r="J267" s="50"/>
      <c r="K267" s="50"/>
      <c r="L267" s="50"/>
      <c r="M267" s="50"/>
      <c r="N267" s="152"/>
      <c r="O267" s="197"/>
      <c r="P267" s="197"/>
      <c r="Q267" s="197"/>
      <c r="R267" s="197"/>
      <c r="S267" s="197"/>
      <c r="T267" s="197"/>
      <c r="U267" s="197"/>
      <c r="V267" s="197"/>
      <c r="W267" s="197"/>
      <c r="X267" s="197"/>
      <c r="Y267" s="197"/>
      <c r="Z267" s="197"/>
    </row>
    <row r="268" ht="15.75" customHeight="1">
      <c r="A268" s="180"/>
      <c r="B268" s="197"/>
      <c r="C268" s="197"/>
      <c r="D268" s="197"/>
      <c r="E268" s="197"/>
      <c r="F268" s="197"/>
      <c r="G268" s="197"/>
      <c r="H268" s="197"/>
      <c r="I268" s="152"/>
      <c r="J268" s="50"/>
      <c r="K268" s="50"/>
      <c r="L268" s="50"/>
      <c r="M268" s="50"/>
      <c r="N268" s="152"/>
      <c r="O268" s="197"/>
      <c r="P268" s="197"/>
      <c r="Q268" s="197"/>
      <c r="R268" s="197"/>
      <c r="S268" s="197"/>
      <c r="T268" s="197"/>
      <c r="U268" s="197"/>
      <c r="V268" s="197"/>
      <c r="W268" s="197"/>
      <c r="X268" s="197"/>
      <c r="Y268" s="197"/>
      <c r="Z268" s="197"/>
    </row>
    <row r="269" ht="15.75" customHeight="1">
      <c r="A269" s="180"/>
      <c r="B269" s="197"/>
      <c r="C269" s="197"/>
      <c r="D269" s="197"/>
      <c r="E269" s="197"/>
      <c r="F269" s="197"/>
      <c r="G269" s="197"/>
      <c r="H269" s="169"/>
      <c r="I269" s="152"/>
      <c r="J269" s="50"/>
      <c r="K269" s="50"/>
      <c r="L269" s="50"/>
      <c r="M269" s="50"/>
      <c r="N269" s="152"/>
      <c r="O269" s="197"/>
      <c r="P269" s="197"/>
      <c r="Q269" s="197"/>
      <c r="R269" s="197"/>
      <c r="S269" s="197"/>
      <c r="T269" s="197"/>
      <c r="U269" s="197"/>
      <c r="V269" s="197"/>
      <c r="W269" s="197"/>
      <c r="X269" s="197"/>
      <c r="Y269" s="197"/>
      <c r="Z269" s="197"/>
    </row>
    <row r="270" ht="15.75" customHeight="1">
      <c r="A270" s="180"/>
      <c r="B270" s="197"/>
      <c r="C270" s="197"/>
      <c r="D270" s="197"/>
      <c r="E270" s="197"/>
      <c r="F270" s="197"/>
      <c r="G270" s="197"/>
      <c r="H270" s="169"/>
      <c r="I270" s="152"/>
      <c r="J270" s="50"/>
      <c r="K270" s="50"/>
      <c r="L270" s="50"/>
      <c r="M270" s="50"/>
      <c r="N270" s="152"/>
      <c r="O270" s="197"/>
      <c r="P270" s="197"/>
      <c r="Q270" s="197"/>
      <c r="R270" s="197"/>
      <c r="S270" s="197"/>
      <c r="T270" s="197"/>
      <c r="U270" s="197"/>
      <c r="V270" s="197"/>
      <c r="W270" s="197"/>
      <c r="X270" s="197"/>
      <c r="Y270" s="197"/>
      <c r="Z270" s="197"/>
    </row>
    <row r="271" ht="15.75" customHeight="1">
      <c r="A271" s="180"/>
      <c r="B271" s="197"/>
      <c r="C271" s="197"/>
      <c r="D271" s="152"/>
      <c r="E271" s="152"/>
      <c r="F271" s="152"/>
      <c r="G271" s="197"/>
      <c r="H271" s="197"/>
      <c r="I271" s="152"/>
      <c r="J271" s="50"/>
      <c r="K271" s="50"/>
      <c r="L271" s="50"/>
      <c r="M271" s="50"/>
      <c r="N271" s="152"/>
      <c r="O271" s="197"/>
      <c r="P271" s="197"/>
      <c r="Q271" s="197"/>
      <c r="R271" s="197"/>
      <c r="S271" s="197"/>
      <c r="T271" s="197"/>
      <c r="U271" s="197"/>
      <c r="V271" s="197"/>
      <c r="W271" s="197"/>
      <c r="X271" s="197"/>
      <c r="Y271" s="197"/>
      <c r="Z271" s="197"/>
    </row>
    <row r="272" ht="15.75" customHeight="1">
      <c r="A272" s="180"/>
      <c r="B272" s="197"/>
      <c r="C272" s="152"/>
      <c r="D272" s="152"/>
      <c r="E272" s="152"/>
      <c r="F272" s="152"/>
      <c r="G272" s="197"/>
      <c r="H272" s="169"/>
      <c r="I272" s="152"/>
      <c r="J272" s="50"/>
      <c r="K272" s="50"/>
      <c r="L272" s="50"/>
      <c r="M272" s="50"/>
      <c r="N272" s="152"/>
      <c r="O272" s="197"/>
      <c r="P272" s="197"/>
      <c r="Q272" s="197"/>
      <c r="R272" s="197"/>
      <c r="S272" s="197"/>
      <c r="T272" s="197"/>
      <c r="U272" s="197"/>
      <c r="V272" s="197"/>
      <c r="W272" s="197"/>
      <c r="X272" s="197"/>
      <c r="Y272" s="197"/>
      <c r="Z272" s="197"/>
    </row>
    <row r="273" ht="15.75" customHeight="1">
      <c r="A273" s="180"/>
      <c r="B273" s="197"/>
      <c r="C273" s="152"/>
      <c r="D273" s="152"/>
      <c r="E273" s="152"/>
      <c r="F273" s="152"/>
      <c r="G273" s="197"/>
      <c r="H273" s="197"/>
      <c r="I273" s="152"/>
      <c r="J273" s="50"/>
      <c r="K273" s="50"/>
      <c r="L273" s="50"/>
      <c r="M273" s="50"/>
      <c r="N273" s="152"/>
      <c r="O273" s="197"/>
      <c r="P273" s="197"/>
      <c r="Q273" s="197"/>
      <c r="R273" s="197"/>
      <c r="S273" s="197"/>
      <c r="T273" s="197"/>
      <c r="U273" s="197"/>
      <c r="V273" s="197"/>
      <c r="W273" s="197"/>
      <c r="X273" s="197"/>
      <c r="Y273" s="197"/>
      <c r="Z273" s="197"/>
    </row>
    <row r="274" ht="15.75" customHeight="1">
      <c r="A274" s="180"/>
      <c r="B274" s="197"/>
      <c r="C274" s="152"/>
      <c r="D274" s="152"/>
      <c r="E274" s="152"/>
      <c r="F274" s="152"/>
      <c r="G274" s="197"/>
      <c r="H274" s="197"/>
      <c r="I274" s="152"/>
      <c r="J274" s="50"/>
      <c r="K274" s="50"/>
      <c r="L274" s="50"/>
      <c r="M274" s="50"/>
      <c r="N274" s="152"/>
      <c r="O274" s="197"/>
      <c r="P274" s="197"/>
      <c r="Q274" s="197"/>
      <c r="R274" s="197"/>
      <c r="S274" s="197"/>
      <c r="T274" s="197"/>
      <c r="U274" s="197"/>
      <c r="V274" s="197"/>
      <c r="W274" s="197"/>
      <c r="X274" s="197"/>
      <c r="Y274" s="197"/>
      <c r="Z274" s="197"/>
    </row>
    <row r="275" ht="15.75" customHeight="1">
      <c r="A275" s="180"/>
      <c r="B275" s="197"/>
      <c r="C275" s="152"/>
      <c r="D275" s="152"/>
      <c r="E275" s="152"/>
      <c r="F275" s="152"/>
      <c r="G275" s="197"/>
      <c r="H275" s="197"/>
      <c r="I275" s="152"/>
      <c r="J275" s="50"/>
      <c r="K275" s="50"/>
      <c r="L275" s="50"/>
      <c r="M275" s="50"/>
      <c r="N275" s="152"/>
      <c r="O275" s="197"/>
      <c r="P275" s="197"/>
      <c r="Q275" s="197"/>
      <c r="R275" s="197"/>
      <c r="S275" s="197"/>
      <c r="T275" s="197"/>
      <c r="U275" s="197"/>
      <c r="V275" s="197"/>
      <c r="W275" s="197"/>
      <c r="X275" s="197"/>
      <c r="Y275" s="197"/>
      <c r="Z275" s="197"/>
    </row>
    <row r="276" ht="15.75" customHeight="1">
      <c r="A276" s="180"/>
      <c r="B276" s="197"/>
      <c r="C276" s="152"/>
      <c r="D276" s="152"/>
      <c r="E276" s="152"/>
      <c r="F276" s="152"/>
      <c r="G276" s="197"/>
      <c r="H276" s="197"/>
      <c r="I276" s="152"/>
      <c r="J276" s="50"/>
      <c r="K276" s="50"/>
      <c r="L276" s="50"/>
      <c r="M276" s="50"/>
      <c r="N276" s="152"/>
      <c r="O276" s="197"/>
      <c r="P276" s="197"/>
      <c r="Q276" s="197"/>
      <c r="R276" s="197"/>
      <c r="S276" s="197"/>
      <c r="T276" s="197"/>
      <c r="U276" s="197"/>
      <c r="V276" s="197"/>
      <c r="W276" s="197"/>
      <c r="X276" s="197"/>
      <c r="Y276" s="197"/>
      <c r="Z276" s="197"/>
    </row>
    <row r="277" ht="15.75" customHeight="1">
      <c r="A277" s="180"/>
      <c r="B277" s="197"/>
      <c r="C277" s="152"/>
      <c r="D277" s="152"/>
      <c r="E277" s="152"/>
      <c r="F277" s="152"/>
      <c r="G277" s="197"/>
      <c r="H277" s="197"/>
      <c r="I277" s="152"/>
      <c r="J277" s="50"/>
      <c r="K277" s="50"/>
      <c r="L277" s="50"/>
      <c r="M277" s="50"/>
      <c r="N277" s="152"/>
      <c r="O277" s="197"/>
      <c r="P277" s="197"/>
      <c r="Q277" s="197"/>
      <c r="R277" s="197"/>
      <c r="S277" s="197"/>
      <c r="T277" s="197"/>
      <c r="U277" s="197"/>
      <c r="V277" s="197"/>
      <c r="W277" s="197"/>
      <c r="X277" s="197"/>
      <c r="Y277" s="197"/>
      <c r="Z277" s="197"/>
    </row>
    <row r="278" ht="15.75" customHeight="1">
      <c r="A278" s="180"/>
      <c r="B278" s="197"/>
      <c r="C278" s="152"/>
      <c r="D278" s="152"/>
      <c r="E278" s="152"/>
      <c r="F278" s="152"/>
      <c r="G278" s="197"/>
      <c r="H278" s="197"/>
      <c r="I278" s="152"/>
      <c r="J278" s="50"/>
      <c r="K278" s="50"/>
      <c r="L278" s="50"/>
      <c r="M278" s="50"/>
      <c r="N278" s="152"/>
      <c r="O278" s="197"/>
      <c r="P278" s="197"/>
      <c r="Q278" s="197"/>
      <c r="R278" s="197"/>
      <c r="S278" s="197"/>
      <c r="T278" s="197"/>
      <c r="U278" s="197"/>
      <c r="V278" s="197"/>
      <c r="W278" s="197"/>
      <c r="X278" s="197"/>
      <c r="Y278" s="197"/>
      <c r="Z278" s="197"/>
    </row>
    <row r="279" ht="15.75" customHeight="1">
      <c r="A279" s="180"/>
      <c r="B279" s="197"/>
      <c r="C279" s="152"/>
      <c r="D279" s="152"/>
      <c r="E279" s="152"/>
      <c r="F279" s="152"/>
      <c r="G279" s="197"/>
      <c r="H279" s="197"/>
      <c r="I279" s="152"/>
      <c r="J279" s="50"/>
      <c r="K279" s="50"/>
      <c r="L279" s="50"/>
      <c r="M279" s="50"/>
      <c r="N279" s="152"/>
      <c r="O279" s="197"/>
      <c r="P279" s="197"/>
      <c r="Q279" s="197"/>
      <c r="R279" s="197"/>
      <c r="S279" s="197"/>
      <c r="T279" s="197"/>
      <c r="U279" s="197"/>
      <c r="V279" s="197"/>
      <c r="W279" s="197"/>
      <c r="X279" s="197"/>
      <c r="Y279" s="197"/>
      <c r="Z279" s="197"/>
    </row>
    <row r="280" ht="15.75" customHeight="1">
      <c r="A280" s="180"/>
      <c r="B280" s="197"/>
      <c r="C280" s="152"/>
      <c r="D280" s="152"/>
      <c r="E280" s="152"/>
      <c r="F280" s="152"/>
      <c r="G280" s="197"/>
      <c r="H280" s="197"/>
      <c r="I280" s="152"/>
      <c r="J280" s="50"/>
      <c r="K280" s="50"/>
      <c r="L280" s="50"/>
      <c r="M280" s="50"/>
      <c r="N280" s="152"/>
      <c r="O280" s="197"/>
      <c r="P280" s="197"/>
      <c r="Q280" s="197"/>
      <c r="R280" s="197"/>
      <c r="S280" s="197"/>
      <c r="T280" s="197"/>
      <c r="U280" s="197"/>
      <c r="V280" s="197"/>
      <c r="W280" s="197"/>
      <c r="X280" s="197"/>
      <c r="Y280" s="197"/>
      <c r="Z280" s="197"/>
    </row>
    <row r="281" ht="15.75" customHeight="1">
      <c r="A281" s="180"/>
      <c r="B281" s="197"/>
      <c r="C281" s="197"/>
      <c r="D281" s="152"/>
      <c r="E281" s="152"/>
      <c r="F281" s="152"/>
      <c r="G281" s="197"/>
      <c r="H281" s="197"/>
      <c r="I281" s="152"/>
      <c r="J281" s="50"/>
      <c r="K281" s="50"/>
      <c r="L281" s="50"/>
      <c r="M281" s="50"/>
      <c r="N281" s="152"/>
      <c r="O281" s="197"/>
      <c r="P281" s="197"/>
      <c r="Q281" s="197"/>
      <c r="R281" s="197"/>
      <c r="S281" s="197"/>
      <c r="T281" s="197"/>
      <c r="U281" s="197"/>
      <c r="V281" s="197"/>
      <c r="W281" s="197"/>
      <c r="X281" s="197"/>
      <c r="Y281" s="197"/>
      <c r="Z281" s="197"/>
    </row>
    <row r="282" ht="15.75" customHeight="1">
      <c r="A282" s="180"/>
      <c r="B282" s="197"/>
      <c r="C282" s="152"/>
      <c r="D282" s="152"/>
      <c r="E282" s="152"/>
      <c r="F282" s="152"/>
      <c r="G282" s="197"/>
      <c r="H282" s="197"/>
      <c r="I282" s="152"/>
      <c r="J282" s="50"/>
      <c r="K282" s="50"/>
      <c r="L282" s="50"/>
      <c r="M282" s="50"/>
      <c r="N282" s="152"/>
      <c r="O282" s="197"/>
      <c r="P282" s="197"/>
      <c r="Q282" s="197"/>
      <c r="R282" s="197"/>
      <c r="S282" s="197"/>
      <c r="T282" s="197"/>
      <c r="U282" s="197"/>
      <c r="V282" s="197"/>
      <c r="W282" s="197"/>
      <c r="X282" s="197"/>
      <c r="Y282" s="197"/>
      <c r="Z282" s="197"/>
    </row>
    <row r="283" ht="15.75" customHeight="1">
      <c r="A283" s="180"/>
      <c r="B283" s="197"/>
      <c r="C283" s="197"/>
      <c r="D283" s="152"/>
      <c r="E283" s="152"/>
      <c r="F283" s="152"/>
      <c r="G283" s="197"/>
      <c r="H283" s="197"/>
      <c r="I283" s="152"/>
      <c r="J283" s="50"/>
      <c r="K283" s="50"/>
      <c r="L283" s="50"/>
      <c r="M283" s="50"/>
      <c r="N283" s="152"/>
      <c r="O283" s="197"/>
      <c r="P283" s="197"/>
      <c r="Q283" s="197"/>
      <c r="R283" s="197"/>
      <c r="S283" s="197"/>
      <c r="T283" s="197"/>
      <c r="U283" s="197"/>
      <c r="V283" s="197"/>
      <c r="W283" s="197"/>
      <c r="X283" s="197"/>
      <c r="Y283" s="197"/>
      <c r="Z283" s="197"/>
    </row>
    <row r="284" ht="15.75" customHeight="1">
      <c r="A284" s="180"/>
      <c r="B284" s="197"/>
      <c r="C284" s="152"/>
      <c r="D284" s="152"/>
      <c r="E284" s="152"/>
      <c r="F284" s="152"/>
      <c r="G284" s="197"/>
      <c r="H284" s="197"/>
      <c r="I284" s="152"/>
      <c r="J284" s="50"/>
      <c r="K284" s="50"/>
      <c r="L284" s="50"/>
      <c r="M284" s="50"/>
      <c r="N284" s="152"/>
      <c r="O284" s="197"/>
      <c r="P284" s="197"/>
      <c r="Q284" s="197"/>
      <c r="R284" s="197"/>
      <c r="S284" s="197"/>
      <c r="T284" s="197"/>
      <c r="U284" s="197"/>
      <c r="V284" s="197"/>
      <c r="W284" s="197"/>
      <c r="X284" s="197"/>
      <c r="Y284" s="197"/>
      <c r="Z284" s="197"/>
    </row>
    <row r="285" ht="15.75" customHeight="1">
      <c r="A285" s="180"/>
      <c r="B285" s="197"/>
      <c r="C285" s="152"/>
      <c r="D285" s="152"/>
      <c r="E285" s="152"/>
      <c r="F285" s="152"/>
      <c r="G285" s="197"/>
      <c r="H285" s="197"/>
      <c r="I285" s="152"/>
      <c r="J285" s="50"/>
      <c r="K285" s="50"/>
      <c r="L285" s="50"/>
      <c r="M285" s="50"/>
      <c r="N285" s="152"/>
      <c r="O285" s="197"/>
      <c r="P285" s="197"/>
      <c r="Q285" s="197"/>
      <c r="R285" s="197"/>
      <c r="S285" s="197"/>
      <c r="T285" s="197"/>
      <c r="U285" s="197"/>
      <c r="V285" s="197"/>
      <c r="W285" s="197"/>
      <c r="X285" s="197"/>
      <c r="Y285" s="197"/>
      <c r="Z285" s="197"/>
    </row>
    <row r="286" ht="15.75" customHeight="1">
      <c r="A286" s="180"/>
      <c r="B286" s="197"/>
      <c r="C286" s="152"/>
      <c r="D286" s="152"/>
      <c r="E286" s="152"/>
      <c r="F286" s="152"/>
      <c r="G286" s="197"/>
      <c r="H286" s="169"/>
      <c r="I286" s="152"/>
      <c r="J286" s="50"/>
      <c r="K286" s="50"/>
      <c r="L286" s="50"/>
      <c r="M286" s="50"/>
      <c r="N286" s="152"/>
      <c r="O286" s="197"/>
      <c r="P286" s="197"/>
      <c r="Q286" s="197"/>
      <c r="R286" s="197"/>
      <c r="S286" s="197"/>
      <c r="T286" s="197"/>
      <c r="U286" s="197"/>
      <c r="V286" s="197"/>
      <c r="W286" s="197"/>
      <c r="X286" s="197"/>
      <c r="Y286" s="197"/>
      <c r="Z286" s="197"/>
    </row>
    <row r="287" ht="15.75" customHeight="1">
      <c r="A287" s="180"/>
      <c r="B287" s="197"/>
      <c r="C287" s="152"/>
      <c r="D287" s="152"/>
      <c r="E287" s="152"/>
      <c r="F287" s="152"/>
      <c r="G287" s="197"/>
      <c r="H287" s="197"/>
      <c r="I287" s="152"/>
      <c r="J287" s="50"/>
      <c r="K287" s="50"/>
      <c r="L287" s="50"/>
      <c r="M287" s="50"/>
      <c r="N287" s="152"/>
      <c r="O287" s="197"/>
      <c r="P287" s="197"/>
      <c r="Q287" s="197"/>
      <c r="R287" s="197"/>
      <c r="S287" s="197"/>
      <c r="T287" s="197"/>
      <c r="U287" s="197"/>
      <c r="V287" s="197"/>
      <c r="W287" s="197"/>
      <c r="X287" s="197"/>
      <c r="Y287" s="197"/>
      <c r="Z287" s="197"/>
    </row>
    <row r="288" ht="15.75" customHeight="1">
      <c r="A288" s="180"/>
      <c r="B288" s="197"/>
      <c r="C288" s="152"/>
      <c r="D288" s="152"/>
      <c r="E288" s="152"/>
      <c r="F288" s="152"/>
      <c r="G288" s="197"/>
      <c r="H288" s="197"/>
      <c r="I288" s="152"/>
      <c r="J288" s="50"/>
      <c r="K288" s="50"/>
      <c r="L288" s="50"/>
      <c r="M288" s="50"/>
      <c r="N288" s="152"/>
      <c r="O288" s="197"/>
      <c r="P288" s="197"/>
      <c r="Q288" s="197"/>
      <c r="R288" s="197"/>
      <c r="S288" s="197"/>
      <c r="T288" s="197"/>
      <c r="U288" s="197"/>
      <c r="V288" s="197"/>
      <c r="W288" s="197"/>
      <c r="X288" s="197"/>
      <c r="Y288" s="197"/>
      <c r="Z288" s="197"/>
    </row>
    <row r="289" ht="15.75" customHeight="1">
      <c r="A289" s="180"/>
      <c r="B289" s="197"/>
      <c r="C289" s="152"/>
      <c r="D289" s="152"/>
      <c r="E289" s="152"/>
      <c r="F289" s="152"/>
      <c r="G289" s="197"/>
      <c r="H289" s="197"/>
      <c r="I289" s="152"/>
      <c r="J289" s="50"/>
      <c r="K289" s="50"/>
      <c r="L289" s="50"/>
      <c r="M289" s="50"/>
      <c r="N289" s="152"/>
      <c r="O289" s="197"/>
      <c r="P289" s="197"/>
      <c r="Q289" s="197"/>
      <c r="R289" s="197"/>
      <c r="S289" s="197"/>
      <c r="T289" s="197"/>
      <c r="U289" s="197"/>
      <c r="V289" s="197"/>
      <c r="W289" s="197"/>
      <c r="X289" s="197"/>
      <c r="Y289" s="197"/>
      <c r="Z289" s="197"/>
    </row>
    <row r="290" ht="15.75" customHeight="1">
      <c r="A290" s="180"/>
      <c r="B290" s="197"/>
      <c r="C290" s="152"/>
      <c r="D290" s="152"/>
      <c r="E290" s="152"/>
      <c r="F290" s="152"/>
      <c r="G290" s="197"/>
      <c r="H290" s="197"/>
      <c r="I290" s="152"/>
      <c r="J290" s="50"/>
      <c r="K290" s="50"/>
      <c r="L290" s="50"/>
      <c r="M290" s="50"/>
      <c r="N290" s="152"/>
      <c r="O290" s="197"/>
      <c r="P290" s="197"/>
      <c r="Q290" s="197"/>
      <c r="R290" s="197"/>
      <c r="S290" s="197"/>
      <c r="T290" s="197"/>
      <c r="U290" s="197"/>
      <c r="V290" s="197"/>
      <c r="W290" s="197"/>
      <c r="X290" s="197"/>
      <c r="Y290" s="197"/>
      <c r="Z290" s="197"/>
    </row>
    <row r="291" ht="15.75" customHeight="1">
      <c r="A291" s="180"/>
      <c r="B291" s="197"/>
      <c r="C291" s="152"/>
      <c r="D291" s="152"/>
      <c r="E291" s="152"/>
      <c r="F291" s="152"/>
      <c r="G291" s="197"/>
      <c r="H291" s="197"/>
      <c r="I291" s="152"/>
      <c r="J291" s="50"/>
      <c r="K291" s="50"/>
      <c r="L291" s="50"/>
      <c r="M291" s="50"/>
      <c r="N291" s="152"/>
      <c r="O291" s="197"/>
      <c r="P291" s="197"/>
      <c r="Q291" s="197"/>
      <c r="R291" s="197"/>
      <c r="S291" s="197"/>
      <c r="T291" s="197"/>
      <c r="U291" s="197"/>
      <c r="V291" s="197"/>
      <c r="W291" s="197"/>
      <c r="X291" s="197"/>
      <c r="Y291" s="197"/>
      <c r="Z291" s="197"/>
    </row>
    <row r="292" ht="15.75" customHeight="1">
      <c r="A292" s="180"/>
      <c r="B292" s="197"/>
      <c r="C292" s="152"/>
      <c r="D292" s="152"/>
      <c r="E292" s="152"/>
      <c r="F292" s="152"/>
      <c r="G292" s="197"/>
      <c r="H292" s="197"/>
      <c r="I292" s="152"/>
      <c r="J292" s="50"/>
      <c r="K292" s="50"/>
      <c r="L292" s="50"/>
      <c r="M292" s="50"/>
      <c r="N292" s="152"/>
      <c r="O292" s="197"/>
      <c r="P292" s="197"/>
      <c r="Q292" s="197"/>
      <c r="R292" s="197"/>
      <c r="S292" s="197"/>
      <c r="T292" s="197"/>
      <c r="U292" s="197"/>
      <c r="V292" s="197"/>
      <c r="W292" s="197"/>
      <c r="X292" s="197"/>
      <c r="Y292" s="197"/>
      <c r="Z292" s="197"/>
    </row>
    <row r="293" ht="15.75" customHeight="1">
      <c r="A293" s="180"/>
      <c r="B293" s="197"/>
      <c r="C293" s="152"/>
      <c r="D293" s="152"/>
      <c r="E293" s="152"/>
      <c r="F293" s="152"/>
      <c r="G293" s="197"/>
      <c r="H293" s="197"/>
      <c r="I293" s="152"/>
      <c r="J293" s="50"/>
      <c r="K293" s="50"/>
      <c r="L293" s="50"/>
      <c r="M293" s="50"/>
      <c r="N293" s="152"/>
      <c r="O293" s="197"/>
      <c r="P293" s="197"/>
      <c r="Q293" s="197"/>
      <c r="R293" s="197"/>
      <c r="S293" s="197"/>
      <c r="T293" s="197"/>
      <c r="U293" s="197"/>
      <c r="V293" s="197"/>
      <c r="W293" s="197"/>
      <c r="X293" s="197"/>
      <c r="Y293" s="197"/>
      <c r="Z293" s="197"/>
    </row>
    <row r="294" ht="15.75" customHeight="1">
      <c r="A294" s="180"/>
      <c r="B294" s="197"/>
      <c r="C294" s="152"/>
      <c r="D294" s="152"/>
      <c r="E294" s="152"/>
      <c r="F294" s="152"/>
      <c r="G294" s="197"/>
      <c r="H294" s="197"/>
      <c r="I294" s="152"/>
      <c r="J294" s="50"/>
      <c r="K294" s="50"/>
      <c r="L294" s="50"/>
      <c r="M294" s="50"/>
      <c r="N294" s="152"/>
      <c r="O294" s="197"/>
      <c r="P294" s="197"/>
      <c r="Q294" s="197"/>
      <c r="R294" s="197"/>
      <c r="S294" s="197"/>
      <c r="T294" s="197"/>
      <c r="U294" s="197"/>
      <c r="V294" s="197"/>
      <c r="W294" s="197"/>
      <c r="X294" s="197"/>
      <c r="Y294" s="197"/>
      <c r="Z294" s="197"/>
    </row>
    <row r="295" ht="15.75" customHeight="1">
      <c r="A295" s="180"/>
      <c r="B295" s="197"/>
      <c r="C295" s="152"/>
      <c r="D295" s="152"/>
      <c r="E295" s="152"/>
      <c r="F295" s="152"/>
      <c r="G295" s="197"/>
      <c r="H295" s="197"/>
      <c r="I295" s="152"/>
      <c r="J295" s="50"/>
      <c r="K295" s="50"/>
      <c r="L295" s="50"/>
      <c r="M295" s="50"/>
      <c r="N295" s="152"/>
      <c r="O295" s="197"/>
      <c r="P295" s="197"/>
      <c r="Q295" s="197"/>
      <c r="R295" s="197"/>
      <c r="S295" s="197"/>
      <c r="T295" s="197"/>
      <c r="U295" s="197"/>
      <c r="V295" s="197"/>
      <c r="W295" s="197"/>
      <c r="X295" s="197"/>
      <c r="Y295" s="197"/>
      <c r="Z295" s="197"/>
    </row>
    <row r="296" ht="15.75" customHeight="1">
      <c r="A296" s="180"/>
      <c r="B296" s="197"/>
      <c r="C296" s="152"/>
      <c r="D296" s="152"/>
      <c r="E296" s="152"/>
      <c r="F296" s="152"/>
      <c r="G296" s="197"/>
      <c r="H296" s="197"/>
      <c r="I296" s="152"/>
      <c r="J296" s="50"/>
      <c r="K296" s="50"/>
      <c r="L296" s="50"/>
      <c r="M296" s="50"/>
      <c r="N296" s="152"/>
      <c r="O296" s="197"/>
      <c r="P296" s="197"/>
      <c r="Q296" s="197"/>
      <c r="R296" s="197"/>
      <c r="S296" s="197"/>
      <c r="T296" s="197"/>
      <c r="U296" s="197"/>
      <c r="V296" s="197"/>
      <c r="W296" s="197"/>
      <c r="X296" s="197"/>
      <c r="Y296" s="197"/>
      <c r="Z296" s="197"/>
    </row>
    <row r="297" ht="15.75" customHeight="1">
      <c r="A297" s="180"/>
      <c r="B297" s="197"/>
      <c r="C297" s="152"/>
      <c r="D297" s="197"/>
      <c r="E297" s="197"/>
      <c r="F297" s="197"/>
      <c r="G297" s="197"/>
      <c r="H297" s="197"/>
      <c r="I297" s="152"/>
      <c r="J297" s="50"/>
      <c r="K297" s="50"/>
      <c r="L297" s="50"/>
      <c r="M297" s="50"/>
      <c r="N297" s="152"/>
      <c r="O297" s="197"/>
      <c r="P297" s="197"/>
      <c r="Q297" s="197"/>
      <c r="R297" s="197"/>
      <c r="S297" s="197"/>
      <c r="T297" s="197"/>
      <c r="U297" s="197"/>
      <c r="V297" s="197"/>
      <c r="W297" s="197"/>
      <c r="X297" s="197"/>
      <c r="Y297" s="197"/>
      <c r="Z297" s="197"/>
    </row>
    <row r="298" ht="15.75" customHeight="1">
      <c r="A298" s="180"/>
      <c r="B298" s="197"/>
      <c r="C298" s="197"/>
      <c r="D298" s="197"/>
      <c r="E298" s="197"/>
      <c r="F298" s="197"/>
      <c r="G298" s="197"/>
      <c r="H298" s="169"/>
      <c r="I298" s="152"/>
      <c r="J298" s="50"/>
      <c r="K298" s="50"/>
      <c r="L298" s="50"/>
      <c r="M298" s="50"/>
      <c r="N298" s="152"/>
      <c r="O298" s="197"/>
      <c r="P298" s="197"/>
      <c r="Q298" s="197"/>
      <c r="R298" s="197"/>
      <c r="S298" s="197"/>
      <c r="T298" s="197"/>
      <c r="U298" s="197"/>
      <c r="V298" s="197"/>
      <c r="W298" s="197"/>
      <c r="X298" s="197"/>
      <c r="Y298" s="197"/>
      <c r="Z298" s="197"/>
    </row>
    <row r="299" ht="15.75" customHeight="1">
      <c r="A299" s="180"/>
      <c r="B299" s="197"/>
      <c r="C299" s="197"/>
      <c r="D299" s="197"/>
      <c r="E299" s="197"/>
      <c r="F299" s="197"/>
      <c r="G299" s="197"/>
      <c r="H299" s="197"/>
      <c r="I299" s="152"/>
      <c r="J299" s="50"/>
      <c r="K299" s="50"/>
      <c r="L299" s="50"/>
      <c r="M299" s="50"/>
      <c r="N299" s="152"/>
      <c r="O299" s="197"/>
      <c r="P299" s="197"/>
      <c r="Q299" s="197"/>
      <c r="R299" s="197"/>
      <c r="S299" s="197"/>
      <c r="T299" s="197"/>
      <c r="U299" s="197"/>
      <c r="V299" s="197"/>
      <c r="W299" s="197"/>
      <c r="X299" s="197"/>
      <c r="Y299" s="197"/>
      <c r="Z299" s="197"/>
    </row>
    <row r="300" ht="15.75" customHeight="1">
      <c r="A300" s="180"/>
      <c r="B300" s="197"/>
      <c r="C300" s="197"/>
      <c r="D300" s="197"/>
      <c r="E300" s="197"/>
      <c r="F300" s="197"/>
      <c r="G300" s="197"/>
      <c r="H300" s="197"/>
      <c r="I300" s="152"/>
      <c r="J300" s="50"/>
      <c r="K300" s="50"/>
      <c r="L300" s="50"/>
      <c r="M300" s="50"/>
      <c r="N300" s="152"/>
      <c r="O300" s="197"/>
      <c r="P300" s="197"/>
      <c r="Q300" s="197"/>
      <c r="R300" s="197"/>
      <c r="S300" s="197"/>
      <c r="T300" s="197"/>
      <c r="U300" s="197"/>
      <c r="V300" s="197"/>
      <c r="W300" s="197"/>
      <c r="X300" s="197"/>
      <c r="Y300" s="197"/>
      <c r="Z300" s="197"/>
    </row>
    <row r="301" ht="15.75" customHeight="1">
      <c r="A301" s="180"/>
      <c r="B301" s="197"/>
      <c r="C301" s="197"/>
      <c r="D301" s="197"/>
      <c r="E301" s="197"/>
      <c r="F301" s="197"/>
      <c r="G301" s="197"/>
      <c r="H301" s="197"/>
      <c r="I301" s="152"/>
      <c r="J301" s="50"/>
      <c r="K301" s="50"/>
      <c r="L301" s="50"/>
      <c r="M301" s="50"/>
      <c r="N301" s="152"/>
      <c r="O301" s="197"/>
      <c r="P301" s="197"/>
      <c r="Q301" s="197"/>
      <c r="R301" s="197"/>
      <c r="S301" s="197"/>
      <c r="T301" s="197"/>
      <c r="U301" s="197"/>
      <c r="V301" s="197"/>
      <c r="W301" s="197"/>
      <c r="X301" s="197"/>
      <c r="Y301" s="197"/>
      <c r="Z301" s="197"/>
    </row>
    <row r="302" ht="15.75" customHeight="1">
      <c r="A302" s="180"/>
      <c r="B302" s="197"/>
      <c r="C302" s="197"/>
      <c r="D302" s="197"/>
      <c r="E302" s="197"/>
      <c r="F302" s="197"/>
      <c r="G302" s="197"/>
      <c r="H302" s="197"/>
      <c r="I302" s="152"/>
      <c r="J302" s="50"/>
      <c r="K302" s="50"/>
      <c r="L302" s="50"/>
      <c r="M302" s="50"/>
      <c r="N302" s="152"/>
      <c r="O302" s="197"/>
      <c r="P302" s="197"/>
      <c r="Q302" s="197"/>
      <c r="R302" s="197"/>
      <c r="S302" s="197"/>
      <c r="T302" s="197"/>
      <c r="U302" s="197"/>
      <c r="V302" s="197"/>
      <c r="W302" s="197"/>
      <c r="X302" s="197"/>
      <c r="Y302" s="197"/>
      <c r="Z302" s="197"/>
    </row>
    <row r="303" ht="15.75" customHeight="1">
      <c r="A303" s="180"/>
      <c r="B303" s="197"/>
      <c r="C303" s="197"/>
      <c r="D303" s="197"/>
      <c r="E303" s="197"/>
      <c r="F303" s="197"/>
      <c r="G303" s="197"/>
      <c r="H303" s="197"/>
      <c r="I303" s="152"/>
      <c r="J303" s="50"/>
      <c r="K303" s="50"/>
      <c r="L303" s="50"/>
      <c r="M303" s="50"/>
      <c r="N303" s="152"/>
      <c r="O303" s="197"/>
      <c r="P303" s="197"/>
      <c r="Q303" s="197"/>
      <c r="R303" s="197"/>
      <c r="S303" s="197"/>
      <c r="T303" s="197"/>
      <c r="U303" s="197"/>
      <c r="V303" s="197"/>
      <c r="W303" s="197"/>
      <c r="X303" s="197"/>
      <c r="Y303" s="197"/>
      <c r="Z303" s="197"/>
    </row>
    <row r="304" ht="15.75" customHeight="1">
      <c r="A304" s="180"/>
      <c r="B304" s="197"/>
      <c r="C304" s="197"/>
      <c r="D304" s="197"/>
      <c r="E304" s="197"/>
      <c r="F304" s="197"/>
      <c r="G304" s="197"/>
      <c r="H304" s="197"/>
      <c r="I304" s="152"/>
      <c r="J304" s="50"/>
      <c r="K304" s="50"/>
      <c r="L304" s="50"/>
      <c r="M304" s="50"/>
      <c r="N304" s="152"/>
      <c r="O304" s="197"/>
      <c r="P304" s="197"/>
      <c r="Q304" s="197"/>
      <c r="R304" s="197"/>
      <c r="S304" s="197"/>
      <c r="T304" s="197"/>
      <c r="U304" s="197"/>
      <c r="V304" s="197"/>
      <c r="W304" s="197"/>
      <c r="X304" s="197"/>
      <c r="Y304" s="197"/>
      <c r="Z304" s="197"/>
    </row>
    <row r="305" ht="15.75" customHeight="1">
      <c r="A305" s="180"/>
      <c r="B305" s="197"/>
      <c r="C305" s="197"/>
      <c r="D305" s="197"/>
      <c r="E305" s="197"/>
      <c r="F305" s="197"/>
      <c r="G305" s="197"/>
      <c r="H305" s="197"/>
      <c r="I305" s="152"/>
      <c r="J305" s="50"/>
      <c r="K305" s="50"/>
      <c r="L305" s="50"/>
      <c r="M305" s="50"/>
      <c r="N305" s="152"/>
      <c r="O305" s="197"/>
      <c r="P305" s="197"/>
      <c r="Q305" s="197"/>
      <c r="R305" s="197"/>
      <c r="S305" s="197"/>
      <c r="T305" s="197"/>
      <c r="U305" s="197"/>
      <c r="V305" s="197"/>
      <c r="W305" s="197"/>
      <c r="X305" s="197"/>
      <c r="Y305" s="197"/>
      <c r="Z305" s="197"/>
    </row>
    <row r="306" ht="15.75" customHeight="1">
      <c r="A306" s="180"/>
      <c r="B306" s="197"/>
      <c r="C306" s="197"/>
      <c r="D306" s="197"/>
      <c r="E306" s="197"/>
      <c r="F306" s="197"/>
      <c r="G306" s="197"/>
      <c r="H306" s="197"/>
      <c r="I306" s="152"/>
      <c r="J306" s="50"/>
      <c r="K306" s="50"/>
      <c r="L306" s="50"/>
      <c r="M306" s="50"/>
      <c r="N306" s="152"/>
      <c r="O306" s="197"/>
      <c r="P306" s="197"/>
      <c r="Q306" s="197"/>
      <c r="R306" s="197"/>
      <c r="S306" s="197"/>
      <c r="T306" s="197"/>
      <c r="U306" s="197"/>
      <c r="V306" s="197"/>
      <c r="W306" s="197"/>
      <c r="X306" s="197"/>
      <c r="Y306" s="197"/>
      <c r="Z306" s="197"/>
    </row>
    <row r="307" ht="15.75" customHeight="1">
      <c r="A307" s="180"/>
      <c r="B307" s="197"/>
      <c r="C307" s="197"/>
      <c r="D307" s="197"/>
      <c r="E307" s="197"/>
      <c r="F307" s="197"/>
      <c r="G307" s="197"/>
      <c r="H307" s="169"/>
      <c r="I307" s="152"/>
      <c r="J307" s="50"/>
      <c r="K307" s="50"/>
      <c r="L307" s="50"/>
      <c r="M307" s="50"/>
      <c r="N307" s="152"/>
      <c r="O307" s="197"/>
      <c r="P307" s="197"/>
      <c r="Q307" s="197"/>
      <c r="R307" s="197"/>
      <c r="S307" s="197"/>
      <c r="T307" s="197"/>
      <c r="U307" s="197"/>
      <c r="V307" s="197"/>
      <c r="W307" s="197"/>
      <c r="X307" s="197"/>
      <c r="Y307" s="197"/>
      <c r="Z307" s="197"/>
    </row>
    <row r="308" ht="15.75" customHeight="1">
      <c r="A308" s="180"/>
      <c r="B308" s="197"/>
      <c r="C308" s="197"/>
      <c r="D308" s="197"/>
      <c r="E308" s="197"/>
      <c r="F308" s="197"/>
      <c r="G308" s="197"/>
      <c r="H308" s="197"/>
      <c r="I308" s="152"/>
      <c r="J308" s="50"/>
      <c r="K308" s="50"/>
      <c r="L308" s="50"/>
      <c r="M308" s="50"/>
      <c r="N308" s="152"/>
      <c r="O308" s="197"/>
      <c r="P308" s="197"/>
      <c r="Q308" s="197"/>
      <c r="R308" s="197"/>
      <c r="S308" s="197"/>
      <c r="T308" s="197"/>
      <c r="U308" s="197"/>
      <c r="V308" s="197"/>
      <c r="W308" s="197"/>
      <c r="X308" s="197"/>
      <c r="Y308" s="197"/>
      <c r="Z308" s="197"/>
    </row>
    <row r="309" ht="15.75" customHeight="1">
      <c r="A309" s="180"/>
      <c r="B309" s="197"/>
      <c r="C309" s="197"/>
      <c r="D309" s="152"/>
      <c r="E309" s="152"/>
      <c r="F309" s="152"/>
      <c r="G309" s="197"/>
      <c r="H309" s="197"/>
      <c r="I309" s="152"/>
      <c r="J309" s="50"/>
      <c r="K309" s="50"/>
      <c r="L309" s="50"/>
      <c r="M309" s="50"/>
      <c r="N309" s="152"/>
      <c r="O309" s="197"/>
      <c r="P309" s="197"/>
      <c r="Q309" s="197"/>
      <c r="R309" s="197"/>
      <c r="S309" s="197"/>
      <c r="T309" s="197"/>
      <c r="U309" s="197"/>
      <c r="V309" s="197"/>
      <c r="W309" s="197"/>
      <c r="X309" s="197"/>
      <c r="Y309" s="197"/>
      <c r="Z309" s="197"/>
    </row>
    <row r="310" ht="15.75" customHeight="1">
      <c r="A310" s="180"/>
      <c r="B310" s="197"/>
      <c r="C310" s="152"/>
      <c r="D310" s="152"/>
      <c r="E310" s="152"/>
      <c r="F310" s="152"/>
      <c r="G310" s="197"/>
      <c r="H310" s="169"/>
      <c r="I310" s="152"/>
      <c r="J310" s="50"/>
      <c r="K310" s="50"/>
      <c r="L310" s="50"/>
      <c r="M310" s="50"/>
      <c r="N310" s="152"/>
      <c r="O310" s="197"/>
      <c r="P310" s="197"/>
      <c r="Q310" s="197"/>
      <c r="R310" s="197"/>
      <c r="S310" s="197"/>
      <c r="T310" s="197"/>
      <c r="U310" s="197"/>
      <c r="V310" s="197"/>
      <c r="W310" s="197"/>
      <c r="X310" s="197"/>
      <c r="Y310" s="197"/>
      <c r="Z310" s="197"/>
    </row>
    <row r="311" ht="15.75" customHeight="1">
      <c r="A311" s="180"/>
      <c r="B311" s="197"/>
      <c r="C311" s="152"/>
      <c r="D311" s="152"/>
      <c r="E311" s="152"/>
      <c r="F311" s="152"/>
      <c r="G311" s="197"/>
      <c r="H311" s="169"/>
      <c r="I311" s="152"/>
      <c r="J311" s="50"/>
      <c r="K311" s="50"/>
      <c r="L311" s="50"/>
      <c r="M311" s="50"/>
      <c r="N311" s="152"/>
      <c r="O311" s="197"/>
      <c r="P311" s="197"/>
      <c r="Q311" s="197"/>
      <c r="R311" s="197"/>
      <c r="S311" s="197"/>
      <c r="T311" s="197"/>
      <c r="U311" s="197"/>
      <c r="V311" s="197"/>
      <c r="W311" s="197"/>
      <c r="X311" s="197"/>
      <c r="Y311" s="197"/>
      <c r="Z311" s="197"/>
    </row>
    <row r="312" ht="15.75" customHeight="1">
      <c r="A312" s="180"/>
      <c r="B312" s="197"/>
      <c r="C312" s="152"/>
      <c r="D312" s="152"/>
      <c r="E312" s="152"/>
      <c r="F312" s="152"/>
      <c r="G312" s="197"/>
      <c r="H312" s="197"/>
      <c r="I312" s="152"/>
      <c r="J312" s="50"/>
      <c r="K312" s="50"/>
      <c r="L312" s="50"/>
      <c r="M312" s="50"/>
      <c r="N312" s="152"/>
      <c r="O312" s="197"/>
      <c r="P312" s="197"/>
      <c r="Q312" s="197"/>
      <c r="R312" s="197"/>
      <c r="S312" s="197"/>
      <c r="T312" s="197"/>
      <c r="U312" s="197"/>
      <c r="V312" s="197"/>
      <c r="W312" s="197"/>
      <c r="X312" s="197"/>
      <c r="Y312" s="197"/>
      <c r="Z312" s="197"/>
    </row>
    <row r="313" ht="15.75" customHeight="1">
      <c r="A313" s="180"/>
      <c r="B313" s="197"/>
      <c r="C313" s="152"/>
      <c r="D313" s="152"/>
      <c r="E313" s="152"/>
      <c r="F313" s="152"/>
      <c r="G313" s="197"/>
      <c r="H313" s="169"/>
      <c r="I313" s="152"/>
      <c r="J313" s="50"/>
      <c r="K313" s="50"/>
      <c r="L313" s="50"/>
      <c r="M313" s="50"/>
      <c r="N313" s="152"/>
      <c r="O313" s="197"/>
      <c r="P313" s="197"/>
      <c r="Q313" s="197"/>
      <c r="R313" s="197"/>
      <c r="S313" s="197"/>
      <c r="T313" s="197"/>
      <c r="U313" s="197"/>
      <c r="V313" s="197"/>
      <c r="W313" s="197"/>
      <c r="X313" s="197"/>
      <c r="Y313" s="197"/>
      <c r="Z313" s="197"/>
    </row>
    <row r="314" ht="15.75" customHeight="1">
      <c r="A314" s="180"/>
      <c r="B314" s="197"/>
      <c r="C314" s="152"/>
      <c r="D314" s="152"/>
      <c r="E314" s="152"/>
      <c r="F314" s="152"/>
      <c r="G314" s="197"/>
      <c r="H314" s="197"/>
      <c r="I314" s="152"/>
      <c r="J314" s="50"/>
      <c r="K314" s="50"/>
      <c r="L314" s="50"/>
      <c r="M314" s="50"/>
      <c r="N314" s="152"/>
      <c r="O314" s="197"/>
      <c r="P314" s="197"/>
      <c r="Q314" s="197"/>
      <c r="R314" s="197"/>
      <c r="S314" s="197"/>
      <c r="T314" s="197"/>
      <c r="U314" s="197"/>
      <c r="V314" s="197"/>
      <c r="W314" s="197"/>
      <c r="X314" s="197"/>
      <c r="Y314" s="197"/>
      <c r="Z314" s="197"/>
    </row>
    <row r="315" ht="15.75" customHeight="1">
      <c r="A315" s="180"/>
      <c r="B315" s="197"/>
      <c r="C315" s="152"/>
      <c r="D315" s="152"/>
      <c r="E315" s="152"/>
      <c r="F315" s="152"/>
      <c r="G315" s="197"/>
      <c r="H315" s="197"/>
      <c r="I315" s="152"/>
      <c r="J315" s="50"/>
      <c r="K315" s="50"/>
      <c r="L315" s="50"/>
      <c r="M315" s="50"/>
      <c r="N315" s="152"/>
      <c r="O315" s="197"/>
      <c r="P315" s="197"/>
      <c r="Q315" s="197"/>
      <c r="R315" s="197"/>
      <c r="S315" s="197"/>
      <c r="T315" s="197"/>
      <c r="U315" s="197"/>
      <c r="V315" s="197"/>
      <c r="W315" s="197"/>
      <c r="X315" s="197"/>
      <c r="Y315" s="197"/>
      <c r="Z315" s="197"/>
    </row>
    <row r="316" ht="15.75" customHeight="1">
      <c r="A316" s="180"/>
      <c r="B316" s="197"/>
      <c r="C316" s="197"/>
      <c r="D316" s="152"/>
      <c r="E316" s="152"/>
      <c r="F316" s="152"/>
      <c r="G316" s="197"/>
      <c r="H316" s="169"/>
      <c r="I316" s="152"/>
      <c r="J316" s="50"/>
      <c r="K316" s="50"/>
      <c r="L316" s="50"/>
      <c r="M316" s="50"/>
      <c r="N316" s="152"/>
      <c r="O316" s="197"/>
      <c r="P316" s="197"/>
      <c r="Q316" s="197"/>
      <c r="R316" s="197"/>
      <c r="S316" s="197"/>
      <c r="T316" s="197"/>
      <c r="U316" s="197"/>
      <c r="V316" s="197"/>
      <c r="W316" s="197"/>
      <c r="X316" s="197"/>
      <c r="Y316" s="197"/>
      <c r="Z316" s="197"/>
    </row>
    <row r="317" ht="15.75" customHeight="1">
      <c r="A317" s="180"/>
      <c r="B317" s="197"/>
      <c r="C317" s="152"/>
      <c r="D317" s="152"/>
      <c r="E317" s="152"/>
      <c r="F317" s="152"/>
      <c r="G317" s="197"/>
      <c r="H317" s="197"/>
      <c r="I317" s="152"/>
      <c r="J317" s="50"/>
      <c r="K317" s="50"/>
      <c r="L317" s="50"/>
      <c r="M317" s="50"/>
      <c r="N317" s="152"/>
      <c r="O317" s="197"/>
      <c r="P317" s="197"/>
      <c r="Q317" s="197"/>
      <c r="R317" s="197"/>
      <c r="S317" s="197"/>
      <c r="T317" s="197"/>
      <c r="U317" s="197"/>
      <c r="V317" s="197"/>
      <c r="W317" s="197"/>
      <c r="X317" s="197"/>
      <c r="Y317" s="197"/>
      <c r="Z317" s="197"/>
    </row>
    <row r="318" ht="15.75" customHeight="1">
      <c r="A318" s="180"/>
      <c r="B318" s="197"/>
      <c r="C318" s="152"/>
      <c r="D318" s="152"/>
      <c r="E318" s="152"/>
      <c r="F318" s="152"/>
      <c r="G318" s="197"/>
      <c r="H318" s="197"/>
      <c r="I318" s="152"/>
      <c r="J318" s="50"/>
      <c r="K318" s="50"/>
      <c r="L318" s="50"/>
      <c r="M318" s="50"/>
      <c r="N318" s="152"/>
      <c r="O318" s="197"/>
      <c r="P318" s="197"/>
      <c r="Q318" s="197"/>
      <c r="R318" s="197"/>
      <c r="S318" s="197"/>
      <c r="T318" s="197"/>
      <c r="U318" s="197"/>
      <c r="V318" s="197"/>
      <c r="W318" s="197"/>
      <c r="X318" s="197"/>
      <c r="Y318" s="197"/>
      <c r="Z318" s="197"/>
    </row>
    <row r="319" ht="15.75" customHeight="1">
      <c r="A319" s="180"/>
      <c r="B319" s="197"/>
      <c r="C319" s="152"/>
      <c r="D319" s="152"/>
      <c r="E319" s="152"/>
      <c r="F319" s="152"/>
      <c r="G319" s="197"/>
      <c r="H319" s="169"/>
      <c r="I319" s="152"/>
      <c r="J319" s="50"/>
      <c r="K319" s="50"/>
      <c r="L319" s="50"/>
      <c r="M319" s="50"/>
      <c r="N319" s="152"/>
      <c r="O319" s="197"/>
      <c r="P319" s="197"/>
      <c r="Q319" s="197"/>
      <c r="R319" s="197"/>
      <c r="S319" s="197"/>
      <c r="T319" s="197"/>
      <c r="U319" s="197"/>
      <c r="V319" s="197"/>
      <c r="W319" s="197"/>
      <c r="X319" s="197"/>
      <c r="Y319" s="197"/>
      <c r="Z319" s="197"/>
    </row>
    <row r="320" ht="15.75" customHeight="1">
      <c r="A320" s="180"/>
      <c r="B320" s="197"/>
      <c r="C320" s="152"/>
      <c r="D320" s="152"/>
      <c r="E320" s="152"/>
      <c r="F320" s="152"/>
      <c r="G320" s="197"/>
      <c r="H320" s="169"/>
      <c r="I320" s="152"/>
      <c r="J320" s="50"/>
      <c r="K320" s="50"/>
      <c r="L320" s="50"/>
      <c r="M320" s="50"/>
      <c r="N320" s="152"/>
      <c r="O320" s="197"/>
      <c r="P320" s="197"/>
      <c r="Q320" s="197"/>
      <c r="R320" s="197"/>
      <c r="S320" s="197"/>
      <c r="T320" s="197"/>
      <c r="U320" s="197"/>
      <c r="V320" s="197"/>
      <c r="W320" s="197"/>
      <c r="X320" s="197"/>
      <c r="Y320" s="197"/>
      <c r="Z320" s="197"/>
    </row>
    <row r="321" ht="15.75" customHeight="1">
      <c r="A321" s="180"/>
      <c r="B321" s="197"/>
      <c r="C321" s="152"/>
      <c r="D321" s="152"/>
      <c r="E321" s="152"/>
      <c r="F321" s="152"/>
      <c r="G321" s="197"/>
      <c r="H321" s="197"/>
      <c r="I321" s="152"/>
      <c r="J321" s="50"/>
      <c r="K321" s="50"/>
      <c r="L321" s="50"/>
      <c r="M321" s="50"/>
      <c r="N321" s="152"/>
      <c r="O321" s="197"/>
      <c r="P321" s="197"/>
      <c r="Q321" s="197"/>
      <c r="R321" s="197"/>
      <c r="S321" s="197"/>
      <c r="T321" s="197"/>
      <c r="U321" s="197"/>
      <c r="V321" s="197"/>
      <c r="W321" s="197"/>
      <c r="X321" s="197"/>
      <c r="Y321" s="197"/>
      <c r="Z321" s="197"/>
    </row>
    <row r="322" ht="15.75" customHeight="1">
      <c r="A322" s="180"/>
      <c r="B322" s="197"/>
      <c r="C322" s="152"/>
      <c r="D322" s="152"/>
      <c r="E322" s="152"/>
      <c r="F322" s="152"/>
      <c r="G322" s="197"/>
      <c r="H322" s="197"/>
      <c r="I322" s="152"/>
      <c r="J322" s="50"/>
      <c r="K322" s="50"/>
      <c r="L322" s="50"/>
      <c r="M322" s="50"/>
      <c r="N322" s="152"/>
      <c r="O322" s="197"/>
      <c r="P322" s="197"/>
      <c r="Q322" s="197"/>
      <c r="R322" s="197"/>
      <c r="S322" s="197"/>
      <c r="T322" s="197"/>
      <c r="U322" s="197"/>
      <c r="V322" s="197"/>
      <c r="W322" s="197"/>
      <c r="X322" s="197"/>
      <c r="Y322" s="197"/>
      <c r="Z322" s="197"/>
    </row>
    <row r="323" ht="15.75" customHeight="1">
      <c r="A323" s="180"/>
      <c r="B323" s="197"/>
      <c r="C323" s="152"/>
      <c r="D323" s="152"/>
      <c r="E323" s="152"/>
      <c r="F323" s="152"/>
      <c r="G323" s="197"/>
      <c r="H323" s="169"/>
      <c r="I323" s="152"/>
      <c r="J323" s="50"/>
      <c r="K323" s="50"/>
      <c r="L323" s="50"/>
      <c r="M323" s="50"/>
      <c r="N323" s="152"/>
      <c r="O323" s="197"/>
      <c r="P323" s="197"/>
      <c r="Q323" s="197"/>
      <c r="R323" s="197"/>
      <c r="S323" s="197"/>
      <c r="T323" s="197"/>
      <c r="U323" s="197"/>
      <c r="V323" s="197"/>
      <c r="W323" s="197"/>
      <c r="X323" s="197"/>
      <c r="Y323" s="197"/>
      <c r="Z323" s="197"/>
    </row>
    <row r="324" ht="15.75" customHeight="1">
      <c r="A324" s="180"/>
      <c r="B324" s="197"/>
      <c r="C324" s="152"/>
      <c r="D324" s="152"/>
      <c r="E324" s="152"/>
      <c r="F324" s="152"/>
      <c r="G324" s="197"/>
      <c r="H324" s="197"/>
      <c r="I324" s="152"/>
      <c r="J324" s="50"/>
      <c r="K324" s="50"/>
      <c r="L324" s="50"/>
      <c r="M324" s="50"/>
      <c r="N324" s="152"/>
      <c r="O324" s="197"/>
      <c r="P324" s="197"/>
      <c r="Q324" s="197"/>
      <c r="R324" s="197"/>
      <c r="S324" s="197"/>
      <c r="T324" s="197"/>
      <c r="U324" s="197"/>
      <c r="V324" s="197"/>
      <c r="W324" s="197"/>
      <c r="X324" s="197"/>
      <c r="Y324" s="197"/>
      <c r="Z324" s="197"/>
    </row>
    <row r="325" ht="15.75" customHeight="1">
      <c r="A325" s="180"/>
      <c r="B325" s="197"/>
      <c r="C325" s="152"/>
      <c r="D325" s="152"/>
      <c r="E325" s="152"/>
      <c r="F325" s="152"/>
      <c r="G325" s="197"/>
      <c r="H325" s="197"/>
      <c r="I325" s="152"/>
      <c r="J325" s="50"/>
      <c r="K325" s="50"/>
      <c r="L325" s="50"/>
      <c r="M325" s="50"/>
      <c r="N325" s="152"/>
      <c r="O325" s="197"/>
      <c r="P325" s="197"/>
      <c r="Q325" s="197"/>
      <c r="R325" s="197"/>
      <c r="S325" s="197"/>
      <c r="T325" s="197"/>
      <c r="U325" s="197"/>
      <c r="V325" s="197"/>
      <c r="W325" s="197"/>
      <c r="X325" s="197"/>
      <c r="Y325" s="197"/>
      <c r="Z325" s="197"/>
    </row>
    <row r="326" ht="15.75" customHeight="1">
      <c r="A326" s="180"/>
      <c r="B326" s="197"/>
      <c r="C326" s="152"/>
      <c r="D326" s="152"/>
      <c r="E326" s="152"/>
      <c r="F326" s="152"/>
      <c r="G326" s="197"/>
      <c r="H326" s="169"/>
      <c r="I326" s="152"/>
      <c r="J326" s="50"/>
      <c r="K326" s="50"/>
      <c r="L326" s="50"/>
      <c r="M326" s="50"/>
      <c r="N326" s="152"/>
      <c r="O326" s="197"/>
      <c r="P326" s="197"/>
      <c r="Q326" s="197"/>
      <c r="R326" s="197"/>
      <c r="S326" s="197"/>
      <c r="T326" s="197"/>
      <c r="U326" s="197"/>
      <c r="V326" s="197"/>
      <c r="W326" s="197"/>
      <c r="X326" s="197"/>
      <c r="Y326" s="197"/>
      <c r="Z326" s="197"/>
    </row>
    <row r="327" ht="15.75" customHeight="1">
      <c r="A327" s="180"/>
      <c r="B327" s="197"/>
      <c r="C327" s="152"/>
      <c r="D327" s="152"/>
      <c r="E327" s="152"/>
      <c r="F327" s="152"/>
      <c r="G327" s="197"/>
      <c r="H327" s="169"/>
      <c r="I327" s="152"/>
      <c r="J327" s="50"/>
      <c r="K327" s="50"/>
      <c r="L327" s="50"/>
      <c r="M327" s="50"/>
      <c r="N327" s="152"/>
      <c r="O327" s="197"/>
      <c r="P327" s="197"/>
      <c r="Q327" s="197"/>
      <c r="R327" s="197"/>
      <c r="S327" s="197"/>
      <c r="T327" s="197"/>
      <c r="U327" s="197"/>
      <c r="V327" s="197"/>
      <c r="W327" s="197"/>
      <c r="X327" s="197"/>
      <c r="Y327" s="197"/>
      <c r="Z327" s="197"/>
    </row>
    <row r="328" ht="15.75" customHeight="1">
      <c r="A328" s="180"/>
      <c r="B328" s="197"/>
      <c r="C328" s="152"/>
      <c r="D328" s="152"/>
      <c r="E328" s="152"/>
      <c r="F328" s="152"/>
      <c r="G328" s="197"/>
      <c r="H328" s="169"/>
      <c r="I328" s="152"/>
      <c r="J328" s="50"/>
      <c r="K328" s="50"/>
      <c r="L328" s="50"/>
      <c r="M328" s="50"/>
      <c r="N328" s="152"/>
      <c r="O328" s="197"/>
      <c r="P328" s="197"/>
      <c r="Q328" s="197"/>
      <c r="R328" s="197"/>
      <c r="S328" s="197"/>
      <c r="T328" s="197"/>
      <c r="U328" s="197"/>
      <c r="V328" s="197"/>
      <c r="W328" s="197"/>
      <c r="X328" s="197"/>
      <c r="Y328" s="197"/>
      <c r="Z328" s="197"/>
    </row>
    <row r="329" ht="15.75" customHeight="1">
      <c r="A329" s="180"/>
      <c r="B329" s="197"/>
      <c r="C329" s="152"/>
      <c r="D329" s="152"/>
      <c r="E329" s="152"/>
      <c r="F329" s="152"/>
      <c r="G329" s="197"/>
      <c r="H329" s="169"/>
      <c r="I329" s="152"/>
      <c r="J329" s="50"/>
      <c r="K329" s="50"/>
      <c r="L329" s="50"/>
      <c r="M329" s="50"/>
      <c r="N329" s="152"/>
      <c r="O329" s="197"/>
      <c r="P329" s="197"/>
      <c r="Q329" s="197"/>
      <c r="R329" s="197"/>
      <c r="S329" s="197"/>
      <c r="T329" s="197"/>
      <c r="U329" s="197"/>
      <c r="V329" s="197"/>
      <c r="W329" s="197"/>
      <c r="X329" s="197"/>
      <c r="Y329" s="197"/>
      <c r="Z329" s="197"/>
    </row>
    <row r="330" ht="15.75" customHeight="1">
      <c r="A330" s="180"/>
      <c r="B330" s="197"/>
      <c r="C330" s="197"/>
      <c r="D330" s="152"/>
      <c r="E330" s="152"/>
      <c r="F330" s="152"/>
      <c r="G330" s="197"/>
      <c r="H330" s="169"/>
      <c r="I330" s="152"/>
      <c r="J330" s="50"/>
      <c r="K330" s="50"/>
      <c r="L330" s="50"/>
      <c r="M330" s="50"/>
      <c r="N330" s="152"/>
      <c r="O330" s="197"/>
      <c r="P330" s="197"/>
      <c r="Q330" s="197"/>
      <c r="R330" s="197"/>
      <c r="S330" s="197"/>
      <c r="T330" s="197"/>
      <c r="U330" s="197"/>
      <c r="V330" s="197"/>
      <c r="W330" s="197"/>
      <c r="X330" s="197"/>
      <c r="Y330" s="197"/>
      <c r="Z330" s="197"/>
    </row>
    <row r="331" ht="15.75" customHeight="1">
      <c r="A331" s="180"/>
      <c r="B331" s="197"/>
      <c r="C331" s="152"/>
      <c r="D331" s="152"/>
      <c r="E331" s="152"/>
      <c r="F331" s="152"/>
      <c r="G331" s="197"/>
      <c r="H331" s="169"/>
      <c r="I331" s="152"/>
      <c r="J331" s="50"/>
      <c r="K331" s="50"/>
      <c r="L331" s="50"/>
      <c r="M331" s="50"/>
      <c r="N331" s="152"/>
      <c r="O331" s="197"/>
      <c r="P331" s="197"/>
      <c r="Q331" s="197"/>
      <c r="R331" s="197"/>
      <c r="S331" s="197"/>
      <c r="T331" s="197"/>
      <c r="U331" s="197"/>
      <c r="V331" s="197"/>
      <c r="W331" s="197"/>
      <c r="X331" s="197"/>
      <c r="Y331" s="197"/>
      <c r="Z331" s="197"/>
    </row>
    <row r="332" ht="15.75" customHeight="1">
      <c r="A332" s="180"/>
      <c r="B332" s="197"/>
      <c r="C332" s="152"/>
      <c r="D332" s="152"/>
      <c r="E332" s="152"/>
      <c r="F332" s="152"/>
      <c r="G332" s="197"/>
      <c r="H332" s="169"/>
      <c r="I332" s="152"/>
      <c r="J332" s="50"/>
      <c r="K332" s="50"/>
      <c r="L332" s="50"/>
      <c r="M332" s="50"/>
      <c r="N332" s="152"/>
      <c r="O332" s="197"/>
      <c r="P332" s="197"/>
      <c r="Q332" s="197"/>
      <c r="R332" s="197"/>
      <c r="S332" s="197"/>
      <c r="T332" s="197"/>
      <c r="U332" s="197"/>
      <c r="V332" s="197"/>
      <c r="W332" s="197"/>
      <c r="X332" s="197"/>
      <c r="Y332" s="197"/>
      <c r="Z332" s="197"/>
    </row>
    <row r="333" ht="15.75" customHeight="1">
      <c r="A333" s="180"/>
      <c r="B333" s="197"/>
      <c r="C333" s="152"/>
      <c r="D333" s="152"/>
      <c r="E333" s="152"/>
      <c r="F333" s="152"/>
      <c r="G333" s="197"/>
      <c r="H333" s="169"/>
      <c r="I333" s="152"/>
      <c r="J333" s="50"/>
      <c r="K333" s="50"/>
      <c r="L333" s="50"/>
      <c r="M333" s="50"/>
      <c r="N333" s="152"/>
      <c r="O333" s="197"/>
      <c r="P333" s="197"/>
      <c r="Q333" s="197"/>
      <c r="R333" s="197"/>
      <c r="S333" s="197"/>
      <c r="T333" s="197"/>
      <c r="U333" s="197"/>
      <c r="V333" s="197"/>
      <c r="W333" s="197"/>
      <c r="X333" s="197"/>
      <c r="Y333" s="197"/>
      <c r="Z333" s="197"/>
    </row>
    <row r="334" ht="15.75" customHeight="1">
      <c r="A334" s="180"/>
      <c r="B334" s="197"/>
      <c r="C334" s="152"/>
      <c r="D334" s="152"/>
      <c r="E334" s="152"/>
      <c r="F334" s="152"/>
      <c r="G334" s="197"/>
      <c r="H334" s="197"/>
      <c r="I334" s="152"/>
      <c r="J334" s="50"/>
      <c r="K334" s="50"/>
      <c r="L334" s="50"/>
      <c r="M334" s="50"/>
      <c r="N334" s="152"/>
      <c r="O334" s="197"/>
      <c r="P334" s="197"/>
      <c r="Q334" s="197"/>
      <c r="R334" s="197"/>
      <c r="S334" s="197"/>
      <c r="T334" s="197"/>
      <c r="U334" s="197"/>
      <c r="V334" s="197"/>
      <c r="W334" s="197"/>
      <c r="X334" s="197"/>
      <c r="Y334" s="197"/>
      <c r="Z334" s="197"/>
    </row>
    <row r="335" ht="15.75" customHeight="1">
      <c r="A335" s="180"/>
      <c r="B335" s="197"/>
      <c r="C335" s="152"/>
      <c r="D335" s="152"/>
      <c r="E335" s="152"/>
      <c r="F335" s="152"/>
      <c r="G335" s="197"/>
      <c r="H335" s="169"/>
      <c r="I335" s="152"/>
      <c r="J335" s="50"/>
      <c r="K335" s="50"/>
      <c r="L335" s="50"/>
      <c r="M335" s="50"/>
      <c r="N335" s="152"/>
      <c r="O335" s="197"/>
      <c r="P335" s="197"/>
      <c r="Q335" s="197"/>
      <c r="R335" s="197"/>
      <c r="S335" s="197"/>
      <c r="T335" s="197"/>
      <c r="U335" s="197"/>
      <c r="V335" s="197"/>
      <c r="W335" s="197"/>
      <c r="X335" s="197"/>
      <c r="Y335" s="197"/>
      <c r="Z335" s="197"/>
    </row>
    <row r="336" ht="15.75" customHeight="1">
      <c r="A336" s="180"/>
      <c r="B336" s="197"/>
      <c r="C336" s="152"/>
      <c r="D336" s="152"/>
      <c r="E336" s="152"/>
      <c r="F336" s="152"/>
      <c r="G336" s="197"/>
      <c r="H336" s="197"/>
      <c r="I336" s="152"/>
      <c r="J336" s="50"/>
      <c r="K336" s="50"/>
      <c r="L336" s="50"/>
      <c r="M336" s="50"/>
      <c r="N336" s="152"/>
      <c r="O336" s="197"/>
      <c r="P336" s="197"/>
      <c r="Q336" s="197"/>
      <c r="R336" s="197"/>
      <c r="S336" s="197"/>
      <c r="T336" s="197"/>
      <c r="U336" s="197"/>
      <c r="V336" s="197"/>
      <c r="W336" s="197"/>
      <c r="X336" s="197"/>
      <c r="Y336" s="197"/>
      <c r="Z336" s="197"/>
    </row>
    <row r="337" ht="15.75" customHeight="1">
      <c r="A337" s="180"/>
      <c r="B337" s="197"/>
      <c r="C337" s="152"/>
      <c r="D337" s="152"/>
      <c r="E337" s="152"/>
      <c r="F337" s="152"/>
      <c r="G337" s="197"/>
      <c r="H337" s="197"/>
      <c r="I337" s="152"/>
      <c r="J337" s="50"/>
      <c r="K337" s="50"/>
      <c r="L337" s="50"/>
      <c r="M337" s="50"/>
      <c r="N337" s="152"/>
      <c r="O337" s="197"/>
      <c r="P337" s="197"/>
      <c r="Q337" s="197"/>
      <c r="R337" s="197"/>
      <c r="S337" s="197"/>
      <c r="T337" s="197"/>
      <c r="U337" s="197"/>
      <c r="V337" s="197"/>
      <c r="W337" s="197"/>
      <c r="X337" s="197"/>
      <c r="Y337" s="197"/>
      <c r="Z337" s="197"/>
    </row>
    <row r="338" ht="15.75" customHeight="1">
      <c r="A338" s="180"/>
      <c r="B338" s="197"/>
      <c r="C338" s="152"/>
      <c r="D338" s="152"/>
      <c r="E338" s="152"/>
      <c r="F338" s="152"/>
      <c r="G338" s="197"/>
      <c r="H338" s="197"/>
      <c r="I338" s="152"/>
      <c r="J338" s="50"/>
      <c r="K338" s="50"/>
      <c r="L338" s="50"/>
      <c r="M338" s="50"/>
      <c r="N338" s="152"/>
      <c r="O338" s="197"/>
      <c r="P338" s="197"/>
      <c r="Q338" s="197"/>
      <c r="R338" s="197"/>
      <c r="S338" s="197"/>
      <c r="T338" s="197"/>
      <c r="U338" s="197"/>
      <c r="V338" s="197"/>
      <c r="W338" s="197"/>
      <c r="X338" s="197"/>
      <c r="Y338" s="197"/>
      <c r="Z338" s="197"/>
    </row>
    <row r="339" ht="15.75" customHeight="1">
      <c r="A339" s="180"/>
      <c r="B339" s="197"/>
      <c r="C339" s="152"/>
      <c r="D339" s="152"/>
      <c r="E339" s="152"/>
      <c r="F339" s="152"/>
      <c r="G339" s="197"/>
      <c r="H339" s="169"/>
      <c r="I339" s="152"/>
      <c r="J339" s="50"/>
      <c r="K339" s="50"/>
      <c r="L339" s="50"/>
      <c r="M339" s="50"/>
      <c r="N339" s="152"/>
      <c r="O339" s="197"/>
      <c r="P339" s="197"/>
      <c r="Q339" s="197"/>
      <c r="R339" s="197"/>
      <c r="S339" s="197"/>
      <c r="T339" s="197"/>
      <c r="U339" s="197"/>
      <c r="V339" s="197"/>
      <c r="W339" s="197"/>
      <c r="X339" s="197"/>
      <c r="Y339" s="197"/>
      <c r="Z339" s="197"/>
    </row>
    <row r="340" ht="15.75" customHeight="1">
      <c r="A340" s="180"/>
      <c r="B340" s="197"/>
      <c r="C340" s="152"/>
      <c r="D340" s="152"/>
      <c r="E340" s="152"/>
      <c r="F340" s="152"/>
      <c r="G340" s="197"/>
      <c r="H340" s="197"/>
      <c r="I340" s="152"/>
      <c r="J340" s="50"/>
      <c r="K340" s="50"/>
      <c r="L340" s="50"/>
      <c r="M340" s="50"/>
      <c r="N340" s="152"/>
      <c r="O340" s="197"/>
      <c r="P340" s="197"/>
      <c r="Q340" s="197"/>
      <c r="R340" s="197"/>
      <c r="S340" s="197"/>
      <c r="T340" s="197"/>
      <c r="U340" s="197"/>
      <c r="V340" s="197"/>
      <c r="W340" s="197"/>
      <c r="X340" s="197"/>
      <c r="Y340" s="197"/>
      <c r="Z340" s="197"/>
    </row>
    <row r="341" ht="15.75" customHeight="1">
      <c r="A341" s="180"/>
      <c r="B341" s="197"/>
      <c r="C341" s="152"/>
      <c r="D341" s="152"/>
      <c r="E341" s="152"/>
      <c r="F341" s="152"/>
      <c r="G341" s="197"/>
      <c r="H341" s="197"/>
      <c r="I341" s="152"/>
      <c r="J341" s="50"/>
      <c r="K341" s="50"/>
      <c r="L341" s="50"/>
      <c r="M341" s="50"/>
      <c r="N341" s="152"/>
      <c r="O341" s="197"/>
      <c r="P341" s="197"/>
      <c r="Q341" s="197"/>
      <c r="R341" s="197"/>
      <c r="S341" s="197"/>
      <c r="T341" s="197"/>
      <c r="U341" s="197"/>
      <c r="V341" s="197"/>
      <c r="W341" s="197"/>
      <c r="X341" s="197"/>
      <c r="Y341" s="197"/>
      <c r="Z341" s="197"/>
    </row>
    <row r="342" ht="15.75" customHeight="1">
      <c r="A342" s="180"/>
      <c r="B342" s="197"/>
      <c r="C342" s="152"/>
      <c r="D342" s="152"/>
      <c r="E342" s="152"/>
      <c r="F342" s="152"/>
      <c r="G342" s="197"/>
      <c r="H342" s="169"/>
      <c r="I342" s="152"/>
      <c r="J342" s="50"/>
      <c r="K342" s="50"/>
      <c r="L342" s="50"/>
      <c r="M342" s="50"/>
      <c r="N342" s="152"/>
      <c r="O342" s="197"/>
      <c r="P342" s="197"/>
      <c r="Q342" s="197"/>
      <c r="R342" s="197"/>
      <c r="S342" s="197"/>
      <c r="T342" s="197"/>
      <c r="U342" s="197"/>
      <c r="V342" s="197"/>
      <c r="W342" s="197"/>
      <c r="X342" s="197"/>
      <c r="Y342" s="197"/>
      <c r="Z342" s="197"/>
    </row>
    <row r="343" ht="15.75" customHeight="1">
      <c r="A343" s="180"/>
      <c r="B343" s="197"/>
      <c r="C343" s="152"/>
      <c r="D343" s="152"/>
      <c r="E343" s="152"/>
      <c r="F343" s="152"/>
      <c r="G343" s="197"/>
      <c r="H343" s="197"/>
      <c r="I343" s="152"/>
      <c r="J343" s="50"/>
      <c r="K343" s="50"/>
      <c r="L343" s="50"/>
      <c r="M343" s="50"/>
      <c r="N343" s="152"/>
      <c r="O343" s="197"/>
      <c r="P343" s="197"/>
      <c r="Q343" s="197"/>
      <c r="R343" s="197"/>
      <c r="S343" s="197"/>
      <c r="T343" s="197"/>
      <c r="U343" s="197"/>
      <c r="V343" s="197"/>
      <c r="W343" s="197"/>
      <c r="X343" s="197"/>
      <c r="Y343" s="197"/>
      <c r="Z343" s="197"/>
    </row>
    <row r="344" ht="15.75" customHeight="1">
      <c r="A344" s="180"/>
      <c r="B344" s="197"/>
      <c r="C344" s="152"/>
      <c r="D344" s="152"/>
      <c r="E344" s="152"/>
      <c r="F344" s="152"/>
      <c r="G344" s="197"/>
      <c r="H344" s="197"/>
      <c r="I344" s="152"/>
      <c r="J344" s="50"/>
      <c r="K344" s="50"/>
      <c r="L344" s="50"/>
      <c r="M344" s="50"/>
      <c r="N344" s="152"/>
      <c r="O344" s="197"/>
      <c r="P344" s="197"/>
      <c r="Q344" s="197"/>
      <c r="R344" s="197"/>
      <c r="S344" s="197"/>
      <c r="T344" s="197"/>
      <c r="U344" s="197"/>
      <c r="V344" s="197"/>
      <c r="W344" s="197"/>
      <c r="X344" s="197"/>
      <c r="Y344" s="197"/>
      <c r="Z344" s="197"/>
    </row>
    <row r="345" ht="15.75" customHeight="1">
      <c r="A345" s="180"/>
      <c r="B345" s="197"/>
      <c r="C345" s="152"/>
      <c r="D345" s="152"/>
      <c r="E345" s="152"/>
      <c r="F345" s="152"/>
      <c r="G345" s="197"/>
      <c r="H345" s="197"/>
      <c r="I345" s="152"/>
      <c r="J345" s="50"/>
      <c r="K345" s="50"/>
      <c r="L345" s="50"/>
      <c r="M345" s="50"/>
      <c r="N345" s="152"/>
      <c r="O345" s="197"/>
      <c r="P345" s="197"/>
      <c r="Q345" s="197"/>
      <c r="R345" s="197"/>
      <c r="S345" s="197"/>
      <c r="T345" s="197"/>
      <c r="U345" s="197"/>
      <c r="V345" s="197"/>
      <c r="W345" s="197"/>
      <c r="X345" s="197"/>
      <c r="Y345" s="197"/>
      <c r="Z345" s="197"/>
    </row>
    <row r="346" ht="15.75" customHeight="1">
      <c r="A346" s="180"/>
      <c r="B346" s="197"/>
      <c r="C346" s="152"/>
      <c r="D346" s="152"/>
      <c r="E346" s="197"/>
      <c r="F346" s="197"/>
      <c r="G346" s="197"/>
      <c r="H346" s="169"/>
      <c r="I346" s="152"/>
      <c r="J346" s="50"/>
      <c r="K346" s="50"/>
      <c r="L346" s="50"/>
      <c r="M346" s="50"/>
      <c r="N346" s="152"/>
      <c r="O346" s="197"/>
      <c r="P346" s="197"/>
      <c r="Q346" s="197"/>
      <c r="R346" s="197"/>
      <c r="S346" s="197"/>
      <c r="T346" s="197"/>
      <c r="U346" s="197"/>
      <c r="V346" s="197"/>
      <c r="W346" s="197"/>
      <c r="X346" s="197"/>
      <c r="Y346" s="197"/>
      <c r="Z346" s="197"/>
    </row>
    <row r="347" ht="15.75" customHeight="1">
      <c r="A347" s="180"/>
      <c r="B347" s="197"/>
      <c r="C347" s="152"/>
      <c r="D347" s="152"/>
      <c r="E347" s="152"/>
      <c r="F347" s="152"/>
      <c r="G347" s="197"/>
      <c r="H347" s="197"/>
      <c r="I347" s="152"/>
      <c r="J347" s="50"/>
      <c r="K347" s="50"/>
      <c r="L347" s="50"/>
      <c r="M347" s="50"/>
      <c r="N347" s="152"/>
      <c r="O347" s="197"/>
      <c r="P347" s="197"/>
      <c r="Q347" s="197"/>
      <c r="R347" s="197"/>
      <c r="S347" s="197"/>
      <c r="T347" s="197"/>
      <c r="U347" s="197"/>
      <c r="V347" s="197"/>
      <c r="W347" s="197"/>
      <c r="X347" s="197"/>
      <c r="Y347" s="197"/>
      <c r="Z347" s="197"/>
    </row>
    <row r="348" ht="15.75" customHeight="1">
      <c r="A348" s="180"/>
      <c r="B348" s="197"/>
      <c r="C348" s="152"/>
      <c r="D348" s="152"/>
      <c r="E348" s="152"/>
      <c r="F348" s="152"/>
      <c r="G348" s="197"/>
      <c r="H348" s="169"/>
      <c r="I348" s="152"/>
      <c r="J348" s="50"/>
      <c r="K348" s="50"/>
      <c r="L348" s="50"/>
      <c r="M348" s="50"/>
      <c r="N348" s="152"/>
      <c r="O348" s="197"/>
      <c r="P348" s="197"/>
      <c r="Q348" s="197"/>
      <c r="R348" s="197"/>
      <c r="S348" s="197"/>
      <c r="T348" s="197"/>
      <c r="U348" s="197"/>
      <c r="V348" s="197"/>
      <c r="W348" s="197"/>
      <c r="X348" s="197"/>
      <c r="Y348" s="197"/>
      <c r="Z348" s="197"/>
    </row>
    <row r="349" ht="15.75" customHeight="1">
      <c r="A349" s="180"/>
      <c r="B349" s="197"/>
      <c r="C349" s="152"/>
      <c r="D349" s="152"/>
      <c r="E349" s="152"/>
      <c r="F349" s="152"/>
      <c r="G349" s="197"/>
      <c r="H349" s="169"/>
      <c r="I349" s="152"/>
      <c r="J349" s="50"/>
      <c r="K349" s="50"/>
      <c r="L349" s="50"/>
      <c r="M349" s="50"/>
      <c r="N349" s="152"/>
      <c r="O349" s="197"/>
      <c r="P349" s="197"/>
      <c r="Q349" s="197"/>
      <c r="R349" s="197"/>
      <c r="S349" s="197"/>
      <c r="T349" s="197"/>
      <c r="U349" s="197"/>
      <c r="V349" s="197"/>
      <c r="W349" s="197"/>
      <c r="X349" s="197"/>
      <c r="Y349" s="197"/>
      <c r="Z349" s="197"/>
    </row>
    <row r="350" ht="15.75" customHeight="1">
      <c r="A350" s="180"/>
      <c r="B350" s="197"/>
      <c r="C350" s="152"/>
      <c r="D350" s="152"/>
      <c r="E350" s="152"/>
      <c r="F350" s="152"/>
      <c r="G350" s="197"/>
      <c r="H350" s="169"/>
      <c r="I350" s="152"/>
      <c r="J350" s="50"/>
      <c r="K350" s="50"/>
      <c r="L350" s="50"/>
      <c r="M350" s="50"/>
      <c r="N350" s="152"/>
      <c r="O350" s="197"/>
      <c r="P350" s="197"/>
      <c r="Q350" s="197"/>
      <c r="R350" s="197"/>
      <c r="S350" s="197"/>
      <c r="T350" s="197"/>
      <c r="U350" s="197"/>
      <c r="V350" s="197"/>
      <c r="W350" s="197"/>
      <c r="X350" s="197"/>
      <c r="Y350" s="197"/>
      <c r="Z350" s="197"/>
    </row>
    <row r="351" ht="15.75" customHeight="1">
      <c r="A351" s="180"/>
      <c r="B351" s="197"/>
      <c r="C351" s="152"/>
      <c r="D351" s="152"/>
      <c r="E351" s="152"/>
      <c r="F351" s="152"/>
      <c r="G351" s="197"/>
      <c r="H351" s="197"/>
      <c r="I351" s="152"/>
      <c r="J351" s="50"/>
      <c r="K351" s="50"/>
      <c r="L351" s="50"/>
      <c r="M351" s="50"/>
      <c r="N351" s="152"/>
      <c r="O351" s="197"/>
      <c r="P351" s="197"/>
      <c r="Q351" s="197"/>
      <c r="R351" s="197"/>
      <c r="S351" s="197"/>
      <c r="T351" s="197"/>
      <c r="U351" s="197"/>
      <c r="V351" s="197"/>
      <c r="W351" s="197"/>
      <c r="X351" s="197"/>
      <c r="Y351" s="197"/>
      <c r="Z351" s="197"/>
    </row>
    <row r="352" ht="15.75" customHeight="1">
      <c r="A352" s="180"/>
      <c r="B352" s="197"/>
      <c r="C352" s="152"/>
      <c r="D352" s="152"/>
      <c r="E352" s="152"/>
      <c r="F352" s="152"/>
      <c r="G352" s="197"/>
      <c r="H352" s="169"/>
      <c r="I352" s="152"/>
      <c r="J352" s="50"/>
      <c r="K352" s="50"/>
      <c r="L352" s="50"/>
      <c r="M352" s="50"/>
      <c r="N352" s="152"/>
      <c r="O352" s="197"/>
      <c r="P352" s="197"/>
      <c r="Q352" s="197"/>
      <c r="R352" s="197"/>
      <c r="S352" s="197"/>
      <c r="T352" s="197"/>
      <c r="U352" s="197"/>
      <c r="V352" s="197"/>
      <c r="W352" s="197"/>
      <c r="X352" s="197"/>
      <c r="Y352" s="197"/>
      <c r="Z352" s="197"/>
    </row>
    <row r="353" ht="15.75" customHeight="1">
      <c r="A353" s="180"/>
      <c r="B353" s="197"/>
      <c r="C353" s="152"/>
      <c r="D353" s="152"/>
      <c r="E353" s="152"/>
      <c r="F353" s="152"/>
      <c r="G353" s="197"/>
      <c r="H353" s="197"/>
      <c r="I353" s="152"/>
      <c r="J353" s="50"/>
      <c r="K353" s="50"/>
      <c r="L353" s="50"/>
      <c r="M353" s="50"/>
      <c r="N353" s="152"/>
      <c r="O353" s="197"/>
      <c r="P353" s="197"/>
      <c r="Q353" s="197"/>
      <c r="R353" s="197"/>
      <c r="S353" s="197"/>
      <c r="T353" s="197"/>
      <c r="U353" s="197"/>
      <c r="V353" s="197"/>
      <c r="W353" s="197"/>
      <c r="X353" s="197"/>
      <c r="Y353" s="197"/>
      <c r="Z353" s="197"/>
    </row>
    <row r="354" ht="15.75" customHeight="1">
      <c r="A354" s="180"/>
      <c r="B354" s="197"/>
      <c r="C354" s="152"/>
      <c r="D354" s="152"/>
      <c r="E354" s="152"/>
      <c r="F354" s="152"/>
      <c r="G354" s="197"/>
      <c r="H354" s="197"/>
      <c r="I354" s="152"/>
      <c r="J354" s="50"/>
      <c r="K354" s="50"/>
      <c r="L354" s="50"/>
      <c r="M354" s="50"/>
      <c r="N354" s="152"/>
      <c r="O354" s="197"/>
      <c r="P354" s="197"/>
      <c r="Q354" s="197"/>
      <c r="R354" s="197"/>
      <c r="S354" s="197"/>
      <c r="T354" s="197"/>
      <c r="U354" s="197"/>
      <c r="V354" s="197"/>
      <c r="W354" s="197"/>
      <c r="X354" s="197"/>
      <c r="Y354" s="197"/>
      <c r="Z354" s="197"/>
    </row>
    <row r="355" ht="15.75" customHeight="1">
      <c r="A355" s="180"/>
      <c r="B355" s="197"/>
      <c r="C355" s="152"/>
      <c r="D355" s="152"/>
      <c r="E355" s="152"/>
      <c r="F355" s="152"/>
      <c r="G355" s="197"/>
      <c r="H355" s="197"/>
      <c r="I355" s="152"/>
      <c r="J355" s="50"/>
      <c r="K355" s="50"/>
      <c r="L355" s="50"/>
      <c r="M355" s="50"/>
      <c r="N355" s="152"/>
      <c r="O355" s="197"/>
      <c r="P355" s="197"/>
      <c r="Q355" s="197"/>
      <c r="R355" s="197"/>
      <c r="S355" s="197"/>
      <c r="T355" s="197"/>
      <c r="U355" s="197"/>
      <c r="V355" s="197"/>
      <c r="W355" s="197"/>
      <c r="X355" s="197"/>
      <c r="Y355" s="197"/>
      <c r="Z355" s="197"/>
    </row>
    <row r="356" ht="15.75" customHeight="1">
      <c r="A356" s="180"/>
      <c r="B356" s="197"/>
      <c r="C356" s="152"/>
      <c r="D356" s="152"/>
      <c r="E356" s="152"/>
      <c r="F356" s="152"/>
      <c r="G356" s="197"/>
      <c r="H356" s="169"/>
      <c r="I356" s="152"/>
      <c r="J356" s="50"/>
      <c r="K356" s="50"/>
      <c r="L356" s="50"/>
      <c r="M356" s="50"/>
      <c r="N356" s="152"/>
      <c r="O356" s="197"/>
      <c r="P356" s="197"/>
      <c r="Q356" s="197"/>
      <c r="R356" s="197"/>
      <c r="S356" s="197"/>
      <c r="T356" s="197"/>
      <c r="U356" s="197"/>
      <c r="V356" s="197"/>
      <c r="W356" s="197"/>
      <c r="X356" s="197"/>
      <c r="Y356" s="197"/>
      <c r="Z356" s="197"/>
    </row>
    <row r="357" ht="15.75" customHeight="1">
      <c r="A357" s="180"/>
      <c r="B357" s="197"/>
      <c r="C357" s="152"/>
      <c r="D357" s="152"/>
      <c r="E357" s="152"/>
      <c r="F357" s="152"/>
      <c r="G357" s="197"/>
      <c r="H357" s="197"/>
      <c r="I357" s="152"/>
      <c r="J357" s="50"/>
      <c r="K357" s="50"/>
      <c r="L357" s="50"/>
      <c r="M357" s="50"/>
      <c r="N357" s="152"/>
      <c r="O357" s="197"/>
      <c r="P357" s="197"/>
      <c r="Q357" s="197"/>
      <c r="R357" s="197"/>
      <c r="S357" s="197"/>
      <c r="T357" s="197"/>
      <c r="U357" s="197"/>
      <c r="V357" s="197"/>
      <c r="W357" s="197"/>
      <c r="X357" s="197"/>
      <c r="Y357" s="197"/>
      <c r="Z357" s="197"/>
    </row>
    <row r="358" ht="15.75" customHeight="1">
      <c r="A358" s="180"/>
      <c r="B358" s="197"/>
      <c r="C358" s="152"/>
      <c r="D358" s="152"/>
      <c r="E358" s="152"/>
      <c r="F358" s="152"/>
      <c r="G358" s="197"/>
      <c r="H358" s="197"/>
      <c r="I358" s="152"/>
      <c r="J358" s="50"/>
      <c r="K358" s="50"/>
      <c r="L358" s="50"/>
      <c r="M358" s="50"/>
      <c r="N358" s="152"/>
      <c r="O358" s="197"/>
      <c r="P358" s="197"/>
      <c r="Q358" s="197"/>
      <c r="R358" s="197"/>
      <c r="S358" s="197"/>
      <c r="T358" s="197"/>
      <c r="U358" s="197"/>
      <c r="V358" s="197"/>
      <c r="W358" s="197"/>
      <c r="X358" s="197"/>
      <c r="Y358" s="197"/>
      <c r="Z358" s="197"/>
    </row>
    <row r="359" ht="15.75" customHeight="1">
      <c r="A359" s="180"/>
      <c r="B359" s="197"/>
      <c r="C359" s="152"/>
      <c r="D359" s="152"/>
      <c r="E359" s="197"/>
      <c r="F359" s="197"/>
      <c r="G359" s="197"/>
      <c r="H359" s="197"/>
      <c r="I359" s="152"/>
      <c r="J359" s="50"/>
      <c r="K359" s="50"/>
      <c r="L359" s="50"/>
      <c r="M359" s="50"/>
      <c r="N359" s="152"/>
      <c r="O359" s="197"/>
      <c r="P359" s="197"/>
      <c r="Q359" s="197"/>
      <c r="R359" s="197"/>
      <c r="S359" s="197"/>
      <c r="T359" s="197"/>
      <c r="U359" s="197"/>
      <c r="V359" s="197"/>
      <c r="W359" s="197"/>
      <c r="X359" s="197"/>
      <c r="Y359" s="197"/>
      <c r="Z359" s="197"/>
    </row>
    <row r="360" ht="15.75" customHeight="1">
      <c r="A360" s="180"/>
      <c r="B360" s="197"/>
      <c r="C360" s="152"/>
      <c r="D360" s="152"/>
      <c r="E360" s="152"/>
      <c r="F360" s="152"/>
      <c r="G360" s="197"/>
      <c r="H360" s="197"/>
      <c r="I360" s="152"/>
      <c r="J360" s="50"/>
      <c r="K360" s="50"/>
      <c r="L360" s="50"/>
      <c r="M360" s="50"/>
      <c r="N360" s="152"/>
      <c r="O360" s="197"/>
      <c r="P360" s="197"/>
      <c r="Q360" s="197"/>
      <c r="R360" s="197"/>
      <c r="S360" s="197"/>
      <c r="T360" s="197"/>
      <c r="U360" s="197"/>
      <c r="V360" s="197"/>
      <c r="W360" s="197"/>
      <c r="X360" s="197"/>
      <c r="Y360" s="197"/>
      <c r="Z360" s="197"/>
    </row>
    <row r="361" ht="15.75" customHeight="1">
      <c r="A361" s="180"/>
      <c r="B361" s="197"/>
      <c r="C361" s="152"/>
      <c r="D361" s="152"/>
      <c r="E361" s="152"/>
      <c r="F361" s="152"/>
      <c r="G361" s="197"/>
      <c r="H361" s="197"/>
      <c r="I361" s="152"/>
      <c r="J361" s="50"/>
      <c r="K361" s="50"/>
      <c r="L361" s="50"/>
      <c r="M361" s="50"/>
      <c r="N361" s="152"/>
      <c r="O361" s="197"/>
      <c r="P361" s="197"/>
      <c r="Q361" s="197"/>
      <c r="R361" s="197"/>
      <c r="S361" s="197"/>
      <c r="T361" s="197"/>
      <c r="U361" s="197"/>
      <c r="V361" s="197"/>
      <c r="W361" s="197"/>
      <c r="X361" s="197"/>
      <c r="Y361" s="197"/>
      <c r="Z361" s="197"/>
    </row>
    <row r="362" ht="15.75" customHeight="1">
      <c r="A362" s="180"/>
      <c r="B362" s="197"/>
      <c r="C362" s="152"/>
      <c r="D362" s="152"/>
      <c r="E362" s="152"/>
      <c r="F362" s="152"/>
      <c r="G362" s="197"/>
      <c r="H362" s="169"/>
      <c r="I362" s="152"/>
      <c r="J362" s="50"/>
      <c r="K362" s="50"/>
      <c r="L362" s="50"/>
      <c r="M362" s="50"/>
      <c r="N362" s="152"/>
      <c r="O362" s="197"/>
      <c r="P362" s="197"/>
      <c r="Q362" s="197"/>
      <c r="R362" s="197"/>
      <c r="S362" s="197"/>
      <c r="T362" s="197"/>
      <c r="U362" s="197"/>
      <c r="V362" s="197"/>
      <c r="W362" s="197"/>
      <c r="X362" s="197"/>
      <c r="Y362" s="197"/>
      <c r="Z362" s="197"/>
    </row>
    <row r="363" ht="15.75" customHeight="1">
      <c r="A363" s="180"/>
      <c r="B363" s="197"/>
      <c r="C363" s="152"/>
      <c r="D363" s="152"/>
      <c r="E363" s="152"/>
      <c r="F363" s="152"/>
      <c r="G363" s="197"/>
      <c r="H363" s="197"/>
      <c r="I363" s="152"/>
      <c r="J363" s="50"/>
      <c r="K363" s="50"/>
      <c r="L363" s="50"/>
      <c r="M363" s="50"/>
      <c r="N363" s="152"/>
      <c r="O363" s="197"/>
      <c r="P363" s="197"/>
      <c r="Q363" s="197"/>
      <c r="R363" s="197"/>
      <c r="S363" s="197"/>
      <c r="T363" s="197"/>
      <c r="U363" s="197"/>
      <c r="V363" s="197"/>
      <c r="W363" s="197"/>
      <c r="X363" s="197"/>
      <c r="Y363" s="197"/>
      <c r="Z363" s="197"/>
    </row>
    <row r="364" ht="15.75" customHeight="1">
      <c r="A364" s="180"/>
      <c r="B364" s="197"/>
      <c r="C364" s="197"/>
      <c r="D364" s="152"/>
      <c r="E364" s="152"/>
      <c r="F364" s="152"/>
      <c r="G364" s="197"/>
      <c r="H364" s="197"/>
      <c r="I364" s="152"/>
      <c r="J364" s="50"/>
      <c r="K364" s="50"/>
      <c r="L364" s="50"/>
      <c r="M364" s="50"/>
      <c r="N364" s="152"/>
      <c r="O364" s="197"/>
      <c r="P364" s="197"/>
      <c r="Q364" s="197"/>
      <c r="R364" s="197"/>
      <c r="S364" s="197"/>
      <c r="T364" s="197"/>
      <c r="U364" s="197"/>
      <c r="V364" s="197"/>
      <c r="W364" s="197"/>
      <c r="X364" s="197"/>
      <c r="Y364" s="197"/>
      <c r="Z364" s="197"/>
    </row>
    <row r="365" ht="15.75" customHeight="1">
      <c r="A365" s="180"/>
      <c r="B365" s="197"/>
      <c r="C365" s="152"/>
      <c r="D365" s="152"/>
      <c r="E365" s="152"/>
      <c r="F365" s="152"/>
      <c r="G365" s="197"/>
      <c r="H365" s="197"/>
      <c r="I365" s="152"/>
      <c r="J365" s="50"/>
      <c r="K365" s="50"/>
      <c r="L365" s="50"/>
      <c r="M365" s="50"/>
      <c r="N365" s="152"/>
      <c r="O365" s="197"/>
      <c r="P365" s="197"/>
      <c r="Q365" s="197"/>
      <c r="R365" s="197"/>
      <c r="S365" s="197"/>
      <c r="T365" s="197"/>
      <c r="U365" s="197"/>
      <c r="V365" s="197"/>
      <c r="W365" s="197"/>
      <c r="X365" s="197"/>
      <c r="Y365" s="197"/>
      <c r="Z365" s="197"/>
    </row>
    <row r="366" ht="15.75" customHeight="1">
      <c r="A366" s="180"/>
      <c r="B366" s="197"/>
      <c r="C366" s="152"/>
      <c r="D366" s="152"/>
      <c r="E366" s="152"/>
      <c r="F366" s="152"/>
      <c r="G366" s="197"/>
      <c r="H366" s="197"/>
      <c r="I366" s="152"/>
      <c r="J366" s="50"/>
      <c r="K366" s="50"/>
      <c r="L366" s="50"/>
      <c r="M366" s="50"/>
      <c r="N366" s="152"/>
      <c r="O366" s="197"/>
      <c r="P366" s="197"/>
      <c r="Q366" s="197"/>
      <c r="R366" s="197"/>
      <c r="S366" s="197"/>
      <c r="T366" s="197"/>
      <c r="U366" s="197"/>
      <c r="V366" s="197"/>
      <c r="W366" s="197"/>
      <c r="X366" s="197"/>
      <c r="Y366" s="197"/>
      <c r="Z366" s="197"/>
    </row>
    <row r="367" ht="15.75" customHeight="1">
      <c r="A367" s="180"/>
      <c r="B367" s="197"/>
      <c r="C367" s="152"/>
      <c r="D367" s="152"/>
      <c r="E367" s="152"/>
      <c r="F367" s="152"/>
      <c r="G367" s="197"/>
      <c r="H367" s="197"/>
      <c r="I367" s="152"/>
      <c r="J367" s="50"/>
      <c r="K367" s="50"/>
      <c r="L367" s="50"/>
      <c r="M367" s="50"/>
      <c r="N367" s="152"/>
      <c r="O367" s="197"/>
      <c r="P367" s="197"/>
      <c r="Q367" s="197"/>
      <c r="R367" s="197"/>
      <c r="S367" s="197"/>
      <c r="T367" s="197"/>
      <c r="U367" s="197"/>
      <c r="V367" s="197"/>
      <c r="W367" s="197"/>
      <c r="X367" s="197"/>
      <c r="Y367" s="197"/>
      <c r="Z367" s="197"/>
    </row>
    <row r="368" ht="15.75" customHeight="1">
      <c r="A368" s="180"/>
      <c r="B368" s="197"/>
      <c r="C368" s="152"/>
      <c r="D368" s="152"/>
      <c r="E368" s="152"/>
      <c r="F368" s="152"/>
      <c r="G368" s="197"/>
      <c r="H368" s="197"/>
      <c r="I368" s="152"/>
      <c r="J368" s="50"/>
      <c r="K368" s="50"/>
      <c r="L368" s="50"/>
      <c r="M368" s="50"/>
      <c r="N368" s="152"/>
      <c r="O368" s="197"/>
      <c r="P368" s="197"/>
      <c r="Q368" s="197"/>
      <c r="R368" s="197"/>
      <c r="S368" s="197"/>
      <c r="T368" s="197"/>
      <c r="U368" s="197"/>
      <c r="V368" s="197"/>
      <c r="W368" s="197"/>
      <c r="X368" s="197"/>
      <c r="Y368" s="197"/>
      <c r="Z368" s="197"/>
    </row>
    <row r="369" ht="15.75" customHeight="1">
      <c r="A369" s="180"/>
      <c r="B369" s="197"/>
      <c r="C369" s="152"/>
      <c r="D369" s="152"/>
      <c r="E369" s="152"/>
      <c r="F369" s="152"/>
      <c r="G369" s="197"/>
      <c r="H369" s="197"/>
      <c r="I369" s="152"/>
      <c r="J369" s="50"/>
      <c r="K369" s="50"/>
      <c r="L369" s="50"/>
      <c r="M369" s="50"/>
      <c r="N369" s="152"/>
      <c r="O369" s="197"/>
      <c r="P369" s="197"/>
      <c r="Q369" s="197"/>
      <c r="R369" s="197"/>
      <c r="S369" s="197"/>
      <c r="T369" s="197"/>
      <c r="U369" s="197"/>
      <c r="V369" s="197"/>
      <c r="W369" s="197"/>
      <c r="X369" s="197"/>
      <c r="Y369" s="197"/>
      <c r="Z369" s="197"/>
    </row>
    <row r="370" ht="15.75" customHeight="1">
      <c r="A370" s="180"/>
      <c r="B370" s="197"/>
      <c r="C370" s="152"/>
      <c r="D370" s="152"/>
      <c r="E370" s="152"/>
      <c r="F370" s="152"/>
      <c r="G370" s="197"/>
      <c r="H370" s="197"/>
      <c r="I370" s="152"/>
      <c r="J370" s="50"/>
      <c r="K370" s="50"/>
      <c r="L370" s="50"/>
      <c r="M370" s="50"/>
      <c r="N370" s="152"/>
      <c r="O370" s="197"/>
      <c r="P370" s="197"/>
      <c r="Q370" s="197"/>
      <c r="R370" s="197"/>
      <c r="S370" s="197"/>
      <c r="T370" s="197"/>
      <c r="U370" s="197"/>
      <c r="V370" s="197"/>
      <c r="W370" s="197"/>
      <c r="X370" s="197"/>
      <c r="Y370" s="197"/>
      <c r="Z370" s="197"/>
    </row>
    <row r="371" ht="15.75" customHeight="1">
      <c r="A371" s="180"/>
      <c r="B371" s="197"/>
      <c r="C371" s="152"/>
      <c r="D371" s="152"/>
      <c r="E371" s="152"/>
      <c r="F371" s="152"/>
      <c r="G371" s="197"/>
      <c r="H371" s="197"/>
      <c r="I371" s="152"/>
      <c r="J371" s="50"/>
      <c r="K371" s="50"/>
      <c r="L371" s="50"/>
      <c r="M371" s="50"/>
      <c r="N371" s="152"/>
      <c r="O371" s="197"/>
      <c r="P371" s="197"/>
      <c r="Q371" s="197"/>
      <c r="R371" s="197"/>
      <c r="S371" s="197"/>
      <c r="T371" s="197"/>
      <c r="U371" s="197"/>
      <c r="V371" s="197"/>
      <c r="W371" s="197"/>
      <c r="X371" s="197"/>
      <c r="Y371" s="197"/>
      <c r="Z371" s="197"/>
    </row>
    <row r="372" ht="15.75" customHeight="1">
      <c r="A372" s="180"/>
      <c r="B372" s="197"/>
      <c r="C372" s="152"/>
      <c r="D372" s="152"/>
      <c r="E372" s="152"/>
      <c r="F372" s="152"/>
      <c r="G372" s="197"/>
      <c r="H372" s="197"/>
      <c r="I372" s="152"/>
      <c r="J372" s="50"/>
      <c r="K372" s="50"/>
      <c r="L372" s="50"/>
      <c r="M372" s="50"/>
      <c r="N372" s="152"/>
      <c r="O372" s="197"/>
      <c r="P372" s="197"/>
      <c r="Q372" s="197"/>
      <c r="R372" s="197"/>
      <c r="S372" s="197"/>
      <c r="T372" s="197"/>
      <c r="U372" s="197"/>
      <c r="V372" s="197"/>
      <c r="W372" s="197"/>
      <c r="X372" s="197"/>
      <c r="Y372" s="197"/>
      <c r="Z372" s="197"/>
    </row>
    <row r="373" ht="15.75" customHeight="1">
      <c r="A373" s="180"/>
      <c r="B373" s="197"/>
      <c r="C373" s="152"/>
      <c r="D373" s="152"/>
      <c r="E373" s="152"/>
      <c r="F373" s="152"/>
      <c r="G373" s="197"/>
      <c r="H373" s="197"/>
      <c r="I373" s="152"/>
      <c r="J373" s="50"/>
      <c r="K373" s="50"/>
      <c r="L373" s="50"/>
      <c r="M373" s="50"/>
      <c r="N373" s="152"/>
      <c r="O373" s="197"/>
      <c r="P373" s="197"/>
      <c r="Q373" s="197"/>
      <c r="R373" s="197"/>
      <c r="S373" s="197"/>
      <c r="T373" s="197"/>
      <c r="U373" s="197"/>
      <c r="V373" s="197"/>
      <c r="W373" s="197"/>
      <c r="X373" s="197"/>
      <c r="Y373" s="197"/>
      <c r="Z373" s="197"/>
    </row>
    <row r="374" ht="15.75" customHeight="1">
      <c r="A374" s="180"/>
      <c r="B374" s="197"/>
      <c r="C374" s="152"/>
      <c r="D374" s="152"/>
      <c r="E374" s="152"/>
      <c r="F374" s="152"/>
      <c r="G374" s="197"/>
      <c r="H374" s="197"/>
      <c r="I374" s="152"/>
      <c r="J374" s="50"/>
      <c r="K374" s="50"/>
      <c r="L374" s="50"/>
      <c r="M374" s="50"/>
      <c r="N374" s="152"/>
      <c r="O374" s="197"/>
      <c r="P374" s="197"/>
      <c r="Q374" s="197"/>
      <c r="R374" s="197"/>
      <c r="S374" s="197"/>
      <c r="T374" s="197"/>
      <c r="U374" s="197"/>
      <c r="V374" s="197"/>
      <c r="W374" s="197"/>
      <c r="X374" s="197"/>
      <c r="Y374" s="197"/>
      <c r="Z374" s="197"/>
    </row>
    <row r="375" ht="15.75" customHeight="1">
      <c r="A375" s="180"/>
      <c r="B375" s="197"/>
      <c r="C375" s="152"/>
      <c r="D375" s="152"/>
      <c r="E375" s="152"/>
      <c r="F375" s="152"/>
      <c r="G375" s="197"/>
      <c r="H375" s="197"/>
      <c r="I375" s="152"/>
      <c r="J375" s="50"/>
      <c r="K375" s="50"/>
      <c r="L375" s="50"/>
      <c r="M375" s="50"/>
      <c r="N375" s="152"/>
      <c r="O375" s="197"/>
      <c r="P375" s="197"/>
      <c r="Q375" s="197"/>
      <c r="R375" s="197"/>
      <c r="S375" s="197"/>
      <c r="T375" s="197"/>
      <c r="U375" s="197"/>
      <c r="V375" s="197"/>
      <c r="W375" s="197"/>
      <c r="X375" s="197"/>
      <c r="Y375" s="197"/>
      <c r="Z375" s="197"/>
    </row>
    <row r="376" ht="15.75" customHeight="1">
      <c r="A376" s="180"/>
      <c r="B376" s="197"/>
      <c r="C376" s="152"/>
      <c r="D376" s="152"/>
      <c r="E376" s="152"/>
      <c r="F376" s="152"/>
      <c r="G376" s="197"/>
      <c r="H376" s="197"/>
      <c r="I376" s="152"/>
      <c r="J376" s="50"/>
      <c r="K376" s="50"/>
      <c r="L376" s="50"/>
      <c r="M376" s="50"/>
      <c r="N376" s="152"/>
      <c r="O376" s="197"/>
      <c r="P376" s="197"/>
      <c r="Q376" s="197"/>
      <c r="R376" s="197"/>
      <c r="S376" s="197"/>
      <c r="T376" s="197"/>
      <c r="U376" s="197"/>
      <c r="V376" s="197"/>
      <c r="W376" s="197"/>
      <c r="X376" s="197"/>
      <c r="Y376" s="197"/>
      <c r="Z376" s="197"/>
    </row>
    <row r="377" ht="15.75" customHeight="1">
      <c r="A377" s="180"/>
      <c r="B377" s="197"/>
      <c r="C377" s="152"/>
      <c r="D377" s="152"/>
      <c r="E377" s="152"/>
      <c r="F377" s="152"/>
      <c r="G377" s="197"/>
      <c r="H377" s="197"/>
      <c r="I377" s="152"/>
      <c r="J377" s="50"/>
      <c r="K377" s="50"/>
      <c r="L377" s="50"/>
      <c r="M377" s="50"/>
      <c r="N377" s="152"/>
      <c r="O377" s="197"/>
      <c r="P377" s="197"/>
      <c r="Q377" s="197"/>
      <c r="R377" s="197"/>
      <c r="S377" s="197"/>
      <c r="T377" s="197"/>
      <c r="U377" s="197"/>
      <c r="V377" s="197"/>
      <c r="W377" s="197"/>
      <c r="X377" s="197"/>
      <c r="Y377" s="197"/>
      <c r="Z377" s="197"/>
    </row>
    <row r="378" ht="15.75" customHeight="1">
      <c r="A378" s="180"/>
      <c r="B378" s="197"/>
      <c r="C378" s="152"/>
      <c r="D378" s="152"/>
      <c r="E378" s="152"/>
      <c r="F378" s="152"/>
      <c r="G378" s="197"/>
      <c r="H378" s="197"/>
      <c r="I378" s="152"/>
      <c r="J378" s="50"/>
      <c r="K378" s="50"/>
      <c r="L378" s="50"/>
      <c r="M378" s="50"/>
      <c r="N378" s="152"/>
      <c r="O378" s="197"/>
      <c r="P378" s="197"/>
      <c r="Q378" s="197"/>
      <c r="R378" s="197"/>
      <c r="S378" s="197"/>
      <c r="T378" s="197"/>
      <c r="U378" s="197"/>
      <c r="V378" s="197"/>
      <c r="W378" s="197"/>
      <c r="X378" s="197"/>
      <c r="Y378" s="197"/>
      <c r="Z378" s="197"/>
    </row>
    <row r="379" ht="15.75" customHeight="1">
      <c r="A379" s="180"/>
      <c r="B379" s="197"/>
      <c r="C379" s="152"/>
      <c r="D379" s="152"/>
      <c r="E379" s="152"/>
      <c r="F379" s="152"/>
      <c r="G379" s="197"/>
      <c r="H379" s="197"/>
      <c r="I379" s="152"/>
      <c r="J379" s="50"/>
      <c r="K379" s="50"/>
      <c r="L379" s="50"/>
      <c r="M379" s="50"/>
      <c r="N379" s="152"/>
      <c r="O379" s="197"/>
      <c r="P379" s="197"/>
      <c r="Q379" s="197"/>
      <c r="R379" s="197"/>
      <c r="S379" s="197"/>
      <c r="T379" s="197"/>
      <c r="U379" s="197"/>
      <c r="V379" s="197"/>
      <c r="W379" s="197"/>
      <c r="X379" s="197"/>
      <c r="Y379" s="197"/>
      <c r="Z379" s="197"/>
    </row>
    <row r="380" ht="15.75" customHeight="1">
      <c r="A380" s="180"/>
      <c r="B380" s="197"/>
      <c r="C380" s="152"/>
      <c r="D380" s="152"/>
      <c r="E380" s="152"/>
      <c r="F380" s="152"/>
      <c r="G380" s="197"/>
      <c r="H380" s="197"/>
      <c r="I380" s="152"/>
      <c r="J380" s="50"/>
      <c r="K380" s="50"/>
      <c r="L380" s="50"/>
      <c r="M380" s="50"/>
      <c r="N380" s="152"/>
      <c r="O380" s="197"/>
      <c r="P380" s="197"/>
      <c r="Q380" s="197"/>
      <c r="R380" s="197"/>
      <c r="S380" s="197"/>
      <c r="T380" s="197"/>
      <c r="U380" s="197"/>
      <c r="V380" s="197"/>
      <c r="W380" s="197"/>
      <c r="X380" s="197"/>
      <c r="Y380" s="197"/>
      <c r="Z380" s="197"/>
    </row>
    <row r="381" ht="15.75" customHeight="1">
      <c r="A381" s="180"/>
      <c r="B381" s="197"/>
      <c r="C381" s="152"/>
      <c r="D381" s="152"/>
      <c r="E381" s="152"/>
      <c r="F381" s="152"/>
      <c r="G381" s="197"/>
      <c r="H381" s="169"/>
      <c r="I381" s="152"/>
      <c r="J381" s="50"/>
      <c r="K381" s="50"/>
      <c r="L381" s="50"/>
      <c r="M381" s="50"/>
      <c r="N381" s="152"/>
      <c r="O381" s="197"/>
      <c r="P381" s="197"/>
      <c r="Q381" s="197"/>
      <c r="R381" s="197"/>
      <c r="S381" s="197"/>
      <c r="T381" s="197"/>
      <c r="U381" s="197"/>
      <c r="V381" s="197"/>
      <c r="W381" s="197"/>
      <c r="X381" s="197"/>
      <c r="Y381" s="197"/>
      <c r="Z381" s="197"/>
    </row>
    <row r="382" ht="15.75" customHeight="1">
      <c r="A382" s="180"/>
      <c r="B382" s="197"/>
      <c r="C382" s="152"/>
      <c r="D382" s="152"/>
      <c r="E382" s="152"/>
      <c r="F382" s="152"/>
      <c r="G382" s="197"/>
      <c r="H382" s="197"/>
      <c r="I382" s="152"/>
      <c r="J382" s="50"/>
      <c r="K382" s="50"/>
      <c r="L382" s="50"/>
      <c r="M382" s="50"/>
      <c r="N382" s="152"/>
      <c r="O382" s="197"/>
      <c r="P382" s="197"/>
      <c r="Q382" s="197"/>
      <c r="R382" s="197"/>
      <c r="S382" s="197"/>
      <c r="T382" s="197"/>
      <c r="U382" s="197"/>
      <c r="V382" s="197"/>
      <c r="W382" s="197"/>
      <c r="X382" s="197"/>
      <c r="Y382" s="197"/>
      <c r="Z382" s="197"/>
    </row>
    <row r="383" ht="15.75" customHeight="1">
      <c r="A383" s="180"/>
      <c r="B383" s="197"/>
      <c r="C383" s="152"/>
      <c r="D383" s="152"/>
      <c r="E383" s="152"/>
      <c r="F383" s="152"/>
      <c r="G383" s="197"/>
      <c r="H383" s="197"/>
      <c r="I383" s="152"/>
      <c r="J383" s="50"/>
      <c r="K383" s="50"/>
      <c r="L383" s="50"/>
      <c r="M383" s="50"/>
      <c r="N383" s="152"/>
      <c r="O383" s="197"/>
      <c r="P383" s="197"/>
      <c r="Q383" s="197"/>
      <c r="R383" s="197"/>
      <c r="S383" s="197"/>
      <c r="T383" s="197"/>
      <c r="U383" s="197"/>
      <c r="V383" s="197"/>
      <c r="W383" s="197"/>
      <c r="X383" s="197"/>
      <c r="Y383" s="197"/>
      <c r="Z383" s="197"/>
    </row>
    <row r="384" ht="15.75" customHeight="1">
      <c r="A384" s="180"/>
      <c r="B384" s="197"/>
      <c r="C384" s="152"/>
      <c r="D384" s="152"/>
      <c r="E384" s="152"/>
      <c r="F384" s="152"/>
      <c r="G384" s="197"/>
      <c r="H384" s="197"/>
      <c r="I384" s="152"/>
      <c r="J384" s="50"/>
      <c r="K384" s="50"/>
      <c r="L384" s="50"/>
      <c r="M384" s="50"/>
      <c r="N384" s="152"/>
      <c r="O384" s="197"/>
      <c r="P384" s="197"/>
      <c r="Q384" s="197"/>
      <c r="R384" s="197"/>
      <c r="S384" s="197"/>
      <c r="T384" s="197"/>
      <c r="U384" s="197"/>
      <c r="V384" s="197"/>
      <c r="W384" s="197"/>
      <c r="X384" s="197"/>
      <c r="Y384" s="197"/>
      <c r="Z384" s="197"/>
    </row>
    <row r="385" ht="15.75" customHeight="1">
      <c r="A385" s="180"/>
      <c r="B385" s="197"/>
      <c r="C385" s="152"/>
      <c r="D385" s="152"/>
      <c r="E385" s="152"/>
      <c r="F385" s="152"/>
      <c r="G385" s="197"/>
      <c r="H385" s="197"/>
      <c r="I385" s="152"/>
      <c r="J385" s="50"/>
      <c r="K385" s="50"/>
      <c r="L385" s="50"/>
      <c r="M385" s="50"/>
      <c r="N385" s="152"/>
      <c r="O385" s="197"/>
      <c r="P385" s="197"/>
      <c r="Q385" s="197"/>
      <c r="R385" s="197"/>
      <c r="S385" s="197"/>
      <c r="T385" s="197"/>
      <c r="U385" s="197"/>
      <c r="V385" s="197"/>
      <c r="W385" s="197"/>
      <c r="X385" s="197"/>
      <c r="Y385" s="197"/>
      <c r="Z385" s="197"/>
    </row>
    <row r="386" ht="15.75" customHeight="1">
      <c r="A386" s="180"/>
      <c r="B386" s="197"/>
      <c r="C386" s="152"/>
      <c r="D386" s="152"/>
      <c r="E386" s="152"/>
      <c r="F386" s="152"/>
      <c r="G386" s="197"/>
      <c r="H386" s="197"/>
      <c r="I386" s="152"/>
      <c r="J386" s="50"/>
      <c r="K386" s="50"/>
      <c r="L386" s="50"/>
      <c r="M386" s="50"/>
      <c r="N386" s="152"/>
      <c r="O386" s="197"/>
      <c r="P386" s="197"/>
      <c r="Q386" s="197"/>
      <c r="R386" s="197"/>
      <c r="S386" s="197"/>
      <c r="T386" s="197"/>
      <c r="U386" s="197"/>
      <c r="V386" s="197"/>
      <c r="W386" s="197"/>
      <c r="X386" s="197"/>
      <c r="Y386" s="197"/>
      <c r="Z386" s="197"/>
    </row>
    <row r="387" ht="15.75" customHeight="1">
      <c r="A387" s="180"/>
      <c r="B387" s="197"/>
      <c r="C387" s="152"/>
      <c r="D387" s="152"/>
      <c r="E387" s="152"/>
      <c r="F387" s="152"/>
      <c r="G387" s="197"/>
      <c r="H387" s="197"/>
      <c r="I387" s="152"/>
      <c r="J387" s="50"/>
      <c r="K387" s="50"/>
      <c r="L387" s="50"/>
      <c r="M387" s="50"/>
      <c r="N387" s="152"/>
      <c r="O387" s="197"/>
      <c r="P387" s="197"/>
      <c r="Q387" s="197"/>
      <c r="R387" s="197"/>
      <c r="S387" s="197"/>
      <c r="T387" s="197"/>
      <c r="U387" s="197"/>
      <c r="V387" s="197"/>
      <c r="W387" s="197"/>
      <c r="X387" s="197"/>
      <c r="Y387" s="197"/>
      <c r="Z387" s="197"/>
    </row>
    <row r="388" ht="15.75" customHeight="1">
      <c r="A388" s="180"/>
      <c r="B388" s="197"/>
      <c r="C388" s="152"/>
      <c r="D388" s="152"/>
      <c r="E388" s="152"/>
      <c r="F388" s="152"/>
      <c r="G388" s="197"/>
      <c r="H388" s="197"/>
      <c r="I388" s="152"/>
      <c r="J388" s="50"/>
      <c r="K388" s="50"/>
      <c r="L388" s="50"/>
      <c r="M388" s="50"/>
      <c r="N388" s="152"/>
      <c r="O388" s="197"/>
      <c r="P388" s="197"/>
      <c r="Q388" s="197"/>
      <c r="R388" s="197"/>
      <c r="S388" s="197"/>
      <c r="T388" s="197"/>
      <c r="U388" s="197"/>
      <c r="V388" s="197"/>
      <c r="W388" s="197"/>
      <c r="X388" s="197"/>
      <c r="Y388" s="197"/>
      <c r="Z388" s="197"/>
    </row>
    <row r="389" ht="15.75" customHeight="1">
      <c r="A389" s="180"/>
      <c r="B389" s="197"/>
      <c r="C389" s="152"/>
      <c r="D389" s="152"/>
      <c r="E389" s="152"/>
      <c r="F389" s="152"/>
      <c r="G389" s="197"/>
      <c r="H389" s="197"/>
      <c r="I389" s="152"/>
      <c r="J389" s="50"/>
      <c r="K389" s="50"/>
      <c r="L389" s="50"/>
      <c r="M389" s="50"/>
      <c r="N389" s="152"/>
      <c r="O389" s="197"/>
      <c r="P389" s="197"/>
      <c r="Q389" s="197"/>
      <c r="R389" s="197"/>
      <c r="S389" s="197"/>
      <c r="T389" s="197"/>
      <c r="U389" s="197"/>
      <c r="V389" s="197"/>
      <c r="W389" s="197"/>
      <c r="X389" s="197"/>
      <c r="Y389" s="197"/>
      <c r="Z389" s="197"/>
    </row>
    <row r="390" ht="15.75" customHeight="1">
      <c r="A390" s="180"/>
      <c r="B390" s="197"/>
      <c r="C390" s="152"/>
      <c r="D390" s="152"/>
      <c r="E390" s="152"/>
      <c r="F390" s="152"/>
      <c r="G390" s="197"/>
      <c r="H390" s="197"/>
      <c r="I390" s="152"/>
      <c r="J390" s="50"/>
      <c r="K390" s="50"/>
      <c r="L390" s="50"/>
      <c r="M390" s="50"/>
      <c r="N390" s="152"/>
      <c r="O390" s="197"/>
      <c r="P390" s="197"/>
      <c r="Q390" s="197"/>
      <c r="R390" s="197"/>
      <c r="S390" s="197"/>
      <c r="T390" s="197"/>
      <c r="U390" s="197"/>
      <c r="V390" s="197"/>
      <c r="W390" s="197"/>
      <c r="X390" s="197"/>
      <c r="Y390" s="197"/>
      <c r="Z390" s="197"/>
    </row>
    <row r="391" ht="15.75" customHeight="1">
      <c r="A391" s="180"/>
      <c r="B391" s="197"/>
      <c r="C391" s="152"/>
      <c r="D391" s="152"/>
      <c r="E391" s="152"/>
      <c r="F391" s="152"/>
      <c r="G391" s="197"/>
      <c r="H391" s="197"/>
      <c r="I391" s="152"/>
      <c r="J391" s="50"/>
      <c r="K391" s="50"/>
      <c r="L391" s="50"/>
      <c r="M391" s="50"/>
      <c r="N391" s="152"/>
      <c r="O391" s="197"/>
      <c r="P391" s="197"/>
      <c r="Q391" s="197"/>
      <c r="R391" s="197"/>
      <c r="S391" s="197"/>
      <c r="T391" s="197"/>
      <c r="U391" s="197"/>
      <c r="V391" s="197"/>
      <c r="W391" s="197"/>
      <c r="X391" s="197"/>
      <c r="Y391" s="197"/>
      <c r="Z391" s="197"/>
    </row>
    <row r="392" ht="15.75" customHeight="1">
      <c r="A392" s="180"/>
      <c r="B392" s="197"/>
      <c r="C392" s="152"/>
      <c r="D392" s="152"/>
      <c r="E392" s="152"/>
      <c r="F392" s="152"/>
      <c r="G392" s="197"/>
      <c r="H392" s="197"/>
      <c r="I392" s="152"/>
      <c r="J392" s="50"/>
      <c r="K392" s="50"/>
      <c r="L392" s="50"/>
      <c r="M392" s="50"/>
      <c r="N392" s="152"/>
      <c r="O392" s="197"/>
      <c r="P392" s="197"/>
      <c r="Q392" s="197"/>
      <c r="R392" s="197"/>
      <c r="S392" s="197"/>
      <c r="T392" s="197"/>
      <c r="U392" s="197"/>
      <c r="V392" s="197"/>
      <c r="W392" s="197"/>
      <c r="X392" s="197"/>
      <c r="Y392" s="197"/>
      <c r="Z392" s="197"/>
    </row>
    <row r="393" ht="15.75" customHeight="1">
      <c r="A393" s="180"/>
      <c r="B393" s="197"/>
      <c r="C393" s="197"/>
      <c r="D393" s="152"/>
      <c r="E393" s="152"/>
      <c r="F393" s="152"/>
      <c r="G393" s="197"/>
      <c r="H393" s="169"/>
      <c r="I393" s="152"/>
      <c r="J393" s="50"/>
      <c r="K393" s="50"/>
      <c r="L393" s="50"/>
      <c r="M393" s="50"/>
      <c r="N393" s="152"/>
      <c r="O393" s="197"/>
      <c r="P393" s="197"/>
      <c r="Q393" s="197"/>
      <c r="R393" s="197"/>
      <c r="S393" s="197"/>
      <c r="T393" s="197"/>
      <c r="U393" s="197"/>
      <c r="V393" s="197"/>
      <c r="W393" s="197"/>
      <c r="X393" s="197"/>
      <c r="Y393" s="197"/>
      <c r="Z393" s="197"/>
    </row>
    <row r="394" ht="15.75" customHeight="1">
      <c r="A394" s="180"/>
      <c r="B394" s="197"/>
      <c r="C394" s="152"/>
      <c r="D394" s="152"/>
      <c r="E394" s="152"/>
      <c r="F394" s="152"/>
      <c r="G394" s="197"/>
      <c r="H394" s="197"/>
      <c r="I394" s="152"/>
      <c r="J394" s="50"/>
      <c r="K394" s="50"/>
      <c r="L394" s="50"/>
      <c r="M394" s="50"/>
      <c r="N394" s="152"/>
      <c r="O394" s="197"/>
      <c r="P394" s="197"/>
      <c r="Q394" s="197"/>
      <c r="R394" s="197"/>
      <c r="S394" s="197"/>
      <c r="T394" s="197"/>
      <c r="U394" s="197"/>
      <c r="V394" s="197"/>
      <c r="W394" s="197"/>
      <c r="X394" s="197"/>
      <c r="Y394" s="197"/>
      <c r="Z394" s="197"/>
    </row>
    <row r="395" ht="15.75" customHeight="1">
      <c r="A395" s="180"/>
      <c r="B395" s="197"/>
      <c r="C395" s="152"/>
      <c r="D395" s="152"/>
      <c r="E395" s="152"/>
      <c r="F395" s="152"/>
      <c r="G395" s="197"/>
      <c r="H395" s="197"/>
      <c r="I395" s="152"/>
      <c r="J395" s="50"/>
      <c r="K395" s="50"/>
      <c r="L395" s="50"/>
      <c r="M395" s="50"/>
      <c r="N395" s="152"/>
      <c r="O395" s="197"/>
      <c r="P395" s="197"/>
      <c r="Q395" s="197"/>
      <c r="R395" s="197"/>
      <c r="S395" s="197"/>
      <c r="T395" s="197"/>
      <c r="U395" s="197"/>
      <c r="V395" s="197"/>
      <c r="W395" s="197"/>
      <c r="X395" s="197"/>
      <c r="Y395" s="197"/>
      <c r="Z395" s="197"/>
    </row>
    <row r="396" ht="15.75" customHeight="1">
      <c r="A396" s="180"/>
      <c r="B396" s="197"/>
      <c r="C396" s="152"/>
      <c r="D396" s="152"/>
      <c r="E396" s="152"/>
      <c r="F396" s="152"/>
      <c r="G396" s="197"/>
      <c r="H396" s="197"/>
      <c r="I396" s="152"/>
      <c r="J396" s="50"/>
      <c r="K396" s="50"/>
      <c r="L396" s="50"/>
      <c r="M396" s="50"/>
      <c r="N396" s="152"/>
      <c r="O396" s="197"/>
      <c r="P396" s="197"/>
      <c r="Q396" s="197"/>
      <c r="R396" s="197"/>
      <c r="S396" s="197"/>
      <c r="T396" s="197"/>
      <c r="U396" s="197"/>
      <c r="V396" s="197"/>
      <c r="W396" s="197"/>
      <c r="X396" s="197"/>
      <c r="Y396" s="197"/>
      <c r="Z396" s="197"/>
    </row>
    <row r="397" ht="15.75" customHeight="1">
      <c r="A397" s="180"/>
      <c r="B397" s="197"/>
      <c r="C397" s="152"/>
      <c r="D397" s="152"/>
      <c r="E397" s="152"/>
      <c r="F397" s="152"/>
      <c r="G397" s="197"/>
      <c r="H397" s="197"/>
      <c r="I397" s="152"/>
      <c r="J397" s="50"/>
      <c r="K397" s="50"/>
      <c r="L397" s="50"/>
      <c r="M397" s="50"/>
      <c r="N397" s="152"/>
      <c r="O397" s="197"/>
      <c r="P397" s="197"/>
      <c r="Q397" s="197"/>
      <c r="R397" s="197"/>
      <c r="S397" s="197"/>
      <c r="T397" s="197"/>
      <c r="U397" s="197"/>
      <c r="V397" s="197"/>
      <c r="W397" s="197"/>
      <c r="X397" s="197"/>
      <c r="Y397" s="197"/>
      <c r="Z397" s="197"/>
    </row>
    <row r="398" ht="15.75" customHeight="1">
      <c r="A398" s="180"/>
      <c r="B398" s="197"/>
      <c r="C398" s="152"/>
      <c r="D398" s="152"/>
      <c r="E398" s="152"/>
      <c r="F398" s="152"/>
      <c r="G398" s="197"/>
      <c r="H398" s="197"/>
      <c r="I398" s="152"/>
      <c r="J398" s="50"/>
      <c r="K398" s="50"/>
      <c r="L398" s="50"/>
      <c r="M398" s="50"/>
      <c r="N398" s="152"/>
      <c r="O398" s="197"/>
      <c r="P398" s="197"/>
      <c r="Q398" s="197"/>
      <c r="R398" s="197"/>
      <c r="S398" s="197"/>
      <c r="T398" s="197"/>
      <c r="U398" s="197"/>
      <c r="V398" s="197"/>
      <c r="W398" s="197"/>
      <c r="X398" s="197"/>
      <c r="Y398" s="197"/>
      <c r="Z398" s="197"/>
    </row>
    <row r="399" ht="15.75" customHeight="1">
      <c r="A399" s="180"/>
      <c r="B399" s="197"/>
      <c r="C399" s="152"/>
      <c r="D399" s="152"/>
      <c r="E399" s="152"/>
      <c r="F399" s="152"/>
      <c r="G399" s="197"/>
      <c r="H399" s="197"/>
      <c r="I399" s="152"/>
      <c r="J399" s="50"/>
      <c r="K399" s="50"/>
      <c r="L399" s="50"/>
      <c r="M399" s="50"/>
      <c r="N399" s="152"/>
      <c r="O399" s="197"/>
      <c r="P399" s="197"/>
      <c r="Q399" s="197"/>
      <c r="R399" s="197"/>
      <c r="S399" s="197"/>
      <c r="T399" s="197"/>
      <c r="U399" s="197"/>
      <c r="V399" s="197"/>
      <c r="W399" s="197"/>
      <c r="X399" s="197"/>
      <c r="Y399" s="197"/>
      <c r="Z399" s="197"/>
    </row>
    <row r="400" ht="15.75" customHeight="1">
      <c r="A400" s="180"/>
      <c r="B400" s="197"/>
      <c r="C400" s="152"/>
      <c r="D400" s="152"/>
      <c r="E400" s="152"/>
      <c r="F400" s="152"/>
      <c r="G400" s="197"/>
      <c r="H400" s="197"/>
      <c r="I400" s="152"/>
      <c r="J400" s="50"/>
      <c r="K400" s="50"/>
      <c r="L400" s="50"/>
      <c r="M400" s="50"/>
      <c r="N400" s="152"/>
      <c r="O400" s="197"/>
      <c r="P400" s="197"/>
      <c r="Q400" s="197"/>
      <c r="R400" s="197"/>
      <c r="S400" s="197"/>
      <c r="T400" s="197"/>
      <c r="U400" s="197"/>
      <c r="V400" s="197"/>
      <c r="W400" s="197"/>
      <c r="X400" s="197"/>
      <c r="Y400" s="197"/>
      <c r="Z400" s="197"/>
    </row>
    <row r="401" ht="15.75" customHeight="1">
      <c r="A401" s="180"/>
      <c r="B401" s="197"/>
      <c r="C401" s="152"/>
      <c r="D401" s="152"/>
      <c r="E401" s="152"/>
      <c r="F401" s="152"/>
      <c r="G401" s="197"/>
      <c r="H401" s="197"/>
      <c r="I401" s="152"/>
      <c r="J401" s="50"/>
      <c r="K401" s="50"/>
      <c r="L401" s="50"/>
      <c r="M401" s="50"/>
      <c r="N401" s="152"/>
      <c r="O401" s="197"/>
      <c r="P401" s="197"/>
      <c r="Q401" s="197"/>
      <c r="R401" s="197"/>
      <c r="S401" s="197"/>
      <c r="T401" s="197"/>
      <c r="U401" s="197"/>
      <c r="V401" s="197"/>
      <c r="W401" s="197"/>
      <c r="X401" s="197"/>
      <c r="Y401" s="197"/>
      <c r="Z401" s="197"/>
    </row>
    <row r="402" ht="15.75" customHeight="1">
      <c r="A402" s="180"/>
      <c r="B402" s="197"/>
      <c r="C402" s="152"/>
      <c r="D402" s="152"/>
      <c r="E402" s="152"/>
      <c r="F402" s="152"/>
      <c r="G402" s="197"/>
      <c r="H402" s="197"/>
      <c r="I402" s="152"/>
      <c r="J402" s="50"/>
      <c r="K402" s="50"/>
      <c r="L402" s="50"/>
      <c r="M402" s="50"/>
      <c r="N402" s="152"/>
      <c r="O402" s="197"/>
      <c r="P402" s="197"/>
      <c r="Q402" s="197"/>
      <c r="R402" s="197"/>
      <c r="S402" s="197"/>
      <c r="T402" s="197"/>
      <c r="U402" s="197"/>
      <c r="V402" s="197"/>
      <c r="W402" s="197"/>
      <c r="X402" s="197"/>
      <c r="Y402" s="197"/>
      <c r="Z402" s="197"/>
    </row>
    <row r="403" ht="15.75" customHeight="1">
      <c r="A403" s="180"/>
      <c r="B403" s="197"/>
      <c r="C403" s="152"/>
      <c r="D403" s="152"/>
      <c r="E403" s="152"/>
      <c r="F403" s="152"/>
      <c r="G403" s="197"/>
      <c r="H403" s="197"/>
      <c r="I403" s="152"/>
      <c r="J403" s="50"/>
      <c r="K403" s="50"/>
      <c r="L403" s="50"/>
      <c r="M403" s="50"/>
      <c r="N403" s="152"/>
      <c r="O403" s="197"/>
      <c r="P403" s="197"/>
      <c r="Q403" s="197"/>
      <c r="R403" s="197"/>
      <c r="S403" s="197"/>
      <c r="T403" s="197"/>
      <c r="U403" s="197"/>
      <c r="V403" s="197"/>
      <c r="W403" s="197"/>
      <c r="X403" s="197"/>
      <c r="Y403" s="197"/>
      <c r="Z403" s="197"/>
    </row>
    <row r="404" ht="15.75" customHeight="1">
      <c r="A404" s="180"/>
      <c r="B404" s="197"/>
      <c r="C404" s="152"/>
      <c r="D404" s="152"/>
      <c r="E404" s="152"/>
      <c r="F404" s="152"/>
      <c r="G404" s="197"/>
      <c r="H404" s="197"/>
      <c r="I404" s="152"/>
      <c r="J404" s="50"/>
      <c r="K404" s="50"/>
      <c r="L404" s="50"/>
      <c r="M404" s="50"/>
      <c r="N404" s="152"/>
      <c r="O404" s="197"/>
      <c r="P404" s="197"/>
      <c r="Q404" s="197"/>
      <c r="R404" s="197"/>
      <c r="S404" s="197"/>
      <c r="T404" s="197"/>
      <c r="U404" s="197"/>
      <c r="V404" s="197"/>
      <c r="W404" s="197"/>
      <c r="X404" s="197"/>
      <c r="Y404" s="197"/>
      <c r="Z404" s="197"/>
    </row>
    <row r="405" ht="15.75" customHeight="1">
      <c r="A405" s="180"/>
      <c r="B405" s="197"/>
      <c r="C405" s="152"/>
      <c r="D405" s="152"/>
      <c r="E405" s="152"/>
      <c r="F405" s="152"/>
      <c r="G405" s="197"/>
      <c r="H405" s="197"/>
      <c r="I405" s="152"/>
      <c r="J405" s="50"/>
      <c r="K405" s="50"/>
      <c r="L405" s="50"/>
      <c r="M405" s="50"/>
      <c r="N405" s="152"/>
      <c r="O405" s="197"/>
      <c r="P405" s="197"/>
      <c r="Q405" s="197"/>
      <c r="R405" s="197"/>
      <c r="S405" s="197"/>
      <c r="T405" s="197"/>
      <c r="U405" s="197"/>
      <c r="V405" s="197"/>
      <c r="W405" s="197"/>
      <c r="X405" s="197"/>
      <c r="Y405" s="197"/>
      <c r="Z405" s="197"/>
    </row>
    <row r="406" ht="15.75" customHeight="1">
      <c r="A406" s="180"/>
      <c r="B406" s="197"/>
      <c r="C406" s="152"/>
      <c r="D406" s="152"/>
      <c r="E406" s="152"/>
      <c r="F406" s="152"/>
      <c r="G406" s="197"/>
      <c r="H406" s="197"/>
      <c r="I406" s="152"/>
      <c r="J406" s="50"/>
      <c r="K406" s="50"/>
      <c r="L406" s="50"/>
      <c r="M406" s="50"/>
      <c r="N406" s="152"/>
      <c r="O406" s="197"/>
      <c r="P406" s="197"/>
      <c r="Q406" s="197"/>
      <c r="R406" s="197"/>
      <c r="S406" s="197"/>
      <c r="T406" s="197"/>
      <c r="U406" s="197"/>
      <c r="V406" s="197"/>
      <c r="W406" s="197"/>
      <c r="X406" s="197"/>
      <c r="Y406" s="197"/>
      <c r="Z406" s="197"/>
    </row>
    <row r="407" ht="15.75" customHeight="1">
      <c r="A407" s="180"/>
      <c r="B407" s="197"/>
      <c r="C407" s="152"/>
      <c r="D407" s="152"/>
      <c r="E407" s="152"/>
      <c r="F407" s="152"/>
      <c r="G407" s="197"/>
      <c r="H407" s="197"/>
      <c r="I407" s="152"/>
      <c r="J407" s="50"/>
      <c r="K407" s="50"/>
      <c r="L407" s="50"/>
      <c r="M407" s="50"/>
      <c r="N407" s="152"/>
      <c r="O407" s="197"/>
      <c r="P407" s="197"/>
      <c r="Q407" s="197"/>
      <c r="R407" s="197"/>
      <c r="S407" s="197"/>
      <c r="T407" s="197"/>
      <c r="U407" s="197"/>
      <c r="V407" s="197"/>
      <c r="W407" s="197"/>
      <c r="X407" s="197"/>
      <c r="Y407" s="197"/>
      <c r="Z407" s="197"/>
    </row>
    <row r="408" ht="15.75" customHeight="1">
      <c r="A408" s="180"/>
      <c r="B408" s="197"/>
      <c r="C408" s="152"/>
      <c r="D408" s="152"/>
      <c r="E408" s="152"/>
      <c r="F408" s="152"/>
      <c r="G408" s="197"/>
      <c r="H408" s="197"/>
      <c r="I408" s="152"/>
      <c r="J408" s="50"/>
      <c r="K408" s="50"/>
      <c r="L408" s="50"/>
      <c r="M408" s="50"/>
      <c r="N408" s="152"/>
      <c r="O408" s="197"/>
      <c r="P408" s="197"/>
      <c r="Q408" s="197"/>
      <c r="R408" s="197"/>
      <c r="S408" s="197"/>
      <c r="T408" s="197"/>
      <c r="U408" s="197"/>
      <c r="V408" s="197"/>
      <c r="W408" s="197"/>
      <c r="X408" s="197"/>
      <c r="Y408" s="197"/>
      <c r="Z408" s="197"/>
    </row>
    <row r="409" ht="15.75" customHeight="1">
      <c r="A409" s="180"/>
      <c r="B409" s="197"/>
      <c r="C409" s="152"/>
      <c r="D409" s="152"/>
      <c r="E409" s="152"/>
      <c r="F409" s="152"/>
      <c r="G409" s="197"/>
      <c r="H409" s="197"/>
      <c r="I409" s="152"/>
      <c r="J409" s="50"/>
      <c r="K409" s="50"/>
      <c r="L409" s="50"/>
      <c r="M409" s="50"/>
      <c r="N409" s="152"/>
      <c r="O409" s="197"/>
      <c r="P409" s="197"/>
      <c r="Q409" s="197"/>
      <c r="R409" s="197"/>
      <c r="S409" s="197"/>
      <c r="T409" s="197"/>
      <c r="U409" s="197"/>
      <c r="V409" s="197"/>
      <c r="W409" s="197"/>
      <c r="X409" s="197"/>
      <c r="Y409" s="197"/>
      <c r="Z409" s="197"/>
    </row>
    <row r="410" ht="15.75" customHeight="1">
      <c r="A410" s="180"/>
      <c r="B410" s="197"/>
      <c r="C410" s="152"/>
      <c r="D410" s="152"/>
      <c r="E410" s="152"/>
      <c r="F410" s="152"/>
      <c r="G410" s="197"/>
      <c r="H410" s="197"/>
      <c r="I410" s="152"/>
      <c r="J410" s="50"/>
      <c r="K410" s="50"/>
      <c r="L410" s="50"/>
      <c r="M410" s="50"/>
      <c r="N410" s="152"/>
      <c r="O410" s="197"/>
      <c r="P410" s="197"/>
      <c r="Q410" s="197"/>
      <c r="R410" s="197"/>
      <c r="S410" s="197"/>
      <c r="T410" s="197"/>
      <c r="U410" s="197"/>
      <c r="V410" s="197"/>
      <c r="W410" s="197"/>
      <c r="X410" s="197"/>
      <c r="Y410" s="197"/>
      <c r="Z410" s="197"/>
    </row>
    <row r="411" ht="15.75" customHeight="1">
      <c r="A411" s="180"/>
      <c r="B411" s="197"/>
      <c r="C411" s="152"/>
      <c r="D411" s="152"/>
      <c r="E411" s="152"/>
      <c r="F411" s="152"/>
      <c r="G411" s="197"/>
      <c r="H411" s="197"/>
      <c r="I411" s="152"/>
      <c r="J411" s="50"/>
      <c r="K411" s="50"/>
      <c r="L411" s="50"/>
      <c r="M411" s="50"/>
      <c r="N411" s="152"/>
      <c r="O411" s="197"/>
      <c r="P411" s="197"/>
      <c r="Q411" s="197"/>
      <c r="R411" s="197"/>
      <c r="S411" s="197"/>
      <c r="T411" s="197"/>
      <c r="U411" s="197"/>
      <c r="V411" s="197"/>
      <c r="W411" s="197"/>
      <c r="X411" s="197"/>
      <c r="Y411" s="197"/>
      <c r="Z411" s="197"/>
    </row>
    <row r="412" ht="15.75" customHeight="1">
      <c r="A412" s="180"/>
      <c r="B412" s="197"/>
      <c r="C412" s="152"/>
      <c r="D412" s="152"/>
      <c r="E412" s="152"/>
      <c r="F412" s="152"/>
      <c r="G412" s="197"/>
      <c r="H412" s="197"/>
      <c r="I412" s="152"/>
      <c r="J412" s="50"/>
      <c r="K412" s="50"/>
      <c r="L412" s="50"/>
      <c r="M412" s="50"/>
      <c r="N412" s="152"/>
      <c r="O412" s="197"/>
      <c r="P412" s="197"/>
      <c r="Q412" s="197"/>
      <c r="R412" s="197"/>
      <c r="S412" s="197"/>
      <c r="T412" s="197"/>
      <c r="U412" s="197"/>
      <c r="V412" s="197"/>
      <c r="W412" s="197"/>
      <c r="X412" s="197"/>
      <c r="Y412" s="197"/>
      <c r="Z412" s="197"/>
    </row>
    <row r="413" ht="15.75" customHeight="1">
      <c r="A413" s="180"/>
      <c r="B413" s="197"/>
      <c r="C413" s="152"/>
      <c r="D413" s="152"/>
      <c r="E413" s="152"/>
      <c r="F413" s="152"/>
      <c r="G413" s="197"/>
      <c r="H413" s="197"/>
      <c r="I413" s="152"/>
      <c r="J413" s="50"/>
      <c r="K413" s="50"/>
      <c r="L413" s="50"/>
      <c r="M413" s="50"/>
      <c r="N413" s="152"/>
      <c r="O413" s="197"/>
      <c r="P413" s="197"/>
      <c r="Q413" s="197"/>
      <c r="R413" s="197"/>
      <c r="S413" s="197"/>
      <c r="T413" s="197"/>
      <c r="U413" s="197"/>
      <c r="V413" s="197"/>
      <c r="W413" s="197"/>
      <c r="X413" s="197"/>
      <c r="Y413" s="197"/>
      <c r="Z413" s="197"/>
    </row>
    <row r="414" ht="15.75" customHeight="1">
      <c r="A414" s="180"/>
      <c r="B414" s="197"/>
      <c r="C414" s="152"/>
      <c r="D414" s="152"/>
      <c r="E414" s="152"/>
      <c r="F414" s="152"/>
      <c r="G414" s="197"/>
      <c r="H414" s="197"/>
      <c r="I414" s="152"/>
      <c r="J414" s="50"/>
      <c r="K414" s="50"/>
      <c r="L414" s="50"/>
      <c r="M414" s="50"/>
      <c r="N414" s="152"/>
      <c r="O414" s="197"/>
      <c r="P414" s="197"/>
      <c r="Q414" s="197"/>
      <c r="R414" s="197"/>
      <c r="S414" s="197"/>
      <c r="T414" s="197"/>
      <c r="U414" s="197"/>
      <c r="V414" s="197"/>
      <c r="W414" s="197"/>
      <c r="X414" s="197"/>
      <c r="Y414" s="197"/>
      <c r="Z414" s="197"/>
    </row>
    <row r="415" ht="15.75" customHeight="1">
      <c r="A415" s="180"/>
      <c r="B415" s="197"/>
      <c r="C415" s="152"/>
      <c r="D415" s="152"/>
      <c r="E415" s="152"/>
      <c r="F415" s="152"/>
      <c r="G415" s="197"/>
      <c r="H415" s="197"/>
      <c r="I415" s="152"/>
      <c r="J415" s="50"/>
      <c r="K415" s="50"/>
      <c r="L415" s="50"/>
      <c r="M415" s="50"/>
      <c r="N415" s="152"/>
      <c r="O415" s="197"/>
      <c r="P415" s="197"/>
      <c r="Q415" s="197"/>
      <c r="R415" s="197"/>
      <c r="S415" s="197"/>
      <c r="T415" s="197"/>
      <c r="U415" s="197"/>
      <c r="V415" s="197"/>
      <c r="W415" s="197"/>
      <c r="X415" s="197"/>
      <c r="Y415" s="197"/>
      <c r="Z415" s="197"/>
    </row>
    <row r="416" ht="15.75" customHeight="1">
      <c r="A416" s="180"/>
      <c r="B416" s="197"/>
      <c r="C416" s="152"/>
      <c r="D416" s="152"/>
      <c r="E416" s="152"/>
      <c r="F416" s="152"/>
      <c r="G416" s="197"/>
      <c r="H416" s="197"/>
      <c r="I416" s="152"/>
      <c r="J416" s="50"/>
      <c r="K416" s="50"/>
      <c r="L416" s="50"/>
      <c r="M416" s="50"/>
      <c r="N416" s="152"/>
      <c r="O416" s="197"/>
      <c r="P416" s="197"/>
      <c r="Q416" s="197"/>
      <c r="R416" s="197"/>
      <c r="S416" s="197"/>
      <c r="T416" s="197"/>
      <c r="U416" s="197"/>
      <c r="V416" s="197"/>
      <c r="W416" s="197"/>
      <c r="X416" s="197"/>
      <c r="Y416" s="197"/>
      <c r="Z416" s="197"/>
    </row>
    <row r="417" ht="15.75" customHeight="1">
      <c r="A417" s="180"/>
      <c r="B417" s="197"/>
      <c r="C417" s="152"/>
      <c r="D417" s="152"/>
      <c r="E417" s="152"/>
      <c r="F417" s="152"/>
      <c r="G417" s="197"/>
      <c r="H417" s="197"/>
      <c r="I417" s="152"/>
      <c r="J417" s="50"/>
      <c r="K417" s="50"/>
      <c r="L417" s="50"/>
      <c r="M417" s="50"/>
      <c r="N417" s="152"/>
      <c r="O417" s="197"/>
      <c r="P417" s="197"/>
      <c r="Q417" s="197"/>
      <c r="R417" s="197"/>
      <c r="S417" s="197"/>
      <c r="T417" s="197"/>
      <c r="U417" s="197"/>
      <c r="V417" s="197"/>
      <c r="W417" s="197"/>
      <c r="X417" s="197"/>
      <c r="Y417" s="197"/>
      <c r="Z417" s="197"/>
    </row>
    <row r="418" ht="15.75" customHeight="1">
      <c r="A418" s="180"/>
      <c r="B418" s="197"/>
      <c r="C418" s="152"/>
      <c r="D418" s="152"/>
      <c r="E418" s="152"/>
      <c r="F418" s="152"/>
      <c r="G418" s="197"/>
      <c r="H418" s="197"/>
      <c r="I418" s="152"/>
      <c r="J418" s="50"/>
      <c r="K418" s="50"/>
      <c r="L418" s="50"/>
      <c r="M418" s="50"/>
      <c r="N418" s="152"/>
      <c r="O418" s="197"/>
      <c r="P418" s="197"/>
      <c r="Q418" s="197"/>
      <c r="R418" s="197"/>
      <c r="S418" s="197"/>
      <c r="T418" s="197"/>
      <c r="U418" s="197"/>
      <c r="V418" s="197"/>
      <c r="W418" s="197"/>
      <c r="X418" s="197"/>
      <c r="Y418" s="197"/>
      <c r="Z418" s="197"/>
    </row>
    <row r="419" ht="15.75" customHeight="1">
      <c r="A419" s="180"/>
      <c r="B419" s="197"/>
      <c r="C419" s="152"/>
      <c r="D419" s="152"/>
      <c r="E419" s="152"/>
      <c r="F419" s="152"/>
      <c r="G419" s="197"/>
      <c r="H419" s="197"/>
      <c r="I419" s="152"/>
      <c r="J419" s="50"/>
      <c r="K419" s="50"/>
      <c r="L419" s="50"/>
      <c r="M419" s="50"/>
      <c r="N419" s="152"/>
      <c r="O419" s="197"/>
      <c r="P419" s="197"/>
      <c r="Q419" s="197"/>
      <c r="R419" s="197"/>
      <c r="S419" s="197"/>
      <c r="T419" s="197"/>
      <c r="U419" s="197"/>
      <c r="V419" s="197"/>
      <c r="W419" s="197"/>
      <c r="X419" s="197"/>
      <c r="Y419" s="197"/>
      <c r="Z419" s="197"/>
    </row>
    <row r="420" ht="15.75" customHeight="1">
      <c r="A420" s="180"/>
      <c r="B420" s="197"/>
      <c r="C420" s="152"/>
      <c r="D420" s="152"/>
      <c r="E420" s="152"/>
      <c r="F420" s="152"/>
      <c r="G420" s="197"/>
      <c r="H420" s="197"/>
      <c r="I420" s="152"/>
      <c r="J420" s="50"/>
      <c r="K420" s="50"/>
      <c r="L420" s="50"/>
      <c r="M420" s="50"/>
      <c r="N420" s="152"/>
      <c r="O420" s="197"/>
      <c r="P420" s="197"/>
      <c r="Q420" s="197"/>
      <c r="R420" s="197"/>
      <c r="S420" s="197"/>
      <c r="T420" s="197"/>
      <c r="U420" s="197"/>
      <c r="V420" s="197"/>
      <c r="W420" s="197"/>
      <c r="X420" s="197"/>
      <c r="Y420" s="197"/>
      <c r="Z420" s="197"/>
    </row>
    <row r="421" ht="15.75" customHeight="1">
      <c r="A421" s="180"/>
      <c r="B421" s="197"/>
      <c r="C421" s="152"/>
      <c r="D421" s="152"/>
      <c r="E421" s="152"/>
      <c r="F421" s="152"/>
      <c r="G421" s="197"/>
      <c r="H421" s="197"/>
      <c r="I421" s="152"/>
      <c r="J421" s="50"/>
      <c r="K421" s="50"/>
      <c r="L421" s="50"/>
      <c r="M421" s="50"/>
      <c r="N421" s="152"/>
      <c r="O421" s="197"/>
      <c r="P421" s="197"/>
      <c r="Q421" s="197"/>
      <c r="R421" s="197"/>
      <c r="S421" s="197"/>
      <c r="T421" s="197"/>
      <c r="U421" s="197"/>
      <c r="V421" s="197"/>
      <c r="W421" s="197"/>
      <c r="X421" s="197"/>
      <c r="Y421" s="197"/>
      <c r="Z421" s="197"/>
    </row>
    <row r="422" ht="15.75" customHeight="1">
      <c r="A422" s="180"/>
      <c r="B422" s="197"/>
      <c r="C422" s="152"/>
      <c r="D422" s="152"/>
      <c r="E422" s="152"/>
      <c r="F422" s="152"/>
      <c r="G422" s="197"/>
      <c r="H422" s="197"/>
      <c r="I422" s="152"/>
      <c r="J422" s="50"/>
      <c r="K422" s="50"/>
      <c r="L422" s="50"/>
      <c r="M422" s="50"/>
      <c r="N422" s="152"/>
      <c r="O422" s="197"/>
      <c r="P422" s="197"/>
      <c r="Q422" s="197"/>
      <c r="R422" s="197"/>
      <c r="S422" s="197"/>
      <c r="T422" s="197"/>
      <c r="U422" s="197"/>
      <c r="V422" s="197"/>
      <c r="W422" s="197"/>
      <c r="X422" s="197"/>
      <c r="Y422" s="197"/>
      <c r="Z422" s="197"/>
    </row>
    <row r="423" ht="15.75" customHeight="1">
      <c r="A423" s="180"/>
      <c r="B423" s="197"/>
      <c r="C423" s="152"/>
      <c r="D423" s="152"/>
      <c r="E423" s="152"/>
      <c r="F423" s="152"/>
      <c r="G423" s="197"/>
      <c r="H423" s="197"/>
      <c r="I423" s="152"/>
      <c r="J423" s="50"/>
      <c r="K423" s="50"/>
      <c r="L423" s="50"/>
      <c r="M423" s="50"/>
      <c r="N423" s="152"/>
      <c r="O423" s="197"/>
      <c r="P423" s="197"/>
      <c r="Q423" s="197"/>
      <c r="R423" s="197"/>
      <c r="S423" s="197"/>
      <c r="T423" s="197"/>
      <c r="U423" s="197"/>
      <c r="V423" s="197"/>
      <c r="W423" s="197"/>
      <c r="X423" s="197"/>
      <c r="Y423" s="197"/>
      <c r="Z423" s="197"/>
    </row>
    <row r="424" ht="15.75" customHeight="1">
      <c r="A424" s="180"/>
      <c r="B424" s="197"/>
      <c r="C424" s="152"/>
      <c r="D424" s="152"/>
      <c r="E424" s="152"/>
      <c r="F424" s="152"/>
      <c r="G424" s="197"/>
      <c r="H424" s="197"/>
      <c r="I424" s="152"/>
      <c r="J424" s="50"/>
      <c r="K424" s="50"/>
      <c r="L424" s="50"/>
      <c r="M424" s="50"/>
      <c r="N424" s="152"/>
      <c r="O424" s="197"/>
      <c r="P424" s="197"/>
      <c r="Q424" s="197"/>
      <c r="R424" s="197"/>
      <c r="S424" s="197"/>
      <c r="T424" s="197"/>
      <c r="U424" s="197"/>
      <c r="V424" s="197"/>
      <c r="W424" s="197"/>
      <c r="X424" s="197"/>
      <c r="Y424" s="197"/>
      <c r="Z424" s="197"/>
    </row>
    <row r="425" ht="15.75" customHeight="1">
      <c r="A425" s="180"/>
      <c r="B425" s="197"/>
      <c r="C425" s="152"/>
      <c r="D425" s="152"/>
      <c r="E425" s="152"/>
      <c r="F425" s="152"/>
      <c r="G425" s="197"/>
      <c r="H425" s="197"/>
      <c r="I425" s="152"/>
      <c r="J425" s="50"/>
      <c r="K425" s="50"/>
      <c r="L425" s="50"/>
      <c r="M425" s="50"/>
      <c r="N425" s="152"/>
      <c r="O425" s="197"/>
      <c r="P425" s="197"/>
      <c r="Q425" s="197"/>
      <c r="R425" s="197"/>
      <c r="S425" s="197"/>
      <c r="T425" s="197"/>
      <c r="U425" s="197"/>
      <c r="V425" s="197"/>
      <c r="W425" s="197"/>
      <c r="X425" s="197"/>
      <c r="Y425" s="197"/>
      <c r="Z425" s="197"/>
    </row>
    <row r="426" ht="15.75" customHeight="1">
      <c r="A426" s="180"/>
      <c r="B426" s="197"/>
      <c r="C426" s="152"/>
      <c r="D426" s="152"/>
      <c r="E426" s="197"/>
      <c r="F426" s="197"/>
      <c r="G426" s="197"/>
      <c r="H426" s="197"/>
      <c r="I426" s="152"/>
      <c r="J426" s="50"/>
      <c r="K426" s="50"/>
      <c r="L426" s="50"/>
      <c r="M426" s="50"/>
      <c r="N426" s="152"/>
      <c r="O426" s="197"/>
      <c r="P426" s="197"/>
      <c r="Q426" s="197"/>
      <c r="R426" s="197"/>
      <c r="S426" s="197"/>
      <c r="T426" s="197"/>
      <c r="U426" s="197"/>
      <c r="V426" s="197"/>
      <c r="W426" s="197"/>
      <c r="X426" s="197"/>
      <c r="Y426" s="197"/>
      <c r="Z426" s="197"/>
    </row>
    <row r="427" ht="15.75" customHeight="1">
      <c r="A427" s="180"/>
      <c r="B427" s="197"/>
      <c r="C427" s="152"/>
      <c r="D427" s="152"/>
      <c r="E427" s="152"/>
      <c r="F427" s="152"/>
      <c r="G427" s="197"/>
      <c r="H427" s="197"/>
      <c r="I427" s="152"/>
      <c r="J427" s="50"/>
      <c r="K427" s="50"/>
      <c r="L427" s="50"/>
      <c r="M427" s="50"/>
      <c r="N427" s="152"/>
      <c r="O427" s="197"/>
      <c r="P427" s="197"/>
      <c r="Q427" s="197"/>
      <c r="R427" s="197"/>
      <c r="S427" s="197"/>
      <c r="T427" s="197"/>
      <c r="U427" s="197"/>
      <c r="V427" s="197"/>
      <c r="W427" s="197"/>
      <c r="X427" s="197"/>
      <c r="Y427" s="197"/>
      <c r="Z427" s="197"/>
    </row>
    <row r="428" ht="15.75" customHeight="1">
      <c r="A428" s="180"/>
      <c r="B428" s="197"/>
      <c r="C428" s="152"/>
      <c r="D428" s="152"/>
      <c r="E428" s="152"/>
      <c r="F428" s="152"/>
      <c r="G428" s="197"/>
      <c r="H428" s="197"/>
      <c r="I428" s="152"/>
      <c r="J428" s="50"/>
      <c r="K428" s="50"/>
      <c r="L428" s="50"/>
      <c r="M428" s="50"/>
      <c r="N428" s="152"/>
      <c r="O428" s="197"/>
      <c r="P428" s="197"/>
      <c r="Q428" s="197"/>
      <c r="R428" s="197"/>
      <c r="S428" s="197"/>
      <c r="T428" s="197"/>
      <c r="U428" s="197"/>
      <c r="V428" s="197"/>
      <c r="W428" s="197"/>
      <c r="X428" s="197"/>
      <c r="Y428" s="197"/>
      <c r="Z428" s="197"/>
    </row>
    <row r="429" ht="15.75" customHeight="1">
      <c r="A429" s="180"/>
      <c r="B429" s="197"/>
      <c r="C429" s="152"/>
      <c r="D429" s="152"/>
      <c r="E429" s="152"/>
      <c r="F429" s="152"/>
      <c r="G429" s="197"/>
      <c r="H429" s="197"/>
      <c r="I429" s="152"/>
      <c r="J429" s="50"/>
      <c r="K429" s="50"/>
      <c r="L429" s="50"/>
      <c r="M429" s="50"/>
      <c r="N429" s="152"/>
      <c r="O429" s="197"/>
      <c r="P429" s="197"/>
      <c r="Q429" s="197"/>
      <c r="R429" s="197"/>
      <c r="S429" s="197"/>
      <c r="T429" s="197"/>
      <c r="U429" s="197"/>
      <c r="V429" s="197"/>
      <c r="W429" s="197"/>
      <c r="X429" s="197"/>
      <c r="Y429" s="197"/>
      <c r="Z429" s="197"/>
    </row>
    <row r="430" ht="15.75" customHeight="1">
      <c r="A430" s="180"/>
      <c r="B430" s="197"/>
      <c r="C430" s="152"/>
      <c r="D430" s="152"/>
      <c r="E430" s="152"/>
      <c r="F430" s="152"/>
      <c r="G430" s="197"/>
      <c r="H430" s="197"/>
      <c r="I430" s="152"/>
      <c r="J430" s="50"/>
      <c r="K430" s="50"/>
      <c r="L430" s="50"/>
      <c r="M430" s="50"/>
      <c r="N430" s="152"/>
      <c r="O430" s="197"/>
      <c r="P430" s="197"/>
      <c r="Q430" s="197"/>
      <c r="R430" s="197"/>
      <c r="S430" s="197"/>
      <c r="T430" s="197"/>
      <c r="U430" s="197"/>
      <c r="V430" s="197"/>
      <c r="W430" s="197"/>
      <c r="X430" s="197"/>
      <c r="Y430" s="197"/>
      <c r="Z430" s="197"/>
    </row>
    <row r="431" ht="15.75" customHeight="1">
      <c r="A431" s="180"/>
      <c r="B431" s="197"/>
      <c r="C431" s="152"/>
      <c r="D431" s="152"/>
      <c r="E431" s="152"/>
      <c r="F431" s="152"/>
      <c r="G431" s="197"/>
      <c r="H431" s="197"/>
      <c r="I431" s="152"/>
      <c r="J431" s="50"/>
      <c r="K431" s="50"/>
      <c r="L431" s="50"/>
      <c r="M431" s="50"/>
      <c r="N431" s="152"/>
      <c r="O431" s="197"/>
      <c r="P431" s="197"/>
      <c r="Q431" s="197"/>
      <c r="R431" s="197"/>
      <c r="S431" s="197"/>
      <c r="T431" s="197"/>
      <c r="U431" s="197"/>
      <c r="V431" s="197"/>
      <c r="W431" s="197"/>
      <c r="X431" s="197"/>
      <c r="Y431" s="197"/>
      <c r="Z431" s="197"/>
    </row>
    <row r="432" ht="15.75" customHeight="1">
      <c r="A432" s="180"/>
      <c r="B432" s="197"/>
      <c r="C432" s="152"/>
      <c r="D432" s="152"/>
      <c r="E432" s="152"/>
      <c r="F432" s="152"/>
      <c r="G432" s="197"/>
      <c r="H432" s="197"/>
      <c r="I432" s="152"/>
      <c r="J432" s="50"/>
      <c r="K432" s="50"/>
      <c r="L432" s="50"/>
      <c r="M432" s="50"/>
      <c r="N432" s="152"/>
      <c r="O432" s="197"/>
      <c r="P432" s="197"/>
      <c r="Q432" s="197"/>
      <c r="R432" s="197"/>
      <c r="S432" s="197"/>
      <c r="T432" s="197"/>
      <c r="U432" s="197"/>
      <c r="V432" s="197"/>
      <c r="W432" s="197"/>
      <c r="X432" s="197"/>
      <c r="Y432" s="197"/>
      <c r="Z432" s="197"/>
    </row>
    <row r="433" ht="15.75" customHeight="1">
      <c r="A433" s="180"/>
      <c r="B433" s="197"/>
      <c r="C433" s="152"/>
      <c r="D433" s="152"/>
      <c r="E433" s="152"/>
      <c r="F433" s="152"/>
      <c r="G433" s="197"/>
      <c r="H433" s="197"/>
      <c r="I433" s="152"/>
      <c r="J433" s="50"/>
      <c r="K433" s="50"/>
      <c r="L433" s="50"/>
      <c r="M433" s="50"/>
      <c r="N433" s="152"/>
      <c r="O433" s="197"/>
      <c r="P433" s="197"/>
      <c r="Q433" s="197"/>
      <c r="R433" s="197"/>
      <c r="S433" s="197"/>
      <c r="T433" s="197"/>
      <c r="U433" s="197"/>
      <c r="V433" s="197"/>
      <c r="W433" s="197"/>
      <c r="X433" s="197"/>
      <c r="Y433" s="197"/>
      <c r="Z433" s="197"/>
    </row>
    <row r="434" ht="15.75" customHeight="1">
      <c r="A434" s="180"/>
      <c r="B434" s="197"/>
      <c r="C434" s="152"/>
      <c r="D434" s="152"/>
      <c r="E434" s="152"/>
      <c r="F434" s="152"/>
      <c r="G434" s="197"/>
      <c r="H434" s="197"/>
      <c r="I434" s="152"/>
      <c r="J434" s="50"/>
      <c r="K434" s="50"/>
      <c r="L434" s="50"/>
      <c r="M434" s="50"/>
      <c r="N434" s="152"/>
      <c r="O434" s="197"/>
      <c r="P434" s="197"/>
      <c r="Q434" s="197"/>
      <c r="R434" s="197"/>
      <c r="S434" s="197"/>
      <c r="T434" s="197"/>
      <c r="U434" s="197"/>
      <c r="V434" s="197"/>
      <c r="W434" s="197"/>
      <c r="X434" s="197"/>
      <c r="Y434" s="197"/>
      <c r="Z434" s="197"/>
    </row>
    <row r="435" ht="15.75" customHeight="1">
      <c r="A435" s="180"/>
      <c r="B435" s="197"/>
      <c r="C435" s="152"/>
      <c r="D435" s="152"/>
      <c r="E435" s="152"/>
      <c r="F435" s="152"/>
      <c r="G435" s="197"/>
      <c r="H435" s="197"/>
      <c r="I435" s="152"/>
      <c r="J435" s="50"/>
      <c r="K435" s="50"/>
      <c r="L435" s="50"/>
      <c r="M435" s="50"/>
      <c r="N435" s="152"/>
      <c r="O435" s="197"/>
      <c r="P435" s="197"/>
      <c r="Q435" s="197"/>
      <c r="R435" s="197"/>
      <c r="S435" s="197"/>
      <c r="T435" s="197"/>
      <c r="U435" s="197"/>
      <c r="V435" s="197"/>
      <c r="W435" s="197"/>
      <c r="X435" s="197"/>
      <c r="Y435" s="197"/>
      <c r="Z435" s="197"/>
    </row>
    <row r="436" ht="15.75" customHeight="1">
      <c r="A436" s="180"/>
      <c r="B436" s="197"/>
      <c r="C436" s="152"/>
      <c r="D436" s="152"/>
      <c r="E436" s="152"/>
      <c r="F436" s="152"/>
      <c r="G436" s="197"/>
      <c r="H436" s="197"/>
      <c r="I436" s="152"/>
      <c r="J436" s="50"/>
      <c r="K436" s="50"/>
      <c r="L436" s="50"/>
      <c r="M436" s="50"/>
      <c r="N436" s="152"/>
      <c r="O436" s="197"/>
      <c r="P436" s="197"/>
      <c r="Q436" s="197"/>
      <c r="R436" s="197"/>
      <c r="S436" s="197"/>
      <c r="T436" s="197"/>
      <c r="U436" s="197"/>
      <c r="V436" s="197"/>
      <c r="W436" s="197"/>
      <c r="X436" s="197"/>
      <c r="Y436" s="197"/>
      <c r="Z436" s="197"/>
    </row>
    <row r="437" ht="15.75" customHeight="1">
      <c r="A437" s="180"/>
      <c r="B437" s="197"/>
      <c r="C437" s="152"/>
      <c r="D437" s="152"/>
      <c r="E437" s="152"/>
      <c r="F437" s="152"/>
      <c r="G437" s="197"/>
      <c r="H437" s="197"/>
      <c r="I437" s="152"/>
      <c r="J437" s="50"/>
      <c r="K437" s="50"/>
      <c r="L437" s="50"/>
      <c r="M437" s="50"/>
      <c r="N437" s="152"/>
      <c r="O437" s="197"/>
      <c r="P437" s="197"/>
      <c r="Q437" s="197"/>
      <c r="R437" s="197"/>
      <c r="S437" s="197"/>
      <c r="T437" s="197"/>
      <c r="U437" s="197"/>
      <c r="V437" s="197"/>
      <c r="W437" s="197"/>
      <c r="X437" s="197"/>
      <c r="Y437" s="197"/>
      <c r="Z437" s="197"/>
    </row>
    <row r="438" ht="15.75" customHeight="1">
      <c r="A438" s="180"/>
      <c r="B438" s="197"/>
      <c r="C438" s="152"/>
      <c r="D438" s="152"/>
      <c r="E438" s="152"/>
      <c r="F438" s="152"/>
      <c r="G438" s="197"/>
      <c r="H438" s="197"/>
      <c r="I438" s="152"/>
      <c r="J438" s="50"/>
      <c r="K438" s="50"/>
      <c r="L438" s="50"/>
      <c r="M438" s="50"/>
      <c r="N438" s="152"/>
      <c r="O438" s="197"/>
      <c r="P438" s="197"/>
      <c r="Q438" s="197"/>
      <c r="R438" s="197"/>
      <c r="S438" s="197"/>
      <c r="T438" s="197"/>
      <c r="U438" s="197"/>
      <c r="V438" s="197"/>
      <c r="W438" s="197"/>
      <c r="X438" s="197"/>
      <c r="Y438" s="197"/>
      <c r="Z438" s="197"/>
    </row>
    <row r="439" ht="15.75" customHeight="1">
      <c r="A439" s="180"/>
      <c r="B439" s="197"/>
      <c r="C439" s="152"/>
      <c r="D439" s="152"/>
      <c r="E439" s="152"/>
      <c r="F439" s="152"/>
      <c r="G439" s="197"/>
      <c r="H439" s="197"/>
      <c r="I439" s="152"/>
      <c r="J439" s="50"/>
      <c r="K439" s="50"/>
      <c r="L439" s="50"/>
      <c r="M439" s="50"/>
      <c r="N439" s="152"/>
      <c r="O439" s="197"/>
      <c r="P439" s="197"/>
      <c r="Q439" s="197"/>
      <c r="R439" s="197"/>
      <c r="S439" s="197"/>
      <c r="T439" s="197"/>
      <c r="U439" s="197"/>
      <c r="V439" s="197"/>
      <c r="W439" s="197"/>
      <c r="X439" s="197"/>
      <c r="Y439" s="197"/>
      <c r="Z439" s="197"/>
    </row>
    <row r="440" ht="15.75" customHeight="1">
      <c r="A440" s="180"/>
      <c r="B440" s="197"/>
      <c r="C440" s="152"/>
      <c r="D440" s="152"/>
      <c r="E440" s="152"/>
      <c r="F440" s="152"/>
      <c r="G440" s="197"/>
      <c r="H440" s="197"/>
      <c r="I440" s="152"/>
      <c r="J440" s="50"/>
      <c r="K440" s="50"/>
      <c r="L440" s="50"/>
      <c r="M440" s="50"/>
      <c r="N440" s="152"/>
      <c r="O440" s="197"/>
      <c r="P440" s="197"/>
      <c r="Q440" s="197"/>
      <c r="R440" s="197"/>
      <c r="S440" s="197"/>
      <c r="T440" s="197"/>
      <c r="U440" s="197"/>
      <c r="V440" s="197"/>
      <c r="W440" s="197"/>
      <c r="X440" s="197"/>
      <c r="Y440" s="197"/>
      <c r="Z440" s="197"/>
    </row>
    <row r="441" ht="15.75" customHeight="1">
      <c r="A441" s="180"/>
      <c r="B441" s="197"/>
      <c r="C441" s="152"/>
      <c r="D441" s="152"/>
      <c r="E441" s="152"/>
      <c r="F441" s="152"/>
      <c r="G441" s="197"/>
      <c r="H441" s="197"/>
      <c r="I441" s="152"/>
      <c r="J441" s="50"/>
      <c r="K441" s="50"/>
      <c r="L441" s="50"/>
      <c r="M441" s="50"/>
      <c r="N441" s="152"/>
      <c r="O441" s="197"/>
      <c r="P441" s="197"/>
      <c r="Q441" s="197"/>
      <c r="R441" s="197"/>
      <c r="S441" s="197"/>
      <c r="T441" s="197"/>
      <c r="U441" s="197"/>
      <c r="V441" s="197"/>
      <c r="W441" s="197"/>
      <c r="X441" s="197"/>
      <c r="Y441" s="197"/>
      <c r="Z441" s="197"/>
    </row>
    <row r="442" ht="15.75" customHeight="1">
      <c r="A442" s="180"/>
      <c r="B442" s="197"/>
      <c r="C442" s="152"/>
      <c r="D442" s="152"/>
      <c r="E442" s="152"/>
      <c r="F442" s="152"/>
      <c r="G442" s="197"/>
      <c r="H442" s="169"/>
      <c r="I442" s="152"/>
      <c r="J442" s="50"/>
      <c r="K442" s="50"/>
      <c r="L442" s="50"/>
      <c r="M442" s="50"/>
      <c r="N442" s="152"/>
      <c r="O442" s="197"/>
      <c r="P442" s="197"/>
      <c r="Q442" s="197"/>
      <c r="R442" s="197"/>
      <c r="S442" s="197"/>
      <c r="T442" s="197"/>
      <c r="U442" s="197"/>
      <c r="V442" s="197"/>
      <c r="W442" s="197"/>
      <c r="X442" s="197"/>
      <c r="Y442" s="197"/>
      <c r="Z442" s="197"/>
    </row>
    <row r="443" ht="15.75" customHeight="1">
      <c r="A443" s="180"/>
      <c r="B443" s="197"/>
      <c r="C443" s="152"/>
      <c r="D443" s="152"/>
      <c r="E443" s="152"/>
      <c r="F443" s="152"/>
      <c r="G443" s="197"/>
      <c r="H443" s="197"/>
      <c r="I443" s="152"/>
      <c r="J443" s="50"/>
      <c r="K443" s="50"/>
      <c r="L443" s="50"/>
      <c r="M443" s="50"/>
      <c r="N443" s="152"/>
      <c r="O443" s="197"/>
      <c r="P443" s="197"/>
      <c r="Q443" s="197"/>
      <c r="R443" s="197"/>
      <c r="S443" s="197"/>
      <c r="T443" s="197"/>
      <c r="U443" s="197"/>
      <c r="V443" s="197"/>
      <c r="W443" s="197"/>
      <c r="X443" s="197"/>
      <c r="Y443" s="197"/>
      <c r="Z443" s="197"/>
    </row>
    <row r="444" ht="15.75" customHeight="1">
      <c r="A444" s="180"/>
      <c r="B444" s="197"/>
      <c r="C444" s="152"/>
      <c r="D444" s="152"/>
      <c r="E444" s="152"/>
      <c r="F444" s="152"/>
      <c r="G444" s="197"/>
      <c r="H444" s="197"/>
      <c r="I444" s="152"/>
      <c r="J444" s="50"/>
      <c r="K444" s="50"/>
      <c r="L444" s="50"/>
      <c r="M444" s="50"/>
      <c r="N444" s="152"/>
      <c r="O444" s="197"/>
      <c r="P444" s="197"/>
      <c r="Q444" s="197"/>
      <c r="R444" s="197"/>
      <c r="S444" s="197"/>
      <c r="T444" s="197"/>
      <c r="U444" s="197"/>
      <c r="V444" s="197"/>
      <c r="W444" s="197"/>
      <c r="X444" s="197"/>
      <c r="Y444" s="197"/>
      <c r="Z444" s="197"/>
    </row>
    <row r="445" ht="15.75" customHeight="1">
      <c r="A445" s="180"/>
      <c r="B445" s="197"/>
      <c r="C445" s="152"/>
      <c r="D445" s="152"/>
      <c r="E445" s="152"/>
      <c r="F445" s="152"/>
      <c r="G445" s="197"/>
      <c r="H445" s="197"/>
      <c r="I445" s="152"/>
      <c r="J445" s="50"/>
      <c r="K445" s="50"/>
      <c r="L445" s="50"/>
      <c r="M445" s="50"/>
      <c r="N445" s="152"/>
      <c r="O445" s="197"/>
      <c r="P445" s="197"/>
      <c r="Q445" s="197"/>
      <c r="R445" s="197"/>
      <c r="S445" s="197"/>
      <c r="T445" s="197"/>
      <c r="U445" s="197"/>
      <c r="V445" s="197"/>
      <c r="W445" s="197"/>
      <c r="X445" s="197"/>
      <c r="Y445" s="197"/>
      <c r="Z445" s="197"/>
    </row>
    <row r="446" ht="15.75" customHeight="1">
      <c r="A446" s="180"/>
      <c r="B446" s="197"/>
      <c r="C446" s="197"/>
      <c r="D446" s="152"/>
      <c r="E446" s="152"/>
      <c r="F446" s="152"/>
      <c r="G446" s="197"/>
      <c r="H446" s="197"/>
      <c r="I446" s="152"/>
      <c r="J446" s="50"/>
      <c r="K446" s="50"/>
      <c r="L446" s="50"/>
      <c r="M446" s="50"/>
      <c r="N446" s="152"/>
      <c r="O446" s="197"/>
      <c r="P446" s="197"/>
      <c r="Q446" s="197"/>
      <c r="R446" s="197"/>
      <c r="S446" s="197"/>
      <c r="T446" s="197"/>
      <c r="U446" s="197"/>
      <c r="V446" s="197"/>
      <c r="W446" s="197"/>
      <c r="X446" s="197"/>
      <c r="Y446" s="197"/>
      <c r="Z446" s="197"/>
    </row>
    <row r="447" ht="15.75" customHeight="1">
      <c r="A447" s="180"/>
      <c r="B447" s="197"/>
      <c r="C447" s="152"/>
      <c r="D447" s="152"/>
      <c r="E447" s="152"/>
      <c r="F447" s="152"/>
      <c r="G447" s="197"/>
      <c r="H447" s="197"/>
      <c r="I447" s="152"/>
      <c r="J447" s="50"/>
      <c r="K447" s="50"/>
      <c r="L447" s="50"/>
      <c r="M447" s="50"/>
      <c r="N447" s="152"/>
      <c r="O447" s="197"/>
      <c r="P447" s="197"/>
      <c r="Q447" s="197"/>
      <c r="R447" s="197"/>
      <c r="S447" s="197"/>
      <c r="T447" s="197"/>
      <c r="U447" s="197"/>
      <c r="V447" s="197"/>
      <c r="W447" s="197"/>
      <c r="X447" s="197"/>
      <c r="Y447" s="197"/>
      <c r="Z447" s="197"/>
    </row>
    <row r="448" ht="15.75" customHeight="1">
      <c r="A448" s="180"/>
      <c r="B448" s="197"/>
      <c r="C448" s="152"/>
      <c r="D448" s="152"/>
      <c r="E448" s="152"/>
      <c r="F448" s="152"/>
      <c r="G448" s="197"/>
      <c r="H448" s="197"/>
      <c r="I448" s="152"/>
      <c r="J448" s="50"/>
      <c r="K448" s="50"/>
      <c r="L448" s="50"/>
      <c r="M448" s="50"/>
      <c r="N448" s="152"/>
      <c r="O448" s="197"/>
      <c r="P448" s="197"/>
      <c r="Q448" s="197"/>
      <c r="R448" s="197"/>
      <c r="S448" s="197"/>
      <c r="T448" s="197"/>
      <c r="U448" s="197"/>
      <c r="V448" s="197"/>
      <c r="W448" s="197"/>
      <c r="X448" s="197"/>
      <c r="Y448" s="197"/>
      <c r="Z448" s="197"/>
    </row>
    <row r="449" ht="15.75" customHeight="1">
      <c r="A449" s="180"/>
      <c r="B449" s="197"/>
      <c r="C449" s="152"/>
      <c r="D449" s="152"/>
      <c r="E449" s="152"/>
      <c r="F449" s="152"/>
      <c r="G449" s="197"/>
      <c r="H449" s="197"/>
      <c r="I449" s="152"/>
      <c r="J449" s="50"/>
      <c r="K449" s="50"/>
      <c r="L449" s="50"/>
      <c r="M449" s="50"/>
      <c r="N449" s="152"/>
      <c r="O449" s="197"/>
      <c r="P449" s="197"/>
      <c r="Q449" s="197"/>
      <c r="R449" s="197"/>
      <c r="S449" s="197"/>
      <c r="T449" s="197"/>
      <c r="U449" s="197"/>
      <c r="V449" s="197"/>
      <c r="W449" s="197"/>
      <c r="X449" s="197"/>
      <c r="Y449" s="197"/>
      <c r="Z449" s="197"/>
    </row>
    <row r="450" ht="15.75" customHeight="1">
      <c r="A450" s="180"/>
      <c r="B450" s="197"/>
      <c r="C450" s="152"/>
      <c r="D450" s="152"/>
      <c r="E450" s="152"/>
      <c r="F450" s="152"/>
      <c r="G450" s="197"/>
      <c r="H450" s="197"/>
      <c r="I450" s="152"/>
      <c r="J450" s="50"/>
      <c r="K450" s="50"/>
      <c r="L450" s="50"/>
      <c r="M450" s="50"/>
      <c r="N450" s="152"/>
      <c r="O450" s="197"/>
      <c r="P450" s="197"/>
      <c r="Q450" s="197"/>
      <c r="R450" s="197"/>
      <c r="S450" s="197"/>
      <c r="T450" s="197"/>
      <c r="U450" s="197"/>
      <c r="V450" s="197"/>
      <c r="W450" s="197"/>
      <c r="X450" s="197"/>
      <c r="Y450" s="197"/>
      <c r="Z450" s="197"/>
    </row>
    <row r="451" ht="15.75" customHeight="1">
      <c r="A451" s="180"/>
      <c r="B451" s="197"/>
      <c r="C451" s="152"/>
      <c r="D451" s="152"/>
      <c r="E451" s="152"/>
      <c r="F451" s="152"/>
      <c r="G451" s="197"/>
      <c r="H451" s="197"/>
      <c r="I451" s="152"/>
      <c r="J451" s="50"/>
      <c r="K451" s="50"/>
      <c r="L451" s="50"/>
      <c r="M451" s="50"/>
      <c r="N451" s="152"/>
      <c r="O451" s="197"/>
      <c r="P451" s="197"/>
      <c r="Q451" s="197"/>
      <c r="R451" s="197"/>
      <c r="S451" s="197"/>
      <c r="T451" s="197"/>
      <c r="U451" s="197"/>
      <c r="V451" s="197"/>
      <c r="W451" s="197"/>
      <c r="X451" s="197"/>
      <c r="Y451" s="197"/>
      <c r="Z451" s="197"/>
    </row>
    <row r="452" ht="15.75" customHeight="1">
      <c r="A452" s="180"/>
      <c r="B452" s="197"/>
      <c r="C452" s="152"/>
      <c r="D452" s="152"/>
      <c r="E452" s="152"/>
      <c r="F452" s="152"/>
      <c r="G452" s="197"/>
      <c r="H452" s="197"/>
      <c r="I452" s="152"/>
      <c r="J452" s="50"/>
      <c r="K452" s="50"/>
      <c r="L452" s="50"/>
      <c r="M452" s="50"/>
      <c r="N452" s="152"/>
      <c r="O452" s="197"/>
      <c r="P452" s="197"/>
      <c r="Q452" s="197"/>
      <c r="R452" s="197"/>
      <c r="S452" s="197"/>
      <c r="T452" s="197"/>
      <c r="U452" s="197"/>
      <c r="V452" s="197"/>
      <c r="W452" s="197"/>
      <c r="X452" s="197"/>
      <c r="Y452" s="197"/>
      <c r="Z452" s="197"/>
    </row>
    <row r="453" ht="15.75" customHeight="1">
      <c r="A453" s="180"/>
      <c r="B453" s="197"/>
      <c r="C453" s="152"/>
      <c r="D453" s="152"/>
      <c r="E453" s="197"/>
      <c r="F453" s="197"/>
      <c r="G453" s="197"/>
      <c r="H453" s="197"/>
      <c r="I453" s="152"/>
      <c r="J453" s="50"/>
      <c r="K453" s="50"/>
      <c r="L453" s="50"/>
      <c r="M453" s="50"/>
      <c r="N453" s="152"/>
      <c r="O453" s="197"/>
      <c r="P453" s="197"/>
      <c r="Q453" s="197"/>
      <c r="R453" s="197"/>
      <c r="S453" s="197"/>
      <c r="T453" s="197"/>
      <c r="U453" s="197"/>
      <c r="V453" s="197"/>
      <c r="W453" s="197"/>
      <c r="X453" s="197"/>
      <c r="Y453" s="197"/>
      <c r="Z453" s="197"/>
    </row>
    <row r="454" ht="15.75" customHeight="1">
      <c r="A454" s="180"/>
      <c r="B454" s="197"/>
      <c r="C454" s="152"/>
      <c r="D454" s="152"/>
      <c r="E454" s="152"/>
      <c r="F454" s="152"/>
      <c r="G454" s="197"/>
      <c r="H454" s="197"/>
      <c r="I454" s="152"/>
      <c r="J454" s="50"/>
      <c r="K454" s="50"/>
      <c r="L454" s="50"/>
      <c r="M454" s="50"/>
      <c r="N454" s="152"/>
      <c r="O454" s="197"/>
      <c r="P454" s="197"/>
      <c r="Q454" s="197"/>
      <c r="R454" s="197"/>
      <c r="S454" s="197"/>
      <c r="T454" s="197"/>
      <c r="U454" s="197"/>
      <c r="V454" s="197"/>
      <c r="W454" s="197"/>
      <c r="X454" s="197"/>
      <c r="Y454" s="197"/>
      <c r="Z454" s="197"/>
    </row>
    <row r="455" ht="15.75" customHeight="1">
      <c r="A455" s="180"/>
      <c r="B455" s="197"/>
      <c r="C455" s="152"/>
      <c r="D455" s="152"/>
      <c r="E455" s="197"/>
      <c r="F455" s="197"/>
      <c r="G455" s="197"/>
      <c r="H455" s="169"/>
      <c r="I455" s="152"/>
      <c r="J455" s="50"/>
      <c r="K455" s="50"/>
      <c r="L455" s="50"/>
      <c r="M455" s="50"/>
      <c r="N455" s="152"/>
      <c r="O455" s="197"/>
      <c r="P455" s="197"/>
      <c r="Q455" s="197"/>
      <c r="R455" s="197"/>
      <c r="S455" s="197"/>
      <c r="T455" s="197"/>
      <c r="U455" s="197"/>
      <c r="V455" s="197"/>
      <c r="W455" s="197"/>
      <c r="X455" s="197"/>
      <c r="Y455" s="197"/>
      <c r="Z455" s="197"/>
    </row>
    <row r="456" ht="15.75" customHeight="1">
      <c r="A456" s="180"/>
      <c r="B456" s="197"/>
      <c r="C456" s="152"/>
      <c r="D456" s="152"/>
      <c r="E456" s="152"/>
      <c r="F456" s="152"/>
      <c r="G456" s="197"/>
      <c r="H456" s="197"/>
      <c r="I456" s="152"/>
      <c r="J456" s="50"/>
      <c r="K456" s="50"/>
      <c r="L456" s="50"/>
      <c r="M456" s="50"/>
      <c r="N456" s="152"/>
      <c r="O456" s="197"/>
      <c r="P456" s="197"/>
      <c r="Q456" s="197"/>
      <c r="R456" s="197"/>
      <c r="S456" s="197"/>
      <c r="T456" s="197"/>
      <c r="U456" s="197"/>
      <c r="V456" s="197"/>
      <c r="W456" s="197"/>
      <c r="X456" s="197"/>
      <c r="Y456" s="197"/>
      <c r="Z456" s="197"/>
    </row>
    <row r="457" ht="15.75" customHeight="1">
      <c r="A457" s="180"/>
      <c r="B457" s="197"/>
      <c r="C457" s="152"/>
      <c r="D457" s="152"/>
      <c r="E457" s="152"/>
      <c r="F457" s="152"/>
      <c r="G457" s="197"/>
      <c r="H457" s="197"/>
      <c r="I457" s="152"/>
      <c r="J457" s="50"/>
      <c r="K457" s="50"/>
      <c r="L457" s="50"/>
      <c r="M457" s="50"/>
      <c r="N457" s="152"/>
      <c r="O457" s="197"/>
      <c r="P457" s="197"/>
      <c r="Q457" s="197"/>
      <c r="R457" s="197"/>
      <c r="S457" s="197"/>
      <c r="T457" s="197"/>
      <c r="U457" s="197"/>
      <c r="V457" s="197"/>
      <c r="W457" s="197"/>
      <c r="X457" s="197"/>
      <c r="Y457" s="197"/>
      <c r="Z457" s="197"/>
    </row>
    <row r="458" ht="15.75" customHeight="1">
      <c r="A458" s="180"/>
      <c r="B458" s="197"/>
      <c r="C458" s="152"/>
      <c r="D458" s="152"/>
      <c r="E458" s="197"/>
      <c r="F458" s="197"/>
      <c r="G458" s="197"/>
      <c r="H458" s="197"/>
      <c r="I458" s="152"/>
      <c r="J458" s="50"/>
      <c r="K458" s="50"/>
      <c r="L458" s="50"/>
      <c r="M458" s="50"/>
      <c r="N458" s="152"/>
      <c r="O458" s="197"/>
      <c r="P458" s="197"/>
      <c r="Q458" s="197"/>
      <c r="R458" s="197"/>
      <c r="S458" s="197"/>
      <c r="T458" s="197"/>
      <c r="U458" s="197"/>
      <c r="V458" s="197"/>
      <c r="W458" s="197"/>
      <c r="X458" s="197"/>
      <c r="Y458" s="197"/>
      <c r="Z458" s="197"/>
    </row>
    <row r="459" ht="15.75" customHeight="1">
      <c r="A459" s="180"/>
      <c r="B459" s="197"/>
      <c r="C459" s="152"/>
      <c r="D459" s="152"/>
      <c r="E459" s="152"/>
      <c r="F459" s="152"/>
      <c r="G459" s="197"/>
      <c r="H459" s="197"/>
      <c r="I459" s="152"/>
      <c r="J459" s="50"/>
      <c r="K459" s="50"/>
      <c r="L459" s="50"/>
      <c r="M459" s="50"/>
      <c r="N459" s="152"/>
      <c r="O459" s="197"/>
      <c r="P459" s="197"/>
      <c r="Q459" s="197"/>
      <c r="R459" s="197"/>
      <c r="S459" s="197"/>
      <c r="T459" s="197"/>
      <c r="U459" s="197"/>
      <c r="V459" s="197"/>
      <c r="W459" s="197"/>
      <c r="X459" s="197"/>
      <c r="Y459" s="197"/>
      <c r="Z459" s="197"/>
    </row>
    <row r="460" ht="15.75" customHeight="1">
      <c r="A460" s="180"/>
      <c r="B460" s="197"/>
      <c r="C460" s="152"/>
      <c r="D460" s="152"/>
      <c r="E460" s="152"/>
      <c r="F460" s="152"/>
      <c r="G460" s="197"/>
      <c r="H460" s="197"/>
      <c r="I460" s="152"/>
      <c r="J460" s="50"/>
      <c r="K460" s="50"/>
      <c r="L460" s="50"/>
      <c r="M460" s="50"/>
      <c r="N460" s="152"/>
      <c r="O460" s="197"/>
      <c r="P460" s="197"/>
      <c r="Q460" s="197"/>
      <c r="R460" s="197"/>
      <c r="S460" s="197"/>
      <c r="T460" s="197"/>
      <c r="U460" s="197"/>
      <c r="V460" s="197"/>
      <c r="W460" s="197"/>
      <c r="X460" s="197"/>
      <c r="Y460" s="197"/>
      <c r="Z460" s="197"/>
    </row>
    <row r="461" ht="15.75" customHeight="1">
      <c r="A461" s="180"/>
      <c r="B461" s="197"/>
      <c r="C461" s="152"/>
      <c r="D461" s="152"/>
      <c r="E461" s="152"/>
      <c r="F461" s="152"/>
      <c r="G461" s="197"/>
      <c r="H461" s="197"/>
      <c r="I461" s="152"/>
      <c r="J461" s="50"/>
      <c r="K461" s="50"/>
      <c r="L461" s="50"/>
      <c r="M461" s="50"/>
      <c r="N461" s="152"/>
      <c r="O461" s="197"/>
      <c r="P461" s="197"/>
      <c r="Q461" s="197"/>
      <c r="R461" s="197"/>
      <c r="S461" s="197"/>
      <c r="T461" s="197"/>
      <c r="U461" s="197"/>
      <c r="V461" s="197"/>
      <c r="W461" s="197"/>
      <c r="X461" s="197"/>
      <c r="Y461" s="197"/>
      <c r="Z461" s="197"/>
    </row>
    <row r="462" ht="15.75" customHeight="1">
      <c r="A462" s="180"/>
      <c r="B462" s="197"/>
      <c r="C462" s="152"/>
      <c r="D462" s="152"/>
      <c r="E462" s="152"/>
      <c r="F462" s="152"/>
      <c r="G462" s="197"/>
      <c r="H462" s="197"/>
      <c r="I462" s="152"/>
      <c r="J462" s="50"/>
      <c r="K462" s="50"/>
      <c r="L462" s="50"/>
      <c r="M462" s="50"/>
      <c r="N462" s="152"/>
      <c r="O462" s="197"/>
      <c r="P462" s="197"/>
      <c r="Q462" s="197"/>
      <c r="R462" s="197"/>
      <c r="S462" s="197"/>
      <c r="T462" s="197"/>
      <c r="U462" s="197"/>
      <c r="V462" s="197"/>
      <c r="W462" s="197"/>
      <c r="X462" s="197"/>
      <c r="Y462" s="197"/>
      <c r="Z462" s="197"/>
    </row>
    <row r="463" ht="15.75" customHeight="1">
      <c r="A463" s="180"/>
      <c r="B463" s="197"/>
      <c r="C463" s="152"/>
      <c r="D463" s="152"/>
      <c r="E463" s="197"/>
      <c r="F463" s="197"/>
      <c r="G463" s="197"/>
      <c r="H463" s="197"/>
      <c r="I463" s="152"/>
      <c r="J463" s="50"/>
      <c r="K463" s="50"/>
      <c r="L463" s="50"/>
      <c r="M463" s="50"/>
      <c r="N463" s="152"/>
      <c r="O463" s="197"/>
      <c r="P463" s="197"/>
      <c r="Q463" s="197"/>
      <c r="R463" s="197"/>
      <c r="S463" s="197"/>
      <c r="T463" s="197"/>
      <c r="U463" s="197"/>
      <c r="V463" s="197"/>
      <c r="W463" s="197"/>
      <c r="X463" s="197"/>
      <c r="Y463" s="197"/>
      <c r="Z463" s="197"/>
    </row>
    <row r="464" ht="15.75" customHeight="1">
      <c r="A464" s="180"/>
      <c r="B464" s="197"/>
      <c r="C464" s="152"/>
      <c r="D464" s="152"/>
      <c r="E464" s="152"/>
      <c r="F464" s="152"/>
      <c r="G464" s="197"/>
      <c r="H464" s="197"/>
      <c r="I464" s="152"/>
      <c r="J464" s="50"/>
      <c r="K464" s="50"/>
      <c r="L464" s="50"/>
      <c r="M464" s="50"/>
      <c r="N464" s="152"/>
      <c r="O464" s="197"/>
      <c r="P464" s="197"/>
      <c r="Q464" s="197"/>
      <c r="R464" s="197"/>
      <c r="S464" s="197"/>
      <c r="T464" s="197"/>
      <c r="U464" s="197"/>
      <c r="V464" s="197"/>
      <c r="W464" s="197"/>
      <c r="X464" s="197"/>
      <c r="Y464" s="197"/>
      <c r="Z464" s="197"/>
    </row>
    <row r="465" ht="15.75" customHeight="1">
      <c r="A465" s="180"/>
      <c r="B465" s="197"/>
      <c r="C465" s="152"/>
      <c r="D465" s="152"/>
      <c r="E465" s="152"/>
      <c r="F465" s="152"/>
      <c r="G465" s="197"/>
      <c r="H465" s="197"/>
      <c r="I465" s="152"/>
      <c r="J465" s="50"/>
      <c r="K465" s="50"/>
      <c r="L465" s="50"/>
      <c r="M465" s="50"/>
      <c r="N465" s="152"/>
      <c r="O465" s="197"/>
      <c r="P465" s="197"/>
      <c r="Q465" s="197"/>
      <c r="R465" s="197"/>
      <c r="S465" s="197"/>
      <c r="T465" s="197"/>
      <c r="U465" s="197"/>
      <c r="V465" s="197"/>
      <c r="W465" s="197"/>
      <c r="X465" s="197"/>
      <c r="Y465" s="197"/>
      <c r="Z465" s="197"/>
    </row>
    <row r="466" ht="15.75" customHeight="1">
      <c r="A466" s="180"/>
      <c r="B466" s="197"/>
      <c r="C466" s="152"/>
      <c r="D466" s="152"/>
      <c r="E466" s="152"/>
      <c r="F466" s="152"/>
      <c r="G466" s="197"/>
      <c r="H466" s="197"/>
      <c r="I466" s="152"/>
      <c r="J466" s="50"/>
      <c r="K466" s="50"/>
      <c r="L466" s="50"/>
      <c r="M466" s="50"/>
      <c r="N466" s="152"/>
      <c r="O466" s="197"/>
      <c r="P466" s="197"/>
      <c r="Q466" s="197"/>
      <c r="R466" s="197"/>
      <c r="S466" s="197"/>
      <c r="T466" s="197"/>
      <c r="U466" s="197"/>
      <c r="V466" s="197"/>
      <c r="W466" s="197"/>
      <c r="X466" s="197"/>
      <c r="Y466" s="197"/>
      <c r="Z466" s="197"/>
    </row>
    <row r="467" ht="15.75" customHeight="1">
      <c r="A467" s="180"/>
      <c r="B467" s="197"/>
      <c r="C467" s="152"/>
      <c r="D467" s="152"/>
      <c r="E467" s="152"/>
      <c r="F467" s="152"/>
      <c r="G467" s="197"/>
      <c r="H467" s="197"/>
      <c r="I467" s="152"/>
      <c r="J467" s="50"/>
      <c r="K467" s="50"/>
      <c r="L467" s="50"/>
      <c r="M467" s="50"/>
      <c r="N467" s="152"/>
      <c r="O467" s="197"/>
      <c r="P467" s="197"/>
      <c r="Q467" s="197"/>
      <c r="R467" s="197"/>
      <c r="S467" s="197"/>
      <c r="T467" s="197"/>
      <c r="U467" s="197"/>
      <c r="V467" s="197"/>
      <c r="W467" s="197"/>
      <c r="X467" s="197"/>
      <c r="Y467" s="197"/>
      <c r="Z467" s="197"/>
    </row>
    <row r="468" ht="15.75" customHeight="1">
      <c r="A468" s="180"/>
      <c r="B468" s="197"/>
      <c r="C468" s="197"/>
      <c r="D468" s="152"/>
      <c r="E468" s="152"/>
      <c r="F468" s="152"/>
      <c r="G468" s="197"/>
      <c r="H468" s="197"/>
      <c r="I468" s="152"/>
      <c r="J468" s="50"/>
      <c r="K468" s="50"/>
      <c r="L468" s="50"/>
      <c r="M468" s="50"/>
      <c r="N468" s="152"/>
      <c r="O468" s="197"/>
      <c r="P468" s="197"/>
      <c r="Q468" s="197"/>
      <c r="R468" s="197"/>
      <c r="S468" s="197"/>
      <c r="T468" s="197"/>
      <c r="U468" s="197"/>
      <c r="V468" s="197"/>
      <c r="W468" s="197"/>
      <c r="X468" s="197"/>
      <c r="Y468" s="197"/>
      <c r="Z468" s="197"/>
    </row>
    <row r="469" ht="15.75" customHeight="1">
      <c r="A469" s="180"/>
      <c r="B469" s="197"/>
      <c r="C469" s="152"/>
      <c r="D469" s="152"/>
      <c r="E469" s="152"/>
      <c r="F469" s="152"/>
      <c r="G469" s="197"/>
      <c r="H469" s="197"/>
      <c r="I469" s="152"/>
      <c r="J469" s="50"/>
      <c r="K469" s="50"/>
      <c r="L469" s="50"/>
      <c r="M469" s="50"/>
      <c r="N469" s="152"/>
      <c r="O469" s="197"/>
      <c r="P469" s="197"/>
      <c r="Q469" s="197"/>
      <c r="R469" s="197"/>
      <c r="S469" s="197"/>
      <c r="T469" s="197"/>
      <c r="U469" s="197"/>
      <c r="V469" s="197"/>
      <c r="W469" s="197"/>
      <c r="X469" s="197"/>
      <c r="Y469" s="197"/>
      <c r="Z469" s="197"/>
    </row>
    <row r="470" ht="15.75" customHeight="1">
      <c r="A470" s="180"/>
      <c r="B470" s="197"/>
      <c r="C470" s="152"/>
      <c r="D470" s="152"/>
      <c r="E470" s="152"/>
      <c r="F470" s="152"/>
      <c r="G470" s="197"/>
      <c r="H470" s="197"/>
      <c r="I470" s="152"/>
      <c r="J470" s="50"/>
      <c r="K470" s="50"/>
      <c r="L470" s="50"/>
      <c r="M470" s="50"/>
      <c r="N470" s="152"/>
      <c r="O470" s="197"/>
      <c r="P470" s="197"/>
      <c r="Q470" s="197"/>
      <c r="R470" s="197"/>
      <c r="S470" s="197"/>
      <c r="T470" s="197"/>
      <c r="U470" s="197"/>
      <c r="V470" s="197"/>
      <c r="W470" s="197"/>
      <c r="X470" s="197"/>
      <c r="Y470" s="197"/>
      <c r="Z470" s="197"/>
    </row>
    <row r="471" ht="15.75" customHeight="1">
      <c r="A471" s="180"/>
      <c r="B471" s="197"/>
      <c r="C471" s="197"/>
      <c r="D471" s="152"/>
      <c r="E471" s="152"/>
      <c r="F471" s="152"/>
      <c r="G471" s="197"/>
      <c r="H471" s="197"/>
      <c r="I471" s="152"/>
      <c r="J471" s="50"/>
      <c r="K471" s="50"/>
      <c r="L471" s="50"/>
      <c r="M471" s="50"/>
      <c r="N471" s="152"/>
      <c r="O471" s="197"/>
      <c r="P471" s="197"/>
      <c r="Q471" s="197"/>
      <c r="R471" s="197"/>
      <c r="S471" s="197"/>
      <c r="T471" s="197"/>
      <c r="U471" s="197"/>
      <c r="V471" s="197"/>
      <c r="W471" s="197"/>
      <c r="X471" s="197"/>
      <c r="Y471" s="197"/>
      <c r="Z471" s="197"/>
    </row>
    <row r="472" ht="15.75" customHeight="1">
      <c r="A472" s="180"/>
      <c r="B472" s="197"/>
      <c r="C472" s="152"/>
      <c r="D472" s="152"/>
      <c r="E472" s="152"/>
      <c r="F472" s="152"/>
      <c r="G472" s="197"/>
      <c r="H472" s="169"/>
      <c r="I472" s="152"/>
      <c r="J472" s="50"/>
      <c r="K472" s="50"/>
      <c r="L472" s="50"/>
      <c r="M472" s="50"/>
      <c r="N472" s="152"/>
      <c r="O472" s="197"/>
      <c r="P472" s="197"/>
      <c r="Q472" s="197"/>
      <c r="R472" s="197"/>
      <c r="S472" s="197"/>
      <c r="T472" s="197"/>
      <c r="U472" s="197"/>
      <c r="V472" s="197"/>
      <c r="W472" s="197"/>
      <c r="X472" s="197"/>
      <c r="Y472" s="197"/>
      <c r="Z472" s="197"/>
    </row>
    <row r="473" ht="15.75" customHeight="1">
      <c r="A473" s="180"/>
      <c r="B473" s="197"/>
      <c r="C473" s="152"/>
      <c r="D473" s="152"/>
      <c r="E473" s="152"/>
      <c r="F473" s="152"/>
      <c r="G473" s="197"/>
      <c r="H473" s="197"/>
      <c r="I473" s="152"/>
      <c r="J473" s="50"/>
      <c r="K473" s="50"/>
      <c r="L473" s="50"/>
      <c r="M473" s="50"/>
      <c r="N473" s="152"/>
      <c r="O473" s="197"/>
      <c r="P473" s="197"/>
      <c r="Q473" s="197"/>
      <c r="R473" s="197"/>
      <c r="S473" s="197"/>
      <c r="T473" s="197"/>
      <c r="U473" s="197"/>
      <c r="V473" s="197"/>
      <c r="W473" s="197"/>
      <c r="X473" s="197"/>
      <c r="Y473" s="197"/>
      <c r="Z473" s="197"/>
    </row>
    <row r="474" ht="15.75" customHeight="1">
      <c r="A474" s="180"/>
      <c r="B474" s="197"/>
      <c r="C474" s="152"/>
      <c r="D474" s="152"/>
      <c r="E474" s="152"/>
      <c r="F474" s="152"/>
      <c r="G474" s="197"/>
      <c r="H474" s="197"/>
      <c r="I474" s="152"/>
      <c r="J474" s="50"/>
      <c r="K474" s="50"/>
      <c r="L474" s="50"/>
      <c r="M474" s="50"/>
      <c r="N474" s="152"/>
      <c r="O474" s="197"/>
      <c r="P474" s="197"/>
      <c r="Q474" s="197"/>
      <c r="R474" s="197"/>
      <c r="S474" s="197"/>
      <c r="T474" s="197"/>
      <c r="U474" s="197"/>
      <c r="V474" s="197"/>
      <c r="W474" s="197"/>
      <c r="X474" s="197"/>
      <c r="Y474" s="197"/>
      <c r="Z474" s="197"/>
    </row>
    <row r="475" ht="15.75" customHeight="1">
      <c r="A475" s="180"/>
      <c r="B475" s="197"/>
      <c r="C475" s="152"/>
      <c r="D475" s="152"/>
      <c r="E475" s="152"/>
      <c r="F475" s="152"/>
      <c r="G475" s="197"/>
      <c r="H475" s="197"/>
      <c r="I475" s="152"/>
      <c r="J475" s="50"/>
      <c r="K475" s="50"/>
      <c r="L475" s="50"/>
      <c r="M475" s="50"/>
      <c r="N475" s="152"/>
      <c r="O475" s="197"/>
      <c r="P475" s="197"/>
      <c r="Q475" s="197"/>
      <c r="R475" s="197"/>
      <c r="S475" s="197"/>
      <c r="T475" s="197"/>
      <c r="U475" s="197"/>
      <c r="V475" s="197"/>
      <c r="W475" s="197"/>
      <c r="X475" s="197"/>
      <c r="Y475" s="197"/>
      <c r="Z475" s="197"/>
    </row>
    <row r="476" ht="15.75" customHeight="1">
      <c r="A476" s="180"/>
      <c r="B476" s="197"/>
      <c r="C476" s="152"/>
      <c r="D476" s="152"/>
      <c r="E476" s="152"/>
      <c r="F476" s="152"/>
      <c r="G476" s="197"/>
      <c r="H476" s="169"/>
      <c r="I476" s="152"/>
      <c r="J476" s="50"/>
      <c r="K476" s="50"/>
      <c r="L476" s="50"/>
      <c r="M476" s="50"/>
      <c r="N476" s="152"/>
      <c r="O476" s="197"/>
      <c r="P476" s="197"/>
      <c r="Q476" s="197"/>
      <c r="R476" s="197"/>
      <c r="S476" s="197"/>
      <c r="T476" s="197"/>
      <c r="U476" s="197"/>
      <c r="V476" s="197"/>
      <c r="W476" s="197"/>
      <c r="X476" s="197"/>
      <c r="Y476" s="197"/>
      <c r="Z476" s="197"/>
    </row>
    <row r="477" ht="15.75" customHeight="1">
      <c r="A477" s="180"/>
      <c r="B477" s="197"/>
      <c r="C477" s="152"/>
      <c r="D477" s="152"/>
      <c r="E477" s="152"/>
      <c r="F477" s="152"/>
      <c r="G477" s="197"/>
      <c r="H477" s="197"/>
      <c r="I477" s="152"/>
      <c r="J477" s="50"/>
      <c r="K477" s="50"/>
      <c r="L477" s="50"/>
      <c r="M477" s="50"/>
      <c r="N477" s="152"/>
      <c r="O477" s="197"/>
      <c r="P477" s="197"/>
      <c r="Q477" s="197"/>
      <c r="R477" s="197"/>
      <c r="S477" s="197"/>
      <c r="T477" s="197"/>
      <c r="U477" s="197"/>
      <c r="V477" s="197"/>
      <c r="W477" s="197"/>
      <c r="X477" s="197"/>
      <c r="Y477" s="197"/>
      <c r="Z477" s="197"/>
    </row>
    <row r="478" ht="15.75" customHeight="1">
      <c r="A478" s="180"/>
      <c r="B478" s="197"/>
      <c r="C478" s="152"/>
      <c r="D478" s="152"/>
      <c r="E478" s="152"/>
      <c r="F478" s="152"/>
      <c r="G478" s="197"/>
      <c r="H478" s="197"/>
      <c r="I478" s="152"/>
      <c r="J478" s="50"/>
      <c r="K478" s="50"/>
      <c r="L478" s="50"/>
      <c r="M478" s="50"/>
      <c r="N478" s="152"/>
      <c r="O478" s="197"/>
      <c r="P478" s="197"/>
      <c r="Q478" s="197"/>
      <c r="R478" s="197"/>
      <c r="S478" s="197"/>
      <c r="T478" s="197"/>
      <c r="U478" s="197"/>
      <c r="V478" s="197"/>
      <c r="W478" s="197"/>
      <c r="X478" s="197"/>
      <c r="Y478" s="197"/>
      <c r="Z478" s="197"/>
    </row>
    <row r="479" ht="15.75" customHeight="1">
      <c r="A479" s="180"/>
      <c r="B479" s="197"/>
      <c r="C479" s="152"/>
      <c r="D479" s="152"/>
      <c r="E479" s="152"/>
      <c r="F479" s="152"/>
      <c r="G479" s="197"/>
      <c r="H479" s="197"/>
      <c r="I479" s="152"/>
      <c r="J479" s="50"/>
      <c r="K479" s="50"/>
      <c r="L479" s="50"/>
      <c r="M479" s="50"/>
      <c r="N479" s="152"/>
      <c r="O479" s="197"/>
      <c r="P479" s="197"/>
      <c r="Q479" s="197"/>
      <c r="R479" s="197"/>
      <c r="S479" s="197"/>
      <c r="T479" s="197"/>
      <c r="U479" s="197"/>
      <c r="V479" s="197"/>
      <c r="W479" s="197"/>
      <c r="X479" s="197"/>
      <c r="Y479" s="197"/>
      <c r="Z479" s="197"/>
    </row>
    <row r="480" ht="15.75" customHeight="1">
      <c r="A480" s="180"/>
      <c r="B480" s="197"/>
      <c r="C480" s="152"/>
      <c r="D480" s="152"/>
      <c r="E480" s="152"/>
      <c r="F480" s="152"/>
      <c r="G480" s="197"/>
      <c r="H480" s="197"/>
      <c r="I480" s="152"/>
      <c r="J480" s="50"/>
      <c r="K480" s="50"/>
      <c r="L480" s="50"/>
      <c r="M480" s="50"/>
      <c r="N480" s="152"/>
      <c r="O480" s="197"/>
      <c r="P480" s="197"/>
      <c r="Q480" s="197"/>
      <c r="R480" s="197"/>
      <c r="S480" s="197"/>
      <c r="T480" s="197"/>
      <c r="U480" s="197"/>
      <c r="V480" s="197"/>
      <c r="W480" s="197"/>
      <c r="X480" s="197"/>
      <c r="Y480" s="197"/>
      <c r="Z480" s="197"/>
    </row>
    <row r="481" ht="15.75" customHeight="1">
      <c r="A481" s="180"/>
      <c r="B481" s="197"/>
      <c r="C481" s="152"/>
      <c r="D481" s="152"/>
      <c r="E481" s="152"/>
      <c r="F481" s="152"/>
      <c r="G481" s="197"/>
      <c r="H481" s="197"/>
      <c r="I481" s="152"/>
      <c r="J481" s="50"/>
      <c r="K481" s="50"/>
      <c r="L481" s="50"/>
      <c r="M481" s="50"/>
      <c r="N481" s="152"/>
      <c r="O481" s="197"/>
      <c r="P481" s="197"/>
      <c r="Q481" s="197"/>
      <c r="R481" s="197"/>
      <c r="S481" s="197"/>
      <c r="T481" s="197"/>
      <c r="U481" s="197"/>
      <c r="V481" s="197"/>
      <c r="W481" s="197"/>
      <c r="X481" s="197"/>
      <c r="Y481" s="197"/>
      <c r="Z481" s="197"/>
    </row>
    <row r="482" ht="15.75" customHeight="1">
      <c r="A482" s="180"/>
      <c r="B482" s="197"/>
      <c r="C482" s="152"/>
      <c r="D482" s="152"/>
      <c r="E482" s="152"/>
      <c r="F482" s="152"/>
      <c r="G482" s="197"/>
      <c r="H482" s="197"/>
      <c r="I482" s="152"/>
      <c r="J482" s="50"/>
      <c r="K482" s="50"/>
      <c r="L482" s="50"/>
      <c r="M482" s="50"/>
      <c r="N482" s="152"/>
      <c r="O482" s="197"/>
      <c r="P482" s="197"/>
      <c r="Q482" s="197"/>
      <c r="R482" s="197"/>
      <c r="S482" s="197"/>
      <c r="T482" s="197"/>
      <c r="U482" s="197"/>
      <c r="V482" s="197"/>
      <c r="W482" s="197"/>
      <c r="X482" s="197"/>
      <c r="Y482" s="197"/>
      <c r="Z482" s="197"/>
    </row>
    <row r="483" ht="15.75" customHeight="1">
      <c r="A483" s="180"/>
      <c r="B483" s="197"/>
      <c r="C483" s="152"/>
      <c r="D483" s="152"/>
      <c r="E483" s="152"/>
      <c r="F483" s="152"/>
      <c r="G483" s="197"/>
      <c r="H483" s="197"/>
      <c r="I483" s="152"/>
      <c r="J483" s="50"/>
      <c r="K483" s="50"/>
      <c r="L483" s="50"/>
      <c r="M483" s="50"/>
      <c r="N483" s="152"/>
      <c r="O483" s="197"/>
      <c r="P483" s="197"/>
      <c r="Q483" s="197"/>
      <c r="R483" s="197"/>
      <c r="S483" s="197"/>
      <c r="T483" s="197"/>
      <c r="U483" s="197"/>
      <c r="V483" s="197"/>
      <c r="W483" s="197"/>
      <c r="X483" s="197"/>
      <c r="Y483" s="197"/>
      <c r="Z483" s="197"/>
    </row>
    <row r="484" ht="15.75" customHeight="1">
      <c r="A484" s="180"/>
      <c r="B484" s="197"/>
      <c r="C484" s="152"/>
      <c r="D484" s="152"/>
      <c r="E484" s="152"/>
      <c r="F484" s="152"/>
      <c r="G484" s="197"/>
      <c r="H484" s="169"/>
      <c r="I484" s="152"/>
      <c r="J484" s="50"/>
      <c r="K484" s="50"/>
      <c r="L484" s="50"/>
      <c r="M484" s="50"/>
      <c r="N484" s="152"/>
      <c r="O484" s="197"/>
      <c r="P484" s="197"/>
      <c r="Q484" s="197"/>
      <c r="R484" s="197"/>
      <c r="S484" s="197"/>
      <c r="T484" s="197"/>
      <c r="U484" s="197"/>
      <c r="V484" s="197"/>
      <c r="W484" s="197"/>
      <c r="X484" s="197"/>
      <c r="Y484" s="197"/>
      <c r="Z484" s="197"/>
    </row>
    <row r="485" ht="15.75" customHeight="1">
      <c r="A485" s="180"/>
      <c r="B485" s="197"/>
      <c r="C485" s="152"/>
      <c r="D485" s="152"/>
      <c r="E485" s="152"/>
      <c r="F485" s="152"/>
      <c r="G485" s="197"/>
      <c r="H485" s="197"/>
      <c r="I485" s="152"/>
      <c r="J485" s="50"/>
      <c r="K485" s="50"/>
      <c r="L485" s="50"/>
      <c r="M485" s="50"/>
      <c r="N485" s="152"/>
      <c r="O485" s="197"/>
      <c r="P485" s="197"/>
      <c r="Q485" s="197"/>
      <c r="R485" s="197"/>
      <c r="S485" s="197"/>
      <c r="T485" s="197"/>
      <c r="U485" s="197"/>
      <c r="V485" s="197"/>
      <c r="W485" s="197"/>
      <c r="X485" s="197"/>
      <c r="Y485" s="197"/>
      <c r="Z485" s="197"/>
    </row>
    <row r="486" ht="15.75" customHeight="1">
      <c r="A486" s="180"/>
      <c r="B486" s="197"/>
      <c r="C486" s="152"/>
      <c r="D486" s="152"/>
      <c r="E486" s="152"/>
      <c r="F486" s="152"/>
      <c r="G486" s="197"/>
      <c r="H486" s="197"/>
      <c r="I486" s="152"/>
      <c r="J486" s="50"/>
      <c r="K486" s="50"/>
      <c r="L486" s="50"/>
      <c r="M486" s="50"/>
      <c r="N486" s="152"/>
      <c r="O486" s="197"/>
      <c r="P486" s="197"/>
      <c r="Q486" s="197"/>
      <c r="R486" s="197"/>
      <c r="S486" s="197"/>
      <c r="T486" s="197"/>
      <c r="U486" s="197"/>
      <c r="V486" s="197"/>
      <c r="W486" s="197"/>
      <c r="X486" s="197"/>
      <c r="Y486" s="197"/>
      <c r="Z486" s="197"/>
    </row>
    <row r="487" ht="15.75" customHeight="1">
      <c r="A487" s="180"/>
      <c r="B487" s="197"/>
      <c r="C487" s="152"/>
      <c r="D487" s="152"/>
      <c r="E487" s="152"/>
      <c r="F487" s="152"/>
      <c r="G487" s="197"/>
      <c r="H487" s="197"/>
      <c r="I487" s="152"/>
      <c r="J487" s="50"/>
      <c r="K487" s="50"/>
      <c r="L487" s="50"/>
      <c r="M487" s="50"/>
      <c r="N487" s="152"/>
      <c r="O487" s="197"/>
      <c r="P487" s="197"/>
      <c r="Q487" s="197"/>
      <c r="R487" s="197"/>
      <c r="S487" s="197"/>
      <c r="T487" s="197"/>
      <c r="U487" s="197"/>
      <c r="V487" s="197"/>
      <c r="W487" s="197"/>
      <c r="X487" s="197"/>
      <c r="Y487" s="197"/>
      <c r="Z487" s="197"/>
    </row>
    <row r="488" ht="15.75" customHeight="1">
      <c r="A488" s="180"/>
      <c r="B488" s="197"/>
      <c r="C488" s="152"/>
      <c r="D488" s="152"/>
      <c r="E488" s="152"/>
      <c r="F488" s="152"/>
      <c r="G488" s="197"/>
      <c r="H488" s="197"/>
      <c r="I488" s="152"/>
      <c r="J488" s="50"/>
      <c r="K488" s="50"/>
      <c r="L488" s="50"/>
      <c r="M488" s="50"/>
      <c r="N488" s="152"/>
      <c r="O488" s="197"/>
      <c r="P488" s="197"/>
      <c r="Q488" s="197"/>
      <c r="R488" s="197"/>
      <c r="S488" s="197"/>
      <c r="T488" s="197"/>
      <c r="U488" s="197"/>
      <c r="V488" s="197"/>
      <c r="W488" s="197"/>
      <c r="X488" s="197"/>
      <c r="Y488" s="197"/>
      <c r="Z488" s="197"/>
    </row>
    <row r="489" ht="15.75" customHeight="1">
      <c r="A489" s="180"/>
      <c r="B489" s="197"/>
      <c r="C489" s="152"/>
      <c r="D489" s="152"/>
      <c r="E489" s="152"/>
      <c r="F489" s="152"/>
      <c r="G489" s="197"/>
      <c r="H489" s="197"/>
      <c r="I489" s="152"/>
      <c r="J489" s="50"/>
      <c r="K489" s="50"/>
      <c r="L489" s="50"/>
      <c r="M489" s="50"/>
      <c r="N489" s="152"/>
      <c r="O489" s="197"/>
      <c r="P489" s="197"/>
      <c r="Q489" s="197"/>
      <c r="R489" s="197"/>
      <c r="S489" s="197"/>
      <c r="T489" s="197"/>
      <c r="U489" s="197"/>
      <c r="V489" s="197"/>
      <c r="W489" s="197"/>
      <c r="X489" s="197"/>
      <c r="Y489" s="197"/>
      <c r="Z489" s="197"/>
    </row>
    <row r="490" ht="15.75" customHeight="1">
      <c r="A490" s="180"/>
      <c r="B490" s="197"/>
      <c r="C490" s="152"/>
      <c r="D490" s="152"/>
      <c r="E490" s="152"/>
      <c r="F490" s="152"/>
      <c r="G490" s="197"/>
      <c r="H490" s="197"/>
      <c r="I490" s="152"/>
      <c r="J490" s="50"/>
      <c r="K490" s="50"/>
      <c r="L490" s="50"/>
      <c r="M490" s="50"/>
      <c r="N490" s="152"/>
      <c r="O490" s="197"/>
      <c r="P490" s="197"/>
      <c r="Q490" s="197"/>
      <c r="R490" s="197"/>
      <c r="S490" s="197"/>
      <c r="T490" s="197"/>
      <c r="U490" s="197"/>
      <c r="V490" s="197"/>
      <c r="W490" s="197"/>
      <c r="X490" s="197"/>
      <c r="Y490" s="197"/>
      <c r="Z490" s="197"/>
    </row>
    <row r="491" ht="15.75" customHeight="1">
      <c r="A491" s="180"/>
      <c r="B491" s="197"/>
      <c r="C491" s="152"/>
      <c r="D491" s="152"/>
      <c r="E491" s="152"/>
      <c r="F491" s="152"/>
      <c r="G491" s="197"/>
      <c r="H491" s="197"/>
      <c r="I491" s="152"/>
      <c r="J491" s="50"/>
      <c r="K491" s="50"/>
      <c r="L491" s="50"/>
      <c r="M491" s="50"/>
      <c r="N491" s="152"/>
      <c r="O491" s="197"/>
      <c r="P491" s="197"/>
      <c r="Q491" s="197"/>
      <c r="R491" s="197"/>
      <c r="S491" s="197"/>
      <c r="T491" s="197"/>
      <c r="U491" s="197"/>
      <c r="V491" s="197"/>
      <c r="W491" s="197"/>
      <c r="X491" s="197"/>
      <c r="Y491" s="197"/>
      <c r="Z491" s="197"/>
    </row>
    <row r="492" ht="15.75" customHeight="1">
      <c r="A492" s="180"/>
      <c r="B492" s="197"/>
      <c r="C492" s="152"/>
      <c r="D492" s="152"/>
      <c r="E492" s="152"/>
      <c r="F492" s="152"/>
      <c r="G492" s="197"/>
      <c r="H492" s="197"/>
      <c r="I492" s="152"/>
      <c r="J492" s="50"/>
      <c r="K492" s="50"/>
      <c r="L492" s="50"/>
      <c r="M492" s="50"/>
      <c r="N492" s="152"/>
      <c r="O492" s="197"/>
      <c r="P492" s="197"/>
      <c r="Q492" s="197"/>
      <c r="R492" s="197"/>
      <c r="S492" s="197"/>
      <c r="T492" s="197"/>
      <c r="U492" s="197"/>
      <c r="V492" s="197"/>
      <c r="W492" s="197"/>
      <c r="X492" s="197"/>
      <c r="Y492" s="197"/>
      <c r="Z492" s="197"/>
    </row>
    <row r="493" ht="15.75" customHeight="1">
      <c r="A493" s="180"/>
      <c r="B493" s="197"/>
      <c r="C493" s="152"/>
      <c r="D493" s="152"/>
      <c r="E493" s="152"/>
      <c r="F493" s="152"/>
      <c r="G493" s="197"/>
      <c r="H493" s="197"/>
      <c r="I493" s="152"/>
      <c r="J493" s="50"/>
      <c r="K493" s="50"/>
      <c r="L493" s="50"/>
      <c r="M493" s="50"/>
      <c r="N493" s="152"/>
      <c r="O493" s="197"/>
      <c r="P493" s="197"/>
      <c r="Q493" s="197"/>
      <c r="R493" s="197"/>
      <c r="S493" s="197"/>
      <c r="T493" s="197"/>
      <c r="U493" s="197"/>
      <c r="V493" s="197"/>
      <c r="W493" s="197"/>
      <c r="X493" s="197"/>
      <c r="Y493" s="197"/>
      <c r="Z493" s="197"/>
    </row>
    <row r="494" ht="15.75" customHeight="1">
      <c r="A494" s="180"/>
      <c r="B494" s="197"/>
      <c r="C494" s="152"/>
      <c r="D494" s="152"/>
      <c r="E494" s="152"/>
      <c r="F494" s="152"/>
      <c r="G494" s="197"/>
      <c r="H494" s="197"/>
      <c r="I494" s="152"/>
      <c r="J494" s="50"/>
      <c r="K494" s="50"/>
      <c r="L494" s="50"/>
      <c r="M494" s="50"/>
      <c r="N494" s="152"/>
      <c r="O494" s="197"/>
      <c r="P494" s="197"/>
      <c r="Q494" s="197"/>
      <c r="R494" s="197"/>
      <c r="S494" s="197"/>
      <c r="T494" s="197"/>
      <c r="U494" s="197"/>
      <c r="V494" s="197"/>
      <c r="W494" s="197"/>
      <c r="X494" s="197"/>
      <c r="Y494" s="197"/>
      <c r="Z494" s="197"/>
    </row>
    <row r="495" ht="15.75" customHeight="1">
      <c r="A495" s="180"/>
      <c r="B495" s="197"/>
      <c r="C495" s="152"/>
      <c r="D495" s="152"/>
      <c r="E495" s="152"/>
      <c r="F495" s="152"/>
      <c r="G495" s="197"/>
      <c r="H495" s="197"/>
      <c r="I495" s="152"/>
      <c r="J495" s="50"/>
      <c r="K495" s="50"/>
      <c r="L495" s="50"/>
      <c r="M495" s="50"/>
      <c r="N495" s="152"/>
      <c r="O495" s="197"/>
      <c r="P495" s="197"/>
      <c r="Q495" s="197"/>
      <c r="R495" s="197"/>
      <c r="S495" s="197"/>
      <c r="T495" s="197"/>
      <c r="U495" s="197"/>
      <c r="V495" s="197"/>
      <c r="W495" s="197"/>
      <c r="X495" s="197"/>
      <c r="Y495" s="197"/>
      <c r="Z495" s="197"/>
    </row>
    <row r="496" ht="15.75" customHeight="1">
      <c r="A496" s="180"/>
      <c r="B496" s="197"/>
      <c r="C496" s="152"/>
      <c r="D496" s="152"/>
      <c r="E496" s="152"/>
      <c r="F496" s="152"/>
      <c r="G496" s="197"/>
      <c r="H496" s="197"/>
      <c r="I496" s="152"/>
      <c r="J496" s="50"/>
      <c r="K496" s="50"/>
      <c r="L496" s="50"/>
      <c r="M496" s="50"/>
      <c r="N496" s="152"/>
      <c r="O496" s="197"/>
      <c r="P496" s="197"/>
      <c r="Q496" s="197"/>
      <c r="R496" s="197"/>
      <c r="S496" s="197"/>
      <c r="T496" s="197"/>
      <c r="U496" s="197"/>
      <c r="V496" s="197"/>
      <c r="W496" s="197"/>
      <c r="X496" s="197"/>
      <c r="Y496" s="197"/>
      <c r="Z496" s="197"/>
    </row>
    <row r="497" ht="15.75" customHeight="1">
      <c r="A497" s="180"/>
      <c r="B497" s="197"/>
      <c r="C497" s="152"/>
      <c r="D497" s="152"/>
      <c r="E497" s="152"/>
      <c r="F497" s="152"/>
      <c r="G497" s="197"/>
      <c r="H497" s="169"/>
      <c r="I497" s="152"/>
      <c r="J497" s="50"/>
      <c r="K497" s="50"/>
      <c r="L497" s="50"/>
      <c r="M497" s="50"/>
      <c r="N497" s="152"/>
      <c r="O497" s="197"/>
      <c r="P497" s="197"/>
      <c r="Q497" s="197"/>
      <c r="R497" s="197"/>
      <c r="S497" s="197"/>
      <c r="T497" s="197"/>
      <c r="U497" s="197"/>
      <c r="V497" s="197"/>
      <c r="W497" s="197"/>
      <c r="X497" s="197"/>
      <c r="Y497" s="197"/>
      <c r="Z497" s="197"/>
    </row>
    <row r="498" ht="15.75" customHeight="1">
      <c r="A498" s="180"/>
      <c r="B498" s="197"/>
      <c r="C498" s="152"/>
      <c r="D498" s="152"/>
      <c r="E498" s="152"/>
      <c r="F498" s="152"/>
      <c r="G498" s="197"/>
      <c r="H498" s="197"/>
      <c r="I498" s="152"/>
      <c r="J498" s="50"/>
      <c r="K498" s="50"/>
      <c r="L498" s="50"/>
      <c r="M498" s="50"/>
      <c r="N498" s="152"/>
      <c r="O498" s="197"/>
      <c r="P498" s="197"/>
      <c r="Q498" s="197"/>
      <c r="R498" s="197"/>
      <c r="S498" s="197"/>
      <c r="T498" s="197"/>
      <c r="U498" s="197"/>
      <c r="V498" s="197"/>
      <c r="W498" s="197"/>
      <c r="X498" s="197"/>
      <c r="Y498" s="197"/>
      <c r="Z498" s="197"/>
    </row>
    <row r="499" ht="15.75" customHeight="1">
      <c r="A499" s="180"/>
      <c r="B499" s="197"/>
      <c r="C499" s="152"/>
      <c r="D499" s="152"/>
      <c r="E499" s="197"/>
      <c r="F499" s="197"/>
      <c r="G499" s="197"/>
      <c r="H499" s="197"/>
      <c r="I499" s="152"/>
      <c r="J499" s="50"/>
      <c r="K499" s="50"/>
      <c r="L499" s="50"/>
      <c r="M499" s="50"/>
      <c r="N499" s="152"/>
      <c r="O499" s="197"/>
      <c r="P499" s="197"/>
      <c r="Q499" s="197"/>
      <c r="R499" s="197"/>
      <c r="S499" s="197"/>
      <c r="T499" s="197"/>
      <c r="U499" s="197"/>
      <c r="V499" s="197"/>
      <c r="W499" s="197"/>
      <c r="X499" s="197"/>
      <c r="Y499" s="197"/>
      <c r="Z499" s="197"/>
    </row>
    <row r="500" ht="15.75" customHeight="1">
      <c r="A500" s="180"/>
      <c r="B500" s="197"/>
      <c r="C500" s="152"/>
      <c r="D500" s="152"/>
      <c r="E500" s="152"/>
      <c r="F500" s="152"/>
      <c r="G500" s="197"/>
      <c r="H500" s="197"/>
      <c r="I500" s="152"/>
      <c r="J500" s="50"/>
      <c r="K500" s="50"/>
      <c r="L500" s="50"/>
      <c r="M500" s="50"/>
      <c r="N500" s="152"/>
      <c r="O500" s="197"/>
      <c r="P500" s="197"/>
      <c r="Q500" s="197"/>
      <c r="R500" s="197"/>
      <c r="S500" s="197"/>
      <c r="T500" s="197"/>
      <c r="U500" s="197"/>
      <c r="V500" s="197"/>
      <c r="W500" s="197"/>
      <c r="X500" s="197"/>
      <c r="Y500" s="197"/>
      <c r="Z500" s="197"/>
    </row>
    <row r="501" ht="15.75" customHeight="1">
      <c r="A501" s="180"/>
      <c r="B501" s="197"/>
      <c r="C501" s="152"/>
      <c r="D501" s="152"/>
      <c r="E501" s="152"/>
      <c r="F501" s="152"/>
      <c r="G501" s="197"/>
      <c r="H501" s="197"/>
      <c r="I501" s="152"/>
      <c r="J501" s="50"/>
      <c r="K501" s="50"/>
      <c r="L501" s="50"/>
      <c r="M501" s="50"/>
      <c r="N501" s="152"/>
      <c r="O501" s="197"/>
      <c r="P501" s="197"/>
      <c r="Q501" s="197"/>
      <c r="R501" s="197"/>
      <c r="S501" s="197"/>
      <c r="T501" s="197"/>
      <c r="U501" s="197"/>
      <c r="V501" s="197"/>
      <c r="W501" s="197"/>
      <c r="X501" s="197"/>
      <c r="Y501" s="197"/>
      <c r="Z501" s="197"/>
    </row>
    <row r="502" ht="15.75" customHeight="1">
      <c r="A502" s="180"/>
      <c r="B502" s="197"/>
      <c r="C502" s="152"/>
      <c r="D502" s="152"/>
      <c r="E502" s="152"/>
      <c r="F502" s="152"/>
      <c r="G502" s="197"/>
      <c r="H502" s="197"/>
      <c r="I502" s="152"/>
      <c r="J502" s="50"/>
      <c r="K502" s="50"/>
      <c r="L502" s="50"/>
      <c r="M502" s="50"/>
      <c r="N502" s="152"/>
      <c r="O502" s="197"/>
      <c r="P502" s="197"/>
      <c r="Q502" s="197"/>
      <c r="R502" s="197"/>
      <c r="S502" s="197"/>
      <c r="T502" s="197"/>
      <c r="U502" s="197"/>
      <c r="V502" s="197"/>
      <c r="W502" s="197"/>
      <c r="X502" s="197"/>
      <c r="Y502" s="197"/>
      <c r="Z502" s="197"/>
    </row>
    <row r="503" ht="15.75" customHeight="1">
      <c r="A503" s="180"/>
      <c r="B503" s="197"/>
      <c r="C503" s="152"/>
      <c r="D503" s="152"/>
      <c r="E503" s="152"/>
      <c r="F503" s="152"/>
      <c r="G503" s="197"/>
      <c r="H503" s="169"/>
      <c r="I503" s="152"/>
      <c r="J503" s="50"/>
      <c r="K503" s="50"/>
      <c r="L503" s="50"/>
      <c r="M503" s="50"/>
      <c r="N503" s="152"/>
      <c r="O503" s="197"/>
      <c r="P503" s="197"/>
      <c r="Q503" s="197"/>
      <c r="R503" s="197"/>
      <c r="S503" s="197"/>
      <c r="T503" s="197"/>
      <c r="U503" s="197"/>
      <c r="V503" s="197"/>
      <c r="W503" s="197"/>
      <c r="X503" s="197"/>
      <c r="Y503" s="197"/>
      <c r="Z503" s="197"/>
    </row>
    <row r="504" ht="15.75" customHeight="1">
      <c r="A504" s="180"/>
      <c r="B504" s="197"/>
      <c r="C504" s="152"/>
      <c r="D504" s="152"/>
      <c r="E504" s="152"/>
      <c r="F504" s="152"/>
      <c r="G504" s="197"/>
      <c r="H504" s="169"/>
      <c r="I504" s="152"/>
      <c r="J504" s="50"/>
      <c r="K504" s="50"/>
      <c r="L504" s="50"/>
      <c r="M504" s="50"/>
      <c r="N504" s="152"/>
      <c r="O504" s="197"/>
      <c r="P504" s="197"/>
      <c r="Q504" s="197"/>
      <c r="R504" s="197"/>
      <c r="S504" s="197"/>
      <c r="T504" s="197"/>
      <c r="U504" s="197"/>
      <c r="V504" s="197"/>
      <c r="W504" s="197"/>
      <c r="X504" s="197"/>
      <c r="Y504" s="197"/>
      <c r="Z504" s="197"/>
    </row>
    <row r="505" ht="15.75" customHeight="1">
      <c r="A505" s="180"/>
      <c r="B505" s="197"/>
      <c r="C505" s="152"/>
      <c r="D505" s="152"/>
      <c r="E505" s="152"/>
      <c r="F505" s="152"/>
      <c r="G505" s="197"/>
      <c r="H505" s="197"/>
      <c r="I505" s="152"/>
      <c r="J505" s="50"/>
      <c r="K505" s="50"/>
      <c r="L505" s="50"/>
      <c r="M505" s="50"/>
      <c r="N505" s="152"/>
      <c r="O505" s="197"/>
      <c r="P505" s="197"/>
      <c r="Q505" s="197"/>
      <c r="R505" s="197"/>
      <c r="S505" s="197"/>
      <c r="T505" s="197"/>
      <c r="U505" s="197"/>
      <c r="V505" s="197"/>
      <c r="W505" s="197"/>
      <c r="X505" s="197"/>
      <c r="Y505" s="197"/>
      <c r="Z505" s="197"/>
    </row>
    <row r="506" ht="15.75" customHeight="1">
      <c r="A506" s="180"/>
      <c r="B506" s="197"/>
      <c r="C506" s="152"/>
      <c r="D506" s="152"/>
      <c r="E506" s="152"/>
      <c r="F506" s="152"/>
      <c r="G506" s="197"/>
      <c r="H506" s="197"/>
      <c r="I506" s="152"/>
      <c r="J506" s="50"/>
      <c r="K506" s="50"/>
      <c r="L506" s="50"/>
      <c r="M506" s="50"/>
      <c r="N506" s="152"/>
      <c r="O506" s="197"/>
      <c r="P506" s="197"/>
      <c r="Q506" s="197"/>
      <c r="R506" s="197"/>
      <c r="S506" s="197"/>
      <c r="T506" s="197"/>
      <c r="U506" s="197"/>
      <c r="V506" s="197"/>
      <c r="W506" s="197"/>
      <c r="X506" s="197"/>
      <c r="Y506" s="197"/>
      <c r="Z506" s="197"/>
    </row>
    <row r="507" ht="15.75" customHeight="1">
      <c r="A507" s="180"/>
      <c r="B507" s="197"/>
      <c r="C507" s="152"/>
      <c r="D507" s="152"/>
      <c r="E507" s="152"/>
      <c r="F507" s="152"/>
      <c r="G507" s="197"/>
      <c r="H507" s="169"/>
      <c r="I507" s="152"/>
      <c r="J507" s="50"/>
      <c r="K507" s="50"/>
      <c r="L507" s="50"/>
      <c r="M507" s="50"/>
      <c r="N507" s="152"/>
      <c r="O507" s="197"/>
      <c r="P507" s="197"/>
      <c r="Q507" s="197"/>
      <c r="R507" s="197"/>
      <c r="S507" s="197"/>
      <c r="T507" s="197"/>
      <c r="U507" s="197"/>
      <c r="V507" s="197"/>
      <c r="W507" s="197"/>
      <c r="X507" s="197"/>
      <c r="Y507" s="197"/>
      <c r="Z507" s="197"/>
    </row>
    <row r="508" ht="15.75" customHeight="1">
      <c r="A508" s="180"/>
      <c r="B508" s="197"/>
      <c r="C508" s="152"/>
      <c r="D508" s="152"/>
      <c r="E508" s="152"/>
      <c r="F508" s="152"/>
      <c r="G508" s="197"/>
      <c r="H508" s="197"/>
      <c r="I508" s="152"/>
      <c r="J508" s="50"/>
      <c r="K508" s="50"/>
      <c r="L508" s="50"/>
      <c r="M508" s="50"/>
      <c r="N508" s="152"/>
      <c r="O508" s="197"/>
      <c r="P508" s="197"/>
      <c r="Q508" s="197"/>
      <c r="R508" s="197"/>
      <c r="S508" s="197"/>
      <c r="T508" s="197"/>
      <c r="U508" s="197"/>
      <c r="V508" s="197"/>
      <c r="W508" s="197"/>
      <c r="X508" s="197"/>
      <c r="Y508" s="197"/>
      <c r="Z508" s="197"/>
    </row>
    <row r="509" ht="15.75" customHeight="1">
      <c r="A509" s="180"/>
      <c r="B509" s="197"/>
      <c r="C509" s="152"/>
      <c r="D509" s="152"/>
      <c r="E509" s="152"/>
      <c r="F509" s="152"/>
      <c r="G509" s="197"/>
      <c r="H509" s="197"/>
      <c r="I509" s="152"/>
      <c r="J509" s="50"/>
      <c r="K509" s="50"/>
      <c r="L509" s="50"/>
      <c r="M509" s="50"/>
      <c r="N509" s="152"/>
      <c r="O509" s="197"/>
      <c r="P509" s="197"/>
      <c r="Q509" s="197"/>
      <c r="R509" s="197"/>
      <c r="S509" s="197"/>
      <c r="T509" s="197"/>
      <c r="U509" s="197"/>
      <c r="V509" s="197"/>
      <c r="W509" s="197"/>
      <c r="X509" s="197"/>
      <c r="Y509" s="197"/>
      <c r="Z509" s="197"/>
    </row>
    <row r="510" ht="15.75" customHeight="1">
      <c r="A510" s="180"/>
      <c r="B510" s="197"/>
      <c r="C510" s="152"/>
      <c r="D510" s="152"/>
      <c r="E510" s="152"/>
      <c r="F510" s="152"/>
      <c r="G510" s="197"/>
      <c r="H510" s="197"/>
      <c r="I510" s="152"/>
      <c r="J510" s="50"/>
      <c r="K510" s="50"/>
      <c r="L510" s="50"/>
      <c r="M510" s="50"/>
      <c r="N510" s="152"/>
      <c r="O510" s="197"/>
      <c r="P510" s="197"/>
      <c r="Q510" s="197"/>
      <c r="R510" s="197"/>
      <c r="S510" s="197"/>
      <c r="T510" s="197"/>
      <c r="U510" s="197"/>
      <c r="V510" s="197"/>
      <c r="W510" s="197"/>
      <c r="X510" s="197"/>
      <c r="Y510" s="197"/>
      <c r="Z510" s="197"/>
    </row>
    <row r="511" ht="15.75" customHeight="1">
      <c r="A511" s="180"/>
      <c r="B511" s="197"/>
      <c r="C511" s="152"/>
      <c r="D511" s="152"/>
      <c r="E511" s="152"/>
      <c r="F511" s="152"/>
      <c r="G511" s="197"/>
      <c r="H511" s="197"/>
      <c r="I511" s="152"/>
      <c r="J511" s="50"/>
      <c r="K511" s="50"/>
      <c r="L511" s="50"/>
      <c r="M511" s="50"/>
      <c r="N511" s="152"/>
      <c r="O511" s="197"/>
      <c r="P511" s="197"/>
      <c r="Q511" s="197"/>
      <c r="R511" s="197"/>
      <c r="S511" s="197"/>
      <c r="T511" s="197"/>
      <c r="U511" s="197"/>
      <c r="V511" s="197"/>
      <c r="W511" s="197"/>
      <c r="X511" s="197"/>
      <c r="Y511" s="197"/>
      <c r="Z511" s="197"/>
    </row>
    <row r="512" ht="15.75" customHeight="1">
      <c r="A512" s="180"/>
      <c r="B512" s="197"/>
      <c r="C512" s="152"/>
      <c r="D512" s="152"/>
      <c r="E512" s="152"/>
      <c r="F512" s="152"/>
      <c r="G512" s="197"/>
      <c r="H512" s="197"/>
      <c r="I512" s="152"/>
      <c r="J512" s="50"/>
      <c r="K512" s="50"/>
      <c r="L512" s="50"/>
      <c r="M512" s="50"/>
      <c r="N512" s="152"/>
      <c r="O512" s="197"/>
      <c r="P512" s="197"/>
      <c r="Q512" s="197"/>
      <c r="R512" s="197"/>
      <c r="S512" s="197"/>
      <c r="T512" s="197"/>
      <c r="U512" s="197"/>
      <c r="V512" s="197"/>
      <c r="W512" s="197"/>
      <c r="X512" s="197"/>
      <c r="Y512" s="197"/>
      <c r="Z512" s="197"/>
    </row>
    <row r="513" ht="15.75" customHeight="1">
      <c r="A513" s="180"/>
      <c r="B513" s="197"/>
      <c r="C513" s="152"/>
      <c r="D513" s="152"/>
      <c r="E513" s="152"/>
      <c r="F513" s="152"/>
      <c r="G513" s="197"/>
      <c r="H513" s="169"/>
      <c r="I513" s="152"/>
      <c r="J513" s="50"/>
      <c r="K513" s="50"/>
      <c r="L513" s="50"/>
      <c r="M513" s="50"/>
      <c r="N513" s="152"/>
      <c r="O513" s="197"/>
      <c r="P513" s="197"/>
      <c r="Q513" s="197"/>
      <c r="R513" s="197"/>
      <c r="S513" s="197"/>
      <c r="T513" s="197"/>
      <c r="U513" s="197"/>
      <c r="V513" s="197"/>
      <c r="W513" s="197"/>
      <c r="X513" s="197"/>
      <c r="Y513" s="197"/>
      <c r="Z513" s="197"/>
    </row>
    <row r="514" ht="15.75" customHeight="1">
      <c r="A514" s="180"/>
      <c r="B514" s="197"/>
      <c r="C514" s="152"/>
      <c r="D514" s="152"/>
      <c r="E514" s="152"/>
      <c r="F514" s="152"/>
      <c r="G514" s="197"/>
      <c r="H514" s="197"/>
      <c r="I514" s="152"/>
      <c r="J514" s="50"/>
      <c r="K514" s="50"/>
      <c r="L514" s="50"/>
      <c r="M514" s="50"/>
      <c r="N514" s="152"/>
      <c r="O514" s="197"/>
      <c r="P514" s="197"/>
      <c r="Q514" s="197"/>
      <c r="R514" s="197"/>
      <c r="S514" s="197"/>
      <c r="T514" s="197"/>
      <c r="U514" s="197"/>
      <c r="V514" s="197"/>
      <c r="W514" s="197"/>
      <c r="X514" s="197"/>
      <c r="Y514" s="197"/>
      <c r="Z514" s="197"/>
    </row>
    <row r="515" ht="15.75" customHeight="1">
      <c r="A515" s="180"/>
      <c r="B515" s="197"/>
      <c r="C515" s="152"/>
      <c r="D515" s="152"/>
      <c r="E515" s="152"/>
      <c r="F515" s="152"/>
      <c r="G515" s="197"/>
      <c r="H515" s="197"/>
      <c r="I515" s="152"/>
      <c r="J515" s="50"/>
      <c r="K515" s="50"/>
      <c r="L515" s="50"/>
      <c r="M515" s="50"/>
      <c r="N515" s="152"/>
      <c r="O515" s="197"/>
      <c r="P515" s="197"/>
      <c r="Q515" s="197"/>
      <c r="R515" s="197"/>
      <c r="S515" s="197"/>
      <c r="T515" s="197"/>
      <c r="U515" s="197"/>
      <c r="V515" s="197"/>
      <c r="W515" s="197"/>
      <c r="X515" s="197"/>
      <c r="Y515" s="197"/>
      <c r="Z515" s="197"/>
    </row>
    <row r="516" ht="15.75" customHeight="1">
      <c r="A516" s="180"/>
      <c r="B516" s="197"/>
      <c r="C516" s="152"/>
      <c r="D516" s="152"/>
      <c r="E516" s="152"/>
      <c r="F516" s="152"/>
      <c r="G516" s="197"/>
      <c r="H516" s="197"/>
      <c r="I516" s="152"/>
      <c r="J516" s="50"/>
      <c r="K516" s="50"/>
      <c r="L516" s="50"/>
      <c r="M516" s="50"/>
      <c r="N516" s="152"/>
      <c r="O516" s="197"/>
      <c r="P516" s="197"/>
      <c r="Q516" s="197"/>
      <c r="R516" s="197"/>
      <c r="S516" s="197"/>
      <c r="T516" s="197"/>
      <c r="U516" s="197"/>
      <c r="V516" s="197"/>
      <c r="W516" s="197"/>
      <c r="X516" s="197"/>
      <c r="Y516" s="197"/>
      <c r="Z516" s="197"/>
    </row>
    <row r="517" ht="15.75" customHeight="1">
      <c r="A517" s="180"/>
      <c r="B517" s="197"/>
      <c r="C517" s="152"/>
      <c r="D517" s="152"/>
      <c r="E517" s="197"/>
      <c r="F517" s="197"/>
      <c r="G517" s="197"/>
      <c r="H517" s="197"/>
      <c r="I517" s="152"/>
      <c r="J517" s="50"/>
      <c r="K517" s="50"/>
      <c r="L517" s="50"/>
      <c r="M517" s="50"/>
      <c r="N517" s="152"/>
      <c r="O517" s="197"/>
      <c r="P517" s="197"/>
      <c r="Q517" s="197"/>
      <c r="R517" s="197"/>
      <c r="S517" s="197"/>
      <c r="T517" s="197"/>
      <c r="U517" s="197"/>
      <c r="V517" s="197"/>
      <c r="W517" s="197"/>
      <c r="X517" s="197"/>
      <c r="Y517" s="197"/>
      <c r="Z517" s="197"/>
    </row>
    <row r="518" ht="15.75" customHeight="1">
      <c r="A518" s="180"/>
      <c r="B518" s="197"/>
      <c r="C518" s="152"/>
      <c r="D518" s="152"/>
      <c r="E518" s="152"/>
      <c r="F518" s="152"/>
      <c r="G518" s="197"/>
      <c r="H518" s="197"/>
      <c r="I518" s="152"/>
      <c r="J518" s="50"/>
      <c r="K518" s="50"/>
      <c r="L518" s="50"/>
      <c r="M518" s="50"/>
      <c r="N518" s="152"/>
      <c r="O518" s="197"/>
      <c r="P518" s="197"/>
      <c r="Q518" s="197"/>
      <c r="R518" s="197"/>
      <c r="S518" s="197"/>
      <c r="T518" s="197"/>
      <c r="U518" s="197"/>
      <c r="V518" s="197"/>
      <c r="W518" s="197"/>
      <c r="X518" s="197"/>
      <c r="Y518" s="197"/>
      <c r="Z518" s="197"/>
    </row>
    <row r="519" ht="15.75" customHeight="1">
      <c r="A519" s="180"/>
      <c r="B519" s="197"/>
      <c r="C519" s="152"/>
      <c r="D519" s="152"/>
      <c r="E519" s="152"/>
      <c r="F519" s="152"/>
      <c r="G519" s="197"/>
      <c r="H519" s="197"/>
      <c r="I519" s="152"/>
      <c r="J519" s="50"/>
      <c r="K519" s="50"/>
      <c r="L519" s="50"/>
      <c r="M519" s="50"/>
      <c r="N519" s="152"/>
      <c r="O519" s="197"/>
      <c r="P519" s="197"/>
      <c r="Q519" s="197"/>
      <c r="R519" s="197"/>
      <c r="S519" s="197"/>
      <c r="T519" s="197"/>
      <c r="U519" s="197"/>
      <c r="V519" s="197"/>
      <c r="W519" s="197"/>
      <c r="X519" s="197"/>
      <c r="Y519" s="197"/>
      <c r="Z519" s="197"/>
    </row>
    <row r="520" ht="15.75" customHeight="1">
      <c r="A520" s="180"/>
      <c r="B520" s="197"/>
      <c r="C520" s="152"/>
      <c r="D520" s="152"/>
      <c r="E520" s="152"/>
      <c r="F520" s="152"/>
      <c r="G520" s="197"/>
      <c r="H520" s="197"/>
      <c r="I520" s="152"/>
      <c r="J520" s="50"/>
      <c r="K520" s="50"/>
      <c r="L520" s="50"/>
      <c r="M520" s="50"/>
      <c r="N520" s="152"/>
      <c r="O520" s="197"/>
      <c r="P520" s="197"/>
      <c r="Q520" s="197"/>
      <c r="R520" s="197"/>
      <c r="S520" s="197"/>
      <c r="T520" s="197"/>
      <c r="U520" s="197"/>
      <c r="V520" s="197"/>
      <c r="W520" s="197"/>
      <c r="X520" s="197"/>
      <c r="Y520" s="197"/>
      <c r="Z520" s="197"/>
    </row>
    <row r="521" ht="15.75" customHeight="1">
      <c r="A521" s="180"/>
      <c r="B521" s="197"/>
      <c r="C521" s="152"/>
      <c r="D521" s="152"/>
      <c r="E521" s="152"/>
      <c r="F521" s="152"/>
      <c r="G521" s="197"/>
      <c r="H521" s="169"/>
      <c r="I521" s="152"/>
      <c r="J521" s="50"/>
      <c r="K521" s="50"/>
      <c r="L521" s="50"/>
      <c r="M521" s="50"/>
      <c r="N521" s="152"/>
      <c r="O521" s="197"/>
      <c r="P521" s="197"/>
      <c r="Q521" s="197"/>
      <c r="R521" s="197"/>
      <c r="S521" s="197"/>
      <c r="T521" s="197"/>
      <c r="U521" s="197"/>
      <c r="V521" s="197"/>
      <c r="W521" s="197"/>
      <c r="X521" s="197"/>
      <c r="Y521" s="197"/>
      <c r="Z521" s="197"/>
    </row>
    <row r="522" ht="15.75" customHeight="1">
      <c r="A522" s="180"/>
      <c r="B522" s="197"/>
      <c r="C522" s="152"/>
      <c r="D522" s="152"/>
      <c r="E522" s="152"/>
      <c r="F522" s="152"/>
      <c r="G522" s="197"/>
      <c r="H522" s="197"/>
      <c r="I522" s="152"/>
      <c r="J522" s="50"/>
      <c r="K522" s="50"/>
      <c r="L522" s="50"/>
      <c r="M522" s="50"/>
      <c r="N522" s="152"/>
      <c r="O522" s="197"/>
      <c r="P522" s="197"/>
      <c r="Q522" s="197"/>
      <c r="R522" s="197"/>
      <c r="S522" s="197"/>
      <c r="T522" s="197"/>
      <c r="U522" s="197"/>
      <c r="V522" s="197"/>
      <c r="W522" s="197"/>
      <c r="X522" s="197"/>
      <c r="Y522" s="197"/>
      <c r="Z522" s="197"/>
    </row>
    <row r="523" ht="15.75" customHeight="1">
      <c r="A523" s="180"/>
      <c r="B523" s="197"/>
      <c r="C523" s="152"/>
      <c r="D523" s="152"/>
      <c r="E523" s="152"/>
      <c r="F523" s="152"/>
      <c r="G523" s="197"/>
      <c r="H523" s="197"/>
      <c r="I523" s="152"/>
      <c r="J523" s="50"/>
      <c r="K523" s="50"/>
      <c r="L523" s="50"/>
      <c r="M523" s="50"/>
      <c r="N523" s="152"/>
      <c r="O523" s="197"/>
      <c r="P523" s="197"/>
      <c r="Q523" s="197"/>
      <c r="R523" s="197"/>
      <c r="S523" s="197"/>
      <c r="T523" s="197"/>
      <c r="U523" s="197"/>
      <c r="V523" s="197"/>
      <c r="W523" s="197"/>
      <c r="X523" s="197"/>
      <c r="Y523" s="197"/>
      <c r="Z523" s="197"/>
    </row>
    <row r="524" ht="15.75" customHeight="1">
      <c r="A524" s="180"/>
      <c r="B524" s="197"/>
      <c r="C524" s="152"/>
      <c r="D524" s="152"/>
      <c r="E524" s="152"/>
      <c r="F524" s="152"/>
      <c r="G524" s="197"/>
      <c r="H524" s="197"/>
      <c r="I524" s="152"/>
      <c r="J524" s="50"/>
      <c r="K524" s="50"/>
      <c r="L524" s="50"/>
      <c r="M524" s="50"/>
      <c r="N524" s="152"/>
      <c r="O524" s="197"/>
      <c r="P524" s="197"/>
      <c r="Q524" s="197"/>
      <c r="R524" s="197"/>
      <c r="S524" s="197"/>
      <c r="T524" s="197"/>
      <c r="U524" s="197"/>
      <c r="V524" s="197"/>
      <c r="W524" s="197"/>
      <c r="X524" s="197"/>
      <c r="Y524" s="197"/>
      <c r="Z524" s="197"/>
    </row>
    <row r="525" ht="15.75" customHeight="1">
      <c r="A525" s="180"/>
      <c r="B525" s="197"/>
      <c r="C525" s="152"/>
      <c r="D525" s="152"/>
      <c r="E525" s="152"/>
      <c r="F525" s="152"/>
      <c r="G525" s="197"/>
      <c r="H525" s="197"/>
      <c r="I525" s="152"/>
      <c r="J525" s="50"/>
      <c r="K525" s="50"/>
      <c r="L525" s="50"/>
      <c r="M525" s="50"/>
      <c r="N525" s="152"/>
      <c r="O525" s="197"/>
      <c r="P525" s="197"/>
      <c r="Q525" s="197"/>
      <c r="R525" s="197"/>
      <c r="S525" s="197"/>
      <c r="T525" s="197"/>
      <c r="U525" s="197"/>
      <c r="V525" s="197"/>
      <c r="W525" s="197"/>
      <c r="X525" s="197"/>
      <c r="Y525" s="197"/>
      <c r="Z525" s="197"/>
    </row>
    <row r="526" ht="15.75" customHeight="1">
      <c r="A526" s="180"/>
      <c r="B526" s="197"/>
      <c r="C526" s="152"/>
      <c r="D526" s="152"/>
      <c r="E526" s="152"/>
      <c r="F526" s="152"/>
      <c r="G526" s="197"/>
      <c r="H526" s="197"/>
      <c r="I526" s="152"/>
      <c r="J526" s="50"/>
      <c r="K526" s="50"/>
      <c r="L526" s="50"/>
      <c r="M526" s="50"/>
      <c r="N526" s="152"/>
      <c r="O526" s="197"/>
      <c r="P526" s="197"/>
      <c r="Q526" s="197"/>
      <c r="R526" s="197"/>
      <c r="S526" s="197"/>
      <c r="T526" s="197"/>
      <c r="U526" s="197"/>
      <c r="V526" s="197"/>
      <c r="W526" s="197"/>
      <c r="X526" s="197"/>
      <c r="Y526" s="197"/>
      <c r="Z526" s="197"/>
    </row>
    <row r="527" ht="15.75" customHeight="1">
      <c r="A527" s="180"/>
      <c r="B527" s="197"/>
      <c r="C527" s="152"/>
      <c r="D527" s="152"/>
      <c r="E527" s="152"/>
      <c r="F527" s="152"/>
      <c r="G527" s="197"/>
      <c r="H527" s="197"/>
      <c r="I527" s="152"/>
      <c r="J527" s="50"/>
      <c r="K527" s="50"/>
      <c r="L527" s="50"/>
      <c r="M527" s="50"/>
      <c r="N527" s="152"/>
      <c r="O527" s="197"/>
      <c r="P527" s="197"/>
      <c r="Q527" s="197"/>
      <c r="R527" s="197"/>
      <c r="S527" s="197"/>
      <c r="T527" s="197"/>
      <c r="U527" s="197"/>
      <c r="V527" s="197"/>
      <c r="W527" s="197"/>
      <c r="X527" s="197"/>
      <c r="Y527" s="197"/>
      <c r="Z527" s="197"/>
    </row>
    <row r="528" ht="15.75" customHeight="1">
      <c r="A528" s="180"/>
      <c r="B528" s="197"/>
      <c r="C528" s="152"/>
      <c r="D528" s="152"/>
      <c r="E528" s="152"/>
      <c r="F528" s="152"/>
      <c r="G528" s="197"/>
      <c r="H528" s="197"/>
      <c r="I528" s="152"/>
      <c r="J528" s="50"/>
      <c r="K528" s="50"/>
      <c r="L528" s="50"/>
      <c r="M528" s="50"/>
      <c r="N528" s="152"/>
      <c r="O528" s="197"/>
      <c r="P528" s="197"/>
      <c r="Q528" s="197"/>
      <c r="R528" s="197"/>
      <c r="S528" s="197"/>
      <c r="T528" s="197"/>
      <c r="U528" s="197"/>
      <c r="V528" s="197"/>
      <c r="W528" s="197"/>
      <c r="X528" s="197"/>
      <c r="Y528" s="197"/>
      <c r="Z528" s="197"/>
    </row>
    <row r="529" ht="15.75" customHeight="1">
      <c r="A529" s="180"/>
      <c r="B529" s="197"/>
      <c r="C529" s="152"/>
      <c r="D529" s="152"/>
      <c r="E529" s="152"/>
      <c r="F529" s="152"/>
      <c r="G529" s="197"/>
      <c r="H529" s="197"/>
      <c r="I529" s="152"/>
      <c r="J529" s="50"/>
      <c r="K529" s="50"/>
      <c r="L529" s="50"/>
      <c r="M529" s="50"/>
      <c r="N529" s="152"/>
      <c r="O529" s="197"/>
      <c r="P529" s="197"/>
      <c r="Q529" s="197"/>
      <c r="R529" s="197"/>
      <c r="S529" s="197"/>
      <c r="T529" s="197"/>
      <c r="U529" s="197"/>
      <c r="V529" s="197"/>
      <c r="W529" s="197"/>
      <c r="X529" s="197"/>
      <c r="Y529" s="197"/>
      <c r="Z529" s="197"/>
    </row>
    <row r="530" ht="15.75" customHeight="1">
      <c r="A530" s="180"/>
      <c r="B530" s="197"/>
      <c r="C530" s="152"/>
      <c r="D530" s="152"/>
      <c r="E530" s="152"/>
      <c r="F530" s="152"/>
      <c r="G530" s="197"/>
      <c r="H530" s="197"/>
      <c r="I530" s="152"/>
      <c r="J530" s="50"/>
      <c r="K530" s="50"/>
      <c r="L530" s="50"/>
      <c r="M530" s="50"/>
      <c r="N530" s="152"/>
      <c r="O530" s="197"/>
      <c r="P530" s="197"/>
      <c r="Q530" s="197"/>
      <c r="R530" s="197"/>
      <c r="S530" s="197"/>
      <c r="T530" s="197"/>
      <c r="U530" s="197"/>
      <c r="V530" s="197"/>
      <c r="W530" s="197"/>
      <c r="X530" s="197"/>
      <c r="Y530" s="197"/>
      <c r="Z530" s="197"/>
    </row>
    <row r="531" ht="15.75" customHeight="1">
      <c r="A531" s="180"/>
      <c r="B531" s="197"/>
      <c r="C531" s="152"/>
      <c r="D531" s="152"/>
      <c r="E531" s="152"/>
      <c r="F531" s="152"/>
      <c r="G531" s="197"/>
      <c r="H531" s="197"/>
      <c r="I531" s="152"/>
      <c r="J531" s="50"/>
      <c r="K531" s="50"/>
      <c r="L531" s="50"/>
      <c r="M531" s="50"/>
      <c r="N531" s="152"/>
      <c r="O531" s="197"/>
      <c r="P531" s="197"/>
      <c r="Q531" s="197"/>
      <c r="R531" s="197"/>
      <c r="S531" s="197"/>
      <c r="T531" s="197"/>
      <c r="U531" s="197"/>
      <c r="V531" s="197"/>
      <c r="W531" s="197"/>
      <c r="X531" s="197"/>
      <c r="Y531" s="197"/>
      <c r="Z531" s="197"/>
    </row>
    <row r="532" ht="15.75" customHeight="1">
      <c r="A532" s="180"/>
      <c r="B532" s="197"/>
      <c r="C532" s="152"/>
      <c r="D532" s="152"/>
      <c r="E532" s="152"/>
      <c r="F532" s="152"/>
      <c r="G532" s="197"/>
      <c r="H532" s="169"/>
      <c r="I532" s="152"/>
      <c r="J532" s="50"/>
      <c r="K532" s="50"/>
      <c r="L532" s="50"/>
      <c r="M532" s="50"/>
      <c r="N532" s="152"/>
      <c r="O532" s="197"/>
      <c r="P532" s="197"/>
      <c r="Q532" s="197"/>
      <c r="R532" s="197"/>
      <c r="S532" s="197"/>
      <c r="T532" s="197"/>
      <c r="U532" s="197"/>
      <c r="V532" s="197"/>
      <c r="W532" s="197"/>
      <c r="X532" s="197"/>
      <c r="Y532" s="197"/>
      <c r="Z532" s="197"/>
    </row>
    <row r="533" ht="15.75" customHeight="1">
      <c r="A533" s="180"/>
      <c r="B533" s="197"/>
      <c r="C533" s="152"/>
      <c r="D533" s="152"/>
      <c r="E533" s="152"/>
      <c r="F533" s="152"/>
      <c r="G533" s="197"/>
      <c r="H533" s="197"/>
      <c r="I533" s="152"/>
      <c r="J533" s="50"/>
      <c r="K533" s="50"/>
      <c r="L533" s="50"/>
      <c r="M533" s="50"/>
      <c r="N533" s="152"/>
      <c r="O533" s="197"/>
      <c r="P533" s="197"/>
      <c r="Q533" s="197"/>
      <c r="R533" s="197"/>
      <c r="S533" s="197"/>
      <c r="T533" s="197"/>
      <c r="U533" s="197"/>
      <c r="V533" s="197"/>
      <c r="W533" s="197"/>
      <c r="X533" s="197"/>
      <c r="Y533" s="197"/>
      <c r="Z533" s="197"/>
    </row>
    <row r="534" ht="15.75" customHeight="1">
      <c r="A534" s="180"/>
      <c r="B534" s="197"/>
      <c r="C534" s="152"/>
      <c r="D534" s="152"/>
      <c r="E534" s="152"/>
      <c r="F534" s="152"/>
      <c r="G534" s="197"/>
      <c r="H534" s="197"/>
      <c r="I534" s="152"/>
      <c r="J534" s="50"/>
      <c r="K534" s="50"/>
      <c r="L534" s="50"/>
      <c r="M534" s="50"/>
      <c r="N534" s="152"/>
      <c r="O534" s="197"/>
      <c r="P534" s="197"/>
      <c r="Q534" s="197"/>
      <c r="R534" s="197"/>
      <c r="S534" s="197"/>
      <c r="T534" s="197"/>
      <c r="U534" s="197"/>
      <c r="V534" s="197"/>
      <c r="W534" s="197"/>
      <c r="X534" s="197"/>
      <c r="Y534" s="197"/>
      <c r="Z534" s="197"/>
    </row>
    <row r="535" ht="15.75" customHeight="1">
      <c r="A535" s="180"/>
      <c r="B535" s="197"/>
      <c r="C535" s="152"/>
      <c r="D535" s="152"/>
      <c r="E535" s="152"/>
      <c r="F535" s="152"/>
      <c r="G535" s="197"/>
      <c r="H535" s="197"/>
      <c r="I535" s="152"/>
      <c r="J535" s="50"/>
      <c r="K535" s="50"/>
      <c r="L535" s="50"/>
      <c r="M535" s="50"/>
      <c r="N535" s="152"/>
      <c r="O535" s="197"/>
      <c r="P535" s="197"/>
      <c r="Q535" s="197"/>
      <c r="R535" s="197"/>
      <c r="S535" s="197"/>
      <c r="T535" s="197"/>
      <c r="U535" s="197"/>
      <c r="V535" s="197"/>
      <c r="W535" s="197"/>
      <c r="X535" s="197"/>
      <c r="Y535" s="197"/>
      <c r="Z535" s="197"/>
    </row>
    <row r="536" ht="15.75" customHeight="1">
      <c r="A536" s="180"/>
      <c r="B536" s="197"/>
      <c r="C536" s="152"/>
      <c r="D536" s="152"/>
      <c r="E536" s="152"/>
      <c r="F536" s="152"/>
      <c r="G536" s="197"/>
      <c r="H536" s="197"/>
      <c r="I536" s="152"/>
      <c r="J536" s="50"/>
      <c r="K536" s="50"/>
      <c r="L536" s="50"/>
      <c r="M536" s="50"/>
      <c r="N536" s="152"/>
      <c r="O536" s="197"/>
      <c r="P536" s="197"/>
      <c r="Q536" s="197"/>
      <c r="R536" s="197"/>
      <c r="S536" s="197"/>
      <c r="T536" s="197"/>
      <c r="U536" s="197"/>
      <c r="V536" s="197"/>
      <c r="W536" s="197"/>
      <c r="X536" s="197"/>
      <c r="Y536" s="197"/>
      <c r="Z536" s="197"/>
    </row>
    <row r="537" ht="15.75" customHeight="1">
      <c r="A537" s="180"/>
      <c r="B537" s="197"/>
      <c r="C537" s="152"/>
      <c r="D537" s="152"/>
      <c r="E537" s="152"/>
      <c r="F537" s="152"/>
      <c r="G537" s="197"/>
      <c r="H537" s="197"/>
      <c r="I537" s="152"/>
      <c r="J537" s="50"/>
      <c r="K537" s="50"/>
      <c r="L537" s="50"/>
      <c r="M537" s="50"/>
      <c r="N537" s="152"/>
      <c r="O537" s="197"/>
      <c r="P537" s="197"/>
      <c r="Q537" s="197"/>
      <c r="R537" s="197"/>
      <c r="S537" s="197"/>
      <c r="T537" s="197"/>
      <c r="U537" s="197"/>
      <c r="V537" s="197"/>
      <c r="W537" s="197"/>
      <c r="X537" s="197"/>
      <c r="Y537" s="197"/>
      <c r="Z537" s="197"/>
    </row>
    <row r="538" ht="15.75" customHeight="1">
      <c r="A538" s="180"/>
      <c r="B538" s="197"/>
      <c r="C538" s="152"/>
      <c r="D538" s="152"/>
      <c r="E538" s="152"/>
      <c r="F538" s="152"/>
      <c r="G538" s="197"/>
      <c r="H538" s="197"/>
      <c r="I538" s="152"/>
      <c r="J538" s="50"/>
      <c r="K538" s="50"/>
      <c r="L538" s="50"/>
      <c r="M538" s="50"/>
      <c r="N538" s="152"/>
      <c r="O538" s="197"/>
      <c r="P538" s="197"/>
      <c r="Q538" s="197"/>
      <c r="R538" s="197"/>
      <c r="S538" s="197"/>
      <c r="T538" s="197"/>
      <c r="U538" s="197"/>
      <c r="V538" s="197"/>
      <c r="W538" s="197"/>
      <c r="X538" s="197"/>
      <c r="Y538" s="197"/>
      <c r="Z538" s="197"/>
    </row>
    <row r="539" ht="15.75" customHeight="1">
      <c r="A539" s="180"/>
      <c r="B539" s="197"/>
      <c r="C539" s="152"/>
      <c r="D539" s="152"/>
      <c r="E539" s="152"/>
      <c r="F539" s="152"/>
      <c r="G539" s="197"/>
      <c r="H539" s="197"/>
      <c r="I539" s="152"/>
      <c r="J539" s="50"/>
      <c r="K539" s="50"/>
      <c r="L539" s="50"/>
      <c r="M539" s="50"/>
      <c r="N539" s="152"/>
      <c r="O539" s="197"/>
      <c r="P539" s="197"/>
      <c r="Q539" s="197"/>
      <c r="R539" s="197"/>
      <c r="S539" s="197"/>
      <c r="T539" s="197"/>
      <c r="U539" s="197"/>
      <c r="V539" s="197"/>
      <c r="W539" s="197"/>
      <c r="X539" s="197"/>
      <c r="Y539" s="197"/>
      <c r="Z539" s="197"/>
    </row>
    <row r="540" ht="15.75" customHeight="1">
      <c r="A540" s="180"/>
      <c r="B540" s="197"/>
      <c r="C540" s="152"/>
      <c r="D540" s="152"/>
      <c r="E540" s="152"/>
      <c r="F540" s="152"/>
      <c r="G540" s="197"/>
      <c r="H540" s="197"/>
      <c r="I540" s="152"/>
      <c r="J540" s="50"/>
      <c r="K540" s="50"/>
      <c r="L540" s="50"/>
      <c r="M540" s="50"/>
      <c r="N540" s="152"/>
      <c r="O540" s="197"/>
      <c r="P540" s="197"/>
      <c r="Q540" s="197"/>
      <c r="R540" s="197"/>
      <c r="S540" s="197"/>
      <c r="T540" s="197"/>
      <c r="U540" s="197"/>
      <c r="V540" s="197"/>
      <c r="W540" s="197"/>
      <c r="X540" s="197"/>
      <c r="Y540" s="197"/>
      <c r="Z540" s="197"/>
    </row>
    <row r="541" ht="15.75" customHeight="1">
      <c r="A541" s="180"/>
      <c r="B541" s="197"/>
      <c r="C541" s="152"/>
      <c r="D541" s="152"/>
      <c r="E541" s="152"/>
      <c r="F541" s="152"/>
      <c r="G541" s="197"/>
      <c r="H541" s="197"/>
      <c r="I541" s="152"/>
      <c r="J541" s="50"/>
      <c r="K541" s="50"/>
      <c r="L541" s="50"/>
      <c r="M541" s="50"/>
      <c r="N541" s="152"/>
      <c r="O541" s="197"/>
      <c r="P541" s="197"/>
      <c r="Q541" s="197"/>
      <c r="R541" s="197"/>
      <c r="S541" s="197"/>
      <c r="T541" s="197"/>
      <c r="U541" s="197"/>
      <c r="V541" s="197"/>
      <c r="W541" s="197"/>
      <c r="X541" s="197"/>
      <c r="Y541" s="197"/>
      <c r="Z541" s="197"/>
    </row>
    <row r="542" ht="15.75" customHeight="1">
      <c r="A542" s="180"/>
      <c r="B542" s="197"/>
      <c r="C542" s="152"/>
      <c r="D542" s="152"/>
      <c r="E542" s="152"/>
      <c r="F542" s="152"/>
      <c r="G542" s="197"/>
      <c r="H542" s="197"/>
      <c r="I542" s="152"/>
      <c r="J542" s="50"/>
      <c r="K542" s="50"/>
      <c r="L542" s="50"/>
      <c r="M542" s="50"/>
      <c r="N542" s="152"/>
      <c r="O542" s="197"/>
      <c r="P542" s="197"/>
      <c r="Q542" s="197"/>
      <c r="R542" s="197"/>
      <c r="S542" s="197"/>
      <c r="T542" s="197"/>
      <c r="U542" s="197"/>
      <c r="V542" s="197"/>
      <c r="W542" s="197"/>
      <c r="X542" s="197"/>
      <c r="Y542" s="197"/>
      <c r="Z542" s="197"/>
    </row>
    <row r="543" ht="15.75" customHeight="1">
      <c r="A543" s="180"/>
      <c r="B543" s="197"/>
      <c r="C543" s="152"/>
      <c r="D543" s="152"/>
      <c r="E543" s="152"/>
      <c r="F543" s="152"/>
      <c r="G543" s="197"/>
      <c r="H543" s="197"/>
      <c r="I543" s="152"/>
      <c r="J543" s="50"/>
      <c r="K543" s="50"/>
      <c r="L543" s="50"/>
      <c r="M543" s="50"/>
      <c r="N543" s="152"/>
      <c r="O543" s="197"/>
      <c r="P543" s="197"/>
      <c r="Q543" s="197"/>
      <c r="R543" s="197"/>
      <c r="S543" s="197"/>
      <c r="T543" s="197"/>
      <c r="U543" s="197"/>
      <c r="V543" s="197"/>
      <c r="W543" s="197"/>
      <c r="X543" s="197"/>
      <c r="Y543" s="197"/>
      <c r="Z543" s="197"/>
    </row>
    <row r="544" ht="15.75" customHeight="1">
      <c r="A544" s="180"/>
      <c r="B544" s="197"/>
      <c r="C544" s="152"/>
      <c r="D544" s="152"/>
      <c r="E544" s="197"/>
      <c r="F544" s="197"/>
      <c r="G544" s="197"/>
      <c r="H544" s="197"/>
      <c r="I544" s="152"/>
      <c r="J544" s="50"/>
      <c r="K544" s="50"/>
      <c r="L544" s="50"/>
      <c r="M544" s="50"/>
      <c r="N544" s="152"/>
      <c r="O544" s="197"/>
      <c r="P544" s="197"/>
      <c r="Q544" s="197"/>
      <c r="R544" s="197"/>
      <c r="S544" s="197"/>
      <c r="T544" s="197"/>
      <c r="U544" s="197"/>
      <c r="V544" s="197"/>
      <c r="W544" s="197"/>
      <c r="X544" s="197"/>
      <c r="Y544" s="197"/>
      <c r="Z544" s="197"/>
    </row>
    <row r="545" ht="15.75" customHeight="1">
      <c r="A545" s="180"/>
      <c r="B545" s="197"/>
      <c r="C545" s="152"/>
      <c r="D545" s="152"/>
      <c r="E545" s="152"/>
      <c r="F545" s="152"/>
      <c r="G545" s="197"/>
      <c r="H545" s="197"/>
      <c r="I545" s="152"/>
      <c r="J545" s="50"/>
      <c r="K545" s="50"/>
      <c r="L545" s="50"/>
      <c r="M545" s="50"/>
      <c r="N545" s="152"/>
      <c r="O545" s="197"/>
      <c r="P545" s="197"/>
      <c r="Q545" s="197"/>
      <c r="R545" s="197"/>
      <c r="S545" s="197"/>
      <c r="T545" s="197"/>
      <c r="U545" s="197"/>
      <c r="V545" s="197"/>
      <c r="W545" s="197"/>
      <c r="X545" s="197"/>
      <c r="Y545" s="197"/>
      <c r="Z545" s="197"/>
    </row>
    <row r="546" ht="15.75" customHeight="1">
      <c r="A546" s="180"/>
      <c r="B546" s="197"/>
      <c r="C546" s="152"/>
      <c r="D546" s="152"/>
      <c r="E546" s="152"/>
      <c r="F546" s="152"/>
      <c r="G546" s="197"/>
      <c r="H546" s="197"/>
      <c r="I546" s="152"/>
      <c r="J546" s="50"/>
      <c r="K546" s="50"/>
      <c r="L546" s="50"/>
      <c r="M546" s="50"/>
      <c r="N546" s="152"/>
      <c r="O546" s="197"/>
      <c r="P546" s="197"/>
      <c r="Q546" s="197"/>
      <c r="R546" s="197"/>
      <c r="S546" s="197"/>
      <c r="T546" s="197"/>
      <c r="U546" s="197"/>
      <c r="V546" s="197"/>
      <c r="W546" s="197"/>
      <c r="X546" s="197"/>
      <c r="Y546" s="197"/>
      <c r="Z546" s="197"/>
    </row>
    <row r="547" ht="15.75" customHeight="1">
      <c r="A547" s="180"/>
      <c r="B547" s="197"/>
      <c r="C547" s="152"/>
      <c r="D547" s="152"/>
      <c r="E547" s="152"/>
      <c r="F547" s="152"/>
      <c r="G547" s="197"/>
      <c r="H547" s="197"/>
      <c r="I547" s="152"/>
      <c r="J547" s="50"/>
      <c r="K547" s="50"/>
      <c r="L547" s="50"/>
      <c r="M547" s="50"/>
      <c r="N547" s="152"/>
      <c r="O547" s="197"/>
      <c r="P547" s="197"/>
      <c r="Q547" s="197"/>
      <c r="R547" s="197"/>
      <c r="S547" s="197"/>
      <c r="T547" s="197"/>
      <c r="U547" s="197"/>
      <c r="V547" s="197"/>
      <c r="W547" s="197"/>
      <c r="X547" s="197"/>
      <c r="Y547" s="197"/>
      <c r="Z547" s="197"/>
    </row>
    <row r="548" ht="15.75" customHeight="1">
      <c r="A548" s="180"/>
      <c r="B548" s="197"/>
      <c r="C548" s="152"/>
      <c r="D548" s="152"/>
      <c r="E548" s="152"/>
      <c r="F548" s="152"/>
      <c r="G548" s="197"/>
      <c r="H548" s="197"/>
      <c r="I548" s="152"/>
      <c r="J548" s="50"/>
      <c r="K548" s="50"/>
      <c r="L548" s="50"/>
      <c r="M548" s="50"/>
      <c r="N548" s="152"/>
      <c r="O548" s="197"/>
      <c r="P548" s="197"/>
      <c r="Q548" s="197"/>
      <c r="R548" s="197"/>
      <c r="S548" s="197"/>
      <c r="T548" s="197"/>
      <c r="U548" s="197"/>
      <c r="V548" s="197"/>
      <c r="W548" s="197"/>
      <c r="X548" s="197"/>
      <c r="Y548" s="197"/>
      <c r="Z548" s="197"/>
    </row>
    <row r="549" ht="15.75" customHeight="1">
      <c r="A549" s="180"/>
      <c r="B549" s="197"/>
      <c r="C549" s="152"/>
      <c r="D549" s="152"/>
      <c r="E549" s="152"/>
      <c r="F549" s="152"/>
      <c r="G549" s="197"/>
      <c r="H549" s="169"/>
      <c r="I549" s="152"/>
      <c r="J549" s="50"/>
      <c r="K549" s="50"/>
      <c r="L549" s="50"/>
      <c r="M549" s="50"/>
      <c r="N549" s="152"/>
      <c r="O549" s="197"/>
      <c r="P549" s="197"/>
      <c r="Q549" s="197"/>
      <c r="R549" s="197"/>
      <c r="S549" s="197"/>
      <c r="T549" s="197"/>
      <c r="U549" s="197"/>
      <c r="V549" s="197"/>
      <c r="W549" s="197"/>
      <c r="X549" s="197"/>
      <c r="Y549" s="197"/>
      <c r="Z549" s="197"/>
    </row>
    <row r="550" ht="15.75" customHeight="1">
      <c r="A550" s="180"/>
      <c r="B550" s="197"/>
      <c r="C550" s="152"/>
      <c r="D550" s="152"/>
      <c r="E550" s="152"/>
      <c r="F550" s="152"/>
      <c r="G550" s="197"/>
      <c r="H550" s="197"/>
      <c r="I550" s="152"/>
      <c r="J550" s="50"/>
      <c r="K550" s="50"/>
      <c r="L550" s="50"/>
      <c r="M550" s="50"/>
      <c r="N550" s="152"/>
      <c r="O550" s="197"/>
      <c r="P550" s="197"/>
      <c r="Q550" s="197"/>
      <c r="R550" s="197"/>
      <c r="S550" s="197"/>
      <c r="T550" s="197"/>
      <c r="U550" s="197"/>
      <c r="V550" s="197"/>
      <c r="W550" s="197"/>
      <c r="X550" s="197"/>
      <c r="Y550" s="197"/>
      <c r="Z550" s="197"/>
    </row>
    <row r="551" ht="15.75" customHeight="1">
      <c r="A551" s="180"/>
      <c r="B551" s="197"/>
      <c r="C551" s="152"/>
      <c r="D551" s="152"/>
      <c r="E551" s="152"/>
      <c r="F551" s="152"/>
      <c r="G551" s="197"/>
      <c r="H551" s="197"/>
      <c r="I551" s="152"/>
      <c r="J551" s="50"/>
      <c r="K551" s="50"/>
      <c r="L551" s="50"/>
      <c r="M551" s="50"/>
      <c r="N551" s="152"/>
      <c r="O551" s="197"/>
      <c r="P551" s="197"/>
      <c r="Q551" s="197"/>
      <c r="R551" s="197"/>
      <c r="S551" s="197"/>
      <c r="T551" s="197"/>
      <c r="U551" s="197"/>
      <c r="V551" s="197"/>
      <c r="W551" s="197"/>
      <c r="X551" s="197"/>
      <c r="Y551" s="197"/>
      <c r="Z551" s="197"/>
    </row>
    <row r="552" ht="15.75" customHeight="1">
      <c r="A552" s="180"/>
      <c r="B552" s="197"/>
      <c r="C552" s="152"/>
      <c r="D552" s="152"/>
      <c r="E552" s="152"/>
      <c r="F552" s="152"/>
      <c r="G552" s="197"/>
      <c r="H552" s="197"/>
      <c r="I552" s="152"/>
      <c r="J552" s="50"/>
      <c r="K552" s="50"/>
      <c r="L552" s="50"/>
      <c r="M552" s="50"/>
      <c r="N552" s="152"/>
      <c r="O552" s="197"/>
      <c r="P552" s="197"/>
      <c r="Q552" s="197"/>
      <c r="R552" s="197"/>
      <c r="S552" s="197"/>
      <c r="T552" s="197"/>
      <c r="U552" s="197"/>
      <c r="V552" s="197"/>
      <c r="W552" s="197"/>
      <c r="X552" s="197"/>
      <c r="Y552" s="197"/>
      <c r="Z552" s="197"/>
    </row>
    <row r="553" ht="15.75" customHeight="1">
      <c r="A553" s="180"/>
      <c r="B553" s="197"/>
      <c r="C553" s="152"/>
      <c r="D553" s="152"/>
      <c r="E553" s="152"/>
      <c r="F553" s="152"/>
      <c r="G553" s="197"/>
      <c r="H553" s="197"/>
      <c r="I553" s="152"/>
      <c r="J553" s="50"/>
      <c r="K553" s="50"/>
      <c r="L553" s="50"/>
      <c r="M553" s="50"/>
      <c r="N553" s="152"/>
      <c r="O553" s="197"/>
      <c r="P553" s="197"/>
      <c r="Q553" s="197"/>
      <c r="R553" s="197"/>
      <c r="S553" s="197"/>
      <c r="T553" s="197"/>
      <c r="U553" s="197"/>
      <c r="V553" s="197"/>
      <c r="W553" s="197"/>
      <c r="X553" s="197"/>
      <c r="Y553" s="197"/>
      <c r="Z553" s="197"/>
    </row>
    <row r="554" ht="15.75" customHeight="1">
      <c r="A554" s="180"/>
      <c r="B554" s="197"/>
      <c r="C554" s="152"/>
      <c r="D554" s="152"/>
      <c r="E554" s="152"/>
      <c r="F554" s="152"/>
      <c r="G554" s="197"/>
      <c r="H554" s="197"/>
      <c r="I554" s="152"/>
      <c r="J554" s="50"/>
      <c r="K554" s="50"/>
      <c r="L554" s="50"/>
      <c r="M554" s="50"/>
      <c r="N554" s="152"/>
      <c r="O554" s="197"/>
      <c r="P554" s="197"/>
      <c r="Q554" s="197"/>
      <c r="R554" s="197"/>
      <c r="S554" s="197"/>
      <c r="T554" s="197"/>
      <c r="U554" s="197"/>
      <c r="V554" s="197"/>
      <c r="W554" s="197"/>
      <c r="X554" s="197"/>
      <c r="Y554" s="197"/>
      <c r="Z554" s="197"/>
    </row>
    <row r="555" ht="15.75" customHeight="1">
      <c r="A555" s="180"/>
      <c r="B555" s="197"/>
      <c r="C555" s="152"/>
      <c r="D555" s="152"/>
      <c r="E555" s="152"/>
      <c r="F555" s="152"/>
      <c r="G555" s="197"/>
      <c r="H555" s="169"/>
      <c r="I555" s="152"/>
      <c r="J555" s="50"/>
      <c r="K555" s="50"/>
      <c r="L555" s="50"/>
      <c r="M555" s="50"/>
      <c r="N555" s="152"/>
      <c r="O555" s="197"/>
      <c r="P555" s="197"/>
      <c r="Q555" s="197"/>
      <c r="R555" s="197"/>
      <c r="S555" s="197"/>
      <c r="T555" s="197"/>
      <c r="U555" s="197"/>
      <c r="V555" s="197"/>
      <c r="W555" s="197"/>
      <c r="X555" s="197"/>
      <c r="Y555" s="197"/>
      <c r="Z555" s="197"/>
    </row>
    <row r="556" ht="15.75" customHeight="1">
      <c r="A556" s="180"/>
      <c r="B556" s="197"/>
      <c r="C556" s="152"/>
      <c r="D556" s="152"/>
      <c r="E556" s="152"/>
      <c r="F556" s="152"/>
      <c r="G556" s="197"/>
      <c r="H556" s="197"/>
      <c r="I556" s="152"/>
      <c r="J556" s="50"/>
      <c r="K556" s="50"/>
      <c r="L556" s="50"/>
      <c r="M556" s="50"/>
      <c r="N556" s="152"/>
      <c r="O556" s="197"/>
      <c r="P556" s="197"/>
      <c r="Q556" s="197"/>
      <c r="R556" s="197"/>
      <c r="S556" s="197"/>
      <c r="T556" s="197"/>
      <c r="U556" s="197"/>
      <c r="V556" s="197"/>
      <c r="W556" s="197"/>
      <c r="X556" s="197"/>
      <c r="Y556" s="197"/>
      <c r="Z556" s="197"/>
    </row>
    <row r="557" ht="15.75" customHeight="1">
      <c r="A557" s="180"/>
      <c r="B557" s="197"/>
      <c r="C557" s="152"/>
      <c r="D557" s="152"/>
      <c r="E557" s="152"/>
      <c r="F557" s="152"/>
      <c r="G557" s="197"/>
      <c r="H557" s="197"/>
      <c r="I557" s="152"/>
      <c r="J557" s="50"/>
      <c r="K557" s="50"/>
      <c r="L557" s="50"/>
      <c r="M557" s="50"/>
      <c r="N557" s="152"/>
      <c r="O557" s="197"/>
      <c r="P557" s="197"/>
      <c r="Q557" s="197"/>
      <c r="R557" s="197"/>
      <c r="S557" s="197"/>
      <c r="T557" s="197"/>
      <c r="U557" s="197"/>
      <c r="V557" s="197"/>
      <c r="W557" s="197"/>
      <c r="X557" s="197"/>
      <c r="Y557" s="197"/>
      <c r="Z557" s="197"/>
    </row>
    <row r="558" ht="15.75" customHeight="1">
      <c r="A558" s="180"/>
      <c r="B558" s="197"/>
      <c r="C558" s="152"/>
      <c r="D558" s="152"/>
      <c r="E558" s="152"/>
      <c r="F558" s="152"/>
      <c r="G558" s="197"/>
      <c r="H558" s="169"/>
      <c r="I558" s="152"/>
      <c r="J558" s="50"/>
      <c r="K558" s="50"/>
      <c r="L558" s="50"/>
      <c r="M558" s="50"/>
      <c r="N558" s="152"/>
      <c r="O558" s="197"/>
      <c r="P558" s="197"/>
      <c r="Q558" s="197"/>
      <c r="R558" s="197"/>
      <c r="S558" s="197"/>
      <c r="T558" s="197"/>
      <c r="U558" s="197"/>
      <c r="V558" s="197"/>
      <c r="W558" s="197"/>
      <c r="X558" s="197"/>
      <c r="Y558" s="197"/>
      <c r="Z558" s="197"/>
    </row>
    <row r="559" ht="15.75" customHeight="1">
      <c r="A559" s="180"/>
      <c r="B559" s="197"/>
      <c r="C559" s="152"/>
      <c r="D559" s="152"/>
      <c r="E559" s="152"/>
      <c r="F559" s="152"/>
      <c r="G559" s="197"/>
      <c r="H559" s="197"/>
      <c r="I559" s="152"/>
      <c r="J559" s="50"/>
      <c r="K559" s="50"/>
      <c r="L559" s="50"/>
      <c r="M559" s="50"/>
      <c r="N559" s="152"/>
      <c r="O559" s="197"/>
      <c r="P559" s="197"/>
      <c r="Q559" s="197"/>
      <c r="R559" s="197"/>
      <c r="S559" s="197"/>
      <c r="T559" s="197"/>
      <c r="U559" s="197"/>
      <c r="V559" s="197"/>
      <c r="W559" s="197"/>
      <c r="X559" s="197"/>
      <c r="Y559" s="197"/>
      <c r="Z559" s="197"/>
    </row>
    <row r="560" ht="15.75" customHeight="1">
      <c r="A560" s="180"/>
      <c r="B560" s="197"/>
      <c r="C560" s="152"/>
      <c r="D560" s="152"/>
      <c r="E560" s="152"/>
      <c r="F560" s="152"/>
      <c r="G560" s="197"/>
      <c r="H560" s="197"/>
      <c r="I560" s="152"/>
      <c r="J560" s="50"/>
      <c r="K560" s="50"/>
      <c r="L560" s="50"/>
      <c r="M560" s="50"/>
      <c r="N560" s="152"/>
      <c r="O560" s="197"/>
      <c r="P560" s="197"/>
      <c r="Q560" s="197"/>
      <c r="R560" s="197"/>
      <c r="S560" s="197"/>
      <c r="T560" s="197"/>
      <c r="U560" s="197"/>
      <c r="V560" s="197"/>
      <c r="W560" s="197"/>
      <c r="X560" s="197"/>
      <c r="Y560" s="197"/>
      <c r="Z560" s="197"/>
    </row>
    <row r="561" ht="15.75" customHeight="1">
      <c r="A561" s="180"/>
      <c r="B561" s="197"/>
      <c r="C561" s="152"/>
      <c r="D561" s="152"/>
      <c r="E561" s="152"/>
      <c r="F561" s="152"/>
      <c r="G561" s="197"/>
      <c r="H561" s="197"/>
      <c r="I561" s="152"/>
      <c r="J561" s="50"/>
      <c r="K561" s="50"/>
      <c r="L561" s="50"/>
      <c r="M561" s="50"/>
      <c r="N561" s="152"/>
      <c r="O561" s="197"/>
      <c r="P561" s="197"/>
      <c r="Q561" s="197"/>
      <c r="R561" s="197"/>
      <c r="S561" s="197"/>
      <c r="T561" s="197"/>
      <c r="U561" s="197"/>
      <c r="V561" s="197"/>
      <c r="W561" s="197"/>
      <c r="X561" s="197"/>
      <c r="Y561" s="197"/>
      <c r="Z561" s="197"/>
    </row>
    <row r="562" ht="15.75" customHeight="1">
      <c r="A562" s="180"/>
      <c r="B562" s="197"/>
      <c r="C562" s="152"/>
      <c r="D562" s="152"/>
      <c r="E562" s="152"/>
      <c r="F562" s="152"/>
      <c r="G562" s="197"/>
      <c r="H562" s="197"/>
      <c r="I562" s="152"/>
      <c r="J562" s="50"/>
      <c r="K562" s="50"/>
      <c r="L562" s="50"/>
      <c r="M562" s="50"/>
      <c r="N562" s="152"/>
      <c r="O562" s="197"/>
      <c r="P562" s="197"/>
      <c r="Q562" s="197"/>
      <c r="R562" s="197"/>
      <c r="S562" s="197"/>
      <c r="T562" s="197"/>
      <c r="U562" s="197"/>
      <c r="V562" s="197"/>
      <c r="W562" s="197"/>
      <c r="X562" s="197"/>
      <c r="Y562" s="197"/>
      <c r="Z562" s="197"/>
    </row>
    <row r="563" ht="15.75" customHeight="1">
      <c r="A563" s="180"/>
      <c r="B563" s="197"/>
      <c r="C563" s="152"/>
      <c r="D563" s="152"/>
      <c r="E563" s="152"/>
      <c r="F563" s="152"/>
      <c r="G563" s="197"/>
      <c r="H563" s="197"/>
      <c r="I563" s="152"/>
      <c r="J563" s="50"/>
      <c r="K563" s="50"/>
      <c r="L563" s="50"/>
      <c r="M563" s="50"/>
      <c r="N563" s="152"/>
      <c r="O563" s="197"/>
      <c r="P563" s="197"/>
      <c r="Q563" s="197"/>
      <c r="R563" s="197"/>
      <c r="S563" s="197"/>
      <c r="T563" s="197"/>
      <c r="U563" s="197"/>
      <c r="V563" s="197"/>
      <c r="W563" s="197"/>
      <c r="X563" s="197"/>
      <c r="Y563" s="197"/>
      <c r="Z563" s="197"/>
    </row>
    <row r="564" ht="15.75" customHeight="1">
      <c r="A564" s="180"/>
      <c r="B564" s="197"/>
      <c r="C564" s="152"/>
      <c r="D564" s="152"/>
      <c r="E564" s="152"/>
      <c r="F564" s="152"/>
      <c r="G564" s="197"/>
      <c r="H564" s="197"/>
      <c r="I564" s="152"/>
      <c r="J564" s="50"/>
      <c r="K564" s="50"/>
      <c r="L564" s="50"/>
      <c r="M564" s="50"/>
      <c r="N564" s="152"/>
      <c r="O564" s="197"/>
      <c r="P564" s="197"/>
      <c r="Q564" s="197"/>
      <c r="R564" s="197"/>
      <c r="S564" s="197"/>
      <c r="T564" s="197"/>
      <c r="U564" s="197"/>
      <c r="V564" s="197"/>
      <c r="W564" s="197"/>
      <c r="X564" s="197"/>
      <c r="Y564" s="197"/>
      <c r="Z564" s="197"/>
    </row>
    <row r="565" ht="15.75" customHeight="1">
      <c r="A565" s="180"/>
      <c r="B565" s="197"/>
      <c r="C565" s="152"/>
      <c r="D565" s="152"/>
      <c r="E565" s="152"/>
      <c r="F565" s="152"/>
      <c r="G565" s="197"/>
      <c r="H565" s="197"/>
      <c r="I565" s="152"/>
      <c r="J565" s="50"/>
      <c r="K565" s="50"/>
      <c r="L565" s="50"/>
      <c r="M565" s="50"/>
      <c r="N565" s="152"/>
      <c r="O565" s="197"/>
      <c r="P565" s="197"/>
      <c r="Q565" s="197"/>
      <c r="R565" s="197"/>
      <c r="S565" s="197"/>
      <c r="T565" s="197"/>
      <c r="U565" s="197"/>
      <c r="V565" s="197"/>
      <c r="W565" s="197"/>
      <c r="X565" s="197"/>
      <c r="Y565" s="197"/>
      <c r="Z565" s="197"/>
    </row>
    <row r="566" ht="15.75" customHeight="1">
      <c r="A566" s="180"/>
      <c r="B566" s="197"/>
      <c r="C566" s="152"/>
      <c r="D566" s="152"/>
      <c r="E566" s="152"/>
      <c r="F566" s="152"/>
      <c r="G566" s="197"/>
      <c r="H566" s="197"/>
      <c r="I566" s="152"/>
      <c r="J566" s="50"/>
      <c r="K566" s="50"/>
      <c r="L566" s="50"/>
      <c r="M566" s="50"/>
      <c r="N566" s="152"/>
      <c r="O566" s="197"/>
      <c r="P566" s="197"/>
      <c r="Q566" s="197"/>
      <c r="R566" s="197"/>
      <c r="S566" s="197"/>
      <c r="T566" s="197"/>
      <c r="U566" s="197"/>
      <c r="V566" s="197"/>
      <c r="W566" s="197"/>
      <c r="X566" s="197"/>
      <c r="Y566" s="197"/>
      <c r="Z566" s="197"/>
    </row>
    <row r="567" ht="15.75" customHeight="1">
      <c r="A567" s="180"/>
      <c r="B567" s="197"/>
      <c r="C567" s="152"/>
      <c r="D567" s="152"/>
      <c r="E567" s="152"/>
      <c r="F567" s="152"/>
      <c r="G567" s="197"/>
      <c r="H567" s="197"/>
      <c r="I567" s="152"/>
      <c r="J567" s="50"/>
      <c r="K567" s="50"/>
      <c r="L567" s="50"/>
      <c r="M567" s="50"/>
      <c r="N567" s="152"/>
      <c r="O567" s="197"/>
      <c r="P567" s="197"/>
      <c r="Q567" s="197"/>
      <c r="R567" s="197"/>
      <c r="S567" s="197"/>
      <c r="T567" s="197"/>
      <c r="U567" s="197"/>
      <c r="V567" s="197"/>
      <c r="W567" s="197"/>
      <c r="X567" s="197"/>
      <c r="Y567" s="197"/>
      <c r="Z567" s="197"/>
    </row>
    <row r="568" ht="15.75" customHeight="1">
      <c r="A568" s="180"/>
      <c r="B568" s="197"/>
      <c r="C568" s="152"/>
      <c r="D568" s="152"/>
      <c r="E568" s="152"/>
      <c r="F568" s="152"/>
      <c r="G568" s="197"/>
      <c r="H568" s="197"/>
      <c r="I568" s="152"/>
      <c r="J568" s="50"/>
      <c r="K568" s="50"/>
      <c r="L568" s="50"/>
      <c r="M568" s="50"/>
      <c r="N568" s="152"/>
      <c r="O568" s="197"/>
      <c r="P568" s="197"/>
      <c r="Q568" s="197"/>
      <c r="R568" s="197"/>
      <c r="S568" s="197"/>
      <c r="T568" s="197"/>
      <c r="U568" s="197"/>
      <c r="V568" s="197"/>
      <c r="W568" s="197"/>
      <c r="X568" s="197"/>
      <c r="Y568" s="197"/>
      <c r="Z568" s="197"/>
    </row>
    <row r="569" ht="15.75" customHeight="1">
      <c r="A569" s="180"/>
      <c r="B569" s="197"/>
      <c r="C569" s="152"/>
      <c r="D569" s="152"/>
      <c r="E569" s="152"/>
      <c r="F569" s="152"/>
      <c r="G569" s="197"/>
      <c r="H569" s="197"/>
      <c r="I569" s="152"/>
      <c r="J569" s="50"/>
      <c r="K569" s="50"/>
      <c r="L569" s="50"/>
      <c r="M569" s="50"/>
      <c r="N569" s="152"/>
      <c r="O569" s="197"/>
      <c r="P569" s="197"/>
      <c r="Q569" s="197"/>
      <c r="R569" s="197"/>
      <c r="S569" s="197"/>
      <c r="T569" s="197"/>
      <c r="U569" s="197"/>
      <c r="V569" s="197"/>
      <c r="W569" s="197"/>
      <c r="X569" s="197"/>
      <c r="Y569" s="197"/>
      <c r="Z569" s="197"/>
    </row>
    <row r="570" ht="15.75" customHeight="1">
      <c r="A570" s="180"/>
      <c r="B570" s="197"/>
      <c r="C570" s="152"/>
      <c r="D570" s="152"/>
      <c r="E570" s="152"/>
      <c r="F570" s="152"/>
      <c r="G570" s="197"/>
      <c r="H570" s="197"/>
      <c r="I570" s="152"/>
      <c r="J570" s="50"/>
      <c r="K570" s="50"/>
      <c r="L570" s="50"/>
      <c r="M570" s="50"/>
      <c r="N570" s="152"/>
      <c r="O570" s="197"/>
      <c r="P570" s="197"/>
      <c r="Q570" s="197"/>
      <c r="R570" s="197"/>
      <c r="S570" s="197"/>
      <c r="T570" s="197"/>
      <c r="U570" s="197"/>
      <c r="V570" s="197"/>
      <c r="W570" s="197"/>
      <c r="X570" s="197"/>
      <c r="Y570" s="197"/>
      <c r="Z570" s="197"/>
    </row>
    <row r="571" ht="15.75" customHeight="1">
      <c r="A571" s="180"/>
      <c r="B571" s="197"/>
      <c r="C571" s="152"/>
      <c r="D571" s="152"/>
      <c r="E571" s="152"/>
      <c r="F571" s="152"/>
      <c r="G571" s="197"/>
      <c r="H571" s="197"/>
      <c r="I571" s="152"/>
      <c r="J571" s="50"/>
      <c r="K571" s="50"/>
      <c r="L571" s="50"/>
      <c r="M571" s="50"/>
      <c r="N571" s="152"/>
      <c r="O571" s="197"/>
      <c r="P571" s="197"/>
      <c r="Q571" s="197"/>
      <c r="R571" s="197"/>
      <c r="S571" s="197"/>
      <c r="T571" s="197"/>
      <c r="U571" s="197"/>
      <c r="V571" s="197"/>
      <c r="W571" s="197"/>
      <c r="X571" s="197"/>
      <c r="Y571" s="197"/>
      <c r="Z571" s="197"/>
    </row>
    <row r="572" ht="15.75" customHeight="1">
      <c r="A572" s="180"/>
      <c r="B572" s="197"/>
      <c r="C572" s="152"/>
      <c r="D572" s="152"/>
      <c r="E572" s="152"/>
      <c r="F572" s="152"/>
      <c r="G572" s="197"/>
      <c r="H572" s="197"/>
      <c r="I572" s="152"/>
      <c r="J572" s="50"/>
      <c r="K572" s="50"/>
      <c r="L572" s="50"/>
      <c r="M572" s="50"/>
      <c r="N572" s="152"/>
      <c r="O572" s="197"/>
      <c r="P572" s="197"/>
      <c r="Q572" s="197"/>
      <c r="R572" s="197"/>
      <c r="S572" s="197"/>
      <c r="T572" s="197"/>
      <c r="U572" s="197"/>
      <c r="V572" s="197"/>
      <c r="W572" s="197"/>
      <c r="X572" s="197"/>
      <c r="Y572" s="197"/>
      <c r="Z572" s="197"/>
    </row>
    <row r="573" ht="15.75" customHeight="1">
      <c r="A573" s="180"/>
      <c r="B573" s="197"/>
      <c r="C573" s="152"/>
      <c r="D573" s="152"/>
      <c r="E573" s="152"/>
      <c r="F573" s="152"/>
      <c r="G573" s="197"/>
      <c r="H573" s="197"/>
      <c r="I573" s="152"/>
      <c r="J573" s="50"/>
      <c r="K573" s="50"/>
      <c r="L573" s="50"/>
      <c r="M573" s="50"/>
      <c r="N573" s="152"/>
      <c r="O573" s="197"/>
      <c r="P573" s="197"/>
      <c r="Q573" s="197"/>
      <c r="R573" s="197"/>
      <c r="S573" s="197"/>
      <c r="T573" s="197"/>
      <c r="U573" s="197"/>
      <c r="V573" s="197"/>
      <c r="W573" s="197"/>
      <c r="X573" s="197"/>
      <c r="Y573" s="197"/>
      <c r="Z573" s="197"/>
    </row>
    <row r="574" ht="15.75" customHeight="1">
      <c r="A574" s="180"/>
      <c r="B574" s="197"/>
      <c r="C574" s="152"/>
      <c r="D574" s="152"/>
      <c r="E574" s="152"/>
      <c r="F574" s="152"/>
      <c r="G574" s="197"/>
      <c r="H574" s="197"/>
      <c r="I574" s="152"/>
      <c r="J574" s="50"/>
      <c r="K574" s="50"/>
      <c r="L574" s="50"/>
      <c r="M574" s="50"/>
      <c r="N574" s="152"/>
      <c r="O574" s="197"/>
      <c r="P574" s="197"/>
      <c r="Q574" s="197"/>
      <c r="R574" s="197"/>
      <c r="S574" s="197"/>
      <c r="T574" s="197"/>
      <c r="U574" s="197"/>
      <c r="V574" s="197"/>
      <c r="W574" s="197"/>
      <c r="X574" s="197"/>
      <c r="Y574" s="197"/>
      <c r="Z574" s="197"/>
    </row>
    <row r="575" ht="15.75" customHeight="1">
      <c r="A575" s="180"/>
      <c r="B575" s="197"/>
      <c r="C575" s="152"/>
      <c r="D575" s="152"/>
      <c r="E575" s="152"/>
      <c r="F575" s="152"/>
      <c r="G575" s="197"/>
      <c r="H575" s="197"/>
      <c r="I575" s="152"/>
      <c r="J575" s="50"/>
      <c r="K575" s="50"/>
      <c r="L575" s="50"/>
      <c r="M575" s="50"/>
      <c r="N575" s="152"/>
      <c r="O575" s="197"/>
      <c r="P575" s="197"/>
      <c r="Q575" s="197"/>
      <c r="R575" s="197"/>
      <c r="S575" s="197"/>
      <c r="T575" s="197"/>
      <c r="U575" s="197"/>
      <c r="V575" s="197"/>
      <c r="W575" s="197"/>
      <c r="X575" s="197"/>
      <c r="Y575" s="197"/>
      <c r="Z575" s="197"/>
    </row>
    <row r="576" ht="15.75" customHeight="1">
      <c r="A576" s="180"/>
      <c r="B576" s="197"/>
      <c r="C576" s="152"/>
      <c r="D576" s="152"/>
      <c r="E576" s="152"/>
      <c r="F576" s="152"/>
      <c r="G576" s="197"/>
      <c r="H576" s="197"/>
      <c r="I576" s="152"/>
      <c r="J576" s="50"/>
      <c r="K576" s="50"/>
      <c r="L576" s="50"/>
      <c r="M576" s="50"/>
      <c r="N576" s="152"/>
      <c r="O576" s="197"/>
      <c r="P576" s="197"/>
      <c r="Q576" s="197"/>
      <c r="R576" s="197"/>
      <c r="S576" s="197"/>
      <c r="T576" s="197"/>
      <c r="U576" s="197"/>
      <c r="V576" s="197"/>
      <c r="W576" s="197"/>
      <c r="X576" s="197"/>
      <c r="Y576" s="197"/>
      <c r="Z576" s="197"/>
    </row>
    <row r="577" ht="15.75" customHeight="1">
      <c r="A577" s="180"/>
      <c r="B577" s="197"/>
      <c r="C577" s="152"/>
      <c r="D577" s="152"/>
      <c r="E577" s="152"/>
      <c r="F577" s="152"/>
      <c r="G577" s="197"/>
      <c r="H577" s="169"/>
      <c r="I577" s="152"/>
      <c r="J577" s="50"/>
      <c r="K577" s="50"/>
      <c r="L577" s="50"/>
      <c r="M577" s="50"/>
      <c r="N577" s="152"/>
      <c r="O577" s="197"/>
      <c r="P577" s="197"/>
      <c r="Q577" s="197"/>
      <c r="R577" s="197"/>
      <c r="S577" s="197"/>
      <c r="T577" s="197"/>
      <c r="U577" s="197"/>
      <c r="V577" s="197"/>
      <c r="W577" s="197"/>
      <c r="X577" s="197"/>
      <c r="Y577" s="197"/>
      <c r="Z577" s="197"/>
    </row>
    <row r="578" ht="15.75" customHeight="1">
      <c r="A578" s="180"/>
      <c r="B578" s="197"/>
      <c r="C578" s="152"/>
      <c r="D578" s="152"/>
      <c r="E578" s="152"/>
      <c r="F578" s="152"/>
      <c r="G578" s="197"/>
      <c r="H578" s="197"/>
      <c r="I578" s="152"/>
      <c r="J578" s="50"/>
      <c r="K578" s="50"/>
      <c r="L578" s="50"/>
      <c r="M578" s="50"/>
      <c r="N578" s="152"/>
      <c r="O578" s="197"/>
      <c r="P578" s="197"/>
      <c r="Q578" s="197"/>
      <c r="R578" s="197"/>
      <c r="S578" s="197"/>
      <c r="T578" s="197"/>
      <c r="U578" s="197"/>
      <c r="V578" s="197"/>
      <c r="W578" s="197"/>
      <c r="X578" s="197"/>
      <c r="Y578" s="197"/>
      <c r="Z578" s="197"/>
    </row>
    <row r="579" ht="15.75" customHeight="1">
      <c r="A579" s="180"/>
      <c r="B579" s="197"/>
      <c r="C579" s="152"/>
      <c r="D579" s="152"/>
      <c r="E579" s="152"/>
      <c r="F579" s="152"/>
      <c r="G579" s="197"/>
      <c r="H579" s="197"/>
      <c r="I579" s="152"/>
      <c r="J579" s="50"/>
      <c r="K579" s="50"/>
      <c r="L579" s="50"/>
      <c r="M579" s="50"/>
      <c r="N579" s="152"/>
      <c r="O579" s="197"/>
      <c r="P579" s="197"/>
      <c r="Q579" s="197"/>
      <c r="R579" s="197"/>
      <c r="S579" s="197"/>
      <c r="T579" s="197"/>
      <c r="U579" s="197"/>
      <c r="V579" s="197"/>
      <c r="W579" s="197"/>
      <c r="X579" s="197"/>
      <c r="Y579" s="197"/>
      <c r="Z579" s="197"/>
    </row>
    <row r="580" ht="15.75" customHeight="1">
      <c r="A580" s="180"/>
      <c r="B580" s="197"/>
      <c r="C580" s="152"/>
      <c r="D580" s="152"/>
      <c r="E580" s="152"/>
      <c r="F580" s="152"/>
      <c r="G580" s="197"/>
      <c r="H580" s="197"/>
      <c r="I580" s="152"/>
      <c r="J580" s="50"/>
      <c r="K580" s="50"/>
      <c r="L580" s="50"/>
      <c r="M580" s="50"/>
      <c r="N580" s="152"/>
      <c r="O580" s="197"/>
      <c r="P580" s="197"/>
      <c r="Q580" s="197"/>
      <c r="R580" s="197"/>
      <c r="S580" s="197"/>
      <c r="T580" s="197"/>
      <c r="U580" s="197"/>
      <c r="V580" s="197"/>
      <c r="W580" s="197"/>
      <c r="X580" s="197"/>
      <c r="Y580" s="197"/>
      <c r="Z580" s="197"/>
    </row>
    <row r="581" ht="15.75" customHeight="1">
      <c r="A581" s="180"/>
      <c r="B581" s="197"/>
      <c r="C581" s="152"/>
      <c r="D581" s="152"/>
      <c r="E581" s="152"/>
      <c r="F581" s="152"/>
      <c r="G581" s="197"/>
      <c r="H581" s="197"/>
      <c r="I581" s="152"/>
      <c r="J581" s="50"/>
      <c r="K581" s="50"/>
      <c r="L581" s="50"/>
      <c r="M581" s="50"/>
      <c r="N581" s="152"/>
      <c r="O581" s="197"/>
      <c r="P581" s="197"/>
      <c r="Q581" s="197"/>
      <c r="R581" s="197"/>
      <c r="S581" s="197"/>
      <c r="T581" s="197"/>
      <c r="U581" s="197"/>
      <c r="V581" s="197"/>
      <c r="W581" s="197"/>
      <c r="X581" s="197"/>
      <c r="Y581" s="197"/>
      <c r="Z581" s="197"/>
    </row>
    <row r="582" ht="15.75" customHeight="1">
      <c r="A582" s="180"/>
      <c r="B582" s="197"/>
      <c r="C582" s="152"/>
      <c r="D582" s="152"/>
      <c r="E582" s="152"/>
      <c r="F582" s="152"/>
      <c r="G582" s="197"/>
      <c r="H582" s="197"/>
      <c r="I582" s="152"/>
      <c r="J582" s="50"/>
      <c r="K582" s="50"/>
      <c r="L582" s="50"/>
      <c r="M582" s="50"/>
      <c r="N582" s="152"/>
      <c r="O582" s="197"/>
      <c r="P582" s="197"/>
      <c r="Q582" s="197"/>
      <c r="R582" s="197"/>
      <c r="S582" s="197"/>
      <c r="T582" s="197"/>
      <c r="U582" s="197"/>
      <c r="V582" s="197"/>
      <c r="W582" s="197"/>
      <c r="X582" s="197"/>
      <c r="Y582" s="197"/>
      <c r="Z582" s="197"/>
    </row>
    <row r="583" ht="15.75" customHeight="1">
      <c r="A583" s="180"/>
      <c r="B583" s="197"/>
      <c r="C583" s="152"/>
      <c r="D583" s="152"/>
      <c r="E583" s="152"/>
      <c r="F583" s="152"/>
      <c r="G583" s="197"/>
      <c r="H583" s="197"/>
      <c r="I583" s="152"/>
      <c r="J583" s="50"/>
      <c r="K583" s="50"/>
      <c r="L583" s="50"/>
      <c r="M583" s="50"/>
      <c r="N583" s="152"/>
      <c r="O583" s="197"/>
      <c r="P583" s="197"/>
      <c r="Q583" s="197"/>
      <c r="R583" s="197"/>
      <c r="S583" s="197"/>
      <c r="T583" s="197"/>
      <c r="U583" s="197"/>
      <c r="V583" s="197"/>
      <c r="W583" s="197"/>
      <c r="X583" s="197"/>
      <c r="Y583" s="197"/>
      <c r="Z583" s="197"/>
    </row>
    <row r="584" ht="15.75" customHeight="1">
      <c r="A584" s="180"/>
      <c r="B584" s="197"/>
      <c r="C584" s="152"/>
      <c r="D584" s="152"/>
      <c r="E584" s="152"/>
      <c r="F584" s="152"/>
      <c r="G584" s="197"/>
      <c r="H584" s="197"/>
      <c r="I584" s="152"/>
      <c r="J584" s="50"/>
      <c r="K584" s="50"/>
      <c r="L584" s="50"/>
      <c r="M584" s="50"/>
      <c r="N584" s="152"/>
      <c r="O584" s="197"/>
      <c r="P584" s="197"/>
      <c r="Q584" s="197"/>
      <c r="R584" s="197"/>
      <c r="S584" s="197"/>
      <c r="T584" s="197"/>
      <c r="U584" s="197"/>
      <c r="V584" s="197"/>
      <c r="W584" s="197"/>
      <c r="X584" s="197"/>
      <c r="Y584" s="197"/>
      <c r="Z584" s="197"/>
    </row>
    <row r="585" ht="15.75" customHeight="1">
      <c r="A585" s="180"/>
      <c r="B585" s="197"/>
      <c r="C585" s="152"/>
      <c r="D585" s="152"/>
      <c r="E585" s="152"/>
      <c r="F585" s="152"/>
      <c r="G585" s="197"/>
      <c r="H585" s="197"/>
      <c r="I585" s="152"/>
      <c r="J585" s="50"/>
      <c r="K585" s="50"/>
      <c r="L585" s="50"/>
      <c r="M585" s="50"/>
      <c r="N585" s="152"/>
      <c r="O585" s="197"/>
      <c r="P585" s="197"/>
      <c r="Q585" s="197"/>
      <c r="R585" s="197"/>
      <c r="S585" s="197"/>
      <c r="T585" s="197"/>
      <c r="U585" s="197"/>
      <c r="V585" s="197"/>
      <c r="W585" s="197"/>
      <c r="X585" s="197"/>
      <c r="Y585" s="197"/>
      <c r="Z585" s="197"/>
    </row>
    <row r="586" ht="15.75" customHeight="1">
      <c r="A586" s="180"/>
      <c r="B586" s="197"/>
      <c r="C586" s="152"/>
      <c r="D586" s="152"/>
      <c r="E586" s="152"/>
      <c r="F586" s="152"/>
      <c r="G586" s="197"/>
      <c r="H586" s="197"/>
      <c r="I586" s="152"/>
      <c r="J586" s="50"/>
      <c r="K586" s="50"/>
      <c r="L586" s="50"/>
      <c r="M586" s="50"/>
      <c r="N586" s="152"/>
      <c r="O586" s="197"/>
      <c r="P586" s="197"/>
      <c r="Q586" s="197"/>
      <c r="R586" s="197"/>
      <c r="S586" s="197"/>
      <c r="T586" s="197"/>
      <c r="U586" s="197"/>
      <c r="V586" s="197"/>
      <c r="W586" s="197"/>
      <c r="X586" s="197"/>
      <c r="Y586" s="197"/>
      <c r="Z586" s="197"/>
    </row>
    <row r="587" ht="15.75" customHeight="1">
      <c r="A587" s="180"/>
      <c r="B587" s="197"/>
      <c r="C587" s="152"/>
      <c r="D587" s="152"/>
      <c r="E587" s="152"/>
      <c r="F587" s="152"/>
      <c r="G587" s="197"/>
      <c r="H587" s="197"/>
      <c r="I587" s="152"/>
      <c r="J587" s="50"/>
      <c r="K587" s="50"/>
      <c r="L587" s="50"/>
      <c r="M587" s="50"/>
      <c r="N587" s="152"/>
      <c r="O587" s="197"/>
      <c r="P587" s="197"/>
      <c r="Q587" s="197"/>
      <c r="R587" s="197"/>
      <c r="S587" s="197"/>
      <c r="T587" s="197"/>
      <c r="U587" s="197"/>
      <c r="V587" s="197"/>
      <c r="W587" s="197"/>
      <c r="X587" s="197"/>
      <c r="Y587" s="197"/>
      <c r="Z587" s="197"/>
    </row>
    <row r="588" ht="15.75" customHeight="1">
      <c r="A588" s="180"/>
      <c r="B588" s="197"/>
      <c r="C588" s="152"/>
      <c r="D588" s="152"/>
      <c r="E588" s="152"/>
      <c r="F588" s="152"/>
      <c r="G588" s="197"/>
      <c r="H588" s="197"/>
      <c r="I588" s="152"/>
      <c r="J588" s="50"/>
      <c r="K588" s="50"/>
      <c r="L588" s="50"/>
      <c r="M588" s="50"/>
      <c r="N588" s="152"/>
      <c r="O588" s="197"/>
      <c r="P588" s="197"/>
      <c r="Q588" s="197"/>
      <c r="R588" s="197"/>
      <c r="S588" s="197"/>
      <c r="T588" s="197"/>
      <c r="U588" s="197"/>
      <c r="V588" s="197"/>
      <c r="W588" s="197"/>
      <c r="X588" s="197"/>
      <c r="Y588" s="197"/>
      <c r="Z588" s="197"/>
    </row>
    <row r="589" ht="15.75" customHeight="1">
      <c r="A589" s="180"/>
      <c r="B589" s="197"/>
      <c r="C589" s="152"/>
      <c r="D589" s="152"/>
      <c r="E589" s="152"/>
      <c r="F589" s="152"/>
      <c r="G589" s="197"/>
      <c r="H589" s="197"/>
      <c r="I589" s="152"/>
      <c r="J589" s="50"/>
      <c r="K589" s="50"/>
      <c r="L589" s="50"/>
      <c r="M589" s="50"/>
      <c r="N589" s="152"/>
      <c r="O589" s="197"/>
      <c r="P589" s="197"/>
      <c r="Q589" s="197"/>
      <c r="R589" s="197"/>
      <c r="S589" s="197"/>
      <c r="T589" s="197"/>
      <c r="U589" s="197"/>
      <c r="V589" s="197"/>
      <c r="W589" s="197"/>
      <c r="X589" s="197"/>
      <c r="Y589" s="197"/>
      <c r="Z589" s="197"/>
    </row>
    <row r="590" ht="15.75" customHeight="1">
      <c r="A590" s="180"/>
      <c r="B590" s="197"/>
      <c r="C590" s="152"/>
      <c r="D590" s="152"/>
      <c r="E590" s="152"/>
      <c r="F590" s="152"/>
      <c r="G590" s="197"/>
      <c r="H590" s="197"/>
      <c r="I590" s="152"/>
      <c r="J590" s="50"/>
      <c r="K590" s="50"/>
      <c r="L590" s="50"/>
      <c r="M590" s="50"/>
      <c r="N590" s="152"/>
      <c r="O590" s="197"/>
      <c r="P590" s="197"/>
      <c r="Q590" s="197"/>
      <c r="R590" s="197"/>
      <c r="S590" s="197"/>
      <c r="T590" s="197"/>
      <c r="U590" s="197"/>
      <c r="V590" s="197"/>
      <c r="W590" s="197"/>
      <c r="X590" s="197"/>
      <c r="Y590" s="197"/>
      <c r="Z590" s="197"/>
    </row>
    <row r="591" ht="15.75" customHeight="1">
      <c r="A591" s="180"/>
      <c r="B591" s="197"/>
      <c r="C591" s="152"/>
      <c r="D591" s="152"/>
      <c r="E591" s="152"/>
      <c r="F591" s="152"/>
      <c r="G591" s="197"/>
      <c r="H591" s="197"/>
      <c r="I591" s="152"/>
      <c r="J591" s="50"/>
      <c r="K591" s="50"/>
      <c r="L591" s="50"/>
      <c r="M591" s="50"/>
      <c r="N591" s="152"/>
      <c r="O591" s="197"/>
      <c r="P591" s="197"/>
      <c r="Q591" s="197"/>
      <c r="R591" s="197"/>
      <c r="S591" s="197"/>
      <c r="T591" s="197"/>
      <c r="U591" s="197"/>
      <c r="V591" s="197"/>
      <c r="W591" s="197"/>
      <c r="X591" s="197"/>
      <c r="Y591" s="197"/>
      <c r="Z591" s="197"/>
    </row>
    <row r="592" ht="15.75" customHeight="1">
      <c r="A592" s="180"/>
      <c r="B592" s="197"/>
      <c r="C592" s="152"/>
      <c r="D592" s="152"/>
      <c r="E592" s="152"/>
      <c r="F592" s="152"/>
      <c r="G592" s="197"/>
      <c r="H592" s="197"/>
      <c r="I592" s="152"/>
      <c r="J592" s="50"/>
      <c r="K592" s="50"/>
      <c r="L592" s="50"/>
      <c r="M592" s="50"/>
      <c r="N592" s="152"/>
      <c r="O592" s="197"/>
      <c r="P592" s="197"/>
      <c r="Q592" s="197"/>
      <c r="R592" s="197"/>
      <c r="S592" s="197"/>
      <c r="T592" s="197"/>
      <c r="U592" s="197"/>
      <c r="V592" s="197"/>
      <c r="W592" s="197"/>
      <c r="X592" s="197"/>
      <c r="Y592" s="197"/>
      <c r="Z592" s="197"/>
    </row>
    <row r="593" ht="15.75" customHeight="1">
      <c r="A593" s="180"/>
      <c r="B593" s="197"/>
      <c r="C593" s="152"/>
      <c r="D593" s="152"/>
      <c r="E593" s="152"/>
      <c r="F593" s="152"/>
      <c r="G593" s="197"/>
      <c r="H593" s="197"/>
      <c r="I593" s="152"/>
      <c r="J593" s="50"/>
      <c r="K593" s="50"/>
      <c r="L593" s="50"/>
      <c r="M593" s="50"/>
      <c r="N593" s="152"/>
      <c r="O593" s="197"/>
      <c r="P593" s="197"/>
      <c r="Q593" s="197"/>
      <c r="R593" s="197"/>
      <c r="S593" s="197"/>
      <c r="T593" s="197"/>
      <c r="U593" s="197"/>
      <c r="V593" s="197"/>
      <c r="W593" s="197"/>
      <c r="X593" s="197"/>
      <c r="Y593" s="197"/>
      <c r="Z593" s="197"/>
    </row>
    <row r="594" ht="15.75" customHeight="1">
      <c r="A594" s="180"/>
      <c r="B594" s="197"/>
      <c r="C594" s="152"/>
      <c r="D594" s="152"/>
      <c r="E594" s="152"/>
      <c r="F594" s="152"/>
      <c r="G594" s="197"/>
      <c r="H594" s="197"/>
      <c r="I594" s="152"/>
      <c r="J594" s="50"/>
      <c r="K594" s="50"/>
      <c r="L594" s="50"/>
      <c r="M594" s="50"/>
      <c r="N594" s="152"/>
      <c r="O594" s="197"/>
      <c r="P594" s="197"/>
      <c r="Q594" s="197"/>
      <c r="R594" s="197"/>
      <c r="S594" s="197"/>
      <c r="T594" s="197"/>
      <c r="U594" s="197"/>
      <c r="V594" s="197"/>
      <c r="W594" s="197"/>
      <c r="X594" s="197"/>
      <c r="Y594" s="197"/>
      <c r="Z594" s="197"/>
    </row>
    <row r="595" ht="15.75" customHeight="1">
      <c r="A595" s="180"/>
      <c r="B595" s="197"/>
      <c r="C595" s="152"/>
      <c r="D595" s="152"/>
      <c r="E595" s="152"/>
      <c r="F595" s="152"/>
      <c r="G595" s="197"/>
      <c r="H595" s="197"/>
      <c r="I595" s="152"/>
      <c r="J595" s="50"/>
      <c r="K595" s="50"/>
      <c r="L595" s="50"/>
      <c r="M595" s="50"/>
      <c r="N595" s="152"/>
      <c r="O595" s="197"/>
      <c r="P595" s="197"/>
      <c r="Q595" s="197"/>
      <c r="R595" s="197"/>
      <c r="S595" s="197"/>
      <c r="T595" s="197"/>
      <c r="U595" s="197"/>
      <c r="V595" s="197"/>
      <c r="W595" s="197"/>
      <c r="X595" s="197"/>
      <c r="Y595" s="197"/>
      <c r="Z595" s="197"/>
    </row>
    <row r="596" ht="15.75" customHeight="1">
      <c r="A596" s="180"/>
      <c r="B596" s="197"/>
      <c r="C596" s="152"/>
      <c r="D596" s="152"/>
      <c r="E596" s="152"/>
      <c r="F596" s="152"/>
      <c r="G596" s="197"/>
      <c r="H596" s="197"/>
      <c r="I596" s="152"/>
      <c r="J596" s="50"/>
      <c r="K596" s="50"/>
      <c r="L596" s="50"/>
      <c r="M596" s="50"/>
      <c r="N596" s="152"/>
      <c r="O596" s="197"/>
      <c r="P596" s="197"/>
      <c r="Q596" s="197"/>
      <c r="R596" s="197"/>
      <c r="S596" s="197"/>
      <c r="T596" s="197"/>
      <c r="U596" s="197"/>
      <c r="V596" s="197"/>
      <c r="W596" s="197"/>
      <c r="X596" s="197"/>
      <c r="Y596" s="197"/>
      <c r="Z596" s="197"/>
    </row>
    <row r="597" ht="15.75" customHeight="1">
      <c r="A597" s="180"/>
      <c r="B597" s="197"/>
      <c r="C597" s="152"/>
      <c r="D597" s="152"/>
      <c r="E597" s="152"/>
      <c r="F597" s="152"/>
      <c r="G597" s="197"/>
      <c r="H597" s="197"/>
      <c r="I597" s="152"/>
      <c r="J597" s="50"/>
      <c r="K597" s="50"/>
      <c r="L597" s="50"/>
      <c r="M597" s="50"/>
      <c r="N597" s="152"/>
      <c r="O597" s="197"/>
      <c r="P597" s="197"/>
      <c r="Q597" s="197"/>
      <c r="R597" s="197"/>
      <c r="S597" s="197"/>
      <c r="T597" s="197"/>
      <c r="U597" s="197"/>
      <c r="V597" s="197"/>
      <c r="W597" s="197"/>
      <c r="X597" s="197"/>
      <c r="Y597" s="197"/>
      <c r="Z597" s="197"/>
    </row>
    <row r="598" ht="15.75" customHeight="1">
      <c r="A598" s="180"/>
      <c r="B598" s="197"/>
      <c r="C598" s="152"/>
      <c r="D598" s="152"/>
      <c r="E598" s="152"/>
      <c r="F598" s="152"/>
      <c r="G598" s="197"/>
      <c r="H598" s="197"/>
      <c r="I598" s="152"/>
      <c r="J598" s="50"/>
      <c r="K598" s="50"/>
      <c r="L598" s="50"/>
      <c r="M598" s="50"/>
      <c r="N598" s="152"/>
      <c r="O598" s="197"/>
      <c r="P598" s="197"/>
      <c r="Q598" s="197"/>
      <c r="R598" s="197"/>
      <c r="S598" s="197"/>
      <c r="T598" s="197"/>
      <c r="U598" s="197"/>
      <c r="V598" s="197"/>
      <c r="W598" s="197"/>
      <c r="X598" s="197"/>
      <c r="Y598" s="197"/>
      <c r="Z598" s="197"/>
    </row>
    <row r="599" ht="15.75" customHeight="1">
      <c r="A599" s="180"/>
      <c r="B599" s="197"/>
      <c r="C599" s="152"/>
      <c r="D599" s="152"/>
      <c r="E599" s="152"/>
      <c r="F599" s="152"/>
      <c r="G599" s="197"/>
      <c r="H599" s="197"/>
      <c r="I599" s="152"/>
      <c r="J599" s="50"/>
      <c r="K599" s="50"/>
      <c r="L599" s="50"/>
      <c r="M599" s="50"/>
      <c r="N599" s="152"/>
      <c r="O599" s="197"/>
      <c r="P599" s="197"/>
      <c r="Q599" s="197"/>
      <c r="R599" s="197"/>
      <c r="S599" s="197"/>
      <c r="T599" s="197"/>
      <c r="U599" s="197"/>
      <c r="V599" s="197"/>
      <c r="W599" s="197"/>
      <c r="X599" s="197"/>
      <c r="Y599" s="197"/>
      <c r="Z599" s="197"/>
    </row>
    <row r="600" ht="15.75" customHeight="1">
      <c r="A600" s="180"/>
      <c r="B600" s="197"/>
      <c r="C600" s="152"/>
      <c r="D600" s="152"/>
      <c r="E600" s="152"/>
      <c r="F600" s="152"/>
      <c r="G600" s="197"/>
      <c r="H600" s="197"/>
      <c r="I600" s="152"/>
      <c r="J600" s="50"/>
      <c r="K600" s="50"/>
      <c r="L600" s="50"/>
      <c r="M600" s="50"/>
      <c r="N600" s="152"/>
      <c r="O600" s="197"/>
      <c r="P600" s="197"/>
      <c r="Q600" s="197"/>
      <c r="R600" s="197"/>
      <c r="S600" s="197"/>
      <c r="T600" s="197"/>
      <c r="U600" s="197"/>
      <c r="V600" s="197"/>
      <c r="W600" s="197"/>
      <c r="X600" s="197"/>
      <c r="Y600" s="197"/>
      <c r="Z600" s="197"/>
    </row>
    <row r="601" ht="15.75" customHeight="1">
      <c r="A601" s="180"/>
      <c r="B601" s="197"/>
      <c r="C601" s="152"/>
      <c r="D601" s="152"/>
      <c r="E601" s="152"/>
      <c r="F601" s="152"/>
      <c r="G601" s="197"/>
      <c r="H601" s="169"/>
      <c r="I601" s="152"/>
      <c r="J601" s="50"/>
      <c r="K601" s="50"/>
      <c r="L601" s="50"/>
      <c r="M601" s="50"/>
      <c r="N601" s="152"/>
      <c r="O601" s="197"/>
      <c r="P601" s="197"/>
      <c r="Q601" s="197"/>
      <c r="R601" s="197"/>
      <c r="S601" s="197"/>
      <c r="T601" s="197"/>
      <c r="U601" s="197"/>
      <c r="V601" s="197"/>
      <c r="W601" s="197"/>
      <c r="X601" s="197"/>
      <c r="Y601" s="197"/>
      <c r="Z601" s="197"/>
    </row>
    <row r="602" ht="15.75" customHeight="1">
      <c r="A602" s="180"/>
      <c r="B602" s="197"/>
      <c r="C602" s="152"/>
      <c r="D602" s="152"/>
      <c r="E602" s="152"/>
      <c r="F602" s="152"/>
      <c r="G602" s="197"/>
      <c r="H602" s="197"/>
      <c r="I602" s="152"/>
      <c r="J602" s="50"/>
      <c r="K602" s="50"/>
      <c r="L602" s="50"/>
      <c r="M602" s="50"/>
      <c r="N602" s="152"/>
      <c r="O602" s="197"/>
      <c r="P602" s="197"/>
      <c r="Q602" s="197"/>
      <c r="R602" s="197"/>
      <c r="S602" s="197"/>
      <c r="T602" s="197"/>
      <c r="U602" s="197"/>
      <c r="V602" s="197"/>
      <c r="W602" s="197"/>
      <c r="X602" s="197"/>
      <c r="Y602" s="197"/>
      <c r="Z602" s="197"/>
    </row>
    <row r="603" ht="15.75" customHeight="1">
      <c r="A603" s="180"/>
      <c r="B603" s="197"/>
      <c r="C603" s="152"/>
      <c r="D603" s="152"/>
      <c r="E603" s="152"/>
      <c r="F603" s="152"/>
      <c r="G603" s="197"/>
      <c r="H603" s="169"/>
      <c r="I603" s="152"/>
      <c r="J603" s="50"/>
      <c r="K603" s="50"/>
      <c r="L603" s="50"/>
      <c r="M603" s="50"/>
      <c r="N603" s="152"/>
      <c r="O603" s="197"/>
      <c r="P603" s="197"/>
      <c r="Q603" s="197"/>
      <c r="R603" s="197"/>
      <c r="S603" s="197"/>
      <c r="T603" s="197"/>
      <c r="U603" s="197"/>
      <c r="V603" s="197"/>
      <c r="W603" s="197"/>
      <c r="X603" s="197"/>
      <c r="Y603" s="197"/>
      <c r="Z603" s="197"/>
    </row>
    <row r="604" ht="15.75" customHeight="1">
      <c r="A604" s="180"/>
      <c r="B604" s="197"/>
      <c r="C604" s="152"/>
      <c r="D604" s="152"/>
      <c r="E604" s="152"/>
      <c r="F604" s="152"/>
      <c r="G604" s="197"/>
      <c r="H604" s="197"/>
      <c r="I604" s="152"/>
      <c r="J604" s="50"/>
      <c r="K604" s="50"/>
      <c r="L604" s="50"/>
      <c r="M604" s="50"/>
      <c r="N604" s="152"/>
      <c r="O604" s="197"/>
      <c r="P604" s="197"/>
      <c r="Q604" s="197"/>
      <c r="R604" s="197"/>
      <c r="S604" s="197"/>
      <c r="T604" s="197"/>
      <c r="U604" s="197"/>
      <c r="V604" s="197"/>
      <c r="W604" s="197"/>
      <c r="X604" s="197"/>
      <c r="Y604" s="197"/>
      <c r="Z604" s="197"/>
    </row>
    <row r="605" ht="15.75" customHeight="1">
      <c r="A605" s="180"/>
      <c r="B605" s="197"/>
      <c r="C605" s="152"/>
      <c r="D605" s="152"/>
      <c r="E605" s="152"/>
      <c r="F605" s="152"/>
      <c r="G605" s="197"/>
      <c r="H605" s="197"/>
      <c r="I605" s="152"/>
      <c r="J605" s="50"/>
      <c r="K605" s="50"/>
      <c r="L605" s="50"/>
      <c r="M605" s="50"/>
      <c r="N605" s="152"/>
      <c r="O605" s="197"/>
      <c r="P605" s="197"/>
      <c r="Q605" s="197"/>
      <c r="R605" s="197"/>
      <c r="S605" s="197"/>
      <c r="T605" s="197"/>
      <c r="U605" s="197"/>
      <c r="V605" s="197"/>
      <c r="W605" s="197"/>
      <c r="X605" s="197"/>
      <c r="Y605" s="197"/>
      <c r="Z605" s="197"/>
    </row>
    <row r="606" ht="15.75" customHeight="1">
      <c r="A606" s="180"/>
      <c r="B606" s="197"/>
      <c r="C606" s="152"/>
      <c r="D606" s="152"/>
      <c r="E606" s="152"/>
      <c r="F606" s="152"/>
      <c r="G606" s="197"/>
      <c r="H606" s="197"/>
      <c r="I606" s="152"/>
      <c r="J606" s="50"/>
      <c r="K606" s="50"/>
      <c r="L606" s="50"/>
      <c r="M606" s="50"/>
      <c r="N606" s="152"/>
      <c r="O606" s="197"/>
      <c r="P606" s="197"/>
      <c r="Q606" s="197"/>
      <c r="R606" s="197"/>
      <c r="S606" s="197"/>
      <c r="T606" s="197"/>
      <c r="U606" s="197"/>
      <c r="V606" s="197"/>
      <c r="W606" s="197"/>
      <c r="X606" s="197"/>
      <c r="Y606" s="197"/>
      <c r="Z606" s="197"/>
    </row>
    <row r="607" ht="15.75" customHeight="1">
      <c r="A607" s="180"/>
      <c r="B607" s="197"/>
      <c r="C607" s="152"/>
      <c r="D607" s="152"/>
      <c r="E607" s="152"/>
      <c r="F607" s="152"/>
      <c r="G607" s="197"/>
      <c r="H607" s="197"/>
      <c r="I607" s="152"/>
      <c r="J607" s="50"/>
      <c r="K607" s="50"/>
      <c r="L607" s="50"/>
      <c r="M607" s="50"/>
      <c r="N607" s="152"/>
      <c r="O607" s="197"/>
      <c r="P607" s="197"/>
      <c r="Q607" s="197"/>
      <c r="R607" s="197"/>
      <c r="S607" s="197"/>
      <c r="T607" s="197"/>
      <c r="U607" s="197"/>
      <c r="V607" s="197"/>
      <c r="W607" s="197"/>
      <c r="X607" s="197"/>
      <c r="Y607" s="197"/>
      <c r="Z607" s="197"/>
    </row>
    <row r="608" ht="15.75" customHeight="1">
      <c r="A608" s="180"/>
      <c r="B608" s="197"/>
      <c r="C608" s="152"/>
      <c r="D608" s="152"/>
      <c r="E608" s="152"/>
      <c r="F608" s="152"/>
      <c r="G608" s="197"/>
      <c r="H608" s="197"/>
      <c r="I608" s="152"/>
      <c r="J608" s="50"/>
      <c r="K608" s="50"/>
      <c r="L608" s="50"/>
      <c r="M608" s="50"/>
      <c r="N608" s="152"/>
      <c r="O608" s="197"/>
      <c r="P608" s="197"/>
      <c r="Q608" s="197"/>
      <c r="R608" s="197"/>
      <c r="S608" s="197"/>
      <c r="T608" s="197"/>
      <c r="U608" s="197"/>
      <c r="V608" s="197"/>
      <c r="W608" s="197"/>
      <c r="X608" s="197"/>
      <c r="Y608" s="197"/>
      <c r="Z608" s="197"/>
    </row>
    <row r="609" ht="15.75" customHeight="1">
      <c r="A609" s="180"/>
      <c r="B609" s="197"/>
      <c r="C609" s="152"/>
      <c r="D609" s="152"/>
      <c r="E609" s="152"/>
      <c r="F609" s="152"/>
      <c r="G609" s="197"/>
      <c r="H609" s="169"/>
      <c r="I609" s="152"/>
      <c r="J609" s="50"/>
      <c r="K609" s="50"/>
      <c r="L609" s="50"/>
      <c r="M609" s="50"/>
      <c r="N609" s="152"/>
      <c r="O609" s="197"/>
      <c r="P609" s="197"/>
      <c r="Q609" s="197"/>
      <c r="R609" s="197"/>
      <c r="S609" s="197"/>
      <c r="T609" s="197"/>
      <c r="U609" s="197"/>
      <c r="V609" s="197"/>
      <c r="W609" s="197"/>
      <c r="X609" s="197"/>
      <c r="Y609" s="197"/>
      <c r="Z609" s="197"/>
    </row>
    <row r="610" ht="15.75" customHeight="1">
      <c r="A610" s="180"/>
      <c r="B610" s="197"/>
      <c r="C610" s="152"/>
      <c r="D610" s="152"/>
      <c r="E610" s="152"/>
      <c r="F610" s="152"/>
      <c r="G610" s="197"/>
      <c r="H610" s="197"/>
      <c r="I610" s="152"/>
      <c r="J610" s="50"/>
      <c r="K610" s="50"/>
      <c r="L610" s="50"/>
      <c r="M610" s="50"/>
      <c r="N610" s="152"/>
      <c r="O610" s="197"/>
      <c r="P610" s="197"/>
      <c r="Q610" s="197"/>
      <c r="R610" s="197"/>
      <c r="S610" s="197"/>
      <c r="T610" s="197"/>
      <c r="U610" s="197"/>
      <c r="V610" s="197"/>
      <c r="W610" s="197"/>
      <c r="X610" s="197"/>
      <c r="Y610" s="197"/>
      <c r="Z610" s="197"/>
    </row>
    <row r="611" ht="15.75" customHeight="1">
      <c r="A611" s="180"/>
      <c r="B611" s="197"/>
      <c r="C611" s="152"/>
      <c r="D611" s="152"/>
      <c r="E611" s="152"/>
      <c r="F611" s="152"/>
      <c r="G611" s="197"/>
      <c r="H611" s="169"/>
      <c r="I611" s="152"/>
      <c r="J611" s="50"/>
      <c r="K611" s="50"/>
      <c r="L611" s="50"/>
      <c r="M611" s="50"/>
      <c r="N611" s="152"/>
      <c r="O611" s="197"/>
      <c r="P611" s="197"/>
      <c r="Q611" s="197"/>
      <c r="R611" s="197"/>
      <c r="S611" s="197"/>
      <c r="T611" s="197"/>
      <c r="U611" s="197"/>
      <c r="V611" s="197"/>
      <c r="W611" s="197"/>
      <c r="X611" s="197"/>
      <c r="Y611" s="197"/>
      <c r="Z611" s="197"/>
    </row>
    <row r="612" ht="15.75" customHeight="1">
      <c r="A612" s="180"/>
      <c r="B612" s="197"/>
      <c r="C612" s="152"/>
      <c r="D612" s="152"/>
      <c r="E612" s="152"/>
      <c r="F612" s="152"/>
      <c r="G612" s="197"/>
      <c r="H612" s="169"/>
      <c r="I612" s="152"/>
      <c r="J612" s="50"/>
      <c r="K612" s="50"/>
      <c r="L612" s="50"/>
      <c r="M612" s="50"/>
      <c r="N612" s="152"/>
      <c r="O612" s="197"/>
      <c r="P612" s="197"/>
      <c r="Q612" s="197"/>
      <c r="R612" s="197"/>
      <c r="S612" s="197"/>
      <c r="T612" s="197"/>
      <c r="U612" s="197"/>
      <c r="V612" s="197"/>
      <c r="W612" s="197"/>
      <c r="X612" s="197"/>
      <c r="Y612" s="197"/>
      <c r="Z612" s="197"/>
    </row>
    <row r="613" ht="15.75" customHeight="1">
      <c r="A613" s="180"/>
      <c r="B613" s="197"/>
      <c r="C613" s="152"/>
      <c r="D613" s="152"/>
      <c r="E613" s="152"/>
      <c r="F613" s="152"/>
      <c r="G613" s="197"/>
      <c r="H613" s="197"/>
      <c r="I613" s="152"/>
      <c r="J613" s="50"/>
      <c r="K613" s="50"/>
      <c r="L613" s="50"/>
      <c r="M613" s="50"/>
      <c r="N613" s="152"/>
      <c r="O613" s="197"/>
      <c r="P613" s="197"/>
      <c r="Q613" s="197"/>
      <c r="R613" s="197"/>
      <c r="S613" s="197"/>
      <c r="T613" s="197"/>
      <c r="U613" s="197"/>
      <c r="V613" s="197"/>
      <c r="W613" s="197"/>
      <c r="X613" s="197"/>
      <c r="Y613" s="197"/>
      <c r="Z613" s="197"/>
    </row>
    <row r="614" ht="15.75" customHeight="1">
      <c r="A614" s="180"/>
      <c r="B614" s="197"/>
      <c r="C614" s="152"/>
      <c r="D614" s="152"/>
      <c r="E614" s="152"/>
      <c r="F614" s="152"/>
      <c r="G614" s="197"/>
      <c r="H614" s="197"/>
      <c r="I614" s="152"/>
      <c r="J614" s="50"/>
      <c r="K614" s="50"/>
      <c r="L614" s="50"/>
      <c r="M614" s="50"/>
      <c r="N614" s="152"/>
      <c r="O614" s="197"/>
      <c r="P614" s="197"/>
      <c r="Q614" s="197"/>
      <c r="R614" s="197"/>
      <c r="S614" s="197"/>
      <c r="T614" s="197"/>
      <c r="U614" s="197"/>
      <c r="V614" s="197"/>
      <c r="W614" s="197"/>
      <c r="X614" s="197"/>
      <c r="Y614" s="197"/>
      <c r="Z614" s="197"/>
    </row>
    <row r="615" ht="15.75" customHeight="1">
      <c r="A615" s="180"/>
      <c r="B615" s="197"/>
      <c r="C615" s="152"/>
      <c r="D615" s="152"/>
      <c r="E615" s="152"/>
      <c r="F615" s="152"/>
      <c r="G615" s="197"/>
      <c r="H615" s="197"/>
      <c r="I615" s="152"/>
      <c r="J615" s="50"/>
      <c r="K615" s="50"/>
      <c r="L615" s="50"/>
      <c r="M615" s="50"/>
      <c r="N615" s="152"/>
      <c r="O615" s="197"/>
      <c r="P615" s="197"/>
      <c r="Q615" s="197"/>
      <c r="R615" s="197"/>
      <c r="S615" s="197"/>
      <c r="T615" s="197"/>
      <c r="U615" s="197"/>
      <c r="V615" s="197"/>
      <c r="W615" s="197"/>
      <c r="X615" s="197"/>
      <c r="Y615" s="197"/>
      <c r="Z615" s="197"/>
    </row>
    <row r="616" ht="15.75" customHeight="1">
      <c r="A616" s="180"/>
      <c r="B616" s="197"/>
      <c r="C616" s="152"/>
      <c r="D616" s="152"/>
      <c r="E616" s="152"/>
      <c r="F616" s="152"/>
      <c r="G616" s="197"/>
      <c r="H616" s="197"/>
      <c r="I616" s="152"/>
      <c r="J616" s="50"/>
      <c r="K616" s="50"/>
      <c r="L616" s="50"/>
      <c r="M616" s="50"/>
      <c r="N616" s="152"/>
      <c r="O616" s="197"/>
      <c r="P616" s="197"/>
      <c r="Q616" s="197"/>
      <c r="R616" s="197"/>
      <c r="S616" s="197"/>
      <c r="T616" s="197"/>
      <c r="U616" s="197"/>
      <c r="V616" s="197"/>
      <c r="W616" s="197"/>
      <c r="X616" s="197"/>
      <c r="Y616" s="197"/>
      <c r="Z616" s="197"/>
    </row>
    <row r="617" ht="15.75" customHeight="1">
      <c r="A617" s="180"/>
      <c r="B617" s="197"/>
      <c r="C617" s="152"/>
      <c r="D617" s="152"/>
      <c r="E617" s="152"/>
      <c r="F617" s="152"/>
      <c r="G617" s="197"/>
      <c r="H617" s="197"/>
      <c r="I617" s="152"/>
      <c r="J617" s="50"/>
      <c r="K617" s="50"/>
      <c r="L617" s="50"/>
      <c r="M617" s="50"/>
      <c r="N617" s="152"/>
      <c r="O617" s="197"/>
      <c r="P617" s="197"/>
      <c r="Q617" s="197"/>
      <c r="R617" s="197"/>
      <c r="S617" s="197"/>
      <c r="T617" s="197"/>
      <c r="U617" s="197"/>
      <c r="V617" s="197"/>
      <c r="W617" s="197"/>
      <c r="X617" s="197"/>
      <c r="Y617" s="197"/>
      <c r="Z617" s="197"/>
    </row>
    <row r="618" ht="15.75" customHeight="1">
      <c r="A618" s="180"/>
      <c r="B618" s="197"/>
      <c r="C618" s="152"/>
      <c r="D618" s="152"/>
      <c r="E618" s="152"/>
      <c r="F618" s="152"/>
      <c r="G618" s="197"/>
      <c r="H618" s="197"/>
      <c r="I618" s="152"/>
      <c r="J618" s="50"/>
      <c r="K618" s="50"/>
      <c r="L618" s="50"/>
      <c r="M618" s="50"/>
      <c r="N618" s="152"/>
      <c r="O618" s="197"/>
      <c r="P618" s="197"/>
      <c r="Q618" s="197"/>
      <c r="R618" s="197"/>
      <c r="S618" s="197"/>
      <c r="T618" s="197"/>
      <c r="U618" s="197"/>
      <c r="V618" s="197"/>
      <c r="W618" s="197"/>
      <c r="X618" s="197"/>
      <c r="Y618" s="197"/>
      <c r="Z618" s="197"/>
    </row>
    <row r="619" ht="15.75" customHeight="1">
      <c r="A619" s="180"/>
      <c r="B619" s="197"/>
      <c r="C619" s="152"/>
      <c r="D619" s="152"/>
      <c r="E619" s="152"/>
      <c r="F619" s="152"/>
      <c r="G619" s="197"/>
      <c r="H619" s="197"/>
      <c r="I619" s="152"/>
      <c r="J619" s="50"/>
      <c r="K619" s="50"/>
      <c r="L619" s="50"/>
      <c r="M619" s="50"/>
      <c r="N619" s="152"/>
      <c r="O619" s="197"/>
      <c r="P619" s="197"/>
      <c r="Q619" s="197"/>
      <c r="R619" s="197"/>
      <c r="S619" s="197"/>
      <c r="T619" s="197"/>
      <c r="U619" s="197"/>
      <c r="V619" s="197"/>
      <c r="W619" s="197"/>
      <c r="X619" s="197"/>
      <c r="Y619" s="197"/>
      <c r="Z619" s="197"/>
    </row>
    <row r="620" ht="15.75" customHeight="1">
      <c r="A620" s="180"/>
      <c r="B620" s="197"/>
      <c r="C620" s="152"/>
      <c r="D620" s="152"/>
      <c r="E620" s="152"/>
      <c r="F620" s="152"/>
      <c r="G620" s="197"/>
      <c r="H620" s="197"/>
      <c r="I620" s="152"/>
      <c r="J620" s="50"/>
      <c r="K620" s="50"/>
      <c r="L620" s="50"/>
      <c r="M620" s="50"/>
      <c r="N620" s="152"/>
      <c r="O620" s="197"/>
      <c r="P620" s="197"/>
      <c r="Q620" s="197"/>
      <c r="R620" s="197"/>
      <c r="S620" s="197"/>
      <c r="T620" s="197"/>
      <c r="U620" s="197"/>
      <c r="V620" s="197"/>
      <c r="W620" s="197"/>
      <c r="X620" s="197"/>
      <c r="Y620" s="197"/>
      <c r="Z620" s="197"/>
    </row>
    <row r="621" ht="15.75" customHeight="1">
      <c r="A621" s="180"/>
      <c r="B621" s="197"/>
      <c r="C621" s="152"/>
      <c r="D621" s="152"/>
      <c r="E621" s="152"/>
      <c r="F621" s="152"/>
      <c r="G621" s="197"/>
      <c r="H621" s="197"/>
      <c r="I621" s="152"/>
      <c r="J621" s="50"/>
      <c r="K621" s="50"/>
      <c r="L621" s="50"/>
      <c r="M621" s="50"/>
      <c r="N621" s="152"/>
      <c r="O621" s="197"/>
      <c r="P621" s="197"/>
      <c r="Q621" s="197"/>
      <c r="R621" s="197"/>
      <c r="S621" s="197"/>
      <c r="T621" s="197"/>
      <c r="U621" s="197"/>
      <c r="V621" s="197"/>
      <c r="W621" s="197"/>
      <c r="X621" s="197"/>
      <c r="Y621" s="197"/>
      <c r="Z621" s="197"/>
    </row>
    <row r="622" ht="15.75" customHeight="1">
      <c r="A622" s="180"/>
      <c r="B622" s="197"/>
      <c r="C622" s="152"/>
      <c r="D622" s="152"/>
      <c r="E622" s="152"/>
      <c r="F622" s="152"/>
      <c r="G622" s="197"/>
      <c r="H622" s="197"/>
      <c r="I622" s="152"/>
      <c r="J622" s="50"/>
      <c r="K622" s="50"/>
      <c r="L622" s="50"/>
      <c r="M622" s="50"/>
      <c r="N622" s="152"/>
      <c r="O622" s="197"/>
      <c r="P622" s="197"/>
      <c r="Q622" s="197"/>
      <c r="R622" s="197"/>
      <c r="S622" s="197"/>
      <c r="T622" s="197"/>
      <c r="U622" s="197"/>
      <c r="V622" s="197"/>
      <c r="W622" s="197"/>
      <c r="X622" s="197"/>
      <c r="Y622" s="197"/>
      <c r="Z622" s="197"/>
    </row>
    <row r="623" ht="15.75" customHeight="1">
      <c r="A623" s="180"/>
      <c r="B623" s="197"/>
      <c r="C623" s="152"/>
      <c r="D623" s="152"/>
      <c r="E623" s="152"/>
      <c r="F623" s="152"/>
      <c r="G623" s="197"/>
      <c r="H623" s="197"/>
      <c r="I623" s="152"/>
      <c r="J623" s="50"/>
      <c r="K623" s="50"/>
      <c r="L623" s="50"/>
      <c r="M623" s="50"/>
      <c r="N623" s="152"/>
      <c r="O623" s="197"/>
      <c r="P623" s="197"/>
      <c r="Q623" s="197"/>
      <c r="R623" s="197"/>
      <c r="S623" s="197"/>
      <c r="T623" s="197"/>
      <c r="U623" s="197"/>
      <c r="V623" s="197"/>
      <c r="W623" s="197"/>
      <c r="X623" s="197"/>
      <c r="Y623" s="197"/>
      <c r="Z623" s="197"/>
    </row>
    <row r="624" ht="15.75" customHeight="1">
      <c r="A624" s="180"/>
      <c r="B624" s="197"/>
      <c r="C624" s="152"/>
      <c r="D624" s="152"/>
      <c r="E624" s="152"/>
      <c r="F624" s="152"/>
      <c r="G624" s="197"/>
      <c r="H624" s="169"/>
      <c r="I624" s="152"/>
      <c r="J624" s="50"/>
      <c r="K624" s="50"/>
      <c r="L624" s="50"/>
      <c r="M624" s="50"/>
      <c r="N624" s="152"/>
      <c r="O624" s="197"/>
      <c r="P624" s="197"/>
      <c r="Q624" s="197"/>
      <c r="R624" s="197"/>
      <c r="S624" s="197"/>
      <c r="T624" s="197"/>
      <c r="U624" s="197"/>
      <c r="V624" s="197"/>
      <c r="W624" s="197"/>
      <c r="X624" s="197"/>
      <c r="Y624" s="197"/>
      <c r="Z624" s="197"/>
    </row>
    <row r="625" ht="15.75" customHeight="1">
      <c r="A625" s="180"/>
      <c r="B625" s="197"/>
      <c r="C625" s="152"/>
      <c r="D625" s="152"/>
      <c r="E625" s="152"/>
      <c r="F625" s="152"/>
      <c r="G625" s="197"/>
      <c r="H625" s="169"/>
      <c r="I625" s="152"/>
      <c r="J625" s="50"/>
      <c r="K625" s="50"/>
      <c r="L625" s="50"/>
      <c r="M625" s="50"/>
      <c r="N625" s="152"/>
      <c r="O625" s="197"/>
      <c r="P625" s="197"/>
      <c r="Q625" s="197"/>
      <c r="R625" s="197"/>
      <c r="S625" s="197"/>
      <c r="T625" s="197"/>
      <c r="U625" s="197"/>
      <c r="V625" s="197"/>
      <c r="W625" s="197"/>
      <c r="X625" s="197"/>
      <c r="Y625" s="197"/>
      <c r="Z625" s="197"/>
    </row>
    <row r="626" ht="15.75" customHeight="1">
      <c r="A626" s="180"/>
      <c r="B626" s="197"/>
      <c r="C626" s="152"/>
      <c r="D626" s="152"/>
      <c r="E626" s="152"/>
      <c r="F626" s="152"/>
      <c r="G626" s="197"/>
      <c r="H626" s="169"/>
      <c r="I626" s="152"/>
      <c r="J626" s="50"/>
      <c r="K626" s="50"/>
      <c r="L626" s="50"/>
      <c r="M626" s="50"/>
      <c r="N626" s="152"/>
      <c r="O626" s="197"/>
      <c r="P626" s="197"/>
      <c r="Q626" s="197"/>
      <c r="R626" s="197"/>
      <c r="S626" s="197"/>
      <c r="T626" s="197"/>
      <c r="U626" s="197"/>
      <c r="V626" s="197"/>
      <c r="W626" s="197"/>
      <c r="X626" s="197"/>
      <c r="Y626" s="197"/>
      <c r="Z626" s="197"/>
    </row>
    <row r="627" ht="15.75" customHeight="1">
      <c r="A627" s="180"/>
      <c r="B627" s="197"/>
      <c r="C627" s="152"/>
      <c r="D627" s="152"/>
      <c r="E627" s="152"/>
      <c r="F627" s="152"/>
      <c r="G627" s="197"/>
      <c r="H627" s="197"/>
      <c r="I627" s="152"/>
      <c r="J627" s="50"/>
      <c r="K627" s="50"/>
      <c r="L627" s="50"/>
      <c r="M627" s="50"/>
      <c r="N627" s="152"/>
      <c r="O627" s="197"/>
      <c r="P627" s="197"/>
      <c r="Q627" s="197"/>
      <c r="R627" s="197"/>
      <c r="S627" s="197"/>
      <c r="T627" s="197"/>
      <c r="U627" s="197"/>
      <c r="V627" s="197"/>
      <c r="W627" s="197"/>
      <c r="X627" s="197"/>
      <c r="Y627" s="197"/>
      <c r="Z627" s="197"/>
    </row>
    <row r="628" ht="15.75" customHeight="1">
      <c r="A628" s="180"/>
      <c r="B628" s="197"/>
      <c r="C628" s="152"/>
      <c r="D628" s="152"/>
      <c r="E628" s="152"/>
      <c r="F628" s="152"/>
      <c r="G628" s="197"/>
      <c r="H628" s="197"/>
      <c r="I628" s="152"/>
      <c r="J628" s="50"/>
      <c r="K628" s="50"/>
      <c r="L628" s="50"/>
      <c r="M628" s="50"/>
      <c r="N628" s="152"/>
      <c r="O628" s="197"/>
      <c r="P628" s="197"/>
      <c r="Q628" s="197"/>
      <c r="R628" s="197"/>
      <c r="S628" s="197"/>
      <c r="T628" s="197"/>
      <c r="U628" s="197"/>
      <c r="V628" s="197"/>
      <c r="W628" s="197"/>
      <c r="X628" s="197"/>
      <c r="Y628" s="197"/>
      <c r="Z628" s="197"/>
    </row>
    <row r="629" ht="15.75" customHeight="1">
      <c r="A629" s="180"/>
      <c r="B629" s="197"/>
      <c r="C629" s="152"/>
      <c r="D629" s="152"/>
      <c r="E629" s="152"/>
      <c r="F629" s="152"/>
      <c r="G629" s="197"/>
      <c r="H629" s="197"/>
      <c r="I629" s="152"/>
      <c r="J629" s="50"/>
      <c r="K629" s="50"/>
      <c r="L629" s="50"/>
      <c r="M629" s="50"/>
      <c r="N629" s="152"/>
      <c r="O629" s="197"/>
      <c r="P629" s="197"/>
      <c r="Q629" s="197"/>
      <c r="R629" s="197"/>
      <c r="S629" s="197"/>
      <c r="T629" s="197"/>
      <c r="U629" s="197"/>
      <c r="V629" s="197"/>
      <c r="W629" s="197"/>
      <c r="X629" s="197"/>
      <c r="Y629" s="197"/>
      <c r="Z629" s="197"/>
    </row>
    <row r="630" ht="15.75" customHeight="1">
      <c r="A630" s="180"/>
      <c r="B630" s="197"/>
      <c r="C630" s="152"/>
      <c r="D630" s="152"/>
      <c r="E630" s="152"/>
      <c r="F630" s="152"/>
      <c r="G630" s="197"/>
      <c r="H630" s="197"/>
      <c r="I630" s="152"/>
      <c r="J630" s="50"/>
      <c r="K630" s="50"/>
      <c r="L630" s="50"/>
      <c r="M630" s="50"/>
      <c r="N630" s="152"/>
      <c r="O630" s="197"/>
      <c r="P630" s="197"/>
      <c r="Q630" s="197"/>
      <c r="R630" s="197"/>
      <c r="S630" s="197"/>
      <c r="T630" s="197"/>
      <c r="U630" s="197"/>
      <c r="V630" s="197"/>
      <c r="W630" s="197"/>
      <c r="X630" s="197"/>
      <c r="Y630" s="197"/>
      <c r="Z630" s="197"/>
    </row>
    <row r="631" ht="15.75" customHeight="1">
      <c r="A631" s="180"/>
      <c r="B631" s="197"/>
      <c r="C631" s="152"/>
      <c r="D631" s="152"/>
      <c r="E631" s="152"/>
      <c r="F631" s="152"/>
      <c r="G631" s="197"/>
      <c r="H631" s="197"/>
      <c r="I631" s="152"/>
      <c r="J631" s="50"/>
      <c r="K631" s="50"/>
      <c r="L631" s="50"/>
      <c r="M631" s="50"/>
      <c r="N631" s="152"/>
      <c r="O631" s="197"/>
      <c r="P631" s="197"/>
      <c r="Q631" s="197"/>
      <c r="R631" s="197"/>
      <c r="S631" s="197"/>
      <c r="T631" s="197"/>
      <c r="U631" s="197"/>
      <c r="V631" s="197"/>
      <c r="W631" s="197"/>
      <c r="X631" s="197"/>
      <c r="Y631" s="197"/>
      <c r="Z631" s="197"/>
    </row>
    <row r="632" ht="15.75" customHeight="1">
      <c r="A632" s="180"/>
      <c r="B632" s="197"/>
      <c r="C632" s="152"/>
      <c r="D632" s="152"/>
      <c r="E632" s="197"/>
      <c r="F632" s="197"/>
      <c r="G632" s="197"/>
      <c r="H632" s="197"/>
      <c r="I632" s="152"/>
      <c r="J632" s="50"/>
      <c r="K632" s="50"/>
      <c r="L632" s="50"/>
      <c r="M632" s="50"/>
      <c r="N632" s="152"/>
      <c r="O632" s="197"/>
      <c r="P632" s="197"/>
      <c r="Q632" s="197"/>
      <c r="R632" s="197"/>
      <c r="S632" s="197"/>
      <c r="T632" s="197"/>
      <c r="U632" s="197"/>
      <c r="V632" s="197"/>
      <c r="W632" s="197"/>
      <c r="X632" s="197"/>
      <c r="Y632" s="197"/>
      <c r="Z632" s="197"/>
    </row>
    <row r="633" ht="15.75" customHeight="1">
      <c r="A633" s="180"/>
      <c r="B633" s="197"/>
      <c r="C633" s="152"/>
      <c r="D633" s="152"/>
      <c r="E633" s="152"/>
      <c r="F633" s="152"/>
      <c r="G633" s="197"/>
      <c r="H633" s="169"/>
      <c r="I633" s="152"/>
      <c r="J633" s="50"/>
      <c r="K633" s="50"/>
      <c r="L633" s="50"/>
      <c r="M633" s="50"/>
      <c r="N633" s="152"/>
      <c r="O633" s="197"/>
      <c r="P633" s="197"/>
      <c r="Q633" s="197"/>
      <c r="R633" s="197"/>
      <c r="S633" s="197"/>
      <c r="T633" s="197"/>
      <c r="U633" s="197"/>
      <c r="V633" s="197"/>
      <c r="W633" s="197"/>
      <c r="X633" s="197"/>
      <c r="Y633" s="197"/>
      <c r="Z633" s="197"/>
    </row>
    <row r="634" ht="15.75" customHeight="1">
      <c r="A634" s="180"/>
      <c r="B634" s="197"/>
      <c r="C634" s="152"/>
      <c r="D634" s="152"/>
      <c r="E634" s="152"/>
      <c r="F634" s="152"/>
      <c r="G634" s="197"/>
      <c r="H634" s="197"/>
      <c r="I634" s="152"/>
      <c r="J634" s="50"/>
      <c r="K634" s="50"/>
      <c r="L634" s="50"/>
      <c r="M634" s="50"/>
      <c r="N634" s="152"/>
      <c r="O634" s="197"/>
      <c r="P634" s="197"/>
      <c r="Q634" s="197"/>
      <c r="R634" s="197"/>
      <c r="S634" s="197"/>
      <c r="T634" s="197"/>
      <c r="U634" s="197"/>
      <c r="V634" s="197"/>
      <c r="W634" s="197"/>
      <c r="X634" s="197"/>
      <c r="Y634" s="197"/>
      <c r="Z634" s="197"/>
    </row>
    <row r="635" ht="15.75" customHeight="1">
      <c r="A635" s="180"/>
      <c r="B635" s="197"/>
      <c r="C635" s="152"/>
      <c r="D635" s="152"/>
      <c r="E635" s="152"/>
      <c r="F635" s="152"/>
      <c r="G635" s="197"/>
      <c r="H635" s="197"/>
      <c r="I635" s="152"/>
      <c r="J635" s="50"/>
      <c r="K635" s="50"/>
      <c r="L635" s="50"/>
      <c r="M635" s="50"/>
      <c r="N635" s="152"/>
      <c r="O635" s="197"/>
      <c r="P635" s="197"/>
      <c r="Q635" s="197"/>
      <c r="R635" s="197"/>
      <c r="S635" s="197"/>
      <c r="T635" s="197"/>
      <c r="U635" s="197"/>
      <c r="V635" s="197"/>
      <c r="W635" s="197"/>
      <c r="X635" s="197"/>
      <c r="Y635" s="197"/>
      <c r="Z635" s="197"/>
    </row>
    <row r="636" ht="15.75" customHeight="1">
      <c r="A636" s="180"/>
      <c r="B636" s="197"/>
      <c r="C636" s="152"/>
      <c r="D636" s="152"/>
      <c r="E636" s="152"/>
      <c r="F636" s="152"/>
      <c r="G636" s="197"/>
      <c r="H636" s="197"/>
      <c r="I636" s="152"/>
      <c r="J636" s="50"/>
      <c r="K636" s="50"/>
      <c r="L636" s="50"/>
      <c r="M636" s="50"/>
      <c r="N636" s="152"/>
      <c r="O636" s="197"/>
      <c r="P636" s="197"/>
      <c r="Q636" s="197"/>
      <c r="R636" s="197"/>
      <c r="S636" s="197"/>
      <c r="T636" s="197"/>
      <c r="U636" s="197"/>
      <c r="V636" s="197"/>
      <c r="W636" s="197"/>
      <c r="X636" s="197"/>
      <c r="Y636" s="197"/>
      <c r="Z636" s="197"/>
    </row>
    <row r="637" ht="15.75" customHeight="1">
      <c r="A637" s="180"/>
      <c r="B637" s="197"/>
      <c r="C637" s="152"/>
      <c r="D637" s="152"/>
      <c r="E637" s="152"/>
      <c r="F637" s="152"/>
      <c r="G637" s="197"/>
      <c r="H637" s="169"/>
      <c r="I637" s="152"/>
      <c r="J637" s="50"/>
      <c r="K637" s="50"/>
      <c r="L637" s="50"/>
      <c r="M637" s="50"/>
      <c r="N637" s="152"/>
      <c r="O637" s="197"/>
      <c r="P637" s="197"/>
      <c r="Q637" s="197"/>
      <c r="R637" s="197"/>
      <c r="S637" s="197"/>
      <c r="T637" s="197"/>
      <c r="U637" s="197"/>
      <c r="V637" s="197"/>
      <c r="W637" s="197"/>
      <c r="X637" s="197"/>
      <c r="Y637" s="197"/>
      <c r="Z637" s="197"/>
    </row>
    <row r="638" ht="15.75" customHeight="1">
      <c r="A638" s="180"/>
      <c r="B638" s="197"/>
      <c r="C638" s="152"/>
      <c r="D638" s="152"/>
      <c r="E638" s="152"/>
      <c r="F638" s="152"/>
      <c r="G638" s="197"/>
      <c r="H638" s="197"/>
      <c r="I638" s="152"/>
      <c r="J638" s="50"/>
      <c r="K638" s="50"/>
      <c r="L638" s="50"/>
      <c r="M638" s="50"/>
      <c r="N638" s="152"/>
      <c r="O638" s="197"/>
      <c r="P638" s="197"/>
      <c r="Q638" s="197"/>
      <c r="R638" s="197"/>
      <c r="S638" s="197"/>
      <c r="T638" s="197"/>
      <c r="U638" s="197"/>
      <c r="V638" s="197"/>
      <c r="W638" s="197"/>
      <c r="X638" s="197"/>
      <c r="Y638" s="197"/>
      <c r="Z638" s="197"/>
    </row>
    <row r="639" ht="15.75" customHeight="1">
      <c r="A639" s="180"/>
      <c r="B639" s="197"/>
      <c r="C639" s="152"/>
      <c r="D639" s="152"/>
      <c r="E639" s="152"/>
      <c r="F639" s="152"/>
      <c r="G639" s="197"/>
      <c r="H639" s="197"/>
      <c r="I639" s="152"/>
      <c r="J639" s="50"/>
      <c r="K639" s="50"/>
      <c r="L639" s="50"/>
      <c r="M639" s="50"/>
      <c r="N639" s="152"/>
      <c r="O639" s="197"/>
      <c r="P639" s="197"/>
      <c r="Q639" s="197"/>
      <c r="R639" s="197"/>
      <c r="S639" s="197"/>
      <c r="T639" s="197"/>
      <c r="U639" s="197"/>
      <c r="V639" s="197"/>
      <c r="W639" s="197"/>
      <c r="X639" s="197"/>
      <c r="Y639" s="197"/>
      <c r="Z639" s="197"/>
    </row>
    <row r="640" ht="15.75" customHeight="1">
      <c r="A640" s="180"/>
      <c r="B640" s="197"/>
      <c r="C640" s="152"/>
      <c r="D640" s="152"/>
      <c r="E640" s="152"/>
      <c r="F640" s="152"/>
      <c r="G640" s="197"/>
      <c r="H640" s="169"/>
      <c r="I640" s="152"/>
      <c r="J640" s="50"/>
      <c r="K640" s="50"/>
      <c r="L640" s="50"/>
      <c r="M640" s="50"/>
      <c r="N640" s="152"/>
      <c r="O640" s="197"/>
      <c r="P640" s="197"/>
      <c r="Q640" s="197"/>
      <c r="R640" s="197"/>
      <c r="S640" s="197"/>
      <c r="T640" s="197"/>
      <c r="U640" s="197"/>
      <c r="V640" s="197"/>
      <c r="W640" s="197"/>
      <c r="X640" s="197"/>
      <c r="Y640" s="197"/>
      <c r="Z640" s="197"/>
    </row>
    <row r="641" ht="15.75" customHeight="1">
      <c r="A641" s="180"/>
      <c r="B641" s="197"/>
      <c r="C641" s="152"/>
      <c r="D641" s="152"/>
      <c r="E641" s="152"/>
      <c r="F641" s="152"/>
      <c r="G641" s="197"/>
      <c r="H641" s="197"/>
      <c r="I641" s="152"/>
      <c r="J641" s="50"/>
      <c r="K641" s="50"/>
      <c r="L641" s="50"/>
      <c r="M641" s="50"/>
      <c r="N641" s="152"/>
      <c r="O641" s="197"/>
      <c r="P641" s="197"/>
      <c r="Q641" s="197"/>
      <c r="R641" s="197"/>
      <c r="S641" s="197"/>
      <c r="T641" s="197"/>
      <c r="U641" s="197"/>
      <c r="V641" s="197"/>
      <c r="W641" s="197"/>
      <c r="X641" s="197"/>
      <c r="Y641" s="197"/>
      <c r="Z641" s="197"/>
    </row>
    <row r="642" ht="15.75" customHeight="1">
      <c r="A642" s="180"/>
      <c r="B642" s="197"/>
      <c r="C642" s="152"/>
      <c r="D642" s="152"/>
      <c r="E642" s="152"/>
      <c r="F642" s="152"/>
      <c r="G642" s="197"/>
      <c r="H642" s="197"/>
      <c r="I642" s="152"/>
      <c r="J642" s="50"/>
      <c r="K642" s="50"/>
      <c r="L642" s="50"/>
      <c r="M642" s="50"/>
      <c r="N642" s="152"/>
      <c r="O642" s="197"/>
      <c r="P642" s="197"/>
      <c r="Q642" s="197"/>
      <c r="R642" s="197"/>
      <c r="S642" s="197"/>
      <c r="T642" s="197"/>
      <c r="U642" s="197"/>
      <c r="V642" s="197"/>
      <c r="W642" s="197"/>
      <c r="X642" s="197"/>
      <c r="Y642" s="197"/>
      <c r="Z642" s="197"/>
    </row>
    <row r="643" ht="15.75" customHeight="1">
      <c r="A643" s="180"/>
      <c r="B643" s="197"/>
      <c r="C643" s="152"/>
      <c r="D643" s="152"/>
      <c r="E643" s="152"/>
      <c r="F643" s="152"/>
      <c r="G643" s="197"/>
      <c r="H643" s="197"/>
      <c r="I643" s="152"/>
      <c r="J643" s="50"/>
      <c r="K643" s="50"/>
      <c r="L643" s="50"/>
      <c r="M643" s="50"/>
      <c r="N643" s="152"/>
      <c r="O643" s="197"/>
      <c r="P643" s="197"/>
      <c r="Q643" s="197"/>
      <c r="R643" s="197"/>
      <c r="S643" s="197"/>
      <c r="T643" s="197"/>
      <c r="U643" s="197"/>
      <c r="V643" s="197"/>
      <c r="W643" s="197"/>
      <c r="X643" s="197"/>
      <c r="Y643" s="197"/>
      <c r="Z643" s="197"/>
    </row>
    <row r="644" ht="15.75" customHeight="1">
      <c r="A644" s="180"/>
      <c r="B644" s="197"/>
      <c r="C644" s="152"/>
      <c r="D644" s="152"/>
      <c r="E644" s="152"/>
      <c r="F644" s="152"/>
      <c r="G644" s="197"/>
      <c r="H644" s="197"/>
      <c r="I644" s="152"/>
      <c r="J644" s="50"/>
      <c r="K644" s="50"/>
      <c r="L644" s="50"/>
      <c r="M644" s="50"/>
      <c r="N644" s="152"/>
      <c r="O644" s="197"/>
      <c r="P644" s="197"/>
      <c r="Q644" s="197"/>
      <c r="R644" s="197"/>
      <c r="S644" s="197"/>
      <c r="T644" s="197"/>
      <c r="U644" s="197"/>
      <c r="V644" s="197"/>
      <c r="W644" s="197"/>
      <c r="X644" s="197"/>
      <c r="Y644" s="197"/>
      <c r="Z644" s="197"/>
    </row>
    <row r="645" ht="15.75" customHeight="1">
      <c r="A645" s="180"/>
      <c r="B645" s="197"/>
      <c r="C645" s="152"/>
      <c r="D645" s="152"/>
      <c r="E645" s="152"/>
      <c r="F645" s="152"/>
      <c r="G645" s="197"/>
      <c r="H645" s="197"/>
      <c r="I645" s="152"/>
      <c r="J645" s="50"/>
      <c r="K645" s="50"/>
      <c r="L645" s="50"/>
      <c r="M645" s="50"/>
      <c r="N645" s="152"/>
      <c r="O645" s="197"/>
      <c r="P645" s="197"/>
      <c r="Q645" s="197"/>
      <c r="R645" s="197"/>
      <c r="S645" s="197"/>
      <c r="T645" s="197"/>
      <c r="U645" s="197"/>
      <c r="V645" s="197"/>
      <c r="W645" s="197"/>
      <c r="X645" s="197"/>
      <c r="Y645" s="197"/>
      <c r="Z645" s="197"/>
    </row>
    <row r="646" ht="15.75" customHeight="1">
      <c r="A646" s="180"/>
      <c r="B646" s="197"/>
      <c r="C646" s="152"/>
      <c r="D646" s="152"/>
      <c r="E646" s="152"/>
      <c r="F646" s="152"/>
      <c r="G646" s="197"/>
      <c r="H646" s="197"/>
      <c r="I646" s="152"/>
      <c r="J646" s="50"/>
      <c r="K646" s="50"/>
      <c r="L646" s="50"/>
      <c r="M646" s="50"/>
      <c r="N646" s="152"/>
      <c r="O646" s="197"/>
      <c r="P646" s="197"/>
      <c r="Q646" s="197"/>
      <c r="R646" s="197"/>
      <c r="S646" s="197"/>
      <c r="T646" s="197"/>
      <c r="U646" s="197"/>
      <c r="V646" s="197"/>
      <c r="W646" s="197"/>
      <c r="X646" s="197"/>
      <c r="Y646" s="197"/>
      <c r="Z646" s="197"/>
    </row>
    <row r="647" ht="15.75" customHeight="1">
      <c r="A647" s="180"/>
      <c r="B647" s="197"/>
      <c r="C647" s="152"/>
      <c r="D647" s="152"/>
      <c r="E647" s="152"/>
      <c r="F647" s="152"/>
      <c r="G647" s="197"/>
      <c r="H647" s="197"/>
      <c r="I647" s="152"/>
      <c r="J647" s="50"/>
      <c r="K647" s="50"/>
      <c r="L647" s="50"/>
      <c r="M647" s="50"/>
      <c r="N647" s="152"/>
      <c r="O647" s="197"/>
      <c r="P647" s="197"/>
      <c r="Q647" s="197"/>
      <c r="R647" s="197"/>
      <c r="S647" s="197"/>
      <c r="T647" s="197"/>
      <c r="U647" s="197"/>
      <c r="V647" s="197"/>
      <c r="W647" s="197"/>
      <c r="X647" s="197"/>
      <c r="Y647" s="197"/>
      <c r="Z647" s="197"/>
    </row>
    <row r="648" ht="15.75" customHeight="1">
      <c r="A648" s="180"/>
      <c r="B648" s="197"/>
      <c r="C648" s="152"/>
      <c r="D648" s="152"/>
      <c r="E648" s="152"/>
      <c r="F648" s="152"/>
      <c r="G648" s="197"/>
      <c r="H648" s="169"/>
      <c r="I648" s="152"/>
      <c r="J648" s="50"/>
      <c r="K648" s="50"/>
      <c r="L648" s="50"/>
      <c r="M648" s="50"/>
      <c r="N648" s="152"/>
      <c r="O648" s="197"/>
      <c r="P648" s="197"/>
      <c r="Q648" s="197"/>
      <c r="R648" s="197"/>
      <c r="S648" s="197"/>
      <c r="T648" s="197"/>
      <c r="U648" s="197"/>
      <c r="V648" s="197"/>
      <c r="W648" s="197"/>
      <c r="X648" s="197"/>
      <c r="Y648" s="197"/>
      <c r="Z648" s="197"/>
    </row>
    <row r="649" ht="15.75" customHeight="1">
      <c r="A649" s="180"/>
      <c r="B649" s="197"/>
      <c r="C649" s="152"/>
      <c r="D649" s="152"/>
      <c r="E649" s="152"/>
      <c r="F649" s="152"/>
      <c r="G649" s="197"/>
      <c r="H649" s="197"/>
      <c r="I649" s="152"/>
      <c r="J649" s="50"/>
      <c r="K649" s="50"/>
      <c r="L649" s="50"/>
      <c r="M649" s="50"/>
      <c r="N649" s="152"/>
      <c r="O649" s="197"/>
      <c r="P649" s="197"/>
      <c r="Q649" s="197"/>
      <c r="R649" s="197"/>
      <c r="S649" s="197"/>
      <c r="T649" s="197"/>
      <c r="U649" s="197"/>
      <c r="V649" s="197"/>
      <c r="W649" s="197"/>
      <c r="X649" s="197"/>
      <c r="Y649" s="197"/>
      <c r="Z649" s="197"/>
    </row>
    <row r="650" ht="15.75" customHeight="1">
      <c r="A650" s="180"/>
      <c r="B650" s="197"/>
      <c r="C650" s="197"/>
      <c r="D650" s="152"/>
      <c r="E650" s="152"/>
      <c r="F650" s="152"/>
      <c r="G650" s="197"/>
      <c r="H650" s="197"/>
      <c r="I650" s="152"/>
      <c r="J650" s="50"/>
      <c r="K650" s="50"/>
      <c r="L650" s="50"/>
      <c r="M650" s="50"/>
      <c r="N650" s="152"/>
      <c r="O650" s="197"/>
      <c r="P650" s="197"/>
      <c r="Q650" s="197"/>
      <c r="R650" s="197"/>
      <c r="S650" s="197"/>
      <c r="T650" s="197"/>
      <c r="U650" s="197"/>
      <c r="V650" s="197"/>
      <c r="W650" s="197"/>
      <c r="X650" s="197"/>
      <c r="Y650" s="197"/>
      <c r="Z650" s="197"/>
    </row>
    <row r="651" ht="15.75" customHeight="1">
      <c r="A651" s="180"/>
      <c r="B651" s="197"/>
      <c r="C651" s="152"/>
      <c r="D651" s="152"/>
      <c r="E651" s="152"/>
      <c r="F651" s="152"/>
      <c r="G651" s="197"/>
      <c r="H651" s="197"/>
      <c r="I651" s="152"/>
      <c r="J651" s="50"/>
      <c r="K651" s="50"/>
      <c r="L651" s="50"/>
      <c r="M651" s="50"/>
      <c r="N651" s="152"/>
      <c r="O651" s="197"/>
      <c r="P651" s="197"/>
      <c r="Q651" s="197"/>
      <c r="R651" s="197"/>
      <c r="S651" s="197"/>
      <c r="T651" s="197"/>
      <c r="U651" s="197"/>
      <c r="V651" s="197"/>
      <c r="W651" s="197"/>
      <c r="X651" s="197"/>
      <c r="Y651" s="197"/>
      <c r="Z651" s="197"/>
    </row>
    <row r="652" ht="15.75" customHeight="1">
      <c r="A652" s="180"/>
      <c r="B652" s="197"/>
      <c r="C652" s="152"/>
      <c r="D652" s="152"/>
      <c r="E652" s="152"/>
      <c r="F652" s="152"/>
      <c r="G652" s="197"/>
      <c r="H652" s="197"/>
      <c r="I652" s="152"/>
      <c r="J652" s="50"/>
      <c r="K652" s="50"/>
      <c r="L652" s="50"/>
      <c r="M652" s="50"/>
      <c r="N652" s="152"/>
      <c r="O652" s="197"/>
      <c r="P652" s="197"/>
      <c r="Q652" s="197"/>
      <c r="R652" s="197"/>
      <c r="S652" s="197"/>
      <c r="T652" s="197"/>
      <c r="U652" s="197"/>
      <c r="V652" s="197"/>
      <c r="W652" s="197"/>
      <c r="X652" s="197"/>
      <c r="Y652" s="197"/>
      <c r="Z652" s="197"/>
    </row>
    <row r="653" ht="15.75" customHeight="1">
      <c r="A653" s="180"/>
      <c r="B653" s="197"/>
      <c r="C653" s="152"/>
      <c r="D653" s="152"/>
      <c r="E653" s="152"/>
      <c r="F653" s="152"/>
      <c r="G653" s="197"/>
      <c r="H653" s="169"/>
      <c r="I653" s="152"/>
      <c r="J653" s="50"/>
      <c r="K653" s="50"/>
      <c r="L653" s="50"/>
      <c r="M653" s="50"/>
      <c r="N653" s="152"/>
      <c r="O653" s="197"/>
      <c r="P653" s="197"/>
      <c r="Q653" s="197"/>
      <c r="R653" s="197"/>
      <c r="S653" s="197"/>
      <c r="T653" s="197"/>
      <c r="U653" s="197"/>
      <c r="V653" s="197"/>
      <c r="W653" s="197"/>
      <c r="X653" s="197"/>
      <c r="Y653" s="197"/>
      <c r="Z653" s="197"/>
    </row>
    <row r="654" ht="15.75" customHeight="1">
      <c r="A654" s="180"/>
      <c r="B654" s="197"/>
      <c r="C654" s="152"/>
      <c r="D654" s="152"/>
      <c r="E654" s="152"/>
      <c r="F654" s="152"/>
      <c r="G654" s="197"/>
      <c r="H654" s="197"/>
      <c r="I654" s="152"/>
      <c r="J654" s="50"/>
      <c r="K654" s="50"/>
      <c r="L654" s="50"/>
      <c r="M654" s="50"/>
      <c r="N654" s="152"/>
      <c r="O654" s="197"/>
      <c r="P654" s="197"/>
      <c r="Q654" s="197"/>
      <c r="R654" s="197"/>
      <c r="S654" s="197"/>
      <c r="T654" s="197"/>
      <c r="U654" s="197"/>
      <c r="V654" s="197"/>
      <c r="W654" s="197"/>
      <c r="X654" s="197"/>
      <c r="Y654" s="197"/>
      <c r="Z654" s="197"/>
    </row>
    <row r="655" ht="15.75" customHeight="1">
      <c r="A655" s="180"/>
      <c r="B655" s="197"/>
      <c r="C655" s="152"/>
      <c r="D655" s="152"/>
      <c r="E655" s="152"/>
      <c r="F655" s="152"/>
      <c r="G655" s="197"/>
      <c r="H655" s="169"/>
      <c r="I655" s="152"/>
      <c r="J655" s="50"/>
      <c r="K655" s="50"/>
      <c r="L655" s="50"/>
      <c r="M655" s="50"/>
      <c r="N655" s="152"/>
      <c r="O655" s="197"/>
      <c r="P655" s="197"/>
      <c r="Q655" s="197"/>
      <c r="R655" s="197"/>
      <c r="S655" s="197"/>
      <c r="T655" s="197"/>
      <c r="U655" s="197"/>
      <c r="V655" s="197"/>
      <c r="W655" s="197"/>
      <c r="X655" s="197"/>
      <c r="Y655" s="197"/>
      <c r="Z655" s="197"/>
    </row>
    <row r="656" ht="15.75" customHeight="1">
      <c r="A656" s="180"/>
      <c r="B656" s="197"/>
      <c r="C656" s="152"/>
      <c r="D656" s="152"/>
      <c r="E656" s="152"/>
      <c r="F656" s="152"/>
      <c r="G656" s="197"/>
      <c r="H656" s="197"/>
      <c r="I656" s="152"/>
      <c r="J656" s="50"/>
      <c r="K656" s="50"/>
      <c r="L656" s="50"/>
      <c r="M656" s="50"/>
      <c r="N656" s="152"/>
      <c r="O656" s="197"/>
      <c r="P656" s="197"/>
      <c r="Q656" s="197"/>
      <c r="R656" s="197"/>
      <c r="S656" s="197"/>
      <c r="T656" s="197"/>
      <c r="U656" s="197"/>
      <c r="V656" s="197"/>
      <c r="W656" s="197"/>
      <c r="X656" s="197"/>
      <c r="Y656" s="197"/>
      <c r="Z656" s="197"/>
    </row>
    <row r="657" ht="15.75" customHeight="1">
      <c r="A657" s="180"/>
      <c r="B657" s="197"/>
      <c r="C657" s="152"/>
      <c r="D657" s="152"/>
      <c r="E657" s="152"/>
      <c r="F657" s="152"/>
      <c r="G657" s="197"/>
      <c r="H657" s="197"/>
      <c r="I657" s="152"/>
      <c r="J657" s="50"/>
      <c r="K657" s="50"/>
      <c r="L657" s="50"/>
      <c r="M657" s="50"/>
      <c r="N657" s="152"/>
      <c r="O657" s="197"/>
      <c r="P657" s="197"/>
      <c r="Q657" s="197"/>
      <c r="R657" s="197"/>
      <c r="S657" s="197"/>
      <c r="T657" s="197"/>
      <c r="U657" s="197"/>
      <c r="V657" s="197"/>
      <c r="W657" s="197"/>
      <c r="X657" s="197"/>
      <c r="Y657" s="197"/>
      <c r="Z657" s="197"/>
    </row>
    <row r="658" ht="15.75" customHeight="1">
      <c r="A658" s="180"/>
      <c r="B658" s="197"/>
      <c r="C658" s="152"/>
      <c r="D658" s="152"/>
      <c r="E658" s="152"/>
      <c r="F658" s="152"/>
      <c r="G658" s="197"/>
      <c r="H658" s="197"/>
      <c r="I658" s="152"/>
      <c r="J658" s="50"/>
      <c r="K658" s="50"/>
      <c r="L658" s="50"/>
      <c r="M658" s="50"/>
      <c r="N658" s="152"/>
      <c r="O658" s="197"/>
      <c r="P658" s="197"/>
      <c r="Q658" s="197"/>
      <c r="R658" s="197"/>
      <c r="S658" s="197"/>
      <c r="T658" s="197"/>
      <c r="U658" s="197"/>
      <c r="V658" s="197"/>
      <c r="W658" s="197"/>
      <c r="X658" s="197"/>
      <c r="Y658" s="197"/>
      <c r="Z658" s="197"/>
    </row>
    <row r="659" ht="15.75" customHeight="1">
      <c r="A659" s="180"/>
      <c r="B659" s="197"/>
      <c r="C659" s="152"/>
      <c r="D659" s="152"/>
      <c r="E659" s="152"/>
      <c r="F659" s="152"/>
      <c r="G659" s="197"/>
      <c r="H659" s="197"/>
      <c r="I659" s="152"/>
      <c r="J659" s="50"/>
      <c r="K659" s="50"/>
      <c r="L659" s="50"/>
      <c r="M659" s="50"/>
      <c r="N659" s="152"/>
      <c r="O659" s="197"/>
      <c r="P659" s="197"/>
      <c r="Q659" s="197"/>
      <c r="R659" s="197"/>
      <c r="S659" s="197"/>
      <c r="T659" s="197"/>
      <c r="U659" s="197"/>
      <c r="V659" s="197"/>
      <c r="W659" s="197"/>
      <c r="X659" s="197"/>
      <c r="Y659" s="197"/>
      <c r="Z659" s="197"/>
    </row>
    <row r="660" ht="15.75" customHeight="1">
      <c r="A660" s="180"/>
      <c r="B660" s="197"/>
      <c r="C660" s="152"/>
      <c r="D660" s="152"/>
      <c r="E660" s="152"/>
      <c r="F660" s="152"/>
      <c r="G660" s="197"/>
      <c r="H660" s="169"/>
      <c r="I660" s="152"/>
      <c r="J660" s="50"/>
      <c r="K660" s="50"/>
      <c r="L660" s="50"/>
      <c r="M660" s="50"/>
      <c r="N660" s="152"/>
      <c r="O660" s="197"/>
      <c r="P660" s="197"/>
      <c r="Q660" s="197"/>
      <c r="R660" s="197"/>
      <c r="S660" s="197"/>
      <c r="T660" s="197"/>
      <c r="U660" s="197"/>
      <c r="V660" s="197"/>
      <c r="W660" s="197"/>
      <c r="X660" s="197"/>
      <c r="Y660" s="197"/>
      <c r="Z660" s="197"/>
    </row>
    <row r="661" ht="15.75" customHeight="1">
      <c r="A661" s="180"/>
      <c r="B661" s="197"/>
      <c r="C661" s="152"/>
      <c r="D661" s="152"/>
      <c r="E661" s="152"/>
      <c r="F661" s="152"/>
      <c r="G661" s="197"/>
      <c r="H661" s="169"/>
      <c r="I661" s="152"/>
      <c r="J661" s="50"/>
      <c r="K661" s="50"/>
      <c r="L661" s="50"/>
      <c r="M661" s="50"/>
      <c r="N661" s="152"/>
      <c r="O661" s="197"/>
      <c r="P661" s="197"/>
      <c r="Q661" s="197"/>
      <c r="R661" s="197"/>
      <c r="S661" s="197"/>
      <c r="T661" s="197"/>
      <c r="U661" s="197"/>
      <c r="V661" s="197"/>
      <c r="W661" s="197"/>
      <c r="X661" s="197"/>
      <c r="Y661" s="197"/>
      <c r="Z661" s="197"/>
    </row>
    <row r="662" ht="15.75" customHeight="1">
      <c r="A662" s="180"/>
      <c r="B662" s="197"/>
      <c r="C662" s="152"/>
      <c r="D662" s="152"/>
      <c r="E662" s="152"/>
      <c r="F662" s="152"/>
      <c r="G662" s="197"/>
      <c r="H662" s="169"/>
      <c r="I662" s="152"/>
      <c r="J662" s="50"/>
      <c r="K662" s="50"/>
      <c r="L662" s="50"/>
      <c r="M662" s="50"/>
      <c r="N662" s="152"/>
      <c r="O662" s="197"/>
      <c r="P662" s="197"/>
      <c r="Q662" s="197"/>
      <c r="R662" s="197"/>
      <c r="S662" s="197"/>
      <c r="T662" s="197"/>
      <c r="U662" s="197"/>
      <c r="V662" s="197"/>
      <c r="W662" s="197"/>
      <c r="X662" s="197"/>
      <c r="Y662" s="197"/>
      <c r="Z662" s="197"/>
    </row>
    <row r="663" ht="15.75" customHeight="1">
      <c r="A663" s="180"/>
      <c r="B663" s="197"/>
      <c r="C663" s="152"/>
      <c r="D663" s="152"/>
      <c r="E663" s="152"/>
      <c r="F663" s="152"/>
      <c r="G663" s="197"/>
      <c r="H663" s="197"/>
      <c r="I663" s="152"/>
      <c r="J663" s="50"/>
      <c r="K663" s="50"/>
      <c r="L663" s="50"/>
      <c r="M663" s="50"/>
      <c r="N663" s="152"/>
      <c r="O663" s="197"/>
      <c r="P663" s="197"/>
      <c r="Q663" s="197"/>
      <c r="R663" s="197"/>
      <c r="S663" s="197"/>
      <c r="T663" s="197"/>
      <c r="U663" s="197"/>
      <c r="V663" s="197"/>
      <c r="W663" s="197"/>
      <c r="X663" s="197"/>
      <c r="Y663" s="197"/>
      <c r="Z663" s="197"/>
    </row>
    <row r="664" ht="15.75" customHeight="1">
      <c r="A664" s="180"/>
      <c r="B664" s="197"/>
      <c r="C664" s="152"/>
      <c r="D664" s="152"/>
      <c r="E664" s="152"/>
      <c r="F664" s="152"/>
      <c r="G664" s="197"/>
      <c r="H664" s="197"/>
      <c r="I664" s="152"/>
      <c r="J664" s="50"/>
      <c r="K664" s="50"/>
      <c r="L664" s="50"/>
      <c r="M664" s="50"/>
      <c r="N664" s="152"/>
      <c r="O664" s="197"/>
      <c r="P664" s="197"/>
      <c r="Q664" s="197"/>
      <c r="R664" s="197"/>
      <c r="S664" s="197"/>
      <c r="T664" s="197"/>
      <c r="U664" s="197"/>
      <c r="V664" s="197"/>
      <c r="W664" s="197"/>
      <c r="X664" s="197"/>
      <c r="Y664" s="197"/>
      <c r="Z664" s="197"/>
    </row>
    <row r="665" ht="15.75" customHeight="1">
      <c r="A665" s="180"/>
      <c r="B665" s="197"/>
      <c r="C665" s="152"/>
      <c r="D665" s="152"/>
      <c r="E665" s="152"/>
      <c r="F665" s="152"/>
      <c r="G665" s="197"/>
      <c r="H665" s="197"/>
      <c r="I665" s="152"/>
      <c r="J665" s="50"/>
      <c r="K665" s="50"/>
      <c r="L665" s="50"/>
      <c r="M665" s="50"/>
      <c r="N665" s="152"/>
      <c r="O665" s="197"/>
      <c r="P665" s="197"/>
      <c r="Q665" s="197"/>
      <c r="R665" s="197"/>
      <c r="S665" s="197"/>
      <c r="T665" s="197"/>
      <c r="U665" s="197"/>
      <c r="V665" s="197"/>
      <c r="W665" s="197"/>
      <c r="X665" s="197"/>
      <c r="Y665" s="197"/>
      <c r="Z665" s="197"/>
    </row>
    <row r="666" ht="15.75" customHeight="1">
      <c r="A666" s="180"/>
      <c r="B666" s="197"/>
      <c r="C666" s="152"/>
      <c r="D666" s="152"/>
      <c r="E666" s="152"/>
      <c r="F666" s="152"/>
      <c r="G666" s="197"/>
      <c r="H666" s="169"/>
      <c r="I666" s="152"/>
      <c r="J666" s="50"/>
      <c r="K666" s="50"/>
      <c r="L666" s="50"/>
      <c r="M666" s="50"/>
      <c r="N666" s="152"/>
      <c r="O666" s="197"/>
      <c r="P666" s="197"/>
      <c r="Q666" s="197"/>
      <c r="R666" s="197"/>
      <c r="S666" s="197"/>
      <c r="T666" s="197"/>
      <c r="U666" s="197"/>
      <c r="V666" s="197"/>
      <c r="W666" s="197"/>
      <c r="X666" s="197"/>
      <c r="Y666" s="197"/>
      <c r="Z666" s="197"/>
    </row>
    <row r="667" ht="15.75" customHeight="1">
      <c r="A667" s="180"/>
      <c r="B667" s="197"/>
      <c r="C667" s="152"/>
      <c r="D667" s="152"/>
      <c r="E667" s="152"/>
      <c r="F667" s="152"/>
      <c r="G667" s="197"/>
      <c r="H667" s="169"/>
      <c r="I667" s="152"/>
      <c r="J667" s="50"/>
      <c r="K667" s="50"/>
      <c r="L667" s="50"/>
      <c r="M667" s="50"/>
      <c r="N667" s="152"/>
      <c r="O667" s="197"/>
      <c r="P667" s="197"/>
      <c r="Q667" s="197"/>
      <c r="R667" s="197"/>
      <c r="S667" s="197"/>
      <c r="T667" s="197"/>
      <c r="U667" s="197"/>
      <c r="V667" s="197"/>
      <c r="W667" s="197"/>
      <c r="X667" s="197"/>
      <c r="Y667" s="197"/>
      <c r="Z667" s="197"/>
    </row>
    <row r="668" ht="15.75" customHeight="1">
      <c r="A668" s="180"/>
      <c r="B668" s="197"/>
      <c r="C668" s="152"/>
      <c r="D668" s="152"/>
      <c r="E668" s="152"/>
      <c r="F668" s="152"/>
      <c r="G668" s="197"/>
      <c r="H668" s="169"/>
      <c r="I668" s="152"/>
      <c r="J668" s="50"/>
      <c r="K668" s="50"/>
      <c r="L668" s="50"/>
      <c r="M668" s="50"/>
      <c r="N668" s="152"/>
      <c r="O668" s="197"/>
      <c r="P668" s="197"/>
      <c r="Q668" s="197"/>
      <c r="R668" s="197"/>
      <c r="S668" s="197"/>
      <c r="T668" s="197"/>
      <c r="U668" s="197"/>
      <c r="V668" s="197"/>
      <c r="W668" s="197"/>
      <c r="X668" s="197"/>
      <c r="Y668" s="197"/>
      <c r="Z668" s="197"/>
    </row>
    <row r="669" ht="15.75" customHeight="1">
      <c r="A669" s="180"/>
      <c r="B669" s="197"/>
      <c r="C669" s="152"/>
      <c r="D669" s="152"/>
      <c r="E669" s="152"/>
      <c r="F669" s="152"/>
      <c r="G669" s="197"/>
      <c r="H669" s="169"/>
      <c r="I669" s="152"/>
      <c r="J669" s="50"/>
      <c r="K669" s="50"/>
      <c r="L669" s="50"/>
      <c r="M669" s="50"/>
      <c r="N669" s="152"/>
      <c r="O669" s="197"/>
      <c r="P669" s="197"/>
      <c r="Q669" s="197"/>
      <c r="R669" s="197"/>
      <c r="S669" s="197"/>
      <c r="T669" s="197"/>
      <c r="U669" s="197"/>
      <c r="V669" s="197"/>
      <c r="W669" s="197"/>
      <c r="X669" s="197"/>
      <c r="Y669" s="197"/>
      <c r="Z669" s="197"/>
    </row>
    <row r="670" ht="15.75" customHeight="1">
      <c r="A670" s="180"/>
      <c r="B670" s="197"/>
      <c r="C670" s="152"/>
      <c r="D670" s="152"/>
      <c r="E670" s="152"/>
      <c r="F670" s="152"/>
      <c r="G670" s="197"/>
      <c r="H670" s="169"/>
      <c r="I670" s="152"/>
      <c r="J670" s="50"/>
      <c r="K670" s="50"/>
      <c r="L670" s="50"/>
      <c r="M670" s="50"/>
      <c r="N670" s="152"/>
      <c r="O670" s="197"/>
      <c r="P670" s="197"/>
      <c r="Q670" s="197"/>
      <c r="R670" s="197"/>
      <c r="S670" s="197"/>
      <c r="T670" s="197"/>
      <c r="U670" s="197"/>
      <c r="V670" s="197"/>
      <c r="W670" s="197"/>
      <c r="X670" s="197"/>
      <c r="Y670" s="197"/>
      <c r="Z670" s="197"/>
    </row>
    <row r="671" ht="15.75" customHeight="1">
      <c r="A671" s="180"/>
      <c r="B671" s="197"/>
      <c r="C671" s="152"/>
      <c r="D671" s="152"/>
      <c r="E671" s="152"/>
      <c r="F671" s="152"/>
      <c r="G671" s="197"/>
      <c r="H671" s="197"/>
      <c r="I671" s="152"/>
      <c r="J671" s="50"/>
      <c r="K671" s="50"/>
      <c r="L671" s="50"/>
      <c r="M671" s="50"/>
      <c r="N671" s="152"/>
      <c r="O671" s="197"/>
      <c r="P671" s="197"/>
      <c r="Q671" s="197"/>
      <c r="R671" s="197"/>
      <c r="S671" s="197"/>
      <c r="T671" s="197"/>
      <c r="U671" s="197"/>
      <c r="V671" s="197"/>
      <c r="W671" s="197"/>
      <c r="X671" s="197"/>
      <c r="Y671" s="197"/>
      <c r="Z671" s="197"/>
    </row>
    <row r="672" ht="15.75" customHeight="1">
      <c r="A672" s="180"/>
      <c r="B672" s="197"/>
      <c r="C672" s="152"/>
      <c r="D672" s="152"/>
      <c r="E672" s="152"/>
      <c r="F672" s="152"/>
      <c r="G672" s="197"/>
      <c r="H672" s="197"/>
      <c r="I672" s="152"/>
      <c r="J672" s="50"/>
      <c r="K672" s="50"/>
      <c r="L672" s="50"/>
      <c r="M672" s="50"/>
      <c r="N672" s="152"/>
      <c r="O672" s="197"/>
      <c r="P672" s="197"/>
      <c r="Q672" s="197"/>
      <c r="R672" s="197"/>
      <c r="S672" s="197"/>
      <c r="T672" s="197"/>
      <c r="U672" s="197"/>
      <c r="V672" s="197"/>
      <c r="W672" s="197"/>
      <c r="X672" s="197"/>
      <c r="Y672" s="197"/>
      <c r="Z672" s="197"/>
    </row>
    <row r="673" ht="15.75" customHeight="1">
      <c r="A673" s="180"/>
      <c r="B673" s="197"/>
      <c r="C673" s="152"/>
      <c r="D673" s="152"/>
      <c r="E673" s="152"/>
      <c r="F673" s="152"/>
      <c r="G673" s="197"/>
      <c r="H673" s="169"/>
      <c r="I673" s="152"/>
      <c r="J673" s="50"/>
      <c r="K673" s="50"/>
      <c r="L673" s="50"/>
      <c r="M673" s="50"/>
      <c r="N673" s="152"/>
      <c r="O673" s="197"/>
      <c r="P673" s="197"/>
      <c r="Q673" s="197"/>
      <c r="R673" s="197"/>
      <c r="S673" s="197"/>
      <c r="T673" s="197"/>
      <c r="U673" s="197"/>
      <c r="V673" s="197"/>
      <c r="W673" s="197"/>
      <c r="X673" s="197"/>
      <c r="Y673" s="197"/>
      <c r="Z673" s="197"/>
    </row>
    <row r="674" ht="15.75" customHeight="1">
      <c r="A674" s="180"/>
      <c r="B674" s="197"/>
      <c r="C674" s="152"/>
      <c r="D674" s="152"/>
      <c r="E674" s="152"/>
      <c r="F674" s="152"/>
      <c r="G674" s="197"/>
      <c r="H674" s="169"/>
      <c r="I674" s="152"/>
      <c r="J674" s="50"/>
      <c r="K674" s="50"/>
      <c r="L674" s="50"/>
      <c r="M674" s="50"/>
      <c r="N674" s="152"/>
      <c r="O674" s="197"/>
      <c r="P674" s="197"/>
      <c r="Q674" s="197"/>
      <c r="R674" s="197"/>
      <c r="S674" s="197"/>
      <c r="T674" s="197"/>
      <c r="U674" s="197"/>
      <c r="V674" s="197"/>
      <c r="W674" s="197"/>
      <c r="X674" s="197"/>
      <c r="Y674" s="197"/>
      <c r="Z674" s="197"/>
    </row>
    <row r="675" ht="15.75" customHeight="1">
      <c r="A675" s="180"/>
      <c r="B675" s="197"/>
      <c r="C675" s="152"/>
      <c r="D675" s="152"/>
      <c r="E675" s="152"/>
      <c r="F675" s="152"/>
      <c r="G675" s="197"/>
      <c r="H675" s="169"/>
      <c r="I675" s="152"/>
      <c r="J675" s="50"/>
      <c r="K675" s="50"/>
      <c r="L675" s="50"/>
      <c r="M675" s="50"/>
      <c r="N675" s="152"/>
      <c r="O675" s="197"/>
      <c r="P675" s="197"/>
      <c r="Q675" s="197"/>
      <c r="R675" s="197"/>
      <c r="S675" s="197"/>
      <c r="T675" s="197"/>
      <c r="U675" s="197"/>
      <c r="V675" s="197"/>
      <c r="W675" s="197"/>
      <c r="X675" s="197"/>
      <c r="Y675" s="197"/>
      <c r="Z675" s="197"/>
    </row>
    <row r="676" ht="15.75" customHeight="1">
      <c r="A676" s="180"/>
      <c r="B676" s="197"/>
      <c r="C676" s="152"/>
      <c r="D676" s="152"/>
      <c r="E676" s="152"/>
      <c r="F676" s="152"/>
      <c r="G676" s="197"/>
      <c r="H676" s="169"/>
      <c r="I676" s="152"/>
      <c r="J676" s="50"/>
      <c r="K676" s="50"/>
      <c r="L676" s="50"/>
      <c r="M676" s="50"/>
      <c r="N676" s="152"/>
      <c r="O676" s="197"/>
      <c r="P676" s="197"/>
      <c r="Q676" s="197"/>
      <c r="R676" s="197"/>
      <c r="S676" s="197"/>
      <c r="T676" s="197"/>
      <c r="U676" s="197"/>
      <c r="V676" s="197"/>
      <c r="W676" s="197"/>
      <c r="X676" s="197"/>
      <c r="Y676" s="197"/>
      <c r="Z676" s="197"/>
    </row>
    <row r="677" ht="15.75" customHeight="1">
      <c r="A677" s="180"/>
      <c r="B677" s="197"/>
      <c r="C677" s="152"/>
      <c r="D677" s="152"/>
      <c r="E677" s="152"/>
      <c r="F677" s="152"/>
      <c r="G677" s="197"/>
      <c r="H677" s="197"/>
      <c r="I677" s="152"/>
      <c r="J677" s="50"/>
      <c r="K677" s="50"/>
      <c r="L677" s="50"/>
      <c r="M677" s="50"/>
      <c r="N677" s="152"/>
      <c r="O677" s="197"/>
      <c r="P677" s="197"/>
      <c r="Q677" s="197"/>
      <c r="R677" s="197"/>
      <c r="S677" s="197"/>
      <c r="T677" s="197"/>
      <c r="U677" s="197"/>
      <c r="V677" s="197"/>
      <c r="W677" s="197"/>
      <c r="X677" s="197"/>
      <c r="Y677" s="197"/>
      <c r="Z677" s="197"/>
    </row>
    <row r="678" ht="15.75" customHeight="1">
      <c r="A678" s="180"/>
      <c r="B678" s="197"/>
      <c r="C678" s="152"/>
      <c r="D678" s="152"/>
      <c r="E678" s="152"/>
      <c r="F678" s="152"/>
      <c r="G678" s="197"/>
      <c r="H678" s="169"/>
      <c r="I678" s="152"/>
      <c r="J678" s="50"/>
      <c r="K678" s="50"/>
      <c r="L678" s="50"/>
      <c r="M678" s="50"/>
      <c r="N678" s="152"/>
      <c r="O678" s="197"/>
      <c r="P678" s="197"/>
      <c r="Q678" s="197"/>
      <c r="R678" s="197"/>
      <c r="S678" s="197"/>
      <c r="T678" s="197"/>
      <c r="U678" s="197"/>
      <c r="V678" s="197"/>
      <c r="W678" s="197"/>
      <c r="X678" s="197"/>
      <c r="Y678" s="197"/>
      <c r="Z678" s="197"/>
    </row>
    <row r="679" ht="15.75" customHeight="1">
      <c r="A679" s="180"/>
      <c r="B679" s="197"/>
      <c r="C679" s="152"/>
      <c r="D679" s="152"/>
      <c r="E679" s="152"/>
      <c r="F679" s="152"/>
      <c r="G679" s="197"/>
      <c r="H679" s="197"/>
      <c r="I679" s="152"/>
      <c r="J679" s="50"/>
      <c r="K679" s="50"/>
      <c r="L679" s="50"/>
      <c r="M679" s="50"/>
      <c r="N679" s="152"/>
      <c r="O679" s="197"/>
      <c r="P679" s="197"/>
      <c r="Q679" s="197"/>
      <c r="R679" s="197"/>
      <c r="S679" s="197"/>
      <c r="T679" s="197"/>
      <c r="U679" s="197"/>
      <c r="V679" s="197"/>
      <c r="W679" s="197"/>
      <c r="X679" s="197"/>
      <c r="Y679" s="197"/>
      <c r="Z679" s="197"/>
    </row>
    <row r="680" ht="15.75" customHeight="1">
      <c r="A680" s="180"/>
      <c r="B680" s="197"/>
      <c r="C680" s="197"/>
      <c r="D680" s="152"/>
      <c r="E680" s="152"/>
      <c r="F680" s="152"/>
      <c r="G680" s="197"/>
      <c r="H680" s="197"/>
      <c r="I680" s="152"/>
      <c r="J680" s="50"/>
      <c r="K680" s="50"/>
      <c r="L680" s="50"/>
      <c r="M680" s="50"/>
      <c r="N680" s="152"/>
      <c r="O680" s="197"/>
      <c r="P680" s="197"/>
      <c r="Q680" s="197"/>
      <c r="R680" s="197"/>
      <c r="S680" s="197"/>
      <c r="T680" s="197"/>
      <c r="U680" s="197"/>
      <c r="V680" s="197"/>
      <c r="W680" s="197"/>
      <c r="X680" s="197"/>
      <c r="Y680" s="197"/>
      <c r="Z680" s="197"/>
    </row>
    <row r="681" ht="15.75" customHeight="1">
      <c r="A681" s="180"/>
      <c r="B681" s="197"/>
      <c r="C681" s="152"/>
      <c r="D681" s="152"/>
      <c r="E681" s="152"/>
      <c r="F681" s="152"/>
      <c r="G681" s="197"/>
      <c r="H681" s="169"/>
      <c r="I681" s="152"/>
      <c r="J681" s="50"/>
      <c r="K681" s="50"/>
      <c r="L681" s="50"/>
      <c r="M681" s="50"/>
      <c r="N681" s="152"/>
      <c r="O681" s="197"/>
      <c r="P681" s="197"/>
      <c r="Q681" s="197"/>
      <c r="R681" s="197"/>
      <c r="S681" s="197"/>
      <c r="T681" s="197"/>
      <c r="U681" s="197"/>
      <c r="V681" s="197"/>
      <c r="W681" s="197"/>
      <c r="X681" s="197"/>
      <c r="Y681" s="197"/>
      <c r="Z681" s="197"/>
    </row>
    <row r="682" ht="15.75" customHeight="1">
      <c r="A682" s="180"/>
      <c r="B682" s="197"/>
      <c r="C682" s="152"/>
      <c r="D682" s="152"/>
      <c r="E682" s="152"/>
      <c r="F682" s="152"/>
      <c r="G682" s="197"/>
      <c r="H682" s="169"/>
      <c r="I682" s="152"/>
      <c r="J682" s="50"/>
      <c r="K682" s="50"/>
      <c r="L682" s="50"/>
      <c r="M682" s="50"/>
      <c r="N682" s="152"/>
      <c r="O682" s="197"/>
      <c r="P682" s="197"/>
      <c r="Q682" s="197"/>
      <c r="R682" s="197"/>
      <c r="S682" s="197"/>
      <c r="T682" s="197"/>
      <c r="U682" s="197"/>
      <c r="V682" s="197"/>
      <c r="W682" s="197"/>
      <c r="X682" s="197"/>
      <c r="Y682" s="197"/>
      <c r="Z682" s="197"/>
    </row>
    <row r="683" ht="15.75" customHeight="1">
      <c r="A683" s="180"/>
      <c r="B683" s="197"/>
      <c r="C683" s="152"/>
      <c r="D683" s="152"/>
      <c r="E683" s="152"/>
      <c r="F683" s="152"/>
      <c r="G683" s="197"/>
      <c r="H683" s="169"/>
      <c r="I683" s="152"/>
      <c r="J683" s="50"/>
      <c r="K683" s="50"/>
      <c r="L683" s="50"/>
      <c r="M683" s="50"/>
      <c r="N683" s="152"/>
      <c r="O683" s="197"/>
      <c r="P683" s="197"/>
      <c r="Q683" s="197"/>
      <c r="R683" s="197"/>
      <c r="S683" s="197"/>
      <c r="T683" s="197"/>
      <c r="U683" s="197"/>
      <c r="V683" s="197"/>
      <c r="W683" s="197"/>
      <c r="X683" s="197"/>
      <c r="Y683" s="197"/>
      <c r="Z683" s="197"/>
    </row>
    <row r="684" ht="15.75" customHeight="1">
      <c r="A684" s="180"/>
      <c r="B684" s="197"/>
      <c r="C684" s="152"/>
      <c r="D684" s="152"/>
      <c r="E684" s="152"/>
      <c r="F684" s="152"/>
      <c r="G684" s="197"/>
      <c r="H684" s="197"/>
      <c r="I684" s="152"/>
      <c r="J684" s="50"/>
      <c r="K684" s="50"/>
      <c r="L684" s="50"/>
      <c r="M684" s="50"/>
      <c r="N684" s="152"/>
      <c r="O684" s="197"/>
      <c r="P684" s="197"/>
      <c r="Q684" s="197"/>
      <c r="R684" s="197"/>
      <c r="S684" s="197"/>
      <c r="T684" s="197"/>
      <c r="U684" s="197"/>
      <c r="V684" s="197"/>
      <c r="W684" s="197"/>
      <c r="X684" s="197"/>
      <c r="Y684" s="197"/>
      <c r="Z684" s="197"/>
    </row>
    <row r="685" ht="15.75" customHeight="1">
      <c r="A685" s="180"/>
      <c r="B685" s="197"/>
      <c r="C685" s="152"/>
      <c r="D685" s="152"/>
      <c r="E685" s="152"/>
      <c r="F685" s="152"/>
      <c r="G685" s="197"/>
      <c r="H685" s="169"/>
      <c r="I685" s="152"/>
      <c r="J685" s="50"/>
      <c r="K685" s="50"/>
      <c r="L685" s="50"/>
      <c r="M685" s="50"/>
      <c r="N685" s="152"/>
      <c r="O685" s="197"/>
      <c r="P685" s="197"/>
      <c r="Q685" s="197"/>
      <c r="R685" s="197"/>
      <c r="S685" s="197"/>
      <c r="T685" s="197"/>
      <c r="U685" s="197"/>
      <c r="V685" s="197"/>
      <c r="W685" s="197"/>
      <c r="X685" s="197"/>
      <c r="Y685" s="197"/>
      <c r="Z685" s="197"/>
    </row>
    <row r="686" ht="15.75" customHeight="1">
      <c r="A686" s="180"/>
      <c r="B686" s="197"/>
      <c r="C686" s="152"/>
      <c r="D686" s="152"/>
      <c r="E686" s="152"/>
      <c r="F686" s="152"/>
      <c r="G686" s="197"/>
      <c r="H686" s="169"/>
      <c r="I686" s="152"/>
      <c r="J686" s="50"/>
      <c r="K686" s="50"/>
      <c r="L686" s="50"/>
      <c r="M686" s="50"/>
      <c r="N686" s="152"/>
      <c r="O686" s="197"/>
      <c r="P686" s="197"/>
      <c r="Q686" s="197"/>
      <c r="R686" s="197"/>
      <c r="S686" s="197"/>
      <c r="T686" s="197"/>
      <c r="U686" s="197"/>
      <c r="V686" s="197"/>
      <c r="W686" s="197"/>
      <c r="X686" s="197"/>
      <c r="Y686" s="197"/>
      <c r="Z686" s="197"/>
    </row>
    <row r="687" ht="15.75" customHeight="1">
      <c r="A687" s="180"/>
      <c r="B687" s="197"/>
      <c r="C687" s="152"/>
      <c r="D687" s="152"/>
      <c r="E687" s="152"/>
      <c r="F687" s="152"/>
      <c r="G687" s="197"/>
      <c r="H687" s="169"/>
      <c r="I687" s="152"/>
      <c r="J687" s="50"/>
      <c r="K687" s="50"/>
      <c r="L687" s="50"/>
      <c r="M687" s="50"/>
      <c r="N687" s="152"/>
      <c r="O687" s="197"/>
      <c r="P687" s="197"/>
      <c r="Q687" s="197"/>
      <c r="R687" s="197"/>
      <c r="S687" s="197"/>
      <c r="T687" s="197"/>
      <c r="U687" s="197"/>
      <c r="V687" s="197"/>
      <c r="W687" s="197"/>
      <c r="X687" s="197"/>
      <c r="Y687" s="197"/>
      <c r="Z687" s="197"/>
    </row>
    <row r="688" ht="15.75" customHeight="1">
      <c r="A688" s="180"/>
      <c r="B688" s="197"/>
      <c r="C688" s="152"/>
      <c r="D688" s="152"/>
      <c r="E688" s="152"/>
      <c r="F688" s="152"/>
      <c r="G688" s="197"/>
      <c r="H688" s="197"/>
      <c r="I688" s="152"/>
      <c r="J688" s="50"/>
      <c r="K688" s="50"/>
      <c r="L688" s="50"/>
      <c r="M688" s="50"/>
      <c r="N688" s="152"/>
      <c r="O688" s="197"/>
      <c r="P688" s="197"/>
      <c r="Q688" s="197"/>
      <c r="R688" s="197"/>
      <c r="S688" s="197"/>
      <c r="T688" s="197"/>
      <c r="U688" s="197"/>
      <c r="V688" s="197"/>
      <c r="W688" s="197"/>
      <c r="X688" s="197"/>
      <c r="Y688" s="197"/>
      <c r="Z688" s="197"/>
    </row>
    <row r="689" ht="15.75" customHeight="1">
      <c r="A689" s="180"/>
      <c r="B689" s="197"/>
      <c r="C689" s="152"/>
      <c r="D689" s="152"/>
      <c r="E689" s="152"/>
      <c r="F689" s="152"/>
      <c r="G689" s="197"/>
      <c r="H689" s="197"/>
      <c r="I689" s="152"/>
      <c r="J689" s="50"/>
      <c r="K689" s="50"/>
      <c r="L689" s="50"/>
      <c r="M689" s="50"/>
      <c r="N689" s="152"/>
      <c r="O689" s="197"/>
      <c r="P689" s="197"/>
      <c r="Q689" s="197"/>
      <c r="R689" s="197"/>
      <c r="S689" s="197"/>
      <c r="T689" s="197"/>
      <c r="U689" s="197"/>
      <c r="V689" s="197"/>
      <c r="W689" s="197"/>
      <c r="X689" s="197"/>
      <c r="Y689" s="197"/>
      <c r="Z689" s="197"/>
    </row>
    <row r="690" ht="15.75" customHeight="1">
      <c r="A690" s="180"/>
      <c r="B690" s="197"/>
      <c r="C690" s="152"/>
      <c r="D690" s="152"/>
      <c r="E690" s="152"/>
      <c r="F690" s="152"/>
      <c r="G690" s="197"/>
      <c r="H690" s="197"/>
      <c r="I690" s="152"/>
      <c r="J690" s="50"/>
      <c r="K690" s="50"/>
      <c r="L690" s="50"/>
      <c r="M690" s="50"/>
      <c r="N690" s="152"/>
      <c r="O690" s="197"/>
      <c r="P690" s="197"/>
      <c r="Q690" s="197"/>
      <c r="R690" s="197"/>
      <c r="S690" s="197"/>
      <c r="T690" s="197"/>
      <c r="U690" s="197"/>
      <c r="V690" s="197"/>
      <c r="W690" s="197"/>
      <c r="X690" s="197"/>
      <c r="Y690" s="197"/>
      <c r="Z690" s="197"/>
    </row>
    <row r="691" ht="15.75" customHeight="1">
      <c r="A691" s="180"/>
      <c r="B691" s="197"/>
      <c r="C691" s="152"/>
      <c r="D691" s="152"/>
      <c r="E691" s="152"/>
      <c r="F691" s="152"/>
      <c r="G691" s="197"/>
      <c r="H691" s="169"/>
      <c r="I691" s="152"/>
      <c r="J691" s="50"/>
      <c r="K691" s="50"/>
      <c r="L691" s="50"/>
      <c r="M691" s="50"/>
      <c r="N691" s="152"/>
      <c r="O691" s="197"/>
      <c r="P691" s="197"/>
      <c r="Q691" s="197"/>
      <c r="R691" s="197"/>
      <c r="S691" s="197"/>
      <c r="T691" s="197"/>
      <c r="U691" s="197"/>
      <c r="V691" s="197"/>
      <c r="W691" s="197"/>
      <c r="X691" s="197"/>
      <c r="Y691" s="197"/>
      <c r="Z691" s="197"/>
    </row>
    <row r="692" ht="15.75" customHeight="1">
      <c r="A692" s="180"/>
      <c r="B692" s="197"/>
      <c r="C692" s="152"/>
      <c r="D692" s="152"/>
      <c r="E692" s="152"/>
      <c r="F692" s="152"/>
      <c r="G692" s="197"/>
      <c r="H692" s="169"/>
      <c r="I692" s="152"/>
      <c r="J692" s="50"/>
      <c r="K692" s="50"/>
      <c r="L692" s="50"/>
      <c r="M692" s="50"/>
      <c r="N692" s="152"/>
      <c r="O692" s="197"/>
      <c r="P692" s="197"/>
      <c r="Q692" s="197"/>
      <c r="R692" s="197"/>
      <c r="S692" s="197"/>
      <c r="T692" s="197"/>
      <c r="U692" s="197"/>
      <c r="V692" s="197"/>
      <c r="W692" s="197"/>
      <c r="X692" s="197"/>
      <c r="Y692" s="197"/>
      <c r="Z692" s="197"/>
    </row>
    <row r="693" ht="15.75" customHeight="1">
      <c r="A693" s="180"/>
      <c r="B693" s="197"/>
      <c r="C693" s="152"/>
      <c r="D693" s="152"/>
      <c r="E693" s="152"/>
      <c r="F693" s="152"/>
      <c r="G693" s="197"/>
      <c r="H693" s="169"/>
      <c r="I693" s="152"/>
      <c r="J693" s="50"/>
      <c r="K693" s="50"/>
      <c r="L693" s="50"/>
      <c r="M693" s="50"/>
      <c r="N693" s="152"/>
      <c r="O693" s="197"/>
      <c r="P693" s="197"/>
      <c r="Q693" s="197"/>
      <c r="R693" s="197"/>
      <c r="S693" s="197"/>
      <c r="T693" s="197"/>
      <c r="U693" s="197"/>
      <c r="V693" s="197"/>
      <c r="W693" s="197"/>
      <c r="X693" s="197"/>
      <c r="Y693" s="197"/>
      <c r="Z693" s="197"/>
    </row>
    <row r="694" ht="15.75" customHeight="1">
      <c r="A694" s="180"/>
      <c r="B694" s="197"/>
      <c r="C694" s="152"/>
      <c r="D694" s="152"/>
      <c r="E694" s="152"/>
      <c r="F694" s="152"/>
      <c r="G694" s="197"/>
      <c r="H694" s="169"/>
      <c r="I694" s="152"/>
      <c r="J694" s="50"/>
      <c r="K694" s="50"/>
      <c r="L694" s="50"/>
      <c r="M694" s="50"/>
      <c r="N694" s="152"/>
      <c r="O694" s="197"/>
      <c r="P694" s="197"/>
      <c r="Q694" s="197"/>
      <c r="R694" s="197"/>
      <c r="S694" s="197"/>
      <c r="T694" s="197"/>
      <c r="U694" s="197"/>
      <c r="V694" s="197"/>
      <c r="W694" s="197"/>
      <c r="X694" s="197"/>
      <c r="Y694" s="197"/>
      <c r="Z694" s="197"/>
    </row>
    <row r="695" ht="15.75" customHeight="1">
      <c r="A695" s="180"/>
      <c r="B695" s="197"/>
      <c r="C695" s="152"/>
      <c r="D695" s="152"/>
      <c r="E695" s="152"/>
      <c r="F695" s="152"/>
      <c r="G695" s="197"/>
      <c r="H695" s="169"/>
      <c r="I695" s="152"/>
      <c r="J695" s="50"/>
      <c r="K695" s="50"/>
      <c r="L695" s="50"/>
      <c r="M695" s="50"/>
      <c r="N695" s="152"/>
      <c r="O695" s="197"/>
      <c r="P695" s="197"/>
      <c r="Q695" s="197"/>
      <c r="R695" s="197"/>
      <c r="S695" s="197"/>
      <c r="T695" s="197"/>
      <c r="U695" s="197"/>
      <c r="V695" s="197"/>
      <c r="W695" s="197"/>
      <c r="X695" s="197"/>
      <c r="Y695" s="197"/>
      <c r="Z695" s="197"/>
    </row>
    <row r="696" ht="15.75" customHeight="1">
      <c r="A696" s="180"/>
      <c r="B696" s="197"/>
      <c r="C696" s="152"/>
      <c r="D696" s="152"/>
      <c r="E696" s="152"/>
      <c r="F696" s="152"/>
      <c r="G696" s="197"/>
      <c r="H696" s="197"/>
      <c r="I696" s="152"/>
      <c r="J696" s="50"/>
      <c r="K696" s="50"/>
      <c r="L696" s="50"/>
      <c r="M696" s="50"/>
      <c r="N696" s="152"/>
      <c r="O696" s="197"/>
      <c r="P696" s="197"/>
      <c r="Q696" s="197"/>
      <c r="R696" s="197"/>
      <c r="S696" s="197"/>
      <c r="T696" s="197"/>
      <c r="U696" s="197"/>
      <c r="V696" s="197"/>
      <c r="W696" s="197"/>
      <c r="X696" s="197"/>
      <c r="Y696" s="197"/>
      <c r="Z696" s="197"/>
    </row>
    <row r="697" ht="15.75" customHeight="1">
      <c r="A697" s="180"/>
      <c r="B697" s="197"/>
      <c r="C697" s="152"/>
      <c r="D697" s="152"/>
      <c r="E697" s="152"/>
      <c r="F697" s="152"/>
      <c r="G697" s="197"/>
      <c r="H697" s="169"/>
      <c r="I697" s="152"/>
      <c r="J697" s="50"/>
      <c r="K697" s="50"/>
      <c r="L697" s="50"/>
      <c r="M697" s="50"/>
      <c r="N697" s="152"/>
      <c r="O697" s="197"/>
      <c r="P697" s="197"/>
      <c r="Q697" s="197"/>
      <c r="R697" s="197"/>
      <c r="S697" s="197"/>
      <c r="T697" s="197"/>
      <c r="U697" s="197"/>
      <c r="V697" s="197"/>
      <c r="W697" s="197"/>
      <c r="X697" s="197"/>
      <c r="Y697" s="197"/>
      <c r="Z697" s="197"/>
    </row>
    <row r="698" ht="15.75" customHeight="1">
      <c r="A698" s="180"/>
      <c r="B698" s="197"/>
      <c r="C698" s="152"/>
      <c r="D698" s="152"/>
      <c r="E698" s="152"/>
      <c r="F698" s="152"/>
      <c r="G698" s="197"/>
      <c r="H698" s="197"/>
      <c r="I698" s="152"/>
      <c r="J698" s="50"/>
      <c r="K698" s="50"/>
      <c r="L698" s="50"/>
      <c r="M698" s="50"/>
      <c r="N698" s="152"/>
      <c r="O698" s="197"/>
      <c r="P698" s="197"/>
      <c r="Q698" s="197"/>
      <c r="R698" s="197"/>
      <c r="S698" s="197"/>
      <c r="T698" s="197"/>
      <c r="U698" s="197"/>
      <c r="V698" s="197"/>
      <c r="W698" s="197"/>
      <c r="X698" s="197"/>
      <c r="Y698" s="197"/>
      <c r="Z698" s="197"/>
    </row>
    <row r="699" ht="15.75" customHeight="1">
      <c r="A699" s="180"/>
      <c r="B699" s="197"/>
      <c r="C699" s="152"/>
      <c r="D699" s="152"/>
      <c r="E699" s="152"/>
      <c r="F699" s="152"/>
      <c r="G699" s="197"/>
      <c r="H699" s="169"/>
      <c r="I699" s="152"/>
      <c r="J699" s="50"/>
      <c r="K699" s="50"/>
      <c r="L699" s="50"/>
      <c r="M699" s="50"/>
      <c r="N699" s="152"/>
      <c r="O699" s="197"/>
      <c r="P699" s="197"/>
      <c r="Q699" s="197"/>
      <c r="R699" s="197"/>
      <c r="S699" s="197"/>
      <c r="T699" s="197"/>
      <c r="U699" s="197"/>
      <c r="V699" s="197"/>
      <c r="W699" s="197"/>
      <c r="X699" s="197"/>
      <c r="Y699" s="197"/>
      <c r="Z699" s="197"/>
    </row>
    <row r="700" ht="15.75" customHeight="1">
      <c r="A700" s="180"/>
      <c r="B700" s="197"/>
      <c r="C700" s="152"/>
      <c r="D700" s="152"/>
      <c r="E700" s="197"/>
      <c r="F700" s="197"/>
      <c r="G700" s="197"/>
      <c r="H700" s="169"/>
      <c r="I700" s="152"/>
      <c r="J700" s="50"/>
      <c r="K700" s="50"/>
      <c r="L700" s="50"/>
      <c r="M700" s="50"/>
      <c r="N700" s="152"/>
      <c r="O700" s="197"/>
      <c r="P700" s="197"/>
      <c r="Q700" s="197"/>
      <c r="R700" s="197"/>
      <c r="S700" s="197"/>
      <c r="T700" s="197"/>
      <c r="U700" s="197"/>
      <c r="V700" s="197"/>
      <c r="W700" s="197"/>
      <c r="X700" s="197"/>
      <c r="Y700" s="197"/>
      <c r="Z700" s="197"/>
    </row>
    <row r="701" ht="15.75" customHeight="1">
      <c r="A701" s="180"/>
      <c r="B701" s="197"/>
      <c r="C701" s="152"/>
      <c r="D701" s="152"/>
      <c r="E701" s="152"/>
      <c r="F701" s="152"/>
      <c r="G701" s="197"/>
      <c r="H701" s="169"/>
      <c r="I701" s="152"/>
      <c r="J701" s="50"/>
      <c r="K701" s="50"/>
      <c r="L701" s="50"/>
      <c r="M701" s="50"/>
      <c r="N701" s="152"/>
      <c r="O701" s="197"/>
      <c r="P701" s="197"/>
      <c r="Q701" s="197"/>
      <c r="R701" s="197"/>
      <c r="S701" s="197"/>
      <c r="T701" s="197"/>
      <c r="U701" s="197"/>
      <c r="V701" s="197"/>
      <c r="W701" s="197"/>
      <c r="X701" s="197"/>
      <c r="Y701" s="197"/>
      <c r="Z701" s="197"/>
    </row>
    <row r="702" ht="15.75" customHeight="1">
      <c r="A702" s="180"/>
      <c r="B702" s="197"/>
      <c r="C702" s="152"/>
      <c r="D702" s="152"/>
      <c r="E702" s="152"/>
      <c r="F702" s="152"/>
      <c r="G702" s="197"/>
      <c r="H702" s="197"/>
      <c r="I702" s="152"/>
      <c r="J702" s="50"/>
      <c r="K702" s="50"/>
      <c r="L702" s="50"/>
      <c r="M702" s="50"/>
      <c r="N702" s="152"/>
      <c r="O702" s="197"/>
      <c r="P702" s="197"/>
      <c r="Q702" s="197"/>
      <c r="R702" s="197"/>
      <c r="S702" s="197"/>
      <c r="T702" s="197"/>
      <c r="U702" s="197"/>
      <c r="V702" s="197"/>
      <c r="W702" s="197"/>
      <c r="X702" s="197"/>
      <c r="Y702" s="197"/>
      <c r="Z702" s="197"/>
    </row>
    <row r="703" ht="15.75" customHeight="1">
      <c r="A703" s="180"/>
      <c r="B703" s="197"/>
      <c r="C703" s="152"/>
      <c r="D703" s="152"/>
      <c r="E703" s="152"/>
      <c r="F703" s="152"/>
      <c r="G703" s="197"/>
      <c r="H703" s="197"/>
      <c r="I703" s="152"/>
      <c r="J703" s="50"/>
      <c r="K703" s="50"/>
      <c r="L703" s="50"/>
      <c r="M703" s="50"/>
      <c r="N703" s="152"/>
      <c r="O703" s="197"/>
      <c r="P703" s="197"/>
      <c r="Q703" s="197"/>
      <c r="R703" s="197"/>
      <c r="S703" s="197"/>
      <c r="T703" s="197"/>
      <c r="U703" s="197"/>
      <c r="V703" s="197"/>
      <c r="W703" s="197"/>
      <c r="X703" s="197"/>
      <c r="Y703" s="197"/>
      <c r="Z703" s="197"/>
    </row>
    <row r="704" ht="15.75" customHeight="1">
      <c r="A704" s="180"/>
      <c r="B704" s="197"/>
      <c r="C704" s="152"/>
      <c r="D704" s="152"/>
      <c r="E704" s="152"/>
      <c r="F704" s="152"/>
      <c r="G704" s="197"/>
      <c r="H704" s="197"/>
      <c r="I704" s="152"/>
      <c r="J704" s="50"/>
      <c r="K704" s="50"/>
      <c r="L704" s="50"/>
      <c r="M704" s="50"/>
      <c r="N704" s="152"/>
      <c r="O704" s="197"/>
      <c r="P704" s="197"/>
      <c r="Q704" s="197"/>
      <c r="R704" s="197"/>
      <c r="S704" s="197"/>
      <c r="T704" s="197"/>
      <c r="U704" s="197"/>
      <c r="V704" s="197"/>
      <c r="W704" s="197"/>
      <c r="X704" s="197"/>
      <c r="Y704" s="197"/>
      <c r="Z704" s="197"/>
    </row>
    <row r="705" ht="15.75" customHeight="1">
      <c r="A705" s="180"/>
      <c r="B705" s="197"/>
      <c r="C705" s="152"/>
      <c r="D705" s="152"/>
      <c r="E705" s="152"/>
      <c r="F705" s="152"/>
      <c r="G705" s="197"/>
      <c r="H705" s="197"/>
      <c r="I705" s="152"/>
      <c r="J705" s="50"/>
      <c r="K705" s="50"/>
      <c r="L705" s="50"/>
      <c r="M705" s="50"/>
      <c r="N705" s="152"/>
      <c r="O705" s="197"/>
      <c r="P705" s="197"/>
      <c r="Q705" s="197"/>
      <c r="R705" s="197"/>
      <c r="S705" s="197"/>
      <c r="T705" s="197"/>
      <c r="U705" s="197"/>
      <c r="V705" s="197"/>
      <c r="W705" s="197"/>
      <c r="X705" s="197"/>
      <c r="Y705" s="197"/>
      <c r="Z705" s="197"/>
    </row>
    <row r="706" ht="15.75" customHeight="1">
      <c r="A706" s="180"/>
      <c r="B706" s="197"/>
      <c r="C706" s="152"/>
      <c r="D706" s="152"/>
      <c r="E706" s="152"/>
      <c r="F706" s="152"/>
      <c r="G706" s="197"/>
      <c r="H706" s="197"/>
      <c r="I706" s="152"/>
      <c r="J706" s="50"/>
      <c r="K706" s="50"/>
      <c r="L706" s="50"/>
      <c r="M706" s="50"/>
      <c r="N706" s="152"/>
      <c r="O706" s="197"/>
      <c r="P706" s="197"/>
      <c r="Q706" s="197"/>
      <c r="R706" s="197"/>
      <c r="S706" s="197"/>
      <c r="T706" s="197"/>
      <c r="U706" s="197"/>
      <c r="V706" s="197"/>
      <c r="W706" s="197"/>
      <c r="X706" s="197"/>
      <c r="Y706" s="197"/>
      <c r="Z706" s="197"/>
    </row>
    <row r="707" ht="15.75" customHeight="1">
      <c r="A707" s="180"/>
      <c r="B707" s="197"/>
      <c r="C707" s="152"/>
      <c r="D707" s="152"/>
      <c r="E707" s="152"/>
      <c r="F707" s="152"/>
      <c r="G707" s="197"/>
      <c r="H707" s="169"/>
      <c r="I707" s="152"/>
      <c r="J707" s="50"/>
      <c r="K707" s="50"/>
      <c r="L707" s="50"/>
      <c r="M707" s="50"/>
      <c r="N707" s="152"/>
      <c r="O707" s="197"/>
      <c r="P707" s="197"/>
      <c r="Q707" s="197"/>
      <c r="R707" s="197"/>
      <c r="S707" s="197"/>
      <c r="T707" s="197"/>
      <c r="U707" s="197"/>
      <c r="V707" s="197"/>
      <c r="W707" s="197"/>
      <c r="X707" s="197"/>
      <c r="Y707" s="197"/>
      <c r="Z707" s="197"/>
    </row>
    <row r="708" ht="15.75" customHeight="1">
      <c r="A708" s="180"/>
      <c r="B708" s="197"/>
      <c r="C708" s="152"/>
      <c r="D708" s="152"/>
      <c r="E708" s="152"/>
      <c r="F708" s="152"/>
      <c r="G708" s="197"/>
      <c r="H708" s="197"/>
      <c r="I708" s="152"/>
      <c r="J708" s="50"/>
      <c r="K708" s="50"/>
      <c r="L708" s="50"/>
      <c r="M708" s="50"/>
      <c r="N708" s="152"/>
      <c r="O708" s="197"/>
      <c r="P708" s="197"/>
      <c r="Q708" s="197"/>
      <c r="R708" s="197"/>
      <c r="S708" s="197"/>
      <c r="T708" s="197"/>
      <c r="U708" s="197"/>
      <c r="V708" s="197"/>
      <c r="W708" s="197"/>
      <c r="X708" s="197"/>
      <c r="Y708" s="197"/>
      <c r="Z708" s="197"/>
    </row>
    <row r="709" ht="15.75" customHeight="1">
      <c r="A709" s="180"/>
      <c r="B709" s="197"/>
      <c r="C709" s="152"/>
      <c r="D709" s="152"/>
      <c r="E709" s="152"/>
      <c r="F709" s="152"/>
      <c r="G709" s="197"/>
      <c r="H709" s="197"/>
      <c r="I709" s="152"/>
      <c r="J709" s="50"/>
      <c r="K709" s="50"/>
      <c r="L709" s="50"/>
      <c r="M709" s="50"/>
      <c r="N709" s="152"/>
      <c r="O709" s="197"/>
      <c r="P709" s="197"/>
      <c r="Q709" s="197"/>
      <c r="R709" s="197"/>
      <c r="S709" s="197"/>
      <c r="T709" s="197"/>
      <c r="U709" s="197"/>
      <c r="V709" s="197"/>
      <c r="W709" s="197"/>
      <c r="X709" s="197"/>
      <c r="Y709" s="197"/>
      <c r="Z709" s="197"/>
    </row>
    <row r="710" ht="15.75" customHeight="1">
      <c r="A710" s="180"/>
      <c r="B710" s="197"/>
      <c r="C710" s="152"/>
      <c r="D710" s="152"/>
      <c r="E710" s="152"/>
      <c r="F710" s="152"/>
      <c r="G710" s="197"/>
      <c r="H710" s="169"/>
      <c r="I710" s="152"/>
      <c r="J710" s="50"/>
      <c r="K710" s="50"/>
      <c r="L710" s="50"/>
      <c r="M710" s="50"/>
      <c r="N710" s="152"/>
      <c r="O710" s="197"/>
      <c r="P710" s="197"/>
      <c r="Q710" s="197"/>
      <c r="R710" s="197"/>
      <c r="S710" s="197"/>
      <c r="T710" s="197"/>
      <c r="U710" s="197"/>
      <c r="V710" s="197"/>
      <c r="W710" s="197"/>
      <c r="X710" s="197"/>
      <c r="Y710" s="197"/>
      <c r="Z710" s="197"/>
    </row>
    <row r="711" ht="15.75" customHeight="1">
      <c r="A711" s="180"/>
      <c r="B711" s="197"/>
      <c r="C711" s="152"/>
      <c r="D711" s="152"/>
      <c r="E711" s="152"/>
      <c r="F711" s="152"/>
      <c r="G711" s="197"/>
      <c r="H711" s="169"/>
      <c r="I711" s="152"/>
      <c r="J711" s="50"/>
      <c r="K711" s="50"/>
      <c r="L711" s="50"/>
      <c r="M711" s="50"/>
      <c r="N711" s="152"/>
      <c r="O711" s="197"/>
      <c r="P711" s="197"/>
      <c r="Q711" s="197"/>
      <c r="R711" s="197"/>
      <c r="S711" s="197"/>
      <c r="T711" s="197"/>
      <c r="U711" s="197"/>
      <c r="V711" s="197"/>
      <c r="W711" s="197"/>
      <c r="X711" s="197"/>
      <c r="Y711" s="197"/>
      <c r="Z711" s="197"/>
    </row>
    <row r="712" ht="15.75" customHeight="1">
      <c r="A712" s="180"/>
      <c r="B712" s="197"/>
      <c r="C712" s="152"/>
      <c r="D712" s="152"/>
      <c r="E712" s="152"/>
      <c r="F712" s="152"/>
      <c r="G712" s="197"/>
      <c r="H712" s="197"/>
      <c r="I712" s="152"/>
      <c r="J712" s="50"/>
      <c r="K712" s="50"/>
      <c r="L712" s="50"/>
      <c r="M712" s="50"/>
      <c r="N712" s="152"/>
      <c r="O712" s="197"/>
      <c r="P712" s="197"/>
      <c r="Q712" s="197"/>
      <c r="R712" s="197"/>
      <c r="S712" s="197"/>
      <c r="T712" s="197"/>
      <c r="U712" s="197"/>
      <c r="V712" s="197"/>
      <c r="W712" s="197"/>
      <c r="X712" s="197"/>
      <c r="Y712" s="197"/>
      <c r="Z712" s="197"/>
    </row>
    <row r="713" ht="15.75" customHeight="1">
      <c r="A713" s="180"/>
      <c r="B713" s="197"/>
      <c r="C713" s="152"/>
      <c r="D713" s="152"/>
      <c r="E713" s="152"/>
      <c r="F713" s="152"/>
      <c r="G713" s="197"/>
      <c r="H713" s="169"/>
      <c r="I713" s="152"/>
      <c r="J713" s="50"/>
      <c r="K713" s="50"/>
      <c r="L713" s="50"/>
      <c r="M713" s="50"/>
      <c r="N713" s="152"/>
      <c r="O713" s="197"/>
      <c r="P713" s="197"/>
      <c r="Q713" s="197"/>
      <c r="R713" s="197"/>
      <c r="S713" s="197"/>
      <c r="T713" s="197"/>
      <c r="U713" s="197"/>
      <c r="V713" s="197"/>
      <c r="W713" s="197"/>
      <c r="X713" s="197"/>
      <c r="Y713" s="197"/>
      <c r="Z713" s="197"/>
    </row>
    <row r="714" ht="15.75" customHeight="1">
      <c r="A714" s="180"/>
      <c r="B714" s="197"/>
      <c r="C714" s="152"/>
      <c r="D714" s="152"/>
      <c r="E714" s="152"/>
      <c r="F714" s="152"/>
      <c r="G714" s="197"/>
      <c r="H714" s="169"/>
      <c r="I714" s="152"/>
      <c r="J714" s="50"/>
      <c r="K714" s="50"/>
      <c r="L714" s="50"/>
      <c r="M714" s="50"/>
      <c r="N714" s="152"/>
      <c r="O714" s="197"/>
      <c r="P714" s="197"/>
      <c r="Q714" s="197"/>
      <c r="R714" s="197"/>
      <c r="S714" s="197"/>
      <c r="T714" s="197"/>
      <c r="U714" s="197"/>
      <c r="V714" s="197"/>
      <c r="W714" s="197"/>
      <c r="X714" s="197"/>
      <c r="Y714" s="197"/>
      <c r="Z714" s="197"/>
    </row>
    <row r="715" ht="15.75" customHeight="1">
      <c r="A715" s="180"/>
      <c r="B715" s="197"/>
      <c r="C715" s="152"/>
      <c r="D715" s="152"/>
      <c r="E715" s="152"/>
      <c r="F715" s="152"/>
      <c r="G715" s="197"/>
      <c r="H715" s="169"/>
      <c r="I715" s="152"/>
      <c r="J715" s="50"/>
      <c r="K715" s="50"/>
      <c r="L715" s="50"/>
      <c r="M715" s="50"/>
      <c r="N715" s="152"/>
      <c r="O715" s="197"/>
      <c r="P715" s="197"/>
      <c r="Q715" s="197"/>
      <c r="R715" s="197"/>
      <c r="S715" s="197"/>
      <c r="T715" s="197"/>
      <c r="U715" s="197"/>
      <c r="V715" s="197"/>
      <c r="W715" s="197"/>
      <c r="X715" s="197"/>
      <c r="Y715" s="197"/>
      <c r="Z715" s="197"/>
    </row>
    <row r="716" ht="15.75" customHeight="1">
      <c r="A716" s="180"/>
      <c r="B716" s="197"/>
      <c r="C716" s="152"/>
      <c r="D716" s="152"/>
      <c r="E716" s="152"/>
      <c r="F716" s="152"/>
      <c r="G716" s="197"/>
      <c r="H716" s="197"/>
      <c r="I716" s="152"/>
      <c r="J716" s="50"/>
      <c r="K716" s="50"/>
      <c r="L716" s="50"/>
      <c r="M716" s="50"/>
      <c r="N716" s="152"/>
      <c r="O716" s="197"/>
      <c r="P716" s="197"/>
      <c r="Q716" s="197"/>
      <c r="R716" s="197"/>
      <c r="S716" s="197"/>
      <c r="T716" s="197"/>
      <c r="U716" s="197"/>
      <c r="V716" s="197"/>
      <c r="W716" s="197"/>
      <c r="X716" s="197"/>
      <c r="Y716" s="197"/>
      <c r="Z716" s="197"/>
    </row>
    <row r="717" ht="15.75" customHeight="1">
      <c r="A717" s="180"/>
      <c r="B717" s="197"/>
      <c r="C717" s="152"/>
      <c r="D717" s="152"/>
      <c r="E717" s="152"/>
      <c r="F717" s="152"/>
      <c r="G717" s="197"/>
      <c r="H717" s="197"/>
      <c r="I717" s="152"/>
      <c r="J717" s="50"/>
      <c r="K717" s="50"/>
      <c r="L717" s="50"/>
      <c r="M717" s="50"/>
      <c r="N717" s="152"/>
      <c r="O717" s="197"/>
      <c r="P717" s="197"/>
      <c r="Q717" s="197"/>
      <c r="R717" s="197"/>
      <c r="S717" s="197"/>
      <c r="T717" s="197"/>
      <c r="U717" s="197"/>
      <c r="V717" s="197"/>
      <c r="W717" s="197"/>
      <c r="X717" s="197"/>
      <c r="Y717" s="197"/>
      <c r="Z717" s="197"/>
    </row>
    <row r="718" ht="15.75" customHeight="1">
      <c r="A718" s="180"/>
      <c r="B718" s="197"/>
      <c r="C718" s="152"/>
      <c r="D718" s="152"/>
      <c r="E718" s="152"/>
      <c r="F718" s="152"/>
      <c r="G718" s="197"/>
      <c r="H718" s="169"/>
      <c r="I718" s="152"/>
      <c r="J718" s="50"/>
      <c r="K718" s="50"/>
      <c r="L718" s="50"/>
      <c r="M718" s="50"/>
      <c r="N718" s="152"/>
      <c r="O718" s="197"/>
      <c r="P718" s="197"/>
      <c r="Q718" s="197"/>
      <c r="R718" s="197"/>
      <c r="S718" s="197"/>
      <c r="T718" s="197"/>
      <c r="U718" s="197"/>
      <c r="V718" s="197"/>
      <c r="W718" s="197"/>
      <c r="X718" s="197"/>
      <c r="Y718" s="197"/>
      <c r="Z718" s="197"/>
    </row>
    <row r="719" ht="15.75" customHeight="1">
      <c r="A719" s="180"/>
      <c r="B719" s="197"/>
      <c r="C719" s="152"/>
      <c r="D719" s="152"/>
      <c r="E719" s="152"/>
      <c r="F719" s="152"/>
      <c r="G719" s="197"/>
      <c r="H719" s="197"/>
      <c r="I719" s="152"/>
      <c r="J719" s="50"/>
      <c r="K719" s="50"/>
      <c r="L719" s="50"/>
      <c r="M719" s="50"/>
      <c r="N719" s="152"/>
      <c r="O719" s="197"/>
      <c r="P719" s="197"/>
      <c r="Q719" s="197"/>
      <c r="R719" s="197"/>
      <c r="S719" s="197"/>
      <c r="T719" s="197"/>
      <c r="U719" s="197"/>
      <c r="V719" s="197"/>
      <c r="W719" s="197"/>
      <c r="X719" s="197"/>
      <c r="Y719" s="197"/>
      <c r="Z719" s="197"/>
    </row>
    <row r="720" ht="15.75" customHeight="1">
      <c r="A720" s="180"/>
      <c r="B720" s="197"/>
      <c r="C720" s="152"/>
      <c r="D720" s="152"/>
      <c r="E720" s="152"/>
      <c r="F720" s="152"/>
      <c r="G720" s="197"/>
      <c r="H720" s="197"/>
      <c r="I720" s="152"/>
      <c r="J720" s="50"/>
      <c r="K720" s="50"/>
      <c r="L720" s="50"/>
      <c r="M720" s="50"/>
      <c r="N720" s="152"/>
      <c r="O720" s="197"/>
      <c r="P720" s="197"/>
      <c r="Q720" s="197"/>
      <c r="R720" s="197"/>
      <c r="S720" s="197"/>
      <c r="T720" s="197"/>
      <c r="U720" s="197"/>
      <c r="V720" s="197"/>
      <c r="W720" s="197"/>
      <c r="X720" s="197"/>
      <c r="Y720" s="197"/>
      <c r="Z720" s="197"/>
    </row>
    <row r="721" ht="15.75" customHeight="1">
      <c r="A721" s="180"/>
      <c r="B721" s="197"/>
      <c r="C721" s="152"/>
      <c r="D721" s="152"/>
      <c r="E721" s="152"/>
      <c r="F721" s="152"/>
      <c r="G721" s="197"/>
      <c r="H721" s="197"/>
      <c r="I721" s="152"/>
      <c r="J721" s="50"/>
      <c r="K721" s="50"/>
      <c r="L721" s="50"/>
      <c r="M721" s="50"/>
      <c r="N721" s="152"/>
      <c r="O721" s="197"/>
      <c r="P721" s="197"/>
      <c r="Q721" s="197"/>
      <c r="R721" s="197"/>
      <c r="S721" s="197"/>
      <c r="T721" s="197"/>
      <c r="U721" s="197"/>
      <c r="V721" s="197"/>
      <c r="W721" s="197"/>
      <c r="X721" s="197"/>
      <c r="Y721" s="197"/>
      <c r="Z721" s="197"/>
    </row>
    <row r="722" ht="15.75" customHeight="1">
      <c r="A722" s="180"/>
      <c r="B722" s="197"/>
      <c r="C722" s="152"/>
      <c r="D722" s="152"/>
      <c r="E722" s="152"/>
      <c r="F722" s="152"/>
      <c r="G722" s="197"/>
      <c r="H722" s="197"/>
      <c r="I722" s="152"/>
      <c r="J722" s="50"/>
      <c r="K722" s="50"/>
      <c r="L722" s="50"/>
      <c r="M722" s="50"/>
      <c r="N722" s="152"/>
      <c r="O722" s="197"/>
      <c r="P722" s="197"/>
      <c r="Q722" s="197"/>
      <c r="R722" s="197"/>
      <c r="S722" s="197"/>
      <c r="T722" s="197"/>
      <c r="U722" s="197"/>
      <c r="V722" s="197"/>
      <c r="W722" s="197"/>
      <c r="X722" s="197"/>
      <c r="Y722" s="197"/>
      <c r="Z722" s="197"/>
    </row>
    <row r="723" ht="15.75" customHeight="1">
      <c r="A723" s="180"/>
      <c r="B723" s="197"/>
      <c r="C723" s="152"/>
      <c r="D723" s="152"/>
      <c r="E723" s="152"/>
      <c r="F723" s="152"/>
      <c r="G723" s="197"/>
      <c r="H723" s="197"/>
      <c r="I723" s="152"/>
      <c r="J723" s="50"/>
      <c r="K723" s="50"/>
      <c r="L723" s="50"/>
      <c r="M723" s="50"/>
      <c r="N723" s="152"/>
      <c r="O723" s="197"/>
      <c r="P723" s="197"/>
      <c r="Q723" s="197"/>
      <c r="R723" s="197"/>
      <c r="S723" s="197"/>
      <c r="T723" s="197"/>
      <c r="U723" s="197"/>
      <c r="V723" s="197"/>
      <c r="W723" s="197"/>
      <c r="X723" s="197"/>
      <c r="Y723" s="197"/>
      <c r="Z723" s="197"/>
    </row>
    <row r="724" ht="15.75" customHeight="1">
      <c r="A724" s="180"/>
      <c r="B724" s="197"/>
      <c r="C724" s="152"/>
      <c r="D724" s="152"/>
      <c r="E724" s="152"/>
      <c r="F724" s="152"/>
      <c r="G724" s="197"/>
      <c r="H724" s="197"/>
      <c r="I724" s="152"/>
      <c r="J724" s="50"/>
      <c r="K724" s="50"/>
      <c r="L724" s="50"/>
      <c r="M724" s="50"/>
      <c r="N724" s="152"/>
      <c r="O724" s="197"/>
      <c r="P724" s="197"/>
      <c r="Q724" s="197"/>
      <c r="R724" s="197"/>
      <c r="S724" s="197"/>
      <c r="T724" s="197"/>
      <c r="U724" s="197"/>
      <c r="V724" s="197"/>
      <c r="W724" s="197"/>
      <c r="X724" s="197"/>
      <c r="Y724" s="197"/>
      <c r="Z724" s="197"/>
    </row>
    <row r="725" ht="15.75" customHeight="1">
      <c r="A725" s="180"/>
      <c r="B725" s="197"/>
      <c r="C725" s="152"/>
      <c r="D725" s="152"/>
      <c r="E725" s="152"/>
      <c r="F725" s="152"/>
      <c r="G725" s="197"/>
      <c r="H725" s="197"/>
      <c r="I725" s="152"/>
      <c r="J725" s="50"/>
      <c r="K725" s="50"/>
      <c r="L725" s="50"/>
      <c r="M725" s="50"/>
      <c r="N725" s="152"/>
      <c r="O725" s="197"/>
      <c r="P725" s="197"/>
      <c r="Q725" s="197"/>
      <c r="R725" s="197"/>
      <c r="S725" s="197"/>
      <c r="T725" s="197"/>
      <c r="U725" s="197"/>
      <c r="V725" s="197"/>
      <c r="W725" s="197"/>
      <c r="X725" s="197"/>
      <c r="Y725" s="197"/>
      <c r="Z725" s="197"/>
    </row>
    <row r="726" ht="15.75" customHeight="1">
      <c r="A726" s="180"/>
      <c r="B726" s="197"/>
      <c r="C726" s="152"/>
      <c r="D726" s="152"/>
      <c r="E726" s="152"/>
      <c r="F726" s="152"/>
      <c r="G726" s="197"/>
      <c r="H726" s="197"/>
      <c r="I726" s="152"/>
      <c r="J726" s="50"/>
      <c r="K726" s="50"/>
      <c r="L726" s="50"/>
      <c r="M726" s="50"/>
      <c r="N726" s="152"/>
      <c r="O726" s="197"/>
      <c r="P726" s="197"/>
      <c r="Q726" s="197"/>
      <c r="R726" s="197"/>
      <c r="S726" s="197"/>
      <c r="T726" s="197"/>
      <c r="U726" s="197"/>
      <c r="V726" s="197"/>
      <c r="W726" s="197"/>
      <c r="X726" s="197"/>
      <c r="Y726" s="197"/>
      <c r="Z726" s="197"/>
    </row>
    <row r="727" ht="15.75" customHeight="1">
      <c r="A727" s="180"/>
      <c r="B727" s="197"/>
      <c r="C727" s="152"/>
      <c r="D727" s="152"/>
      <c r="E727" s="152"/>
      <c r="F727" s="152"/>
      <c r="G727" s="197"/>
      <c r="H727" s="197"/>
      <c r="I727" s="152"/>
      <c r="J727" s="50"/>
      <c r="K727" s="50"/>
      <c r="L727" s="50"/>
      <c r="M727" s="50"/>
      <c r="N727" s="152"/>
      <c r="O727" s="197"/>
      <c r="P727" s="197"/>
      <c r="Q727" s="197"/>
      <c r="R727" s="197"/>
      <c r="S727" s="197"/>
      <c r="T727" s="197"/>
      <c r="U727" s="197"/>
      <c r="V727" s="197"/>
      <c r="W727" s="197"/>
      <c r="X727" s="197"/>
      <c r="Y727" s="197"/>
      <c r="Z727" s="197"/>
    </row>
    <row r="728" ht="15.75" customHeight="1">
      <c r="A728" s="180"/>
      <c r="B728" s="197"/>
      <c r="C728" s="152"/>
      <c r="D728" s="152"/>
      <c r="E728" s="152"/>
      <c r="F728" s="152"/>
      <c r="G728" s="197"/>
      <c r="H728" s="169"/>
      <c r="I728" s="152"/>
      <c r="J728" s="50"/>
      <c r="K728" s="50"/>
      <c r="L728" s="50"/>
      <c r="M728" s="50"/>
      <c r="N728" s="152"/>
      <c r="O728" s="197"/>
      <c r="P728" s="197"/>
      <c r="Q728" s="197"/>
      <c r="R728" s="197"/>
      <c r="S728" s="197"/>
      <c r="T728" s="197"/>
      <c r="U728" s="197"/>
      <c r="V728" s="197"/>
      <c r="W728" s="197"/>
      <c r="X728" s="197"/>
      <c r="Y728" s="197"/>
      <c r="Z728" s="197"/>
    </row>
    <row r="729" ht="15.75" customHeight="1">
      <c r="A729" s="180"/>
      <c r="B729" s="197"/>
      <c r="C729" s="152"/>
      <c r="D729" s="152"/>
      <c r="E729" s="152"/>
      <c r="F729" s="152"/>
      <c r="G729" s="197"/>
      <c r="H729" s="197"/>
      <c r="I729" s="152"/>
      <c r="J729" s="50"/>
      <c r="K729" s="50"/>
      <c r="L729" s="50"/>
      <c r="M729" s="50"/>
      <c r="N729" s="152"/>
      <c r="O729" s="197"/>
      <c r="P729" s="197"/>
      <c r="Q729" s="197"/>
      <c r="R729" s="197"/>
      <c r="S729" s="197"/>
      <c r="T729" s="197"/>
      <c r="U729" s="197"/>
      <c r="V729" s="197"/>
      <c r="W729" s="197"/>
      <c r="X729" s="197"/>
      <c r="Y729" s="197"/>
      <c r="Z729" s="197"/>
    </row>
    <row r="730" ht="15.75" customHeight="1">
      <c r="A730" s="180"/>
      <c r="B730" s="197"/>
      <c r="C730" s="152"/>
      <c r="D730" s="152"/>
      <c r="E730" s="152"/>
      <c r="F730" s="152"/>
      <c r="G730" s="197"/>
      <c r="H730" s="169"/>
      <c r="I730" s="152"/>
      <c r="J730" s="50"/>
      <c r="K730" s="50"/>
      <c r="L730" s="50"/>
      <c r="M730" s="50"/>
      <c r="N730" s="152"/>
      <c r="O730" s="197"/>
      <c r="P730" s="197"/>
      <c r="Q730" s="197"/>
      <c r="R730" s="197"/>
      <c r="S730" s="197"/>
      <c r="T730" s="197"/>
      <c r="U730" s="197"/>
      <c r="V730" s="197"/>
      <c r="W730" s="197"/>
      <c r="X730" s="197"/>
      <c r="Y730" s="197"/>
      <c r="Z730" s="197"/>
    </row>
    <row r="731" ht="15.75" customHeight="1">
      <c r="A731" s="180"/>
      <c r="B731" s="197"/>
      <c r="C731" s="152"/>
      <c r="D731" s="152"/>
      <c r="E731" s="152"/>
      <c r="F731" s="152"/>
      <c r="G731" s="197"/>
      <c r="H731" s="197"/>
      <c r="I731" s="152"/>
      <c r="J731" s="50"/>
      <c r="K731" s="50"/>
      <c r="L731" s="50"/>
      <c r="M731" s="50"/>
      <c r="N731" s="152"/>
      <c r="O731" s="197"/>
      <c r="P731" s="197"/>
      <c r="Q731" s="197"/>
      <c r="R731" s="197"/>
      <c r="S731" s="197"/>
      <c r="T731" s="197"/>
      <c r="U731" s="197"/>
      <c r="V731" s="197"/>
      <c r="W731" s="197"/>
      <c r="X731" s="197"/>
      <c r="Y731" s="197"/>
      <c r="Z731" s="197"/>
    </row>
    <row r="732" ht="15.75" customHeight="1">
      <c r="A732" s="180"/>
      <c r="B732" s="197"/>
      <c r="C732" s="152"/>
      <c r="D732" s="152"/>
      <c r="E732" s="152"/>
      <c r="F732" s="152"/>
      <c r="G732" s="197"/>
      <c r="H732" s="197"/>
      <c r="I732" s="152"/>
      <c r="J732" s="50"/>
      <c r="K732" s="50"/>
      <c r="L732" s="50"/>
      <c r="M732" s="50"/>
      <c r="N732" s="152"/>
      <c r="O732" s="197"/>
      <c r="P732" s="197"/>
      <c r="Q732" s="197"/>
      <c r="R732" s="197"/>
      <c r="S732" s="197"/>
      <c r="T732" s="197"/>
      <c r="U732" s="197"/>
      <c r="V732" s="197"/>
      <c r="W732" s="197"/>
      <c r="X732" s="197"/>
      <c r="Y732" s="197"/>
      <c r="Z732" s="197"/>
    </row>
    <row r="733" ht="15.75" customHeight="1">
      <c r="A733" s="180"/>
      <c r="B733" s="197"/>
      <c r="C733" s="152"/>
      <c r="D733" s="152"/>
      <c r="E733" s="152"/>
      <c r="F733" s="152"/>
      <c r="G733" s="197"/>
      <c r="H733" s="197"/>
      <c r="I733" s="152"/>
      <c r="J733" s="50"/>
      <c r="K733" s="50"/>
      <c r="L733" s="50"/>
      <c r="M733" s="50"/>
      <c r="N733" s="152"/>
      <c r="O733" s="197"/>
      <c r="P733" s="197"/>
      <c r="Q733" s="197"/>
      <c r="R733" s="197"/>
      <c r="S733" s="197"/>
      <c r="T733" s="197"/>
      <c r="U733" s="197"/>
      <c r="V733" s="197"/>
      <c r="W733" s="197"/>
      <c r="X733" s="197"/>
      <c r="Y733" s="197"/>
      <c r="Z733" s="197"/>
    </row>
    <row r="734" ht="15.75" customHeight="1">
      <c r="A734" s="180"/>
      <c r="B734" s="197"/>
      <c r="C734" s="152"/>
      <c r="D734" s="152"/>
      <c r="E734" s="152"/>
      <c r="F734" s="152"/>
      <c r="G734" s="197"/>
      <c r="H734" s="197"/>
      <c r="I734" s="152"/>
      <c r="J734" s="50"/>
      <c r="K734" s="50"/>
      <c r="L734" s="50"/>
      <c r="M734" s="50"/>
      <c r="N734" s="152"/>
      <c r="O734" s="197"/>
      <c r="P734" s="197"/>
      <c r="Q734" s="197"/>
      <c r="R734" s="197"/>
      <c r="S734" s="197"/>
      <c r="T734" s="197"/>
      <c r="U734" s="197"/>
      <c r="V734" s="197"/>
      <c r="W734" s="197"/>
      <c r="X734" s="197"/>
      <c r="Y734" s="197"/>
      <c r="Z734" s="197"/>
    </row>
    <row r="735" ht="15.75" customHeight="1">
      <c r="A735" s="180"/>
      <c r="B735" s="197"/>
      <c r="C735" s="152"/>
      <c r="D735" s="152"/>
      <c r="E735" s="152"/>
      <c r="F735" s="152"/>
      <c r="G735" s="197"/>
      <c r="H735" s="197"/>
      <c r="I735" s="152"/>
      <c r="J735" s="50"/>
      <c r="K735" s="50"/>
      <c r="L735" s="50"/>
      <c r="M735" s="50"/>
      <c r="N735" s="152"/>
      <c r="O735" s="197"/>
      <c r="P735" s="197"/>
      <c r="Q735" s="197"/>
      <c r="R735" s="197"/>
      <c r="S735" s="197"/>
      <c r="T735" s="197"/>
      <c r="U735" s="197"/>
      <c r="V735" s="197"/>
      <c r="W735" s="197"/>
      <c r="X735" s="197"/>
      <c r="Y735" s="197"/>
      <c r="Z735" s="197"/>
    </row>
    <row r="736" ht="15.75" customHeight="1">
      <c r="A736" s="180"/>
      <c r="B736" s="197"/>
      <c r="C736" s="152"/>
      <c r="D736" s="152"/>
      <c r="E736" s="152"/>
      <c r="F736" s="152"/>
      <c r="G736" s="197"/>
      <c r="H736" s="169"/>
      <c r="I736" s="152"/>
      <c r="J736" s="50"/>
      <c r="K736" s="50"/>
      <c r="L736" s="50"/>
      <c r="M736" s="50"/>
      <c r="N736" s="152"/>
      <c r="O736" s="197"/>
      <c r="P736" s="197"/>
      <c r="Q736" s="197"/>
      <c r="R736" s="197"/>
      <c r="S736" s="197"/>
      <c r="T736" s="197"/>
      <c r="U736" s="197"/>
      <c r="V736" s="197"/>
      <c r="W736" s="197"/>
      <c r="X736" s="197"/>
      <c r="Y736" s="197"/>
      <c r="Z736" s="197"/>
    </row>
    <row r="737" ht="15.75" customHeight="1">
      <c r="A737" s="180"/>
      <c r="B737" s="197"/>
      <c r="C737" s="152"/>
      <c r="D737" s="152"/>
      <c r="E737" s="152"/>
      <c r="F737" s="152"/>
      <c r="G737" s="197"/>
      <c r="H737" s="197"/>
      <c r="I737" s="152"/>
      <c r="J737" s="50"/>
      <c r="K737" s="50"/>
      <c r="L737" s="50"/>
      <c r="M737" s="50"/>
      <c r="N737" s="152"/>
      <c r="O737" s="197"/>
      <c r="P737" s="197"/>
      <c r="Q737" s="197"/>
      <c r="R737" s="197"/>
      <c r="S737" s="197"/>
      <c r="T737" s="197"/>
      <c r="U737" s="197"/>
      <c r="V737" s="197"/>
      <c r="W737" s="197"/>
      <c r="X737" s="197"/>
      <c r="Y737" s="197"/>
      <c r="Z737" s="197"/>
    </row>
    <row r="738" ht="15.75" customHeight="1">
      <c r="A738" s="180"/>
      <c r="B738" s="197"/>
      <c r="C738" s="152"/>
      <c r="D738" s="152"/>
      <c r="E738" s="152"/>
      <c r="F738" s="152"/>
      <c r="G738" s="197"/>
      <c r="H738" s="197"/>
      <c r="I738" s="152"/>
      <c r="J738" s="50"/>
      <c r="K738" s="50"/>
      <c r="L738" s="50"/>
      <c r="M738" s="50"/>
      <c r="N738" s="152"/>
      <c r="O738" s="197"/>
      <c r="P738" s="197"/>
      <c r="Q738" s="197"/>
      <c r="R738" s="197"/>
      <c r="S738" s="197"/>
      <c r="T738" s="197"/>
      <c r="U738" s="197"/>
      <c r="V738" s="197"/>
      <c r="W738" s="197"/>
      <c r="X738" s="197"/>
      <c r="Y738" s="197"/>
      <c r="Z738" s="197"/>
    </row>
    <row r="739" ht="15.75" customHeight="1">
      <c r="A739" s="180"/>
      <c r="B739" s="197"/>
      <c r="C739" s="152"/>
      <c r="D739" s="152"/>
      <c r="E739" s="152"/>
      <c r="F739" s="152"/>
      <c r="G739" s="197"/>
      <c r="H739" s="169"/>
      <c r="I739" s="152"/>
      <c r="J739" s="50"/>
      <c r="K739" s="50"/>
      <c r="L739" s="50"/>
      <c r="M739" s="50"/>
      <c r="N739" s="152"/>
      <c r="O739" s="197"/>
      <c r="P739" s="197"/>
      <c r="Q739" s="197"/>
      <c r="R739" s="197"/>
      <c r="S739" s="197"/>
      <c r="T739" s="197"/>
      <c r="U739" s="197"/>
      <c r="V739" s="197"/>
      <c r="W739" s="197"/>
      <c r="X739" s="197"/>
      <c r="Y739" s="197"/>
      <c r="Z739" s="197"/>
    </row>
    <row r="740" ht="15.75" customHeight="1">
      <c r="A740" s="180"/>
      <c r="B740" s="197"/>
      <c r="C740" s="152"/>
      <c r="D740" s="152"/>
      <c r="E740" s="152"/>
      <c r="F740" s="152"/>
      <c r="G740" s="197"/>
      <c r="H740" s="169"/>
      <c r="I740" s="152"/>
      <c r="J740" s="50"/>
      <c r="K740" s="50"/>
      <c r="L740" s="50"/>
      <c r="M740" s="50"/>
      <c r="N740" s="152"/>
      <c r="O740" s="197"/>
      <c r="P740" s="197"/>
      <c r="Q740" s="197"/>
      <c r="R740" s="197"/>
      <c r="S740" s="197"/>
      <c r="T740" s="197"/>
      <c r="U740" s="197"/>
      <c r="V740" s="197"/>
      <c r="W740" s="197"/>
      <c r="X740" s="197"/>
      <c r="Y740" s="197"/>
      <c r="Z740" s="197"/>
    </row>
    <row r="741" ht="15.75" customHeight="1">
      <c r="A741" s="180"/>
      <c r="B741" s="197"/>
      <c r="C741" s="152"/>
      <c r="D741" s="152"/>
      <c r="E741" s="152"/>
      <c r="F741" s="152"/>
      <c r="G741" s="197"/>
      <c r="H741" s="197"/>
      <c r="I741" s="152"/>
      <c r="J741" s="50"/>
      <c r="K741" s="50"/>
      <c r="L741" s="50"/>
      <c r="M741" s="50"/>
      <c r="N741" s="152"/>
      <c r="O741" s="197"/>
      <c r="P741" s="197"/>
      <c r="Q741" s="197"/>
      <c r="R741" s="197"/>
      <c r="S741" s="197"/>
      <c r="T741" s="197"/>
      <c r="U741" s="197"/>
      <c r="V741" s="197"/>
      <c r="W741" s="197"/>
      <c r="X741" s="197"/>
      <c r="Y741" s="197"/>
      <c r="Z741" s="197"/>
    </row>
    <row r="742" ht="15.75" customHeight="1">
      <c r="A742" s="180"/>
      <c r="B742" s="197"/>
      <c r="C742" s="152"/>
      <c r="D742" s="152"/>
      <c r="E742" s="152"/>
      <c r="F742" s="152"/>
      <c r="G742" s="197"/>
      <c r="H742" s="169"/>
      <c r="I742" s="152"/>
      <c r="J742" s="50"/>
      <c r="K742" s="50"/>
      <c r="L742" s="50"/>
      <c r="M742" s="50"/>
      <c r="N742" s="152"/>
      <c r="O742" s="197"/>
      <c r="P742" s="197"/>
      <c r="Q742" s="197"/>
      <c r="R742" s="197"/>
      <c r="S742" s="197"/>
      <c r="T742" s="197"/>
      <c r="U742" s="197"/>
      <c r="V742" s="197"/>
      <c r="W742" s="197"/>
      <c r="X742" s="197"/>
      <c r="Y742" s="197"/>
      <c r="Z742" s="197"/>
    </row>
    <row r="743" ht="15.75" customHeight="1">
      <c r="A743" s="180"/>
      <c r="B743" s="197"/>
      <c r="C743" s="152"/>
      <c r="D743" s="152"/>
      <c r="E743" s="152"/>
      <c r="F743" s="152"/>
      <c r="G743" s="197"/>
      <c r="H743" s="197"/>
      <c r="I743" s="152"/>
      <c r="J743" s="50"/>
      <c r="K743" s="50"/>
      <c r="L743" s="50"/>
      <c r="M743" s="50"/>
      <c r="N743" s="152"/>
      <c r="O743" s="197"/>
      <c r="P743" s="197"/>
      <c r="Q743" s="197"/>
      <c r="R743" s="197"/>
      <c r="S743" s="197"/>
      <c r="T743" s="197"/>
      <c r="U743" s="197"/>
      <c r="V743" s="197"/>
      <c r="W743" s="197"/>
      <c r="X743" s="197"/>
      <c r="Y743" s="197"/>
      <c r="Z743" s="197"/>
    </row>
    <row r="744" ht="15.75" customHeight="1">
      <c r="A744" s="180"/>
      <c r="B744" s="197"/>
      <c r="C744" s="197"/>
      <c r="D744" s="152"/>
      <c r="E744" s="152"/>
      <c r="F744" s="152"/>
      <c r="G744" s="197"/>
      <c r="H744" s="197"/>
      <c r="I744" s="152"/>
      <c r="J744" s="50"/>
      <c r="K744" s="50"/>
      <c r="L744" s="50"/>
      <c r="M744" s="50"/>
      <c r="N744" s="152"/>
      <c r="O744" s="197"/>
      <c r="P744" s="197"/>
      <c r="Q744" s="197"/>
      <c r="R744" s="197"/>
      <c r="S744" s="197"/>
      <c r="T744" s="197"/>
      <c r="U744" s="197"/>
      <c r="V744" s="197"/>
      <c r="W744" s="197"/>
      <c r="X744" s="197"/>
      <c r="Y744" s="197"/>
      <c r="Z744" s="197"/>
    </row>
    <row r="745" ht="15.75" customHeight="1">
      <c r="A745" s="180"/>
      <c r="B745" s="197"/>
      <c r="C745" s="152"/>
      <c r="D745" s="152"/>
      <c r="E745" s="152"/>
      <c r="F745" s="152"/>
      <c r="G745" s="197"/>
      <c r="H745" s="169"/>
      <c r="I745" s="152"/>
      <c r="J745" s="50"/>
      <c r="K745" s="50"/>
      <c r="L745" s="50"/>
      <c r="M745" s="50"/>
      <c r="N745" s="152"/>
      <c r="O745" s="197"/>
      <c r="P745" s="197"/>
      <c r="Q745" s="197"/>
      <c r="R745" s="197"/>
      <c r="S745" s="197"/>
      <c r="T745" s="197"/>
      <c r="U745" s="197"/>
      <c r="V745" s="197"/>
      <c r="W745" s="197"/>
      <c r="X745" s="197"/>
      <c r="Y745" s="197"/>
      <c r="Z745" s="197"/>
    </row>
    <row r="746" ht="15.75" customHeight="1">
      <c r="A746" s="180"/>
      <c r="B746" s="197"/>
      <c r="C746" s="152"/>
      <c r="D746" s="152"/>
      <c r="E746" s="152"/>
      <c r="F746" s="152"/>
      <c r="G746" s="197"/>
      <c r="H746" s="197"/>
      <c r="I746" s="152"/>
      <c r="J746" s="50"/>
      <c r="K746" s="50"/>
      <c r="L746" s="50"/>
      <c r="M746" s="50"/>
      <c r="N746" s="152"/>
      <c r="O746" s="197"/>
      <c r="P746" s="197"/>
      <c r="Q746" s="197"/>
      <c r="R746" s="197"/>
      <c r="S746" s="197"/>
      <c r="T746" s="197"/>
      <c r="U746" s="197"/>
      <c r="V746" s="197"/>
      <c r="W746" s="197"/>
      <c r="X746" s="197"/>
      <c r="Y746" s="197"/>
      <c r="Z746" s="197"/>
    </row>
    <row r="747" ht="15.75" customHeight="1">
      <c r="A747" s="180"/>
      <c r="B747" s="197"/>
      <c r="C747" s="152"/>
      <c r="D747" s="152"/>
      <c r="E747" s="152"/>
      <c r="F747" s="152"/>
      <c r="G747" s="197"/>
      <c r="H747" s="197"/>
      <c r="I747" s="152"/>
      <c r="J747" s="50"/>
      <c r="K747" s="50"/>
      <c r="L747" s="50"/>
      <c r="M747" s="50"/>
      <c r="N747" s="152"/>
      <c r="O747" s="197"/>
      <c r="P747" s="197"/>
      <c r="Q747" s="197"/>
      <c r="R747" s="197"/>
      <c r="S747" s="197"/>
      <c r="T747" s="197"/>
      <c r="U747" s="197"/>
      <c r="V747" s="197"/>
      <c r="W747" s="197"/>
      <c r="X747" s="197"/>
      <c r="Y747" s="197"/>
      <c r="Z747" s="197"/>
    </row>
    <row r="748" ht="15.75" customHeight="1">
      <c r="A748" s="180"/>
      <c r="B748" s="197"/>
      <c r="C748" s="152"/>
      <c r="D748" s="152"/>
      <c r="E748" s="152"/>
      <c r="F748" s="152"/>
      <c r="G748" s="197"/>
      <c r="H748" s="169"/>
      <c r="I748" s="152"/>
      <c r="J748" s="50"/>
      <c r="K748" s="50"/>
      <c r="L748" s="50"/>
      <c r="M748" s="50"/>
      <c r="N748" s="152"/>
      <c r="O748" s="197"/>
      <c r="P748" s="197"/>
      <c r="Q748" s="197"/>
      <c r="R748" s="197"/>
      <c r="S748" s="197"/>
      <c r="T748" s="197"/>
      <c r="U748" s="197"/>
      <c r="V748" s="197"/>
      <c r="W748" s="197"/>
      <c r="X748" s="197"/>
      <c r="Y748" s="197"/>
      <c r="Z748" s="197"/>
    </row>
    <row r="749" ht="15.75" customHeight="1">
      <c r="A749" s="180"/>
      <c r="B749" s="197"/>
      <c r="C749" s="152"/>
      <c r="D749" s="152"/>
      <c r="E749" s="152"/>
      <c r="F749" s="152"/>
      <c r="G749" s="197"/>
      <c r="H749" s="197"/>
      <c r="I749" s="152"/>
      <c r="J749" s="50"/>
      <c r="K749" s="50"/>
      <c r="L749" s="50"/>
      <c r="M749" s="50"/>
      <c r="N749" s="152"/>
      <c r="O749" s="197"/>
      <c r="P749" s="197"/>
      <c r="Q749" s="197"/>
      <c r="R749" s="197"/>
      <c r="S749" s="197"/>
      <c r="T749" s="197"/>
      <c r="U749" s="197"/>
      <c r="V749" s="197"/>
      <c r="W749" s="197"/>
      <c r="X749" s="197"/>
      <c r="Y749" s="197"/>
      <c r="Z749" s="197"/>
    </row>
    <row r="750" ht="15.75" customHeight="1">
      <c r="A750" s="180"/>
      <c r="B750" s="197"/>
      <c r="C750" s="152"/>
      <c r="D750" s="152"/>
      <c r="E750" s="152"/>
      <c r="F750" s="152"/>
      <c r="G750" s="197"/>
      <c r="H750" s="169"/>
      <c r="I750" s="152"/>
      <c r="J750" s="50"/>
      <c r="K750" s="50"/>
      <c r="L750" s="50"/>
      <c r="M750" s="50"/>
      <c r="N750" s="152"/>
      <c r="O750" s="197"/>
      <c r="P750" s="197"/>
      <c r="Q750" s="197"/>
      <c r="R750" s="197"/>
      <c r="S750" s="197"/>
      <c r="T750" s="197"/>
      <c r="U750" s="197"/>
      <c r="V750" s="197"/>
      <c r="W750" s="197"/>
      <c r="X750" s="197"/>
      <c r="Y750" s="197"/>
      <c r="Z750" s="197"/>
    </row>
    <row r="751" ht="15.75" customHeight="1">
      <c r="A751" s="180"/>
      <c r="B751" s="197"/>
      <c r="C751" s="152"/>
      <c r="D751" s="152"/>
      <c r="E751" s="152"/>
      <c r="F751" s="152"/>
      <c r="G751" s="197"/>
      <c r="H751" s="169"/>
      <c r="I751" s="152"/>
      <c r="J751" s="50"/>
      <c r="K751" s="50"/>
      <c r="L751" s="50"/>
      <c r="M751" s="50"/>
      <c r="N751" s="152"/>
      <c r="O751" s="197"/>
      <c r="P751" s="197"/>
      <c r="Q751" s="197"/>
      <c r="R751" s="197"/>
      <c r="S751" s="197"/>
      <c r="T751" s="197"/>
      <c r="U751" s="197"/>
      <c r="V751" s="197"/>
      <c r="W751" s="197"/>
      <c r="X751" s="197"/>
      <c r="Y751" s="197"/>
      <c r="Z751" s="197"/>
    </row>
    <row r="752" ht="15.75" customHeight="1">
      <c r="A752" s="180"/>
      <c r="B752" s="197"/>
      <c r="C752" s="152"/>
      <c r="D752" s="152"/>
      <c r="E752" s="152"/>
      <c r="F752" s="152"/>
      <c r="G752" s="197"/>
      <c r="H752" s="169"/>
      <c r="I752" s="152"/>
      <c r="J752" s="50"/>
      <c r="K752" s="50"/>
      <c r="L752" s="50"/>
      <c r="M752" s="50"/>
      <c r="N752" s="152"/>
      <c r="O752" s="197"/>
      <c r="P752" s="197"/>
      <c r="Q752" s="197"/>
      <c r="R752" s="197"/>
      <c r="S752" s="197"/>
      <c r="T752" s="197"/>
      <c r="U752" s="197"/>
      <c r="V752" s="197"/>
      <c r="W752" s="197"/>
      <c r="X752" s="197"/>
      <c r="Y752" s="197"/>
      <c r="Z752" s="197"/>
    </row>
    <row r="753" ht="15.75" customHeight="1">
      <c r="A753" s="180"/>
      <c r="B753" s="197"/>
      <c r="C753" s="152"/>
      <c r="D753" s="152"/>
      <c r="E753" s="152"/>
      <c r="F753" s="152"/>
      <c r="G753" s="197"/>
      <c r="H753" s="169"/>
      <c r="I753" s="152"/>
      <c r="J753" s="50"/>
      <c r="K753" s="50"/>
      <c r="L753" s="50"/>
      <c r="M753" s="50"/>
      <c r="N753" s="152"/>
      <c r="O753" s="197"/>
      <c r="P753" s="197"/>
      <c r="Q753" s="197"/>
      <c r="R753" s="197"/>
      <c r="S753" s="197"/>
      <c r="T753" s="197"/>
      <c r="U753" s="197"/>
      <c r="V753" s="197"/>
      <c r="W753" s="197"/>
      <c r="X753" s="197"/>
      <c r="Y753" s="197"/>
      <c r="Z753" s="197"/>
    </row>
    <row r="754" ht="15.75" customHeight="1">
      <c r="A754" s="180"/>
      <c r="B754" s="197"/>
      <c r="C754" s="152"/>
      <c r="D754" s="152"/>
      <c r="E754" s="152"/>
      <c r="F754" s="152"/>
      <c r="G754" s="197"/>
      <c r="H754" s="197"/>
      <c r="I754" s="152"/>
      <c r="J754" s="50"/>
      <c r="K754" s="50"/>
      <c r="L754" s="50"/>
      <c r="M754" s="50"/>
      <c r="N754" s="152"/>
      <c r="O754" s="197"/>
      <c r="P754" s="197"/>
      <c r="Q754" s="197"/>
      <c r="R754" s="197"/>
      <c r="S754" s="197"/>
      <c r="T754" s="197"/>
      <c r="U754" s="197"/>
      <c r="V754" s="197"/>
      <c r="W754" s="197"/>
      <c r="X754" s="197"/>
      <c r="Y754" s="197"/>
      <c r="Z754" s="197"/>
    </row>
    <row r="755" ht="15.75" customHeight="1">
      <c r="A755" s="180"/>
      <c r="B755" s="197"/>
      <c r="C755" s="152"/>
      <c r="D755" s="152"/>
      <c r="E755" s="152"/>
      <c r="F755" s="152"/>
      <c r="G755" s="197"/>
      <c r="H755" s="197"/>
      <c r="I755" s="152"/>
      <c r="J755" s="50"/>
      <c r="K755" s="50"/>
      <c r="L755" s="50"/>
      <c r="M755" s="50"/>
      <c r="N755" s="152"/>
      <c r="O755" s="197"/>
      <c r="P755" s="197"/>
      <c r="Q755" s="197"/>
      <c r="R755" s="197"/>
      <c r="S755" s="197"/>
      <c r="T755" s="197"/>
      <c r="U755" s="197"/>
      <c r="V755" s="197"/>
      <c r="W755" s="197"/>
      <c r="X755" s="197"/>
      <c r="Y755" s="197"/>
      <c r="Z755" s="197"/>
    </row>
    <row r="756" ht="15.75" customHeight="1">
      <c r="A756" s="180"/>
      <c r="B756" s="197"/>
      <c r="C756" s="152"/>
      <c r="D756" s="152"/>
      <c r="E756" s="152"/>
      <c r="F756" s="152"/>
      <c r="G756" s="197"/>
      <c r="H756" s="169"/>
      <c r="I756" s="152"/>
      <c r="J756" s="50"/>
      <c r="K756" s="50"/>
      <c r="L756" s="50"/>
      <c r="M756" s="50"/>
      <c r="N756" s="152"/>
      <c r="O756" s="197"/>
      <c r="P756" s="197"/>
      <c r="Q756" s="197"/>
      <c r="R756" s="197"/>
      <c r="S756" s="197"/>
      <c r="T756" s="197"/>
      <c r="U756" s="197"/>
      <c r="V756" s="197"/>
      <c r="W756" s="197"/>
      <c r="X756" s="197"/>
      <c r="Y756" s="197"/>
      <c r="Z756" s="197"/>
    </row>
    <row r="757" ht="15.75" customHeight="1">
      <c r="A757" s="180"/>
      <c r="B757" s="197"/>
      <c r="C757" s="152"/>
      <c r="D757" s="152"/>
      <c r="E757" s="197"/>
      <c r="F757" s="197"/>
      <c r="G757" s="197"/>
      <c r="H757" s="197"/>
      <c r="I757" s="152"/>
      <c r="J757" s="50"/>
      <c r="K757" s="50"/>
      <c r="L757" s="50"/>
      <c r="M757" s="50"/>
      <c r="N757" s="152"/>
      <c r="O757" s="197"/>
      <c r="P757" s="197"/>
      <c r="Q757" s="197"/>
      <c r="R757" s="197"/>
      <c r="S757" s="197"/>
      <c r="T757" s="197"/>
      <c r="U757" s="197"/>
      <c r="V757" s="197"/>
      <c r="W757" s="197"/>
      <c r="X757" s="197"/>
      <c r="Y757" s="197"/>
      <c r="Z757" s="197"/>
    </row>
    <row r="758" ht="15.75" customHeight="1">
      <c r="A758" s="180"/>
      <c r="B758" s="197"/>
      <c r="C758" s="152"/>
      <c r="D758" s="152"/>
      <c r="E758" s="152"/>
      <c r="F758" s="152"/>
      <c r="G758" s="197"/>
      <c r="H758" s="197"/>
      <c r="I758" s="152"/>
      <c r="J758" s="50"/>
      <c r="K758" s="50"/>
      <c r="L758" s="50"/>
      <c r="M758" s="50"/>
      <c r="N758" s="152"/>
      <c r="O758" s="197"/>
      <c r="P758" s="197"/>
      <c r="Q758" s="197"/>
      <c r="R758" s="197"/>
      <c r="S758" s="197"/>
      <c r="T758" s="197"/>
      <c r="U758" s="197"/>
      <c r="V758" s="197"/>
      <c r="W758" s="197"/>
      <c r="X758" s="197"/>
      <c r="Y758" s="197"/>
      <c r="Z758" s="197"/>
    </row>
    <row r="759" ht="15.75" customHeight="1">
      <c r="A759" s="180"/>
      <c r="B759" s="197"/>
      <c r="C759" s="152"/>
      <c r="D759" s="152"/>
      <c r="E759" s="152"/>
      <c r="F759" s="152"/>
      <c r="G759" s="197"/>
      <c r="H759" s="169"/>
      <c r="I759" s="152"/>
      <c r="J759" s="50"/>
      <c r="K759" s="50"/>
      <c r="L759" s="50"/>
      <c r="M759" s="50"/>
      <c r="N759" s="152"/>
      <c r="O759" s="197"/>
      <c r="P759" s="197"/>
      <c r="Q759" s="197"/>
      <c r="R759" s="197"/>
      <c r="S759" s="197"/>
      <c r="T759" s="197"/>
      <c r="U759" s="197"/>
      <c r="V759" s="197"/>
      <c r="W759" s="197"/>
      <c r="X759" s="197"/>
      <c r="Y759" s="197"/>
      <c r="Z759" s="197"/>
    </row>
    <row r="760" ht="15.75" customHeight="1">
      <c r="A760" s="180"/>
      <c r="B760" s="197"/>
      <c r="C760" s="152"/>
      <c r="D760" s="152"/>
      <c r="E760" s="152"/>
      <c r="F760" s="152"/>
      <c r="G760" s="197"/>
      <c r="H760" s="169"/>
      <c r="I760" s="152"/>
      <c r="J760" s="50"/>
      <c r="K760" s="50"/>
      <c r="L760" s="50"/>
      <c r="M760" s="50"/>
      <c r="N760" s="152"/>
      <c r="O760" s="197"/>
      <c r="P760" s="197"/>
      <c r="Q760" s="197"/>
      <c r="R760" s="197"/>
      <c r="S760" s="197"/>
      <c r="T760" s="197"/>
      <c r="U760" s="197"/>
      <c r="V760" s="197"/>
      <c r="W760" s="197"/>
      <c r="X760" s="197"/>
      <c r="Y760" s="197"/>
      <c r="Z760" s="197"/>
    </row>
    <row r="761" ht="15.75" customHeight="1">
      <c r="A761" s="180"/>
      <c r="B761" s="197"/>
      <c r="C761" s="152"/>
      <c r="D761" s="152"/>
      <c r="E761" s="152"/>
      <c r="F761" s="152"/>
      <c r="G761" s="197"/>
      <c r="H761" s="169"/>
      <c r="I761" s="152"/>
      <c r="J761" s="50"/>
      <c r="K761" s="50"/>
      <c r="L761" s="50"/>
      <c r="M761" s="50"/>
      <c r="N761" s="152"/>
      <c r="O761" s="197"/>
      <c r="P761" s="197"/>
      <c r="Q761" s="197"/>
      <c r="R761" s="197"/>
      <c r="S761" s="197"/>
      <c r="T761" s="197"/>
      <c r="U761" s="197"/>
      <c r="V761" s="197"/>
      <c r="W761" s="197"/>
      <c r="X761" s="197"/>
      <c r="Y761" s="197"/>
      <c r="Z761" s="197"/>
    </row>
    <row r="762" ht="15.75" customHeight="1">
      <c r="A762" s="180"/>
      <c r="B762" s="197"/>
      <c r="C762" s="152"/>
      <c r="D762" s="152"/>
      <c r="E762" s="152"/>
      <c r="F762" s="152"/>
      <c r="G762" s="197"/>
      <c r="H762" s="169"/>
      <c r="I762" s="152"/>
      <c r="J762" s="50"/>
      <c r="K762" s="50"/>
      <c r="L762" s="50"/>
      <c r="M762" s="50"/>
      <c r="N762" s="152"/>
      <c r="O762" s="197"/>
      <c r="P762" s="197"/>
      <c r="Q762" s="197"/>
      <c r="R762" s="197"/>
      <c r="S762" s="197"/>
      <c r="T762" s="197"/>
      <c r="U762" s="197"/>
      <c r="V762" s="197"/>
      <c r="W762" s="197"/>
      <c r="X762" s="197"/>
      <c r="Y762" s="197"/>
      <c r="Z762" s="197"/>
    </row>
    <row r="763" ht="15.75" customHeight="1">
      <c r="A763" s="180"/>
      <c r="B763" s="197"/>
      <c r="C763" s="152"/>
      <c r="D763" s="152"/>
      <c r="E763" s="152"/>
      <c r="F763" s="152"/>
      <c r="G763" s="197"/>
      <c r="H763" s="169"/>
      <c r="I763" s="152"/>
      <c r="J763" s="50"/>
      <c r="K763" s="50"/>
      <c r="L763" s="50"/>
      <c r="M763" s="50"/>
      <c r="N763" s="152"/>
      <c r="O763" s="197"/>
      <c r="P763" s="197"/>
      <c r="Q763" s="197"/>
      <c r="R763" s="197"/>
      <c r="S763" s="197"/>
      <c r="T763" s="197"/>
      <c r="U763" s="197"/>
      <c r="V763" s="197"/>
      <c r="W763" s="197"/>
      <c r="X763" s="197"/>
      <c r="Y763" s="197"/>
      <c r="Z763" s="197"/>
    </row>
    <row r="764" ht="15.75" customHeight="1">
      <c r="A764" s="180"/>
      <c r="B764" s="197"/>
      <c r="C764" s="152"/>
      <c r="D764" s="152"/>
      <c r="E764" s="152"/>
      <c r="F764" s="152"/>
      <c r="G764" s="197"/>
      <c r="H764" s="169"/>
      <c r="I764" s="152"/>
      <c r="J764" s="50"/>
      <c r="K764" s="50"/>
      <c r="L764" s="50"/>
      <c r="M764" s="50"/>
      <c r="N764" s="152"/>
      <c r="O764" s="197"/>
      <c r="P764" s="197"/>
      <c r="Q764" s="197"/>
      <c r="R764" s="197"/>
      <c r="S764" s="197"/>
      <c r="T764" s="197"/>
      <c r="U764" s="197"/>
      <c r="V764" s="197"/>
      <c r="W764" s="197"/>
      <c r="X764" s="197"/>
      <c r="Y764" s="197"/>
      <c r="Z764" s="197"/>
    </row>
    <row r="765" ht="15.75" customHeight="1">
      <c r="A765" s="180"/>
      <c r="B765" s="197"/>
      <c r="C765" s="152"/>
      <c r="D765" s="152"/>
      <c r="E765" s="152"/>
      <c r="F765" s="152"/>
      <c r="G765" s="197"/>
      <c r="H765" s="169"/>
      <c r="I765" s="152"/>
      <c r="J765" s="50"/>
      <c r="K765" s="50"/>
      <c r="L765" s="50"/>
      <c r="M765" s="50"/>
      <c r="N765" s="152"/>
      <c r="O765" s="197"/>
      <c r="P765" s="197"/>
      <c r="Q765" s="197"/>
      <c r="R765" s="197"/>
      <c r="S765" s="197"/>
      <c r="T765" s="197"/>
      <c r="U765" s="197"/>
      <c r="V765" s="197"/>
      <c r="W765" s="197"/>
      <c r="X765" s="197"/>
      <c r="Y765" s="197"/>
      <c r="Z765" s="197"/>
    </row>
    <row r="766" ht="15.75" customHeight="1">
      <c r="A766" s="180"/>
      <c r="B766" s="197"/>
      <c r="C766" s="152"/>
      <c r="D766" s="152"/>
      <c r="E766" s="152"/>
      <c r="F766" s="152"/>
      <c r="G766" s="197"/>
      <c r="H766" s="169"/>
      <c r="I766" s="152"/>
      <c r="J766" s="50"/>
      <c r="K766" s="50"/>
      <c r="L766" s="50"/>
      <c r="M766" s="50"/>
      <c r="N766" s="152"/>
      <c r="O766" s="197"/>
      <c r="P766" s="197"/>
      <c r="Q766" s="197"/>
      <c r="R766" s="197"/>
      <c r="S766" s="197"/>
      <c r="T766" s="197"/>
      <c r="U766" s="197"/>
      <c r="V766" s="197"/>
      <c r="W766" s="197"/>
      <c r="X766" s="197"/>
      <c r="Y766" s="197"/>
      <c r="Z766" s="197"/>
    </row>
    <row r="767" ht="15.75" customHeight="1">
      <c r="A767" s="180"/>
      <c r="B767" s="197"/>
      <c r="C767" s="152"/>
      <c r="D767" s="152"/>
      <c r="E767" s="152"/>
      <c r="F767" s="152"/>
      <c r="G767" s="197"/>
      <c r="H767" s="169"/>
      <c r="I767" s="152"/>
      <c r="J767" s="50"/>
      <c r="K767" s="50"/>
      <c r="L767" s="50"/>
      <c r="M767" s="50"/>
      <c r="N767" s="152"/>
      <c r="O767" s="197"/>
      <c r="P767" s="197"/>
      <c r="Q767" s="197"/>
      <c r="R767" s="197"/>
      <c r="S767" s="197"/>
      <c r="T767" s="197"/>
      <c r="U767" s="197"/>
      <c r="V767" s="197"/>
      <c r="W767" s="197"/>
      <c r="X767" s="197"/>
      <c r="Y767" s="197"/>
      <c r="Z767" s="197"/>
    </row>
    <row r="768" ht="15.75" customHeight="1">
      <c r="A768" s="180"/>
      <c r="B768" s="197"/>
      <c r="C768" s="152"/>
      <c r="D768" s="152"/>
      <c r="E768" s="197"/>
      <c r="F768" s="197"/>
      <c r="G768" s="197"/>
      <c r="H768" s="197"/>
      <c r="I768" s="152"/>
      <c r="J768" s="50"/>
      <c r="K768" s="50"/>
      <c r="L768" s="50"/>
      <c r="M768" s="50"/>
      <c r="N768" s="152"/>
      <c r="O768" s="197"/>
      <c r="P768" s="197"/>
      <c r="Q768" s="197"/>
      <c r="R768" s="197"/>
      <c r="S768" s="197"/>
      <c r="T768" s="197"/>
      <c r="U768" s="197"/>
      <c r="V768" s="197"/>
      <c r="W768" s="197"/>
      <c r="X768" s="197"/>
      <c r="Y768" s="197"/>
      <c r="Z768" s="197"/>
    </row>
    <row r="769" ht="15.75" customHeight="1">
      <c r="A769" s="180"/>
      <c r="B769" s="197"/>
      <c r="C769" s="197"/>
      <c r="D769" s="152"/>
      <c r="E769" s="197"/>
      <c r="F769" s="197"/>
      <c r="G769" s="197"/>
      <c r="H769" s="197"/>
      <c r="I769" s="152"/>
      <c r="J769" s="50"/>
      <c r="K769" s="50"/>
      <c r="L769" s="50"/>
      <c r="M769" s="50"/>
      <c r="N769" s="152"/>
      <c r="O769" s="197"/>
      <c r="P769" s="197"/>
      <c r="Q769" s="197"/>
      <c r="R769" s="197"/>
      <c r="S769" s="197"/>
      <c r="T769" s="197"/>
      <c r="U769" s="197"/>
      <c r="V769" s="197"/>
      <c r="W769" s="197"/>
      <c r="X769" s="197"/>
      <c r="Y769" s="197"/>
      <c r="Z769" s="197"/>
    </row>
    <row r="770" ht="15.75" customHeight="1">
      <c r="A770" s="180"/>
      <c r="B770" s="197"/>
      <c r="C770" s="152"/>
      <c r="D770" s="152"/>
      <c r="E770" s="197"/>
      <c r="F770" s="197"/>
      <c r="G770" s="197"/>
      <c r="H770" s="197"/>
      <c r="I770" s="152"/>
      <c r="J770" s="50"/>
      <c r="K770" s="50"/>
      <c r="L770" s="50"/>
      <c r="M770" s="50"/>
      <c r="N770" s="152"/>
      <c r="O770" s="197"/>
      <c r="P770" s="197"/>
      <c r="Q770" s="197"/>
      <c r="R770" s="197"/>
      <c r="S770" s="197"/>
      <c r="T770" s="197"/>
      <c r="U770" s="197"/>
      <c r="V770" s="197"/>
      <c r="W770" s="197"/>
      <c r="X770" s="197"/>
      <c r="Y770" s="197"/>
      <c r="Z770" s="197"/>
    </row>
    <row r="771" ht="15.75" customHeight="1">
      <c r="A771" s="180"/>
      <c r="B771" s="197"/>
      <c r="C771" s="152"/>
      <c r="D771" s="152"/>
      <c r="E771" s="152"/>
      <c r="F771" s="152"/>
      <c r="G771" s="197"/>
      <c r="H771" s="169"/>
      <c r="I771" s="152"/>
      <c r="J771" s="50"/>
      <c r="K771" s="50"/>
      <c r="L771" s="50"/>
      <c r="M771" s="50"/>
      <c r="N771" s="152"/>
      <c r="O771" s="197"/>
      <c r="P771" s="197"/>
      <c r="Q771" s="197"/>
      <c r="R771" s="197"/>
      <c r="S771" s="197"/>
      <c r="T771" s="197"/>
      <c r="U771" s="197"/>
      <c r="V771" s="197"/>
      <c r="W771" s="197"/>
      <c r="X771" s="197"/>
      <c r="Y771" s="197"/>
      <c r="Z771" s="197"/>
    </row>
    <row r="772" ht="15.75" customHeight="1">
      <c r="A772" s="180"/>
      <c r="B772" s="197"/>
      <c r="C772" s="152"/>
      <c r="D772" s="152"/>
      <c r="E772" s="152"/>
      <c r="F772" s="152"/>
      <c r="G772" s="197"/>
      <c r="H772" s="197"/>
      <c r="I772" s="152"/>
      <c r="J772" s="50"/>
      <c r="K772" s="50"/>
      <c r="L772" s="50"/>
      <c r="M772" s="50"/>
      <c r="N772" s="152"/>
      <c r="O772" s="197"/>
      <c r="P772" s="197"/>
      <c r="Q772" s="197"/>
      <c r="R772" s="197"/>
      <c r="S772" s="197"/>
      <c r="T772" s="197"/>
      <c r="U772" s="197"/>
      <c r="V772" s="197"/>
      <c r="W772" s="197"/>
      <c r="X772" s="197"/>
      <c r="Y772" s="197"/>
      <c r="Z772" s="197"/>
    </row>
    <row r="773" ht="15.75" customHeight="1">
      <c r="A773" s="180"/>
      <c r="B773" s="197"/>
      <c r="C773" s="152"/>
      <c r="D773" s="152"/>
      <c r="E773" s="152"/>
      <c r="F773" s="152"/>
      <c r="G773" s="197"/>
      <c r="H773" s="169"/>
      <c r="I773" s="152"/>
      <c r="J773" s="50"/>
      <c r="K773" s="50"/>
      <c r="L773" s="50"/>
      <c r="M773" s="50"/>
      <c r="N773" s="152"/>
      <c r="O773" s="197"/>
      <c r="P773" s="197"/>
      <c r="Q773" s="197"/>
      <c r="R773" s="197"/>
      <c r="S773" s="197"/>
      <c r="T773" s="197"/>
      <c r="U773" s="197"/>
      <c r="V773" s="197"/>
      <c r="W773" s="197"/>
      <c r="X773" s="197"/>
      <c r="Y773" s="197"/>
      <c r="Z773" s="197"/>
    </row>
    <row r="774" ht="15.75" customHeight="1">
      <c r="A774" s="180"/>
      <c r="B774" s="197"/>
      <c r="C774" s="152"/>
      <c r="D774" s="152"/>
      <c r="E774" s="152"/>
      <c r="F774" s="152"/>
      <c r="G774" s="197"/>
      <c r="H774" s="197"/>
      <c r="I774" s="152"/>
      <c r="J774" s="50"/>
      <c r="K774" s="50"/>
      <c r="L774" s="50"/>
      <c r="M774" s="50"/>
      <c r="N774" s="152"/>
      <c r="O774" s="197"/>
      <c r="P774" s="197"/>
      <c r="Q774" s="197"/>
      <c r="R774" s="197"/>
      <c r="S774" s="197"/>
      <c r="T774" s="197"/>
      <c r="U774" s="197"/>
      <c r="V774" s="197"/>
      <c r="W774" s="197"/>
      <c r="X774" s="197"/>
      <c r="Y774" s="197"/>
      <c r="Z774" s="197"/>
    </row>
    <row r="775" ht="15.75" customHeight="1">
      <c r="A775" s="180"/>
      <c r="B775" s="197"/>
      <c r="C775" s="152"/>
      <c r="D775" s="152"/>
      <c r="E775" s="152"/>
      <c r="F775" s="152"/>
      <c r="G775" s="197"/>
      <c r="H775" s="169"/>
      <c r="I775" s="152"/>
      <c r="J775" s="50"/>
      <c r="K775" s="50"/>
      <c r="L775" s="50"/>
      <c r="M775" s="50"/>
      <c r="N775" s="152"/>
      <c r="O775" s="197"/>
      <c r="P775" s="197"/>
      <c r="Q775" s="197"/>
      <c r="R775" s="197"/>
      <c r="S775" s="197"/>
      <c r="T775" s="197"/>
      <c r="U775" s="197"/>
      <c r="V775" s="197"/>
      <c r="W775" s="197"/>
      <c r="X775" s="197"/>
      <c r="Y775" s="197"/>
      <c r="Z775" s="197"/>
    </row>
    <row r="776" ht="15.75" customHeight="1">
      <c r="A776" s="180"/>
      <c r="B776" s="197"/>
      <c r="C776" s="152"/>
      <c r="D776" s="152"/>
      <c r="E776" s="152"/>
      <c r="F776" s="152"/>
      <c r="G776" s="197"/>
      <c r="H776" s="197"/>
      <c r="I776" s="152"/>
      <c r="J776" s="50"/>
      <c r="K776" s="50"/>
      <c r="L776" s="50"/>
      <c r="M776" s="50"/>
      <c r="N776" s="152"/>
      <c r="O776" s="197"/>
      <c r="P776" s="197"/>
      <c r="Q776" s="197"/>
      <c r="R776" s="197"/>
      <c r="S776" s="197"/>
      <c r="T776" s="197"/>
      <c r="U776" s="197"/>
      <c r="V776" s="197"/>
      <c r="W776" s="197"/>
      <c r="X776" s="197"/>
      <c r="Y776" s="197"/>
      <c r="Z776" s="197"/>
    </row>
    <row r="777" ht="15.75" customHeight="1">
      <c r="A777" s="180"/>
      <c r="B777" s="197"/>
      <c r="C777" s="152"/>
      <c r="D777" s="152"/>
      <c r="E777" s="152"/>
      <c r="F777" s="152"/>
      <c r="G777" s="197"/>
      <c r="H777" s="169"/>
      <c r="I777" s="152"/>
      <c r="J777" s="50"/>
      <c r="K777" s="50"/>
      <c r="L777" s="50"/>
      <c r="M777" s="50"/>
      <c r="N777" s="152"/>
      <c r="O777" s="197"/>
      <c r="P777" s="197"/>
      <c r="Q777" s="197"/>
      <c r="R777" s="197"/>
      <c r="S777" s="197"/>
      <c r="T777" s="197"/>
      <c r="U777" s="197"/>
      <c r="V777" s="197"/>
      <c r="W777" s="197"/>
      <c r="X777" s="197"/>
      <c r="Y777" s="197"/>
      <c r="Z777" s="197"/>
    </row>
    <row r="778" ht="15.75" customHeight="1">
      <c r="A778" s="180"/>
      <c r="B778" s="197"/>
      <c r="C778" s="152"/>
      <c r="D778" s="152"/>
      <c r="E778" s="152"/>
      <c r="F778" s="152"/>
      <c r="G778" s="197"/>
      <c r="H778" s="197"/>
      <c r="I778" s="152"/>
      <c r="J778" s="50"/>
      <c r="K778" s="50"/>
      <c r="L778" s="50"/>
      <c r="M778" s="50"/>
      <c r="N778" s="152"/>
      <c r="O778" s="197"/>
      <c r="P778" s="197"/>
      <c r="Q778" s="197"/>
      <c r="R778" s="197"/>
      <c r="S778" s="197"/>
      <c r="T778" s="197"/>
      <c r="U778" s="197"/>
      <c r="V778" s="197"/>
      <c r="W778" s="197"/>
      <c r="X778" s="197"/>
      <c r="Y778" s="197"/>
      <c r="Z778" s="197"/>
    </row>
    <row r="779" ht="15.75" customHeight="1">
      <c r="A779" s="180"/>
      <c r="B779" s="197"/>
      <c r="C779" s="152"/>
      <c r="D779" s="152"/>
      <c r="E779" s="152"/>
      <c r="F779" s="152"/>
      <c r="G779" s="197"/>
      <c r="H779" s="169"/>
      <c r="I779" s="152"/>
      <c r="J779" s="50"/>
      <c r="K779" s="50"/>
      <c r="L779" s="50"/>
      <c r="M779" s="50"/>
      <c r="N779" s="152"/>
      <c r="O779" s="197"/>
      <c r="P779" s="197"/>
      <c r="Q779" s="197"/>
      <c r="R779" s="197"/>
      <c r="S779" s="197"/>
      <c r="T779" s="197"/>
      <c r="U779" s="197"/>
      <c r="V779" s="197"/>
      <c r="W779" s="197"/>
      <c r="X779" s="197"/>
      <c r="Y779" s="197"/>
      <c r="Z779" s="197"/>
    </row>
    <row r="780" ht="15.75" customHeight="1">
      <c r="A780" s="180"/>
      <c r="B780" s="197"/>
      <c r="C780" s="152"/>
      <c r="D780" s="152"/>
      <c r="E780" s="152"/>
      <c r="F780" s="152"/>
      <c r="G780" s="197"/>
      <c r="H780" s="169"/>
      <c r="I780" s="152"/>
      <c r="J780" s="50"/>
      <c r="K780" s="50"/>
      <c r="L780" s="50"/>
      <c r="M780" s="50"/>
      <c r="N780" s="152"/>
      <c r="O780" s="197"/>
      <c r="P780" s="197"/>
      <c r="Q780" s="197"/>
      <c r="R780" s="197"/>
      <c r="S780" s="197"/>
      <c r="T780" s="197"/>
      <c r="U780" s="197"/>
      <c r="V780" s="197"/>
      <c r="W780" s="197"/>
      <c r="X780" s="197"/>
      <c r="Y780" s="197"/>
      <c r="Z780" s="197"/>
    </row>
    <row r="781" ht="15.75" customHeight="1">
      <c r="A781" s="180"/>
      <c r="B781" s="197"/>
      <c r="C781" s="152"/>
      <c r="D781" s="152"/>
      <c r="E781" s="152"/>
      <c r="F781" s="152"/>
      <c r="G781" s="197"/>
      <c r="H781" s="169"/>
      <c r="I781" s="152"/>
      <c r="J781" s="50"/>
      <c r="K781" s="50"/>
      <c r="L781" s="50"/>
      <c r="M781" s="50"/>
      <c r="N781" s="152"/>
      <c r="O781" s="197"/>
      <c r="P781" s="197"/>
      <c r="Q781" s="197"/>
      <c r="R781" s="197"/>
      <c r="S781" s="197"/>
      <c r="T781" s="197"/>
      <c r="U781" s="197"/>
      <c r="V781" s="197"/>
      <c r="W781" s="197"/>
      <c r="X781" s="197"/>
      <c r="Y781" s="197"/>
      <c r="Z781" s="197"/>
    </row>
    <row r="782" ht="15.75" customHeight="1">
      <c r="A782" s="180"/>
      <c r="B782" s="197"/>
      <c r="C782" s="152"/>
      <c r="D782" s="152"/>
      <c r="E782" s="152"/>
      <c r="F782" s="152"/>
      <c r="G782" s="197"/>
      <c r="H782" s="197"/>
      <c r="I782" s="152"/>
      <c r="J782" s="50"/>
      <c r="K782" s="50"/>
      <c r="L782" s="50"/>
      <c r="M782" s="50"/>
      <c r="N782" s="152"/>
      <c r="O782" s="197"/>
      <c r="P782" s="197"/>
      <c r="Q782" s="197"/>
      <c r="R782" s="197"/>
      <c r="S782" s="197"/>
      <c r="T782" s="197"/>
      <c r="U782" s="197"/>
      <c r="V782" s="197"/>
      <c r="W782" s="197"/>
      <c r="X782" s="197"/>
      <c r="Y782" s="197"/>
      <c r="Z782" s="197"/>
    </row>
    <row r="783" ht="15.75" customHeight="1">
      <c r="A783" s="180"/>
      <c r="B783" s="197"/>
      <c r="C783" s="152"/>
      <c r="D783" s="152"/>
      <c r="E783" s="152"/>
      <c r="F783" s="152"/>
      <c r="G783" s="197"/>
      <c r="H783" s="169"/>
      <c r="I783" s="152"/>
      <c r="J783" s="50"/>
      <c r="K783" s="50"/>
      <c r="L783" s="50"/>
      <c r="M783" s="50"/>
      <c r="N783" s="152"/>
      <c r="O783" s="197"/>
      <c r="P783" s="197"/>
      <c r="Q783" s="197"/>
      <c r="R783" s="197"/>
      <c r="S783" s="197"/>
      <c r="T783" s="197"/>
      <c r="U783" s="197"/>
      <c r="V783" s="197"/>
      <c r="W783" s="197"/>
      <c r="X783" s="197"/>
      <c r="Y783" s="197"/>
      <c r="Z783" s="197"/>
    </row>
    <row r="784" ht="15.75" customHeight="1">
      <c r="A784" s="180"/>
      <c r="B784" s="197"/>
      <c r="C784" s="152"/>
      <c r="D784" s="152"/>
      <c r="E784" s="152"/>
      <c r="F784" s="152"/>
      <c r="G784" s="197"/>
      <c r="H784" s="169"/>
      <c r="I784" s="152"/>
      <c r="J784" s="50"/>
      <c r="K784" s="50"/>
      <c r="L784" s="50"/>
      <c r="M784" s="50"/>
      <c r="N784" s="152"/>
      <c r="O784" s="197"/>
      <c r="P784" s="197"/>
      <c r="Q784" s="197"/>
      <c r="R784" s="197"/>
      <c r="S784" s="197"/>
      <c r="T784" s="197"/>
      <c r="U784" s="197"/>
      <c r="V784" s="197"/>
      <c r="W784" s="197"/>
      <c r="X784" s="197"/>
      <c r="Y784" s="197"/>
      <c r="Z784" s="197"/>
    </row>
    <row r="785" ht="15.75" customHeight="1">
      <c r="A785" s="180"/>
      <c r="B785" s="197"/>
      <c r="C785" s="152"/>
      <c r="D785" s="152"/>
      <c r="E785" s="152"/>
      <c r="F785" s="152"/>
      <c r="G785" s="197"/>
      <c r="H785" s="169"/>
      <c r="I785" s="152"/>
      <c r="J785" s="50"/>
      <c r="K785" s="50"/>
      <c r="L785" s="50"/>
      <c r="M785" s="50"/>
      <c r="N785" s="152"/>
      <c r="O785" s="197"/>
      <c r="P785" s="197"/>
      <c r="Q785" s="197"/>
      <c r="R785" s="197"/>
      <c r="S785" s="197"/>
      <c r="T785" s="197"/>
      <c r="U785" s="197"/>
      <c r="V785" s="197"/>
      <c r="W785" s="197"/>
      <c r="X785" s="197"/>
      <c r="Y785" s="197"/>
      <c r="Z785" s="197"/>
    </row>
    <row r="786" ht="15.75" customHeight="1">
      <c r="A786" s="180"/>
      <c r="B786" s="197"/>
      <c r="C786" s="152"/>
      <c r="D786" s="152"/>
      <c r="E786" s="152"/>
      <c r="F786" s="152"/>
      <c r="G786" s="197"/>
      <c r="H786" s="169"/>
      <c r="I786" s="152"/>
      <c r="J786" s="50"/>
      <c r="K786" s="50"/>
      <c r="L786" s="50"/>
      <c r="M786" s="50"/>
      <c r="N786" s="152"/>
      <c r="O786" s="197"/>
      <c r="P786" s="197"/>
      <c r="Q786" s="197"/>
      <c r="R786" s="197"/>
      <c r="S786" s="197"/>
      <c r="T786" s="197"/>
      <c r="U786" s="197"/>
      <c r="V786" s="197"/>
      <c r="W786" s="197"/>
      <c r="X786" s="197"/>
      <c r="Y786" s="197"/>
      <c r="Z786" s="197"/>
    </row>
    <row r="787" ht="15.75" customHeight="1">
      <c r="A787" s="180"/>
      <c r="B787" s="197"/>
      <c r="C787" s="152"/>
      <c r="D787" s="152"/>
      <c r="E787" s="152"/>
      <c r="F787" s="152"/>
      <c r="G787" s="197"/>
      <c r="H787" s="197"/>
      <c r="I787" s="152"/>
      <c r="J787" s="50"/>
      <c r="K787" s="50"/>
      <c r="L787" s="50"/>
      <c r="M787" s="50"/>
      <c r="N787" s="152"/>
      <c r="O787" s="197"/>
      <c r="P787" s="197"/>
      <c r="Q787" s="197"/>
      <c r="R787" s="197"/>
      <c r="S787" s="197"/>
      <c r="T787" s="197"/>
      <c r="U787" s="197"/>
      <c r="V787" s="197"/>
      <c r="W787" s="197"/>
      <c r="X787" s="197"/>
      <c r="Y787" s="197"/>
      <c r="Z787" s="197"/>
    </row>
    <row r="788" ht="15.75" customHeight="1">
      <c r="A788" s="180"/>
      <c r="B788" s="197"/>
      <c r="C788" s="152"/>
      <c r="D788" s="152"/>
      <c r="E788" s="152"/>
      <c r="F788" s="152"/>
      <c r="G788" s="197"/>
      <c r="H788" s="197"/>
      <c r="I788" s="152"/>
      <c r="J788" s="50"/>
      <c r="K788" s="50"/>
      <c r="L788" s="50"/>
      <c r="M788" s="50"/>
      <c r="N788" s="152"/>
      <c r="O788" s="197"/>
      <c r="P788" s="197"/>
      <c r="Q788" s="197"/>
      <c r="R788" s="197"/>
      <c r="S788" s="197"/>
      <c r="T788" s="197"/>
      <c r="U788" s="197"/>
      <c r="V788" s="197"/>
      <c r="W788" s="197"/>
      <c r="X788" s="197"/>
      <c r="Y788" s="197"/>
      <c r="Z788" s="197"/>
    </row>
    <row r="789" ht="15.75" customHeight="1">
      <c r="A789" s="180"/>
      <c r="B789" s="197"/>
      <c r="C789" s="152"/>
      <c r="D789" s="152"/>
      <c r="E789" s="152"/>
      <c r="F789" s="152"/>
      <c r="G789" s="197"/>
      <c r="H789" s="197"/>
      <c r="I789" s="152"/>
      <c r="J789" s="50"/>
      <c r="K789" s="50"/>
      <c r="L789" s="50"/>
      <c r="M789" s="50"/>
      <c r="N789" s="152"/>
      <c r="O789" s="197"/>
      <c r="P789" s="197"/>
      <c r="Q789" s="197"/>
      <c r="R789" s="197"/>
      <c r="S789" s="197"/>
      <c r="T789" s="197"/>
      <c r="U789" s="197"/>
      <c r="V789" s="197"/>
      <c r="W789" s="197"/>
      <c r="X789" s="197"/>
      <c r="Y789" s="197"/>
      <c r="Z789" s="197"/>
    </row>
    <row r="790" ht="15.75" customHeight="1">
      <c r="A790" s="180"/>
      <c r="B790" s="197"/>
      <c r="C790" s="152"/>
      <c r="D790" s="152"/>
      <c r="E790" s="152"/>
      <c r="F790" s="152"/>
      <c r="G790" s="197"/>
      <c r="H790" s="197"/>
      <c r="I790" s="152"/>
      <c r="J790" s="50"/>
      <c r="K790" s="50"/>
      <c r="L790" s="50"/>
      <c r="M790" s="50"/>
      <c r="N790" s="152"/>
      <c r="O790" s="197"/>
      <c r="P790" s="197"/>
      <c r="Q790" s="197"/>
      <c r="R790" s="197"/>
      <c r="S790" s="197"/>
      <c r="T790" s="197"/>
      <c r="U790" s="197"/>
      <c r="V790" s="197"/>
      <c r="W790" s="197"/>
      <c r="X790" s="197"/>
      <c r="Y790" s="197"/>
      <c r="Z790" s="197"/>
    </row>
    <row r="791" ht="15.75" customHeight="1">
      <c r="A791" s="180"/>
      <c r="B791" s="197"/>
      <c r="C791" s="152"/>
      <c r="D791" s="152"/>
      <c r="E791" s="152"/>
      <c r="F791" s="152"/>
      <c r="G791" s="197"/>
      <c r="H791" s="197"/>
      <c r="I791" s="152"/>
      <c r="J791" s="50"/>
      <c r="K791" s="50"/>
      <c r="L791" s="50"/>
      <c r="M791" s="50"/>
      <c r="N791" s="152"/>
      <c r="O791" s="197"/>
      <c r="P791" s="197"/>
      <c r="Q791" s="197"/>
      <c r="R791" s="197"/>
      <c r="S791" s="197"/>
      <c r="T791" s="197"/>
      <c r="U791" s="197"/>
      <c r="V791" s="197"/>
      <c r="W791" s="197"/>
      <c r="X791" s="197"/>
      <c r="Y791" s="197"/>
      <c r="Z791" s="197"/>
    </row>
    <row r="792" ht="15.75" customHeight="1">
      <c r="A792" s="180"/>
      <c r="B792" s="197"/>
      <c r="C792" s="152"/>
      <c r="D792" s="152"/>
      <c r="E792" s="152"/>
      <c r="F792" s="152"/>
      <c r="G792" s="197"/>
      <c r="H792" s="169"/>
      <c r="I792" s="152"/>
      <c r="J792" s="50"/>
      <c r="K792" s="50"/>
      <c r="L792" s="50"/>
      <c r="M792" s="50"/>
      <c r="N792" s="152"/>
      <c r="O792" s="197"/>
      <c r="P792" s="197"/>
      <c r="Q792" s="197"/>
      <c r="R792" s="197"/>
      <c r="S792" s="197"/>
      <c r="T792" s="197"/>
      <c r="U792" s="197"/>
      <c r="V792" s="197"/>
      <c r="W792" s="197"/>
      <c r="X792" s="197"/>
      <c r="Y792" s="197"/>
      <c r="Z792" s="197"/>
    </row>
    <row r="793" ht="15.75" customHeight="1">
      <c r="A793" s="180"/>
      <c r="B793" s="197"/>
      <c r="C793" s="197"/>
      <c r="D793" s="152"/>
      <c r="E793" s="152"/>
      <c r="F793" s="152"/>
      <c r="G793" s="197"/>
      <c r="H793" s="169"/>
      <c r="I793" s="152"/>
      <c r="J793" s="50"/>
      <c r="K793" s="50"/>
      <c r="L793" s="50"/>
      <c r="M793" s="50"/>
      <c r="N793" s="152"/>
      <c r="O793" s="197"/>
      <c r="P793" s="197"/>
      <c r="Q793" s="197"/>
      <c r="R793" s="197"/>
      <c r="S793" s="197"/>
      <c r="T793" s="197"/>
      <c r="U793" s="197"/>
      <c r="V793" s="197"/>
      <c r="W793" s="197"/>
      <c r="X793" s="197"/>
      <c r="Y793" s="197"/>
      <c r="Z793" s="197"/>
    </row>
    <row r="794" ht="15.75" customHeight="1">
      <c r="A794" s="180"/>
      <c r="B794" s="197"/>
      <c r="C794" s="152"/>
      <c r="D794" s="152"/>
      <c r="E794" s="152"/>
      <c r="F794" s="152"/>
      <c r="G794" s="197"/>
      <c r="H794" s="197"/>
      <c r="I794" s="152"/>
      <c r="J794" s="50"/>
      <c r="K794" s="50"/>
      <c r="L794" s="50"/>
      <c r="M794" s="50"/>
      <c r="N794" s="152"/>
      <c r="O794" s="197"/>
      <c r="P794" s="197"/>
      <c r="Q794" s="197"/>
      <c r="R794" s="197"/>
      <c r="S794" s="197"/>
      <c r="T794" s="197"/>
      <c r="U794" s="197"/>
      <c r="V794" s="197"/>
      <c r="W794" s="197"/>
      <c r="X794" s="197"/>
      <c r="Y794" s="197"/>
      <c r="Z794" s="197"/>
    </row>
    <row r="795" ht="15.75" customHeight="1">
      <c r="A795" s="180"/>
      <c r="B795" s="197"/>
      <c r="C795" s="152"/>
      <c r="D795" s="152"/>
      <c r="E795" s="152"/>
      <c r="F795" s="152"/>
      <c r="G795" s="197"/>
      <c r="H795" s="169"/>
      <c r="I795" s="152"/>
      <c r="J795" s="50"/>
      <c r="K795" s="50"/>
      <c r="L795" s="50"/>
      <c r="M795" s="50"/>
      <c r="N795" s="152"/>
      <c r="O795" s="197"/>
      <c r="P795" s="197"/>
      <c r="Q795" s="197"/>
      <c r="R795" s="197"/>
      <c r="S795" s="197"/>
      <c r="T795" s="197"/>
      <c r="U795" s="197"/>
      <c r="V795" s="197"/>
      <c r="W795" s="197"/>
      <c r="X795" s="197"/>
      <c r="Y795" s="197"/>
      <c r="Z795" s="197"/>
    </row>
    <row r="796" ht="15.75" customHeight="1">
      <c r="A796" s="180"/>
      <c r="B796" s="197"/>
      <c r="C796" s="152"/>
      <c r="D796" s="152"/>
      <c r="E796" s="152"/>
      <c r="F796" s="152"/>
      <c r="G796" s="197"/>
      <c r="H796" s="197"/>
      <c r="I796" s="152"/>
      <c r="J796" s="50"/>
      <c r="K796" s="50"/>
      <c r="L796" s="50"/>
      <c r="M796" s="50"/>
      <c r="N796" s="152"/>
      <c r="O796" s="197"/>
      <c r="P796" s="197"/>
      <c r="Q796" s="197"/>
      <c r="R796" s="197"/>
      <c r="S796" s="197"/>
      <c r="T796" s="197"/>
      <c r="U796" s="197"/>
      <c r="V796" s="197"/>
      <c r="W796" s="197"/>
      <c r="X796" s="197"/>
      <c r="Y796" s="197"/>
      <c r="Z796" s="197"/>
    </row>
    <row r="797" ht="15.75" customHeight="1">
      <c r="A797" s="180"/>
      <c r="B797" s="197"/>
      <c r="C797" s="152"/>
      <c r="D797" s="152"/>
      <c r="E797" s="152"/>
      <c r="F797" s="152"/>
      <c r="G797" s="197"/>
      <c r="H797" s="169"/>
      <c r="I797" s="152"/>
      <c r="J797" s="50"/>
      <c r="K797" s="50"/>
      <c r="L797" s="50"/>
      <c r="M797" s="50"/>
      <c r="N797" s="152"/>
      <c r="O797" s="197"/>
      <c r="P797" s="197"/>
      <c r="Q797" s="197"/>
      <c r="R797" s="197"/>
      <c r="S797" s="197"/>
      <c r="T797" s="197"/>
      <c r="U797" s="197"/>
      <c r="V797" s="197"/>
      <c r="W797" s="197"/>
      <c r="X797" s="197"/>
      <c r="Y797" s="197"/>
      <c r="Z797" s="197"/>
    </row>
    <row r="798" ht="15.75" customHeight="1">
      <c r="A798" s="180"/>
      <c r="B798" s="197"/>
      <c r="C798" s="152"/>
      <c r="D798" s="152"/>
      <c r="E798" s="152"/>
      <c r="F798" s="152"/>
      <c r="G798" s="197"/>
      <c r="H798" s="197"/>
      <c r="I798" s="152"/>
      <c r="J798" s="50"/>
      <c r="K798" s="50"/>
      <c r="L798" s="50"/>
      <c r="M798" s="50"/>
      <c r="N798" s="152"/>
      <c r="O798" s="197"/>
      <c r="P798" s="197"/>
      <c r="Q798" s="197"/>
      <c r="R798" s="197"/>
      <c r="S798" s="197"/>
      <c r="T798" s="197"/>
      <c r="U798" s="197"/>
      <c r="V798" s="197"/>
      <c r="W798" s="197"/>
      <c r="X798" s="197"/>
      <c r="Y798" s="197"/>
      <c r="Z798" s="197"/>
    </row>
    <row r="799" ht="15.75" customHeight="1">
      <c r="A799" s="180"/>
      <c r="B799" s="197"/>
      <c r="C799" s="152"/>
      <c r="D799" s="152"/>
      <c r="E799" s="197"/>
      <c r="F799" s="197"/>
      <c r="G799" s="197"/>
      <c r="H799" s="197"/>
      <c r="I799" s="152"/>
      <c r="J799" s="50"/>
      <c r="K799" s="50"/>
      <c r="L799" s="50"/>
      <c r="M799" s="50"/>
      <c r="N799" s="152"/>
      <c r="O799" s="197"/>
      <c r="P799" s="197"/>
      <c r="Q799" s="197"/>
      <c r="R799" s="197"/>
      <c r="S799" s="197"/>
      <c r="T799" s="197"/>
      <c r="U799" s="197"/>
      <c r="V799" s="197"/>
      <c r="W799" s="197"/>
      <c r="X799" s="197"/>
      <c r="Y799" s="197"/>
      <c r="Z799" s="197"/>
    </row>
    <row r="800" ht="15.75" customHeight="1">
      <c r="A800" s="180"/>
      <c r="B800" s="197"/>
      <c r="C800" s="152"/>
      <c r="D800" s="152"/>
      <c r="E800" s="152"/>
      <c r="F800" s="152"/>
      <c r="G800" s="197"/>
      <c r="H800" s="197"/>
      <c r="I800" s="152"/>
      <c r="J800" s="50"/>
      <c r="K800" s="50"/>
      <c r="L800" s="50"/>
      <c r="M800" s="50"/>
      <c r="N800" s="152"/>
      <c r="O800" s="197"/>
      <c r="P800" s="197"/>
      <c r="Q800" s="197"/>
      <c r="R800" s="197"/>
      <c r="S800" s="197"/>
      <c r="T800" s="197"/>
      <c r="U800" s="197"/>
      <c r="V800" s="197"/>
      <c r="W800" s="197"/>
      <c r="X800" s="197"/>
      <c r="Y800" s="197"/>
      <c r="Z800" s="197"/>
    </row>
    <row r="801" ht="15.75" customHeight="1">
      <c r="A801" s="180"/>
      <c r="B801" s="197"/>
      <c r="C801" s="197"/>
      <c r="D801" s="152"/>
      <c r="E801" s="152"/>
      <c r="F801" s="152"/>
      <c r="G801" s="197"/>
      <c r="H801" s="197"/>
      <c r="I801" s="152"/>
      <c r="J801" s="50"/>
      <c r="K801" s="50"/>
      <c r="L801" s="50"/>
      <c r="M801" s="50"/>
      <c r="N801" s="152"/>
      <c r="O801" s="197"/>
      <c r="P801" s="197"/>
      <c r="Q801" s="197"/>
      <c r="R801" s="197"/>
      <c r="S801" s="197"/>
      <c r="T801" s="197"/>
      <c r="U801" s="197"/>
      <c r="V801" s="197"/>
      <c r="W801" s="197"/>
      <c r="X801" s="197"/>
      <c r="Y801" s="197"/>
      <c r="Z801" s="197"/>
    </row>
    <row r="802" ht="15.75" customHeight="1">
      <c r="A802" s="180"/>
      <c r="B802" s="197"/>
      <c r="C802" s="152"/>
      <c r="D802" s="152"/>
      <c r="E802" s="152"/>
      <c r="F802" s="152"/>
      <c r="G802" s="197"/>
      <c r="H802" s="169"/>
      <c r="I802" s="152"/>
      <c r="J802" s="50"/>
      <c r="K802" s="50"/>
      <c r="L802" s="50"/>
      <c r="M802" s="50"/>
      <c r="N802" s="152"/>
      <c r="O802" s="197"/>
      <c r="P802" s="197"/>
      <c r="Q802" s="197"/>
      <c r="R802" s="197"/>
      <c r="S802" s="197"/>
      <c r="T802" s="197"/>
      <c r="U802" s="197"/>
      <c r="V802" s="197"/>
      <c r="W802" s="197"/>
      <c r="X802" s="197"/>
      <c r="Y802" s="197"/>
      <c r="Z802" s="197"/>
    </row>
    <row r="803" ht="15.75" customHeight="1">
      <c r="A803" s="180"/>
      <c r="B803" s="197"/>
      <c r="C803" s="152"/>
      <c r="D803" s="152"/>
      <c r="E803" s="152"/>
      <c r="F803" s="152"/>
      <c r="G803" s="197"/>
      <c r="H803" s="197"/>
      <c r="I803" s="152"/>
      <c r="J803" s="50"/>
      <c r="K803" s="50"/>
      <c r="L803" s="50"/>
      <c r="M803" s="50"/>
      <c r="N803" s="152"/>
      <c r="O803" s="197"/>
      <c r="P803" s="197"/>
      <c r="Q803" s="197"/>
      <c r="R803" s="197"/>
      <c r="S803" s="197"/>
      <c r="T803" s="197"/>
      <c r="U803" s="197"/>
      <c r="V803" s="197"/>
      <c r="W803" s="197"/>
      <c r="X803" s="197"/>
      <c r="Y803" s="197"/>
      <c r="Z803" s="197"/>
    </row>
    <row r="804" ht="15.75" customHeight="1">
      <c r="A804" s="180"/>
      <c r="B804" s="197"/>
      <c r="C804" s="152"/>
      <c r="D804" s="152"/>
      <c r="E804" s="152"/>
      <c r="F804" s="152"/>
      <c r="G804" s="197"/>
      <c r="H804" s="197"/>
      <c r="I804" s="152"/>
      <c r="J804" s="50"/>
      <c r="K804" s="50"/>
      <c r="L804" s="50"/>
      <c r="M804" s="50"/>
      <c r="N804" s="152"/>
      <c r="O804" s="197"/>
      <c r="P804" s="197"/>
      <c r="Q804" s="197"/>
      <c r="R804" s="197"/>
      <c r="S804" s="197"/>
      <c r="T804" s="197"/>
      <c r="U804" s="197"/>
      <c r="V804" s="197"/>
      <c r="W804" s="197"/>
      <c r="X804" s="197"/>
      <c r="Y804" s="197"/>
      <c r="Z804" s="197"/>
    </row>
    <row r="805" ht="15.75" customHeight="1">
      <c r="A805" s="180"/>
      <c r="B805" s="197"/>
      <c r="C805" s="152"/>
      <c r="D805" s="152"/>
      <c r="E805" s="152"/>
      <c r="F805" s="152"/>
      <c r="G805" s="197"/>
      <c r="H805" s="197"/>
      <c r="I805" s="152"/>
      <c r="J805" s="50"/>
      <c r="K805" s="50"/>
      <c r="L805" s="50"/>
      <c r="M805" s="50"/>
      <c r="N805" s="152"/>
      <c r="O805" s="197"/>
      <c r="P805" s="197"/>
      <c r="Q805" s="197"/>
      <c r="R805" s="197"/>
      <c r="S805" s="197"/>
      <c r="T805" s="197"/>
      <c r="U805" s="197"/>
      <c r="V805" s="197"/>
      <c r="W805" s="197"/>
      <c r="X805" s="197"/>
      <c r="Y805" s="197"/>
      <c r="Z805" s="197"/>
    </row>
    <row r="806" ht="15.75" customHeight="1">
      <c r="A806" s="180"/>
      <c r="B806" s="197"/>
      <c r="C806" s="152"/>
      <c r="D806" s="152"/>
      <c r="E806" s="152"/>
      <c r="F806" s="152"/>
      <c r="G806" s="197"/>
      <c r="H806" s="169"/>
      <c r="I806" s="152"/>
      <c r="J806" s="50"/>
      <c r="K806" s="50"/>
      <c r="L806" s="50"/>
      <c r="M806" s="50"/>
      <c r="N806" s="152"/>
      <c r="O806" s="197"/>
      <c r="P806" s="197"/>
      <c r="Q806" s="197"/>
      <c r="R806" s="197"/>
      <c r="S806" s="197"/>
      <c r="T806" s="197"/>
      <c r="U806" s="197"/>
      <c r="V806" s="197"/>
      <c r="W806" s="197"/>
      <c r="X806" s="197"/>
      <c r="Y806" s="197"/>
      <c r="Z806" s="197"/>
    </row>
    <row r="807" ht="15.75" customHeight="1">
      <c r="A807" s="180"/>
      <c r="B807" s="197"/>
      <c r="C807" s="152"/>
      <c r="D807" s="152"/>
      <c r="E807" s="152"/>
      <c r="F807" s="152"/>
      <c r="G807" s="197"/>
      <c r="H807" s="169"/>
      <c r="I807" s="152"/>
      <c r="J807" s="50"/>
      <c r="K807" s="50"/>
      <c r="L807" s="50"/>
      <c r="M807" s="50"/>
      <c r="N807" s="152"/>
      <c r="O807" s="197"/>
      <c r="P807" s="197"/>
      <c r="Q807" s="197"/>
      <c r="R807" s="197"/>
      <c r="S807" s="197"/>
      <c r="T807" s="197"/>
      <c r="U807" s="197"/>
      <c r="V807" s="197"/>
      <c r="W807" s="197"/>
      <c r="X807" s="197"/>
      <c r="Y807" s="197"/>
      <c r="Z807" s="197"/>
    </row>
    <row r="808" ht="15.75" customHeight="1">
      <c r="A808" s="180"/>
      <c r="B808" s="197"/>
      <c r="C808" s="152"/>
      <c r="D808" s="152"/>
      <c r="E808" s="152"/>
      <c r="F808" s="152"/>
      <c r="G808" s="197"/>
      <c r="H808" s="169"/>
      <c r="I808" s="152"/>
      <c r="J808" s="50"/>
      <c r="K808" s="50"/>
      <c r="L808" s="50"/>
      <c r="M808" s="50"/>
      <c r="N808" s="152"/>
      <c r="O808" s="197"/>
      <c r="P808" s="197"/>
      <c r="Q808" s="197"/>
      <c r="R808" s="197"/>
      <c r="S808" s="197"/>
      <c r="T808" s="197"/>
      <c r="U808" s="197"/>
      <c r="V808" s="197"/>
      <c r="W808" s="197"/>
      <c r="X808" s="197"/>
      <c r="Y808" s="197"/>
      <c r="Z808" s="197"/>
    </row>
    <row r="809" ht="15.75" customHeight="1">
      <c r="A809" s="180"/>
      <c r="B809" s="197"/>
      <c r="C809" s="152"/>
      <c r="D809" s="152"/>
      <c r="E809" s="152"/>
      <c r="F809" s="152"/>
      <c r="G809" s="197"/>
      <c r="H809" s="169"/>
      <c r="I809" s="152"/>
      <c r="J809" s="50"/>
      <c r="K809" s="50"/>
      <c r="L809" s="50"/>
      <c r="M809" s="50"/>
      <c r="N809" s="152"/>
      <c r="O809" s="197"/>
      <c r="P809" s="197"/>
      <c r="Q809" s="197"/>
      <c r="R809" s="197"/>
      <c r="S809" s="197"/>
      <c r="T809" s="197"/>
      <c r="U809" s="197"/>
      <c r="V809" s="197"/>
      <c r="W809" s="197"/>
      <c r="X809" s="197"/>
      <c r="Y809" s="197"/>
      <c r="Z809" s="197"/>
    </row>
    <row r="810" ht="15.75" customHeight="1">
      <c r="A810" s="180"/>
      <c r="B810" s="197"/>
      <c r="C810" s="197"/>
      <c r="D810" s="152"/>
      <c r="E810" s="152"/>
      <c r="F810" s="152"/>
      <c r="G810" s="197"/>
      <c r="H810" s="169"/>
      <c r="I810" s="152"/>
      <c r="J810" s="50"/>
      <c r="K810" s="50"/>
      <c r="L810" s="50"/>
      <c r="M810" s="50"/>
      <c r="N810" s="152"/>
      <c r="O810" s="197"/>
      <c r="P810" s="197"/>
      <c r="Q810" s="197"/>
      <c r="R810" s="197"/>
      <c r="S810" s="197"/>
      <c r="T810" s="197"/>
      <c r="U810" s="197"/>
      <c r="V810" s="197"/>
      <c r="W810" s="197"/>
      <c r="X810" s="197"/>
      <c r="Y810" s="197"/>
      <c r="Z810" s="197"/>
    </row>
    <row r="811" ht="15.75" customHeight="1">
      <c r="A811" s="180"/>
      <c r="B811" s="197"/>
      <c r="C811" s="152"/>
      <c r="D811" s="152"/>
      <c r="E811" s="152"/>
      <c r="F811" s="152"/>
      <c r="G811" s="197"/>
      <c r="H811" s="197"/>
      <c r="I811" s="152"/>
      <c r="J811" s="50"/>
      <c r="K811" s="50"/>
      <c r="L811" s="50"/>
      <c r="M811" s="50"/>
      <c r="N811" s="152"/>
      <c r="O811" s="197"/>
      <c r="P811" s="197"/>
      <c r="Q811" s="197"/>
      <c r="R811" s="197"/>
      <c r="S811" s="197"/>
      <c r="T811" s="197"/>
      <c r="U811" s="197"/>
      <c r="V811" s="197"/>
      <c r="W811" s="197"/>
      <c r="X811" s="197"/>
      <c r="Y811" s="197"/>
      <c r="Z811" s="197"/>
    </row>
    <row r="812" ht="15.75" customHeight="1">
      <c r="A812" s="180"/>
      <c r="B812" s="197"/>
      <c r="C812" s="152"/>
      <c r="D812" s="152"/>
      <c r="E812" s="152"/>
      <c r="F812" s="152"/>
      <c r="G812" s="197"/>
      <c r="H812" s="197"/>
      <c r="I812" s="152"/>
      <c r="J812" s="50"/>
      <c r="K812" s="50"/>
      <c r="L812" s="50"/>
      <c r="M812" s="50"/>
      <c r="N812" s="152"/>
      <c r="O812" s="197"/>
      <c r="P812" s="197"/>
      <c r="Q812" s="197"/>
      <c r="R812" s="197"/>
      <c r="S812" s="197"/>
      <c r="T812" s="197"/>
      <c r="U812" s="197"/>
      <c r="V812" s="197"/>
      <c r="W812" s="197"/>
      <c r="X812" s="197"/>
      <c r="Y812" s="197"/>
      <c r="Z812" s="197"/>
    </row>
    <row r="813" ht="15.75" customHeight="1">
      <c r="A813" s="180"/>
      <c r="B813" s="197"/>
      <c r="C813" s="152"/>
      <c r="D813" s="152"/>
      <c r="E813" s="152"/>
      <c r="F813" s="152"/>
      <c r="G813" s="197"/>
      <c r="H813" s="197"/>
      <c r="I813" s="152"/>
      <c r="J813" s="50"/>
      <c r="K813" s="50"/>
      <c r="L813" s="50"/>
      <c r="M813" s="50"/>
      <c r="N813" s="152"/>
      <c r="O813" s="197"/>
      <c r="P813" s="197"/>
      <c r="Q813" s="197"/>
      <c r="R813" s="197"/>
      <c r="S813" s="197"/>
      <c r="T813" s="197"/>
      <c r="U813" s="197"/>
      <c r="V813" s="197"/>
      <c r="W813" s="197"/>
      <c r="X813" s="197"/>
      <c r="Y813" s="197"/>
      <c r="Z813" s="197"/>
    </row>
    <row r="814" ht="15.75" customHeight="1">
      <c r="A814" s="180"/>
      <c r="B814" s="197"/>
      <c r="C814" s="152"/>
      <c r="D814" s="152"/>
      <c r="E814" s="152"/>
      <c r="F814" s="152"/>
      <c r="G814" s="197"/>
      <c r="H814" s="197"/>
      <c r="I814" s="152"/>
      <c r="J814" s="50"/>
      <c r="K814" s="50"/>
      <c r="L814" s="50"/>
      <c r="M814" s="50"/>
      <c r="N814" s="152"/>
      <c r="O814" s="197"/>
      <c r="P814" s="197"/>
      <c r="Q814" s="197"/>
      <c r="R814" s="197"/>
      <c r="S814" s="197"/>
      <c r="T814" s="197"/>
      <c r="U814" s="197"/>
      <c r="V814" s="197"/>
      <c r="W814" s="197"/>
      <c r="X814" s="197"/>
      <c r="Y814" s="197"/>
      <c r="Z814" s="197"/>
    </row>
    <row r="815" ht="15.75" customHeight="1">
      <c r="A815" s="180"/>
      <c r="B815" s="197"/>
      <c r="C815" s="152"/>
      <c r="D815" s="152"/>
      <c r="E815" s="152"/>
      <c r="F815" s="152"/>
      <c r="G815" s="197"/>
      <c r="H815" s="169"/>
      <c r="I815" s="152"/>
      <c r="J815" s="50"/>
      <c r="K815" s="50"/>
      <c r="L815" s="50"/>
      <c r="M815" s="50"/>
      <c r="N815" s="152"/>
      <c r="O815" s="197"/>
      <c r="P815" s="197"/>
      <c r="Q815" s="197"/>
      <c r="R815" s="197"/>
      <c r="S815" s="197"/>
      <c r="T815" s="197"/>
      <c r="U815" s="197"/>
      <c r="V815" s="197"/>
      <c r="W815" s="197"/>
      <c r="X815" s="197"/>
      <c r="Y815" s="197"/>
      <c r="Z815" s="197"/>
    </row>
    <row r="816" ht="15.75" customHeight="1">
      <c r="A816" s="180"/>
      <c r="B816" s="197"/>
      <c r="C816" s="152"/>
      <c r="D816" s="152"/>
      <c r="E816" s="152"/>
      <c r="F816" s="152"/>
      <c r="G816" s="197"/>
      <c r="H816" s="169"/>
      <c r="I816" s="152"/>
      <c r="J816" s="50"/>
      <c r="K816" s="50"/>
      <c r="L816" s="50"/>
      <c r="M816" s="50"/>
      <c r="N816" s="152"/>
      <c r="O816" s="197"/>
      <c r="P816" s="197"/>
      <c r="Q816" s="197"/>
      <c r="R816" s="197"/>
      <c r="S816" s="197"/>
      <c r="T816" s="197"/>
      <c r="U816" s="197"/>
      <c r="V816" s="197"/>
      <c r="W816" s="197"/>
      <c r="X816" s="197"/>
      <c r="Y816" s="197"/>
      <c r="Z816" s="197"/>
    </row>
    <row r="817" ht="15.75" customHeight="1">
      <c r="A817" s="180"/>
      <c r="B817" s="197"/>
      <c r="C817" s="152"/>
      <c r="D817" s="152"/>
      <c r="E817" s="152"/>
      <c r="F817" s="152"/>
      <c r="G817" s="197"/>
      <c r="H817" s="169"/>
      <c r="I817" s="152"/>
      <c r="J817" s="50"/>
      <c r="K817" s="50"/>
      <c r="L817" s="50"/>
      <c r="M817" s="50"/>
      <c r="N817" s="152"/>
      <c r="O817" s="197"/>
      <c r="P817" s="197"/>
      <c r="Q817" s="197"/>
      <c r="R817" s="197"/>
      <c r="S817" s="197"/>
      <c r="T817" s="197"/>
      <c r="U817" s="197"/>
      <c r="V817" s="197"/>
      <c r="W817" s="197"/>
      <c r="X817" s="197"/>
      <c r="Y817" s="197"/>
      <c r="Z817" s="197"/>
    </row>
    <row r="818" ht="15.75" customHeight="1">
      <c r="A818" s="180"/>
      <c r="B818" s="197"/>
      <c r="C818" s="152"/>
      <c r="D818" s="152"/>
      <c r="E818" s="152"/>
      <c r="F818" s="152"/>
      <c r="G818" s="197"/>
      <c r="H818" s="169"/>
      <c r="I818" s="152"/>
      <c r="J818" s="50"/>
      <c r="K818" s="50"/>
      <c r="L818" s="50"/>
      <c r="M818" s="50"/>
      <c r="N818" s="152"/>
      <c r="O818" s="197"/>
      <c r="P818" s="197"/>
      <c r="Q818" s="197"/>
      <c r="R818" s="197"/>
      <c r="S818" s="197"/>
      <c r="T818" s="197"/>
      <c r="U818" s="197"/>
      <c r="V818" s="197"/>
      <c r="W818" s="197"/>
      <c r="X818" s="197"/>
      <c r="Y818" s="197"/>
      <c r="Z818" s="197"/>
    </row>
    <row r="819" ht="15.75" customHeight="1">
      <c r="A819" s="180"/>
      <c r="B819" s="197"/>
      <c r="C819" s="152"/>
      <c r="D819" s="152"/>
      <c r="E819" s="152"/>
      <c r="F819" s="152"/>
      <c r="G819" s="197"/>
      <c r="H819" s="169"/>
      <c r="I819" s="152"/>
      <c r="J819" s="50"/>
      <c r="K819" s="50"/>
      <c r="L819" s="50"/>
      <c r="M819" s="50"/>
      <c r="N819" s="152"/>
      <c r="O819" s="197"/>
      <c r="P819" s="197"/>
      <c r="Q819" s="197"/>
      <c r="R819" s="197"/>
      <c r="S819" s="197"/>
      <c r="T819" s="197"/>
      <c r="U819" s="197"/>
      <c r="V819" s="197"/>
      <c r="W819" s="197"/>
      <c r="X819" s="197"/>
      <c r="Y819" s="197"/>
      <c r="Z819" s="197"/>
    </row>
    <row r="820" ht="15.75" customHeight="1">
      <c r="A820" s="180"/>
      <c r="B820" s="197"/>
      <c r="C820" s="152"/>
      <c r="D820" s="152"/>
      <c r="E820" s="152"/>
      <c r="F820" s="152"/>
      <c r="G820" s="197"/>
      <c r="H820" s="169"/>
      <c r="I820" s="152"/>
      <c r="J820" s="50"/>
      <c r="K820" s="50"/>
      <c r="L820" s="50"/>
      <c r="M820" s="50"/>
      <c r="N820" s="152"/>
      <c r="O820" s="197"/>
      <c r="P820" s="197"/>
      <c r="Q820" s="197"/>
      <c r="R820" s="197"/>
      <c r="S820" s="197"/>
      <c r="T820" s="197"/>
      <c r="U820" s="197"/>
      <c r="V820" s="197"/>
      <c r="W820" s="197"/>
      <c r="X820" s="197"/>
      <c r="Y820" s="197"/>
      <c r="Z820" s="197"/>
    </row>
    <row r="821" ht="15.75" customHeight="1">
      <c r="A821" s="180"/>
      <c r="B821" s="197"/>
      <c r="C821" s="152"/>
      <c r="D821" s="152"/>
      <c r="E821" s="152"/>
      <c r="F821" s="152"/>
      <c r="G821" s="197"/>
      <c r="H821" s="197"/>
      <c r="I821" s="152"/>
      <c r="J821" s="50"/>
      <c r="K821" s="50"/>
      <c r="L821" s="50"/>
      <c r="M821" s="50"/>
      <c r="N821" s="152"/>
      <c r="O821" s="197"/>
      <c r="P821" s="197"/>
      <c r="Q821" s="197"/>
      <c r="R821" s="197"/>
      <c r="S821" s="197"/>
      <c r="T821" s="197"/>
      <c r="U821" s="197"/>
      <c r="V821" s="197"/>
      <c r="W821" s="197"/>
      <c r="X821" s="197"/>
      <c r="Y821" s="197"/>
      <c r="Z821" s="197"/>
    </row>
    <row r="822" ht="15.75" customHeight="1">
      <c r="A822" s="180"/>
      <c r="B822" s="197"/>
      <c r="C822" s="152"/>
      <c r="D822" s="152"/>
      <c r="E822" s="152"/>
      <c r="F822" s="152"/>
      <c r="G822" s="197"/>
      <c r="H822" s="197"/>
      <c r="I822" s="152"/>
      <c r="J822" s="50"/>
      <c r="K822" s="50"/>
      <c r="L822" s="50"/>
      <c r="M822" s="50"/>
      <c r="N822" s="152"/>
      <c r="O822" s="197"/>
      <c r="P822" s="197"/>
      <c r="Q822" s="197"/>
      <c r="R822" s="197"/>
      <c r="S822" s="197"/>
      <c r="T822" s="197"/>
      <c r="U822" s="197"/>
      <c r="V822" s="197"/>
      <c r="W822" s="197"/>
      <c r="X822" s="197"/>
      <c r="Y822" s="197"/>
      <c r="Z822" s="197"/>
    </row>
    <row r="823" ht="15.75" customHeight="1">
      <c r="A823" s="180"/>
      <c r="B823" s="197"/>
      <c r="C823" s="152"/>
      <c r="D823" s="152"/>
      <c r="E823" s="152"/>
      <c r="F823" s="152"/>
      <c r="G823" s="197"/>
      <c r="H823" s="169"/>
      <c r="I823" s="152"/>
      <c r="J823" s="50"/>
      <c r="K823" s="50"/>
      <c r="L823" s="50"/>
      <c r="M823" s="50"/>
      <c r="N823" s="152"/>
      <c r="O823" s="197"/>
      <c r="P823" s="197"/>
      <c r="Q823" s="197"/>
      <c r="R823" s="197"/>
      <c r="S823" s="197"/>
      <c r="T823" s="197"/>
      <c r="U823" s="197"/>
      <c r="V823" s="197"/>
      <c r="W823" s="197"/>
      <c r="X823" s="197"/>
      <c r="Y823" s="197"/>
      <c r="Z823" s="197"/>
    </row>
    <row r="824" ht="15.75" customHeight="1">
      <c r="A824" s="180"/>
      <c r="B824" s="197"/>
      <c r="C824" s="152"/>
      <c r="D824" s="152"/>
      <c r="E824" s="152"/>
      <c r="F824" s="152"/>
      <c r="G824" s="197"/>
      <c r="H824" s="169"/>
      <c r="I824" s="152"/>
      <c r="J824" s="50"/>
      <c r="K824" s="50"/>
      <c r="L824" s="50"/>
      <c r="M824" s="50"/>
      <c r="N824" s="152"/>
      <c r="O824" s="197"/>
      <c r="P824" s="197"/>
      <c r="Q824" s="197"/>
      <c r="R824" s="197"/>
      <c r="S824" s="197"/>
      <c r="T824" s="197"/>
      <c r="U824" s="197"/>
      <c r="V824" s="197"/>
      <c r="W824" s="197"/>
      <c r="X824" s="197"/>
      <c r="Y824" s="197"/>
      <c r="Z824" s="197"/>
    </row>
    <row r="825" ht="15.75" customHeight="1">
      <c r="A825" s="180"/>
      <c r="B825" s="197"/>
      <c r="C825" s="152"/>
      <c r="D825" s="152"/>
      <c r="E825" s="152"/>
      <c r="F825" s="152"/>
      <c r="G825" s="197"/>
      <c r="H825" s="197"/>
      <c r="I825" s="152"/>
      <c r="J825" s="50"/>
      <c r="K825" s="50"/>
      <c r="L825" s="50"/>
      <c r="M825" s="50"/>
      <c r="N825" s="152"/>
      <c r="O825" s="197"/>
      <c r="P825" s="197"/>
      <c r="Q825" s="197"/>
      <c r="R825" s="197"/>
      <c r="S825" s="197"/>
      <c r="T825" s="197"/>
      <c r="U825" s="197"/>
      <c r="V825" s="197"/>
      <c r="W825" s="197"/>
      <c r="X825" s="197"/>
      <c r="Y825" s="197"/>
      <c r="Z825" s="197"/>
    </row>
    <row r="826" ht="15.75" customHeight="1">
      <c r="A826" s="180"/>
      <c r="B826" s="197"/>
      <c r="C826" s="152"/>
      <c r="D826" s="152"/>
      <c r="E826" s="152"/>
      <c r="F826" s="152"/>
      <c r="G826" s="197"/>
      <c r="H826" s="169"/>
      <c r="I826" s="152"/>
      <c r="J826" s="50"/>
      <c r="K826" s="50"/>
      <c r="L826" s="50"/>
      <c r="M826" s="50"/>
      <c r="N826" s="152"/>
      <c r="O826" s="197"/>
      <c r="P826" s="197"/>
      <c r="Q826" s="197"/>
      <c r="R826" s="197"/>
      <c r="S826" s="197"/>
      <c r="T826" s="197"/>
      <c r="U826" s="197"/>
      <c r="V826" s="197"/>
      <c r="W826" s="197"/>
      <c r="X826" s="197"/>
      <c r="Y826" s="197"/>
      <c r="Z826" s="197"/>
    </row>
    <row r="827" ht="15.75" customHeight="1">
      <c r="A827" s="180"/>
      <c r="B827" s="197"/>
      <c r="C827" s="152"/>
      <c r="D827" s="152"/>
      <c r="E827" s="152"/>
      <c r="F827" s="152"/>
      <c r="G827" s="197"/>
      <c r="H827" s="197"/>
      <c r="I827" s="152"/>
      <c r="J827" s="50"/>
      <c r="K827" s="50"/>
      <c r="L827" s="50"/>
      <c r="M827" s="50"/>
      <c r="N827" s="152"/>
      <c r="O827" s="197"/>
      <c r="P827" s="197"/>
      <c r="Q827" s="197"/>
      <c r="R827" s="197"/>
      <c r="S827" s="197"/>
      <c r="T827" s="197"/>
      <c r="U827" s="197"/>
      <c r="V827" s="197"/>
      <c r="W827" s="197"/>
      <c r="X827" s="197"/>
      <c r="Y827" s="197"/>
      <c r="Z827" s="197"/>
    </row>
    <row r="828" ht="15.75" customHeight="1">
      <c r="A828" s="180"/>
      <c r="B828" s="197"/>
      <c r="C828" s="152"/>
      <c r="D828" s="152"/>
      <c r="E828" s="152"/>
      <c r="F828" s="152"/>
      <c r="G828" s="197"/>
      <c r="H828" s="169"/>
      <c r="I828" s="152"/>
      <c r="J828" s="50"/>
      <c r="K828" s="50"/>
      <c r="L828" s="50"/>
      <c r="M828" s="50"/>
      <c r="N828" s="152"/>
      <c r="O828" s="197"/>
      <c r="P828" s="197"/>
      <c r="Q828" s="197"/>
      <c r="R828" s="197"/>
      <c r="S828" s="197"/>
      <c r="T828" s="197"/>
      <c r="U828" s="197"/>
      <c r="V828" s="197"/>
      <c r="W828" s="197"/>
      <c r="X828" s="197"/>
      <c r="Y828" s="197"/>
      <c r="Z828" s="197"/>
    </row>
    <row r="829" ht="15.75" customHeight="1">
      <c r="A829" s="180"/>
      <c r="B829" s="197"/>
      <c r="C829" s="152"/>
      <c r="D829" s="152"/>
      <c r="E829" s="152"/>
      <c r="F829" s="152"/>
      <c r="G829" s="197"/>
      <c r="H829" s="197"/>
      <c r="I829" s="152"/>
      <c r="J829" s="50"/>
      <c r="K829" s="50"/>
      <c r="L829" s="50"/>
      <c r="M829" s="50"/>
      <c r="N829" s="152"/>
      <c r="O829" s="197"/>
      <c r="P829" s="197"/>
      <c r="Q829" s="197"/>
      <c r="R829" s="197"/>
      <c r="S829" s="197"/>
      <c r="T829" s="197"/>
      <c r="U829" s="197"/>
      <c r="V829" s="197"/>
      <c r="W829" s="197"/>
      <c r="X829" s="197"/>
      <c r="Y829" s="197"/>
      <c r="Z829" s="197"/>
    </row>
    <row r="830" ht="15.75" customHeight="1">
      <c r="A830" s="180"/>
      <c r="B830" s="197"/>
      <c r="C830" s="152"/>
      <c r="D830" s="152"/>
      <c r="E830" s="152"/>
      <c r="F830" s="152"/>
      <c r="G830" s="197"/>
      <c r="H830" s="169"/>
      <c r="I830" s="152"/>
      <c r="J830" s="50"/>
      <c r="K830" s="50"/>
      <c r="L830" s="50"/>
      <c r="M830" s="50"/>
      <c r="N830" s="152"/>
      <c r="O830" s="197"/>
      <c r="P830" s="197"/>
      <c r="Q830" s="197"/>
      <c r="R830" s="197"/>
      <c r="S830" s="197"/>
      <c r="T830" s="197"/>
      <c r="U830" s="197"/>
      <c r="V830" s="197"/>
      <c r="W830" s="197"/>
      <c r="X830" s="197"/>
      <c r="Y830" s="197"/>
      <c r="Z830" s="197"/>
    </row>
    <row r="831" ht="15.75" customHeight="1">
      <c r="A831" s="180"/>
      <c r="B831" s="197"/>
      <c r="C831" s="152"/>
      <c r="D831" s="152"/>
      <c r="E831" s="152"/>
      <c r="F831" s="152"/>
      <c r="G831" s="197"/>
      <c r="H831" s="169"/>
      <c r="I831" s="152"/>
      <c r="J831" s="50"/>
      <c r="K831" s="50"/>
      <c r="L831" s="50"/>
      <c r="M831" s="50"/>
      <c r="N831" s="152"/>
      <c r="O831" s="197"/>
      <c r="P831" s="197"/>
      <c r="Q831" s="197"/>
      <c r="R831" s="197"/>
      <c r="S831" s="197"/>
      <c r="T831" s="197"/>
      <c r="U831" s="197"/>
      <c r="V831" s="197"/>
      <c r="W831" s="197"/>
      <c r="X831" s="197"/>
      <c r="Y831" s="197"/>
      <c r="Z831" s="197"/>
    </row>
    <row r="832" ht="15.75" customHeight="1">
      <c r="A832" s="180"/>
      <c r="B832" s="197"/>
      <c r="C832" s="152"/>
      <c r="D832" s="152"/>
      <c r="E832" s="152"/>
      <c r="F832" s="152"/>
      <c r="G832" s="197"/>
      <c r="H832" s="169"/>
      <c r="I832" s="152"/>
      <c r="J832" s="50"/>
      <c r="K832" s="50"/>
      <c r="L832" s="50"/>
      <c r="M832" s="50"/>
      <c r="N832" s="152"/>
      <c r="O832" s="197"/>
      <c r="P832" s="197"/>
      <c r="Q832" s="197"/>
      <c r="R832" s="197"/>
      <c r="S832" s="197"/>
      <c r="T832" s="197"/>
      <c r="U832" s="197"/>
      <c r="V832" s="197"/>
      <c r="W832" s="197"/>
      <c r="X832" s="197"/>
      <c r="Y832" s="197"/>
      <c r="Z832" s="197"/>
    </row>
    <row r="833" ht="15.75" customHeight="1">
      <c r="A833" s="180"/>
      <c r="B833" s="197"/>
      <c r="C833" s="152"/>
      <c r="D833" s="152"/>
      <c r="E833" s="152"/>
      <c r="F833" s="152"/>
      <c r="G833" s="197"/>
      <c r="H833" s="197"/>
      <c r="I833" s="152"/>
      <c r="J833" s="50"/>
      <c r="K833" s="50"/>
      <c r="L833" s="50"/>
      <c r="M833" s="50"/>
      <c r="N833" s="152"/>
      <c r="O833" s="197"/>
      <c r="P833" s="197"/>
      <c r="Q833" s="197"/>
      <c r="R833" s="197"/>
      <c r="S833" s="197"/>
      <c r="T833" s="197"/>
      <c r="U833" s="197"/>
      <c r="V833" s="197"/>
      <c r="W833" s="197"/>
      <c r="X833" s="197"/>
      <c r="Y833" s="197"/>
      <c r="Z833" s="197"/>
    </row>
    <row r="834" ht="15.75" customHeight="1">
      <c r="A834" s="180"/>
      <c r="B834" s="197"/>
      <c r="C834" s="152"/>
      <c r="D834" s="152"/>
      <c r="E834" s="152"/>
      <c r="F834" s="152"/>
      <c r="G834" s="197"/>
      <c r="H834" s="169"/>
      <c r="I834" s="152"/>
      <c r="J834" s="50"/>
      <c r="K834" s="50"/>
      <c r="L834" s="50"/>
      <c r="M834" s="50"/>
      <c r="N834" s="152"/>
      <c r="O834" s="197"/>
      <c r="P834" s="197"/>
      <c r="Q834" s="197"/>
      <c r="R834" s="197"/>
      <c r="S834" s="197"/>
      <c r="T834" s="197"/>
      <c r="U834" s="197"/>
      <c r="V834" s="197"/>
      <c r="W834" s="197"/>
      <c r="X834" s="197"/>
      <c r="Y834" s="197"/>
      <c r="Z834" s="197"/>
    </row>
    <row r="835" ht="15.75" customHeight="1">
      <c r="A835" s="180"/>
      <c r="B835" s="197"/>
      <c r="C835" s="152"/>
      <c r="D835" s="152"/>
      <c r="E835" s="152"/>
      <c r="F835" s="152"/>
      <c r="G835" s="197"/>
      <c r="H835" s="197"/>
      <c r="I835" s="152"/>
      <c r="J835" s="50"/>
      <c r="K835" s="50"/>
      <c r="L835" s="50"/>
      <c r="M835" s="50"/>
      <c r="N835" s="152"/>
      <c r="O835" s="197"/>
      <c r="P835" s="197"/>
      <c r="Q835" s="197"/>
      <c r="R835" s="197"/>
      <c r="S835" s="197"/>
      <c r="T835" s="197"/>
      <c r="U835" s="197"/>
      <c r="V835" s="197"/>
      <c r="W835" s="197"/>
      <c r="X835" s="197"/>
      <c r="Y835" s="197"/>
      <c r="Z835" s="197"/>
    </row>
    <row r="836" ht="15.75" customHeight="1">
      <c r="A836" s="180"/>
      <c r="B836" s="197"/>
      <c r="C836" s="152"/>
      <c r="D836" s="152"/>
      <c r="E836" s="152"/>
      <c r="F836" s="152"/>
      <c r="G836" s="197"/>
      <c r="H836" s="169"/>
      <c r="I836" s="152"/>
      <c r="J836" s="50"/>
      <c r="K836" s="50"/>
      <c r="L836" s="50"/>
      <c r="M836" s="50"/>
      <c r="N836" s="152"/>
      <c r="O836" s="197"/>
      <c r="P836" s="197"/>
      <c r="Q836" s="197"/>
      <c r="R836" s="197"/>
      <c r="S836" s="197"/>
      <c r="T836" s="197"/>
      <c r="U836" s="197"/>
      <c r="V836" s="197"/>
      <c r="W836" s="197"/>
      <c r="X836" s="197"/>
      <c r="Y836" s="197"/>
      <c r="Z836" s="197"/>
    </row>
    <row r="837" ht="15.75" customHeight="1">
      <c r="A837" s="180"/>
      <c r="B837" s="197"/>
      <c r="C837" s="152"/>
      <c r="D837" s="152"/>
      <c r="E837" s="152"/>
      <c r="F837" s="152"/>
      <c r="G837" s="197"/>
      <c r="H837" s="197"/>
      <c r="I837" s="152"/>
      <c r="J837" s="50"/>
      <c r="K837" s="50"/>
      <c r="L837" s="50"/>
      <c r="M837" s="50"/>
      <c r="N837" s="152"/>
      <c r="O837" s="197"/>
      <c r="P837" s="197"/>
      <c r="Q837" s="197"/>
      <c r="R837" s="197"/>
      <c r="S837" s="197"/>
      <c r="T837" s="197"/>
      <c r="U837" s="197"/>
      <c r="V837" s="197"/>
      <c r="W837" s="197"/>
      <c r="X837" s="197"/>
      <c r="Y837" s="197"/>
      <c r="Z837" s="197"/>
    </row>
    <row r="838" ht="15.75" customHeight="1">
      <c r="A838" s="180"/>
      <c r="B838" s="197"/>
      <c r="C838" s="197"/>
      <c r="D838" s="152"/>
      <c r="E838" s="152"/>
      <c r="F838" s="152"/>
      <c r="G838" s="197"/>
      <c r="H838" s="169"/>
      <c r="I838" s="152"/>
      <c r="J838" s="50"/>
      <c r="K838" s="50"/>
      <c r="L838" s="50"/>
      <c r="M838" s="50"/>
      <c r="N838" s="152"/>
      <c r="O838" s="197"/>
      <c r="P838" s="197"/>
      <c r="Q838" s="197"/>
      <c r="R838" s="197"/>
      <c r="S838" s="197"/>
      <c r="T838" s="197"/>
      <c r="U838" s="197"/>
      <c r="V838" s="197"/>
      <c r="W838" s="197"/>
      <c r="X838" s="197"/>
      <c r="Y838" s="197"/>
      <c r="Z838" s="197"/>
    </row>
    <row r="839" ht="15.75" customHeight="1">
      <c r="A839" s="180"/>
      <c r="B839" s="197"/>
      <c r="C839" s="152"/>
      <c r="D839" s="152"/>
      <c r="E839" s="152"/>
      <c r="F839" s="152"/>
      <c r="G839" s="197"/>
      <c r="H839" s="197"/>
      <c r="I839" s="152"/>
      <c r="J839" s="50"/>
      <c r="K839" s="50"/>
      <c r="L839" s="50"/>
      <c r="M839" s="50"/>
      <c r="N839" s="152"/>
      <c r="O839" s="197"/>
      <c r="P839" s="197"/>
      <c r="Q839" s="197"/>
      <c r="R839" s="197"/>
      <c r="S839" s="197"/>
      <c r="T839" s="197"/>
      <c r="U839" s="197"/>
      <c r="V839" s="197"/>
      <c r="W839" s="197"/>
      <c r="X839" s="197"/>
      <c r="Y839" s="197"/>
      <c r="Z839" s="197"/>
    </row>
    <row r="840" ht="15.75" customHeight="1">
      <c r="A840" s="180"/>
      <c r="B840" s="197"/>
      <c r="C840" s="152"/>
      <c r="D840" s="152"/>
      <c r="E840" s="152"/>
      <c r="F840" s="152"/>
      <c r="G840" s="197"/>
      <c r="H840" s="169"/>
      <c r="I840" s="152"/>
      <c r="J840" s="50"/>
      <c r="K840" s="50"/>
      <c r="L840" s="50"/>
      <c r="M840" s="50"/>
      <c r="N840" s="152"/>
      <c r="O840" s="197"/>
      <c r="P840" s="197"/>
      <c r="Q840" s="197"/>
      <c r="R840" s="197"/>
      <c r="S840" s="197"/>
      <c r="T840" s="197"/>
      <c r="U840" s="197"/>
      <c r="V840" s="197"/>
      <c r="W840" s="197"/>
      <c r="X840" s="197"/>
      <c r="Y840" s="197"/>
      <c r="Z840" s="197"/>
    </row>
    <row r="841" ht="15.75" customHeight="1">
      <c r="A841" s="180"/>
      <c r="B841" s="197"/>
      <c r="C841" s="152"/>
      <c r="D841" s="152"/>
      <c r="E841" s="152"/>
      <c r="F841" s="152"/>
      <c r="G841" s="197"/>
      <c r="H841" s="197"/>
      <c r="I841" s="152"/>
      <c r="J841" s="50"/>
      <c r="K841" s="50"/>
      <c r="L841" s="50"/>
      <c r="M841" s="50"/>
      <c r="N841" s="152"/>
      <c r="O841" s="197"/>
      <c r="P841" s="197"/>
      <c r="Q841" s="197"/>
      <c r="R841" s="197"/>
      <c r="S841" s="197"/>
      <c r="T841" s="197"/>
      <c r="U841" s="197"/>
      <c r="V841" s="197"/>
      <c r="W841" s="197"/>
      <c r="X841" s="197"/>
      <c r="Y841" s="197"/>
      <c r="Z841" s="197"/>
    </row>
    <row r="842" ht="15.75" customHeight="1">
      <c r="A842" s="180"/>
      <c r="B842" s="197"/>
      <c r="C842" s="152"/>
      <c r="D842" s="152"/>
      <c r="E842" s="152"/>
      <c r="F842" s="152"/>
      <c r="G842" s="197"/>
      <c r="H842" s="197"/>
      <c r="I842" s="152"/>
      <c r="J842" s="50"/>
      <c r="K842" s="50"/>
      <c r="L842" s="50"/>
      <c r="M842" s="50"/>
      <c r="N842" s="152"/>
      <c r="O842" s="197"/>
      <c r="P842" s="197"/>
      <c r="Q842" s="197"/>
      <c r="R842" s="197"/>
      <c r="S842" s="197"/>
      <c r="T842" s="197"/>
      <c r="U842" s="197"/>
      <c r="V842" s="197"/>
      <c r="W842" s="197"/>
      <c r="X842" s="197"/>
      <c r="Y842" s="197"/>
      <c r="Z842" s="197"/>
    </row>
    <row r="843" ht="15.75" customHeight="1">
      <c r="A843" s="180"/>
      <c r="B843" s="197"/>
      <c r="C843" s="152"/>
      <c r="D843" s="152"/>
      <c r="E843" s="152"/>
      <c r="F843" s="152"/>
      <c r="G843" s="197"/>
      <c r="H843" s="197"/>
      <c r="I843" s="152"/>
      <c r="J843" s="50"/>
      <c r="K843" s="50"/>
      <c r="L843" s="50"/>
      <c r="M843" s="50"/>
      <c r="N843" s="152"/>
      <c r="O843" s="197"/>
      <c r="P843" s="197"/>
      <c r="Q843" s="197"/>
      <c r="R843" s="197"/>
      <c r="S843" s="197"/>
      <c r="T843" s="197"/>
      <c r="U843" s="197"/>
      <c r="V843" s="197"/>
      <c r="W843" s="197"/>
      <c r="X843" s="197"/>
      <c r="Y843" s="197"/>
      <c r="Z843" s="197"/>
    </row>
    <row r="844" ht="15.75" customHeight="1">
      <c r="A844" s="180"/>
      <c r="B844" s="197"/>
      <c r="C844" s="152"/>
      <c r="D844" s="152"/>
      <c r="E844" s="152"/>
      <c r="F844" s="152"/>
      <c r="G844" s="197"/>
      <c r="H844" s="169"/>
      <c r="I844" s="152"/>
      <c r="J844" s="50"/>
      <c r="K844" s="50"/>
      <c r="L844" s="50"/>
      <c r="M844" s="50"/>
      <c r="N844" s="152"/>
      <c r="O844" s="197"/>
      <c r="P844" s="197"/>
      <c r="Q844" s="197"/>
      <c r="R844" s="197"/>
      <c r="S844" s="197"/>
      <c r="T844" s="197"/>
      <c r="U844" s="197"/>
      <c r="V844" s="197"/>
      <c r="W844" s="197"/>
      <c r="X844" s="197"/>
      <c r="Y844" s="197"/>
      <c r="Z844" s="197"/>
    </row>
    <row r="845" ht="15.75" customHeight="1">
      <c r="A845" s="180"/>
      <c r="B845" s="197"/>
      <c r="C845" s="152"/>
      <c r="D845" s="152"/>
      <c r="E845" s="152"/>
      <c r="F845" s="152"/>
      <c r="G845" s="197"/>
      <c r="H845" s="169"/>
      <c r="I845" s="152"/>
      <c r="J845" s="50"/>
      <c r="K845" s="50"/>
      <c r="L845" s="50"/>
      <c r="M845" s="50"/>
      <c r="N845" s="152"/>
      <c r="O845" s="197"/>
      <c r="P845" s="197"/>
      <c r="Q845" s="197"/>
      <c r="R845" s="197"/>
      <c r="S845" s="197"/>
      <c r="T845" s="197"/>
      <c r="U845" s="197"/>
      <c r="V845" s="197"/>
      <c r="W845" s="197"/>
      <c r="X845" s="197"/>
      <c r="Y845" s="197"/>
      <c r="Z845" s="197"/>
    </row>
    <row r="846" ht="15.75" customHeight="1">
      <c r="A846" s="180"/>
      <c r="B846" s="197"/>
      <c r="C846" s="152"/>
      <c r="D846" s="152"/>
      <c r="E846" s="152"/>
      <c r="F846" s="152"/>
      <c r="G846" s="197"/>
      <c r="H846" s="197"/>
      <c r="I846" s="152"/>
      <c r="J846" s="50"/>
      <c r="K846" s="50"/>
      <c r="L846" s="50"/>
      <c r="M846" s="50"/>
      <c r="N846" s="152"/>
      <c r="O846" s="197"/>
      <c r="P846" s="197"/>
      <c r="Q846" s="197"/>
      <c r="R846" s="197"/>
      <c r="S846" s="197"/>
      <c r="T846" s="197"/>
      <c r="U846" s="197"/>
      <c r="V846" s="197"/>
      <c r="W846" s="197"/>
      <c r="X846" s="197"/>
      <c r="Y846" s="197"/>
      <c r="Z846" s="197"/>
    </row>
    <row r="847" ht="15.75" customHeight="1">
      <c r="A847" s="180"/>
      <c r="B847" s="197"/>
      <c r="C847" s="152"/>
      <c r="D847" s="152"/>
      <c r="E847" s="152"/>
      <c r="F847" s="152"/>
      <c r="G847" s="197"/>
      <c r="H847" s="197"/>
      <c r="I847" s="152"/>
      <c r="J847" s="50"/>
      <c r="K847" s="50"/>
      <c r="L847" s="50"/>
      <c r="M847" s="50"/>
      <c r="N847" s="152"/>
      <c r="O847" s="197"/>
      <c r="P847" s="197"/>
      <c r="Q847" s="197"/>
      <c r="R847" s="197"/>
      <c r="S847" s="197"/>
      <c r="T847" s="197"/>
      <c r="U847" s="197"/>
      <c r="V847" s="197"/>
      <c r="W847" s="197"/>
      <c r="X847" s="197"/>
      <c r="Y847" s="197"/>
      <c r="Z847" s="197"/>
    </row>
    <row r="848" ht="15.75" customHeight="1">
      <c r="A848" s="180"/>
      <c r="B848" s="197"/>
      <c r="C848" s="152"/>
      <c r="D848" s="152"/>
      <c r="E848" s="152"/>
      <c r="F848" s="152"/>
      <c r="G848" s="197"/>
      <c r="H848" s="169"/>
      <c r="I848" s="152"/>
      <c r="J848" s="50"/>
      <c r="K848" s="50"/>
      <c r="L848" s="50"/>
      <c r="M848" s="50"/>
      <c r="N848" s="152"/>
      <c r="O848" s="197"/>
      <c r="P848" s="197"/>
      <c r="Q848" s="197"/>
      <c r="R848" s="197"/>
      <c r="S848" s="197"/>
      <c r="T848" s="197"/>
      <c r="U848" s="197"/>
      <c r="V848" s="197"/>
      <c r="W848" s="197"/>
      <c r="X848" s="197"/>
      <c r="Y848" s="197"/>
      <c r="Z848" s="197"/>
    </row>
    <row r="849" ht="15.75" customHeight="1">
      <c r="A849" s="180"/>
      <c r="B849" s="197"/>
      <c r="C849" s="152"/>
      <c r="D849" s="152"/>
      <c r="E849" s="152"/>
      <c r="F849" s="152"/>
      <c r="G849" s="197"/>
      <c r="H849" s="169"/>
      <c r="I849" s="152"/>
      <c r="J849" s="50"/>
      <c r="K849" s="50"/>
      <c r="L849" s="50"/>
      <c r="M849" s="50"/>
      <c r="N849" s="152"/>
      <c r="O849" s="197"/>
      <c r="P849" s="197"/>
      <c r="Q849" s="197"/>
      <c r="R849" s="197"/>
      <c r="S849" s="197"/>
      <c r="T849" s="197"/>
      <c r="U849" s="197"/>
      <c r="V849" s="197"/>
      <c r="W849" s="197"/>
      <c r="X849" s="197"/>
      <c r="Y849" s="197"/>
      <c r="Z849" s="197"/>
    </row>
    <row r="850" ht="15.75" customHeight="1">
      <c r="A850" s="180"/>
      <c r="B850" s="197"/>
      <c r="C850" s="152"/>
      <c r="D850" s="152"/>
      <c r="E850" s="152"/>
      <c r="F850" s="152"/>
      <c r="G850" s="197"/>
      <c r="H850" s="169"/>
      <c r="I850" s="152"/>
      <c r="J850" s="50"/>
      <c r="K850" s="50"/>
      <c r="L850" s="50"/>
      <c r="M850" s="50"/>
      <c r="N850" s="152"/>
      <c r="O850" s="197"/>
      <c r="P850" s="197"/>
      <c r="Q850" s="197"/>
      <c r="R850" s="197"/>
      <c r="S850" s="197"/>
      <c r="T850" s="197"/>
      <c r="U850" s="197"/>
      <c r="V850" s="197"/>
      <c r="W850" s="197"/>
      <c r="X850" s="197"/>
      <c r="Y850" s="197"/>
      <c r="Z850" s="197"/>
    </row>
    <row r="851" ht="15.75" customHeight="1">
      <c r="A851" s="180"/>
      <c r="B851" s="197"/>
      <c r="C851" s="152"/>
      <c r="D851" s="152"/>
      <c r="E851" s="152"/>
      <c r="F851" s="152"/>
      <c r="G851" s="197"/>
      <c r="H851" s="197"/>
      <c r="I851" s="152"/>
      <c r="J851" s="50"/>
      <c r="K851" s="50"/>
      <c r="L851" s="50"/>
      <c r="M851" s="50"/>
      <c r="N851" s="152"/>
      <c r="O851" s="197"/>
      <c r="P851" s="197"/>
      <c r="Q851" s="197"/>
      <c r="R851" s="197"/>
      <c r="S851" s="197"/>
      <c r="T851" s="197"/>
      <c r="U851" s="197"/>
      <c r="V851" s="197"/>
      <c r="W851" s="197"/>
      <c r="X851" s="197"/>
      <c r="Y851" s="197"/>
      <c r="Z851" s="197"/>
    </row>
    <row r="852" ht="15.75" customHeight="1">
      <c r="A852" s="180"/>
      <c r="B852" s="197"/>
      <c r="C852" s="152"/>
      <c r="D852" s="152"/>
      <c r="E852" s="152"/>
      <c r="F852" s="152"/>
      <c r="G852" s="197"/>
      <c r="H852" s="197"/>
      <c r="I852" s="152"/>
      <c r="J852" s="50"/>
      <c r="K852" s="50"/>
      <c r="L852" s="50"/>
      <c r="M852" s="50"/>
      <c r="N852" s="152"/>
      <c r="O852" s="197"/>
      <c r="P852" s="197"/>
      <c r="Q852" s="197"/>
      <c r="R852" s="197"/>
      <c r="S852" s="197"/>
      <c r="T852" s="197"/>
      <c r="U852" s="197"/>
      <c r="V852" s="197"/>
      <c r="W852" s="197"/>
      <c r="X852" s="197"/>
      <c r="Y852" s="197"/>
      <c r="Z852" s="197"/>
    </row>
    <row r="853" ht="15.75" customHeight="1">
      <c r="A853" s="180"/>
      <c r="B853" s="197"/>
      <c r="C853" s="152"/>
      <c r="D853" s="152"/>
      <c r="E853" s="152"/>
      <c r="F853" s="152"/>
      <c r="G853" s="197"/>
      <c r="H853" s="197"/>
      <c r="I853" s="152"/>
      <c r="J853" s="50"/>
      <c r="K853" s="50"/>
      <c r="L853" s="50"/>
      <c r="M853" s="50"/>
      <c r="N853" s="152"/>
      <c r="O853" s="197"/>
      <c r="P853" s="197"/>
      <c r="Q853" s="197"/>
      <c r="R853" s="197"/>
      <c r="S853" s="197"/>
      <c r="T853" s="197"/>
      <c r="U853" s="197"/>
      <c r="V853" s="197"/>
      <c r="W853" s="197"/>
      <c r="X853" s="197"/>
      <c r="Y853" s="197"/>
      <c r="Z853" s="197"/>
    </row>
    <row r="854" ht="15.75" customHeight="1">
      <c r="A854" s="180"/>
      <c r="B854" s="197"/>
      <c r="C854" s="152"/>
      <c r="D854" s="152"/>
      <c r="E854" s="152"/>
      <c r="F854" s="152"/>
      <c r="G854" s="197"/>
      <c r="H854" s="169"/>
      <c r="I854" s="152"/>
      <c r="J854" s="50"/>
      <c r="K854" s="50"/>
      <c r="L854" s="50"/>
      <c r="M854" s="50"/>
      <c r="N854" s="152"/>
      <c r="O854" s="197"/>
      <c r="P854" s="197"/>
      <c r="Q854" s="197"/>
      <c r="R854" s="197"/>
      <c r="S854" s="197"/>
      <c r="T854" s="197"/>
      <c r="U854" s="197"/>
      <c r="V854" s="197"/>
      <c r="W854" s="197"/>
      <c r="X854" s="197"/>
      <c r="Y854" s="197"/>
      <c r="Z854" s="197"/>
    </row>
    <row r="855" ht="15.75" customHeight="1">
      <c r="A855" s="180"/>
      <c r="B855" s="197"/>
      <c r="C855" s="152"/>
      <c r="D855" s="152"/>
      <c r="E855" s="152"/>
      <c r="F855" s="152"/>
      <c r="G855" s="197"/>
      <c r="H855" s="197"/>
      <c r="I855" s="152"/>
      <c r="J855" s="50"/>
      <c r="K855" s="50"/>
      <c r="L855" s="50"/>
      <c r="M855" s="50"/>
      <c r="N855" s="152"/>
      <c r="O855" s="197"/>
      <c r="P855" s="197"/>
      <c r="Q855" s="197"/>
      <c r="R855" s="197"/>
      <c r="S855" s="197"/>
      <c r="T855" s="197"/>
      <c r="U855" s="197"/>
      <c r="V855" s="197"/>
      <c r="W855" s="197"/>
      <c r="X855" s="197"/>
      <c r="Y855" s="197"/>
      <c r="Z855" s="197"/>
    </row>
    <row r="856" ht="15.75" customHeight="1">
      <c r="A856" s="180"/>
      <c r="B856" s="197"/>
      <c r="C856" s="152"/>
      <c r="D856" s="152"/>
      <c r="E856" s="152"/>
      <c r="F856" s="152"/>
      <c r="G856" s="197"/>
      <c r="H856" s="197"/>
      <c r="I856" s="152"/>
      <c r="J856" s="50"/>
      <c r="K856" s="50"/>
      <c r="L856" s="50"/>
      <c r="M856" s="50"/>
      <c r="N856" s="152"/>
      <c r="O856" s="197"/>
      <c r="P856" s="197"/>
      <c r="Q856" s="197"/>
      <c r="R856" s="197"/>
      <c r="S856" s="197"/>
      <c r="T856" s="197"/>
      <c r="U856" s="197"/>
      <c r="V856" s="197"/>
      <c r="W856" s="197"/>
      <c r="X856" s="197"/>
      <c r="Y856" s="197"/>
      <c r="Z856" s="197"/>
    </row>
    <row r="857" ht="15.75" customHeight="1">
      <c r="A857" s="180"/>
      <c r="B857" s="197"/>
      <c r="C857" s="152"/>
      <c r="D857" s="152"/>
      <c r="E857" s="152"/>
      <c r="F857" s="152"/>
      <c r="G857" s="197"/>
      <c r="H857" s="169"/>
      <c r="I857" s="152"/>
      <c r="J857" s="50"/>
      <c r="K857" s="50"/>
      <c r="L857" s="50"/>
      <c r="M857" s="50"/>
      <c r="N857" s="152"/>
      <c r="O857" s="197"/>
      <c r="P857" s="197"/>
      <c r="Q857" s="197"/>
      <c r="R857" s="197"/>
      <c r="S857" s="197"/>
      <c r="T857" s="197"/>
      <c r="U857" s="197"/>
      <c r="V857" s="197"/>
      <c r="W857" s="197"/>
      <c r="X857" s="197"/>
      <c r="Y857" s="197"/>
      <c r="Z857" s="197"/>
    </row>
    <row r="858" ht="15.75" customHeight="1">
      <c r="A858" s="180"/>
      <c r="B858" s="197"/>
      <c r="C858" s="152"/>
      <c r="D858" s="152"/>
      <c r="E858" s="152"/>
      <c r="F858" s="152"/>
      <c r="G858" s="197"/>
      <c r="H858" s="197"/>
      <c r="I858" s="152"/>
      <c r="J858" s="50"/>
      <c r="K858" s="50"/>
      <c r="L858" s="50"/>
      <c r="M858" s="50"/>
      <c r="N858" s="152"/>
      <c r="O858" s="197"/>
      <c r="P858" s="197"/>
      <c r="Q858" s="197"/>
      <c r="R858" s="197"/>
      <c r="S858" s="197"/>
      <c r="T858" s="197"/>
      <c r="U858" s="197"/>
      <c r="V858" s="197"/>
      <c r="W858" s="197"/>
      <c r="X858" s="197"/>
      <c r="Y858" s="197"/>
      <c r="Z858" s="197"/>
    </row>
    <row r="859" ht="15.75" customHeight="1">
      <c r="A859" s="180"/>
      <c r="B859" s="197"/>
      <c r="C859" s="152"/>
      <c r="D859" s="152"/>
      <c r="E859" s="152"/>
      <c r="F859" s="152"/>
      <c r="G859" s="197"/>
      <c r="H859" s="197"/>
      <c r="I859" s="152"/>
      <c r="J859" s="50"/>
      <c r="K859" s="50"/>
      <c r="L859" s="50"/>
      <c r="M859" s="50"/>
      <c r="N859" s="152"/>
      <c r="O859" s="197"/>
      <c r="P859" s="197"/>
      <c r="Q859" s="197"/>
      <c r="R859" s="197"/>
      <c r="S859" s="197"/>
      <c r="T859" s="197"/>
      <c r="U859" s="197"/>
      <c r="V859" s="197"/>
      <c r="W859" s="197"/>
      <c r="X859" s="197"/>
      <c r="Y859" s="197"/>
      <c r="Z859" s="197"/>
    </row>
    <row r="860" ht="15.75" customHeight="1">
      <c r="A860" s="180"/>
      <c r="B860" s="197"/>
      <c r="C860" s="152"/>
      <c r="D860" s="152"/>
      <c r="E860" s="152"/>
      <c r="F860" s="152"/>
      <c r="G860" s="197"/>
      <c r="H860" s="197"/>
      <c r="I860" s="152"/>
      <c r="J860" s="50"/>
      <c r="K860" s="50"/>
      <c r="L860" s="50"/>
      <c r="M860" s="50"/>
      <c r="N860" s="152"/>
      <c r="O860" s="197"/>
      <c r="P860" s="197"/>
      <c r="Q860" s="197"/>
      <c r="R860" s="197"/>
      <c r="S860" s="197"/>
      <c r="T860" s="197"/>
      <c r="U860" s="197"/>
      <c r="V860" s="197"/>
      <c r="W860" s="197"/>
      <c r="X860" s="197"/>
      <c r="Y860" s="197"/>
      <c r="Z860" s="197"/>
    </row>
    <row r="861" ht="15.75" customHeight="1">
      <c r="A861" s="180"/>
      <c r="B861" s="197"/>
      <c r="C861" s="152"/>
      <c r="D861" s="152"/>
      <c r="E861" s="152"/>
      <c r="F861" s="152"/>
      <c r="G861" s="197"/>
      <c r="H861" s="169"/>
      <c r="I861" s="152"/>
      <c r="J861" s="50"/>
      <c r="K861" s="50"/>
      <c r="L861" s="50"/>
      <c r="M861" s="50"/>
      <c r="N861" s="152"/>
      <c r="O861" s="197"/>
      <c r="P861" s="197"/>
      <c r="Q861" s="197"/>
      <c r="R861" s="197"/>
      <c r="S861" s="197"/>
      <c r="T861" s="197"/>
      <c r="U861" s="197"/>
      <c r="V861" s="197"/>
      <c r="W861" s="197"/>
      <c r="X861" s="197"/>
      <c r="Y861" s="197"/>
      <c r="Z861" s="197"/>
    </row>
    <row r="862" ht="15.75" customHeight="1">
      <c r="A862" s="180"/>
      <c r="B862" s="197"/>
      <c r="C862" s="152"/>
      <c r="D862" s="152"/>
      <c r="E862" s="152"/>
      <c r="F862" s="152"/>
      <c r="G862" s="197"/>
      <c r="H862" s="169"/>
      <c r="I862" s="152"/>
      <c r="J862" s="50"/>
      <c r="K862" s="50"/>
      <c r="L862" s="50"/>
      <c r="M862" s="50"/>
      <c r="N862" s="152"/>
      <c r="O862" s="197"/>
      <c r="P862" s="197"/>
      <c r="Q862" s="197"/>
      <c r="R862" s="197"/>
      <c r="S862" s="197"/>
      <c r="T862" s="197"/>
      <c r="U862" s="197"/>
      <c r="V862" s="197"/>
      <c r="W862" s="197"/>
      <c r="X862" s="197"/>
      <c r="Y862" s="197"/>
      <c r="Z862" s="197"/>
    </row>
    <row r="863" ht="15.75" customHeight="1">
      <c r="A863" s="180"/>
      <c r="B863" s="197"/>
      <c r="C863" s="152"/>
      <c r="D863" s="152"/>
      <c r="E863" s="152"/>
      <c r="F863" s="152"/>
      <c r="G863" s="197"/>
      <c r="H863" s="197"/>
      <c r="I863" s="152"/>
      <c r="J863" s="50"/>
      <c r="K863" s="50"/>
      <c r="L863" s="50"/>
      <c r="M863" s="50"/>
      <c r="N863" s="152"/>
      <c r="O863" s="197"/>
      <c r="P863" s="197"/>
      <c r="Q863" s="197"/>
      <c r="R863" s="197"/>
      <c r="S863" s="197"/>
      <c r="T863" s="197"/>
      <c r="U863" s="197"/>
      <c r="V863" s="197"/>
      <c r="W863" s="197"/>
      <c r="X863" s="197"/>
      <c r="Y863" s="197"/>
      <c r="Z863" s="197"/>
    </row>
    <row r="864" ht="15.75" customHeight="1">
      <c r="A864" s="180"/>
      <c r="B864" s="197"/>
      <c r="C864" s="152"/>
      <c r="D864" s="152"/>
      <c r="E864" s="152"/>
      <c r="F864" s="152"/>
      <c r="G864" s="197"/>
      <c r="H864" s="197"/>
      <c r="I864" s="152"/>
      <c r="J864" s="50"/>
      <c r="K864" s="50"/>
      <c r="L864" s="50"/>
      <c r="M864" s="50"/>
      <c r="N864" s="152"/>
      <c r="O864" s="197"/>
      <c r="P864" s="197"/>
      <c r="Q864" s="197"/>
      <c r="R864" s="197"/>
      <c r="S864" s="197"/>
      <c r="T864" s="197"/>
      <c r="U864" s="197"/>
      <c r="V864" s="197"/>
      <c r="W864" s="197"/>
      <c r="X864" s="197"/>
      <c r="Y864" s="197"/>
      <c r="Z864" s="197"/>
    </row>
    <row r="865" ht="15.75" customHeight="1">
      <c r="A865" s="180"/>
      <c r="B865" s="197"/>
      <c r="C865" s="152"/>
      <c r="D865" s="152"/>
      <c r="E865" s="152"/>
      <c r="F865" s="152"/>
      <c r="G865" s="197"/>
      <c r="H865" s="169"/>
      <c r="I865" s="152"/>
      <c r="J865" s="50"/>
      <c r="K865" s="50"/>
      <c r="L865" s="50"/>
      <c r="M865" s="50"/>
      <c r="N865" s="152"/>
      <c r="O865" s="197"/>
      <c r="P865" s="197"/>
      <c r="Q865" s="197"/>
      <c r="R865" s="197"/>
      <c r="S865" s="197"/>
      <c r="T865" s="197"/>
      <c r="U865" s="197"/>
      <c r="V865" s="197"/>
      <c r="W865" s="197"/>
      <c r="X865" s="197"/>
      <c r="Y865" s="197"/>
      <c r="Z865" s="197"/>
    </row>
    <row r="866" ht="15.75" customHeight="1">
      <c r="A866" s="180"/>
      <c r="B866" s="197"/>
      <c r="C866" s="152"/>
      <c r="D866" s="152"/>
      <c r="E866" s="152"/>
      <c r="F866" s="152"/>
      <c r="G866" s="197"/>
      <c r="H866" s="197"/>
      <c r="I866" s="152"/>
      <c r="J866" s="50"/>
      <c r="K866" s="50"/>
      <c r="L866" s="50"/>
      <c r="M866" s="50"/>
      <c r="N866" s="152"/>
      <c r="O866" s="197"/>
      <c r="P866" s="197"/>
      <c r="Q866" s="197"/>
      <c r="R866" s="197"/>
      <c r="S866" s="197"/>
      <c r="T866" s="197"/>
      <c r="U866" s="197"/>
      <c r="V866" s="197"/>
      <c r="W866" s="197"/>
      <c r="X866" s="197"/>
      <c r="Y866" s="197"/>
      <c r="Z866" s="197"/>
    </row>
    <row r="867" ht="15.75" customHeight="1">
      <c r="A867" s="180"/>
      <c r="B867" s="197"/>
      <c r="C867" s="152"/>
      <c r="D867" s="152"/>
      <c r="E867" s="152"/>
      <c r="F867" s="152"/>
      <c r="G867" s="197"/>
      <c r="H867" s="197"/>
      <c r="I867" s="152"/>
      <c r="J867" s="50"/>
      <c r="K867" s="50"/>
      <c r="L867" s="50"/>
      <c r="M867" s="50"/>
      <c r="N867" s="152"/>
      <c r="O867" s="197"/>
      <c r="P867" s="197"/>
      <c r="Q867" s="197"/>
      <c r="R867" s="197"/>
      <c r="S867" s="197"/>
      <c r="T867" s="197"/>
      <c r="U867" s="197"/>
      <c r="V867" s="197"/>
      <c r="W867" s="197"/>
      <c r="X867" s="197"/>
      <c r="Y867" s="197"/>
      <c r="Z867" s="197"/>
    </row>
    <row r="868" ht="15.75" customHeight="1">
      <c r="A868" s="180"/>
      <c r="B868" s="197"/>
      <c r="C868" s="152"/>
      <c r="D868" s="152"/>
      <c r="E868" s="152"/>
      <c r="F868" s="152"/>
      <c r="G868" s="197"/>
      <c r="H868" s="169"/>
      <c r="I868" s="152"/>
      <c r="J868" s="50"/>
      <c r="K868" s="50"/>
      <c r="L868" s="50"/>
      <c r="M868" s="50"/>
      <c r="N868" s="152"/>
      <c r="O868" s="197"/>
      <c r="P868" s="197"/>
      <c r="Q868" s="197"/>
      <c r="R868" s="197"/>
      <c r="S868" s="197"/>
      <c r="T868" s="197"/>
      <c r="U868" s="197"/>
      <c r="V868" s="197"/>
      <c r="W868" s="197"/>
      <c r="X868" s="197"/>
      <c r="Y868" s="197"/>
      <c r="Z868" s="197"/>
    </row>
    <row r="869" ht="15.75" customHeight="1">
      <c r="A869" s="180"/>
      <c r="B869" s="197"/>
      <c r="C869" s="152"/>
      <c r="D869" s="152"/>
      <c r="E869" s="152"/>
      <c r="F869" s="152"/>
      <c r="G869" s="197"/>
      <c r="H869" s="197"/>
      <c r="I869" s="152"/>
      <c r="J869" s="50"/>
      <c r="K869" s="50"/>
      <c r="L869" s="50"/>
      <c r="M869" s="50"/>
      <c r="N869" s="152"/>
      <c r="O869" s="197"/>
      <c r="P869" s="197"/>
      <c r="Q869" s="197"/>
      <c r="R869" s="197"/>
      <c r="S869" s="197"/>
      <c r="T869" s="197"/>
      <c r="U869" s="197"/>
      <c r="V869" s="197"/>
      <c r="W869" s="197"/>
      <c r="X869" s="197"/>
      <c r="Y869" s="197"/>
      <c r="Z869" s="197"/>
    </row>
    <row r="870" ht="15.75" customHeight="1">
      <c r="A870" s="180"/>
      <c r="B870" s="197"/>
      <c r="C870" s="152"/>
      <c r="D870" s="152"/>
      <c r="E870" s="152"/>
      <c r="F870" s="152"/>
      <c r="G870" s="197"/>
      <c r="H870" s="169"/>
      <c r="I870" s="152"/>
      <c r="J870" s="50"/>
      <c r="K870" s="50"/>
      <c r="L870" s="50"/>
      <c r="M870" s="50"/>
      <c r="N870" s="152"/>
      <c r="O870" s="197"/>
      <c r="P870" s="197"/>
      <c r="Q870" s="197"/>
      <c r="R870" s="197"/>
      <c r="S870" s="197"/>
      <c r="T870" s="197"/>
      <c r="U870" s="197"/>
      <c r="V870" s="197"/>
      <c r="W870" s="197"/>
      <c r="X870" s="197"/>
      <c r="Y870" s="197"/>
      <c r="Z870" s="197"/>
    </row>
    <row r="871" ht="15.75" customHeight="1">
      <c r="A871" s="180"/>
      <c r="B871" s="197"/>
      <c r="C871" s="152"/>
      <c r="D871" s="152"/>
      <c r="E871" s="152"/>
      <c r="F871" s="152"/>
      <c r="G871" s="197"/>
      <c r="H871" s="197"/>
      <c r="I871" s="152"/>
      <c r="J871" s="50"/>
      <c r="K871" s="50"/>
      <c r="L871" s="50"/>
      <c r="M871" s="50"/>
      <c r="N871" s="152"/>
      <c r="O871" s="197"/>
      <c r="P871" s="197"/>
      <c r="Q871" s="197"/>
      <c r="R871" s="197"/>
      <c r="S871" s="197"/>
      <c r="T871" s="197"/>
      <c r="U871" s="197"/>
      <c r="V871" s="197"/>
      <c r="W871" s="197"/>
      <c r="X871" s="197"/>
      <c r="Y871" s="197"/>
      <c r="Z871" s="197"/>
    </row>
    <row r="872" ht="15.75" customHeight="1">
      <c r="A872" s="180"/>
      <c r="B872" s="197"/>
      <c r="C872" s="152"/>
      <c r="D872" s="152"/>
      <c r="E872" s="152"/>
      <c r="F872" s="152"/>
      <c r="G872" s="197"/>
      <c r="H872" s="169"/>
      <c r="I872" s="152"/>
      <c r="J872" s="50"/>
      <c r="K872" s="50"/>
      <c r="L872" s="50"/>
      <c r="M872" s="50"/>
      <c r="N872" s="152"/>
      <c r="O872" s="197"/>
      <c r="P872" s="197"/>
      <c r="Q872" s="197"/>
      <c r="R872" s="197"/>
      <c r="S872" s="197"/>
      <c r="T872" s="197"/>
      <c r="U872" s="197"/>
      <c r="V872" s="197"/>
      <c r="W872" s="197"/>
      <c r="X872" s="197"/>
      <c r="Y872" s="197"/>
      <c r="Z872" s="197"/>
    </row>
    <row r="873" ht="15.75" customHeight="1">
      <c r="A873" s="180"/>
      <c r="B873" s="197"/>
      <c r="C873" s="152"/>
      <c r="D873" s="152"/>
      <c r="E873" s="152"/>
      <c r="F873" s="152"/>
      <c r="G873" s="197"/>
      <c r="H873" s="169"/>
      <c r="I873" s="152"/>
      <c r="J873" s="50"/>
      <c r="K873" s="50"/>
      <c r="L873" s="50"/>
      <c r="M873" s="50"/>
      <c r="N873" s="152"/>
      <c r="O873" s="197"/>
      <c r="P873" s="197"/>
      <c r="Q873" s="197"/>
      <c r="R873" s="197"/>
      <c r="S873" s="197"/>
      <c r="T873" s="197"/>
      <c r="U873" s="197"/>
      <c r="V873" s="197"/>
      <c r="W873" s="197"/>
      <c r="X873" s="197"/>
      <c r="Y873" s="197"/>
      <c r="Z873" s="197"/>
    </row>
    <row r="874" ht="15.75" customHeight="1">
      <c r="A874" s="180"/>
      <c r="B874" s="197"/>
      <c r="C874" s="152"/>
      <c r="D874" s="152"/>
      <c r="E874" s="152"/>
      <c r="F874" s="152"/>
      <c r="G874" s="197"/>
      <c r="H874" s="197"/>
      <c r="I874" s="152"/>
      <c r="J874" s="50"/>
      <c r="K874" s="50"/>
      <c r="L874" s="50"/>
      <c r="M874" s="50"/>
      <c r="N874" s="152"/>
      <c r="O874" s="197"/>
      <c r="P874" s="197"/>
      <c r="Q874" s="197"/>
      <c r="R874" s="197"/>
      <c r="S874" s="197"/>
      <c r="T874" s="197"/>
      <c r="U874" s="197"/>
      <c r="V874" s="197"/>
      <c r="W874" s="197"/>
      <c r="X874" s="197"/>
      <c r="Y874" s="197"/>
      <c r="Z874" s="197"/>
    </row>
    <row r="875" ht="15.75" customHeight="1">
      <c r="A875" s="180"/>
      <c r="B875" s="197"/>
      <c r="C875" s="152"/>
      <c r="D875" s="152"/>
      <c r="E875" s="152"/>
      <c r="F875" s="152"/>
      <c r="G875" s="197"/>
      <c r="H875" s="197"/>
      <c r="I875" s="152"/>
      <c r="J875" s="50"/>
      <c r="K875" s="50"/>
      <c r="L875" s="50"/>
      <c r="M875" s="50"/>
      <c r="N875" s="152"/>
      <c r="O875" s="197"/>
      <c r="P875" s="197"/>
      <c r="Q875" s="197"/>
      <c r="R875" s="197"/>
      <c r="S875" s="197"/>
      <c r="T875" s="197"/>
      <c r="U875" s="197"/>
      <c r="V875" s="197"/>
      <c r="W875" s="197"/>
      <c r="X875" s="197"/>
      <c r="Y875" s="197"/>
      <c r="Z875" s="197"/>
    </row>
    <row r="876" ht="15.75" customHeight="1">
      <c r="A876" s="180"/>
      <c r="B876" s="197"/>
      <c r="C876" s="152"/>
      <c r="D876" s="152"/>
      <c r="E876" s="152"/>
      <c r="F876" s="152"/>
      <c r="G876" s="197"/>
      <c r="H876" s="197"/>
      <c r="I876" s="152"/>
      <c r="J876" s="50"/>
      <c r="K876" s="50"/>
      <c r="L876" s="50"/>
      <c r="M876" s="50"/>
      <c r="N876" s="152"/>
      <c r="O876" s="197"/>
      <c r="P876" s="197"/>
      <c r="Q876" s="197"/>
      <c r="R876" s="197"/>
      <c r="S876" s="197"/>
      <c r="T876" s="197"/>
      <c r="U876" s="197"/>
      <c r="V876" s="197"/>
      <c r="W876" s="197"/>
      <c r="X876" s="197"/>
      <c r="Y876" s="197"/>
      <c r="Z876" s="197"/>
    </row>
    <row r="877" ht="15.75" customHeight="1">
      <c r="A877" s="180"/>
      <c r="B877" s="197"/>
      <c r="C877" s="152"/>
      <c r="D877" s="152"/>
      <c r="E877" s="152"/>
      <c r="F877" s="152"/>
      <c r="G877" s="197"/>
      <c r="H877" s="197"/>
      <c r="I877" s="152"/>
      <c r="J877" s="50"/>
      <c r="K877" s="50"/>
      <c r="L877" s="50"/>
      <c r="M877" s="50"/>
      <c r="N877" s="152"/>
      <c r="O877" s="197"/>
      <c r="P877" s="197"/>
      <c r="Q877" s="197"/>
      <c r="R877" s="197"/>
      <c r="S877" s="197"/>
      <c r="T877" s="197"/>
      <c r="U877" s="197"/>
      <c r="V877" s="197"/>
      <c r="W877" s="197"/>
      <c r="X877" s="197"/>
      <c r="Y877" s="197"/>
      <c r="Z877" s="197"/>
    </row>
    <row r="878" ht="15.75" customHeight="1">
      <c r="A878" s="180"/>
      <c r="B878" s="197"/>
      <c r="C878" s="197"/>
      <c r="D878" s="152"/>
      <c r="E878" s="152"/>
      <c r="F878" s="152"/>
      <c r="G878" s="197"/>
      <c r="H878" s="169"/>
      <c r="I878" s="152"/>
      <c r="J878" s="50"/>
      <c r="K878" s="50"/>
      <c r="L878" s="50"/>
      <c r="M878" s="50"/>
      <c r="N878" s="152"/>
      <c r="O878" s="197"/>
      <c r="P878" s="197"/>
      <c r="Q878" s="197"/>
      <c r="R878" s="197"/>
      <c r="S878" s="197"/>
      <c r="T878" s="197"/>
      <c r="U878" s="197"/>
      <c r="V878" s="197"/>
      <c r="W878" s="197"/>
      <c r="X878" s="197"/>
      <c r="Y878" s="197"/>
      <c r="Z878" s="197"/>
    </row>
    <row r="879" ht="15.75" customHeight="1">
      <c r="A879" s="180"/>
      <c r="B879" s="197"/>
      <c r="C879" s="152"/>
      <c r="D879" s="152"/>
      <c r="E879" s="152"/>
      <c r="F879" s="152"/>
      <c r="G879" s="197"/>
      <c r="H879" s="197"/>
      <c r="I879" s="152"/>
      <c r="J879" s="50"/>
      <c r="K879" s="50"/>
      <c r="L879" s="50"/>
      <c r="M879" s="50"/>
      <c r="N879" s="152"/>
      <c r="O879" s="197"/>
      <c r="P879" s="197"/>
      <c r="Q879" s="197"/>
      <c r="R879" s="197"/>
      <c r="S879" s="197"/>
      <c r="T879" s="197"/>
      <c r="U879" s="197"/>
      <c r="V879" s="197"/>
      <c r="W879" s="197"/>
      <c r="X879" s="197"/>
      <c r="Y879" s="197"/>
      <c r="Z879" s="197"/>
    </row>
    <row r="880" ht="15.75" customHeight="1">
      <c r="A880" s="180"/>
      <c r="B880" s="197"/>
      <c r="C880" s="197"/>
      <c r="D880" s="152"/>
      <c r="E880" s="152"/>
      <c r="F880" s="152"/>
      <c r="G880" s="197"/>
      <c r="H880" s="169"/>
      <c r="I880" s="152"/>
      <c r="J880" s="50"/>
      <c r="K880" s="50"/>
      <c r="L880" s="50"/>
      <c r="M880" s="50"/>
      <c r="N880" s="152"/>
      <c r="O880" s="197"/>
      <c r="P880" s="197"/>
      <c r="Q880" s="197"/>
      <c r="R880" s="197"/>
      <c r="S880" s="197"/>
      <c r="T880" s="197"/>
      <c r="U880" s="197"/>
      <c r="V880" s="197"/>
      <c r="W880" s="197"/>
      <c r="X880" s="197"/>
      <c r="Y880" s="197"/>
      <c r="Z880" s="197"/>
    </row>
    <row r="881" ht="15.75" customHeight="1">
      <c r="A881" s="180"/>
      <c r="B881" s="197"/>
      <c r="C881" s="152"/>
      <c r="D881" s="152"/>
      <c r="E881" s="152"/>
      <c r="F881" s="152"/>
      <c r="G881" s="197"/>
      <c r="H881" s="197"/>
      <c r="I881" s="152"/>
      <c r="J881" s="50"/>
      <c r="K881" s="50"/>
      <c r="L881" s="50"/>
      <c r="M881" s="50"/>
      <c r="N881" s="152"/>
      <c r="O881" s="197"/>
      <c r="P881" s="197"/>
      <c r="Q881" s="197"/>
      <c r="R881" s="197"/>
      <c r="S881" s="197"/>
      <c r="T881" s="197"/>
      <c r="U881" s="197"/>
      <c r="V881" s="197"/>
      <c r="W881" s="197"/>
      <c r="X881" s="197"/>
      <c r="Y881" s="197"/>
      <c r="Z881" s="197"/>
    </row>
    <row r="882" ht="15.75" customHeight="1">
      <c r="A882" s="180"/>
      <c r="B882" s="197"/>
      <c r="C882" s="152"/>
      <c r="D882" s="152"/>
      <c r="E882" s="152"/>
      <c r="F882" s="152"/>
      <c r="G882" s="197"/>
      <c r="H882" s="169"/>
      <c r="I882" s="152"/>
      <c r="J882" s="50"/>
      <c r="K882" s="50"/>
      <c r="L882" s="50"/>
      <c r="M882" s="50"/>
      <c r="N882" s="152"/>
      <c r="O882" s="197"/>
      <c r="P882" s="197"/>
      <c r="Q882" s="197"/>
      <c r="R882" s="197"/>
      <c r="S882" s="197"/>
      <c r="T882" s="197"/>
      <c r="U882" s="197"/>
      <c r="V882" s="197"/>
      <c r="W882" s="197"/>
      <c r="X882" s="197"/>
      <c r="Y882" s="197"/>
      <c r="Z882" s="197"/>
    </row>
    <row r="883" ht="15.75" customHeight="1">
      <c r="A883" s="180"/>
      <c r="B883" s="197"/>
      <c r="C883" s="152"/>
      <c r="D883" s="152"/>
      <c r="E883" s="152"/>
      <c r="F883" s="152"/>
      <c r="G883" s="197"/>
      <c r="H883" s="197"/>
      <c r="I883" s="152"/>
      <c r="J883" s="50"/>
      <c r="K883" s="50"/>
      <c r="L883" s="50"/>
      <c r="M883" s="50"/>
      <c r="N883" s="152"/>
      <c r="O883" s="197"/>
      <c r="P883" s="197"/>
      <c r="Q883" s="197"/>
      <c r="R883" s="197"/>
      <c r="S883" s="197"/>
      <c r="T883" s="197"/>
      <c r="U883" s="197"/>
      <c r="V883" s="197"/>
      <c r="W883" s="197"/>
      <c r="X883" s="197"/>
      <c r="Y883" s="197"/>
      <c r="Z883" s="197"/>
    </row>
    <row r="884" ht="15.75" customHeight="1">
      <c r="A884" s="180"/>
      <c r="B884" s="197"/>
      <c r="C884" s="152"/>
      <c r="D884" s="152"/>
      <c r="E884" s="152"/>
      <c r="F884" s="152"/>
      <c r="G884" s="197"/>
      <c r="H884" s="197"/>
      <c r="I884" s="152"/>
      <c r="J884" s="50"/>
      <c r="K884" s="50"/>
      <c r="L884" s="50"/>
      <c r="M884" s="50"/>
      <c r="N884" s="152"/>
      <c r="O884" s="197"/>
      <c r="P884" s="197"/>
      <c r="Q884" s="197"/>
      <c r="R884" s="197"/>
      <c r="S884" s="197"/>
      <c r="T884" s="197"/>
      <c r="U884" s="197"/>
      <c r="V884" s="197"/>
      <c r="W884" s="197"/>
      <c r="X884" s="197"/>
      <c r="Y884" s="197"/>
      <c r="Z884" s="197"/>
    </row>
    <row r="885" ht="15.75" customHeight="1">
      <c r="A885" s="180"/>
      <c r="B885" s="197"/>
      <c r="C885" s="197"/>
      <c r="D885" s="152"/>
      <c r="E885" s="152"/>
      <c r="F885" s="152"/>
      <c r="G885" s="197"/>
      <c r="H885" s="197"/>
      <c r="I885" s="152"/>
      <c r="J885" s="50"/>
      <c r="K885" s="50"/>
      <c r="L885" s="50"/>
      <c r="M885" s="50"/>
      <c r="N885" s="152"/>
      <c r="O885" s="197"/>
      <c r="P885" s="197"/>
      <c r="Q885" s="197"/>
      <c r="R885" s="197"/>
      <c r="S885" s="197"/>
      <c r="T885" s="197"/>
      <c r="U885" s="197"/>
      <c r="V885" s="197"/>
      <c r="W885" s="197"/>
      <c r="X885" s="197"/>
      <c r="Y885" s="197"/>
      <c r="Z885" s="197"/>
    </row>
    <row r="886" ht="15.75" customHeight="1">
      <c r="A886" s="180"/>
      <c r="B886" s="197"/>
      <c r="C886" s="152"/>
      <c r="D886" s="152"/>
      <c r="E886" s="152"/>
      <c r="F886" s="152"/>
      <c r="G886" s="197"/>
      <c r="H886" s="197"/>
      <c r="I886" s="152"/>
      <c r="J886" s="50"/>
      <c r="K886" s="50"/>
      <c r="L886" s="50"/>
      <c r="M886" s="50"/>
      <c r="N886" s="152"/>
      <c r="O886" s="197"/>
      <c r="P886" s="197"/>
      <c r="Q886" s="197"/>
      <c r="R886" s="197"/>
      <c r="S886" s="197"/>
      <c r="T886" s="197"/>
      <c r="U886" s="197"/>
      <c r="V886" s="197"/>
      <c r="W886" s="197"/>
      <c r="X886" s="197"/>
      <c r="Y886" s="197"/>
      <c r="Z886" s="197"/>
    </row>
    <row r="887" ht="15.75" customHeight="1">
      <c r="A887" s="180"/>
      <c r="B887" s="197"/>
      <c r="C887" s="152"/>
      <c r="D887" s="152"/>
      <c r="E887" s="152"/>
      <c r="F887" s="152"/>
      <c r="G887" s="197"/>
      <c r="H887" s="197"/>
      <c r="I887" s="152"/>
      <c r="J887" s="50"/>
      <c r="K887" s="50"/>
      <c r="L887" s="50"/>
      <c r="M887" s="50"/>
      <c r="N887" s="152"/>
      <c r="O887" s="197"/>
      <c r="P887" s="197"/>
      <c r="Q887" s="197"/>
      <c r="R887" s="197"/>
      <c r="S887" s="197"/>
      <c r="T887" s="197"/>
      <c r="U887" s="197"/>
      <c r="V887" s="197"/>
      <c r="W887" s="197"/>
      <c r="X887" s="197"/>
      <c r="Y887" s="197"/>
      <c r="Z887" s="197"/>
    </row>
    <row r="888" ht="15.75" customHeight="1">
      <c r="A888" s="180"/>
      <c r="B888" s="197"/>
      <c r="C888" s="152"/>
      <c r="D888" s="152"/>
      <c r="E888" s="152"/>
      <c r="F888" s="152"/>
      <c r="G888" s="197"/>
      <c r="H888" s="197"/>
      <c r="I888" s="152"/>
      <c r="J888" s="50"/>
      <c r="K888" s="50"/>
      <c r="L888" s="50"/>
      <c r="M888" s="50"/>
      <c r="N888" s="152"/>
      <c r="O888" s="197"/>
      <c r="P888" s="197"/>
      <c r="Q888" s="197"/>
      <c r="R888" s="197"/>
      <c r="S888" s="197"/>
      <c r="T888" s="197"/>
      <c r="U888" s="197"/>
      <c r="V888" s="197"/>
      <c r="W888" s="197"/>
      <c r="X888" s="197"/>
      <c r="Y888" s="197"/>
      <c r="Z888" s="197"/>
    </row>
    <row r="889" ht="15.75" customHeight="1">
      <c r="A889" s="180"/>
      <c r="B889" s="197"/>
      <c r="C889" s="152"/>
      <c r="D889" s="152"/>
      <c r="E889" s="152"/>
      <c r="F889" s="152"/>
      <c r="G889" s="197"/>
      <c r="H889" s="197"/>
      <c r="I889" s="152"/>
      <c r="J889" s="50"/>
      <c r="K889" s="50"/>
      <c r="L889" s="50"/>
      <c r="M889" s="50"/>
      <c r="N889" s="152"/>
      <c r="O889" s="197"/>
      <c r="P889" s="197"/>
      <c r="Q889" s="197"/>
      <c r="R889" s="197"/>
      <c r="S889" s="197"/>
      <c r="T889" s="197"/>
      <c r="U889" s="197"/>
      <c r="V889" s="197"/>
      <c r="W889" s="197"/>
      <c r="X889" s="197"/>
      <c r="Y889" s="197"/>
      <c r="Z889" s="197"/>
    </row>
    <row r="890" ht="15.75" customHeight="1">
      <c r="A890" s="180"/>
      <c r="B890" s="197"/>
      <c r="C890" s="197"/>
      <c r="D890" s="152"/>
      <c r="E890" s="152"/>
      <c r="F890" s="152"/>
      <c r="G890" s="197"/>
      <c r="H890" s="197"/>
      <c r="I890" s="152"/>
      <c r="J890" s="50"/>
      <c r="K890" s="50"/>
      <c r="L890" s="50"/>
      <c r="M890" s="50"/>
      <c r="N890" s="152"/>
      <c r="O890" s="197"/>
      <c r="P890" s="197"/>
      <c r="Q890" s="197"/>
      <c r="R890" s="197"/>
      <c r="S890" s="197"/>
      <c r="T890" s="197"/>
      <c r="U890" s="197"/>
      <c r="V890" s="197"/>
      <c r="W890" s="197"/>
      <c r="X890" s="197"/>
      <c r="Y890" s="197"/>
      <c r="Z890" s="197"/>
    </row>
    <row r="891" ht="15.75" customHeight="1">
      <c r="A891" s="180"/>
      <c r="B891" s="197"/>
      <c r="C891" s="152"/>
      <c r="D891" s="152"/>
      <c r="E891" s="152"/>
      <c r="F891" s="152"/>
      <c r="G891" s="197"/>
      <c r="H891" s="169"/>
      <c r="I891" s="152"/>
      <c r="J891" s="50"/>
      <c r="K891" s="50"/>
      <c r="L891" s="50"/>
      <c r="M891" s="50"/>
      <c r="N891" s="152"/>
      <c r="O891" s="197"/>
      <c r="P891" s="197"/>
      <c r="Q891" s="197"/>
      <c r="R891" s="197"/>
      <c r="S891" s="197"/>
      <c r="T891" s="197"/>
      <c r="U891" s="197"/>
      <c r="V891" s="197"/>
      <c r="W891" s="197"/>
      <c r="X891" s="197"/>
      <c r="Y891" s="197"/>
      <c r="Z891" s="197"/>
    </row>
    <row r="892" ht="15.75" customHeight="1">
      <c r="A892" s="180"/>
      <c r="B892" s="197"/>
      <c r="C892" s="152"/>
      <c r="D892" s="152"/>
      <c r="E892" s="152"/>
      <c r="F892" s="152"/>
      <c r="G892" s="197"/>
      <c r="H892" s="197"/>
      <c r="I892" s="152"/>
      <c r="J892" s="50"/>
      <c r="K892" s="50"/>
      <c r="L892" s="50"/>
      <c r="M892" s="50"/>
      <c r="N892" s="152"/>
      <c r="O892" s="197"/>
      <c r="P892" s="197"/>
      <c r="Q892" s="197"/>
      <c r="R892" s="197"/>
      <c r="S892" s="197"/>
      <c r="T892" s="197"/>
      <c r="U892" s="197"/>
      <c r="V892" s="197"/>
      <c r="W892" s="197"/>
      <c r="X892" s="197"/>
      <c r="Y892" s="197"/>
      <c r="Z892" s="197"/>
    </row>
    <row r="893" ht="15.75" customHeight="1">
      <c r="A893" s="180"/>
      <c r="B893" s="197"/>
      <c r="C893" s="152"/>
      <c r="D893" s="152"/>
      <c r="E893" s="152"/>
      <c r="F893" s="152"/>
      <c r="G893" s="197"/>
      <c r="H893" s="169"/>
      <c r="I893" s="152"/>
      <c r="J893" s="50"/>
      <c r="K893" s="50"/>
      <c r="L893" s="50"/>
      <c r="M893" s="50"/>
      <c r="N893" s="152"/>
      <c r="O893" s="197"/>
      <c r="P893" s="197"/>
      <c r="Q893" s="197"/>
      <c r="R893" s="197"/>
      <c r="S893" s="197"/>
      <c r="T893" s="197"/>
      <c r="U893" s="197"/>
      <c r="V893" s="197"/>
      <c r="W893" s="197"/>
      <c r="X893" s="197"/>
      <c r="Y893" s="197"/>
      <c r="Z893" s="197"/>
    </row>
    <row r="894" ht="15.75" customHeight="1">
      <c r="A894" s="180"/>
      <c r="B894" s="197"/>
      <c r="C894" s="152"/>
      <c r="D894" s="152"/>
      <c r="E894" s="152"/>
      <c r="F894" s="152"/>
      <c r="G894" s="197"/>
      <c r="H894" s="169"/>
      <c r="I894" s="152"/>
      <c r="J894" s="50"/>
      <c r="K894" s="50"/>
      <c r="L894" s="50"/>
      <c r="M894" s="50"/>
      <c r="N894" s="152"/>
      <c r="O894" s="197"/>
      <c r="P894" s="197"/>
      <c r="Q894" s="197"/>
      <c r="R894" s="197"/>
      <c r="S894" s="197"/>
      <c r="T894" s="197"/>
      <c r="U894" s="197"/>
      <c r="V894" s="197"/>
      <c r="W894" s="197"/>
      <c r="X894" s="197"/>
      <c r="Y894" s="197"/>
      <c r="Z894" s="197"/>
    </row>
    <row r="895" ht="15.75" customHeight="1">
      <c r="A895" s="180"/>
      <c r="B895" s="197"/>
      <c r="C895" s="152"/>
      <c r="D895" s="152"/>
      <c r="E895" s="152"/>
      <c r="F895" s="152"/>
      <c r="G895" s="197"/>
      <c r="H895" s="197"/>
      <c r="I895" s="152"/>
      <c r="J895" s="50"/>
      <c r="K895" s="50"/>
      <c r="L895" s="50"/>
      <c r="M895" s="50"/>
      <c r="N895" s="152"/>
      <c r="O895" s="197"/>
      <c r="P895" s="197"/>
      <c r="Q895" s="197"/>
      <c r="R895" s="197"/>
      <c r="S895" s="197"/>
      <c r="T895" s="197"/>
      <c r="U895" s="197"/>
      <c r="V895" s="197"/>
      <c r="W895" s="197"/>
      <c r="X895" s="197"/>
      <c r="Y895" s="197"/>
      <c r="Z895" s="197"/>
    </row>
    <row r="896" ht="15.75" customHeight="1">
      <c r="A896" s="180"/>
      <c r="B896" s="197"/>
      <c r="C896" s="152"/>
      <c r="D896" s="152"/>
      <c r="E896" s="152"/>
      <c r="F896" s="152"/>
      <c r="G896" s="197"/>
      <c r="H896" s="169"/>
      <c r="I896" s="152"/>
      <c r="J896" s="50"/>
      <c r="K896" s="50"/>
      <c r="L896" s="50"/>
      <c r="M896" s="50"/>
      <c r="N896" s="152"/>
      <c r="O896" s="197"/>
      <c r="P896" s="197"/>
      <c r="Q896" s="197"/>
      <c r="R896" s="197"/>
      <c r="S896" s="197"/>
      <c r="T896" s="197"/>
      <c r="U896" s="197"/>
      <c r="V896" s="197"/>
      <c r="W896" s="197"/>
      <c r="X896" s="197"/>
      <c r="Y896" s="197"/>
      <c r="Z896" s="197"/>
    </row>
    <row r="897" ht="15.75" customHeight="1">
      <c r="A897" s="180"/>
      <c r="B897" s="197"/>
      <c r="C897" s="152"/>
      <c r="D897" s="152"/>
      <c r="E897" s="152"/>
      <c r="F897" s="152"/>
      <c r="G897" s="197"/>
      <c r="H897" s="197"/>
      <c r="I897" s="152"/>
      <c r="J897" s="50"/>
      <c r="K897" s="50"/>
      <c r="L897" s="50"/>
      <c r="M897" s="50"/>
      <c r="N897" s="152"/>
      <c r="O897" s="197"/>
      <c r="P897" s="197"/>
      <c r="Q897" s="197"/>
      <c r="R897" s="197"/>
      <c r="S897" s="197"/>
      <c r="T897" s="197"/>
      <c r="U897" s="197"/>
      <c r="V897" s="197"/>
      <c r="W897" s="197"/>
      <c r="X897" s="197"/>
      <c r="Y897" s="197"/>
      <c r="Z897" s="197"/>
    </row>
    <row r="898" ht="15.75" customHeight="1">
      <c r="A898" s="180"/>
      <c r="B898" s="197"/>
      <c r="C898" s="152"/>
      <c r="D898" s="152"/>
      <c r="E898" s="152"/>
      <c r="F898" s="152"/>
      <c r="G898" s="197"/>
      <c r="H898" s="169"/>
      <c r="I898" s="152"/>
      <c r="J898" s="50"/>
      <c r="K898" s="50"/>
      <c r="L898" s="50"/>
      <c r="M898" s="50"/>
      <c r="N898" s="152"/>
      <c r="O898" s="197"/>
      <c r="P898" s="197"/>
      <c r="Q898" s="197"/>
      <c r="R898" s="197"/>
      <c r="S898" s="197"/>
      <c r="T898" s="197"/>
      <c r="U898" s="197"/>
      <c r="V898" s="197"/>
      <c r="W898" s="197"/>
      <c r="X898" s="197"/>
      <c r="Y898" s="197"/>
      <c r="Z898" s="197"/>
    </row>
    <row r="899" ht="15.75" customHeight="1">
      <c r="A899" s="180"/>
      <c r="B899" s="197"/>
      <c r="C899" s="152"/>
      <c r="D899" s="152"/>
      <c r="E899" s="152"/>
      <c r="F899" s="152"/>
      <c r="G899" s="197"/>
      <c r="H899" s="197"/>
      <c r="I899" s="152"/>
      <c r="J899" s="50"/>
      <c r="K899" s="50"/>
      <c r="L899" s="50"/>
      <c r="M899" s="50"/>
      <c r="N899" s="152"/>
      <c r="O899" s="197"/>
      <c r="P899" s="197"/>
      <c r="Q899" s="197"/>
      <c r="R899" s="197"/>
      <c r="S899" s="197"/>
      <c r="T899" s="197"/>
      <c r="U899" s="197"/>
      <c r="V899" s="197"/>
      <c r="W899" s="197"/>
      <c r="X899" s="197"/>
      <c r="Y899" s="197"/>
      <c r="Z899" s="197"/>
    </row>
    <row r="900" ht="15.75" customHeight="1">
      <c r="A900" s="180"/>
      <c r="B900" s="197"/>
      <c r="C900" s="197"/>
      <c r="D900" s="152"/>
      <c r="E900" s="152"/>
      <c r="F900" s="152"/>
      <c r="G900" s="197"/>
      <c r="H900" s="169"/>
      <c r="I900" s="152"/>
      <c r="J900" s="50"/>
      <c r="K900" s="50"/>
      <c r="L900" s="50"/>
      <c r="M900" s="50"/>
      <c r="N900" s="152"/>
      <c r="O900" s="197"/>
      <c r="P900" s="197"/>
      <c r="Q900" s="197"/>
      <c r="R900" s="197"/>
      <c r="S900" s="197"/>
      <c r="T900" s="197"/>
      <c r="U900" s="197"/>
      <c r="V900" s="197"/>
      <c r="W900" s="197"/>
      <c r="X900" s="197"/>
      <c r="Y900" s="197"/>
      <c r="Z900" s="197"/>
    </row>
    <row r="901" ht="15.75" customHeight="1">
      <c r="A901" s="180"/>
      <c r="B901" s="197"/>
      <c r="C901" s="152"/>
      <c r="D901" s="152"/>
      <c r="E901" s="152"/>
      <c r="F901" s="152"/>
      <c r="G901" s="197"/>
      <c r="H901" s="169"/>
      <c r="I901" s="152"/>
      <c r="J901" s="50"/>
      <c r="K901" s="50"/>
      <c r="L901" s="50"/>
      <c r="M901" s="50"/>
      <c r="N901" s="152"/>
      <c r="O901" s="197"/>
      <c r="P901" s="197"/>
      <c r="Q901" s="197"/>
      <c r="R901" s="197"/>
      <c r="S901" s="197"/>
      <c r="T901" s="197"/>
      <c r="U901" s="197"/>
      <c r="V901" s="197"/>
      <c r="W901" s="197"/>
      <c r="X901" s="197"/>
      <c r="Y901" s="197"/>
      <c r="Z901" s="197"/>
    </row>
    <row r="902" ht="15.75" customHeight="1">
      <c r="A902" s="180"/>
      <c r="B902" s="197"/>
      <c r="C902" s="152"/>
      <c r="D902" s="152"/>
      <c r="E902" s="152"/>
      <c r="F902" s="152"/>
      <c r="G902" s="197"/>
      <c r="H902" s="197"/>
      <c r="I902" s="152"/>
      <c r="J902" s="50"/>
      <c r="K902" s="50"/>
      <c r="L902" s="50"/>
      <c r="M902" s="50"/>
      <c r="N902" s="152"/>
      <c r="O902" s="197"/>
      <c r="P902" s="197"/>
      <c r="Q902" s="197"/>
      <c r="R902" s="197"/>
      <c r="S902" s="197"/>
      <c r="T902" s="197"/>
      <c r="U902" s="197"/>
      <c r="V902" s="197"/>
      <c r="W902" s="197"/>
      <c r="X902" s="197"/>
      <c r="Y902" s="197"/>
      <c r="Z902" s="197"/>
    </row>
    <row r="903" ht="15.75" customHeight="1">
      <c r="A903" s="180"/>
      <c r="B903" s="197"/>
      <c r="C903" s="152"/>
      <c r="D903" s="152"/>
      <c r="E903" s="152"/>
      <c r="F903" s="152"/>
      <c r="G903" s="197"/>
      <c r="H903" s="169"/>
      <c r="I903" s="152"/>
      <c r="J903" s="50"/>
      <c r="K903" s="50"/>
      <c r="L903" s="50"/>
      <c r="M903" s="50"/>
      <c r="N903" s="152"/>
      <c r="O903" s="197"/>
      <c r="P903" s="197"/>
      <c r="Q903" s="197"/>
      <c r="R903" s="197"/>
      <c r="S903" s="197"/>
      <c r="T903" s="197"/>
      <c r="U903" s="197"/>
      <c r="V903" s="197"/>
      <c r="W903" s="197"/>
      <c r="X903" s="197"/>
      <c r="Y903" s="197"/>
      <c r="Z903" s="197"/>
    </row>
    <row r="904" ht="15.75" customHeight="1">
      <c r="A904" s="180"/>
      <c r="B904" s="197"/>
      <c r="C904" s="152"/>
      <c r="D904" s="152"/>
      <c r="E904" s="152"/>
      <c r="F904" s="152"/>
      <c r="G904" s="197"/>
      <c r="H904" s="197"/>
      <c r="I904" s="152"/>
      <c r="J904" s="50"/>
      <c r="K904" s="50"/>
      <c r="L904" s="50"/>
      <c r="M904" s="50"/>
      <c r="N904" s="152"/>
      <c r="O904" s="197"/>
      <c r="P904" s="197"/>
      <c r="Q904" s="197"/>
      <c r="R904" s="197"/>
      <c r="S904" s="197"/>
      <c r="T904" s="197"/>
      <c r="U904" s="197"/>
      <c r="V904" s="197"/>
      <c r="W904" s="197"/>
      <c r="X904" s="197"/>
      <c r="Y904" s="197"/>
      <c r="Z904" s="197"/>
    </row>
    <row r="905" ht="15.75" customHeight="1">
      <c r="A905" s="180"/>
      <c r="B905" s="197"/>
      <c r="C905" s="152"/>
      <c r="D905" s="152"/>
      <c r="E905" s="152"/>
      <c r="F905" s="152"/>
      <c r="G905" s="197"/>
      <c r="H905" s="169"/>
      <c r="I905" s="152"/>
      <c r="J905" s="50"/>
      <c r="K905" s="50"/>
      <c r="L905" s="50"/>
      <c r="M905" s="50"/>
      <c r="N905" s="152"/>
      <c r="O905" s="197"/>
      <c r="P905" s="197"/>
      <c r="Q905" s="197"/>
      <c r="R905" s="197"/>
      <c r="S905" s="197"/>
      <c r="T905" s="197"/>
      <c r="U905" s="197"/>
      <c r="V905" s="197"/>
      <c r="W905" s="197"/>
      <c r="X905" s="197"/>
      <c r="Y905" s="197"/>
      <c r="Z905" s="197"/>
    </row>
    <row r="906" ht="15.75" customHeight="1">
      <c r="A906" s="180"/>
      <c r="B906" s="197"/>
      <c r="C906" s="152"/>
      <c r="D906" s="152"/>
      <c r="E906" s="152"/>
      <c r="F906" s="152"/>
      <c r="G906" s="197"/>
      <c r="H906" s="169"/>
      <c r="I906" s="152"/>
      <c r="J906" s="50"/>
      <c r="K906" s="50"/>
      <c r="L906" s="50"/>
      <c r="M906" s="50"/>
      <c r="N906" s="152"/>
      <c r="O906" s="197"/>
      <c r="P906" s="197"/>
      <c r="Q906" s="197"/>
      <c r="R906" s="197"/>
      <c r="S906" s="197"/>
      <c r="T906" s="197"/>
      <c r="U906" s="197"/>
      <c r="V906" s="197"/>
      <c r="W906" s="197"/>
      <c r="X906" s="197"/>
      <c r="Y906" s="197"/>
      <c r="Z906" s="197"/>
    </row>
    <row r="907" ht="15.75" customHeight="1">
      <c r="A907" s="180"/>
      <c r="B907" s="197"/>
      <c r="C907" s="152"/>
      <c r="D907" s="152"/>
      <c r="E907" s="152"/>
      <c r="F907" s="152"/>
      <c r="G907" s="197"/>
      <c r="H907" s="197"/>
      <c r="I907" s="152"/>
      <c r="J907" s="50"/>
      <c r="K907" s="50"/>
      <c r="L907" s="50"/>
      <c r="M907" s="50"/>
      <c r="N907" s="152"/>
      <c r="O907" s="197"/>
      <c r="P907" s="197"/>
      <c r="Q907" s="197"/>
      <c r="R907" s="197"/>
      <c r="S907" s="197"/>
      <c r="T907" s="197"/>
      <c r="U907" s="197"/>
      <c r="V907" s="197"/>
      <c r="W907" s="197"/>
      <c r="X907" s="197"/>
      <c r="Y907" s="197"/>
      <c r="Z907" s="197"/>
    </row>
    <row r="908" ht="15.75" customHeight="1">
      <c r="A908" s="180"/>
      <c r="B908" s="197"/>
      <c r="C908" s="197"/>
      <c r="D908" s="152"/>
      <c r="E908" s="152"/>
      <c r="F908" s="152"/>
      <c r="G908" s="197"/>
      <c r="H908" s="197"/>
      <c r="I908" s="152"/>
      <c r="J908" s="50"/>
      <c r="K908" s="50"/>
      <c r="L908" s="50"/>
      <c r="M908" s="50"/>
      <c r="N908" s="152"/>
      <c r="O908" s="197"/>
      <c r="P908" s="197"/>
      <c r="Q908" s="197"/>
      <c r="R908" s="197"/>
      <c r="S908" s="197"/>
      <c r="T908" s="197"/>
      <c r="U908" s="197"/>
      <c r="V908" s="197"/>
      <c r="W908" s="197"/>
      <c r="X908" s="197"/>
      <c r="Y908" s="197"/>
      <c r="Z908" s="197"/>
    </row>
    <row r="909" ht="15.75" customHeight="1">
      <c r="A909" s="180"/>
      <c r="B909" s="197"/>
      <c r="C909" s="152"/>
      <c r="D909" s="152"/>
      <c r="E909" s="152"/>
      <c r="F909" s="152"/>
      <c r="G909" s="197"/>
      <c r="H909" s="197"/>
      <c r="I909" s="152"/>
      <c r="J909" s="50"/>
      <c r="K909" s="50"/>
      <c r="L909" s="50"/>
      <c r="M909" s="50"/>
      <c r="N909" s="152"/>
      <c r="O909" s="197"/>
      <c r="P909" s="197"/>
      <c r="Q909" s="197"/>
      <c r="R909" s="197"/>
      <c r="S909" s="197"/>
      <c r="T909" s="197"/>
      <c r="U909" s="197"/>
      <c r="V909" s="197"/>
      <c r="W909" s="197"/>
      <c r="X909" s="197"/>
      <c r="Y909" s="197"/>
      <c r="Z909" s="197"/>
    </row>
    <row r="910" ht="15.75" customHeight="1">
      <c r="A910" s="180"/>
      <c r="B910" s="197"/>
      <c r="C910" s="152"/>
      <c r="D910" s="152"/>
      <c r="E910" s="152"/>
      <c r="F910" s="152"/>
      <c r="G910" s="197"/>
      <c r="H910" s="197"/>
      <c r="I910" s="152"/>
      <c r="J910" s="50"/>
      <c r="K910" s="50"/>
      <c r="L910" s="50"/>
      <c r="M910" s="50"/>
      <c r="N910" s="152"/>
      <c r="O910" s="197"/>
      <c r="P910" s="197"/>
      <c r="Q910" s="197"/>
      <c r="R910" s="197"/>
      <c r="S910" s="197"/>
      <c r="T910" s="197"/>
      <c r="U910" s="197"/>
      <c r="V910" s="197"/>
      <c r="W910" s="197"/>
      <c r="X910" s="197"/>
      <c r="Y910" s="197"/>
      <c r="Z910" s="197"/>
    </row>
    <row r="911" ht="15.75" customHeight="1">
      <c r="A911" s="180"/>
      <c r="B911" s="197"/>
      <c r="C911" s="152"/>
      <c r="D911" s="152"/>
      <c r="E911" s="152"/>
      <c r="F911" s="152"/>
      <c r="G911" s="197"/>
      <c r="H911" s="197"/>
      <c r="I911" s="152"/>
      <c r="J911" s="50"/>
      <c r="K911" s="50"/>
      <c r="L911" s="50"/>
      <c r="M911" s="50"/>
      <c r="N911" s="152"/>
      <c r="O911" s="197"/>
      <c r="P911" s="197"/>
      <c r="Q911" s="197"/>
      <c r="R911" s="197"/>
      <c r="S911" s="197"/>
      <c r="T911" s="197"/>
      <c r="U911" s="197"/>
      <c r="V911" s="197"/>
      <c r="W911" s="197"/>
      <c r="X911" s="197"/>
      <c r="Y911" s="197"/>
      <c r="Z911" s="197"/>
    </row>
    <row r="912" ht="15.75" customHeight="1">
      <c r="A912" s="180"/>
      <c r="B912" s="197"/>
      <c r="C912" s="152"/>
      <c r="D912" s="152"/>
      <c r="E912" s="152"/>
      <c r="F912" s="152"/>
      <c r="G912" s="197"/>
      <c r="H912" s="169"/>
      <c r="I912" s="152"/>
      <c r="J912" s="50"/>
      <c r="K912" s="50"/>
      <c r="L912" s="50"/>
      <c r="M912" s="50"/>
      <c r="N912" s="152"/>
      <c r="O912" s="197"/>
      <c r="P912" s="197"/>
      <c r="Q912" s="197"/>
      <c r="R912" s="197"/>
      <c r="S912" s="197"/>
      <c r="T912" s="197"/>
      <c r="U912" s="197"/>
      <c r="V912" s="197"/>
      <c r="W912" s="197"/>
      <c r="X912" s="197"/>
      <c r="Y912" s="197"/>
      <c r="Z912" s="197"/>
    </row>
    <row r="913" ht="15.75" customHeight="1">
      <c r="A913" s="180"/>
      <c r="B913" s="197"/>
      <c r="C913" s="152"/>
      <c r="D913" s="152"/>
      <c r="E913" s="152"/>
      <c r="F913" s="152"/>
      <c r="G913" s="197"/>
      <c r="H913" s="197"/>
      <c r="I913" s="152"/>
      <c r="J913" s="50"/>
      <c r="K913" s="50"/>
      <c r="L913" s="50"/>
      <c r="M913" s="50"/>
      <c r="N913" s="152"/>
      <c r="O913" s="197"/>
      <c r="P913" s="197"/>
      <c r="Q913" s="197"/>
      <c r="R913" s="197"/>
      <c r="S913" s="197"/>
      <c r="T913" s="197"/>
      <c r="U913" s="197"/>
      <c r="V913" s="197"/>
      <c r="W913" s="197"/>
      <c r="X913" s="197"/>
      <c r="Y913" s="197"/>
      <c r="Z913" s="197"/>
    </row>
    <row r="914" ht="15.75" customHeight="1">
      <c r="A914" s="180"/>
      <c r="B914" s="197"/>
      <c r="C914" s="152"/>
      <c r="D914" s="152"/>
      <c r="E914" s="152"/>
      <c r="F914" s="152"/>
      <c r="G914" s="197"/>
      <c r="H914" s="169"/>
      <c r="I914" s="152"/>
      <c r="J914" s="50"/>
      <c r="K914" s="50"/>
      <c r="L914" s="50"/>
      <c r="M914" s="50"/>
      <c r="N914" s="152"/>
      <c r="O914" s="197"/>
      <c r="P914" s="197"/>
      <c r="Q914" s="197"/>
      <c r="R914" s="197"/>
      <c r="S914" s="197"/>
      <c r="T914" s="197"/>
      <c r="U914" s="197"/>
      <c r="V914" s="197"/>
      <c r="W914" s="197"/>
      <c r="X914" s="197"/>
      <c r="Y914" s="197"/>
      <c r="Z914" s="197"/>
    </row>
    <row r="915" ht="15.75" customHeight="1">
      <c r="A915" s="180"/>
      <c r="B915" s="197"/>
      <c r="C915" s="152"/>
      <c r="D915" s="152"/>
      <c r="E915" s="152"/>
      <c r="F915" s="152"/>
      <c r="G915" s="197"/>
      <c r="H915" s="197"/>
      <c r="I915" s="152"/>
      <c r="J915" s="50"/>
      <c r="K915" s="50"/>
      <c r="L915" s="50"/>
      <c r="M915" s="50"/>
      <c r="N915" s="152"/>
      <c r="O915" s="197"/>
      <c r="P915" s="197"/>
      <c r="Q915" s="197"/>
      <c r="R915" s="197"/>
      <c r="S915" s="197"/>
      <c r="T915" s="197"/>
      <c r="U915" s="197"/>
      <c r="V915" s="197"/>
      <c r="W915" s="197"/>
      <c r="X915" s="197"/>
      <c r="Y915" s="197"/>
      <c r="Z915" s="197"/>
    </row>
    <row r="916" ht="15.75" customHeight="1">
      <c r="A916" s="180"/>
      <c r="B916" s="197"/>
      <c r="C916" s="152"/>
      <c r="D916" s="152"/>
      <c r="E916" s="152"/>
      <c r="F916" s="152"/>
      <c r="G916" s="197"/>
      <c r="H916" s="197"/>
      <c r="I916" s="152"/>
      <c r="J916" s="50"/>
      <c r="K916" s="50"/>
      <c r="L916" s="50"/>
      <c r="M916" s="50"/>
      <c r="N916" s="152"/>
      <c r="O916" s="197"/>
      <c r="P916" s="197"/>
      <c r="Q916" s="197"/>
      <c r="R916" s="197"/>
      <c r="S916" s="197"/>
      <c r="T916" s="197"/>
      <c r="U916" s="197"/>
      <c r="V916" s="197"/>
      <c r="W916" s="197"/>
      <c r="X916" s="197"/>
      <c r="Y916" s="197"/>
      <c r="Z916" s="197"/>
    </row>
    <row r="917" ht="15.75" customHeight="1">
      <c r="A917" s="180"/>
      <c r="B917" s="197"/>
      <c r="C917" s="152"/>
      <c r="D917" s="152"/>
      <c r="E917" s="152"/>
      <c r="F917" s="152"/>
      <c r="G917" s="197"/>
      <c r="H917" s="197"/>
      <c r="I917" s="152"/>
      <c r="J917" s="50"/>
      <c r="K917" s="50"/>
      <c r="L917" s="50"/>
      <c r="M917" s="50"/>
      <c r="N917" s="152"/>
      <c r="O917" s="197"/>
      <c r="P917" s="197"/>
      <c r="Q917" s="197"/>
      <c r="R917" s="197"/>
      <c r="S917" s="197"/>
      <c r="T917" s="197"/>
      <c r="U917" s="197"/>
      <c r="V917" s="197"/>
      <c r="W917" s="197"/>
      <c r="X917" s="197"/>
      <c r="Y917" s="197"/>
      <c r="Z917" s="197"/>
    </row>
    <row r="918" ht="15.75" customHeight="1">
      <c r="A918" s="180"/>
      <c r="B918" s="197"/>
      <c r="C918" s="152"/>
      <c r="D918" s="152"/>
      <c r="E918" s="152"/>
      <c r="F918" s="152"/>
      <c r="G918" s="197"/>
      <c r="H918" s="197"/>
      <c r="I918" s="152"/>
      <c r="J918" s="50"/>
      <c r="K918" s="50"/>
      <c r="L918" s="50"/>
      <c r="M918" s="50"/>
      <c r="N918" s="152"/>
      <c r="O918" s="197"/>
      <c r="P918" s="197"/>
      <c r="Q918" s="197"/>
      <c r="R918" s="197"/>
      <c r="S918" s="197"/>
      <c r="T918" s="197"/>
      <c r="U918" s="197"/>
      <c r="V918" s="197"/>
      <c r="W918" s="197"/>
      <c r="X918" s="197"/>
      <c r="Y918" s="197"/>
      <c r="Z918" s="197"/>
    </row>
    <row r="919" ht="15.75" customHeight="1">
      <c r="A919" s="180"/>
      <c r="B919" s="197"/>
      <c r="C919" s="152"/>
      <c r="D919" s="152"/>
      <c r="E919" s="152"/>
      <c r="F919" s="152"/>
      <c r="G919" s="197"/>
      <c r="H919" s="197"/>
      <c r="I919" s="152"/>
      <c r="J919" s="50"/>
      <c r="K919" s="50"/>
      <c r="L919" s="50"/>
      <c r="M919" s="50"/>
      <c r="N919" s="152"/>
      <c r="O919" s="197"/>
      <c r="P919" s="197"/>
      <c r="Q919" s="197"/>
      <c r="R919" s="197"/>
      <c r="S919" s="197"/>
      <c r="T919" s="197"/>
      <c r="U919" s="197"/>
      <c r="V919" s="197"/>
      <c r="W919" s="197"/>
      <c r="X919" s="197"/>
      <c r="Y919" s="197"/>
      <c r="Z919" s="197"/>
    </row>
    <row r="920" ht="15.75" customHeight="1">
      <c r="A920" s="180"/>
      <c r="B920" s="197"/>
      <c r="C920" s="152"/>
      <c r="D920" s="152"/>
      <c r="E920" s="152"/>
      <c r="F920" s="152"/>
      <c r="G920" s="197"/>
      <c r="H920" s="197"/>
      <c r="I920" s="152"/>
      <c r="J920" s="50"/>
      <c r="K920" s="50"/>
      <c r="L920" s="50"/>
      <c r="M920" s="50"/>
      <c r="N920" s="152"/>
      <c r="O920" s="197"/>
      <c r="P920" s="197"/>
      <c r="Q920" s="197"/>
      <c r="R920" s="197"/>
      <c r="S920" s="197"/>
      <c r="T920" s="197"/>
      <c r="U920" s="197"/>
      <c r="V920" s="197"/>
      <c r="W920" s="197"/>
      <c r="X920" s="197"/>
      <c r="Y920" s="197"/>
      <c r="Z920" s="197"/>
    </row>
    <row r="921" ht="15.75" customHeight="1">
      <c r="A921" s="180"/>
      <c r="B921" s="197"/>
      <c r="C921" s="152"/>
      <c r="D921" s="152"/>
      <c r="E921" s="152"/>
      <c r="F921" s="152"/>
      <c r="G921" s="197"/>
      <c r="H921" s="197"/>
      <c r="I921" s="152"/>
      <c r="J921" s="50"/>
      <c r="K921" s="50"/>
      <c r="L921" s="50"/>
      <c r="M921" s="50"/>
      <c r="N921" s="152"/>
      <c r="O921" s="197"/>
      <c r="P921" s="197"/>
      <c r="Q921" s="197"/>
      <c r="R921" s="197"/>
      <c r="S921" s="197"/>
      <c r="T921" s="197"/>
      <c r="U921" s="197"/>
      <c r="V921" s="197"/>
      <c r="W921" s="197"/>
      <c r="X921" s="197"/>
      <c r="Y921" s="197"/>
      <c r="Z921" s="197"/>
    </row>
    <row r="922" ht="15.75" customHeight="1">
      <c r="A922" s="180"/>
      <c r="B922" s="197"/>
      <c r="C922" s="152"/>
      <c r="D922" s="152"/>
      <c r="E922" s="152"/>
      <c r="F922" s="152"/>
      <c r="G922" s="197"/>
      <c r="H922" s="197"/>
      <c r="I922" s="152"/>
      <c r="J922" s="50"/>
      <c r="K922" s="50"/>
      <c r="L922" s="50"/>
      <c r="M922" s="50"/>
      <c r="N922" s="152"/>
      <c r="O922" s="197"/>
      <c r="P922" s="197"/>
      <c r="Q922" s="197"/>
      <c r="R922" s="197"/>
      <c r="S922" s="197"/>
      <c r="T922" s="197"/>
      <c r="U922" s="197"/>
      <c r="V922" s="197"/>
      <c r="W922" s="197"/>
      <c r="X922" s="197"/>
      <c r="Y922" s="197"/>
      <c r="Z922" s="197"/>
    </row>
    <row r="923" ht="15.75" customHeight="1">
      <c r="A923" s="180"/>
      <c r="B923" s="197"/>
      <c r="C923" s="152"/>
      <c r="D923" s="152"/>
      <c r="E923" s="152"/>
      <c r="F923" s="152"/>
      <c r="G923" s="197"/>
      <c r="H923" s="197"/>
      <c r="I923" s="152"/>
      <c r="J923" s="50"/>
      <c r="K923" s="50"/>
      <c r="L923" s="50"/>
      <c r="M923" s="50"/>
      <c r="N923" s="152"/>
      <c r="O923" s="197"/>
      <c r="P923" s="197"/>
      <c r="Q923" s="197"/>
      <c r="R923" s="197"/>
      <c r="S923" s="197"/>
      <c r="T923" s="197"/>
      <c r="U923" s="197"/>
      <c r="V923" s="197"/>
      <c r="W923" s="197"/>
      <c r="X923" s="197"/>
      <c r="Y923" s="197"/>
      <c r="Z923" s="197"/>
    </row>
    <row r="924" ht="15.75" customHeight="1">
      <c r="A924" s="180"/>
      <c r="B924" s="197"/>
      <c r="C924" s="197"/>
      <c r="D924" s="152"/>
      <c r="E924" s="152"/>
      <c r="F924" s="152"/>
      <c r="G924" s="197"/>
      <c r="H924" s="169"/>
      <c r="I924" s="152"/>
      <c r="J924" s="50"/>
      <c r="K924" s="50"/>
      <c r="L924" s="50"/>
      <c r="M924" s="50"/>
      <c r="N924" s="152"/>
      <c r="O924" s="197"/>
      <c r="P924" s="197"/>
      <c r="Q924" s="197"/>
      <c r="R924" s="197"/>
      <c r="S924" s="197"/>
      <c r="T924" s="197"/>
      <c r="U924" s="197"/>
      <c r="V924" s="197"/>
      <c r="W924" s="197"/>
      <c r="X924" s="197"/>
      <c r="Y924" s="197"/>
      <c r="Z924" s="197"/>
    </row>
    <row r="925" ht="15.75" customHeight="1">
      <c r="A925" s="180"/>
      <c r="B925" s="197"/>
      <c r="C925" s="152"/>
      <c r="D925" s="152"/>
      <c r="E925" s="152"/>
      <c r="F925" s="152"/>
      <c r="G925" s="197"/>
      <c r="H925" s="197"/>
      <c r="I925" s="152"/>
      <c r="J925" s="50"/>
      <c r="K925" s="50"/>
      <c r="L925" s="50"/>
      <c r="M925" s="50"/>
      <c r="N925" s="152"/>
      <c r="O925" s="197"/>
      <c r="P925" s="197"/>
      <c r="Q925" s="197"/>
      <c r="R925" s="197"/>
      <c r="S925" s="197"/>
      <c r="T925" s="197"/>
      <c r="U925" s="197"/>
      <c r="V925" s="197"/>
      <c r="W925" s="197"/>
      <c r="X925" s="197"/>
      <c r="Y925" s="197"/>
      <c r="Z925" s="197"/>
    </row>
    <row r="926" ht="15.75" customHeight="1">
      <c r="A926" s="180"/>
      <c r="B926" s="197"/>
      <c r="C926" s="152"/>
      <c r="D926" s="152"/>
      <c r="E926" s="152"/>
      <c r="F926" s="152"/>
      <c r="G926" s="197"/>
      <c r="H926" s="197"/>
      <c r="I926" s="152"/>
      <c r="J926" s="50"/>
      <c r="K926" s="50"/>
      <c r="L926" s="50"/>
      <c r="M926" s="50"/>
      <c r="N926" s="152"/>
      <c r="O926" s="197"/>
      <c r="P926" s="197"/>
      <c r="Q926" s="197"/>
      <c r="R926" s="197"/>
      <c r="S926" s="197"/>
      <c r="T926" s="197"/>
      <c r="U926" s="197"/>
      <c r="V926" s="197"/>
      <c r="W926" s="197"/>
      <c r="X926" s="197"/>
      <c r="Y926" s="197"/>
      <c r="Z926" s="197"/>
    </row>
    <row r="927" ht="15.75" customHeight="1">
      <c r="A927" s="180"/>
      <c r="B927" s="197"/>
      <c r="C927" s="152"/>
      <c r="D927" s="152"/>
      <c r="E927" s="152"/>
      <c r="F927" s="152"/>
      <c r="G927" s="197"/>
      <c r="H927" s="197"/>
      <c r="I927" s="152"/>
      <c r="J927" s="50"/>
      <c r="K927" s="50"/>
      <c r="L927" s="50"/>
      <c r="M927" s="50"/>
      <c r="N927" s="152"/>
      <c r="O927" s="197"/>
      <c r="P927" s="197"/>
      <c r="Q927" s="197"/>
      <c r="R927" s="197"/>
      <c r="S927" s="197"/>
      <c r="T927" s="197"/>
      <c r="U927" s="197"/>
      <c r="V927" s="197"/>
      <c r="W927" s="197"/>
      <c r="X927" s="197"/>
      <c r="Y927" s="197"/>
      <c r="Z927" s="197"/>
    </row>
    <row r="928" ht="15.75" customHeight="1">
      <c r="A928" s="180"/>
      <c r="B928" s="197"/>
      <c r="C928" s="152"/>
      <c r="D928" s="152"/>
      <c r="E928" s="152"/>
      <c r="F928" s="152"/>
      <c r="G928" s="197"/>
      <c r="H928" s="197"/>
      <c r="I928" s="152"/>
      <c r="J928" s="50"/>
      <c r="K928" s="50"/>
      <c r="L928" s="50"/>
      <c r="M928" s="50"/>
      <c r="N928" s="152"/>
      <c r="O928" s="197"/>
      <c r="P928" s="197"/>
      <c r="Q928" s="197"/>
      <c r="R928" s="197"/>
      <c r="S928" s="197"/>
      <c r="T928" s="197"/>
      <c r="U928" s="197"/>
      <c r="V928" s="197"/>
      <c r="W928" s="197"/>
      <c r="X928" s="197"/>
      <c r="Y928" s="197"/>
      <c r="Z928" s="197"/>
    </row>
    <row r="929" ht="15.75" customHeight="1">
      <c r="A929" s="180"/>
      <c r="B929" s="197"/>
      <c r="C929" s="152"/>
      <c r="D929" s="152"/>
      <c r="E929" s="152"/>
      <c r="F929" s="152"/>
      <c r="G929" s="197"/>
      <c r="H929" s="169"/>
      <c r="I929" s="152"/>
      <c r="J929" s="50"/>
      <c r="K929" s="50"/>
      <c r="L929" s="50"/>
      <c r="M929" s="50"/>
      <c r="N929" s="152"/>
      <c r="O929" s="197"/>
      <c r="P929" s="197"/>
      <c r="Q929" s="197"/>
      <c r="R929" s="197"/>
      <c r="S929" s="197"/>
      <c r="T929" s="197"/>
      <c r="U929" s="197"/>
      <c r="V929" s="197"/>
      <c r="W929" s="197"/>
      <c r="X929" s="197"/>
      <c r="Y929" s="197"/>
      <c r="Z929" s="197"/>
    </row>
    <row r="930" ht="15.75" customHeight="1">
      <c r="A930" s="180"/>
      <c r="B930" s="197"/>
      <c r="C930" s="152"/>
      <c r="D930" s="152"/>
      <c r="E930" s="152"/>
      <c r="F930" s="152"/>
      <c r="G930" s="197"/>
      <c r="H930" s="169"/>
      <c r="I930" s="152"/>
      <c r="J930" s="50"/>
      <c r="K930" s="50"/>
      <c r="L930" s="50"/>
      <c r="M930" s="50"/>
      <c r="N930" s="152"/>
      <c r="O930" s="197"/>
      <c r="P930" s="197"/>
      <c r="Q930" s="197"/>
      <c r="R930" s="197"/>
      <c r="S930" s="197"/>
      <c r="T930" s="197"/>
      <c r="U930" s="197"/>
      <c r="V930" s="197"/>
      <c r="W930" s="197"/>
      <c r="X930" s="197"/>
      <c r="Y930" s="197"/>
      <c r="Z930" s="197"/>
    </row>
    <row r="931" ht="15.75" customHeight="1">
      <c r="A931" s="180"/>
      <c r="B931" s="197"/>
      <c r="C931" s="152"/>
      <c r="D931" s="152"/>
      <c r="E931" s="152"/>
      <c r="F931" s="152"/>
      <c r="G931" s="197"/>
      <c r="H931" s="169"/>
      <c r="I931" s="152"/>
      <c r="J931" s="50"/>
      <c r="K931" s="50"/>
      <c r="L931" s="50"/>
      <c r="M931" s="50"/>
      <c r="N931" s="152"/>
      <c r="O931" s="197"/>
      <c r="P931" s="197"/>
      <c r="Q931" s="197"/>
      <c r="R931" s="197"/>
      <c r="S931" s="197"/>
      <c r="T931" s="197"/>
      <c r="U931" s="197"/>
      <c r="V931" s="197"/>
      <c r="W931" s="197"/>
      <c r="X931" s="197"/>
      <c r="Y931" s="197"/>
      <c r="Z931" s="197"/>
    </row>
    <row r="932" ht="15.75" customHeight="1">
      <c r="A932" s="180"/>
      <c r="B932" s="197"/>
      <c r="C932" s="152"/>
      <c r="D932" s="152"/>
      <c r="E932" s="152"/>
      <c r="F932" s="152"/>
      <c r="G932" s="197"/>
      <c r="H932" s="169"/>
      <c r="I932" s="152"/>
      <c r="J932" s="50"/>
      <c r="K932" s="50"/>
      <c r="L932" s="50"/>
      <c r="M932" s="50"/>
      <c r="N932" s="152"/>
      <c r="O932" s="197"/>
      <c r="P932" s="197"/>
      <c r="Q932" s="197"/>
      <c r="R932" s="197"/>
      <c r="S932" s="197"/>
      <c r="T932" s="197"/>
      <c r="U932" s="197"/>
      <c r="V932" s="197"/>
      <c r="W932" s="197"/>
      <c r="X932" s="197"/>
      <c r="Y932" s="197"/>
      <c r="Z932" s="197"/>
    </row>
    <row r="933" ht="15.75" customHeight="1">
      <c r="A933" s="180"/>
      <c r="B933" s="197"/>
      <c r="C933" s="152"/>
      <c r="D933" s="152"/>
      <c r="E933" s="152"/>
      <c r="F933" s="152"/>
      <c r="G933" s="197"/>
      <c r="H933" s="169"/>
      <c r="I933" s="152"/>
      <c r="J933" s="50"/>
      <c r="K933" s="50"/>
      <c r="L933" s="50"/>
      <c r="M933" s="50"/>
      <c r="N933" s="152"/>
      <c r="O933" s="197"/>
      <c r="P933" s="197"/>
      <c r="Q933" s="197"/>
      <c r="R933" s="197"/>
      <c r="S933" s="197"/>
      <c r="T933" s="197"/>
      <c r="U933" s="197"/>
      <c r="V933" s="197"/>
      <c r="W933" s="197"/>
      <c r="X933" s="197"/>
      <c r="Y933" s="197"/>
      <c r="Z933" s="197"/>
    </row>
    <row r="934" ht="15.75" customHeight="1">
      <c r="A934" s="180"/>
      <c r="B934" s="197"/>
      <c r="C934" s="152"/>
      <c r="D934" s="152"/>
      <c r="E934" s="152"/>
      <c r="F934" s="152"/>
      <c r="G934" s="197"/>
      <c r="H934" s="169"/>
      <c r="I934" s="152"/>
      <c r="J934" s="50"/>
      <c r="K934" s="50"/>
      <c r="L934" s="50"/>
      <c r="M934" s="50"/>
      <c r="N934" s="152"/>
      <c r="O934" s="197"/>
      <c r="P934" s="197"/>
      <c r="Q934" s="197"/>
      <c r="R934" s="197"/>
      <c r="S934" s="197"/>
      <c r="T934" s="197"/>
      <c r="U934" s="197"/>
      <c r="V934" s="197"/>
      <c r="W934" s="197"/>
      <c r="X934" s="197"/>
      <c r="Y934" s="197"/>
      <c r="Z934" s="197"/>
    </row>
    <row r="935" ht="15.75" customHeight="1">
      <c r="A935" s="180"/>
      <c r="B935" s="197"/>
      <c r="C935" s="152"/>
      <c r="D935" s="152"/>
      <c r="E935" s="152"/>
      <c r="F935" s="152"/>
      <c r="G935" s="197"/>
      <c r="H935" s="169"/>
      <c r="I935" s="152"/>
      <c r="J935" s="50"/>
      <c r="K935" s="50"/>
      <c r="L935" s="50"/>
      <c r="M935" s="50"/>
      <c r="N935" s="152"/>
      <c r="O935" s="197"/>
      <c r="P935" s="197"/>
      <c r="Q935" s="197"/>
      <c r="R935" s="197"/>
      <c r="S935" s="197"/>
      <c r="T935" s="197"/>
      <c r="U935" s="197"/>
      <c r="V935" s="197"/>
      <c r="W935" s="197"/>
      <c r="X935" s="197"/>
      <c r="Y935" s="197"/>
      <c r="Z935" s="197"/>
    </row>
    <row r="936" ht="15.75" customHeight="1">
      <c r="A936" s="180"/>
      <c r="B936" s="197"/>
      <c r="C936" s="152"/>
      <c r="D936" s="152"/>
      <c r="E936" s="152"/>
      <c r="F936" s="152"/>
      <c r="G936" s="197"/>
      <c r="H936" s="169"/>
      <c r="I936" s="152"/>
      <c r="J936" s="50"/>
      <c r="K936" s="50"/>
      <c r="L936" s="50"/>
      <c r="M936" s="50"/>
      <c r="N936" s="152"/>
      <c r="O936" s="197"/>
      <c r="P936" s="197"/>
      <c r="Q936" s="197"/>
      <c r="R936" s="197"/>
      <c r="S936" s="197"/>
      <c r="T936" s="197"/>
      <c r="U936" s="197"/>
      <c r="V936" s="197"/>
      <c r="W936" s="197"/>
      <c r="X936" s="197"/>
      <c r="Y936" s="197"/>
      <c r="Z936" s="197"/>
    </row>
    <row r="937" ht="15.75" customHeight="1">
      <c r="A937" s="180"/>
      <c r="B937" s="197"/>
      <c r="C937" s="152"/>
      <c r="D937" s="152"/>
      <c r="E937" s="152"/>
      <c r="F937" s="152"/>
      <c r="G937" s="197"/>
      <c r="H937" s="197"/>
      <c r="I937" s="152"/>
      <c r="J937" s="50"/>
      <c r="K937" s="50"/>
      <c r="L937" s="50"/>
      <c r="M937" s="50"/>
      <c r="N937" s="152"/>
      <c r="O937" s="197"/>
      <c r="P937" s="197"/>
      <c r="Q937" s="197"/>
      <c r="R937" s="197"/>
      <c r="S937" s="197"/>
      <c r="T937" s="197"/>
      <c r="U937" s="197"/>
      <c r="V937" s="197"/>
      <c r="W937" s="197"/>
      <c r="X937" s="197"/>
      <c r="Y937" s="197"/>
      <c r="Z937" s="197"/>
    </row>
    <row r="938" ht="15.75" customHeight="1">
      <c r="A938" s="180"/>
      <c r="B938" s="197"/>
      <c r="C938" s="152"/>
      <c r="D938" s="152"/>
      <c r="E938" s="152"/>
      <c r="F938" s="152"/>
      <c r="G938" s="197"/>
      <c r="H938" s="169"/>
      <c r="I938" s="152"/>
      <c r="J938" s="50"/>
      <c r="K938" s="50"/>
      <c r="L938" s="50"/>
      <c r="M938" s="50"/>
      <c r="N938" s="152"/>
      <c r="O938" s="197"/>
      <c r="P938" s="197"/>
      <c r="Q938" s="197"/>
      <c r="R938" s="197"/>
      <c r="S938" s="197"/>
      <c r="T938" s="197"/>
      <c r="U938" s="197"/>
      <c r="V938" s="197"/>
      <c r="W938" s="197"/>
      <c r="X938" s="197"/>
      <c r="Y938" s="197"/>
      <c r="Z938" s="197"/>
    </row>
    <row r="939" ht="15.75" customHeight="1">
      <c r="A939" s="180"/>
      <c r="B939" s="197"/>
      <c r="C939" s="152"/>
      <c r="D939" s="152"/>
      <c r="E939" s="152"/>
      <c r="F939" s="152"/>
      <c r="G939" s="197"/>
      <c r="H939" s="169"/>
      <c r="I939" s="152"/>
      <c r="J939" s="50"/>
      <c r="K939" s="50"/>
      <c r="L939" s="50"/>
      <c r="M939" s="50"/>
      <c r="N939" s="152"/>
      <c r="O939" s="197"/>
      <c r="P939" s="197"/>
      <c r="Q939" s="197"/>
      <c r="R939" s="197"/>
      <c r="S939" s="197"/>
      <c r="T939" s="197"/>
      <c r="U939" s="197"/>
      <c r="V939" s="197"/>
      <c r="W939" s="197"/>
      <c r="X939" s="197"/>
      <c r="Y939" s="197"/>
      <c r="Z939" s="197"/>
    </row>
    <row r="940" ht="15.75" customHeight="1">
      <c r="A940" s="180"/>
      <c r="B940" s="197"/>
      <c r="C940" s="197"/>
      <c r="D940" s="152"/>
      <c r="E940" s="152"/>
      <c r="F940" s="152"/>
      <c r="G940" s="197"/>
      <c r="H940" s="197"/>
      <c r="I940" s="152"/>
      <c r="J940" s="50"/>
      <c r="K940" s="50"/>
      <c r="L940" s="50"/>
      <c r="M940" s="50"/>
      <c r="N940" s="152"/>
      <c r="O940" s="197"/>
      <c r="P940" s="197"/>
      <c r="Q940" s="197"/>
      <c r="R940" s="197"/>
      <c r="S940" s="197"/>
      <c r="T940" s="197"/>
      <c r="U940" s="197"/>
      <c r="V940" s="197"/>
      <c r="W940" s="197"/>
      <c r="X940" s="197"/>
      <c r="Y940" s="197"/>
      <c r="Z940" s="197"/>
    </row>
    <row r="941" ht="15.75" customHeight="1">
      <c r="A941" s="180"/>
      <c r="B941" s="197"/>
      <c r="C941" s="152"/>
      <c r="D941" s="152"/>
      <c r="E941" s="152"/>
      <c r="F941" s="152"/>
      <c r="G941" s="197"/>
      <c r="H941" s="169"/>
      <c r="I941" s="152"/>
      <c r="J941" s="50"/>
      <c r="K941" s="50"/>
      <c r="L941" s="50"/>
      <c r="M941" s="50"/>
      <c r="N941" s="152"/>
      <c r="O941" s="197"/>
      <c r="P941" s="197"/>
      <c r="Q941" s="197"/>
      <c r="R941" s="197"/>
      <c r="S941" s="197"/>
      <c r="T941" s="197"/>
      <c r="U941" s="197"/>
      <c r="V941" s="197"/>
      <c r="W941" s="197"/>
      <c r="X941" s="197"/>
      <c r="Y941" s="197"/>
      <c r="Z941" s="197"/>
    </row>
    <row r="942" ht="15.75" customHeight="1">
      <c r="A942" s="180"/>
      <c r="B942" s="197"/>
      <c r="C942" s="152"/>
      <c r="D942" s="152"/>
      <c r="E942" s="152"/>
      <c r="F942" s="152"/>
      <c r="G942" s="197"/>
      <c r="H942" s="169"/>
      <c r="I942" s="152"/>
      <c r="J942" s="50"/>
      <c r="K942" s="50"/>
      <c r="L942" s="50"/>
      <c r="M942" s="50"/>
      <c r="N942" s="152"/>
      <c r="O942" s="197"/>
      <c r="P942" s="197"/>
      <c r="Q942" s="197"/>
      <c r="R942" s="197"/>
      <c r="S942" s="197"/>
      <c r="T942" s="197"/>
      <c r="U942" s="197"/>
      <c r="V942" s="197"/>
      <c r="W942" s="197"/>
      <c r="X942" s="197"/>
      <c r="Y942" s="197"/>
      <c r="Z942" s="197"/>
    </row>
    <row r="943" ht="15.75" customHeight="1">
      <c r="A943" s="180"/>
      <c r="B943" s="197"/>
      <c r="C943" s="152"/>
      <c r="D943" s="152"/>
      <c r="E943" s="152"/>
      <c r="F943" s="152"/>
      <c r="G943" s="197"/>
      <c r="H943" s="169"/>
      <c r="I943" s="152"/>
      <c r="J943" s="50"/>
      <c r="K943" s="50"/>
      <c r="L943" s="50"/>
      <c r="M943" s="50"/>
      <c r="N943" s="152"/>
      <c r="O943" s="197"/>
      <c r="P943" s="197"/>
      <c r="Q943" s="197"/>
      <c r="R943" s="197"/>
      <c r="S943" s="197"/>
      <c r="T943" s="197"/>
      <c r="U943" s="197"/>
      <c r="V943" s="197"/>
      <c r="W943" s="197"/>
      <c r="X943" s="197"/>
      <c r="Y943" s="197"/>
      <c r="Z943" s="197"/>
    </row>
    <row r="944" ht="15.75" customHeight="1">
      <c r="A944" s="180"/>
      <c r="B944" s="197"/>
      <c r="C944" s="152"/>
      <c r="D944" s="152"/>
      <c r="E944" s="152"/>
      <c r="F944" s="152"/>
      <c r="G944" s="197"/>
      <c r="H944" s="169"/>
      <c r="I944" s="152"/>
      <c r="J944" s="50"/>
      <c r="K944" s="50"/>
      <c r="L944" s="50"/>
      <c r="M944" s="50"/>
      <c r="N944" s="152"/>
      <c r="O944" s="197"/>
      <c r="P944" s="197"/>
      <c r="Q944" s="197"/>
      <c r="R944" s="197"/>
      <c r="S944" s="197"/>
      <c r="T944" s="197"/>
      <c r="U944" s="197"/>
      <c r="V944" s="197"/>
      <c r="W944" s="197"/>
      <c r="X944" s="197"/>
      <c r="Y944" s="197"/>
      <c r="Z944" s="197"/>
    </row>
    <row r="945" ht="15.75" customHeight="1">
      <c r="A945" s="180"/>
      <c r="B945" s="197"/>
      <c r="C945" s="152"/>
      <c r="D945" s="152"/>
      <c r="E945" s="152"/>
      <c r="F945" s="152"/>
      <c r="G945" s="197"/>
      <c r="H945" s="197"/>
      <c r="I945" s="152"/>
      <c r="J945" s="50"/>
      <c r="K945" s="50"/>
      <c r="L945" s="50"/>
      <c r="M945" s="50"/>
      <c r="N945" s="152"/>
      <c r="O945" s="197"/>
      <c r="P945" s="197"/>
      <c r="Q945" s="197"/>
      <c r="R945" s="197"/>
      <c r="S945" s="197"/>
      <c r="T945" s="197"/>
      <c r="U945" s="197"/>
      <c r="V945" s="197"/>
      <c r="W945" s="197"/>
      <c r="X945" s="197"/>
      <c r="Y945" s="197"/>
      <c r="Z945" s="197"/>
    </row>
    <row r="946" ht="15.75" customHeight="1">
      <c r="A946" s="180"/>
      <c r="B946" s="197"/>
      <c r="C946" s="152"/>
      <c r="D946" s="152"/>
      <c r="E946" s="152"/>
      <c r="F946" s="152"/>
      <c r="G946" s="197"/>
      <c r="H946" s="197"/>
      <c r="I946" s="152"/>
      <c r="J946" s="50"/>
      <c r="K946" s="50"/>
      <c r="L946" s="50"/>
      <c r="M946" s="50"/>
      <c r="N946" s="152"/>
      <c r="O946" s="197"/>
      <c r="P946" s="197"/>
      <c r="Q946" s="197"/>
      <c r="R946" s="197"/>
      <c r="S946" s="197"/>
      <c r="T946" s="197"/>
      <c r="U946" s="197"/>
      <c r="V946" s="197"/>
      <c r="W946" s="197"/>
      <c r="X946" s="197"/>
      <c r="Y946" s="197"/>
      <c r="Z946" s="197"/>
    </row>
    <row r="947" ht="15.75" customHeight="1">
      <c r="A947" s="180"/>
      <c r="B947" s="197"/>
      <c r="C947" s="197"/>
      <c r="D947" s="152"/>
      <c r="E947" s="152"/>
      <c r="F947" s="152"/>
      <c r="G947" s="197"/>
      <c r="H947" s="169"/>
      <c r="I947" s="152"/>
      <c r="J947" s="50"/>
      <c r="K947" s="50"/>
      <c r="L947" s="50"/>
      <c r="M947" s="50"/>
      <c r="N947" s="152"/>
      <c r="O947" s="197"/>
      <c r="P947" s="197"/>
      <c r="Q947" s="197"/>
      <c r="R947" s="197"/>
      <c r="S947" s="197"/>
      <c r="T947" s="197"/>
      <c r="U947" s="197"/>
      <c r="V947" s="197"/>
      <c r="W947" s="197"/>
      <c r="X947" s="197"/>
      <c r="Y947" s="197"/>
      <c r="Z947" s="197"/>
    </row>
    <row r="948" ht="15.75" customHeight="1">
      <c r="A948" s="180"/>
      <c r="B948" s="197"/>
      <c r="C948" s="152"/>
      <c r="D948" s="152"/>
      <c r="E948" s="152"/>
      <c r="F948" s="152"/>
      <c r="G948" s="197"/>
      <c r="H948" s="169"/>
      <c r="I948" s="152"/>
      <c r="J948" s="50"/>
      <c r="K948" s="50"/>
      <c r="L948" s="50"/>
      <c r="M948" s="50"/>
      <c r="N948" s="152"/>
      <c r="O948" s="197"/>
      <c r="P948" s="197"/>
      <c r="Q948" s="197"/>
      <c r="R948" s="197"/>
      <c r="S948" s="197"/>
      <c r="T948" s="197"/>
      <c r="U948" s="197"/>
      <c r="V948" s="197"/>
      <c r="W948" s="197"/>
      <c r="X948" s="197"/>
      <c r="Y948" s="197"/>
      <c r="Z948" s="197"/>
    </row>
    <row r="949" ht="15.75" customHeight="1">
      <c r="A949" s="180"/>
      <c r="B949" s="197"/>
      <c r="C949" s="152"/>
      <c r="D949" s="152"/>
      <c r="E949" s="152"/>
      <c r="F949" s="152"/>
      <c r="G949" s="197"/>
      <c r="H949" s="197"/>
      <c r="I949" s="152"/>
      <c r="J949" s="50"/>
      <c r="K949" s="50"/>
      <c r="L949" s="50"/>
      <c r="M949" s="50"/>
      <c r="N949" s="152"/>
      <c r="O949" s="197"/>
      <c r="P949" s="197"/>
      <c r="Q949" s="197"/>
      <c r="R949" s="197"/>
      <c r="S949" s="197"/>
      <c r="T949" s="197"/>
      <c r="U949" s="197"/>
      <c r="V949" s="197"/>
      <c r="W949" s="197"/>
      <c r="X949" s="197"/>
      <c r="Y949" s="197"/>
      <c r="Z949" s="197"/>
    </row>
    <row r="950" ht="15.75" customHeight="1">
      <c r="A950" s="180"/>
      <c r="B950" s="197"/>
      <c r="C950" s="152"/>
      <c r="D950" s="152"/>
      <c r="E950" s="152"/>
      <c r="F950" s="152"/>
      <c r="G950" s="197"/>
      <c r="H950" s="197"/>
      <c r="I950" s="152"/>
      <c r="J950" s="50"/>
      <c r="K950" s="50"/>
      <c r="L950" s="50"/>
      <c r="M950" s="50"/>
      <c r="N950" s="152"/>
      <c r="O950" s="197"/>
      <c r="P950" s="197"/>
      <c r="Q950" s="197"/>
      <c r="R950" s="197"/>
      <c r="S950" s="197"/>
      <c r="T950" s="197"/>
      <c r="U950" s="197"/>
      <c r="V950" s="197"/>
      <c r="W950" s="197"/>
      <c r="X950" s="197"/>
      <c r="Y950" s="197"/>
      <c r="Z950" s="197"/>
    </row>
    <row r="951" ht="15.75" customHeight="1">
      <c r="A951" s="180"/>
      <c r="B951" s="197"/>
      <c r="C951" s="152"/>
      <c r="D951" s="152"/>
      <c r="E951" s="152"/>
      <c r="F951" s="152"/>
      <c r="G951" s="197"/>
      <c r="H951" s="169"/>
      <c r="I951" s="152"/>
      <c r="J951" s="50"/>
      <c r="K951" s="50"/>
      <c r="L951" s="50"/>
      <c r="M951" s="50"/>
      <c r="N951" s="152"/>
      <c r="O951" s="197"/>
      <c r="P951" s="197"/>
      <c r="Q951" s="197"/>
      <c r="R951" s="197"/>
      <c r="S951" s="197"/>
      <c r="T951" s="197"/>
      <c r="U951" s="197"/>
      <c r="V951" s="197"/>
      <c r="W951" s="197"/>
      <c r="X951" s="197"/>
      <c r="Y951" s="197"/>
      <c r="Z951" s="197"/>
    </row>
    <row r="952" ht="15.75" customHeight="1">
      <c r="A952" s="180"/>
      <c r="B952" s="197"/>
      <c r="C952" s="152"/>
      <c r="D952" s="152"/>
      <c r="E952" s="152"/>
      <c r="F952" s="152"/>
      <c r="G952" s="197"/>
      <c r="H952" s="197"/>
      <c r="I952" s="152"/>
      <c r="J952" s="50"/>
      <c r="K952" s="50"/>
      <c r="L952" s="50"/>
      <c r="M952" s="50"/>
      <c r="N952" s="152"/>
      <c r="O952" s="197"/>
      <c r="P952" s="197"/>
      <c r="Q952" s="197"/>
      <c r="R952" s="197"/>
      <c r="S952" s="197"/>
      <c r="T952" s="197"/>
      <c r="U952" s="197"/>
      <c r="V952" s="197"/>
      <c r="W952" s="197"/>
      <c r="X952" s="197"/>
      <c r="Y952" s="197"/>
      <c r="Z952" s="197"/>
    </row>
    <row r="953" ht="15.75" customHeight="1">
      <c r="A953" s="180"/>
      <c r="B953" s="197"/>
      <c r="C953" s="152"/>
      <c r="D953" s="152"/>
      <c r="E953" s="152"/>
      <c r="F953" s="152"/>
      <c r="G953" s="197"/>
      <c r="H953" s="197"/>
      <c r="I953" s="152"/>
      <c r="J953" s="50"/>
      <c r="K953" s="50"/>
      <c r="L953" s="50"/>
      <c r="M953" s="50"/>
      <c r="N953" s="152"/>
      <c r="O953" s="197"/>
      <c r="P953" s="197"/>
      <c r="Q953" s="197"/>
      <c r="R953" s="197"/>
      <c r="S953" s="197"/>
      <c r="T953" s="197"/>
      <c r="U953" s="197"/>
      <c r="V953" s="197"/>
      <c r="W953" s="197"/>
      <c r="X953" s="197"/>
      <c r="Y953" s="197"/>
      <c r="Z953" s="197"/>
    </row>
    <row r="954" ht="15.75" customHeight="1">
      <c r="A954" s="180"/>
      <c r="B954" s="197"/>
      <c r="C954" s="197"/>
      <c r="D954" s="152"/>
      <c r="E954" s="197"/>
      <c r="F954" s="197"/>
      <c r="G954" s="197"/>
      <c r="H954" s="197"/>
      <c r="I954" s="152"/>
      <c r="J954" s="50"/>
      <c r="K954" s="50"/>
      <c r="L954" s="50"/>
      <c r="M954" s="50"/>
      <c r="N954" s="152"/>
      <c r="O954" s="197"/>
      <c r="P954" s="197"/>
      <c r="Q954" s="197"/>
      <c r="R954" s="197"/>
      <c r="S954" s="197"/>
      <c r="T954" s="197"/>
      <c r="U954" s="197"/>
      <c r="V954" s="197"/>
      <c r="W954" s="197"/>
      <c r="X954" s="197"/>
      <c r="Y954" s="197"/>
      <c r="Z954" s="197"/>
    </row>
    <row r="955" ht="15.75" customHeight="1">
      <c r="A955" s="180"/>
      <c r="B955" s="197"/>
      <c r="C955" s="152"/>
      <c r="D955" s="152"/>
      <c r="E955" s="152"/>
      <c r="F955" s="152"/>
      <c r="G955" s="197"/>
      <c r="H955" s="197"/>
      <c r="I955" s="152"/>
      <c r="J955" s="50"/>
      <c r="K955" s="50"/>
      <c r="L955" s="50"/>
      <c r="M955" s="50"/>
      <c r="N955" s="152"/>
      <c r="O955" s="197"/>
      <c r="P955" s="197"/>
      <c r="Q955" s="197"/>
      <c r="R955" s="197"/>
      <c r="S955" s="197"/>
      <c r="T955" s="197"/>
      <c r="U955" s="197"/>
      <c r="V955" s="197"/>
      <c r="W955" s="197"/>
      <c r="X955" s="197"/>
      <c r="Y955" s="197"/>
      <c r="Z955" s="197"/>
    </row>
    <row r="956" ht="15.75" customHeight="1">
      <c r="A956" s="180"/>
      <c r="B956" s="197"/>
      <c r="C956" s="152"/>
      <c r="D956" s="152"/>
      <c r="E956" s="152"/>
      <c r="F956" s="152"/>
      <c r="G956" s="197"/>
      <c r="H956" s="197"/>
      <c r="I956" s="152"/>
      <c r="J956" s="50"/>
      <c r="K956" s="50"/>
      <c r="L956" s="50"/>
      <c r="M956" s="50"/>
      <c r="N956" s="152"/>
      <c r="O956" s="197"/>
      <c r="P956" s="197"/>
      <c r="Q956" s="197"/>
      <c r="R956" s="197"/>
      <c r="S956" s="197"/>
      <c r="T956" s="197"/>
      <c r="U956" s="197"/>
      <c r="V956" s="197"/>
      <c r="W956" s="197"/>
      <c r="X956" s="197"/>
      <c r="Y956" s="197"/>
      <c r="Z956" s="197"/>
    </row>
    <row r="957" ht="15.75" customHeight="1">
      <c r="A957" s="180"/>
      <c r="B957" s="197"/>
      <c r="C957" s="152"/>
      <c r="D957" s="152"/>
      <c r="E957" s="152"/>
      <c r="F957" s="152"/>
      <c r="G957" s="197"/>
      <c r="H957" s="197"/>
      <c r="I957" s="152"/>
      <c r="J957" s="50"/>
      <c r="K957" s="50"/>
      <c r="L957" s="50"/>
      <c r="M957" s="50"/>
      <c r="N957" s="152"/>
      <c r="O957" s="197"/>
      <c r="P957" s="197"/>
      <c r="Q957" s="197"/>
      <c r="R957" s="197"/>
      <c r="S957" s="197"/>
      <c r="T957" s="197"/>
      <c r="U957" s="197"/>
      <c r="V957" s="197"/>
      <c r="W957" s="197"/>
      <c r="X957" s="197"/>
      <c r="Y957" s="197"/>
      <c r="Z957" s="197"/>
    </row>
    <row r="958" ht="15.75" customHeight="1">
      <c r="A958" s="180"/>
      <c r="B958" s="197"/>
      <c r="C958" s="152"/>
      <c r="D958" s="152"/>
      <c r="E958" s="152"/>
      <c r="F958" s="152"/>
      <c r="G958" s="197"/>
      <c r="H958" s="169"/>
      <c r="I958" s="152"/>
      <c r="J958" s="50"/>
      <c r="K958" s="50"/>
      <c r="L958" s="50"/>
      <c r="M958" s="50"/>
      <c r="N958" s="152"/>
      <c r="O958" s="197"/>
      <c r="P958" s="197"/>
      <c r="Q958" s="197"/>
      <c r="R958" s="197"/>
      <c r="S958" s="197"/>
      <c r="T958" s="197"/>
      <c r="U958" s="197"/>
      <c r="V958" s="197"/>
      <c r="W958" s="197"/>
      <c r="X958" s="197"/>
      <c r="Y958" s="197"/>
      <c r="Z958" s="197"/>
    </row>
    <row r="959" ht="15.75" customHeight="1">
      <c r="A959" s="180"/>
      <c r="B959" s="197"/>
      <c r="C959" s="152"/>
      <c r="D959" s="152"/>
      <c r="E959" s="152"/>
      <c r="F959" s="152"/>
      <c r="G959" s="197"/>
      <c r="H959" s="169"/>
      <c r="I959" s="152"/>
      <c r="J959" s="50"/>
      <c r="K959" s="50"/>
      <c r="L959" s="50"/>
      <c r="M959" s="50"/>
      <c r="N959" s="152"/>
      <c r="O959" s="197"/>
      <c r="P959" s="197"/>
      <c r="Q959" s="197"/>
      <c r="R959" s="197"/>
      <c r="S959" s="197"/>
      <c r="T959" s="197"/>
      <c r="U959" s="197"/>
      <c r="V959" s="197"/>
      <c r="W959" s="197"/>
      <c r="X959" s="197"/>
      <c r="Y959" s="197"/>
      <c r="Z959" s="197"/>
    </row>
    <row r="960" ht="15.75" customHeight="1">
      <c r="A960" s="180"/>
      <c r="B960" s="197"/>
      <c r="C960" s="152"/>
      <c r="D960" s="152"/>
      <c r="E960" s="152"/>
      <c r="F960" s="152"/>
      <c r="G960" s="197"/>
      <c r="H960" s="169"/>
      <c r="I960" s="152"/>
      <c r="J960" s="50"/>
      <c r="K960" s="50"/>
      <c r="L960" s="50"/>
      <c r="M960" s="50"/>
      <c r="N960" s="152"/>
      <c r="O960" s="197"/>
      <c r="P960" s="197"/>
      <c r="Q960" s="197"/>
      <c r="R960" s="197"/>
      <c r="S960" s="197"/>
      <c r="T960" s="197"/>
      <c r="U960" s="197"/>
      <c r="V960" s="197"/>
      <c r="W960" s="197"/>
      <c r="X960" s="197"/>
      <c r="Y960" s="197"/>
      <c r="Z960" s="197"/>
    </row>
    <row r="961" ht="15.75" customHeight="1">
      <c r="A961" s="180"/>
      <c r="B961" s="197"/>
      <c r="C961" s="152"/>
      <c r="D961" s="152"/>
      <c r="E961" s="152"/>
      <c r="F961" s="152"/>
      <c r="G961" s="197"/>
      <c r="H961" s="169"/>
      <c r="I961" s="152"/>
      <c r="J961" s="50"/>
      <c r="K961" s="50"/>
      <c r="L961" s="50"/>
      <c r="M961" s="50"/>
      <c r="N961" s="152"/>
      <c r="O961" s="197"/>
      <c r="P961" s="197"/>
      <c r="Q961" s="197"/>
      <c r="R961" s="197"/>
      <c r="S961" s="197"/>
      <c r="T961" s="197"/>
      <c r="U961" s="197"/>
      <c r="V961" s="197"/>
      <c r="W961" s="197"/>
      <c r="X961" s="197"/>
      <c r="Y961" s="197"/>
      <c r="Z961" s="197"/>
    </row>
    <row r="962" ht="15.75" customHeight="1">
      <c r="A962" s="180"/>
      <c r="B962" s="197"/>
      <c r="C962" s="152"/>
      <c r="D962" s="152"/>
      <c r="E962" s="152"/>
      <c r="F962" s="152"/>
      <c r="G962" s="197"/>
      <c r="H962" s="169"/>
      <c r="I962" s="152"/>
      <c r="J962" s="50"/>
      <c r="K962" s="50"/>
      <c r="L962" s="50"/>
      <c r="M962" s="50"/>
      <c r="N962" s="152"/>
      <c r="O962" s="197"/>
      <c r="P962" s="197"/>
      <c r="Q962" s="197"/>
      <c r="R962" s="197"/>
      <c r="S962" s="197"/>
      <c r="T962" s="197"/>
      <c r="U962" s="197"/>
      <c r="V962" s="197"/>
      <c r="W962" s="197"/>
      <c r="X962" s="197"/>
      <c r="Y962" s="197"/>
      <c r="Z962" s="197"/>
    </row>
    <row r="963" ht="15.75" customHeight="1">
      <c r="A963" s="180"/>
      <c r="B963" s="197"/>
      <c r="C963" s="152"/>
      <c r="D963" s="152"/>
      <c r="E963" s="152"/>
      <c r="F963" s="152"/>
      <c r="G963" s="197"/>
      <c r="H963" s="169"/>
      <c r="I963" s="152"/>
      <c r="J963" s="50"/>
      <c r="K963" s="50"/>
      <c r="L963" s="50"/>
      <c r="M963" s="50"/>
      <c r="N963" s="152"/>
      <c r="O963" s="197"/>
      <c r="P963" s="197"/>
      <c r="Q963" s="197"/>
      <c r="R963" s="197"/>
      <c r="S963" s="197"/>
      <c r="T963" s="197"/>
      <c r="U963" s="197"/>
      <c r="V963" s="197"/>
      <c r="W963" s="197"/>
      <c r="X963" s="197"/>
      <c r="Y963" s="197"/>
      <c r="Z963" s="197"/>
    </row>
    <row r="964" ht="15.75" customHeight="1">
      <c r="A964" s="180"/>
      <c r="B964" s="197"/>
      <c r="C964" s="152"/>
      <c r="D964" s="152"/>
      <c r="E964" s="152"/>
      <c r="F964" s="152"/>
      <c r="G964" s="197"/>
      <c r="H964" s="169"/>
      <c r="I964" s="152"/>
      <c r="J964" s="50"/>
      <c r="K964" s="50"/>
      <c r="L964" s="50"/>
      <c r="M964" s="50"/>
      <c r="N964" s="152"/>
      <c r="O964" s="197"/>
      <c r="P964" s="197"/>
      <c r="Q964" s="197"/>
      <c r="R964" s="197"/>
      <c r="S964" s="197"/>
      <c r="T964" s="197"/>
      <c r="U964" s="197"/>
      <c r="V964" s="197"/>
      <c r="W964" s="197"/>
      <c r="X964" s="197"/>
      <c r="Y964" s="197"/>
      <c r="Z964" s="197"/>
    </row>
    <row r="965" ht="15.75" customHeight="1">
      <c r="A965" s="180"/>
      <c r="B965" s="197"/>
      <c r="C965" s="152"/>
      <c r="D965" s="152"/>
      <c r="E965" s="152"/>
      <c r="F965" s="152"/>
      <c r="G965" s="197"/>
      <c r="H965" s="197"/>
      <c r="I965" s="152"/>
      <c r="J965" s="50"/>
      <c r="K965" s="50"/>
      <c r="L965" s="50"/>
      <c r="M965" s="50"/>
      <c r="N965" s="152"/>
      <c r="O965" s="197"/>
      <c r="P965" s="197"/>
      <c r="Q965" s="197"/>
      <c r="R965" s="197"/>
      <c r="S965" s="197"/>
      <c r="T965" s="197"/>
      <c r="U965" s="197"/>
      <c r="V965" s="197"/>
      <c r="W965" s="197"/>
      <c r="X965" s="197"/>
      <c r="Y965" s="197"/>
      <c r="Z965" s="197"/>
    </row>
    <row r="966" ht="15.75" customHeight="1">
      <c r="A966" s="180"/>
      <c r="B966" s="197"/>
      <c r="C966" s="152"/>
      <c r="D966" s="152"/>
      <c r="E966" s="152"/>
      <c r="F966" s="152"/>
      <c r="G966" s="197"/>
      <c r="H966" s="169"/>
      <c r="I966" s="152"/>
      <c r="J966" s="50"/>
      <c r="K966" s="50"/>
      <c r="L966" s="50"/>
      <c r="M966" s="50"/>
      <c r="N966" s="152"/>
      <c r="O966" s="197"/>
      <c r="P966" s="197"/>
      <c r="Q966" s="197"/>
      <c r="R966" s="197"/>
      <c r="S966" s="197"/>
      <c r="T966" s="197"/>
      <c r="U966" s="197"/>
      <c r="V966" s="197"/>
      <c r="W966" s="197"/>
      <c r="X966" s="197"/>
      <c r="Y966" s="197"/>
      <c r="Z966" s="197"/>
    </row>
    <row r="967" ht="15.75" customHeight="1">
      <c r="A967" s="180"/>
      <c r="B967" s="197"/>
      <c r="C967" s="152"/>
      <c r="D967" s="152"/>
      <c r="E967" s="152"/>
      <c r="F967" s="152"/>
      <c r="G967" s="197"/>
      <c r="H967" s="169"/>
      <c r="I967" s="152"/>
      <c r="J967" s="50"/>
      <c r="K967" s="50"/>
      <c r="L967" s="50"/>
      <c r="M967" s="50"/>
      <c r="N967" s="152"/>
      <c r="O967" s="197"/>
      <c r="P967" s="197"/>
      <c r="Q967" s="197"/>
      <c r="R967" s="197"/>
      <c r="S967" s="197"/>
      <c r="T967" s="197"/>
      <c r="U967" s="197"/>
      <c r="V967" s="197"/>
      <c r="W967" s="197"/>
      <c r="X967" s="197"/>
      <c r="Y967" s="197"/>
      <c r="Z967" s="197"/>
    </row>
    <row r="968" ht="15.75" customHeight="1">
      <c r="A968" s="180"/>
      <c r="B968" s="197"/>
      <c r="C968" s="152"/>
      <c r="D968" s="152"/>
      <c r="E968" s="152"/>
      <c r="F968" s="152"/>
      <c r="G968" s="197"/>
      <c r="H968" s="169"/>
      <c r="I968" s="152"/>
      <c r="J968" s="50"/>
      <c r="K968" s="50"/>
      <c r="L968" s="50"/>
      <c r="M968" s="50"/>
      <c r="N968" s="152"/>
      <c r="O968" s="197"/>
      <c r="P968" s="197"/>
      <c r="Q968" s="197"/>
      <c r="R968" s="197"/>
      <c r="S968" s="197"/>
      <c r="T968" s="197"/>
      <c r="U968" s="197"/>
      <c r="V968" s="197"/>
      <c r="W968" s="197"/>
      <c r="X968" s="197"/>
      <c r="Y968" s="197"/>
      <c r="Z968" s="197"/>
    </row>
    <row r="969" ht="15.75" customHeight="1">
      <c r="A969" s="180"/>
      <c r="B969" s="197"/>
      <c r="C969" s="197"/>
      <c r="D969" s="152"/>
      <c r="E969" s="152"/>
      <c r="F969" s="152"/>
      <c r="G969" s="197"/>
      <c r="H969" s="197"/>
      <c r="I969" s="152"/>
      <c r="J969" s="50"/>
      <c r="K969" s="50"/>
      <c r="L969" s="50"/>
      <c r="M969" s="50"/>
      <c r="N969" s="152"/>
      <c r="O969" s="197"/>
      <c r="P969" s="197"/>
      <c r="Q969" s="197"/>
      <c r="R969" s="197"/>
      <c r="S969" s="197"/>
      <c r="T969" s="197"/>
      <c r="U969" s="197"/>
      <c r="V969" s="197"/>
      <c r="W969" s="197"/>
      <c r="X969" s="197"/>
      <c r="Y969" s="197"/>
      <c r="Z969" s="197"/>
    </row>
    <row r="970" ht="15.75" customHeight="1">
      <c r="A970" s="180"/>
      <c r="B970" s="197"/>
      <c r="C970" s="152"/>
      <c r="D970" s="152"/>
      <c r="E970" s="152"/>
      <c r="F970" s="152"/>
      <c r="G970" s="197"/>
      <c r="H970" s="169"/>
      <c r="I970" s="152"/>
      <c r="J970" s="50"/>
      <c r="K970" s="50"/>
      <c r="L970" s="50"/>
      <c r="M970" s="50"/>
      <c r="N970" s="152"/>
      <c r="O970" s="197"/>
      <c r="P970" s="197"/>
      <c r="Q970" s="197"/>
      <c r="R970" s="197"/>
      <c r="S970" s="197"/>
      <c r="T970" s="197"/>
      <c r="U970" s="197"/>
      <c r="V970" s="197"/>
      <c r="W970" s="197"/>
      <c r="X970" s="197"/>
      <c r="Y970" s="197"/>
      <c r="Z970" s="197"/>
    </row>
    <row r="971" ht="15.75" customHeight="1">
      <c r="A971" s="180"/>
      <c r="B971" s="197"/>
      <c r="C971" s="197"/>
      <c r="D971" s="152"/>
      <c r="E971" s="152"/>
      <c r="F971" s="152"/>
      <c r="G971" s="197"/>
      <c r="H971" s="169"/>
      <c r="I971" s="152"/>
      <c r="J971" s="50"/>
      <c r="K971" s="50"/>
      <c r="L971" s="50"/>
      <c r="M971" s="50"/>
      <c r="N971" s="152"/>
      <c r="O971" s="197"/>
      <c r="P971" s="197"/>
      <c r="Q971" s="197"/>
      <c r="R971" s="197"/>
      <c r="S971" s="197"/>
      <c r="T971" s="197"/>
      <c r="U971" s="197"/>
      <c r="V971" s="197"/>
      <c r="W971" s="197"/>
      <c r="X971" s="197"/>
      <c r="Y971" s="197"/>
      <c r="Z971" s="197"/>
    </row>
    <row r="972" ht="15.75" customHeight="1">
      <c r="A972" s="180"/>
      <c r="B972" s="197"/>
      <c r="C972" s="152"/>
      <c r="D972" s="152"/>
      <c r="E972" s="152"/>
      <c r="F972" s="152"/>
      <c r="G972" s="197"/>
      <c r="H972" s="197"/>
      <c r="I972" s="152"/>
      <c r="J972" s="50"/>
      <c r="K972" s="50"/>
      <c r="L972" s="50"/>
      <c r="M972" s="50"/>
      <c r="N972" s="152"/>
      <c r="O972" s="197"/>
      <c r="P972" s="197"/>
      <c r="Q972" s="197"/>
      <c r="R972" s="197"/>
      <c r="S972" s="197"/>
      <c r="T972" s="197"/>
      <c r="U972" s="197"/>
      <c r="V972" s="197"/>
      <c r="W972" s="197"/>
      <c r="X972" s="197"/>
      <c r="Y972" s="197"/>
      <c r="Z972" s="197"/>
    </row>
    <row r="973" ht="15.75" customHeight="1">
      <c r="A973" s="180"/>
      <c r="B973" s="197"/>
      <c r="C973" s="197"/>
      <c r="D973" s="152"/>
      <c r="E973" s="152"/>
      <c r="F973" s="152"/>
      <c r="G973" s="197"/>
      <c r="H973" s="169"/>
      <c r="I973" s="152"/>
      <c r="J973" s="50"/>
      <c r="K973" s="50"/>
      <c r="L973" s="50"/>
      <c r="M973" s="50"/>
      <c r="N973" s="152"/>
      <c r="O973" s="197"/>
      <c r="P973" s="197"/>
      <c r="Q973" s="197"/>
      <c r="R973" s="197"/>
      <c r="S973" s="197"/>
      <c r="T973" s="197"/>
      <c r="U973" s="197"/>
      <c r="V973" s="197"/>
      <c r="W973" s="197"/>
      <c r="X973" s="197"/>
      <c r="Y973" s="197"/>
      <c r="Z973" s="197"/>
    </row>
    <row r="974" ht="15.75" customHeight="1">
      <c r="A974" s="180"/>
      <c r="B974" s="197"/>
      <c r="C974" s="152"/>
      <c r="D974" s="152"/>
      <c r="E974" s="152"/>
      <c r="F974" s="152"/>
      <c r="G974" s="197"/>
      <c r="H974" s="197"/>
      <c r="I974" s="152"/>
      <c r="J974" s="50"/>
      <c r="K974" s="50"/>
      <c r="L974" s="50"/>
      <c r="M974" s="50"/>
      <c r="N974" s="152"/>
      <c r="O974" s="197"/>
      <c r="P974" s="197"/>
      <c r="Q974" s="197"/>
      <c r="R974" s="197"/>
      <c r="S974" s="197"/>
      <c r="T974" s="197"/>
      <c r="U974" s="197"/>
      <c r="V974" s="197"/>
      <c r="W974" s="197"/>
      <c r="X974" s="197"/>
      <c r="Y974" s="197"/>
      <c r="Z974" s="197"/>
    </row>
    <row r="975" ht="15.75" customHeight="1">
      <c r="A975" s="180"/>
      <c r="B975" s="197"/>
      <c r="C975" s="197"/>
      <c r="D975" s="152"/>
      <c r="E975" s="152"/>
      <c r="F975" s="152"/>
      <c r="G975" s="197"/>
      <c r="H975" s="169"/>
      <c r="I975" s="152"/>
      <c r="J975" s="50"/>
      <c r="K975" s="50"/>
      <c r="L975" s="50"/>
      <c r="M975" s="50"/>
      <c r="N975" s="152"/>
      <c r="O975" s="197"/>
      <c r="P975" s="197"/>
      <c r="Q975" s="197"/>
      <c r="R975" s="197"/>
      <c r="S975" s="197"/>
      <c r="T975" s="197"/>
      <c r="U975" s="197"/>
      <c r="V975" s="197"/>
      <c r="W975" s="197"/>
      <c r="X975" s="197"/>
      <c r="Y975" s="197"/>
      <c r="Z975" s="197"/>
    </row>
    <row r="976" ht="15.75" customHeight="1">
      <c r="A976" s="180"/>
      <c r="B976" s="197"/>
      <c r="C976" s="152"/>
      <c r="D976" s="152"/>
      <c r="E976" s="152"/>
      <c r="F976" s="152"/>
      <c r="G976" s="197"/>
      <c r="H976" s="169"/>
      <c r="I976" s="152"/>
      <c r="J976" s="50"/>
      <c r="K976" s="50"/>
      <c r="L976" s="50"/>
      <c r="M976" s="50"/>
      <c r="N976" s="152"/>
      <c r="O976" s="197"/>
      <c r="P976" s="197"/>
      <c r="Q976" s="197"/>
      <c r="R976" s="197"/>
      <c r="S976" s="197"/>
      <c r="T976" s="197"/>
      <c r="U976" s="197"/>
      <c r="V976" s="197"/>
      <c r="W976" s="197"/>
      <c r="X976" s="197"/>
      <c r="Y976" s="197"/>
      <c r="Z976" s="197"/>
    </row>
    <row r="977" ht="15.75" customHeight="1">
      <c r="A977" s="180"/>
      <c r="B977" s="197"/>
      <c r="C977" s="152"/>
      <c r="D977" s="152"/>
      <c r="E977" s="152"/>
      <c r="F977" s="152"/>
      <c r="G977" s="197"/>
      <c r="H977" s="169"/>
      <c r="I977" s="152"/>
      <c r="J977" s="50"/>
      <c r="K977" s="50"/>
      <c r="L977" s="50"/>
      <c r="M977" s="50"/>
      <c r="N977" s="152"/>
      <c r="O977" s="197"/>
      <c r="P977" s="197"/>
      <c r="Q977" s="197"/>
      <c r="R977" s="197"/>
      <c r="S977" s="197"/>
      <c r="T977" s="197"/>
      <c r="U977" s="197"/>
      <c r="V977" s="197"/>
      <c r="W977" s="197"/>
      <c r="X977" s="197"/>
      <c r="Y977" s="197"/>
      <c r="Z977" s="197"/>
    </row>
    <row r="978" ht="15.75" customHeight="1">
      <c r="A978" s="180"/>
      <c r="B978" s="197"/>
      <c r="C978" s="152"/>
      <c r="D978" s="152"/>
      <c r="E978" s="152"/>
      <c r="F978" s="152"/>
      <c r="G978" s="197"/>
      <c r="H978" s="197"/>
      <c r="I978" s="152"/>
      <c r="J978" s="50"/>
      <c r="K978" s="50"/>
      <c r="L978" s="50"/>
      <c r="M978" s="50"/>
      <c r="N978" s="152"/>
      <c r="O978" s="197"/>
      <c r="P978" s="197"/>
      <c r="Q978" s="197"/>
      <c r="R978" s="197"/>
      <c r="S978" s="197"/>
      <c r="T978" s="197"/>
      <c r="U978" s="197"/>
      <c r="V978" s="197"/>
      <c r="W978" s="197"/>
      <c r="X978" s="197"/>
      <c r="Y978" s="197"/>
      <c r="Z978" s="197"/>
    </row>
    <row r="979" ht="15.75" customHeight="1">
      <c r="A979" s="180"/>
      <c r="B979" s="197"/>
      <c r="C979" s="152"/>
      <c r="D979" s="152"/>
      <c r="E979" s="152"/>
      <c r="F979" s="152"/>
      <c r="G979" s="197"/>
      <c r="H979" s="169"/>
      <c r="I979" s="152"/>
      <c r="J979" s="50"/>
      <c r="K979" s="50"/>
      <c r="L979" s="50"/>
      <c r="M979" s="50"/>
      <c r="N979" s="152"/>
      <c r="O979" s="197"/>
      <c r="P979" s="197"/>
      <c r="Q979" s="197"/>
      <c r="R979" s="197"/>
      <c r="S979" s="197"/>
      <c r="T979" s="197"/>
      <c r="U979" s="197"/>
      <c r="V979" s="197"/>
      <c r="W979" s="197"/>
      <c r="X979" s="197"/>
      <c r="Y979" s="197"/>
      <c r="Z979" s="197"/>
    </row>
    <row r="980" ht="15.75" customHeight="1">
      <c r="A980" s="180"/>
      <c r="B980" s="197"/>
      <c r="C980" s="152"/>
      <c r="D980" s="152"/>
      <c r="E980" s="152"/>
      <c r="F980" s="152"/>
      <c r="G980" s="197"/>
      <c r="H980" s="197"/>
      <c r="I980" s="152"/>
      <c r="J980" s="50"/>
      <c r="K980" s="50"/>
      <c r="L980" s="50"/>
      <c r="M980" s="50"/>
      <c r="N980" s="152"/>
      <c r="O980" s="197"/>
      <c r="P980" s="197"/>
      <c r="Q980" s="197"/>
      <c r="R980" s="197"/>
      <c r="S980" s="197"/>
      <c r="T980" s="197"/>
      <c r="U980" s="197"/>
      <c r="V980" s="197"/>
      <c r="W980" s="197"/>
      <c r="X980" s="197"/>
      <c r="Y980" s="197"/>
      <c r="Z980" s="197"/>
    </row>
    <row r="981" ht="15.75" customHeight="1">
      <c r="A981" s="180"/>
      <c r="B981" s="197"/>
      <c r="C981" s="152"/>
      <c r="D981" s="152"/>
      <c r="E981" s="152"/>
      <c r="F981" s="152"/>
      <c r="G981" s="197"/>
      <c r="H981" s="197"/>
      <c r="I981" s="152"/>
      <c r="J981" s="50"/>
      <c r="K981" s="50"/>
      <c r="L981" s="50"/>
      <c r="M981" s="50"/>
      <c r="N981" s="152"/>
      <c r="O981" s="197"/>
      <c r="P981" s="197"/>
      <c r="Q981" s="197"/>
      <c r="R981" s="197"/>
      <c r="S981" s="197"/>
      <c r="T981" s="197"/>
      <c r="U981" s="197"/>
      <c r="V981" s="197"/>
      <c r="W981" s="197"/>
      <c r="X981" s="197"/>
      <c r="Y981" s="197"/>
      <c r="Z981" s="197"/>
    </row>
    <row r="982" ht="15.75" customHeight="1">
      <c r="A982" s="180"/>
      <c r="B982" s="197"/>
      <c r="C982" s="152"/>
      <c r="D982" s="152"/>
      <c r="E982" s="152"/>
      <c r="F982" s="152"/>
      <c r="G982" s="197"/>
      <c r="H982" s="197"/>
      <c r="I982" s="152"/>
      <c r="J982" s="50"/>
      <c r="K982" s="50"/>
      <c r="L982" s="50"/>
      <c r="M982" s="50"/>
      <c r="N982" s="152"/>
      <c r="O982" s="197"/>
      <c r="P982" s="197"/>
      <c r="Q982" s="197"/>
      <c r="R982" s="197"/>
      <c r="S982" s="197"/>
      <c r="T982" s="197"/>
      <c r="U982" s="197"/>
      <c r="V982" s="197"/>
      <c r="W982" s="197"/>
      <c r="X982" s="197"/>
      <c r="Y982" s="197"/>
      <c r="Z982" s="197"/>
    </row>
    <row r="983" ht="15.75" customHeight="1">
      <c r="A983" s="180"/>
      <c r="B983" s="197"/>
      <c r="C983" s="152"/>
      <c r="D983" s="152"/>
      <c r="E983" s="152"/>
      <c r="F983" s="152"/>
      <c r="G983" s="197"/>
      <c r="H983" s="169"/>
      <c r="I983" s="152"/>
      <c r="J983" s="50"/>
      <c r="K983" s="50"/>
      <c r="L983" s="50"/>
      <c r="M983" s="50"/>
      <c r="N983" s="152"/>
      <c r="O983" s="197"/>
      <c r="P983" s="197"/>
      <c r="Q983" s="197"/>
      <c r="R983" s="197"/>
      <c r="S983" s="197"/>
      <c r="T983" s="197"/>
      <c r="U983" s="197"/>
      <c r="V983" s="197"/>
      <c r="W983" s="197"/>
      <c r="X983" s="197"/>
      <c r="Y983" s="197"/>
      <c r="Z983" s="197"/>
    </row>
    <row r="984" ht="15.75" customHeight="1">
      <c r="A984" s="180"/>
      <c r="B984" s="197"/>
      <c r="C984" s="152"/>
      <c r="D984" s="152"/>
      <c r="E984" s="152"/>
      <c r="F984" s="152"/>
      <c r="G984" s="197"/>
      <c r="H984" s="169"/>
      <c r="I984" s="152"/>
      <c r="J984" s="50"/>
      <c r="K984" s="50"/>
      <c r="L984" s="50"/>
      <c r="M984" s="50"/>
      <c r="N984" s="152"/>
      <c r="O984" s="197"/>
      <c r="P984" s="197"/>
      <c r="Q984" s="197"/>
      <c r="R984" s="197"/>
      <c r="S984" s="197"/>
      <c r="T984" s="197"/>
      <c r="U984" s="197"/>
      <c r="V984" s="197"/>
      <c r="W984" s="197"/>
      <c r="X984" s="197"/>
      <c r="Y984" s="197"/>
      <c r="Z984" s="197"/>
    </row>
    <row r="985" ht="15.75" customHeight="1">
      <c r="A985" s="180"/>
      <c r="B985" s="197"/>
      <c r="C985" s="152"/>
      <c r="D985" s="152"/>
      <c r="E985" s="152"/>
      <c r="F985" s="152"/>
      <c r="G985" s="197"/>
      <c r="H985" s="197"/>
      <c r="I985" s="152"/>
      <c r="J985" s="50"/>
      <c r="K985" s="50"/>
      <c r="L985" s="50"/>
      <c r="M985" s="50"/>
      <c r="N985" s="152"/>
      <c r="O985" s="197"/>
      <c r="P985" s="197"/>
      <c r="Q985" s="197"/>
      <c r="R985" s="197"/>
      <c r="S985" s="197"/>
      <c r="T985" s="197"/>
      <c r="U985" s="197"/>
      <c r="V985" s="197"/>
      <c r="W985" s="197"/>
      <c r="X985" s="197"/>
      <c r="Y985" s="197"/>
      <c r="Z985" s="197"/>
    </row>
    <row r="986" ht="15.75" customHeight="1">
      <c r="A986" s="180"/>
      <c r="B986" s="197"/>
      <c r="C986" s="152"/>
      <c r="D986" s="152"/>
      <c r="E986" s="152"/>
      <c r="F986" s="152"/>
      <c r="G986" s="197"/>
      <c r="H986" s="169"/>
      <c r="I986" s="152"/>
      <c r="J986" s="50"/>
      <c r="K986" s="50"/>
      <c r="L986" s="50"/>
      <c r="M986" s="50"/>
      <c r="N986" s="152"/>
      <c r="O986" s="197"/>
      <c r="P986" s="197"/>
      <c r="Q986" s="197"/>
      <c r="R986" s="197"/>
      <c r="S986" s="197"/>
      <c r="T986" s="197"/>
      <c r="U986" s="197"/>
      <c r="V986" s="197"/>
      <c r="W986" s="197"/>
      <c r="X986" s="197"/>
      <c r="Y986" s="197"/>
      <c r="Z986" s="197"/>
    </row>
    <row r="987" ht="15.75" customHeight="1">
      <c r="A987" s="180"/>
      <c r="B987" s="197"/>
      <c r="C987" s="152"/>
      <c r="D987" s="152"/>
      <c r="E987" s="152"/>
      <c r="F987" s="152"/>
      <c r="G987" s="197"/>
      <c r="H987" s="197"/>
      <c r="I987" s="152"/>
      <c r="J987" s="50"/>
      <c r="K987" s="50"/>
      <c r="L987" s="50"/>
      <c r="M987" s="50"/>
      <c r="N987" s="152"/>
      <c r="O987" s="197"/>
      <c r="P987" s="197"/>
      <c r="Q987" s="197"/>
      <c r="R987" s="197"/>
      <c r="S987" s="197"/>
      <c r="T987" s="197"/>
      <c r="U987" s="197"/>
      <c r="V987" s="197"/>
      <c r="W987" s="197"/>
      <c r="X987" s="197"/>
      <c r="Y987" s="197"/>
      <c r="Z987" s="197"/>
    </row>
    <row r="988" ht="15.75" customHeight="1">
      <c r="A988" s="180"/>
      <c r="B988" s="197"/>
      <c r="C988" s="152"/>
      <c r="D988" s="152"/>
      <c r="E988" s="152"/>
      <c r="F988" s="152"/>
      <c r="G988" s="197"/>
      <c r="H988" s="197"/>
      <c r="I988" s="152"/>
      <c r="J988" s="50"/>
      <c r="K988" s="50"/>
      <c r="L988" s="50"/>
      <c r="M988" s="50"/>
      <c r="N988" s="152"/>
      <c r="O988" s="197"/>
      <c r="P988" s="197"/>
      <c r="Q988" s="197"/>
      <c r="R988" s="197"/>
      <c r="S988" s="197"/>
      <c r="T988" s="197"/>
      <c r="U988" s="197"/>
      <c r="V988" s="197"/>
      <c r="W988" s="197"/>
      <c r="X988" s="197"/>
      <c r="Y988" s="197"/>
      <c r="Z988" s="197"/>
    </row>
    <row r="989" ht="15.75" customHeight="1">
      <c r="A989" s="180"/>
      <c r="B989" s="197"/>
      <c r="C989" s="152"/>
      <c r="D989" s="152"/>
      <c r="E989" s="152"/>
      <c r="F989" s="152"/>
      <c r="G989" s="197"/>
      <c r="H989" s="197"/>
      <c r="I989" s="152"/>
      <c r="J989" s="50"/>
      <c r="K989" s="50"/>
      <c r="L989" s="50"/>
      <c r="M989" s="50"/>
      <c r="N989" s="152"/>
      <c r="O989" s="197"/>
      <c r="P989" s="197"/>
      <c r="Q989" s="197"/>
      <c r="R989" s="197"/>
      <c r="S989" s="197"/>
      <c r="T989" s="197"/>
      <c r="U989" s="197"/>
      <c r="V989" s="197"/>
      <c r="W989" s="197"/>
      <c r="X989" s="197"/>
      <c r="Y989" s="197"/>
      <c r="Z989" s="197"/>
    </row>
    <row r="990" ht="15.75" customHeight="1">
      <c r="A990" s="180"/>
      <c r="B990" s="197"/>
      <c r="C990" s="152"/>
      <c r="D990" s="152"/>
      <c r="E990" s="152"/>
      <c r="F990" s="152"/>
      <c r="G990" s="197"/>
      <c r="H990" s="169"/>
      <c r="I990" s="152"/>
      <c r="J990" s="50"/>
      <c r="K990" s="50"/>
      <c r="L990" s="50"/>
      <c r="M990" s="50"/>
      <c r="N990" s="152"/>
      <c r="O990" s="197"/>
      <c r="P990" s="197"/>
      <c r="Q990" s="197"/>
      <c r="R990" s="197"/>
      <c r="S990" s="197"/>
      <c r="T990" s="197"/>
      <c r="U990" s="197"/>
      <c r="V990" s="197"/>
      <c r="W990" s="197"/>
      <c r="X990" s="197"/>
      <c r="Y990" s="197"/>
      <c r="Z990" s="197"/>
    </row>
    <row r="991" ht="15.75" customHeight="1">
      <c r="A991" s="180"/>
      <c r="B991" s="197"/>
      <c r="C991" s="152"/>
      <c r="D991" s="152"/>
      <c r="E991" s="152"/>
      <c r="F991" s="152"/>
      <c r="G991" s="197"/>
      <c r="H991" s="169"/>
      <c r="I991" s="152"/>
      <c r="J991" s="50"/>
      <c r="K991" s="50"/>
      <c r="L991" s="50"/>
      <c r="M991" s="50"/>
      <c r="N991" s="152"/>
      <c r="O991" s="197"/>
      <c r="P991" s="197"/>
      <c r="Q991" s="197"/>
      <c r="R991" s="197"/>
      <c r="S991" s="197"/>
      <c r="T991" s="197"/>
      <c r="U991" s="197"/>
      <c r="V991" s="197"/>
      <c r="W991" s="197"/>
      <c r="X991" s="197"/>
      <c r="Y991" s="197"/>
      <c r="Z991" s="197"/>
    </row>
    <row r="992" ht="15.75" customHeight="1">
      <c r="A992" s="180"/>
      <c r="B992" s="197"/>
      <c r="C992" s="152"/>
      <c r="D992" s="152"/>
      <c r="E992" s="152"/>
      <c r="F992" s="152"/>
      <c r="G992" s="197"/>
      <c r="H992" s="197"/>
      <c r="I992" s="152"/>
      <c r="J992" s="50"/>
      <c r="K992" s="50"/>
      <c r="L992" s="50"/>
      <c r="M992" s="50"/>
      <c r="N992" s="152"/>
      <c r="O992" s="197"/>
      <c r="P992" s="197"/>
      <c r="Q992" s="197"/>
      <c r="R992" s="197"/>
      <c r="S992" s="197"/>
      <c r="T992" s="197"/>
      <c r="U992" s="197"/>
      <c r="V992" s="197"/>
      <c r="W992" s="197"/>
      <c r="X992" s="197"/>
      <c r="Y992" s="197"/>
      <c r="Z992" s="197"/>
    </row>
    <row r="993" ht="15.75" customHeight="1">
      <c r="A993" s="180"/>
      <c r="B993" s="197"/>
      <c r="C993" s="152"/>
      <c r="D993" s="152"/>
      <c r="E993" s="152"/>
      <c r="F993" s="152"/>
      <c r="G993" s="197"/>
      <c r="H993" s="169"/>
      <c r="I993" s="152"/>
      <c r="J993" s="50"/>
      <c r="K993" s="50"/>
      <c r="L993" s="50"/>
      <c r="M993" s="50"/>
      <c r="N993" s="152"/>
      <c r="O993" s="197"/>
      <c r="P993" s="197"/>
      <c r="Q993" s="197"/>
      <c r="R993" s="197"/>
      <c r="S993" s="197"/>
      <c r="T993" s="197"/>
      <c r="U993" s="197"/>
      <c r="V993" s="197"/>
      <c r="W993" s="197"/>
      <c r="X993" s="197"/>
      <c r="Y993" s="197"/>
      <c r="Z993" s="197"/>
    </row>
    <row r="994" ht="15.75" customHeight="1">
      <c r="A994" s="180"/>
      <c r="B994" s="197"/>
      <c r="C994" s="152"/>
      <c r="D994" s="152"/>
      <c r="E994" s="152"/>
      <c r="F994" s="152"/>
      <c r="G994" s="197"/>
      <c r="H994" s="169"/>
      <c r="I994" s="152"/>
      <c r="J994" s="50"/>
      <c r="K994" s="50"/>
      <c r="L994" s="50"/>
      <c r="M994" s="50"/>
      <c r="N994" s="152"/>
      <c r="O994" s="197"/>
      <c r="P994" s="197"/>
      <c r="Q994" s="197"/>
      <c r="R994" s="197"/>
      <c r="S994" s="197"/>
      <c r="T994" s="197"/>
      <c r="U994" s="197"/>
      <c r="V994" s="197"/>
      <c r="W994" s="197"/>
      <c r="X994" s="197"/>
      <c r="Y994" s="197"/>
      <c r="Z994" s="197"/>
    </row>
    <row r="995" ht="15.75" customHeight="1">
      <c r="A995" s="180"/>
      <c r="B995" s="197"/>
      <c r="C995" s="152"/>
      <c r="D995" s="152"/>
      <c r="E995" s="152"/>
      <c r="F995" s="152"/>
      <c r="G995" s="197"/>
      <c r="H995" s="197"/>
      <c r="I995" s="152"/>
      <c r="J995" s="50"/>
      <c r="K995" s="50"/>
      <c r="L995" s="50"/>
      <c r="M995" s="50"/>
      <c r="N995" s="152"/>
      <c r="O995" s="197"/>
      <c r="P995" s="197"/>
      <c r="Q995" s="197"/>
      <c r="R995" s="197"/>
      <c r="S995" s="197"/>
      <c r="T995" s="197"/>
      <c r="U995" s="197"/>
      <c r="V995" s="197"/>
      <c r="W995" s="197"/>
      <c r="X995" s="197"/>
      <c r="Y995" s="197"/>
      <c r="Z995" s="197"/>
    </row>
    <row r="996" ht="15.75" customHeight="1">
      <c r="A996" s="180"/>
      <c r="B996" s="197"/>
      <c r="C996" s="152"/>
      <c r="D996" s="152"/>
      <c r="E996" s="152"/>
      <c r="F996" s="152"/>
      <c r="G996" s="197"/>
      <c r="H996" s="169"/>
      <c r="I996" s="152"/>
      <c r="J996" s="50"/>
      <c r="K996" s="50"/>
      <c r="L996" s="50"/>
      <c r="M996" s="50"/>
      <c r="N996" s="152"/>
      <c r="O996" s="197"/>
      <c r="P996" s="197"/>
      <c r="Q996" s="197"/>
      <c r="R996" s="197"/>
      <c r="S996" s="197"/>
      <c r="T996" s="197"/>
      <c r="U996" s="197"/>
      <c r="V996" s="197"/>
      <c r="W996" s="197"/>
      <c r="X996" s="197"/>
      <c r="Y996" s="197"/>
      <c r="Z996" s="197"/>
    </row>
    <row r="997" ht="15.75" customHeight="1">
      <c r="A997" s="180"/>
      <c r="B997" s="197"/>
      <c r="C997" s="152"/>
      <c r="D997" s="152"/>
      <c r="E997" s="152"/>
      <c r="F997" s="152"/>
      <c r="G997" s="197"/>
      <c r="H997" s="169"/>
      <c r="I997" s="152"/>
      <c r="J997" s="50"/>
      <c r="K997" s="50"/>
      <c r="L997" s="50"/>
      <c r="M997" s="50"/>
      <c r="N997" s="152"/>
      <c r="O997" s="197"/>
      <c r="P997" s="197"/>
      <c r="Q997" s="197"/>
      <c r="R997" s="197"/>
      <c r="S997" s="197"/>
      <c r="T997" s="197"/>
      <c r="U997" s="197"/>
      <c r="V997" s="197"/>
      <c r="W997" s="197"/>
      <c r="X997" s="197"/>
      <c r="Y997" s="197"/>
      <c r="Z997" s="197"/>
    </row>
    <row r="998" ht="15.75" customHeight="1">
      <c r="A998" s="180"/>
      <c r="B998" s="197"/>
      <c r="C998" s="152"/>
      <c r="D998" s="152"/>
      <c r="E998" s="152"/>
      <c r="F998" s="152"/>
      <c r="G998" s="197"/>
      <c r="H998" s="197"/>
      <c r="I998" s="152"/>
      <c r="J998" s="50"/>
      <c r="K998" s="50"/>
      <c r="L998" s="50"/>
      <c r="M998" s="50"/>
      <c r="N998" s="152"/>
      <c r="O998" s="197"/>
      <c r="P998" s="197"/>
      <c r="Q998" s="197"/>
      <c r="R998" s="197"/>
      <c r="S998" s="197"/>
      <c r="T998" s="197"/>
      <c r="U998" s="197"/>
      <c r="V998" s="197"/>
      <c r="W998" s="197"/>
      <c r="X998" s="197"/>
      <c r="Y998" s="197"/>
      <c r="Z998" s="197"/>
    </row>
    <row r="999" ht="15.75" customHeight="1">
      <c r="A999" s="180"/>
      <c r="B999" s="197"/>
      <c r="C999" s="152"/>
      <c r="D999" s="152"/>
      <c r="E999" s="152"/>
      <c r="F999" s="152"/>
      <c r="G999" s="197"/>
      <c r="H999" s="197"/>
      <c r="I999" s="152"/>
      <c r="J999" s="50"/>
      <c r="K999" s="50"/>
      <c r="L999" s="50"/>
      <c r="M999" s="50"/>
      <c r="N999" s="152"/>
      <c r="O999" s="197"/>
      <c r="P999" s="197"/>
      <c r="Q999" s="197"/>
      <c r="R999" s="197"/>
      <c r="S999" s="197"/>
      <c r="T999" s="197"/>
      <c r="U999" s="197"/>
      <c r="V999" s="197"/>
      <c r="W999" s="197"/>
      <c r="X999" s="197"/>
      <c r="Y999" s="197"/>
      <c r="Z999" s="197"/>
    </row>
    <row r="1000" ht="15.75" customHeight="1">
      <c r="A1000" s="180"/>
      <c r="B1000" s="197"/>
      <c r="C1000" s="152"/>
      <c r="D1000" s="152"/>
      <c r="E1000" s="152"/>
      <c r="F1000" s="152"/>
      <c r="G1000" s="197"/>
      <c r="H1000" s="197"/>
      <c r="I1000" s="152"/>
      <c r="J1000" s="50"/>
      <c r="K1000" s="50"/>
      <c r="L1000" s="50"/>
      <c r="M1000" s="50"/>
      <c r="N1000" s="152"/>
      <c r="O1000" s="197"/>
      <c r="P1000" s="197"/>
      <c r="Q1000" s="197"/>
      <c r="R1000" s="197"/>
      <c r="S1000" s="197"/>
      <c r="T1000" s="197"/>
      <c r="U1000" s="197"/>
      <c r="V1000" s="197"/>
      <c r="W1000" s="197"/>
      <c r="X1000" s="197"/>
      <c r="Y1000" s="197"/>
      <c r="Z1000" s="197"/>
    </row>
    <row r="1001" ht="15.75" customHeight="1">
      <c r="A1001" s="180"/>
      <c r="B1001" s="197"/>
      <c r="C1001" s="152"/>
      <c r="D1001" s="152"/>
      <c r="E1001" s="152"/>
      <c r="F1001" s="152"/>
      <c r="G1001" s="197"/>
      <c r="H1001" s="197"/>
      <c r="I1001" s="152"/>
      <c r="J1001" s="50"/>
      <c r="K1001" s="50"/>
      <c r="L1001" s="50"/>
      <c r="M1001" s="50"/>
      <c r="N1001" s="152"/>
      <c r="O1001" s="197"/>
      <c r="P1001" s="197"/>
      <c r="Q1001" s="197"/>
      <c r="R1001" s="197"/>
      <c r="S1001" s="197"/>
      <c r="T1001" s="197"/>
      <c r="U1001" s="197"/>
      <c r="V1001" s="197"/>
      <c r="W1001" s="197"/>
      <c r="X1001" s="197"/>
      <c r="Y1001" s="197"/>
      <c r="Z1001" s="197"/>
    </row>
    <row r="1002" ht="15.75" customHeight="1">
      <c r="A1002" s="180"/>
      <c r="B1002" s="197"/>
      <c r="C1002" s="152"/>
      <c r="D1002" s="152"/>
      <c r="E1002" s="152"/>
      <c r="F1002" s="152"/>
      <c r="G1002" s="197"/>
      <c r="H1002" s="197"/>
      <c r="I1002" s="152"/>
      <c r="J1002" s="50"/>
      <c r="K1002" s="50"/>
      <c r="L1002" s="50"/>
      <c r="M1002" s="50"/>
      <c r="N1002" s="152"/>
      <c r="O1002" s="197"/>
      <c r="P1002" s="197"/>
      <c r="Q1002" s="197"/>
      <c r="R1002" s="197"/>
      <c r="S1002" s="197"/>
      <c r="T1002" s="197"/>
      <c r="U1002" s="197"/>
      <c r="V1002" s="197"/>
      <c r="W1002" s="197"/>
      <c r="X1002" s="197"/>
      <c r="Y1002" s="197"/>
      <c r="Z1002" s="197"/>
    </row>
    <row r="1003" ht="15.75" customHeight="1">
      <c r="A1003" s="180"/>
      <c r="B1003" s="197"/>
      <c r="C1003" s="152"/>
      <c r="D1003" s="152"/>
      <c r="E1003" s="152"/>
      <c r="F1003" s="152"/>
      <c r="G1003" s="197"/>
      <c r="H1003" s="169"/>
      <c r="I1003" s="152"/>
      <c r="J1003" s="50"/>
      <c r="K1003" s="50"/>
      <c r="L1003" s="50"/>
      <c r="M1003" s="50"/>
      <c r="N1003" s="152"/>
      <c r="O1003" s="197"/>
      <c r="P1003" s="197"/>
      <c r="Q1003" s="197"/>
      <c r="R1003" s="197"/>
      <c r="S1003" s="197"/>
      <c r="T1003" s="197"/>
      <c r="U1003" s="197"/>
      <c r="V1003" s="197"/>
      <c r="W1003" s="197"/>
      <c r="X1003" s="197"/>
      <c r="Y1003" s="197"/>
      <c r="Z1003" s="197"/>
    </row>
    <row r="1004" ht="15.75" customHeight="1">
      <c r="A1004" s="180"/>
      <c r="B1004" s="197"/>
      <c r="C1004" s="152"/>
      <c r="D1004" s="152"/>
      <c r="E1004" s="152"/>
      <c r="F1004" s="152"/>
      <c r="G1004" s="197"/>
      <c r="H1004" s="169"/>
      <c r="I1004" s="152"/>
      <c r="J1004" s="50"/>
      <c r="K1004" s="50"/>
      <c r="L1004" s="50"/>
      <c r="M1004" s="50"/>
      <c r="N1004" s="152"/>
      <c r="O1004" s="197"/>
      <c r="P1004" s="197"/>
      <c r="Q1004" s="197"/>
      <c r="R1004" s="197"/>
      <c r="S1004" s="197"/>
      <c r="T1004" s="197"/>
      <c r="U1004" s="197"/>
      <c r="V1004" s="197"/>
      <c r="W1004" s="197"/>
      <c r="X1004" s="197"/>
      <c r="Y1004" s="197"/>
      <c r="Z1004" s="197"/>
    </row>
    <row r="1005" ht="15.75" customHeight="1">
      <c r="A1005" s="180"/>
      <c r="B1005" s="197"/>
      <c r="C1005" s="152"/>
      <c r="D1005" s="152"/>
      <c r="E1005" s="152"/>
      <c r="F1005" s="152"/>
      <c r="G1005" s="197"/>
      <c r="H1005" s="169"/>
      <c r="I1005" s="152"/>
      <c r="J1005" s="50"/>
      <c r="K1005" s="50"/>
      <c r="L1005" s="50"/>
      <c r="M1005" s="50"/>
      <c r="N1005" s="152"/>
      <c r="O1005" s="197"/>
      <c r="P1005" s="197"/>
      <c r="Q1005" s="197"/>
      <c r="R1005" s="197"/>
      <c r="S1005" s="197"/>
      <c r="T1005" s="197"/>
      <c r="U1005" s="197"/>
      <c r="V1005" s="197"/>
      <c r="W1005" s="197"/>
      <c r="X1005" s="197"/>
      <c r="Y1005" s="197"/>
      <c r="Z1005" s="197"/>
    </row>
    <row r="1006" ht="15.75" customHeight="1">
      <c r="A1006" s="180"/>
      <c r="B1006" s="197"/>
      <c r="C1006" s="152"/>
      <c r="D1006" s="152"/>
      <c r="E1006" s="152"/>
      <c r="F1006" s="152"/>
      <c r="G1006" s="197"/>
      <c r="H1006" s="197"/>
      <c r="I1006" s="152"/>
      <c r="J1006" s="50"/>
      <c r="K1006" s="50"/>
      <c r="L1006" s="50"/>
      <c r="M1006" s="50"/>
      <c r="N1006" s="152"/>
      <c r="O1006" s="197"/>
      <c r="P1006" s="197"/>
      <c r="Q1006" s="197"/>
      <c r="R1006" s="197"/>
      <c r="S1006" s="197"/>
      <c r="T1006" s="197"/>
      <c r="U1006" s="197"/>
      <c r="V1006" s="197"/>
      <c r="W1006" s="197"/>
      <c r="X1006" s="197"/>
      <c r="Y1006" s="197"/>
      <c r="Z1006" s="197"/>
    </row>
    <row r="1007" ht="15.75" customHeight="1">
      <c r="A1007" s="180"/>
      <c r="B1007" s="197"/>
      <c r="C1007" s="152"/>
      <c r="D1007" s="152"/>
      <c r="E1007" s="152"/>
      <c r="F1007" s="152"/>
      <c r="G1007" s="197"/>
      <c r="H1007" s="169"/>
      <c r="I1007" s="152"/>
      <c r="J1007" s="50"/>
      <c r="K1007" s="50"/>
      <c r="L1007" s="50"/>
      <c r="M1007" s="50"/>
      <c r="N1007" s="152"/>
      <c r="O1007" s="197"/>
      <c r="P1007" s="197"/>
      <c r="Q1007" s="197"/>
      <c r="R1007" s="197"/>
      <c r="S1007" s="197"/>
      <c r="T1007" s="197"/>
      <c r="U1007" s="197"/>
      <c r="V1007" s="197"/>
      <c r="W1007" s="197"/>
      <c r="X1007" s="197"/>
      <c r="Y1007" s="197"/>
      <c r="Z1007" s="197"/>
    </row>
    <row r="1008" ht="15.75" customHeight="1">
      <c r="A1008" s="180"/>
      <c r="B1008" s="197"/>
      <c r="C1008" s="152"/>
      <c r="D1008" s="152"/>
      <c r="E1008" s="152"/>
      <c r="F1008" s="152"/>
      <c r="G1008" s="197"/>
      <c r="H1008" s="197"/>
      <c r="I1008" s="152"/>
      <c r="J1008" s="50"/>
      <c r="K1008" s="50"/>
      <c r="L1008" s="50"/>
      <c r="M1008" s="50"/>
      <c r="N1008" s="152"/>
      <c r="O1008" s="197"/>
      <c r="P1008" s="197"/>
      <c r="Q1008" s="197"/>
      <c r="R1008" s="197"/>
      <c r="S1008" s="197"/>
      <c r="T1008" s="197"/>
      <c r="U1008" s="197"/>
      <c r="V1008" s="197"/>
      <c r="W1008" s="197"/>
      <c r="X1008" s="197"/>
      <c r="Y1008" s="197"/>
      <c r="Z1008" s="197"/>
    </row>
    <row r="1009" ht="15.75" customHeight="1">
      <c r="A1009" s="180"/>
      <c r="B1009" s="197"/>
      <c r="C1009" s="152"/>
      <c r="D1009" s="152"/>
      <c r="E1009" s="152"/>
      <c r="F1009" s="152"/>
      <c r="G1009" s="197"/>
      <c r="H1009" s="169"/>
      <c r="I1009" s="152"/>
      <c r="J1009" s="50"/>
      <c r="K1009" s="50"/>
      <c r="L1009" s="50"/>
      <c r="M1009" s="50"/>
      <c r="N1009" s="152"/>
      <c r="O1009" s="197"/>
      <c r="P1009" s="197"/>
      <c r="Q1009" s="197"/>
      <c r="R1009" s="197"/>
      <c r="S1009" s="197"/>
      <c r="T1009" s="197"/>
      <c r="U1009" s="197"/>
      <c r="V1009" s="197"/>
      <c r="W1009" s="197"/>
      <c r="X1009" s="197"/>
      <c r="Y1009" s="197"/>
      <c r="Z1009" s="197"/>
    </row>
    <row r="1010" ht="15.75" customHeight="1">
      <c r="A1010" s="180"/>
      <c r="B1010" s="197"/>
      <c r="C1010" s="152"/>
      <c r="D1010" s="152"/>
      <c r="E1010" s="152"/>
      <c r="F1010" s="152"/>
      <c r="G1010" s="197"/>
      <c r="H1010" s="197"/>
      <c r="I1010" s="152"/>
      <c r="J1010" s="50"/>
      <c r="K1010" s="50"/>
      <c r="L1010" s="50"/>
      <c r="M1010" s="50"/>
      <c r="N1010" s="152"/>
      <c r="O1010" s="197"/>
      <c r="P1010" s="197"/>
      <c r="Q1010" s="197"/>
      <c r="R1010" s="197"/>
      <c r="S1010" s="197"/>
      <c r="T1010" s="197"/>
      <c r="U1010" s="197"/>
      <c r="V1010" s="197"/>
      <c r="W1010" s="197"/>
      <c r="X1010" s="197"/>
      <c r="Y1010" s="197"/>
      <c r="Z1010" s="197"/>
    </row>
    <row r="1011" ht="15.75" customHeight="1">
      <c r="A1011" s="180"/>
      <c r="B1011" s="197"/>
      <c r="C1011" s="152"/>
      <c r="D1011" s="152"/>
      <c r="E1011" s="152"/>
      <c r="F1011" s="152"/>
      <c r="G1011" s="197"/>
      <c r="H1011" s="169"/>
      <c r="I1011" s="152"/>
      <c r="J1011" s="50"/>
      <c r="K1011" s="50"/>
      <c r="L1011" s="50"/>
      <c r="M1011" s="50"/>
      <c r="N1011" s="152"/>
      <c r="O1011" s="197"/>
      <c r="P1011" s="197"/>
      <c r="Q1011" s="197"/>
      <c r="R1011" s="197"/>
      <c r="S1011" s="197"/>
      <c r="T1011" s="197"/>
      <c r="U1011" s="197"/>
      <c r="V1011" s="197"/>
      <c r="W1011" s="197"/>
      <c r="X1011" s="197"/>
      <c r="Y1011" s="197"/>
      <c r="Z1011" s="197"/>
    </row>
    <row r="1012" ht="15.75" customHeight="1">
      <c r="A1012" s="180"/>
      <c r="B1012" s="197"/>
      <c r="C1012" s="152"/>
      <c r="D1012" s="152"/>
      <c r="E1012" s="152"/>
      <c r="F1012" s="152"/>
      <c r="G1012" s="197"/>
      <c r="H1012" s="169"/>
      <c r="I1012" s="152"/>
      <c r="J1012" s="50"/>
      <c r="K1012" s="50"/>
      <c r="L1012" s="50"/>
      <c r="M1012" s="50"/>
      <c r="N1012" s="152"/>
      <c r="O1012" s="197"/>
      <c r="P1012" s="197"/>
      <c r="Q1012" s="197"/>
      <c r="R1012" s="197"/>
      <c r="S1012" s="197"/>
      <c r="T1012" s="197"/>
      <c r="U1012" s="197"/>
      <c r="V1012" s="197"/>
      <c r="W1012" s="197"/>
      <c r="X1012" s="197"/>
      <c r="Y1012" s="197"/>
      <c r="Z1012" s="197"/>
    </row>
    <row r="1013" ht="15.75" customHeight="1">
      <c r="A1013" s="180"/>
      <c r="B1013" s="197"/>
      <c r="C1013" s="197"/>
      <c r="D1013" s="152"/>
      <c r="E1013" s="152"/>
      <c r="F1013" s="152"/>
      <c r="G1013" s="197"/>
      <c r="H1013" s="197"/>
      <c r="I1013" s="152"/>
      <c r="J1013" s="50"/>
      <c r="K1013" s="50"/>
      <c r="L1013" s="50"/>
      <c r="M1013" s="50"/>
      <c r="N1013" s="152"/>
      <c r="O1013" s="197"/>
      <c r="P1013" s="197"/>
      <c r="Q1013" s="197"/>
      <c r="R1013" s="197"/>
      <c r="S1013" s="197"/>
      <c r="T1013" s="197"/>
      <c r="U1013" s="197"/>
      <c r="V1013" s="197"/>
      <c r="W1013" s="197"/>
      <c r="X1013" s="197"/>
      <c r="Y1013" s="197"/>
      <c r="Z1013" s="197"/>
    </row>
    <row r="1014" ht="15.75" customHeight="1">
      <c r="A1014" s="180"/>
      <c r="B1014" s="197"/>
      <c r="C1014" s="152"/>
      <c r="D1014" s="152"/>
      <c r="E1014" s="152"/>
      <c r="F1014" s="152"/>
      <c r="G1014" s="197"/>
      <c r="H1014" s="197"/>
      <c r="I1014" s="152"/>
      <c r="J1014" s="50"/>
      <c r="K1014" s="50"/>
      <c r="L1014" s="50"/>
      <c r="M1014" s="50"/>
      <c r="N1014" s="152"/>
      <c r="O1014" s="197"/>
      <c r="P1014" s="197"/>
      <c r="Q1014" s="197"/>
      <c r="R1014" s="197"/>
      <c r="S1014" s="197"/>
      <c r="T1014" s="197"/>
      <c r="U1014" s="197"/>
      <c r="V1014" s="197"/>
      <c r="W1014" s="197"/>
      <c r="X1014" s="197"/>
      <c r="Y1014" s="197"/>
      <c r="Z1014" s="197"/>
    </row>
    <row r="1015" ht="15.75" customHeight="1">
      <c r="A1015" s="180"/>
      <c r="B1015" s="197"/>
      <c r="C1015" s="197"/>
      <c r="D1015" s="152"/>
      <c r="E1015" s="152"/>
      <c r="F1015" s="152"/>
      <c r="G1015" s="197"/>
      <c r="H1015" s="169"/>
      <c r="I1015" s="152"/>
      <c r="J1015" s="50"/>
      <c r="K1015" s="50"/>
      <c r="L1015" s="50"/>
      <c r="M1015" s="50"/>
      <c r="N1015" s="152"/>
      <c r="O1015" s="197"/>
      <c r="P1015" s="197"/>
      <c r="Q1015" s="197"/>
      <c r="R1015" s="197"/>
      <c r="S1015" s="197"/>
      <c r="T1015" s="197"/>
      <c r="U1015" s="197"/>
      <c r="V1015" s="197"/>
      <c r="W1015" s="197"/>
      <c r="X1015" s="197"/>
      <c r="Y1015" s="197"/>
      <c r="Z1015" s="197"/>
    </row>
    <row r="1016" ht="15.75" customHeight="1">
      <c r="A1016" s="180"/>
      <c r="B1016" s="197"/>
      <c r="C1016" s="152"/>
      <c r="D1016" s="152"/>
      <c r="E1016" s="152"/>
      <c r="F1016" s="152"/>
      <c r="G1016" s="197"/>
      <c r="H1016" s="169"/>
      <c r="I1016" s="152"/>
      <c r="J1016" s="50"/>
      <c r="K1016" s="50"/>
      <c r="L1016" s="50"/>
      <c r="M1016" s="50"/>
      <c r="N1016" s="152"/>
      <c r="O1016" s="197"/>
      <c r="P1016" s="197"/>
      <c r="Q1016" s="197"/>
      <c r="R1016" s="197"/>
      <c r="S1016" s="197"/>
      <c r="T1016" s="197"/>
      <c r="U1016" s="197"/>
      <c r="V1016" s="197"/>
      <c r="W1016" s="197"/>
      <c r="X1016" s="197"/>
      <c r="Y1016" s="197"/>
      <c r="Z1016" s="197"/>
    </row>
    <row r="1017" ht="15.75" customHeight="1">
      <c r="A1017" s="180"/>
      <c r="B1017" s="197"/>
      <c r="C1017" s="152"/>
      <c r="D1017" s="152"/>
      <c r="E1017" s="152"/>
      <c r="F1017" s="152"/>
      <c r="G1017" s="197"/>
      <c r="H1017" s="197"/>
      <c r="I1017" s="152"/>
      <c r="J1017" s="50"/>
      <c r="K1017" s="50"/>
      <c r="L1017" s="50"/>
      <c r="M1017" s="50"/>
      <c r="N1017" s="152"/>
      <c r="O1017" s="197"/>
      <c r="P1017" s="197"/>
      <c r="Q1017" s="197"/>
      <c r="R1017" s="197"/>
      <c r="S1017" s="197"/>
      <c r="T1017" s="197"/>
      <c r="U1017" s="197"/>
      <c r="V1017" s="197"/>
      <c r="W1017" s="197"/>
      <c r="X1017" s="197"/>
      <c r="Y1017" s="197"/>
      <c r="Z1017" s="197"/>
    </row>
    <row r="1018" ht="15.75" customHeight="1">
      <c r="A1018" s="180"/>
      <c r="B1018" s="197"/>
      <c r="C1018" s="152"/>
      <c r="D1018" s="152"/>
      <c r="E1018" s="152"/>
      <c r="F1018" s="152"/>
      <c r="G1018" s="197"/>
      <c r="H1018" s="197"/>
      <c r="I1018" s="152"/>
      <c r="J1018" s="50"/>
      <c r="K1018" s="50"/>
      <c r="L1018" s="50"/>
      <c r="M1018" s="50"/>
      <c r="N1018" s="152"/>
      <c r="O1018" s="197"/>
      <c r="P1018" s="197"/>
      <c r="Q1018" s="197"/>
      <c r="R1018" s="197"/>
      <c r="S1018" s="197"/>
      <c r="T1018" s="197"/>
      <c r="U1018" s="197"/>
      <c r="V1018" s="197"/>
      <c r="W1018" s="197"/>
      <c r="X1018" s="197"/>
      <c r="Y1018" s="197"/>
      <c r="Z1018" s="197"/>
    </row>
    <row r="1019" ht="15.75" customHeight="1">
      <c r="A1019" s="180"/>
      <c r="B1019" s="197"/>
      <c r="C1019" s="152"/>
      <c r="D1019" s="152"/>
      <c r="E1019" s="152"/>
      <c r="F1019" s="152"/>
      <c r="G1019" s="197"/>
      <c r="H1019" s="197"/>
      <c r="I1019" s="152"/>
      <c r="J1019" s="50"/>
      <c r="K1019" s="50"/>
      <c r="L1019" s="50"/>
      <c r="M1019" s="50"/>
      <c r="N1019" s="152"/>
      <c r="O1019" s="197"/>
      <c r="P1019" s="197"/>
      <c r="Q1019" s="197"/>
      <c r="R1019" s="197"/>
      <c r="S1019" s="197"/>
      <c r="T1019" s="197"/>
      <c r="U1019" s="197"/>
      <c r="V1019" s="197"/>
      <c r="W1019" s="197"/>
      <c r="X1019" s="197"/>
      <c r="Y1019" s="197"/>
      <c r="Z1019" s="197"/>
    </row>
    <row r="1020" ht="15.75" customHeight="1">
      <c r="A1020" s="180"/>
      <c r="B1020" s="197"/>
      <c r="C1020" s="197"/>
      <c r="D1020" s="152"/>
      <c r="E1020" s="152"/>
      <c r="F1020" s="152"/>
      <c r="G1020" s="197"/>
      <c r="H1020" s="197"/>
      <c r="I1020" s="152"/>
      <c r="J1020" s="50"/>
      <c r="K1020" s="50"/>
      <c r="L1020" s="50"/>
      <c r="M1020" s="50"/>
      <c r="N1020" s="152"/>
      <c r="O1020" s="197"/>
      <c r="P1020" s="197"/>
      <c r="Q1020" s="197"/>
      <c r="R1020" s="197"/>
      <c r="S1020" s="197"/>
      <c r="T1020" s="197"/>
      <c r="U1020" s="197"/>
      <c r="V1020" s="197"/>
      <c r="W1020" s="197"/>
      <c r="X1020" s="197"/>
      <c r="Y1020" s="197"/>
      <c r="Z1020" s="197"/>
    </row>
    <row r="1021" ht="15.75" customHeight="1">
      <c r="A1021" s="180"/>
      <c r="B1021" s="197"/>
      <c r="C1021" s="152"/>
      <c r="D1021" s="152"/>
      <c r="E1021" s="152"/>
      <c r="F1021" s="152"/>
      <c r="G1021" s="197"/>
      <c r="H1021" s="169"/>
      <c r="I1021" s="152"/>
      <c r="J1021" s="50"/>
      <c r="K1021" s="50"/>
      <c r="L1021" s="50"/>
      <c r="M1021" s="50"/>
      <c r="N1021" s="152"/>
      <c r="O1021" s="197"/>
      <c r="P1021" s="197"/>
      <c r="Q1021" s="197"/>
      <c r="R1021" s="197"/>
      <c r="S1021" s="197"/>
      <c r="T1021" s="197"/>
      <c r="U1021" s="197"/>
      <c r="V1021" s="197"/>
      <c r="W1021" s="197"/>
      <c r="X1021" s="197"/>
      <c r="Y1021" s="197"/>
      <c r="Z1021" s="197"/>
    </row>
    <row r="1022" ht="15.75" customHeight="1">
      <c r="A1022" s="180"/>
      <c r="B1022" s="197"/>
      <c r="C1022" s="152"/>
      <c r="D1022" s="152"/>
      <c r="E1022" s="152"/>
      <c r="F1022" s="152"/>
      <c r="G1022" s="197"/>
      <c r="H1022" s="197"/>
      <c r="I1022" s="152"/>
      <c r="J1022" s="50"/>
      <c r="K1022" s="50"/>
      <c r="L1022" s="50"/>
      <c r="M1022" s="50"/>
      <c r="N1022" s="152"/>
      <c r="O1022" s="197"/>
      <c r="P1022" s="197"/>
      <c r="Q1022" s="197"/>
      <c r="R1022" s="197"/>
      <c r="S1022" s="197"/>
      <c r="T1022" s="197"/>
      <c r="U1022" s="197"/>
      <c r="V1022" s="197"/>
      <c r="W1022" s="197"/>
      <c r="X1022" s="197"/>
      <c r="Y1022" s="197"/>
      <c r="Z1022" s="197"/>
    </row>
    <row r="1023" ht="15.75" customHeight="1">
      <c r="A1023" s="180"/>
      <c r="B1023" s="197"/>
      <c r="C1023" s="152"/>
      <c r="D1023" s="152"/>
      <c r="E1023" s="152"/>
      <c r="F1023" s="152"/>
      <c r="G1023" s="197"/>
      <c r="H1023" s="197"/>
      <c r="I1023" s="152"/>
      <c r="J1023" s="50"/>
      <c r="K1023" s="50"/>
      <c r="L1023" s="50"/>
      <c r="M1023" s="50"/>
      <c r="N1023" s="152"/>
      <c r="O1023" s="197"/>
      <c r="P1023" s="197"/>
      <c r="Q1023" s="197"/>
      <c r="R1023" s="197"/>
      <c r="S1023" s="197"/>
      <c r="T1023" s="197"/>
      <c r="U1023" s="197"/>
      <c r="V1023" s="197"/>
      <c r="W1023" s="197"/>
      <c r="X1023" s="197"/>
      <c r="Y1023" s="197"/>
      <c r="Z1023" s="197"/>
    </row>
    <row r="1024" ht="15.75" customHeight="1">
      <c r="A1024" s="180"/>
      <c r="B1024" s="197"/>
      <c r="C1024" s="152"/>
      <c r="D1024" s="152"/>
      <c r="E1024" s="152"/>
      <c r="F1024" s="152"/>
      <c r="G1024" s="197"/>
      <c r="H1024" s="197"/>
      <c r="I1024" s="152"/>
      <c r="J1024" s="50"/>
      <c r="K1024" s="50"/>
      <c r="L1024" s="50"/>
      <c r="M1024" s="50"/>
      <c r="N1024" s="152"/>
      <c r="O1024" s="197"/>
      <c r="P1024" s="197"/>
      <c r="Q1024" s="197"/>
      <c r="R1024" s="197"/>
      <c r="S1024" s="197"/>
      <c r="T1024" s="197"/>
      <c r="U1024" s="197"/>
      <c r="V1024" s="197"/>
      <c r="W1024" s="197"/>
      <c r="X1024" s="197"/>
      <c r="Y1024" s="197"/>
      <c r="Z1024" s="197"/>
    </row>
    <row r="1025" ht="15.75" customHeight="1">
      <c r="A1025" s="180"/>
      <c r="B1025" s="197"/>
      <c r="C1025" s="197"/>
      <c r="D1025" s="152"/>
      <c r="E1025" s="152"/>
      <c r="F1025" s="152"/>
      <c r="G1025" s="197"/>
      <c r="H1025" s="169"/>
      <c r="I1025" s="152"/>
      <c r="J1025" s="50"/>
      <c r="K1025" s="50"/>
      <c r="L1025" s="50"/>
      <c r="M1025" s="50"/>
      <c r="N1025" s="152"/>
      <c r="O1025" s="197"/>
      <c r="P1025" s="197"/>
      <c r="Q1025" s="197"/>
      <c r="R1025" s="197"/>
      <c r="S1025" s="197"/>
      <c r="T1025" s="197"/>
      <c r="U1025" s="197"/>
      <c r="V1025" s="197"/>
      <c r="W1025" s="197"/>
      <c r="X1025" s="197"/>
      <c r="Y1025" s="197"/>
      <c r="Z1025" s="197"/>
    </row>
    <row r="1026" ht="15.75" customHeight="1">
      <c r="A1026" s="180"/>
      <c r="B1026" s="197"/>
      <c r="C1026" s="152"/>
      <c r="D1026" s="152"/>
      <c r="E1026" s="152"/>
      <c r="F1026" s="152"/>
      <c r="G1026" s="197"/>
      <c r="H1026" s="197"/>
      <c r="I1026" s="152"/>
      <c r="J1026" s="50"/>
      <c r="K1026" s="50"/>
      <c r="L1026" s="50"/>
      <c r="M1026" s="50"/>
      <c r="N1026" s="152"/>
      <c r="O1026" s="197"/>
      <c r="P1026" s="197"/>
      <c r="Q1026" s="197"/>
      <c r="R1026" s="197"/>
      <c r="S1026" s="197"/>
      <c r="T1026" s="197"/>
      <c r="U1026" s="197"/>
      <c r="V1026" s="197"/>
      <c r="W1026" s="197"/>
      <c r="X1026" s="197"/>
      <c r="Y1026" s="197"/>
      <c r="Z1026" s="197"/>
    </row>
    <row r="1027" ht="15.75" customHeight="1">
      <c r="A1027" s="180"/>
      <c r="B1027" s="197"/>
      <c r="C1027" s="152"/>
      <c r="D1027" s="152"/>
      <c r="E1027" s="152"/>
      <c r="F1027" s="152"/>
      <c r="G1027" s="197"/>
      <c r="H1027" s="197"/>
      <c r="I1027" s="152"/>
      <c r="J1027" s="50"/>
      <c r="K1027" s="50"/>
      <c r="L1027" s="50"/>
      <c r="M1027" s="50"/>
      <c r="N1027" s="152"/>
      <c r="O1027" s="197"/>
      <c r="P1027" s="197"/>
      <c r="Q1027" s="197"/>
      <c r="R1027" s="197"/>
      <c r="S1027" s="197"/>
      <c r="T1027" s="197"/>
      <c r="U1027" s="197"/>
      <c r="V1027" s="197"/>
      <c r="W1027" s="197"/>
      <c r="X1027" s="197"/>
      <c r="Y1027" s="197"/>
      <c r="Z1027" s="197"/>
    </row>
    <row r="1028" ht="15.75" customHeight="1">
      <c r="A1028" s="180"/>
      <c r="B1028" s="197"/>
      <c r="C1028" s="152"/>
      <c r="D1028" s="152"/>
      <c r="E1028" s="152"/>
      <c r="F1028" s="152"/>
      <c r="G1028" s="197"/>
      <c r="H1028" s="169"/>
      <c r="I1028" s="152"/>
      <c r="J1028" s="50"/>
      <c r="K1028" s="50"/>
      <c r="L1028" s="50"/>
      <c r="M1028" s="50"/>
      <c r="N1028" s="152"/>
      <c r="O1028" s="197"/>
      <c r="P1028" s="197"/>
      <c r="Q1028" s="197"/>
      <c r="R1028" s="197"/>
      <c r="S1028" s="197"/>
      <c r="T1028" s="197"/>
      <c r="U1028" s="197"/>
      <c r="V1028" s="197"/>
      <c r="W1028" s="197"/>
      <c r="X1028" s="197"/>
      <c r="Y1028" s="197"/>
      <c r="Z1028" s="197"/>
    </row>
    <row r="1029" ht="15.75" customHeight="1">
      <c r="A1029" s="180"/>
      <c r="B1029" s="197"/>
      <c r="C1029" s="152"/>
      <c r="D1029" s="152"/>
      <c r="E1029" s="152"/>
      <c r="F1029" s="152"/>
      <c r="G1029" s="197"/>
      <c r="H1029" s="169"/>
      <c r="I1029" s="152"/>
      <c r="J1029" s="50"/>
      <c r="K1029" s="50"/>
      <c r="L1029" s="50"/>
      <c r="M1029" s="50"/>
      <c r="N1029" s="152"/>
      <c r="O1029" s="197"/>
      <c r="P1029" s="197"/>
      <c r="Q1029" s="197"/>
      <c r="R1029" s="197"/>
      <c r="S1029" s="197"/>
      <c r="T1029" s="197"/>
      <c r="U1029" s="197"/>
      <c r="V1029" s="197"/>
      <c r="W1029" s="197"/>
      <c r="X1029" s="197"/>
      <c r="Y1029" s="197"/>
      <c r="Z1029" s="197"/>
    </row>
    <row r="1030" ht="15.75" customHeight="1">
      <c r="A1030" s="180"/>
      <c r="B1030" s="197"/>
      <c r="C1030" s="152"/>
      <c r="D1030" s="152"/>
      <c r="E1030" s="152"/>
      <c r="F1030" s="152"/>
      <c r="G1030" s="197"/>
      <c r="H1030" s="197"/>
      <c r="I1030" s="152"/>
      <c r="J1030" s="50"/>
      <c r="K1030" s="50"/>
      <c r="L1030" s="50"/>
      <c r="M1030" s="50"/>
      <c r="N1030" s="152"/>
      <c r="O1030" s="197"/>
      <c r="P1030" s="197"/>
      <c r="Q1030" s="197"/>
      <c r="R1030" s="197"/>
      <c r="S1030" s="197"/>
      <c r="T1030" s="197"/>
      <c r="U1030" s="197"/>
      <c r="V1030" s="197"/>
      <c r="W1030" s="197"/>
      <c r="X1030" s="197"/>
      <c r="Y1030" s="197"/>
      <c r="Z1030" s="197"/>
    </row>
    <row r="1031" ht="15.75" customHeight="1">
      <c r="A1031" s="180"/>
      <c r="B1031" s="197"/>
      <c r="C1031" s="152"/>
      <c r="D1031" s="152"/>
      <c r="E1031" s="152"/>
      <c r="F1031" s="152"/>
      <c r="G1031" s="197"/>
      <c r="H1031" s="197"/>
      <c r="I1031" s="152"/>
      <c r="J1031" s="50"/>
      <c r="K1031" s="50"/>
      <c r="L1031" s="50"/>
      <c r="M1031" s="50"/>
      <c r="N1031" s="152"/>
      <c r="O1031" s="197"/>
      <c r="P1031" s="197"/>
      <c r="Q1031" s="197"/>
      <c r="R1031" s="197"/>
      <c r="S1031" s="197"/>
      <c r="T1031" s="197"/>
      <c r="U1031" s="197"/>
      <c r="V1031" s="197"/>
      <c r="W1031" s="197"/>
      <c r="X1031" s="197"/>
      <c r="Y1031" s="197"/>
      <c r="Z1031" s="197"/>
    </row>
    <row r="1032" ht="15.75" customHeight="1">
      <c r="A1032" s="180"/>
      <c r="B1032" s="197"/>
      <c r="C1032" s="152"/>
      <c r="D1032" s="152"/>
      <c r="E1032" s="152"/>
      <c r="F1032" s="152"/>
      <c r="G1032" s="197"/>
      <c r="H1032" s="197"/>
      <c r="I1032" s="152"/>
      <c r="J1032" s="50"/>
      <c r="K1032" s="50"/>
      <c r="L1032" s="50"/>
      <c r="M1032" s="50"/>
      <c r="N1032" s="152"/>
      <c r="O1032" s="197"/>
      <c r="P1032" s="197"/>
      <c r="Q1032" s="197"/>
      <c r="R1032" s="197"/>
      <c r="S1032" s="197"/>
      <c r="T1032" s="197"/>
      <c r="U1032" s="197"/>
      <c r="V1032" s="197"/>
      <c r="W1032" s="197"/>
      <c r="X1032" s="197"/>
      <c r="Y1032" s="197"/>
      <c r="Z1032" s="197"/>
    </row>
    <row r="1033" ht="15.75" customHeight="1">
      <c r="A1033" s="180"/>
      <c r="B1033" s="197"/>
      <c r="C1033" s="152"/>
      <c r="D1033" s="152"/>
      <c r="E1033" s="152"/>
      <c r="F1033" s="152"/>
      <c r="G1033" s="197"/>
      <c r="H1033" s="197"/>
      <c r="I1033" s="152"/>
      <c r="J1033" s="50"/>
      <c r="K1033" s="50"/>
      <c r="L1033" s="50"/>
      <c r="M1033" s="50"/>
      <c r="N1033" s="152"/>
      <c r="O1033" s="197"/>
      <c r="P1033" s="197"/>
      <c r="Q1033" s="197"/>
      <c r="R1033" s="197"/>
      <c r="S1033" s="197"/>
      <c r="T1033" s="197"/>
      <c r="U1033" s="197"/>
      <c r="V1033" s="197"/>
      <c r="W1033" s="197"/>
      <c r="X1033" s="197"/>
      <c r="Y1033" s="197"/>
      <c r="Z1033" s="197"/>
    </row>
    <row r="1034" ht="15.75" customHeight="1">
      <c r="A1034" s="180"/>
      <c r="B1034" s="197"/>
      <c r="C1034" s="197"/>
      <c r="D1034" s="152"/>
      <c r="E1034" s="152"/>
      <c r="F1034" s="152"/>
      <c r="G1034" s="197"/>
      <c r="H1034" s="197"/>
      <c r="I1034" s="152"/>
      <c r="J1034" s="50"/>
      <c r="K1034" s="50"/>
      <c r="L1034" s="50"/>
      <c r="M1034" s="50"/>
      <c r="N1034" s="152"/>
      <c r="O1034" s="197"/>
      <c r="P1034" s="197"/>
      <c r="Q1034" s="197"/>
      <c r="R1034" s="197"/>
      <c r="S1034" s="197"/>
      <c r="T1034" s="197"/>
      <c r="U1034" s="197"/>
      <c r="V1034" s="197"/>
      <c r="W1034" s="197"/>
      <c r="X1034" s="197"/>
      <c r="Y1034" s="197"/>
      <c r="Z1034" s="197"/>
    </row>
    <row r="1035" ht="15.75" customHeight="1">
      <c r="A1035" s="180"/>
      <c r="B1035" s="197"/>
      <c r="C1035" s="152"/>
      <c r="D1035" s="152"/>
      <c r="E1035" s="152"/>
      <c r="F1035" s="152"/>
      <c r="G1035" s="197"/>
      <c r="H1035" s="197"/>
      <c r="I1035" s="152"/>
      <c r="J1035" s="50"/>
      <c r="K1035" s="50"/>
      <c r="L1035" s="50"/>
      <c r="M1035" s="50"/>
      <c r="N1035" s="152"/>
      <c r="O1035" s="197"/>
      <c r="P1035" s="197"/>
      <c r="Q1035" s="197"/>
      <c r="R1035" s="197"/>
      <c r="S1035" s="197"/>
      <c r="T1035" s="197"/>
      <c r="U1035" s="197"/>
      <c r="V1035" s="197"/>
      <c r="W1035" s="197"/>
      <c r="X1035" s="197"/>
      <c r="Y1035" s="197"/>
      <c r="Z1035" s="197"/>
    </row>
    <row r="1036" ht="15.75" customHeight="1">
      <c r="A1036" s="180"/>
      <c r="B1036" s="197"/>
      <c r="C1036" s="197"/>
      <c r="D1036" s="152"/>
      <c r="E1036" s="152"/>
      <c r="F1036" s="152"/>
      <c r="G1036" s="197"/>
      <c r="H1036" s="197"/>
      <c r="I1036" s="152"/>
      <c r="J1036" s="50"/>
      <c r="K1036" s="50"/>
      <c r="L1036" s="50"/>
      <c r="M1036" s="50"/>
      <c r="N1036" s="152"/>
      <c r="O1036" s="197"/>
      <c r="P1036" s="197"/>
      <c r="Q1036" s="197"/>
      <c r="R1036" s="197"/>
      <c r="S1036" s="197"/>
      <c r="T1036" s="197"/>
      <c r="U1036" s="197"/>
      <c r="V1036" s="197"/>
      <c r="W1036" s="197"/>
      <c r="X1036" s="197"/>
      <c r="Y1036" s="197"/>
      <c r="Z1036" s="197"/>
    </row>
    <row r="1037" ht="15.75" customHeight="1">
      <c r="A1037" s="180"/>
      <c r="B1037" s="197"/>
      <c r="C1037" s="152"/>
      <c r="D1037" s="152"/>
      <c r="E1037" s="152"/>
      <c r="F1037" s="152"/>
      <c r="G1037" s="197"/>
      <c r="H1037" s="197"/>
      <c r="I1037" s="152"/>
      <c r="J1037" s="50"/>
      <c r="K1037" s="50"/>
      <c r="L1037" s="50"/>
      <c r="M1037" s="50"/>
      <c r="N1037" s="152"/>
      <c r="O1037" s="197"/>
      <c r="P1037" s="197"/>
      <c r="Q1037" s="197"/>
      <c r="R1037" s="197"/>
      <c r="S1037" s="197"/>
      <c r="T1037" s="197"/>
      <c r="U1037" s="197"/>
      <c r="V1037" s="197"/>
      <c r="W1037" s="197"/>
      <c r="X1037" s="197"/>
      <c r="Y1037" s="197"/>
      <c r="Z1037" s="197"/>
    </row>
    <row r="1038" ht="15.75" customHeight="1">
      <c r="A1038" s="180"/>
      <c r="B1038" s="197"/>
      <c r="C1038" s="152"/>
      <c r="D1038" s="152"/>
      <c r="E1038" s="152"/>
      <c r="F1038" s="152"/>
      <c r="G1038" s="197"/>
      <c r="H1038" s="197"/>
      <c r="I1038" s="152"/>
      <c r="J1038" s="50"/>
      <c r="K1038" s="50"/>
      <c r="L1038" s="50"/>
      <c r="M1038" s="50"/>
      <c r="N1038" s="152"/>
      <c r="O1038" s="197"/>
      <c r="P1038" s="197"/>
      <c r="Q1038" s="197"/>
      <c r="R1038" s="197"/>
      <c r="S1038" s="197"/>
      <c r="T1038" s="197"/>
      <c r="U1038" s="197"/>
      <c r="V1038" s="197"/>
      <c r="W1038" s="197"/>
      <c r="X1038" s="197"/>
      <c r="Y1038" s="197"/>
      <c r="Z1038" s="197"/>
    </row>
    <row r="1039" ht="15.75" customHeight="1">
      <c r="A1039" s="180"/>
      <c r="B1039" s="197"/>
      <c r="C1039" s="152"/>
      <c r="D1039" s="152"/>
      <c r="E1039" s="152"/>
      <c r="F1039" s="152"/>
      <c r="G1039" s="197"/>
      <c r="H1039" s="197"/>
      <c r="I1039" s="152"/>
      <c r="J1039" s="50"/>
      <c r="K1039" s="50"/>
      <c r="L1039" s="50"/>
      <c r="M1039" s="50"/>
      <c r="N1039" s="152"/>
      <c r="O1039" s="197"/>
      <c r="P1039" s="197"/>
      <c r="Q1039" s="197"/>
      <c r="R1039" s="197"/>
      <c r="S1039" s="197"/>
      <c r="T1039" s="197"/>
      <c r="U1039" s="197"/>
      <c r="V1039" s="197"/>
      <c r="W1039" s="197"/>
      <c r="X1039" s="197"/>
      <c r="Y1039" s="197"/>
      <c r="Z1039" s="197"/>
    </row>
    <row r="1040" ht="15.75" customHeight="1">
      <c r="A1040" s="180"/>
      <c r="B1040" s="197"/>
      <c r="C1040" s="197"/>
      <c r="D1040" s="152"/>
      <c r="E1040" s="152"/>
      <c r="F1040" s="152"/>
      <c r="G1040" s="197"/>
      <c r="H1040" s="197"/>
      <c r="I1040" s="152"/>
      <c r="J1040" s="50"/>
      <c r="K1040" s="50"/>
      <c r="L1040" s="50"/>
      <c r="M1040" s="50"/>
      <c r="N1040" s="152"/>
      <c r="O1040" s="197"/>
      <c r="P1040" s="197"/>
      <c r="Q1040" s="197"/>
      <c r="R1040" s="197"/>
      <c r="S1040" s="197"/>
      <c r="T1040" s="197"/>
      <c r="U1040" s="197"/>
      <c r="V1040" s="197"/>
      <c r="W1040" s="197"/>
      <c r="X1040" s="197"/>
      <c r="Y1040" s="197"/>
      <c r="Z1040" s="197"/>
    </row>
    <row r="1041" ht="15.75" customHeight="1">
      <c r="A1041" s="180"/>
      <c r="B1041" s="197"/>
      <c r="C1041" s="152"/>
      <c r="D1041" s="152"/>
      <c r="E1041" s="152"/>
      <c r="F1041" s="152"/>
      <c r="G1041" s="197"/>
      <c r="H1041" s="197"/>
      <c r="I1041" s="152"/>
      <c r="J1041" s="50"/>
      <c r="K1041" s="50"/>
      <c r="L1041" s="50"/>
      <c r="M1041" s="50"/>
      <c r="N1041" s="152"/>
      <c r="O1041" s="197"/>
      <c r="P1041" s="197"/>
      <c r="Q1041" s="197"/>
      <c r="R1041" s="197"/>
      <c r="S1041" s="197"/>
      <c r="T1041" s="197"/>
      <c r="U1041" s="197"/>
      <c r="V1041" s="197"/>
      <c r="W1041" s="197"/>
      <c r="X1041" s="197"/>
      <c r="Y1041" s="197"/>
      <c r="Z1041" s="197"/>
    </row>
    <row r="1042" ht="15.75" customHeight="1">
      <c r="A1042" s="180"/>
      <c r="B1042" s="197"/>
      <c r="C1042" s="197"/>
      <c r="D1042" s="152"/>
      <c r="E1042" s="152"/>
      <c r="F1042" s="152"/>
      <c r="G1042" s="197"/>
      <c r="H1042" s="197"/>
      <c r="I1042" s="152"/>
      <c r="J1042" s="50"/>
      <c r="K1042" s="50"/>
      <c r="L1042" s="50"/>
      <c r="M1042" s="50"/>
      <c r="N1042" s="152"/>
      <c r="O1042" s="197"/>
      <c r="P1042" s="197"/>
      <c r="Q1042" s="197"/>
      <c r="R1042" s="197"/>
      <c r="S1042" s="197"/>
      <c r="T1042" s="197"/>
      <c r="U1042" s="197"/>
      <c r="V1042" s="197"/>
      <c r="W1042" s="197"/>
      <c r="X1042" s="197"/>
      <c r="Y1042" s="197"/>
      <c r="Z1042" s="197"/>
    </row>
    <row r="1043" ht="15.75" customHeight="1">
      <c r="A1043" s="180"/>
      <c r="B1043" s="197"/>
      <c r="C1043" s="152"/>
      <c r="D1043" s="152"/>
      <c r="E1043" s="152"/>
      <c r="F1043" s="152"/>
      <c r="G1043" s="197"/>
      <c r="H1043" s="197"/>
      <c r="I1043" s="152"/>
      <c r="J1043" s="50"/>
      <c r="K1043" s="50"/>
      <c r="L1043" s="50"/>
      <c r="M1043" s="50"/>
      <c r="N1043" s="152"/>
      <c r="O1043" s="197"/>
      <c r="P1043" s="197"/>
      <c r="Q1043" s="197"/>
      <c r="R1043" s="197"/>
      <c r="S1043" s="197"/>
      <c r="T1043" s="197"/>
      <c r="U1043" s="197"/>
      <c r="V1043" s="197"/>
      <c r="W1043" s="197"/>
      <c r="X1043" s="197"/>
      <c r="Y1043" s="197"/>
      <c r="Z1043" s="197"/>
    </row>
    <row r="1044" ht="15.75" customHeight="1">
      <c r="A1044" s="180"/>
      <c r="B1044" s="197"/>
      <c r="C1044" s="197"/>
      <c r="D1044" s="152"/>
      <c r="E1044" s="152"/>
      <c r="F1044" s="152"/>
      <c r="G1044" s="197"/>
      <c r="H1044" s="197"/>
      <c r="I1044" s="152"/>
      <c r="J1044" s="50"/>
      <c r="K1044" s="50"/>
      <c r="L1044" s="50"/>
      <c r="M1044" s="50"/>
      <c r="N1044" s="152"/>
      <c r="O1044" s="197"/>
      <c r="P1044" s="197"/>
      <c r="Q1044" s="197"/>
      <c r="R1044" s="197"/>
      <c r="S1044" s="197"/>
      <c r="T1044" s="197"/>
      <c r="U1044" s="197"/>
      <c r="V1044" s="197"/>
      <c r="W1044" s="197"/>
      <c r="X1044" s="197"/>
      <c r="Y1044" s="197"/>
      <c r="Z1044" s="197"/>
    </row>
    <row r="1045" ht="15.75" customHeight="1">
      <c r="A1045" s="180"/>
      <c r="B1045" s="197"/>
      <c r="C1045" s="152"/>
      <c r="D1045" s="152"/>
      <c r="E1045" s="152"/>
      <c r="F1045" s="152"/>
      <c r="G1045" s="197"/>
      <c r="H1045" s="197"/>
      <c r="I1045" s="152"/>
      <c r="J1045" s="50"/>
      <c r="K1045" s="50"/>
      <c r="L1045" s="50"/>
      <c r="M1045" s="50"/>
      <c r="N1045" s="152"/>
      <c r="O1045" s="197"/>
      <c r="P1045" s="197"/>
      <c r="Q1045" s="197"/>
      <c r="R1045" s="197"/>
      <c r="S1045" s="197"/>
      <c r="T1045" s="197"/>
      <c r="U1045" s="197"/>
      <c r="V1045" s="197"/>
      <c r="W1045" s="197"/>
      <c r="X1045" s="197"/>
      <c r="Y1045" s="197"/>
      <c r="Z1045" s="197"/>
    </row>
    <row r="1046" ht="15.75" customHeight="1">
      <c r="A1046" s="180"/>
      <c r="B1046" s="197"/>
      <c r="C1046" s="152"/>
      <c r="D1046" s="152"/>
      <c r="E1046" s="152"/>
      <c r="F1046" s="152"/>
      <c r="G1046" s="197"/>
      <c r="H1046" s="197"/>
      <c r="I1046" s="152"/>
      <c r="J1046" s="50"/>
      <c r="K1046" s="50"/>
      <c r="L1046" s="50"/>
      <c r="M1046" s="50"/>
      <c r="N1046" s="152"/>
      <c r="O1046" s="197"/>
      <c r="P1046" s="197"/>
      <c r="Q1046" s="197"/>
      <c r="R1046" s="197"/>
      <c r="S1046" s="197"/>
      <c r="T1046" s="197"/>
      <c r="U1046" s="197"/>
      <c r="V1046" s="197"/>
      <c r="W1046" s="197"/>
      <c r="X1046" s="197"/>
      <c r="Y1046" s="197"/>
      <c r="Z1046" s="197"/>
    </row>
    <row r="1047" ht="15.75" customHeight="1">
      <c r="A1047" s="180"/>
      <c r="B1047" s="197"/>
      <c r="C1047" s="152"/>
      <c r="D1047" s="152"/>
      <c r="E1047" s="152"/>
      <c r="F1047" s="152"/>
      <c r="G1047" s="197"/>
      <c r="H1047" s="169"/>
      <c r="I1047" s="152"/>
      <c r="J1047" s="50"/>
      <c r="K1047" s="50"/>
      <c r="L1047" s="50"/>
      <c r="M1047" s="50"/>
      <c r="N1047" s="152"/>
      <c r="O1047" s="197"/>
      <c r="P1047" s="197"/>
      <c r="Q1047" s="197"/>
      <c r="R1047" s="197"/>
      <c r="S1047" s="197"/>
      <c r="T1047" s="197"/>
      <c r="U1047" s="197"/>
      <c r="V1047" s="197"/>
      <c r="W1047" s="197"/>
      <c r="X1047" s="197"/>
      <c r="Y1047" s="197"/>
      <c r="Z1047" s="197"/>
    </row>
    <row r="1048" ht="15.75" customHeight="1">
      <c r="A1048" s="180"/>
      <c r="B1048" s="197"/>
      <c r="C1048" s="152"/>
      <c r="D1048" s="152"/>
      <c r="E1048" s="152"/>
      <c r="F1048" s="152"/>
      <c r="G1048" s="197"/>
      <c r="H1048" s="169"/>
      <c r="I1048" s="152"/>
      <c r="J1048" s="50"/>
      <c r="K1048" s="50"/>
      <c r="L1048" s="50"/>
      <c r="M1048" s="50"/>
      <c r="N1048" s="152"/>
      <c r="O1048" s="197"/>
      <c r="P1048" s="197"/>
      <c r="Q1048" s="197"/>
      <c r="R1048" s="197"/>
      <c r="S1048" s="197"/>
      <c r="T1048" s="197"/>
      <c r="U1048" s="197"/>
      <c r="V1048" s="197"/>
      <c r="W1048" s="197"/>
      <c r="X1048" s="197"/>
      <c r="Y1048" s="197"/>
      <c r="Z1048" s="197"/>
    </row>
    <row r="1049" ht="15.75" customHeight="1">
      <c r="A1049" s="180"/>
      <c r="B1049" s="197"/>
      <c r="C1049" s="152"/>
      <c r="D1049" s="152"/>
      <c r="E1049" s="152"/>
      <c r="F1049" s="152"/>
      <c r="G1049" s="197"/>
      <c r="H1049" s="197"/>
      <c r="I1049" s="152"/>
      <c r="J1049" s="50"/>
      <c r="K1049" s="50"/>
      <c r="L1049" s="50"/>
      <c r="M1049" s="50"/>
      <c r="N1049" s="152"/>
      <c r="O1049" s="197"/>
      <c r="P1049" s="197"/>
      <c r="Q1049" s="197"/>
      <c r="R1049" s="197"/>
      <c r="S1049" s="197"/>
      <c r="T1049" s="197"/>
      <c r="U1049" s="197"/>
      <c r="V1049" s="197"/>
      <c r="W1049" s="197"/>
      <c r="X1049" s="197"/>
      <c r="Y1049" s="197"/>
      <c r="Z1049" s="197"/>
    </row>
    <row r="1050" ht="15.75" customHeight="1">
      <c r="A1050" s="180"/>
      <c r="B1050" s="197"/>
      <c r="C1050" s="152"/>
      <c r="D1050" s="152"/>
      <c r="E1050" s="152"/>
      <c r="F1050" s="152"/>
      <c r="G1050" s="197"/>
      <c r="H1050" s="197"/>
      <c r="I1050" s="152"/>
      <c r="J1050" s="50"/>
      <c r="K1050" s="50"/>
      <c r="L1050" s="50"/>
      <c r="M1050" s="50"/>
      <c r="N1050" s="152"/>
      <c r="O1050" s="197"/>
      <c r="P1050" s="197"/>
      <c r="Q1050" s="197"/>
      <c r="R1050" s="197"/>
      <c r="S1050" s="197"/>
      <c r="T1050" s="197"/>
      <c r="U1050" s="197"/>
      <c r="V1050" s="197"/>
      <c r="W1050" s="197"/>
      <c r="X1050" s="197"/>
      <c r="Y1050" s="197"/>
      <c r="Z1050" s="197"/>
    </row>
    <row r="1051" ht="15.75" customHeight="1">
      <c r="A1051" s="180"/>
      <c r="B1051" s="197"/>
      <c r="C1051" s="152"/>
      <c r="D1051" s="152"/>
      <c r="E1051" s="152"/>
      <c r="F1051" s="152"/>
      <c r="G1051" s="197"/>
      <c r="H1051" s="169"/>
      <c r="I1051" s="152"/>
      <c r="J1051" s="50"/>
      <c r="K1051" s="50"/>
      <c r="L1051" s="50"/>
      <c r="M1051" s="50"/>
      <c r="N1051" s="152"/>
      <c r="O1051" s="197"/>
      <c r="P1051" s="197"/>
      <c r="Q1051" s="197"/>
      <c r="R1051" s="197"/>
      <c r="S1051" s="197"/>
      <c r="T1051" s="197"/>
      <c r="U1051" s="197"/>
      <c r="V1051" s="197"/>
      <c r="W1051" s="197"/>
      <c r="X1051" s="197"/>
      <c r="Y1051" s="197"/>
      <c r="Z1051" s="197"/>
    </row>
    <row r="1052" ht="15.75" customHeight="1">
      <c r="A1052" s="180"/>
      <c r="B1052" s="197"/>
      <c r="C1052" s="152"/>
      <c r="D1052" s="152"/>
      <c r="E1052" s="152"/>
      <c r="F1052" s="152"/>
      <c r="G1052" s="197"/>
      <c r="H1052" s="197"/>
      <c r="I1052" s="152"/>
      <c r="J1052" s="50"/>
      <c r="K1052" s="50"/>
      <c r="L1052" s="50"/>
      <c r="M1052" s="50"/>
      <c r="N1052" s="152"/>
      <c r="O1052" s="197"/>
      <c r="P1052" s="197"/>
      <c r="Q1052" s="197"/>
      <c r="R1052" s="197"/>
      <c r="S1052" s="197"/>
      <c r="T1052" s="197"/>
      <c r="U1052" s="197"/>
      <c r="V1052" s="197"/>
      <c r="W1052" s="197"/>
      <c r="X1052" s="197"/>
      <c r="Y1052" s="197"/>
      <c r="Z1052" s="197"/>
    </row>
    <row r="1053" ht="15.75" customHeight="1">
      <c r="A1053" s="180"/>
      <c r="B1053" s="197"/>
      <c r="C1053" s="152"/>
      <c r="D1053" s="152"/>
      <c r="E1053" s="152"/>
      <c r="F1053" s="152"/>
      <c r="G1053" s="197"/>
      <c r="H1053" s="197"/>
      <c r="I1053" s="152"/>
      <c r="J1053" s="50"/>
      <c r="K1053" s="50"/>
      <c r="L1053" s="50"/>
      <c r="M1053" s="50"/>
      <c r="N1053" s="152"/>
      <c r="O1053" s="197"/>
      <c r="P1053" s="197"/>
      <c r="Q1053" s="197"/>
      <c r="R1053" s="197"/>
      <c r="S1053" s="197"/>
      <c r="T1053" s="197"/>
      <c r="U1053" s="197"/>
      <c r="V1053" s="197"/>
      <c r="W1053" s="197"/>
      <c r="X1053" s="197"/>
      <c r="Y1053" s="197"/>
      <c r="Z1053" s="197"/>
    </row>
    <row r="1054" ht="15.75" customHeight="1">
      <c r="A1054" s="180"/>
      <c r="B1054" s="197"/>
      <c r="C1054" s="152"/>
      <c r="D1054" s="152"/>
      <c r="E1054" s="152"/>
      <c r="F1054" s="152"/>
      <c r="G1054" s="197"/>
      <c r="H1054" s="197"/>
      <c r="I1054" s="152"/>
      <c r="J1054" s="50"/>
      <c r="K1054" s="50"/>
      <c r="L1054" s="50"/>
      <c r="M1054" s="50"/>
      <c r="N1054" s="152"/>
      <c r="O1054" s="197"/>
      <c r="P1054" s="197"/>
      <c r="Q1054" s="197"/>
      <c r="R1054" s="197"/>
      <c r="S1054" s="197"/>
      <c r="T1054" s="197"/>
      <c r="U1054" s="197"/>
      <c r="V1054" s="197"/>
      <c r="W1054" s="197"/>
      <c r="X1054" s="197"/>
      <c r="Y1054" s="197"/>
      <c r="Z1054" s="197"/>
    </row>
    <row r="1055" ht="15.75" customHeight="1">
      <c r="A1055" s="180"/>
      <c r="B1055" s="197"/>
      <c r="C1055" s="152"/>
      <c r="D1055" s="152"/>
      <c r="E1055" s="152"/>
      <c r="F1055" s="152"/>
      <c r="G1055" s="197"/>
      <c r="H1055" s="197"/>
      <c r="I1055" s="152"/>
      <c r="J1055" s="50"/>
      <c r="K1055" s="50"/>
      <c r="L1055" s="50"/>
      <c r="M1055" s="50"/>
      <c r="N1055" s="152"/>
      <c r="O1055" s="197"/>
      <c r="P1055" s="197"/>
      <c r="Q1055" s="197"/>
      <c r="R1055" s="197"/>
      <c r="S1055" s="197"/>
      <c r="T1055" s="197"/>
      <c r="U1055" s="197"/>
      <c r="V1055" s="197"/>
      <c r="W1055" s="197"/>
      <c r="X1055" s="197"/>
      <c r="Y1055" s="197"/>
      <c r="Z1055" s="197"/>
    </row>
    <row r="1056" ht="15.75" customHeight="1">
      <c r="A1056" s="180"/>
      <c r="B1056" s="197"/>
      <c r="C1056" s="152"/>
      <c r="D1056" s="152"/>
      <c r="E1056" s="152"/>
      <c r="F1056" s="152"/>
      <c r="G1056" s="197"/>
      <c r="H1056" s="197"/>
      <c r="I1056" s="152"/>
      <c r="J1056" s="50"/>
      <c r="K1056" s="50"/>
      <c r="L1056" s="50"/>
      <c r="M1056" s="50"/>
      <c r="N1056" s="152"/>
      <c r="O1056" s="197"/>
      <c r="P1056" s="197"/>
      <c r="Q1056" s="197"/>
      <c r="R1056" s="197"/>
      <c r="S1056" s="197"/>
      <c r="T1056" s="197"/>
      <c r="U1056" s="197"/>
      <c r="V1056" s="197"/>
      <c r="W1056" s="197"/>
      <c r="X1056" s="197"/>
      <c r="Y1056" s="197"/>
      <c r="Z1056" s="197"/>
    </row>
    <row r="1057" ht="15.75" customHeight="1">
      <c r="A1057" s="180"/>
      <c r="B1057" s="197"/>
      <c r="C1057" s="152"/>
      <c r="D1057" s="152"/>
      <c r="E1057" s="152"/>
      <c r="F1057" s="152"/>
      <c r="G1057" s="197"/>
      <c r="H1057" s="197"/>
      <c r="I1057" s="152"/>
      <c r="J1057" s="50"/>
      <c r="K1057" s="50"/>
      <c r="L1057" s="50"/>
      <c r="M1057" s="50"/>
      <c r="N1057" s="152"/>
      <c r="O1057" s="197"/>
      <c r="P1057" s="197"/>
      <c r="Q1057" s="197"/>
      <c r="R1057" s="197"/>
      <c r="S1057" s="197"/>
      <c r="T1057" s="197"/>
      <c r="U1057" s="197"/>
      <c r="V1057" s="197"/>
      <c r="W1057" s="197"/>
      <c r="X1057" s="197"/>
      <c r="Y1057" s="197"/>
      <c r="Z1057" s="197"/>
    </row>
    <row r="1058" ht="15.75" customHeight="1">
      <c r="A1058" s="180"/>
      <c r="B1058" s="197"/>
      <c r="C1058" s="152"/>
      <c r="D1058" s="152"/>
      <c r="E1058" s="152"/>
      <c r="F1058" s="152"/>
      <c r="G1058" s="197"/>
      <c r="H1058" s="197"/>
      <c r="I1058" s="152"/>
      <c r="J1058" s="50"/>
      <c r="K1058" s="50"/>
      <c r="L1058" s="50"/>
      <c r="M1058" s="50"/>
      <c r="N1058" s="152"/>
      <c r="O1058" s="197"/>
      <c r="P1058" s="197"/>
      <c r="Q1058" s="197"/>
      <c r="R1058" s="197"/>
      <c r="S1058" s="197"/>
      <c r="T1058" s="197"/>
      <c r="U1058" s="197"/>
      <c r="V1058" s="197"/>
      <c r="W1058" s="197"/>
      <c r="X1058" s="197"/>
      <c r="Y1058" s="197"/>
      <c r="Z1058" s="197"/>
    </row>
    <row r="1059" ht="15.75" customHeight="1">
      <c r="A1059" s="180"/>
      <c r="B1059" s="197"/>
      <c r="C1059" s="152"/>
      <c r="D1059" s="152"/>
      <c r="E1059" s="152"/>
      <c r="F1059" s="152"/>
      <c r="G1059" s="197"/>
      <c r="H1059" s="197"/>
      <c r="I1059" s="152"/>
      <c r="J1059" s="50"/>
      <c r="K1059" s="50"/>
      <c r="L1059" s="50"/>
      <c r="M1059" s="50"/>
      <c r="N1059" s="152"/>
      <c r="O1059" s="197"/>
      <c r="P1059" s="197"/>
      <c r="Q1059" s="197"/>
      <c r="R1059" s="197"/>
      <c r="S1059" s="197"/>
      <c r="T1059" s="197"/>
      <c r="U1059" s="197"/>
      <c r="V1059" s="197"/>
      <c r="W1059" s="197"/>
      <c r="X1059" s="197"/>
      <c r="Y1059" s="197"/>
      <c r="Z1059" s="197"/>
    </row>
    <row r="1060" ht="15.75" customHeight="1">
      <c r="A1060" s="180"/>
      <c r="B1060" s="197"/>
      <c r="C1060" s="152"/>
      <c r="D1060" s="152"/>
      <c r="E1060" s="152"/>
      <c r="F1060" s="152"/>
      <c r="G1060" s="197"/>
      <c r="H1060" s="169"/>
      <c r="I1060" s="152"/>
      <c r="J1060" s="50"/>
      <c r="K1060" s="50"/>
      <c r="L1060" s="50"/>
      <c r="M1060" s="50"/>
      <c r="N1060" s="152"/>
      <c r="O1060" s="197"/>
      <c r="P1060" s="197"/>
      <c r="Q1060" s="197"/>
      <c r="R1060" s="197"/>
      <c r="S1060" s="197"/>
      <c r="T1060" s="197"/>
      <c r="U1060" s="197"/>
      <c r="V1060" s="197"/>
      <c r="W1060" s="197"/>
      <c r="X1060" s="197"/>
      <c r="Y1060" s="197"/>
      <c r="Z1060" s="197"/>
    </row>
    <row r="1061" ht="15.75" customHeight="1">
      <c r="A1061" s="180"/>
      <c r="B1061" s="197"/>
      <c r="C1061" s="197"/>
      <c r="D1061" s="152"/>
      <c r="E1061" s="152"/>
      <c r="F1061" s="152"/>
      <c r="G1061" s="197"/>
      <c r="H1061" s="197"/>
      <c r="I1061" s="152"/>
      <c r="J1061" s="50"/>
      <c r="K1061" s="50"/>
      <c r="L1061" s="50"/>
      <c r="M1061" s="50"/>
      <c r="N1061" s="152"/>
      <c r="O1061" s="197"/>
      <c r="P1061" s="197"/>
      <c r="Q1061" s="197"/>
      <c r="R1061" s="197"/>
      <c r="S1061" s="197"/>
      <c r="T1061" s="197"/>
      <c r="U1061" s="197"/>
      <c r="V1061" s="197"/>
      <c r="W1061" s="197"/>
      <c r="X1061" s="197"/>
      <c r="Y1061" s="197"/>
      <c r="Z1061" s="197"/>
    </row>
    <row r="1062" ht="15.75" customHeight="1">
      <c r="A1062" s="180"/>
      <c r="B1062" s="197"/>
      <c r="C1062" s="152"/>
      <c r="D1062" s="152"/>
      <c r="E1062" s="152"/>
      <c r="F1062" s="152"/>
      <c r="G1062" s="197"/>
      <c r="H1062" s="169"/>
      <c r="I1062" s="152"/>
      <c r="J1062" s="50"/>
      <c r="K1062" s="50"/>
      <c r="L1062" s="50"/>
      <c r="M1062" s="50"/>
      <c r="N1062" s="152"/>
      <c r="O1062" s="197"/>
      <c r="P1062" s="197"/>
      <c r="Q1062" s="197"/>
      <c r="R1062" s="197"/>
      <c r="S1062" s="197"/>
      <c r="T1062" s="197"/>
      <c r="U1062" s="197"/>
      <c r="V1062" s="197"/>
      <c r="W1062" s="197"/>
      <c r="X1062" s="197"/>
      <c r="Y1062" s="197"/>
      <c r="Z1062" s="197"/>
    </row>
    <row r="1063" ht="15.75" customHeight="1">
      <c r="A1063" s="180"/>
      <c r="B1063" s="197"/>
      <c r="C1063" s="197"/>
      <c r="D1063" s="152"/>
      <c r="E1063" s="152"/>
      <c r="F1063" s="152"/>
      <c r="G1063" s="197"/>
      <c r="H1063" s="169"/>
      <c r="I1063" s="152"/>
      <c r="J1063" s="50"/>
      <c r="K1063" s="50"/>
      <c r="L1063" s="50"/>
      <c r="M1063" s="50"/>
      <c r="N1063" s="152"/>
      <c r="O1063" s="197"/>
      <c r="P1063" s="197"/>
      <c r="Q1063" s="197"/>
      <c r="R1063" s="197"/>
      <c r="S1063" s="197"/>
      <c r="T1063" s="197"/>
      <c r="U1063" s="197"/>
      <c r="V1063" s="197"/>
      <c r="W1063" s="197"/>
      <c r="X1063" s="197"/>
      <c r="Y1063" s="197"/>
      <c r="Z1063" s="197"/>
    </row>
    <row r="1064" ht="15.75" customHeight="1">
      <c r="A1064" s="180"/>
      <c r="B1064" s="197"/>
      <c r="C1064" s="152"/>
      <c r="D1064" s="152"/>
      <c r="E1064" s="152"/>
      <c r="F1064" s="152"/>
      <c r="G1064" s="197"/>
      <c r="H1064" s="169"/>
      <c r="I1064" s="152"/>
      <c r="J1064" s="50"/>
      <c r="K1064" s="50"/>
      <c r="L1064" s="50"/>
      <c r="M1064" s="50"/>
      <c r="N1064" s="152"/>
      <c r="O1064" s="197"/>
      <c r="P1064" s="197"/>
      <c r="Q1064" s="197"/>
      <c r="R1064" s="197"/>
      <c r="S1064" s="197"/>
      <c r="T1064" s="197"/>
      <c r="U1064" s="197"/>
      <c r="V1064" s="197"/>
      <c r="W1064" s="197"/>
      <c r="X1064" s="197"/>
      <c r="Y1064" s="197"/>
      <c r="Z1064" s="197"/>
    </row>
    <row r="1065" ht="15.75" customHeight="1">
      <c r="A1065" s="180"/>
      <c r="B1065" s="197"/>
      <c r="C1065" s="152"/>
      <c r="D1065" s="152"/>
      <c r="E1065" s="152"/>
      <c r="F1065" s="152"/>
      <c r="G1065" s="197"/>
      <c r="H1065" s="169"/>
      <c r="I1065" s="152"/>
      <c r="J1065" s="50"/>
      <c r="K1065" s="50"/>
      <c r="L1065" s="50"/>
      <c r="M1065" s="50"/>
      <c r="N1065" s="152"/>
      <c r="O1065" s="197"/>
      <c r="P1065" s="197"/>
      <c r="Q1065" s="197"/>
      <c r="R1065" s="197"/>
      <c r="S1065" s="197"/>
      <c r="T1065" s="197"/>
      <c r="U1065" s="197"/>
      <c r="V1065" s="197"/>
      <c r="W1065" s="197"/>
      <c r="X1065" s="197"/>
      <c r="Y1065" s="197"/>
      <c r="Z1065" s="197"/>
    </row>
    <row r="1066" ht="15.75" customHeight="1">
      <c r="A1066" s="180"/>
      <c r="B1066" s="197"/>
      <c r="C1066" s="152"/>
      <c r="D1066" s="152"/>
      <c r="E1066" s="152"/>
      <c r="F1066" s="152"/>
      <c r="G1066" s="197"/>
      <c r="H1066" s="169"/>
      <c r="I1066" s="152"/>
      <c r="J1066" s="50"/>
      <c r="K1066" s="50"/>
      <c r="L1066" s="50"/>
      <c r="M1066" s="50"/>
      <c r="N1066" s="152"/>
      <c r="O1066" s="197"/>
      <c r="P1066" s="197"/>
      <c r="Q1066" s="197"/>
      <c r="R1066" s="197"/>
      <c r="S1066" s="197"/>
      <c r="T1066" s="197"/>
      <c r="U1066" s="197"/>
      <c r="V1066" s="197"/>
      <c r="W1066" s="197"/>
      <c r="X1066" s="197"/>
      <c r="Y1066" s="197"/>
      <c r="Z1066" s="197"/>
    </row>
    <row r="1067" ht="15.75" customHeight="1">
      <c r="A1067" s="180"/>
      <c r="B1067" s="197"/>
      <c r="C1067" s="197"/>
      <c r="D1067" s="152"/>
      <c r="E1067" s="152"/>
      <c r="F1067" s="152"/>
      <c r="G1067" s="197"/>
      <c r="H1067" s="197"/>
      <c r="I1067" s="152"/>
      <c r="J1067" s="50"/>
      <c r="K1067" s="50"/>
      <c r="L1067" s="50"/>
      <c r="M1067" s="50"/>
      <c r="N1067" s="152"/>
      <c r="O1067" s="197"/>
      <c r="P1067" s="197"/>
      <c r="Q1067" s="197"/>
      <c r="R1067" s="197"/>
      <c r="S1067" s="197"/>
      <c r="T1067" s="197"/>
      <c r="U1067" s="197"/>
      <c r="V1067" s="197"/>
      <c r="W1067" s="197"/>
      <c r="X1067" s="197"/>
      <c r="Y1067" s="197"/>
      <c r="Z1067" s="197"/>
    </row>
    <row r="1068" ht="15.75" customHeight="1">
      <c r="A1068" s="180"/>
      <c r="B1068" s="197"/>
      <c r="C1068" s="152"/>
      <c r="D1068" s="152"/>
      <c r="E1068" s="152"/>
      <c r="F1068" s="152"/>
      <c r="G1068" s="197"/>
      <c r="H1068" s="197"/>
      <c r="I1068" s="152"/>
      <c r="J1068" s="50"/>
      <c r="K1068" s="50"/>
      <c r="L1068" s="50"/>
      <c r="M1068" s="50"/>
      <c r="N1068" s="152"/>
      <c r="O1068" s="197"/>
      <c r="P1068" s="197"/>
      <c r="Q1068" s="197"/>
      <c r="R1068" s="197"/>
      <c r="S1068" s="197"/>
      <c r="T1068" s="197"/>
      <c r="U1068" s="197"/>
      <c r="V1068" s="197"/>
      <c r="W1068" s="197"/>
      <c r="X1068" s="197"/>
      <c r="Y1068" s="197"/>
      <c r="Z1068" s="197"/>
    </row>
    <row r="1069" ht="15.75" customHeight="1">
      <c r="A1069" s="180"/>
      <c r="B1069" s="197"/>
      <c r="C1069" s="152"/>
      <c r="D1069" s="152"/>
      <c r="E1069" s="152"/>
      <c r="F1069" s="152"/>
      <c r="G1069" s="197"/>
      <c r="H1069" s="197"/>
      <c r="I1069" s="152"/>
      <c r="J1069" s="50"/>
      <c r="K1069" s="50"/>
      <c r="L1069" s="50"/>
      <c r="M1069" s="50"/>
      <c r="N1069" s="152"/>
      <c r="O1069" s="197"/>
      <c r="P1069" s="197"/>
      <c r="Q1069" s="197"/>
      <c r="R1069" s="197"/>
      <c r="S1069" s="197"/>
      <c r="T1069" s="197"/>
      <c r="U1069" s="197"/>
      <c r="V1069" s="197"/>
      <c r="W1069" s="197"/>
      <c r="X1069" s="197"/>
      <c r="Y1069" s="197"/>
      <c r="Z1069" s="197"/>
    </row>
    <row r="1070" ht="15.75" customHeight="1">
      <c r="A1070" s="180"/>
      <c r="B1070" s="197"/>
      <c r="C1070" s="152"/>
      <c r="D1070" s="152"/>
      <c r="E1070" s="152"/>
      <c r="F1070" s="152"/>
      <c r="G1070" s="197"/>
      <c r="H1070" s="197"/>
      <c r="I1070" s="152"/>
      <c r="J1070" s="50"/>
      <c r="K1070" s="50"/>
      <c r="L1070" s="50"/>
      <c r="M1070" s="50"/>
      <c r="N1070" s="152"/>
      <c r="O1070" s="197"/>
      <c r="P1070" s="197"/>
      <c r="Q1070" s="197"/>
      <c r="R1070" s="197"/>
      <c r="S1070" s="197"/>
      <c r="T1070" s="197"/>
      <c r="U1070" s="197"/>
      <c r="V1070" s="197"/>
      <c r="W1070" s="197"/>
      <c r="X1070" s="197"/>
      <c r="Y1070" s="197"/>
      <c r="Z1070" s="197"/>
    </row>
    <row r="1071" ht="15.75" customHeight="1">
      <c r="A1071" s="180"/>
      <c r="B1071" s="197"/>
      <c r="C1071" s="152"/>
      <c r="D1071" s="152"/>
      <c r="E1071" s="152"/>
      <c r="F1071" s="152"/>
      <c r="G1071" s="197"/>
      <c r="H1071" s="169"/>
      <c r="I1071" s="152"/>
      <c r="J1071" s="50"/>
      <c r="K1071" s="50"/>
      <c r="L1071" s="50"/>
      <c r="M1071" s="50"/>
      <c r="N1071" s="152"/>
      <c r="O1071" s="197"/>
      <c r="P1071" s="197"/>
      <c r="Q1071" s="197"/>
      <c r="R1071" s="197"/>
      <c r="S1071" s="197"/>
      <c r="T1071" s="197"/>
      <c r="U1071" s="197"/>
      <c r="V1071" s="197"/>
      <c r="W1071" s="197"/>
      <c r="X1071" s="197"/>
      <c r="Y1071" s="197"/>
      <c r="Z1071" s="197"/>
    </row>
    <row r="1072" ht="15.75" customHeight="1">
      <c r="A1072" s="180"/>
      <c r="B1072" s="197"/>
      <c r="C1072" s="197"/>
      <c r="D1072" s="152"/>
      <c r="E1072" s="152"/>
      <c r="F1072" s="152"/>
      <c r="G1072" s="197"/>
      <c r="H1072" s="197"/>
      <c r="I1072" s="152"/>
      <c r="J1072" s="50"/>
      <c r="K1072" s="50"/>
      <c r="L1072" s="50"/>
      <c r="M1072" s="50"/>
      <c r="N1072" s="152"/>
      <c r="O1072" s="197"/>
      <c r="P1072" s="197"/>
      <c r="Q1072" s="197"/>
      <c r="R1072" s="197"/>
      <c r="S1072" s="197"/>
      <c r="T1072" s="197"/>
      <c r="U1072" s="197"/>
      <c r="V1072" s="197"/>
      <c r="W1072" s="197"/>
      <c r="X1072" s="197"/>
      <c r="Y1072" s="197"/>
      <c r="Z1072" s="197"/>
    </row>
    <row r="1073" ht="15.75" customHeight="1">
      <c r="A1073" s="180"/>
      <c r="B1073" s="197"/>
      <c r="C1073" s="152"/>
      <c r="D1073" s="152"/>
      <c r="E1073" s="152"/>
      <c r="F1073" s="152"/>
      <c r="G1073" s="197"/>
      <c r="H1073" s="197"/>
      <c r="I1073" s="152"/>
      <c r="J1073" s="50"/>
      <c r="K1073" s="50"/>
      <c r="L1073" s="50"/>
      <c r="M1073" s="50"/>
      <c r="N1073" s="152"/>
      <c r="O1073" s="197"/>
      <c r="P1073" s="197"/>
      <c r="Q1073" s="197"/>
      <c r="R1073" s="197"/>
      <c r="S1073" s="197"/>
      <c r="T1073" s="197"/>
      <c r="U1073" s="197"/>
      <c r="V1073" s="197"/>
      <c r="W1073" s="197"/>
      <c r="X1073" s="197"/>
      <c r="Y1073" s="197"/>
      <c r="Z1073" s="197"/>
    </row>
    <row r="1074" ht="15.75" customHeight="1">
      <c r="A1074" s="180"/>
      <c r="B1074" s="197"/>
      <c r="C1074" s="152"/>
      <c r="D1074" s="152"/>
      <c r="E1074" s="152"/>
      <c r="F1074" s="152"/>
      <c r="G1074" s="197"/>
      <c r="H1074" s="169"/>
      <c r="I1074" s="152"/>
      <c r="J1074" s="50"/>
      <c r="K1074" s="50"/>
      <c r="L1074" s="50"/>
      <c r="M1074" s="50"/>
      <c r="N1074" s="152"/>
      <c r="O1074" s="197"/>
      <c r="P1074" s="197"/>
      <c r="Q1074" s="197"/>
      <c r="R1074" s="197"/>
      <c r="S1074" s="197"/>
      <c r="T1074" s="197"/>
      <c r="U1074" s="197"/>
      <c r="V1074" s="197"/>
      <c r="W1074" s="197"/>
      <c r="X1074" s="197"/>
      <c r="Y1074" s="197"/>
      <c r="Z1074" s="197"/>
    </row>
    <row r="1075" ht="15.75" customHeight="1">
      <c r="A1075" s="180"/>
      <c r="B1075" s="197"/>
      <c r="C1075" s="152"/>
      <c r="D1075" s="152"/>
      <c r="E1075" s="152"/>
      <c r="F1075" s="152"/>
      <c r="G1075" s="197"/>
      <c r="H1075" s="197"/>
      <c r="I1075" s="152"/>
      <c r="J1075" s="50"/>
      <c r="K1075" s="50"/>
      <c r="L1075" s="50"/>
      <c r="M1075" s="50"/>
      <c r="N1075" s="152"/>
      <c r="O1075" s="197"/>
      <c r="P1075" s="197"/>
      <c r="Q1075" s="197"/>
      <c r="R1075" s="197"/>
      <c r="S1075" s="197"/>
      <c r="T1075" s="197"/>
      <c r="U1075" s="197"/>
      <c r="V1075" s="197"/>
      <c r="W1075" s="197"/>
      <c r="X1075" s="197"/>
      <c r="Y1075" s="197"/>
      <c r="Z1075" s="197"/>
    </row>
    <row r="1076" ht="15.75" customHeight="1">
      <c r="A1076" s="180"/>
      <c r="B1076" s="197"/>
      <c r="C1076" s="152"/>
      <c r="D1076" s="152"/>
      <c r="E1076" s="152"/>
      <c r="F1076" s="152"/>
      <c r="G1076" s="197"/>
      <c r="H1076" s="197"/>
      <c r="I1076" s="152"/>
      <c r="J1076" s="50"/>
      <c r="K1076" s="50"/>
      <c r="L1076" s="50"/>
      <c r="M1076" s="50"/>
      <c r="N1076" s="152"/>
      <c r="O1076" s="197"/>
      <c r="P1076" s="197"/>
      <c r="Q1076" s="197"/>
      <c r="R1076" s="197"/>
      <c r="S1076" s="197"/>
      <c r="T1076" s="197"/>
      <c r="U1076" s="197"/>
      <c r="V1076" s="197"/>
      <c r="W1076" s="197"/>
      <c r="X1076" s="197"/>
      <c r="Y1076" s="197"/>
      <c r="Z1076" s="197"/>
    </row>
    <row r="1077" ht="15.75" customHeight="1">
      <c r="A1077" s="180"/>
      <c r="B1077" s="197"/>
      <c r="C1077" s="152"/>
      <c r="D1077" s="152"/>
      <c r="E1077" s="152"/>
      <c r="F1077" s="152"/>
      <c r="G1077" s="197"/>
      <c r="H1077" s="197"/>
      <c r="I1077" s="152"/>
      <c r="J1077" s="50"/>
      <c r="K1077" s="50"/>
      <c r="L1077" s="50"/>
      <c r="M1077" s="50"/>
      <c r="N1077" s="152"/>
      <c r="O1077" s="197"/>
      <c r="P1077" s="197"/>
      <c r="Q1077" s="197"/>
      <c r="R1077" s="197"/>
      <c r="S1077" s="197"/>
      <c r="T1077" s="197"/>
      <c r="U1077" s="197"/>
      <c r="V1077" s="197"/>
      <c r="W1077" s="197"/>
      <c r="X1077" s="197"/>
      <c r="Y1077" s="197"/>
      <c r="Z1077" s="197"/>
    </row>
    <row r="1078" ht="15.75" customHeight="1">
      <c r="A1078" s="180"/>
      <c r="B1078" s="197"/>
      <c r="C1078" s="152"/>
      <c r="D1078" s="152"/>
      <c r="E1078" s="152"/>
      <c r="F1078" s="152"/>
      <c r="G1078" s="197"/>
      <c r="H1078" s="197"/>
      <c r="I1078" s="152"/>
      <c r="J1078" s="50"/>
      <c r="K1078" s="50"/>
      <c r="L1078" s="50"/>
      <c r="M1078" s="50"/>
      <c r="N1078" s="152"/>
      <c r="O1078" s="197"/>
      <c r="P1078" s="197"/>
      <c r="Q1078" s="197"/>
      <c r="R1078" s="197"/>
      <c r="S1078" s="197"/>
      <c r="T1078" s="197"/>
      <c r="U1078" s="197"/>
      <c r="V1078" s="197"/>
      <c r="W1078" s="197"/>
      <c r="X1078" s="197"/>
      <c r="Y1078" s="197"/>
      <c r="Z1078" s="197"/>
    </row>
    <row r="1079" ht="15.75" customHeight="1">
      <c r="A1079" s="180"/>
      <c r="B1079" s="197"/>
      <c r="C1079" s="152"/>
      <c r="D1079" s="152"/>
      <c r="E1079" s="152"/>
      <c r="F1079" s="152"/>
      <c r="G1079" s="197"/>
      <c r="H1079" s="169"/>
      <c r="I1079" s="152"/>
      <c r="J1079" s="50"/>
      <c r="K1079" s="50"/>
      <c r="L1079" s="50"/>
      <c r="M1079" s="50"/>
      <c r="N1079" s="152"/>
      <c r="O1079" s="197"/>
      <c r="P1079" s="197"/>
      <c r="Q1079" s="197"/>
      <c r="R1079" s="197"/>
      <c r="S1079" s="197"/>
      <c r="T1079" s="197"/>
      <c r="U1079" s="197"/>
      <c r="V1079" s="197"/>
      <c r="W1079" s="197"/>
      <c r="X1079" s="197"/>
      <c r="Y1079" s="197"/>
      <c r="Z1079" s="197"/>
    </row>
    <row r="1080" ht="15.75" customHeight="1">
      <c r="A1080" s="180"/>
      <c r="B1080" s="197"/>
      <c r="C1080" s="152"/>
      <c r="D1080" s="152"/>
      <c r="E1080" s="152"/>
      <c r="F1080" s="152"/>
      <c r="G1080" s="197"/>
      <c r="H1080" s="197"/>
      <c r="I1080" s="152"/>
      <c r="J1080" s="50"/>
      <c r="K1080" s="50"/>
      <c r="L1080" s="50"/>
      <c r="M1080" s="50"/>
      <c r="N1080" s="152"/>
      <c r="O1080" s="197"/>
      <c r="P1080" s="197"/>
      <c r="Q1080" s="197"/>
      <c r="R1080" s="197"/>
      <c r="S1080" s="197"/>
      <c r="T1080" s="197"/>
      <c r="U1080" s="197"/>
      <c r="V1080" s="197"/>
      <c r="W1080" s="197"/>
      <c r="X1080" s="197"/>
      <c r="Y1080" s="197"/>
      <c r="Z1080" s="197"/>
    </row>
    <row r="1081" ht="15.75" customHeight="1">
      <c r="A1081" s="180"/>
      <c r="B1081" s="197"/>
      <c r="C1081" s="152"/>
      <c r="D1081" s="152"/>
      <c r="E1081" s="152"/>
      <c r="F1081" s="152"/>
      <c r="G1081" s="197"/>
      <c r="H1081" s="169"/>
      <c r="I1081" s="152"/>
      <c r="J1081" s="50"/>
      <c r="K1081" s="50"/>
      <c r="L1081" s="50"/>
      <c r="M1081" s="50"/>
      <c r="N1081" s="152"/>
      <c r="O1081" s="197"/>
      <c r="P1081" s="197"/>
      <c r="Q1081" s="197"/>
      <c r="R1081" s="197"/>
      <c r="S1081" s="197"/>
      <c r="T1081" s="197"/>
      <c r="U1081" s="197"/>
      <c r="V1081" s="197"/>
      <c r="W1081" s="197"/>
      <c r="X1081" s="197"/>
      <c r="Y1081" s="197"/>
      <c r="Z1081" s="197"/>
    </row>
    <row r="1082" ht="15.75" customHeight="1">
      <c r="A1082" s="180"/>
      <c r="B1082" s="197"/>
      <c r="C1082" s="152"/>
      <c r="D1082" s="152"/>
      <c r="E1082" s="152"/>
      <c r="F1082" s="152"/>
      <c r="G1082" s="197"/>
      <c r="H1082" s="197"/>
      <c r="I1082" s="152"/>
      <c r="J1082" s="50"/>
      <c r="K1082" s="50"/>
      <c r="L1082" s="50"/>
      <c r="M1082" s="50"/>
      <c r="N1082" s="152"/>
      <c r="O1082" s="197"/>
      <c r="P1082" s="197"/>
      <c r="Q1082" s="197"/>
      <c r="R1082" s="197"/>
      <c r="S1082" s="197"/>
      <c r="T1082" s="197"/>
      <c r="U1082" s="197"/>
      <c r="V1082" s="197"/>
      <c r="W1082" s="197"/>
      <c r="X1082" s="197"/>
      <c r="Y1082" s="197"/>
      <c r="Z1082" s="197"/>
    </row>
    <row r="1083" ht="15.75" customHeight="1">
      <c r="A1083" s="180"/>
      <c r="B1083" s="197"/>
      <c r="C1083" s="152"/>
      <c r="D1083" s="152"/>
      <c r="E1083" s="152"/>
      <c r="F1083" s="152"/>
      <c r="G1083" s="197"/>
      <c r="H1083" s="197"/>
      <c r="I1083" s="152"/>
      <c r="J1083" s="50"/>
      <c r="K1083" s="50"/>
      <c r="L1083" s="50"/>
      <c r="M1083" s="50"/>
      <c r="N1083" s="152"/>
      <c r="O1083" s="197"/>
      <c r="P1083" s="197"/>
      <c r="Q1083" s="197"/>
      <c r="R1083" s="197"/>
      <c r="S1083" s="197"/>
      <c r="T1083" s="197"/>
      <c r="U1083" s="197"/>
      <c r="V1083" s="197"/>
      <c r="W1083" s="197"/>
      <c r="X1083" s="197"/>
      <c r="Y1083" s="197"/>
      <c r="Z1083" s="197"/>
    </row>
    <row r="1084" ht="15.75" customHeight="1">
      <c r="A1084" s="180"/>
      <c r="B1084" s="197"/>
      <c r="C1084" s="152"/>
      <c r="D1084" s="152"/>
      <c r="E1084" s="152"/>
      <c r="F1084" s="152"/>
      <c r="G1084" s="197"/>
      <c r="H1084" s="197"/>
      <c r="I1084" s="152"/>
      <c r="J1084" s="50"/>
      <c r="K1084" s="50"/>
      <c r="L1084" s="50"/>
      <c r="M1084" s="50"/>
      <c r="N1084" s="152"/>
      <c r="O1084" s="197"/>
      <c r="P1084" s="197"/>
      <c r="Q1084" s="197"/>
      <c r="R1084" s="197"/>
      <c r="S1084" s="197"/>
      <c r="T1084" s="197"/>
      <c r="U1084" s="197"/>
      <c r="V1084" s="197"/>
      <c r="W1084" s="197"/>
      <c r="X1084" s="197"/>
      <c r="Y1084" s="197"/>
      <c r="Z1084" s="197"/>
    </row>
    <row r="1085" ht="15.75" customHeight="1">
      <c r="A1085" s="180"/>
      <c r="B1085" s="197"/>
      <c r="C1085" s="197"/>
      <c r="D1085" s="152"/>
      <c r="E1085" s="152"/>
      <c r="F1085" s="152"/>
      <c r="G1085" s="197"/>
      <c r="H1085" s="197"/>
      <c r="I1085" s="152"/>
      <c r="J1085" s="50"/>
      <c r="K1085" s="50"/>
      <c r="L1085" s="50"/>
      <c r="M1085" s="50"/>
      <c r="N1085" s="152"/>
      <c r="O1085" s="197"/>
      <c r="P1085" s="197"/>
      <c r="Q1085" s="197"/>
      <c r="R1085" s="197"/>
      <c r="S1085" s="197"/>
      <c r="T1085" s="197"/>
      <c r="U1085" s="197"/>
      <c r="V1085" s="197"/>
      <c r="W1085" s="197"/>
      <c r="X1085" s="197"/>
      <c r="Y1085" s="197"/>
      <c r="Z1085" s="197"/>
    </row>
    <row r="1086" ht="15.75" customHeight="1">
      <c r="A1086" s="180"/>
      <c r="B1086" s="197"/>
      <c r="C1086" s="152"/>
      <c r="D1086" s="152"/>
      <c r="E1086" s="152"/>
      <c r="F1086" s="152"/>
      <c r="G1086" s="197"/>
      <c r="H1086" s="197"/>
      <c r="I1086" s="152"/>
      <c r="J1086" s="50"/>
      <c r="K1086" s="50"/>
      <c r="L1086" s="50"/>
      <c r="M1086" s="50"/>
      <c r="N1086" s="152"/>
      <c r="O1086" s="197"/>
      <c r="P1086" s="197"/>
      <c r="Q1086" s="197"/>
      <c r="R1086" s="197"/>
      <c r="S1086" s="197"/>
      <c r="T1086" s="197"/>
      <c r="U1086" s="197"/>
      <c r="V1086" s="197"/>
      <c r="W1086" s="197"/>
      <c r="X1086" s="197"/>
      <c r="Y1086" s="197"/>
      <c r="Z1086" s="197"/>
    </row>
    <row r="1087" ht="15.75" customHeight="1">
      <c r="A1087" s="180"/>
      <c r="B1087" s="197"/>
      <c r="C1087" s="152"/>
      <c r="D1087" s="152"/>
      <c r="E1087" s="152"/>
      <c r="F1087" s="152"/>
      <c r="G1087" s="197"/>
      <c r="H1087" s="197"/>
      <c r="I1087" s="152"/>
      <c r="J1087" s="50"/>
      <c r="K1087" s="50"/>
      <c r="L1087" s="50"/>
      <c r="M1087" s="50"/>
      <c r="N1087" s="152"/>
      <c r="O1087" s="197"/>
      <c r="P1087" s="197"/>
      <c r="Q1087" s="197"/>
      <c r="R1087" s="197"/>
      <c r="S1087" s="197"/>
      <c r="T1087" s="197"/>
      <c r="U1087" s="197"/>
      <c r="V1087" s="197"/>
      <c r="W1087" s="197"/>
      <c r="X1087" s="197"/>
      <c r="Y1087" s="197"/>
      <c r="Z1087" s="197"/>
    </row>
    <row r="1088" ht="15.75" customHeight="1">
      <c r="A1088" s="180"/>
      <c r="B1088" s="197"/>
      <c r="C1088" s="197"/>
      <c r="D1088" s="152"/>
      <c r="E1088" s="152"/>
      <c r="F1088" s="152"/>
      <c r="G1088" s="197"/>
      <c r="H1088" s="169"/>
      <c r="I1088" s="152"/>
      <c r="J1088" s="50"/>
      <c r="K1088" s="50"/>
      <c r="L1088" s="50"/>
      <c r="M1088" s="50"/>
      <c r="N1088" s="152"/>
      <c r="O1088" s="197"/>
      <c r="P1088" s="197"/>
      <c r="Q1088" s="197"/>
      <c r="R1088" s="197"/>
      <c r="S1088" s="197"/>
      <c r="T1088" s="197"/>
      <c r="U1088" s="197"/>
      <c r="V1088" s="197"/>
      <c r="W1088" s="197"/>
      <c r="X1088" s="197"/>
      <c r="Y1088" s="197"/>
      <c r="Z1088" s="197"/>
    </row>
    <row r="1089" ht="15.75" customHeight="1">
      <c r="A1089" s="180"/>
      <c r="B1089" s="197"/>
      <c r="C1089" s="152"/>
      <c r="D1089" s="152"/>
      <c r="E1089" s="152"/>
      <c r="F1089" s="152"/>
      <c r="G1089" s="197"/>
      <c r="H1089" s="197"/>
      <c r="I1089" s="152"/>
      <c r="J1089" s="50"/>
      <c r="K1089" s="50"/>
      <c r="L1089" s="50"/>
      <c r="M1089" s="50"/>
      <c r="N1089" s="152"/>
      <c r="O1089" s="197"/>
      <c r="P1089" s="197"/>
      <c r="Q1089" s="197"/>
      <c r="R1089" s="197"/>
      <c r="S1089" s="197"/>
      <c r="T1089" s="197"/>
      <c r="U1089" s="197"/>
      <c r="V1089" s="197"/>
      <c r="W1089" s="197"/>
      <c r="X1089" s="197"/>
      <c r="Y1089" s="197"/>
      <c r="Z1089" s="197"/>
    </row>
    <row r="1090" ht="15.75" customHeight="1">
      <c r="A1090" s="180"/>
      <c r="B1090" s="197"/>
      <c r="C1090" s="197"/>
      <c r="D1090" s="152"/>
      <c r="E1090" s="152"/>
      <c r="F1090" s="152"/>
      <c r="G1090" s="197"/>
      <c r="H1090" s="169"/>
      <c r="I1090" s="152"/>
      <c r="J1090" s="50"/>
      <c r="K1090" s="50"/>
      <c r="L1090" s="50"/>
      <c r="M1090" s="50"/>
      <c r="N1090" s="152"/>
      <c r="O1090" s="197"/>
      <c r="P1090" s="197"/>
      <c r="Q1090" s="197"/>
      <c r="R1090" s="197"/>
      <c r="S1090" s="197"/>
      <c r="T1090" s="197"/>
      <c r="U1090" s="197"/>
      <c r="V1090" s="197"/>
      <c r="W1090" s="197"/>
      <c r="X1090" s="197"/>
      <c r="Y1090" s="197"/>
      <c r="Z1090" s="197"/>
    </row>
    <row r="1091" ht="15.75" customHeight="1">
      <c r="A1091" s="180"/>
      <c r="B1091" s="197"/>
      <c r="C1091" s="152"/>
      <c r="D1091" s="152"/>
      <c r="E1091" s="152"/>
      <c r="F1091" s="152"/>
      <c r="G1091" s="197"/>
      <c r="H1091" s="197"/>
      <c r="I1091" s="152"/>
      <c r="J1091" s="50"/>
      <c r="K1091" s="50"/>
      <c r="L1091" s="50"/>
      <c r="M1091" s="50"/>
      <c r="N1091" s="152"/>
      <c r="O1091" s="197"/>
      <c r="P1091" s="197"/>
      <c r="Q1091" s="197"/>
      <c r="R1091" s="197"/>
      <c r="S1091" s="197"/>
      <c r="T1091" s="197"/>
      <c r="U1091" s="197"/>
      <c r="V1091" s="197"/>
      <c r="W1091" s="197"/>
      <c r="X1091" s="197"/>
      <c r="Y1091" s="197"/>
      <c r="Z1091" s="197"/>
    </row>
    <row r="1092" ht="15.75" customHeight="1">
      <c r="A1092" s="180"/>
      <c r="B1092" s="197"/>
      <c r="C1092" s="152"/>
      <c r="D1092" s="152"/>
      <c r="E1092" s="152"/>
      <c r="F1092" s="152"/>
      <c r="G1092" s="197"/>
      <c r="H1092" s="197"/>
      <c r="I1092" s="152"/>
      <c r="J1092" s="50"/>
      <c r="K1092" s="50"/>
      <c r="L1092" s="50"/>
      <c r="M1092" s="50"/>
      <c r="N1092" s="152"/>
      <c r="O1092" s="197"/>
      <c r="P1092" s="197"/>
      <c r="Q1092" s="197"/>
      <c r="R1092" s="197"/>
      <c r="S1092" s="197"/>
      <c r="T1092" s="197"/>
      <c r="U1092" s="197"/>
      <c r="V1092" s="197"/>
      <c r="W1092" s="197"/>
      <c r="X1092" s="197"/>
      <c r="Y1092" s="197"/>
      <c r="Z1092" s="197"/>
    </row>
    <row r="1093" ht="15.75" customHeight="1">
      <c r="A1093" s="180"/>
      <c r="B1093" s="197"/>
      <c r="C1093" s="152"/>
      <c r="D1093" s="152"/>
      <c r="E1093" s="152"/>
      <c r="F1093" s="152"/>
      <c r="G1093" s="197"/>
      <c r="H1093" s="197"/>
      <c r="I1093" s="152"/>
      <c r="J1093" s="50"/>
      <c r="K1093" s="50"/>
      <c r="L1093" s="50"/>
      <c r="M1093" s="50"/>
      <c r="N1093" s="152"/>
      <c r="O1093" s="197"/>
      <c r="P1093" s="197"/>
      <c r="Q1093" s="197"/>
      <c r="R1093" s="197"/>
      <c r="S1093" s="197"/>
      <c r="T1093" s="197"/>
      <c r="U1093" s="197"/>
      <c r="V1093" s="197"/>
      <c r="W1093" s="197"/>
      <c r="X1093" s="197"/>
      <c r="Y1093" s="197"/>
      <c r="Z1093" s="197"/>
    </row>
    <row r="1094" ht="15.75" customHeight="1">
      <c r="A1094" s="180"/>
      <c r="B1094" s="197"/>
      <c r="C1094" s="152"/>
      <c r="D1094" s="152"/>
      <c r="E1094" s="152"/>
      <c r="F1094" s="152"/>
      <c r="G1094" s="197"/>
      <c r="H1094" s="169"/>
      <c r="I1094" s="152"/>
      <c r="J1094" s="50"/>
      <c r="K1094" s="50"/>
      <c r="L1094" s="50"/>
      <c r="M1094" s="50"/>
      <c r="N1094" s="152"/>
      <c r="O1094" s="197"/>
      <c r="P1094" s="197"/>
      <c r="Q1094" s="197"/>
      <c r="R1094" s="197"/>
      <c r="S1094" s="197"/>
      <c r="T1094" s="197"/>
      <c r="U1094" s="197"/>
      <c r="V1094" s="197"/>
      <c r="W1094" s="197"/>
      <c r="X1094" s="197"/>
      <c r="Y1094" s="197"/>
      <c r="Z1094" s="197"/>
    </row>
    <row r="1095" ht="15.75" customHeight="1">
      <c r="A1095" s="180"/>
      <c r="B1095" s="197"/>
      <c r="C1095" s="152"/>
      <c r="D1095" s="152"/>
      <c r="E1095" s="152"/>
      <c r="F1095" s="152"/>
      <c r="G1095" s="197"/>
      <c r="H1095" s="169"/>
      <c r="I1095" s="152"/>
      <c r="J1095" s="50"/>
      <c r="K1095" s="50"/>
      <c r="L1095" s="50"/>
      <c r="M1095" s="50"/>
      <c r="N1095" s="152"/>
      <c r="O1095" s="197"/>
      <c r="P1095" s="197"/>
      <c r="Q1095" s="197"/>
      <c r="R1095" s="197"/>
      <c r="S1095" s="197"/>
      <c r="T1095" s="197"/>
      <c r="U1095" s="197"/>
      <c r="V1095" s="197"/>
      <c r="W1095" s="197"/>
      <c r="X1095" s="197"/>
      <c r="Y1095" s="197"/>
      <c r="Z1095" s="197"/>
    </row>
    <row r="1096" ht="15.75" customHeight="1">
      <c r="A1096" s="180"/>
      <c r="B1096" s="197"/>
      <c r="C1096" s="197"/>
      <c r="D1096" s="152"/>
      <c r="E1096" s="152"/>
      <c r="F1096" s="152"/>
      <c r="G1096" s="197"/>
      <c r="H1096" s="169"/>
      <c r="I1096" s="152"/>
      <c r="J1096" s="50"/>
      <c r="K1096" s="50"/>
      <c r="L1096" s="50"/>
      <c r="M1096" s="50"/>
      <c r="N1096" s="152"/>
      <c r="O1096" s="197"/>
      <c r="P1096" s="197"/>
      <c r="Q1096" s="197"/>
      <c r="R1096" s="197"/>
      <c r="S1096" s="197"/>
      <c r="T1096" s="197"/>
      <c r="U1096" s="197"/>
      <c r="V1096" s="197"/>
      <c r="W1096" s="197"/>
      <c r="X1096" s="197"/>
      <c r="Y1096" s="197"/>
      <c r="Z1096" s="197"/>
    </row>
    <row r="1097" ht="15.75" customHeight="1">
      <c r="A1097" s="180"/>
      <c r="B1097" s="197"/>
      <c r="C1097" s="152"/>
      <c r="D1097" s="152"/>
      <c r="E1097" s="152"/>
      <c r="F1097" s="152"/>
      <c r="G1097" s="197"/>
      <c r="H1097" s="197"/>
      <c r="I1097" s="152"/>
      <c r="J1097" s="50"/>
      <c r="K1097" s="50"/>
      <c r="L1097" s="50"/>
      <c r="M1097" s="50"/>
      <c r="N1097" s="152"/>
      <c r="O1097" s="197"/>
      <c r="P1097" s="197"/>
      <c r="Q1097" s="197"/>
      <c r="R1097" s="197"/>
      <c r="S1097" s="197"/>
      <c r="T1097" s="197"/>
      <c r="U1097" s="197"/>
      <c r="V1097" s="197"/>
      <c r="W1097" s="197"/>
      <c r="X1097" s="197"/>
      <c r="Y1097" s="197"/>
      <c r="Z1097" s="197"/>
    </row>
    <row r="1098" ht="15.75" customHeight="1">
      <c r="A1098" s="180"/>
      <c r="B1098" s="197"/>
      <c r="C1098" s="152"/>
      <c r="D1098" s="152"/>
      <c r="E1098" s="152"/>
      <c r="F1098" s="152"/>
      <c r="G1098" s="197"/>
      <c r="H1098" s="197"/>
      <c r="I1098" s="152"/>
      <c r="J1098" s="50"/>
      <c r="K1098" s="50"/>
      <c r="L1098" s="50"/>
      <c r="M1098" s="50"/>
      <c r="N1098" s="152"/>
      <c r="O1098" s="197"/>
      <c r="P1098" s="197"/>
      <c r="Q1098" s="197"/>
      <c r="R1098" s="197"/>
      <c r="S1098" s="197"/>
      <c r="T1098" s="197"/>
      <c r="U1098" s="197"/>
      <c r="V1098" s="197"/>
      <c r="W1098" s="197"/>
      <c r="X1098" s="197"/>
      <c r="Y1098" s="197"/>
      <c r="Z1098" s="197"/>
    </row>
    <row r="1099" ht="15.75" customHeight="1">
      <c r="A1099" s="180"/>
      <c r="B1099" s="197"/>
      <c r="C1099" s="197"/>
      <c r="D1099" s="152"/>
      <c r="E1099" s="152"/>
      <c r="F1099" s="152"/>
      <c r="G1099" s="197"/>
      <c r="H1099" s="197"/>
      <c r="I1099" s="152"/>
      <c r="J1099" s="50"/>
      <c r="K1099" s="50"/>
      <c r="L1099" s="50"/>
      <c r="M1099" s="50"/>
      <c r="N1099" s="152"/>
      <c r="O1099" s="197"/>
      <c r="P1099" s="197"/>
      <c r="Q1099" s="197"/>
      <c r="R1099" s="197"/>
      <c r="S1099" s="197"/>
      <c r="T1099" s="197"/>
      <c r="U1099" s="197"/>
      <c r="V1099" s="197"/>
      <c r="W1099" s="197"/>
      <c r="X1099" s="197"/>
      <c r="Y1099" s="197"/>
      <c r="Z1099" s="197"/>
    </row>
    <row r="1100" ht="15.75" customHeight="1">
      <c r="A1100" s="180"/>
      <c r="B1100" s="197"/>
      <c r="C1100" s="152"/>
      <c r="D1100" s="152"/>
      <c r="E1100" s="152"/>
      <c r="F1100" s="152"/>
      <c r="G1100" s="197"/>
      <c r="H1100" s="197"/>
      <c r="I1100" s="152"/>
      <c r="J1100" s="50"/>
      <c r="K1100" s="50"/>
      <c r="L1100" s="50"/>
      <c r="M1100" s="50"/>
      <c r="N1100" s="152"/>
      <c r="O1100" s="197"/>
      <c r="P1100" s="197"/>
      <c r="Q1100" s="197"/>
      <c r="R1100" s="197"/>
      <c r="S1100" s="197"/>
      <c r="T1100" s="197"/>
      <c r="U1100" s="197"/>
      <c r="V1100" s="197"/>
      <c r="W1100" s="197"/>
      <c r="X1100" s="197"/>
      <c r="Y1100" s="197"/>
      <c r="Z1100" s="197"/>
    </row>
    <row r="1101" ht="15.75" customHeight="1">
      <c r="A1101" s="180"/>
      <c r="B1101" s="197"/>
      <c r="C1101" s="152"/>
      <c r="D1101" s="152"/>
      <c r="E1101" s="152"/>
      <c r="F1101" s="152"/>
      <c r="G1101" s="197"/>
      <c r="H1101" s="197"/>
      <c r="I1101" s="152"/>
      <c r="J1101" s="50"/>
      <c r="K1101" s="50"/>
      <c r="L1101" s="50"/>
      <c r="M1101" s="50"/>
      <c r="N1101" s="152"/>
      <c r="O1101" s="197"/>
      <c r="P1101" s="197"/>
      <c r="Q1101" s="197"/>
      <c r="R1101" s="197"/>
      <c r="S1101" s="197"/>
      <c r="T1101" s="197"/>
      <c r="U1101" s="197"/>
      <c r="V1101" s="197"/>
      <c r="W1101" s="197"/>
      <c r="X1101" s="197"/>
      <c r="Y1101" s="197"/>
      <c r="Z1101" s="197"/>
    </row>
    <row r="1102" ht="15.75" customHeight="1">
      <c r="A1102" s="180"/>
      <c r="B1102" s="197"/>
      <c r="C1102" s="197"/>
      <c r="D1102" s="152"/>
      <c r="E1102" s="152"/>
      <c r="F1102" s="152"/>
      <c r="G1102" s="197"/>
      <c r="H1102" s="197"/>
      <c r="I1102" s="152"/>
      <c r="J1102" s="50"/>
      <c r="K1102" s="50"/>
      <c r="L1102" s="50"/>
      <c r="M1102" s="50"/>
      <c r="N1102" s="152"/>
      <c r="O1102" s="197"/>
      <c r="P1102" s="197"/>
      <c r="Q1102" s="197"/>
      <c r="R1102" s="197"/>
      <c r="S1102" s="197"/>
      <c r="T1102" s="197"/>
      <c r="U1102" s="197"/>
      <c r="V1102" s="197"/>
      <c r="W1102" s="197"/>
      <c r="X1102" s="197"/>
      <c r="Y1102" s="197"/>
      <c r="Z1102" s="197"/>
    </row>
    <row r="1103" ht="15.75" customHeight="1">
      <c r="A1103" s="180"/>
      <c r="B1103" s="197"/>
      <c r="C1103" s="197"/>
      <c r="D1103" s="152"/>
      <c r="E1103" s="152"/>
      <c r="F1103" s="152"/>
      <c r="G1103" s="197"/>
      <c r="H1103" s="197"/>
      <c r="I1103" s="152"/>
      <c r="J1103" s="50"/>
      <c r="K1103" s="50"/>
      <c r="L1103" s="50"/>
      <c r="M1103" s="50"/>
      <c r="N1103" s="152"/>
      <c r="O1103" s="197"/>
      <c r="P1103" s="197"/>
      <c r="Q1103" s="197"/>
      <c r="R1103" s="197"/>
      <c r="S1103" s="197"/>
      <c r="T1103" s="197"/>
      <c r="U1103" s="197"/>
      <c r="V1103" s="197"/>
      <c r="W1103" s="197"/>
      <c r="X1103" s="197"/>
      <c r="Y1103" s="197"/>
      <c r="Z1103" s="197"/>
    </row>
    <row r="1104" ht="15.75" customHeight="1">
      <c r="A1104" s="180"/>
      <c r="B1104" s="197"/>
      <c r="C1104" s="152"/>
      <c r="D1104" s="152"/>
      <c r="E1104" s="152"/>
      <c r="F1104" s="152"/>
      <c r="G1104" s="197"/>
      <c r="H1104" s="169"/>
      <c r="I1104" s="152"/>
      <c r="J1104" s="50"/>
      <c r="K1104" s="50"/>
      <c r="L1104" s="50"/>
      <c r="M1104" s="50"/>
      <c r="N1104" s="152"/>
      <c r="O1104" s="197"/>
      <c r="P1104" s="197"/>
      <c r="Q1104" s="197"/>
      <c r="R1104" s="197"/>
      <c r="S1104" s="197"/>
      <c r="T1104" s="197"/>
      <c r="U1104" s="197"/>
      <c r="V1104" s="197"/>
      <c r="W1104" s="197"/>
      <c r="X1104" s="197"/>
      <c r="Y1104" s="197"/>
      <c r="Z1104" s="197"/>
    </row>
    <row r="1105" ht="15.75" customHeight="1">
      <c r="A1105" s="180"/>
      <c r="B1105" s="197"/>
      <c r="C1105" s="152"/>
      <c r="D1105" s="152"/>
      <c r="E1105" s="152"/>
      <c r="F1105" s="152"/>
      <c r="G1105" s="197"/>
      <c r="H1105" s="197"/>
      <c r="I1105" s="152"/>
      <c r="J1105" s="50"/>
      <c r="K1105" s="50"/>
      <c r="L1105" s="50"/>
      <c r="M1105" s="50"/>
      <c r="N1105" s="152"/>
      <c r="O1105" s="197"/>
      <c r="P1105" s="197"/>
      <c r="Q1105" s="197"/>
      <c r="R1105" s="197"/>
      <c r="S1105" s="197"/>
      <c r="T1105" s="197"/>
      <c r="U1105" s="197"/>
      <c r="V1105" s="197"/>
      <c r="W1105" s="197"/>
      <c r="X1105" s="197"/>
      <c r="Y1105" s="197"/>
      <c r="Z1105" s="197"/>
    </row>
    <row r="1106" ht="15.75" customHeight="1">
      <c r="A1106" s="180"/>
      <c r="B1106" s="197"/>
      <c r="C1106" s="152"/>
      <c r="D1106" s="152"/>
      <c r="E1106" s="152"/>
      <c r="F1106" s="152"/>
      <c r="G1106" s="197"/>
      <c r="H1106" s="197"/>
      <c r="I1106" s="152"/>
      <c r="J1106" s="50"/>
      <c r="K1106" s="50"/>
      <c r="L1106" s="50"/>
      <c r="M1106" s="50"/>
      <c r="N1106" s="152"/>
      <c r="O1106" s="197"/>
      <c r="P1106" s="197"/>
      <c r="Q1106" s="197"/>
      <c r="R1106" s="197"/>
      <c r="S1106" s="197"/>
      <c r="T1106" s="197"/>
      <c r="U1106" s="197"/>
      <c r="V1106" s="197"/>
      <c r="W1106" s="197"/>
      <c r="X1106" s="197"/>
      <c r="Y1106" s="197"/>
      <c r="Z1106" s="197"/>
    </row>
    <row r="1107" ht="15.75" customHeight="1">
      <c r="A1107" s="180"/>
      <c r="B1107" s="197"/>
      <c r="C1107" s="152"/>
      <c r="D1107" s="152"/>
      <c r="E1107" s="152"/>
      <c r="F1107" s="152"/>
      <c r="G1107" s="197"/>
      <c r="H1107" s="197"/>
      <c r="I1107" s="152"/>
      <c r="J1107" s="50"/>
      <c r="K1107" s="50"/>
      <c r="L1107" s="50"/>
      <c r="M1107" s="50"/>
      <c r="N1107" s="152"/>
      <c r="O1107" s="197"/>
      <c r="P1107" s="197"/>
      <c r="Q1107" s="197"/>
      <c r="R1107" s="197"/>
      <c r="S1107" s="197"/>
      <c r="T1107" s="197"/>
      <c r="U1107" s="197"/>
      <c r="V1107" s="197"/>
      <c r="W1107" s="197"/>
      <c r="X1107" s="197"/>
      <c r="Y1107" s="197"/>
      <c r="Z1107" s="197"/>
    </row>
    <row r="1108" ht="15.75" customHeight="1">
      <c r="A1108" s="180"/>
      <c r="B1108" s="197"/>
      <c r="C1108" s="152"/>
      <c r="D1108" s="152"/>
      <c r="E1108" s="152"/>
      <c r="F1108" s="152"/>
      <c r="G1108" s="197"/>
      <c r="H1108" s="197"/>
      <c r="I1108" s="152"/>
      <c r="J1108" s="50"/>
      <c r="K1108" s="50"/>
      <c r="L1108" s="50"/>
      <c r="M1108" s="50"/>
      <c r="N1108" s="152"/>
      <c r="O1108" s="197"/>
      <c r="P1108" s="197"/>
      <c r="Q1108" s="197"/>
      <c r="R1108" s="197"/>
      <c r="S1108" s="197"/>
      <c r="T1108" s="197"/>
      <c r="U1108" s="197"/>
      <c r="V1108" s="197"/>
      <c r="W1108" s="197"/>
      <c r="X1108" s="197"/>
      <c r="Y1108" s="197"/>
      <c r="Z1108" s="197"/>
    </row>
    <row r="1109" ht="15.75" customHeight="1">
      <c r="A1109" s="180"/>
      <c r="B1109" s="197"/>
      <c r="C1109" s="152"/>
      <c r="D1109" s="152"/>
      <c r="E1109" s="152"/>
      <c r="F1109" s="152"/>
      <c r="G1109" s="197"/>
      <c r="H1109" s="197"/>
      <c r="I1109" s="152"/>
      <c r="J1109" s="50"/>
      <c r="K1109" s="50"/>
      <c r="L1109" s="50"/>
      <c r="M1109" s="50"/>
      <c r="N1109" s="152"/>
      <c r="O1109" s="197"/>
      <c r="P1109" s="197"/>
      <c r="Q1109" s="197"/>
      <c r="R1109" s="197"/>
      <c r="S1109" s="197"/>
      <c r="T1109" s="197"/>
      <c r="U1109" s="197"/>
      <c r="V1109" s="197"/>
      <c r="W1109" s="197"/>
      <c r="X1109" s="197"/>
      <c r="Y1109" s="197"/>
      <c r="Z1109" s="197"/>
    </row>
    <row r="1110" ht="15.75" customHeight="1">
      <c r="A1110" s="180"/>
      <c r="B1110" s="197"/>
      <c r="C1110" s="197"/>
      <c r="D1110" s="152"/>
      <c r="E1110" s="152"/>
      <c r="F1110" s="152"/>
      <c r="G1110" s="197"/>
      <c r="H1110" s="197"/>
      <c r="I1110" s="152"/>
      <c r="J1110" s="50"/>
      <c r="K1110" s="50"/>
      <c r="L1110" s="50"/>
      <c r="M1110" s="50"/>
      <c r="N1110" s="152"/>
      <c r="O1110" s="197"/>
      <c r="P1110" s="197"/>
      <c r="Q1110" s="197"/>
      <c r="R1110" s="197"/>
      <c r="S1110" s="197"/>
      <c r="T1110" s="197"/>
      <c r="U1110" s="197"/>
      <c r="V1110" s="197"/>
      <c r="W1110" s="197"/>
      <c r="X1110" s="197"/>
      <c r="Y1110" s="197"/>
      <c r="Z1110" s="197"/>
    </row>
    <row r="1111" ht="15.75" customHeight="1">
      <c r="A1111" s="180"/>
      <c r="B1111" s="197"/>
      <c r="C1111" s="152"/>
      <c r="D1111" s="152"/>
      <c r="E1111" s="152"/>
      <c r="F1111" s="152"/>
      <c r="G1111" s="197"/>
      <c r="H1111" s="197"/>
      <c r="I1111" s="152"/>
      <c r="J1111" s="50"/>
      <c r="K1111" s="50"/>
      <c r="L1111" s="50"/>
      <c r="M1111" s="50"/>
      <c r="N1111" s="152"/>
      <c r="O1111" s="197"/>
      <c r="P1111" s="197"/>
      <c r="Q1111" s="197"/>
      <c r="R1111" s="197"/>
      <c r="S1111" s="197"/>
      <c r="T1111" s="197"/>
      <c r="U1111" s="197"/>
      <c r="V1111" s="197"/>
      <c r="W1111" s="197"/>
      <c r="X1111" s="197"/>
      <c r="Y1111" s="197"/>
      <c r="Z1111" s="197"/>
    </row>
    <row r="1112" ht="15.75" customHeight="1">
      <c r="A1112" s="180"/>
      <c r="B1112" s="197"/>
      <c r="C1112" s="197"/>
      <c r="D1112" s="152"/>
      <c r="E1112" s="152"/>
      <c r="F1112" s="152"/>
      <c r="G1112" s="197"/>
      <c r="H1112" s="169"/>
      <c r="I1112" s="152"/>
      <c r="J1112" s="50"/>
      <c r="K1112" s="50"/>
      <c r="L1112" s="50"/>
      <c r="M1112" s="50"/>
      <c r="N1112" s="152"/>
      <c r="O1112" s="197"/>
      <c r="P1112" s="197"/>
      <c r="Q1112" s="197"/>
      <c r="R1112" s="197"/>
      <c r="S1112" s="197"/>
      <c r="T1112" s="197"/>
      <c r="U1112" s="197"/>
      <c r="V1112" s="197"/>
      <c r="W1112" s="197"/>
      <c r="X1112" s="197"/>
      <c r="Y1112" s="197"/>
      <c r="Z1112" s="197"/>
    </row>
    <row r="1113" ht="15.75" customHeight="1">
      <c r="A1113" s="180"/>
      <c r="B1113" s="197"/>
      <c r="C1113" s="152"/>
      <c r="D1113" s="152"/>
      <c r="E1113" s="152"/>
      <c r="F1113" s="152"/>
      <c r="G1113" s="197"/>
      <c r="H1113" s="197"/>
      <c r="I1113" s="152"/>
      <c r="J1113" s="50"/>
      <c r="K1113" s="50"/>
      <c r="L1113" s="50"/>
      <c r="M1113" s="50"/>
      <c r="N1113" s="152"/>
      <c r="O1113" s="197"/>
      <c r="P1113" s="197"/>
      <c r="Q1113" s="197"/>
      <c r="R1113" s="197"/>
      <c r="S1113" s="197"/>
      <c r="T1113" s="197"/>
      <c r="U1113" s="197"/>
      <c r="V1113" s="197"/>
      <c r="W1113" s="197"/>
      <c r="X1113" s="197"/>
      <c r="Y1113" s="197"/>
      <c r="Z1113" s="197"/>
    </row>
    <row r="1114" ht="15.75" customHeight="1">
      <c r="A1114" s="180"/>
      <c r="B1114" s="197"/>
      <c r="C1114" s="152"/>
      <c r="D1114" s="152"/>
      <c r="E1114" s="152"/>
      <c r="F1114" s="152"/>
      <c r="G1114" s="197"/>
      <c r="H1114" s="197"/>
      <c r="I1114" s="152"/>
      <c r="J1114" s="50"/>
      <c r="K1114" s="50"/>
      <c r="L1114" s="50"/>
      <c r="M1114" s="50"/>
      <c r="N1114" s="152"/>
      <c r="O1114" s="197"/>
      <c r="P1114" s="197"/>
      <c r="Q1114" s="197"/>
      <c r="R1114" s="197"/>
      <c r="S1114" s="197"/>
      <c r="T1114" s="197"/>
      <c r="U1114" s="197"/>
      <c r="V1114" s="197"/>
      <c r="W1114" s="197"/>
      <c r="X1114" s="197"/>
      <c r="Y1114" s="197"/>
      <c r="Z1114" s="197"/>
    </row>
    <row r="1115" ht="15.75" customHeight="1">
      <c r="A1115" s="180"/>
      <c r="B1115" s="197"/>
      <c r="C1115" s="152"/>
      <c r="D1115" s="152"/>
      <c r="E1115" s="152"/>
      <c r="F1115" s="152"/>
      <c r="G1115" s="197"/>
      <c r="H1115" s="197"/>
      <c r="I1115" s="152"/>
      <c r="J1115" s="50"/>
      <c r="K1115" s="50"/>
      <c r="L1115" s="50"/>
      <c r="M1115" s="50"/>
      <c r="N1115" s="152"/>
      <c r="O1115" s="197"/>
      <c r="P1115" s="197"/>
      <c r="Q1115" s="197"/>
      <c r="R1115" s="197"/>
      <c r="S1115" s="197"/>
      <c r="T1115" s="197"/>
      <c r="U1115" s="197"/>
      <c r="V1115" s="197"/>
      <c r="W1115" s="197"/>
      <c r="X1115" s="197"/>
      <c r="Y1115" s="197"/>
      <c r="Z1115" s="197"/>
    </row>
    <row r="1116" ht="15.75" customHeight="1">
      <c r="A1116" s="180"/>
      <c r="B1116" s="197"/>
      <c r="C1116" s="152"/>
      <c r="D1116" s="152"/>
      <c r="E1116" s="152"/>
      <c r="F1116" s="152"/>
      <c r="G1116" s="197"/>
      <c r="H1116" s="197"/>
      <c r="I1116" s="152"/>
      <c r="J1116" s="50"/>
      <c r="K1116" s="50"/>
      <c r="L1116" s="50"/>
      <c r="M1116" s="50"/>
      <c r="N1116" s="152"/>
      <c r="O1116" s="197"/>
      <c r="P1116" s="197"/>
      <c r="Q1116" s="197"/>
      <c r="R1116" s="197"/>
      <c r="S1116" s="197"/>
      <c r="T1116" s="197"/>
      <c r="U1116" s="197"/>
      <c r="V1116" s="197"/>
      <c r="W1116" s="197"/>
      <c r="X1116" s="197"/>
      <c r="Y1116" s="197"/>
      <c r="Z1116" s="197"/>
    </row>
    <row r="1117" ht="15.75" customHeight="1">
      <c r="A1117" s="180"/>
      <c r="B1117" s="197"/>
      <c r="C1117" s="152"/>
      <c r="D1117" s="152"/>
      <c r="E1117" s="152"/>
      <c r="F1117" s="152"/>
      <c r="G1117" s="197"/>
      <c r="H1117" s="197"/>
      <c r="I1117" s="152"/>
      <c r="J1117" s="50"/>
      <c r="K1117" s="50"/>
      <c r="L1117" s="50"/>
      <c r="M1117" s="50"/>
      <c r="N1117" s="152"/>
      <c r="O1117" s="197"/>
      <c r="P1117" s="197"/>
      <c r="Q1117" s="197"/>
      <c r="R1117" s="197"/>
      <c r="S1117" s="197"/>
      <c r="T1117" s="197"/>
      <c r="U1117" s="197"/>
      <c r="V1117" s="197"/>
      <c r="W1117" s="197"/>
      <c r="X1117" s="197"/>
      <c r="Y1117" s="197"/>
      <c r="Z1117" s="197"/>
    </row>
    <row r="1118" ht="15.75" customHeight="1">
      <c r="A1118" s="180"/>
      <c r="B1118" s="197"/>
      <c r="C1118" s="152"/>
      <c r="D1118" s="152"/>
      <c r="E1118" s="152"/>
      <c r="F1118" s="152"/>
      <c r="G1118" s="197"/>
      <c r="H1118" s="169"/>
      <c r="I1118" s="152"/>
      <c r="J1118" s="50"/>
      <c r="K1118" s="50"/>
      <c r="L1118" s="50"/>
      <c r="M1118" s="50"/>
      <c r="N1118" s="152"/>
      <c r="O1118" s="197"/>
      <c r="P1118" s="197"/>
      <c r="Q1118" s="197"/>
      <c r="R1118" s="197"/>
      <c r="S1118" s="197"/>
      <c r="T1118" s="197"/>
      <c r="U1118" s="197"/>
      <c r="V1118" s="197"/>
      <c r="W1118" s="197"/>
      <c r="X1118" s="197"/>
      <c r="Y1118" s="197"/>
      <c r="Z1118" s="197"/>
    </row>
    <row r="1119" ht="15.75" customHeight="1">
      <c r="A1119" s="180"/>
      <c r="B1119" s="197"/>
      <c r="C1119" s="152"/>
      <c r="D1119" s="152"/>
      <c r="E1119" s="152"/>
      <c r="F1119" s="152"/>
      <c r="G1119" s="197"/>
      <c r="H1119" s="197"/>
      <c r="I1119" s="152"/>
      <c r="J1119" s="50"/>
      <c r="K1119" s="50"/>
      <c r="L1119" s="50"/>
      <c r="M1119" s="50"/>
      <c r="N1119" s="152"/>
      <c r="O1119" s="197"/>
      <c r="P1119" s="197"/>
      <c r="Q1119" s="197"/>
      <c r="R1119" s="197"/>
      <c r="S1119" s="197"/>
      <c r="T1119" s="197"/>
      <c r="U1119" s="197"/>
      <c r="V1119" s="197"/>
      <c r="W1119" s="197"/>
      <c r="X1119" s="197"/>
      <c r="Y1119" s="197"/>
      <c r="Z1119" s="197"/>
    </row>
    <row r="1120" ht="15.75" customHeight="1">
      <c r="A1120" s="180"/>
      <c r="B1120" s="197"/>
      <c r="C1120" s="152"/>
      <c r="D1120" s="152"/>
      <c r="E1120" s="152"/>
      <c r="F1120" s="152"/>
      <c r="G1120" s="197"/>
      <c r="H1120" s="197"/>
      <c r="I1120" s="152"/>
      <c r="J1120" s="50"/>
      <c r="K1120" s="50"/>
      <c r="L1120" s="50"/>
      <c r="M1120" s="50"/>
      <c r="N1120" s="152"/>
      <c r="O1120" s="197"/>
      <c r="P1120" s="197"/>
      <c r="Q1120" s="197"/>
      <c r="R1120" s="197"/>
      <c r="S1120" s="197"/>
      <c r="T1120" s="197"/>
      <c r="U1120" s="197"/>
      <c r="V1120" s="197"/>
      <c r="W1120" s="197"/>
      <c r="X1120" s="197"/>
      <c r="Y1120" s="197"/>
      <c r="Z1120" s="197"/>
    </row>
    <row r="1121" ht="15.75" customHeight="1">
      <c r="A1121" s="180"/>
      <c r="B1121" s="197"/>
      <c r="C1121" s="152"/>
      <c r="D1121" s="152"/>
      <c r="E1121" s="152"/>
      <c r="F1121" s="152"/>
      <c r="G1121" s="197"/>
      <c r="H1121" s="197"/>
      <c r="I1121" s="152"/>
      <c r="J1121" s="50"/>
      <c r="K1121" s="50"/>
      <c r="L1121" s="50"/>
      <c r="M1121" s="50"/>
      <c r="N1121" s="152"/>
      <c r="O1121" s="197"/>
      <c r="P1121" s="197"/>
      <c r="Q1121" s="197"/>
      <c r="R1121" s="197"/>
      <c r="S1121" s="197"/>
      <c r="T1121" s="197"/>
      <c r="U1121" s="197"/>
      <c r="V1121" s="197"/>
      <c r="W1121" s="197"/>
      <c r="X1121" s="197"/>
      <c r="Y1121" s="197"/>
      <c r="Z1121" s="197"/>
    </row>
    <row r="1122" ht="15.75" customHeight="1">
      <c r="A1122" s="180"/>
      <c r="B1122" s="197"/>
      <c r="C1122" s="197"/>
      <c r="D1122" s="152"/>
      <c r="E1122" s="152"/>
      <c r="F1122" s="152"/>
      <c r="G1122" s="197"/>
      <c r="H1122" s="197"/>
      <c r="I1122" s="152"/>
      <c r="J1122" s="50"/>
      <c r="K1122" s="50"/>
      <c r="L1122" s="50"/>
      <c r="M1122" s="50"/>
      <c r="N1122" s="152"/>
      <c r="O1122" s="197"/>
      <c r="P1122" s="197"/>
      <c r="Q1122" s="197"/>
      <c r="R1122" s="197"/>
      <c r="S1122" s="197"/>
      <c r="T1122" s="197"/>
      <c r="U1122" s="197"/>
      <c r="V1122" s="197"/>
      <c r="W1122" s="197"/>
      <c r="X1122" s="197"/>
      <c r="Y1122" s="197"/>
      <c r="Z1122" s="197"/>
    </row>
    <row r="1123" ht="15.75" customHeight="1">
      <c r="A1123" s="180"/>
      <c r="B1123" s="197"/>
      <c r="C1123" s="152"/>
      <c r="D1123" s="152"/>
      <c r="E1123" s="152"/>
      <c r="F1123" s="152"/>
      <c r="G1123" s="197"/>
      <c r="H1123" s="197"/>
      <c r="I1123" s="152"/>
      <c r="J1123" s="50"/>
      <c r="K1123" s="50"/>
      <c r="L1123" s="50"/>
      <c r="M1123" s="50"/>
      <c r="N1123" s="152"/>
      <c r="O1123" s="197"/>
      <c r="P1123" s="197"/>
      <c r="Q1123" s="197"/>
      <c r="R1123" s="197"/>
      <c r="S1123" s="197"/>
      <c r="T1123" s="197"/>
      <c r="U1123" s="197"/>
      <c r="V1123" s="197"/>
      <c r="W1123" s="197"/>
      <c r="X1123" s="197"/>
      <c r="Y1123" s="197"/>
      <c r="Z1123" s="197"/>
    </row>
    <row r="1124" ht="15.75" customHeight="1">
      <c r="A1124" s="180"/>
      <c r="B1124" s="197"/>
      <c r="C1124" s="152"/>
      <c r="D1124" s="152"/>
      <c r="E1124" s="152"/>
      <c r="F1124" s="152"/>
      <c r="G1124" s="197"/>
      <c r="H1124" s="197"/>
      <c r="I1124" s="152"/>
      <c r="J1124" s="50"/>
      <c r="K1124" s="50"/>
      <c r="L1124" s="50"/>
      <c r="M1124" s="50"/>
      <c r="N1124" s="152"/>
      <c r="O1124" s="197"/>
      <c r="P1124" s="197"/>
      <c r="Q1124" s="197"/>
      <c r="R1124" s="197"/>
      <c r="S1124" s="197"/>
      <c r="T1124" s="197"/>
      <c r="U1124" s="197"/>
      <c r="V1124" s="197"/>
      <c r="W1124" s="197"/>
      <c r="X1124" s="197"/>
      <c r="Y1124" s="197"/>
      <c r="Z1124" s="197"/>
    </row>
    <row r="1125" ht="15.75" customHeight="1">
      <c r="A1125" s="180"/>
      <c r="B1125" s="197"/>
      <c r="C1125" s="152"/>
      <c r="D1125" s="152"/>
      <c r="E1125" s="152"/>
      <c r="F1125" s="152"/>
      <c r="G1125" s="197"/>
      <c r="H1125" s="197"/>
      <c r="I1125" s="152"/>
      <c r="J1125" s="50"/>
      <c r="K1125" s="50"/>
      <c r="L1125" s="50"/>
      <c r="M1125" s="50"/>
      <c r="N1125" s="152"/>
      <c r="O1125" s="197"/>
      <c r="P1125" s="197"/>
      <c r="Q1125" s="197"/>
      <c r="R1125" s="197"/>
      <c r="S1125" s="197"/>
      <c r="T1125" s="197"/>
      <c r="U1125" s="197"/>
      <c r="V1125" s="197"/>
      <c r="W1125" s="197"/>
      <c r="X1125" s="197"/>
      <c r="Y1125" s="197"/>
      <c r="Z1125" s="197"/>
    </row>
    <row r="1126" ht="15.75" customHeight="1">
      <c r="A1126" s="180"/>
      <c r="B1126" s="197"/>
      <c r="C1126" s="152"/>
      <c r="D1126" s="152"/>
      <c r="E1126" s="152"/>
      <c r="F1126" s="152"/>
      <c r="G1126" s="197"/>
      <c r="H1126" s="197"/>
      <c r="I1126" s="152"/>
      <c r="J1126" s="50"/>
      <c r="K1126" s="50"/>
      <c r="L1126" s="50"/>
      <c r="M1126" s="50"/>
      <c r="N1126" s="152"/>
      <c r="O1126" s="197"/>
      <c r="P1126" s="197"/>
      <c r="Q1126" s="197"/>
      <c r="R1126" s="197"/>
      <c r="S1126" s="197"/>
      <c r="T1126" s="197"/>
      <c r="U1126" s="197"/>
      <c r="V1126" s="197"/>
      <c r="W1126" s="197"/>
      <c r="X1126" s="197"/>
      <c r="Y1126" s="197"/>
      <c r="Z1126" s="197"/>
    </row>
    <row r="1127" ht="15.75" customHeight="1">
      <c r="A1127" s="180"/>
      <c r="B1127" s="197"/>
      <c r="C1127" s="152"/>
      <c r="D1127" s="152"/>
      <c r="E1127" s="152"/>
      <c r="F1127" s="152"/>
      <c r="G1127" s="197"/>
      <c r="H1127" s="169"/>
      <c r="I1127" s="152"/>
      <c r="J1127" s="50"/>
      <c r="K1127" s="50"/>
      <c r="L1127" s="50"/>
      <c r="M1127" s="50"/>
      <c r="N1127" s="152"/>
      <c r="O1127" s="197"/>
      <c r="P1127" s="197"/>
      <c r="Q1127" s="197"/>
      <c r="R1127" s="197"/>
      <c r="S1127" s="197"/>
      <c r="T1127" s="197"/>
      <c r="U1127" s="197"/>
      <c r="V1127" s="197"/>
      <c r="W1127" s="197"/>
      <c r="X1127" s="197"/>
      <c r="Y1127" s="197"/>
      <c r="Z1127" s="197"/>
    </row>
    <row r="1128" ht="15.75" customHeight="1">
      <c r="A1128" s="180"/>
      <c r="B1128" s="197"/>
      <c r="C1128" s="152"/>
      <c r="D1128" s="152"/>
      <c r="E1128" s="152"/>
      <c r="F1128" s="152"/>
      <c r="G1128" s="197"/>
      <c r="H1128" s="197"/>
      <c r="I1128" s="152"/>
      <c r="J1128" s="50"/>
      <c r="K1128" s="50"/>
      <c r="L1128" s="50"/>
      <c r="M1128" s="50"/>
      <c r="N1128" s="152"/>
      <c r="O1128" s="197"/>
      <c r="P1128" s="197"/>
      <c r="Q1128" s="197"/>
      <c r="R1128" s="197"/>
      <c r="S1128" s="197"/>
      <c r="T1128" s="197"/>
      <c r="U1128" s="197"/>
      <c r="V1128" s="197"/>
      <c r="W1128" s="197"/>
      <c r="X1128" s="197"/>
      <c r="Y1128" s="197"/>
      <c r="Z1128" s="197"/>
    </row>
    <row r="1129" ht="15.75" customHeight="1">
      <c r="A1129" s="180"/>
      <c r="B1129" s="197"/>
      <c r="C1129" s="152"/>
      <c r="D1129" s="152"/>
      <c r="E1129" s="152"/>
      <c r="F1129" s="152"/>
      <c r="G1129" s="197"/>
      <c r="H1129" s="197"/>
      <c r="I1129" s="152"/>
      <c r="J1129" s="50"/>
      <c r="K1129" s="50"/>
      <c r="L1129" s="50"/>
      <c r="M1129" s="50"/>
      <c r="N1129" s="152"/>
      <c r="O1129" s="197"/>
      <c r="P1129" s="197"/>
      <c r="Q1129" s="197"/>
      <c r="R1129" s="197"/>
      <c r="S1129" s="197"/>
      <c r="T1129" s="197"/>
      <c r="U1129" s="197"/>
      <c r="V1129" s="197"/>
      <c r="W1129" s="197"/>
      <c r="X1129" s="197"/>
      <c r="Y1129" s="197"/>
      <c r="Z1129" s="197"/>
    </row>
    <row r="1130" ht="15.75" customHeight="1">
      <c r="A1130" s="180"/>
      <c r="B1130" s="197"/>
      <c r="C1130" s="197"/>
      <c r="D1130" s="152"/>
      <c r="E1130" s="152"/>
      <c r="F1130" s="152"/>
      <c r="G1130" s="197"/>
      <c r="H1130" s="197"/>
      <c r="I1130" s="152"/>
      <c r="J1130" s="50"/>
      <c r="K1130" s="50"/>
      <c r="L1130" s="50"/>
      <c r="M1130" s="50"/>
      <c r="N1130" s="152"/>
      <c r="O1130" s="197"/>
      <c r="P1130" s="197"/>
      <c r="Q1130" s="197"/>
      <c r="R1130" s="197"/>
      <c r="S1130" s="197"/>
      <c r="T1130" s="197"/>
      <c r="U1130" s="197"/>
      <c r="V1130" s="197"/>
      <c r="W1130" s="197"/>
      <c r="X1130" s="197"/>
      <c r="Y1130" s="197"/>
      <c r="Z1130" s="197"/>
    </row>
    <row r="1131" ht="15.75" customHeight="1">
      <c r="A1131" s="241"/>
      <c r="B1131" s="242"/>
      <c r="C1131" s="243"/>
      <c r="D1131" s="243"/>
      <c r="E1131" s="243"/>
      <c r="F1131" s="243"/>
      <c r="G1131" s="242"/>
      <c r="H1131" s="242"/>
      <c r="I1131" s="243"/>
      <c r="J1131" s="242"/>
      <c r="K1131" s="242"/>
      <c r="L1131" s="242"/>
      <c r="M1131" s="242"/>
      <c r="N1131" s="243"/>
      <c r="O1131" s="242"/>
      <c r="P1131" s="242"/>
      <c r="Q1131" s="242"/>
      <c r="R1131" s="242"/>
      <c r="S1131" s="242"/>
      <c r="T1131" s="242"/>
      <c r="U1131" s="242"/>
      <c r="V1131" s="242"/>
      <c r="W1131" s="242"/>
      <c r="X1131" s="242"/>
      <c r="Y1131" s="242"/>
      <c r="Z1131" s="242"/>
    </row>
    <row r="1132" ht="15.75" customHeight="1">
      <c r="A1132" s="180"/>
      <c r="B1132" s="197"/>
      <c r="C1132" s="197"/>
      <c r="D1132" s="197"/>
      <c r="E1132" s="197"/>
      <c r="F1132" s="197"/>
      <c r="G1132" s="197"/>
      <c r="H1132" s="197"/>
      <c r="I1132" s="152"/>
      <c r="J1132" s="50"/>
      <c r="K1132" s="50"/>
      <c r="L1132" s="50"/>
      <c r="M1132" s="50"/>
      <c r="N1132" s="152"/>
      <c r="O1132" s="197"/>
      <c r="P1132" s="197"/>
      <c r="Q1132" s="197"/>
      <c r="R1132" s="197"/>
      <c r="S1132" s="197"/>
      <c r="T1132" s="197"/>
      <c r="U1132" s="197"/>
      <c r="V1132" s="197"/>
      <c r="W1132" s="197"/>
      <c r="X1132" s="197"/>
      <c r="Y1132" s="197"/>
      <c r="Z1132" s="197"/>
    </row>
    <row r="1133" ht="15.75" customHeight="1">
      <c r="A1133" s="180"/>
      <c r="B1133" s="197"/>
      <c r="C1133" s="197"/>
      <c r="D1133" s="197"/>
      <c r="E1133" s="197"/>
      <c r="F1133" s="197"/>
      <c r="G1133" s="197"/>
      <c r="H1133" s="197"/>
      <c r="I1133" s="152"/>
      <c r="J1133" s="50"/>
      <c r="K1133" s="50"/>
      <c r="L1133" s="50"/>
      <c r="M1133" s="50"/>
      <c r="N1133" s="152"/>
      <c r="O1133" s="197"/>
      <c r="P1133" s="197"/>
      <c r="Q1133" s="197"/>
      <c r="R1133" s="197"/>
      <c r="S1133" s="197"/>
      <c r="T1133" s="197"/>
      <c r="U1133" s="197"/>
      <c r="V1133" s="197"/>
      <c r="W1133" s="197"/>
      <c r="X1133" s="197"/>
      <c r="Y1133" s="197"/>
      <c r="Z1133" s="197"/>
    </row>
    <row r="1134" ht="15.75" customHeight="1">
      <c r="A1134" s="180"/>
      <c r="B1134" s="197"/>
      <c r="C1134" s="197"/>
      <c r="D1134" s="197"/>
      <c r="E1134" s="197"/>
      <c r="F1134" s="197"/>
      <c r="G1134" s="197"/>
      <c r="H1134" s="197"/>
      <c r="I1134" s="152"/>
      <c r="J1134" s="50"/>
      <c r="K1134" s="50"/>
      <c r="L1134" s="50"/>
      <c r="M1134" s="50"/>
      <c r="N1134" s="152"/>
      <c r="O1134" s="197"/>
      <c r="P1134" s="197"/>
      <c r="Q1134" s="197"/>
      <c r="R1134" s="197"/>
      <c r="S1134" s="197"/>
      <c r="T1134" s="197"/>
      <c r="U1134" s="197"/>
      <c r="V1134" s="197"/>
      <c r="W1134" s="197"/>
      <c r="X1134" s="197"/>
      <c r="Y1134" s="197"/>
      <c r="Z1134" s="197"/>
    </row>
    <row r="1135" ht="15.75" customHeight="1">
      <c r="A1135" s="180"/>
      <c r="B1135" s="197"/>
      <c r="C1135" s="197"/>
      <c r="D1135" s="197"/>
      <c r="E1135" s="197"/>
      <c r="F1135" s="197"/>
      <c r="G1135" s="197"/>
      <c r="H1135" s="169"/>
      <c r="I1135" s="152"/>
      <c r="J1135" s="50"/>
      <c r="K1135" s="50"/>
      <c r="L1135" s="50"/>
      <c r="M1135" s="50"/>
      <c r="N1135" s="152"/>
      <c r="O1135" s="197"/>
      <c r="P1135" s="197"/>
      <c r="Q1135" s="197"/>
      <c r="R1135" s="197"/>
      <c r="S1135" s="197"/>
      <c r="T1135" s="197"/>
      <c r="U1135" s="197"/>
      <c r="V1135" s="197"/>
      <c r="W1135" s="197"/>
      <c r="X1135" s="197"/>
      <c r="Y1135" s="197"/>
      <c r="Z1135" s="197"/>
    </row>
    <row r="1136" ht="15.75" customHeight="1">
      <c r="A1136" s="180"/>
      <c r="B1136" s="197"/>
      <c r="C1136" s="197"/>
      <c r="D1136" s="197"/>
      <c r="E1136" s="197"/>
      <c r="F1136" s="197"/>
      <c r="G1136" s="197"/>
      <c r="H1136" s="197"/>
      <c r="I1136" s="152"/>
      <c r="J1136" s="50"/>
      <c r="K1136" s="50"/>
      <c r="L1136" s="50"/>
      <c r="M1136" s="50"/>
      <c r="N1136" s="152"/>
      <c r="O1136" s="197"/>
      <c r="P1136" s="197"/>
      <c r="Q1136" s="197"/>
      <c r="R1136" s="197"/>
      <c r="S1136" s="197"/>
      <c r="T1136" s="197"/>
      <c r="U1136" s="197"/>
      <c r="V1136" s="197"/>
      <c r="W1136" s="197"/>
      <c r="X1136" s="197"/>
      <c r="Y1136" s="197"/>
      <c r="Z1136" s="197"/>
    </row>
    <row r="1137" ht="15.75" customHeight="1">
      <c r="A1137" s="180"/>
      <c r="B1137" s="197"/>
      <c r="C1137" s="197"/>
      <c r="D1137" s="197"/>
      <c r="E1137" s="197"/>
      <c r="F1137" s="197"/>
      <c r="G1137" s="197"/>
      <c r="H1137" s="197"/>
      <c r="I1137" s="152"/>
      <c r="J1137" s="50"/>
      <c r="K1137" s="50"/>
      <c r="L1137" s="50"/>
      <c r="M1137" s="50"/>
      <c r="N1137" s="152"/>
      <c r="O1137" s="197"/>
      <c r="P1137" s="197"/>
      <c r="Q1137" s="197"/>
      <c r="R1137" s="197"/>
      <c r="S1137" s="197"/>
      <c r="T1137" s="197"/>
      <c r="U1137" s="197"/>
      <c r="V1137" s="197"/>
      <c r="W1137" s="197"/>
      <c r="X1137" s="197"/>
      <c r="Y1137" s="197"/>
      <c r="Z1137" s="197"/>
    </row>
    <row r="1138" ht="15.75" customHeight="1">
      <c r="A1138" s="180"/>
      <c r="B1138" s="197"/>
      <c r="C1138" s="197"/>
      <c r="D1138" s="197"/>
      <c r="E1138" s="197"/>
      <c r="F1138" s="197"/>
      <c r="G1138" s="197"/>
      <c r="H1138" s="169"/>
      <c r="I1138" s="152"/>
      <c r="J1138" s="50"/>
      <c r="K1138" s="50"/>
      <c r="L1138" s="50"/>
      <c r="M1138" s="50"/>
      <c r="N1138" s="152"/>
      <c r="O1138" s="197"/>
      <c r="P1138" s="197"/>
      <c r="Q1138" s="197"/>
      <c r="R1138" s="197"/>
      <c r="S1138" s="197"/>
      <c r="T1138" s="197"/>
      <c r="U1138" s="197"/>
      <c r="V1138" s="197"/>
      <c r="W1138" s="197"/>
      <c r="X1138" s="197"/>
      <c r="Y1138" s="197"/>
      <c r="Z1138" s="197"/>
    </row>
    <row r="1139" ht="15.75" customHeight="1">
      <c r="A1139" s="180"/>
      <c r="B1139" s="197"/>
      <c r="C1139" s="197"/>
      <c r="D1139" s="197"/>
      <c r="E1139" s="197"/>
      <c r="F1139" s="197"/>
      <c r="G1139" s="197"/>
      <c r="H1139" s="197"/>
      <c r="I1139" s="152"/>
      <c r="J1139" s="50"/>
      <c r="K1139" s="50"/>
      <c r="L1139" s="50"/>
      <c r="M1139" s="50"/>
      <c r="N1139" s="152"/>
      <c r="O1139" s="197"/>
      <c r="P1139" s="197"/>
      <c r="Q1139" s="197"/>
      <c r="R1139" s="197"/>
      <c r="S1139" s="197"/>
      <c r="T1139" s="197"/>
      <c r="U1139" s="197"/>
      <c r="V1139" s="197"/>
      <c r="W1139" s="197"/>
      <c r="X1139" s="197"/>
      <c r="Y1139" s="197"/>
      <c r="Z1139" s="197"/>
    </row>
    <row r="1140" ht="15.75" customHeight="1">
      <c r="A1140" s="180"/>
      <c r="B1140" s="197"/>
      <c r="C1140" s="197"/>
      <c r="D1140" s="197"/>
      <c r="E1140" s="197"/>
      <c r="F1140" s="197"/>
      <c r="G1140" s="197"/>
      <c r="H1140" s="197"/>
      <c r="I1140" s="197"/>
      <c r="J1140" s="50"/>
      <c r="K1140" s="50"/>
      <c r="L1140" s="50"/>
      <c r="M1140" s="50"/>
      <c r="N1140" s="50"/>
      <c r="O1140" s="197"/>
      <c r="P1140" s="197"/>
      <c r="Q1140" s="197"/>
      <c r="R1140" s="197"/>
      <c r="S1140" s="197"/>
      <c r="T1140" s="197"/>
      <c r="U1140" s="197"/>
      <c r="V1140" s="197"/>
      <c r="W1140" s="197"/>
      <c r="X1140" s="197"/>
      <c r="Y1140" s="197"/>
      <c r="Z1140" s="197"/>
    </row>
    <row r="1141" ht="15.75" customHeight="1">
      <c r="A1141" s="180"/>
      <c r="B1141" s="197"/>
      <c r="C1141" s="197"/>
      <c r="D1141" s="197"/>
      <c r="E1141" s="197"/>
      <c r="F1141" s="197"/>
      <c r="G1141" s="197"/>
      <c r="H1141" s="197"/>
      <c r="I1141" s="152"/>
      <c r="J1141" s="50"/>
      <c r="K1141" s="50"/>
      <c r="L1141" s="50"/>
      <c r="M1141" s="50"/>
      <c r="N1141" s="152"/>
      <c r="O1141" s="197"/>
      <c r="P1141" s="197"/>
      <c r="Q1141" s="197"/>
      <c r="R1141" s="197"/>
      <c r="S1141" s="197"/>
      <c r="T1141" s="197"/>
      <c r="U1141" s="197"/>
      <c r="V1141" s="197"/>
      <c r="W1141" s="197"/>
      <c r="X1141" s="197"/>
      <c r="Y1141" s="197"/>
      <c r="Z1141" s="197"/>
    </row>
    <row r="1142" ht="15.75" customHeight="1">
      <c r="A1142" s="180"/>
      <c r="B1142" s="197"/>
      <c r="C1142" s="197"/>
      <c r="D1142" s="197"/>
      <c r="E1142" s="197"/>
      <c r="F1142" s="197"/>
      <c r="G1142" s="197"/>
      <c r="H1142" s="197"/>
      <c r="I1142" s="152"/>
      <c r="J1142" s="50"/>
      <c r="K1142" s="50"/>
      <c r="L1142" s="50"/>
      <c r="M1142" s="50"/>
      <c r="N1142" s="152"/>
      <c r="O1142" s="197"/>
      <c r="P1142" s="197"/>
      <c r="Q1142" s="197"/>
      <c r="R1142" s="197"/>
      <c r="S1142" s="197"/>
      <c r="T1142" s="197"/>
      <c r="U1142" s="197"/>
      <c r="V1142" s="197"/>
      <c r="W1142" s="197"/>
      <c r="X1142" s="197"/>
      <c r="Y1142" s="197"/>
      <c r="Z1142" s="197"/>
    </row>
    <row r="1143" ht="15.75" customHeight="1">
      <c r="A1143" s="180"/>
      <c r="B1143" s="197"/>
      <c r="C1143" s="197"/>
      <c r="D1143" s="197"/>
      <c r="E1143" s="197"/>
      <c r="F1143" s="197"/>
      <c r="G1143" s="197"/>
      <c r="H1143" s="197"/>
      <c r="I1143" s="152"/>
      <c r="J1143" s="50"/>
      <c r="K1143" s="50"/>
      <c r="L1143" s="50"/>
      <c r="M1143" s="50"/>
      <c r="N1143" s="152"/>
      <c r="O1143" s="197"/>
      <c r="P1143" s="197"/>
      <c r="Q1143" s="197"/>
      <c r="R1143" s="197"/>
      <c r="S1143" s="197"/>
      <c r="T1143" s="197"/>
      <c r="U1143" s="197"/>
      <c r="V1143" s="197"/>
      <c r="W1143" s="197"/>
      <c r="X1143" s="197"/>
      <c r="Y1143" s="197"/>
      <c r="Z1143" s="197"/>
    </row>
    <row r="1144" ht="15.75" customHeight="1">
      <c r="A1144" s="180"/>
      <c r="B1144" s="197"/>
      <c r="C1144" s="197"/>
      <c r="D1144" s="197"/>
      <c r="E1144" s="197"/>
      <c r="F1144" s="197"/>
      <c r="G1144" s="197"/>
      <c r="H1144" s="197"/>
      <c r="I1144" s="152"/>
      <c r="J1144" s="50"/>
      <c r="K1144" s="50"/>
      <c r="L1144" s="50"/>
      <c r="M1144" s="50"/>
      <c r="N1144" s="152"/>
      <c r="O1144" s="197"/>
      <c r="P1144" s="197"/>
      <c r="Q1144" s="197"/>
      <c r="R1144" s="197"/>
      <c r="S1144" s="197"/>
      <c r="T1144" s="197"/>
      <c r="U1144" s="197"/>
      <c r="V1144" s="197"/>
      <c r="W1144" s="197"/>
      <c r="X1144" s="197"/>
      <c r="Y1144" s="197"/>
      <c r="Z1144" s="197"/>
    </row>
    <row r="1145" ht="15.75" customHeight="1">
      <c r="A1145" s="180"/>
      <c r="B1145" s="197"/>
      <c r="C1145" s="197"/>
      <c r="D1145" s="197"/>
      <c r="E1145" s="197"/>
      <c r="F1145" s="197"/>
      <c r="G1145" s="197"/>
      <c r="H1145" s="197"/>
      <c r="I1145" s="152"/>
      <c r="J1145" s="50"/>
      <c r="K1145" s="50"/>
      <c r="L1145" s="50"/>
      <c r="M1145" s="50"/>
      <c r="N1145" s="152"/>
      <c r="O1145" s="197"/>
      <c r="P1145" s="197"/>
      <c r="Q1145" s="197"/>
      <c r="R1145" s="197"/>
      <c r="S1145" s="197"/>
      <c r="T1145" s="197"/>
      <c r="U1145" s="197"/>
      <c r="V1145" s="197"/>
      <c r="W1145" s="197"/>
      <c r="X1145" s="197"/>
      <c r="Y1145" s="197"/>
      <c r="Z1145" s="197"/>
    </row>
    <row r="1146" ht="15.75" customHeight="1">
      <c r="A1146" s="180"/>
      <c r="B1146" s="197"/>
      <c r="C1146" s="197"/>
      <c r="D1146" s="197"/>
      <c r="E1146" s="197"/>
      <c r="F1146" s="197"/>
      <c r="G1146" s="197"/>
      <c r="H1146" s="197"/>
      <c r="I1146" s="152"/>
      <c r="J1146" s="50"/>
      <c r="K1146" s="50"/>
      <c r="L1146" s="50"/>
      <c r="M1146" s="50"/>
      <c r="N1146" s="152"/>
      <c r="O1146" s="197"/>
      <c r="P1146" s="197"/>
      <c r="Q1146" s="197"/>
      <c r="R1146" s="197"/>
      <c r="S1146" s="197"/>
      <c r="T1146" s="197"/>
      <c r="U1146" s="197"/>
      <c r="V1146" s="197"/>
      <c r="W1146" s="197"/>
      <c r="X1146" s="197"/>
      <c r="Y1146" s="197"/>
      <c r="Z1146" s="197"/>
    </row>
    <row r="1147" ht="15.75" customHeight="1">
      <c r="A1147" s="180"/>
      <c r="B1147" s="197"/>
      <c r="C1147" s="197"/>
      <c r="D1147" s="197"/>
      <c r="E1147" s="197"/>
      <c r="F1147" s="197"/>
      <c r="G1147" s="197"/>
      <c r="H1147" s="197"/>
      <c r="I1147" s="152"/>
      <c r="J1147" s="50"/>
      <c r="K1147" s="50"/>
      <c r="L1147" s="50"/>
      <c r="M1147" s="50"/>
      <c r="N1147" s="152"/>
      <c r="O1147" s="197"/>
      <c r="P1147" s="197"/>
      <c r="Q1147" s="197"/>
      <c r="R1147" s="197"/>
      <c r="S1147" s="197"/>
      <c r="T1147" s="197"/>
      <c r="U1147" s="197"/>
      <c r="V1147" s="197"/>
      <c r="W1147" s="197"/>
      <c r="X1147" s="197"/>
      <c r="Y1147" s="197"/>
      <c r="Z1147" s="197"/>
    </row>
    <row r="1148" ht="15.75" customHeight="1">
      <c r="A1148" s="180"/>
      <c r="B1148" s="197"/>
      <c r="C1148" s="197"/>
      <c r="D1148" s="197"/>
      <c r="E1148" s="197"/>
      <c r="F1148" s="197"/>
      <c r="G1148" s="197"/>
      <c r="H1148" s="197"/>
      <c r="I1148" s="152"/>
      <c r="J1148" s="50"/>
      <c r="K1148" s="50"/>
      <c r="L1148" s="50"/>
      <c r="M1148" s="50"/>
      <c r="N1148" s="152"/>
      <c r="O1148" s="197"/>
      <c r="P1148" s="197"/>
      <c r="Q1148" s="197"/>
      <c r="R1148" s="197"/>
      <c r="S1148" s="197"/>
      <c r="T1148" s="197"/>
      <c r="U1148" s="197"/>
      <c r="V1148" s="197"/>
      <c r="W1148" s="197"/>
      <c r="X1148" s="197"/>
      <c r="Y1148" s="197"/>
      <c r="Z1148" s="197"/>
    </row>
    <row r="1149" ht="15.75" customHeight="1">
      <c r="A1149" s="180"/>
      <c r="B1149" s="197"/>
      <c r="C1149" s="197"/>
      <c r="D1149" s="197"/>
      <c r="E1149" s="197"/>
      <c r="F1149" s="197"/>
      <c r="G1149" s="197"/>
      <c r="H1149" s="197"/>
      <c r="I1149" s="152"/>
      <c r="J1149" s="50"/>
      <c r="K1149" s="50"/>
      <c r="L1149" s="50"/>
      <c r="M1149" s="50"/>
      <c r="N1149" s="152"/>
      <c r="O1149" s="197"/>
      <c r="P1149" s="197"/>
      <c r="Q1149" s="197"/>
      <c r="R1149" s="197"/>
      <c r="S1149" s="197"/>
      <c r="T1149" s="197"/>
      <c r="U1149" s="197"/>
      <c r="V1149" s="197"/>
      <c r="W1149" s="197"/>
      <c r="X1149" s="197"/>
      <c r="Y1149" s="197"/>
      <c r="Z1149" s="197"/>
    </row>
    <row r="1150" ht="15.75" customHeight="1">
      <c r="A1150" s="180"/>
      <c r="B1150" s="197"/>
      <c r="C1150" s="197"/>
      <c r="D1150" s="197"/>
      <c r="E1150" s="197"/>
      <c r="F1150" s="197"/>
      <c r="G1150" s="197"/>
      <c r="H1150" s="197"/>
      <c r="I1150" s="152"/>
      <c r="J1150" s="50"/>
      <c r="K1150" s="50"/>
      <c r="L1150" s="50"/>
      <c r="M1150" s="50"/>
      <c r="N1150" s="152"/>
      <c r="O1150" s="197"/>
      <c r="P1150" s="197"/>
      <c r="Q1150" s="197"/>
      <c r="R1150" s="197"/>
      <c r="S1150" s="197"/>
      <c r="T1150" s="197"/>
      <c r="U1150" s="197"/>
      <c r="V1150" s="197"/>
      <c r="W1150" s="197"/>
      <c r="X1150" s="197"/>
      <c r="Y1150" s="197"/>
      <c r="Z1150" s="197"/>
    </row>
    <row r="1151" ht="15.75" customHeight="1">
      <c r="A1151" s="180"/>
      <c r="B1151" s="197"/>
      <c r="C1151" s="197"/>
      <c r="D1151" s="197"/>
      <c r="E1151" s="197"/>
      <c r="F1151" s="197"/>
      <c r="G1151" s="197"/>
      <c r="H1151" s="197"/>
      <c r="I1151" s="152"/>
      <c r="J1151" s="50"/>
      <c r="K1151" s="50"/>
      <c r="L1151" s="50"/>
      <c r="M1151" s="50"/>
      <c r="N1151" s="152"/>
      <c r="O1151" s="197"/>
      <c r="P1151" s="197"/>
      <c r="Q1151" s="197"/>
      <c r="R1151" s="197"/>
      <c r="S1151" s="197"/>
      <c r="T1151" s="197"/>
      <c r="U1151" s="197"/>
      <c r="V1151" s="197"/>
      <c r="W1151" s="197"/>
      <c r="X1151" s="197"/>
      <c r="Y1151" s="197"/>
      <c r="Z1151" s="197"/>
    </row>
    <row r="1152" ht="15.75" customHeight="1">
      <c r="A1152" s="180"/>
      <c r="B1152" s="197"/>
      <c r="C1152" s="197"/>
      <c r="D1152" s="197"/>
      <c r="E1152" s="197"/>
      <c r="F1152" s="197"/>
      <c r="G1152" s="197"/>
      <c r="H1152" s="197"/>
      <c r="I1152" s="152"/>
      <c r="J1152" s="50"/>
      <c r="K1152" s="50"/>
      <c r="L1152" s="50"/>
      <c r="M1152" s="50"/>
      <c r="N1152" s="152"/>
      <c r="O1152" s="197"/>
      <c r="P1152" s="197"/>
      <c r="Q1152" s="197"/>
      <c r="R1152" s="197"/>
      <c r="S1152" s="197"/>
      <c r="T1152" s="197"/>
      <c r="U1152" s="197"/>
      <c r="V1152" s="197"/>
      <c r="W1152" s="197"/>
      <c r="X1152" s="197"/>
      <c r="Y1152" s="197"/>
      <c r="Z1152" s="197"/>
    </row>
    <row r="1153" ht="15.75" customHeight="1">
      <c r="A1153" s="180"/>
      <c r="B1153" s="197"/>
      <c r="C1153" s="197"/>
      <c r="D1153" s="197"/>
      <c r="E1153" s="197"/>
      <c r="F1153" s="197"/>
      <c r="G1153" s="197"/>
      <c r="H1153" s="197"/>
      <c r="I1153" s="152"/>
      <c r="J1153" s="50"/>
      <c r="K1153" s="50"/>
      <c r="L1153" s="50"/>
      <c r="M1153" s="50"/>
      <c r="N1153" s="152"/>
      <c r="O1153" s="197"/>
      <c r="P1153" s="197"/>
      <c r="Q1153" s="197"/>
      <c r="R1153" s="197"/>
      <c r="S1153" s="197"/>
      <c r="T1153" s="197"/>
      <c r="U1153" s="197"/>
      <c r="V1153" s="197"/>
      <c r="W1153" s="197"/>
      <c r="X1153" s="197"/>
      <c r="Y1153" s="197"/>
      <c r="Z1153" s="197"/>
    </row>
    <row r="1154" ht="15.75" customHeight="1">
      <c r="A1154" s="180"/>
      <c r="B1154" s="197"/>
      <c r="C1154" s="197"/>
      <c r="D1154" s="197"/>
      <c r="E1154" s="197"/>
      <c r="F1154" s="197"/>
      <c r="G1154" s="197"/>
      <c r="H1154" s="197"/>
      <c r="I1154" s="152"/>
      <c r="J1154" s="50"/>
      <c r="K1154" s="50"/>
      <c r="L1154" s="50"/>
      <c r="M1154" s="50"/>
      <c r="N1154" s="152"/>
      <c r="O1154" s="197"/>
      <c r="P1154" s="197"/>
      <c r="Q1154" s="197"/>
      <c r="R1154" s="197"/>
      <c r="S1154" s="197"/>
      <c r="T1154" s="197"/>
      <c r="U1154" s="197"/>
      <c r="V1154" s="197"/>
      <c r="W1154" s="197"/>
      <c r="X1154" s="197"/>
      <c r="Y1154" s="197"/>
      <c r="Z1154" s="197"/>
    </row>
    <row r="1155" ht="15.75" customHeight="1">
      <c r="A1155" s="180"/>
      <c r="B1155" s="197"/>
      <c r="C1155" s="197"/>
      <c r="D1155" s="197"/>
      <c r="E1155" s="197"/>
      <c r="F1155" s="197"/>
      <c r="G1155" s="197"/>
      <c r="H1155" s="197"/>
      <c r="I1155" s="152"/>
      <c r="J1155" s="50"/>
      <c r="K1155" s="50"/>
      <c r="L1155" s="50"/>
      <c r="M1155" s="50"/>
      <c r="N1155" s="152"/>
      <c r="O1155" s="197"/>
      <c r="P1155" s="197"/>
      <c r="Q1155" s="197"/>
      <c r="R1155" s="197"/>
      <c r="S1155" s="197"/>
      <c r="T1155" s="197"/>
      <c r="U1155" s="197"/>
      <c r="V1155" s="197"/>
      <c r="W1155" s="197"/>
      <c r="X1155" s="197"/>
      <c r="Y1155" s="197"/>
      <c r="Z1155" s="197"/>
    </row>
    <row r="1156" ht="15.75" customHeight="1">
      <c r="A1156" s="180"/>
      <c r="B1156" s="197"/>
      <c r="C1156" s="197"/>
      <c r="D1156" s="197"/>
      <c r="E1156" s="197"/>
      <c r="F1156" s="197"/>
      <c r="G1156" s="197"/>
      <c r="H1156" s="197"/>
      <c r="I1156" s="152"/>
      <c r="J1156" s="50"/>
      <c r="K1156" s="50"/>
      <c r="L1156" s="50"/>
      <c r="M1156" s="50"/>
      <c r="N1156" s="152"/>
      <c r="O1156" s="197"/>
      <c r="P1156" s="197"/>
      <c r="Q1156" s="197"/>
      <c r="R1156" s="197"/>
      <c r="S1156" s="197"/>
      <c r="T1156" s="197"/>
      <c r="U1156" s="197"/>
      <c r="V1156" s="197"/>
      <c r="W1156" s="197"/>
      <c r="X1156" s="197"/>
      <c r="Y1156" s="197"/>
      <c r="Z1156" s="197"/>
    </row>
    <row r="1157" ht="15.75" customHeight="1">
      <c r="A1157" s="180"/>
      <c r="B1157" s="197"/>
      <c r="C1157" s="197"/>
      <c r="D1157" s="197"/>
      <c r="E1157" s="197"/>
      <c r="F1157" s="197"/>
      <c r="G1157" s="197"/>
      <c r="H1157" s="197"/>
      <c r="I1157" s="197"/>
      <c r="J1157" s="50"/>
      <c r="K1157" s="50"/>
      <c r="L1157" s="50"/>
      <c r="M1157" s="50"/>
      <c r="N1157" s="50"/>
      <c r="O1157" s="197"/>
      <c r="P1157" s="197"/>
      <c r="Q1157" s="197"/>
      <c r="R1157" s="197"/>
      <c r="S1157" s="197"/>
      <c r="T1157" s="197"/>
      <c r="U1157" s="197"/>
      <c r="V1157" s="197"/>
      <c r="W1157" s="197"/>
      <c r="X1157" s="197"/>
      <c r="Y1157" s="197"/>
      <c r="Z1157" s="197"/>
    </row>
    <row r="1158" ht="15.75" customHeight="1">
      <c r="A1158" s="180"/>
      <c r="B1158" s="197"/>
      <c r="C1158" s="197"/>
      <c r="D1158" s="197"/>
      <c r="E1158" s="197"/>
      <c r="F1158" s="197"/>
      <c r="G1158" s="197"/>
      <c r="H1158" s="197"/>
      <c r="I1158" s="152"/>
      <c r="J1158" s="50"/>
      <c r="K1158" s="50"/>
      <c r="L1158" s="50"/>
      <c r="M1158" s="50"/>
      <c r="N1158" s="152"/>
      <c r="O1158" s="197"/>
      <c r="P1158" s="197"/>
      <c r="Q1158" s="197"/>
      <c r="R1158" s="197"/>
      <c r="S1158" s="197"/>
      <c r="T1158" s="197"/>
      <c r="U1158" s="197"/>
      <c r="V1158" s="197"/>
      <c r="W1158" s="197"/>
      <c r="X1158" s="197"/>
      <c r="Y1158" s="197"/>
      <c r="Z1158" s="197"/>
    </row>
    <row r="1159" ht="15.75" customHeight="1">
      <c r="A1159" s="180"/>
      <c r="B1159" s="197"/>
      <c r="C1159" s="197"/>
      <c r="D1159" s="197"/>
      <c r="E1159" s="197"/>
      <c r="F1159" s="197"/>
      <c r="G1159" s="197"/>
      <c r="H1159" s="197"/>
      <c r="I1159" s="152"/>
      <c r="J1159" s="50"/>
      <c r="K1159" s="50"/>
      <c r="L1159" s="50"/>
      <c r="M1159" s="50"/>
      <c r="N1159" s="152"/>
      <c r="O1159" s="197"/>
      <c r="P1159" s="197"/>
      <c r="Q1159" s="197"/>
      <c r="R1159" s="197"/>
      <c r="S1159" s="197"/>
      <c r="T1159" s="197"/>
      <c r="U1159" s="197"/>
      <c r="V1159" s="197"/>
      <c r="W1159" s="197"/>
      <c r="X1159" s="197"/>
      <c r="Y1159" s="197"/>
      <c r="Z1159" s="197"/>
    </row>
    <row r="1160" ht="15.75" customHeight="1">
      <c r="A1160" s="180"/>
      <c r="B1160" s="197"/>
      <c r="C1160" s="197"/>
      <c r="D1160" s="197"/>
      <c r="E1160" s="197"/>
      <c r="F1160" s="197"/>
      <c r="G1160" s="197"/>
      <c r="H1160" s="197"/>
      <c r="I1160" s="152"/>
      <c r="J1160" s="50"/>
      <c r="K1160" s="50"/>
      <c r="L1160" s="50"/>
      <c r="M1160" s="50"/>
      <c r="N1160" s="152"/>
      <c r="O1160" s="197"/>
      <c r="P1160" s="197"/>
      <c r="Q1160" s="197"/>
      <c r="R1160" s="197"/>
      <c r="S1160" s="197"/>
      <c r="T1160" s="197"/>
      <c r="U1160" s="197"/>
      <c r="V1160" s="197"/>
      <c r="W1160" s="197"/>
      <c r="X1160" s="197"/>
      <c r="Y1160" s="197"/>
      <c r="Z1160" s="197"/>
    </row>
    <row r="1161" ht="15.75" customHeight="1">
      <c r="A1161" s="180"/>
      <c r="B1161" s="197"/>
      <c r="C1161" s="197"/>
      <c r="D1161" s="197"/>
      <c r="E1161" s="197"/>
      <c r="F1161" s="197"/>
      <c r="G1161" s="197"/>
      <c r="H1161" s="169"/>
      <c r="I1161" s="152"/>
      <c r="J1161" s="50"/>
      <c r="K1161" s="50"/>
      <c r="L1161" s="50"/>
      <c r="M1161" s="50"/>
      <c r="N1161" s="152"/>
      <c r="O1161" s="197"/>
      <c r="P1161" s="197"/>
      <c r="Q1161" s="197"/>
      <c r="R1161" s="197"/>
      <c r="S1161" s="197"/>
      <c r="T1161" s="197"/>
      <c r="U1161" s="197"/>
      <c r="V1161" s="197"/>
      <c r="W1161" s="197"/>
      <c r="X1161" s="197"/>
      <c r="Y1161" s="197"/>
      <c r="Z1161" s="197"/>
    </row>
    <row r="1162" ht="15.75" customHeight="1">
      <c r="A1162" s="180"/>
      <c r="B1162" s="197"/>
      <c r="C1162" s="197"/>
      <c r="D1162" s="197"/>
      <c r="E1162" s="197"/>
      <c r="F1162" s="197"/>
      <c r="G1162" s="197"/>
      <c r="H1162" s="197"/>
      <c r="I1162" s="152"/>
      <c r="J1162" s="50"/>
      <c r="K1162" s="50"/>
      <c r="L1162" s="50"/>
      <c r="M1162" s="50"/>
      <c r="N1162" s="152"/>
      <c r="O1162" s="197"/>
      <c r="P1162" s="197"/>
      <c r="Q1162" s="197"/>
      <c r="R1162" s="197"/>
      <c r="S1162" s="197"/>
      <c r="T1162" s="197"/>
      <c r="U1162" s="197"/>
      <c r="V1162" s="197"/>
      <c r="W1162" s="197"/>
      <c r="X1162" s="197"/>
      <c r="Y1162" s="197"/>
      <c r="Z1162" s="197"/>
    </row>
    <row r="1163" ht="15.75" customHeight="1">
      <c r="A1163" s="180"/>
      <c r="B1163" s="197"/>
      <c r="C1163" s="197"/>
      <c r="D1163" s="197"/>
      <c r="E1163" s="197"/>
      <c r="F1163" s="197"/>
      <c r="G1163" s="197"/>
      <c r="H1163" s="197"/>
      <c r="I1163" s="152"/>
      <c r="J1163" s="50"/>
      <c r="K1163" s="50"/>
      <c r="L1163" s="50"/>
      <c r="M1163" s="50"/>
      <c r="N1163" s="152"/>
      <c r="O1163" s="197"/>
      <c r="P1163" s="197"/>
      <c r="Q1163" s="197"/>
      <c r="R1163" s="197"/>
      <c r="S1163" s="197"/>
      <c r="T1163" s="197"/>
      <c r="U1163" s="197"/>
      <c r="V1163" s="197"/>
      <c r="W1163" s="197"/>
      <c r="X1163" s="197"/>
      <c r="Y1163" s="197"/>
      <c r="Z1163" s="197"/>
    </row>
    <row r="1164" ht="15.75" customHeight="1">
      <c r="A1164" s="180"/>
      <c r="B1164" s="197"/>
      <c r="C1164" s="197"/>
      <c r="D1164" s="197"/>
      <c r="E1164" s="197"/>
      <c r="F1164" s="197"/>
      <c r="G1164" s="197"/>
      <c r="H1164" s="197"/>
      <c r="I1164" s="152"/>
      <c r="J1164" s="50"/>
      <c r="K1164" s="50"/>
      <c r="L1164" s="50"/>
      <c r="M1164" s="50"/>
      <c r="N1164" s="152"/>
      <c r="O1164" s="197"/>
      <c r="P1164" s="197"/>
      <c r="Q1164" s="197"/>
      <c r="R1164" s="197"/>
      <c r="S1164" s="197"/>
      <c r="T1164" s="197"/>
      <c r="U1164" s="197"/>
      <c r="V1164" s="197"/>
      <c r="W1164" s="197"/>
      <c r="X1164" s="197"/>
      <c r="Y1164" s="197"/>
      <c r="Z1164" s="197"/>
    </row>
    <row r="1165" ht="15.75" customHeight="1">
      <c r="A1165" s="180"/>
      <c r="B1165" s="197"/>
      <c r="C1165" s="197"/>
      <c r="D1165" s="197"/>
      <c r="E1165" s="197"/>
      <c r="F1165" s="197"/>
      <c r="G1165" s="197"/>
      <c r="H1165" s="197"/>
      <c r="I1165" s="152"/>
      <c r="J1165" s="50"/>
      <c r="K1165" s="50"/>
      <c r="L1165" s="50"/>
      <c r="M1165" s="50"/>
      <c r="N1165" s="152"/>
      <c r="O1165" s="197"/>
      <c r="P1165" s="197"/>
      <c r="Q1165" s="197"/>
      <c r="R1165" s="197"/>
      <c r="S1165" s="197"/>
      <c r="T1165" s="197"/>
      <c r="U1165" s="197"/>
      <c r="V1165" s="197"/>
      <c r="W1165" s="197"/>
      <c r="X1165" s="197"/>
      <c r="Y1165" s="197"/>
      <c r="Z1165" s="197"/>
    </row>
    <row r="1166" ht="15.75" customHeight="1">
      <c r="A1166" s="180"/>
      <c r="B1166" s="197"/>
      <c r="C1166" s="197"/>
      <c r="D1166" s="197"/>
      <c r="E1166" s="197"/>
      <c r="F1166" s="197"/>
      <c r="G1166" s="197"/>
      <c r="H1166" s="169"/>
      <c r="I1166" s="152"/>
      <c r="J1166" s="50"/>
      <c r="K1166" s="50"/>
      <c r="L1166" s="50"/>
      <c r="M1166" s="50"/>
      <c r="N1166" s="152"/>
      <c r="O1166" s="197"/>
      <c r="P1166" s="197"/>
      <c r="Q1166" s="197"/>
      <c r="R1166" s="197"/>
      <c r="S1166" s="197"/>
      <c r="T1166" s="197"/>
      <c r="U1166" s="197"/>
      <c r="V1166" s="197"/>
      <c r="W1166" s="197"/>
      <c r="X1166" s="197"/>
      <c r="Y1166" s="197"/>
      <c r="Z1166" s="197"/>
    </row>
    <row r="1167" ht="15.75" customHeight="1">
      <c r="A1167" s="180"/>
      <c r="B1167" s="197"/>
      <c r="C1167" s="197"/>
      <c r="D1167" s="197"/>
      <c r="E1167" s="197"/>
      <c r="F1167" s="197"/>
      <c r="G1167" s="197"/>
      <c r="H1167" s="197"/>
      <c r="I1167" s="152"/>
      <c r="J1167" s="50"/>
      <c r="K1167" s="50"/>
      <c r="L1167" s="50"/>
      <c r="M1167" s="50"/>
      <c r="N1167" s="152"/>
      <c r="O1167" s="197"/>
      <c r="P1167" s="197"/>
      <c r="Q1167" s="197"/>
      <c r="R1167" s="197"/>
      <c r="S1167" s="197"/>
      <c r="T1167" s="197"/>
      <c r="U1167" s="197"/>
      <c r="V1167" s="197"/>
      <c r="W1167" s="197"/>
      <c r="X1167" s="197"/>
      <c r="Y1167" s="197"/>
      <c r="Z1167" s="197"/>
    </row>
    <row r="1168" ht="15.75" customHeight="1">
      <c r="A1168" s="180"/>
      <c r="B1168" s="197"/>
      <c r="C1168" s="197"/>
      <c r="D1168" s="197"/>
      <c r="E1168" s="197"/>
      <c r="F1168" s="197"/>
      <c r="G1168" s="197"/>
      <c r="H1168" s="197"/>
      <c r="I1168" s="152"/>
      <c r="J1168" s="50"/>
      <c r="K1168" s="50"/>
      <c r="L1168" s="50"/>
      <c r="M1168" s="50"/>
      <c r="N1168" s="152"/>
      <c r="O1168" s="197"/>
      <c r="P1168" s="197"/>
      <c r="Q1168" s="197"/>
      <c r="R1168" s="197"/>
      <c r="S1168" s="197"/>
      <c r="T1168" s="197"/>
      <c r="U1168" s="197"/>
      <c r="V1168" s="197"/>
      <c r="W1168" s="197"/>
      <c r="X1168" s="197"/>
      <c r="Y1168" s="197"/>
      <c r="Z1168" s="197"/>
    </row>
    <row r="1169" ht="15.75" customHeight="1">
      <c r="A1169" s="180"/>
      <c r="B1169" s="197"/>
      <c r="C1169" s="197"/>
      <c r="D1169" s="197"/>
      <c r="E1169" s="197"/>
      <c r="F1169" s="197"/>
      <c r="G1169" s="197"/>
      <c r="H1169" s="169"/>
      <c r="I1169" s="152"/>
      <c r="J1169" s="50"/>
      <c r="K1169" s="50"/>
      <c r="L1169" s="50"/>
      <c r="M1169" s="50"/>
      <c r="N1169" s="152"/>
      <c r="O1169" s="197"/>
      <c r="P1169" s="197"/>
      <c r="Q1169" s="197"/>
      <c r="R1169" s="197"/>
      <c r="S1169" s="197"/>
      <c r="T1169" s="197"/>
      <c r="U1169" s="197"/>
      <c r="V1169" s="197"/>
      <c r="W1169" s="197"/>
      <c r="X1169" s="197"/>
      <c r="Y1169" s="197"/>
      <c r="Z1169" s="197"/>
    </row>
    <row r="1170" ht="15.75" customHeight="1">
      <c r="A1170" s="180"/>
      <c r="B1170" s="197"/>
      <c r="C1170" s="197"/>
      <c r="D1170" s="197"/>
      <c r="E1170" s="197"/>
      <c r="F1170" s="197"/>
      <c r="G1170" s="197"/>
      <c r="H1170" s="197"/>
      <c r="I1170" s="152"/>
      <c r="J1170" s="50"/>
      <c r="K1170" s="50"/>
      <c r="L1170" s="50"/>
      <c r="M1170" s="50"/>
      <c r="N1170" s="152"/>
      <c r="O1170" s="197"/>
      <c r="P1170" s="197"/>
      <c r="Q1170" s="197"/>
      <c r="R1170" s="197"/>
      <c r="S1170" s="197"/>
      <c r="T1170" s="197"/>
      <c r="U1170" s="197"/>
      <c r="V1170" s="197"/>
      <c r="W1170" s="197"/>
      <c r="X1170" s="197"/>
      <c r="Y1170" s="197"/>
      <c r="Z1170" s="197"/>
    </row>
    <row r="1171" ht="15.75" customHeight="1">
      <c r="A1171" s="180"/>
      <c r="B1171" s="197"/>
      <c r="C1171" s="197"/>
      <c r="D1171" s="197"/>
      <c r="E1171" s="197"/>
      <c r="F1171" s="197"/>
      <c r="G1171" s="197"/>
      <c r="H1171" s="197"/>
      <c r="I1171" s="152"/>
      <c r="J1171" s="50"/>
      <c r="K1171" s="50"/>
      <c r="L1171" s="50"/>
      <c r="M1171" s="50"/>
      <c r="N1171" s="152"/>
      <c r="O1171" s="197"/>
      <c r="P1171" s="197"/>
      <c r="Q1171" s="197"/>
      <c r="R1171" s="197"/>
      <c r="S1171" s="197"/>
      <c r="T1171" s="197"/>
      <c r="U1171" s="197"/>
      <c r="V1171" s="197"/>
      <c r="W1171" s="197"/>
      <c r="X1171" s="197"/>
      <c r="Y1171" s="197"/>
      <c r="Z1171" s="197"/>
    </row>
    <row r="1172" ht="15.75" customHeight="1">
      <c r="A1172" s="180"/>
      <c r="B1172" s="197"/>
      <c r="C1172" s="197"/>
      <c r="D1172" s="197"/>
      <c r="E1172" s="197"/>
      <c r="F1172" s="197"/>
      <c r="G1172" s="197"/>
      <c r="H1172" s="197"/>
      <c r="I1172" s="152"/>
      <c r="J1172" s="50"/>
      <c r="K1172" s="50"/>
      <c r="L1172" s="50"/>
      <c r="M1172" s="50"/>
      <c r="N1172" s="152"/>
      <c r="O1172" s="197"/>
      <c r="P1172" s="197"/>
      <c r="Q1172" s="197"/>
      <c r="R1172" s="197"/>
      <c r="S1172" s="197"/>
      <c r="T1172" s="197"/>
      <c r="U1172" s="197"/>
      <c r="V1172" s="197"/>
      <c r="W1172" s="197"/>
      <c r="X1172" s="197"/>
      <c r="Y1172" s="197"/>
      <c r="Z1172" s="197"/>
    </row>
    <row r="1173" ht="15.75" customHeight="1">
      <c r="A1173" s="180"/>
      <c r="B1173" s="197"/>
      <c r="C1173" s="197"/>
      <c r="D1173" s="197"/>
      <c r="E1173" s="197"/>
      <c r="F1173" s="197"/>
      <c r="G1173" s="197"/>
      <c r="H1173" s="197"/>
      <c r="I1173" s="152"/>
      <c r="J1173" s="50"/>
      <c r="K1173" s="50"/>
      <c r="L1173" s="50"/>
      <c r="M1173" s="50"/>
      <c r="N1173" s="152"/>
      <c r="O1173" s="197"/>
      <c r="P1173" s="197"/>
      <c r="Q1173" s="197"/>
      <c r="R1173" s="197"/>
      <c r="S1173" s="197"/>
      <c r="T1173" s="197"/>
      <c r="U1173" s="197"/>
      <c r="V1173" s="197"/>
      <c r="W1173" s="197"/>
      <c r="X1173" s="197"/>
      <c r="Y1173" s="197"/>
      <c r="Z1173" s="197"/>
    </row>
    <row r="1174" ht="15.75" customHeight="1">
      <c r="A1174" s="180"/>
      <c r="B1174" s="197"/>
      <c r="C1174" s="197"/>
      <c r="D1174" s="197"/>
      <c r="E1174" s="197"/>
      <c r="F1174" s="197"/>
      <c r="G1174" s="197"/>
      <c r="H1174" s="169"/>
      <c r="I1174" s="152"/>
      <c r="J1174" s="50"/>
      <c r="K1174" s="50"/>
      <c r="L1174" s="50"/>
      <c r="M1174" s="50"/>
      <c r="N1174" s="152"/>
      <c r="O1174" s="197"/>
      <c r="P1174" s="197"/>
      <c r="Q1174" s="197"/>
      <c r="R1174" s="197"/>
      <c r="S1174" s="197"/>
      <c r="T1174" s="197"/>
      <c r="U1174" s="197"/>
      <c r="V1174" s="197"/>
      <c r="W1174" s="197"/>
      <c r="X1174" s="197"/>
      <c r="Y1174" s="197"/>
      <c r="Z1174" s="197"/>
    </row>
    <row r="1175" ht="15.75" customHeight="1">
      <c r="A1175" s="180"/>
      <c r="B1175" s="197"/>
      <c r="C1175" s="197"/>
      <c r="D1175" s="197"/>
      <c r="E1175" s="197"/>
      <c r="F1175" s="197"/>
      <c r="G1175" s="197"/>
      <c r="H1175" s="197"/>
      <c r="I1175" s="152"/>
      <c r="J1175" s="50"/>
      <c r="K1175" s="50"/>
      <c r="L1175" s="50"/>
      <c r="M1175" s="50"/>
      <c r="N1175" s="152"/>
      <c r="O1175" s="197"/>
      <c r="P1175" s="197"/>
      <c r="Q1175" s="197"/>
      <c r="R1175" s="197"/>
      <c r="S1175" s="197"/>
      <c r="T1175" s="197"/>
      <c r="U1175" s="197"/>
      <c r="V1175" s="197"/>
      <c r="W1175" s="197"/>
      <c r="X1175" s="197"/>
      <c r="Y1175" s="197"/>
      <c r="Z1175" s="197"/>
    </row>
    <row r="1176" ht="15.75" customHeight="1">
      <c r="A1176" s="180"/>
      <c r="B1176" s="197"/>
      <c r="C1176" s="197"/>
      <c r="D1176" s="197"/>
      <c r="E1176" s="197"/>
      <c r="F1176" s="197"/>
      <c r="G1176" s="197"/>
      <c r="H1176" s="197"/>
      <c r="I1176" s="152"/>
      <c r="J1176" s="50"/>
      <c r="K1176" s="50"/>
      <c r="L1176" s="50"/>
      <c r="M1176" s="50"/>
      <c r="N1176" s="152"/>
      <c r="O1176" s="197"/>
      <c r="P1176" s="197"/>
      <c r="Q1176" s="197"/>
      <c r="R1176" s="197"/>
      <c r="S1176" s="197"/>
      <c r="T1176" s="197"/>
      <c r="U1176" s="197"/>
      <c r="V1176" s="197"/>
      <c r="W1176" s="197"/>
      <c r="X1176" s="197"/>
      <c r="Y1176" s="197"/>
      <c r="Z1176" s="197"/>
    </row>
    <row r="1177" ht="15.75" customHeight="1">
      <c r="A1177" s="180"/>
      <c r="B1177" s="197"/>
      <c r="C1177" s="197"/>
      <c r="D1177" s="197"/>
      <c r="E1177" s="197"/>
      <c r="F1177" s="197"/>
      <c r="G1177" s="197"/>
      <c r="H1177" s="197"/>
      <c r="I1177" s="152"/>
      <c r="J1177" s="50"/>
      <c r="K1177" s="50"/>
      <c r="L1177" s="50"/>
      <c r="M1177" s="50"/>
      <c r="N1177" s="152"/>
      <c r="O1177" s="197"/>
      <c r="P1177" s="197"/>
      <c r="Q1177" s="197"/>
      <c r="R1177" s="197"/>
      <c r="S1177" s="197"/>
      <c r="T1177" s="197"/>
      <c r="U1177" s="197"/>
      <c r="V1177" s="197"/>
      <c r="W1177" s="197"/>
      <c r="X1177" s="197"/>
      <c r="Y1177" s="197"/>
      <c r="Z1177" s="197"/>
    </row>
    <row r="1178" ht="15.75" customHeight="1">
      <c r="A1178" s="180"/>
      <c r="B1178" s="197"/>
      <c r="C1178" s="197"/>
      <c r="D1178" s="197"/>
      <c r="E1178" s="197"/>
      <c r="F1178" s="197"/>
      <c r="G1178" s="197"/>
      <c r="H1178" s="169"/>
      <c r="I1178" s="152"/>
      <c r="J1178" s="50"/>
      <c r="K1178" s="50"/>
      <c r="L1178" s="50"/>
      <c r="M1178" s="50"/>
      <c r="N1178" s="152"/>
      <c r="O1178" s="197"/>
      <c r="P1178" s="197"/>
      <c r="Q1178" s="197"/>
      <c r="R1178" s="197"/>
      <c r="S1178" s="197"/>
      <c r="T1178" s="197"/>
      <c r="U1178" s="197"/>
      <c r="V1178" s="197"/>
      <c r="W1178" s="197"/>
      <c r="X1178" s="197"/>
      <c r="Y1178" s="197"/>
      <c r="Z1178" s="197"/>
    </row>
    <row r="1179" ht="15.75" customHeight="1">
      <c r="A1179" s="180"/>
      <c r="B1179" s="197"/>
      <c r="C1179" s="197"/>
      <c r="D1179" s="197"/>
      <c r="E1179" s="197"/>
      <c r="F1179" s="197"/>
      <c r="G1179" s="197"/>
      <c r="H1179" s="197"/>
      <c r="I1179" s="152"/>
      <c r="J1179" s="50"/>
      <c r="K1179" s="50"/>
      <c r="L1179" s="50"/>
      <c r="M1179" s="50"/>
      <c r="N1179" s="152"/>
      <c r="O1179" s="197"/>
      <c r="P1179" s="197"/>
      <c r="Q1179" s="197"/>
      <c r="R1179" s="197"/>
      <c r="S1179" s="197"/>
      <c r="T1179" s="197"/>
      <c r="U1179" s="197"/>
      <c r="V1179" s="197"/>
      <c r="W1179" s="197"/>
      <c r="X1179" s="197"/>
      <c r="Y1179" s="197"/>
      <c r="Z1179" s="197"/>
    </row>
    <row r="1180" ht="15.75" customHeight="1">
      <c r="A1180" s="180"/>
      <c r="B1180" s="197"/>
      <c r="C1180" s="197"/>
      <c r="D1180" s="197"/>
      <c r="E1180" s="197"/>
      <c r="F1180" s="197"/>
      <c r="G1180" s="197"/>
      <c r="H1180" s="197"/>
      <c r="I1180" s="152"/>
      <c r="J1180" s="50"/>
      <c r="K1180" s="50"/>
      <c r="L1180" s="50"/>
      <c r="M1180" s="50"/>
      <c r="N1180" s="152"/>
      <c r="O1180" s="197"/>
      <c r="P1180" s="197"/>
      <c r="Q1180" s="197"/>
      <c r="R1180" s="197"/>
      <c r="S1180" s="197"/>
      <c r="T1180" s="197"/>
      <c r="U1180" s="197"/>
      <c r="V1180" s="197"/>
      <c r="W1180" s="197"/>
      <c r="X1180" s="197"/>
      <c r="Y1180" s="197"/>
      <c r="Z1180" s="197"/>
    </row>
    <row r="1181" ht="15.75" customHeight="1">
      <c r="A1181" s="180"/>
      <c r="B1181" s="197"/>
      <c r="C1181" s="197"/>
      <c r="D1181" s="197"/>
      <c r="E1181" s="197"/>
      <c r="F1181" s="197"/>
      <c r="G1181" s="197"/>
      <c r="H1181" s="197"/>
      <c r="I1181" s="152"/>
      <c r="J1181" s="50"/>
      <c r="K1181" s="50"/>
      <c r="L1181" s="50"/>
      <c r="M1181" s="50"/>
      <c r="N1181" s="152"/>
      <c r="O1181" s="197"/>
      <c r="P1181" s="197"/>
      <c r="Q1181" s="197"/>
      <c r="R1181" s="197"/>
      <c r="S1181" s="197"/>
      <c r="T1181" s="197"/>
      <c r="U1181" s="197"/>
      <c r="V1181" s="197"/>
      <c r="W1181" s="197"/>
      <c r="X1181" s="197"/>
      <c r="Y1181" s="197"/>
      <c r="Z1181" s="197"/>
    </row>
    <row r="1182" ht="15.75" customHeight="1">
      <c r="A1182" s="180"/>
      <c r="B1182" s="197"/>
      <c r="C1182" s="197"/>
      <c r="D1182" s="197"/>
      <c r="E1182" s="197"/>
      <c r="F1182" s="197"/>
      <c r="G1182" s="197"/>
      <c r="H1182" s="197"/>
      <c r="I1182" s="152"/>
      <c r="J1182" s="50"/>
      <c r="K1182" s="50"/>
      <c r="L1182" s="50"/>
      <c r="M1182" s="50"/>
      <c r="N1182" s="152"/>
      <c r="O1182" s="197"/>
      <c r="P1182" s="197"/>
      <c r="Q1182" s="197"/>
      <c r="R1182" s="197"/>
      <c r="S1182" s="197"/>
      <c r="T1182" s="197"/>
      <c r="U1182" s="197"/>
      <c r="V1182" s="197"/>
      <c r="W1182" s="197"/>
      <c r="X1182" s="197"/>
      <c r="Y1182" s="197"/>
      <c r="Z1182" s="197"/>
    </row>
    <row r="1183" ht="15.75" customHeight="1">
      <c r="A1183" s="180"/>
      <c r="B1183" s="197"/>
      <c r="C1183" s="197"/>
      <c r="D1183" s="197"/>
      <c r="E1183" s="197"/>
      <c r="F1183" s="197"/>
      <c r="G1183" s="197"/>
      <c r="H1183" s="197"/>
      <c r="I1183" s="152"/>
      <c r="J1183" s="50"/>
      <c r="K1183" s="50"/>
      <c r="L1183" s="50"/>
      <c r="M1183" s="50"/>
      <c r="N1183" s="152"/>
      <c r="O1183" s="197"/>
      <c r="P1183" s="197"/>
      <c r="Q1183" s="197"/>
      <c r="R1183" s="197"/>
      <c r="S1183" s="197"/>
      <c r="T1183" s="197"/>
      <c r="U1183" s="197"/>
      <c r="V1183" s="197"/>
      <c r="W1183" s="197"/>
      <c r="X1183" s="197"/>
      <c r="Y1183" s="197"/>
      <c r="Z1183" s="197"/>
    </row>
    <row r="1184" ht="15.75" customHeight="1">
      <c r="A1184" s="180"/>
      <c r="B1184" s="197"/>
      <c r="C1184" s="197"/>
      <c r="D1184" s="197"/>
      <c r="E1184" s="197"/>
      <c r="F1184" s="197"/>
      <c r="G1184" s="197"/>
      <c r="H1184" s="197"/>
      <c r="I1184" s="152"/>
      <c r="J1184" s="50"/>
      <c r="K1184" s="50"/>
      <c r="L1184" s="50"/>
      <c r="M1184" s="50"/>
      <c r="N1184" s="152"/>
      <c r="O1184" s="197"/>
      <c r="P1184" s="197"/>
      <c r="Q1184" s="197"/>
      <c r="R1184" s="197"/>
      <c r="S1184" s="197"/>
      <c r="T1184" s="197"/>
      <c r="U1184" s="197"/>
      <c r="V1184" s="197"/>
      <c r="W1184" s="197"/>
      <c r="X1184" s="197"/>
      <c r="Y1184" s="197"/>
      <c r="Z1184" s="197"/>
    </row>
    <row r="1185" ht="15.75" customHeight="1">
      <c r="A1185" s="180"/>
      <c r="B1185" s="197"/>
      <c r="C1185" s="197"/>
      <c r="D1185" s="197"/>
      <c r="E1185" s="197"/>
      <c r="F1185" s="197"/>
      <c r="G1185" s="197"/>
      <c r="H1185" s="169"/>
      <c r="I1185" s="152"/>
      <c r="J1185" s="50"/>
      <c r="K1185" s="50"/>
      <c r="L1185" s="50"/>
      <c r="M1185" s="50"/>
      <c r="N1185" s="152"/>
      <c r="O1185" s="197"/>
      <c r="P1185" s="197"/>
      <c r="Q1185" s="197"/>
      <c r="R1185" s="197"/>
      <c r="S1185" s="197"/>
      <c r="T1185" s="197"/>
      <c r="U1185" s="197"/>
      <c r="V1185" s="197"/>
      <c r="W1185" s="197"/>
      <c r="X1185" s="197"/>
      <c r="Y1185" s="197"/>
      <c r="Z1185" s="197"/>
    </row>
    <row r="1186" ht="15.75" customHeight="1">
      <c r="A1186" s="180"/>
      <c r="B1186" s="197"/>
      <c r="C1186" s="197"/>
      <c r="D1186" s="197"/>
      <c r="E1186" s="197"/>
      <c r="F1186" s="197"/>
      <c r="G1186" s="197"/>
      <c r="H1186" s="197"/>
      <c r="I1186" s="152"/>
      <c r="J1186" s="50"/>
      <c r="K1186" s="50"/>
      <c r="L1186" s="50"/>
      <c r="M1186" s="50"/>
      <c r="N1186" s="152"/>
      <c r="O1186" s="197"/>
      <c r="P1186" s="197"/>
      <c r="Q1186" s="197"/>
      <c r="R1186" s="197"/>
      <c r="S1186" s="197"/>
      <c r="T1186" s="197"/>
      <c r="U1186" s="197"/>
      <c r="V1186" s="197"/>
      <c r="W1186" s="197"/>
      <c r="X1186" s="197"/>
      <c r="Y1186" s="197"/>
      <c r="Z1186" s="197"/>
    </row>
    <row r="1187" ht="15.75" customHeight="1">
      <c r="A1187" s="180"/>
      <c r="B1187" s="197"/>
      <c r="C1187" s="197"/>
      <c r="D1187" s="197"/>
      <c r="E1187" s="197"/>
      <c r="F1187" s="197"/>
      <c r="G1187" s="197"/>
      <c r="H1187" s="197"/>
      <c r="I1187" s="152"/>
      <c r="J1187" s="50"/>
      <c r="K1187" s="50"/>
      <c r="L1187" s="50"/>
      <c r="M1187" s="50"/>
      <c r="N1187" s="152"/>
      <c r="O1187" s="197"/>
      <c r="P1187" s="197"/>
      <c r="Q1187" s="197"/>
      <c r="R1187" s="197"/>
      <c r="S1187" s="197"/>
      <c r="T1187" s="197"/>
      <c r="U1187" s="197"/>
      <c r="V1187" s="197"/>
      <c r="W1187" s="197"/>
      <c r="X1187" s="197"/>
      <c r="Y1187" s="197"/>
      <c r="Z1187" s="197"/>
    </row>
    <row r="1188" ht="15.75" customHeight="1">
      <c r="A1188" s="180"/>
      <c r="B1188" s="197"/>
      <c r="C1188" s="197"/>
      <c r="D1188" s="197"/>
      <c r="E1188" s="197"/>
      <c r="F1188" s="197"/>
      <c r="G1188" s="197"/>
      <c r="H1188" s="197"/>
      <c r="I1188" s="152"/>
      <c r="J1188" s="50"/>
      <c r="K1188" s="50"/>
      <c r="L1188" s="50"/>
      <c r="M1188" s="50"/>
      <c r="N1188" s="152"/>
      <c r="O1188" s="197"/>
      <c r="P1188" s="197"/>
      <c r="Q1188" s="197"/>
      <c r="R1188" s="197"/>
      <c r="S1188" s="197"/>
      <c r="T1188" s="197"/>
      <c r="U1188" s="197"/>
      <c r="V1188" s="197"/>
      <c r="W1188" s="197"/>
      <c r="X1188" s="197"/>
      <c r="Y1188" s="197"/>
      <c r="Z1188" s="197"/>
    </row>
    <row r="1189" ht="15.75" customHeight="1">
      <c r="A1189" s="180"/>
      <c r="B1189" s="197"/>
      <c r="C1189" s="197"/>
      <c r="D1189" s="197"/>
      <c r="E1189" s="197"/>
      <c r="F1189" s="197"/>
      <c r="G1189" s="197"/>
      <c r="H1189" s="197"/>
      <c r="I1189" s="152"/>
      <c r="J1189" s="50"/>
      <c r="K1189" s="50"/>
      <c r="L1189" s="50"/>
      <c r="M1189" s="50"/>
      <c r="N1189" s="152"/>
      <c r="O1189" s="197"/>
      <c r="P1189" s="197"/>
      <c r="Q1189" s="197"/>
      <c r="R1189" s="197"/>
      <c r="S1189" s="197"/>
      <c r="T1189" s="197"/>
      <c r="U1189" s="197"/>
      <c r="V1189" s="197"/>
      <c r="W1189" s="197"/>
      <c r="X1189" s="197"/>
      <c r="Y1189" s="197"/>
      <c r="Z1189" s="197"/>
    </row>
    <row r="1190" ht="15.75" customHeight="1">
      <c r="A1190" s="180"/>
      <c r="B1190" s="197"/>
      <c r="C1190" s="197"/>
      <c r="D1190" s="197"/>
      <c r="E1190" s="197"/>
      <c r="F1190" s="197"/>
      <c r="G1190" s="197"/>
      <c r="H1190" s="197"/>
      <c r="I1190" s="152"/>
      <c r="J1190" s="50"/>
      <c r="K1190" s="50"/>
      <c r="L1190" s="50"/>
      <c r="M1190" s="50"/>
      <c r="N1190" s="152"/>
      <c r="O1190" s="197"/>
      <c r="P1190" s="197"/>
      <c r="Q1190" s="197"/>
      <c r="R1190" s="197"/>
      <c r="S1190" s="197"/>
      <c r="T1190" s="197"/>
      <c r="U1190" s="197"/>
      <c r="V1190" s="197"/>
      <c r="W1190" s="197"/>
      <c r="X1190" s="197"/>
      <c r="Y1190" s="197"/>
      <c r="Z1190" s="197"/>
    </row>
    <row r="1191" ht="15.75" customHeight="1">
      <c r="A1191" s="180"/>
      <c r="B1191" s="197"/>
      <c r="C1191" s="197"/>
      <c r="D1191" s="197"/>
      <c r="E1191" s="197"/>
      <c r="F1191" s="197"/>
      <c r="G1191" s="197"/>
      <c r="H1191" s="197"/>
      <c r="I1191" s="152"/>
      <c r="J1191" s="50"/>
      <c r="K1191" s="50"/>
      <c r="L1191" s="50"/>
      <c r="M1191" s="50"/>
      <c r="N1191" s="152"/>
      <c r="O1191" s="197"/>
      <c r="P1191" s="197"/>
      <c r="Q1191" s="197"/>
      <c r="R1191" s="197"/>
      <c r="S1191" s="197"/>
      <c r="T1191" s="197"/>
      <c r="U1191" s="197"/>
      <c r="V1191" s="197"/>
      <c r="W1191" s="197"/>
      <c r="X1191" s="197"/>
      <c r="Y1191" s="197"/>
      <c r="Z1191" s="197"/>
    </row>
    <row r="1192" ht="15.75" customHeight="1">
      <c r="A1192" s="180"/>
      <c r="B1192" s="197"/>
      <c r="C1192" s="197"/>
      <c r="D1192" s="197"/>
      <c r="E1192" s="197"/>
      <c r="F1192" s="197"/>
      <c r="G1192" s="197"/>
      <c r="H1192" s="197"/>
      <c r="I1192" s="152"/>
      <c r="J1192" s="50"/>
      <c r="K1192" s="50"/>
      <c r="L1192" s="50"/>
      <c r="M1192" s="50"/>
      <c r="N1192" s="152"/>
      <c r="O1192" s="197"/>
      <c r="P1192" s="197"/>
      <c r="Q1192" s="197"/>
      <c r="R1192" s="197"/>
      <c r="S1192" s="197"/>
      <c r="T1192" s="197"/>
      <c r="U1192" s="197"/>
      <c r="V1192" s="197"/>
      <c r="W1192" s="197"/>
      <c r="X1192" s="197"/>
      <c r="Y1192" s="197"/>
      <c r="Z1192" s="197"/>
    </row>
    <row r="1193" ht="15.75" customHeight="1">
      <c r="A1193" s="180"/>
      <c r="B1193" s="197"/>
      <c r="C1193" s="197"/>
      <c r="D1193" s="197"/>
      <c r="E1193" s="197"/>
      <c r="F1193" s="197"/>
      <c r="G1193" s="197"/>
      <c r="H1193" s="197"/>
      <c r="I1193" s="152"/>
      <c r="J1193" s="50"/>
      <c r="K1193" s="50"/>
      <c r="L1193" s="50"/>
      <c r="M1193" s="50"/>
      <c r="N1193" s="152"/>
      <c r="O1193" s="197"/>
      <c r="P1193" s="197"/>
      <c r="Q1193" s="197"/>
      <c r="R1193" s="197"/>
      <c r="S1193" s="197"/>
      <c r="T1193" s="197"/>
      <c r="U1193" s="197"/>
      <c r="V1193" s="197"/>
      <c r="W1193" s="197"/>
      <c r="X1193" s="197"/>
      <c r="Y1193" s="197"/>
      <c r="Z1193" s="197"/>
    </row>
    <row r="1194" ht="15.75" customHeight="1">
      <c r="A1194" s="180"/>
      <c r="B1194" s="197"/>
      <c r="C1194" s="197"/>
      <c r="D1194" s="197"/>
      <c r="E1194" s="197"/>
      <c r="F1194" s="197"/>
      <c r="G1194" s="197"/>
      <c r="H1194" s="169"/>
      <c r="I1194" s="152"/>
      <c r="J1194" s="50"/>
      <c r="K1194" s="50"/>
      <c r="L1194" s="50"/>
      <c r="M1194" s="50"/>
      <c r="N1194" s="152"/>
      <c r="O1194" s="197"/>
      <c r="P1194" s="197"/>
      <c r="Q1194" s="197"/>
      <c r="R1194" s="197"/>
      <c r="S1194" s="197"/>
      <c r="T1194" s="197"/>
      <c r="U1194" s="197"/>
      <c r="V1194" s="197"/>
      <c r="W1194" s="197"/>
      <c r="X1194" s="197"/>
      <c r="Y1194" s="197"/>
      <c r="Z1194" s="197"/>
    </row>
    <row r="1195" ht="15.75" customHeight="1">
      <c r="A1195" s="180"/>
      <c r="B1195" s="197"/>
      <c r="C1195" s="197"/>
      <c r="D1195" s="197"/>
      <c r="E1195" s="197"/>
      <c r="F1195" s="197"/>
      <c r="G1195" s="197"/>
      <c r="H1195" s="169"/>
      <c r="I1195" s="152"/>
      <c r="J1195" s="50"/>
      <c r="K1195" s="50"/>
      <c r="L1195" s="50"/>
      <c r="M1195" s="50"/>
      <c r="N1195" s="152"/>
      <c r="O1195" s="197"/>
      <c r="P1195" s="197"/>
      <c r="Q1195" s="197"/>
      <c r="R1195" s="197"/>
      <c r="S1195" s="197"/>
      <c r="T1195" s="197"/>
      <c r="U1195" s="197"/>
      <c r="V1195" s="197"/>
      <c r="W1195" s="197"/>
      <c r="X1195" s="197"/>
      <c r="Y1195" s="197"/>
      <c r="Z1195" s="197"/>
    </row>
    <row r="1196" ht="15.75" customHeight="1">
      <c r="A1196" s="180"/>
      <c r="B1196" s="197"/>
      <c r="C1196" s="197"/>
      <c r="D1196" s="197"/>
      <c r="E1196" s="197"/>
      <c r="F1196" s="197"/>
      <c r="G1196" s="197"/>
      <c r="H1196" s="197"/>
      <c r="I1196" s="152"/>
      <c r="J1196" s="50"/>
      <c r="K1196" s="50"/>
      <c r="L1196" s="50"/>
      <c r="M1196" s="50"/>
      <c r="N1196" s="152"/>
      <c r="O1196" s="197"/>
      <c r="P1196" s="197"/>
      <c r="Q1196" s="197"/>
      <c r="R1196" s="197"/>
      <c r="S1196" s="197"/>
      <c r="T1196" s="197"/>
      <c r="U1196" s="197"/>
      <c r="V1196" s="197"/>
      <c r="W1196" s="197"/>
      <c r="X1196" s="197"/>
      <c r="Y1196" s="197"/>
      <c r="Z1196" s="197"/>
    </row>
    <row r="1197" ht="15.75" customHeight="1">
      <c r="A1197" s="180"/>
      <c r="B1197" s="197"/>
      <c r="C1197" s="197"/>
      <c r="D1197" s="197"/>
      <c r="E1197" s="197"/>
      <c r="F1197" s="197"/>
      <c r="G1197" s="197"/>
      <c r="H1197" s="169"/>
      <c r="I1197" s="152"/>
      <c r="J1197" s="50"/>
      <c r="K1197" s="50"/>
      <c r="L1197" s="50"/>
      <c r="M1197" s="50"/>
      <c r="N1197" s="152"/>
      <c r="O1197" s="197"/>
      <c r="P1197" s="197"/>
      <c r="Q1197" s="197"/>
      <c r="R1197" s="197"/>
      <c r="S1197" s="197"/>
      <c r="T1197" s="197"/>
      <c r="U1197" s="197"/>
      <c r="V1197" s="197"/>
      <c r="W1197" s="197"/>
      <c r="X1197" s="197"/>
      <c r="Y1197" s="197"/>
      <c r="Z1197" s="197"/>
    </row>
    <row r="1198" ht="15.75" customHeight="1">
      <c r="A1198" s="180"/>
      <c r="B1198" s="197"/>
      <c r="C1198" s="197"/>
      <c r="D1198" s="197"/>
      <c r="E1198" s="197"/>
      <c r="F1198" s="197"/>
      <c r="G1198" s="197"/>
      <c r="H1198" s="169"/>
      <c r="I1198" s="152"/>
      <c r="J1198" s="50"/>
      <c r="K1198" s="50"/>
      <c r="L1198" s="50"/>
      <c r="M1198" s="50"/>
      <c r="N1198" s="152"/>
      <c r="O1198" s="197"/>
      <c r="P1198" s="197"/>
      <c r="Q1198" s="197"/>
      <c r="R1198" s="197"/>
      <c r="S1198" s="197"/>
      <c r="T1198" s="197"/>
      <c r="U1198" s="197"/>
      <c r="V1198" s="197"/>
      <c r="W1198" s="197"/>
      <c r="X1198" s="197"/>
      <c r="Y1198" s="197"/>
      <c r="Z1198" s="197"/>
    </row>
    <row r="1199" ht="15.75" customHeight="1">
      <c r="A1199" s="180"/>
      <c r="B1199" s="197"/>
      <c r="C1199" s="197"/>
      <c r="D1199" s="197"/>
      <c r="E1199" s="197"/>
      <c r="F1199" s="197"/>
      <c r="G1199" s="197"/>
      <c r="H1199" s="169"/>
      <c r="I1199" s="152"/>
      <c r="J1199" s="50"/>
      <c r="K1199" s="50"/>
      <c r="L1199" s="50"/>
      <c r="M1199" s="50"/>
      <c r="N1199" s="152"/>
      <c r="O1199" s="197"/>
      <c r="P1199" s="197"/>
      <c r="Q1199" s="197"/>
      <c r="R1199" s="197"/>
      <c r="S1199" s="197"/>
      <c r="T1199" s="197"/>
      <c r="U1199" s="197"/>
      <c r="V1199" s="197"/>
      <c r="W1199" s="197"/>
      <c r="X1199" s="197"/>
      <c r="Y1199" s="197"/>
      <c r="Z1199" s="197"/>
    </row>
    <row r="1200" ht="15.75" customHeight="1">
      <c r="A1200" s="180"/>
      <c r="B1200" s="197"/>
      <c r="C1200" s="197"/>
      <c r="D1200" s="197"/>
      <c r="E1200" s="197"/>
      <c r="F1200" s="197"/>
      <c r="G1200" s="197"/>
      <c r="H1200" s="197"/>
      <c r="I1200" s="152"/>
      <c r="J1200" s="50"/>
      <c r="K1200" s="50"/>
      <c r="L1200" s="50"/>
      <c r="M1200" s="50"/>
      <c r="N1200" s="152"/>
      <c r="O1200" s="197"/>
      <c r="P1200" s="197"/>
      <c r="Q1200" s="197"/>
      <c r="R1200" s="197"/>
      <c r="S1200" s="197"/>
      <c r="T1200" s="197"/>
      <c r="U1200" s="197"/>
      <c r="V1200" s="197"/>
      <c r="W1200" s="197"/>
      <c r="X1200" s="197"/>
      <c r="Y1200" s="197"/>
      <c r="Z1200" s="197"/>
    </row>
    <row r="1201" ht="15.75" customHeight="1">
      <c r="A1201" s="180"/>
      <c r="B1201" s="197"/>
      <c r="C1201" s="197"/>
      <c r="D1201" s="197"/>
      <c r="E1201" s="197"/>
      <c r="F1201" s="197"/>
      <c r="G1201" s="197"/>
      <c r="H1201" s="169"/>
      <c r="I1201" s="152"/>
      <c r="J1201" s="50"/>
      <c r="K1201" s="50"/>
      <c r="L1201" s="50"/>
      <c r="M1201" s="50"/>
      <c r="N1201" s="152"/>
      <c r="O1201" s="197"/>
      <c r="P1201" s="197"/>
      <c r="Q1201" s="197"/>
      <c r="R1201" s="197"/>
      <c r="S1201" s="197"/>
      <c r="T1201" s="197"/>
      <c r="U1201" s="197"/>
      <c r="V1201" s="197"/>
      <c r="W1201" s="197"/>
      <c r="X1201" s="197"/>
      <c r="Y1201" s="197"/>
      <c r="Z1201" s="197"/>
    </row>
    <row r="1202" ht="15.75" customHeight="1">
      <c r="A1202" s="180"/>
      <c r="B1202" s="197"/>
      <c r="C1202" s="197"/>
      <c r="D1202" s="197"/>
      <c r="E1202" s="197"/>
      <c r="F1202" s="197"/>
      <c r="G1202" s="197"/>
      <c r="H1202" s="169"/>
      <c r="I1202" s="152"/>
      <c r="J1202" s="50"/>
      <c r="K1202" s="50"/>
      <c r="L1202" s="50"/>
      <c r="M1202" s="50"/>
      <c r="N1202" s="152"/>
      <c r="O1202" s="197"/>
      <c r="P1202" s="197"/>
      <c r="Q1202" s="197"/>
      <c r="R1202" s="197"/>
      <c r="S1202" s="197"/>
      <c r="T1202" s="197"/>
      <c r="U1202" s="197"/>
      <c r="V1202" s="197"/>
      <c r="W1202" s="197"/>
      <c r="X1202" s="197"/>
      <c r="Y1202" s="197"/>
      <c r="Z1202" s="197"/>
    </row>
    <row r="1203" ht="15.75" customHeight="1">
      <c r="A1203" s="180"/>
      <c r="B1203" s="197"/>
      <c r="C1203" s="197"/>
      <c r="D1203" s="197"/>
      <c r="E1203" s="197"/>
      <c r="F1203" s="197"/>
      <c r="G1203" s="197"/>
      <c r="H1203" s="197"/>
      <c r="I1203" s="152"/>
      <c r="J1203" s="50"/>
      <c r="K1203" s="50"/>
      <c r="L1203" s="50"/>
      <c r="M1203" s="50"/>
      <c r="N1203" s="152"/>
      <c r="O1203" s="197"/>
      <c r="P1203" s="197"/>
      <c r="Q1203" s="197"/>
      <c r="R1203" s="197"/>
      <c r="S1203" s="197"/>
      <c r="T1203" s="197"/>
      <c r="U1203" s="197"/>
      <c r="V1203" s="197"/>
      <c r="W1203" s="197"/>
      <c r="X1203" s="197"/>
      <c r="Y1203" s="197"/>
      <c r="Z1203" s="197"/>
    </row>
    <row r="1204" ht="15.75" customHeight="1">
      <c r="A1204" s="180"/>
      <c r="B1204" s="197"/>
      <c r="C1204" s="197"/>
      <c r="D1204" s="197"/>
      <c r="E1204" s="197"/>
      <c r="F1204" s="197"/>
      <c r="G1204" s="197"/>
      <c r="H1204" s="197"/>
      <c r="I1204" s="152"/>
      <c r="J1204" s="50"/>
      <c r="K1204" s="50"/>
      <c r="L1204" s="50"/>
      <c r="M1204" s="50"/>
      <c r="N1204" s="152"/>
      <c r="O1204" s="197"/>
      <c r="P1204" s="197"/>
      <c r="Q1204" s="197"/>
      <c r="R1204" s="197"/>
      <c r="S1204" s="197"/>
      <c r="T1204" s="197"/>
      <c r="U1204" s="197"/>
      <c r="V1204" s="197"/>
      <c r="W1204" s="197"/>
      <c r="X1204" s="197"/>
      <c r="Y1204" s="197"/>
      <c r="Z1204" s="197"/>
    </row>
    <row r="1205" ht="15.75" customHeight="1">
      <c r="A1205" s="180"/>
      <c r="B1205" s="197"/>
      <c r="C1205" s="197"/>
      <c r="D1205" s="197"/>
      <c r="E1205" s="197"/>
      <c r="F1205" s="197"/>
      <c r="G1205" s="197"/>
      <c r="H1205" s="197"/>
      <c r="I1205" s="152"/>
      <c r="J1205" s="50"/>
      <c r="K1205" s="50"/>
      <c r="L1205" s="50"/>
      <c r="M1205" s="50"/>
      <c r="N1205" s="152"/>
      <c r="O1205" s="197"/>
      <c r="P1205" s="197"/>
      <c r="Q1205" s="197"/>
      <c r="R1205" s="197"/>
      <c r="S1205" s="197"/>
      <c r="T1205" s="197"/>
      <c r="U1205" s="197"/>
      <c r="V1205" s="197"/>
      <c r="W1205" s="197"/>
      <c r="X1205" s="197"/>
      <c r="Y1205" s="197"/>
      <c r="Z1205" s="197"/>
    </row>
    <row r="1206" ht="15.75" customHeight="1">
      <c r="A1206" s="180"/>
      <c r="B1206" s="197"/>
      <c r="C1206" s="197"/>
      <c r="D1206" s="197"/>
      <c r="E1206" s="197"/>
      <c r="F1206" s="197"/>
      <c r="G1206" s="197"/>
      <c r="H1206" s="169"/>
      <c r="I1206" s="152"/>
      <c r="J1206" s="50"/>
      <c r="K1206" s="50"/>
      <c r="L1206" s="50"/>
      <c r="M1206" s="50"/>
      <c r="N1206" s="152"/>
      <c r="O1206" s="197"/>
      <c r="P1206" s="197"/>
      <c r="Q1206" s="197"/>
      <c r="R1206" s="197"/>
      <c r="S1206" s="197"/>
      <c r="T1206" s="197"/>
      <c r="U1206" s="197"/>
      <c r="V1206" s="197"/>
      <c r="W1206" s="197"/>
      <c r="X1206" s="197"/>
      <c r="Y1206" s="197"/>
      <c r="Z1206" s="197"/>
    </row>
    <row r="1207" ht="15.75" customHeight="1">
      <c r="A1207" s="180"/>
      <c r="B1207" s="197"/>
      <c r="C1207" s="197"/>
      <c r="D1207" s="197"/>
      <c r="E1207" s="197"/>
      <c r="F1207" s="197"/>
      <c r="G1207" s="197"/>
      <c r="H1207" s="197"/>
      <c r="I1207" s="152"/>
      <c r="J1207" s="50"/>
      <c r="K1207" s="50"/>
      <c r="L1207" s="50"/>
      <c r="M1207" s="50"/>
      <c r="N1207" s="152"/>
      <c r="O1207" s="197"/>
      <c r="P1207" s="197"/>
      <c r="Q1207" s="197"/>
      <c r="R1207" s="197"/>
      <c r="S1207" s="197"/>
      <c r="T1207" s="197"/>
      <c r="U1207" s="197"/>
      <c r="V1207" s="197"/>
      <c r="W1207" s="197"/>
      <c r="X1207" s="197"/>
      <c r="Y1207" s="197"/>
      <c r="Z1207" s="197"/>
    </row>
    <row r="1208" ht="15.75" customHeight="1">
      <c r="A1208" s="180"/>
      <c r="B1208" s="197"/>
      <c r="C1208" s="197"/>
      <c r="D1208" s="197"/>
      <c r="E1208" s="197"/>
      <c r="F1208" s="197"/>
      <c r="G1208" s="197"/>
      <c r="H1208" s="169"/>
      <c r="I1208" s="152"/>
      <c r="J1208" s="50"/>
      <c r="K1208" s="50"/>
      <c r="L1208" s="50"/>
      <c r="M1208" s="50"/>
      <c r="N1208" s="152"/>
      <c r="O1208" s="197"/>
      <c r="P1208" s="197"/>
      <c r="Q1208" s="197"/>
      <c r="R1208" s="197"/>
      <c r="S1208" s="197"/>
      <c r="T1208" s="197"/>
      <c r="U1208" s="197"/>
      <c r="V1208" s="197"/>
      <c r="W1208" s="197"/>
      <c r="X1208" s="197"/>
      <c r="Y1208" s="197"/>
      <c r="Z1208" s="197"/>
    </row>
    <row r="1209" ht="15.75" customHeight="1">
      <c r="A1209" s="180"/>
      <c r="B1209" s="197"/>
      <c r="C1209" s="197"/>
      <c r="D1209" s="197"/>
      <c r="E1209" s="197"/>
      <c r="F1209" s="197"/>
      <c r="G1209" s="197"/>
      <c r="H1209" s="197"/>
      <c r="I1209" s="152"/>
      <c r="J1209" s="50"/>
      <c r="K1209" s="50"/>
      <c r="L1209" s="50"/>
      <c r="M1209" s="50"/>
      <c r="N1209" s="152"/>
      <c r="O1209" s="197"/>
      <c r="P1209" s="197"/>
      <c r="Q1209" s="197"/>
      <c r="R1209" s="197"/>
      <c r="S1209" s="197"/>
      <c r="T1209" s="197"/>
      <c r="U1209" s="197"/>
      <c r="V1209" s="197"/>
      <c r="W1209" s="197"/>
      <c r="X1209" s="197"/>
      <c r="Y1209" s="197"/>
      <c r="Z1209" s="197"/>
    </row>
    <row r="1210" ht="15.75" customHeight="1">
      <c r="A1210" s="180"/>
      <c r="B1210" s="197"/>
      <c r="C1210" s="197"/>
      <c r="D1210" s="197"/>
      <c r="E1210" s="197"/>
      <c r="F1210" s="197"/>
      <c r="G1210" s="197"/>
      <c r="H1210" s="169"/>
      <c r="I1210" s="152"/>
      <c r="J1210" s="50"/>
      <c r="K1210" s="50"/>
      <c r="L1210" s="50"/>
      <c r="M1210" s="50"/>
      <c r="N1210" s="152"/>
      <c r="O1210" s="197"/>
      <c r="P1210" s="197"/>
      <c r="Q1210" s="197"/>
      <c r="R1210" s="197"/>
      <c r="S1210" s="197"/>
      <c r="T1210" s="197"/>
      <c r="U1210" s="197"/>
      <c r="V1210" s="197"/>
      <c r="W1210" s="197"/>
      <c r="X1210" s="197"/>
      <c r="Y1210" s="197"/>
      <c r="Z1210" s="197"/>
    </row>
    <row r="1211" ht="15.75" customHeight="1">
      <c r="A1211" s="180"/>
      <c r="B1211" s="197"/>
      <c r="C1211" s="197"/>
      <c r="D1211" s="197"/>
      <c r="E1211" s="197"/>
      <c r="F1211" s="197"/>
      <c r="G1211" s="197"/>
      <c r="H1211" s="169"/>
      <c r="I1211" s="152"/>
      <c r="J1211" s="50"/>
      <c r="K1211" s="50"/>
      <c r="L1211" s="50"/>
      <c r="M1211" s="50"/>
      <c r="N1211" s="152"/>
      <c r="O1211" s="197"/>
      <c r="P1211" s="197"/>
      <c r="Q1211" s="197"/>
      <c r="R1211" s="197"/>
      <c r="S1211" s="197"/>
      <c r="T1211" s="197"/>
      <c r="U1211" s="197"/>
      <c r="V1211" s="197"/>
      <c r="W1211" s="197"/>
      <c r="X1211" s="197"/>
      <c r="Y1211" s="197"/>
      <c r="Z1211" s="197"/>
    </row>
    <row r="1212" ht="15.75" customHeight="1">
      <c r="A1212" s="180"/>
      <c r="B1212" s="197"/>
      <c r="C1212" s="197"/>
      <c r="D1212" s="197"/>
      <c r="E1212" s="197"/>
      <c r="F1212" s="197"/>
      <c r="G1212" s="197"/>
      <c r="H1212" s="197"/>
      <c r="I1212" s="152"/>
      <c r="J1212" s="50"/>
      <c r="K1212" s="50"/>
      <c r="L1212" s="50"/>
      <c r="M1212" s="50"/>
      <c r="N1212" s="152"/>
      <c r="O1212" s="197"/>
      <c r="P1212" s="197"/>
      <c r="Q1212" s="197"/>
      <c r="R1212" s="197"/>
      <c r="S1212" s="197"/>
      <c r="T1212" s="197"/>
      <c r="U1212" s="197"/>
      <c r="V1212" s="197"/>
      <c r="W1212" s="197"/>
      <c r="X1212" s="197"/>
      <c r="Y1212" s="197"/>
      <c r="Z1212" s="197"/>
    </row>
    <row r="1213" ht="15.75" customHeight="1">
      <c r="A1213" s="180"/>
      <c r="B1213" s="197"/>
      <c r="C1213" s="197"/>
      <c r="D1213" s="197"/>
      <c r="E1213" s="197"/>
      <c r="F1213" s="197"/>
      <c r="G1213" s="197"/>
      <c r="H1213" s="169"/>
      <c r="I1213" s="152"/>
      <c r="J1213" s="50"/>
      <c r="K1213" s="50"/>
      <c r="L1213" s="50"/>
      <c r="M1213" s="50"/>
      <c r="N1213" s="152"/>
      <c r="O1213" s="197"/>
      <c r="P1213" s="197"/>
      <c r="Q1213" s="197"/>
      <c r="R1213" s="197"/>
      <c r="S1213" s="197"/>
      <c r="T1213" s="197"/>
      <c r="U1213" s="197"/>
      <c r="V1213" s="197"/>
      <c r="W1213" s="197"/>
      <c r="X1213" s="197"/>
      <c r="Y1213" s="197"/>
      <c r="Z1213" s="197"/>
    </row>
    <row r="1214" ht="15.75" customHeight="1">
      <c r="A1214" s="180"/>
      <c r="B1214" s="197"/>
      <c r="C1214" s="197"/>
      <c r="D1214" s="197"/>
      <c r="E1214" s="197"/>
      <c r="F1214" s="197"/>
      <c r="G1214" s="197"/>
      <c r="H1214" s="169"/>
      <c r="I1214" s="152"/>
      <c r="J1214" s="50"/>
      <c r="K1214" s="50"/>
      <c r="L1214" s="50"/>
      <c r="M1214" s="50"/>
      <c r="N1214" s="152"/>
      <c r="O1214" s="197"/>
      <c r="P1214" s="197"/>
      <c r="Q1214" s="197"/>
      <c r="R1214" s="197"/>
      <c r="S1214" s="197"/>
      <c r="T1214" s="197"/>
      <c r="U1214" s="197"/>
      <c r="V1214" s="197"/>
      <c r="W1214" s="197"/>
      <c r="X1214" s="197"/>
      <c r="Y1214" s="197"/>
      <c r="Z1214" s="197"/>
    </row>
    <row r="1215" ht="15.75" customHeight="1">
      <c r="A1215" s="180"/>
      <c r="B1215" s="197"/>
      <c r="C1215" s="197"/>
      <c r="D1215" s="197"/>
      <c r="E1215" s="197"/>
      <c r="F1215" s="197"/>
      <c r="G1215" s="197"/>
      <c r="H1215" s="169"/>
      <c r="I1215" s="152"/>
      <c r="J1215" s="50"/>
      <c r="K1215" s="50"/>
      <c r="L1215" s="50"/>
      <c r="M1215" s="50"/>
      <c r="N1215" s="152"/>
      <c r="O1215" s="197"/>
      <c r="P1215" s="197"/>
      <c r="Q1215" s="197"/>
      <c r="R1215" s="197"/>
      <c r="S1215" s="197"/>
      <c r="T1215" s="197"/>
      <c r="U1215" s="197"/>
      <c r="V1215" s="197"/>
      <c r="W1215" s="197"/>
      <c r="X1215" s="197"/>
      <c r="Y1215" s="197"/>
      <c r="Z1215" s="197"/>
    </row>
    <row r="1216" ht="15.75" customHeight="1">
      <c r="A1216" s="180"/>
      <c r="B1216" s="197"/>
      <c r="C1216" s="197"/>
      <c r="D1216" s="197"/>
      <c r="E1216" s="197"/>
      <c r="F1216" s="197"/>
      <c r="G1216" s="197"/>
      <c r="H1216" s="169"/>
      <c r="I1216" s="152"/>
      <c r="J1216" s="50"/>
      <c r="K1216" s="50"/>
      <c r="L1216" s="50"/>
      <c r="M1216" s="50"/>
      <c r="N1216" s="152"/>
      <c r="O1216" s="197"/>
      <c r="P1216" s="197"/>
      <c r="Q1216" s="197"/>
      <c r="R1216" s="197"/>
      <c r="S1216" s="197"/>
      <c r="T1216" s="197"/>
      <c r="U1216" s="197"/>
      <c r="V1216" s="197"/>
      <c r="W1216" s="197"/>
      <c r="X1216" s="197"/>
      <c r="Y1216" s="197"/>
      <c r="Z1216" s="197"/>
    </row>
    <row r="1217" ht="15.75" customHeight="1">
      <c r="A1217" s="180"/>
      <c r="B1217" s="197"/>
      <c r="C1217" s="197"/>
      <c r="D1217" s="197"/>
      <c r="E1217" s="197"/>
      <c r="F1217" s="197"/>
      <c r="G1217" s="197"/>
      <c r="H1217" s="169"/>
      <c r="I1217" s="152"/>
      <c r="J1217" s="50"/>
      <c r="K1217" s="50"/>
      <c r="L1217" s="50"/>
      <c r="M1217" s="50"/>
      <c r="N1217" s="152"/>
      <c r="O1217" s="197"/>
      <c r="P1217" s="197"/>
      <c r="Q1217" s="197"/>
      <c r="R1217" s="197"/>
      <c r="S1217" s="197"/>
      <c r="T1217" s="197"/>
      <c r="U1217" s="197"/>
      <c r="V1217" s="197"/>
      <c r="W1217" s="197"/>
      <c r="X1217" s="197"/>
      <c r="Y1217" s="197"/>
      <c r="Z1217" s="197"/>
    </row>
    <row r="1218" ht="15.75" customHeight="1">
      <c r="A1218" s="180"/>
      <c r="B1218" s="197"/>
      <c r="C1218" s="197"/>
      <c r="D1218" s="197"/>
      <c r="E1218" s="197"/>
      <c r="F1218" s="197"/>
      <c r="G1218" s="197"/>
      <c r="H1218" s="197"/>
      <c r="I1218" s="152"/>
      <c r="J1218" s="50"/>
      <c r="K1218" s="50"/>
      <c r="L1218" s="50"/>
      <c r="M1218" s="50"/>
      <c r="N1218" s="152"/>
      <c r="O1218" s="197"/>
      <c r="P1218" s="197"/>
      <c r="Q1218" s="197"/>
      <c r="R1218" s="197"/>
      <c r="S1218" s="197"/>
      <c r="T1218" s="197"/>
      <c r="U1218" s="197"/>
      <c r="V1218" s="197"/>
      <c r="W1218" s="197"/>
      <c r="X1218" s="197"/>
      <c r="Y1218" s="197"/>
      <c r="Z1218" s="197"/>
    </row>
    <row r="1219" ht="15.75" customHeight="1">
      <c r="A1219" s="180"/>
      <c r="B1219" s="197"/>
      <c r="C1219" s="197"/>
      <c r="D1219" s="152"/>
      <c r="E1219" s="152"/>
      <c r="F1219" s="197"/>
      <c r="G1219" s="197"/>
      <c r="H1219" s="197"/>
      <c r="I1219" s="152"/>
      <c r="J1219" s="50"/>
      <c r="K1219" s="152"/>
      <c r="L1219" s="152"/>
      <c r="M1219" s="50"/>
      <c r="N1219" s="152"/>
      <c r="O1219" s="197"/>
      <c r="P1219" s="197"/>
      <c r="Q1219" s="197"/>
      <c r="R1219" s="197"/>
      <c r="S1219" s="197"/>
      <c r="T1219" s="197"/>
      <c r="U1219" s="197"/>
      <c r="V1219" s="197"/>
      <c r="W1219" s="197"/>
      <c r="X1219" s="197"/>
      <c r="Y1219" s="197"/>
      <c r="Z1219" s="197"/>
    </row>
    <row r="1220" ht="15.75" customHeight="1">
      <c r="A1220" s="180"/>
      <c r="B1220" s="197"/>
      <c r="C1220" s="197"/>
      <c r="D1220" s="152"/>
      <c r="E1220" s="152"/>
      <c r="F1220" s="152"/>
      <c r="G1220" s="197"/>
      <c r="H1220" s="197"/>
      <c r="I1220" s="152"/>
      <c r="J1220" s="50"/>
      <c r="K1220" s="152"/>
      <c r="L1220" s="152"/>
      <c r="M1220" s="152"/>
      <c r="N1220" s="152"/>
      <c r="O1220" s="197"/>
      <c r="P1220" s="197"/>
      <c r="Q1220" s="197"/>
      <c r="R1220" s="197"/>
      <c r="S1220" s="197"/>
      <c r="T1220" s="197"/>
      <c r="U1220" s="197"/>
      <c r="V1220" s="197"/>
      <c r="W1220" s="197"/>
      <c r="X1220" s="197"/>
      <c r="Y1220" s="197"/>
      <c r="Z1220" s="197"/>
    </row>
    <row r="1221" ht="15.75" customHeight="1">
      <c r="A1221" s="180"/>
      <c r="B1221" s="197"/>
      <c r="C1221" s="152"/>
      <c r="D1221" s="152"/>
      <c r="E1221" s="152"/>
      <c r="F1221" s="152"/>
      <c r="G1221" s="197"/>
      <c r="H1221" s="197"/>
      <c r="I1221" s="152"/>
      <c r="J1221" s="152"/>
      <c r="K1221" s="152"/>
      <c r="L1221" s="152"/>
      <c r="M1221" s="152"/>
      <c r="N1221" s="152"/>
      <c r="O1221" s="197"/>
      <c r="P1221" s="197"/>
      <c r="Q1221" s="197"/>
      <c r="R1221" s="197"/>
      <c r="S1221" s="197"/>
      <c r="T1221" s="197"/>
      <c r="U1221" s="197"/>
      <c r="V1221" s="197"/>
      <c r="W1221" s="197"/>
      <c r="X1221" s="197"/>
      <c r="Y1221" s="197"/>
      <c r="Z1221" s="197"/>
    </row>
    <row r="1222" ht="15.75" customHeight="1">
      <c r="A1222" s="180"/>
      <c r="B1222" s="197"/>
      <c r="C1222" s="152"/>
      <c r="D1222" s="152"/>
      <c r="E1222" s="152"/>
      <c r="F1222" s="152"/>
      <c r="G1222" s="197"/>
      <c r="H1222" s="169"/>
      <c r="I1222" s="152"/>
      <c r="J1222" s="152"/>
      <c r="K1222" s="152"/>
      <c r="L1222" s="152"/>
      <c r="M1222" s="152"/>
      <c r="N1222" s="152"/>
      <c r="O1222" s="197"/>
      <c r="P1222" s="197"/>
      <c r="Q1222" s="197"/>
      <c r="R1222" s="197"/>
      <c r="S1222" s="197"/>
      <c r="T1222" s="197"/>
      <c r="U1222" s="197"/>
      <c r="V1222" s="197"/>
      <c r="W1222" s="197"/>
      <c r="X1222" s="197"/>
      <c r="Y1222" s="197"/>
      <c r="Z1222" s="197"/>
    </row>
    <row r="1223" ht="15.75" customHeight="1">
      <c r="A1223" s="180"/>
      <c r="B1223" s="197"/>
      <c r="C1223" s="152"/>
      <c r="D1223" s="152"/>
      <c r="E1223" s="152"/>
      <c r="F1223" s="152"/>
      <c r="G1223" s="197"/>
      <c r="H1223" s="197"/>
      <c r="I1223" s="152"/>
      <c r="J1223" s="152"/>
      <c r="K1223" s="152"/>
      <c r="L1223" s="152"/>
      <c r="M1223" s="152"/>
      <c r="N1223" s="152"/>
      <c r="O1223" s="197"/>
      <c r="P1223" s="197"/>
      <c r="Q1223" s="197"/>
      <c r="R1223" s="197"/>
      <c r="S1223" s="197"/>
      <c r="T1223" s="197"/>
      <c r="U1223" s="197"/>
      <c r="V1223" s="197"/>
      <c r="W1223" s="197"/>
      <c r="X1223" s="197"/>
      <c r="Y1223" s="197"/>
      <c r="Z1223" s="197"/>
    </row>
    <row r="1224" ht="15.75" customHeight="1">
      <c r="A1224" s="180"/>
      <c r="B1224" s="197"/>
      <c r="C1224" s="152"/>
      <c r="D1224" s="152"/>
      <c r="E1224" s="152"/>
      <c r="F1224" s="152"/>
      <c r="G1224" s="197"/>
      <c r="H1224" s="197"/>
      <c r="I1224" s="152"/>
      <c r="J1224" s="152"/>
      <c r="K1224" s="152"/>
      <c r="L1224" s="152"/>
      <c r="M1224" s="152"/>
      <c r="N1224" s="152"/>
      <c r="O1224" s="197"/>
      <c r="P1224" s="197"/>
      <c r="Q1224" s="197"/>
      <c r="R1224" s="197"/>
      <c r="S1224" s="197"/>
      <c r="T1224" s="197"/>
      <c r="U1224" s="197"/>
      <c r="V1224" s="197"/>
      <c r="W1224" s="197"/>
      <c r="X1224" s="197"/>
      <c r="Y1224" s="197"/>
      <c r="Z1224" s="197"/>
    </row>
    <row r="1225" ht="15.75" customHeight="1">
      <c r="A1225" s="180"/>
      <c r="B1225" s="197"/>
      <c r="C1225" s="152"/>
      <c r="D1225" s="197"/>
      <c r="E1225" s="152"/>
      <c r="F1225" s="197"/>
      <c r="G1225" s="197"/>
      <c r="H1225" s="197"/>
      <c r="I1225" s="152"/>
      <c r="J1225" s="152"/>
      <c r="K1225" s="50"/>
      <c r="L1225" s="152"/>
      <c r="M1225" s="50"/>
      <c r="N1225" s="152"/>
      <c r="O1225" s="197"/>
      <c r="P1225" s="197"/>
      <c r="Q1225" s="197"/>
      <c r="R1225" s="197"/>
      <c r="S1225" s="197"/>
      <c r="T1225" s="197"/>
      <c r="U1225" s="197"/>
      <c r="V1225" s="197"/>
      <c r="W1225" s="197"/>
      <c r="X1225" s="197"/>
      <c r="Y1225" s="197"/>
      <c r="Z1225" s="197"/>
    </row>
    <row r="1226" ht="15.75" customHeight="1">
      <c r="A1226" s="180"/>
      <c r="B1226" s="197"/>
      <c r="C1226" s="197"/>
      <c r="D1226" s="197"/>
      <c r="E1226" s="197"/>
      <c r="F1226" s="197"/>
      <c r="G1226" s="197"/>
      <c r="H1226" s="197"/>
      <c r="I1226" s="152"/>
      <c r="J1226" s="50"/>
      <c r="K1226" s="50"/>
      <c r="L1226" s="50"/>
      <c r="M1226" s="50"/>
      <c r="N1226" s="152"/>
      <c r="O1226" s="197"/>
      <c r="P1226" s="197"/>
      <c r="Q1226" s="197"/>
      <c r="R1226" s="197"/>
      <c r="S1226" s="197"/>
      <c r="T1226" s="197"/>
      <c r="U1226" s="197"/>
      <c r="V1226" s="197"/>
      <c r="W1226" s="197"/>
      <c r="X1226" s="197"/>
      <c r="Y1226" s="197"/>
      <c r="Z1226" s="197"/>
    </row>
    <row r="1227" ht="15.75" customHeight="1">
      <c r="A1227" s="180"/>
      <c r="B1227" s="197"/>
      <c r="C1227" s="197"/>
      <c r="D1227" s="197"/>
      <c r="E1227" s="197"/>
      <c r="F1227" s="197"/>
      <c r="G1227" s="197"/>
      <c r="H1227" s="197"/>
      <c r="I1227" s="152"/>
      <c r="J1227" s="50"/>
      <c r="K1227" s="50"/>
      <c r="L1227" s="50"/>
      <c r="M1227" s="50"/>
      <c r="N1227" s="152"/>
      <c r="O1227" s="197"/>
      <c r="P1227" s="197"/>
      <c r="Q1227" s="197"/>
      <c r="R1227" s="197"/>
      <c r="S1227" s="197"/>
      <c r="T1227" s="197"/>
      <c r="U1227" s="197"/>
      <c r="V1227" s="197"/>
      <c r="W1227" s="197"/>
      <c r="X1227" s="197"/>
      <c r="Y1227" s="197"/>
      <c r="Z1227" s="197"/>
    </row>
    <row r="1228" ht="15.75" customHeight="1">
      <c r="A1228" s="180"/>
      <c r="B1228" s="197"/>
      <c r="C1228" s="197"/>
      <c r="D1228" s="197"/>
      <c r="E1228" s="197"/>
      <c r="F1228" s="197"/>
      <c r="G1228" s="197"/>
      <c r="H1228" s="169"/>
      <c r="I1228" s="152"/>
      <c r="J1228" s="50"/>
      <c r="K1228" s="50"/>
      <c r="L1228" s="50"/>
      <c r="M1228" s="50"/>
      <c r="N1228" s="152"/>
      <c r="O1228" s="197"/>
      <c r="P1228" s="197"/>
      <c r="Q1228" s="197"/>
      <c r="R1228" s="197"/>
      <c r="S1228" s="197"/>
      <c r="T1228" s="197"/>
      <c r="U1228" s="197"/>
      <c r="V1228" s="197"/>
      <c r="W1228" s="197"/>
      <c r="X1228" s="197"/>
      <c r="Y1228" s="197"/>
      <c r="Z1228" s="197"/>
    </row>
    <row r="1229" ht="15.75" customHeight="1">
      <c r="A1229" s="180"/>
      <c r="B1229" s="197"/>
      <c r="C1229" s="197"/>
      <c r="D1229" s="197"/>
      <c r="E1229" s="197"/>
      <c r="F1229" s="197"/>
      <c r="G1229" s="197"/>
      <c r="H1229" s="197"/>
      <c r="I1229" s="197"/>
      <c r="J1229" s="50"/>
      <c r="K1229" s="50"/>
      <c r="L1229" s="50"/>
      <c r="M1229" s="50"/>
      <c r="N1229" s="50"/>
      <c r="O1229" s="197"/>
      <c r="P1229" s="197"/>
      <c r="Q1229" s="197"/>
      <c r="R1229" s="197"/>
      <c r="S1229" s="197"/>
      <c r="T1229" s="197"/>
      <c r="U1229" s="197"/>
      <c r="V1229" s="197"/>
      <c r="W1229" s="197"/>
      <c r="X1229" s="197"/>
      <c r="Y1229" s="197"/>
      <c r="Z1229" s="197"/>
    </row>
    <row r="1230" ht="15.75" customHeight="1">
      <c r="A1230" s="180"/>
      <c r="B1230" s="197"/>
      <c r="C1230" s="197"/>
      <c r="D1230" s="197"/>
      <c r="E1230" s="197"/>
      <c r="F1230" s="197"/>
      <c r="G1230" s="197"/>
      <c r="H1230" s="197"/>
      <c r="I1230" s="152"/>
      <c r="J1230" s="50"/>
      <c r="K1230" s="50"/>
      <c r="L1230" s="50"/>
      <c r="M1230" s="50"/>
      <c r="N1230" s="152"/>
      <c r="O1230" s="197"/>
      <c r="P1230" s="197"/>
      <c r="Q1230" s="197"/>
      <c r="R1230" s="197"/>
      <c r="S1230" s="197"/>
      <c r="T1230" s="197"/>
      <c r="U1230" s="197"/>
      <c r="V1230" s="197"/>
      <c r="W1230" s="197"/>
      <c r="X1230" s="197"/>
      <c r="Y1230" s="197"/>
      <c r="Z1230" s="197"/>
    </row>
    <row r="1231" ht="15.75" customHeight="1">
      <c r="A1231" s="180"/>
      <c r="B1231" s="197"/>
      <c r="C1231" s="197"/>
      <c r="D1231" s="197"/>
      <c r="E1231" s="197"/>
      <c r="F1231" s="197"/>
      <c r="G1231" s="197"/>
      <c r="H1231" s="169"/>
      <c r="I1231" s="152"/>
      <c r="J1231" s="50"/>
      <c r="K1231" s="50"/>
      <c r="L1231" s="50"/>
      <c r="M1231" s="50"/>
      <c r="N1231" s="152"/>
      <c r="O1231" s="197"/>
      <c r="P1231" s="197"/>
      <c r="Q1231" s="197"/>
      <c r="R1231" s="197"/>
      <c r="S1231" s="197"/>
      <c r="T1231" s="197"/>
      <c r="U1231" s="197"/>
      <c r="V1231" s="197"/>
      <c r="W1231" s="197"/>
      <c r="X1231" s="197"/>
      <c r="Y1231" s="197"/>
      <c r="Z1231" s="197"/>
    </row>
    <row r="1232" ht="15.75" customHeight="1">
      <c r="A1232" s="180"/>
      <c r="B1232" s="197"/>
      <c r="C1232" s="197"/>
      <c r="D1232" s="197"/>
      <c r="E1232" s="197"/>
      <c r="F1232" s="197"/>
      <c r="G1232" s="197"/>
      <c r="H1232" s="197"/>
      <c r="I1232" s="152"/>
      <c r="J1232" s="50"/>
      <c r="K1232" s="50"/>
      <c r="L1232" s="50"/>
      <c r="M1232" s="50"/>
      <c r="N1232" s="152"/>
      <c r="O1232" s="197"/>
      <c r="P1232" s="197"/>
      <c r="Q1232" s="197"/>
      <c r="R1232" s="197"/>
      <c r="S1232" s="197"/>
      <c r="T1232" s="197"/>
      <c r="U1232" s="197"/>
      <c r="V1232" s="197"/>
      <c r="W1232" s="197"/>
      <c r="X1232" s="197"/>
      <c r="Y1232" s="197"/>
      <c r="Z1232" s="197"/>
    </row>
    <row r="1233" ht="15.75" customHeight="1">
      <c r="A1233" s="180"/>
      <c r="B1233" s="197"/>
      <c r="C1233" s="197"/>
      <c r="D1233" s="197"/>
      <c r="E1233" s="197"/>
      <c r="F1233" s="197"/>
      <c r="G1233" s="197"/>
      <c r="H1233" s="169"/>
      <c r="I1233" s="152"/>
      <c r="J1233" s="50"/>
      <c r="K1233" s="50"/>
      <c r="L1233" s="50"/>
      <c r="M1233" s="50"/>
      <c r="N1233" s="152"/>
      <c r="O1233" s="197"/>
      <c r="P1233" s="197"/>
      <c r="Q1233" s="197"/>
      <c r="R1233" s="197"/>
      <c r="S1233" s="197"/>
      <c r="T1233" s="197"/>
      <c r="U1233" s="197"/>
      <c r="V1233" s="197"/>
      <c r="W1233" s="197"/>
      <c r="X1233" s="197"/>
      <c r="Y1233" s="197"/>
      <c r="Z1233" s="197"/>
    </row>
    <row r="1234" ht="15.75" customHeight="1">
      <c r="A1234" s="180"/>
      <c r="B1234" s="197"/>
      <c r="C1234" s="197"/>
      <c r="D1234" s="197"/>
      <c r="E1234" s="197"/>
      <c r="F1234" s="197"/>
      <c r="G1234" s="197"/>
      <c r="H1234" s="169"/>
      <c r="I1234" s="152"/>
      <c r="J1234" s="50"/>
      <c r="K1234" s="50"/>
      <c r="L1234" s="50"/>
      <c r="M1234" s="50"/>
      <c r="N1234" s="152"/>
      <c r="O1234" s="197"/>
      <c r="P1234" s="197"/>
      <c r="Q1234" s="197"/>
      <c r="R1234" s="197"/>
      <c r="S1234" s="197"/>
      <c r="T1234" s="197"/>
      <c r="U1234" s="197"/>
      <c r="V1234" s="197"/>
      <c r="W1234" s="197"/>
      <c r="X1234" s="197"/>
      <c r="Y1234" s="197"/>
      <c r="Z1234" s="197"/>
    </row>
    <row r="1235" ht="15.75" customHeight="1">
      <c r="A1235" s="180"/>
      <c r="B1235" s="197"/>
      <c r="C1235" s="197"/>
      <c r="D1235" s="152"/>
      <c r="E1235" s="152"/>
      <c r="F1235" s="197"/>
      <c r="G1235" s="197"/>
      <c r="H1235" s="169"/>
      <c r="I1235" s="152"/>
      <c r="J1235" s="50"/>
      <c r="K1235" s="152"/>
      <c r="L1235" s="152"/>
      <c r="M1235" s="50"/>
      <c r="N1235" s="152"/>
      <c r="O1235" s="197"/>
      <c r="P1235" s="197"/>
      <c r="Q1235" s="197"/>
      <c r="R1235" s="197"/>
      <c r="S1235" s="197"/>
      <c r="T1235" s="197"/>
      <c r="U1235" s="197"/>
      <c r="V1235" s="197"/>
      <c r="W1235" s="197"/>
      <c r="X1235" s="197"/>
      <c r="Y1235" s="197"/>
      <c r="Z1235" s="197"/>
    </row>
    <row r="1236" ht="15.75" customHeight="1">
      <c r="A1236" s="180"/>
      <c r="B1236" s="197"/>
      <c r="C1236" s="197"/>
      <c r="D1236" s="152"/>
      <c r="E1236" s="152"/>
      <c r="F1236" s="152"/>
      <c r="G1236" s="197"/>
      <c r="H1236" s="169"/>
      <c r="I1236" s="152"/>
      <c r="J1236" s="50"/>
      <c r="K1236" s="152"/>
      <c r="L1236" s="152"/>
      <c r="M1236" s="152"/>
      <c r="N1236" s="152"/>
      <c r="O1236" s="197"/>
      <c r="P1236" s="197"/>
      <c r="Q1236" s="197"/>
      <c r="R1236" s="197"/>
      <c r="S1236" s="197"/>
      <c r="T1236" s="197"/>
      <c r="U1236" s="197"/>
      <c r="V1236" s="197"/>
      <c r="W1236" s="197"/>
      <c r="X1236" s="197"/>
      <c r="Y1236" s="197"/>
      <c r="Z1236" s="197"/>
    </row>
    <row r="1237" ht="15.75" customHeight="1">
      <c r="A1237" s="180"/>
      <c r="B1237" s="197"/>
      <c r="C1237" s="152"/>
      <c r="D1237" s="152"/>
      <c r="E1237" s="152"/>
      <c r="F1237" s="152"/>
      <c r="G1237" s="197"/>
      <c r="H1237" s="169"/>
      <c r="I1237" s="152"/>
      <c r="J1237" s="152"/>
      <c r="K1237" s="152"/>
      <c r="L1237" s="152"/>
      <c r="M1237" s="152"/>
      <c r="N1237" s="152"/>
      <c r="O1237" s="197"/>
      <c r="P1237" s="197"/>
      <c r="Q1237" s="197"/>
      <c r="R1237" s="197"/>
      <c r="S1237" s="197"/>
      <c r="T1237" s="197"/>
      <c r="U1237" s="197"/>
      <c r="V1237" s="197"/>
      <c r="W1237" s="197"/>
      <c r="X1237" s="197"/>
      <c r="Y1237" s="197"/>
      <c r="Z1237" s="197"/>
    </row>
    <row r="1238" ht="15.75" customHeight="1">
      <c r="A1238" s="180"/>
      <c r="B1238" s="197"/>
      <c r="C1238" s="152"/>
      <c r="D1238" s="152"/>
      <c r="E1238" s="152"/>
      <c r="F1238" s="152"/>
      <c r="G1238" s="197"/>
      <c r="H1238" s="169"/>
      <c r="I1238" s="152"/>
      <c r="J1238" s="152"/>
      <c r="K1238" s="152"/>
      <c r="L1238" s="152"/>
      <c r="M1238" s="152"/>
      <c r="N1238" s="152"/>
      <c r="O1238" s="197"/>
      <c r="P1238" s="197"/>
      <c r="Q1238" s="197"/>
      <c r="R1238" s="197"/>
      <c r="S1238" s="197"/>
      <c r="T1238" s="197"/>
      <c r="U1238" s="197"/>
      <c r="V1238" s="197"/>
      <c r="W1238" s="197"/>
      <c r="X1238" s="197"/>
      <c r="Y1238" s="197"/>
      <c r="Z1238" s="197"/>
    </row>
    <row r="1239" ht="15.75" customHeight="1">
      <c r="A1239" s="180"/>
      <c r="B1239" s="197"/>
      <c r="C1239" s="152"/>
      <c r="D1239" s="152"/>
      <c r="E1239" s="152"/>
      <c r="F1239" s="152"/>
      <c r="G1239" s="197"/>
      <c r="H1239" s="197"/>
      <c r="I1239" s="152"/>
      <c r="J1239" s="152"/>
      <c r="K1239" s="152"/>
      <c r="L1239" s="152"/>
      <c r="M1239" s="152"/>
      <c r="N1239" s="152"/>
      <c r="O1239" s="197"/>
      <c r="P1239" s="197"/>
      <c r="Q1239" s="197"/>
      <c r="R1239" s="197"/>
      <c r="S1239" s="197"/>
      <c r="T1239" s="197"/>
      <c r="U1239" s="197"/>
      <c r="V1239" s="197"/>
      <c r="W1239" s="197"/>
      <c r="X1239" s="197"/>
      <c r="Y1239" s="197"/>
      <c r="Z1239" s="197"/>
    </row>
    <row r="1240" ht="15.75" customHeight="1">
      <c r="A1240" s="180"/>
      <c r="B1240" s="197"/>
      <c r="C1240" s="197"/>
      <c r="D1240" s="152"/>
      <c r="E1240" s="152"/>
      <c r="F1240" s="152"/>
      <c r="G1240" s="197"/>
      <c r="H1240" s="197"/>
      <c r="I1240" s="152"/>
      <c r="J1240" s="50"/>
      <c r="K1240" s="152"/>
      <c r="L1240" s="152"/>
      <c r="M1240" s="152"/>
      <c r="N1240" s="152"/>
      <c r="O1240" s="197"/>
      <c r="P1240" s="197"/>
      <c r="Q1240" s="197"/>
      <c r="R1240" s="197"/>
      <c r="S1240" s="197"/>
      <c r="T1240" s="197"/>
      <c r="U1240" s="197"/>
      <c r="V1240" s="197"/>
      <c r="W1240" s="197"/>
      <c r="X1240" s="197"/>
      <c r="Y1240" s="197"/>
      <c r="Z1240" s="197"/>
    </row>
    <row r="1241" ht="15.75" customHeight="1">
      <c r="A1241" s="180"/>
      <c r="B1241" s="197"/>
      <c r="C1241" s="152"/>
      <c r="D1241" s="152"/>
      <c r="E1241" s="152"/>
      <c r="F1241" s="152"/>
      <c r="G1241" s="197"/>
      <c r="H1241" s="197"/>
      <c r="I1241" s="152"/>
      <c r="J1241" s="152"/>
      <c r="K1241" s="152"/>
      <c r="L1241" s="152"/>
      <c r="M1241" s="152"/>
      <c r="N1241" s="152"/>
      <c r="O1241" s="197"/>
      <c r="P1241" s="197"/>
      <c r="Q1241" s="197"/>
      <c r="R1241" s="197"/>
      <c r="S1241" s="197"/>
      <c r="T1241" s="197"/>
      <c r="U1241" s="197"/>
      <c r="V1241" s="197"/>
      <c r="W1241" s="197"/>
      <c r="X1241" s="197"/>
      <c r="Y1241" s="197"/>
      <c r="Z1241" s="197"/>
    </row>
    <row r="1242" ht="15.75" customHeight="1">
      <c r="A1242" s="180"/>
      <c r="B1242" s="197"/>
      <c r="C1242" s="197"/>
      <c r="D1242" s="152"/>
      <c r="E1242" s="152"/>
      <c r="F1242" s="152"/>
      <c r="G1242" s="197"/>
      <c r="H1242" s="169"/>
      <c r="I1242" s="152"/>
      <c r="J1242" s="50"/>
      <c r="K1242" s="152"/>
      <c r="L1242" s="152"/>
      <c r="M1242" s="152"/>
      <c r="N1242" s="152"/>
      <c r="O1242" s="197"/>
      <c r="P1242" s="197"/>
      <c r="Q1242" s="197"/>
      <c r="R1242" s="197"/>
      <c r="S1242" s="197"/>
      <c r="T1242" s="197"/>
      <c r="U1242" s="197"/>
      <c r="V1242" s="197"/>
      <c r="W1242" s="197"/>
      <c r="X1242" s="197"/>
      <c r="Y1242" s="197"/>
      <c r="Z1242" s="197"/>
    </row>
    <row r="1243" ht="15.75" customHeight="1">
      <c r="A1243" s="180"/>
      <c r="B1243" s="197"/>
      <c r="C1243" s="152"/>
      <c r="D1243" s="152"/>
      <c r="E1243" s="152"/>
      <c r="F1243" s="152"/>
      <c r="G1243" s="197"/>
      <c r="H1243" s="197"/>
      <c r="I1243" s="152"/>
      <c r="J1243" s="152"/>
      <c r="K1243" s="152"/>
      <c r="L1243" s="152"/>
      <c r="M1243" s="152"/>
      <c r="N1243" s="152"/>
      <c r="O1243" s="197"/>
      <c r="P1243" s="197"/>
      <c r="Q1243" s="197"/>
      <c r="R1243" s="197"/>
      <c r="S1243" s="197"/>
      <c r="T1243" s="197"/>
      <c r="U1243" s="197"/>
      <c r="V1243" s="197"/>
      <c r="W1243" s="197"/>
      <c r="X1243" s="197"/>
      <c r="Y1243" s="197"/>
      <c r="Z1243" s="197"/>
    </row>
    <row r="1244" ht="15.75" customHeight="1">
      <c r="A1244" s="180"/>
      <c r="B1244" s="197"/>
      <c r="C1244" s="152"/>
      <c r="D1244" s="152"/>
      <c r="E1244" s="152"/>
      <c r="F1244" s="152"/>
      <c r="G1244" s="197"/>
      <c r="H1244" s="197"/>
      <c r="I1244" s="152"/>
      <c r="J1244" s="152"/>
      <c r="K1244" s="152"/>
      <c r="L1244" s="152"/>
      <c r="M1244" s="152"/>
      <c r="N1244" s="152"/>
      <c r="O1244" s="197"/>
      <c r="P1244" s="197"/>
      <c r="Q1244" s="197"/>
      <c r="R1244" s="197"/>
      <c r="S1244" s="197"/>
      <c r="T1244" s="197"/>
      <c r="U1244" s="197"/>
      <c r="V1244" s="197"/>
      <c r="W1244" s="197"/>
      <c r="X1244" s="197"/>
      <c r="Y1244" s="197"/>
      <c r="Z1244" s="197"/>
    </row>
    <row r="1245" ht="15.75" customHeight="1">
      <c r="A1245" s="180"/>
      <c r="B1245" s="197"/>
      <c r="C1245" s="152"/>
      <c r="D1245" s="152"/>
      <c r="E1245" s="152"/>
      <c r="F1245" s="152"/>
      <c r="G1245" s="197"/>
      <c r="H1245" s="197"/>
      <c r="I1245" s="152"/>
      <c r="J1245" s="152"/>
      <c r="K1245" s="152"/>
      <c r="L1245" s="152"/>
      <c r="M1245" s="152"/>
      <c r="N1245" s="152"/>
      <c r="O1245" s="197"/>
      <c r="P1245" s="197"/>
      <c r="Q1245" s="197"/>
      <c r="R1245" s="197"/>
      <c r="S1245" s="197"/>
      <c r="T1245" s="197"/>
      <c r="U1245" s="197"/>
      <c r="V1245" s="197"/>
      <c r="W1245" s="197"/>
      <c r="X1245" s="197"/>
      <c r="Y1245" s="197"/>
      <c r="Z1245" s="197"/>
    </row>
    <row r="1246" ht="15.75" customHeight="1">
      <c r="A1246" s="180"/>
      <c r="B1246" s="197"/>
      <c r="C1246" s="152"/>
      <c r="D1246" s="152"/>
      <c r="E1246" s="152"/>
      <c r="F1246" s="152"/>
      <c r="G1246" s="197"/>
      <c r="H1246" s="169"/>
      <c r="I1246" s="152"/>
      <c r="J1246" s="152"/>
      <c r="K1246" s="152"/>
      <c r="L1246" s="152"/>
      <c r="M1246" s="152"/>
      <c r="N1246" s="152"/>
      <c r="O1246" s="197"/>
      <c r="P1246" s="197"/>
      <c r="Q1246" s="197"/>
      <c r="R1246" s="197"/>
      <c r="S1246" s="197"/>
      <c r="T1246" s="197"/>
      <c r="U1246" s="197"/>
      <c r="V1246" s="197"/>
      <c r="W1246" s="197"/>
      <c r="X1246" s="197"/>
      <c r="Y1246" s="197"/>
      <c r="Z1246" s="197"/>
    </row>
    <row r="1247" ht="15.75" customHeight="1">
      <c r="A1247" s="180"/>
      <c r="B1247" s="197"/>
      <c r="C1247" s="152"/>
      <c r="D1247" s="152"/>
      <c r="E1247" s="152"/>
      <c r="F1247" s="152"/>
      <c r="G1247" s="197"/>
      <c r="H1247" s="169"/>
      <c r="I1247" s="152"/>
      <c r="J1247" s="152"/>
      <c r="K1247" s="152"/>
      <c r="L1247" s="152"/>
      <c r="M1247" s="152"/>
      <c r="N1247" s="152"/>
      <c r="O1247" s="197"/>
      <c r="P1247" s="197"/>
      <c r="Q1247" s="197"/>
      <c r="R1247" s="197"/>
      <c r="S1247" s="197"/>
      <c r="T1247" s="197"/>
      <c r="U1247" s="197"/>
      <c r="V1247" s="197"/>
      <c r="W1247" s="197"/>
      <c r="X1247" s="197"/>
      <c r="Y1247" s="197"/>
      <c r="Z1247" s="197"/>
    </row>
    <row r="1248" ht="15.75" customHeight="1">
      <c r="A1248" s="180"/>
      <c r="B1248" s="197"/>
      <c r="C1248" s="152"/>
      <c r="D1248" s="152"/>
      <c r="E1248" s="152"/>
      <c r="F1248" s="152"/>
      <c r="G1248" s="197"/>
      <c r="H1248" s="197"/>
      <c r="I1248" s="152"/>
      <c r="J1248" s="152"/>
      <c r="K1248" s="152"/>
      <c r="L1248" s="152"/>
      <c r="M1248" s="152"/>
      <c r="N1248" s="152"/>
      <c r="O1248" s="197"/>
      <c r="P1248" s="197"/>
      <c r="Q1248" s="197"/>
      <c r="R1248" s="197"/>
      <c r="S1248" s="197"/>
      <c r="T1248" s="197"/>
      <c r="U1248" s="197"/>
      <c r="V1248" s="197"/>
      <c r="W1248" s="197"/>
      <c r="X1248" s="197"/>
      <c r="Y1248" s="197"/>
      <c r="Z1248" s="197"/>
    </row>
    <row r="1249" ht="15.75" customHeight="1">
      <c r="A1249" s="180"/>
      <c r="B1249" s="197"/>
      <c r="C1249" s="152"/>
      <c r="D1249" s="152"/>
      <c r="E1249" s="152"/>
      <c r="F1249" s="152"/>
      <c r="G1249" s="197"/>
      <c r="H1249" s="197"/>
      <c r="I1249" s="152"/>
      <c r="J1249" s="152"/>
      <c r="K1249" s="152"/>
      <c r="L1249" s="152"/>
      <c r="M1249" s="152"/>
      <c r="N1249" s="152"/>
      <c r="O1249" s="197"/>
      <c r="P1249" s="197"/>
      <c r="Q1249" s="197"/>
      <c r="R1249" s="197"/>
      <c r="S1249" s="197"/>
      <c r="T1249" s="197"/>
      <c r="U1249" s="197"/>
      <c r="V1249" s="197"/>
      <c r="W1249" s="197"/>
      <c r="X1249" s="197"/>
      <c r="Y1249" s="197"/>
      <c r="Z1249" s="197"/>
    </row>
    <row r="1250" ht="15.75" customHeight="1">
      <c r="A1250" s="180"/>
      <c r="B1250" s="197"/>
      <c r="C1250" s="152"/>
      <c r="D1250" s="152"/>
      <c r="E1250" s="152"/>
      <c r="F1250" s="152"/>
      <c r="G1250" s="197"/>
      <c r="H1250" s="169"/>
      <c r="I1250" s="152"/>
      <c r="J1250" s="152"/>
      <c r="K1250" s="152"/>
      <c r="L1250" s="152"/>
      <c r="M1250" s="152"/>
      <c r="N1250" s="152"/>
      <c r="O1250" s="197"/>
      <c r="P1250" s="197"/>
      <c r="Q1250" s="197"/>
      <c r="R1250" s="197"/>
      <c r="S1250" s="197"/>
      <c r="T1250" s="197"/>
      <c r="U1250" s="197"/>
      <c r="V1250" s="197"/>
      <c r="W1250" s="197"/>
      <c r="X1250" s="197"/>
      <c r="Y1250" s="197"/>
      <c r="Z1250" s="197"/>
    </row>
    <row r="1251" ht="15.75" customHeight="1">
      <c r="A1251" s="180"/>
      <c r="B1251" s="197"/>
      <c r="C1251" s="152"/>
      <c r="D1251" s="152"/>
      <c r="E1251" s="152"/>
      <c r="F1251" s="152"/>
      <c r="G1251" s="197"/>
      <c r="H1251" s="197"/>
      <c r="I1251" s="152"/>
      <c r="J1251" s="152"/>
      <c r="K1251" s="152"/>
      <c r="L1251" s="152"/>
      <c r="M1251" s="152"/>
      <c r="N1251" s="152"/>
      <c r="O1251" s="197"/>
      <c r="P1251" s="197"/>
      <c r="Q1251" s="197"/>
      <c r="R1251" s="197"/>
      <c r="S1251" s="197"/>
      <c r="T1251" s="197"/>
      <c r="U1251" s="197"/>
      <c r="V1251" s="197"/>
      <c r="W1251" s="197"/>
      <c r="X1251" s="197"/>
      <c r="Y1251" s="197"/>
      <c r="Z1251" s="197"/>
    </row>
    <row r="1252" ht="15.75" customHeight="1">
      <c r="A1252" s="180"/>
      <c r="B1252" s="197"/>
      <c r="C1252" s="152"/>
      <c r="D1252" s="152"/>
      <c r="E1252" s="152"/>
      <c r="F1252" s="152"/>
      <c r="G1252" s="197"/>
      <c r="H1252" s="197"/>
      <c r="I1252" s="152"/>
      <c r="J1252" s="152"/>
      <c r="K1252" s="152"/>
      <c r="L1252" s="152"/>
      <c r="M1252" s="152"/>
      <c r="N1252" s="152"/>
      <c r="O1252" s="197"/>
      <c r="P1252" s="197"/>
      <c r="Q1252" s="197"/>
      <c r="R1252" s="197"/>
      <c r="S1252" s="197"/>
      <c r="T1252" s="197"/>
      <c r="U1252" s="197"/>
      <c r="V1252" s="197"/>
      <c r="W1252" s="197"/>
      <c r="X1252" s="197"/>
      <c r="Y1252" s="197"/>
      <c r="Z1252" s="197"/>
    </row>
    <row r="1253" ht="15.75" customHeight="1">
      <c r="A1253" s="180"/>
      <c r="B1253" s="197"/>
      <c r="C1253" s="152"/>
      <c r="D1253" s="152"/>
      <c r="E1253" s="152"/>
      <c r="F1253" s="152"/>
      <c r="G1253" s="197"/>
      <c r="H1253" s="197"/>
      <c r="I1253" s="152"/>
      <c r="J1253" s="152"/>
      <c r="K1253" s="152"/>
      <c r="L1253" s="152"/>
      <c r="M1253" s="152"/>
      <c r="N1253" s="152"/>
      <c r="O1253" s="197"/>
      <c r="P1253" s="197"/>
      <c r="Q1253" s="197"/>
      <c r="R1253" s="197"/>
      <c r="S1253" s="197"/>
      <c r="T1253" s="197"/>
      <c r="U1253" s="197"/>
      <c r="V1253" s="197"/>
      <c r="W1253" s="197"/>
      <c r="X1253" s="197"/>
      <c r="Y1253" s="197"/>
      <c r="Z1253" s="197"/>
    </row>
    <row r="1254" ht="15.75" customHeight="1">
      <c r="A1254" s="180"/>
      <c r="B1254" s="197"/>
      <c r="C1254" s="197"/>
      <c r="D1254" s="152"/>
      <c r="E1254" s="152"/>
      <c r="F1254" s="152"/>
      <c r="G1254" s="197"/>
      <c r="H1254" s="169"/>
      <c r="I1254" s="152"/>
      <c r="J1254" s="50"/>
      <c r="K1254" s="152"/>
      <c r="L1254" s="152"/>
      <c r="M1254" s="152"/>
      <c r="N1254" s="152"/>
      <c r="O1254" s="197"/>
      <c r="P1254" s="197"/>
      <c r="Q1254" s="197"/>
      <c r="R1254" s="197"/>
      <c r="S1254" s="197"/>
      <c r="T1254" s="197"/>
      <c r="U1254" s="197"/>
      <c r="V1254" s="197"/>
      <c r="W1254" s="197"/>
      <c r="X1254" s="197"/>
      <c r="Y1254" s="197"/>
      <c r="Z1254" s="197"/>
    </row>
    <row r="1255" ht="15.75" customHeight="1">
      <c r="A1255" s="180"/>
      <c r="B1255" s="197"/>
      <c r="C1255" s="152"/>
      <c r="D1255" s="152"/>
      <c r="E1255" s="152"/>
      <c r="F1255" s="152"/>
      <c r="G1255" s="197"/>
      <c r="H1255" s="169"/>
      <c r="I1255" s="152"/>
      <c r="J1255" s="152"/>
      <c r="K1255" s="152"/>
      <c r="L1255" s="152"/>
      <c r="M1255" s="152"/>
      <c r="N1255" s="152"/>
      <c r="O1255" s="197"/>
      <c r="P1255" s="197"/>
      <c r="Q1255" s="197"/>
      <c r="R1255" s="197"/>
      <c r="S1255" s="197"/>
      <c r="T1255" s="197"/>
      <c r="U1255" s="197"/>
      <c r="V1255" s="197"/>
      <c r="W1255" s="197"/>
      <c r="X1255" s="197"/>
      <c r="Y1255" s="197"/>
      <c r="Z1255" s="197"/>
    </row>
    <row r="1256" ht="15.75" customHeight="1">
      <c r="A1256" s="180"/>
      <c r="B1256" s="197"/>
      <c r="C1256" s="197"/>
      <c r="D1256" s="152"/>
      <c r="E1256" s="152"/>
      <c r="F1256" s="152"/>
      <c r="G1256" s="197"/>
      <c r="H1256" s="197"/>
      <c r="I1256" s="152"/>
      <c r="J1256" s="50"/>
      <c r="K1256" s="152"/>
      <c r="L1256" s="152"/>
      <c r="M1256" s="152"/>
      <c r="N1256" s="152"/>
      <c r="O1256" s="197"/>
      <c r="P1256" s="197"/>
      <c r="Q1256" s="197"/>
      <c r="R1256" s="197"/>
      <c r="S1256" s="197"/>
      <c r="T1256" s="197"/>
      <c r="U1256" s="197"/>
      <c r="V1256" s="197"/>
      <c r="W1256" s="197"/>
      <c r="X1256" s="197"/>
      <c r="Y1256" s="197"/>
      <c r="Z1256" s="197"/>
    </row>
    <row r="1257" ht="15.75" customHeight="1">
      <c r="A1257" s="180"/>
      <c r="B1257" s="197"/>
      <c r="C1257" s="152"/>
      <c r="D1257" s="152"/>
      <c r="E1257" s="152"/>
      <c r="F1257" s="152"/>
      <c r="G1257" s="197"/>
      <c r="H1257" s="197"/>
      <c r="I1257" s="152"/>
      <c r="J1257" s="152"/>
      <c r="K1257" s="152"/>
      <c r="L1257" s="152"/>
      <c r="M1257" s="152"/>
      <c r="N1257" s="152"/>
      <c r="O1257" s="197"/>
      <c r="P1257" s="197"/>
      <c r="Q1257" s="197"/>
      <c r="R1257" s="197"/>
      <c r="S1257" s="197"/>
      <c r="T1257" s="197"/>
      <c r="U1257" s="197"/>
      <c r="V1257" s="197"/>
      <c r="W1257" s="197"/>
      <c r="X1257" s="197"/>
      <c r="Y1257" s="197"/>
      <c r="Z1257" s="197"/>
    </row>
    <row r="1258" ht="15.75" customHeight="1">
      <c r="A1258" s="180"/>
      <c r="B1258" s="197"/>
      <c r="C1258" s="152"/>
      <c r="D1258" s="152"/>
      <c r="E1258" s="152"/>
      <c r="F1258" s="152"/>
      <c r="G1258" s="197"/>
      <c r="H1258" s="169"/>
      <c r="I1258" s="152"/>
      <c r="J1258" s="152"/>
      <c r="K1258" s="152"/>
      <c r="L1258" s="152"/>
      <c r="M1258" s="152"/>
      <c r="N1258" s="152"/>
      <c r="O1258" s="197"/>
      <c r="P1258" s="197"/>
      <c r="Q1258" s="197"/>
      <c r="R1258" s="197"/>
      <c r="S1258" s="197"/>
      <c r="T1258" s="197"/>
      <c r="U1258" s="197"/>
      <c r="V1258" s="197"/>
      <c r="W1258" s="197"/>
      <c r="X1258" s="197"/>
      <c r="Y1258" s="197"/>
      <c r="Z1258" s="197"/>
    </row>
    <row r="1259" ht="15.75" customHeight="1">
      <c r="A1259" s="180"/>
      <c r="B1259" s="197"/>
      <c r="C1259" s="152"/>
      <c r="D1259" s="152"/>
      <c r="E1259" s="152"/>
      <c r="F1259" s="152"/>
      <c r="G1259" s="197"/>
      <c r="H1259" s="197"/>
      <c r="I1259" s="152"/>
      <c r="J1259" s="152"/>
      <c r="K1259" s="152"/>
      <c r="L1259" s="152"/>
      <c r="M1259" s="152"/>
      <c r="N1259" s="152"/>
      <c r="O1259" s="197"/>
      <c r="P1259" s="197"/>
      <c r="Q1259" s="197"/>
      <c r="R1259" s="197"/>
      <c r="S1259" s="197"/>
      <c r="T1259" s="197"/>
      <c r="U1259" s="197"/>
      <c r="V1259" s="197"/>
      <c r="W1259" s="197"/>
      <c r="X1259" s="197"/>
      <c r="Y1259" s="197"/>
      <c r="Z1259" s="197"/>
    </row>
    <row r="1260" ht="15.75" customHeight="1">
      <c r="A1260" s="180"/>
      <c r="B1260" s="197"/>
      <c r="C1260" s="152"/>
      <c r="D1260" s="152"/>
      <c r="E1260" s="152"/>
      <c r="F1260" s="152"/>
      <c r="G1260" s="197"/>
      <c r="H1260" s="197"/>
      <c r="I1260" s="152"/>
      <c r="J1260" s="152"/>
      <c r="K1260" s="152"/>
      <c r="L1260" s="152"/>
      <c r="M1260" s="152"/>
      <c r="N1260" s="152"/>
      <c r="O1260" s="197"/>
      <c r="P1260" s="197"/>
      <c r="Q1260" s="197"/>
      <c r="R1260" s="197"/>
      <c r="S1260" s="197"/>
      <c r="T1260" s="197"/>
      <c r="U1260" s="197"/>
      <c r="V1260" s="197"/>
      <c r="W1260" s="197"/>
      <c r="X1260" s="197"/>
      <c r="Y1260" s="197"/>
      <c r="Z1260" s="197"/>
    </row>
    <row r="1261" ht="15.75" customHeight="1">
      <c r="A1261" s="180"/>
      <c r="B1261" s="197"/>
      <c r="C1261" s="152"/>
      <c r="D1261" s="152"/>
      <c r="E1261" s="152"/>
      <c r="F1261" s="152"/>
      <c r="G1261" s="197"/>
      <c r="H1261" s="197"/>
      <c r="I1261" s="152"/>
      <c r="J1261" s="152"/>
      <c r="K1261" s="152"/>
      <c r="L1261" s="152"/>
      <c r="M1261" s="152"/>
      <c r="N1261" s="152"/>
      <c r="O1261" s="197"/>
      <c r="P1261" s="197"/>
      <c r="Q1261" s="197"/>
      <c r="R1261" s="197"/>
      <c r="S1261" s="197"/>
      <c r="T1261" s="197"/>
      <c r="U1261" s="197"/>
      <c r="V1261" s="197"/>
      <c r="W1261" s="197"/>
      <c r="X1261" s="197"/>
      <c r="Y1261" s="197"/>
      <c r="Z1261" s="197"/>
    </row>
    <row r="1262" ht="15.75" customHeight="1">
      <c r="A1262" s="180"/>
      <c r="B1262" s="197"/>
      <c r="C1262" s="152"/>
      <c r="D1262" s="152"/>
      <c r="E1262" s="152"/>
      <c r="F1262" s="152"/>
      <c r="G1262" s="197"/>
      <c r="H1262" s="197"/>
      <c r="I1262" s="152"/>
      <c r="J1262" s="152"/>
      <c r="K1262" s="152"/>
      <c r="L1262" s="152"/>
      <c r="M1262" s="152"/>
      <c r="N1262" s="152"/>
      <c r="O1262" s="197"/>
      <c r="P1262" s="197"/>
      <c r="Q1262" s="197"/>
      <c r="R1262" s="197"/>
      <c r="S1262" s="197"/>
      <c r="T1262" s="197"/>
      <c r="U1262" s="197"/>
      <c r="V1262" s="197"/>
      <c r="W1262" s="197"/>
      <c r="X1262" s="197"/>
      <c r="Y1262" s="197"/>
      <c r="Z1262" s="197"/>
    </row>
    <row r="1263" ht="15.75" customHeight="1">
      <c r="A1263" s="180"/>
      <c r="B1263" s="197"/>
      <c r="C1263" s="152"/>
      <c r="D1263" s="152"/>
      <c r="E1263" s="152"/>
      <c r="F1263" s="152"/>
      <c r="G1263" s="197"/>
      <c r="H1263" s="197"/>
      <c r="I1263" s="152"/>
      <c r="J1263" s="152"/>
      <c r="K1263" s="152"/>
      <c r="L1263" s="152"/>
      <c r="M1263" s="152"/>
      <c r="N1263" s="152"/>
      <c r="O1263" s="197"/>
      <c r="P1263" s="197"/>
      <c r="Q1263" s="197"/>
      <c r="R1263" s="197"/>
      <c r="S1263" s="197"/>
      <c r="T1263" s="197"/>
      <c r="U1263" s="197"/>
      <c r="V1263" s="197"/>
      <c r="W1263" s="197"/>
      <c r="X1263" s="197"/>
      <c r="Y1263" s="197"/>
      <c r="Z1263" s="197"/>
    </row>
    <row r="1264" ht="15.75" customHeight="1">
      <c r="A1264" s="180"/>
      <c r="B1264" s="197"/>
      <c r="C1264" s="197"/>
      <c r="D1264" s="152"/>
      <c r="E1264" s="152"/>
      <c r="F1264" s="152"/>
      <c r="G1264" s="197"/>
      <c r="H1264" s="197"/>
      <c r="I1264" s="152"/>
      <c r="J1264" s="50"/>
      <c r="K1264" s="152"/>
      <c r="L1264" s="152"/>
      <c r="M1264" s="152"/>
      <c r="N1264" s="152"/>
      <c r="O1264" s="197"/>
      <c r="P1264" s="197"/>
      <c r="Q1264" s="197"/>
      <c r="R1264" s="197"/>
      <c r="S1264" s="197"/>
      <c r="T1264" s="197"/>
      <c r="U1264" s="197"/>
      <c r="V1264" s="197"/>
      <c r="W1264" s="197"/>
      <c r="X1264" s="197"/>
      <c r="Y1264" s="197"/>
      <c r="Z1264" s="197"/>
    </row>
    <row r="1265" ht="15.75" customHeight="1">
      <c r="A1265" s="180"/>
      <c r="B1265" s="197"/>
      <c r="C1265" s="152"/>
      <c r="D1265" s="152"/>
      <c r="E1265" s="152"/>
      <c r="F1265" s="152"/>
      <c r="G1265" s="197"/>
      <c r="H1265" s="197"/>
      <c r="I1265" s="152"/>
      <c r="J1265" s="152"/>
      <c r="K1265" s="152"/>
      <c r="L1265" s="152"/>
      <c r="M1265" s="152"/>
      <c r="N1265" s="152"/>
      <c r="O1265" s="197"/>
      <c r="P1265" s="197"/>
      <c r="Q1265" s="197"/>
      <c r="R1265" s="197"/>
      <c r="S1265" s="197"/>
      <c r="T1265" s="197"/>
      <c r="U1265" s="197"/>
      <c r="V1265" s="197"/>
      <c r="W1265" s="197"/>
      <c r="X1265" s="197"/>
      <c r="Y1265" s="197"/>
      <c r="Z1265" s="197"/>
    </row>
    <row r="1266" ht="15.75" customHeight="1">
      <c r="A1266" s="180"/>
      <c r="B1266" s="197"/>
      <c r="C1266" s="197"/>
      <c r="D1266" s="152"/>
      <c r="E1266" s="152"/>
      <c r="F1266" s="152"/>
      <c r="G1266" s="197"/>
      <c r="H1266" s="197"/>
      <c r="I1266" s="152"/>
      <c r="J1266" s="50"/>
      <c r="K1266" s="152"/>
      <c r="L1266" s="152"/>
      <c r="M1266" s="152"/>
      <c r="N1266" s="152"/>
      <c r="O1266" s="197"/>
      <c r="P1266" s="197"/>
      <c r="Q1266" s="197"/>
      <c r="R1266" s="197"/>
      <c r="S1266" s="197"/>
      <c r="T1266" s="197"/>
      <c r="U1266" s="197"/>
      <c r="V1266" s="197"/>
      <c r="W1266" s="197"/>
      <c r="X1266" s="197"/>
      <c r="Y1266" s="197"/>
      <c r="Z1266" s="197"/>
    </row>
    <row r="1267" ht="15.75" customHeight="1">
      <c r="A1267" s="180"/>
      <c r="B1267" s="197"/>
      <c r="C1267" s="152"/>
      <c r="D1267" s="152"/>
      <c r="E1267" s="152"/>
      <c r="F1267" s="152"/>
      <c r="G1267" s="197"/>
      <c r="H1267" s="197"/>
      <c r="I1267" s="152"/>
      <c r="J1267" s="152"/>
      <c r="K1267" s="152"/>
      <c r="L1267" s="152"/>
      <c r="M1267" s="152"/>
      <c r="N1267" s="152"/>
      <c r="O1267" s="197"/>
      <c r="P1267" s="197"/>
      <c r="Q1267" s="197"/>
      <c r="R1267" s="197"/>
      <c r="S1267" s="197"/>
      <c r="T1267" s="197"/>
      <c r="U1267" s="197"/>
      <c r="V1267" s="197"/>
      <c r="W1267" s="197"/>
      <c r="X1267" s="197"/>
      <c r="Y1267" s="197"/>
      <c r="Z1267" s="197"/>
    </row>
    <row r="1268" ht="15.75" customHeight="1">
      <c r="A1268" s="180"/>
      <c r="B1268" s="197"/>
      <c r="C1268" s="197"/>
      <c r="D1268" s="152"/>
      <c r="E1268" s="152"/>
      <c r="F1268" s="152"/>
      <c r="G1268" s="197"/>
      <c r="H1268" s="197"/>
      <c r="I1268" s="152"/>
      <c r="J1268" s="50"/>
      <c r="K1268" s="152"/>
      <c r="L1268" s="152"/>
      <c r="M1268" s="152"/>
      <c r="N1268" s="152"/>
      <c r="O1268" s="197"/>
      <c r="P1268" s="197"/>
      <c r="Q1268" s="197"/>
      <c r="R1268" s="197"/>
      <c r="S1268" s="197"/>
      <c r="T1268" s="197"/>
      <c r="U1268" s="197"/>
      <c r="V1268" s="197"/>
      <c r="W1268" s="197"/>
      <c r="X1268" s="197"/>
      <c r="Y1268" s="197"/>
      <c r="Z1268" s="197"/>
    </row>
    <row r="1269" ht="15.75" customHeight="1">
      <c r="A1269" s="180"/>
      <c r="B1269" s="197"/>
      <c r="C1269" s="152"/>
      <c r="D1269" s="152"/>
      <c r="E1269" s="152"/>
      <c r="F1269" s="152"/>
      <c r="G1269" s="197"/>
      <c r="H1269" s="197"/>
      <c r="I1269" s="152"/>
      <c r="J1269" s="152"/>
      <c r="K1269" s="152"/>
      <c r="L1269" s="152"/>
      <c r="M1269" s="152"/>
      <c r="N1269" s="152"/>
      <c r="O1269" s="197"/>
      <c r="P1269" s="197"/>
      <c r="Q1269" s="197"/>
      <c r="R1269" s="197"/>
      <c r="S1269" s="197"/>
      <c r="T1269" s="197"/>
      <c r="U1269" s="197"/>
      <c r="V1269" s="197"/>
      <c r="W1269" s="197"/>
      <c r="X1269" s="197"/>
      <c r="Y1269" s="197"/>
      <c r="Z1269" s="197"/>
    </row>
    <row r="1270" ht="15.75" customHeight="1">
      <c r="A1270" s="180"/>
      <c r="B1270" s="197"/>
      <c r="C1270" s="152"/>
      <c r="D1270" s="152"/>
      <c r="E1270" s="152"/>
      <c r="F1270" s="152"/>
      <c r="G1270" s="197"/>
      <c r="H1270" s="197"/>
      <c r="I1270" s="152"/>
      <c r="J1270" s="152"/>
      <c r="K1270" s="152"/>
      <c r="L1270" s="152"/>
      <c r="M1270" s="152"/>
      <c r="N1270" s="152"/>
      <c r="O1270" s="197"/>
      <c r="P1270" s="197"/>
      <c r="Q1270" s="197"/>
      <c r="R1270" s="197"/>
      <c r="S1270" s="197"/>
      <c r="T1270" s="197"/>
      <c r="U1270" s="197"/>
      <c r="V1270" s="197"/>
      <c r="W1270" s="197"/>
      <c r="X1270" s="197"/>
      <c r="Y1270" s="197"/>
      <c r="Z1270" s="197"/>
    </row>
    <row r="1271" ht="15.75" customHeight="1">
      <c r="A1271" s="180"/>
      <c r="B1271" s="197"/>
      <c r="C1271" s="197"/>
      <c r="D1271" s="152"/>
      <c r="E1271" s="152"/>
      <c r="F1271" s="152"/>
      <c r="G1271" s="197"/>
      <c r="H1271" s="197"/>
      <c r="I1271" s="152"/>
      <c r="J1271" s="50"/>
      <c r="K1271" s="152"/>
      <c r="L1271" s="152"/>
      <c r="M1271" s="152"/>
      <c r="N1271" s="152"/>
      <c r="O1271" s="197"/>
      <c r="P1271" s="197"/>
      <c r="Q1271" s="197"/>
      <c r="R1271" s="197"/>
      <c r="S1271" s="197"/>
      <c r="T1271" s="197"/>
      <c r="U1271" s="197"/>
      <c r="V1271" s="197"/>
      <c r="W1271" s="197"/>
      <c r="X1271" s="197"/>
      <c r="Y1271" s="197"/>
      <c r="Z1271" s="197"/>
    </row>
    <row r="1272" ht="15.75" customHeight="1">
      <c r="A1272" s="180"/>
      <c r="B1272" s="197"/>
      <c r="C1272" s="152"/>
      <c r="D1272" s="152"/>
      <c r="E1272" s="152"/>
      <c r="F1272" s="152"/>
      <c r="G1272" s="197"/>
      <c r="H1272" s="169"/>
      <c r="I1272" s="152"/>
      <c r="J1272" s="152"/>
      <c r="K1272" s="152"/>
      <c r="L1272" s="152"/>
      <c r="M1272" s="152"/>
      <c r="N1272" s="152"/>
      <c r="O1272" s="197"/>
      <c r="P1272" s="197"/>
      <c r="Q1272" s="197"/>
      <c r="R1272" s="197"/>
      <c r="S1272" s="197"/>
      <c r="T1272" s="197"/>
      <c r="U1272" s="197"/>
      <c r="V1272" s="197"/>
      <c r="W1272" s="197"/>
      <c r="X1272" s="197"/>
      <c r="Y1272" s="197"/>
      <c r="Z1272" s="197"/>
    </row>
    <row r="1273" ht="15.75" customHeight="1">
      <c r="A1273" s="180"/>
      <c r="B1273" s="197"/>
      <c r="C1273" s="152"/>
      <c r="D1273" s="152"/>
      <c r="E1273" s="152"/>
      <c r="F1273" s="152"/>
      <c r="G1273" s="197"/>
      <c r="H1273" s="169"/>
      <c r="I1273" s="152"/>
      <c r="J1273" s="152"/>
      <c r="K1273" s="152"/>
      <c r="L1273" s="152"/>
      <c r="M1273" s="152"/>
      <c r="N1273" s="152"/>
      <c r="O1273" s="197"/>
      <c r="P1273" s="197"/>
      <c r="Q1273" s="197"/>
      <c r="R1273" s="197"/>
      <c r="S1273" s="197"/>
      <c r="T1273" s="197"/>
      <c r="U1273" s="197"/>
      <c r="V1273" s="197"/>
      <c r="W1273" s="197"/>
      <c r="X1273" s="197"/>
      <c r="Y1273" s="197"/>
      <c r="Z1273" s="197"/>
    </row>
    <row r="1274" ht="15.75" customHeight="1">
      <c r="A1274" s="180"/>
      <c r="B1274" s="197"/>
      <c r="C1274" s="152"/>
      <c r="D1274" s="152"/>
      <c r="E1274" s="152"/>
      <c r="F1274" s="152"/>
      <c r="G1274" s="197"/>
      <c r="H1274" s="169"/>
      <c r="I1274" s="152"/>
      <c r="J1274" s="152"/>
      <c r="K1274" s="152"/>
      <c r="L1274" s="152"/>
      <c r="M1274" s="152"/>
      <c r="N1274" s="152"/>
      <c r="O1274" s="197"/>
      <c r="P1274" s="197"/>
      <c r="Q1274" s="197"/>
      <c r="R1274" s="197"/>
      <c r="S1274" s="197"/>
      <c r="T1274" s="197"/>
      <c r="U1274" s="197"/>
      <c r="V1274" s="197"/>
      <c r="W1274" s="197"/>
      <c r="X1274" s="197"/>
      <c r="Y1274" s="197"/>
      <c r="Z1274" s="197"/>
    </row>
    <row r="1275" ht="15.75" customHeight="1">
      <c r="A1275" s="180"/>
      <c r="B1275" s="197"/>
      <c r="C1275" s="197"/>
      <c r="D1275" s="152"/>
      <c r="E1275" s="152"/>
      <c r="F1275" s="152"/>
      <c r="G1275" s="197"/>
      <c r="H1275" s="169"/>
      <c r="I1275" s="152"/>
      <c r="J1275" s="50"/>
      <c r="K1275" s="152"/>
      <c r="L1275" s="152"/>
      <c r="M1275" s="152"/>
      <c r="N1275" s="152"/>
      <c r="O1275" s="197"/>
      <c r="P1275" s="197"/>
      <c r="Q1275" s="197"/>
      <c r="R1275" s="197"/>
      <c r="S1275" s="197"/>
      <c r="T1275" s="197"/>
      <c r="U1275" s="197"/>
      <c r="V1275" s="197"/>
      <c r="W1275" s="197"/>
      <c r="X1275" s="197"/>
      <c r="Y1275" s="197"/>
      <c r="Z1275" s="197"/>
    </row>
    <row r="1276" ht="15.75" customHeight="1">
      <c r="A1276" s="180"/>
      <c r="B1276" s="197"/>
      <c r="C1276" s="152"/>
      <c r="D1276" s="152"/>
      <c r="E1276" s="152"/>
      <c r="F1276" s="152"/>
      <c r="G1276" s="197"/>
      <c r="H1276" s="197"/>
      <c r="I1276" s="152"/>
      <c r="J1276" s="152"/>
      <c r="K1276" s="152"/>
      <c r="L1276" s="152"/>
      <c r="M1276" s="152"/>
      <c r="N1276" s="152"/>
      <c r="O1276" s="197"/>
      <c r="P1276" s="197"/>
      <c r="Q1276" s="197"/>
      <c r="R1276" s="197"/>
      <c r="S1276" s="197"/>
      <c r="T1276" s="197"/>
      <c r="U1276" s="197"/>
      <c r="V1276" s="197"/>
      <c r="W1276" s="197"/>
      <c r="X1276" s="197"/>
      <c r="Y1276" s="197"/>
      <c r="Z1276" s="197"/>
    </row>
    <row r="1277" ht="15.75" customHeight="1">
      <c r="A1277" s="180"/>
      <c r="B1277" s="197"/>
      <c r="C1277" s="152"/>
      <c r="D1277" s="152"/>
      <c r="E1277" s="152"/>
      <c r="F1277" s="152"/>
      <c r="G1277" s="197"/>
      <c r="H1277" s="197"/>
      <c r="I1277" s="152"/>
      <c r="J1277" s="152"/>
      <c r="K1277" s="152"/>
      <c r="L1277" s="152"/>
      <c r="M1277" s="152"/>
      <c r="N1277" s="152"/>
      <c r="O1277" s="197"/>
      <c r="P1277" s="197"/>
      <c r="Q1277" s="197"/>
      <c r="R1277" s="197"/>
      <c r="S1277" s="197"/>
      <c r="T1277" s="197"/>
      <c r="U1277" s="197"/>
      <c r="V1277" s="197"/>
      <c r="W1277" s="197"/>
      <c r="X1277" s="197"/>
      <c r="Y1277" s="197"/>
      <c r="Z1277" s="197"/>
    </row>
    <row r="1278" ht="15.75" customHeight="1">
      <c r="A1278" s="180"/>
      <c r="B1278" s="197"/>
      <c r="C1278" s="152"/>
      <c r="D1278" s="152"/>
      <c r="E1278" s="152"/>
      <c r="F1278" s="152"/>
      <c r="G1278" s="197"/>
      <c r="H1278" s="197"/>
      <c r="I1278" s="152"/>
      <c r="J1278" s="152"/>
      <c r="K1278" s="152"/>
      <c r="L1278" s="152"/>
      <c r="M1278" s="152"/>
      <c r="N1278" s="152"/>
      <c r="O1278" s="197"/>
      <c r="P1278" s="197"/>
      <c r="Q1278" s="197"/>
      <c r="R1278" s="197"/>
      <c r="S1278" s="197"/>
      <c r="T1278" s="197"/>
      <c r="U1278" s="197"/>
      <c r="V1278" s="197"/>
      <c r="W1278" s="197"/>
      <c r="X1278" s="197"/>
      <c r="Y1278" s="197"/>
      <c r="Z1278" s="197"/>
    </row>
    <row r="1279" ht="15.75" customHeight="1">
      <c r="A1279" s="180"/>
      <c r="B1279" s="197"/>
      <c r="C1279" s="152"/>
      <c r="D1279" s="152"/>
      <c r="E1279" s="152"/>
      <c r="F1279" s="152"/>
      <c r="G1279" s="197"/>
      <c r="H1279" s="197"/>
      <c r="I1279" s="152"/>
      <c r="J1279" s="152"/>
      <c r="K1279" s="152"/>
      <c r="L1279" s="152"/>
      <c r="M1279" s="152"/>
      <c r="N1279" s="152"/>
      <c r="O1279" s="197"/>
      <c r="P1279" s="197"/>
      <c r="Q1279" s="197"/>
      <c r="R1279" s="197"/>
      <c r="S1279" s="197"/>
      <c r="T1279" s="197"/>
      <c r="U1279" s="197"/>
      <c r="V1279" s="197"/>
      <c r="W1279" s="197"/>
      <c r="X1279" s="197"/>
      <c r="Y1279" s="197"/>
      <c r="Z1279" s="197"/>
    </row>
    <row r="1280" ht="15.75" customHeight="1">
      <c r="A1280" s="180"/>
      <c r="B1280" s="197"/>
      <c r="C1280" s="152"/>
      <c r="D1280" s="152"/>
      <c r="E1280" s="152"/>
      <c r="F1280" s="152"/>
      <c r="G1280" s="197"/>
      <c r="H1280" s="169"/>
      <c r="I1280" s="152"/>
      <c r="J1280" s="152"/>
      <c r="K1280" s="152"/>
      <c r="L1280" s="152"/>
      <c r="M1280" s="152"/>
      <c r="N1280" s="152"/>
      <c r="O1280" s="197"/>
      <c r="P1280" s="197"/>
      <c r="Q1280" s="197"/>
      <c r="R1280" s="197"/>
      <c r="S1280" s="197"/>
      <c r="T1280" s="197"/>
      <c r="U1280" s="197"/>
      <c r="V1280" s="197"/>
      <c r="W1280" s="197"/>
      <c r="X1280" s="197"/>
      <c r="Y1280" s="197"/>
      <c r="Z1280" s="197"/>
    </row>
    <row r="1281" ht="15.75" customHeight="1">
      <c r="A1281" s="180"/>
      <c r="B1281" s="197"/>
      <c r="C1281" s="152"/>
      <c r="D1281" s="152"/>
      <c r="E1281" s="152"/>
      <c r="F1281" s="152"/>
      <c r="G1281" s="197"/>
      <c r="H1281" s="169"/>
      <c r="I1281" s="152"/>
      <c r="J1281" s="152"/>
      <c r="K1281" s="152"/>
      <c r="L1281" s="152"/>
      <c r="M1281" s="152"/>
      <c r="N1281" s="152"/>
      <c r="O1281" s="197"/>
      <c r="P1281" s="197"/>
      <c r="Q1281" s="197"/>
      <c r="R1281" s="197"/>
      <c r="S1281" s="197"/>
      <c r="T1281" s="197"/>
      <c r="U1281" s="197"/>
      <c r="V1281" s="197"/>
      <c r="W1281" s="197"/>
      <c r="X1281" s="197"/>
      <c r="Y1281" s="197"/>
      <c r="Z1281" s="197"/>
    </row>
    <row r="1282" ht="15.75" customHeight="1">
      <c r="A1282" s="180"/>
      <c r="B1282" s="197"/>
      <c r="C1282" s="152"/>
      <c r="D1282" s="152"/>
      <c r="E1282" s="152"/>
      <c r="F1282" s="152"/>
      <c r="G1282" s="197"/>
      <c r="H1282" s="169"/>
      <c r="I1282" s="152"/>
      <c r="J1282" s="152"/>
      <c r="K1282" s="152"/>
      <c r="L1282" s="152"/>
      <c r="M1282" s="152"/>
      <c r="N1282" s="152"/>
      <c r="O1282" s="197"/>
      <c r="P1282" s="197"/>
      <c r="Q1282" s="197"/>
      <c r="R1282" s="197"/>
      <c r="S1282" s="197"/>
      <c r="T1282" s="197"/>
      <c r="U1282" s="197"/>
      <c r="V1282" s="197"/>
      <c r="W1282" s="197"/>
      <c r="X1282" s="197"/>
      <c r="Y1282" s="197"/>
      <c r="Z1282" s="197"/>
    </row>
    <row r="1283" ht="15.75" customHeight="1">
      <c r="A1283" s="180"/>
      <c r="B1283" s="197"/>
      <c r="C1283" s="197"/>
      <c r="D1283" s="152"/>
      <c r="E1283" s="152"/>
      <c r="F1283" s="152"/>
      <c r="G1283" s="197"/>
      <c r="H1283" s="169"/>
      <c r="I1283" s="152"/>
      <c r="J1283" s="50"/>
      <c r="K1283" s="152"/>
      <c r="L1283" s="152"/>
      <c r="M1283" s="152"/>
      <c r="N1283" s="152"/>
      <c r="O1283" s="197"/>
      <c r="P1283" s="197"/>
      <c r="Q1283" s="197"/>
      <c r="R1283" s="197"/>
      <c r="S1283" s="197"/>
      <c r="T1283" s="197"/>
      <c r="U1283" s="197"/>
      <c r="V1283" s="197"/>
      <c r="W1283" s="197"/>
      <c r="X1283" s="197"/>
      <c r="Y1283" s="197"/>
      <c r="Z1283" s="197"/>
    </row>
    <row r="1284" ht="15.75" customHeight="1">
      <c r="A1284" s="180"/>
      <c r="B1284" s="197"/>
      <c r="C1284" s="152"/>
      <c r="D1284" s="152"/>
      <c r="E1284" s="152"/>
      <c r="F1284" s="152"/>
      <c r="G1284" s="197"/>
      <c r="H1284" s="197"/>
      <c r="I1284" s="152"/>
      <c r="J1284" s="152"/>
      <c r="K1284" s="152"/>
      <c r="L1284" s="152"/>
      <c r="M1284" s="152"/>
      <c r="N1284" s="152"/>
      <c r="O1284" s="197"/>
      <c r="P1284" s="197"/>
      <c r="Q1284" s="197"/>
      <c r="R1284" s="197"/>
      <c r="S1284" s="197"/>
      <c r="T1284" s="197"/>
      <c r="U1284" s="197"/>
      <c r="V1284" s="197"/>
      <c r="W1284" s="197"/>
      <c r="X1284" s="197"/>
      <c r="Y1284" s="197"/>
      <c r="Z1284" s="197"/>
    </row>
    <row r="1285" ht="15.75" customHeight="1">
      <c r="A1285" s="180"/>
      <c r="B1285" s="197"/>
      <c r="C1285" s="152"/>
      <c r="D1285" s="152"/>
      <c r="E1285" s="152"/>
      <c r="F1285" s="152"/>
      <c r="G1285" s="197"/>
      <c r="H1285" s="197"/>
      <c r="I1285" s="152"/>
      <c r="J1285" s="152"/>
      <c r="K1285" s="152"/>
      <c r="L1285" s="152"/>
      <c r="M1285" s="152"/>
      <c r="N1285" s="152"/>
      <c r="O1285" s="197"/>
      <c r="P1285" s="197"/>
      <c r="Q1285" s="197"/>
      <c r="R1285" s="197"/>
      <c r="S1285" s="197"/>
      <c r="T1285" s="197"/>
      <c r="U1285" s="197"/>
      <c r="V1285" s="197"/>
      <c r="W1285" s="197"/>
      <c r="X1285" s="197"/>
      <c r="Y1285" s="197"/>
      <c r="Z1285" s="197"/>
    </row>
    <row r="1286" ht="15.75" customHeight="1">
      <c r="A1286" s="180"/>
      <c r="B1286" s="197"/>
      <c r="C1286" s="152"/>
      <c r="D1286" s="152"/>
      <c r="E1286" s="152"/>
      <c r="F1286" s="152"/>
      <c r="G1286" s="197"/>
      <c r="H1286" s="169"/>
      <c r="I1286" s="152"/>
      <c r="J1286" s="152"/>
      <c r="K1286" s="152"/>
      <c r="L1286" s="152"/>
      <c r="M1286" s="152"/>
      <c r="N1286" s="152"/>
      <c r="O1286" s="197"/>
      <c r="P1286" s="197"/>
      <c r="Q1286" s="197"/>
      <c r="R1286" s="197"/>
      <c r="S1286" s="197"/>
      <c r="T1286" s="197"/>
      <c r="U1286" s="197"/>
      <c r="V1286" s="197"/>
      <c r="W1286" s="197"/>
      <c r="X1286" s="197"/>
      <c r="Y1286" s="197"/>
      <c r="Z1286" s="197"/>
    </row>
    <row r="1287" ht="15.75" customHeight="1">
      <c r="A1287" s="180"/>
      <c r="B1287" s="197"/>
      <c r="C1287" s="197"/>
      <c r="D1287" s="152"/>
      <c r="E1287" s="152"/>
      <c r="F1287" s="152"/>
      <c r="G1287" s="197"/>
      <c r="H1287" s="197"/>
      <c r="I1287" s="152"/>
      <c r="J1287" s="50"/>
      <c r="K1287" s="152"/>
      <c r="L1287" s="152"/>
      <c r="M1287" s="152"/>
      <c r="N1287" s="152"/>
      <c r="O1287" s="197"/>
      <c r="P1287" s="197"/>
      <c r="Q1287" s="197"/>
      <c r="R1287" s="197"/>
      <c r="S1287" s="197"/>
      <c r="T1287" s="197"/>
      <c r="U1287" s="197"/>
      <c r="V1287" s="197"/>
      <c r="W1287" s="197"/>
      <c r="X1287" s="197"/>
      <c r="Y1287" s="197"/>
      <c r="Z1287" s="197"/>
    </row>
    <row r="1288" ht="15.75" customHeight="1">
      <c r="A1288" s="180"/>
      <c r="B1288" s="197"/>
      <c r="C1288" s="152"/>
      <c r="D1288" s="152"/>
      <c r="E1288" s="152"/>
      <c r="F1288" s="152"/>
      <c r="G1288" s="197"/>
      <c r="H1288" s="169"/>
      <c r="I1288" s="152"/>
      <c r="J1288" s="152"/>
      <c r="K1288" s="152"/>
      <c r="L1288" s="152"/>
      <c r="M1288" s="152"/>
      <c r="N1288" s="152"/>
      <c r="O1288" s="197"/>
      <c r="P1288" s="197"/>
      <c r="Q1288" s="197"/>
      <c r="R1288" s="197"/>
      <c r="S1288" s="197"/>
      <c r="T1288" s="197"/>
      <c r="U1288" s="197"/>
      <c r="V1288" s="197"/>
      <c r="W1288" s="197"/>
      <c r="X1288" s="197"/>
      <c r="Y1288" s="197"/>
      <c r="Z1288" s="197"/>
    </row>
    <row r="1289" ht="15.75" customHeight="1">
      <c r="A1289" s="180"/>
      <c r="B1289" s="197"/>
      <c r="C1289" s="197"/>
      <c r="D1289" s="152"/>
      <c r="E1289" s="152"/>
      <c r="F1289" s="152"/>
      <c r="G1289" s="197"/>
      <c r="H1289" s="169"/>
      <c r="I1289" s="152"/>
      <c r="J1289" s="50"/>
      <c r="K1289" s="152"/>
      <c r="L1289" s="152"/>
      <c r="M1289" s="152"/>
      <c r="N1289" s="152"/>
      <c r="O1289" s="197"/>
      <c r="P1289" s="197"/>
      <c r="Q1289" s="197"/>
      <c r="R1289" s="197"/>
      <c r="S1289" s="197"/>
      <c r="T1289" s="197"/>
      <c r="U1289" s="197"/>
      <c r="V1289" s="197"/>
      <c r="W1289" s="197"/>
      <c r="X1289" s="197"/>
      <c r="Y1289" s="197"/>
      <c r="Z1289" s="197"/>
    </row>
    <row r="1290" ht="15.75" customHeight="1">
      <c r="A1290" s="180"/>
      <c r="B1290" s="197"/>
      <c r="C1290" s="197"/>
      <c r="D1290" s="152"/>
      <c r="E1290" s="152"/>
      <c r="F1290" s="152"/>
      <c r="G1290" s="197"/>
      <c r="H1290" s="169"/>
      <c r="I1290" s="152"/>
      <c r="J1290" s="50"/>
      <c r="K1290" s="152"/>
      <c r="L1290" s="152"/>
      <c r="M1290" s="152"/>
      <c r="N1290" s="152"/>
      <c r="O1290" s="197"/>
      <c r="P1290" s="197"/>
      <c r="Q1290" s="197"/>
      <c r="R1290" s="197"/>
      <c r="S1290" s="197"/>
      <c r="T1290" s="197"/>
      <c r="U1290" s="197"/>
      <c r="V1290" s="197"/>
      <c r="W1290" s="197"/>
      <c r="X1290" s="197"/>
      <c r="Y1290" s="197"/>
      <c r="Z1290" s="197"/>
    </row>
    <row r="1291" ht="15.75" customHeight="1">
      <c r="A1291" s="180"/>
      <c r="B1291" s="197"/>
      <c r="C1291" s="152"/>
      <c r="D1291" s="152"/>
      <c r="E1291" s="152"/>
      <c r="F1291" s="152"/>
      <c r="G1291" s="197"/>
      <c r="H1291" s="169"/>
      <c r="I1291" s="152"/>
      <c r="J1291" s="152"/>
      <c r="K1291" s="152"/>
      <c r="L1291" s="152"/>
      <c r="M1291" s="152"/>
      <c r="N1291" s="152"/>
      <c r="O1291" s="197"/>
      <c r="P1291" s="197"/>
      <c r="Q1291" s="197"/>
      <c r="R1291" s="197"/>
      <c r="S1291" s="197"/>
      <c r="T1291" s="197"/>
      <c r="U1291" s="197"/>
      <c r="V1291" s="197"/>
      <c r="W1291" s="197"/>
      <c r="X1291" s="197"/>
      <c r="Y1291" s="197"/>
      <c r="Z1291" s="197"/>
    </row>
    <row r="1292" ht="15.75" customHeight="1">
      <c r="A1292" s="180"/>
      <c r="B1292" s="197"/>
      <c r="C1292" s="152"/>
      <c r="D1292" s="152"/>
      <c r="E1292" s="152"/>
      <c r="F1292" s="152"/>
      <c r="G1292" s="197"/>
      <c r="H1292" s="169"/>
      <c r="I1292" s="152"/>
      <c r="J1292" s="152"/>
      <c r="K1292" s="152"/>
      <c r="L1292" s="152"/>
      <c r="M1292" s="152"/>
      <c r="N1292" s="152"/>
      <c r="O1292" s="197"/>
      <c r="P1292" s="197"/>
      <c r="Q1292" s="197"/>
      <c r="R1292" s="197"/>
      <c r="S1292" s="197"/>
      <c r="T1292" s="197"/>
      <c r="U1292" s="197"/>
      <c r="V1292" s="197"/>
      <c r="W1292" s="197"/>
      <c r="X1292" s="197"/>
      <c r="Y1292" s="197"/>
      <c r="Z1292" s="197"/>
    </row>
    <row r="1293" ht="15.75" customHeight="1">
      <c r="A1293" s="180"/>
      <c r="B1293" s="197"/>
      <c r="C1293" s="152"/>
      <c r="D1293" s="152"/>
      <c r="E1293" s="152"/>
      <c r="F1293" s="152"/>
      <c r="G1293" s="197"/>
      <c r="H1293" s="169"/>
      <c r="I1293" s="152"/>
      <c r="J1293" s="152"/>
      <c r="K1293" s="152"/>
      <c r="L1293" s="152"/>
      <c r="M1293" s="152"/>
      <c r="N1293" s="152"/>
      <c r="O1293" s="197"/>
      <c r="P1293" s="197"/>
      <c r="Q1293" s="197"/>
      <c r="R1293" s="197"/>
      <c r="S1293" s="197"/>
      <c r="T1293" s="197"/>
      <c r="U1293" s="197"/>
      <c r="V1293" s="197"/>
      <c r="W1293" s="197"/>
      <c r="X1293" s="197"/>
      <c r="Y1293" s="197"/>
      <c r="Z1293" s="197"/>
    </row>
    <row r="1294" ht="15.75" customHeight="1">
      <c r="A1294" s="180"/>
      <c r="B1294" s="197"/>
      <c r="C1294" s="152"/>
      <c r="D1294" s="152"/>
      <c r="E1294" s="152"/>
      <c r="F1294" s="152"/>
      <c r="G1294" s="197"/>
      <c r="H1294" s="197"/>
      <c r="I1294" s="152"/>
      <c r="J1294" s="152"/>
      <c r="K1294" s="152"/>
      <c r="L1294" s="152"/>
      <c r="M1294" s="152"/>
      <c r="N1294" s="152"/>
      <c r="O1294" s="197"/>
      <c r="P1294" s="197"/>
      <c r="Q1294" s="197"/>
      <c r="R1294" s="197"/>
      <c r="S1294" s="197"/>
      <c r="T1294" s="197"/>
      <c r="U1294" s="197"/>
      <c r="V1294" s="197"/>
      <c r="W1294" s="197"/>
      <c r="X1294" s="197"/>
      <c r="Y1294" s="197"/>
      <c r="Z1294" s="197"/>
    </row>
    <row r="1295" ht="15.75" customHeight="1">
      <c r="A1295" s="180"/>
      <c r="B1295" s="197"/>
      <c r="C1295" s="197"/>
      <c r="D1295" s="152"/>
      <c r="E1295" s="152"/>
      <c r="F1295" s="152"/>
      <c r="G1295" s="197"/>
      <c r="H1295" s="197"/>
      <c r="I1295" s="152"/>
      <c r="J1295" s="50"/>
      <c r="K1295" s="152"/>
      <c r="L1295" s="152"/>
      <c r="M1295" s="152"/>
      <c r="N1295" s="152"/>
      <c r="O1295" s="197"/>
      <c r="P1295" s="197"/>
      <c r="Q1295" s="197"/>
      <c r="R1295" s="197"/>
      <c r="S1295" s="197"/>
      <c r="T1295" s="197"/>
      <c r="U1295" s="197"/>
      <c r="V1295" s="197"/>
      <c r="W1295" s="197"/>
      <c r="X1295" s="197"/>
      <c r="Y1295" s="197"/>
      <c r="Z1295" s="197"/>
    </row>
    <row r="1296" ht="15.75" customHeight="1">
      <c r="A1296" s="180"/>
      <c r="B1296" s="197"/>
      <c r="C1296" s="152"/>
      <c r="D1296" s="152"/>
      <c r="E1296" s="152"/>
      <c r="F1296" s="152"/>
      <c r="G1296" s="197"/>
      <c r="H1296" s="169"/>
      <c r="I1296" s="152"/>
      <c r="J1296" s="152"/>
      <c r="K1296" s="152"/>
      <c r="L1296" s="152"/>
      <c r="M1296" s="152"/>
      <c r="N1296" s="152"/>
      <c r="O1296" s="197"/>
      <c r="P1296" s="197"/>
      <c r="Q1296" s="197"/>
      <c r="R1296" s="197"/>
      <c r="S1296" s="197"/>
      <c r="T1296" s="197"/>
      <c r="U1296" s="197"/>
      <c r="V1296" s="197"/>
      <c r="W1296" s="197"/>
      <c r="X1296" s="197"/>
      <c r="Y1296" s="197"/>
      <c r="Z1296" s="197"/>
    </row>
    <row r="1297" ht="15.75" customHeight="1">
      <c r="A1297" s="180"/>
      <c r="B1297" s="197"/>
      <c r="C1297" s="197"/>
      <c r="D1297" s="152"/>
      <c r="E1297" s="152"/>
      <c r="F1297" s="152"/>
      <c r="G1297" s="197"/>
      <c r="H1297" s="169"/>
      <c r="I1297" s="152"/>
      <c r="J1297" s="50"/>
      <c r="K1297" s="152"/>
      <c r="L1297" s="152"/>
      <c r="M1297" s="152"/>
      <c r="N1297" s="152"/>
      <c r="O1297" s="197"/>
      <c r="P1297" s="197"/>
      <c r="Q1297" s="197"/>
      <c r="R1297" s="197"/>
      <c r="S1297" s="197"/>
      <c r="T1297" s="197"/>
      <c r="U1297" s="197"/>
      <c r="V1297" s="197"/>
      <c r="W1297" s="197"/>
      <c r="X1297" s="197"/>
      <c r="Y1297" s="197"/>
      <c r="Z1297" s="197"/>
    </row>
    <row r="1298" ht="15.75" customHeight="1">
      <c r="A1298" s="180"/>
      <c r="B1298" s="197"/>
      <c r="C1298" s="152"/>
      <c r="D1298" s="152"/>
      <c r="E1298" s="152"/>
      <c r="F1298" s="152"/>
      <c r="G1298" s="197"/>
      <c r="H1298" s="169"/>
      <c r="I1298" s="152"/>
      <c r="J1298" s="152"/>
      <c r="K1298" s="152"/>
      <c r="L1298" s="152"/>
      <c r="M1298" s="152"/>
      <c r="N1298" s="152"/>
      <c r="O1298" s="197"/>
      <c r="P1298" s="197"/>
      <c r="Q1298" s="197"/>
      <c r="R1298" s="197"/>
      <c r="S1298" s="197"/>
      <c r="T1298" s="197"/>
      <c r="U1298" s="197"/>
      <c r="V1298" s="197"/>
      <c r="W1298" s="197"/>
      <c r="X1298" s="197"/>
      <c r="Y1298" s="197"/>
      <c r="Z1298" s="197"/>
    </row>
    <row r="1299" ht="15.75" customHeight="1">
      <c r="A1299" s="180"/>
      <c r="B1299" s="197"/>
      <c r="C1299" s="197"/>
      <c r="D1299" s="152"/>
      <c r="E1299" s="152"/>
      <c r="F1299" s="152"/>
      <c r="G1299" s="197"/>
      <c r="H1299" s="197"/>
      <c r="I1299" s="152"/>
      <c r="J1299" s="50"/>
      <c r="K1299" s="152"/>
      <c r="L1299" s="152"/>
      <c r="M1299" s="152"/>
      <c r="N1299" s="152"/>
      <c r="O1299" s="197"/>
      <c r="P1299" s="197"/>
      <c r="Q1299" s="197"/>
      <c r="R1299" s="197"/>
      <c r="S1299" s="197"/>
      <c r="T1299" s="197"/>
      <c r="U1299" s="197"/>
      <c r="V1299" s="197"/>
      <c r="W1299" s="197"/>
      <c r="X1299" s="197"/>
      <c r="Y1299" s="197"/>
      <c r="Z1299" s="197"/>
    </row>
    <row r="1300" ht="15.75" customHeight="1">
      <c r="A1300" s="180"/>
      <c r="B1300" s="197"/>
      <c r="C1300" s="152"/>
      <c r="D1300" s="152"/>
      <c r="E1300" s="152"/>
      <c r="F1300" s="152"/>
      <c r="G1300" s="197"/>
      <c r="H1300" s="169"/>
      <c r="I1300" s="152"/>
      <c r="J1300" s="152"/>
      <c r="K1300" s="152"/>
      <c r="L1300" s="152"/>
      <c r="M1300" s="152"/>
      <c r="N1300" s="152"/>
      <c r="O1300" s="197"/>
      <c r="P1300" s="197"/>
      <c r="Q1300" s="197"/>
      <c r="R1300" s="197"/>
      <c r="S1300" s="197"/>
      <c r="T1300" s="197"/>
      <c r="U1300" s="197"/>
      <c r="V1300" s="197"/>
      <c r="W1300" s="197"/>
      <c r="X1300" s="197"/>
      <c r="Y1300" s="197"/>
      <c r="Z1300" s="197"/>
    </row>
    <row r="1301" ht="15.75" customHeight="1">
      <c r="A1301" s="180"/>
      <c r="B1301" s="197"/>
      <c r="C1301" s="152"/>
      <c r="D1301" s="152"/>
      <c r="E1301" s="152"/>
      <c r="F1301" s="152"/>
      <c r="G1301" s="197"/>
      <c r="H1301" s="197"/>
      <c r="I1301" s="152"/>
      <c r="J1301" s="152"/>
      <c r="K1301" s="152"/>
      <c r="L1301" s="152"/>
      <c r="M1301" s="152"/>
      <c r="N1301" s="152"/>
      <c r="O1301" s="197"/>
      <c r="P1301" s="197"/>
      <c r="Q1301" s="197"/>
      <c r="R1301" s="197"/>
      <c r="S1301" s="197"/>
      <c r="T1301" s="197"/>
      <c r="U1301" s="197"/>
      <c r="V1301" s="197"/>
      <c r="W1301" s="197"/>
      <c r="X1301" s="197"/>
      <c r="Y1301" s="197"/>
      <c r="Z1301" s="197"/>
    </row>
    <row r="1302" ht="15.75" customHeight="1">
      <c r="A1302" s="180"/>
      <c r="B1302" s="197"/>
      <c r="C1302" s="152"/>
      <c r="D1302" s="152"/>
      <c r="E1302" s="152"/>
      <c r="F1302" s="152"/>
      <c r="G1302" s="197"/>
      <c r="H1302" s="169"/>
      <c r="I1302" s="152"/>
      <c r="J1302" s="152"/>
      <c r="K1302" s="152"/>
      <c r="L1302" s="152"/>
      <c r="M1302" s="152"/>
      <c r="N1302" s="152"/>
      <c r="O1302" s="197"/>
      <c r="P1302" s="197"/>
      <c r="Q1302" s="197"/>
      <c r="R1302" s="197"/>
      <c r="S1302" s="197"/>
      <c r="T1302" s="197"/>
      <c r="U1302" s="197"/>
      <c r="V1302" s="197"/>
      <c r="W1302" s="197"/>
      <c r="X1302" s="197"/>
      <c r="Y1302" s="197"/>
      <c r="Z1302" s="197"/>
    </row>
    <row r="1303" ht="15.75" customHeight="1">
      <c r="A1303" s="180"/>
      <c r="B1303" s="197"/>
      <c r="C1303" s="152"/>
      <c r="D1303" s="152"/>
      <c r="E1303" s="152"/>
      <c r="F1303" s="152"/>
      <c r="G1303" s="197"/>
      <c r="H1303" s="197"/>
      <c r="I1303" s="152"/>
      <c r="J1303" s="152"/>
      <c r="K1303" s="152"/>
      <c r="L1303" s="152"/>
      <c r="M1303" s="152"/>
      <c r="N1303" s="152"/>
      <c r="O1303" s="197"/>
      <c r="P1303" s="197"/>
      <c r="Q1303" s="197"/>
      <c r="R1303" s="197"/>
      <c r="S1303" s="197"/>
      <c r="T1303" s="197"/>
      <c r="U1303" s="197"/>
      <c r="V1303" s="197"/>
      <c r="W1303" s="197"/>
      <c r="X1303" s="197"/>
      <c r="Y1303" s="197"/>
      <c r="Z1303" s="197"/>
    </row>
    <row r="1304" ht="15.75" customHeight="1">
      <c r="A1304" s="180"/>
      <c r="B1304" s="197"/>
      <c r="C1304" s="152"/>
      <c r="D1304" s="152"/>
      <c r="E1304" s="152"/>
      <c r="F1304" s="152"/>
      <c r="G1304" s="197"/>
      <c r="H1304" s="197"/>
      <c r="I1304" s="152"/>
      <c r="J1304" s="152"/>
      <c r="K1304" s="152"/>
      <c r="L1304" s="152"/>
      <c r="M1304" s="152"/>
      <c r="N1304" s="152"/>
      <c r="O1304" s="197"/>
      <c r="P1304" s="197"/>
      <c r="Q1304" s="197"/>
      <c r="R1304" s="197"/>
      <c r="S1304" s="197"/>
      <c r="T1304" s="197"/>
      <c r="U1304" s="197"/>
      <c r="V1304" s="197"/>
      <c r="W1304" s="197"/>
      <c r="X1304" s="197"/>
      <c r="Y1304" s="197"/>
      <c r="Z1304" s="197"/>
    </row>
    <row r="1305" ht="15.75" customHeight="1">
      <c r="A1305" s="180"/>
      <c r="B1305" s="197"/>
      <c r="C1305" s="197"/>
      <c r="D1305" s="152"/>
      <c r="E1305" s="152"/>
      <c r="F1305" s="152"/>
      <c r="G1305" s="197"/>
      <c r="H1305" s="169"/>
      <c r="I1305" s="152"/>
      <c r="J1305" s="50"/>
      <c r="K1305" s="152"/>
      <c r="L1305" s="152"/>
      <c r="M1305" s="152"/>
      <c r="N1305" s="152"/>
      <c r="O1305" s="197"/>
      <c r="P1305" s="197"/>
      <c r="Q1305" s="197"/>
      <c r="R1305" s="197"/>
      <c r="S1305" s="197"/>
      <c r="T1305" s="197"/>
      <c r="U1305" s="197"/>
      <c r="V1305" s="197"/>
      <c r="W1305" s="197"/>
      <c r="X1305" s="197"/>
      <c r="Y1305" s="197"/>
      <c r="Z1305" s="197"/>
    </row>
    <row r="1306" ht="15.75" customHeight="1">
      <c r="A1306" s="180"/>
      <c r="B1306" s="197"/>
      <c r="C1306" s="152"/>
      <c r="D1306" s="152"/>
      <c r="E1306" s="152"/>
      <c r="F1306" s="152"/>
      <c r="G1306" s="197"/>
      <c r="H1306" s="197"/>
      <c r="I1306" s="152"/>
      <c r="J1306" s="152"/>
      <c r="K1306" s="152"/>
      <c r="L1306" s="152"/>
      <c r="M1306" s="152"/>
      <c r="N1306" s="152"/>
      <c r="O1306" s="197"/>
      <c r="P1306" s="197"/>
      <c r="Q1306" s="197"/>
      <c r="R1306" s="197"/>
      <c r="S1306" s="197"/>
      <c r="T1306" s="197"/>
      <c r="U1306" s="197"/>
      <c r="V1306" s="197"/>
      <c r="W1306" s="197"/>
      <c r="X1306" s="197"/>
      <c r="Y1306" s="197"/>
      <c r="Z1306" s="197"/>
    </row>
    <row r="1307" ht="15.75" customHeight="1">
      <c r="A1307" s="180"/>
      <c r="B1307" s="197"/>
      <c r="C1307" s="197"/>
      <c r="D1307" s="152"/>
      <c r="E1307" s="152"/>
      <c r="F1307" s="152"/>
      <c r="G1307" s="197"/>
      <c r="H1307" s="197"/>
      <c r="I1307" s="152"/>
      <c r="J1307" s="50"/>
      <c r="K1307" s="152"/>
      <c r="L1307" s="152"/>
      <c r="M1307" s="152"/>
      <c r="N1307" s="152"/>
      <c r="O1307" s="197"/>
      <c r="P1307" s="197"/>
      <c r="Q1307" s="197"/>
      <c r="R1307" s="197"/>
      <c r="S1307" s="197"/>
      <c r="T1307" s="197"/>
      <c r="U1307" s="197"/>
      <c r="V1307" s="197"/>
      <c r="W1307" s="197"/>
      <c r="X1307" s="197"/>
      <c r="Y1307" s="197"/>
      <c r="Z1307" s="197"/>
    </row>
    <row r="1308" ht="15.75" customHeight="1">
      <c r="A1308" s="180"/>
      <c r="B1308" s="197"/>
      <c r="C1308" s="152"/>
      <c r="D1308" s="152"/>
      <c r="E1308" s="152"/>
      <c r="F1308" s="152"/>
      <c r="G1308" s="197"/>
      <c r="H1308" s="197"/>
      <c r="I1308" s="152"/>
      <c r="J1308" s="152"/>
      <c r="K1308" s="152"/>
      <c r="L1308" s="152"/>
      <c r="M1308" s="152"/>
      <c r="N1308" s="152"/>
      <c r="O1308" s="197"/>
      <c r="P1308" s="197"/>
      <c r="Q1308" s="197"/>
      <c r="R1308" s="197"/>
      <c r="S1308" s="197"/>
      <c r="T1308" s="197"/>
      <c r="U1308" s="197"/>
      <c r="V1308" s="197"/>
      <c r="W1308" s="197"/>
      <c r="X1308" s="197"/>
      <c r="Y1308" s="197"/>
      <c r="Z1308" s="197"/>
    </row>
    <row r="1309" ht="15.75" customHeight="1">
      <c r="A1309" s="180"/>
      <c r="B1309" s="197"/>
      <c r="C1309" s="152"/>
      <c r="D1309" s="152"/>
      <c r="E1309" s="152"/>
      <c r="F1309" s="152"/>
      <c r="G1309" s="197"/>
      <c r="H1309" s="169"/>
      <c r="I1309" s="152"/>
      <c r="J1309" s="152"/>
      <c r="K1309" s="152"/>
      <c r="L1309" s="152"/>
      <c r="M1309" s="152"/>
      <c r="N1309" s="152"/>
      <c r="O1309" s="197"/>
      <c r="P1309" s="197"/>
      <c r="Q1309" s="197"/>
      <c r="R1309" s="197"/>
      <c r="S1309" s="197"/>
      <c r="T1309" s="197"/>
      <c r="U1309" s="197"/>
      <c r="V1309" s="197"/>
      <c r="W1309" s="197"/>
      <c r="X1309" s="197"/>
      <c r="Y1309" s="197"/>
      <c r="Z1309" s="197"/>
    </row>
    <row r="1310" ht="15.75" customHeight="1">
      <c r="A1310" s="180"/>
      <c r="B1310" s="197"/>
      <c r="C1310" s="152"/>
      <c r="D1310" s="152"/>
      <c r="E1310" s="152"/>
      <c r="F1310" s="152"/>
      <c r="G1310" s="197"/>
      <c r="H1310" s="169"/>
      <c r="I1310" s="152"/>
      <c r="J1310" s="152"/>
      <c r="K1310" s="152"/>
      <c r="L1310" s="152"/>
      <c r="M1310" s="152"/>
      <c r="N1310" s="152"/>
      <c r="O1310" s="197"/>
      <c r="P1310" s="197"/>
      <c r="Q1310" s="197"/>
      <c r="R1310" s="197"/>
      <c r="S1310" s="197"/>
      <c r="T1310" s="197"/>
      <c r="U1310" s="197"/>
      <c r="V1310" s="197"/>
      <c r="W1310" s="197"/>
      <c r="X1310" s="197"/>
      <c r="Y1310" s="197"/>
      <c r="Z1310" s="197"/>
    </row>
    <row r="1311" ht="15.75" customHeight="1">
      <c r="A1311" s="180"/>
      <c r="B1311" s="197"/>
      <c r="C1311" s="197"/>
      <c r="D1311" s="152"/>
      <c r="E1311" s="152"/>
      <c r="F1311" s="152"/>
      <c r="G1311" s="197"/>
      <c r="H1311" s="197"/>
      <c r="I1311" s="152"/>
      <c r="J1311" s="50"/>
      <c r="K1311" s="152"/>
      <c r="L1311" s="152"/>
      <c r="M1311" s="152"/>
      <c r="N1311" s="152"/>
      <c r="O1311" s="197"/>
      <c r="P1311" s="197"/>
      <c r="Q1311" s="197"/>
      <c r="R1311" s="197"/>
      <c r="S1311" s="197"/>
      <c r="T1311" s="197"/>
      <c r="U1311" s="197"/>
      <c r="V1311" s="197"/>
      <c r="W1311" s="197"/>
      <c r="X1311" s="197"/>
      <c r="Y1311" s="197"/>
      <c r="Z1311" s="197"/>
    </row>
    <row r="1312" ht="15.75" customHeight="1">
      <c r="A1312" s="180"/>
      <c r="B1312" s="197"/>
      <c r="C1312" s="152"/>
      <c r="D1312" s="152"/>
      <c r="E1312" s="152"/>
      <c r="F1312" s="152"/>
      <c r="G1312" s="197"/>
      <c r="H1312" s="197"/>
      <c r="I1312" s="152"/>
      <c r="J1312" s="152"/>
      <c r="K1312" s="152"/>
      <c r="L1312" s="152"/>
      <c r="M1312" s="152"/>
      <c r="N1312" s="152"/>
      <c r="O1312" s="197"/>
      <c r="P1312" s="197"/>
      <c r="Q1312" s="197"/>
      <c r="R1312" s="197"/>
      <c r="S1312" s="197"/>
      <c r="T1312" s="197"/>
      <c r="U1312" s="197"/>
      <c r="V1312" s="197"/>
      <c r="W1312" s="197"/>
      <c r="X1312" s="197"/>
      <c r="Y1312" s="197"/>
      <c r="Z1312" s="197"/>
    </row>
    <row r="1313" ht="15.75" customHeight="1">
      <c r="A1313" s="180"/>
      <c r="B1313" s="197"/>
      <c r="C1313" s="152"/>
      <c r="D1313" s="152"/>
      <c r="E1313" s="152"/>
      <c r="F1313" s="152"/>
      <c r="G1313" s="197"/>
      <c r="H1313" s="169"/>
      <c r="I1313" s="152"/>
      <c r="J1313" s="152"/>
      <c r="K1313" s="152"/>
      <c r="L1313" s="152"/>
      <c r="M1313" s="152"/>
      <c r="N1313" s="152"/>
      <c r="O1313" s="197"/>
      <c r="P1313" s="197"/>
      <c r="Q1313" s="197"/>
      <c r="R1313" s="197"/>
      <c r="S1313" s="197"/>
      <c r="T1313" s="197"/>
      <c r="U1313" s="197"/>
      <c r="V1313" s="197"/>
      <c r="W1313" s="197"/>
      <c r="X1313" s="197"/>
      <c r="Y1313" s="197"/>
      <c r="Z1313" s="197"/>
    </row>
    <row r="1314" ht="15.75" customHeight="1">
      <c r="A1314" s="180"/>
      <c r="B1314" s="197"/>
      <c r="C1314" s="197"/>
      <c r="D1314" s="152"/>
      <c r="E1314" s="152"/>
      <c r="F1314" s="152"/>
      <c r="G1314" s="197"/>
      <c r="H1314" s="197"/>
      <c r="I1314" s="152"/>
      <c r="J1314" s="50"/>
      <c r="K1314" s="152"/>
      <c r="L1314" s="152"/>
      <c r="M1314" s="152"/>
      <c r="N1314" s="152"/>
      <c r="O1314" s="197"/>
      <c r="P1314" s="197"/>
      <c r="Q1314" s="197"/>
      <c r="R1314" s="197"/>
      <c r="S1314" s="197"/>
      <c r="T1314" s="197"/>
      <c r="U1314" s="197"/>
      <c r="V1314" s="197"/>
      <c r="W1314" s="197"/>
      <c r="X1314" s="197"/>
      <c r="Y1314" s="197"/>
      <c r="Z1314" s="197"/>
    </row>
    <row r="1315" ht="15.75" customHeight="1">
      <c r="A1315" s="180"/>
      <c r="B1315" s="197"/>
      <c r="C1315" s="152"/>
      <c r="D1315" s="152"/>
      <c r="E1315" s="152"/>
      <c r="F1315" s="152"/>
      <c r="G1315" s="197"/>
      <c r="H1315" s="197"/>
      <c r="I1315" s="152"/>
      <c r="J1315" s="152"/>
      <c r="K1315" s="152"/>
      <c r="L1315" s="152"/>
      <c r="M1315" s="152"/>
      <c r="N1315" s="152"/>
      <c r="O1315" s="197"/>
      <c r="P1315" s="197"/>
      <c r="Q1315" s="197"/>
      <c r="R1315" s="197"/>
      <c r="S1315" s="197"/>
      <c r="T1315" s="197"/>
      <c r="U1315" s="197"/>
      <c r="V1315" s="197"/>
      <c r="W1315" s="197"/>
      <c r="X1315" s="197"/>
      <c r="Y1315" s="197"/>
      <c r="Z1315" s="197"/>
    </row>
    <row r="1316" ht="15.75" customHeight="1">
      <c r="A1316" s="180"/>
      <c r="B1316" s="197"/>
      <c r="C1316" s="152"/>
      <c r="D1316" s="152"/>
      <c r="E1316" s="152"/>
      <c r="F1316" s="152"/>
      <c r="G1316" s="197"/>
      <c r="H1316" s="197"/>
      <c r="I1316" s="152"/>
      <c r="J1316" s="152"/>
      <c r="K1316" s="152"/>
      <c r="L1316" s="152"/>
      <c r="M1316" s="152"/>
      <c r="N1316" s="152"/>
      <c r="O1316" s="197"/>
      <c r="P1316" s="197"/>
      <c r="Q1316" s="197"/>
      <c r="R1316" s="197"/>
      <c r="S1316" s="197"/>
      <c r="T1316" s="197"/>
      <c r="U1316" s="197"/>
      <c r="V1316" s="197"/>
      <c r="W1316" s="197"/>
      <c r="X1316" s="197"/>
      <c r="Y1316" s="197"/>
      <c r="Z1316" s="197"/>
    </row>
    <row r="1317" ht="15.75" customHeight="1">
      <c r="A1317" s="180"/>
      <c r="B1317" s="197"/>
      <c r="C1317" s="197"/>
      <c r="D1317" s="152"/>
      <c r="E1317" s="152"/>
      <c r="F1317" s="152"/>
      <c r="G1317" s="197"/>
      <c r="H1317" s="169"/>
      <c r="I1317" s="152"/>
      <c r="J1317" s="50"/>
      <c r="K1317" s="152"/>
      <c r="L1317" s="152"/>
      <c r="M1317" s="152"/>
      <c r="N1317" s="152"/>
      <c r="O1317" s="197"/>
      <c r="P1317" s="197"/>
      <c r="Q1317" s="197"/>
      <c r="R1317" s="197"/>
      <c r="S1317" s="197"/>
      <c r="T1317" s="197"/>
      <c r="U1317" s="197"/>
      <c r="V1317" s="197"/>
      <c r="W1317" s="197"/>
      <c r="X1317" s="197"/>
      <c r="Y1317" s="197"/>
      <c r="Z1317" s="197"/>
    </row>
    <row r="1318" ht="15.75" customHeight="1">
      <c r="A1318" s="180"/>
      <c r="B1318" s="197"/>
      <c r="C1318" s="152"/>
      <c r="D1318" s="152"/>
      <c r="E1318" s="152"/>
      <c r="F1318" s="152"/>
      <c r="G1318" s="197"/>
      <c r="H1318" s="197"/>
      <c r="I1318" s="152"/>
      <c r="J1318" s="152"/>
      <c r="K1318" s="152"/>
      <c r="L1318" s="152"/>
      <c r="M1318" s="152"/>
      <c r="N1318" s="152"/>
      <c r="O1318" s="197"/>
      <c r="P1318" s="197"/>
      <c r="Q1318" s="197"/>
      <c r="R1318" s="197"/>
      <c r="S1318" s="197"/>
      <c r="T1318" s="197"/>
      <c r="U1318" s="197"/>
      <c r="V1318" s="197"/>
      <c r="W1318" s="197"/>
      <c r="X1318" s="197"/>
      <c r="Y1318" s="197"/>
      <c r="Z1318" s="197"/>
    </row>
    <row r="1319" ht="15.75" customHeight="1">
      <c r="A1319" s="180"/>
      <c r="B1319" s="197"/>
      <c r="C1319" s="152"/>
      <c r="D1319" s="152"/>
      <c r="E1319" s="152"/>
      <c r="F1319" s="152"/>
      <c r="G1319" s="197"/>
      <c r="H1319" s="197"/>
      <c r="I1319" s="152"/>
      <c r="J1319" s="152"/>
      <c r="K1319" s="152"/>
      <c r="L1319" s="152"/>
      <c r="M1319" s="152"/>
      <c r="N1319" s="152"/>
      <c r="O1319" s="197"/>
      <c r="P1319" s="197"/>
      <c r="Q1319" s="197"/>
      <c r="R1319" s="197"/>
      <c r="S1319" s="197"/>
      <c r="T1319" s="197"/>
      <c r="U1319" s="197"/>
      <c r="V1319" s="197"/>
      <c r="W1319" s="197"/>
      <c r="X1319" s="197"/>
      <c r="Y1319" s="197"/>
      <c r="Z1319" s="197"/>
    </row>
    <row r="1320" ht="15.75" customHeight="1">
      <c r="A1320" s="180"/>
      <c r="B1320" s="197"/>
      <c r="C1320" s="152"/>
      <c r="D1320" s="152"/>
      <c r="E1320" s="152"/>
      <c r="F1320" s="152"/>
      <c r="G1320" s="197"/>
      <c r="H1320" s="169"/>
      <c r="I1320" s="152"/>
      <c r="J1320" s="152"/>
      <c r="K1320" s="152"/>
      <c r="L1320" s="152"/>
      <c r="M1320" s="152"/>
      <c r="N1320" s="152"/>
      <c r="O1320" s="197"/>
      <c r="P1320" s="197"/>
      <c r="Q1320" s="197"/>
      <c r="R1320" s="197"/>
      <c r="S1320" s="197"/>
      <c r="T1320" s="197"/>
      <c r="U1320" s="197"/>
      <c r="V1320" s="197"/>
      <c r="W1320" s="197"/>
      <c r="X1320" s="197"/>
      <c r="Y1320" s="197"/>
      <c r="Z1320" s="197"/>
    </row>
    <row r="1321" ht="15.75" customHeight="1">
      <c r="A1321" s="180"/>
      <c r="B1321" s="197"/>
      <c r="C1321" s="152"/>
      <c r="D1321" s="152"/>
      <c r="E1321" s="152"/>
      <c r="F1321" s="152"/>
      <c r="G1321" s="197"/>
      <c r="H1321" s="169"/>
      <c r="I1321" s="152"/>
      <c r="J1321" s="152"/>
      <c r="K1321" s="152"/>
      <c r="L1321" s="152"/>
      <c r="M1321" s="152"/>
      <c r="N1321" s="152"/>
      <c r="O1321" s="197"/>
      <c r="P1321" s="197"/>
      <c r="Q1321" s="197"/>
      <c r="R1321" s="197"/>
      <c r="S1321" s="197"/>
      <c r="T1321" s="197"/>
      <c r="U1321" s="197"/>
      <c r="V1321" s="197"/>
      <c r="W1321" s="197"/>
      <c r="X1321" s="197"/>
      <c r="Y1321" s="197"/>
      <c r="Z1321" s="197"/>
    </row>
    <row r="1322" ht="15.75" customHeight="1">
      <c r="A1322" s="180"/>
      <c r="B1322" s="197"/>
      <c r="C1322" s="197"/>
      <c r="D1322" s="152"/>
      <c r="E1322" s="152"/>
      <c r="F1322" s="152"/>
      <c r="G1322" s="197"/>
      <c r="H1322" s="197"/>
      <c r="I1322" s="152"/>
      <c r="J1322" s="50"/>
      <c r="K1322" s="152"/>
      <c r="L1322" s="152"/>
      <c r="M1322" s="152"/>
      <c r="N1322" s="152"/>
      <c r="O1322" s="197"/>
      <c r="P1322" s="197"/>
      <c r="Q1322" s="197"/>
      <c r="R1322" s="197"/>
      <c r="S1322" s="197"/>
      <c r="T1322" s="197"/>
      <c r="U1322" s="197"/>
      <c r="V1322" s="197"/>
      <c r="W1322" s="197"/>
      <c r="X1322" s="197"/>
      <c r="Y1322" s="197"/>
      <c r="Z1322" s="197"/>
    </row>
    <row r="1323" ht="15.75" customHeight="1">
      <c r="A1323" s="180"/>
      <c r="B1323" s="197"/>
      <c r="C1323" s="152"/>
      <c r="D1323" s="152"/>
      <c r="E1323" s="152"/>
      <c r="F1323" s="152"/>
      <c r="G1323" s="197"/>
      <c r="H1323" s="169"/>
      <c r="I1323" s="152"/>
      <c r="J1323" s="152"/>
      <c r="K1323" s="152"/>
      <c r="L1323" s="152"/>
      <c r="M1323" s="152"/>
      <c r="N1323" s="152"/>
      <c r="O1323" s="197"/>
      <c r="P1323" s="197"/>
      <c r="Q1323" s="197"/>
      <c r="R1323" s="197"/>
      <c r="S1323" s="197"/>
      <c r="T1323" s="197"/>
      <c r="U1323" s="197"/>
      <c r="V1323" s="197"/>
      <c r="W1323" s="197"/>
      <c r="X1323" s="197"/>
      <c r="Y1323" s="197"/>
      <c r="Z1323" s="197"/>
    </row>
    <row r="1324" ht="15.75" customHeight="1">
      <c r="A1324" s="180"/>
      <c r="B1324" s="197"/>
      <c r="C1324" s="197"/>
      <c r="D1324" s="152"/>
      <c r="E1324" s="152"/>
      <c r="F1324" s="152"/>
      <c r="G1324" s="197"/>
      <c r="H1324" s="197"/>
      <c r="I1324" s="152"/>
      <c r="J1324" s="50"/>
      <c r="K1324" s="152"/>
      <c r="L1324" s="152"/>
      <c r="M1324" s="152"/>
      <c r="N1324" s="152"/>
      <c r="O1324" s="197"/>
      <c r="P1324" s="197"/>
      <c r="Q1324" s="197"/>
      <c r="R1324" s="197"/>
      <c r="S1324" s="197"/>
      <c r="T1324" s="197"/>
      <c r="U1324" s="197"/>
      <c r="V1324" s="197"/>
      <c r="W1324" s="197"/>
      <c r="X1324" s="197"/>
      <c r="Y1324" s="197"/>
      <c r="Z1324" s="197"/>
    </row>
    <row r="1325" ht="15.75" customHeight="1">
      <c r="A1325" s="180"/>
      <c r="B1325" s="197"/>
      <c r="C1325" s="152"/>
      <c r="D1325" s="152"/>
      <c r="E1325" s="152"/>
      <c r="F1325" s="152"/>
      <c r="G1325" s="197"/>
      <c r="H1325" s="169"/>
      <c r="I1325" s="152"/>
      <c r="J1325" s="152"/>
      <c r="K1325" s="152"/>
      <c r="L1325" s="152"/>
      <c r="M1325" s="152"/>
      <c r="N1325" s="152"/>
      <c r="O1325" s="197"/>
      <c r="P1325" s="197"/>
      <c r="Q1325" s="197"/>
      <c r="R1325" s="197"/>
      <c r="S1325" s="197"/>
      <c r="T1325" s="197"/>
      <c r="U1325" s="197"/>
      <c r="V1325" s="197"/>
      <c r="W1325" s="197"/>
      <c r="X1325" s="197"/>
      <c r="Y1325" s="197"/>
      <c r="Z1325" s="197"/>
    </row>
    <row r="1326" ht="15.75" customHeight="1">
      <c r="A1326" s="180"/>
      <c r="B1326" s="197"/>
      <c r="C1326" s="152"/>
      <c r="D1326" s="152"/>
      <c r="E1326" s="152"/>
      <c r="F1326" s="152"/>
      <c r="G1326" s="197"/>
      <c r="H1326" s="169"/>
      <c r="I1326" s="152"/>
      <c r="J1326" s="152"/>
      <c r="K1326" s="152"/>
      <c r="L1326" s="152"/>
      <c r="M1326" s="152"/>
      <c r="N1326" s="152"/>
      <c r="O1326" s="197"/>
      <c r="P1326" s="197"/>
      <c r="Q1326" s="197"/>
      <c r="R1326" s="197"/>
      <c r="S1326" s="197"/>
      <c r="T1326" s="197"/>
      <c r="U1326" s="197"/>
      <c r="V1326" s="197"/>
      <c r="W1326" s="197"/>
      <c r="X1326" s="197"/>
      <c r="Y1326" s="197"/>
      <c r="Z1326" s="197"/>
    </row>
    <row r="1327" ht="15.75" customHeight="1">
      <c r="A1327" s="180"/>
      <c r="B1327" s="197"/>
      <c r="C1327" s="197"/>
      <c r="D1327" s="152"/>
      <c r="E1327" s="152"/>
      <c r="F1327" s="152"/>
      <c r="G1327" s="197"/>
      <c r="H1327" s="169"/>
      <c r="I1327" s="152"/>
      <c r="J1327" s="50"/>
      <c r="K1327" s="152"/>
      <c r="L1327" s="152"/>
      <c r="M1327" s="152"/>
      <c r="N1327" s="152"/>
      <c r="O1327" s="197"/>
      <c r="P1327" s="197"/>
      <c r="Q1327" s="197"/>
      <c r="R1327" s="197"/>
      <c r="S1327" s="197"/>
      <c r="T1327" s="197"/>
      <c r="U1327" s="197"/>
      <c r="V1327" s="197"/>
      <c r="W1327" s="197"/>
      <c r="X1327" s="197"/>
      <c r="Y1327" s="197"/>
      <c r="Z1327" s="197"/>
    </row>
    <row r="1328" ht="15.75" customHeight="1">
      <c r="A1328" s="180"/>
      <c r="B1328" s="197"/>
      <c r="C1328" s="152"/>
      <c r="D1328" s="152"/>
      <c r="E1328" s="152"/>
      <c r="F1328" s="152"/>
      <c r="G1328" s="197"/>
      <c r="H1328" s="169"/>
      <c r="I1328" s="152"/>
      <c r="J1328" s="152"/>
      <c r="K1328" s="152"/>
      <c r="L1328" s="152"/>
      <c r="M1328" s="152"/>
      <c r="N1328" s="152"/>
      <c r="O1328" s="197"/>
      <c r="P1328" s="197"/>
      <c r="Q1328" s="197"/>
      <c r="R1328" s="197"/>
      <c r="S1328" s="197"/>
      <c r="T1328" s="197"/>
      <c r="U1328" s="197"/>
      <c r="V1328" s="197"/>
      <c r="W1328" s="197"/>
      <c r="X1328" s="197"/>
      <c r="Y1328" s="197"/>
      <c r="Z1328" s="197"/>
    </row>
    <row r="1329" ht="15.75" customHeight="1">
      <c r="A1329" s="180"/>
      <c r="B1329" s="197"/>
      <c r="C1329" s="152"/>
      <c r="D1329" s="152"/>
      <c r="E1329" s="152"/>
      <c r="F1329" s="152"/>
      <c r="G1329" s="197"/>
      <c r="H1329" s="197"/>
      <c r="I1329" s="152"/>
      <c r="J1329" s="152"/>
      <c r="K1329" s="152"/>
      <c r="L1329" s="152"/>
      <c r="M1329" s="152"/>
      <c r="N1329" s="152"/>
      <c r="O1329" s="197"/>
      <c r="P1329" s="197"/>
      <c r="Q1329" s="197"/>
      <c r="R1329" s="197"/>
      <c r="S1329" s="197"/>
      <c r="T1329" s="197"/>
      <c r="U1329" s="197"/>
      <c r="V1329" s="197"/>
      <c r="W1329" s="197"/>
      <c r="X1329" s="197"/>
      <c r="Y1329" s="197"/>
      <c r="Z1329" s="197"/>
    </row>
    <row r="1330" ht="15.75" customHeight="1">
      <c r="A1330" s="180"/>
      <c r="B1330" s="197"/>
      <c r="C1330" s="152"/>
      <c r="D1330" s="152"/>
      <c r="E1330" s="152"/>
      <c r="F1330" s="152"/>
      <c r="G1330" s="197"/>
      <c r="H1330" s="169"/>
      <c r="I1330" s="152"/>
      <c r="J1330" s="152"/>
      <c r="K1330" s="152"/>
      <c r="L1330" s="152"/>
      <c r="M1330" s="152"/>
      <c r="N1330" s="152"/>
      <c r="O1330" s="197"/>
      <c r="P1330" s="197"/>
      <c r="Q1330" s="197"/>
      <c r="R1330" s="197"/>
      <c r="S1330" s="197"/>
      <c r="T1330" s="197"/>
      <c r="U1330" s="197"/>
      <c r="V1330" s="197"/>
      <c r="W1330" s="197"/>
      <c r="X1330" s="197"/>
      <c r="Y1330" s="197"/>
      <c r="Z1330" s="197"/>
    </row>
    <row r="1331" ht="15.75" customHeight="1">
      <c r="A1331" s="180"/>
      <c r="B1331" s="197"/>
      <c r="C1331" s="197"/>
      <c r="D1331" s="152"/>
      <c r="E1331" s="152"/>
      <c r="F1331" s="152"/>
      <c r="G1331" s="197"/>
      <c r="H1331" s="197"/>
      <c r="I1331" s="152"/>
      <c r="J1331" s="50"/>
      <c r="K1331" s="152"/>
      <c r="L1331" s="152"/>
      <c r="M1331" s="152"/>
      <c r="N1331" s="152"/>
      <c r="O1331" s="197"/>
      <c r="P1331" s="197"/>
      <c r="Q1331" s="197"/>
      <c r="R1331" s="197"/>
      <c r="S1331" s="197"/>
      <c r="T1331" s="197"/>
      <c r="U1331" s="197"/>
      <c r="V1331" s="197"/>
      <c r="W1331" s="197"/>
      <c r="X1331" s="197"/>
      <c r="Y1331" s="197"/>
      <c r="Z1331" s="197"/>
    </row>
    <row r="1332" ht="15.75" customHeight="1">
      <c r="A1332" s="180"/>
      <c r="B1332" s="197"/>
      <c r="C1332" s="152"/>
      <c r="D1332" s="152"/>
      <c r="E1332" s="152"/>
      <c r="F1332" s="152"/>
      <c r="G1332" s="197"/>
      <c r="H1332" s="169"/>
      <c r="I1332" s="152"/>
      <c r="J1332" s="152"/>
      <c r="K1332" s="152"/>
      <c r="L1332" s="152"/>
      <c r="M1332" s="152"/>
      <c r="N1332" s="152"/>
      <c r="O1332" s="197"/>
      <c r="P1332" s="197"/>
      <c r="Q1332" s="197"/>
      <c r="R1332" s="197"/>
      <c r="S1332" s="197"/>
      <c r="T1332" s="197"/>
      <c r="U1332" s="197"/>
      <c r="V1332" s="197"/>
      <c r="W1332" s="197"/>
      <c r="X1332" s="197"/>
      <c r="Y1332" s="197"/>
      <c r="Z1332" s="197"/>
    </row>
    <row r="1333" ht="15.75" customHeight="1">
      <c r="A1333" s="180"/>
      <c r="B1333" s="197"/>
      <c r="C1333" s="152"/>
      <c r="D1333" s="152"/>
      <c r="E1333" s="152"/>
      <c r="F1333" s="152"/>
      <c r="G1333" s="197"/>
      <c r="H1333" s="169"/>
      <c r="I1333" s="152"/>
      <c r="J1333" s="152"/>
      <c r="K1333" s="152"/>
      <c r="L1333" s="152"/>
      <c r="M1333" s="152"/>
      <c r="N1333" s="152"/>
      <c r="O1333" s="197"/>
      <c r="P1333" s="197"/>
      <c r="Q1333" s="197"/>
      <c r="R1333" s="197"/>
      <c r="S1333" s="197"/>
      <c r="T1333" s="197"/>
      <c r="U1333" s="197"/>
      <c r="V1333" s="197"/>
      <c r="W1333" s="197"/>
      <c r="X1333" s="197"/>
      <c r="Y1333" s="197"/>
      <c r="Z1333" s="197"/>
    </row>
    <row r="1334" ht="15.75" customHeight="1">
      <c r="A1334" s="180"/>
      <c r="B1334" s="197"/>
      <c r="C1334" s="152"/>
      <c r="D1334" s="152"/>
      <c r="E1334" s="152"/>
      <c r="F1334" s="152"/>
      <c r="G1334" s="197"/>
      <c r="H1334" s="197"/>
      <c r="I1334" s="152"/>
      <c r="J1334" s="152"/>
      <c r="K1334" s="152"/>
      <c r="L1334" s="152"/>
      <c r="M1334" s="152"/>
      <c r="N1334" s="152"/>
      <c r="O1334" s="197"/>
      <c r="P1334" s="197"/>
      <c r="Q1334" s="197"/>
      <c r="R1334" s="197"/>
      <c r="S1334" s="197"/>
      <c r="T1334" s="197"/>
      <c r="U1334" s="197"/>
      <c r="V1334" s="197"/>
      <c r="W1334" s="197"/>
      <c r="X1334" s="197"/>
      <c r="Y1334" s="197"/>
      <c r="Z1334" s="197"/>
    </row>
    <row r="1335" ht="15.75" customHeight="1">
      <c r="A1335" s="180"/>
      <c r="B1335" s="197"/>
      <c r="C1335" s="152"/>
      <c r="D1335" s="152"/>
      <c r="E1335" s="152"/>
      <c r="F1335" s="152"/>
      <c r="G1335" s="197"/>
      <c r="H1335" s="197"/>
      <c r="I1335" s="152"/>
      <c r="J1335" s="152"/>
      <c r="K1335" s="152"/>
      <c r="L1335" s="152"/>
      <c r="M1335" s="152"/>
      <c r="N1335" s="152"/>
      <c r="O1335" s="197"/>
      <c r="P1335" s="197"/>
      <c r="Q1335" s="197"/>
      <c r="R1335" s="197"/>
      <c r="S1335" s="197"/>
      <c r="T1335" s="197"/>
      <c r="U1335" s="197"/>
      <c r="V1335" s="197"/>
      <c r="W1335" s="197"/>
      <c r="X1335" s="197"/>
      <c r="Y1335" s="197"/>
      <c r="Z1335" s="197"/>
    </row>
    <row r="1336" ht="15.75" customHeight="1">
      <c r="A1336" s="180"/>
      <c r="B1336" s="197"/>
      <c r="C1336" s="152"/>
      <c r="D1336" s="152"/>
      <c r="E1336" s="152"/>
      <c r="F1336" s="152"/>
      <c r="G1336" s="197"/>
      <c r="H1336" s="169"/>
      <c r="I1336" s="152"/>
      <c r="J1336" s="152"/>
      <c r="K1336" s="152"/>
      <c r="L1336" s="152"/>
      <c r="M1336" s="152"/>
      <c r="N1336" s="152"/>
      <c r="O1336" s="197"/>
      <c r="P1336" s="197"/>
      <c r="Q1336" s="197"/>
      <c r="R1336" s="197"/>
      <c r="S1336" s="197"/>
      <c r="T1336" s="197"/>
      <c r="U1336" s="197"/>
      <c r="V1336" s="197"/>
      <c r="W1336" s="197"/>
      <c r="X1336" s="197"/>
      <c r="Y1336" s="197"/>
      <c r="Z1336" s="197"/>
    </row>
    <row r="1337" ht="15.75" customHeight="1">
      <c r="A1337" s="180"/>
      <c r="B1337" s="197"/>
      <c r="C1337" s="152"/>
      <c r="D1337" s="152"/>
      <c r="E1337" s="152"/>
      <c r="F1337" s="152"/>
      <c r="G1337" s="197"/>
      <c r="H1337" s="197"/>
      <c r="I1337" s="152"/>
      <c r="J1337" s="152"/>
      <c r="K1337" s="152"/>
      <c r="L1337" s="152"/>
      <c r="M1337" s="152"/>
      <c r="N1337" s="152"/>
      <c r="O1337" s="197"/>
      <c r="P1337" s="197"/>
      <c r="Q1337" s="197"/>
      <c r="R1337" s="197"/>
      <c r="S1337" s="197"/>
      <c r="T1337" s="197"/>
      <c r="U1337" s="197"/>
      <c r="V1337" s="197"/>
      <c r="W1337" s="197"/>
      <c r="X1337" s="197"/>
      <c r="Y1337" s="197"/>
      <c r="Z1337" s="197"/>
    </row>
    <row r="1338" ht="15.75" customHeight="1">
      <c r="A1338" s="180"/>
      <c r="B1338" s="197"/>
      <c r="C1338" s="197"/>
      <c r="D1338" s="152"/>
      <c r="E1338" s="152"/>
      <c r="F1338" s="152"/>
      <c r="G1338" s="197"/>
      <c r="H1338" s="197"/>
      <c r="I1338" s="152"/>
      <c r="J1338" s="50"/>
      <c r="K1338" s="152"/>
      <c r="L1338" s="152"/>
      <c r="M1338" s="152"/>
      <c r="N1338" s="152"/>
      <c r="O1338" s="197"/>
      <c r="P1338" s="197"/>
      <c r="Q1338" s="197"/>
      <c r="R1338" s="197"/>
      <c r="S1338" s="197"/>
      <c r="T1338" s="197"/>
      <c r="U1338" s="197"/>
      <c r="V1338" s="197"/>
      <c r="W1338" s="197"/>
      <c r="X1338" s="197"/>
      <c r="Y1338" s="197"/>
      <c r="Z1338" s="197"/>
    </row>
    <row r="1339" ht="15.75" customHeight="1">
      <c r="A1339" s="180"/>
      <c r="B1339" s="197"/>
      <c r="C1339" s="152"/>
      <c r="D1339" s="152"/>
      <c r="E1339" s="152"/>
      <c r="F1339" s="152"/>
      <c r="G1339" s="197"/>
      <c r="H1339" s="169"/>
      <c r="I1339" s="152"/>
      <c r="J1339" s="152"/>
      <c r="K1339" s="152"/>
      <c r="L1339" s="152"/>
      <c r="M1339" s="152"/>
      <c r="N1339" s="152"/>
      <c r="O1339" s="197"/>
      <c r="P1339" s="197"/>
      <c r="Q1339" s="197"/>
      <c r="R1339" s="197"/>
      <c r="S1339" s="197"/>
      <c r="T1339" s="197"/>
      <c r="U1339" s="197"/>
      <c r="V1339" s="197"/>
      <c r="W1339" s="197"/>
      <c r="X1339" s="197"/>
      <c r="Y1339" s="197"/>
      <c r="Z1339" s="197"/>
    </row>
    <row r="1340" ht="15.75" customHeight="1">
      <c r="A1340" s="180"/>
      <c r="B1340" s="197"/>
      <c r="C1340" s="197"/>
      <c r="D1340" s="152"/>
      <c r="E1340" s="152"/>
      <c r="F1340" s="152"/>
      <c r="G1340" s="197"/>
      <c r="H1340" s="197"/>
      <c r="I1340" s="152"/>
      <c r="J1340" s="50"/>
      <c r="K1340" s="152"/>
      <c r="L1340" s="152"/>
      <c r="M1340" s="152"/>
      <c r="N1340" s="152"/>
      <c r="O1340" s="197"/>
      <c r="P1340" s="197"/>
      <c r="Q1340" s="197"/>
      <c r="R1340" s="197"/>
      <c r="S1340" s="197"/>
      <c r="T1340" s="197"/>
      <c r="U1340" s="197"/>
      <c r="V1340" s="197"/>
      <c r="W1340" s="197"/>
      <c r="X1340" s="197"/>
      <c r="Y1340" s="197"/>
      <c r="Z1340" s="197"/>
    </row>
    <row r="1341" ht="15.75" customHeight="1">
      <c r="A1341" s="180"/>
      <c r="B1341" s="197"/>
      <c r="C1341" s="152"/>
      <c r="D1341" s="152"/>
      <c r="E1341" s="152"/>
      <c r="F1341" s="152"/>
      <c r="G1341" s="197"/>
      <c r="H1341" s="169"/>
      <c r="I1341" s="152"/>
      <c r="J1341" s="152"/>
      <c r="K1341" s="152"/>
      <c r="L1341" s="152"/>
      <c r="M1341" s="152"/>
      <c r="N1341" s="152"/>
      <c r="O1341" s="197"/>
      <c r="P1341" s="197"/>
      <c r="Q1341" s="197"/>
      <c r="R1341" s="197"/>
      <c r="S1341" s="197"/>
      <c r="T1341" s="197"/>
      <c r="U1341" s="197"/>
      <c r="V1341" s="197"/>
      <c r="W1341" s="197"/>
      <c r="X1341" s="197"/>
      <c r="Y1341" s="197"/>
      <c r="Z1341" s="197"/>
    </row>
    <row r="1342" ht="15.75" customHeight="1">
      <c r="A1342" s="180"/>
      <c r="B1342" s="197"/>
      <c r="C1342" s="152"/>
      <c r="D1342" s="152"/>
      <c r="E1342" s="152"/>
      <c r="F1342" s="152"/>
      <c r="G1342" s="197"/>
      <c r="H1342" s="169"/>
      <c r="I1342" s="152"/>
      <c r="J1342" s="152"/>
      <c r="K1342" s="152"/>
      <c r="L1342" s="152"/>
      <c r="M1342" s="152"/>
      <c r="N1342" s="152"/>
      <c r="O1342" s="197"/>
      <c r="P1342" s="197"/>
      <c r="Q1342" s="197"/>
      <c r="R1342" s="197"/>
      <c r="S1342" s="197"/>
      <c r="T1342" s="197"/>
      <c r="U1342" s="197"/>
      <c r="V1342" s="197"/>
      <c r="W1342" s="197"/>
      <c r="X1342" s="197"/>
      <c r="Y1342" s="197"/>
      <c r="Z1342" s="197"/>
    </row>
    <row r="1343" ht="15.75" customHeight="1">
      <c r="A1343" s="180"/>
      <c r="B1343" s="197"/>
      <c r="C1343" s="152"/>
      <c r="D1343" s="152"/>
      <c r="E1343" s="152"/>
      <c r="F1343" s="152"/>
      <c r="G1343" s="197"/>
      <c r="H1343" s="169"/>
      <c r="I1343" s="152"/>
      <c r="J1343" s="152"/>
      <c r="K1343" s="152"/>
      <c r="L1343" s="152"/>
      <c r="M1343" s="152"/>
      <c r="N1343" s="152"/>
      <c r="O1343" s="197"/>
      <c r="P1343" s="197"/>
      <c r="Q1343" s="197"/>
      <c r="R1343" s="197"/>
      <c r="S1343" s="197"/>
      <c r="T1343" s="197"/>
      <c r="U1343" s="197"/>
      <c r="V1343" s="197"/>
      <c r="W1343" s="197"/>
      <c r="X1343" s="197"/>
      <c r="Y1343" s="197"/>
      <c r="Z1343" s="197"/>
    </row>
    <row r="1344" ht="15.75" customHeight="1">
      <c r="A1344" s="180"/>
      <c r="B1344" s="197"/>
      <c r="C1344" s="197"/>
      <c r="D1344" s="152"/>
      <c r="E1344" s="152"/>
      <c r="F1344" s="152"/>
      <c r="G1344" s="197"/>
      <c r="H1344" s="197"/>
      <c r="I1344" s="152"/>
      <c r="J1344" s="50"/>
      <c r="K1344" s="152"/>
      <c r="L1344" s="152"/>
      <c r="M1344" s="152"/>
      <c r="N1344" s="152"/>
      <c r="O1344" s="197"/>
      <c r="P1344" s="197"/>
      <c r="Q1344" s="197"/>
      <c r="R1344" s="197"/>
      <c r="S1344" s="197"/>
      <c r="T1344" s="197"/>
      <c r="U1344" s="197"/>
      <c r="V1344" s="197"/>
      <c r="W1344" s="197"/>
      <c r="X1344" s="197"/>
      <c r="Y1344" s="197"/>
      <c r="Z1344" s="197"/>
    </row>
    <row r="1345" ht="15.75" customHeight="1">
      <c r="A1345" s="180"/>
      <c r="B1345" s="197"/>
      <c r="C1345" s="152"/>
      <c r="D1345" s="152"/>
      <c r="E1345" s="152"/>
      <c r="F1345" s="152"/>
      <c r="G1345" s="197"/>
      <c r="H1345" s="169"/>
      <c r="I1345" s="152"/>
      <c r="J1345" s="152"/>
      <c r="K1345" s="152"/>
      <c r="L1345" s="152"/>
      <c r="M1345" s="152"/>
      <c r="N1345" s="152"/>
      <c r="O1345" s="197"/>
      <c r="P1345" s="197"/>
      <c r="Q1345" s="197"/>
      <c r="R1345" s="197"/>
      <c r="S1345" s="197"/>
      <c r="T1345" s="197"/>
      <c r="U1345" s="197"/>
      <c r="V1345" s="197"/>
      <c r="W1345" s="197"/>
      <c r="X1345" s="197"/>
      <c r="Y1345" s="197"/>
      <c r="Z1345" s="197"/>
    </row>
    <row r="1346" ht="15.75" customHeight="1">
      <c r="A1346" s="180"/>
      <c r="B1346" s="197"/>
      <c r="C1346" s="152"/>
      <c r="D1346" s="152"/>
      <c r="E1346" s="152"/>
      <c r="F1346" s="152"/>
      <c r="G1346" s="197"/>
      <c r="H1346" s="197"/>
      <c r="I1346" s="152"/>
      <c r="J1346" s="152"/>
      <c r="K1346" s="152"/>
      <c r="L1346" s="152"/>
      <c r="M1346" s="152"/>
      <c r="N1346" s="152"/>
      <c r="O1346" s="197"/>
      <c r="P1346" s="197"/>
      <c r="Q1346" s="197"/>
      <c r="R1346" s="197"/>
      <c r="S1346" s="197"/>
      <c r="T1346" s="197"/>
      <c r="U1346" s="197"/>
      <c r="V1346" s="197"/>
      <c r="W1346" s="197"/>
      <c r="X1346" s="197"/>
      <c r="Y1346" s="197"/>
      <c r="Z1346" s="197"/>
    </row>
    <row r="1347" ht="15.75" customHeight="1">
      <c r="A1347" s="180"/>
      <c r="B1347" s="197"/>
      <c r="C1347" s="197"/>
      <c r="D1347" s="152"/>
      <c r="E1347" s="152"/>
      <c r="F1347" s="152"/>
      <c r="G1347" s="197"/>
      <c r="H1347" s="197"/>
      <c r="I1347" s="152"/>
      <c r="J1347" s="50"/>
      <c r="K1347" s="152"/>
      <c r="L1347" s="152"/>
      <c r="M1347" s="152"/>
      <c r="N1347" s="152"/>
      <c r="O1347" s="197"/>
      <c r="P1347" s="197"/>
      <c r="Q1347" s="197"/>
      <c r="R1347" s="197"/>
      <c r="S1347" s="197"/>
      <c r="T1347" s="197"/>
      <c r="U1347" s="197"/>
      <c r="V1347" s="197"/>
      <c r="W1347" s="197"/>
      <c r="X1347" s="197"/>
      <c r="Y1347" s="197"/>
      <c r="Z1347" s="197"/>
    </row>
    <row r="1348" ht="15.75" customHeight="1">
      <c r="A1348" s="180"/>
      <c r="B1348" s="197"/>
      <c r="C1348" s="152"/>
      <c r="D1348" s="152"/>
      <c r="E1348" s="152"/>
      <c r="F1348" s="152"/>
      <c r="G1348" s="197"/>
      <c r="H1348" s="197"/>
      <c r="I1348" s="152"/>
      <c r="J1348" s="152"/>
      <c r="K1348" s="152"/>
      <c r="L1348" s="152"/>
      <c r="M1348" s="152"/>
      <c r="N1348" s="152"/>
      <c r="O1348" s="197"/>
      <c r="P1348" s="197"/>
      <c r="Q1348" s="197"/>
      <c r="R1348" s="197"/>
      <c r="S1348" s="197"/>
      <c r="T1348" s="197"/>
      <c r="U1348" s="197"/>
      <c r="V1348" s="197"/>
      <c r="W1348" s="197"/>
      <c r="X1348" s="197"/>
      <c r="Y1348" s="197"/>
      <c r="Z1348" s="197"/>
    </row>
    <row r="1349" ht="15.75" customHeight="1">
      <c r="A1349" s="180"/>
      <c r="B1349" s="197"/>
      <c r="C1349" s="152"/>
      <c r="D1349" s="152"/>
      <c r="E1349" s="152"/>
      <c r="F1349" s="152"/>
      <c r="G1349" s="197"/>
      <c r="H1349" s="169"/>
      <c r="I1349" s="152"/>
      <c r="J1349" s="152"/>
      <c r="K1349" s="152"/>
      <c r="L1349" s="152"/>
      <c r="M1349" s="152"/>
      <c r="N1349" s="152"/>
      <c r="O1349" s="197"/>
      <c r="P1349" s="197"/>
      <c r="Q1349" s="197"/>
      <c r="R1349" s="197"/>
      <c r="S1349" s="197"/>
      <c r="T1349" s="197"/>
      <c r="U1349" s="197"/>
      <c r="V1349" s="197"/>
      <c r="W1349" s="197"/>
      <c r="X1349" s="197"/>
      <c r="Y1349" s="197"/>
      <c r="Z1349" s="197"/>
    </row>
    <row r="1350" ht="15.75" customHeight="1">
      <c r="A1350" s="180"/>
      <c r="B1350" s="197"/>
      <c r="C1350" s="197"/>
      <c r="D1350" s="152"/>
      <c r="E1350" s="152"/>
      <c r="F1350" s="152"/>
      <c r="G1350" s="197"/>
      <c r="H1350" s="169"/>
      <c r="I1350" s="152"/>
      <c r="J1350" s="50"/>
      <c r="K1350" s="152"/>
      <c r="L1350" s="152"/>
      <c r="M1350" s="152"/>
      <c r="N1350" s="152"/>
      <c r="O1350" s="197"/>
      <c r="P1350" s="197"/>
      <c r="Q1350" s="197"/>
      <c r="R1350" s="197"/>
      <c r="S1350" s="197"/>
      <c r="T1350" s="197"/>
      <c r="U1350" s="197"/>
      <c r="V1350" s="197"/>
      <c r="W1350" s="197"/>
      <c r="X1350" s="197"/>
      <c r="Y1350" s="197"/>
      <c r="Z1350" s="197"/>
    </row>
    <row r="1351" ht="15.75" customHeight="1">
      <c r="A1351" s="180"/>
      <c r="B1351" s="197"/>
      <c r="C1351" s="152"/>
      <c r="D1351" s="152"/>
      <c r="E1351" s="152"/>
      <c r="F1351" s="152"/>
      <c r="G1351" s="197"/>
      <c r="H1351" s="197"/>
      <c r="I1351" s="152"/>
      <c r="J1351" s="152"/>
      <c r="K1351" s="152"/>
      <c r="L1351" s="152"/>
      <c r="M1351" s="152"/>
      <c r="N1351" s="152"/>
      <c r="O1351" s="197"/>
      <c r="P1351" s="197"/>
      <c r="Q1351" s="197"/>
      <c r="R1351" s="197"/>
      <c r="S1351" s="197"/>
      <c r="T1351" s="197"/>
      <c r="U1351" s="197"/>
      <c r="V1351" s="197"/>
      <c r="W1351" s="197"/>
      <c r="X1351" s="197"/>
      <c r="Y1351" s="197"/>
      <c r="Z1351" s="197"/>
    </row>
    <row r="1352" ht="15.75" customHeight="1">
      <c r="A1352" s="180"/>
      <c r="B1352" s="197"/>
      <c r="C1352" s="197"/>
      <c r="D1352" s="152"/>
      <c r="E1352" s="152"/>
      <c r="F1352" s="152"/>
      <c r="G1352" s="197"/>
      <c r="H1352" s="197"/>
      <c r="I1352" s="152"/>
      <c r="J1352" s="50"/>
      <c r="K1352" s="152"/>
      <c r="L1352" s="152"/>
      <c r="M1352" s="152"/>
      <c r="N1352" s="152"/>
      <c r="O1352" s="197"/>
      <c r="P1352" s="197"/>
      <c r="Q1352" s="197"/>
      <c r="R1352" s="197"/>
      <c r="S1352" s="197"/>
      <c r="T1352" s="197"/>
      <c r="U1352" s="197"/>
      <c r="V1352" s="197"/>
      <c r="W1352" s="197"/>
      <c r="X1352" s="197"/>
      <c r="Y1352" s="197"/>
      <c r="Z1352" s="197"/>
    </row>
    <row r="1353" ht="15.75" customHeight="1">
      <c r="A1353" s="180"/>
      <c r="B1353" s="197"/>
      <c r="C1353" s="152"/>
      <c r="D1353" s="152"/>
      <c r="E1353" s="152"/>
      <c r="F1353" s="152"/>
      <c r="G1353" s="197"/>
      <c r="H1353" s="197"/>
      <c r="I1353" s="152"/>
      <c r="J1353" s="152"/>
      <c r="K1353" s="152"/>
      <c r="L1353" s="152"/>
      <c r="M1353" s="152"/>
      <c r="N1353" s="152"/>
      <c r="O1353" s="197"/>
      <c r="P1353" s="197"/>
      <c r="Q1353" s="197"/>
      <c r="R1353" s="197"/>
      <c r="S1353" s="197"/>
      <c r="T1353" s="197"/>
      <c r="U1353" s="197"/>
      <c r="V1353" s="197"/>
      <c r="W1353" s="197"/>
      <c r="X1353" s="197"/>
      <c r="Y1353" s="197"/>
      <c r="Z1353" s="197"/>
    </row>
    <row r="1354" ht="15.75" customHeight="1">
      <c r="A1354" s="180"/>
      <c r="B1354" s="197"/>
      <c r="C1354" s="152"/>
      <c r="D1354" s="152"/>
      <c r="E1354" s="152"/>
      <c r="F1354" s="152"/>
      <c r="G1354" s="197"/>
      <c r="H1354" s="197"/>
      <c r="I1354" s="152"/>
      <c r="J1354" s="152"/>
      <c r="K1354" s="152"/>
      <c r="L1354" s="152"/>
      <c r="M1354" s="152"/>
      <c r="N1354" s="152"/>
      <c r="O1354" s="197"/>
      <c r="P1354" s="197"/>
      <c r="Q1354" s="197"/>
      <c r="R1354" s="197"/>
      <c r="S1354" s="197"/>
      <c r="T1354" s="197"/>
      <c r="U1354" s="197"/>
      <c r="V1354" s="197"/>
      <c r="W1354" s="197"/>
      <c r="X1354" s="197"/>
      <c r="Y1354" s="197"/>
      <c r="Z1354" s="197"/>
    </row>
    <row r="1355" ht="15.75" customHeight="1">
      <c r="A1355" s="180"/>
      <c r="B1355" s="197"/>
      <c r="C1355" s="152"/>
      <c r="D1355" s="152"/>
      <c r="E1355" s="152"/>
      <c r="F1355" s="152"/>
      <c r="G1355" s="197"/>
      <c r="H1355" s="197"/>
      <c r="I1355" s="152"/>
      <c r="J1355" s="152"/>
      <c r="K1355" s="152"/>
      <c r="L1355" s="152"/>
      <c r="M1355" s="152"/>
      <c r="N1355" s="152"/>
      <c r="O1355" s="197"/>
      <c r="P1355" s="197"/>
      <c r="Q1355" s="197"/>
      <c r="R1355" s="197"/>
      <c r="S1355" s="197"/>
      <c r="T1355" s="197"/>
      <c r="U1355" s="197"/>
      <c r="V1355" s="197"/>
      <c r="W1355" s="197"/>
      <c r="X1355" s="197"/>
      <c r="Y1355" s="197"/>
      <c r="Z1355" s="197"/>
    </row>
    <row r="1356" ht="15.75" customHeight="1">
      <c r="A1356" s="180"/>
      <c r="B1356" s="197"/>
      <c r="C1356" s="197"/>
      <c r="D1356" s="152"/>
      <c r="E1356" s="152"/>
      <c r="F1356" s="152"/>
      <c r="G1356" s="197"/>
      <c r="H1356" s="197"/>
      <c r="I1356" s="152"/>
      <c r="J1356" s="50"/>
      <c r="K1356" s="152"/>
      <c r="L1356" s="152"/>
      <c r="M1356" s="152"/>
      <c r="N1356" s="152"/>
      <c r="O1356" s="197"/>
      <c r="P1356" s="197"/>
      <c r="Q1356" s="197"/>
      <c r="R1356" s="197"/>
      <c r="S1356" s="197"/>
      <c r="T1356" s="197"/>
      <c r="U1356" s="197"/>
      <c r="V1356" s="197"/>
      <c r="W1356" s="197"/>
      <c r="X1356" s="197"/>
      <c r="Y1356" s="197"/>
      <c r="Z1356" s="197"/>
    </row>
    <row r="1357" ht="15.75" customHeight="1">
      <c r="A1357" s="180"/>
      <c r="B1357" s="197"/>
      <c r="C1357" s="152"/>
      <c r="D1357" s="152"/>
      <c r="E1357" s="152"/>
      <c r="F1357" s="152"/>
      <c r="G1357" s="197"/>
      <c r="H1357" s="197"/>
      <c r="I1357" s="152"/>
      <c r="J1357" s="152"/>
      <c r="K1357" s="152"/>
      <c r="L1357" s="152"/>
      <c r="M1357" s="152"/>
      <c r="N1357" s="152"/>
      <c r="O1357" s="197"/>
      <c r="P1357" s="197"/>
      <c r="Q1357" s="197"/>
      <c r="R1357" s="197"/>
      <c r="S1357" s="197"/>
      <c r="T1357" s="197"/>
      <c r="U1357" s="197"/>
      <c r="V1357" s="197"/>
      <c r="W1357" s="197"/>
      <c r="X1357" s="197"/>
      <c r="Y1357" s="197"/>
      <c r="Z1357" s="197"/>
    </row>
    <row r="1358" ht="15.75" customHeight="1">
      <c r="A1358" s="180"/>
      <c r="B1358" s="197"/>
      <c r="C1358" s="152"/>
      <c r="D1358" s="152"/>
      <c r="E1358" s="152"/>
      <c r="F1358" s="152"/>
      <c r="G1358" s="197"/>
      <c r="H1358" s="169"/>
      <c r="I1358" s="152"/>
      <c r="J1358" s="152"/>
      <c r="K1358" s="152"/>
      <c r="L1358" s="152"/>
      <c r="M1358" s="152"/>
      <c r="N1358" s="152"/>
      <c r="O1358" s="197"/>
      <c r="P1358" s="197"/>
      <c r="Q1358" s="197"/>
      <c r="R1358" s="197"/>
      <c r="S1358" s="197"/>
      <c r="T1358" s="197"/>
      <c r="U1358" s="197"/>
      <c r="V1358" s="197"/>
      <c r="W1358" s="197"/>
      <c r="X1358" s="197"/>
      <c r="Y1358" s="197"/>
      <c r="Z1358" s="197"/>
    </row>
    <row r="1359" ht="15.75" customHeight="1">
      <c r="A1359" s="180"/>
      <c r="B1359" s="197"/>
      <c r="C1359" s="152"/>
      <c r="D1359" s="152"/>
      <c r="E1359" s="152"/>
      <c r="F1359" s="152"/>
      <c r="G1359" s="197"/>
      <c r="H1359" s="197"/>
      <c r="I1359" s="152"/>
      <c r="J1359" s="152"/>
      <c r="K1359" s="152"/>
      <c r="L1359" s="152"/>
      <c r="M1359" s="152"/>
      <c r="N1359" s="152"/>
      <c r="O1359" s="197"/>
      <c r="P1359" s="197"/>
      <c r="Q1359" s="197"/>
      <c r="R1359" s="197"/>
      <c r="S1359" s="197"/>
      <c r="T1359" s="197"/>
      <c r="U1359" s="197"/>
      <c r="V1359" s="197"/>
      <c r="W1359" s="197"/>
      <c r="X1359" s="197"/>
      <c r="Y1359" s="197"/>
      <c r="Z1359" s="197"/>
    </row>
    <row r="1360" ht="15.75" customHeight="1">
      <c r="A1360" s="180"/>
      <c r="B1360" s="197"/>
      <c r="C1360" s="152"/>
      <c r="D1360" s="152"/>
      <c r="E1360" s="152"/>
      <c r="F1360" s="152"/>
      <c r="G1360" s="197"/>
      <c r="H1360" s="197"/>
      <c r="I1360" s="152"/>
      <c r="J1360" s="152"/>
      <c r="K1360" s="152"/>
      <c r="L1360" s="152"/>
      <c r="M1360" s="152"/>
      <c r="N1360" s="152"/>
      <c r="O1360" s="197"/>
      <c r="P1360" s="197"/>
      <c r="Q1360" s="197"/>
      <c r="R1360" s="197"/>
      <c r="S1360" s="197"/>
      <c r="T1360" s="197"/>
      <c r="U1360" s="197"/>
      <c r="V1360" s="197"/>
      <c r="W1360" s="197"/>
      <c r="X1360" s="197"/>
      <c r="Y1360" s="197"/>
      <c r="Z1360" s="197"/>
    </row>
    <row r="1361" ht="15.75" customHeight="1">
      <c r="A1361" s="180"/>
      <c r="B1361" s="197"/>
      <c r="C1361" s="152"/>
      <c r="D1361" s="152"/>
      <c r="E1361" s="152"/>
      <c r="F1361" s="152"/>
      <c r="G1361" s="197"/>
      <c r="H1361" s="197"/>
      <c r="I1361" s="152"/>
      <c r="J1361" s="152"/>
      <c r="K1361" s="152"/>
      <c r="L1361" s="152"/>
      <c r="M1361" s="152"/>
      <c r="N1361" s="152"/>
      <c r="O1361" s="197"/>
      <c r="P1361" s="197"/>
      <c r="Q1361" s="197"/>
      <c r="R1361" s="197"/>
      <c r="S1361" s="197"/>
      <c r="T1361" s="197"/>
      <c r="U1361" s="197"/>
      <c r="V1361" s="197"/>
      <c r="W1361" s="197"/>
      <c r="X1361" s="197"/>
      <c r="Y1361" s="197"/>
      <c r="Z1361" s="197"/>
    </row>
    <row r="1362" ht="15.75" customHeight="1">
      <c r="A1362" s="180"/>
      <c r="B1362" s="197"/>
      <c r="C1362" s="152"/>
      <c r="D1362" s="152"/>
      <c r="E1362" s="152"/>
      <c r="F1362" s="152"/>
      <c r="G1362" s="197"/>
      <c r="H1362" s="169"/>
      <c r="I1362" s="152"/>
      <c r="J1362" s="152"/>
      <c r="K1362" s="152"/>
      <c r="L1362" s="152"/>
      <c r="M1362" s="152"/>
      <c r="N1362" s="152"/>
      <c r="O1362" s="197"/>
      <c r="P1362" s="197"/>
      <c r="Q1362" s="197"/>
      <c r="R1362" s="197"/>
      <c r="S1362" s="197"/>
      <c r="T1362" s="197"/>
      <c r="U1362" s="197"/>
      <c r="V1362" s="197"/>
      <c r="W1362" s="197"/>
      <c r="X1362" s="197"/>
      <c r="Y1362" s="197"/>
      <c r="Z1362" s="197"/>
    </row>
    <row r="1363" ht="15.75" customHeight="1">
      <c r="A1363" s="180"/>
      <c r="B1363" s="197"/>
      <c r="C1363" s="152"/>
      <c r="D1363" s="152"/>
      <c r="E1363" s="152"/>
      <c r="F1363" s="152"/>
      <c r="G1363" s="197"/>
      <c r="H1363" s="169"/>
      <c r="I1363" s="152"/>
      <c r="J1363" s="152"/>
      <c r="K1363" s="152"/>
      <c r="L1363" s="152"/>
      <c r="M1363" s="152"/>
      <c r="N1363" s="152"/>
      <c r="O1363" s="197"/>
      <c r="P1363" s="197"/>
      <c r="Q1363" s="197"/>
      <c r="R1363" s="197"/>
      <c r="S1363" s="197"/>
      <c r="T1363" s="197"/>
      <c r="U1363" s="197"/>
      <c r="V1363" s="197"/>
      <c r="W1363" s="197"/>
      <c r="X1363" s="197"/>
      <c r="Y1363" s="197"/>
      <c r="Z1363" s="197"/>
    </row>
    <row r="1364" ht="15.75" customHeight="1">
      <c r="A1364" s="180"/>
      <c r="B1364" s="197"/>
      <c r="C1364" s="197"/>
      <c r="D1364" s="152"/>
      <c r="E1364" s="152"/>
      <c r="F1364" s="152"/>
      <c r="G1364" s="197"/>
      <c r="H1364" s="169"/>
      <c r="I1364" s="152"/>
      <c r="J1364" s="50"/>
      <c r="K1364" s="152"/>
      <c r="L1364" s="152"/>
      <c r="M1364" s="152"/>
      <c r="N1364" s="152"/>
      <c r="O1364" s="197"/>
      <c r="P1364" s="197"/>
      <c r="Q1364" s="197"/>
      <c r="R1364" s="197"/>
      <c r="S1364" s="197"/>
      <c r="T1364" s="197"/>
      <c r="U1364" s="197"/>
      <c r="V1364" s="197"/>
      <c r="W1364" s="197"/>
      <c r="X1364" s="197"/>
      <c r="Y1364" s="197"/>
      <c r="Z1364" s="197"/>
    </row>
    <row r="1365" ht="15.75" customHeight="1">
      <c r="A1365" s="180"/>
      <c r="B1365" s="197"/>
      <c r="C1365" s="152"/>
      <c r="D1365" s="152"/>
      <c r="E1365" s="152"/>
      <c r="F1365" s="152"/>
      <c r="G1365" s="197"/>
      <c r="H1365" s="197"/>
      <c r="I1365" s="152"/>
      <c r="J1365" s="152"/>
      <c r="K1365" s="152"/>
      <c r="L1365" s="152"/>
      <c r="M1365" s="152"/>
      <c r="N1365" s="152"/>
      <c r="O1365" s="197"/>
      <c r="P1365" s="197"/>
      <c r="Q1365" s="197"/>
      <c r="R1365" s="197"/>
      <c r="S1365" s="197"/>
      <c r="T1365" s="197"/>
      <c r="U1365" s="197"/>
      <c r="V1365" s="197"/>
      <c r="W1365" s="197"/>
      <c r="X1365" s="197"/>
      <c r="Y1365" s="197"/>
      <c r="Z1365" s="197"/>
    </row>
    <row r="1366" ht="15.75" customHeight="1">
      <c r="A1366" s="180"/>
      <c r="B1366" s="197"/>
      <c r="C1366" s="152"/>
      <c r="D1366" s="152"/>
      <c r="E1366" s="152"/>
      <c r="F1366" s="152"/>
      <c r="G1366" s="197"/>
      <c r="H1366" s="169"/>
      <c r="I1366" s="152"/>
      <c r="J1366" s="152"/>
      <c r="K1366" s="152"/>
      <c r="L1366" s="152"/>
      <c r="M1366" s="152"/>
      <c r="N1366" s="152"/>
      <c r="O1366" s="197"/>
      <c r="P1366" s="197"/>
      <c r="Q1366" s="197"/>
      <c r="R1366" s="197"/>
      <c r="S1366" s="197"/>
      <c r="T1366" s="197"/>
      <c r="U1366" s="197"/>
      <c r="V1366" s="197"/>
      <c r="W1366" s="197"/>
      <c r="X1366" s="197"/>
      <c r="Y1366" s="197"/>
      <c r="Z1366" s="197"/>
    </row>
    <row r="1367" ht="15.75" customHeight="1">
      <c r="A1367" s="180"/>
      <c r="B1367" s="197"/>
      <c r="C1367" s="197"/>
      <c r="D1367" s="152"/>
      <c r="E1367" s="152"/>
      <c r="F1367" s="152"/>
      <c r="G1367" s="197"/>
      <c r="H1367" s="169"/>
      <c r="I1367" s="152"/>
      <c r="J1367" s="50"/>
      <c r="K1367" s="152"/>
      <c r="L1367" s="152"/>
      <c r="M1367" s="152"/>
      <c r="N1367" s="152"/>
      <c r="O1367" s="197"/>
      <c r="P1367" s="197"/>
      <c r="Q1367" s="197"/>
      <c r="R1367" s="197"/>
      <c r="S1367" s="197"/>
      <c r="T1367" s="197"/>
      <c r="U1367" s="197"/>
      <c r="V1367" s="197"/>
      <c r="W1367" s="197"/>
      <c r="X1367" s="197"/>
      <c r="Y1367" s="197"/>
      <c r="Z1367" s="197"/>
    </row>
    <row r="1368" ht="15.75" customHeight="1">
      <c r="A1368" s="180"/>
      <c r="B1368" s="197"/>
      <c r="C1368" s="152"/>
      <c r="D1368" s="152"/>
      <c r="E1368" s="152"/>
      <c r="F1368" s="152"/>
      <c r="G1368" s="197"/>
      <c r="H1368" s="169"/>
      <c r="I1368" s="152"/>
      <c r="J1368" s="152"/>
      <c r="K1368" s="152"/>
      <c r="L1368" s="152"/>
      <c r="M1368" s="152"/>
      <c r="N1368" s="152"/>
      <c r="O1368" s="197"/>
      <c r="P1368" s="197"/>
      <c r="Q1368" s="197"/>
      <c r="R1368" s="197"/>
      <c r="S1368" s="197"/>
      <c r="T1368" s="197"/>
      <c r="U1368" s="197"/>
      <c r="V1368" s="197"/>
      <c r="W1368" s="197"/>
      <c r="X1368" s="197"/>
      <c r="Y1368" s="197"/>
      <c r="Z1368" s="197"/>
    </row>
    <row r="1369" ht="15.75" customHeight="1">
      <c r="A1369" s="180"/>
      <c r="B1369" s="197"/>
      <c r="C1369" s="197"/>
      <c r="D1369" s="152"/>
      <c r="E1369" s="152"/>
      <c r="F1369" s="152"/>
      <c r="G1369" s="197"/>
      <c r="H1369" s="197"/>
      <c r="I1369" s="152"/>
      <c r="J1369" s="50"/>
      <c r="K1369" s="152"/>
      <c r="L1369" s="152"/>
      <c r="M1369" s="152"/>
      <c r="N1369" s="152"/>
      <c r="O1369" s="197"/>
      <c r="P1369" s="197"/>
      <c r="Q1369" s="197"/>
      <c r="R1369" s="197"/>
      <c r="S1369" s="197"/>
      <c r="T1369" s="197"/>
      <c r="U1369" s="197"/>
      <c r="V1369" s="197"/>
      <c r="W1369" s="197"/>
      <c r="X1369" s="197"/>
      <c r="Y1369" s="197"/>
      <c r="Z1369" s="197"/>
    </row>
    <row r="1370" ht="15.75" customHeight="1">
      <c r="A1370" s="180"/>
      <c r="B1370" s="197"/>
      <c r="C1370" s="197"/>
      <c r="D1370" s="152"/>
      <c r="E1370" s="152"/>
      <c r="F1370" s="152"/>
      <c r="G1370" s="197"/>
      <c r="H1370" s="197"/>
      <c r="I1370" s="152"/>
      <c r="J1370" s="50"/>
      <c r="K1370" s="152"/>
      <c r="L1370" s="152"/>
      <c r="M1370" s="152"/>
      <c r="N1370" s="152"/>
      <c r="O1370" s="197"/>
      <c r="P1370" s="197"/>
      <c r="Q1370" s="197"/>
      <c r="R1370" s="197"/>
      <c r="S1370" s="197"/>
      <c r="T1370" s="197"/>
      <c r="U1370" s="197"/>
      <c r="V1370" s="197"/>
      <c r="W1370" s="197"/>
      <c r="X1370" s="197"/>
      <c r="Y1370" s="197"/>
      <c r="Z1370" s="197"/>
    </row>
    <row r="1371" ht="15.75" customHeight="1">
      <c r="A1371" s="180"/>
      <c r="B1371" s="197"/>
      <c r="C1371" s="152"/>
      <c r="D1371" s="152"/>
      <c r="E1371" s="152"/>
      <c r="F1371" s="152"/>
      <c r="G1371" s="197"/>
      <c r="H1371" s="169"/>
      <c r="I1371" s="152"/>
      <c r="J1371" s="152"/>
      <c r="K1371" s="152"/>
      <c r="L1371" s="152"/>
      <c r="M1371" s="152"/>
      <c r="N1371" s="152"/>
      <c r="O1371" s="197"/>
      <c r="P1371" s="197"/>
      <c r="Q1371" s="197"/>
      <c r="R1371" s="197"/>
      <c r="S1371" s="197"/>
      <c r="T1371" s="197"/>
      <c r="U1371" s="197"/>
      <c r="V1371" s="197"/>
      <c r="W1371" s="197"/>
      <c r="X1371" s="197"/>
      <c r="Y1371" s="197"/>
      <c r="Z1371" s="197"/>
    </row>
    <row r="1372" ht="15.75" customHeight="1">
      <c r="A1372" s="180"/>
      <c r="B1372" s="197"/>
      <c r="C1372" s="152"/>
      <c r="D1372" s="152"/>
      <c r="E1372" s="152"/>
      <c r="F1372" s="152"/>
      <c r="G1372" s="197"/>
      <c r="H1372" s="169"/>
      <c r="I1372" s="152"/>
      <c r="J1372" s="152"/>
      <c r="K1372" s="152"/>
      <c r="L1372" s="152"/>
      <c r="M1372" s="152"/>
      <c r="N1372" s="152"/>
      <c r="O1372" s="197"/>
      <c r="P1372" s="197"/>
      <c r="Q1372" s="197"/>
      <c r="R1372" s="197"/>
      <c r="S1372" s="197"/>
      <c r="T1372" s="197"/>
      <c r="U1372" s="197"/>
      <c r="V1372" s="197"/>
      <c r="W1372" s="197"/>
      <c r="X1372" s="197"/>
      <c r="Y1372" s="197"/>
      <c r="Z1372" s="197"/>
    </row>
    <row r="1373" ht="15.75" customHeight="1">
      <c r="A1373" s="180"/>
      <c r="B1373" s="197"/>
      <c r="C1373" s="197"/>
      <c r="D1373" s="152"/>
      <c r="E1373" s="152"/>
      <c r="F1373" s="152"/>
      <c r="G1373" s="197"/>
      <c r="H1373" s="197"/>
      <c r="I1373" s="152"/>
      <c r="J1373" s="50"/>
      <c r="K1373" s="152"/>
      <c r="L1373" s="152"/>
      <c r="M1373" s="152"/>
      <c r="N1373" s="152"/>
      <c r="O1373" s="197"/>
      <c r="P1373" s="197"/>
      <c r="Q1373" s="197"/>
      <c r="R1373" s="197"/>
      <c r="S1373" s="197"/>
      <c r="T1373" s="197"/>
      <c r="U1373" s="197"/>
      <c r="V1373" s="197"/>
      <c r="W1373" s="197"/>
      <c r="X1373" s="197"/>
      <c r="Y1373" s="197"/>
      <c r="Z1373" s="197"/>
    </row>
    <row r="1374" ht="15.75" customHeight="1">
      <c r="A1374" s="180"/>
      <c r="B1374" s="197"/>
      <c r="C1374" s="152"/>
      <c r="D1374" s="152"/>
      <c r="E1374" s="152"/>
      <c r="F1374" s="152"/>
      <c r="G1374" s="197"/>
      <c r="H1374" s="169"/>
      <c r="I1374" s="152"/>
      <c r="J1374" s="152"/>
      <c r="K1374" s="152"/>
      <c r="L1374" s="152"/>
      <c r="M1374" s="152"/>
      <c r="N1374" s="152"/>
      <c r="O1374" s="197"/>
      <c r="P1374" s="197"/>
      <c r="Q1374" s="197"/>
      <c r="R1374" s="197"/>
      <c r="S1374" s="197"/>
      <c r="T1374" s="197"/>
      <c r="U1374" s="197"/>
      <c r="V1374" s="197"/>
      <c r="W1374" s="197"/>
      <c r="X1374" s="197"/>
      <c r="Y1374" s="197"/>
      <c r="Z1374" s="197"/>
    </row>
    <row r="1375" ht="15.75" customHeight="1">
      <c r="A1375" s="180"/>
      <c r="B1375" s="197"/>
      <c r="C1375" s="152"/>
      <c r="D1375" s="152"/>
      <c r="E1375" s="152"/>
      <c r="F1375" s="152"/>
      <c r="G1375" s="197"/>
      <c r="H1375" s="197"/>
      <c r="I1375" s="152"/>
      <c r="J1375" s="152"/>
      <c r="K1375" s="152"/>
      <c r="L1375" s="152"/>
      <c r="M1375" s="152"/>
      <c r="N1375" s="152"/>
      <c r="O1375" s="197"/>
      <c r="P1375" s="197"/>
      <c r="Q1375" s="197"/>
      <c r="R1375" s="197"/>
      <c r="S1375" s="197"/>
      <c r="T1375" s="197"/>
      <c r="U1375" s="197"/>
      <c r="V1375" s="197"/>
      <c r="W1375" s="197"/>
      <c r="X1375" s="197"/>
      <c r="Y1375" s="197"/>
      <c r="Z1375" s="197"/>
    </row>
    <row r="1376" ht="15.75" customHeight="1">
      <c r="A1376" s="180"/>
      <c r="B1376" s="197"/>
      <c r="C1376" s="197"/>
      <c r="D1376" s="152"/>
      <c r="E1376" s="152"/>
      <c r="F1376" s="152"/>
      <c r="G1376" s="197"/>
      <c r="H1376" s="169"/>
      <c r="I1376" s="152"/>
      <c r="J1376" s="50"/>
      <c r="K1376" s="152"/>
      <c r="L1376" s="152"/>
      <c r="M1376" s="152"/>
      <c r="N1376" s="152"/>
      <c r="O1376" s="197"/>
      <c r="P1376" s="197"/>
      <c r="Q1376" s="197"/>
      <c r="R1376" s="197"/>
      <c r="S1376" s="197"/>
      <c r="T1376" s="197"/>
      <c r="U1376" s="197"/>
      <c r="V1376" s="197"/>
      <c r="W1376" s="197"/>
      <c r="X1376" s="197"/>
      <c r="Y1376" s="197"/>
      <c r="Z1376" s="197"/>
    </row>
    <row r="1377" ht="15.75" customHeight="1">
      <c r="A1377" s="180"/>
      <c r="B1377" s="197"/>
      <c r="C1377" s="152"/>
      <c r="D1377" s="152"/>
      <c r="E1377" s="152"/>
      <c r="F1377" s="152"/>
      <c r="G1377" s="197"/>
      <c r="H1377" s="169"/>
      <c r="I1377" s="152"/>
      <c r="J1377" s="152"/>
      <c r="K1377" s="152"/>
      <c r="L1377" s="152"/>
      <c r="M1377" s="152"/>
      <c r="N1377" s="152"/>
      <c r="O1377" s="197"/>
      <c r="P1377" s="197"/>
      <c r="Q1377" s="197"/>
      <c r="R1377" s="197"/>
      <c r="S1377" s="197"/>
      <c r="T1377" s="197"/>
      <c r="U1377" s="197"/>
      <c r="V1377" s="197"/>
      <c r="W1377" s="197"/>
      <c r="X1377" s="197"/>
      <c r="Y1377" s="197"/>
      <c r="Z1377" s="197"/>
    </row>
    <row r="1378" ht="15.75" customHeight="1">
      <c r="A1378" s="180"/>
      <c r="B1378" s="197"/>
      <c r="C1378" s="152"/>
      <c r="D1378" s="152"/>
      <c r="E1378" s="152"/>
      <c r="F1378" s="152"/>
      <c r="G1378" s="197"/>
      <c r="H1378" s="169"/>
      <c r="I1378" s="152"/>
      <c r="J1378" s="152"/>
      <c r="K1378" s="152"/>
      <c r="L1378" s="152"/>
      <c r="M1378" s="152"/>
      <c r="N1378" s="152"/>
      <c r="O1378" s="197"/>
      <c r="P1378" s="197"/>
      <c r="Q1378" s="197"/>
      <c r="R1378" s="197"/>
      <c r="S1378" s="197"/>
      <c r="T1378" s="197"/>
      <c r="U1378" s="197"/>
      <c r="V1378" s="197"/>
      <c r="W1378" s="197"/>
      <c r="X1378" s="197"/>
      <c r="Y1378" s="197"/>
      <c r="Z1378" s="197"/>
    </row>
    <row r="1379" ht="15.75" customHeight="1">
      <c r="A1379" s="180"/>
      <c r="B1379" s="197"/>
      <c r="C1379" s="152"/>
      <c r="D1379" s="152"/>
      <c r="E1379" s="152"/>
      <c r="F1379" s="152"/>
      <c r="G1379" s="197"/>
      <c r="H1379" s="169"/>
      <c r="I1379" s="152"/>
      <c r="J1379" s="152"/>
      <c r="K1379" s="152"/>
      <c r="L1379" s="152"/>
      <c r="M1379" s="152"/>
      <c r="N1379" s="152"/>
      <c r="O1379" s="197"/>
      <c r="P1379" s="197"/>
      <c r="Q1379" s="197"/>
      <c r="R1379" s="197"/>
      <c r="S1379" s="197"/>
      <c r="T1379" s="197"/>
      <c r="U1379" s="197"/>
      <c r="V1379" s="197"/>
      <c r="W1379" s="197"/>
      <c r="X1379" s="197"/>
      <c r="Y1379" s="197"/>
      <c r="Z1379" s="197"/>
    </row>
    <row r="1380" ht="15.75" customHeight="1">
      <c r="A1380" s="180"/>
      <c r="B1380" s="197"/>
      <c r="C1380" s="152"/>
      <c r="D1380" s="152"/>
      <c r="E1380" s="152"/>
      <c r="F1380" s="152"/>
      <c r="G1380" s="197"/>
      <c r="H1380" s="197"/>
      <c r="I1380" s="152"/>
      <c r="J1380" s="152"/>
      <c r="K1380" s="152"/>
      <c r="L1380" s="152"/>
      <c r="M1380" s="152"/>
      <c r="N1380" s="152"/>
      <c r="O1380" s="197"/>
      <c r="P1380" s="197"/>
      <c r="Q1380" s="197"/>
      <c r="R1380" s="197"/>
      <c r="S1380" s="197"/>
      <c r="T1380" s="197"/>
      <c r="U1380" s="197"/>
      <c r="V1380" s="197"/>
      <c r="W1380" s="197"/>
      <c r="X1380" s="197"/>
      <c r="Y1380" s="197"/>
      <c r="Z1380" s="197"/>
    </row>
    <row r="1381" ht="15.75" customHeight="1">
      <c r="A1381" s="180"/>
      <c r="B1381" s="197"/>
      <c r="C1381" s="197"/>
      <c r="D1381" s="152"/>
      <c r="E1381" s="152"/>
      <c r="F1381" s="152"/>
      <c r="G1381" s="197"/>
      <c r="H1381" s="197"/>
      <c r="I1381" s="152"/>
      <c r="J1381" s="50"/>
      <c r="K1381" s="152"/>
      <c r="L1381" s="152"/>
      <c r="M1381" s="152"/>
      <c r="N1381" s="152"/>
      <c r="O1381" s="197"/>
      <c r="P1381" s="197"/>
      <c r="Q1381" s="197"/>
      <c r="R1381" s="197"/>
      <c r="S1381" s="197"/>
      <c r="T1381" s="197"/>
      <c r="U1381" s="197"/>
      <c r="V1381" s="197"/>
      <c r="W1381" s="197"/>
      <c r="X1381" s="197"/>
      <c r="Y1381" s="197"/>
      <c r="Z1381" s="197"/>
    </row>
    <row r="1382" ht="15.75" customHeight="1">
      <c r="A1382" s="180"/>
      <c r="B1382" s="197"/>
      <c r="C1382" s="152"/>
      <c r="D1382" s="152"/>
      <c r="E1382" s="152"/>
      <c r="F1382" s="152"/>
      <c r="G1382" s="197"/>
      <c r="H1382" s="169"/>
      <c r="I1382" s="152"/>
      <c r="J1382" s="152"/>
      <c r="K1382" s="152"/>
      <c r="L1382" s="152"/>
      <c r="M1382" s="152"/>
      <c r="N1382" s="152"/>
      <c r="O1382" s="197"/>
      <c r="P1382" s="197"/>
      <c r="Q1382" s="197"/>
      <c r="R1382" s="197"/>
      <c r="S1382" s="197"/>
      <c r="T1382" s="197"/>
      <c r="U1382" s="197"/>
      <c r="V1382" s="197"/>
      <c r="W1382" s="197"/>
      <c r="X1382" s="197"/>
      <c r="Y1382" s="197"/>
      <c r="Z1382" s="197"/>
    </row>
    <row r="1383" ht="15.75" customHeight="1">
      <c r="A1383" s="180"/>
      <c r="B1383" s="197"/>
      <c r="C1383" s="152"/>
      <c r="D1383" s="152"/>
      <c r="E1383" s="152"/>
      <c r="F1383" s="152"/>
      <c r="G1383" s="197"/>
      <c r="H1383" s="169"/>
      <c r="I1383" s="152"/>
      <c r="J1383" s="152"/>
      <c r="K1383" s="152"/>
      <c r="L1383" s="152"/>
      <c r="M1383" s="152"/>
      <c r="N1383" s="152"/>
      <c r="O1383" s="197"/>
      <c r="P1383" s="197"/>
      <c r="Q1383" s="197"/>
      <c r="R1383" s="197"/>
      <c r="S1383" s="197"/>
      <c r="T1383" s="197"/>
      <c r="U1383" s="197"/>
      <c r="V1383" s="197"/>
      <c r="W1383" s="197"/>
      <c r="X1383" s="197"/>
      <c r="Y1383" s="197"/>
      <c r="Z1383" s="197"/>
    </row>
    <row r="1384" ht="15.75" customHeight="1">
      <c r="A1384" s="180"/>
      <c r="B1384" s="197"/>
      <c r="C1384" s="152"/>
      <c r="D1384" s="152"/>
      <c r="E1384" s="152"/>
      <c r="F1384" s="152"/>
      <c r="G1384" s="197"/>
      <c r="H1384" s="169"/>
      <c r="I1384" s="152"/>
      <c r="J1384" s="152"/>
      <c r="K1384" s="152"/>
      <c r="L1384" s="152"/>
      <c r="M1384" s="152"/>
      <c r="N1384" s="152"/>
      <c r="O1384" s="197"/>
      <c r="P1384" s="197"/>
      <c r="Q1384" s="197"/>
      <c r="R1384" s="197"/>
      <c r="S1384" s="197"/>
      <c r="T1384" s="197"/>
      <c r="U1384" s="197"/>
      <c r="V1384" s="197"/>
      <c r="W1384" s="197"/>
      <c r="X1384" s="197"/>
      <c r="Y1384" s="197"/>
      <c r="Z1384" s="197"/>
    </row>
    <row r="1385" ht="15.75" customHeight="1">
      <c r="A1385" s="180"/>
      <c r="B1385" s="197"/>
      <c r="C1385" s="197"/>
      <c r="D1385" s="152"/>
      <c r="E1385" s="152"/>
      <c r="F1385" s="152"/>
      <c r="G1385" s="197"/>
      <c r="H1385" s="169"/>
      <c r="I1385" s="152"/>
      <c r="J1385" s="50"/>
      <c r="K1385" s="152"/>
      <c r="L1385" s="152"/>
      <c r="M1385" s="152"/>
      <c r="N1385" s="152"/>
      <c r="O1385" s="197"/>
      <c r="P1385" s="197"/>
      <c r="Q1385" s="197"/>
      <c r="R1385" s="197"/>
      <c r="S1385" s="197"/>
      <c r="T1385" s="197"/>
      <c r="U1385" s="197"/>
      <c r="V1385" s="197"/>
      <c r="W1385" s="197"/>
      <c r="X1385" s="197"/>
      <c r="Y1385" s="197"/>
      <c r="Z1385" s="197"/>
    </row>
    <row r="1386" ht="15.75" customHeight="1">
      <c r="A1386" s="180"/>
      <c r="B1386" s="197"/>
      <c r="C1386" s="152"/>
      <c r="D1386" s="152"/>
      <c r="E1386" s="152"/>
      <c r="F1386" s="152"/>
      <c r="G1386" s="197"/>
      <c r="H1386" s="169"/>
      <c r="I1386" s="152"/>
      <c r="J1386" s="152"/>
      <c r="K1386" s="152"/>
      <c r="L1386" s="152"/>
      <c r="M1386" s="152"/>
      <c r="N1386" s="152"/>
      <c r="O1386" s="197"/>
      <c r="P1386" s="197"/>
      <c r="Q1386" s="197"/>
      <c r="R1386" s="197"/>
      <c r="S1386" s="197"/>
      <c r="T1386" s="197"/>
      <c r="U1386" s="197"/>
      <c r="V1386" s="197"/>
      <c r="W1386" s="197"/>
      <c r="X1386" s="197"/>
      <c r="Y1386" s="197"/>
      <c r="Z1386" s="197"/>
    </row>
    <row r="1387" ht="15.75" customHeight="1">
      <c r="A1387" s="180"/>
      <c r="B1387" s="197"/>
      <c r="C1387" s="197"/>
      <c r="D1387" s="152"/>
      <c r="E1387" s="152"/>
      <c r="F1387" s="152"/>
      <c r="G1387" s="197"/>
      <c r="H1387" s="197"/>
      <c r="I1387" s="152"/>
      <c r="J1387" s="50"/>
      <c r="K1387" s="152"/>
      <c r="L1387" s="152"/>
      <c r="M1387" s="152"/>
      <c r="N1387" s="152"/>
      <c r="O1387" s="197"/>
      <c r="P1387" s="197"/>
      <c r="Q1387" s="197"/>
      <c r="R1387" s="197"/>
      <c r="S1387" s="197"/>
      <c r="T1387" s="197"/>
      <c r="U1387" s="197"/>
      <c r="V1387" s="197"/>
      <c r="W1387" s="197"/>
      <c r="X1387" s="197"/>
      <c r="Y1387" s="197"/>
      <c r="Z1387" s="197"/>
    </row>
    <row r="1388" ht="15.75" customHeight="1">
      <c r="A1388" s="180"/>
      <c r="B1388" s="197"/>
      <c r="C1388" s="152"/>
      <c r="D1388" s="152"/>
      <c r="E1388" s="152"/>
      <c r="F1388" s="152"/>
      <c r="G1388" s="197"/>
      <c r="H1388" s="197"/>
      <c r="I1388" s="152"/>
      <c r="J1388" s="152"/>
      <c r="K1388" s="152"/>
      <c r="L1388" s="152"/>
      <c r="M1388" s="152"/>
      <c r="N1388" s="152"/>
      <c r="O1388" s="197"/>
      <c r="P1388" s="197"/>
      <c r="Q1388" s="197"/>
      <c r="R1388" s="197"/>
      <c r="S1388" s="197"/>
      <c r="T1388" s="197"/>
      <c r="U1388" s="197"/>
      <c r="V1388" s="197"/>
      <c r="W1388" s="197"/>
      <c r="X1388" s="197"/>
      <c r="Y1388" s="197"/>
      <c r="Z1388" s="197"/>
    </row>
    <row r="1389" ht="15.75" customHeight="1">
      <c r="A1389" s="180"/>
      <c r="B1389" s="197"/>
      <c r="C1389" s="152"/>
      <c r="D1389" s="152"/>
      <c r="E1389" s="152"/>
      <c r="F1389" s="152"/>
      <c r="G1389" s="197"/>
      <c r="H1389" s="169"/>
      <c r="I1389" s="152"/>
      <c r="J1389" s="152"/>
      <c r="K1389" s="152"/>
      <c r="L1389" s="152"/>
      <c r="M1389" s="152"/>
      <c r="N1389" s="152"/>
      <c r="O1389" s="197"/>
      <c r="P1389" s="197"/>
      <c r="Q1389" s="197"/>
      <c r="R1389" s="197"/>
      <c r="S1389" s="197"/>
      <c r="T1389" s="197"/>
      <c r="U1389" s="197"/>
      <c r="V1389" s="197"/>
      <c r="W1389" s="197"/>
      <c r="X1389" s="197"/>
      <c r="Y1389" s="197"/>
      <c r="Z1389" s="197"/>
    </row>
    <row r="1390" ht="15.75" customHeight="1">
      <c r="A1390" s="180"/>
      <c r="B1390" s="197"/>
      <c r="C1390" s="152"/>
      <c r="D1390" s="152"/>
      <c r="E1390" s="152"/>
      <c r="F1390" s="152"/>
      <c r="G1390" s="197"/>
      <c r="H1390" s="197"/>
      <c r="I1390" s="152"/>
      <c r="J1390" s="152"/>
      <c r="K1390" s="152"/>
      <c r="L1390" s="152"/>
      <c r="M1390" s="152"/>
      <c r="N1390" s="152"/>
      <c r="O1390" s="197"/>
      <c r="P1390" s="197"/>
      <c r="Q1390" s="197"/>
      <c r="R1390" s="197"/>
      <c r="S1390" s="197"/>
      <c r="T1390" s="197"/>
      <c r="U1390" s="197"/>
      <c r="V1390" s="197"/>
      <c r="W1390" s="197"/>
      <c r="X1390" s="197"/>
      <c r="Y1390" s="197"/>
      <c r="Z1390" s="197"/>
    </row>
    <row r="1391" ht="15.75" customHeight="1">
      <c r="A1391" s="180"/>
      <c r="B1391" s="197"/>
      <c r="C1391" s="152"/>
      <c r="D1391" s="152"/>
      <c r="E1391" s="152"/>
      <c r="F1391" s="152"/>
      <c r="G1391" s="197"/>
      <c r="H1391" s="169"/>
      <c r="I1391" s="152"/>
      <c r="J1391" s="152"/>
      <c r="K1391" s="152"/>
      <c r="L1391" s="152"/>
      <c r="M1391" s="152"/>
      <c r="N1391" s="152"/>
      <c r="O1391" s="197"/>
      <c r="P1391" s="197"/>
      <c r="Q1391" s="197"/>
      <c r="R1391" s="197"/>
      <c r="S1391" s="197"/>
      <c r="T1391" s="197"/>
      <c r="U1391" s="197"/>
      <c r="V1391" s="197"/>
      <c r="W1391" s="197"/>
      <c r="X1391" s="197"/>
      <c r="Y1391" s="197"/>
      <c r="Z1391" s="197"/>
    </row>
    <row r="1392" ht="15.75" customHeight="1">
      <c r="A1392" s="180"/>
      <c r="B1392" s="197"/>
      <c r="C1392" s="152"/>
      <c r="D1392" s="152"/>
      <c r="E1392" s="152"/>
      <c r="F1392" s="152"/>
      <c r="G1392" s="197"/>
      <c r="H1392" s="169"/>
      <c r="I1392" s="152"/>
      <c r="J1392" s="152"/>
      <c r="K1392" s="152"/>
      <c r="L1392" s="152"/>
      <c r="M1392" s="152"/>
      <c r="N1392" s="152"/>
      <c r="O1392" s="197"/>
      <c r="P1392" s="197"/>
      <c r="Q1392" s="197"/>
      <c r="R1392" s="197"/>
      <c r="S1392" s="197"/>
      <c r="T1392" s="197"/>
      <c r="U1392" s="197"/>
      <c r="V1392" s="197"/>
      <c r="W1392" s="197"/>
      <c r="X1392" s="197"/>
      <c r="Y1392" s="197"/>
      <c r="Z1392" s="197"/>
    </row>
    <row r="1393" ht="15.75" customHeight="1">
      <c r="A1393" s="180"/>
      <c r="B1393" s="197"/>
      <c r="C1393" s="197"/>
      <c r="D1393" s="152"/>
      <c r="E1393" s="152"/>
      <c r="F1393" s="152"/>
      <c r="G1393" s="197"/>
      <c r="H1393" s="169"/>
      <c r="I1393" s="152"/>
      <c r="J1393" s="50"/>
      <c r="K1393" s="152"/>
      <c r="L1393" s="152"/>
      <c r="M1393" s="152"/>
      <c r="N1393" s="152"/>
      <c r="O1393" s="197"/>
      <c r="P1393" s="197"/>
      <c r="Q1393" s="197"/>
      <c r="R1393" s="197"/>
      <c r="S1393" s="197"/>
      <c r="T1393" s="197"/>
      <c r="U1393" s="197"/>
      <c r="V1393" s="197"/>
      <c r="W1393" s="197"/>
      <c r="X1393" s="197"/>
      <c r="Y1393" s="197"/>
      <c r="Z1393" s="197"/>
    </row>
    <row r="1394" ht="15.75" customHeight="1">
      <c r="A1394" s="180"/>
      <c r="B1394" s="197"/>
      <c r="C1394" s="197"/>
      <c r="D1394" s="152"/>
      <c r="E1394" s="152"/>
      <c r="F1394" s="152"/>
      <c r="G1394" s="197"/>
      <c r="H1394" s="197"/>
      <c r="I1394" s="152"/>
      <c r="J1394" s="50"/>
      <c r="K1394" s="152"/>
      <c r="L1394" s="152"/>
      <c r="M1394" s="152"/>
      <c r="N1394" s="152"/>
      <c r="O1394" s="197"/>
      <c r="P1394" s="197"/>
      <c r="Q1394" s="197"/>
      <c r="R1394" s="197"/>
      <c r="S1394" s="197"/>
      <c r="T1394" s="197"/>
      <c r="U1394" s="197"/>
      <c r="V1394" s="197"/>
      <c r="W1394" s="197"/>
      <c r="X1394" s="197"/>
      <c r="Y1394" s="197"/>
      <c r="Z1394" s="197"/>
    </row>
    <row r="1395" ht="15.75" customHeight="1">
      <c r="A1395" s="180"/>
      <c r="B1395" s="197"/>
      <c r="C1395" s="152"/>
      <c r="D1395" s="152"/>
      <c r="E1395" s="152"/>
      <c r="F1395" s="152"/>
      <c r="G1395" s="197"/>
      <c r="H1395" s="169"/>
      <c r="I1395" s="152"/>
      <c r="J1395" s="152"/>
      <c r="K1395" s="152"/>
      <c r="L1395" s="152"/>
      <c r="M1395" s="152"/>
      <c r="N1395" s="152"/>
      <c r="O1395" s="197"/>
      <c r="P1395" s="197"/>
      <c r="Q1395" s="197"/>
      <c r="R1395" s="197"/>
      <c r="S1395" s="197"/>
      <c r="T1395" s="197"/>
      <c r="U1395" s="197"/>
      <c r="V1395" s="197"/>
      <c r="W1395" s="197"/>
      <c r="X1395" s="197"/>
      <c r="Y1395" s="197"/>
      <c r="Z1395" s="197"/>
    </row>
    <row r="1396" ht="15.75" customHeight="1">
      <c r="A1396" s="180"/>
      <c r="B1396" s="197"/>
      <c r="C1396" s="152"/>
      <c r="D1396" s="152"/>
      <c r="E1396" s="152"/>
      <c r="F1396" s="152"/>
      <c r="G1396" s="197"/>
      <c r="H1396" s="197"/>
      <c r="I1396" s="152"/>
      <c r="J1396" s="152"/>
      <c r="K1396" s="152"/>
      <c r="L1396" s="152"/>
      <c r="M1396" s="152"/>
      <c r="N1396" s="152"/>
      <c r="O1396" s="197"/>
      <c r="P1396" s="197"/>
      <c r="Q1396" s="197"/>
      <c r="R1396" s="197"/>
      <c r="S1396" s="197"/>
      <c r="T1396" s="197"/>
      <c r="U1396" s="197"/>
      <c r="V1396" s="197"/>
      <c r="W1396" s="197"/>
      <c r="X1396" s="197"/>
      <c r="Y1396" s="197"/>
      <c r="Z1396" s="197"/>
    </row>
    <row r="1397" ht="15.75" customHeight="1">
      <c r="A1397" s="180"/>
      <c r="B1397" s="197"/>
      <c r="C1397" s="197"/>
      <c r="D1397" s="152"/>
      <c r="E1397" s="152"/>
      <c r="F1397" s="152"/>
      <c r="G1397" s="197"/>
      <c r="H1397" s="197"/>
      <c r="I1397" s="152"/>
      <c r="J1397" s="50"/>
      <c r="K1397" s="152"/>
      <c r="L1397" s="152"/>
      <c r="M1397" s="152"/>
      <c r="N1397" s="152"/>
      <c r="O1397" s="197"/>
      <c r="P1397" s="197"/>
      <c r="Q1397" s="197"/>
      <c r="R1397" s="197"/>
      <c r="S1397" s="197"/>
      <c r="T1397" s="197"/>
      <c r="U1397" s="197"/>
      <c r="V1397" s="197"/>
      <c r="W1397" s="197"/>
      <c r="X1397" s="197"/>
      <c r="Y1397" s="197"/>
      <c r="Z1397" s="197"/>
    </row>
    <row r="1398" ht="15.75" customHeight="1">
      <c r="A1398" s="180"/>
      <c r="B1398" s="197"/>
      <c r="C1398" s="152"/>
      <c r="D1398" s="152"/>
      <c r="E1398" s="152"/>
      <c r="F1398" s="152"/>
      <c r="G1398" s="197"/>
      <c r="H1398" s="197"/>
      <c r="I1398" s="152"/>
      <c r="J1398" s="152"/>
      <c r="K1398" s="152"/>
      <c r="L1398" s="152"/>
      <c r="M1398" s="152"/>
      <c r="N1398" s="152"/>
      <c r="O1398" s="197"/>
      <c r="P1398" s="197"/>
      <c r="Q1398" s="197"/>
      <c r="R1398" s="197"/>
      <c r="S1398" s="197"/>
      <c r="T1398" s="197"/>
      <c r="U1398" s="197"/>
      <c r="V1398" s="197"/>
      <c r="W1398" s="197"/>
      <c r="X1398" s="197"/>
      <c r="Y1398" s="197"/>
      <c r="Z1398" s="197"/>
    </row>
    <row r="1399" ht="15.75" customHeight="1">
      <c r="A1399" s="180"/>
      <c r="B1399" s="197"/>
      <c r="C1399" s="197"/>
      <c r="D1399" s="152"/>
      <c r="E1399" s="152"/>
      <c r="F1399" s="152"/>
      <c r="G1399" s="197"/>
      <c r="H1399" s="169"/>
      <c r="I1399" s="152"/>
      <c r="J1399" s="50"/>
      <c r="K1399" s="152"/>
      <c r="L1399" s="152"/>
      <c r="M1399" s="152"/>
      <c r="N1399" s="152"/>
      <c r="O1399" s="197"/>
      <c r="P1399" s="197"/>
      <c r="Q1399" s="197"/>
      <c r="R1399" s="197"/>
      <c r="S1399" s="197"/>
      <c r="T1399" s="197"/>
      <c r="U1399" s="197"/>
      <c r="V1399" s="197"/>
      <c r="W1399" s="197"/>
      <c r="X1399" s="197"/>
      <c r="Y1399" s="197"/>
      <c r="Z1399" s="197"/>
    </row>
    <row r="1400" ht="15.75" customHeight="1">
      <c r="A1400" s="180"/>
      <c r="B1400" s="197"/>
      <c r="C1400" s="152"/>
      <c r="D1400" s="152"/>
      <c r="E1400" s="152"/>
      <c r="F1400" s="152"/>
      <c r="G1400" s="197"/>
      <c r="H1400" s="197"/>
      <c r="I1400" s="152"/>
      <c r="J1400" s="152"/>
      <c r="K1400" s="152"/>
      <c r="L1400" s="152"/>
      <c r="M1400" s="152"/>
      <c r="N1400" s="152"/>
      <c r="O1400" s="197"/>
      <c r="P1400" s="197"/>
      <c r="Q1400" s="197"/>
      <c r="R1400" s="197"/>
      <c r="S1400" s="197"/>
      <c r="T1400" s="197"/>
      <c r="U1400" s="197"/>
      <c r="V1400" s="197"/>
      <c r="W1400" s="197"/>
      <c r="X1400" s="197"/>
      <c r="Y1400" s="197"/>
      <c r="Z1400" s="197"/>
    </row>
    <row r="1401" ht="15.75" customHeight="1">
      <c r="A1401" s="180"/>
      <c r="B1401" s="197"/>
      <c r="C1401" s="197"/>
      <c r="D1401" s="152"/>
      <c r="E1401" s="152"/>
      <c r="F1401" s="152"/>
      <c r="G1401" s="197"/>
      <c r="H1401" s="197"/>
      <c r="I1401" s="152"/>
      <c r="J1401" s="50"/>
      <c r="K1401" s="152"/>
      <c r="L1401" s="152"/>
      <c r="M1401" s="152"/>
      <c r="N1401" s="152"/>
      <c r="O1401" s="197"/>
      <c r="P1401" s="197"/>
      <c r="Q1401" s="197"/>
      <c r="R1401" s="197"/>
      <c r="S1401" s="197"/>
      <c r="T1401" s="197"/>
      <c r="U1401" s="197"/>
      <c r="V1401" s="197"/>
      <c r="W1401" s="197"/>
      <c r="X1401" s="197"/>
      <c r="Y1401" s="197"/>
      <c r="Z1401" s="197"/>
    </row>
    <row r="1402" ht="15.75" customHeight="1">
      <c r="A1402" s="180"/>
      <c r="B1402" s="197"/>
      <c r="C1402" s="152"/>
      <c r="D1402" s="152"/>
      <c r="E1402" s="152"/>
      <c r="F1402" s="152"/>
      <c r="G1402" s="197"/>
      <c r="H1402" s="197"/>
      <c r="I1402" s="152"/>
      <c r="J1402" s="152"/>
      <c r="K1402" s="152"/>
      <c r="L1402" s="152"/>
      <c r="M1402" s="152"/>
      <c r="N1402" s="152"/>
      <c r="O1402" s="197"/>
      <c r="P1402" s="197"/>
      <c r="Q1402" s="197"/>
      <c r="R1402" s="197"/>
      <c r="S1402" s="197"/>
      <c r="T1402" s="197"/>
      <c r="U1402" s="197"/>
      <c r="V1402" s="197"/>
      <c r="W1402" s="197"/>
      <c r="X1402" s="197"/>
      <c r="Y1402" s="197"/>
      <c r="Z1402" s="197"/>
    </row>
    <row r="1403" ht="15.75" customHeight="1">
      <c r="A1403" s="180"/>
      <c r="B1403" s="197"/>
      <c r="C1403" s="152"/>
      <c r="D1403" s="152"/>
      <c r="E1403" s="152"/>
      <c r="F1403" s="152"/>
      <c r="G1403" s="197"/>
      <c r="H1403" s="169"/>
      <c r="I1403" s="152"/>
      <c r="J1403" s="152"/>
      <c r="K1403" s="152"/>
      <c r="L1403" s="152"/>
      <c r="M1403" s="152"/>
      <c r="N1403" s="152"/>
      <c r="O1403" s="197"/>
      <c r="P1403" s="197"/>
      <c r="Q1403" s="197"/>
      <c r="R1403" s="197"/>
      <c r="S1403" s="197"/>
      <c r="T1403" s="197"/>
      <c r="U1403" s="197"/>
      <c r="V1403" s="197"/>
      <c r="W1403" s="197"/>
      <c r="X1403" s="197"/>
      <c r="Y1403" s="197"/>
      <c r="Z1403" s="197"/>
    </row>
    <row r="1404" ht="15.75" customHeight="1">
      <c r="A1404" s="180"/>
      <c r="B1404" s="197"/>
      <c r="C1404" s="197"/>
      <c r="D1404" s="152"/>
      <c r="E1404" s="152"/>
      <c r="F1404" s="152"/>
      <c r="G1404" s="197"/>
      <c r="H1404" s="197"/>
      <c r="I1404" s="152"/>
      <c r="J1404" s="50"/>
      <c r="K1404" s="152"/>
      <c r="L1404" s="152"/>
      <c r="M1404" s="152"/>
      <c r="N1404" s="152"/>
      <c r="O1404" s="197"/>
      <c r="P1404" s="197"/>
      <c r="Q1404" s="197"/>
      <c r="R1404" s="197"/>
      <c r="S1404" s="197"/>
      <c r="T1404" s="197"/>
      <c r="U1404" s="197"/>
      <c r="V1404" s="197"/>
      <c r="W1404" s="197"/>
      <c r="X1404" s="197"/>
      <c r="Y1404" s="197"/>
      <c r="Z1404" s="197"/>
    </row>
    <row r="1405" ht="15.75" customHeight="1">
      <c r="A1405" s="180"/>
      <c r="B1405" s="197"/>
      <c r="C1405" s="152"/>
      <c r="D1405" s="152"/>
      <c r="E1405" s="152"/>
      <c r="F1405" s="152"/>
      <c r="G1405" s="197"/>
      <c r="H1405" s="169"/>
      <c r="I1405" s="152"/>
      <c r="J1405" s="152"/>
      <c r="K1405" s="152"/>
      <c r="L1405" s="152"/>
      <c r="M1405" s="152"/>
      <c r="N1405" s="152"/>
      <c r="O1405" s="197"/>
      <c r="P1405" s="197"/>
      <c r="Q1405" s="197"/>
      <c r="R1405" s="197"/>
      <c r="S1405" s="197"/>
      <c r="T1405" s="197"/>
      <c r="U1405" s="197"/>
      <c r="V1405" s="197"/>
      <c r="W1405" s="197"/>
      <c r="X1405" s="197"/>
      <c r="Y1405" s="197"/>
      <c r="Z1405" s="197"/>
    </row>
    <row r="1406" ht="15.75" customHeight="1">
      <c r="A1406" s="180"/>
      <c r="B1406" s="197"/>
      <c r="C1406" s="152"/>
      <c r="D1406" s="152"/>
      <c r="E1406" s="152"/>
      <c r="F1406" s="152"/>
      <c r="G1406" s="197"/>
      <c r="H1406" s="197"/>
      <c r="I1406" s="152"/>
      <c r="J1406" s="152"/>
      <c r="K1406" s="152"/>
      <c r="L1406" s="152"/>
      <c r="M1406" s="152"/>
      <c r="N1406" s="152"/>
      <c r="O1406" s="197"/>
      <c r="P1406" s="197"/>
      <c r="Q1406" s="197"/>
      <c r="R1406" s="197"/>
      <c r="S1406" s="197"/>
      <c r="T1406" s="197"/>
      <c r="U1406" s="197"/>
      <c r="V1406" s="197"/>
      <c r="W1406" s="197"/>
      <c r="X1406" s="197"/>
      <c r="Y1406" s="197"/>
      <c r="Z1406" s="197"/>
    </row>
    <row r="1407" ht="15.75" customHeight="1">
      <c r="A1407" s="180"/>
      <c r="B1407" s="197"/>
      <c r="C1407" s="197"/>
      <c r="D1407" s="152"/>
      <c r="E1407" s="152"/>
      <c r="F1407" s="152"/>
      <c r="G1407" s="197"/>
      <c r="H1407" s="197"/>
      <c r="I1407" s="152"/>
      <c r="J1407" s="50"/>
      <c r="K1407" s="152"/>
      <c r="L1407" s="152"/>
      <c r="M1407" s="152"/>
      <c r="N1407" s="152"/>
      <c r="O1407" s="197"/>
      <c r="P1407" s="197"/>
      <c r="Q1407" s="197"/>
      <c r="R1407" s="197"/>
      <c r="S1407" s="197"/>
      <c r="T1407" s="197"/>
      <c r="U1407" s="197"/>
      <c r="V1407" s="197"/>
      <c r="W1407" s="197"/>
      <c r="X1407" s="197"/>
      <c r="Y1407" s="197"/>
      <c r="Z1407" s="197"/>
    </row>
    <row r="1408" ht="15.75" customHeight="1">
      <c r="A1408" s="180"/>
      <c r="B1408" s="197"/>
      <c r="C1408" s="152"/>
      <c r="D1408" s="152"/>
      <c r="E1408" s="152"/>
      <c r="F1408" s="152"/>
      <c r="G1408" s="197"/>
      <c r="H1408" s="197"/>
      <c r="I1408" s="152"/>
      <c r="J1408" s="152"/>
      <c r="K1408" s="152"/>
      <c r="L1408" s="152"/>
      <c r="M1408" s="152"/>
      <c r="N1408" s="152"/>
      <c r="O1408" s="197"/>
      <c r="P1408" s="197"/>
      <c r="Q1408" s="197"/>
      <c r="R1408" s="197"/>
      <c r="S1408" s="197"/>
      <c r="T1408" s="197"/>
      <c r="U1408" s="197"/>
      <c r="V1408" s="197"/>
      <c r="W1408" s="197"/>
      <c r="X1408" s="197"/>
      <c r="Y1408" s="197"/>
      <c r="Z1408" s="197"/>
    </row>
    <row r="1409" ht="15.75" customHeight="1">
      <c r="A1409" s="180"/>
      <c r="B1409" s="197"/>
      <c r="C1409" s="197"/>
      <c r="D1409" s="152"/>
      <c r="E1409" s="152"/>
      <c r="F1409" s="152"/>
      <c r="G1409" s="197"/>
      <c r="H1409" s="197"/>
      <c r="I1409" s="152"/>
      <c r="J1409" s="50"/>
      <c r="K1409" s="152"/>
      <c r="L1409" s="152"/>
      <c r="M1409" s="152"/>
      <c r="N1409" s="152"/>
      <c r="O1409" s="197"/>
      <c r="P1409" s="197"/>
      <c r="Q1409" s="197"/>
      <c r="R1409" s="197"/>
      <c r="S1409" s="197"/>
      <c r="T1409" s="197"/>
      <c r="U1409" s="197"/>
      <c r="V1409" s="197"/>
      <c r="W1409" s="197"/>
      <c r="X1409" s="197"/>
      <c r="Y1409" s="197"/>
      <c r="Z1409" s="197"/>
    </row>
    <row r="1410" ht="15.75" customHeight="1">
      <c r="A1410" s="180"/>
      <c r="B1410" s="197"/>
      <c r="C1410" s="152"/>
      <c r="D1410" s="152"/>
      <c r="E1410" s="152"/>
      <c r="F1410" s="152"/>
      <c r="G1410" s="197"/>
      <c r="H1410" s="197"/>
      <c r="I1410" s="152"/>
      <c r="J1410" s="152"/>
      <c r="K1410" s="152"/>
      <c r="L1410" s="152"/>
      <c r="M1410" s="152"/>
      <c r="N1410" s="152"/>
      <c r="O1410" s="197"/>
      <c r="P1410" s="197"/>
      <c r="Q1410" s="197"/>
      <c r="R1410" s="197"/>
      <c r="S1410" s="197"/>
      <c r="T1410" s="197"/>
      <c r="U1410" s="197"/>
      <c r="V1410" s="197"/>
      <c r="W1410" s="197"/>
      <c r="X1410" s="197"/>
      <c r="Y1410" s="197"/>
      <c r="Z1410" s="197"/>
    </row>
    <row r="1411" ht="15.75" customHeight="1">
      <c r="A1411" s="180"/>
      <c r="B1411" s="197"/>
      <c r="C1411" s="152"/>
      <c r="D1411" s="152"/>
      <c r="E1411" s="152"/>
      <c r="F1411" s="152"/>
      <c r="G1411" s="197"/>
      <c r="H1411" s="169"/>
      <c r="I1411" s="152"/>
      <c r="J1411" s="152"/>
      <c r="K1411" s="152"/>
      <c r="L1411" s="152"/>
      <c r="M1411" s="152"/>
      <c r="N1411" s="152"/>
      <c r="O1411" s="197"/>
      <c r="P1411" s="197"/>
      <c r="Q1411" s="197"/>
      <c r="R1411" s="197"/>
      <c r="S1411" s="197"/>
      <c r="T1411" s="197"/>
      <c r="U1411" s="197"/>
      <c r="V1411" s="197"/>
      <c r="W1411" s="197"/>
      <c r="X1411" s="197"/>
      <c r="Y1411" s="197"/>
      <c r="Z1411" s="197"/>
    </row>
    <row r="1412" ht="15.75" customHeight="1">
      <c r="A1412" s="180"/>
      <c r="B1412" s="197"/>
      <c r="C1412" s="152"/>
      <c r="D1412" s="152"/>
      <c r="E1412" s="152"/>
      <c r="F1412" s="152"/>
      <c r="G1412" s="197"/>
      <c r="H1412" s="197"/>
      <c r="I1412" s="152"/>
      <c r="J1412" s="152"/>
      <c r="K1412" s="152"/>
      <c r="L1412" s="152"/>
      <c r="M1412" s="152"/>
      <c r="N1412" s="152"/>
      <c r="O1412" s="197"/>
      <c r="P1412" s="197"/>
      <c r="Q1412" s="197"/>
      <c r="R1412" s="197"/>
      <c r="S1412" s="197"/>
      <c r="T1412" s="197"/>
      <c r="U1412" s="197"/>
      <c r="V1412" s="197"/>
      <c r="W1412" s="197"/>
      <c r="X1412" s="197"/>
      <c r="Y1412" s="197"/>
      <c r="Z1412" s="197"/>
    </row>
    <row r="1413" ht="15.75" customHeight="1">
      <c r="A1413" s="180"/>
      <c r="B1413" s="197"/>
      <c r="C1413" s="152"/>
      <c r="D1413" s="152"/>
      <c r="E1413" s="152"/>
      <c r="F1413" s="152"/>
      <c r="G1413" s="197"/>
      <c r="H1413" s="169"/>
      <c r="I1413" s="152"/>
      <c r="J1413" s="152"/>
      <c r="K1413" s="152"/>
      <c r="L1413" s="152"/>
      <c r="M1413" s="152"/>
      <c r="N1413" s="152"/>
      <c r="O1413" s="197"/>
      <c r="P1413" s="197"/>
      <c r="Q1413" s="197"/>
      <c r="R1413" s="197"/>
      <c r="S1413" s="197"/>
      <c r="T1413" s="197"/>
      <c r="U1413" s="197"/>
      <c r="V1413" s="197"/>
      <c r="W1413" s="197"/>
      <c r="X1413" s="197"/>
      <c r="Y1413" s="197"/>
      <c r="Z1413" s="197"/>
    </row>
    <row r="1414" ht="15.75" customHeight="1">
      <c r="A1414" s="180"/>
      <c r="B1414" s="197"/>
      <c r="C1414" s="152"/>
      <c r="D1414" s="152"/>
      <c r="E1414" s="152"/>
      <c r="F1414" s="152"/>
      <c r="G1414" s="197"/>
      <c r="H1414" s="197"/>
      <c r="I1414" s="152"/>
      <c r="J1414" s="152"/>
      <c r="K1414" s="152"/>
      <c r="L1414" s="152"/>
      <c r="M1414" s="152"/>
      <c r="N1414" s="152"/>
      <c r="O1414" s="197"/>
      <c r="P1414" s="197"/>
      <c r="Q1414" s="197"/>
      <c r="R1414" s="197"/>
      <c r="S1414" s="197"/>
      <c r="T1414" s="197"/>
      <c r="U1414" s="197"/>
      <c r="V1414" s="197"/>
      <c r="W1414" s="197"/>
      <c r="X1414" s="197"/>
      <c r="Y1414" s="197"/>
      <c r="Z1414" s="197"/>
    </row>
    <row r="1415" ht="15.75" customHeight="1">
      <c r="A1415" s="180"/>
      <c r="B1415" s="197"/>
      <c r="C1415" s="197"/>
      <c r="D1415" s="152"/>
      <c r="E1415" s="152"/>
      <c r="F1415" s="152"/>
      <c r="G1415" s="197"/>
      <c r="H1415" s="197"/>
      <c r="I1415" s="152"/>
      <c r="J1415" s="50"/>
      <c r="K1415" s="152"/>
      <c r="L1415" s="152"/>
      <c r="M1415" s="152"/>
      <c r="N1415" s="152"/>
      <c r="O1415" s="197"/>
      <c r="P1415" s="197"/>
      <c r="Q1415" s="197"/>
      <c r="R1415" s="197"/>
      <c r="S1415" s="197"/>
      <c r="T1415" s="197"/>
      <c r="U1415" s="197"/>
      <c r="V1415" s="197"/>
      <c r="W1415" s="197"/>
      <c r="X1415" s="197"/>
      <c r="Y1415" s="197"/>
      <c r="Z1415" s="197"/>
    </row>
    <row r="1416" ht="15.75" customHeight="1">
      <c r="A1416" s="180"/>
      <c r="B1416" s="197"/>
      <c r="C1416" s="152"/>
      <c r="D1416" s="152"/>
      <c r="E1416" s="152"/>
      <c r="F1416" s="152"/>
      <c r="G1416" s="197"/>
      <c r="H1416" s="197"/>
      <c r="I1416" s="152"/>
      <c r="J1416" s="152"/>
      <c r="K1416" s="152"/>
      <c r="L1416" s="152"/>
      <c r="M1416" s="152"/>
      <c r="N1416" s="152"/>
      <c r="O1416" s="197"/>
      <c r="P1416" s="197"/>
      <c r="Q1416" s="197"/>
      <c r="R1416" s="197"/>
      <c r="S1416" s="197"/>
      <c r="T1416" s="197"/>
      <c r="U1416" s="197"/>
      <c r="V1416" s="197"/>
      <c r="W1416" s="197"/>
      <c r="X1416" s="197"/>
      <c r="Y1416" s="197"/>
      <c r="Z1416" s="197"/>
    </row>
    <row r="1417" ht="15.75" customHeight="1">
      <c r="A1417" s="180"/>
      <c r="B1417" s="197"/>
      <c r="C1417" s="152"/>
      <c r="D1417" s="152"/>
      <c r="E1417" s="152"/>
      <c r="F1417" s="152"/>
      <c r="G1417" s="197"/>
      <c r="H1417" s="197"/>
      <c r="I1417" s="152"/>
      <c r="J1417" s="152"/>
      <c r="K1417" s="152"/>
      <c r="L1417" s="152"/>
      <c r="M1417" s="152"/>
      <c r="N1417" s="152"/>
      <c r="O1417" s="197"/>
      <c r="P1417" s="197"/>
      <c r="Q1417" s="197"/>
      <c r="R1417" s="197"/>
      <c r="S1417" s="197"/>
      <c r="T1417" s="197"/>
      <c r="U1417" s="197"/>
      <c r="V1417" s="197"/>
      <c r="W1417" s="197"/>
      <c r="X1417" s="197"/>
      <c r="Y1417" s="197"/>
      <c r="Z1417" s="197"/>
    </row>
    <row r="1418" ht="15.75" customHeight="1">
      <c r="A1418" s="180"/>
      <c r="B1418" s="197"/>
      <c r="C1418" s="197"/>
      <c r="D1418" s="152"/>
      <c r="E1418" s="152"/>
      <c r="F1418" s="152"/>
      <c r="G1418" s="197"/>
      <c r="H1418" s="197"/>
      <c r="I1418" s="152"/>
      <c r="J1418" s="50"/>
      <c r="K1418" s="152"/>
      <c r="L1418" s="152"/>
      <c r="M1418" s="152"/>
      <c r="N1418" s="152"/>
      <c r="O1418" s="197"/>
      <c r="P1418" s="197"/>
      <c r="Q1418" s="197"/>
      <c r="R1418" s="197"/>
      <c r="S1418" s="197"/>
      <c r="T1418" s="197"/>
      <c r="U1418" s="197"/>
      <c r="V1418" s="197"/>
      <c r="W1418" s="197"/>
      <c r="X1418" s="197"/>
      <c r="Y1418" s="197"/>
      <c r="Z1418" s="197"/>
    </row>
    <row r="1419" ht="15.75" customHeight="1">
      <c r="A1419" s="180"/>
      <c r="B1419" s="197"/>
      <c r="C1419" s="152"/>
      <c r="D1419" s="152"/>
      <c r="E1419" s="152"/>
      <c r="F1419" s="152"/>
      <c r="G1419" s="197"/>
      <c r="H1419" s="169"/>
      <c r="I1419" s="152"/>
      <c r="J1419" s="152"/>
      <c r="K1419" s="152"/>
      <c r="L1419" s="152"/>
      <c r="M1419" s="152"/>
      <c r="N1419" s="152"/>
      <c r="O1419" s="197"/>
      <c r="P1419" s="197"/>
      <c r="Q1419" s="197"/>
      <c r="R1419" s="197"/>
      <c r="S1419" s="197"/>
      <c r="T1419" s="197"/>
      <c r="U1419" s="197"/>
      <c r="V1419" s="197"/>
      <c r="W1419" s="197"/>
      <c r="X1419" s="197"/>
      <c r="Y1419" s="197"/>
      <c r="Z1419" s="197"/>
    </row>
    <row r="1420" ht="15.75" customHeight="1">
      <c r="A1420" s="180"/>
      <c r="B1420" s="197"/>
      <c r="C1420" s="152"/>
      <c r="D1420" s="152"/>
      <c r="E1420" s="152"/>
      <c r="F1420" s="152"/>
      <c r="G1420" s="197"/>
      <c r="H1420" s="169"/>
      <c r="I1420" s="152"/>
      <c r="J1420" s="152"/>
      <c r="K1420" s="152"/>
      <c r="L1420" s="152"/>
      <c r="M1420" s="152"/>
      <c r="N1420" s="152"/>
      <c r="O1420" s="197"/>
      <c r="P1420" s="197"/>
      <c r="Q1420" s="197"/>
      <c r="R1420" s="197"/>
      <c r="S1420" s="197"/>
      <c r="T1420" s="197"/>
      <c r="U1420" s="197"/>
      <c r="V1420" s="197"/>
      <c r="W1420" s="197"/>
      <c r="X1420" s="197"/>
      <c r="Y1420" s="197"/>
      <c r="Z1420" s="197"/>
    </row>
    <row r="1421" ht="15.75" customHeight="1">
      <c r="A1421" s="180"/>
      <c r="B1421" s="197"/>
      <c r="C1421" s="152"/>
      <c r="D1421" s="152"/>
      <c r="E1421" s="152"/>
      <c r="F1421" s="152"/>
      <c r="G1421" s="197"/>
      <c r="H1421" s="197"/>
      <c r="I1421" s="152"/>
      <c r="J1421" s="152"/>
      <c r="K1421" s="152"/>
      <c r="L1421" s="152"/>
      <c r="M1421" s="152"/>
      <c r="N1421" s="152"/>
      <c r="O1421" s="197"/>
      <c r="P1421" s="197"/>
      <c r="Q1421" s="197"/>
      <c r="R1421" s="197"/>
      <c r="S1421" s="197"/>
      <c r="T1421" s="197"/>
      <c r="U1421" s="197"/>
      <c r="V1421" s="197"/>
      <c r="W1421" s="197"/>
      <c r="X1421" s="197"/>
      <c r="Y1421" s="197"/>
      <c r="Z1421" s="197"/>
    </row>
    <row r="1422" ht="15.75" customHeight="1">
      <c r="A1422" s="180"/>
      <c r="B1422" s="197"/>
      <c r="C1422" s="152"/>
      <c r="D1422" s="152"/>
      <c r="E1422" s="152"/>
      <c r="F1422" s="152"/>
      <c r="G1422" s="197"/>
      <c r="H1422" s="197"/>
      <c r="I1422" s="152"/>
      <c r="J1422" s="152"/>
      <c r="K1422" s="152"/>
      <c r="L1422" s="152"/>
      <c r="M1422" s="152"/>
      <c r="N1422" s="152"/>
      <c r="O1422" s="197"/>
      <c r="P1422" s="197"/>
      <c r="Q1422" s="197"/>
      <c r="R1422" s="197"/>
      <c r="S1422" s="197"/>
      <c r="T1422" s="197"/>
      <c r="U1422" s="197"/>
      <c r="V1422" s="197"/>
      <c r="W1422" s="197"/>
      <c r="X1422" s="197"/>
      <c r="Y1422" s="197"/>
      <c r="Z1422" s="197"/>
    </row>
    <row r="1423" ht="15.75" customHeight="1">
      <c r="A1423" s="180"/>
      <c r="B1423" s="197"/>
      <c r="C1423" s="197"/>
      <c r="D1423" s="152"/>
      <c r="E1423" s="152"/>
      <c r="F1423" s="152"/>
      <c r="G1423" s="197"/>
      <c r="H1423" s="197"/>
      <c r="I1423" s="152"/>
      <c r="J1423" s="50"/>
      <c r="K1423" s="152"/>
      <c r="L1423" s="152"/>
      <c r="M1423" s="152"/>
      <c r="N1423" s="152"/>
      <c r="O1423" s="197"/>
      <c r="P1423" s="197"/>
      <c r="Q1423" s="197"/>
      <c r="R1423" s="197"/>
      <c r="S1423" s="197"/>
      <c r="T1423" s="197"/>
      <c r="U1423" s="197"/>
      <c r="V1423" s="197"/>
      <c r="W1423" s="197"/>
      <c r="X1423" s="197"/>
      <c r="Y1423" s="197"/>
      <c r="Z1423" s="197"/>
    </row>
    <row r="1424" ht="15.75" customHeight="1">
      <c r="A1424" s="180"/>
      <c r="B1424" s="197"/>
      <c r="C1424" s="197"/>
      <c r="D1424" s="152"/>
      <c r="E1424" s="152"/>
      <c r="F1424" s="152"/>
      <c r="G1424" s="197"/>
      <c r="H1424" s="197"/>
      <c r="I1424" s="152"/>
      <c r="J1424" s="50"/>
      <c r="K1424" s="152"/>
      <c r="L1424" s="152"/>
      <c r="M1424" s="152"/>
      <c r="N1424" s="152"/>
      <c r="O1424" s="197"/>
      <c r="P1424" s="197"/>
      <c r="Q1424" s="197"/>
      <c r="R1424" s="197"/>
      <c r="S1424" s="197"/>
      <c r="T1424" s="197"/>
      <c r="U1424" s="197"/>
      <c r="V1424" s="197"/>
      <c r="W1424" s="197"/>
      <c r="X1424" s="197"/>
      <c r="Y1424" s="197"/>
      <c r="Z1424" s="197"/>
    </row>
    <row r="1425" ht="15.75" customHeight="1">
      <c r="A1425" s="180"/>
      <c r="B1425" s="197"/>
      <c r="C1425" s="152"/>
      <c r="D1425" s="152"/>
      <c r="E1425" s="152"/>
      <c r="F1425" s="152"/>
      <c r="G1425" s="197"/>
      <c r="H1425" s="197"/>
      <c r="I1425" s="152"/>
      <c r="J1425" s="152"/>
      <c r="K1425" s="152"/>
      <c r="L1425" s="152"/>
      <c r="M1425" s="152"/>
      <c r="N1425" s="152"/>
      <c r="O1425" s="197"/>
      <c r="P1425" s="197"/>
      <c r="Q1425" s="197"/>
      <c r="R1425" s="197"/>
      <c r="S1425" s="197"/>
      <c r="T1425" s="197"/>
      <c r="U1425" s="197"/>
      <c r="V1425" s="197"/>
      <c r="W1425" s="197"/>
      <c r="X1425" s="197"/>
      <c r="Y1425" s="197"/>
      <c r="Z1425" s="197"/>
    </row>
    <row r="1426" ht="15.75" customHeight="1">
      <c r="A1426" s="180"/>
      <c r="B1426" s="197"/>
      <c r="C1426" s="152"/>
      <c r="D1426" s="152"/>
      <c r="E1426" s="152"/>
      <c r="F1426" s="152"/>
      <c r="G1426" s="197"/>
      <c r="H1426" s="197"/>
      <c r="I1426" s="152"/>
      <c r="J1426" s="152"/>
      <c r="K1426" s="152"/>
      <c r="L1426" s="152"/>
      <c r="M1426" s="152"/>
      <c r="N1426" s="152"/>
      <c r="O1426" s="197"/>
      <c r="P1426" s="197"/>
      <c r="Q1426" s="197"/>
      <c r="R1426" s="197"/>
      <c r="S1426" s="197"/>
      <c r="T1426" s="197"/>
      <c r="U1426" s="197"/>
      <c r="V1426" s="197"/>
      <c r="W1426" s="197"/>
      <c r="X1426" s="197"/>
      <c r="Y1426" s="197"/>
      <c r="Z1426" s="197"/>
    </row>
    <row r="1427" ht="15.75" customHeight="1">
      <c r="A1427" s="180"/>
      <c r="B1427" s="197"/>
      <c r="C1427" s="197"/>
      <c r="D1427" s="152"/>
      <c r="E1427" s="152"/>
      <c r="F1427" s="152"/>
      <c r="G1427" s="197"/>
      <c r="H1427" s="197"/>
      <c r="I1427" s="152"/>
      <c r="J1427" s="50"/>
      <c r="K1427" s="152"/>
      <c r="L1427" s="152"/>
      <c r="M1427" s="152"/>
      <c r="N1427" s="152"/>
      <c r="O1427" s="197"/>
      <c r="P1427" s="197"/>
      <c r="Q1427" s="197"/>
      <c r="R1427" s="197"/>
      <c r="S1427" s="197"/>
      <c r="T1427" s="197"/>
      <c r="U1427" s="197"/>
      <c r="V1427" s="197"/>
      <c r="W1427" s="197"/>
      <c r="X1427" s="197"/>
      <c r="Y1427" s="197"/>
      <c r="Z1427" s="197"/>
    </row>
    <row r="1428" ht="15.75" customHeight="1">
      <c r="A1428" s="180"/>
      <c r="B1428" s="197"/>
      <c r="C1428" s="152"/>
      <c r="D1428" s="152"/>
      <c r="E1428" s="152"/>
      <c r="F1428" s="152"/>
      <c r="G1428" s="197"/>
      <c r="H1428" s="197"/>
      <c r="I1428" s="152"/>
      <c r="J1428" s="152"/>
      <c r="K1428" s="152"/>
      <c r="L1428" s="152"/>
      <c r="M1428" s="152"/>
      <c r="N1428" s="152"/>
      <c r="O1428" s="197"/>
      <c r="P1428" s="197"/>
      <c r="Q1428" s="197"/>
      <c r="R1428" s="197"/>
      <c r="S1428" s="197"/>
      <c r="T1428" s="197"/>
      <c r="U1428" s="197"/>
      <c r="V1428" s="197"/>
      <c r="W1428" s="197"/>
      <c r="X1428" s="197"/>
      <c r="Y1428" s="197"/>
      <c r="Z1428" s="197"/>
    </row>
    <row r="1429" ht="15.75" customHeight="1">
      <c r="A1429" s="180"/>
      <c r="B1429" s="197"/>
      <c r="C1429" s="152"/>
      <c r="D1429" s="152"/>
      <c r="E1429" s="152"/>
      <c r="F1429" s="152"/>
      <c r="G1429" s="197"/>
      <c r="H1429" s="197"/>
      <c r="I1429" s="152"/>
      <c r="J1429" s="152"/>
      <c r="K1429" s="152"/>
      <c r="L1429" s="152"/>
      <c r="M1429" s="152"/>
      <c r="N1429" s="152"/>
      <c r="O1429" s="197"/>
      <c r="P1429" s="197"/>
      <c r="Q1429" s="197"/>
      <c r="R1429" s="197"/>
      <c r="S1429" s="197"/>
      <c r="T1429" s="197"/>
      <c r="U1429" s="197"/>
      <c r="V1429" s="197"/>
      <c r="W1429" s="197"/>
      <c r="X1429" s="197"/>
      <c r="Y1429" s="197"/>
      <c r="Z1429" s="197"/>
    </row>
    <row r="1430" ht="15.75" customHeight="1">
      <c r="A1430" s="180"/>
      <c r="B1430" s="197"/>
      <c r="C1430" s="152"/>
      <c r="D1430" s="152"/>
      <c r="E1430" s="152"/>
      <c r="F1430" s="152"/>
      <c r="G1430" s="197"/>
      <c r="H1430" s="197"/>
      <c r="I1430" s="152"/>
      <c r="J1430" s="152"/>
      <c r="K1430" s="152"/>
      <c r="L1430" s="152"/>
      <c r="M1430" s="152"/>
      <c r="N1430" s="152"/>
      <c r="O1430" s="197"/>
      <c r="P1430" s="197"/>
      <c r="Q1430" s="197"/>
      <c r="R1430" s="197"/>
      <c r="S1430" s="197"/>
      <c r="T1430" s="197"/>
      <c r="U1430" s="197"/>
      <c r="V1430" s="197"/>
      <c r="W1430" s="197"/>
      <c r="X1430" s="197"/>
      <c r="Y1430" s="197"/>
      <c r="Z1430" s="197"/>
    </row>
    <row r="1431" ht="15.75" customHeight="1">
      <c r="A1431" s="180"/>
      <c r="B1431" s="197"/>
      <c r="C1431" s="152"/>
      <c r="D1431" s="152"/>
      <c r="E1431" s="152"/>
      <c r="F1431" s="152"/>
      <c r="G1431" s="197"/>
      <c r="H1431" s="197"/>
      <c r="I1431" s="152"/>
      <c r="J1431" s="152"/>
      <c r="K1431" s="152"/>
      <c r="L1431" s="152"/>
      <c r="M1431" s="152"/>
      <c r="N1431" s="152"/>
      <c r="O1431" s="197"/>
      <c r="P1431" s="197"/>
      <c r="Q1431" s="197"/>
      <c r="R1431" s="197"/>
      <c r="S1431" s="197"/>
      <c r="T1431" s="197"/>
      <c r="U1431" s="197"/>
      <c r="V1431" s="197"/>
      <c r="W1431" s="197"/>
      <c r="X1431" s="197"/>
      <c r="Y1431" s="197"/>
      <c r="Z1431" s="197"/>
    </row>
    <row r="1432" ht="15.75" customHeight="1">
      <c r="A1432" s="180"/>
      <c r="B1432" s="197"/>
      <c r="C1432" s="152"/>
      <c r="D1432" s="152"/>
      <c r="E1432" s="152"/>
      <c r="F1432" s="152"/>
      <c r="G1432" s="197"/>
      <c r="H1432" s="169"/>
      <c r="I1432" s="152"/>
      <c r="J1432" s="152"/>
      <c r="K1432" s="152"/>
      <c r="L1432" s="152"/>
      <c r="M1432" s="152"/>
      <c r="N1432" s="152"/>
      <c r="O1432" s="197"/>
      <c r="P1432" s="197"/>
      <c r="Q1432" s="197"/>
      <c r="R1432" s="197"/>
      <c r="S1432" s="197"/>
      <c r="T1432" s="197"/>
      <c r="U1432" s="197"/>
      <c r="V1432" s="197"/>
      <c r="W1432" s="197"/>
      <c r="X1432" s="197"/>
      <c r="Y1432" s="197"/>
      <c r="Z1432" s="197"/>
    </row>
    <row r="1433" ht="15.75" customHeight="1">
      <c r="A1433" s="180"/>
      <c r="B1433" s="197"/>
      <c r="C1433" s="152"/>
      <c r="D1433" s="152"/>
      <c r="E1433" s="152"/>
      <c r="F1433" s="152"/>
      <c r="G1433" s="197"/>
      <c r="H1433" s="197"/>
      <c r="I1433" s="152"/>
      <c r="J1433" s="152"/>
      <c r="K1433" s="152"/>
      <c r="L1433" s="152"/>
      <c r="M1433" s="152"/>
      <c r="N1433" s="152"/>
      <c r="O1433" s="197"/>
      <c r="P1433" s="197"/>
      <c r="Q1433" s="197"/>
      <c r="R1433" s="197"/>
      <c r="S1433" s="197"/>
      <c r="T1433" s="197"/>
      <c r="U1433" s="197"/>
      <c r="V1433" s="197"/>
      <c r="W1433" s="197"/>
      <c r="X1433" s="197"/>
      <c r="Y1433" s="197"/>
      <c r="Z1433" s="197"/>
    </row>
    <row r="1434" ht="15.75" customHeight="1">
      <c r="A1434" s="180"/>
      <c r="B1434" s="197"/>
      <c r="C1434" s="197"/>
      <c r="D1434" s="152"/>
      <c r="E1434" s="152"/>
      <c r="F1434" s="152"/>
      <c r="G1434" s="197"/>
      <c r="H1434" s="169"/>
      <c r="I1434" s="152"/>
      <c r="J1434" s="50"/>
      <c r="K1434" s="152"/>
      <c r="L1434" s="152"/>
      <c r="M1434" s="152"/>
      <c r="N1434" s="152"/>
      <c r="O1434" s="197"/>
      <c r="P1434" s="197"/>
      <c r="Q1434" s="197"/>
      <c r="R1434" s="197"/>
      <c r="S1434" s="197"/>
      <c r="T1434" s="197"/>
      <c r="U1434" s="197"/>
      <c r="V1434" s="197"/>
      <c r="W1434" s="197"/>
      <c r="X1434" s="197"/>
      <c r="Y1434" s="197"/>
      <c r="Z1434" s="197"/>
    </row>
    <row r="1435" ht="15.75" customHeight="1">
      <c r="A1435" s="180"/>
      <c r="B1435" s="197"/>
      <c r="C1435" s="152"/>
      <c r="D1435" s="152"/>
      <c r="E1435" s="152"/>
      <c r="F1435" s="152"/>
      <c r="G1435" s="197"/>
      <c r="H1435" s="197"/>
      <c r="I1435" s="152"/>
      <c r="J1435" s="152"/>
      <c r="K1435" s="152"/>
      <c r="L1435" s="152"/>
      <c r="M1435" s="152"/>
      <c r="N1435" s="152"/>
      <c r="O1435" s="197"/>
      <c r="P1435" s="197"/>
      <c r="Q1435" s="197"/>
      <c r="R1435" s="197"/>
      <c r="S1435" s="197"/>
      <c r="T1435" s="197"/>
      <c r="U1435" s="197"/>
      <c r="V1435" s="197"/>
      <c r="W1435" s="197"/>
      <c r="X1435" s="197"/>
      <c r="Y1435" s="197"/>
      <c r="Z1435" s="197"/>
    </row>
    <row r="1436" ht="15.75" customHeight="1">
      <c r="A1436" s="180"/>
      <c r="B1436" s="197"/>
      <c r="C1436" s="197"/>
      <c r="D1436" s="152"/>
      <c r="E1436" s="152"/>
      <c r="F1436" s="152"/>
      <c r="G1436" s="197"/>
      <c r="H1436" s="169"/>
      <c r="I1436" s="152"/>
      <c r="J1436" s="50"/>
      <c r="K1436" s="152"/>
      <c r="L1436" s="152"/>
      <c r="M1436" s="152"/>
      <c r="N1436" s="152"/>
      <c r="O1436" s="197"/>
      <c r="P1436" s="197"/>
      <c r="Q1436" s="197"/>
      <c r="R1436" s="197"/>
      <c r="S1436" s="197"/>
      <c r="T1436" s="197"/>
      <c r="U1436" s="197"/>
      <c r="V1436" s="197"/>
      <c r="W1436" s="197"/>
      <c r="X1436" s="197"/>
      <c r="Y1436" s="197"/>
      <c r="Z1436" s="197"/>
    </row>
    <row r="1437" ht="15.75" customHeight="1">
      <c r="A1437" s="180"/>
      <c r="B1437" s="197"/>
      <c r="C1437" s="152"/>
      <c r="D1437" s="152"/>
      <c r="E1437" s="152"/>
      <c r="F1437" s="152"/>
      <c r="G1437" s="197"/>
      <c r="H1437" s="197"/>
      <c r="I1437" s="152"/>
      <c r="J1437" s="152"/>
      <c r="K1437" s="152"/>
      <c r="L1437" s="152"/>
      <c r="M1437" s="152"/>
      <c r="N1437" s="152"/>
      <c r="O1437" s="197"/>
      <c r="P1437" s="197"/>
      <c r="Q1437" s="197"/>
      <c r="R1437" s="197"/>
      <c r="S1437" s="197"/>
      <c r="T1437" s="197"/>
      <c r="U1437" s="197"/>
      <c r="V1437" s="197"/>
      <c r="W1437" s="197"/>
      <c r="X1437" s="197"/>
      <c r="Y1437" s="197"/>
      <c r="Z1437" s="197"/>
    </row>
    <row r="1438" ht="15.75" customHeight="1">
      <c r="A1438" s="180"/>
      <c r="B1438" s="197"/>
      <c r="C1438" s="197"/>
      <c r="D1438" s="152"/>
      <c r="E1438" s="152"/>
      <c r="F1438" s="152"/>
      <c r="G1438" s="197"/>
      <c r="H1438" s="197"/>
      <c r="I1438" s="152"/>
      <c r="J1438" s="50"/>
      <c r="K1438" s="152"/>
      <c r="L1438" s="152"/>
      <c r="M1438" s="152"/>
      <c r="N1438" s="152"/>
      <c r="O1438" s="197"/>
      <c r="P1438" s="197"/>
      <c r="Q1438" s="197"/>
      <c r="R1438" s="197"/>
      <c r="S1438" s="197"/>
      <c r="T1438" s="197"/>
      <c r="U1438" s="197"/>
      <c r="V1438" s="197"/>
      <c r="W1438" s="197"/>
      <c r="X1438" s="197"/>
      <c r="Y1438" s="197"/>
      <c r="Z1438" s="197"/>
    </row>
    <row r="1439" ht="15.75" customHeight="1">
      <c r="A1439" s="180"/>
      <c r="B1439" s="197"/>
      <c r="C1439" s="152"/>
      <c r="D1439" s="152"/>
      <c r="E1439" s="152"/>
      <c r="F1439" s="152"/>
      <c r="G1439" s="197"/>
      <c r="H1439" s="169"/>
      <c r="I1439" s="152"/>
      <c r="J1439" s="152"/>
      <c r="K1439" s="152"/>
      <c r="L1439" s="152"/>
      <c r="M1439" s="152"/>
      <c r="N1439" s="152"/>
      <c r="O1439" s="197"/>
      <c r="P1439" s="197"/>
      <c r="Q1439" s="197"/>
      <c r="R1439" s="197"/>
      <c r="S1439" s="197"/>
      <c r="T1439" s="197"/>
      <c r="U1439" s="197"/>
      <c r="V1439" s="197"/>
      <c r="W1439" s="197"/>
      <c r="X1439" s="197"/>
      <c r="Y1439" s="197"/>
      <c r="Z1439" s="197"/>
    </row>
    <row r="1440" ht="15.75" customHeight="1">
      <c r="A1440" s="180"/>
      <c r="B1440" s="197"/>
      <c r="C1440" s="152"/>
      <c r="D1440" s="152"/>
      <c r="E1440" s="152"/>
      <c r="F1440" s="152"/>
      <c r="G1440" s="197"/>
      <c r="H1440" s="169"/>
      <c r="I1440" s="152"/>
      <c r="J1440" s="152"/>
      <c r="K1440" s="152"/>
      <c r="L1440" s="152"/>
      <c r="M1440" s="152"/>
      <c r="N1440" s="152"/>
      <c r="O1440" s="197"/>
      <c r="P1440" s="197"/>
      <c r="Q1440" s="197"/>
      <c r="R1440" s="197"/>
      <c r="S1440" s="197"/>
      <c r="T1440" s="197"/>
      <c r="U1440" s="197"/>
      <c r="V1440" s="197"/>
      <c r="W1440" s="197"/>
      <c r="X1440" s="197"/>
      <c r="Y1440" s="197"/>
      <c r="Z1440" s="197"/>
    </row>
    <row r="1441" ht="15.75" customHeight="1">
      <c r="A1441" s="180"/>
      <c r="B1441" s="197"/>
      <c r="C1441" s="197"/>
      <c r="D1441" s="152"/>
      <c r="E1441" s="152"/>
      <c r="F1441" s="152"/>
      <c r="G1441" s="197"/>
      <c r="H1441" s="197"/>
      <c r="I1441" s="152"/>
      <c r="J1441" s="50"/>
      <c r="K1441" s="152"/>
      <c r="L1441" s="152"/>
      <c r="M1441" s="152"/>
      <c r="N1441" s="152"/>
      <c r="O1441" s="197"/>
      <c r="P1441" s="197"/>
      <c r="Q1441" s="197"/>
      <c r="R1441" s="197"/>
      <c r="S1441" s="197"/>
      <c r="T1441" s="197"/>
      <c r="U1441" s="197"/>
      <c r="V1441" s="197"/>
      <c r="W1441" s="197"/>
      <c r="X1441" s="197"/>
      <c r="Y1441" s="197"/>
      <c r="Z1441" s="197"/>
    </row>
  </sheetData>
  <hyperlinks>
    <hyperlink display="Inicio" location="ÍNDICE!A1" ref="A1"/>
  </hyperlink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6.75"/>
    <col customWidth="1" min="2" max="2" width="16.63"/>
    <col customWidth="1" min="3" max="3" width="17.88"/>
    <col customWidth="1" min="4" max="4" width="22.38"/>
    <col customWidth="1" min="5" max="5" width="20.13"/>
    <col customWidth="1" min="6" max="6" width="27.25"/>
    <col customWidth="1" min="7" max="7" width="19.88"/>
    <col customWidth="1" min="8" max="8" width="28.63"/>
    <col customWidth="1" min="9" max="9" width="17.63"/>
    <col customWidth="1" min="10" max="10" width="30.88"/>
    <col customWidth="1" min="11" max="12" width="21.25"/>
    <col customWidth="1" min="13" max="13" width="22.0"/>
    <col customWidth="1" min="14" max="14" width="27.0"/>
    <col customWidth="1" min="15" max="26" width="9.38"/>
  </cols>
  <sheetData>
    <row r="1" ht="12.75" customHeight="1">
      <c r="A1" s="231" t="s">
        <v>455</v>
      </c>
      <c r="B1" s="95" t="s">
        <v>456</v>
      </c>
      <c r="C1" s="95" t="s">
        <v>457</v>
      </c>
      <c r="D1" s="95" t="s">
        <v>458</v>
      </c>
      <c r="E1" s="95" t="s">
        <v>459</v>
      </c>
      <c r="F1" s="95" t="s">
        <v>460</v>
      </c>
      <c r="G1" s="95" t="s">
        <v>461</v>
      </c>
      <c r="H1" s="95" t="s">
        <v>462</v>
      </c>
      <c r="I1" s="143" t="s">
        <v>463</v>
      </c>
      <c r="J1" s="143" t="s">
        <v>464</v>
      </c>
      <c r="K1" s="166" t="s">
        <v>465</v>
      </c>
      <c r="L1" s="166" t="s">
        <v>466</v>
      </c>
      <c r="M1" s="166" t="s">
        <v>467</v>
      </c>
      <c r="N1" s="143"/>
      <c r="O1" s="143"/>
      <c r="P1" s="143"/>
      <c r="Q1" s="167"/>
      <c r="R1" s="167"/>
      <c r="S1" s="167"/>
      <c r="T1" s="167"/>
      <c r="U1" s="167"/>
      <c r="V1" s="167"/>
      <c r="W1" s="167"/>
      <c r="X1" s="167"/>
      <c r="Y1" s="167"/>
      <c r="Z1" s="167"/>
    </row>
    <row r="2">
      <c r="A2" s="256">
        <v>43924.0</v>
      </c>
      <c r="B2" s="237">
        <v>2.0</v>
      </c>
      <c r="C2" s="238"/>
      <c r="D2" s="257">
        <v>21000.0</v>
      </c>
      <c r="E2" s="178">
        <v>84693.3211</v>
      </c>
      <c r="F2" s="197">
        <f t="shared" ref="F2:F7" si="1">D2/E2</f>
        <v>0.2479534363</v>
      </c>
      <c r="G2" s="197">
        <f t="shared" ref="G2:G7" si="2">SUM(B2:C2)*D2</f>
        <v>42000</v>
      </c>
      <c r="H2" s="78">
        <f t="shared" ref="H2:H7" si="3">SUM(B2:C2)*F2</f>
        <v>0.4959068726</v>
      </c>
      <c r="I2" s="152">
        <f>B2</f>
        <v>2</v>
      </c>
      <c r="J2" s="50">
        <f t="shared" ref="J2:J7" si="4">I2*F2</f>
        <v>0.4959068726</v>
      </c>
      <c r="K2" s="172">
        <f t="shared" ref="K2:K7" si="5">F2*0.001</f>
        <v>0.0002479534363</v>
      </c>
      <c r="L2" s="50">
        <f t="shared" ref="L2:L7" si="6">IF(C2,F2*0.01,0)</f>
        <v>0</v>
      </c>
      <c r="M2" s="172">
        <f t="shared" ref="M2:M7" si="7">F2+K2-L2</f>
        <v>0.2482013898</v>
      </c>
      <c r="N2" s="152"/>
      <c r="O2" s="197"/>
      <c r="P2" s="197"/>
      <c r="Q2" s="197"/>
      <c r="R2" s="197"/>
      <c r="S2" s="197"/>
      <c r="T2" s="197"/>
      <c r="U2" s="197"/>
      <c r="V2" s="197"/>
      <c r="W2" s="197"/>
      <c r="X2" s="197"/>
      <c r="Y2" s="197"/>
      <c r="Z2" s="197"/>
    </row>
    <row r="3">
      <c r="A3" s="256">
        <v>43934.0</v>
      </c>
      <c r="B3" s="237">
        <v>10.0</v>
      </c>
      <c r="C3" s="238"/>
      <c r="D3" s="257">
        <v>37000.0</v>
      </c>
      <c r="E3" s="178">
        <v>100980.1296</v>
      </c>
      <c r="F3" s="197">
        <f t="shared" si="1"/>
        <v>0.3664087197</v>
      </c>
      <c r="G3" s="197">
        <f t="shared" si="2"/>
        <v>370000</v>
      </c>
      <c r="H3" s="78">
        <f t="shared" si="3"/>
        <v>3.664087197</v>
      </c>
      <c r="I3" s="152">
        <f t="shared" ref="I3:I7" si="8">I2+B3-C3</f>
        <v>12</v>
      </c>
      <c r="J3" s="50">
        <f t="shared" si="4"/>
        <v>4.396904636</v>
      </c>
      <c r="K3" s="172">
        <f t="shared" si="5"/>
        <v>0.0003664087197</v>
      </c>
      <c r="L3" s="50">
        <f t="shared" si="6"/>
        <v>0</v>
      </c>
      <c r="M3" s="172">
        <f t="shared" si="7"/>
        <v>0.3667751284</v>
      </c>
      <c r="N3" s="152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</row>
    <row r="4">
      <c r="A4" s="256">
        <v>43935.0</v>
      </c>
      <c r="B4" s="237">
        <v>1.0</v>
      </c>
      <c r="C4" s="238"/>
      <c r="D4" s="257">
        <v>38000.0</v>
      </c>
      <c r="E4" s="178">
        <v>105906.6942</v>
      </c>
      <c r="F4" s="197">
        <f t="shared" si="1"/>
        <v>0.358806403</v>
      </c>
      <c r="G4" s="197">
        <f t="shared" si="2"/>
        <v>38000</v>
      </c>
      <c r="H4" s="78">
        <f t="shared" si="3"/>
        <v>0.358806403</v>
      </c>
      <c r="I4" s="152">
        <f t="shared" si="8"/>
        <v>13</v>
      </c>
      <c r="J4" s="50">
        <f t="shared" si="4"/>
        <v>4.664483239</v>
      </c>
      <c r="K4" s="172">
        <f t="shared" si="5"/>
        <v>0.000358806403</v>
      </c>
      <c r="L4" s="50">
        <f t="shared" si="6"/>
        <v>0</v>
      </c>
      <c r="M4" s="172">
        <f t="shared" si="7"/>
        <v>0.3591652094</v>
      </c>
      <c r="N4" s="152"/>
      <c r="O4" s="197"/>
      <c r="P4" s="197"/>
      <c r="Q4" s="197"/>
      <c r="R4" s="197"/>
      <c r="S4" s="197"/>
      <c r="T4" s="197"/>
      <c r="U4" s="197"/>
      <c r="V4" s="197"/>
      <c r="W4" s="197"/>
      <c r="X4" s="197"/>
      <c r="Y4" s="197"/>
      <c r="Z4" s="197"/>
    </row>
    <row r="5">
      <c r="A5" s="256">
        <v>43951.0</v>
      </c>
      <c r="B5" s="237">
        <v>3.0</v>
      </c>
      <c r="C5" s="238"/>
      <c r="D5" s="257">
        <v>37000.0</v>
      </c>
      <c r="E5" s="178">
        <v>176563.0719</v>
      </c>
      <c r="F5" s="197">
        <f t="shared" si="1"/>
        <v>0.2095568434</v>
      </c>
      <c r="G5" s="197">
        <f t="shared" si="2"/>
        <v>111000</v>
      </c>
      <c r="H5" s="78">
        <f t="shared" si="3"/>
        <v>0.6286705301</v>
      </c>
      <c r="I5" s="152">
        <f t="shared" si="8"/>
        <v>16</v>
      </c>
      <c r="J5" s="50">
        <f t="shared" si="4"/>
        <v>3.352909494</v>
      </c>
      <c r="K5" s="172">
        <f t="shared" si="5"/>
        <v>0.0002095568434</v>
      </c>
      <c r="L5" s="50">
        <f t="shared" si="6"/>
        <v>0</v>
      </c>
      <c r="M5" s="172">
        <f t="shared" si="7"/>
        <v>0.2097664002</v>
      </c>
      <c r="N5" s="152"/>
      <c r="O5" s="197"/>
      <c r="P5" s="197"/>
      <c r="Q5" s="197"/>
      <c r="R5" s="197"/>
      <c r="S5" s="197"/>
      <c r="T5" s="197"/>
      <c r="U5" s="197"/>
      <c r="V5" s="197"/>
      <c r="W5" s="197"/>
      <c r="X5" s="197"/>
      <c r="Y5" s="197"/>
      <c r="Z5" s="197"/>
    </row>
    <row r="6">
      <c r="A6" s="256">
        <v>43959.0</v>
      </c>
      <c r="B6" s="237">
        <v>10.0</v>
      </c>
      <c r="C6" s="238"/>
      <c r="D6" s="257">
        <v>44200.0</v>
      </c>
      <c r="E6" s="178">
        <v>172952.8257</v>
      </c>
      <c r="F6" s="197">
        <f t="shared" si="1"/>
        <v>0.2555610168</v>
      </c>
      <c r="G6" s="197">
        <f t="shared" si="2"/>
        <v>442000</v>
      </c>
      <c r="H6" s="78">
        <f t="shared" si="3"/>
        <v>2.555610168</v>
      </c>
      <c r="I6" s="152">
        <f t="shared" si="8"/>
        <v>26</v>
      </c>
      <c r="J6" s="50">
        <f t="shared" si="4"/>
        <v>6.644586438</v>
      </c>
      <c r="K6" s="172">
        <f t="shared" si="5"/>
        <v>0.0002555610168</v>
      </c>
      <c r="L6" s="50">
        <f t="shared" si="6"/>
        <v>0</v>
      </c>
      <c r="M6" s="172">
        <f t="shared" si="7"/>
        <v>0.2558165778</v>
      </c>
      <c r="N6" s="152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</row>
    <row r="7">
      <c r="A7" s="256">
        <v>43978.0</v>
      </c>
      <c r="B7" s="237"/>
      <c r="C7" s="237">
        <v>6.0</v>
      </c>
      <c r="D7" s="257">
        <v>43000.0</v>
      </c>
      <c r="E7" s="178">
        <v>193464.324</v>
      </c>
      <c r="F7" s="197">
        <f t="shared" si="1"/>
        <v>0.2222632014</v>
      </c>
      <c r="G7" s="197">
        <f t="shared" si="2"/>
        <v>258000</v>
      </c>
      <c r="H7" s="78">
        <f t="shared" si="3"/>
        <v>1.333579208</v>
      </c>
      <c r="I7" s="152">
        <f t="shared" si="8"/>
        <v>20</v>
      </c>
      <c r="J7" s="50">
        <f t="shared" si="4"/>
        <v>4.445264027</v>
      </c>
      <c r="K7" s="172">
        <f t="shared" si="5"/>
        <v>0.0002222632014</v>
      </c>
      <c r="L7" s="50">
        <f t="shared" si="6"/>
        <v>0.002222632014</v>
      </c>
      <c r="M7" s="172">
        <f t="shared" si="7"/>
        <v>0.2202628325</v>
      </c>
      <c r="N7" s="152"/>
      <c r="O7" s="197"/>
      <c r="P7" s="197"/>
      <c r="Q7" s="197"/>
      <c r="R7" s="197"/>
      <c r="S7" s="197"/>
      <c r="T7" s="197"/>
      <c r="U7" s="197"/>
      <c r="V7" s="197"/>
      <c r="W7" s="197"/>
      <c r="X7" s="197"/>
      <c r="Y7" s="197"/>
      <c r="Z7" s="197"/>
    </row>
    <row r="8">
      <c r="A8" s="256"/>
      <c r="B8" s="197"/>
      <c r="C8" s="197"/>
      <c r="D8" s="197"/>
      <c r="E8" s="197"/>
      <c r="F8" s="255"/>
      <c r="G8" s="178"/>
      <c r="H8" s="197"/>
      <c r="I8" s="197"/>
      <c r="J8" s="50"/>
      <c r="K8" s="50"/>
      <c r="L8" s="50"/>
      <c r="M8" s="50"/>
      <c r="N8" s="152"/>
      <c r="O8" s="197"/>
      <c r="P8" s="197"/>
      <c r="Q8" s="197"/>
      <c r="R8" s="197"/>
      <c r="S8" s="197"/>
      <c r="T8" s="197"/>
      <c r="U8" s="197"/>
      <c r="V8" s="197"/>
      <c r="W8" s="197"/>
      <c r="X8" s="197"/>
      <c r="Y8" s="197"/>
      <c r="Z8" s="197"/>
    </row>
    <row r="9">
      <c r="A9" s="180"/>
      <c r="B9" s="197"/>
      <c r="C9" s="197"/>
      <c r="D9" s="197"/>
      <c r="E9" s="197"/>
      <c r="F9" s="255"/>
      <c r="G9" s="178"/>
      <c r="H9" s="169"/>
      <c r="I9" s="152"/>
      <c r="J9" s="50"/>
      <c r="K9" s="50"/>
      <c r="L9" s="50"/>
      <c r="M9" s="50"/>
      <c r="N9" s="152"/>
      <c r="O9" s="197"/>
      <c r="P9" s="197"/>
      <c r="Q9" s="197"/>
      <c r="R9" s="197"/>
      <c r="S9" s="197"/>
      <c r="T9" s="197"/>
      <c r="U9" s="197"/>
      <c r="V9" s="197"/>
      <c r="W9" s="197"/>
      <c r="X9" s="197"/>
      <c r="Y9" s="197"/>
      <c r="Z9" s="197"/>
    </row>
    <row r="10">
      <c r="A10" s="180"/>
      <c r="B10" s="197"/>
      <c r="C10" s="197"/>
      <c r="D10" s="197"/>
      <c r="E10" s="197"/>
      <c r="F10" s="255"/>
      <c r="G10" s="178"/>
      <c r="H10" s="169"/>
      <c r="I10" s="152"/>
      <c r="J10" s="50"/>
      <c r="K10" s="50"/>
      <c r="L10" s="50"/>
      <c r="M10" s="50"/>
      <c r="N10" s="152"/>
      <c r="O10" s="197"/>
      <c r="P10" s="197"/>
      <c r="Q10" s="197"/>
      <c r="R10" s="197"/>
      <c r="S10" s="197"/>
      <c r="T10" s="197"/>
      <c r="U10" s="197"/>
      <c r="V10" s="197"/>
      <c r="W10" s="197"/>
      <c r="X10" s="197"/>
      <c r="Y10" s="197"/>
      <c r="Z10" s="197"/>
    </row>
    <row r="11">
      <c r="A11" s="180"/>
      <c r="B11" s="197"/>
      <c r="C11" s="197"/>
      <c r="D11" s="197"/>
      <c r="E11" s="197"/>
      <c r="F11" s="255"/>
      <c r="G11" s="178"/>
      <c r="H11" s="197"/>
      <c r="I11" s="152"/>
      <c r="J11" s="50"/>
      <c r="K11" s="50"/>
      <c r="L11" s="50"/>
      <c r="M11" s="50"/>
      <c r="N11" s="152"/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Z11" s="197"/>
    </row>
    <row r="12">
      <c r="A12" s="180"/>
      <c r="B12" s="197"/>
      <c r="C12" s="197"/>
      <c r="D12" s="197"/>
      <c r="E12" s="197"/>
      <c r="F12" s="255"/>
      <c r="G12" s="178"/>
      <c r="H12" s="197"/>
      <c r="I12" s="197"/>
      <c r="J12" s="50"/>
      <c r="K12" s="50"/>
      <c r="L12" s="50"/>
      <c r="M12" s="50"/>
      <c r="N12" s="152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</row>
    <row r="13">
      <c r="A13" s="180"/>
      <c r="B13" s="197"/>
      <c r="C13" s="197"/>
      <c r="D13" s="197"/>
      <c r="E13" s="197"/>
      <c r="F13" s="255"/>
      <c r="G13" s="178"/>
      <c r="H13" s="169"/>
      <c r="I13" s="152"/>
      <c r="J13" s="50"/>
      <c r="K13" s="50"/>
      <c r="L13" s="50"/>
      <c r="M13" s="50"/>
      <c r="N13" s="152"/>
      <c r="O13" s="197"/>
      <c r="P13" s="197"/>
      <c r="Q13" s="197"/>
      <c r="R13" s="197"/>
      <c r="S13" s="197"/>
      <c r="T13" s="197"/>
      <c r="U13" s="197"/>
      <c r="V13" s="197"/>
      <c r="W13" s="197"/>
      <c r="X13" s="197"/>
      <c r="Y13" s="197"/>
      <c r="Z13" s="197"/>
    </row>
    <row r="14">
      <c r="A14" s="180"/>
      <c r="B14" s="197"/>
      <c r="C14" s="197"/>
      <c r="D14" s="197"/>
      <c r="E14" s="197"/>
      <c r="F14" s="255"/>
      <c r="G14" s="178"/>
      <c r="H14" s="169"/>
      <c r="I14" s="152"/>
      <c r="J14" s="50"/>
      <c r="K14" s="50"/>
      <c r="L14" s="50"/>
      <c r="M14" s="50"/>
      <c r="N14" s="152"/>
      <c r="O14" s="197"/>
      <c r="P14" s="197"/>
      <c r="Q14" s="197"/>
      <c r="R14" s="197"/>
      <c r="S14" s="197"/>
      <c r="T14" s="197"/>
      <c r="U14" s="197"/>
      <c r="V14" s="197"/>
      <c r="W14" s="197"/>
      <c r="X14" s="197"/>
      <c r="Y14" s="197"/>
      <c r="Z14" s="197"/>
    </row>
    <row r="15">
      <c r="A15" s="180"/>
      <c r="B15" s="197"/>
      <c r="C15" s="197"/>
      <c r="D15" s="197"/>
      <c r="E15" s="197"/>
      <c r="F15" s="255"/>
      <c r="G15" s="178"/>
      <c r="H15" s="197"/>
      <c r="I15" s="152"/>
      <c r="J15" s="50"/>
      <c r="K15" s="50"/>
      <c r="L15" s="50"/>
      <c r="M15" s="50"/>
      <c r="N15" s="152"/>
      <c r="O15" s="197"/>
      <c r="P15" s="197"/>
      <c r="Q15" s="197"/>
      <c r="R15" s="197"/>
      <c r="S15" s="197"/>
      <c r="T15" s="197"/>
      <c r="U15" s="197"/>
      <c r="V15" s="197"/>
      <c r="W15" s="197"/>
      <c r="X15" s="197"/>
      <c r="Y15" s="197"/>
      <c r="Z15" s="197"/>
    </row>
    <row r="16">
      <c r="A16" s="180"/>
      <c r="B16" s="197"/>
      <c r="C16" s="197"/>
      <c r="D16" s="197"/>
      <c r="E16" s="197"/>
      <c r="F16" s="255"/>
      <c r="G16" s="178"/>
      <c r="H16" s="197"/>
      <c r="I16" s="152"/>
      <c r="J16" s="50"/>
      <c r="K16" s="50"/>
      <c r="L16" s="50"/>
      <c r="M16" s="50"/>
      <c r="N16" s="152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97"/>
      <c r="Z16" s="197"/>
    </row>
    <row r="17">
      <c r="A17" s="180"/>
      <c r="B17" s="197"/>
      <c r="C17" s="197"/>
      <c r="D17" s="197"/>
      <c r="E17" s="197"/>
      <c r="F17" s="255"/>
      <c r="G17" s="178"/>
      <c r="H17" s="197"/>
      <c r="I17" s="152"/>
      <c r="J17" s="50"/>
      <c r="K17" s="50"/>
      <c r="L17" s="50"/>
      <c r="M17" s="50"/>
      <c r="N17" s="152"/>
      <c r="O17" s="197"/>
      <c r="P17" s="197"/>
      <c r="Q17" s="197"/>
      <c r="R17" s="197"/>
      <c r="S17" s="197"/>
      <c r="T17" s="197"/>
      <c r="U17" s="197"/>
      <c r="V17" s="197"/>
      <c r="W17" s="197"/>
      <c r="X17" s="197"/>
      <c r="Y17" s="197"/>
      <c r="Z17" s="197"/>
    </row>
    <row r="18">
      <c r="A18" s="180"/>
      <c r="B18" s="197"/>
      <c r="C18" s="197"/>
      <c r="D18" s="197"/>
      <c r="E18" s="197"/>
      <c r="F18" s="255"/>
      <c r="G18" s="178"/>
      <c r="H18" s="197"/>
      <c r="I18" s="152"/>
      <c r="J18" s="50"/>
      <c r="K18" s="50"/>
      <c r="L18" s="50"/>
      <c r="M18" s="50"/>
      <c r="N18" s="152"/>
      <c r="O18" s="197"/>
      <c r="P18" s="197"/>
      <c r="Q18" s="197"/>
      <c r="R18" s="197"/>
      <c r="S18" s="197"/>
      <c r="T18" s="197"/>
      <c r="U18" s="197"/>
      <c r="V18" s="197"/>
      <c r="W18" s="197"/>
      <c r="X18" s="197"/>
      <c r="Y18" s="197"/>
      <c r="Z18" s="197"/>
    </row>
    <row r="19" ht="15.75" customHeight="1">
      <c r="A19" s="180"/>
      <c r="B19" s="197"/>
      <c r="C19" s="197"/>
      <c r="D19" s="197"/>
      <c r="E19" s="197"/>
      <c r="F19" s="255"/>
      <c r="G19" s="178"/>
      <c r="H19" s="197"/>
      <c r="I19" s="197"/>
      <c r="J19" s="50"/>
      <c r="K19" s="50"/>
      <c r="L19" s="50"/>
      <c r="M19" s="50"/>
      <c r="N19" s="152"/>
      <c r="O19" s="197"/>
      <c r="P19" s="197"/>
      <c r="Q19" s="197"/>
      <c r="R19" s="197"/>
      <c r="S19" s="197"/>
      <c r="T19" s="197"/>
      <c r="U19" s="197"/>
      <c r="V19" s="197"/>
      <c r="W19" s="197"/>
      <c r="X19" s="197"/>
      <c r="Y19" s="197"/>
      <c r="Z19" s="197"/>
    </row>
    <row r="20" ht="15.75" customHeight="1">
      <c r="A20" s="180"/>
      <c r="B20" s="197"/>
      <c r="C20" s="197"/>
      <c r="D20" s="197"/>
      <c r="E20" s="197"/>
      <c r="F20" s="255"/>
      <c r="G20" s="178"/>
      <c r="H20" s="197"/>
      <c r="I20" s="152"/>
      <c r="J20" s="50"/>
      <c r="K20" s="50"/>
      <c r="L20" s="50"/>
      <c r="M20" s="50"/>
      <c r="N20" s="152"/>
      <c r="O20" s="197"/>
      <c r="P20" s="197"/>
      <c r="Q20" s="197"/>
      <c r="R20" s="197"/>
      <c r="S20" s="197"/>
      <c r="T20" s="197"/>
      <c r="U20" s="197"/>
      <c r="V20" s="197"/>
      <c r="W20" s="197"/>
      <c r="X20" s="197"/>
      <c r="Y20" s="197"/>
      <c r="Z20" s="197"/>
    </row>
    <row r="21" ht="15.75" customHeight="1">
      <c r="A21" s="180"/>
      <c r="B21" s="197"/>
      <c r="C21" s="197"/>
      <c r="D21" s="197"/>
      <c r="E21" s="197"/>
      <c r="F21" s="255"/>
      <c r="G21" s="178"/>
      <c r="H21" s="197"/>
      <c r="I21" s="152"/>
      <c r="J21" s="50"/>
      <c r="K21" s="50"/>
      <c r="L21" s="50"/>
      <c r="M21" s="50"/>
      <c r="N21" s="152"/>
      <c r="O21" s="197"/>
      <c r="P21" s="197"/>
      <c r="Q21" s="197"/>
      <c r="R21" s="197"/>
      <c r="S21" s="197"/>
      <c r="T21" s="197"/>
      <c r="U21" s="197"/>
      <c r="V21" s="197"/>
      <c r="W21" s="197"/>
      <c r="X21" s="197"/>
      <c r="Y21" s="197"/>
      <c r="Z21" s="197"/>
    </row>
    <row r="22" ht="15.75" customHeight="1">
      <c r="A22" s="180"/>
      <c r="B22" s="197"/>
      <c r="C22" s="197"/>
      <c r="D22" s="197"/>
      <c r="E22" s="197"/>
      <c r="F22" s="255"/>
      <c r="G22" s="178"/>
      <c r="H22" s="197"/>
      <c r="I22" s="152"/>
      <c r="J22" s="50"/>
      <c r="K22" s="50"/>
      <c r="L22" s="50"/>
      <c r="M22" s="50"/>
      <c r="N22" s="152"/>
      <c r="O22" s="197"/>
      <c r="P22" s="197"/>
      <c r="Q22" s="197"/>
      <c r="R22" s="197"/>
      <c r="S22" s="197"/>
      <c r="T22" s="197"/>
      <c r="U22" s="197"/>
      <c r="V22" s="197"/>
      <c r="W22" s="197"/>
      <c r="X22" s="197"/>
      <c r="Y22" s="197"/>
      <c r="Z22" s="197"/>
    </row>
    <row r="23" ht="15.75" customHeight="1">
      <c r="A23" s="180"/>
      <c r="B23" s="197"/>
      <c r="C23" s="197"/>
      <c r="D23" s="197"/>
      <c r="E23" s="197"/>
      <c r="F23" s="255"/>
      <c r="G23" s="178"/>
      <c r="H23" s="197"/>
      <c r="I23" s="152"/>
      <c r="J23" s="50"/>
      <c r="K23" s="50"/>
      <c r="L23" s="50"/>
      <c r="M23" s="50"/>
      <c r="N23" s="152"/>
      <c r="O23" s="197"/>
      <c r="P23" s="197"/>
      <c r="Q23" s="197"/>
      <c r="R23" s="197"/>
      <c r="S23" s="197"/>
      <c r="T23" s="197"/>
      <c r="U23" s="197"/>
      <c r="V23" s="197"/>
      <c r="W23" s="197"/>
      <c r="X23" s="197"/>
      <c r="Y23" s="197"/>
      <c r="Z23" s="197"/>
    </row>
    <row r="24" ht="15.75" customHeight="1">
      <c r="A24" s="180"/>
      <c r="B24" s="197"/>
      <c r="C24" s="197"/>
      <c r="D24" s="197"/>
      <c r="E24" s="197"/>
      <c r="F24" s="255"/>
      <c r="G24" s="178"/>
      <c r="H24" s="197"/>
      <c r="I24" s="152"/>
      <c r="J24" s="50"/>
      <c r="K24" s="50"/>
      <c r="L24" s="50"/>
      <c r="M24" s="50"/>
      <c r="N24" s="152"/>
      <c r="O24" s="197"/>
      <c r="P24" s="197"/>
      <c r="Q24" s="197"/>
      <c r="R24" s="197"/>
      <c r="S24" s="197"/>
      <c r="T24" s="197"/>
      <c r="U24" s="197"/>
      <c r="V24" s="197"/>
      <c r="W24" s="197"/>
      <c r="X24" s="197"/>
      <c r="Y24" s="197"/>
      <c r="Z24" s="197"/>
    </row>
    <row r="25" ht="15.75" customHeight="1">
      <c r="A25" s="180"/>
      <c r="B25" s="197"/>
      <c r="C25" s="197"/>
      <c r="D25" s="197"/>
      <c r="E25" s="197"/>
      <c r="F25" s="255"/>
      <c r="G25" s="178"/>
      <c r="H25" s="197"/>
      <c r="I25" s="152"/>
      <c r="J25" s="50"/>
      <c r="K25" s="50"/>
      <c r="L25" s="50"/>
      <c r="M25" s="50"/>
      <c r="N25" s="152"/>
      <c r="O25" s="197"/>
      <c r="P25" s="197"/>
      <c r="Q25" s="197"/>
      <c r="R25" s="197"/>
      <c r="S25" s="197"/>
      <c r="T25" s="197"/>
      <c r="U25" s="197"/>
      <c r="V25" s="197"/>
      <c r="W25" s="197"/>
      <c r="X25" s="197"/>
      <c r="Y25" s="197"/>
      <c r="Z25" s="197"/>
    </row>
    <row r="26" ht="15.75" customHeight="1">
      <c r="A26" s="180"/>
      <c r="B26" s="197"/>
      <c r="C26" s="197"/>
      <c r="D26" s="197"/>
      <c r="E26" s="197"/>
      <c r="F26" s="255"/>
      <c r="G26" s="178"/>
      <c r="H26" s="197"/>
      <c r="I26" s="152"/>
      <c r="J26" s="50"/>
      <c r="K26" s="50"/>
      <c r="L26" s="50"/>
      <c r="M26" s="50"/>
      <c r="N26" s="152"/>
      <c r="O26" s="197"/>
      <c r="P26" s="197"/>
      <c r="Q26" s="197"/>
      <c r="R26" s="197"/>
      <c r="S26" s="197"/>
      <c r="T26" s="197"/>
      <c r="U26" s="197"/>
      <c r="V26" s="197"/>
      <c r="W26" s="197"/>
      <c r="X26" s="197"/>
      <c r="Y26" s="197"/>
      <c r="Z26" s="197"/>
    </row>
    <row r="27" ht="15.75" customHeight="1">
      <c r="A27" s="180"/>
      <c r="B27" s="197"/>
      <c r="C27" s="197"/>
      <c r="D27" s="197"/>
      <c r="E27" s="197"/>
      <c r="F27" s="255"/>
      <c r="G27" s="178"/>
      <c r="H27" s="197"/>
      <c r="I27" s="152"/>
      <c r="J27" s="50"/>
      <c r="K27" s="50"/>
      <c r="L27" s="50"/>
      <c r="M27" s="50"/>
      <c r="N27" s="152"/>
      <c r="O27" s="197"/>
      <c r="P27" s="197"/>
      <c r="Q27" s="197"/>
      <c r="R27" s="197"/>
      <c r="S27" s="197"/>
      <c r="T27" s="197"/>
      <c r="U27" s="197"/>
      <c r="V27" s="197"/>
      <c r="W27" s="197"/>
      <c r="X27" s="197"/>
      <c r="Y27" s="197"/>
      <c r="Z27" s="197"/>
    </row>
    <row r="28" ht="15.75" customHeight="1">
      <c r="A28" s="180"/>
      <c r="B28" s="197"/>
      <c r="C28" s="197"/>
      <c r="D28" s="197"/>
      <c r="E28" s="197"/>
      <c r="F28" s="255"/>
      <c r="G28" s="178"/>
      <c r="H28" s="197"/>
      <c r="I28" s="152"/>
      <c r="J28" s="50"/>
      <c r="K28" s="50"/>
      <c r="L28" s="50"/>
      <c r="M28" s="50"/>
      <c r="N28" s="152"/>
      <c r="O28" s="197"/>
      <c r="P28" s="197"/>
      <c r="Q28" s="197"/>
      <c r="R28" s="197"/>
      <c r="S28" s="197"/>
      <c r="T28" s="197"/>
      <c r="U28" s="197"/>
      <c r="V28" s="197"/>
      <c r="W28" s="197"/>
      <c r="X28" s="197"/>
      <c r="Y28" s="197"/>
      <c r="Z28" s="197"/>
    </row>
    <row r="29" ht="15.75" customHeight="1">
      <c r="A29" s="180"/>
      <c r="B29" s="197"/>
      <c r="C29" s="197"/>
      <c r="D29" s="197"/>
      <c r="E29" s="197"/>
      <c r="F29" s="255"/>
      <c r="G29" s="178"/>
      <c r="H29" s="197"/>
      <c r="I29" s="152"/>
      <c r="J29" s="50"/>
      <c r="K29" s="50"/>
      <c r="L29" s="50"/>
      <c r="M29" s="50"/>
      <c r="N29" s="152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7"/>
      <c r="Z29" s="197"/>
    </row>
    <row r="30" ht="15.75" customHeight="1">
      <c r="A30" s="180"/>
      <c r="B30" s="197"/>
      <c r="C30" s="197"/>
      <c r="D30" s="197"/>
      <c r="E30" s="197"/>
      <c r="F30" s="255"/>
      <c r="G30" s="178"/>
      <c r="H30" s="197"/>
      <c r="I30" s="152"/>
      <c r="J30" s="50"/>
      <c r="K30" s="50"/>
      <c r="L30" s="50"/>
      <c r="M30" s="50"/>
      <c r="N30" s="152"/>
      <c r="O30" s="197"/>
      <c r="P30" s="197"/>
      <c r="Q30" s="197"/>
      <c r="R30" s="197"/>
      <c r="S30" s="197"/>
      <c r="T30" s="197"/>
      <c r="U30" s="197"/>
      <c r="V30" s="197"/>
      <c r="W30" s="197"/>
      <c r="X30" s="197"/>
      <c r="Y30" s="197"/>
      <c r="Z30" s="197"/>
    </row>
    <row r="31" ht="15.75" customHeight="1">
      <c r="A31" s="180"/>
      <c r="B31" s="197"/>
      <c r="C31" s="197"/>
      <c r="D31" s="197"/>
      <c r="E31" s="197"/>
      <c r="F31" s="255"/>
      <c r="G31" s="178"/>
      <c r="H31" s="197"/>
      <c r="I31" s="152"/>
      <c r="J31" s="50"/>
      <c r="K31" s="50"/>
      <c r="L31" s="50"/>
      <c r="M31" s="50"/>
      <c r="N31" s="152"/>
      <c r="O31" s="197"/>
      <c r="P31" s="197"/>
      <c r="Q31" s="197"/>
      <c r="R31" s="197"/>
      <c r="S31" s="197"/>
      <c r="T31" s="197"/>
      <c r="U31" s="197"/>
      <c r="V31" s="197"/>
      <c r="W31" s="197"/>
      <c r="X31" s="197"/>
      <c r="Y31" s="197"/>
      <c r="Z31" s="197"/>
    </row>
    <row r="32" ht="15.75" customHeight="1">
      <c r="A32" s="180"/>
      <c r="B32" s="197"/>
      <c r="C32" s="197"/>
      <c r="D32" s="197"/>
      <c r="E32" s="197"/>
      <c r="F32" s="255"/>
      <c r="G32" s="178"/>
      <c r="H32" s="197"/>
      <c r="I32" s="152"/>
      <c r="J32" s="50"/>
      <c r="K32" s="50"/>
      <c r="L32" s="50"/>
      <c r="M32" s="50"/>
      <c r="N32" s="152"/>
      <c r="O32" s="197"/>
      <c r="P32" s="197"/>
      <c r="Q32" s="197"/>
      <c r="R32" s="197"/>
      <c r="S32" s="197"/>
      <c r="T32" s="197"/>
      <c r="U32" s="197"/>
      <c r="V32" s="197"/>
      <c r="W32" s="197"/>
      <c r="X32" s="197"/>
      <c r="Y32" s="197"/>
      <c r="Z32" s="197"/>
    </row>
    <row r="33" ht="15.75" customHeight="1">
      <c r="A33" s="180"/>
      <c r="B33" s="197"/>
      <c r="C33" s="197"/>
      <c r="D33" s="197"/>
      <c r="E33" s="197"/>
      <c r="F33" s="255"/>
      <c r="G33" s="178"/>
      <c r="H33" s="197"/>
      <c r="I33" s="152"/>
      <c r="J33" s="50"/>
      <c r="K33" s="50"/>
      <c r="L33" s="50"/>
      <c r="M33" s="50"/>
      <c r="N33" s="152"/>
      <c r="O33" s="197"/>
      <c r="P33" s="197"/>
      <c r="Q33" s="197"/>
      <c r="R33" s="197"/>
      <c r="S33" s="197"/>
      <c r="T33" s="197"/>
      <c r="U33" s="197"/>
      <c r="V33" s="197"/>
      <c r="W33" s="197"/>
      <c r="X33" s="197"/>
      <c r="Y33" s="197"/>
      <c r="Z33" s="197"/>
    </row>
    <row r="34" ht="15.75" customHeight="1">
      <c r="A34" s="180"/>
      <c r="B34" s="197"/>
      <c r="C34" s="197"/>
      <c r="D34" s="197"/>
      <c r="E34" s="197"/>
      <c r="F34" s="255"/>
      <c r="G34" s="178"/>
      <c r="H34" s="197"/>
      <c r="I34" s="152"/>
      <c r="J34" s="50"/>
      <c r="K34" s="50"/>
      <c r="L34" s="50"/>
      <c r="M34" s="50"/>
      <c r="N34" s="152"/>
      <c r="O34" s="197"/>
      <c r="P34" s="197"/>
      <c r="Q34" s="197"/>
      <c r="R34" s="197"/>
      <c r="S34" s="197"/>
      <c r="T34" s="197"/>
      <c r="U34" s="197"/>
      <c r="V34" s="197"/>
      <c r="W34" s="197"/>
      <c r="X34" s="197"/>
      <c r="Y34" s="197"/>
      <c r="Z34" s="197"/>
    </row>
    <row r="35" ht="15.75" customHeight="1">
      <c r="A35" s="180"/>
      <c r="B35" s="197"/>
      <c r="C35" s="197"/>
      <c r="D35" s="197"/>
      <c r="E35" s="197"/>
      <c r="F35" s="255"/>
      <c r="G35" s="178"/>
      <c r="H35" s="197"/>
      <c r="I35" s="152"/>
      <c r="J35" s="50"/>
      <c r="K35" s="50"/>
      <c r="L35" s="50"/>
      <c r="M35" s="50"/>
      <c r="N35" s="152"/>
      <c r="O35" s="197"/>
      <c r="P35" s="197"/>
      <c r="Q35" s="197"/>
      <c r="R35" s="197"/>
      <c r="S35" s="197"/>
      <c r="T35" s="197"/>
      <c r="U35" s="197"/>
      <c r="V35" s="197"/>
      <c r="W35" s="197"/>
      <c r="X35" s="197"/>
      <c r="Y35" s="197"/>
      <c r="Z35" s="197"/>
    </row>
    <row r="36" ht="15.75" customHeight="1">
      <c r="A36" s="180"/>
      <c r="B36" s="197"/>
      <c r="C36" s="197"/>
      <c r="D36" s="197"/>
      <c r="E36" s="197"/>
      <c r="F36" s="255"/>
      <c r="G36" s="178"/>
      <c r="H36" s="197"/>
      <c r="I36" s="152"/>
      <c r="J36" s="50"/>
      <c r="K36" s="50"/>
      <c r="L36" s="50"/>
      <c r="M36" s="50"/>
      <c r="N36" s="152"/>
      <c r="O36" s="197"/>
      <c r="P36" s="197"/>
      <c r="Q36" s="197"/>
      <c r="R36" s="197"/>
      <c r="S36" s="197"/>
      <c r="T36" s="197"/>
      <c r="U36" s="197"/>
      <c r="V36" s="197"/>
      <c r="W36" s="197"/>
      <c r="X36" s="197"/>
      <c r="Y36" s="197"/>
      <c r="Z36" s="197"/>
    </row>
    <row r="37" ht="15.75" customHeight="1">
      <c r="A37" s="180"/>
      <c r="B37" s="197"/>
      <c r="C37" s="197"/>
      <c r="D37" s="197"/>
      <c r="E37" s="197"/>
      <c r="F37" s="255"/>
      <c r="G37" s="178"/>
      <c r="H37" s="169"/>
      <c r="I37" s="152"/>
      <c r="J37" s="50"/>
      <c r="K37" s="50"/>
      <c r="L37" s="50"/>
      <c r="M37" s="50"/>
      <c r="N37" s="152"/>
      <c r="O37" s="197"/>
      <c r="P37" s="197"/>
      <c r="Q37" s="197"/>
      <c r="R37" s="197"/>
      <c r="S37" s="197"/>
      <c r="T37" s="197"/>
      <c r="U37" s="197"/>
      <c r="V37" s="197"/>
      <c r="W37" s="197"/>
      <c r="X37" s="197"/>
      <c r="Y37" s="197"/>
      <c r="Z37" s="197"/>
    </row>
    <row r="38" ht="15.75" customHeight="1">
      <c r="A38" s="180"/>
      <c r="B38" s="197"/>
      <c r="C38" s="197"/>
      <c r="D38" s="197"/>
      <c r="E38" s="197"/>
      <c r="F38" s="255"/>
      <c r="G38" s="178"/>
      <c r="H38" s="197"/>
      <c r="I38" s="152"/>
      <c r="J38" s="50"/>
      <c r="K38" s="50"/>
      <c r="L38" s="50"/>
      <c r="M38" s="50"/>
      <c r="N38" s="152"/>
      <c r="O38" s="197"/>
      <c r="P38" s="197"/>
      <c r="Q38" s="197"/>
      <c r="R38" s="197"/>
      <c r="S38" s="197"/>
      <c r="T38" s="197"/>
      <c r="U38" s="197"/>
      <c r="V38" s="197"/>
      <c r="W38" s="197"/>
      <c r="X38" s="197"/>
      <c r="Y38" s="197"/>
      <c r="Z38" s="197"/>
    </row>
    <row r="39" ht="15.75" customHeight="1">
      <c r="A39" s="180"/>
      <c r="B39" s="197"/>
      <c r="C39" s="197"/>
      <c r="D39" s="197"/>
      <c r="E39" s="197"/>
      <c r="F39" s="255"/>
      <c r="G39" s="178"/>
      <c r="H39" s="197"/>
      <c r="I39" s="152"/>
      <c r="J39" s="50"/>
      <c r="K39" s="50"/>
      <c r="L39" s="50"/>
      <c r="M39" s="50"/>
      <c r="N39" s="152"/>
      <c r="O39" s="197"/>
      <c r="P39" s="197"/>
      <c r="Q39" s="197"/>
      <c r="R39" s="197"/>
      <c r="S39" s="197"/>
      <c r="T39" s="197"/>
      <c r="U39" s="197"/>
      <c r="V39" s="197"/>
      <c r="W39" s="197"/>
      <c r="X39" s="197"/>
      <c r="Y39" s="197"/>
      <c r="Z39" s="197"/>
    </row>
    <row r="40" ht="15.75" customHeight="1">
      <c r="A40" s="180"/>
      <c r="B40" s="197"/>
      <c r="C40" s="197"/>
      <c r="D40" s="197"/>
      <c r="E40" s="197"/>
      <c r="F40" s="255"/>
      <c r="G40" s="178"/>
      <c r="H40" s="169"/>
      <c r="I40" s="152"/>
      <c r="J40" s="50"/>
      <c r="K40" s="50"/>
      <c r="L40" s="50"/>
      <c r="M40" s="50"/>
      <c r="N40" s="152"/>
      <c r="O40" s="197"/>
      <c r="P40" s="197"/>
      <c r="Q40" s="197"/>
      <c r="R40" s="197"/>
      <c r="S40" s="197"/>
      <c r="T40" s="197"/>
      <c r="U40" s="197"/>
      <c r="V40" s="197"/>
      <c r="W40" s="197"/>
      <c r="X40" s="197"/>
      <c r="Y40" s="197"/>
      <c r="Z40" s="197"/>
    </row>
    <row r="41" ht="15.75" customHeight="1">
      <c r="A41" s="180"/>
      <c r="B41" s="197"/>
      <c r="C41" s="197"/>
      <c r="D41" s="197"/>
      <c r="E41" s="197"/>
      <c r="F41" s="255"/>
      <c r="G41" s="178"/>
      <c r="H41" s="169"/>
      <c r="I41" s="152"/>
      <c r="J41" s="50"/>
      <c r="K41" s="50"/>
      <c r="L41" s="50"/>
      <c r="M41" s="50"/>
      <c r="N41" s="152"/>
      <c r="O41" s="197"/>
      <c r="P41" s="197"/>
      <c r="Q41" s="197"/>
      <c r="R41" s="197"/>
      <c r="S41" s="197"/>
      <c r="T41" s="197"/>
      <c r="U41" s="197"/>
      <c r="V41" s="197"/>
      <c r="W41" s="197"/>
      <c r="X41" s="197"/>
      <c r="Y41" s="197"/>
      <c r="Z41" s="197"/>
    </row>
    <row r="42" ht="15.75" customHeight="1">
      <c r="A42" s="180"/>
      <c r="B42" s="197"/>
      <c r="C42" s="197"/>
      <c r="D42" s="197"/>
      <c r="E42" s="197"/>
      <c r="F42" s="255"/>
      <c r="G42" s="178"/>
      <c r="H42" s="169"/>
      <c r="I42" s="152"/>
      <c r="J42" s="50"/>
      <c r="K42" s="50"/>
      <c r="L42" s="50"/>
      <c r="M42" s="50"/>
      <c r="N42" s="152"/>
      <c r="O42" s="197"/>
      <c r="P42" s="197"/>
      <c r="Q42" s="197"/>
      <c r="R42" s="197"/>
      <c r="S42" s="197"/>
      <c r="T42" s="197"/>
      <c r="U42" s="197"/>
      <c r="V42" s="197"/>
      <c r="W42" s="197"/>
      <c r="X42" s="197"/>
      <c r="Y42" s="197"/>
      <c r="Z42" s="197"/>
    </row>
    <row r="43" ht="15.75" customHeight="1">
      <c r="A43" s="180"/>
      <c r="B43" s="197"/>
      <c r="C43" s="197"/>
      <c r="D43" s="197"/>
      <c r="E43" s="197"/>
      <c r="F43" s="255"/>
      <c r="G43" s="178"/>
      <c r="H43" s="169"/>
      <c r="I43" s="152"/>
      <c r="J43" s="50"/>
      <c r="K43" s="50"/>
      <c r="L43" s="50"/>
      <c r="M43" s="50"/>
      <c r="N43" s="152"/>
      <c r="O43" s="197"/>
      <c r="P43" s="197"/>
      <c r="Q43" s="197"/>
      <c r="R43" s="197"/>
      <c r="S43" s="197"/>
      <c r="T43" s="197"/>
      <c r="U43" s="197"/>
      <c r="V43" s="197"/>
      <c r="W43" s="197"/>
      <c r="X43" s="197"/>
      <c r="Y43" s="197"/>
      <c r="Z43" s="197"/>
    </row>
    <row r="44" ht="15.75" customHeight="1">
      <c r="A44" s="180"/>
      <c r="B44" s="197"/>
      <c r="C44" s="197"/>
      <c r="D44" s="197"/>
      <c r="E44" s="197"/>
      <c r="F44" s="255"/>
      <c r="G44" s="178"/>
      <c r="H44" s="169"/>
      <c r="I44" s="152"/>
      <c r="J44" s="50"/>
      <c r="K44" s="50"/>
      <c r="L44" s="50"/>
      <c r="M44" s="50"/>
      <c r="N44" s="152"/>
      <c r="O44" s="197"/>
      <c r="P44" s="197"/>
      <c r="Q44" s="197"/>
      <c r="R44" s="197"/>
      <c r="S44" s="197"/>
      <c r="T44" s="197"/>
      <c r="U44" s="197"/>
      <c r="V44" s="197"/>
      <c r="W44" s="197"/>
      <c r="X44" s="197"/>
      <c r="Y44" s="197"/>
      <c r="Z44" s="197"/>
    </row>
    <row r="45" ht="15.75" customHeight="1">
      <c r="A45" s="180"/>
      <c r="B45" s="197"/>
      <c r="C45" s="197"/>
      <c r="D45" s="197"/>
      <c r="E45" s="197"/>
      <c r="F45" s="255"/>
      <c r="G45" s="178"/>
      <c r="H45" s="169"/>
      <c r="I45" s="152"/>
      <c r="J45" s="50"/>
      <c r="K45" s="50"/>
      <c r="L45" s="50"/>
      <c r="M45" s="50"/>
      <c r="N45" s="152"/>
      <c r="O45" s="197"/>
      <c r="P45" s="197"/>
      <c r="Q45" s="197"/>
      <c r="R45" s="197"/>
      <c r="S45" s="197"/>
      <c r="T45" s="197"/>
      <c r="U45" s="197"/>
      <c r="V45" s="197"/>
      <c r="W45" s="197"/>
      <c r="X45" s="197"/>
      <c r="Y45" s="197"/>
      <c r="Z45" s="197"/>
    </row>
    <row r="46" ht="15.75" customHeight="1">
      <c r="A46" s="180"/>
      <c r="B46" s="197"/>
      <c r="C46" s="197"/>
      <c r="D46" s="197"/>
      <c r="E46" s="197"/>
      <c r="F46" s="197"/>
      <c r="G46" s="197"/>
      <c r="H46" s="169"/>
      <c r="I46" s="152"/>
      <c r="J46" s="50"/>
      <c r="K46" s="50"/>
      <c r="L46" s="50"/>
      <c r="M46" s="50"/>
      <c r="N46" s="152"/>
      <c r="O46" s="197"/>
      <c r="P46" s="197"/>
      <c r="Q46" s="197"/>
      <c r="R46" s="197"/>
      <c r="S46" s="197"/>
      <c r="T46" s="197"/>
      <c r="U46" s="197"/>
      <c r="V46" s="197"/>
      <c r="W46" s="197"/>
      <c r="X46" s="197"/>
      <c r="Y46" s="197"/>
      <c r="Z46" s="197"/>
    </row>
    <row r="47" ht="15.75" customHeight="1">
      <c r="A47" s="180"/>
      <c r="B47" s="197"/>
      <c r="C47" s="197"/>
      <c r="D47" s="197"/>
      <c r="E47" s="197"/>
      <c r="F47" s="197"/>
      <c r="G47" s="197"/>
      <c r="H47" s="197"/>
      <c r="I47" s="152"/>
      <c r="J47" s="50"/>
      <c r="K47" s="50"/>
      <c r="L47" s="50"/>
      <c r="M47" s="50"/>
      <c r="N47" s="152"/>
      <c r="O47" s="197"/>
      <c r="P47" s="197"/>
      <c r="Q47" s="197"/>
      <c r="R47" s="197"/>
      <c r="S47" s="197"/>
      <c r="T47" s="197"/>
      <c r="U47" s="197"/>
      <c r="V47" s="197"/>
      <c r="W47" s="197"/>
      <c r="X47" s="197"/>
      <c r="Y47" s="197"/>
      <c r="Z47" s="197"/>
    </row>
    <row r="48" ht="15.75" customHeight="1">
      <c r="A48" s="180"/>
      <c r="B48" s="197"/>
      <c r="C48" s="197"/>
      <c r="D48" s="197"/>
      <c r="E48" s="197"/>
      <c r="F48" s="197"/>
      <c r="G48" s="197"/>
      <c r="H48" s="169"/>
      <c r="I48" s="152"/>
      <c r="J48" s="50"/>
      <c r="K48" s="50"/>
      <c r="L48" s="50"/>
      <c r="M48" s="50"/>
      <c r="N48" s="152"/>
      <c r="O48" s="197"/>
      <c r="P48" s="197"/>
      <c r="Q48" s="197"/>
      <c r="R48" s="197"/>
      <c r="S48" s="197"/>
      <c r="T48" s="197"/>
      <c r="U48" s="197"/>
      <c r="V48" s="197"/>
      <c r="W48" s="197"/>
      <c r="X48" s="197"/>
      <c r="Y48" s="197"/>
      <c r="Z48" s="197"/>
    </row>
    <row r="49" ht="15.75" customHeight="1">
      <c r="A49" s="180"/>
      <c r="B49" s="197"/>
      <c r="C49" s="197"/>
      <c r="D49" s="197"/>
      <c r="E49" s="197"/>
      <c r="F49" s="197"/>
      <c r="G49" s="197"/>
      <c r="H49" s="197"/>
      <c r="I49" s="152"/>
      <c r="J49" s="50"/>
      <c r="K49" s="50"/>
      <c r="L49" s="50"/>
      <c r="M49" s="50"/>
      <c r="N49" s="152"/>
      <c r="O49" s="197"/>
      <c r="P49" s="197"/>
      <c r="Q49" s="197"/>
      <c r="R49" s="197"/>
      <c r="S49" s="197"/>
      <c r="T49" s="197"/>
      <c r="U49" s="197"/>
      <c r="V49" s="197"/>
      <c r="W49" s="197"/>
      <c r="X49" s="197"/>
      <c r="Y49" s="197"/>
      <c r="Z49" s="197"/>
    </row>
    <row r="50" ht="15.75" customHeight="1">
      <c r="A50" s="180"/>
      <c r="B50" s="197"/>
      <c r="C50" s="197"/>
      <c r="D50" s="197"/>
      <c r="E50" s="197"/>
      <c r="F50" s="197"/>
      <c r="G50" s="197"/>
      <c r="H50" s="197"/>
      <c r="I50" s="152"/>
      <c r="J50" s="50"/>
      <c r="K50" s="50"/>
      <c r="L50" s="50"/>
      <c r="M50" s="50"/>
      <c r="N50" s="152"/>
      <c r="O50" s="197"/>
      <c r="P50" s="197"/>
      <c r="Q50" s="197"/>
      <c r="R50" s="197"/>
      <c r="S50" s="197"/>
      <c r="T50" s="197"/>
      <c r="U50" s="197"/>
      <c r="V50" s="197"/>
      <c r="W50" s="197"/>
      <c r="X50" s="197"/>
      <c r="Y50" s="197"/>
      <c r="Z50" s="197"/>
    </row>
    <row r="51" ht="15.75" customHeight="1">
      <c r="A51" s="180"/>
      <c r="B51" s="197"/>
      <c r="C51" s="197"/>
      <c r="D51" s="197"/>
      <c r="E51" s="197"/>
      <c r="F51" s="197"/>
      <c r="G51" s="197"/>
      <c r="H51" s="197"/>
      <c r="I51" s="152"/>
      <c r="J51" s="50"/>
      <c r="K51" s="50"/>
      <c r="L51" s="50"/>
      <c r="M51" s="50"/>
      <c r="N51" s="152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</row>
    <row r="52" ht="15.75" customHeight="1">
      <c r="A52" s="180"/>
      <c r="B52" s="197"/>
      <c r="C52" s="197"/>
      <c r="D52" s="197"/>
      <c r="E52" s="197"/>
      <c r="F52" s="197"/>
      <c r="G52" s="197"/>
      <c r="H52" s="197"/>
      <c r="I52" s="152"/>
      <c r="J52" s="50"/>
      <c r="K52" s="50"/>
      <c r="L52" s="50"/>
      <c r="M52" s="50"/>
      <c r="N52" s="152"/>
      <c r="O52" s="197"/>
      <c r="P52" s="197"/>
      <c r="Q52" s="197"/>
      <c r="R52" s="197"/>
      <c r="S52" s="197"/>
      <c r="T52" s="197"/>
      <c r="U52" s="197"/>
      <c r="V52" s="197"/>
      <c r="W52" s="197"/>
      <c r="X52" s="197"/>
      <c r="Y52" s="197"/>
      <c r="Z52" s="197"/>
    </row>
    <row r="53" ht="15.75" customHeight="1">
      <c r="A53" s="180"/>
      <c r="B53" s="197"/>
      <c r="C53" s="197"/>
      <c r="D53" s="197"/>
      <c r="E53" s="197"/>
      <c r="F53" s="197"/>
      <c r="G53" s="197"/>
      <c r="H53" s="197"/>
      <c r="I53" s="152"/>
      <c r="J53" s="50"/>
      <c r="K53" s="50"/>
      <c r="L53" s="50"/>
      <c r="M53" s="50"/>
      <c r="N53" s="152"/>
      <c r="O53" s="197"/>
      <c r="P53" s="197"/>
      <c r="Q53" s="197"/>
      <c r="R53" s="197"/>
      <c r="S53" s="197"/>
      <c r="T53" s="197"/>
      <c r="U53" s="197"/>
      <c r="V53" s="197"/>
      <c r="W53" s="197"/>
      <c r="X53" s="197"/>
      <c r="Y53" s="197"/>
      <c r="Z53" s="197"/>
    </row>
    <row r="54" ht="15.75" customHeight="1">
      <c r="A54" s="180"/>
      <c r="B54" s="197"/>
      <c r="C54" s="197"/>
      <c r="D54" s="197"/>
      <c r="E54" s="197"/>
      <c r="F54" s="197"/>
      <c r="G54" s="197"/>
      <c r="H54" s="197"/>
      <c r="I54" s="152"/>
      <c r="J54" s="50"/>
      <c r="K54" s="50"/>
      <c r="L54" s="50"/>
      <c r="M54" s="50"/>
      <c r="N54" s="152"/>
      <c r="O54" s="197"/>
      <c r="P54" s="197"/>
      <c r="Q54" s="197"/>
      <c r="R54" s="197"/>
      <c r="S54" s="197"/>
      <c r="T54" s="197"/>
      <c r="U54" s="197"/>
      <c r="V54" s="197"/>
      <c r="W54" s="197"/>
      <c r="X54" s="197"/>
      <c r="Y54" s="197"/>
      <c r="Z54" s="197"/>
    </row>
    <row r="55" ht="15.75" customHeight="1">
      <c r="A55" s="180"/>
      <c r="B55" s="197"/>
      <c r="C55" s="197"/>
      <c r="D55" s="197"/>
      <c r="E55" s="197"/>
      <c r="F55" s="197"/>
      <c r="G55" s="197"/>
      <c r="H55" s="169"/>
      <c r="I55" s="152"/>
      <c r="J55" s="50"/>
      <c r="K55" s="50"/>
      <c r="L55" s="50"/>
      <c r="M55" s="50"/>
      <c r="N55" s="152"/>
      <c r="O55" s="197"/>
      <c r="P55" s="197"/>
      <c r="Q55" s="197"/>
      <c r="R55" s="197"/>
      <c r="S55" s="197"/>
      <c r="T55" s="197"/>
      <c r="U55" s="197"/>
      <c r="V55" s="197"/>
      <c r="W55" s="197"/>
      <c r="X55" s="197"/>
      <c r="Y55" s="197"/>
      <c r="Z55" s="197"/>
    </row>
    <row r="56" ht="15.75" customHeight="1">
      <c r="A56" s="180"/>
      <c r="B56" s="197"/>
      <c r="C56" s="197"/>
      <c r="D56" s="197"/>
      <c r="E56" s="197"/>
      <c r="F56" s="197"/>
      <c r="G56" s="197"/>
      <c r="H56" s="169"/>
      <c r="I56" s="152"/>
      <c r="J56" s="50"/>
      <c r="K56" s="50"/>
      <c r="L56" s="50"/>
      <c r="M56" s="50"/>
      <c r="N56" s="152"/>
      <c r="O56" s="197"/>
      <c r="P56" s="197"/>
      <c r="Q56" s="197"/>
      <c r="R56" s="197"/>
      <c r="S56" s="197"/>
      <c r="T56" s="197"/>
      <c r="U56" s="197"/>
      <c r="V56" s="197"/>
      <c r="W56" s="197"/>
      <c r="X56" s="197"/>
      <c r="Y56" s="197"/>
      <c r="Z56" s="197"/>
    </row>
    <row r="57" ht="15.75" customHeight="1">
      <c r="A57" s="180"/>
      <c r="B57" s="197"/>
      <c r="C57" s="197"/>
      <c r="D57" s="197"/>
      <c r="E57" s="197"/>
      <c r="F57" s="197"/>
      <c r="G57" s="197"/>
      <c r="H57" s="197"/>
      <c r="I57" s="152"/>
      <c r="J57" s="50"/>
      <c r="K57" s="50"/>
      <c r="L57" s="50"/>
      <c r="M57" s="50"/>
      <c r="N57" s="152"/>
      <c r="O57" s="197"/>
      <c r="P57" s="197"/>
      <c r="Q57" s="197"/>
      <c r="R57" s="197"/>
      <c r="S57" s="197"/>
      <c r="T57" s="197"/>
      <c r="U57" s="197"/>
      <c r="V57" s="197"/>
      <c r="W57" s="197"/>
      <c r="X57" s="197"/>
      <c r="Y57" s="197"/>
      <c r="Z57" s="197"/>
    </row>
    <row r="58" ht="15.75" customHeight="1">
      <c r="A58" s="180"/>
      <c r="B58" s="197"/>
      <c r="C58" s="197"/>
      <c r="D58" s="197"/>
      <c r="E58" s="197"/>
      <c r="F58" s="197"/>
      <c r="G58" s="197"/>
      <c r="H58" s="169"/>
      <c r="I58" s="152"/>
      <c r="J58" s="50"/>
      <c r="K58" s="50"/>
      <c r="L58" s="50"/>
      <c r="M58" s="50"/>
      <c r="N58" s="152"/>
      <c r="O58" s="197"/>
      <c r="P58" s="197"/>
      <c r="Q58" s="197"/>
      <c r="R58" s="197"/>
      <c r="S58" s="197"/>
      <c r="T58" s="197"/>
      <c r="U58" s="197"/>
      <c r="V58" s="197"/>
      <c r="W58" s="197"/>
      <c r="X58" s="197"/>
      <c r="Y58" s="197"/>
      <c r="Z58" s="197"/>
    </row>
    <row r="59" ht="15.75" customHeight="1">
      <c r="A59" s="180"/>
      <c r="B59" s="197"/>
      <c r="C59" s="197"/>
      <c r="D59" s="197"/>
      <c r="E59" s="197"/>
      <c r="F59" s="197"/>
      <c r="G59" s="197"/>
      <c r="H59" s="169"/>
      <c r="I59" s="152"/>
      <c r="J59" s="50"/>
      <c r="K59" s="50"/>
      <c r="L59" s="50"/>
      <c r="M59" s="50"/>
      <c r="N59" s="152"/>
      <c r="O59" s="197"/>
      <c r="P59" s="197"/>
      <c r="Q59" s="197"/>
      <c r="R59" s="197"/>
      <c r="S59" s="197"/>
      <c r="T59" s="197"/>
      <c r="U59" s="197"/>
      <c r="V59" s="197"/>
      <c r="W59" s="197"/>
      <c r="X59" s="197"/>
      <c r="Y59" s="197"/>
      <c r="Z59" s="197"/>
    </row>
    <row r="60" ht="15.75" customHeight="1">
      <c r="A60" s="180"/>
      <c r="B60" s="197"/>
      <c r="C60" s="197"/>
      <c r="D60" s="197"/>
      <c r="E60" s="197"/>
      <c r="F60" s="197"/>
      <c r="G60" s="197"/>
      <c r="H60" s="169"/>
      <c r="I60" s="152"/>
      <c r="J60" s="50"/>
      <c r="K60" s="50"/>
      <c r="L60" s="50"/>
      <c r="M60" s="50"/>
      <c r="N60" s="152"/>
      <c r="O60" s="197"/>
      <c r="P60" s="197"/>
      <c r="Q60" s="197"/>
      <c r="R60" s="197"/>
      <c r="S60" s="197"/>
      <c r="T60" s="197"/>
      <c r="U60" s="197"/>
      <c r="V60" s="197"/>
      <c r="W60" s="197"/>
      <c r="X60" s="197"/>
      <c r="Y60" s="197"/>
      <c r="Z60" s="197"/>
    </row>
    <row r="61" ht="15.75" customHeight="1">
      <c r="A61" s="180"/>
      <c r="B61" s="197"/>
      <c r="C61" s="197"/>
      <c r="D61" s="197"/>
      <c r="E61" s="197"/>
      <c r="F61" s="197"/>
      <c r="G61" s="197"/>
      <c r="H61" s="197"/>
      <c r="I61" s="152"/>
      <c r="J61" s="50"/>
      <c r="K61" s="50"/>
      <c r="L61" s="50"/>
      <c r="M61" s="50"/>
      <c r="N61" s="152"/>
      <c r="O61" s="197"/>
      <c r="P61" s="197"/>
      <c r="Q61" s="197"/>
      <c r="R61" s="197"/>
      <c r="S61" s="197"/>
      <c r="T61" s="197"/>
      <c r="U61" s="197"/>
      <c r="V61" s="197"/>
      <c r="W61" s="197"/>
      <c r="X61" s="197"/>
      <c r="Y61" s="197"/>
      <c r="Z61" s="197"/>
    </row>
    <row r="62" ht="15.75" customHeight="1">
      <c r="A62" s="180"/>
      <c r="B62" s="197"/>
      <c r="C62" s="197"/>
      <c r="D62" s="197"/>
      <c r="E62" s="197"/>
      <c r="F62" s="197"/>
      <c r="G62" s="197"/>
      <c r="H62" s="169"/>
      <c r="I62" s="152"/>
      <c r="J62" s="50"/>
      <c r="K62" s="50"/>
      <c r="L62" s="50"/>
      <c r="M62" s="50"/>
      <c r="N62" s="152"/>
      <c r="O62" s="197"/>
      <c r="P62" s="197"/>
      <c r="Q62" s="197"/>
      <c r="R62" s="197"/>
      <c r="S62" s="197"/>
      <c r="T62" s="197"/>
      <c r="U62" s="197"/>
      <c r="V62" s="197"/>
      <c r="W62" s="197"/>
      <c r="X62" s="197"/>
      <c r="Y62" s="197"/>
      <c r="Z62" s="197"/>
    </row>
    <row r="63" ht="15.75" customHeight="1">
      <c r="A63" s="180"/>
      <c r="B63" s="197"/>
      <c r="C63" s="197"/>
      <c r="D63" s="197"/>
      <c r="E63" s="197"/>
      <c r="F63" s="197"/>
      <c r="G63" s="197"/>
      <c r="H63" s="197"/>
      <c r="I63" s="152"/>
      <c r="J63" s="50"/>
      <c r="K63" s="50"/>
      <c r="L63" s="50"/>
      <c r="M63" s="50"/>
      <c r="N63" s="152"/>
      <c r="O63" s="197"/>
      <c r="P63" s="197"/>
      <c r="Q63" s="197"/>
      <c r="R63" s="197"/>
      <c r="S63" s="197"/>
      <c r="T63" s="197"/>
      <c r="U63" s="197"/>
      <c r="V63" s="197"/>
      <c r="W63" s="197"/>
      <c r="X63" s="197"/>
      <c r="Y63" s="197"/>
      <c r="Z63" s="197"/>
    </row>
    <row r="64" ht="15.75" customHeight="1">
      <c r="A64" s="180"/>
      <c r="B64" s="197"/>
      <c r="C64" s="197"/>
      <c r="D64" s="197"/>
      <c r="E64" s="197"/>
      <c r="F64" s="197"/>
      <c r="G64" s="197"/>
      <c r="H64" s="197"/>
      <c r="I64" s="152"/>
      <c r="J64" s="50"/>
      <c r="K64" s="50"/>
      <c r="L64" s="50"/>
      <c r="M64" s="50"/>
      <c r="N64" s="152"/>
      <c r="O64" s="197"/>
      <c r="P64" s="197"/>
      <c r="Q64" s="197"/>
      <c r="R64" s="197"/>
      <c r="S64" s="197"/>
      <c r="T64" s="197"/>
      <c r="U64" s="197"/>
      <c r="V64" s="197"/>
      <c r="W64" s="197"/>
      <c r="X64" s="197"/>
      <c r="Y64" s="197"/>
      <c r="Z64" s="197"/>
    </row>
    <row r="65" ht="15.75" customHeight="1">
      <c r="A65" s="180"/>
      <c r="B65" s="197"/>
      <c r="C65" s="197"/>
      <c r="D65" s="197"/>
      <c r="E65" s="197"/>
      <c r="F65" s="197"/>
      <c r="G65" s="197"/>
      <c r="H65" s="169"/>
      <c r="I65" s="152"/>
      <c r="J65" s="50"/>
      <c r="K65" s="50"/>
      <c r="L65" s="50"/>
      <c r="M65" s="50"/>
      <c r="N65" s="152"/>
      <c r="O65" s="197"/>
      <c r="P65" s="197"/>
      <c r="Q65" s="197"/>
      <c r="R65" s="197"/>
      <c r="S65" s="197"/>
      <c r="T65" s="197"/>
      <c r="U65" s="197"/>
      <c r="V65" s="197"/>
      <c r="W65" s="197"/>
      <c r="X65" s="197"/>
      <c r="Y65" s="197"/>
      <c r="Z65" s="197"/>
    </row>
    <row r="66" ht="15.75" customHeight="1">
      <c r="A66" s="180"/>
      <c r="B66" s="197"/>
      <c r="C66" s="197"/>
      <c r="D66" s="197"/>
      <c r="E66" s="197"/>
      <c r="F66" s="197"/>
      <c r="G66" s="197"/>
      <c r="H66" s="197"/>
      <c r="I66" s="152"/>
      <c r="J66" s="50"/>
      <c r="K66" s="50"/>
      <c r="L66" s="50"/>
      <c r="M66" s="50"/>
      <c r="N66" s="152"/>
      <c r="O66" s="197"/>
      <c r="P66" s="197"/>
      <c r="Q66" s="197"/>
      <c r="R66" s="197"/>
      <c r="S66" s="197"/>
      <c r="T66" s="197"/>
      <c r="U66" s="197"/>
      <c r="V66" s="197"/>
      <c r="W66" s="197"/>
      <c r="X66" s="197"/>
      <c r="Y66" s="197"/>
      <c r="Z66" s="197"/>
    </row>
    <row r="67" ht="15.75" customHeight="1">
      <c r="A67" s="180"/>
      <c r="B67" s="197"/>
      <c r="C67" s="197"/>
      <c r="D67" s="197"/>
      <c r="E67" s="197"/>
      <c r="F67" s="197"/>
      <c r="G67" s="197"/>
      <c r="H67" s="197"/>
      <c r="I67" s="152"/>
      <c r="J67" s="50"/>
      <c r="K67" s="50"/>
      <c r="L67" s="50"/>
      <c r="M67" s="50"/>
      <c r="N67" s="152"/>
      <c r="O67" s="197"/>
      <c r="P67" s="197"/>
      <c r="Q67" s="197"/>
      <c r="R67" s="197"/>
      <c r="S67" s="197"/>
      <c r="T67" s="197"/>
      <c r="U67" s="197"/>
      <c r="V67" s="197"/>
      <c r="W67" s="197"/>
      <c r="X67" s="197"/>
      <c r="Y67" s="197"/>
      <c r="Z67" s="197"/>
    </row>
    <row r="68" ht="15.75" customHeight="1">
      <c r="A68" s="180"/>
      <c r="B68" s="197"/>
      <c r="C68" s="197"/>
      <c r="D68" s="197"/>
      <c r="E68" s="197"/>
      <c r="F68" s="197"/>
      <c r="G68" s="197"/>
      <c r="H68" s="197"/>
      <c r="I68" s="152"/>
      <c r="J68" s="50"/>
      <c r="K68" s="50"/>
      <c r="L68" s="50"/>
      <c r="M68" s="50"/>
      <c r="N68" s="152"/>
      <c r="O68" s="197"/>
      <c r="P68" s="197"/>
      <c r="Q68" s="197"/>
      <c r="R68" s="197"/>
      <c r="S68" s="197"/>
      <c r="T68" s="197"/>
      <c r="U68" s="197"/>
      <c r="V68" s="197"/>
      <c r="W68" s="197"/>
      <c r="X68" s="197"/>
      <c r="Y68" s="197"/>
      <c r="Z68" s="197"/>
    </row>
    <row r="69" ht="15.75" customHeight="1">
      <c r="A69" s="180"/>
      <c r="B69" s="197"/>
      <c r="C69" s="197"/>
      <c r="D69" s="197"/>
      <c r="E69" s="197"/>
      <c r="F69" s="197"/>
      <c r="G69" s="197"/>
      <c r="H69" s="197"/>
      <c r="I69" s="152"/>
      <c r="J69" s="50"/>
      <c r="K69" s="50"/>
      <c r="L69" s="50"/>
      <c r="M69" s="50"/>
      <c r="N69" s="152"/>
      <c r="O69" s="197"/>
      <c r="P69" s="197"/>
      <c r="Q69" s="197"/>
      <c r="R69" s="197"/>
      <c r="S69" s="197"/>
      <c r="T69" s="197"/>
      <c r="U69" s="197"/>
      <c r="V69" s="197"/>
      <c r="W69" s="197"/>
      <c r="X69" s="197"/>
      <c r="Y69" s="197"/>
      <c r="Z69" s="197"/>
    </row>
    <row r="70" ht="15.75" customHeight="1">
      <c r="A70" s="180"/>
      <c r="B70" s="197"/>
      <c r="C70" s="197"/>
      <c r="D70" s="197"/>
      <c r="E70" s="197"/>
      <c r="F70" s="197"/>
      <c r="G70" s="197"/>
      <c r="H70" s="197"/>
      <c r="I70" s="152"/>
      <c r="J70" s="50"/>
      <c r="K70" s="50"/>
      <c r="L70" s="50"/>
      <c r="M70" s="50"/>
      <c r="N70" s="152"/>
      <c r="O70" s="197"/>
      <c r="P70" s="197"/>
      <c r="Q70" s="197"/>
      <c r="R70" s="197"/>
      <c r="S70" s="197"/>
      <c r="T70" s="197"/>
      <c r="U70" s="197"/>
      <c r="V70" s="197"/>
      <c r="W70" s="197"/>
      <c r="X70" s="197"/>
      <c r="Y70" s="197"/>
      <c r="Z70" s="197"/>
    </row>
    <row r="71" ht="15.75" customHeight="1">
      <c r="A71" s="180"/>
      <c r="B71" s="197"/>
      <c r="C71" s="197"/>
      <c r="D71" s="197"/>
      <c r="E71" s="197"/>
      <c r="F71" s="197"/>
      <c r="G71" s="197"/>
      <c r="H71" s="197"/>
      <c r="I71" s="152"/>
      <c r="J71" s="50"/>
      <c r="K71" s="50"/>
      <c r="L71" s="50"/>
      <c r="M71" s="50"/>
      <c r="N71" s="152"/>
      <c r="O71" s="197"/>
      <c r="P71" s="197"/>
      <c r="Q71" s="197"/>
      <c r="R71" s="197"/>
      <c r="S71" s="197"/>
      <c r="T71" s="197"/>
      <c r="U71" s="197"/>
      <c r="V71" s="197"/>
      <c r="W71" s="197"/>
      <c r="X71" s="197"/>
      <c r="Y71" s="197"/>
      <c r="Z71" s="197"/>
    </row>
    <row r="72" ht="15.75" customHeight="1">
      <c r="A72" s="180"/>
      <c r="B72" s="197"/>
      <c r="C72" s="197"/>
      <c r="D72" s="197"/>
      <c r="E72" s="197"/>
      <c r="F72" s="197"/>
      <c r="G72" s="197"/>
      <c r="H72" s="197"/>
      <c r="I72" s="152"/>
      <c r="J72" s="50"/>
      <c r="K72" s="50"/>
      <c r="L72" s="50"/>
      <c r="M72" s="50"/>
      <c r="N72" s="152"/>
      <c r="O72" s="197"/>
      <c r="P72" s="197"/>
      <c r="Q72" s="197"/>
      <c r="R72" s="197"/>
      <c r="S72" s="197"/>
      <c r="T72" s="197"/>
      <c r="U72" s="197"/>
      <c r="V72" s="197"/>
      <c r="W72" s="197"/>
      <c r="X72" s="197"/>
      <c r="Y72" s="197"/>
      <c r="Z72" s="197"/>
    </row>
    <row r="73" ht="15.75" customHeight="1">
      <c r="A73" s="180"/>
      <c r="B73" s="197"/>
      <c r="C73" s="197"/>
      <c r="D73" s="197"/>
      <c r="E73" s="197"/>
      <c r="F73" s="197"/>
      <c r="G73" s="197"/>
      <c r="H73" s="197"/>
      <c r="I73" s="152"/>
      <c r="J73" s="50"/>
      <c r="K73" s="50"/>
      <c r="L73" s="50"/>
      <c r="M73" s="50"/>
      <c r="N73" s="152"/>
      <c r="O73" s="197"/>
      <c r="P73" s="197"/>
      <c r="Q73" s="197"/>
      <c r="R73" s="197"/>
      <c r="S73" s="197"/>
      <c r="T73" s="197"/>
      <c r="U73" s="197"/>
      <c r="V73" s="197"/>
      <c r="W73" s="197"/>
      <c r="X73" s="197"/>
      <c r="Y73" s="197"/>
      <c r="Z73" s="197"/>
    </row>
    <row r="74" ht="15.75" customHeight="1">
      <c r="A74" s="180"/>
      <c r="B74" s="197"/>
      <c r="C74" s="197"/>
      <c r="D74" s="152"/>
      <c r="E74" s="152"/>
      <c r="F74" s="197"/>
      <c r="G74" s="197"/>
      <c r="H74" s="169"/>
      <c r="I74" s="152"/>
      <c r="J74" s="50"/>
      <c r="K74" s="50"/>
      <c r="L74" s="50"/>
      <c r="M74" s="50"/>
      <c r="N74" s="152"/>
      <c r="O74" s="197"/>
      <c r="P74" s="197"/>
      <c r="Q74" s="197"/>
      <c r="R74" s="197"/>
      <c r="S74" s="197"/>
      <c r="T74" s="197"/>
      <c r="U74" s="197"/>
      <c r="V74" s="197"/>
      <c r="W74" s="197"/>
      <c r="X74" s="197"/>
      <c r="Y74" s="197"/>
      <c r="Z74" s="197"/>
    </row>
    <row r="75" ht="15.75" customHeight="1">
      <c r="A75" s="180"/>
      <c r="B75" s="197"/>
      <c r="C75" s="152"/>
      <c r="D75" s="152"/>
      <c r="E75" s="152"/>
      <c r="F75" s="152"/>
      <c r="G75" s="197"/>
      <c r="H75" s="197"/>
      <c r="I75" s="152"/>
      <c r="J75" s="50"/>
      <c r="K75" s="50"/>
      <c r="L75" s="50"/>
      <c r="M75" s="50"/>
      <c r="N75" s="152"/>
      <c r="O75" s="197"/>
      <c r="P75" s="197"/>
      <c r="Q75" s="197"/>
      <c r="R75" s="197"/>
      <c r="S75" s="197"/>
      <c r="T75" s="197"/>
      <c r="U75" s="197"/>
      <c r="V75" s="197"/>
      <c r="W75" s="197"/>
      <c r="X75" s="197"/>
      <c r="Y75" s="197"/>
      <c r="Z75" s="197"/>
    </row>
    <row r="76" ht="15.75" customHeight="1">
      <c r="A76" s="180"/>
      <c r="B76" s="197"/>
      <c r="C76" s="152"/>
      <c r="D76" s="152"/>
      <c r="E76" s="152"/>
      <c r="F76" s="152"/>
      <c r="G76" s="197"/>
      <c r="H76" s="169"/>
      <c r="I76" s="152"/>
      <c r="J76" s="50"/>
      <c r="K76" s="50"/>
      <c r="L76" s="50"/>
      <c r="M76" s="50"/>
      <c r="N76" s="152"/>
      <c r="O76" s="197"/>
      <c r="P76" s="197"/>
      <c r="Q76" s="197"/>
      <c r="R76" s="197"/>
      <c r="S76" s="197"/>
      <c r="T76" s="197"/>
      <c r="U76" s="197"/>
      <c r="V76" s="197"/>
      <c r="W76" s="197"/>
      <c r="X76" s="197"/>
      <c r="Y76" s="197"/>
      <c r="Z76" s="197"/>
    </row>
    <row r="77" ht="15.75" customHeight="1">
      <c r="A77" s="180"/>
      <c r="B77" s="197"/>
      <c r="C77" s="152"/>
      <c r="D77" s="152"/>
      <c r="E77" s="152"/>
      <c r="F77" s="152"/>
      <c r="G77" s="197"/>
      <c r="H77" s="197"/>
      <c r="I77" s="152"/>
      <c r="J77" s="50"/>
      <c r="K77" s="50"/>
      <c r="L77" s="50"/>
      <c r="M77" s="50"/>
      <c r="N77" s="152"/>
      <c r="O77" s="197"/>
      <c r="P77" s="197"/>
      <c r="Q77" s="197"/>
      <c r="R77" s="197"/>
      <c r="S77" s="197"/>
      <c r="T77" s="197"/>
      <c r="U77" s="197"/>
      <c r="V77" s="197"/>
      <c r="W77" s="197"/>
      <c r="X77" s="197"/>
      <c r="Y77" s="197"/>
      <c r="Z77" s="197"/>
    </row>
    <row r="78" ht="15.75" customHeight="1">
      <c r="A78" s="180"/>
      <c r="B78" s="197"/>
      <c r="C78" s="152"/>
      <c r="D78" s="152"/>
      <c r="E78" s="197"/>
      <c r="F78" s="197"/>
      <c r="G78" s="197"/>
      <c r="H78" s="197"/>
      <c r="I78" s="152"/>
      <c r="J78" s="50"/>
      <c r="K78" s="50"/>
      <c r="L78" s="50"/>
      <c r="M78" s="50"/>
      <c r="N78" s="152"/>
      <c r="O78" s="197"/>
      <c r="P78" s="197"/>
      <c r="Q78" s="197"/>
      <c r="R78" s="197"/>
      <c r="S78" s="197"/>
      <c r="T78" s="197"/>
      <c r="U78" s="197"/>
      <c r="V78" s="197"/>
      <c r="W78" s="197"/>
      <c r="X78" s="197"/>
      <c r="Y78" s="197"/>
      <c r="Z78" s="197"/>
    </row>
    <row r="79" ht="15.75" customHeight="1">
      <c r="A79" s="180"/>
      <c r="B79" s="197"/>
      <c r="C79" s="152"/>
      <c r="D79" s="152"/>
      <c r="E79" s="152"/>
      <c r="F79" s="152"/>
      <c r="G79" s="197"/>
      <c r="H79" s="197"/>
      <c r="I79" s="152"/>
      <c r="J79" s="50"/>
      <c r="K79" s="50"/>
      <c r="L79" s="50"/>
      <c r="M79" s="50"/>
      <c r="N79" s="152"/>
      <c r="O79" s="197"/>
      <c r="P79" s="197"/>
      <c r="Q79" s="197"/>
      <c r="R79" s="197"/>
      <c r="S79" s="197"/>
      <c r="T79" s="197"/>
      <c r="U79" s="197"/>
      <c r="V79" s="197"/>
      <c r="W79" s="197"/>
      <c r="X79" s="197"/>
      <c r="Y79" s="197"/>
      <c r="Z79" s="197"/>
    </row>
    <row r="80" ht="15.75" customHeight="1">
      <c r="A80" s="180"/>
      <c r="B80" s="197"/>
      <c r="C80" s="197"/>
      <c r="D80" s="152"/>
      <c r="E80" s="197"/>
      <c r="F80" s="197"/>
      <c r="G80" s="197"/>
      <c r="H80" s="169"/>
      <c r="I80" s="152"/>
      <c r="J80" s="50"/>
      <c r="K80" s="50"/>
      <c r="L80" s="50"/>
      <c r="M80" s="50"/>
      <c r="N80" s="152"/>
      <c r="O80" s="197"/>
      <c r="P80" s="197"/>
      <c r="Q80" s="197"/>
      <c r="R80" s="197"/>
      <c r="S80" s="197"/>
      <c r="T80" s="197"/>
      <c r="U80" s="197"/>
      <c r="V80" s="197"/>
      <c r="W80" s="197"/>
      <c r="X80" s="197"/>
      <c r="Y80" s="197"/>
      <c r="Z80" s="197"/>
    </row>
    <row r="81" ht="15.75" customHeight="1">
      <c r="A81" s="180"/>
      <c r="B81" s="197"/>
      <c r="C81" s="152"/>
      <c r="D81" s="152"/>
      <c r="E81" s="197"/>
      <c r="F81" s="197"/>
      <c r="G81" s="197"/>
      <c r="H81" s="197"/>
      <c r="I81" s="152"/>
      <c r="J81" s="50"/>
      <c r="K81" s="50"/>
      <c r="L81" s="50"/>
      <c r="M81" s="50"/>
      <c r="N81" s="152"/>
      <c r="O81" s="197"/>
      <c r="P81" s="197"/>
      <c r="Q81" s="197"/>
      <c r="R81" s="197"/>
      <c r="S81" s="197"/>
      <c r="T81" s="197"/>
      <c r="U81" s="197"/>
      <c r="V81" s="197"/>
      <c r="W81" s="197"/>
      <c r="X81" s="197"/>
      <c r="Y81" s="197"/>
      <c r="Z81" s="197"/>
    </row>
    <row r="82" ht="15.75" customHeight="1">
      <c r="A82" s="180"/>
      <c r="B82" s="197"/>
      <c r="C82" s="152"/>
      <c r="D82" s="152"/>
      <c r="E82" s="152"/>
      <c r="F82" s="152"/>
      <c r="G82" s="197"/>
      <c r="H82" s="197"/>
      <c r="I82" s="152"/>
      <c r="J82" s="50"/>
      <c r="K82" s="50"/>
      <c r="L82" s="50"/>
      <c r="M82" s="50"/>
      <c r="N82" s="152"/>
      <c r="O82" s="197"/>
      <c r="P82" s="197"/>
      <c r="Q82" s="197"/>
      <c r="R82" s="197"/>
      <c r="S82" s="197"/>
      <c r="T82" s="197"/>
      <c r="U82" s="197"/>
      <c r="V82" s="197"/>
      <c r="W82" s="197"/>
      <c r="X82" s="197"/>
      <c r="Y82" s="197"/>
      <c r="Z82" s="197"/>
    </row>
    <row r="83" ht="15.75" customHeight="1">
      <c r="A83" s="180"/>
      <c r="B83" s="197"/>
      <c r="C83" s="152"/>
      <c r="D83" s="152"/>
      <c r="E83" s="152"/>
      <c r="F83" s="152"/>
      <c r="G83" s="197"/>
      <c r="H83" s="197"/>
      <c r="I83" s="152"/>
      <c r="J83" s="50"/>
      <c r="K83" s="50"/>
      <c r="L83" s="50"/>
      <c r="M83" s="50"/>
      <c r="N83" s="152"/>
      <c r="O83" s="197"/>
      <c r="P83" s="197"/>
      <c r="Q83" s="197"/>
      <c r="R83" s="197"/>
      <c r="S83" s="197"/>
      <c r="T83" s="197"/>
      <c r="U83" s="197"/>
      <c r="V83" s="197"/>
      <c r="W83" s="197"/>
      <c r="X83" s="197"/>
      <c r="Y83" s="197"/>
      <c r="Z83" s="197"/>
    </row>
    <row r="84" ht="15.75" customHeight="1">
      <c r="A84" s="180"/>
      <c r="B84" s="197"/>
      <c r="C84" s="152"/>
      <c r="D84" s="152"/>
      <c r="E84" s="152"/>
      <c r="F84" s="152"/>
      <c r="G84" s="197"/>
      <c r="H84" s="197"/>
      <c r="I84" s="152"/>
      <c r="J84" s="50"/>
      <c r="K84" s="50"/>
      <c r="L84" s="50"/>
      <c r="M84" s="50"/>
      <c r="N84" s="152"/>
      <c r="O84" s="197"/>
      <c r="P84" s="197"/>
      <c r="Q84" s="197"/>
      <c r="R84" s="197"/>
      <c r="S84" s="197"/>
      <c r="T84" s="197"/>
      <c r="U84" s="197"/>
      <c r="V84" s="197"/>
      <c r="W84" s="197"/>
      <c r="X84" s="197"/>
      <c r="Y84" s="197"/>
      <c r="Z84" s="197"/>
    </row>
    <row r="85" ht="15.75" customHeight="1">
      <c r="A85" s="180"/>
      <c r="B85" s="197"/>
      <c r="C85" s="152"/>
      <c r="D85" s="152"/>
      <c r="E85" s="152"/>
      <c r="F85" s="152"/>
      <c r="G85" s="197"/>
      <c r="H85" s="197"/>
      <c r="I85" s="152"/>
      <c r="J85" s="50"/>
      <c r="K85" s="50"/>
      <c r="L85" s="50"/>
      <c r="M85" s="50"/>
      <c r="N85" s="152"/>
      <c r="O85" s="197"/>
      <c r="P85" s="197"/>
      <c r="Q85" s="197"/>
      <c r="R85" s="197"/>
      <c r="S85" s="197"/>
      <c r="T85" s="197"/>
      <c r="U85" s="197"/>
      <c r="V85" s="197"/>
      <c r="W85" s="197"/>
      <c r="X85" s="197"/>
      <c r="Y85" s="197"/>
      <c r="Z85" s="197"/>
    </row>
    <row r="86" ht="15.75" customHeight="1">
      <c r="A86" s="180"/>
      <c r="B86" s="197"/>
      <c r="C86" s="197"/>
      <c r="D86" s="152"/>
      <c r="E86" s="197"/>
      <c r="F86" s="197"/>
      <c r="G86" s="197"/>
      <c r="H86" s="169"/>
      <c r="I86" s="152"/>
      <c r="J86" s="50"/>
      <c r="K86" s="50"/>
      <c r="L86" s="50"/>
      <c r="M86" s="50"/>
      <c r="N86" s="152"/>
      <c r="O86" s="197"/>
      <c r="P86" s="197"/>
      <c r="Q86" s="197"/>
      <c r="R86" s="197"/>
      <c r="S86" s="197"/>
      <c r="T86" s="197"/>
      <c r="U86" s="197"/>
      <c r="V86" s="197"/>
      <c r="W86" s="197"/>
      <c r="X86" s="197"/>
      <c r="Y86" s="197"/>
      <c r="Z86" s="197"/>
    </row>
    <row r="87" ht="15.75" customHeight="1">
      <c r="A87" s="180"/>
      <c r="B87" s="197"/>
      <c r="C87" s="152"/>
      <c r="D87" s="152"/>
      <c r="E87" s="152"/>
      <c r="F87" s="152"/>
      <c r="G87" s="197"/>
      <c r="H87" s="197"/>
      <c r="I87" s="152"/>
      <c r="J87" s="50"/>
      <c r="K87" s="50"/>
      <c r="L87" s="50"/>
      <c r="M87" s="50"/>
      <c r="N87" s="152"/>
      <c r="O87" s="197"/>
      <c r="P87" s="197"/>
      <c r="Q87" s="197"/>
      <c r="R87" s="197"/>
      <c r="S87" s="197"/>
      <c r="T87" s="197"/>
      <c r="U87" s="197"/>
      <c r="V87" s="197"/>
      <c r="W87" s="197"/>
      <c r="X87" s="197"/>
      <c r="Y87" s="197"/>
      <c r="Z87" s="197"/>
    </row>
    <row r="88" ht="15.75" customHeight="1">
      <c r="A88" s="180"/>
      <c r="B88" s="197"/>
      <c r="C88" s="152"/>
      <c r="D88" s="152"/>
      <c r="E88" s="152"/>
      <c r="F88" s="152"/>
      <c r="G88" s="197"/>
      <c r="H88" s="197"/>
      <c r="I88" s="152"/>
      <c r="J88" s="50"/>
      <c r="K88" s="50"/>
      <c r="L88" s="50"/>
      <c r="M88" s="50"/>
      <c r="N88" s="152"/>
      <c r="O88" s="197"/>
      <c r="P88" s="197"/>
      <c r="Q88" s="197"/>
      <c r="R88" s="197"/>
      <c r="S88" s="197"/>
      <c r="T88" s="197"/>
      <c r="U88" s="197"/>
      <c r="V88" s="197"/>
      <c r="W88" s="197"/>
      <c r="X88" s="197"/>
      <c r="Y88" s="197"/>
      <c r="Z88" s="197"/>
    </row>
    <row r="89" ht="15.75" customHeight="1">
      <c r="A89" s="180"/>
      <c r="B89" s="197"/>
      <c r="C89" s="152"/>
      <c r="D89" s="152"/>
      <c r="E89" s="152"/>
      <c r="F89" s="152"/>
      <c r="G89" s="197"/>
      <c r="H89" s="197"/>
      <c r="I89" s="152"/>
      <c r="J89" s="50"/>
      <c r="K89" s="50"/>
      <c r="L89" s="50"/>
      <c r="M89" s="50"/>
      <c r="N89" s="152"/>
      <c r="O89" s="197"/>
      <c r="P89" s="197"/>
      <c r="Q89" s="197"/>
      <c r="R89" s="197"/>
      <c r="S89" s="197"/>
      <c r="T89" s="197"/>
      <c r="U89" s="197"/>
      <c r="V89" s="197"/>
      <c r="W89" s="197"/>
      <c r="X89" s="197"/>
      <c r="Y89" s="197"/>
      <c r="Z89" s="197"/>
    </row>
    <row r="90" ht="15.75" customHeight="1">
      <c r="A90" s="180"/>
      <c r="B90" s="197"/>
      <c r="C90" s="152"/>
      <c r="D90" s="152"/>
      <c r="E90" s="152"/>
      <c r="F90" s="152"/>
      <c r="G90" s="197"/>
      <c r="H90" s="169"/>
      <c r="I90" s="152"/>
      <c r="J90" s="50"/>
      <c r="K90" s="50"/>
      <c r="L90" s="50"/>
      <c r="M90" s="50"/>
      <c r="N90" s="152"/>
      <c r="O90" s="197"/>
      <c r="P90" s="197"/>
      <c r="Q90" s="197"/>
      <c r="R90" s="197"/>
      <c r="S90" s="197"/>
      <c r="T90" s="197"/>
      <c r="U90" s="197"/>
      <c r="V90" s="197"/>
      <c r="W90" s="197"/>
      <c r="X90" s="197"/>
      <c r="Y90" s="197"/>
      <c r="Z90" s="197"/>
    </row>
    <row r="91" ht="15.75" customHeight="1">
      <c r="A91" s="180"/>
      <c r="B91" s="197"/>
      <c r="C91" s="152"/>
      <c r="D91" s="152"/>
      <c r="E91" s="152"/>
      <c r="F91" s="152"/>
      <c r="G91" s="197"/>
      <c r="H91" s="169"/>
      <c r="I91" s="152"/>
      <c r="J91" s="50"/>
      <c r="K91" s="50"/>
      <c r="L91" s="50"/>
      <c r="M91" s="50"/>
      <c r="N91" s="152"/>
      <c r="O91" s="197"/>
      <c r="P91" s="197"/>
      <c r="Q91" s="197"/>
      <c r="R91" s="197"/>
      <c r="S91" s="197"/>
      <c r="T91" s="197"/>
      <c r="U91" s="197"/>
      <c r="V91" s="197"/>
      <c r="W91" s="197"/>
      <c r="X91" s="197"/>
      <c r="Y91" s="197"/>
      <c r="Z91" s="197"/>
    </row>
    <row r="92" ht="15.75" customHeight="1">
      <c r="A92" s="180"/>
      <c r="B92" s="197"/>
      <c r="C92" s="152"/>
      <c r="D92" s="152"/>
      <c r="E92" s="152"/>
      <c r="F92" s="152"/>
      <c r="G92" s="197"/>
      <c r="H92" s="197"/>
      <c r="I92" s="152"/>
      <c r="J92" s="50"/>
      <c r="K92" s="50"/>
      <c r="L92" s="50"/>
      <c r="M92" s="50"/>
      <c r="N92" s="152"/>
      <c r="O92" s="197"/>
      <c r="P92" s="197"/>
      <c r="Q92" s="197"/>
      <c r="R92" s="197"/>
      <c r="S92" s="197"/>
      <c r="T92" s="197"/>
      <c r="U92" s="197"/>
      <c r="V92" s="197"/>
      <c r="W92" s="197"/>
      <c r="X92" s="197"/>
      <c r="Y92" s="197"/>
      <c r="Z92" s="197"/>
    </row>
    <row r="93" ht="15.75" customHeight="1">
      <c r="A93" s="180"/>
      <c r="B93" s="197"/>
      <c r="C93" s="152"/>
      <c r="D93" s="152"/>
      <c r="E93" s="152"/>
      <c r="F93" s="152"/>
      <c r="G93" s="197"/>
      <c r="H93" s="197"/>
      <c r="I93" s="152"/>
      <c r="J93" s="50"/>
      <c r="K93" s="50"/>
      <c r="L93" s="50"/>
      <c r="M93" s="50"/>
      <c r="N93" s="152"/>
      <c r="O93" s="197"/>
      <c r="P93" s="197"/>
      <c r="Q93" s="197"/>
      <c r="R93" s="197"/>
      <c r="S93" s="197"/>
      <c r="T93" s="197"/>
      <c r="U93" s="197"/>
      <c r="V93" s="197"/>
      <c r="W93" s="197"/>
      <c r="X93" s="197"/>
      <c r="Y93" s="197"/>
      <c r="Z93" s="197"/>
    </row>
    <row r="94" ht="15.75" customHeight="1">
      <c r="A94" s="180"/>
      <c r="B94" s="197"/>
      <c r="C94" s="152"/>
      <c r="D94" s="152"/>
      <c r="E94" s="152"/>
      <c r="F94" s="152"/>
      <c r="G94" s="197"/>
      <c r="H94" s="169"/>
      <c r="I94" s="152"/>
      <c r="J94" s="50"/>
      <c r="K94" s="50"/>
      <c r="L94" s="50"/>
      <c r="M94" s="50"/>
      <c r="N94" s="152"/>
      <c r="O94" s="197"/>
      <c r="P94" s="197"/>
      <c r="Q94" s="197"/>
      <c r="R94" s="197"/>
      <c r="S94" s="197"/>
      <c r="T94" s="197"/>
      <c r="U94" s="197"/>
      <c r="V94" s="197"/>
      <c r="W94" s="197"/>
      <c r="X94" s="197"/>
      <c r="Y94" s="197"/>
      <c r="Z94" s="197"/>
    </row>
    <row r="95" ht="15.75" customHeight="1">
      <c r="A95" s="180"/>
      <c r="B95" s="197"/>
      <c r="C95" s="152"/>
      <c r="D95" s="152"/>
      <c r="E95" s="152"/>
      <c r="F95" s="152"/>
      <c r="G95" s="197"/>
      <c r="H95" s="197"/>
      <c r="I95" s="152"/>
      <c r="J95" s="50"/>
      <c r="K95" s="50"/>
      <c r="L95" s="50"/>
      <c r="M95" s="50"/>
      <c r="N95" s="152"/>
      <c r="O95" s="197"/>
      <c r="P95" s="197"/>
      <c r="Q95" s="197"/>
      <c r="R95" s="197"/>
      <c r="S95" s="197"/>
      <c r="T95" s="197"/>
      <c r="U95" s="197"/>
      <c r="V95" s="197"/>
      <c r="W95" s="197"/>
      <c r="X95" s="197"/>
      <c r="Y95" s="197"/>
      <c r="Z95" s="197"/>
    </row>
    <row r="96" ht="15.75" customHeight="1">
      <c r="A96" s="180"/>
      <c r="B96" s="197"/>
      <c r="C96" s="152"/>
      <c r="D96" s="152"/>
      <c r="E96" s="152"/>
      <c r="F96" s="152"/>
      <c r="G96" s="197"/>
      <c r="H96" s="197"/>
      <c r="I96" s="152"/>
      <c r="J96" s="50"/>
      <c r="K96" s="50"/>
      <c r="L96" s="50"/>
      <c r="M96" s="50"/>
      <c r="N96" s="152"/>
      <c r="O96" s="197"/>
      <c r="P96" s="197"/>
      <c r="Q96" s="197"/>
      <c r="R96" s="197"/>
      <c r="S96" s="197"/>
      <c r="T96" s="197"/>
      <c r="U96" s="197"/>
      <c r="V96" s="197"/>
      <c r="W96" s="197"/>
      <c r="X96" s="197"/>
      <c r="Y96" s="197"/>
      <c r="Z96" s="197"/>
    </row>
    <row r="97" ht="15.75" customHeight="1">
      <c r="A97" s="180"/>
      <c r="B97" s="197"/>
      <c r="C97" s="152"/>
      <c r="D97" s="152"/>
      <c r="E97" s="152"/>
      <c r="F97" s="152"/>
      <c r="G97" s="197"/>
      <c r="H97" s="197"/>
      <c r="I97" s="152"/>
      <c r="J97" s="50"/>
      <c r="K97" s="50"/>
      <c r="L97" s="50"/>
      <c r="M97" s="50"/>
      <c r="N97" s="152"/>
      <c r="O97" s="197"/>
      <c r="P97" s="197"/>
      <c r="Q97" s="197"/>
      <c r="R97" s="197"/>
      <c r="S97" s="197"/>
      <c r="T97" s="197"/>
      <c r="U97" s="197"/>
      <c r="V97" s="197"/>
      <c r="W97" s="197"/>
      <c r="X97" s="197"/>
      <c r="Y97" s="197"/>
      <c r="Z97" s="197"/>
    </row>
    <row r="98" ht="15.75" customHeight="1">
      <c r="A98" s="180"/>
      <c r="B98" s="197"/>
      <c r="C98" s="152"/>
      <c r="D98" s="152"/>
      <c r="E98" s="152"/>
      <c r="F98" s="152"/>
      <c r="G98" s="197"/>
      <c r="H98" s="197"/>
      <c r="I98" s="152"/>
      <c r="J98" s="50"/>
      <c r="K98" s="50"/>
      <c r="L98" s="50"/>
      <c r="M98" s="50"/>
      <c r="N98" s="152"/>
      <c r="O98" s="197"/>
      <c r="P98" s="197"/>
      <c r="Q98" s="197"/>
      <c r="R98" s="197"/>
      <c r="S98" s="197"/>
      <c r="T98" s="197"/>
      <c r="U98" s="197"/>
      <c r="V98" s="197"/>
      <c r="W98" s="197"/>
      <c r="X98" s="197"/>
      <c r="Y98" s="197"/>
      <c r="Z98" s="197"/>
    </row>
    <row r="99" ht="15.75" customHeight="1">
      <c r="A99" s="180"/>
      <c r="B99" s="197"/>
      <c r="C99" s="152"/>
      <c r="D99" s="152"/>
      <c r="E99" s="152"/>
      <c r="F99" s="152"/>
      <c r="G99" s="197"/>
      <c r="H99" s="197"/>
      <c r="I99" s="152"/>
      <c r="J99" s="50"/>
      <c r="K99" s="50"/>
      <c r="L99" s="50"/>
      <c r="M99" s="50"/>
      <c r="N99" s="152"/>
      <c r="O99" s="197"/>
      <c r="P99" s="197"/>
      <c r="Q99" s="197"/>
      <c r="R99" s="197"/>
      <c r="S99" s="197"/>
      <c r="T99" s="197"/>
      <c r="U99" s="197"/>
      <c r="V99" s="197"/>
      <c r="W99" s="197"/>
      <c r="X99" s="197"/>
      <c r="Y99" s="197"/>
      <c r="Z99" s="197"/>
    </row>
    <row r="100" ht="15.75" customHeight="1">
      <c r="A100" s="180"/>
      <c r="B100" s="197"/>
      <c r="C100" s="152"/>
      <c r="D100" s="152"/>
      <c r="E100" s="197"/>
      <c r="F100" s="197"/>
      <c r="G100" s="197"/>
      <c r="H100" s="197"/>
      <c r="I100" s="152"/>
      <c r="J100" s="50"/>
      <c r="K100" s="50"/>
      <c r="L100" s="50"/>
      <c r="M100" s="50"/>
      <c r="N100" s="152"/>
      <c r="O100" s="197"/>
      <c r="P100" s="197"/>
      <c r="Q100" s="197"/>
      <c r="R100" s="197"/>
      <c r="S100" s="197"/>
      <c r="T100" s="197"/>
      <c r="U100" s="197"/>
      <c r="V100" s="197"/>
      <c r="W100" s="197"/>
      <c r="X100" s="197"/>
      <c r="Y100" s="197"/>
      <c r="Z100" s="197"/>
    </row>
    <row r="101" ht="15.75" customHeight="1">
      <c r="A101" s="180"/>
      <c r="B101" s="197"/>
      <c r="C101" s="152"/>
      <c r="D101" s="152"/>
      <c r="E101" s="152"/>
      <c r="F101" s="152"/>
      <c r="G101" s="197"/>
      <c r="H101" s="197"/>
      <c r="I101" s="152"/>
      <c r="J101" s="50"/>
      <c r="K101" s="50"/>
      <c r="L101" s="50"/>
      <c r="M101" s="50"/>
      <c r="N101" s="152"/>
      <c r="O101" s="197"/>
      <c r="P101" s="197"/>
      <c r="Q101" s="197"/>
      <c r="R101" s="197"/>
      <c r="S101" s="197"/>
      <c r="T101" s="197"/>
      <c r="U101" s="197"/>
      <c r="V101" s="197"/>
      <c r="W101" s="197"/>
      <c r="X101" s="197"/>
      <c r="Y101" s="197"/>
      <c r="Z101" s="197"/>
    </row>
    <row r="102" ht="15.75" customHeight="1">
      <c r="A102" s="180"/>
      <c r="B102" s="197"/>
      <c r="C102" s="152"/>
      <c r="D102" s="152"/>
      <c r="E102" s="152"/>
      <c r="F102" s="152"/>
      <c r="G102" s="197"/>
      <c r="H102" s="169"/>
      <c r="I102" s="152"/>
      <c r="J102" s="50"/>
      <c r="K102" s="50"/>
      <c r="L102" s="50"/>
      <c r="M102" s="50"/>
      <c r="N102" s="152"/>
      <c r="O102" s="197"/>
      <c r="P102" s="197"/>
      <c r="Q102" s="197"/>
      <c r="R102" s="197"/>
      <c r="S102" s="197"/>
      <c r="T102" s="197"/>
      <c r="U102" s="197"/>
      <c r="V102" s="197"/>
      <c r="W102" s="197"/>
      <c r="X102" s="197"/>
      <c r="Y102" s="197"/>
      <c r="Z102" s="197"/>
    </row>
    <row r="103" ht="15.75" customHeight="1">
      <c r="A103" s="180"/>
      <c r="B103" s="197"/>
      <c r="C103" s="152"/>
      <c r="D103" s="152"/>
      <c r="E103" s="152"/>
      <c r="F103" s="152"/>
      <c r="G103" s="197"/>
      <c r="H103" s="197"/>
      <c r="I103" s="152"/>
      <c r="J103" s="50"/>
      <c r="K103" s="50"/>
      <c r="L103" s="50"/>
      <c r="M103" s="50"/>
      <c r="N103" s="152"/>
      <c r="O103" s="197"/>
      <c r="P103" s="197"/>
      <c r="Q103" s="197"/>
      <c r="R103" s="197"/>
      <c r="S103" s="197"/>
      <c r="T103" s="197"/>
      <c r="U103" s="197"/>
      <c r="V103" s="197"/>
      <c r="W103" s="197"/>
      <c r="X103" s="197"/>
      <c r="Y103" s="197"/>
      <c r="Z103" s="197"/>
    </row>
    <row r="104" ht="15.75" customHeight="1">
      <c r="A104" s="180"/>
      <c r="B104" s="197"/>
      <c r="C104" s="152"/>
      <c r="D104" s="152"/>
      <c r="E104" s="197"/>
      <c r="F104" s="197"/>
      <c r="G104" s="197"/>
      <c r="H104" s="197"/>
      <c r="I104" s="152"/>
      <c r="J104" s="50"/>
      <c r="K104" s="50"/>
      <c r="L104" s="50"/>
      <c r="M104" s="50"/>
      <c r="N104" s="152"/>
      <c r="O104" s="197"/>
      <c r="P104" s="197"/>
      <c r="Q104" s="197"/>
      <c r="R104" s="197"/>
      <c r="S104" s="197"/>
      <c r="T104" s="197"/>
      <c r="U104" s="197"/>
      <c r="V104" s="197"/>
      <c r="W104" s="197"/>
      <c r="X104" s="197"/>
      <c r="Y104" s="197"/>
      <c r="Z104" s="197"/>
    </row>
    <row r="105" ht="15.75" customHeight="1">
      <c r="A105" s="180"/>
      <c r="B105" s="197"/>
      <c r="C105" s="197"/>
      <c r="D105" s="152"/>
      <c r="E105" s="152"/>
      <c r="F105" s="152"/>
      <c r="G105" s="197"/>
      <c r="H105" s="169"/>
      <c r="I105" s="152"/>
      <c r="J105" s="50"/>
      <c r="K105" s="50"/>
      <c r="L105" s="50"/>
      <c r="M105" s="50"/>
      <c r="N105" s="152"/>
      <c r="O105" s="197"/>
      <c r="P105" s="197"/>
      <c r="Q105" s="197"/>
      <c r="R105" s="197"/>
      <c r="S105" s="197"/>
      <c r="T105" s="197"/>
      <c r="U105" s="197"/>
      <c r="V105" s="197"/>
      <c r="W105" s="197"/>
      <c r="X105" s="197"/>
      <c r="Y105" s="197"/>
      <c r="Z105" s="197"/>
    </row>
    <row r="106" ht="15.75" customHeight="1">
      <c r="A106" s="180"/>
      <c r="B106" s="197"/>
      <c r="C106" s="152"/>
      <c r="D106" s="152"/>
      <c r="E106" s="152"/>
      <c r="F106" s="152"/>
      <c r="G106" s="197"/>
      <c r="H106" s="197"/>
      <c r="I106" s="152"/>
      <c r="J106" s="50"/>
      <c r="K106" s="50"/>
      <c r="L106" s="50"/>
      <c r="M106" s="50"/>
      <c r="N106" s="152"/>
      <c r="O106" s="197"/>
      <c r="P106" s="197"/>
      <c r="Q106" s="197"/>
      <c r="R106" s="197"/>
      <c r="S106" s="197"/>
      <c r="T106" s="197"/>
      <c r="U106" s="197"/>
      <c r="V106" s="197"/>
      <c r="W106" s="197"/>
      <c r="X106" s="197"/>
      <c r="Y106" s="197"/>
      <c r="Z106" s="197"/>
    </row>
    <row r="107" ht="15.75" customHeight="1">
      <c r="A107" s="180"/>
      <c r="B107" s="197"/>
      <c r="C107" s="152"/>
      <c r="D107" s="152"/>
      <c r="E107" s="197"/>
      <c r="F107" s="197"/>
      <c r="G107" s="197"/>
      <c r="H107" s="197"/>
      <c r="I107" s="152"/>
      <c r="J107" s="50"/>
      <c r="K107" s="50"/>
      <c r="L107" s="50"/>
      <c r="M107" s="50"/>
      <c r="N107" s="152"/>
      <c r="O107" s="197"/>
      <c r="P107" s="197"/>
      <c r="Q107" s="197"/>
      <c r="R107" s="197"/>
      <c r="S107" s="197"/>
      <c r="T107" s="197"/>
      <c r="U107" s="197"/>
      <c r="V107" s="197"/>
      <c r="W107" s="197"/>
      <c r="X107" s="197"/>
      <c r="Y107" s="197"/>
      <c r="Z107" s="197"/>
    </row>
    <row r="108" ht="15.75" customHeight="1">
      <c r="A108" s="180"/>
      <c r="B108" s="197"/>
      <c r="C108" s="152"/>
      <c r="D108" s="152"/>
      <c r="E108" s="152"/>
      <c r="F108" s="152"/>
      <c r="G108" s="197"/>
      <c r="H108" s="197"/>
      <c r="I108" s="152"/>
      <c r="J108" s="50"/>
      <c r="K108" s="50"/>
      <c r="L108" s="50"/>
      <c r="M108" s="50"/>
      <c r="N108" s="152"/>
      <c r="O108" s="197"/>
      <c r="P108" s="197"/>
      <c r="Q108" s="197"/>
      <c r="R108" s="197"/>
      <c r="S108" s="197"/>
      <c r="T108" s="197"/>
      <c r="U108" s="197"/>
      <c r="V108" s="197"/>
      <c r="W108" s="197"/>
      <c r="X108" s="197"/>
      <c r="Y108" s="197"/>
      <c r="Z108" s="197"/>
    </row>
    <row r="109" ht="15.75" customHeight="1">
      <c r="A109" s="180"/>
      <c r="B109" s="197"/>
      <c r="C109" s="152"/>
      <c r="D109" s="152"/>
      <c r="E109" s="152"/>
      <c r="F109" s="152"/>
      <c r="G109" s="197"/>
      <c r="H109" s="197"/>
      <c r="I109" s="152"/>
      <c r="J109" s="50"/>
      <c r="K109" s="50"/>
      <c r="L109" s="50"/>
      <c r="M109" s="50"/>
      <c r="N109" s="152"/>
      <c r="O109" s="197"/>
      <c r="P109" s="197"/>
      <c r="Q109" s="197"/>
      <c r="R109" s="197"/>
      <c r="S109" s="197"/>
      <c r="T109" s="197"/>
      <c r="U109" s="197"/>
      <c r="V109" s="197"/>
      <c r="W109" s="197"/>
      <c r="X109" s="197"/>
      <c r="Y109" s="197"/>
      <c r="Z109" s="197"/>
    </row>
    <row r="110" ht="15.75" customHeight="1">
      <c r="A110" s="180"/>
      <c r="B110" s="197"/>
      <c r="C110" s="197"/>
      <c r="D110" s="152"/>
      <c r="E110" s="152"/>
      <c r="F110" s="152"/>
      <c r="G110" s="197"/>
      <c r="H110" s="169"/>
      <c r="I110" s="152"/>
      <c r="J110" s="50"/>
      <c r="K110" s="50"/>
      <c r="L110" s="50"/>
      <c r="M110" s="50"/>
      <c r="N110" s="152"/>
      <c r="O110" s="197"/>
      <c r="P110" s="197"/>
      <c r="Q110" s="197"/>
      <c r="R110" s="197"/>
      <c r="S110" s="197"/>
      <c r="T110" s="197"/>
      <c r="U110" s="197"/>
      <c r="V110" s="197"/>
      <c r="W110" s="197"/>
      <c r="X110" s="197"/>
      <c r="Y110" s="197"/>
      <c r="Z110" s="197"/>
    </row>
    <row r="111" ht="15.75" customHeight="1">
      <c r="A111" s="180"/>
      <c r="B111" s="197"/>
      <c r="C111" s="152"/>
      <c r="D111" s="152"/>
      <c r="E111" s="152"/>
      <c r="F111" s="152"/>
      <c r="G111" s="197"/>
      <c r="H111" s="197"/>
      <c r="I111" s="152"/>
      <c r="J111" s="50"/>
      <c r="K111" s="50"/>
      <c r="L111" s="50"/>
      <c r="M111" s="50"/>
      <c r="N111" s="152"/>
      <c r="O111" s="197"/>
      <c r="P111" s="197"/>
      <c r="Q111" s="197"/>
      <c r="R111" s="197"/>
      <c r="S111" s="197"/>
      <c r="T111" s="197"/>
      <c r="U111" s="197"/>
      <c r="V111" s="197"/>
      <c r="W111" s="197"/>
      <c r="X111" s="197"/>
      <c r="Y111" s="197"/>
      <c r="Z111" s="197"/>
    </row>
    <row r="112" ht="15.75" customHeight="1">
      <c r="A112" s="180"/>
      <c r="B112" s="197"/>
      <c r="C112" s="197"/>
      <c r="D112" s="152"/>
      <c r="E112" s="197"/>
      <c r="F112" s="197"/>
      <c r="G112" s="197"/>
      <c r="H112" s="197"/>
      <c r="I112" s="152"/>
      <c r="J112" s="50"/>
      <c r="K112" s="50"/>
      <c r="L112" s="50"/>
      <c r="M112" s="50"/>
      <c r="N112" s="152"/>
      <c r="O112" s="197"/>
      <c r="P112" s="197"/>
      <c r="Q112" s="197"/>
      <c r="R112" s="197"/>
      <c r="S112" s="197"/>
      <c r="T112" s="197"/>
      <c r="U112" s="197"/>
      <c r="V112" s="197"/>
      <c r="W112" s="197"/>
      <c r="X112" s="197"/>
      <c r="Y112" s="197"/>
      <c r="Z112" s="197"/>
    </row>
    <row r="113" ht="15.75" customHeight="1">
      <c r="A113" s="180"/>
      <c r="B113" s="197"/>
      <c r="C113" s="152"/>
      <c r="D113" s="152"/>
      <c r="E113" s="152"/>
      <c r="F113" s="152"/>
      <c r="G113" s="197"/>
      <c r="H113" s="197"/>
      <c r="I113" s="152"/>
      <c r="J113" s="50"/>
      <c r="K113" s="50"/>
      <c r="L113" s="50"/>
      <c r="M113" s="50"/>
      <c r="N113" s="152"/>
      <c r="O113" s="197"/>
      <c r="P113" s="197"/>
      <c r="Q113" s="197"/>
      <c r="R113" s="197"/>
      <c r="S113" s="197"/>
      <c r="T113" s="197"/>
      <c r="U113" s="197"/>
      <c r="V113" s="197"/>
      <c r="W113" s="197"/>
      <c r="X113" s="197"/>
      <c r="Y113" s="197"/>
      <c r="Z113" s="197"/>
    </row>
    <row r="114" ht="15.75" customHeight="1">
      <c r="A114" s="180"/>
      <c r="B114" s="197"/>
      <c r="C114" s="152"/>
      <c r="D114" s="152"/>
      <c r="E114" s="152"/>
      <c r="F114" s="152"/>
      <c r="G114" s="197"/>
      <c r="H114" s="197"/>
      <c r="I114" s="152"/>
      <c r="J114" s="50"/>
      <c r="K114" s="50"/>
      <c r="L114" s="50"/>
      <c r="M114" s="50"/>
      <c r="N114" s="152"/>
      <c r="O114" s="197"/>
      <c r="P114" s="197"/>
      <c r="Q114" s="197"/>
      <c r="R114" s="197"/>
      <c r="S114" s="197"/>
      <c r="T114" s="197"/>
      <c r="U114" s="197"/>
      <c r="V114" s="197"/>
      <c r="W114" s="197"/>
      <c r="X114" s="197"/>
      <c r="Y114" s="197"/>
      <c r="Z114" s="197"/>
    </row>
    <row r="115" ht="15.75" customHeight="1">
      <c r="A115" s="180"/>
      <c r="B115" s="197"/>
      <c r="C115" s="152"/>
      <c r="D115" s="152"/>
      <c r="E115" s="152"/>
      <c r="F115" s="152"/>
      <c r="G115" s="197"/>
      <c r="H115" s="197"/>
      <c r="I115" s="152"/>
      <c r="J115" s="50"/>
      <c r="K115" s="50"/>
      <c r="L115" s="50"/>
      <c r="M115" s="50"/>
      <c r="N115" s="152"/>
      <c r="O115" s="197"/>
      <c r="P115" s="197"/>
      <c r="Q115" s="197"/>
      <c r="R115" s="197"/>
      <c r="S115" s="197"/>
      <c r="T115" s="197"/>
      <c r="U115" s="197"/>
      <c r="V115" s="197"/>
      <c r="W115" s="197"/>
      <c r="X115" s="197"/>
      <c r="Y115" s="197"/>
      <c r="Z115" s="197"/>
    </row>
    <row r="116" ht="15.75" customHeight="1">
      <c r="A116" s="180"/>
      <c r="B116" s="197"/>
      <c r="C116" s="152"/>
      <c r="D116" s="152"/>
      <c r="E116" s="152"/>
      <c r="F116" s="152"/>
      <c r="G116" s="197"/>
      <c r="H116" s="169"/>
      <c r="I116" s="152"/>
      <c r="J116" s="50"/>
      <c r="K116" s="50"/>
      <c r="L116" s="50"/>
      <c r="M116" s="50"/>
      <c r="N116" s="152"/>
      <c r="O116" s="197"/>
      <c r="P116" s="197"/>
      <c r="Q116" s="197"/>
      <c r="R116" s="197"/>
      <c r="S116" s="197"/>
      <c r="T116" s="197"/>
      <c r="U116" s="197"/>
      <c r="V116" s="197"/>
      <c r="W116" s="197"/>
      <c r="X116" s="197"/>
      <c r="Y116" s="197"/>
      <c r="Z116" s="197"/>
    </row>
    <row r="117" ht="15.75" customHeight="1">
      <c r="A117" s="180"/>
      <c r="B117" s="197"/>
      <c r="C117" s="197"/>
      <c r="D117" s="152"/>
      <c r="E117" s="197"/>
      <c r="F117" s="197"/>
      <c r="G117" s="197"/>
      <c r="H117" s="197"/>
      <c r="I117" s="152"/>
      <c r="J117" s="50"/>
      <c r="K117" s="50"/>
      <c r="L117" s="50"/>
      <c r="M117" s="50"/>
      <c r="N117" s="152"/>
      <c r="O117" s="197"/>
      <c r="P117" s="197"/>
      <c r="Q117" s="197"/>
      <c r="R117" s="197"/>
      <c r="S117" s="197"/>
      <c r="T117" s="197"/>
      <c r="U117" s="197"/>
      <c r="V117" s="197"/>
      <c r="W117" s="197"/>
      <c r="X117" s="197"/>
      <c r="Y117" s="197"/>
      <c r="Z117" s="197"/>
    </row>
    <row r="118" ht="15.75" customHeight="1">
      <c r="A118" s="180"/>
      <c r="B118" s="197"/>
      <c r="C118" s="152"/>
      <c r="D118" s="152"/>
      <c r="E118" s="152"/>
      <c r="F118" s="152"/>
      <c r="G118" s="197"/>
      <c r="H118" s="197"/>
      <c r="I118" s="152"/>
      <c r="J118" s="50"/>
      <c r="K118" s="50"/>
      <c r="L118" s="50"/>
      <c r="M118" s="50"/>
      <c r="N118" s="152"/>
      <c r="O118" s="197"/>
      <c r="P118" s="197"/>
      <c r="Q118" s="197"/>
      <c r="R118" s="197"/>
      <c r="S118" s="197"/>
      <c r="T118" s="197"/>
      <c r="U118" s="197"/>
      <c r="V118" s="197"/>
      <c r="W118" s="197"/>
      <c r="X118" s="197"/>
      <c r="Y118" s="197"/>
      <c r="Z118" s="197"/>
    </row>
    <row r="119" ht="15.75" customHeight="1">
      <c r="A119" s="180"/>
      <c r="B119" s="197"/>
      <c r="C119" s="152"/>
      <c r="D119" s="152"/>
      <c r="E119" s="197"/>
      <c r="F119" s="197"/>
      <c r="G119" s="197"/>
      <c r="H119" s="197"/>
      <c r="I119" s="152"/>
      <c r="J119" s="50"/>
      <c r="K119" s="50"/>
      <c r="L119" s="50"/>
      <c r="M119" s="50"/>
      <c r="N119" s="152"/>
      <c r="O119" s="197"/>
      <c r="P119" s="197"/>
      <c r="Q119" s="197"/>
      <c r="R119" s="197"/>
      <c r="S119" s="197"/>
      <c r="T119" s="197"/>
      <c r="U119" s="197"/>
      <c r="V119" s="197"/>
      <c r="W119" s="197"/>
      <c r="X119" s="197"/>
      <c r="Y119" s="197"/>
      <c r="Z119" s="197"/>
    </row>
    <row r="120" ht="15.75" customHeight="1">
      <c r="A120" s="180"/>
      <c r="B120" s="197"/>
      <c r="C120" s="197"/>
      <c r="D120" s="152"/>
      <c r="E120" s="152"/>
      <c r="F120" s="152"/>
      <c r="G120" s="197"/>
      <c r="H120" s="197"/>
      <c r="I120" s="152"/>
      <c r="J120" s="50"/>
      <c r="K120" s="50"/>
      <c r="L120" s="50"/>
      <c r="M120" s="50"/>
      <c r="N120" s="152"/>
      <c r="O120" s="197"/>
      <c r="P120" s="197"/>
      <c r="Q120" s="197"/>
      <c r="R120" s="197"/>
      <c r="S120" s="197"/>
      <c r="T120" s="197"/>
      <c r="U120" s="197"/>
      <c r="V120" s="197"/>
      <c r="W120" s="197"/>
      <c r="X120" s="197"/>
      <c r="Y120" s="197"/>
      <c r="Z120" s="197"/>
    </row>
    <row r="121" ht="15.75" customHeight="1">
      <c r="A121" s="180"/>
      <c r="B121" s="197"/>
      <c r="C121" s="152"/>
      <c r="D121" s="152"/>
      <c r="E121" s="152"/>
      <c r="F121" s="152"/>
      <c r="G121" s="197"/>
      <c r="H121" s="197"/>
      <c r="I121" s="152"/>
      <c r="J121" s="50"/>
      <c r="K121" s="50"/>
      <c r="L121" s="50"/>
      <c r="M121" s="50"/>
      <c r="N121" s="152"/>
      <c r="O121" s="197"/>
      <c r="P121" s="197"/>
      <c r="Q121" s="197"/>
      <c r="R121" s="197"/>
      <c r="S121" s="197"/>
      <c r="T121" s="197"/>
      <c r="U121" s="197"/>
      <c r="V121" s="197"/>
      <c r="W121" s="197"/>
      <c r="X121" s="197"/>
      <c r="Y121" s="197"/>
      <c r="Z121" s="197"/>
    </row>
    <row r="122" ht="15.75" customHeight="1">
      <c r="A122" s="180"/>
      <c r="B122" s="197"/>
      <c r="C122" s="197"/>
      <c r="D122" s="152"/>
      <c r="E122" s="197"/>
      <c r="F122" s="197"/>
      <c r="G122" s="197"/>
      <c r="H122" s="197"/>
      <c r="I122" s="152"/>
      <c r="J122" s="50"/>
      <c r="K122" s="50"/>
      <c r="L122" s="50"/>
      <c r="M122" s="50"/>
      <c r="N122" s="152"/>
      <c r="O122" s="197"/>
      <c r="P122" s="197"/>
      <c r="Q122" s="197"/>
      <c r="R122" s="197"/>
      <c r="S122" s="197"/>
      <c r="T122" s="197"/>
      <c r="U122" s="197"/>
      <c r="V122" s="197"/>
      <c r="W122" s="197"/>
      <c r="X122" s="197"/>
      <c r="Y122" s="197"/>
      <c r="Z122" s="197"/>
    </row>
    <row r="123" ht="15.75" customHeight="1">
      <c r="A123" s="180"/>
      <c r="B123" s="197"/>
      <c r="C123" s="152"/>
      <c r="D123" s="152"/>
      <c r="E123" s="152"/>
      <c r="F123" s="152"/>
      <c r="G123" s="197"/>
      <c r="H123" s="197"/>
      <c r="I123" s="152"/>
      <c r="J123" s="50"/>
      <c r="K123" s="50"/>
      <c r="L123" s="50"/>
      <c r="M123" s="50"/>
      <c r="N123" s="152"/>
      <c r="O123" s="197"/>
      <c r="P123" s="197"/>
      <c r="Q123" s="197"/>
      <c r="R123" s="197"/>
      <c r="S123" s="197"/>
      <c r="T123" s="197"/>
      <c r="U123" s="197"/>
      <c r="V123" s="197"/>
      <c r="W123" s="197"/>
      <c r="X123" s="197"/>
      <c r="Y123" s="197"/>
      <c r="Z123" s="197"/>
    </row>
    <row r="124" ht="15.75" customHeight="1">
      <c r="A124" s="180"/>
      <c r="B124" s="197"/>
      <c r="C124" s="152"/>
      <c r="D124" s="152"/>
      <c r="E124" s="152"/>
      <c r="F124" s="152"/>
      <c r="G124" s="197"/>
      <c r="H124" s="197"/>
      <c r="I124" s="152"/>
      <c r="J124" s="50"/>
      <c r="K124" s="50"/>
      <c r="L124" s="50"/>
      <c r="M124" s="50"/>
      <c r="N124" s="152"/>
      <c r="O124" s="197"/>
      <c r="P124" s="197"/>
      <c r="Q124" s="197"/>
      <c r="R124" s="197"/>
      <c r="S124" s="197"/>
      <c r="T124" s="197"/>
      <c r="U124" s="197"/>
      <c r="V124" s="197"/>
      <c r="W124" s="197"/>
      <c r="X124" s="197"/>
      <c r="Y124" s="197"/>
      <c r="Z124" s="197"/>
    </row>
    <row r="125" ht="15.75" customHeight="1">
      <c r="A125" s="180"/>
      <c r="B125" s="197"/>
      <c r="C125" s="152"/>
      <c r="D125" s="152"/>
      <c r="E125" s="197"/>
      <c r="F125" s="197"/>
      <c r="G125" s="197"/>
      <c r="H125" s="169"/>
      <c r="I125" s="152"/>
      <c r="J125" s="50"/>
      <c r="K125" s="50"/>
      <c r="L125" s="50"/>
      <c r="M125" s="50"/>
      <c r="N125" s="152"/>
      <c r="O125" s="197"/>
      <c r="P125" s="197"/>
      <c r="Q125" s="197"/>
      <c r="R125" s="197"/>
      <c r="S125" s="197"/>
      <c r="T125" s="197"/>
      <c r="U125" s="197"/>
      <c r="V125" s="197"/>
      <c r="W125" s="197"/>
      <c r="X125" s="197"/>
      <c r="Y125" s="197"/>
      <c r="Z125" s="197"/>
    </row>
    <row r="126" ht="15.75" customHeight="1">
      <c r="A126" s="180"/>
      <c r="B126" s="197"/>
      <c r="C126" s="152"/>
      <c r="D126" s="152"/>
      <c r="E126" s="197"/>
      <c r="F126" s="197"/>
      <c r="G126" s="197"/>
      <c r="H126" s="197"/>
      <c r="I126" s="152"/>
      <c r="J126" s="50"/>
      <c r="K126" s="50"/>
      <c r="L126" s="50"/>
      <c r="M126" s="50"/>
      <c r="N126" s="152"/>
      <c r="O126" s="197"/>
      <c r="P126" s="197"/>
      <c r="Q126" s="197"/>
      <c r="R126" s="197"/>
      <c r="S126" s="197"/>
      <c r="T126" s="197"/>
      <c r="U126" s="197"/>
      <c r="V126" s="197"/>
      <c r="W126" s="197"/>
      <c r="X126" s="197"/>
      <c r="Y126" s="197"/>
      <c r="Z126" s="197"/>
    </row>
    <row r="127" ht="15.75" customHeight="1">
      <c r="A127" s="180"/>
      <c r="B127" s="197"/>
      <c r="C127" s="197"/>
      <c r="D127" s="152"/>
      <c r="E127" s="197"/>
      <c r="F127" s="197"/>
      <c r="G127" s="197"/>
      <c r="H127" s="169"/>
      <c r="I127" s="152"/>
      <c r="J127" s="50"/>
      <c r="K127" s="50"/>
      <c r="L127" s="50"/>
      <c r="M127" s="50"/>
      <c r="N127" s="152"/>
      <c r="O127" s="197"/>
      <c r="P127" s="197"/>
      <c r="Q127" s="197"/>
      <c r="R127" s="197"/>
      <c r="S127" s="197"/>
      <c r="T127" s="197"/>
      <c r="U127" s="197"/>
      <c r="V127" s="197"/>
      <c r="W127" s="197"/>
      <c r="X127" s="197"/>
      <c r="Y127" s="197"/>
      <c r="Z127" s="197"/>
    </row>
    <row r="128" ht="15.75" customHeight="1">
      <c r="A128" s="180"/>
      <c r="B128" s="197"/>
      <c r="C128" s="152"/>
      <c r="D128" s="152"/>
      <c r="E128" s="197"/>
      <c r="F128" s="197"/>
      <c r="G128" s="197"/>
      <c r="H128" s="197"/>
      <c r="I128" s="152"/>
      <c r="J128" s="50"/>
      <c r="K128" s="50"/>
      <c r="L128" s="50"/>
      <c r="M128" s="50"/>
      <c r="N128" s="152"/>
      <c r="O128" s="197"/>
      <c r="P128" s="197"/>
      <c r="Q128" s="197"/>
      <c r="R128" s="197"/>
      <c r="S128" s="197"/>
      <c r="T128" s="197"/>
      <c r="U128" s="197"/>
      <c r="V128" s="197"/>
      <c r="W128" s="197"/>
      <c r="X128" s="197"/>
      <c r="Y128" s="197"/>
      <c r="Z128" s="197"/>
    </row>
    <row r="129" ht="15.75" customHeight="1">
      <c r="A129" s="180"/>
      <c r="B129" s="197"/>
      <c r="C129" s="152"/>
      <c r="D129" s="152"/>
      <c r="E129" s="152"/>
      <c r="F129" s="152"/>
      <c r="G129" s="197"/>
      <c r="H129" s="197"/>
      <c r="I129" s="152"/>
      <c r="J129" s="50"/>
      <c r="K129" s="50"/>
      <c r="L129" s="50"/>
      <c r="M129" s="50"/>
      <c r="N129" s="152"/>
      <c r="O129" s="197"/>
      <c r="P129" s="197"/>
      <c r="Q129" s="197"/>
      <c r="R129" s="197"/>
      <c r="S129" s="197"/>
      <c r="T129" s="197"/>
      <c r="U129" s="197"/>
      <c r="V129" s="197"/>
      <c r="W129" s="197"/>
      <c r="X129" s="197"/>
      <c r="Y129" s="197"/>
      <c r="Z129" s="197"/>
    </row>
    <row r="130" ht="15.75" customHeight="1">
      <c r="A130" s="180"/>
      <c r="B130" s="197"/>
      <c r="C130" s="152"/>
      <c r="D130" s="152"/>
      <c r="E130" s="152"/>
      <c r="F130" s="152"/>
      <c r="G130" s="197"/>
      <c r="H130" s="197"/>
      <c r="I130" s="152"/>
      <c r="J130" s="50"/>
      <c r="K130" s="50"/>
      <c r="L130" s="50"/>
      <c r="M130" s="50"/>
      <c r="N130" s="152"/>
      <c r="O130" s="197"/>
      <c r="P130" s="197"/>
      <c r="Q130" s="197"/>
      <c r="R130" s="197"/>
      <c r="S130" s="197"/>
      <c r="T130" s="197"/>
      <c r="U130" s="197"/>
      <c r="V130" s="197"/>
      <c r="W130" s="197"/>
      <c r="X130" s="197"/>
      <c r="Y130" s="197"/>
      <c r="Z130" s="197"/>
    </row>
    <row r="131" ht="15.75" customHeight="1">
      <c r="A131" s="180"/>
      <c r="B131" s="197"/>
      <c r="C131" s="152"/>
      <c r="D131" s="152"/>
      <c r="E131" s="197"/>
      <c r="F131" s="197"/>
      <c r="G131" s="197"/>
      <c r="H131" s="197"/>
      <c r="I131" s="152"/>
      <c r="J131" s="50"/>
      <c r="K131" s="50"/>
      <c r="L131" s="50"/>
      <c r="M131" s="50"/>
      <c r="N131" s="152"/>
      <c r="O131" s="197"/>
      <c r="P131" s="197"/>
      <c r="Q131" s="197"/>
      <c r="R131" s="197"/>
      <c r="S131" s="197"/>
      <c r="T131" s="197"/>
      <c r="U131" s="197"/>
      <c r="V131" s="197"/>
      <c r="W131" s="197"/>
      <c r="X131" s="197"/>
      <c r="Y131" s="197"/>
      <c r="Z131" s="197"/>
    </row>
    <row r="132" ht="15.75" customHeight="1">
      <c r="A132" s="180"/>
      <c r="B132" s="197"/>
      <c r="C132" s="152"/>
      <c r="D132" s="152"/>
      <c r="E132" s="152"/>
      <c r="F132" s="152"/>
      <c r="G132" s="197"/>
      <c r="H132" s="197"/>
      <c r="I132" s="152"/>
      <c r="J132" s="50"/>
      <c r="K132" s="50"/>
      <c r="L132" s="50"/>
      <c r="M132" s="50"/>
      <c r="N132" s="152"/>
      <c r="O132" s="197"/>
      <c r="P132" s="197"/>
      <c r="Q132" s="197"/>
      <c r="R132" s="197"/>
      <c r="S132" s="197"/>
      <c r="T132" s="197"/>
      <c r="U132" s="197"/>
      <c r="V132" s="197"/>
      <c r="W132" s="197"/>
      <c r="X132" s="197"/>
      <c r="Y132" s="197"/>
      <c r="Z132" s="197"/>
    </row>
    <row r="133" ht="15.75" customHeight="1">
      <c r="A133" s="180"/>
      <c r="B133" s="197"/>
      <c r="C133" s="152"/>
      <c r="D133" s="152"/>
      <c r="E133" s="152"/>
      <c r="F133" s="152"/>
      <c r="G133" s="197"/>
      <c r="H133" s="197"/>
      <c r="I133" s="152"/>
      <c r="J133" s="50"/>
      <c r="K133" s="50"/>
      <c r="L133" s="50"/>
      <c r="M133" s="50"/>
      <c r="N133" s="152"/>
      <c r="O133" s="197"/>
      <c r="P133" s="197"/>
      <c r="Q133" s="197"/>
      <c r="R133" s="197"/>
      <c r="S133" s="197"/>
      <c r="T133" s="197"/>
      <c r="U133" s="197"/>
      <c r="V133" s="197"/>
      <c r="W133" s="197"/>
      <c r="X133" s="197"/>
      <c r="Y133" s="197"/>
      <c r="Z133" s="197"/>
    </row>
    <row r="134" ht="15.75" customHeight="1">
      <c r="A134" s="180"/>
      <c r="B134" s="197"/>
      <c r="C134" s="152"/>
      <c r="D134" s="152"/>
      <c r="E134" s="197"/>
      <c r="F134" s="197"/>
      <c r="G134" s="197"/>
      <c r="H134" s="197"/>
      <c r="I134" s="152"/>
      <c r="J134" s="50"/>
      <c r="K134" s="50"/>
      <c r="L134" s="50"/>
      <c r="M134" s="50"/>
      <c r="N134" s="152"/>
      <c r="O134" s="197"/>
      <c r="P134" s="197"/>
      <c r="Q134" s="197"/>
      <c r="R134" s="197"/>
      <c r="S134" s="197"/>
      <c r="T134" s="197"/>
      <c r="U134" s="197"/>
      <c r="V134" s="197"/>
      <c r="W134" s="197"/>
      <c r="X134" s="197"/>
      <c r="Y134" s="197"/>
      <c r="Z134" s="197"/>
    </row>
    <row r="135" ht="15.75" customHeight="1">
      <c r="A135" s="180"/>
      <c r="B135" s="197"/>
      <c r="C135" s="152"/>
      <c r="D135" s="152"/>
      <c r="E135" s="152"/>
      <c r="F135" s="152"/>
      <c r="G135" s="197"/>
      <c r="H135" s="197"/>
      <c r="I135" s="152"/>
      <c r="J135" s="50"/>
      <c r="K135" s="50"/>
      <c r="L135" s="50"/>
      <c r="M135" s="50"/>
      <c r="N135" s="152"/>
      <c r="O135" s="197"/>
      <c r="P135" s="197"/>
      <c r="Q135" s="197"/>
      <c r="R135" s="197"/>
      <c r="S135" s="197"/>
      <c r="T135" s="197"/>
      <c r="U135" s="197"/>
      <c r="V135" s="197"/>
      <c r="W135" s="197"/>
      <c r="X135" s="197"/>
      <c r="Y135" s="197"/>
      <c r="Z135" s="197"/>
    </row>
    <row r="136" ht="15.75" customHeight="1">
      <c r="A136" s="180"/>
      <c r="B136" s="197"/>
      <c r="C136" s="152"/>
      <c r="D136" s="152"/>
      <c r="E136" s="152"/>
      <c r="F136" s="152"/>
      <c r="G136" s="197"/>
      <c r="H136" s="197"/>
      <c r="I136" s="152"/>
      <c r="J136" s="50"/>
      <c r="K136" s="50"/>
      <c r="L136" s="50"/>
      <c r="M136" s="50"/>
      <c r="N136" s="152"/>
      <c r="O136" s="197"/>
      <c r="P136" s="197"/>
      <c r="Q136" s="197"/>
      <c r="R136" s="197"/>
      <c r="S136" s="197"/>
      <c r="T136" s="197"/>
      <c r="U136" s="197"/>
      <c r="V136" s="197"/>
      <c r="W136" s="197"/>
      <c r="X136" s="197"/>
      <c r="Y136" s="197"/>
      <c r="Z136" s="197"/>
    </row>
    <row r="137" ht="15.75" customHeight="1">
      <c r="A137" s="180"/>
      <c r="B137" s="197"/>
      <c r="C137" s="152"/>
      <c r="D137" s="152"/>
      <c r="E137" s="152"/>
      <c r="F137" s="152"/>
      <c r="G137" s="197"/>
      <c r="H137" s="197"/>
      <c r="I137" s="152"/>
      <c r="J137" s="50"/>
      <c r="K137" s="50"/>
      <c r="L137" s="50"/>
      <c r="M137" s="50"/>
      <c r="N137" s="152"/>
      <c r="O137" s="197"/>
      <c r="P137" s="197"/>
      <c r="Q137" s="197"/>
      <c r="R137" s="197"/>
      <c r="S137" s="197"/>
      <c r="T137" s="197"/>
      <c r="U137" s="197"/>
      <c r="V137" s="197"/>
      <c r="W137" s="197"/>
      <c r="X137" s="197"/>
      <c r="Y137" s="197"/>
      <c r="Z137" s="197"/>
    </row>
    <row r="138" ht="15.75" customHeight="1">
      <c r="A138" s="180"/>
      <c r="B138" s="197"/>
      <c r="C138" s="152"/>
      <c r="D138" s="152"/>
      <c r="E138" s="152"/>
      <c r="F138" s="152"/>
      <c r="G138" s="197"/>
      <c r="H138" s="197"/>
      <c r="I138" s="152"/>
      <c r="J138" s="50"/>
      <c r="K138" s="50"/>
      <c r="L138" s="50"/>
      <c r="M138" s="50"/>
      <c r="N138" s="152"/>
      <c r="O138" s="197"/>
      <c r="P138" s="197"/>
      <c r="Q138" s="197"/>
      <c r="R138" s="197"/>
      <c r="S138" s="197"/>
      <c r="T138" s="197"/>
      <c r="U138" s="197"/>
      <c r="V138" s="197"/>
      <c r="W138" s="197"/>
      <c r="X138" s="197"/>
      <c r="Y138" s="197"/>
      <c r="Z138" s="197"/>
    </row>
    <row r="139" ht="15.75" customHeight="1">
      <c r="A139" s="180"/>
      <c r="B139" s="197"/>
      <c r="C139" s="197"/>
      <c r="D139" s="152"/>
      <c r="E139" s="152"/>
      <c r="F139" s="152"/>
      <c r="G139" s="197"/>
      <c r="H139" s="197"/>
      <c r="I139" s="152"/>
      <c r="J139" s="50"/>
      <c r="K139" s="50"/>
      <c r="L139" s="50"/>
      <c r="M139" s="50"/>
      <c r="N139" s="152"/>
      <c r="O139" s="197"/>
      <c r="P139" s="197"/>
      <c r="Q139" s="197"/>
      <c r="R139" s="197"/>
      <c r="S139" s="197"/>
      <c r="T139" s="197"/>
      <c r="U139" s="197"/>
      <c r="V139" s="197"/>
      <c r="W139" s="197"/>
      <c r="X139" s="197"/>
      <c r="Y139" s="197"/>
      <c r="Z139" s="197"/>
    </row>
    <row r="140" ht="15.75" customHeight="1">
      <c r="A140" s="180"/>
      <c r="B140" s="197"/>
      <c r="C140" s="152"/>
      <c r="D140" s="152"/>
      <c r="E140" s="197"/>
      <c r="F140" s="197"/>
      <c r="G140" s="197"/>
      <c r="H140" s="197"/>
      <c r="I140" s="152"/>
      <c r="J140" s="50"/>
      <c r="K140" s="50"/>
      <c r="L140" s="50"/>
      <c r="M140" s="50"/>
      <c r="N140" s="152"/>
      <c r="O140" s="197"/>
      <c r="P140" s="197"/>
      <c r="Q140" s="197"/>
      <c r="R140" s="197"/>
      <c r="S140" s="197"/>
      <c r="T140" s="197"/>
      <c r="U140" s="197"/>
      <c r="V140" s="197"/>
      <c r="W140" s="197"/>
      <c r="X140" s="197"/>
      <c r="Y140" s="197"/>
      <c r="Z140" s="197"/>
    </row>
    <row r="141" ht="15.75" customHeight="1">
      <c r="A141" s="180"/>
      <c r="B141" s="197"/>
      <c r="C141" s="152"/>
      <c r="D141" s="152"/>
      <c r="E141" s="152"/>
      <c r="F141" s="152"/>
      <c r="G141" s="197"/>
      <c r="H141" s="197"/>
      <c r="I141" s="152"/>
      <c r="J141" s="50"/>
      <c r="K141" s="50"/>
      <c r="L141" s="50"/>
      <c r="M141" s="50"/>
      <c r="N141" s="152"/>
      <c r="O141" s="197"/>
      <c r="P141" s="197"/>
      <c r="Q141" s="197"/>
      <c r="R141" s="197"/>
      <c r="S141" s="197"/>
      <c r="T141" s="197"/>
      <c r="U141" s="197"/>
      <c r="V141" s="197"/>
      <c r="W141" s="197"/>
      <c r="X141" s="197"/>
      <c r="Y141" s="197"/>
      <c r="Z141" s="197"/>
    </row>
    <row r="142" ht="15.75" customHeight="1">
      <c r="A142" s="180"/>
      <c r="B142" s="197"/>
      <c r="C142" s="152"/>
      <c r="D142" s="152"/>
      <c r="E142" s="152"/>
      <c r="F142" s="152"/>
      <c r="G142" s="197"/>
      <c r="H142" s="197"/>
      <c r="I142" s="152"/>
      <c r="J142" s="50"/>
      <c r="K142" s="50"/>
      <c r="L142" s="50"/>
      <c r="M142" s="50"/>
      <c r="N142" s="152"/>
      <c r="O142" s="197"/>
      <c r="P142" s="197"/>
      <c r="Q142" s="197"/>
      <c r="R142" s="197"/>
      <c r="S142" s="197"/>
      <c r="T142" s="197"/>
      <c r="U142" s="197"/>
      <c r="V142" s="197"/>
      <c r="W142" s="197"/>
      <c r="X142" s="197"/>
      <c r="Y142" s="197"/>
      <c r="Z142" s="197"/>
    </row>
    <row r="143" ht="15.75" customHeight="1">
      <c r="A143" s="180"/>
      <c r="B143" s="197"/>
      <c r="C143" s="152"/>
      <c r="D143" s="152"/>
      <c r="E143" s="152"/>
      <c r="F143" s="152"/>
      <c r="G143" s="197"/>
      <c r="H143" s="197"/>
      <c r="I143" s="152"/>
      <c r="J143" s="50"/>
      <c r="K143" s="50"/>
      <c r="L143" s="50"/>
      <c r="M143" s="50"/>
      <c r="N143" s="152"/>
      <c r="O143" s="197"/>
      <c r="P143" s="197"/>
      <c r="Q143" s="197"/>
      <c r="R143" s="197"/>
      <c r="S143" s="197"/>
      <c r="T143" s="197"/>
      <c r="U143" s="197"/>
      <c r="V143" s="197"/>
      <c r="W143" s="197"/>
      <c r="X143" s="197"/>
      <c r="Y143" s="197"/>
      <c r="Z143" s="197"/>
    </row>
    <row r="144" ht="15.75" customHeight="1">
      <c r="A144" s="180"/>
      <c r="B144" s="197"/>
      <c r="C144" s="152"/>
      <c r="D144" s="152"/>
      <c r="E144" s="152"/>
      <c r="F144" s="152"/>
      <c r="G144" s="197"/>
      <c r="H144" s="197"/>
      <c r="I144" s="152"/>
      <c r="J144" s="50"/>
      <c r="K144" s="50"/>
      <c r="L144" s="50"/>
      <c r="M144" s="50"/>
      <c r="N144" s="152"/>
      <c r="O144" s="197"/>
      <c r="P144" s="197"/>
      <c r="Q144" s="197"/>
      <c r="R144" s="197"/>
      <c r="S144" s="197"/>
      <c r="T144" s="197"/>
      <c r="U144" s="197"/>
      <c r="V144" s="197"/>
      <c r="W144" s="197"/>
      <c r="X144" s="197"/>
      <c r="Y144" s="197"/>
      <c r="Z144" s="197"/>
    </row>
    <row r="145" ht="15.75" customHeight="1">
      <c r="A145" s="180"/>
      <c r="B145" s="197"/>
      <c r="C145" s="152"/>
      <c r="D145" s="152"/>
      <c r="E145" s="152"/>
      <c r="F145" s="152"/>
      <c r="G145" s="197"/>
      <c r="H145" s="197"/>
      <c r="I145" s="152"/>
      <c r="J145" s="50"/>
      <c r="K145" s="50"/>
      <c r="L145" s="50"/>
      <c r="M145" s="50"/>
      <c r="N145" s="152"/>
      <c r="O145" s="197"/>
      <c r="P145" s="197"/>
      <c r="Q145" s="197"/>
      <c r="R145" s="197"/>
      <c r="S145" s="197"/>
      <c r="T145" s="197"/>
      <c r="U145" s="197"/>
      <c r="V145" s="197"/>
      <c r="W145" s="197"/>
      <c r="X145" s="197"/>
      <c r="Y145" s="197"/>
      <c r="Z145" s="197"/>
    </row>
    <row r="146" ht="15.75" customHeight="1">
      <c r="A146" s="180"/>
      <c r="B146" s="197"/>
      <c r="C146" s="152"/>
      <c r="D146" s="152"/>
      <c r="E146" s="152"/>
      <c r="F146" s="152"/>
      <c r="G146" s="197"/>
      <c r="H146" s="197"/>
      <c r="I146" s="152"/>
      <c r="J146" s="50"/>
      <c r="K146" s="50"/>
      <c r="L146" s="50"/>
      <c r="M146" s="50"/>
      <c r="N146" s="152"/>
      <c r="O146" s="197"/>
      <c r="P146" s="197"/>
      <c r="Q146" s="197"/>
      <c r="R146" s="197"/>
      <c r="S146" s="197"/>
      <c r="T146" s="197"/>
      <c r="U146" s="197"/>
      <c r="V146" s="197"/>
      <c r="W146" s="197"/>
      <c r="X146" s="197"/>
      <c r="Y146" s="197"/>
      <c r="Z146" s="197"/>
    </row>
    <row r="147" ht="15.75" customHeight="1">
      <c r="A147" s="180"/>
      <c r="B147" s="197"/>
      <c r="C147" s="152"/>
      <c r="D147" s="152"/>
      <c r="E147" s="152"/>
      <c r="F147" s="152"/>
      <c r="G147" s="197"/>
      <c r="H147" s="197"/>
      <c r="I147" s="152"/>
      <c r="J147" s="50"/>
      <c r="K147" s="50"/>
      <c r="L147" s="50"/>
      <c r="M147" s="50"/>
      <c r="N147" s="152"/>
      <c r="O147" s="197"/>
      <c r="P147" s="197"/>
      <c r="Q147" s="197"/>
      <c r="R147" s="197"/>
      <c r="S147" s="197"/>
      <c r="T147" s="197"/>
      <c r="U147" s="197"/>
      <c r="V147" s="197"/>
      <c r="W147" s="197"/>
      <c r="X147" s="197"/>
      <c r="Y147" s="197"/>
      <c r="Z147" s="197"/>
    </row>
    <row r="148" ht="15.75" customHeight="1">
      <c r="A148" s="180"/>
      <c r="B148" s="197"/>
      <c r="C148" s="152"/>
      <c r="D148" s="152"/>
      <c r="E148" s="152"/>
      <c r="F148" s="152"/>
      <c r="G148" s="197"/>
      <c r="H148" s="197"/>
      <c r="I148" s="152"/>
      <c r="J148" s="50"/>
      <c r="K148" s="50"/>
      <c r="L148" s="50"/>
      <c r="M148" s="50"/>
      <c r="N148" s="152"/>
      <c r="O148" s="197"/>
      <c r="P148" s="197"/>
      <c r="Q148" s="197"/>
      <c r="R148" s="197"/>
      <c r="S148" s="197"/>
      <c r="T148" s="197"/>
      <c r="U148" s="197"/>
      <c r="V148" s="197"/>
      <c r="W148" s="197"/>
      <c r="X148" s="197"/>
      <c r="Y148" s="197"/>
      <c r="Z148" s="197"/>
    </row>
    <row r="149" ht="15.75" customHeight="1">
      <c r="A149" s="180"/>
      <c r="B149" s="197"/>
      <c r="C149" s="152"/>
      <c r="D149" s="152"/>
      <c r="E149" s="152"/>
      <c r="F149" s="152"/>
      <c r="G149" s="197"/>
      <c r="H149" s="197"/>
      <c r="I149" s="152"/>
      <c r="J149" s="50"/>
      <c r="K149" s="50"/>
      <c r="L149" s="50"/>
      <c r="M149" s="50"/>
      <c r="N149" s="152"/>
      <c r="O149" s="197"/>
      <c r="P149" s="197"/>
      <c r="Q149" s="197"/>
      <c r="R149" s="197"/>
      <c r="S149" s="197"/>
      <c r="T149" s="197"/>
      <c r="U149" s="197"/>
      <c r="V149" s="197"/>
      <c r="W149" s="197"/>
      <c r="X149" s="197"/>
      <c r="Y149" s="197"/>
      <c r="Z149" s="197"/>
    </row>
    <row r="150" ht="15.75" customHeight="1">
      <c r="A150" s="180"/>
      <c r="B150" s="197"/>
      <c r="C150" s="152"/>
      <c r="D150" s="152"/>
      <c r="E150" s="152"/>
      <c r="F150" s="152"/>
      <c r="G150" s="197"/>
      <c r="H150" s="197"/>
      <c r="I150" s="152"/>
      <c r="J150" s="50"/>
      <c r="K150" s="50"/>
      <c r="L150" s="50"/>
      <c r="M150" s="50"/>
      <c r="N150" s="152"/>
      <c r="O150" s="197"/>
      <c r="P150" s="197"/>
      <c r="Q150" s="197"/>
      <c r="R150" s="197"/>
      <c r="S150" s="197"/>
      <c r="T150" s="197"/>
      <c r="U150" s="197"/>
      <c r="V150" s="197"/>
      <c r="W150" s="197"/>
      <c r="X150" s="197"/>
      <c r="Y150" s="197"/>
      <c r="Z150" s="197"/>
    </row>
    <row r="151" ht="15.75" customHeight="1">
      <c r="A151" s="180"/>
      <c r="B151" s="197"/>
      <c r="C151" s="152"/>
      <c r="D151" s="152"/>
      <c r="E151" s="152"/>
      <c r="F151" s="152"/>
      <c r="G151" s="197"/>
      <c r="H151" s="197"/>
      <c r="I151" s="152"/>
      <c r="J151" s="50"/>
      <c r="K151" s="50"/>
      <c r="L151" s="50"/>
      <c r="M151" s="50"/>
      <c r="N151" s="152"/>
      <c r="O151" s="197"/>
      <c r="P151" s="197"/>
      <c r="Q151" s="197"/>
      <c r="R151" s="197"/>
      <c r="S151" s="197"/>
      <c r="T151" s="197"/>
      <c r="U151" s="197"/>
      <c r="V151" s="197"/>
      <c r="W151" s="197"/>
      <c r="X151" s="197"/>
      <c r="Y151" s="197"/>
      <c r="Z151" s="197"/>
    </row>
    <row r="152" ht="15.75" customHeight="1">
      <c r="A152" s="180"/>
      <c r="B152" s="197"/>
      <c r="C152" s="152"/>
      <c r="D152" s="152"/>
      <c r="E152" s="152"/>
      <c r="F152" s="152"/>
      <c r="G152" s="197"/>
      <c r="H152" s="197"/>
      <c r="I152" s="152"/>
      <c r="J152" s="50"/>
      <c r="K152" s="50"/>
      <c r="L152" s="50"/>
      <c r="M152" s="50"/>
      <c r="N152" s="152"/>
      <c r="O152" s="197"/>
      <c r="P152" s="197"/>
      <c r="Q152" s="197"/>
      <c r="R152" s="197"/>
      <c r="S152" s="197"/>
      <c r="T152" s="197"/>
      <c r="U152" s="197"/>
      <c r="V152" s="197"/>
      <c r="W152" s="197"/>
      <c r="X152" s="197"/>
      <c r="Y152" s="197"/>
      <c r="Z152" s="197"/>
    </row>
    <row r="153" ht="15.75" customHeight="1">
      <c r="A153" s="180"/>
      <c r="B153" s="197"/>
      <c r="C153" s="197"/>
      <c r="D153" s="152"/>
      <c r="E153" s="197"/>
      <c r="F153" s="197"/>
      <c r="G153" s="197"/>
      <c r="H153" s="197"/>
      <c r="I153" s="152"/>
      <c r="J153" s="50"/>
      <c r="K153" s="50"/>
      <c r="L153" s="50"/>
      <c r="M153" s="50"/>
      <c r="N153" s="152"/>
      <c r="O153" s="197"/>
      <c r="P153" s="197"/>
      <c r="Q153" s="197"/>
      <c r="R153" s="197"/>
      <c r="S153" s="197"/>
      <c r="T153" s="197"/>
      <c r="U153" s="197"/>
      <c r="V153" s="197"/>
      <c r="W153" s="197"/>
      <c r="X153" s="197"/>
      <c r="Y153" s="197"/>
      <c r="Z153" s="197"/>
    </row>
    <row r="154" ht="15.75" customHeight="1">
      <c r="A154" s="180"/>
      <c r="B154" s="197"/>
      <c r="C154" s="152"/>
      <c r="D154" s="152"/>
      <c r="E154" s="152"/>
      <c r="F154" s="152"/>
      <c r="G154" s="197"/>
      <c r="H154" s="197"/>
      <c r="I154" s="152"/>
      <c r="J154" s="50"/>
      <c r="K154" s="50"/>
      <c r="L154" s="50"/>
      <c r="M154" s="50"/>
      <c r="N154" s="152"/>
      <c r="O154" s="197"/>
      <c r="P154" s="197"/>
      <c r="Q154" s="197"/>
      <c r="R154" s="197"/>
      <c r="S154" s="197"/>
      <c r="T154" s="197"/>
      <c r="U154" s="197"/>
      <c r="V154" s="197"/>
      <c r="W154" s="197"/>
      <c r="X154" s="197"/>
      <c r="Y154" s="197"/>
      <c r="Z154" s="197"/>
    </row>
    <row r="155" ht="15.75" customHeight="1">
      <c r="A155" s="180"/>
      <c r="B155" s="197"/>
      <c r="C155" s="152"/>
      <c r="D155" s="152"/>
      <c r="E155" s="152"/>
      <c r="F155" s="152"/>
      <c r="G155" s="197"/>
      <c r="H155" s="197"/>
      <c r="I155" s="152"/>
      <c r="J155" s="50"/>
      <c r="K155" s="50"/>
      <c r="L155" s="50"/>
      <c r="M155" s="50"/>
      <c r="N155" s="152"/>
      <c r="O155" s="197"/>
      <c r="P155" s="197"/>
      <c r="Q155" s="197"/>
      <c r="R155" s="197"/>
      <c r="S155" s="197"/>
      <c r="T155" s="197"/>
      <c r="U155" s="197"/>
      <c r="V155" s="197"/>
      <c r="W155" s="197"/>
      <c r="X155" s="197"/>
      <c r="Y155" s="197"/>
      <c r="Z155" s="197"/>
    </row>
    <row r="156" ht="15.75" customHeight="1">
      <c r="A156" s="180"/>
      <c r="B156" s="197"/>
      <c r="C156" s="152"/>
      <c r="D156" s="152"/>
      <c r="E156" s="152"/>
      <c r="F156" s="152"/>
      <c r="G156" s="197"/>
      <c r="H156" s="197"/>
      <c r="I156" s="152"/>
      <c r="J156" s="50"/>
      <c r="K156" s="50"/>
      <c r="L156" s="50"/>
      <c r="M156" s="50"/>
      <c r="N156" s="152"/>
      <c r="O156" s="197"/>
      <c r="P156" s="197"/>
      <c r="Q156" s="197"/>
      <c r="R156" s="197"/>
      <c r="S156" s="197"/>
      <c r="T156" s="197"/>
      <c r="U156" s="197"/>
      <c r="V156" s="197"/>
      <c r="W156" s="197"/>
      <c r="X156" s="197"/>
      <c r="Y156" s="197"/>
      <c r="Z156" s="197"/>
    </row>
    <row r="157" ht="15.75" customHeight="1">
      <c r="A157" s="180"/>
      <c r="B157" s="197"/>
      <c r="C157" s="152"/>
      <c r="D157" s="152"/>
      <c r="E157" s="152"/>
      <c r="F157" s="152"/>
      <c r="G157" s="197"/>
      <c r="H157" s="197"/>
      <c r="I157" s="152"/>
      <c r="J157" s="50"/>
      <c r="K157" s="50"/>
      <c r="L157" s="50"/>
      <c r="M157" s="50"/>
      <c r="N157" s="152"/>
      <c r="O157" s="197"/>
      <c r="P157" s="197"/>
      <c r="Q157" s="197"/>
      <c r="R157" s="197"/>
      <c r="S157" s="197"/>
      <c r="T157" s="197"/>
      <c r="U157" s="197"/>
      <c r="V157" s="197"/>
      <c r="W157" s="197"/>
      <c r="X157" s="197"/>
      <c r="Y157" s="197"/>
      <c r="Z157" s="197"/>
    </row>
    <row r="158" ht="15.75" customHeight="1">
      <c r="A158" s="180"/>
      <c r="B158" s="197"/>
      <c r="C158" s="152"/>
      <c r="D158" s="152"/>
      <c r="E158" s="152"/>
      <c r="F158" s="152"/>
      <c r="G158" s="197"/>
      <c r="H158" s="197"/>
      <c r="I158" s="152"/>
      <c r="J158" s="50"/>
      <c r="K158" s="50"/>
      <c r="L158" s="50"/>
      <c r="M158" s="50"/>
      <c r="N158" s="152"/>
      <c r="O158" s="197"/>
      <c r="P158" s="197"/>
      <c r="Q158" s="197"/>
      <c r="R158" s="197"/>
      <c r="S158" s="197"/>
      <c r="T158" s="197"/>
      <c r="U158" s="197"/>
      <c r="V158" s="197"/>
      <c r="W158" s="197"/>
      <c r="X158" s="197"/>
      <c r="Y158" s="197"/>
      <c r="Z158" s="197"/>
    </row>
    <row r="159" ht="15.75" customHeight="1">
      <c r="A159" s="180"/>
      <c r="B159" s="197"/>
      <c r="C159" s="152"/>
      <c r="D159" s="152"/>
      <c r="E159" s="152"/>
      <c r="F159" s="152"/>
      <c r="G159" s="197"/>
      <c r="H159" s="197"/>
      <c r="I159" s="152"/>
      <c r="J159" s="50"/>
      <c r="K159" s="50"/>
      <c r="L159" s="50"/>
      <c r="M159" s="50"/>
      <c r="N159" s="152"/>
      <c r="O159" s="197"/>
      <c r="P159" s="197"/>
      <c r="Q159" s="197"/>
      <c r="R159" s="197"/>
      <c r="S159" s="197"/>
      <c r="T159" s="197"/>
      <c r="U159" s="197"/>
      <c r="V159" s="197"/>
      <c r="W159" s="197"/>
      <c r="X159" s="197"/>
      <c r="Y159" s="197"/>
      <c r="Z159" s="197"/>
    </row>
    <row r="160" ht="15.75" customHeight="1">
      <c r="A160" s="180"/>
      <c r="B160" s="197"/>
      <c r="C160" s="152"/>
      <c r="D160" s="152"/>
      <c r="E160" s="152"/>
      <c r="F160" s="152"/>
      <c r="G160" s="197"/>
      <c r="H160" s="197"/>
      <c r="I160" s="152"/>
      <c r="J160" s="50"/>
      <c r="K160" s="50"/>
      <c r="L160" s="50"/>
      <c r="M160" s="50"/>
      <c r="N160" s="152"/>
      <c r="O160" s="197"/>
      <c r="P160" s="197"/>
      <c r="Q160" s="197"/>
      <c r="R160" s="197"/>
      <c r="S160" s="197"/>
      <c r="T160" s="197"/>
      <c r="U160" s="197"/>
      <c r="V160" s="197"/>
      <c r="W160" s="197"/>
      <c r="X160" s="197"/>
      <c r="Y160" s="197"/>
      <c r="Z160" s="197"/>
    </row>
    <row r="161" ht="15.75" customHeight="1">
      <c r="A161" s="180"/>
      <c r="B161" s="197"/>
      <c r="C161" s="197"/>
      <c r="D161" s="152"/>
      <c r="E161" s="197"/>
      <c r="F161" s="197"/>
      <c r="G161" s="197"/>
      <c r="H161" s="197"/>
      <c r="I161" s="152"/>
      <c r="J161" s="50"/>
      <c r="K161" s="50"/>
      <c r="L161" s="50"/>
      <c r="M161" s="50"/>
      <c r="N161" s="152"/>
      <c r="O161" s="197"/>
      <c r="P161" s="197"/>
      <c r="Q161" s="197"/>
      <c r="R161" s="197"/>
      <c r="S161" s="197"/>
      <c r="T161" s="197"/>
      <c r="U161" s="197"/>
      <c r="V161" s="197"/>
      <c r="W161" s="197"/>
      <c r="X161" s="197"/>
      <c r="Y161" s="197"/>
      <c r="Z161" s="197"/>
    </row>
    <row r="162" ht="15.75" customHeight="1">
      <c r="A162" s="180"/>
      <c r="B162" s="197"/>
      <c r="C162" s="152"/>
      <c r="D162" s="152"/>
      <c r="E162" s="152"/>
      <c r="F162" s="152"/>
      <c r="G162" s="197"/>
      <c r="H162" s="197"/>
      <c r="I162" s="152"/>
      <c r="J162" s="50"/>
      <c r="K162" s="50"/>
      <c r="L162" s="50"/>
      <c r="M162" s="50"/>
      <c r="N162" s="152"/>
      <c r="O162" s="197"/>
      <c r="P162" s="197"/>
      <c r="Q162" s="197"/>
      <c r="R162" s="197"/>
      <c r="S162" s="197"/>
      <c r="T162" s="197"/>
      <c r="U162" s="197"/>
      <c r="V162" s="197"/>
      <c r="W162" s="197"/>
      <c r="X162" s="197"/>
      <c r="Y162" s="197"/>
      <c r="Z162" s="197"/>
    </row>
    <row r="163" ht="15.75" customHeight="1">
      <c r="A163" s="180"/>
      <c r="B163" s="197"/>
      <c r="C163" s="152"/>
      <c r="D163" s="152"/>
      <c r="E163" s="152"/>
      <c r="F163" s="152"/>
      <c r="G163" s="197"/>
      <c r="H163" s="197"/>
      <c r="I163" s="152"/>
      <c r="J163" s="50"/>
      <c r="K163" s="50"/>
      <c r="L163" s="50"/>
      <c r="M163" s="50"/>
      <c r="N163" s="152"/>
      <c r="O163" s="197"/>
      <c r="P163" s="197"/>
      <c r="Q163" s="197"/>
      <c r="R163" s="197"/>
      <c r="S163" s="197"/>
      <c r="T163" s="197"/>
      <c r="U163" s="197"/>
      <c r="V163" s="197"/>
      <c r="W163" s="197"/>
      <c r="X163" s="197"/>
      <c r="Y163" s="197"/>
      <c r="Z163" s="197"/>
    </row>
    <row r="164" ht="15.75" customHeight="1">
      <c r="A164" s="180"/>
      <c r="B164" s="197"/>
      <c r="C164" s="152"/>
      <c r="D164" s="152"/>
      <c r="E164" s="152"/>
      <c r="F164" s="152"/>
      <c r="G164" s="197"/>
      <c r="H164" s="197"/>
      <c r="I164" s="152"/>
      <c r="J164" s="50"/>
      <c r="K164" s="50"/>
      <c r="L164" s="50"/>
      <c r="M164" s="50"/>
      <c r="N164" s="152"/>
      <c r="O164" s="197"/>
      <c r="P164" s="197"/>
      <c r="Q164" s="197"/>
      <c r="R164" s="197"/>
      <c r="S164" s="197"/>
      <c r="T164" s="197"/>
      <c r="U164" s="197"/>
      <c r="V164" s="197"/>
      <c r="W164" s="197"/>
      <c r="X164" s="197"/>
      <c r="Y164" s="197"/>
      <c r="Z164" s="197"/>
    </row>
    <row r="165" ht="15.75" customHeight="1">
      <c r="A165" s="180"/>
      <c r="B165" s="197"/>
      <c r="C165" s="152"/>
      <c r="D165" s="152"/>
      <c r="E165" s="152"/>
      <c r="F165" s="152"/>
      <c r="G165" s="197"/>
      <c r="H165" s="197"/>
      <c r="I165" s="152"/>
      <c r="J165" s="50"/>
      <c r="K165" s="50"/>
      <c r="L165" s="50"/>
      <c r="M165" s="50"/>
      <c r="N165" s="152"/>
      <c r="O165" s="197"/>
      <c r="P165" s="197"/>
      <c r="Q165" s="197"/>
      <c r="R165" s="197"/>
      <c r="S165" s="197"/>
      <c r="T165" s="197"/>
      <c r="U165" s="197"/>
      <c r="V165" s="197"/>
      <c r="W165" s="197"/>
      <c r="X165" s="197"/>
      <c r="Y165" s="197"/>
      <c r="Z165" s="197"/>
    </row>
    <row r="166" ht="15.75" customHeight="1">
      <c r="A166" s="180"/>
      <c r="B166" s="197"/>
      <c r="C166" s="152"/>
      <c r="D166" s="152"/>
      <c r="E166" s="152"/>
      <c r="F166" s="152"/>
      <c r="G166" s="197"/>
      <c r="H166" s="197"/>
      <c r="I166" s="152"/>
      <c r="J166" s="50"/>
      <c r="K166" s="50"/>
      <c r="L166" s="50"/>
      <c r="M166" s="50"/>
      <c r="N166" s="152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</row>
    <row r="167" ht="15.75" customHeight="1">
      <c r="A167" s="180"/>
      <c r="B167" s="197"/>
      <c r="C167" s="152"/>
      <c r="D167" s="152"/>
      <c r="E167" s="152"/>
      <c r="F167" s="152"/>
      <c r="G167" s="197"/>
      <c r="H167" s="197"/>
      <c r="I167" s="152"/>
      <c r="J167" s="50"/>
      <c r="K167" s="50"/>
      <c r="L167" s="50"/>
      <c r="M167" s="50"/>
      <c r="N167" s="152"/>
      <c r="O167" s="197"/>
      <c r="P167" s="197"/>
      <c r="Q167" s="197"/>
      <c r="R167" s="197"/>
      <c r="S167" s="197"/>
      <c r="T167" s="197"/>
      <c r="U167" s="197"/>
      <c r="V167" s="197"/>
      <c r="W167" s="197"/>
      <c r="X167" s="197"/>
      <c r="Y167" s="197"/>
      <c r="Z167" s="197"/>
    </row>
    <row r="168" ht="15.75" customHeight="1">
      <c r="A168" s="180"/>
      <c r="B168" s="197"/>
      <c r="C168" s="152"/>
      <c r="D168" s="152"/>
      <c r="E168" s="152"/>
      <c r="F168" s="152"/>
      <c r="G168" s="197"/>
      <c r="H168" s="197"/>
      <c r="I168" s="152"/>
      <c r="J168" s="50"/>
      <c r="K168" s="50"/>
      <c r="L168" s="50"/>
      <c r="M168" s="50"/>
      <c r="N168" s="152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</row>
    <row r="169" ht="15.75" customHeight="1">
      <c r="A169" s="180"/>
      <c r="B169" s="197"/>
      <c r="C169" s="152"/>
      <c r="D169" s="152"/>
      <c r="E169" s="152"/>
      <c r="F169" s="152"/>
      <c r="G169" s="197"/>
      <c r="H169" s="197"/>
      <c r="I169" s="152"/>
      <c r="J169" s="50"/>
      <c r="K169" s="50"/>
      <c r="L169" s="50"/>
      <c r="M169" s="50"/>
      <c r="N169" s="152"/>
      <c r="O169" s="197"/>
      <c r="P169" s="197"/>
      <c r="Q169" s="197"/>
      <c r="R169" s="197"/>
      <c r="S169" s="197"/>
      <c r="T169" s="197"/>
      <c r="U169" s="197"/>
      <c r="V169" s="197"/>
      <c r="W169" s="197"/>
      <c r="X169" s="197"/>
      <c r="Y169" s="197"/>
      <c r="Z169" s="197"/>
    </row>
    <row r="170" ht="15.75" customHeight="1">
      <c r="A170" s="180"/>
      <c r="B170" s="197"/>
      <c r="C170" s="152"/>
      <c r="D170" s="152"/>
      <c r="E170" s="152"/>
      <c r="F170" s="152"/>
      <c r="G170" s="197"/>
      <c r="H170" s="197"/>
      <c r="I170" s="152"/>
      <c r="J170" s="50"/>
      <c r="K170" s="50"/>
      <c r="L170" s="50"/>
      <c r="M170" s="50"/>
      <c r="N170" s="152"/>
      <c r="O170" s="197"/>
      <c r="P170" s="197"/>
      <c r="Q170" s="197"/>
      <c r="R170" s="197"/>
      <c r="S170" s="197"/>
      <c r="T170" s="197"/>
      <c r="U170" s="197"/>
      <c r="V170" s="197"/>
      <c r="W170" s="197"/>
      <c r="X170" s="197"/>
      <c r="Y170" s="197"/>
      <c r="Z170" s="197"/>
    </row>
    <row r="171" ht="15.75" customHeight="1">
      <c r="A171" s="180"/>
      <c r="B171" s="197"/>
      <c r="C171" s="152"/>
      <c r="D171" s="152"/>
      <c r="E171" s="152"/>
      <c r="F171" s="152"/>
      <c r="G171" s="197"/>
      <c r="H171" s="197"/>
      <c r="I171" s="152"/>
      <c r="J171" s="50"/>
      <c r="K171" s="50"/>
      <c r="L171" s="50"/>
      <c r="M171" s="50"/>
      <c r="N171" s="152"/>
      <c r="O171" s="197"/>
      <c r="P171" s="197"/>
      <c r="Q171" s="197"/>
      <c r="R171" s="197"/>
      <c r="S171" s="197"/>
      <c r="T171" s="197"/>
      <c r="U171" s="197"/>
      <c r="V171" s="197"/>
      <c r="W171" s="197"/>
      <c r="X171" s="197"/>
      <c r="Y171" s="197"/>
      <c r="Z171" s="197"/>
    </row>
    <row r="172" ht="15.75" customHeight="1">
      <c r="A172" s="180"/>
      <c r="B172" s="197"/>
      <c r="C172" s="152"/>
      <c r="D172" s="152"/>
      <c r="E172" s="197"/>
      <c r="F172" s="197"/>
      <c r="G172" s="197"/>
      <c r="H172" s="197"/>
      <c r="I172" s="152"/>
      <c r="J172" s="50"/>
      <c r="K172" s="50"/>
      <c r="L172" s="50"/>
      <c r="M172" s="50"/>
      <c r="N172" s="152"/>
      <c r="O172" s="197"/>
      <c r="P172" s="197"/>
      <c r="Q172" s="197"/>
      <c r="R172" s="197"/>
      <c r="S172" s="197"/>
      <c r="T172" s="197"/>
      <c r="U172" s="197"/>
      <c r="V172" s="197"/>
      <c r="W172" s="197"/>
      <c r="X172" s="197"/>
      <c r="Y172" s="197"/>
      <c r="Z172" s="197"/>
    </row>
    <row r="173" ht="15.75" customHeight="1">
      <c r="A173" s="180"/>
      <c r="B173" s="197"/>
      <c r="C173" s="152"/>
      <c r="D173" s="152"/>
      <c r="E173" s="152"/>
      <c r="F173" s="152"/>
      <c r="G173" s="197"/>
      <c r="H173" s="169"/>
      <c r="I173" s="152"/>
      <c r="J173" s="50"/>
      <c r="K173" s="50"/>
      <c r="L173" s="50"/>
      <c r="M173" s="50"/>
      <c r="N173" s="152"/>
      <c r="O173" s="197"/>
      <c r="P173" s="197"/>
      <c r="Q173" s="197"/>
      <c r="R173" s="197"/>
      <c r="S173" s="197"/>
      <c r="T173" s="197"/>
      <c r="U173" s="197"/>
      <c r="V173" s="197"/>
      <c r="W173" s="197"/>
      <c r="X173" s="197"/>
      <c r="Y173" s="197"/>
      <c r="Z173" s="197"/>
    </row>
    <row r="174" ht="15.75" customHeight="1">
      <c r="A174" s="180"/>
      <c r="B174" s="197"/>
      <c r="C174" s="152"/>
      <c r="D174" s="152"/>
      <c r="E174" s="152"/>
      <c r="F174" s="152"/>
      <c r="G174" s="197"/>
      <c r="H174" s="197"/>
      <c r="I174" s="152"/>
      <c r="J174" s="50"/>
      <c r="K174" s="50"/>
      <c r="L174" s="50"/>
      <c r="M174" s="50"/>
      <c r="N174" s="152"/>
      <c r="O174" s="197"/>
      <c r="P174" s="197"/>
      <c r="Q174" s="197"/>
      <c r="R174" s="197"/>
      <c r="S174" s="197"/>
      <c r="T174" s="197"/>
      <c r="U174" s="197"/>
      <c r="V174" s="197"/>
      <c r="W174" s="197"/>
      <c r="X174" s="197"/>
      <c r="Y174" s="197"/>
      <c r="Z174" s="197"/>
    </row>
    <row r="175" ht="15.75" customHeight="1">
      <c r="A175" s="180"/>
      <c r="B175" s="197"/>
      <c r="C175" s="152"/>
      <c r="D175" s="152"/>
      <c r="E175" s="152"/>
      <c r="F175" s="152"/>
      <c r="G175" s="197"/>
      <c r="H175" s="197"/>
      <c r="I175" s="152"/>
      <c r="J175" s="50"/>
      <c r="K175" s="50"/>
      <c r="L175" s="50"/>
      <c r="M175" s="50"/>
      <c r="N175" s="152"/>
      <c r="O175" s="197"/>
      <c r="P175" s="197"/>
      <c r="Q175" s="197"/>
      <c r="R175" s="197"/>
      <c r="S175" s="197"/>
      <c r="T175" s="197"/>
      <c r="U175" s="197"/>
      <c r="V175" s="197"/>
      <c r="W175" s="197"/>
      <c r="X175" s="197"/>
      <c r="Y175" s="197"/>
      <c r="Z175" s="197"/>
    </row>
    <row r="176" ht="15.75" customHeight="1">
      <c r="A176" s="180"/>
      <c r="B176" s="197"/>
      <c r="C176" s="152"/>
      <c r="D176" s="152"/>
      <c r="E176" s="152"/>
      <c r="F176" s="152"/>
      <c r="G176" s="197"/>
      <c r="H176" s="197"/>
      <c r="I176" s="152"/>
      <c r="J176" s="50"/>
      <c r="K176" s="50"/>
      <c r="L176" s="50"/>
      <c r="M176" s="50"/>
      <c r="N176" s="152"/>
      <c r="O176" s="197"/>
      <c r="P176" s="197"/>
      <c r="Q176" s="197"/>
      <c r="R176" s="197"/>
      <c r="S176" s="197"/>
      <c r="T176" s="197"/>
      <c r="U176" s="197"/>
      <c r="V176" s="197"/>
      <c r="W176" s="197"/>
      <c r="X176" s="197"/>
      <c r="Y176" s="197"/>
      <c r="Z176" s="197"/>
    </row>
    <row r="177" ht="15.75" customHeight="1">
      <c r="A177" s="180"/>
      <c r="B177" s="197"/>
      <c r="C177" s="152"/>
      <c r="D177" s="152"/>
      <c r="E177" s="152"/>
      <c r="F177" s="152"/>
      <c r="G177" s="197"/>
      <c r="H177" s="197"/>
      <c r="I177" s="152"/>
      <c r="J177" s="50"/>
      <c r="K177" s="50"/>
      <c r="L177" s="50"/>
      <c r="M177" s="50"/>
      <c r="N177" s="152"/>
      <c r="O177" s="197"/>
      <c r="P177" s="197"/>
      <c r="Q177" s="197"/>
      <c r="R177" s="197"/>
      <c r="S177" s="197"/>
      <c r="T177" s="197"/>
      <c r="U177" s="197"/>
      <c r="V177" s="197"/>
      <c r="W177" s="197"/>
      <c r="X177" s="197"/>
      <c r="Y177" s="197"/>
      <c r="Z177" s="197"/>
    </row>
    <row r="178" ht="15.75" customHeight="1">
      <c r="A178" s="180"/>
      <c r="B178" s="197"/>
      <c r="C178" s="152"/>
      <c r="D178" s="152"/>
      <c r="E178" s="152"/>
      <c r="F178" s="152"/>
      <c r="G178" s="197"/>
      <c r="H178" s="197"/>
      <c r="I178" s="152"/>
      <c r="J178" s="50"/>
      <c r="K178" s="50"/>
      <c r="L178" s="50"/>
      <c r="M178" s="50"/>
      <c r="N178" s="152"/>
      <c r="O178" s="197"/>
      <c r="P178" s="197"/>
      <c r="Q178" s="197"/>
      <c r="R178" s="197"/>
      <c r="S178" s="197"/>
      <c r="T178" s="197"/>
      <c r="U178" s="197"/>
      <c r="V178" s="197"/>
      <c r="W178" s="197"/>
      <c r="X178" s="197"/>
      <c r="Y178" s="197"/>
      <c r="Z178" s="197"/>
    </row>
    <row r="179" ht="15.75" customHeight="1">
      <c r="A179" s="180"/>
      <c r="B179" s="197"/>
      <c r="C179" s="152"/>
      <c r="D179" s="152"/>
      <c r="E179" s="152"/>
      <c r="F179" s="152"/>
      <c r="G179" s="197"/>
      <c r="H179" s="197"/>
      <c r="I179" s="152"/>
      <c r="J179" s="50"/>
      <c r="K179" s="50"/>
      <c r="L179" s="50"/>
      <c r="M179" s="50"/>
      <c r="N179" s="152"/>
      <c r="O179" s="197"/>
      <c r="P179" s="197"/>
      <c r="Q179" s="197"/>
      <c r="R179" s="197"/>
      <c r="S179" s="197"/>
      <c r="T179" s="197"/>
      <c r="U179" s="197"/>
      <c r="V179" s="197"/>
      <c r="W179" s="197"/>
      <c r="X179" s="197"/>
      <c r="Y179" s="197"/>
      <c r="Z179" s="197"/>
    </row>
    <row r="180" ht="15.75" customHeight="1">
      <c r="A180" s="180"/>
      <c r="B180" s="197"/>
      <c r="C180" s="152"/>
      <c r="D180" s="152"/>
      <c r="E180" s="152"/>
      <c r="F180" s="152"/>
      <c r="G180" s="197"/>
      <c r="H180" s="197"/>
      <c r="I180" s="152"/>
      <c r="J180" s="50"/>
      <c r="K180" s="50"/>
      <c r="L180" s="50"/>
      <c r="M180" s="50"/>
      <c r="N180" s="152"/>
      <c r="O180" s="197"/>
      <c r="P180" s="197"/>
      <c r="Q180" s="197"/>
      <c r="R180" s="197"/>
      <c r="S180" s="197"/>
      <c r="T180" s="197"/>
      <c r="U180" s="197"/>
      <c r="V180" s="197"/>
      <c r="W180" s="197"/>
      <c r="X180" s="197"/>
      <c r="Y180" s="197"/>
      <c r="Z180" s="197"/>
    </row>
    <row r="181" ht="15.75" customHeight="1">
      <c r="A181" s="180"/>
      <c r="B181" s="197"/>
      <c r="C181" s="152"/>
      <c r="D181" s="152"/>
      <c r="E181" s="152"/>
      <c r="F181" s="152"/>
      <c r="G181" s="197"/>
      <c r="H181" s="197"/>
      <c r="I181" s="152"/>
      <c r="J181" s="50"/>
      <c r="K181" s="50"/>
      <c r="L181" s="50"/>
      <c r="M181" s="50"/>
      <c r="N181" s="152"/>
      <c r="O181" s="197"/>
      <c r="P181" s="197"/>
      <c r="Q181" s="197"/>
      <c r="R181" s="197"/>
      <c r="S181" s="197"/>
      <c r="T181" s="197"/>
      <c r="U181" s="197"/>
      <c r="V181" s="197"/>
      <c r="W181" s="197"/>
      <c r="X181" s="197"/>
      <c r="Y181" s="197"/>
      <c r="Z181" s="197"/>
    </row>
    <row r="182" ht="15.75" customHeight="1">
      <c r="A182" s="180"/>
      <c r="B182" s="197"/>
      <c r="C182" s="152"/>
      <c r="D182" s="152"/>
      <c r="E182" s="197"/>
      <c r="F182" s="197"/>
      <c r="G182" s="197"/>
      <c r="H182" s="197"/>
      <c r="I182" s="152"/>
      <c r="J182" s="50"/>
      <c r="K182" s="50"/>
      <c r="L182" s="50"/>
      <c r="M182" s="50"/>
      <c r="N182" s="152"/>
      <c r="O182" s="197"/>
      <c r="P182" s="197"/>
      <c r="Q182" s="197"/>
      <c r="R182" s="197"/>
      <c r="S182" s="197"/>
      <c r="T182" s="197"/>
      <c r="U182" s="197"/>
      <c r="V182" s="197"/>
      <c r="W182" s="197"/>
      <c r="X182" s="197"/>
      <c r="Y182" s="197"/>
      <c r="Z182" s="197"/>
    </row>
    <row r="183" ht="15.75" customHeight="1">
      <c r="A183" s="180"/>
      <c r="B183" s="197"/>
      <c r="C183" s="152"/>
      <c r="D183" s="152"/>
      <c r="E183" s="152"/>
      <c r="F183" s="152"/>
      <c r="G183" s="197"/>
      <c r="H183" s="197"/>
      <c r="I183" s="152"/>
      <c r="J183" s="50"/>
      <c r="K183" s="50"/>
      <c r="L183" s="50"/>
      <c r="M183" s="50"/>
      <c r="N183" s="152"/>
      <c r="O183" s="197"/>
      <c r="P183" s="197"/>
      <c r="Q183" s="197"/>
      <c r="R183" s="197"/>
      <c r="S183" s="197"/>
      <c r="T183" s="197"/>
      <c r="U183" s="197"/>
      <c r="V183" s="197"/>
      <c r="W183" s="197"/>
      <c r="X183" s="197"/>
      <c r="Y183" s="197"/>
      <c r="Z183" s="197"/>
    </row>
    <row r="184" ht="15.75" customHeight="1">
      <c r="A184" s="180"/>
      <c r="B184" s="197"/>
      <c r="C184" s="152"/>
      <c r="D184" s="152"/>
      <c r="E184" s="152"/>
      <c r="F184" s="152"/>
      <c r="G184" s="197"/>
      <c r="H184" s="169"/>
      <c r="I184" s="152"/>
      <c r="J184" s="50"/>
      <c r="K184" s="50"/>
      <c r="L184" s="50"/>
      <c r="M184" s="50"/>
      <c r="N184" s="152"/>
      <c r="O184" s="197"/>
      <c r="P184" s="197"/>
      <c r="Q184" s="197"/>
      <c r="R184" s="197"/>
      <c r="S184" s="197"/>
      <c r="T184" s="197"/>
      <c r="U184" s="197"/>
      <c r="V184" s="197"/>
      <c r="W184" s="197"/>
      <c r="X184" s="197"/>
      <c r="Y184" s="197"/>
      <c r="Z184" s="197"/>
    </row>
    <row r="185" ht="15.75" customHeight="1">
      <c r="A185" s="180"/>
      <c r="B185" s="197"/>
      <c r="C185" s="152"/>
      <c r="D185" s="152"/>
      <c r="E185" s="152"/>
      <c r="F185" s="152"/>
      <c r="G185" s="197"/>
      <c r="H185" s="197"/>
      <c r="I185" s="152"/>
      <c r="J185" s="50"/>
      <c r="K185" s="50"/>
      <c r="L185" s="50"/>
      <c r="M185" s="50"/>
      <c r="N185" s="152"/>
      <c r="O185" s="197"/>
      <c r="P185" s="197"/>
      <c r="Q185" s="197"/>
      <c r="R185" s="197"/>
      <c r="S185" s="197"/>
      <c r="T185" s="197"/>
      <c r="U185" s="197"/>
      <c r="V185" s="197"/>
      <c r="W185" s="197"/>
      <c r="X185" s="197"/>
      <c r="Y185" s="197"/>
      <c r="Z185" s="197"/>
    </row>
    <row r="186" ht="15.75" customHeight="1">
      <c r="A186" s="180"/>
      <c r="B186" s="197"/>
      <c r="C186" s="152"/>
      <c r="D186" s="152"/>
      <c r="E186" s="152"/>
      <c r="F186" s="152"/>
      <c r="G186" s="197"/>
      <c r="H186" s="197"/>
      <c r="I186" s="152"/>
      <c r="J186" s="50"/>
      <c r="K186" s="50"/>
      <c r="L186" s="50"/>
      <c r="M186" s="50"/>
      <c r="N186" s="152"/>
      <c r="O186" s="197"/>
      <c r="P186" s="197"/>
      <c r="Q186" s="197"/>
      <c r="R186" s="197"/>
      <c r="S186" s="197"/>
      <c r="T186" s="197"/>
      <c r="U186" s="197"/>
      <c r="V186" s="197"/>
      <c r="W186" s="197"/>
      <c r="X186" s="197"/>
      <c r="Y186" s="197"/>
      <c r="Z186" s="197"/>
    </row>
    <row r="187" ht="15.75" customHeight="1">
      <c r="A187" s="180"/>
      <c r="B187" s="197"/>
      <c r="C187" s="152"/>
      <c r="D187" s="152"/>
      <c r="E187" s="197"/>
      <c r="F187" s="197"/>
      <c r="G187" s="197"/>
      <c r="H187" s="169"/>
      <c r="I187" s="152"/>
      <c r="J187" s="50"/>
      <c r="K187" s="50"/>
      <c r="L187" s="50"/>
      <c r="M187" s="50"/>
      <c r="N187" s="152"/>
      <c r="O187" s="197"/>
      <c r="P187" s="197"/>
      <c r="Q187" s="197"/>
      <c r="R187" s="197"/>
      <c r="S187" s="197"/>
      <c r="T187" s="197"/>
      <c r="U187" s="197"/>
      <c r="V187" s="197"/>
      <c r="W187" s="197"/>
      <c r="X187" s="197"/>
      <c r="Y187" s="197"/>
      <c r="Z187" s="197"/>
    </row>
    <row r="188" ht="15.75" customHeight="1">
      <c r="A188" s="180"/>
      <c r="B188" s="197"/>
      <c r="C188" s="152"/>
      <c r="D188" s="152"/>
      <c r="E188" s="152"/>
      <c r="F188" s="152"/>
      <c r="G188" s="197"/>
      <c r="H188" s="197"/>
      <c r="I188" s="152"/>
      <c r="J188" s="50"/>
      <c r="K188" s="50"/>
      <c r="L188" s="50"/>
      <c r="M188" s="50"/>
      <c r="N188" s="152"/>
      <c r="O188" s="197"/>
      <c r="P188" s="197"/>
      <c r="Q188" s="197"/>
      <c r="R188" s="197"/>
      <c r="S188" s="197"/>
      <c r="T188" s="197"/>
      <c r="U188" s="197"/>
      <c r="V188" s="197"/>
      <c r="W188" s="197"/>
      <c r="X188" s="197"/>
      <c r="Y188" s="197"/>
      <c r="Z188" s="197"/>
    </row>
    <row r="189" ht="15.75" customHeight="1">
      <c r="A189" s="180"/>
      <c r="B189" s="197"/>
      <c r="C189" s="152"/>
      <c r="D189" s="152"/>
      <c r="E189" s="197"/>
      <c r="F189" s="197"/>
      <c r="G189" s="197"/>
      <c r="H189" s="197"/>
      <c r="I189" s="152"/>
      <c r="J189" s="50"/>
      <c r="K189" s="50"/>
      <c r="L189" s="50"/>
      <c r="M189" s="50"/>
      <c r="N189" s="152"/>
      <c r="O189" s="197"/>
      <c r="P189" s="197"/>
      <c r="Q189" s="197"/>
      <c r="R189" s="197"/>
      <c r="S189" s="197"/>
      <c r="T189" s="197"/>
      <c r="U189" s="197"/>
      <c r="V189" s="197"/>
      <c r="W189" s="197"/>
      <c r="X189" s="197"/>
      <c r="Y189" s="197"/>
      <c r="Z189" s="197"/>
    </row>
    <row r="190" ht="15.75" customHeight="1">
      <c r="A190" s="180"/>
      <c r="B190" s="197"/>
      <c r="C190" s="152"/>
      <c r="D190" s="152"/>
      <c r="E190" s="197"/>
      <c r="F190" s="197"/>
      <c r="G190" s="197"/>
      <c r="H190" s="197"/>
      <c r="I190" s="152"/>
      <c r="J190" s="50"/>
      <c r="K190" s="50"/>
      <c r="L190" s="50"/>
      <c r="M190" s="50"/>
      <c r="N190" s="152"/>
      <c r="O190" s="197"/>
      <c r="P190" s="197"/>
      <c r="Q190" s="197"/>
      <c r="R190" s="197"/>
      <c r="S190" s="197"/>
      <c r="T190" s="197"/>
      <c r="U190" s="197"/>
      <c r="V190" s="197"/>
      <c r="W190" s="197"/>
      <c r="X190" s="197"/>
      <c r="Y190" s="197"/>
      <c r="Z190" s="197"/>
    </row>
    <row r="191" ht="15.75" customHeight="1">
      <c r="A191" s="180"/>
      <c r="B191" s="197"/>
      <c r="C191" s="152"/>
      <c r="D191" s="152"/>
      <c r="E191" s="197"/>
      <c r="F191" s="197"/>
      <c r="G191" s="197"/>
      <c r="H191" s="197"/>
      <c r="I191" s="152"/>
      <c r="J191" s="50"/>
      <c r="K191" s="50"/>
      <c r="L191" s="50"/>
      <c r="M191" s="50"/>
      <c r="N191" s="152"/>
      <c r="O191" s="197"/>
      <c r="P191" s="197"/>
      <c r="Q191" s="197"/>
      <c r="R191" s="197"/>
      <c r="S191" s="197"/>
      <c r="T191" s="197"/>
      <c r="U191" s="197"/>
      <c r="V191" s="197"/>
      <c r="W191" s="197"/>
      <c r="X191" s="197"/>
      <c r="Y191" s="197"/>
      <c r="Z191" s="197"/>
    </row>
    <row r="192" ht="15.75" customHeight="1">
      <c r="A192" s="180"/>
      <c r="B192" s="197"/>
      <c r="C192" s="152"/>
      <c r="D192" s="152"/>
      <c r="E192" s="152"/>
      <c r="F192" s="152"/>
      <c r="G192" s="197"/>
      <c r="H192" s="197"/>
      <c r="I192" s="152"/>
      <c r="J192" s="50"/>
      <c r="K192" s="50"/>
      <c r="L192" s="50"/>
      <c r="M192" s="50"/>
      <c r="N192" s="152"/>
      <c r="O192" s="197"/>
      <c r="P192" s="197"/>
      <c r="Q192" s="197"/>
      <c r="R192" s="197"/>
      <c r="S192" s="197"/>
      <c r="T192" s="197"/>
      <c r="U192" s="197"/>
      <c r="V192" s="197"/>
      <c r="W192" s="197"/>
      <c r="X192" s="197"/>
      <c r="Y192" s="197"/>
      <c r="Z192" s="197"/>
    </row>
    <row r="193" ht="15.75" customHeight="1">
      <c r="A193" s="180"/>
      <c r="B193" s="197"/>
      <c r="C193" s="152"/>
      <c r="D193" s="152"/>
      <c r="E193" s="197"/>
      <c r="F193" s="197"/>
      <c r="G193" s="197"/>
      <c r="H193" s="197"/>
      <c r="I193" s="152"/>
      <c r="J193" s="50"/>
      <c r="K193" s="50"/>
      <c r="L193" s="50"/>
      <c r="M193" s="50"/>
      <c r="N193" s="152"/>
      <c r="O193" s="197"/>
      <c r="P193" s="197"/>
      <c r="Q193" s="197"/>
      <c r="R193" s="197"/>
      <c r="S193" s="197"/>
      <c r="T193" s="197"/>
      <c r="U193" s="197"/>
      <c r="V193" s="197"/>
      <c r="W193" s="197"/>
      <c r="X193" s="197"/>
      <c r="Y193" s="197"/>
      <c r="Z193" s="197"/>
    </row>
    <row r="194" ht="15.75" customHeight="1">
      <c r="A194" s="180"/>
      <c r="B194" s="197"/>
      <c r="C194" s="152"/>
      <c r="D194" s="152"/>
      <c r="E194" s="152"/>
      <c r="F194" s="152"/>
      <c r="G194" s="197"/>
      <c r="H194" s="197"/>
      <c r="I194" s="152"/>
      <c r="J194" s="50"/>
      <c r="K194" s="50"/>
      <c r="L194" s="50"/>
      <c r="M194" s="50"/>
      <c r="N194" s="152"/>
      <c r="O194" s="197"/>
      <c r="P194" s="197"/>
      <c r="Q194" s="197"/>
      <c r="R194" s="197"/>
      <c r="S194" s="197"/>
      <c r="T194" s="197"/>
      <c r="U194" s="197"/>
      <c r="V194" s="197"/>
      <c r="W194" s="197"/>
      <c r="X194" s="197"/>
      <c r="Y194" s="197"/>
      <c r="Z194" s="197"/>
    </row>
    <row r="195" ht="15.75" customHeight="1">
      <c r="A195" s="180"/>
      <c r="B195" s="197"/>
      <c r="C195" s="152"/>
      <c r="D195" s="152"/>
      <c r="E195" s="197"/>
      <c r="F195" s="197"/>
      <c r="G195" s="197"/>
      <c r="H195" s="197"/>
      <c r="I195" s="152"/>
      <c r="J195" s="50"/>
      <c r="K195" s="50"/>
      <c r="L195" s="50"/>
      <c r="M195" s="50"/>
      <c r="N195" s="152"/>
      <c r="O195" s="197"/>
      <c r="P195" s="197"/>
      <c r="Q195" s="197"/>
      <c r="R195" s="197"/>
      <c r="S195" s="197"/>
      <c r="T195" s="197"/>
      <c r="U195" s="197"/>
      <c r="V195" s="197"/>
      <c r="W195" s="197"/>
      <c r="X195" s="197"/>
      <c r="Y195" s="197"/>
      <c r="Z195" s="197"/>
    </row>
    <row r="196" ht="15.75" customHeight="1">
      <c r="A196" s="180"/>
      <c r="B196" s="197"/>
      <c r="C196" s="152"/>
      <c r="D196" s="152"/>
      <c r="E196" s="152"/>
      <c r="F196" s="152"/>
      <c r="G196" s="197"/>
      <c r="H196" s="197"/>
      <c r="I196" s="152"/>
      <c r="J196" s="50"/>
      <c r="K196" s="50"/>
      <c r="L196" s="50"/>
      <c r="M196" s="50"/>
      <c r="N196" s="152"/>
      <c r="O196" s="197"/>
      <c r="P196" s="197"/>
      <c r="Q196" s="197"/>
      <c r="R196" s="197"/>
      <c r="S196" s="197"/>
      <c r="T196" s="197"/>
      <c r="U196" s="197"/>
      <c r="V196" s="197"/>
      <c r="W196" s="197"/>
      <c r="X196" s="197"/>
      <c r="Y196" s="197"/>
      <c r="Z196" s="197"/>
    </row>
    <row r="197" ht="15.75" customHeight="1">
      <c r="A197" s="180"/>
      <c r="B197" s="197"/>
      <c r="C197" s="152"/>
      <c r="D197" s="152"/>
      <c r="E197" s="152"/>
      <c r="F197" s="152"/>
      <c r="G197" s="197"/>
      <c r="H197" s="197"/>
      <c r="I197" s="152"/>
      <c r="J197" s="50"/>
      <c r="K197" s="50"/>
      <c r="L197" s="50"/>
      <c r="M197" s="50"/>
      <c r="N197" s="152"/>
      <c r="O197" s="197"/>
      <c r="P197" s="197"/>
      <c r="Q197" s="197"/>
      <c r="R197" s="197"/>
      <c r="S197" s="197"/>
      <c r="T197" s="197"/>
      <c r="U197" s="197"/>
      <c r="V197" s="197"/>
      <c r="W197" s="197"/>
      <c r="X197" s="197"/>
      <c r="Y197" s="197"/>
      <c r="Z197" s="197"/>
    </row>
    <row r="198" ht="15.75" customHeight="1">
      <c r="A198" s="180"/>
      <c r="B198" s="197"/>
      <c r="C198" s="152"/>
      <c r="D198" s="152"/>
      <c r="E198" s="197"/>
      <c r="F198" s="197"/>
      <c r="G198" s="197"/>
      <c r="H198" s="197"/>
      <c r="I198" s="152"/>
      <c r="J198" s="50"/>
      <c r="K198" s="50"/>
      <c r="L198" s="50"/>
      <c r="M198" s="50"/>
      <c r="N198" s="152"/>
      <c r="O198" s="197"/>
      <c r="P198" s="197"/>
      <c r="Q198" s="197"/>
      <c r="R198" s="197"/>
      <c r="S198" s="197"/>
      <c r="T198" s="197"/>
      <c r="U198" s="197"/>
      <c r="V198" s="197"/>
      <c r="W198" s="197"/>
      <c r="X198" s="197"/>
      <c r="Y198" s="197"/>
      <c r="Z198" s="197"/>
    </row>
    <row r="199" ht="15.75" customHeight="1">
      <c r="A199" s="180"/>
      <c r="B199" s="197"/>
      <c r="C199" s="152"/>
      <c r="D199" s="152"/>
      <c r="E199" s="197"/>
      <c r="F199" s="197"/>
      <c r="G199" s="197"/>
      <c r="H199" s="169"/>
      <c r="I199" s="152"/>
      <c r="J199" s="50"/>
      <c r="K199" s="50"/>
      <c r="L199" s="50"/>
      <c r="M199" s="50"/>
      <c r="N199" s="152"/>
      <c r="O199" s="197"/>
      <c r="P199" s="197"/>
      <c r="Q199" s="197"/>
      <c r="R199" s="197"/>
      <c r="S199" s="197"/>
      <c r="T199" s="197"/>
      <c r="U199" s="197"/>
      <c r="V199" s="197"/>
      <c r="W199" s="197"/>
      <c r="X199" s="197"/>
      <c r="Y199" s="197"/>
      <c r="Z199" s="197"/>
    </row>
    <row r="200" ht="15.75" customHeight="1">
      <c r="A200" s="180"/>
      <c r="B200" s="197"/>
      <c r="C200" s="152"/>
      <c r="D200" s="152"/>
      <c r="E200" s="152"/>
      <c r="F200" s="152"/>
      <c r="G200" s="197"/>
      <c r="H200" s="197"/>
      <c r="I200" s="152"/>
      <c r="J200" s="50"/>
      <c r="K200" s="50"/>
      <c r="L200" s="50"/>
      <c r="M200" s="50"/>
      <c r="N200" s="152"/>
      <c r="O200" s="197"/>
      <c r="P200" s="197"/>
      <c r="Q200" s="197"/>
      <c r="R200" s="197"/>
      <c r="S200" s="197"/>
      <c r="T200" s="197"/>
      <c r="U200" s="197"/>
      <c r="V200" s="197"/>
      <c r="W200" s="197"/>
      <c r="X200" s="197"/>
      <c r="Y200" s="197"/>
      <c r="Z200" s="197"/>
    </row>
    <row r="201" ht="15.75" customHeight="1">
      <c r="A201" s="180"/>
      <c r="B201" s="197"/>
      <c r="C201" s="152"/>
      <c r="D201" s="152"/>
      <c r="E201" s="152"/>
      <c r="F201" s="152"/>
      <c r="G201" s="197"/>
      <c r="H201" s="197"/>
      <c r="I201" s="152"/>
      <c r="J201" s="50"/>
      <c r="K201" s="50"/>
      <c r="L201" s="50"/>
      <c r="M201" s="50"/>
      <c r="N201" s="152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</row>
    <row r="202" ht="15.75" customHeight="1">
      <c r="A202" s="180"/>
      <c r="B202" s="197"/>
      <c r="C202" s="152"/>
      <c r="D202" s="152"/>
      <c r="E202" s="197"/>
      <c r="F202" s="197"/>
      <c r="G202" s="197"/>
      <c r="H202" s="169"/>
      <c r="I202" s="152"/>
      <c r="J202" s="50"/>
      <c r="K202" s="50"/>
      <c r="L202" s="50"/>
      <c r="M202" s="50"/>
      <c r="N202" s="152"/>
      <c r="O202" s="197"/>
      <c r="P202" s="197"/>
      <c r="Q202" s="197"/>
      <c r="R202" s="197"/>
      <c r="S202" s="197"/>
      <c r="T202" s="197"/>
      <c r="U202" s="197"/>
      <c r="V202" s="197"/>
      <c r="W202" s="197"/>
      <c r="X202" s="197"/>
      <c r="Y202" s="197"/>
      <c r="Z202" s="197"/>
    </row>
    <row r="203" ht="15.75" customHeight="1">
      <c r="A203" s="180"/>
      <c r="B203" s="197"/>
      <c r="C203" s="152"/>
      <c r="D203" s="152"/>
      <c r="E203" s="197"/>
      <c r="F203" s="197"/>
      <c r="G203" s="197"/>
      <c r="H203" s="169"/>
      <c r="I203" s="152"/>
      <c r="J203" s="50"/>
      <c r="K203" s="50"/>
      <c r="L203" s="50"/>
      <c r="M203" s="50"/>
      <c r="N203" s="152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</row>
    <row r="204" ht="15.75" customHeight="1">
      <c r="A204" s="180"/>
      <c r="B204" s="197"/>
      <c r="C204" s="197"/>
      <c r="D204" s="152"/>
      <c r="E204" s="197"/>
      <c r="F204" s="197"/>
      <c r="G204" s="197"/>
      <c r="H204" s="169"/>
      <c r="I204" s="152"/>
      <c r="J204" s="50"/>
      <c r="K204" s="50"/>
      <c r="L204" s="50"/>
      <c r="M204" s="50"/>
      <c r="N204" s="152"/>
      <c r="O204" s="197"/>
      <c r="P204" s="197"/>
      <c r="Q204" s="197"/>
      <c r="R204" s="197"/>
      <c r="S204" s="197"/>
      <c r="T204" s="197"/>
      <c r="U204" s="197"/>
      <c r="V204" s="197"/>
      <c r="W204" s="197"/>
      <c r="X204" s="197"/>
      <c r="Y204" s="197"/>
      <c r="Z204" s="197"/>
    </row>
    <row r="205" ht="15.75" customHeight="1">
      <c r="A205" s="180"/>
      <c r="B205" s="197"/>
      <c r="C205" s="152"/>
      <c r="D205" s="152"/>
      <c r="E205" s="152"/>
      <c r="F205" s="152"/>
      <c r="G205" s="197"/>
      <c r="H205" s="197"/>
      <c r="I205" s="152"/>
      <c r="J205" s="50"/>
      <c r="K205" s="50"/>
      <c r="L205" s="50"/>
      <c r="M205" s="50"/>
      <c r="N205" s="152"/>
      <c r="O205" s="197"/>
      <c r="P205" s="197"/>
      <c r="Q205" s="197"/>
      <c r="R205" s="197"/>
      <c r="S205" s="197"/>
      <c r="T205" s="197"/>
      <c r="U205" s="197"/>
      <c r="V205" s="197"/>
      <c r="W205" s="197"/>
      <c r="X205" s="197"/>
      <c r="Y205" s="197"/>
      <c r="Z205" s="197"/>
    </row>
    <row r="206" ht="15.75" customHeight="1">
      <c r="A206" s="180"/>
      <c r="B206" s="197"/>
      <c r="C206" s="152"/>
      <c r="D206" s="152"/>
      <c r="E206" s="152"/>
      <c r="F206" s="152"/>
      <c r="G206" s="197"/>
      <c r="H206" s="197"/>
      <c r="I206" s="152"/>
      <c r="J206" s="50"/>
      <c r="K206" s="50"/>
      <c r="L206" s="50"/>
      <c r="M206" s="50"/>
      <c r="N206" s="152"/>
      <c r="O206" s="197"/>
      <c r="P206" s="197"/>
      <c r="Q206" s="197"/>
      <c r="R206" s="197"/>
      <c r="S206" s="197"/>
      <c r="T206" s="197"/>
      <c r="U206" s="197"/>
      <c r="V206" s="197"/>
      <c r="W206" s="197"/>
      <c r="X206" s="197"/>
      <c r="Y206" s="197"/>
      <c r="Z206" s="197"/>
    </row>
    <row r="207" ht="15.75" customHeight="1">
      <c r="A207" s="180"/>
      <c r="B207" s="197"/>
      <c r="C207" s="152"/>
      <c r="D207" s="152"/>
      <c r="E207" s="152"/>
      <c r="F207" s="152"/>
      <c r="G207" s="197"/>
      <c r="H207" s="197"/>
      <c r="I207" s="152"/>
      <c r="J207" s="50"/>
      <c r="K207" s="50"/>
      <c r="L207" s="50"/>
      <c r="M207" s="50"/>
      <c r="N207" s="152"/>
      <c r="O207" s="197"/>
      <c r="P207" s="197"/>
      <c r="Q207" s="197"/>
      <c r="R207" s="197"/>
      <c r="S207" s="197"/>
      <c r="T207" s="197"/>
      <c r="U207" s="197"/>
      <c r="V207" s="197"/>
      <c r="W207" s="197"/>
      <c r="X207" s="197"/>
      <c r="Y207" s="197"/>
      <c r="Z207" s="197"/>
    </row>
    <row r="208" ht="15.75" customHeight="1">
      <c r="A208" s="180"/>
      <c r="B208" s="197"/>
      <c r="C208" s="152"/>
      <c r="D208" s="152"/>
      <c r="E208" s="152"/>
      <c r="F208" s="152"/>
      <c r="G208" s="197"/>
      <c r="H208" s="197"/>
      <c r="I208" s="152"/>
      <c r="J208" s="50"/>
      <c r="K208" s="50"/>
      <c r="L208" s="50"/>
      <c r="M208" s="50"/>
      <c r="N208" s="152"/>
      <c r="O208" s="197"/>
      <c r="P208" s="197"/>
      <c r="Q208" s="197"/>
      <c r="R208" s="197"/>
      <c r="S208" s="197"/>
      <c r="T208" s="197"/>
      <c r="U208" s="197"/>
      <c r="V208" s="197"/>
      <c r="W208" s="197"/>
      <c r="X208" s="197"/>
      <c r="Y208" s="197"/>
      <c r="Z208" s="197"/>
    </row>
    <row r="209" ht="15.75" customHeight="1">
      <c r="A209" s="180"/>
      <c r="B209" s="197"/>
      <c r="C209" s="152"/>
      <c r="D209" s="152"/>
      <c r="E209" s="152"/>
      <c r="F209" s="152"/>
      <c r="G209" s="197"/>
      <c r="H209" s="197"/>
      <c r="I209" s="152"/>
      <c r="J209" s="50"/>
      <c r="K209" s="50"/>
      <c r="L209" s="50"/>
      <c r="M209" s="50"/>
      <c r="N209" s="152"/>
      <c r="O209" s="197"/>
      <c r="P209" s="197"/>
      <c r="Q209" s="197"/>
      <c r="R209" s="197"/>
      <c r="S209" s="197"/>
      <c r="T209" s="197"/>
      <c r="U209" s="197"/>
      <c r="V209" s="197"/>
      <c r="W209" s="197"/>
      <c r="X209" s="197"/>
      <c r="Y209" s="197"/>
      <c r="Z209" s="197"/>
    </row>
    <row r="210" ht="15.75" customHeight="1">
      <c r="A210" s="180"/>
      <c r="B210" s="197"/>
      <c r="C210" s="152"/>
      <c r="D210" s="152"/>
      <c r="E210" s="197"/>
      <c r="F210" s="197"/>
      <c r="G210" s="197"/>
      <c r="H210" s="169"/>
      <c r="I210" s="152"/>
      <c r="J210" s="50"/>
      <c r="K210" s="50"/>
      <c r="L210" s="50"/>
      <c r="M210" s="50"/>
      <c r="N210" s="152"/>
      <c r="O210" s="197"/>
      <c r="P210" s="197"/>
      <c r="Q210" s="197"/>
      <c r="R210" s="197"/>
      <c r="S210" s="197"/>
      <c r="T210" s="197"/>
      <c r="U210" s="197"/>
      <c r="V210" s="197"/>
      <c r="W210" s="197"/>
      <c r="X210" s="197"/>
      <c r="Y210" s="197"/>
      <c r="Z210" s="197"/>
    </row>
    <row r="211" ht="15.75" customHeight="1">
      <c r="A211" s="180"/>
      <c r="B211" s="197"/>
      <c r="C211" s="152"/>
      <c r="D211" s="152"/>
      <c r="E211" s="152"/>
      <c r="F211" s="152"/>
      <c r="G211" s="197"/>
      <c r="H211" s="197"/>
      <c r="I211" s="152"/>
      <c r="J211" s="50"/>
      <c r="K211" s="50"/>
      <c r="L211" s="50"/>
      <c r="M211" s="50"/>
      <c r="N211" s="152"/>
      <c r="O211" s="197"/>
      <c r="P211" s="197"/>
      <c r="Q211" s="197"/>
      <c r="R211" s="197"/>
      <c r="S211" s="197"/>
      <c r="T211" s="197"/>
      <c r="U211" s="197"/>
      <c r="V211" s="197"/>
      <c r="W211" s="197"/>
      <c r="X211" s="197"/>
      <c r="Y211" s="197"/>
      <c r="Z211" s="197"/>
    </row>
    <row r="212" ht="15.75" customHeight="1">
      <c r="A212" s="180"/>
      <c r="B212" s="197"/>
      <c r="C212" s="152"/>
      <c r="D212" s="152"/>
      <c r="E212" s="152"/>
      <c r="F212" s="152"/>
      <c r="G212" s="197"/>
      <c r="H212" s="197"/>
      <c r="I212" s="152"/>
      <c r="J212" s="50"/>
      <c r="K212" s="50"/>
      <c r="L212" s="50"/>
      <c r="M212" s="50"/>
      <c r="N212" s="152"/>
      <c r="O212" s="197"/>
      <c r="P212" s="197"/>
      <c r="Q212" s="197"/>
      <c r="R212" s="197"/>
      <c r="S212" s="197"/>
      <c r="T212" s="197"/>
      <c r="U212" s="197"/>
      <c r="V212" s="197"/>
      <c r="W212" s="197"/>
      <c r="X212" s="197"/>
      <c r="Y212" s="197"/>
      <c r="Z212" s="197"/>
    </row>
    <row r="213" ht="15.75" customHeight="1">
      <c r="A213" s="180"/>
      <c r="B213" s="197"/>
      <c r="C213" s="152"/>
      <c r="D213" s="152"/>
      <c r="E213" s="152"/>
      <c r="F213" s="152"/>
      <c r="G213" s="197"/>
      <c r="H213" s="197"/>
      <c r="I213" s="152"/>
      <c r="J213" s="50"/>
      <c r="K213" s="50"/>
      <c r="L213" s="50"/>
      <c r="M213" s="50"/>
      <c r="N213" s="152"/>
      <c r="O213" s="197"/>
      <c r="P213" s="197"/>
      <c r="Q213" s="197"/>
      <c r="R213" s="197"/>
      <c r="S213" s="197"/>
      <c r="T213" s="197"/>
      <c r="U213" s="197"/>
      <c r="V213" s="197"/>
      <c r="W213" s="197"/>
      <c r="X213" s="197"/>
      <c r="Y213" s="197"/>
      <c r="Z213" s="197"/>
    </row>
    <row r="214" ht="15.75" customHeight="1">
      <c r="A214" s="180"/>
      <c r="B214" s="197"/>
      <c r="C214" s="152"/>
      <c r="D214" s="152"/>
      <c r="E214" s="152"/>
      <c r="F214" s="152"/>
      <c r="G214" s="197"/>
      <c r="H214" s="197"/>
      <c r="I214" s="152"/>
      <c r="J214" s="50"/>
      <c r="K214" s="50"/>
      <c r="L214" s="50"/>
      <c r="M214" s="50"/>
      <c r="N214" s="152"/>
      <c r="O214" s="197"/>
      <c r="P214" s="197"/>
      <c r="Q214" s="197"/>
      <c r="R214" s="197"/>
      <c r="S214" s="197"/>
      <c r="T214" s="197"/>
      <c r="U214" s="197"/>
      <c r="V214" s="197"/>
      <c r="W214" s="197"/>
      <c r="X214" s="197"/>
      <c r="Y214" s="197"/>
      <c r="Z214" s="197"/>
    </row>
    <row r="215" ht="15.75" customHeight="1">
      <c r="A215" s="180"/>
      <c r="B215" s="197"/>
      <c r="C215" s="152"/>
      <c r="D215" s="152"/>
      <c r="E215" s="152"/>
      <c r="F215" s="152"/>
      <c r="G215" s="197"/>
      <c r="H215" s="197"/>
      <c r="I215" s="152"/>
      <c r="J215" s="50"/>
      <c r="K215" s="50"/>
      <c r="L215" s="50"/>
      <c r="M215" s="50"/>
      <c r="N215" s="152"/>
      <c r="O215" s="197"/>
      <c r="P215" s="197"/>
      <c r="Q215" s="197"/>
      <c r="R215" s="197"/>
      <c r="S215" s="197"/>
      <c r="T215" s="197"/>
      <c r="U215" s="197"/>
      <c r="V215" s="197"/>
      <c r="W215" s="197"/>
      <c r="X215" s="197"/>
      <c r="Y215" s="197"/>
      <c r="Z215" s="197"/>
    </row>
    <row r="216" ht="15.75" customHeight="1">
      <c r="A216" s="180"/>
      <c r="B216" s="197"/>
      <c r="C216" s="152"/>
      <c r="D216" s="152"/>
      <c r="E216" s="152"/>
      <c r="F216" s="152"/>
      <c r="G216" s="197"/>
      <c r="H216" s="169"/>
      <c r="I216" s="152"/>
      <c r="J216" s="50"/>
      <c r="K216" s="50"/>
      <c r="L216" s="50"/>
      <c r="M216" s="50"/>
      <c r="N216" s="152"/>
      <c r="O216" s="197"/>
      <c r="P216" s="197"/>
      <c r="Q216" s="197"/>
      <c r="R216" s="197"/>
      <c r="S216" s="197"/>
      <c r="T216" s="197"/>
      <c r="U216" s="197"/>
      <c r="V216" s="197"/>
      <c r="W216" s="197"/>
      <c r="X216" s="197"/>
      <c r="Y216" s="197"/>
      <c r="Z216" s="197"/>
    </row>
    <row r="217" ht="15.75" customHeight="1">
      <c r="A217" s="180"/>
      <c r="B217" s="197"/>
      <c r="C217" s="152"/>
      <c r="D217" s="152"/>
      <c r="E217" s="152"/>
      <c r="F217" s="152"/>
      <c r="G217" s="197"/>
      <c r="H217" s="197"/>
      <c r="I217" s="152"/>
      <c r="J217" s="50"/>
      <c r="K217" s="50"/>
      <c r="L217" s="50"/>
      <c r="M217" s="50"/>
      <c r="N217" s="152"/>
      <c r="O217" s="197"/>
      <c r="P217" s="197"/>
      <c r="Q217" s="197"/>
      <c r="R217" s="197"/>
      <c r="S217" s="197"/>
      <c r="T217" s="197"/>
      <c r="U217" s="197"/>
      <c r="V217" s="197"/>
      <c r="W217" s="197"/>
      <c r="X217" s="197"/>
      <c r="Y217" s="197"/>
      <c r="Z217" s="197"/>
    </row>
    <row r="218" ht="15.75" customHeight="1">
      <c r="A218" s="180"/>
      <c r="B218" s="197"/>
      <c r="C218" s="152"/>
      <c r="D218" s="152"/>
      <c r="E218" s="152"/>
      <c r="F218" s="152"/>
      <c r="G218" s="197"/>
      <c r="H218" s="169"/>
      <c r="I218" s="152"/>
      <c r="J218" s="50"/>
      <c r="K218" s="50"/>
      <c r="L218" s="50"/>
      <c r="M218" s="50"/>
      <c r="N218" s="152"/>
      <c r="O218" s="197"/>
      <c r="P218" s="197"/>
      <c r="Q218" s="197"/>
      <c r="R218" s="197"/>
      <c r="S218" s="197"/>
      <c r="T218" s="197"/>
      <c r="U218" s="197"/>
      <c r="V218" s="197"/>
      <c r="W218" s="197"/>
      <c r="X218" s="197"/>
      <c r="Y218" s="197"/>
      <c r="Z218" s="197"/>
    </row>
    <row r="219" ht="15.75" customHeight="1">
      <c r="A219" s="180"/>
      <c r="B219" s="197"/>
      <c r="C219" s="197"/>
      <c r="D219" s="152"/>
      <c r="E219" s="152"/>
      <c r="F219" s="152"/>
      <c r="G219" s="197"/>
      <c r="H219" s="169"/>
      <c r="I219" s="152"/>
      <c r="J219" s="50"/>
      <c r="K219" s="50"/>
      <c r="L219" s="50"/>
      <c r="M219" s="50"/>
      <c r="N219" s="152"/>
      <c r="O219" s="197"/>
      <c r="P219" s="197"/>
      <c r="Q219" s="197"/>
      <c r="R219" s="197"/>
      <c r="S219" s="197"/>
      <c r="T219" s="197"/>
      <c r="U219" s="197"/>
      <c r="V219" s="197"/>
      <c r="W219" s="197"/>
      <c r="X219" s="197"/>
      <c r="Y219" s="197"/>
      <c r="Z219" s="197"/>
    </row>
    <row r="220" ht="15.75" customHeight="1">
      <c r="A220" s="180"/>
      <c r="B220" s="197"/>
      <c r="C220" s="152"/>
      <c r="D220" s="152"/>
      <c r="E220" s="197"/>
      <c r="F220" s="197"/>
      <c r="G220" s="197"/>
      <c r="H220" s="197"/>
      <c r="I220" s="152"/>
      <c r="J220" s="50"/>
      <c r="K220" s="50"/>
      <c r="L220" s="50"/>
      <c r="M220" s="50"/>
      <c r="N220" s="152"/>
      <c r="O220" s="197"/>
      <c r="P220" s="197"/>
      <c r="Q220" s="197"/>
      <c r="R220" s="197"/>
      <c r="S220" s="197"/>
      <c r="T220" s="197"/>
      <c r="U220" s="197"/>
      <c r="V220" s="197"/>
      <c r="W220" s="197"/>
      <c r="X220" s="197"/>
      <c r="Y220" s="197"/>
      <c r="Z220" s="197"/>
    </row>
    <row r="221" ht="15.75" customHeight="1">
      <c r="A221" s="180"/>
      <c r="B221" s="197"/>
      <c r="C221" s="152"/>
      <c r="D221" s="152"/>
      <c r="E221" s="152"/>
      <c r="F221" s="152"/>
      <c r="G221" s="197"/>
      <c r="H221" s="197"/>
      <c r="I221" s="152"/>
      <c r="J221" s="50"/>
      <c r="K221" s="50"/>
      <c r="L221" s="50"/>
      <c r="M221" s="50"/>
      <c r="N221" s="152"/>
      <c r="O221" s="197"/>
      <c r="P221" s="197"/>
      <c r="Q221" s="197"/>
      <c r="R221" s="197"/>
      <c r="S221" s="197"/>
      <c r="T221" s="197"/>
      <c r="U221" s="197"/>
      <c r="V221" s="197"/>
      <c r="W221" s="197"/>
      <c r="X221" s="197"/>
      <c r="Y221" s="197"/>
      <c r="Z221" s="197"/>
    </row>
    <row r="222" ht="15.75" customHeight="1">
      <c r="A222" s="180"/>
      <c r="B222" s="197"/>
      <c r="C222" s="152"/>
      <c r="D222" s="152"/>
      <c r="E222" s="152"/>
      <c r="F222" s="152"/>
      <c r="G222" s="197"/>
      <c r="H222" s="197"/>
      <c r="I222" s="152"/>
      <c r="J222" s="50"/>
      <c r="K222" s="50"/>
      <c r="L222" s="50"/>
      <c r="M222" s="50"/>
      <c r="N222" s="152"/>
      <c r="O222" s="197"/>
      <c r="P222" s="197"/>
      <c r="Q222" s="197"/>
      <c r="R222" s="197"/>
      <c r="S222" s="197"/>
      <c r="T222" s="197"/>
      <c r="U222" s="197"/>
      <c r="V222" s="197"/>
      <c r="W222" s="197"/>
      <c r="X222" s="197"/>
      <c r="Y222" s="197"/>
      <c r="Z222" s="197"/>
    </row>
    <row r="223" ht="15.75" customHeight="1">
      <c r="A223" s="180"/>
      <c r="B223" s="197"/>
      <c r="C223" s="152"/>
      <c r="D223" s="152"/>
      <c r="E223" s="152"/>
      <c r="F223" s="152"/>
      <c r="G223" s="197"/>
      <c r="H223" s="197"/>
      <c r="I223" s="152"/>
      <c r="J223" s="50"/>
      <c r="K223" s="50"/>
      <c r="L223" s="50"/>
      <c r="M223" s="50"/>
      <c r="N223" s="152"/>
      <c r="O223" s="197"/>
      <c r="P223" s="197"/>
      <c r="Q223" s="197"/>
      <c r="R223" s="197"/>
      <c r="S223" s="197"/>
      <c r="T223" s="197"/>
      <c r="U223" s="197"/>
      <c r="V223" s="197"/>
      <c r="W223" s="197"/>
      <c r="X223" s="197"/>
      <c r="Y223" s="197"/>
      <c r="Z223" s="197"/>
    </row>
    <row r="224" ht="15.75" customHeight="1">
      <c r="A224" s="180"/>
      <c r="B224" s="197"/>
      <c r="C224" s="152"/>
      <c r="D224" s="152"/>
      <c r="E224" s="152"/>
      <c r="F224" s="152"/>
      <c r="G224" s="197"/>
      <c r="H224" s="197"/>
      <c r="I224" s="152"/>
      <c r="J224" s="50"/>
      <c r="K224" s="50"/>
      <c r="L224" s="50"/>
      <c r="M224" s="50"/>
      <c r="N224" s="152"/>
      <c r="O224" s="197"/>
      <c r="P224" s="197"/>
      <c r="Q224" s="197"/>
      <c r="R224" s="197"/>
      <c r="S224" s="197"/>
      <c r="T224" s="197"/>
      <c r="U224" s="197"/>
      <c r="V224" s="197"/>
      <c r="W224" s="197"/>
      <c r="X224" s="197"/>
      <c r="Y224" s="197"/>
      <c r="Z224" s="197"/>
    </row>
    <row r="225" ht="15.75" customHeight="1">
      <c r="A225" s="180"/>
      <c r="B225" s="197"/>
      <c r="C225" s="152"/>
      <c r="D225" s="152"/>
      <c r="E225" s="152"/>
      <c r="F225" s="152"/>
      <c r="G225" s="197"/>
      <c r="H225" s="197"/>
      <c r="I225" s="152"/>
      <c r="J225" s="50"/>
      <c r="K225" s="50"/>
      <c r="L225" s="50"/>
      <c r="M225" s="50"/>
      <c r="N225" s="152"/>
      <c r="O225" s="197"/>
      <c r="P225" s="197"/>
      <c r="Q225" s="197"/>
      <c r="R225" s="197"/>
      <c r="S225" s="197"/>
      <c r="T225" s="197"/>
      <c r="U225" s="197"/>
      <c r="V225" s="197"/>
      <c r="W225" s="197"/>
      <c r="X225" s="197"/>
      <c r="Y225" s="197"/>
      <c r="Z225" s="197"/>
    </row>
    <row r="226" ht="15.75" customHeight="1">
      <c r="A226" s="180"/>
      <c r="B226" s="197"/>
      <c r="C226" s="152"/>
      <c r="D226" s="152"/>
      <c r="E226" s="152"/>
      <c r="F226" s="152"/>
      <c r="G226" s="197"/>
      <c r="H226" s="169"/>
      <c r="I226" s="152"/>
      <c r="J226" s="50"/>
      <c r="K226" s="50"/>
      <c r="L226" s="50"/>
      <c r="M226" s="50"/>
      <c r="N226" s="152"/>
      <c r="O226" s="197"/>
      <c r="P226" s="197"/>
      <c r="Q226" s="197"/>
      <c r="R226" s="197"/>
      <c r="S226" s="197"/>
      <c r="T226" s="197"/>
      <c r="U226" s="197"/>
      <c r="V226" s="197"/>
      <c r="W226" s="197"/>
      <c r="X226" s="197"/>
      <c r="Y226" s="197"/>
      <c r="Z226" s="197"/>
    </row>
    <row r="227" ht="15.75" customHeight="1">
      <c r="A227" s="180"/>
      <c r="B227" s="197"/>
      <c r="C227" s="152"/>
      <c r="D227" s="152"/>
      <c r="E227" s="152"/>
      <c r="F227" s="152"/>
      <c r="G227" s="197"/>
      <c r="H227" s="197"/>
      <c r="I227" s="152"/>
      <c r="J227" s="50"/>
      <c r="K227" s="50"/>
      <c r="L227" s="50"/>
      <c r="M227" s="50"/>
      <c r="N227" s="152"/>
      <c r="O227" s="197"/>
      <c r="P227" s="197"/>
      <c r="Q227" s="197"/>
      <c r="R227" s="197"/>
      <c r="S227" s="197"/>
      <c r="T227" s="197"/>
      <c r="U227" s="197"/>
      <c r="V227" s="197"/>
      <c r="W227" s="197"/>
      <c r="X227" s="197"/>
      <c r="Y227" s="197"/>
      <c r="Z227" s="197"/>
    </row>
    <row r="228" ht="15.75" customHeight="1">
      <c r="A228" s="180"/>
      <c r="B228" s="197"/>
      <c r="C228" s="152"/>
      <c r="D228" s="152"/>
      <c r="E228" s="152"/>
      <c r="F228" s="152"/>
      <c r="G228" s="197"/>
      <c r="H228" s="197"/>
      <c r="I228" s="152"/>
      <c r="J228" s="50"/>
      <c r="K228" s="50"/>
      <c r="L228" s="50"/>
      <c r="M228" s="50"/>
      <c r="N228" s="152"/>
      <c r="O228" s="197"/>
      <c r="P228" s="197"/>
      <c r="Q228" s="197"/>
      <c r="R228" s="197"/>
      <c r="S228" s="197"/>
      <c r="T228" s="197"/>
      <c r="U228" s="197"/>
      <c r="V228" s="197"/>
      <c r="W228" s="197"/>
      <c r="X228" s="197"/>
      <c r="Y228" s="197"/>
      <c r="Z228" s="197"/>
    </row>
    <row r="229" ht="15.75" customHeight="1">
      <c r="A229" s="180"/>
      <c r="B229" s="197"/>
      <c r="C229" s="152"/>
      <c r="D229" s="152"/>
      <c r="E229" s="152"/>
      <c r="F229" s="152"/>
      <c r="G229" s="197"/>
      <c r="H229" s="197"/>
      <c r="I229" s="152"/>
      <c r="J229" s="50"/>
      <c r="K229" s="50"/>
      <c r="L229" s="50"/>
      <c r="M229" s="50"/>
      <c r="N229" s="152"/>
      <c r="O229" s="197"/>
      <c r="P229" s="197"/>
      <c r="Q229" s="197"/>
      <c r="R229" s="197"/>
      <c r="S229" s="197"/>
      <c r="T229" s="197"/>
      <c r="U229" s="197"/>
      <c r="V229" s="197"/>
      <c r="W229" s="197"/>
      <c r="X229" s="197"/>
      <c r="Y229" s="197"/>
      <c r="Z229" s="197"/>
    </row>
    <row r="230" ht="15.75" customHeight="1">
      <c r="A230" s="180"/>
      <c r="B230" s="197"/>
      <c r="C230" s="152"/>
      <c r="D230" s="152"/>
      <c r="E230" s="152"/>
      <c r="F230" s="152"/>
      <c r="G230" s="197"/>
      <c r="H230" s="197"/>
      <c r="I230" s="152"/>
      <c r="J230" s="50"/>
      <c r="K230" s="50"/>
      <c r="L230" s="50"/>
      <c r="M230" s="50"/>
      <c r="N230" s="152"/>
      <c r="O230" s="197"/>
      <c r="P230" s="197"/>
      <c r="Q230" s="197"/>
      <c r="R230" s="197"/>
      <c r="S230" s="197"/>
      <c r="T230" s="197"/>
      <c r="U230" s="197"/>
      <c r="V230" s="197"/>
      <c r="W230" s="197"/>
      <c r="X230" s="197"/>
      <c r="Y230" s="197"/>
      <c r="Z230" s="197"/>
    </row>
    <row r="231" ht="15.75" customHeight="1">
      <c r="A231" s="180"/>
      <c r="B231" s="197"/>
      <c r="C231" s="152"/>
      <c r="D231" s="152"/>
      <c r="E231" s="152"/>
      <c r="F231" s="152"/>
      <c r="G231" s="197"/>
      <c r="H231" s="197"/>
      <c r="I231" s="152"/>
      <c r="J231" s="50"/>
      <c r="K231" s="50"/>
      <c r="L231" s="50"/>
      <c r="M231" s="50"/>
      <c r="N231" s="152"/>
      <c r="O231" s="197"/>
      <c r="P231" s="197"/>
      <c r="Q231" s="197"/>
      <c r="R231" s="197"/>
      <c r="S231" s="197"/>
      <c r="T231" s="197"/>
      <c r="U231" s="197"/>
      <c r="V231" s="197"/>
      <c r="W231" s="197"/>
      <c r="X231" s="197"/>
      <c r="Y231" s="197"/>
      <c r="Z231" s="197"/>
    </row>
    <row r="232" ht="15.75" customHeight="1">
      <c r="A232" s="180"/>
      <c r="B232" s="197"/>
      <c r="C232" s="152"/>
      <c r="D232" s="152"/>
      <c r="E232" s="152"/>
      <c r="F232" s="152"/>
      <c r="G232" s="197"/>
      <c r="H232" s="197"/>
      <c r="I232" s="152"/>
      <c r="J232" s="50"/>
      <c r="K232" s="50"/>
      <c r="L232" s="50"/>
      <c r="M232" s="50"/>
      <c r="N232" s="152"/>
      <c r="O232" s="197"/>
      <c r="P232" s="197"/>
      <c r="Q232" s="197"/>
      <c r="R232" s="197"/>
      <c r="S232" s="197"/>
      <c r="T232" s="197"/>
      <c r="U232" s="197"/>
      <c r="V232" s="197"/>
      <c r="W232" s="197"/>
      <c r="X232" s="197"/>
      <c r="Y232" s="197"/>
      <c r="Z232" s="197"/>
    </row>
    <row r="233" ht="15.75" customHeight="1">
      <c r="A233" s="180"/>
      <c r="B233" s="197"/>
      <c r="C233" s="152"/>
      <c r="D233" s="152"/>
      <c r="E233" s="152"/>
      <c r="F233" s="152"/>
      <c r="G233" s="197"/>
      <c r="H233" s="197"/>
      <c r="I233" s="152"/>
      <c r="J233" s="50"/>
      <c r="K233" s="50"/>
      <c r="L233" s="50"/>
      <c r="M233" s="50"/>
      <c r="N233" s="152"/>
      <c r="O233" s="197"/>
      <c r="P233" s="197"/>
      <c r="Q233" s="197"/>
      <c r="R233" s="197"/>
      <c r="S233" s="197"/>
      <c r="T233" s="197"/>
      <c r="U233" s="197"/>
      <c r="V233" s="197"/>
      <c r="W233" s="197"/>
      <c r="X233" s="197"/>
      <c r="Y233" s="197"/>
      <c r="Z233" s="197"/>
    </row>
    <row r="234" ht="15.75" customHeight="1">
      <c r="A234" s="180"/>
      <c r="B234" s="197"/>
      <c r="C234" s="152"/>
      <c r="D234" s="152"/>
      <c r="E234" s="152"/>
      <c r="F234" s="152"/>
      <c r="G234" s="197"/>
      <c r="H234" s="169"/>
      <c r="I234" s="152"/>
      <c r="J234" s="50"/>
      <c r="K234" s="50"/>
      <c r="L234" s="50"/>
      <c r="M234" s="50"/>
      <c r="N234" s="152"/>
      <c r="O234" s="197"/>
      <c r="P234" s="197"/>
      <c r="Q234" s="197"/>
      <c r="R234" s="197"/>
      <c r="S234" s="197"/>
      <c r="T234" s="197"/>
      <c r="U234" s="197"/>
      <c r="V234" s="197"/>
      <c r="W234" s="197"/>
      <c r="X234" s="197"/>
      <c r="Y234" s="197"/>
      <c r="Z234" s="197"/>
    </row>
    <row r="235" ht="15.75" customHeight="1">
      <c r="A235" s="180"/>
      <c r="B235" s="197"/>
      <c r="C235" s="152"/>
      <c r="D235" s="152"/>
      <c r="E235" s="152"/>
      <c r="F235" s="152"/>
      <c r="G235" s="197"/>
      <c r="H235" s="197"/>
      <c r="I235" s="152"/>
      <c r="J235" s="50"/>
      <c r="K235" s="50"/>
      <c r="L235" s="50"/>
      <c r="M235" s="50"/>
      <c r="N235" s="152"/>
      <c r="O235" s="197"/>
      <c r="P235" s="197"/>
      <c r="Q235" s="197"/>
      <c r="R235" s="197"/>
      <c r="S235" s="197"/>
      <c r="T235" s="197"/>
      <c r="U235" s="197"/>
      <c r="V235" s="197"/>
      <c r="W235" s="197"/>
      <c r="X235" s="197"/>
      <c r="Y235" s="197"/>
      <c r="Z235" s="197"/>
    </row>
    <row r="236" ht="15.75" customHeight="1">
      <c r="A236" s="180"/>
      <c r="B236" s="197"/>
      <c r="C236" s="152"/>
      <c r="D236" s="152"/>
      <c r="E236" s="152"/>
      <c r="F236" s="152"/>
      <c r="G236" s="197"/>
      <c r="H236" s="169"/>
      <c r="I236" s="152"/>
      <c r="J236" s="50"/>
      <c r="K236" s="50"/>
      <c r="L236" s="50"/>
      <c r="M236" s="50"/>
      <c r="N236" s="152"/>
      <c r="O236" s="197"/>
      <c r="P236" s="197"/>
      <c r="Q236" s="197"/>
      <c r="R236" s="197"/>
      <c r="S236" s="197"/>
      <c r="T236" s="197"/>
      <c r="U236" s="197"/>
      <c r="V236" s="197"/>
      <c r="W236" s="197"/>
      <c r="X236" s="197"/>
      <c r="Y236" s="197"/>
      <c r="Z236" s="197"/>
    </row>
    <row r="237" ht="15.75" customHeight="1">
      <c r="A237" s="180"/>
      <c r="B237" s="197"/>
      <c r="C237" s="152"/>
      <c r="D237" s="152"/>
      <c r="E237" s="152"/>
      <c r="F237" s="152"/>
      <c r="G237" s="197"/>
      <c r="H237" s="197"/>
      <c r="I237" s="152"/>
      <c r="J237" s="50"/>
      <c r="K237" s="50"/>
      <c r="L237" s="50"/>
      <c r="M237" s="50"/>
      <c r="N237" s="152"/>
      <c r="O237" s="197"/>
      <c r="P237" s="197"/>
      <c r="Q237" s="197"/>
      <c r="R237" s="197"/>
      <c r="S237" s="197"/>
      <c r="T237" s="197"/>
      <c r="U237" s="197"/>
      <c r="V237" s="197"/>
      <c r="W237" s="197"/>
      <c r="X237" s="197"/>
      <c r="Y237" s="197"/>
      <c r="Z237" s="197"/>
    </row>
    <row r="238" ht="15.75" customHeight="1">
      <c r="A238" s="180"/>
      <c r="B238" s="197"/>
      <c r="C238" s="152"/>
      <c r="D238" s="152"/>
      <c r="E238" s="152"/>
      <c r="F238" s="152"/>
      <c r="G238" s="197"/>
      <c r="H238" s="169"/>
      <c r="I238" s="152"/>
      <c r="J238" s="50"/>
      <c r="K238" s="50"/>
      <c r="L238" s="50"/>
      <c r="M238" s="50"/>
      <c r="N238" s="152"/>
      <c r="O238" s="197"/>
      <c r="P238" s="197"/>
      <c r="Q238" s="197"/>
      <c r="R238" s="197"/>
      <c r="S238" s="197"/>
      <c r="T238" s="197"/>
      <c r="U238" s="197"/>
      <c r="V238" s="197"/>
      <c r="W238" s="197"/>
      <c r="X238" s="197"/>
      <c r="Y238" s="197"/>
      <c r="Z238" s="197"/>
    </row>
    <row r="239" ht="15.75" customHeight="1">
      <c r="A239" s="180"/>
      <c r="B239" s="197"/>
      <c r="C239" s="152"/>
      <c r="D239" s="152"/>
      <c r="E239" s="152"/>
      <c r="F239" s="152"/>
      <c r="G239" s="197"/>
      <c r="H239" s="169"/>
      <c r="I239" s="152"/>
      <c r="J239" s="50"/>
      <c r="K239" s="50"/>
      <c r="L239" s="50"/>
      <c r="M239" s="50"/>
      <c r="N239" s="152"/>
      <c r="O239" s="197"/>
      <c r="P239" s="197"/>
      <c r="Q239" s="197"/>
      <c r="R239" s="197"/>
      <c r="S239" s="197"/>
      <c r="T239" s="197"/>
      <c r="U239" s="197"/>
      <c r="V239" s="197"/>
      <c r="W239" s="197"/>
      <c r="X239" s="197"/>
      <c r="Y239" s="197"/>
      <c r="Z239" s="197"/>
    </row>
    <row r="240" ht="15.75" customHeight="1">
      <c r="A240" s="180"/>
      <c r="B240" s="197"/>
      <c r="C240" s="152"/>
      <c r="D240" s="152"/>
      <c r="E240" s="152"/>
      <c r="F240" s="152"/>
      <c r="G240" s="197"/>
      <c r="H240" s="197"/>
      <c r="I240" s="152"/>
      <c r="J240" s="50"/>
      <c r="K240" s="50"/>
      <c r="L240" s="50"/>
      <c r="M240" s="50"/>
      <c r="N240" s="152"/>
      <c r="O240" s="197"/>
      <c r="P240" s="197"/>
      <c r="Q240" s="197"/>
      <c r="R240" s="197"/>
      <c r="S240" s="197"/>
      <c r="T240" s="197"/>
      <c r="U240" s="197"/>
      <c r="V240" s="197"/>
      <c r="W240" s="197"/>
      <c r="X240" s="197"/>
      <c r="Y240" s="197"/>
      <c r="Z240" s="197"/>
    </row>
    <row r="241" ht="15.75" customHeight="1">
      <c r="A241" s="180"/>
      <c r="B241" s="197"/>
      <c r="C241" s="152"/>
      <c r="D241" s="152"/>
      <c r="E241" s="152"/>
      <c r="F241" s="152"/>
      <c r="G241" s="197"/>
      <c r="H241" s="197"/>
      <c r="I241" s="152"/>
      <c r="J241" s="50"/>
      <c r="K241" s="50"/>
      <c r="L241" s="50"/>
      <c r="M241" s="50"/>
      <c r="N241" s="152"/>
      <c r="O241" s="197"/>
      <c r="P241" s="197"/>
      <c r="Q241" s="197"/>
      <c r="R241" s="197"/>
      <c r="S241" s="197"/>
      <c r="T241" s="197"/>
      <c r="U241" s="197"/>
      <c r="V241" s="197"/>
      <c r="W241" s="197"/>
      <c r="X241" s="197"/>
      <c r="Y241" s="197"/>
      <c r="Z241" s="197"/>
    </row>
    <row r="242" ht="15.75" customHeight="1">
      <c r="A242" s="180"/>
      <c r="B242" s="197"/>
      <c r="C242" s="152"/>
      <c r="D242" s="152"/>
      <c r="E242" s="152"/>
      <c r="F242" s="152"/>
      <c r="G242" s="197"/>
      <c r="H242" s="197"/>
      <c r="I242" s="152"/>
      <c r="J242" s="50"/>
      <c r="K242" s="50"/>
      <c r="L242" s="50"/>
      <c r="M242" s="50"/>
      <c r="N242" s="152"/>
      <c r="O242" s="197"/>
      <c r="P242" s="197"/>
      <c r="Q242" s="197"/>
      <c r="R242" s="197"/>
      <c r="S242" s="197"/>
      <c r="T242" s="197"/>
      <c r="U242" s="197"/>
      <c r="V242" s="197"/>
      <c r="W242" s="197"/>
      <c r="X242" s="197"/>
      <c r="Y242" s="197"/>
      <c r="Z242" s="197"/>
    </row>
    <row r="243" ht="15.75" customHeight="1">
      <c r="A243" s="180"/>
      <c r="B243" s="197"/>
      <c r="C243" s="152"/>
      <c r="D243" s="152"/>
      <c r="E243" s="152"/>
      <c r="F243" s="152"/>
      <c r="G243" s="197"/>
      <c r="H243" s="197"/>
      <c r="I243" s="152"/>
      <c r="J243" s="50"/>
      <c r="K243" s="50"/>
      <c r="L243" s="50"/>
      <c r="M243" s="50"/>
      <c r="N243" s="152"/>
      <c r="O243" s="197"/>
      <c r="P243" s="197"/>
      <c r="Q243" s="197"/>
      <c r="R243" s="197"/>
      <c r="S243" s="197"/>
      <c r="T243" s="197"/>
      <c r="U243" s="197"/>
      <c r="V243" s="197"/>
      <c r="W243" s="197"/>
      <c r="X243" s="197"/>
      <c r="Y243" s="197"/>
      <c r="Z243" s="197"/>
    </row>
    <row r="244" ht="15.75" customHeight="1">
      <c r="A244" s="180"/>
      <c r="B244" s="197"/>
      <c r="C244" s="152"/>
      <c r="D244" s="152"/>
      <c r="E244" s="152"/>
      <c r="F244" s="152"/>
      <c r="G244" s="197"/>
      <c r="H244" s="197"/>
      <c r="I244" s="152"/>
      <c r="J244" s="50"/>
      <c r="K244" s="50"/>
      <c r="L244" s="50"/>
      <c r="M244" s="50"/>
      <c r="N244" s="152"/>
      <c r="O244" s="197"/>
      <c r="P244" s="197"/>
      <c r="Q244" s="197"/>
      <c r="R244" s="197"/>
      <c r="S244" s="197"/>
      <c r="T244" s="197"/>
      <c r="U244" s="197"/>
      <c r="V244" s="197"/>
      <c r="W244" s="197"/>
      <c r="X244" s="197"/>
      <c r="Y244" s="197"/>
      <c r="Z244" s="197"/>
    </row>
    <row r="245" ht="15.75" customHeight="1">
      <c r="A245" s="180"/>
      <c r="B245" s="197"/>
      <c r="C245" s="152"/>
      <c r="D245" s="152"/>
      <c r="E245" s="152"/>
      <c r="F245" s="152"/>
      <c r="G245" s="197"/>
      <c r="H245" s="197"/>
      <c r="I245" s="152"/>
      <c r="J245" s="50"/>
      <c r="K245" s="50"/>
      <c r="L245" s="50"/>
      <c r="M245" s="50"/>
      <c r="N245" s="152"/>
      <c r="O245" s="197"/>
      <c r="P245" s="197"/>
      <c r="Q245" s="197"/>
      <c r="R245" s="197"/>
      <c r="S245" s="197"/>
      <c r="T245" s="197"/>
      <c r="U245" s="197"/>
      <c r="V245" s="197"/>
      <c r="W245" s="197"/>
      <c r="X245" s="197"/>
      <c r="Y245" s="197"/>
      <c r="Z245" s="197"/>
    </row>
    <row r="246" ht="15.75" customHeight="1">
      <c r="A246" s="180"/>
      <c r="B246" s="197"/>
      <c r="C246" s="152"/>
      <c r="D246" s="152"/>
      <c r="E246" s="152"/>
      <c r="F246" s="152"/>
      <c r="G246" s="197"/>
      <c r="H246" s="197"/>
      <c r="I246" s="152"/>
      <c r="J246" s="50"/>
      <c r="K246" s="50"/>
      <c r="L246" s="50"/>
      <c r="M246" s="50"/>
      <c r="N246" s="152"/>
      <c r="O246" s="197"/>
      <c r="P246" s="197"/>
      <c r="Q246" s="197"/>
      <c r="R246" s="197"/>
      <c r="S246" s="197"/>
      <c r="T246" s="197"/>
      <c r="U246" s="197"/>
      <c r="V246" s="197"/>
      <c r="W246" s="197"/>
      <c r="X246" s="197"/>
      <c r="Y246" s="197"/>
      <c r="Z246" s="197"/>
    </row>
    <row r="247" ht="15.75" customHeight="1">
      <c r="A247" s="180"/>
      <c r="B247" s="197"/>
      <c r="C247" s="152"/>
      <c r="D247" s="152"/>
      <c r="E247" s="152"/>
      <c r="F247" s="152"/>
      <c r="G247" s="197"/>
      <c r="H247" s="197"/>
      <c r="I247" s="152"/>
      <c r="J247" s="50"/>
      <c r="K247" s="50"/>
      <c r="L247" s="50"/>
      <c r="M247" s="50"/>
      <c r="N247" s="152"/>
      <c r="O247" s="197"/>
      <c r="P247" s="197"/>
      <c r="Q247" s="197"/>
      <c r="R247" s="197"/>
      <c r="S247" s="197"/>
      <c r="T247" s="197"/>
      <c r="U247" s="197"/>
      <c r="V247" s="197"/>
      <c r="W247" s="197"/>
      <c r="X247" s="197"/>
      <c r="Y247" s="197"/>
      <c r="Z247" s="197"/>
    </row>
    <row r="248" ht="15.75" customHeight="1">
      <c r="A248" s="180"/>
      <c r="B248" s="197"/>
      <c r="C248" s="152"/>
      <c r="D248" s="152"/>
      <c r="E248" s="152"/>
      <c r="F248" s="152"/>
      <c r="G248" s="197"/>
      <c r="H248" s="197"/>
      <c r="I248" s="152"/>
      <c r="J248" s="50"/>
      <c r="K248" s="50"/>
      <c r="L248" s="50"/>
      <c r="M248" s="50"/>
      <c r="N248" s="152"/>
      <c r="O248" s="197"/>
      <c r="P248" s="197"/>
      <c r="Q248" s="197"/>
      <c r="R248" s="197"/>
      <c r="S248" s="197"/>
      <c r="T248" s="197"/>
      <c r="U248" s="197"/>
      <c r="V248" s="197"/>
      <c r="W248" s="197"/>
      <c r="X248" s="197"/>
      <c r="Y248" s="197"/>
      <c r="Z248" s="197"/>
    </row>
    <row r="249" ht="15.75" customHeight="1">
      <c r="A249" s="180"/>
      <c r="B249" s="197"/>
      <c r="C249" s="152"/>
      <c r="D249" s="152"/>
      <c r="E249" s="152"/>
      <c r="F249" s="152"/>
      <c r="G249" s="197"/>
      <c r="H249" s="197"/>
      <c r="I249" s="152"/>
      <c r="J249" s="50"/>
      <c r="K249" s="50"/>
      <c r="L249" s="50"/>
      <c r="M249" s="50"/>
      <c r="N249" s="152"/>
      <c r="O249" s="197"/>
      <c r="P249" s="197"/>
      <c r="Q249" s="197"/>
      <c r="R249" s="197"/>
      <c r="S249" s="197"/>
      <c r="T249" s="197"/>
      <c r="U249" s="197"/>
      <c r="V249" s="197"/>
      <c r="W249" s="197"/>
      <c r="X249" s="197"/>
      <c r="Y249" s="197"/>
      <c r="Z249" s="197"/>
    </row>
    <row r="250" ht="15.75" customHeight="1">
      <c r="A250" s="180"/>
      <c r="B250" s="197"/>
      <c r="C250" s="152"/>
      <c r="D250" s="152"/>
      <c r="E250" s="152"/>
      <c r="F250" s="152"/>
      <c r="G250" s="197"/>
      <c r="H250" s="197"/>
      <c r="I250" s="152"/>
      <c r="J250" s="50"/>
      <c r="K250" s="50"/>
      <c r="L250" s="50"/>
      <c r="M250" s="50"/>
      <c r="N250" s="152"/>
      <c r="O250" s="197"/>
      <c r="P250" s="197"/>
      <c r="Q250" s="197"/>
      <c r="R250" s="197"/>
      <c r="S250" s="197"/>
      <c r="T250" s="197"/>
      <c r="U250" s="197"/>
      <c r="V250" s="197"/>
      <c r="W250" s="197"/>
      <c r="X250" s="197"/>
      <c r="Y250" s="197"/>
      <c r="Z250" s="197"/>
    </row>
    <row r="251" ht="15.75" customHeight="1">
      <c r="A251" s="180"/>
      <c r="B251" s="197"/>
      <c r="C251" s="152"/>
      <c r="D251" s="152"/>
      <c r="E251" s="152"/>
      <c r="F251" s="152"/>
      <c r="G251" s="197"/>
      <c r="H251" s="197"/>
      <c r="I251" s="152"/>
      <c r="J251" s="50"/>
      <c r="K251" s="50"/>
      <c r="L251" s="50"/>
      <c r="M251" s="50"/>
      <c r="N251" s="152"/>
      <c r="O251" s="197"/>
      <c r="P251" s="197"/>
      <c r="Q251" s="197"/>
      <c r="R251" s="197"/>
      <c r="S251" s="197"/>
      <c r="T251" s="197"/>
      <c r="U251" s="197"/>
      <c r="V251" s="197"/>
      <c r="W251" s="197"/>
      <c r="X251" s="197"/>
      <c r="Y251" s="197"/>
      <c r="Z251" s="197"/>
    </row>
    <row r="252" ht="15.75" customHeight="1">
      <c r="A252" s="180"/>
      <c r="B252" s="197"/>
      <c r="C252" s="152"/>
      <c r="D252" s="152"/>
      <c r="E252" s="152"/>
      <c r="F252" s="152"/>
      <c r="G252" s="197"/>
      <c r="H252" s="197"/>
      <c r="I252" s="152"/>
      <c r="J252" s="50"/>
      <c r="K252" s="50"/>
      <c r="L252" s="50"/>
      <c r="M252" s="50"/>
      <c r="N252" s="152"/>
      <c r="O252" s="197"/>
      <c r="P252" s="197"/>
      <c r="Q252" s="197"/>
      <c r="R252" s="197"/>
      <c r="S252" s="197"/>
      <c r="T252" s="197"/>
      <c r="U252" s="197"/>
      <c r="V252" s="197"/>
      <c r="W252" s="197"/>
      <c r="X252" s="197"/>
      <c r="Y252" s="197"/>
      <c r="Z252" s="197"/>
    </row>
    <row r="253" ht="15.75" customHeight="1">
      <c r="A253" s="180"/>
      <c r="B253" s="197"/>
      <c r="C253" s="152"/>
      <c r="D253" s="152"/>
      <c r="E253" s="152"/>
      <c r="F253" s="152"/>
      <c r="G253" s="197"/>
      <c r="H253" s="197"/>
      <c r="I253" s="152"/>
      <c r="J253" s="50"/>
      <c r="K253" s="50"/>
      <c r="L253" s="50"/>
      <c r="M253" s="50"/>
      <c r="N253" s="152"/>
      <c r="O253" s="197"/>
      <c r="P253" s="197"/>
      <c r="Q253" s="197"/>
      <c r="R253" s="197"/>
      <c r="S253" s="197"/>
      <c r="T253" s="197"/>
      <c r="U253" s="197"/>
      <c r="V253" s="197"/>
      <c r="W253" s="197"/>
      <c r="X253" s="197"/>
      <c r="Y253" s="197"/>
      <c r="Z253" s="197"/>
    </row>
    <row r="254" ht="15.75" customHeight="1">
      <c r="A254" s="180"/>
      <c r="B254" s="197"/>
      <c r="C254" s="152"/>
      <c r="D254" s="152"/>
      <c r="E254" s="152"/>
      <c r="F254" s="152"/>
      <c r="G254" s="197"/>
      <c r="H254" s="197"/>
      <c r="I254" s="152"/>
      <c r="J254" s="50"/>
      <c r="K254" s="50"/>
      <c r="L254" s="50"/>
      <c r="M254" s="50"/>
      <c r="N254" s="152"/>
      <c r="O254" s="197"/>
      <c r="P254" s="197"/>
      <c r="Q254" s="197"/>
      <c r="R254" s="197"/>
      <c r="S254" s="197"/>
      <c r="T254" s="197"/>
      <c r="U254" s="197"/>
      <c r="V254" s="197"/>
      <c r="W254" s="197"/>
      <c r="X254" s="197"/>
      <c r="Y254" s="197"/>
      <c r="Z254" s="197"/>
    </row>
    <row r="255" ht="15.75" customHeight="1">
      <c r="A255" s="180"/>
      <c r="B255" s="197"/>
      <c r="C255" s="152"/>
      <c r="D255" s="152"/>
      <c r="E255" s="152"/>
      <c r="F255" s="152"/>
      <c r="G255" s="197"/>
      <c r="H255" s="169"/>
      <c r="I255" s="152"/>
      <c r="J255" s="50"/>
      <c r="K255" s="50"/>
      <c r="L255" s="50"/>
      <c r="M255" s="50"/>
      <c r="N255" s="152"/>
      <c r="O255" s="197"/>
      <c r="P255" s="197"/>
      <c r="Q255" s="197"/>
      <c r="R255" s="197"/>
      <c r="S255" s="197"/>
      <c r="T255" s="197"/>
      <c r="U255" s="197"/>
      <c r="V255" s="197"/>
      <c r="W255" s="197"/>
      <c r="X255" s="197"/>
      <c r="Y255" s="197"/>
      <c r="Z255" s="197"/>
    </row>
    <row r="256" ht="15.75" customHeight="1">
      <c r="A256" s="180"/>
      <c r="B256" s="197"/>
      <c r="C256" s="152"/>
      <c r="D256" s="152"/>
      <c r="E256" s="152"/>
      <c r="F256" s="152"/>
      <c r="G256" s="197"/>
      <c r="H256" s="169"/>
      <c r="I256" s="152"/>
      <c r="J256" s="50"/>
      <c r="K256" s="50"/>
      <c r="L256" s="50"/>
      <c r="M256" s="50"/>
      <c r="N256" s="152"/>
      <c r="O256" s="197"/>
      <c r="P256" s="197"/>
      <c r="Q256" s="197"/>
      <c r="R256" s="197"/>
      <c r="S256" s="197"/>
      <c r="T256" s="197"/>
      <c r="U256" s="197"/>
      <c r="V256" s="197"/>
      <c r="W256" s="197"/>
      <c r="X256" s="197"/>
      <c r="Y256" s="197"/>
      <c r="Z256" s="197"/>
    </row>
    <row r="257" ht="15.75" customHeight="1">
      <c r="A257" s="180"/>
      <c r="B257" s="197"/>
      <c r="C257" s="152"/>
      <c r="D257" s="152"/>
      <c r="E257" s="152"/>
      <c r="F257" s="152"/>
      <c r="G257" s="197"/>
      <c r="H257" s="197"/>
      <c r="I257" s="152"/>
      <c r="J257" s="50"/>
      <c r="K257" s="50"/>
      <c r="L257" s="50"/>
      <c r="M257" s="50"/>
      <c r="N257" s="152"/>
      <c r="O257" s="197"/>
      <c r="P257" s="197"/>
      <c r="Q257" s="197"/>
      <c r="R257" s="197"/>
      <c r="S257" s="197"/>
      <c r="T257" s="197"/>
      <c r="U257" s="197"/>
      <c r="V257" s="197"/>
      <c r="W257" s="197"/>
      <c r="X257" s="197"/>
      <c r="Y257" s="197"/>
      <c r="Z257" s="197"/>
    </row>
    <row r="258" ht="15.75" customHeight="1">
      <c r="A258" s="180"/>
      <c r="B258" s="197"/>
      <c r="C258" s="152"/>
      <c r="D258" s="152"/>
      <c r="E258" s="152"/>
      <c r="F258" s="152"/>
      <c r="G258" s="197"/>
      <c r="H258" s="197"/>
      <c r="I258" s="152"/>
      <c r="J258" s="50"/>
      <c r="K258" s="50"/>
      <c r="L258" s="50"/>
      <c r="M258" s="50"/>
      <c r="N258" s="152"/>
      <c r="O258" s="197"/>
      <c r="P258" s="197"/>
      <c r="Q258" s="197"/>
      <c r="R258" s="197"/>
      <c r="S258" s="197"/>
      <c r="T258" s="197"/>
      <c r="U258" s="197"/>
      <c r="V258" s="197"/>
      <c r="W258" s="197"/>
      <c r="X258" s="197"/>
      <c r="Y258" s="197"/>
      <c r="Z258" s="197"/>
    </row>
    <row r="259" ht="15.75" customHeight="1">
      <c r="A259" s="180"/>
      <c r="B259" s="197"/>
      <c r="C259" s="197"/>
      <c r="D259" s="152"/>
      <c r="E259" s="152"/>
      <c r="F259" s="152"/>
      <c r="G259" s="197"/>
      <c r="H259" s="197"/>
      <c r="I259" s="152"/>
      <c r="J259" s="50"/>
      <c r="K259" s="50"/>
      <c r="L259" s="50"/>
      <c r="M259" s="50"/>
      <c r="N259" s="152"/>
      <c r="O259" s="197"/>
      <c r="P259" s="197"/>
      <c r="Q259" s="197"/>
      <c r="R259" s="197"/>
      <c r="S259" s="197"/>
      <c r="T259" s="197"/>
      <c r="U259" s="197"/>
      <c r="V259" s="197"/>
      <c r="W259" s="197"/>
      <c r="X259" s="197"/>
      <c r="Y259" s="197"/>
      <c r="Z259" s="197"/>
    </row>
    <row r="260" ht="15.75" customHeight="1">
      <c r="A260" s="180"/>
      <c r="B260" s="197"/>
      <c r="C260" s="152"/>
      <c r="D260" s="152"/>
      <c r="E260" s="152"/>
      <c r="F260" s="152"/>
      <c r="G260" s="197"/>
      <c r="H260" s="197"/>
      <c r="I260" s="152"/>
      <c r="J260" s="50"/>
      <c r="K260" s="50"/>
      <c r="L260" s="50"/>
      <c r="M260" s="50"/>
      <c r="N260" s="152"/>
      <c r="O260" s="197"/>
      <c r="P260" s="197"/>
      <c r="Q260" s="197"/>
      <c r="R260" s="197"/>
      <c r="S260" s="197"/>
      <c r="T260" s="197"/>
      <c r="U260" s="197"/>
      <c r="V260" s="197"/>
      <c r="W260" s="197"/>
      <c r="X260" s="197"/>
      <c r="Y260" s="197"/>
      <c r="Z260" s="197"/>
    </row>
    <row r="261" ht="15.75" customHeight="1">
      <c r="A261" s="180"/>
      <c r="B261" s="197"/>
      <c r="C261" s="152"/>
      <c r="D261" s="152"/>
      <c r="E261" s="152"/>
      <c r="F261" s="152"/>
      <c r="G261" s="197"/>
      <c r="H261" s="197"/>
      <c r="I261" s="152"/>
      <c r="J261" s="50"/>
      <c r="K261" s="50"/>
      <c r="L261" s="50"/>
      <c r="M261" s="50"/>
      <c r="N261" s="152"/>
      <c r="O261" s="197"/>
      <c r="P261" s="197"/>
      <c r="Q261" s="197"/>
      <c r="R261" s="197"/>
      <c r="S261" s="197"/>
      <c r="T261" s="197"/>
      <c r="U261" s="197"/>
      <c r="V261" s="197"/>
      <c r="W261" s="197"/>
      <c r="X261" s="197"/>
      <c r="Y261" s="197"/>
      <c r="Z261" s="197"/>
    </row>
    <row r="262" ht="15.75" customHeight="1">
      <c r="A262" s="180"/>
      <c r="B262" s="197"/>
      <c r="C262" s="152"/>
      <c r="D262" s="152"/>
      <c r="E262" s="152"/>
      <c r="F262" s="152"/>
      <c r="G262" s="197"/>
      <c r="H262" s="197"/>
      <c r="I262" s="152"/>
      <c r="J262" s="50"/>
      <c r="K262" s="50"/>
      <c r="L262" s="50"/>
      <c r="M262" s="50"/>
      <c r="N262" s="152"/>
      <c r="O262" s="197"/>
      <c r="P262" s="197"/>
      <c r="Q262" s="197"/>
      <c r="R262" s="197"/>
      <c r="S262" s="197"/>
      <c r="T262" s="197"/>
      <c r="U262" s="197"/>
      <c r="V262" s="197"/>
      <c r="W262" s="197"/>
      <c r="X262" s="197"/>
      <c r="Y262" s="197"/>
      <c r="Z262" s="197"/>
    </row>
    <row r="263" ht="15.75" customHeight="1">
      <c r="A263" s="180"/>
      <c r="B263" s="197"/>
      <c r="C263" s="152"/>
      <c r="D263" s="152"/>
      <c r="E263" s="152"/>
      <c r="F263" s="152"/>
      <c r="G263" s="197"/>
      <c r="H263" s="197"/>
      <c r="I263" s="152"/>
      <c r="J263" s="50"/>
      <c r="K263" s="50"/>
      <c r="L263" s="50"/>
      <c r="M263" s="50"/>
      <c r="N263" s="152"/>
      <c r="O263" s="197"/>
      <c r="P263" s="197"/>
      <c r="Q263" s="197"/>
      <c r="R263" s="197"/>
      <c r="S263" s="197"/>
      <c r="T263" s="197"/>
      <c r="U263" s="197"/>
      <c r="V263" s="197"/>
      <c r="W263" s="197"/>
      <c r="X263" s="197"/>
      <c r="Y263" s="197"/>
      <c r="Z263" s="197"/>
    </row>
    <row r="264" ht="15.75" customHeight="1">
      <c r="A264" s="180"/>
      <c r="B264" s="197"/>
      <c r="C264" s="152"/>
      <c r="D264" s="152"/>
      <c r="E264" s="152"/>
      <c r="F264" s="152"/>
      <c r="G264" s="197"/>
      <c r="H264" s="197"/>
      <c r="I264" s="152"/>
      <c r="J264" s="50"/>
      <c r="K264" s="50"/>
      <c r="L264" s="50"/>
      <c r="M264" s="50"/>
      <c r="N264" s="152"/>
      <c r="O264" s="197"/>
      <c r="P264" s="197"/>
      <c r="Q264" s="197"/>
      <c r="R264" s="197"/>
      <c r="S264" s="197"/>
      <c r="T264" s="197"/>
      <c r="U264" s="197"/>
      <c r="V264" s="197"/>
      <c r="W264" s="197"/>
      <c r="X264" s="197"/>
      <c r="Y264" s="197"/>
      <c r="Z264" s="197"/>
    </row>
    <row r="265" ht="15.75" customHeight="1">
      <c r="A265" s="180"/>
      <c r="B265" s="197"/>
      <c r="C265" s="152"/>
      <c r="D265" s="152"/>
      <c r="E265" s="152"/>
      <c r="F265" s="152"/>
      <c r="G265" s="197"/>
      <c r="H265" s="169"/>
      <c r="I265" s="152"/>
      <c r="J265" s="50"/>
      <c r="K265" s="50"/>
      <c r="L265" s="50"/>
      <c r="M265" s="50"/>
      <c r="N265" s="152"/>
      <c r="O265" s="197"/>
      <c r="P265" s="197"/>
      <c r="Q265" s="197"/>
      <c r="R265" s="197"/>
      <c r="S265" s="197"/>
      <c r="T265" s="197"/>
      <c r="U265" s="197"/>
      <c r="V265" s="197"/>
      <c r="W265" s="197"/>
      <c r="X265" s="197"/>
      <c r="Y265" s="197"/>
      <c r="Z265" s="197"/>
    </row>
    <row r="266" ht="15.75" customHeight="1">
      <c r="A266" s="180"/>
      <c r="B266" s="197"/>
      <c r="C266" s="152"/>
      <c r="D266" s="152"/>
      <c r="E266" s="152"/>
      <c r="F266" s="152"/>
      <c r="G266" s="197"/>
      <c r="H266" s="197"/>
      <c r="I266" s="152"/>
      <c r="J266" s="50"/>
      <c r="K266" s="50"/>
      <c r="L266" s="50"/>
      <c r="M266" s="50"/>
      <c r="N266" s="152"/>
      <c r="O266" s="197"/>
      <c r="P266" s="197"/>
      <c r="Q266" s="197"/>
      <c r="R266" s="197"/>
      <c r="S266" s="197"/>
      <c r="T266" s="197"/>
      <c r="U266" s="197"/>
      <c r="V266" s="197"/>
      <c r="W266" s="197"/>
      <c r="X266" s="197"/>
      <c r="Y266" s="197"/>
      <c r="Z266" s="197"/>
    </row>
    <row r="267" ht="15.75" customHeight="1">
      <c r="A267" s="180"/>
      <c r="B267" s="197"/>
      <c r="C267" s="152"/>
      <c r="D267" s="152"/>
      <c r="E267" s="152"/>
      <c r="F267" s="152"/>
      <c r="G267" s="197"/>
      <c r="H267" s="197"/>
      <c r="I267" s="152"/>
      <c r="J267" s="50"/>
      <c r="K267" s="50"/>
      <c r="L267" s="50"/>
      <c r="M267" s="50"/>
      <c r="N267" s="152"/>
      <c r="O267" s="197"/>
      <c r="P267" s="197"/>
      <c r="Q267" s="197"/>
      <c r="R267" s="197"/>
      <c r="S267" s="197"/>
      <c r="T267" s="197"/>
      <c r="U267" s="197"/>
      <c r="V267" s="197"/>
      <c r="W267" s="197"/>
      <c r="X267" s="197"/>
      <c r="Y267" s="197"/>
      <c r="Z267" s="197"/>
    </row>
    <row r="268" ht="15.75" customHeight="1">
      <c r="A268" s="180"/>
      <c r="B268" s="197"/>
      <c r="C268" s="197"/>
      <c r="D268" s="152"/>
      <c r="E268" s="152"/>
      <c r="F268" s="152"/>
      <c r="G268" s="197"/>
      <c r="H268" s="197"/>
      <c r="I268" s="152"/>
      <c r="J268" s="50"/>
      <c r="K268" s="50"/>
      <c r="L268" s="50"/>
      <c r="M268" s="50"/>
      <c r="N268" s="152"/>
      <c r="O268" s="197"/>
      <c r="P268" s="197"/>
      <c r="Q268" s="197"/>
      <c r="R268" s="197"/>
      <c r="S268" s="197"/>
      <c r="T268" s="197"/>
      <c r="U268" s="197"/>
      <c r="V268" s="197"/>
      <c r="W268" s="197"/>
      <c r="X268" s="197"/>
      <c r="Y268" s="197"/>
      <c r="Z268" s="197"/>
    </row>
    <row r="269" ht="15.75" customHeight="1">
      <c r="A269" s="180"/>
      <c r="B269" s="197"/>
      <c r="C269" s="152"/>
      <c r="D269" s="152"/>
      <c r="E269" s="152"/>
      <c r="F269" s="152"/>
      <c r="G269" s="197"/>
      <c r="H269" s="197"/>
      <c r="I269" s="152"/>
      <c r="J269" s="50"/>
      <c r="K269" s="50"/>
      <c r="L269" s="50"/>
      <c r="M269" s="50"/>
      <c r="N269" s="152"/>
      <c r="O269" s="197"/>
      <c r="P269" s="197"/>
      <c r="Q269" s="197"/>
      <c r="R269" s="197"/>
      <c r="S269" s="197"/>
      <c r="T269" s="197"/>
      <c r="U269" s="197"/>
      <c r="V269" s="197"/>
      <c r="W269" s="197"/>
      <c r="X269" s="197"/>
      <c r="Y269" s="197"/>
      <c r="Z269" s="197"/>
    </row>
    <row r="270" ht="15.75" customHeight="1">
      <c r="A270" s="180"/>
      <c r="B270" s="197"/>
      <c r="C270" s="152"/>
      <c r="D270" s="152"/>
      <c r="E270" s="152"/>
      <c r="F270" s="152"/>
      <c r="G270" s="197"/>
      <c r="H270" s="197"/>
      <c r="I270" s="152"/>
      <c r="J270" s="50"/>
      <c r="K270" s="50"/>
      <c r="L270" s="50"/>
      <c r="M270" s="50"/>
      <c r="N270" s="152"/>
      <c r="O270" s="197"/>
      <c r="P270" s="197"/>
      <c r="Q270" s="197"/>
      <c r="R270" s="197"/>
      <c r="S270" s="197"/>
      <c r="T270" s="197"/>
      <c r="U270" s="197"/>
      <c r="V270" s="197"/>
      <c r="W270" s="197"/>
      <c r="X270" s="197"/>
      <c r="Y270" s="197"/>
      <c r="Z270" s="197"/>
    </row>
    <row r="271" ht="15.75" customHeight="1">
      <c r="A271" s="180"/>
      <c r="B271" s="197"/>
      <c r="C271" s="152"/>
      <c r="D271" s="152"/>
      <c r="E271" s="152"/>
      <c r="F271" s="152"/>
      <c r="G271" s="197"/>
      <c r="H271" s="197"/>
      <c r="I271" s="152"/>
      <c r="J271" s="50"/>
      <c r="K271" s="50"/>
      <c r="L271" s="50"/>
      <c r="M271" s="50"/>
      <c r="N271" s="152"/>
      <c r="O271" s="197"/>
      <c r="P271" s="197"/>
      <c r="Q271" s="197"/>
      <c r="R271" s="197"/>
      <c r="S271" s="197"/>
      <c r="T271" s="197"/>
      <c r="U271" s="197"/>
      <c r="V271" s="197"/>
      <c r="W271" s="197"/>
      <c r="X271" s="197"/>
      <c r="Y271" s="197"/>
      <c r="Z271" s="197"/>
    </row>
    <row r="272" ht="15.75" customHeight="1">
      <c r="A272" s="180"/>
      <c r="B272" s="197"/>
      <c r="C272" s="152"/>
      <c r="D272" s="152"/>
      <c r="E272" s="152"/>
      <c r="F272" s="152"/>
      <c r="G272" s="197"/>
      <c r="H272" s="169"/>
      <c r="I272" s="152"/>
      <c r="J272" s="50"/>
      <c r="K272" s="50"/>
      <c r="L272" s="50"/>
      <c r="M272" s="50"/>
      <c r="N272" s="152"/>
      <c r="O272" s="197"/>
      <c r="P272" s="197"/>
      <c r="Q272" s="197"/>
      <c r="R272" s="197"/>
      <c r="S272" s="197"/>
      <c r="T272" s="197"/>
      <c r="U272" s="197"/>
      <c r="V272" s="197"/>
      <c r="W272" s="197"/>
      <c r="X272" s="197"/>
      <c r="Y272" s="197"/>
      <c r="Z272" s="197"/>
    </row>
    <row r="273" ht="15.75" customHeight="1">
      <c r="A273" s="180"/>
      <c r="B273" s="197"/>
      <c r="C273" s="152"/>
      <c r="D273" s="152"/>
      <c r="E273" s="152"/>
      <c r="F273" s="152"/>
      <c r="G273" s="197"/>
      <c r="H273" s="197"/>
      <c r="I273" s="152"/>
      <c r="J273" s="50"/>
      <c r="K273" s="50"/>
      <c r="L273" s="50"/>
      <c r="M273" s="50"/>
      <c r="N273" s="152"/>
      <c r="O273" s="197"/>
      <c r="P273" s="197"/>
      <c r="Q273" s="197"/>
      <c r="R273" s="197"/>
      <c r="S273" s="197"/>
      <c r="T273" s="197"/>
      <c r="U273" s="197"/>
      <c r="V273" s="197"/>
      <c r="W273" s="197"/>
      <c r="X273" s="197"/>
      <c r="Y273" s="197"/>
      <c r="Z273" s="197"/>
    </row>
    <row r="274" ht="15.75" customHeight="1">
      <c r="A274" s="180"/>
      <c r="B274" s="197"/>
      <c r="C274" s="197"/>
      <c r="D274" s="152"/>
      <c r="E274" s="152"/>
      <c r="F274" s="152"/>
      <c r="G274" s="197"/>
      <c r="H274" s="169"/>
      <c r="I274" s="152"/>
      <c r="J274" s="50"/>
      <c r="K274" s="50"/>
      <c r="L274" s="50"/>
      <c r="M274" s="50"/>
      <c r="N274" s="152"/>
      <c r="O274" s="197"/>
      <c r="P274" s="197"/>
      <c r="Q274" s="197"/>
      <c r="R274" s="197"/>
      <c r="S274" s="197"/>
      <c r="T274" s="197"/>
      <c r="U274" s="197"/>
      <c r="V274" s="197"/>
      <c r="W274" s="197"/>
      <c r="X274" s="197"/>
      <c r="Y274" s="197"/>
      <c r="Z274" s="197"/>
    </row>
    <row r="275" ht="15.75" customHeight="1">
      <c r="A275" s="180"/>
      <c r="B275" s="197"/>
      <c r="C275" s="152"/>
      <c r="D275" s="152"/>
      <c r="E275" s="152"/>
      <c r="F275" s="152"/>
      <c r="G275" s="197"/>
      <c r="H275" s="169"/>
      <c r="I275" s="152"/>
      <c r="J275" s="50"/>
      <c r="K275" s="50"/>
      <c r="L275" s="50"/>
      <c r="M275" s="50"/>
      <c r="N275" s="152"/>
      <c r="O275" s="197"/>
      <c r="P275" s="197"/>
      <c r="Q275" s="197"/>
      <c r="R275" s="197"/>
      <c r="S275" s="197"/>
      <c r="T275" s="197"/>
      <c r="U275" s="197"/>
      <c r="V275" s="197"/>
      <c r="W275" s="197"/>
      <c r="X275" s="197"/>
      <c r="Y275" s="197"/>
      <c r="Z275" s="197"/>
    </row>
    <row r="276" ht="15.75" customHeight="1">
      <c r="A276" s="180"/>
      <c r="B276" s="197"/>
      <c r="C276" s="152"/>
      <c r="D276" s="152"/>
      <c r="E276" s="197"/>
      <c r="F276" s="197"/>
      <c r="G276" s="197"/>
      <c r="H276" s="169"/>
      <c r="I276" s="152"/>
      <c r="J276" s="50"/>
      <c r="K276" s="50"/>
      <c r="L276" s="50"/>
      <c r="M276" s="50"/>
      <c r="N276" s="152"/>
      <c r="O276" s="197"/>
      <c r="P276" s="197"/>
      <c r="Q276" s="197"/>
      <c r="R276" s="197"/>
      <c r="S276" s="197"/>
      <c r="T276" s="197"/>
      <c r="U276" s="197"/>
      <c r="V276" s="197"/>
      <c r="W276" s="197"/>
      <c r="X276" s="197"/>
      <c r="Y276" s="197"/>
      <c r="Z276" s="197"/>
    </row>
    <row r="277" ht="15.75" customHeight="1">
      <c r="A277" s="180"/>
      <c r="B277" s="197"/>
      <c r="C277" s="152"/>
      <c r="D277" s="152"/>
      <c r="E277" s="152"/>
      <c r="F277" s="152"/>
      <c r="G277" s="197"/>
      <c r="H277" s="197"/>
      <c r="I277" s="152"/>
      <c r="J277" s="50"/>
      <c r="K277" s="50"/>
      <c r="L277" s="50"/>
      <c r="M277" s="50"/>
      <c r="N277" s="152"/>
      <c r="O277" s="197"/>
      <c r="P277" s="197"/>
      <c r="Q277" s="197"/>
      <c r="R277" s="197"/>
      <c r="S277" s="197"/>
      <c r="T277" s="197"/>
      <c r="U277" s="197"/>
      <c r="V277" s="197"/>
      <c r="W277" s="197"/>
      <c r="X277" s="197"/>
      <c r="Y277" s="197"/>
      <c r="Z277" s="197"/>
    </row>
    <row r="278" ht="15.75" customHeight="1">
      <c r="A278" s="180"/>
      <c r="B278" s="197"/>
      <c r="C278" s="152"/>
      <c r="D278" s="152"/>
      <c r="E278" s="197"/>
      <c r="F278" s="197"/>
      <c r="G278" s="197"/>
      <c r="H278" s="197"/>
      <c r="I278" s="152"/>
      <c r="J278" s="50"/>
      <c r="K278" s="50"/>
      <c r="L278" s="50"/>
      <c r="M278" s="50"/>
      <c r="N278" s="152"/>
      <c r="O278" s="197"/>
      <c r="P278" s="197"/>
      <c r="Q278" s="197"/>
      <c r="R278" s="197"/>
      <c r="S278" s="197"/>
      <c r="T278" s="197"/>
      <c r="U278" s="197"/>
      <c r="V278" s="197"/>
      <c r="W278" s="197"/>
      <c r="X278" s="197"/>
      <c r="Y278" s="197"/>
      <c r="Z278" s="197"/>
    </row>
    <row r="279" ht="15.75" customHeight="1">
      <c r="A279" s="180"/>
      <c r="B279" s="197"/>
      <c r="C279" s="152"/>
      <c r="D279" s="152"/>
      <c r="E279" s="152"/>
      <c r="F279" s="152"/>
      <c r="G279" s="197"/>
      <c r="H279" s="197"/>
      <c r="I279" s="152"/>
      <c r="J279" s="50"/>
      <c r="K279" s="50"/>
      <c r="L279" s="50"/>
      <c r="M279" s="50"/>
      <c r="N279" s="152"/>
      <c r="O279" s="197"/>
      <c r="P279" s="197"/>
      <c r="Q279" s="197"/>
      <c r="R279" s="197"/>
      <c r="S279" s="197"/>
      <c r="T279" s="197"/>
      <c r="U279" s="197"/>
      <c r="V279" s="197"/>
      <c r="W279" s="197"/>
      <c r="X279" s="197"/>
      <c r="Y279" s="197"/>
      <c r="Z279" s="197"/>
    </row>
    <row r="280" ht="15.75" customHeight="1">
      <c r="A280" s="180"/>
      <c r="B280" s="197"/>
      <c r="C280" s="152"/>
      <c r="D280" s="152"/>
      <c r="E280" s="152"/>
      <c r="F280" s="152"/>
      <c r="G280" s="197"/>
      <c r="H280" s="197"/>
      <c r="I280" s="152"/>
      <c r="J280" s="50"/>
      <c r="K280" s="50"/>
      <c r="L280" s="50"/>
      <c r="M280" s="50"/>
      <c r="N280" s="152"/>
      <c r="O280" s="197"/>
      <c r="P280" s="197"/>
      <c r="Q280" s="197"/>
      <c r="R280" s="197"/>
      <c r="S280" s="197"/>
      <c r="T280" s="197"/>
      <c r="U280" s="197"/>
      <c r="V280" s="197"/>
      <c r="W280" s="197"/>
      <c r="X280" s="197"/>
      <c r="Y280" s="197"/>
      <c r="Z280" s="197"/>
    </row>
    <row r="281" ht="15.75" customHeight="1">
      <c r="A281" s="180"/>
      <c r="B281" s="197"/>
      <c r="C281" s="152"/>
      <c r="D281" s="152"/>
      <c r="E281" s="152"/>
      <c r="F281" s="152"/>
      <c r="G281" s="197"/>
      <c r="H281" s="197"/>
      <c r="I281" s="152"/>
      <c r="J281" s="50"/>
      <c r="K281" s="50"/>
      <c r="L281" s="50"/>
      <c r="M281" s="50"/>
      <c r="N281" s="152"/>
      <c r="O281" s="197"/>
      <c r="P281" s="197"/>
      <c r="Q281" s="197"/>
      <c r="R281" s="197"/>
      <c r="S281" s="197"/>
      <c r="T281" s="197"/>
      <c r="U281" s="197"/>
      <c r="V281" s="197"/>
      <c r="W281" s="197"/>
      <c r="X281" s="197"/>
      <c r="Y281" s="197"/>
      <c r="Z281" s="197"/>
    </row>
    <row r="282" ht="15.75" customHeight="1">
      <c r="A282" s="180"/>
      <c r="B282" s="197"/>
      <c r="C282" s="152"/>
      <c r="D282" s="152"/>
      <c r="E282" s="152"/>
      <c r="F282" s="152"/>
      <c r="G282" s="197"/>
      <c r="H282" s="197"/>
      <c r="I282" s="152"/>
      <c r="J282" s="50"/>
      <c r="K282" s="50"/>
      <c r="L282" s="50"/>
      <c r="M282" s="50"/>
      <c r="N282" s="152"/>
      <c r="O282" s="197"/>
      <c r="P282" s="197"/>
      <c r="Q282" s="197"/>
      <c r="R282" s="197"/>
      <c r="S282" s="197"/>
      <c r="T282" s="197"/>
      <c r="U282" s="197"/>
      <c r="V282" s="197"/>
      <c r="W282" s="197"/>
      <c r="X282" s="197"/>
      <c r="Y282" s="197"/>
      <c r="Z282" s="197"/>
    </row>
    <row r="283" ht="15.75" customHeight="1">
      <c r="A283" s="180"/>
      <c r="B283" s="197"/>
      <c r="C283" s="152"/>
      <c r="D283" s="152"/>
      <c r="E283" s="152"/>
      <c r="F283" s="152"/>
      <c r="G283" s="197"/>
      <c r="H283" s="197"/>
      <c r="I283" s="152"/>
      <c r="J283" s="50"/>
      <c r="K283" s="50"/>
      <c r="L283" s="50"/>
      <c r="M283" s="50"/>
      <c r="N283" s="152"/>
      <c r="O283" s="197"/>
      <c r="P283" s="197"/>
      <c r="Q283" s="197"/>
      <c r="R283" s="197"/>
      <c r="S283" s="197"/>
      <c r="T283" s="197"/>
      <c r="U283" s="197"/>
      <c r="V283" s="197"/>
      <c r="W283" s="197"/>
      <c r="X283" s="197"/>
      <c r="Y283" s="197"/>
      <c r="Z283" s="197"/>
    </row>
    <row r="284" ht="15.75" customHeight="1">
      <c r="A284" s="180"/>
      <c r="B284" s="197"/>
      <c r="C284" s="152"/>
      <c r="D284" s="152"/>
      <c r="E284" s="152"/>
      <c r="F284" s="152"/>
      <c r="G284" s="197"/>
      <c r="H284" s="169"/>
      <c r="I284" s="152"/>
      <c r="J284" s="50"/>
      <c r="K284" s="50"/>
      <c r="L284" s="50"/>
      <c r="M284" s="50"/>
      <c r="N284" s="152"/>
      <c r="O284" s="197"/>
      <c r="P284" s="197"/>
      <c r="Q284" s="197"/>
      <c r="R284" s="197"/>
      <c r="S284" s="197"/>
      <c r="T284" s="197"/>
      <c r="U284" s="197"/>
      <c r="V284" s="197"/>
      <c r="W284" s="197"/>
      <c r="X284" s="197"/>
      <c r="Y284" s="197"/>
      <c r="Z284" s="197"/>
    </row>
    <row r="285" ht="15.75" customHeight="1">
      <c r="A285" s="180"/>
      <c r="B285" s="197"/>
      <c r="C285" s="152"/>
      <c r="D285" s="152"/>
      <c r="E285" s="152"/>
      <c r="F285" s="152"/>
      <c r="G285" s="197"/>
      <c r="H285" s="197"/>
      <c r="I285" s="152"/>
      <c r="J285" s="50"/>
      <c r="K285" s="50"/>
      <c r="L285" s="50"/>
      <c r="M285" s="50"/>
      <c r="N285" s="152"/>
      <c r="O285" s="197"/>
      <c r="P285" s="197"/>
      <c r="Q285" s="197"/>
      <c r="R285" s="197"/>
      <c r="S285" s="197"/>
      <c r="T285" s="197"/>
      <c r="U285" s="197"/>
      <c r="V285" s="197"/>
      <c r="W285" s="197"/>
      <c r="X285" s="197"/>
      <c r="Y285" s="197"/>
      <c r="Z285" s="197"/>
    </row>
    <row r="286" ht="15.75" customHeight="1">
      <c r="A286" s="180"/>
      <c r="B286" s="197"/>
      <c r="C286" s="152"/>
      <c r="D286" s="152"/>
      <c r="E286" s="152"/>
      <c r="F286" s="152"/>
      <c r="G286" s="197"/>
      <c r="H286" s="197"/>
      <c r="I286" s="152"/>
      <c r="J286" s="50"/>
      <c r="K286" s="50"/>
      <c r="L286" s="50"/>
      <c r="M286" s="50"/>
      <c r="N286" s="152"/>
      <c r="O286" s="197"/>
      <c r="P286" s="197"/>
      <c r="Q286" s="197"/>
      <c r="R286" s="197"/>
      <c r="S286" s="197"/>
      <c r="T286" s="197"/>
      <c r="U286" s="197"/>
      <c r="V286" s="197"/>
      <c r="W286" s="197"/>
      <c r="X286" s="197"/>
      <c r="Y286" s="197"/>
      <c r="Z286" s="197"/>
    </row>
    <row r="287" ht="15.75" customHeight="1">
      <c r="A287" s="180"/>
      <c r="B287" s="197"/>
      <c r="C287" s="152"/>
      <c r="D287" s="152"/>
      <c r="E287" s="152"/>
      <c r="F287" s="152"/>
      <c r="G287" s="197"/>
      <c r="H287" s="197"/>
      <c r="I287" s="152"/>
      <c r="J287" s="50"/>
      <c r="K287" s="50"/>
      <c r="L287" s="50"/>
      <c r="M287" s="50"/>
      <c r="N287" s="152"/>
      <c r="O287" s="197"/>
      <c r="P287" s="197"/>
      <c r="Q287" s="197"/>
      <c r="R287" s="197"/>
      <c r="S287" s="197"/>
      <c r="T287" s="197"/>
      <c r="U287" s="197"/>
      <c r="V287" s="197"/>
      <c r="W287" s="197"/>
      <c r="X287" s="197"/>
      <c r="Y287" s="197"/>
      <c r="Z287" s="197"/>
    </row>
    <row r="288" ht="15.75" customHeight="1">
      <c r="A288" s="180"/>
      <c r="B288" s="197"/>
      <c r="C288" s="152"/>
      <c r="D288" s="152"/>
      <c r="E288" s="152"/>
      <c r="F288" s="152"/>
      <c r="G288" s="197"/>
      <c r="H288" s="197"/>
      <c r="I288" s="152"/>
      <c r="J288" s="50"/>
      <c r="K288" s="50"/>
      <c r="L288" s="50"/>
      <c r="M288" s="50"/>
      <c r="N288" s="152"/>
      <c r="O288" s="197"/>
      <c r="P288" s="197"/>
      <c r="Q288" s="197"/>
      <c r="R288" s="197"/>
      <c r="S288" s="197"/>
      <c r="T288" s="197"/>
      <c r="U288" s="197"/>
      <c r="V288" s="197"/>
      <c r="W288" s="197"/>
      <c r="X288" s="197"/>
      <c r="Y288" s="197"/>
      <c r="Z288" s="197"/>
    </row>
    <row r="289" ht="15.75" customHeight="1">
      <c r="A289" s="180"/>
      <c r="B289" s="197"/>
      <c r="C289" s="152"/>
      <c r="D289" s="152"/>
      <c r="E289" s="152"/>
      <c r="F289" s="152"/>
      <c r="G289" s="197"/>
      <c r="H289" s="169"/>
      <c r="I289" s="152"/>
      <c r="J289" s="50"/>
      <c r="K289" s="50"/>
      <c r="L289" s="50"/>
      <c r="M289" s="50"/>
      <c r="N289" s="152"/>
      <c r="O289" s="197"/>
      <c r="P289" s="197"/>
      <c r="Q289" s="197"/>
      <c r="R289" s="197"/>
      <c r="S289" s="197"/>
      <c r="T289" s="197"/>
      <c r="U289" s="197"/>
      <c r="V289" s="197"/>
      <c r="W289" s="197"/>
      <c r="X289" s="197"/>
      <c r="Y289" s="197"/>
      <c r="Z289" s="197"/>
    </row>
    <row r="290" ht="15.75" customHeight="1">
      <c r="A290" s="180"/>
      <c r="B290" s="197"/>
      <c r="C290" s="152"/>
      <c r="D290" s="152"/>
      <c r="E290" s="152"/>
      <c r="F290" s="152"/>
      <c r="G290" s="197"/>
      <c r="H290" s="197"/>
      <c r="I290" s="152"/>
      <c r="J290" s="50"/>
      <c r="K290" s="50"/>
      <c r="L290" s="50"/>
      <c r="M290" s="50"/>
      <c r="N290" s="152"/>
      <c r="O290" s="197"/>
      <c r="P290" s="197"/>
      <c r="Q290" s="197"/>
      <c r="R290" s="197"/>
      <c r="S290" s="197"/>
      <c r="T290" s="197"/>
      <c r="U290" s="197"/>
      <c r="V290" s="197"/>
      <c r="W290" s="197"/>
      <c r="X290" s="197"/>
      <c r="Y290" s="197"/>
      <c r="Z290" s="197"/>
    </row>
    <row r="291" ht="15.75" customHeight="1">
      <c r="A291" s="180"/>
      <c r="B291" s="197"/>
      <c r="C291" s="152"/>
      <c r="D291" s="152"/>
      <c r="E291" s="152"/>
      <c r="F291" s="152"/>
      <c r="G291" s="197"/>
      <c r="H291" s="197"/>
      <c r="I291" s="152"/>
      <c r="J291" s="50"/>
      <c r="K291" s="50"/>
      <c r="L291" s="50"/>
      <c r="M291" s="50"/>
      <c r="N291" s="152"/>
      <c r="O291" s="197"/>
      <c r="P291" s="197"/>
      <c r="Q291" s="197"/>
      <c r="R291" s="197"/>
      <c r="S291" s="197"/>
      <c r="T291" s="197"/>
      <c r="U291" s="197"/>
      <c r="V291" s="197"/>
      <c r="W291" s="197"/>
      <c r="X291" s="197"/>
      <c r="Y291" s="197"/>
      <c r="Z291" s="197"/>
    </row>
    <row r="292" ht="15.75" customHeight="1">
      <c r="A292" s="180"/>
      <c r="B292" s="197"/>
      <c r="C292" s="152"/>
      <c r="D292" s="152"/>
      <c r="E292" s="152"/>
      <c r="F292" s="152"/>
      <c r="G292" s="197"/>
      <c r="H292" s="197"/>
      <c r="I292" s="152"/>
      <c r="J292" s="50"/>
      <c r="K292" s="50"/>
      <c r="L292" s="50"/>
      <c r="M292" s="50"/>
      <c r="N292" s="152"/>
      <c r="O292" s="197"/>
      <c r="P292" s="197"/>
      <c r="Q292" s="197"/>
      <c r="R292" s="197"/>
      <c r="S292" s="197"/>
      <c r="T292" s="197"/>
      <c r="U292" s="197"/>
      <c r="V292" s="197"/>
      <c r="W292" s="197"/>
      <c r="X292" s="197"/>
      <c r="Y292" s="197"/>
      <c r="Z292" s="197"/>
    </row>
    <row r="293" ht="15.75" customHeight="1">
      <c r="A293" s="180"/>
      <c r="B293" s="197"/>
      <c r="C293" s="152"/>
      <c r="D293" s="152"/>
      <c r="E293" s="152"/>
      <c r="F293" s="152"/>
      <c r="G293" s="197"/>
      <c r="H293" s="197"/>
      <c r="I293" s="152"/>
      <c r="J293" s="50"/>
      <c r="K293" s="50"/>
      <c r="L293" s="50"/>
      <c r="M293" s="50"/>
      <c r="N293" s="152"/>
      <c r="O293" s="197"/>
      <c r="P293" s="197"/>
      <c r="Q293" s="197"/>
      <c r="R293" s="197"/>
      <c r="S293" s="197"/>
      <c r="T293" s="197"/>
      <c r="U293" s="197"/>
      <c r="V293" s="197"/>
      <c r="W293" s="197"/>
      <c r="X293" s="197"/>
      <c r="Y293" s="197"/>
      <c r="Z293" s="197"/>
    </row>
    <row r="294" ht="15.75" customHeight="1">
      <c r="A294" s="180"/>
      <c r="B294" s="197"/>
      <c r="C294" s="152"/>
      <c r="D294" s="152"/>
      <c r="E294" s="152"/>
      <c r="F294" s="152"/>
      <c r="G294" s="197"/>
      <c r="H294" s="197"/>
      <c r="I294" s="152"/>
      <c r="J294" s="50"/>
      <c r="K294" s="50"/>
      <c r="L294" s="50"/>
      <c r="M294" s="50"/>
      <c r="N294" s="152"/>
      <c r="O294" s="197"/>
      <c r="P294" s="197"/>
      <c r="Q294" s="197"/>
      <c r="R294" s="197"/>
      <c r="S294" s="197"/>
      <c r="T294" s="197"/>
      <c r="U294" s="197"/>
      <c r="V294" s="197"/>
      <c r="W294" s="197"/>
      <c r="X294" s="197"/>
      <c r="Y294" s="197"/>
      <c r="Z294" s="197"/>
    </row>
    <row r="295" ht="15.75" customHeight="1">
      <c r="A295" s="180"/>
      <c r="B295" s="197"/>
      <c r="C295" s="152"/>
      <c r="D295" s="152"/>
      <c r="E295" s="152"/>
      <c r="F295" s="152"/>
      <c r="G295" s="197"/>
      <c r="H295" s="197"/>
      <c r="I295" s="152"/>
      <c r="J295" s="50"/>
      <c r="K295" s="50"/>
      <c r="L295" s="50"/>
      <c r="M295" s="50"/>
      <c r="N295" s="152"/>
      <c r="O295" s="197"/>
      <c r="P295" s="197"/>
      <c r="Q295" s="197"/>
      <c r="R295" s="197"/>
      <c r="S295" s="197"/>
      <c r="T295" s="197"/>
      <c r="U295" s="197"/>
      <c r="V295" s="197"/>
      <c r="W295" s="197"/>
      <c r="X295" s="197"/>
      <c r="Y295" s="197"/>
      <c r="Z295" s="197"/>
    </row>
    <row r="296" ht="15.75" customHeight="1">
      <c r="A296" s="180"/>
      <c r="B296" s="197"/>
      <c r="C296" s="152"/>
      <c r="D296" s="152"/>
      <c r="E296" s="152"/>
      <c r="F296" s="152"/>
      <c r="G296" s="197"/>
      <c r="H296" s="197"/>
      <c r="I296" s="152"/>
      <c r="J296" s="50"/>
      <c r="K296" s="50"/>
      <c r="L296" s="50"/>
      <c r="M296" s="50"/>
      <c r="N296" s="152"/>
      <c r="O296" s="197"/>
      <c r="P296" s="197"/>
      <c r="Q296" s="197"/>
      <c r="R296" s="197"/>
      <c r="S296" s="197"/>
      <c r="T296" s="197"/>
      <c r="U296" s="197"/>
      <c r="V296" s="197"/>
      <c r="W296" s="197"/>
      <c r="X296" s="197"/>
      <c r="Y296" s="197"/>
      <c r="Z296" s="197"/>
    </row>
    <row r="297" ht="15.75" customHeight="1">
      <c r="A297" s="180"/>
      <c r="B297" s="197"/>
      <c r="C297" s="152"/>
      <c r="D297" s="152"/>
      <c r="E297" s="152"/>
      <c r="F297" s="152"/>
      <c r="G297" s="197"/>
      <c r="H297" s="197"/>
      <c r="I297" s="152"/>
      <c r="J297" s="50"/>
      <c r="K297" s="50"/>
      <c r="L297" s="50"/>
      <c r="M297" s="50"/>
      <c r="N297" s="152"/>
      <c r="O297" s="197"/>
      <c r="P297" s="197"/>
      <c r="Q297" s="197"/>
      <c r="R297" s="197"/>
      <c r="S297" s="197"/>
      <c r="T297" s="197"/>
      <c r="U297" s="197"/>
      <c r="V297" s="197"/>
      <c r="W297" s="197"/>
      <c r="X297" s="197"/>
      <c r="Y297" s="197"/>
      <c r="Z297" s="197"/>
    </row>
    <row r="298" ht="15.75" customHeight="1">
      <c r="A298" s="180"/>
      <c r="B298" s="197"/>
      <c r="C298" s="152"/>
      <c r="D298" s="152"/>
      <c r="E298" s="152"/>
      <c r="F298" s="152"/>
      <c r="G298" s="197"/>
      <c r="H298" s="197"/>
      <c r="I298" s="152"/>
      <c r="J298" s="50"/>
      <c r="K298" s="50"/>
      <c r="L298" s="50"/>
      <c r="M298" s="50"/>
      <c r="N298" s="152"/>
      <c r="O298" s="197"/>
      <c r="P298" s="197"/>
      <c r="Q298" s="197"/>
      <c r="R298" s="197"/>
      <c r="S298" s="197"/>
      <c r="T298" s="197"/>
      <c r="U298" s="197"/>
      <c r="V298" s="197"/>
      <c r="W298" s="197"/>
      <c r="X298" s="197"/>
      <c r="Y298" s="197"/>
      <c r="Z298" s="197"/>
    </row>
    <row r="299" ht="15.75" customHeight="1">
      <c r="A299" s="180"/>
      <c r="B299" s="197"/>
      <c r="C299" s="152"/>
      <c r="D299" s="152"/>
      <c r="E299" s="152"/>
      <c r="F299" s="152"/>
      <c r="G299" s="197"/>
      <c r="H299" s="197"/>
      <c r="I299" s="152"/>
      <c r="J299" s="50"/>
      <c r="K299" s="50"/>
      <c r="L299" s="50"/>
      <c r="M299" s="50"/>
      <c r="N299" s="152"/>
      <c r="O299" s="197"/>
      <c r="P299" s="197"/>
      <c r="Q299" s="197"/>
      <c r="R299" s="197"/>
      <c r="S299" s="197"/>
      <c r="T299" s="197"/>
      <c r="U299" s="197"/>
      <c r="V299" s="197"/>
      <c r="W299" s="197"/>
      <c r="X299" s="197"/>
      <c r="Y299" s="197"/>
      <c r="Z299" s="197"/>
    </row>
    <row r="300" ht="15.75" customHeight="1">
      <c r="A300" s="180"/>
      <c r="B300" s="197"/>
      <c r="C300" s="152"/>
      <c r="D300" s="152"/>
      <c r="E300" s="152"/>
      <c r="F300" s="152"/>
      <c r="G300" s="197"/>
      <c r="H300" s="197"/>
      <c r="I300" s="152"/>
      <c r="J300" s="50"/>
      <c r="K300" s="50"/>
      <c r="L300" s="50"/>
      <c r="M300" s="50"/>
      <c r="N300" s="152"/>
      <c r="O300" s="197"/>
      <c r="P300" s="197"/>
      <c r="Q300" s="197"/>
      <c r="R300" s="197"/>
      <c r="S300" s="197"/>
      <c r="T300" s="197"/>
      <c r="U300" s="197"/>
      <c r="V300" s="197"/>
      <c r="W300" s="197"/>
      <c r="X300" s="197"/>
      <c r="Y300" s="197"/>
      <c r="Z300" s="197"/>
    </row>
    <row r="301" ht="15.75" customHeight="1">
      <c r="A301" s="180"/>
      <c r="B301" s="197"/>
      <c r="C301" s="152"/>
      <c r="D301" s="152"/>
      <c r="E301" s="152"/>
      <c r="F301" s="152"/>
      <c r="G301" s="197"/>
      <c r="H301" s="197"/>
      <c r="I301" s="152"/>
      <c r="J301" s="50"/>
      <c r="K301" s="50"/>
      <c r="L301" s="50"/>
      <c r="M301" s="50"/>
      <c r="N301" s="152"/>
      <c r="O301" s="197"/>
      <c r="P301" s="197"/>
      <c r="Q301" s="197"/>
      <c r="R301" s="197"/>
      <c r="S301" s="197"/>
      <c r="T301" s="197"/>
      <c r="U301" s="197"/>
      <c r="V301" s="197"/>
      <c r="W301" s="197"/>
      <c r="X301" s="197"/>
      <c r="Y301" s="197"/>
      <c r="Z301" s="197"/>
    </row>
    <row r="302" ht="15.75" customHeight="1">
      <c r="A302" s="180"/>
      <c r="B302" s="197"/>
      <c r="C302" s="152"/>
      <c r="D302" s="152"/>
      <c r="E302" s="152"/>
      <c r="F302" s="152"/>
      <c r="G302" s="197"/>
      <c r="H302" s="197"/>
      <c r="I302" s="152"/>
      <c r="J302" s="50"/>
      <c r="K302" s="50"/>
      <c r="L302" s="50"/>
      <c r="M302" s="50"/>
      <c r="N302" s="152"/>
      <c r="O302" s="197"/>
      <c r="P302" s="197"/>
      <c r="Q302" s="197"/>
      <c r="R302" s="197"/>
      <c r="S302" s="197"/>
      <c r="T302" s="197"/>
      <c r="U302" s="197"/>
      <c r="V302" s="197"/>
      <c r="W302" s="197"/>
      <c r="X302" s="197"/>
      <c r="Y302" s="197"/>
      <c r="Z302" s="197"/>
    </row>
    <row r="303" ht="15.75" customHeight="1">
      <c r="A303" s="180"/>
      <c r="B303" s="197"/>
      <c r="C303" s="152"/>
      <c r="D303" s="152"/>
      <c r="E303" s="152"/>
      <c r="F303" s="152"/>
      <c r="G303" s="197"/>
      <c r="H303" s="197"/>
      <c r="I303" s="152"/>
      <c r="J303" s="50"/>
      <c r="K303" s="50"/>
      <c r="L303" s="50"/>
      <c r="M303" s="50"/>
      <c r="N303" s="152"/>
      <c r="O303" s="197"/>
      <c r="P303" s="197"/>
      <c r="Q303" s="197"/>
      <c r="R303" s="197"/>
      <c r="S303" s="197"/>
      <c r="T303" s="197"/>
      <c r="U303" s="197"/>
      <c r="V303" s="197"/>
      <c r="W303" s="197"/>
      <c r="X303" s="197"/>
      <c r="Y303" s="197"/>
      <c r="Z303" s="197"/>
    </row>
    <row r="304" ht="15.75" customHeight="1">
      <c r="A304" s="180"/>
      <c r="B304" s="197"/>
      <c r="C304" s="152"/>
      <c r="D304" s="152"/>
      <c r="E304" s="152"/>
      <c r="F304" s="152"/>
      <c r="G304" s="197"/>
      <c r="H304" s="197"/>
      <c r="I304" s="152"/>
      <c r="J304" s="50"/>
      <c r="K304" s="50"/>
      <c r="L304" s="50"/>
      <c r="M304" s="50"/>
      <c r="N304" s="152"/>
      <c r="O304" s="197"/>
      <c r="P304" s="197"/>
      <c r="Q304" s="197"/>
      <c r="R304" s="197"/>
      <c r="S304" s="197"/>
      <c r="T304" s="197"/>
      <c r="U304" s="197"/>
      <c r="V304" s="197"/>
      <c r="W304" s="197"/>
      <c r="X304" s="197"/>
      <c r="Y304" s="197"/>
      <c r="Z304" s="197"/>
    </row>
    <row r="305" ht="15.75" customHeight="1">
      <c r="A305" s="180"/>
      <c r="B305" s="197"/>
      <c r="C305" s="152"/>
      <c r="D305" s="152"/>
      <c r="E305" s="152"/>
      <c r="F305" s="152"/>
      <c r="G305" s="197"/>
      <c r="H305" s="197"/>
      <c r="I305" s="152"/>
      <c r="J305" s="50"/>
      <c r="K305" s="50"/>
      <c r="L305" s="50"/>
      <c r="M305" s="50"/>
      <c r="N305" s="152"/>
      <c r="O305" s="197"/>
      <c r="P305" s="197"/>
      <c r="Q305" s="197"/>
      <c r="R305" s="197"/>
      <c r="S305" s="197"/>
      <c r="T305" s="197"/>
      <c r="U305" s="197"/>
      <c r="V305" s="197"/>
      <c r="W305" s="197"/>
      <c r="X305" s="197"/>
      <c r="Y305" s="197"/>
      <c r="Z305" s="197"/>
    </row>
    <row r="306" ht="15.75" customHeight="1">
      <c r="A306" s="180"/>
      <c r="B306" s="197"/>
      <c r="C306" s="152"/>
      <c r="D306" s="152"/>
      <c r="E306" s="152"/>
      <c r="F306" s="152"/>
      <c r="G306" s="197"/>
      <c r="H306" s="197"/>
      <c r="I306" s="152"/>
      <c r="J306" s="50"/>
      <c r="K306" s="50"/>
      <c r="L306" s="50"/>
      <c r="M306" s="50"/>
      <c r="N306" s="152"/>
      <c r="O306" s="197"/>
      <c r="P306" s="197"/>
      <c r="Q306" s="197"/>
      <c r="R306" s="197"/>
      <c r="S306" s="197"/>
      <c r="T306" s="197"/>
      <c r="U306" s="197"/>
      <c r="V306" s="197"/>
      <c r="W306" s="197"/>
      <c r="X306" s="197"/>
      <c r="Y306" s="197"/>
      <c r="Z306" s="197"/>
    </row>
    <row r="307" ht="15.75" customHeight="1">
      <c r="A307" s="180"/>
      <c r="B307" s="197"/>
      <c r="C307" s="152"/>
      <c r="D307" s="152"/>
      <c r="E307" s="152"/>
      <c r="F307" s="152"/>
      <c r="G307" s="197"/>
      <c r="H307" s="197"/>
      <c r="I307" s="152"/>
      <c r="J307" s="50"/>
      <c r="K307" s="50"/>
      <c r="L307" s="50"/>
      <c r="M307" s="50"/>
      <c r="N307" s="152"/>
      <c r="O307" s="197"/>
      <c r="P307" s="197"/>
      <c r="Q307" s="197"/>
      <c r="R307" s="197"/>
      <c r="S307" s="197"/>
      <c r="T307" s="197"/>
      <c r="U307" s="197"/>
      <c r="V307" s="197"/>
      <c r="W307" s="197"/>
      <c r="X307" s="197"/>
      <c r="Y307" s="197"/>
      <c r="Z307" s="197"/>
    </row>
    <row r="308" ht="15.75" customHeight="1">
      <c r="A308" s="180"/>
      <c r="B308" s="197"/>
      <c r="C308" s="152"/>
      <c r="D308" s="152"/>
      <c r="E308" s="152"/>
      <c r="F308" s="152"/>
      <c r="G308" s="197"/>
      <c r="H308" s="169"/>
      <c r="I308" s="152"/>
      <c r="J308" s="50"/>
      <c r="K308" s="50"/>
      <c r="L308" s="50"/>
      <c r="M308" s="50"/>
      <c r="N308" s="152"/>
      <c r="O308" s="197"/>
      <c r="P308" s="197"/>
      <c r="Q308" s="197"/>
      <c r="R308" s="197"/>
      <c r="S308" s="197"/>
      <c r="T308" s="197"/>
      <c r="U308" s="197"/>
      <c r="V308" s="197"/>
      <c r="W308" s="197"/>
      <c r="X308" s="197"/>
      <c r="Y308" s="197"/>
      <c r="Z308" s="197"/>
    </row>
    <row r="309" ht="15.75" customHeight="1">
      <c r="A309" s="180"/>
      <c r="B309" s="197"/>
      <c r="C309" s="152"/>
      <c r="D309" s="152"/>
      <c r="E309" s="152"/>
      <c r="F309" s="152"/>
      <c r="G309" s="197"/>
      <c r="H309" s="197"/>
      <c r="I309" s="152"/>
      <c r="J309" s="50"/>
      <c r="K309" s="50"/>
      <c r="L309" s="50"/>
      <c r="M309" s="50"/>
      <c r="N309" s="152"/>
      <c r="O309" s="197"/>
      <c r="P309" s="197"/>
      <c r="Q309" s="197"/>
      <c r="R309" s="197"/>
      <c r="S309" s="197"/>
      <c r="T309" s="197"/>
      <c r="U309" s="197"/>
      <c r="V309" s="197"/>
      <c r="W309" s="197"/>
      <c r="X309" s="197"/>
      <c r="Y309" s="197"/>
      <c r="Z309" s="197"/>
    </row>
    <row r="310" ht="15.75" customHeight="1">
      <c r="A310" s="180"/>
      <c r="B310" s="197"/>
      <c r="C310" s="152"/>
      <c r="D310" s="152"/>
      <c r="E310" s="152"/>
      <c r="F310" s="152"/>
      <c r="G310" s="197"/>
      <c r="H310" s="169"/>
      <c r="I310" s="152"/>
      <c r="J310" s="50"/>
      <c r="K310" s="50"/>
      <c r="L310" s="50"/>
      <c r="M310" s="50"/>
      <c r="N310" s="152"/>
      <c r="O310" s="197"/>
      <c r="P310" s="197"/>
      <c r="Q310" s="197"/>
      <c r="R310" s="197"/>
      <c r="S310" s="197"/>
      <c r="T310" s="197"/>
      <c r="U310" s="197"/>
      <c r="V310" s="197"/>
      <c r="W310" s="197"/>
      <c r="X310" s="197"/>
      <c r="Y310" s="197"/>
      <c r="Z310" s="197"/>
    </row>
    <row r="311" ht="15.75" customHeight="1">
      <c r="A311" s="180"/>
      <c r="B311" s="197"/>
      <c r="C311" s="152"/>
      <c r="D311" s="152"/>
      <c r="E311" s="152"/>
      <c r="F311" s="152"/>
      <c r="G311" s="197"/>
      <c r="H311" s="169"/>
      <c r="I311" s="152"/>
      <c r="J311" s="50"/>
      <c r="K311" s="50"/>
      <c r="L311" s="50"/>
      <c r="M311" s="50"/>
      <c r="N311" s="152"/>
      <c r="O311" s="197"/>
      <c r="P311" s="197"/>
      <c r="Q311" s="197"/>
      <c r="R311" s="197"/>
      <c r="S311" s="197"/>
      <c r="T311" s="197"/>
      <c r="U311" s="197"/>
      <c r="V311" s="197"/>
      <c r="W311" s="197"/>
      <c r="X311" s="197"/>
      <c r="Y311" s="197"/>
      <c r="Z311" s="197"/>
    </row>
    <row r="312" ht="15.75" customHeight="1">
      <c r="A312" s="180"/>
      <c r="B312" s="197"/>
      <c r="C312" s="152"/>
      <c r="D312" s="152"/>
      <c r="E312" s="152"/>
      <c r="F312" s="152"/>
      <c r="G312" s="197"/>
      <c r="H312" s="169"/>
      <c r="I312" s="152"/>
      <c r="J312" s="50"/>
      <c r="K312" s="50"/>
      <c r="L312" s="50"/>
      <c r="M312" s="50"/>
      <c r="N312" s="152"/>
      <c r="O312" s="197"/>
      <c r="P312" s="197"/>
      <c r="Q312" s="197"/>
      <c r="R312" s="197"/>
      <c r="S312" s="197"/>
      <c r="T312" s="197"/>
      <c r="U312" s="197"/>
      <c r="V312" s="197"/>
      <c r="W312" s="197"/>
      <c r="X312" s="197"/>
      <c r="Y312" s="197"/>
      <c r="Z312" s="197"/>
    </row>
    <row r="313" ht="15.75" customHeight="1">
      <c r="A313" s="180"/>
      <c r="B313" s="197"/>
      <c r="C313" s="152"/>
      <c r="D313" s="152"/>
      <c r="E313" s="152"/>
      <c r="F313" s="152"/>
      <c r="G313" s="197"/>
      <c r="H313" s="169"/>
      <c r="I313" s="152"/>
      <c r="J313" s="50"/>
      <c r="K313" s="50"/>
      <c r="L313" s="50"/>
      <c r="M313" s="50"/>
      <c r="N313" s="152"/>
      <c r="O313" s="197"/>
      <c r="P313" s="197"/>
      <c r="Q313" s="197"/>
      <c r="R313" s="197"/>
      <c r="S313" s="197"/>
      <c r="T313" s="197"/>
      <c r="U313" s="197"/>
      <c r="V313" s="197"/>
      <c r="W313" s="197"/>
      <c r="X313" s="197"/>
      <c r="Y313" s="197"/>
      <c r="Z313" s="197"/>
    </row>
    <row r="314" ht="15.75" customHeight="1">
      <c r="A314" s="180"/>
      <c r="B314" s="197"/>
      <c r="C314" s="152"/>
      <c r="D314" s="152"/>
      <c r="E314" s="152"/>
      <c r="F314" s="152"/>
      <c r="G314" s="197"/>
      <c r="H314" s="197"/>
      <c r="I314" s="152"/>
      <c r="J314" s="50"/>
      <c r="K314" s="50"/>
      <c r="L314" s="50"/>
      <c r="M314" s="50"/>
      <c r="N314" s="152"/>
      <c r="O314" s="197"/>
      <c r="P314" s="197"/>
      <c r="Q314" s="197"/>
      <c r="R314" s="197"/>
      <c r="S314" s="197"/>
      <c r="T314" s="197"/>
      <c r="U314" s="197"/>
      <c r="V314" s="197"/>
      <c r="W314" s="197"/>
      <c r="X314" s="197"/>
      <c r="Y314" s="197"/>
      <c r="Z314" s="197"/>
    </row>
    <row r="315" ht="15.75" customHeight="1">
      <c r="A315" s="180"/>
      <c r="B315" s="197"/>
      <c r="C315" s="152"/>
      <c r="D315" s="152"/>
      <c r="E315" s="152"/>
      <c r="F315" s="152"/>
      <c r="G315" s="197"/>
      <c r="H315" s="169"/>
      <c r="I315" s="152"/>
      <c r="J315" s="50"/>
      <c r="K315" s="50"/>
      <c r="L315" s="50"/>
      <c r="M315" s="50"/>
      <c r="N315" s="152"/>
      <c r="O315" s="197"/>
      <c r="P315" s="197"/>
      <c r="Q315" s="197"/>
      <c r="R315" s="197"/>
      <c r="S315" s="197"/>
      <c r="T315" s="197"/>
      <c r="U315" s="197"/>
      <c r="V315" s="197"/>
      <c r="W315" s="197"/>
      <c r="X315" s="197"/>
      <c r="Y315" s="197"/>
      <c r="Z315" s="197"/>
    </row>
    <row r="316" ht="15.75" customHeight="1">
      <c r="A316" s="180"/>
      <c r="B316" s="197"/>
      <c r="C316" s="152"/>
      <c r="D316" s="152"/>
      <c r="E316" s="197"/>
      <c r="F316" s="197"/>
      <c r="G316" s="197"/>
      <c r="H316" s="197"/>
      <c r="I316" s="152"/>
      <c r="J316" s="50"/>
      <c r="K316" s="50"/>
      <c r="L316" s="50"/>
      <c r="M316" s="50"/>
      <c r="N316" s="152"/>
      <c r="O316" s="197"/>
      <c r="P316" s="197"/>
      <c r="Q316" s="197"/>
      <c r="R316" s="197"/>
      <c r="S316" s="197"/>
      <c r="T316" s="197"/>
      <c r="U316" s="197"/>
      <c r="V316" s="197"/>
      <c r="W316" s="197"/>
      <c r="X316" s="197"/>
      <c r="Y316" s="197"/>
      <c r="Z316" s="197"/>
    </row>
    <row r="317" ht="15.75" customHeight="1">
      <c r="A317" s="180"/>
      <c r="B317" s="197"/>
      <c r="C317" s="152"/>
      <c r="D317" s="152"/>
      <c r="E317" s="152"/>
      <c r="F317" s="152"/>
      <c r="G317" s="197"/>
      <c r="H317" s="197"/>
      <c r="I317" s="152"/>
      <c r="J317" s="50"/>
      <c r="K317" s="50"/>
      <c r="L317" s="50"/>
      <c r="M317" s="50"/>
      <c r="N317" s="152"/>
      <c r="O317" s="197"/>
      <c r="P317" s="197"/>
      <c r="Q317" s="197"/>
      <c r="R317" s="197"/>
      <c r="S317" s="197"/>
      <c r="T317" s="197"/>
      <c r="U317" s="197"/>
      <c r="V317" s="197"/>
      <c r="W317" s="197"/>
      <c r="X317" s="197"/>
      <c r="Y317" s="197"/>
      <c r="Z317" s="197"/>
    </row>
    <row r="318" ht="15.75" customHeight="1">
      <c r="A318" s="180"/>
      <c r="B318" s="197"/>
      <c r="C318" s="152"/>
      <c r="D318" s="152"/>
      <c r="E318" s="152"/>
      <c r="F318" s="152"/>
      <c r="G318" s="197"/>
      <c r="H318" s="197"/>
      <c r="I318" s="152"/>
      <c r="J318" s="50"/>
      <c r="K318" s="50"/>
      <c r="L318" s="50"/>
      <c r="M318" s="50"/>
      <c r="N318" s="152"/>
      <c r="O318" s="197"/>
      <c r="P318" s="197"/>
      <c r="Q318" s="197"/>
      <c r="R318" s="197"/>
      <c r="S318" s="197"/>
      <c r="T318" s="197"/>
      <c r="U318" s="197"/>
      <c r="V318" s="197"/>
      <c r="W318" s="197"/>
      <c r="X318" s="197"/>
      <c r="Y318" s="197"/>
      <c r="Z318" s="197"/>
    </row>
    <row r="319" ht="15.75" customHeight="1">
      <c r="A319" s="180"/>
      <c r="B319" s="197"/>
      <c r="C319" s="152"/>
      <c r="D319" s="152"/>
      <c r="E319" s="152"/>
      <c r="F319" s="152"/>
      <c r="G319" s="197"/>
      <c r="H319" s="197"/>
      <c r="I319" s="152"/>
      <c r="J319" s="50"/>
      <c r="K319" s="50"/>
      <c r="L319" s="50"/>
      <c r="M319" s="50"/>
      <c r="N319" s="152"/>
      <c r="O319" s="197"/>
      <c r="P319" s="197"/>
      <c r="Q319" s="197"/>
      <c r="R319" s="197"/>
      <c r="S319" s="197"/>
      <c r="T319" s="197"/>
      <c r="U319" s="197"/>
      <c r="V319" s="197"/>
      <c r="W319" s="197"/>
      <c r="X319" s="197"/>
      <c r="Y319" s="197"/>
      <c r="Z319" s="197"/>
    </row>
    <row r="320" ht="15.75" customHeight="1">
      <c r="A320" s="180"/>
      <c r="B320" s="197"/>
      <c r="C320" s="152"/>
      <c r="D320" s="152"/>
      <c r="E320" s="152"/>
      <c r="F320" s="152"/>
      <c r="G320" s="197"/>
      <c r="H320" s="197"/>
      <c r="I320" s="152"/>
      <c r="J320" s="50"/>
      <c r="K320" s="50"/>
      <c r="L320" s="50"/>
      <c r="M320" s="50"/>
      <c r="N320" s="152"/>
      <c r="O320" s="197"/>
      <c r="P320" s="197"/>
      <c r="Q320" s="197"/>
      <c r="R320" s="197"/>
      <c r="S320" s="197"/>
      <c r="T320" s="197"/>
      <c r="U320" s="197"/>
      <c r="V320" s="197"/>
      <c r="W320" s="197"/>
      <c r="X320" s="197"/>
      <c r="Y320" s="197"/>
      <c r="Z320" s="197"/>
    </row>
    <row r="321" ht="15.75" customHeight="1">
      <c r="A321" s="180"/>
      <c r="B321" s="197"/>
      <c r="C321" s="152"/>
      <c r="D321" s="152"/>
      <c r="E321" s="152"/>
      <c r="F321" s="152"/>
      <c r="G321" s="197"/>
      <c r="H321" s="197"/>
      <c r="I321" s="152"/>
      <c r="J321" s="50"/>
      <c r="K321" s="50"/>
      <c r="L321" s="50"/>
      <c r="M321" s="50"/>
      <c r="N321" s="152"/>
      <c r="O321" s="197"/>
      <c r="P321" s="197"/>
      <c r="Q321" s="197"/>
      <c r="R321" s="197"/>
      <c r="S321" s="197"/>
      <c r="T321" s="197"/>
      <c r="U321" s="197"/>
      <c r="V321" s="197"/>
      <c r="W321" s="197"/>
      <c r="X321" s="197"/>
      <c r="Y321" s="197"/>
      <c r="Z321" s="197"/>
    </row>
    <row r="322" ht="15.75" customHeight="1">
      <c r="A322" s="180"/>
      <c r="B322" s="197"/>
      <c r="C322" s="152"/>
      <c r="D322" s="152"/>
      <c r="E322" s="152"/>
      <c r="F322" s="152"/>
      <c r="G322" s="197"/>
      <c r="H322" s="169"/>
      <c r="I322" s="152"/>
      <c r="J322" s="50"/>
      <c r="K322" s="50"/>
      <c r="L322" s="50"/>
      <c r="M322" s="50"/>
      <c r="N322" s="152"/>
      <c r="O322" s="197"/>
      <c r="P322" s="197"/>
      <c r="Q322" s="197"/>
      <c r="R322" s="197"/>
      <c r="S322" s="197"/>
      <c r="T322" s="197"/>
      <c r="U322" s="197"/>
      <c r="V322" s="197"/>
      <c r="W322" s="197"/>
      <c r="X322" s="197"/>
      <c r="Y322" s="197"/>
      <c r="Z322" s="197"/>
    </row>
    <row r="323" ht="15.75" customHeight="1">
      <c r="A323" s="180"/>
      <c r="B323" s="197"/>
      <c r="C323" s="152"/>
      <c r="D323" s="152"/>
      <c r="E323" s="152"/>
      <c r="F323" s="152"/>
      <c r="G323" s="197"/>
      <c r="H323" s="197"/>
      <c r="I323" s="152"/>
      <c r="J323" s="50"/>
      <c r="K323" s="50"/>
      <c r="L323" s="50"/>
      <c r="M323" s="50"/>
      <c r="N323" s="152"/>
      <c r="O323" s="197"/>
      <c r="P323" s="197"/>
      <c r="Q323" s="197"/>
      <c r="R323" s="197"/>
      <c r="S323" s="197"/>
      <c r="T323" s="197"/>
      <c r="U323" s="197"/>
      <c r="V323" s="197"/>
      <c r="W323" s="197"/>
      <c r="X323" s="197"/>
      <c r="Y323" s="197"/>
      <c r="Z323" s="197"/>
    </row>
    <row r="324" ht="15.75" customHeight="1">
      <c r="A324" s="180"/>
      <c r="B324" s="197"/>
      <c r="C324" s="152"/>
      <c r="D324" s="152"/>
      <c r="E324" s="152"/>
      <c r="F324" s="152"/>
      <c r="G324" s="197"/>
      <c r="H324" s="197"/>
      <c r="I324" s="152"/>
      <c r="J324" s="50"/>
      <c r="K324" s="50"/>
      <c r="L324" s="50"/>
      <c r="M324" s="50"/>
      <c r="N324" s="152"/>
      <c r="O324" s="197"/>
      <c r="P324" s="197"/>
      <c r="Q324" s="197"/>
      <c r="R324" s="197"/>
      <c r="S324" s="197"/>
      <c r="T324" s="197"/>
      <c r="U324" s="197"/>
      <c r="V324" s="197"/>
      <c r="W324" s="197"/>
      <c r="X324" s="197"/>
      <c r="Y324" s="197"/>
      <c r="Z324" s="197"/>
    </row>
    <row r="325" ht="15.75" customHeight="1">
      <c r="A325" s="180"/>
      <c r="B325" s="197"/>
      <c r="C325" s="152"/>
      <c r="D325" s="152"/>
      <c r="E325" s="152"/>
      <c r="F325" s="152"/>
      <c r="G325" s="197"/>
      <c r="H325" s="169"/>
      <c r="I325" s="152"/>
      <c r="J325" s="50"/>
      <c r="K325" s="50"/>
      <c r="L325" s="50"/>
      <c r="M325" s="50"/>
      <c r="N325" s="152"/>
      <c r="O325" s="197"/>
      <c r="P325" s="197"/>
      <c r="Q325" s="197"/>
      <c r="R325" s="197"/>
      <c r="S325" s="197"/>
      <c r="T325" s="197"/>
      <c r="U325" s="197"/>
      <c r="V325" s="197"/>
      <c r="W325" s="197"/>
      <c r="X325" s="197"/>
      <c r="Y325" s="197"/>
      <c r="Z325" s="197"/>
    </row>
    <row r="326" ht="15.75" customHeight="1">
      <c r="A326" s="180"/>
      <c r="B326" s="197"/>
      <c r="C326" s="197"/>
      <c r="D326" s="152"/>
      <c r="E326" s="197"/>
      <c r="F326" s="197"/>
      <c r="G326" s="197"/>
      <c r="H326" s="197"/>
      <c r="I326" s="152"/>
      <c r="J326" s="50"/>
      <c r="K326" s="50"/>
      <c r="L326" s="50"/>
      <c r="M326" s="50"/>
      <c r="N326" s="152"/>
      <c r="O326" s="197"/>
      <c r="P326" s="197"/>
      <c r="Q326" s="197"/>
      <c r="R326" s="197"/>
      <c r="S326" s="197"/>
      <c r="T326" s="197"/>
      <c r="U326" s="197"/>
      <c r="V326" s="197"/>
      <c r="W326" s="197"/>
      <c r="X326" s="197"/>
      <c r="Y326" s="197"/>
      <c r="Z326" s="197"/>
    </row>
    <row r="327" ht="15.75" customHeight="1">
      <c r="A327" s="180"/>
      <c r="B327" s="197"/>
      <c r="C327" s="152"/>
      <c r="D327" s="152"/>
      <c r="E327" s="197"/>
      <c r="F327" s="197"/>
      <c r="G327" s="197"/>
      <c r="H327" s="197"/>
      <c r="I327" s="152"/>
      <c r="J327" s="50"/>
      <c r="K327" s="50"/>
      <c r="L327" s="50"/>
      <c r="M327" s="50"/>
      <c r="N327" s="152"/>
      <c r="O327" s="197"/>
      <c r="P327" s="197"/>
      <c r="Q327" s="197"/>
      <c r="R327" s="197"/>
      <c r="S327" s="197"/>
      <c r="T327" s="197"/>
      <c r="U327" s="197"/>
      <c r="V327" s="197"/>
      <c r="W327" s="197"/>
      <c r="X327" s="197"/>
      <c r="Y327" s="197"/>
      <c r="Z327" s="197"/>
    </row>
    <row r="328" ht="15.75" customHeight="1">
      <c r="A328" s="180"/>
      <c r="B328" s="197"/>
      <c r="C328" s="152"/>
      <c r="D328" s="152"/>
      <c r="E328" s="152"/>
      <c r="F328" s="152"/>
      <c r="G328" s="197"/>
      <c r="H328" s="197"/>
      <c r="I328" s="152"/>
      <c r="J328" s="50"/>
      <c r="K328" s="50"/>
      <c r="L328" s="50"/>
      <c r="M328" s="50"/>
      <c r="N328" s="152"/>
      <c r="O328" s="197"/>
      <c r="P328" s="197"/>
      <c r="Q328" s="197"/>
      <c r="R328" s="197"/>
      <c r="S328" s="197"/>
      <c r="T328" s="197"/>
      <c r="U328" s="197"/>
      <c r="V328" s="197"/>
      <c r="W328" s="197"/>
      <c r="X328" s="197"/>
      <c r="Y328" s="197"/>
      <c r="Z328" s="197"/>
    </row>
    <row r="329" ht="15.75" customHeight="1">
      <c r="A329" s="180"/>
      <c r="B329" s="197"/>
      <c r="C329" s="152"/>
      <c r="D329" s="152"/>
      <c r="E329" s="152"/>
      <c r="F329" s="152"/>
      <c r="G329" s="197"/>
      <c r="H329" s="197"/>
      <c r="I329" s="152"/>
      <c r="J329" s="50"/>
      <c r="K329" s="50"/>
      <c r="L329" s="50"/>
      <c r="M329" s="50"/>
      <c r="N329" s="152"/>
      <c r="O329" s="197"/>
      <c r="P329" s="197"/>
      <c r="Q329" s="197"/>
      <c r="R329" s="197"/>
      <c r="S329" s="197"/>
      <c r="T329" s="197"/>
      <c r="U329" s="197"/>
      <c r="V329" s="197"/>
      <c r="W329" s="197"/>
      <c r="X329" s="197"/>
      <c r="Y329" s="197"/>
      <c r="Z329" s="197"/>
    </row>
    <row r="330" ht="15.75" customHeight="1">
      <c r="A330" s="180"/>
      <c r="B330" s="197"/>
      <c r="C330" s="152"/>
      <c r="D330" s="152"/>
      <c r="E330" s="152"/>
      <c r="F330" s="152"/>
      <c r="G330" s="197"/>
      <c r="H330" s="169"/>
      <c r="I330" s="152"/>
      <c r="J330" s="50"/>
      <c r="K330" s="50"/>
      <c r="L330" s="50"/>
      <c r="M330" s="50"/>
      <c r="N330" s="152"/>
      <c r="O330" s="197"/>
      <c r="P330" s="197"/>
      <c r="Q330" s="197"/>
      <c r="R330" s="197"/>
      <c r="S330" s="197"/>
      <c r="T330" s="197"/>
      <c r="U330" s="197"/>
      <c r="V330" s="197"/>
      <c r="W330" s="197"/>
      <c r="X330" s="197"/>
      <c r="Y330" s="197"/>
      <c r="Z330" s="197"/>
    </row>
    <row r="331" ht="15.75" customHeight="1">
      <c r="A331" s="180"/>
      <c r="B331" s="197"/>
      <c r="C331" s="152"/>
      <c r="D331" s="152"/>
      <c r="E331" s="197"/>
      <c r="F331" s="197"/>
      <c r="G331" s="197"/>
      <c r="H331" s="197"/>
      <c r="I331" s="152"/>
      <c r="J331" s="50"/>
      <c r="K331" s="50"/>
      <c r="L331" s="50"/>
      <c r="M331" s="50"/>
      <c r="N331" s="152"/>
      <c r="O331" s="197"/>
      <c r="P331" s="197"/>
      <c r="Q331" s="197"/>
      <c r="R331" s="197"/>
      <c r="S331" s="197"/>
      <c r="T331" s="197"/>
      <c r="U331" s="197"/>
      <c r="V331" s="197"/>
      <c r="W331" s="197"/>
      <c r="X331" s="197"/>
      <c r="Y331" s="197"/>
      <c r="Z331" s="197"/>
    </row>
    <row r="332" ht="15.75" customHeight="1">
      <c r="A332" s="180"/>
      <c r="B332" s="197"/>
      <c r="C332" s="152"/>
      <c r="D332" s="152"/>
      <c r="E332" s="152"/>
      <c r="F332" s="152"/>
      <c r="G332" s="197"/>
      <c r="H332" s="197"/>
      <c r="I332" s="152"/>
      <c r="J332" s="50"/>
      <c r="K332" s="50"/>
      <c r="L332" s="50"/>
      <c r="M332" s="50"/>
      <c r="N332" s="152"/>
      <c r="O332" s="197"/>
      <c r="P332" s="197"/>
      <c r="Q332" s="197"/>
      <c r="R332" s="197"/>
      <c r="S332" s="197"/>
      <c r="T332" s="197"/>
      <c r="U332" s="197"/>
      <c r="V332" s="197"/>
      <c r="W332" s="197"/>
      <c r="X332" s="197"/>
      <c r="Y332" s="197"/>
      <c r="Z332" s="197"/>
    </row>
    <row r="333" ht="15.75" customHeight="1">
      <c r="A333" s="180"/>
      <c r="B333" s="197"/>
      <c r="C333" s="152"/>
      <c r="D333" s="152"/>
      <c r="E333" s="152"/>
      <c r="F333" s="152"/>
      <c r="G333" s="197"/>
      <c r="H333" s="197"/>
      <c r="I333" s="152"/>
      <c r="J333" s="50"/>
      <c r="K333" s="50"/>
      <c r="L333" s="50"/>
      <c r="M333" s="50"/>
      <c r="N333" s="152"/>
      <c r="O333" s="197"/>
      <c r="P333" s="197"/>
      <c r="Q333" s="197"/>
      <c r="R333" s="197"/>
      <c r="S333" s="197"/>
      <c r="T333" s="197"/>
      <c r="U333" s="197"/>
      <c r="V333" s="197"/>
      <c r="W333" s="197"/>
      <c r="X333" s="197"/>
      <c r="Y333" s="197"/>
      <c r="Z333" s="197"/>
    </row>
    <row r="334" ht="15.75" customHeight="1">
      <c r="A334" s="180"/>
      <c r="B334" s="197"/>
      <c r="C334" s="152"/>
      <c r="D334" s="152"/>
      <c r="E334" s="152"/>
      <c r="F334" s="152"/>
      <c r="G334" s="197"/>
      <c r="H334" s="197"/>
      <c r="I334" s="152"/>
      <c r="J334" s="50"/>
      <c r="K334" s="50"/>
      <c r="L334" s="50"/>
      <c r="M334" s="50"/>
      <c r="N334" s="152"/>
      <c r="O334" s="197"/>
      <c r="P334" s="197"/>
      <c r="Q334" s="197"/>
      <c r="R334" s="197"/>
      <c r="S334" s="197"/>
      <c r="T334" s="197"/>
      <c r="U334" s="197"/>
      <c r="V334" s="197"/>
      <c r="W334" s="197"/>
      <c r="X334" s="197"/>
      <c r="Y334" s="197"/>
      <c r="Z334" s="197"/>
    </row>
    <row r="335" ht="15.75" customHeight="1">
      <c r="A335" s="180"/>
      <c r="B335" s="197"/>
      <c r="C335" s="152"/>
      <c r="D335" s="152"/>
      <c r="E335" s="152"/>
      <c r="F335" s="152"/>
      <c r="G335" s="197"/>
      <c r="H335" s="197"/>
      <c r="I335" s="152"/>
      <c r="J335" s="50"/>
      <c r="K335" s="50"/>
      <c r="L335" s="50"/>
      <c r="M335" s="50"/>
      <c r="N335" s="152"/>
      <c r="O335" s="197"/>
      <c r="P335" s="197"/>
      <c r="Q335" s="197"/>
      <c r="R335" s="197"/>
      <c r="S335" s="197"/>
      <c r="T335" s="197"/>
      <c r="U335" s="197"/>
      <c r="V335" s="197"/>
      <c r="W335" s="197"/>
      <c r="X335" s="197"/>
      <c r="Y335" s="197"/>
      <c r="Z335" s="197"/>
    </row>
    <row r="336" ht="15.75" customHeight="1">
      <c r="A336" s="180"/>
      <c r="B336" s="197"/>
      <c r="C336" s="152"/>
      <c r="D336" s="152"/>
      <c r="E336" s="197"/>
      <c r="F336" s="197"/>
      <c r="G336" s="197"/>
      <c r="H336" s="197"/>
      <c r="I336" s="152"/>
      <c r="J336" s="50"/>
      <c r="K336" s="50"/>
      <c r="L336" s="50"/>
      <c r="M336" s="50"/>
      <c r="N336" s="152"/>
      <c r="O336" s="197"/>
      <c r="P336" s="197"/>
      <c r="Q336" s="197"/>
      <c r="R336" s="197"/>
      <c r="S336" s="197"/>
      <c r="T336" s="197"/>
      <c r="U336" s="197"/>
      <c r="V336" s="197"/>
      <c r="W336" s="197"/>
      <c r="X336" s="197"/>
      <c r="Y336" s="197"/>
      <c r="Z336" s="197"/>
    </row>
    <row r="337" ht="15.75" customHeight="1">
      <c r="A337" s="180"/>
      <c r="B337" s="197"/>
      <c r="C337" s="197"/>
      <c r="D337" s="152"/>
      <c r="E337" s="197"/>
      <c r="F337" s="197"/>
      <c r="G337" s="197"/>
      <c r="H337" s="169"/>
      <c r="I337" s="152"/>
      <c r="J337" s="50"/>
      <c r="K337" s="50"/>
      <c r="L337" s="50"/>
      <c r="M337" s="50"/>
      <c r="N337" s="152"/>
      <c r="O337" s="197"/>
      <c r="P337" s="197"/>
      <c r="Q337" s="197"/>
      <c r="R337" s="197"/>
      <c r="S337" s="197"/>
      <c r="T337" s="197"/>
      <c r="U337" s="197"/>
      <c r="V337" s="197"/>
      <c r="W337" s="197"/>
      <c r="X337" s="197"/>
      <c r="Y337" s="197"/>
      <c r="Z337" s="197"/>
    </row>
    <row r="338" ht="15.75" customHeight="1">
      <c r="A338" s="180"/>
      <c r="B338" s="197"/>
      <c r="C338" s="152"/>
      <c r="D338" s="152"/>
      <c r="E338" s="152"/>
      <c r="F338" s="152"/>
      <c r="G338" s="197"/>
      <c r="H338" s="169"/>
      <c r="I338" s="152"/>
      <c r="J338" s="50"/>
      <c r="K338" s="50"/>
      <c r="L338" s="50"/>
      <c r="M338" s="50"/>
      <c r="N338" s="152"/>
      <c r="O338" s="197"/>
      <c r="P338" s="197"/>
      <c r="Q338" s="197"/>
      <c r="R338" s="197"/>
      <c r="S338" s="197"/>
      <c r="T338" s="197"/>
      <c r="U338" s="197"/>
      <c r="V338" s="197"/>
      <c r="W338" s="197"/>
      <c r="X338" s="197"/>
      <c r="Y338" s="197"/>
      <c r="Z338" s="197"/>
    </row>
    <row r="339" ht="15.75" customHeight="1">
      <c r="A339" s="180"/>
      <c r="B339" s="197"/>
      <c r="C339" s="152"/>
      <c r="D339" s="152"/>
      <c r="E339" s="152"/>
      <c r="F339" s="152"/>
      <c r="G339" s="197"/>
      <c r="H339" s="197"/>
      <c r="I339" s="152"/>
      <c r="J339" s="50"/>
      <c r="K339" s="50"/>
      <c r="L339" s="50"/>
      <c r="M339" s="50"/>
      <c r="N339" s="152"/>
      <c r="O339" s="197"/>
      <c r="P339" s="197"/>
      <c r="Q339" s="197"/>
      <c r="R339" s="197"/>
      <c r="S339" s="197"/>
      <c r="T339" s="197"/>
      <c r="U339" s="197"/>
      <c r="V339" s="197"/>
      <c r="W339" s="197"/>
      <c r="X339" s="197"/>
      <c r="Y339" s="197"/>
      <c r="Z339" s="197"/>
    </row>
    <row r="340" ht="15.75" customHeight="1">
      <c r="A340" s="180"/>
      <c r="B340" s="197"/>
      <c r="C340" s="152"/>
      <c r="D340" s="152"/>
      <c r="E340" s="152"/>
      <c r="F340" s="152"/>
      <c r="G340" s="197"/>
      <c r="H340" s="197"/>
      <c r="I340" s="152"/>
      <c r="J340" s="50"/>
      <c r="K340" s="50"/>
      <c r="L340" s="50"/>
      <c r="M340" s="50"/>
      <c r="N340" s="152"/>
      <c r="O340" s="197"/>
      <c r="P340" s="197"/>
      <c r="Q340" s="197"/>
      <c r="R340" s="197"/>
      <c r="S340" s="197"/>
      <c r="T340" s="197"/>
      <c r="U340" s="197"/>
      <c r="V340" s="197"/>
      <c r="W340" s="197"/>
      <c r="X340" s="197"/>
      <c r="Y340" s="197"/>
      <c r="Z340" s="197"/>
    </row>
    <row r="341" ht="15.75" customHeight="1">
      <c r="A341" s="180"/>
      <c r="B341" s="197"/>
      <c r="C341" s="152"/>
      <c r="D341" s="152"/>
      <c r="E341" s="152"/>
      <c r="F341" s="152"/>
      <c r="G341" s="197"/>
      <c r="H341" s="197"/>
      <c r="I341" s="152"/>
      <c r="J341" s="50"/>
      <c r="K341" s="50"/>
      <c r="L341" s="50"/>
      <c r="M341" s="50"/>
      <c r="N341" s="152"/>
      <c r="O341" s="197"/>
      <c r="P341" s="197"/>
      <c r="Q341" s="197"/>
      <c r="R341" s="197"/>
      <c r="S341" s="197"/>
      <c r="T341" s="197"/>
      <c r="U341" s="197"/>
      <c r="V341" s="197"/>
      <c r="W341" s="197"/>
      <c r="X341" s="197"/>
      <c r="Y341" s="197"/>
      <c r="Z341" s="197"/>
    </row>
    <row r="342" ht="15.75" customHeight="1">
      <c r="A342" s="180"/>
      <c r="B342" s="197"/>
      <c r="C342" s="152"/>
      <c r="D342" s="152"/>
      <c r="E342" s="152"/>
      <c r="F342" s="152"/>
      <c r="G342" s="197"/>
      <c r="H342" s="169"/>
      <c r="I342" s="152"/>
      <c r="J342" s="50"/>
      <c r="K342" s="50"/>
      <c r="L342" s="50"/>
      <c r="M342" s="50"/>
      <c r="N342" s="152"/>
      <c r="O342" s="197"/>
      <c r="P342" s="197"/>
      <c r="Q342" s="197"/>
      <c r="R342" s="197"/>
      <c r="S342" s="197"/>
      <c r="T342" s="197"/>
      <c r="U342" s="197"/>
      <c r="V342" s="197"/>
      <c r="W342" s="197"/>
      <c r="X342" s="197"/>
      <c r="Y342" s="197"/>
      <c r="Z342" s="197"/>
    </row>
    <row r="343" ht="15.75" customHeight="1">
      <c r="A343" s="180"/>
      <c r="B343" s="197"/>
      <c r="C343" s="152"/>
      <c r="D343" s="152"/>
      <c r="E343" s="152"/>
      <c r="F343" s="152"/>
      <c r="G343" s="197"/>
      <c r="H343" s="197"/>
      <c r="I343" s="152"/>
      <c r="J343" s="50"/>
      <c r="K343" s="50"/>
      <c r="L343" s="50"/>
      <c r="M343" s="50"/>
      <c r="N343" s="152"/>
      <c r="O343" s="197"/>
      <c r="P343" s="197"/>
      <c r="Q343" s="197"/>
      <c r="R343" s="197"/>
      <c r="S343" s="197"/>
      <c r="T343" s="197"/>
      <c r="U343" s="197"/>
      <c r="V343" s="197"/>
      <c r="W343" s="197"/>
      <c r="X343" s="197"/>
      <c r="Y343" s="197"/>
      <c r="Z343" s="197"/>
    </row>
    <row r="344" ht="15.75" customHeight="1">
      <c r="A344" s="180"/>
      <c r="B344" s="197"/>
      <c r="C344" s="197"/>
      <c r="D344" s="152"/>
      <c r="E344" s="152"/>
      <c r="F344" s="152"/>
      <c r="G344" s="197"/>
      <c r="H344" s="197"/>
      <c r="I344" s="152"/>
      <c r="J344" s="50"/>
      <c r="K344" s="50"/>
      <c r="L344" s="50"/>
      <c r="M344" s="50"/>
      <c r="N344" s="152"/>
      <c r="O344" s="197"/>
      <c r="P344" s="197"/>
      <c r="Q344" s="197"/>
      <c r="R344" s="197"/>
      <c r="S344" s="197"/>
      <c r="T344" s="197"/>
      <c r="U344" s="197"/>
      <c r="V344" s="197"/>
      <c r="W344" s="197"/>
      <c r="X344" s="197"/>
      <c r="Y344" s="197"/>
      <c r="Z344" s="197"/>
    </row>
    <row r="345" ht="15.75" customHeight="1">
      <c r="A345" s="180"/>
      <c r="B345" s="197"/>
      <c r="C345" s="152"/>
      <c r="D345" s="152"/>
      <c r="E345" s="152"/>
      <c r="F345" s="152"/>
      <c r="G345" s="197"/>
      <c r="H345" s="197"/>
      <c r="I345" s="152"/>
      <c r="J345" s="50"/>
      <c r="K345" s="50"/>
      <c r="L345" s="50"/>
      <c r="M345" s="50"/>
      <c r="N345" s="152"/>
      <c r="O345" s="197"/>
      <c r="P345" s="197"/>
      <c r="Q345" s="197"/>
      <c r="R345" s="197"/>
      <c r="S345" s="197"/>
      <c r="T345" s="197"/>
      <c r="U345" s="197"/>
      <c r="V345" s="197"/>
      <c r="W345" s="197"/>
      <c r="X345" s="197"/>
      <c r="Y345" s="197"/>
      <c r="Z345" s="197"/>
    </row>
    <row r="346" ht="15.75" customHeight="1">
      <c r="A346" s="180"/>
      <c r="B346" s="197"/>
      <c r="C346" s="197"/>
      <c r="D346" s="152"/>
      <c r="E346" s="197"/>
      <c r="F346" s="197"/>
      <c r="G346" s="197"/>
      <c r="H346" s="197"/>
      <c r="I346" s="152"/>
      <c r="J346" s="50"/>
      <c r="K346" s="50"/>
      <c r="L346" s="50"/>
      <c r="M346" s="50"/>
      <c r="N346" s="152"/>
      <c r="O346" s="197"/>
      <c r="P346" s="197"/>
      <c r="Q346" s="197"/>
      <c r="R346" s="197"/>
      <c r="S346" s="197"/>
      <c r="T346" s="197"/>
      <c r="U346" s="197"/>
      <c r="V346" s="197"/>
      <c r="W346" s="197"/>
      <c r="X346" s="197"/>
      <c r="Y346" s="197"/>
      <c r="Z346" s="197"/>
    </row>
    <row r="347" ht="15.75" customHeight="1">
      <c r="A347" s="180"/>
      <c r="B347" s="197"/>
      <c r="C347" s="152"/>
      <c r="D347" s="152"/>
      <c r="E347" s="152"/>
      <c r="F347" s="152"/>
      <c r="G347" s="197"/>
      <c r="H347" s="197"/>
      <c r="I347" s="152"/>
      <c r="J347" s="50"/>
      <c r="K347" s="50"/>
      <c r="L347" s="50"/>
      <c r="M347" s="50"/>
      <c r="N347" s="152"/>
      <c r="O347" s="197"/>
      <c r="P347" s="197"/>
      <c r="Q347" s="197"/>
      <c r="R347" s="197"/>
      <c r="S347" s="197"/>
      <c r="T347" s="197"/>
      <c r="U347" s="197"/>
      <c r="V347" s="197"/>
      <c r="W347" s="197"/>
      <c r="X347" s="197"/>
      <c r="Y347" s="197"/>
      <c r="Z347" s="197"/>
    </row>
    <row r="348" ht="15.75" customHeight="1">
      <c r="A348" s="180"/>
      <c r="B348" s="197"/>
      <c r="C348" s="152"/>
      <c r="D348" s="152"/>
      <c r="E348" s="152"/>
      <c r="F348" s="152"/>
      <c r="G348" s="197"/>
      <c r="H348" s="169"/>
      <c r="I348" s="152"/>
      <c r="J348" s="50"/>
      <c r="K348" s="50"/>
      <c r="L348" s="50"/>
      <c r="M348" s="50"/>
      <c r="N348" s="152"/>
      <c r="O348" s="197"/>
      <c r="P348" s="197"/>
      <c r="Q348" s="197"/>
      <c r="R348" s="197"/>
      <c r="S348" s="197"/>
      <c r="T348" s="197"/>
      <c r="U348" s="197"/>
      <c r="V348" s="197"/>
      <c r="W348" s="197"/>
      <c r="X348" s="197"/>
      <c r="Y348" s="197"/>
      <c r="Z348" s="197"/>
    </row>
    <row r="349" ht="15.75" customHeight="1">
      <c r="A349" s="180"/>
      <c r="B349" s="197"/>
      <c r="C349" s="152"/>
      <c r="D349" s="152"/>
      <c r="E349" s="152"/>
      <c r="F349" s="152"/>
      <c r="G349" s="197"/>
      <c r="H349" s="169"/>
      <c r="I349" s="152"/>
      <c r="J349" s="50"/>
      <c r="K349" s="50"/>
      <c r="L349" s="50"/>
      <c r="M349" s="50"/>
      <c r="N349" s="152"/>
      <c r="O349" s="197"/>
      <c r="P349" s="197"/>
      <c r="Q349" s="197"/>
      <c r="R349" s="197"/>
      <c r="S349" s="197"/>
      <c r="T349" s="197"/>
      <c r="U349" s="197"/>
      <c r="V349" s="197"/>
      <c r="W349" s="197"/>
      <c r="X349" s="197"/>
      <c r="Y349" s="197"/>
      <c r="Z349" s="197"/>
    </row>
    <row r="350" ht="15.75" customHeight="1">
      <c r="A350" s="180"/>
      <c r="B350" s="197"/>
      <c r="C350" s="152"/>
      <c r="D350" s="152"/>
      <c r="E350" s="152"/>
      <c r="F350" s="152"/>
      <c r="G350" s="197"/>
      <c r="H350" s="169"/>
      <c r="I350" s="152"/>
      <c r="J350" s="50"/>
      <c r="K350" s="50"/>
      <c r="L350" s="50"/>
      <c r="M350" s="50"/>
      <c r="N350" s="152"/>
      <c r="O350" s="197"/>
      <c r="P350" s="197"/>
      <c r="Q350" s="197"/>
      <c r="R350" s="197"/>
      <c r="S350" s="197"/>
      <c r="T350" s="197"/>
      <c r="U350" s="197"/>
      <c r="V350" s="197"/>
      <c r="W350" s="197"/>
      <c r="X350" s="197"/>
      <c r="Y350" s="197"/>
      <c r="Z350" s="197"/>
    </row>
    <row r="351" ht="15.75" customHeight="1">
      <c r="A351" s="180"/>
      <c r="B351" s="197"/>
      <c r="C351" s="197"/>
      <c r="D351" s="152"/>
      <c r="E351" s="152"/>
      <c r="F351" s="152"/>
      <c r="G351" s="197"/>
      <c r="H351" s="169"/>
      <c r="I351" s="152"/>
      <c r="J351" s="50"/>
      <c r="K351" s="50"/>
      <c r="L351" s="50"/>
      <c r="M351" s="50"/>
      <c r="N351" s="152"/>
      <c r="O351" s="197"/>
      <c r="P351" s="197"/>
      <c r="Q351" s="197"/>
      <c r="R351" s="197"/>
      <c r="S351" s="197"/>
      <c r="T351" s="197"/>
      <c r="U351" s="197"/>
      <c r="V351" s="197"/>
      <c r="W351" s="197"/>
      <c r="X351" s="197"/>
      <c r="Y351" s="197"/>
      <c r="Z351" s="197"/>
    </row>
    <row r="352" ht="15.75" customHeight="1">
      <c r="A352" s="180"/>
      <c r="B352" s="197"/>
      <c r="C352" s="152"/>
      <c r="D352" s="152"/>
      <c r="E352" s="152"/>
      <c r="F352" s="152"/>
      <c r="G352" s="197"/>
      <c r="H352" s="169"/>
      <c r="I352" s="152"/>
      <c r="J352" s="50"/>
      <c r="K352" s="50"/>
      <c r="L352" s="50"/>
      <c r="M352" s="50"/>
      <c r="N352" s="152"/>
      <c r="O352" s="197"/>
      <c r="P352" s="197"/>
      <c r="Q352" s="197"/>
      <c r="R352" s="197"/>
      <c r="S352" s="197"/>
      <c r="T352" s="197"/>
      <c r="U352" s="197"/>
      <c r="V352" s="197"/>
      <c r="W352" s="197"/>
      <c r="X352" s="197"/>
      <c r="Y352" s="197"/>
      <c r="Z352" s="197"/>
    </row>
    <row r="353" ht="15.75" customHeight="1">
      <c r="A353" s="180"/>
      <c r="B353" s="197"/>
      <c r="C353" s="152"/>
      <c r="D353" s="152"/>
      <c r="E353" s="152"/>
      <c r="F353" s="152"/>
      <c r="G353" s="197"/>
      <c r="H353" s="169"/>
      <c r="I353" s="152"/>
      <c r="J353" s="50"/>
      <c r="K353" s="50"/>
      <c r="L353" s="50"/>
      <c r="M353" s="50"/>
      <c r="N353" s="152"/>
      <c r="O353" s="197"/>
      <c r="P353" s="197"/>
      <c r="Q353" s="197"/>
      <c r="R353" s="197"/>
      <c r="S353" s="197"/>
      <c r="T353" s="197"/>
      <c r="U353" s="197"/>
      <c r="V353" s="197"/>
      <c r="W353" s="197"/>
      <c r="X353" s="197"/>
      <c r="Y353" s="197"/>
      <c r="Z353" s="197"/>
    </row>
    <row r="354" ht="15.75" customHeight="1">
      <c r="A354" s="180"/>
      <c r="B354" s="197"/>
      <c r="C354" s="152"/>
      <c r="D354" s="152"/>
      <c r="E354" s="152"/>
      <c r="F354" s="152"/>
      <c r="G354" s="197"/>
      <c r="H354" s="197"/>
      <c r="I354" s="152"/>
      <c r="J354" s="50"/>
      <c r="K354" s="50"/>
      <c r="L354" s="50"/>
      <c r="M354" s="50"/>
      <c r="N354" s="152"/>
      <c r="O354" s="197"/>
      <c r="P354" s="197"/>
      <c r="Q354" s="197"/>
      <c r="R354" s="197"/>
      <c r="S354" s="197"/>
      <c r="T354" s="197"/>
      <c r="U354" s="197"/>
      <c r="V354" s="197"/>
      <c r="W354" s="197"/>
      <c r="X354" s="197"/>
      <c r="Y354" s="197"/>
      <c r="Z354" s="197"/>
    </row>
    <row r="355" ht="15.75" customHeight="1">
      <c r="A355" s="180"/>
      <c r="B355" s="197"/>
      <c r="C355" s="152"/>
      <c r="D355" s="152"/>
      <c r="E355" s="152"/>
      <c r="F355" s="152"/>
      <c r="G355" s="197"/>
      <c r="H355" s="169"/>
      <c r="I355" s="152"/>
      <c r="J355" s="50"/>
      <c r="K355" s="50"/>
      <c r="L355" s="50"/>
      <c r="M355" s="50"/>
      <c r="N355" s="152"/>
      <c r="O355" s="197"/>
      <c r="P355" s="197"/>
      <c r="Q355" s="197"/>
      <c r="R355" s="197"/>
      <c r="S355" s="197"/>
      <c r="T355" s="197"/>
      <c r="U355" s="197"/>
      <c r="V355" s="197"/>
      <c r="W355" s="197"/>
      <c r="X355" s="197"/>
      <c r="Y355" s="197"/>
      <c r="Z355" s="197"/>
    </row>
    <row r="356" ht="15.75" customHeight="1">
      <c r="A356" s="180"/>
      <c r="B356" s="197"/>
      <c r="C356" s="152"/>
      <c r="D356" s="152"/>
      <c r="E356" s="152"/>
      <c r="F356" s="152"/>
      <c r="G356" s="197"/>
      <c r="H356" s="169"/>
      <c r="I356" s="152"/>
      <c r="J356" s="50"/>
      <c r="K356" s="50"/>
      <c r="L356" s="50"/>
      <c r="M356" s="50"/>
      <c r="N356" s="152"/>
      <c r="O356" s="197"/>
      <c r="P356" s="197"/>
      <c r="Q356" s="197"/>
      <c r="R356" s="197"/>
      <c r="S356" s="197"/>
      <c r="T356" s="197"/>
      <c r="U356" s="197"/>
      <c r="V356" s="197"/>
      <c r="W356" s="197"/>
      <c r="X356" s="197"/>
      <c r="Y356" s="197"/>
      <c r="Z356" s="197"/>
    </row>
    <row r="357" ht="15.75" customHeight="1">
      <c r="A357" s="180"/>
      <c r="B357" s="197"/>
      <c r="C357" s="152"/>
      <c r="D357" s="152"/>
      <c r="E357" s="152"/>
      <c r="F357" s="152"/>
      <c r="G357" s="197"/>
      <c r="H357" s="169"/>
      <c r="I357" s="152"/>
      <c r="J357" s="50"/>
      <c r="K357" s="50"/>
      <c r="L357" s="50"/>
      <c r="M357" s="50"/>
      <c r="N357" s="152"/>
      <c r="O357" s="197"/>
      <c r="P357" s="197"/>
      <c r="Q357" s="197"/>
      <c r="R357" s="197"/>
      <c r="S357" s="197"/>
      <c r="T357" s="197"/>
      <c r="U357" s="197"/>
      <c r="V357" s="197"/>
      <c r="W357" s="197"/>
      <c r="X357" s="197"/>
      <c r="Y357" s="197"/>
      <c r="Z357" s="197"/>
    </row>
    <row r="358" ht="15.75" customHeight="1">
      <c r="A358" s="180"/>
      <c r="B358" s="197"/>
      <c r="C358" s="152"/>
      <c r="D358" s="152"/>
      <c r="E358" s="152"/>
      <c r="F358" s="152"/>
      <c r="G358" s="197"/>
      <c r="H358" s="197"/>
      <c r="I358" s="152"/>
      <c r="J358" s="50"/>
      <c r="K358" s="50"/>
      <c r="L358" s="50"/>
      <c r="M358" s="50"/>
      <c r="N358" s="152"/>
      <c r="O358" s="197"/>
      <c r="P358" s="197"/>
      <c r="Q358" s="197"/>
      <c r="R358" s="197"/>
      <c r="S358" s="197"/>
      <c r="T358" s="197"/>
      <c r="U358" s="197"/>
      <c r="V358" s="197"/>
      <c r="W358" s="197"/>
      <c r="X358" s="197"/>
      <c r="Y358" s="197"/>
      <c r="Z358" s="197"/>
    </row>
    <row r="359" ht="15.75" customHeight="1">
      <c r="A359" s="180"/>
      <c r="B359" s="197"/>
      <c r="C359" s="152"/>
      <c r="D359" s="152"/>
      <c r="E359" s="152"/>
      <c r="F359" s="152"/>
      <c r="G359" s="197"/>
      <c r="H359" s="169"/>
      <c r="I359" s="152"/>
      <c r="J359" s="50"/>
      <c r="K359" s="50"/>
      <c r="L359" s="50"/>
      <c r="M359" s="50"/>
      <c r="N359" s="152"/>
      <c r="O359" s="197"/>
      <c r="P359" s="197"/>
      <c r="Q359" s="197"/>
      <c r="R359" s="197"/>
      <c r="S359" s="197"/>
      <c r="T359" s="197"/>
      <c r="U359" s="197"/>
      <c r="V359" s="197"/>
      <c r="W359" s="197"/>
      <c r="X359" s="197"/>
      <c r="Y359" s="197"/>
      <c r="Z359" s="197"/>
    </row>
    <row r="360" ht="15.75" customHeight="1">
      <c r="A360" s="180"/>
      <c r="B360" s="197"/>
      <c r="C360" s="152"/>
      <c r="D360" s="152"/>
      <c r="E360" s="152"/>
      <c r="F360" s="152"/>
      <c r="G360" s="197"/>
      <c r="H360" s="169"/>
      <c r="I360" s="152"/>
      <c r="J360" s="50"/>
      <c r="K360" s="50"/>
      <c r="L360" s="50"/>
      <c r="M360" s="50"/>
      <c r="N360" s="152"/>
      <c r="O360" s="197"/>
      <c r="P360" s="197"/>
      <c r="Q360" s="197"/>
      <c r="R360" s="197"/>
      <c r="S360" s="197"/>
      <c r="T360" s="197"/>
      <c r="U360" s="197"/>
      <c r="V360" s="197"/>
      <c r="W360" s="197"/>
      <c r="X360" s="197"/>
      <c r="Y360" s="197"/>
      <c r="Z360" s="197"/>
    </row>
    <row r="361" ht="15.75" customHeight="1">
      <c r="A361" s="180"/>
      <c r="B361" s="197"/>
      <c r="C361" s="152"/>
      <c r="D361" s="152"/>
      <c r="E361" s="152"/>
      <c r="F361" s="152"/>
      <c r="G361" s="197"/>
      <c r="H361" s="169"/>
      <c r="I361" s="152"/>
      <c r="J361" s="50"/>
      <c r="K361" s="50"/>
      <c r="L361" s="50"/>
      <c r="M361" s="50"/>
      <c r="N361" s="152"/>
      <c r="O361" s="197"/>
      <c r="P361" s="197"/>
      <c r="Q361" s="197"/>
      <c r="R361" s="197"/>
      <c r="S361" s="197"/>
      <c r="T361" s="197"/>
      <c r="U361" s="197"/>
      <c r="V361" s="197"/>
      <c r="W361" s="197"/>
      <c r="X361" s="197"/>
      <c r="Y361" s="197"/>
      <c r="Z361" s="197"/>
    </row>
    <row r="362" ht="15.75" customHeight="1">
      <c r="A362" s="180"/>
      <c r="B362" s="197"/>
      <c r="C362" s="152"/>
      <c r="D362" s="152"/>
      <c r="E362" s="152"/>
      <c r="F362" s="152"/>
      <c r="G362" s="197"/>
      <c r="H362" s="169"/>
      <c r="I362" s="152"/>
      <c r="J362" s="50"/>
      <c r="K362" s="50"/>
      <c r="L362" s="50"/>
      <c r="M362" s="50"/>
      <c r="N362" s="152"/>
      <c r="O362" s="197"/>
      <c r="P362" s="197"/>
      <c r="Q362" s="197"/>
      <c r="R362" s="197"/>
      <c r="S362" s="197"/>
      <c r="T362" s="197"/>
      <c r="U362" s="197"/>
      <c r="V362" s="197"/>
      <c r="W362" s="197"/>
      <c r="X362" s="197"/>
      <c r="Y362" s="197"/>
      <c r="Z362" s="197"/>
    </row>
    <row r="363" ht="15.75" customHeight="1">
      <c r="A363" s="180"/>
      <c r="B363" s="197"/>
      <c r="C363" s="152"/>
      <c r="D363" s="152"/>
      <c r="E363" s="152"/>
      <c r="F363" s="152"/>
      <c r="G363" s="197"/>
      <c r="H363" s="197"/>
      <c r="I363" s="152"/>
      <c r="J363" s="50"/>
      <c r="K363" s="50"/>
      <c r="L363" s="50"/>
      <c r="M363" s="50"/>
      <c r="N363" s="152"/>
      <c r="O363" s="197"/>
      <c r="P363" s="197"/>
      <c r="Q363" s="197"/>
      <c r="R363" s="197"/>
      <c r="S363" s="197"/>
      <c r="T363" s="197"/>
      <c r="U363" s="197"/>
      <c r="V363" s="197"/>
      <c r="W363" s="197"/>
      <c r="X363" s="197"/>
      <c r="Y363" s="197"/>
      <c r="Z363" s="197"/>
    </row>
    <row r="364" ht="15.75" customHeight="1">
      <c r="A364" s="180"/>
      <c r="B364" s="197"/>
      <c r="C364" s="152"/>
      <c r="D364" s="152"/>
      <c r="E364" s="152"/>
      <c r="F364" s="152"/>
      <c r="G364" s="197"/>
      <c r="H364" s="197"/>
      <c r="I364" s="152"/>
      <c r="J364" s="50"/>
      <c r="K364" s="50"/>
      <c r="L364" s="50"/>
      <c r="M364" s="50"/>
      <c r="N364" s="152"/>
      <c r="O364" s="197"/>
      <c r="P364" s="197"/>
      <c r="Q364" s="197"/>
      <c r="R364" s="197"/>
      <c r="S364" s="197"/>
      <c r="T364" s="197"/>
      <c r="U364" s="197"/>
      <c r="V364" s="197"/>
      <c r="W364" s="197"/>
      <c r="X364" s="197"/>
      <c r="Y364" s="197"/>
      <c r="Z364" s="197"/>
    </row>
    <row r="365" ht="15.75" customHeight="1">
      <c r="A365" s="180"/>
      <c r="B365" s="197"/>
      <c r="C365" s="152"/>
      <c r="D365" s="152"/>
      <c r="E365" s="152"/>
      <c r="F365" s="152"/>
      <c r="G365" s="197"/>
      <c r="H365" s="197"/>
      <c r="I365" s="152"/>
      <c r="J365" s="50"/>
      <c r="K365" s="50"/>
      <c r="L365" s="50"/>
      <c r="M365" s="50"/>
      <c r="N365" s="152"/>
      <c r="O365" s="197"/>
      <c r="P365" s="197"/>
      <c r="Q365" s="197"/>
      <c r="R365" s="197"/>
      <c r="S365" s="197"/>
      <c r="T365" s="197"/>
      <c r="U365" s="197"/>
      <c r="V365" s="197"/>
      <c r="W365" s="197"/>
      <c r="X365" s="197"/>
      <c r="Y365" s="197"/>
      <c r="Z365" s="197"/>
    </row>
    <row r="366" ht="15.75" customHeight="1">
      <c r="A366" s="180"/>
      <c r="B366" s="197"/>
      <c r="C366" s="152"/>
      <c r="D366" s="152"/>
      <c r="E366" s="152"/>
      <c r="F366" s="152"/>
      <c r="G366" s="197"/>
      <c r="H366" s="169"/>
      <c r="I366" s="152"/>
      <c r="J366" s="50"/>
      <c r="K366" s="50"/>
      <c r="L366" s="50"/>
      <c r="M366" s="50"/>
      <c r="N366" s="152"/>
      <c r="O366" s="197"/>
      <c r="P366" s="197"/>
      <c r="Q366" s="197"/>
      <c r="R366" s="197"/>
      <c r="S366" s="197"/>
      <c r="T366" s="197"/>
      <c r="U366" s="197"/>
      <c r="V366" s="197"/>
      <c r="W366" s="197"/>
      <c r="X366" s="197"/>
      <c r="Y366" s="197"/>
      <c r="Z366" s="197"/>
    </row>
    <row r="367" ht="15.75" customHeight="1">
      <c r="A367" s="180"/>
      <c r="B367" s="197"/>
      <c r="C367" s="152"/>
      <c r="D367" s="152"/>
      <c r="E367" s="152"/>
      <c r="F367" s="152"/>
      <c r="G367" s="197"/>
      <c r="H367" s="197"/>
      <c r="I367" s="152"/>
      <c r="J367" s="50"/>
      <c r="K367" s="50"/>
      <c r="L367" s="50"/>
      <c r="M367" s="50"/>
      <c r="N367" s="152"/>
      <c r="O367" s="197"/>
      <c r="P367" s="197"/>
      <c r="Q367" s="197"/>
      <c r="R367" s="197"/>
      <c r="S367" s="197"/>
      <c r="T367" s="197"/>
      <c r="U367" s="197"/>
      <c r="V367" s="197"/>
      <c r="W367" s="197"/>
      <c r="X367" s="197"/>
      <c r="Y367" s="197"/>
      <c r="Z367" s="197"/>
    </row>
    <row r="368" ht="15.75" customHeight="1">
      <c r="A368" s="180"/>
      <c r="B368" s="197"/>
      <c r="C368" s="152"/>
      <c r="D368" s="152"/>
      <c r="E368" s="152"/>
      <c r="F368" s="152"/>
      <c r="G368" s="197"/>
      <c r="H368" s="169"/>
      <c r="I368" s="152"/>
      <c r="J368" s="50"/>
      <c r="K368" s="50"/>
      <c r="L368" s="50"/>
      <c r="M368" s="50"/>
      <c r="N368" s="152"/>
      <c r="O368" s="197"/>
      <c r="P368" s="197"/>
      <c r="Q368" s="197"/>
      <c r="R368" s="197"/>
      <c r="S368" s="197"/>
      <c r="T368" s="197"/>
      <c r="U368" s="197"/>
      <c r="V368" s="197"/>
      <c r="W368" s="197"/>
      <c r="X368" s="197"/>
      <c r="Y368" s="197"/>
      <c r="Z368" s="197"/>
    </row>
    <row r="369" ht="15.75" customHeight="1">
      <c r="A369" s="180"/>
      <c r="B369" s="197"/>
      <c r="C369" s="152"/>
      <c r="D369" s="152"/>
      <c r="E369" s="152"/>
      <c r="F369" s="152"/>
      <c r="G369" s="197"/>
      <c r="H369" s="169"/>
      <c r="I369" s="152"/>
      <c r="J369" s="50"/>
      <c r="K369" s="50"/>
      <c r="L369" s="50"/>
      <c r="M369" s="50"/>
      <c r="N369" s="152"/>
      <c r="O369" s="197"/>
      <c r="P369" s="197"/>
      <c r="Q369" s="197"/>
      <c r="R369" s="197"/>
      <c r="S369" s="197"/>
      <c r="T369" s="197"/>
      <c r="U369" s="197"/>
      <c r="V369" s="197"/>
      <c r="W369" s="197"/>
      <c r="X369" s="197"/>
      <c r="Y369" s="197"/>
      <c r="Z369" s="197"/>
    </row>
    <row r="370" ht="15.75" customHeight="1">
      <c r="A370" s="180"/>
      <c r="B370" s="197"/>
      <c r="C370" s="152"/>
      <c r="D370" s="152"/>
      <c r="E370" s="152"/>
      <c r="F370" s="152"/>
      <c r="G370" s="197"/>
      <c r="H370" s="197"/>
      <c r="I370" s="152"/>
      <c r="J370" s="50"/>
      <c r="K370" s="50"/>
      <c r="L370" s="50"/>
      <c r="M370" s="50"/>
      <c r="N370" s="152"/>
      <c r="O370" s="197"/>
      <c r="P370" s="197"/>
      <c r="Q370" s="197"/>
      <c r="R370" s="197"/>
      <c r="S370" s="197"/>
      <c r="T370" s="197"/>
      <c r="U370" s="197"/>
      <c r="V370" s="197"/>
      <c r="W370" s="197"/>
      <c r="X370" s="197"/>
      <c r="Y370" s="197"/>
      <c r="Z370" s="197"/>
    </row>
    <row r="371" ht="15.75" customHeight="1">
      <c r="A371" s="180"/>
      <c r="B371" s="197"/>
      <c r="C371" s="152"/>
      <c r="D371" s="152"/>
      <c r="E371" s="152"/>
      <c r="F371" s="152"/>
      <c r="G371" s="197"/>
      <c r="H371" s="197"/>
      <c r="I371" s="152"/>
      <c r="J371" s="50"/>
      <c r="K371" s="50"/>
      <c r="L371" s="50"/>
      <c r="M371" s="50"/>
      <c r="N371" s="152"/>
      <c r="O371" s="197"/>
      <c r="P371" s="197"/>
      <c r="Q371" s="197"/>
      <c r="R371" s="197"/>
      <c r="S371" s="197"/>
      <c r="T371" s="197"/>
      <c r="U371" s="197"/>
      <c r="V371" s="197"/>
      <c r="W371" s="197"/>
      <c r="X371" s="197"/>
      <c r="Y371" s="197"/>
      <c r="Z371" s="197"/>
    </row>
    <row r="372" ht="15.75" customHeight="1">
      <c r="A372" s="180"/>
      <c r="B372" s="197"/>
      <c r="C372" s="197"/>
      <c r="D372" s="152"/>
      <c r="E372" s="152"/>
      <c r="F372" s="152"/>
      <c r="G372" s="197"/>
      <c r="H372" s="169"/>
      <c r="I372" s="152"/>
      <c r="J372" s="50"/>
      <c r="K372" s="50"/>
      <c r="L372" s="50"/>
      <c r="M372" s="50"/>
      <c r="N372" s="152"/>
      <c r="O372" s="197"/>
      <c r="P372" s="197"/>
      <c r="Q372" s="197"/>
      <c r="R372" s="197"/>
      <c r="S372" s="197"/>
      <c r="T372" s="197"/>
      <c r="U372" s="197"/>
      <c r="V372" s="197"/>
      <c r="W372" s="197"/>
      <c r="X372" s="197"/>
      <c r="Y372" s="197"/>
      <c r="Z372" s="197"/>
    </row>
    <row r="373" ht="15.75" customHeight="1">
      <c r="A373" s="180"/>
      <c r="B373" s="197"/>
      <c r="C373" s="152"/>
      <c r="D373" s="152"/>
      <c r="E373" s="152"/>
      <c r="F373" s="152"/>
      <c r="G373" s="197"/>
      <c r="H373" s="197"/>
      <c r="I373" s="152"/>
      <c r="J373" s="50"/>
      <c r="K373" s="50"/>
      <c r="L373" s="50"/>
      <c r="M373" s="50"/>
      <c r="N373" s="152"/>
      <c r="O373" s="197"/>
      <c r="P373" s="197"/>
      <c r="Q373" s="197"/>
      <c r="R373" s="197"/>
      <c r="S373" s="197"/>
      <c r="T373" s="197"/>
      <c r="U373" s="197"/>
      <c r="V373" s="197"/>
      <c r="W373" s="197"/>
      <c r="X373" s="197"/>
      <c r="Y373" s="197"/>
      <c r="Z373" s="197"/>
    </row>
    <row r="374" ht="15.75" customHeight="1">
      <c r="A374" s="180"/>
      <c r="B374" s="197"/>
      <c r="C374" s="152"/>
      <c r="D374" s="152"/>
      <c r="E374" s="152"/>
      <c r="F374" s="152"/>
      <c r="G374" s="197"/>
      <c r="H374" s="197"/>
      <c r="I374" s="152"/>
      <c r="J374" s="50"/>
      <c r="K374" s="50"/>
      <c r="L374" s="50"/>
      <c r="M374" s="50"/>
      <c r="N374" s="152"/>
      <c r="O374" s="197"/>
      <c r="P374" s="197"/>
      <c r="Q374" s="197"/>
      <c r="R374" s="197"/>
      <c r="S374" s="197"/>
      <c r="T374" s="197"/>
      <c r="U374" s="197"/>
      <c r="V374" s="197"/>
      <c r="W374" s="197"/>
      <c r="X374" s="197"/>
      <c r="Y374" s="197"/>
      <c r="Z374" s="197"/>
    </row>
    <row r="375" ht="15.75" customHeight="1">
      <c r="A375" s="180"/>
      <c r="B375" s="197"/>
      <c r="C375" s="152"/>
      <c r="D375" s="152"/>
      <c r="E375" s="152"/>
      <c r="F375" s="152"/>
      <c r="G375" s="197"/>
      <c r="H375" s="197"/>
      <c r="I375" s="152"/>
      <c r="J375" s="50"/>
      <c r="K375" s="50"/>
      <c r="L375" s="50"/>
      <c r="M375" s="50"/>
      <c r="N375" s="152"/>
      <c r="O375" s="197"/>
      <c r="P375" s="197"/>
      <c r="Q375" s="197"/>
      <c r="R375" s="197"/>
      <c r="S375" s="197"/>
      <c r="T375" s="197"/>
      <c r="U375" s="197"/>
      <c r="V375" s="197"/>
      <c r="W375" s="197"/>
      <c r="X375" s="197"/>
      <c r="Y375" s="197"/>
      <c r="Z375" s="197"/>
    </row>
    <row r="376" ht="15.75" customHeight="1">
      <c r="A376" s="180"/>
      <c r="B376" s="197"/>
      <c r="C376" s="197"/>
      <c r="D376" s="152"/>
      <c r="E376" s="152"/>
      <c r="F376" s="152"/>
      <c r="G376" s="197"/>
      <c r="H376" s="169"/>
      <c r="I376" s="152"/>
      <c r="J376" s="50"/>
      <c r="K376" s="50"/>
      <c r="L376" s="50"/>
      <c r="M376" s="50"/>
      <c r="N376" s="152"/>
      <c r="O376" s="197"/>
      <c r="P376" s="197"/>
      <c r="Q376" s="197"/>
      <c r="R376" s="197"/>
      <c r="S376" s="197"/>
      <c r="T376" s="197"/>
      <c r="U376" s="197"/>
      <c r="V376" s="197"/>
      <c r="W376" s="197"/>
      <c r="X376" s="197"/>
      <c r="Y376" s="197"/>
      <c r="Z376" s="197"/>
    </row>
    <row r="377" ht="15.75" customHeight="1">
      <c r="A377" s="180"/>
      <c r="B377" s="197"/>
      <c r="C377" s="152"/>
      <c r="D377" s="152"/>
      <c r="E377" s="152"/>
      <c r="F377" s="152"/>
      <c r="G377" s="197"/>
      <c r="H377" s="169"/>
      <c r="I377" s="152"/>
      <c r="J377" s="50"/>
      <c r="K377" s="50"/>
      <c r="L377" s="50"/>
      <c r="M377" s="50"/>
      <c r="N377" s="152"/>
      <c r="O377" s="197"/>
      <c r="P377" s="197"/>
      <c r="Q377" s="197"/>
      <c r="R377" s="197"/>
      <c r="S377" s="197"/>
      <c r="T377" s="197"/>
      <c r="U377" s="197"/>
      <c r="V377" s="197"/>
      <c r="W377" s="197"/>
      <c r="X377" s="197"/>
      <c r="Y377" s="197"/>
      <c r="Z377" s="197"/>
    </row>
    <row r="378" ht="15.75" customHeight="1">
      <c r="A378" s="180"/>
      <c r="B378" s="197"/>
      <c r="C378" s="197"/>
      <c r="D378" s="152"/>
      <c r="E378" s="152"/>
      <c r="F378" s="152"/>
      <c r="G378" s="197"/>
      <c r="H378" s="169"/>
      <c r="I378" s="152"/>
      <c r="J378" s="50"/>
      <c r="K378" s="50"/>
      <c r="L378" s="50"/>
      <c r="M378" s="50"/>
      <c r="N378" s="152"/>
      <c r="O378" s="197"/>
      <c r="P378" s="197"/>
      <c r="Q378" s="197"/>
      <c r="R378" s="197"/>
      <c r="S378" s="197"/>
      <c r="T378" s="197"/>
      <c r="U378" s="197"/>
      <c r="V378" s="197"/>
      <c r="W378" s="197"/>
      <c r="X378" s="197"/>
      <c r="Y378" s="197"/>
      <c r="Z378" s="197"/>
    </row>
    <row r="379" ht="15.75" customHeight="1">
      <c r="A379" s="180"/>
      <c r="B379" s="197"/>
      <c r="C379" s="152"/>
      <c r="D379" s="152"/>
      <c r="E379" s="152"/>
      <c r="F379" s="152"/>
      <c r="G379" s="197"/>
      <c r="H379" s="197"/>
      <c r="I379" s="152"/>
      <c r="J379" s="50"/>
      <c r="K379" s="50"/>
      <c r="L379" s="50"/>
      <c r="M379" s="50"/>
      <c r="N379" s="152"/>
      <c r="O379" s="197"/>
      <c r="P379" s="197"/>
      <c r="Q379" s="197"/>
      <c r="R379" s="197"/>
      <c r="S379" s="197"/>
      <c r="T379" s="197"/>
      <c r="U379" s="197"/>
      <c r="V379" s="197"/>
      <c r="W379" s="197"/>
      <c r="X379" s="197"/>
      <c r="Y379" s="197"/>
      <c r="Z379" s="197"/>
    </row>
    <row r="380" ht="15.75" customHeight="1">
      <c r="A380" s="180"/>
      <c r="B380" s="197"/>
      <c r="C380" s="152"/>
      <c r="D380" s="152"/>
      <c r="E380" s="152"/>
      <c r="F380" s="152"/>
      <c r="G380" s="197"/>
      <c r="H380" s="197"/>
      <c r="I380" s="152"/>
      <c r="J380" s="50"/>
      <c r="K380" s="50"/>
      <c r="L380" s="50"/>
      <c r="M380" s="50"/>
      <c r="N380" s="152"/>
      <c r="O380" s="197"/>
      <c r="P380" s="197"/>
      <c r="Q380" s="197"/>
      <c r="R380" s="197"/>
      <c r="S380" s="197"/>
      <c r="T380" s="197"/>
      <c r="U380" s="197"/>
      <c r="V380" s="197"/>
      <c r="W380" s="197"/>
      <c r="X380" s="197"/>
      <c r="Y380" s="197"/>
      <c r="Z380" s="197"/>
    </row>
    <row r="381" ht="15.75" customHeight="1">
      <c r="A381" s="180"/>
      <c r="B381" s="197"/>
      <c r="C381" s="197"/>
      <c r="D381" s="152"/>
      <c r="E381" s="152"/>
      <c r="F381" s="152"/>
      <c r="G381" s="197"/>
      <c r="H381" s="169"/>
      <c r="I381" s="152"/>
      <c r="J381" s="50"/>
      <c r="K381" s="50"/>
      <c r="L381" s="50"/>
      <c r="M381" s="50"/>
      <c r="N381" s="152"/>
      <c r="O381" s="197"/>
      <c r="P381" s="197"/>
      <c r="Q381" s="197"/>
      <c r="R381" s="197"/>
      <c r="S381" s="197"/>
      <c r="T381" s="197"/>
      <c r="U381" s="197"/>
      <c r="V381" s="197"/>
      <c r="W381" s="197"/>
      <c r="X381" s="197"/>
      <c r="Y381" s="197"/>
      <c r="Z381" s="197"/>
    </row>
    <row r="382" ht="15.75" customHeight="1">
      <c r="A382" s="180"/>
      <c r="B382" s="197"/>
      <c r="C382" s="197"/>
      <c r="D382" s="152"/>
      <c r="E382" s="152"/>
      <c r="F382" s="152"/>
      <c r="G382" s="197"/>
      <c r="H382" s="169"/>
      <c r="I382" s="152"/>
      <c r="J382" s="50"/>
      <c r="K382" s="50"/>
      <c r="L382" s="50"/>
      <c r="M382" s="50"/>
      <c r="N382" s="152"/>
      <c r="O382" s="197"/>
      <c r="P382" s="197"/>
      <c r="Q382" s="197"/>
      <c r="R382" s="197"/>
      <c r="S382" s="197"/>
      <c r="T382" s="197"/>
      <c r="U382" s="197"/>
      <c r="V382" s="197"/>
      <c r="W382" s="197"/>
      <c r="X382" s="197"/>
      <c r="Y382" s="197"/>
      <c r="Z382" s="197"/>
    </row>
    <row r="383" ht="15.75" customHeight="1">
      <c r="A383" s="180"/>
      <c r="B383" s="197"/>
      <c r="C383" s="152"/>
      <c r="D383" s="152"/>
      <c r="E383" s="152"/>
      <c r="F383" s="152"/>
      <c r="G383" s="197"/>
      <c r="H383" s="197"/>
      <c r="I383" s="152"/>
      <c r="J383" s="50"/>
      <c r="K383" s="50"/>
      <c r="L383" s="50"/>
      <c r="M383" s="50"/>
      <c r="N383" s="152"/>
      <c r="O383" s="197"/>
      <c r="P383" s="197"/>
      <c r="Q383" s="197"/>
      <c r="R383" s="197"/>
      <c r="S383" s="197"/>
      <c r="T383" s="197"/>
      <c r="U383" s="197"/>
      <c r="V383" s="197"/>
      <c r="W383" s="197"/>
      <c r="X383" s="197"/>
      <c r="Y383" s="197"/>
      <c r="Z383" s="197"/>
    </row>
    <row r="384" ht="15.75" customHeight="1">
      <c r="A384" s="180"/>
      <c r="B384" s="197"/>
      <c r="C384" s="197"/>
      <c r="D384" s="152"/>
      <c r="E384" s="152"/>
      <c r="F384" s="152"/>
      <c r="G384" s="197"/>
      <c r="H384" s="169"/>
      <c r="I384" s="152"/>
      <c r="J384" s="50"/>
      <c r="K384" s="50"/>
      <c r="L384" s="50"/>
      <c r="M384" s="50"/>
      <c r="N384" s="152"/>
      <c r="O384" s="197"/>
      <c r="P384" s="197"/>
      <c r="Q384" s="197"/>
      <c r="R384" s="197"/>
      <c r="S384" s="197"/>
      <c r="T384" s="197"/>
      <c r="U384" s="197"/>
      <c r="V384" s="197"/>
      <c r="W384" s="197"/>
      <c r="X384" s="197"/>
      <c r="Y384" s="197"/>
      <c r="Z384" s="197"/>
    </row>
    <row r="385" ht="15.75" customHeight="1">
      <c r="A385" s="180"/>
      <c r="B385" s="197"/>
      <c r="C385" s="152"/>
      <c r="D385" s="152"/>
      <c r="E385" s="152"/>
      <c r="F385" s="152"/>
      <c r="G385" s="197"/>
      <c r="H385" s="197"/>
      <c r="I385" s="152"/>
      <c r="J385" s="50"/>
      <c r="K385" s="50"/>
      <c r="L385" s="50"/>
      <c r="M385" s="50"/>
      <c r="N385" s="152"/>
      <c r="O385" s="197"/>
      <c r="P385" s="197"/>
      <c r="Q385" s="197"/>
      <c r="R385" s="197"/>
      <c r="S385" s="197"/>
      <c r="T385" s="197"/>
      <c r="U385" s="197"/>
      <c r="V385" s="197"/>
      <c r="W385" s="197"/>
      <c r="X385" s="197"/>
      <c r="Y385" s="197"/>
      <c r="Z385" s="197"/>
    </row>
    <row r="386" ht="15.75" customHeight="1">
      <c r="A386" s="180"/>
      <c r="B386" s="197"/>
      <c r="C386" s="152"/>
      <c r="D386" s="152"/>
      <c r="E386" s="152"/>
      <c r="F386" s="152"/>
      <c r="G386" s="197"/>
      <c r="H386" s="197"/>
      <c r="I386" s="152"/>
      <c r="J386" s="50"/>
      <c r="K386" s="50"/>
      <c r="L386" s="50"/>
      <c r="M386" s="50"/>
      <c r="N386" s="152"/>
      <c r="O386" s="197"/>
      <c r="P386" s="197"/>
      <c r="Q386" s="197"/>
      <c r="R386" s="197"/>
      <c r="S386" s="197"/>
      <c r="T386" s="197"/>
      <c r="U386" s="197"/>
      <c r="V386" s="197"/>
      <c r="W386" s="197"/>
      <c r="X386" s="197"/>
      <c r="Y386" s="197"/>
      <c r="Z386" s="197"/>
    </row>
    <row r="387" ht="15.75" customHeight="1">
      <c r="A387" s="180"/>
      <c r="B387" s="197"/>
      <c r="C387" s="152"/>
      <c r="D387" s="152"/>
      <c r="E387" s="152"/>
      <c r="F387" s="152"/>
      <c r="G387" s="197"/>
      <c r="H387" s="197"/>
      <c r="I387" s="152"/>
      <c r="J387" s="50"/>
      <c r="K387" s="50"/>
      <c r="L387" s="50"/>
      <c r="M387" s="50"/>
      <c r="N387" s="152"/>
      <c r="O387" s="197"/>
      <c r="P387" s="197"/>
      <c r="Q387" s="197"/>
      <c r="R387" s="197"/>
      <c r="S387" s="197"/>
      <c r="T387" s="197"/>
      <c r="U387" s="197"/>
      <c r="V387" s="197"/>
      <c r="W387" s="197"/>
      <c r="X387" s="197"/>
      <c r="Y387" s="197"/>
      <c r="Z387" s="197"/>
    </row>
    <row r="388" ht="15.75" customHeight="1">
      <c r="A388" s="180"/>
      <c r="B388" s="197"/>
      <c r="C388" s="152"/>
      <c r="D388" s="152"/>
      <c r="E388" s="152"/>
      <c r="F388" s="152"/>
      <c r="G388" s="197"/>
      <c r="H388" s="197"/>
      <c r="I388" s="152"/>
      <c r="J388" s="50"/>
      <c r="K388" s="50"/>
      <c r="L388" s="50"/>
      <c r="M388" s="50"/>
      <c r="N388" s="152"/>
      <c r="O388" s="197"/>
      <c r="P388" s="197"/>
      <c r="Q388" s="197"/>
      <c r="R388" s="197"/>
      <c r="S388" s="197"/>
      <c r="T388" s="197"/>
      <c r="U388" s="197"/>
      <c r="V388" s="197"/>
      <c r="W388" s="197"/>
      <c r="X388" s="197"/>
      <c r="Y388" s="197"/>
      <c r="Z388" s="197"/>
    </row>
    <row r="389" ht="15.75" customHeight="1">
      <c r="A389" s="180"/>
      <c r="B389" s="197"/>
      <c r="C389" s="152"/>
      <c r="D389" s="152"/>
      <c r="E389" s="152"/>
      <c r="F389" s="152"/>
      <c r="G389" s="197"/>
      <c r="H389" s="197"/>
      <c r="I389" s="152"/>
      <c r="J389" s="50"/>
      <c r="K389" s="50"/>
      <c r="L389" s="50"/>
      <c r="M389" s="50"/>
      <c r="N389" s="152"/>
      <c r="O389" s="197"/>
      <c r="P389" s="197"/>
      <c r="Q389" s="197"/>
      <c r="R389" s="197"/>
      <c r="S389" s="197"/>
      <c r="T389" s="197"/>
      <c r="U389" s="197"/>
      <c r="V389" s="197"/>
      <c r="W389" s="197"/>
      <c r="X389" s="197"/>
      <c r="Y389" s="197"/>
      <c r="Z389" s="197"/>
    </row>
    <row r="390" ht="15.75" customHeight="1">
      <c r="A390" s="180"/>
      <c r="B390" s="197"/>
      <c r="C390" s="152"/>
      <c r="D390" s="152"/>
      <c r="E390" s="152"/>
      <c r="F390" s="152"/>
      <c r="G390" s="197"/>
      <c r="H390" s="197"/>
      <c r="I390" s="152"/>
      <c r="J390" s="50"/>
      <c r="K390" s="50"/>
      <c r="L390" s="50"/>
      <c r="M390" s="50"/>
      <c r="N390" s="152"/>
      <c r="O390" s="197"/>
      <c r="P390" s="197"/>
      <c r="Q390" s="197"/>
      <c r="R390" s="197"/>
      <c r="S390" s="197"/>
      <c r="T390" s="197"/>
      <c r="U390" s="197"/>
      <c r="V390" s="197"/>
      <c r="W390" s="197"/>
      <c r="X390" s="197"/>
      <c r="Y390" s="197"/>
      <c r="Z390" s="197"/>
    </row>
    <row r="391" ht="15.75" customHeight="1">
      <c r="A391" s="180"/>
      <c r="B391" s="197"/>
      <c r="C391" s="152"/>
      <c r="D391" s="152"/>
      <c r="E391" s="152"/>
      <c r="F391" s="152"/>
      <c r="G391" s="197"/>
      <c r="H391" s="197"/>
      <c r="I391" s="152"/>
      <c r="J391" s="50"/>
      <c r="K391" s="50"/>
      <c r="L391" s="50"/>
      <c r="M391" s="50"/>
      <c r="N391" s="152"/>
      <c r="O391" s="197"/>
      <c r="P391" s="197"/>
      <c r="Q391" s="197"/>
      <c r="R391" s="197"/>
      <c r="S391" s="197"/>
      <c r="T391" s="197"/>
      <c r="U391" s="197"/>
      <c r="V391" s="197"/>
      <c r="W391" s="197"/>
      <c r="X391" s="197"/>
      <c r="Y391" s="197"/>
      <c r="Z391" s="197"/>
    </row>
    <row r="392" ht="15.75" customHeight="1">
      <c r="A392" s="180"/>
      <c r="B392" s="197"/>
      <c r="C392" s="152"/>
      <c r="D392" s="152"/>
      <c r="E392" s="152"/>
      <c r="F392" s="152"/>
      <c r="G392" s="197"/>
      <c r="H392" s="197"/>
      <c r="I392" s="152"/>
      <c r="J392" s="50"/>
      <c r="K392" s="50"/>
      <c r="L392" s="50"/>
      <c r="M392" s="50"/>
      <c r="N392" s="152"/>
      <c r="O392" s="197"/>
      <c r="P392" s="197"/>
      <c r="Q392" s="197"/>
      <c r="R392" s="197"/>
      <c r="S392" s="197"/>
      <c r="T392" s="197"/>
      <c r="U392" s="197"/>
      <c r="V392" s="197"/>
      <c r="W392" s="197"/>
      <c r="X392" s="197"/>
      <c r="Y392" s="197"/>
      <c r="Z392" s="197"/>
    </row>
    <row r="393" ht="15.75" customHeight="1">
      <c r="A393" s="180"/>
      <c r="B393" s="197"/>
      <c r="C393" s="152"/>
      <c r="D393" s="152"/>
      <c r="E393" s="197"/>
      <c r="F393" s="197"/>
      <c r="G393" s="197"/>
      <c r="H393" s="197"/>
      <c r="I393" s="152"/>
      <c r="J393" s="50"/>
      <c r="K393" s="50"/>
      <c r="L393" s="50"/>
      <c r="M393" s="50"/>
      <c r="N393" s="152"/>
      <c r="O393" s="197"/>
      <c r="P393" s="197"/>
      <c r="Q393" s="197"/>
      <c r="R393" s="197"/>
      <c r="S393" s="197"/>
      <c r="T393" s="197"/>
      <c r="U393" s="197"/>
      <c r="V393" s="197"/>
      <c r="W393" s="197"/>
      <c r="X393" s="197"/>
      <c r="Y393" s="197"/>
      <c r="Z393" s="197"/>
    </row>
    <row r="394" ht="15.75" customHeight="1">
      <c r="A394" s="180"/>
      <c r="B394" s="197"/>
      <c r="C394" s="152"/>
      <c r="D394" s="152"/>
      <c r="E394" s="152"/>
      <c r="F394" s="152"/>
      <c r="G394" s="197"/>
      <c r="H394" s="197"/>
      <c r="I394" s="152"/>
      <c r="J394" s="50"/>
      <c r="K394" s="50"/>
      <c r="L394" s="50"/>
      <c r="M394" s="50"/>
      <c r="N394" s="152"/>
      <c r="O394" s="197"/>
      <c r="P394" s="197"/>
      <c r="Q394" s="197"/>
      <c r="R394" s="197"/>
      <c r="S394" s="197"/>
      <c r="T394" s="197"/>
      <c r="U394" s="197"/>
      <c r="V394" s="197"/>
      <c r="W394" s="197"/>
      <c r="X394" s="197"/>
      <c r="Y394" s="197"/>
      <c r="Z394" s="197"/>
    </row>
    <row r="395" ht="15.75" customHeight="1">
      <c r="A395" s="180"/>
      <c r="B395" s="197"/>
      <c r="C395" s="152"/>
      <c r="D395" s="152"/>
      <c r="E395" s="152"/>
      <c r="F395" s="152"/>
      <c r="G395" s="197"/>
      <c r="H395" s="197"/>
      <c r="I395" s="152"/>
      <c r="J395" s="50"/>
      <c r="K395" s="50"/>
      <c r="L395" s="50"/>
      <c r="M395" s="50"/>
      <c r="N395" s="152"/>
      <c r="O395" s="197"/>
      <c r="P395" s="197"/>
      <c r="Q395" s="197"/>
      <c r="R395" s="197"/>
      <c r="S395" s="197"/>
      <c r="T395" s="197"/>
      <c r="U395" s="197"/>
      <c r="V395" s="197"/>
      <c r="W395" s="197"/>
      <c r="X395" s="197"/>
      <c r="Y395" s="197"/>
      <c r="Z395" s="197"/>
    </row>
    <row r="396" ht="15.75" customHeight="1">
      <c r="A396" s="180"/>
      <c r="B396" s="197"/>
      <c r="C396" s="152"/>
      <c r="D396" s="152"/>
      <c r="E396" s="152"/>
      <c r="F396" s="152"/>
      <c r="G396" s="197"/>
      <c r="H396" s="197"/>
      <c r="I396" s="152"/>
      <c r="J396" s="50"/>
      <c r="K396" s="50"/>
      <c r="L396" s="50"/>
      <c r="M396" s="50"/>
      <c r="N396" s="152"/>
      <c r="O396" s="197"/>
      <c r="P396" s="197"/>
      <c r="Q396" s="197"/>
      <c r="R396" s="197"/>
      <c r="S396" s="197"/>
      <c r="T396" s="197"/>
      <c r="U396" s="197"/>
      <c r="V396" s="197"/>
      <c r="W396" s="197"/>
      <c r="X396" s="197"/>
      <c r="Y396" s="197"/>
      <c r="Z396" s="197"/>
    </row>
    <row r="397" ht="15.75" customHeight="1">
      <c r="A397" s="180"/>
      <c r="B397" s="197"/>
      <c r="C397" s="152"/>
      <c r="D397" s="152"/>
      <c r="E397" s="152"/>
      <c r="F397" s="152"/>
      <c r="G397" s="197"/>
      <c r="H397" s="197"/>
      <c r="I397" s="152"/>
      <c r="J397" s="50"/>
      <c r="K397" s="50"/>
      <c r="L397" s="50"/>
      <c r="M397" s="50"/>
      <c r="N397" s="152"/>
      <c r="O397" s="197"/>
      <c r="P397" s="197"/>
      <c r="Q397" s="197"/>
      <c r="R397" s="197"/>
      <c r="S397" s="197"/>
      <c r="T397" s="197"/>
      <c r="U397" s="197"/>
      <c r="V397" s="197"/>
      <c r="W397" s="197"/>
      <c r="X397" s="197"/>
      <c r="Y397" s="197"/>
      <c r="Z397" s="197"/>
    </row>
    <row r="398" ht="15.75" customHeight="1">
      <c r="A398" s="180"/>
      <c r="B398" s="197"/>
      <c r="C398" s="152"/>
      <c r="D398" s="152"/>
      <c r="E398" s="152"/>
      <c r="F398" s="152"/>
      <c r="G398" s="197"/>
      <c r="H398" s="197"/>
      <c r="I398" s="152"/>
      <c r="J398" s="50"/>
      <c r="K398" s="50"/>
      <c r="L398" s="50"/>
      <c r="M398" s="50"/>
      <c r="N398" s="152"/>
      <c r="O398" s="197"/>
      <c r="P398" s="197"/>
      <c r="Q398" s="197"/>
      <c r="R398" s="197"/>
      <c r="S398" s="197"/>
      <c r="T398" s="197"/>
      <c r="U398" s="197"/>
      <c r="V398" s="197"/>
      <c r="W398" s="197"/>
      <c r="X398" s="197"/>
      <c r="Y398" s="197"/>
      <c r="Z398" s="197"/>
    </row>
    <row r="399" ht="15.75" customHeight="1">
      <c r="A399" s="180"/>
      <c r="B399" s="197"/>
      <c r="C399" s="152"/>
      <c r="D399" s="152"/>
      <c r="E399" s="152"/>
      <c r="F399" s="152"/>
      <c r="G399" s="197"/>
      <c r="H399" s="197"/>
      <c r="I399" s="152"/>
      <c r="J399" s="50"/>
      <c r="K399" s="50"/>
      <c r="L399" s="50"/>
      <c r="M399" s="50"/>
      <c r="N399" s="152"/>
      <c r="O399" s="197"/>
      <c r="P399" s="197"/>
      <c r="Q399" s="197"/>
      <c r="R399" s="197"/>
      <c r="S399" s="197"/>
      <c r="T399" s="197"/>
      <c r="U399" s="197"/>
      <c r="V399" s="197"/>
      <c r="W399" s="197"/>
      <c r="X399" s="197"/>
      <c r="Y399" s="197"/>
      <c r="Z399" s="197"/>
    </row>
    <row r="400" ht="15.75" customHeight="1">
      <c r="A400" s="180"/>
      <c r="B400" s="197"/>
      <c r="C400" s="152"/>
      <c r="D400" s="152"/>
      <c r="E400" s="197"/>
      <c r="F400" s="197"/>
      <c r="G400" s="197"/>
      <c r="H400" s="197"/>
      <c r="I400" s="152"/>
      <c r="J400" s="50"/>
      <c r="K400" s="50"/>
      <c r="L400" s="50"/>
      <c r="M400" s="50"/>
      <c r="N400" s="152"/>
      <c r="O400" s="197"/>
      <c r="P400" s="197"/>
      <c r="Q400" s="197"/>
      <c r="R400" s="197"/>
      <c r="S400" s="197"/>
      <c r="T400" s="197"/>
      <c r="U400" s="197"/>
      <c r="V400" s="197"/>
      <c r="W400" s="197"/>
      <c r="X400" s="197"/>
      <c r="Y400" s="197"/>
      <c r="Z400" s="197"/>
    </row>
    <row r="401" ht="15.75" customHeight="1">
      <c r="A401" s="180"/>
      <c r="B401" s="197"/>
      <c r="C401" s="152"/>
      <c r="D401" s="152"/>
      <c r="E401" s="152"/>
      <c r="F401" s="152"/>
      <c r="G401" s="197"/>
      <c r="H401" s="197"/>
      <c r="I401" s="152"/>
      <c r="J401" s="50"/>
      <c r="K401" s="50"/>
      <c r="L401" s="50"/>
      <c r="M401" s="50"/>
      <c r="N401" s="152"/>
      <c r="O401" s="197"/>
      <c r="P401" s="197"/>
      <c r="Q401" s="197"/>
      <c r="R401" s="197"/>
      <c r="S401" s="197"/>
      <c r="T401" s="197"/>
      <c r="U401" s="197"/>
      <c r="V401" s="197"/>
      <c r="W401" s="197"/>
      <c r="X401" s="197"/>
      <c r="Y401" s="197"/>
      <c r="Z401" s="197"/>
    </row>
    <row r="402" ht="15.75" customHeight="1">
      <c r="A402" s="180"/>
      <c r="B402" s="197"/>
      <c r="C402" s="152"/>
      <c r="D402" s="152"/>
      <c r="E402" s="152"/>
      <c r="F402" s="152"/>
      <c r="G402" s="197"/>
      <c r="H402" s="197"/>
      <c r="I402" s="152"/>
      <c r="J402" s="50"/>
      <c r="K402" s="50"/>
      <c r="L402" s="50"/>
      <c r="M402" s="50"/>
      <c r="N402" s="152"/>
      <c r="O402" s="197"/>
      <c r="P402" s="197"/>
      <c r="Q402" s="197"/>
      <c r="R402" s="197"/>
      <c r="S402" s="197"/>
      <c r="T402" s="197"/>
      <c r="U402" s="197"/>
      <c r="V402" s="197"/>
      <c r="W402" s="197"/>
      <c r="X402" s="197"/>
      <c r="Y402" s="197"/>
      <c r="Z402" s="197"/>
    </row>
    <row r="403" ht="15.75" customHeight="1">
      <c r="A403" s="180"/>
      <c r="B403" s="197"/>
      <c r="C403" s="152"/>
      <c r="D403" s="152"/>
      <c r="E403" s="152"/>
      <c r="F403" s="152"/>
      <c r="G403" s="197"/>
      <c r="H403" s="197"/>
      <c r="I403" s="152"/>
      <c r="J403" s="50"/>
      <c r="K403" s="50"/>
      <c r="L403" s="50"/>
      <c r="M403" s="50"/>
      <c r="N403" s="152"/>
      <c r="O403" s="197"/>
      <c r="P403" s="197"/>
      <c r="Q403" s="197"/>
      <c r="R403" s="197"/>
      <c r="S403" s="197"/>
      <c r="T403" s="197"/>
      <c r="U403" s="197"/>
      <c r="V403" s="197"/>
      <c r="W403" s="197"/>
      <c r="X403" s="197"/>
      <c r="Y403" s="197"/>
      <c r="Z403" s="197"/>
    </row>
    <row r="404" ht="15.75" customHeight="1">
      <c r="A404" s="180"/>
      <c r="B404" s="197"/>
      <c r="C404" s="152"/>
      <c r="D404" s="152"/>
      <c r="E404" s="152"/>
      <c r="F404" s="152"/>
      <c r="G404" s="197"/>
      <c r="H404" s="197"/>
      <c r="I404" s="152"/>
      <c r="J404" s="50"/>
      <c r="K404" s="50"/>
      <c r="L404" s="50"/>
      <c r="M404" s="50"/>
      <c r="N404" s="152"/>
      <c r="O404" s="197"/>
      <c r="P404" s="197"/>
      <c r="Q404" s="197"/>
      <c r="R404" s="197"/>
      <c r="S404" s="197"/>
      <c r="T404" s="197"/>
      <c r="U404" s="197"/>
      <c r="V404" s="197"/>
      <c r="W404" s="197"/>
      <c r="X404" s="197"/>
      <c r="Y404" s="197"/>
      <c r="Z404" s="197"/>
    </row>
    <row r="405" ht="15.75" customHeight="1">
      <c r="A405" s="180"/>
      <c r="B405" s="197"/>
      <c r="C405" s="152"/>
      <c r="D405" s="152"/>
      <c r="E405" s="152"/>
      <c r="F405" s="152"/>
      <c r="G405" s="197"/>
      <c r="H405" s="197"/>
      <c r="I405" s="152"/>
      <c r="J405" s="50"/>
      <c r="K405" s="50"/>
      <c r="L405" s="50"/>
      <c r="M405" s="50"/>
      <c r="N405" s="152"/>
      <c r="O405" s="197"/>
      <c r="P405" s="197"/>
      <c r="Q405" s="197"/>
      <c r="R405" s="197"/>
      <c r="S405" s="197"/>
      <c r="T405" s="197"/>
      <c r="U405" s="197"/>
      <c r="V405" s="197"/>
      <c r="W405" s="197"/>
      <c r="X405" s="197"/>
      <c r="Y405" s="197"/>
      <c r="Z405" s="197"/>
    </row>
    <row r="406" ht="15.75" customHeight="1">
      <c r="A406" s="180"/>
      <c r="B406" s="197"/>
      <c r="C406" s="152"/>
      <c r="D406" s="152"/>
      <c r="E406" s="152"/>
      <c r="F406" s="152"/>
      <c r="G406" s="197"/>
      <c r="H406" s="197"/>
      <c r="I406" s="152"/>
      <c r="J406" s="50"/>
      <c r="K406" s="50"/>
      <c r="L406" s="50"/>
      <c r="M406" s="50"/>
      <c r="N406" s="152"/>
      <c r="O406" s="197"/>
      <c r="P406" s="197"/>
      <c r="Q406" s="197"/>
      <c r="R406" s="197"/>
      <c r="S406" s="197"/>
      <c r="T406" s="197"/>
      <c r="U406" s="197"/>
      <c r="V406" s="197"/>
      <c r="W406" s="197"/>
      <c r="X406" s="197"/>
      <c r="Y406" s="197"/>
      <c r="Z406" s="197"/>
    </row>
    <row r="407" ht="15.75" customHeight="1">
      <c r="A407" s="180"/>
      <c r="B407" s="197"/>
      <c r="C407" s="152"/>
      <c r="D407" s="152"/>
      <c r="E407" s="152"/>
      <c r="F407" s="152"/>
      <c r="G407" s="197"/>
      <c r="H407" s="197"/>
      <c r="I407" s="152"/>
      <c r="J407" s="50"/>
      <c r="K407" s="50"/>
      <c r="L407" s="50"/>
      <c r="M407" s="50"/>
      <c r="N407" s="152"/>
      <c r="O407" s="197"/>
      <c r="P407" s="197"/>
      <c r="Q407" s="197"/>
      <c r="R407" s="197"/>
      <c r="S407" s="197"/>
      <c r="T407" s="197"/>
      <c r="U407" s="197"/>
      <c r="V407" s="197"/>
      <c r="W407" s="197"/>
      <c r="X407" s="197"/>
      <c r="Y407" s="197"/>
      <c r="Z407" s="197"/>
    </row>
    <row r="408" ht="15.75" customHeight="1">
      <c r="A408" s="180"/>
      <c r="B408" s="197"/>
      <c r="C408" s="152"/>
      <c r="D408" s="152"/>
      <c r="E408" s="152"/>
      <c r="F408" s="152"/>
      <c r="G408" s="197"/>
      <c r="H408" s="197"/>
      <c r="I408" s="152"/>
      <c r="J408" s="50"/>
      <c r="K408" s="50"/>
      <c r="L408" s="50"/>
      <c r="M408" s="50"/>
      <c r="N408" s="152"/>
      <c r="O408" s="197"/>
      <c r="P408" s="197"/>
      <c r="Q408" s="197"/>
      <c r="R408" s="197"/>
      <c r="S408" s="197"/>
      <c r="T408" s="197"/>
      <c r="U408" s="197"/>
      <c r="V408" s="197"/>
      <c r="W408" s="197"/>
      <c r="X408" s="197"/>
      <c r="Y408" s="197"/>
      <c r="Z408" s="197"/>
    </row>
    <row r="409" ht="15.75" customHeight="1">
      <c r="A409" s="180"/>
      <c r="B409" s="197"/>
      <c r="C409" s="152"/>
      <c r="D409" s="152"/>
      <c r="E409" s="152"/>
      <c r="F409" s="152"/>
      <c r="G409" s="197"/>
      <c r="H409" s="197"/>
      <c r="I409" s="152"/>
      <c r="J409" s="50"/>
      <c r="K409" s="50"/>
      <c r="L409" s="50"/>
      <c r="M409" s="50"/>
      <c r="N409" s="152"/>
      <c r="O409" s="197"/>
      <c r="P409" s="197"/>
      <c r="Q409" s="197"/>
      <c r="R409" s="197"/>
      <c r="S409" s="197"/>
      <c r="T409" s="197"/>
      <c r="U409" s="197"/>
      <c r="V409" s="197"/>
      <c r="W409" s="197"/>
      <c r="X409" s="197"/>
      <c r="Y409" s="197"/>
      <c r="Z409" s="197"/>
    </row>
    <row r="410" ht="15.75" customHeight="1">
      <c r="A410" s="180"/>
      <c r="B410" s="197"/>
      <c r="C410" s="197"/>
      <c r="D410" s="152"/>
      <c r="E410" s="152"/>
      <c r="F410" s="152"/>
      <c r="G410" s="197"/>
      <c r="H410" s="197"/>
      <c r="I410" s="152"/>
      <c r="J410" s="50"/>
      <c r="K410" s="50"/>
      <c r="L410" s="50"/>
      <c r="M410" s="50"/>
      <c r="N410" s="152"/>
      <c r="O410" s="197"/>
      <c r="P410" s="197"/>
      <c r="Q410" s="197"/>
      <c r="R410" s="197"/>
      <c r="S410" s="197"/>
      <c r="T410" s="197"/>
      <c r="U410" s="197"/>
      <c r="V410" s="197"/>
      <c r="W410" s="197"/>
      <c r="X410" s="197"/>
      <c r="Y410" s="197"/>
      <c r="Z410" s="197"/>
    </row>
    <row r="411" ht="15.75" customHeight="1">
      <c r="A411" s="180"/>
      <c r="B411" s="197"/>
      <c r="C411" s="152"/>
      <c r="D411" s="152"/>
      <c r="E411" s="152"/>
      <c r="F411" s="152"/>
      <c r="G411" s="197"/>
      <c r="H411" s="197"/>
      <c r="I411" s="152"/>
      <c r="J411" s="50"/>
      <c r="K411" s="50"/>
      <c r="L411" s="50"/>
      <c r="M411" s="50"/>
      <c r="N411" s="152"/>
      <c r="O411" s="197"/>
      <c r="P411" s="197"/>
      <c r="Q411" s="197"/>
      <c r="R411" s="197"/>
      <c r="S411" s="197"/>
      <c r="T411" s="197"/>
      <c r="U411" s="197"/>
      <c r="V411" s="197"/>
      <c r="W411" s="197"/>
      <c r="X411" s="197"/>
      <c r="Y411" s="197"/>
      <c r="Z411" s="197"/>
    </row>
    <row r="412" ht="15.75" customHeight="1">
      <c r="A412" s="180"/>
      <c r="B412" s="197"/>
      <c r="C412" s="152"/>
      <c r="D412" s="152"/>
      <c r="E412" s="152"/>
      <c r="F412" s="152"/>
      <c r="G412" s="197"/>
      <c r="H412" s="197"/>
      <c r="I412" s="152"/>
      <c r="J412" s="50"/>
      <c r="K412" s="50"/>
      <c r="L412" s="50"/>
      <c r="M412" s="50"/>
      <c r="N412" s="152"/>
      <c r="O412" s="197"/>
      <c r="P412" s="197"/>
      <c r="Q412" s="197"/>
      <c r="R412" s="197"/>
      <c r="S412" s="197"/>
      <c r="T412" s="197"/>
      <c r="U412" s="197"/>
      <c r="V412" s="197"/>
      <c r="W412" s="197"/>
      <c r="X412" s="197"/>
      <c r="Y412" s="197"/>
      <c r="Z412" s="197"/>
    </row>
    <row r="413" ht="15.75" customHeight="1">
      <c r="A413" s="180"/>
      <c r="B413" s="197"/>
      <c r="C413" s="197"/>
      <c r="D413" s="152"/>
      <c r="E413" s="152"/>
      <c r="F413" s="152"/>
      <c r="G413" s="197"/>
      <c r="H413" s="197"/>
      <c r="I413" s="152"/>
      <c r="J413" s="50"/>
      <c r="K413" s="50"/>
      <c r="L413" s="50"/>
      <c r="M413" s="50"/>
      <c r="N413" s="152"/>
      <c r="O413" s="197"/>
      <c r="P413" s="197"/>
      <c r="Q413" s="197"/>
      <c r="R413" s="197"/>
      <c r="S413" s="197"/>
      <c r="T413" s="197"/>
      <c r="U413" s="197"/>
      <c r="V413" s="197"/>
      <c r="W413" s="197"/>
      <c r="X413" s="197"/>
      <c r="Y413" s="197"/>
      <c r="Z413" s="197"/>
    </row>
    <row r="414" ht="15.75" customHeight="1">
      <c r="A414" s="180"/>
      <c r="B414" s="197"/>
      <c r="C414" s="152"/>
      <c r="D414" s="152"/>
      <c r="E414" s="152"/>
      <c r="F414" s="152"/>
      <c r="G414" s="197"/>
      <c r="H414" s="197"/>
      <c r="I414" s="152"/>
      <c r="J414" s="50"/>
      <c r="K414" s="50"/>
      <c r="L414" s="50"/>
      <c r="M414" s="50"/>
      <c r="N414" s="152"/>
      <c r="O414" s="197"/>
      <c r="P414" s="197"/>
      <c r="Q414" s="197"/>
      <c r="R414" s="197"/>
      <c r="S414" s="197"/>
      <c r="T414" s="197"/>
      <c r="U414" s="197"/>
      <c r="V414" s="197"/>
      <c r="W414" s="197"/>
      <c r="X414" s="197"/>
      <c r="Y414" s="197"/>
      <c r="Z414" s="197"/>
    </row>
    <row r="415" ht="15.75" customHeight="1">
      <c r="A415" s="180"/>
      <c r="B415" s="197"/>
      <c r="C415" s="152"/>
      <c r="D415" s="152"/>
      <c r="E415" s="152"/>
      <c r="F415" s="152"/>
      <c r="G415" s="197"/>
      <c r="H415" s="197"/>
      <c r="I415" s="152"/>
      <c r="J415" s="50"/>
      <c r="K415" s="50"/>
      <c r="L415" s="50"/>
      <c r="M415" s="50"/>
      <c r="N415" s="152"/>
      <c r="O415" s="197"/>
      <c r="P415" s="197"/>
      <c r="Q415" s="197"/>
      <c r="R415" s="197"/>
      <c r="S415" s="197"/>
      <c r="T415" s="197"/>
      <c r="U415" s="197"/>
      <c r="V415" s="197"/>
      <c r="W415" s="197"/>
      <c r="X415" s="197"/>
      <c r="Y415" s="197"/>
      <c r="Z415" s="197"/>
    </row>
    <row r="416" ht="15.75" customHeight="1">
      <c r="A416" s="180"/>
      <c r="B416" s="197"/>
      <c r="C416" s="152"/>
      <c r="D416" s="152"/>
      <c r="E416" s="152"/>
      <c r="F416" s="152"/>
      <c r="G416" s="197"/>
      <c r="H416" s="169"/>
      <c r="I416" s="152"/>
      <c r="J416" s="50"/>
      <c r="K416" s="50"/>
      <c r="L416" s="50"/>
      <c r="M416" s="50"/>
      <c r="N416" s="152"/>
      <c r="O416" s="197"/>
      <c r="P416" s="197"/>
      <c r="Q416" s="197"/>
      <c r="R416" s="197"/>
      <c r="S416" s="197"/>
      <c r="T416" s="197"/>
      <c r="U416" s="197"/>
      <c r="V416" s="197"/>
      <c r="W416" s="197"/>
      <c r="X416" s="197"/>
      <c r="Y416" s="197"/>
      <c r="Z416" s="197"/>
    </row>
    <row r="417" ht="15.75" customHeight="1">
      <c r="A417" s="180"/>
      <c r="B417" s="197"/>
      <c r="C417" s="152"/>
      <c r="D417" s="152"/>
      <c r="E417" s="152"/>
      <c r="F417" s="152"/>
      <c r="G417" s="197"/>
      <c r="H417" s="169"/>
      <c r="I417" s="152"/>
      <c r="J417" s="50"/>
      <c r="K417" s="50"/>
      <c r="L417" s="50"/>
      <c r="M417" s="50"/>
      <c r="N417" s="152"/>
      <c r="O417" s="197"/>
      <c r="P417" s="197"/>
      <c r="Q417" s="197"/>
      <c r="R417" s="197"/>
      <c r="S417" s="197"/>
      <c r="T417" s="197"/>
      <c r="U417" s="197"/>
      <c r="V417" s="197"/>
      <c r="W417" s="197"/>
      <c r="X417" s="197"/>
      <c r="Y417" s="197"/>
      <c r="Z417" s="197"/>
    </row>
    <row r="418" ht="15.75" customHeight="1">
      <c r="A418" s="180"/>
      <c r="B418" s="197"/>
      <c r="C418" s="197"/>
      <c r="D418" s="152"/>
      <c r="E418" s="152"/>
      <c r="F418" s="152"/>
      <c r="G418" s="197"/>
      <c r="H418" s="197"/>
      <c r="I418" s="152"/>
      <c r="J418" s="50"/>
      <c r="K418" s="50"/>
      <c r="L418" s="50"/>
      <c r="M418" s="50"/>
      <c r="N418" s="152"/>
      <c r="O418" s="197"/>
      <c r="P418" s="197"/>
      <c r="Q418" s="197"/>
      <c r="R418" s="197"/>
      <c r="S418" s="197"/>
      <c r="T418" s="197"/>
      <c r="U418" s="197"/>
      <c r="V418" s="197"/>
      <c r="W418" s="197"/>
      <c r="X418" s="197"/>
      <c r="Y418" s="197"/>
      <c r="Z418" s="197"/>
    </row>
    <row r="419" ht="15.75" customHeight="1">
      <c r="A419" s="180"/>
      <c r="B419" s="197"/>
      <c r="C419" s="152"/>
      <c r="D419" s="152"/>
      <c r="E419" s="152"/>
      <c r="F419" s="152"/>
      <c r="G419" s="197"/>
      <c r="H419" s="197"/>
      <c r="I419" s="152"/>
      <c r="J419" s="50"/>
      <c r="K419" s="50"/>
      <c r="L419" s="50"/>
      <c r="M419" s="50"/>
      <c r="N419" s="152"/>
      <c r="O419" s="197"/>
      <c r="P419" s="197"/>
      <c r="Q419" s="197"/>
      <c r="R419" s="197"/>
      <c r="S419" s="197"/>
      <c r="T419" s="197"/>
      <c r="U419" s="197"/>
      <c r="V419" s="197"/>
      <c r="W419" s="197"/>
      <c r="X419" s="197"/>
      <c r="Y419" s="197"/>
      <c r="Z419" s="197"/>
    </row>
    <row r="420" ht="15.75" customHeight="1">
      <c r="A420" s="180"/>
      <c r="B420" s="197"/>
      <c r="C420" s="152"/>
      <c r="D420" s="152"/>
      <c r="E420" s="152"/>
      <c r="F420" s="152"/>
      <c r="G420" s="197"/>
      <c r="H420" s="197"/>
      <c r="I420" s="152"/>
      <c r="J420" s="50"/>
      <c r="K420" s="50"/>
      <c r="L420" s="50"/>
      <c r="M420" s="50"/>
      <c r="N420" s="152"/>
      <c r="O420" s="197"/>
      <c r="P420" s="197"/>
      <c r="Q420" s="197"/>
      <c r="R420" s="197"/>
      <c r="S420" s="197"/>
      <c r="T420" s="197"/>
      <c r="U420" s="197"/>
      <c r="V420" s="197"/>
      <c r="W420" s="197"/>
      <c r="X420" s="197"/>
      <c r="Y420" s="197"/>
      <c r="Z420" s="197"/>
    </row>
    <row r="421" ht="15.75" customHeight="1">
      <c r="A421" s="180"/>
      <c r="B421" s="197"/>
      <c r="C421" s="197"/>
      <c r="D421" s="152"/>
      <c r="E421" s="152"/>
      <c r="F421" s="152"/>
      <c r="G421" s="197"/>
      <c r="H421" s="169"/>
      <c r="I421" s="152"/>
      <c r="J421" s="50"/>
      <c r="K421" s="50"/>
      <c r="L421" s="50"/>
      <c r="M421" s="50"/>
      <c r="N421" s="152"/>
      <c r="O421" s="197"/>
      <c r="P421" s="197"/>
      <c r="Q421" s="197"/>
      <c r="R421" s="197"/>
      <c r="S421" s="197"/>
      <c r="T421" s="197"/>
      <c r="U421" s="197"/>
      <c r="V421" s="197"/>
      <c r="W421" s="197"/>
      <c r="X421" s="197"/>
      <c r="Y421" s="197"/>
      <c r="Z421" s="197"/>
    </row>
    <row r="422" ht="15.75" customHeight="1">
      <c r="A422" s="180"/>
      <c r="B422" s="197"/>
      <c r="C422" s="152"/>
      <c r="D422" s="152"/>
      <c r="E422" s="152"/>
      <c r="F422" s="152"/>
      <c r="G422" s="197"/>
      <c r="H422" s="197"/>
      <c r="I422" s="152"/>
      <c r="J422" s="50"/>
      <c r="K422" s="50"/>
      <c r="L422" s="50"/>
      <c r="M422" s="50"/>
      <c r="N422" s="152"/>
      <c r="O422" s="197"/>
      <c r="P422" s="197"/>
      <c r="Q422" s="197"/>
      <c r="R422" s="197"/>
      <c r="S422" s="197"/>
      <c r="T422" s="197"/>
      <c r="U422" s="197"/>
      <c r="V422" s="197"/>
      <c r="W422" s="197"/>
      <c r="X422" s="197"/>
      <c r="Y422" s="197"/>
      <c r="Z422" s="197"/>
    </row>
    <row r="423" ht="15.75" customHeight="1">
      <c r="A423" s="180"/>
      <c r="B423" s="197"/>
      <c r="C423" s="152"/>
      <c r="D423" s="152"/>
      <c r="E423" s="152"/>
      <c r="F423" s="152"/>
      <c r="G423" s="197"/>
      <c r="H423" s="169"/>
      <c r="I423" s="152"/>
      <c r="J423" s="50"/>
      <c r="K423" s="50"/>
      <c r="L423" s="50"/>
      <c r="M423" s="50"/>
      <c r="N423" s="152"/>
      <c r="O423" s="197"/>
      <c r="P423" s="197"/>
      <c r="Q423" s="197"/>
      <c r="R423" s="197"/>
      <c r="S423" s="197"/>
      <c r="T423" s="197"/>
      <c r="U423" s="197"/>
      <c r="V423" s="197"/>
      <c r="W423" s="197"/>
      <c r="X423" s="197"/>
      <c r="Y423" s="197"/>
      <c r="Z423" s="197"/>
    </row>
    <row r="424" ht="15.75" customHeight="1">
      <c r="A424" s="180"/>
      <c r="B424" s="197"/>
      <c r="C424" s="197"/>
      <c r="D424" s="152"/>
      <c r="E424" s="152"/>
      <c r="F424" s="152"/>
      <c r="G424" s="197"/>
      <c r="H424" s="197"/>
      <c r="I424" s="152"/>
      <c r="J424" s="50"/>
      <c r="K424" s="50"/>
      <c r="L424" s="50"/>
      <c r="M424" s="50"/>
      <c r="N424" s="152"/>
      <c r="O424" s="197"/>
      <c r="P424" s="197"/>
      <c r="Q424" s="197"/>
      <c r="R424" s="197"/>
      <c r="S424" s="197"/>
      <c r="T424" s="197"/>
      <c r="U424" s="197"/>
      <c r="V424" s="197"/>
      <c r="W424" s="197"/>
      <c r="X424" s="197"/>
      <c r="Y424" s="197"/>
      <c r="Z424" s="197"/>
    </row>
    <row r="425" ht="15.75" customHeight="1">
      <c r="A425" s="180"/>
      <c r="B425" s="197"/>
      <c r="C425" s="152"/>
      <c r="D425" s="152"/>
      <c r="E425" s="152"/>
      <c r="F425" s="152"/>
      <c r="G425" s="197"/>
      <c r="H425" s="197"/>
      <c r="I425" s="152"/>
      <c r="J425" s="50"/>
      <c r="K425" s="50"/>
      <c r="L425" s="50"/>
      <c r="M425" s="50"/>
      <c r="N425" s="152"/>
      <c r="O425" s="197"/>
      <c r="P425" s="197"/>
      <c r="Q425" s="197"/>
      <c r="R425" s="197"/>
      <c r="S425" s="197"/>
      <c r="T425" s="197"/>
      <c r="U425" s="197"/>
      <c r="V425" s="197"/>
      <c r="W425" s="197"/>
      <c r="X425" s="197"/>
      <c r="Y425" s="197"/>
      <c r="Z425" s="197"/>
    </row>
    <row r="426" ht="15.75" customHeight="1">
      <c r="A426" s="180"/>
      <c r="B426" s="197"/>
      <c r="C426" s="152"/>
      <c r="D426" s="152"/>
      <c r="E426" s="152"/>
      <c r="F426" s="152"/>
      <c r="G426" s="197"/>
      <c r="H426" s="197"/>
      <c r="I426" s="152"/>
      <c r="J426" s="50"/>
      <c r="K426" s="50"/>
      <c r="L426" s="50"/>
      <c r="M426" s="50"/>
      <c r="N426" s="152"/>
      <c r="O426" s="197"/>
      <c r="P426" s="197"/>
      <c r="Q426" s="197"/>
      <c r="R426" s="197"/>
      <c r="S426" s="197"/>
      <c r="T426" s="197"/>
      <c r="U426" s="197"/>
      <c r="V426" s="197"/>
      <c r="W426" s="197"/>
      <c r="X426" s="197"/>
      <c r="Y426" s="197"/>
      <c r="Z426" s="197"/>
    </row>
    <row r="427" ht="15.75" customHeight="1">
      <c r="A427" s="180"/>
      <c r="B427" s="197"/>
      <c r="C427" s="152"/>
      <c r="D427" s="152"/>
      <c r="E427" s="152"/>
      <c r="F427" s="152"/>
      <c r="G427" s="197"/>
      <c r="H427" s="197"/>
      <c r="I427" s="152"/>
      <c r="J427" s="50"/>
      <c r="K427" s="50"/>
      <c r="L427" s="50"/>
      <c r="M427" s="50"/>
      <c r="N427" s="152"/>
      <c r="O427" s="197"/>
      <c r="P427" s="197"/>
      <c r="Q427" s="197"/>
      <c r="R427" s="197"/>
      <c r="S427" s="197"/>
      <c r="T427" s="197"/>
      <c r="U427" s="197"/>
      <c r="V427" s="197"/>
      <c r="W427" s="197"/>
      <c r="X427" s="197"/>
      <c r="Y427" s="197"/>
      <c r="Z427" s="197"/>
    </row>
    <row r="428" ht="15.75" customHeight="1">
      <c r="A428" s="180"/>
      <c r="B428" s="197"/>
      <c r="C428" s="152"/>
      <c r="D428" s="152"/>
      <c r="E428" s="152"/>
      <c r="F428" s="152"/>
      <c r="G428" s="197"/>
      <c r="H428" s="197"/>
      <c r="I428" s="152"/>
      <c r="J428" s="50"/>
      <c r="K428" s="50"/>
      <c r="L428" s="50"/>
      <c r="M428" s="50"/>
      <c r="N428" s="152"/>
      <c r="O428" s="197"/>
      <c r="P428" s="197"/>
      <c r="Q428" s="197"/>
      <c r="R428" s="197"/>
      <c r="S428" s="197"/>
      <c r="T428" s="197"/>
      <c r="U428" s="197"/>
      <c r="V428" s="197"/>
      <c r="W428" s="197"/>
      <c r="X428" s="197"/>
      <c r="Y428" s="197"/>
      <c r="Z428" s="197"/>
    </row>
    <row r="429" ht="15.75" customHeight="1">
      <c r="A429" s="180"/>
      <c r="B429" s="197"/>
      <c r="C429" s="152"/>
      <c r="D429" s="152"/>
      <c r="E429" s="152"/>
      <c r="F429" s="152"/>
      <c r="G429" s="197"/>
      <c r="H429" s="197"/>
      <c r="I429" s="152"/>
      <c r="J429" s="50"/>
      <c r="K429" s="50"/>
      <c r="L429" s="50"/>
      <c r="M429" s="50"/>
      <c r="N429" s="152"/>
      <c r="O429" s="197"/>
      <c r="P429" s="197"/>
      <c r="Q429" s="197"/>
      <c r="R429" s="197"/>
      <c r="S429" s="197"/>
      <c r="T429" s="197"/>
      <c r="U429" s="197"/>
      <c r="V429" s="197"/>
      <c r="W429" s="197"/>
      <c r="X429" s="197"/>
      <c r="Y429" s="197"/>
      <c r="Z429" s="197"/>
    </row>
    <row r="430" ht="15.75" customHeight="1">
      <c r="A430" s="180"/>
      <c r="B430" s="197"/>
      <c r="C430" s="152"/>
      <c r="D430" s="152"/>
      <c r="E430" s="152"/>
      <c r="F430" s="152"/>
      <c r="G430" s="197"/>
      <c r="H430" s="197"/>
      <c r="I430" s="152"/>
      <c r="J430" s="50"/>
      <c r="K430" s="50"/>
      <c r="L430" s="50"/>
      <c r="M430" s="50"/>
      <c r="N430" s="152"/>
      <c r="O430" s="197"/>
      <c r="P430" s="197"/>
      <c r="Q430" s="197"/>
      <c r="R430" s="197"/>
      <c r="S430" s="197"/>
      <c r="T430" s="197"/>
      <c r="U430" s="197"/>
      <c r="V430" s="197"/>
      <c r="W430" s="197"/>
      <c r="X430" s="197"/>
      <c r="Y430" s="197"/>
      <c r="Z430" s="197"/>
    </row>
    <row r="431" ht="15.75" customHeight="1">
      <c r="A431" s="180"/>
      <c r="B431" s="197"/>
      <c r="C431" s="152"/>
      <c r="D431" s="152"/>
      <c r="E431" s="152"/>
      <c r="F431" s="152"/>
      <c r="G431" s="197"/>
      <c r="H431" s="169"/>
      <c r="I431" s="152"/>
      <c r="J431" s="50"/>
      <c r="K431" s="50"/>
      <c r="L431" s="50"/>
      <c r="M431" s="50"/>
      <c r="N431" s="152"/>
      <c r="O431" s="197"/>
      <c r="P431" s="197"/>
      <c r="Q431" s="197"/>
      <c r="R431" s="197"/>
      <c r="S431" s="197"/>
      <c r="T431" s="197"/>
      <c r="U431" s="197"/>
      <c r="V431" s="197"/>
      <c r="W431" s="197"/>
      <c r="X431" s="197"/>
      <c r="Y431" s="197"/>
      <c r="Z431" s="197"/>
    </row>
    <row r="432" ht="15.75" customHeight="1">
      <c r="A432" s="180"/>
      <c r="B432" s="197"/>
      <c r="C432" s="152"/>
      <c r="D432" s="152"/>
      <c r="E432" s="152"/>
      <c r="F432" s="152"/>
      <c r="G432" s="197"/>
      <c r="H432" s="197"/>
      <c r="I432" s="152"/>
      <c r="J432" s="50"/>
      <c r="K432" s="50"/>
      <c r="L432" s="50"/>
      <c r="M432" s="50"/>
      <c r="N432" s="152"/>
      <c r="O432" s="197"/>
      <c r="P432" s="197"/>
      <c r="Q432" s="197"/>
      <c r="R432" s="197"/>
      <c r="S432" s="197"/>
      <c r="T432" s="197"/>
      <c r="U432" s="197"/>
      <c r="V432" s="197"/>
      <c r="W432" s="197"/>
      <c r="X432" s="197"/>
      <c r="Y432" s="197"/>
      <c r="Z432" s="197"/>
    </row>
    <row r="433" ht="15.75" customHeight="1">
      <c r="A433" s="180"/>
      <c r="B433" s="197"/>
      <c r="C433" s="152"/>
      <c r="D433" s="152"/>
      <c r="E433" s="152"/>
      <c r="F433" s="152"/>
      <c r="G433" s="197"/>
      <c r="H433" s="197"/>
      <c r="I433" s="152"/>
      <c r="J433" s="50"/>
      <c r="K433" s="50"/>
      <c r="L433" s="50"/>
      <c r="M433" s="50"/>
      <c r="N433" s="152"/>
      <c r="O433" s="197"/>
      <c r="P433" s="197"/>
      <c r="Q433" s="197"/>
      <c r="R433" s="197"/>
      <c r="S433" s="197"/>
      <c r="T433" s="197"/>
      <c r="U433" s="197"/>
      <c r="V433" s="197"/>
      <c r="W433" s="197"/>
      <c r="X433" s="197"/>
      <c r="Y433" s="197"/>
      <c r="Z433" s="197"/>
    </row>
    <row r="434" ht="15.75" customHeight="1">
      <c r="A434" s="180"/>
      <c r="B434" s="197"/>
      <c r="C434" s="152"/>
      <c r="D434" s="152"/>
      <c r="E434" s="152"/>
      <c r="F434" s="152"/>
      <c r="G434" s="197"/>
      <c r="H434" s="197"/>
      <c r="I434" s="152"/>
      <c r="J434" s="50"/>
      <c r="K434" s="50"/>
      <c r="L434" s="50"/>
      <c r="M434" s="50"/>
      <c r="N434" s="152"/>
      <c r="O434" s="197"/>
      <c r="P434" s="197"/>
      <c r="Q434" s="197"/>
      <c r="R434" s="197"/>
      <c r="S434" s="197"/>
      <c r="T434" s="197"/>
      <c r="U434" s="197"/>
      <c r="V434" s="197"/>
      <c r="W434" s="197"/>
      <c r="X434" s="197"/>
      <c r="Y434" s="197"/>
      <c r="Z434" s="197"/>
    </row>
    <row r="435" ht="15.75" customHeight="1">
      <c r="A435" s="180"/>
      <c r="B435" s="197"/>
      <c r="C435" s="152"/>
      <c r="D435" s="152"/>
      <c r="E435" s="152"/>
      <c r="F435" s="152"/>
      <c r="G435" s="197"/>
      <c r="H435" s="197"/>
      <c r="I435" s="152"/>
      <c r="J435" s="50"/>
      <c r="K435" s="50"/>
      <c r="L435" s="50"/>
      <c r="M435" s="50"/>
      <c r="N435" s="152"/>
      <c r="O435" s="197"/>
      <c r="P435" s="197"/>
      <c r="Q435" s="197"/>
      <c r="R435" s="197"/>
      <c r="S435" s="197"/>
      <c r="T435" s="197"/>
      <c r="U435" s="197"/>
      <c r="V435" s="197"/>
      <c r="W435" s="197"/>
      <c r="X435" s="197"/>
      <c r="Y435" s="197"/>
      <c r="Z435" s="197"/>
    </row>
    <row r="436" ht="15.75" customHeight="1">
      <c r="A436" s="180"/>
      <c r="B436" s="197"/>
      <c r="C436" s="152"/>
      <c r="D436" s="152"/>
      <c r="E436" s="152"/>
      <c r="F436" s="152"/>
      <c r="G436" s="197"/>
      <c r="H436" s="169"/>
      <c r="I436" s="152"/>
      <c r="J436" s="50"/>
      <c r="K436" s="50"/>
      <c r="L436" s="50"/>
      <c r="M436" s="50"/>
      <c r="N436" s="152"/>
      <c r="O436" s="197"/>
      <c r="P436" s="197"/>
      <c r="Q436" s="197"/>
      <c r="R436" s="197"/>
      <c r="S436" s="197"/>
      <c r="T436" s="197"/>
      <c r="U436" s="197"/>
      <c r="V436" s="197"/>
      <c r="W436" s="197"/>
      <c r="X436" s="197"/>
      <c r="Y436" s="197"/>
      <c r="Z436" s="197"/>
    </row>
    <row r="437" ht="15.75" customHeight="1">
      <c r="A437" s="180"/>
      <c r="B437" s="197"/>
      <c r="C437" s="152"/>
      <c r="D437" s="152"/>
      <c r="E437" s="197"/>
      <c r="F437" s="197"/>
      <c r="G437" s="197"/>
      <c r="H437" s="197"/>
      <c r="I437" s="152"/>
      <c r="J437" s="50"/>
      <c r="K437" s="50"/>
      <c r="L437" s="50"/>
      <c r="M437" s="50"/>
      <c r="N437" s="152"/>
      <c r="O437" s="197"/>
      <c r="P437" s="197"/>
      <c r="Q437" s="197"/>
      <c r="R437" s="197"/>
      <c r="S437" s="197"/>
      <c r="T437" s="197"/>
      <c r="U437" s="197"/>
      <c r="V437" s="197"/>
      <c r="W437" s="197"/>
      <c r="X437" s="197"/>
      <c r="Y437" s="197"/>
      <c r="Z437" s="197"/>
    </row>
    <row r="438" ht="15.75" customHeight="1">
      <c r="A438" s="180"/>
      <c r="B438" s="197"/>
      <c r="C438" s="152"/>
      <c r="D438" s="152"/>
      <c r="E438" s="152"/>
      <c r="F438" s="152"/>
      <c r="G438" s="197"/>
      <c r="H438" s="197"/>
      <c r="I438" s="152"/>
      <c r="J438" s="50"/>
      <c r="K438" s="50"/>
      <c r="L438" s="50"/>
      <c r="M438" s="50"/>
      <c r="N438" s="152"/>
      <c r="O438" s="197"/>
      <c r="P438" s="197"/>
      <c r="Q438" s="197"/>
      <c r="R438" s="197"/>
      <c r="S438" s="197"/>
      <c r="T438" s="197"/>
      <c r="U438" s="197"/>
      <c r="V438" s="197"/>
      <c r="W438" s="197"/>
      <c r="X438" s="197"/>
      <c r="Y438" s="197"/>
      <c r="Z438" s="197"/>
    </row>
    <row r="439" ht="15.75" customHeight="1">
      <c r="A439" s="180"/>
      <c r="B439" s="197"/>
      <c r="C439" s="152"/>
      <c r="D439" s="152"/>
      <c r="E439" s="152"/>
      <c r="F439" s="152"/>
      <c r="G439" s="197"/>
      <c r="H439" s="197"/>
      <c r="I439" s="152"/>
      <c r="J439" s="50"/>
      <c r="K439" s="50"/>
      <c r="L439" s="50"/>
      <c r="M439" s="50"/>
      <c r="N439" s="152"/>
      <c r="O439" s="197"/>
      <c r="P439" s="197"/>
      <c r="Q439" s="197"/>
      <c r="R439" s="197"/>
      <c r="S439" s="197"/>
      <c r="T439" s="197"/>
      <c r="U439" s="197"/>
      <c r="V439" s="197"/>
      <c r="W439" s="197"/>
      <c r="X439" s="197"/>
      <c r="Y439" s="197"/>
      <c r="Z439" s="197"/>
    </row>
    <row r="440" ht="15.75" customHeight="1">
      <c r="A440" s="180"/>
      <c r="B440" s="197"/>
      <c r="C440" s="152"/>
      <c r="D440" s="152"/>
      <c r="E440" s="152"/>
      <c r="F440" s="152"/>
      <c r="G440" s="197"/>
      <c r="H440" s="197"/>
      <c r="I440" s="152"/>
      <c r="J440" s="50"/>
      <c r="K440" s="50"/>
      <c r="L440" s="50"/>
      <c r="M440" s="50"/>
      <c r="N440" s="152"/>
      <c r="O440" s="197"/>
      <c r="P440" s="197"/>
      <c r="Q440" s="197"/>
      <c r="R440" s="197"/>
      <c r="S440" s="197"/>
      <c r="T440" s="197"/>
      <c r="U440" s="197"/>
      <c r="V440" s="197"/>
      <c r="W440" s="197"/>
      <c r="X440" s="197"/>
      <c r="Y440" s="197"/>
      <c r="Z440" s="197"/>
    </row>
    <row r="441" ht="15.75" customHeight="1">
      <c r="A441" s="180"/>
      <c r="B441" s="197"/>
      <c r="C441" s="152"/>
      <c r="D441" s="152"/>
      <c r="E441" s="152"/>
      <c r="F441" s="152"/>
      <c r="G441" s="197"/>
      <c r="H441" s="197"/>
      <c r="I441" s="152"/>
      <c r="J441" s="50"/>
      <c r="K441" s="50"/>
      <c r="L441" s="50"/>
      <c r="M441" s="50"/>
      <c r="N441" s="152"/>
      <c r="O441" s="197"/>
      <c r="P441" s="197"/>
      <c r="Q441" s="197"/>
      <c r="R441" s="197"/>
      <c r="S441" s="197"/>
      <c r="T441" s="197"/>
      <c r="U441" s="197"/>
      <c r="V441" s="197"/>
      <c r="W441" s="197"/>
      <c r="X441" s="197"/>
      <c r="Y441" s="197"/>
      <c r="Z441" s="197"/>
    </row>
    <row r="442" ht="15.75" customHeight="1">
      <c r="A442" s="180"/>
      <c r="B442" s="197"/>
      <c r="C442" s="152"/>
      <c r="D442" s="152"/>
      <c r="E442" s="152"/>
      <c r="F442" s="152"/>
      <c r="G442" s="197"/>
      <c r="H442" s="197"/>
      <c r="I442" s="152"/>
      <c r="J442" s="50"/>
      <c r="K442" s="50"/>
      <c r="L442" s="50"/>
      <c r="M442" s="50"/>
      <c r="N442" s="152"/>
      <c r="O442" s="197"/>
      <c r="P442" s="197"/>
      <c r="Q442" s="197"/>
      <c r="R442" s="197"/>
      <c r="S442" s="197"/>
      <c r="T442" s="197"/>
      <c r="U442" s="197"/>
      <c r="V442" s="197"/>
      <c r="W442" s="197"/>
      <c r="X442" s="197"/>
      <c r="Y442" s="197"/>
      <c r="Z442" s="197"/>
    </row>
    <row r="443" ht="15.75" customHeight="1">
      <c r="A443" s="180"/>
      <c r="B443" s="197"/>
      <c r="C443" s="152"/>
      <c r="D443" s="152"/>
      <c r="E443" s="152"/>
      <c r="F443" s="152"/>
      <c r="G443" s="197"/>
      <c r="H443" s="197"/>
      <c r="I443" s="152"/>
      <c r="J443" s="50"/>
      <c r="K443" s="50"/>
      <c r="L443" s="50"/>
      <c r="M443" s="50"/>
      <c r="N443" s="152"/>
      <c r="O443" s="197"/>
      <c r="P443" s="197"/>
      <c r="Q443" s="197"/>
      <c r="R443" s="197"/>
      <c r="S443" s="197"/>
      <c r="T443" s="197"/>
      <c r="U443" s="197"/>
      <c r="V443" s="197"/>
      <c r="W443" s="197"/>
      <c r="X443" s="197"/>
      <c r="Y443" s="197"/>
      <c r="Z443" s="197"/>
    </row>
    <row r="444" ht="15.75" customHeight="1">
      <c r="A444" s="180"/>
      <c r="B444" s="197"/>
      <c r="C444" s="152"/>
      <c r="D444" s="152"/>
      <c r="E444" s="152"/>
      <c r="F444" s="152"/>
      <c r="G444" s="197"/>
      <c r="H444" s="197"/>
      <c r="I444" s="152"/>
      <c r="J444" s="50"/>
      <c r="K444" s="50"/>
      <c r="L444" s="50"/>
      <c r="M444" s="50"/>
      <c r="N444" s="152"/>
      <c r="O444" s="197"/>
      <c r="P444" s="197"/>
      <c r="Q444" s="197"/>
      <c r="R444" s="197"/>
      <c r="S444" s="197"/>
      <c r="T444" s="197"/>
      <c r="U444" s="197"/>
      <c r="V444" s="197"/>
      <c r="W444" s="197"/>
      <c r="X444" s="197"/>
      <c r="Y444" s="197"/>
      <c r="Z444" s="197"/>
    </row>
    <row r="445" ht="15.75" customHeight="1">
      <c r="A445" s="180"/>
      <c r="B445" s="197"/>
      <c r="C445" s="152"/>
      <c r="D445" s="152"/>
      <c r="E445" s="152"/>
      <c r="F445" s="152"/>
      <c r="G445" s="197"/>
      <c r="H445" s="197"/>
      <c r="I445" s="152"/>
      <c r="J445" s="50"/>
      <c r="K445" s="50"/>
      <c r="L445" s="50"/>
      <c r="M445" s="50"/>
      <c r="N445" s="152"/>
      <c r="O445" s="197"/>
      <c r="P445" s="197"/>
      <c r="Q445" s="197"/>
      <c r="R445" s="197"/>
      <c r="S445" s="197"/>
      <c r="T445" s="197"/>
      <c r="U445" s="197"/>
      <c r="V445" s="197"/>
      <c r="W445" s="197"/>
      <c r="X445" s="197"/>
      <c r="Y445" s="197"/>
      <c r="Z445" s="197"/>
    </row>
    <row r="446" ht="15.75" customHeight="1">
      <c r="A446" s="180"/>
      <c r="B446" s="197"/>
      <c r="C446" s="152"/>
      <c r="D446" s="152"/>
      <c r="E446" s="152"/>
      <c r="F446" s="152"/>
      <c r="G446" s="197"/>
      <c r="H446" s="197"/>
      <c r="I446" s="152"/>
      <c r="J446" s="50"/>
      <c r="K446" s="50"/>
      <c r="L446" s="50"/>
      <c r="M446" s="50"/>
      <c r="N446" s="152"/>
      <c r="O446" s="197"/>
      <c r="P446" s="197"/>
      <c r="Q446" s="197"/>
      <c r="R446" s="197"/>
      <c r="S446" s="197"/>
      <c r="T446" s="197"/>
      <c r="U446" s="197"/>
      <c r="V446" s="197"/>
      <c r="W446" s="197"/>
      <c r="X446" s="197"/>
      <c r="Y446" s="197"/>
      <c r="Z446" s="197"/>
    </row>
    <row r="447" ht="15.75" customHeight="1">
      <c r="A447" s="180"/>
      <c r="B447" s="197"/>
      <c r="C447" s="152"/>
      <c r="D447" s="152"/>
      <c r="E447" s="152"/>
      <c r="F447" s="152"/>
      <c r="G447" s="197"/>
      <c r="H447" s="197"/>
      <c r="I447" s="152"/>
      <c r="J447" s="50"/>
      <c r="K447" s="50"/>
      <c r="L447" s="50"/>
      <c r="M447" s="50"/>
      <c r="N447" s="152"/>
      <c r="O447" s="197"/>
      <c r="P447" s="197"/>
      <c r="Q447" s="197"/>
      <c r="R447" s="197"/>
      <c r="S447" s="197"/>
      <c r="T447" s="197"/>
      <c r="U447" s="197"/>
      <c r="V447" s="197"/>
      <c r="W447" s="197"/>
      <c r="X447" s="197"/>
      <c r="Y447" s="197"/>
      <c r="Z447" s="197"/>
    </row>
    <row r="448" ht="15.75" customHeight="1">
      <c r="A448" s="180"/>
      <c r="B448" s="197"/>
      <c r="C448" s="152"/>
      <c r="D448" s="152"/>
      <c r="E448" s="152"/>
      <c r="F448" s="152"/>
      <c r="G448" s="197"/>
      <c r="H448" s="169"/>
      <c r="I448" s="152"/>
      <c r="J448" s="50"/>
      <c r="K448" s="50"/>
      <c r="L448" s="50"/>
      <c r="M448" s="50"/>
      <c r="N448" s="152"/>
      <c r="O448" s="197"/>
      <c r="P448" s="197"/>
      <c r="Q448" s="197"/>
      <c r="R448" s="197"/>
      <c r="S448" s="197"/>
      <c r="T448" s="197"/>
      <c r="U448" s="197"/>
      <c r="V448" s="197"/>
      <c r="W448" s="197"/>
      <c r="X448" s="197"/>
      <c r="Y448" s="197"/>
      <c r="Z448" s="197"/>
    </row>
    <row r="449" ht="15.75" customHeight="1">
      <c r="A449" s="180"/>
      <c r="B449" s="197"/>
      <c r="C449" s="152"/>
      <c r="D449" s="152"/>
      <c r="E449" s="152"/>
      <c r="F449" s="152"/>
      <c r="G449" s="197"/>
      <c r="H449" s="197"/>
      <c r="I449" s="152"/>
      <c r="J449" s="50"/>
      <c r="K449" s="50"/>
      <c r="L449" s="50"/>
      <c r="M449" s="50"/>
      <c r="N449" s="152"/>
      <c r="O449" s="197"/>
      <c r="P449" s="197"/>
      <c r="Q449" s="197"/>
      <c r="R449" s="197"/>
      <c r="S449" s="197"/>
      <c r="T449" s="197"/>
      <c r="U449" s="197"/>
      <c r="V449" s="197"/>
      <c r="W449" s="197"/>
      <c r="X449" s="197"/>
      <c r="Y449" s="197"/>
      <c r="Z449" s="197"/>
    </row>
    <row r="450" ht="15.75" customHeight="1">
      <c r="A450" s="180"/>
      <c r="B450" s="197"/>
      <c r="C450" s="152"/>
      <c r="D450" s="152"/>
      <c r="E450" s="152"/>
      <c r="F450" s="152"/>
      <c r="G450" s="197"/>
      <c r="H450" s="197"/>
      <c r="I450" s="152"/>
      <c r="J450" s="50"/>
      <c r="K450" s="50"/>
      <c r="L450" s="50"/>
      <c r="M450" s="50"/>
      <c r="N450" s="152"/>
      <c r="O450" s="197"/>
      <c r="P450" s="197"/>
      <c r="Q450" s="197"/>
      <c r="R450" s="197"/>
      <c r="S450" s="197"/>
      <c r="T450" s="197"/>
      <c r="U450" s="197"/>
      <c r="V450" s="197"/>
      <c r="W450" s="197"/>
      <c r="X450" s="197"/>
      <c r="Y450" s="197"/>
      <c r="Z450" s="197"/>
    </row>
    <row r="451" ht="15.75" customHeight="1">
      <c r="A451" s="180"/>
      <c r="B451" s="197"/>
      <c r="C451" s="152"/>
      <c r="D451" s="152"/>
      <c r="E451" s="197"/>
      <c r="F451" s="197"/>
      <c r="G451" s="197"/>
      <c r="H451" s="169"/>
      <c r="I451" s="152"/>
      <c r="J451" s="50"/>
      <c r="K451" s="50"/>
      <c r="L451" s="50"/>
      <c r="M451" s="50"/>
      <c r="N451" s="152"/>
      <c r="O451" s="197"/>
      <c r="P451" s="197"/>
      <c r="Q451" s="197"/>
      <c r="R451" s="197"/>
      <c r="S451" s="197"/>
      <c r="T451" s="197"/>
      <c r="U451" s="197"/>
      <c r="V451" s="197"/>
      <c r="W451" s="197"/>
      <c r="X451" s="197"/>
      <c r="Y451" s="197"/>
      <c r="Z451" s="197"/>
    </row>
    <row r="452" ht="15.75" customHeight="1">
      <c r="A452" s="180"/>
      <c r="B452" s="197"/>
      <c r="C452" s="152"/>
      <c r="D452" s="152"/>
      <c r="E452" s="152"/>
      <c r="F452" s="152"/>
      <c r="G452" s="197"/>
      <c r="H452" s="197"/>
      <c r="I452" s="152"/>
      <c r="J452" s="50"/>
      <c r="K452" s="50"/>
      <c r="L452" s="50"/>
      <c r="M452" s="50"/>
      <c r="N452" s="152"/>
      <c r="O452" s="197"/>
      <c r="P452" s="197"/>
      <c r="Q452" s="197"/>
      <c r="R452" s="197"/>
      <c r="S452" s="197"/>
      <c r="T452" s="197"/>
      <c r="U452" s="197"/>
      <c r="V452" s="197"/>
      <c r="W452" s="197"/>
      <c r="X452" s="197"/>
      <c r="Y452" s="197"/>
      <c r="Z452" s="197"/>
    </row>
    <row r="453" ht="15.75" customHeight="1">
      <c r="A453" s="180"/>
      <c r="B453" s="197"/>
      <c r="C453" s="152"/>
      <c r="D453" s="152"/>
      <c r="E453" s="152"/>
      <c r="F453" s="152"/>
      <c r="G453" s="197"/>
      <c r="H453" s="197"/>
      <c r="I453" s="152"/>
      <c r="J453" s="50"/>
      <c r="K453" s="50"/>
      <c r="L453" s="50"/>
      <c r="M453" s="50"/>
      <c r="N453" s="152"/>
      <c r="O453" s="197"/>
      <c r="P453" s="197"/>
      <c r="Q453" s="197"/>
      <c r="R453" s="197"/>
      <c r="S453" s="197"/>
      <c r="T453" s="197"/>
      <c r="U453" s="197"/>
      <c r="V453" s="197"/>
      <c r="W453" s="197"/>
      <c r="X453" s="197"/>
      <c r="Y453" s="197"/>
      <c r="Z453" s="197"/>
    </row>
    <row r="454" ht="15.75" customHeight="1">
      <c r="A454" s="180"/>
      <c r="B454" s="197"/>
      <c r="C454" s="152"/>
      <c r="D454" s="152"/>
      <c r="E454" s="152"/>
      <c r="F454" s="152"/>
      <c r="G454" s="197"/>
      <c r="H454" s="169"/>
      <c r="I454" s="152"/>
      <c r="J454" s="50"/>
      <c r="K454" s="50"/>
      <c r="L454" s="50"/>
      <c r="M454" s="50"/>
      <c r="N454" s="152"/>
      <c r="O454" s="197"/>
      <c r="P454" s="197"/>
      <c r="Q454" s="197"/>
      <c r="R454" s="197"/>
      <c r="S454" s="197"/>
      <c r="T454" s="197"/>
      <c r="U454" s="197"/>
      <c r="V454" s="197"/>
      <c r="W454" s="197"/>
      <c r="X454" s="197"/>
      <c r="Y454" s="197"/>
      <c r="Z454" s="197"/>
    </row>
    <row r="455" ht="15.75" customHeight="1">
      <c r="A455" s="180"/>
      <c r="B455" s="197"/>
      <c r="C455" s="152"/>
      <c r="D455" s="152"/>
      <c r="E455" s="152"/>
      <c r="F455" s="152"/>
      <c r="G455" s="197"/>
      <c r="H455" s="169"/>
      <c r="I455" s="152"/>
      <c r="J455" s="50"/>
      <c r="K455" s="50"/>
      <c r="L455" s="50"/>
      <c r="M455" s="50"/>
      <c r="N455" s="152"/>
      <c r="O455" s="197"/>
      <c r="P455" s="197"/>
      <c r="Q455" s="197"/>
      <c r="R455" s="197"/>
      <c r="S455" s="197"/>
      <c r="T455" s="197"/>
      <c r="U455" s="197"/>
      <c r="V455" s="197"/>
      <c r="W455" s="197"/>
      <c r="X455" s="197"/>
      <c r="Y455" s="197"/>
      <c r="Z455" s="197"/>
    </row>
    <row r="456" ht="15.75" customHeight="1">
      <c r="A456" s="180"/>
      <c r="B456" s="197"/>
      <c r="C456" s="152"/>
      <c r="D456" s="152"/>
      <c r="E456" s="152"/>
      <c r="F456" s="152"/>
      <c r="G456" s="197"/>
      <c r="H456" s="197"/>
      <c r="I456" s="152"/>
      <c r="J456" s="50"/>
      <c r="K456" s="50"/>
      <c r="L456" s="50"/>
      <c r="M456" s="50"/>
      <c r="N456" s="152"/>
      <c r="O456" s="197"/>
      <c r="P456" s="197"/>
      <c r="Q456" s="197"/>
      <c r="R456" s="197"/>
      <c r="S456" s="197"/>
      <c r="T456" s="197"/>
      <c r="U456" s="197"/>
      <c r="V456" s="197"/>
      <c r="W456" s="197"/>
      <c r="X456" s="197"/>
      <c r="Y456" s="197"/>
      <c r="Z456" s="197"/>
    </row>
    <row r="457" ht="15.75" customHeight="1">
      <c r="A457" s="180"/>
      <c r="B457" s="197"/>
      <c r="C457" s="152"/>
      <c r="D457" s="152"/>
      <c r="E457" s="152"/>
      <c r="F457" s="152"/>
      <c r="G457" s="197"/>
      <c r="H457" s="197"/>
      <c r="I457" s="152"/>
      <c r="J457" s="50"/>
      <c r="K457" s="50"/>
      <c r="L457" s="50"/>
      <c r="M457" s="50"/>
      <c r="N457" s="152"/>
      <c r="O457" s="197"/>
      <c r="P457" s="197"/>
      <c r="Q457" s="197"/>
      <c r="R457" s="197"/>
      <c r="S457" s="197"/>
      <c r="T457" s="197"/>
      <c r="U457" s="197"/>
      <c r="V457" s="197"/>
      <c r="W457" s="197"/>
      <c r="X457" s="197"/>
      <c r="Y457" s="197"/>
      <c r="Z457" s="197"/>
    </row>
    <row r="458" ht="15.75" customHeight="1">
      <c r="A458" s="180"/>
      <c r="B458" s="197"/>
      <c r="C458" s="152"/>
      <c r="D458" s="152"/>
      <c r="E458" s="152"/>
      <c r="F458" s="152"/>
      <c r="G458" s="197"/>
      <c r="H458" s="169"/>
      <c r="I458" s="152"/>
      <c r="J458" s="50"/>
      <c r="K458" s="50"/>
      <c r="L458" s="50"/>
      <c r="M458" s="50"/>
      <c r="N458" s="152"/>
      <c r="O458" s="197"/>
      <c r="P458" s="197"/>
      <c r="Q458" s="197"/>
      <c r="R458" s="197"/>
      <c r="S458" s="197"/>
      <c r="T458" s="197"/>
      <c r="U458" s="197"/>
      <c r="V458" s="197"/>
      <c r="W458" s="197"/>
      <c r="X458" s="197"/>
      <c r="Y458" s="197"/>
      <c r="Z458" s="197"/>
    </row>
    <row r="459" ht="15.75" customHeight="1">
      <c r="A459" s="180"/>
      <c r="B459" s="197"/>
      <c r="C459" s="152"/>
      <c r="D459" s="152"/>
      <c r="E459" s="152"/>
      <c r="F459" s="152"/>
      <c r="G459" s="197"/>
      <c r="H459" s="197"/>
      <c r="I459" s="152"/>
      <c r="J459" s="50"/>
      <c r="K459" s="50"/>
      <c r="L459" s="50"/>
      <c r="M459" s="50"/>
      <c r="N459" s="152"/>
      <c r="O459" s="197"/>
      <c r="P459" s="197"/>
      <c r="Q459" s="197"/>
      <c r="R459" s="197"/>
      <c r="S459" s="197"/>
      <c r="T459" s="197"/>
      <c r="U459" s="197"/>
      <c r="V459" s="197"/>
      <c r="W459" s="197"/>
      <c r="X459" s="197"/>
      <c r="Y459" s="197"/>
      <c r="Z459" s="197"/>
    </row>
    <row r="460" ht="15.75" customHeight="1">
      <c r="A460" s="180"/>
      <c r="B460" s="197"/>
      <c r="C460" s="152"/>
      <c r="D460" s="152"/>
      <c r="E460" s="152"/>
      <c r="F460" s="152"/>
      <c r="G460" s="197"/>
      <c r="H460" s="169"/>
      <c r="I460" s="152"/>
      <c r="J460" s="50"/>
      <c r="K460" s="50"/>
      <c r="L460" s="50"/>
      <c r="M460" s="50"/>
      <c r="N460" s="152"/>
      <c r="O460" s="197"/>
      <c r="P460" s="197"/>
      <c r="Q460" s="197"/>
      <c r="R460" s="197"/>
      <c r="S460" s="197"/>
      <c r="T460" s="197"/>
      <c r="U460" s="197"/>
      <c r="V460" s="197"/>
      <c r="W460" s="197"/>
      <c r="X460" s="197"/>
      <c r="Y460" s="197"/>
      <c r="Z460" s="197"/>
    </row>
    <row r="461" ht="15.75" customHeight="1">
      <c r="A461" s="180"/>
      <c r="B461" s="197"/>
      <c r="C461" s="152"/>
      <c r="D461" s="152"/>
      <c r="E461" s="152"/>
      <c r="F461" s="152"/>
      <c r="G461" s="197"/>
      <c r="H461" s="197"/>
      <c r="I461" s="152"/>
      <c r="J461" s="50"/>
      <c r="K461" s="50"/>
      <c r="L461" s="50"/>
      <c r="M461" s="50"/>
      <c r="N461" s="152"/>
      <c r="O461" s="197"/>
      <c r="P461" s="197"/>
      <c r="Q461" s="197"/>
      <c r="R461" s="197"/>
      <c r="S461" s="197"/>
      <c r="T461" s="197"/>
      <c r="U461" s="197"/>
      <c r="V461" s="197"/>
      <c r="W461" s="197"/>
      <c r="X461" s="197"/>
      <c r="Y461" s="197"/>
      <c r="Z461" s="197"/>
    </row>
    <row r="462" ht="15.75" customHeight="1">
      <c r="A462" s="180"/>
      <c r="B462" s="197"/>
      <c r="C462" s="152"/>
      <c r="D462" s="152"/>
      <c r="E462" s="152"/>
      <c r="F462" s="152"/>
      <c r="G462" s="197"/>
      <c r="H462" s="197"/>
      <c r="I462" s="152"/>
      <c r="J462" s="50"/>
      <c r="K462" s="50"/>
      <c r="L462" s="50"/>
      <c r="M462" s="50"/>
      <c r="N462" s="152"/>
      <c r="O462" s="197"/>
      <c r="P462" s="197"/>
      <c r="Q462" s="197"/>
      <c r="R462" s="197"/>
      <c r="S462" s="197"/>
      <c r="T462" s="197"/>
      <c r="U462" s="197"/>
      <c r="V462" s="197"/>
      <c r="W462" s="197"/>
      <c r="X462" s="197"/>
      <c r="Y462" s="197"/>
      <c r="Z462" s="197"/>
    </row>
    <row r="463" ht="15.75" customHeight="1">
      <c r="A463" s="180"/>
      <c r="B463" s="197"/>
      <c r="C463" s="197"/>
      <c r="D463" s="152"/>
      <c r="E463" s="152"/>
      <c r="F463" s="152"/>
      <c r="G463" s="197"/>
      <c r="H463" s="169"/>
      <c r="I463" s="152"/>
      <c r="J463" s="50"/>
      <c r="K463" s="50"/>
      <c r="L463" s="50"/>
      <c r="M463" s="50"/>
      <c r="N463" s="152"/>
      <c r="O463" s="197"/>
      <c r="P463" s="197"/>
      <c r="Q463" s="197"/>
      <c r="R463" s="197"/>
      <c r="S463" s="197"/>
      <c r="T463" s="197"/>
      <c r="U463" s="197"/>
      <c r="V463" s="197"/>
      <c r="W463" s="197"/>
      <c r="X463" s="197"/>
      <c r="Y463" s="197"/>
      <c r="Z463" s="197"/>
    </row>
    <row r="464" ht="15.75" customHeight="1">
      <c r="A464" s="180"/>
      <c r="B464" s="197"/>
      <c r="C464" s="152"/>
      <c r="D464" s="152"/>
      <c r="E464" s="152"/>
      <c r="F464" s="152"/>
      <c r="G464" s="197"/>
      <c r="H464" s="169"/>
      <c r="I464" s="152"/>
      <c r="J464" s="50"/>
      <c r="K464" s="50"/>
      <c r="L464" s="50"/>
      <c r="M464" s="50"/>
      <c r="N464" s="152"/>
      <c r="O464" s="197"/>
      <c r="P464" s="197"/>
      <c r="Q464" s="197"/>
      <c r="R464" s="197"/>
      <c r="S464" s="197"/>
      <c r="T464" s="197"/>
      <c r="U464" s="197"/>
      <c r="V464" s="197"/>
      <c r="W464" s="197"/>
      <c r="X464" s="197"/>
      <c r="Y464" s="197"/>
      <c r="Z464" s="197"/>
    </row>
    <row r="465" ht="15.75" customHeight="1">
      <c r="A465" s="180"/>
      <c r="B465" s="197"/>
      <c r="C465" s="152"/>
      <c r="D465" s="152"/>
      <c r="E465" s="152"/>
      <c r="F465" s="152"/>
      <c r="G465" s="197"/>
      <c r="H465" s="197"/>
      <c r="I465" s="152"/>
      <c r="J465" s="50"/>
      <c r="K465" s="50"/>
      <c r="L465" s="50"/>
      <c r="M465" s="50"/>
      <c r="N465" s="152"/>
      <c r="O465" s="197"/>
      <c r="P465" s="197"/>
      <c r="Q465" s="197"/>
      <c r="R465" s="197"/>
      <c r="S465" s="197"/>
      <c r="T465" s="197"/>
      <c r="U465" s="197"/>
      <c r="V465" s="197"/>
      <c r="W465" s="197"/>
      <c r="X465" s="197"/>
      <c r="Y465" s="197"/>
      <c r="Z465" s="197"/>
    </row>
    <row r="466" ht="15.75" customHeight="1">
      <c r="A466" s="180"/>
      <c r="B466" s="197"/>
      <c r="C466" s="152"/>
      <c r="D466" s="152"/>
      <c r="E466" s="152"/>
      <c r="F466" s="152"/>
      <c r="G466" s="197"/>
      <c r="H466" s="169"/>
      <c r="I466" s="152"/>
      <c r="J466" s="50"/>
      <c r="K466" s="50"/>
      <c r="L466" s="50"/>
      <c r="M466" s="50"/>
      <c r="N466" s="152"/>
      <c r="O466" s="197"/>
      <c r="P466" s="197"/>
      <c r="Q466" s="197"/>
      <c r="R466" s="197"/>
      <c r="S466" s="197"/>
      <c r="T466" s="197"/>
      <c r="U466" s="197"/>
      <c r="V466" s="197"/>
      <c r="W466" s="197"/>
      <c r="X466" s="197"/>
      <c r="Y466" s="197"/>
      <c r="Z466" s="197"/>
    </row>
    <row r="467" ht="15.75" customHeight="1">
      <c r="A467" s="180"/>
      <c r="B467" s="197"/>
      <c r="C467" s="152"/>
      <c r="D467" s="152"/>
      <c r="E467" s="152"/>
      <c r="F467" s="152"/>
      <c r="G467" s="197"/>
      <c r="H467" s="197"/>
      <c r="I467" s="152"/>
      <c r="J467" s="50"/>
      <c r="K467" s="50"/>
      <c r="L467" s="50"/>
      <c r="M467" s="50"/>
      <c r="N467" s="152"/>
      <c r="O467" s="197"/>
      <c r="P467" s="197"/>
      <c r="Q467" s="197"/>
      <c r="R467" s="197"/>
      <c r="S467" s="197"/>
      <c r="T467" s="197"/>
      <c r="U467" s="197"/>
      <c r="V467" s="197"/>
      <c r="W467" s="197"/>
      <c r="X467" s="197"/>
      <c r="Y467" s="197"/>
      <c r="Z467" s="197"/>
    </row>
    <row r="468" ht="15.75" customHeight="1">
      <c r="A468" s="180"/>
      <c r="B468" s="197"/>
      <c r="C468" s="152"/>
      <c r="D468" s="152"/>
      <c r="E468" s="152"/>
      <c r="F468" s="152"/>
      <c r="G468" s="197"/>
      <c r="H468" s="197"/>
      <c r="I468" s="152"/>
      <c r="J468" s="50"/>
      <c r="K468" s="50"/>
      <c r="L468" s="50"/>
      <c r="M468" s="50"/>
      <c r="N468" s="152"/>
      <c r="O468" s="197"/>
      <c r="P468" s="197"/>
      <c r="Q468" s="197"/>
      <c r="R468" s="197"/>
      <c r="S468" s="197"/>
      <c r="T468" s="197"/>
      <c r="U468" s="197"/>
      <c r="V468" s="197"/>
      <c r="W468" s="197"/>
      <c r="X468" s="197"/>
      <c r="Y468" s="197"/>
      <c r="Z468" s="197"/>
    </row>
    <row r="469" ht="15.75" customHeight="1">
      <c r="A469" s="180"/>
      <c r="B469" s="197"/>
      <c r="C469" s="197"/>
      <c r="D469" s="152"/>
      <c r="E469" s="152"/>
      <c r="F469" s="152"/>
      <c r="G469" s="197"/>
      <c r="H469" s="169"/>
      <c r="I469" s="152"/>
      <c r="J469" s="50"/>
      <c r="K469" s="50"/>
      <c r="L469" s="50"/>
      <c r="M469" s="50"/>
      <c r="N469" s="152"/>
      <c r="O469" s="197"/>
      <c r="P469" s="197"/>
      <c r="Q469" s="197"/>
      <c r="R469" s="197"/>
      <c r="S469" s="197"/>
      <c r="T469" s="197"/>
      <c r="U469" s="197"/>
      <c r="V469" s="197"/>
      <c r="W469" s="197"/>
      <c r="X469" s="197"/>
      <c r="Y469" s="197"/>
      <c r="Z469" s="197"/>
    </row>
    <row r="470" ht="15.75" customHeight="1">
      <c r="A470" s="180"/>
      <c r="B470" s="197"/>
      <c r="C470" s="152"/>
      <c r="D470" s="152"/>
      <c r="E470" s="152"/>
      <c r="F470" s="152"/>
      <c r="G470" s="197"/>
      <c r="H470" s="197"/>
      <c r="I470" s="152"/>
      <c r="J470" s="50"/>
      <c r="K470" s="50"/>
      <c r="L470" s="50"/>
      <c r="M470" s="50"/>
      <c r="N470" s="152"/>
      <c r="O470" s="197"/>
      <c r="P470" s="197"/>
      <c r="Q470" s="197"/>
      <c r="R470" s="197"/>
      <c r="S470" s="197"/>
      <c r="T470" s="197"/>
      <c r="U470" s="197"/>
      <c r="V470" s="197"/>
      <c r="W470" s="197"/>
      <c r="X470" s="197"/>
      <c r="Y470" s="197"/>
      <c r="Z470" s="197"/>
    </row>
    <row r="471" ht="15.75" customHeight="1">
      <c r="A471" s="180"/>
      <c r="B471" s="197"/>
      <c r="C471" s="152"/>
      <c r="D471" s="152"/>
      <c r="E471" s="152"/>
      <c r="F471" s="152"/>
      <c r="G471" s="197"/>
      <c r="H471" s="197"/>
      <c r="I471" s="152"/>
      <c r="J471" s="50"/>
      <c r="K471" s="50"/>
      <c r="L471" s="50"/>
      <c r="M471" s="50"/>
      <c r="N471" s="152"/>
      <c r="O471" s="197"/>
      <c r="P471" s="197"/>
      <c r="Q471" s="197"/>
      <c r="R471" s="197"/>
      <c r="S471" s="197"/>
      <c r="T471" s="197"/>
      <c r="U471" s="197"/>
      <c r="V471" s="197"/>
      <c r="W471" s="197"/>
      <c r="X471" s="197"/>
      <c r="Y471" s="197"/>
      <c r="Z471" s="197"/>
    </row>
    <row r="472" ht="15.75" customHeight="1">
      <c r="A472" s="180"/>
      <c r="B472" s="197"/>
      <c r="C472" s="152"/>
      <c r="D472" s="152"/>
      <c r="E472" s="152"/>
      <c r="F472" s="152"/>
      <c r="G472" s="197"/>
      <c r="H472" s="197"/>
      <c r="I472" s="152"/>
      <c r="J472" s="50"/>
      <c r="K472" s="50"/>
      <c r="L472" s="50"/>
      <c r="M472" s="50"/>
      <c r="N472" s="152"/>
      <c r="O472" s="197"/>
      <c r="P472" s="197"/>
      <c r="Q472" s="197"/>
      <c r="R472" s="197"/>
      <c r="S472" s="197"/>
      <c r="T472" s="197"/>
      <c r="U472" s="197"/>
      <c r="V472" s="197"/>
      <c r="W472" s="197"/>
      <c r="X472" s="197"/>
      <c r="Y472" s="197"/>
      <c r="Z472" s="197"/>
    </row>
    <row r="473" ht="15.75" customHeight="1">
      <c r="A473" s="180"/>
      <c r="B473" s="197"/>
      <c r="C473" s="152"/>
      <c r="D473" s="152"/>
      <c r="E473" s="152"/>
      <c r="F473" s="152"/>
      <c r="G473" s="197"/>
      <c r="H473" s="197"/>
      <c r="I473" s="152"/>
      <c r="J473" s="50"/>
      <c r="K473" s="50"/>
      <c r="L473" s="50"/>
      <c r="M473" s="50"/>
      <c r="N473" s="152"/>
      <c r="O473" s="197"/>
      <c r="P473" s="197"/>
      <c r="Q473" s="197"/>
      <c r="R473" s="197"/>
      <c r="S473" s="197"/>
      <c r="T473" s="197"/>
      <c r="U473" s="197"/>
      <c r="V473" s="197"/>
      <c r="W473" s="197"/>
      <c r="X473" s="197"/>
      <c r="Y473" s="197"/>
      <c r="Z473" s="197"/>
    </row>
    <row r="474" ht="15.75" customHeight="1">
      <c r="A474" s="180"/>
      <c r="B474" s="197"/>
      <c r="C474" s="152"/>
      <c r="D474" s="152"/>
      <c r="E474" s="152"/>
      <c r="F474" s="152"/>
      <c r="G474" s="197"/>
      <c r="H474" s="197"/>
      <c r="I474" s="152"/>
      <c r="J474" s="50"/>
      <c r="K474" s="50"/>
      <c r="L474" s="50"/>
      <c r="M474" s="50"/>
      <c r="N474" s="152"/>
      <c r="O474" s="197"/>
      <c r="P474" s="197"/>
      <c r="Q474" s="197"/>
      <c r="R474" s="197"/>
      <c r="S474" s="197"/>
      <c r="T474" s="197"/>
      <c r="U474" s="197"/>
      <c r="V474" s="197"/>
      <c r="W474" s="197"/>
      <c r="X474" s="197"/>
      <c r="Y474" s="197"/>
      <c r="Z474" s="197"/>
    </row>
    <row r="475" ht="15.75" customHeight="1">
      <c r="A475" s="180"/>
      <c r="B475" s="197"/>
      <c r="C475" s="197"/>
      <c r="D475" s="152"/>
      <c r="E475" s="152"/>
      <c r="F475" s="152"/>
      <c r="G475" s="197"/>
      <c r="H475" s="197"/>
      <c r="I475" s="152"/>
      <c r="J475" s="50"/>
      <c r="K475" s="50"/>
      <c r="L475" s="50"/>
      <c r="M475" s="50"/>
      <c r="N475" s="152"/>
      <c r="O475" s="197"/>
      <c r="P475" s="197"/>
      <c r="Q475" s="197"/>
      <c r="R475" s="197"/>
      <c r="S475" s="197"/>
      <c r="T475" s="197"/>
      <c r="U475" s="197"/>
      <c r="V475" s="197"/>
      <c r="W475" s="197"/>
      <c r="X475" s="197"/>
      <c r="Y475" s="197"/>
      <c r="Z475" s="197"/>
    </row>
    <row r="476" ht="15.75" customHeight="1">
      <c r="A476" s="180"/>
      <c r="B476" s="197"/>
      <c r="C476" s="152"/>
      <c r="D476" s="152"/>
      <c r="E476" s="152"/>
      <c r="F476" s="152"/>
      <c r="G476" s="197"/>
      <c r="H476" s="169"/>
      <c r="I476" s="152"/>
      <c r="J476" s="50"/>
      <c r="K476" s="50"/>
      <c r="L476" s="50"/>
      <c r="M476" s="50"/>
      <c r="N476" s="152"/>
      <c r="O476" s="197"/>
      <c r="P476" s="197"/>
      <c r="Q476" s="197"/>
      <c r="R476" s="197"/>
      <c r="S476" s="197"/>
      <c r="T476" s="197"/>
      <c r="U476" s="197"/>
      <c r="V476" s="197"/>
      <c r="W476" s="197"/>
      <c r="X476" s="197"/>
      <c r="Y476" s="197"/>
      <c r="Z476" s="197"/>
    </row>
    <row r="477" ht="15.75" customHeight="1">
      <c r="A477" s="180"/>
      <c r="B477" s="197"/>
      <c r="C477" s="152"/>
      <c r="D477" s="152"/>
      <c r="E477" s="152"/>
      <c r="F477" s="152"/>
      <c r="G477" s="197"/>
      <c r="H477" s="197"/>
      <c r="I477" s="152"/>
      <c r="J477" s="50"/>
      <c r="K477" s="50"/>
      <c r="L477" s="50"/>
      <c r="M477" s="50"/>
      <c r="N477" s="152"/>
      <c r="O477" s="197"/>
      <c r="P477" s="197"/>
      <c r="Q477" s="197"/>
      <c r="R477" s="197"/>
      <c r="S477" s="197"/>
      <c r="T477" s="197"/>
      <c r="U477" s="197"/>
      <c r="V477" s="197"/>
      <c r="W477" s="197"/>
      <c r="X477" s="197"/>
      <c r="Y477" s="197"/>
      <c r="Z477" s="197"/>
    </row>
    <row r="478" ht="15.75" customHeight="1">
      <c r="A478" s="180"/>
      <c r="B478" s="197"/>
      <c r="C478" s="152"/>
      <c r="D478" s="152"/>
      <c r="E478" s="152"/>
      <c r="F478" s="152"/>
      <c r="G478" s="197"/>
      <c r="H478" s="197"/>
      <c r="I478" s="152"/>
      <c r="J478" s="50"/>
      <c r="K478" s="50"/>
      <c r="L478" s="50"/>
      <c r="M478" s="50"/>
      <c r="N478" s="152"/>
      <c r="O478" s="197"/>
      <c r="P478" s="197"/>
      <c r="Q478" s="197"/>
      <c r="R478" s="197"/>
      <c r="S478" s="197"/>
      <c r="T478" s="197"/>
      <c r="U478" s="197"/>
      <c r="V478" s="197"/>
      <c r="W478" s="197"/>
      <c r="X478" s="197"/>
      <c r="Y478" s="197"/>
      <c r="Z478" s="197"/>
    </row>
    <row r="479" ht="15.75" customHeight="1">
      <c r="A479" s="180"/>
      <c r="B479" s="197"/>
      <c r="C479" s="152"/>
      <c r="D479" s="152"/>
      <c r="E479" s="152"/>
      <c r="F479" s="152"/>
      <c r="G479" s="197"/>
      <c r="H479" s="197"/>
      <c r="I479" s="152"/>
      <c r="J479" s="50"/>
      <c r="K479" s="50"/>
      <c r="L479" s="50"/>
      <c r="M479" s="50"/>
      <c r="N479" s="152"/>
      <c r="O479" s="197"/>
      <c r="P479" s="197"/>
      <c r="Q479" s="197"/>
      <c r="R479" s="197"/>
      <c r="S479" s="197"/>
      <c r="T479" s="197"/>
      <c r="U479" s="197"/>
      <c r="V479" s="197"/>
      <c r="W479" s="197"/>
      <c r="X479" s="197"/>
      <c r="Y479" s="197"/>
      <c r="Z479" s="197"/>
    </row>
    <row r="480" ht="15.75" customHeight="1">
      <c r="A480" s="180"/>
      <c r="B480" s="197"/>
      <c r="C480" s="152"/>
      <c r="D480" s="152"/>
      <c r="E480" s="152"/>
      <c r="F480" s="152"/>
      <c r="G480" s="197"/>
      <c r="H480" s="197"/>
      <c r="I480" s="152"/>
      <c r="J480" s="50"/>
      <c r="K480" s="50"/>
      <c r="L480" s="50"/>
      <c r="M480" s="50"/>
      <c r="N480" s="152"/>
      <c r="O480" s="197"/>
      <c r="P480" s="197"/>
      <c r="Q480" s="197"/>
      <c r="R480" s="197"/>
      <c r="S480" s="197"/>
      <c r="T480" s="197"/>
      <c r="U480" s="197"/>
      <c r="V480" s="197"/>
      <c r="W480" s="197"/>
      <c r="X480" s="197"/>
      <c r="Y480" s="197"/>
      <c r="Z480" s="197"/>
    </row>
    <row r="481" ht="15.75" customHeight="1">
      <c r="A481" s="180"/>
      <c r="B481" s="197"/>
      <c r="C481" s="152"/>
      <c r="D481" s="152"/>
      <c r="E481" s="152"/>
      <c r="F481" s="152"/>
      <c r="G481" s="197"/>
      <c r="H481" s="197"/>
      <c r="I481" s="152"/>
      <c r="J481" s="50"/>
      <c r="K481" s="50"/>
      <c r="L481" s="50"/>
      <c r="M481" s="50"/>
      <c r="N481" s="152"/>
      <c r="O481" s="197"/>
      <c r="P481" s="197"/>
      <c r="Q481" s="197"/>
      <c r="R481" s="197"/>
      <c r="S481" s="197"/>
      <c r="T481" s="197"/>
      <c r="U481" s="197"/>
      <c r="V481" s="197"/>
      <c r="W481" s="197"/>
      <c r="X481" s="197"/>
      <c r="Y481" s="197"/>
      <c r="Z481" s="197"/>
    </row>
    <row r="482" ht="15.75" customHeight="1">
      <c r="A482" s="180"/>
      <c r="B482" s="197"/>
      <c r="C482" s="152"/>
      <c r="D482" s="152"/>
      <c r="E482" s="152"/>
      <c r="F482" s="152"/>
      <c r="G482" s="197"/>
      <c r="H482" s="169"/>
      <c r="I482" s="152"/>
      <c r="J482" s="50"/>
      <c r="K482" s="50"/>
      <c r="L482" s="50"/>
      <c r="M482" s="50"/>
      <c r="N482" s="152"/>
      <c r="O482" s="197"/>
      <c r="P482" s="197"/>
      <c r="Q482" s="197"/>
      <c r="R482" s="197"/>
      <c r="S482" s="197"/>
      <c r="T482" s="197"/>
      <c r="U482" s="197"/>
      <c r="V482" s="197"/>
      <c r="W482" s="197"/>
      <c r="X482" s="197"/>
      <c r="Y482" s="197"/>
      <c r="Z482" s="197"/>
    </row>
    <row r="483" ht="15.75" customHeight="1">
      <c r="A483" s="180"/>
      <c r="B483" s="197"/>
      <c r="C483" s="152"/>
      <c r="D483" s="152"/>
      <c r="E483" s="152"/>
      <c r="F483" s="152"/>
      <c r="G483" s="197"/>
      <c r="H483" s="169"/>
      <c r="I483" s="152"/>
      <c r="J483" s="50"/>
      <c r="K483" s="50"/>
      <c r="L483" s="50"/>
      <c r="M483" s="50"/>
      <c r="N483" s="152"/>
      <c r="O483" s="197"/>
      <c r="P483" s="197"/>
      <c r="Q483" s="197"/>
      <c r="R483" s="197"/>
      <c r="S483" s="197"/>
      <c r="T483" s="197"/>
      <c r="U483" s="197"/>
      <c r="V483" s="197"/>
      <c r="W483" s="197"/>
      <c r="X483" s="197"/>
      <c r="Y483" s="197"/>
      <c r="Z483" s="197"/>
    </row>
    <row r="484" ht="15.75" customHeight="1">
      <c r="A484" s="180"/>
      <c r="B484" s="197"/>
      <c r="C484" s="152"/>
      <c r="D484" s="152"/>
      <c r="E484" s="152"/>
      <c r="F484" s="152"/>
      <c r="G484" s="197"/>
      <c r="H484" s="169"/>
      <c r="I484" s="152"/>
      <c r="J484" s="50"/>
      <c r="K484" s="50"/>
      <c r="L484" s="50"/>
      <c r="M484" s="50"/>
      <c r="N484" s="152"/>
      <c r="O484" s="197"/>
      <c r="P484" s="197"/>
      <c r="Q484" s="197"/>
      <c r="R484" s="197"/>
      <c r="S484" s="197"/>
      <c r="T484" s="197"/>
      <c r="U484" s="197"/>
      <c r="V484" s="197"/>
      <c r="W484" s="197"/>
      <c r="X484" s="197"/>
      <c r="Y484" s="197"/>
      <c r="Z484" s="197"/>
    </row>
    <row r="485" ht="15.75" customHeight="1">
      <c r="A485" s="180"/>
      <c r="B485" s="197"/>
      <c r="C485" s="152"/>
      <c r="D485" s="152"/>
      <c r="E485" s="152"/>
      <c r="F485" s="152"/>
      <c r="G485" s="197"/>
      <c r="H485" s="169"/>
      <c r="I485" s="152"/>
      <c r="J485" s="50"/>
      <c r="K485" s="50"/>
      <c r="L485" s="50"/>
      <c r="M485" s="50"/>
      <c r="N485" s="152"/>
      <c r="O485" s="197"/>
      <c r="P485" s="197"/>
      <c r="Q485" s="197"/>
      <c r="R485" s="197"/>
      <c r="S485" s="197"/>
      <c r="T485" s="197"/>
      <c r="U485" s="197"/>
      <c r="V485" s="197"/>
      <c r="W485" s="197"/>
      <c r="X485" s="197"/>
      <c r="Y485" s="197"/>
      <c r="Z485" s="197"/>
    </row>
    <row r="486" ht="15.75" customHeight="1">
      <c r="A486" s="180"/>
      <c r="B486" s="197"/>
      <c r="C486" s="197"/>
      <c r="D486" s="152"/>
      <c r="E486" s="152"/>
      <c r="F486" s="152"/>
      <c r="G486" s="197"/>
      <c r="H486" s="169"/>
      <c r="I486" s="152"/>
      <c r="J486" s="50"/>
      <c r="K486" s="50"/>
      <c r="L486" s="50"/>
      <c r="M486" s="50"/>
      <c r="N486" s="152"/>
      <c r="O486" s="197"/>
      <c r="P486" s="197"/>
      <c r="Q486" s="197"/>
      <c r="R486" s="197"/>
      <c r="S486" s="197"/>
      <c r="T486" s="197"/>
      <c r="U486" s="197"/>
      <c r="V486" s="197"/>
      <c r="W486" s="197"/>
      <c r="X486" s="197"/>
      <c r="Y486" s="197"/>
      <c r="Z486" s="197"/>
    </row>
    <row r="487" ht="15.75" customHeight="1">
      <c r="A487" s="180"/>
      <c r="B487" s="197"/>
      <c r="C487" s="152"/>
      <c r="D487" s="152"/>
      <c r="E487" s="152"/>
      <c r="F487" s="152"/>
      <c r="G487" s="197"/>
      <c r="H487" s="169"/>
      <c r="I487" s="152"/>
      <c r="J487" s="50"/>
      <c r="K487" s="50"/>
      <c r="L487" s="50"/>
      <c r="M487" s="50"/>
      <c r="N487" s="152"/>
      <c r="O487" s="197"/>
      <c r="P487" s="197"/>
      <c r="Q487" s="197"/>
      <c r="R487" s="197"/>
      <c r="S487" s="197"/>
      <c r="T487" s="197"/>
      <c r="U487" s="197"/>
      <c r="V487" s="197"/>
      <c r="W487" s="197"/>
      <c r="X487" s="197"/>
      <c r="Y487" s="197"/>
      <c r="Z487" s="197"/>
    </row>
    <row r="488" ht="15.75" customHeight="1">
      <c r="A488" s="180"/>
      <c r="B488" s="197"/>
      <c r="C488" s="197"/>
      <c r="D488" s="152"/>
      <c r="E488" s="197"/>
      <c r="F488" s="197"/>
      <c r="G488" s="197"/>
      <c r="H488" s="169"/>
      <c r="I488" s="152"/>
      <c r="J488" s="50"/>
      <c r="K488" s="50"/>
      <c r="L488" s="50"/>
      <c r="M488" s="50"/>
      <c r="N488" s="152"/>
      <c r="O488" s="197"/>
      <c r="P488" s="197"/>
      <c r="Q488" s="197"/>
      <c r="R488" s="197"/>
      <c r="S488" s="197"/>
      <c r="T488" s="197"/>
      <c r="U488" s="197"/>
      <c r="V488" s="197"/>
      <c r="W488" s="197"/>
      <c r="X488" s="197"/>
      <c r="Y488" s="197"/>
      <c r="Z488" s="197"/>
    </row>
    <row r="489" ht="15.75" customHeight="1">
      <c r="A489" s="180"/>
      <c r="B489" s="197"/>
      <c r="C489" s="152"/>
      <c r="D489" s="152"/>
      <c r="E489" s="152"/>
      <c r="F489" s="152"/>
      <c r="G489" s="197"/>
      <c r="H489" s="169"/>
      <c r="I489" s="152"/>
      <c r="J489" s="50"/>
      <c r="K489" s="50"/>
      <c r="L489" s="50"/>
      <c r="M489" s="50"/>
      <c r="N489" s="152"/>
      <c r="O489" s="197"/>
      <c r="P489" s="197"/>
      <c r="Q489" s="197"/>
      <c r="R489" s="197"/>
      <c r="S489" s="197"/>
      <c r="T489" s="197"/>
      <c r="U489" s="197"/>
      <c r="V489" s="197"/>
      <c r="W489" s="197"/>
      <c r="X489" s="197"/>
      <c r="Y489" s="197"/>
      <c r="Z489" s="197"/>
    </row>
    <row r="490" ht="15.75" customHeight="1">
      <c r="A490" s="180"/>
      <c r="B490" s="197"/>
      <c r="C490" s="197"/>
      <c r="D490" s="152"/>
      <c r="E490" s="152"/>
      <c r="F490" s="152"/>
      <c r="G490" s="197"/>
      <c r="H490" s="169"/>
      <c r="I490" s="152"/>
      <c r="J490" s="50"/>
      <c r="K490" s="50"/>
      <c r="L490" s="50"/>
      <c r="M490" s="50"/>
      <c r="N490" s="152"/>
      <c r="O490" s="197"/>
      <c r="P490" s="197"/>
      <c r="Q490" s="197"/>
      <c r="R490" s="197"/>
      <c r="S490" s="197"/>
      <c r="T490" s="197"/>
      <c r="U490" s="197"/>
      <c r="V490" s="197"/>
      <c r="W490" s="197"/>
      <c r="X490" s="197"/>
      <c r="Y490" s="197"/>
      <c r="Z490" s="197"/>
    </row>
    <row r="491" ht="15.75" customHeight="1">
      <c r="A491" s="180"/>
      <c r="B491" s="197"/>
      <c r="C491" s="152"/>
      <c r="D491" s="152"/>
      <c r="E491" s="152"/>
      <c r="F491" s="152"/>
      <c r="G491" s="197"/>
      <c r="H491" s="169"/>
      <c r="I491" s="152"/>
      <c r="J491" s="50"/>
      <c r="K491" s="50"/>
      <c r="L491" s="50"/>
      <c r="M491" s="50"/>
      <c r="N491" s="152"/>
      <c r="O491" s="197"/>
      <c r="P491" s="197"/>
      <c r="Q491" s="197"/>
      <c r="R491" s="197"/>
      <c r="S491" s="197"/>
      <c r="T491" s="197"/>
      <c r="U491" s="197"/>
      <c r="V491" s="197"/>
      <c r="W491" s="197"/>
      <c r="X491" s="197"/>
      <c r="Y491" s="197"/>
      <c r="Z491" s="197"/>
    </row>
    <row r="492" ht="15.75" customHeight="1">
      <c r="A492" s="180"/>
      <c r="B492" s="197"/>
      <c r="C492" s="152"/>
      <c r="D492" s="152"/>
      <c r="E492" s="152"/>
      <c r="F492" s="152"/>
      <c r="G492" s="197"/>
      <c r="H492" s="197"/>
      <c r="I492" s="152"/>
      <c r="J492" s="50"/>
      <c r="K492" s="50"/>
      <c r="L492" s="50"/>
      <c r="M492" s="50"/>
      <c r="N492" s="152"/>
      <c r="O492" s="197"/>
      <c r="P492" s="197"/>
      <c r="Q492" s="197"/>
      <c r="R492" s="197"/>
      <c r="S492" s="197"/>
      <c r="T492" s="197"/>
      <c r="U492" s="197"/>
      <c r="V492" s="197"/>
      <c r="W492" s="197"/>
      <c r="X492" s="197"/>
      <c r="Y492" s="197"/>
      <c r="Z492" s="197"/>
    </row>
    <row r="493" ht="15.75" customHeight="1">
      <c r="A493" s="180"/>
      <c r="B493" s="197"/>
      <c r="C493" s="152"/>
      <c r="D493" s="152"/>
      <c r="E493" s="152"/>
      <c r="F493" s="152"/>
      <c r="G493" s="197"/>
      <c r="H493" s="169"/>
      <c r="I493" s="152"/>
      <c r="J493" s="50"/>
      <c r="K493" s="50"/>
      <c r="L493" s="50"/>
      <c r="M493" s="50"/>
      <c r="N493" s="152"/>
      <c r="O493" s="197"/>
      <c r="P493" s="197"/>
      <c r="Q493" s="197"/>
      <c r="R493" s="197"/>
      <c r="S493" s="197"/>
      <c r="T493" s="197"/>
      <c r="U493" s="197"/>
      <c r="V493" s="197"/>
      <c r="W493" s="197"/>
      <c r="X493" s="197"/>
      <c r="Y493" s="197"/>
      <c r="Z493" s="197"/>
    </row>
    <row r="494" ht="15.75" customHeight="1">
      <c r="A494" s="180"/>
      <c r="B494" s="197"/>
      <c r="C494" s="152"/>
      <c r="D494" s="152"/>
      <c r="E494" s="152"/>
      <c r="F494" s="152"/>
      <c r="G494" s="197"/>
      <c r="H494" s="197"/>
      <c r="I494" s="152"/>
      <c r="J494" s="50"/>
      <c r="K494" s="50"/>
      <c r="L494" s="50"/>
      <c r="M494" s="50"/>
      <c r="N494" s="152"/>
      <c r="O494" s="197"/>
      <c r="P494" s="197"/>
      <c r="Q494" s="197"/>
      <c r="R494" s="197"/>
      <c r="S494" s="197"/>
      <c r="T494" s="197"/>
      <c r="U494" s="197"/>
      <c r="V494" s="197"/>
      <c r="W494" s="197"/>
      <c r="X494" s="197"/>
      <c r="Y494" s="197"/>
      <c r="Z494" s="197"/>
    </row>
    <row r="495" ht="15.75" customHeight="1">
      <c r="A495" s="180"/>
      <c r="B495" s="197"/>
      <c r="C495" s="152"/>
      <c r="D495" s="152"/>
      <c r="E495" s="152"/>
      <c r="F495" s="152"/>
      <c r="G495" s="197"/>
      <c r="H495" s="169"/>
      <c r="I495" s="152"/>
      <c r="J495" s="50"/>
      <c r="K495" s="50"/>
      <c r="L495" s="50"/>
      <c r="M495" s="50"/>
      <c r="N495" s="152"/>
      <c r="O495" s="197"/>
      <c r="P495" s="197"/>
      <c r="Q495" s="197"/>
      <c r="R495" s="197"/>
      <c r="S495" s="197"/>
      <c r="T495" s="197"/>
      <c r="U495" s="197"/>
      <c r="V495" s="197"/>
      <c r="W495" s="197"/>
      <c r="X495" s="197"/>
      <c r="Y495" s="197"/>
      <c r="Z495" s="197"/>
    </row>
    <row r="496" ht="15.75" customHeight="1">
      <c r="A496" s="180"/>
      <c r="B496" s="197"/>
      <c r="C496" s="152"/>
      <c r="D496" s="152"/>
      <c r="E496" s="152"/>
      <c r="F496" s="152"/>
      <c r="G496" s="197"/>
      <c r="H496" s="197"/>
      <c r="I496" s="152"/>
      <c r="J496" s="50"/>
      <c r="K496" s="50"/>
      <c r="L496" s="50"/>
      <c r="M496" s="50"/>
      <c r="N496" s="152"/>
      <c r="O496" s="197"/>
      <c r="P496" s="197"/>
      <c r="Q496" s="197"/>
      <c r="R496" s="197"/>
      <c r="S496" s="197"/>
      <c r="T496" s="197"/>
      <c r="U496" s="197"/>
      <c r="V496" s="197"/>
      <c r="W496" s="197"/>
      <c r="X496" s="197"/>
      <c r="Y496" s="197"/>
      <c r="Z496" s="197"/>
    </row>
    <row r="497" ht="15.75" customHeight="1">
      <c r="A497" s="180"/>
      <c r="B497" s="197"/>
      <c r="C497" s="152"/>
      <c r="D497" s="152"/>
      <c r="E497" s="152"/>
      <c r="F497" s="152"/>
      <c r="G497" s="197"/>
      <c r="H497" s="197"/>
      <c r="I497" s="152"/>
      <c r="J497" s="50"/>
      <c r="K497" s="50"/>
      <c r="L497" s="50"/>
      <c r="M497" s="50"/>
      <c r="N497" s="152"/>
      <c r="O497" s="197"/>
      <c r="P497" s="197"/>
      <c r="Q497" s="197"/>
      <c r="R497" s="197"/>
      <c r="S497" s="197"/>
      <c r="T497" s="197"/>
      <c r="U497" s="197"/>
      <c r="V497" s="197"/>
      <c r="W497" s="197"/>
      <c r="X497" s="197"/>
      <c r="Y497" s="197"/>
      <c r="Z497" s="197"/>
    </row>
    <row r="498" ht="15.75" customHeight="1">
      <c r="A498" s="180"/>
      <c r="B498" s="197"/>
      <c r="C498" s="152"/>
      <c r="D498" s="152"/>
      <c r="E498" s="152"/>
      <c r="F498" s="152"/>
      <c r="G498" s="197"/>
      <c r="H498" s="197"/>
      <c r="I498" s="152"/>
      <c r="J498" s="50"/>
      <c r="K498" s="50"/>
      <c r="L498" s="50"/>
      <c r="M498" s="50"/>
      <c r="N498" s="152"/>
      <c r="O498" s="197"/>
      <c r="P498" s="197"/>
      <c r="Q498" s="197"/>
      <c r="R498" s="197"/>
      <c r="S498" s="197"/>
      <c r="T498" s="197"/>
      <c r="U498" s="197"/>
      <c r="V498" s="197"/>
      <c r="W498" s="197"/>
      <c r="X498" s="197"/>
      <c r="Y498" s="197"/>
      <c r="Z498" s="197"/>
    </row>
    <row r="499" ht="15.75" customHeight="1">
      <c r="A499" s="180"/>
      <c r="B499" s="197"/>
      <c r="C499" s="152"/>
      <c r="D499" s="152"/>
      <c r="E499" s="152"/>
      <c r="F499" s="152"/>
      <c r="G499" s="197"/>
      <c r="H499" s="197"/>
      <c r="I499" s="152"/>
      <c r="J499" s="50"/>
      <c r="K499" s="50"/>
      <c r="L499" s="50"/>
      <c r="M499" s="50"/>
      <c r="N499" s="152"/>
      <c r="O499" s="197"/>
      <c r="P499" s="197"/>
      <c r="Q499" s="197"/>
      <c r="R499" s="197"/>
      <c r="S499" s="197"/>
      <c r="T499" s="197"/>
      <c r="U499" s="197"/>
      <c r="V499" s="197"/>
      <c r="W499" s="197"/>
      <c r="X499" s="197"/>
      <c r="Y499" s="197"/>
      <c r="Z499" s="197"/>
    </row>
    <row r="500" ht="15.75" customHeight="1">
      <c r="A500" s="180"/>
      <c r="B500" s="197"/>
      <c r="C500" s="152"/>
      <c r="D500" s="152"/>
      <c r="E500" s="152"/>
      <c r="F500" s="152"/>
      <c r="G500" s="197"/>
      <c r="H500" s="197"/>
      <c r="I500" s="152"/>
      <c r="J500" s="50"/>
      <c r="K500" s="50"/>
      <c r="L500" s="50"/>
      <c r="M500" s="50"/>
      <c r="N500" s="152"/>
      <c r="O500" s="197"/>
      <c r="P500" s="197"/>
      <c r="Q500" s="197"/>
      <c r="R500" s="197"/>
      <c r="S500" s="197"/>
      <c r="T500" s="197"/>
      <c r="U500" s="197"/>
      <c r="V500" s="197"/>
      <c r="W500" s="197"/>
      <c r="X500" s="197"/>
      <c r="Y500" s="197"/>
      <c r="Z500" s="197"/>
    </row>
    <row r="501" ht="15.75" customHeight="1">
      <c r="A501" s="180"/>
      <c r="B501" s="197"/>
      <c r="C501" s="152"/>
      <c r="D501" s="152"/>
      <c r="E501" s="152"/>
      <c r="F501" s="152"/>
      <c r="G501" s="197"/>
      <c r="H501" s="197"/>
      <c r="I501" s="152"/>
      <c r="J501" s="50"/>
      <c r="K501" s="50"/>
      <c r="L501" s="50"/>
      <c r="M501" s="50"/>
      <c r="N501" s="152"/>
      <c r="O501" s="197"/>
      <c r="P501" s="197"/>
      <c r="Q501" s="197"/>
      <c r="R501" s="197"/>
      <c r="S501" s="197"/>
      <c r="T501" s="197"/>
      <c r="U501" s="197"/>
      <c r="V501" s="197"/>
      <c r="W501" s="197"/>
      <c r="X501" s="197"/>
      <c r="Y501" s="197"/>
      <c r="Z501" s="197"/>
    </row>
    <row r="502" ht="15.75" customHeight="1">
      <c r="A502" s="180"/>
      <c r="B502" s="197"/>
      <c r="C502" s="152"/>
      <c r="D502" s="152"/>
      <c r="E502" s="152"/>
      <c r="F502" s="152"/>
      <c r="G502" s="197"/>
      <c r="H502" s="197"/>
      <c r="I502" s="152"/>
      <c r="J502" s="50"/>
      <c r="K502" s="50"/>
      <c r="L502" s="50"/>
      <c r="M502" s="50"/>
      <c r="N502" s="152"/>
      <c r="O502" s="197"/>
      <c r="P502" s="197"/>
      <c r="Q502" s="197"/>
      <c r="R502" s="197"/>
      <c r="S502" s="197"/>
      <c r="T502" s="197"/>
      <c r="U502" s="197"/>
      <c r="V502" s="197"/>
      <c r="W502" s="197"/>
      <c r="X502" s="197"/>
      <c r="Y502" s="197"/>
      <c r="Z502" s="197"/>
    </row>
    <row r="503" ht="15.75" customHeight="1">
      <c r="A503" s="180"/>
      <c r="B503" s="197"/>
      <c r="C503" s="152"/>
      <c r="D503" s="152"/>
      <c r="E503" s="152"/>
      <c r="F503" s="152"/>
      <c r="G503" s="197"/>
      <c r="H503" s="197"/>
      <c r="I503" s="152"/>
      <c r="J503" s="50"/>
      <c r="K503" s="50"/>
      <c r="L503" s="50"/>
      <c r="M503" s="50"/>
      <c r="N503" s="152"/>
      <c r="O503" s="197"/>
      <c r="P503" s="197"/>
      <c r="Q503" s="197"/>
      <c r="R503" s="197"/>
      <c r="S503" s="197"/>
      <c r="T503" s="197"/>
      <c r="U503" s="197"/>
      <c r="V503" s="197"/>
      <c r="W503" s="197"/>
      <c r="X503" s="197"/>
      <c r="Y503" s="197"/>
      <c r="Z503" s="197"/>
    </row>
    <row r="504" ht="15.75" customHeight="1">
      <c r="A504" s="180"/>
      <c r="B504" s="197"/>
      <c r="C504" s="152"/>
      <c r="D504" s="152"/>
      <c r="E504" s="152"/>
      <c r="F504" s="152"/>
      <c r="G504" s="197"/>
      <c r="H504" s="197"/>
      <c r="I504" s="152"/>
      <c r="J504" s="50"/>
      <c r="K504" s="50"/>
      <c r="L504" s="50"/>
      <c r="M504" s="50"/>
      <c r="N504" s="152"/>
      <c r="O504" s="197"/>
      <c r="P504" s="197"/>
      <c r="Q504" s="197"/>
      <c r="R504" s="197"/>
      <c r="S504" s="197"/>
      <c r="T504" s="197"/>
      <c r="U504" s="197"/>
      <c r="V504" s="197"/>
      <c r="W504" s="197"/>
      <c r="X504" s="197"/>
      <c r="Y504" s="197"/>
      <c r="Z504" s="197"/>
    </row>
    <row r="505" ht="15.75" customHeight="1">
      <c r="A505" s="180"/>
      <c r="B505" s="197"/>
      <c r="C505" s="152"/>
      <c r="D505" s="152"/>
      <c r="E505" s="152"/>
      <c r="F505" s="152"/>
      <c r="G505" s="197"/>
      <c r="H505" s="197"/>
      <c r="I505" s="152"/>
      <c r="J505" s="50"/>
      <c r="K505" s="50"/>
      <c r="L505" s="50"/>
      <c r="M505" s="50"/>
      <c r="N505" s="152"/>
      <c r="O505" s="197"/>
      <c r="P505" s="197"/>
      <c r="Q505" s="197"/>
      <c r="R505" s="197"/>
      <c r="S505" s="197"/>
      <c r="T505" s="197"/>
      <c r="U505" s="197"/>
      <c r="V505" s="197"/>
      <c r="W505" s="197"/>
      <c r="X505" s="197"/>
      <c r="Y505" s="197"/>
      <c r="Z505" s="197"/>
    </row>
    <row r="506" ht="15.75" customHeight="1">
      <c r="A506" s="180"/>
      <c r="B506" s="197"/>
      <c r="C506" s="152"/>
      <c r="D506" s="152"/>
      <c r="E506" s="152"/>
      <c r="F506" s="152"/>
      <c r="G506" s="197"/>
      <c r="H506" s="169"/>
      <c r="I506" s="152"/>
      <c r="J506" s="50"/>
      <c r="K506" s="50"/>
      <c r="L506" s="50"/>
      <c r="M506" s="50"/>
      <c r="N506" s="152"/>
      <c r="O506" s="197"/>
      <c r="P506" s="197"/>
      <c r="Q506" s="197"/>
      <c r="R506" s="197"/>
      <c r="S506" s="197"/>
      <c r="T506" s="197"/>
      <c r="U506" s="197"/>
      <c r="V506" s="197"/>
      <c r="W506" s="197"/>
      <c r="X506" s="197"/>
      <c r="Y506" s="197"/>
      <c r="Z506" s="197"/>
    </row>
    <row r="507" ht="15.75" customHeight="1">
      <c r="A507" s="180"/>
      <c r="B507" s="197"/>
      <c r="C507" s="152"/>
      <c r="D507" s="152"/>
      <c r="E507" s="152"/>
      <c r="F507" s="152"/>
      <c r="G507" s="197"/>
      <c r="H507" s="169"/>
      <c r="I507" s="152"/>
      <c r="J507" s="50"/>
      <c r="K507" s="50"/>
      <c r="L507" s="50"/>
      <c r="M507" s="50"/>
      <c r="N507" s="152"/>
      <c r="O507" s="197"/>
      <c r="P507" s="197"/>
      <c r="Q507" s="197"/>
      <c r="R507" s="197"/>
      <c r="S507" s="197"/>
      <c r="T507" s="197"/>
      <c r="U507" s="197"/>
      <c r="V507" s="197"/>
      <c r="W507" s="197"/>
      <c r="X507" s="197"/>
      <c r="Y507" s="197"/>
      <c r="Z507" s="197"/>
    </row>
    <row r="508" ht="15.75" customHeight="1">
      <c r="A508" s="180"/>
      <c r="B508" s="197"/>
      <c r="C508" s="152"/>
      <c r="D508" s="152"/>
      <c r="E508" s="152"/>
      <c r="F508" s="152"/>
      <c r="G508" s="197"/>
      <c r="H508" s="197"/>
      <c r="I508" s="152"/>
      <c r="J508" s="50"/>
      <c r="K508" s="50"/>
      <c r="L508" s="50"/>
      <c r="M508" s="50"/>
      <c r="N508" s="152"/>
      <c r="O508" s="197"/>
      <c r="P508" s="197"/>
      <c r="Q508" s="197"/>
      <c r="R508" s="197"/>
      <c r="S508" s="197"/>
      <c r="T508" s="197"/>
      <c r="U508" s="197"/>
      <c r="V508" s="197"/>
      <c r="W508" s="197"/>
      <c r="X508" s="197"/>
      <c r="Y508" s="197"/>
      <c r="Z508" s="197"/>
    </row>
    <row r="509" ht="15.75" customHeight="1">
      <c r="A509" s="180"/>
      <c r="B509" s="197"/>
      <c r="C509" s="152"/>
      <c r="D509" s="152"/>
      <c r="E509" s="152"/>
      <c r="F509" s="152"/>
      <c r="G509" s="197"/>
      <c r="H509" s="169"/>
      <c r="I509" s="152"/>
      <c r="J509" s="50"/>
      <c r="K509" s="50"/>
      <c r="L509" s="50"/>
      <c r="M509" s="50"/>
      <c r="N509" s="152"/>
      <c r="O509" s="197"/>
      <c r="P509" s="197"/>
      <c r="Q509" s="197"/>
      <c r="R509" s="197"/>
      <c r="S509" s="197"/>
      <c r="T509" s="197"/>
      <c r="U509" s="197"/>
      <c r="V509" s="197"/>
      <c r="W509" s="197"/>
      <c r="X509" s="197"/>
      <c r="Y509" s="197"/>
      <c r="Z509" s="197"/>
    </row>
    <row r="510" ht="15.75" customHeight="1">
      <c r="A510" s="180"/>
      <c r="B510" s="197"/>
      <c r="C510" s="152"/>
      <c r="D510" s="152"/>
      <c r="E510" s="152"/>
      <c r="F510" s="152"/>
      <c r="G510" s="197"/>
      <c r="H510" s="197"/>
      <c r="I510" s="152"/>
      <c r="J510" s="50"/>
      <c r="K510" s="50"/>
      <c r="L510" s="50"/>
      <c r="M510" s="50"/>
      <c r="N510" s="152"/>
      <c r="O510" s="197"/>
      <c r="P510" s="197"/>
      <c r="Q510" s="197"/>
      <c r="R510" s="197"/>
      <c r="S510" s="197"/>
      <c r="T510" s="197"/>
      <c r="U510" s="197"/>
      <c r="V510" s="197"/>
      <c r="W510" s="197"/>
      <c r="X510" s="197"/>
      <c r="Y510" s="197"/>
      <c r="Z510" s="197"/>
    </row>
    <row r="511" ht="15.75" customHeight="1">
      <c r="A511" s="180"/>
      <c r="B511" s="197"/>
      <c r="C511" s="152"/>
      <c r="D511" s="152"/>
      <c r="E511" s="152"/>
      <c r="F511" s="152"/>
      <c r="G511" s="197"/>
      <c r="H511" s="197"/>
      <c r="I511" s="152"/>
      <c r="J511" s="50"/>
      <c r="K511" s="50"/>
      <c r="L511" s="50"/>
      <c r="M511" s="50"/>
      <c r="N511" s="152"/>
      <c r="O511" s="197"/>
      <c r="P511" s="197"/>
      <c r="Q511" s="197"/>
      <c r="R511" s="197"/>
      <c r="S511" s="197"/>
      <c r="T511" s="197"/>
      <c r="U511" s="197"/>
      <c r="V511" s="197"/>
      <c r="W511" s="197"/>
      <c r="X511" s="197"/>
      <c r="Y511" s="197"/>
      <c r="Z511" s="197"/>
    </row>
    <row r="512" ht="15.75" customHeight="1">
      <c r="A512" s="180"/>
      <c r="B512" s="197"/>
      <c r="C512" s="152"/>
      <c r="D512" s="152"/>
      <c r="E512" s="152"/>
      <c r="F512" s="152"/>
      <c r="G512" s="197"/>
      <c r="H512" s="197"/>
      <c r="I512" s="152"/>
      <c r="J512" s="50"/>
      <c r="K512" s="50"/>
      <c r="L512" s="50"/>
      <c r="M512" s="50"/>
      <c r="N512" s="152"/>
      <c r="O512" s="197"/>
      <c r="P512" s="197"/>
      <c r="Q512" s="197"/>
      <c r="R512" s="197"/>
      <c r="S512" s="197"/>
      <c r="T512" s="197"/>
      <c r="U512" s="197"/>
      <c r="V512" s="197"/>
      <c r="W512" s="197"/>
      <c r="X512" s="197"/>
      <c r="Y512" s="197"/>
      <c r="Z512" s="197"/>
    </row>
    <row r="513" ht="15.75" customHeight="1">
      <c r="A513" s="180"/>
      <c r="B513" s="197"/>
      <c r="C513" s="152"/>
      <c r="D513" s="152"/>
      <c r="E513" s="152"/>
      <c r="F513" s="152"/>
      <c r="G513" s="197"/>
      <c r="H513" s="197"/>
      <c r="I513" s="152"/>
      <c r="J513" s="50"/>
      <c r="K513" s="50"/>
      <c r="L513" s="50"/>
      <c r="M513" s="50"/>
      <c r="N513" s="152"/>
      <c r="O513" s="197"/>
      <c r="P513" s="197"/>
      <c r="Q513" s="197"/>
      <c r="R513" s="197"/>
      <c r="S513" s="197"/>
      <c r="T513" s="197"/>
      <c r="U513" s="197"/>
      <c r="V513" s="197"/>
      <c r="W513" s="197"/>
      <c r="X513" s="197"/>
      <c r="Y513" s="197"/>
      <c r="Z513" s="197"/>
    </row>
    <row r="514" ht="15.75" customHeight="1">
      <c r="A514" s="180"/>
      <c r="B514" s="197"/>
      <c r="C514" s="152"/>
      <c r="D514" s="152"/>
      <c r="E514" s="152"/>
      <c r="F514" s="152"/>
      <c r="G514" s="197"/>
      <c r="H514" s="197"/>
      <c r="I514" s="152"/>
      <c r="J514" s="50"/>
      <c r="K514" s="50"/>
      <c r="L514" s="50"/>
      <c r="M514" s="50"/>
      <c r="N514" s="152"/>
      <c r="O514" s="197"/>
      <c r="P514" s="197"/>
      <c r="Q514" s="197"/>
      <c r="R514" s="197"/>
      <c r="S514" s="197"/>
      <c r="T514" s="197"/>
      <c r="U514" s="197"/>
      <c r="V514" s="197"/>
      <c r="W514" s="197"/>
      <c r="X514" s="197"/>
      <c r="Y514" s="197"/>
      <c r="Z514" s="197"/>
    </row>
    <row r="515" ht="15.75" customHeight="1">
      <c r="A515" s="180"/>
      <c r="B515" s="197"/>
      <c r="C515" s="152"/>
      <c r="D515" s="152"/>
      <c r="E515" s="152"/>
      <c r="F515" s="152"/>
      <c r="G515" s="197"/>
      <c r="H515" s="197"/>
      <c r="I515" s="152"/>
      <c r="J515" s="50"/>
      <c r="K515" s="50"/>
      <c r="L515" s="50"/>
      <c r="M515" s="50"/>
      <c r="N515" s="152"/>
      <c r="O515" s="197"/>
      <c r="P515" s="197"/>
      <c r="Q515" s="197"/>
      <c r="R515" s="197"/>
      <c r="S515" s="197"/>
      <c r="T515" s="197"/>
      <c r="U515" s="197"/>
      <c r="V515" s="197"/>
      <c r="W515" s="197"/>
      <c r="X515" s="197"/>
      <c r="Y515" s="197"/>
      <c r="Z515" s="197"/>
    </row>
    <row r="516" ht="15.75" customHeight="1">
      <c r="A516" s="180"/>
      <c r="B516" s="197"/>
      <c r="C516" s="152"/>
      <c r="D516" s="152"/>
      <c r="E516" s="152"/>
      <c r="F516" s="152"/>
      <c r="G516" s="197"/>
      <c r="H516" s="197"/>
      <c r="I516" s="152"/>
      <c r="J516" s="50"/>
      <c r="K516" s="50"/>
      <c r="L516" s="50"/>
      <c r="M516" s="50"/>
      <c r="N516" s="152"/>
      <c r="O516" s="197"/>
      <c r="P516" s="197"/>
      <c r="Q516" s="197"/>
      <c r="R516" s="197"/>
      <c r="S516" s="197"/>
      <c r="T516" s="197"/>
      <c r="U516" s="197"/>
      <c r="V516" s="197"/>
      <c r="W516" s="197"/>
      <c r="X516" s="197"/>
      <c r="Y516" s="197"/>
      <c r="Z516" s="197"/>
    </row>
    <row r="517" ht="15.75" customHeight="1">
      <c r="A517" s="180"/>
      <c r="B517" s="197"/>
      <c r="C517" s="152"/>
      <c r="D517" s="152"/>
      <c r="E517" s="152"/>
      <c r="F517" s="152"/>
      <c r="G517" s="197"/>
      <c r="H517" s="169"/>
      <c r="I517" s="152"/>
      <c r="J517" s="50"/>
      <c r="K517" s="50"/>
      <c r="L517" s="50"/>
      <c r="M517" s="50"/>
      <c r="N517" s="152"/>
      <c r="O517" s="197"/>
      <c r="P517" s="197"/>
      <c r="Q517" s="197"/>
      <c r="R517" s="197"/>
      <c r="S517" s="197"/>
      <c r="T517" s="197"/>
      <c r="U517" s="197"/>
      <c r="V517" s="197"/>
      <c r="W517" s="197"/>
      <c r="X517" s="197"/>
      <c r="Y517" s="197"/>
      <c r="Z517" s="197"/>
    </row>
    <row r="518" ht="15.75" customHeight="1">
      <c r="A518" s="180"/>
      <c r="B518" s="197"/>
      <c r="C518" s="152"/>
      <c r="D518" s="152"/>
      <c r="E518" s="152"/>
      <c r="F518" s="152"/>
      <c r="G518" s="197"/>
      <c r="H518" s="197"/>
      <c r="I518" s="152"/>
      <c r="J518" s="50"/>
      <c r="K518" s="50"/>
      <c r="L518" s="50"/>
      <c r="M518" s="50"/>
      <c r="N518" s="152"/>
      <c r="O518" s="197"/>
      <c r="P518" s="197"/>
      <c r="Q518" s="197"/>
      <c r="R518" s="197"/>
      <c r="S518" s="197"/>
      <c r="T518" s="197"/>
      <c r="U518" s="197"/>
      <c r="V518" s="197"/>
      <c r="W518" s="197"/>
      <c r="X518" s="197"/>
      <c r="Y518" s="197"/>
      <c r="Z518" s="197"/>
    </row>
    <row r="519" ht="15.75" customHeight="1">
      <c r="A519" s="180"/>
      <c r="B519" s="197"/>
      <c r="C519" s="152"/>
      <c r="D519" s="152"/>
      <c r="E519" s="152"/>
      <c r="F519" s="152"/>
      <c r="G519" s="197"/>
      <c r="H519" s="197"/>
      <c r="I519" s="152"/>
      <c r="J519" s="50"/>
      <c r="K519" s="50"/>
      <c r="L519" s="50"/>
      <c r="M519" s="50"/>
      <c r="N519" s="152"/>
      <c r="O519" s="197"/>
      <c r="P519" s="197"/>
      <c r="Q519" s="197"/>
      <c r="R519" s="197"/>
      <c r="S519" s="197"/>
      <c r="T519" s="197"/>
      <c r="U519" s="197"/>
      <c r="V519" s="197"/>
      <c r="W519" s="197"/>
      <c r="X519" s="197"/>
      <c r="Y519" s="197"/>
      <c r="Z519" s="197"/>
    </row>
    <row r="520" ht="15.75" customHeight="1">
      <c r="A520" s="180"/>
      <c r="B520" s="197"/>
      <c r="C520" s="152"/>
      <c r="D520" s="152"/>
      <c r="E520" s="152"/>
      <c r="F520" s="152"/>
      <c r="G520" s="197"/>
      <c r="H520" s="197"/>
      <c r="I520" s="152"/>
      <c r="J520" s="50"/>
      <c r="K520" s="50"/>
      <c r="L520" s="50"/>
      <c r="M520" s="50"/>
      <c r="N520" s="152"/>
      <c r="O520" s="197"/>
      <c r="P520" s="197"/>
      <c r="Q520" s="197"/>
      <c r="R520" s="197"/>
      <c r="S520" s="197"/>
      <c r="T520" s="197"/>
      <c r="U520" s="197"/>
      <c r="V520" s="197"/>
      <c r="W520" s="197"/>
      <c r="X520" s="197"/>
      <c r="Y520" s="197"/>
      <c r="Z520" s="197"/>
    </row>
    <row r="521" ht="15.75" customHeight="1">
      <c r="A521" s="180"/>
      <c r="B521" s="197"/>
      <c r="C521" s="152"/>
      <c r="D521" s="152"/>
      <c r="E521" s="152"/>
      <c r="F521" s="152"/>
      <c r="G521" s="197"/>
      <c r="H521" s="197"/>
      <c r="I521" s="152"/>
      <c r="J521" s="50"/>
      <c r="K521" s="50"/>
      <c r="L521" s="50"/>
      <c r="M521" s="50"/>
      <c r="N521" s="152"/>
      <c r="O521" s="197"/>
      <c r="P521" s="197"/>
      <c r="Q521" s="197"/>
      <c r="R521" s="197"/>
      <c r="S521" s="197"/>
      <c r="T521" s="197"/>
      <c r="U521" s="197"/>
      <c r="V521" s="197"/>
      <c r="W521" s="197"/>
      <c r="X521" s="197"/>
      <c r="Y521" s="197"/>
      <c r="Z521" s="197"/>
    </row>
    <row r="522" ht="15.75" customHeight="1">
      <c r="A522" s="180"/>
      <c r="B522" s="197"/>
      <c r="C522" s="152"/>
      <c r="D522" s="152"/>
      <c r="E522" s="152"/>
      <c r="F522" s="152"/>
      <c r="G522" s="197"/>
      <c r="H522" s="197"/>
      <c r="I522" s="152"/>
      <c r="J522" s="50"/>
      <c r="K522" s="50"/>
      <c r="L522" s="50"/>
      <c r="M522" s="50"/>
      <c r="N522" s="152"/>
      <c r="O522" s="197"/>
      <c r="P522" s="197"/>
      <c r="Q522" s="197"/>
      <c r="R522" s="197"/>
      <c r="S522" s="197"/>
      <c r="T522" s="197"/>
      <c r="U522" s="197"/>
      <c r="V522" s="197"/>
      <c r="W522" s="197"/>
      <c r="X522" s="197"/>
      <c r="Y522" s="197"/>
      <c r="Z522" s="197"/>
    </row>
    <row r="523" ht="15.75" customHeight="1">
      <c r="A523" s="180"/>
      <c r="B523" s="197"/>
      <c r="C523" s="152"/>
      <c r="D523" s="152"/>
      <c r="E523" s="152"/>
      <c r="F523" s="152"/>
      <c r="G523" s="197"/>
      <c r="H523" s="197"/>
      <c r="I523" s="152"/>
      <c r="J523" s="50"/>
      <c r="K523" s="50"/>
      <c r="L523" s="50"/>
      <c r="M523" s="50"/>
      <c r="N523" s="152"/>
      <c r="O523" s="197"/>
      <c r="P523" s="197"/>
      <c r="Q523" s="197"/>
      <c r="R523" s="197"/>
      <c r="S523" s="197"/>
      <c r="T523" s="197"/>
      <c r="U523" s="197"/>
      <c r="V523" s="197"/>
      <c r="W523" s="197"/>
      <c r="X523" s="197"/>
      <c r="Y523" s="197"/>
      <c r="Z523" s="197"/>
    </row>
    <row r="524" ht="15.75" customHeight="1">
      <c r="A524" s="180"/>
      <c r="B524" s="197"/>
      <c r="C524" s="152"/>
      <c r="D524" s="152"/>
      <c r="E524" s="152"/>
      <c r="F524" s="152"/>
      <c r="G524" s="197"/>
      <c r="H524" s="197"/>
      <c r="I524" s="152"/>
      <c r="J524" s="50"/>
      <c r="K524" s="50"/>
      <c r="L524" s="50"/>
      <c r="M524" s="50"/>
      <c r="N524" s="152"/>
      <c r="O524" s="197"/>
      <c r="P524" s="197"/>
      <c r="Q524" s="197"/>
      <c r="R524" s="197"/>
      <c r="S524" s="197"/>
      <c r="T524" s="197"/>
      <c r="U524" s="197"/>
      <c r="V524" s="197"/>
      <c r="W524" s="197"/>
      <c r="X524" s="197"/>
      <c r="Y524" s="197"/>
      <c r="Z524" s="197"/>
    </row>
    <row r="525" ht="15.75" customHeight="1">
      <c r="A525" s="180"/>
      <c r="B525" s="197"/>
      <c r="C525" s="152"/>
      <c r="D525" s="152"/>
      <c r="E525" s="152"/>
      <c r="F525" s="152"/>
      <c r="G525" s="197"/>
      <c r="H525" s="197"/>
      <c r="I525" s="152"/>
      <c r="J525" s="50"/>
      <c r="K525" s="50"/>
      <c r="L525" s="50"/>
      <c r="M525" s="50"/>
      <c r="N525" s="152"/>
      <c r="O525" s="197"/>
      <c r="P525" s="197"/>
      <c r="Q525" s="197"/>
      <c r="R525" s="197"/>
      <c r="S525" s="197"/>
      <c r="T525" s="197"/>
      <c r="U525" s="197"/>
      <c r="V525" s="197"/>
      <c r="W525" s="197"/>
      <c r="X525" s="197"/>
      <c r="Y525" s="197"/>
      <c r="Z525" s="197"/>
    </row>
    <row r="526" ht="15.75" customHeight="1">
      <c r="A526" s="180"/>
      <c r="B526" s="197"/>
      <c r="C526" s="152"/>
      <c r="D526" s="152"/>
      <c r="E526" s="152"/>
      <c r="F526" s="152"/>
      <c r="G526" s="197"/>
      <c r="H526" s="197"/>
      <c r="I526" s="152"/>
      <c r="J526" s="50"/>
      <c r="K526" s="50"/>
      <c r="L526" s="50"/>
      <c r="M526" s="50"/>
      <c r="N526" s="152"/>
      <c r="O526" s="197"/>
      <c r="P526" s="197"/>
      <c r="Q526" s="197"/>
      <c r="R526" s="197"/>
      <c r="S526" s="197"/>
      <c r="T526" s="197"/>
      <c r="U526" s="197"/>
      <c r="V526" s="197"/>
      <c r="W526" s="197"/>
      <c r="X526" s="197"/>
      <c r="Y526" s="197"/>
      <c r="Z526" s="197"/>
    </row>
    <row r="527" ht="15.75" customHeight="1">
      <c r="A527" s="180"/>
      <c r="B527" s="197"/>
      <c r="C527" s="152"/>
      <c r="D527" s="152"/>
      <c r="E527" s="152"/>
      <c r="F527" s="152"/>
      <c r="G527" s="197"/>
      <c r="H527" s="197"/>
      <c r="I527" s="152"/>
      <c r="J527" s="50"/>
      <c r="K527" s="50"/>
      <c r="L527" s="50"/>
      <c r="M527" s="50"/>
      <c r="N527" s="152"/>
      <c r="O527" s="197"/>
      <c r="P527" s="197"/>
      <c r="Q527" s="197"/>
      <c r="R527" s="197"/>
      <c r="S527" s="197"/>
      <c r="T527" s="197"/>
      <c r="U527" s="197"/>
      <c r="V527" s="197"/>
      <c r="W527" s="197"/>
      <c r="X527" s="197"/>
      <c r="Y527" s="197"/>
      <c r="Z527" s="197"/>
    </row>
    <row r="528" ht="15.75" customHeight="1">
      <c r="A528" s="180"/>
      <c r="B528" s="197"/>
      <c r="C528" s="152"/>
      <c r="D528" s="152"/>
      <c r="E528" s="152"/>
      <c r="F528" s="152"/>
      <c r="G528" s="197"/>
      <c r="H528" s="197"/>
      <c r="I528" s="152"/>
      <c r="J528" s="50"/>
      <c r="K528" s="50"/>
      <c r="L528" s="50"/>
      <c r="M528" s="50"/>
      <c r="N528" s="152"/>
      <c r="O528" s="197"/>
      <c r="P528" s="197"/>
      <c r="Q528" s="197"/>
      <c r="R528" s="197"/>
      <c r="S528" s="197"/>
      <c r="T528" s="197"/>
      <c r="U528" s="197"/>
      <c r="V528" s="197"/>
      <c r="W528" s="197"/>
      <c r="X528" s="197"/>
      <c r="Y528" s="197"/>
      <c r="Z528" s="197"/>
    </row>
    <row r="529" ht="15.75" customHeight="1">
      <c r="A529" s="180"/>
      <c r="B529" s="197"/>
      <c r="C529" s="152"/>
      <c r="D529" s="152"/>
      <c r="E529" s="152"/>
      <c r="F529" s="152"/>
      <c r="G529" s="197"/>
      <c r="H529" s="169"/>
      <c r="I529" s="152"/>
      <c r="J529" s="50"/>
      <c r="K529" s="50"/>
      <c r="L529" s="50"/>
      <c r="M529" s="50"/>
      <c r="N529" s="152"/>
      <c r="O529" s="197"/>
      <c r="P529" s="197"/>
      <c r="Q529" s="197"/>
      <c r="R529" s="197"/>
      <c r="S529" s="197"/>
      <c r="T529" s="197"/>
      <c r="U529" s="197"/>
      <c r="V529" s="197"/>
      <c r="W529" s="197"/>
      <c r="X529" s="197"/>
      <c r="Y529" s="197"/>
      <c r="Z529" s="197"/>
    </row>
    <row r="530" ht="15.75" customHeight="1">
      <c r="A530" s="180"/>
      <c r="B530" s="197"/>
      <c r="C530" s="152"/>
      <c r="D530" s="152"/>
      <c r="E530" s="152"/>
      <c r="F530" s="152"/>
      <c r="G530" s="197"/>
      <c r="H530" s="169"/>
      <c r="I530" s="152"/>
      <c r="J530" s="50"/>
      <c r="K530" s="50"/>
      <c r="L530" s="50"/>
      <c r="M530" s="50"/>
      <c r="N530" s="152"/>
      <c r="O530" s="197"/>
      <c r="P530" s="197"/>
      <c r="Q530" s="197"/>
      <c r="R530" s="197"/>
      <c r="S530" s="197"/>
      <c r="T530" s="197"/>
      <c r="U530" s="197"/>
      <c r="V530" s="197"/>
      <c r="W530" s="197"/>
      <c r="X530" s="197"/>
      <c r="Y530" s="197"/>
      <c r="Z530" s="197"/>
    </row>
    <row r="531" ht="15.75" customHeight="1">
      <c r="A531" s="180"/>
      <c r="B531" s="197"/>
      <c r="C531" s="152"/>
      <c r="D531" s="152"/>
      <c r="E531" s="197"/>
      <c r="F531" s="197"/>
      <c r="G531" s="197"/>
      <c r="H531" s="197"/>
      <c r="I531" s="152"/>
      <c r="J531" s="50"/>
      <c r="K531" s="50"/>
      <c r="L531" s="50"/>
      <c r="M531" s="50"/>
      <c r="N531" s="152"/>
      <c r="O531" s="197"/>
      <c r="P531" s="197"/>
      <c r="Q531" s="197"/>
      <c r="R531" s="197"/>
      <c r="S531" s="197"/>
      <c r="T531" s="197"/>
      <c r="U531" s="197"/>
      <c r="V531" s="197"/>
      <c r="W531" s="197"/>
      <c r="X531" s="197"/>
      <c r="Y531" s="197"/>
      <c r="Z531" s="197"/>
    </row>
    <row r="532" ht="15.75" customHeight="1">
      <c r="A532" s="180"/>
      <c r="B532" s="197"/>
      <c r="C532" s="197"/>
      <c r="D532" s="152"/>
      <c r="E532" s="152"/>
      <c r="F532" s="152"/>
      <c r="G532" s="197"/>
      <c r="H532" s="169"/>
      <c r="I532" s="152"/>
      <c r="J532" s="50"/>
      <c r="K532" s="50"/>
      <c r="L532" s="50"/>
      <c r="M532" s="50"/>
      <c r="N532" s="152"/>
      <c r="O532" s="197"/>
      <c r="P532" s="197"/>
      <c r="Q532" s="197"/>
      <c r="R532" s="197"/>
      <c r="S532" s="197"/>
      <c r="T532" s="197"/>
      <c r="U532" s="197"/>
      <c r="V532" s="197"/>
      <c r="W532" s="197"/>
      <c r="X532" s="197"/>
      <c r="Y532" s="197"/>
      <c r="Z532" s="197"/>
    </row>
    <row r="533" ht="15.75" customHeight="1">
      <c r="A533" s="180"/>
      <c r="B533" s="197"/>
      <c r="C533" s="152"/>
      <c r="D533" s="152"/>
      <c r="E533" s="152"/>
      <c r="F533" s="152"/>
      <c r="G533" s="197"/>
      <c r="H533" s="197"/>
      <c r="I533" s="152"/>
      <c r="J533" s="50"/>
      <c r="K533" s="50"/>
      <c r="L533" s="50"/>
      <c r="M533" s="50"/>
      <c r="N533" s="152"/>
      <c r="O533" s="197"/>
      <c r="P533" s="197"/>
      <c r="Q533" s="197"/>
      <c r="R533" s="197"/>
      <c r="S533" s="197"/>
      <c r="T533" s="197"/>
      <c r="U533" s="197"/>
      <c r="V533" s="197"/>
      <c r="W533" s="197"/>
      <c r="X533" s="197"/>
      <c r="Y533" s="197"/>
      <c r="Z533" s="197"/>
    </row>
    <row r="534" ht="15.75" customHeight="1">
      <c r="A534" s="180"/>
      <c r="B534" s="197"/>
      <c r="C534" s="152"/>
      <c r="D534" s="152"/>
      <c r="E534" s="152"/>
      <c r="F534" s="152"/>
      <c r="G534" s="197"/>
      <c r="H534" s="197"/>
      <c r="I534" s="152"/>
      <c r="J534" s="50"/>
      <c r="K534" s="50"/>
      <c r="L534" s="50"/>
      <c r="M534" s="50"/>
      <c r="N534" s="152"/>
      <c r="O534" s="197"/>
      <c r="P534" s="197"/>
      <c r="Q534" s="197"/>
      <c r="R534" s="197"/>
      <c r="S534" s="197"/>
      <c r="T534" s="197"/>
      <c r="U534" s="197"/>
      <c r="V534" s="197"/>
      <c r="W534" s="197"/>
      <c r="X534" s="197"/>
      <c r="Y534" s="197"/>
      <c r="Z534" s="197"/>
    </row>
    <row r="535" ht="15.75" customHeight="1">
      <c r="A535" s="180"/>
      <c r="B535" s="197"/>
      <c r="C535" s="152"/>
      <c r="D535" s="152"/>
      <c r="E535" s="152"/>
      <c r="F535" s="152"/>
      <c r="G535" s="197"/>
      <c r="H535" s="197"/>
      <c r="I535" s="152"/>
      <c r="J535" s="50"/>
      <c r="K535" s="50"/>
      <c r="L535" s="50"/>
      <c r="M535" s="50"/>
      <c r="N535" s="152"/>
      <c r="O535" s="197"/>
      <c r="P535" s="197"/>
      <c r="Q535" s="197"/>
      <c r="R535" s="197"/>
      <c r="S535" s="197"/>
      <c r="T535" s="197"/>
      <c r="U535" s="197"/>
      <c r="V535" s="197"/>
      <c r="W535" s="197"/>
      <c r="X535" s="197"/>
      <c r="Y535" s="197"/>
      <c r="Z535" s="197"/>
    </row>
    <row r="536" ht="15.75" customHeight="1">
      <c r="A536" s="180"/>
      <c r="B536" s="197"/>
      <c r="C536" s="152"/>
      <c r="D536" s="152"/>
      <c r="E536" s="152"/>
      <c r="F536" s="152"/>
      <c r="G536" s="197"/>
      <c r="H536" s="197"/>
      <c r="I536" s="152"/>
      <c r="J536" s="50"/>
      <c r="K536" s="50"/>
      <c r="L536" s="50"/>
      <c r="M536" s="50"/>
      <c r="N536" s="152"/>
      <c r="O536" s="197"/>
      <c r="P536" s="197"/>
      <c r="Q536" s="197"/>
      <c r="R536" s="197"/>
      <c r="S536" s="197"/>
      <c r="T536" s="197"/>
      <c r="U536" s="197"/>
      <c r="V536" s="197"/>
      <c r="W536" s="197"/>
      <c r="X536" s="197"/>
      <c r="Y536" s="197"/>
      <c r="Z536" s="197"/>
    </row>
    <row r="537" ht="15.75" customHeight="1">
      <c r="A537" s="180"/>
      <c r="B537" s="197"/>
      <c r="C537" s="152"/>
      <c r="D537" s="152"/>
      <c r="E537" s="152"/>
      <c r="F537" s="152"/>
      <c r="G537" s="197"/>
      <c r="H537" s="197"/>
      <c r="I537" s="152"/>
      <c r="J537" s="50"/>
      <c r="K537" s="50"/>
      <c r="L537" s="50"/>
      <c r="M537" s="50"/>
      <c r="N537" s="152"/>
      <c r="O537" s="197"/>
      <c r="P537" s="197"/>
      <c r="Q537" s="197"/>
      <c r="R537" s="197"/>
      <c r="S537" s="197"/>
      <c r="T537" s="197"/>
      <c r="U537" s="197"/>
      <c r="V537" s="197"/>
      <c r="W537" s="197"/>
      <c r="X537" s="197"/>
      <c r="Y537" s="197"/>
      <c r="Z537" s="197"/>
    </row>
    <row r="538" ht="15.75" customHeight="1">
      <c r="A538" s="180"/>
      <c r="B538" s="197"/>
      <c r="C538" s="197"/>
      <c r="D538" s="152"/>
      <c r="E538" s="152"/>
      <c r="F538" s="152"/>
      <c r="G538" s="197"/>
      <c r="H538" s="197"/>
      <c r="I538" s="152"/>
      <c r="J538" s="50"/>
      <c r="K538" s="50"/>
      <c r="L538" s="50"/>
      <c r="M538" s="50"/>
      <c r="N538" s="152"/>
      <c r="O538" s="197"/>
      <c r="P538" s="197"/>
      <c r="Q538" s="197"/>
      <c r="R538" s="197"/>
      <c r="S538" s="197"/>
      <c r="T538" s="197"/>
      <c r="U538" s="197"/>
      <c r="V538" s="197"/>
      <c r="W538" s="197"/>
      <c r="X538" s="197"/>
      <c r="Y538" s="197"/>
      <c r="Z538" s="197"/>
    </row>
    <row r="539" ht="15.75" customHeight="1">
      <c r="A539" s="180"/>
      <c r="B539" s="197"/>
      <c r="C539" s="152"/>
      <c r="D539" s="152"/>
      <c r="E539" s="152"/>
      <c r="F539" s="152"/>
      <c r="G539" s="197"/>
      <c r="H539" s="197"/>
      <c r="I539" s="152"/>
      <c r="J539" s="50"/>
      <c r="K539" s="50"/>
      <c r="L539" s="50"/>
      <c r="M539" s="50"/>
      <c r="N539" s="152"/>
      <c r="O539" s="197"/>
      <c r="P539" s="197"/>
      <c r="Q539" s="197"/>
      <c r="R539" s="197"/>
      <c r="S539" s="197"/>
      <c r="T539" s="197"/>
      <c r="U539" s="197"/>
      <c r="V539" s="197"/>
      <c r="W539" s="197"/>
      <c r="X539" s="197"/>
      <c r="Y539" s="197"/>
      <c r="Z539" s="197"/>
    </row>
    <row r="540" ht="15.75" customHeight="1">
      <c r="A540" s="180"/>
      <c r="B540" s="197"/>
      <c r="C540" s="152"/>
      <c r="D540" s="152"/>
      <c r="E540" s="152"/>
      <c r="F540" s="152"/>
      <c r="G540" s="197"/>
      <c r="H540" s="197"/>
      <c r="I540" s="152"/>
      <c r="J540" s="50"/>
      <c r="K540" s="50"/>
      <c r="L540" s="50"/>
      <c r="M540" s="50"/>
      <c r="N540" s="152"/>
      <c r="O540" s="197"/>
      <c r="P540" s="197"/>
      <c r="Q540" s="197"/>
      <c r="R540" s="197"/>
      <c r="S540" s="197"/>
      <c r="T540" s="197"/>
      <c r="U540" s="197"/>
      <c r="V540" s="197"/>
      <c r="W540" s="197"/>
      <c r="X540" s="197"/>
      <c r="Y540" s="197"/>
      <c r="Z540" s="197"/>
    </row>
    <row r="541" ht="15.75" customHeight="1">
      <c r="A541" s="180"/>
      <c r="B541" s="197"/>
      <c r="C541" s="197"/>
      <c r="D541" s="152"/>
      <c r="E541" s="152"/>
      <c r="F541" s="152"/>
      <c r="G541" s="197"/>
      <c r="H541" s="197"/>
      <c r="I541" s="152"/>
      <c r="J541" s="50"/>
      <c r="K541" s="50"/>
      <c r="L541" s="50"/>
      <c r="M541" s="50"/>
      <c r="N541" s="152"/>
      <c r="O541" s="197"/>
      <c r="P541" s="197"/>
      <c r="Q541" s="197"/>
      <c r="R541" s="197"/>
      <c r="S541" s="197"/>
      <c r="T541" s="197"/>
      <c r="U541" s="197"/>
      <c r="V541" s="197"/>
      <c r="W541" s="197"/>
      <c r="X541" s="197"/>
      <c r="Y541" s="197"/>
      <c r="Z541" s="197"/>
    </row>
    <row r="542" ht="15.75" customHeight="1">
      <c r="A542" s="180"/>
      <c r="B542" s="197"/>
      <c r="C542" s="152"/>
      <c r="D542" s="152"/>
      <c r="E542" s="152"/>
      <c r="F542" s="152"/>
      <c r="G542" s="197"/>
      <c r="H542" s="197"/>
      <c r="I542" s="152"/>
      <c r="J542" s="50"/>
      <c r="K542" s="50"/>
      <c r="L542" s="50"/>
      <c r="M542" s="50"/>
      <c r="N542" s="152"/>
      <c r="O542" s="197"/>
      <c r="P542" s="197"/>
      <c r="Q542" s="197"/>
      <c r="R542" s="197"/>
      <c r="S542" s="197"/>
      <c r="T542" s="197"/>
      <c r="U542" s="197"/>
      <c r="V542" s="197"/>
      <c r="W542" s="197"/>
      <c r="X542" s="197"/>
      <c r="Y542" s="197"/>
      <c r="Z542" s="197"/>
    </row>
    <row r="543" ht="15.75" customHeight="1">
      <c r="A543" s="180"/>
      <c r="B543" s="197"/>
      <c r="C543" s="197"/>
      <c r="D543" s="152"/>
      <c r="E543" s="152"/>
      <c r="F543" s="152"/>
      <c r="G543" s="197"/>
      <c r="H543" s="197"/>
      <c r="I543" s="152"/>
      <c r="J543" s="50"/>
      <c r="K543" s="50"/>
      <c r="L543" s="50"/>
      <c r="M543" s="50"/>
      <c r="N543" s="152"/>
      <c r="O543" s="197"/>
      <c r="P543" s="197"/>
      <c r="Q543" s="197"/>
      <c r="R543" s="197"/>
      <c r="S543" s="197"/>
      <c r="T543" s="197"/>
      <c r="U543" s="197"/>
      <c r="V543" s="197"/>
      <c r="W543" s="197"/>
      <c r="X543" s="197"/>
      <c r="Y543" s="197"/>
      <c r="Z543" s="197"/>
    </row>
    <row r="544" ht="15.75" customHeight="1">
      <c r="A544" s="180"/>
      <c r="B544" s="197"/>
      <c r="C544" s="152"/>
      <c r="D544" s="152"/>
      <c r="E544" s="152"/>
      <c r="F544" s="152"/>
      <c r="G544" s="197"/>
      <c r="H544" s="197"/>
      <c r="I544" s="152"/>
      <c r="J544" s="50"/>
      <c r="K544" s="50"/>
      <c r="L544" s="50"/>
      <c r="M544" s="50"/>
      <c r="N544" s="152"/>
      <c r="O544" s="197"/>
      <c r="P544" s="197"/>
      <c r="Q544" s="197"/>
      <c r="R544" s="197"/>
      <c r="S544" s="197"/>
      <c r="T544" s="197"/>
      <c r="U544" s="197"/>
      <c r="V544" s="197"/>
      <c r="W544" s="197"/>
      <c r="X544" s="197"/>
      <c r="Y544" s="197"/>
      <c r="Z544" s="197"/>
    </row>
    <row r="545" ht="15.75" customHeight="1">
      <c r="A545" s="180"/>
      <c r="B545" s="197"/>
      <c r="C545" s="152"/>
      <c r="D545" s="152"/>
      <c r="E545" s="152"/>
      <c r="F545" s="152"/>
      <c r="G545" s="197"/>
      <c r="H545" s="197"/>
      <c r="I545" s="152"/>
      <c r="J545" s="50"/>
      <c r="K545" s="50"/>
      <c r="L545" s="50"/>
      <c r="M545" s="50"/>
      <c r="N545" s="152"/>
      <c r="O545" s="197"/>
      <c r="P545" s="197"/>
      <c r="Q545" s="197"/>
      <c r="R545" s="197"/>
      <c r="S545" s="197"/>
      <c r="T545" s="197"/>
      <c r="U545" s="197"/>
      <c r="V545" s="197"/>
      <c r="W545" s="197"/>
      <c r="X545" s="197"/>
      <c r="Y545" s="197"/>
      <c r="Z545" s="197"/>
    </row>
    <row r="546" ht="15.75" customHeight="1">
      <c r="A546" s="180"/>
      <c r="B546" s="197"/>
      <c r="C546" s="197"/>
      <c r="D546" s="152"/>
      <c r="E546" s="152"/>
      <c r="F546" s="152"/>
      <c r="G546" s="197"/>
      <c r="H546" s="197"/>
      <c r="I546" s="152"/>
      <c r="J546" s="50"/>
      <c r="K546" s="50"/>
      <c r="L546" s="50"/>
      <c r="M546" s="50"/>
      <c r="N546" s="152"/>
      <c r="O546" s="197"/>
      <c r="P546" s="197"/>
      <c r="Q546" s="197"/>
      <c r="R546" s="197"/>
      <c r="S546" s="197"/>
      <c r="T546" s="197"/>
      <c r="U546" s="197"/>
      <c r="V546" s="197"/>
      <c r="W546" s="197"/>
      <c r="X546" s="197"/>
      <c r="Y546" s="197"/>
      <c r="Z546" s="197"/>
    </row>
    <row r="547" ht="15.75" customHeight="1">
      <c r="A547" s="180"/>
      <c r="B547" s="197"/>
      <c r="C547" s="197"/>
      <c r="D547" s="152"/>
      <c r="E547" s="152"/>
      <c r="F547" s="152"/>
      <c r="G547" s="197"/>
      <c r="H547" s="197"/>
      <c r="I547" s="152"/>
      <c r="J547" s="50"/>
      <c r="K547" s="50"/>
      <c r="L547" s="50"/>
      <c r="M547" s="50"/>
      <c r="N547" s="152"/>
      <c r="O547" s="197"/>
      <c r="P547" s="197"/>
      <c r="Q547" s="197"/>
      <c r="R547" s="197"/>
      <c r="S547" s="197"/>
      <c r="T547" s="197"/>
      <c r="U547" s="197"/>
      <c r="V547" s="197"/>
      <c r="W547" s="197"/>
      <c r="X547" s="197"/>
      <c r="Y547" s="197"/>
      <c r="Z547" s="197"/>
    </row>
    <row r="548" ht="15.75" customHeight="1">
      <c r="A548" s="180"/>
      <c r="B548" s="197"/>
      <c r="C548" s="152"/>
      <c r="D548" s="152"/>
      <c r="E548" s="152"/>
      <c r="F548" s="152"/>
      <c r="G548" s="197"/>
      <c r="H548" s="197"/>
      <c r="I548" s="152"/>
      <c r="J548" s="50"/>
      <c r="K548" s="50"/>
      <c r="L548" s="50"/>
      <c r="M548" s="50"/>
      <c r="N548" s="152"/>
      <c r="O548" s="197"/>
      <c r="P548" s="197"/>
      <c r="Q548" s="197"/>
      <c r="R548" s="197"/>
      <c r="S548" s="197"/>
      <c r="T548" s="197"/>
      <c r="U548" s="197"/>
      <c r="V548" s="197"/>
      <c r="W548" s="197"/>
      <c r="X548" s="197"/>
      <c r="Y548" s="197"/>
      <c r="Z548" s="197"/>
    </row>
    <row r="549" ht="15.75" customHeight="1">
      <c r="A549" s="180"/>
      <c r="B549" s="197"/>
      <c r="C549" s="152"/>
      <c r="D549" s="152"/>
      <c r="E549" s="152"/>
      <c r="F549" s="152"/>
      <c r="G549" s="197"/>
      <c r="H549" s="197"/>
      <c r="I549" s="152"/>
      <c r="J549" s="50"/>
      <c r="K549" s="50"/>
      <c r="L549" s="50"/>
      <c r="M549" s="50"/>
      <c r="N549" s="152"/>
      <c r="O549" s="197"/>
      <c r="P549" s="197"/>
      <c r="Q549" s="197"/>
      <c r="R549" s="197"/>
      <c r="S549" s="197"/>
      <c r="T549" s="197"/>
      <c r="U549" s="197"/>
      <c r="V549" s="197"/>
      <c r="W549" s="197"/>
      <c r="X549" s="197"/>
      <c r="Y549" s="197"/>
      <c r="Z549" s="197"/>
    </row>
    <row r="550" ht="15.75" customHeight="1">
      <c r="A550" s="180"/>
      <c r="B550" s="197"/>
      <c r="C550" s="152"/>
      <c r="D550" s="152"/>
      <c r="E550" s="152"/>
      <c r="F550" s="152"/>
      <c r="G550" s="197"/>
      <c r="H550" s="197"/>
      <c r="I550" s="152"/>
      <c r="J550" s="50"/>
      <c r="K550" s="50"/>
      <c r="L550" s="50"/>
      <c r="M550" s="50"/>
      <c r="N550" s="152"/>
      <c r="O550" s="197"/>
      <c r="P550" s="197"/>
      <c r="Q550" s="197"/>
      <c r="R550" s="197"/>
      <c r="S550" s="197"/>
      <c r="T550" s="197"/>
      <c r="U550" s="197"/>
      <c r="V550" s="197"/>
      <c r="W550" s="197"/>
      <c r="X550" s="197"/>
      <c r="Y550" s="197"/>
      <c r="Z550" s="197"/>
    </row>
    <row r="551" ht="15.75" customHeight="1">
      <c r="A551" s="180"/>
      <c r="B551" s="197"/>
      <c r="C551" s="152"/>
      <c r="D551" s="152"/>
      <c r="E551" s="152"/>
      <c r="F551" s="152"/>
      <c r="G551" s="197"/>
      <c r="H551" s="197"/>
      <c r="I551" s="152"/>
      <c r="J551" s="50"/>
      <c r="K551" s="50"/>
      <c r="L551" s="50"/>
      <c r="M551" s="50"/>
      <c r="N551" s="152"/>
      <c r="O551" s="197"/>
      <c r="P551" s="197"/>
      <c r="Q551" s="197"/>
      <c r="R551" s="197"/>
      <c r="S551" s="197"/>
      <c r="T551" s="197"/>
      <c r="U551" s="197"/>
      <c r="V551" s="197"/>
      <c r="W551" s="197"/>
      <c r="X551" s="197"/>
      <c r="Y551" s="197"/>
      <c r="Z551" s="197"/>
    </row>
    <row r="552" ht="15.75" customHeight="1">
      <c r="A552" s="180"/>
      <c r="B552" s="197"/>
      <c r="C552" s="197"/>
      <c r="D552" s="152"/>
      <c r="E552" s="152"/>
      <c r="F552" s="152"/>
      <c r="G552" s="197"/>
      <c r="H552" s="197"/>
      <c r="I552" s="152"/>
      <c r="J552" s="50"/>
      <c r="K552" s="50"/>
      <c r="L552" s="50"/>
      <c r="M552" s="50"/>
      <c r="N552" s="152"/>
      <c r="O552" s="197"/>
      <c r="P552" s="197"/>
      <c r="Q552" s="197"/>
      <c r="R552" s="197"/>
      <c r="S552" s="197"/>
      <c r="T552" s="197"/>
      <c r="U552" s="197"/>
      <c r="V552" s="197"/>
      <c r="W552" s="197"/>
      <c r="X552" s="197"/>
      <c r="Y552" s="197"/>
      <c r="Z552" s="197"/>
    </row>
    <row r="553" ht="15.75" customHeight="1">
      <c r="A553" s="180"/>
      <c r="B553" s="197"/>
      <c r="C553" s="152"/>
      <c r="D553" s="152"/>
      <c r="E553" s="152"/>
      <c r="F553" s="152"/>
      <c r="G553" s="197"/>
      <c r="H553" s="197"/>
      <c r="I553" s="152"/>
      <c r="J553" s="50"/>
      <c r="K553" s="50"/>
      <c r="L553" s="50"/>
      <c r="M553" s="50"/>
      <c r="N553" s="152"/>
      <c r="O553" s="197"/>
      <c r="P553" s="197"/>
      <c r="Q553" s="197"/>
      <c r="R553" s="197"/>
      <c r="S553" s="197"/>
      <c r="T553" s="197"/>
      <c r="U553" s="197"/>
      <c r="V553" s="197"/>
      <c r="W553" s="197"/>
      <c r="X553" s="197"/>
      <c r="Y553" s="197"/>
      <c r="Z553" s="197"/>
    </row>
    <row r="554" ht="15.75" customHeight="1">
      <c r="A554" s="180"/>
      <c r="B554" s="197"/>
      <c r="C554" s="152"/>
      <c r="D554" s="152"/>
      <c r="E554" s="152"/>
      <c r="F554" s="152"/>
      <c r="G554" s="197"/>
      <c r="H554" s="197"/>
      <c r="I554" s="152"/>
      <c r="J554" s="50"/>
      <c r="K554" s="50"/>
      <c r="L554" s="50"/>
      <c r="M554" s="50"/>
      <c r="N554" s="152"/>
      <c r="O554" s="197"/>
      <c r="P554" s="197"/>
      <c r="Q554" s="197"/>
      <c r="R554" s="197"/>
      <c r="S554" s="197"/>
      <c r="T554" s="197"/>
      <c r="U554" s="197"/>
      <c r="V554" s="197"/>
      <c r="W554" s="197"/>
      <c r="X554" s="197"/>
      <c r="Y554" s="197"/>
      <c r="Z554" s="197"/>
    </row>
    <row r="555" ht="15.75" customHeight="1">
      <c r="A555" s="180"/>
      <c r="B555" s="197"/>
      <c r="C555" s="152"/>
      <c r="D555" s="152"/>
      <c r="E555" s="152"/>
      <c r="F555" s="152"/>
      <c r="G555" s="197"/>
      <c r="H555" s="197"/>
      <c r="I555" s="152"/>
      <c r="J555" s="50"/>
      <c r="K555" s="50"/>
      <c r="L555" s="50"/>
      <c r="M555" s="50"/>
      <c r="N555" s="152"/>
      <c r="O555" s="197"/>
      <c r="P555" s="197"/>
      <c r="Q555" s="197"/>
      <c r="R555" s="197"/>
      <c r="S555" s="197"/>
      <c r="T555" s="197"/>
      <c r="U555" s="197"/>
      <c r="V555" s="197"/>
      <c r="W555" s="197"/>
      <c r="X555" s="197"/>
      <c r="Y555" s="197"/>
      <c r="Z555" s="197"/>
    </row>
    <row r="556" ht="15.75" customHeight="1">
      <c r="A556" s="180"/>
      <c r="B556" s="197"/>
      <c r="C556" s="152"/>
      <c r="D556" s="152"/>
      <c r="E556" s="152"/>
      <c r="F556" s="152"/>
      <c r="G556" s="197"/>
      <c r="H556" s="197"/>
      <c r="I556" s="152"/>
      <c r="J556" s="50"/>
      <c r="K556" s="50"/>
      <c r="L556" s="50"/>
      <c r="M556" s="50"/>
      <c r="N556" s="152"/>
      <c r="O556" s="197"/>
      <c r="P556" s="197"/>
      <c r="Q556" s="197"/>
      <c r="R556" s="197"/>
      <c r="S556" s="197"/>
      <c r="T556" s="197"/>
      <c r="U556" s="197"/>
      <c r="V556" s="197"/>
      <c r="W556" s="197"/>
      <c r="X556" s="197"/>
      <c r="Y556" s="197"/>
      <c r="Z556" s="197"/>
    </row>
    <row r="557" ht="15.75" customHeight="1">
      <c r="A557" s="180"/>
      <c r="B557" s="197"/>
      <c r="C557" s="152"/>
      <c r="D557" s="152"/>
      <c r="E557" s="152"/>
      <c r="F557" s="152"/>
      <c r="G557" s="197"/>
      <c r="H557" s="197"/>
      <c r="I557" s="152"/>
      <c r="J557" s="50"/>
      <c r="K557" s="50"/>
      <c r="L557" s="50"/>
      <c r="M557" s="50"/>
      <c r="N557" s="152"/>
      <c r="O557" s="197"/>
      <c r="P557" s="197"/>
      <c r="Q557" s="197"/>
      <c r="R557" s="197"/>
      <c r="S557" s="197"/>
      <c r="T557" s="197"/>
      <c r="U557" s="197"/>
      <c r="V557" s="197"/>
      <c r="W557" s="197"/>
      <c r="X557" s="197"/>
      <c r="Y557" s="197"/>
      <c r="Z557" s="197"/>
    </row>
    <row r="558" ht="15.75" customHeight="1">
      <c r="A558" s="180"/>
      <c r="B558" s="197"/>
      <c r="C558" s="152"/>
      <c r="D558" s="152"/>
      <c r="E558" s="152"/>
      <c r="F558" s="152"/>
      <c r="G558" s="197"/>
      <c r="H558" s="197"/>
      <c r="I558" s="152"/>
      <c r="J558" s="50"/>
      <c r="K558" s="50"/>
      <c r="L558" s="50"/>
      <c r="M558" s="50"/>
      <c r="N558" s="152"/>
      <c r="O558" s="197"/>
      <c r="P558" s="197"/>
      <c r="Q558" s="197"/>
      <c r="R558" s="197"/>
      <c r="S558" s="197"/>
      <c r="T558" s="197"/>
      <c r="U558" s="197"/>
      <c r="V558" s="197"/>
      <c r="W558" s="197"/>
      <c r="X558" s="197"/>
      <c r="Y558" s="197"/>
      <c r="Z558" s="197"/>
    </row>
    <row r="559" ht="15.75" customHeight="1">
      <c r="A559" s="180"/>
      <c r="B559" s="197"/>
      <c r="C559" s="152"/>
      <c r="D559" s="152"/>
      <c r="E559" s="152"/>
      <c r="F559" s="152"/>
      <c r="G559" s="197"/>
      <c r="H559" s="197"/>
      <c r="I559" s="152"/>
      <c r="J559" s="50"/>
      <c r="K559" s="50"/>
      <c r="L559" s="50"/>
      <c r="M559" s="50"/>
      <c r="N559" s="152"/>
      <c r="O559" s="197"/>
      <c r="P559" s="197"/>
      <c r="Q559" s="197"/>
      <c r="R559" s="197"/>
      <c r="S559" s="197"/>
      <c r="T559" s="197"/>
      <c r="U559" s="197"/>
      <c r="V559" s="197"/>
      <c r="W559" s="197"/>
      <c r="X559" s="197"/>
      <c r="Y559" s="197"/>
      <c r="Z559" s="197"/>
    </row>
    <row r="560" ht="15.75" customHeight="1">
      <c r="A560" s="180"/>
      <c r="B560" s="197"/>
      <c r="C560" s="152"/>
      <c r="D560" s="152"/>
      <c r="E560" s="152"/>
      <c r="F560" s="152"/>
      <c r="G560" s="197"/>
      <c r="H560" s="197"/>
      <c r="I560" s="152"/>
      <c r="J560" s="50"/>
      <c r="K560" s="50"/>
      <c r="L560" s="50"/>
      <c r="M560" s="50"/>
      <c r="N560" s="152"/>
      <c r="O560" s="197"/>
      <c r="P560" s="197"/>
      <c r="Q560" s="197"/>
      <c r="R560" s="197"/>
      <c r="S560" s="197"/>
      <c r="T560" s="197"/>
      <c r="U560" s="197"/>
      <c r="V560" s="197"/>
      <c r="W560" s="197"/>
      <c r="X560" s="197"/>
      <c r="Y560" s="197"/>
      <c r="Z560" s="197"/>
    </row>
    <row r="561" ht="15.75" customHeight="1">
      <c r="A561" s="180"/>
      <c r="B561" s="197"/>
      <c r="C561" s="152"/>
      <c r="D561" s="152"/>
      <c r="E561" s="152"/>
      <c r="F561" s="152"/>
      <c r="G561" s="197"/>
      <c r="H561" s="169"/>
      <c r="I561" s="152"/>
      <c r="J561" s="50"/>
      <c r="K561" s="50"/>
      <c r="L561" s="50"/>
      <c r="M561" s="50"/>
      <c r="N561" s="152"/>
      <c r="O561" s="197"/>
      <c r="P561" s="197"/>
      <c r="Q561" s="197"/>
      <c r="R561" s="197"/>
      <c r="S561" s="197"/>
      <c r="T561" s="197"/>
      <c r="U561" s="197"/>
      <c r="V561" s="197"/>
      <c r="W561" s="197"/>
      <c r="X561" s="197"/>
      <c r="Y561" s="197"/>
      <c r="Z561" s="197"/>
    </row>
    <row r="562" ht="15.75" customHeight="1">
      <c r="A562" s="180"/>
      <c r="B562" s="197"/>
      <c r="C562" s="152"/>
      <c r="D562" s="152"/>
      <c r="E562" s="152"/>
      <c r="F562" s="152"/>
      <c r="G562" s="197"/>
      <c r="H562" s="197"/>
      <c r="I562" s="152"/>
      <c r="J562" s="50"/>
      <c r="K562" s="50"/>
      <c r="L562" s="50"/>
      <c r="M562" s="50"/>
      <c r="N562" s="152"/>
      <c r="O562" s="197"/>
      <c r="P562" s="197"/>
      <c r="Q562" s="197"/>
      <c r="R562" s="197"/>
      <c r="S562" s="197"/>
      <c r="T562" s="197"/>
      <c r="U562" s="197"/>
      <c r="V562" s="197"/>
      <c r="W562" s="197"/>
      <c r="X562" s="197"/>
      <c r="Y562" s="197"/>
      <c r="Z562" s="197"/>
    </row>
    <row r="563" ht="15.75" customHeight="1">
      <c r="A563" s="180"/>
      <c r="B563" s="197"/>
      <c r="C563" s="152"/>
      <c r="D563" s="152"/>
      <c r="E563" s="152"/>
      <c r="F563" s="152"/>
      <c r="G563" s="197"/>
      <c r="H563" s="197"/>
      <c r="I563" s="152"/>
      <c r="J563" s="50"/>
      <c r="K563" s="50"/>
      <c r="L563" s="50"/>
      <c r="M563" s="50"/>
      <c r="N563" s="152"/>
      <c r="O563" s="197"/>
      <c r="P563" s="197"/>
      <c r="Q563" s="197"/>
      <c r="R563" s="197"/>
      <c r="S563" s="197"/>
      <c r="T563" s="197"/>
      <c r="U563" s="197"/>
      <c r="V563" s="197"/>
      <c r="W563" s="197"/>
      <c r="X563" s="197"/>
      <c r="Y563" s="197"/>
      <c r="Z563" s="197"/>
    </row>
    <row r="564" ht="15.75" customHeight="1">
      <c r="A564" s="180"/>
      <c r="B564" s="197"/>
      <c r="C564" s="152"/>
      <c r="D564" s="152"/>
      <c r="E564" s="152"/>
      <c r="F564" s="152"/>
      <c r="G564" s="197"/>
      <c r="H564" s="197"/>
      <c r="I564" s="152"/>
      <c r="J564" s="50"/>
      <c r="K564" s="50"/>
      <c r="L564" s="50"/>
      <c r="M564" s="50"/>
      <c r="N564" s="152"/>
      <c r="O564" s="197"/>
      <c r="P564" s="197"/>
      <c r="Q564" s="197"/>
      <c r="R564" s="197"/>
      <c r="S564" s="197"/>
      <c r="T564" s="197"/>
      <c r="U564" s="197"/>
      <c r="V564" s="197"/>
      <c r="W564" s="197"/>
      <c r="X564" s="197"/>
      <c r="Y564" s="197"/>
      <c r="Z564" s="197"/>
    </row>
    <row r="565" ht="15.75" customHeight="1">
      <c r="A565" s="180"/>
      <c r="B565" s="197"/>
      <c r="C565" s="152"/>
      <c r="D565" s="152"/>
      <c r="E565" s="152"/>
      <c r="F565" s="152"/>
      <c r="G565" s="197"/>
      <c r="H565" s="197"/>
      <c r="I565" s="152"/>
      <c r="J565" s="50"/>
      <c r="K565" s="50"/>
      <c r="L565" s="50"/>
      <c r="M565" s="50"/>
      <c r="N565" s="152"/>
      <c r="O565" s="197"/>
      <c r="P565" s="197"/>
      <c r="Q565" s="197"/>
      <c r="R565" s="197"/>
      <c r="S565" s="197"/>
      <c r="T565" s="197"/>
      <c r="U565" s="197"/>
      <c r="V565" s="197"/>
      <c r="W565" s="197"/>
      <c r="X565" s="197"/>
      <c r="Y565" s="197"/>
      <c r="Z565" s="197"/>
    </row>
    <row r="566" ht="15.75" customHeight="1">
      <c r="A566" s="180"/>
      <c r="B566" s="197"/>
      <c r="C566" s="152"/>
      <c r="D566" s="152"/>
      <c r="E566" s="152"/>
      <c r="F566" s="152"/>
      <c r="G566" s="197"/>
      <c r="H566" s="197"/>
      <c r="I566" s="152"/>
      <c r="J566" s="50"/>
      <c r="K566" s="50"/>
      <c r="L566" s="50"/>
      <c r="M566" s="50"/>
      <c r="N566" s="152"/>
      <c r="O566" s="197"/>
      <c r="P566" s="197"/>
      <c r="Q566" s="197"/>
      <c r="R566" s="197"/>
      <c r="S566" s="197"/>
      <c r="T566" s="197"/>
      <c r="U566" s="197"/>
      <c r="V566" s="197"/>
      <c r="W566" s="197"/>
      <c r="X566" s="197"/>
      <c r="Y566" s="197"/>
      <c r="Z566" s="197"/>
    </row>
    <row r="567" ht="15.75" customHeight="1">
      <c r="A567" s="180"/>
      <c r="B567" s="197"/>
      <c r="C567" s="152"/>
      <c r="D567" s="152"/>
      <c r="E567" s="152"/>
      <c r="F567" s="152"/>
      <c r="G567" s="197"/>
      <c r="H567" s="169"/>
      <c r="I567" s="152"/>
      <c r="J567" s="50"/>
      <c r="K567" s="50"/>
      <c r="L567" s="50"/>
      <c r="M567" s="50"/>
      <c r="N567" s="152"/>
      <c r="O567" s="197"/>
      <c r="P567" s="197"/>
      <c r="Q567" s="197"/>
      <c r="R567" s="197"/>
      <c r="S567" s="197"/>
      <c r="T567" s="197"/>
      <c r="U567" s="197"/>
      <c r="V567" s="197"/>
      <c r="W567" s="197"/>
      <c r="X567" s="197"/>
      <c r="Y567" s="197"/>
      <c r="Z567" s="197"/>
    </row>
    <row r="568" ht="15.75" customHeight="1">
      <c r="A568" s="180"/>
      <c r="B568" s="197"/>
      <c r="C568" s="152"/>
      <c r="D568" s="152"/>
      <c r="E568" s="152"/>
      <c r="F568" s="152"/>
      <c r="G568" s="197"/>
      <c r="H568" s="169"/>
      <c r="I568" s="152"/>
      <c r="J568" s="50"/>
      <c r="K568" s="50"/>
      <c r="L568" s="50"/>
      <c r="M568" s="50"/>
      <c r="N568" s="152"/>
      <c r="O568" s="197"/>
      <c r="P568" s="197"/>
      <c r="Q568" s="197"/>
      <c r="R568" s="197"/>
      <c r="S568" s="197"/>
      <c r="T568" s="197"/>
      <c r="U568" s="197"/>
      <c r="V568" s="197"/>
      <c r="W568" s="197"/>
      <c r="X568" s="197"/>
      <c r="Y568" s="197"/>
      <c r="Z568" s="197"/>
    </row>
    <row r="569" ht="15.75" customHeight="1">
      <c r="A569" s="180"/>
      <c r="B569" s="197"/>
      <c r="C569" s="197"/>
      <c r="D569" s="152"/>
      <c r="E569" s="152"/>
      <c r="F569" s="152"/>
      <c r="G569" s="197"/>
      <c r="H569" s="169"/>
      <c r="I569" s="152"/>
      <c r="J569" s="50"/>
      <c r="K569" s="50"/>
      <c r="L569" s="50"/>
      <c r="M569" s="50"/>
      <c r="N569" s="152"/>
      <c r="O569" s="197"/>
      <c r="P569" s="197"/>
      <c r="Q569" s="197"/>
      <c r="R569" s="197"/>
      <c r="S569" s="197"/>
      <c r="T569" s="197"/>
      <c r="U569" s="197"/>
      <c r="V569" s="197"/>
      <c r="W569" s="197"/>
      <c r="X569" s="197"/>
      <c r="Y569" s="197"/>
      <c r="Z569" s="197"/>
    </row>
    <row r="570" ht="15.75" customHeight="1">
      <c r="A570" s="180"/>
      <c r="B570" s="197"/>
      <c r="C570" s="152"/>
      <c r="D570" s="152"/>
      <c r="E570" s="152"/>
      <c r="F570" s="152"/>
      <c r="G570" s="197"/>
      <c r="H570" s="169"/>
      <c r="I570" s="152"/>
      <c r="J570" s="50"/>
      <c r="K570" s="50"/>
      <c r="L570" s="50"/>
      <c r="M570" s="50"/>
      <c r="N570" s="152"/>
      <c r="O570" s="197"/>
      <c r="P570" s="197"/>
      <c r="Q570" s="197"/>
      <c r="R570" s="197"/>
      <c r="S570" s="197"/>
      <c r="T570" s="197"/>
      <c r="U570" s="197"/>
      <c r="V570" s="197"/>
      <c r="W570" s="197"/>
      <c r="X570" s="197"/>
      <c r="Y570" s="197"/>
      <c r="Z570" s="197"/>
    </row>
    <row r="571" ht="15.75" customHeight="1">
      <c r="A571" s="180"/>
      <c r="B571" s="197"/>
      <c r="C571" s="152"/>
      <c r="D571" s="152"/>
      <c r="E571" s="152"/>
      <c r="F571" s="152"/>
      <c r="G571" s="197"/>
      <c r="H571" s="197"/>
      <c r="I571" s="152"/>
      <c r="J571" s="50"/>
      <c r="K571" s="50"/>
      <c r="L571" s="50"/>
      <c r="M571" s="50"/>
      <c r="N571" s="152"/>
      <c r="O571" s="197"/>
      <c r="P571" s="197"/>
      <c r="Q571" s="197"/>
      <c r="R571" s="197"/>
      <c r="S571" s="197"/>
      <c r="T571" s="197"/>
      <c r="U571" s="197"/>
      <c r="V571" s="197"/>
      <c r="W571" s="197"/>
      <c r="X571" s="197"/>
      <c r="Y571" s="197"/>
      <c r="Z571" s="197"/>
    </row>
    <row r="572" ht="15.75" customHeight="1">
      <c r="A572" s="180"/>
      <c r="B572" s="197"/>
      <c r="C572" s="152"/>
      <c r="D572" s="152"/>
      <c r="E572" s="152"/>
      <c r="F572" s="152"/>
      <c r="G572" s="197"/>
      <c r="H572" s="197"/>
      <c r="I572" s="152"/>
      <c r="J572" s="50"/>
      <c r="K572" s="50"/>
      <c r="L572" s="50"/>
      <c r="M572" s="50"/>
      <c r="N572" s="152"/>
      <c r="O572" s="197"/>
      <c r="P572" s="197"/>
      <c r="Q572" s="197"/>
      <c r="R572" s="197"/>
      <c r="S572" s="197"/>
      <c r="T572" s="197"/>
      <c r="U572" s="197"/>
      <c r="V572" s="197"/>
      <c r="W572" s="197"/>
      <c r="X572" s="197"/>
      <c r="Y572" s="197"/>
      <c r="Z572" s="197"/>
    </row>
    <row r="573" ht="15.75" customHeight="1">
      <c r="A573" s="180"/>
      <c r="B573" s="197"/>
      <c r="C573" s="152"/>
      <c r="D573" s="152"/>
      <c r="E573" s="152"/>
      <c r="F573" s="152"/>
      <c r="G573" s="197"/>
      <c r="H573" s="197"/>
      <c r="I573" s="152"/>
      <c r="J573" s="50"/>
      <c r="K573" s="50"/>
      <c r="L573" s="50"/>
      <c r="M573" s="50"/>
      <c r="N573" s="152"/>
      <c r="O573" s="197"/>
      <c r="P573" s="197"/>
      <c r="Q573" s="197"/>
      <c r="R573" s="197"/>
      <c r="S573" s="197"/>
      <c r="T573" s="197"/>
      <c r="U573" s="197"/>
      <c r="V573" s="197"/>
      <c r="W573" s="197"/>
      <c r="X573" s="197"/>
      <c r="Y573" s="197"/>
      <c r="Z573" s="197"/>
    </row>
    <row r="574" ht="15.75" customHeight="1">
      <c r="A574" s="180"/>
      <c r="B574" s="197"/>
      <c r="C574" s="197"/>
      <c r="D574" s="152"/>
      <c r="E574" s="152"/>
      <c r="F574" s="152"/>
      <c r="G574" s="197"/>
      <c r="H574" s="169"/>
      <c r="I574" s="152"/>
      <c r="J574" s="50"/>
      <c r="K574" s="50"/>
      <c r="L574" s="50"/>
      <c r="M574" s="50"/>
      <c r="N574" s="152"/>
      <c r="O574" s="197"/>
      <c r="P574" s="197"/>
      <c r="Q574" s="197"/>
      <c r="R574" s="197"/>
      <c r="S574" s="197"/>
      <c r="T574" s="197"/>
      <c r="U574" s="197"/>
      <c r="V574" s="197"/>
      <c r="W574" s="197"/>
      <c r="X574" s="197"/>
      <c r="Y574" s="197"/>
      <c r="Z574" s="197"/>
    </row>
    <row r="575" ht="15.75" customHeight="1">
      <c r="A575" s="180"/>
      <c r="B575" s="197"/>
      <c r="C575" s="197"/>
      <c r="D575" s="152"/>
      <c r="E575" s="152"/>
      <c r="F575" s="152"/>
      <c r="G575" s="197"/>
      <c r="H575" s="197"/>
      <c r="I575" s="152"/>
      <c r="J575" s="50"/>
      <c r="K575" s="50"/>
      <c r="L575" s="50"/>
      <c r="M575" s="50"/>
      <c r="N575" s="152"/>
      <c r="O575" s="197"/>
      <c r="P575" s="197"/>
      <c r="Q575" s="197"/>
      <c r="R575" s="197"/>
      <c r="S575" s="197"/>
      <c r="T575" s="197"/>
      <c r="U575" s="197"/>
      <c r="V575" s="197"/>
      <c r="W575" s="197"/>
      <c r="X575" s="197"/>
      <c r="Y575" s="197"/>
      <c r="Z575" s="197"/>
    </row>
    <row r="576" ht="15.75" customHeight="1">
      <c r="A576" s="180"/>
      <c r="B576" s="197"/>
      <c r="C576" s="152"/>
      <c r="D576" s="152"/>
      <c r="E576" s="152"/>
      <c r="F576" s="152"/>
      <c r="G576" s="197"/>
      <c r="H576" s="169"/>
      <c r="I576" s="152"/>
      <c r="J576" s="50"/>
      <c r="K576" s="50"/>
      <c r="L576" s="50"/>
      <c r="M576" s="50"/>
      <c r="N576" s="152"/>
      <c r="O576" s="197"/>
      <c r="P576" s="197"/>
      <c r="Q576" s="197"/>
      <c r="R576" s="197"/>
      <c r="S576" s="197"/>
      <c r="T576" s="197"/>
      <c r="U576" s="197"/>
      <c r="V576" s="197"/>
      <c r="W576" s="197"/>
      <c r="X576" s="197"/>
      <c r="Y576" s="197"/>
      <c r="Z576" s="197"/>
    </row>
    <row r="577" ht="15.75" customHeight="1">
      <c r="A577" s="180"/>
      <c r="B577" s="197"/>
      <c r="C577" s="152"/>
      <c r="D577" s="152"/>
      <c r="E577" s="152"/>
      <c r="F577" s="152"/>
      <c r="G577" s="197"/>
      <c r="H577" s="169"/>
      <c r="I577" s="152"/>
      <c r="J577" s="50"/>
      <c r="K577" s="50"/>
      <c r="L577" s="50"/>
      <c r="M577" s="50"/>
      <c r="N577" s="152"/>
      <c r="O577" s="197"/>
      <c r="P577" s="197"/>
      <c r="Q577" s="197"/>
      <c r="R577" s="197"/>
      <c r="S577" s="197"/>
      <c r="T577" s="197"/>
      <c r="U577" s="197"/>
      <c r="V577" s="197"/>
      <c r="W577" s="197"/>
      <c r="X577" s="197"/>
      <c r="Y577" s="197"/>
      <c r="Z577" s="197"/>
    </row>
    <row r="578" ht="15.75" customHeight="1">
      <c r="A578" s="180"/>
      <c r="B578" s="197"/>
      <c r="C578" s="152"/>
      <c r="D578" s="152"/>
      <c r="E578" s="152"/>
      <c r="F578" s="152"/>
      <c r="G578" s="197"/>
      <c r="H578" s="169"/>
      <c r="I578" s="152"/>
      <c r="J578" s="50"/>
      <c r="K578" s="50"/>
      <c r="L578" s="50"/>
      <c r="M578" s="50"/>
      <c r="N578" s="152"/>
      <c r="O578" s="197"/>
      <c r="P578" s="197"/>
      <c r="Q578" s="197"/>
      <c r="R578" s="197"/>
      <c r="S578" s="197"/>
      <c r="T578" s="197"/>
      <c r="U578" s="197"/>
      <c r="V578" s="197"/>
      <c r="W578" s="197"/>
      <c r="X578" s="197"/>
      <c r="Y578" s="197"/>
      <c r="Z578" s="197"/>
    </row>
    <row r="579" ht="15.75" customHeight="1">
      <c r="A579" s="180"/>
      <c r="B579" s="197"/>
      <c r="C579" s="197"/>
      <c r="D579" s="152"/>
      <c r="E579" s="152"/>
      <c r="F579" s="152"/>
      <c r="G579" s="197"/>
      <c r="H579" s="197"/>
      <c r="I579" s="152"/>
      <c r="J579" s="50"/>
      <c r="K579" s="50"/>
      <c r="L579" s="50"/>
      <c r="M579" s="50"/>
      <c r="N579" s="152"/>
      <c r="O579" s="197"/>
      <c r="P579" s="197"/>
      <c r="Q579" s="197"/>
      <c r="R579" s="197"/>
      <c r="S579" s="197"/>
      <c r="T579" s="197"/>
      <c r="U579" s="197"/>
      <c r="V579" s="197"/>
      <c r="W579" s="197"/>
      <c r="X579" s="197"/>
      <c r="Y579" s="197"/>
      <c r="Z579" s="197"/>
    </row>
    <row r="580" ht="15.75" customHeight="1">
      <c r="A580" s="180"/>
      <c r="B580" s="197"/>
      <c r="C580" s="152"/>
      <c r="D580" s="152"/>
      <c r="E580" s="152"/>
      <c r="F580" s="152"/>
      <c r="G580" s="197"/>
      <c r="H580" s="197"/>
      <c r="I580" s="152"/>
      <c r="J580" s="50"/>
      <c r="K580" s="50"/>
      <c r="L580" s="50"/>
      <c r="M580" s="50"/>
      <c r="N580" s="152"/>
      <c r="O580" s="197"/>
      <c r="P580" s="197"/>
      <c r="Q580" s="197"/>
      <c r="R580" s="197"/>
      <c r="S580" s="197"/>
      <c r="T580" s="197"/>
      <c r="U580" s="197"/>
      <c r="V580" s="197"/>
      <c r="W580" s="197"/>
      <c r="X580" s="197"/>
      <c r="Y580" s="197"/>
      <c r="Z580" s="197"/>
    </row>
    <row r="581" ht="15.75" customHeight="1">
      <c r="A581" s="180"/>
      <c r="B581" s="197"/>
      <c r="C581" s="152"/>
      <c r="D581" s="152"/>
      <c r="E581" s="152"/>
      <c r="F581" s="152"/>
      <c r="G581" s="197"/>
      <c r="H581" s="197"/>
      <c r="I581" s="152"/>
      <c r="J581" s="50"/>
      <c r="K581" s="50"/>
      <c r="L581" s="50"/>
      <c r="M581" s="50"/>
      <c r="N581" s="152"/>
      <c r="O581" s="197"/>
      <c r="P581" s="197"/>
      <c r="Q581" s="197"/>
      <c r="R581" s="197"/>
      <c r="S581" s="197"/>
      <c r="T581" s="197"/>
      <c r="U581" s="197"/>
      <c r="V581" s="197"/>
      <c r="W581" s="197"/>
      <c r="X581" s="197"/>
      <c r="Y581" s="197"/>
      <c r="Z581" s="197"/>
    </row>
    <row r="582" ht="15.75" customHeight="1">
      <c r="A582" s="180"/>
      <c r="B582" s="197"/>
      <c r="C582" s="152"/>
      <c r="D582" s="152"/>
      <c r="E582" s="152"/>
      <c r="F582" s="152"/>
      <c r="G582" s="197"/>
      <c r="H582" s="197"/>
      <c r="I582" s="152"/>
      <c r="J582" s="50"/>
      <c r="K582" s="50"/>
      <c r="L582" s="50"/>
      <c r="M582" s="50"/>
      <c r="N582" s="152"/>
      <c r="O582" s="197"/>
      <c r="P582" s="197"/>
      <c r="Q582" s="197"/>
      <c r="R582" s="197"/>
      <c r="S582" s="197"/>
      <c r="T582" s="197"/>
      <c r="U582" s="197"/>
      <c r="V582" s="197"/>
      <c r="W582" s="197"/>
      <c r="X582" s="197"/>
      <c r="Y582" s="197"/>
      <c r="Z582" s="197"/>
    </row>
    <row r="583" ht="15.75" customHeight="1">
      <c r="A583" s="180"/>
      <c r="B583" s="197"/>
      <c r="C583" s="152"/>
      <c r="D583" s="152"/>
      <c r="E583" s="152"/>
      <c r="F583" s="152"/>
      <c r="G583" s="197"/>
      <c r="H583" s="169"/>
      <c r="I583" s="152"/>
      <c r="J583" s="50"/>
      <c r="K583" s="50"/>
      <c r="L583" s="50"/>
      <c r="M583" s="50"/>
      <c r="N583" s="152"/>
      <c r="O583" s="197"/>
      <c r="P583" s="197"/>
      <c r="Q583" s="197"/>
      <c r="R583" s="197"/>
      <c r="S583" s="197"/>
      <c r="T583" s="197"/>
      <c r="U583" s="197"/>
      <c r="V583" s="197"/>
      <c r="W583" s="197"/>
      <c r="X583" s="197"/>
      <c r="Y583" s="197"/>
      <c r="Z583" s="197"/>
    </row>
    <row r="584" ht="15.75" customHeight="1">
      <c r="A584" s="180"/>
      <c r="B584" s="197"/>
      <c r="C584" s="152"/>
      <c r="D584" s="152"/>
      <c r="E584" s="152"/>
      <c r="F584" s="152"/>
      <c r="G584" s="197"/>
      <c r="H584" s="169"/>
      <c r="I584" s="152"/>
      <c r="J584" s="50"/>
      <c r="K584" s="50"/>
      <c r="L584" s="50"/>
      <c r="M584" s="50"/>
      <c r="N584" s="152"/>
      <c r="O584" s="197"/>
      <c r="P584" s="197"/>
      <c r="Q584" s="197"/>
      <c r="R584" s="197"/>
      <c r="S584" s="197"/>
      <c r="T584" s="197"/>
      <c r="U584" s="197"/>
      <c r="V584" s="197"/>
      <c r="W584" s="197"/>
      <c r="X584" s="197"/>
      <c r="Y584" s="197"/>
      <c r="Z584" s="197"/>
    </row>
    <row r="585" ht="15.75" customHeight="1">
      <c r="A585" s="180"/>
      <c r="B585" s="197"/>
      <c r="C585" s="152"/>
      <c r="D585" s="152"/>
      <c r="E585" s="152"/>
      <c r="F585" s="152"/>
      <c r="G585" s="197"/>
      <c r="H585" s="169"/>
      <c r="I585" s="152"/>
      <c r="J585" s="50"/>
      <c r="K585" s="50"/>
      <c r="L585" s="50"/>
      <c r="M585" s="50"/>
      <c r="N585" s="152"/>
      <c r="O585" s="197"/>
      <c r="P585" s="197"/>
      <c r="Q585" s="197"/>
      <c r="R585" s="197"/>
      <c r="S585" s="197"/>
      <c r="T585" s="197"/>
      <c r="U585" s="197"/>
      <c r="V585" s="197"/>
      <c r="W585" s="197"/>
      <c r="X585" s="197"/>
      <c r="Y585" s="197"/>
      <c r="Z585" s="197"/>
    </row>
    <row r="586" ht="15.75" customHeight="1">
      <c r="A586" s="180"/>
      <c r="B586" s="197"/>
      <c r="C586" s="152"/>
      <c r="D586" s="152"/>
      <c r="E586" s="152"/>
      <c r="F586" s="152"/>
      <c r="G586" s="197"/>
      <c r="H586" s="169"/>
      <c r="I586" s="152"/>
      <c r="J586" s="50"/>
      <c r="K586" s="50"/>
      <c r="L586" s="50"/>
      <c r="M586" s="50"/>
      <c r="N586" s="152"/>
      <c r="O586" s="197"/>
      <c r="P586" s="197"/>
      <c r="Q586" s="197"/>
      <c r="R586" s="197"/>
      <c r="S586" s="197"/>
      <c r="T586" s="197"/>
      <c r="U586" s="197"/>
      <c r="V586" s="197"/>
      <c r="W586" s="197"/>
      <c r="X586" s="197"/>
      <c r="Y586" s="197"/>
      <c r="Z586" s="197"/>
    </row>
    <row r="587" ht="15.75" customHeight="1">
      <c r="A587" s="180"/>
      <c r="B587" s="197"/>
      <c r="C587" s="152"/>
      <c r="D587" s="152"/>
      <c r="E587" s="152"/>
      <c r="F587" s="152"/>
      <c r="G587" s="197"/>
      <c r="H587" s="169"/>
      <c r="I587" s="152"/>
      <c r="J587" s="50"/>
      <c r="K587" s="50"/>
      <c r="L587" s="50"/>
      <c r="M587" s="50"/>
      <c r="N587" s="152"/>
      <c r="O587" s="197"/>
      <c r="P587" s="197"/>
      <c r="Q587" s="197"/>
      <c r="R587" s="197"/>
      <c r="S587" s="197"/>
      <c r="T587" s="197"/>
      <c r="U587" s="197"/>
      <c r="V587" s="197"/>
      <c r="W587" s="197"/>
      <c r="X587" s="197"/>
      <c r="Y587" s="197"/>
      <c r="Z587" s="197"/>
    </row>
    <row r="588" ht="15.75" customHeight="1">
      <c r="A588" s="180"/>
      <c r="B588" s="197"/>
      <c r="C588" s="152"/>
      <c r="D588" s="152"/>
      <c r="E588" s="152"/>
      <c r="F588" s="152"/>
      <c r="G588" s="197"/>
      <c r="H588" s="169"/>
      <c r="I588" s="152"/>
      <c r="J588" s="50"/>
      <c r="K588" s="50"/>
      <c r="L588" s="50"/>
      <c r="M588" s="50"/>
      <c r="N588" s="152"/>
      <c r="O588" s="197"/>
      <c r="P588" s="197"/>
      <c r="Q588" s="197"/>
      <c r="R588" s="197"/>
      <c r="S588" s="197"/>
      <c r="T588" s="197"/>
      <c r="U588" s="197"/>
      <c r="V588" s="197"/>
      <c r="W588" s="197"/>
      <c r="X588" s="197"/>
      <c r="Y588" s="197"/>
      <c r="Z588" s="197"/>
    </row>
    <row r="589" ht="15.75" customHeight="1">
      <c r="A589" s="180"/>
      <c r="B589" s="197"/>
      <c r="C589" s="152"/>
      <c r="D589" s="152"/>
      <c r="E589" s="152"/>
      <c r="F589" s="152"/>
      <c r="G589" s="197"/>
      <c r="H589" s="197"/>
      <c r="I589" s="152"/>
      <c r="J589" s="50"/>
      <c r="K589" s="50"/>
      <c r="L589" s="50"/>
      <c r="M589" s="50"/>
      <c r="N589" s="152"/>
      <c r="O589" s="197"/>
      <c r="P589" s="197"/>
      <c r="Q589" s="197"/>
      <c r="R589" s="197"/>
      <c r="S589" s="197"/>
      <c r="T589" s="197"/>
      <c r="U589" s="197"/>
      <c r="V589" s="197"/>
      <c r="W589" s="197"/>
      <c r="X589" s="197"/>
      <c r="Y589" s="197"/>
      <c r="Z589" s="197"/>
    </row>
    <row r="590" ht="15.75" customHeight="1">
      <c r="A590" s="180"/>
      <c r="B590" s="197"/>
      <c r="C590" s="152"/>
      <c r="D590" s="152"/>
      <c r="E590" s="152"/>
      <c r="F590" s="152"/>
      <c r="G590" s="197"/>
      <c r="H590" s="169"/>
      <c r="I590" s="152"/>
      <c r="J590" s="50"/>
      <c r="K590" s="50"/>
      <c r="L590" s="50"/>
      <c r="M590" s="50"/>
      <c r="N590" s="152"/>
      <c r="O590" s="197"/>
      <c r="P590" s="197"/>
      <c r="Q590" s="197"/>
      <c r="R590" s="197"/>
      <c r="S590" s="197"/>
      <c r="T590" s="197"/>
      <c r="U590" s="197"/>
      <c r="V590" s="197"/>
      <c r="W590" s="197"/>
      <c r="X590" s="197"/>
      <c r="Y590" s="197"/>
      <c r="Z590" s="197"/>
    </row>
    <row r="591" ht="15.75" customHeight="1">
      <c r="A591" s="180"/>
      <c r="B591" s="197"/>
      <c r="C591" s="197"/>
      <c r="D591" s="152"/>
      <c r="E591" s="152"/>
      <c r="F591" s="152"/>
      <c r="G591" s="197"/>
      <c r="H591" s="197"/>
      <c r="I591" s="152"/>
      <c r="J591" s="50"/>
      <c r="K591" s="50"/>
      <c r="L591" s="50"/>
      <c r="M591" s="50"/>
      <c r="N591" s="152"/>
      <c r="O591" s="197"/>
      <c r="P591" s="197"/>
      <c r="Q591" s="197"/>
      <c r="R591" s="197"/>
      <c r="S591" s="197"/>
      <c r="T591" s="197"/>
      <c r="U591" s="197"/>
      <c r="V591" s="197"/>
      <c r="W591" s="197"/>
      <c r="X591" s="197"/>
      <c r="Y591" s="197"/>
      <c r="Z591" s="197"/>
    </row>
    <row r="592" ht="15.75" customHeight="1">
      <c r="A592" s="180"/>
      <c r="B592" s="197"/>
      <c r="C592" s="152"/>
      <c r="D592" s="152"/>
      <c r="E592" s="152"/>
      <c r="F592" s="152"/>
      <c r="G592" s="197"/>
      <c r="H592" s="169"/>
      <c r="I592" s="152"/>
      <c r="J592" s="50"/>
      <c r="K592" s="50"/>
      <c r="L592" s="50"/>
      <c r="M592" s="50"/>
      <c r="N592" s="152"/>
      <c r="O592" s="197"/>
      <c r="P592" s="197"/>
      <c r="Q592" s="197"/>
      <c r="R592" s="197"/>
      <c r="S592" s="197"/>
      <c r="T592" s="197"/>
      <c r="U592" s="197"/>
      <c r="V592" s="197"/>
      <c r="W592" s="197"/>
      <c r="X592" s="197"/>
      <c r="Y592" s="197"/>
      <c r="Z592" s="197"/>
    </row>
    <row r="593" ht="15.75" customHeight="1">
      <c r="A593" s="180"/>
      <c r="B593" s="197"/>
      <c r="C593" s="152"/>
      <c r="D593" s="152"/>
      <c r="E593" s="152"/>
      <c r="F593" s="152"/>
      <c r="G593" s="197"/>
      <c r="H593" s="169"/>
      <c r="I593" s="152"/>
      <c r="J593" s="50"/>
      <c r="K593" s="50"/>
      <c r="L593" s="50"/>
      <c r="M593" s="50"/>
      <c r="N593" s="152"/>
      <c r="O593" s="197"/>
      <c r="P593" s="197"/>
      <c r="Q593" s="197"/>
      <c r="R593" s="197"/>
      <c r="S593" s="197"/>
      <c r="T593" s="197"/>
      <c r="U593" s="197"/>
      <c r="V593" s="197"/>
      <c r="W593" s="197"/>
      <c r="X593" s="197"/>
      <c r="Y593" s="197"/>
      <c r="Z593" s="197"/>
    </row>
    <row r="594" ht="15.75" customHeight="1">
      <c r="A594" s="180"/>
      <c r="B594" s="197"/>
      <c r="C594" s="197"/>
      <c r="D594" s="152"/>
      <c r="E594" s="152"/>
      <c r="F594" s="152"/>
      <c r="G594" s="197"/>
      <c r="H594" s="169"/>
      <c r="I594" s="152"/>
      <c r="J594" s="50"/>
      <c r="K594" s="50"/>
      <c r="L594" s="50"/>
      <c r="M594" s="50"/>
      <c r="N594" s="152"/>
      <c r="O594" s="197"/>
      <c r="P594" s="197"/>
      <c r="Q594" s="197"/>
      <c r="R594" s="197"/>
      <c r="S594" s="197"/>
      <c r="T594" s="197"/>
      <c r="U594" s="197"/>
      <c r="V594" s="197"/>
      <c r="W594" s="197"/>
      <c r="X594" s="197"/>
      <c r="Y594" s="197"/>
      <c r="Z594" s="197"/>
    </row>
    <row r="595" ht="15.75" customHeight="1">
      <c r="A595" s="180"/>
      <c r="B595" s="197"/>
      <c r="C595" s="152"/>
      <c r="D595" s="152"/>
      <c r="E595" s="152"/>
      <c r="F595" s="152"/>
      <c r="G595" s="197"/>
      <c r="H595" s="169"/>
      <c r="I595" s="152"/>
      <c r="J595" s="50"/>
      <c r="K595" s="50"/>
      <c r="L595" s="50"/>
      <c r="M595" s="50"/>
      <c r="N595" s="152"/>
      <c r="O595" s="197"/>
      <c r="P595" s="197"/>
      <c r="Q595" s="197"/>
      <c r="R595" s="197"/>
      <c r="S595" s="197"/>
      <c r="T595" s="197"/>
      <c r="U595" s="197"/>
      <c r="V595" s="197"/>
      <c r="W595" s="197"/>
      <c r="X595" s="197"/>
      <c r="Y595" s="197"/>
      <c r="Z595" s="197"/>
    </row>
    <row r="596" ht="15.75" customHeight="1">
      <c r="A596" s="180"/>
      <c r="B596" s="197"/>
      <c r="C596" s="152"/>
      <c r="D596" s="152"/>
      <c r="E596" s="152"/>
      <c r="F596" s="152"/>
      <c r="G596" s="197"/>
      <c r="H596" s="169"/>
      <c r="I596" s="152"/>
      <c r="J596" s="50"/>
      <c r="K596" s="50"/>
      <c r="L596" s="50"/>
      <c r="M596" s="50"/>
      <c r="N596" s="152"/>
      <c r="O596" s="197"/>
      <c r="P596" s="197"/>
      <c r="Q596" s="197"/>
      <c r="R596" s="197"/>
      <c r="S596" s="197"/>
      <c r="T596" s="197"/>
      <c r="U596" s="197"/>
      <c r="V596" s="197"/>
      <c r="W596" s="197"/>
      <c r="X596" s="197"/>
      <c r="Y596" s="197"/>
      <c r="Z596" s="197"/>
    </row>
    <row r="597" ht="15.75" customHeight="1">
      <c r="A597" s="180"/>
      <c r="B597" s="197"/>
      <c r="C597" s="152"/>
      <c r="D597" s="152"/>
      <c r="E597" s="152"/>
      <c r="F597" s="152"/>
      <c r="G597" s="197"/>
      <c r="H597" s="197"/>
      <c r="I597" s="152"/>
      <c r="J597" s="50"/>
      <c r="K597" s="50"/>
      <c r="L597" s="50"/>
      <c r="M597" s="50"/>
      <c r="N597" s="152"/>
      <c r="O597" s="197"/>
      <c r="P597" s="197"/>
      <c r="Q597" s="197"/>
      <c r="R597" s="197"/>
      <c r="S597" s="197"/>
      <c r="T597" s="197"/>
      <c r="U597" s="197"/>
      <c r="V597" s="197"/>
      <c r="W597" s="197"/>
      <c r="X597" s="197"/>
      <c r="Y597" s="197"/>
      <c r="Z597" s="197"/>
    </row>
    <row r="598" ht="15.75" customHeight="1">
      <c r="A598" s="180"/>
      <c r="B598" s="197"/>
      <c r="C598" s="152"/>
      <c r="D598" s="152"/>
      <c r="E598" s="152"/>
      <c r="F598" s="152"/>
      <c r="G598" s="197"/>
      <c r="H598" s="169"/>
      <c r="I598" s="152"/>
      <c r="J598" s="50"/>
      <c r="K598" s="50"/>
      <c r="L598" s="50"/>
      <c r="M598" s="50"/>
      <c r="N598" s="152"/>
      <c r="O598" s="197"/>
      <c r="P598" s="197"/>
      <c r="Q598" s="197"/>
      <c r="R598" s="197"/>
      <c r="S598" s="197"/>
      <c r="T598" s="197"/>
      <c r="U598" s="197"/>
      <c r="V598" s="197"/>
      <c r="W598" s="197"/>
      <c r="X598" s="197"/>
      <c r="Y598" s="197"/>
      <c r="Z598" s="197"/>
    </row>
    <row r="599" ht="15.75" customHeight="1">
      <c r="A599" s="180"/>
      <c r="B599" s="197"/>
      <c r="C599" s="152"/>
      <c r="D599" s="152"/>
      <c r="E599" s="152"/>
      <c r="F599" s="152"/>
      <c r="G599" s="197"/>
      <c r="H599" s="197"/>
      <c r="I599" s="152"/>
      <c r="J599" s="50"/>
      <c r="K599" s="50"/>
      <c r="L599" s="50"/>
      <c r="M599" s="50"/>
      <c r="N599" s="152"/>
      <c r="O599" s="197"/>
      <c r="P599" s="197"/>
      <c r="Q599" s="197"/>
      <c r="R599" s="197"/>
      <c r="S599" s="197"/>
      <c r="T599" s="197"/>
      <c r="U599" s="197"/>
      <c r="V599" s="197"/>
      <c r="W599" s="197"/>
      <c r="X599" s="197"/>
      <c r="Y599" s="197"/>
      <c r="Z599" s="197"/>
    </row>
    <row r="600" ht="15.75" customHeight="1">
      <c r="A600" s="180"/>
      <c r="B600" s="197"/>
      <c r="C600" s="197"/>
      <c r="D600" s="152"/>
      <c r="E600" s="152"/>
      <c r="F600" s="152"/>
      <c r="G600" s="197"/>
      <c r="H600" s="169"/>
      <c r="I600" s="152"/>
      <c r="J600" s="50"/>
      <c r="K600" s="50"/>
      <c r="L600" s="50"/>
      <c r="M600" s="50"/>
      <c r="N600" s="152"/>
      <c r="O600" s="197"/>
      <c r="P600" s="197"/>
      <c r="Q600" s="197"/>
      <c r="R600" s="197"/>
      <c r="S600" s="197"/>
      <c r="T600" s="197"/>
      <c r="U600" s="197"/>
      <c r="V600" s="197"/>
      <c r="W600" s="197"/>
      <c r="X600" s="197"/>
      <c r="Y600" s="197"/>
      <c r="Z600" s="197"/>
    </row>
    <row r="601" ht="15.75" customHeight="1">
      <c r="A601" s="180"/>
      <c r="B601" s="197"/>
      <c r="C601" s="152"/>
      <c r="D601" s="152"/>
      <c r="E601" s="152"/>
      <c r="F601" s="152"/>
      <c r="G601" s="197"/>
      <c r="H601" s="197"/>
      <c r="I601" s="152"/>
      <c r="J601" s="50"/>
      <c r="K601" s="50"/>
      <c r="L601" s="50"/>
      <c r="M601" s="50"/>
      <c r="N601" s="152"/>
      <c r="O601" s="197"/>
      <c r="P601" s="197"/>
      <c r="Q601" s="197"/>
      <c r="R601" s="197"/>
      <c r="S601" s="197"/>
      <c r="T601" s="197"/>
      <c r="U601" s="197"/>
      <c r="V601" s="197"/>
      <c r="W601" s="197"/>
      <c r="X601" s="197"/>
      <c r="Y601" s="197"/>
      <c r="Z601" s="197"/>
    </row>
    <row r="602" ht="15.75" customHeight="1">
      <c r="A602" s="180"/>
      <c r="B602" s="197"/>
      <c r="C602" s="152"/>
      <c r="D602" s="152"/>
      <c r="E602" s="152"/>
      <c r="F602" s="152"/>
      <c r="G602" s="197"/>
      <c r="H602" s="197"/>
      <c r="I602" s="152"/>
      <c r="J602" s="50"/>
      <c r="K602" s="50"/>
      <c r="L602" s="50"/>
      <c r="M602" s="50"/>
      <c r="N602" s="152"/>
      <c r="O602" s="197"/>
      <c r="P602" s="197"/>
      <c r="Q602" s="197"/>
      <c r="R602" s="197"/>
      <c r="S602" s="197"/>
      <c r="T602" s="197"/>
      <c r="U602" s="197"/>
      <c r="V602" s="197"/>
      <c r="W602" s="197"/>
      <c r="X602" s="197"/>
      <c r="Y602" s="197"/>
      <c r="Z602" s="197"/>
    </row>
    <row r="603" ht="15.75" customHeight="1">
      <c r="A603" s="180"/>
      <c r="B603" s="197"/>
      <c r="C603" s="152"/>
      <c r="D603" s="152"/>
      <c r="E603" s="152"/>
      <c r="F603" s="152"/>
      <c r="G603" s="197"/>
      <c r="H603" s="169"/>
      <c r="I603" s="152"/>
      <c r="J603" s="50"/>
      <c r="K603" s="50"/>
      <c r="L603" s="50"/>
      <c r="M603" s="50"/>
      <c r="N603" s="152"/>
      <c r="O603" s="197"/>
      <c r="P603" s="197"/>
      <c r="Q603" s="197"/>
      <c r="R603" s="197"/>
      <c r="S603" s="197"/>
      <c r="T603" s="197"/>
      <c r="U603" s="197"/>
      <c r="V603" s="197"/>
      <c r="W603" s="197"/>
      <c r="X603" s="197"/>
      <c r="Y603" s="197"/>
      <c r="Z603" s="197"/>
    </row>
    <row r="604" ht="15.75" customHeight="1">
      <c r="A604" s="180"/>
      <c r="B604" s="197"/>
      <c r="C604" s="152"/>
      <c r="D604" s="152"/>
      <c r="E604" s="152"/>
      <c r="F604" s="152"/>
      <c r="G604" s="197"/>
      <c r="H604" s="197"/>
      <c r="I604" s="152"/>
      <c r="J604" s="50"/>
      <c r="K604" s="50"/>
      <c r="L604" s="50"/>
      <c r="M604" s="50"/>
      <c r="N604" s="152"/>
      <c r="O604" s="197"/>
      <c r="P604" s="197"/>
      <c r="Q604" s="197"/>
      <c r="R604" s="197"/>
      <c r="S604" s="197"/>
      <c r="T604" s="197"/>
      <c r="U604" s="197"/>
      <c r="V604" s="197"/>
      <c r="W604" s="197"/>
      <c r="X604" s="197"/>
      <c r="Y604" s="197"/>
      <c r="Z604" s="197"/>
    </row>
    <row r="605" ht="15.75" customHeight="1">
      <c r="A605" s="180"/>
      <c r="B605" s="197"/>
      <c r="C605" s="152"/>
      <c r="D605" s="152"/>
      <c r="E605" s="152"/>
      <c r="F605" s="152"/>
      <c r="G605" s="197"/>
      <c r="H605" s="169"/>
      <c r="I605" s="152"/>
      <c r="J605" s="50"/>
      <c r="K605" s="50"/>
      <c r="L605" s="50"/>
      <c r="M605" s="50"/>
      <c r="N605" s="152"/>
      <c r="O605" s="197"/>
      <c r="P605" s="197"/>
      <c r="Q605" s="197"/>
      <c r="R605" s="197"/>
      <c r="S605" s="197"/>
      <c r="T605" s="197"/>
      <c r="U605" s="197"/>
      <c r="V605" s="197"/>
      <c r="W605" s="197"/>
      <c r="X605" s="197"/>
      <c r="Y605" s="197"/>
      <c r="Z605" s="197"/>
    </row>
    <row r="606" ht="15.75" customHeight="1">
      <c r="A606" s="180"/>
      <c r="B606" s="197"/>
      <c r="C606" s="197"/>
      <c r="D606" s="152"/>
      <c r="E606" s="152"/>
      <c r="F606" s="152"/>
      <c r="G606" s="197"/>
      <c r="H606" s="197"/>
      <c r="I606" s="152"/>
      <c r="J606" s="50"/>
      <c r="K606" s="50"/>
      <c r="L606" s="50"/>
      <c r="M606" s="50"/>
      <c r="N606" s="152"/>
      <c r="O606" s="197"/>
      <c r="P606" s="197"/>
      <c r="Q606" s="197"/>
      <c r="R606" s="197"/>
      <c r="S606" s="197"/>
      <c r="T606" s="197"/>
      <c r="U606" s="197"/>
      <c r="V606" s="197"/>
      <c r="W606" s="197"/>
      <c r="X606" s="197"/>
      <c r="Y606" s="197"/>
      <c r="Z606" s="197"/>
    </row>
    <row r="607" ht="15.75" customHeight="1">
      <c r="A607" s="180"/>
      <c r="B607" s="197"/>
      <c r="C607" s="152"/>
      <c r="D607" s="152"/>
      <c r="E607" s="152"/>
      <c r="F607" s="152"/>
      <c r="G607" s="197"/>
      <c r="H607" s="169"/>
      <c r="I607" s="152"/>
      <c r="J607" s="50"/>
      <c r="K607" s="50"/>
      <c r="L607" s="50"/>
      <c r="M607" s="50"/>
      <c r="N607" s="152"/>
      <c r="O607" s="197"/>
      <c r="P607" s="197"/>
      <c r="Q607" s="197"/>
      <c r="R607" s="197"/>
      <c r="S607" s="197"/>
      <c r="T607" s="197"/>
      <c r="U607" s="197"/>
      <c r="V607" s="197"/>
      <c r="W607" s="197"/>
      <c r="X607" s="197"/>
      <c r="Y607" s="197"/>
      <c r="Z607" s="197"/>
    </row>
    <row r="608" ht="15.75" customHeight="1">
      <c r="A608" s="180"/>
      <c r="B608" s="197"/>
      <c r="C608" s="152"/>
      <c r="D608" s="152"/>
      <c r="E608" s="152"/>
      <c r="F608" s="152"/>
      <c r="G608" s="197"/>
      <c r="H608" s="197"/>
      <c r="I608" s="152"/>
      <c r="J608" s="50"/>
      <c r="K608" s="50"/>
      <c r="L608" s="50"/>
      <c r="M608" s="50"/>
      <c r="N608" s="152"/>
      <c r="O608" s="197"/>
      <c r="P608" s="197"/>
      <c r="Q608" s="197"/>
      <c r="R608" s="197"/>
      <c r="S608" s="197"/>
      <c r="T608" s="197"/>
      <c r="U608" s="197"/>
      <c r="V608" s="197"/>
      <c r="W608" s="197"/>
      <c r="X608" s="197"/>
      <c r="Y608" s="197"/>
      <c r="Z608" s="197"/>
    </row>
    <row r="609" ht="15.75" customHeight="1">
      <c r="A609" s="180"/>
      <c r="B609" s="197"/>
      <c r="C609" s="197"/>
      <c r="D609" s="152"/>
      <c r="E609" s="152"/>
      <c r="F609" s="152"/>
      <c r="G609" s="197"/>
      <c r="H609" s="169"/>
      <c r="I609" s="152"/>
      <c r="J609" s="50"/>
      <c r="K609" s="50"/>
      <c r="L609" s="50"/>
      <c r="M609" s="50"/>
      <c r="N609" s="152"/>
      <c r="O609" s="197"/>
      <c r="P609" s="197"/>
      <c r="Q609" s="197"/>
      <c r="R609" s="197"/>
      <c r="S609" s="197"/>
      <c r="T609" s="197"/>
      <c r="U609" s="197"/>
      <c r="V609" s="197"/>
      <c r="W609" s="197"/>
      <c r="X609" s="197"/>
      <c r="Y609" s="197"/>
      <c r="Z609" s="197"/>
    </row>
    <row r="610" ht="15.75" customHeight="1">
      <c r="A610" s="180"/>
      <c r="B610" s="197"/>
      <c r="C610" s="152"/>
      <c r="D610" s="152"/>
      <c r="E610" s="152"/>
      <c r="F610" s="152"/>
      <c r="G610" s="197"/>
      <c r="H610" s="197"/>
      <c r="I610" s="152"/>
      <c r="J610" s="50"/>
      <c r="K610" s="50"/>
      <c r="L610" s="50"/>
      <c r="M610" s="50"/>
      <c r="N610" s="152"/>
      <c r="O610" s="197"/>
      <c r="P610" s="197"/>
      <c r="Q610" s="197"/>
      <c r="R610" s="197"/>
      <c r="S610" s="197"/>
      <c r="T610" s="197"/>
      <c r="U610" s="197"/>
      <c r="V610" s="197"/>
      <c r="W610" s="197"/>
      <c r="X610" s="197"/>
      <c r="Y610" s="197"/>
      <c r="Z610" s="197"/>
    </row>
    <row r="611" ht="15.75" customHeight="1">
      <c r="A611" s="180"/>
      <c r="B611" s="197"/>
      <c r="C611" s="152"/>
      <c r="D611" s="152"/>
      <c r="E611" s="152"/>
      <c r="F611" s="152"/>
      <c r="G611" s="197"/>
      <c r="H611" s="169"/>
      <c r="I611" s="152"/>
      <c r="J611" s="50"/>
      <c r="K611" s="50"/>
      <c r="L611" s="50"/>
      <c r="M611" s="50"/>
      <c r="N611" s="152"/>
      <c r="O611" s="197"/>
      <c r="P611" s="197"/>
      <c r="Q611" s="197"/>
      <c r="R611" s="197"/>
      <c r="S611" s="197"/>
      <c r="T611" s="197"/>
      <c r="U611" s="197"/>
      <c r="V611" s="197"/>
      <c r="W611" s="197"/>
      <c r="X611" s="197"/>
      <c r="Y611" s="197"/>
      <c r="Z611" s="197"/>
    </row>
    <row r="612" ht="15.75" customHeight="1">
      <c r="A612" s="180"/>
      <c r="B612" s="197"/>
      <c r="C612" s="197"/>
      <c r="D612" s="152"/>
      <c r="E612" s="152"/>
      <c r="F612" s="152"/>
      <c r="G612" s="197"/>
      <c r="H612" s="197"/>
      <c r="I612" s="152"/>
      <c r="J612" s="50"/>
      <c r="K612" s="50"/>
      <c r="L612" s="50"/>
      <c r="M612" s="50"/>
      <c r="N612" s="152"/>
      <c r="O612" s="197"/>
      <c r="P612" s="197"/>
      <c r="Q612" s="197"/>
      <c r="R612" s="197"/>
      <c r="S612" s="197"/>
      <c r="T612" s="197"/>
      <c r="U612" s="197"/>
      <c r="V612" s="197"/>
      <c r="W612" s="197"/>
      <c r="X612" s="197"/>
      <c r="Y612" s="197"/>
      <c r="Z612" s="197"/>
    </row>
    <row r="613" ht="15.75" customHeight="1">
      <c r="A613" s="180"/>
      <c r="B613" s="197"/>
      <c r="C613" s="152"/>
      <c r="D613" s="152"/>
      <c r="E613" s="152"/>
      <c r="F613" s="152"/>
      <c r="G613" s="197"/>
      <c r="H613" s="169"/>
      <c r="I613" s="152"/>
      <c r="J613" s="50"/>
      <c r="K613" s="50"/>
      <c r="L613" s="50"/>
      <c r="M613" s="50"/>
      <c r="N613" s="152"/>
      <c r="O613" s="197"/>
      <c r="P613" s="197"/>
      <c r="Q613" s="197"/>
      <c r="R613" s="197"/>
      <c r="S613" s="197"/>
      <c r="T613" s="197"/>
      <c r="U613" s="197"/>
      <c r="V613" s="197"/>
      <c r="W613" s="197"/>
      <c r="X613" s="197"/>
      <c r="Y613" s="197"/>
      <c r="Z613" s="197"/>
    </row>
    <row r="614" ht="15.75" customHeight="1">
      <c r="A614" s="180"/>
      <c r="B614" s="197"/>
      <c r="C614" s="152"/>
      <c r="D614" s="152"/>
      <c r="E614" s="152"/>
      <c r="F614" s="152"/>
      <c r="G614" s="197"/>
      <c r="H614" s="169"/>
      <c r="I614" s="152"/>
      <c r="J614" s="50"/>
      <c r="K614" s="50"/>
      <c r="L614" s="50"/>
      <c r="M614" s="50"/>
      <c r="N614" s="152"/>
      <c r="O614" s="197"/>
      <c r="P614" s="197"/>
      <c r="Q614" s="197"/>
      <c r="R614" s="197"/>
      <c r="S614" s="197"/>
      <c r="T614" s="197"/>
      <c r="U614" s="197"/>
      <c r="V614" s="197"/>
      <c r="W614" s="197"/>
      <c r="X614" s="197"/>
      <c r="Y614" s="197"/>
      <c r="Z614" s="197"/>
    </row>
    <row r="615" ht="15.75" customHeight="1">
      <c r="A615" s="180"/>
      <c r="B615" s="197"/>
      <c r="C615" s="152"/>
      <c r="D615" s="152"/>
      <c r="E615" s="152"/>
      <c r="F615" s="152"/>
      <c r="G615" s="197"/>
      <c r="H615" s="169"/>
      <c r="I615" s="152"/>
      <c r="J615" s="50"/>
      <c r="K615" s="50"/>
      <c r="L615" s="50"/>
      <c r="M615" s="50"/>
      <c r="N615" s="152"/>
      <c r="O615" s="197"/>
      <c r="P615" s="197"/>
      <c r="Q615" s="197"/>
      <c r="R615" s="197"/>
      <c r="S615" s="197"/>
      <c r="T615" s="197"/>
      <c r="U615" s="197"/>
      <c r="V615" s="197"/>
      <c r="W615" s="197"/>
      <c r="X615" s="197"/>
      <c r="Y615" s="197"/>
      <c r="Z615" s="197"/>
    </row>
    <row r="616" ht="15.75" customHeight="1">
      <c r="A616" s="180"/>
      <c r="B616" s="197"/>
      <c r="C616" s="197"/>
      <c r="D616" s="152"/>
      <c r="E616" s="152"/>
      <c r="F616" s="152"/>
      <c r="G616" s="197"/>
      <c r="H616" s="169"/>
      <c r="I616" s="152"/>
      <c r="J616" s="50"/>
      <c r="K616" s="50"/>
      <c r="L616" s="50"/>
      <c r="M616" s="50"/>
      <c r="N616" s="152"/>
      <c r="O616" s="197"/>
      <c r="P616" s="197"/>
      <c r="Q616" s="197"/>
      <c r="R616" s="197"/>
      <c r="S616" s="197"/>
      <c r="T616" s="197"/>
      <c r="U616" s="197"/>
      <c r="V616" s="197"/>
      <c r="W616" s="197"/>
      <c r="X616" s="197"/>
      <c r="Y616" s="197"/>
      <c r="Z616" s="197"/>
    </row>
    <row r="617" ht="15.75" customHeight="1">
      <c r="A617" s="180"/>
      <c r="B617" s="197"/>
      <c r="C617" s="152"/>
      <c r="D617" s="152"/>
      <c r="E617" s="152"/>
      <c r="F617" s="152"/>
      <c r="G617" s="197"/>
      <c r="H617" s="169"/>
      <c r="I617" s="152"/>
      <c r="J617" s="50"/>
      <c r="K617" s="50"/>
      <c r="L617" s="50"/>
      <c r="M617" s="50"/>
      <c r="N617" s="152"/>
      <c r="O617" s="197"/>
      <c r="P617" s="197"/>
      <c r="Q617" s="197"/>
      <c r="R617" s="197"/>
      <c r="S617" s="197"/>
      <c r="T617" s="197"/>
      <c r="U617" s="197"/>
      <c r="V617" s="197"/>
      <c r="W617" s="197"/>
      <c r="X617" s="197"/>
      <c r="Y617" s="197"/>
      <c r="Z617" s="197"/>
    </row>
    <row r="618" ht="15.75" customHeight="1">
      <c r="A618" s="180"/>
      <c r="B618" s="197"/>
      <c r="C618" s="152"/>
      <c r="D618" s="152"/>
      <c r="E618" s="152"/>
      <c r="F618" s="152"/>
      <c r="G618" s="197"/>
      <c r="H618" s="169"/>
      <c r="I618" s="152"/>
      <c r="J618" s="50"/>
      <c r="K618" s="50"/>
      <c r="L618" s="50"/>
      <c r="M618" s="50"/>
      <c r="N618" s="152"/>
      <c r="O618" s="197"/>
      <c r="P618" s="197"/>
      <c r="Q618" s="197"/>
      <c r="R618" s="197"/>
      <c r="S618" s="197"/>
      <c r="T618" s="197"/>
      <c r="U618" s="197"/>
      <c r="V618" s="197"/>
      <c r="W618" s="197"/>
      <c r="X618" s="197"/>
      <c r="Y618" s="197"/>
      <c r="Z618" s="197"/>
    </row>
    <row r="619" ht="15.75" customHeight="1">
      <c r="A619" s="180"/>
      <c r="B619" s="197"/>
      <c r="C619" s="197"/>
      <c r="D619" s="152"/>
      <c r="E619" s="152"/>
      <c r="F619" s="152"/>
      <c r="G619" s="197"/>
      <c r="H619" s="197"/>
      <c r="I619" s="152"/>
      <c r="J619" s="50"/>
      <c r="K619" s="50"/>
      <c r="L619" s="50"/>
      <c r="M619" s="50"/>
      <c r="N619" s="152"/>
      <c r="O619" s="197"/>
      <c r="P619" s="197"/>
      <c r="Q619" s="197"/>
      <c r="R619" s="197"/>
      <c r="S619" s="197"/>
      <c r="T619" s="197"/>
      <c r="U619" s="197"/>
      <c r="V619" s="197"/>
      <c r="W619" s="197"/>
      <c r="X619" s="197"/>
      <c r="Y619" s="197"/>
      <c r="Z619" s="197"/>
    </row>
    <row r="620" ht="15.75" customHeight="1">
      <c r="A620" s="180"/>
      <c r="B620" s="197"/>
      <c r="C620" s="152"/>
      <c r="D620" s="152"/>
      <c r="E620" s="152"/>
      <c r="F620" s="152"/>
      <c r="G620" s="197"/>
      <c r="H620" s="169"/>
      <c r="I620" s="152"/>
      <c r="J620" s="50"/>
      <c r="K620" s="50"/>
      <c r="L620" s="50"/>
      <c r="M620" s="50"/>
      <c r="N620" s="152"/>
      <c r="O620" s="197"/>
      <c r="P620" s="197"/>
      <c r="Q620" s="197"/>
      <c r="R620" s="197"/>
      <c r="S620" s="197"/>
      <c r="T620" s="197"/>
      <c r="U620" s="197"/>
      <c r="V620" s="197"/>
      <c r="W620" s="197"/>
      <c r="X620" s="197"/>
      <c r="Y620" s="197"/>
      <c r="Z620" s="197"/>
    </row>
    <row r="621" ht="15.75" customHeight="1">
      <c r="A621" s="180"/>
      <c r="B621" s="197"/>
      <c r="C621" s="152"/>
      <c r="D621" s="152"/>
      <c r="E621" s="152"/>
      <c r="F621" s="152"/>
      <c r="G621" s="197"/>
      <c r="H621" s="169"/>
      <c r="I621" s="152"/>
      <c r="J621" s="50"/>
      <c r="K621" s="50"/>
      <c r="L621" s="50"/>
      <c r="M621" s="50"/>
      <c r="N621" s="152"/>
      <c r="O621" s="197"/>
      <c r="P621" s="197"/>
      <c r="Q621" s="197"/>
      <c r="R621" s="197"/>
      <c r="S621" s="197"/>
      <c r="T621" s="197"/>
      <c r="U621" s="197"/>
      <c r="V621" s="197"/>
      <c r="W621" s="197"/>
      <c r="X621" s="197"/>
      <c r="Y621" s="197"/>
      <c r="Z621" s="197"/>
    </row>
    <row r="622" ht="15.75" customHeight="1">
      <c r="A622" s="180"/>
      <c r="B622" s="197"/>
      <c r="C622" s="152"/>
      <c r="D622" s="152"/>
      <c r="E622" s="152"/>
      <c r="F622" s="152"/>
      <c r="G622" s="197"/>
      <c r="H622" s="169"/>
      <c r="I622" s="152"/>
      <c r="J622" s="50"/>
      <c r="K622" s="50"/>
      <c r="L622" s="50"/>
      <c r="M622" s="50"/>
      <c r="N622" s="152"/>
      <c r="O622" s="197"/>
      <c r="P622" s="197"/>
      <c r="Q622" s="197"/>
      <c r="R622" s="197"/>
      <c r="S622" s="197"/>
      <c r="T622" s="197"/>
      <c r="U622" s="197"/>
      <c r="V622" s="197"/>
      <c r="W622" s="197"/>
      <c r="X622" s="197"/>
      <c r="Y622" s="197"/>
      <c r="Z622" s="197"/>
    </row>
    <row r="623" ht="15.75" customHeight="1">
      <c r="A623" s="180"/>
      <c r="B623" s="197"/>
      <c r="C623" s="152"/>
      <c r="D623" s="152"/>
      <c r="E623" s="152"/>
      <c r="F623" s="152"/>
      <c r="G623" s="197"/>
      <c r="H623" s="197"/>
      <c r="I623" s="152"/>
      <c r="J623" s="50"/>
      <c r="K623" s="50"/>
      <c r="L623" s="50"/>
      <c r="M623" s="50"/>
      <c r="N623" s="152"/>
      <c r="O623" s="197"/>
      <c r="P623" s="197"/>
      <c r="Q623" s="197"/>
      <c r="R623" s="197"/>
      <c r="S623" s="197"/>
      <c r="T623" s="197"/>
      <c r="U623" s="197"/>
      <c r="V623" s="197"/>
      <c r="W623" s="197"/>
      <c r="X623" s="197"/>
      <c r="Y623" s="197"/>
      <c r="Z623" s="197"/>
    </row>
    <row r="624" ht="15.75" customHeight="1">
      <c r="A624" s="180"/>
      <c r="B624" s="197"/>
      <c r="C624" s="152"/>
      <c r="D624" s="152"/>
      <c r="E624" s="152"/>
      <c r="F624" s="152"/>
      <c r="G624" s="197"/>
      <c r="H624" s="197"/>
      <c r="I624" s="152"/>
      <c r="J624" s="50"/>
      <c r="K624" s="50"/>
      <c r="L624" s="50"/>
      <c r="M624" s="50"/>
      <c r="N624" s="152"/>
      <c r="O624" s="197"/>
      <c r="P624" s="197"/>
      <c r="Q624" s="197"/>
      <c r="R624" s="197"/>
      <c r="S624" s="197"/>
      <c r="T624" s="197"/>
      <c r="U624" s="197"/>
      <c r="V624" s="197"/>
      <c r="W624" s="197"/>
      <c r="X624" s="197"/>
      <c r="Y624" s="197"/>
      <c r="Z624" s="197"/>
    </row>
    <row r="625" ht="15.75" customHeight="1">
      <c r="A625" s="180"/>
      <c r="B625" s="197"/>
      <c r="C625" s="152"/>
      <c r="D625" s="152"/>
      <c r="E625" s="152"/>
      <c r="F625" s="152"/>
      <c r="G625" s="197"/>
      <c r="H625" s="169"/>
      <c r="I625" s="152"/>
      <c r="J625" s="50"/>
      <c r="K625" s="50"/>
      <c r="L625" s="50"/>
      <c r="M625" s="50"/>
      <c r="N625" s="152"/>
      <c r="O625" s="197"/>
      <c r="P625" s="197"/>
      <c r="Q625" s="197"/>
      <c r="R625" s="197"/>
      <c r="S625" s="197"/>
      <c r="T625" s="197"/>
      <c r="U625" s="197"/>
      <c r="V625" s="197"/>
      <c r="W625" s="197"/>
      <c r="X625" s="197"/>
      <c r="Y625" s="197"/>
      <c r="Z625" s="197"/>
    </row>
    <row r="626" ht="15.75" customHeight="1">
      <c r="A626" s="180"/>
      <c r="B626" s="197"/>
      <c r="C626" s="152"/>
      <c r="D626" s="152"/>
      <c r="E626" s="152"/>
      <c r="F626" s="152"/>
      <c r="G626" s="197"/>
      <c r="H626" s="197"/>
      <c r="I626" s="152"/>
      <c r="J626" s="50"/>
      <c r="K626" s="50"/>
      <c r="L626" s="50"/>
      <c r="M626" s="50"/>
      <c r="N626" s="152"/>
      <c r="O626" s="197"/>
      <c r="P626" s="197"/>
      <c r="Q626" s="197"/>
      <c r="R626" s="197"/>
      <c r="S626" s="197"/>
      <c r="T626" s="197"/>
      <c r="U626" s="197"/>
      <c r="V626" s="197"/>
      <c r="W626" s="197"/>
      <c r="X626" s="197"/>
      <c r="Y626" s="197"/>
      <c r="Z626" s="197"/>
    </row>
    <row r="627" ht="15.75" customHeight="1">
      <c r="A627" s="180"/>
      <c r="B627" s="197"/>
      <c r="C627" s="152"/>
      <c r="D627" s="152"/>
      <c r="E627" s="152"/>
      <c r="F627" s="152"/>
      <c r="G627" s="197"/>
      <c r="H627" s="169"/>
      <c r="I627" s="152"/>
      <c r="J627" s="50"/>
      <c r="K627" s="50"/>
      <c r="L627" s="50"/>
      <c r="M627" s="50"/>
      <c r="N627" s="152"/>
      <c r="O627" s="197"/>
      <c r="P627" s="197"/>
      <c r="Q627" s="197"/>
      <c r="R627" s="197"/>
      <c r="S627" s="197"/>
      <c r="T627" s="197"/>
      <c r="U627" s="197"/>
      <c r="V627" s="197"/>
      <c r="W627" s="197"/>
      <c r="X627" s="197"/>
      <c r="Y627" s="197"/>
      <c r="Z627" s="197"/>
    </row>
    <row r="628" ht="15.75" customHeight="1">
      <c r="A628" s="180"/>
      <c r="B628" s="197"/>
      <c r="C628" s="152"/>
      <c r="D628" s="152"/>
      <c r="E628" s="152"/>
      <c r="F628" s="152"/>
      <c r="G628" s="197"/>
      <c r="H628" s="169"/>
      <c r="I628" s="152"/>
      <c r="J628" s="50"/>
      <c r="K628" s="50"/>
      <c r="L628" s="50"/>
      <c r="M628" s="50"/>
      <c r="N628" s="152"/>
      <c r="O628" s="197"/>
      <c r="P628" s="197"/>
      <c r="Q628" s="197"/>
      <c r="R628" s="197"/>
      <c r="S628" s="197"/>
      <c r="T628" s="197"/>
      <c r="U628" s="197"/>
      <c r="V628" s="197"/>
      <c r="W628" s="197"/>
      <c r="X628" s="197"/>
      <c r="Y628" s="197"/>
      <c r="Z628" s="197"/>
    </row>
    <row r="629" ht="15.75" customHeight="1">
      <c r="A629" s="180"/>
      <c r="B629" s="197"/>
      <c r="C629" s="152"/>
      <c r="D629" s="152"/>
      <c r="E629" s="152"/>
      <c r="F629" s="152"/>
      <c r="G629" s="197"/>
      <c r="H629" s="169"/>
      <c r="I629" s="152"/>
      <c r="J629" s="50"/>
      <c r="K629" s="50"/>
      <c r="L629" s="50"/>
      <c r="M629" s="50"/>
      <c r="N629" s="152"/>
      <c r="O629" s="197"/>
      <c r="P629" s="197"/>
      <c r="Q629" s="197"/>
      <c r="R629" s="197"/>
      <c r="S629" s="197"/>
      <c r="T629" s="197"/>
      <c r="U629" s="197"/>
      <c r="V629" s="197"/>
      <c r="W629" s="197"/>
      <c r="X629" s="197"/>
      <c r="Y629" s="197"/>
      <c r="Z629" s="197"/>
    </row>
    <row r="630" ht="15.75" customHeight="1">
      <c r="A630" s="180"/>
      <c r="B630" s="197"/>
      <c r="C630" s="152"/>
      <c r="D630" s="152"/>
      <c r="E630" s="152"/>
      <c r="F630" s="152"/>
      <c r="G630" s="197"/>
      <c r="H630" s="169"/>
      <c r="I630" s="152"/>
      <c r="J630" s="50"/>
      <c r="K630" s="50"/>
      <c r="L630" s="50"/>
      <c r="M630" s="50"/>
      <c r="N630" s="152"/>
      <c r="O630" s="197"/>
      <c r="P630" s="197"/>
      <c r="Q630" s="197"/>
      <c r="R630" s="197"/>
      <c r="S630" s="197"/>
      <c r="T630" s="197"/>
      <c r="U630" s="197"/>
      <c r="V630" s="197"/>
      <c r="W630" s="197"/>
      <c r="X630" s="197"/>
      <c r="Y630" s="197"/>
      <c r="Z630" s="197"/>
    </row>
    <row r="631" ht="15.75" customHeight="1">
      <c r="A631" s="180"/>
      <c r="B631" s="197"/>
      <c r="C631" s="152"/>
      <c r="D631" s="152"/>
      <c r="E631" s="152"/>
      <c r="F631" s="152"/>
      <c r="G631" s="197"/>
      <c r="H631" s="169"/>
      <c r="I631" s="152"/>
      <c r="J631" s="50"/>
      <c r="K631" s="50"/>
      <c r="L631" s="50"/>
      <c r="M631" s="50"/>
      <c r="N631" s="152"/>
      <c r="O631" s="197"/>
      <c r="P631" s="197"/>
      <c r="Q631" s="197"/>
      <c r="R631" s="197"/>
      <c r="S631" s="197"/>
      <c r="T631" s="197"/>
      <c r="U631" s="197"/>
      <c r="V631" s="197"/>
      <c r="W631" s="197"/>
      <c r="X631" s="197"/>
      <c r="Y631" s="197"/>
      <c r="Z631" s="197"/>
    </row>
    <row r="632" ht="15.75" customHeight="1">
      <c r="A632" s="180"/>
      <c r="B632" s="197"/>
      <c r="C632" s="152"/>
      <c r="D632" s="152"/>
      <c r="E632" s="152"/>
      <c r="F632" s="152"/>
      <c r="G632" s="197"/>
      <c r="H632" s="169"/>
      <c r="I632" s="152"/>
      <c r="J632" s="50"/>
      <c r="K632" s="50"/>
      <c r="L632" s="50"/>
      <c r="M632" s="50"/>
      <c r="N632" s="152"/>
      <c r="O632" s="197"/>
      <c r="P632" s="197"/>
      <c r="Q632" s="197"/>
      <c r="R632" s="197"/>
      <c r="S632" s="197"/>
      <c r="T632" s="197"/>
      <c r="U632" s="197"/>
      <c r="V632" s="197"/>
      <c r="W632" s="197"/>
      <c r="X632" s="197"/>
      <c r="Y632" s="197"/>
      <c r="Z632" s="197"/>
    </row>
    <row r="633" ht="15.75" customHeight="1">
      <c r="A633" s="180"/>
      <c r="B633" s="197"/>
      <c r="C633" s="152"/>
      <c r="D633" s="152"/>
      <c r="E633" s="152"/>
      <c r="F633" s="152"/>
      <c r="G633" s="197"/>
      <c r="H633" s="169"/>
      <c r="I633" s="152"/>
      <c r="J633" s="50"/>
      <c r="K633" s="50"/>
      <c r="L633" s="50"/>
      <c r="M633" s="50"/>
      <c r="N633" s="152"/>
      <c r="O633" s="197"/>
      <c r="P633" s="197"/>
      <c r="Q633" s="197"/>
      <c r="R633" s="197"/>
      <c r="S633" s="197"/>
      <c r="T633" s="197"/>
      <c r="U633" s="197"/>
      <c r="V633" s="197"/>
      <c r="W633" s="197"/>
      <c r="X633" s="197"/>
      <c r="Y633" s="197"/>
      <c r="Z633" s="197"/>
    </row>
    <row r="634" ht="15.75" customHeight="1">
      <c r="A634" s="241"/>
      <c r="B634" s="242"/>
      <c r="C634" s="243"/>
      <c r="D634" s="243"/>
      <c r="E634" s="243"/>
      <c r="F634" s="243"/>
      <c r="G634" s="242"/>
      <c r="H634" s="242"/>
      <c r="I634" s="243"/>
      <c r="J634" s="242"/>
      <c r="K634" s="242"/>
      <c r="L634" s="242"/>
      <c r="M634" s="242"/>
      <c r="N634" s="243"/>
      <c r="O634" s="242"/>
      <c r="P634" s="242"/>
      <c r="Q634" s="242"/>
      <c r="R634" s="242"/>
      <c r="S634" s="242"/>
      <c r="T634" s="242"/>
      <c r="U634" s="242"/>
      <c r="V634" s="242"/>
      <c r="W634" s="242"/>
      <c r="X634" s="242"/>
      <c r="Y634" s="242"/>
      <c r="Z634" s="242"/>
    </row>
    <row r="635" ht="15.75" customHeight="1">
      <c r="A635" s="180"/>
      <c r="B635" s="197"/>
      <c r="C635" s="197"/>
      <c r="D635" s="197"/>
      <c r="E635" s="197"/>
      <c r="F635" s="197"/>
      <c r="G635" s="197"/>
      <c r="H635" s="169"/>
      <c r="I635" s="152"/>
      <c r="J635" s="50"/>
      <c r="K635" s="50"/>
      <c r="L635" s="50"/>
      <c r="M635" s="50"/>
      <c r="N635" s="152"/>
      <c r="O635" s="197"/>
      <c r="P635" s="197"/>
      <c r="Q635" s="197"/>
      <c r="R635" s="197"/>
      <c r="S635" s="197"/>
      <c r="T635" s="197"/>
      <c r="U635" s="197"/>
      <c r="V635" s="197"/>
      <c r="W635" s="197"/>
      <c r="X635" s="197"/>
      <c r="Y635" s="197"/>
      <c r="Z635" s="197"/>
    </row>
    <row r="636" ht="15.75" customHeight="1">
      <c r="A636" s="180"/>
      <c r="B636" s="197"/>
      <c r="C636" s="197"/>
      <c r="D636" s="197"/>
      <c r="E636" s="197"/>
      <c r="F636" s="197"/>
      <c r="G636" s="197"/>
      <c r="H636" s="197"/>
      <c r="I636" s="152"/>
      <c r="J636" s="50"/>
      <c r="K636" s="50"/>
      <c r="L636" s="50"/>
      <c r="M636" s="50"/>
      <c r="N636" s="152"/>
      <c r="O636" s="197"/>
      <c r="P636" s="197"/>
      <c r="Q636" s="197"/>
      <c r="R636" s="197"/>
      <c r="S636" s="197"/>
      <c r="T636" s="197"/>
      <c r="U636" s="197"/>
      <c r="V636" s="197"/>
      <c r="W636" s="197"/>
      <c r="X636" s="197"/>
      <c r="Y636" s="197"/>
      <c r="Z636" s="197"/>
    </row>
    <row r="637" ht="15.75" customHeight="1">
      <c r="A637" s="180"/>
      <c r="B637" s="197"/>
      <c r="C637" s="197"/>
      <c r="D637" s="197"/>
      <c r="E637" s="197"/>
      <c r="F637" s="197"/>
      <c r="G637" s="197"/>
      <c r="H637" s="169"/>
      <c r="I637" s="152"/>
      <c r="J637" s="50"/>
      <c r="K637" s="50"/>
      <c r="L637" s="50"/>
      <c r="M637" s="50"/>
      <c r="N637" s="152"/>
      <c r="O637" s="197"/>
      <c r="P637" s="197"/>
      <c r="Q637" s="197"/>
      <c r="R637" s="197"/>
      <c r="S637" s="197"/>
      <c r="T637" s="197"/>
      <c r="U637" s="197"/>
      <c r="V637" s="197"/>
      <c r="W637" s="197"/>
      <c r="X637" s="197"/>
      <c r="Y637" s="197"/>
      <c r="Z637" s="197"/>
    </row>
    <row r="638" ht="15.75" customHeight="1">
      <c r="A638" s="180"/>
      <c r="B638" s="197"/>
      <c r="C638" s="197"/>
      <c r="D638" s="197"/>
      <c r="E638" s="197"/>
      <c r="F638" s="197"/>
      <c r="G638" s="197"/>
      <c r="H638" s="169"/>
      <c r="I638" s="152"/>
      <c r="J638" s="50"/>
      <c r="K638" s="50"/>
      <c r="L638" s="50"/>
      <c r="M638" s="50"/>
      <c r="N638" s="152"/>
      <c r="O638" s="197"/>
      <c r="P638" s="197"/>
      <c r="Q638" s="197"/>
      <c r="R638" s="197"/>
      <c r="S638" s="197"/>
      <c r="T638" s="197"/>
      <c r="U638" s="197"/>
      <c r="V638" s="197"/>
      <c r="W638" s="197"/>
      <c r="X638" s="197"/>
      <c r="Y638" s="197"/>
      <c r="Z638" s="197"/>
    </row>
    <row r="639" ht="15.75" customHeight="1">
      <c r="A639" s="180"/>
      <c r="B639" s="197"/>
      <c r="C639" s="197"/>
      <c r="D639" s="197"/>
      <c r="E639" s="197"/>
      <c r="F639" s="197"/>
      <c r="G639" s="197"/>
      <c r="H639" s="169"/>
      <c r="I639" s="152"/>
      <c r="J639" s="50"/>
      <c r="K639" s="50"/>
      <c r="L639" s="50"/>
      <c r="M639" s="50"/>
      <c r="N639" s="152"/>
      <c r="O639" s="197"/>
      <c r="P639" s="197"/>
      <c r="Q639" s="197"/>
      <c r="R639" s="197"/>
      <c r="S639" s="197"/>
      <c r="T639" s="197"/>
      <c r="U639" s="197"/>
      <c r="V639" s="197"/>
      <c r="W639" s="197"/>
      <c r="X639" s="197"/>
      <c r="Y639" s="197"/>
      <c r="Z639" s="197"/>
    </row>
    <row r="640" ht="15.75" customHeight="1">
      <c r="A640" s="180"/>
      <c r="B640" s="197"/>
      <c r="C640" s="197"/>
      <c r="D640" s="197"/>
      <c r="E640" s="197"/>
      <c r="F640" s="197"/>
      <c r="G640" s="197"/>
      <c r="H640" s="169"/>
      <c r="I640" s="152"/>
      <c r="J640" s="50"/>
      <c r="K640" s="50"/>
      <c r="L640" s="50"/>
      <c r="M640" s="50"/>
      <c r="N640" s="152"/>
      <c r="O640" s="197"/>
      <c r="P640" s="197"/>
      <c r="Q640" s="197"/>
      <c r="R640" s="197"/>
      <c r="S640" s="197"/>
      <c r="T640" s="197"/>
      <c r="U640" s="197"/>
      <c r="V640" s="197"/>
      <c r="W640" s="197"/>
      <c r="X640" s="197"/>
      <c r="Y640" s="197"/>
      <c r="Z640" s="197"/>
    </row>
    <row r="641" ht="15.75" customHeight="1">
      <c r="A641" s="180"/>
      <c r="B641" s="197"/>
      <c r="C641" s="197"/>
      <c r="D641" s="197"/>
      <c r="E641" s="197"/>
      <c r="F641" s="197"/>
      <c r="G641" s="197"/>
      <c r="H641" s="197"/>
      <c r="I641" s="152"/>
      <c r="J641" s="50"/>
      <c r="K641" s="50"/>
      <c r="L641" s="50"/>
      <c r="M641" s="50"/>
      <c r="N641" s="152"/>
      <c r="O641" s="197"/>
      <c r="P641" s="197"/>
      <c r="Q641" s="197"/>
      <c r="R641" s="197"/>
      <c r="S641" s="197"/>
      <c r="T641" s="197"/>
      <c r="U641" s="197"/>
      <c r="V641" s="197"/>
      <c r="W641" s="197"/>
      <c r="X641" s="197"/>
      <c r="Y641" s="197"/>
      <c r="Z641" s="197"/>
    </row>
    <row r="642" ht="15.75" customHeight="1">
      <c r="A642" s="180"/>
      <c r="B642" s="197"/>
      <c r="C642" s="197"/>
      <c r="D642" s="197"/>
      <c r="E642" s="197"/>
      <c r="F642" s="197"/>
      <c r="G642" s="197"/>
      <c r="H642" s="197"/>
      <c r="I642" s="152"/>
      <c r="J642" s="50"/>
      <c r="K642" s="50"/>
      <c r="L642" s="50"/>
      <c r="M642" s="50"/>
      <c r="N642" s="152"/>
      <c r="O642" s="197"/>
      <c r="P642" s="197"/>
      <c r="Q642" s="197"/>
      <c r="R642" s="197"/>
      <c r="S642" s="197"/>
      <c r="T642" s="197"/>
      <c r="U642" s="197"/>
      <c r="V642" s="197"/>
      <c r="W642" s="197"/>
      <c r="X642" s="197"/>
      <c r="Y642" s="197"/>
      <c r="Z642" s="197"/>
    </row>
    <row r="643" ht="15.75" customHeight="1">
      <c r="A643" s="180"/>
      <c r="B643" s="197"/>
      <c r="C643" s="197"/>
      <c r="D643" s="197"/>
      <c r="E643" s="197"/>
      <c r="F643" s="197"/>
      <c r="G643" s="197"/>
      <c r="H643" s="197"/>
      <c r="I643" s="152"/>
      <c r="J643" s="50"/>
      <c r="K643" s="50"/>
      <c r="L643" s="50"/>
      <c r="M643" s="50"/>
      <c r="N643" s="152"/>
      <c r="O643" s="197"/>
      <c r="P643" s="197"/>
      <c r="Q643" s="197"/>
      <c r="R643" s="197"/>
      <c r="S643" s="197"/>
      <c r="T643" s="197"/>
      <c r="U643" s="197"/>
      <c r="V643" s="197"/>
      <c r="W643" s="197"/>
      <c r="X643" s="197"/>
      <c r="Y643" s="197"/>
      <c r="Z643" s="197"/>
    </row>
    <row r="644" ht="15.75" customHeight="1">
      <c r="A644" s="180"/>
      <c r="B644" s="197"/>
      <c r="C644" s="197"/>
      <c r="D644" s="197"/>
      <c r="E644" s="197"/>
      <c r="F644" s="197"/>
      <c r="G644" s="197"/>
      <c r="H644" s="197"/>
      <c r="I644" s="152"/>
      <c r="J644" s="50"/>
      <c r="K644" s="50"/>
      <c r="L644" s="50"/>
      <c r="M644" s="50"/>
      <c r="N644" s="152"/>
      <c r="O644" s="197"/>
      <c r="P644" s="197"/>
      <c r="Q644" s="197"/>
      <c r="R644" s="197"/>
      <c r="S644" s="197"/>
      <c r="T644" s="197"/>
      <c r="U644" s="197"/>
      <c r="V644" s="197"/>
      <c r="W644" s="197"/>
      <c r="X644" s="197"/>
      <c r="Y644" s="197"/>
      <c r="Z644" s="197"/>
    </row>
    <row r="645" ht="15.75" customHeight="1">
      <c r="A645" s="180"/>
      <c r="B645" s="197"/>
      <c r="C645" s="197"/>
      <c r="D645" s="197"/>
      <c r="E645" s="197"/>
      <c r="F645" s="197"/>
      <c r="G645" s="197"/>
      <c r="H645" s="197"/>
      <c r="I645" s="152"/>
      <c r="J645" s="50"/>
      <c r="K645" s="50"/>
      <c r="L645" s="50"/>
      <c r="M645" s="50"/>
      <c r="N645" s="152"/>
      <c r="O645" s="197"/>
      <c r="P645" s="197"/>
      <c r="Q645" s="197"/>
      <c r="R645" s="197"/>
      <c r="S645" s="197"/>
      <c r="T645" s="197"/>
      <c r="U645" s="197"/>
      <c r="V645" s="197"/>
      <c r="W645" s="197"/>
      <c r="X645" s="197"/>
      <c r="Y645" s="197"/>
      <c r="Z645" s="197"/>
    </row>
    <row r="646" ht="15.75" customHeight="1">
      <c r="A646" s="180"/>
      <c r="B646" s="197"/>
      <c r="C646" s="197"/>
      <c r="D646" s="197"/>
      <c r="E646" s="197"/>
      <c r="F646" s="197"/>
      <c r="G646" s="197"/>
      <c r="H646" s="197"/>
      <c r="I646" s="197"/>
      <c r="J646" s="50"/>
      <c r="K646" s="50"/>
      <c r="L646" s="50"/>
      <c r="M646" s="50"/>
      <c r="N646" s="50"/>
      <c r="O646" s="197"/>
      <c r="P646" s="197"/>
      <c r="Q646" s="197"/>
      <c r="R646" s="197"/>
      <c r="S646" s="197"/>
      <c r="T646" s="197"/>
      <c r="U646" s="197"/>
      <c r="V646" s="197"/>
      <c r="W646" s="197"/>
      <c r="X646" s="197"/>
      <c r="Y646" s="197"/>
      <c r="Z646" s="197"/>
    </row>
    <row r="647" ht="15.75" customHeight="1">
      <c r="A647" s="180"/>
      <c r="B647" s="197"/>
      <c r="C647" s="197"/>
      <c r="D647" s="197"/>
      <c r="E647" s="197"/>
      <c r="F647" s="197"/>
      <c r="G647" s="197"/>
      <c r="H647" s="197"/>
      <c r="I647" s="152"/>
      <c r="J647" s="50"/>
      <c r="K647" s="50"/>
      <c r="L647" s="50"/>
      <c r="M647" s="50"/>
      <c r="N647" s="152"/>
      <c r="O647" s="197"/>
      <c r="P647" s="197"/>
      <c r="Q647" s="197"/>
      <c r="R647" s="197"/>
      <c r="S647" s="197"/>
      <c r="T647" s="197"/>
      <c r="U647" s="197"/>
      <c r="V647" s="197"/>
      <c r="W647" s="197"/>
      <c r="X647" s="197"/>
      <c r="Y647" s="197"/>
      <c r="Z647" s="197"/>
    </row>
    <row r="648" ht="15.75" customHeight="1">
      <c r="A648" s="180"/>
      <c r="B648" s="197"/>
      <c r="C648" s="197"/>
      <c r="D648" s="197"/>
      <c r="E648" s="197"/>
      <c r="F648" s="197"/>
      <c r="G648" s="197"/>
      <c r="H648" s="197"/>
      <c r="I648" s="152"/>
      <c r="J648" s="50"/>
      <c r="K648" s="50"/>
      <c r="L648" s="50"/>
      <c r="M648" s="50"/>
      <c r="N648" s="152"/>
      <c r="O648" s="197"/>
      <c r="P648" s="197"/>
      <c r="Q648" s="197"/>
      <c r="R648" s="197"/>
      <c r="S648" s="197"/>
      <c r="T648" s="197"/>
      <c r="U648" s="197"/>
      <c r="V648" s="197"/>
      <c r="W648" s="197"/>
      <c r="X648" s="197"/>
      <c r="Y648" s="197"/>
      <c r="Z648" s="197"/>
    </row>
    <row r="649" ht="15.75" customHeight="1">
      <c r="A649" s="180"/>
      <c r="B649" s="197"/>
      <c r="C649" s="197"/>
      <c r="D649" s="197"/>
      <c r="E649" s="197"/>
      <c r="F649" s="197"/>
      <c r="G649" s="197"/>
      <c r="H649" s="169"/>
      <c r="I649" s="152"/>
      <c r="J649" s="50"/>
      <c r="K649" s="50"/>
      <c r="L649" s="50"/>
      <c r="M649" s="50"/>
      <c r="N649" s="152"/>
      <c r="O649" s="197"/>
      <c r="P649" s="197"/>
      <c r="Q649" s="197"/>
      <c r="R649" s="197"/>
      <c r="S649" s="197"/>
      <c r="T649" s="197"/>
      <c r="U649" s="197"/>
      <c r="V649" s="197"/>
      <c r="W649" s="197"/>
      <c r="X649" s="197"/>
      <c r="Y649" s="197"/>
      <c r="Z649" s="197"/>
    </row>
    <row r="650" ht="15.75" customHeight="1">
      <c r="A650" s="180"/>
      <c r="B650" s="197"/>
      <c r="C650" s="197"/>
      <c r="D650" s="197"/>
      <c r="E650" s="197"/>
      <c r="F650" s="197"/>
      <c r="G650" s="197"/>
      <c r="H650" s="197"/>
      <c r="I650" s="152"/>
      <c r="J650" s="50"/>
      <c r="K650" s="50"/>
      <c r="L650" s="50"/>
      <c r="M650" s="50"/>
      <c r="N650" s="152"/>
      <c r="O650" s="197"/>
      <c r="P650" s="197"/>
      <c r="Q650" s="197"/>
      <c r="R650" s="197"/>
      <c r="S650" s="197"/>
      <c r="T650" s="197"/>
      <c r="U650" s="197"/>
      <c r="V650" s="197"/>
      <c r="W650" s="197"/>
      <c r="X650" s="197"/>
      <c r="Y650" s="197"/>
      <c r="Z650" s="197"/>
    </row>
    <row r="651" ht="15.75" customHeight="1">
      <c r="A651" s="180"/>
      <c r="B651" s="197"/>
      <c r="C651" s="197"/>
      <c r="D651" s="197"/>
      <c r="E651" s="197"/>
      <c r="F651" s="197"/>
      <c r="G651" s="197"/>
      <c r="H651" s="169"/>
      <c r="I651" s="152"/>
      <c r="J651" s="50"/>
      <c r="K651" s="50"/>
      <c r="L651" s="50"/>
      <c r="M651" s="50"/>
      <c r="N651" s="152"/>
      <c r="O651" s="197"/>
      <c r="P651" s="197"/>
      <c r="Q651" s="197"/>
      <c r="R651" s="197"/>
      <c r="S651" s="197"/>
      <c r="T651" s="197"/>
      <c r="U651" s="197"/>
      <c r="V651" s="197"/>
      <c r="W651" s="197"/>
      <c r="X651" s="197"/>
      <c r="Y651" s="197"/>
      <c r="Z651" s="197"/>
    </row>
    <row r="652" ht="15.75" customHeight="1">
      <c r="A652" s="180"/>
      <c r="B652" s="197"/>
      <c r="C652" s="197"/>
      <c r="D652" s="197"/>
      <c r="E652" s="197"/>
      <c r="F652" s="197"/>
      <c r="G652" s="197"/>
      <c r="H652" s="197"/>
      <c r="I652" s="152"/>
      <c r="J652" s="50"/>
      <c r="K652" s="50"/>
      <c r="L652" s="50"/>
      <c r="M652" s="50"/>
      <c r="N652" s="152"/>
      <c r="O652" s="197"/>
      <c r="P652" s="197"/>
      <c r="Q652" s="197"/>
      <c r="R652" s="197"/>
      <c r="S652" s="197"/>
      <c r="T652" s="197"/>
      <c r="U652" s="197"/>
      <c r="V652" s="197"/>
      <c r="W652" s="197"/>
      <c r="X652" s="197"/>
      <c r="Y652" s="197"/>
      <c r="Z652" s="197"/>
    </row>
    <row r="653" ht="15.75" customHeight="1">
      <c r="A653" s="180"/>
      <c r="B653" s="197"/>
      <c r="C653" s="197"/>
      <c r="D653" s="197"/>
      <c r="E653" s="197"/>
      <c r="F653" s="197"/>
      <c r="G653" s="197"/>
      <c r="H653" s="169"/>
      <c r="I653" s="152"/>
      <c r="J653" s="50"/>
      <c r="K653" s="50"/>
      <c r="L653" s="50"/>
      <c r="M653" s="50"/>
      <c r="N653" s="152"/>
      <c r="O653" s="197"/>
      <c r="P653" s="197"/>
      <c r="Q653" s="197"/>
      <c r="R653" s="197"/>
      <c r="S653" s="197"/>
      <c r="T653" s="197"/>
      <c r="U653" s="197"/>
      <c r="V653" s="197"/>
      <c r="W653" s="197"/>
      <c r="X653" s="197"/>
      <c r="Y653" s="197"/>
      <c r="Z653" s="197"/>
    </row>
    <row r="654" ht="15.75" customHeight="1">
      <c r="A654" s="180"/>
      <c r="B654" s="197"/>
      <c r="C654" s="197"/>
      <c r="D654" s="197"/>
      <c r="E654" s="197"/>
      <c r="F654" s="197"/>
      <c r="G654" s="197"/>
      <c r="H654" s="197"/>
      <c r="I654" s="152"/>
      <c r="J654" s="50"/>
      <c r="K654" s="50"/>
      <c r="L654" s="50"/>
      <c r="M654" s="50"/>
      <c r="N654" s="152"/>
      <c r="O654" s="197"/>
      <c r="P654" s="197"/>
      <c r="Q654" s="197"/>
      <c r="R654" s="197"/>
      <c r="S654" s="197"/>
      <c r="T654" s="197"/>
      <c r="U654" s="197"/>
      <c r="V654" s="197"/>
      <c r="W654" s="197"/>
      <c r="X654" s="197"/>
      <c r="Y654" s="197"/>
      <c r="Z654" s="197"/>
    </row>
    <row r="655" ht="15.75" customHeight="1">
      <c r="A655" s="180"/>
      <c r="B655" s="197"/>
      <c r="C655" s="197"/>
      <c r="D655" s="197"/>
      <c r="E655" s="197"/>
      <c r="F655" s="197"/>
      <c r="G655" s="197"/>
      <c r="H655" s="197"/>
      <c r="I655" s="152"/>
      <c r="J655" s="50"/>
      <c r="K655" s="50"/>
      <c r="L655" s="50"/>
      <c r="M655" s="50"/>
      <c r="N655" s="152"/>
      <c r="O655" s="197"/>
      <c r="P655" s="197"/>
      <c r="Q655" s="197"/>
      <c r="R655" s="197"/>
      <c r="S655" s="197"/>
      <c r="T655" s="197"/>
      <c r="U655" s="197"/>
      <c r="V655" s="197"/>
      <c r="W655" s="197"/>
      <c r="X655" s="197"/>
      <c r="Y655" s="197"/>
      <c r="Z655" s="197"/>
    </row>
    <row r="656" ht="15.75" customHeight="1">
      <c r="A656" s="180"/>
      <c r="B656" s="197"/>
      <c r="C656" s="197"/>
      <c r="D656" s="197"/>
      <c r="E656" s="197"/>
      <c r="F656" s="197"/>
      <c r="G656" s="197"/>
      <c r="H656" s="169"/>
      <c r="I656" s="152"/>
      <c r="J656" s="50"/>
      <c r="K656" s="50"/>
      <c r="L656" s="50"/>
      <c r="M656" s="50"/>
      <c r="N656" s="152"/>
      <c r="O656" s="197"/>
      <c r="P656" s="197"/>
      <c r="Q656" s="197"/>
      <c r="R656" s="197"/>
      <c r="S656" s="197"/>
      <c r="T656" s="197"/>
      <c r="U656" s="197"/>
      <c r="V656" s="197"/>
      <c r="W656" s="197"/>
      <c r="X656" s="197"/>
      <c r="Y656" s="197"/>
      <c r="Z656" s="197"/>
    </row>
    <row r="657" ht="15.75" customHeight="1">
      <c r="A657" s="180"/>
      <c r="B657" s="197"/>
      <c r="C657" s="197"/>
      <c r="D657" s="197"/>
      <c r="E657" s="197"/>
      <c r="F657" s="197"/>
      <c r="G657" s="197"/>
      <c r="H657" s="169"/>
      <c r="I657" s="152"/>
      <c r="J657" s="50"/>
      <c r="K657" s="50"/>
      <c r="L657" s="50"/>
      <c r="M657" s="50"/>
      <c r="N657" s="152"/>
      <c r="O657" s="197"/>
      <c r="P657" s="197"/>
      <c r="Q657" s="197"/>
      <c r="R657" s="197"/>
      <c r="S657" s="197"/>
      <c r="T657" s="197"/>
      <c r="U657" s="197"/>
      <c r="V657" s="197"/>
      <c r="W657" s="197"/>
      <c r="X657" s="197"/>
      <c r="Y657" s="197"/>
      <c r="Z657" s="197"/>
    </row>
    <row r="658" ht="15.75" customHeight="1">
      <c r="A658" s="180"/>
      <c r="B658" s="197"/>
      <c r="C658" s="197"/>
      <c r="D658" s="197"/>
      <c r="E658" s="197"/>
      <c r="F658" s="197"/>
      <c r="G658" s="197"/>
      <c r="H658" s="197"/>
      <c r="I658" s="152"/>
      <c r="J658" s="50"/>
      <c r="K658" s="50"/>
      <c r="L658" s="50"/>
      <c r="M658" s="50"/>
      <c r="N658" s="152"/>
      <c r="O658" s="197"/>
      <c r="P658" s="197"/>
      <c r="Q658" s="197"/>
      <c r="R658" s="197"/>
      <c r="S658" s="197"/>
      <c r="T658" s="197"/>
      <c r="U658" s="197"/>
      <c r="V658" s="197"/>
      <c r="W658" s="197"/>
      <c r="X658" s="197"/>
      <c r="Y658" s="197"/>
      <c r="Z658" s="197"/>
    </row>
    <row r="659" ht="15.75" customHeight="1">
      <c r="A659" s="180"/>
      <c r="B659" s="197"/>
      <c r="C659" s="197"/>
      <c r="D659" s="197"/>
      <c r="E659" s="197"/>
      <c r="F659" s="197"/>
      <c r="G659" s="197"/>
      <c r="H659" s="197"/>
      <c r="I659" s="152"/>
      <c r="J659" s="50"/>
      <c r="K659" s="50"/>
      <c r="L659" s="50"/>
      <c r="M659" s="50"/>
      <c r="N659" s="152"/>
      <c r="O659" s="197"/>
      <c r="P659" s="197"/>
      <c r="Q659" s="197"/>
      <c r="R659" s="197"/>
      <c r="S659" s="197"/>
      <c r="T659" s="197"/>
      <c r="U659" s="197"/>
      <c r="V659" s="197"/>
      <c r="W659" s="197"/>
      <c r="X659" s="197"/>
      <c r="Y659" s="197"/>
      <c r="Z659" s="197"/>
    </row>
    <row r="660" ht="15.75" customHeight="1">
      <c r="A660" s="180"/>
      <c r="B660" s="197"/>
      <c r="C660" s="197"/>
      <c r="D660" s="197"/>
      <c r="E660" s="197"/>
      <c r="F660" s="197"/>
      <c r="G660" s="197"/>
      <c r="H660" s="197"/>
      <c r="I660" s="152"/>
      <c r="J660" s="50"/>
      <c r="K660" s="50"/>
      <c r="L660" s="50"/>
      <c r="M660" s="50"/>
      <c r="N660" s="152"/>
      <c r="O660" s="197"/>
      <c r="P660" s="197"/>
      <c r="Q660" s="197"/>
      <c r="R660" s="197"/>
      <c r="S660" s="197"/>
      <c r="T660" s="197"/>
      <c r="U660" s="197"/>
      <c r="V660" s="197"/>
      <c r="W660" s="197"/>
      <c r="X660" s="197"/>
      <c r="Y660" s="197"/>
      <c r="Z660" s="197"/>
    </row>
    <row r="661" ht="15.75" customHeight="1">
      <c r="A661" s="180"/>
      <c r="B661" s="197"/>
      <c r="C661" s="197"/>
      <c r="D661" s="197"/>
      <c r="E661" s="197"/>
      <c r="F661" s="197"/>
      <c r="G661" s="197"/>
      <c r="H661" s="197"/>
      <c r="I661" s="152"/>
      <c r="J661" s="50"/>
      <c r="K661" s="50"/>
      <c r="L661" s="50"/>
      <c r="M661" s="50"/>
      <c r="N661" s="152"/>
      <c r="O661" s="197"/>
      <c r="P661" s="197"/>
      <c r="Q661" s="197"/>
      <c r="R661" s="197"/>
      <c r="S661" s="197"/>
      <c r="T661" s="197"/>
      <c r="U661" s="197"/>
      <c r="V661" s="197"/>
      <c r="W661" s="197"/>
      <c r="X661" s="197"/>
      <c r="Y661" s="197"/>
      <c r="Z661" s="197"/>
    </row>
    <row r="662" ht="15.75" customHeight="1">
      <c r="A662" s="180"/>
      <c r="B662" s="197"/>
      <c r="C662" s="197"/>
      <c r="D662" s="197"/>
      <c r="E662" s="197"/>
      <c r="F662" s="197"/>
      <c r="G662" s="197"/>
      <c r="H662" s="197"/>
      <c r="I662" s="152"/>
      <c r="J662" s="50"/>
      <c r="K662" s="50"/>
      <c r="L662" s="50"/>
      <c r="M662" s="50"/>
      <c r="N662" s="152"/>
      <c r="O662" s="197"/>
      <c r="P662" s="197"/>
      <c r="Q662" s="197"/>
      <c r="R662" s="197"/>
      <c r="S662" s="197"/>
      <c r="T662" s="197"/>
      <c r="U662" s="197"/>
      <c r="V662" s="197"/>
      <c r="W662" s="197"/>
      <c r="X662" s="197"/>
      <c r="Y662" s="197"/>
      <c r="Z662" s="197"/>
    </row>
    <row r="663" ht="15.75" customHeight="1">
      <c r="A663" s="180"/>
      <c r="B663" s="197"/>
      <c r="C663" s="197"/>
      <c r="D663" s="197"/>
      <c r="E663" s="197"/>
      <c r="F663" s="197"/>
      <c r="G663" s="197"/>
      <c r="H663" s="197"/>
      <c r="I663" s="152"/>
      <c r="J663" s="50"/>
      <c r="K663" s="50"/>
      <c r="L663" s="50"/>
      <c r="M663" s="50"/>
      <c r="N663" s="152"/>
      <c r="O663" s="197"/>
      <c r="P663" s="197"/>
      <c r="Q663" s="197"/>
      <c r="R663" s="197"/>
      <c r="S663" s="197"/>
      <c r="T663" s="197"/>
      <c r="U663" s="197"/>
      <c r="V663" s="197"/>
      <c r="W663" s="197"/>
      <c r="X663" s="197"/>
      <c r="Y663" s="197"/>
      <c r="Z663" s="197"/>
    </row>
    <row r="664" ht="15.75" customHeight="1">
      <c r="A664" s="180"/>
      <c r="B664" s="197"/>
      <c r="C664" s="197"/>
      <c r="D664" s="197"/>
      <c r="E664" s="197"/>
      <c r="F664" s="197"/>
      <c r="G664" s="197"/>
      <c r="H664" s="169"/>
      <c r="I664" s="152"/>
      <c r="J664" s="50"/>
      <c r="K664" s="50"/>
      <c r="L664" s="50"/>
      <c r="M664" s="50"/>
      <c r="N664" s="152"/>
      <c r="O664" s="197"/>
      <c r="P664" s="197"/>
      <c r="Q664" s="197"/>
      <c r="R664" s="197"/>
      <c r="S664" s="197"/>
      <c r="T664" s="197"/>
      <c r="U664" s="197"/>
      <c r="V664" s="197"/>
      <c r="W664" s="197"/>
      <c r="X664" s="197"/>
      <c r="Y664" s="197"/>
      <c r="Z664" s="197"/>
    </row>
    <row r="665" ht="15.75" customHeight="1">
      <c r="A665" s="180"/>
      <c r="B665" s="197"/>
      <c r="C665" s="197"/>
      <c r="D665" s="197"/>
      <c r="E665" s="197"/>
      <c r="F665" s="197"/>
      <c r="G665" s="197"/>
      <c r="H665" s="169"/>
      <c r="I665" s="152"/>
      <c r="J665" s="50"/>
      <c r="K665" s="50"/>
      <c r="L665" s="50"/>
      <c r="M665" s="50"/>
      <c r="N665" s="152"/>
      <c r="O665" s="197"/>
      <c r="P665" s="197"/>
      <c r="Q665" s="197"/>
      <c r="R665" s="197"/>
      <c r="S665" s="197"/>
      <c r="T665" s="197"/>
      <c r="U665" s="197"/>
      <c r="V665" s="197"/>
      <c r="W665" s="197"/>
      <c r="X665" s="197"/>
      <c r="Y665" s="197"/>
      <c r="Z665" s="197"/>
    </row>
    <row r="666" ht="15.75" customHeight="1">
      <c r="A666" s="180"/>
      <c r="B666" s="197"/>
      <c r="C666" s="197"/>
      <c r="D666" s="197"/>
      <c r="E666" s="197"/>
      <c r="F666" s="197"/>
      <c r="G666" s="197"/>
      <c r="H666" s="169"/>
      <c r="I666" s="152"/>
      <c r="J666" s="50"/>
      <c r="K666" s="50"/>
      <c r="L666" s="50"/>
      <c r="M666" s="50"/>
      <c r="N666" s="152"/>
      <c r="O666" s="197"/>
      <c r="P666" s="197"/>
      <c r="Q666" s="197"/>
      <c r="R666" s="197"/>
      <c r="S666" s="197"/>
      <c r="T666" s="197"/>
      <c r="U666" s="197"/>
      <c r="V666" s="197"/>
      <c r="W666" s="197"/>
      <c r="X666" s="197"/>
      <c r="Y666" s="197"/>
      <c r="Z666" s="197"/>
    </row>
    <row r="667" ht="15.75" customHeight="1">
      <c r="A667" s="180"/>
      <c r="B667" s="197"/>
      <c r="C667" s="197"/>
      <c r="D667" s="197"/>
      <c r="E667" s="197"/>
      <c r="F667" s="197"/>
      <c r="G667" s="197"/>
      <c r="H667" s="169"/>
      <c r="I667" s="152"/>
      <c r="J667" s="50"/>
      <c r="K667" s="50"/>
      <c r="L667" s="50"/>
      <c r="M667" s="50"/>
      <c r="N667" s="152"/>
      <c r="O667" s="197"/>
      <c r="P667" s="197"/>
      <c r="Q667" s="197"/>
      <c r="R667" s="197"/>
      <c r="S667" s="197"/>
      <c r="T667" s="197"/>
      <c r="U667" s="197"/>
      <c r="V667" s="197"/>
      <c r="W667" s="197"/>
      <c r="X667" s="197"/>
      <c r="Y667" s="197"/>
      <c r="Z667" s="197"/>
    </row>
    <row r="668" ht="15.75" customHeight="1">
      <c r="A668" s="180"/>
      <c r="B668" s="197"/>
      <c r="C668" s="197"/>
      <c r="D668" s="197"/>
      <c r="E668" s="197"/>
      <c r="F668" s="197"/>
      <c r="G668" s="197"/>
      <c r="H668" s="169"/>
      <c r="I668" s="152"/>
      <c r="J668" s="50"/>
      <c r="K668" s="50"/>
      <c r="L668" s="50"/>
      <c r="M668" s="50"/>
      <c r="N668" s="152"/>
      <c r="O668" s="197"/>
      <c r="P668" s="197"/>
      <c r="Q668" s="197"/>
      <c r="R668" s="197"/>
      <c r="S668" s="197"/>
      <c r="T668" s="197"/>
      <c r="U668" s="197"/>
      <c r="V668" s="197"/>
      <c r="W668" s="197"/>
      <c r="X668" s="197"/>
      <c r="Y668" s="197"/>
      <c r="Z668" s="197"/>
    </row>
    <row r="669" ht="15.75" customHeight="1">
      <c r="A669" s="180"/>
      <c r="B669" s="197"/>
      <c r="C669" s="197"/>
      <c r="D669" s="197"/>
      <c r="E669" s="197"/>
      <c r="F669" s="197"/>
      <c r="G669" s="197"/>
      <c r="H669" s="169"/>
      <c r="I669" s="152"/>
      <c r="J669" s="50"/>
      <c r="K669" s="50"/>
      <c r="L669" s="50"/>
      <c r="M669" s="50"/>
      <c r="N669" s="152"/>
      <c r="O669" s="197"/>
      <c r="P669" s="197"/>
      <c r="Q669" s="197"/>
      <c r="R669" s="197"/>
      <c r="S669" s="197"/>
      <c r="T669" s="197"/>
      <c r="U669" s="197"/>
      <c r="V669" s="197"/>
      <c r="W669" s="197"/>
      <c r="X669" s="197"/>
      <c r="Y669" s="197"/>
      <c r="Z669" s="197"/>
    </row>
    <row r="670" ht="15.75" customHeight="1">
      <c r="A670" s="180"/>
      <c r="B670" s="197"/>
      <c r="C670" s="197"/>
      <c r="D670" s="197"/>
      <c r="E670" s="197"/>
      <c r="F670" s="197"/>
      <c r="G670" s="197"/>
      <c r="H670" s="169"/>
      <c r="I670" s="152"/>
      <c r="J670" s="50"/>
      <c r="K670" s="50"/>
      <c r="L670" s="50"/>
      <c r="M670" s="50"/>
      <c r="N670" s="152"/>
      <c r="O670" s="197"/>
      <c r="P670" s="197"/>
      <c r="Q670" s="197"/>
      <c r="R670" s="197"/>
      <c r="S670" s="197"/>
      <c r="T670" s="197"/>
      <c r="U670" s="197"/>
      <c r="V670" s="197"/>
      <c r="W670" s="197"/>
      <c r="X670" s="197"/>
      <c r="Y670" s="197"/>
      <c r="Z670" s="197"/>
    </row>
    <row r="671" ht="15.75" customHeight="1">
      <c r="A671" s="180"/>
      <c r="B671" s="197"/>
      <c r="C671" s="197"/>
      <c r="D671" s="197"/>
      <c r="E671" s="197"/>
      <c r="F671" s="197"/>
      <c r="G671" s="197"/>
      <c r="H671" s="169"/>
      <c r="I671" s="152"/>
      <c r="J671" s="50"/>
      <c r="K671" s="50"/>
      <c r="L671" s="50"/>
      <c r="M671" s="50"/>
      <c r="N671" s="152"/>
      <c r="O671" s="197"/>
      <c r="P671" s="197"/>
      <c r="Q671" s="197"/>
      <c r="R671" s="197"/>
      <c r="S671" s="197"/>
      <c r="T671" s="197"/>
      <c r="U671" s="197"/>
      <c r="V671" s="197"/>
      <c r="W671" s="197"/>
      <c r="X671" s="197"/>
      <c r="Y671" s="197"/>
      <c r="Z671" s="197"/>
    </row>
    <row r="672" ht="15.75" customHeight="1">
      <c r="A672" s="180"/>
      <c r="B672" s="197"/>
      <c r="C672" s="197"/>
      <c r="D672" s="197"/>
      <c r="E672" s="197"/>
      <c r="F672" s="197"/>
      <c r="G672" s="197"/>
      <c r="H672" s="169"/>
      <c r="I672" s="152"/>
      <c r="J672" s="50"/>
      <c r="K672" s="50"/>
      <c r="L672" s="50"/>
      <c r="M672" s="50"/>
      <c r="N672" s="152"/>
      <c r="O672" s="197"/>
      <c r="P672" s="197"/>
      <c r="Q672" s="197"/>
      <c r="R672" s="197"/>
      <c r="S672" s="197"/>
      <c r="T672" s="197"/>
      <c r="U672" s="197"/>
      <c r="V672" s="197"/>
      <c r="W672" s="197"/>
      <c r="X672" s="197"/>
      <c r="Y672" s="197"/>
      <c r="Z672" s="197"/>
    </row>
    <row r="673" ht="15.75" customHeight="1">
      <c r="A673" s="180"/>
      <c r="B673" s="197"/>
      <c r="C673" s="197"/>
      <c r="D673" s="197"/>
      <c r="E673" s="197"/>
      <c r="F673" s="197"/>
      <c r="G673" s="197"/>
      <c r="H673" s="169"/>
      <c r="I673" s="152"/>
      <c r="J673" s="50"/>
      <c r="K673" s="50"/>
      <c r="L673" s="50"/>
      <c r="M673" s="50"/>
      <c r="N673" s="152"/>
      <c r="O673" s="197"/>
      <c r="P673" s="197"/>
      <c r="Q673" s="197"/>
      <c r="R673" s="197"/>
      <c r="S673" s="197"/>
      <c r="T673" s="197"/>
      <c r="U673" s="197"/>
      <c r="V673" s="197"/>
      <c r="W673" s="197"/>
      <c r="X673" s="197"/>
      <c r="Y673" s="197"/>
      <c r="Z673" s="197"/>
    </row>
    <row r="674" ht="15.75" customHeight="1">
      <c r="A674" s="180"/>
      <c r="B674" s="197"/>
      <c r="C674" s="197"/>
      <c r="D674" s="197"/>
      <c r="E674" s="197"/>
      <c r="F674" s="197"/>
      <c r="G674" s="197"/>
      <c r="H674" s="169"/>
      <c r="I674" s="152"/>
      <c r="J674" s="50"/>
      <c r="K674" s="50"/>
      <c r="L674" s="50"/>
      <c r="M674" s="50"/>
      <c r="N674" s="152"/>
      <c r="O674" s="197"/>
      <c r="P674" s="197"/>
      <c r="Q674" s="197"/>
      <c r="R674" s="197"/>
      <c r="S674" s="197"/>
      <c r="T674" s="197"/>
      <c r="U674" s="197"/>
      <c r="V674" s="197"/>
      <c r="W674" s="197"/>
      <c r="X674" s="197"/>
      <c r="Y674" s="197"/>
      <c r="Z674" s="197"/>
    </row>
    <row r="675" ht="15.75" customHeight="1">
      <c r="A675" s="180"/>
      <c r="B675" s="197"/>
      <c r="C675" s="197"/>
      <c r="D675" s="197"/>
      <c r="E675" s="197"/>
      <c r="F675" s="197"/>
      <c r="G675" s="197"/>
      <c r="H675" s="169"/>
      <c r="I675" s="152"/>
      <c r="J675" s="50"/>
      <c r="K675" s="50"/>
      <c r="L675" s="50"/>
      <c r="M675" s="50"/>
      <c r="N675" s="152"/>
      <c r="O675" s="197"/>
      <c r="P675" s="197"/>
      <c r="Q675" s="197"/>
      <c r="R675" s="197"/>
      <c r="S675" s="197"/>
      <c r="T675" s="197"/>
      <c r="U675" s="197"/>
      <c r="V675" s="197"/>
      <c r="W675" s="197"/>
      <c r="X675" s="197"/>
      <c r="Y675" s="197"/>
      <c r="Z675" s="197"/>
    </row>
    <row r="676" ht="15.75" customHeight="1">
      <c r="A676" s="180"/>
      <c r="B676" s="197"/>
      <c r="C676" s="197"/>
      <c r="D676" s="197"/>
      <c r="E676" s="197"/>
      <c r="F676" s="197"/>
      <c r="G676" s="197"/>
      <c r="H676" s="169"/>
      <c r="I676" s="152"/>
      <c r="J676" s="50"/>
      <c r="K676" s="50"/>
      <c r="L676" s="50"/>
      <c r="M676" s="50"/>
      <c r="N676" s="152"/>
      <c r="O676" s="197"/>
      <c r="P676" s="197"/>
      <c r="Q676" s="197"/>
      <c r="R676" s="197"/>
      <c r="S676" s="197"/>
      <c r="T676" s="197"/>
      <c r="U676" s="197"/>
      <c r="V676" s="197"/>
      <c r="W676" s="197"/>
      <c r="X676" s="197"/>
      <c r="Y676" s="197"/>
      <c r="Z676" s="197"/>
    </row>
    <row r="677" ht="15.75" customHeight="1">
      <c r="A677" s="180"/>
      <c r="B677" s="197"/>
      <c r="C677" s="197"/>
      <c r="D677" s="197"/>
      <c r="E677" s="197"/>
      <c r="F677" s="197"/>
      <c r="G677" s="197"/>
      <c r="H677" s="197"/>
      <c r="I677" s="152"/>
      <c r="J677" s="50"/>
      <c r="K677" s="50"/>
      <c r="L677" s="50"/>
      <c r="M677" s="50"/>
      <c r="N677" s="152"/>
      <c r="O677" s="197"/>
      <c r="P677" s="197"/>
      <c r="Q677" s="197"/>
      <c r="R677" s="197"/>
      <c r="S677" s="197"/>
      <c r="T677" s="197"/>
      <c r="U677" s="197"/>
      <c r="V677" s="197"/>
      <c r="W677" s="197"/>
      <c r="X677" s="197"/>
      <c r="Y677" s="197"/>
      <c r="Z677" s="197"/>
    </row>
    <row r="678" ht="15.75" customHeight="1">
      <c r="A678" s="180"/>
      <c r="B678" s="197"/>
      <c r="C678" s="197"/>
      <c r="D678" s="197"/>
      <c r="E678" s="197"/>
      <c r="F678" s="197"/>
      <c r="G678" s="197"/>
      <c r="H678" s="169"/>
      <c r="I678" s="152"/>
      <c r="J678" s="50"/>
      <c r="K678" s="50"/>
      <c r="L678" s="50"/>
      <c r="M678" s="50"/>
      <c r="N678" s="152"/>
      <c r="O678" s="197"/>
      <c r="P678" s="197"/>
      <c r="Q678" s="197"/>
      <c r="R678" s="197"/>
      <c r="S678" s="197"/>
      <c r="T678" s="197"/>
      <c r="U678" s="197"/>
      <c r="V678" s="197"/>
      <c r="W678" s="197"/>
      <c r="X678" s="197"/>
      <c r="Y678" s="197"/>
      <c r="Z678" s="197"/>
    </row>
    <row r="679" ht="15.75" customHeight="1">
      <c r="A679" s="180"/>
      <c r="B679" s="197"/>
      <c r="C679" s="197"/>
      <c r="D679" s="197"/>
      <c r="E679" s="197"/>
      <c r="F679" s="197"/>
      <c r="G679" s="197"/>
      <c r="H679" s="169"/>
      <c r="I679" s="152"/>
      <c r="J679" s="50"/>
      <c r="K679" s="50"/>
      <c r="L679" s="50"/>
      <c r="M679" s="50"/>
      <c r="N679" s="152"/>
      <c r="O679" s="197"/>
      <c r="P679" s="197"/>
      <c r="Q679" s="197"/>
      <c r="R679" s="197"/>
      <c r="S679" s="197"/>
      <c r="T679" s="197"/>
      <c r="U679" s="197"/>
      <c r="V679" s="197"/>
      <c r="W679" s="197"/>
      <c r="X679" s="197"/>
      <c r="Y679" s="197"/>
      <c r="Z679" s="197"/>
    </row>
    <row r="680" ht="15.75" customHeight="1">
      <c r="A680" s="180"/>
      <c r="B680" s="197"/>
      <c r="C680" s="197"/>
      <c r="D680" s="197"/>
      <c r="E680" s="197"/>
      <c r="F680" s="197"/>
      <c r="G680" s="197"/>
      <c r="H680" s="169"/>
      <c r="I680" s="152"/>
      <c r="J680" s="50"/>
      <c r="K680" s="50"/>
      <c r="L680" s="50"/>
      <c r="M680" s="50"/>
      <c r="N680" s="152"/>
      <c r="O680" s="197"/>
      <c r="P680" s="197"/>
      <c r="Q680" s="197"/>
      <c r="R680" s="197"/>
      <c r="S680" s="197"/>
      <c r="T680" s="197"/>
      <c r="U680" s="197"/>
      <c r="V680" s="197"/>
      <c r="W680" s="197"/>
      <c r="X680" s="197"/>
      <c r="Y680" s="197"/>
      <c r="Z680" s="197"/>
    </row>
    <row r="681" ht="15.75" customHeight="1">
      <c r="A681" s="180"/>
      <c r="B681" s="197"/>
      <c r="C681" s="197"/>
      <c r="D681" s="197"/>
      <c r="E681" s="197"/>
      <c r="F681" s="197"/>
      <c r="G681" s="197"/>
      <c r="H681" s="197"/>
      <c r="I681" s="152"/>
      <c r="J681" s="50"/>
      <c r="K681" s="50"/>
      <c r="L681" s="50"/>
      <c r="M681" s="50"/>
      <c r="N681" s="152"/>
      <c r="O681" s="197"/>
      <c r="P681" s="197"/>
      <c r="Q681" s="197"/>
      <c r="R681" s="197"/>
      <c r="S681" s="197"/>
      <c r="T681" s="197"/>
      <c r="U681" s="197"/>
      <c r="V681" s="197"/>
      <c r="W681" s="197"/>
      <c r="X681" s="197"/>
      <c r="Y681" s="197"/>
      <c r="Z681" s="197"/>
    </row>
    <row r="682" ht="15.75" customHeight="1">
      <c r="A682" s="180"/>
      <c r="B682" s="197"/>
      <c r="C682" s="197"/>
      <c r="D682" s="197"/>
      <c r="E682" s="197"/>
      <c r="F682" s="197"/>
      <c r="G682" s="197"/>
      <c r="H682" s="197"/>
      <c r="I682" s="152"/>
      <c r="J682" s="50"/>
      <c r="K682" s="50"/>
      <c r="L682" s="50"/>
      <c r="M682" s="50"/>
      <c r="N682" s="152"/>
      <c r="O682" s="197"/>
      <c r="P682" s="197"/>
      <c r="Q682" s="197"/>
      <c r="R682" s="197"/>
      <c r="S682" s="197"/>
      <c r="T682" s="197"/>
      <c r="U682" s="197"/>
      <c r="V682" s="197"/>
      <c r="W682" s="197"/>
      <c r="X682" s="197"/>
      <c r="Y682" s="197"/>
      <c r="Z682" s="197"/>
    </row>
    <row r="683" ht="15.75" customHeight="1">
      <c r="A683" s="180"/>
      <c r="B683" s="197"/>
      <c r="C683" s="197"/>
      <c r="D683" s="197"/>
      <c r="E683" s="197"/>
      <c r="F683" s="197"/>
      <c r="G683" s="197"/>
      <c r="H683" s="169"/>
      <c r="I683" s="152"/>
      <c r="J683" s="50"/>
      <c r="K683" s="50"/>
      <c r="L683" s="50"/>
      <c r="M683" s="50"/>
      <c r="N683" s="152"/>
      <c r="O683" s="197"/>
      <c r="P683" s="197"/>
      <c r="Q683" s="197"/>
      <c r="R683" s="197"/>
      <c r="S683" s="197"/>
      <c r="T683" s="197"/>
      <c r="U683" s="197"/>
      <c r="V683" s="197"/>
      <c r="W683" s="197"/>
      <c r="X683" s="197"/>
      <c r="Y683" s="197"/>
      <c r="Z683" s="197"/>
    </row>
    <row r="684" ht="15.75" customHeight="1">
      <c r="A684" s="180"/>
      <c r="B684" s="197"/>
      <c r="C684" s="197"/>
      <c r="D684" s="197"/>
      <c r="E684" s="197"/>
      <c r="F684" s="197"/>
      <c r="G684" s="197"/>
      <c r="H684" s="169"/>
      <c r="I684" s="152"/>
      <c r="J684" s="50"/>
      <c r="K684" s="50"/>
      <c r="L684" s="50"/>
      <c r="M684" s="50"/>
      <c r="N684" s="152"/>
      <c r="O684" s="197"/>
      <c r="P684" s="197"/>
      <c r="Q684" s="197"/>
      <c r="R684" s="197"/>
      <c r="S684" s="197"/>
      <c r="T684" s="197"/>
      <c r="U684" s="197"/>
      <c r="V684" s="197"/>
      <c r="W684" s="197"/>
      <c r="X684" s="197"/>
      <c r="Y684" s="197"/>
      <c r="Z684" s="197"/>
    </row>
    <row r="685" ht="15.75" customHeight="1">
      <c r="A685" s="180"/>
      <c r="B685" s="197"/>
      <c r="C685" s="197"/>
      <c r="D685" s="197"/>
      <c r="E685" s="197"/>
      <c r="F685" s="197"/>
      <c r="G685" s="197"/>
      <c r="H685" s="197"/>
      <c r="I685" s="152"/>
      <c r="J685" s="50"/>
      <c r="K685" s="50"/>
      <c r="L685" s="50"/>
      <c r="M685" s="50"/>
      <c r="N685" s="152"/>
      <c r="O685" s="197"/>
      <c r="P685" s="197"/>
      <c r="Q685" s="197"/>
      <c r="R685" s="197"/>
      <c r="S685" s="197"/>
      <c r="T685" s="197"/>
      <c r="U685" s="197"/>
      <c r="V685" s="197"/>
      <c r="W685" s="197"/>
      <c r="X685" s="197"/>
      <c r="Y685" s="197"/>
      <c r="Z685" s="197"/>
    </row>
    <row r="686" ht="15.75" customHeight="1">
      <c r="A686" s="180"/>
      <c r="B686" s="197"/>
      <c r="C686" s="197"/>
      <c r="D686" s="197"/>
      <c r="E686" s="197"/>
      <c r="F686" s="197"/>
      <c r="G686" s="197"/>
      <c r="H686" s="197"/>
      <c r="I686" s="152"/>
      <c r="J686" s="50"/>
      <c r="K686" s="50"/>
      <c r="L686" s="50"/>
      <c r="M686" s="50"/>
      <c r="N686" s="152"/>
      <c r="O686" s="197"/>
      <c r="P686" s="197"/>
      <c r="Q686" s="197"/>
      <c r="R686" s="197"/>
      <c r="S686" s="197"/>
      <c r="T686" s="197"/>
      <c r="U686" s="197"/>
      <c r="V686" s="197"/>
      <c r="W686" s="197"/>
      <c r="X686" s="197"/>
      <c r="Y686" s="197"/>
      <c r="Z686" s="197"/>
    </row>
    <row r="687" ht="15.75" customHeight="1">
      <c r="A687" s="180"/>
      <c r="B687" s="197"/>
      <c r="C687" s="197"/>
      <c r="D687" s="197"/>
      <c r="E687" s="197"/>
      <c r="F687" s="197"/>
      <c r="G687" s="197"/>
      <c r="H687" s="197"/>
      <c r="I687" s="152"/>
      <c r="J687" s="50"/>
      <c r="K687" s="50"/>
      <c r="L687" s="50"/>
      <c r="M687" s="50"/>
      <c r="N687" s="152"/>
      <c r="O687" s="197"/>
      <c r="P687" s="197"/>
      <c r="Q687" s="197"/>
      <c r="R687" s="197"/>
      <c r="S687" s="197"/>
      <c r="T687" s="197"/>
      <c r="U687" s="197"/>
      <c r="V687" s="197"/>
      <c r="W687" s="197"/>
      <c r="X687" s="197"/>
      <c r="Y687" s="197"/>
      <c r="Z687" s="197"/>
    </row>
    <row r="688" ht="15.75" customHeight="1">
      <c r="A688" s="180"/>
      <c r="B688" s="197"/>
      <c r="C688" s="197"/>
      <c r="D688" s="197"/>
      <c r="E688" s="197"/>
      <c r="F688" s="197"/>
      <c r="G688" s="197"/>
      <c r="H688" s="197"/>
      <c r="I688" s="152"/>
      <c r="J688" s="50"/>
      <c r="K688" s="50"/>
      <c r="L688" s="50"/>
      <c r="M688" s="50"/>
      <c r="N688" s="152"/>
      <c r="O688" s="197"/>
      <c r="P688" s="197"/>
      <c r="Q688" s="197"/>
      <c r="R688" s="197"/>
      <c r="S688" s="197"/>
      <c r="T688" s="197"/>
      <c r="U688" s="197"/>
      <c r="V688" s="197"/>
      <c r="W688" s="197"/>
      <c r="X688" s="197"/>
      <c r="Y688" s="197"/>
      <c r="Z688" s="197"/>
    </row>
    <row r="689" ht="15.75" customHeight="1">
      <c r="A689" s="180"/>
      <c r="B689" s="197"/>
      <c r="C689" s="197"/>
      <c r="D689" s="197"/>
      <c r="E689" s="197"/>
      <c r="F689" s="197"/>
      <c r="G689" s="197"/>
      <c r="H689" s="197"/>
      <c r="I689" s="152"/>
      <c r="J689" s="50"/>
      <c r="K689" s="50"/>
      <c r="L689" s="50"/>
      <c r="M689" s="50"/>
      <c r="N689" s="152"/>
      <c r="O689" s="197"/>
      <c r="P689" s="197"/>
      <c r="Q689" s="197"/>
      <c r="R689" s="197"/>
      <c r="S689" s="197"/>
      <c r="T689" s="197"/>
      <c r="U689" s="197"/>
      <c r="V689" s="197"/>
      <c r="W689" s="197"/>
      <c r="X689" s="197"/>
      <c r="Y689" s="197"/>
      <c r="Z689" s="197"/>
    </row>
    <row r="690" ht="15.75" customHeight="1">
      <c r="A690" s="180"/>
      <c r="B690" s="197"/>
      <c r="C690" s="197"/>
      <c r="D690" s="197"/>
      <c r="E690" s="197"/>
      <c r="F690" s="197"/>
      <c r="G690" s="197"/>
      <c r="H690" s="197"/>
      <c r="I690" s="152"/>
      <c r="J690" s="50"/>
      <c r="K690" s="50"/>
      <c r="L690" s="50"/>
      <c r="M690" s="50"/>
      <c r="N690" s="152"/>
      <c r="O690" s="197"/>
      <c r="P690" s="197"/>
      <c r="Q690" s="197"/>
      <c r="R690" s="197"/>
      <c r="S690" s="197"/>
      <c r="T690" s="197"/>
      <c r="U690" s="197"/>
      <c r="V690" s="197"/>
      <c r="W690" s="197"/>
      <c r="X690" s="197"/>
      <c r="Y690" s="197"/>
      <c r="Z690" s="197"/>
    </row>
    <row r="691" ht="15.75" customHeight="1">
      <c r="A691" s="180"/>
      <c r="B691" s="197"/>
      <c r="C691" s="197"/>
      <c r="D691" s="197"/>
      <c r="E691" s="197"/>
      <c r="F691" s="197"/>
      <c r="G691" s="197"/>
      <c r="H691" s="169"/>
      <c r="I691" s="152"/>
      <c r="J691" s="50"/>
      <c r="K691" s="50"/>
      <c r="L691" s="50"/>
      <c r="M691" s="50"/>
      <c r="N691" s="152"/>
      <c r="O691" s="197"/>
      <c r="P691" s="197"/>
      <c r="Q691" s="197"/>
      <c r="R691" s="197"/>
      <c r="S691" s="197"/>
      <c r="T691" s="197"/>
      <c r="U691" s="197"/>
      <c r="V691" s="197"/>
      <c r="W691" s="197"/>
      <c r="X691" s="197"/>
      <c r="Y691" s="197"/>
      <c r="Z691" s="197"/>
    </row>
    <row r="692" ht="15.75" customHeight="1">
      <c r="A692" s="180"/>
      <c r="B692" s="197"/>
      <c r="C692" s="197"/>
      <c r="D692" s="197"/>
      <c r="E692" s="197"/>
      <c r="F692" s="197"/>
      <c r="G692" s="197"/>
      <c r="H692" s="169"/>
      <c r="I692" s="152"/>
      <c r="J692" s="50"/>
      <c r="K692" s="50"/>
      <c r="L692" s="50"/>
      <c r="M692" s="50"/>
      <c r="N692" s="152"/>
      <c r="O692" s="197"/>
      <c r="P692" s="197"/>
      <c r="Q692" s="197"/>
      <c r="R692" s="197"/>
      <c r="S692" s="197"/>
      <c r="T692" s="197"/>
      <c r="U692" s="197"/>
      <c r="V692" s="197"/>
      <c r="W692" s="197"/>
      <c r="X692" s="197"/>
      <c r="Y692" s="197"/>
      <c r="Z692" s="197"/>
    </row>
    <row r="693" ht="15.75" customHeight="1">
      <c r="A693" s="180"/>
      <c r="B693" s="197"/>
      <c r="C693" s="197"/>
      <c r="D693" s="197"/>
      <c r="E693" s="197"/>
      <c r="F693" s="197"/>
      <c r="G693" s="197"/>
      <c r="H693" s="169"/>
      <c r="I693" s="152"/>
      <c r="J693" s="50"/>
      <c r="K693" s="50"/>
      <c r="L693" s="50"/>
      <c r="M693" s="50"/>
      <c r="N693" s="152"/>
      <c r="O693" s="197"/>
      <c r="P693" s="197"/>
      <c r="Q693" s="197"/>
      <c r="R693" s="197"/>
      <c r="S693" s="197"/>
      <c r="T693" s="197"/>
      <c r="U693" s="197"/>
      <c r="V693" s="197"/>
      <c r="W693" s="197"/>
      <c r="X693" s="197"/>
      <c r="Y693" s="197"/>
      <c r="Z693" s="197"/>
    </row>
    <row r="694" ht="15.75" customHeight="1">
      <c r="A694" s="180"/>
      <c r="B694" s="197"/>
      <c r="C694" s="197"/>
      <c r="D694" s="197"/>
      <c r="E694" s="197"/>
      <c r="F694" s="197"/>
      <c r="G694" s="197"/>
      <c r="H694" s="169"/>
      <c r="I694" s="152"/>
      <c r="J694" s="50"/>
      <c r="K694" s="50"/>
      <c r="L694" s="50"/>
      <c r="M694" s="50"/>
      <c r="N694" s="152"/>
      <c r="O694" s="197"/>
      <c r="P694" s="197"/>
      <c r="Q694" s="197"/>
      <c r="R694" s="197"/>
      <c r="S694" s="197"/>
      <c r="T694" s="197"/>
      <c r="U694" s="197"/>
      <c r="V694" s="197"/>
      <c r="W694" s="197"/>
      <c r="X694" s="197"/>
      <c r="Y694" s="197"/>
      <c r="Z694" s="197"/>
    </row>
    <row r="695" ht="15.75" customHeight="1">
      <c r="A695" s="180"/>
      <c r="B695" s="197"/>
      <c r="C695" s="197"/>
      <c r="D695" s="197"/>
      <c r="E695" s="197"/>
      <c r="F695" s="197"/>
      <c r="G695" s="197"/>
      <c r="H695" s="169"/>
      <c r="I695" s="152"/>
      <c r="J695" s="50"/>
      <c r="K695" s="50"/>
      <c r="L695" s="50"/>
      <c r="M695" s="50"/>
      <c r="N695" s="152"/>
      <c r="O695" s="197"/>
      <c r="P695" s="197"/>
      <c r="Q695" s="197"/>
      <c r="R695" s="197"/>
      <c r="S695" s="197"/>
      <c r="T695" s="197"/>
      <c r="U695" s="197"/>
      <c r="V695" s="197"/>
      <c r="W695" s="197"/>
      <c r="X695" s="197"/>
      <c r="Y695" s="197"/>
      <c r="Z695" s="197"/>
    </row>
    <row r="696" ht="15.75" customHeight="1">
      <c r="A696" s="180"/>
      <c r="B696" s="197"/>
      <c r="C696" s="197"/>
      <c r="D696" s="197"/>
      <c r="E696" s="197"/>
      <c r="F696" s="197"/>
      <c r="G696" s="197"/>
      <c r="H696" s="197"/>
      <c r="I696" s="152"/>
      <c r="J696" s="50"/>
      <c r="K696" s="50"/>
      <c r="L696" s="50"/>
      <c r="M696" s="50"/>
      <c r="N696" s="152"/>
      <c r="O696" s="197"/>
      <c r="P696" s="197"/>
      <c r="Q696" s="197"/>
      <c r="R696" s="197"/>
      <c r="S696" s="197"/>
      <c r="T696" s="197"/>
      <c r="U696" s="197"/>
      <c r="V696" s="197"/>
      <c r="W696" s="197"/>
      <c r="X696" s="197"/>
      <c r="Y696" s="197"/>
      <c r="Z696" s="197"/>
    </row>
    <row r="697" ht="15.75" customHeight="1">
      <c r="A697" s="180"/>
      <c r="B697" s="197"/>
      <c r="C697" s="197"/>
      <c r="D697" s="197"/>
      <c r="E697" s="197"/>
      <c r="F697" s="197"/>
      <c r="G697" s="197"/>
      <c r="H697" s="169"/>
      <c r="I697" s="152"/>
      <c r="J697" s="50"/>
      <c r="K697" s="50"/>
      <c r="L697" s="50"/>
      <c r="M697" s="50"/>
      <c r="N697" s="152"/>
      <c r="O697" s="197"/>
      <c r="P697" s="197"/>
      <c r="Q697" s="197"/>
      <c r="R697" s="197"/>
      <c r="S697" s="197"/>
      <c r="T697" s="197"/>
      <c r="U697" s="197"/>
      <c r="V697" s="197"/>
      <c r="W697" s="197"/>
      <c r="X697" s="197"/>
      <c r="Y697" s="197"/>
      <c r="Z697" s="197"/>
    </row>
    <row r="698" ht="15.75" customHeight="1">
      <c r="A698" s="180"/>
      <c r="B698" s="197"/>
      <c r="C698" s="197"/>
      <c r="D698" s="197"/>
      <c r="E698" s="197"/>
      <c r="F698" s="197"/>
      <c r="G698" s="197"/>
      <c r="H698" s="169"/>
      <c r="I698" s="152"/>
      <c r="J698" s="50"/>
      <c r="K698" s="50"/>
      <c r="L698" s="50"/>
      <c r="M698" s="50"/>
      <c r="N698" s="152"/>
      <c r="O698" s="197"/>
      <c r="P698" s="197"/>
      <c r="Q698" s="197"/>
      <c r="R698" s="197"/>
      <c r="S698" s="197"/>
      <c r="T698" s="197"/>
      <c r="U698" s="197"/>
      <c r="V698" s="197"/>
      <c r="W698" s="197"/>
      <c r="X698" s="197"/>
      <c r="Y698" s="197"/>
      <c r="Z698" s="197"/>
    </row>
    <row r="699" ht="15.75" customHeight="1">
      <c r="A699" s="180"/>
      <c r="B699" s="197"/>
      <c r="C699" s="197"/>
      <c r="D699" s="197"/>
      <c r="E699" s="197"/>
      <c r="F699" s="197"/>
      <c r="G699" s="197"/>
      <c r="H699" s="169"/>
      <c r="I699" s="152"/>
      <c r="J699" s="50"/>
      <c r="K699" s="50"/>
      <c r="L699" s="50"/>
      <c r="M699" s="50"/>
      <c r="N699" s="152"/>
      <c r="O699" s="197"/>
      <c r="P699" s="197"/>
      <c r="Q699" s="197"/>
      <c r="R699" s="197"/>
      <c r="S699" s="197"/>
      <c r="T699" s="197"/>
      <c r="U699" s="197"/>
      <c r="V699" s="197"/>
      <c r="W699" s="197"/>
      <c r="X699" s="197"/>
      <c r="Y699" s="197"/>
      <c r="Z699" s="197"/>
    </row>
    <row r="700" ht="15.75" customHeight="1">
      <c r="A700" s="180"/>
      <c r="B700" s="197"/>
      <c r="C700" s="197"/>
      <c r="D700" s="197"/>
      <c r="E700" s="197"/>
      <c r="F700" s="197"/>
      <c r="G700" s="197"/>
      <c r="H700" s="169"/>
      <c r="I700" s="152"/>
      <c r="J700" s="50"/>
      <c r="K700" s="50"/>
      <c r="L700" s="50"/>
      <c r="M700" s="50"/>
      <c r="N700" s="152"/>
      <c r="O700" s="197"/>
      <c r="P700" s="197"/>
      <c r="Q700" s="197"/>
      <c r="R700" s="197"/>
      <c r="S700" s="197"/>
      <c r="T700" s="197"/>
      <c r="U700" s="197"/>
      <c r="V700" s="197"/>
      <c r="W700" s="197"/>
      <c r="X700" s="197"/>
      <c r="Y700" s="197"/>
      <c r="Z700" s="197"/>
    </row>
    <row r="701" ht="15.75" customHeight="1">
      <c r="A701" s="180"/>
      <c r="B701" s="197"/>
      <c r="C701" s="197"/>
      <c r="D701" s="197"/>
      <c r="E701" s="197"/>
      <c r="F701" s="197"/>
      <c r="G701" s="197"/>
      <c r="H701" s="169"/>
      <c r="I701" s="152"/>
      <c r="J701" s="50"/>
      <c r="K701" s="50"/>
      <c r="L701" s="50"/>
      <c r="M701" s="50"/>
      <c r="N701" s="152"/>
      <c r="O701" s="197"/>
      <c r="P701" s="197"/>
      <c r="Q701" s="197"/>
      <c r="R701" s="197"/>
      <c r="S701" s="197"/>
      <c r="T701" s="197"/>
      <c r="U701" s="197"/>
      <c r="V701" s="197"/>
      <c r="W701" s="197"/>
      <c r="X701" s="197"/>
      <c r="Y701" s="197"/>
      <c r="Z701" s="197"/>
    </row>
    <row r="702" ht="15.75" customHeight="1">
      <c r="A702" s="180"/>
      <c r="B702" s="197"/>
      <c r="C702" s="197"/>
      <c r="D702" s="197"/>
      <c r="E702" s="197"/>
      <c r="F702" s="197"/>
      <c r="G702" s="197"/>
      <c r="H702" s="169"/>
      <c r="I702" s="152"/>
      <c r="J702" s="50"/>
      <c r="K702" s="50"/>
      <c r="L702" s="50"/>
      <c r="M702" s="50"/>
      <c r="N702" s="152"/>
      <c r="O702" s="197"/>
      <c r="P702" s="197"/>
      <c r="Q702" s="197"/>
      <c r="R702" s="197"/>
      <c r="S702" s="197"/>
      <c r="T702" s="197"/>
      <c r="U702" s="197"/>
      <c r="V702" s="197"/>
      <c r="W702" s="197"/>
      <c r="X702" s="197"/>
      <c r="Y702" s="197"/>
      <c r="Z702" s="197"/>
    </row>
    <row r="703" ht="15.75" customHeight="1">
      <c r="A703" s="180"/>
      <c r="B703" s="197"/>
      <c r="C703" s="197"/>
      <c r="D703" s="197"/>
      <c r="E703" s="197"/>
      <c r="F703" s="197"/>
      <c r="G703" s="197"/>
      <c r="H703" s="169"/>
      <c r="I703" s="152"/>
      <c r="J703" s="50"/>
      <c r="K703" s="50"/>
      <c r="L703" s="50"/>
      <c r="M703" s="50"/>
      <c r="N703" s="152"/>
      <c r="O703" s="197"/>
      <c r="P703" s="197"/>
      <c r="Q703" s="197"/>
      <c r="R703" s="197"/>
      <c r="S703" s="197"/>
      <c r="T703" s="197"/>
      <c r="U703" s="197"/>
      <c r="V703" s="197"/>
      <c r="W703" s="197"/>
      <c r="X703" s="197"/>
      <c r="Y703" s="197"/>
      <c r="Z703" s="197"/>
    </row>
    <row r="704" ht="15.75" customHeight="1">
      <c r="A704" s="180"/>
      <c r="B704" s="197"/>
      <c r="C704" s="197"/>
      <c r="D704" s="197"/>
      <c r="E704" s="197"/>
      <c r="F704" s="197"/>
      <c r="G704" s="197"/>
      <c r="H704" s="169"/>
      <c r="I704" s="152"/>
      <c r="J704" s="50"/>
      <c r="K704" s="50"/>
      <c r="L704" s="50"/>
      <c r="M704" s="50"/>
      <c r="N704" s="152"/>
      <c r="O704" s="197"/>
      <c r="P704" s="197"/>
      <c r="Q704" s="197"/>
      <c r="R704" s="197"/>
      <c r="S704" s="197"/>
      <c r="T704" s="197"/>
      <c r="U704" s="197"/>
      <c r="V704" s="197"/>
      <c r="W704" s="197"/>
      <c r="X704" s="197"/>
      <c r="Y704" s="197"/>
      <c r="Z704" s="197"/>
    </row>
    <row r="705" ht="15.75" customHeight="1">
      <c r="A705" s="180"/>
      <c r="B705" s="197"/>
      <c r="C705" s="197"/>
      <c r="D705" s="197"/>
      <c r="E705" s="197"/>
      <c r="F705" s="197"/>
      <c r="G705" s="197"/>
      <c r="H705" s="169"/>
      <c r="I705" s="152"/>
      <c r="J705" s="50"/>
      <c r="K705" s="50"/>
      <c r="L705" s="50"/>
      <c r="M705" s="50"/>
      <c r="N705" s="152"/>
      <c r="O705" s="197"/>
      <c r="P705" s="197"/>
      <c r="Q705" s="197"/>
      <c r="R705" s="197"/>
      <c r="S705" s="197"/>
      <c r="T705" s="197"/>
      <c r="U705" s="197"/>
      <c r="V705" s="197"/>
      <c r="W705" s="197"/>
      <c r="X705" s="197"/>
      <c r="Y705" s="197"/>
      <c r="Z705" s="197"/>
    </row>
    <row r="706" ht="15.75" customHeight="1">
      <c r="A706" s="180"/>
      <c r="B706" s="197"/>
      <c r="C706" s="197"/>
      <c r="D706" s="197"/>
      <c r="E706" s="197"/>
      <c r="F706" s="197"/>
      <c r="G706" s="197"/>
      <c r="H706" s="169"/>
      <c r="I706" s="152"/>
      <c r="J706" s="50"/>
      <c r="K706" s="50"/>
      <c r="L706" s="50"/>
      <c r="M706" s="50"/>
      <c r="N706" s="152"/>
      <c r="O706" s="197"/>
      <c r="P706" s="197"/>
      <c r="Q706" s="197"/>
      <c r="R706" s="197"/>
      <c r="S706" s="197"/>
      <c r="T706" s="197"/>
      <c r="U706" s="197"/>
      <c r="V706" s="197"/>
      <c r="W706" s="197"/>
      <c r="X706" s="197"/>
      <c r="Y706" s="197"/>
      <c r="Z706" s="197"/>
    </row>
    <row r="707" ht="15.75" customHeight="1">
      <c r="A707" s="180"/>
      <c r="B707" s="197"/>
      <c r="C707" s="197"/>
      <c r="D707" s="197"/>
      <c r="E707" s="197"/>
      <c r="F707" s="197"/>
      <c r="G707" s="197"/>
      <c r="H707" s="169"/>
      <c r="I707" s="152"/>
      <c r="J707" s="50"/>
      <c r="K707" s="50"/>
      <c r="L707" s="50"/>
      <c r="M707" s="50"/>
      <c r="N707" s="152"/>
      <c r="O707" s="197"/>
      <c r="P707" s="197"/>
      <c r="Q707" s="197"/>
      <c r="R707" s="197"/>
      <c r="S707" s="197"/>
      <c r="T707" s="197"/>
      <c r="U707" s="197"/>
      <c r="V707" s="197"/>
      <c r="W707" s="197"/>
      <c r="X707" s="197"/>
      <c r="Y707" s="197"/>
      <c r="Z707" s="197"/>
    </row>
    <row r="708" ht="15.75" customHeight="1">
      <c r="A708" s="180"/>
      <c r="B708" s="197"/>
      <c r="C708" s="197"/>
      <c r="D708" s="197"/>
      <c r="E708" s="197"/>
      <c r="F708" s="197"/>
      <c r="G708" s="197"/>
      <c r="H708" s="169"/>
      <c r="I708" s="152"/>
      <c r="J708" s="50"/>
      <c r="K708" s="50"/>
      <c r="L708" s="50"/>
      <c r="M708" s="50"/>
      <c r="N708" s="152"/>
      <c r="O708" s="197"/>
      <c r="P708" s="197"/>
      <c r="Q708" s="197"/>
      <c r="R708" s="197"/>
      <c r="S708" s="197"/>
      <c r="T708" s="197"/>
      <c r="U708" s="197"/>
      <c r="V708" s="197"/>
      <c r="W708" s="197"/>
      <c r="X708" s="197"/>
      <c r="Y708" s="197"/>
      <c r="Z708" s="197"/>
    </row>
    <row r="709" ht="15.75" customHeight="1">
      <c r="A709" s="180"/>
      <c r="B709" s="197"/>
      <c r="C709" s="197"/>
      <c r="D709" s="197"/>
      <c r="E709" s="197"/>
      <c r="F709" s="197"/>
      <c r="G709" s="197"/>
      <c r="H709" s="169"/>
      <c r="I709" s="152"/>
      <c r="J709" s="50"/>
      <c r="K709" s="50"/>
      <c r="L709" s="50"/>
      <c r="M709" s="50"/>
      <c r="N709" s="152"/>
      <c r="O709" s="197"/>
      <c r="P709" s="197"/>
      <c r="Q709" s="197"/>
      <c r="R709" s="197"/>
      <c r="S709" s="197"/>
      <c r="T709" s="197"/>
      <c r="U709" s="197"/>
      <c r="V709" s="197"/>
      <c r="W709" s="197"/>
      <c r="X709" s="197"/>
      <c r="Y709" s="197"/>
      <c r="Z709" s="197"/>
    </row>
    <row r="710" ht="15.75" customHeight="1">
      <c r="A710" s="180"/>
      <c r="B710" s="197"/>
      <c r="C710" s="197"/>
      <c r="D710" s="197"/>
      <c r="E710" s="197"/>
      <c r="F710" s="197"/>
      <c r="G710" s="197"/>
      <c r="H710" s="169"/>
      <c r="I710" s="152"/>
      <c r="J710" s="50"/>
      <c r="K710" s="50"/>
      <c r="L710" s="50"/>
      <c r="M710" s="50"/>
      <c r="N710" s="152"/>
      <c r="O710" s="197"/>
      <c r="P710" s="197"/>
      <c r="Q710" s="197"/>
      <c r="R710" s="197"/>
      <c r="S710" s="197"/>
      <c r="T710" s="197"/>
      <c r="U710" s="197"/>
      <c r="V710" s="197"/>
      <c r="W710" s="197"/>
      <c r="X710" s="197"/>
      <c r="Y710" s="197"/>
      <c r="Z710" s="197"/>
    </row>
    <row r="711" ht="15.75" customHeight="1">
      <c r="A711" s="180"/>
      <c r="B711" s="197"/>
      <c r="C711" s="197"/>
      <c r="D711" s="197"/>
      <c r="E711" s="197"/>
      <c r="F711" s="197"/>
      <c r="G711" s="197"/>
      <c r="H711" s="169"/>
      <c r="I711" s="152"/>
      <c r="J711" s="50"/>
      <c r="K711" s="50"/>
      <c r="L711" s="50"/>
      <c r="M711" s="50"/>
      <c r="N711" s="152"/>
      <c r="O711" s="197"/>
      <c r="P711" s="197"/>
      <c r="Q711" s="197"/>
      <c r="R711" s="197"/>
      <c r="S711" s="197"/>
      <c r="T711" s="197"/>
      <c r="U711" s="197"/>
      <c r="V711" s="197"/>
      <c r="W711" s="197"/>
      <c r="X711" s="197"/>
      <c r="Y711" s="197"/>
      <c r="Z711" s="197"/>
    </row>
    <row r="712" ht="15.75" customHeight="1">
      <c r="A712" s="180"/>
      <c r="B712" s="197"/>
      <c r="C712" s="197"/>
      <c r="D712" s="197"/>
      <c r="E712" s="197"/>
      <c r="F712" s="197"/>
      <c r="G712" s="197"/>
      <c r="H712" s="197"/>
      <c r="I712" s="152"/>
      <c r="J712" s="50"/>
      <c r="K712" s="50"/>
      <c r="L712" s="50"/>
      <c r="M712" s="50"/>
      <c r="N712" s="152"/>
      <c r="O712" s="197"/>
      <c r="P712" s="197"/>
      <c r="Q712" s="197"/>
      <c r="R712" s="197"/>
      <c r="S712" s="197"/>
      <c r="T712" s="197"/>
      <c r="U712" s="197"/>
      <c r="V712" s="197"/>
      <c r="W712" s="197"/>
      <c r="X712" s="197"/>
      <c r="Y712" s="197"/>
      <c r="Z712" s="197"/>
    </row>
    <row r="713" ht="15.75" customHeight="1">
      <c r="A713" s="180"/>
      <c r="B713" s="197"/>
      <c r="C713" s="197"/>
      <c r="D713" s="197"/>
      <c r="E713" s="197"/>
      <c r="F713" s="197"/>
      <c r="G713" s="197"/>
      <c r="H713" s="169"/>
      <c r="I713" s="152"/>
      <c r="J713" s="50"/>
      <c r="K713" s="50"/>
      <c r="L713" s="50"/>
      <c r="M713" s="50"/>
      <c r="N713" s="152"/>
      <c r="O713" s="197"/>
      <c r="P713" s="197"/>
      <c r="Q713" s="197"/>
      <c r="R713" s="197"/>
      <c r="S713" s="197"/>
      <c r="T713" s="197"/>
      <c r="U713" s="197"/>
      <c r="V713" s="197"/>
      <c r="W713" s="197"/>
      <c r="X713" s="197"/>
      <c r="Y713" s="197"/>
      <c r="Z713" s="197"/>
    </row>
    <row r="714" ht="15.75" customHeight="1">
      <c r="A714" s="180"/>
      <c r="B714" s="197"/>
      <c r="C714" s="197"/>
      <c r="D714" s="197"/>
      <c r="E714" s="197"/>
      <c r="F714" s="197"/>
      <c r="G714" s="197"/>
      <c r="H714" s="169"/>
      <c r="I714" s="152"/>
      <c r="J714" s="50"/>
      <c r="K714" s="50"/>
      <c r="L714" s="50"/>
      <c r="M714" s="50"/>
      <c r="N714" s="152"/>
      <c r="O714" s="197"/>
      <c r="P714" s="197"/>
      <c r="Q714" s="197"/>
      <c r="R714" s="197"/>
      <c r="S714" s="197"/>
      <c r="T714" s="197"/>
      <c r="U714" s="197"/>
      <c r="V714" s="197"/>
      <c r="W714" s="197"/>
      <c r="X714" s="197"/>
      <c r="Y714" s="197"/>
      <c r="Z714" s="197"/>
    </row>
    <row r="715" ht="15.75" customHeight="1">
      <c r="A715" s="180"/>
      <c r="B715" s="197"/>
      <c r="C715" s="197"/>
      <c r="D715" s="197"/>
      <c r="E715" s="197"/>
      <c r="F715" s="197"/>
      <c r="G715" s="197"/>
      <c r="H715" s="169"/>
      <c r="I715" s="152"/>
      <c r="J715" s="50"/>
      <c r="K715" s="50"/>
      <c r="L715" s="50"/>
      <c r="M715" s="50"/>
      <c r="N715" s="152"/>
      <c r="O715" s="197"/>
      <c r="P715" s="197"/>
      <c r="Q715" s="197"/>
      <c r="R715" s="197"/>
      <c r="S715" s="197"/>
      <c r="T715" s="197"/>
      <c r="U715" s="197"/>
      <c r="V715" s="197"/>
      <c r="W715" s="197"/>
      <c r="X715" s="197"/>
      <c r="Y715" s="197"/>
      <c r="Z715" s="197"/>
    </row>
    <row r="716" ht="15.75" customHeight="1">
      <c r="A716" s="180"/>
      <c r="B716" s="197"/>
      <c r="C716" s="197"/>
      <c r="D716" s="197"/>
      <c r="E716" s="197"/>
      <c r="F716" s="197"/>
      <c r="G716" s="197"/>
      <c r="H716" s="197"/>
      <c r="I716" s="152"/>
      <c r="J716" s="50"/>
      <c r="K716" s="50"/>
      <c r="L716" s="50"/>
      <c r="M716" s="50"/>
      <c r="N716" s="152"/>
      <c r="O716" s="197"/>
      <c r="P716" s="197"/>
      <c r="Q716" s="197"/>
      <c r="R716" s="197"/>
      <c r="S716" s="197"/>
      <c r="T716" s="197"/>
      <c r="U716" s="197"/>
      <c r="V716" s="197"/>
      <c r="W716" s="197"/>
      <c r="X716" s="197"/>
      <c r="Y716" s="197"/>
      <c r="Z716" s="197"/>
    </row>
    <row r="717" ht="15.75" customHeight="1">
      <c r="A717" s="180"/>
      <c r="B717" s="197"/>
      <c r="C717" s="197"/>
      <c r="D717" s="197"/>
      <c r="E717" s="197"/>
      <c r="F717" s="197"/>
      <c r="G717" s="197"/>
      <c r="H717" s="169"/>
      <c r="I717" s="152"/>
      <c r="J717" s="50"/>
      <c r="K717" s="50"/>
      <c r="L717" s="50"/>
      <c r="M717" s="50"/>
      <c r="N717" s="152"/>
      <c r="O717" s="197"/>
      <c r="P717" s="197"/>
      <c r="Q717" s="197"/>
      <c r="R717" s="197"/>
      <c r="S717" s="197"/>
      <c r="T717" s="197"/>
      <c r="U717" s="197"/>
      <c r="V717" s="197"/>
      <c r="W717" s="197"/>
      <c r="X717" s="197"/>
      <c r="Y717" s="197"/>
      <c r="Z717" s="197"/>
    </row>
    <row r="718" ht="15.75" customHeight="1">
      <c r="A718" s="180"/>
      <c r="B718" s="197"/>
      <c r="C718" s="197"/>
      <c r="D718" s="197"/>
      <c r="E718" s="197"/>
      <c r="F718" s="197"/>
      <c r="G718" s="197"/>
      <c r="H718" s="169"/>
      <c r="I718" s="152"/>
      <c r="J718" s="50"/>
      <c r="K718" s="50"/>
      <c r="L718" s="50"/>
      <c r="M718" s="50"/>
      <c r="N718" s="152"/>
      <c r="O718" s="197"/>
      <c r="P718" s="197"/>
      <c r="Q718" s="197"/>
      <c r="R718" s="197"/>
      <c r="S718" s="197"/>
      <c r="T718" s="197"/>
      <c r="U718" s="197"/>
      <c r="V718" s="197"/>
      <c r="W718" s="197"/>
      <c r="X718" s="197"/>
      <c r="Y718" s="197"/>
      <c r="Z718" s="197"/>
    </row>
    <row r="719" ht="15.75" customHeight="1">
      <c r="A719" s="180"/>
      <c r="B719" s="197"/>
      <c r="C719" s="197"/>
      <c r="D719" s="197"/>
      <c r="E719" s="197"/>
      <c r="F719" s="197"/>
      <c r="G719" s="197"/>
      <c r="H719" s="169"/>
      <c r="I719" s="152"/>
      <c r="J719" s="50"/>
      <c r="K719" s="50"/>
      <c r="L719" s="50"/>
      <c r="M719" s="50"/>
      <c r="N719" s="152"/>
      <c r="O719" s="197"/>
      <c r="P719" s="197"/>
      <c r="Q719" s="197"/>
      <c r="R719" s="197"/>
      <c r="S719" s="197"/>
      <c r="T719" s="197"/>
      <c r="U719" s="197"/>
      <c r="V719" s="197"/>
      <c r="W719" s="197"/>
      <c r="X719" s="197"/>
      <c r="Y719" s="197"/>
      <c r="Z719" s="197"/>
    </row>
    <row r="720" ht="15.75" customHeight="1">
      <c r="A720" s="180"/>
      <c r="B720" s="197"/>
      <c r="C720" s="197"/>
      <c r="D720" s="197"/>
      <c r="E720" s="197"/>
      <c r="F720" s="197"/>
      <c r="G720" s="197"/>
      <c r="H720" s="169"/>
      <c r="I720" s="152"/>
      <c r="J720" s="50"/>
      <c r="K720" s="50"/>
      <c r="L720" s="50"/>
      <c r="M720" s="50"/>
      <c r="N720" s="152"/>
      <c r="O720" s="197"/>
      <c r="P720" s="197"/>
      <c r="Q720" s="197"/>
      <c r="R720" s="197"/>
      <c r="S720" s="197"/>
      <c r="T720" s="197"/>
      <c r="U720" s="197"/>
      <c r="V720" s="197"/>
      <c r="W720" s="197"/>
      <c r="X720" s="197"/>
      <c r="Y720" s="197"/>
      <c r="Z720" s="197"/>
    </row>
    <row r="721" ht="15.75" customHeight="1">
      <c r="A721" s="180"/>
      <c r="B721" s="197"/>
      <c r="C721" s="197"/>
      <c r="D721" s="197"/>
      <c r="E721" s="197"/>
      <c r="F721" s="197"/>
      <c r="G721" s="197"/>
      <c r="H721" s="169"/>
      <c r="I721" s="152"/>
      <c r="J721" s="50"/>
      <c r="K721" s="50"/>
      <c r="L721" s="50"/>
      <c r="M721" s="50"/>
      <c r="N721" s="152"/>
      <c r="O721" s="197"/>
      <c r="P721" s="197"/>
      <c r="Q721" s="197"/>
      <c r="R721" s="197"/>
      <c r="S721" s="197"/>
      <c r="T721" s="197"/>
      <c r="U721" s="197"/>
      <c r="V721" s="197"/>
      <c r="W721" s="197"/>
      <c r="X721" s="197"/>
      <c r="Y721" s="197"/>
      <c r="Z721" s="197"/>
    </row>
    <row r="722" ht="15.75" customHeight="1">
      <c r="A722" s="180"/>
      <c r="B722" s="197"/>
      <c r="C722" s="197"/>
      <c r="D722" s="197"/>
      <c r="E722" s="197"/>
      <c r="F722" s="197"/>
      <c r="G722" s="197"/>
      <c r="H722" s="169"/>
      <c r="I722" s="152"/>
      <c r="J722" s="50"/>
      <c r="K722" s="50"/>
      <c r="L722" s="50"/>
      <c r="M722" s="50"/>
      <c r="N722" s="152"/>
      <c r="O722" s="197"/>
      <c r="P722" s="197"/>
      <c r="Q722" s="197"/>
      <c r="R722" s="197"/>
      <c r="S722" s="197"/>
      <c r="T722" s="197"/>
      <c r="U722" s="197"/>
      <c r="V722" s="197"/>
      <c r="W722" s="197"/>
      <c r="X722" s="197"/>
      <c r="Y722" s="197"/>
      <c r="Z722" s="197"/>
    </row>
    <row r="723" ht="15.75" customHeight="1">
      <c r="A723" s="180"/>
      <c r="B723" s="197"/>
      <c r="C723" s="197"/>
      <c r="D723" s="197"/>
      <c r="E723" s="197"/>
      <c r="F723" s="197"/>
      <c r="G723" s="197"/>
      <c r="H723" s="197"/>
      <c r="I723" s="152"/>
      <c r="J723" s="50"/>
      <c r="K723" s="50"/>
      <c r="L723" s="50"/>
      <c r="M723" s="50"/>
      <c r="N723" s="152"/>
      <c r="O723" s="197"/>
      <c r="P723" s="197"/>
      <c r="Q723" s="197"/>
      <c r="R723" s="197"/>
      <c r="S723" s="197"/>
      <c r="T723" s="197"/>
      <c r="U723" s="197"/>
      <c r="V723" s="197"/>
      <c r="W723" s="197"/>
      <c r="X723" s="197"/>
      <c r="Y723" s="197"/>
      <c r="Z723" s="197"/>
    </row>
    <row r="724" ht="15.75" customHeight="1">
      <c r="A724" s="180"/>
      <c r="B724" s="197"/>
      <c r="C724" s="197"/>
      <c r="D724" s="197"/>
      <c r="E724" s="197"/>
      <c r="F724" s="197"/>
      <c r="G724" s="197"/>
      <c r="H724" s="197"/>
      <c r="I724" s="152"/>
      <c r="J724" s="50"/>
      <c r="K724" s="50"/>
      <c r="L724" s="50"/>
      <c r="M724" s="50"/>
      <c r="N724" s="152"/>
      <c r="O724" s="197"/>
      <c r="P724" s="197"/>
      <c r="Q724" s="197"/>
      <c r="R724" s="197"/>
      <c r="S724" s="197"/>
      <c r="T724" s="197"/>
      <c r="U724" s="197"/>
      <c r="V724" s="197"/>
      <c r="W724" s="197"/>
      <c r="X724" s="197"/>
      <c r="Y724" s="197"/>
      <c r="Z724" s="197"/>
    </row>
    <row r="725" ht="15.75" customHeight="1">
      <c r="A725" s="180"/>
      <c r="B725" s="197"/>
      <c r="C725" s="197"/>
      <c r="D725" s="197"/>
      <c r="E725" s="197"/>
      <c r="F725" s="197"/>
      <c r="G725" s="197"/>
      <c r="H725" s="169"/>
      <c r="I725" s="152"/>
      <c r="J725" s="50"/>
      <c r="K725" s="50"/>
      <c r="L725" s="50"/>
      <c r="M725" s="50"/>
      <c r="N725" s="152"/>
      <c r="O725" s="197"/>
      <c r="P725" s="197"/>
      <c r="Q725" s="197"/>
      <c r="R725" s="197"/>
      <c r="S725" s="197"/>
      <c r="T725" s="197"/>
      <c r="U725" s="197"/>
      <c r="V725" s="197"/>
      <c r="W725" s="197"/>
      <c r="X725" s="197"/>
      <c r="Y725" s="197"/>
      <c r="Z725" s="197"/>
    </row>
    <row r="726" ht="15.75" customHeight="1">
      <c r="A726" s="180"/>
      <c r="B726" s="197"/>
      <c r="C726" s="197"/>
      <c r="D726" s="197"/>
      <c r="E726" s="197"/>
      <c r="F726" s="197"/>
      <c r="G726" s="197"/>
      <c r="H726" s="197"/>
      <c r="I726" s="152"/>
      <c r="J726" s="50"/>
      <c r="K726" s="50"/>
      <c r="L726" s="50"/>
      <c r="M726" s="50"/>
      <c r="N726" s="152"/>
      <c r="O726" s="197"/>
      <c r="P726" s="197"/>
      <c r="Q726" s="197"/>
      <c r="R726" s="197"/>
      <c r="S726" s="197"/>
      <c r="T726" s="197"/>
      <c r="U726" s="197"/>
      <c r="V726" s="197"/>
      <c r="W726" s="197"/>
      <c r="X726" s="197"/>
      <c r="Y726" s="197"/>
      <c r="Z726" s="197"/>
    </row>
    <row r="727" ht="15.75" customHeight="1">
      <c r="A727" s="180"/>
      <c r="B727" s="197"/>
      <c r="C727" s="197"/>
      <c r="D727" s="197"/>
      <c r="E727" s="197"/>
      <c r="F727" s="197"/>
      <c r="G727" s="197"/>
      <c r="H727" s="169"/>
      <c r="I727" s="152"/>
      <c r="J727" s="50"/>
      <c r="K727" s="50"/>
      <c r="L727" s="50"/>
      <c r="M727" s="50"/>
      <c r="N727" s="152"/>
      <c r="O727" s="197"/>
      <c r="P727" s="197"/>
      <c r="Q727" s="197"/>
      <c r="R727" s="197"/>
      <c r="S727" s="197"/>
      <c r="T727" s="197"/>
      <c r="U727" s="197"/>
      <c r="V727" s="197"/>
      <c r="W727" s="197"/>
      <c r="X727" s="197"/>
      <c r="Y727" s="197"/>
      <c r="Z727" s="197"/>
    </row>
    <row r="728" ht="15.75" customHeight="1">
      <c r="A728" s="180"/>
      <c r="B728" s="197"/>
      <c r="C728" s="197"/>
      <c r="D728" s="197"/>
      <c r="E728" s="197"/>
      <c r="F728" s="197"/>
      <c r="G728" s="197"/>
      <c r="H728" s="197"/>
      <c r="I728" s="152"/>
      <c r="J728" s="50"/>
      <c r="K728" s="50"/>
      <c r="L728" s="50"/>
      <c r="M728" s="50"/>
      <c r="N728" s="152"/>
      <c r="O728" s="197"/>
      <c r="P728" s="197"/>
      <c r="Q728" s="197"/>
      <c r="R728" s="197"/>
      <c r="S728" s="197"/>
      <c r="T728" s="197"/>
      <c r="U728" s="197"/>
      <c r="V728" s="197"/>
      <c r="W728" s="197"/>
      <c r="X728" s="197"/>
      <c r="Y728" s="197"/>
      <c r="Z728" s="197"/>
    </row>
    <row r="729" ht="15.75" customHeight="1">
      <c r="A729" s="180"/>
      <c r="B729" s="197"/>
      <c r="C729" s="197"/>
      <c r="D729" s="197"/>
      <c r="E729" s="197"/>
      <c r="F729" s="197"/>
      <c r="G729" s="197"/>
      <c r="H729" s="197"/>
      <c r="I729" s="152"/>
      <c r="J729" s="50"/>
      <c r="K729" s="50"/>
      <c r="L729" s="50"/>
      <c r="M729" s="50"/>
      <c r="N729" s="152"/>
      <c r="O729" s="197"/>
      <c r="P729" s="197"/>
      <c r="Q729" s="197"/>
      <c r="R729" s="197"/>
      <c r="S729" s="197"/>
      <c r="T729" s="197"/>
      <c r="U729" s="197"/>
      <c r="V729" s="197"/>
      <c r="W729" s="197"/>
      <c r="X729" s="197"/>
      <c r="Y729" s="197"/>
      <c r="Z729" s="197"/>
    </row>
    <row r="730" ht="15.75" customHeight="1">
      <c r="A730" s="180"/>
      <c r="B730" s="197"/>
      <c r="C730" s="197"/>
      <c r="D730" s="197"/>
      <c r="E730" s="197"/>
      <c r="F730" s="197"/>
      <c r="G730" s="197"/>
      <c r="H730" s="169"/>
      <c r="I730" s="152"/>
      <c r="J730" s="50"/>
      <c r="K730" s="50"/>
      <c r="L730" s="50"/>
      <c r="M730" s="50"/>
      <c r="N730" s="152"/>
      <c r="O730" s="197"/>
      <c r="P730" s="197"/>
      <c r="Q730" s="197"/>
      <c r="R730" s="197"/>
      <c r="S730" s="197"/>
      <c r="T730" s="197"/>
      <c r="U730" s="197"/>
      <c r="V730" s="197"/>
      <c r="W730" s="197"/>
      <c r="X730" s="197"/>
      <c r="Y730" s="197"/>
      <c r="Z730" s="197"/>
    </row>
    <row r="731" ht="15.75" customHeight="1">
      <c r="A731" s="180"/>
      <c r="B731" s="197"/>
      <c r="C731" s="197"/>
      <c r="D731" s="197"/>
      <c r="E731" s="197"/>
      <c r="F731" s="197"/>
      <c r="G731" s="197"/>
      <c r="H731" s="197"/>
      <c r="I731" s="152"/>
      <c r="J731" s="50"/>
      <c r="K731" s="50"/>
      <c r="L731" s="50"/>
      <c r="M731" s="50"/>
      <c r="N731" s="152"/>
      <c r="O731" s="197"/>
      <c r="P731" s="197"/>
      <c r="Q731" s="197"/>
      <c r="R731" s="197"/>
      <c r="S731" s="197"/>
      <c r="T731" s="197"/>
      <c r="U731" s="197"/>
      <c r="V731" s="197"/>
      <c r="W731" s="197"/>
      <c r="X731" s="197"/>
      <c r="Y731" s="197"/>
      <c r="Z731" s="197"/>
    </row>
    <row r="732" ht="15.75" customHeight="1">
      <c r="A732" s="180"/>
      <c r="B732" s="197"/>
      <c r="C732" s="197"/>
      <c r="D732" s="197"/>
      <c r="E732" s="197"/>
      <c r="F732" s="197"/>
      <c r="G732" s="197"/>
      <c r="H732" s="169"/>
      <c r="I732" s="152"/>
      <c r="J732" s="50"/>
      <c r="K732" s="50"/>
      <c r="L732" s="50"/>
      <c r="M732" s="50"/>
      <c r="N732" s="152"/>
      <c r="O732" s="197"/>
      <c r="P732" s="197"/>
      <c r="Q732" s="197"/>
      <c r="R732" s="197"/>
      <c r="S732" s="197"/>
      <c r="T732" s="197"/>
      <c r="U732" s="197"/>
      <c r="V732" s="197"/>
      <c r="W732" s="197"/>
      <c r="X732" s="197"/>
      <c r="Y732" s="197"/>
      <c r="Z732" s="197"/>
    </row>
    <row r="733" ht="15.75" customHeight="1">
      <c r="A733" s="180"/>
      <c r="B733" s="197"/>
      <c r="C733" s="197"/>
      <c r="D733" s="197"/>
      <c r="E733" s="197"/>
      <c r="F733" s="197"/>
      <c r="G733" s="197"/>
      <c r="H733" s="197"/>
      <c r="I733" s="152"/>
      <c r="J733" s="50"/>
      <c r="K733" s="50"/>
      <c r="L733" s="50"/>
      <c r="M733" s="50"/>
      <c r="N733" s="152"/>
      <c r="O733" s="197"/>
      <c r="P733" s="197"/>
      <c r="Q733" s="197"/>
      <c r="R733" s="197"/>
      <c r="S733" s="197"/>
      <c r="T733" s="197"/>
      <c r="U733" s="197"/>
      <c r="V733" s="197"/>
      <c r="W733" s="197"/>
      <c r="X733" s="197"/>
      <c r="Y733" s="197"/>
      <c r="Z733" s="197"/>
    </row>
    <row r="734" ht="15.75" customHeight="1">
      <c r="A734" s="180"/>
      <c r="B734" s="197"/>
      <c r="C734" s="197"/>
      <c r="D734" s="197"/>
      <c r="E734" s="197"/>
      <c r="F734" s="197"/>
      <c r="G734" s="197"/>
      <c r="H734" s="169"/>
      <c r="I734" s="152"/>
      <c r="J734" s="50"/>
      <c r="K734" s="50"/>
      <c r="L734" s="50"/>
      <c r="M734" s="50"/>
      <c r="N734" s="152"/>
      <c r="O734" s="197"/>
      <c r="P734" s="197"/>
      <c r="Q734" s="197"/>
      <c r="R734" s="197"/>
      <c r="S734" s="197"/>
      <c r="T734" s="197"/>
      <c r="U734" s="197"/>
      <c r="V734" s="197"/>
      <c r="W734" s="197"/>
      <c r="X734" s="197"/>
      <c r="Y734" s="197"/>
      <c r="Z734" s="197"/>
    </row>
    <row r="735" ht="15.75" customHeight="1">
      <c r="A735" s="180"/>
      <c r="B735" s="197"/>
      <c r="C735" s="197"/>
      <c r="D735" s="197"/>
      <c r="E735" s="197"/>
      <c r="F735" s="197"/>
      <c r="G735" s="197"/>
      <c r="H735" s="169"/>
      <c r="I735" s="152"/>
      <c r="J735" s="50"/>
      <c r="K735" s="50"/>
      <c r="L735" s="50"/>
      <c r="M735" s="50"/>
      <c r="N735" s="152"/>
      <c r="O735" s="197"/>
      <c r="P735" s="197"/>
      <c r="Q735" s="197"/>
      <c r="R735" s="197"/>
      <c r="S735" s="197"/>
      <c r="T735" s="197"/>
      <c r="U735" s="197"/>
      <c r="V735" s="197"/>
      <c r="W735" s="197"/>
      <c r="X735" s="197"/>
      <c r="Y735" s="197"/>
      <c r="Z735" s="197"/>
    </row>
    <row r="736" ht="15.75" customHeight="1">
      <c r="A736" s="180"/>
      <c r="B736" s="197"/>
      <c r="C736" s="197"/>
      <c r="D736" s="197"/>
      <c r="E736" s="197"/>
      <c r="F736" s="197"/>
      <c r="G736" s="197"/>
      <c r="H736" s="169"/>
      <c r="I736" s="152"/>
      <c r="J736" s="50"/>
      <c r="K736" s="50"/>
      <c r="L736" s="50"/>
      <c r="M736" s="50"/>
      <c r="N736" s="152"/>
      <c r="O736" s="197"/>
      <c r="P736" s="197"/>
      <c r="Q736" s="197"/>
      <c r="R736" s="197"/>
      <c r="S736" s="197"/>
      <c r="T736" s="197"/>
      <c r="U736" s="197"/>
      <c r="V736" s="197"/>
      <c r="W736" s="197"/>
      <c r="X736" s="197"/>
      <c r="Y736" s="197"/>
      <c r="Z736" s="197"/>
    </row>
    <row r="737" ht="15.75" customHeight="1">
      <c r="A737" s="180"/>
      <c r="B737" s="197"/>
      <c r="C737" s="197"/>
      <c r="D737" s="197"/>
      <c r="E737" s="197"/>
      <c r="F737" s="197"/>
      <c r="G737" s="197"/>
      <c r="H737" s="169"/>
      <c r="I737" s="152"/>
      <c r="J737" s="50"/>
      <c r="K737" s="50"/>
      <c r="L737" s="50"/>
      <c r="M737" s="50"/>
      <c r="N737" s="152"/>
      <c r="O737" s="197"/>
      <c r="P737" s="197"/>
      <c r="Q737" s="197"/>
      <c r="R737" s="197"/>
      <c r="S737" s="197"/>
      <c r="T737" s="197"/>
      <c r="U737" s="197"/>
      <c r="V737" s="197"/>
      <c r="W737" s="197"/>
      <c r="X737" s="197"/>
      <c r="Y737" s="197"/>
      <c r="Z737" s="197"/>
    </row>
    <row r="738" ht="15.75" customHeight="1">
      <c r="A738" s="180"/>
      <c r="B738" s="197"/>
      <c r="C738" s="197"/>
      <c r="D738" s="197"/>
      <c r="E738" s="197"/>
      <c r="F738" s="197"/>
      <c r="G738" s="197"/>
      <c r="H738" s="169"/>
      <c r="I738" s="152"/>
      <c r="J738" s="50"/>
      <c r="K738" s="50"/>
      <c r="L738" s="50"/>
      <c r="M738" s="50"/>
      <c r="N738" s="152"/>
      <c r="O738" s="197"/>
      <c r="P738" s="197"/>
      <c r="Q738" s="197"/>
      <c r="R738" s="197"/>
      <c r="S738" s="197"/>
      <c r="T738" s="197"/>
      <c r="U738" s="197"/>
      <c r="V738" s="197"/>
      <c r="W738" s="197"/>
      <c r="X738" s="197"/>
      <c r="Y738" s="197"/>
      <c r="Z738" s="197"/>
    </row>
    <row r="739" ht="15.75" customHeight="1">
      <c r="A739" s="180"/>
      <c r="B739" s="197"/>
      <c r="C739" s="197"/>
      <c r="D739" s="197"/>
      <c r="E739" s="197"/>
      <c r="F739" s="197"/>
      <c r="G739" s="197"/>
      <c r="H739" s="169"/>
      <c r="I739" s="152"/>
      <c r="J739" s="50"/>
      <c r="K739" s="50"/>
      <c r="L739" s="50"/>
      <c r="M739" s="50"/>
      <c r="N739" s="152"/>
      <c r="O739" s="197"/>
      <c r="P739" s="197"/>
      <c r="Q739" s="197"/>
      <c r="R739" s="197"/>
      <c r="S739" s="197"/>
      <c r="T739" s="197"/>
      <c r="U739" s="197"/>
      <c r="V739" s="197"/>
      <c r="W739" s="197"/>
      <c r="X739" s="197"/>
      <c r="Y739" s="197"/>
      <c r="Z739" s="197"/>
    </row>
    <row r="740" ht="15.75" customHeight="1">
      <c r="A740" s="180"/>
      <c r="B740" s="197"/>
      <c r="C740" s="197"/>
      <c r="D740" s="197"/>
      <c r="E740" s="197"/>
      <c r="F740" s="197"/>
      <c r="G740" s="197"/>
      <c r="H740" s="197"/>
      <c r="I740" s="152"/>
      <c r="J740" s="50"/>
      <c r="K740" s="50"/>
      <c r="L740" s="50"/>
      <c r="M740" s="50"/>
      <c r="N740" s="152"/>
      <c r="O740" s="197"/>
      <c r="P740" s="197"/>
      <c r="Q740" s="197"/>
      <c r="R740" s="197"/>
      <c r="S740" s="197"/>
      <c r="T740" s="197"/>
      <c r="U740" s="197"/>
      <c r="V740" s="197"/>
      <c r="W740" s="197"/>
      <c r="X740" s="197"/>
      <c r="Y740" s="197"/>
      <c r="Z740" s="197"/>
    </row>
    <row r="741" ht="15.75" customHeight="1">
      <c r="A741" s="180"/>
      <c r="B741" s="197"/>
      <c r="C741" s="197"/>
      <c r="D741" s="197"/>
      <c r="E741" s="197"/>
      <c r="F741" s="197"/>
      <c r="G741" s="197"/>
      <c r="H741" s="169"/>
      <c r="I741" s="152"/>
      <c r="J741" s="50"/>
      <c r="K741" s="50"/>
      <c r="L741" s="50"/>
      <c r="M741" s="50"/>
      <c r="N741" s="152"/>
      <c r="O741" s="197"/>
      <c r="P741" s="197"/>
      <c r="Q741" s="197"/>
      <c r="R741" s="197"/>
      <c r="S741" s="197"/>
      <c r="T741" s="197"/>
      <c r="U741" s="197"/>
      <c r="V741" s="197"/>
      <c r="W741" s="197"/>
      <c r="X741" s="197"/>
      <c r="Y741" s="197"/>
      <c r="Z741" s="197"/>
    </row>
    <row r="742" ht="15.75" customHeight="1">
      <c r="A742" s="180"/>
      <c r="B742" s="197"/>
      <c r="C742" s="197"/>
      <c r="D742" s="197"/>
      <c r="E742" s="197"/>
      <c r="F742" s="197"/>
      <c r="G742" s="197"/>
      <c r="H742" s="169"/>
      <c r="I742" s="152"/>
      <c r="J742" s="50"/>
      <c r="K742" s="50"/>
      <c r="L742" s="50"/>
      <c r="M742" s="50"/>
      <c r="N742" s="152"/>
      <c r="O742" s="197"/>
      <c r="P742" s="197"/>
      <c r="Q742" s="197"/>
      <c r="R742" s="197"/>
      <c r="S742" s="197"/>
      <c r="T742" s="197"/>
      <c r="U742" s="197"/>
      <c r="V742" s="197"/>
      <c r="W742" s="197"/>
      <c r="X742" s="197"/>
      <c r="Y742" s="197"/>
      <c r="Z742" s="197"/>
    </row>
    <row r="743" ht="15.75" customHeight="1">
      <c r="A743" s="180"/>
      <c r="B743" s="197"/>
      <c r="C743" s="197"/>
      <c r="D743" s="197"/>
      <c r="E743" s="197"/>
      <c r="F743" s="197"/>
      <c r="G743" s="197"/>
      <c r="H743" s="197"/>
      <c r="I743" s="152"/>
      <c r="J743" s="50"/>
      <c r="K743" s="50"/>
      <c r="L743" s="50"/>
      <c r="M743" s="50"/>
      <c r="N743" s="152"/>
      <c r="O743" s="197"/>
      <c r="P743" s="197"/>
      <c r="Q743" s="197"/>
      <c r="R743" s="197"/>
      <c r="S743" s="197"/>
      <c r="T743" s="197"/>
      <c r="U743" s="197"/>
      <c r="V743" s="197"/>
      <c r="W743" s="197"/>
      <c r="X743" s="197"/>
      <c r="Y743" s="197"/>
      <c r="Z743" s="197"/>
    </row>
    <row r="744" ht="15.75" customHeight="1">
      <c r="A744" s="180"/>
      <c r="B744" s="197"/>
      <c r="C744" s="197"/>
      <c r="D744" s="197"/>
      <c r="E744" s="197"/>
      <c r="F744" s="197"/>
      <c r="G744" s="197"/>
      <c r="H744" s="169"/>
      <c r="I744" s="152"/>
      <c r="J744" s="50"/>
      <c r="K744" s="50"/>
      <c r="L744" s="50"/>
      <c r="M744" s="50"/>
      <c r="N744" s="152"/>
      <c r="O744" s="197"/>
      <c r="P744" s="197"/>
      <c r="Q744" s="197"/>
      <c r="R744" s="197"/>
      <c r="S744" s="197"/>
      <c r="T744" s="197"/>
      <c r="U744" s="197"/>
      <c r="V744" s="197"/>
      <c r="W744" s="197"/>
      <c r="X744" s="197"/>
      <c r="Y744" s="197"/>
      <c r="Z744" s="197"/>
    </row>
    <row r="745" ht="15.75" customHeight="1">
      <c r="A745" s="180"/>
      <c r="B745" s="197"/>
      <c r="C745" s="197"/>
      <c r="D745" s="197"/>
      <c r="E745" s="197"/>
      <c r="F745" s="197"/>
      <c r="G745" s="197"/>
      <c r="H745" s="169"/>
      <c r="I745" s="152"/>
      <c r="J745" s="50"/>
      <c r="K745" s="50"/>
      <c r="L745" s="50"/>
      <c r="M745" s="50"/>
      <c r="N745" s="152"/>
      <c r="O745" s="197"/>
      <c r="P745" s="197"/>
      <c r="Q745" s="197"/>
      <c r="R745" s="197"/>
      <c r="S745" s="197"/>
      <c r="T745" s="197"/>
      <c r="U745" s="197"/>
      <c r="V745" s="197"/>
      <c r="W745" s="197"/>
      <c r="X745" s="197"/>
      <c r="Y745" s="197"/>
      <c r="Z745" s="197"/>
    </row>
    <row r="746" ht="15.75" customHeight="1">
      <c r="A746" s="180"/>
      <c r="B746" s="197"/>
      <c r="C746" s="197"/>
      <c r="D746" s="197"/>
      <c r="E746" s="197"/>
      <c r="F746" s="197"/>
      <c r="G746" s="197"/>
      <c r="H746" s="197"/>
      <c r="I746" s="152"/>
      <c r="J746" s="50"/>
      <c r="K746" s="50"/>
      <c r="L746" s="50"/>
      <c r="M746" s="50"/>
      <c r="N746" s="152"/>
      <c r="O746" s="197"/>
      <c r="P746" s="197"/>
      <c r="Q746" s="197"/>
      <c r="R746" s="197"/>
      <c r="S746" s="197"/>
      <c r="T746" s="197"/>
      <c r="U746" s="197"/>
      <c r="V746" s="197"/>
      <c r="W746" s="197"/>
      <c r="X746" s="197"/>
      <c r="Y746" s="197"/>
      <c r="Z746" s="197"/>
    </row>
    <row r="747" ht="15.75" customHeight="1">
      <c r="A747" s="180"/>
      <c r="B747" s="197"/>
      <c r="C747" s="197"/>
      <c r="D747" s="197"/>
      <c r="E747" s="197"/>
      <c r="F747" s="197"/>
      <c r="G747" s="197"/>
      <c r="H747" s="169"/>
      <c r="I747" s="152"/>
      <c r="J747" s="50"/>
      <c r="K747" s="50"/>
      <c r="L747" s="50"/>
      <c r="M747" s="50"/>
      <c r="N747" s="152"/>
      <c r="O747" s="197"/>
      <c r="P747" s="197"/>
      <c r="Q747" s="197"/>
      <c r="R747" s="197"/>
      <c r="S747" s="197"/>
      <c r="T747" s="197"/>
      <c r="U747" s="197"/>
      <c r="V747" s="197"/>
      <c r="W747" s="197"/>
      <c r="X747" s="197"/>
      <c r="Y747" s="197"/>
      <c r="Z747" s="197"/>
    </row>
    <row r="748" ht="15.75" customHeight="1">
      <c r="A748" s="180"/>
      <c r="B748" s="197"/>
      <c r="C748" s="197"/>
      <c r="D748" s="197"/>
      <c r="E748" s="197"/>
      <c r="F748" s="197"/>
      <c r="G748" s="197"/>
      <c r="H748" s="197"/>
      <c r="I748" s="152"/>
      <c r="J748" s="50"/>
      <c r="K748" s="50"/>
      <c r="L748" s="50"/>
      <c r="M748" s="50"/>
      <c r="N748" s="152"/>
      <c r="O748" s="197"/>
      <c r="P748" s="197"/>
      <c r="Q748" s="197"/>
      <c r="R748" s="197"/>
      <c r="S748" s="197"/>
      <c r="T748" s="197"/>
      <c r="U748" s="197"/>
      <c r="V748" s="197"/>
      <c r="W748" s="197"/>
      <c r="X748" s="197"/>
      <c r="Y748" s="197"/>
      <c r="Z748" s="197"/>
    </row>
    <row r="749" ht="15.75" customHeight="1">
      <c r="A749" s="180"/>
      <c r="B749" s="197"/>
      <c r="C749" s="197"/>
      <c r="D749" s="197"/>
      <c r="E749" s="197"/>
      <c r="F749" s="197"/>
      <c r="G749" s="197"/>
      <c r="H749" s="169"/>
      <c r="I749" s="152"/>
      <c r="J749" s="50"/>
      <c r="K749" s="50"/>
      <c r="L749" s="50"/>
      <c r="M749" s="50"/>
      <c r="N749" s="152"/>
      <c r="O749" s="197"/>
      <c r="P749" s="197"/>
      <c r="Q749" s="197"/>
      <c r="R749" s="197"/>
      <c r="S749" s="197"/>
      <c r="T749" s="197"/>
      <c r="U749" s="197"/>
      <c r="V749" s="197"/>
      <c r="W749" s="197"/>
      <c r="X749" s="197"/>
      <c r="Y749" s="197"/>
      <c r="Z749" s="197"/>
    </row>
    <row r="750" ht="15.75" customHeight="1">
      <c r="A750" s="180"/>
      <c r="B750" s="197"/>
      <c r="C750" s="197"/>
      <c r="D750" s="197"/>
      <c r="E750" s="197"/>
      <c r="F750" s="197"/>
      <c r="G750" s="197"/>
      <c r="H750" s="197"/>
      <c r="I750" s="152"/>
      <c r="J750" s="50"/>
      <c r="K750" s="50"/>
      <c r="L750" s="50"/>
      <c r="M750" s="50"/>
      <c r="N750" s="152"/>
      <c r="O750" s="197"/>
      <c r="P750" s="197"/>
      <c r="Q750" s="197"/>
      <c r="R750" s="197"/>
      <c r="S750" s="197"/>
      <c r="T750" s="197"/>
      <c r="U750" s="197"/>
      <c r="V750" s="197"/>
      <c r="W750" s="197"/>
      <c r="X750" s="197"/>
      <c r="Y750" s="197"/>
      <c r="Z750" s="197"/>
    </row>
    <row r="751" ht="15.75" customHeight="1">
      <c r="A751" s="180"/>
      <c r="B751" s="197"/>
      <c r="C751" s="197"/>
      <c r="D751" s="197"/>
      <c r="E751" s="197"/>
      <c r="F751" s="197"/>
      <c r="G751" s="197"/>
      <c r="H751" s="169"/>
      <c r="I751" s="152"/>
      <c r="J751" s="50"/>
      <c r="K751" s="50"/>
      <c r="L751" s="50"/>
      <c r="M751" s="50"/>
      <c r="N751" s="152"/>
      <c r="O751" s="197"/>
      <c r="P751" s="197"/>
      <c r="Q751" s="197"/>
      <c r="R751" s="197"/>
      <c r="S751" s="197"/>
      <c r="T751" s="197"/>
      <c r="U751" s="197"/>
      <c r="V751" s="197"/>
      <c r="W751" s="197"/>
      <c r="X751" s="197"/>
      <c r="Y751" s="197"/>
      <c r="Z751" s="197"/>
    </row>
    <row r="752" ht="15.75" customHeight="1">
      <c r="A752" s="180"/>
      <c r="B752" s="197"/>
      <c r="C752" s="197"/>
      <c r="D752" s="197"/>
      <c r="E752" s="197"/>
      <c r="F752" s="197"/>
      <c r="G752" s="197"/>
      <c r="H752" s="169"/>
      <c r="I752" s="152"/>
      <c r="J752" s="50"/>
      <c r="K752" s="50"/>
      <c r="L752" s="50"/>
      <c r="M752" s="50"/>
      <c r="N752" s="152"/>
      <c r="O752" s="197"/>
      <c r="P752" s="197"/>
      <c r="Q752" s="197"/>
      <c r="R752" s="197"/>
      <c r="S752" s="197"/>
      <c r="T752" s="197"/>
      <c r="U752" s="197"/>
      <c r="V752" s="197"/>
      <c r="W752" s="197"/>
      <c r="X752" s="197"/>
      <c r="Y752" s="197"/>
      <c r="Z752" s="197"/>
    </row>
    <row r="753" ht="15.75" customHeight="1">
      <c r="A753" s="180"/>
      <c r="B753" s="197"/>
      <c r="C753" s="197"/>
      <c r="D753" s="197"/>
      <c r="E753" s="197"/>
      <c r="F753" s="197"/>
      <c r="G753" s="197"/>
      <c r="H753" s="169"/>
      <c r="I753" s="152"/>
      <c r="J753" s="50"/>
      <c r="K753" s="50"/>
      <c r="L753" s="50"/>
      <c r="M753" s="50"/>
      <c r="N753" s="152"/>
      <c r="O753" s="197"/>
      <c r="P753" s="197"/>
      <c r="Q753" s="197"/>
      <c r="R753" s="197"/>
      <c r="S753" s="197"/>
      <c r="T753" s="197"/>
      <c r="U753" s="197"/>
      <c r="V753" s="197"/>
      <c r="W753" s="197"/>
      <c r="X753" s="197"/>
      <c r="Y753" s="197"/>
      <c r="Z753" s="197"/>
    </row>
    <row r="754" ht="15.75" customHeight="1">
      <c r="A754" s="180"/>
      <c r="B754" s="197"/>
      <c r="C754" s="197"/>
      <c r="D754" s="197"/>
      <c r="E754" s="197"/>
      <c r="F754" s="197"/>
      <c r="G754" s="197"/>
      <c r="H754" s="169"/>
      <c r="I754" s="152"/>
      <c r="J754" s="50"/>
      <c r="K754" s="50"/>
      <c r="L754" s="50"/>
      <c r="M754" s="50"/>
      <c r="N754" s="152"/>
      <c r="O754" s="197"/>
      <c r="P754" s="197"/>
      <c r="Q754" s="197"/>
      <c r="R754" s="197"/>
      <c r="S754" s="197"/>
      <c r="T754" s="197"/>
      <c r="U754" s="197"/>
      <c r="V754" s="197"/>
      <c r="W754" s="197"/>
      <c r="X754" s="197"/>
      <c r="Y754" s="197"/>
      <c r="Z754" s="197"/>
    </row>
    <row r="755" ht="15.75" customHeight="1">
      <c r="A755" s="180"/>
      <c r="B755" s="197"/>
      <c r="C755" s="197"/>
      <c r="D755" s="197"/>
      <c r="E755" s="197"/>
      <c r="F755" s="197"/>
      <c r="G755" s="197"/>
      <c r="H755" s="169"/>
      <c r="I755" s="152"/>
      <c r="J755" s="50"/>
      <c r="K755" s="50"/>
      <c r="L755" s="50"/>
      <c r="M755" s="50"/>
      <c r="N755" s="152"/>
      <c r="O755" s="197"/>
      <c r="P755" s="197"/>
      <c r="Q755" s="197"/>
      <c r="R755" s="197"/>
      <c r="S755" s="197"/>
      <c r="T755" s="197"/>
      <c r="U755" s="197"/>
      <c r="V755" s="197"/>
      <c r="W755" s="197"/>
      <c r="X755" s="197"/>
      <c r="Y755" s="197"/>
      <c r="Z755" s="197"/>
    </row>
    <row r="756" ht="15.75" customHeight="1">
      <c r="A756" s="180"/>
      <c r="B756" s="197"/>
      <c r="C756" s="197"/>
      <c r="D756" s="197"/>
      <c r="E756" s="197"/>
      <c r="F756" s="197"/>
      <c r="G756" s="197"/>
      <c r="H756" s="169"/>
      <c r="I756" s="152"/>
      <c r="J756" s="50"/>
      <c r="K756" s="50"/>
      <c r="L756" s="50"/>
      <c r="M756" s="50"/>
      <c r="N756" s="152"/>
      <c r="O756" s="197"/>
      <c r="P756" s="197"/>
      <c r="Q756" s="197"/>
      <c r="R756" s="197"/>
      <c r="S756" s="197"/>
      <c r="T756" s="197"/>
      <c r="U756" s="197"/>
      <c r="V756" s="197"/>
      <c r="W756" s="197"/>
      <c r="X756" s="197"/>
      <c r="Y756" s="197"/>
      <c r="Z756" s="197"/>
    </row>
    <row r="757" ht="15.75" customHeight="1">
      <c r="A757" s="180"/>
      <c r="B757" s="197"/>
      <c r="C757" s="197"/>
      <c r="D757" s="197"/>
      <c r="E757" s="197"/>
      <c r="F757" s="197"/>
      <c r="G757" s="197"/>
      <c r="H757" s="169"/>
      <c r="I757" s="152"/>
      <c r="J757" s="50"/>
      <c r="K757" s="50"/>
      <c r="L757" s="50"/>
      <c r="M757" s="50"/>
      <c r="N757" s="152"/>
      <c r="O757" s="197"/>
      <c r="P757" s="197"/>
      <c r="Q757" s="197"/>
      <c r="R757" s="197"/>
      <c r="S757" s="197"/>
      <c r="T757" s="197"/>
      <c r="U757" s="197"/>
      <c r="V757" s="197"/>
      <c r="W757" s="197"/>
      <c r="X757" s="197"/>
      <c r="Y757" s="197"/>
      <c r="Z757" s="197"/>
    </row>
    <row r="758" ht="15.75" customHeight="1">
      <c r="A758" s="180"/>
      <c r="B758" s="197"/>
      <c r="C758" s="197"/>
      <c r="D758" s="197"/>
      <c r="E758" s="197"/>
      <c r="F758" s="197"/>
      <c r="G758" s="197"/>
      <c r="H758" s="169"/>
      <c r="I758" s="152"/>
      <c r="J758" s="50"/>
      <c r="K758" s="50"/>
      <c r="L758" s="50"/>
      <c r="M758" s="50"/>
      <c r="N758" s="152"/>
      <c r="O758" s="197"/>
      <c r="P758" s="197"/>
      <c r="Q758" s="197"/>
      <c r="R758" s="197"/>
      <c r="S758" s="197"/>
      <c r="T758" s="197"/>
      <c r="U758" s="197"/>
      <c r="V758" s="197"/>
      <c r="W758" s="197"/>
      <c r="X758" s="197"/>
      <c r="Y758" s="197"/>
      <c r="Z758" s="197"/>
    </row>
    <row r="759" ht="15.75" customHeight="1">
      <c r="A759" s="180"/>
      <c r="B759" s="197"/>
      <c r="C759" s="197"/>
      <c r="D759" s="197"/>
      <c r="E759" s="197"/>
      <c r="F759" s="197"/>
      <c r="G759" s="197"/>
      <c r="H759" s="169"/>
      <c r="I759" s="152"/>
      <c r="J759" s="50"/>
      <c r="K759" s="50"/>
      <c r="L759" s="50"/>
      <c r="M759" s="50"/>
      <c r="N759" s="152"/>
      <c r="O759" s="197"/>
      <c r="P759" s="197"/>
      <c r="Q759" s="197"/>
      <c r="R759" s="197"/>
      <c r="S759" s="197"/>
      <c r="T759" s="197"/>
      <c r="U759" s="197"/>
      <c r="V759" s="197"/>
      <c r="W759" s="197"/>
      <c r="X759" s="197"/>
      <c r="Y759" s="197"/>
      <c r="Z759" s="197"/>
    </row>
    <row r="760" ht="15.75" customHeight="1">
      <c r="A760" s="180"/>
      <c r="B760" s="197"/>
      <c r="C760" s="197"/>
      <c r="D760" s="197"/>
      <c r="E760" s="197"/>
      <c r="F760" s="197"/>
      <c r="G760" s="197"/>
      <c r="H760" s="197"/>
      <c r="I760" s="152"/>
      <c r="J760" s="50"/>
      <c r="K760" s="50"/>
      <c r="L760" s="50"/>
      <c r="M760" s="50"/>
      <c r="N760" s="152"/>
      <c r="O760" s="197"/>
      <c r="P760" s="197"/>
      <c r="Q760" s="197"/>
      <c r="R760" s="197"/>
      <c r="S760" s="197"/>
      <c r="T760" s="197"/>
      <c r="U760" s="197"/>
      <c r="V760" s="197"/>
      <c r="W760" s="197"/>
      <c r="X760" s="197"/>
      <c r="Y760" s="197"/>
      <c r="Z760" s="197"/>
    </row>
    <row r="761" ht="15.75" customHeight="1">
      <c r="A761" s="180"/>
      <c r="B761" s="197"/>
      <c r="C761" s="197"/>
      <c r="D761" s="197"/>
      <c r="E761" s="197"/>
      <c r="F761" s="197"/>
      <c r="G761" s="197"/>
      <c r="H761" s="169"/>
      <c r="I761" s="152"/>
      <c r="J761" s="50"/>
      <c r="K761" s="50"/>
      <c r="L761" s="50"/>
      <c r="M761" s="50"/>
      <c r="N761" s="152"/>
      <c r="O761" s="197"/>
      <c r="P761" s="197"/>
      <c r="Q761" s="197"/>
      <c r="R761" s="197"/>
      <c r="S761" s="197"/>
      <c r="T761" s="197"/>
      <c r="U761" s="197"/>
      <c r="V761" s="197"/>
      <c r="W761" s="197"/>
      <c r="X761" s="197"/>
      <c r="Y761" s="197"/>
      <c r="Z761" s="197"/>
    </row>
    <row r="762" ht="15.75" customHeight="1">
      <c r="A762" s="180"/>
      <c r="B762" s="197"/>
      <c r="C762" s="197"/>
      <c r="D762" s="197"/>
      <c r="E762" s="197"/>
      <c r="F762" s="197"/>
      <c r="G762" s="197"/>
      <c r="H762" s="197"/>
      <c r="I762" s="152"/>
      <c r="J762" s="50"/>
      <c r="K762" s="50"/>
      <c r="L762" s="50"/>
      <c r="M762" s="50"/>
      <c r="N762" s="152"/>
      <c r="O762" s="197"/>
      <c r="P762" s="197"/>
      <c r="Q762" s="197"/>
      <c r="R762" s="197"/>
      <c r="S762" s="197"/>
      <c r="T762" s="197"/>
      <c r="U762" s="197"/>
      <c r="V762" s="197"/>
      <c r="W762" s="197"/>
      <c r="X762" s="197"/>
      <c r="Y762" s="197"/>
      <c r="Z762" s="197"/>
    </row>
    <row r="763" ht="15.75" customHeight="1">
      <c r="A763" s="180"/>
      <c r="B763" s="197"/>
      <c r="C763" s="197"/>
      <c r="D763" s="197"/>
      <c r="E763" s="197"/>
      <c r="F763" s="197"/>
      <c r="G763" s="197"/>
      <c r="H763" s="169"/>
      <c r="I763" s="152"/>
      <c r="J763" s="50"/>
      <c r="K763" s="50"/>
      <c r="L763" s="50"/>
      <c r="M763" s="50"/>
      <c r="N763" s="152"/>
      <c r="O763" s="197"/>
      <c r="P763" s="197"/>
      <c r="Q763" s="197"/>
      <c r="R763" s="197"/>
      <c r="S763" s="197"/>
      <c r="T763" s="197"/>
      <c r="U763" s="197"/>
      <c r="V763" s="197"/>
      <c r="W763" s="197"/>
      <c r="X763" s="197"/>
      <c r="Y763" s="197"/>
      <c r="Z763" s="197"/>
    </row>
    <row r="764" ht="15.75" customHeight="1">
      <c r="A764" s="180"/>
      <c r="B764" s="197"/>
      <c r="C764" s="197"/>
      <c r="D764" s="197"/>
      <c r="E764" s="197"/>
      <c r="F764" s="197"/>
      <c r="G764" s="197"/>
      <c r="H764" s="169"/>
      <c r="I764" s="152"/>
      <c r="J764" s="50"/>
      <c r="K764" s="50"/>
      <c r="L764" s="50"/>
      <c r="M764" s="50"/>
      <c r="N764" s="152"/>
      <c r="O764" s="197"/>
      <c r="P764" s="197"/>
      <c r="Q764" s="197"/>
      <c r="R764" s="197"/>
      <c r="S764" s="197"/>
      <c r="T764" s="197"/>
      <c r="U764" s="197"/>
      <c r="V764" s="197"/>
      <c r="W764" s="197"/>
      <c r="X764" s="197"/>
      <c r="Y764" s="197"/>
      <c r="Z764" s="197"/>
    </row>
    <row r="765" ht="15.75" customHeight="1">
      <c r="A765" s="180"/>
      <c r="B765" s="197"/>
      <c r="C765" s="197"/>
      <c r="D765" s="197"/>
      <c r="E765" s="197"/>
      <c r="F765" s="197"/>
      <c r="G765" s="197"/>
      <c r="H765" s="197"/>
      <c r="I765" s="152"/>
      <c r="J765" s="50"/>
      <c r="K765" s="50"/>
      <c r="L765" s="50"/>
      <c r="M765" s="50"/>
      <c r="N765" s="152"/>
      <c r="O765" s="197"/>
      <c r="P765" s="197"/>
      <c r="Q765" s="197"/>
      <c r="R765" s="197"/>
      <c r="S765" s="197"/>
      <c r="T765" s="197"/>
      <c r="U765" s="197"/>
      <c r="V765" s="197"/>
      <c r="W765" s="197"/>
      <c r="X765" s="197"/>
      <c r="Y765" s="197"/>
      <c r="Z765" s="197"/>
    </row>
    <row r="766" ht="15.75" customHeight="1">
      <c r="A766" s="180"/>
      <c r="B766" s="197"/>
      <c r="C766" s="197"/>
      <c r="D766" s="197"/>
      <c r="E766" s="197"/>
      <c r="F766" s="197"/>
      <c r="G766" s="197"/>
      <c r="H766" s="197"/>
      <c r="I766" s="152"/>
      <c r="J766" s="50"/>
      <c r="K766" s="50"/>
      <c r="L766" s="50"/>
      <c r="M766" s="50"/>
      <c r="N766" s="152"/>
      <c r="O766" s="197"/>
      <c r="P766" s="197"/>
      <c r="Q766" s="197"/>
      <c r="R766" s="197"/>
      <c r="S766" s="197"/>
      <c r="T766" s="197"/>
      <c r="U766" s="197"/>
      <c r="V766" s="197"/>
      <c r="W766" s="197"/>
      <c r="X766" s="197"/>
      <c r="Y766" s="197"/>
      <c r="Z766" s="197"/>
    </row>
    <row r="767" ht="15.75" customHeight="1">
      <c r="A767" s="180"/>
      <c r="B767" s="197"/>
      <c r="C767" s="197"/>
      <c r="D767" s="197"/>
      <c r="E767" s="197"/>
      <c r="F767" s="197"/>
      <c r="G767" s="197"/>
      <c r="H767" s="169"/>
      <c r="I767" s="152"/>
      <c r="J767" s="50"/>
      <c r="K767" s="50"/>
      <c r="L767" s="50"/>
      <c r="M767" s="50"/>
      <c r="N767" s="152"/>
      <c r="O767" s="197"/>
      <c r="P767" s="197"/>
      <c r="Q767" s="197"/>
      <c r="R767" s="197"/>
      <c r="S767" s="197"/>
      <c r="T767" s="197"/>
      <c r="U767" s="197"/>
      <c r="V767" s="197"/>
      <c r="W767" s="197"/>
      <c r="X767" s="197"/>
      <c r="Y767" s="197"/>
      <c r="Z767" s="197"/>
    </row>
    <row r="768" ht="15.75" customHeight="1">
      <c r="A768" s="180"/>
      <c r="B768" s="197"/>
      <c r="C768" s="197"/>
      <c r="D768" s="197"/>
      <c r="E768" s="197"/>
      <c r="F768" s="197"/>
      <c r="G768" s="197"/>
      <c r="H768" s="197"/>
      <c r="I768" s="197"/>
      <c r="J768" s="50"/>
      <c r="K768" s="50"/>
      <c r="L768" s="50"/>
      <c r="M768" s="50"/>
      <c r="N768" s="50"/>
      <c r="O768" s="197"/>
      <c r="P768" s="197"/>
      <c r="Q768" s="197"/>
      <c r="R768" s="197"/>
      <c r="S768" s="197"/>
      <c r="T768" s="197"/>
      <c r="U768" s="197"/>
      <c r="V768" s="197"/>
      <c r="W768" s="197"/>
      <c r="X768" s="197"/>
      <c r="Y768" s="197"/>
      <c r="Z768" s="197"/>
    </row>
    <row r="769" ht="15.75" customHeight="1">
      <c r="A769" s="180"/>
      <c r="B769" s="197"/>
      <c r="C769" s="197"/>
      <c r="D769" s="197"/>
      <c r="E769" s="197"/>
      <c r="F769" s="197"/>
      <c r="G769" s="197"/>
      <c r="H769" s="169"/>
      <c r="I769" s="152"/>
      <c r="J769" s="50"/>
      <c r="K769" s="50"/>
      <c r="L769" s="50"/>
      <c r="M769" s="50"/>
      <c r="N769" s="152"/>
      <c r="O769" s="197"/>
      <c r="P769" s="197"/>
      <c r="Q769" s="197"/>
      <c r="R769" s="197"/>
      <c r="S769" s="197"/>
      <c r="T769" s="197"/>
      <c r="U769" s="197"/>
      <c r="V769" s="197"/>
      <c r="W769" s="197"/>
      <c r="X769" s="197"/>
      <c r="Y769" s="197"/>
      <c r="Z769" s="197"/>
    </row>
    <row r="770" ht="15.75" customHeight="1">
      <c r="A770" s="180"/>
      <c r="B770" s="197"/>
      <c r="C770" s="197"/>
      <c r="D770" s="197"/>
      <c r="E770" s="197"/>
      <c r="F770" s="197"/>
      <c r="G770" s="197"/>
      <c r="H770" s="169"/>
      <c r="I770" s="152"/>
      <c r="J770" s="50"/>
      <c r="K770" s="50"/>
      <c r="L770" s="50"/>
      <c r="M770" s="50"/>
      <c r="N770" s="152"/>
      <c r="O770" s="197"/>
      <c r="P770" s="197"/>
      <c r="Q770" s="197"/>
      <c r="R770" s="197"/>
      <c r="S770" s="197"/>
      <c r="T770" s="197"/>
      <c r="U770" s="197"/>
      <c r="V770" s="197"/>
      <c r="W770" s="197"/>
      <c r="X770" s="197"/>
      <c r="Y770" s="197"/>
      <c r="Z770" s="197"/>
    </row>
    <row r="771" ht="15.75" customHeight="1">
      <c r="A771" s="180"/>
      <c r="B771" s="197"/>
      <c r="C771" s="197"/>
      <c r="D771" s="197"/>
      <c r="E771" s="197"/>
      <c r="F771" s="197"/>
      <c r="G771" s="197"/>
      <c r="H771" s="169"/>
      <c r="I771" s="152"/>
      <c r="J771" s="50"/>
      <c r="K771" s="50"/>
      <c r="L771" s="50"/>
      <c r="M771" s="50"/>
      <c r="N771" s="152"/>
      <c r="O771" s="197"/>
      <c r="P771" s="197"/>
      <c r="Q771" s="197"/>
      <c r="R771" s="197"/>
      <c r="S771" s="197"/>
      <c r="T771" s="197"/>
      <c r="U771" s="197"/>
      <c r="V771" s="197"/>
      <c r="W771" s="197"/>
      <c r="X771" s="197"/>
      <c r="Y771" s="197"/>
      <c r="Z771" s="197"/>
    </row>
    <row r="772" ht="15.75" customHeight="1">
      <c r="A772" s="180"/>
      <c r="B772" s="197"/>
      <c r="C772" s="197"/>
      <c r="D772" s="197"/>
      <c r="E772" s="197"/>
      <c r="F772" s="197"/>
      <c r="G772" s="197"/>
      <c r="H772" s="169"/>
      <c r="I772" s="152"/>
      <c r="J772" s="50"/>
      <c r="K772" s="50"/>
      <c r="L772" s="50"/>
      <c r="M772" s="50"/>
      <c r="N772" s="152"/>
      <c r="O772" s="197"/>
      <c r="P772" s="197"/>
      <c r="Q772" s="197"/>
      <c r="R772" s="197"/>
      <c r="S772" s="197"/>
      <c r="T772" s="197"/>
      <c r="U772" s="197"/>
      <c r="V772" s="197"/>
      <c r="W772" s="197"/>
      <c r="X772" s="197"/>
      <c r="Y772" s="197"/>
      <c r="Z772" s="197"/>
    </row>
    <row r="773" ht="15.75" customHeight="1">
      <c r="A773" s="180"/>
      <c r="B773" s="197"/>
      <c r="C773" s="197"/>
      <c r="D773" s="197"/>
      <c r="E773" s="197"/>
      <c r="F773" s="197"/>
      <c r="G773" s="197"/>
      <c r="H773" s="197"/>
      <c r="I773" s="152"/>
      <c r="J773" s="50"/>
      <c r="K773" s="50"/>
      <c r="L773" s="50"/>
      <c r="M773" s="50"/>
      <c r="N773" s="152"/>
      <c r="O773" s="197"/>
      <c r="P773" s="197"/>
      <c r="Q773" s="197"/>
      <c r="R773" s="197"/>
      <c r="S773" s="197"/>
      <c r="T773" s="197"/>
      <c r="U773" s="197"/>
      <c r="V773" s="197"/>
      <c r="W773" s="197"/>
      <c r="X773" s="197"/>
      <c r="Y773" s="197"/>
      <c r="Z773" s="197"/>
    </row>
    <row r="774" ht="15.75" customHeight="1">
      <c r="A774" s="180"/>
      <c r="B774" s="197"/>
      <c r="C774" s="197"/>
      <c r="D774" s="197"/>
      <c r="E774" s="197"/>
      <c r="F774" s="197"/>
      <c r="G774" s="197"/>
      <c r="H774" s="197"/>
      <c r="I774" s="152"/>
      <c r="J774" s="50"/>
      <c r="K774" s="50"/>
      <c r="L774" s="50"/>
      <c r="M774" s="50"/>
      <c r="N774" s="152"/>
      <c r="O774" s="197"/>
      <c r="P774" s="197"/>
      <c r="Q774" s="197"/>
      <c r="R774" s="197"/>
      <c r="S774" s="197"/>
      <c r="T774" s="197"/>
      <c r="U774" s="197"/>
      <c r="V774" s="197"/>
      <c r="W774" s="197"/>
      <c r="X774" s="197"/>
      <c r="Y774" s="197"/>
      <c r="Z774" s="197"/>
    </row>
    <row r="775" ht="15.75" customHeight="1">
      <c r="A775" s="180"/>
      <c r="B775" s="197"/>
      <c r="C775" s="197"/>
      <c r="D775" s="197"/>
      <c r="E775" s="197"/>
      <c r="F775" s="197"/>
      <c r="G775" s="197"/>
      <c r="H775" s="197"/>
      <c r="I775" s="152"/>
      <c r="J775" s="50"/>
      <c r="K775" s="50"/>
      <c r="L775" s="50"/>
      <c r="M775" s="50"/>
      <c r="N775" s="152"/>
      <c r="O775" s="197"/>
      <c r="P775" s="197"/>
      <c r="Q775" s="197"/>
      <c r="R775" s="197"/>
      <c r="S775" s="197"/>
      <c r="T775" s="197"/>
      <c r="U775" s="197"/>
      <c r="V775" s="197"/>
      <c r="W775" s="197"/>
      <c r="X775" s="197"/>
      <c r="Y775" s="197"/>
      <c r="Z775" s="197"/>
    </row>
    <row r="776" ht="15.75" customHeight="1">
      <c r="A776" s="180"/>
      <c r="B776" s="197"/>
      <c r="C776" s="197"/>
      <c r="D776" s="197"/>
      <c r="E776" s="197"/>
      <c r="F776" s="197"/>
      <c r="G776" s="197"/>
      <c r="H776" s="169"/>
      <c r="I776" s="152"/>
      <c r="J776" s="50"/>
      <c r="K776" s="50"/>
      <c r="L776" s="50"/>
      <c r="M776" s="50"/>
      <c r="N776" s="152"/>
      <c r="O776" s="197"/>
      <c r="P776" s="197"/>
      <c r="Q776" s="197"/>
      <c r="R776" s="197"/>
      <c r="S776" s="197"/>
      <c r="T776" s="197"/>
      <c r="U776" s="197"/>
      <c r="V776" s="197"/>
      <c r="W776" s="197"/>
      <c r="X776" s="197"/>
      <c r="Y776" s="197"/>
      <c r="Z776" s="197"/>
    </row>
    <row r="777" ht="15.75" customHeight="1">
      <c r="A777" s="180"/>
      <c r="B777" s="197"/>
      <c r="C777" s="197"/>
      <c r="D777" s="197"/>
      <c r="E777" s="197"/>
      <c r="F777" s="197"/>
      <c r="G777" s="197"/>
      <c r="H777" s="169"/>
      <c r="I777" s="152"/>
      <c r="J777" s="50"/>
      <c r="K777" s="50"/>
      <c r="L777" s="50"/>
      <c r="M777" s="50"/>
      <c r="N777" s="152"/>
      <c r="O777" s="197"/>
      <c r="P777" s="197"/>
      <c r="Q777" s="197"/>
      <c r="R777" s="197"/>
      <c r="S777" s="197"/>
      <c r="T777" s="197"/>
      <c r="U777" s="197"/>
      <c r="V777" s="197"/>
      <c r="W777" s="197"/>
      <c r="X777" s="197"/>
      <c r="Y777" s="197"/>
      <c r="Z777" s="197"/>
    </row>
    <row r="778" ht="15.75" customHeight="1">
      <c r="A778" s="180"/>
      <c r="B778" s="197"/>
      <c r="C778" s="197"/>
      <c r="D778" s="197"/>
      <c r="E778" s="197"/>
      <c r="F778" s="197"/>
      <c r="G778" s="197"/>
      <c r="H778" s="169"/>
      <c r="I778" s="152"/>
      <c r="J778" s="50"/>
      <c r="K778" s="50"/>
      <c r="L778" s="50"/>
      <c r="M778" s="50"/>
      <c r="N778" s="152"/>
      <c r="O778" s="197"/>
      <c r="P778" s="197"/>
      <c r="Q778" s="197"/>
      <c r="R778" s="197"/>
      <c r="S778" s="197"/>
      <c r="T778" s="197"/>
      <c r="U778" s="197"/>
      <c r="V778" s="197"/>
      <c r="W778" s="197"/>
      <c r="X778" s="197"/>
      <c r="Y778" s="197"/>
      <c r="Z778" s="197"/>
    </row>
    <row r="779" ht="15.75" customHeight="1">
      <c r="A779" s="180"/>
      <c r="B779" s="197"/>
      <c r="C779" s="197"/>
      <c r="D779" s="197"/>
      <c r="E779" s="197"/>
      <c r="F779" s="197"/>
      <c r="G779" s="197"/>
      <c r="H779" s="169"/>
      <c r="I779" s="152"/>
      <c r="J779" s="50"/>
      <c r="K779" s="50"/>
      <c r="L779" s="50"/>
      <c r="M779" s="50"/>
      <c r="N779" s="152"/>
      <c r="O779" s="197"/>
      <c r="P779" s="197"/>
      <c r="Q779" s="197"/>
      <c r="R779" s="197"/>
      <c r="S779" s="197"/>
      <c r="T779" s="197"/>
      <c r="U779" s="197"/>
      <c r="V779" s="197"/>
      <c r="W779" s="197"/>
      <c r="X779" s="197"/>
      <c r="Y779" s="197"/>
      <c r="Z779" s="197"/>
    </row>
    <row r="780" ht="15.75" customHeight="1">
      <c r="A780" s="180"/>
      <c r="B780" s="197"/>
      <c r="C780" s="197"/>
      <c r="D780" s="197"/>
      <c r="E780" s="197"/>
      <c r="F780" s="197"/>
      <c r="G780" s="197"/>
      <c r="H780" s="197"/>
      <c r="I780" s="152"/>
      <c r="J780" s="50"/>
      <c r="K780" s="50"/>
      <c r="L780" s="50"/>
      <c r="M780" s="50"/>
      <c r="N780" s="152"/>
      <c r="O780" s="197"/>
      <c r="P780" s="197"/>
      <c r="Q780" s="197"/>
      <c r="R780" s="197"/>
      <c r="S780" s="197"/>
      <c r="T780" s="197"/>
      <c r="U780" s="197"/>
      <c r="V780" s="197"/>
      <c r="W780" s="197"/>
      <c r="X780" s="197"/>
      <c r="Y780" s="197"/>
      <c r="Z780" s="197"/>
    </row>
    <row r="781" ht="15.75" customHeight="1">
      <c r="A781" s="180"/>
      <c r="B781" s="197"/>
      <c r="C781" s="197"/>
      <c r="D781" s="197"/>
      <c r="E781" s="197"/>
      <c r="F781" s="197"/>
      <c r="G781" s="197"/>
      <c r="H781" s="169"/>
      <c r="I781" s="152"/>
      <c r="J781" s="50"/>
      <c r="K781" s="50"/>
      <c r="L781" s="50"/>
      <c r="M781" s="50"/>
      <c r="N781" s="152"/>
      <c r="O781" s="197"/>
      <c r="P781" s="197"/>
      <c r="Q781" s="197"/>
      <c r="R781" s="197"/>
      <c r="S781" s="197"/>
      <c r="T781" s="197"/>
      <c r="U781" s="197"/>
      <c r="V781" s="197"/>
      <c r="W781" s="197"/>
      <c r="X781" s="197"/>
      <c r="Y781" s="197"/>
      <c r="Z781" s="197"/>
    </row>
    <row r="782" ht="15.75" customHeight="1">
      <c r="A782" s="180"/>
      <c r="B782" s="197"/>
      <c r="C782" s="197"/>
      <c r="D782" s="197"/>
      <c r="E782" s="197"/>
      <c r="F782" s="197"/>
      <c r="G782" s="197"/>
      <c r="H782" s="169"/>
      <c r="I782" s="152"/>
      <c r="J782" s="50"/>
      <c r="K782" s="50"/>
      <c r="L782" s="50"/>
      <c r="M782" s="50"/>
      <c r="N782" s="152"/>
      <c r="O782" s="197"/>
      <c r="P782" s="197"/>
      <c r="Q782" s="197"/>
      <c r="R782" s="197"/>
      <c r="S782" s="197"/>
      <c r="T782" s="197"/>
      <c r="U782" s="197"/>
      <c r="V782" s="197"/>
      <c r="W782" s="197"/>
      <c r="X782" s="197"/>
      <c r="Y782" s="197"/>
      <c r="Z782" s="197"/>
    </row>
    <row r="783" ht="15.75" customHeight="1">
      <c r="A783" s="180"/>
      <c r="B783" s="197"/>
      <c r="C783" s="197"/>
      <c r="D783" s="197"/>
      <c r="E783" s="197"/>
      <c r="F783" s="197"/>
      <c r="G783" s="197"/>
      <c r="H783" s="197"/>
      <c r="I783" s="152"/>
      <c r="J783" s="50"/>
      <c r="K783" s="50"/>
      <c r="L783" s="50"/>
      <c r="M783" s="50"/>
      <c r="N783" s="152"/>
      <c r="O783" s="197"/>
      <c r="P783" s="197"/>
      <c r="Q783" s="197"/>
      <c r="R783" s="197"/>
      <c r="S783" s="197"/>
      <c r="T783" s="197"/>
      <c r="U783" s="197"/>
      <c r="V783" s="197"/>
      <c r="W783" s="197"/>
      <c r="X783" s="197"/>
      <c r="Y783" s="197"/>
      <c r="Z783" s="197"/>
    </row>
    <row r="784" ht="15.75" customHeight="1">
      <c r="A784" s="180"/>
      <c r="B784" s="197"/>
      <c r="C784" s="197"/>
      <c r="D784" s="197"/>
      <c r="E784" s="197"/>
      <c r="F784" s="197"/>
      <c r="G784" s="197"/>
      <c r="H784" s="169"/>
      <c r="I784" s="152"/>
      <c r="J784" s="50"/>
      <c r="K784" s="50"/>
      <c r="L784" s="50"/>
      <c r="M784" s="50"/>
      <c r="N784" s="152"/>
      <c r="O784" s="197"/>
      <c r="P784" s="197"/>
      <c r="Q784" s="197"/>
      <c r="R784" s="197"/>
      <c r="S784" s="197"/>
      <c r="T784" s="197"/>
      <c r="U784" s="197"/>
      <c r="V784" s="197"/>
      <c r="W784" s="197"/>
      <c r="X784" s="197"/>
      <c r="Y784" s="197"/>
      <c r="Z784" s="197"/>
    </row>
    <row r="785" ht="15.75" customHeight="1">
      <c r="A785" s="180"/>
      <c r="B785" s="197"/>
      <c r="C785" s="197"/>
      <c r="D785" s="197"/>
      <c r="E785" s="197"/>
      <c r="F785" s="197"/>
      <c r="G785" s="197"/>
      <c r="H785" s="197"/>
      <c r="I785" s="152"/>
      <c r="J785" s="50"/>
      <c r="K785" s="50"/>
      <c r="L785" s="50"/>
      <c r="M785" s="50"/>
      <c r="N785" s="152"/>
      <c r="O785" s="197"/>
      <c r="P785" s="197"/>
      <c r="Q785" s="197"/>
      <c r="R785" s="197"/>
      <c r="S785" s="197"/>
      <c r="T785" s="197"/>
      <c r="U785" s="197"/>
      <c r="V785" s="197"/>
      <c r="W785" s="197"/>
      <c r="X785" s="197"/>
      <c r="Y785" s="197"/>
      <c r="Z785" s="197"/>
    </row>
    <row r="786" ht="15.75" customHeight="1">
      <c r="A786" s="180"/>
      <c r="B786" s="197"/>
      <c r="C786" s="197"/>
      <c r="D786" s="197"/>
      <c r="E786" s="197"/>
      <c r="F786" s="197"/>
      <c r="G786" s="197"/>
      <c r="H786" s="169"/>
      <c r="I786" s="152"/>
      <c r="J786" s="50"/>
      <c r="K786" s="50"/>
      <c r="L786" s="50"/>
      <c r="M786" s="50"/>
      <c r="N786" s="152"/>
      <c r="O786" s="197"/>
      <c r="P786" s="197"/>
      <c r="Q786" s="197"/>
      <c r="R786" s="197"/>
      <c r="S786" s="197"/>
      <c r="T786" s="197"/>
      <c r="U786" s="197"/>
      <c r="V786" s="197"/>
      <c r="W786" s="197"/>
      <c r="X786" s="197"/>
      <c r="Y786" s="197"/>
      <c r="Z786" s="197"/>
    </row>
    <row r="787" ht="15.75" customHeight="1">
      <c r="A787" s="180"/>
      <c r="B787" s="197"/>
      <c r="C787" s="197"/>
      <c r="D787" s="197"/>
      <c r="E787" s="197"/>
      <c r="F787" s="197"/>
      <c r="G787" s="197"/>
      <c r="H787" s="169"/>
      <c r="I787" s="152"/>
      <c r="J787" s="50"/>
      <c r="K787" s="50"/>
      <c r="L787" s="50"/>
      <c r="M787" s="50"/>
      <c r="N787" s="152"/>
      <c r="O787" s="197"/>
      <c r="P787" s="197"/>
      <c r="Q787" s="197"/>
      <c r="R787" s="197"/>
      <c r="S787" s="197"/>
      <c r="T787" s="197"/>
      <c r="U787" s="197"/>
      <c r="V787" s="197"/>
      <c r="W787" s="197"/>
      <c r="X787" s="197"/>
      <c r="Y787" s="197"/>
      <c r="Z787" s="197"/>
    </row>
    <row r="788" ht="15.75" customHeight="1">
      <c r="A788" s="180"/>
      <c r="B788" s="197"/>
      <c r="C788" s="197"/>
      <c r="D788" s="197"/>
      <c r="E788" s="197"/>
      <c r="F788" s="197"/>
      <c r="G788" s="197"/>
      <c r="H788" s="169"/>
      <c r="I788" s="152"/>
      <c r="J788" s="50"/>
      <c r="K788" s="50"/>
      <c r="L788" s="50"/>
      <c r="M788" s="50"/>
      <c r="N788" s="152"/>
      <c r="O788" s="197"/>
      <c r="P788" s="197"/>
      <c r="Q788" s="197"/>
      <c r="R788" s="197"/>
      <c r="S788" s="197"/>
      <c r="T788" s="197"/>
      <c r="U788" s="197"/>
      <c r="V788" s="197"/>
      <c r="W788" s="197"/>
      <c r="X788" s="197"/>
      <c r="Y788" s="197"/>
      <c r="Z788" s="197"/>
    </row>
    <row r="789" ht="15.75" customHeight="1">
      <c r="A789" s="180"/>
      <c r="B789" s="197"/>
      <c r="C789" s="197"/>
      <c r="D789" s="197"/>
      <c r="E789" s="197"/>
      <c r="F789" s="197"/>
      <c r="G789" s="197"/>
      <c r="H789" s="169"/>
      <c r="I789" s="152"/>
      <c r="J789" s="50"/>
      <c r="K789" s="50"/>
      <c r="L789" s="50"/>
      <c r="M789" s="50"/>
      <c r="N789" s="152"/>
      <c r="O789" s="197"/>
      <c r="P789" s="197"/>
      <c r="Q789" s="197"/>
      <c r="R789" s="197"/>
      <c r="S789" s="197"/>
      <c r="T789" s="197"/>
      <c r="U789" s="197"/>
      <c r="V789" s="197"/>
      <c r="W789" s="197"/>
      <c r="X789" s="197"/>
      <c r="Y789" s="197"/>
      <c r="Z789" s="197"/>
    </row>
    <row r="790" ht="15.75" customHeight="1">
      <c r="A790" s="180"/>
      <c r="B790" s="197"/>
      <c r="C790" s="197"/>
      <c r="D790" s="197"/>
      <c r="E790" s="197"/>
      <c r="F790" s="197"/>
      <c r="G790" s="197"/>
      <c r="H790" s="169"/>
      <c r="I790" s="152"/>
      <c r="J790" s="50"/>
      <c r="K790" s="50"/>
      <c r="L790" s="50"/>
      <c r="M790" s="50"/>
      <c r="N790" s="152"/>
      <c r="O790" s="197"/>
      <c r="P790" s="197"/>
      <c r="Q790" s="197"/>
      <c r="R790" s="197"/>
      <c r="S790" s="197"/>
      <c r="T790" s="197"/>
      <c r="U790" s="197"/>
      <c r="V790" s="197"/>
      <c r="W790" s="197"/>
      <c r="X790" s="197"/>
      <c r="Y790" s="197"/>
      <c r="Z790" s="197"/>
    </row>
    <row r="791" ht="15.75" customHeight="1">
      <c r="A791" s="180"/>
      <c r="B791" s="197"/>
      <c r="C791" s="197"/>
      <c r="D791" s="197"/>
      <c r="E791" s="197"/>
      <c r="F791" s="197"/>
      <c r="G791" s="197"/>
      <c r="H791" s="197"/>
      <c r="I791" s="152"/>
      <c r="J791" s="50"/>
      <c r="K791" s="50"/>
      <c r="L791" s="50"/>
      <c r="M791" s="50"/>
      <c r="N791" s="152"/>
      <c r="O791" s="197"/>
      <c r="P791" s="197"/>
      <c r="Q791" s="197"/>
      <c r="R791" s="197"/>
      <c r="S791" s="197"/>
      <c r="T791" s="197"/>
      <c r="U791" s="197"/>
      <c r="V791" s="197"/>
      <c r="W791" s="197"/>
      <c r="X791" s="197"/>
      <c r="Y791" s="197"/>
      <c r="Z791" s="197"/>
    </row>
    <row r="792" ht="15.75" customHeight="1">
      <c r="A792" s="180"/>
      <c r="B792" s="197"/>
      <c r="C792" s="197"/>
      <c r="D792" s="197"/>
      <c r="E792" s="197"/>
      <c r="F792" s="197"/>
      <c r="G792" s="197"/>
      <c r="H792" s="169"/>
      <c r="I792" s="152"/>
      <c r="J792" s="50"/>
      <c r="K792" s="50"/>
      <c r="L792" s="50"/>
      <c r="M792" s="50"/>
      <c r="N792" s="152"/>
      <c r="O792" s="197"/>
      <c r="P792" s="197"/>
      <c r="Q792" s="197"/>
      <c r="R792" s="197"/>
      <c r="S792" s="197"/>
      <c r="T792" s="197"/>
      <c r="U792" s="197"/>
      <c r="V792" s="197"/>
      <c r="W792" s="197"/>
      <c r="X792" s="197"/>
      <c r="Y792" s="197"/>
      <c r="Z792" s="197"/>
    </row>
    <row r="793" ht="15.75" customHeight="1">
      <c r="A793" s="180"/>
      <c r="B793" s="197"/>
      <c r="C793" s="197"/>
      <c r="D793" s="197"/>
      <c r="E793" s="197"/>
      <c r="F793" s="197"/>
      <c r="G793" s="197"/>
      <c r="H793" s="197"/>
      <c r="I793" s="152"/>
      <c r="J793" s="50"/>
      <c r="K793" s="50"/>
      <c r="L793" s="50"/>
      <c r="M793" s="50"/>
      <c r="N793" s="152"/>
      <c r="O793" s="197"/>
      <c r="P793" s="197"/>
      <c r="Q793" s="197"/>
      <c r="R793" s="197"/>
      <c r="S793" s="197"/>
      <c r="T793" s="197"/>
      <c r="U793" s="197"/>
      <c r="V793" s="197"/>
      <c r="W793" s="197"/>
      <c r="X793" s="197"/>
      <c r="Y793" s="197"/>
      <c r="Z793" s="197"/>
    </row>
    <row r="794" ht="15.75" customHeight="1">
      <c r="A794" s="180"/>
      <c r="B794" s="197"/>
      <c r="C794" s="197"/>
      <c r="D794" s="197"/>
      <c r="E794" s="197"/>
      <c r="F794" s="197"/>
      <c r="G794" s="197"/>
      <c r="H794" s="169"/>
      <c r="I794" s="152"/>
      <c r="J794" s="50"/>
      <c r="K794" s="50"/>
      <c r="L794" s="50"/>
      <c r="M794" s="50"/>
      <c r="N794" s="152"/>
      <c r="O794" s="197"/>
      <c r="P794" s="197"/>
      <c r="Q794" s="197"/>
      <c r="R794" s="197"/>
      <c r="S794" s="197"/>
      <c r="T794" s="197"/>
      <c r="U794" s="197"/>
      <c r="V794" s="197"/>
      <c r="W794" s="197"/>
      <c r="X794" s="197"/>
      <c r="Y794" s="197"/>
      <c r="Z794" s="197"/>
    </row>
    <row r="795" ht="15.75" customHeight="1">
      <c r="A795" s="180"/>
      <c r="B795" s="197"/>
      <c r="C795" s="197"/>
      <c r="D795" s="197"/>
      <c r="E795" s="197"/>
      <c r="F795" s="197"/>
      <c r="G795" s="197"/>
      <c r="H795" s="169"/>
      <c r="I795" s="152"/>
      <c r="J795" s="50"/>
      <c r="K795" s="50"/>
      <c r="L795" s="50"/>
      <c r="M795" s="50"/>
      <c r="N795" s="152"/>
      <c r="O795" s="197"/>
      <c r="P795" s="197"/>
      <c r="Q795" s="197"/>
      <c r="R795" s="197"/>
      <c r="S795" s="197"/>
      <c r="T795" s="197"/>
      <c r="U795" s="197"/>
      <c r="V795" s="197"/>
      <c r="W795" s="197"/>
      <c r="X795" s="197"/>
      <c r="Y795" s="197"/>
      <c r="Z795" s="197"/>
    </row>
    <row r="796" ht="15.75" customHeight="1">
      <c r="A796" s="180"/>
      <c r="B796" s="197"/>
      <c r="C796" s="197"/>
      <c r="D796" s="197"/>
      <c r="E796" s="197"/>
      <c r="F796" s="197"/>
      <c r="G796" s="197"/>
      <c r="H796" s="169"/>
      <c r="I796" s="152"/>
      <c r="J796" s="50"/>
      <c r="K796" s="50"/>
      <c r="L796" s="50"/>
      <c r="M796" s="50"/>
      <c r="N796" s="152"/>
      <c r="O796" s="197"/>
      <c r="P796" s="197"/>
      <c r="Q796" s="197"/>
      <c r="R796" s="197"/>
      <c r="S796" s="197"/>
      <c r="T796" s="197"/>
      <c r="U796" s="197"/>
      <c r="V796" s="197"/>
      <c r="W796" s="197"/>
      <c r="X796" s="197"/>
      <c r="Y796" s="197"/>
      <c r="Z796" s="197"/>
    </row>
    <row r="797" ht="15.75" customHeight="1">
      <c r="A797" s="180"/>
      <c r="B797" s="197"/>
      <c r="C797" s="197"/>
      <c r="D797" s="152"/>
      <c r="E797" s="152"/>
      <c r="F797" s="197"/>
      <c r="G797" s="197"/>
      <c r="H797" s="169"/>
      <c r="I797" s="152"/>
      <c r="J797" s="50"/>
      <c r="K797" s="152"/>
      <c r="L797" s="152"/>
      <c r="M797" s="50"/>
      <c r="N797" s="152"/>
      <c r="O797" s="197"/>
      <c r="P797" s="197"/>
      <c r="Q797" s="197"/>
      <c r="R797" s="197"/>
      <c r="S797" s="197"/>
      <c r="T797" s="197"/>
      <c r="U797" s="197"/>
      <c r="V797" s="197"/>
      <c r="W797" s="197"/>
      <c r="X797" s="197"/>
      <c r="Y797" s="197"/>
      <c r="Z797" s="197"/>
    </row>
    <row r="798" ht="15.75" customHeight="1">
      <c r="A798" s="180"/>
      <c r="B798" s="197"/>
      <c r="C798" s="152"/>
      <c r="D798" s="152"/>
      <c r="E798" s="152"/>
      <c r="F798" s="152"/>
      <c r="G798" s="197"/>
      <c r="H798" s="169"/>
      <c r="I798" s="152"/>
      <c r="J798" s="152"/>
      <c r="K798" s="152"/>
      <c r="L798" s="152"/>
      <c r="M798" s="152"/>
      <c r="N798" s="152"/>
      <c r="O798" s="197"/>
      <c r="P798" s="197"/>
      <c r="Q798" s="197"/>
      <c r="R798" s="197"/>
      <c r="S798" s="197"/>
      <c r="T798" s="197"/>
      <c r="U798" s="197"/>
      <c r="V798" s="197"/>
      <c r="W798" s="197"/>
      <c r="X798" s="197"/>
      <c r="Y798" s="197"/>
      <c r="Z798" s="197"/>
    </row>
    <row r="799" ht="15.75" customHeight="1">
      <c r="A799" s="180"/>
      <c r="B799" s="197"/>
      <c r="C799" s="152"/>
      <c r="D799" s="152"/>
      <c r="E799" s="152"/>
      <c r="F799" s="152"/>
      <c r="G799" s="197"/>
      <c r="H799" s="169"/>
      <c r="I799" s="152"/>
      <c r="J799" s="152"/>
      <c r="K799" s="152"/>
      <c r="L799" s="152"/>
      <c r="M799" s="152"/>
      <c r="N799" s="152"/>
      <c r="O799" s="197"/>
      <c r="P799" s="197"/>
      <c r="Q799" s="197"/>
      <c r="R799" s="197"/>
      <c r="S799" s="197"/>
      <c r="T799" s="197"/>
      <c r="U799" s="197"/>
      <c r="V799" s="197"/>
      <c r="W799" s="197"/>
      <c r="X799" s="197"/>
      <c r="Y799" s="197"/>
      <c r="Z799" s="197"/>
    </row>
    <row r="800" ht="15.75" customHeight="1">
      <c r="A800" s="180"/>
      <c r="B800" s="197"/>
      <c r="C800" s="197"/>
      <c r="D800" s="152"/>
      <c r="E800" s="152"/>
      <c r="F800" s="152"/>
      <c r="G800" s="197"/>
      <c r="H800" s="169"/>
      <c r="I800" s="152"/>
      <c r="J800" s="50"/>
      <c r="K800" s="152"/>
      <c r="L800" s="152"/>
      <c r="M800" s="152"/>
      <c r="N800" s="152"/>
      <c r="O800" s="197"/>
      <c r="P800" s="197"/>
      <c r="Q800" s="197"/>
      <c r="R800" s="197"/>
      <c r="S800" s="197"/>
      <c r="T800" s="197"/>
      <c r="U800" s="197"/>
      <c r="V800" s="197"/>
      <c r="W800" s="197"/>
      <c r="X800" s="197"/>
      <c r="Y800" s="197"/>
      <c r="Z800" s="197"/>
    </row>
    <row r="801" ht="15.75" customHeight="1">
      <c r="A801" s="180"/>
      <c r="B801" s="197"/>
      <c r="C801" s="197"/>
      <c r="D801" s="152"/>
      <c r="E801" s="152"/>
      <c r="F801" s="152"/>
      <c r="G801" s="197"/>
      <c r="H801" s="197"/>
      <c r="I801" s="152"/>
      <c r="J801" s="50"/>
      <c r="K801" s="152"/>
      <c r="L801" s="152"/>
      <c r="M801" s="152"/>
      <c r="N801" s="152"/>
      <c r="O801" s="197"/>
      <c r="P801" s="197"/>
      <c r="Q801" s="197"/>
      <c r="R801" s="197"/>
      <c r="S801" s="197"/>
      <c r="T801" s="197"/>
      <c r="U801" s="197"/>
      <c r="V801" s="197"/>
      <c r="W801" s="197"/>
      <c r="X801" s="197"/>
      <c r="Y801" s="197"/>
      <c r="Z801" s="197"/>
    </row>
    <row r="802" ht="15.75" customHeight="1">
      <c r="A802" s="180"/>
      <c r="B802" s="197"/>
      <c r="C802" s="152"/>
      <c r="D802" s="152"/>
      <c r="E802" s="152"/>
      <c r="F802" s="152"/>
      <c r="G802" s="197"/>
      <c r="H802" s="169"/>
      <c r="I802" s="152"/>
      <c r="J802" s="152"/>
      <c r="K802" s="152"/>
      <c r="L802" s="152"/>
      <c r="M802" s="152"/>
      <c r="N802" s="152"/>
      <c r="O802" s="197"/>
      <c r="P802" s="197"/>
      <c r="Q802" s="197"/>
      <c r="R802" s="197"/>
      <c r="S802" s="197"/>
      <c r="T802" s="197"/>
      <c r="U802" s="197"/>
      <c r="V802" s="197"/>
      <c r="W802" s="197"/>
      <c r="X802" s="197"/>
      <c r="Y802" s="197"/>
      <c r="Z802" s="197"/>
    </row>
    <row r="803" ht="15.75" customHeight="1">
      <c r="A803" s="180"/>
      <c r="B803" s="197"/>
      <c r="C803" s="152"/>
      <c r="D803" s="152"/>
      <c r="E803" s="152"/>
      <c r="F803" s="152"/>
      <c r="G803" s="197"/>
      <c r="H803" s="169"/>
      <c r="I803" s="152"/>
      <c r="J803" s="152"/>
      <c r="K803" s="152"/>
      <c r="L803" s="152"/>
      <c r="M803" s="152"/>
      <c r="N803" s="152"/>
      <c r="O803" s="197"/>
      <c r="P803" s="197"/>
      <c r="Q803" s="197"/>
      <c r="R803" s="197"/>
      <c r="S803" s="197"/>
      <c r="T803" s="197"/>
      <c r="U803" s="197"/>
      <c r="V803" s="197"/>
      <c r="W803" s="197"/>
      <c r="X803" s="197"/>
      <c r="Y803" s="197"/>
      <c r="Z803" s="197"/>
    </row>
    <row r="804" ht="15.75" customHeight="1">
      <c r="A804" s="180"/>
      <c r="B804" s="197"/>
      <c r="C804" s="152"/>
      <c r="D804" s="152"/>
      <c r="E804" s="152"/>
      <c r="F804" s="152"/>
      <c r="G804" s="197"/>
      <c r="H804" s="169"/>
      <c r="I804" s="152"/>
      <c r="J804" s="152"/>
      <c r="K804" s="152"/>
      <c r="L804" s="152"/>
      <c r="M804" s="152"/>
      <c r="N804" s="152"/>
      <c r="O804" s="197"/>
      <c r="P804" s="197"/>
      <c r="Q804" s="197"/>
      <c r="R804" s="197"/>
      <c r="S804" s="197"/>
      <c r="T804" s="197"/>
      <c r="U804" s="197"/>
      <c r="V804" s="197"/>
      <c r="W804" s="197"/>
      <c r="X804" s="197"/>
      <c r="Y804" s="197"/>
      <c r="Z804" s="197"/>
    </row>
    <row r="805" ht="15.75" customHeight="1">
      <c r="A805" s="180"/>
      <c r="B805" s="197"/>
      <c r="C805" s="152"/>
      <c r="D805" s="152"/>
      <c r="E805" s="152"/>
      <c r="F805" s="152"/>
      <c r="G805" s="197"/>
      <c r="H805" s="197"/>
      <c r="I805" s="152"/>
      <c r="J805" s="152"/>
      <c r="K805" s="152"/>
      <c r="L805" s="152"/>
      <c r="M805" s="152"/>
      <c r="N805" s="152"/>
      <c r="O805" s="197"/>
      <c r="P805" s="197"/>
      <c r="Q805" s="197"/>
      <c r="R805" s="197"/>
      <c r="S805" s="197"/>
      <c r="T805" s="197"/>
      <c r="U805" s="197"/>
      <c r="V805" s="197"/>
      <c r="W805" s="197"/>
      <c r="X805" s="197"/>
      <c r="Y805" s="197"/>
      <c r="Z805" s="197"/>
    </row>
    <row r="806" ht="15.75" customHeight="1">
      <c r="A806" s="180"/>
      <c r="B806" s="197"/>
      <c r="C806" s="152"/>
      <c r="D806" s="152"/>
      <c r="E806" s="152"/>
      <c r="F806" s="152"/>
      <c r="G806" s="197"/>
      <c r="H806" s="197"/>
      <c r="I806" s="152"/>
      <c r="J806" s="152"/>
      <c r="K806" s="152"/>
      <c r="L806" s="152"/>
      <c r="M806" s="152"/>
      <c r="N806" s="152"/>
      <c r="O806" s="197"/>
      <c r="P806" s="197"/>
      <c r="Q806" s="197"/>
      <c r="R806" s="197"/>
      <c r="S806" s="197"/>
      <c r="T806" s="197"/>
      <c r="U806" s="197"/>
      <c r="V806" s="197"/>
      <c r="W806" s="197"/>
      <c r="X806" s="197"/>
      <c r="Y806" s="197"/>
      <c r="Z806" s="197"/>
    </row>
    <row r="807" ht="15.75" customHeight="1">
      <c r="A807" s="180"/>
      <c r="B807" s="197"/>
      <c r="C807" s="152"/>
      <c r="D807" s="152"/>
      <c r="E807" s="152"/>
      <c r="F807" s="152"/>
      <c r="G807" s="197"/>
      <c r="H807" s="169"/>
      <c r="I807" s="152"/>
      <c r="J807" s="152"/>
      <c r="K807" s="152"/>
      <c r="L807" s="152"/>
      <c r="M807" s="152"/>
      <c r="N807" s="152"/>
      <c r="O807" s="197"/>
      <c r="P807" s="197"/>
      <c r="Q807" s="197"/>
      <c r="R807" s="197"/>
      <c r="S807" s="197"/>
      <c r="T807" s="197"/>
      <c r="U807" s="197"/>
      <c r="V807" s="197"/>
      <c r="W807" s="197"/>
      <c r="X807" s="197"/>
      <c r="Y807" s="197"/>
      <c r="Z807" s="197"/>
    </row>
    <row r="808" ht="15.75" customHeight="1">
      <c r="A808" s="180"/>
      <c r="B808" s="197"/>
      <c r="C808" s="197"/>
      <c r="D808" s="152"/>
      <c r="E808" s="152"/>
      <c r="F808" s="152"/>
      <c r="G808" s="197"/>
      <c r="H808" s="169"/>
      <c r="I808" s="152"/>
      <c r="J808" s="50"/>
      <c r="K808" s="152"/>
      <c r="L808" s="152"/>
      <c r="M808" s="152"/>
      <c r="N808" s="152"/>
      <c r="O808" s="197"/>
      <c r="P808" s="197"/>
      <c r="Q808" s="197"/>
      <c r="R808" s="197"/>
      <c r="S808" s="197"/>
      <c r="T808" s="197"/>
      <c r="U808" s="197"/>
      <c r="V808" s="197"/>
      <c r="W808" s="197"/>
      <c r="X808" s="197"/>
      <c r="Y808" s="197"/>
      <c r="Z808" s="197"/>
    </row>
    <row r="809" ht="15.75" customHeight="1">
      <c r="A809" s="180"/>
      <c r="B809" s="197"/>
      <c r="C809" s="152"/>
      <c r="D809" s="152"/>
      <c r="E809" s="152"/>
      <c r="F809" s="152"/>
      <c r="G809" s="197"/>
      <c r="H809" s="197"/>
      <c r="I809" s="152"/>
      <c r="J809" s="152"/>
      <c r="K809" s="152"/>
      <c r="L809" s="152"/>
      <c r="M809" s="152"/>
      <c r="N809" s="152"/>
      <c r="O809" s="197"/>
      <c r="P809" s="197"/>
      <c r="Q809" s="197"/>
      <c r="R809" s="197"/>
      <c r="S809" s="197"/>
      <c r="T809" s="197"/>
      <c r="U809" s="197"/>
      <c r="V809" s="197"/>
      <c r="W809" s="197"/>
      <c r="X809" s="197"/>
      <c r="Y809" s="197"/>
      <c r="Z809" s="197"/>
    </row>
    <row r="810" ht="15.75" customHeight="1">
      <c r="A810" s="180"/>
      <c r="B810" s="197"/>
      <c r="C810" s="197"/>
      <c r="D810" s="152"/>
      <c r="E810" s="152"/>
      <c r="F810" s="152"/>
      <c r="G810" s="197"/>
      <c r="H810" s="169"/>
      <c r="I810" s="152"/>
      <c r="J810" s="50"/>
      <c r="K810" s="152"/>
      <c r="L810" s="152"/>
      <c r="M810" s="152"/>
      <c r="N810" s="152"/>
      <c r="O810" s="197"/>
      <c r="P810" s="197"/>
      <c r="Q810" s="197"/>
      <c r="R810" s="197"/>
      <c r="S810" s="197"/>
      <c r="T810" s="197"/>
      <c r="U810" s="197"/>
      <c r="V810" s="197"/>
      <c r="W810" s="197"/>
      <c r="X810" s="197"/>
      <c r="Y810" s="197"/>
      <c r="Z810" s="197"/>
    </row>
    <row r="811" ht="15.75" customHeight="1">
      <c r="A811" s="180"/>
      <c r="B811" s="197"/>
      <c r="C811" s="197"/>
      <c r="D811" s="152"/>
      <c r="E811" s="152"/>
      <c r="F811" s="152"/>
      <c r="G811" s="197"/>
      <c r="H811" s="169"/>
      <c r="I811" s="152"/>
      <c r="J811" s="50"/>
      <c r="K811" s="152"/>
      <c r="L811" s="152"/>
      <c r="M811" s="152"/>
      <c r="N811" s="152"/>
      <c r="O811" s="197"/>
      <c r="P811" s="197"/>
      <c r="Q811" s="197"/>
      <c r="R811" s="197"/>
      <c r="S811" s="197"/>
      <c r="T811" s="197"/>
      <c r="U811" s="197"/>
      <c r="V811" s="197"/>
      <c r="W811" s="197"/>
      <c r="X811" s="197"/>
      <c r="Y811" s="197"/>
      <c r="Z811" s="197"/>
    </row>
    <row r="812" ht="15.75" customHeight="1">
      <c r="A812" s="180"/>
      <c r="B812" s="197"/>
      <c r="C812" s="152"/>
      <c r="D812" s="152"/>
      <c r="E812" s="152"/>
      <c r="F812" s="152"/>
      <c r="G812" s="197"/>
      <c r="H812" s="169"/>
      <c r="I812" s="152"/>
      <c r="J812" s="152"/>
      <c r="K812" s="152"/>
      <c r="L812" s="152"/>
      <c r="M812" s="152"/>
      <c r="N812" s="152"/>
      <c r="O812" s="197"/>
      <c r="P812" s="197"/>
      <c r="Q812" s="197"/>
      <c r="R812" s="197"/>
      <c r="S812" s="197"/>
      <c r="T812" s="197"/>
      <c r="U812" s="197"/>
      <c r="V812" s="197"/>
      <c r="W812" s="197"/>
      <c r="X812" s="197"/>
      <c r="Y812" s="197"/>
      <c r="Z812" s="197"/>
    </row>
    <row r="813" ht="15.75" customHeight="1">
      <c r="A813" s="180"/>
      <c r="B813" s="197"/>
      <c r="C813" s="152"/>
      <c r="D813" s="152"/>
      <c r="E813" s="152"/>
      <c r="F813" s="152"/>
      <c r="G813" s="197"/>
      <c r="H813" s="169"/>
      <c r="I813" s="152"/>
      <c r="J813" s="152"/>
      <c r="K813" s="152"/>
      <c r="L813" s="152"/>
      <c r="M813" s="152"/>
      <c r="N813" s="152"/>
      <c r="O813" s="197"/>
      <c r="P813" s="197"/>
      <c r="Q813" s="197"/>
      <c r="R813" s="197"/>
      <c r="S813" s="197"/>
      <c r="T813" s="197"/>
      <c r="U813" s="197"/>
      <c r="V813" s="197"/>
      <c r="W813" s="197"/>
      <c r="X813" s="197"/>
      <c r="Y813" s="197"/>
      <c r="Z813" s="197"/>
    </row>
    <row r="814" ht="15.75" customHeight="1">
      <c r="A814" s="180"/>
      <c r="B814" s="197"/>
      <c r="C814" s="152"/>
      <c r="D814" s="152"/>
      <c r="E814" s="152"/>
      <c r="F814" s="152"/>
      <c r="G814" s="197"/>
      <c r="H814" s="197"/>
      <c r="I814" s="152"/>
      <c r="J814" s="152"/>
      <c r="K814" s="152"/>
      <c r="L814" s="152"/>
      <c r="M814" s="152"/>
      <c r="N814" s="152"/>
      <c r="O814" s="197"/>
      <c r="P814" s="197"/>
      <c r="Q814" s="197"/>
      <c r="R814" s="197"/>
      <c r="S814" s="197"/>
      <c r="T814" s="197"/>
      <c r="U814" s="197"/>
      <c r="V814" s="197"/>
      <c r="W814" s="197"/>
      <c r="X814" s="197"/>
      <c r="Y814" s="197"/>
      <c r="Z814" s="197"/>
    </row>
    <row r="815" ht="15.75" customHeight="1">
      <c r="A815" s="180"/>
      <c r="B815" s="197"/>
      <c r="C815" s="152"/>
      <c r="D815" s="152"/>
      <c r="E815" s="152"/>
      <c r="F815" s="152"/>
      <c r="G815" s="197"/>
      <c r="H815" s="197"/>
      <c r="I815" s="152"/>
      <c r="J815" s="152"/>
      <c r="K815" s="152"/>
      <c r="L815" s="152"/>
      <c r="M815" s="152"/>
      <c r="N815" s="152"/>
      <c r="O815" s="197"/>
      <c r="P815" s="197"/>
      <c r="Q815" s="197"/>
      <c r="R815" s="197"/>
      <c r="S815" s="197"/>
      <c r="T815" s="197"/>
      <c r="U815" s="197"/>
      <c r="V815" s="197"/>
      <c r="W815" s="197"/>
      <c r="X815" s="197"/>
      <c r="Y815" s="197"/>
      <c r="Z815" s="197"/>
    </row>
    <row r="816" ht="15.75" customHeight="1">
      <c r="A816" s="180"/>
      <c r="B816" s="197"/>
      <c r="C816" s="152"/>
      <c r="D816" s="152"/>
      <c r="E816" s="152"/>
      <c r="F816" s="152"/>
      <c r="G816" s="197"/>
      <c r="H816" s="197"/>
      <c r="I816" s="152"/>
      <c r="J816" s="152"/>
      <c r="K816" s="152"/>
      <c r="L816" s="152"/>
      <c r="M816" s="152"/>
      <c r="N816" s="152"/>
      <c r="O816" s="197"/>
      <c r="P816" s="197"/>
      <c r="Q816" s="197"/>
      <c r="R816" s="197"/>
      <c r="S816" s="197"/>
      <c r="T816" s="197"/>
      <c r="U816" s="197"/>
      <c r="V816" s="197"/>
      <c r="W816" s="197"/>
      <c r="X816" s="197"/>
      <c r="Y816" s="197"/>
      <c r="Z816" s="197"/>
    </row>
    <row r="817" ht="15.75" customHeight="1">
      <c r="A817" s="180"/>
      <c r="B817" s="197"/>
      <c r="C817" s="152"/>
      <c r="D817" s="152"/>
      <c r="E817" s="152"/>
      <c r="F817" s="152"/>
      <c r="G817" s="197"/>
      <c r="H817" s="169"/>
      <c r="I817" s="152"/>
      <c r="J817" s="152"/>
      <c r="K817" s="152"/>
      <c r="L817" s="152"/>
      <c r="M817" s="152"/>
      <c r="N817" s="152"/>
      <c r="O817" s="197"/>
      <c r="P817" s="197"/>
      <c r="Q817" s="197"/>
      <c r="R817" s="197"/>
      <c r="S817" s="197"/>
      <c r="T817" s="197"/>
      <c r="U817" s="197"/>
      <c r="V817" s="197"/>
      <c r="W817" s="197"/>
      <c r="X817" s="197"/>
      <c r="Y817" s="197"/>
      <c r="Z817" s="197"/>
    </row>
    <row r="818" ht="15.75" customHeight="1">
      <c r="A818" s="180"/>
      <c r="B818" s="197"/>
      <c r="C818" s="152"/>
      <c r="D818" s="152"/>
      <c r="E818" s="152"/>
      <c r="F818" s="152"/>
      <c r="G818" s="197"/>
      <c r="H818" s="169"/>
      <c r="I818" s="152"/>
      <c r="J818" s="152"/>
      <c r="K818" s="152"/>
      <c r="L818" s="152"/>
      <c r="M818" s="152"/>
      <c r="N818" s="152"/>
      <c r="O818" s="197"/>
      <c r="P818" s="197"/>
      <c r="Q818" s="197"/>
      <c r="R818" s="197"/>
      <c r="S818" s="197"/>
      <c r="T818" s="197"/>
      <c r="U818" s="197"/>
      <c r="V818" s="197"/>
      <c r="W818" s="197"/>
      <c r="X818" s="197"/>
      <c r="Y818" s="197"/>
      <c r="Z818" s="197"/>
    </row>
    <row r="819" ht="15.75" customHeight="1">
      <c r="A819" s="180"/>
      <c r="B819" s="197"/>
      <c r="C819" s="152"/>
      <c r="D819" s="152"/>
      <c r="E819" s="152"/>
      <c r="F819" s="152"/>
      <c r="G819" s="197"/>
      <c r="H819" s="169"/>
      <c r="I819" s="152"/>
      <c r="J819" s="152"/>
      <c r="K819" s="152"/>
      <c r="L819" s="152"/>
      <c r="M819" s="152"/>
      <c r="N819" s="152"/>
      <c r="O819" s="197"/>
      <c r="P819" s="197"/>
      <c r="Q819" s="197"/>
      <c r="R819" s="197"/>
      <c r="S819" s="197"/>
      <c r="T819" s="197"/>
      <c r="U819" s="197"/>
      <c r="V819" s="197"/>
      <c r="W819" s="197"/>
      <c r="X819" s="197"/>
      <c r="Y819" s="197"/>
      <c r="Z819" s="197"/>
    </row>
    <row r="820" ht="15.75" customHeight="1">
      <c r="A820" s="180"/>
      <c r="B820" s="197"/>
      <c r="C820" s="197"/>
      <c r="D820" s="152"/>
      <c r="E820" s="152"/>
      <c r="F820" s="152"/>
      <c r="G820" s="197"/>
      <c r="H820" s="169"/>
      <c r="I820" s="152"/>
      <c r="J820" s="50"/>
      <c r="K820" s="152"/>
      <c r="L820" s="152"/>
      <c r="M820" s="152"/>
      <c r="N820" s="152"/>
      <c r="O820" s="197"/>
      <c r="P820" s="197"/>
      <c r="Q820" s="197"/>
      <c r="R820" s="197"/>
      <c r="S820" s="197"/>
      <c r="T820" s="197"/>
      <c r="U820" s="197"/>
      <c r="V820" s="197"/>
      <c r="W820" s="197"/>
      <c r="X820" s="197"/>
      <c r="Y820" s="197"/>
      <c r="Z820" s="197"/>
    </row>
    <row r="821" ht="15.75" customHeight="1">
      <c r="A821" s="180"/>
      <c r="B821" s="197"/>
      <c r="C821" s="152"/>
      <c r="D821" s="152"/>
      <c r="E821" s="152"/>
      <c r="F821" s="152"/>
      <c r="G821" s="197"/>
      <c r="H821" s="169"/>
      <c r="I821" s="152"/>
      <c r="J821" s="152"/>
      <c r="K821" s="152"/>
      <c r="L821" s="152"/>
      <c r="M821" s="152"/>
      <c r="N821" s="152"/>
      <c r="O821" s="197"/>
      <c r="P821" s="197"/>
      <c r="Q821" s="197"/>
      <c r="R821" s="197"/>
      <c r="S821" s="197"/>
      <c r="T821" s="197"/>
      <c r="U821" s="197"/>
      <c r="V821" s="197"/>
      <c r="W821" s="197"/>
      <c r="X821" s="197"/>
      <c r="Y821" s="197"/>
      <c r="Z821" s="197"/>
    </row>
    <row r="822" ht="15.75" customHeight="1">
      <c r="A822" s="180"/>
      <c r="B822" s="197"/>
      <c r="C822" s="152"/>
      <c r="D822" s="152"/>
      <c r="E822" s="152"/>
      <c r="F822" s="152"/>
      <c r="G822" s="197"/>
      <c r="H822" s="169"/>
      <c r="I822" s="152"/>
      <c r="J822" s="152"/>
      <c r="K822" s="152"/>
      <c r="L822" s="152"/>
      <c r="M822" s="152"/>
      <c r="N822" s="152"/>
      <c r="O822" s="197"/>
      <c r="P822" s="197"/>
      <c r="Q822" s="197"/>
      <c r="R822" s="197"/>
      <c r="S822" s="197"/>
      <c r="T822" s="197"/>
      <c r="U822" s="197"/>
      <c r="V822" s="197"/>
      <c r="W822" s="197"/>
      <c r="X822" s="197"/>
      <c r="Y822" s="197"/>
      <c r="Z822" s="197"/>
    </row>
    <row r="823" ht="15.75" customHeight="1">
      <c r="A823" s="180"/>
      <c r="B823" s="197"/>
      <c r="C823" s="152"/>
      <c r="D823" s="152"/>
      <c r="E823" s="152"/>
      <c r="F823" s="152"/>
      <c r="G823" s="197"/>
      <c r="H823" s="197"/>
      <c r="I823" s="152"/>
      <c r="J823" s="152"/>
      <c r="K823" s="152"/>
      <c r="L823" s="152"/>
      <c r="M823" s="152"/>
      <c r="N823" s="152"/>
      <c r="O823" s="197"/>
      <c r="P823" s="197"/>
      <c r="Q823" s="197"/>
      <c r="R823" s="197"/>
      <c r="S823" s="197"/>
      <c r="T823" s="197"/>
      <c r="U823" s="197"/>
      <c r="V823" s="197"/>
      <c r="W823" s="197"/>
      <c r="X823" s="197"/>
      <c r="Y823" s="197"/>
      <c r="Z823" s="197"/>
    </row>
    <row r="824" ht="15.75" customHeight="1">
      <c r="A824" s="180"/>
      <c r="B824" s="197"/>
      <c r="C824" s="152"/>
      <c r="D824" s="152"/>
      <c r="E824" s="152"/>
      <c r="F824" s="152"/>
      <c r="G824" s="197"/>
      <c r="H824" s="169"/>
      <c r="I824" s="152"/>
      <c r="J824" s="152"/>
      <c r="K824" s="152"/>
      <c r="L824" s="152"/>
      <c r="M824" s="152"/>
      <c r="N824" s="152"/>
      <c r="O824" s="197"/>
      <c r="P824" s="197"/>
      <c r="Q824" s="197"/>
      <c r="R824" s="197"/>
      <c r="S824" s="197"/>
      <c r="T824" s="197"/>
      <c r="U824" s="197"/>
      <c r="V824" s="197"/>
      <c r="W824" s="197"/>
      <c r="X824" s="197"/>
      <c r="Y824" s="197"/>
      <c r="Z824" s="197"/>
    </row>
    <row r="825" ht="15.75" customHeight="1">
      <c r="A825" s="180"/>
      <c r="B825" s="197"/>
      <c r="C825" s="152"/>
      <c r="D825" s="152"/>
      <c r="E825" s="152"/>
      <c r="F825" s="152"/>
      <c r="G825" s="197"/>
      <c r="H825" s="169"/>
      <c r="I825" s="152"/>
      <c r="J825" s="152"/>
      <c r="K825" s="152"/>
      <c r="L825" s="152"/>
      <c r="M825" s="152"/>
      <c r="N825" s="152"/>
      <c r="O825" s="197"/>
      <c r="P825" s="197"/>
      <c r="Q825" s="197"/>
      <c r="R825" s="197"/>
      <c r="S825" s="197"/>
      <c r="T825" s="197"/>
      <c r="U825" s="197"/>
      <c r="V825" s="197"/>
      <c r="W825" s="197"/>
      <c r="X825" s="197"/>
      <c r="Y825" s="197"/>
      <c r="Z825" s="197"/>
    </row>
    <row r="826" ht="15.75" customHeight="1">
      <c r="A826" s="180"/>
      <c r="B826" s="197"/>
      <c r="C826" s="197"/>
      <c r="D826" s="152"/>
      <c r="E826" s="152"/>
      <c r="F826" s="152"/>
      <c r="G826" s="197"/>
      <c r="H826" s="197"/>
      <c r="I826" s="152"/>
      <c r="J826" s="50"/>
      <c r="K826" s="152"/>
      <c r="L826" s="152"/>
      <c r="M826" s="152"/>
      <c r="N826" s="152"/>
      <c r="O826" s="197"/>
      <c r="P826" s="197"/>
      <c r="Q826" s="197"/>
      <c r="R826" s="197"/>
      <c r="S826" s="197"/>
      <c r="T826" s="197"/>
      <c r="U826" s="197"/>
      <c r="V826" s="197"/>
      <c r="W826" s="197"/>
      <c r="X826" s="197"/>
      <c r="Y826" s="197"/>
      <c r="Z826" s="197"/>
    </row>
    <row r="827" ht="15.75" customHeight="1">
      <c r="A827" s="180"/>
      <c r="B827" s="197"/>
      <c r="C827" s="197"/>
      <c r="D827" s="152"/>
      <c r="E827" s="152"/>
      <c r="F827" s="152"/>
      <c r="G827" s="197"/>
      <c r="H827" s="169"/>
      <c r="I827" s="152"/>
      <c r="J827" s="50"/>
      <c r="K827" s="152"/>
      <c r="L827" s="152"/>
      <c r="M827" s="152"/>
      <c r="N827" s="152"/>
      <c r="O827" s="197"/>
      <c r="P827" s="197"/>
      <c r="Q827" s="197"/>
      <c r="R827" s="197"/>
      <c r="S827" s="197"/>
      <c r="T827" s="197"/>
      <c r="U827" s="197"/>
      <c r="V827" s="197"/>
      <c r="W827" s="197"/>
      <c r="X827" s="197"/>
      <c r="Y827" s="197"/>
      <c r="Z827" s="197"/>
    </row>
    <row r="828" ht="15.75" customHeight="1">
      <c r="A828" s="180"/>
      <c r="B828" s="197"/>
      <c r="C828" s="152"/>
      <c r="D828" s="152"/>
      <c r="E828" s="152"/>
      <c r="F828" s="152"/>
      <c r="G828" s="197"/>
      <c r="H828" s="169"/>
      <c r="I828" s="152"/>
      <c r="J828" s="152"/>
      <c r="K828" s="152"/>
      <c r="L828" s="152"/>
      <c r="M828" s="152"/>
      <c r="N828" s="152"/>
      <c r="O828" s="197"/>
      <c r="P828" s="197"/>
      <c r="Q828" s="197"/>
      <c r="R828" s="197"/>
      <c r="S828" s="197"/>
      <c r="T828" s="197"/>
      <c r="U828" s="197"/>
      <c r="V828" s="197"/>
      <c r="W828" s="197"/>
      <c r="X828" s="197"/>
      <c r="Y828" s="197"/>
      <c r="Z828" s="197"/>
    </row>
    <row r="829" ht="15.75" customHeight="1">
      <c r="A829" s="180"/>
      <c r="B829" s="197"/>
      <c r="C829" s="197"/>
      <c r="D829" s="152"/>
      <c r="E829" s="152"/>
      <c r="F829" s="152"/>
      <c r="G829" s="197"/>
      <c r="H829" s="169"/>
      <c r="I829" s="152"/>
      <c r="J829" s="50"/>
      <c r="K829" s="152"/>
      <c r="L829" s="152"/>
      <c r="M829" s="152"/>
      <c r="N829" s="152"/>
      <c r="O829" s="197"/>
      <c r="P829" s="197"/>
      <c r="Q829" s="197"/>
      <c r="R829" s="197"/>
      <c r="S829" s="197"/>
      <c r="T829" s="197"/>
      <c r="U829" s="197"/>
      <c r="V829" s="197"/>
      <c r="W829" s="197"/>
      <c r="X829" s="197"/>
      <c r="Y829" s="197"/>
      <c r="Z829" s="197"/>
    </row>
    <row r="830" ht="15.75" customHeight="1">
      <c r="A830" s="180"/>
      <c r="B830" s="197"/>
      <c r="C830" s="152"/>
      <c r="D830" s="152"/>
      <c r="E830" s="152"/>
      <c r="F830" s="152"/>
      <c r="G830" s="197"/>
      <c r="H830" s="169"/>
      <c r="I830" s="152"/>
      <c r="J830" s="152"/>
      <c r="K830" s="152"/>
      <c r="L830" s="152"/>
      <c r="M830" s="152"/>
      <c r="N830" s="152"/>
      <c r="O830" s="197"/>
      <c r="P830" s="197"/>
      <c r="Q830" s="197"/>
      <c r="R830" s="197"/>
      <c r="S830" s="197"/>
      <c r="T830" s="197"/>
      <c r="U830" s="197"/>
      <c r="V830" s="197"/>
      <c r="W830" s="197"/>
      <c r="X830" s="197"/>
      <c r="Y830" s="197"/>
      <c r="Z830" s="197"/>
    </row>
    <row r="831" ht="15.75" customHeight="1">
      <c r="A831" s="180"/>
      <c r="B831" s="197"/>
      <c r="C831" s="152"/>
      <c r="D831" s="152"/>
      <c r="E831" s="152"/>
      <c r="F831" s="152"/>
      <c r="G831" s="197"/>
      <c r="H831" s="169"/>
      <c r="I831" s="152"/>
      <c r="J831" s="152"/>
      <c r="K831" s="152"/>
      <c r="L831" s="152"/>
      <c r="M831" s="152"/>
      <c r="N831" s="152"/>
      <c r="O831" s="197"/>
      <c r="P831" s="197"/>
      <c r="Q831" s="197"/>
      <c r="R831" s="197"/>
      <c r="S831" s="197"/>
      <c r="T831" s="197"/>
      <c r="U831" s="197"/>
      <c r="V831" s="197"/>
      <c r="W831" s="197"/>
      <c r="X831" s="197"/>
      <c r="Y831" s="197"/>
      <c r="Z831" s="197"/>
    </row>
    <row r="832" ht="15.75" customHeight="1">
      <c r="A832" s="180"/>
      <c r="B832" s="197"/>
      <c r="C832" s="152"/>
      <c r="D832" s="152"/>
      <c r="E832" s="152"/>
      <c r="F832" s="152"/>
      <c r="G832" s="197"/>
      <c r="H832" s="169"/>
      <c r="I832" s="152"/>
      <c r="J832" s="152"/>
      <c r="K832" s="152"/>
      <c r="L832" s="152"/>
      <c r="M832" s="152"/>
      <c r="N832" s="152"/>
      <c r="O832" s="197"/>
      <c r="P832" s="197"/>
      <c r="Q832" s="197"/>
      <c r="R832" s="197"/>
      <c r="S832" s="197"/>
      <c r="T832" s="197"/>
      <c r="U832" s="197"/>
      <c r="V832" s="197"/>
      <c r="W832" s="197"/>
      <c r="X832" s="197"/>
      <c r="Y832" s="197"/>
      <c r="Z832" s="197"/>
    </row>
    <row r="833" ht="15.75" customHeight="1">
      <c r="A833" s="180"/>
      <c r="B833" s="197"/>
      <c r="C833" s="197"/>
      <c r="D833" s="152"/>
      <c r="E833" s="152"/>
      <c r="F833" s="152"/>
      <c r="G833" s="197"/>
      <c r="H833" s="197"/>
      <c r="I833" s="152"/>
      <c r="J833" s="50"/>
      <c r="K833" s="152"/>
      <c r="L833" s="152"/>
      <c r="M833" s="152"/>
      <c r="N833" s="152"/>
      <c r="O833" s="197"/>
      <c r="P833" s="197"/>
      <c r="Q833" s="197"/>
      <c r="R833" s="197"/>
      <c r="S833" s="197"/>
      <c r="T833" s="197"/>
      <c r="U833" s="197"/>
      <c r="V833" s="197"/>
      <c r="W833" s="197"/>
      <c r="X833" s="197"/>
      <c r="Y833" s="197"/>
      <c r="Z833" s="197"/>
    </row>
    <row r="834" ht="15.75" customHeight="1">
      <c r="A834" s="180"/>
      <c r="B834" s="197"/>
      <c r="C834" s="152"/>
      <c r="D834" s="152"/>
      <c r="E834" s="152"/>
      <c r="F834" s="152"/>
      <c r="G834" s="197"/>
      <c r="H834" s="169"/>
      <c r="I834" s="152"/>
      <c r="J834" s="152"/>
      <c r="K834" s="152"/>
      <c r="L834" s="152"/>
      <c r="M834" s="152"/>
      <c r="N834" s="152"/>
      <c r="O834" s="197"/>
      <c r="P834" s="197"/>
      <c r="Q834" s="197"/>
      <c r="R834" s="197"/>
      <c r="S834" s="197"/>
      <c r="T834" s="197"/>
      <c r="U834" s="197"/>
      <c r="V834" s="197"/>
      <c r="W834" s="197"/>
      <c r="X834" s="197"/>
      <c r="Y834" s="197"/>
      <c r="Z834" s="197"/>
    </row>
    <row r="835" ht="15.75" customHeight="1">
      <c r="A835" s="180"/>
      <c r="B835" s="197"/>
      <c r="C835" s="152"/>
      <c r="D835" s="152"/>
      <c r="E835" s="152"/>
      <c r="F835" s="152"/>
      <c r="G835" s="197"/>
      <c r="H835" s="197"/>
      <c r="I835" s="152"/>
      <c r="J835" s="152"/>
      <c r="K835" s="152"/>
      <c r="L835" s="152"/>
      <c r="M835" s="152"/>
      <c r="N835" s="152"/>
      <c r="O835" s="197"/>
      <c r="P835" s="197"/>
      <c r="Q835" s="197"/>
      <c r="R835" s="197"/>
      <c r="S835" s="197"/>
      <c r="T835" s="197"/>
      <c r="U835" s="197"/>
      <c r="V835" s="197"/>
      <c r="W835" s="197"/>
      <c r="X835" s="197"/>
      <c r="Y835" s="197"/>
      <c r="Z835" s="197"/>
    </row>
    <row r="836" ht="15.75" customHeight="1">
      <c r="A836" s="180"/>
      <c r="B836" s="197"/>
      <c r="C836" s="152"/>
      <c r="D836" s="152"/>
      <c r="E836" s="152"/>
      <c r="F836" s="152"/>
      <c r="G836" s="197"/>
      <c r="H836" s="169"/>
      <c r="I836" s="152"/>
      <c r="J836" s="152"/>
      <c r="K836" s="152"/>
      <c r="L836" s="152"/>
      <c r="M836" s="152"/>
      <c r="N836" s="152"/>
      <c r="O836" s="197"/>
      <c r="P836" s="197"/>
      <c r="Q836" s="197"/>
      <c r="R836" s="197"/>
      <c r="S836" s="197"/>
      <c r="T836" s="197"/>
      <c r="U836" s="197"/>
      <c r="V836" s="197"/>
      <c r="W836" s="197"/>
      <c r="X836" s="197"/>
      <c r="Y836" s="197"/>
      <c r="Z836" s="197"/>
    </row>
    <row r="837" ht="15.75" customHeight="1">
      <c r="A837" s="180"/>
      <c r="B837" s="197"/>
      <c r="C837" s="152"/>
      <c r="D837" s="152"/>
      <c r="E837" s="152"/>
      <c r="F837" s="152"/>
      <c r="G837" s="197"/>
      <c r="H837" s="169"/>
      <c r="I837" s="152"/>
      <c r="J837" s="152"/>
      <c r="K837" s="152"/>
      <c r="L837" s="152"/>
      <c r="M837" s="152"/>
      <c r="N837" s="152"/>
      <c r="O837" s="197"/>
      <c r="P837" s="197"/>
      <c r="Q837" s="197"/>
      <c r="R837" s="197"/>
      <c r="S837" s="197"/>
      <c r="T837" s="197"/>
      <c r="U837" s="197"/>
      <c r="V837" s="197"/>
      <c r="W837" s="197"/>
      <c r="X837" s="197"/>
      <c r="Y837" s="197"/>
      <c r="Z837" s="197"/>
    </row>
    <row r="838" ht="15.75" customHeight="1">
      <c r="A838" s="180"/>
      <c r="B838" s="197"/>
      <c r="C838" s="152"/>
      <c r="D838" s="152"/>
      <c r="E838" s="152"/>
      <c r="F838" s="152"/>
      <c r="G838" s="197"/>
      <c r="H838" s="169"/>
      <c r="I838" s="152"/>
      <c r="J838" s="152"/>
      <c r="K838" s="152"/>
      <c r="L838" s="152"/>
      <c r="M838" s="152"/>
      <c r="N838" s="152"/>
      <c r="O838" s="197"/>
      <c r="P838" s="197"/>
      <c r="Q838" s="197"/>
      <c r="R838" s="197"/>
      <c r="S838" s="197"/>
      <c r="T838" s="197"/>
      <c r="U838" s="197"/>
      <c r="V838" s="197"/>
      <c r="W838" s="197"/>
      <c r="X838" s="197"/>
      <c r="Y838" s="197"/>
      <c r="Z838" s="197"/>
    </row>
    <row r="839" ht="15.75" customHeight="1">
      <c r="A839" s="180"/>
      <c r="B839" s="197"/>
      <c r="C839" s="197"/>
      <c r="D839" s="152"/>
      <c r="E839" s="152"/>
      <c r="F839" s="152"/>
      <c r="G839" s="197"/>
      <c r="H839" s="169"/>
      <c r="I839" s="152"/>
      <c r="J839" s="50"/>
      <c r="K839" s="152"/>
      <c r="L839" s="152"/>
      <c r="M839" s="152"/>
      <c r="N839" s="152"/>
      <c r="O839" s="197"/>
      <c r="P839" s="197"/>
      <c r="Q839" s="197"/>
      <c r="R839" s="197"/>
      <c r="S839" s="197"/>
      <c r="T839" s="197"/>
      <c r="U839" s="197"/>
      <c r="V839" s="197"/>
      <c r="W839" s="197"/>
      <c r="X839" s="197"/>
      <c r="Y839" s="197"/>
      <c r="Z839" s="197"/>
    </row>
    <row r="840" ht="15.75" customHeight="1">
      <c r="A840" s="180"/>
      <c r="B840" s="197"/>
      <c r="C840" s="152"/>
      <c r="D840" s="152"/>
      <c r="E840" s="152"/>
      <c r="F840" s="152"/>
      <c r="G840" s="197"/>
      <c r="H840" s="169"/>
      <c r="I840" s="152"/>
      <c r="J840" s="152"/>
      <c r="K840" s="152"/>
      <c r="L840" s="152"/>
      <c r="M840" s="152"/>
      <c r="N840" s="152"/>
      <c r="O840" s="197"/>
      <c r="P840" s="197"/>
      <c r="Q840" s="197"/>
      <c r="R840" s="197"/>
      <c r="S840" s="197"/>
      <c r="T840" s="197"/>
      <c r="U840" s="197"/>
      <c r="V840" s="197"/>
      <c r="W840" s="197"/>
      <c r="X840" s="197"/>
      <c r="Y840" s="197"/>
      <c r="Z840" s="197"/>
    </row>
    <row r="841" ht="15.75" customHeight="1">
      <c r="A841" s="180"/>
      <c r="B841" s="197"/>
      <c r="C841" s="152"/>
      <c r="D841" s="152"/>
      <c r="E841" s="152"/>
      <c r="F841" s="152"/>
      <c r="G841" s="197"/>
      <c r="H841" s="169"/>
      <c r="I841" s="152"/>
      <c r="J841" s="152"/>
      <c r="K841" s="152"/>
      <c r="L841" s="152"/>
      <c r="M841" s="152"/>
      <c r="N841" s="152"/>
      <c r="O841" s="197"/>
      <c r="P841" s="197"/>
      <c r="Q841" s="197"/>
      <c r="R841" s="197"/>
      <c r="S841" s="197"/>
      <c r="T841" s="197"/>
      <c r="U841" s="197"/>
      <c r="V841" s="197"/>
      <c r="W841" s="197"/>
      <c r="X841" s="197"/>
      <c r="Y841" s="197"/>
      <c r="Z841" s="197"/>
    </row>
    <row r="842" ht="15.75" customHeight="1">
      <c r="A842" s="180"/>
      <c r="B842" s="197"/>
      <c r="C842" s="197"/>
      <c r="D842" s="152"/>
      <c r="E842" s="152"/>
      <c r="F842" s="152"/>
      <c r="G842" s="197"/>
      <c r="H842" s="169"/>
      <c r="I842" s="152"/>
      <c r="J842" s="50"/>
      <c r="K842" s="152"/>
      <c r="L842" s="152"/>
      <c r="M842" s="152"/>
      <c r="N842" s="152"/>
      <c r="O842" s="197"/>
      <c r="P842" s="197"/>
      <c r="Q842" s="197"/>
      <c r="R842" s="197"/>
      <c r="S842" s="197"/>
      <c r="T842" s="197"/>
      <c r="U842" s="197"/>
      <c r="V842" s="197"/>
      <c r="W842" s="197"/>
      <c r="X842" s="197"/>
      <c r="Y842" s="197"/>
      <c r="Z842" s="197"/>
    </row>
    <row r="843" ht="15.75" customHeight="1">
      <c r="A843" s="180"/>
      <c r="B843" s="197"/>
      <c r="C843" s="152"/>
      <c r="D843" s="152"/>
      <c r="E843" s="152"/>
      <c r="F843" s="152"/>
      <c r="G843" s="197"/>
      <c r="H843" s="169"/>
      <c r="I843" s="152"/>
      <c r="J843" s="152"/>
      <c r="K843" s="152"/>
      <c r="L843" s="152"/>
      <c r="M843" s="152"/>
      <c r="N843" s="152"/>
      <c r="O843" s="197"/>
      <c r="P843" s="197"/>
      <c r="Q843" s="197"/>
      <c r="R843" s="197"/>
      <c r="S843" s="197"/>
      <c r="T843" s="197"/>
      <c r="U843" s="197"/>
      <c r="V843" s="197"/>
      <c r="W843" s="197"/>
      <c r="X843" s="197"/>
      <c r="Y843" s="197"/>
      <c r="Z843" s="197"/>
    </row>
    <row r="844" ht="15.75" customHeight="1">
      <c r="A844" s="180"/>
      <c r="B844" s="197"/>
      <c r="C844" s="152"/>
      <c r="D844" s="152"/>
      <c r="E844" s="152"/>
      <c r="F844" s="152"/>
      <c r="G844" s="197"/>
      <c r="H844" s="197"/>
      <c r="I844" s="152"/>
      <c r="J844" s="152"/>
      <c r="K844" s="152"/>
      <c r="L844" s="152"/>
      <c r="M844" s="152"/>
      <c r="N844" s="152"/>
      <c r="O844" s="197"/>
      <c r="P844" s="197"/>
      <c r="Q844" s="197"/>
      <c r="R844" s="197"/>
      <c r="S844" s="197"/>
      <c r="T844" s="197"/>
      <c r="U844" s="197"/>
      <c r="V844" s="197"/>
      <c r="W844" s="197"/>
      <c r="X844" s="197"/>
      <c r="Y844" s="197"/>
      <c r="Z844" s="197"/>
    </row>
    <row r="845" ht="15.75" customHeight="1">
      <c r="A845" s="180"/>
      <c r="B845" s="197"/>
      <c r="C845" s="197"/>
      <c r="D845" s="152"/>
      <c r="E845" s="152"/>
      <c r="F845" s="152"/>
      <c r="G845" s="197"/>
      <c r="H845" s="169"/>
      <c r="I845" s="152"/>
      <c r="J845" s="50"/>
      <c r="K845" s="152"/>
      <c r="L845" s="152"/>
      <c r="M845" s="152"/>
      <c r="N845" s="152"/>
      <c r="O845" s="197"/>
      <c r="P845" s="197"/>
      <c r="Q845" s="197"/>
      <c r="R845" s="197"/>
      <c r="S845" s="197"/>
      <c r="T845" s="197"/>
      <c r="U845" s="197"/>
      <c r="V845" s="197"/>
      <c r="W845" s="197"/>
      <c r="X845" s="197"/>
      <c r="Y845" s="197"/>
      <c r="Z845" s="197"/>
    </row>
    <row r="846" ht="15.75" customHeight="1">
      <c r="A846" s="180"/>
      <c r="B846" s="197"/>
      <c r="C846" s="152"/>
      <c r="D846" s="152"/>
      <c r="E846" s="152"/>
      <c r="F846" s="152"/>
      <c r="G846" s="197"/>
      <c r="H846" s="169"/>
      <c r="I846" s="152"/>
      <c r="J846" s="152"/>
      <c r="K846" s="152"/>
      <c r="L846" s="152"/>
      <c r="M846" s="152"/>
      <c r="N846" s="152"/>
      <c r="O846" s="197"/>
      <c r="P846" s="197"/>
      <c r="Q846" s="197"/>
      <c r="R846" s="197"/>
      <c r="S846" s="197"/>
      <c r="T846" s="197"/>
      <c r="U846" s="197"/>
      <c r="V846" s="197"/>
      <c r="W846" s="197"/>
      <c r="X846" s="197"/>
      <c r="Y846" s="197"/>
      <c r="Z846" s="197"/>
    </row>
    <row r="847" ht="15.75" customHeight="1">
      <c r="A847" s="180"/>
      <c r="B847" s="197"/>
      <c r="C847" s="152"/>
      <c r="D847" s="152"/>
      <c r="E847" s="152"/>
      <c r="F847" s="152"/>
      <c r="G847" s="197"/>
      <c r="H847" s="169"/>
      <c r="I847" s="152"/>
      <c r="J847" s="152"/>
      <c r="K847" s="152"/>
      <c r="L847" s="152"/>
      <c r="M847" s="152"/>
      <c r="N847" s="152"/>
      <c r="O847" s="197"/>
      <c r="P847" s="197"/>
      <c r="Q847" s="197"/>
      <c r="R847" s="197"/>
      <c r="S847" s="197"/>
      <c r="T847" s="197"/>
      <c r="U847" s="197"/>
      <c r="V847" s="197"/>
      <c r="W847" s="197"/>
      <c r="X847" s="197"/>
      <c r="Y847" s="197"/>
      <c r="Z847" s="197"/>
    </row>
    <row r="848" ht="15.75" customHeight="1">
      <c r="A848" s="180"/>
      <c r="B848" s="197"/>
      <c r="C848" s="152"/>
      <c r="D848" s="152"/>
      <c r="E848" s="152"/>
      <c r="F848" s="152"/>
      <c r="G848" s="197"/>
      <c r="H848" s="197"/>
      <c r="I848" s="152"/>
      <c r="J848" s="152"/>
      <c r="K848" s="152"/>
      <c r="L848" s="152"/>
      <c r="M848" s="152"/>
      <c r="N848" s="152"/>
      <c r="O848" s="197"/>
      <c r="P848" s="197"/>
      <c r="Q848" s="197"/>
      <c r="R848" s="197"/>
      <c r="S848" s="197"/>
      <c r="T848" s="197"/>
      <c r="U848" s="197"/>
      <c r="V848" s="197"/>
      <c r="W848" s="197"/>
      <c r="X848" s="197"/>
      <c r="Y848" s="197"/>
      <c r="Z848" s="197"/>
    </row>
    <row r="849" ht="15.75" customHeight="1">
      <c r="A849" s="180"/>
      <c r="B849" s="197"/>
      <c r="C849" s="152"/>
      <c r="D849" s="152"/>
      <c r="E849" s="152"/>
      <c r="F849" s="152"/>
      <c r="G849" s="197"/>
      <c r="H849" s="197"/>
      <c r="I849" s="152"/>
      <c r="J849" s="152"/>
      <c r="K849" s="152"/>
      <c r="L849" s="152"/>
      <c r="M849" s="152"/>
      <c r="N849" s="152"/>
      <c r="O849" s="197"/>
      <c r="P849" s="197"/>
      <c r="Q849" s="197"/>
      <c r="R849" s="197"/>
      <c r="S849" s="197"/>
      <c r="T849" s="197"/>
      <c r="U849" s="197"/>
      <c r="V849" s="197"/>
      <c r="W849" s="197"/>
      <c r="X849" s="197"/>
      <c r="Y849" s="197"/>
      <c r="Z849" s="197"/>
    </row>
    <row r="850" ht="15.75" customHeight="1">
      <c r="A850" s="180"/>
      <c r="B850" s="197"/>
      <c r="C850" s="197"/>
      <c r="D850" s="152"/>
      <c r="E850" s="152"/>
      <c r="F850" s="152"/>
      <c r="G850" s="197"/>
      <c r="H850" s="169"/>
      <c r="I850" s="152"/>
      <c r="J850" s="50"/>
      <c r="K850" s="152"/>
      <c r="L850" s="152"/>
      <c r="M850" s="152"/>
      <c r="N850" s="152"/>
      <c r="O850" s="197"/>
      <c r="P850" s="197"/>
      <c r="Q850" s="197"/>
      <c r="R850" s="197"/>
      <c r="S850" s="197"/>
      <c r="T850" s="197"/>
      <c r="U850" s="197"/>
      <c r="V850" s="197"/>
      <c r="W850" s="197"/>
      <c r="X850" s="197"/>
      <c r="Y850" s="197"/>
      <c r="Z850" s="197"/>
    </row>
    <row r="851" ht="15.75" customHeight="1">
      <c r="A851" s="180"/>
      <c r="B851" s="197"/>
      <c r="C851" s="152"/>
      <c r="D851" s="152"/>
      <c r="E851" s="152"/>
      <c r="F851" s="152"/>
      <c r="G851" s="197"/>
      <c r="H851" s="197"/>
      <c r="I851" s="152"/>
      <c r="J851" s="152"/>
      <c r="K851" s="152"/>
      <c r="L851" s="152"/>
      <c r="M851" s="152"/>
      <c r="N851" s="152"/>
      <c r="O851" s="197"/>
      <c r="P851" s="197"/>
      <c r="Q851" s="197"/>
      <c r="R851" s="197"/>
      <c r="S851" s="197"/>
      <c r="T851" s="197"/>
      <c r="U851" s="197"/>
      <c r="V851" s="197"/>
      <c r="W851" s="197"/>
      <c r="X851" s="197"/>
      <c r="Y851" s="197"/>
      <c r="Z851" s="197"/>
    </row>
    <row r="852" ht="15.75" customHeight="1">
      <c r="A852" s="180"/>
      <c r="B852" s="197"/>
      <c r="C852" s="152"/>
      <c r="D852" s="152"/>
      <c r="E852" s="152"/>
      <c r="F852" s="152"/>
      <c r="G852" s="197"/>
      <c r="H852" s="197"/>
      <c r="I852" s="152"/>
      <c r="J852" s="152"/>
      <c r="K852" s="152"/>
      <c r="L852" s="152"/>
      <c r="M852" s="152"/>
      <c r="N852" s="152"/>
      <c r="O852" s="197"/>
      <c r="P852" s="197"/>
      <c r="Q852" s="197"/>
      <c r="R852" s="197"/>
      <c r="S852" s="197"/>
      <c r="T852" s="197"/>
      <c r="U852" s="197"/>
      <c r="V852" s="197"/>
      <c r="W852" s="197"/>
      <c r="X852" s="197"/>
      <c r="Y852" s="197"/>
      <c r="Z852" s="197"/>
    </row>
    <row r="853" ht="15.75" customHeight="1">
      <c r="A853" s="180"/>
      <c r="B853" s="197"/>
      <c r="C853" s="197"/>
      <c r="D853" s="152"/>
      <c r="E853" s="152"/>
      <c r="F853" s="152"/>
      <c r="G853" s="197"/>
      <c r="H853" s="197"/>
      <c r="I853" s="152"/>
      <c r="J853" s="50"/>
      <c r="K853" s="152"/>
      <c r="L853" s="152"/>
      <c r="M853" s="152"/>
      <c r="N853" s="152"/>
      <c r="O853" s="197"/>
      <c r="P853" s="197"/>
      <c r="Q853" s="197"/>
      <c r="R853" s="197"/>
      <c r="S853" s="197"/>
      <c r="T853" s="197"/>
      <c r="U853" s="197"/>
      <c r="V853" s="197"/>
      <c r="W853" s="197"/>
      <c r="X853" s="197"/>
      <c r="Y853" s="197"/>
      <c r="Z853" s="197"/>
    </row>
    <row r="854" ht="15.75" customHeight="1">
      <c r="A854" s="180"/>
      <c r="B854" s="197"/>
      <c r="C854" s="197"/>
      <c r="D854" s="152"/>
      <c r="E854" s="197"/>
      <c r="F854" s="197"/>
      <c r="G854" s="197"/>
      <c r="H854" s="197"/>
      <c r="I854" s="152"/>
      <c r="J854" s="50"/>
      <c r="K854" s="152"/>
      <c r="L854" s="50"/>
      <c r="M854" s="50"/>
      <c r="N854" s="152"/>
      <c r="O854" s="197"/>
      <c r="P854" s="197"/>
      <c r="Q854" s="197"/>
      <c r="R854" s="197"/>
      <c r="S854" s="197"/>
      <c r="T854" s="197"/>
      <c r="U854" s="197"/>
      <c r="V854" s="197"/>
      <c r="W854" s="197"/>
      <c r="X854" s="197"/>
      <c r="Y854" s="197"/>
      <c r="Z854" s="197"/>
    </row>
    <row r="855" ht="15.75" customHeight="1">
      <c r="A855" s="180"/>
      <c r="B855" s="197"/>
      <c r="C855" s="152"/>
      <c r="D855" s="152"/>
      <c r="E855" s="152"/>
      <c r="F855" s="152"/>
      <c r="G855" s="197"/>
      <c r="H855" s="197"/>
      <c r="I855" s="152"/>
      <c r="J855" s="152"/>
      <c r="K855" s="152"/>
      <c r="L855" s="152"/>
      <c r="M855" s="152"/>
      <c r="N855" s="152"/>
      <c r="O855" s="197"/>
      <c r="P855" s="197"/>
      <c r="Q855" s="197"/>
      <c r="R855" s="197"/>
      <c r="S855" s="197"/>
      <c r="T855" s="197"/>
      <c r="U855" s="197"/>
      <c r="V855" s="197"/>
      <c r="W855" s="197"/>
      <c r="X855" s="197"/>
      <c r="Y855" s="197"/>
      <c r="Z855" s="197"/>
    </row>
    <row r="856" ht="15.75" customHeight="1">
      <c r="A856" s="180"/>
      <c r="B856" s="197"/>
      <c r="C856" s="152"/>
      <c r="D856" s="152"/>
      <c r="E856" s="152"/>
      <c r="F856" s="152"/>
      <c r="G856" s="197"/>
      <c r="H856" s="169"/>
      <c r="I856" s="152"/>
      <c r="J856" s="152"/>
      <c r="K856" s="152"/>
      <c r="L856" s="152"/>
      <c r="M856" s="152"/>
      <c r="N856" s="152"/>
      <c r="O856" s="197"/>
      <c r="P856" s="197"/>
      <c r="Q856" s="197"/>
      <c r="R856" s="197"/>
      <c r="S856" s="197"/>
      <c r="T856" s="197"/>
      <c r="U856" s="197"/>
      <c r="V856" s="197"/>
      <c r="W856" s="197"/>
      <c r="X856" s="197"/>
      <c r="Y856" s="197"/>
      <c r="Z856" s="197"/>
    </row>
    <row r="857" ht="15.75" customHeight="1">
      <c r="A857" s="180"/>
      <c r="B857" s="197"/>
      <c r="C857" s="152"/>
      <c r="D857" s="152"/>
      <c r="E857" s="152"/>
      <c r="F857" s="152"/>
      <c r="G857" s="197"/>
      <c r="H857" s="169"/>
      <c r="I857" s="152"/>
      <c r="J857" s="152"/>
      <c r="K857" s="152"/>
      <c r="L857" s="152"/>
      <c r="M857" s="152"/>
      <c r="N857" s="152"/>
      <c r="O857" s="197"/>
      <c r="P857" s="197"/>
      <c r="Q857" s="197"/>
      <c r="R857" s="197"/>
      <c r="S857" s="197"/>
      <c r="T857" s="197"/>
      <c r="U857" s="197"/>
      <c r="V857" s="197"/>
      <c r="W857" s="197"/>
      <c r="X857" s="197"/>
      <c r="Y857" s="197"/>
      <c r="Z857" s="197"/>
    </row>
    <row r="858" ht="15.75" customHeight="1">
      <c r="A858" s="180"/>
      <c r="B858" s="197"/>
      <c r="C858" s="152"/>
      <c r="D858" s="152"/>
      <c r="E858" s="152"/>
      <c r="F858" s="152"/>
      <c r="G858" s="197"/>
      <c r="H858" s="169"/>
      <c r="I858" s="152"/>
      <c r="J858" s="152"/>
      <c r="K858" s="152"/>
      <c r="L858" s="152"/>
      <c r="M858" s="152"/>
      <c r="N858" s="152"/>
      <c r="O858" s="197"/>
      <c r="P858" s="197"/>
      <c r="Q858" s="197"/>
      <c r="R858" s="197"/>
      <c r="S858" s="197"/>
      <c r="T858" s="197"/>
      <c r="U858" s="197"/>
      <c r="V858" s="197"/>
      <c r="W858" s="197"/>
      <c r="X858" s="197"/>
      <c r="Y858" s="197"/>
      <c r="Z858" s="197"/>
    </row>
    <row r="859" ht="15.75" customHeight="1">
      <c r="A859" s="180"/>
      <c r="B859" s="197"/>
      <c r="C859" s="152"/>
      <c r="D859" s="152"/>
      <c r="E859" s="152"/>
      <c r="F859" s="152"/>
      <c r="G859" s="197"/>
      <c r="H859" s="197"/>
      <c r="I859" s="152"/>
      <c r="J859" s="152"/>
      <c r="K859" s="152"/>
      <c r="L859" s="152"/>
      <c r="M859" s="152"/>
      <c r="N859" s="152"/>
      <c r="O859" s="197"/>
      <c r="P859" s="197"/>
      <c r="Q859" s="197"/>
      <c r="R859" s="197"/>
      <c r="S859" s="197"/>
      <c r="T859" s="197"/>
      <c r="U859" s="197"/>
      <c r="V859" s="197"/>
      <c r="W859" s="197"/>
      <c r="X859" s="197"/>
      <c r="Y859" s="197"/>
      <c r="Z859" s="197"/>
    </row>
    <row r="860" ht="15.75" customHeight="1">
      <c r="A860" s="180"/>
      <c r="B860" s="197"/>
      <c r="C860" s="152"/>
      <c r="D860" s="152"/>
      <c r="E860" s="152"/>
      <c r="F860" s="152"/>
      <c r="G860" s="197"/>
      <c r="H860" s="169"/>
      <c r="I860" s="152"/>
      <c r="J860" s="152"/>
      <c r="K860" s="152"/>
      <c r="L860" s="152"/>
      <c r="M860" s="152"/>
      <c r="N860" s="152"/>
      <c r="O860" s="197"/>
      <c r="P860" s="197"/>
      <c r="Q860" s="197"/>
      <c r="R860" s="197"/>
      <c r="S860" s="197"/>
      <c r="T860" s="197"/>
      <c r="U860" s="197"/>
      <c r="V860" s="197"/>
      <c r="W860" s="197"/>
      <c r="X860" s="197"/>
      <c r="Y860" s="197"/>
      <c r="Z860" s="197"/>
    </row>
    <row r="861" ht="15.75" customHeight="1">
      <c r="A861" s="180"/>
      <c r="B861" s="197"/>
      <c r="C861" s="152"/>
      <c r="D861" s="152"/>
      <c r="E861" s="152"/>
      <c r="F861" s="152"/>
      <c r="G861" s="197"/>
      <c r="H861" s="197"/>
      <c r="I861" s="152"/>
      <c r="J861" s="152"/>
      <c r="K861" s="152"/>
      <c r="L861" s="152"/>
      <c r="M861" s="152"/>
      <c r="N861" s="152"/>
      <c r="O861" s="197"/>
      <c r="P861" s="197"/>
      <c r="Q861" s="197"/>
      <c r="R861" s="197"/>
      <c r="S861" s="197"/>
      <c r="T861" s="197"/>
      <c r="U861" s="197"/>
      <c r="V861" s="197"/>
      <c r="W861" s="197"/>
      <c r="X861" s="197"/>
      <c r="Y861" s="197"/>
      <c r="Z861" s="197"/>
    </row>
    <row r="862" ht="15.75" customHeight="1">
      <c r="A862" s="180"/>
      <c r="B862" s="197"/>
      <c r="C862" s="152"/>
      <c r="D862" s="152"/>
      <c r="E862" s="152"/>
      <c r="F862" s="152"/>
      <c r="G862" s="197"/>
      <c r="H862" s="169"/>
      <c r="I862" s="152"/>
      <c r="J862" s="152"/>
      <c r="K862" s="152"/>
      <c r="L862" s="152"/>
      <c r="M862" s="152"/>
      <c r="N862" s="152"/>
      <c r="O862" s="197"/>
      <c r="P862" s="197"/>
      <c r="Q862" s="197"/>
      <c r="R862" s="197"/>
      <c r="S862" s="197"/>
      <c r="T862" s="197"/>
      <c r="U862" s="197"/>
      <c r="V862" s="197"/>
      <c r="W862" s="197"/>
      <c r="X862" s="197"/>
      <c r="Y862" s="197"/>
      <c r="Z862" s="197"/>
    </row>
    <row r="863" ht="15.75" customHeight="1">
      <c r="A863" s="180"/>
      <c r="B863" s="197"/>
      <c r="C863" s="152"/>
      <c r="D863" s="152"/>
      <c r="E863" s="152"/>
      <c r="F863" s="152"/>
      <c r="G863" s="197"/>
      <c r="H863" s="169"/>
      <c r="I863" s="152"/>
      <c r="J863" s="152"/>
      <c r="K863" s="152"/>
      <c r="L863" s="152"/>
      <c r="M863" s="152"/>
      <c r="N863" s="152"/>
      <c r="O863" s="197"/>
      <c r="P863" s="197"/>
      <c r="Q863" s="197"/>
      <c r="R863" s="197"/>
      <c r="S863" s="197"/>
      <c r="T863" s="197"/>
      <c r="U863" s="197"/>
      <c r="V863" s="197"/>
      <c r="W863" s="197"/>
      <c r="X863" s="197"/>
      <c r="Y863" s="197"/>
      <c r="Z863" s="197"/>
    </row>
    <row r="864" ht="15.75" customHeight="1">
      <c r="A864" s="180"/>
      <c r="B864" s="197"/>
      <c r="C864" s="197"/>
      <c r="D864" s="152"/>
      <c r="E864" s="152"/>
      <c r="F864" s="152"/>
      <c r="G864" s="197"/>
      <c r="H864" s="169"/>
      <c r="I864" s="152"/>
      <c r="J864" s="50"/>
      <c r="K864" s="152"/>
      <c r="L864" s="152"/>
      <c r="M864" s="152"/>
      <c r="N864" s="152"/>
      <c r="O864" s="197"/>
      <c r="P864" s="197"/>
      <c r="Q864" s="197"/>
      <c r="R864" s="197"/>
      <c r="S864" s="197"/>
      <c r="T864" s="197"/>
      <c r="U864" s="197"/>
      <c r="V864" s="197"/>
      <c r="W864" s="197"/>
      <c r="X864" s="197"/>
      <c r="Y864" s="197"/>
      <c r="Z864" s="197"/>
    </row>
    <row r="865" ht="15.75" customHeight="1">
      <c r="A865" s="180"/>
      <c r="B865" s="197"/>
      <c r="C865" s="152"/>
      <c r="D865" s="152"/>
      <c r="E865" s="152"/>
      <c r="F865" s="152"/>
      <c r="G865" s="197"/>
      <c r="H865" s="169"/>
      <c r="I865" s="152"/>
      <c r="J865" s="152"/>
      <c r="K865" s="152"/>
      <c r="L865" s="152"/>
      <c r="M865" s="152"/>
      <c r="N865" s="152"/>
      <c r="O865" s="197"/>
      <c r="P865" s="197"/>
      <c r="Q865" s="197"/>
      <c r="R865" s="197"/>
      <c r="S865" s="197"/>
      <c r="T865" s="197"/>
      <c r="U865" s="197"/>
      <c r="V865" s="197"/>
      <c r="W865" s="197"/>
      <c r="X865" s="197"/>
      <c r="Y865" s="197"/>
      <c r="Z865" s="197"/>
    </row>
    <row r="866" ht="15.75" customHeight="1">
      <c r="A866" s="180"/>
      <c r="B866" s="197"/>
      <c r="C866" s="152"/>
      <c r="D866" s="152"/>
      <c r="E866" s="152"/>
      <c r="F866" s="152"/>
      <c r="G866" s="197"/>
      <c r="H866" s="169"/>
      <c r="I866" s="152"/>
      <c r="J866" s="152"/>
      <c r="K866" s="152"/>
      <c r="L866" s="152"/>
      <c r="M866" s="152"/>
      <c r="N866" s="152"/>
      <c r="O866" s="197"/>
      <c r="P866" s="197"/>
      <c r="Q866" s="197"/>
      <c r="R866" s="197"/>
      <c r="S866" s="197"/>
      <c r="T866" s="197"/>
      <c r="U866" s="197"/>
      <c r="V866" s="197"/>
      <c r="W866" s="197"/>
      <c r="X866" s="197"/>
      <c r="Y866" s="197"/>
      <c r="Z866" s="197"/>
    </row>
    <row r="867" ht="15.75" customHeight="1">
      <c r="A867" s="180"/>
      <c r="B867" s="197"/>
      <c r="C867" s="152"/>
      <c r="D867" s="152"/>
      <c r="E867" s="152"/>
      <c r="F867" s="152"/>
      <c r="G867" s="197"/>
      <c r="H867" s="169"/>
      <c r="I867" s="152"/>
      <c r="J867" s="152"/>
      <c r="K867" s="152"/>
      <c r="L867" s="152"/>
      <c r="M867" s="152"/>
      <c r="N867" s="152"/>
      <c r="O867" s="197"/>
      <c r="P867" s="197"/>
      <c r="Q867" s="197"/>
      <c r="R867" s="197"/>
      <c r="S867" s="197"/>
      <c r="T867" s="197"/>
      <c r="U867" s="197"/>
      <c r="V867" s="197"/>
      <c r="W867" s="197"/>
      <c r="X867" s="197"/>
      <c r="Y867" s="197"/>
      <c r="Z867" s="197"/>
    </row>
    <row r="868" ht="15.75" customHeight="1">
      <c r="A868" s="180"/>
      <c r="B868" s="197"/>
      <c r="C868" s="152"/>
      <c r="D868" s="152"/>
      <c r="E868" s="152"/>
      <c r="F868" s="152"/>
      <c r="G868" s="197"/>
      <c r="H868" s="169"/>
      <c r="I868" s="152"/>
      <c r="J868" s="152"/>
      <c r="K868" s="152"/>
      <c r="L868" s="152"/>
      <c r="M868" s="152"/>
      <c r="N868" s="152"/>
      <c r="O868" s="197"/>
      <c r="P868" s="197"/>
      <c r="Q868" s="197"/>
      <c r="R868" s="197"/>
      <c r="S868" s="197"/>
      <c r="T868" s="197"/>
      <c r="U868" s="197"/>
      <c r="V868" s="197"/>
      <c r="W868" s="197"/>
      <c r="X868" s="197"/>
      <c r="Y868" s="197"/>
      <c r="Z868" s="197"/>
    </row>
    <row r="869" ht="15.75" customHeight="1">
      <c r="A869" s="180"/>
      <c r="B869" s="197"/>
      <c r="C869" s="152"/>
      <c r="D869" s="152"/>
      <c r="E869" s="152"/>
      <c r="F869" s="152"/>
      <c r="G869" s="197"/>
      <c r="H869" s="169"/>
      <c r="I869" s="152"/>
      <c r="J869" s="152"/>
      <c r="K869" s="152"/>
      <c r="L869" s="152"/>
      <c r="M869" s="152"/>
      <c r="N869" s="152"/>
      <c r="O869" s="197"/>
      <c r="P869" s="197"/>
      <c r="Q869" s="197"/>
      <c r="R869" s="197"/>
      <c r="S869" s="197"/>
      <c r="T869" s="197"/>
      <c r="U869" s="197"/>
      <c r="V869" s="197"/>
      <c r="W869" s="197"/>
      <c r="X869" s="197"/>
      <c r="Y869" s="197"/>
      <c r="Z869" s="197"/>
    </row>
    <row r="870" ht="15.75" customHeight="1">
      <c r="A870" s="180"/>
      <c r="B870" s="197"/>
      <c r="C870" s="152"/>
      <c r="D870" s="152"/>
      <c r="E870" s="152"/>
      <c r="F870" s="152"/>
      <c r="G870" s="197"/>
      <c r="H870" s="169"/>
      <c r="I870" s="152"/>
      <c r="J870" s="152"/>
      <c r="K870" s="152"/>
      <c r="L870" s="152"/>
      <c r="M870" s="152"/>
      <c r="N870" s="152"/>
      <c r="O870" s="197"/>
      <c r="P870" s="197"/>
      <c r="Q870" s="197"/>
      <c r="R870" s="197"/>
      <c r="S870" s="197"/>
      <c r="T870" s="197"/>
      <c r="U870" s="197"/>
      <c r="V870" s="197"/>
      <c r="W870" s="197"/>
      <c r="X870" s="197"/>
      <c r="Y870" s="197"/>
      <c r="Z870" s="197"/>
    </row>
    <row r="871" ht="15.75" customHeight="1">
      <c r="A871" s="180"/>
      <c r="B871" s="197"/>
      <c r="C871" s="152"/>
      <c r="D871" s="152"/>
      <c r="E871" s="152"/>
      <c r="F871" s="152"/>
      <c r="G871" s="197"/>
      <c r="H871" s="169"/>
      <c r="I871" s="152"/>
      <c r="J871" s="152"/>
      <c r="K871" s="152"/>
      <c r="L871" s="152"/>
      <c r="M871" s="152"/>
      <c r="N871" s="152"/>
      <c r="O871" s="197"/>
      <c r="P871" s="197"/>
      <c r="Q871" s="197"/>
      <c r="R871" s="197"/>
      <c r="S871" s="197"/>
      <c r="T871" s="197"/>
      <c r="U871" s="197"/>
      <c r="V871" s="197"/>
      <c r="W871" s="197"/>
      <c r="X871" s="197"/>
      <c r="Y871" s="197"/>
      <c r="Z871" s="197"/>
    </row>
    <row r="872" ht="15.75" customHeight="1">
      <c r="A872" s="180"/>
      <c r="B872" s="197"/>
      <c r="C872" s="152"/>
      <c r="D872" s="152"/>
      <c r="E872" s="152"/>
      <c r="F872" s="152"/>
      <c r="G872" s="197"/>
      <c r="H872" s="169"/>
      <c r="I872" s="152"/>
      <c r="J872" s="152"/>
      <c r="K872" s="152"/>
      <c r="L872" s="152"/>
      <c r="M872" s="152"/>
      <c r="N872" s="152"/>
      <c r="O872" s="197"/>
      <c r="P872" s="197"/>
      <c r="Q872" s="197"/>
      <c r="R872" s="197"/>
      <c r="S872" s="197"/>
      <c r="T872" s="197"/>
      <c r="U872" s="197"/>
      <c r="V872" s="197"/>
      <c r="W872" s="197"/>
      <c r="X872" s="197"/>
      <c r="Y872" s="197"/>
      <c r="Z872" s="197"/>
    </row>
    <row r="873" ht="15.75" customHeight="1">
      <c r="A873" s="180"/>
      <c r="B873" s="197"/>
      <c r="C873" s="197"/>
      <c r="D873" s="152"/>
      <c r="E873" s="152"/>
      <c r="F873" s="152"/>
      <c r="G873" s="197"/>
      <c r="H873" s="169"/>
      <c r="I873" s="152"/>
      <c r="J873" s="50"/>
      <c r="K873" s="152"/>
      <c r="L873" s="152"/>
      <c r="M873" s="152"/>
      <c r="N873" s="152"/>
      <c r="O873" s="197"/>
      <c r="P873" s="197"/>
      <c r="Q873" s="197"/>
      <c r="R873" s="197"/>
      <c r="S873" s="197"/>
      <c r="T873" s="197"/>
      <c r="U873" s="197"/>
      <c r="V873" s="197"/>
      <c r="W873" s="197"/>
      <c r="X873" s="197"/>
      <c r="Y873" s="197"/>
      <c r="Z873" s="197"/>
    </row>
    <row r="874" ht="15.75" customHeight="1">
      <c r="A874" s="180"/>
      <c r="B874" s="197"/>
      <c r="C874" s="152"/>
      <c r="D874" s="152"/>
      <c r="E874" s="152"/>
      <c r="F874" s="152"/>
      <c r="G874" s="197"/>
      <c r="H874" s="169"/>
      <c r="I874" s="152"/>
      <c r="J874" s="152"/>
      <c r="K874" s="152"/>
      <c r="L874" s="152"/>
      <c r="M874" s="152"/>
      <c r="N874" s="152"/>
      <c r="O874" s="197"/>
      <c r="P874" s="197"/>
      <c r="Q874" s="197"/>
      <c r="R874" s="197"/>
      <c r="S874" s="197"/>
      <c r="T874" s="197"/>
      <c r="U874" s="197"/>
      <c r="V874" s="197"/>
      <c r="W874" s="197"/>
      <c r="X874" s="197"/>
      <c r="Y874" s="197"/>
      <c r="Z874" s="197"/>
    </row>
    <row r="875" ht="15.75" customHeight="1">
      <c r="A875" s="180"/>
      <c r="B875" s="197"/>
      <c r="C875" s="152"/>
      <c r="D875" s="152"/>
      <c r="E875" s="152"/>
      <c r="F875" s="152"/>
      <c r="G875" s="197"/>
      <c r="H875" s="169"/>
      <c r="I875" s="152"/>
      <c r="J875" s="152"/>
      <c r="K875" s="152"/>
      <c r="L875" s="152"/>
      <c r="M875" s="152"/>
      <c r="N875" s="152"/>
      <c r="O875" s="197"/>
      <c r="P875" s="197"/>
      <c r="Q875" s="197"/>
      <c r="R875" s="197"/>
      <c r="S875" s="197"/>
      <c r="T875" s="197"/>
      <c r="U875" s="197"/>
      <c r="V875" s="197"/>
      <c r="W875" s="197"/>
      <c r="X875" s="197"/>
      <c r="Y875" s="197"/>
      <c r="Z875" s="197"/>
    </row>
    <row r="876" ht="15.75" customHeight="1">
      <c r="A876" s="180"/>
      <c r="B876" s="197"/>
      <c r="C876" s="197"/>
      <c r="D876" s="152"/>
      <c r="E876" s="152"/>
      <c r="F876" s="152"/>
      <c r="G876" s="197"/>
      <c r="H876" s="169"/>
      <c r="I876" s="152"/>
      <c r="J876" s="50"/>
      <c r="K876" s="152"/>
      <c r="L876" s="152"/>
      <c r="M876" s="152"/>
      <c r="N876" s="152"/>
      <c r="O876" s="197"/>
      <c r="P876" s="197"/>
      <c r="Q876" s="197"/>
      <c r="R876" s="197"/>
      <c r="S876" s="197"/>
      <c r="T876" s="197"/>
      <c r="U876" s="197"/>
      <c r="V876" s="197"/>
      <c r="W876" s="197"/>
      <c r="X876" s="197"/>
      <c r="Y876" s="197"/>
      <c r="Z876" s="197"/>
    </row>
    <row r="877" ht="15.75" customHeight="1">
      <c r="A877" s="180"/>
      <c r="B877" s="197"/>
      <c r="C877" s="152"/>
      <c r="D877" s="152"/>
      <c r="E877" s="152"/>
      <c r="F877" s="152"/>
      <c r="G877" s="197"/>
      <c r="H877" s="197"/>
      <c r="I877" s="152"/>
      <c r="J877" s="152"/>
      <c r="K877" s="152"/>
      <c r="L877" s="152"/>
      <c r="M877" s="152"/>
      <c r="N877" s="152"/>
      <c r="O877" s="197"/>
      <c r="P877" s="197"/>
      <c r="Q877" s="197"/>
      <c r="R877" s="197"/>
      <c r="S877" s="197"/>
      <c r="T877" s="197"/>
      <c r="U877" s="197"/>
      <c r="V877" s="197"/>
      <c r="W877" s="197"/>
      <c r="X877" s="197"/>
      <c r="Y877" s="197"/>
      <c r="Z877" s="197"/>
    </row>
    <row r="878" ht="15.75" customHeight="1">
      <c r="A878" s="180"/>
      <c r="B878" s="197"/>
      <c r="C878" s="152"/>
      <c r="D878" s="152"/>
      <c r="E878" s="152"/>
      <c r="F878" s="152"/>
      <c r="G878" s="197"/>
      <c r="H878" s="169"/>
      <c r="I878" s="152"/>
      <c r="J878" s="152"/>
      <c r="K878" s="152"/>
      <c r="L878" s="152"/>
      <c r="M878" s="152"/>
      <c r="N878" s="152"/>
      <c r="O878" s="197"/>
      <c r="P878" s="197"/>
      <c r="Q878" s="197"/>
      <c r="R878" s="197"/>
      <c r="S878" s="197"/>
      <c r="T878" s="197"/>
      <c r="U878" s="197"/>
      <c r="V878" s="197"/>
      <c r="W878" s="197"/>
      <c r="X878" s="197"/>
      <c r="Y878" s="197"/>
      <c r="Z878" s="197"/>
    </row>
    <row r="879" ht="15.75" customHeight="1">
      <c r="A879" s="180"/>
      <c r="B879" s="197"/>
      <c r="C879" s="152"/>
      <c r="D879" s="152"/>
      <c r="E879" s="152"/>
      <c r="F879" s="152"/>
      <c r="G879" s="197"/>
      <c r="H879" s="197"/>
      <c r="I879" s="152"/>
      <c r="J879" s="152"/>
      <c r="K879" s="152"/>
      <c r="L879" s="152"/>
      <c r="M879" s="152"/>
      <c r="N879" s="152"/>
      <c r="O879" s="197"/>
      <c r="P879" s="197"/>
      <c r="Q879" s="197"/>
      <c r="R879" s="197"/>
      <c r="S879" s="197"/>
      <c r="T879" s="197"/>
      <c r="U879" s="197"/>
      <c r="V879" s="197"/>
      <c r="W879" s="197"/>
      <c r="X879" s="197"/>
      <c r="Y879" s="197"/>
      <c r="Z879" s="197"/>
    </row>
    <row r="880" ht="15.75" customHeight="1">
      <c r="A880" s="180"/>
      <c r="B880" s="197"/>
      <c r="C880" s="152"/>
      <c r="D880" s="152"/>
      <c r="E880" s="152"/>
      <c r="F880" s="152"/>
      <c r="G880" s="197"/>
      <c r="H880" s="169"/>
      <c r="I880" s="152"/>
      <c r="J880" s="152"/>
      <c r="K880" s="152"/>
      <c r="L880" s="152"/>
      <c r="M880" s="152"/>
      <c r="N880" s="152"/>
      <c r="O880" s="197"/>
      <c r="P880" s="197"/>
      <c r="Q880" s="197"/>
      <c r="R880" s="197"/>
      <c r="S880" s="197"/>
      <c r="T880" s="197"/>
      <c r="U880" s="197"/>
      <c r="V880" s="197"/>
      <c r="W880" s="197"/>
      <c r="X880" s="197"/>
      <c r="Y880" s="197"/>
      <c r="Z880" s="197"/>
    </row>
    <row r="881" ht="15.75" customHeight="1">
      <c r="A881" s="180"/>
      <c r="B881" s="197"/>
      <c r="C881" s="152"/>
      <c r="D881" s="152"/>
      <c r="E881" s="152"/>
      <c r="F881" s="152"/>
      <c r="G881" s="197"/>
      <c r="H881" s="169"/>
      <c r="I881" s="152"/>
      <c r="J881" s="152"/>
      <c r="K881" s="152"/>
      <c r="L881" s="152"/>
      <c r="M881" s="152"/>
      <c r="N881" s="152"/>
      <c r="O881" s="197"/>
      <c r="P881" s="197"/>
      <c r="Q881" s="197"/>
      <c r="R881" s="197"/>
      <c r="S881" s="197"/>
      <c r="T881" s="197"/>
      <c r="U881" s="197"/>
      <c r="V881" s="197"/>
      <c r="W881" s="197"/>
      <c r="X881" s="197"/>
      <c r="Y881" s="197"/>
      <c r="Z881" s="197"/>
    </row>
    <row r="882" ht="15.75" customHeight="1">
      <c r="A882" s="180"/>
      <c r="B882" s="197"/>
      <c r="C882" s="152"/>
      <c r="D882" s="152"/>
      <c r="E882" s="152"/>
      <c r="F882" s="152"/>
      <c r="G882" s="197"/>
      <c r="H882" s="169"/>
      <c r="I882" s="152"/>
      <c r="J882" s="152"/>
      <c r="K882" s="152"/>
      <c r="L882" s="152"/>
      <c r="M882" s="152"/>
      <c r="N882" s="152"/>
      <c r="O882" s="197"/>
      <c r="P882" s="197"/>
      <c r="Q882" s="197"/>
      <c r="R882" s="197"/>
      <c r="S882" s="197"/>
      <c r="T882" s="197"/>
      <c r="U882" s="197"/>
      <c r="V882" s="197"/>
      <c r="W882" s="197"/>
      <c r="X882" s="197"/>
      <c r="Y882" s="197"/>
      <c r="Z882" s="197"/>
    </row>
    <row r="883" ht="15.75" customHeight="1">
      <c r="A883" s="180"/>
      <c r="B883" s="197"/>
      <c r="C883" s="197"/>
      <c r="D883" s="152"/>
      <c r="E883" s="152"/>
      <c r="F883" s="152"/>
      <c r="G883" s="197"/>
      <c r="H883" s="169"/>
      <c r="I883" s="152"/>
      <c r="J883" s="50"/>
      <c r="K883" s="152"/>
      <c r="L883" s="152"/>
      <c r="M883" s="152"/>
      <c r="N883" s="152"/>
      <c r="O883" s="197"/>
      <c r="P883" s="197"/>
      <c r="Q883" s="197"/>
      <c r="R883" s="197"/>
      <c r="S883" s="197"/>
      <c r="T883" s="197"/>
      <c r="U883" s="197"/>
      <c r="V883" s="197"/>
      <c r="W883" s="197"/>
      <c r="X883" s="197"/>
      <c r="Y883" s="197"/>
      <c r="Z883" s="197"/>
    </row>
    <row r="884" ht="15.75" customHeight="1">
      <c r="A884" s="180"/>
      <c r="B884" s="197"/>
      <c r="C884" s="152"/>
      <c r="D884" s="152"/>
      <c r="E884" s="152"/>
      <c r="F884" s="152"/>
      <c r="G884" s="197"/>
      <c r="H884" s="169"/>
      <c r="I884" s="152"/>
      <c r="J884" s="152"/>
      <c r="K884" s="152"/>
      <c r="L884" s="152"/>
      <c r="M884" s="152"/>
      <c r="N884" s="152"/>
      <c r="O884" s="197"/>
      <c r="P884" s="197"/>
      <c r="Q884" s="197"/>
      <c r="R884" s="197"/>
      <c r="S884" s="197"/>
      <c r="T884" s="197"/>
      <c r="U884" s="197"/>
      <c r="V884" s="197"/>
      <c r="W884" s="197"/>
      <c r="X884" s="197"/>
      <c r="Y884" s="197"/>
      <c r="Z884" s="197"/>
    </row>
    <row r="885" ht="15.75" customHeight="1">
      <c r="A885" s="180"/>
      <c r="B885" s="197"/>
      <c r="C885" s="152"/>
      <c r="D885" s="152"/>
      <c r="E885" s="152"/>
      <c r="F885" s="152"/>
      <c r="G885" s="197"/>
      <c r="H885" s="169"/>
      <c r="I885" s="152"/>
      <c r="J885" s="152"/>
      <c r="K885" s="152"/>
      <c r="L885" s="152"/>
      <c r="M885" s="152"/>
      <c r="N885" s="152"/>
      <c r="O885" s="197"/>
      <c r="P885" s="197"/>
      <c r="Q885" s="197"/>
      <c r="R885" s="197"/>
      <c r="S885" s="197"/>
      <c r="T885" s="197"/>
      <c r="U885" s="197"/>
      <c r="V885" s="197"/>
      <c r="W885" s="197"/>
      <c r="X885" s="197"/>
      <c r="Y885" s="197"/>
      <c r="Z885" s="197"/>
    </row>
    <row r="886" ht="15.75" customHeight="1">
      <c r="A886" s="180"/>
      <c r="B886" s="197"/>
      <c r="C886" s="197"/>
      <c r="D886" s="152"/>
      <c r="E886" s="152"/>
      <c r="F886" s="152"/>
      <c r="G886" s="197"/>
      <c r="H886" s="197"/>
      <c r="I886" s="152"/>
      <c r="J886" s="50"/>
      <c r="K886" s="152"/>
      <c r="L886" s="152"/>
      <c r="M886" s="152"/>
      <c r="N886" s="152"/>
      <c r="O886" s="197"/>
      <c r="P886" s="197"/>
      <c r="Q886" s="197"/>
      <c r="R886" s="197"/>
      <c r="S886" s="197"/>
      <c r="T886" s="197"/>
      <c r="U886" s="197"/>
      <c r="V886" s="197"/>
      <c r="W886" s="197"/>
      <c r="X886" s="197"/>
      <c r="Y886" s="197"/>
      <c r="Z886" s="197"/>
    </row>
    <row r="887" ht="15.75" customHeight="1">
      <c r="A887" s="180"/>
      <c r="B887" s="197"/>
      <c r="C887" s="152"/>
      <c r="D887" s="152"/>
      <c r="E887" s="152"/>
      <c r="F887" s="152"/>
      <c r="G887" s="197"/>
      <c r="H887" s="169"/>
      <c r="I887" s="152"/>
      <c r="J887" s="152"/>
      <c r="K887" s="152"/>
      <c r="L887" s="152"/>
      <c r="M887" s="152"/>
      <c r="N887" s="152"/>
      <c r="O887" s="197"/>
      <c r="P887" s="197"/>
      <c r="Q887" s="197"/>
      <c r="R887" s="197"/>
      <c r="S887" s="197"/>
      <c r="T887" s="197"/>
      <c r="U887" s="197"/>
      <c r="V887" s="197"/>
      <c r="W887" s="197"/>
      <c r="X887" s="197"/>
      <c r="Y887" s="197"/>
      <c r="Z887" s="197"/>
    </row>
    <row r="888" ht="15.75" customHeight="1">
      <c r="A888" s="180"/>
      <c r="B888" s="197"/>
      <c r="C888" s="152"/>
      <c r="D888" s="152"/>
      <c r="E888" s="152"/>
      <c r="F888" s="152"/>
      <c r="G888" s="197"/>
      <c r="H888" s="197"/>
      <c r="I888" s="152"/>
      <c r="J888" s="152"/>
      <c r="K888" s="152"/>
      <c r="L888" s="152"/>
      <c r="M888" s="152"/>
      <c r="N888" s="152"/>
      <c r="O888" s="197"/>
      <c r="P888" s="197"/>
      <c r="Q888" s="197"/>
      <c r="R888" s="197"/>
      <c r="S888" s="197"/>
      <c r="T888" s="197"/>
      <c r="U888" s="197"/>
      <c r="V888" s="197"/>
      <c r="W888" s="197"/>
      <c r="X888" s="197"/>
      <c r="Y888" s="197"/>
      <c r="Z888" s="197"/>
    </row>
    <row r="889" ht="15.75" customHeight="1">
      <c r="A889" s="180"/>
      <c r="B889" s="197"/>
      <c r="C889" s="197"/>
      <c r="D889" s="152"/>
      <c r="E889" s="152"/>
      <c r="F889" s="152"/>
      <c r="G889" s="197"/>
      <c r="H889" s="169"/>
      <c r="I889" s="152"/>
      <c r="J889" s="50"/>
      <c r="K889" s="152"/>
      <c r="L889" s="152"/>
      <c r="M889" s="152"/>
      <c r="N889" s="152"/>
      <c r="O889" s="197"/>
      <c r="P889" s="197"/>
      <c r="Q889" s="197"/>
      <c r="R889" s="197"/>
      <c r="S889" s="197"/>
      <c r="T889" s="197"/>
      <c r="U889" s="197"/>
      <c r="V889" s="197"/>
      <c r="W889" s="197"/>
      <c r="X889" s="197"/>
      <c r="Y889" s="197"/>
      <c r="Z889" s="197"/>
    </row>
    <row r="890" ht="15.75" customHeight="1">
      <c r="A890" s="180"/>
      <c r="B890" s="197"/>
      <c r="C890" s="152"/>
      <c r="D890" s="152"/>
      <c r="E890" s="152"/>
      <c r="F890" s="152"/>
      <c r="G890" s="197"/>
      <c r="H890" s="169"/>
      <c r="I890" s="152"/>
      <c r="J890" s="152"/>
      <c r="K890" s="152"/>
      <c r="L890" s="152"/>
      <c r="M890" s="152"/>
      <c r="N890" s="152"/>
      <c r="O890" s="197"/>
      <c r="P890" s="197"/>
      <c r="Q890" s="197"/>
      <c r="R890" s="197"/>
      <c r="S890" s="197"/>
      <c r="T890" s="197"/>
      <c r="U890" s="197"/>
      <c r="V890" s="197"/>
      <c r="W890" s="197"/>
      <c r="X890" s="197"/>
      <c r="Y890" s="197"/>
      <c r="Z890" s="197"/>
    </row>
    <row r="891" ht="15.75" customHeight="1">
      <c r="A891" s="180"/>
      <c r="B891" s="197"/>
      <c r="C891" s="152"/>
      <c r="D891" s="152"/>
      <c r="E891" s="152"/>
      <c r="F891" s="152"/>
      <c r="G891" s="197"/>
      <c r="H891" s="197"/>
      <c r="I891" s="152"/>
      <c r="J891" s="152"/>
      <c r="K891" s="152"/>
      <c r="L891" s="152"/>
      <c r="M891" s="152"/>
      <c r="N891" s="152"/>
      <c r="O891" s="197"/>
      <c r="P891" s="197"/>
      <c r="Q891" s="197"/>
      <c r="R891" s="197"/>
      <c r="S891" s="197"/>
      <c r="T891" s="197"/>
      <c r="U891" s="197"/>
      <c r="V891" s="197"/>
      <c r="W891" s="197"/>
      <c r="X891" s="197"/>
      <c r="Y891" s="197"/>
      <c r="Z891" s="197"/>
    </row>
    <row r="892" ht="15.75" customHeight="1">
      <c r="A892" s="180"/>
      <c r="B892" s="197"/>
      <c r="C892" s="152"/>
      <c r="D892" s="152"/>
      <c r="E892" s="152"/>
      <c r="F892" s="152"/>
      <c r="G892" s="197"/>
      <c r="H892" s="169"/>
      <c r="I892" s="152"/>
      <c r="J892" s="152"/>
      <c r="K892" s="152"/>
      <c r="L892" s="152"/>
      <c r="M892" s="152"/>
      <c r="N892" s="152"/>
      <c r="O892" s="197"/>
      <c r="P892" s="197"/>
      <c r="Q892" s="197"/>
      <c r="R892" s="197"/>
      <c r="S892" s="197"/>
      <c r="T892" s="197"/>
      <c r="U892" s="197"/>
      <c r="V892" s="197"/>
      <c r="W892" s="197"/>
      <c r="X892" s="197"/>
      <c r="Y892" s="197"/>
      <c r="Z892" s="197"/>
    </row>
    <row r="893" ht="15.75" customHeight="1">
      <c r="A893" s="180"/>
      <c r="B893" s="197"/>
      <c r="C893" s="152"/>
      <c r="D893" s="152"/>
      <c r="E893" s="152"/>
      <c r="F893" s="152"/>
      <c r="G893" s="197"/>
      <c r="H893" s="197"/>
      <c r="I893" s="152"/>
      <c r="J893" s="152"/>
      <c r="K893" s="152"/>
      <c r="L893" s="152"/>
      <c r="M893" s="152"/>
      <c r="N893" s="152"/>
      <c r="O893" s="197"/>
      <c r="P893" s="197"/>
      <c r="Q893" s="197"/>
      <c r="R893" s="197"/>
      <c r="S893" s="197"/>
      <c r="T893" s="197"/>
      <c r="U893" s="197"/>
      <c r="V893" s="197"/>
      <c r="W893" s="197"/>
      <c r="X893" s="197"/>
      <c r="Y893" s="197"/>
      <c r="Z893" s="197"/>
    </row>
    <row r="894" ht="15.75" customHeight="1">
      <c r="A894" s="180"/>
      <c r="B894" s="197"/>
      <c r="C894" s="197"/>
      <c r="D894" s="152"/>
      <c r="E894" s="152"/>
      <c r="F894" s="152"/>
      <c r="G894" s="197"/>
      <c r="H894" s="169"/>
      <c r="I894" s="152"/>
      <c r="J894" s="50"/>
      <c r="K894" s="152"/>
      <c r="L894" s="152"/>
      <c r="M894" s="152"/>
      <c r="N894" s="152"/>
      <c r="O894" s="197"/>
      <c r="P894" s="197"/>
      <c r="Q894" s="197"/>
      <c r="R894" s="197"/>
      <c r="S894" s="197"/>
      <c r="T894" s="197"/>
      <c r="U894" s="197"/>
      <c r="V894" s="197"/>
      <c r="W894" s="197"/>
      <c r="X894" s="197"/>
      <c r="Y894" s="197"/>
      <c r="Z894" s="197"/>
    </row>
    <row r="895" ht="15.75" customHeight="1">
      <c r="A895" s="180"/>
      <c r="B895" s="197"/>
      <c r="C895" s="152"/>
      <c r="D895" s="152"/>
      <c r="E895" s="152"/>
      <c r="F895" s="152"/>
      <c r="G895" s="197"/>
      <c r="H895" s="197"/>
      <c r="I895" s="152"/>
      <c r="J895" s="152"/>
      <c r="K895" s="152"/>
      <c r="L895" s="152"/>
      <c r="M895" s="152"/>
      <c r="N895" s="152"/>
      <c r="O895" s="197"/>
      <c r="P895" s="197"/>
      <c r="Q895" s="197"/>
      <c r="R895" s="197"/>
      <c r="S895" s="197"/>
      <c r="T895" s="197"/>
      <c r="U895" s="197"/>
      <c r="V895" s="197"/>
      <c r="W895" s="197"/>
      <c r="X895" s="197"/>
      <c r="Y895" s="197"/>
      <c r="Z895" s="197"/>
    </row>
    <row r="896" ht="15.75" customHeight="1">
      <c r="A896" s="180"/>
      <c r="B896" s="197"/>
      <c r="C896" s="197"/>
      <c r="D896" s="152"/>
      <c r="E896" s="152"/>
      <c r="F896" s="152"/>
      <c r="G896" s="197"/>
      <c r="H896" s="169"/>
      <c r="I896" s="152"/>
      <c r="J896" s="50"/>
      <c r="K896" s="152"/>
      <c r="L896" s="152"/>
      <c r="M896" s="152"/>
      <c r="N896" s="152"/>
      <c r="O896" s="197"/>
      <c r="P896" s="197"/>
      <c r="Q896" s="197"/>
      <c r="R896" s="197"/>
      <c r="S896" s="197"/>
      <c r="T896" s="197"/>
      <c r="U896" s="197"/>
      <c r="V896" s="197"/>
      <c r="W896" s="197"/>
      <c r="X896" s="197"/>
      <c r="Y896" s="197"/>
      <c r="Z896" s="197"/>
    </row>
    <row r="897" ht="15.75" customHeight="1">
      <c r="A897" s="180"/>
      <c r="B897" s="197"/>
      <c r="C897" s="152"/>
      <c r="D897" s="152"/>
      <c r="E897" s="152"/>
      <c r="F897" s="152"/>
      <c r="G897" s="197"/>
      <c r="H897" s="197"/>
      <c r="I897" s="152"/>
      <c r="J897" s="152"/>
      <c r="K897" s="152"/>
      <c r="L897" s="152"/>
      <c r="M897" s="152"/>
      <c r="N897" s="152"/>
      <c r="O897" s="197"/>
      <c r="P897" s="197"/>
      <c r="Q897" s="197"/>
      <c r="R897" s="197"/>
      <c r="S897" s="197"/>
      <c r="T897" s="197"/>
      <c r="U897" s="197"/>
      <c r="V897" s="197"/>
      <c r="W897" s="197"/>
      <c r="X897" s="197"/>
      <c r="Y897" s="197"/>
      <c r="Z897" s="197"/>
    </row>
    <row r="898" ht="15.75" customHeight="1">
      <c r="A898" s="180"/>
      <c r="B898" s="197"/>
      <c r="C898" s="152"/>
      <c r="D898" s="152"/>
      <c r="E898" s="152"/>
      <c r="F898" s="152"/>
      <c r="G898" s="197"/>
      <c r="H898" s="169"/>
      <c r="I898" s="152"/>
      <c r="J898" s="152"/>
      <c r="K898" s="152"/>
      <c r="L898" s="152"/>
      <c r="M898" s="152"/>
      <c r="N898" s="152"/>
      <c r="O898" s="197"/>
      <c r="P898" s="197"/>
      <c r="Q898" s="197"/>
      <c r="R898" s="197"/>
      <c r="S898" s="197"/>
      <c r="T898" s="197"/>
      <c r="U898" s="197"/>
      <c r="V898" s="197"/>
      <c r="W898" s="197"/>
      <c r="X898" s="197"/>
      <c r="Y898" s="197"/>
      <c r="Z898" s="197"/>
    </row>
    <row r="899" ht="15.75" customHeight="1">
      <c r="A899" s="180"/>
      <c r="B899" s="197"/>
      <c r="C899" s="197"/>
      <c r="D899" s="152"/>
      <c r="E899" s="152"/>
      <c r="F899" s="152"/>
      <c r="G899" s="197"/>
      <c r="H899" s="197"/>
      <c r="I899" s="152"/>
      <c r="J899" s="50"/>
      <c r="K899" s="152"/>
      <c r="L899" s="152"/>
      <c r="M899" s="152"/>
      <c r="N899" s="152"/>
      <c r="O899" s="197"/>
      <c r="P899" s="197"/>
      <c r="Q899" s="197"/>
      <c r="R899" s="197"/>
      <c r="S899" s="197"/>
      <c r="T899" s="197"/>
      <c r="U899" s="197"/>
      <c r="V899" s="197"/>
      <c r="W899" s="197"/>
      <c r="X899" s="197"/>
      <c r="Y899" s="197"/>
      <c r="Z899" s="197"/>
    </row>
    <row r="900" ht="15.75" customHeight="1">
      <c r="A900" s="180"/>
      <c r="B900" s="197"/>
      <c r="C900" s="152"/>
      <c r="D900" s="152"/>
      <c r="E900" s="152"/>
      <c r="F900" s="152"/>
      <c r="G900" s="197"/>
      <c r="H900" s="169"/>
      <c r="I900" s="152"/>
      <c r="J900" s="152"/>
      <c r="K900" s="152"/>
      <c r="L900" s="152"/>
      <c r="M900" s="152"/>
      <c r="N900" s="152"/>
      <c r="O900" s="197"/>
      <c r="P900" s="197"/>
      <c r="Q900" s="197"/>
      <c r="R900" s="197"/>
      <c r="S900" s="197"/>
      <c r="T900" s="197"/>
      <c r="U900" s="197"/>
      <c r="V900" s="197"/>
      <c r="W900" s="197"/>
      <c r="X900" s="197"/>
      <c r="Y900" s="197"/>
      <c r="Z900" s="197"/>
    </row>
    <row r="901" ht="15.75" customHeight="1">
      <c r="A901" s="180"/>
      <c r="B901" s="197"/>
      <c r="C901" s="152"/>
      <c r="D901" s="152"/>
      <c r="E901" s="152"/>
      <c r="F901" s="152"/>
      <c r="G901" s="197"/>
      <c r="H901" s="197"/>
      <c r="I901" s="152"/>
      <c r="J901" s="152"/>
      <c r="K901" s="152"/>
      <c r="L901" s="152"/>
      <c r="M901" s="152"/>
      <c r="N901" s="152"/>
      <c r="O901" s="197"/>
      <c r="P901" s="197"/>
      <c r="Q901" s="197"/>
      <c r="R901" s="197"/>
      <c r="S901" s="197"/>
      <c r="T901" s="197"/>
      <c r="U901" s="197"/>
      <c r="V901" s="197"/>
      <c r="W901" s="197"/>
      <c r="X901" s="197"/>
      <c r="Y901" s="197"/>
      <c r="Z901" s="197"/>
    </row>
    <row r="902" ht="15.75" customHeight="1">
      <c r="A902" s="180"/>
      <c r="B902" s="197"/>
      <c r="C902" s="152"/>
      <c r="D902" s="152"/>
      <c r="E902" s="152"/>
      <c r="F902" s="152"/>
      <c r="G902" s="197"/>
      <c r="H902" s="169"/>
      <c r="I902" s="152"/>
      <c r="J902" s="152"/>
      <c r="K902" s="152"/>
      <c r="L902" s="152"/>
      <c r="M902" s="152"/>
      <c r="N902" s="152"/>
      <c r="O902" s="197"/>
      <c r="P902" s="197"/>
      <c r="Q902" s="197"/>
      <c r="R902" s="197"/>
      <c r="S902" s="197"/>
      <c r="T902" s="197"/>
      <c r="U902" s="197"/>
      <c r="V902" s="197"/>
      <c r="W902" s="197"/>
      <c r="X902" s="197"/>
      <c r="Y902" s="197"/>
      <c r="Z902" s="197"/>
    </row>
    <row r="903" ht="15.75" customHeight="1">
      <c r="A903" s="180"/>
      <c r="B903" s="197"/>
      <c r="C903" s="152"/>
      <c r="D903" s="152"/>
      <c r="E903" s="152"/>
      <c r="F903" s="152"/>
      <c r="G903" s="197"/>
      <c r="H903" s="169"/>
      <c r="I903" s="152"/>
      <c r="J903" s="152"/>
      <c r="K903" s="152"/>
      <c r="L903" s="152"/>
      <c r="M903" s="152"/>
      <c r="N903" s="152"/>
      <c r="O903" s="197"/>
      <c r="P903" s="197"/>
      <c r="Q903" s="197"/>
      <c r="R903" s="197"/>
      <c r="S903" s="197"/>
      <c r="T903" s="197"/>
      <c r="U903" s="197"/>
      <c r="V903" s="197"/>
      <c r="W903" s="197"/>
      <c r="X903" s="197"/>
      <c r="Y903" s="197"/>
      <c r="Z903" s="197"/>
    </row>
    <row r="904" ht="15.75" customHeight="1">
      <c r="A904" s="180"/>
      <c r="B904" s="197"/>
      <c r="C904" s="152"/>
      <c r="D904" s="152"/>
      <c r="E904" s="152"/>
      <c r="F904" s="152"/>
      <c r="G904" s="197"/>
      <c r="H904" s="169"/>
      <c r="I904" s="152"/>
      <c r="J904" s="152"/>
      <c r="K904" s="152"/>
      <c r="L904" s="152"/>
      <c r="M904" s="152"/>
      <c r="N904" s="152"/>
      <c r="O904" s="197"/>
      <c r="P904" s="197"/>
      <c r="Q904" s="197"/>
      <c r="R904" s="197"/>
      <c r="S904" s="197"/>
      <c r="T904" s="197"/>
      <c r="U904" s="197"/>
      <c r="V904" s="197"/>
      <c r="W904" s="197"/>
      <c r="X904" s="197"/>
      <c r="Y904" s="197"/>
      <c r="Z904" s="197"/>
    </row>
    <row r="905" ht="15.75" customHeight="1">
      <c r="A905" s="180"/>
      <c r="B905" s="197"/>
      <c r="C905" s="152"/>
      <c r="D905" s="152"/>
      <c r="E905" s="152"/>
      <c r="F905" s="152"/>
      <c r="G905" s="197"/>
      <c r="H905" s="169"/>
      <c r="I905" s="152"/>
      <c r="J905" s="152"/>
      <c r="K905" s="152"/>
      <c r="L905" s="152"/>
      <c r="M905" s="152"/>
      <c r="N905" s="152"/>
      <c r="O905" s="197"/>
      <c r="P905" s="197"/>
      <c r="Q905" s="197"/>
      <c r="R905" s="197"/>
      <c r="S905" s="197"/>
      <c r="T905" s="197"/>
      <c r="U905" s="197"/>
      <c r="V905" s="197"/>
      <c r="W905" s="197"/>
      <c r="X905" s="197"/>
      <c r="Y905" s="197"/>
      <c r="Z905" s="197"/>
    </row>
    <row r="906" ht="15.75" customHeight="1">
      <c r="A906" s="180"/>
      <c r="B906" s="197"/>
      <c r="C906" s="152"/>
      <c r="D906" s="152"/>
      <c r="E906" s="152"/>
      <c r="F906" s="152"/>
      <c r="G906" s="197"/>
      <c r="H906" s="169"/>
      <c r="I906" s="152"/>
      <c r="J906" s="152"/>
      <c r="K906" s="152"/>
      <c r="L906" s="152"/>
      <c r="M906" s="152"/>
      <c r="N906" s="152"/>
      <c r="O906" s="197"/>
      <c r="P906" s="197"/>
      <c r="Q906" s="197"/>
      <c r="R906" s="197"/>
      <c r="S906" s="197"/>
      <c r="T906" s="197"/>
      <c r="U906" s="197"/>
      <c r="V906" s="197"/>
      <c r="W906" s="197"/>
      <c r="X906" s="197"/>
      <c r="Y906" s="197"/>
      <c r="Z906" s="197"/>
    </row>
    <row r="907" ht="15.75" customHeight="1">
      <c r="A907" s="180"/>
      <c r="B907" s="197"/>
      <c r="C907" s="152"/>
      <c r="D907" s="152"/>
      <c r="E907" s="152"/>
      <c r="F907" s="152"/>
      <c r="G907" s="197"/>
      <c r="H907" s="169"/>
      <c r="I907" s="152"/>
      <c r="J907" s="152"/>
      <c r="K907" s="152"/>
      <c r="L907" s="152"/>
      <c r="M907" s="152"/>
      <c r="N907" s="152"/>
      <c r="O907" s="197"/>
      <c r="P907" s="197"/>
      <c r="Q907" s="197"/>
      <c r="R907" s="197"/>
      <c r="S907" s="197"/>
      <c r="T907" s="197"/>
      <c r="U907" s="197"/>
      <c r="V907" s="197"/>
      <c r="W907" s="197"/>
      <c r="X907" s="197"/>
      <c r="Y907" s="197"/>
      <c r="Z907" s="197"/>
    </row>
    <row r="908" ht="15.75" customHeight="1">
      <c r="A908" s="180"/>
      <c r="B908" s="197"/>
      <c r="C908" s="152"/>
      <c r="D908" s="152"/>
      <c r="E908" s="152"/>
      <c r="F908" s="152"/>
      <c r="G908" s="197"/>
      <c r="H908" s="169"/>
      <c r="I908" s="152"/>
      <c r="J908" s="152"/>
      <c r="K908" s="152"/>
      <c r="L908" s="152"/>
      <c r="M908" s="152"/>
      <c r="N908" s="152"/>
      <c r="O908" s="197"/>
      <c r="P908" s="197"/>
      <c r="Q908" s="197"/>
      <c r="R908" s="197"/>
      <c r="S908" s="197"/>
      <c r="T908" s="197"/>
      <c r="U908" s="197"/>
      <c r="V908" s="197"/>
      <c r="W908" s="197"/>
      <c r="X908" s="197"/>
      <c r="Y908" s="197"/>
      <c r="Z908" s="197"/>
    </row>
    <row r="909" ht="15.75" customHeight="1">
      <c r="A909" s="180"/>
      <c r="B909" s="197"/>
      <c r="C909" s="152"/>
      <c r="D909" s="152"/>
      <c r="E909" s="152"/>
      <c r="F909" s="152"/>
      <c r="G909" s="197"/>
      <c r="H909" s="169"/>
      <c r="I909" s="152"/>
      <c r="J909" s="152"/>
      <c r="K909" s="152"/>
      <c r="L909" s="152"/>
      <c r="M909" s="152"/>
      <c r="N909" s="152"/>
      <c r="O909" s="197"/>
      <c r="P909" s="197"/>
      <c r="Q909" s="197"/>
      <c r="R909" s="197"/>
      <c r="S909" s="197"/>
      <c r="T909" s="197"/>
      <c r="U909" s="197"/>
      <c r="V909" s="197"/>
      <c r="W909" s="197"/>
      <c r="X909" s="197"/>
      <c r="Y909" s="197"/>
      <c r="Z909" s="197"/>
    </row>
    <row r="910" ht="15.75" customHeight="1">
      <c r="A910" s="180"/>
      <c r="B910" s="197"/>
      <c r="C910" s="152"/>
      <c r="D910" s="152"/>
      <c r="E910" s="152"/>
      <c r="F910" s="152"/>
      <c r="G910" s="197"/>
      <c r="H910" s="169"/>
      <c r="I910" s="152"/>
      <c r="J910" s="152"/>
      <c r="K910" s="152"/>
      <c r="L910" s="152"/>
      <c r="M910" s="152"/>
      <c r="N910" s="152"/>
      <c r="O910" s="197"/>
      <c r="P910" s="197"/>
      <c r="Q910" s="197"/>
      <c r="R910" s="197"/>
      <c r="S910" s="197"/>
      <c r="T910" s="197"/>
      <c r="U910" s="197"/>
      <c r="V910" s="197"/>
      <c r="W910" s="197"/>
      <c r="X910" s="197"/>
      <c r="Y910" s="197"/>
      <c r="Z910" s="197"/>
    </row>
    <row r="911" ht="15.75" customHeight="1">
      <c r="A911" s="180"/>
      <c r="B911" s="197"/>
      <c r="C911" s="152"/>
      <c r="D911" s="152"/>
      <c r="E911" s="152"/>
      <c r="F911" s="152"/>
      <c r="G911" s="197"/>
      <c r="H911" s="169"/>
      <c r="I911" s="152"/>
      <c r="J911" s="152"/>
      <c r="K911" s="152"/>
      <c r="L911" s="152"/>
      <c r="M911" s="152"/>
      <c r="N911" s="152"/>
      <c r="O911" s="197"/>
      <c r="P911" s="197"/>
      <c r="Q911" s="197"/>
      <c r="R911" s="197"/>
      <c r="S911" s="197"/>
      <c r="T911" s="197"/>
      <c r="U911" s="197"/>
      <c r="V911" s="197"/>
      <c r="W911" s="197"/>
      <c r="X911" s="197"/>
      <c r="Y911" s="197"/>
      <c r="Z911" s="197"/>
    </row>
    <row r="912" ht="15.75" customHeight="1">
      <c r="A912" s="180"/>
      <c r="B912" s="197"/>
      <c r="C912" s="152"/>
      <c r="D912" s="152"/>
      <c r="E912" s="152"/>
      <c r="F912" s="152"/>
      <c r="G912" s="197"/>
      <c r="H912" s="169"/>
      <c r="I912" s="152"/>
      <c r="J912" s="152"/>
      <c r="K912" s="152"/>
      <c r="L912" s="152"/>
      <c r="M912" s="152"/>
      <c r="N912" s="152"/>
      <c r="O912" s="197"/>
      <c r="P912" s="197"/>
      <c r="Q912" s="197"/>
      <c r="R912" s="197"/>
      <c r="S912" s="197"/>
      <c r="T912" s="197"/>
      <c r="U912" s="197"/>
      <c r="V912" s="197"/>
      <c r="W912" s="197"/>
      <c r="X912" s="197"/>
      <c r="Y912" s="197"/>
      <c r="Z912" s="197"/>
    </row>
    <row r="913" ht="15.75" customHeight="1">
      <c r="A913" s="180"/>
      <c r="B913" s="197"/>
      <c r="C913" s="197"/>
      <c r="D913" s="152"/>
      <c r="E913" s="152"/>
      <c r="F913" s="152"/>
      <c r="G913" s="197"/>
      <c r="H913" s="169"/>
      <c r="I913" s="152"/>
      <c r="J913" s="50"/>
      <c r="K913" s="152"/>
      <c r="L913" s="152"/>
      <c r="M913" s="152"/>
      <c r="N913" s="152"/>
      <c r="O913" s="197"/>
      <c r="P913" s="197"/>
      <c r="Q913" s="197"/>
      <c r="R913" s="197"/>
      <c r="S913" s="197"/>
      <c r="T913" s="197"/>
      <c r="U913" s="197"/>
      <c r="V913" s="197"/>
      <c r="W913" s="197"/>
      <c r="X913" s="197"/>
      <c r="Y913" s="197"/>
      <c r="Z913" s="197"/>
    </row>
    <row r="914" ht="15.75" customHeight="1">
      <c r="A914" s="180"/>
      <c r="B914" s="197"/>
      <c r="C914" s="152"/>
      <c r="D914" s="152"/>
      <c r="E914" s="152"/>
      <c r="F914" s="152"/>
      <c r="G914" s="197"/>
      <c r="H914" s="169"/>
      <c r="I914" s="152"/>
      <c r="J914" s="152"/>
      <c r="K914" s="152"/>
      <c r="L914" s="152"/>
      <c r="M914" s="152"/>
      <c r="N914" s="152"/>
      <c r="O914" s="197"/>
      <c r="P914" s="197"/>
      <c r="Q914" s="197"/>
      <c r="R914" s="197"/>
      <c r="S914" s="197"/>
      <c r="T914" s="197"/>
      <c r="U914" s="197"/>
      <c r="V914" s="197"/>
      <c r="W914" s="197"/>
      <c r="X914" s="197"/>
      <c r="Y914" s="197"/>
      <c r="Z914" s="197"/>
    </row>
    <row r="915" ht="15.75" customHeight="1">
      <c r="A915" s="180"/>
      <c r="B915" s="197"/>
      <c r="C915" s="152"/>
      <c r="D915" s="152"/>
      <c r="E915" s="152"/>
      <c r="F915" s="152"/>
      <c r="G915" s="197"/>
      <c r="H915" s="169"/>
      <c r="I915" s="152"/>
      <c r="J915" s="152"/>
      <c r="K915" s="152"/>
      <c r="L915" s="152"/>
      <c r="M915" s="152"/>
      <c r="N915" s="152"/>
      <c r="O915" s="197"/>
      <c r="P915" s="197"/>
      <c r="Q915" s="197"/>
      <c r="R915" s="197"/>
      <c r="S915" s="197"/>
      <c r="T915" s="197"/>
      <c r="U915" s="197"/>
      <c r="V915" s="197"/>
      <c r="W915" s="197"/>
      <c r="X915" s="197"/>
      <c r="Y915" s="197"/>
      <c r="Z915" s="197"/>
    </row>
    <row r="916" ht="15.75" customHeight="1">
      <c r="A916" s="180"/>
      <c r="B916" s="197"/>
      <c r="C916" s="152"/>
      <c r="D916" s="152"/>
      <c r="E916" s="152"/>
      <c r="F916" s="152"/>
      <c r="G916" s="197"/>
      <c r="H916" s="169"/>
      <c r="I916" s="152"/>
      <c r="J916" s="152"/>
      <c r="K916" s="152"/>
      <c r="L916" s="152"/>
      <c r="M916" s="152"/>
      <c r="N916" s="152"/>
      <c r="O916" s="197"/>
      <c r="P916" s="197"/>
      <c r="Q916" s="197"/>
      <c r="R916" s="197"/>
      <c r="S916" s="197"/>
      <c r="T916" s="197"/>
      <c r="U916" s="197"/>
      <c r="V916" s="197"/>
      <c r="W916" s="197"/>
      <c r="X916" s="197"/>
      <c r="Y916" s="197"/>
      <c r="Z916" s="197"/>
    </row>
    <row r="917" ht="15.75" customHeight="1">
      <c r="A917" s="180"/>
      <c r="B917" s="197"/>
      <c r="C917" s="152"/>
      <c r="D917" s="152"/>
      <c r="E917" s="152"/>
      <c r="F917" s="152"/>
      <c r="G917" s="197"/>
      <c r="H917" s="197"/>
      <c r="I917" s="152"/>
      <c r="J917" s="152"/>
      <c r="K917" s="152"/>
      <c r="L917" s="152"/>
      <c r="M917" s="152"/>
      <c r="N917" s="152"/>
      <c r="O917" s="197"/>
      <c r="P917" s="197"/>
      <c r="Q917" s="197"/>
      <c r="R917" s="197"/>
      <c r="S917" s="197"/>
      <c r="T917" s="197"/>
      <c r="U917" s="197"/>
      <c r="V917" s="197"/>
      <c r="W917" s="197"/>
      <c r="X917" s="197"/>
      <c r="Y917" s="197"/>
      <c r="Z917" s="197"/>
    </row>
    <row r="918" ht="15.75" customHeight="1">
      <c r="A918" s="180"/>
      <c r="B918" s="197"/>
      <c r="C918" s="152"/>
      <c r="D918" s="152"/>
      <c r="E918" s="152"/>
      <c r="F918" s="152"/>
      <c r="G918" s="197"/>
      <c r="H918" s="197"/>
      <c r="I918" s="152"/>
      <c r="J918" s="152"/>
      <c r="K918" s="152"/>
      <c r="L918" s="152"/>
      <c r="M918" s="152"/>
      <c r="N918" s="152"/>
      <c r="O918" s="197"/>
      <c r="P918" s="197"/>
      <c r="Q918" s="197"/>
      <c r="R918" s="197"/>
      <c r="S918" s="197"/>
      <c r="T918" s="197"/>
      <c r="U918" s="197"/>
      <c r="V918" s="197"/>
      <c r="W918" s="197"/>
      <c r="X918" s="197"/>
      <c r="Y918" s="197"/>
      <c r="Z918" s="197"/>
    </row>
    <row r="919" ht="15.75" customHeight="1">
      <c r="A919" s="180"/>
      <c r="B919" s="197"/>
      <c r="C919" s="152"/>
      <c r="D919" s="152"/>
      <c r="E919" s="152"/>
      <c r="F919" s="152"/>
      <c r="G919" s="197"/>
      <c r="H919" s="169"/>
      <c r="I919" s="152"/>
      <c r="J919" s="152"/>
      <c r="K919" s="152"/>
      <c r="L919" s="152"/>
      <c r="M919" s="152"/>
      <c r="N919" s="152"/>
      <c r="O919" s="197"/>
      <c r="P919" s="197"/>
      <c r="Q919" s="197"/>
      <c r="R919" s="197"/>
      <c r="S919" s="197"/>
      <c r="T919" s="197"/>
      <c r="U919" s="197"/>
      <c r="V919" s="197"/>
      <c r="W919" s="197"/>
      <c r="X919" s="197"/>
      <c r="Y919" s="197"/>
      <c r="Z919" s="197"/>
    </row>
    <row r="920" ht="15.75" customHeight="1">
      <c r="A920" s="180"/>
      <c r="B920" s="197"/>
      <c r="C920" s="152"/>
      <c r="D920" s="152"/>
      <c r="E920" s="152"/>
      <c r="F920" s="152"/>
      <c r="G920" s="197"/>
      <c r="H920" s="169"/>
      <c r="I920" s="152"/>
      <c r="J920" s="152"/>
      <c r="K920" s="152"/>
      <c r="L920" s="152"/>
      <c r="M920" s="152"/>
      <c r="N920" s="152"/>
      <c r="O920" s="197"/>
      <c r="P920" s="197"/>
      <c r="Q920" s="197"/>
      <c r="R920" s="197"/>
      <c r="S920" s="197"/>
      <c r="T920" s="197"/>
      <c r="U920" s="197"/>
      <c r="V920" s="197"/>
      <c r="W920" s="197"/>
      <c r="X920" s="197"/>
      <c r="Y920" s="197"/>
      <c r="Z920" s="197"/>
    </row>
    <row r="921" ht="15.75" customHeight="1">
      <c r="A921" s="180"/>
      <c r="B921" s="197"/>
      <c r="C921" s="197"/>
      <c r="D921" s="152"/>
      <c r="E921" s="152"/>
      <c r="F921" s="152"/>
      <c r="G921" s="197"/>
      <c r="H921" s="169"/>
      <c r="I921" s="152"/>
      <c r="J921" s="50"/>
      <c r="K921" s="152"/>
      <c r="L921" s="152"/>
      <c r="M921" s="152"/>
      <c r="N921" s="152"/>
      <c r="O921" s="197"/>
      <c r="P921" s="197"/>
      <c r="Q921" s="197"/>
      <c r="R921" s="197"/>
      <c r="S921" s="197"/>
      <c r="T921" s="197"/>
      <c r="U921" s="197"/>
      <c r="V921" s="197"/>
      <c r="W921" s="197"/>
      <c r="X921" s="197"/>
      <c r="Y921" s="197"/>
      <c r="Z921" s="197"/>
    </row>
    <row r="922" ht="15.75" customHeight="1">
      <c r="A922" s="180"/>
      <c r="B922" s="197"/>
      <c r="C922" s="152"/>
      <c r="D922" s="152"/>
      <c r="E922" s="152"/>
      <c r="F922" s="152"/>
      <c r="G922" s="197"/>
      <c r="H922" s="169"/>
      <c r="I922" s="152"/>
      <c r="J922" s="152"/>
      <c r="K922" s="152"/>
      <c r="L922" s="152"/>
      <c r="M922" s="152"/>
      <c r="N922" s="152"/>
      <c r="O922" s="197"/>
      <c r="P922" s="197"/>
      <c r="Q922" s="197"/>
      <c r="R922" s="197"/>
      <c r="S922" s="197"/>
      <c r="T922" s="197"/>
      <c r="U922" s="197"/>
      <c r="V922" s="197"/>
      <c r="W922" s="197"/>
      <c r="X922" s="197"/>
      <c r="Y922" s="197"/>
      <c r="Z922" s="197"/>
    </row>
    <row r="923" ht="15.75" customHeight="1">
      <c r="A923" s="180"/>
      <c r="B923" s="197"/>
      <c r="C923" s="197"/>
      <c r="D923" s="152"/>
      <c r="E923" s="152"/>
      <c r="F923" s="152"/>
      <c r="G923" s="197"/>
      <c r="H923" s="197"/>
      <c r="I923" s="152"/>
      <c r="J923" s="50"/>
      <c r="K923" s="152"/>
      <c r="L923" s="152"/>
      <c r="M923" s="152"/>
      <c r="N923" s="152"/>
      <c r="O923" s="197"/>
      <c r="P923" s="197"/>
      <c r="Q923" s="197"/>
      <c r="R923" s="197"/>
      <c r="S923" s="197"/>
      <c r="T923" s="197"/>
      <c r="U923" s="197"/>
      <c r="V923" s="197"/>
      <c r="W923" s="197"/>
      <c r="X923" s="197"/>
      <c r="Y923" s="197"/>
      <c r="Z923" s="197"/>
    </row>
    <row r="924" ht="15.75" customHeight="1">
      <c r="A924" s="180"/>
      <c r="B924" s="197"/>
      <c r="C924" s="152"/>
      <c r="D924" s="152"/>
      <c r="E924" s="152"/>
      <c r="F924" s="152"/>
      <c r="G924" s="197"/>
      <c r="H924" s="169"/>
      <c r="I924" s="152"/>
      <c r="J924" s="152"/>
      <c r="K924" s="152"/>
      <c r="L924" s="152"/>
      <c r="M924" s="152"/>
      <c r="N924" s="152"/>
      <c r="O924" s="197"/>
      <c r="P924" s="197"/>
      <c r="Q924" s="197"/>
      <c r="R924" s="197"/>
      <c r="S924" s="197"/>
      <c r="T924" s="197"/>
      <c r="U924" s="197"/>
      <c r="V924" s="197"/>
      <c r="W924" s="197"/>
      <c r="X924" s="197"/>
      <c r="Y924" s="197"/>
      <c r="Z924" s="197"/>
    </row>
    <row r="925" ht="15.75" customHeight="1">
      <c r="A925" s="180"/>
      <c r="B925" s="197"/>
      <c r="C925" s="152"/>
      <c r="D925" s="152"/>
      <c r="E925" s="152"/>
      <c r="F925" s="152"/>
      <c r="G925" s="197"/>
      <c r="H925" s="169"/>
      <c r="I925" s="152"/>
      <c r="J925" s="152"/>
      <c r="K925" s="152"/>
      <c r="L925" s="152"/>
      <c r="M925" s="152"/>
      <c r="N925" s="152"/>
      <c r="O925" s="197"/>
      <c r="P925" s="197"/>
      <c r="Q925" s="197"/>
      <c r="R925" s="197"/>
      <c r="S925" s="197"/>
      <c r="T925" s="197"/>
      <c r="U925" s="197"/>
      <c r="V925" s="197"/>
      <c r="W925" s="197"/>
      <c r="X925" s="197"/>
      <c r="Y925" s="197"/>
      <c r="Z925" s="197"/>
    </row>
    <row r="926" ht="15.75" customHeight="1">
      <c r="A926" s="180"/>
      <c r="B926" s="197"/>
      <c r="C926" s="152"/>
      <c r="D926" s="152"/>
      <c r="E926" s="152"/>
      <c r="F926" s="152"/>
      <c r="G926" s="197"/>
      <c r="H926" s="197"/>
      <c r="I926" s="152"/>
      <c r="J926" s="152"/>
      <c r="K926" s="152"/>
      <c r="L926" s="152"/>
      <c r="M926" s="152"/>
      <c r="N926" s="152"/>
      <c r="O926" s="197"/>
      <c r="P926" s="197"/>
      <c r="Q926" s="197"/>
      <c r="R926" s="197"/>
      <c r="S926" s="197"/>
      <c r="T926" s="197"/>
      <c r="U926" s="197"/>
      <c r="V926" s="197"/>
      <c r="W926" s="197"/>
      <c r="X926" s="197"/>
      <c r="Y926" s="197"/>
      <c r="Z926" s="197"/>
    </row>
    <row r="927" ht="15.75" customHeight="1">
      <c r="A927" s="197"/>
      <c r="B927" s="197"/>
      <c r="C927" s="197"/>
      <c r="D927" s="197"/>
      <c r="E927" s="197"/>
      <c r="F927" s="197"/>
      <c r="G927" s="197"/>
      <c r="H927" s="197"/>
      <c r="I927" s="197"/>
      <c r="J927" s="197"/>
      <c r="K927" s="197"/>
      <c r="L927" s="197"/>
      <c r="M927" s="197"/>
      <c r="N927" s="197"/>
      <c r="O927" s="197"/>
      <c r="P927" s="197"/>
      <c r="Q927" s="197"/>
      <c r="R927" s="197"/>
      <c r="S927" s="197"/>
      <c r="T927" s="197"/>
      <c r="U927" s="197"/>
      <c r="V927" s="197"/>
      <c r="W927" s="197"/>
      <c r="X927" s="197"/>
      <c r="Y927" s="197"/>
      <c r="Z927" s="197"/>
    </row>
    <row r="928" ht="15.75" customHeight="1">
      <c r="A928" s="197"/>
      <c r="B928" s="197"/>
      <c r="C928" s="197"/>
      <c r="D928" s="197"/>
      <c r="E928" s="197"/>
      <c r="F928" s="197"/>
      <c r="G928" s="197"/>
      <c r="H928" s="197"/>
      <c r="I928" s="197"/>
      <c r="J928" s="197"/>
      <c r="K928" s="197"/>
      <c r="L928" s="197"/>
      <c r="M928" s="197"/>
      <c r="N928" s="197"/>
      <c r="O928" s="197"/>
      <c r="P928" s="197"/>
      <c r="Q928" s="197"/>
      <c r="R928" s="197"/>
      <c r="S928" s="197"/>
      <c r="T928" s="197"/>
      <c r="U928" s="197"/>
      <c r="V928" s="197"/>
      <c r="W928" s="197"/>
      <c r="X928" s="197"/>
      <c r="Y928" s="197"/>
      <c r="Z928" s="197"/>
    </row>
    <row r="929" ht="15.75" customHeight="1">
      <c r="A929" s="197"/>
      <c r="B929" s="197"/>
      <c r="C929" s="197"/>
      <c r="D929" s="197"/>
      <c r="E929" s="197"/>
      <c r="F929" s="197"/>
      <c r="G929" s="197"/>
      <c r="H929" s="197"/>
      <c r="I929" s="197"/>
      <c r="J929" s="197"/>
      <c r="K929" s="197"/>
      <c r="L929" s="197"/>
      <c r="M929" s="197"/>
      <c r="N929" s="197"/>
      <c r="O929" s="197"/>
      <c r="P929" s="197"/>
      <c r="Q929" s="197"/>
      <c r="R929" s="197"/>
      <c r="S929" s="197"/>
      <c r="T929" s="197"/>
      <c r="U929" s="197"/>
      <c r="V929" s="197"/>
      <c r="W929" s="197"/>
      <c r="X929" s="197"/>
      <c r="Y929" s="197"/>
      <c r="Z929" s="197"/>
    </row>
    <row r="930" ht="15.75" customHeight="1">
      <c r="A930" s="197"/>
      <c r="B930" s="197"/>
      <c r="C930" s="197"/>
      <c r="D930" s="197"/>
      <c r="E930" s="197"/>
      <c r="F930" s="197"/>
      <c r="G930" s="197"/>
      <c r="H930" s="197"/>
      <c r="I930" s="197"/>
      <c r="J930" s="197"/>
      <c r="K930" s="197"/>
      <c r="L930" s="197"/>
      <c r="M930" s="197"/>
      <c r="N930" s="197"/>
      <c r="O930" s="197"/>
      <c r="P930" s="197"/>
      <c r="Q930" s="197"/>
      <c r="R930" s="197"/>
      <c r="S930" s="197"/>
      <c r="T930" s="197"/>
      <c r="U930" s="197"/>
      <c r="V930" s="197"/>
      <c r="W930" s="197"/>
      <c r="X930" s="197"/>
      <c r="Y930" s="197"/>
      <c r="Z930" s="197"/>
    </row>
    <row r="931" ht="15.75" customHeight="1">
      <c r="A931" s="197"/>
      <c r="B931" s="197"/>
      <c r="C931" s="197"/>
      <c r="D931" s="197"/>
      <c r="E931" s="197"/>
      <c r="F931" s="197"/>
      <c r="G931" s="197"/>
      <c r="H931" s="197"/>
      <c r="I931" s="197"/>
      <c r="J931" s="197"/>
      <c r="K931" s="197"/>
      <c r="L931" s="197"/>
      <c r="M931" s="197"/>
      <c r="N931" s="197"/>
      <c r="O931" s="197"/>
      <c r="P931" s="197"/>
      <c r="Q931" s="197"/>
      <c r="R931" s="197"/>
      <c r="S931" s="197"/>
      <c r="T931" s="197"/>
      <c r="U931" s="197"/>
      <c r="V931" s="197"/>
      <c r="W931" s="197"/>
      <c r="X931" s="197"/>
      <c r="Y931" s="197"/>
      <c r="Z931" s="197"/>
    </row>
    <row r="932" ht="15.75" customHeight="1">
      <c r="A932" s="197"/>
      <c r="B932" s="197"/>
      <c r="C932" s="197"/>
      <c r="D932" s="197"/>
      <c r="E932" s="197"/>
      <c r="F932" s="197"/>
      <c r="G932" s="197"/>
      <c r="H932" s="197"/>
      <c r="I932" s="197"/>
      <c r="J932" s="197"/>
      <c r="K932" s="197"/>
      <c r="L932" s="197"/>
      <c r="M932" s="197"/>
      <c r="N932" s="197"/>
      <c r="O932" s="197"/>
      <c r="P932" s="197"/>
      <c r="Q932" s="197"/>
      <c r="R932" s="197"/>
      <c r="S932" s="197"/>
      <c r="T932" s="197"/>
      <c r="U932" s="197"/>
      <c r="V932" s="197"/>
      <c r="W932" s="197"/>
      <c r="X932" s="197"/>
      <c r="Y932" s="197"/>
      <c r="Z932" s="197"/>
    </row>
    <row r="933" ht="15.75" customHeight="1">
      <c r="A933" s="197"/>
      <c r="B933" s="197"/>
      <c r="C933" s="197"/>
      <c r="D933" s="197"/>
      <c r="E933" s="197"/>
      <c r="F933" s="197"/>
      <c r="G933" s="197"/>
      <c r="H933" s="197"/>
      <c r="I933" s="197"/>
      <c r="J933" s="197"/>
      <c r="K933" s="197"/>
      <c r="L933" s="197"/>
      <c r="M933" s="197"/>
      <c r="N933" s="197"/>
      <c r="O933" s="197"/>
      <c r="P933" s="197"/>
      <c r="Q933" s="197"/>
      <c r="R933" s="197"/>
      <c r="S933" s="197"/>
      <c r="T933" s="197"/>
      <c r="U933" s="197"/>
      <c r="V933" s="197"/>
      <c r="W933" s="197"/>
      <c r="X933" s="197"/>
      <c r="Y933" s="197"/>
      <c r="Z933" s="197"/>
    </row>
    <row r="934" ht="15.75" customHeight="1">
      <c r="A934" s="197"/>
      <c r="B934" s="197"/>
      <c r="C934" s="197"/>
      <c r="D934" s="197"/>
      <c r="E934" s="197"/>
      <c r="F934" s="197"/>
      <c r="G934" s="197"/>
      <c r="H934" s="197"/>
      <c r="I934" s="197"/>
      <c r="J934" s="197"/>
      <c r="K934" s="197"/>
      <c r="L934" s="197"/>
      <c r="M934" s="197"/>
      <c r="N934" s="197"/>
      <c r="O934" s="197"/>
      <c r="P934" s="197"/>
      <c r="Q934" s="197"/>
      <c r="R934" s="197"/>
      <c r="S934" s="197"/>
      <c r="T934" s="197"/>
      <c r="U934" s="197"/>
      <c r="V934" s="197"/>
      <c r="W934" s="197"/>
      <c r="X934" s="197"/>
      <c r="Y934" s="197"/>
      <c r="Z934" s="197"/>
    </row>
    <row r="935" ht="15.75" customHeight="1">
      <c r="A935" s="197"/>
      <c r="B935" s="197"/>
      <c r="C935" s="197"/>
      <c r="D935" s="197"/>
      <c r="E935" s="197"/>
      <c r="F935" s="197"/>
      <c r="G935" s="197"/>
      <c r="H935" s="197"/>
      <c r="I935" s="197"/>
      <c r="J935" s="197"/>
      <c r="K935" s="197"/>
      <c r="L935" s="197"/>
      <c r="M935" s="197"/>
      <c r="N935" s="197"/>
      <c r="O935" s="197"/>
      <c r="P935" s="197"/>
      <c r="Q935" s="197"/>
      <c r="R935" s="197"/>
      <c r="S935" s="197"/>
      <c r="T935" s="197"/>
      <c r="U935" s="197"/>
      <c r="V935" s="197"/>
      <c r="W935" s="197"/>
      <c r="X935" s="197"/>
      <c r="Y935" s="197"/>
      <c r="Z935" s="197"/>
    </row>
    <row r="936" ht="15.75" customHeight="1">
      <c r="A936" s="197"/>
      <c r="B936" s="197"/>
      <c r="C936" s="197"/>
      <c r="D936" s="197"/>
      <c r="E936" s="197"/>
      <c r="F936" s="197"/>
      <c r="G936" s="197"/>
      <c r="H936" s="197"/>
      <c r="I936" s="197"/>
      <c r="J936" s="197"/>
      <c r="K936" s="197"/>
      <c r="L936" s="197"/>
      <c r="M936" s="197"/>
      <c r="N936" s="197"/>
      <c r="O936" s="197"/>
      <c r="P936" s="197"/>
      <c r="Q936" s="197"/>
      <c r="R936" s="197"/>
      <c r="S936" s="197"/>
      <c r="T936" s="197"/>
      <c r="U936" s="197"/>
      <c r="V936" s="197"/>
      <c r="W936" s="197"/>
      <c r="X936" s="197"/>
      <c r="Y936" s="197"/>
      <c r="Z936" s="197"/>
    </row>
    <row r="937" ht="15.75" customHeight="1">
      <c r="A937" s="197"/>
      <c r="B937" s="197"/>
      <c r="C937" s="197"/>
      <c r="D937" s="197"/>
      <c r="E937" s="197"/>
      <c r="F937" s="197"/>
      <c r="G937" s="197"/>
      <c r="H937" s="197"/>
      <c r="I937" s="197"/>
      <c r="J937" s="197"/>
      <c r="K937" s="197"/>
      <c r="L937" s="197"/>
      <c r="M937" s="197"/>
      <c r="N937" s="197"/>
      <c r="O937" s="197"/>
      <c r="P937" s="197"/>
      <c r="Q937" s="197"/>
      <c r="R937" s="197"/>
      <c r="S937" s="197"/>
      <c r="T937" s="197"/>
      <c r="U937" s="197"/>
      <c r="V937" s="197"/>
      <c r="W937" s="197"/>
      <c r="X937" s="197"/>
      <c r="Y937" s="197"/>
      <c r="Z937" s="197"/>
    </row>
    <row r="938" ht="15.75" customHeight="1">
      <c r="A938" s="197"/>
      <c r="B938" s="197"/>
      <c r="C938" s="197"/>
      <c r="D938" s="197"/>
      <c r="E938" s="197"/>
      <c r="F938" s="197"/>
      <c r="G938" s="197"/>
      <c r="H938" s="197"/>
      <c r="I938" s="197"/>
      <c r="J938" s="197"/>
      <c r="K938" s="197"/>
      <c r="L938" s="197"/>
      <c r="M938" s="197"/>
      <c r="N938" s="197"/>
      <c r="O938" s="197"/>
      <c r="P938" s="197"/>
      <c r="Q938" s="197"/>
      <c r="R938" s="197"/>
      <c r="S938" s="197"/>
      <c r="T938" s="197"/>
      <c r="U938" s="197"/>
      <c r="V938" s="197"/>
      <c r="W938" s="197"/>
      <c r="X938" s="197"/>
      <c r="Y938" s="197"/>
      <c r="Z938" s="197"/>
    </row>
    <row r="939" ht="15.75" customHeight="1">
      <c r="A939" s="197"/>
      <c r="B939" s="197"/>
      <c r="C939" s="197"/>
      <c r="D939" s="197"/>
      <c r="E939" s="197"/>
      <c r="F939" s="197"/>
      <c r="G939" s="197"/>
      <c r="H939" s="197"/>
      <c r="I939" s="197"/>
      <c r="J939" s="197"/>
      <c r="K939" s="197"/>
      <c r="L939" s="197"/>
      <c r="M939" s="197"/>
      <c r="N939" s="197"/>
      <c r="O939" s="197"/>
      <c r="P939" s="197"/>
      <c r="Q939" s="197"/>
      <c r="R939" s="197"/>
      <c r="S939" s="197"/>
      <c r="T939" s="197"/>
      <c r="U939" s="197"/>
      <c r="V939" s="197"/>
      <c r="W939" s="197"/>
      <c r="X939" s="197"/>
      <c r="Y939" s="197"/>
      <c r="Z939" s="197"/>
    </row>
    <row r="940" ht="15.75" customHeight="1">
      <c r="A940" s="197"/>
      <c r="B940" s="197"/>
      <c r="C940" s="197"/>
      <c r="D940" s="197"/>
      <c r="E940" s="197"/>
      <c r="F940" s="197"/>
      <c r="G940" s="197"/>
      <c r="H940" s="197"/>
      <c r="I940" s="197"/>
      <c r="J940" s="197"/>
      <c r="K940" s="197"/>
      <c r="L940" s="197"/>
      <c r="M940" s="197"/>
      <c r="N940" s="197"/>
      <c r="O940" s="197"/>
      <c r="P940" s="197"/>
      <c r="Q940" s="197"/>
      <c r="R940" s="197"/>
      <c r="S940" s="197"/>
      <c r="T940" s="197"/>
      <c r="U940" s="197"/>
      <c r="V940" s="197"/>
      <c r="W940" s="197"/>
      <c r="X940" s="197"/>
      <c r="Y940" s="197"/>
      <c r="Z940" s="197"/>
    </row>
    <row r="941" ht="15.75" customHeight="1">
      <c r="A941" s="197"/>
      <c r="B941" s="197"/>
      <c r="C941" s="197"/>
      <c r="D941" s="197"/>
      <c r="E941" s="197"/>
      <c r="F941" s="197"/>
      <c r="G941" s="197"/>
      <c r="H941" s="197"/>
      <c r="I941" s="197"/>
      <c r="J941" s="197"/>
      <c r="K941" s="197"/>
      <c r="L941" s="197"/>
      <c r="M941" s="197"/>
      <c r="N941" s="197"/>
      <c r="O941" s="197"/>
      <c r="P941" s="197"/>
      <c r="Q941" s="197"/>
      <c r="R941" s="197"/>
      <c r="S941" s="197"/>
      <c r="T941" s="197"/>
      <c r="U941" s="197"/>
      <c r="V941" s="197"/>
      <c r="W941" s="197"/>
      <c r="X941" s="197"/>
      <c r="Y941" s="197"/>
      <c r="Z941" s="197"/>
    </row>
    <row r="942" ht="15.75" customHeight="1">
      <c r="A942" s="197"/>
      <c r="B942" s="197"/>
      <c r="C942" s="197"/>
      <c r="D942" s="197"/>
      <c r="E942" s="197"/>
      <c r="F942" s="197"/>
      <c r="G942" s="197"/>
      <c r="H942" s="197"/>
      <c r="I942" s="197"/>
      <c r="J942" s="197"/>
      <c r="K942" s="197"/>
      <c r="L942" s="197"/>
      <c r="M942" s="197"/>
      <c r="N942" s="197"/>
      <c r="O942" s="197"/>
      <c r="P942" s="197"/>
      <c r="Q942" s="197"/>
      <c r="R942" s="197"/>
      <c r="S942" s="197"/>
      <c r="T942" s="197"/>
      <c r="U942" s="197"/>
      <c r="V942" s="197"/>
      <c r="W942" s="197"/>
      <c r="X942" s="197"/>
      <c r="Y942" s="197"/>
      <c r="Z942" s="197"/>
    </row>
    <row r="943" ht="15.75" customHeight="1">
      <c r="A943" s="197"/>
      <c r="B943" s="197"/>
      <c r="C943" s="197"/>
      <c r="D943" s="197"/>
      <c r="E943" s="197"/>
      <c r="F943" s="197"/>
      <c r="G943" s="197"/>
      <c r="H943" s="197"/>
      <c r="I943" s="197"/>
      <c r="J943" s="197"/>
      <c r="K943" s="197"/>
      <c r="L943" s="197"/>
      <c r="M943" s="197"/>
      <c r="N943" s="197"/>
      <c r="O943" s="197"/>
      <c r="P943" s="197"/>
      <c r="Q943" s="197"/>
      <c r="R943" s="197"/>
      <c r="S943" s="197"/>
      <c r="T943" s="197"/>
      <c r="U943" s="197"/>
      <c r="V943" s="197"/>
      <c r="W943" s="197"/>
      <c r="X943" s="197"/>
      <c r="Y943" s="197"/>
      <c r="Z943" s="197"/>
    </row>
    <row r="944" ht="15.75" customHeight="1">
      <c r="A944" s="197"/>
      <c r="B944" s="197"/>
      <c r="C944" s="197"/>
      <c r="D944" s="197"/>
      <c r="E944" s="197"/>
      <c r="F944" s="197"/>
      <c r="G944" s="197"/>
      <c r="H944" s="197"/>
      <c r="I944" s="197"/>
      <c r="J944" s="197"/>
      <c r="K944" s="197"/>
      <c r="L944" s="197"/>
      <c r="M944" s="197"/>
      <c r="N944" s="197"/>
      <c r="O944" s="197"/>
      <c r="P944" s="197"/>
      <c r="Q944" s="197"/>
      <c r="R944" s="197"/>
      <c r="S944" s="197"/>
      <c r="T944" s="197"/>
      <c r="U944" s="197"/>
      <c r="V944" s="197"/>
      <c r="W944" s="197"/>
      <c r="X944" s="197"/>
      <c r="Y944" s="197"/>
      <c r="Z944" s="197"/>
    </row>
    <row r="945" ht="15.75" customHeight="1">
      <c r="A945" s="197"/>
      <c r="B945" s="197"/>
      <c r="C945" s="197"/>
      <c r="D945" s="197"/>
      <c r="E945" s="197"/>
      <c r="F945" s="197"/>
      <c r="G945" s="197"/>
      <c r="H945" s="197"/>
      <c r="I945" s="197"/>
      <c r="J945" s="197"/>
      <c r="K945" s="197"/>
      <c r="L945" s="197"/>
      <c r="M945" s="197"/>
      <c r="N945" s="197"/>
      <c r="O945" s="197"/>
      <c r="P945" s="197"/>
      <c r="Q945" s="197"/>
      <c r="R945" s="197"/>
      <c r="S945" s="197"/>
      <c r="T945" s="197"/>
      <c r="U945" s="197"/>
      <c r="V945" s="197"/>
      <c r="W945" s="197"/>
      <c r="X945" s="197"/>
      <c r="Y945" s="197"/>
      <c r="Z945" s="197"/>
    </row>
    <row r="946" ht="15.75" customHeight="1">
      <c r="A946" s="197"/>
      <c r="B946" s="197"/>
      <c r="C946" s="197"/>
      <c r="D946" s="197"/>
      <c r="E946" s="197"/>
      <c r="F946" s="197"/>
      <c r="G946" s="197"/>
      <c r="H946" s="197"/>
      <c r="I946" s="197"/>
      <c r="J946" s="197"/>
      <c r="K946" s="197"/>
      <c r="L946" s="197"/>
      <c r="M946" s="197"/>
      <c r="N946" s="197"/>
      <c r="O946" s="197"/>
      <c r="P946" s="197"/>
      <c r="Q946" s="197"/>
      <c r="R946" s="197"/>
      <c r="S946" s="197"/>
      <c r="T946" s="197"/>
      <c r="U946" s="197"/>
      <c r="V946" s="197"/>
      <c r="W946" s="197"/>
      <c r="X946" s="197"/>
      <c r="Y946" s="197"/>
      <c r="Z946" s="197"/>
    </row>
    <row r="947" ht="15.75" customHeight="1">
      <c r="A947" s="197"/>
      <c r="B947" s="197"/>
      <c r="C947" s="197"/>
      <c r="D947" s="197"/>
      <c r="E947" s="197"/>
      <c r="F947" s="197"/>
      <c r="G947" s="197"/>
      <c r="H947" s="197"/>
      <c r="I947" s="197"/>
      <c r="J947" s="197"/>
      <c r="K947" s="197"/>
      <c r="L947" s="197"/>
      <c r="M947" s="197"/>
      <c r="N947" s="197"/>
      <c r="O947" s="197"/>
      <c r="P947" s="197"/>
      <c r="Q947" s="197"/>
      <c r="R947" s="197"/>
      <c r="S947" s="197"/>
      <c r="T947" s="197"/>
      <c r="U947" s="197"/>
      <c r="V947" s="197"/>
      <c r="W947" s="197"/>
      <c r="X947" s="197"/>
      <c r="Y947" s="197"/>
      <c r="Z947" s="197"/>
    </row>
    <row r="948" ht="15.75" customHeight="1">
      <c r="A948" s="197"/>
      <c r="B948" s="197"/>
      <c r="C948" s="197"/>
      <c r="D948" s="197"/>
      <c r="E948" s="197"/>
      <c r="F948" s="197"/>
      <c r="G948" s="197"/>
      <c r="H948" s="197"/>
      <c r="I948" s="197"/>
      <c r="J948" s="197"/>
      <c r="K948" s="197"/>
      <c r="L948" s="197"/>
      <c r="M948" s="197"/>
      <c r="N948" s="197"/>
      <c r="O948" s="197"/>
      <c r="P948" s="197"/>
      <c r="Q948" s="197"/>
      <c r="R948" s="197"/>
      <c r="S948" s="197"/>
      <c r="T948" s="197"/>
      <c r="U948" s="197"/>
      <c r="V948" s="197"/>
      <c r="W948" s="197"/>
      <c r="X948" s="197"/>
      <c r="Y948" s="197"/>
      <c r="Z948" s="197"/>
    </row>
    <row r="949" ht="15.75" customHeight="1">
      <c r="A949" s="197"/>
      <c r="B949" s="197"/>
      <c r="C949" s="197"/>
      <c r="D949" s="197"/>
      <c r="E949" s="197"/>
      <c r="F949" s="197"/>
      <c r="G949" s="197"/>
      <c r="H949" s="197"/>
      <c r="I949" s="197"/>
      <c r="J949" s="197"/>
      <c r="K949" s="197"/>
      <c r="L949" s="197"/>
      <c r="M949" s="197"/>
      <c r="N949" s="197"/>
      <c r="O949" s="197"/>
      <c r="P949" s="197"/>
      <c r="Q949" s="197"/>
      <c r="R949" s="197"/>
      <c r="S949" s="197"/>
      <c r="T949" s="197"/>
      <c r="U949" s="197"/>
      <c r="V949" s="197"/>
      <c r="W949" s="197"/>
      <c r="X949" s="197"/>
      <c r="Y949" s="197"/>
      <c r="Z949" s="197"/>
    </row>
    <row r="950" ht="15.75" customHeight="1">
      <c r="A950" s="197"/>
      <c r="B950" s="197"/>
      <c r="C950" s="197"/>
      <c r="D950" s="197"/>
      <c r="E950" s="197"/>
      <c r="F950" s="197"/>
      <c r="G950" s="197"/>
      <c r="H950" s="197"/>
      <c r="I950" s="197"/>
      <c r="J950" s="197"/>
      <c r="K950" s="197"/>
      <c r="L950" s="197"/>
      <c r="M950" s="197"/>
      <c r="N950" s="197"/>
      <c r="O950" s="197"/>
      <c r="P950" s="197"/>
      <c r="Q950" s="197"/>
      <c r="R950" s="197"/>
      <c r="S950" s="197"/>
      <c r="T950" s="197"/>
      <c r="U950" s="197"/>
      <c r="V950" s="197"/>
      <c r="W950" s="197"/>
      <c r="X950" s="197"/>
      <c r="Y950" s="197"/>
      <c r="Z950" s="197"/>
    </row>
    <row r="951" ht="15.75" customHeight="1">
      <c r="A951" s="197"/>
      <c r="B951" s="197"/>
      <c r="C951" s="197"/>
      <c r="D951" s="197"/>
      <c r="E951" s="197"/>
      <c r="F951" s="197"/>
      <c r="G951" s="197"/>
      <c r="H951" s="197"/>
      <c r="I951" s="197"/>
      <c r="J951" s="197"/>
      <c r="K951" s="197"/>
      <c r="L951" s="197"/>
      <c r="M951" s="197"/>
      <c r="N951" s="197"/>
      <c r="O951" s="197"/>
      <c r="P951" s="197"/>
      <c r="Q951" s="197"/>
      <c r="R951" s="197"/>
      <c r="S951" s="197"/>
      <c r="T951" s="197"/>
      <c r="U951" s="197"/>
      <c r="V951" s="197"/>
      <c r="W951" s="197"/>
      <c r="X951" s="197"/>
      <c r="Y951" s="197"/>
      <c r="Z951" s="197"/>
    </row>
    <row r="952" ht="15.75" customHeight="1">
      <c r="A952" s="197"/>
      <c r="B952" s="197"/>
      <c r="C952" s="197"/>
      <c r="D952" s="197"/>
      <c r="E952" s="197"/>
      <c r="F952" s="197"/>
      <c r="G952" s="197"/>
      <c r="H952" s="197"/>
      <c r="I952" s="197"/>
      <c r="J952" s="197"/>
      <c r="K952" s="197"/>
      <c r="L952" s="197"/>
      <c r="M952" s="197"/>
      <c r="N952" s="197"/>
      <c r="O952" s="197"/>
      <c r="P952" s="197"/>
      <c r="Q952" s="197"/>
      <c r="R952" s="197"/>
      <c r="S952" s="197"/>
      <c r="T952" s="197"/>
      <c r="U952" s="197"/>
      <c r="V952" s="197"/>
      <c r="W952" s="197"/>
      <c r="X952" s="197"/>
      <c r="Y952" s="197"/>
      <c r="Z952" s="197"/>
    </row>
    <row r="953" ht="15.75" customHeight="1">
      <c r="A953" s="197"/>
      <c r="B953" s="197"/>
      <c r="C953" s="197"/>
      <c r="D953" s="197"/>
      <c r="E953" s="197"/>
      <c r="F953" s="197"/>
      <c r="G953" s="197"/>
      <c r="H953" s="197"/>
      <c r="I953" s="197"/>
      <c r="J953" s="197"/>
      <c r="K953" s="197"/>
      <c r="L953" s="197"/>
      <c r="M953" s="197"/>
      <c r="N953" s="197"/>
      <c r="O953" s="197"/>
      <c r="P953" s="197"/>
      <c r="Q953" s="197"/>
      <c r="R953" s="197"/>
      <c r="S953" s="197"/>
      <c r="T953" s="197"/>
      <c r="U953" s="197"/>
      <c r="V953" s="197"/>
      <c r="W953" s="197"/>
      <c r="X953" s="197"/>
      <c r="Y953" s="197"/>
      <c r="Z953" s="197"/>
    </row>
    <row r="954" ht="15.75" customHeight="1">
      <c r="A954" s="197"/>
      <c r="B954" s="197"/>
      <c r="C954" s="197"/>
      <c r="D954" s="197"/>
      <c r="E954" s="197"/>
      <c r="F954" s="197"/>
      <c r="G954" s="197"/>
      <c r="H954" s="197"/>
      <c r="I954" s="197"/>
      <c r="J954" s="197"/>
      <c r="K954" s="197"/>
      <c r="L954" s="197"/>
      <c r="M954" s="197"/>
      <c r="N954" s="197"/>
      <c r="O954" s="197"/>
      <c r="P954" s="197"/>
      <c r="Q954" s="197"/>
      <c r="R954" s="197"/>
      <c r="S954" s="197"/>
      <c r="T954" s="197"/>
      <c r="U954" s="197"/>
      <c r="V954" s="197"/>
      <c r="W954" s="197"/>
      <c r="X954" s="197"/>
      <c r="Y954" s="197"/>
      <c r="Z954" s="197"/>
    </row>
    <row r="955" ht="15.75" customHeight="1">
      <c r="A955" s="197"/>
      <c r="B955" s="197"/>
      <c r="C955" s="197"/>
      <c r="D955" s="197"/>
      <c r="E955" s="197"/>
      <c r="F955" s="197"/>
      <c r="G955" s="197"/>
      <c r="H955" s="197"/>
      <c r="I955" s="197"/>
      <c r="J955" s="197"/>
      <c r="K955" s="197"/>
      <c r="L955" s="197"/>
      <c r="M955" s="197"/>
      <c r="N955" s="197"/>
      <c r="O955" s="197"/>
      <c r="P955" s="197"/>
      <c r="Q955" s="197"/>
      <c r="R955" s="197"/>
      <c r="S955" s="197"/>
      <c r="T955" s="197"/>
      <c r="U955" s="197"/>
      <c r="V955" s="197"/>
      <c r="W955" s="197"/>
      <c r="X955" s="197"/>
      <c r="Y955" s="197"/>
      <c r="Z955" s="197"/>
    </row>
    <row r="956" ht="15.75" customHeight="1">
      <c r="A956" s="197"/>
      <c r="B956" s="197"/>
      <c r="C956" s="197"/>
      <c r="D956" s="197"/>
      <c r="E956" s="197"/>
      <c r="F956" s="197"/>
      <c r="G956" s="197"/>
      <c r="H956" s="197"/>
      <c r="I956" s="197"/>
      <c r="J956" s="197"/>
      <c r="K956" s="197"/>
      <c r="L956" s="197"/>
      <c r="M956" s="197"/>
      <c r="N956" s="197"/>
      <c r="O956" s="197"/>
      <c r="P956" s="197"/>
      <c r="Q956" s="197"/>
      <c r="R956" s="197"/>
      <c r="S956" s="197"/>
      <c r="T956" s="197"/>
      <c r="U956" s="197"/>
      <c r="V956" s="197"/>
      <c r="W956" s="197"/>
      <c r="X956" s="197"/>
      <c r="Y956" s="197"/>
      <c r="Z956" s="197"/>
    </row>
    <row r="957" ht="15.75" customHeight="1">
      <c r="A957" s="197"/>
      <c r="B957" s="197"/>
      <c r="C957" s="197"/>
      <c r="D957" s="197"/>
      <c r="E957" s="197"/>
      <c r="F957" s="197"/>
      <c r="G957" s="197"/>
      <c r="H957" s="197"/>
      <c r="I957" s="197"/>
      <c r="J957" s="197"/>
      <c r="K957" s="197"/>
      <c r="L957" s="197"/>
      <c r="M957" s="197"/>
      <c r="N957" s="197"/>
      <c r="O957" s="197"/>
      <c r="P957" s="197"/>
      <c r="Q957" s="197"/>
      <c r="R957" s="197"/>
      <c r="S957" s="197"/>
      <c r="T957" s="197"/>
      <c r="U957" s="197"/>
      <c r="V957" s="197"/>
      <c r="W957" s="197"/>
      <c r="X957" s="197"/>
      <c r="Y957" s="197"/>
      <c r="Z957" s="197"/>
    </row>
    <row r="958" ht="15.75" customHeight="1">
      <c r="A958" s="197"/>
      <c r="B958" s="197"/>
      <c r="C958" s="197"/>
      <c r="D958" s="197"/>
      <c r="E958" s="197"/>
      <c r="F958" s="197"/>
      <c r="G958" s="197"/>
      <c r="H958" s="197"/>
      <c r="I958" s="197"/>
      <c r="J958" s="197"/>
      <c r="K958" s="197"/>
      <c r="L958" s="197"/>
      <c r="M958" s="197"/>
      <c r="N958" s="197"/>
      <c r="O958" s="197"/>
      <c r="P958" s="197"/>
      <c r="Q958" s="197"/>
      <c r="R958" s="197"/>
      <c r="S958" s="197"/>
      <c r="T958" s="197"/>
      <c r="U958" s="197"/>
      <c r="V958" s="197"/>
      <c r="W958" s="197"/>
      <c r="X958" s="197"/>
      <c r="Y958" s="197"/>
      <c r="Z958" s="197"/>
    </row>
    <row r="959" ht="15.75" customHeight="1">
      <c r="A959" s="197"/>
      <c r="B959" s="197"/>
      <c r="C959" s="197"/>
      <c r="D959" s="197"/>
      <c r="E959" s="197"/>
      <c r="F959" s="197"/>
      <c r="G959" s="197"/>
      <c r="H959" s="197"/>
      <c r="I959" s="197"/>
      <c r="J959" s="197"/>
      <c r="K959" s="197"/>
      <c r="L959" s="197"/>
      <c r="M959" s="197"/>
      <c r="N959" s="197"/>
      <c r="O959" s="197"/>
      <c r="P959" s="197"/>
      <c r="Q959" s="197"/>
      <c r="R959" s="197"/>
      <c r="S959" s="197"/>
      <c r="T959" s="197"/>
      <c r="U959" s="197"/>
      <c r="V959" s="197"/>
      <c r="W959" s="197"/>
      <c r="X959" s="197"/>
      <c r="Y959" s="197"/>
      <c r="Z959" s="197"/>
    </row>
    <row r="960" ht="15.75" customHeight="1">
      <c r="A960" s="197"/>
      <c r="B960" s="197"/>
      <c r="C960" s="197"/>
      <c r="D960" s="197"/>
      <c r="E960" s="197"/>
      <c r="F960" s="197"/>
      <c r="G960" s="197"/>
      <c r="H960" s="197"/>
      <c r="I960" s="197"/>
      <c r="J960" s="197"/>
      <c r="K960" s="197"/>
      <c r="L960" s="197"/>
      <c r="M960" s="197"/>
      <c r="N960" s="197"/>
      <c r="O960" s="197"/>
      <c r="P960" s="197"/>
      <c r="Q960" s="197"/>
      <c r="R960" s="197"/>
      <c r="S960" s="197"/>
      <c r="T960" s="197"/>
      <c r="U960" s="197"/>
      <c r="V960" s="197"/>
      <c r="W960" s="197"/>
      <c r="X960" s="197"/>
      <c r="Y960" s="197"/>
      <c r="Z960" s="197"/>
    </row>
    <row r="961" ht="15.75" customHeight="1">
      <c r="A961" s="197"/>
      <c r="B961" s="197"/>
      <c r="C961" s="197"/>
      <c r="D961" s="197"/>
      <c r="E961" s="197"/>
      <c r="F961" s="197"/>
      <c r="G961" s="197"/>
      <c r="H961" s="197"/>
      <c r="I961" s="197"/>
      <c r="J961" s="197"/>
      <c r="K961" s="197"/>
      <c r="L961" s="197"/>
      <c r="M961" s="197"/>
      <c r="N961" s="197"/>
      <c r="O961" s="197"/>
      <c r="P961" s="197"/>
      <c r="Q961" s="197"/>
      <c r="R961" s="197"/>
      <c r="S961" s="197"/>
      <c r="T961" s="197"/>
      <c r="U961" s="197"/>
      <c r="V961" s="197"/>
      <c r="W961" s="197"/>
      <c r="X961" s="197"/>
      <c r="Y961" s="197"/>
      <c r="Z961" s="197"/>
    </row>
    <row r="962" ht="15.75" customHeight="1">
      <c r="A962" s="197"/>
      <c r="B962" s="197"/>
      <c r="C962" s="197"/>
      <c r="D962" s="197"/>
      <c r="E962" s="197"/>
      <c r="F962" s="197"/>
      <c r="G962" s="197"/>
      <c r="H962" s="197"/>
      <c r="I962" s="197"/>
      <c r="J962" s="197"/>
      <c r="K962" s="197"/>
      <c r="L962" s="197"/>
      <c r="M962" s="197"/>
      <c r="N962" s="197"/>
      <c r="O962" s="197"/>
      <c r="P962" s="197"/>
      <c r="Q962" s="197"/>
      <c r="R962" s="197"/>
      <c r="S962" s="197"/>
      <c r="T962" s="197"/>
      <c r="U962" s="197"/>
      <c r="V962" s="197"/>
      <c r="W962" s="197"/>
      <c r="X962" s="197"/>
      <c r="Y962" s="197"/>
      <c r="Z962" s="197"/>
    </row>
    <row r="963" ht="15.75" customHeight="1">
      <c r="A963" s="197"/>
      <c r="B963" s="197"/>
      <c r="C963" s="197"/>
      <c r="D963" s="197"/>
      <c r="E963" s="197"/>
      <c r="F963" s="197"/>
      <c r="G963" s="197"/>
      <c r="H963" s="197"/>
      <c r="I963" s="197"/>
      <c r="J963" s="197"/>
      <c r="K963" s="197"/>
      <c r="L963" s="197"/>
      <c r="M963" s="197"/>
      <c r="N963" s="197"/>
      <c r="O963" s="197"/>
      <c r="P963" s="197"/>
      <c r="Q963" s="197"/>
      <c r="R963" s="197"/>
      <c r="S963" s="197"/>
      <c r="T963" s="197"/>
      <c r="U963" s="197"/>
      <c r="V963" s="197"/>
      <c r="W963" s="197"/>
      <c r="X963" s="197"/>
      <c r="Y963" s="197"/>
      <c r="Z963" s="197"/>
    </row>
    <row r="964" ht="15.75" customHeight="1">
      <c r="A964" s="197"/>
      <c r="B964" s="197"/>
      <c r="C964" s="197"/>
      <c r="D964" s="197"/>
      <c r="E964" s="197"/>
      <c r="F964" s="197"/>
      <c r="G964" s="197"/>
      <c r="H964" s="197"/>
      <c r="I964" s="197"/>
      <c r="J964" s="197"/>
      <c r="K964" s="197"/>
      <c r="L964" s="197"/>
      <c r="M964" s="197"/>
      <c r="N964" s="197"/>
      <c r="O964" s="197"/>
      <c r="P964" s="197"/>
      <c r="Q964" s="197"/>
      <c r="R964" s="197"/>
      <c r="S964" s="197"/>
      <c r="T964" s="197"/>
      <c r="U964" s="197"/>
      <c r="V964" s="197"/>
      <c r="W964" s="197"/>
      <c r="X964" s="197"/>
      <c r="Y964" s="197"/>
      <c r="Z964" s="197"/>
    </row>
    <row r="965" ht="15.75" customHeight="1">
      <c r="A965" s="197"/>
      <c r="B965" s="197"/>
      <c r="C965" s="197"/>
      <c r="D965" s="197"/>
      <c r="E965" s="197"/>
      <c r="F965" s="197"/>
      <c r="G965" s="197"/>
      <c r="H965" s="197"/>
      <c r="I965" s="197"/>
      <c r="J965" s="197"/>
      <c r="K965" s="197"/>
      <c r="L965" s="197"/>
      <c r="M965" s="197"/>
      <c r="N965" s="197"/>
      <c r="O965" s="197"/>
      <c r="P965" s="197"/>
      <c r="Q965" s="197"/>
      <c r="R965" s="197"/>
      <c r="S965" s="197"/>
      <c r="T965" s="197"/>
      <c r="U965" s="197"/>
      <c r="V965" s="197"/>
      <c r="W965" s="197"/>
      <c r="X965" s="197"/>
      <c r="Y965" s="197"/>
      <c r="Z965" s="197"/>
    </row>
    <row r="966" ht="15.75" customHeight="1">
      <c r="A966" s="197"/>
      <c r="B966" s="197"/>
      <c r="C966" s="197"/>
      <c r="D966" s="197"/>
      <c r="E966" s="197"/>
      <c r="F966" s="197"/>
      <c r="G966" s="197"/>
      <c r="H966" s="197"/>
      <c r="I966" s="197"/>
      <c r="J966" s="197"/>
      <c r="K966" s="197"/>
      <c r="L966" s="197"/>
      <c r="M966" s="197"/>
      <c r="N966" s="197"/>
      <c r="O966" s="197"/>
      <c r="P966" s="197"/>
      <c r="Q966" s="197"/>
      <c r="R966" s="197"/>
      <c r="S966" s="197"/>
      <c r="T966" s="197"/>
      <c r="U966" s="197"/>
      <c r="V966" s="197"/>
      <c r="W966" s="197"/>
      <c r="X966" s="197"/>
      <c r="Y966" s="197"/>
      <c r="Z966" s="197"/>
    </row>
    <row r="967" ht="15.75" customHeight="1">
      <c r="A967" s="197"/>
      <c r="B967" s="197"/>
      <c r="C967" s="197"/>
      <c r="D967" s="197"/>
      <c r="E967" s="197"/>
      <c r="F967" s="197"/>
      <c r="G967" s="197"/>
      <c r="H967" s="197"/>
      <c r="I967" s="197"/>
      <c r="J967" s="197"/>
      <c r="K967" s="197"/>
      <c r="L967" s="197"/>
      <c r="M967" s="197"/>
      <c r="N967" s="197"/>
      <c r="O967" s="197"/>
      <c r="P967" s="197"/>
      <c r="Q967" s="197"/>
      <c r="R967" s="197"/>
      <c r="S967" s="197"/>
      <c r="T967" s="197"/>
      <c r="U967" s="197"/>
      <c r="V967" s="197"/>
      <c r="W967" s="197"/>
      <c r="X967" s="197"/>
      <c r="Y967" s="197"/>
      <c r="Z967" s="197"/>
    </row>
    <row r="968" ht="15.75" customHeight="1">
      <c r="A968" s="197"/>
      <c r="B968" s="197"/>
      <c r="C968" s="197"/>
      <c r="D968" s="197"/>
      <c r="E968" s="197"/>
      <c r="F968" s="197"/>
      <c r="G968" s="197"/>
      <c r="H968" s="197"/>
      <c r="I968" s="197"/>
      <c r="J968" s="197"/>
      <c r="K968" s="197"/>
      <c r="L968" s="197"/>
      <c r="M968" s="197"/>
      <c r="N968" s="197"/>
      <c r="O968" s="197"/>
      <c r="P968" s="197"/>
      <c r="Q968" s="197"/>
      <c r="R968" s="197"/>
      <c r="S968" s="197"/>
      <c r="T968" s="197"/>
      <c r="U968" s="197"/>
      <c r="V968" s="197"/>
      <c r="W968" s="197"/>
      <c r="X968" s="197"/>
      <c r="Y968" s="197"/>
      <c r="Z968" s="197"/>
    </row>
    <row r="969" ht="15.75" customHeight="1">
      <c r="A969" s="197"/>
      <c r="B969" s="197"/>
      <c r="C969" s="197"/>
      <c r="D969" s="197"/>
      <c r="E969" s="197"/>
      <c r="F969" s="197"/>
      <c r="G969" s="197"/>
      <c r="H969" s="197"/>
      <c r="I969" s="197"/>
      <c r="J969" s="197"/>
      <c r="K969" s="197"/>
      <c r="L969" s="197"/>
      <c r="M969" s="197"/>
      <c r="N969" s="197"/>
      <c r="O969" s="197"/>
      <c r="P969" s="197"/>
      <c r="Q969" s="197"/>
      <c r="R969" s="197"/>
      <c r="S969" s="197"/>
      <c r="T969" s="197"/>
      <c r="U969" s="197"/>
      <c r="V969" s="197"/>
      <c r="W969" s="197"/>
      <c r="X969" s="197"/>
      <c r="Y969" s="197"/>
      <c r="Z969" s="197"/>
    </row>
    <row r="970" ht="15.75" customHeight="1">
      <c r="A970" s="197"/>
      <c r="B970" s="197"/>
      <c r="C970" s="197"/>
      <c r="D970" s="197"/>
      <c r="E970" s="197"/>
      <c r="F970" s="197"/>
      <c r="G970" s="197"/>
      <c r="H970" s="197"/>
      <c r="I970" s="197"/>
      <c r="J970" s="197"/>
      <c r="K970" s="197"/>
      <c r="L970" s="197"/>
      <c r="M970" s="197"/>
      <c r="N970" s="197"/>
      <c r="O970" s="197"/>
      <c r="P970" s="197"/>
      <c r="Q970" s="197"/>
      <c r="R970" s="197"/>
      <c r="S970" s="197"/>
      <c r="T970" s="197"/>
      <c r="U970" s="197"/>
      <c r="V970" s="197"/>
      <c r="W970" s="197"/>
      <c r="X970" s="197"/>
      <c r="Y970" s="197"/>
      <c r="Z970" s="197"/>
    </row>
    <row r="971" ht="15.75" customHeight="1">
      <c r="A971" s="197"/>
      <c r="B971" s="197"/>
      <c r="C971" s="197"/>
      <c r="D971" s="197"/>
      <c r="E971" s="197"/>
      <c r="F971" s="197"/>
      <c r="G971" s="197"/>
      <c r="H971" s="197"/>
      <c r="I971" s="197"/>
      <c r="J971" s="197"/>
      <c r="K971" s="197"/>
      <c r="L971" s="197"/>
      <c r="M971" s="197"/>
      <c r="N971" s="197"/>
      <c r="O971" s="197"/>
      <c r="P971" s="197"/>
      <c r="Q971" s="197"/>
      <c r="R971" s="197"/>
      <c r="S971" s="197"/>
      <c r="T971" s="197"/>
      <c r="U971" s="197"/>
      <c r="V971" s="197"/>
      <c r="W971" s="197"/>
      <c r="X971" s="197"/>
      <c r="Y971" s="197"/>
      <c r="Z971" s="197"/>
    </row>
    <row r="972" ht="15.75" customHeight="1">
      <c r="A972" s="197"/>
      <c r="B972" s="197"/>
      <c r="C972" s="197"/>
      <c r="D972" s="197"/>
      <c r="E972" s="197"/>
      <c r="F972" s="197"/>
      <c r="G972" s="197"/>
      <c r="H972" s="197"/>
      <c r="I972" s="197"/>
      <c r="J972" s="197"/>
      <c r="K972" s="197"/>
      <c r="L972" s="197"/>
      <c r="M972" s="197"/>
      <c r="N972" s="197"/>
      <c r="O972" s="197"/>
      <c r="P972" s="197"/>
      <c r="Q972" s="197"/>
      <c r="R972" s="197"/>
      <c r="S972" s="197"/>
      <c r="T972" s="197"/>
      <c r="U972" s="197"/>
      <c r="V972" s="197"/>
      <c r="W972" s="197"/>
      <c r="X972" s="197"/>
      <c r="Y972" s="197"/>
      <c r="Z972" s="197"/>
    </row>
    <row r="973" ht="15.75" customHeight="1">
      <c r="A973" s="197"/>
      <c r="B973" s="197"/>
      <c r="C973" s="197"/>
      <c r="D973" s="197"/>
      <c r="E973" s="197"/>
      <c r="F973" s="197"/>
      <c r="G973" s="197"/>
      <c r="H973" s="197"/>
      <c r="I973" s="197"/>
      <c r="J973" s="197"/>
      <c r="K973" s="197"/>
      <c r="L973" s="197"/>
      <c r="M973" s="197"/>
      <c r="N973" s="197"/>
      <c r="O973" s="197"/>
      <c r="P973" s="197"/>
      <c r="Q973" s="197"/>
      <c r="R973" s="197"/>
      <c r="S973" s="197"/>
      <c r="T973" s="197"/>
      <c r="U973" s="197"/>
      <c r="V973" s="197"/>
      <c r="W973" s="197"/>
      <c r="X973" s="197"/>
      <c r="Y973" s="197"/>
      <c r="Z973" s="197"/>
    </row>
    <row r="974" ht="15.75" customHeight="1">
      <c r="A974" s="197"/>
      <c r="B974" s="197"/>
      <c r="C974" s="197"/>
      <c r="D974" s="197"/>
      <c r="E974" s="197"/>
      <c r="F974" s="197"/>
      <c r="G974" s="197"/>
      <c r="H974" s="197"/>
      <c r="I974" s="197"/>
      <c r="J974" s="197"/>
      <c r="K974" s="197"/>
      <c r="L974" s="197"/>
      <c r="M974" s="197"/>
      <c r="N974" s="197"/>
      <c r="O974" s="197"/>
      <c r="P974" s="197"/>
      <c r="Q974" s="197"/>
      <c r="R974" s="197"/>
      <c r="S974" s="197"/>
      <c r="T974" s="197"/>
      <c r="U974" s="197"/>
      <c r="V974" s="197"/>
      <c r="W974" s="197"/>
      <c r="X974" s="197"/>
      <c r="Y974" s="197"/>
      <c r="Z974" s="197"/>
    </row>
    <row r="975" ht="15.75" customHeight="1">
      <c r="A975" s="197"/>
      <c r="B975" s="197"/>
      <c r="C975" s="197"/>
      <c r="D975" s="197"/>
      <c r="E975" s="197"/>
      <c r="F975" s="197"/>
      <c r="G975" s="197"/>
      <c r="H975" s="197"/>
      <c r="I975" s="197"/>
      <c r="J975" s="197"/>
      <c r="K975" s="197"/>
      <c r="L975" s="197"/>
      <c r="M975" s="197"/>
      <c r="N975" s="197"/>
      <c r="O975" s="197"/>
      <c r="P975" s="197"/>
      <c r="Q975" s="197"/>
      <c r="R975" s="197"/>
      <c r="S975" s="197"/>
      <c r="T975" s="197"/>
      <c r="U975" s="197"/>
      <c r="V975" s="197"/>
      <c r="W975" s="197"/>
      <c r="X975" s="197"/>
      <c r="Y975" s="197"/>
      <c r="Z975" s="197"/>
    </row>
    <row r="976" ht="15.75" customHeight="1">
      <c r="A976" s="197"/>
      <c r="B976" s="197"/>
      <c r="C976" s="197"/>
      <c r="D976" s="197"/>
      <c r="E976" s="197"/>
      <c r="F976" s="197"/>
      <c r="G976" s="197"/>
      <c r="H976" s="197"/>
      <c r="I976" s="197"/>
      <c r="J976" s="197"/>
      <c r="K976" s="197"/>
      <c r="L976" s="197"/>
      <c r="M976" s="197"/>
      <c r="N976" s="197"/>
      <c r="O976" s="197"/>
      <c r="P976" s="197"/>
      <c r="Q976" s="197"/>
      <c r="R976" s="197"/>
      <c r="S976" s="197"/>
      <c r="T976" s="197"/>
      <c r="U976" s="197"/>
      <c r="V976" s="197"/>
      <c r="W976" s="197"/>
      <c r="X976" s="197"/>
      <c r="Y976" s="197"/>
      <c r="Z976" s="197"/>
    </row>
    <row r="977" ht="15.75" customHeight="1">
      <c r="A977" s="197"/>
      <c r="B977" s="197"/>
      <c r="C977" s="197"/>
      <c r="D977" s="197"/>
      <c r="E977" s="197"/>
      <c r="F977" s="197"/>
      <c r="G977" s="197"/>
      <c r="H977" s="197"/>
      <c r="I977" s="197"/>
      <c r="J977" s="197"/>
      <c r="K977" s="197"/>
      <c r="L977" s="197"/>
      <c r="M977" s="197"/>
      <c r="N977" s="197"/>
      <c r="O977" s="197"/>
      <c r="P977" s="197"/>
      <c r="Q977" s="197"/>
      <c r="R977" s="197"/>
      <c r="S977" s="197"/>
      <c r="T977" s="197"/>
      <c r="U977" s="197"/>
      <c r="V977" s="197"/>
      <c r="W977" s="197"/>
      <c r="X977" s="197"/>
      <c r="Y977" s="197"/>
      <c r="Z977" s="197"/>
    </row>
    <row r="978" ht="15.75" customHeight="1">
      <c r="A978" s="197"/>
      <c r="B978" s="197"/>
      <c r="C978" s="197"/>
      <c r="D978" s="197"/>
      <c r="E978" s="197"/>
      <c r="F978" s="197"/>
      <c r="G978" s="197"/>
      <c r="H978" s="197"/>
      <c r="I978" s="197"/>
      <c r="J978" s="197"/>
      <c r="K978" s="197"/>
      <c r="L978" s="197"/>
      <c r="M978" s="197"/>
      <c r="N978" s="197"/>
      <c r="O978" s="197"/>
      <c r="P978" s="197"/>
      <c r="Q978" s="197"/>
      <c r="R978" s="197"/>
      <c r="S978" s="197"/>
      <c r="T978" s="197"/>
      <c r="U978" s="197"/>
      <c r="V978" s="197"/>
      <c r="W978" s="197"/>
      <c r="X978" s="197"/>
      <c r="Y978" s="197"/>
      <c r="Z978" s="197"/>
    </row>
    <row r="979" ht="15.75" customHeight="1">
      <c r="A979" s="197"/>
      <c r="B979" s="197"/>
      <c r="C979" s="197"/>
      <c r="D979" s="197"/>
      <c r="E979" s="197"/>
      <c r="F979" s="197"/>
      <c r="G979" s="197"/>
      <c r="H979" s="197"/>
      <c r="I979" s="197"/>
      <c r="J979" s="197"/>
      <c r="K979" s="197"/>
      <c r="L979" s="197"/>
      <c r="M979" s="197"/>
      <c r="N979" s="197"/>
      <c r="O979" s="197"/>
      <c r="P979" s="197"/>
      <c r="Q979" s="197"/>
      <c r="R979" s="197"/>
      <c r="S979" s="197"/>
      <c r="T979" s="197"/>
      <c r="U979" s="197"/>
      <c r="V979" s="197"/>
      <c r="W979" s="197"/>
      <c r="X979" s="197"/>
      <c r="Y979" s="197"/>
      <c r="Z979" s="197"/>
    </row>
    <row r="980" ht="15.75" customHeight="1">
      <c r="A980" s="197"/>
      <c r="B980" s="197"/>
      <c r="C980" s="197"/>
      <c r="D980" s="197"/>
      <c r="E980" s="197"/>
      <c r="F980" s="197"/>
      <c r="G980" s="197"/>
      <c r="H980" s="197"/>
      <c r="I980" s="197"/>
      <c r="J980" s="197"/>
      <c r="K980" s="197"/>
      <c r="L980" s="197"/>
      <c r="M980" s="197"/>
      <c r="N980" s="197"/>
      <c r="O980" s="197"/>
      <c r="P980" s="197"/>
      <c r="Q980" s="197"/>
      <c r="R980" s="197"/>
      <c r="S980" s="197"/>
      <c r="T980" s="197"/>
      <c r="U980" s="197"/>
      <c r="V980" s="197"/>
      <c r="W980" s="197"/>
      <c r="X980" s="197"/>
      <c r="Y980" s="197"/>
      <c r="Z980" s="197"/>
    </row>
    <row r="981" ht="15.75" customHeight="1">
      <c r="A981" s="197"/>
      <c r="B981" s="197"/>
      <c r="C981" s="197"/>
      <c r="D981" s="197"/>
      <c r="E981" s="197"/>
      <c r="F981" s="197"/>
      <c r="G981" s="197"/>
      <c r="H981" s="197"/>
      <c r="I981" s="197"/>
      <c r="J981" s="197"/>
      <c r="K981" s="197"/>
      <c r="L981" s="197"/>
      <c r="M981" s="197"/>
      <c r="N981" s="197"/>
      <c r="O981" s="197"/>
      <c r="P981" s="197"/>
      <c r="Q981" s="197"/>
      <c r="R981" s="197"/>
      <c r="S981" s="197"/>
      <c r="T981" s="197"/>
      <c r="U981" s="197"/>
      <c r="V981" s="197"/>
      <c r="W981" s="197"/>
      <c r="X981" s="197"/>
      <c r="Y981" s="197"/>
      <c r="Z981" s="197"/>
    </row>
    <row r="982" ht="15.75" customHeight="1">
      <c r="A982" s="197"/>
      <c r="B982" s="197"/>
      <c r="C982" s="197"/>
      <c r="D982" s="197"/>
      <c r="E982" s="197"/>
      <c r="F982" s="197"/>
      <c r="G982" s="197"/>
      <c r="H982" s="197"/>
      <c r="I982" s="197"/>
      <c r="J982" s="197"/>
      <c r="K982" s="197"/>
      <c r="L982" s="197"/>
      <c r="M982" s="197"/>
      <c r="N982" s="197"/>
      <c r="O982" s="197"/>
      <c r="P982" s="197"/>
      <c r="Q982" s="197"/>
      <c r="R982" s="197"/>
      <c r="S982" s="197"/>
      <c r="T982" s="197"/>
      <c r="U982" s="197"/>
      <c r="V982" s="197"/>
      <c r="W982" s="197"/>
      <c r="X982" s="197"/>
      <c r="Y982" s="197"/>
      <c r="Z982" s="197"/>
    </row>
    <row r="983" ht="15.75" customHeight="1">
      <c r="A983" s="197"/>
      <c r="B983" s="197"/>
      <c r="C983" s="197"/>
      <c r="D983" s="197"/>
      <c r="E983" s="197"/>
      <c r="F983" s="197"/>
      <c r="G983" s="197"/>
      <c r="H983" s="197"/>
      <c r="I983" s="197"/>
      <c r="J983" s="197"/>
      <c r="K983" s="197"/>
      <c r="L983" s="197"/>
      <c r="M983" s="197"/>
      <c r="N983" s="197"/>
      <c r="O983" s="197"/>
      <c r="P983" s="197"/>
      <c r="Q983" s="197"/>
      <c r="R983" s="197"/>
      <c r="S983" s="197"/>
      <c r="T983" s="197"/>
      <c r="U983" s="197"/>
      <c r="V983" s="197"/>
      <c r="W983" s="197"/>
      <c r="X983" s="197"/>
      <c r="Y983" s="197"/>
      <c r="Z983" s="197"/>
    </row>
    <row r="984" ht="15.75" customHeight="1">
      <c r="A984" s="197"/>
      <c r="B984" s="197"/>
      <c r="C984" s="197"/>
      <c r="D984" s="197"/>
      <c r="E984" s="197"/>
      <c r="F984" s="197"/>
      <c r="G984" s="197"/>
      <c r="H984" s="197"/>
      <c r="I984" s="197"/>
      <c r="J984" s="197"/>
      <c r="K984" s="197"/>
      <c r="L984" s="197"/>
      <c r="M984" s="197"/>
      <c r="N984" s="197"/>
      <c r="O984" s="197"/>
      <c r="P984" s="197"/>
      <c r="Q984" s="197"/>
      <c r="R984" s="197"/>
      <c r="S984" s="197"/>
      <c r="T984" s="197"/>
      <c r="U984" s="197"/>
      <c r="V984" s="197"/>
      <c r="W984" s="197"/>
      <c r="X984" s="197"/>
      <c r="Y984" s="197"/>
      <c r="Z984" s="197"/>
    </row>
    <row r="985" ht="15.75" customHeight="1">
      <c r="A985" s="197"/>
      <c r="B985" s="197"/>
      <c r="C985" s="197"/>
      <c r="D985" s="197"/>
      <c r="E985" s="197"/>
      <c r="F985" s="197"/>
      <c r="G985" s="197"/>
      <c r="H985" s="197"/>
      <c r="I985" s="197"/>
      <c r="J985" s="197"/>
      <c r="K985" s="197"/>
      <c r="L985" s="197"/>
      <c r="M985" s="197"/>
      <c r="N985" s="197"/>
      <c r="O985" s="197"/>
      <c r="P985" s="197"/>
      <c r="Q985" s="197"/>
      <c r="R985" s="197"/>
      <c r="S985" s="197"/>
      <c r="T985" s="197"/>
      <c r="U985" s="197"/>
      <c r="V985" s="197"/>
      <c r="W985" s="197"/>
      <c r="X985" s="197"/>
      <c r="Y985" s="197"/>
      <c r="Z985" s="197"/>
    </row>
    <row r="986" ht="15.75" customHeight="1">
      <c r="A986" s="197"/>
      <c r="B986" s="197"/>
      <c r="C986" s="197"/>
      <c r="D986" s="197"/>
      <c r="E986" s="197"/>
      <c r="F986" s="197"/>
      <c r="G986" s="197"/>
      <c r="H986" s="197"/>
      <c r="I986" s="197"/>
      <c r="J986" s="197"/>
      <c r="K986" s="197"/>
      <c r="L986" s="197"/>
      <c r="M986" s="197"/>
      <c r="N986" s="197"/>
      <c r="O986" s="197"/>
      <c r="P986" s="197"/>
      <c r="Q986" s="197"/>
      <c r="R986" s="197"/>
      <c r="S986" s="197"/>
      <c r="T986" s="197"/>
      <c r="U986" s="197"/>
      <c r="V986" s="197"/>
      <c r="W986" s="197"/>
      <c r="X986" s="197"/>
      <c r="Y986" s="197"/>
      <c r="Z986" s="197"/>
    </row>
    <row r="987" ht="15.75" customHeight="1">
      <c r="A987" s="197"/>
      <c r="B987" s="197"/>
      <c r="C987" s="197"/>
      <c r="D987" s="197"/>
      <c r="E987" s="197"/>
      <c r="F987" s="197"/>
      <c r="G987" s="197"/>
      <c r="H987" s="197"/>
      <c r="I987" s="197"/>
      <c r="J987" s="197"/>
      <c r="K987" s="197"/>
      <c r="L987" s="197"/>
      <c r="M987" s="197"/>
      <c r="N987" s="197"/>
      <c r="O987" s="197"/>
      <c r="P987" s="197"/>
      <c r="Q987" s="197"/>
      <c r="R987" s="197"/>
      <c r="S987" s="197"/>
      <c r="T987" s="197"/>
      <c r="U987" s="197"/>
      <c r="V987" s="197"/>
      <c r="W987" s="197"/>
      <c r="X987" s="197"/>
      <c r="Y987" s="197"/>
      <c r="Z987" s="197"/>
    </row>
    <row r="988" ht="15.75" customHeight="1">
      <c r="A988" s="197"/>
      <c r="B988" s="197"/>
      <c r="C988" s="197"/>
      <c r="D988" s="197"/>
      <c r="E988" s="197"/>
      <c r="F988" s="197"/>
      <c r="G988" s="197"/>
      <c r="H988" s="197"/>
      <c r="I988" s="197"/>
      <c r="J988" s="197"/>
      <c r="K988" s="197"/>
      <c r="L988" s="197"/>
      <c r="M988" s="197"/>
      <c r="N988" s="197"/>
      <c r="O988" s="197"/>
      <c r="P988" s="197"/>
      <c r="Q988" s="197"/>
      <c r="R988" s="197"/>
      <c r="S988" s="197"/>
      <c r="T988" s="197"/>
      <c r="U988" s="197"/>
      <c r="V988" s="197"/>
      <c r="W988" s="197"/>
      <c r="X988" s="197"/>
      <c r="Y988" s="197"/>
      <c r="Z988" s="197"/>
    </row>
    <row r="989" ht="15.75" customHeight="1">
      <c r="A989" s="197"/>
      <c r="B989" s="197"/>
      <c r="C989" s="197"/>
      <c r="D989" s="197"/>
      <c r="E989" s="197"/>
      <c r="F989" s="197"/>
      <c r="G989" s="197"/>
      <c r="H989" s="197"/>
      <c r="I989" s="197"/>
      <c r="J989" s="197"/>
      <c r="K989" s="197"/>
      <c r="L989" s="197"/>
      <c r="M989" s="197"/>
      <c r="N989" s="197"/>
      <c r="O989" s="197"/>
      <c r="P989" s="197"/>
      <c r="Q989" s="197"/>
      <c r="R989" s="197"/>
      <c r="S989" s="197"/>
      <c r="T989" s="197"/>
      <c r="U989" s="197"/>
      <c r="V989" s="197"/>
      <c r="W989" s="197"/>
      <c r="X989" s="197"/>
      <c r="Y989" s="197"/>
      <c r="Z989" s="197"/>
    </row>
    <row r="990" ht="15.75" customHeight="1">
      <c r="A990" s="197"/>
      <c r="B990" s="197"/>
      <c r="C990" s="197"/>
      <c r="D990" s="197"/>
      <c r="E990" s="197"/>
      <c r="F990" s="197"/>
      <c r="G990" s="197"/>
      <c r="H990" s="197"/>
      <c r="I990" s="197"/>
      <c r="J990" s="197"/>
      <c r="K990" s="197"/>
      <c r="L990" s="197"/>
      <c r="M990" s="197"/>
      <c r="N990" s="197"/>
      <c r="O990" s="197"/>
      <c r="P990" s="197"/>
      <c r="Q990" s="197"/>
      <c r="R990" s="197"/>
      <c r="S990" s="197"/>
      <c r="T990" s="197"/>
      <c r="U990" s="197"/>
      <c r="V990" s="197"/>
      <c r="W990" s="197"/>
      <c r="X990" s="197"/>
      <c r="Y990" s="197"/>
      <c r="Z990" s="197"/>
    </row>
    <row r="991" ht="15.75" customHeight="1">
      <c r="A991" s="197"/>
      <c r="B991" s="197"/>
      <c r="C991" s="197"/>
      <c r="D991" s="197"/>
      <c r="E991" s="197"/>
      <c r="F991" s="197"/>
      <c r="G991" s="197"/>
      <c r="H991" s="197"/>
      <c r="I991" s="197"/>
      <c r="J991" s="197"/>
      <c r="K991" s="197"/>
      <c r="L991" s="197"/>
      <c r="M991" s="197"/>
      <c r="N991" s="197"/>
      <c r="O991" s="197"/>
      <c r="P991" s="197"/>
      <c r="Q991" s="197"/>
      <c r="R991" s="197"/>
      <c r="S991" s="197"/>
      <c r="T991" s="197"/>
      <c r="U991" s="197"/>
      <c r="V991" s="197"/>
      <c r="W991" s="197"/>
      <c r="X991" s="197"/>
      <c r="Y991" s="197"/>
      <c r="Z991" s="197"/>
    </row>
    <row r="992" ht="15.75" customHeight="1">
      <c r="A992" s="197"/>
      <c r="B992" s="197"/>
      <c r="C992" s="197"/>
      <c r="D992" s="197"/>
      <c r="E992" s="197"/>
      <c r="F992" s="197"/>
      <c r="G992" s="197"/>
      <c r="H992" s="197"/>
      <c r="I992" s="197"/>
      <c r="J992" s="197"/>
      <c r="K992" s="197"/>
      <c r="L992" s="197"/>
      <c r="M992" s="197"/>
      <c r="N992" s="197"/>
      <c r="O992" s="197"/>
      <c r="P992" s="197"/>
      <c r="Q992" s="197"/>
      <c r="R992" s="197"/>
      <c r="S992" s="197"/>
      <c r="T992" s="197"/>
      <c r="U992" s="197"/>
      <c r="V992" s="197"/>
      <c r="W992" s="197"/>
      <c r="X992" s="197"/>
      <c r="Y992" s="197"/>
      <c r="Z992" s="197"/>
    </row>
    <row r="993" ht="15.75" customHeight="1">
      <c r="A993" s="197"/>
      <c r="B993" s="197"/>
      <c r="C993" s="197"/>
      <c r="D993" s="197"/>
      <c r="E993" s="197"/>
      <c r="F993" s="197"/>
      <c r="G993" s="197"/>
      <c r="H993" s="197"/>
      <c r="I993" s="197"/>
      <c r="J993" s="197"/>
      <c r="K993" s="197"/>
      <c r="L993" s="197"/>
      <c r="M993" s="197"/>
      <c r="N993" s="197"/>
      <c r="O993" s="197"/>
      <c r="P993" s="197"/>
      <c r="Q993" s="197"/>
      <c r="R993" s="197"/>
      <c r="S993" s="197"/>
      <c r="T993" s="197"/>
      <c r="U993" s="197"/>
      <c r="V993" s="197"/>
      <c r="W993" s="197"/>
      <c r="X993" s="197"/>
      <c r="Y993" s="197"/>
      <c r="Z993" s="197"/>
    </row>
    <row r="994" ht="15.75" customHeight="1">
      <c r="A994" s="197"/>
      <c r="B994" s="197"/>
      <c r="C994" s="197"/>
      <c r="D994" s="197"/>
      <c r="E994" s="197"/>
      <c r="F994" s="197"/>
      <c r="G994" s="197"/>
      <c r="H994" s="197"/>
      <c r="I994" s="197"/>
      <c r="J994" s="197"/>
      <c r="K994" s="197"/>
      <c r="L994" s="197"/>
      <c r="M994" s="197"/>
      <c r="N994" s="197"/>
      <c r="O994" s="197"/>
      <c r="P994" s="197"/>
      <c r="Q994" s="197"/>
      <c r="R994" s="197"/>
      <c r="S994" s="197"/>
      <c r="T994" s="197"/>
      <c r="U994" s="197"/>
      <c r="V994" s="197"/>
      <c r="W994" s="197"/>
      <c r="X994" s="197"/>
      <c r="Y994" s="197"/>
      <c r="Z994" s="197"/>
    </row>
    <row r="995" ht="15.75" customHeight="1">
      <c r="A995" s="197"/>
      <c r="B995" s="197"/>
      <c r="C995" s="197"/>
      <c r="D995" s="197"/>
      <c r="E995" s="197"/>
      <c r="F995" s="197"/>
      <c r="G995" s="197"/>
      <c r="H995" s="197"/>
      <c r="I995" s="197"/>
      <c r="J995" s="197"/>
      <c r="K995" s="197"/>
      <c r="L995" s="197"/>
      <c r="M995" s="197"/>
      <c r="N995" s="197"/>
      <c r="O995" s="197"/>
      <c r="P995" s="197"/>
      <c r="Q995" s="197"/>
      <c r="R995" s="197"/>
      <c r="S995" s="197"/>
      <c r="T995" s="197"/>
      <c r="U995" s="197"/>
      <c r="V995" s="197"/>
      <c r="W995" s="197"/>
      <c r="X995" s="197"/>
      <c r="Y995" s="197"/>
      <c r="Z995" s="197"/>
    </row>
    <row r="996" ht="15.75" customHeight="1">
      <c r="A996" s="197"/>
      <c r="B996" s="197"/>
      <c r="C996" s="197"/>
      <c r="D996" s="197"/>
      <c r="E996" s="197"/>
      <c r="F996" s="197"/>
      <c r="G996" s="197"/>
      <c r="H996" s="197"/>
      <c r="I996" s="197"/>
      <c r="J996" s="197"/>
      <c r="K996" s="197"/>
      <c r="L996" s="197"/>
      <c r="M996" s="197"/>
      <c r="N996" s="197"/>
      <c r="O996" s="197"/>
      <c r="P996" s="197"/>
      <c r="Q996" s="197"/>
      <c r="R996" s="197"/>
      <c r="S996" s="197"/>
      <c r="T996" s="197"/>
      <c r="U996" s="197"/>
      <c r="V996" s="197"/>
      <c r="W996" s="197"/>
      <c r="X996" s="197"/>
      <c r="Y996" s="197"/>
      <c r="Z996" s="197"/>
    </row>
    <row r="997" ht="15.75" customHeight="1">
      <c r="A997" s="197"/>
      <c r="B997" s="197"/>
      <c r="C997" s="197"/>
      <c r="D997" s="197"/>
      <c r="E997" s="197"/>
      <c r="F997" s="197"/>
      <c r="G997" s="197"/>
      <c r="H997" s="197"/>
      <c r="I997" s="197"/>
      <c r="J997" s="197"/>
      <c r="K997" s="197"/>
      <c r="L997" s="197"/>
      <c r="M997" s="197"/>
      <c r="N997" s="197"/>
      <c r="O997" s="197"/>
      <c r="P997" s="197"/>
      <c r="Q997" s="197"/>
      <c r="R997" s="197"/>
      <c r="S997" s="197"/>
      <c r="T997" s="197"/>
      <c r="U997" s="197"/>
      <c r="V997" s="197"/>
      <c r="W997" s="197"/>
      <c r="X997" s="197"/>
      <c r="Y997" s="197"/>
      <c r="Z997" s="197"/>
    </row>
    <row r="998" ht="15.75" customHeight="1">
      <c r="A998" s="197"/>
      <c r="B998" s="197"/>
      <c r="C998" s="197"/>
      <c r="D998" s="197"/>
      <c r="E998" s="197"/>
      <c r="F998" s="197"/>
      <c r="G998" s="197"/>
      <c r="H998" s="197"/>
      <c r="I998" s="197"/>
      <c r="J998" s="197"/>
      <c r="K998" s="197"/>
      <c r="L998" s="197"/>
      <c r="M998" s="197"/>
      <c r="N998" s="197"/>
      <c r="O998" s="197"/>
      <c r="P998" s="197"/>
      <c r="Q998" s="197"/>
      <c r="R998" s="197"/>
      <c r="S998" s="197"/>
      <c r="T998" s="197"/>
      <c r="U998" s="197"/>
      <c r="V998" s="197"/>
      <c r="W998" s="197"/>
      <c r="X998" s="197"/>
      <c r="Y998" s="197"/>
      <c r="Z998" s="197"/>
    </row>
  </sheetData>
  <hyperlinks>
    <hyperlink display="Inicio" location="ÍNDICE!A1" ref="A1"/>
  </hyperlink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8.0"/>
    <col customWidth="1" min="2" max="2" width="22.38"/>
    <col customWidth="1" min="3" max="3" width="14.25"/>
    <col customWidth="1" min="4" max="4" width="15.0"/>
    <col customWidth="1" min="5" max="5" width="12.5"/>
    <col customWidth="1" min="6" max="6" width="13.88"/>
    <col customWidth="1" min="7" max="7" width="15.5"/>
    <col customWidth="1" min="8" max="8" width="14.13"/>
    <col customWidth="1" min="9" max="9" width="7.13"/>
    <col customWidth="1" min="10" max="10" width="19.75"/>
    <col customWidth="1" min="11" max="11" width="20.63"/>
    <col customWidth="1" min="12" max="12" width="18.63"/>
    <col customWidth="1" min="13" max="13" width="19.25"/>
    <col customWidth="1" min="14" max="14" width="24.0"/>
    <col customWidth="1" min="15" max="26" width="9.38"/>
  </cols>
  <sheetData>
    <row r="1" ht="12.75" customHeight="1">
      <c r="A1" s="231" t="s">
        <v>455</v>
      </c>
      <c r="B1" s="95" t="s">
        <v>456</v>
      </c>
      <c r="C1" s="95" t="s">
        <v>457</v>
      </c>
      <c r="D1" s="95" t="s">
        <v>458</v>
      </c>
      <c r="E1" s="95" t="s">
        <v>459</v>
      </c>
      <c r="F1" s="95" t="s">
        <v>460</v>
      </c>
      <c r="G1" s="95" t="s">
        <v>461</v>
      </c>
      <c r="H1" s="95" t="s">
        <v>462</v>
      </c>
      <c r="I1" s="143" t="s">
        <v>463</v>
      </c>
      <c r="J1" s="143" t="s">
        <v>464</v>
      </c>
      <c r="K1" s="166" t="s">
        <v>465</v>
      </c>
      <c r="L1" s="166" t="s">
        <v>466</v>
      </c>
      <c r="M1" s="166" t="s">
        <v>467</v>
      </c>
      <c r="N1" s="143"/>
      <c r="O1" s="143"/>
      <c r="P1" s="143"/>
      <c r="Q1" s="167"/>
      <c r="R1" s="167"/>
      <c r="S1" s="167"/>
      <c r="T1" s="167"/>
      <c r="U1" s="167"/>
      <c r="V1" s="167"/>
      <c r="W1" s="167"/>
      <c r="X1" s="167"/>
      <c r="Y1" s="167"/>
      <c r="Z1" s="167"/>
    </row>
    <row r="2">
      <c r="A2" s="256">
        <v>43927.0</v>
      </c>
      <c r="B2" s="257">
        <v>2.0</v>
      </c>
      <c r="C2" s="258"/>
      <c r="D2" s="257">
        <v>70000.0</v>
      </c>
      <c r="E2" s="178">
        <v>86657.8789</v>
      </c>
      <c r="F2" s="152">
        <f t="shared" ref="F2:F8" si="1">D2/E2</f>
        <v>0.8077742138</v>
      </c>
      <c r="G2" s="178">
        <f t="shared" ref="G2:G8" si="2">SUM(B2:C2)*D2</f>
        <v>140000</v>
      </c>
      <c r="H2" s="178">
        <f t="shared" ref="H2:H8" si="3">G2/E2</f>
        <v>1.615548428</v>
      </c>
      <c r="I2" s="152">
        <f>B2</f>
        <v>2</v>
      </c>
      <c r="J2" s="152">
        <f t="shared" ref="J2:J8" si="4">I2*F2</f>
        <v>1.615548428</v>
      </c>
      <c r="K2" s="172">
        <f t="shared" ref="K2:K8" si="5">F2*0.001</f>
        <v>0.0008077742138</v>
      </c>
      <c r="L2" s="50">
        <f t="shared" ref="L2:L8" si="6">IF(C2,F2*0.01,0)</f>
        <v>0</v>
      </c>
      <c r="M2" s="152">
        <f t="shared" ref="M2:M8" si="7">F2+K2-L2</f>
        <v>0.808581988</v>
      </c>
      <c r="N2" s="152"/>
      <c r="O2" s="197"/>
      <c r="P2" s="197"/>
      <c r="Q2" s="197"/>
      <c r="R2" s="197"/>
      <c r="S2" s="197"/>
      <c r="T2" s="197"/>
      <c r="U2" s="197"/>
      <c r="V2" s="197"/>
      <c r="W2" s="197"/>
      <c r="X2" s="197"/>
      <c r="Y2" s="197"/>
      <c r="Z2" s="197"/>
    </row>
    <row r="3">
      <c r="A3" s="256">
        <v>43951.0</v>
      </c>
      <c r="B3" s="257">
        <v>3.0</v>
      </c>
      <c r="C3" s="258"/>
      <c r="D3" s="257">
        <v>100799.99</v>
      </c>
      <c r="E3" s="254">
        <v>176563.0719</v>
      </c>
      <c r="F3" s="152">
        <f t="shared" si="1"/>
        <v>0.570900749</v>
      </c>
      <c r="G3" s="178">
        <f t="shared" si="2"/>
        <v>302399.97</v>
      </c>
      <c r="H3" s="178">
        <f t="shared" si="3"/>
        <v>1.712702247</v>
      </c>
      <c r="I3" s="152">
        <f t="shared" ref="I3:I8" si="8">I2+B3-C3</f>
        <v>5</v>
      </c>
      <c r="J3" s="152">
        <f t="shared" si="4"/>
        <v>2.854503745</v>
      </c>
      <c r="K3" s="172">
        <f t="shared" si="5"/>
        <v>0.000570900749</v>
      </c>
      <c r="L3" s="50">
        <f t="shared" si="6"/>
        <v>0</v>
      </c>
      <c r="M3" s="152">
        <f t="shared" si="7"/>
        <v>0.5714716498</v>
      </c>
      <c r="N3" s="152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</row>
    <row r="4">
      <c r="A4" s="256">
        <v>43964.0</v>
      </c>
      <c r="B4" s="257">
        <v>5.0</v>
      </c>
      <c r="C4" s="258"/>
      <c r="D4" s="257">
        <v>90000.0</v>
      </c>
      <c r="E4" s="178">
        <v>178532.4412</v>
      </c>
      <c r="F4" s="152">
        <f t="shared" si="1"/>
        <v>0.504110062</v>
      </c>
      <c r="G4" s="178">
        <f t="shared" si="2"/>
        <v>450000</v>
      </c>
      <c r="H4" s="178">
        <f t="shared" si="3"/>
        <v>2.52055031</v>
      </c>
      <c r="I4" s="152">
        <f t="shared" si="8"/>
        <v>10</v>
      </c>
      <c r="J4" s="152">
        <f t="shared" si="4"/>
        <v>5.04110062</v>
      </c>
      <c r="K4" s="172">
        <f t="shared" si="5"/>
        <v>0.000504110062</v>
      </c>
      <c r="L4" s="50">
        <f t="shared" si="6"/>
        <v>0</v>
      </c>
      <c r="M4" s="152">
        <f t="shared" si="7"/>
        <v>0.504614172</v>
      </c>
      <c r="N4" s="152"/>
      <c r="O4" s="197"/>
      <c r="P4" s="197"/>
      <c r="Q4" s="197"/>
      <c r="R4" s="197"/>
      <c r="S4" s="197"/>
      <c r="T4" s="197"/>
      <c r="U4" s="197"/>
      <c r="V4" s="197"/>
      <c r="W4" s="197"/>
      <c r="X4" s="197"/>
      <c r="Y4" s="197"/>
      <c r="Z4" s="197"/>
    </row>
    <row r="5">
      <c r="A5" s="256">
        <v>43970.0</v>
      </c>
      <c r="B5" s="257">
        <v>5.0</v>
      </c>
      <c r="C5" s="258"/>
      <c r="D5" s="257">
        <v>80000.0</v>
      </c>
      <c r="E5" s="178">
        <v>183337.6012</v>
      </c>
      <c r="F5" s="152">
        <f t="shared" si="1"/>
        <v>0.4363534784</v>
      </c>
      <c r="G5" s="178">
        <f t="shared" si="2"/>
        <v>400000</v>
      </c>
      <c r="H5" s="178">
        <f t="shared" si="3"/>
        <v>2.181767392</v>
      </c>
      <c r="I5" s="152">
        <f t="shared" si="8"/>
        <v>15</v>
      </c>
      <c r="J5" s="152">
        <f t="shared" si="4"/>
        <v>6.545302176</v>
      </c>
      <c r="K5" s="172">
        <f t="shared" si="5"/>
        <v>0.0004363534784</v>
      </c>
      <c r="L5" s="50">
        <f t="shared" si="6"/>
        <v>0</v>
      </c>
      <c r="M5" s="152">
        <f t="shared" si="7"/>
        <v>0.4367898319</v>
      </c>
      <c r="N5" s="152"/>
      <c r="O5" s="197"/>
      <c r="P5" s="197"/>
      <c r="Q5" s="197"/>
      <c r="R5" s="197"/>
      <c r="S5" s="197"/>
      <c r="T5" s="197"/>
      <c r="U5" s="197"/>
      <c r="V5" s="197"/>
      <c r="W5" s="197"/>
      <c r="X5" s="197"/>
      <c r="Y5" s="197"/>
      <c r="Z5" s="197"/>
    </row>
    <row r="6">
      <c r="A6" s="256">
        <v>44018.0</v>
      </c>
      <c r="B6" s="257">
        <v>5.0</v>
      </c>
      <c r="C6" s="258"/>
      <c r="D6" s="257">
        <v>94000.0</v>
      </c>
      <c r="E6" s="178">
        <v>206970.5603</v>
      </c>
      <c r="F6" s="152">
        <f t="shared" si="1"/>
        <v>0.4541708727</v>
      </c>
      <c r="G6" s="178">
        <f t="shared" si="2"/>
        <v>470000</v>
      </c>
      <c r="H6" s="178">
        <f t="shared" si="3"/>
        <v>2.270854364</v>
      </c>
      <c r="I6" s="152">
        <f t="shared" si="8"/>
        <v>20</v>
      </c>
      <c r="J6" s="152">
        <f t="shared" si="4"/>
        <v>9.083417455</v>
      </c>
      <c r="K6" s="172">
        <f t="shared" si="5"/>
        <v>0.0004541708727</v>
      </c>
      <c r="L6" s="50">
        <f t="shared" si="6"/>
        <v>0</v>
      </c>
      <c r="M6" s="152">
        <f t="shared" si="7"/>
        <v>0.4546250436</v>
      </c>
      <c r="N6" s="152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</row>
    <row r="7">
      <c r="A7" s="256">
        <v>44060.0</v>
      </c>
      <c r="B7" s="257">
        <v>1.0</v>
      </c>
      <c r="C7" s="258"/>
      <c r="D7" s="257">
        <v>99999.99</v>
      </c>
      <c r="E7" s="178">
        <v>294657.389</v>
      </c>
      <c r="F7" s="152">
        <f t="shared" si="1"/>
        <v>0.3393771673</v>
      </c>
      <c r="G7" s="178">
        <f t="shared" si="2"/>
        <v>99999.99</v>
      </c>
      <c r="H7" s="178">
        <f t="shared" si="3"/>
        <v>0.3393771673</v>
      </c>
      <c r="I7" s="152">
        <f t="shared" si="8"/>
        <v>21</v>
      </c>
      <c r="J7" s="152">
        <f t="shared" si="4"/>
        <v>7.126920513</v>
      </c>
      <c r="K7" s="172">
        <f t="shared" si="5"/>
        <v>0.0003393771673</v>
      </c>
      <c r="L7" s="50">
        <f t="shared" si="6"/>
        <v>0</v>
      </c>
      <c r="M7" s="152">
        <f t="shared" si="7"/>
        <v>0.3397165445</v>
      </c>
      <c r="N7" s="152"/>
      <c r="O7" s="197"/>
      <c r="P7" s="197"/>
      <c r="Q7" s="197"/>
      <c r="R7" s="197"/>
      <c r="S7" s="197"/>
      <c r="T7" s="197"/>
      <c r="U7" s="197"/>
      <c r="V7" s="197"/>
      <c r="W7" s="197"/>
      <c r="X7" s="197"/>
      <c r="Y7" s="197"/>
      <c r="Z7" s="197"/>
    </row>
    <row r="8">
      <c r="A8" s="256">
        <v>44062.0</v>
      </c>
      <c r="B8" s="257">
        <v>1.0</v>
      </c>
      <c r="C8" s="258"/>
      <c r="D8" s="257">
        <v>90000.0</v>
      </c>
      <c r="E8" s="178">
        <v>292528.13</v>
      </c>
      <c r="F8" s="152">
        <f t="shared" si="1"/>
        <v>0.3076627195</v>
      </c>
      <c r="G8" s="178">
        <f t="shared" si="2"/>
        <v>90000</v>
      </c>
      <c r="H8" s="178">
        <f t="shared" si="3"/>
        <v>0.3076627195</v>
      </c>
      <c r="I8" s="152">
        <f t="shared" si="8"/>
        <v>22</v>
      </c>
      <c r="J8" s="152">
        <f t="shared" si="4"/>
        <v>6.768579829</v>
      </c>
      <c r="K8" s="172">
        <f t="shared" si="5"/>
        <v>0.0003076627195</v>
      </c>
      <c r="L8" s="50">
        <f t="shared" si="6"/>
        <v>0</v>
      </c>
      <c r="M8" s="152">
        <f t="shared" si="7"/>
        <v>0.3079703822</v>
      </c>
      <c r="N8" s="152"/>
      <c r="O8" s="197"/>
      <c r="P8" s="197"/>
      <c r="Q8" s="197"/>
      <c r="R8" s="197"/>
      <c r="S8" s="197"/>
      <c r="T8" s="197"/>
      <c r="U8" s="197"/>
      <c r="V8" s="197"/>
      <c r="W8" s="197"/>
      <c r="X8" s="197"/>
      <c r="Y8" s="197"/>
      <c r="Z8" s="197"/>
    </row>
    <row r="9">
      <c r="A9" s="180"/>
      <c r="B9" s="197"/>
      <c r="C9" s="152"/>
      <c r="D9" s="152"/>
      <c r="E9" s="152"/>
      <c r="F9" s="152"/>
      <c r="G9" s="255"/>
      <c r="H9" s="178"/>
      <c r="I9" s="152"/>
      <c r="J9" s="152"/>
      <c r="K9" s="152"/>
      <c r="L9" s="152"/>
      <c r="M9" s="152"/>
      <c r="N9" s="152"/>
      <c r="O9" s="197"/>
      <c r="P9" s="197"/>
      <c r="Q9" s="197"/>
      <c r="R9" s="197"/>
      <c r="S9" s="197"/>
      <c r="T9" s="197"/>
      <c r="U9" s="197"/>
      <c r="V9" s="197"/>
      <c r="W9" s="197"/>
      <c r="X9" s="197"/>
      <c r="Y9" s="197"/>
      <c r="Z9" s="197"/>
    </row>
    <row r="10">
      <c r="A10" s="180"/>
      <c r="B10" s="197"/>
      <c r="C10" s="152"/>
      <c r="D10" s="152"/>
      <c r="E10" s="152"/>
      <c r="F10" s="152"/>
      <c r="G10" s="255"/>
      <c r="H10" s="178"/>
      <c r="I10" s="152"/>
      <c r="J10" s="152"/>
      <c r="K10" s="152"/>
      <c r="L10" s="152"/>
      <c r="M10" s="152"/>
      <c r="N10" s="152"/>
      <c r="O10" s="197"/>
      <c r="P10" s="197"/>
      <c r="Q10" s="197"/>
      <c r="R10" s="197"/>
      <c r="S10" s="197"/>
      <c r="T10" s="197"/>
      <c r="U10" s="197"/>
      <c r="V10" s="197"/>
      <c r="W10" s="197"/>
      <c r="X10" s="197"/>
      <c r="Y10" s="197"/>
      <c r="Z10" s="197"/>
    </row>
    <row r="11">
      <c r="A11" s="180"/>
      <c r="B11" s="197"/>
      <c r="C11" s="152"/>
      <c r="D11" s="152"/>
      <c r="E11" s="152"/>
      <c r="F11" s="152"/>
      <c r="G11" s="255"/>
      <c r="H11" s="178"/>
      <c r="I11" s="152"/>
      <c r="J11" s="152"/>
      <c r="K11" s="152"/>
      <c r="L11" s="152"/>
      <c r="M11" s="152"/>
      <c r="N11" s="152"/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Z11" s="197"/>
    </row>
    <row r="12">
      <c r="A12" s="180"/>
      <c r="B12" s="197"/>
      <c r="C12" s="152"/>
      <c r="D12" s="152"/>
      <c r="E12" s="152"/>
      <c r="F12" s="152"/>
      <c r="G12" s="255"/>
      <c r="H12" s="178"/>
      <c r="I12" s="152"/>
      <c r="J12" s="152"/>
      <c r="K12" s="152"/>
      <c r="L12" s="152"/>
      <c r="M12" s="152"/>
      <c r="N12" s="152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</row>
    <row r="13">
      <c r="A13" s="180"/>
      <c r="B13" s="197"/>
      <c r="C13" s="152"/>
      <c r="D13" s="152"/>
      <c r="E13" s="152"/>
      <c r="F13" s="152"/>
      <c r="G13" s="255"/>
      <c r="H13" s="178"/>
      <c r="I13" s="152"/>
      <c r="J13" s="152"/>
      <c r="K13" s="152"/>
      <c r="L13" s="152"/>
      <c r="M13" s="152"/>
      <c r="N13" s="152"/>
      <c r="O13" s="197"/>
      <c r="P13" s="197"/>
      <c r="Q13" s="197"/>
      <c r="R13" s="197"/>
      <c r="S13" s="197"/>
      <c r="T13" s="197"/>
      <c r="U13" s="197"/>
      <c r="V13" s="197"/>
      <c r="W13" s="197"/>
      <c r="X13" s="197"/>
      <c r="Y13" s="197"/>
      <c r="Z13" s="197"/>
    </row>
    <row r="14">
      <c r="A14" s="180"/>
      <c r="B14" s="197"/>
      <c r="C14" s="152"/>
      <c r="D14" s="152"/>
      <c r="E14" s="152"/>
      <c r="F14" s="152"/>
      <c r="G14" s="255"/>
      <c r="H14" s="178"/>
      <c r="I14" s="152"/>
      <c r="J14" s="152"/>
      <c r="K14" s="152"/>
      <c r="L14" s="152"/>
      <c r="M14" s="152"/>
      <c r="N14" s="152"/>
      <c r="O14" s="197"/>
      <c r="P14" s="197"/>
      <c r="Q14" s="197"/>
      <c r="R14" s="197"/>
      <c r="S14" s="197"/>
      <c r="T14" s="197"/>
      <c r="U14" s="197"/>
      <c r="V14" s="197"/>
      <c r="W14" s="197"/>
      <c r="X14" s="197"/>
      <c r="Y14" s="197"/>
      <c r="Z14" s="197"/>
    </row>
    <row r="15">
      <c r="A15" s="180"/>
      <c r="B15" s="197"/>
      <c r="C15" s="152"/>
      <c r="D15" s="152"/>
      <c r="E15" s="152"/>
      <c r="F15" s="152"/>
      <c r="G15" s="255"/>
      <c r="H15" s="178"/>
      <c r="I15" s="152"/>
      <c r="J15" s="152"/>
      <c r="K15" s="152"/>
      <c r="L15" s="152"/>
      <c r="M15" s="152"/>
      <c r="N15" s="152"/>
      <c r="O15" s="197"/>
      <c r="P15" s="197"/>
      <c r="Q15" s="197"/>
      <c r="R15" s="197"/>
      <c r="S15" s="197"/>
      <c r="T15" s="197"/>
      <c r="U15" s="197"/>
      <c r="V15" s="197"/>
      <c r="W15" s="197"/>
      <c r="X15" s="197"/>
      <c r="Y15" s="197"/>
      <c r="Z15" s="197"/>
    </row>
    <row r="16">
      <c r="A16" s="180"/>
      <c r="B16" s="197"/>
      <c r="C16" s="152"/>
      <c r="D16" s="152"/>
      <c r="E16" s="152"/>
      <c r="F16" s="152"/>
      <c r="G16" s="255"/>
      <c r="H16" s="178"/>
      <c r="I16" s="152"/>
      <c r="J16" s="152"/>
      <c r="K16" s="152"/>
      <c r="L16" s="152"/>
      <c r="M16" s="152"/>
      <c r="N16" s="152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97"/>
      <c r="Z16" s="197"/>
    </row>
    <row r="17">
      <c r="A17" s="180"/>
      <c r="B17" s="197"/>
      <c r="C17" s="152"/>
      <c r="D17" s="152"/>
      <c r="E17" s="152"/>
      <c r="F17" s="152"/>
      <c r="G17" s="255"/>
      <c r="H17" s="178"/>
      <c r="I17" s="152"/>
      <c r="J17" s="152"/>
      <c r="K17" s="152"/>
      <c r="L17" s="152"/>
      <c r="M17" s="152"/>
      <c r="N17" s="152"/>
      <c r="O17" s="197"/>
      <c r="P17" s="197"/>
      <c r="Q17" s="197"/>
      <c r="R17" s="197"/>
      <c r="S17" s="197"/>
      <c r="T17" s="197"/>
      <c r="U17" s="197"/>
      <c r="V17" s="197"/>
      <c r="W17" s="197"/>
      <c r="X17" s="197"/>
      <c r="Y17" s="197"/>
      <c r="Z17" s="197"/>
    </row>
    <row r="18">
      <c r="A18" s="180"/>
      <c r="B18" s="197"/>
      <c r="C18" s="152"/>
      <c r="D18" s="152"/>
      <c r="E18" s="152"/>
      <c r="F18" s="152"/>
      <c r="G18" s="255"/>
      <c r="H18" s="178"/>
      <c r="I18" s="152"/>
      <c r="J18" s="152"/>
      <c r="K18" s="152"/>
      <c r="L18" s="152"/>
      <c r="M18" s="152"/>
      <c r="N18" s="152"/>
      <c r="O18" s="197"/>
      <c r="P18" s="197"/>
      <c r="Q18" s="197"/>
      <c r="R18" s="197"/>
      <c r="S18" s="197"/>
      <c r="T18" s="197"/>
      <c r="U18" s="197"/>
      <c r="V18" s="197"/>
      <c r="W18" s="197"/>
      <c r="X18" s="197"/>
      <c r="Y18" s="197"/>
      <c r="Z18" s="197"/>
    </row>
    <row r="19" ht="15.75" customHeight="1">
      <c r="A19" s="180"/>
      <c r="B19" s="197"/>
      <c r="C19" s="152"/>
      <c r="D19" s="152"/>
      <c r="E19" s="197"/>
      <c r="F19" s="197"/>
      <c r="G19" s="255"/>
      <c r="H19" s="254"/>
      <c r="I19" s="152"/>
      <c r="J19" s="152"/>
      <c r="K19" s="152"/>
      <c r="L19" s="152"/>
      <c r="M19" s="152"/>
      <c r="N19" s="152"/>
      <c r="O19" s="197"/>
      <c r="P19" s="197"/>
      <c r="Q19" s="197"/>
      <c r="R19" s="197"/>
      <c r="S19" s="197"/>
      <c r="T19" s="197"/>
      <c r="U19" s="197"/>
      <c r="V19" s="197"/>
      <c r="W19" s="197"/>
      <c r="X19" s="197"/>
      <c r="Y19" s="197"/>
      <c r="Z19" s="197"/>
    </row>
    <row r="20" ht="15.75" customHeight="1">
      <c r="A20" s="180"/>
      <c r="B20" s="197"/>
      <c r="C20" s="152"/>
      <c r="D20" s="152"/>
      <c r="E20" s="197"/>
      <c r="F20" s="197"/>
      <c r="G20" s="255"/>
      <c r="H20" s="254"/>
      <c r="I20" s="152"/>
      <c r="J20" s="152"/>
      <c r="K20" s="152"/>
      <c r="L20" s="152"/>
      <c r="M20" s="152"/>
      <c r="N20" s="152"/>
      <c r="O20" s="197"/>
      <c r="P20" s="197"/>
      <c r="Q20" s="197"/>
      <c r="R20" s="197"/>
      <c r="S20" s="197"/>
      <c r="T20" s="197"/>
      <c r="U20" s="197"/>
      <c r="V20" s="197"/>
      <c r="W20" s="197"/>
      <c r="X20" s="197"/>
      <c r="Y20" s="197"/>
      <c r="Z20" s="197"/>
    </row>
    <row r="21" ht="15.75" customHeight="1">
      <c r="A21" s="180"/>
      <c r="B21" s="197"/>
      <c r="C21" s="152"/>
      <c r="D21" s="152"/>
      <c r="E21" s="197"/>
      <c r="F21" s="197"/>
      <c r="G21" s="255"/>
      <c r="H21" s="254"/>
      <c r="I21" s="152"/>
      <c r="J21" s="152"/>
      <c r="K21" s="152"/>
      <c r="L21" s="152"/>
      <c r="M21" s="152"/>
      <c r="N21" s="152"/>
      <c r="O21" s="197"/>
      <c r="P21" s="197"/>
      <c r="Q21" s="197"/>
      <c r="R21" s="197"/>
      <c r="S21" s="197"/>
      <c r="T21" s="197"/>
      <c r="U21" s="197"/>
      <c r="V21" s="197"/>
      <c r="W21" s="197"/>
      <c r="X21" s="197"/>
      <c r="Y21" s="197"/>
      <c r="Z21" s="197"/>
    </row>
    <row r="22" ht="15.75" customHeight="1">
      <c r="A22" s="180"/>
      <c r="B22" s="197"/>
      <c r="C22" s="152"/>
      <c r="D22" s="152"/>
      <c r="E22" s="152"/>
      <c r="F22" s="152"/>
      <c r="G22" s="255"/>
      <c r="H22" s="178"/>
      <c r="I22" s="152"/>
      <c r="J22" s="152"/>
      <c r="K22" s="152"/>
      <c r="L22" s="152"/>
      <c r="M22" s="152"/>
      <c r="N22" s="152"/>
      <c r="O22" s="197"/>
      <c r="P22" s="197"/>
      <c r="Q22" s="197"/>
      <c r="R22" s="197"/>
      <c r="S22" s="197"/>
      <c r="T22" s="197"/>
      <c r="U22" s="197"/>
      <c r="V22" s="197"/>
      <c r="W22" s="197"/>
      <c r="X22" s="197"/>
      <c r="Y22" s="197"/>
      <c r="Z22" s="197"/>
    </row>
    <row r="23" ht="15.75" customHeight="1">
      <c r="A23" s="180"/>
      <c r="B23" s="197"/>
      <c r="C23" s="152"/>
      <c r="D23" s="152"/>
      <c r="E23" s="197"/>
      <c r="F23" s="197"/>
      <c r="G23" s="255"/>
      <c r="H23" s="178"/>
      <c r="I23" s="152"/>
      <c r="J23" s="152"/>
      <c r="K23" s="152"/>
      <c r="L23" s="152"/>
      <c r="M23" s="152"/>
      <c r="N23" s="152"/>
      <c r="O23" s="197"/>
      <c r="P23" s="197"/>
      <c r="Q23" s="197"/>
      <c r="R23" s="197"/>
      <c r="S23" s="197"/>
      <c r="T23" s="197"/>
      <c r="U23" s="197"/>
      <c r="V23" s="197"/>
      <c r="W23" s="197"/>
      <c r="X23" s="197"/>
      <c r="Y23" s="197"/>
      <c r="Z23" s="197"/>
    </row>
    <row r="24" ht="15.75" customHeight="1">
      <c r="A24" s="180"/>
      <c r="B24" s="197"/>
      <c r="C24" s="152"/>
      <c r="D24" s="152"/>
      <c r="E24" s="152"/>
      <c r="F24" s="152"/>
      <c r="G24" s="255"/>
      <c r="H24" s="178"/>
      <c r="I24" s="152"/>
      <c r="J24" s="152"/>
      <c r="K24" s="152"/>
      <c r="L24" s="152"/>
      <c r="M24" s="152"/>
      <c r="N24" s="152"/>
      <c r="O24" s="197"/>
      <c r="P24" s="197"/>
      <c r="Q24" s="197"/>
      <c r="R24" s="197"/>
      <c r="S24" s="197"/>
      <c r="T24" s="197"/>
      <c r="U24" s="197"/>
      <c r="V24" s="197"/>
      <c r="W24" s="197"/>
      <c r="X24" s="197"/>
      <c r="Y24" s="197"/>
      <c r="Z24" s="197"/>
    </row>
    <row r="25" ht="15.75" customHeight="1">
      <c r="A25" s="180"/>
      <c r="B25" s="197"/>
      <c r="C25" s="152"/>
      <c r="D25" s="152"/>
      <c r="E25" s="152"/>
      <c r="F25" s="152"/>
      <c r="G25" s="255"/>
      <c r="H25" s="178"/>
      <c r="I25" s="152"/>
      <c r="J25" s="152"/>
      <c r="K25" s="152"/>
      <c r="L25" s="152"/>
      <c r="M25" s="152"/>
      <c r="N25" s="152"/>
      <c r="O25" s="197"/>
      <c r="P25" s="197"/>
      <c r="Q25" s="197"/>
      <c r="R25" s="197"/>
      <c r="S25" s="197"/>
      <c r="T25" s="197"/>
      <c r="U25" s="197"/>
      <c r="V25" s="197"/>
      <c r="W25" s="197"/>
      <c r="X25" s="197"/>
      <c r="Y25" s="197"/>
      <c r="Z25" s="197"/>
    </row>
    <row r="26" ht="15.75" customHeight="1">
      <c r="A26" s="180"/>
      <c r="B26" s="197"/>
      <c r="C26" s="152"/>
      <c r="D26" s="152"/>
      <c r="E26" s="152"/>
      <c r="F26" s="152"/>
      <c r="G26" s="255"/>
      <c r="H26" s="178"/>
      <c r="I26" s="152"/>
      <c r="J26" s="152"/>
      <c r="K26" s="152"/>
      <c r="L26" s="152"/>
      <c r="M26" s="152"/>
      <c r="N26" s="152"/>
      <c r="O26" s="197"/>
      <c r="P26" s="197"/>
      <c r="Q26" s="197"/>
      <c r="R26" s="197"/>
      <c r="S26" s="197"/>
      <c r="T26" s="197"/>
      <c r="U26" s="197"/>
      <c r="V26" s="197"/>
      <c r="W26" s="197"/>
      <c r="X26" s="197"/>
      <c r="Y26" s="197"/>
      <c r="Z26" s="197"/>
    </row>
    <row r="27" ht="15.75" customHeight="1">
      <c r="A27" s="180"/>
      <c r="B27" s="197"/>
      <c r="C27" s="152"/>
      <c r="D27" s="152"/>
      <c r="E27" s="152"/>
      <c r="F27" s="152"/>
      <c r="G27" s="255"/>
      <c r="H27" s="178"/>
      <c r="I27" s="152"/>
      <c r="J27" s="152"/>
      <c r="K27" s="152"/>
      <c r="L27" s="152"/>
      <c r="M27" s="152"/>
      <c r="N27" s="152"/>
      <c r="O27" s="197"/>
      <c r="P27" s="197"/>
      <c r="Q27" s="197"/>
      <c r="R27" s="197"/>
      <c r="S27" s="197"/>
      <c r="T27" s="197"/>
      <c r="U27" s="197"/>
      <c r="V27" s="197"/>
      <c r="W27" s="197"/>
      <c r="X27" s="197"/>
      <c r="Y27" s="197"/>
      <c r="Z27" s="197"/>
    </row>
    <row r="28" ht="15.75" customHeight="1">
      <c r="A28" s="180"/>
      <c r="B28" s="197"/>
      <c r="C28" s="152"/>
      <c r="D28" s="152"/>
      <c r="E28" s="152"/>
      <c r="F28" s="152"/>
      <c r="G28" s="255"/>
      <c r="H28" s="178"/>
      <c r="I28" s="152"/>
      <c r="J28" s="152"/>
      <c r="K28" s="152"/>
      <c r="L28" s="152"/>
      <c r="M28" s="152"/>
      <c r="N28" s="152"/>
      <c r="O28" s="197"/>
      <c r="P28" s="197"/>
      <c r="Q28" s="197"/>
      <c r="R28" s="197"/>
      <c r="S28" s="197"/>
      <c r="T28" s="197"/>
      <c r="U28" s="197"/>
      <c r="V28" s="197"/>
      <c r="W28" s="197"/>
      <c r="X28" s="197"/>
      <c r="Y28" s="197"/>
      <c r="Z28" s="197"/>
    </row>
    <row r="29" ht="15.75" customHeight="1">
      <c r="A29" s="180"/>
      <c r="B29" s="197"/>
      <c r="C29" s="152"/>
      <c r="D29" s="152"/>
      <c r="E29" s="152"/>
      <c r="F29" s="152"/>
      <c r="G29" s="255"/>
      <c r="H29" s="178"/>
      <c r="I29" s="152"/>
      <c r="J29" s="152"/>
      <c r="K29" s="152"/>
      <c r="L29" s="152"/>
      <c r="M29" s="152"/>
      <c r="N29" s="152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7"/>
      <c r="Z29" s="197"/>
    </row>
    <row r="30" ht="15.75" customHeight="1">
      <c r="A30" s="180"/>
      <c r="B30" s="197"/>
      <c r="C30" s="152"/>
      <c r="D30" s="152"/>
      <c r="E30" s="152"/>
      <c r="F30" s="152"/>
      <c r="G30" s="255"/>
      <c r="H30" s="178"/>
      <c r="I30" s="152"/>
      <c r="J30" s="152"/>
      <c r="K30" s="152"/>
      <c r="L30" s="152"/>
      <c r="M30" s="152"/>
      <c r="N30" s="152"/>
      <c r="O30" s="197"/>
      <c r="P30" s="197"/>
      <c r="Q30" s="197"/>
      <c r="R30" s="197"/>
      <c r="S30" s="197"/>
      <c r="T30" s="197"/>
      <c r="U30" s="197"/>
      <c r="V30" s="197"/>
      <c r="W30" s="197"/>
      <c r="X30" s="197"/>
      <c r="Y30" s="197"/>
      <c r="Z30" s="197"/>
    </row>
    <row r="31" ht="15.75" customHeight="1">
      <c r="A31" s="180"/>
      <c r="B31" s="197"/>
      <c r="C31" s="152"/>
      <c r="D31" s="152"/>
      <c r="E31" s="152"/>
      <c r="F31" s="152"/>
      <c r="G31" s="255"/>
      <c r="H31" s="178"/>
      <c r="I31" s="152"/>
      <c r="J31" s="152"/>
      <c r="K31" s="152"/>
      <c r="L31" s="152"/>
      <c r="M31" s="152"/>
      <c r="N31" s="152"/>
      <c r="O31" s="197"/>
      <c r="P31" s="197"/>
      <c r="Q31" s="197"/>
      <c r="R31" s="197"/>
      <c r="S31" s="197"/>
      <c r="T31" s="197"/>
      <c r="U31" s="197"/>
      <c r="V31" s="197"/>
      <c r="W31" s="197"/>
      <c r="X31" s="197"/>
      <c r="Y31" s="197"/>
      <c r="Z31" s="197"/>
    </row>
    <row r="32" ht="15.75" customHeight="1">
      <c r="A32" s="180"/>
      <c r="B32" s="197"/>
      <c r="C32" s="152"/>
      <c r="D32" s="152"/>
      <c r="E32" s="152"/>
      <c r="F32" s="152"/>
      <c r="G32" s="255"/>
      <c r="H32" s="178"/>
      <c r="I32" s="152"/>
      <c r="J32" s="152"/>
      <c r="K32" s="152"/>
      <c r="L32" s="152"/>
      <c r="M32" s="152"/>
      <c r="N32" s="152"/>
      <c r="O32" s="197"/>
      <c r="P32" s="197"/>
      <c r="Q32" s="197"/>
      <c r="R32" s="197"/>
      <c r="S32" s="197"/>
      <c r="T32" s="197"/>
      <c r="U32" s="197"/>
      <c r="V32" s="197"/>
      <c r="W32" s="197"/>
      <c r="X32" s="197"/>
      <c r="Y32" s="197"/>
      <c r="Z32" s="197"/>
    </row>
    <row r="33" ht="15.75" customHeight="1">
      <c r="A33" s="180"/>
      <c r="B33" s="197"/>
      <c r="C33" s="152"/>
      <c r="D33" s="152"/>
      <c r="E33" s="152"/>
      <c r="F33" s="152"/>
      <c r="G33" s="255"/>
      <c r="H33" s="178"/>
      <c r="I33" s="152"/>
      <c r="J33" s="152"/>
      <c r="K33" s="152"/>
      <c r="L33" s="152"/>
      <c r="M33" s="152"/>
      <c r="N33" s="152"/>
      <c r="O33" s="197"/>
      <c r="P33" s="197"/>
      <c r="Q33" s="197"/>
      <c r="R33" s="197"/>
      <c r="S33" s="197"/>
      <c r="T33" s="197"/>
      <c r="U33" s="197"/>
      <c r="V33" s="197"/>
      <c r="W33" s="197"/>
      <c r="X33" s="197"/>
      <c r="Y33" s="197"/>
      <c r="Z33" s="197"/>
    </row>
    <row r="34" ht="15.75" customHeight="1">
      <c r="A34" s="180"/>
      <c r="B34" s="197"/>
      <c r="C34" s="152"/>
      <c r="D34" s="152"/>
      <c r="E34" s="152"/>
      <c r="F34" s="152"/>
      <c r="G34" s="255"/>
      <c r="H34" s="254"/>
      <c r="I34" s="152"/>
      <c r="J34" s="152"/>
      <c r="K34" s="152"/>
      <c r="L34" s="152"/>
      <c r="M34" s="152"/>
      <c r="N34" s="152"/>
      <c r="O34" s="197"/>
      <c r="P34" s="197"/>
      <c r="Q34" s="197"/>
      <c r="R34" s="197"/>
      <c r="S34" s="197"/>
      <c r="T34" s="197"/>
      <c r="U34" s="197"/>
      <c r="V34" s="197"/>
      <c r="W34" s="197"/>
      <c r="X34" s="197"/>
      <c r="Y34" s="197"/>
      <c r="Z34" s="197"/>
    </row>
    <row r="35" ht="15.75" customHeight="1">
      <c r="A35" s="180"/>
      <c r="B35" s="197"/>
      <c r="C35" s="197"/>
      <c r="D35" s="152"/>
      <c r="E35" s="152"/>
      <c r="F35" s="152"/>
      <c r="G35" s="255"/>
      <c r="H35" s="178"/>
      <c r="I35" s="152"/>
      <c r="J35" s="152"/>
      <c r="K35" s="152"/>
      <c r="L35" s="152"/>
      <c r="M35" s="152"/>
      <c r="N35" s="152"/>
      <c r="O35" s="197"/>
      <c r="P35" s="197"/>
      <c r="Q35" s="197"/>
      <c r="R35" s="197"/>
      <c r="S35" s="197"/>
      <c r="T35" s="197"/>
      <c r="U35" s="197"/>
      <c r="V35" s="197"/>
      <c r="W35" s="197"/>
      <c r="X35" s="197"/>
      <c r="Y35" s="197"/>
      <c r="Z35" s="197"/>
    </row>
    <row r="36" ht="15.75" customHeight="1">
      <c r="A36" s="180"/>
      <c r="B36" s="197"/>
      <c r="C36" s="152"/>
      <c r="D36" s="152"/>
      <c r="E36" s="152"/>
      <c r="F36" s="152"/>
      <c r="G36" s="255"/>
      <c r="H36" s="178"/>
      <c r="I36" s="152"/>
      <c r="J36" s="152"/>
      <c r="K36" s="152"/>
      <c r="L36" s="152"/>
      <c r="M36" s="152"/>
      <c r="N36" s="152"/>
      <c r="O36" s="197"/>
      <c r="P36" s="197"/>
      <c r="Q36" s="197"/>
      <c r="R36" s="197"/>
      <c r="S36" s="197"/>
      <c r="T36" s="197"/>
      <c r="U36" s="197"/>
      <c r="V36" s="197"/>
      <c r="W36" s="197"/>
      <c r="X36" s="197"/>
      <c r="Y36" s="197"/>
      <c r="Z36" s="197"/>
    </row>
    <row r="37" ht="15.75" customHeight="1">
      <c r="A37" s="180"/>
      <c r="B37" s="197"/>
      <c r="C37" s="152"/>
      <c r="D37" s="152"/>
      <c r="E37" s="152"/>
      <c r="F37" s="152"/>
      <c r="G37" s="255"/>
      <c r="H37" s="178"/>
      <c r="I37" s="152"/>
      <c r="J37" s="152"/>
      <c r="K37" s="152"/>
      <c r="L37" s="152"/>
      <c r="M37" s="152"/>
      <c r="N37" s="152"/>
      <c r="O37" s="197"/>
      <c r="P37" s="197"/>
      <c r="Q37" s="197"/>
      <c r="R37" s="197"/>
      <c r="S37" s="197"/>
      <c r="T37" s="197"/>
      <c r="U37" s="197"/>
      <c r="V37" s="197"/>
      <c r="W37" s="197"/>
      <c r="X37" s="197"/>
      <c r="Y37" s="197"/>
      <c r="Z37" s="197"/>
    </row>
    <row r="38" ht="15.75" customHeight="1">
      <c r="A38" s="180"/>
      <c r="B38" s="197"/>
      <c r="C38" s="152"/>
      <c r="D38" s="152"/>
      <c r="E38" s="152"/>
      <c r="F38" s="152"/>
      <c r="G38" s="255"/>
      <c r="H38" s="178"/>
      <c r="I38" s="152"/>
      <c r="J38" s="152"/>
      <c r="K38" s="152"/>
      <c r="L38" s="152"/>
      <c r="M38" s="152"/>
      <c r="N38" s="152"/>
      <c r="O38" s="197"/>
      <c r="P38" s="197"/>
      <c r="Q38" s="197"/>
      <c r="R38" s="197"/>
      <c r="S38" s="197"/>
      <c r="T38" s="197"/>
      <c r="U38" s="197"/>
      <c r="V38" s="197"/>
      <c r="W38" s="197"/>
      <c r="X38" s="197"/>
      <c r="Y38" s="197"/>
      <c r="Z38" s="197"/>
    </row>
    <row r="39" ht="15.75" customHeight="1">
      <c r="A39" s="180"/>
      <c r="B39" s="197"/>
      <c r="C39" s="152"/>
      <c r="D39" s="152"/>
      <c r="E39" s="152"/>
      <c r="F39" s="152"/>
      <c r="G39" s="255"/>
      <c r="H39" s="178"/>
      <c r="I39" s="152"/>
      <c r="J39" s="152"/>
      <c r="K39" s="152"/>
      <c r="L39" s="152"/>
      <c r="M39" s="152"/>
      <c r="N39" s="152"/>
      <c r="O39" s="197"/>
      <c r="P39" s="197"/>
      <c r="Q39" s="197"/>
      <c r="R39" s="197"/>
      <c r="S39" s="197"/>
      <c r="T39" s="197"/>
      <c r="U39" s="197"/>
      <c r="V39" s="197"/>
      <c r="W39" s="197"/>
      <c r="X39" s="197"/>
      <c r="Y39" s="197"/>
      <c r="Z39" s="197"/>
    </row>
    <row r="40" ht="15.75" customHeight="1">
      <c r="A40" s="180"/>
      <c r="B40" s="197"/>
      <c r="C40" s="152"/>
      <c r="D40" s="152"/>
      <c r="E40" s="152"/>
      <c r="F40" s="152"/>
      <c r="G40" s="255"/>
      <c r="H40" s="178"/>
      <c r="I40" s="152"/>
      <c r="J40" s="152"/>
      <c r="K40" s="152"/>
      <c r="L40" s="152"/>
      <c r="M40" s="152"/>
      <c r="N40" s="152"/>
      <c r="O40" s="197"/>
      <c r="P40" s="197"/>
      <c r="Q40" s="197"/>
      <c r="R40" s="197"/>
      <c r="S40" s="197"/>
      <c r="T40" s="197"/>
      <c r="U40" s="197"/>
      <c r="V40" s="197"/>
      <c r="W40" s="197"/>
      <c r="X40" s="197"/>
      <c r="Y40" s="197"/>
      <c r="Z40" s="197"/>
    </row>
    <row r="41" ht="15.75" customHeight="1">
      <c r="A41" s="180"/>
      <c r="B41" s="197"/>
      <c r="C41" s="152"/>
      <c r="D41" s="152"/>
      <c r="E41" s="152"/>
      <c r="F41" s="152"/>
      <c r="G41" s="255"/>
      <c r="H41" s="178"/>
      <c r="I41" s="152"/>
      <c r="J41" s="152"/>
      <c r="K41" s="152"/>
      <c r="L41" s="152"/>
      <c r="M41" s="152"/>
      <c r="N41" s="152"/>
      <c r="O41" s="197"/>
      <c r="P41" s="197"/>
      <c r="Q41" s="197"/>
      <c r="R41" s="197"/>
      <c r="S41" s="197"/>
      <c r="T41" s="197"/>
      <c r="U41" s="197"/>
      <c r="V41" s="197"/>
      <c r="W41" s="197"/>
      <c r="X41" s="197"/>
      <c r="Y41" s="197"/>
      <c r="Z41" s="197"/>
    </row>
    <row r="42" ht="15.75" customHeight="1">
      <c r="A42" s="180"/>
      <c r="B42" s="197"/>
      <c r="C42" s="152"/>
      <c r="D42" s="152"/>
      <c r="E42" s="152"/>
      <c r="F42" s="152"/>
      <c r="G42" s="255"/>
      <c r="H42" s="178"/>
      <c r="I42" s="152"/>
      <c r="J42" s="152"/>
      <c r="K42" s="152"/>
      <c r="L42" s="152"/>
      <c r="M42" s="152"/>
      <c r="N42" s="152"/>
      <c r="O42" s="197"/>
      <c r="P42" s="197"/>
      <c r="Q42" s="197"/>
      <c r="R42" s="197"/>
      <c r="S42" s="197"/>
      <c r="T42" s="197"/>
      <c r="U42" s="197"/>
      <c r="V42" s="197"/>
      <c r="W42" s="197"/>
      <c r="X42" s="197"/>
      <c r="Y42" s="197"/>
      <c r="Z42" s="197"/>
    </row>
    <row r="43" ht="15.75" customHeight="1">
      <c r="A43" s="180"/>
      <c r="B43" s="197"/>
      <c r="C43" s="152"/>
      <c r="D43" s="152"/>
      <c r="E43" s="152"/>
      <c r="F43" s="152"/>
      <c r="G43" s="255"/>
      <c r="H43" s="178"/>
      <c r="I43" s="152"/>
      <c r="J43" s="152"/>
      <c r="K43" s="152"/>
      <c r="L43" s="152"/>
      <c r="M43" s="152"/>
      <c r="N43" s="152"/>
      <c r="O43" s="197"/>
      <c r="P43" s="197"/>
      <c r="Q43" s="197"/>
      <c r="R43" s="197"/>
      <c r="S43" s="197"/>
      <c r="T43" s="197"/>
      <c r="U43" s="197"/>
      <c r="V43" s="197"/>
      <c r="W43" s="197"/>
      <c r="X43" s="197"/>
      <c r="Y43" s="197"/>
      <c r="Z43" s="197"/>
    </row>
    <row r="44" ht="15.75" customHeight="1">
      <c r="A44" s="180"/>
      <c r="B44" s="197"/>
      <c r="C44" s="152"/>
      <c r="D44" s="152"/>
      <c r="E44" s="152"/>
      <c r="F44" s="152"/>
      <c r="G44" s="255"/>
      <c r="H44" s="178"/>
      <c r="I44" s="152"/>
      <c r="J44" s="152"/>
      <c r="K44" s="152"/>
      <c r="L44" s="152"/>
      <c r="M44" s="152"/>
      <c r="N44" s="152"/>
      <c r="O44" s="197"/>
      <c r="P44" s="197"/>
      <c r="Q44" s="197"/>
      <c r="R44" s="197"/>
      <c r="S44" s="197"/>
      <c r="T44" s="197"/>
      <c r="U44" s="197"/>
      <c r="V44" s="197"/>
      <c r="W44" s="197"/>
      <c r="X44" s="197"/>
      <c r="Y44" s="197"/>
      <c r="Z44" s="197"/>
    </row>
    <row r="45" ht="15.75" customHeight="1">
      <c r="A45" s="180"/>
      <c r="B45" s="197"/>
      <c r="C45" s="152"/>
      <c r="D45" s="152"/>
      <c r="E45" s="152"/>
      <c r="F45" s="152"/>
      <c r="G45" s="255"/>
      <c r="H45" s="178"/>
      <c r="I45" s="152"/>
      <c r="J45" s="152"/>
      <c r="K45" s="152"/>
      <c r="L45" s="152"/>
      <c r="M45" s="152"/>
      <c r="N45" s="152"/>
      <c r="O45" s="197"/>
      <c r="P45" s="197"/>
      <c r="Q45" s="197"/>
      <c r="R45" s="197"/>
      <c r="S45" s="197"/>
      <c r="T45" s="197"/>
      <c r="U45" s="197"/>
      <c r="V45" s="197"/>
      <c r="W45" s="197"/>
      <c r="X45" s="197"/>
      <c r="Y45" s="197"/>
      <c r="Z45" s="197"/>
    </row>
    <row r="46" ht="15.75" customHeight="1">
      <c r="A46" s="180"/>
      <c r="B46" s="197"/>
      <c r="C46" s="152"/>
      <c r="D46" s="152"/>
      <c r="E46" s="152"/>
      <c r="F46" s="152"/>
      <c r="G46" s="255"/>
      <c r="H46" s="178"/>
      <c r="I46" s="152"/>
      <c r="J46" s="152"/>
      <c r="K46" s="152"/>
      <c r="L46" s="152"/>
      <c r="M46" s="152"/>
      <c r="N46" s="152"/>
      <c r="O46" s="197"/>
      <c r="P46" s="197"/>
      <c r="Q46" s="197"/>
      <c r="R46" s="197"/>
      <c r="S46" s="197"/>
      <c r="T46" s="197"/>
      <c r="U46" s="197"/>
      <c r="V46" s="197"/>
      <c r="W46" s="197"/>
      <c r="X46" s="197"/>
      <c r="Y46" s="197"/>
      <c r="Z46" s="197"/>
    </row>
    <row r="47" ht="15.75" customHeight="1">
      <c r="A47" s="180"/>
      <c r="B47" s="197"/>
      <c r="C47" s="152"/>
      <c r="D47" s="152"/>
      <c r="E47" s="197"/>
      <c r="F47" s="197"/>
      <c r="G47" s="255"/>
      <c r="H47" s="178"/>
      <c r="I47" s="152"/>
      <c r="J47" s="152"/>
      <c r="K47" s="152"/>
      <c r="L47" s="152"/>
      <c r="M47" s="152"/>
      <c r="N47" s="152"/>
      <c r="O47" s="197"/>
      <c r="P47" s="197"/>
      <c r="Q47" s="197"/>
      <c r="R47" s="197"/>
      <c r="S47" s="197"/>
      <c r="T47" s="197"/>
      <c r="U47" s="197"/>
      <c r="V47" s="197"/>
      <c r="W47" s="197"/>
      <c r="X47" s="197"/>
      <c r="Y47" s="197"/>
      <c r="Z47" s="197"/>
    </row>
    <row r="48" ht="15.75" customHeight="1">
      <c r="A48" s="180"/>
      <c r="B48" s="197"/>
      <c r="C48" s="152"/>
      <c r="D48" s="152"/>
      <c r="E48" s="152"/>
      <c r="F48" s="152"/>
      <c r="G48" s="255"/>
      <c r="H48" s="178"/>
      <c r="I48" s="152"/>
      <c r="J48" s="152"/>
      <c r="K48" s="152"/>
      <c r="L48" s="152"/>
      <c r="M48" s="152"/>
      <c r="N48" s="152"/>
      <c r="O48" s="197"/>
      <c r="P48" s="197"/>
      <c r="Q48" s="197"/>
      <c r="R48" s="197"/>
      <c r="S48" s="197"/>
      <c r="T48" s="197"/>
      <c r="U48" s="197"/>
      <c r="V48" s="197"/>
      <c r="W48" s="197"/>
      <c r="X48" s="197"/>
      <c r="Y48" s="197"/>
      <c r="Z48" s="197"/>
    </row>
    <row r="49" ht="15.75" customHeight="1">
      <c r="A49" s="180"/>
      <c r="B49" s="197"/>
      <c r="C49" s="152"/>
      <c r="D49" s="152"/>
      <c r="E49" s="197"/>
      <c r="F49" s="197"/>
      <c r="G49" s="255"/>
      <c r="H49" s="178"/>
      <c r="I49" s="152"/>
      <c r="J49" s="152"/>
      <c r="K49" s="152"/>
      <c r="L49" s="152"/>
      <c r="M49" s="152"/>
      <c r="N49" s="152"/>
      <c r="O49" s="197"/>
      <c r="P49" s="197"/>
      <c r="Q49" s="197"/>
      <c r="R49" s="197"/>
      <c r="S49" s="197"/>
      <c r="T49" s="197"/>
      <c r="U49" s="197"/>
      <c r="V49" s="197"/>
      <c r="W49" s="197"/>
      <c r="X49" s="197"/>
      <c r="Y49" s="197"/>
      <c r="Z49" s="197"/>
    </row>
    <row r="50" ht="15.75" customHeight="1">
      <c r="A50" s="180"/>
      <c r="B50" s="197"/>
      <c r="C50" s="152"/>
      <c r="D50" s="152"/>
      <c r="E50" s="197"/>
      <c r="F50" s="197"/>
      <c r="G50" s="255"/>
      <c r="H50" s="178"/>
      <c r="I50" s="152"/>
      <c r="J50" s="152"/>
      <c r="K50" s="152"/>
      <c r="L50" s="152"/>
      <c r="M50" s="152"/>
      <c r="N50" s="152"/>
      <c r="O50" s="197"/>
      <c r="P50" s="197"/>
      <c r="Q50" s="197"/>
      <c r="R50" s="197"/>
      <c r="S50" s="197"/>
      <c r="T50" s="197"/>
      <c r="U50" s="197"/>
      <c r="V50" s="197"/>
      <c r="W50" s="197"/>
      <c r="X50" s="197"/>
      <c r="Y50" s="197"/>
      <c r="Z50" s="197"/>
    </row>
    <row r="51" ht="15.75" customHeight="1">
      <c r="A51" s="180"/>
      <c r="B51" s="197"/>
      <c r="C51" s="152"/>
      <c r="D51" s="152"/>
      <c r="E51" s="197"/>
      <c r="F51" s="197"/>
      <c r="G51" s="255"/>
      <c r="H51" s="178"/>
      <c r="I51" s="152"/>
      <c r="J51" s="152"/>
      <c r="K51" s="152"/>
      <c r="L51" s="152"/>
      <c r="M51" s="152"/>
      <c r="N51" s="152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</row>
    <row r="52" ht="15.75" customHeight="1">
      <c r="A52" s="180"/>
      <c r="B52" s="197"/>
      <c r="C52" s="152"/>
      <c r="D52" s="152"/>
      <c r="E52" s="152"/>
      <c r="F52" s="152"/>
      <c r="G52" s="255"/>
      <c r="H52" s="178"/>
      <c r="I52" s="152"/>
      <c r="J52" s="152"/>
      <c r="K52" s="152"/>
      <c r="L52" s="152"/>
      <c r="M52" s="152"/>
      <c r="N52" s="152"/>
      <c r="O52" s="197"/>
      <c r="P52" s="197"/>
      <c r="Q52" s="197"/>
      <c r="R52" s="197"/>
      <c r="S52" s="197"/>
      <c r="T52" s="197"/>
      <c r="U52" s="197"/>
      <c r="V52" s="197"/>
      <c r="W52" s="197"/>
      <c r="X52" s="197"/>
      <c r="Y52" s="197"/>
      <c r="Z52" s="197"/>
    </row>
    <row r="53" ht="15.75" customHeight="1">
      <c r="A53" s="259"/>
      <c r="B53" s="260"/>
      <c r="C53" s="261"/>
      <c r="D53" s="261"/>
      <c r="E53" s="261"/>
      <c r="F53" s="261"/>
      <c r="G53" s="262"/>
      <c r="H53" s="192"/>
      <c r="I53" s="261"/>
      <c r="J53" s="261"/>
      <c r="K53" s="261"/>
      <c r="L53" s="261"/>
      <c r="M53" s="261"/>
      <c r="N53" s="261"/>
      <c r="O53" s="260"/>
      <c r="P53" s="260"/>
      <c r="Q53" s="260"/>
      <c r="R53" s="260"/>
      <c r="S53" s="260"/>
      <c r="T53" s="260"/>
      <c r="U53" s="260"/>
      <c r="V53" s="260"/>
      <c r="W53" s="260"/>
      <c r="X53" s="260"/>
      <c r="Y53" s="260"/>
      <c r="Z53" s="260"/>
    </row>
    <row r="54" ht="15.75" customHeight="1">
      <c r="A54" s="180"/>
      <c r="B54" s="197"/>
      <c r="C54" s="197"/>
      <c r="D54" s="197"/>
      <c r="E54" s="197"/>
      <c r="F54" s="197"/>
      <c r="G54" s="255"/>
      <c r="H54" s="178"/>
      <c r="I54" s="197"/>
      <c r="J54" s="50"/>
      <c r="K54" s="50"/>
      <c r="L54" s="50"/>
      <c r="M54" s="50"/>
      <c r="N54" s="50"/>
      <c r="O54" s="197"/>
      <c r="P54" s="197"/>
      <c r="Q54" s="197"/>
      <c r="R54" s="197"/>
      <c r="S54" s="197"/>
      <c r="T54" s="197"/>
      <c r="U54" s="197"/>
      <c r="V54" s="197"/>
      <c r="W54" s="197"/>
      <c r="X54" s="197"/>
      <c r="Y54" s="197"/>
      <c r="Z54" s="197"/>
    </row>
    <row r="55" ht="15.75" customHeight="1">
      <c r="A55" s="180"/>
      <c r="B55" s="197"/>
      <c r="C55" s="197"/>
      <c r="D55" s="197"/>
      <c r="E55" s="197"/>
      <c r="F55" s="197"/>
      <c r="G55" s="255"/>
      <c r="H55" s="254"/>
      <c r="I55" s="152"/>
      <c r="J55" s="50"/>
      <c r="K55" s="50"/>
      <c r="L55" s="50"/>
      <c r="M55" s="50"/>
      <c r="N55" s="152"/>
      <c r="O55" s="197"/>
      <c r="P55" s="197"/>
      <c r="Q55" s="197"/>
      <c r="R55" s="197"/>
      <c r="S55" s="197"/>
      <c r="T55" s="197"/>
      <c r="U55" s="197"/>
      <c r="V55" s="197"/>
      <c r="W55" s="197"/>
      <c r="X55" s="197"/>
      <c r="Y55" s="197"/>
      <c r="Z55" s="197"/>
    </row>
    <row r="56" ht="15.75" customHeight="1">
      <c r="A56" s="180"/>
      <c r="B56" s="197"/>
      <c r="C56" s="197"/>
      <c r="D56" s="197"/>
      <c r="E56" s="197"/>
      <c r="F56" s="197"/>
      <c r="G56" s="255"/>
      <c r="H56" s="178"/>
      <c r="I56" s="197"/>
      <c r="J56" s="50"/>
      <c r="K56" s="50"/>
      <c r="L56" s="50"/>
      <c r="M56" s="50"/>
      <c r="N56" s="50"/>
      <c r="O56" s="197"/>
      <c r="P56" s="197"/>
      <c r="Q56" s="197"/>
      <c r="R56" s="197"/>
      <c r="S56" s="197"/>
      <c r="T56" s="197"/>
      <c r="U56" s="197"/>
      <c r="V56" s="197"/>
      <c r="W56" s="197"/>
      <c r="X56" s="197"/>
      <c r="Y56" s="197"/>
      <c r="Z56" s="197"/>
    </row>
    <row r="57" ht="15.75" customHeight="1">
      <c r="A57" s="180"/>
      <c r="B57" s="197"/>
      <c r="C57" s="197"/>
      <c r="D57" s="197"/>
      <c r="E57" s="197"/>
      <c r="F57" s="197"/>
      <c r="G57" s="255"/>
      <c r="H57" s="178"/>
      <c r="I57" s="197"/>
      <c r="J57" s="50"/>
      <c r="K57" s="50"/>
      <c r="L57" s="50"/>
      <c r="M57" s="50"/>
      <c r="N57" s="50"/>
      <c r="O57" s="197"/>
      <c r="P57" s="197"/>
      <c r="Q57" s="197"/>
      <c r="R57" s="197"/>
      <c r="S57" s="197"/>
      <c r="T57" s="197"/>
      <c r="U57" s="197"/>
      <c r="V57" s="197"/>
      <c r="W57" s="197"/>
      <c r="X57" s="197"/>
      <c r="Y57" s="197"/>
      <c r="Z57" s="197"/>
    </row>
    <row r="58" ht="15.75" customHeight="1">
      <c r="A58" s="180"/>
      <c r="B58" s="197"/>
      <c r="C58" s="197"/>
      <c r="D58" s="197"/>
      <c r="E58" s="197"/>
      <c r="F58" s="197"/>
      <c r="G58" s="255"/>
      <c r="H58" s="178"/>
      <c r="I58" s="152"/>
      <c r="J58" s="50"/>
      <c r="K58" s="50"/>
      <c r="L58" s="50"/>
      <c r="M58" s="50"/>
      <c r="N58" s="152"/>
      <c r="O58" s="197"/>
      <c r="P58" s="197"/>
      <c r="Q58" s="197"/>
      <c r="R58" s="197"/>
      <c r="S58" s="197"/>
      <c r="T58" s="197"/>
      <c r="U58" s="197"/>
      <c r="V58" s="197"/>
      <c r="W58" s="197"/>
      <c r="X58" s="197"/>
      <c r="Y58" s="197"/>
      <c r="Z58" s="197"/>
    </row>
    <row r="59" ht="15.75" customHeight="1">
      <c r="A59" s="180"/>
      <c r="B59" s="197"/>
      <c r="C59" s="197"/>
      <c r="D59" s="197"/>
      <c r="E59" s="197"/>
      <c r="F59" s="197"/>
      <c r="G59" s="255"/>
      <c r="H59" s="178"/>
      <c r="I59" s="197"/>
      <c r="J59" s="50"/>
      <c r="K59" s="50"/>
      <c r="L59" s="50"/>
      <c r="M59" s="50"/>
      <c r="N59" s="50"/>
      <c r="O59" s="197"/>
      <c r="P59" s="197"/>
      <c r="Q59" s="197"/>
      <c r="R59" s="197"/>
      <c r="S59" s="197"/>
      <c r="T59" s="197"/>
      <c r="U59" s="197"/>
      <c r="V59" s="197"/>
      <c r="W59" s="197"/>
      <c r="X59" s="197"/>
      <c r="Y59" s="197"/>
      <c r="Z59" s="197"/>
    </row>
    <row r="60" ht="15.75" customHeight="1">
      <c r="A60" s="180"/>
      <c r="B60" s="197"/>
      <c r="C60" s="197"/>
      <c r="D60" s="197"/>
      <c r="E60" s="197"/>
      <c r="F60" s="197"/>
      <c r="G60" s="255"/>
      <c r="H60" s="178"/>
      <c r="I60" s="152"/>
      <c r="J60" s="50"/>
      <c r="K60" s="50"/>
      <c r="L60" s="50"/>
      <c r="M60" s="50"/>
      <c r="N60" s="152"/>
      <c r="O60" s="197"/>
      <c r="P60" s="197"/>
      <c r="Q60" s="197"/>
      <c r="R60" s="197"/>
      <c r="S60" s="197"/>
      <c r="T60" s="197"/>
      <c r="U60" s="197"/>
      <c r="V60" s="197"/>
      <c r="W60" s="197"/>
      <c r="X60" s="197"/>
      <c r="Y60" s="197"/>
      <c r="Z60" s="197"/>
    </row>
    <row r="61" ht="15.75" customHeight="1">
      <c r="A61" s="180"/>
      <c r="B61" s="197"/>
      <c r="C61" s="197"/>
      <c r="D61" s="197"/>
      <c r="E61" s="197"/>
      <c r="F61" s="197"/>
      <c r="G61" s="255"/>
      <c r="H61" s="178"/>
      <c r="I61" s="152"/>
      <c r="J61" s="50"/>
      <c r="K61" s="50"/>
      <c r="L61" s="50"/>
      <c r="M61" s="50"/>
      <c r="N61" s="152"/>
      <c r="O61" s="197"/>
      <c r="P61" s="197"/>
      <c r="Q61" s="197"/>
      <c r="R61" s="197"/>
      <c r="S61" s="197"/>
      <c r="T61" s="197"/>
      <c r="U61" s="197"/>
      <c r="V61" s="197"/>
      <c r="W61" s="197"/>
      <c r="X61" s="197"/>
      <c r="Y61" s="197"/>
      <c r="Z61" s="197"/>
    </row>
    <row r="62" ht="15.75" customHeight="1">
      <c r="A62" s="180"/>
      <c r="B62" s="197"/>
      <c r="C62" s="197"/>
      <c r="D62" s="197"/>
      <c r="E62" s="197"/>
      <c r="F62" s="197"/>
      <c r="G62" s="255"/>
      <c r="H62" s="178"/>
      <c r="I62" s="197"/>
      <c r="J62" s="50"/>
      <c r="K62" s="50"/>
      <c r="L62" s="50"/>
      <c r="M62" s="50"/>
      <c r="N62" s="50"/>
      <c r="O62" s="197"/>
      <c r="P62" s="197"/>
      <c r="Q62" s="197"/>
      <c r="R62" s="197"/>
      <c r="S62" s="197"/>
      <c r="T62" s="197"/>
      <c r="U62" s="197"/>
      <c r="V62" s="197"/>
      <c r="W62" s="197"/>
      <c r="X62" s="197"/>
      <c r="Y62" s="197"/>
      <c r="Z62" s="197"/>
    </row>
    <row r="63" ht="15.75" customHeight="1">
      <c r="A63" s="180"/>
      <c r="B63" s="197"/>
      <c r="C63" s="197"/>
      <c r="D63" s="197"/>
      <c r="E63" s="197"/>
      <c r="F63" s="197"/>
      <c r="G63" s="255"/>
      <c r="H63" s="178"/>
      <c r="I63" s="197"/>
      <c r="J63" s="50"/>
      <c r="K63" s="50"/>
      <c r="L63" s="50"/>
      <c r="M63" s="50"/>
      <c r="N63" s="50"/>
      <c r="O63" s="197"/>
      <c r="P63" s="197"/>
      <c r="Q63" s="197"/>
      <c r="R63" s="197"/>
      <c r="S63" s="197"/>
      <c r="T63" s="197"/>
      <c r="U63" s="197"/>
      <c r="V63" s="197"/>
      <c r="W63" s="197"/>
      <c r="X63" s="197"/>
      <c r="Y63" s="197"/>
      <c r="Z63" s="197"/>
    </row>
    <row r="64" ht="15.75" customHeight="1">
      <c r="A64" s="180"/>
      <c r="B64" s="197"/>
      <c r="C64" s="197"/>
      <c r="D64" s="197"/>
      <c r="E64" s="197"/>
      <c r="F64" s="197"/>
      <c r="G64" s="255"/>
      <c r="H64" s="178"/>
      <c r="I64" s="197"/>
      <c r="J64" s="50"/>
      <c r="K64" s="50"/>
      <c r="L64" s="50"/>
      <c r="M64" s="50"/>
      <c r="N64" s="50"/>
      <c r="O64" s="197"/>
      <c r="P64" s="197"/>
      <c r="Q64" s="197"/>
      <c r="R64" s="197"/>
      <c r="S64" s="197"/>
      <c r="T64" s="197"/>
      <c r="U64" s="197"/>
      <c r="V64" s="197"/>
      <c r="W64" s="197"/>
      <c r="X64" s="197"/>
      <c r="Y64" s="197"/>
      <c r="Z64" s="197"/>
    </row>
    <row r="65" ht="15.75" customHeight="1">
      <c r="A65" s="180"/>
      <c r="B65" s="197"/>
      <c r="C65" s="197"/>
      <c r="D65" s="197"/>
      <c r="E65" s="197"/>
      <c r="F65" s="197"/>
      <c r="G65" s="255"/>
      <c r="H65" s="178"/>
      <c r="I65" s="152"/>
      <c r="J65" s="50"/>
      <c r="K65" s="50"/>
      <c r="L65" s="50"/>
      <c r="M65" s="50"/>
      <c r="N65" s="152"/>
      <c r="O65" s="197"/>
      <c r="P65" s="197"/>
      <c r="Q65" s="197"/>
      <c r="R65" s="197"/>
      <c r="S65" s="197"/>
      <c r="T65" s="197"/>
      <c r="U65" s="197"/>
      <c r="V65" s="197"/>
      <c r="W65" s="197"/>
      <c r="X65" s="197"/>
      <c r="Y65" s="197"/>
      <c r="Z65" s="197"/>
    </row>
    <row r="66" ht="15.75" customHeight="1">
      <c r="A66" s="180"/>
      <c r="B66" s="197"/>
      <c r="C66" s="197"/>
      <c r="D66" s="197"/>
      <c r="E66" s="197"/>
      <c r="F66" s="197"/>
      <c r="G66" s="255"/>
      <c r="H66" s="178"/>
      <c r="I66" s="152"/>
      <c r="J66" s="50"/>
      <c r="K66" s="50"/>
      <c r="L66" s="50"/>
      <c r="M66" s="50"/>
      <c r="N66" s="152"/>
      <c r="O66" s="197"/>
      <c r="P66" s="197"/>
      <c r="Q66" s="197"/>
      <c r="R66" s="197"/>
      <c r="S66" s="197"/>
      <c r="T66" s="197"/>
      <c r="U66" s="197"/>
      <c r="V66" s="197"/>
      <c r="W66" s="197"/>
      <c r="X66" s="197"/>
      <c r="Y66" s="197"/>
      <c r="Z66" s="197"/>
    </row>
    <row r="67" ht="15.75" customHeight="1">
      <c r="A67" s="180"/>
      <c r="B67" s="197"/>
      <c r="C67" s="197"/>
      <c r="D67" s="197"/>
      <c r="E67" s="197"/>
      <c r="F67" s="197"/>
      <c r="G67" s="255"/>
      <c r="H67" s="178"/>
      <c r="I67" s="197"/>
      <c r="J67" s="50"/>
      <c r="K67" s="50"/>
      <c r="L67" s="50"/>
      <c r="M67" s="50"/>
      <c r="N67" s="50"/>
      <c r="O67" s="197"/>
      <c r="P67" s="197"/>
      <c r="Q67" s="197"/>
      <c r="R67" s="197"/>
      <c r="S67" s="197"/>
      <c r="T67" s="197"/>
      <c r="U67" s="197"/>
      <c r="V67" s="197"/>
      <c r="W67" s="197"/>
      <c r="X67" s="197"/>
      <c r="Y67" s="197"/>
      <c r="Z67" s="197"/>
    </row>
    <row r="68" ht="15.75" customHeight="1">
      <c r="A68" s="180"/>
      <c r="B68" s="197"/>
      <c r="C68" s="197"/>
      <c r="D68" s="197"/>
      <c r="E68" s="197"/>
      <c r="F68" s="197"/>
      <c r="G68" s="255"/>
      <c r="H68" s="178"/>
      <c r="I68" s="152"/>
      <c r="J68" s="50"/>
      <c r="K68" s="50"/>
      <c r="L68" s="50"/>
      <c r="M68" s="50"/>
      <c r="N68" s="152"/>
      <c r="O68" s="197"/>
      <c r="P68" s="197"/>
      <c r="Q68" s="197"/>
      <c r="R68" s="197"/>
      <c r="S68" s="197"/>
      <c r="T68" s="197"/>
      <c r="U68" s="197"/>
      <c r="V68" s="197"/>
      <c r="W68" s="197"/>
      <c r="X68" s="197"/>
      <c r="Y68" s="197"/>
      <c r="Z68" s="197"/>
    </row>
    <row r="69" ht="15.75" customHeight="1">
      <c r="A69" s="180"/>
      <c r="B69" s="197"/>
      <c r="C69" s="197"/>
      <c r="D69" s="197"/>
      <c r="E69" s="197"/>
      <c r="F69" s="197"/>
      <c r="G69" s="255"/>
      <c r="H69" s="178"/>
      <c r="I69" s="197"/>
      <c r="J69" s="50"/>
      <c r="K69" s="50"/>
      <c r="L69" s="50"/>
      <c r="M69" s="50"/>
      <c r="N69" s="50"/>
      <c r="O69" s="197"/>
      <c r="P69" s="197"/>
      <c r="Q69" s="197"/>
      <c r="R69" s="197"/>
      <c r="S69" s="197"/>
      <c r="T69" s="197"/>
      <c r="U69" s="197"/>
      <c r="V69" s="197"/>
      <c r="W69" s="197"/>
      <c r="X69" s="197"/>
      <c r="Y69" s="197"/>
      <c r="Z69" s="197"/>
    </row>
    <row r="70" ht="15.75" customHeight="1">
      <c r="A70" s="180"/>
      <c r="B70" s="197"/>
      <c r="C70" s="197"/>
      <c r="D70" s="197"/>
      <c r="E70" s="197"/>
      <c r="F70" s="197"/>
      <c r="G70" s="255"/>
      <c r="H70" s="178"/>
      <c r="I70" s="197"/>
      <c r="J70" s="50"/>
      <c r="K70" s="50"/>
      <c r="L70" s="50"/>
      <c r="M70" s="50"/>
      <c r="N70" s="50"/>
      <c r="O70" s="197"/>
      <c r="P70" s="197"/>
      <c r="Q70" s="197"/>
      <c r="R70" s="197"/>
      <c r="S70" s="197"/>
      <c r="T70" s="197"/>
      <c r="U70" s="197"/>
      <c r="V70" s="197"/>
      <c r="W70" s="197"/>
      <c r="X70" s="197"/>
      <c r="Y70" s="197"/>
      <c r="Z70" s="197"/>
    </row>
    <row r="71" ht="15.75" customHeight="1">
      <c r="A71" s="180"/>
      <c r="B71" s="197"/>
      <c r="C71" s="197"/>
      <c r="D71" s="197"/>
      <c r="E71" s="197"/>
      <c r="F71" s="197"/>
      <c r="G71" s="255"/>
      <c r="H71" s="178"/>
      <c r="I71" s="152"/>
      <c r="J71" s="50"/>
      <c r="K71" s="50"/>
      <c r="L71" s="50"/>
      <c r="M71" s="50"/>
      <c r="N71" s="152"/>
      <c r="O71" s="197"/>
      <c r="P71" s="197"/>
      <c r="Q71" s="197"/>
      <c r="R71" s="197"/>
      <c r="S71" s="197"/>
      <c r="T71" s="197"/>
      <c r="U71" s="197"/>
      <c r="V71" s="197"/>
      <c r="W71" s="197"/>
      <c r="X71" s="197"/>
      <c r="Y71" s="197"/>
      <c r="Z71" s="197"/>
    </row>
    <row r="72" ht="15.75" customHeight="1">
      <c r="A72" s="180"/>
      <c r="B72" s="197"/>
      <c r="C72" s="197"/>
      <c r="D72" s="197"/>
      <c r="E72" s="197"/>
      <c r="F72" s="197"/>
      <c r="G72" s="255"/>
      <c r="H72" s="178"/>
      <c r="I72" s="152"/>
      <c r="J72" s="50"/>
      <c r="K72" s="50"/>
      <c r="L72" s="50"/>
      <c r="M72" s="50"/>
      <c r="N72" s="152"/>
      <c r="O72" s="197"/>
      <c r="P72" s="197"/>
      <c r="Q72" s="197"/>
      <c r="R72" s="197"/>
      <c r="S72" s="197"/>
      <c r="T72" s="197"/>
      <c r="U72" s="197"/>
      <c r="V72" s="197"/>
      <c r="W72" s="197"/>
      <c r="X72" s="197"/>
      <c r="Y72" s="197"/>
      <c r="Z72" s="197"/>
    </row>
    <row r="73" ht="15.75" customHeight="1">
      <c r="A73" s="180"/>
      <c r="B73" s="197"/>
      <c r="C73" s="197"/>
      <c r="D73" s="197"/>
      <c r="E73" s="197"/>
      <c r="F73" s="197"/>
      <c r="G73" s="255"/>
      <c r="H73" s="178"/>
      <c r="I73" s="152"/>
      <c r="J73" s="50"/>
      <c r="K73" s="50"/>
      <c r="L73" s="50"/>
      <c r="M73" s="50"/>
      <c r="N73" s="152"/>
      <c r="O73" s="197"/>
      <c r="P73" s="197"/>
      <c r="Q73" s="197"/>
      <c r="R73" s="197"/>
      <c r="S73" s="197"/>
      <c r="T73" s="197"/>
      <c r="U73" s="197"/>
      <c r="V73" s="197"/>
      <c r="W73" s="197"/>
      <c r="X73" s="197"/>
      <c r="Y73" s="197"/>
      <c r="Z73" s="197"/>
    </row>
    <row r="74" ht="15.75" customHeight="1">
      <c r="A74" s="180"/>
      <c r="B74" s="197"/>
      <c r="C74" s="197"/>
      <c r="D74" s="197"/>
      <c r="E74" s="197"/>
      <c r="F74" s="197"/>
      <c r="G74" s="255"/>
      <c r="H74" s="178"/>
      <c r="I74" s="152"/>
      <c r="J74" s="50"/>
      <c r="K74" s="50"/>
      <c r="L74" s="50"/>
      <c r="M74" s="50"/>
      <c r="N74" s="152"/>
      <c r="O74" s="197"/>
      <c r="P74" s="197"/>
      <c r="Q74" s="197"/>
      <c r="R74" s="197"/>
      <c r="S74" s="197"/>
      <c r="T74" s="197"/>
      <c r="U74" s="197"/>
      <c r="V74" s="197"/>
      <c r="W74" s="197"/>
      <c r="X74" s="197"/>
      <c r="Y74" s="197"/>
      <c r="Z74" s="197"/>
    </row>
    <row r="75" ht="15.75" customHeight="1">
      <c r="A75" s="180"/>
      <c r="B75" s="197"/>
      <c r="C75" s="197"/>
      <c r="D75" s="197"/>
      <c r="E75" s="197"/>
      <c r="F75" s="197"/>
      <c r="G75" s="255"/>
      <c r="H75" s="178"/>
      <c r="I75" s="152"/>
      <c r="J75" s="50"/>
      <c r="K75" s="50"/>
      <c r="L75" s="50"/>
      <c r="M75" s="50"/>
      <c r="N75" s="152"/>
      <c r="O75" s="197"/>
      <c r="P75" s="197"/>
      <c r="Q75" s="197"/>
      <c r="R75" s="197"/>
      <c r="S75" s="197"/>
      <c r="T75" s="197"/>
      <c r="U75" s="197"/>
      <c r="V75" s="197"/>
      <c r="W75" s="197"/>
      <c r="X75" s="197"/>
      <c r="Y75" s="197"/>
      <c r="Z75" s="197"/>
    </row>
    <row r="76" ht="15.75" customHeight="1">
      <c r="A76" s="180"/>
      <c r="B76" s="197"/>
      <c r="C76" s="197"/>
      <c r="D76" s="197"/>
      <c r="E76" s="197"/>
      <c r="F76" s="197"/>
      <c r="G76" s="255"/>
      <c r="H76" s="178"/>
      <c r="I76" s="152"/>
      <c r="J76" s="50"/>
      <c r="K76" s="50"/>
      <c r="L76" s="50"/>
      <c r="M76" s="50"/>
      <c r="N76" s="152"/>
      <c r="O76" s="197"/>
      <c r="P76" s="197"/>
      <c r="Q76" s="197"/>
      <c r="R76" s="197"/>
      <c r="S76" s="197"/>
      <c r="T76" s="197"/>
      <c r="U76" s="197"/>
      <c r="V76" s="197"/>
      <c r="W76" s="197"/>
      <c r="X76" s="197"/>
      <c r="Y76" s="197"/>
      <c r="Z76" s="197"/>
    </row>
    <row r="77" ht="15.75" customHeight="1">
      <c r="A77" s="180"/>
      <c r="B77" s="197"/>
      <c r="C77" s="197"/>
      <c r="D77" s="197"/>
      <c r="E77" s="197"/>
      <c r="F77" s="197"/>
      <c r="G77" s="255"/>
      <c r="H77" s="178"/>
      <c r="I77" s="152"/>
      <c r="J77" s="50"/>
      <c r="K77" s="50"/>
      <c r="L77" s="50"/>
      <c r="M77" s="50"/>
      <c r="N77" s="152"/>
      <c r="O77" s="197"/>
      <c r="P77" s="197"/>
      <c r="Q77" s="197"/>
      <c r="R77" s="197"/>
      <c r="S77" s="197"/>
      <c r="T77" s="197"/>
      <c r="U77" s="197"/>
      <c r="V77" s="197"/>
      <c r="W77" s="197"/>
      <c r="X77" s="197"/>
      <c r="Y77" s="197"/>
      <c r="Z77" s="197"/>
    </row>
    <row r="78" ht="15.75" customHeight="1">
      <c r="A78" s="180"/>
      <c r="B78" s="197"/>
      <c r="C78" s="197"/>
      <c r="D78" s="197"/>
      <c r="E78" s="197"/>
      <c r="F78" s="197"/>
      <c r="G78" s="255"/>
      <c r="H78" s="178"/>
      <c r="I78" s="152"/>
      <c r="J78" s="50"/>
      <c r="K78" s="50"/>
      <c r="L78" s="50"/>
      <c r="M78" s="50"/>
      <c r="N78" s="152"/>
      <c r="O78" s="197"/>
      <c r="P78" s="197"/>
      <c r="Q78" s="197"/>
      <c r="R78" s="197"/>
      <c r="S78" s="197"/>
      <c r="T78" s="197"/>
      <c r="U78" s="197"/>
      <c r="V78" s="197"/>
      <c r="W78" s="197"/>
      <c r="X78" s="197"/>
      <c r="Y78" s="197"/>
      <c r="Z78" s="197"/>
    </row>
    <row r="79" ht="15.75" customHeight="1">
      <c r="A79" s="180"/>
      <c r="B79" s="197"/>
      <c r="C79" s="197"/>
      <c r="D79" s="197"/>
      <c r="E79" s="197"/>
      <c r="F79" s="197"/>
      <c r="G79" s="255"/>
      <c r="H79" s="178"/>
      <c r="I79" s="152"/>
      <c r="J79" s="50"/>
      <c r="K79" s="50"/>
      <c r="L79" s="50"/>
      <c r="M79" s="50"/>
      <c r="N79" s="152"/>
      <c r="O79" s="197"/>
      <c r="P79" s="197"/>
      <c r="Q79" s="197"/>
      <c r="R79" s="197"/>
      <c r="S79" s="197"/>
      <c r="T79" s="197"/>
      <c r="U79" s="197"/>
      <c r="V79" s="197"/>
      <c r="W79" s="197"/>
      <c r="X79" s="197"/>
      <c r="Y79" s="197"/>
      <c r="Z79" s="197"/>
    </row>
    <row r="80" ht="15.75" customHeight="1">
      <c r="A80" s="180"/>
      <c r="B80" s="197"/>
      <c r="C80" s="197"/>
      <c r="D80" s="197"/>
      <c r="E80" s="197"/>
      <c r="F80" s="197"/>
      <c r="G80" s="255"/>
      <c r="H80" s="254"/>
      <c r="I80" s="152"/>
      <c r="J80" s="50"/>
      <c r="K80" s="50"/>
      <c r="L80" s="50"/>
      <c r="M80" s="50"/>
      <c r="N80" s="152"/>
      <c r="O80" s="197"/>
      <c r="P80" s="197"/>
      <c r="Q80" s="197"/>
      <c r="R80" s="197"/>
      <c r="S80" s="197"/>
      <c r="T80" s="197"/>
      <c r="U80" s="197"/>
      <c r="V80" s="197"/>
      <c r="W80" s="197"/>
      <c r="X80" s="197"/>
      <c r="Y80" s="197"/>
      <c r="Z80" s="197"/>
    </row>
    <row r="81" ht="15.75" customHeight="1">
      <c r="A81" s="180"/>
      <c r="B81" s="197"/>
      <c r="C81" s="197"/>
      <c r="D81" s="197"/>
      <c r="E81" s="197"/>
      <c r="F81" s="197"/>
      <c r="G81" s="255"/>
      <c r="H81" s="178"/>
      <c r="I81" s="152"/>
      <c r="J81" s="50"/>
      <c r="K81" s="50"/>
      <c r="L81" s="50"/>
      <c r="M81" s="50"/>
      <c r="N81" s="152"/>
      <c r="O81" s="197"/>
      <c r="P81" s="197"/>
      <c r="Q81" s="197"/>
      <c r="R81" s="197"/>
      <c r="S81" s="197"/>
      <c r="T81" s="197"/>
      <c r="U81" s="197"/>
      <c r="V81" s="197"/>
      <c r="W81" s="197"/>
      <c r="X81" s="197"/>
      <c r="Y81" s="197"/>
      <c r="Z81" s="197"/>
    </row>
    <row r="82" ht="15.75" customHeight="1">
      <c r="A82" s="180"/>
      <c r="B82" s="197"/>
      <c r="C82" s="197"/>
      <c r="D82" s="197"/>
      <c r="E82" s="197"/>
      <c r="F82" s="197"/>
      <c r="G82" s="255"/>
      <c r="H82" s="178"/>
      <c r="I82" s="152"/>
      <c r="J82" s="50"/>
      <c r="K82" s="50"/>
      <c r="L82" s="50"/>
      <c r="M82" s="50"/>
      <c r="N82" s="152"/>
      <c r="O82" s="197"/>
      <c r="P82" s="197"/>
      <c r="Q82" s="197"/>
      <c r="R82" s="197"/>
      <c r="S82" s="197"/>
      <c r="T82" s="197"/>
      <c r="U82" s="197"/>
      <c r="V82" s="197"/>
      <c r="W82" s="197"/>
      <c r="X82" s="197"/>
      <c r="Y82" s="197"/>
      <c r="Z82" s="197"/>
    </row>
    <row r="83" ht="15.75" customHeight="1">
      <c r="A83" s="180"/>
      <c r="B83" s="197"/>
      <c r="C83" s="197"/>
      <c r="D83" s="197"/>
      <c r="E83" s="197"/>
      <c r="F83" s="197"/>
      <c r="G83" s="255"/>
      <c r="H83" s="178"/>
      <c r="I83" s="197"/>
      <c r="J83" s="50"/>
      <c r="K83" s="50"/>
      <c r="L83" s="50"/>
      <c r="M83" s="50"/>
      <c r="N83" s="50"/>
      <c r="O83" s="197"/>
      <c r="P83" s="197"/>
      <c r="Q83" s="197"/>
      <c r="R83" s="197"/>
      <c r="S83" s="197"/>
      <c r="T83" s="197"/>
      <c r="U83" s="197"/>
      <c r="V83" s="197"/>
      <c r="W83" s="197"/>
      <c r="X83" s="197"/>
      <c r="Y83" s="197"/>
      <c r="Z83" s="197"/>
    </row>
    <row r="84" ht="15.75" customHeight="1">
      <c r="A84" s="180"/>
      <c r="B84" s="197"/>
      <c r="C84" s="197"/>
      <c r="D84" s="197"/>
      <c r="E84" s="197"/>
      <c r="F84" s="197"/>
      <c r="G84" s="255"/>
      <c r="H84" s="178"/>
      <c r="I84" s="152"/>
      <c r="J84" s="50"/>
      <c r="K84" s="50"/>
      <c r="L84" s="50"/>
      <c r="M84" s="50"/>
      <c r="N84" s="152"/>
      <c r="O84" s="197"/>
      <c r="P84" s="197"/>
      <c r="Q84" s="197"/>
      <c r="R84" s="197"/>
      <c r="S84" s="197"/>
      <c r="T84" s="197"/>
      <c r="U84" s="197"/>
      <c r="V84" s="197"/>
      <c r="W84" s="197"/>
      <c r="X84" s="197"/>
      <c r="Y84" s="197"/>
      <c r="Z84" s="197"/>
    </row>
    <row r="85" ht="15.75" customHeight="1">
      <c r="A85" s="180"/>
      <c r="B85" s="197"/>
      <c r="C85" s="197"/>
      <c r="D85" s="197"/>
      <c r="E85" s="197"/>
      <c r="F85" s="197"/>
      <c r="G85" s="255"/>
      <c r="H85" s="178"/>
      <c r="I85" s="197"/>
      <c r="J85" s="50"/>
      <c r="K85" s="50"/>
      <c r="L85" s="50"/>
      <c r="M85" s="50"/>
      <c r="N85" s="50"/>
      <c r="O85" s="197"/>
      <c r="P85" s="197"/>
      <c r="Q85" s="197"/>
      <c r="R85" s="197"/>
      <c r="S85" s="197"/>
      <c r="T85" s="197"/>
      <c r="U85" s="197"/>
      <c r="V85" s="197"/>
      <c r="W85" s="197"/>
      <c r="X85" s="197"/>
      <c r="Y85" s="197"/>
      <c r="Z85" s="197"/>
    </row>
    <row r="86" ht="15.75" customHeight="1">
      <c r="A86" s="180"/>
      <c r="B86" s="197"/>
      <c r="C86" s="197"/>
      <c r="D86" s="197"/>
      <c r="E86" s="197"/>
      <c r="F86" s="197"/>
      <c r="G86" s="255"/>
      <c r="H86" s="178"/>
      <c r="I86" s="152"/>
      <c r="J86" s="50"/>
      <c r="K86" s="50"/>
      <c r="L86" s="50"/>
      <c r="M86" s="50"/>
      <c r="N86" s="152"/>
      <c r="O86" s="197"/>
      <c r="P86" s="197"/>
      <c r="Q86" s="197"/>
      <c r="R86" s="197"/>
      <c r="S86" s="197"/>
      <c r="T86" s="197"/>
      <c r="U86" s="197"/>
      <c r="V86" s="197"/>
      <c r="W86" s="197"/>
      <c r="X86" s="197"/>
      <c r="Y86" s="197"/>
      <c r="Z86" s="197"/>
    </row>
    <row r="87" ht="15.75" customHeight="1">
      <c r="A87" s="180"/>
      <c r="B87" s="197"/>
      <c r="C87" s="197"/>
      <c r="D87" s="197"/>
      <c r="E87" s="197"/>
      <c r="F87" s="197"/>
      <c r="G87" s="255"/>
      <c r="H87" s="178"/>
      <c r="I87" s="152"/>
      <c r="J87" s="50"/>
      <c r="K87" s="50"/>
      <c r="L87" s="50"/>
      <c r="M87" s="50"/>
      <c r="N87" s="152"/>
      <c r="O87" s="197"/>
      <c r="P87" s="197"/>
      <c r="Q87" s="197"/>
      <c r="R87" s="197"/>
      <c r="S87" s="197"/>
      <c r="T87" s="197"/>
      <c r="U87" s="197"/>
      <c r="V87" s="197"/>
      <c r="W87" s="197"/>
      <c r="X87" s="197"/>
      <c r="Y87" s="197"/>
      <c r="Z87" s="197"/>
    </row>
    <row r="88" ht="15.75" customHeight="1">
      <c r="A88" s="180"/>
      <c r="B88" s="197"/>
      <c r="C88" s="197"/>
      <c r="D88" s="152"/>
      <c r="E88" s="152"/>
      <c r="F88" s="152"/>
      <c r="G88" s="255"/>
      <c r="H88" s="178"/>
      <c r="I88" s="152"/>
      <c r="J88" s="50"/>
      <c r="K88" s="152"/>
      <c r="L88" s="152"/>
      <c r="M88" s="152"/>
      <c r="N88" s="152"/>
      <c r="O88" s="197"/>
      <c r="P88" s="197"/>
      <c r="Q88" s="197"/>
      <c r="R88" s="197"/>
      <c r="S88" s="197"/>
      <c r="T88" s="197"/>
      <c r="U88" s="197"/>
      <c r="V88" s="197"/>
      <c r="W88" s="197"/>
      <c r="X88" s="197"/>
      <c r="Y88" s="197"/>
      <c r="Z88" s="197"/>
    </row>
    <row r="89" ht="15.75" customHeight="1">
      <c r="A89" s="180"/>
      <c r="B89" s="197"/>
      <c r="C89" s="152"/>
      <c r="D89" s="197"/>
      <c r="E89" s="197"/>
      <c r="F89" s="197"/>
      <c r="G89" s="255"/>
      <c r="H89" s="178"/>
      <c r="I89" s="152"/>
      <c r="J89" s="152"/>
      <c r="K89" s="50"/>
      <c r="L89" s="50"/>
      <c r="M89" s="50"/>
      <c r="N89" s="152"/>
      <c r="O89" s="197"/>
      <c r="P89" s="197"/>
      <c r="Q89" s="197"/>
      <c r="R89" s="197"/>
      <c r="S89" s="197"/>
      <c r="T89" s="197"/>
      <c r="U89" s="197"/>
      <c r="V89" s="197"/>
      <c r="W89" s="197"/>
      <c r="X89" s="197"/>
      <c r="Y89" s="197"/>
      <c r="Z89" s="197"/>
    </row>
    <row r="90" ht="15.75" customHeight="1">
      <c r="A90" s="180"/>
      <c r="B90" s="197"/>
      <c r="C90" s="197"/>
      <c r="D90" s="152"/>
      <c r="E90" s="152"/>
      <c r="F90" s="152"/>
      <c r="G90" s="255"/>
      <c r="H90" s="178"/>
      <c r="I90" s="152"/>
      <c r="J90" s="50"/>
      <c r="K90" s="152"/>
      <c r="L90" s="152"/>
      <c r="M90" s="152"/>
      <c r="N90" s="152"/>
      <c r="O90" s="197"/>
      <c r="P90" s="197"/>
      <c r="Q90" s="197"/>
      <c r="R90" s="197"/>
      <c r="S90" s="197"/>
      <c r="T90" s="197"/>
      <c r="U90" s="197"/>
      <c r="V90" s="197"/>
      <c r="W90" s="197"/>
      <c r="X90" s="197"/>
      <c r="Y90" s="197"/>
      <c r="Z90" s="197"/>
    </row>
    <row r="91" ht="15.75" customHeight="1">
      <c r="A91" s="180"/>
      <c r="B91" s="197"/>
      <c r="C91" s="152"/>
      <c r="D91" s="152"/>
      <c r="E91" s="152"/>
      <c r="F91" s="152"/>
      <c r="G91" s="255"/>
      <c r="H91" s="178"/>
      <c r="I91" s="152"/>
      <c r="J91" s="152"/>
      <c r="K91" s="152"/>
      <c r="L91" s="152"/>
      <c r="M91" s="152"/>
      <c r="N91" s="152"/>
      <c r="O91" s="197"/>
      <c r="P91" s="197"/>
      <c r="Q91" s="197"/>
      <c r="R91" s="197"/>
      <c r="S91" s="197"/>
      <c r="T91" s="197"/>
      <c r="U91" s="197"/>
      <c r="V91" s="197"/>
      <c r="W91" s="197"/>
      <c r="X91" s="197"/>
      <c r="Y91" s="197"/>
      <c r="Z91" s="197"/>
    </row>
    <row r="92" ht="15.75" customHeight="1">
      <c r="A92" s="180"/>
      <c r="B92" s="197"/>
      <c r="C92" s="152"/>
      <c r="D92" s="152"/>
      <c r="E92" s="152"/>
      <c r="F92" s="152"/>
      <c r="G92" s="255"/>
      <c r="H92" s="178"/>
      <c r="I92" s="152"/>
      <c r="J92" s="152"/>
      <c r="K92" s="152"/>
      <c r="L92" s="152"/>
      <c r="M92" s="152"/>
      <c r="N92" s="152"/>
      <c r="O92" s="197"/>
      <c r="P92" s="197"/>
      <c r="Q92" s="197"/>
      <c r="R92" s="197"/>
      <c r="S92" s="197"/>
      <c r="T92" s="197"/>
      <c r="U92" s="197"/>
      <c r="V92" s="197"/>
      <c r="W92" s="197"/>
      <c r="X92" s="197"/>
      <c r="Y92" s="197"/>
      <c r="Z92" s="197"/>
    </row>
    <row r="93" ht="15.75" customHeight="1">
      <c r="A93" s="180"/>
      <c r="B93" s="197"/>
      <c r="C93" s="152"/>
      <c r="D93" s="152"/>
      <c r="E93" s="152"/>
      <c r="F93" s="152"/>
      <c r="G93" s="255"/>
      <c r="H93" s="178"/>
      <c r="I93" s="152"/>
      <c r="J93" s="152"/>
      <c r="K93" s="152"/>
      <c r="L93" s="152"/>
      <c r="M93" s="152"/>
      <c r="N93" s="152"/>
      <c r="O93" s="197"/>
      <c r="P93" s="197"/>
      <c r="Q93" s="197"/>
      <c r="R93" s="197"/>
      <c r="S93" s="197"/>
      <c r="T93" s="197"/>
      <c r="U93" s="197"/>
      <c r="V93" s="197"/>
      <c r="W93" s="197"/>
      <c r="X93" s="197"/>
      <c r="Y93" s="197"/>
      <c r="Z93" s="197"/>
    </row>
    <row r="94" ht="15.75" customHeight="1">
      <c r="A94" s="180"/>
      <c r="B94" s="197"/>
      <c r="C94" s="152"/>
      <c r="D94" s="152"/>
      <c r="E94" s="152"/>
      <c r="F94" s="152"/>
      <c r="G94" s="197"/>
      <c r="H94" s="197"/>
      <c r="I94" s="152"/>
      <c r="J94" s="152"/>
      <c r="K94" s="152"/>
      <c r="L94" s="152"/>
      <c r="M94" s="152"/>
      <c r="N94" s="152"/>
      <c r="O94" s="197"/>
      <c r="P94" s="197"/>
      <c r="Q94" s="197"/>
      <c r="R94" s="197"/>
      <c r="S94" s="197"/>
      <c r="T94" s="197"/>
      <c r="U94" s="197"/>
      <c r="V94" s="197"/>
      <c r="W94" s="197"/>
      <c r="X94" s="197"/>
      <c r="Y94" s="197"/>
      <c r="Z94" s="197"/>
    </row>
    <row r="95" ht="15.75" customHeight="1">
      <c r="A95" s="180"/>
      <c r="B95" s="197"/>
      <c r="C95" s="152"/>
      <c r="D95" s="152"/>
      <c r="E95" s="152"/>
      <c r="F95" s="152"/>
      <c r="G95" s="197"/>
      <c r="H95" s="197"/>
      <c r="I95" s="152"/>
      <c r="J95" s="152"/>
      <c r="K95" s="152"/>
      <c r="L95" s="152"/>
      <c r="M95" s="152"/>
      <c r="N95" s="152"/>
      <c r="O95" s="197"/>
      <c r="P95" s="197"/>
      <c r="Q95" s="197"/>
      <c r="R95" s="197"/>
      <c r="S95" s="197"/>
      <c r="T95" s="197"/>
      <c r="U95" s="197"/>
      <c r="V95" s="197"/>
      <c r="W95" s="197"/>
      <c r="X95" s="197"/>
      <c r="Y95" s="197"/>
      <c r="Z95" s="197"/>
    </row>
    <row r="96" ht="15.75" customHeight="1">
      <c r="A96" s="180"/>
      <c r="B96" s="197"/>
      <c r="C96" s="152"/>
      <c r="D96" s="152"/>
      <c r="E96" s="152"/>
      <c r="F96" s="152"/>
      <c r="G96" s="197"/>
      <c r="H96" s="197"/>
      <c r="I96" s="152"/>
      <c r="J96" s="152"/>
      <c r="K96" s="152"/>
      <c r="L96" s="152"/>
      <c r="M96" s="152"/>
      <c r="N96" s="152"/>
      <c r="O96" s="197"/>
      <c r="P96" s="197"/>
      <c r="Q96" s="197"/>
      <c r="R96" s="197"/>
      <c r="S96" s="197"/>
      <c r="T96" s="197"/>
      <c r="U96" s="197"/>
      <c r="V96" s="197"/>
      <c r="W96" s="197"/>
      <c r="X96" s="197"/>
      <c r="Y96" s="197"/>
      <c r="Z96" s="197"/>
    </row>
    <row r="97" ht="15.75" customHeight="1">
      <c r="A97" s="180"/>
      <c r="B97" s="197"/>
      <c r="C97" s="152"/>
      <c r="D97" s="152"/>
      <c r="E97" s="152"/>
      <c r="F97" s="152"/>
      <c r="G97" s="197"/>
      <c r="H97" s="197"/>
      <c r="I97" s="152"/>
      <c r="J97" s="152"/>
      <c r="K97" s="152"/>
      <c r="L97" s="152"/>
      <c r="M97" s="152"/>
      <c r="N97" s="152"/>
      <c r="O97" s="197"/>
      <c r="P97" s="197"/>
      <c r="Q97" s="197"/>
      <c r="R97" s="197"/>
      <c r="S97" s="197"/>
      <c r="T97" s="197"/>
      <c r="U97" s="197"/>
      <c r="V97" s="197"/>
      <c r="W97" s="197"/>
      <c r="X97" s="197"/>
      <c r="Y97" s="197"/>
      <c r="Z97" s="197"/>
    </row>
    <row r="98" ht="15.75" customHeight="1">
      <c r="A98" s="180"/>
      <c r="B98" s="197"/>
      <c r="C98" s="152"/>
      <c r="D98" s="152"/>
      <c r="E98" s="152"/>
      <c r="F98" s="152"/>
      <c r="G98" s="197"/>
      <c r="H98" s="197"/>
      <c r="I98" s="152"/>
      <c r="J98" s="152"/>
      <c r="K98" s="152"/>
      <c r="L98" s="152"/>
      <c r="M98" s="152"/>
      <c r="N98" s="152"/>
      <c r="O98" s="197"/>
      <c r="P98" s="197"/>
      <c r="Q98" s="197"/>
      <c r="R98" s="197"/>
      <c r="S98" s="197"/>
      <c r="T98" s="197"/>
      <c r="U98" s="197"/>
      <c r="V98" s="197"/>
      <c r="W98" s="197"/>
      <c r="X98" s="197"/>
      <c r="Y98" s="197"/>
      <c r="Z98" s="197"/>
    </row>
    <row r="99" ht="15.75" customHeight="1">
      <c r="A99" s="180"/>
      <c r="B99" s="197"/>
      <c r="C99" s="152"/>
      <c r="D99" s="152"/>
      <c r="E99" s="152"/>
      <c r="F99" s="152"/>
      <c r="G99" s="197"/>
      <c r="H99" s="197"/>
      <c r="I99" s="152"/>
      <c r="J99" s="152"/>
      <c r="K99" s="152"/>
      <c r="L99" s="152"/>
      <c r="M99" s="152"/>
      <c r="N99" s="152"/>
      <c r="O99" s="197"/>
      <c r="P99" s="197"/>
      <c r="Q99" s="197"/>
      <c r="R99" s="197"/>
      <c r="S99" s="197"/>
      <c r="T99" s="197"/>
      <c r="U99" s="197"/>
      <c r="V99" s="197"/>
      <c r="W99" s="197"/>
      <c r="X99" s="197"/>
      <c r="Y99" s="197"/>
      <c r="Z99" s="197"/>
    </row>
    <row r="100" ht="15.75" customHeight="1">
      <c r="A100" s="180"/>
      <c r="B100" s="197"/>
      <c r="C100" s="152"/>
      <c r="D100" s="152"/>
      <c r="E100" s="152"/>
      <c r="F100" s="152"/>
      <c r="G100" s="197"/>
      <c r="H100" s="197"/>
      <c r="I100" s="152"/>
      <c r="J100" s="152"/>
      <c r="K100" s="152"/>
      <c r="L100" s="152"/>
      <c r="M100" s="152"/>
      <c r="N100" s="152"/>
      <c r="O100" s="197"/>
      <c r="P100" s="197"/>
      <c r="Q100" s="197"/>
      <c r="R100" s="197"/>
      <c r="S100" s="197"/>
      <c r="T100" s="197"/>
      <c r="U100" s="197"/>
      <c r="V100" s="197"/>
      <c r="W100" s="197"/>
      <c r="X100" s="197"/>
      <c r="Y100" s="197"/>
      <c r="Z100" s="197"/>
    </row>
    <row r="101" ht="15.75" customHeight="1">
      <c r="A101" s="180"/>
      <c r="B101" s="197"/>
      <c r="C101" s="152"/>
      <c r="D101" s="152"/>
      <c r="E101" s="152"/>
      <c r="F101" s="152"/>
      <c r="G101" s="197"/>
      <c r="H101" s="197"/>
      <c r="I101" s="152"/>
      <c r="J101" s="152"/>
      <c r="K101" s="152"/>
      <c r="L101" s="152"/>
      <c r="M101" s="152"/>
      <c r="N101" s="152"/>
      <c r="O101" s="197"/>
      <c r="P101" s="197"/>
      <c r="Q101" s="197"/>
      <c r="R101" s="197"/>
      <c r="S101" s="197"/>
      <c r="T101" s="197"/>
      <c r="U101" s="197"/>
      <c r="V101" s="197"/>
      <c r="W101" s="197"/>
      <c r="X101" s="197"/>
      <c r="Y101" s="197"/>
      <c r="Z101" s="197"/>
    </row>
    <row r="102" ht="15.75" customHeight="1">
      <c r="A102" s="180"/>
      <c r="B102" s="197"/>
      <c r="C102" s="152"/>
      <c r="D102" s="152"/>
      <c r="E102" s="152"/>
      <c r="F102" s="152"/>
      <c r="G102" s="197"/>
      <c r="H102" s="197"/>
      <c r="I102" s="152"/>
      <c r="J102" s="152"/>
      <c r="K102" s="152"/>
      <c r="L102" s="152"/>
      <c r="M102" s="152"/>
      <c r="N102" s="152"/>
      <c r="O102" s="197"/>
      <c r="P102" s="197"/>
      <c r="Q102" s="197"/>
      <c r="R102" s="197"/>
      <c r="S102" s="197"/>
      <c r="T102" s="197"/>
      <c r="U102" s="197"/>
      <c r="V102" s="197"/>
      <c r="W102" s="197"/>
      <c r="X102" s="197"/>
      <c r="Y102" s="197"/>
      <c r="Z102" s="197"/>
    </row>
    <row r="103" ht="15.75" customHeight="1">
      <c r="A103" s="180"/>
      <c r="B103" s="197"/>
      <c r="C103" s="152"/>
      <c r="D103" s="152"/>
      <c r="E103" s="152"/>
      <c r="F103" s="152"/>
      <c r="G103" s="197"/>
      <c r="H103" s="197"/>
      <c r="I103" s="152"/>
      <c r="J103" s="152"/>
      <c r="K103" s="152"/>
      <c r="L103" s="152"/>
      <c r="M103" s="152"/>
      <c r="N103" s="152"/>
      <c r="O103" s="197"/>
      <c r="P103" s="197"/>
      <c r="Q103" s="197"/>
      <c r="R103" s="197"/>
      <c r="S103" s="197"/>
      <c r="T103" s="197"/>
      <c r="U103" s="197"/>
      <c r="V103" s="197"/>
      <c r="W103" s="197"/>
      <c r="X103" s="197"/>
      <c r="Y103" s="197"/>
      <c r="Z103" s="197"/>
    </row>
    <row r="104" ht="15.75" customHeight="1">
      <c r="A104" s="180"/>
      <c r="B104" s="197"/>
      <c r="C104" s="152"/>
      <c r="D104" s="152"/>
      <c r="E104" s="152"/>
      <c r="F104" s="152"/>
      <c r="G104" s="197"/>
      <c r="H104" s="197"/>
      <c r="I104" s="152"/>
      <c r="J104" s="152"/>
      <c r="K104" s="152"/>
      <c r="L104" s="152"/>
      <c r="M104" s="152"/>
      <c r="N104" s="152"/>
      <c r="O104" s="197"/>
      <c r="P104" s="197"/>
      <c r="Q104" s="197"/>
      <c r="R104" s="197"/>
      <c r="S104" s="197"/>
      <c r="T104" s="197"/>
      <c r="U104" s="197"/>
      <c r="V104" s="197"/>
      <c r="W104" s="197"/>
      <c r="X104" s="197"/>
      <c r="Y104" s="197"/>
      <c r="Z104" s="197"/>
    </row>
    <row r="105" ht="15.75" customHeight="1">
      <c r="A105" s="180"/>
      <c r="B105" s="197"/>
      <c r="C105" s="152"/>
      <c r="D105" s="152"/>
      <c r="E105" s="152"/>
      <c r="F105" s="152"/>
      <c r="G105" s="197"/>
      <c r="H105" s="197"/>
      <c r="I105" s="152"/>
      <c r="J105" s="152"/>
      <c r="K105" s="152"/>
      <c r="L105" s="152"/>
      <c r="M105" s="152"/>
      <c r="N105" s="152"/>
      <c r="O105" s="197"/>
      <c r="P105" s="197"/>
      <c r="Q105" s="197"/>
      <c r="R105" s="197"/>
      <c r="S105" s="197"/>
      <c r="T105" s="197"/>
      <c r="U105" s="197"/>
      <c r="V105" s="197"/>
      <c r="W105" s="197"/>
      <c r="X105" s="197"/>
      <c r="Y105" s="197"/>
      <c r="Z105" s="197"/>
    </row>
    <row r="106" ht="15.75" customHeight="1">
      <c r="A106" s="180"/>
      <c r="B106" s="197"/>
      <c r="C106" s="152"/>
      <c r="D106" s="152"/>
      <c r="E106" s="152"/>
      <c r="F106" s="152"/>
      <c r="G106" s="197"/>
      <c r="H106" s="197"/>
      <c r="I106" s="152"/>
      <c r="J106" s="152"/>
      <c r="K106" s="152"/>
      <c r="L106" s="152"/>
      <c r="M106" s="152"/>
      <c r="N106" s="152"/>
      <c r="O106" s="197"/>
      <c r="P106" s="197"/>
      <c r="Q106" s="197"/>
      <c r="R106" s="197"/>
      <c r="S106" s="197"/>
      <c r="T106" s="197"/>
      <c r="U106" s="197"/>
      <c r="V106" s="197"/>
      <c r="W106" s="197"/>
      <c r="X106" s="197"/>
      <c r="Y106" s="197"/>
      <c r="Z106" s="197"/>
    </row>
    <row r="107" ht="15.75" customHeight="1">
      <c r="A107" s="180"/>
      <c r="B107" s="197"/>
      <c r="C107" s="197"/>
      <c r="D107" s="152"/>
      <c r="E107" s="152"/>
      <c r="F107" s="152"/>
      <c r="G107" s="197"/>
      <c r="H107" s="197"/>
      <c r="I107" s="152"/>
      <c r="J107" s="50"/>
      <c r="K107" s="152"/>
      <c r="L107" s="152"/>
      <c r="M107" s="152"/>
      <c r="N107" s="152"/>
      <c r="O107" s="197"/>
      <c r="P107" s="197"/>
      <c r="Q107" s="197"/>
      <c r="R107" s="197"/>
      <c r="S107" s="197"/>
      <c r="T107" s="197"/>
      <c r="U107" s="197"/>
      <c r="V107" s="197"/>
      <c r="W107" s="197"/>
      <c r="X107" s="197"/>
      <c r="Y107" s="197"/>
      <c r="Z107" s="197"/>
    </row>
    <row r="108" ht="15.75" customHeight="1">
      <c r="A108" s="180"/>
      <c r="B108" s="197"/>
      <c r="C108" s="152"/>
      <c r="D108" s="152"/>
      <c r="E108" s="152"/>
      <c r="F108" s="152"/>
      <c r="G108" s="197"/>
      <c r="H108" s="197"/>
      <c r="I108" s="152"/>
      <c r="J108" s="152"/>
      <c r="K108" s="152"/>
      <c r="L108" s="152"/>
      <c r="M108" s="152"/>
      <c r="N108" s="152"/>
      <c r="O108" s="197"/>
      <c r="P108" s="197"/>
      <c r="Q108" s="197"/>
      <c r="R108" s="197"/>
      <c r="S108" s="197"/>
      <c r="T108" s="197"/>
      <c r="U108" s="197"/>
      <c r="V108" s="197"/>
      <c r="W108" s="197"/>
      <c r="X108" s="197"/>
      <c r="Y108" s="197"/>
      <c r="Z108" s="197"/>
    </row>
    <row r="109" ht="15.75" customHeight="1">
      <c r="A109" s="180"/>
      <c r="B109" s="197"/>
      <c r="C109" s="152"/>
      <c r="D109" s="152"/>
      <c r="E109" s="152"/>
      <c r="F109" s="152"/>
      <c r="G109" s="197"/>
      <c r="H109" s="197"/>
      <c r="I109" s="152"/>
      <c r="J109" s="152"/>
      <c r="K109" s="152"/>
      <c r="L109" s="152"/>
      <c r="M109" s="152"/>
      <c r="N109" s="152"/>
      <c r="O109" s="197"/>
      <c r="P109" s="197"/>
      <c r="Q109" s="197"/>
      <c r="R109" s="197"/>
      <c r="S109" s="197"/>
      <c r="T109" s="197"/>
      <c r="U109" s="197"/>
      <c r="V109" s="197"/>
      <c r="W109" s="197"/>
      <c r="X109" s="197"/>
      <c r="Y109" s="197"/>
      <c r="Z109" s="197"/>
    </row>
    <row r="110" ht="15.75" customHeight="1">
      <c r="A110" s="180"/>
      <c r="B110" s="197"/>
      <c r="C110" s="152"/>
      <c r="D110" s="152"/>
      <c r="E110" s="152"/>
      <c r="F110" s="152"/>
      <c r="G110" s="197"/>
      <c r="H110" s="197"/>
      <c r="I110" s="152"/>
      <c r="J110" s="152"/>
      <c r="K110" s="152"/>
      <c r="L110" s="152"/>
      <c r="M110" s="152"/>
      <c r="N110" s="152"/>
      <c r="O110" s="197"/>
      <c r="P110" s="197"/>
      <c r="Q110" s="197"/>
      <c r="R110" s="197"/>
      <c r="S110" s="197"/>
      <c r="T110" s="197"/>
      <c r="U110" s="197"/>
      <c r="V110" s="197"/>
      <c r="W110" s="197"/>
      <c r="X110" s="197"/>
      <c r="Y110" s="197"/>
      <c r="Z110" s="197"/>
    </row>
    <row r="111" ht="15.75" customHeight="1">
      <c r="A111" s="180"/>
      <c r="B111" s="197"/>
      <c r="C111" s="152"/>
      <c r="D111" s="152"/>
      <c r="E111" s="152"/>
      <c r="F111" s="152"/>
      <c r="G111" s="197"/>
      <c r="H111" s="197"/>
      <c r="I111" s="152"/>
      <c r="J111" s="152"/>
      <c r="K111" s="152"/>
      <c r="L111" s="152"/>
      <c r="M111" s="152"/>
      <c r="N111" s="152"/>
      <c r="O111" s="197"/>
      <c r="P111" s="197"/>
      <c r="Q111" s="197"/>
      <c r="R111" s="197"/>
      <c r="S111" s="197"/>
      <c r="T111" s="197"/>
      <c r="U111" s="197"/>
      <c r="V111" s="197"/>
      <c r="W111" s="197"/>
      <c r="X111" s="197"/>
      <c r="Y111" s="197"/>
      <c r="Z111" s="197"/>
    </row>
    <row r="112" ht="15.75" customHeight="1">
      <c r="A112" s="180"/>
      <c r="B112" s="197"/>
      <c r="C112" s="152"/>
      <c r="D112" s="152"/>
      <c r="E112" s="152"/>
      <c r="F112" s="152"/>
      <c r="G112" s="197"/>
      <c r="H112" s="197"/>
      <c r="I112" s="152"/>
      <c r="J112" s="152"/>
      <c r="K112" s="152"/>
      <c r="L112" s="152"/>
      <c r="M112" s="152"/>
      <c r="N112" s="152"/>
      <c r="O112" s="197"/>
      <c r="P112" s="197"/>
      <c r="Q112" s="197"/>
      <c r="R112" s="197"/>
      <c r="S112" s="197"/>
      <c r="T112" s="197"/>
      <c r="U112" s="197"/>
      <c r="V112" s="197"/>
      <c r="W112" s="197"/>
      <c r="X112" s="197"/>
      <c r="Y112" s="197"/>
      <c r="Z112" s="197"/>
    </row>
    <row r="113" ht="15.75" customHeight="1">
      <c r="A113" s="180"/>
      <c r="B113" s="197"/>
      <c r="C113" s="152"/>
      <c r="D113" s="152"/>
      <c r="E113" s="152"/>
      <c r="F113" s="152"/>
      <c r="G113" s="197"/>
      <c r="H113" s="197"/>
      <c r="I113" s="152"/>
      <c r="J113" s="152"/>
      <c r="K113" s="152"/>
      <c r="L113" s="152"/>
      <c r="M113" s="152"/>
      <c r="N113" s="152"/>
      <c r="O113" s="197"/>
      <c r="P113" s="197"/>
      <c r="Q113" s="197"/>
      <c r="R113" s="197"/>
      <c r="S113" s="197"/>
      <c r="T113" s="197"/>
      <c r="U113" s="197"/>
      <c r="V113" s="197"/>
      <c r="W113" s="197"/>
      <c r="X113" s="197"/>
      <c r="Y113" s="197"/>
      <c r="Z113" s="197"/>
    </row>
    <row r="114" ht="15.75" customHeight="1">
      <c r="A114" s="180"/>
      <c r="B114" s="197"/>
      <c r="C114" s="152"/>
      <c r="D114" s="152"/>
      <c r="E114" s="152"/>
      <c r="F114" s="152"/>
      <c r="G114" s="197"/>
      <c r="H114" s="197"/>
      <c r="I114" s="152"/>
      <c r="J114" s="152"/>
      <c r="K114" s="152"/>
      <c r="L114" s="152"/>
      <c r="M114" s="152"/>
      <c r="N114" s="152"/>
      <c r="O114" s="197"/>
      <c r="P114" s="197"/>
      <c r="Q114" s="197"/>
      <c r="R114" s="197"/>
      <c r="S114" s="197"/>
      <c r="T114" s="197"/>
      <c r="U114" s="197"/>
      <c r="V114" s="197"/>
      <c r="W114" s="197"/>
      <c r="X114" s="197"/>
      <c r="Y114" s="197"/>
      <c r="Z114" s="197"/>
    </row>
    <row r="115" ht="15.75" customHeight="1">
      <c r="A115" s="180"/>
      <c r="B115" s="197"/>
      <c r="C115" s="152"/>
      <c r="D115" s="152"/>
      <c r="E115" s="152"/>
      <c r="F115" s="152"/>
      <c r="G115" s="197"/>
      <c r="H115" s="197"/>
      <c r="I115" s="152"/>
      <c r="J115" s="152"/>
      <c r="K115" s="152"/>
      <c r="L115" s="152"/>
      <c r="M115" s="152"/>
      <c r="N115" s="152"/>
      <c r="O115" s="197"/>
      <c r="P115" s="197"/>
      <c r="Q115" s="197"/>
      <c r="R115" s="197"/>
      <c r="S115" s="197"/>
      <c r="T115" s="197"/>
      <c r="U115" s="197"/>
      <c r="V115" s="197"/>
      <c r="W115" s="197"/>
      <c r="X115" s="197"/>
      <c r="Y115" s="197"/>
      <c r="Z115" s="197"/>
    </row>
    <row r="116" ht="15.75" customHeight="1">
      <c r="A116" s="180"/>
      <c r="B116" s="197"/>
      <c r="C116" s="152"/>
      <c r="D116" s="152"/>
      <c r="E116" s="152"/>
      <c r="F116" s="152"/>
      <c r="G116" s="197"/>
      <c r="H116" s="197"/>
      <c r="I116" s="152"/>
      <c r="J116" s="152"/>
      <c r="K116" s="152"/>
      <c r="L116" s="152"/>
      <c r="M116" s="152"/>
      <c r="N116" s="152"/>
      <c r="O116" s="197"/>
      <c r="P116" s="197"/>
      <c r="Q116" s="197"/>
      <c r="R116" s="197"/>
      <c r="S116" s="197"/>
      <c r="T116" s="197"/>
      <c r="U116" s="197"/>
      <c r="V116" s="197"/>
      <c r="W116" s="197"/>
      <c r="X116" s="197"/>
      <c r="Y116" s="197"/>
      <c r="Z116" s="197"/>
    </row>
    <row r="117" ht="15.75" customHeight="1">
      <c r="A117" s="180"/>
      <c r="B117" s="197"/>
      <c r="C117" s="152"/>
      <c r="D117" s="152"/>
      <c r="E117" s="152"/>
      <c r="F117" s="152"/>
      <c r="G117" s="197"/>
      <c r="H117" s="197"/>
      <c r="I117" s="152"/>
      <c r="J117" s="152"/>
      <c r="K117" s="152"/>
      <c r="L117" s="152"/>
      <c r="M117" s="152"/>
      <c r="N117" s="152"/>
      <c r="O117" s="197"/>
      <c r="P117" s="197"/>
      <c r="Q117" s="197"/>
      <c r="R117" s="197"/>
      <c r="S117" s="197"/>
      <c r="T117" s="197"/>
      <c r="U117" s="197"/>
      <c r="V117" s="197"/>
      <c r="W117" s="197"/>
      <c r="X117" s="197"/>
      <c r="Y117" s="197"/>
      <c r="Z117" s="197"/>
    </row>
    <row r="118" ht="15.75" customHeight="1">
      <c r="A118" s="180"/>
      <c r="B118" s="197"/>
      <c r="C118" s="152"/>
      <c r="D118" s="152"/>
      <c r="E118" s="152"/>
      <c r="F118" s="152"/>
      <c r="G118" s="197"/>
      <c r="H118" s="197"/>
      <c r="I118" s="152"/>
      <c r="J118" s="152"/>
      <c r="K118" s="152"/>
      <c r="L118" s="152"/>
      <c r="M118" s="152"/>
      <c r="N118" s="152"/>
      <c r="O118" s="197"/>
      <c r="P118" s="197"/>
      <c r="Q118" s="197"/>
      <c r="R118" s="197"/>
      <c r="S118" s="197"/>
      <c r="T118" s="197"/>
      <c r="U118" s="197"/>
      <c r="V118" s="197"/>
      <c r="W118" s="197"/>
      <c r="X118" s="197"/>
      <c r="Y118" s="197"/>
      <c r="Z118" s="197"/>
    </row>
    <row r="119" ht="15.75" customHeight="1">
      <c r="A119" s="180"/>
      <c r="B119" s="197"/>
      <c r="C119" s="152"/>
      <c r="D119" s="152"/>
      <c r="E119" s="152"/>
      <c r="F119" s="152"/>
      <c r="G119" s="197"/>
      <c r="H119" s="197"/>
      <c r="I119" s="152"/>
      <c r="J119" s="152"/>
      <c r="K119" s="152"/>
      <c r="L119" s="152"/>
      <c r="M119" s="152"/>
      <c r="N119" s="152"/>
      <c r="O119" s="197"/>
      <c r="P119" s="197"/>
      <c r="Q119" s="197"/>
      <c r="R119" s="197"/>
      <c r="S119" s="197"/>
      <c r="T119" s="197"/>
      <c r="U119" s="197"/>
      <c r="V119" s="197"/>
      <c r="W119" s="197"/>
      <c r="X119" s="197"/>
      <c r="Y119" s="197"/>
      <c r="Z119" s="197"/>
    </row>
    <row r="120" ht="15.75" customHeight="1">
      <c r="A120" s="180"/>
      <c r="B120" s="197"/>
      <c r="C120" s="152"/>
      <c r="D120" s="152"/>
      <c r="E120" s="152"/>
      <c r="F120" s="152"/>
      <c r="G120" s="197"/>
      <c r="H120" s="197"/>
      <c r="I120" s="152"/>
      <c r="J120" s="152"/>
      <c r="K120" s="152"/>
      <c r="L120" s="152"/>
      <c r="M120" s="152"/>
      <c r="N120" s="152"/>
      <c r="O120" s="197"/>
      <c r="P120" s="197"/>
      <c r="Q120" s="197"/>
      <c r="R120" s="197"/>
      <c r="S120" s="197"/>
      <c r="T120" s="197"/>
      <c r="U120" s="197"/>
      <c r="V120" s="197"/>
      <c r="W120" s="197"/>
      <c r="X120" s="197"/>
      <c r="Y120" s="197"/>
      <c r="Z120" s="197"/>
    </row>
    <row r="121" ht="15.75" customHeight="1">
      <c r="A121" s="197"/>
      <c r="B121" s="197"/>
      <c r="C121" s="197"/>
      <c r="D121" s="197"/>
      <c r="E121" s="197"/>
      <c r="F121" s="197"/>
      <c r="G121" s="197"/>
      <c r="H121" s="197"/>
      <c r="I121" s="197"/>
      <c r="J121" s="197"/>
      <c r="K121" s="197"/>
      <c r="L121" s="197"/>
      <c r="M121" s="197"/>
      <c r="N121" s="197"/>
      <c r="O121" s="197"/>
      <c r="P121" s="197"/>
      <c r="Q121" s="197"/>
      <c r="R121" s="197"/>
      <c r="S121" s="197"/>
      <c r="T121" s="197"/>
      <c r="U121" s="197"/>
      <c r="V121" s="197"/>
      <c r="W121" s="197"/>
      <c r="X121" s="197"/>
      <c r="Y121" s="197"/>
      <c r="Z121" s="197"/>
    </row>
    <row r="122" ht="15.75" customHeight="1">
      <c r="A122" s="197"/>
      <c r="B122" s="197"/>
      <c r="C122" s="197"/>
      <c r="D122" s="197"/>
      <c r="E122" s="197"/>
      <c r="F122" s="197"/>
      <c r="G122" s="197"/>
      <c r="H122" s="197"/>
      <c r="I122" s="197"/>
      <c r="J122" s="197"/>
      <c r="K122" s="197"/>
      <c r="L122" s="197"/>
      <c r="M122" s="197"/>
      <c r="N122" s="197"/>
      <c r="O122" s="197"/>
      <c r="P122" s="197"/>
      <c r="Q122" s="197"/>
      <c r="R122" s="197"/>
      <c r="S122" s="197"/>
      <c r="T122" s="197"/>
      <c r="U122" s="197"/>
      <c r="V122" s="197"/>
      <c r="W122" s="197"/>
      <c r="X122" s="197"/>
      <c r="Y122" s="197"/>
      <c r="Z122" s="197"/>
    </row>
    <row r="123" ht="15.75" customHeight="1">
      <c r="A123" s="197"/>
      <c r="B123" s="197"/>
      <c r="C123" s="197"/>
      <c r="D123" s="197"/>
      <c r="E123" s="197"/>
      <c r="F123" s="197"/>
      <c r="G123" s="197"/>
      <c r="H123" s="197"/>
      <c r="I123" s="197"/>
      <c r="J123" s="197"/>
      <c r="K123" s="197"/>
      <c r="L123" s="197"/>
      <c r="M123" s="197"/>
      <c r="N123" s="197"/>
      <c r="O123" s="197"/>
      <c r="P123" s="197"/>
      <c r="Q123" s="197"/>
      <c r="R123" s="197"/>
      <c r="S123" s="197"/>
      <c r="T123" s="197"/>
      <c r="U123" s="197"/>
      <c r="V123" s="197"/>
      <c r="W123" s="197"/>
      <c r="X123" s="197"/>
      <c r="Y123" s="197"/>
      <c r="Z123" s="197"/>
    </row>
    <row r="124" ht="15.75" customHeight="1">
      <c r="A124" s="197"/>
      <c r="B124" s="197"/>
      <c r="C124" s="197"/>
      <c r="D124" s="197"/>
      <c r="E124" s="197"/>
      <c r="F124" s="197"/>
      <c r="G124" s="197"/>
      <c r="H124" s="197"/>
      <c r="I124" s="197"/>
      <c r="J124" s="197"/>
      <c r="K124" s="197"/>
      <c r="L124" s="197"/>
      <c r="M124" s="197"/>
      <c r="N124" s="197"/>
      <c r="O124" s="197"/>
      <c r="P124" s="197"/>
      <c r="Q124" s="197"/>
      <c r="R124" s="197"/>
      <c r="S124" s="197"/>
      <c r="T124" s="197"/>
      <c r="U124" s="197"/>
      <c r="V124" s="197"/>
      <c r="W124" s="197"/>
      <c r="X124" s="197"/>
      <c r="Y124" s="197"/>
      <c r="Z124" s="197"/>
    </row>
    <row r="125" ht="15.75" customHeight="1">
      <c r="A125" s="197"/>
      <c r="B125" s="197"/>
      <c r="C125" s="197"/>
      <c r="D125" s="197"/>
      <c r="E125" s="197"/>
      <c r="F125" s="197"/>
      <c r="G125" s="197"/>
      <c r="H125" s="197"/>
      <c r="I125" s="197"/>
      <c r="J125" s="197"/>
      <c r="K125" s="197"/>
      <c r="L125" s="197"/>
      <c r="M125" s="197"/>
      <c r="N125" s="197"/>
      <c r="O125" s="197"/>
      <c r="P125" s="197"/>
      <c r="Q125" s="197"/>
      <c r="R125" s="197"/>
      <c r="S125" s="197"/>
      <c r="T125" s="197"/>
      <c r="U125" s="197"/>
      <c r="V125" s="197"/>
      <c r="W125" s="197"/>
      <c r="X125" s="197"/>
      <c r="Y125" s="197"/>
      <c r="Z125" s="197"/>
    </row>
    <row r="126" ht="15.75" customHeight="1">
      <c r="A126" s="197"/>
      <c r="B126" s="197"/>
      <c r="C126" s="197"/>
      <c r="D126" s="197"/>
      <c r="E126" s="197"/>
      <c r="F126" s="197"/>
      <c r="G126" s="197"/>
      <c r="H126" s="197"/>
      <c r="I126" s="197"/>
      <c r="J126" s="197"/>
      <c r="K126" s="197"/>
      <c r="L126" s="197"/>
      <c r="M126" s="197"/>
      <c r="N126" s="197"/>
      <c r="O126" s="197"/>
      <c r="P126" s="197"/>
      <c r="Q126" s="197"/>
      <c r="R126" s="197"/>
      <c r="S126" s="197"/>
      <c r="T126" s="197"/>
      <c r="U126" s="197"/>
      <c r="V126" s="197"/>
      <c r="W126" s="197"/>
      <c r="X126" s="197"/>
      <c r="Y126" s="197"/>
      <c r="Z126" s="197"/>
    </row>
    <row r="127" ht="15.75" customHeight="1">
      <c r="A127" s="197"/>
      <c r="B127" s="197"/>
      <c r="C127" s="197"/>
      <c r="D127" s="197"/>
      <c r="E127" s="197"/>
      <c r="F127" s="197"/>
      <c r="G127" s="197"/>
      <c r="H127" s="197"/>
      <c r="I127" s="197"/>
      <c r="J127" s="197"/>
      <c r="K127" s="197"/>
      <c r="L127" s="197"/>
      <c r="M127" s="197"/>
      <c r="N127" s="197"/>
      <c r="O127" s="197"/>
      <c r="P127" s="197"/>
      <c r="Q127" s="197"/>
      <c r="R127" s="197"/>
      <c r="S127" s="197"/>
      <c r="T127" s="197"/>
      <c r="U127" s="197"/>
      <c r="V127" s="197"/>
      <c r="W127" s="197"/>
      <c r="X127" s="197"/>
      <c r="Y127" s="197"/>
      <c r="Z127" s="197"/>
    </row>
    <row r="128" ht="15.75" customHeight="1">
      <c r="A128" s="197"/>
      <c r="B128" s="197"/>
      <c r="C128" s="197"/>
      <c r="D128" s="197"/>
      <c r="E128" s="197"/>
      <c r="F128" s="197"/>
      <c r="G128" s="197"/>
      <c r="H128" s="197"/>
      <c r="I128" s="197"/>
      <c r="J128" s="197"/>
      <c r="K128" s="197"/>
      <c r="L128" s="197"/>
      <c r="M128" s="197"/>
      <c r="N128" s="197"/>
      <c r="O128" s="197"/>
      <c r="P128" s="197"/>
      <c r="Q128" s="197"/>
      <c r="R128" s="197"/>
      <c r="S128" s="197"/>
      <c r="T128" s="197"/>
      <c r="U128" s="197"/>
      <c r="V128" s="197"/>
      <c r="W128" s="197"/>
      <c r="X128" s="197"/>
      <c r="Y128" s="197"/>
      <c r="Z128" s="197"/>
    </row>
    <row r="129" ht="15.75" customHeight="1">
      <c r="A129" s="197"/>
      <c r="B129" s="197"/>
      <c r="C129" s="197"/>
      <c r="D129" s="197"/>
      <c r="E129" s="197"/>
      <c r="F129" s="197"/>
      <c r="G129" s="197"/>
      <c r="H129" s="197"/>
      <c r="I129" s="197"/>
      <c r="J129" s="197"/>
      <c r="K129" s="197"/>
      <c r="L129" s="197"/>
      <c r="M129" s="197"/>
      <c r="N129" s="197"/>
      <c r="O129" s="197"/>
      <c r="P129" s="197"/>
      <c r="Q129" s="197"/>
      <c r="R129" s="197"/>
      <c r="S129" s="197"/>
      <c r="T129" s="197"/>
      <c r="U129" s="197"/>
      <c r="V129" s="197"/>
      <c r="W129" s="197"/>
      <c r="X129" s="197"/>
      <c r="Y129" s="197"/>
      <c r="Z129" s="197"/>
    </row>
    <row r="130" ht="15.75" customHeight="1">
      <c r="A130" s="197"/>
      <c r="B130" s="197"/>
      <c r="C130" s="197"/>
      <c r="D130" s="197"/>
      <c r="E130" s="197"/>
      <c r="F130" s="197"/>
      <c r="G130" s="197"/>
      <c r="H130" s="197"/>
      <c r="I130" s="197"/>
      <c r="J130" s="197"/>
      <c r="K130" s="197"/>
      <c r="L130" s="197"/>
      <c r="M130" s="197"/>
      <c r="N130" s="197"/>
      <c r="O130" s="197"/>
      <c r="P130" s="197"/>
      <c r="Q130" s="197"/>
      <c r="R130" s="197"/>
      <c r="S130" s="197"/>
      <c r="T130" s="197"/>
      <c r="U130" s="197"/>
      <c r="V130" s="197"/>
      <c r="W130" s="197"/>
      <c r="X130" s="197"/>
      <c r="Y130" s="197"/>
      <c r="Z130" s="197"/>
    </row>
    <row r="131" ht="15.75" customHeight="1">
      <c r="A131" s="197"/>
      <c r="B131" s="197"/>
      <c r="C131" s="197"/>
      <c r="D131" s="197"/>
      <c r="E131" s="197"/>
      <c r="F131" s="197"/>
      <c r="G131" s="197"/>
      <c r="H131" s="197"/>
      <c r="I131" s="197"/>
      <c r="J131" s="197"/>
      <c r="K131" s="197"/>
      <c r="L131" s="197"/>
      <c r="M131" s="197"/>
      <c r="N131" s="197"/>
      <c r="O131" s="197"/>
      <c r="P131" s="197"/>
      <c r="Q131" s="197"/>
      <c r="R131" s="197"/>
      <c r="S131" s="197"/>
      <c r="T131" s="197"/>
      <c r="U131" s="197"/>
      <c r="V131" s="197"/>
      <c r="W131" s="197"/>
      <c r="X131" s="197"/>
      <c r="Y131" s="197"/>
      <c r="Z131" s="197"/>
    </row>
    <row r="132" ht="15.75" customHeight="1">
      <c r="A132" s="197"/>
      <c r="B132" s="197"/>
      <c r="C132" s="197"/>
      <c r="D132" s="197"/>
      <c r="E132" s="197"/>
      <c r="F132" s="197"/>
      <c r="G132" s="197"/>
      <c r="H132" s="197"/>
      <c r="I132" s="197"/>
      <c r="J132" s="197"/>
      <c r="K132" s="197"/>
      <c r="L132" s="197"/>
      <c r="M132" s="197"/>
      <c r="N132" s="197"/>
      <c r="O132" s="197"/>
      <c r="P132" s="197"/>
      <c r="Q132" s="197"/>
      <c r="R132" s="197"/>
      <c r="S132" s="197"/>
      <c r="T132" s="197"/>
      <c r="U132" s="197"/>
      <c r="V132" s="197"/>
      <c r="W132" s="197"/>
      <c r="X132" s="197"/>
      <c r="Y132" s="197"/>
      <c r="Z132" s="197"/>
    </row>
    <row r="133" ht="15.75" customHeight="1">
      <c r="A133" s="197"/>
      <c r="B133" s="197"/>
      <c r="C133" s="197"/>
      <c r="D133" s="197"/>
      <c r="E133" s="197"/>
      <c r="F133" s="197"/>
      <c r="G133" s="197"/>
      <c r="H133" s="197"/>
      <c r="I133" s="197"/>
      <c r="J133" s="197"/>
      <c r="K133" s="197"/>
      <c r="L133" s="197"/>
      <c r="M133" s="197"/>
      <c r="N133" s="197"/>
      <c r="O133" s="197"/>
      <c r="P133" s="197"/>
      <c r="Q133" s="197"/>
      <c r="R133" s="197"/>
      <c r="S133" s="197"/>
      <c r="T133" s="197"/>
      <c r="U133" s="197"/>
      <c r="V133" s="197"/>
      <c r="W133" s="197"/>
      <c r="X133" s="197"/>
      <c r="Y133" s="197"/>
      <c r="Z133" s="197"/>
    </row>
    <row r="134" ht="15.75" customHeight="1">
      <c r="A134" s="197"/>
      <c r="B134" s="197"/>
      <c r="C134" s="197"/>
      <c r="D134" s="197"/>
      <c r="E134" s="197"/>
      <c r="F134" s="197"/>
      <c r="G134" s="197"/>
      <c r="H134" s="197"/>
      <c r="I134" s="197"/>
      <c r="J134" s="197"/>
      <c r="K134" s="197"/>
      <c r="L134" s="197"/>
      <c r="M134" s="197"/>
      <c r="N134" s="197"/>
      <c r="O134" s="197"/>
      <c r="P134" s="197"/>
      <c r="Q134" s="197"/>
      <c r="R134" s="197"/>
      <c r="S134" s="197"/>
      <c r="T134" s="197"/>
      <c r="U134" s="197"/>
      <c r="V134" s="197"/>
      <c r="W134" s="197"/>
      <c r="X134" s="197"/>
      <c r="Y134" s="197"/>
      <c r="Z134" s="197"/>
    </row>
    <row r="135" ht="15.75" customHeight="1">
      <c r="A135" s="197"/>
      <c r="B135" s="197"/>
      <c r="C135" s="197"/>
      <c r="D135" s="197"/>
      <c r="E135" s="197"/>
      <c r="F135" s="197"/>
      <c r="G135" s="197"/>
      <c r="H135" s="197"/>
      <c r="I135" s="197"/>
      <c r="J135" s="197"/>
      <c r="K135" s="197"/>
      <c r="L135" s="197"/>
      <c r="M135" s="197"/>
      <c r="N135" s="197"/>
      <c r="O135" s="197"/>
      <c r="P135" s="197"/>
      <c r="Q135" s="197"/>
      <c r="R135" s="197"/>
      <c r="S135" s="197"/>
      <c r="T135" s="197"/>
      <c r="U135" s="197"/>
      <c r="V135" s="197"/>
      <c r="W135" s="197"/>
      <c r="X135" s="197"/>
      <c r="Y135" s="197"/>
      <c r="Z135" s="197"/>
    </row>
    <row r="136" ht="15.75" customHeight="1">
      <c r="A136" s="197"/>
      <c r="B136" s="197"/>
      <c r="C136" s="197"/>
      <c r="D136" s="197"/>
      <c r="E136" s="197"/>
      <c r="F136" s="197"/>
      <c r="G136" s="197"/>
      <c r="H136" s="197"/>
      <c r="I136" s="197"/>
      <c r="J136" s="197"/>
      <c r="K136" s="197"/>
      <c r="L136" s="197"/>
      <c r="M136" s="197"/>
      <c r="N136" s="197"/>
      <c r="O136" s="197"/>
      <c r="P136" s="197"/>
      <c r="Q136" s="197"/>
      <c r="R136" s="197"/>
      <c r="S136" s="197"/>
      <c r="T136" s="197"/>
      <c r="U136" s="197"/>
      <c r="V136" s="197"/>
      <c r="W136" s="197"/>
      <c r="X136" s="197"/>
      <c r="Y136" s="197"/>
      <c r="Z136" s="197"/>
    </row>
    <row r="137" ht="15.75" customHeight="1">
      <c r="A137" s="197"/>
      <c r="B137" s="197"/>
      <c r="C137" s="197"/>
      <c r="D137" s="197"/>
      <c r="E137" s="197"/>
      <c r="F137" s="197"/>
      <c r="G137" s="197"/>
      <c r="H137" s="197"/>
      <c r="I137" s="197"/>
      <c r="J137" s="197"/>
      <c r="K137" s="197"/>
      <c r="L137" s="197"/>
      <c r="M137" s="197"/>
      <c r="N137" s="197"/>
      <c r="O137" s="197"/>
      <c r="P137" s="197"/>
      <c r="Q137" s="197"/>
      <c r="R137" s="197"/>
      <c r="S137" s="197"/>
      <c r="T137" s="197"/>
      <c r="U137" s="197"/>
      <c r="V137" s="197"/>
      <c r="W137" s="197"/>
      <c r="X137" s="197"/>
      <c r="Y137" s="197"/>
      <c r="Z137" s="197"/>
    </row>
    <row r="138" ht="15.75" customHeight="1">
      <c r="A138" s="197"/>
      <c r="B138" s="197"/>
      <c r="C138" s="197"/>
      <c r="D138" s="197"/>
      <c r="E138" s="197"/>
      <c r="F138" s="197"/>
      <c r="G138" s="197"/>
      <c r="H138" s="197"/>
      <c r="I138" s="197"/>
      <c r="J138" s="197"/>
      <c r="K138" s="197"/>
      <c r="L138" s="197"/>
      <c r="M138" s="197"/>
      <c r="N138" s="197"/>
      <c r="O138" s="197"/>
      <c r="P138" s="197"/>
      <c r="Q138" s="197"/>
      <c r="R138" s="197"/>
      <c r="S138" s="197"/>
      <c r="T138" s="197"/>
      <c r="U138" s="197"/>
      <c r="V138" s="197"/>
      <c r="W138" s="197"/>
      <c r="X138" s="197"/>
      <c r="Y138" s="197"/>
      <c r="Z138" s="197"/>
    </row>
    <row r="139" ht="15.75" customHeight="1">
      <c r="A139" s="197"/>
      <c r="B139" s="197"/>
      <c r="C139" s="197"/>
      <c r="D139" s="197"/>
      <c r="E139" s="197"/>
      <c r="F139" s="197"/>
      <c r="G139" s="197"/>
      <c r="H139" s="197"/>
      <c r="I139" s="197"/>
      <c r="J139" s="197"/>
      <c r="K139" s="197"/>
      <c r="L139" s="197"/>
      <c r="M139" s="197"/>
      <c r="N139" s="197"/>
      <c r="O139" s="197"/>
      <c r="P139" s="197"/>
      <c r="Q139" s="197"/>
      <c r="R139" s="197"/>
      <c r="S139" s="197"/>
      <c r="T139" s="197"/>
      <c r="U139" s="197"/>
      <c r="V139" s="197"/>
      <c r="W139" s="197"/>
      <c r="X139" s="197"/>
      <c r="Y139" s="197"/>
      <c r="Z139" s="197"/>
    </row>
    <row r="140" ht="15.75" customHeight="1">
      <c r="A140" s="197"/>
      <c r="B140" s="197"/>
      <c r="C140" s="197"/>
      <c r="D140" s="197"/>
      <c r="E140" s="197"/>
      <c r="F140" s="197"/>
      <c r="G140" s="197"/>
      <c r="H140" s="197"/>
      <c r="I140" s="197"/>
      <c r="J140" s="197"/>
      <c r="K140" s="197"/>
      <c r="L140" s="197"/>
      <c r="M140" s="197"/>
      <c r="N140" s="197"/>
      <c r="O140" s="197"/>
      <c r="P140" s="197"/>
      <c r="Q140" s="197"/>
      <c r="R140" s="197"/>
      <c r="S140" s="197"/>
      <c r="T140" s="197"/>
      <c r="U140" s="197"/>
      <c r="V140" s="197"/>
      <c r="W140" s="197"/>
      <c r="X140" s="197"/>
      <c r="Y140" s="197"/>
      <c r="Z140" s="197"/>
    </row>
    <row r="141" ht="15.75" customHeight="1">
      <c r="A141" s="197"/>
      <c r="B141" s="197"/>
      <c r="C141" s="197"/>
      <c r="D141" s="197"/>
      <c r="E141" s="197"/>
      <c r="F141" s="197"/>
      <c r="G141" s="197"/>
      <c r="H141" s="197"/>
      <c r="I141" s="197"/>
      <c r="J141" s="197"/>
      <c r="K141" s="197"/>
      <c r="L141" s="197"/>
      <c r="M141" s="197"/>
      <c r="N141" s="197"/>
      <c r="O141" s="197"/>
      <c r="P141" s="197"/>
      <c r="Q141" s="197"/>
      <c r="R141" s="197"/>
      <c r="S141" s="197"/>
      <c r="T141" s="197"/>
      <c r="U141" s="197"/>
      <c r="V141" s="197"/>
      <c r="W141" s="197"/>
      <c r="X141" s="197"/>
      <c r="Y141" s="197"/>
      <c r="Z141" s="197"/>
    </row>
    <row r="142" ht="15.75" customHeight="1">
      <c r="A142" s="197"/>
      <c r="B142" s="197"/>
      <c r="C142" s="197"/>
      <c r="D142" s="197"/>
      <c r="E142" s="197"/>
      <c r="F142" s="197"/>
      <c r="G142" s="197"/>
      <c r="H142" s="197"/>
      <c r="I142" s="197"/>
      <c r="J142" s="197"/>
      <c r="K142" s="197"/>
      <c r="L142" s="197"/>
      <c r="M142" s="197"/>
      <c r="N142" s="197"/>
      <c r="O142" s="197"/>
      <c r="P142" s="197"/>
      <c r="Q142" s="197"/>
      <c r="R142" s="197"/>
      <c r="S142" s="197"/>
      <c r="T142" s="197"/>
      <c r="U142" s="197"/>
      <c r="V142" s="197"/>
      <c r="W142" s="197"/>
      <c r="X142" s="197"/>
      <c r="Y142" s="197"/>
      <c r="Z142" s="197"/>
    </row>
    <row r="143" ht="15.75" customHeight="1">
      <c r="A143" s="197"/>
      <c r="B143" s="197"/>
      <c r="C143" s="197"/>
      <c r="D143" s="197"/>
      <c r="E143" s="197"/>
      <c r="F143" s="197"/>
      <c r="G143" s="197"/>
      <c r="H143" s="197"/>
      <c r="I143" s="197"/>
      <c r="J143" s="197"/>
      <c r="K143" s="197"/>
      <c r="L143" s="197"/>
      <c r="M143" s="197"/>
      <c r="N143" s="197"/>
      <c r="O143" s="197"/>
      <c r="P143" s="197"/>
      <c r="Q143" s="197"/>
      <c r="R143" s="197"/>
      <c r="S143" s="197"/>
      <c r="T143" s="197"/>
      <c r="U143" s="197"/>
      <c r="V143" s="197"/>
      <c r="W143" s="197"/>
      <c r="X143" s="197"/>
      <c r="Y143" s="197"/>
      <c r="Z143" s="197"/>
    </row>
    <row r="144" ht="15.75" customHeight="1">
      <c r="A144" s="197"/>
      <c r="B144" s="197"/>
      <c r="C144" s="197"/>
      <c r="D144" s="197"/>
      <c r="E144" s="197"/>
      <c r="F144" s="197"/>
      <c r="G144" s="197"/>
      <c r="H144" s="197"/>
      <c r="I144" s="197"/>
      <c r="J144" s="197"/>
      <c r="K144" s="197"/>
      <c r="L144" s="197"/>
      <c r="M144" s="197"/>
      <c r="N144" s="197"/>
      <c r="O144" s="197"/>
      <c r="P144" s="197"/>
      <c r="Q144" s="197"/>
      <c r="R144" s="197"/>
      <c r="S144" s="197"/>
      <c r="T144" s="197"/>
      <c r="U144" s="197"/>
      <c r="V144" s="197"/>
      <c r="W144" s="197"/>
      <c r="X144" s="197"/>
      <c r="Y144" s="197"/>
      <c r="Z144" s="197"/>
    </row>
    <row r="145" ht="15.75" customHeight="1">
      <c r="A145" s="197"/>
      <c r="B145" s="197"/>
      <c r="C145" s="197"/>
      <c r="D145" s="197"/>
      <c r="E145" s="197"/>
      <c r="F145" s="197"/>
      <c r="G145" s="197"/>
      <c r="H145" s="197"/>
      <c r="I145" s="197"/>
      <c r="J145" s="197"/>
      <c r="K145" s="197"/>
      <c r="L145" s="197"/>
      <c r="M145" s="197"/>
      <c r="N145" s="197"/>
      <c r="O145" s="197"/>
      <c r="P145" s="197"/>
      <c r="Q145" s="197"/>
      <c r="R145" s="197"/>
      <c r="S145" s="197"/>
      <c r="T145" s="197"/>
      <c r="U145" s="197"/>
      <c r="V145" s="197"/>
      <c r="W145" s="197"/>
      <c r="X145" s="197"/>
      <c r="Y145" s="197"/>
      <c r="Z145" s="197"/>
    </row>
    <row r="146" ht="15.75" customHeight="1">
      <c r="A146" s="197"/>
      <c r="B146" s="197"/>
      <c r="C146" s="197"/>
      <c r="D146" s="197"/>
      <c r="E146" s="197"/>
      <c r="F146" s="197"/>
      <c r="G146" s="197"/>
      <c r="H146" s="197"/>
      <c r="I146" s="197"/>
      <c r="J146" s="197"/>
      <c r="K146" s="197"/>
      <c r="L146" s="197"/>
      <c r="M146" s="197"/>
      <c r="N146" s="197"/>
      <c r="O146" s="197"/>
      <c r="P146" s="197"/>
      <c r="Q146" s="197"/>
      <c r="R146" s="197"/>
      <c r="S146" s="197"/>
      <c r="T146" s="197"/>
      <c r="U146" s="197"/>
      <c r="V146" s="197"/>
      <c r="W146" s="197"/>
      <c r="X146" s="197"/>
      <c r="Y146" s="197"/>
      <c r="Z146" s="197"/>
    </row>
    <row r="147" ht="15.75" customHeight="1">
      <c r="A147" s="197"/>
      <c r="B147" s="197"/>
      <c r="C147" s="197"/>
      <c r="D147" s="197"/>
      <c r="E147" s="197"/>
      <c r="F147" s="197"/>
      <c r="G147" s="197"/>
      <c r="H147" s="197"/>
      <c r="I147" s="197"/>
      <c r="J147" s="197"/>
      <c r="K147" s="197"/>
      <c r="L147" s="197"/>
      <c r="M147" s="197"/>
      <c r="N147" s="197"/>
      <c r="O147" s="197"/>
      <c r="P147" s="197"/>
      <c r="Q147" s="197"/>
      <c r="R147" s="197"/>
      <c r="S147" s="197"/>
      <c r="T147" s="197"/>
      <c r="U147" s="197"/>
      <c r="V147" s="197"/>
      <c r="W147" s="197"/>
      <c r="X147" s="197"/>
      <c r="Y147" s="197"/>
      <c r="Z147" s="197"/>
    </row>
    <row r="148" ht="15.75" customHeight="1">
      <c r="A148" s="197"/>
      <c r="B148" s="197"/>
      <c r="C148" s="197"/>
      <c r="D148" s="197"/>
      <c r="E148" s="197"/>
      <c r="F148" s="197"/>
      <c r="G148" s="197"/>
      <c r="H148" s="197"/>
      <c r="I148" s="197"/>
      <c r="J148" s="197"/>
      <c r="K148" s="197"/>
      <c r="L148" s="197"/>
      <c r="M148" s="197"/>
      <c r="N148" s="197"/>
      <c r="O148" s="197"/>
      <c r="P148" s="197"/>
      <c r="Q148" s="197"/>
      <c r="R148" s="197"/>
      <c r="S148" s="197"/>
      <c r="T148" s="197"/>
      <c r="U148" s="197"/>
      <c r="V148" s="197"/>
      <c r="W148" s="197"/>
      <c r="X148" s="197"/>
      <c r="Y148" s="197"/>
      <c r="Z148" s="197"/>
    </row>
    <row r="149" ht="15.75" customHeight="1">
      <c r="A149" s="197"/>
      <c r="B149" s="197"/>
      <c r="C149" s="197"/>
      <c r="D149" s="197"/>
      <c r="E149" s="197"/>
      <c r="F149" s="197"/>
      <c r="G149" s="197"/>
      <c r="H149" s="197"/>
      <c r="I149" s="197"/>
      <c r="J149" s="197"/>
      <c r="K149" s="197"/>
      <c r="L149" s="197"/>
      <c r="M149" s="197"/>
      <c r="N149" s="197"/>
      <c r="O149" s="197"/>
      <c r="P149" s="197"/>
      <c r="Q149" s="197"/>
      <c r="R149" s="197"/>
      <c r="S149" s="197"/>
      <c r="T149" s="197"/>
      <c r="U149" s="197"/>
      <c r="V149" s="197"/>
      <c r="W149" s="197"/>
      <c r="X149" s="197"/>
      <c r="Y149" s="197"/>
      <c r="Z149" s="197"/>
    </row>
    <row r="150" ht="15.75" customHeight="1">
      <c r="A150" s="197"/>
      <c r="B150" s="197"/>
      <c r="C150" s="197"/>
      <c r="D150" s="197"/>
      <c r="E150" s="197"/>
      <c r="F150" s="197"/>
      <c r="G150" s="197"/>
      <c r="H150" s="197"/>
      <c r="I150" s="197"/>
      <c r="J150" s="197"/>
      <c r="K150" s="197"/>
      <c r="L150" s="197"/>
      <c r="M150" s="197"/>
      <c r="N150" s="197"/>
      <c r="O150" s="197"/>
      <c r="P150" s="197"/>
      <c r="Q150" s="197"/>
      <c r="R150" s="197"/>
      <c r="S150" s="197"/>
      <c r="T150" s="197"/>
      <c r="U150" s="197"/>
      <c r="V150" s="197"/>
      <c r="W150" s="197"/>
      <c r="X150" s="197"/>
      <c r="Y150" s="197"/>
      <c r="Z150" s="197"/>
    </row>
    <row r="151" ht="15.75" customHeight="1">
      <c r="A151" s="197"/>
      <c r="B151" s="197"/>
      <c r="C151" s="197"/>
      <c r="D151" s="197"/>
      <c r="E151" s="197"/>
      <c r="F151" s="197"/>
      <c r="G151" s="197"/>
      <c r="H151" s="197"/>
      <c r="I151" s="197"/>
      <c r="J151" s="197"/>
      <c r="K151" s="197"/>
      <c r="L151" s="197"/>
      <c r="M151" s="197"/>
      <c r="N151" s="197"/>
      <c r="O151" s="197"/>
      <c r="P151" s="197"/>
      <c r="Q151" s="197"/>
      <c r="R151" s="197"/>
      <c r="S151" s="197"/>
      <c r="T151" s="197"/>
      <c r="U151" s="197"/>
      <c r="V151" s="197"/>
      <c r="W151" s="197"/>
      <c r="X151" s="197"/>
      <c r="Y151" s="197"/>
      <c r="Z151" s="197"/>
    </row>
    <row r="152" ht="15.75" customHeight="1">
      <c r="A152" s="197"/>
      <c r="B152" s="197"/>
      <c r="C152" s="197"/>
      <c r="D152" s="197"/>
      <c r="E152" s="197"/>
      <c r="F152" s="197"/>
      <c r="G152" s="197"/>
      <c r="H152" s="197"/>
      <c r="I152" s="197"/>
      <c r="J152" s="197"/>
      <c r="K152" s="197"/>
      <c r="L152" s="197"/>
      <c r="M152" s="197"/>
      <c r="N152" s="197"/>
      <c r="O152" s="197"/>
      <c r="P152" s="197"/>
      <c r="Q152" s="197"/>
      <c r="R152" s="197"/>
      <c r="S152" s="197"/>
      <c r="T152" s="197"/>
      <c r="U152" s="197"/>
      <c r="V152" s="197"/>
      <c r="W152" s="197"/>
      <c r="X152" s="197"/>
      <c r="Y152" s="197"/>
      <c r="Z152" s="197"/>
    </row>
    <row r="153" ht="15.75" customHeight="1">
      <c r="A153" s="197"/>
      <c r="B153" s="197"/>
      <c r="C153" s="197"/>
      <c r="D153" s="197"/>
      <c r="E153" s="197"/>
      <c r="F153" s="197"/>
      <c r="G153" s="197"/>
      <c r="H153" s="197"/>
      <c r="I153" s="197"/>
      <c r="J153" s="197"/>
      <c r="K153" s="197"/>
      <c r="L153" s="197"/>
      <c r="M153" s="197"/>
      <c r="N153" s="197"/>
      <c r="O153" s="197"/>
      <c r="P153" s="197"/>
      <c r="Q153" s="197"/>
      <c r="R153" s="197"/>
      <c r="S153" s="197"/>
      <c r="T153" s="197"/>
      <c r="U153" s="197"/>
      <c r="V153" s="197"/>
      <c r="W153" s="197"/>
      <c r="X153" s="197"/>
      <c r="Y153" s="197"/>
      <c r="Z153" s="197"/>
    </row>
    <row r="154" ht="15.75" customHeight="1">
      <c r="A154" s="197"/>
      <c r="B154" s="197"/>
      <c r="C154" s="197"/>
      <c r="D154" s="197"/>
      <c r="E154" s="197"/>
      <c r="F154" s="197"/>
      <c r="G154" s="197"/>
      <c r="H154" s="197"/>
      <c r="I154" s="197"/>
      <c r="J154" s="197"/>
      <c r="K154" s="197"/>
      <c r="L154" s="197"/>
      <c r="M154" s="197"/>
      <c r="N154" s="197"/>
      <c r="O154" s="197"/>
      <c r="P154" s="197"/>
      <c r="Q154" s="197"/>
      <c r="R154" s="197"/>
      <c r="S154" s="197"/>
      <c r="T154" s="197"/>
      <c r="U154" s="197"/>
      <c r="V154" s="197"/>
      <c r="W154" s="197"/>
      <c r="X154" s="197"/>
      <c r="Y154" s="197"/>
      <c r="Z154" s="197"/>
    </row>
    <row r="155" ht="15.75" customHeight="1">
      <c r="A155" s="197"/>
      <c r="B155" s="197"/>
      <c r="C155" s="197"/>
      <c r="D155" s="197"/>
      <c r="E155" s="197"/>
      <c r="F155" s="197"/>
      <c r="G155" s="197"/>
      <c r="H155" s="197"/>
      <c r="I155" s="197"/>
      <c r="J155" s="197"/>
      <c r="K155" s="197"/>
      <c r="L155" s="197"/>
      <c r="M155" s="197"/>
      <c r="N155" s="197"/>
      <c r="O155" s="197"/>
      <c r="P155" s="197"/>
      <c r="Q155" s="197"/>
      <c r="R155" s="197"/>
      <c r="S155" s="197"/>
      <c r="T155" s="197"/>
      <c r="U155" s="197"/>
      <c r="V155" s="197"/>
      <c r="W155" s="197"/>
      <c r="X155" s="197"/>
      <c r="Y155" s="197"/>
      <c r="Z155" s="197"/>
    </row>
    <row r="156" ht="15.75" customHeight="1">
      <c r="A156" s="197"/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  <c r="R156" s="197"/>
      <c r="S156" s="197"/>
      <c r="T156" s="197"/>
      <c r="U156" s="197"/>
      <c r="V156" s="197"/>
      <c r="W156" s="197"/>
      <c r="X156" s="197"/>
      <c r="Y156" s="197"/>
      <c r="Z156" s="197"/>
    </row>
    <row r="157" ht="15.75" customHeight="1">
      <c r="A157" s="197"/>
      <c r="B157" s="197"/>
      <c r="C157" s="197"/>
      <c r="D157" s="197"/>
      <c r="E157" s="197"/>
      <c r="F157" s="197"/>
      <c r="G157" s="197"/>
      <c r="H157" s="197"/>
      <c r="I157" s="197"/>
      <c r="J157" s="197"/>
      <c r="K157" s="197"/>
      <c r="L157" s="197"/>
      <c r="M157" s="197"/>
      <c r="N157" s="197"/>
      <c r="O157" s="197"/>
      <c r="P157" s="197"/>
      <c r="Q157" s="197"/>
      <c r="R157" s="197"/>
      <c r="S157" s="197"/>
      <c r="T157" s="197"/>
      <c r="U157" s="197"/>
      <c r="V157" s="197"/>
      <c r="W157" s="197"/>
      <c r="X157" s="197"/>
      <c r="Y157" s="197"/>
      <c r="Z157" s="197"/>
    </row>
    <row r="158" ht="15.75" customHeight="1">
      <c r="A158" s="197"/>
      <c r="B158" s="197"/>
      <c r="C158" s="197"/>
      <c r="D158" s="197"/>
      <c r="E158" s="197"/>
      <c r="F158" s="197"/>
      <c r="G158" s="197"/>
      <c r="H158" s="197"/>
      <c r="I158" s="197"/>
      <c r="J158" s="197"/>
      <c r="K158" s="197"/>
      <c r="L158" s="197"/>
      <c r="M158" s="197"/>
      <c r="N158" s="197"/>
      <c r="O158" s="197"/>
      <c r="P158" s="197"/>
      <c r="Q158" s="197"/>
      <c r="R158" s="197"/>
      <c r="S158" s="197"/>
      <c r="T158" s="197"/>
      <c r="U158" s="197"/>
      <c r="V158" s="197"/>
      <c r="W158" s="197"/>
      <c r="X158" s="197"/>
      <c r="Y158" s="197"/>
      <c r="Z158" s="197"/>
    </row>
    <row r="159" ht="15.75" customHeight="1">
      <c r="A159" s="197"/>
      <c r="B159" s="197"/>
      <c r="C159" s="197"/>
      <c r="D159" s="197"/>
      <c r="E159" s="197"/>
      <c r="F159" s="197"/>
      <c r="G159" s="197"/>
      <c r="H159" s="197"/>
      <c r="I159" s="197"/>
      <c r="J159" s="197"/>
      <c r="K159" s="197"/>
      <c r="L159" s="197"/>
      <c r="M159" s="197"/>
      <c r="N159" s="197"/>
      <c r="O159" s="197"/>
      <c r="P159" s="197"/>
      <c r="Q159" s="197"/>
      <c r="R159" s="197"/>
      <c r="S159" s="197"/>
      <c r="T159" s="197"/>
      <c r="U159" s="197"/>
      <c r="V159" s="197"/>
      <c r="W159" s="197"/>
      <c r="X159" s="197"/>
      <c r="Y159" s="197"/>
      <c r="Z159" s="197"/>
    </row>
    <row r="160" ht="15.75" customHeight="1">
      <c r="A160" s="197"/>
      <c r="B160" s="197"/>
      <c r="C160" s="197"/>
      <c r="D160" s="197"/>
      <c r="E160" s="197"/>
      <c r="F160" s="197"/>
      <c r="G160" s="197"/>
      <c r="H160" s="197"/>
      <c r="I160" s="197"/>
      <c r="J160" s="197"/>
      <c r="K160" s="197"/>
      <c r="L160" s="197"/>
      <c r="M160" s="197"/>
      <c r="N160" s="197"/>
      <c r="O160" s="197"/>
      <c r="P160" s="197"/>
      <c r="Q160" s="197"/>
      <c r="R160" s="197"/>
      <c r="S160" s="197"/>
      <c r="T160" s="197"/>
      <c r="U160" s="197"/>
      <c r="V160" s="197"/>
      <c r="W160" s="197"/>
      <c r="X160" s="197"/>
      <c r="Y160" s="197"/>
      <c r="Z160" s="197"/>
    </row>
    <row r="161" ht="15.75" customHeight="1">
      <c r="A161" s="197"/>
      <c r="B161" s="197"/>
      <c r="C161" s="197"/>
      <c r="D161" s="197"/>
      <c r="E161" s="197"/>
      <c r="F161" s="197"/>
      <c r="G161" s="197"/>
      <c r="H161" s="197"/>
      <c r="I161" s="197"/>
      <c r="J161" s="197"/>
      <c r="K161" s="197"/>
      <c r="L161" s="197"/>
      <c r="M161" s="197"/>
      <c r="N161" s="197"/>
      <c r="O161" s="197"/>
      <c r="P161" s="197"/>
      <c r="Q161" s="197"/>
      <c r="R161" s="197"/>
      <c r="S161" s="197"/>
      <c r="T161" s="197"/>
      <c r="U161" s="197"/>
      <c r="V161" s="197"/>
      <c r="W161" s="197"/>
      <c r="X161" s="197"/>
      <c r="Y161" s="197"/>
      <c r="Z161" s="197"/>
    </row>
    <row r="162" ht="15.75" customHeight="1">
      <c r="A162" s="197"/>
      <c r="B162" s="197"/>
      <c r="C162" s="197"/>
      <c r="D162" s="197"/>
      <c r="E162" s="197"/>
      <c r="F162" s="197"/>
      <c r="G162" s="197"/>
      <c r="H162" s="197"/>
      <c r="I162" s="197"/>
      <c r="J162" s="197"/>
      <c r="K162" s="197"/>
      <c r="L162" s="197"/>
      <c r="M162" s="197"/>
      <c r="N162" s="197"/>
      <c r="O162" s="197"/>
      <c r="P162" s="197"/>
      <c r="Q162" s="197"/>
      <c r="R162" s="197"/>
      <c r="S162" s="197"/>
      <c r="T162" s="197"/>
      <c r="U162" s="197"/>
      <c r="V162" s="197"/>
      <c r="W162" s="197"/>
      <c r="X162" s="197"/>
      <c r="Y162" s="197"/>
      <c r="Z162" s="197"/>
    </row>
    <row r="163" ht="15.75" customHeight="1">
      <c r="A163" s="197"/>
      <c r="B163" s="197"/>
      <c r="C163" s="197"/>
      <c r="D163" s="197"/>
      <c r="E163" s="197"/>
      <c r="F163" s="197"/>
      <c r="G163" s="197"/>
      <c r="H163" s="197"/>
      <c r="I163" s="197"/>
      <c r="J163" s="197"/>
      <c r="K163" s="197"/>
      <c r="L163" s="197"/>
      <c r="M163" s="197"/>
      <c r="N163" s="197"/>
      <c r="O163" s="197"/>
      <c r="P163" s="197"/>
      <c r="Q163" s="197"/>
      <c r="R163" s="197"/>
      <c r="S163" s="197"/>
      <c r="T163" s="197"/>
      <c r="U163" s="197"/>
      <c r="V163" s="197"/>
      <c r="W163" s="197"/>
      <c r="X163" s="197"/>
      <c r="Y163" s="197"/>
      <c r="Z163" s="197"/>
    </row>
    <row r="164" ht="15.75" customHeight="1">
      <c r="A164" s="197"/>
      <c r="B164" s="197"/>
      <c r="C164" s="197"/>
      <c r="D164" s="197"/>
      <c r="E164" s="197"/>
      <c r="F164" s="197"/>
      <c r="G164" s="197"/>
      <c r="H164" s="197"/>
      <c r="I164" s="197"/>
      <c r="J164" s="197"/>
      <c r="K164" s="197"/>
      <c r="L164" s="197"/>
      <c r="M164" s="197"/>
      <c r="N164" s="197"/>
      <c r="O164" s="197"/>
      <c r="P164" s="197"/>
      <c r="Q164" s="197"/>
      <c r="R164" s="197"/>
      <c r="S164" s="197"/>
      <c r="T164" s="197"/>
      <c r="U164" s="197"/>
      <c r="V164" s="197"/>
      <c r="W164" s="197"/>
      <c r="X164" s="197"/>
      <c r="Y164" s="197"/>
      <c r="Z164" s="197"/>
    </row>
    <row r="165" ht="15.75" customHeight="1">
      <c r="A165" s="197"/>
      <c r="B165" s="197"/>
      <c r="C165" s="197"/>
      <c r="D165" s="197"/>
      <c r="E165" s="197"/>
      <c r="F165" s="197"/>
      <c r="G165" s="197"/>
      <c r="H165" s="197"/>
      <c r="I165" s="197"/>
      <c r="J165" s="197"/>
      <c r="K165" s="197"/>
      <c r="L165" s="197"/>
      <c r="M165" s="197"/>
      <c r="N165" s="197"/>
      <c r="O165" s="197"/>
      <c r="P165" s="197"/>
      <c r="Q165" s="197"/>
      <c r="R165" s="197"/>
      <c r="S165" s="197"/>
      <c r="T165" s="197"/>
      <c r="U165" s="197"/>
      <c r="V165" s="197"/>
      <c r="W165" s="197"/>
      <c r="X165" s="197"/>
      <c r="Y165" s="197"/>
      <c r="Z165" s="197"/>
    </row>
    <row r="166" ht="15.75" customHeight="1">
      <c r="A166" s="197"/>
      <c r="B166" s="197"/>
      <c r="C166" s="197"/>
      <c r="D166" s="197"/>
      <c r="E166" s="197"/>
      <c r="F166" s="197"/>
      <c r="G166" s="197"/>
      <c r="H166" s="197"/>
      <c r="I166" s="197"/>
      <c r="J166" s="197"/>
      <c r="K166" s="197"/>
      <c r="L166" s="197"/>
      <c r="M166" s="197"/>
      <c r="N166" s="197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</row>
    <row r="167" ht="15.75" customHeight="1">
      <c r="A167" s="197"/>
      <c r="B167" s="197"/>
      <c r="C167" s="197"/>
      <c r="D167" s="197"/>
      <c r="E167" s="197"/>
      <c r="F167" s="197"/>
      <c r="G167" s="197"/>
      <c r="H167" s="197"/>
      <c r="I167" s="197"/>
      <c r="J167" s="197"/>
      <c r="K167" s="197"/>
      <c r="L167" s="197"/>
      <c r="M167" s="197"/>
      <c r="N167" s="197"/>
      <c r="O167" s="197"/>
      <c r="P167" s="197"/>
      <c r="Q167" s="197"/>
      <c r="R167" s="197"/>
      <c r="S167" s="197"/>
      <c r="T167" s="197"/>
      <c r="U167" s="197"/>
      <c r="V167" s="197"/>
      <c r="W167" s="197"/>
      <c r="X167" s="197"/>
      <c r="Y167" s="197"/>
      <c r="Z167" s="197"/>
    </row>
    <row r="168" ht="15.75" customHeight="1">
      <c r="A168" s="197"/>
      <c r="B168" s="197"/>
      <c r="C168" s="197"/>
      <c r="D168" s="197"/>
      <c r="E168" s="197"/>
      <c r="F168" s="197"/>
      <c r="G168" s="197"/>
      <c r="H168" s="197"/>
      <c r="I168" s="197"/>
      <c r="J168" s="197"/>
      <c r="K168" s="197"/>
      <c r="L168" s="197"/>
      <c r="M168" s="197"/>
      <c r="N168" s="197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</row>
    <row r="169" ht="15.75" customHeight="1">
      <c r="A169" s="197"/>
      <c r="B169" s="197"/>
      <c r="C169" s="197"/>
      <c r="D169" s="197"/>
      <c r="E169" s="197"/>
      <c r="F169" s="197"/>
      <c r="G169" s="197"/>
      <c r="H169" s="197"/>
      <c r="I169" s="197"/>
      <c r="J169" s="197"/>
      <c r="K169" s="197"/>
      <c r="L169" s="197"/>
      <c r="M169" s="197"/>
      <c r="N169" s="197"/>
      <c r="O169" s="197"/>
      <c r="P169" s="197"/>
      <c r="Q169" s="197"/>
      <c r="R169" s="197"/>
      <c r="S169" s="197"/>
      <c r="T169" s="197"/>
      <c r="U169" s="197"/>
      <c r="V169" s="197"/>
      <c r="W169" s="197"/>
      <c r="X169" s="197"/>
      <c r="Y169" s="197"/>
      <c r="Z169" s="197"/>
    </row>
    <row r="170" ht="15.75" customHeight="1">
      <c r="A170" s="197"/>
      <c r="B170" s="197"/>
      <c r="C170" s="197"/>
      <c r="D170" s="197"/>
      <c r="E170" s="197"/>
      <c r="F170" s="197"/>
      <c r="G170" s="197"/>
      <c r="H170" s="197"/>
      <c r="I170" s="197"/>
      <c r="J170" s="197"/>
      <c r="K170" s="197"/>
      <c r="L170" s="197"/>
      <c r="M170" s="197"/>
      <c r="N170" s="197"/>
      <c r="O170" s="197"/>
      <c r="P170" s="197"/>
      <c r="Q170" s="197"/>
      <c r="R170" s="197"/>
      <c r="S170" s="197"/>
      <c r="T170" s="197"/>
      <c r="U170" s="197"/>
      <c r="V170" s="197"/>
      <c r="W170" s="197"/>
      <c r="X170" s="197"/>
      <c r="Y170" s="197"/>
      <c r="Z170" s="197"/>
    </row>
    <row r="171" ht="15.75" customHeight="1">
      <c r="A171" s="197"/>
      <c r="B171" s="197"/>
      <c r="C171" s="197"/>
      <c r="D171" s="197"/>
      <c r="E171" s="197"/>
      <c r="F171" s="197"/>
      <c r="G171" s="197"/>
      <c r="H171" s="197"/>
      <c r="I171" s="197"/>
      <c r="J171" s="197"/>
      <c r="K171" s="197"/>
      <c r="L171" s="197"/>
      <c r="M171" s="197"/>
      <c r="N171" s="197"/>
      <c r="O171" s="197"/>
      <c r="P171" s="197"/>
      <c r="Q171" s="197"/>
      <c r="R171" s="197"/>
      <c r="S171" s="197"/>
      <c r="T171" s="197"/>
      <c r="U171" s="197"/>
      <c r="V171" s="197"/>
      <c r="W171" s="197"/>
      <c r="X171" s="197"/>
      <c r="Y171" s="197"/>
      <c r="Z171" s="197"/>
    </row>
    <row r="172" ht="15.75" customHeight="1">
      <c r="A172" s="197"/>
      <c r="B172" s="197"/>
      <c r="C172" s="197"/>
      <c r="D172" s="197"/>
      <c r="E172" s="197"/>
      <c r="F172" s="197"/>
      <c r="G172" s="197"/>
      <c r="H172" s="197"/>
      <c r="I172" s="197"/>
      <c r="J172" s="197"/>
      <c r="K172" s="197"/>
      <c r="L172" s="197"/>
      <c r="M172" s="197"/>
      <c r="N172" s="197"/>
      <c r="O172" s="197"/>
      <c r="P172" s="197"/>
      <c r="Q172" s="197"/>
      <c r="R172" s="197"/>
      <c r="S172" s="197"/>
      <c r="T172" s="197"/>
      <c r="U172" s="197"/>
      <c r="V172" s="197"/>
      <c r="W172" s="197"/>
      <c r="X172" s="197"/>
      <c r="Y172" s="197"/>
      <c r="Z172" s="197"/>
    </row>
    <row r="173" ht="15.75" customHeight="1">
      <c r="A173" s="197"/>
      <c r="B173" s="197"/>
      <c r="C173" s="197"/>
      <c r="D173" s="197"/>
      <c r="E173" s="197"/>
      <c r="F173" s="197"/>
      <c r="G173" s="197"/>
      <c r="H173" s="197"/>
      <c r="I173" s="197"/>
      <c r="J173" s="197"/>
      <c r="K173" s="197"/>
      <c r="L173" s="197"/>
      <c r="M173" s="197"/>
      <c r="N173" s="197"/>
      <c r="O173" s="197"/>
      <c r="P173" s="197"/>
      <c r="Q173" s="197"/>
      <c r="R173" s="197"/>
      <c r="S173" s="197"/>
      <c r="T173" s="197"/>
      <c r="U173" s="197"/>
      <c r="V173" s="197"/>
      <c r="W173" s="197"/>
      <c r="X173" s="197"/>
      <c r="Y173" s="197"/>
      <c r="Z173" s="197"/>
    </row>
    <row r="174" ht="15.75" customHeight="1">
      <c r="A174" s="197"/>
      <c r="B174" s="197"/>
      <c r="C174" s="197"/>
      <c r="D174" s="197"/>
      <c r="E174" s="197"/>
      <c r="F174" s="197"/>
      <c r="G174" s="197"/>
      <c r="H174" s="197"/>
      <c r="I174" s="197"/>
      <c r="J174" s="197"/>
      <c r="K174" s="197"/>
      <c r="L174" s="197"/>
      <c r="M174" s="197"/>
      <c r="N174" s="197"/>
      <c r="O174" s="197"/>
      <c r="P174" s="197"/>
      <c r="Q174" s="197"/>
      <c r="R174" s="197"/>
      <c r="S174" s="197"/>
      <c r="T174" s="197"/>
      <c r="U174" s="197"/>
      <c r="V174" s="197"/>
      <c r="W174" s="197"/>
      <c r="X174" s="197"/>
      <c r="Y174" s="197"/>
      <c r="Z174" s="197"/>
    </row>
    <row r="175" ht="15.75" customHeight="1">
      <c r="A175" s="197"/>
      <c r="B175" s="197"/>
      <c r="C175" s="197"/>
      <c r="D175" s="197"/>
      <c r="E175" s="197"/>
      <c r="F175" s="197"/>
      <c r="G175" s="197"/>
      <c r="H175" s="197"/>
      <c r="I175" s="197"/>
      <c r="J175" s="197"/>
      <c r="K175" s="197"/>
      <c r="L175" s="197"/>
      <c r="M175" s="197"/>
      <c r="N175" s="197"/>
      <c r="O175" s="197"/>
      <c r="P175" s="197"/>
      <c r="Q175" s="197"/>
      <c r="R175" s="197"/>
      <c r="S175" s="197"/>
      <c r="T175" s="197"/>
      <c r="U175" s="197"/>
      <c r="V175" s="197"/>
      <c r="W175" s="197"/>
      <c r="X175" s="197"/>
      <c r="Y175" s="197"/>
      <c r="Z175" s="197"/>
    </row>
    <row r="176" ht="15.75" customHeight="1">
      <c r="A176" s="197"/>
      <c r="B176" s="197"/>
      <c r="C176" s="197"/>
      <c r="D176" s="197"/>
      <c r="E176" s="197"/>
      <c r="F176" s="197"/>
      <c r="G176" s="197"/>
      <c r="H176" s="197"/>
      <c r="I176" s="197"/>
      <c r="J176" s="197"/>
      <c r="K176" s="197"/>
      <c r="L176" s="197"/>
      <c r="M176" s="197"/>
      <c r="N176" s="197"/>
      <c r="O176" s="197"/>
      <c r="P176" s="197"/>
      <c r="Q176" s="197"/>
      <c r="R176" s="197"/>
      <c r="S176" s="197"/>
      <c r="T176" s="197"/>
      <c r="U176" s="197"/>
      <c r="V176" s="197"/>
      <c r="W176" s="197"/>
      <c r="X176" s="197"/>
      <c r="Y176" s="197"/>
      <c r="Z176" s="197"/>
    </row>
    <row r="177" ht="15.75" customHeight="1">
      <c r="A177" s="197"/>
      <c r="B177" s="197"/>
      <c r="C177" s="197"/>
      <c r="D177" s="197"/>
      <c r="E177" s="197"/>
      <c r="F177" s="197"/>
      <c r="G177" s="197"/>
      <c r="H177" s="197"/>
      <c r="I177" s="197"/>
      <c r="J177" s="197"/>
      <c r="K177" s="197"/>
      <c r="L177" s="197"/>
      <c r="M177" s="197"/>
      <c r="N177" s="197"/>
      <c r="O177" s="197"/>
      <c r="P177" s="197"/>
      <c r="Q177" s="197"/>
      <c r="R177" s="197"/>
      <c r="S177" s="197"/>
      <c r="T177" s="197"/>
      <c r="U177" s="197"/>
      <c r="V177" s="197"/>
      <c r="W177" s="197"/>
      <c r="X177" s="197"/>
      <c r="Y177" s="197"/>
      <c r="Z177" s="197"/>
    </row>
    <row r="178" ht="15.75" customHeight="1">
      <c r="A178" s="197"/>
      <c r="B178" s="197"/>
      <c r="C178" s="197"/>
      <c r="D178" s="197"/>
      <c r="E178" s="197"/>
      <c r="F178" s="197"/>
      <c r="G178" s="197"/>
      <c r="H178" s="197"/>
      <c r="I178" s="197"/>
      <c r="J178" s="197"/>
      <c r="K178" s="197"/>
      <c r="L178" s="197"/>
      <c r="M178" s="197"/>
      <c r="N178" s="197"/>
      <c r="O178" s="197"/>
      <c r="P178" s="197"/>
      <c r="Q178" s="197"/>
      <c r="R178" s="197"/>
      <c r="S178" s="197"/>
      <c r="T178" s="197"/>
      <c r="U178" s="197"/>
      <c r="V178" s="197"/>
      <c r="W178" s="197"/>
      <c r="X178" s="197"/>
      <c r="Y178" s="197"/>
      <c r="Z178" s="197"/>
    </row>
    <row r="179" ht="15.75" customHeight="1">
      <c r="A179" s="197"/>
      <c r="B179" s="197"/>
      <c r="C179" s="197"/>
      <c r="D179" s="197"/>
      <c r="E179" s="197"/>
      <c r="F179" s="197"/>
      <c r="G179" s="197"/>
      <c r="H179" s="197"/>
      <c r="I179" s="197"/>
      <c r="J179" s="197"/>
      <c r="K179" s="197"/>
      <c r="L179" s="197"/>
      <c r="M179" s="197"/>
      <c r="N179" s="197"/>
      <c r="O179" s="197"/>
      <c r="P179" s="197"/>
      <c r="Q179" s="197"/>
      <c r="R179" s="197"/>
      <c r="S179" s="197"/>
      <c r="T179" s="197"/>
      <c r="U179" s="197"/>
      <c r="V179" s="197"/>
      <c r="W179" s="197"/>
      <c r="X179" s="197"/>
      <c r="Y179" s="197"/>
      <c r="Z179" s="197"/>
    </row>
    <row r="180" ht="15.75" customHeight="1">
      <c r="A180" s="197"/>
      <c r="B180" s="197"/>
      <c r="C180" s="197"/>
      <c r="D180" s="197"/>
      <c r="E180" s="197"/>
      <c r="F180" s="197"/>
      <c r="G180" s="197"/>
      <c r="H180" s="197"/>
      <c r="I180" s="197"/>
      <c r="J180" s="197"/>
      <c r="K180" s="197"/>
      <c r="L180" s="197"/>
      <c r="M180" s="197"/>
      <c r="N180" s="197"/>
      <c r="O180" s="197"/>
      <c r="P180" s="197"/>
      <c r="Q180" s="197"/>
      <c r="R180" s="197"/>
      <c r="S180" s="197"/>
      <c r="T180" s="197"/>
      <c r="U180" s="197"/>
      <c r="V180" s="197"/>
      <c r="W180" s="197"/>
      <c r="X180" s="197"/>
      <c r="Y180" s="197"/>
      <c r="Z180" s="197"/>
    </row>
    <row r="181" ht="15.75" customHeight="1">
      <c r="A181" s="197"/>
      <c r="B181" s="197"/>
      <c r="C181" s="197"/>
      <c r="D181" s="197"/>
      <c r="E181" s="197"/>
      <c r="F181" s="197"/>
      <c r="G181" s="197"/>
      <c r="H181" s="197"/>
      <c r="I181" s="197"/>
      <c r="J181" s="197"/>
      <c r="K181" s="197"/>
      <c r="L181" s="197"/>
      <c r="M181" s="197"/>
      <c r="N181" s="197"/>
      <c r="O181" s="197"/>
      <c r="P181" s="197"/>
      <c r="Q181" s="197"/>
      <c r="R181" s="197"/>
      <c r="S181" s="197"/>
      <c r="T181" s="197"/>
      <c r="U181" s="197"/>
      <c r="V181" s="197"/>
      <c r="W181" s="197"/>
      <c r="X181" s="197"/>
      <c r="Y181" s="197"/>
      <c r="Z181" s="197"/>
    </row>
    <row r="182" ht="15.75" customHeight="1">
      <c r="A182" s="197"/>
      <c r="B182" s="197"/>
      <c r="C182" s="197"/>
      <c r="D182" s="197"/>
      <c r="E182" s="197"/>
      <c r="F182" s="197"/>
      <c r="G182" s="197"/>
      <c r="H182" s="197"/>
      <c r="I182" s="197"/>
      <c r="J182" s="197"/>
      <c r="K182" s="197"/>
      <c r="L182" s="197"/>
      <c r="M182" s="197"/>
      <c r="N182" s="197"/>
      <c r="O182" s="197"/>
      <c r="P182" s="197"/>
      <c r="Q182" s="197"/>
      <c r="R182" s="197"/>
      <c r="S182" s="197"/>
      <c r="T182" s="197"/>
      <c r="U182" s="197"/>
      <c r="V182" s="197"/>
      <c r="W182" s="197"/>
      <c r="X182" s="197"/>
      <c r="Y182" s="197"/>
      <c r="Z182" s="197"/>
    </row>
    <row r="183" ht="15.75" customHeight="1">
      <c r="A183" s="197"/>
      <c r="B183" s="197"/>
      <c r="C183" s="197"/>
      <c r="D183" s="197"/>
      <c r="E183" s="197"/>
      <c r="F183" s="197"/>
      <c r="G183" s="197"/>
      <c r="H183" s="197"/>
      <c r="I183" s="197"/>
      <c r="J183" s="197"/>
      <c r="K183" s="197"/>
      <c r="L183" s="197"/>
      <c r="M183" s="197"/>
      <c r="N183" s="197"/>
      <c r="O183" s="197"/>
      <c r="P183" s="197"/>
      <c r="Q183" s="197"/>
      <c r="R183" s="197"/>
      <c r="S183" s="197"/>
      <c r="T183" s="197"/>
      <c r="U183" s="197"/>
      <c r="V183" s="197"/>
      <c r="W183" s="197"/>
      <c r="X183" s="197"/>
      <c r="Y183" s="197"/>
      <c r="Z183" s="197"/>
    </row>
    <row r="184" ht="15.75" customHeight="1">
      <c r="A184" s="197"/>
      <c r="B184" s="197"/>
      <c r="C184" s="197"/>
      <c r="D184" s="197"/>
      <c r="E184" s="197"/>
      <c r="F184" s="197"/>
      <c r="G184" s="197"/>
      <c r="H184" s="197"/>
      <c r="I184" s="197"/>
      <c r="J184" s="197"/>
      <c r="K184" s="197"/>
      <c r="L184" s="197"/>
      <c r="M184" s="197"/>
      <c r="N184" s="197"/>
      <c r="O184" s="197"/>
      <c r="P184" s="197"/>
      <c r="Q184" s="197"/>
      <c r="R184" s="197"/>
      <c r="S184" s="197"/>
      <c r="T184" s="197"/>
      <c r="U184" s="197"/>
      <c r="V184" s="197"/>
      <c r="W184" s="197"/>
      <c r="X184" s="197"/>
      <c r="Y184" s="197"/>
      <c r="Z184" s="197"/>
    </row>
    <row r="185" ht="15.75" customHeight="1">
      <c r="A185" s="197"/>
      <c r="B185" s="197"/>
      <c r="C185" s="197"/>
      <c r="D185" s="197"/>
      <c r="E185" s="197"/>
      <c r="F185" s="197"/>
      <c r="G185" s="197"/>
      <c r="H185" s="197"/>
      <c r="I185" s="197"/>
      <c r="J185" s="197"/>
      <c r="K185" s="197"/>
      <c r="L185" s="197"/>
      <c r="M185" s="197"/>
      <c r="N185" s="197"/>
      <c r="O185" s="197"/>
      <c r="P185" s="197"/>
      <c r="Q185" s="197"/>
      <c r="R185" s="197"/>
      <c r="S185" s="197"/>
      <c r="T185" s="197"/>
      <c r="U185" s="197"/>
      <c r="V185" s="197"/>
      <c r="W185" s="197"/>
      <c r="X185" s="197"/>
      <c r="Y185" s="197"/>
      <c r="Z185" s="197"/>
    </row>
    <row r="186" ht="15.75" customHeight="1">
      <c r="A186" s="197"/>
      <c r="B186" s="197"/>
      <c r="C186" s="197"/>
      <c r="D186" s="197"/>
      <c r="E186" s="197"/>
      <c r="F186" s="197"/>
      <c r="G186" s="197"/>
      <c r="H186" s="197"/>
      <c r="I186" s="197"/>
      <c r="J186" s="197"/>
      <c r="K186" s="197"/>
      <c r="L186" s="197"/>
      <c r="M186" s="197"/>
      <c r="N186" s="197"/>
      <c r="O186" s="197"/>
      <c r="P186" s="197"/>
      <c r="Q186" s="197"/>
      <c r="R186" s="197"/>
      <c r="S186" s="197"/>
      <c r="T186" s="197"/>
      <c r="U186" s="197"/>
      <c r="V186" s="197"/>
      <c r="W186" s="197"/>
      <c r="X186" s="197"/>
      <c r="Y186" s="197"/>
      <c r="Z186" s="197"/>
    </row>
    <row r="187" ht="15.75" customHeight="1">
      <c r="A187" s="197"/>
      <c r="B187" s="197"/>
      <c r="C187" s="197"/>
      <c r="D187" s="197"/>
      <c r="E187" s="197"/>
      <c r="F187" s="197"/>
      <c r="G187" s="197"/>
      <c r="H187" s="197"/>
      <c r="I187" s="197"/>
      <c r="J187" s="197"/>
      <c r="K187" s="197"/>
      <c r="L187" s="197"/>
      <c r="M187" s="197"/>
      <c r="N187" s="197"/>
      <c r="O187" s="197"/>
      <c r="P187" s="197"/>
      <c r="Q187" s="197"/>
      <c r="R187" s="197"/>
      <c r="S187" s="197"/>
      <c r="T187" s="197"/>
      <c r="U187" s="197"/>
      <c r="V187" s="197"/>
      <c r="W187" s="197"/>
      <c r="X187" s="197"/>
      <c r="Y187" s="197"/>
      <c r="Z187" s="197"/>
    </row>
    <row r="188" ht="15.75" customHeight="1">
      <c r="A188" s="197"/>
      <c r="B188" s="197"/>
      <c r="C188" s="197"/>
      <c r="D188" s="197"/>
      <c r="E188" s="197"/>
      <c r="F188" s="197"/>
      <c r="G188" s="197"/>
      <c r="H188" s="197"/>
      <c r="I188" s="197"/>
      <c r="J188" s="197"/>
      <c r="K188" s="197"/>
      <c r="L188" s="197"/>
      <c r="M188" s="197"/>
      <c r="N188" s="197"/>
      <c r="O188" s="197"/>
      <c r="P188" s="197"/>
      <c r="Q188" s="197"/>
      <c r="R188" s="197"/>
      <c r="S188" s="197"/>
      <c r="T188" s="197"/>
      <c r="U188" s="197"/>
      <c r="V188" s="197"/>
      <c r="W188" s="197"/>
      <c r="X188" s="197"/>
      <c r="Y188" s="197"/>
      <c r="Z188" s="197"/>
    </row>
    <row r="189" ht="15.75" customHeight="1">
      <c r="A189" s="197"/>
      <c r="B189" s="197"/>
      <c r="C189" s="197"/>
      <c r="D189" s="197"/>
      <c r="E189" s="197"/>
      <c r="F189" s="197"/>
      <c r="G189" s="197"/>
      <c r="H189" s="197"/>
      <c r="I189" s="197"/>
      <c r="J189" s="197"/>
      <c r="K189" s="197"/>
      <c r="L189" s="197"/>
      <c r="M189" s="197"/>
      <c r="N189" s="197"/>
      <c r="O189" s="197"/>
      <c r="P189" s="197"/>
      <c r="Q189" s="197"/>
      <c r="R189" s="197"/>
      <c r="S189" s="197"/>
      <c r="T189" s="197"/>
      <c r="U189" s="197"/>
      <c r="V189" s="197"/>
      <c r="W189" s="197"/>
      <c r="X189" s="197"/>
      <c r="Y189" s="197"/>
      <c r="Z189" s="197"/>
    </row>
    <row r="190" ht="15.75" customHeight="1">
      <c r="A190" s="197"/>
      <c r="B190" s="197"/>
      <c r="C190" s="197"/>
      <c r="D190" s="197"/>
      <c r="E190" s="197"/>
      <c r="F190" s="197"/>
      <c r="G190" s="197"/>
      <c r="H190" s="197"/>
      <c r="I190" s="197"/>
      <c r="J190" s="197"/>
      <c r="K190" s="197"/>
      <c r="L190" s="197"/>
      <c r="M190" s="197"/>
      <c r="N190" s="197"/>
      <c r="O190" s="197"/>
      <c r="P190" s="197"/>
      <c r="Q190" s="197"/>
      <c r="R190" s="197"/>
      <c r="S190" s="197"/>
      <c r="T190" s="197"/>
      <c r="U190" s="197"/>
      <c r="V190" s="197"/>
      <c r="W190" s="197"/>
      <c r="X190" s="197"/>
      <c r="Y190" s="197"/>
      <c r="Z190" s="197"/>
    </row>
    <row r="191" ht="15.75" customHeight="1">
      <c r="A191" s="197"/>
      <c r="B191" s="197"/>
      <c r="C191" s="197"/>
      <c r="D191" s="197"/>
      <c r="E191" s="197"/>
      <c r="F191" s="197"/>
      <c r="G191" s="197"/>
      <c r="H191" s="197"/>
      <c r="I191" s="197"/>
      <c r="J191" s="197"/>
      <c r="K191" s="197"/>
      <c r="L191" s="197"/>
      <c r="M191" s="197"/>
      <c r="N191" s="197"/>
      <c r="O191" s="197"/>
      <c r="P191" s="197"/>
      <c r="Q191" s="197"/>
      <c r="R191" s="197"/>
      <c r="S191" s="197"/>
      <c r="T191" s="197"/>
      <c r="U191" s="197"/>
      <c r="V191" s="197"/>
      <c r="W191" s="197"/>
      <c r="X191" s="197"/>
      <c r="Y191" s="197"/>
      <c r="Z191" s="197"/>
    </row>
    <row r="192" ht="15.75" customHeight="1">
      <c r="A192" s="197"/>
      <c r="B192" s="197"/>
      <c r="C192" s="197"/>
      <c r="D192" s="197"/>
      <c r="E192" s="197"/>
      <c r="F192" s="197"/>
      <c r="G192" s="197"/>
      <c r="H192" s="197"/>
      <c r="I192" s="197"/>
      <c r="J192" s="197"/>
      <c r="K192" s="197"/>
      <c r="L192" s="197"/>
      <c r="M192" s="197"/>
      <c r="N192" s="197"/>
      <c r="O192" s="197"/>
      <c r="P192" s="197"/>
      <c r="Q192" s="197"/>
      <c r="R192" s="197"/>
      <c r="S192" s="197"/>
      <c r="T192" s="197"/>
      <c r="U192" s="197"/>
      <c r="V192" s="197"/>
      <c r="W192" s="197"/>
      <c r="X192" s="197"/>
      <c r="Y192" s="197"/>
      <c r="Z192" s="197"/>
    </row>
    <row r="193" ht="15.75" customHeight="1">
      <c r="A193" s="197"/>
      <c r="B193" s="197"/>
      <c r="C193" s="197"/>
      <c r="D193" s="197"/>
      <c r="E193" s="197"/>
      <c r="F193" s="197"/>
      <c r="G193" s="197"/>
      <c r="H193" s="197"/>
      <c r="I193" s="197"/>
      <c r="J193" s="197"/>
      <c r="K193" s="197"/>
      <c r="L193" s="197"/>
      <c r="M193" s="197"/>
      <c r="N193" s="197"/>
      <c r="O193" s="197"/>
      <c r="P193" s="197"/>
      <c r="Q193" s="197"/>
      <c r="R193" s="197"/>
      <c r="S193" s="197"/>
      <c r="T193" s="197"/>
      <c r="U193" s="197"/>
      <c r="V193" s="197"/>
      <c r="W193" s="197"/>
      <c r="X193" s="197"/>
      <c r="Y193" s="197"/>
      <c r="Z193" s="197"/>
    </row>
    <row r="194" ht="15.75" customHeight="1">
      <c r="A194" s="197"/>
      <c r="B194" s="197"/>
      <c r="C194" s="197"/>
      <c r="D194" s="197"/>
      <c r="E194" s="197"/>
      <c r="F194" s="197"/>
      <c r="G194" s="197"/>
      <c r="H194" s="197"/>
      <c r="I194" s="197"/>
      <c r="J194" s="197"/>
      <c r="K194" s="197"/>
      <c r="L194" s="197"/>
      <c r="M194" s="197"/>
      <c r="N194" s="197"/>
      <c r="O194" s="197"/>
      <c r="P194" s="197"/>
      <c r="Q194" s="197"/>
      <c r="R194" s="197"/>
      <c r="S194" s="197"/>
      <c r="T194" s="197"/>
      <c r="U194" s="197"/>
      <c r="V194" s="197"/>
      <c r="W194" s="197"/>
      <c r="X194" s="197"/>
      <c r="Y194" s="197"/>
      <c r="Z194" s="197"/>
    </row>
    <row r="195" ht="15.75" customHeight="1">
      <c r="A195" s="197"/>
      <c r="B195" s="197"/>
      <c r="C195" s="197"/>
      <c r="D195" s="197"/>
      <c r="E195" s="197"/>
      <c r="F195" s="197"/>
      <c r="G195" s="197"/>
      <c r="H195" s="197"/>
      <c r="I195" s="197"/>
      <c r="J195" s="197"/>
      <c r="K195" s="197"/>
      <c r="L195" s="197"/>
      <c r="M195" s="197"/>
      <c r="N195" s="197"/>
      <c r="O195" s="197"/>
      <c r="P195" s="197"/>
      <c r="Q195" s="197"/>
      <c r="R195" s="197"/>
      <c r="S195" s="197"/>
      <c r="T195" s="197"/>
      <c r="U195" s="197"/>
      <c r="V195" s="197"/>
      <c r="W195" s="197"/>
      <c r="X195" s="197"/>
      <c r="Y195" s="197"/>
      <c r="Z195" s="197"/>
    </row>
    <row r="196" ht="15.75" customHeight="1">
      <c r="A196" s="197"/>
      <c r="B196" s="197"/>
      <c r="C196" s="197"/>
      <c r="D196" s="197"/>
      <c r="E196" s="197"/>
      <c r="F196" s="197"/>
      <c r="G196" s="197"/>
      <c r="H196" s="197"/>
      <c r="I196" s="197"/>
      <c r="J196" s="197"/>
      <c r="K196" s="197"/>
      <c r="L196" s="197"/>
      <c r="M196" s="197"/>
      <c r="N196" s="197"/>
      <c r="O196" s="197"/>
      <c r="P196" s="197"/>
      <c r="Q196" s="197"/>
      <c r="R196" s="197"/>
      <c r="S196" s="197"/>
      <c r="T196" s="197"/>
      <c r="U196" s="197"/>
      <c r="V196" s="197"/>
      <c r="W196" s="197"/>
      <c r="X196" s="197"/>
      <c r="Y196" s="197"/>
      <c r="Z196" s="197"/>
    </row>
    <row r="197" ht="15.75" customHeight="1">
      <c r="A197" s="197"/>
      <c r="B197" s="197"/>
      <c r="C197" s="197"/>
      <c r="D197" s="197"/>
      <c r="E197" s="197"/>
      <c r="F197" s="197"/>
      <c r="G197" s="197"/>
      <c r="H197" s="197"/>
      <c r="I197" s="197"/>
      <c r="J197" s="197"/>
      <c r="K197" s="197"/>
      <c r="L197" s="197"/>
      <c r="M197" s="197"/>
      <c r="N197" s="197"/>
      <c r="O197" s="197"/>
      <c r="P197" s="197"/>
      <c r="Q197" s="197"/>
      <c r="R197" s="197"/>
      <c r="S197" s="197"/>
      <c r="T197" s="197"/>
      <c r="U197" s="197"/>
      <c r="V197" s="197"/>
      <c r="W197" s="197"/>
      <c r="X197" s="197"/>
      <c r="Y197" s="197"/>
      <c r="Z197" s="197"/>
    </row>
    <row r="198" ht="15.75" customHeight="1">
      <c r="A198" s="197"/>
      <c r="B198" s="197"/>
      <c r="C198" s="197"/>
      <c r="D198" s="197"/>
      <c r="E198" s="197"/>
      <c r="F198" s="197"/>
      <c r="G198" s="197"/>
      <c r="H198" s="197"/>
      <c r="I198" s="197"/>
      <c r="J198" s="197"/>
      <c r="K198" s="197"/>
      <c r="L198" s="197"/>
      <c r="M198" s="197"/>
      <c r="N198" s="197"/>
      <c r="O198" s="197"/>
      <c r="P198" s="197"/>
      <c r="Q198" s="197"/>
      <c r="R198" s="197"/>
      <c r="S198" s="197"/>
      <c r="T198" s="197"/>
      <c r="U198" s="197"/>
      <c r="V198" s="197"/>
      <c r="W198" s="197"/>
      <c r="X198" s="197"/>
      <c r="Y198" s="197"/>
      <c r="Z198" s="197"/>
    </row>
    <row r="199" ht="15.75" customHeight="1">
      <c r="A199" s="197"/>
      <c r="B199" s="197"/>
      <c r="C199" s="197"/>
      <c r="D199" s="197"/>
      <c r="E199" s="197"/>
      <c r="F199" s="197"/>
      <c r="G199" s="197"/>
      <c r="H199" s="197"/>
      <c r="I199" s="197"/>
      <c r="J199" s="197"/>
      <c r="K199" s="197"/>
      <c r="L199" s="197"/>
      <c r="M199" s="197"/>
      <c r="N199" s="197"/>
      <c r="O199" s="197"/>
      <c r="P199" s="197"/>
      <c r="Q199" s="197"/>
      <c r="R199" s="197"/>
      <c r="S199" s="197"/>
      <c r="T199" s="197"/>
      <c r="U199" s="197"/>
      <c r="V199" s="197"/>
      <c r="W199" s="197"/>
      <c r="X199" s="197"/>
      <c r="Y199" s="197"/>
      <c r="Z199" s="197"/>
    </row>
    <row r="200" ht="15.75" customHeight="1">
      <c r="A200" s="197"/>
      <c r="B200" s="197"/>
      <c r="C200" s="197"/>
      <c r="D200" s="197"/>
      <c r="E200" s="197"/>
      <c r="F200" s="197"/>
      <c r="G200" s="197"/>
      <c r="H200" s="197"/>
      <c r="I200" s="197"/>
      <c r="J200" s="197"/>
      <c r="K200" s="197"/>
      <c r="L200" s="197"/>
      <c r="M200" s="197"/>
      <c r="N200" s="197"/>
      <c r="O200" s="197"/>
      <c r="P200" s="197"/>
      <c r="Q200" s="197"/>
      <c r="R200" s="197"/>
      <c r="S200" s="197"/>
      <c r="T200" s="197"/>
      <c r="U200" s="197"/>
      <c r="V200" s="197"/>
      <c r="W200" s="197"/>
      <c r="X200" s="197"/>
      <c r="Y200" s="197"/>
      <c r="Z200" s="197"/>
    </row>
    <row r="201" ht="15.75" customHeight="1">
      <c r="A201" s="197"/>
      <c r="B201" s="197"/>
      <c r="C201" s="197"/>
      <c r="D201" s="197"/>
      <c r="E201" s="197"/>
      <c r="F201" s="197"/>
      <c r="G201" s="197"/>
      <c r="H201" s="197"/>
      <c r="I201" s="197"/>
      <c r="J201" s="197"/>
      <c r="K201" s="197"/>
      <c r="L201" s="197"/>
      <c r="M201" s="197"/>
      <c r="N201" s="197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</row>
    <row r="202" ht="15.75" customHeight="1">
      <c r="A202" s="197"/>
      <c r="B202" s="197"/>
      <c r="C202" s="197"/>
      <c r="D202" s="197"/>
      <c r="E202" s="197"/>
      <c r="F202" s="197"/>
      <c r="G202" s="197"/>
      <c r="H202" s="197"/>
      <c r="I202" s="197"/>
      <c r="J202" s="197"/>
      <c r="K202" s="197"/>
      <c r="L202" s="197"/>
      <c r="M202" s="197"/>
      <c r="N202" s="197"/>
      <c r="O202" s="197"/>
      <c r="P202" s="197"/>
      <c r="Q202" s="197"/>
      <c r="R202" s="197"/>
      <c r="S202" s="197"/>
      <c r="T202" s="197"/>
      <c r="U202" s="197"/>
      <c r="V202" s="197"/>
      <c r="W202" s="197"/>
      <c r="X202" s="197"/>
      <c r="Y202" s="197"/>
      <c r="Z202" s="197"/>
    </row>
    <row r="203" ht="15.75" customHeight="1">
      <c r="A203" s="197"/>
      <c r="B203" s="197"/>
      <c r="C203" s="197"/>
      <c r="D203" s="197"/>
      <c r="E203" s="197"/>
      <c r="F203" s="197"/>
      <c r="G203" s="197"/>
      <c r="H203" s="197"/>
      <c r="I203" s="197"/>
      <c r="J203" s="197"/>
      <c r="K203" s="197"/>
      <c r="L203" s="197"/>
      <c r="M203" s="197"/>
      <c r="N203" s="197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</row>
    <row r="204" ht="15.75" customHeight="1">
      <c r="A204" s="197"/>
      <c r="B204" s="197"/>
      <c r="C204" s="197"/>
      <c r="D204" s="197"/>
      <c r="E204" s="197"/>
      <c r="F204" s="197"/>
      <c r="G204" s="197"/>
      <c r="H204" s="197"/>
      <c r="I204" s="197"/>
      <c r="J204" s="197"/>
      <c r="K204" s="197"/>
      <c r="L204" s="197"/>
      <c r="M204" s="197"/>
      <c r="N204" s="197"/>
      <c r="O204" s="197"/>
      <c r="P204" s="197"/>
      <c r="Q204" s="197"/>
      <c r="R204" s="197"/>
      <c r="S204" s="197"/>
      <c r="T204" s="197"/>
      <c r="U204" s="197"/>
      <c r="V204" s="197"/>
      <c r="W204" s="197"/>
      <c r="X204" s="197"/>
      <c r="Y204" s="197"/>
      <c r="Z204" s="197"/>
    </row>
    <row r="205" ht="15.75" customHeight="1">
      <c r="A205" s="197"/>
      <c r="B205" s="197"/>
      <c r="C205" s="197"/>
      <c r="D205" s="197"/>
      <c r="E205" s="197"/>
      <c r="F205" s="197"/>
      <c r="G205" s="197"/>
      <c r="H205" s="197"/>
      <c r="I205" s="197"/>
      <c r="J205" s="197"/>
      <c r="K205" s="197"/>
      <c r="L205" s="197"/>
      <c r="M205" s="197"/>
      <c r="N205" s="197"/>
      <c r="O205" s="197"/>
      <c r="P205" s="197"/>
      <c r="Q205" s="197"/>
      <c r="R205" s="197"/>
      <c r="S205" s="197"/>
      <c r="T205" s="197"/>
      <c r="U205" s="197"/>
      <c r="V205" s="197"/>
      <c r="W205" s="197"/>
      <c r="X205" s="197"/>
      <c r="Y205" s="197"/>
      <c r="Z205" s="197"/>
    </row>
    <row r="206" ht="15.75" customHeight="1">
      <c r="A206" s="197"/>
      <c r="B206" s="197"/>
      <c r="C206" s="197"/>
      <c r="D206" s="197"/>
      <c r="E206" s="197"/>
      <c r="F206" s="197"/>
      <c r="G206" s="197"/>
      <c r="H206" s="197"/>
      <c r="I206" s="197"/>
      <c r="J206" s="197"/>
      <c r="K206" s="197"/>
      <c r="L206" s="197"/>
      <c r="M206" s="197"/>
      <c r="N206" s="197"/>
      <c r="O206" s="197"/>
      <c r="P206" s="197"/>
      <c r="Q206" s="197"/>
      <c r="R206" s="197"/>
      <c r="S206" s="197"/>
      <c r="T206" s="197"/>
      <c r="U206" s="197"/>
      <c r="V206" s="197"/>
      <c r="W206" s="197"/>
      <c r="X206" s="197"/>
      <c r="Y206" s="197"/>
      <c r="Z206" s="197"/>
    </row>
    <row r="207" ht="15.75" customHeight="1">
      <c r="A207" s="197"/>
      <c r="B207" s="197"/>
      <c r="C207" s="197"/>
      <c r="D207" s="197"/>
      <c r="E207" s="197"/>
      <c r="F207" s="197"/>
      <c r="G207" s="197"/>
      <c r="H207" s="197"/>
      <c r="I207" s="197"/>
      <c r="J207" s="197"/>
      <c r="K207" s="197"/>
      <c r="L207" s="197"/>
      <c r="M207" s="197"/>
      <c r="N207" s="197"/>
      <c r="O207" s="197"/>
      <c r="P207" s="197"/>
      <c r="Q207" s="197"/>
      <c r="R207" s="197"/>
      <c r="S207" s="197"/>
      <c r="T207" s="197"/>
      <c r="U207" s="197"/>
      <c r="V207" s="197"/>
      <c r="W207" s="197"/>
      <c r="X207" s="197"/>
      <c r="Y207" s="197"/>
      <c r="Z207" s="197"/>
    </row>
    <row r="208" ht="15.75" customHeight="1">
      <c r="A208" s="197"/>
      <c r="B208" s="197"/>
      <c r="C208" s="197"/>
      <c r="D208" s="197"/>
      <c r="E208" s="197"/>
      <c r="F208" s="197"/>
      <c r="G208" s="197"/>
      <c r="H208" s="197"/>
      <c r="I208" s="197"/>
      <c r="J208" s="197"/>
      <c r="K208" s="197"/>
      <c r="L208" s="197"/>
      <c r="M208" s="197"/>
      <c r="N208" s="197"/>
      <c r="O208" s="197"/>
      <c r="P208" s="197"/>
      <c r="Q208" s="197"/>
      <c r="R208" s="197"/>
      <c r="S208" s="197"/>
      <c r="T208" s="197"/>
      <c r="U208" s="197"/>
      <c r="V208" s="197"/>
      <c r="W208" s="197"/>
      <c r="X208" s="197"/>
      <c r="Y208" s="197"/>
      <c r="Z208" s="197"/>
    </row>
    <row r="209" ht="15.75" customHeight="1">
      <c r="A209" s="197"/>
      <c r="B209" s="197"/>
      <c r="C209" s="197"/>
      <c r="D209" s="197"/>
      <c r="E209" s="197"/>
      <c r="F209" s="197"/>
      <c r="G209" s="197"/>
      <c r="H209" s="197"/>
      <c r="I209" s="197"/>
      <c r="J209" s="197"/>
      <c r="K209" s="197"/>
      <c r="L209" s="197"/>
      <c r="M209" s="197"/>
      <c r="N209" s="197"/>
      <c r="O209" s="197"/>
      <c r="P209" s="197"/>
      <c r="Q209" s="197"/>
      <c r="R209" s="197"/>
      <c r="S209" s="197"/>
      <c r="T209" s="197"/>
      <c r="U209" s="197"/>
      <c r="V209" s="197"/>
      <c r="W209" s="197"/>
      <c r="X209" s="197"/>
      <c r="Y209" s="197"/>
      <c r="Z209" s="197"/>
    </row>
    <row r="210" ht="15.75" customHeight="1">
      <c r="A210" s="197"/>
      <c r="B210" s="197"/>
      <c r="C210" s="197"/>
      <c r="D210" s="197"/>
      <c r="E210" s="197"/>
      <c r="F210" s="197"/>
      <c r="G210" s="197"/>
      <c r="H210" s="197"/>
      <c r="I210" s="197"/>
      <c r="J210" s="197"/>
      <c r="K210" s="197"/>
      <c r="L210" s="197"/>
      <c r="M210" s="197"/>
      <c r="N210" s="197"/>
      <c r="O210" s="197"/>
      <c r="P210" s="197"/>
      <c r="Q210" s="197"/>
      <c r="R210" s="197"/>
      <c r="S210" s="197"/>
      <c r="T210" s="197"/>
      <c r="U210" s="197"/>
      <c r="V210" s="197"/>
      <c r="W210" s="197"/>
      <c r="X210" s="197"/>
      <c r="Y210" s="197"/>
      <c r="Z210" s="197"/>
    </row>
    <row r="211" ht="15.75" customHeight="1">
      <c r="A211" s="197"/>
      <c r="B211" s="197"/>
      <c r="C211" s="197"/>
      <c r="D211" s="197"/>
      <c r="E211" s="197"/>
      <c r="F211" s="197"/>
      <c r="G211" s="197"/>
      <c r="H211" s="197"/>
      <c r="I211" s="197"/>
      <c r="J211" s="197"/>
      <c r="K211" s="197"/>
      <c r="L211" s="197"/>
      <c r="M211" s="197"/>
      <c r="N211" s="197"/>
      <c r="O211" s="197"/>
      <c r="P211" s="197"/>
      <c r="Q211" s="197"/>
      <c r="R211" s="197"/>
      <c r="S211" s="197"/>
      <c r="T211" s="197"/>
      <c r="U211" s="197"/>
      <c r="V211" s="197"/>
      <c r="W211" s="197"/>
      <c r="X211" s="197"/>
      <c r="Y211" s="197"/>
      <c r="Z211" s="197"/>
    </row>
    <row r="212" ht="15.75" customHeight="1">
      <c r="A212" s="197"/>
      <c r="B212" s="197"/>
      <c r="C212" s="197"/>
      <c r="D212" s="197"/>
      <c r="E212" s="197"/>
      <c r="F212" s="197"/>
      <c r="G212" s="197"/>
      <c r="H212" s="197"/>
      <c r="I212" s="197"/>
      <c r="J212" s="197"/>
      <c r="K212" s="197"/>
      <c r="L212" s="197"/>
      <c r="M212" s="197"/>
      <c r="N212" s="197"/>
      <c r="O212" s="197"/>
      <c r="P212" s="197"/>
      <c r="Q212" s="197"/>
      <c r="R212" s="197"/>
      <c r="S212" s="197"/>
      <c r="T212" s="197"/>
      <c r="U212" s="197"/>
      <c r="V212" s="197"/>
      <c r="W212" s="197"/>
      <c r="X212" s="197"/>
      <c r="Y212" s="197"/>
      <c r="Z212" s="197"/>
    </row>
    <row r="213" ht="15.75" customHeight="1">
      <c r="A213" s="197"/>
      <c r="B213" s="197"/>
      <c r="C213" s="197"/>
      <c r="D213" s="197"/>
      <c r="E213" s="197"/>
      <c r="F213" s="197"/>
      <c r="G213" s="197"/>
      <c r="H213" s="197"/>
      <c r="I213" s="197"/>
      <c r="J213" s="197"/>
      <c r="K213" s="197"/>
      <c r="L213" s="197"/>
      <c r="M213" s="197"/>
      <c r="N213" s="197"/>
      <c r="O213" s="197"/>
      <c r="P213" s="197"/>
      <c r="Q213" s="197"/>
      <c r="R213" s="197"/>
      <c r="S213" s="197"/>
      <c r="T213" s="197"/>
      <c r="U213" s="197"/>
      <c r="V213" s="197"/>
      <c r="W213" s="197"/>
      <c r="X213" s="197"/>
      <c r="Y213" s="197"/>
      <c r="Z213" s="197"/>
    </row>
    <row r="214" ht="15.75" customHeight="1">
      <c r="A214" s="197"/>
      <c r="B214" s="197"/>
      <c r="C214" s="197"/>
      <c r="D214" s="197"/>
      <c r="E214" s="197"/>
      <c r="F214" s="197"/>
      <c r="G214" s="197"/>
      <c r="H214" s="197"/>
      <c r="I214" s="197"/>
      <c r="J214" s="197"/>
      <c r="K214" s="197"/>
      <c r="L214" s="197"/>
      <c r="M214" s="197"/>
      <c r="N214" s="197"/>
      <c r="O214" s="197"/>
      <c r="P214" s="197"/>
      <c r="Q214" s="197"/>
      <c r="R214" s="197"/>
      <c r="S214" s="197"/>
      <c r="T214" s="197"/>
      <c r="U214" s="197"/>
      <c r="V214" s="197"/>
      <c r="W214" s="197"/>
      <c r="X214" s="197"/>
      <c r="Y214" s="197"/>
      <c r="Z214" s="197"/>
    </row>
    <row r="215" ht="15.75" customHeight="1">
      <c r="A215" s="197"/>
      <c r="B215" s="197"/>
      <c r="C215" s="197"/>
      <c r="D215" s="197"/>
      <c r="E215" s="197"/>
      <c r="F215" s="197"/>
      <c r="G215" s="197"/>
      <c r="H215" s="197"/>
      <c r="I215" s="197"/>
      <c r="J215" s="197"/>
      <c r="K215" s="197"/>
      <c r="L215" s="197"/>
      <c r="M215" s="197"/>
      <c r="N215" s="197"/>
      <c r="O215" s="197"/>
      <c r="P215" s="197"/>
      <c r="Q215" s="197"/>
      <c r="R215" s="197"/>
      <c r="S215" s="197"/>
      <c r="T215" s="197"/>
      <c r="U215" s="197"/>
      <c r="V215" s="197"/>
      <c r="W215" s="197"/>
      <c r="X215" s="197"/>
      <c r="Y215" s="197"/>
      <c r="Z215" s="197"/>
    </row>
    <row r="216" ht="15.75" customHeight="1">
      <c r="A216" s="197"/>
      <c r="B216" s="197"/>
      <c r="C216" s="197"/>
      <c r="D216" s="197"/>
      <c r="E216" s="197"/>
      <c r="F216" s="197"/>
      <c r="G216" s="197"/>
      <c r="H216" s="197"/>
      <c r="I216" s="197"/>
      <c r="J216" s="197"/>
      <c r="K216" s="197"/>
      <c r="L216" s="197"/>
      <c r="M216" s="197"/>
      <c r="N216" s="197"/>
      <c r="O216" s="197"/>
      <c r="P216" s="197"/>
      <c r="Q216" s="197"/>
      <c r="R216" s="197"/>
      <c r="S216" s="197"/>
      <c r="T216" s="197"/>
      <c r="U216" s="197"/>
      <c r="V216" s="197"/>
      <c r="W216" s="197"/>
      <c r="X216" s="197"/>
      <c r="Y216" s="197"/>
      <c r="Z216" s="197"/>
    </row>
    <row r="217" ht="15.75" customHeight="1">
      <c r="A217" s="197"/>
      <c r="B217" s="197"/>
      <c r="C217" s="197"/>
      <c r="D217" s="197"/>
      <c r="E217" s="197"/>
      <c r="F217" s="197"/>
      <c r="G217" s="197"/>
      <c r="H217" s="197"/>
      <c r="I217" s="197"/>
      <c r="J217" s="197"/>
      <c r="K217" s="197"/>
      <c r="L217" s="197"/>
      <c r="M217" s="197"/>
      <c r="N217" s="197"/>
      <c r="O217" s="197"/>
      <c r="P217" s="197"/>
      <c r="Q217" s="197"/>
      <c r="R217" s="197"/>
      <c r="S217" s="197"/>
      <c r="T217" s="197"/>
      <c r="U217" s="197"/>
      <c r="V217" s="197"/>
      <c r="W217" s="197"/>
      <c r="X217" s="197"/>
      <c r="Y217" s="197"/>
      <c r="Z217" s="197"/>
    </row>
    <row r="218" ht="15.75" customHeight="1">
      <c r="A218" s="197"/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  <c r="R218" s="197"/>
      <c r="S218" s="197"/>
      <c r="T218" s="197"/>
      <c r="U218" s="197"/>
      <c r="V218" s="197"/>
      <c r="W218" s="197"/>
      <c r="X218" s="197"/>
      <c r="Y218" s="197"/>
      <c r="Z218" s="197"/>
    </row>
    <row r="219" ht="15.75" customHeight="1">
      <c r="A219" s="197"/>
      <c r="B219" s="197"/>
      <c r="C219" s="197"/>
      <c r="D219" s="197"/>
      <c r="E219" s="197"/>
      <c r="F219" s="197"/>
      <c r="G219" s="197"/>
      <c r="H219" s="197"/>
      <c r="I219" s="197"/>
      <c r="J219" s="197"/>
      <c r="K219" s="197"/>
      <c r="L219" s="197"/>
      <c r="M219" s="197"/>
      <c r="N219" s="197"/>
      <c r="O219" s="197"/>
      <c r="P219" s="197"/>
      <c r="Q219" s="197"/>
      <c r="R219" s="197"/>
      <c r="S219" s="197"/>
      <c r="T219" s="197"/>
      <c r="U219" s="197"/>
      <c r="V219" s="197"/>
      <c r="W219" s="197"/>
      <c r="X219" s="197"/>
      <c r="Y219" s="197"/>
      <c r="Z219" s="197"/>
    </row>
    <row r="220" ht="15.75" customHeight="1">
      <c r="A220" s="197"/>
      <c r="B220" s="197"/>
      <c r="C220" s="197"/>
      <c r="D220" s="197"/>
      <c r="E220" s="197"/>
      <c r="F220" s="197"/>
      <c r="G220" s="197"/>
      <c r="H220" s="197"/>
      <c r="I220" s="197"/>
      <c r="J220" s="197"/>
      <c r="K220" s="197"/>
      <c r="L220" s="197"/>
      <c r="M220" s="197"/>
      <c r="N220" s="197"/>
      <c r="O220" s="197"/>
      <c r="P220" s="197"/>
      <c r="Q220" s="197"/>
      <c r="R220" s="197"/>
      <c r="S220" s="197"/>
      <c r="T220" s="197"/>
      <c r="U220" s="197"/>
      <c r="V220" s="197"/>
      <c r="W220" s="197"/>
      <c r="X220" s="197"/>
      <c r="Y220" s="197"/>
      <c r="Z220" s="197"/>
    </row>
    <row r="221" ht="15.75" customHeight="1">
      <c r="A221" s="197"/>
      <c r="B221" s="197"/>
      <c r="C221" s="197"/>
      <c r="D221" s="197"/>
      <c r="E221" s="197"/>
      <c r="F221" s="197"/>
      <c r="G221" s="197"/>
      <c r="H221" s="197"/>
      <c r="I221" s="197"/>
      <c r="J221" s="197"/>
      <c r="K221" s="197"/>
      <c r="L221" s="197"/>
      <c r="M221" s="197"/>
      <c r="N221" s="197"/>
      <c r="O221" s="197"/>
      <c r="P221" s="197"/>
      <c r="Q221" s="197"/>
      <c r="R221" s="197"/>
      <c r="S221" s="197"/>
      <c r="T221" s="197"/>
      <c r="U221" s="197"/>
      <c r="V221" s="197"/>
      <c r="W221" s="197"/>
      <c r="X221" s="197"/>
      <c r="Y221" s="197"/>
      <c r="Z221" s="197"/>
    </row>
    <row r="222" ht="15.75" customHeight="1">
      <c r="A222" s="197"/>
      <c r="B222" s="197"/>
      <c r="C222" s="197"/>
      <c r="D222" s="197"/>
      <c r="E222" s="197"/>
      <c r="F222" s="197"/>
      <c r="G222" s="197"/>
      <c r="H222" s="197"/>
      <c r="I222" s="197"/>
      <c r="J222" s="197"/>
      <c r="K222" s="197"/>
      <c r="L222" s="197"/>
      <c r="M222" s="197"/>
      <c r="N222" s="197"/>
      <c r="O222" s="197"/>
      <c r="P222" s="197"/>
      <c r="Q222" s="197"/>
      <c r="R222" s="197"/>
      <c r="S222" s="197"/>
      <c r="T222" s="197"/>
      <c r="U222" s="197"/>
      <c r="V222" s="197"/>
      <c r="W222" s="197"/>
      <c r="X222" s="197"/>
      <c r="Y222" s="197"/>
      <c r="Z222" s="197"/>
    </row>
    <row r="223" ht="15.75" customHeight="1">
      <c r="A223" s="197"/>
      <c r="B223" s="197"/>
      <c r="C223" s="197"/>
      <c r="D223" s="197"/>
      <c r="E223" s="197"/>
      <c r="F223" s="197"/>
      <c r="G223" s="197"/>
      <c r="H223" s="197"/>
      <c r="I223" s="197"/>
      <c r="J223" s="197"/>
      <c r="K223" s="197"/>
      <c r="L223" s="197"/>
      <c r="M223" s="197"/>
      <c r="N223" s="197"/>
      <c r="O223" s="197"/>
      <c r="P223" s="197"/>
      <c r="Q223" s="197"/>
      <c r="R223" s="197"/>
      <c r="S223" s="197"/>
      <c r="T223" s="197"/>
      <c r="U223" s="197"/>
      <c r="V223" s="197"/>
      <c r="W223" s="197"/>
      <c r="X223" s="197"/>
      <c r="Y223" s="197"/>
      <c r="Z223" s="197"/>
    </row>
    <row r="224" ht="15.75" customHeight="1">
      <c r="A224" s="197"/>
      <c r="B224" s="197"/>
      <c r="C224" s="197"/>
      <c r="D224" s="197"/>
      <c r="E224" s="197"/>
      <c r="F224" s="197"/>
      <c r="G224" s="197"/>
      <c r="H224" s="197"/>
      <c r="I224" s="197"/>
      <c r="J224" s="197"/>
      <c r="K224" s="197"/>
      <c r="L224" s="197"/>
      <c r="M224" s="197"/>
      <c r="N224" s="197"/>
      <c r="O224" s="197"/>
      <c r="P224" s="197"/>
      <c r="Q224" s="197"/>
      <c r="R224" s="197"/>
      <c r="S224" s="197"/>
      <c r="T224" s="197"/>
      <c r="U224" s="197"/>
      <c r="V224" s="197"/>
      <c r="W224" s="197"/>
      <c r="X224" s="197"/>
      <c r="Y224" s="197"/>
      <c r="Z224" s="197"/>
    </row>
    <row r="225" ht="15.75" customHeight="1">
      <c r="A225" s="197"/>
      <c r="B225" s="197"/>
      <c r="C225" s="197"/>
      <c r="D225" s="197"/>
      <c r="E225" s="197"/>
      <c r="F225" s="197"/>
      <c r="G225" s="197"/>
      <c r="H225" s="197"/>
      <c r="I225" s="197"/>
      <c r="J225" s="197"/>
      <c r="K225" s="197"/>
      <c r="L225" s="197"/>
      <c r="M225" s="197"/>
      <c r="N225" s="197"/>
      <c r="O225" s="197"/>
      <c r="P225" s="197"/>
      <c r="Q225" s="197"/>
      <c r="R225" s="197"/>
      <c r="S225" s="197"/>
      <c r="T225" s="197"/>
      <c r="U225" s="197"/>
      <c r="V225" s="197"/>
      <c r="W225" s="197"/>
      <c r="X225" s="197"/>
      <c r="Y225" s="197"/>
      <c r="Z225" s="197"/>
    </row>
    <row r="226" ht="15.75" customHeight="1">
      <c r="A226" s="197"/>
      <c r="B226" s="197"/>
      <c r="C226" s="197"/>
      <c r="D226" s="197"/>
      <c r="E226" s="197"/>
      <c r="F226" s="197"/>
      <c r="G226" s="197"/>
      <c r="H226" s="197"/>
      <c r="I226" s="197"/>
      <c r="J226" s="197"/>
      <c r="K226" s="197"/>
      <c r="L226" s="197"/>
      <c r="M226" s="197"/>
      <c r="N226" s="197"/>
      <c r="O226" s="197"/>
      <c r="P226" s="197"/>
      <c r="Q226" s="197"/>
      <c r="R226" s="197"/>
      <c r="S226" s="197"/>
      <c r="T226" s="197"/>
      <c r="U226" s="197"/>
      <c r="V226" s="197"/>
      <c r="W226" s="197"/>
      <c r="X226" s="197"/>
      <c r="Y226" s="197"/>
      <c r="Z226" s="197"/>
    </row>
    <row r="227" ht="15.75" customHeight="1">
      <c r="A227" s="197"/>
      <c r="B227" s="197"/>
      <c r="C227" s="197"/>
      <c r="D227" s="197"/>
      <c r="E227" s="197"/>
      <c r="F227" s="197"/>
      <c r="G227" s="197"/>
      <c r="H227" s="197"/>
      <c r="I227" s="197"/>
      <c r="J227" s="197"/>
      <c r="K227" s="197"/>
      <c r="L227" s="197"/>
      <c r="M227" s="197"/>
      <c r="N227" s="197"/>
      <c r="O227" s="197"/>
      <c r="P227" s="197"/>
      <c r="Q227" s="197"/>
      <c r="R227" s="197"/>
      <c r="S227" s="197"/>
      <c r="T227" s="197"/>
      <c r="U227" s="197"/>
      <c r="V227" s="197"/>
      <c r="W227" s="197"/>
      <c r="X227" s="197"/>
      <c r="Y227" s="197"/>
      <c r="Z227" s="197"/>
    </row>
    <row r="228" ht="15.75" customHeight="1">
      <c r="A228" s="197"/>
      <c r="B228" s="197"/>
      <c r="C228" s="197"/>
      <c r="D228" s="197"/>
      <c r="E228" s="197"/>
      <c r="F228" s="197"/>
      <c r="G228" s="197"/>
      <c r="H228" s="197"/>
      <c r="I228" s="197"/>
      <c r="J228" s="197"/>
      <c r="K228" s="197"/>
      <c r="L228" s="197"/>
      <c r="M228" s="197"/>
      <c r="N228" s="197"/>
      <c r="O228" s="197"/>
      <c r="P228" s="197"/>
      <c r="Q228" s="197"/>
      <c r="R228" s="197"/>
      <c r="S228" s="197"/>
      <c r="T228" s="197"/>
      <c r="U228" s="197"/>
      <c r="V228" s="197"/>
      <c r="W228" s="197"/>
      <c r="X228" s="197"/>
      <c r="Y228" s="197"/>
      <c r="Z228" s="197"/>
    </row>
    <row r="229" ht="15.75" customHeight="1">
      <c r="A229" s="197"/>
      <c r="B229" s="197"/>
      <c r="C229" s="197"/>
      <c r="D229" s="197"/>
      <c r="E229" s="197"/>
      <c r="F229" s="197"/>
      <c r="G229" s="197"/>
      <c r="H229" s="197"/>
      <c r="I229" s="197"/>
      <c r="J229" s="197"/>
      <c r="K229" s="197"/>
      <c r="L229" s="197"/>
      <c r="M229" s="197"/>
      <c r="N229" s="197"/>
      <c r="O229" s="197"/>
      <c r="P229" s="197"/>
      <c r="Q229" s="197"/>
      <c r="R229" s="197"/>
      <c r="S229" s="197"/>
      <c r="T229" s="197"/>
      <c r="U229" s="197"/>
      <c r="V229" s="197"/>
      <c r="W229" s="197"/>
      <c r="X229" s="197"/>
      <c r="Y229" s="197"/>
      <c r="Z229" s="197"/>
    </row>
    <row r="230" ht="15.75" customHeight="1">
      <c r="A230" s="197"/>
      <c r="B230" s="197"/>
      <c r="C230" s="197"/>
      <c r="D230" s="197"/>
      <c r="E230" s="197"/>
      <c r="F230" s="197"/>
      <c r="G230" s="197"/>
      <c r="H230" s="197"/>
      <c r="I230" s="197"/>
      <c r="J230" s="197"/>
      <c r="K230" s="197"/>
      <c r="L230" s="197"/>
      <c r="M230" s="197"/>
      <c r="N230" s="197"/>
      <c r="O230" s="197"/>
      <c r="P230" s="197"/>
      <c r="Q230" s="197"/>
      <c r="R230" s="197"/>
      <c r="S230" s="197"/>
      <c r="T230" s="197"/>
      <c r="U230" s="197"/>
      <c r="V230" s="197"/>
      <c r="W230" s="197"/>
      <c r="X230" s="197"/>
      <c r="Y230" s="197"/>
      <c r="Z230" s="197"/>
    </row>
    <row r="231" ht="15.75" customHeight="1">
      <c r="A231" s="197"/>
      <c r="B231" s="197"/>
      <c r="C231" s="197"/>
      <c r="D231" s="197"/>
      <c r="E231" s="197"/>
      <c r="F231" s="197"/>
      <c r="G231" s="197"/>
      <c r="H231" s="197"/>
      <c r="I231" s="197"/>
      <c r="J231" s="197"/>
      <c r="K231" s="197"/>
      <c r="L231" s="197"/>
      <c r="M231" s="197"/>
      <c r="N231" s="197"/>
      <c r="O231" s="197"/>
      <c r="P231" s="197"/>
      <c r="Q231" s="197"/>
      <c r="R231" s="197"/>
      <c r="S231" s="197"/>
      <c r="T231" s="197"/>
      <c r="U231" s="197"/>
      <c r="V231" s="197"/>
      <c r="W231" s="197"/>
      <c r="X231" s="197"/>
      <c r="Y231" s="197"/>
      <c r="Z231" s="197"/>
    </row>
    <row r="232" ht="15.75" customHeight="1">
      <c r="A232" s="197"/>
      <c r="B232" s="197"/>
      <c r="C232" s="197"/>
      <c r="D232" s="197"/>
      <c r="E232" s="197"/>
      <c r="F232" s="197"/>
      <c r="G232" s="197"/>
      <c r="H232" s="197"/>
      <c r="I232" s="197"/>
      <c r="J232" s="197"/>
      <c r="K232" s="197"/>
      <c r="L232" s="197"/>
      <c r="M232" s="197"/>
      <c r="N232" s="197"/>
      <c r="O232" s="197"/>
      <c r="P232" s="197"/>
      <c r="Q232" s="197"/>
      <c r="R232" s="197"/>
      <c r="S232" s="197"/>
      <c r="T232" s="197"/>
      <c r="U232" s="197"/>
      <c r="V232" s="197"/>
      <c r="W232" s="197"/>
      <c r="X232" s="197"/>
      <c r="Y232" s="197"/>
      <c r="Z232" s="197"/>
    </row>
    <row r="233" ht="15.75" customHeight="1">
      <c r="A233" s="197"/>
      <c r="B233" s="197"/>
      <c r="C233" s="197"/>
      <c r="D233" s="197"/>
      <c r="E233" s="197"/>
      <c r="F233" s="197"/>
      <c r="G233" s="197"/>
      <c r="H233" s="197"/>
      <c r="I233" s="197"/>
      <c r="J233" s="197"/>
      <c r="K233" s="197"/>
      <c r="L233" s="197"/>
      <c r="M233" s="197"/>
      <c r="N233" s="197"/>
      <c r="O233" s="197"/>
      <c r="P233" s="197"/>
      <c r="Q233" s="197"/>
      <c r="R233" s="197"/>
      <c r="S233" s="197"/>
      <c r="T233" s="197"/>
      <c r="U233" s="197"/>
      <c r="V233" s="197"/>
      <c r="W233" s="197"/>
      <c r="X233" s="197"/>
      <c r="Y233" s="197"/>
      <c r="Z233" s="197"/>
    </row>
    <row r="234" ht="15.75" customHeight="1">
      <c r="A234" s="197"/>
      <c r="B234" s="197"/>
      <c r="C234" s="197"/>
      <c r="D234" s="197"/>
      <c r="E234" s="197"/>
      <c r="F234" s="197"/>
      <c r="G234" s="197"/>
      <c r="H234" s="197"/>
      <c r="I234" s="197"/>
      <c r="J234" s="197"/>
      <c r="K234" s="197"/>
      <c r="L234" s="197"/>
      <c r="M234" s="197"/>
      <c r="N234" s="197"/>
      <c r="O234" s="197"/>
      <c r="P234" s="197"/>
      <c r="Q234" s="197"/>
      <c r="R234" s="197"/>
      <c r="S234" s="197"/>
      <c r="T234" s="197"/>
      <c r="U234" s="197"/>
      <c r="V234" s="197"/>
      <c r="W234" s="197"/>
      <c r="X234" s="197"/>
      <c r="Y234" s="197"/>
      <c r="Z234" s="197"/>
    </row>
    <row r="235" ht="15.75" customHeight="1">
      <c r="A235" s="197"/>
      <c r="B235" s="197"/>
      <c r="C235" s="197"/>
      <c r="D235" s="197"/>
      <c r="E235" s="197"/>
      <c r="F235" s="197"/>
      <c r="G235" s="197"/>
      <c r="H235" s="197"/>
      <c r="I235" s="197"/>
      <c r="J235" s="197"/>
      <c r="K235" s="197"/>
      <c r="L235" s="197"/>
      <c r="M235" s="197"/>
      <c r="N235" s="197"/>
      <c r="O235" s="197"/>
      <c r="P235" s="197"/>
      <c r="Q235" s="197"/>
      <c r="R235" s="197"/>
      <c r="S235" s="197"/>
      <c r="T235" s="197"/>
      <c r="U235" s="197"/>
      <c r="V235" s="197"/>
      <c r="W235" s="197"/>
      <c r="X235" s="197"/>
      <c r="Y235" s="197"/>
      <c r="Z235" s="197"/>
    </row>
    <row r="236" ht="15.75" customHeight="1">
      <c r="A236" s="197"/>
      <c r="B236" s="197"/>
      <c r="C236" s="197"/>
      <c r="D236" s="197"/>
      <c r="E236" s="197"/>
      <c r="F236" s="197"/>
      <c r="G236" s="197"/>
      <c r="H236" s="197"/>
      <c r="I236" s="197"/>
      <c r="J236" s="197"/>
      <c r="K236" s="197"/>
      <c r="L236" s="197"/>
      <c r="M236" s="197"/>
      <c r="N236" s="197"/>
      <c r="O236" s="197"/>
      <c r="P236" s="197"/>
      <c r="Q236" s="197"/>
      <c r="R236" s="197"/>
      <c r="S236" s="197"/>
      <c r="T236" s="197"/>
      <c r="U236" s="197"/>
      <c r="V236" s="197"/>
      <c r="W236" s="197"/>
      <c r="X236" s="197"/>
      <c r="Y236" s="197"/>
      <c r="Z236" s="197"/>
    </row>
    <row r="237" ht="15.75" customHeight="1">
      <c r="A237" s="197"/>
      <c r="B237" s="197"/>
      <c r="C237" s="197"/>
      <c r="D237" s="197"/>
      <c r="E237" s="197"/>
      <c r="F237" s="197"/>
      <c r="G237" s="197"/>
      <c r="H237" s="197"/>
      <c r="I237" s="197"/>
      <c r="J237" s="197"/>
      <c r="K237" s="197"/>
      <c r="L237" s="197"/>
      <c r="M237" s="197"/>
      <c r="N237" s="197"/>
      <c r="O237" s="197"/>
      <c r="P237" s="197"/>
      <c r="Q237" s="197"/>
      <c r="R237" s="197"/>
      <c r="S237" s="197"/>
      <c r="T237" s="197"/>
      <c r="U237" s="197"/>
      <c r="V237" s="197"/>
      <c r="W237" s="197"/>
      <c r="X237" s="197"/>
      <c r="Y237" s="197"/>
      <c r="Z237" s="197"/>
    </row>
    <row r="238" ht="15.75" customHeight="1">
      <c r="A238" s="197"/>
      <c r="B238" s="197"/>
      <c r="C238" s="197"/>
      <c r="D238" s="197"/>
      <c r="E238" s="197"/>
      <c r="F238" s="197"/>
      <c r="G238" s="197"/>
      <c r="H238" s="197"/>
      <c r="I238" s="197"/>
      <c r="J238" s="197"/>
      <c r="K238" s="197"/>
      <c r="L238" s="197"/>
      <c r="M238" s="197"/>
      <c r="N238" s="197"/>
      <c r="O238" s="197"/>
      <c r="P238" s="197"/>
      <c r="Q238" s="197"/>
      <c r="R238" s="197"/>
      <c r="S238" s="197"/>
      <c r="T238" s="197"/>
      <c r="U238" s="197"/>
      <c r="V238" s="197"/>
      <c r="W238" s="197"/>
      <c r="X238" s="197"/>
      <c r="Y238" s="197"/>
      <c r="Z238" s="197"/>
    </row>
    <row r="239" ht="15.75" customHeight="1">
      <c r="A239" s="197"/>
      <c r="B239" s="197"/>
      <c r="C239" s="197"/>
      <c r="D239" s="197"/>
      <c r="E239" s="197"/>
      <c r="F239" s="197"/>
      <c r="G239" s="197"/>
      <c r="H239" s="197"/>
      <c r="I239" s="197"/>
      <c r="J239" s="197"/>
      <c r="K239" s="197"/>
      <c r="L239" s="197"/>
      <c r="M239" s="197"/>
      <c r="N239" s="197"/>
      <c r="O239" s="197"/>
      <c r="P239" s="197"/>
      <c r="Q239" s="197"/>
      <c r="R239" s="197"/>
      <c r="S239" s="197"/>
      <c r="T239" s="197"/>
      <c r="U239" s="197"/>
      <c r="V239" s="197"/>
      <c r="W239" s="197"/>
      <c r="X239" s="197"/>
      <c r="Y239" s="197"/>
      <c r="Z239" s="197"/>
    </row>
    <row r="240" ht="15.75" customHeight="1">
      <c r="A240" s="197"/>
      <c r="B240" s="197"/>
      <c r="C240" s="197"/>
      <c r="D240" s="197"/>
      <c r="E240" s="197"/>
      <c r="F240" s="197"/>
      <c r="G240" s="197"/>
      <c r="H240" s="197"/>
      <c r="I240" s="197"/>
      <c r="J240" s="197"/>
      <c r="K240" s="197"/>
      <c r="L240" s="197"/>
      <c r="M240" s="197"/>
      <c r="N240" s="197"/>
      <c r="O240" s="197"/>
      <c r="P240" s="197"/>
      <c r="Q240" s="197"/>
      <c r="R240" s="197"/>
      <c r="S240" s="197"/>
      <c r="T240" s="197"/>
      <c r="U240" s="197"/>
      <c r="V240" s="197"/>
      <c r="W240" s="197"/>
      <c r="X240" s="197"/>
      <c r="Y240" s="197"/>
      <c r="Z240" s="197"/>
    </row>
    <row r="241" ht="15.75" customHeight="1">
      <c r="A241" s="197"/>
      <c r="B241" s="197"/>
      <c r="C241" s="197"/>
      <c r="D241" s="197"/>
      <c r="E241" s="197"/>
      <c r="F241" s="197"/>
      <c r="G241" s="197"/>
      <c r="H241" s="197"/>
      <c r="I241" s="197"/>
      <c r="J241" s="197"/>
      <c r="K241" s="197"/>
      <c r="L241" s="197"/>
      <c r="M241" s="197"/>
      <c r="N241" s="197"/>
      <c r="O241" s="197"/>
      <c r="P241" s="197"/>
      <c r="Q241" s="197"/>
      <c r="R241" s="197"/>
      <c r="S241" s="197"/>
      <c r="T241" s="197"/>
      <c r="U241" s="197"/>
      <c r="V241" s="197"/>
      <c r="W241" s="197"/>
      <c r="X241" s="197"/>
      <c r="Y241" s="197"/>
      <c r="Z241" s="197"/>
    </row>
    <row r="242" ht="15.75" customHeight="1">
      <c r="A242" s="197"/>
      <c r="B242" s="197"/>
      <c r="C242" s="197"/>
      <c r="D242" s="197"/>
      <c r="E242" s="197"/>
      <c r="F242" s="197"/>
      <c r="G242" s="197"/>
      <c r="H242" s="197"/>
      <c r="I242" s="197"/>
      <c r="J242" s="197"/>
      <c r="K242" s="197"/>
      <c r="L242" s="197"/>
      <c r="M242" s="197"/>
      <c r="N242" s="197"/>
      <c r="O242" s="197"/>
      <c r="P242" s="197"/>
      <c r="Q242" s="197"/>
      <c r="R242" s="197"/>
      <c r="S242" s="197"/>
      <c r="T242" s="197"/>
      <c r="U242" s="197"/>
      <c r="V242" s="197"/>
      <c r="W242" s="197"/>
      <c r="X242" s="197"/>
      <c r="Y242" s="197"/>
      <c r="Z242" s="197"/>
    </row>
    <row r="243" ht="15.75" customHeight="1">
      <c r="A243" s="197"/>
      <c r="B243" s="197"/>
      <c r="C243" s="197"/>
      <c r="D243" s="197"/>
      <c r="E243" s="197"/>
      <c r="F243" s="197"/>
      <c r="G243" s="197"/>
      <c r="H243" s="197"/>
      <c r="I243" s="197"/>
      <c r="J243" s="197"/>
      <c r="K243" s="197"/>
      <c r="L243" s="197"/>
      <c r="M243" s="197"/>
      <c r="N243" s="197"/>
      <c r="O243" s="197"/>
      <c r="P243" s="197"/>
      <c r="Q243" s="197"/>
      <c r="R243" s="197"/>
      <c r="S243" s="197"/>
      <c r="T243" s="197"/>
      <c r="U243" s="197"/>
      <c r="V243" s="197"/>
      <c r="W243" s="197"/>
      <c r="X243" s="197"/>
      <c r="Y243" s="197"/>
      <c r="Z243" s="197"/>
    </row>
    <row r="244" ht="15.75" customHeight="1">
      <c r="A244" s="197"/>
      <c r="B244" s="197"/>
      <c r="C244" s="197"/>
      <c r="D244" s="197"/>
      <c r="E244" s="197"/>
      <c r="F244" s="197"/>
      <c r="G244" s="197"/>
      <c r="H244" s="197"/>
      <c r="I244" s="197"/>
      <c r="J244" s="197"/>
      <c r="K244" s="197"/>
      <c r="L244" s="197"/>
      <c r="M244" s="197"/>
      <c r="N244" s="197"/>
      <c r="O244" s="197"/>
      <c r="P244" s="197"/>
      <c r="Q244" s="197"/>
      <c r="R244" s="197"/>
      <c r="S244" s="197"/>
      <c r="T244" s="197"/>
      <c r="U244" s="197"/>
      <c r="V244" s="197"/>
      <c r="W244" s="197"/>
      <c r="X244" s="197"/>
      <c r="Y244" s="197"/>
      <c r="Z244" s="197"/>
    </row>
    <row r="245" ht="15.75" customHeight="1">
      <c r="A245" s="197"/>
      <c r="B245" s="197"/>
      <c r="C245" s="197"/>
      <c r="D245" s="197"/>
      <c r="E245" s="197"/>
      <c r="F245" s="197"/>
      <c r="G245" s="197"/>
      <c r="H245" s="197"/>
      <c r="I245" s="197"/>
      <c r="J245" s="197"/>
      <c r="K245" s="197"/>
      <c r="L245" s="197"/>
      <c r="M245" s="197"/>
      <c r="N245" s="197"/>
      <c r="O245" s="197"/>
      <c r="P245" s="197"/>
      <c r="Q245" s="197"/>
      <c r="R245" s="197"/>
      <c r="S245" s="197"/>
      <c r="T245" s="197"/>
      <c r="U245" s="197"/>
      <c r="V245" s="197"/>
      <c r="W245" s="197"/>
      <c r="X245" s="197"/>
      <c r="Y245" s="197"/>
      <c r="Z245" s="197"/>
    </row>
    <row r="246" ht="15.75" customHeight="1">
      <c r="A246" s="197"/>
      <c r="B246" s="197"/>
      <c r="C246" s="197"/>
      <c r="D246" s="197"/>
      <c r="E246" s="197"/>
      <c r="F246" s="197"/>
      <c r="G246" s="197"/>
      <c r="H246" s="197"/>
      <c r="I246" s="197"/>
      <c r="J246" s="197"/>
      <c r="K246" s="197"/>
      <c r="L246" s="197"/>
      <c r="M246" s="197"/>
      <c r="N246" s="197"/>
      <c r="O246" s="197"/>
      <c r="P246" s="197"/>
      <c r="Q246" s="197"/>
      <c r="R246" s="197"/>
      <c r="S246" s="197"/>
      <c r="T246" s="197"/>
      <c r="U246" s="197"/>
      <c r="V246" s="197"/>
      <c r="W246" s="197"/>
      <c r="X246" s="197"/>
      <c r="Y246" s="197"/>
      <c r="Z246" s="197"/>
    </row>
    <row r="247" ht="15.75" customHeight="1">
      <c r="A247" s="197"/>
      <c r="B247" s="197"/>
      <c r="C247" s="197"/>
      <c r="D247" s="197"/>
      <c r="E247" s="197"/>
      <c r="F247" s="197"/>
      <c r="G247" s="197"/>
      <c r="H247" s="197"/>
      <c r="I247" s="197"/>
      <c r="J247" s="197"/>
      <c r="K247" s="197"/>
      <c r="L247" s="197"/>
      <c r="M247" s="197"/>
      <c r="N247" s="197"/>
      <c r="O247" s="197"/>
      <c r="P247" s="197"/>
      <c r="Q247" s="197"/>
      <c r="R247" s="197"/>
      <c r="S247" s="197"/>
      <c r="T247" s="197"/>
      <c r="U247" s="197"/>
      <c r="V247" s="197"/>
      <c r="W247" s="197"/>
      <c r="X247" s="197"/>
      <c r="Y247" s="197"/>
      <c r="Z247" s="197"/>
    </row>
    <row r="248" ht="15.75" customHeight="1">
      <c r="A248" s="197"/>
      <c r="B248" s="197"/>
      <c r="C248" s="197"/>
      <c r="D248" s="197"/>
      <c r="E248" s="197"/>
      <c r="F248" s="197"/>
      <c r="G248" s="197"/>
      <c r="H248" s="197"/>
      <c r="I248" s="197"/>
      <c r="J248" s="197"/>
      <c r="K248" s="197"/>
      <c r="L248" s="197"/>
      <c r="M248" s="197"/>
      <c r="N248" s="197"/>
      <c r="O248" s="197"/>
      <c r="P248" s="197"/>
      <c r="Q248" s="197"/>
      <c r="R248" s="197"/>
      <c r="S248" s="197"/>
      <c r="T248" s="197"/>
      <c r="U248" s="197"/>
      <c r="V248" s="197"/>
      <c r="W248" s="197"/>
      <c r="X248" s="197"/>
      <c r="Y248" s="197"/>
      <c r="Z248" s="197"/>
    </row>
    <row r="249" ht="15.75" customHeight="1">
      <c r="A249" s="197"/>
      <c r="B249" s="197"/>
      <c r="C249" s="197"/>
      <c r="D249" s="197"/>
      <c r="E249" s="197"/>
      <c r="F249" s="197"/>
      <c r="G249" s="197"/>
      <c r="H249" s="197"/>
      <c r="I249" s="197"/>
      <c r="J249" s="197"/>
      <c r="K249" s="197"/>
      <c r="L249" s="197"/>
      <c r="M249" s="197"/>
      <c r="N249" s="197"/>
      <c r="O249" s="197"/>
      <c r="P249" s="197"/>
      <c r="Q249" s="197"/>
      <c r="R249" s="197"/>
      <c r="S249" s="197"/>
      <c r="T249" s="197"/>
      <c r="U249" s="197"/>
      <c r="V249" s="197"/>
      <c r="W249" s="197"/>
      <c r="X249" s="197"/>
      <c r="Y249" s="197"/>
      <c r="Z249" s="197"/>
    </row>
    <row r="250" ht="15.75" customHeight="1">
      <c r="A250" s="197"/>
      <c r="B250" s="197"/>
      <c r="C250" s="197"/>
      <c r="D250" s="197"/>
      <c r="E250" s="197"/>
      <c r="F250" s="197"/>
      <c r="G250" s="197"/>
      <c r="H250" s="197"/>
      <c r="I250" s="197"/>
      <c r="J250" s="197"/>
      <c r="K250" s="197"/>
      <c r="L250" s="197"/>
      <c r="M250" s="197"/>
      <c r="N250" s="197"/>
      <c r="O250" s="197"/>
      <c r="P250" s="197"/>
      <c r="Q250" s="197"/>
      <c r="R250" s="197"/>
      <c r="S250" s="197"/>
      <c r="T250" s="197"/>
      <c r="U250" s="197"/>
      <c r="V250" s="197"/>
      <c r="W250" s="197"/>
      <c r="X250" s="197"/>
      <c r="Y250" s="197"/>
      <c r="Z250" s="197"/>
    </row>
    <row r="251" ht="15.75" customHeight="1">
      <c r="A251" s="197"/>
      <c r="B251" s="197"/>
      <c r="C251" s="197"/>
      <c r="D251" s="197"/>
      <c r="E251" s="197"/>
      <c r="F251" s="197"/>
      <c r="G251" s="197"/>
      <c r="H251" s="197"/>
      <c r="I251" s="197"/>
      <c r="J251" s="197"/>
      <c r="K251" s="197"/>
      <c r="L251" s="197"/>
      <c r="M251" s="197"/>
      <c r="N251" s="197"/>
      <c r="O251" s="197"/>
      <c r="P251" s="197"/>
      <c r="Q251" s="197"/>
      <c r="R251" s="197"/>
      <c r="S251" s="197"/>
      <c r="T251" s="197"/>
      <c r="U251" s="197"/>
      <c r="V251" s="197"/>
      <c r="W251" s="197"/>
      <c r="X251" s="197"/>
      <c r="Y251" s="197"/>
      <c r="Z251" s="197"/>
    </row>
    <row r="252" ht="15.75" customHeight="1">
      <c r="A252" s="197"/>
      <c r="B252" s="197"/>
      <c r="C252" s="197"/>
      <c r="D252" s="197"/>
      <c r="E252" s="197"/>
      <c r="F252" s="197"/>
      <c r="G252" s="197"/>
      <c r="H252" s="197"/>
      <c r="I252" s="197"/>
      <c r="J252" s="197"/>
      <c r="K252" s="197"/>
      <c r="L252" s="197"/>
      <c r="M252" s="197"/>
      <c r="N252" s="197"/>
      <c r="O252" s="197"/>
      <c r="P252" s="197"/>
      <c r="Q252" s="197"/>
      <c r="R252" s="197"/>
      <c r="S252" s="197"/>
      <c r="T252" s="197"/>
      <c r="U252" s="197"/>
      <c r="V252" s="197"/>
      <c r="W252" s="197"/>
      <c r="X252" s="197"/>
      <c r="Y252" s="197"/>
      <c r="Z252" s="197"/>
    </row>
    <row r="253" ht="15.75" customHeight="1">
      <c r="A253" s="197"/>
      <c r="B253" s="197"/>
      <c r="C253" s="197"/>
      <c r="D253" s="197"/>
      <c r="E253" s="197"/>
      <c r="F253" s="197"/>
      <c r="G253" s="197"/>
      <c r="H253" s="197"/>
      <c r="I253" s="197"/>
      <c r="J253" s="197"/>
      <c r="K253" s="197"/>
      <c r="L253" s="197"/>
      <c r="M253" s="197"/>
      <c r="N253" s="197"/>
      <c r="O253" s="197"/>
      <c r="P253" s="197"/>
      <c r="Q253" s="197"/>
      <c r="R253" s="197"/>
      <c r="S253" s="197"/>
      <c r="T253" s="197"/>
      <c r="U253" s="197"/>
      <c r="V253" s="197"/>
      <c r="W253" s="197"/>
      <c r="X253" s="197"/>
      <c r="Y253" s="197"/>
      <c r="Z253" s="197"/>
    </row>
    <row r="254" ht="15.75" customHeight="1">
      <c r="A254" s="197"/>
      <c r="B254" s="197"/>
      <c r="C254" s="197"/>
      <c r="D254" s="197"/>
      <c r="E254" s="197"/>
      <c r="F254" s="197"/>
      <c r="G254" s="197"/>
      <c r="H254" s="197"/>
      <c r="I254" s="197"/>
      <c r="J254" s="197"/>
      <c r="K254" s="197"/>
      <c r="L254" s="197"/>
      <c r="M254" s="197"/>
      <c r="N254" s="197"/>
      <c r="O254" s="197"/>
      <c r="P254" s="197"/>
      <c r="Q254" s="197"/>
      <c r="R254" s="197"/>
      <c r="S254" s="197"/>
      <c r="T254" s="197"/>
      <c r="U254" s="197"/>
      <c r="V254" s="197"/>
      <c r="W254" s="197"/>
      <c r="X254" s="197"/>
      <c r="Y254" s="197"/>
      <c r="Z254" s="197"/>
    </row>
    <row r="255" ht="15.75" customHeight="1">
      <c r="A255" s="197"/>
      <c r="B255" s="197"/>
      <c r="C255" s="197"/>
      <c r="D255" s="197"/>
      <c r="E255" s="197"/>
      <c r="F255" s="197"/>
      <c r="G255" s="197"/>
      <c r="H255" s="197"/>
      <c r="I255" s="197"/>
      <c r="J255" s="197"/>
      <c r="K255" s="197"/>
      <c r="L255" s="197"/>
      <c r="M255" s="197"/>
      <c r="N255" s="197"/>
      <c r="O255" s="197"/>
      <c r="P255" s="197"/>
      <c r="Q255" s="197"/>
      <c r="R255" s="197"/>
      <c r="S255" s="197"/>
      <c r="T255" s="197"/>
      <c r="U255" s="197"/>
      <c r="V255" s="197"/>
      <c r="W255" s="197"/>
      <c r="X255" s="197"/>
      <c r="Y255" s="197"/>
      <c r="Z255" s="197"/>
    </row>
    <row r="256" ht="15.75" customHeight="1">
      <c r="A256" s="197"/>
      <c r="B256" s="197"/>
      <c r="C256" s="197"/>
      <c r="D256" s="197"/>
      <c r="E256" s="197"/>
      <c r="F256" s="197"/>
      <c r="G256" s="197"/>
      <c r="H256" s="197"/>
      <c r="I256" s="197"/>
      <c r="J256" s="197"/>
      <c r="K256" s="197"/>
      <c r="L256" s="197"/>
      <c r="M256" s="197"/>
      <c r="N256" s="197"/>
      <c r="O256" s="197"/>
      <c r="P256" s="197"/>
      <c r="Q256" s="197"/>
      <c r="R256" s="197"/>
      <c r="S256" s="197"/>
      <c r="T256" s="197"/>
      <c r="U256" s="197"/>
      <c r="V256" s="197"/>
      <c r="W256" s="197"/>
      <c r="X256" s="197"/>
      <c r="Y256" s="197"/>
      <c r="Z256" s="197"/>
    </row>
    <row r="257" ht="15.75" customHeight="1">
      <c r="A257" s="197"/>
      <c r="B257" s="197"/>
      <c r="C257" s="197"/>
      <c r="D257" s="197"/>
      <c r="E257" s="197"/>
      <c r="F257" s="197"/>
      <c r="G257" s="197"/>
      <c r="H257" s="197"/>
      <c r="I257" s="197"/>
      <c r="J257" s="197"/>
      <c r="K257" s="197"/>
      <c r="L257" s="197"/>
      <c r="M257" s="197"/>
      <c r="N257" s="197"/>
      <c r="O257" s="197"/>
      <c r="P257" s="197"/>
      <c r="Q257" s="197"/>
      <c r="R257" s="197"/>
      <c r="S257" s="197"/>
      <c r="T257" s="197"/>
      <c r="U257" s="197"/>
      <c r="V257" s="197"/>
      <c r="W257" s="197"/>
      <c r="X257" s="197"/>
      <c r="Y257" s="197"/>
      <c r="Z257" s="197"/>
    </row>
    <row r="258" ht="15.75" customHeight="1">
      <c r="A258" s="197"/>
      <c r="B258" s="197"/>
      <c r="C258" s="197"/>
      <c r="D258" s="197"/>
      <c r="E258" s="197"/>
      <c r="F258" s="197"/>
      <c r="G258" s="197"/>
      <c r="H258" s="197"/>
      <c r="I258" s="197"/>
      <c r="J258" s="197"/>
      <c r="K258" s="197"/>
      <c r="L258" s="197"/>
      <c r="M258" s="197"/>
      <c r="N258" s="197"/>
      <c r="O258" s="197"/>
      <c r="P258" s="197"/>
      <c r="Q258" s="197"/>
      <c r="R258" s="197"/>
      <c r="S258" s="197"/>
      <c r="T258" s="197"/>
      <c r="U258" s="197"/>
      <c r="V258" s="197"/>
      <c r="W258" s="197"/>
      <c r="X258" s="197"/>
      <c r="Y258" s="197"/>
      <c r="Z258" s="197"/>
    </row>
    <row r="259" ht="15.75" customHeight="1">
      <c r="A259" s="197"/>
      <c r="B259" s="197"/>
      <c r="C259" s="197"/>
      <c r="D259" s="197"/>
      <c r="E259" s="197"/>
      <c r="F259" s="197"/>
      <c r="G259" s="197"/>
      <c r="H259" s="197"/>
      <c r="I259" s="197"/>
      <c r="J259" s="197"/>
      <c r="K259" s="197"/>
      <c r="L259" s="197"/>
      <c r="M259" s="197"/>
      <c r="N259" s="197"/>
      <c r="O259" s="197"/>
      <c r="P259" s="197"/>
      <c r="Q259" s="197"/>
      <c r="R259" s="197"/>
      <c r="S259" s="197"/>
      <c r="T259" s="197"/>
      <c r="U259" s="197"/>
      <c r="V259" s="197"/>
      <c r="W259" s="197"/>
      <c r="X259" s="197"/>
      <c r="Y259" s="197"/>
      <c r="Z259" s="197"/>
    </row>
    <row r="260" ht="15.75" customHeight="1">
      <c r="A260" s="197"/>
      <c r="B260" s="197"/>
      <c r="C260" s="197"/>
      <c r="D260" s="197"/>
      <c r="E260" s="197"/>
      <c r="F260" s="197"/>
      <c r="G260" s="197"/>
      <c r="H260" s="197"/>
      <c r="I260" s="197"/>
      <c r="J260" s="197"/>
      <c r="K260" s="197"/>
      <c r="L260" s="197"/>
      <c r="M260" s="197"/>
      <c r="N260" s="197"/>
      <c r="O260" s="197"/>
      <c r="P260" s="197"/>
      <c r="Q260" s="197"/>
      <c r="R260" s="197"/>
      <c r="S260" s="197"/>
      <c r="T260" s="197"/>
      <c r="U260" s="197"/>
      <c r="V260" s="197"/>
      <c r="W260" s="197"/>
      <c r="X260" s="197"/>
      <c r="Y260" s="197"/>
      <c r="Z260" s="197"/>
    </row>
    <row r="261" ht="15.75" customHeight="1">
      <c r="A261" s="197"/>
      <c r="B261" s="197"/>
      <c r="C261" s="197"/>
      <c r="D261" s="197"/>
      <c r="E261" s="197"/>
      <c r="F261" s="197"/>
      <c r="G261" s="197"/>
      <c r="H261" s="197"/>
      <c r="I261" s="197"/>
      <c r="J261" s="197"/>
      <c r="K261" s="197"/>
      <c r="L261" s="197"/>
      <c r="M261" s="197"/>
      <c r="N261" s="197"/>
      <c r="O261" s="197"/>
      <c r="P261" s="197"/>
      <c r="Q261" s="197"/>
      <c r="R261" s="197"/>
      <c r="S261" s="197"/>
      <c r="T261" s="197"/>
      <c r="U261" s="197"/>
      <c r="V261" s="197"/>
      <c r="W261" s="197"/>
      <c r="X261" s="197"/>
      <c r="Y261" s="197"/>
      <c r="Z261" s="197"/>
    </row>
    <row r="262" ht="15.75" customHeight="1">
      <c r="A262" s="197"/>
      <c r="B262" s="197"/>
      <c r="C262" s="197"/>
      <c r="D262" s="197"/>
      <c r="E262" s="197"/>
      <c r="F262" s="197"/>
      <c r="G262" s="197"/>
      <c r="H262" s="197"/>
      <c r="I262" s="197"/>
      <c r="J262" s="197"/>
      <c r="K262" s="197"/>
      <c r="L262" s="197"/>
      <c r="M262" s="197"/>
      <c r="N262" s="197"/>
      <c r="O262" s="197"/>
      <c r="P262" s="197"/>
      <c r="Q262" s="197"/>
      <c r="R262" s="197"/>
      <c r="S262" s="197"/>
      <c r="T262" s="197"/>
      <c r="U262" s="197"/>
      <c r="V262" s="197"/>
      <c r="W262" s="197"/>
      <c r="X262" s="197"/>
      <c r="Y262" s="197"/>
      <c r="Z262" s="197"/>
    </row>
    <row r="263" ht="15.75" customHeight="1">
      <c r="A263" s="197"/>
      <c r="B263" s="197"/>
      <c r="C263" s="197"/>
      <c r="D263" s="197"/>
      <c r="E263" s="197"/>
      <c r="F263" s="197"/>
      <c r="G263" s="197"/>
      <c r="H263" s="197"/>
      <c r="I263" s="197"/>
      <c r="J263" s="197"/>
      <c r="K263" s="197"/>
      <c r="L263" s="197"/>
      <c r="M263" s="197"/>
      <c r="N263" s="197"/>
      <c r="O263" s="197"/>
      <c r="P263" s="197"/>
      <c r="Q263" s="197"/>
      <c r="R263" s="197"/>
      <c r="S263" s="197"/>
      <c r="T263" s="197"/>
      <c r="U263" s="197"/>
      <c r="V263" s="197"/>
      <c r="W263" s="197"/>
      <c r="X263" s="197"/>
      <c r="Y263" s="197"/>
      <c r="Z263" s="197"/>
    </row>
    <row r="264" ht="15.75" customHeight="1">
      <c r="A264" s="197"/>
      <c r="B264" s="197"/>
      <c r="C264" s="197"/>
      <c r="D264" s="197"/>
      <c r="E264" s="197"/>
      <c r="F264" s="197"/>
      <c r="G264" s="197"/>
      <c r="H264" s="197"/>
      <c r="I264" s="197"/>
      <c r="J264" s="197"/>
      <c r="K264" s="197"/>
      <c r="L264" s="197"/>
      <c r="M264" s="197"/>
      <c r="N264" s="197"/>
      <c r="O264" s="197"/>
      <c r="P264" s="197"/>
      <c r="Q264" s="197"/>
      <c r="R264" s="197"/>
      <c r="S264" s="197"/>
      <c r="T264" s="197"/>
      <c r="U264" s="197"/>
      <c r="V264" s="197"/>
      <c r="W264" s="197"/>
      <c r="X264" s="197"/>
      <c r="Y264" s="197"/>
      <c r="Z264" s="197"/>
    </row>
    <row r="265" ht="15.75" customHeight="1">
      <c r="A265" s="197"/>
      <c r="B265" s="197"/>
      <c r="C265" s="197"/>
      <c r="D265" s="197"/>
      <c r="E265" s="197"/>
      <c r="F265" s="197"/>
      <c r="G265" s="197"/>
      <c r="H265" s="197"/>
      <c r="I265" s="197"/>
      <c r="J265" s="197"/>
      <c r="K265" s="197"/>
      <c r="L265" s="197"/>
      <c r="M265" s="197"/>
      <c r="N265" s="197"/>
      <c r="O265" s="197"/>
      <c r="P265" s="197"/>
      <c r="Q265" s="197"/>
      <c r="R265" s="197"/>
      <c r="S265" s="197"/>
      <c r="T265" s="197"/>
      <c r="U265" s="197"/>
      <c r="V265" s="197"/>
      <c r="W265" s="197"/>
      <c r="X265" s="197"/>
      <c r="Y265" s="197"/>
      <c r="Z265" s="197"/>
    </row>
    <row r="266" ht="15.75" customHeight="1">
      <c r="A266" s="197"/>
      <c r="B266" s="197"/>
      <c r="C266" s="197"/>
      <c r="D266" s="197"/>
      <c r="E266" s="197"/>
      <c r="F266" s="197"/>
      <c r="G266" s="197"/>
      <c r="H266" s="197"/>
      <c r="I266" s="197"/>
      <c r="J266" s="197"/>
      <c r="K266" s="197"/>
      <c r="L266" s="197"/>
      <c r="M266" s="197"/>
      <c r="N266" s="197"/>
      <c r="O266" s="197"/>
      <c r="P266" s="197"/>
      <c r="Q266" s="197"/>
      <c r="R266" s="197"/>
      <c r="S266" s="197"/>
      <c r="T266" s="197"/>
      <c r="U266" s="197"/>
      <c r="V266" s="197"/>
      <c r="W266" s="197"/>
      <c r="X266" s="197"/>
      <c r="Y266" s="197"/>
      <c r="Z266" s="197"/>
    </row>
    <row r="267" ht="15.75" customHeight="1">
      <c r="A267" s="197"/>
      <c r="B267" s="197"/>
      <c r="C267" s="197"/>
      <c r="D267" s="197"/>
      <c r="E267" s="197"/>
      <c r="F267" s="197"/>
      <c r="G267" s="197"/>
      <c r="H267" s="197"/>
      <c r="I267" s="197"/>
      <c r="J267" s="197"/>
      <c r="K267" s="197"/>
      <c r="L267" s="197"/>
      <c r="M267" s="197"/>
      <c r="N267" s="197"/>
      <c r="O267" s="197"/>
      <c r="P267" s="197"/>
      <c r="Q267" s="197"/>
      <c r="R267" s="197"/>
      <c r="S267" s="197"/>
      <c r="T267" s="197"/>
      <c r="U267" s="197"/>
      <c r="V267" s="197"/>
      <c r="W267" s="197"/>
      <c r="X267" s="197"/>
      <c r="Y267" s="197"/>
      <c r="Z267" s="197"/>
    </row>
    <row r="268" ht="15.75" customHeight="1">
      <c r="A268" s="197"/>
      <c r="B268" s="197"/>
      <c r="C268" s="197"/>
      <c r="D268" s="197"/>
      <c r="E268" s="197"/>
      <c r="F268" s="197"/>
      <c r="G268" s="197"/>
      <c r="H268" s="197"/>
      <c r="I268" s="197"/>
      <c r="J268" s="197"/>
      <c r="K268" s="197"/>
      <c r="L268" s="197"/>
      <c r="M268" s="197"/>
      <c r="N268" s="197"/>
      <c r="O268" s="197"/>
      <c r="P268" s="197"/>
      <c r="Q268" s="197"/>
      <c r="R268" s="197"/>
      <c r="S268" s="197"/>
      <c r="T268" s="197"/>
      <c r="U268" s="197"/>
      <c r="V268" s="197"/>
      <c r="W268" s="197"/>
      <c r="X268" s="197"/>
      <c r="Y268" s="197"/>
      <c r="Z268" s="197"/>
    </row>
    <row r="269" ht="15.75" customHeight="1">
      <c r="A269" s="197"/>
      <c r="B269" s="197"/>
      <c r="C269" s="197"/>
      <c r="D269" s="197"/>
      <c r="E269" s="197"/>
      <c r="F269" s="197"/>
      <c r="G269" s="197"/>
      <c r="H269" s="197"/>
      <c r="I269" s="197"/>
      <c r="J269" s="197"/>
      <c r="K269" s="197"/>
      <c r="L269" s="197"/>
      <c r="M269" s="197"/>
      <c r="N269" s="197"/>
      <c r="O269" s="197"/>
      <c r="P269" s="197"/>
      <c r="Q269" s="197"/>
      <c r="R269" s="197"/>
      <c r="S269" s="197"/>
      <c r="T269" s="197"/>
      <c r="U269" s="197"/>
      <c r="V269" s="197"/>
      <c r="W269" s="197"/>
      <c r="X269" s="197"/>
      <c r="Y269" s="197"/>
      <c r="Z269" s="197"/>
    </row>
    <row r="270" ht="15.75" customHeight="1">
      <c r="A270" s="197"/>
      <c r="B270" s="197"/>
      <c r="C270" s="197"/>
      <c r="D270" s="197"/>
      <c r="E270" s="197"/>
      <c r="F270" s="197"/>
      <c r="G270" s="197"/>
      <c r="H270" s="197"/>
      <c r="I270" s="197"/>
      <c r="J270" s="197"/>
      <c r="K270" s="197"/>
      <c r="L270" s="197"/>
      <c r="M270" s="197"/>
      <c r="N270" s="197"/>
      <c r="O270" s="197"/>
      <c r="P270" s="197"/>
      <c r="Q270" s="197"/>
      <c r="R270" s="197"/>
      <c r="S270" s="197"/>
      <c r="T270" s="197"/>
      <c r="U270" s="197"/>
      <c r="V270" s="197"/>
      <c r="W270" s="197"/>
      <c r="X270" s="197"/>
      <c r="Y270" s="197"/>
      <c r="Z270" s="197"/>
    </row>
    <row r="271" ht="15.75" customHeight="1">
      <c r="A271" s="197"/>
      <c r="B271" s="197"/>
      <c r="C271" s="197"/>
      <c r="D271" s="197"/>
      <c r="E271" s="197"/>
      <c r="F271" s="197"/>
      <c r="G271" s="197"/>
      <c r="H271" s="197"/>
      <c r="I271" s="197"/>
      <c r="J271" s="197"/>
      <c r="K271" s="197"/>
      <c r="L271" s="197"/>
      <c r="M271" s="197"/>
      <c r="N271" s="197"/>
      <c r="O271" s="197"/>
      <c r="P271" s="197"/>
      <c r="Q271" s="197"/>
      <c r="R271" s="197"/>
      <c r="S271" s="197"/>
      <c r="T271" s="197"/>
      <c r="U271" s="197"/>
      <c r="V271" s="197"/>
      <c r="W271" s="197"/>
      <c r="X271" s="197"/>
      <c r="Y271" s="197"/>
      <c r="Z271" s="197"/>
    </row>
    <row r="272" ht="15.75" customHeight="1">
      <c r="A272" s="197"/>
      <c r="B272" s="197"/>
      <c r="C272" s="197"/>
      <c r="D272" s="197"/>
      <c r="E272" s="197"/>
      <c r="F272" s="197"/>
      <c r="G272" s="197"/>
      <c r="H272" s="197"/>
      <c r="I272" s="197"/>
      <c r="J272" s="197"/>
      <c r="K272" s="197"/>
      <c r="L272" s="197"/>
      <c r="M272" s="197"/>
      <c r="N272" s="197"/>
      <c r="O272" s="197"/>
      <c r="P272" s="197"/>
      <c r="Q272" s="197"/>
      <c r="R272" s="197"/>
      <c r="S272" s="197"/>
      <c r="T272" s="197"/>
      <c r="U272" s="197"/>
      <c r="V272" s="197"/>
      <c r="W272" s="197"/>
      <c r="X272" s="197"/>
      <c r="Y272" s="197"/>
      <c r="Z272" s="197"/>
    </row>
    <row r="273" ht="15.75" customHeight="1">
      <c r="A273" s="197"/>
      <c r="B273" s="197"/>
      <c r="C273" s="197"/>
      <c r="D273" s="197"/>
      <c r="E273" s="197"/>
      <c r="F273" s="197"/>
      <c r="G273" s="197"/>
      <c r="H273" s="197"/>
      <c r="I273" s="197"/>
      <c r="J273" s="197"/>
      <c r="K273" s="197"/>
      <c r="L273" s="197"/>
      <c r="M273" s="197"/>
      <c r="N273" s="197"/>
      <c r="O273" s="197"/>
      <c r="P273" s="197"/>
      <c r="Q273" s="197"/>
      <c r="R273" s="197"/>
      <c r="S273" s="197"/>
      <c r="T273" s="197"/>
      <c r="U273" s="197"/>
      <c r="V273" s="197"/>
      <c r="W273" s="197"/>
      <c r="X273" s="197"/>
      <c r="Y273" s="197"/>
      <c r="Z273" s="197"/>
    </row>
    <row r="274" ht="15.75" customHeight="1">
      <c r="A274" s="197"/>
      <c r="B274" s="197"/>
      <c r="C274" s="197"/>
      <c r="D274" s="197"/>
      <c r="E274" s="197"/>
      <c r="F274" s="197"/>
      <c r="G274" s="197"/>
      <c r="H274" s="197"/>
      <c r="I274" s="197"/>
      <c r="J274" s="197"/>
      <c r="K274" s="197"/>
      <c r="L274" s="197"/>
      <c r="M274" s="197"/>
      <c r="N274" s="197"/>
      <c r="O274" s="197"/>
      <c r="P274" s="197"/>
      <c r="Q274" s="197"/>
      <c r="R274" s="197"/>
      <c r="S274" s="197"/>
      <c r="T274" s="197"/>
      <c r="U274" s="197"/>
      <c r="V274" s="197"/>
      <c r="W274" s="197"/>
      <c r="X274" s="197"/>
      <c r="Y274" s="197"/>
      <c r="Z274" s="197"/>
    </row>
    <row r="275" ht="15.75" customHeight="1">
      <c r="A275" s="197"/>
      <c r="B275" s="197"/>
      <c r="C275" s="197"/>
      <c r="D275" s="197"/>
      <c r="E275" s="197"/>
      <c r="F275" s="197"/>
      <c r="G275" s="197"/>
      <c r="H275" s="197"/>
      <c r="I275" s="197"/>
      <c r="J275" s="197"/>
      <c r="K275" s="197"/>
      <c r="L275" s="197"/>
      <c r="M275" s="197"/>
      <c r="N275" s="197"/>
      <c r="O275" s="197"/>
      <c r="P275" s="197"/>
      <c r="Q275" s="197"/>
      <c r="R275" s="197"/>
      <c r="S275" s="197"/>
      <c r="T275" s="197"/>
      <c r="U275" s="197"/>
      <c r="V275" s="197"/>
      <c r="W275" s="197"/>
      <c r="X275" s="197"/>
      <c r="Y275" s="197"/>
      <c r="Z275" s="197"/>
    </row>
    <row r="276" ht="15.75" customHeight="1">
      <c r="A276" s="197"/>
      <c r="B276" s="197"/>
      <c r="C276" s="197"/>
      <c r="D276" s="197"/>
      <c r="E276" s="197"/>
      <c r="F276" s="197"/>
      <c r="G276" s="197"/>
      <c r="H276" s="197"/>
      <c r="I276" s="197"/>
      <c r="J276" s="197"/>
      <c r="K276" s="197"/>
      <c r="L276" s="197"/>
      <c r="M276" s="197"/>
      <c r="N276" s="197"/>
      <c r="O276" s="197"/>
      <c r="P276" s="197"/>
      <c r="Q276" s="197"/>
      <c r="R276" s="197"/>
      <c r="S276" s="197"/>
      <c r="T276" s="197"/>
      <c r="U276" s="197"/>
      <c r="V276" s="197"/>
      <c r="W276" s="197"/>
      <c r="X276" s="197"/>
      <c r="Y276" s="197"/>
      <c r="Z276" s="197"/>
    </row>
    <row r="277" ht="15.75" customHeight="1">
      <c r="A277" s="197"/>
      <c r="B277" s="197"/>
      <c r="C277" s="197"/>
      <c r="D277" s="197"/>
      <c r="E277" s="197"/>
      <c r="F277" s="197"/>
      <c r="G277" s="197"/>
      <c r="H277" s="197"/>
      <c r="I277" s="197"/>
      <c r="J277" s="197"/>
      <c r="K277" s="197"/>
      <c r="L277" s="197"/>
      <c r="M277" s="197"/>
      <c r="N277" s="197"/>
      <c r="O277" s="197"/>
      <c r="P277" s="197"/>
      <c r="Q277" s="197"/>
      <c r="R277" s="197"/>
      <c r="S277" s="197"/>
      <c r="T277" s="197"/>
      <c r="U277" s="197"/>
      <c r="V277" s="197"/>
      <c r="W277" s="197"/>
      <c r="X277" s="197"/>
      <c r="Y277" s="197"/>
      <c r="Z277" s="197"/>
    </row>
    <row r="278" ht="15.75" customHeight="1">
      <c r="A278" s="197"/>
      <c r="B278" s="197"/>
      <c r="C278" s="197"/>
      <c r="D278" s="197"/>
      <c r="E278" s="197"/>
      <c r="F278" s="197"/>
      <c r="G278" s="197"/>
      <c r="H278" s="197"/>
      <c r="I278" s="197"/>
      <c r="J278" s="197"/>
      <c r="K278" s="197"/>
      <c r="L278" s="197"/>
      <c r="M278" s="197"/>
      <c r="N278" s="197"/>
      <c r="O278" s="197"/>
      <c r="P278" s="197"/>
      <c r="Q278" s="197"/>
      <c r="R278" s="197"/>
      <c r="S278" s="197"/>
      <c r="T278" s="197"/>
      <c r="U278" s="197"/>
      <c r="V278" s="197"/>
      <c r="W278" s="197"/>
      <c r="X278" s="197"/>
      <c r="Y278" s="197"/>
      <c r="Z278" s="197"/>
    </row>
    <row r="279" ht="15.75" customHeight="1">
      <c r="A279" s="197"/>
      <c r="B279" s="197"/>
      <c r="C279" s="197"/>
      <c r="D279" s="197"/>
      <c r="E279" s="197"/>
      <c r="F279" s="197"/>
      <c r="G279" s="197"/>
      <c r="H279" s="197"/>
      <c r="I279" s="197"/>
      <c r="J279" s="197"/>
      <c r="K279" s="197"/>
      <c r="L279" s="197"/>
      <c r="M279" s="197"/>
      <c r="N279" s="197"/>
      <c r="O279" s="197"/>
      <c r="P279" s="197"/>
      <c r="Q279" s="197"/>
      <c r="R279" s="197"/>
      <c r="S279" s="197"/>
      <c r="T279" s="197"/>
      <c r="U279" s="197"/>
      <c r="V279" s="197"/>
      <c r="W279" s="197"/>
      <c r="X279" s="197"/>
      <c r="Y279" s="197"/>
      <c r="Z279" s="197"/>
    </row>
    <row r="280" ht="15.75" customHeight="1">
      <c r="A280" s="197"/>
      <c r="B280" s="197"/>
      <c r="C280" s="197"/>
      <c r="D280" s="197"/>
      <c r="E280" s="197"/>
      <c r="F280" s="197"/>
      <c r="G280" s="197"/>
      <c r="H280" s="197"/>
      <c r="I280" s="197"/>
      <c r="J280" s="197"/>
      <c r="K280" s="197"/>
      <c r="L280" s="197"/>
      <c r="M280" s="197"/>
      <c r="N280" s="197"/>
      <c r="O280" s="197"/>
      <c r="P280" s="197"/>
      <c r="Q280" s="197"/>
      <c r="R280" s="197"/>
      <c r="S280" s="197"/>
      <c r="T280" s="197"/>
      <c r="U280" s="197"/>
      <c r="V280" s="197"/>
      <c r="W280" s="197"/>
      <c r="X280" s="197"/>
      <c r="Y280" s="197"/>
      <c r="Z280" s="197"/>
    </row>
    <row r="281" ht="15.75" customHeight="1">
      <c r="A281" s="197"/>
      <c r="B281" s="197"/>
      <c r="C281" s="197"/>
      <c r="D281" s="197"/>
      <c r="E281" s="197"/>
      <c r="F281" s="197"/>
      <c r="G281" s="197"/>
      <c r="H281" s="197"/>
      <c r="I281" s="197"/>
      <c r="J281" s="197"/>
      <c r="K281" s="197"/>
      <c r="L281" s="197"/>
      <c r="M281" s="197"/>
      <c r="N281" s="197"/>
      <c r="O281" s="197"/>
      <c r="P281" s="197"/>
      <c r="Q281" s="197"/>
      <c r="R281" s="197"/>
      <c r="S281" s="197"/>
      <c r="T281" s="197"/>
      <c r="U281" s="197"/>
      <c r="V281" s="197"/>
      <c r="W281" s="197"/>
      <c r="X281" s="197"/>
      <c r="Y281" s="197"/>
      <c r="Z281" s="197"/>
    </row>
    <row r="282" ht="15.75" customHeight="1">
      <c r="A282" s="197"/>
      <c r="B282" s="197"/>
      <c r="C282" s="197"/>
      <c r="D282" s="197"/>
      <c r="E282" s="197"/>
      <c r="F282" s="197"/>
      <c r="G282" s="197"/>
      <c r="H282" s="197"/>
      <c r="I282" s="197"/>
      <c r="J282" s="197"/>
      <c r="K282" s="197"/>
      <c r="L282" s="197"/>
      <c r="M282" s="197"/>
      <c r="N282" s="197"/>
      <c r="O282" s="197"/>
      <c r="P282" s="197"/>
      <c r="Q282" s="197"/>
      <c r="R282" s="197"/>
      <c r="S282" s="197"/>
      <c r="T282" s="197"/>
      <c r="U282" s="197"/>
      <c r="V282" s="197"/>
      <c r="W282" s="197"/>
      <c r="X282" s="197"/>
      <c r="Y282" s="197"/>
      <c r="Z282" s="197"/>
    </row>
    <row r="283" ht="15.75" customHeight="1">
      <c r="A283" s="197"/>
      <c r="B283" s="197"/>
      <c r="C283" s="197"/>
      <c r="D283" s="197"/>
      <c r="E283" s="197"/>
      <c r="F283" s="197"/>
      <c r="G283" s="197"/>
      <c r="H283" s="197"/>
      <c r="I283" s="197"/>
      <c r="J283" s="197"/>
      <c r="K283" s="197"/>
      <c r="L283" s="197"/>
      <c r="M283" s="197"/>
      <c r="N283" s="197"/>
      <c r="O283" s="197"/>
      <c r="P283" s="197"/>
      <c r="Q283" s="197"/>
      <c r="R283" s="197"/>
      <c r="S283" s="197"/>
      <c r="T283" s="197"/>
      <c r="U283" s="197"/>
      <c r="V283" s="197"/>
      <c r="W283" s="197"/>
      <c r="X283" s="197"/>
      <c r="Y283" s="197"/>
      <c r="Z283" s="197"/>
    </row>
    <row r="284" ht="15.75" customHeight="1">
      <c r="A284" s="197"/>
      <c r="B284" s="197"/>
      <c r="C284" s="197"/>
      <c r="D284" s="197"/>
      <c r="E284" s="197"/>
      <c r="F284" s="197"/>
      <c r="G284" s="197"/>
      <c r="H284" s="197"/>
      <c r="I284" s="197"/>
      <c r="J284" s="197"/>
      <c r="K284" s="197"/>
      <c r="L284" s="197"/>
      <c r="M284" s="197"/>
      <c r="N284" s="197"/>
      <c r="O284" s="197"/>
      <c r="P284" s="197"/>
      <c r="Q284" s="197"/>
      <c r="R284" s="197"/>
      <c r="S284" s="197"/>
      <c r="T284" s="197"/>
      <c r="U284" s="197"/>
      <c r="V284" s="197"/>
      <c r="W284" s="197"/>
      <c r="X284" s="197"/>
      <c r="Y284" s="197"/>
      <c r="Z284" s="197"/>
    </row>
    <row r="285" ht="15.75" customHeight="1">
      <c r="A285" s="197"/>
      <c r="B285" s="197"/>
      <c r="C285" s="197"/>
      <c r="D285" s="197"/>
      <c r="E285" s="197"/>
      <c r="F285" s="197"/>
      <c r="G285" s="197"/>
      <c r="H285" s="197"/>
      <c r="I285" s="197"/>
      <c r="J285" s="197"/>
      <c r="K285" s="197"/>
      <c r="L285" s="197"/>
      <c r="M285" s="197"/>
      <c r="N285" s="197"/>
      <c r="O285" s="197"/>
      <c r="P285" s="197"/>
      <c r="Q285" s="197"/>
      <c r="R285" s="197"/>
      <c r="S285" s="197"/>
      <c r="T285" s="197"/>
      <c r="U285" s="197"/>
      <c r="V285" s="197"/>
      <c r="W285" s="197"/>
      <c r="X285" s="197"/>
      <c r="Y285" s="197"/>
      <c r="Z285" s="197"/>
    </row>
    <row r="286" ht="15.75" customHeight="1">
      <c r="A286" s="197"/>
      <c r="B286" s="197"/>
      <c r="C286" s="197"/>
      <c r="D286" s="197"/>
      <c r="E286" s="197"/>
      <c r="F286" s="197"/>
      <c r="G286" s="197"/>
      <c r="H286" s="197"/>
      <c r="I286" s="197"/>
      <c r="J286" s="197"/>
      <c r="K286" s="197"/>
      <c r="L286" s="197"/>
      <c r="M286" s="197"/>
      <c r="N286" s="197"/>
      <c r="O286" s="197"/>
      <c r="P286" s="197"/>
      <c r="Q286" s="197"/>
      <c r="R286" s="197"/>
      <c r="S286" s="197"/>
      <c r="T286" s="197"/>
      <c r="U286" s="197"/>
      <c r="V286" s="197"/>
      <c r="W286" s="197"/>
      <c r="X286" s="197"/>
      <c r="Y286" s="197"/>
      <c r="Z286" s="197"/>
    </row>
    <row r="287" ht="15.75" customHeight="1">
      <c r="A287" s="197"/>
      <c r="B287" s="197"/>
      <c r="C287" s="197"/>
      <c r="D287" s="197"/>
      <c r="E287" s="197"/>
      <c r="F287" s="197"/>
      <c r="G287" s="197"/>
      <c r="H287" s="197"/>
      <c r="I287" s="197"/>
      <c r="J287" s="197"/>
      <c r="K287" s="197"/>
      <c r="L287" s="197"/>
      <c r="M287" s="197"/>
      <c r="N287" s="197"/>
      <c r="O287" s="197"/>
      <c r="P287" s="197"/>
      <c r="Q287" s="197"/>
      <c r="R287" s="197"/>
      <c r="S287" s="197"/>
      <c r="T287" s="197"/>
      <c r="U287" s="197"/>
      <c r="V287" s="197"/>
      <c r="W287" s="197"/>
      <c r="X287" s="197"/>
      <c r="Y287" s="197"/>
      <c r="Z287" s="197"/>
    </row>
    <row r="288" ht="15.75" customHeight="1">
      <c r="A288" s="197"/>
      <c r="B288" s="197"/>
      <c r="C288" s="197"/>
      <c r="D288" s="197"/>
      <c r="E288" s="197"/>
      <c r="F288" s="197"/>
      <c r="G288" s="197"/>
      <c r="H288" s="197"/>
      <c r="I288" s="197"/>
      <c r="J288" s="197"/>
      <c r="K288" s="197"/>
      <c r="L288" s="197"/>
      <c r="M288" s="197"/>
      <c r="N288" s="197"/>
      <c r="O288" s="197"/>
      <c r="P288" s="197"/>
      <c r="Q288" s="197"/>
      <c r="R288" s="197"/>
      <c r="S288" s="197"/>
      <c r="T288" s="197"/>
      <c r="U288" s="197"/>
      <c r="V288" s="197"/>
      <c r="W288" s="197"/>
      <c r="X288" s="197"/>
      <c r="Y288" s="197"/>
      <c r="Z288" s="197"/>
    </row>
    <row r="289" ht="15.75" customHeight="1">
      <c r="A289" s="197"/>
      <c r="B289" s="197"/>
      <c r="C289" s="197"/>
      <c r="D289" s="197"/>
      <c r="E289" s="197"/>
      <c r="F289" s="197"/>
      <c r="G289" s="197"/>
      <c r="H289" s="197"/>
      <c r="I289" s="197"/>
      <c r="J289" s="197"/>
      <c r="K289" s="197"/>
      <c r="L289" s="197"/>
      <c r="M289" s="197"/>
      <c r="N289" s="197"/>
      <c r="O289" s="197"/>
      <c r="P289" s="197"/>
      <c r="Q289" s="197"/>
      <c r="R289" s="197"/>
      <c r="S289" s="197"/>
      <c r="T289" s="197"/>
      <c r="U289" s="197"/>
      <c r="V289" s="197"/>
      <c r="W289" s="197"/>
      <c r="X289" s="197"/>
      <c r="Y289" s="197"/>
      <c r="Z289" s="197"/>
    </row>
    <row r="290" ht="15.75" customHeight="1">
      <c r="A290" s="197"/>
      <c r="B290" s="197"/>
      <c r="C290" s="197"/>
      <c r="D290" s="197"/>
      <c r="E290" s="197"/>
      <c r="F290" s="197"/>
      <c r="G290" s="197"/>
      <c r="H290" s="197"/>
      <c r="I290" s="197"/>
      <c r="J290" s="197"/>
      <c r="K290" s="197"/>
      <c r="L290" s="197"/>
      <c r="M290" s="197"/>
      <c r="N290" s="197"/>
      <c r="O290" s="197"/>
      <c r="P290" s="197"/>
      <c r="Q290" s="197"/>
      <c r="R290" s="197"/>
      <c r="S290" s="197"/>
      <c r="T290" s="197"/>
      <c r="U290" s="197"/>
      <c r="V290" s="197"/>
      <c r="W290" s="197"/>
      <c r="X290" s="197"/>
      <c r="Y290" s="197"/>
      <c r="Z290" s="197"/>
    </row>
    <row r="291" ht="15.75" customHeight="1">
      <c r="A291" s="197"/>
      <c r="B291" s="197"/>
      <c r="C291" s="197"/>
      <c r="D291" s="197"/>
      <c r="E291" s="197"/>
      <c r="F291" s="197"/>
      <c r="G291" s="197"/>
      <c r="H291" s="197"/>
      <c r="I291" s="197"/>
      <c r="J291" s="197"/>
      <c r="K291" s="197"/>
      <c r="L291" s="197"/>
      <c r="M291" s="197"/>
      <c r="N291" s="197"/>
      <c r="O291" s="197"/>
      <c r="P291" s="197"/>
      <c r="Q291" s="197"/>
      <c r="R291" s="197"/>
      <c r="S291" s="197"/>
      <c r="T291" s="197"/>
      <c r="U291" s="197"/>
      <c r="V291" s="197"/>
      <c r="W291" s="197"/>
      <c r="X291" s="197"/>
      <c r="Y291" s="197"/>
      <c r="Z291" s="197"/>
    </row>
    <row r="292" ht="15.75" customHeight="1">
      <c r="A292" s="197"/>
      <c r="B292" s="197"/>
      <c r="C292" s="197"/>
      <c r="D292" s="197"/>
      <c r="E292" s="197"/>
      <c r="F292" s="197"/>
      <c r="G292" s="197"/>
      <c r="H292" s="197"/>
      <c r="I292" s="197"/>
      <c r="J292" s="197"/>
      <c r="K292" s="197"/>
      <c r="L292" s="197"/>
      <c r="M292" s="197"/>
      <c r="N292" s="197"/>
      <c r="O292" s="197"/>
      <c r="P292" s="197"/>
      <c r="Q292" s="197"/>
      <c r="R292" s="197"/>
      <c r="S292" s="197"/>
      <c r="T292" s="197"/>
      <c r="U292" s="197"/>
      <c r="V292" s="197"/>
      <c r="W292" s="197"/>
      <c r="X292" s="197"/>
      <c r="Y292" s="197"/>
      <c r="Z292" s="197"/>
    </row>
    <row r="293" ht="15.75" customHeight="1">
      <c r="A293" s="197"/>
      <c r="B293" s="197"/>
      <c r="C293" s="197"/>
      <c r="D293" s="197"/>
      <c r="E293" s="197"/>
      <c r="F293" s="197"/>
      <c r="G293" s="197"/>
      <c r="H293" s="197"/>
      <c r="I293" s="197"/>
      <c r="J293" s="197"/>
      <c r="K293" s="197"/>
      <c r="L293" s="197"/>
      <c r="M293" s="197"/>
      <c r="N293" s="197"/>
      <c r="O293" s="197"/>
      <c r="P293" s="197"/>
      <c r="Q293" s="197"/>
      <c r="R293" s="197"/>
      <c r="S293" s="197"/>
      <c r="T293" s="197"/>
      <c r="U293" s="197"/>
      <c r="V293" s="197"/>
      <c r="W293" s="197"/>
      <c r="X293" s="197"/>
      <c r="Y293" s="197"/>
      <c r="Z293" s="197"/>
    </row>
    <row r="294" ht="15.75" customHeight="1">
      <c r="A294" s="197"/>
      <c r="B294" s="197"/>
      <c r="C294" s="197"/>
      <c r="D294" s="197"/>
      <c r="E294" s="197"/>
      <c r="F294" s="197"/>
      <c r="G294" s="197"/>
      <c r="H294" s="197"/>
      <c r="I294" s="197"/>
      <c r="J294" s="197"/>
      <c r="K294" s="197"/>
      <c r="L294" s="197"/>
      <c r="M294" s="197"/>
      <c r="N294" s="197"/>
      <c r="O294" s="197"/>
      <c r="P294" s="197"/>
      <c r="Q294" s="197"/>
      <c r="R294" s="197"/>
      <c r="S294" s="197"/>
      <c r="T294" s="197"/>
      <c r="U294" s="197"/>
      <c r="V294" s="197"/>
      <c r="W294" s="197"/>
      <c r="X294" s="197"/>
      <c r="Y294" s="197"/>
      <c r="Z294" s="197"/>
    </row>
    <row r="295" ht="15.75" customHeight="1">
      <c r="A295" s="197"/>
      <c r="B295" s="197"/>
      <c r="C295" s="197"/>
      <c r="D295" s="197"/>
      <c r="E295" s="197"/>
      <c r="F295" s="197"/>
      <c r="G295" s="197"/>
      <c r="H295" s="197"/>
      <c r="I295" s="197"/>
      <c r="J295" s="197"/>
      <c r="K295" s="197"/>
      <c r="L295" s="197"/>
      <c r="M295" s="197"/>
      <c r="N295" s="197"/>
      <c r="O295" s="197"/>
      <c r="P295" s="197"/>
      <c r="Q295" s="197"/>
      <c r="R295" s="197"/>
      <c r="S295" s="197"/>
      <c r="T295" s="197"/>
      <c r="U295" s="197"/>
      <c r="V295" s="197"/>
      <c r="W295" s="197"/>
      <c r="X295" s="197"/>
      <c r="Y295" s="197"/>
      <c r="Z295" s="197"/>
    </row>
    <row r="296" ht="15.75" customHeight="1">
      <c r="A296" s="197"/>
      <c r="B296" s="197"/>
      <c r="C296" s="197"/>
      <c r="D296" s="197"/>
      <c r="E296" s="197"/>
      <c r="F296" s="197"/>
      <c r="G296" s="197"/>
      <c r="H296" s="197"/>
      <c r="I296" s="197"/>
      <c r="J296" s="197"/>
      <c r="K296" s="197"/>
      <c r="L296" s="197"/>
      <c r="M296" s="197"/>
      <c r="N296" s="197"/>
      <c r="O296" s="197"/>
      <c r="P296" s="197"/>
      <c r="Q296" s="197"/>
      <c r="R296" s="197"/>
      <c r="S296" s="197"/>
      <c r="T296" s="197"/>
      <c r="U296" s="197"/>
      <c r="V296" s="197"/>
      <c r="W296" s="197"/>
      <c r="X296" s="197"/>
      <c r="Y296" s="197"/>
      <c r="Z296" s="197"/>
    </row>
    <row r="297" ht="15.75" customHeight="1">
      <c r="A297" s="197"/>
      <c r="B297" s="197"/>
      <c r="C297" s="197"/>
      <c r="D297" s="197"/>
      <c r="E297" s="197"/>
      <c r="F297" s="197"/>
      <c r="G297" s="197"/>
      <c r="H297" s="197"/>
      <c r="I297" s="197"/>
      <c r="J297" s="197"/>
      <c r="K297" s="197"/>
      <c r="L297" s="197"/>
      <c r="M297" s="197"/>
      <c r="N297" s="197"/>
      <c r="O297" s="197"/>
      <c r="P297" s="197"/>
      <c r="Q297" s="197"/>
      <c r="R297" s="197"/>
      <c r="S297" s="197"/>
      <c r="T297" s="197"/>
      <c r="U297" s="197"/>
      <c r="V297" s="197"/>
      <c r="W297" s="197"/>
      <c r="X297" s="197"/>
      <c r="Y297" s="197"/>
      <c r="Z297" s="197"/>
    </row>
    <row r="298" ht="15.75" customHeight="1">
      <c r="A298" s="197"/>
      <c r="B298" s="197"/>
      <c r="C298" s="197"/>
      <c r="D298" s="197"/>
      <c r="E298" s="197"/>
      <c r="F298" s="197"/>
      <c r="G298" s="197"/>
      <c r="H298" s="197"/>
      <c r="I298" s="197"/>
      <c r="J298" s="197"/>
      <c r="K298" s="197"/>
      <c r="L298" s="197"/>
      <c r="M298" s="197"/>
      <c r="N298" s="197"/>
      <c r="O298" s="197"/>
      <c r="P298" s="197"/>
      <c r="Q298" s="197"/>
      <c r="R298" s="197"/>
      <c r="S298" s="197"/>
      <c r="T298" s="197"/>
      <c r="U298" s="197"/>
      <c r="V298" s="197"/>
      <c r="W298" s="197"/>
      <c r="X298" s="197"/>
      <c r="Y298" s="197"/>
      <c r="Z298" s="197"/>
    </row>
    <row r="299" ht="15.75" customHeight="1">
      <c r="A299" s="197"/>
      <c r="B299" s="197"/>
      <c r="C299" s="197"/>
      <c r="D299" s="197"/>
      <c r="E299" s="197"/>
      <c r="F299" s="197"/>
      <c r="G299" s="197"/>
      <c r="H299" s="197"/>
      <c r="I299" s="197"/>
      <c r="J299" s="197"/>
      <c r="K299" s="197"/>
      <c r="L299" s="197"/>
      <c r="M299" s="197"/>
      <c r="N299" s="197"/>
      <c r="O299" s="197"/>
      <c r="P299" s="197"/>
      <c r="Q299" s="197"/>
      <c r="R299" s="197"/>
      <c r="S299" s="197"/>
      <c r="T299" s="197"/>
      <c r="U299" s="197"/>
      <c r="V299" s="197"/>
      <c r="W299" s="197"/>
      <c r="X299" s="197"/>
      <c r="Y299" s="197"/>
      <c r="Z299" s="197"/>
    </row>
    <row r="300" ht="15.75" customHeight="1">
      <c r="A300" s="197"/>
      <c r="B300" s="197"/>
      <c r="C300" s="197"/>
      <c r="D300" s="197"/>
      <c r="E300" s="197"/>
      <c r="F300" s="197"/>
      <c r="G300" s="197"/>
      <c r="H300" s="197"/>
      <c r="I300" s="197"/>
      <c r="J300" s="197"/>
      <c r="K300" s="197"/>
      <c r="L300" s="197"/>
      <c r="M300" s="197"/>
      <c r="N300" s="197"/>
      <c r="O300" s="197"/>
      <c r="P300" s="197"/>
      <c r="Q300" s="197"/>
      <c r="R300" s="197"/>
      <c r="S300" s="197"/>
      <c r="T300" s="197"/>
      <c r="U300" s="197"/>
      <c r="V300" s="197"/>
      <c r="W300" s="197"/>
      <c r="X300" s="197"/>
      <c r="Y300" s="197"/>
      <c r="Z300" s="197"/>
    </row>
    <row r="301" ht="15.75" customHeight="1">
      <c r="A301" s="197"/>
      <c r="B301" s="197"/>
      <c r="C301" s="197"/>
      <c r="D301" s="197"/>
      <c r="E301" s="197"/>
      <c r="F301" s="197"/>
      <c r="G301" s="197"/>
      <c r="H301" s="197"/>
      <c r="I301" s="197"/>
      <c r="J301" s="197"/>
      <c r="K301" s="197"/>
      <c r="L301" s="197"/>
      <c r="M301" s="197"/>
      <c r="N301" s="197"/>
      <c r="O301" s="197"/>
      <c r="P301" s="197"/>
      <c r="Q301" s="197"/>
      <c r="R301" s="197"/>
      <c r="S301" s="197"/>
      <c r="T301" s="197"/>
      <c r="U301" s="197"/>
      <c r="V301" s="197"/>
      <c r="W301" s="197"/>
      <c r="X301" s="197"/>
      <c r="Y301" s="197"/>
      <c r="Z301" s="197"/>
    </row>
    <row r="302" ht="15.75" customHeight="1">
      <c r="A302" s="197"/>
      <c r="B302" s="197"/>
      <c r="C302" s="197"/>
      <c r="D302" s="197"/>
      <c r="E302" s="197"/>
      <c r="F302" s="197"/>
      <c r="G302" s="197"/>
      <c r="H302" s="197"/>
      <c r="I302" s="197"/>
      <c r="J302" s="197"/>
      <c r="K302" s="197"/>
      <c r="L302" s="197"/>
      <c r="M302" s="197"/>
      <c r="N302" s="197"/>
      <c r="O302" s="197"/>
      <c r="P302" s="197"/>
      <c r="Q302" s="197"/>
      <c r="R302" s="197"/>
      <c r="S302" s="197"/>
      <c r="T302" s="197"/>
      <c r="U302" s="197"/>
      <c r="V302" s="197"/>
      <c r="W302" s="197"/>
      <c r="X302" s="197"/>
      <c r="Y302" s="197"/>
      <c r="Z302" s="197"/>
    </row>
    <row r="303" ht="15.75" customHeight="1">
      <c r="A303" s="197"/>
      <c r="B303" s="197"/>
      <c r="C303" s="197"/>
      <c r="D303" s="197"/>
      <c r="E303" s="197"/>
      <c r="F303" s="197"/>
      <c r="G303" s="197"/>
      <c r="H303" s="197"/>
      <c r="I303" s="197"/>
      <c r="J303" s="197"/>
      <c r="K303" s="197"/>
      <c r="L303" s="197"/>
      <c r="M303" s="197"/>
      <c r="N303" s="197"/>
      <c r="O303" s="197"/>
      <c r="P303" s="197"/>
      <c r="Q303" s="197"/>
      <c r="R303" s="197"/>
      <c r="S303" s="197"/>
      <c r="T303" s="197"/>
      <c r="U303" s="197"/>
      <c r="V303" s="197"/>
      <c r="W303" s="197"/>
      <c r="X303" s="197"/>
      <c r="Y303" s="197"/>
      <c r="Z303" s="197"/>
    </row>
    <row r="304" ht="15.75" customHeight="1">
      <c r="A304" s="197"/>
      <c r="B304" s="197"/>
      <c r="C304" s="197"/>
      <c r="D304" s="197"/>
      <c r="E304" s="197"/>
      <c r="F304" s="197"/>
      <c r="G304" s="197"/>
      <c r="H304" s="197"/>
      <c r="I304" s="197"/>
      <c r="J304" s="197"/>
      <c r="K304" s="197"/>
      <c r="L304" s="197"/>
      <c r="M304" s="197"/>
      <c r="N304" s="197"/>
      <c r="O304" s="197"/>
      <c r="P304" s="197"/>
      <c r="Q304" s="197"/>
      <c r="R304" s="197"/>
      <c r="S304" s="197"/>
      <c r="T304" s="197"/>
      <c r="U304" s="197"/>
      <c r="V304" s="197"/>
      <c r="W304" s="197"/>
      <c r="X304" s="197"/>
      <c r="Y304" s="197"/>
      <c r="Z304" s="197"/>
    </row>
    <row r="305" ht="15.75" customHeight="1">
      <c r="A305" s="197"/>
      <c r="B305" s="197"/>
      <c r="C305" s="197"/>
      <c r="D305" s="197"/>
      <c r="E305" s="197"/>
      <c r="F305" s="197"/>
      <c r="G305" s="197"/>
      <c r="H305" s="197"/>
      <c r="I305" s="197"/>
      <c r="J305" s="197"/>
      <c r="K305" s="197"/>
      <c r="L305" s="197"/>
      <c r="M305" s="197"/>
      <c r="N305" s="197"/>
      <c r="O305" s="197"/>
      <c r="P305" s="197"/>
      <c r="Q305" s="197"/>
      <c r="R305" s="197"/>
      <c r="S305" s="197"/>
      <c r="T305" s="197"/>
      <c r="U305" s="197"/>
      <c r="V305" s="197"/>
      <c r="W305" s="197"/>
      <c r="X305" s="197"/>
      <c r="Y305" s="197"/>
      <c r="Z305" s="197"/>
    </row>
    <row r="306" ht="15.75" customHeight="1">
      <c r="A306" s="197"/>
      <c r="B306" s="197"/>
      <c r="C306" s="197"/>
      <c r="D306" s="197"/>
      <c r="E306" s="197"/>
      <c r="F306" s="197"/>
      <c r="G306" s="197"/>
      <c r="H306" s="197"/>
      <c r="I306" s="197"/>
      <c r="J306" s="197"/>
      <c r="K306" s="197"/>
      <c r="L306" s="197"/>
      <c r="M306" s="197"/>
      <c r="N306" s="197"/>
      <c r="O306" s="197"/>
      <c r="P306" s="197"/>
      <c r="Q306" s="197"/>
      <c r="R306" s="197"/>
      <c r="S306" s="197"/>
      <c r="T306" s="197"/>
      <c r="U306" s="197"/>
      <c r="V306" s="197"/>
      <c r="W306" s="197"/>
      <c r="X306" s="197"/>
      <c r="Y306" s="197"/>
      <c r="Z306" s="197"/>
    </row>
    <row r="307" ht="15.75" customHeight="1">
      <c r="A307" s="197"/>
      <c r="B307" s="197"/>
      <c r="C307" s="197"/>
      <c r="D307" s="197"/>
      <c r="E307" s="197"/>
      <c r="F307" s="197"/>
      <c r="G307" s="197"/>
      <c r="H307" s="197"/>
      <c r="I307" s="197"/>
      <c r="J307" s="197"/>
      <c r="K307" s="197"/>
      <c r="L307" s="197"/>
      <c r="M307" s="197"/>
      <c r="N307" s="197"/>
      <c r="O307" s="197"/>
      <c r="P307" s="197"/>
      <c r="Q307" s="197"/>
      <c r="R307" s="197"/>
      <c r="S307" s="197"/>
      <c r="T307" s="197"/>
      <c r="U307" s="197"/>
      <c r="V307" s="197"/>
      <c r="W307" s="197"/>
      <c r="X307" s="197"/>
      <c r="Y307" s="197"/>
      <c r="Z307" s="197"/>
    </row>
    <row r="308" ht="15.75" customHeight="1">
      <c r="A308" s="197"/>
      <c r="B308" s="197"/>
      <c r="C308" s="197"/>
      <c r="D308" s="197"/>
      <c r="E308" s="197"/>
      <c r="F308" s="197"/>
      <c r="G308" s="197"/>
      <c r="H308" s="197"/>
      <c r="I308" s="197"/>
      <c r="J308" s="197"/>
      <c r="K308" s="197"/>
      <c r="L308" s="197"/>
      <c r="M308" s="197"/>
      <c r="N308" s="197"/>
      <c r="O308" s="197"/>
      <c r="P308" s="197"/>
      <c r="Q308" s="197"/>
      <c r="R308" s="197"/>
      <c r="S308" s="197"/>
      <c r="T308" s="197"/>
      <c r="U308" s="197"/>
      <c r="V308" s="197"/>
      <c r="W308" s="197"/>
      <c r="X308" s="197"/>
      <c r="Y308" s="197"/>
      <c r="Z308" s="197"/>
    </row>
    <row r="309" ht="15.75" customHeight="1">
      <c r="A309" s="197"/>
      <c r="B309" s="197"/>
      <c r="C309" s="197"/>
      <c r="D309" s="197"/>
      <c r="E309" s="197"/>
      <c r="F309" s="197"/>
      <c r="G309" s="197"/>
      <c r="H309" s="197"/>
      <c r="I309" s="197"/>
      <c r="J309" s="197"/>
      <c r="K309" s="197"/>
      <c r="L309" s="197"/>
      <c r="M309" s="197"/>
      <c r="N309" s="197"/>
      <c r="O309" s="197"/>
      <c r="P309" s="197"/>
      <c r="Q309" s="197"/>
      <c r="R309" s="197"/>
      <c r="S309" s="197"/>
      <c r="T309" s="197"/>
      <c r="U309" s="197"/>
      <c r="V309" s="197"/>
      <c r="W309" s="197"/>
      <c r="X309" s="197"/>
      <c r="Y309" s="197"/>
      <c r="Z309" s="197"/>
    </row>
    <row r="310" ht="15.75" customHeight="1">
      <c r="A310" s="197"/>
      <c r="B310" s="197"/>
      <c r="C310" s="197"/>
      <c r="D310" s="197"/>
      <c r="E310" s="197"/>
      <c r="F310" s="197"/>
      <c r="G310" s="197"/>
      <c r="H310" s="197"/>
      <c r="I310" s="197"/>
      <c r="J310" s="197"/>
      <c r="K310" s="197"/>
      <c r="L310" s="197"/>
      <c r="M310" s="197"/>
      <c r="N310" s="197"/>
      <c r="O310" s="197"/>
      <c r="P310" s="197"/>
      <c r="Q310" s="197"/>
      <c r="R310" s="197"/>
      <c r="S310" s="197"/>
      <c r="T310" s="197"/>
      <c r="U310" s="197"/>
      <c r="V310" s="197"/>
      <c r="W310" s="197"/>
      <c r="X310" s="197"/>
      <c r="Y310" s="197"/>
      <c r="Z310" s="197"/>
    </row>
    <row r="311" ht="15.75" customHeight="1">
      <c r="A311" s="197"/>
      <c r="B311" s="197"/>
      <c r="C311" s="197"/>
      <c r="D311" s="197"/>
      <c r="E311" s="197"/>
      <c r="F311" s="197"/>
      <c r="G311" s="197"/>
      <c r="H311" s="197"/>
      <c r="I311" s="197"/>
      <c r="J311" s="197"/>
      <c r="K311" s="197"/>
      <c r="L311" s="197"/>
      <c r="M311" s="197"/>
      <c r="N311" s="197"/>
      <c r="O311" s="197"/>
      <c r="P311" s="197"/>
      <c r="Q311" s="197"/>
      <c r="R311" s="197"/>
      <c r="S311" s="197"/>
      <c r="T311" s="197"/>
      <c r="U311" s="197"/>
      <c r="V311" s="197"/>
      <c r="W311" s="197"/>
      <c r="X311" s="197"/>
      <c r="Y311" s="197"/>
      <c r="Z311" s="197"/>
    </row>
    <row r="312" ht="15.75" customHeight="1">
      <c r="A312" s="197"/>
      <c r="B312" s="197"/>
      <c r="C312" s="197"/>
      <c r="D312" s="197"/>
      <c r="E312" s="197"/>
      <c r="F312" s="197"/>
      <c r="G312" s="197"/>
      <c r="H312" s="197"/>
      <c r="I312" s="197"/>
      <c r="J312" s="197"/>
      <c r="K312" s="197"/>
      <c r="L312" s="197"/>
      <c r="M312" s="197"/>
      <c r="N312" s="197"/>
      <c r="O312" s="197"/>
      <c r="P312" s="197"/>
      <c r="Q312" s="197"/>
      <c r="R312" s="197"/>
      <c r="S312" s="197"/>
      <c r="T312" s="197"/>
      <c r="U312" s="197"/>
      <c r="V312" s="197"/>
      <c r="W312" s="197"/>
      <c r="X312" s="197"/>
      <c r="Y312" s="197"/>
      <c r="Z312" s="197"/>
    </row>
    <row r="313" ht="15.75" customHeight="1">
      <c r="A313" s="197"/>
      <c r="B313" s="197"/>
      <c r="C313" s="197"/>
      <c r="D313" s="197"/>
      <c r="E313" s="197"/>
      <c r="F313" s="197"/>
      <c r="G313" s="197"/>
      <c r="H313" s="197"/>
      <c r="I313" s="197"/>
      <c r="J313" s="197"/>
      <c r="K313" s="197"/>
      <c r="L313" s="197"/>
      <c r="M313" s="197"/>
      <c r="N313" s="197"/>
      <c r="O313" s="197"/>
      <c r="P313" s="197"/>
      <c r="Q313" s="197"/>
      <c r="R313" s="197"/>
      <c r="S313" s="197"/>
      <c r="T313" s="197"/>
      <c r="U313" s="197"/>
      <c r="V313" s="197"/>
      <c r="W313" s="197"/>
      <c r="X313" s="197"/>
      <c r="Y313" s="197"/>
      <c r="Z313" s="197"/>
    </row>
    <row r="314" ht="15.75" customHeight="1">
      <c r="A314" s="197"/>
      <c r="B314" s="197"/>
      <c r="C314" s="197"/>
      <c r="D314" s="197"/>
      <c r="E314" s="197"/>
      <c r="F314" s="197"/>
      <c r="G314" s="197"/>
      <c r="H314" s="197"/>
      <c r="I314" s="197"/>
      <c r="J314" s="197"/>
      <c r="K314" s="197"/>
      <c r="L314" s="197"/>
      <c r="M314" s="197"/>
      <c r="N314" s="197"/>
      <c r="O314" s="197"/>
      <c r="P314" s="197"/>
      <c r="Q314" s="197"/>
      <c r="R314" s="197"/>
      <c r="S314" s="197"/>
      <c r="T314" s="197"/>
      <c r="U314" s="197"/>
      <c r="V314" s="197"/>
      <c r="W314" s="197"/>
      <c r="X314" s="197"/>
      <c r="Y314" s="197"/>
      <c r="Z314" s="197"/>
    </row>
    <row r="315" ht="15.75" customHeight="1">
      <c r="A315" s="197"/>
      <c r="B315" s="197"/>
      <c r="C315" s="197"/>
      <c r="D315" s="197"/>
      <c r="E315" s="197"/>
      <c r="F315" s="197"/>
      <c r="G315" s="197"/>
      <c r="H315" s="197"/>
      <c r="I315" s="197"/>
      <c r="J315" s="197"/>
      <c r="K315" s="197"/>
      <c r="L315" s="197"/>
      <c r="M315" s="197"/>
      <c r="N315" s="197"/>
      <c r="O315" s="197"/>
      <c r="P315" s="197"/>
      <c r="Q315" s="197"/>
      <c r="R315" s="197"/>
      <c r="S315" s="197"/>
      <c r="T315" s="197"/>
      <c r="U315" s="197"/>
      <c r="V315" s="197"/>
      <c r="W315" s="197"/>
      <c r="X315" s="197"/>
      <c r="Y315" s="197"/>
      <c r="Z315" s="197"/>
    </row>
    <row r="316" ht="15.75" customHeight="1">
      <c r="A316" s="197"/>
      <c r="B316" s="197"/>
      <c r="C316" s="197"/>
      <c r="D316" s="197"/>
      <c r="E316" s="197"/>
      <c r="F316" s="197"/>
      <c r="G316" s="197"/>
      <c r="H316" s="197"/>
      <c r="I316" s="197"/>
      <c r="J316" s="197"/>
      <c r="K316" s="197"/>
      <c r="L316" s="197"/>
      <c r="M316" s="197"/>
      <c r="N316" s="197"/>
      <c r="O316" s="197"/>
      <c r="P316" s="197"/>
      <c r="Q316" s="197"/>
      <c r="R316" s="197"/>
      <c r="S316" s="197"/>
      <c r="T316" s="197"/>
      <c r="U316" s="197"/>
      <c r="V316" s="197"/>
      <c r="W316" s="197"/>
      <c r="X316" s="197"/>
      <c r="Y316" s="197"/>
      <c r="Z316" s="197"/>
    </row>
    <row r="317" ht="15.75" customHeight="1">
      <c r="A317" s="197"/>
      <c r="B317" s="197"/>
      <c r="C317" s="197"/>
      <c r="D317" s="197"/>
      <c r="E317" s="197"/>
      <c r="F317" s="197"/>
      <c r="G317" s="197"/>
      <c r="H317" s="197"/>
      <c r="I317" s="197"/>
      <c r="J317" s="197"/>
      <c r="K317" s="197"/>
      <c r="L317" s="197"/>
      <c r="M317" s="197"/>
      <c r="N317" s="197"/>
      <c r="O317" s="197"/>
      <c r="P317" s="197"/>
      <c r="Q317" s="197"/>
      <c r="R317" s="197"/>
      <c r="S317" s="197"/>
      <c r="T317" s="197"/>
      <c r="U317" s="197"/>
      <c r="V317" s="197"/>
      <c r="W317" s="197"/>
      <c r="X317" s="197"/>
      <c r="Y317" s="197"/>
      <c r="Z317" s="197"/>
    </row>
    <row r="318" ht="15.75" customHeight="1">
      <c r="A318" s="197"/>
      <c r="B318" s="197"/>
      <c r="C318" s="197"/>
      <c r="D318" s="197"/>
      <c r="E318" s="197"/>
      <c r="F318" s="197"/>
      <c r="G318" s="197"/>
      <c r="H318" s="197"/>
      <c r="I318" s="197"/>
      <c r="J318" s="197"/>
      <c r="K318" s="197"/>
      <c r="L318" s="197"/>
      <c r="M318" s="197"/>
      <c r="N318" s="197"/>
      <c r="O318" s="197"/>
      <c r="P318" s="197"/>
      <c r="Q318" s="197"/>
      <c r="R318" s="197"/>
      <c r="S318" s="197"/>
      <c r="T318" s="197"/>
      <c r="U318" s="197"/>
      <c r="V318" s="197"/>
      <c r="W318" s="197"/>
      <c r="X318" s="197"/>
      <c r="Y318" s="197"/>
      <c r="Z318" s="197"/>
    </row>
    <row r="319" ht="15.75" customHeight="1">
      <c r="A319" s="197"/>
      <c r="B319" s="197"/>
      <c r="C319" s="197"/>
      <c r="D319" s="197"/>
      <c r="E319" s="197"/>
      <c r="F319" s="197"/>
      <c r="G319" s="197"/>
      <c r="H319" s="197"/>
      <c r="I319" s="197"/>
      <c r="J319" s="197"/>
      <c r="K319" s="197"/>
      <c r="L319" s="197"/>
      <c r="M319" s="197"/>
      <c r="N319" s="197"/>
      <c r="O319" s="197"/>
      <c r="P319" s="197"/>
      <c r="Q319" s="197"/>
      <c r="R319" s="197"/>
      <c r="S319" s="197"/>
      <c r="T319" s="197"/>
      <c r="U319" s="197"/>
      <c r="V319" s="197"/>
      <c r="W319" s="197"/>
      <c r="X319" s="197"/>
      <c r="Y319" s="197"/>
      <c r="Z319" s="197"/>
    </row>
    <row r="320" ht="15.75" customHeight="1">
      <c r="A320" s="197"/>
      <c r="B320" s="197"/>
      <c r="C320" s="197"/>
      <c r="D320" s="197"/>
      <c r="E320" s="197"/>
      <c r="F320" s="197"/>
      <c r="G320" s="197"/>
      <c r="H320" s="197"/>
      <c r="I320" s="197"/>
      <c r="J320" s="197"/>
      <c r="K320" s="197"/>
      <c r="L320" s="197"/>
      <c r="M320" s="197"/>
      <c r="N320" s="197"/>
      <c r="O320" s="197"/>
      <c r="P320" s="197"/>
      <c r="Q320" s="197"/>
      <c r="R320" s="197"/>
      <c r="S320" s="197"/>
      <c r="T320" s="197"/>
      <c r="U320" s="197"/>
      <c r="V320" s="197"/>
      <c r="W320" s="197"/>
      <c r="X320" s="197"/>
      <c r="Y320" s="197"/>
      <c r="Z320" s="197"/>
    </row>
    <row r="321" ht="15.75" customHeight="1">
      <c r="A321" s="197"/>
      <c r="B321" s="197"/>
      <c r="C321" s="197"/>
      <c r="D321" s="197"/>
      <c r="E321" s="197"/>
      <c r="F321" s="197"/>
      <c r="G321" s="197"/>
      <c r="H321" s="197"/>
      <c r="I321" s="197"/>
      <c r="J321" s="197"/>
      <c r="K321" s="197"/>
      <c r="L321" s="197"/>
      <c r="M321" s="197"/>
      <c r="N321" s="197"/>
      <c r="O321" s="197"/>
      <c r="P321" s="197"/>
      <c r="Q321" s="197"/>
      <c r="R321" s="197"/>
      <c r="S321" s="197"/>
      <c r="T321" s="197"/>
      <c r="U321" s="197"/>
      <c r="V321" s="197"/>
      <c r="W321" s="197"/>
      <c r="X321" s="197"/>
      <c r="Y321" s="197"/>
      <c r="Z321" s="197"/>
    </row>
    <row r="322" ht="15.75" customHeight="1">
      <c r="A322" s="197"/>
      <c r="B322" s="197"/>
      <c r="C322" s="197"/>
      <c r="D322" s="197"/>
      <c r="E322" s="197"/>
      <c r="F322" s="197"/>
      <c r="G322" s="197"/>
      <c r="H322" s="197"/>
      <c r="I322" s="197"/>
      <c r="J322" s="197"/>
      <c r="K322" s="197"/>
      <c r="L322" s="197"/>
      <c r="M322" s="197"/>
      <c r="N322" s="197"/>
      <c r="O322" s="197"/>
      <c r="P322" s="197"/>
      <c r="Q322" s="197"/>
      <c r="R322" s="197"/>
      <c r="S322" s="197"/>
      <c r="T322" s="197"/>
      <c r="U322" s="197"/>
      <c r="V322" s="197"/>
      <c r="W322" s="197"/>
      <c r="X322" s="197"/>
      <c r="Y322" s="197"/>
      <c r="Z322" s="197"/>
    </row>
    <row r="323" ht="15.75" customHeight="1">
      <c r="A323" s="197"/>
      <c r="B323" s="197"/>
      <c r="C323" s="197"/>
      <c r="D323" s="197"/>
      <c r="E323" s="197"/>
      <c r="F323" s="197"/>
      <c r="G323" s="197"/>
      <c r="H323" s="197"/>
      <c r="I323" s="197"/>
      <c r="J323" s="197"/>
      <c r="K323" s="197"/>
      <c r="L323" s="197"/>
      <c r="M323" s="197"/>
      <c r="N323" s="197"/>
      <c r="O323" s="197"/>
      <c r="P323" s="197"/>
      <c r="Q323" s="197"/>
      <c r="R323" s="197"/>
      <c r="S323" s="197"/>
      <c r="T323" s="197"/>
      <c r="U323" s="197"/>
      <c r="V323" s="197"/>
      <c r="W323" s="197"/>
      <c r="X323" s="197"/>
      <c r="Y323" s="197"/>
      <c r="Z323" s="197"/>
    </row>
    <row r="324" ht="15.75" customHeight="1">
      <c r="A324" s="197"/>
      <c r="B324" s="197"/>
      <c r="C324" s="197"/>
      <c r="D324" s="197"/>
      <c r="E324" s="197"/>
      <c r="F324" s="197"/>
      <c r="G324" s="197"/>
      <c r="H324" s="197"/>
      <c r="I324" s="197"/>
      <c r="J324" s="197"/>
      <c r="K324" s="197"/>
      <c r="L324" s="197"/>
      <c r="M324" s="197"/>
      <c r="N324" s="197"/>
      <c r="O324" s="197"/>
      <c r="P324" s="197"/>
      <c r="Q324" s="197"/>
      <c r="R324" s="197"/>
      <c r="S324" s="197"/>
      <c r="T324" s="197"/>
      <c r="U324" s="197"/>
      <c r="V324" s="197"/>
      <c r="W324" s="197"/>
      <c r="X324" s="197"/>
      <c r="Y324" s="197"/>
      <c r="Z324" s="197"/>
    </row>
    <row r="325" ht="15.75" customHeight="1">
      <c r="A325" s="197"/>
      <c r="B325" s="197"/>
      <c r="C325" s="197"/>
      <c r="D325" s="197"/>
      <c r="E325" s="197"/>
      <c r="F325" s="197"/>
      <c r="G325" s="197"/>
      <c r="H325" s="197"/>
      <c r="I325" s="197"/>
      <c r="J325" s="197"/>
      <c r="K325" s="197"/>
      <c r="L325" s="197"/>
      <c r="M325" s="197"/>
      <c r="N325" s="197"/>
      <c r="O325" s="197"/>
      <c r="P325" s="197"/>
      <c r="Q325" s="197"/>
      <c r="R325" s="197"/>
      <c r="S325" s="197"/>
      <c r="T325" s="197"/>
      <c r="U325" s="197"/>
      <c r="V325" s="197"/>
      <c r="W325" s="197"/>
      <c r="X325" s="197"/>
      <c r="Y325" s="197"/>
      <c r="Z325" s="197"/>
    </row>
    <row r="326" ht="15.75" customHeight="1">
      <c r="A326" s="197"/>
      <c r="B326" s="197"/>
      <c r="C326" s="197"/>
      <c r="D326" s="197"/>
      <c r="E326" s="197"/>
      <c r="F326" s="197"/>
      <c r="G326" s="197"/>
      <c r="H326" s="197"/>
      <c r="I326" s="197"/>
      <c r="J326" s="197"/>
      <c r="K326" s="197"/>
      <c r="L326" s="197"/>
      <c r="M326" s="197"/>
      <c r="N326" s="197"/>
      <c r="O326" s="197"/>
      <c r="P326" s="197"/>
      <c r="Q326" s="197"/>
      <c r="R326" s="197"/>
      <c r="S326" s="197"/>
      <c r="T326" s="197"/>
      <c r="U326" s="197"/>
      <c r="V326" s="197"/>
      <c r="W326" s="197"/>
      <c r="X326" s="197"/>
      <c r="Y326" s="197"/>
      <c r="Z326" s="197"/>
    </row>
    <row r="327" ht="15.75" customHeight="1">
      <c r="A327" s="197"/>
      <c r="B327" s="197"/>
      <c r="C327" s="197"/>
      <c r="D327" s="197"/>
      <c r="E327" s="197"/>
      <c r="F327" s="197"/>
      <c r="G327" s="197"/>
      <c r="H327" s="197"/>
      <c r="I327" s="197"/>
      <c r="J327" s="197"/>
      <c r="K327" s="197"/>
      <c r="L327" s="197"/>
      <c r="M327" s="197"/>
      <c r="N327" s="197"/>
      <c r="O327" s="197"/>
      <c r="P327" s="197"/>
      <c r="Q327" s="197"/>
      <c r="R327" s="197"/>
      <c r="S327" s="197"/>
      <c r="T327" s="197"/>
      <c r="U327" s="197"/>
      <c r="V327" s="197"/>
      <c r="W327" s="197"/>
      <c r="X327" s="197"/>
      <c r="Y327" s="197"/>
      <c r="Z327" s="197"/>
    </row>
    <row r="328" ht="15.75" customHeight="1">
      <c r="A328" s="197"/>
      <c r="B328" s="197"/>
      <c r="C328" s="197"/>
      <c r="D328" s="197"/>
      <c r="E328" s="197"/>
      <c r="F328" s="197"/>
      <c r="G328" s="197"/>
      <c r="H328" s="197"/>
      <c r="I328" s="197"/>
      <c r="J328" s="197"/>
      <c r="K328" s="197"/>
      <c r="L328" s="197"/>
      <c r="M328" s="197"/>
      <c r="N328" s="197"/>
      <c r="O328" s="197"/>
      <c r="P328" s="197"/>
      <c r="Q328" s="197"/>
      <c r="R328" s="197"/>
      <c r="S328" s="197"/>
      <c r="T328" s="197"/>
      <c r="U328" s="197"/>
      <c r="V328" s="197"/>
      <c r="W328" s="197"/>
      <c r="X328" s="197"/>
      <c r="Y328" s="197"/>
      <c r="Z328" s="197"/>
    </row>
    <row r="329" ht="15.75" customHeight="1">
      <c r="A329" s="197"/>
      <c r="B329" s="197"/>
      <c r="C329" s="197"/>
      <c r="D329" s="197"/>
      <c r="E329" s="197"/>
      <c r="F329" s="197"/>
      <c r="G329" s="197"/>
      <c r="H329" s="197"/>
      <c r="I329" s="197"/>
      <c r="J329" s="197"/>
      <c r="K329" s="197"/>
      <c r="L329" s="197"/>
      <c r="M329" s="197"/>
      <c r="N329" s="197"/>
      <c r="O329" s="197"/>
      <c r="P329" s="197"/>
      <c r="Q329" s="197"/>
      <c r="R329" s="197"/>
      <c r="S329" s="197"/>
      <c r="T329" s="197"/>
      <c r="U329" s="197"/>
      <c r="V329" s="197"/>
      <c r="W329" s="197"/>
      <c r="X329" s="197"/>
      <c r="Y329" s="197"/>
      <c r="Z329" s="197"/>
    </row>
    <row r="330" ht="15.75" customHeight="1">
      <c r="A330" s="197"/>
      <c r="B330" s="197"/>
      <c r="C330" s="197"/>
      <c r="D330" s="197"/>
      <c r="E330" s="197"/>
      <c r="F330" s="197"/>
      <c r="G330" s="197"/>
      <c r="H330" s="197"/>
      <c r="I330" s="197"/>
      <c r="J330" s="197"/>
      <c r="K330" s="197"/>
      <c r="L330" s="197"/>
      <c r="M330" s="197"/>
      <c r="N330" s="197"/>
      <c r="O330" s="197"/>
      <c r="P330" s="197"/>
      <c r="Q330" s="197"/>
      <c r="R330" s="197"/>
      <c r="S330" s="197"/>
      <c r="T330" s="197"/>
      <c r="U330" s="197"/>
      <c r="V330" s="197"/>
      <c r="W330" s="197"/>
      <c r="X330" s="197"/>
      <c r="Y330" s="197"/>
      <c r="Z330" s="197"/>
    </row>
    <row r="331" ht="15.75" customHeight="1">
      <c r="A331" s="197"/>
      <c r="B331" s="197"/>
      <c r="C331" s="197"/>
      <c r="D331" s="197"/>
      <c r="E331" s="197"/>
      <c r="F331" s="197"/>
      <c r="G331" s="197"/>
      <c r="H331" s="197"/>
      <c r="I331" s="197"/>
      <c r="J331" s="197"/>
      <c r="K331" s="197"/>
      <c r="L331" s="197"/>
      <c r="M331" s="197"/>
      <c r="N331" s="197"/>
      <c r="O331" s="197"/>
      <c r="P331" s="197"/>
      <c r="Q331" s="197"/>
      <c r="R331" s="197"/>
      <c r="S331" s="197"/>
      <c r="T331" s="197"/>
      <c r="U331" s="197"/>
      <c r="V331" s="197"/>
      <c r="W331" s="197"/>
      <c r="X331" s="197"/>
      <c r="Y331" s="197"/>
      <c r="Z331" s="197"/>
    </row>
    <row r="332" ht="15.75" customHeight="1">
      <c r="A332" s="197"/>
      <c r="B332" s="197"/>
      <c r="C332" s="197"/>
      <c r="D332" s="197"/>
      <c r="E332" s="197"/>
      <c r="F332" s="197"/>
      <c r="G332" s="197"/>
      <c r="H332" s="197"/>
      <c r="I332" s="197"/>
      <c r="J332" s="197"/>
      <c r="K332" s="197"/>
      <c r="L332" s="197"/>
      <c r="M332" s="197"/>
      <c r="N332" s="197"/>
      <c r="O332" s="197"/>
      <c r="P332" s="197"/>
      <c r="Q332" s="197"/>
      <c r="R332" s="197"/>
      <c r="S332" s="197"/>
      <c r="T332" s="197"/>
      <c r="U332" s="197"/>
      <c r="V332" s="197"/>
      <c r="W332" s="197"/>
      <c r="X332" s="197"/>
      <c r="Y332" s="197"/>
      <c r="Z332" s="197"/>
    </row>
    <row r="333" ht="15.75" customHeight="1">
      <c r="A333" s="197"/>
      <c r="B333" s="197"/>
      <c r="C333" s="197"/>
      <c r="D333" s="197"/>
      <c r="E333" s="197"/>
      <c r="F333" s="197"/>
      <c r="G333" s="197"/>
      <c r="H333" s="197"/>
      <c r="I333" s="197"/>
      <c r="J333" s="197"/>
      <c r="K333" s="197"/>
      <c r="L333" s="197"/>
      <c r="M333" s="197"/>
      <c r="N333" s="197"/>
      <c r="O333" s="197"/>
      <c r="P333" s="197"/>
      <c r="Q333" s="197"/>
      <c r="R333" s="197"/>
      <c r="S333" s="197"/>
      <c r="T333" s="197"/>
      <c r="U333" s="197"/>
      <c r="V333" s="197"/>
      <c r="W333" s="197"/>
      <c r="X333" s="197"/>
      <c r="Y333" s="197"/>
      <c r="Z333" s="197"/>
    </row>
    <row r="334" ht="15.75" customHeight="1">
      <c r="A334" s="197"/>
      <c r="B334" s="197"/>
      <c r="C334" s="197"/>
      <c r="D334" s="197"/>
      <c r="E334" s="197"/>
      <c r="F334" s="197"/>
      <c r="G334" s="197"/>
      <c r="H334" s="197"/>
      <c r="I334" s="197"/>
      <c r="J334" s="197"/>
      <c r="K334" s="197"/>
      <c r="L334" s="197"/>
      <c r="M334" s="197"/>
      <c r="N334" s="197"/>
      <c r="O334" s="197"/>
      <c r="P334" s="197"/>
      <c r="Q334" s="197"/>
      <c r="R334" s="197"/>
      <c r="S334" s="197"/>
      <c r="T334" s="197"/>
      <c r="U334" s="197"/>
      <c r="V334" s="197"/>
      <c r="W334" s="197"/>
      <c r="X334" s="197"/>
      <c r="Y334" s="197"/>
      <c r="Z334" s="197"/>
    </row>
    <row r="335" ht="15.75" customHeight="1">
      <c r="A335" s="197"/>
      <c r="B335" s="197"/>
      <c r="C335" s="197"/>
      <c r="D335" s="197"/>
      <c r="E335" s="197"/>
      <c r="F335" s="197"/>
      <c r="G335" s="197"/>
      <c r="H335" s="197"/>
      <c r="I335" s="197"/>
      <c r="J335" s="197"/>
      <c r="K335" s="197"/>
      <c r="L335" s="197"/>
      <c r="M335" s="197"/>
      <c r="N335" s="197"/>
      <c r="O335" s="197"/>
      <c r="P335" s="197"/>
      <c r="Q335" s="197"/>
      <c r="R335" s="197"/>
      <c r="S335" s="197"/>
      <c r="T335" s="197"/>
      <c r="U335" s="197"/>
      <c r="V335" s="197"/>
      <c r="W335" s="197"/>
      <c r="X335" s="197"/>
      <c r="Y335" s="197"/>
      <c r="Z335" s="197"/>
    </row>
    <row r="336" ht="15.75" customHeight="1">
      <c r="A336" s="197"/>
      <c r="B336" s="197"/>
      <c r="C336" s="197"/>
      <c r="D336" s="197"/>
      <c r="E336" s="197"/>
      <c r="F336" s="197"/>
      <c r="G336" s="197"/>
      <c r="H336" s="197"/>
      <c r="I336" s="197"/>
      <c r="J336" s="197"/>
      <c r="K336" s="197"/>
      <c r="L336" s="197"/>
      <c r="M336" s="197"/>
      <c r="N336" s="197"/>
      <c r="O336" s="197"/>
      <c r="P336" s="197"/>
      <c r="Q336" s="197"/>
      <c r="R336" s="197"/>
      <c r="S336" s="197"/>
      <c r="T336" s="197"/>
      <c r="U336" s="197"/>
      <c r="V336" s="197"/>
      <c r="W336" s="197"/>
      <c r="X336" s="197"/>
      <c r="Y336" s="197"/>
      <c r="Z336" s="197"/>
    </row>
    <row r="337" ht="15.75" customHeight="1">
      <c r="A337" s="197"/>
      <c r="B337" s="197"/>
      <c r="C337" s="197"/>
      <c r="D337" s="197"/>
      <c r="E337" s="197"/>
      <c r="F337" s="197"/>
      <c r="G337" s="197"/>
      <c r="H337" s="197"/>
      <c r="I337" s="197"/>
      <c r="J337" s="197"/>
      <c r="K337" s="197"/>
      <c r="L337" s="197"/>
      <c r="M337" s="197"/>
      <c r="N337" s="197"/>
      <c r="O337" s="197"/>
      <c r="P337" s="197"/>
      <c r="Q337" s="197"/>
      <c r="R337" s="197"/>
      <c r="S337" s="197"/>
      <c r="T337" s="197"/>
      <c r="U337" s="197"/>
      <c r="V337" s="197"/>
      <c r="W337" s="197"/>
      <c r="X337" s="197"/>
      <c r="Y337" s="197"/>
      <c r="Z337" s="197"/>
    </row>
    <row r="338" ht="15.75" customHeight="1">
      <c r="A338" s="197"/>
      <c r="B338" s="197"/>
      <c r="C338" s="197"/>
      <c r="D338" s="197"/>
      <c r="E338" s="197"/>
      <c r="F338" s="197"/>
      <c r="G338" s="197"/>
      <c r="H338" s="197"/>
      <c r="I338" s="197"/>
      <c r="J338" s="197"/>
      <c r="K338" s="197"/>
      <c r="L338" s="197"/>
      <c r="M338" s="197"/>
      <c r="N338" s="197"/>
      <c r="O338" s="197"/>
      <c r="P338" s="197"/>
      <c r="Q338" s="197"/>
      <c r="R338" s="197"/>
      <c r="S338" s="197"/>
      <c r="T338" s="197"/>
      <c r="U338" s="197"/>
      <c r="V338" s="197"/>
      <c r="W338" s="197"/>
      <c r="X338" s="197"/>
      <c r="Y338" s="197"/>
      <c r="Z338" s="197"/>
    </row>
    <row r="339" ht="15.75" customHeight="1">
      <c r="A339" s="197"/>
      <c r="B339" s="197"/>
      <c r="C339" s="197"/>
      <c r="D339" s="197"/>
      <c r="E339" s="197"/>
      <c r="F339" s="197"/>
      <c r="G339" s="197"/>
      <c r="H339" s="197"/>
      <c r="I339" s="197"/>
      <c r="J339" s="197"/>
      <c r="K339" s="197"/>
      <c r="L339" s="197"/>
      <c r="M339" s="197"/>
      <c r="N339" s="197"/>
      <c r="O339" s="197"/>
      <c r="P339" s="197"/>
      <c r="Q339" s="197"/>
      <c r="R339" s="197"/>
      <c r="S339" s="197"/>
      <c r="T339" s="197"/>
      <c r="U339" s="197"/>
      <c r="V339" s="197"/>
      <c r="W339" s="197"/>
      <c r="X339" s="197"/>
      <c r="Y339" s="197"/>
      <c r="Z339" s="197"/>
    </row>
    <row r="340" ht="15.75" customHeight="1">
      <c r="A340" s="197"/>
      <c r="B340" s="197"/>
      <c r="C340" s="197"/>
      <c r="D340" s="197"/>
      <c r="E340" s="197"/>
      <c r="F340" s="197"/>
      <c r="G340" s="197"/>
      <c r="H340" s="197"/>
      <c r="I340" s="197"/>
      <c r="J340" s="197"/>
      <c r="K340" s="197"/>
      <c r="L340" s="197"/>
      <c r="M340" s="197"/>
      <c r="N340" s="197"/>
      <c r="O340" s="197"/>
      <c r="P340" s="197"/>
      <c r="Q340" s="197"/>
      <c r="R340" s="197"/>
      <c r="S340" s="197"/>
      <c r="T340" s="197"/>
      <c r="U340" s="197"/>
      <c r="V340" s="197"/>
      <c r="W340" s="197"/>
      <c r="X340" s="197"/>
      <c r="Y340" s="197"/>
      <c r="Z340" s="197"/>
    </row>
    <row r="341" ht="15.75" customHeight="1">
      <c r="A341" s="197"/>
      <c r="B341" s="197"/>
      <c r="C341" s="197"/>
      <c r="D341" s="197"/>
      <c r="E341" s="197"/>
      <c r="F341" s="197"/>
      <c r="G341" s="197"/>
      <c r="H341" s="197"/>
      <c r="I341" s="197"/>
      <c r="J341" s="197"/>
      <c r="K341" s="197"/>
      <c r="L341" s="197"/>
      <c r="M341" s="197"/>
      <c r="N341" s="197"/>
      <c r="O341" s="197"/>
      <c r="P341" s="197"/>
      <c r="Q341" s="197"/>
      <c r="R341" s="197"/>
      <c r="S341" s="197"/>
      <c r="T341" s="197"/>
      <c r="U341" s="197"/>
      <c r="V341" s="197"/>
      <c r="W341" s="197"/>
      <c r="X341" s="197"/>
      <c r="Y341" s="197"/>
      <c r="Z341" s="197"/>
    </row>
    <row r="342" ht="15.75" customHeight="1">
      <c r="A342" s="197"/>
      <c r="B342" s="197"/>
      <c r="C342" s="197"/>
      <c r="D342" s="197"/>
      <c r="E342" s="197"/>
      <c r="F342" s="197"/>
      <c r="G342" s="197"/>
      <c r="H342" s="197"/>
      <c r="I342" s="197"/>
      <c r="J342" s="197"/>
      <c r="K342" s="197"/>
      <c r="L342" s="197"/>
      <c r="M342" s="197"/>
      <c r="N342" s="197"/>
      <c r="O342" s="197"/>
      <c r="P342" s="197"/>
      <c r="Q342" s="197"/>
      <c r="R342" s="197"/>
      <c r="S342" s="197"/>
      <c r="T342" s="197"/>
      <c r="U342" s="197"/>
      <c r="V342" s="197"/>
      <c r="W342" s="197"/>
      <c r="X342" s="197"/>
      <c r="Y342" s="197"/>
      <c r="Z342" s="197"/>
    </row>
    <row r="343" ht="15.75" customHeight="1">
      <c r="A343" s="197"/>
      <c r="B343" s="197"/>
      <c r="C343" s="197"/>
      <c r="D343" s="197"/>
      <c r="E343" s="197"/>
      <c r="F343" s="197"/>
      <c r="G343" s="197"/>
      <c r="H343" s="197"/>
      <c r="I343" s="197"/>
      <c r="J343" s="197"/>
      <c r="K343" s="197"/>
      <c r="L343" s="197"/>
      <c r="M343" s="197"/>
      <c r="N343" s="197"/>
      <c r="O343" s="197"/>
      <c r="P343" s="197"/>
      <c r="Q343" s="197"/>
      <c r="R343" s="197"/>
      <c r="S343" s="197"/>
      <c r="T343" s="197"/>
      <c r="U343" s="197"/>
      <c r="V343" s="197"/>
      <c r="W343" s="197"/>
      <c r="X343" s="197"/>
      <c r="Y343" s="197"/>
      <c r="Z343" s="197"/>
    </row>
    <row r="344" ht="15.75" customHeight="1">
      <c r="A344" s="197"/>
      <c r="B344" s="197"/>
      <c r="C344" s="197"/>
      <c r="D344" s="197"/>
      <c r="E344" s="197"/>
      <c r="F344" s="197"/>
      <c r="G344" s="197"/>
      <c r="H344" s="197"/>
      <c r="I344" s="197"/>
      <c r="J344" s="197"/>
      <c r="K344" s="197"/>
      <c r="L344" s="197"/>
      <c r="M344" s="197"/>
      <c r="N344" s="197"/>
      <c r="O344" s="197"/>
      <c r="P344" s="197"/>
      <c r="Q344" s="197"/>
      <c r="R344" s="197"/>
      <c r="S344" s="197"/>
      <c r="T344" s="197"/>
      <c r="U344" s="197"/>
      <c r="V344" s="197"/>
      <c r="W344" s="197"/>
      <c r="X344" s="197"/>
      <c r="Y344" s="197"/>
      <c r="Z344" s="197"/>
    </row>
    <row r="345" ht="15.75" customHeight="1">
      <c r="A345" s="197"/>
      <c r="B345" s="197"/>
      <c r="C345" s="197"/>
      <c r="D345" s="197"/>
      <c r="E345" s="197"/>
      <c r="F345" s="197"/>
      <c r="G345" s="197"/>
      <c r="H345" s="197"/>
      <c r="I345" s="197"/>
      <c r="J345" s="197"/>
      <c r="K345" s="197"/>
      <c r="L345" s="197"/>
      <c r="M345" s="197"/>
      <c r="N345" s="197"/>
      <c r="O345" s="197"/>
      <c r="P345" s="197"/>
      <c r="Q345" s="197"/>
      <c r="R345" s="197"/>
      <c r="S345" s="197"/>
      <c r="T345" s="197"/>
      <c r="U345" s="197"/>
      <c r="V345" s="197"/>
      <c r="W345" s="197"/>
      <c r="X345" s="197"/>
      <c r="Y345" s="197"/>
      <c r="Z345" s="197"/>
    </row>
    <row r="346" ht="15.75" customHeight="1">
      <c r="A346" s="197"/>
      <c r="B346" s="197"/>
      <c r="C346" s="197"/>
      <c r="D346" s="197"/>
      <c r="E346" s="197"/>
      <c r="F346" s="197"/>
      <c r="G346" s="197"/>
      <c r="H346" s="197"/>
      <c r="I346" s="197"/>
      <c r="J346" s="197"/>
      <c r="K346" s="197"/>
      <c r="L346" s="197"/>
      <c r="M346" s="197"/>
      <c r="N346" s="197"/>
      <c r="O346" s="197"/>
      <c r="P346" s="197"/>
      <c r="Q346" s="197"/>
      <c r="R346" s="197"/>
      <c r="S346" s="197"/>
      <c r="T346" s="197"/>
      <c r="U346" s="197"/>
      <c r="V346" s="197"/>
      <c r="W346" s="197"/>
      <c r="X346" s="197"/>
      <c r="Y346" s="197"/>
      <c r="Z346" s="197"/>
    </row>
    <row r="347" ht="15.75" customHeight="1">
      <c r="A347" s="197"/>
      <c r="B347" s="197"/>
      <c r="C347" s="197"/>
      <c r="D347" s="197"/>
      <c r="E347" s="197"/>
      <c r="F347" s="197"/>
      <c r="G347" s="197"/>
      <c r="H347" s="197"/>
      <c r="I347" s="197"/>
      <c r="J347" s="197"/>
      <c r="K347" s="197"/>
      <c r="L347" s="197"/>
      <c r="M347" s="197"/>
      <c r="N347" s="197"/>
      <c r="O347" s="197"/>
      <c r="P347" s="197"/>
      <c r="Q347" s="197"/>
      <c r="R347" s="197"/>
      <c r="S347" s="197"/>
      <c r="T347" s="197"/>
      <c r="U347" s="197"/>
      <c r="V347" s="197"/>
      <c r="W347" s="197"/>
      <c r="X347" s="197"/>
      <c r="Y347" s="197"/>
      <c r="Z347" s="197"/>
    </row>
    <row r="348" ht="15.75" customHeight="1">
      <c r="A348" s="197"/>
      <c r="B348" s="197"/>
      <c r="C348" s="197"/>
      <c r="D348" s="197"/>
      <c r="E348" s="197"/>
      <c r="F348" s="197"/>
      <c r="G348" s="197"/>
      <c r="H348" s="197"/>
      <c r="I348" s="197"/>
      <c r="J348" s="197"/>
      <c r="K348" s="197"/>
      <c r="L348" s="197"/>
      <c r="M348" s="197"/>
      <c r="N348" s="197"/>
      <c r="O348" s="197"/>
      <c r="P348" s="197"/>
      <c r="Q348" s="197"/>
      <c r="R348" s="197"/>
      <c r="S348" s="197"/>
      <c r="T348" s="197"/>
      <c r="U348" s="197"/>
      <c r="V348" s="197"/>
      <c r="W348" s="197"/>
      <c r="X348" s="197"/>
      <c r="Y348" s="197"/>
      <c r="Z348" s="197"/>
    </row>
    <row r="349" ht="15.75" customHeight="1">
      <c r="A349" s="197"/>
      <c r="B349" s="197"/>
      <c r="C349" s="197"/>
      <c r="D349" s="197"/>
      <c r="E349" s="197"/>
      <c r="F349" s="197"/>
      <c r="G349" s="197"/>
      <c r="H349" s="197"/>
      <c r="I349" s="197"/>
      <c r="J349" s="197"/>
      <c r="K349" s="197"/>
      <c r="L349" s="197"/>
      <c r="M349" s="197"/>
      <c r="N349" s="197"/>
      <c r="O349" s="197"/>
      <c r="P349" s="197"/>
      <c r="Q349" s="197"/>
      <c r="R349" s="197"/>
      <c r="S349" s="197"/>
      <c r="T349" s="197"/>
      <c r="U349" s="197"/>
      <c r="V349" s="197"/>
      <c r="W349" s="197"/>
      <c r="X349" s="197"/>
      <c r="Y349" s="197"/>
      <c r="Z349" s="197"/>
    </row>
    <row r="350" ht="15.75" customHeight="1">
      <c r="A350" s="197"/>
      <c r="B350" s="197"/>
      <c r="C350" s="197"/>
      <c r="D350" s="197"/>
      <c r="E350" s="197"/>
      <c r="F350" s="197"/>
      <c r="G350" s="197"/>
      <c r="H350" s="197"/>
      <c r="I350" s="197"/>
      <c r="J350" s="197"/>
      <c r="K350" s="197"/>
      <c r="L350" s="197"/>
      <c r="M350" s="197"/>
      <c r="N350" s="197"/>
      <c r="O350" s="197"/>
      <c r="P350" s="197"/>
      <c r="Q350" s="197"/>
      <c r="R350" s="197"/>
      <c r="S350" s="197"/>
      <c r="T350" s="197"/>
      <c r="U350" s="197"/>
      <c r="V350" s="197"/>
      <c r="W350" s="197"/>
      <c r="X350" s="197"/>
      <c r="Y350" s="197"/>
      <c r="Z350" s="197"/>
    </row>
    <row r="351" ht="15.75" customHeight="1">
      <c r="A351" s="197"/>
      <c r="B351" s="197"/>
      <c r="C351" s="197"/>
      <c r="D351" s="197"/>
      <c r="E351" s="197"/>
      <c r="F351" s="197"/>
      <c r="G351" s="197"/>
      <c r="H351" s="197"/>
      <c r="I351" s="197"/>
      <c r="J351" s="197"/>
      <c r="K351" s="197"/>
      <c r="L351" s="197"/>
      <c r="M351" s="197"/>
      <c r="N351" s="197"/>
      <c r="O351" s="197"/>
      <c r="P351" s="197"/>
      <c r="Q351" s="197"/>
      <c r="R351" s="197"/>
      <c r="S351" s="197"/>
      <c r="T351" s="197"/>
      <c r="U351" s="197"/>
      <c r="V351" s="197"/>
      <c r="W351" s="197"/>
      <c r="X351" s="197"/>
      <c r="Y351" s="197"/>
      <c r="Z351" s="197"/>
    </row>
    <row r="352" ht="15.75" customHeight="1">
      <c r="A352" s="197"/>
      <c r="B352" s="197"/>
      <c r="C352" s="197"/>
      <c r="D352" s="197"/>
      <c r="E352" s="197"/>
      <c r="F352" s="197"/>
      <c r="G352" s="197"/>
      <c r="H352" s="197"/>
      <c r="I352" s="197"/>
      <c r="J352" s="197"/>
      <c r="K352" s="197"/>
      <c r="L352" s="197"/>
      <c r="M352" s="197"/>
      <c r="N352" s="197"/>
      <c r="O352" s="197"/>
      <c r="P352" s="197"/>
      <c r="Q352" s="197"/>
      <c r="R352" s="197"/>
      <c r="S352" s="197"/>
      <c r="T352" s="197"/>
      <c r="U352" s="197"/>
      <c r="V352" s="197"/>
      <c r="W352" s="197"/>
      <c r="X352" s="197"/>
      <c r="Y352" s="197"/>
      <c r="Z352" s="197"/>
    </row>
    <row r="353" ht="15.75" customHeight="1">
      <c r="A353" s="197"/>
      <c r="B353" s="197"/>
      <c r="C353" s="197"/>
      <c r="D353" s="197"/>
      <c r="E353" s="197"/>
      <c r="F353" s="197"/>
      <c r="G353" s="197"/>
      <c r="H353" s="197"/>
      <c r="I353" s="197"/>
      <c r="J353" s="197"/>
      <c r="K353" s="197"/>
      <c r="L353" s="197"/>
      <c r="M353" s="197"/>
      <c r="N353" s="197"/>
      <c r="O353" s="197"/>
      <c r="P353" s="197"/>
      <c r="Q353" s="197"/>
      <c r="R353" s="197"/>
      <c r="S353" s="197"/>
      <c r="T353" s="197"/>
      <c r="U353" s="197"/>
      <c r="V353" s="197"/>
      <c r="W353" s="197"/>
      <c r="X353" s="197"/>
      <c r="Y353" s="197"/>
      <c r="Z353" s="197"/>
    </row>
    <row r="354" ht="15.75" customHeight="1">
      <c r="A354" s="197"/>
      <c r="B354" s="197"/>
      <c r="C354" s="197"/>
      <c r="D354" s="197"/>
      <c r="E354" s="197"/>
      <c r="F354" s="197"/>
      <c r="G354" s="197"/>
      <c r="H354" s="197"/>
      <c r="I354" s="197"/>
      <c r="J354" s="197"/>
      <c r="K354" s="197"/>
      <c r="L354" s="197"/>
      <c r="M354" s="197"/>
      <c r="N354" s="197"/>
      <c r="O354" s="197"/>
      <c r="P354" s="197"/>
      <c r="Q354" s="197"/>
      <c r="R354" s="197"/>
      <c r="S354" s="197"/>
      <c r="T354" s="197"/>
      <c r="U354" s="197"/>
      <c r="V354" s="197"/>
      <c r="W354" s="197"/>
      <c r="X354" s="197"/>
      <c r="Y354" s="197"/>
      <c r="Z354" s="197"/>
    </row>
    <row r="355" ht="15.75" customHeight="1">
      <c r="A355" s="197"/>
      <c r="B355" s="197"/>
      <c r="C355" s="197"/>
      <c r="D355" s="197"/>
      <c r="E355" s="197"/>
      <c r="F355" s="197"/>
      <c r="G355" s="197"/>
      <c r="H355" s="197"/>
      <c r="I355" s="197"/>
      <c r="J355" s="197"/>
      <c r="K355" s="197"/>
      <c r="L355" s="197"/>
      <c r="M355" s="197"/>
      <c r="N355" s="197"/>
      <c r="O355" s="197"/>
      <c r="P355" s="197"/>
      <c r="Q355" s="197"/>
      <c r="R355" s="197"/>
      <c r="S355" s="197"/>
      <c r="T355" s="197"/>
      <c r="U355" s="197"/>
      <c r="V355" s="197"/>
      <c r="W355" s="197"/>
      <c r="X355" s="197"/>
      <c r="Y355" s="197"/>
      <c r="Z355" s="197"/>
    </row>
    <row r="356" ht="15.75" customHeight="1">
      <c r="A356" s="197"/>
      <c r="B356" s="197"/>
      <c r="C356" s="197"/>
      <c r="D356" s="197"/>
      <c r="E356" s="197"/>
      <c r="F356" s="197"/>
      <c r="G356" s="197"/>
      <c r="H356" s="197"/>
      <c r="I356" s="197"/>
      <c r="J356" s="197"/>
      <c r="K356" s="197"/>
      <c r="L356" s="197"/>
      <c r="M356" s="197"/>
      <c r="N356" s="197"/>
      <c r="O356" s="197"/>
      <c r="P356" s="197"/>
      <c r="Q356" s="197"/>
      <c r="R356" s="197"/>
      <c r="S356" s="197"/>
      <c r="T356" s="197"/>
      <c r="U356" s="197"/>
      <c r="V356" s="197"/>
      <c r="W356" s="197"/>
      <c r="X356" s="197"/>
      <c r="Y356" s="197"/>
      <c r="Z356" s="197"/>
    </row>
    <row r="357" ht="15.75" customHeight="1">
      <c r="A357" s="197"/>
      <c r="B357" s="197"/>
      <c r="C357" s="197"/>
      <c r="D357" s="197"/>
      <c r="E357" s="197"/>
      <c r="F357" s="197"/>
      <c r="G357" s="197"/>
      <c r="H357" s="197"/>
      <c r="I357" s="197"/>
      <c r="J357" s="197"/>
      <c r="K357" s="197"/>
      <c r="L357" s="197"/>
      <c r="M357" s="197"/>
      <c r="N357" s="197"/>
      <c r="O357" s="197"/>
      <c r="P357" s="197"/>
      <c r="Q357" s="197"/>
      <c r="R357" s="197"/>
      <c r="S357" s="197"/>
      <c r="T357" s="197"/>
      <c r="U357" s="197"/>
      <c r="V357" s="197"/>
      <c r="W357" s="197"/>
      <c r="X357" s="197"/>
      <c r="Y357" s="197"/>
      <c r="Z357" s="197"/>
    </row>
    <row r="358" ht="15.75" customHeight="1">
      <c r="A358" s="197"/>
      <c r="B358" s="197"/>
      <c r="C358" s="197"/>
      <c r="D358" s="197"/>
      <c r="E358" s="197"/>
      <c r="F358" s="197"/>
      <c r="G358" s="197"/>
      <c r="H358" s="197"/>
      <c r="I358" s="197"/>
      <c r="J358" s="197"/>
      <c r="K358" s="197"/>
      <c r="L358" s="197"/>
      <c r="M358" s="197"/>
      <c r="N358" s="197"/>
      <c r="O358" s="197"/>
      <c r="P358" s="197"/>
      <c r="Q358" s="197"/>
      <c r="R358" s="197"/>
      <c r="S358" s="197"/>
      <c r="T358" s="197"/>
      <c r="U358" s="197"/>
      <c r="V358" s="197"/>
      <c r="W358" s="197"/>
      <c r="X358" s="197"/>
      <c r="Y358" s="197"/>
      <c r="Z358" s="197"/>
    </row>
    <row r="359" ht="15.75" customHeight="1">
      <c r="A359" s="197"/>
      <c r="B359" s="197"/>
      <c r="C359" s="197"/>
      <c r="D359" s="197"/>
      <c r="E359" s="197"/>
      <c r="F359" s="197"/>
      <c r="G359" s="197"/>
      <c r="H359" s="197"/>
      <c r="I359" s="197"/>
      <c r="J359" s="197"/>
      <c r="K359" s="197"/>
      <c r="L359" s="197"/>
      <c r="M359" s="197"/>
      <c r="N359" s="197"/>
      <c r="O359" s="197"/>
      <c r="P359" s="197"/>
      <c r="Q359" s="197"/>
      <c r="R359" s="197"/>
      <c r="S359" s="197"/>
      <c r="T359" s="197"/>
      <c r="U359" s="197"/>
      <c r="V359" s="197"/>
      <c r="W359" s="197"/>
      <c r="X359" s="197"/>
      <c r="Y359" s="197"/>
      <c r="Z359" s="197"/>
    </row>
    <row r="360" ht="15.75" customHeight="1">
      <c r="A360" s="197"/>
      <c r="B360" s="197"/>
      <c r="C360" s="197"/>
      <c r="D360" s="197"/>
      <c r="E360" s="197"/>
      <c r="F360" s="197"/>
      <c r="G360" s="197"/>
      <c r="H360" s="197"/>
      <c r="I360" s="197"/>
      <c r="J360" s="197"/>
      <c r="K360" s="197"/>
      <c r="L360" s="197"/>
      <c r="M360" s="197"/>
      <c r="N360" s="197"/>
      <c r="O360" s="197"/>
      <c r="P360" s="197"/>
      <c r="Q360" s="197"/>
      <c r="R360" s="197"/>
      <c r="S360" s="197"/>
      <c r="T360" s="197"/>
      <c r="U360" s="197"/>
      <c r="V360" s="197"/>
      <c r="W360" s="197"/>
      <c r="X360" s="197"/>
      <c r="Y360" s="197"/>
      <c r="Z360" s="197"/>
    </row>
    <row r="361" ht="15.75" customHeight="1">
      <c r="A361" s="197"/>
      <c r="B361" s="197"/>
      <c r="C361" s="197"/>
      <c r="D361" s="197"/>
      <c r="E361" s="197"/>
      <c r="F361" s="197"/>
      <c r="G361" s="197"/>
      <c r="H361" s="197"/>
      <c r="I361" s="197"/>
      <c r="J361" s="197"/>
      <c r="K361" s="197"/>
      <c r="L361" s="197"/>
      <c r="M361" s="197"/>
      <c r="N361" s="197"/>
      <c r="O361" s="197"/>
      <c r="P361" s="197"/>
      <c r="Q361" s="197"/>
      <c r="R361" s="197"/>
      <c r="S361" s="197"/>
      <c r="T361" s="197"/>
      <c r="U361" s="197"/>
      <c r="V361" s="197"/>
      <c r="W361" s="197"/>
      <c r="X361" s="197"/>
      <c r="Y361" s="197"/>
      <c r="Z361" s="197"/>
    </row>
    <row r="362" ht="15.75" customHeight="1">
      <c r="A362" s="197"/>
      <c r="B362" s="197"/>
      <c r="C362" s="197"/>
      <c r="D362" s="197"/>
      <c r="E362" s="197"/>
      <c r="F362" s="197"/>
      <c r="G362" s="197"/>
      <c r="H362" s="197"/>
      <c r="I362" s="197"/>
      <c r="J362" s="197"/>
      <c r="K362" s="197"/>
      <c r="L362" s="197"/>
      <c r="M362" s="197"/>
      <c r="N362" s="197"/>
      <c r="O362" s="197"/>
      <c r="P362" s="197"/>
      <c r="Q362" s="197"/>
      <c r="R362" s="197"/>
      <c r="S362" s="197"/>
      <c r="T362" s="197"/>
      <c r="U362" s="197"/>
      <c r="V362" s="197"/>
      <c r="W362" s="197"/>
      <c r="X362" s="197"/>
      <c r="Y362" s="197"/>
      <c r="Z362" s="197"/>
    </row>
    <row r="363" ht="15.75" customHeight="1">
      <c r="A363" s="197"/>
      <c r="B363" s="197"/>
      <c r="C363" s="197"/>
      <c r="D363" s="197"/>
      <c r="E363" s="197"/>
      <c r="F363" s="197"/>
      <c r="G363" s="197"/>
      <c r="H363" s="197"/>
      <c r="I363" s="197"/>
      <c r="J363" s="197"/>
      <c r="K363" s="197"/>
      <c r="L363" s="197"/>
      <c r="M363" s="197"/>
      <c r="N363" s="197"/>
      <c r="O363" s="197"/>
      <c r="P363" s="197"/>
      <c r="Q363" s="197"/>
      <c r="R363" s="197"/>
      <c r="S363" s="197"/>
      <c r="T363" s="197"/>
      <c r="U363" s="197"/>
      <c r="V363" s="197"/>
      <c r="W363" s="197"/>
      <c r="X363" s="197"/>
      <c r="Y363" s="197"/>
      <c r="Z363" s="197"/>
    </row>
    <row r="364" ht="15.75" customHeight="1">
      <c r="A364" s="197"/>
      <c r="B364" s="197"/>
      <c r="C364" s="197"/>
      <c r="D364" s="197"/>
      <c r="E364" s="197"/>
      <c r="F364" s="197"/>
      <c r="G364" s="197"/>
      <c r="H364" s="197"/>
      <c r="I364" s="197"/>
      <c r="J364" s="197"/>
      <c r="K364" s="197"/>
      <c r="L364" s="197"/>
      <c r="M364" s="197"/>
      <c r="N364" s="197"/>
      <c r="O364" s="197"/>
      <c r="P364" s="197"/>
      <c r="Q364" s="197"/>
      <c r="R364" s="197"/>
      <c r="S364" s="197"/>
      <c r="T364" s="197"/>
      <c r="U364" s="197"/>
      <c r="V364" s="197"/>
      <c r="W364" s="197"/>
      <c r="X364" s="197"/>
      <c r="Y364" s="197"/>
      <c r="Z364" s="197"/>
    </row>
    <row r="365" ht="15.75" customHeight="1">
      <c r="A365" s="197"/>
      <c r="B365" s="197"/>
      <c r="C365" s="197"/>
      <c r="D365" s="197"/>
      <c r="E365" s="197"/>
      <c r="F365" s="197"/>
      <c r="G365" s="197"/>
      <c r="H365" s="197"/>
      <c r="I365" s="197"/>
      <c r="J365" s="197"/>
      <c r="K365" s="197"/>
      <c r="L365" s="197"/>
      <c r="M365" s="197"/>
      <c r="N365" s="197"/>
      <c r="O365" s="197"/>
      <c r="P365" s="197"/>
      <c r="Q365" s="197"/>
      <c r="R365" s="197"/>
      <c r="S365" s="197"/>
      <c r="T365" s="197"/>
      <c r="U365" s="197"/>
      <c r="V365" s="197"/>
      <c r="W365" s="197"/>
      <c r="X365" s="197"/>
      <c r="Y365" s="197"/>
      <c r="Z365" s="197"/>
    </row>
    <row r="366" ht="15.75" customHeight="1">
      <c r="A366" s="197"/>
      <c r="B366" s="197"/>
      <c r="C366" s="197"/>
      <c r="D366" s="197"/>
      <c r="E366" s="197"/>
      <c r="F366" s="197"/>
      <c r="G366" s="197"/>
      <c r="H366" s="197"/>
      <c r="I366" s="197"/>
      <c r="J366" s="197"/>
      <c r="K366" s="197"/>
      <c r="L366" s="197"/>
      <c r="M366" s="197"/>
      <c r="N366" s="197"/>
      <c r="O366" s="197"/>
      <c r="P366" s="197"/>
      <c r="Q366" s="197"/>
      <c r="R366" s="197"/>
      <c r="S366" s="197"/>
      <c r="T366" s="197"/>
      <c r="U366" s="197"/>
      <c r="V366" s="197"/>
      <c r="W366" s="197"/>
      <c r="X366" s="197"/>
      <c r="Y366" s="197"/>
      <c r="Z366" s="197"/>
    </row>
    <row r="367" ht="15.75" customHeight="1">
      <c r="A367" s="197"/>
      <c r="B367" s="197"/>
      <c r="C367" s="197"/>
      <c r="D367" s="197"/>
      <c r="E367" s="197"/>
      <c r="F367" s="197"/>
      <c r="G367" s="197"/>
      <c r="H367" s="197"/>
      <c r="I367" s="197"/>
      <c r="J367" s="197"/>
      <c r="K367" s="197"/>
      <c r="L367" s="197"/>
      <c r="M367" s="197"/>
      <c r="N367" s="197"/>
      <c r="O367" s="197"/>
      <c r="P367" s="197"/>
      <c r="Q367" s="197"/>
      <c r="R367" s="197"/>
      <c r="S367" s="197"/>
      <c r="T367" s="197"/>
      <c r="U367" s="197"/>
      <c r="V367" s="197"/>
      <c r="W367" s="197"/>
      <c r="X367" s="197"/>
      <c r="Y367" s="197"/>
      <c r="Z367" s="197"/>
    </row>
    <row r="368" ht="15.75" customHeight="1">
      <c r="A368" s="197"/>
      <c r="B368" s="197"/>
      <c r="C368" s="197"/>
      <c r="D368" s="197"/>
      <c r="E368" s="197"/>
      <c r="F368" s="197"/>
      <c r="G368" s="197"/>
      <c r="H368" s="197"/>
      <c r="I368" s="197"/>
      <c r="J368" s="197"/>
      <c r="K368" s="197"/>
      <c r="L368" s="197"/>
      <c r="M368" s="197"/>
      <c r="N368" s="197"/>
      <c r="O368" s="197"/>
      <c r="P368" s="197"/>
      <c r="Q368" s="197"/>
      <c r="R368" s="197"/>
      <c r="S368" s="197"/>
      <c r="T368" s="197"/>
      <c r="U368" s="197"/>
      <c r="V368" s="197"/>
      <c r="W368" s="197"/>
      <c r="X368" s="197"/>
      <c r="Y368" s="197"/>
      <c r="Z368" s="197"/>
    </row>
    <row r="369" ht="15.75" customHeight="1">
      <c r="A369" s="197"/>
      <c r="B369" s="197"/>
      <c r="C369" s="197"/>
      <c r="D369" s="197"/>
      <c r="E369" s="197"/>
      <c r="F369" s="197"/>
      <c r="G369" s="197"/>
      <c r="H369" s="197"/>
      <c r="I369" s="197"/>
      <c r="J369" s="197"/>
      <c r="K369" s="197"/>
      <c r="L369" s="197"/>
      <c r="M369" s="197"/>
      <c r="N369" s="197"/>
      <c r="O369" s="197"/>
      <c r="P369" s="197"/>
      <c r="Q369" s="197"/>
      <c r="R369" s="197"/>
      <c r="S369" s="197"/>
      <c r="T369" s="197"/>
      <c r="U369" s="197"/>
      <c r="V369" s="197"/>
      <c r="W369" s="197"/>
      <c r="X369" s="197"/>
      <c r="Y369" s="197"/>
      <c r="Z369" s="197"/>
    </row>
    <row r="370" ht="15.75" customHeight="1">
      <c r="A370" s="197"/>
      <c r="B370" s="197"/>
      <c r="C370" s="197"/>
      <c r="D370" s="197"/>
      <c r="E370" s="197"/>
      <c r="F370" s="197"/>
      <c r="G370" s="197"/>
      <c r="H370" s="197"/>
      <c r="I370" s="197"/>
      <c r="J370" s="197"/>
      <c r="K370" s="197"/>
      <c r="L370" s="197"/>
      <c r="M370" s="197"/>
      <c r="N370" s="197"/>
      <c r="O370" s="197"/>
      <c r="P370" s="197"/>
      <c r="Q370" s="197"/>
      <c r="R370" s="197"/>
      <c r="S370" s="197"/>
      <c r="T370" s="197"/>
      <c r="U370" s="197"/>
      <c r="V370" s="197"/>
      <c r="W370" s="197"/>
      <c r="X370" s="197"/>
      <c r="Y370" s="197"/>
      <c r="Z370" s="197"/>
    </row>
    <row r="371" ht="15.75" customHeight="1">
      <c r="A371" s="197"/>
      <c r="B371" s="197"/>
      <c r="C371" s="197"/>
      <c r="D371" s="197"/>
      <c r="E371" s="197"/>
      <c r="F371" s="197"/>
      <c r="G371" s="197"/>
      <c r="H371" s="197"/>
      <c r="I371" s="197"/>
      <c r="J371" s="197"/>
      <c r="K371" s="197"/>
      <c r="L371" s="197"/>
      <c r="M371" s="197"/>
      <c r="N371" s="197"/>
      <c r="O371" s="197"/>
      <c r="P371" s="197"/>
      <c r="Q371" s="197"/>
      <c r="R371" s="197"/>
      <c r="S371" s="197"/>
      <c r="T371" s="197"/>
      <c r="U371" s="197"/>
      <c r="V371" s="197"/>
      <c r="W371" s="197"/>
      <c r="X371" s="197"/>
      <c r="Y371" s="197"/>
      <c r="Z371" s="197"/>
    </row>
    <row r="372" ht="15.75" customHeight="1">
      <c r="A372" s="197"/>
      <c r="B372" s="197"/>
      <c r="C372" s="197"/>
      <c r="D372" s="197"/>
      <c r="E372" s="197"/>
      <c r="F372" s="197"/>
      <c r="G372" s="197"/>
      <c r="H372" s="197"/>
      <c r="I372" s="197"/>
      <c r="J372" s="197"/>
      <c r="K372" s="197"/>
      <c r="L372" s="197"/>
      <c r="M372" s="197"/>
      <c r="N372" s="197"/>
      <c r="O372" s="197"/>
      <c r="P372" s="197"/>
      <c r="Q372" s="197"/>
      <c r="R372" s="197"/>
      <c r="S372" s="197"/>
      <c r="T372" s="197"/>
      <c r="U372" s="197"/>
      <c r="V372" s="197"/>
      <c r="W372" s="197"/>
      <c r="X372" s="197"/>
      <c r="Y372" s="197"/>
      <c r="Z372" s="197"/>
    </row>
    <row r="373" ht="15.75" customHeight="1">
      <c r="A373" s="197"/>
      <c r="B373" s="197"/>
      <c r="C373" s="197"/>
      <c r="D373" s="197"/>
      <c r="E373" s="197"/>
      <c r="F373" s="197"/>
      <c r="G373" s="197"/>
      <c r="H373" s="197"/>
      <c r="I373" s="197"/>
      <c r="J373" s="197"/>
      <c r="K373" s="197"/>
      <c r="L373" s="197"/>
      <c r="M373" s="197"/>
      <c r="N373" s="197"/>
      <c r="O373" s="197"/>
      <c r="P373" s="197"/>
      <c r="Q373" s="197"/>
      <c r="R373" s="197"/>
      <c r="S373" s="197"/>
      <c r="T373" s="197"/>
      <c r="U373" s="197"/>
      <c r="V373" s="197"/>
      <c r="W373" s="197"/>
      <c r="X373" s="197"/>
      <c r="Y373" s="197"/>
      <c r="Z373" s="197"/>
    </row>
    <row r="374" ht="15.75" customHeight="1">
      <c r="A374" s="197"/>
      <c r="B374" s="197"/>
      <c r="C374" s="197"/>
      <c r="D374" s="197"/>
      <c r="E374" s="197"/>
      <c r="F374" s="197"/>
      <c r="G374" s="197"/>
      <c r="H374" s="197"/>
      <c r="I374" s="197"/>
      <c r="J374" s="197"/>
      <c r="K374" s="197"/>
      <c r="L374" s="197"/>
      <c r="M374" s="197"/>
      <c r="N374" s="197"/>
      <c r="O374" s="197"/>
      <c r="P374" s="197"/>
      <c r="Q374" s="197"/>
      <c r="R374" s="197"/>
      <c r="S374" s="197"/>
      <c r="T374" s="197"/>
      <c r="U374" s="197"/>
      <c r="V374" s="197"/>
      <c r="W374" s="197"/>
      <c r="X374" s="197"/>
      <c r="Y374" s="197"/>
      <c r="Z374" s="197"/>
    </row>
    <row r="375" ht="15.75" customHeight="1">
      <c r="A375" s="197"/>
      <c r="B375" s="197"/>
      <c r="C375" s="197"/>
      <c r="D375" s="197"/>
      <c r="E375" s="197"/>
      <c r="F375" s="197"/>
      <c r="G375" s="197"/>
      <c r="H375" s="197"/>
      <c r="I375" s="197"/>
      <c r="J375" s="197"/>
      <c r="K375" s="197"/>
      <c r="L375" s="197"/>
      <c r="M375" s="197"/>
      <c r="N375" s="197"/>
      <c r="O375" s="197"/>
      <c r="P375" s="197"/>
      <c r="Q375" s="197"/>
      <c r="R375" s="197"/>
      <c r="S375" s="197"/>
      <c r="T375" s="197"/>
      <c r="U375" s="197"/>
      <c r="V375" s="197"/>
      <c r="W375" s="197"/>
      <c r="X375" s="197"/>
      <c r="Y375" s="197"/>
      <c r="Z375" s="197"/>
    </row>
    <row r="376" ht="15.75" customHeight="1">
      <c r="A376" s="197"/>
      <c r="B376" s="197"/>
      <c r="C376" s="197"/>
      <c r="D376" s="197"/>
      <c r="E376" s="197"/>
      <c r="F376" s="197"/>
      <c r="G376" s="197"/>
      <c r="H376" s="197"/>
      <c r="I376" s="197"/>
      <c r="J376" s="197"/>
      <c r="K376" s="197"/>
      <c r="L376" s="197"/>
      <c r="M376" s="197"/>
      <c r="N376" s="197"/>
      <c r="O376" s="197"/>
      <c r="P376" s="197"/>
      <c r="Q376" s="197"/>
      <c r="R376" s="197"/>
      <c r="S376" s="197"/>
      <c r="T376" s="197"/>
      <c r="U376" s="197"/>
      <c r="V376" s="197"/>
      <c r="W376" s="197"/>
      <c r="X376" s="197"/>
      <c r="Y376" s="197"/>
      <c r="Z376" s="197"/>
    </row>
    <row r="377" ht="15.75" customHeight="1">
      <c r="A377" s="197"/>
      <c r="B377" s="197"/>
      <c r="C377" s="197"/>
      <c r="D377" s="197"/>
      <c r="E377" s="197"/>
      <c r="F377" s="197"/>
      <c r="G377" s="197"/>
      <c r="H377" s="197"/>
      <c r="I377" s="197"/>
      <c r="J377" s="197"/>
      <c r="K377" s="197"/>
      <c r="L377" s="197"/>
      <c r="M377" s="197"/>
      <c r="N377" s="197"/>
      <c r="O377" s="197"/>
      <c r="P377" s="197"/>
      <c r="Q377" s="197"/>
      <c r="R377" s="197"/>
      <c r="S377" s="197"/>
      <c r="T377" s="197"/>
      <c r="U377" s="197"/>
      <c r="V377" s="197"/>
      <c r="W377" s="197"/>
      <c r="X377" s="197"/>
      <c r="Y377" s="197"/>
      <c r="Z377" s="197"/>
    </row>
    <row r="378" ht="15.75" customHeight="1">
      <c r="A378" s="197"/>
      <c r="B378" s="197"/>
      <c r="C378" s="197"/>
      <c r="D378" s="197"/>
      <c r="E378" s="197"/>
      <c r="F378" s="197"/>
      <c r="G378" s="197"/>
      <c r="H378" s="197"/>
      <c r="I378" s="197"/>
      <c r="J378" s="197"/>
      <c r="K378" s="197"/>
      <c r="L378" s="197"/>
      <c r="M378" s="197"/>
      <c r="N378" s="197"/>
      <c r="O378" s="197"/>
      <c r="P378" s="197"/>
      <c r="Q378" s="197"/>
      <c r="R378" s="197"/>
      <c r="S378" s="197"/>
      <c r="T378" s="197"/>
      <c r="U378" s="197"/>
      <c r="V378" s="197"/>
      <c r="W378" s="197"/>
      <c r="X378" s="197"/>
      <c r="Y378" s="197"/>
      <c r="Z378" s="197"/>
    </row>
    <row r="379" ht="15.75" customHeight="1">
      <c r="A379" s="197"/>
      <c r="B379" s="197"/>
      <c r="C379" s="197"/>
      <c r="D379" s="197"/>
      <c r="E379" s="197"/>
      <c r="F379" s="197"/>
      <c r="G379" s="197"/>
      <c r="H379" s="197"/>
      <c r="I379" s="197"/>
      <c r="J379" s="197"/>
      <c r="K379" s="197"/>
      <c r="L379" s="197"/>
      <c r="M379" s="197"/>
      <c r="N379" s="197"/>
      <c r="O379" s="197"/>
      <c r="P379" s="197"/>
      <c r="Q379" s="197"/>
      <c r="R379" s="197"/>
      <c r="S379" s="197"/>
      <c r="T379" s="197"/>
      <c r="U379" s="197"/>
      <c r="V379" s="197"/>
      <c r="W379" s="197"/>
      <c r="X379" s="197"/>
      <c r="Y379" s="197"/>
      <c r="Z379" s="197"/>
    </row>
    <row r="380" ht="15.75" customHeight="1">
      <c r="A380" s="197"/>
      <c r="B380" s="197"/>
      <c r="C380" s="197"/>
      <c r="D380" s="197"/>
      <c r="E380" s="197"/>
      <c r="F380" s="197"/>
      <c r="G380" s="197"/>
      <c r="H380" s="197"/>
      <c r="I380" s="197"/>
      <c r="J380" s="197"/>
      <c r="K380" s="197"/>
      <c r="L380" s="197"/>
      <c r="M380" s="197"/>
      <c r="N380" s="197"/>
      <c r="O380" s="197"/>
      <c r="P380" s="197"/>
      <c r="Q380" s="197"/>
      <c r="R380" s="197"/>
      <c r="S380" s="197"/>
      <c r="T380" s="197"/>
      <c r="U380" s="197"/>
      <c r="V380" s="197"/>
      <c r="W380" s="197"/>
      <c r="X380" s="197"/>
      <c r="Y380" s="197"/>
      <c r="Z380" s="197"/>
    </row>
    <row r="381" ht="15.75" customHeight="1">
      <c r="A381" s="197"/>
      <c r="B381" s="197"/>
      <c r="C381" s="197"/>
      <c r="D381" s="197"/>
      <c r="E381" s="197"/>
      <c r="F381" s="197"/>
      <c r="G381" s="197"/>
      <c r="H381" s="197"/>
      <c r="I381" s="197"/>
      <c r="J381" s="197"/>
      <c r="K381" s="197"/>
      <c r="L381" s="197"/>
      <c r="M381" s="197"/>
      <c r="N381" s="197"/>
      <c r="O381" s="197"/>
      <c r="P381" s="197"/>
      <c r="Q381" s="197"/>
      <c r="R381" s="197"/>
      <c r="S381" s="197"/>
      <c r="T381" s="197"/>
      <c r="U381" s="197"/>
      <c r="V381" s="197"/>
      <c r="W381" s="197"/>
      <c r="X381" s="197"/>
      <c r="Y381" s="197"/>
      <c r="Z381" s="197"/>
    </row>
    <row r="382" ht="15.75" customHeight="1">
      <c r="A382" s="197"/>
      <c r="B382" s="197"/>
      <c r="C382" s="197"/>
      <c r="D382" s="197"/>
      <c r="E382" s="197"/>
      <c r="F382" s="197"/>
      <c r="G382" s="197"/>
      <c r="H382" s="197"/>
      <c r="I382" s="197"/>
      <c r="J382" s="197"/>
      <c r="K382" s="197"/>
      <c r="L382" s="197"/>
      <c r="M382" s="197"/>
      <c r="N382" s="197"/>
      <c r="O382" s="197"/>
      <c r="P382" s="197"/>
      <c r="Q382" s="197"/>
      <c r="R382" s="197"/>
      <c r="S382" s="197"/>
      <c r="T382" s="197"/>
      <c r="U382" s="197"/>
      <c r="V382" s="197"/>
      <c r="W382" s="197"/>
      <c r="X382" s="197"/>
      <c r="Y382" s="197"/>
      <c r="Z382" s="197"/>
    </row>
    <row r="383" ht="15.75" customHeight="1">
      <c r="A383" s="197"/>
      <c r="B383" s="197"/>
      <c r="C383" s="197"/>
      <c r="D383" s="197"/>
      <c r="E383" s="197"/>
      <c r="F383" s="197"/>
      <c r="G383" s="197"/>
      <c r="H383" s="197"/>
      <c r="I383" s="197"/>
      <c r="J383" s="197"/>
      <c r="K383" s="197"/>
      <c r="L383" s="197"/>
      <c r="M383" s="197"/>
      <c r="N383" s="197"/>
      <c r="O383" s="197"/>
      <c r="P383" s="197"/>
      <c r="Q383" s="197"/>
      <c r="R383" s="197"/>
      <c r="S383" s="197"/>
      <c r="T383" s="197"/>
      <c r="U383" s="197"/>
      <c r="V383" s="197"/>
      <c r="W383" s="197"/>
      <c r="X383" s="197"/>
      <c r="Y383" s="197"/>
      <c r="Z383" s="197"/>
    </row>
    <row r="384" ht="15.75" customHeight="1">
      <c r="A384" s="197"/>
      <c r="B384" s="197"/>
      <c r="C384" s="197"/>
      <c r="D384" s="197"/>
      <c r="E384" s="197"/>
      <c r="F384" s="197"/>
      <c r="G384" s="197"/>
      <c r="H384" s="197"/>
      <c r="I384" s="197"/>
      <c r="J384" s="197"/>
      <c r="K384" s="197"/>
      <c r="L384" s="197"/>
      <c r="M384" s="197"/>
      <c r="N384" s="197"/>
      <c r="O384" s="197"/>
      <c r="P384" s="197"/>
      <c r="Q384" s="197"/>
      <c r="R384" s="197"/>
      <c r="S384" s="197"/>
      <c r="T384" s="197"/>
      <c r="U384" s="197"/>
      <c r="V384" s="197"/>
      <c r="W384" s="197"/>
      <c r="X384" s="197"/>
      <c r="Y384" s="197"/>
      <c r="Z384" s="197"/>
    </row>
    <row r="385" ht="15.75" customHeight="1">
      <c r="A385" s="197"/>
      <c r="B385" s="197"/>
      <c r="C385" s="197"/>
      <c r="D385" s="197"/>
      <c r="E385" s="197"/>
      <c r="F385" s="197"/>
      <c r="G385" s="197"/>
      <c r="H385" s="197"/>
      <c r="I385" s="197"/>
      <c r="J385" s="197"/>
      <c r="K385" s="197"/>
      <c r="L385" s="197"/>
      <c r="M385" s="197"/>
      <c r="N385" s="197"/>
      <c r="O385" s="197"/>
      <c r="P385" s="197"/>
      <c r="Q385" s="197"/>
      <c r="R385" s="197"/>
      <c r="S385" s="197"/>
      <c r="T385" s="197"/>
      <c r="U385" s="197"/>
      <c r="V385" s="197"/>
      <c r="W385" s="197"/>
      <c r="X385" s="197"/>
      <c r="Y385" s="197"/>
      <c r="Z385" s="197"/>
    </row>
    <row r="386" ht="15.75" customHeight="1">
      <c r="A386" s="197"/>
      <c r="B386" s="197"/>
      <c r="C386" s="197"/>
      <c r="D386" s="197"/>
      <c r="E386" s="197"/>
      <c r="F386" s="197"/>
      <c r="G386" s="197"/>
      <c r="H386" s="197"/>
      <c r="I386" s="197"/>
      <c r="J386" s="197"/>
      <c r="K386" s="197"/>
      <c r="L386" s="197"/>
      <c r="M386" s="197"/>
      <c r="N386" s="197"/>
      <c r="O386" s="197"/>
      <c r="P386" s="197"/>
      <c r="Q386" s="197"/>
      <c r="R386" s="197"/>
      <c r="S386" s="197"/>
      <c r="T386" s="197"/>
      <c r="U386" s="197"/>
      <c r="V386" s="197"/>
      <c r="W386" s="197"/>
      <c r="X386" s="197"/>
      <c r="Y386" s="197"/>
      <c r="Z386" s="197"/>
    </row>
    <row r="387" ht="15.75" customHeight="1">
      <c r="A387" s="197"/>
      <c r="B387" s="197"/>
      <c r="C387" s="197"/>
      <c r="D387" s="197"/>
      <c r="E387" s="197"/>
      <c r="F387" s="197"/>
      <c r="G387" s="197"/>
      <c r="H387" s="197"/>
      <c r="I387" s="197"/>
      <c r="J387" s="197"/>
      <c r="K387" s="197"/>
      <c r="L387" s="197"/>
      <c r="M387" s="197"/>
      <c r="N387" s="197"/>
      <c r="O387" s="197"/>
      <c r="P387" s="197"/>
      <c r="Q387" s="197"/>
      <c r="R387" s="197"/>
      <c r="S387" s="197"/>
      <c r="T387" s="197"/>
      <c r="U387" s="197"/>
      <c r="V387" s="197"/>
      <c r="W387" s="197"/>
      <c r="X387" s="197"/>
      <c r="Y387" s="197"/>
      <c r="Z387" s="197"/>
    </row>
    <row r="388" ht="15.75" customHeight="1">
      <c r="A388" s="197"/>
      <c r="B388" s="197"/>
      <c r="C388" s="197"/>
      <c r="D388" s="197"/>
      <c r="E388" s="197"/>
      <c r="F388" s="197"/>
      <c r="G388" s="197"/>
      <c r="H388" s="197"/>
      <c r="I388" s="197"/>
      <c r="J388" s="197"/>
      <c r="K388" s="197"/>
      <c r="L388" s="197"/>
      <c r="M388" s="197"/>
      <c r="N388" s="197"/>
      <c r="O388" s="197"/>
      <c r="P388" s="197"/>
      <c r="Q388" s="197"/>
      <c r="R388" s="197"/>
      <c r="S388" s="197"/>
      <c r="T388" s="197"/>
      <c r="U388" s="197"/>
      <c r="V388" s="197"/>
      <c r="W388" s="197"/>
      <c r="X388" s="197"/>
      <c r="Y388" s="197"/>
      <c r="Z388" s="197"/>
    </row>
    <row r="389" ht="15.75" customHeight="1">
      <c r="A389" s="197"/>
      <c r="B389" s="197"/>
      <c r="C389" s="197"/>
      <c r="D389" s="197"/>
      <c r="E389" s="197"/>
      <c r="F389" s="197"/>
      <c r="G389" s="197"/>
      <c r="H389" s="197"/>
      <c r="I389" s="197"/>
      <c r="J389" s="197"/>
      <c r="K389" s="197"/>
      <c r="L389" s="197"/>
      <c r="M389" s="197"/>
      <c r="N389" s="197"/>
      <c r="O389" s="197"/>
      <c r="P389" s="197"/>
      <c r="Q389" s="197"/>
      <c r="R389" s="197"/>
      <c r="S389" s="197"/>
      <c r="T389" s="197"/>
      <c r="U389" s="197"/>
      <c r="V389" s="197"/>
      <c r="W389" s="197"/>
      <c r="X389" s="197"/>
      <c r="Y389" s="197"/>
      <c r="Z389" s="197"/>
    </row>
    <row r="390" ht="15.75" customHeight="1">
      <c r="A390" s="197"/>
      <c r="B390" s="197"/>
      <c r="C390" s="197"/>
      <c r="D390" s="197"/>
      <c r="E390" s="197"/>
      <c r="F390" s="197"/>
      <c r="G390" s="197"/>
      <c r="H390" s="197"/>
      <c r="I390" s="197"/>
      <c r="J390" s="197"/>
      <c r="K390" s="197"/>
      <c r="L390" s="197"/>
      <c r="M390" s="197"/>
      <c r="N390" s="197"/>
      <c r="O390" s="197"/>
      <c r="P390" s="197"/>
      <c r="Q390" s="197"/>
      <c r="R390" s="197"/>
      <c r="S390" s="197"/>
      <c r="T390" s="197"/>
      <c r="U390" s="197"/>
      <c r="V390" s="197"/>
      <c r="W390" s="197"/>
      <c r="X390" s="197"/>
      <c r="Y390" s="197"/>
      <c r="Z390" s="197"/>
    </row>
    <row r="391" ht="15.75" customHeight="1">
      <c r="A391" s="197"/>
      <c r="B391" s="197"/>
      <c r="C391" s="197"/>
      <c r="D391" s="197"/>
      <c r="E391" s="197"/>
      <c r="F391" s="197"/>
      <c r="G391" s="197"/>
      <c r="H391" s="197"/>
      <c r="I391" s="197"/>
      <c r="J391" s="197"/>
      <c r="K391" s="197"/>
      <c r="L391" s="197"/>
      <c r="M391" s="197"/>
      <c r="N391" s="197"/>
      <c r="O391" s="197"/>
      <c r="P391" s="197"/>
      <c r="Q391" s="197"/>
      <c r="R391" s="197"/>
      <c r="S391" s="197"/>
      <c r="T391" s="197"/>
      <c r="U391" s="197"/>
      <c r="V391" s="197"/>
      <c r="W391" s="197"/>
      <c r="X391" s="197"/>
      <c r="Y391" s="197"/>
      <c r="Z391" s="197"/>
    </row>
    <row r="392" ht="15.75" customHeight="1">
      <c r="A392" s="197"/>
      <c r="B392" s="197"/>
      <c r="C392" s="197"/>
      <c r="D392" s="197"/>
      <c r="E392" s="197"/>
      <c r="F392" s="197"/>
      <c r="G392" s="197"/>
      <c r="H392" s="197"/>
      <c r="I392" s="197"/>
      <c r="J392" s="197"/>
      <c r="K392" s="197"/>
      <c r="L392" s="197"/>
      <c r="M392" s="197"/>
      <c r="N392" s="197"/>
      <c r="O392" s="197"/>
      <c r="P392" s="197"/>
      <c r="Q392" s="197"/>
      <c r="R392" s="197"/>
      <c r="S392" s="197"/>
      <c r="T392" s="197"/>
      <c r="U392" s="197"/>
      <c r="V392" s="197"/>
      <c r="W392" s="197"/>
      <c r="X392" s="197"/>
      <c r="Y392" s="197"/>
      <c r="Z392" s="197"/>
    </row>
    <row r="393" ht="15.75" customHeight="1">
      <c r="A393" s="197"/>
      <c r="B393" s="197"/>
      <c r="C393" s="197"/>
      <c r="D393" s="197"/>
      <c r="E393" s="197"/>
      <c r="F393" s="197"/>
      <c r="G393" s="197"/>
      <c r="H393" s="197"/>
      <c r="I393" s="197"/>
      <c r="J393" s="197"/>
      <c r="K393" s="197"/>
      <c r="L393" s="197"/>
      <c r="M393" s="197"/>
      <c r="N393" s="197"/>
      <c r="O393" s="197"/>
      <c r="P393" s="197"/>
      <c r="Q393" s="197"/>
      <c r="R393" s="197"/>
      <c r="S393" s="197"/>
      <c r="T393" s="197"/>
      <c r="U393" s="197"/>
      <c r="V393" s="197"/>
      <c r="W393" s="197"/>
      <c r="X393" s="197"/>
      <c r="Y393" s="197"/>
      <c r="Z393" s="197"/>
    </row>
    <row r="394" ht="15.75" customHeight="1">
      <c r="A394" s="197"/>
      <c r="B394" s="197"/>
      <c r="C394" s="197"/>
      <c r="D394" s="197"/>
      <c r="E394" s="197"/>
      <c r="F394" s="197"/>
      <c r="G394" s="197"/>
      <c r="H394" s="197"/>
      <c r="I394" s="197"/>
      <c r="J394" s="197"/>
      <c r="K394" s="197"/>
      <c r="L394" s="197"/>
      <c r="M394" s="197"/>
      <c r="N394" s="197"/>
      <c r="O394" s="197"/>
      <c r="P394" s="197"/>
      <c r="Q394" s="197"/>
      <c r="R394" s="197"/>
      <c r="S394" s="197"/>
      <c r="T394" s="197"/>
      <c r="U394" s="197"/>
      <c r="V394" s="197"/>
      <c r="W394" s="197"/>
      <c r="X394" s="197"/>
      <c r="Y394" s="197"/>
      <c r="Z394" s="197"/>
    </row>
    <row r="395" ht="15.75" customHeight="1">
      <c r="A395" s="197"/>
      <c r="B395" s="197"/>
      <c r="C395" s="197"/>
      <c r="D395" s="197"/>
      <c r="E395" s="197"/>
      <c r="F395" s="197"/>
      <c r="G395" s="197"/>
      <c r="H395" s="197"/>
      <c r="I395" s="197"/>
      <c r="J395" s="197"/>
      <c r="K395" s="197"/>
      <c r="L395" s="197"/>
      <c r="M395" s="197"/>
      <c r="N395" s="197"/>
      <c r="O395" s="197"/>
      <c r="P395" s="197"/>
      <c r="Q395" s="197"/>
      <c r="R395" s="197"/>
      <c r="S395" s="197"/>
      <c r="T395" s="197"/>
      <c r="U395" s="197"/>
      <c r="V395" s="197"/>
      <c r="W395" s="197"/>
      <c r="X395" s="197"/>
      <c r="Y395" s="197"/>
      <c r="Z395" s="197"/>
    </row>
    <row r="396" ht="15.75" customHeight="1">
      <c r="A396" s="197"/>
      <c r="B396" s="197"/>
      <c r="C396" s="197"/>
      <c r="D396" s="197"/>
      <c r="E396" s="197"/>
      <c r="F396" s="197"/>
      <c r="G396" s="197"/>
      <c r="H396" s="197"/>
      <c r="I396" s="197"/>
      <c r="J396" s="197"/>
      <c r="K396" s="197"/>
      <c r="L396" s="197"/>
      <c r="M396" s="197"/>
      <c r="N396" s="197"/>
      <c r="O396" s="197"/>
      <c r="P396" s="197"/>
      <c r="Q396" s="197"/>
      <c r="R396" s="197"/>
      <c r="S396" s="197"/>
      <c r="T396" s="197"/>
      <c r="U396" s="197"/>
      <c r="V396" s="197"/>
      <c r="W396" s="197"/>
      <c r="X396" s="197"/>
      <c r="Y396" s="197"/>
      <c r="Z396" s="197"/>
    </row>
    <row r="397" ht="15.75" customHeight="1">
      <c r="A397" s="197"/>
      <c r="B397" s="197"/>
      <c r="C397" s="197"/>
      <c r="D397" s="197"/>
      <c r="E397" s="197"/>
      <c r="F397" s="197"/>
      <c r="G397" s="197"/>
      <c r="H397" s="197"/>
      <c r="I397" s="197"/>
      <c r="J397" s="197"/>
      <c r="K397" s="197"/>
      <c r="L397" s="197"/>
      <c r="M397" s="197"/>
      <c r="N397" s="197"/>
      <c r="O397" s="197"/>
      <c r="P397" s="197"/>
      <c r="Q397" s="197"/>
      <c r="R397" s="197"/>
      <c r="S397" s="197"/>
      <c r="T397" s="197"/>
      <c r="U397" s="197"/>
      <c r="V397" s="197"/>
      <c r="W397" s="197"/>
      <c r="X397" s="197"/>
      <c r="Y397" s="197"/>
      <c r="Z397" s="197"/>
    </row>
    <row r="398" ht="15.75" customHeight="1">
      <c r="A398" s="197"/>
      <c r="B398" s="197"/>
      <c r="C398" s="197"/>
      <c r="D398" s="197"/>
      <c r="E398" s="197"/>
      <c r="F398" s="197"/>
      <c r="G398" s="197"/>
      <c r="H398" s="197"/>
      <c r="I398" s="197"/>
      <c r="J398" s="197"/>
      <c r="K398" s="197"/>
      <c r="L398" s="197"/>
      <c r="M398" s="197"/>
      <c r="N398" s="197"/>
      <c r="O398" s="197"/>
      <c r="P398" s="197"/>
      <c r="Q398" s="197"/>
      <c r="R398" s="197"/>
      <c r="S398" s="197"/>
      <c r="T398" s="197"/>
      <c r="U398" s="197"/>
      <c r="V398" s="197"/>
      <c r="W398" s="197"/>
      <c r="X398" s="197"/>
      <c r="Y398" s="197"/>
      <c r="Z398" s="197"/>
    </row>
    <row r="399" ht="15.75" customHeight="1">
      <c r="A399" s="197"/>
      <c r="B399" s="197"/>
      <c r="C399" s="197"/>
      <c r="D399" s="197"/>
      <c r="E399" s="197"/>
      <c r="F399" s="197"/>
      <c r="G399" s="197"/>
      <c r="H399" s="197"/>
      <c r="I399" s="197"/>
      <c r="J399" s="197"/>
      <c r="K399" s="197"/>
      <c r="L399" s="197"/>
      <c r="M399" s="197"/>
      <c r="N399" s="197"/>
      <c r="O399" s="197"/>
      <c r="P399" s="197"/>
      <c r="Q399" s="197"/>
      <c r="R399" s="197"/>
      <c r="S399" s="197"/>
      <c r="T399" s="197"/>
      <c r="U399" s="197"/>
      <c r="V399" s="197"/>
      <c r="W399" s="197"/>
      <c r="X399" s="197"/>
      <c r="Y399" s="197"/>
      <c r="Z399" s="197"/>
    </row>
    <row r="400" ht="15.75" customHeight="1">
      <c r="A400" s="197"/>
      <c r="B400" s="197"/>
      <c r="C400" s="197"/>
      <c r="D400" s="197"/>
      <c r="E400" s="197"/>
      <c r="F400" s="197"/>
      <c r="G400" s="197"/>
      <c r="H400" s="197"/>
      <c r="I400" s="197"/>
      <c r="J400" s="197"/>
      <c r="K400" s="197"/>
      <c r="L400" s="197"/>
      <c r="M400" s="197"/>
      <c r="N400" s="197"/>
      <c r="O400" s="197"/>
      <c r="P400" s="197"/>
      <c r="Q400" s="197"/>
      <c r="R400" s="197"/>
      <c r="S400" s="197"/>
      <c r="T400" s="197"/>
      <c r="U400" s="197"/>
      <c r="V400" s="197"/>
      <c r="W400" s="197"/>
      <c r="X400" s="197"/>
      <c r="Y400" s="197"/>
      <c r="Z400" s="197"/>
    </row>
    <row r="401" ht="15.75" customHeight="1">
      <c r="A401" s="197"/>
      <c r="B401" s="197"/>
      <c r="C401" s="197"/>
      <c r="D401" s="197"/>
      <c r="E401" s="197"/>
      <c r="F401" s="197"/>
      <c r="G401" s="197"/>
      <c r="H401" s="197"/>
      <c r="I401" s="197"/>
      <c r="J401" s="197"/>
      <c r="K401" s="197"/>
      <c r="L401" s="197"/>
      <c r="M401" s="197"/>
      <c r="N401" s="197"/>
      <c r="O401" s="197"/>
      <c r="P401" s="197"/>
      <c r="Q401" s="197"/>
      <c r="R401" s="197"/>
      <c r="S401" s="197"/>
      <c r="T401" s="197"/>
      <c r="U401" s="197"/>
      <c r="V401" s="197"/>
      <c r="W401" s="197"/>
      <c r="X401" s="197"/>
      <c r="Y401" s="197"/>
      <c r="Z401" s="197"/>
    </row>
    <row r="402" ht="15.75" customHeight="1">
      <c r="A402" s="197"/>
      <c r="B402" s="197"/>
      <c r="C402" s="197"/>
      <c r="D402" s="197"/>
      <c r="E402" s="197"/>
      <c r="F402" s="197"/>
      <c r="G402" s="197"/>
      <c r="H402" s="197"/>
      <c r="I402" s="197"/>
      <c r="J402" s="197"/>
      <c r="K402" s="197"/>
      <c r="L402" s="197"/>
      <c r="M402" s="197"/>
      <c r="N402" s="197"/>
      <c r="O402" s="197"/>
      <c r="P402" s="197"/>
      <c r="Q402" s="197"/>
      <c r="R402" s="197"/>
      <c r="S402" s="197"/>
      <c r="T402" s="197"/>
      <c r="U402" s="197"/>
      <c r="V402" s="197"/>
      <c r="W402" s="197"/>
      <c r="X402" s="197"/>
      <c r="Y402" s="197"/>
      <c r="Z402" s="197"/>
    </row>
    <row r="403" ht="15.75" customHeight="1">
      <c r="A403" s="197"/>
      <c r="B403" s="197"/>
      <c r="C403" s="197"/>
      <c r="D403" s="197"/>
      <c r="E403" s="197"/>
      <c r="F403" s="197"/>
      <c r="G403" s="197"/>
      <c r="H403" s="197"/>
      <c r="I403" s="197"/>
      <c r="J403" s="197"/>
      <c r="K403" s="197"/>
      <c r="L403" s="197"/>
      <c r="M403" s="197"/>
      <c r="N403" s="197"/>
      <c r="O403" s="197"/>
      <c r="P403" s="197"/>
      <c r="Q403" s="197"/>
      <c r="R403" s="197"/>
      <c r="S403" s="197"/>
      <c r="T403" s="197"/>
      <c r="U403" s="197"/>
      <c r="V403" s="197"/>
      <c r="W403" s="197"/>
      <c r="X403" s="197"/>
      <c r="Y403" s="197"/>
      <c r="Z403" s="197"/>
    </row>
    <row r="404" ht="15.75" customHeight="1">
      <c r="A404" s="197"/>
      <c r="B404" s="197"/>
      <c r="C404" s="197"/>
      <c r="D404" s="197"/>
      <c r="E404" s="197"/>
      <c r="F404" s="197"/>
      <c r="G404" s="197"/>
      <c r="H404" s="197"/>
      <c r="I404" s="197"/>
      <c r="J404" s="197"/>
      <c r="K404" s="197"/>
      <c r="L404" s="197"/>
      <c r="M404" s="197"/>
      <c r="N404" s="197"/>
      <c r="O404" s="197"/>
      <c r="P404" s="197"/>
      <c r="Q404" s="197"/>
      <c r="R404" s="197"/>
      <c r="S404" s="197"/>
      <c r="T404" s="197"/>
      <c r="U404" s="197"/>
      <c r="V404" s="197"/>
      <c r="W404" s="197"/>
      <c r="X404" s="197"/>
      <c r="Y404" s="197"/>
      <c r="Z404" s="197"/>
    </row>
    <row r="405" ht="15.75" customHeight="1">
      <c r="A405" s="197"/>
      <c r="B405" s="197"/>
      <c r="C405" s="197"/>
      <c r="D405" s="197"/>
      <c r="E405" s="197"/>
      <c r="F405" s="197"/>
      <c r="G405" s="197"/>
      <c r="H405" s="197"/>
      <c r="I405" s="197"/>
      <c r="J405" s="197"/>
      <c r="K405" s="197"/>
      <c r="L405" s="197"/>
      <c r="M405" s="197"/>
      <c r="N405" s="197"/>
      <c r="O405" s="197"/>
      <c r="P405" s="197"/>
      <c r="Q405" s="197"/>
      <c r="R405" s="197"/>
      <c r="S405" s="197"/>
      <c r="T405" s="197"/>
      <c r="U405" s="197"/>
      <c r="V405" s="197"/>
      <c r="W405" s="197"/>
      <c r="X405" s="197"/>
      <c r="Y405" s="197"/>
      <c r="Z405" s="197"/>
    </row>
    <row r="406" ht="15.75" customHeight="1">
      <c r="A406" s="197"/>
      <c r="B406" s="197"/>
      <c r="C406" s="197"/>
      <c r="D406" s="197"/>
      <c r="E406" s="197"/>
      <c r="F406" s="197"/>
      <c r="G406" s="197"/>
      <c r="H406" s="197"/>
      <c r="I406" s="197"/>
      <c r="J406" s="197"/>
      <c r="K406" s="197"/>
      <c r="L406" s="197"/>
      <c r="M406" s="197"/>
      <c r="N406" s="197"/>
      <c r="O406" s="197"/>
      <c r="P406" s="197"/>
      <c r="Q406" s="197"/>
      <c r="R406" s="197"/>
      <c r="S406" s="197"/>
      <c r="T406" s="197"/>
      <c r="U406" s="197"/>
      <c r="V406" s="197"/>
      <c r="W406" s="197"/>
      <c r="X406" s="197"/>
      <c r="Y406" s="197"/>
      <c r="Z406" s="197"/>
    </row>
    <row r="407" ht="15.75" customHeight="1">
      <c r="A407" s="197"/>
      <c r="B407" s="197"/>
      <c r="C407" s="197"/>
      <c r="D407" s="197"/>
      <c r="E407" s="197"/>
      <c r="F407" s="197"/>
      <c r="G407" s="197"/>
      <c r="H407" s="197"/>
      <c r="I407" s="197"/>
      <c r="J407" s="197"/>
      <c r="K407" s="197"/>
      <c r="L407" s="197"/>
      <c r="M407" s="197"/>
      <c r="N407" s="197"/>
      <c r="O407" s="197"/>
      <c r="P407" s="197"/>
      <c r="Q407" s="197"/>
      <c r="R407" s="197"/>
      <c r="S407" s="197"/>
      <c r="T407" s="197"/>
      <c r="U407" s="197"/>
      <c r="V407" s="197"/>
      <c r="W407" s="197"/>
      <c r="X407" s="197"/>
      <c r="Y407" s="197"/>
      <c r="Z407" s="197"/>
    </row>
    <row r="408" ht="15.75" customHeight="1">
      <c r="A408" s="197"/>
      <c r="B408" s="197"/>
      <c r="C408" s="197"/>
      <c r="D408" s="197"/>
      <c r="E408" s="197"/>
      <c r="F408" s="197"/>
      <c r="G408" s="197"/>
      <c r="H408" s="197"/>
      <c r="I408" s="197"/>
      <c r="J408" s="197"/>
      <c r="K408" s="197"/>
      <c r="L408" s="197"/>
      <c r="M408" s="197"/>
      <c r="N408" s="197"/>
      <c r="O408" s="197"/>
      <c r="P408" s="197"/>
      <c r="Q408" s="197"/>
      <c r="R408" s="197"/>
      <c r="S408" s="197"/>
      <c r="T408" s="197"/>
      <c r="U408" s="197"/>
      <c r="V408" s="197"/>
      <c r="W408" s="197"/>
      <c r="X408" s="197"/>
      <c r="Y408" s="197"/>
      <c r="Z408" s="197"/>
    </row>
    <row r="409" ht="15.75" customHeight="1">
      <c r="A409" s="197"/>
      <c r="B409" s="197"/>
      <c r="C409" s="197"/>
      <c r="D409" s="197"/>
      <c r="E409" s="197"/>
      <c r="F409" s="197"/>
      <c r="G409" s="197"/>
      <c r="H409" s="197"/>
      <c r="I409" s="197"/>
      <c r="J409" s="197"/>
      <c r="K409" s="197"/>
      <c r="L409" s="197"/>
      <c r="M409" s="197"/>
      <c r="N409" s="197"/>
      <c r="O409" s="197"/>
      <c r="P409" s="197"/>
      <c r="Q409" s="197"/>
      <c r="R409" s="197"/>
      <c r="S409" s="197"/>
      <c r="T409" s="197"/>
      <c r="U409" s="197"/>
      <c r="V409" s="197"/>
      <c r="W409" s="197"/>
      <c r="X409" s="197"/>
      <c r="Y409" s="197"/>
      <c r="Z409" s="197"/>
    </row>
    <row r="410" ht="15.75" customHeight="1">
      <c r="A410" s="197"/>
      <c r="B410" s="197"/>
      <c r="C410" s="197"/>
      <c r="D410" s="197"/>
      <c r="E410" s="197"/>
      <c r="F410" s="197"/>
      <c r="G410" s="197"/>
      <c r="H410" s="197"/>
      <c r="I410" s="197"/>
      <c r="J410" s="197"/>
      <c r="K410" s="197"/>
      <c r="L410" s="197"/>
      <c r="M410" s="197"/>
      <c r="N410" s="197"/>
      <c r="O410" s="197"/>
      <c r="P410" s="197"/>
      <c r="Q410" s="197"/>
      <c r="R410" s="197"/>
      <c r="S410" s="197"/>
      <c r="T410" s="197"/>
      <c r="U410" s="197"/>
      <c r="V410" s="197"/>
      <c r="W410" s="197"/>
      <c r="X410" s="197"/>
      <c r="Y410" s="197"/>
      <c r="Z410" s="197"/>
    </row>
    <row r="411" ht="15.75" customHeight="1">
      <c r="A411" s="197"/>
      <c r="B411" s="197"/>
      <c r="C411" s="197"/>
      <c r="D411" s="197"/>
      <c r="E411" s="197"/>
      <c r="F411" s="197"/>
      <c r="G411" s="197"/>
      <c r="H411" s="197"/>
      <c r="I411" s="197"/>
      <c r="J411" s="197"/>
      <c r="K411" s="197"/>
      <c r="L411" s="197"/>
      <c r="M411" s="197"/>
      <c r="N411" s="197"/>
      <c r="O411" s="197"/>
      <c r="P411" s="197"/>
      <c r="Q411" s="197"/>
      <c r="R411" s="197"/>
      <c r="S411" s="197"/>
      <c r="T411" s="197"/>
      <c r="U411" s="197"/>
      <c r="V411" s="197"/>
      <c r="W411" s="197"/>
      <c r="X411" s="197"/>
      <c r="Y411" s="197"/>
      <c r="Z411" s="197"/>
    </row>
    <row r="412" ht="15.75" customHeight="1">
      <c r="A412" s="197"/>
      <c r="B412" s="197"/>
      <c r="C412" s="197"/>
      <c r="D412" s="197"/>
      <c r="E412" s="197"/>
      <c r="F412" s="197"/>
      <c r="G412" s="197"/>
      <c r="H412" s="197"/>
      <c r="I412" s="197"/>
      <c r="J412" s="197"/>
      <c r="K412" s="197"/>
      <c r="L412" s="197"/>
      <c r="M412" s="197"/>
      <c r="N412" s="197"/>
      <c r="O412" s="197"/>
      <c r="P412" s="197"/>
      <c r="Q412" s="197"/>
      <c r="R412" s="197"/>
      <c r="S412" s="197"/>
      <c r="T412" s="197"/>
      <c r="U412" s="197"/>
      <c r="V412" s="197"/>
      <c r="W412" s="197"/>
      <c r="X412" s="197"/>
      <c r="Y412" s="197"/>
      <c r="Z412" s="197"/>
    </row>
    <row r="413" ht="15.75" customHeight="1">
      <c r="A413" s="197"/>
      <c r="B413" s="197"/>
      <c r="C413" s="197"/>
      <c r="D413" s="197"/>
      <c r="E413" s="197"/>
      <c r="F413" s="197"/>
      <c r="G413" s="197"/>
      <c r="H413" s="197"/>
      <c r="I413" s="197"/>
      <c r="J413" s="197"/>
      <c r="K413" s="197"/>
      <c r="L413" s="197"/>
      <c r="M413" s="197"/>
      <c r="N413" s="197"/>
      <c r="O413" s="197"/>
      <c r="P413" s="197"/>
      <c r="Q413" s="197"/>
      <c r="R413" s="197"/>
      <c r="S413" s="197"/>
      <c r="T413" s="197"/>
      <c r="U413" s="197"/>
      <c r="V413" s="197"/>
      <c r="W413" s="197"/>
      <c r="X413" s="197"/>
      <c r="Y413" s="197"/>
      <c r="Z413" s="197"/>
    </row>
    <row r="414" ht="15.75" customHeight="1">
      <c r="A414" s="197"/>
      <c r="B414" s="197"/>
      <c r="C414" s="197"/>
      <c r="D414" s="197"/>
      <c r="E414" s="197"/>
      <c r="F414" s="197"/>
      <c r="G414" s="197"/>
      <c r="H414" s="197"/>
      <c r="I414" s="197"/>
      <c r="J414" s="197"/>
      <c r="K414" s="197"/>
      <c r="L414" s="197"/>
      <c r="M414" s="197"/>
      <c r="N414" s="197"/>
      <c r="O414" s="197"/>
      <c r="P414" s="197"/>
      <c r="Q414" s="197"/>
      <c r="R414" s="197"/>
      <c r="S414" s="197"/>
      <c r="T414" s="197"/>
      <c r="U414" s="197"/>
      <c r="V414" s="197"/>
      <c r="W414" s="197"/>
      <c r="X414" s="197"/>
      <c r="Y414" s="197"/>
      <c r="Z414" s="197"/>
    </row>
    <row r="415" ht="15.75" customHeight="1">
      <c r="A415" s="197"/>
      <c r="B415" s="197"/>
      <c r="C415" s="197"/>
      <c r="D415" s="197"/>
      <c r="E415" s="197"/>
      <c r="F415" s="197"/>
      <c r="G415" s="197"/>
      <c r="H415" s="197"/>
      <c r="I415" s="197"/>
      <c r="J415" s="197"/>
      <c r="K415" s="197"/>
      <c r="L415" s="197"/>
      <c r="M415" s="197"/>
      <c r="N415" s="197"/>
      <c r="O415" s="197"/>
      <c r="P415" s="197"/>
      <c r="Q415" s="197"/>
      <c r="R415" s="197"/>
      <c r="S415" s="197"/>
      <c r="T415" s="197"/>
      <c r="U415" s="197"/>
      <c r="V415" s="197"/>
      <c r="W415" s="197"/>
      <c r="X415" s="197"/>
      <c r="Y415" s="197"/>
      <c r="Z415" s="197"/>
    </row>
    <row r="416" ht="15.75" customHeight="1">
      <c r="A416" s="197"/>
      <c r="B416" s="197"/>
      <c r="C416" s="197"/>
      <c r="D416" s="197"/>
      <c r="E416" s="197"/>
      <c r="F416" s="197"/>
      <c r="G416" s="197"/>
      <c r="H416" s="197"/>
      <c r="I416" s="197"/>
      <c r="J416" s="197"/>
      <c r="K416" s="197"/>
      <c r="L416" s="197"/>
      <c r="M416" s="197"/>
      <c r="N416" s="197"/>
      <c r="O416" s="197"/>
      <c r="P416" s="197"/>
      <c r="Q416" s="197"/>
      <c r="R416" s="197"/>
      <c r="S416" s="197"/>
      <c r="T416" s="197"/>
      <c r="U416" s="197"/>
      <c r="V416" s="197"/>
      <c r="W416" s="197"/>
      <c r="X416" s="197"/>
      <c r="Y416" s="197"/>
      <c r="Z416" s="197"/>
    </row>
    <row r="417" ht="15.75" customHeight="1">
      <c r="A417" s="197"/>
      <c r="B417" s="197"/>
      <c r="C417" s="197"/>
      <c r="D417" s="197"/>
      <c r="E417" s="197"/>
      <c r="F417" s="197"/>
      <c r="G417" s="197"/>
      <c r="H417" s="197"/>
      <c r="I417" s="197"/>
      <c r="J417" s="197"/>
      <c r="K417" s="197"/>
      <c r="L417" s="197"/>
      <c r="M417" s="197"/>
      <c r="N417" s="197"/>
      <c r="O417" s="197"/>
      <c r="P417" s="197"/>
      <c r="Q417" s="197"/>
      <c r="R417" s="197"/>
      <c r="S417" s="197"/>
      <c r="T417" s="197"/>
      <c r="U417" s="197"/>
      <c r="V417" s="197"/>
      <c r="W417" s="197"/>
      <c r="X417" s="197"/>
      <c r="Y417" s="197"/>
      <c r="Z417" s="197"/>
    </row>
    <row r="418" ht="15.75" customHeight="1">
      <c r="A418" s="197"/>
      <c r="B418" s="197"/>
      <c r="C418" s="197"/>
      <c r="D418" s="197"/>
      <c r="E418" s="197"/>
      <c r="F418" s="197"/>
      <c r="G418" s="197"/>
      <c r="H418" s="197"/>
      <c r="I418" s="197"/>
      <c r="J418" s="197"/>
      <c r="K418" s="197"/>
      <c r="L418" s="197"/>
      <c r="M418" s="197"/>
      <c r="N418" s="197"/>
      <c r="O418" s="197"/>
      <c r="P418" s="197"/>
      <c r="Q418" s="197"/>
      <c r="R418" s="197"/>
      <c r="S418" s="197"/>
      <c r="T418" s="197"/>
      <c r="U418" s="197"/>
      <c r="V418" s="197"/>
      <c r="W418" s="197"/>
      <c r="X418" s="197"/>
      <c r="Y418" s="197"/>
      <c r="Z418" s="197"/>
    </row>
    <row r="419" ht="15.75" customHeight="1">
      <c r="A419" s="197"/>
      <c r="B419" s="197"/>
      <c r="C419" s="197"/>
      <c r="D419" s="197"/>
      <c r="E419" s="197"/>
      <c r="F419" s="197"/>
      <c r="G419" s="197"/>
      <c r="H419" s="197"/>
      <c r="I419" s="197"/>
      <c r="J419" s="197"/>
      <c r="K419" s="197"/>
      <c r="L419" s="197"/>
      <c r="M419" s="197"/>
      <c r="N419" s="197"/>
      <c r="O419" s="197"/>
      <c r="P419" s="197"/>
      <c r="Q419" s="197"/>
      <c r="R419" s="197"/>
      <c r="S419" s="197"/>
      <c r="T419" s="197"/>
      <c r="U419" s="197"/>
      <c r="V419" s="197"/>
      <c r="W419" s="197"/>
      <c r="X419" s="197"/>
      <c r="Y419" s="197"/>
      <c r="Z419" s="197"/>
    </row>
    <row r="420" ht="15.75" customHeight="1">
      <c r="A420" s="197"/>
      <c r="B420" s="197"/>
      <c r="C420" s="197"/>
      <c r="D420" s="197"/>
      <c r="E420" s="197"/>
      <c r="F420" s="197"/>
      <c r="G420" s="197"/>
      <c r="H420" s="197"/>
      <c r="I420" s="197"/>
      <c r="J420" s="197"/>
      <c r="K420" s="197"/>
      <c r="L420" s="197"/>
      <c r="M420" s="197"/>
      <c r="N420" s="197"/>
      <c r="O420" s="197"/>
      <c r="P420" s="197"/>
      <c r="Q420" s="197"/>
      <c r="R420" s="197"/>
      <c r="S420" s="197"/>
      <c r="T420" s="197"/>
      <c r="U420" s="197"/>
      <c r="V420" s="197"/>
      <c r="W420" s="197"/>
      <c r="X420" s="197"/>
      <c r="Y420" s="197"/>
      <c r="Z420" s="197"/>
    </row>
    <row r="421" ht="15.75" customHeight="1">
      <c r="A421" s="197"/>
      <c r="B421" s="197"/>
      <c r="C421" s="197"/>
      <c r="D421" s="197"/>
      <c r="E421" s="197"/>
      <c r="F421" s="197"/>
      <c r="G421" s="197"/>
      <c r="H421" s="197"/>
      <c r="I421" s="197"/>
      <c r="J421" s="197"/>
      <c r="K421" s="197"/>
      <c r="L421" s="197"/>
      <c r="M421" s="197"/>
      <c r="N421" s="197"/>
      <c r="O421" s="197"/>
      <c r="P421" s="197"/>
      <c r="Q421" s="197"/>
      <c r="R421" s="197"/>
      <c r="S421" s="197"/>
      <c r="T421" s="197"/>
      <c r="U421" s="197"/>
      <c r="V421" s="197"/>
      <c r="W421" s="197"/>
      <c r="X421" s="197"/>
      <c r="Y421" s="197"/>
      <c r="Z421" s="197"/>
    </row>
    <row r="422" ht="15.75" customHeight="1">
      <c r="A422" s="197"/>
      <c r="B422" s="197"/>
      <c r="C422" s="197"/>
      <c r="D422" s="197"/>
      <c r="E422" s="197"/>
      <c r="F422" s="197"/>
      <c r="G422" s="197"/>
      <c r="H422" s="197"/>
      <c r="I422" s="197"/>
      <c r="J422" s="197"/>
      <c r="K422" s="197"/>
      <c r="L422" s="197"/>
      <c r="M422" s="197"/>
      <c r="N422" s="197"/>
      <c r="O422" s="197"/>
      <c r="P422" s="197"/>
      <c r="Q422" s="197"/>
      <c r="R422" s="197"/>
      <c r="S422" s="197"/>
      <c r="T422" s="197"/>
      <c r="U422" s="197"/>
      <c r="V422" s="197"/>
      <c r="W422" s="197"/>
      <c r="X422" s="197"/>
      <c r="Y422" s="197"/>
      <c r="Z422" s="197"/>
    </row>
    <row r="423" ht="15.75" customHeight="1">
      <c r="A423" s="197"/>
      <c r="B423" s="197"/>
      <c r="C423" s="197"/>
      <c r="D423" s="197"/>
      <c r="E423" s="197"/>
      <c r="F423" s="197"/>
      <c r="G423" s="197"/>
      <c r="H423" s="197"/>
      <c r="I423" s="197"/>
      <c r="J423" s="197"/>
      <c r="K423" s="197"/>
      <c r="L423" s="197"/>
      <c r="M423" s="197"/>
      <c r="N423" s="197"/>
      <c r="O423" s="197"/>
      <c r="P423" s="197"/>
      <c r="Q423" s="197"/>
      <c r="R423" s="197"/>
      <c r="S423" s="197"/>
      <c r="T423" s="197"/>
      <c r="U423" s="197"/>
      <c r="V423" s="197"/>
      <c r="W423" s="197"/>
      <c r="X423" s="197"/>
      <c r="Y423" s="197"/>
      <c r="Z423" s="197"/>
    </row>
    <row r="424" ht="15.75" customHeight="1">
      <c r="A424" s="197"/>
      <c r="B424" s="197"/>
      <c r="C424" s="197"/>
      <c r="D424" s="197"/>
      <c r="E424" s="197"/>
      <c r="F424" s="197"/>
      <c r="G424" s="197"/>
      <c r="H424" s="197"/>
      <c r="I424" s="197"/>
      <c r="J424" s="197"/>
      <c r="K424" s="197"/>
      <c r="L424" s="197"/>
      <c r="M424" s="197"/>
      <c r="N424" s="197"/>
      <c r="O424" s="197"/>
      <c r="P424" s="197"/>
      <c r="Q424" s="197"/>
      <c r="R424" s="197"/>
      <c r="S424" s="197"/>
      <c r="T424" s="197"/>
      <c r="U424" s="197"/>
      <c r="V424" s="197"/>
      <c r="W424" s="197"/>
      <c r="X424" s="197"/>
      <c r="Y424" s="197"/>
      <c r="Z424" s="197"/>
    </row>
    <row r="425" ht="15.75" customHeight="1">
      <c r="A425" s="197"/>
      <c r="B425" s="197"/>
      <c r="C425" s="197"/>
      <c r="D425" s="197"/>
      <c r="E425" s="197"/>
      <c r="F425" s="197"/>
      <c r="G425" s="197"/>
      <c r="H425" s="197"/>
      <c r="I425" s="197"/>
      <c r="J425" s="197"/>
      <c r="K425" s="197"/>
      <c r="L425" s="197"/>
      <c r="M425" s="197"/>
      <c r="N425" s="197"/>
      <c r="O425" s="197"/>
      <c r="P425" s="197"/>
      <c r="Q425" s="197"/>
      <c r="R425" s="197"/>
      <c r="S425" s="197"/>
      <c r="T425" s="197"/>
      <c r="U425" s="197"/>
      <c r="V425" s="197"/>
      <c r="W425" s="197"/>
      <c r="X425" s="197"/>
      <c r="Y425" s="197"/>
      <c r="Z425" s="197"/>
    </row>
    <row r="426" ht="15.75" customHeight="1">
      <c r="A426" s="197"/>
      <c r="B426" s="197"/>
      <c r="C426" s="197"/>
      <c r="D426" s="197"/>
      <c r="E426" s="197"/>
      <c r="F426" s="197"/>
      <c r="G426" s="197"/>
      <c r="H426" s="197"/>
      <c r="I426" s="197"/>
      <c r="J426" s="197"/>
      <c r="K426" s="197"/>
      <c r="L426" s="197"/>
      <c r="M426" s="197"/>
      <c r="N426" s="197"/>
      <c r="O426" s="197"/>
      <c r="P426" s="197"/>
      <c r="Q426" s="197"/>
      <c r="R426" s="197"/>
      <c r="S426" s="197"/>
      <c r="T426" s="197"/>
      <c r="U426" s="197"/>
      <c r="V426" s="197"/>
      <c r="W426" s="197"/>
      <c r="X426" s="197"/>
      <c r="Y426" s="197"/>
      <c r="Z426" s="197"/>
    </row>
    <row r="427" ht="15.75" customHeight="1">
      <c r="A427" s="197"/>
      <c r="B427" s="197"/>
      <c r="C427" s="197"/>
      <c r="D427" s="197"/>
      <c r="E427" s="197"/>
      <c r="F427" s="197"/>
      <c r="G427" s="197"/>
      <c r="H427" s="197"/>
      <c r="I427" s="197"/>
      <c r="J427" s="197"/>
      <c r="K427" s="197"/>
      <c r="L427" s="197"/>
      <c r="M427" s="197"/>
      <c r="N427" s="197"/>
      <c r="O427" s="197"/>
      <c r="P427" s="197"/>
      <c r="Q427" s="197"/>
      <c r="R427" s="197"/>
      <c r="S427" s="197"/>
      <c r="T427" s="197"/>
      <c r="U427" s="197"/>
      <c r="V427" s="197"/>
      <c r="W427" s="197"/>
      <c r="X427" s="197"/>
      <c r="Y427" s="197"/>
      <c r="Z427" s="197"/>
    </row>
    <row r="428" ht="15.75" customHeight="1">
      <c r="A428" s="197"/>
      <c r="B428" s="197"/>
      <c r="C428" s="197"/>
      <c r="D428" s="197"/>
      <c r="E428" s="197"/>
      <c r="F428" s="197"/>
      <c r="G428" s="197"/>
      <c r="H428" s="197"/>
      <c r="I428" s="197"/>
      <c r="J428" s="197"/>
      <c r="K428" s="197"/>
      <c r="L428" s="197"/>
      <c r="M428" s="197"/>
      <c r="N428" s="197"/>
      <c r="O428" s="197"/>
      <c r="P428" s="197"/>
      <c r="Q428" s="197"/>
      <c r="R428" s="197"/>
      <c r="S428" s="197"/>
      <c r="T428" s="197"/>
      <c r="U428" s="197"/>
      <c r="V428" s="197"/>
      <c r="W428" s="197"/>
      <c r="X428" s="197"/>
      <c r="Y428" s="197"/>
      <c r="Z428" s="197"/>
    </row>
    <row r="429" ht="15.75" customHeight="1">
      <c r="A429" s="197"/>
      <c r="B429" s="197"/>
      <c r="C429" s="197"/>
      <c r="D429" s="197"/>
      <c r="E429" s="197"/>
      <c r="F429" s="197"/>
      <c r="G429" s="197"/>
      <c r="H429" s="197"/>
      <c r="I429" s="197"/>
      <c r="J429" s="197"/>
      <c r="K429" s="197"/>
      <c r="L429" s="197"/>
      <c r="M429" s="197"/>
      <c r="N429" s="197"/>
      <c r="O429" s="197"/>
      <c r="P429" s="197"/>
      <c r="Q429" s="197"/>
      <c r="R429" s="197"/>
      <c r="S429" s="197"/>
      <c r="T429" s="197"/>
      <c r="U429" s="197"/>
      <c r="V429" s="197"/>
      <c r="W429" s="197"/>
      <c r="X429" s="197"/>
      <c r="Y429" s="197"/>
      <c r="Z429" s="197"/>
    </row>
    <row r="430" ht="15.75" customHeight="1">
      <c r="A430" s="197"/>
      <c r="B430" s="197"/>
      <c r="C430" s="197"/>
      <c r="D430" s="197"/>
      <c r="E430" s="197"/>
      <c r="F430" s="197"/>
      <c r="G430" s="197"/>
      <c r="H430" s="197"/>
      <c r="I430" s="197"/>
      <c r="J430" s="197"/>
      <c r="K430" s="197"/>
      <c r="L430" s="197"/>
      <c r="M430" s="197"/>
      <c r="N430" s="197"/>
      <c r="O430" s="197"/>
      <c r="P430" s="197"/>
      <c r="Q430" s="197"/>
      <c r="R430" s="197"/>
      <c r="S430" s="197"/>
      <c r="T430" s="197"/>
      <c r="U430" s="197"/>
      <c r="V430" s="197"/>
      <c r="W430" s="197"/>
      <c r="X430" s="197"/>
      <c r="Y430" s="197"/>
      <c r="Z430" s="197"/>
    </row>
    <row r="431" ht="15.75" customHeight="1">
      <c r="A431" s="197"/>
      <c r="B431" s="197"/>
      <c r="C431" s="197"/>
      <c r="D431" s="197"/>
      <c r="E431" s="197"/>
      <c r="F431" s="197"/>
      <c r="G431" s="197"/>
      <c r="H431" s="197"/>
      <c r="I431" s="197"/>
      <c r="J431" s="197"/>
      <c r="K431" s="197"/>
      <c r="L431" s="197"/>
      <c r="M431" s="197"/>
      <c r="N431" s="197"/>
      <c r="O431" s="197"/>
      <c r="P431" s="197"/>
      <c r="Q431" s="197"/>
      <c r="R431" s="197"/>
      <c r="S431" s="197"/>
      <c r="T431" s="197"/>
      <c r="U431" s="197"/>
      <c r="V431" s="197"/>
      <c r="W431" s="197"/>
      <c r="X431" s="197"/>
      <c r="Y431" s="197"/>
      <c r="Z431" s="197"/>
    </row>
    <row r="432" ht="15.75" customHeight="1">
      <c r="A432" s="197"/>
      <c r="B432" s="197"/>
      <c r="C432" s="197"/>
      <c r="D432" s="197"/>
      <c r="E432" s="197"/>
      <c r="F432" s="197"/>
      <c r="G432" s="197"/>
      <c r="H432" s="197"/>
      <c r="I432" s="197"/>
      <c r="J432" s="197"/>
      <c r="K432" s="197"/>
      <c r="L432" s="197"/>
      <c r="M432" s="197"/>
      <c r="N432" s="197"/>
      <c r="O432" s="197"/>
      <c r="P432" s="197"/>
      <c r="Q432" s="197"/>
      <c r="R432" s="197"/>
      <c r="S432" s="197"/>
      <c r="T432" s="197"/>
      <c r="U432" s="197"/>
      <c r="V432" s="197"/>
      <c r="W432" s="197"/>
      <c r="X432" s="197"/>
      <c r="Y432" s="197"/>
      <c r="Z432" s="197"/>
    </row>
    <row r="433" ht="15.75" customHeight="1">
      <c r="A433" s="197"/>
      <c r="B433" s="197"/>
      <c r="C433" s="197"/>
      <c r="D433" s="197"/>
      <c r="E433" s="197"/>
      <c r="F433" s="197"/>
      <c r="G433" s="197"/>
      <c r="H433" s="197"/>
      <c r="I433" s="197"/>
      <c r="J433" s="197"/>
      <c r="K433" s="197"/>
      <c r="L433" s="197"/>
      <c r="M433" s="197"/>
      <c r="N433" s="197"/>
      <c r="O433" s="197"/>
      <c r="P433" s="197"/>
      <c r="Q433" s="197"/>
      <c r="R433" s="197"/>
      <c r="S433" s="197"/>
      <c r="T433" s="197"/>
      <c r="U433" s="197"/>
      <c r="V433" s="197"/>
      <c r="W433" s="197"/>
      <c r="X433" s="197"/>
      <c r="Y433" s="197"/>
      <c r="Z433" s="197"/>
    </row>
    <row r="434" ht="15.75" customHeight="1">
      <c r="A434" s="197"/>
      <c r="B434" s="197"/>
      <c r="C434" s="197"/>
      <c r="D434" s="197"/>
      <c r="E434" s="197"/>
      <c r="F434" s="197"/>
      <c r="G434" s="197"/>
      <c r="H434" s="197"/>
      <c r="I434" s="197"/>
      <c r="J434" s="197"/>
      <c r="K434" s="197"/>
      <c r="L434" s="197"/>
      <c r="M434" s="197"/>
      <c r="N434" s="197"/>
      <c r="O434" s="197"/>
      <c r="P434" s="197"/>
      <c r="Q434" s="197"/>
      <c r="R434" s="197"/>
      <c r="S434" s="197"/>
      <c r="T434" s="197"/>
      <c r="U434" s="197"/>
      <c r="V434" s="197"/>
      <c r="W434" s="197"/>
      <c r="X434" s="197"/>
      <c r="Y434" s="197"/>
      <c r="Z434" s="197"/>
    </row>
    <row r="435" ht="15.75" customHeight="1">
      <c r="A435" s="197"/>
      <c r="B435" s="197"/>
      <c r="C435" s="197"/>
      <c r="D435" s="197"/>
      <c r="E435" s="197"/>
      <c r="F435" s="197"/>
      <c r="G435" s="197"/>
      <c r="H435" s="197"/>
      <c r="I435" s="197"/>
      <c r="J435" s="197"/>
      <c r="K435" s="197"/>
      <c r="L435" s="197"/>
      <c r="M435" s="197"/>
      <c r="N435" s="197"/>
      <c r="O435" s="197"/>
      <c r="P435" s="197"/>
      <c r="Q435" s="197"/>
      <c r="R435" s="197"/>
      <c r="S435" s="197"/>
      <c r="T435" s="197"/>
      <c r="U435" s="197"/>
      <c r="V435" s="197"/>
      <c r="W435" s="197"/>
      <c r="X435" s="197"/>
      <c r="Y435" s="197"/>
      <c r="Z435" s="197"/>
    </row>
    <row r="436" ht="15.75" customHeight="1">
      <c r="A436" s="197"/>
      <c r="B436" s="197"/>
      <c r="C436" s="197"/>
      <c r="D436" s="197"/>
      <c r="E436" s="197"/>
      <c r="F436" s="197"/>
      <c r="G436" s="197"/>
      <c r="H436" s="197"/>
      <c r="I436" s="197"/>
      <c r="J436" s="197"/>
      <c r="K436" s="197"/>
      <c r="L436" s="197"/>
      <c r="M436" s="197"/>
      <c r="N436" s="197"/>
      <c r="O436" s="197"/>
      <c r="P436" s="197"/>
      <c r="Q436" s="197"/>
      <c r="R436" s="197"/>
      <c r="S436" s="197"/>
      <c r="T436" s="197"/>
      <c r="U436" s="197"/>
      <c r="V436" s="197"/>
      <c r="W436" s="197"/>
      <c r="X436" s="197"/>
      <c r="Y436" s="197"/>
      <c r="Z436" s="197"/>
    </row>
    <row r="437" ht="15.75" customHeight="1">
      <c r="A437" s="197"/>
      <c r="B437" s="197"/>
      <c r="C437" s="197"/>
      <c r="D437" s="197"/>
      <c r="E437" s="197"/>
      <c r="F437" s="197"/>
      <c r="G437" s="197"/>
      <c r="H437" s="197"/>
      <c r="I437" s="197"/>
      <c r="J437" s="197"/>
      <c r="K437" s="197"/>
      <c r="L437" s="197"/>
      <c r="M437" s="197"/>
      <c r="N437" s="197"/>
      <c r="O437" s="197"/>
      <c r="P437" s="197"/>
      <c r="Q437" s="197"/>
      <c r="R437" s="197"/>
      <c r="S437" s="197"/>
      <c r="T437" s="197"/>
      <c r="U437" s="197"/>
      <c r="V437" s="197"/>
      <c r="W437" s="197"/>
      <c r="X437" s="197"/>
      <c r="Y437" s="197"/>
      <c r="Z437" s="197"/>
    </row>
    <row r="438" ht="15.75" customHeight="1">
      <c r="A438" s="197"/>
      <c r="B438" s="197"/>
      <c r="C438" s="197"/>
      <c r="D438" s="197"/>
      <c r="E438" s="197"/>
      <c r="F438" s="197"/>
      <c r="G438" s="197"/>
      <c r="H438" s="197"/>
      <c r="I438" s="197"/>
      <c r="J438" s="197"/>
      <c r="K438" s="197"/>
      <c r="L438" s="197"/>
      <c r="M438" s="197"/>
      <c r="N438" s="197"/>
      <c r="O438" s="197"/>
      <c r="P438" s="197"/>
      <c r="Q438" s="197"/>
      <c r="R438" s="197"/>
      <c r="S438" s="197"/>
      <c r="T438" s="197"/>
      <c r="U438" s="197"/>
      <c r="V438" s="197"/>
      <c r="W438" s="197"/>
      <c r="X438" s="197"/>
      <c r="Y438" s="197"/>
      <c r="Z438" s="197"/>
    </row>
    <row r="439" ht="15.75" customHeight="1">
      <c r="A439" s="197"/>
      <c r="B439" s="197"/>
      <c r="C439" s="197"/>
      <c r="D439" s="197"/>
      <c r="E439" s="197"/>
      <c r="F439" s="197"/>
      <c r="G439" s="197"/>
      <c r="H439" s="197"/>
      <c r="I439" s="197"/>
      <c r="J439" s="197"/>
      <c r="K439" s="197"/>
      <c r="L439" s="197"/>
      <c r="M439" s="197"/>
      <c r="N439" s="197"/>
      <c r="O439" s="197"/>
      <c r="P439" s="197"/>
      <c r="Q439" s="197"/>
      <c r="R439" s="197"/>
      <c r="S439" s="197"/>
      <c r="T439" s="197"/>
      <c r="U439" s="197"/>
      <c r="V439" s="197"/>
      <c r="W439" s="197"/>
      <c r="X439" s="197"/>
      <c r="Y439" s="197"/>
      <c r="Z439" s="197"/>
    </row>
    <row r="440" ht="15.75" customHeight="1">
      <c r="A440" s="197"/>
      <c r="B440" s="197"/>
      <c r="C440" s="197"/>
      <c r="D440" s="197"/>
      <c r="E440" s="197"/>
      <c r="F440" s="197"/>
      <c r="G440" s="197"/>
      <c r="H440" s="197"/>
      <c r="I440" s="197"/>
      <c r="J440" s="197"/>
      <c r="K440" s="197"/>
      <c r="L440" s="197"/>
      <c r="M440" s="197"/>
      <c r="N440" s="197"/>
      <c r="O440" s="197"/>
      <c r="P440" s="197"/>
      <c r="Q440" s="197"/>
      <c r="R440" s="197"/>
      <c r="S440" s="197"/>
      <c r="T440" s="197"/>
      <c r="U440" s="197"/>
      <c r="V440" s="197"/>
      <c r="W440" s="197"/>
      <c r="X440" s="197"/>
      <c r="Y440" s="197"/>
      <c r="Z440" s="197"/>
    </row>
    <row r="441" ht="15.75" customHeight="1">
      <c r="A441" s="197"/>
      <c r="B441" s="197"/>
      <c r="C441" s="197"/>
      <c r="D441" s="197"/>
      <c r="E441" s="197"/>
      <c r="F441" s="197"/>
      <c r="G441" s="197"/>
      <c r="H441" s="197"/>
      <c r="I441" s="197"/>
      <c r="J441" s="197"/>
      <c r="K441" s="197"/>
      <c r="L441" s="197"/>
      <c r="M441" s="197"/>
      <c r="N441" s="197"/>
      <c r="O441" s="197"/>
      <c r="P441" s="197"/>
      <c r="Q441" s="197"/>
      <c r="R441" s="197"/>
      <c r="S441" s="197"/>
      <c r="T441" s="197"/>
      <c r="U441" s="197"/>
      <c r="V441" s="197"/>
      <c r="W441" s="197"/>
      <c r="X441" s="197"/>
      <c r="Y441" s="197"/>
      <c r="Z441" s="197"/>
    </row>
    <row r="442" ht="15.75" customHeight="1">
      <c r="A442" s="197"/>
      <c r="B442" s="197"/>
      <c r="C442" s="197"/>
      <c r="D442" s="197"/>
      <c r="E442" s="197"/>
      <c r="F442" s="197"/>
      <c r="G442" s="197"/>
      <c r="H442" s="197"/>
      <c r="I442" s="197"/>
      <c r="J442" s="197"/>
      <c r="K442" s="197"/>
      <c r="L442" s="197"/>
      <c r="M442" s="197"/>
      <c r="N442" s="197"/>
      <c r="O442" s="197"/>
      <c r="P442" s="197"/>
      <c r="Q442" s="197"/>
      <c r="R442" s="197"/>
      <c r="S442" s="197"/>
      <c r="T442" s="197"/>
      <c r="U442" s="197"/>
      <c r="V442" s="197"/>
      <c r="W442" s="197"/>
      <c r="X442" s="197"/>
      <c r="Y442" s="197"/>
      <c r="Z442" s="197"/>
    </row>
    <row r="443" ht="15.75" customHeight="1">
      <c r="A443" s="197"/>
      <c r="B443" s="197"/>
      <c r="C443" s="197"/>
      <c r="D443" s="197"/>
      <c r="E443" s="197"/>
      <c r="F443" s="197"/>
      <c r="G443" s="197"/>
      <c r="H443" s="197"/>
      <c r="I443" s="197"/>
      <c r="J443" s="197"/>
      <c r="K443" s="197"/>
      <c r="L443" s="197"/>
      <c r="M443" s="197"/>
      <c r="N443" s="197"/>
      <c r="O443" s="197"/>
      <c r="P443" s="197"/>
      <c r="Q443" s="197"/>
      <c r="R443" s="197"/>
      <c r="S443" s="197"/>
      <c r="T443" s="197"/>
      <c r="U443" s="197"/>
      <c r="V443" s="197"/>
      <c r="W443" s="197"/>
      <c r="X443" s="197"/>
      <c r="Y443" s="197"/>
      <c r="Z443" s="197"/>
    </row>
    <row r="444" ht="15.75" customHeight="1">
      <c r="A444" s="197"/>
      <c r="B444" s="197"/>
      <c r="C444" s="197"/>
      <c r="D444" s="197"/>
      <c r="E444" s="197"/>
      <c r="F444" s="197"/>
      <c r="G444" s="197"/>
      <c r="H444" s="197"/>
      <c r="I444" s="197"/>
      <c r="J444" s="197"/>
      <c r="K444" s="197"/>
      <c r="L444" s="197"/>
      <c r="M444" s="197"/>
      <c r="N444" s="197"/>
      <c r="O444" s="197"/>
      <c r="P444" s="197"/>
      <c r="Q444" s="197"/>
      <c r="R444" s="197"/>
      <c r="S444" s="197"/>
      <c r="T444" s="197"/>
      <c r="U444" s="197"/>
      <c r="V444" s="197"/>
      <c r="W444" s="197"/>
      <c r="X444" s="197"/>
      <c r="Y444" s="197"/>
      <c r="Z444" s="197"/>
    </row>
    <row r="445" ht="15.75" customHeight="1">
      <c r="A445" s="197"/>
      <c r="B445" s="197"/>
      <c r="C445" s="197"/>
      <c r="D445" s="197"/>
      <c r="E445" s="197"/>
      <c r="F445" s="197"/>
      <c r="G445" s="197"/>
      <c r="H445" s="197"/>
      <c r="I445" s="197"/>
      <c r="J445" s="197"/>
      <c r="K445" s="197"/>
      <c r="L445" s="197"/>
      <c r="M445" s="197"/>
      <c r="N445" s="197"/>
      <c r="O445" s="197"/>
      <c r="P445" s="197"/>
      <c r="Q445" s="197"/>
      <c r="R445" s="197"/>
      <c r="S445" s="197"/>
      <c r="T445" s="197"/>
      <c r="U445" s="197"/>
      <c r="V445" s="197"/>
      <c r="W445" s="197"/>
      <c r="X445" s="197"/>
      <c r="Y445" s="197"/>
      <c r="Z445" s="197"/>
    </row>
    <row r="446" ht="15.75" customHeight="1">
      <c r="A446" s="197"/>
      <c r="B446" s="197"/>
      <c r="C446" s="197"/>
      <c r="D446" s="197"/>
      <c r="E446" s="197"/>
      <c r="F446" s="197"/>
      <c r="G446" s="197"/>
      <c r="H446" s="197"/>
      <c r="I446" s="197"/>
      <c r="J446" s="197"/>
      <c r="K446" s="197"/>
      <c r="L446" s="197"/>
      <c r="M446" s="197"/>
      <c r="N446" s="197"/>
      <c r="O446" s="197"/>
      <c r="P446" s="197"/>
      <c r="Q446" s="197"/>
      <c r="R446" s="197"/>
      <c r="S446" s="197"/>
      <c r="T446" s="197"/>
      <c r="U446" s="197"/>
      <c r="V446" s="197"/>
      <c r="W446" s="197"/>
      <c r="X446" s="197"/>
      <c r="Y446" s="197"/>
      <c r="Z446" s="197"/>
    </row>
    <row r="447" ht="15.75" customHeight="1">
      <c r="A447" s="197"/>
      <c r="B447" s="197"/>
      <c r="C447" s="197"/>
      <c r="D447" s="197"/>
      <c r="E447" s="197"/>
      <c r="F447" s="197"/>
      <c r="G447" s="197"/>
      <c r="H447" s="197"/>
      <c r="I447" s="197"/>
      <c r="J447" s="197"/>
      <c r="K447" s="197"/>
      <c r="L447" s="197"/>
      <c r="M447" s="197"/>
      <c r="N447" s="197"/>
      <c r="O447" s="197"/>
      <c r="P447" s="197"/>
      <c r="Q447" s="197"/>
      <c r="R447" s="197"/>
      <c r="S447" s="197"/>
      <c r="T447" s="197"/>
      <c r="U447" s="197"/>
      <c r="V447" s="197"/>
      <c r="W447" s="197"/>
      <c r="X447" s="197"/>
      <c r="Y447" s="197"/>
      <c r="Z447" s="197"/>
    </row>
    <row r="448" ht="15.75" customHeight="1">
      <c r="A448" s="197"/>
      <c r="B448" s="197"/>
      <c r="C448" s="197"/>
      <c r="D448" s="197"/>
      <c r="E448" s="197"/>
      <c r="F448" s="197"/>
      <c r="G448" s="197"/>
      <c r="H448" s="197"/>
      <c r="I448" s="197"/>
      <c r="J448" s="197"/>
      <c r="K448" s="197"/>
      <c r="L448" s="197"/>
      <c r="M448" s="197"/>
      <c r="N448" s="197"/>
      <c r="O448" s="197"/>
      <c r="P448" s="197"/>
      <c r="Q448" s="197"/>
      <c r="R448" s="197"/>
      <c r="S448" s="197"/>
      <c r="T448" s="197"/>
      <c r="U448" s="197"/>
      <c r="V448" s="197"/>
      <c r="W448" s="197"/>
      <c r="X448" s="197"/>
      <c r="Y448" s="197"/>
      <c r="Z448" s="197"/>
    </row>
    <row r="449" ht="15.75" customHeight="1">
      <c r="A449" s="197"/>
      <c r="B449" s="197"/>
      <c r="C449" s="197"/>
      <c r="D449" s="197"/>
      <c r="E449" s="197"/>
      <c r="F449" s="197"/>
      <c r="G449" s="197"/>
      <c r="H449" s="197"/>
      <c r="I449" s="197"/>
      <c r="J449" s="197"/>
      <c r="K449" s="197"/>
      <c r="L449" s="197"/>
      <c r="M449" s="197"/>
      <c r="N449" s="197"/>
      <c r="O449" s="197"/>
      <c r="P449" s="197"/>
      <c r="Q449" s="197"/>
      <c r="R449" s="197"/>
      <c r="S449" s="197"/>
      <c r="T449" s="197"/>
      <c r="U449" s="197"/>
      <c r="V449" s="197"/>
      <c r="W449" s="197"/>
      <c r="X449" s="197"/>
      <c r="Y449" s="197"/>
      <c r="Z449" s="197"/>
    </row>
    <row r="450" ht="15.75" customHeight="1">
      <c r="A450" s="197"/>
      <c r="B450" s="197"/>
      <c r="C450" s="197"/>
      <c r="D450" s="197"/>
      <c r="E450" s="197"/>
      <c r="F450" s="197"/>
      <c r="G450" s="197"/>
      <c r="H450" s="197"/>
      <c r="I450" s="197"/>
      <c r="J450" s="197"/>
      <c r="K450" s="197"/>
      <c r="L450" s="197"/>
      <c r="M450" s="197"/>
      <c r="N450" s="197"/>
      <c r="O450" s="197"/>
      <c r="P450" s="197"/>
      <c r="Q450" s="197"/>
      <c r="R450" s="197"/>
      <c r="S450" s="197"/>
      <c r="T450" s="197"/>
      <c r="U450" s="197"/>
      <c r="V450" s="197"/>
      <c r="W450" s="197"/>
      <c r="X450" s="197"/>
      <c r="Y450" s="197"/>
      <c r="Z450" s="197"/>
    </row>
    <row r="451" ht="15.75" customHeight="1">
      <c r="A451" s="197"/>
      <c r="B451" s="197"/>
      <c r="C451" s="197"/>
      <c r="D451" s="197"/>
      <c r="E451" s="197"/>
      <c r="F451" s="197"/>
      <c r="G451" s="197"/>
      <c r="H451" s="197"/>
      <c r="I451" s="197"/>
      <c r="J451" s="197"/>
      <c r="K451" s="197"/>
      <c r="L451" s="197"/>
      <c r="M451" s="197"/>
      <c r="N451" s="197"/>
      <c r="O451" s="197"/>
      <c r="P451" s="197"/>
      <c r="Q451" s="197"/>
      <c r="R451" s="197"/>
      <c r="S451" s="197"/>
      <c r="T451" s="197"/>
      <c r="U451" s="197"/>
      <c r="V451" s="197"/>
      <c r="W451" s="197"/>
      <c r="X451" s="197"/>
      <c r="Y451" s="197"/>
      <c r="Z451" s="197"/>
    </row>
    <row r="452" ht="15.75" customHeight="1">
      <c r="A452" s="197"/>
      <c r="B452" s="197"/>
      <c r="C452" s="197"/>
      <c r="D452" s="197"/>
      <c r="E452" s="197"/>
      <c r="F452" s="197"/>
      <c r="G452" s="197"/>
      <c r="H452" s="197"/>
      <c r="I452" s="197"/>
      <c r="J452" s="197"/>
      <c r="K452" s="197"/>
      <c r="L452" s="197"/>
      <c r="M452" s="197"/>
      <c r="N452" s="197"/>
      <c r="O452" s="197"/>
      <c r="P452" s="197"/>
      <c r="Q452" s="197"/>
      <c r="R452" s="197"/>
      <c r="S452" s="197"/>
      <c r="T452" s="197"/>
      <c r="U452" s="197"/>
      <c r="V452" s="197"/>
      <c r="W452" s="197"/>
      <c r="X452" s="197"/>
      <c r="Y452" s="197"/>
      <c r="Z452" s="197"/>
    </row>
    <row r="453" ht="15.75" customHeight="1">
      <c r="A453" s="197"/>
      <c r="B453" s="197"/>
      <c r="C453" s="197"/>
      <c r="D453" s="197"/>
      <c r="E453" s="197"/>
      <c r="F453" s="197"/>
      <c r="G453" s="197"/>
      <c r="H453" s="197"/>
      <c r="I453" s="197"/>
      <c r="J453" s="197"/>
      <c r="K453" s="197"/>
      <c r="L453" s="197"/>
      <c r="M453" s="197"/>
      <c r="N453" s="197"/>
      <c r="O453" s="197"/>
      <c r="P453" s="197"/>
      <c r="Q453" s="197"/>
      <c r="R453" s="197"/>
      <c r="S453" s="197"/>
      <c r="T453" s="197"/>
      <c r="U453" s="197"/>
      <c r="V453" s="197"/>
      <c r="W453" s="197"/>
      <c r="X453" s="197"/>
      <c r="Y453" s="197"/>
      <c r="Z453" s="197"/>
    </row>
    <row r="454" ht="15.75" customHeight="1">
      <c r="A454" s="197"/>
      <c r="B454" s="197"/>
      <c r="C454" s="197"/>
      <c r="D454" s="197"/>
      <c r="E454" s="197"/>
      <c r="F454" s="197"/>
      <c r="G454" s="197"/>
      <c r="H454" s="197"/>
      <c r="I454" s="197"/>
      <c r="J454" s="197"/>
      <c r="K454" s="197"/>
      <c r="L454" s="197"/>
      <c r="M454" s="197"/>
      <c r="N454" s="197"/>
      <c r="O454" s="197"/>
      <c r="P454" s="197"/>
      <c r="Q454" s="197"/>
      <c r="R454" s="197"/>
      <c r="S454" s="197"/>
      <c r="T454" s="197"/>
      <c r="U454" s="197"/>
      <c r="V454" s="197"/>
      <c r="W454" s="197"/>
      <c r="X454" s="197"/>
      <c r="Y454" s="197"/>
      <c r="Z454" s="197"/>
    </row>
    <row r="455" ht="15.75" customHeight="1">
      <c r="A455" s="197"/>
      <c r="B455" s="197"/>
      <c r="C455" s="197"/>
      <c r="D455" s="197"/>
      <c r="E455" s="197"/>
      <c r="F455" s="197"/>
      <c r="G455" s="197"/>
      <c r="H455" s="197"/>
      <c r="I455" s="197"/>
      <c r="J455" s="197"/>
      <c r="K455" s="197"/>
      <c r="L455" s="197"/>
      <c r="M455" s="197"/>
      <c r="N455" s="197"/>
      <c r="O455" s="197"/>
      <c r="P455" s="197"/>
      <c r="Q455" s="197"/>
      <c r="R455" s="197"/>
      <c r="S455" s="197"/>
      <c r="T455" s="197"/>
      <c r="U455" s="197"/>
      <c r="V455" s="197"/>
      <c r="W455" s="197"/>
      <c r="X455" s="197"/>
      <c r="Y455" s="197"/>
      <c r="Z455" s="197"/>
    </row>
    <row r="456" ht="15.75" customHeight="1">
      <c r="A456" s="197"/>
      <c r="B456" s="197"/>
      <c r="C456" s="197"/>
      <c r="D456" s="197"/>
      <c r="E456" s="197"/>
      <c r="F456" s="197"/>
      <c r="G456" s="197"/>
      <c r="H456" s="197"/>
      <c r="I456" s="197"/>
      <c r="J456" s="197"/>
      <c r="K456" s="197"/>
      <c r="L456" s="197"/>
      <c r="M456" s="197"/>
      <c r="N456" s="197"/>
      <c r="O456" s="197"/>
      <c r="P456" s="197"/>
      <c r="Q456" s="197"/>
      <c r="R456" s="197"/>
      <c r="S456" s="197"/>
      <c r="T456" s="197"/>
      <c r="U456" s="197"/>
      <c r="V456" s="197"/>
      <c r="W456" s="197"/>
      <c r="X456" s="197"/>
      <c r="Y456" s="197"/>
      <c r="Z456" s="197"/>
    </row>
    <row r="457" ht="15.75" customHeight="1">
      <c r="A457" s="197"/>
      <c r="B457" s="197"/>
      <c r="C457" s="197"/>
      <c r="D457" s="197"/>
      <c r="E457" s="197"/>
      <c r="F457" s="197"/>
      <c r="G457" s="197"/>
      <c r="H457" s="197"/>
      <c r="I457" s="197"/>
      <c r="J457" s="197"/>
      <c r="K457" s="197"/>
      <c r="L457" s="197"/>
      <c r="M457" s="197"/>
      <c r="N457" s="197"/>
      <c r="O457" s="197"/>
      <c r="P457" s="197"/>
      <c r="Q457" s="197"/>
      <c r="R457" s="197"/>
      <c r="S457" s="197"/>
      <c r="T457" s="197"/>
      <c r="U457" s="197"/>
      <c r="V457" s="197"/>
      <c r="W457" s="197"/>
      <c r="X457" s="197"/>
      <c r="Y457" s="197"/>
      <c r="Z457" s="197"/>
    </row>
    <row r="458" ht="15.75" customHeight="1">
      <c r="A458" s="197"/>
      <c r="B458" s="197"/>
      <c r="C458" s="197"/>
      <c r="D458" s="197"/>
      <c r="E458" s="197"/>
      <c r="F458" s="197"/>
      <c r="G458" s="197"/>
      <c r="H458" s="197"/>
      <c r="I458" s="197"/>
      <c r="J458" s="197"/>
      <c r="K458" s="197"/>
      <c r="L458" s="197"/>
      <c r="M458" s="197"/>
      <c r="N458" s="197"/>
      <c r="O458" s="197"/>
      <c r="P458" s="197"/>
      <c r="Q458" s="197"/>
      <c r="R458" s="197"/>
      <c r="S458" s="197"/>
      <c r="T458" s="197"/>
      <c r="U458" s="197"/>
      <c r="V458" s="197"/>
      <c r="W458" s="197"/>
      <c r="X458" s="197"/>
      <c r="Y458" s="197"/>
      <c r="Z458" s="197"/>
    </row>
    <row r="459" ht="15.75" customHeight="1">
      <c r="A459" s="197"/>
      <c r="B459" s="197"/>
      <c r="C459" s="197"/>
      <c r="D459" s="197"/>
      <c r="E459" s="197"/>
      <c r="F459" s="197"/>
      <c r="G459" s="197"/>
      <c r="H459" s="197"/>
      <c r="I459" s="197"/>
      <c r="J459" s="197"/>
      <c r="K459" s="197"/>
      <c r="L459" s="197"/>
      <c r="M459" s="197"/>
      <c r="N459" s="197"/>
      <c r="O459" s="197"/>
      <c r="P459" s="197"/>
      <c r="Q459" s="197"/>
      <c r="R459" s="197"/>
      <c r="S459" s="197"/>
      <c r="T459" s="197"/>
      <c r="U459" s="197"/>
      <c r="V459" s="197"/>
      <c r="W459" s="197"/>
      <c r="X459" s="197"/>
      <c r="Y459" s="197"/>
      <c r="Z459" s="197"/>
    </row>
    <row r="460" ht="15.75" customHeight="1">
      <c r="A460" s="197"/>
      <c r="B460" s="197"/>
      <c r="C460" s="197"/>
      <c r="D460" s="197"/>
      <c r="E460" s="197"/>
      <c r="F460" s="197"/>
      <c r="G460" s="197"/>
      <c r="H460" s="197"/>
      <c r="I460" s="197"/>
      <c r="J460" s="197"/>
      <c r="K460" s="197"/>
      <c r="L460" s="197"/>
      <c r="M460" s="197"/>
      <c r="N460" s="197"/>
      <c r="O460" s="197"/>
      <c r="P460" s="197"/>
      <c r="Q460" s="197"/>
      <c r="R460" s="197"/>
      <c r="S460" s="197"/>
      <c r="T460" s="197"/>
      <c r="U460" s="197"/>
      <c r="V460" s="197"/>
      <c r="W460" s="197"/>
      <c r="X460" s="197"/>
      <c r="Y460" s="197"/>
      <c r="Z460" s="197"/>
    </row>
    <row r="461" ht="15.75" customHeight="1">
      <c r="A461" s="197"/>
      <c r="B461" s="197"/>
      <c r="C461" s="197"/>
      <c r="D461" s="197"/>
      <c r="E461" s="197"/>
      <c r="F461" s="197"/>
      <c r="G461" s="197"/>
      <c r="H461" s="197"/>
      <c r="I461" s="197"/>
      <c r="J461" s="197"/>
      <c r="K461" s="197"/>
      <c r="L461" s="197"/>
      <c r="M461" s="197"/>
      <c r="N461" s="197"/>
      <c r="O461" s="197"/>
      <c r="P461" s="197"/>
      <c r="Q461" s="197"/>
      <c r="R461" s="197"/>
      <c r="S461" s="197"/>
      <c r="T461" s="197"/>
      <c r="U461" s="197"/>
      <c r="V461" s="197"/>
      <c r="W461" s="197"/>
      <c r="X461" s="197"/>
      <c r="Y461" s="197"/>
      <c r="Z461" s="197"/>
    </row>
    <row r="462" ht="15.75" customHeight="1">
      <c r="A462" s="197"/>
      <c r="B462" s="197"/>
      <c r="C462" s="197"/>
      <c r="D462" s="197"/>
      <c r="E462" s="197"/>
      <c r="F462" s="197"/>
      <c r="G462" s="197"/>
      <c r="H462" s="197"/>
      <c r="I462" s="197"/>
      <c r="J462" s="197"/>
      <c r="K462" s="197"/>
      <c r="L462" s="197"/>
      <c r="M462" s="197"/>
      <c r="N462" s="197"/>
      <c r="O462" s="197"/>
      <c r="P462" s="197"/>
      <c r="Q462" s="197"/>
      <c r="R462" s="197"/>
      <c r="S462" s="197"/>
      <c r="T462" s="197"/>
      <c r="U462" s="197"/>
      <c r="V462" s="197"/>
      <c r="W462" s="197"/>
      <c r="X462" s="197"/>
      <c r="Y462" s="197"/>
      <c r="Z462" s="197"/>
    </row>
    <row r="463" ht="15.75" customHeight="1">
      <c r="A463" s="197"/>
      <c r="B463" s="197"/>
      <c r="C463" s="197"/>
      <c r="D463" s="197"/>
      <c r="E463" s="197"/>
      <c r="F463" s="197"/>
      <c r="G463" s="197"/>
      <c r="H463" s="197"/>
      <c r="I463" s="197"/>
      <c r="J463" s="197"/>
      <c r="K463" s="197"/>
      <c r="L463" s="197"/>
      <c r="M463" s="197"/>
      <c r="N463" s="197"/>
      <c r="O463" s="197"/>
      <c r="P463" s="197"/>
      <c r="Q463" s="197"/>
      <c r="R463" s="197"/>
      <c r="S463" s="197"/>
      <c r="T463" s="197"/>
      <c r="U463" s="197"/>
      <c r="V463" s="197"/>
      <c r="W463" s="197"/>
      <c r="X463" s="197"/>
      <c r="Y463" s="197"/>
      <c r="Z463" s="197"/>
    </row>
    <row r="464" ht="15.75" customHeight="1">
      <c r="A464" s="197"/>
      <c r="B464" s="197"/>
      <c r="C464" s="197"/>
      <c r="D464" s="197"/>
      <c r="E464" s="197"/>
      <c r="F464" s="197"/>
      <c r="G464" s="197"/>
      <c r="H464" s="197"/>
      <c r="I464" s="197"/>
      <c r="J464" s="197"/>
      <c r="K464" s="197"/>
      <c r="L464" s="197"/>
      <c r="M464" s="197"/>
      <c r="N464" s="197"/>
      <c r="O464" s="197"/>
      <c r="P464" s="197"/>
      <c r="Q464" s="197"/>
      <c r="R464" s="197"/>
      <c r="S464" s="197"/>
      <c r="T464" s="197"/>
      <c r="U464" s="197"/>
      <c r="V464" s="197"/>
      <c r="W464" s="197"/>
      <c r="X464" s="197"/>
      <c r="Y464" s="197"/>
      <c r="Z464" s="197"/>
    </row>
    <row r="465" ht="15.75" customHeight="1">
      <c r="A465" s="197"/>
      <c r="B465" s="197"/>
      <c r="C465" s="197"/>
      <c r="D465" s="197"/>
      <c r="E465" s="197"/>
      <c r="F465" s="197"/>
      <c r="G465" s="197"/>
      <c r="H465" s="197"/>
      <c r="I465" s="197"/>
      <c r="J465" s="197"/>
      <c r="K465" s="197"/>
      <c r="L465" s="197"/>
      <c r="M465" s="197"/>
      <c r="N465" s="197"/>
      <c r="O465" s="197"/>
      <c r="P465" s="197"/>
      <c r="Q465" s="197"/>
      <c r="R465" s="197"/>
      <c r="S465" s="197"/>
      <c r="T465" s="197"/>
      <c r="U465" s="197"/>
      <c r="V465" s="197"/>
      <c r="W465" s="197"/>
      <c r="X465" s="197"/>
      <c r="Y465" s="197"/>
      <c r="Z465" s="197"/>
    </row>
    <row r="466" ht="15.75" customHeight="1">
      <c r="A466" s="197"/>
      <c r="B466" s="197"/>
      <c r="C466" s="197"/>
      <c r="D466" s="197"/>
      <c r="E466" s="197"/>
      <c r="F466" s="197"/>
      <c r="G466" s="197"/>
      <c r="H466" s="197"/>
      <c r="I466" s="197"/>
      <c r="J466" s="197"/>
      <c r="K466" s="197"/>
      <c r="L466" s="197"/>
      <c r="M466" s="197"/>
      <c r="N466" s="197"/>
      <c r="O466" s="197"/>
      <c r="P466" s="197"/>
      <c r="Q466" s="197"/>
      <c r="R466" s="197"/>
      <c r="S466" s="197"/>
      <c r="T466" s="197"/>
      <c r="U466" s="197"/>
      <c r="V466" s="197"/>
      <c r="W466" s="197"/>
      <c r="X466" s="197"/>
      <c r="Y466" s="197"/>
      <c r="Z466" s="197"/>
    </row>
    <row r="467" ht="15.75" customHeight="1">
      <c r="A467" s="197"/>
      <c r="B467" s="197"/>
      <c r="C467" s="197"/>
      <c r="D467" s="197"/>
      <c r="E467" s="197"/>
      <c r="F467" s="197"/>
      <c r="G467" s="197"/>
      <c r="H467" s="197"/>
      <c r="I467" s="197"/>
      <c r="J467" s="197"/>
      <c r="K467" s="197"/>
      <c r="L467" s="197"/>
      <c r="M467" s="197"/>
      <c r="N467" s="197"/>
      <c r="O467" s="197"/>
      <c r="P467" s="197"/>
      <c r="Q467" s="197"/>
      <c r="R467" s="197"/>
      <c r="S467" s="197"/>
      <c r="T467" s="197"/>
      <c r="U467" s="197"/>
      <c r="V467" s="197"/>
      <c r="W467" s="197"/>
      <c r="X467" s="197"/>
      <c r="Y467" s="197"/>
      <c r="Z467" s="197"/>
    </row>
    <row r="468" ht="15.75" customHeight="1">
      <c r="A468" s="197"/>
      <c r="B468" s="197"/>
      <c r="C468" s="197"/>
      <c r="D468" s="197"/>
      <c r="E468" s="197"/>
      <c r="F468" s="197"/>
      <c r="G468" s="197"/>
      <c r="H468" s="197"/>
      <c r="I468" s="197"/>
      <c r="J468" s="197"/>
      <c r="K468" s="197"/>
      <c r="L468" s="197"/>
      <c r="M468" s="197"/>
      <c r="N468" s="197"/>
      <c r="O468" s="197"/>
      <c r="P468" s="197"/>
      <c r="Q468" s="197"/>
      <c r="R468" s="197"/>
      <c r="S468" s="197"/>
      <c r="T468" s="197"/>
      <c r="U468" s="197"/>
      <c r="V468" s="197"/>
      <c r="W468" s="197"/>
      <c r="X468" s="197"/>
      <c r="Y468" s="197"/>
      <c r="Z468" s="197"/>
    </row>
    <row r="469" ht="15.75" customHeight="1">
      <c r="A469" s="197"/>
      <c r="B469" s="197"/>
      <c r="C469" s="197"/>
      <c r="D469" s="197"/>
      <c r="E469" s="197"/>
      <c r="F469" s="197"/>
      <c r="G469" s="197"/>
      <c r="H469" s="197"/>
      <c r="I469" s="197"/>
      <c r="J469" s="197"/>
      <c r="K469" s="197"/>
      <c r="L469" s="197"/>
      <c r="M469" s="197"/>
      <c r="N469" s="197"/>
      <c r="O469" s="197"/>
      <c r="P469" s="197"/>
      <c r="Q469" s="197"/>
      <c r="R469" s="197"/>
      <c r="S469" s="197"/>
      <c r="T469" s="197"/>
      <c r="U469" s="197"/>
      <c r="V469" s="197"/>
      <c r="W469" s="197"/>
      <c r="X469" s="197"/>
      <c r="Y469" s="197"/>
      <c r="Z469" s="197"/>
    </row>
    <row r="470" ht="15.75" customHeight="1">
      <c r="A470" s="197"/>
      <c r="B470" s="197"/>
      <c r="C470" s="197"/>
      <c r="D470" s="197"/>
      <c r="E470" s="197"/>
      <c r="F470" s="197"/>
      <c r="G470" s="197"/>
      <c r="H470" s="197"/>
      <c r="I470" s="197"/>
      <c r="J470" s="197"/>
      <c r="K470" s="197"/>
      <c r="L470" s="197"/>
      <c r="M470" s="197"/>
      <c r="N470" s="197"/>
      <c r="O470" s="197"/>
      <c r="P470" s="197"/>
      <c r="Q470" s="197"/>
      <c r="R470" s="197"/>
      <c r="S470" s="197"/>
      <c r="T470" s="197"/>
      <c r="U470" s="197"/>
      <c r="V470" s="197"/>
      <c r="W470" s="197"/>
      <c r="X470" s="197"/>
      <c r="Y470" s="197"/>
      <c r="Z470" s="197"/>
    </row>
    <row r="471" ht="15.75" customHeight="1">
      <c r="A471" s="197"/>
      <c r="B471" s="197"/>
      <c r="C471" s="197"/>
      <c r="D471" s="197"/>
      <c r="E471" s="197"/>
      <c r="F471" s="197"/>
      <c r="G471" s="197"/>
      <c r="H471" s="197"/>
      <c r="I471" s="197"/>
      <c r="J471" s="197"/>
      <c r="K471" s="197"/>
      <c r="L471" s="197"/>
      <c r="M471" s="197"/>
      <c r="N471" s="197"/>
      <c r="O471" s="197"/>
      <c r="P471" s="197"/>
      <c r="Q471" s="197"/>
      <c r="R471" s="197"/>
      <c r="S471" s="197"/>
      <c r="T471" s="197"/>
      <c r="U471" s="197"/>
      <c r="V471" s="197"/>
      <c r="W471" s="197"/>
      <c r="X471" s="197"/>
      <c r="Y471" s="197"/>
      <c r="Z471" s="197"/>
    </row>
    <row r="472" ht="15.75" customHeight="1">
      <c r="A472" s="197"/>
      <c r="B472" s="197"/>
      <c r="C472" s="197"/>
      <c r="D472" s="197"/>
      <c r="E472" s="197"/>
      <c r="F472" s="197"/>
      <c r="G472" s="197"/>
      <c r="H472" s="197"/>
      <c r="I472" s="197"/>
      <c r="J472" s="197"/>
      <c r="K472" s="197"/>
      <c r="L472" s="197"/>
      <c r="M472" s="197"/>
      <c r="N472" s="197"/>
      <c r="O472" s="197"/>
      <c r="P472" s="197"/>
      <c r="Q472" s="197"/>
      <c r="R472" s="197"/>
      <c r="S472" s="197"/>
      <c r="T472" s="197"/>
      <c r="U472" s="197"/>
      <c r="V472" s="197"/>
      <c r="W472" s="197"/>
      <c r="X472" s="197"/>
      <c r="Y472" s="197"/>
      <c r="Z472" s="197"/>
    </row>
    <row r="473" ht="15.75" customHeight="1">
      <c r="A473" s="197"/>
      <c r="B473" s="197"/>
      <c r="C473" s="197"/>
      <c r="D473" s="197"/>
      <c r="E473" s="197"/>
      <c r="F473" s="197"/>
      <c r="G473" s="197"/>
      <c r="H473" s="197"/>
      <c r="I473" s="197"/>
      <c r="J473" s="197"/>
      <c r="K473" s="197"/>
      <c r="L473" s="197"/>
      <c r="M473" s="197"/>
      <c r="N473" s="197"/>
      <c r="O473" s="197"/>
      <c r="P473" s="197"/>
      <c r="Q473" s="197"/>
      <c r="R473" s="197"/>
      <c r="S473" s="197"/>
      <c r="T473" s="197"/>
      <c r="U473" s="197"/>
      <c r="V473" s="197"/>
      <c r="W473" s="197"/>
      <c r="X473" s="197"/>
      <c r="Y473" s="197"/>
      <c r="Z473" s="197"/>
    </row>
    <row r="474" ht="15.75" customHeight="1">
      <c r="A474" s="197"/>
      <c r="B474" s="197"/>
      <c r="C474" s="197"/>
      <c r="D474" s="197"/>
      <c r="E474" s="197"/>
      <c r="F474" s="197"/>
      <c r="G474" s="197"/>
      <c r="H474" s="197"/>
      <c r="I474" s="197"/>
      <c r="J474" s="197"/>
      <c r="K474" s="197"/>
      <c r="L474" s="197"/>
      <c r="M474" s="197"/>
      <c r="N474" s="197"/>
      <c r="O474" s="197"/>
      <c r="P474" s="197"/>
      <c r="Q474" s="197"/>
      <c r="R474" s="197"/>
      <c r="S474" s="197"/>
      <c r="T474" s="197"/>
      <c r="U474" s="197"/>
      <c r="V474" s="197"/>
      <c r="W474" s="197"/>
      <c r="X474" s="197"/>
      <c r="Y474" s="197"/>
      <c r="Z474" s="197"/>
    </row>
    <row r="475" ht="15.75" customHeight="1">
      <c r="A475" s="197"/>
      <c r="B475" s="197"/>
      <c r="C475" s="197"/>
      <c r="D475" s="197"/>
      <c r="E475" s="197"/>
      <c r="F475" s="197"/>
      <c r="G475" s="197"/>
      <c r="H475" s="197"/>
      <c r="I475" s="197"/>
      <c r="J475" s="197"/>
      <c r="K475" s="197"/>
      <c r="L475" s="197"/>
      <c r="M475" s="197"/>
      <c r="N475" s="197"/>
      <c r="O475" s="197"/>
      <c r="P475" s="197"/>
      <c r="Q475" s="197"/>
      <c r="R475" s="197"/>
      <c r="S475" s="197"/>
      <c r="T475" s="197"/>
      <c r="U475" s="197"/>
      <c r="V475" s="197"/>
      <c r="W475" s="197"/>
      <c r="X475" s="197"/>
      <c r="Y475" s="197"/>
      <c r="Z475" s="197"/>
    </row>
    <row r="476" ht="15.75" customHeight="1">
      <c r="A476" s="197"/>
      <c r="B476" s="197"/>
      <c r="C476" s="197"/>
      <c r="D476" s="197"/>
      <c r="E476" s="197"/>
      <c r="F476" s="197"/>
      <c r="G476" s="197"/>
      <c r="H476" s="197"/>
      <c r="I476" s="197"/>
      <c r="J476" s="197"/>
      <c r="K476" s="197"/>
      <c r="L476" s="197"/>
      <c r="M476" s="197"/>
      <c r="N476" s="197"/>
      <c r="O476" s="197"/>
      <c r="P476" s="197"/>
      <c r="Q476" s="197"/>
      <c r="R476" s="197"/>
      <c r="S476" s="197"/>
      <c r="T476" s="197"/>
      <c r="U476" s="197"/>
      <c r="V476" s="197"/>
      <c r="W476" s="197"/>
      <c r="X476" s="197"/>
      <c r="Y476" s="197"/>
      <c r="Z476" s="197"/>
    </row>
    <row r="477" ht="15.75" customHeight="1">
      <c r="A477" s="197"/>
      <c r="B477" s="197"/>
      <c r="C477" s="197"/>
      <c r="D477" s="197"/>
      <c r="E477" s="197"/>
      <c r="F477" s="197"/>
      <c r="G477" s="197"/>
      <c r="H477" s="197"/>
      <c r="I477" s="197"/>
      <c r="J477" s="197"/>
      <c r="K477" s="197"/>
      <c r="L477" s="197"/>
      <c r="M477" s="197"/>
      <c r="N477" s="197"/>
      <c r="O477" s="197"/>
      <c r="P477" s="197"/>
      <c r="Q477" s="197"/>
      <c r="R477" s="197"/>
      <c r="S477" s="197"/>
      <c r="T477" s="197"/>
      <c r="U477" s="197"/>
      <c r="V477" s="197"/>
      <c r="W477" s="197"/>
      <c r="X477" s="197"/>
      <c r="Y477" s="197"/>
      <c r="Z477" s="197"/>
    </row>
    <row r="478" ht="15.75" customHeight="1">
      <c r="A478" s="197"/>
      <c r="B478" s="197"/>
      <c r="C478" s="197"/>
      <c r="D478" s="197"/>
      <c r="E478" s="197"/>
      <c r="F478" s="197"/>
      <c r="G478" s="197"/>
      <c r="H478" s="197"/>
      <c r="I478" s="197"/>
      <c r="J478" s="197"/>
      <c r="K478" s="197"/>
      <c r="L478" s="197"/>
      <c r="M478" s="197"/>
      <c r="N478" s="197"/>
      <c r="O478" s="197"/>
      <c r="P478" s="197"/>
      <c r="Q478" s="197"/>
      <c r="R478" s="197"/>
      <c r="S478" s="197"/>
      <c r="T478" s="197"/>
      <c r="U478" s="197"/>
      <c r="V478" s="197"/>
      <c r="W478" s="197"/>
      <c r="X478" s="197"/>
      <c r="Y478" s="197"/>
      <c r="Z478" s="197"/>
    </row>
    <row r="479" ht="15.75" customHeight="1">
      <c r="A479" s="197"/>
      <c r="B479" s="197"/>
      <c r="C479" s="197"/>
      <c r="D479" s="197"/>
      <c r="E479" s="197"/>
      <c r="F479" s="197"/>
      <c r="G479" s="197"/>
      <c r="H479" s="197"/>
      <c r="I479" s="197"/>
      <c r="J479" s="197"/>
      <c r="K479" s="197"/>
      <c r="L479" s="197"/>
      <c r="M479" s="197"/>
      <c r="N479" s="197"/>
      <c r="O479" s="197"/>
      <c r="P479" s="197"/>
      <c r="Q479" s="197"/>
      <c r="R479" s="197"/>
      <c r="S479" s="197"/>
      <c r="T479" s="197"/>
      <c r="U479" s="197"/>
      <c r="V479" s="197"/>
      <c r="W479" s="197"/>
      <c r="X479" s="197"/>
      <c r="Y479" s="197"/>
      <c r="Z479" s="197"/>
    </row>
    <row r="480" ht="15.75" customHeight="1">
      <c r="A480" s="197"/>
      <c r="B480" s="197"/>
      <c r="C480" s="197"/>
      <c r="D480" s="197"/>
      <c r="E480" s="197"/>
      <c r="F480" s="197"/>
      <c r="G480" s="197"/>
      <c r="H480" s="197"/>
      <c r="I480" s="197"/>
      <c r="J480" s="197"/>
      <c r="K480" s="197"/>
      <c r="L480" s="197"/>
      <c r="M480" s="197"/>
      <c r="N480" s="197"/>
      <c r="O480" s="197"/>
      <c r="P480" s="197"/>
      <c r="Q480" s="197"/>
      <c r="R480" s="197"/>
      <c r="S480" s="197"/>
      <c r="T480" s="197"/>
      <c r="U480" s="197"/>
      <c r="V480" s="197"/>
      <c r="W480" s="197"/>
      <c r="X480" s="197"/>
      <c r="Y480" s="197"/>
      <c r="Z480" s="197"/>
    </row>
    <row r="481" ht="15.75" customHeight="1">
      <c r="A481" s="197"/>
      <c r="B481" s="197"/>
      <c r="C481" s="197"/>
      <c r="D481" s="197"/>
      <c r="E481" s="197"/>
      <c r="F481" s="197"/>
      <c r="G481" s="197"/>
      <c r="H481" s="197"/>
      <c r="I481" s="197"/>
      <c r="J481" s="197"/>
      <c r="K481" s="197"/>
      <c r="L481" s="197"/>
      <c r="M481" s="197"/>
      <c r="N481" s="197"/>
      <c r="O481" s="197"/>
      <c r="P481" s="197"/>
      <c r="Q481" s="197"/>
      <c r="R481" s="197"/>
      <c r="S481" s="197"/>
      <c r="T481" s="197"/>
      <c r="U481" s="197"/>
      <c r="V481" s="197"/>
      <c r="W481" s="197"/>
      <c r="X481" s="197"/>
      <c r="Y481" s="197"/>
      <c r="Z481" s="197"/>
    </row>
    <row r="482" ht="15.75" customHeight="1">
      <c r="A482" s="197"/>
      <c r="B482" s="197"/>
      <c r="C482" s="197"/>
      <c r="D482" s="197"/>
      <c r="E482" s="197"/>
      <c r="F482" s="197"/>
      <c r="G482" s="197"/>
      <c r="H482" s="197"/>
      <c r="I482" s="197"/>
      <c r="J482" s="197"/>
      <c r="K482" s="197"/>
      <c r="L482" s="197"/>
      <c r="M482" s="197"/>
      <c r="N482" s="197"/>
      <c r="O482" s="197"/>
      <c r="P482" s="197"/>
      <c r="Q482" s="197"/>
      <c r="R482" s="197"/>
      <c r="S482" s="197"/>
      <c r="T482" s="197"/>
      <c r="U482" s="197"/>
      <c r="V482" s="197"/>
      <c r="W482" s="197"/>
      <c r="X482" s="197"/>
      <c r="Y482" s="197"/>
      <c r="Z482" s="197"/>
    </row>
    <row r="483" ht="15.75" customHeight="1">
      <c r="A483" s="197"/>
      <c r="B483" s="197"/>
      <c r="C483" s="197"/>
      <c r="D483" s="197"/>
      <c r="E483" s="197"/>
      <c r="F483" s="197"/>
      <c r="G483" s="197"/>
      <c r="H483" s="197"/>
      <c r="I483" s="197"/>
      <c r="J483" s="197"/>
      <c r="K483" s="197"/>
      <c r="L483" s="197"/>
      <c r="M483" s="197"/>
      <c r="N483" s="197"/>
      <c r="O483" s="197"/>
      <c r="P483" s="197"/>
      <c r="Q483" s="197"/>
      <c r="R483" s="197"/>
      <c r="S483" s="197"/>
      <c r="T483" s="197"/>
      <c r="U483" s="197"/>
      <c r="V483" s="197"/>
      <c r="W483" s="197"/>
      <c r="X483" s="197"/>
      <c r="Y483" s="197"/>
      <c r="Z483" s="197"/>
    </row>
    <row r="484" ht="15.75" customHeight="1">
      <c r="A484" s="197"/>
      <c r="B484" s="197"/>
      <c r="C484" s="197"/>
      <c r="D484" s="197"/>
      <c r="E484" s="197"/>
      <c r="F484" s="197"/>
      <c r="G484" s="197"/>
      <c r="H484" s="197"/>
      <c r="I484" s="197"/>
      <c r="J484" s="197"/>
      <c r="K484" s="197"/>
      <c r="L484" s="197"/>
      <c r="M484" s="197"/>
      <c r="N484" s="197"/>
      <c r="O484" s="197"/>
      <c r="P484" s="197"/>
      <c r="Q484" s="197"/>
      <c r="R484" s="197"/>
      <c r="S484" s="197"/>
      <c r="T484" s="197"/>
      <c r="U484" s="197"/>
      <c r="V484" s="197"/>
      <c r="W484" s="197"/>
      <c r="X484" s="197"/>
      <c r="Y484" s="197"/>
      <c r="Z484" s="197"/>
    </row>
    <row r="485" ht="15.75" customHeight="1">
      <c r="A485" s="197"/>
      <c r="B485" s="197"/>
      <c r="C485" s="197"/>
      <c r="D485" s="197"/>
      <c r="E485" s="197"/>
      <c r="F485" s="197"/>
      <c r="G485" s="197"/>
      <c r="H485" s="197"/>
      <c r="I485" s="197"/>
      <c r="J485" s="197"/>
      <c r="K485" s="197"/>
      <c r="L485" s="197"/>
      <c r="M485" s="197"/>
      <c r="N485" s="197"/>
      <c r="O485" s="197"/>
      <c r="P485" s="197"/>
      <c r="Q485" s="197"/>
      <c r="R485" s="197"/>
      <c r="S485" s="197"/>
      <c r="T485" s="197"/>
      <c r="U485" s="197"/>
      <c r="V485" s="197"/>
      <c r="W485" s="197"/>
      <c r="X485" s="197"/>
      <c r="Y485" s="197"/>
      <c r="Z485" s="197"/>
    </row>
    <row r="486" ht="15.75" customHeight="1">
      <c r="A486" s="197"/>
      <c r="B486" s="197"/>
      <c r="C486" s="197"/>
      <c r="D486" s="197"/>
      <c r="E486" s="197"/>
      <c r="F486" s="197"/>
      <c r="G486" s="197"/>
      <c r="H486" s="197"/>
      <c r="I486" s="197"/>
      <c r="J486" s="197"/>
      <c r="K486" s="197"/>
      <c r="L486" s="197"/>
      <c r="M486" s="197"/>
      <c r="N486" s="197"/>
      <c r="O486" s="197"/>
      <c r="P486" s="197"/>
      <c r="Q486" s="197"/>
      <c r="R486" s="197"/>
      <c r="S486" s="197"/>
      <c r="T486" s="197"/>
      <c r="U486" s="197"/>
      <c r="V486" s="197"/>
      <c r="W486" s="197"/>
      <c r="X486" s="197"/>
      <c r="Y486" s="197"/>
      <c r="Z486" s="197"/>
    </row>
    <row r="487" ht="15.75" customHeight="1">
      <c r="A487" s="197"/>
      <c r="B487" s="197"/>
      <c r="C487" s="197"/>
      <c r="D487" s="197"/>
      <c r="E487" s="197"/>
      <c r="F487" s="197"/>
      <c r="G487" s="197"/>
      <c r="H487" s="197"/>
      <c r="I487" s="197"/>
      <c r="J487" s="197"/>
      <c r="K487" s="197"/>
      <c r="L487" s="197"/>
      <c r="M487" s="197"/>
      <c r="N487" s="197"/>
      <c r="O487" s="197"/>
      <c r="P487" s="197"/>
      <c r="Q487" s="197"/>
      <c r="R487" s="197"/>
      <c r="S487" s="197"/>
      <c r="T487" s="197"/>
      <c r="U487" s="197"/>
      <c r="V487" s="197"/>
      <c r="W487" s="197"/>
      <c r="X487" s="197"/>
      <c r="Y487" s="197"/>
      <c r="Z487" s="197"/>
    </row>
    <row r="488" ht="15.75" customHeight="1">
      <c r="A488" s="197"/>
      <c r="B488" s="197"/>
      <c r="C488" s="197"/>
      <c r="D488" s="197"/>
      <c r="E488" s="197"/>
      <c r="F488" s="197"/>
      <c r="G488" s="197"/>
      <c r="H488" s="197"/>
      <c r="I488" s="197"/>
      <c r="J488" s="197"/>
      <c r="K488" s="197"/>
      <c r="L488" s="197"/>
      <c r="M488" s="197"/>
      <c r="N488" s="197"/>
      <c r="O488" s="197"/>
      <c r="P488" s="197"/>
      <c r="Q488" s="197"/>
      <c r="R488" s="197"/>
      <c r="S488" s="197"/>
      <c r="T488" s="197"/>
      <c r="U488" s="197"/>
      <c r="V488" s="197"/>
      <c r="W488" s="197"/>
      <c r="X488" s="197"/>
      <c r="Y488" s="197"/>
      <c r="Z488" s="197"/>
    </row>
    <row r="489" ht="15.75" customHeight="1">
      <c r="A489" s="197"/>
      <c r="B489" s="197"/>
      <c r="C489" s="197"/>
      <c r="D489" s="197"/>
      <c r="E489" s="197"/>
      <c r="F489" s="197"/>
      <c r="G489" s="197"/>
      <c r="H489" s="197"/>
      <c r="I489" s="197"/>
      <c r="J489" s="197"/>
      <c r="K489" s="197"/>
      <c r="L489" s="197"/>
      <c r="M489" s="197"/>
      <c r="N489" s="197"/>
      <c r="O489" s="197"/>
      <c r="P489" s="197"/>
      <c r="Q489" s="197"/>
      <c r="R489" s="197"/>
      <c r="S489" s="197"/>
      <c r="T489" s="197"/>
      <c r="U489" s="197"/>
      <c r="V489" s="197"/>
      <c r="W489" s="197"/>
      <c r="X489" s="197"/>
      <c r="Y489" s="197"/>
      <c r="Z489" s="197"/>
    </row>
    <row r="490" ht="15.75" customHeight="1">
      <c r="A490" s="197"/>
      <c r="B490" s="197"/>
      <c r="C490" s="197"/>
      <c r="D490" s="197"/>
      <c r="E490" s="197"/>
      <c r="F490" s="197"/>
      <c r="G490" s="197"/>
      <c r="H490" s="197"/>
      <c r="I490" s="197"/>
      <c r="J490" s="197"/>
      <c r="K490" s="197"/>
      <c r="L490" s="197"/>
      <c r="M490" s="197"/>
      <c r="N490" s="197"/>
      <c r="O490" s="197"/>
      <c r="P490" s="197"/>
      <c r="Q490" s="197"/>
      <c r="R490" s="197"/>
      <c r="S490" s="197"/>
      <c r="T490" s="197"/>
      <c r="U490" s="197"/>
      <c r="V490" s="197"/>
      <c r="W490" s="197"/>
      <c r="X490" s="197"/>
      <c r="Y490" s="197"/>
      <c r="Z490" s="197"/>
    </row>
    <row r="491" ht="15.75" customHeight="1">
      <c r="A491" s="197"/>
      <c r="B491" s="197"/>
      <c r="C491" s="197"/>
      <c r="D491" s="197"/>
      <c r="E491" s="197"/>
      <c r="F491" s="197"/>
      <c r="G491" s="197"/>
      <c r="H491" s="197"/>
      <c r="I491" s="197"/>
      <c r="J491" s="197"/>
      <c r="K491" s="197"/>
      <c r="L491" s="197"/>
      <c r="M491" s="197"/>
      <c r="N491" s="197"/>
      <c r="O491" s="197"/>
      <c r="P491" s="197"/>
      <c r="Q491" s="197"/>
      <c r="R491" s="197"/>
      <c r="S491" s="197"/>
      <c r="T491" s="197"/>
      <c r="U491" s="197"/>
      <c r="V491" s="197"/>
      <c r="W491" s="197"/>
      <c r="X491" s="197"/>
      <c r="Y491" s="197"/>
      <c r="Z491" s="197"/>
    </row>
    <row r="492" ht="15.75" customHeight="1">
      <c r="A492" s="197"/>
      <c r="B492" s="197"/>
      <c r="C492" s="197"/>
      <c r="D492" s="197"/>
      <c r="E492" s="197"/>
      <c r="F492" s="197"/>
      <c r="G492" s="197"/>
      <c r="H492" s="197"/>
      <c r="I492" s="197"/>
      <c r="J492" s="197"/>
      <c r="K492" s="197"/>
      <c r="L492" s="197"/>
      <c r="M492" s="197"/>
      <c r="N492" s="197"/>
      <c r="O492" s="197"/>
      <c r="P492" s="197"/>
      <c r="Q492" s="197"/>
      <c r="R492" s="197"/>
      <c r="S492" s="197"/>
      <c r="T492" s="197"/>
      <c r="U492" s="197"/>
      <c r="V492" s="197"/>
      <c r="W492" s="197"/>
      <c r="X492" s="197"/>
      <c r="Y492" s="197"/>
      <c r="Z492" s="197"/>
    </row>
    <row r="493" ht="15.75" customHeight="1">
      <c r="A493" s="197"/>
      <c r="B493" s="197"/>
      <c r="C493" s="197"/>
      <c r="D493" s="197"/>
      <c r="E493" s="197"/>
      <c r="F493" s="197"/>
      <c r="G493" s="197"/>
      <c r="H493" s="197"/>
      <c r="I493" s="197"/>
      <c r="J493" s="197"/>
      <c r="K493" s="197"/>
      <c r="L493" s="197"/>
      <c r="M493" s="197"/>
      <c r="N493" s="197"/>
      <c r="O493" s="197"/>
      <c r="P493" s="197"/>
      <c r="Q493" s="197"/>
      <c r="R493" s="197"/>
      <c r="S493" s="197"/>
      <c r="T493" s="197"/>
      <c r="U493" s="197"/>
      <c r="V493" s="197"/>
      <c r="W493" s="197"/>
      <c r="X493" s="197"/>
      <c r="Y493" s="197"/>
      <c r="Z493" s="197"/>
    </row>
    <row r="494" ht="15.75" customHeight="1">
      <c r="A494" s="197"/>
      <c r="B494" s="197"/>
      <c r="C494" s="197"/>
      <c r="D494" s="197"/>
      <c r="E494" s="197"/>
      <c r="F494" s="197"/>
      <c r="G494" s="197"/>
      <c r="H494" s="197"/>
      <c r="I494" s="197"/>
      <c r="J494" s="197"/>
      <c r="K494" s="197"/>
      <c r="L494" s="197"/>
      <c r="M494" s="197"/>
      <c r="N494" s="197"/>
      <c r="O494" s="197"/>
      <c r="P494" s="197"/>
      <c r="Q494" s="197"/>
      <c r="R494" s="197"/>
      <c r="S494" s="197"/>
      <c r="T494" s="197"/>
      <c r="U494" s="197"/>
      <c r="V494" s="197"/>
      <c r="W494" s="197"/>
      <c r="X494" s="197"/>
      <c r="Y494" s="197"/>
      <c r="Z494" s="197"/>
    </row>
    <row r="495" ht="15.75" customHeight="1">
      <c r="A495" s="197"/>
      <c r="B495" s="197"/>
      <c r="C495" s="197"/>
      <c r="D495" s="197"/>
      <c r="E495" s="197"/>
      <c r="F495" s="197"/>
      <c r="G495" s="197"/>
      <c r="H495" s="197"/>
      <c r="I495" s="197"/>
      <c r="J495" s="197"/>
      <c r="K495" s="197"/>
      <c r="L495" s="197"/>
      <c r="M495" s="197"/>
      <c r="N495" s="197"/>
      <c r="O495" s="197"/>
      <c r="P495" s="197"/>
      <c r="Q495" s="197"/>
      <c r="R495" s="197"/>
      <c r="S495" s="197"/>
      <c r="T495" s="197"/>
      <c r="U495" s="197"/>
      <c r="V495" s="197"/>
      <c r="W495" s="197"/>
      <c r="X495" s="197"/>
      <c r="Y495" s="197"/>
      <c r="Z495" s="197"/>
    </row>
    <row r="496" ht="15.75" customHeight="1">
      <c r="A496" s="197"/>
      <c r="B496" s="197"/>
      <c r="C496" s="197"/>
      <c r="D496" s="197"/>
      <c r="E496" s="197"/>
      <c r="F496" s="197"/>
      <c r="G496" s="197"/>
      <c r="H496" s="197"/>
      <c r="I496" s="197"/>
      <c r="J496" s="197"/>
      <c r="K496" s="197"/>
      <c r="L496" s="197"/>
      <c r="M496" s="197"/>
      <c r="N496" s="197"/>
      <c r="O496" s="197"/>
      <c r="P496" s="197"/>
      <c r="Q496" s="197"/>
      <c r="R496" s="197"/>
      <c r="S496" s="197"/>
      <c r="T496" s="197"/>
      <c r="U496" s="197"/>
      <c r="V496" s="197"/>
      <c r="W496" s="197"/>
      <c r="X496" s="197"/>
      <c r="Y496" s="197"/>
      <c r="Z496" s="197"/>
    </row>
    <row r="497" ht="15.75" customHeight="1">
      <c r="A497" s="197"/>
      <c r="B497" s="197"/>
      <c r="C497" s="197"/>
      <c r="D497" s="197"/>
      <c r="E497" s="197"/>
      <c r="F497" s="197"/>
      <c r="G497" s="197"/>
      <c r="H497" s="197"/>
      <c r="I497" s="197"/>
      <c r="J497" s="197"/>
      <c r="K497" s="197"/>
      <c r="L497" s="197"/>
      <c r="M497" s="197"/>
      <c r="N497" s="197"/>
      <c r="O497" s="197"/>
      <c r="P497" s="197"/>
      <c r="Q497" s="197"/>
      <c r="R497" s="197"/>
      <c r="S497" s="197"/>
      <c r="T497" s="197"/>
      <c r="U497" s="197"/>
      <c r="V497" s="197"/>
      <c r="W497" s="197"/>
      <c r="X497" s="197"/>
      <c r="Y497" s="197"/>
      <c r="Z497" s="197"/>
    </row>
    <row r="498" ht="15.75" customHeight="1">
      <c r="A498" s="197"/>
      <c r="B498" s="197"/>
      <c r="C498" s="197"/>
      <c r="D498" s="197"/>
      <c r="E498" s="197"/>
      <c r="F498" s="197"/>
      <c r="G498" s="197"/>
      <c r="H498" s="197"/>
      <c r="I498" s="197"/>
      <c r="J498" s="197"/>
      <c r="K498" s="197"/>
      <c r="L498" s="197"/>
      <c r="M498" s="197"/>
      <c r="N498" s="197"/>
      <c r="O498" s="197"/>
      <c r="P498" s="197"/>
      <c r="Q498" s="197"/>
      <c r="R498" s="197"/>
      <c r="S498" s="197"/>
      <c r="T498" s="197"/>
      <c r="U498" s="197"/>
      <c r="V498" s="197"/>
      <c r="W498" s="197"/>
      <c r="X498" s="197"/>
      <c r="Y498" s="197"/>
      <c r="Z498" s="197"/>
    </row>
    <row r="499" ht="15.75" customHeight="1">
      <c r="A499" s="197"/>
      <c r="B499" s="197"/>
      <c r="C499" s="197"/>
      <c r="D499" s="197"/>
      <c r="E499" s="197"/>
      <c r="F499" s="197"/>
      <c r="G499" s="197"/>
      <c r="H499" s="197"/>
      <c r="I499" s="197"/>
      <c r="J499" s="197"/>
      <c r="K499" s="197"/>
      <c r="L499" s="197"/>
      <c r="M499" s="197"/>
      <c r="N499" s="197"/>
      <c r="O499" s="197"/>
      <c r="P499" s="197"/>
      <c r="Q499" s="197"/>
      <c r="R499" s="197"/>
      <c r="S499" s="197"/>
      <c r="T499" s="197"/>
      <c r="U499" s="197"/>
      <c r="V499" s="197"/>
      <c r="W499" s="197"/>
      <c r="X499" s="197"/>
      <c r="Y499" s="197"/>
      <c r="Z499" s="197"/>
    </row>
    <row r="500" ht="15.75" customHeight="1">
      <c r="A500" s="197"/>
      <c r="B500" s="197"/>
      <c r="C500" s="197"/>
      <c r="D500" s="197"/>
      <c r="E500" s="197"/>
      <c r="F500" s="197"/>
      <c r="G500" s="197"/>
      <c r="H500" s="197"/>
      <c r="I500" s="197"/>
      <c r="J500" s="197"/>
      <c r="K500" s="197"/>
      <c r="L500" s="197"/>
      <c r="M500" s="197"/>
      <c r="N500" s="197"/>
      <c r="O500" s="197"/>
      <c r="P500" s="197"/>
      <c r="Q500" s="197"/>
      <c r="R500" s="197"/>
      <c r="S500" s="197"/>
      <c r="T500" s="197"/>
      <c r="U500" s="197"/>
      <c r="V500" s="197"/>
      <c r="W500" s="197"/>
      <c r="X500" s="197"/>
      <c r="Y500" s="197"/>
      <c r="Z500" s="197"/>
    </row>
    <row r="501" ht="15.75" customHeight="1">
      <c r="A501" s="197"/>
      <c r="B501" s="197"/>
      <c r="C501" s="197"/>
      <c r="D501" s="197"/>
      <c r="E501" s="197"/>
      <c r="F501" s="197"/>
      <c r="G501" s="197"/>
      <c r="H501" s="197"/>
      <c r="I501" s="197"/>
      <c r="J501" s="197"/>
      <c r="K501" s="197"/>
      <c r="L501" s="197"/>
      <c r="M501" s="197"/>
      <c r="N501" s="197"/>
      <c r="O501" s="197"/>
      <c r="P501" s="197"/>
      <c r="Q501" s="197"/>
      <c r="R501" s="197"/>
      <c r="S501" s="197"/>
      <c r="T501" s="197"/>
      <c r="U501" s="197"/>
      <c r="V501" s="197"/>
      <c r="W501" s="197"/>
      <c r="X501" s="197"/>
      <c r="Y501" s="197"/>
      <c r="Z501" s="197"/>
    </row>
    <row r="502" ht="15.75" customHeight="1">
      <c r="A502" s="197"/>
      <c r="B502" s="197"/>
      <c r="C502" s="197"/>
      <c r="D502" s="197"/>
      <c r="E502" s="197"/>
      <c r="F502" s="197"/>
      <c r="G502" s="197"/>
      <c r="H502" s="197"/>
      <c r="I502" s="197"/>
      <c r="J502" s="197"/>
      <c r="K502" s="197"/>
      <c r="L502" s="197"/>
      <c r="M502" s="197"/>
      <c r="N502" s="197"/>
      <c r="O502" s="197"/>
      <c r="P502" s="197"/>
      <c r="Q502" s="197"/>
      <c r="R502" s="197"/>
      <c r="S502" s="197"/>
      <c r="T502" s="197"/>
      <c r="U502" s="197"/>
      <c r="V502" s="197"/>
      <c r="W502" s="197"/>
      <c r="X502" s="197"/>
      <c r="Y502" s="197"/>
      <c r="Z502" s="197"/>
    </row>
    <row r="503" ht="15.75" customHeight="1">
      <c r="A503" s="197"/>
      <c r="B503" s="197"/>
      <c r="C503" s="197"/>
      <c r="D503" s="197"/>
      <c r="E503" s="197"/>
      <c r="F503" s="197"/>
      <c r="G503" s="197"/>
      <c r="H503" s="197"/>
      <c r="I503" s="197"/>
      <c r="J503" s="197"/>
      <c r="K503" s="197"/>
      <c r="L503" s="197"/>
      <c r="M503" s="197"/>
      <c r="N503" s="197"/>
      <c r="O503" s="197"/>
      <c r="P503" s="197"/>
      <c r="Q503" s="197"/>
      <c r="R503" s="197"/>
      <c r="S503" s="197"/>
      <c r="T503" s="197"/>
      <c r="U503" s="197"/>
      <c r="V503" s="197"/>
      <c r="W503" s="197"/>
      <c r="X503" s="197"/>
      <c r="Y503" s="197"/>
      <c r="Z503" s="197"/>
    </row>
    <row r="504" ht="15.75" customHeight="1">
      <c r="A504" s="197"/>
      <c r="B504" s="197"/>
      <c r="C504" s="197"/>
      <c r="D504" s="197"/>
      <c r="E504" s="197"/>
      <c r="F504" s="197"/>
      <c r="G504" s="197"/>
      <c r="H504" s="197"/>
      <c r="I504" s="197"/>
      <c r="J504" s="197"/>
      <c r="K504" s="197"/>
      <c r="L504" s="197"/>
      <c r="M504" s="197"/>
      <c r="N504" s="197"/>
      <c r="O504" s="197"/>
      <c r="P504" s="197"/>
      <c r="Q504" s="197"/>
      <c r="R504" s="197"/>
      <c r="S504" s="197"/>
      <c r="T504" s="197"/>
      <c r="U504" s="197"/>
      <c r="V504" s="197"/>
      <c r="W504" s="197"/>
      <c r="X504" s="197"/>
      <c r="Y504" s="197"/>
      <c r="Z504" s="197"/>
    </row>
    <row r="505" ht="15.75" customHeight="1">
      <c r="A505" s="197"/>
      <c r="B505" s="197"/>
      <c r="C505" s="197"/>
      <c r="D505" s="197"/>
      <c r="E505" s="197"/>
      <c r="F505" s="197"/>
      <c r="G505" s="197"/>
      <c r="H505" s="197"/>
      <c r="I505" s="197"/>
      <c r="J505" s="197"/>
      <c r="K505" s="197"/>
      <c r="L505" s="197"/>
      <c r="M505" s="197"/>
      <c r="N505" s="197"/>
      <c r="O505" s="197"/>
      <c r="P505" s="197"/>
      <c r="Q505" s="197"/>
      <c r="R505" s="197"/>
      <c r="S505" s="197"/>
      <c r="T505" s="197"/>
      <c r="U505" s="197"/>
      <c r="V505" s="197"/>
      <c r="W505" s="197"/>
      <c r="X505" s="197"/>
      <c r="Y505" s="197"/>
      <c r="Z505" s="197"/>
    </row>
    <row r="506" ht="15.75" customHeight="1">
      <c r="A506" s="197"/>
      <c r="B506" s="197"/>
      <c r="C506" s="197"/>
      <c r="D506" s="197"/>
      <c r="E506" s="197"/>
      <c r="F506" s="197"/>
      <c r="G506" s="197"/>
      <c r="H506" s="197"/>
      <c r="I506" s="197"/>
      <c r="J506" s="197"/>
      <c r="K506" s="197"/>
      <c r="L506" s="197"/>
      <c r="M506" s="197"/>
      <c r="N506" s="197"/>
      <c r="O506" s="197"/>
      <c r="P506" s="197"/>
      <c r="Q506" s="197"/>
      <c r="R506" s="197"/>
      <c r="S506" s="197"/>
      <c r="T506" s="197"/>
      <c r="U506" s="197"/>
      <c r="V506" s="197"/>
      <c r="W506" s="197"/>
      <c r="X506" s="197"/>
      <c r="Y506" s="197"/>
      <c r="Z506" s="197"/>
    </row>
    <row r="507" ht="15.75" customHeight="1">
      <c r="A507" s="197"/>
      <c r="B507" s="197"/>
      <c r="C507" s="197"/>
      <c r="D507" s="197"/>
      <c r="E507" s="197"/>
      <c r="F507" s="197"/>
      <c r="G507" s="197"/>
      <c r="H507" s="197"/>
      <c r="I507" s="197"/>
      <c r="J507" s="197"/>
      <c r="K507" s="197"/>
      <c r="L507" s="197"/>
      <c r="M507" s="197"/>
      <c r="N507" s="197"/>
      <c r="O507" s="197"/>
      <c r="P507" s="197"/>
      <c r="Q507" s="197"/>
      <c r="R507" s="197"/>
      <c r="S507" s="197"/>
      <c r="T507" s="197"/>
      <c r="U507" s="197"/>
      <c r="V507" s="197"/>
      <c r="W507" s="197"/>
      <c r="X507" s="197"/>
      <c r="Y507" s="197"/>
      <c r="Z507" s="197"/>
    </row>
    <row r="508" ht="15.75" customHeight="1">
      <c r="A508" s="197"/>
      <c r="B508" s="197"/>
      <c r="C508" s="197"/>
      <c r="D508" s="197"/>
      <c r="E508" s="197"/>
      <c r="F508" s="197"/>
      <c r="G508" s="197"/>
      <c r="H508" s="197"/>
      <c r="I508" s="197"/>
      <c r="J508" s="197"/>
      <c r="K508" s="197"/>
      <c r="L508" s="197"/>
      <c r="M508" s="197"/>
      <c r="N508" s="197"/>
      <c r="O508" s="197"/>
      <c r="P508" s="197"/>
      <c r="Q508" s="197"/>
      <c r="R508" s="197"/>
      <c r="S508" s="197"/>
      <c r="T508" s="197"/>
      <c r="U508" s="197"/>
      <c r="V508" s="197"/>
      <c r="W508" s="197"/>
      <c r="X508" s="197"/>
      <c r="Y508" s="197"/>
      <c r="Z508" s="197"/>
    </row>
    <row r="509" ht="15.75" customHeight="1">
      <c r="A509" s="197"/>
      <c r="B509" s="197"/>
      <c r="C509" s="197"/>
      <c r="D509" s="197"/>
      <c r="E509" s="197"/>
      <c r="F509" s="197"/>
      <c r="G509" s="197"/>
      <c r="H509" s="197"/>
      <c r="I509" s="197"/>
      <c r="J509" s="197"/>
      <c r="K509" s="197"/>
      <c r="L509" s="197"/>
      <c r="M509" s="197"/>
      <c r="N509" s="197"/>
      <c r="O509" s="197"/>
      <c r="P509" s="197"/>
      <c r="Q509" s="197"/>
      <c r="R509" s="197"/>
      <c r="S509" s="197"/>
      <c r="T509" s="197"/>
      <c r="U509" s="197"/>
      <c r="V509" s="197"/>
      <c r="W509" s="197"/>
      <c r="X509" s="197"/>
      <c r="Y509" s="197"/>
      <c r="Z509" s="197"/>
    </row>
    <row r="510" ht="15.75" customHeight="1">
      <c r="A510" s="197"/>
      <c r="B510" s="197"/>
      <c r="C510" s="197"/>
      <c r="D510" s="197"/>
      <c r="E510" s="197"/>
      <c r="F510" s="197"/>
      <c r="G510" s="197"/>
      <c r="H510" s="197"/>
      <c r="I510" s="197"/>
      <c r="J510" s="197"/>
      <c r="K510" s="197"/>
      <c r="L510" s="197"/>
      <c r="M510" s="197"/>
      <c r="N510" s="197"/>
      <c r="O510" s="197"/>
      <c r="P510" s="197"/>
      <c r="Q510" s="197"/>
      <c r="R510" s="197"/>
      <c r="S510" s="197"/>
      <c r="T510" s="197"/>
      <c r="U510" s="197"/>
      <c r="V510" s="197"/>
      <c r="W510" s="197"/>
      <c r="X510" s="197"/>
      <c r="Y510" s="197"/>
      <c r="Z510" s="197"/>
    </row>
    <row r="511" ht="15.75" customHeight="1">
      <c r="A511" s="197"/>
      <c r="B511" s="197"/>
      <c r="C511" s="197"/>
      <c r="D511" s="197"/>
      <c r="E511" s="197"/>
      <c r="F511" s="197"/>
      <c r="G511" s="197"/>
      <c r="H511" s="197"/>
      <c r="I511" s="197"/>
      <c r="J511" s="197"/>
      <c r="K511" s="197"/>
      <c r="L511" s="197"/>
      <c r="M511" s="197"/>
      <c r="N511" s="197"/>
      <c r="O511" s="197"/>
      <c r="P511" s="197"/>
      <c r="Q511" s="197"/>
      <c r="R511" s="197"/>
      <c r="S511" s="197"/>
      <c r="T511" s="197"/>
      <c r="U511" s="197"/>
      <c r="V511" s="197"/>
      <c r="W511" s="197"/>
      <c r="X511" s="197"/>
      <c r="Y511" s="197"/>
      <c r="Z511" s="197"/>
    </row>
    <row r="512" ht="15.75" customHeight="1">
      <c r="A512" s="197"/>
      <c r="B512" s="197"/>
      <c r="C512" s="197"/>
      <c r="D512" s="197"/>
      <c r="E512" s="197"/>
      <c r="F512" s="197"/>
      <c r="G512" s="197"/>
      <c r="H512" s="197"/>
      <c r="I512" s="197"/>
      <c r="J512" s="197"/>
      <c r="K512" s="197"/>
      <c r="L512" s="197"/>
      <c r="M512" s="197"/>
      <c r="N512" s="197"/>
      <c r="O512" s="197"/>
      <c r="P512" s="197"/>
      <c r="Q512" s="197"/>
      <c r="R512" s="197"/>
      <c r="S512" s="197"/>
      <c r="T512" s="197"/>
      <c r="U512" s="197"/>
      <c r="V512" s="197"/>
      <c r="W512" s="197"/>
      <c r="X512" s="197"/>
      <c r="Y512" s="197"/>
      <c r="Z512" s="197"/>
    </row>
    <row r="513" ht="15.75" customHeight="1">
      <c r="A513" s="197"/>
      <c r="B513" s="197"/>
      <c r="C513" s="197"/>
      <c r="D513" s="197"/>
      <c r="E513" s="197"/>
      <c r="F513" s="197"/>
      <c r="G513" s="197"/>
      <c r="H513" s="197"/>
      <c r="I513" s="197"/>
      <c r="J513" s="197"/>
      <c r="K513" s="197"/>
      <c r="L513" s="197"/>
      <c r="M513" s="197"/>
      <c r="N513" s="197"/>
      <c r="O513" s="197"/>
      <c r="P513" s="197"/>
      <c r="Q513" s="197"/>
      <c r="R513" s="197"/>
      <c r="S513" s="197"/>
      <c r="T513" s="197"/>
      <c r="U513" s="197"/>
      <c r="V513" s="197"/>
      <c r="W513" s="197"/>
      <c r="X513" s="197"/>
      <c r="Y513" s="197"/>
      <c r="Z513" s="197"/>
    </row>
    <row r="514" ht="15.75" customHeight="1">
      <c r="A514" s="197"/>
      <c r="B514" s="197"/>
      <c r="C514" s="197"/>
      <c r="D514" s="197"/>
      <c r="E514" s="197"/>
      <c r="F514" s="197"/>
      <c r="G514" s="197"/>
      <c r="H514" s="197"/>
      <c r="I514" s="197"/>
      <c r="J514" s="197"/>
      <c r="K514" s="197"/>
      <c r="L514" s="197"/>
      <c r="M514" s="197"/>
      <c r="N514" s="197"/>
      <c r="O514" s="197"/>
      <c r="P514" s="197"/>
      <c r="Q514" s="197"/>
      <c r="R514" s="197"/>
      <c r="S514" s="197"/>
      <c r="T514" s="197"/>
      <c r="U514" s="197"/>
      <c r="V514" s="197"/>
      <c r="W514" s="197"/>
      <c r="X514" s="197"/>
      <c r="Y514" s="197"/>
      <c r="Z514" s="197"/>
    </row>
    <row r="515" ht="15.75" customHeight="1">
      <c r="A515" s="197"/>
      <c r="B515" s="197"/>
      <c r="C515" s="197"/>
      <c r="D515" s="197"/>
      <c r="E515" s="197"/>
      <c r="F515" s="197"/>
      <c r="G515" s="197"/>
      <c r="H515" s="197"/>
      <c r="I515" s="197"/>
      <c r="J515" s="197"/>
      <c r="K515" s="197"/>
      <c r="L515" s="197"/>
      <c r="M515" s="197"/>
      <c r="N515" s="197"/>
      <c r="O515" s="197"/>
      <c r="P515" s="197"/>
      <c r="Q515" s="197"/>
      <c r="R515" s="197"/>
      <c r="S515" s="197"/>
      <c r="T515" s="197"/>
      <c r="U515" s="197"/>
      <c r="V515" s="197"/>
      <c r="W515" s="197"/>
      <c r="X515" s="197"/>
      <c r="Y515" s="197"/>
      <c r="Z515" s="197"/>
    </row>
    <row r="516" ht="15.75" customHeight="1">
      <c r="A516" s="197"/>
      <c r="B516" s="197"/>
      <c r="C516" s="197"/>
      <c r="D516" s="197"/>
      <c r="E516" s="197"/>
      <c r="F516" s="197"/>
      <c r="G516" s="197"/>
      <c r="H516" s="197"/>
      <c r="I516" s="197"/>
      <c r="J516" s="197"/>
      <c r="K516" s="197"/>
      <c r="L516" s="197"/>
      <c r="M516" s="197"/>
      <c r="N516" s="197"/>
      <c r="O516" s="197"/>
      <c r="P516" s="197"/>
      <c r="Q516" s="197"/>
      <c r="R516" s="197"/>
      <c r="S516" s="197"/>
      <c r="T516" s="197"/>
      <c r="U516" s="197"/>
      <c r="V516" s="197"/>
      <c r="W516" s="197"/>
      <c r="X516" s="197"/>
      <c r="Y516" s="197"/>
      <c r="Z516" s="197"/>
    </row>
    <row r="517" ht="15.75" customHeight="1">
      <c r="A517" s="197"/>
      <c r="B517" s="197"/>
      <c r="C517" s="197"/>
      <c r="D517" s="197"/>
      <c r="E517" s="197"/>
      <c r="F517" s="197"/>
      <c r="G517" s="197"/>
      <c r="H517" s="197"/>
      <c r="I517" s="197"/>
      <c r="J517" s="197"/>
      <c r="K517" s="197"/>
      <c r="L517" s="197"/>
      <c r="M517" s="197"/>
      <c r="N517" s="197"/>
      <c r="O517" s="197"/>
      <c r="P517" s="197"/>
      <c r="Q517" s="197"/>
      <c r="R517" s="197"/>
      <c r="S517" s="197"/>
      <c r="T517" s="197"/>
      <c r="U517" s="197"/>
      <c r="V517" s="197"/>
      <c r="W517" s="197"/>
      <c r="X517" s="197"/>
      <c r="Y517" s="197"/>
      <c r="Z517" s="197"/>
    </row>
    <row r="518" ht="15.75" customHeight="1">
      <c r="A518" s="197"/>
      <c r="B518" s="197"/>
      <c r="C518" s="197"/>
      <c r="D518" s="197"/>
      <c r="E518" s="197"/>
      <c r="F518" s="197"/>
      <c r="G518" s="197"/>
      <c r="H518" s="197"/>
      <c r="I518" s="197"/>
      <c r="J518" s="197"/>
      <c r="K518" s="197"/>
      <c r="L518" s="197"/>
      <c r="M518" s="197"/>
      <c r="N518" s="197"/>
      <c r="O518" s="197"/>
      <c r="P518" s="197"/>
      <c r="Q518" s="197"/>
      <c r="R518" s="197"/>
      <c r="S518" s="197"/>
      <c r="T518" s="197"/>
      <c r="U518" s="197"/>
      <c r="V518" s="197"/>
      <c r="W518" s="197"/>
      <c r="X518" s="197"/>
      <c r="Y518" s="197"/>
      <c r="Z518" s="197"/>
    </row>
    <row r="519" ht="15.75" customHeight="1">
      <c r="A519" s="197"/>
      <c r="B519" s="197"/>
      <c r="C519" s="197"/>
      <c r="D519" s="197"/>
      <c r="E519" s="197"/>
      <c r="F519" s="197"/>
      <c r="G519" s="197"/>
      <c r="H519" s="197"/>
      <c r="I519" s="197"/>
      <c r="J519" s="197"/>
      <c r="K519" s="197"/>
      <c r="L519" s="197"/>
      <c r="M519" s="197"/>
      <c r="N519" s="197"/>
      <c r="O519" s="197"/>
      <c r="P519" s="197"/>
      <c r="Q519" s="197"/>
      <c r="R519" s="197"/>
      <c r="S519" s="197"/>
      <c r="T519" s="197"/>
      <c r="U519" s="197"/>
      <c r="V519" s="197"/>
      <c r="W519" s="197"/>
      <c r="X519" s="197"/>
      <c r="Y519" s="197"/>
      <c r="Z519" s="197"/>
    </row>
    <row r="520" ht="15.75" customHeight="1">
      <c r="A520" s="197"/>
      <c r="B520" s="197"/>
      <c r="C520" s="197"/>
      <c r="D520" s="197"/>
      <c r="E520" s="197"/>
      <c r="F520" s="197"/>
      <c r="G520" s="197"/>
      <c r="H520" s="197"/>
      <c r="I520" s="197"/>
      <c r="J520" s="197"/>
      <c r="K520" s="197"/>
      <c r="L520" s="197"/>
      <c r="M520" s="197"/>
      <c r="N520" s="197"/>
      <c r="O520" s="197"/>
      <c r="P520" s="197"/>
      <c r="Q520" s="197"/>
      <c r="R520" s="197"/>
      <c r="S520" s="197"/>
      <c r="T520" s="197"/>
      <c r="U520" s="197"/>
      <c r="V520" s="197"/>
      <c r="W520" s="197"/>
      <c r="X520" s="197"/>
      <c r="Y520" s="197"/>
      <c r="Z520" s="197"/>
    </row>
    <row r="521" ht="15.75" customHeight="1">
      <c r="A521" s="197"/>
      <c r="B521" s="197"/>
      <c r="C521" s="197"/>
      <c r="D521" s="197"/>
      <c r="E521" s="197"/>
      <c r="F521" s="197"/>
      <c r="G521" s="197"/>
      <c r="H521" s="197"/>
      <c r="I521" s="197"/>
      <c r="J521" s="197"/>
      <c r="K521" s="197"/>
      <c r="L521" s="197"/>
      <c r="M521" s="197"/>
      <c r="N521" s="197"/>
      <c r="O521" s="197"/>
      <c r="P521" s="197"/>
      <c r="Q521" s="197"/>
      <c r="R521" s="197"/>
      <c r="S521" s="197"/>
      <c r="T521" s="197"/>
      <c r="U521" s="197"/>
      <c r="V521" s="197"/>
      <c r="W521" s="197"/>
      <c r="X521" s="197"/>
      <c r="Y521" s="197"/>
      <c r="Z521" s="197"/>
    </row>
    <row r="522" ht="15.75" customHeight="1">
      <c r="A522" s="197"/>
      <c r="B522" s="197"/>
      <c r="C522" s="197"/>
      <c r="D522" s="197"/>
      <c r="E522" s="197"/>
      <c r="F522" s="197"/>
      <c r="G522" s="197"/>
      <c r="H522" s="197"/>
      <c r="I522" s="197"/>
      <c r="J522" s="197"/>
      <c r="K522" s="197"/>
      <c r="L522" s="197"/>
      <c r="M522" s="197"/>
      <c r="N522" s="197"/>
      <c r="O522" s="197"/>
      <c r="P522" s="197"/>
      <c r="Q522" s="197"/>
      <c r="R522" s="197"/>
      <c r="S522" s="197"/>
      <c r="T522" s="197"/>
      <c r="U522" s="197"/>
      <c r="V522" s="197"/>
      <c r="W522" s="197"/>
      <c r="X522" s="197"/>
      <c r="Y522" s="197"/>
      <c r="Z522" s="197"/>
    </row>
    <row r="523" ht="15.75" customHeight="1">
      <c r="A523" s="197"/>
      <c r="B523" s="197"/>
      <c r="C523" s="197"/>
      <c r="D523" s="197"/>
      <c r="E523" s="197"/>
      <c r="F523" s="197"/>
      <c r="G523" s="197"/>
      <c r="H523" s="197"/>
      <c r="I523" s="197"/>
      <c r="J523" s="197"/>
      <c r="K523" s="197"/>
      <c r="L523" s="197"/>
      <c r="M523" s="197"/>
      <c r="N523" s="197"/>
      <c r="O523" s="197"/>
      <c r="P523" s="197"/>
      <c r="Q523" s="197"/>
      <c r="R523" s="197"/>
      <c r="S523" s="197"/>
      <c r="T523" s="197"/>
      <c r="U523" s="197"/>
      <c r="V523" s="197"/>
      <c r="W523" s="197"/>
      <c r="X523" s="197"/>
      <c r="Y523" s="197"/>
      <c r="Z523" s="197"/>
    </row>
    <row r="524" ht="15.75" customHeight="1">
      <c r="A524" s="197"/>
      <c r="B524" s="197"/>
      <c r="C524" s="197"/>
      <c r="D524" s="197"/>
      <c r="E524" s="197"/>
      <c r="F524" s="197"/>
      <c r="G524" s="197"/>
      <c r="H524" s="197"/>
      <c r="I524" s="197"/>
      <c r="J524" s="197"/>
      <c r="K524" s="197"/>
      <c r="L524" s="197"/>
      <c r="M524" s="197"/>
      <c r="N524" s="197"/>
      <c r="O524" s="197"/>
      <c r="P524" s="197"/>
      <c r="Q524" s="197"/>
      <c r="R524" s="197"/>
      <c r="S524" s="197"/>
      <c r="T524" s="197"/>
      <c r="U524" s="197"/>
      <c r="V524" s="197"/>
      <c r="W524" s="197"/>
      <c r="X524" s="197"/>
      <c r="Y524" s="197"/>
      <c r="Z524" s="197"/>
    </row>
    <row r="525" ht="15.75" customHeight="1">
      <c r="A525" s="197"/>
      <c r="B525" s="197"/>
      <c r="C525" s="197"/>
      <c r="D525" s="197"/>
      <c r="E525" s="197"/>
      <c r="F525" s="197"/>
      <c r="G525" s="197"/>
      <c r="H525" s="197"/>
      <c r="I525" s="197"/>
      <c r="J525" s="197"/>
      <c r="K525" s="197"/>
      <c r="L525" s="197"/>
      <c r="M525" s="197"/>
      <c r="N525" s="197"/>
      <c r="O525" s="197"/>
      <c r="P525" s="197"/>
      <c r="Q525" s="197"/>
      <c r="R525" s="197"/>
      <c r="S525" s="197"/>
      <c r="T525" s="197"/>
      <c r="U525" s="197"/>
      <c r="V525" s="197"/>
      <c r="W525" s="197"/>
      <c r="X525" s="197"/>
      <c r="Y525" s="197"/>
      <c r="Z525" s="197"/>
    </row>
    <row r="526" ht="15.75" customHeight="1">
      <c r="A526" s="197"/>
      <c r="B526" s="197"/>
      <c r="C526" s="197"/>
      <c r="D526" s="197"/>
      <c r="E526" s="197"/>
      <c r="F526" s="197"/>
      <c r="G526" s="197"/>
      <c r="H526" s="197"/>
      <c r="I526" s="197"/>
      <c r="J526" s="197"/>
      <c r="K526" s="197"/>
      <c r="L526" s="197"/>
      <c r="M526" s="197"/>
      <c r="N526" s="197"/>
      <c r="O526" s="197"/>
      <c r="P526" s="197"/>
      <c r="Q526" s="197"/>
      <c r="R526" s="197"/>
      <c r="S526" s="197"/>
      <c r="T526" s="197"/>
      <c r="U526" s="197"/>
      <c r="V526" s="197"/>
      <c r="W526" s="197"/>
      <c r="X526" s="197"/>
      <c r="Y526" s="197"/>
      <c r="Z526" s="197"/>
    </row>
    <row r="527" ht="15.75" customHeight="1">
      <c r="A527" s="197"/>
      <c r="B527" s="197"/>
      <c r="C527" s="197"/>
      <c r="D527" s="197"/>
      <c r="E527" s="197"/>
      <c r="F527" s="197"/>
      <c r="G527" s="197"/>
      <c r="H527" s="197"/>
      <c r="I527" s="197"/>
      <c r="J527" s="197"/>
      <c r="K527" s="197"/>
      <c r="L527" s="197"/>
      <c r="M527" s="197"/>
      <c r="N527" s="197"/>
      <c r="O527" s="197"/>
      <c r="P527" s="197"/>
      <c r="Q527" s="197"/>
      <c r="R527" s="197"/>
      <c r="S527" s="197"/>
      <c r="T527" s="197"/>
      <c r="U527" s="197"/>
      <c r="V527" s="197"/>
      <c r="W527" s="197"/>
      <c r="X527" s="197"/>
      <c r="Y527" s="197"/>
      <c r="Z527" s="197"/>
    </row>
    <row r="528" ht="15.75" customHeight="1">
      <c r="A528" s="197"/>
      <c r="B528" s="197"/>
      <c r="C528" s="197"/>
      <c r="D528" s="197"/>
      <c r="E528" s="197"/>
      <c r="F528" s="197"/>
      <c r="G528" s="197"/>
      <c r="H528" s="197"/>
      <c r="I528" s="197"/>
      <c r="J528" s="197"/>
      <c r="K528" s="197"/>
      <c r="L528" s="197"/>
      <c r="M528" s="197"/>
      <c r="N528" s="197"/>
      <c r="O528" s="197"/>
      <c r="P528" s="197"/>
      <c r="Q528" s="197"/>
      <c r="R528" s="197"/>
      <c r="S528" s="197"/>
      <c r="T528" s="197"/>
      <c r="U528" s="197"/>
      <c r="V528" s="197"/>
      <c r="W528" s="197"/>
      <c r="X528" s="197"/>
      <c r="Y528" s="197"/>
      <c r="Z528" s="197"/>
    </row>
    <row r="529" ht="15.75" customHeight="1">
      <c r="A529" s="197"/>
      <c r="B529" s="197"/>
      <c r="C529" s="197"/>
      <c r="D529" s="197"/>
      <c r="E529" s="197"/>
      <c r="F529" s="197"/>
      <c r="G529" s="197"/>
      <c r="H529" s="197"/>
      <c r="I529" s="197"/>
      <c r="J529" s="197"/>
      <c r="K529" s="197"/>
      <c r="L529" s="197"/>
      <c r="M529" s="197"/>
      <c r="N529" s="197"/>
      <c r="O529" s="197"/>
      <c r="P529" s="197"/>
      <c r="Q529" s="197"/>
      <c r="R529" s="197"/>
      <c r="S529" s="197"/>
      <c r="T529" s="197"/>
      <c r="U529" s="197"/>
      <c r="V529" s="197"/>
      <c r="W529" s="197"/>
      <c r="X529" s="197"/>
      <c r="Y529" s="197"/>
      <c r="Z529" s="197"/>
    </row>
    <row r="530" ht="15.75" customHeight="1">
      <c r="A530" s="197"/>
      <c r="B530" s="197"/>
      <c r="C530" s="197"/>
      <c r="D530" s="197"/>
      <c r="E530" s="197"/>
      <c r="F530" s="197"/>
      <c r="G530" s="197"/>
      <c r="H530" s="197"/>
      <c r="I530" s="197"/>
      <c r="J530" s="197"/>
      <c r="K530" s="197"/>
      <c r="L530" s="197"/>
      <c r="M530" s="197"/>
      <c r="N530" s="197"/>
      <c r="O530" s="197"/>
      <c r="P530" s="197"/>
      <c r="Q530" s="197"/>
      <c r="R530" s="197"/>
      <c r="S530" s="197"/>
      <c r="T530" s="197"/>
      <c r="U530" s="197"/>
      <c r="V530" s="197"/>
      <c r="W530" s="197"/>
      <c r="X530" s="197"/>
      <c r="Y530" s="197"/>
      <c r="Z530" s="197"/>
    </row>
    <row r="531" ht="15.75" customHeight="1">
      <c r="A531" s="197"/>
      <c r="B531" s="197"/>
      <c r="C531" s="197"/>
      <c r="D531" s="197"/>
      <c r="E531" s="197"/>
      <c r="F531" s="197"/>
      <c r="G531" s="197"/>
      <c r="H531" s="197"/>
      <c r="I531" s="197"/>
      <c r="J531" s="197"/>
      <c r="K531" s="197"/>
      <c r="L531" s="197"/>
      <c r="M531" s="197"/>
      <c r="N531" s="197"/>
      <c r="O531" s="197"/>
      <c r="P531" s="197"/>
      <c r="Q531" s="197"/>
      <c r="R531" s="197"/>
      <c r="S531" s="197"/>
      <c r="T531" s="197"/>
      <c r="U531" s="197"/>
      <c r="V531" s="197"/>
      <c r="W531" s="197"/>
      <c r="X531" s="197"/>
      <c r="Y531" s="197"/>
      <c r="Z531" s="197"/>
    </row>
    <row r="532" ht="15.75" customHeight="1">
      <c r="A532" s="197"/>
      <c r="B532" s="197"/>
      <c r="C532" s="197"/>
      <c r="D532" s="197"/>
      <c r="E532" s="197"/>
      <c r="F532" s="197"/>
      <c r="G532" s="197"/>
      <c r="H532" s="197"/>
      <c r="I532" s="197"/>
      <c r="J532" s="197"/>
      <c r="K532" s="197"/>
      <c r="L532" s="197"/>
      <c r="M532" s="197"/>
      <c r="N532" s="197"/>
      <c r="O532" s="197"/>
      <c r="P532" s="197"/>
      <c r="Q532" s="197"/>
      <c r="R532" s="197"/>
      <c r="S532" s="197"/>
      <c r="T532" s="197"/>
      <c r="U532" s="197"/>
      <c r="V532" s="197"/>
      <c r="W532" s="197"/>
      <c r="X532" s="197"/>
      <c r="Y532" s="197"/>
      <c r="Z532" s="197"/>
    </row>
    <row r="533" ht="15.75" customHeight="1">
      <c r="A533" s="197"/>
      <c r="B533" s="197"/>
      <c r="C533" s="197"/>
      <c r="D533" s="197"/>
      <c r="E533" s="197"/>
      <c r="F533" s="197"/>
      <c r="G533" s="197"/>
      <c r="H533" s="197"/>
      <c r="I533" s="197"/>
      <c r="J533" s="197"/>
      <c r="K533" s="197"/>
      <c r="L533" s="197"/>
      <c r="M533" s="197"/>
      <c r="N533" s="197"/>
      <c r="O533" s="197"/>
      <c r="P533" s="197"/>
      <c r="Q533" s="197"/>
      <c r="R533" s="197"/>
      <c r="S533" s="197"/>
      <c r="T533" s="197"/>
      <c r="U533" s="197"/>
      <c r="V533" s="197"/>
      <c r="W533" s="197"/>
      <c r="X533" s="197"/>
      <c r="Y533" s="197"/>
      <c r="Z533" s="197"/>
    </row>
    <row r="534" ht="15.75" customHeight="1">
      <c r="A534" s="197"/>
      <c r="B534" s="197"/>
      <c r="C534" s="197"/>
      <c r="D534" s="197"/>
      <c r="E534" s="197"/>
      <c r="F534" s="197"/>
      <c r="G534" s="197"/>
      <c r="H534" s="197"/>
      <c r="I534" s="197"/>
      <c r="J534" s="197"/>
      <c r="K534" s="197"/>
      <c r="L534" s="197"/>
      <c r="M534" s="197"/>
      <c r="N534" s="197"/>
      <c r="O534" s="197"/>
      <c r="P534" s="197"/>
      <c r="Q534" s="197"/>
      <c r="R534" s="197"/>
      <c r="S534" s="197"/>
      <c r="T534" s="197"/>
      <c r="U534" s="197"/>
      <c r="V534" s="197"/>
      <c r="W534" s="197"/>
      <c r="X534" s="197"/>
      <c r="Y534" s="197"/>
      <c r="Z534" s="197"/>
    </row>
    <row r="535" ht="15.75" customHeight="1">
      <c r="A535" s="197"/>
      <c r="B535" s="197"/>
      <c r="C535" s="197"/>
      <c r="D535" s="197"/>
      <c r="E535" s="197"/>
      <c r="F535" s="197"/>
      <c r="G535" s="197"/>
      <c r="H535" s="197"/>
      <c r="I535" s="197"/>
      <c r="J535" s="197"/>
      <c r="K535" s="197"/>
      <c r="L535" s="197"/>
      <c r="M535" s="197"/>
      <c r="N535" s="197"/>
      <c r="O535" s="197"/>
      <c r="P535" s="197"/>
      <c r="Q535" s="197"/>
      <c r="R535" s="197"/>
      <c r="S535" s="197"/>
      <c r="T535" s="197"/>
      <c r="U535" s="197"/>
      <c r="V535" s="197"/>
      <c r="W535" s="197"/>
      <c r="X535" s="197"/>
      <c r="Y535" s="197"/>
      <c r="Z535" s="197"/>
    </row>
    <row r="536" ht="15.75" customHeight="1">
      <c r="A536" s="197"/>
      <c r="B536" s="197"/>
      <c r="C536" s="197"/>
      <c r="D536" s="197"/>
      <c r="E536" s="197"/>
      <c r="F536" s="197"/>
      <c r="G536" s="197"/>
      <c r="H536" s="197"/>
      <c r="I536" s="197"/>
      <c r="J536" s="197"/>
      <c r="K536" s="197"/>
      <c r="L536" s="197"/>
      <c r="M536" s="197"/>
      <c r="N536" s="197"/>
      <c r="O536" s="197"/>
      <c r="P536" s="197"/>
      <c r="Q536" s="197"/>
      <c r="R536" s="197"/>
      <c r="S536" s="197"/>
      <c r="T536" s="197"/>
      <c r="U536" s="197"/>
      <c r="V536" s="197"/>
      <c r="W536" s="197"/>
      <c r="X536" s="197"/>
      <c r="Y536" s="197"/>
      <c r="Z536" s="197"/>
    </row>
    <row r="537" ht="15.75" customHeight="1">
      <c r="A537" s="197"/>
      <c r="B537" s="197"/>
      <c r="C537" s="197"/>
      <c r="D537" s="197"/>
      <c r="E537" s="197"/>
      <c r="F537" s="197"/>
      <c r="G537" s="197"/>
      <c r="H537" s="197"/>
      <c r="I537" s="197"/>
      <c r="J537" s="197"/>
      <c r="K537" s="197"/>
      <c r="L537" s="197"/>
      <c r="M537" s="197"/>
      <c r="N537" s="197"/>
      <c r="O537" s="197"/>
      <c r="P537" s="197"/>
      <c r="Q537" s="197"/>
      <c r="R537" s="197"/>
      <c r="S537" s="197"/>
      <c r="T537" s="197"/>
      <c r="U537" s="197"/>
      <c r="V537" s="197"/>
      <c r="W537" s="197"/>
      <c r="X537" s="197"/>
      <c r="Y537" s="197"/>
      <c r="Z537" s="197"/>
    </row>
    <row r="538" ht="15.75" customHeight="1">
      <c r="A538" s="197"/>
      <c r="B538" s="197"/>
      <c r="C538" s="197"/>
      <c r="D538" s="197"/>
      <c r="E538" s="197"/>
      <c r="F538" s="197"/>
      <c r="G538" s="197"/>
      <c r="H538" s="197"/>
      <c r="I538" s="197"/>
      <c r="J538" s="197"/>
      <c r="K538" s="197"/>
      <c r="L538" s="197"/>
      <c r="M538" s="197"/>
      <c r="N538" s="197"/>
      <c r="O538" s="197"/>
      <c r="P538" s="197"/>
      <c r="Q538" s="197"/>
      <c r="R538" s="197"/>
      <c r="S538" s="197"/>
      <c r="T538" s="197"/>
      <c r="U538" s="197"/>
      <c r="V538" s="197"/>
      <c r="W538" s="197"/>
      <c r="X538" s="197"/>
      <c r="Y538" s="197"/>
      <c r="Z538" s="197"/>
    </row>
    <row r="539" ht="15.75" customHeight="1">
      <c r="A539" s="197"/>
      <c r="B539" s="197"/>
      <c r="C539" s="197"/>
      <c r="D539" s="197"/>
      <c r="E539" s="197"/>
      <c r="F539" s="197"/>
      <c r="G539" s="197"/>
      <c r="H539" s="197"/>
      <c r="I539" s="197"/>
      <c r="J539" s="197"/>
      <c r="K539" s="197"/>
      <c r="L539" s="197"/>
      <c r="M539" s="197"/>
      <c r="N539" s="197"/>
      <c r="O539" s="197"/>
      <c r="P539" s="197"/>
      <c r="Q539" s="197"/>
      <c r="R539" s="197"/>
      <c r="S539" s="197"/>
      <c r="T539" s="197"/>
      <c r="U539" s="197"/>
      <c r="V539" s="197"/>
      <c r="W539" s="197"/>
      <c r="X539" s="197"/>
      <c r="Y539" s="197"/>
      <c r="Z539" s="197"/>
    </row>
    <row r="540" ht="15.75" customHeight="1">
      <c r="A540" s="197"/>
      <c r="B540" s="197"/>
      <c r="C540" s="197"/>
      <c r="D540" s="197"/>
      <c r="E540" s="197"/>
      <c r="F540" s="197"/>
      <c r="G540" s="197"/>
      <c r="H540" s="197"/>
      <c r="I540" s="197"/>
      <c r="J540" s="197"/>
      <c r="K540" s="197"/>
      <c r="L540" s="197"/>
      <c r="M540" s="197"/>
      <c r="N540" s="197"/>
      <c r="O540" s="197"/>
      <c r="P540" s="197"/>
      <c r="Q540" s="197"/>
      <c r="R540" s="197"/>
      <c r="S540" s="197"/>
      <c r="T540" s="197"/>
      <c r="U540" s="197"/>
      <c r="V540" s="197"/>
      <c r="W540" s="197"/>
      <c r="X540" s="197"/>
      <c r="Y540" s="197"/>
      <c r="Z540" s="197"/>
    </row>
    <row r="541" ht="15.75" customHeight="1">
      <c r="A541" s="197"/>
      <c r="B541" s="197"/>
      <c r="C541" s="197"/>
      <c r="D541" s="197"/>
      <c r="E541" s="197"/>
      <c r="F541" s="197"/>
      <c r="G541" s="197"/>
      <c r="H541" s="197"/>
      <c r="I541" s="197"/>
      <c r="J541" s="197"/>
      <c r="K541" s="197"/>
      <c r="L541" s="197"/>
      <c r="M541" s="197"/>
      <c r="N541" s="197"/>
      <c r="O541" s="197"/>
      <c r="P541" s="197"/>
      <c r="Q541" s="197"/>
      <c r="R541" s="197"/>
      <c r="S541" s="197"/>
      <c r="T541" s="197"/>
      <c r="U541" s="197"/>
      <c r="V541" s="197"/>
      <c r="W541" s="197"/>
      <c r="X541" s="197"/>
      <c r="Y541" s="197"/>
      <c r="Z541" s="197"/>
    </row>
    <row r="542" ht="15.75" customHeight="1">
      <c r="A542" s="197"/>
      <c r="B542" s="197"/>
      <c r="C542" s="197"/>
      <c r="D542" s="197"/>
      <c r="E542" s="197"/>
      <c r="F542" s="197"/>
      <c r="G542" s="197"/>
      <c r="H542" s="197"/>
      <c r="I542" s="197"/>
      <c r="J542" s="197"/>
      <c r="K542" s="197"/>
      <c r="L542" s="197"/>
      <c r="M542" s="197"/>
      <c r="N542" s="197"/>
      <c r="O542" s="197"/>
      <c r="P542" s="197"/>
      <c r="Q542" s="197"/>
      <c r="R542" s="197"/>
      <c r="S542" s="197"/>
      <c r="T542" s="197"/>
      <c r="U542" s="197"/>
      <c r="V542" s="197"/>
      <c r="W542" s="197"/>
      <c r="X542" s="197"/>
      <c r="Y542" s="197"/>
      <c r="Z542" s="197"/>
    </row>
    <row r="543" ht="15.75" customHeight="1">
      <c r="A543" s="197"/>
      <c r="B543" s="197"/>
      <c r="C543" s="197"/>
      <c r="D543" s="197"/>
      <c r="E543" s="197"/>
      <c r="F543" s="197"/>
      <c r="G543" s="197"/>
      <c r="H543" s="197"/>
      <c r="I543" s="197"/>
      <c r="J543" s="197"/>
      <c r="K543" s="197"/>
      <c r="L543" s="197"/>
      <c r="M543" s="197"/>
      <c r="N543" s="197"/>
      <c r="O543" s="197"/>
      <c r="P543" s="197"/>
      <c r="Q543" s="197"/>
      <c r="R543" s="197"/>
      <c r="S543" s="197"/>
      <c r="T543" s="197"/>
      <c r="U543" s="197"/>
      <c r="V543" s="197"/>
      <c r="W543" s="197"/>
      <c r="X543" s="197"/>
      <c r="Y543" s="197"/>
      <c r="Z543" s="197"/>
    </row>
    <row r="544" ht="15.75" customHeight="1">
      <c r="A544" s="197"/>
      <c r="B544" s="197"/>
      <c r="C544" s="197"/>
      <c r="D544" s="197"/>
      <c r="E544" s="197"/>
      <c r="F544" s="197"/>
      <c r="G544" s="197"/>
      <c r="H544" s="197"/>
      <c r="I544" s="197"/>
      <c r="J544" s="197"/>
      <c r="K544" s="197"/>
      <c r="L544" s="197"/>
      <c r="M544" s="197"/>
      <c r="N544" s="197"/>
      <c r="O544" s="197"/>
      <c r="P544" s="197"/>
      <c r="Q544" s="197"/>
      <c r="R544" s="197"/>
      <c r="S544" s="197"/>
      <c r="T544" s="197"/>
      <c r="U544" s="197"/>
      <c r="V544" s="197"/>
      <c r="W544" s="197"/>
      <c r="X544" s="197"/>
      <c r="Y544" s="197"/>
      <c r="Z544" s="197"/>
    </row>
    <row r="545" ht="15.75" customHeight="1">
      <c r="A545" s="197"/>
      <c r="B545" s="197"/>
      <c r="C545" s="197"/>
      <c r="D545" s="197"/>
      <c r="E545" s="197"/>
      <c r="F545" s="197"/>
      <c r="G545" s="197"/>
      <c r="H545" s="197"/>
      <c r="I545" s="197"/>
      <c r="J545" s="197"/>
      <c r="K545" s="197"/>
      <c r="L545" s="197"/>
      <c r="M545" s="197"/>
      <c r="N545" s="197"/>
      <c r="O545" s="197"/>
      <c r="P545" s="197"/>
      <c r="Q545" s="197"/>
      <c r="R545" s="197"/>
      <c r="S545" s="197"/>
      <c r="T545" s="197"/>
      <c r="U545" s="197"/>
      <c r="V545" s="197"/>
      <c r="W545" s="197"/>
      <c r="X545" s="197"/>
      <c r="Y545" s="197"/>
      <c r="Z545" s="197"/>
    </row>
    <row r="546" ht="15.75" customHeight="1">
      <c r="A546" s="197"/>
      <c r="B546" s="197"/>
      <c r="C546" s="197"/>
      <c r="D546" s="197"/>
      <c r="E546" s="197"/>
      <c r="F546" s="197"/>
      <c r="G546" s="197"/>
      <c r="H546" s="197"/>
      <c r="I546" s="197"/>
      <c r="J546" s="197"/>
      <c r="K546" s="197"/>
      <c r="L546" s="197"/>
      <c r="M546" s="197"/>
      <c r="N546" s="197"/>
      <c r="O546" s="197"/>
      <c r="P546" s="197"/>
      <c r="Q546" s="197"/>
      <c r="R546" s="197"/>
      <c r="S546" s="197"/>
      <c r="T546" s="197"/>
      <c r="U546" s="197"/>
      <c r="V546" s="197"/>
      <c r="W546" s="197"/>
      <c r="X546" s="197"/>
      <c r="Y546" s="197"/>
      <c r="Z546" s="197"/>
    </row>
    <row r="547" ht="15.75" customHeight="1">
      <c r="A547" s="197"/>
      <c r="B547" s="197"/>
      <c r="C547" s="197"/>
      <c r="D547" s="197"/>
      <c r="E547" s="197"/>
      <c r="F547" s="197"/>
      <c r="G547" s="197"/>
      <c r="H547" s="197"/>
      <c r="I547" s="197"/>
      <c r="J547" s="197"/>
      <c r="K547" s="197"/>
      <c r="L547" s="197"/>
      <c r="M547" s="197"/>
      <c r="N547" s="197"/>
      <c r="O547" s="197"/>
      <c r="P547" s="197"/>
      <c r="Q547" s="197"/>
      <c r="R547" s="197"/>
      <c r="S547" s="197"/>
      <c r="T547" s="197"/>
      <c r="U547" s="197"/>
      <c r="V547" s="197"/>
      <c r="W547" s="197"/>
      <c r="X547" s="197"/>
      <c r="Y547" s="197"/>
      <c r="Z547" s="197"/>
    </row>
    <row r="548" ht="15.75" customHeight="1">
      <c r="A548" s="197"/>
      <c r="B548" s="197"/>
      <c r="C548" s="197"/>
      <c r="D548" s="197"/>
      <c r="E548" s="197"/>
      <c r="F548" s="197"/>
      <c r="G548" s="197"/>
      <c r="H548" s="197"/>
      <c r="I548" s="197"/>
      <c r="J548" s="197"/>
      <c r="K548" s="197"/>
      <c r="L548" s="197"/>
      <c r="M548" s="197"/>
      <c r="N548" s="197"/>
      <c r="O548" s="197"/>
      <c r="P548" s="197"/>
      <c r="Q548" s="197"/>
      <c r="R548" s="197"/>
      <c r="S548" s="197"/>
      <c r="T548" s="197"/>
      <c r="U548" s="197"/>
      <c r="V548" s="197"/>
      <c r="W548" s="197"/>
      <c r="X548" s="197"/>
      <c r="Y548" s="197"/>
      <c r="Z548" s="197"/>
    </row>
    <row r="549" ht="15.75" customHeight="1">
      <c r="A549" s="197"/>
      <c r="B549" s="197"/>
      <c r="C549" s="197"/>
      <c r="D549" s="197"/>
      <c r="E549" s="197"/>
      <c r="F549" s="197"/>
      <c r="G549" s="197"/>
      <c r="H549" s="197"/>
      <c r="I549" s="197"/>
      <c r="J549" s="197"/>
      <c r="K549" s="197"/>
      <c r="L549" s="197"/>
      <c r="M549" s="197"/>
      <c r="N549" s="197"/>
      <c r="O549" s="197"/>
      <c r="P549" s="197"/>
      <c r="Q549" s="197"/>
      <c r="R549" s="197"/>
      <c r="S549" s="197"/>
      <c r="T549" s="197"/>
      <c r="U549" s="197"/>
      <c r="V549" s="197"/>
      <c r="W549" s="197"/>
      <c r="X549" s="197"/>
      <c r="Y549" s="197"/>
      <c r="Z549" s="197"/>
    </row>
    <row r="550" ht="15.75" customHeight="1">
      <c r="A550" s="197"/>
      <c r="B550" s="197"/>
      <c r="C550" s="197"/>
      <c r="D550" s="197"/>
      <c r="E550" s="197"/>
      <c r="F550" s="197"/>
      <c r="G550" s="197"/>
      <c r="H550" s="197"/>
      <c r="I550" s="197"/>
      <c r="J550" s="197"/>
      <c r="K550" s="197"/>
      <c r="L550" s="197"/>
      <c r="M550" s="197"/>
      <c r="N550" s="197"/>
      <c r="O550" s="197"/>
      <c r="P550" s="197"/>
      <c r="Q550" s="197"/>
      <c r="R550" s="197"/>
      <c r="S550" s="197"/>
      <c r="T550" s="197"/>
      <c r="U550" s="197"/>
      <c r="V550" s="197"/>
      <c r="W550" s="197"/>
      <c r="X550" s="197"/>
      <c r="Y550" s="197"/>
      <c r="Z550" s="197"/>
    </row>
    <row r="551" ht="15.75" customHeight="1">
      <c r="A551" s="197"/>
      <c r="B551" s="197"/>
      <c r="C551" s="197"/>
      <c r="D551" s="197"/>
      <c r="E551" s="197"/>
      <c r="F551" s="197"/>
      <c r="G551" s="197"/>
      <c r="H551" s="197"/>
      <c r="I551" s="197"/>
      <c r="J551" s="197"/>
      <c r="K551" s="197"/>
      <c r="L551" s="197"/>
      <c r="M551" s="197"/>
      <c r="N551" s="197"/>
      <c r="O551" s="197"/>
      <c r="P551" s="197"/>
      <c r="Q551" s="197"/>
      <c r="R551" s="197"/>
      <c r="S551" s="197"/>
      <c r="T551" s="197"/>
      <c r="U551" s="197"/>
      <c r="V551" s="197"/>
      <c r="W551" s="197"/>
      <c r="X551" s="197"/>
      <c r="Y551" s="197"/>
      <c r="Z551" s="197"/>
    </row>
    <row r="552" ht="15.75" customHeight="1">
      <c r="A552" s="197"/>
      <c r="B552" s="197"/>
      <c r="C552" s="197"/>
      <c r="D552" s="197"/>
      <c r="E552" s="197"/>
      <c r="F552" s="197"/>
      <c r="G552" s="197"/>
      <c r="H552" s="197"/>
      <c r="I552" s="197"/>
      <c r="J552" s="197"/>
      <c r="K552" s="197"/>
      <c r="L552" s="197"/>
      <c r="M552" s="197"/>
      <c r="N552" s="197"/>
      <c r="O552" s="197"/>
      <c r="P552" s="197"/>
      <c r="Q552" s="197"/>
      <c r="R552" s="197"/>
      <c r="S552" s="197"/>
      <c r="T552" s="197"/>
      <c r="U552" s="197"/>
      <c r="V552" s="197"/>
      <c r="W552" s="197"/>
      <c r="X552" s="197"/>
      <c r="Y552" s="197"/>
      <c r="Z552" s="197"/>
    </row>
    <row r="553" ht="15.75" customHeight="1">
      <c r="A553" s="197"/>
      <c r="B553" s="197"/>
      <c r="C553" s="197"/>
      <c r="D553" s="197"/>
      <c r="E553" s="197"/>
      <c r="F553" s="197"/>
      <c r="G553" s="197"/>
      <c r="H553" s="197"/>
      <c r="I553" s="197"/>
      <c r="J553" s="197"/>
      <c r="K553" s="197"/>
      <c r="L553" s="197"/>
      <c r="M553" s="197"/>
      <c r="N553" s="197"/>
      <c r="O553" s="197"/>
      <c r="P553" s="197"/>
      <c r="Q553" s="197"/>
      <c r="R553" s="197"/>
      <c r="S553" s="197"/>
      <c r="T553" s="197"/>
      <c r="U553" s="197"/>
      <c r="V553" s="197"/>
      <c r="W553" s="197"/>
      <c r="X553" s="197"/>
      <c r="Y553" s="197"/>
      <c r="Z553" s="197"/>
    </row>
    <row r="554" ht="15.75" customHeight="1">
      <c r="A554" s="197"/>
      <c r="B554" s="197"/>
      <c r="C554" s="197"/>
      <c r="D554" s="197"/>
      <c r="E554" s="197"/>
      <c r="F554" s="197"/>
      <c r="G554" s="197"/>
      <c r="H554" s="197"/>
      <c r="I554" s="197"/>
      <c r="J554" s="197"/>
      <c r="K554" s="197"/>
      <c r="L554" s="197"/>
      <c r="M554" s="197"/>
      <c r="N554" s="197"/>
      <c r="O554" s="197"/>
      <c r="P554" s="197"/>
      <c r="Q554" s="197"/>
      <c r="R554" s="197"/>
      <c r="S554" s="197"/>
      <c r="T554" s="197"/>
      <c r="U554" s="197"/>
      <c r="V554" s="197"/>
      <c r="W554" s="197"/>
      <c r="X554" s="197"/>
      <c r="Y554" s="197"/>
      <c r="Z554" s="197"/>
    </row>
    <row r="555" ht="15.75" customHeight="1">
      <c r="A555" s="197"/>
      <c r="B555" s="197"/>
      <c r="C555" s="197"/>
      <c r="D555" s="197"/>
      <c r="E555" s="197"/>
      <c r="F555" s="197"/>
      <c r="G555" s="197"/>
      <c r="H555" s="197"/>
      <c r="I555" s="197"/>
      <c r="J555" s="197"/>
      <c r="K555" s="197"/>
      <c r="L555" s="197"/>
      <c r="M555" s="197"/>
      <c r="N555" s="197"/>
      <c r="O555" s="197"/>
      <c r="P555" s="197"/>
      <c r="Q555" s="197"/>
      <c r="R555" s="197"/>
      <c r="S555" s="197"/>
      <c r="T555" s="197"/>
      <c r="U555" s="197"/>
      <c r="V555" s="197"/>
      <c r="W555" s="197"/>
      <c r="X555" s="197"/>
      <c r="Y555" s="197"/>
      <c r="Z555" s="197"/>
    </row>
    <row r="556" ht="15.75" customHeight="1">
      <c r="A556" s="197"/>
      <c r="B556" s="197"/>
      <c r="C556" s="197"/>
      <c r="D556" s="197"/>
      <c r="E556" s="197"/>
      <c r="F556" s="197"/>
      <c r="G556" s="197"/>
      <c r="H556" s="197"/>
      <c r="I556" s="197"/>
      <c r="J556" s="197"/>
      <c r="K556" s="197"/>
      <c r="L556" s="197"/>
      <c r="M556" s="197"/>
      <c r="N556" s="197"/>
      <c r="O556" s="197"/>
      <c r="P556" s="197"/>
      <c r="Q556" s="197"/>
      <c r="R556" s="197"/>
      <c r="S556" s="197"/>
      <c r="T556" s="197"/>
      <c r="U556" s="197"/>
      <c r="V556" s="197"/>
      <c r="W556" s="197"/>
      <c r="X556" s="197"/>
      <c r="Y556" s="197"/>
      <c r="Z556" s="197"/>
    </row>
    <row r="557" ht="15.75" customHeight="1">
      <c r="A557" s="197"/>
      <c r="B557" s="197"/>
      <c r="C557" s="197"/>
      <c r="D557" s="197"/>
      <c r="E557" s="197"/>
      <c r="F557" s="197"/>
      <c r="G557" s="197"/>
      <c r="H557" s="197"/>
      <c r="I557" s="197"/>
      <c r="J557" s="197"/>
      <c r="K557" s="197"/>
      <c r="L557" s="197"/>
      <c r="M557" s="197"/>
      <c r="N557" s="197"/>
      <c r="O557" s="197"/>
      <c r="P557" s="197"/>
      <c r="Q557" s="197"/>
      <c r="R557" s="197"/>
      <c r="S557" s="197"/>
      <c r="T557" s="197"/>
      <c r="U557" s="197"/>
      <c r="V557" s="197"/>
      <c r="W557" s="197"/>
      <c r="X557" s="197"/>
      <c r="Y557" s="197"/>
      <c r="Z557" s="197"/>
    </row>
    <row r="558" ht="15.75" customHeight="1">
      <c r="A558" s="197"/>
      <c r="B558" s="197"/>
      <c r="C558" s="197"/>
      <c r="D558" s="197"/>
      <c r="E558" s="197"/>
      <c r="F558" s="197"/>
      <c r="G558" s="197"/>
      <c r="H558" s="197"/>
      <c r="I558" s="197"/>
      <c r="J558" s="197"/>
      <c r="K558" s="197"/>
      <c r="L558" s="197"/>
      <c r="M558" s="197"/>
      <c r="N558" s="197"/>
      <c r="O558" s="197"/>
      <c r="P558" s="197"/>
      <c r="Q558" s="197"/>
      <c r="R558" s="197"/>
      <c r="S558" s="197"/>
      <c r="T558" s="197"/>
      <c r="U558" s="197"/>
      <c r="V558" s="197"/>
      <c r="W558" s="197"/>
      <c r="X558" s="197"/>
      <c r="Y558" s="197"/>
      <c r="Z558" s="197"/>
    </row>
    <row r="559" ht="15.75" customHeight="1">
      <c r="A559" s="197"/>
      <c r="B559" s="197"/>
      <c r="C559" s="197"/>
      <c r="D559" s="197"/>
      <c r="E559" s="197"/>
      <c r="F559" s="197"/>
      <c r="G559" s="197"/>
      <c r="H559" s="197"/>
      <c r="I559" s="197"/>
      <c r="J559" s="197"/>
      <c r="K559" s="197"/>
      <c r="L559" s="197"/>
      <c r="M559" s="197"/>
      <c r="N559" s="197"/>
      <c r="O559" s="197"/>
      <c r="P559" s="197"/>
      <c r="Q559" s="197"/>
      <c r="R559" s="197"/>
      <c r="S559" s="197"/>
      <c r="T559" s="197"/>
      <c r="U559" s="197"/>
      <c r="V559" s="197"/>
      <c r="W559" s="197"/>
      <c r="X559" s="197"/>
      <c r="Y559" s="197"/>
      <c r="Z559" s="197"/>
    </row>
    <row r="560" ht="15.75" customHeight="1">
      <c r="A560" s="197"/>
      <c r="B560" s="197"/>
      <c r="C560" s="197"/>
      <c r="D560" s="197"/>
      <c r="E560" s="197"/>
      <c r="F560" s="197"/>
      <c r="G560" s="197"/>
      <c r="H560" s="197"/>
      <c r="I560" s="197"/>
      <c r="J560" s="197"/>
      <c r="K560" s="197"/>
      <c r="L560" s="197"/>
      <c r="M560" s="197"/>
      <c r="N560" s="197"/>
      <c r="O560" s="197"/>
      <c r="P560" s="197"/>
      <c r="Q560" s="197"/>
      <c r="R560" s="197"/>
      <c r="S560" s="197"/>
      <c r="T560" s="197"/>
      <c r="U560" s="197"/>
      <c r="V560" s="197"/>
      <c r="W560" s="197"/>
      <c r="X560" s="197"/>
      <c r="Y560" s="197"/>
      <c r="Z560" s="197"/>
    </row>
    <row r="561" ht="15.75" customHeight="1">
      <c r="A561" s="197"/>
      <c r="B561" s="197"/>
      <c r="C561" s="197"/>
      <c r="D561" s="197"/>
      <c r="E561" s="197"/>
      <c r="F561" s="197"/>
      <c r="G561" s="197"/>
      <c r="H561" s="197"/>
      <c r="I561" s="197"/>
      <c r="J561" s="197"/>
      <c r="K561" s="197"/>
      <c r="L561" s="197"/>
      <c r="M561" s="197"/>
      <c r="N561" s="197"/>
      <c r="O561" s="197"/>
      <c r="P561" s="197"/>
      <c r="Q561" s="197"/>
      <c r="R561" s="197"/>
      <c r="S561" s="197"/>
      <c r="T561" s="197"/>
      <c r="U561" s="197"/>
      <c r="V561" s="197"/>
      <c r="W561" s="197"/>
      <c r="X561" s="197"/>
      <c r="Y561" s="197"/>
      <c r="Z561" s="197"/>
    </row>
    <row r="562" ht="15.75" customHeight="1">
      <c r="A562" s="197"/>
      <c r="B562" s="197"/>
      <c r="C562" s="197"/>
      <c r="D562" s="197"/>
      <c r="E562" s="197"/>
      <c r="F562" s="197"/>
      <c r="G562" s="197"/>
      <c r="H562" s="197"/>
      <c r="I562" s="197"/>
      <c r="J562" s="197"/>
      <c r="K562" s="197"/>
      <c r="L562" s="197"/>
      <c r="M562" s="197"/>
      <c r="N562" s="197"/>
      <c r="O562" s="197"/>
      <c r="P562" s="197"/>
      <c r="Q562" s="197"/>
      <c r="R562" s="197"/>
      <c r="S562" s="197"/>
      <c r="T562" s="197"/>
      <c r="U562" s="197"/>
      <c r="V562" s="197"/>
      <c r="W562" s="197"/>
      <c r="X562" s="197"/>
      <c r="Y562" s="197"/>
      <c r="Z562" s="197"/>
    </row>
    <row r="563" ht="15.75" customHeight="1">
      <c r="A563" s="197"/>
      <c r="B563" s="197"/>
      <c r="C563" s="197"/>
      <c r="D563" s="197"/>
      <c r="E563" s="197"/>
      <c r="F563" s="197"/>
      <c r="G563" s="197"/>
      <c r="H563" s="197"/>
      <c r="I563" s="197"/>
      <c r="J563" s="197"/>
      <c r="K563" s="197"/>
      <c r="L563" s="197"/>
      <c r="M563" s="197"/>
      <c r="N563" s="197"/>
      <c r="O563" s="197"/>
      <c r="P563" s="197"/>
      <c r="Q563" s="197"/>
      <c r="R563" s="197"/>
      <c r="S563" s="197"/>
      <c r="T563" s="197"/>
      <c r="U563" s="197"/>
      <c r="V563" s="197"/>
      <c r="W563" s="197"/>
      <c r="X563" s="197"/>
      <c r="Y563" s="197"/>
      <c r="Z563" s="197"/>
    </row>
    <row r="564" ht="15.75" customHeight="1">
      <c r="A564" s="197"/>
      <c r="B564" s="197"/>
      <c r="C564" s="197"/>
      <c r="D564" s="197"/>
      <c r="E564" s="197"/>
      <c r="F564" s="197"/>
      <c r="G564" s="197"/>
      <c r="H564" s="197"/>
      <c r="I564" s="197"/>
      <c r="J564" s="197"/>
      <c r="K564" s="197"/>
      <c r="L564" s="197"/>
      <c r="M564" s="197"/>
      <c r="N564" s="197"/>
      <c r="O564" s="197"/>
      <c r="P564" s="197"/>
      <c r="Q564" s="197"/>
      <c r="R564" s="197"/>
      <c r="S564" s="197"/>
      <c r="T564" s="197"/>
      <c r="U564" s="197"/>
      <c r="V564" s="197"/>
      <c r="W564" s="197"/>
      <c r="X564" s="197"/>
      <c r="Y564" s="197"/>
      <c r="Z564" s="197"/>
    </row>
    <row r="565" ht="15.75" customHeight="1">
      <c r="A565" s="197"/>
      <c r="B565" s="197"/>
      <c r="C565" s="197"/>
      <c r="D565" s="197"/>
      <c r="E565" s="197"/>
      <c r="F565" s="197"/>
      <c r="G565" s="197"/>
      <c r="H565" s="197"/>
      <c r="I565" s="197"/>
      <c r="J565" s="197"/>
      <c r="K565" s="197"/>
      <c r="L565" s="197"/>
      <c r="M565" s="197"/>
      <c r="N565" s="197"/>
      <c r="O565" s="197"/>
      <c r="P565" s="197"/>
      <c r="Q565" s="197"/>
      <c r="R565" s="197"/>
      <c r="S565" s="197"/>
      <c r="T565" s="197"/>
      <c r="U565" s="197"/>
      <c r="V565" s="197"/>
      <c r="W565" s="197"/>
      <c r="X565" s="197"/>
      <c r="Y565" s="197"/>
      <c r="Z565" s="197"/>
    </row>
    <row r="566" ht="15.75" customHeight="1">
      <c r="A566" s="197"/>
      <c r="B566" s="197"/>
      <c r="C566" s="197"/>
      <c r="D566" s="197"/>
      <c r="E566" s="197"/>
      <c r="F566" s="197"/>
      <c r="G566" s="197"/>
      <c r="H566" s="197"/>
      <c r="I566" s="197"/>
      <c r="J566" s="197"/>
      <c r="K566" s="197"/>
      <c r="L566" s="197"/>
      <c r="M566" s="197"/>
      <c r="N566" s="197"/>
      <c r="O566" s="197"/>
      <c r="P566" s="197"/>
      <c r="Q566" s="197"/>
      <c r="R566" s="197"/>
      <c r="S566" s="197"/>
      <c r="T566" s="197"/>
      <c r="U566" s="197"/>
      <c r="V566" s="197"/>
      <c r="W566" s="197"/>
      <c r="X566" s="197"/>
      <c r="Y566" s="197"/>
      <c r="Z566" s="197"/>
    </row>
    <row r="567" ht="15.75" customHeight="1">
      <c r="A567" s="197"/>
      <c r="B567" s="197"/>
      <c r="C567" s="197"/>
      <c r="D567" s="197"/>
      <c r="E567" s="197"/>
      <c r="F567" s="197"/>
      <c r="G567" s="197"/>
      <c r="H567" s="197"/>
      <c r="I567" s="197"/>
      <c r="J567" s="197"/>
      <c r="K567" s="197"/>
      <c r="L567" s="197"/>
      <c r="M567" s="197"/>
      <c r="N567" s="197"/>
      <c r="O567" s="197"/>
      <c r="P567" s="197"/>
      <c r="Q567" s="197"/>
      <c r="R567" s="197"/>
      <c r="S567" s="197"/>
      <c r="T567" s="197"/>
      <c r="U567" s="197"/>
      <c r="V567" s="197"/>
      <c r="W567" s="197"/>
      <c r="X567" s="197"/>
      <c r="Y567" s="197"/>
      <c r="Z567" s="197"/>
    </row>
    <row r="568" ht="15.75" customHeight="1">
      <c r="A568" s="197"/>
      <c r="B568" s="197"/>
      <c r="C568" s="197"/>
      <c r="D568" s="197"/>
      <c r="E568" s="197"/>
      <c r="F568" s="197"/>
      <c r="G568" s="197"/>
      <c r="H568" s="197"/>
      <c r="I568" s="197"/>
      <c r="J568" s="197"/>
      <c r="K568" s="197"/>
      <c r="L568" s="197"/>
      <c r="M568" s="197"/>
      <c r="N568" s="197"/>
      <c r="O568" s="197"/>
      <c r="P568" s="197"/>
      <c r="Q568" s="197"/>
      <c r="R568" s="197"/>
      <c r="S568" s="197"/>
      <c r="T568" s="197"/>
      <c r="U568" s="197"/>
      <c r="V568" s="197"/>
      <c r="W568" s="197"/>
      <c r="X568" s="197"/>
      <c r="Y568" s="197"/>
      <c r="Z568" s="197"/>
    </row>
    <row r="569" ht="15.75" customHeight="1">
      <c r="A569" s="197"/>
      <c r="B569" s="197"/>
      <c r="C569" s="197"/>
      <c r="D569" s="197"/>
      <c r="E569" s="197"/>
      <c r="F569" s="197"/>
      <c r="G569" s="197"/>
      <c r="H569" s="197"/>
      <c r="I569" s="197"/>
      <c r="J569" s="197"/>
      <c r="K569" s="197"/>
      <c r="L569" s="197"/>
      <c r="M569" s="197"/>
      <c r="N569" s="197"/>
      <c r="O569" s="197"/>
      <c r="P569" s="197"/>
      <c r="Q569" s="197"/>
      <c r="R569" s="197"/>
      <c r="S569" s="197"/>
      <c r="T569" s="197"/>
      <c r="U569" s="197"/>
      <c r="V569" s="197"/>
      <c r="W569" s="197"/>
      <c r="X569" s="197"/>
      <c r="Y569" s="197"/>
      <c r="Z569" s="197"/>
    </row>
    <row r="570" ht="15.75" customHeight="1">
      <c r="A570" s="197"/>
      <c r="B570" s="197"/>
      <c r="C570" s="197"/>
      <c r="D570" s="197"/>
      <c r="E570" s="197"/>
      <c r="F570" s="197"/>
      <c r="G570" s="197"/>
      <c r="H570" s="197"/>
      <c r="I570" s="197"/>
      <c r="J570" s="197"/>
      <c r="K570" s="197"/>
      <c r="L570" s="197"/>
      <c r="M570" s="197"/>
      <c r="N570" s="197"/>
      <c r="O570" s="197"/>
      <c r="P570" s="197"/>
      <c r="Q570" s="197"/>
      <c r="R570" s="197"/>
      <c r="S570" s="197"/>
      <c r="T570" s="197"/>
      <c r="U570" s="197"/>
      <c r="V570" s="197"/>
      <c r="W570" s="197"/>
      <c r="X570" s="197"/>
      <c r="Y570" s="197"/>
      <c r="Z570" s="197"/>
    </row>
    <row r="571" ht="15.75" customHeight="1">
      <c r="A571" s="197"/>
      <c r="B571" s="197"/>
      <c r="C571" s="197"/>
      <c r="D571" s="197"/>
      <c r="E571" s="197"/>
      <c r="F571" s="197"/>
      <c r="G571" s="197"/>
      <c r="H571" s="197"/>
      <c r="I571" s="197"/>
      <c r="J571" s="197"/>
      <c r="K571" s="197"/>
      <c r="L571" s="197"/>
      <c r="M571" s="197"/>
      <c r="N571" s="197"/>
      <c r="O571" s="197"/>
      <c r="P571" s="197"/>
      <c r="Q571" s="197"/>
      <c r="R571" s="197"/>
      <c r="S571" s="197"/>
      <c r="T571" s="197"/>
      <c r="U571" s="197"/>
      <c r="V571" s="197"/>
      <c r="W571" s="197"/>
      <c r="X571" s="197"/>
      <c r="Y571" s="197"/>
      <c r="Z571" s="197"/>
    </row>
    <row r="572" ht="15.75" customHeight="1">
      <c r="A572" s="197"/>
      <c r="B572" s="197"/>
      <c r="C572" s="197"/>
      <c r="D572" s="197"/>
      <c r="E572" s="197"/>
      <c r="F572" s="197"/>
      <c r="G572" s="197"/>
      <c r="H572" s="197"/>
      <c r="I572" s="197"/>
      <c r="J572" s="197"/>
      <c r="K572" s="197"/>
      <c r="L572" s="197"/>
      <c r="M572" s="197"/>
      <c r="N572" s="197"/>
      <c r="O572" s="197"/>
      <c r="P572" s="197"/>
      <c r="Q572" s="197"/>
      <c r="R572" s="197"/>
      <c r="S572" s="197"/>
      <c r="T572" s="197"/>
      <c r="U572" s="197"/>
      <c r="V572" s="197"/>
      <c r="W572" s="197"/>
      <c r="X572" s="197"/>
      <c r="Y572" s="197"/>
      <c r="Z572" s="197"/>
    </row>
    <row r="573" ht="15.75" customHeight="1">
      <c r="A573" s="197"/>
      <c r="B573" s="197"/>
      <c r="C573" s="197"/>
      <c r="D573" s="197"/>
      <c r="E573" s="197"/>
      <c r="F573" s="197"/>
      <c r="G573" s="197"/>
      <c r="H573" s="197"/>
      <c r="I573" s="197"/>
      <c r="J573" s="197"/>
      <c r="K573" s="197"/>
      <c r="L573" s="197"/>
      <c r="M573" s="197"/>
      <c r="N573" s="197"/>
      <c r="O573" s="197"/>
      <c r="P573" s="197"/>
      <c r="Q573" s="197"/>
      <c r="R573" s="197"/>
      <c r="S573" s="197"/>
      <c r="T573" s="197"/>
      <c r="U573" s="197"/>
      <c r="V573" s="197"/>
      <c r="W573" s="197"/>
      <c r="X573" s="197"/>
      <c r="Y573" s="197"/>
      <c r="Z573" s="197"/>
    </row>
    <row r="574" ht="15.75" customHeight="1">
      <c r="A574" s="197"/>
      <c r="B574" s="197"/>
      <c r="C574" s="197"/>
      <c r="D574" s="197"/>
      <c r="E574" s="197"/>
      <c r="F574" s="197"/>
      <c r="G574" s="197"/>
      <c r="H574" s="197"/>
      <c r="I574" s="197"/>
      <c r="J574" s="197"/>
      <c r="K574" s="197"/>
      <c r="L574" s="197"/>
      <c r="M574" s="197"/>
      <c r="N574" s="197"/>
      <c r="O574" s="197"/>
      <c r="P574" s="197"/>
      <c r="Q574" s="197"/>
      <c r="R574" s="197"/>
      <c r="S574" s="197"/>
      <c r="T574" s="197"/>
      <c r="U574" s="197"/>
      <c r="V574" s="197"/>
      <c r="W574" s="197"/>
      <c r="X574" s="197"/>
      <c r="Y574" s="197"/>
      <c r="Z574" s="197"/>
    </row>
    <row r="575" ht="15.75" customHeight="1">
      <c r="A575" s="197"/>
      <c r="B575" s="197"/>
      <c r="C575" s="197"/>
      <c r="D575" s="197"/>
      <c r="E575" s="197"/>
      <c r="F575" s="197"/>
      <c r="G575" s="197"/>
      <c r="H575" s="197"/>
      <c r="I575" s="197"/>
      <c r="J575" s="197"/>
      <c r="K575" s="197"/>
      <c r="L575" s="197"/>
      <c r="M575" s="197"/>
      <c r="N575" s="197"/>
      <c r="O575" s="197"/>
      <c r="P575" s="197"/>
      <c r="Q575" s="197"/>
      <c r="R575" s="197"/>
      <c r="S575" s="197"/>
      <c r="T575" s="197"/>
      <c r="U575" s="197"/>
      <c r="V575" s="197"/>
      <c r="W575" s="197"/>
      <c r="X575" s="197"/>
      <c r="Y575" s="197"/>
      <c r="Z575" s="197"/>
    </row>
    <row r="576" ht="15.75" customHeight="1">
      <c r="A576" s="197"/>
      <c r="B576" s="197"/>
      <c r="C576" s="197"/>
      <c r="D576" s="197"/>
      <c r="E576" s="197"/>
      <c r="F576" s="197"/>
      <c r="G576" s="197"/>
      <c r="H576" s="197"/>
      <c r="I576" s="197"/>
      <c r="J576" s="197"/>
      <c r="K576" s="197"/>
      <c r="L576" s="197"/>
      <c r="M576" s="197"/>
      <c r="N576" s="197"/>
      <c r="O576" s="197"/>
      <c r="P576" s="197"/>
      <c r="Q576" s="197"/>
      <c r="R576" s="197"/>
      <c r="S576" s="197"/>
      <c r="T576" s="197"/>
      <c r="U576" s="197"/>
      <c r="V576" s="197"/>
      <c r="W576" s="197"/>
      <c r="X576" s="197"/>
      <c r="Y576" s="197"/>
      <c r="Z576" s="197"/>
    </row>
    <row r="577" ht="15.75" customHeight="1">
      <c r="A577" s="197"/>
      <c r="B577" s="197"/>
      <c r="C577" s="197"/>
      <c r="D577" s="197"/>
      <c r="E577" s="197"/>
      <c r="F577" s="197"/>
      <c r="G577" s="197"/>
      <c r="H577" s="197"/>
      <c r="I577" s="197"/>
      <c r="J577" s="197"/>
      <c r="K577" s="197"/>
      <c r="L577" s="197"/>
      <c r="M577" s="197"/>
      <c r="N577" s="197"/>
      <c r="O577" s="197"/>
      <c r="P577" s="197"/>
      <c r="Q577" s="197"/>
      <c r="R577" s="197"/>
      <c r="S577" s="197"/>
      <c r="T577" s="197"/>
      <c r="U577" s="197"/>
      <c r="V577" s="197"/>
      <c r="W577" s="197"/>
      <c r="X577" s="197"/>
      <c r="Y577" s="197"/>
      <c r="Z577" s="197"/>
    </row>
    <row r="578" ht="15.75" customHeight="1">
      <c r="A578" s="197"/>
      <c r="B578" s="197"/>
      <c r="C578" s="197"/>
      <c r="D578" s="197"/>
      <c r="E578" s="197"/>
      <c r="F578" s="197"/>
      <c r="G578" s="197"/>
      <c r="H578" s="197"/>
      <c r="I578" s="197"/>
      <c r="J578" s="197"/>
      <c r="K578" s="197"/>
      <c r="L578" s="197"/>
      <c r="M578" s="197"/>
      <c r="N578" s="197"/>
      <c r="O578" s="197"/>
      <c r="P578" s="197"/>
      <c r="Q578" s="197"/>
      <c r="R578" s="197"/>
      <c r="S578" s="197"/>
      <c r="T578" s="197"/>
      <c r="U578" s="197"/>
      <c r="V578" s="197"/>
      <c r="W578" s="197"/>
      <c r="X578" s="197"/>
      <c r="Y578" s="197"/>
      <c r="Z578" s="197"/>
    </row>
    <row r="579" ht="15.75" customHeight="1">
      <c r="A579" s="197"/>
      <c r="B579" s="197"/>
      <c r="C579" s="197"/>
      <c r="D579" s="197"/>
      <c r="E579" s="197"/>
      <c r="F579" s="197"/>
      <c r="G579" s="197"/>
      <c r="H579" s="197"/>
      <c r="I579" s="197"/>
      <c r="J579" s="197"/>
      <c r="K579" s="197"/>
      <c r="L579" s="197"/>
      <c r="M579" s="197"/>
      <c r="N579" s="197"/>
      <c r="O579" s="197"/>
      <c r="P579" s="197"/>
      <c r="Q579" s="197"/>
      <c r="R579" s="197"/>
      <c r="S579" s="197"/>
      <c r="T579" s="197"/>
      <c r="U579" s="197"/>
      <c r="V579" s="197"/>
      <c r="W579" s="197"/>
      <c r="X579" s="197"/>
      <c r="Y579" s="197"/>
      <c r="Z579" s="197"/>
    </row>
    <row r="580" ht="15.75" customHeight="1">
      <c r="A580" s="197"/>
      <c r="B580" s="197"/>
      <c r="C580" s="197"/>
      <c r="D580" s="197"/>
      <c r="E580" s="197"/>
      <c r="F580" s="197"/>
      <c r="G580" s="197"/>
      <c r="H580" s="197"/>
      <c r="I580" s="197"/>
      <c r="J580" s="197"/>
      <c r="K580" s="197"/>
      <c r="L580" s="197"/>
      <c r="M580" s="197"/>
      <c r="N580" s="197"/>
      <c r="O580" s="197"/>
      <c r="P580" s="197"/>
      <c r="Q580" s="197"/>
      <c r="R580" s="197"/>
      <c r="S580" s="197"/>
      <c r="T580" s="197"/>
      <c r="U580" s="197"/>
      <c r="V580" s="197"/>
      <c r="W580" s="197"/>
      <c r="X580" s="197"/>
      <c r="Y580" s="197"/>
      <c r="Z580" s="197"/>
    </row>
    <row r="581" ht="15.75" customHeight="1">
      <c r="A581" s="197"/>
      <c r="B581" s="197"/>
      <c r="C581" s="197"/>
      <c r="D581" s="197"/>
      <c r="E581" s="197"/>
      <c r="F581" s="197"/>
      <c r="G581" s="197"/>
      <c r="H581" s="197"/>
      <c r="I581" s="197"/>
      <c r="J581" s="197"/>
      <c r="K581" s="197"/>
      <c r="L581" s="197"/>
      <c r="M581" s="197"/>
      <c r="N581" s="197"/>
      <c r="O581" s="197"/>
      <c r="P581" s="197"/>
      <c r="Q581" s="197"/>
      <c r="R581" s="197"/>
      <c r="S581" s="197"/>
      <c r="T581" s="197"/>
      <c r="U581" s="197"/>
      <c r="V581" s="197"/>
      <c r="W581" s="197"/>
      <c r="X581" s="197"/>
      <c r="Y581" s="197"/>
      <c r="Z581" s="197"/>
    </row>
    <row r="582" ht="15.75" customHeight="1">
      <c r="A582" s="197"/>
      <c r="B582" s="197"/>
      <c r="C582" s="197"/>
      <c r="D582" s="197"/>
      <c r="E582" s="197"/>
      <c r="F582" s="197"/>
      <c r="G582" s="197"/>
      <c r="H582" s="197"/>
      <c r="I582" s="197"/>
      <c r="J582" s="197"/>
      <c r="K582" s="197"/>
      <c r="L582" s="197"/>
      <c r="M582" s="197"/>
      <c r="N582" s="197"/>
      <c r="O582" s="197"/>
      <c r="P582" s="197"/>
      <c r="Q582" s="197"/>
      <c r="R582" s="197"/>
      <c r="S582" s="197"/>
      <c r="T582" s="197"/>
      <c r="U582" s="197"/>
      <c r="V582" s="197"/>
      <c r="W582" s="197"/>
      <c r="X582" s="197"/>
      <c r="Y582" s="197"/>
      <c r="Z582" s="197"/>
    </row>
    <row r="583" ht="15.75" customHeight="1">
      <c r="A583" s="197"/>
      <c r="B583" s="197"/>
      <c r="C583" s="197"/>
      <c r="D583" s="197"/>
      <c r="E583" s="197"/>
      <c r="F583" s="197"/>
      <c r="G583" s="197"/>
      <c r="H583" s="197"/>
      <c r="I583" s="197"/>
      <c r="J583" s="197"/>
      <c r="K583" s="197"/>
      <c r="L583" s="197"/>
      <c r="M583" s="197"/>
      <c r="N583" s="197"/>
      <c r="O583" s="197"/>
      <c r="P583" s="197"/>
      <c r="Q583" s="197"/>
      <c r="R583" s="197"/>
      <c r="S583" s="197"/>
      <c r="T583" s="197"/>
      <c r="U583" s="197"/>
      <c r="V583" s="197"/>
      <c r="W583" s="197"/>
      <c r="X583" s="197"/>
      <c r="Y583" s="197"/>
      <c r="Z583" s="197"/>
    </row>
    <row r="584" ht="15.75" customHeight="1">
      <c r="A584" s="197"/>
      <c r="B584" s="197"/>
      <c r="C584" s="197"/>
      <c r="D584" s="197"/>
      <c r="E584" s="197"/>
      <c r="F584" s="197"/>
      <c r="G584" s="197"/>
      <c r="H584" s="197"/>
      <c r="I584" s="197"/>
      <c r="J584" s="197"/>
      <c r="K584" s="197"/>
      <c r="L584" s="197"/>
      <c r="M584" s="197"/>
      <c r="N584" s="197"/>
      <c r="O584" s="197"/>
      <c r="P584" s="197"/>
      <c r="Q584" s="197"/>
      <c r="R584" s="197"/>
      <c r="S584" s="197"/>
      <c r="T584" s="197"/>
      <c r="U584" s="197"/>
      <c r="V584" s="197"/>
      <c r="W584" s="197"/>
      <c r="X584" s="197"/>
      <c r="Y584" s="197"/>
      <c r="Z584" s="197"/>
    </row>
    <row r="585" ht="15.75" customHeight="1">
      <c r="A585" s="197"/>
      <c r="B585" s="197"/>
      <c r="C585" s="197"/>
      <c r="D585" s="197"/>
      <c r="E585" s="197"/>
      <c r="F585" s="197"/>
      <c r="G585" s="197"/>
      <c r="H585" s="197"/>
      <c r="I585" s="197"/>
      <c r="J585" s="197"/>
      <c r="K585" s="197"/>
      <c r="L585" s="197"/>
      <c r="M585" s="197"/>
      <c r="N585" s="197"/>
      <c r="O585" s="197"/>
      <c r="P585" s="197"/>
      <c r="Q585" s="197"/>
      <c r="R585" s="197"/>
      <c r="S585" s="197"/>
      <c r="T585" s="197"/>
      <c r="U585" s="197"/>
      <c r="V585" s="197"/>
      <c r="W585" s="197"/>
      <c r="X585" s="197"/>
      <c r="Y585" s="197"/>
      <c r="Z585" s="197"/>
    </row>
    <row r="586" ht="15.75" customHeight="1">
      <c r="A586" s="197"/>
      <c r="B586" s="197"/>
      <c r="C586" s="197"/>
      <c r="D586" s="197"/>
      <c r="E586" s="197"/>
      <c r="F586" s="197"/>
      <c r="G586" s="197"/>
      <c r="H586" s="197"/>
      <c r="I586" s="197"/>
      <c r="J586" s="197"/>
      <c r="K586" s="197"/>
      <c r="L586" s="197"/>
      <c r="M586" s="197"/>
      <c r="N586" s="197"/>
      <c r="O586" s="197"/>
      <c r="P586" s="197"/>
      <c r="Q586" s="197"/>
      <c r="R586" s="197"/>
      <c r="S586" s="197"/>
      <c r="T586" s="197"/>
      <c r="U586" s="197"/>
      <c r="V586" s="197"/>
      <c r="W586" s="197"/>
      <c r="X586" s="197"/>
      <c r="Y586" s="197"/>
      <c r="Z586" s="197"/>
    </row>
    <row r="587" ht="15.75" customHeight="1">
      <c r="A587" s="197"/>
      <c r="B587" s="197"/>
      <c r="C587" s="197"/>
      <c r="D587" s="197"/>
      <c r="E587" s="197"/>
      <c r="F587" s="197"/>
      <c r="G587" s="197"/>
      <c r="H587" s="197"/>
      <c r="I587" s="197"/>
      <c r="J587" s="197"/>
      <c r="K587" s="197"/>
      <c r="L587" s="197"/>
      <c r="M587" s="197"/>
      <c r="N587" s="197"/>
      <c r="O587" s="197"/>
      <c r="P587" s="197"/>
      <c r="Q587" s="197"/>
      <c r="R587" s="197"/>
      <c r="S587" s="197"/>
      <c r="T587" s="197"/>
      <c r="U587" s="197"/>
      <c r="V587" s="197"/>
      <c r="W587" s="197"/>
      <c r="X587" s="197"/>
      <c r="Y587" s="197"/>
      <c r="Z587" s="197"/>
    </row>
    <row r="588" ht="15.75" customHeight="1">
      <c r="A588" s="197"/>
      <c r="B588" s="197"/>
      <c r="C588" s="197"/>
      <c r="D588" s="197"/>
      <c r="E588" s="197"/>
      <c r="F588" s="197"/>
      <c r="G588" s="197"/>
      <c r="H588" s="197"/>
      <c r="I588" s="197"/>
      <c r="J588" s="197"/>
      <c r="K588" s="197"/>
      <c r="L588" s="197"/>
      <c r="M588" s="197"/>
      <c r="N588" s="197"/>
      <c r="O588" s="197"/>
      <c r="P588" s="197"/>
      <c r="Q588" s="197"/>
      <c r="R588" s="197"/>
      <c r="S588" s="197"/>
      <c r="T588" s="197"/>
      <c r="U588" s="197"/>
      <c r="V588" s="197"/>
      <c r="W588" s="197"/>
      <c r="X588" s="197"/>
      <c r="Y588" s="197"/>
      <c r="Z588" s="197"/>
    </row>
    <row r="589" ht="15.75" customHeight="1">
      <c r="A589" s="197"/>
      <c r="B589" s="197"/>
      <c r="C589" s="197"/>
      <c r="D589" s="197"/>
      <c r="E589" s="197"/>
      <c r="F589" s="197"/>
      <c r="G589" s="197"/>
      <c r="H589" s="197"/>
      <c r="I589" s="197"/>
      <c r="J589" s="197"/>
      <c r="K589" s="197"/>
      <c r="L589" s="197"/>
      <c r="M589" s="197"/>
      <c r="N589" s="197"/>
      <c r="O589" s="197"/>
      <c r="P589" s="197"/>
      <c r="Q589" s="197"/>
      <c r="R589" s="197"/>
      <c r="S589" s="197"/>
      <c r="T589" s="197"/>
      <c r="U589" s="197"/>
      <c r="V589" s="197"/>
      <c r="W589" s="197"/>
      <c r="X589" s="197"/>
      <c r="Y589" s="197"/>
      <c r="Z589" s="197"/>
    </row>
    <row r="590" ht="15.75" customHeight="1">
      <c r="A590" s="197"/>
      <c r="B590" s="197"/>
      <c r="C590" s="197"/>
      <c r="D590" s="197"/>
      <c r="E590" s="197"/>
      <c r="F590" s="197"/>
      <c r="G590" s="197"/>
      <c r="H590" s="197"/>
      <c r="I590" s="197"/>
      <c r="J590" s="197"/>
      <c r="K590" s="197"/>
      <c r="L590" s="197"/>
      <c r="M590" s="197"/>
      <c r="N590" s="197"/>
      <c r="O590" s="197"/>
      <c r="P590" s="197"/>
      <c r="Q590" s="197"/>
      <c r="R590" s="197"/>
      <c r="S590" s="197"/>
      <c r="T590" s="197"/>
      <c r="U590" s="197"/>
      <c r="V590" s="197"/>
      <c r="W590" s="197"/>
      <c r="X590" s="197"/>
      <c r="Y590" s="197"/>
      <c r="Z590" s="197"/>
    </row>
    <row r="591" ht="15.75" customHeight="1">
      <c r="A591" s="197"/>
      <c r="B591" s="197"/>
      <c r="C591" s="197"/>
      <c r="D591" s="197"/>
      <c r="E591" s="197"/>
      <c r="F591" s="197"/>
      <c r="G591" s="197"/>
      <c r="H591" s="197"/>
      <c r="I591" s="197"/>
      <c r="J591" s="197"/>
      <c r="K591" s="197"/>
      <c r="L591" s="197"/>
      <c r="M591" s="197"/>
      <c r="N591" s="197"/>
      <c r="O591" s="197"/>
      <c r="P591" s="197"/>
      <c r="Q591" s="197"/>
      <c r="R591" s="197"/>
      <c r="S591" s="197"/>
      <c r="T591" s="197"/>
      <c r="U591" s="197"/>
      <c r="V591" s="197"/>
      <c r="W591" s="197"/>
      <c r="X591" s="197"/>
      <c r="Y591" s="197"/>
      <c r="Z591" s="197"/>
    </row>
    <row r="592" ht="15.75" customHeight="1">
      <c r="A592" s="197"/>
      <c r="B592" s="197"/>
      <c r="C592" s="197"/>
      <c r="D592" s="197"/>
      <c r="E592" s="197"/>
      <c r="F592" s="197"/>
      <c r="G592" s="197"/>
      <c r="H592" s="197"/>
      <c r="I592" s="197"/>
      <c r="J592" s="197"/>
      <c r="K592" s="197"/>
      <c r="L592" s="197"/>
      <c r="M592" s="197"/>
      <c r="N592" s="197"/>
      <c r="O592" s="197"/>
      <c r="P592" s="197"/>
      <c r="Q592" s="197"/>
      <c r="R592" s="197"/>
      <c r="S592" s="197"/>
      <c r="T592" s="197"/>
      <c r="U592" s="197"/>
      <c r="V592" s="197"/>
      <c r="W592" s="197"/>
      <c r="X592" s="197"/>
      <c r="Y592" s="197"/>
      <c r="Z592" s="197"/>
    </row>
    <row r="593" ht="15.75" customHeight="1">
      <c r="A593" s="197"/>
      <c r="B593" s="197"/>
      <c r="C593" s="197"/>
      <c r="D593" s="197"/>
      <c r="E593" s="197"/>
      <c r="F593" s="197"/>
      <c r="G593" s="197"/>
      <c r="H593" s="197"/>
      <c r="I593" s="197"/>
      <c r="J593" s="197"/>
      <c r="K593" s="197"/>
      <c r="L593" s="197"/>
      <c r="M593" s="197"/>
      <c r="N593" s="197"/>
      <c r="O593" s="197"/>
      <c r="P593" s="197"/>
      <c r="Q593" s="197"/>
      <c r="R593" s="197"/>
      <c r="S593" s="197"/>
      <c r="T593" s="197"/>
      <c r="U593" s="197"/>
      <c r="V593" s="197"/>
      <c r="W593" s="197"/>
      <c r="X593" s="197"/>
      <c r="Y593" s="197"/>
      <c r="Z593" s="197"/>
    </row>
    <row r="594" ht="15.75" customHeight="1">
      <c r="A594" s="197"/>
      <c r="B594" s="197"/>
      <c r="C594" s="197"/>
      <c r="D594" s="197"/>
      <c r="E594" s="197"/>
      <c r="F594" s="197"/>
      <c r="G594" s="197"/>
      <c r="H594" s="197"/>
      <c r="I594" s="197"/>
      <c r="J594" s="197"/>
      <c r="K594" s="197"/>
      <c r="L594" s="197"/>
      <c r="M594" s="197"/>
      <c r="N594" s="197"/>
      <c r="O594" s="197"/>
      <c r="P594" s="197"/>
      <c r="Q594" s="197"/>
      <c r="R594" s="197"/>
      <c r="S594" s="197"/>
      <c r="T594" s="197"/>
      <c r="U594" s="197"/>
      <c r="V594" s="197"/>
      <c r="W594" s="197"/>
      <c r="X594" s="197"/>
      <c r="Y594" s="197"/>
      <c r="Z594" s="197"/>
    </row>
    <row r="595" ht="15.75" customHeight="1">
      <c r="A595" s="197"/>
      <c r="B595" s="197"/>
      <c r="C595" s="197"/>
      <c r="D595" s="197"/>
      <c r="E595" s="197"/>
      <c r="F595" s="197"/>
      <c r="G595" s="197"/>
      <c r="H595" s="197"/>
      <c r="I595" s="197"/>
      <c r="J595" s="197"/>
      <c r="K595" s="197"/>
      <c r="L595" s="197"/>
      <c r="M595" s="197"/>
      <c r="N595" s="197"/>
      <c r="O595" s="197"/>
      <c r="P595" s="197"/>
      <c r="Q595" s="197"/>
      <c r="R595" s="197"/>
      <c r="S595" s="197"/>
      <c r="T595" s="197"/>
      <c r="U595" s="197"/>
      <c r="V595" s="197"/>
      <c r="W595" s="197"/>
      <c r="X595" s="197"/>
      <c r="Y595" s="197"/>
      <c r="Z595" s="197"/>
    </row>
    <row r="596" ht="15.75" customHeight="1">
      <c r="A596" s="197"/>
      <c r="B596" s="197"/>
      <c r="C596" s="197"/>
      <c r="D596" s="197"/>
      <c r="E596" s="197"/>
      <c r="F596" s="197"/>
      <c r="G596" s="197"/>
      <c r="H596" s="197"/>
      <c r="I596" s="197"/>
      <c r="J596" s="197"/>
      <c r="K596" s="197"/>
      <c r="L596" s="197"/>
      <c r="M596" s="197"/>
      <c r="N596" s="197"/>
      <c r="O596" s="197"/>
      <c r="P596" s="197"/>
      <c r="Q596" s="197"/>
      <c r="R596" s="197"/>
      <c r="S596" s="197"/>
      <c r="T596" s="197"/>
      <c r="U596" s="197"/>
      <c r="V596" s="197"/>
      <c r="W596" s="197"/>
      <c r="X596" s="197"/>
      <c r="Y596" s="197"/>
      <c r="Z596" s="197"/>
    </row>
    <row r="597" ht="15.75" customHeight="1">
      <c r="A597" s="197"/>
      <c r="B597" s="197"/>
      <c r="C597" s="197"/>
      <c r="D597" s="197"/>
      <c r="E597" s="197"/>
      <c r="F597" s="197"/>
      <c r="G597" s="197"/>
      <c r="H597" s="197"/>
      <c r="I597" s="197"/>
      <c r="J597" s="197"/>
      <c r="K597" s="197"/>
      <c r="L597" s="197"/>
      <c r="M597" s="197"/>
      <c r="N597" s="197"/>
      <c r="O597" s="197"/>
      <c r="P597" s="197"/>
      <c r="Q597" s="197"/>
      <c r="R597" s="197"/>
      <c r="S597" s="197"/>
      <c r="T597" s="197"/>
      <c r="U597" s="197"/>
      <c r="V597" s="197"/>
      <c r="W597" s="197"/>
      <c r="X597" s="197"/>
      <c r="Y597" s="197"/>
      <c r="Z597" s="197"/>
    </row>
    <row r="598" ht="15.75" customHeight="1">
      <c r="A598" s="197"/>
      <c r="B598" s="197"/>
      <c r="C598" s="197"/>
      <c r="D598" s="197"/>
      <c r="E598" s="197"/>
      <c r="F598" s="197"/>
      <c r="G598" s="197"/>
      <c r="H598" s="197"/>
      <c r="I598" s="197"/>
      <c r="J598" s="197"/>
      <c r="K598" s="197"/>
      <c r="L598" s="197"/>
      <c r="M598" s="197"/>
      <c r="N598" s="197"/>
      <c r="O598" s="197"/>
      <c r="P598" s="197"/>
      <c r="Q598" s="197"/>
      <c r="R598" s="197"/>
      <c r="S598" s="197"/>
      <c r="T598" s="197"/>
      <c r="U598" s="197"/>
      <c r="V598" s="197"/>
      <c r="W598" s="197"/>
      <c r="X598" s="197"/>
      <c r="Y598" s="197"/>
      <c r="Z598" s="197"/>
    </row>
    <row r="599" ht="15.75" customHeight="1">
      <c r="A599" s="197"/>
      <c r="B599" s="197"/>
      <c r="C599" s="197"/>
      <c r="D599" s="197"/>
      <c r="E599" s="197"/>
      <c r="F599" s="197"/>
      <c r="G599" s="197"/>
      <c r="H599" s="197"/>
      <c r="I599" s="197"/>
      <c r="J599" s="197"/>
      <c r="K599" s="197"/>
      <c r="L599" s="197"/>
      <c r="M599" s="197"/>
      <c r="N599" s="197"/>
      <c r="O599" s="197"/>
      <c r="P599" s="197"/>
      <c r="Q599" s="197"/>
      <c r="R599" s="197"/>
      <c r="S599" s="197"/>
      <c r="T599" s="197"/>
      <c r="U599" s="197"/>
      <c r="V599" s="197"/>
      <c r="W599" s="197"/>
      <c r="X599" s="197"/>
      <c r="Y599" s="197"/>
      <c r="Z599" s="197"/>
    </row>
    <row r="600" ht="15.75" customHeight="1">
      <c r="A600" s="197"/>
      <c r="B600" s="197"/>
      <c r="C600" s="197"/>
      <c r="D600" s="197"/>
      <c r="E600" s="197"/>
      <c r="F600" s="197"/>
      <c r="G600" s="197"/>
      <c r="H600" s="197"/>
      <c r="I600" s="197"/>
      <c r="J600" s="197"/>
      <c r="K600" s="197"/>
      <c r="L600" s="197"/>
      <c r="M600" s="197"/>
      <c r="N600" s="197"/>
      <c r="O600" s="197"/>
      <c r="P600" s="197"/>
      <c r="Q600" s="197"/>
      <c r="R600" s="197"/>
      <c r="S600" s="197"/>
      <c r="T600" s="197"/>
      <c r="U600" s="197"/>
      <c r="V600" s="197"/>
      <c r="W600" s="197"/>
      <c r="X600" s="197"/>
      <c r="Y600" s="197"/>
      <c r="Z600" s="197"/>
    </row>
    <row r="601" ht="15.75" customHeight="1">
      <c r="A601" s="197"/>
      <c r="B601" s="197"/>
      <c r="C601" s="197"/>
      <c r="D601" s="197"/>
      <c r="E601" s="197"/>
      <c r="F601" s="197"/>
      <c r="G601" s="197"/>
      <c r="H601" s="197"/>
      <c r="I601" s="197"/>
      <c r="J601" s="197"/>
      <c r="K601" s="197"/>
      <c r="L601" s="197"/>
      <c r="M601" s="197"/>
      <c r="N601" s="197"/>
      <c r="O601" s="197"/>
      <c r="P601" s="197"/>
      <c r="Q601" s="197"/>
      <c r="R601" s="197"/>
      <c r="S601" s="197"/>
      <c r="T601" s="197"/>
      <c r="U601" s="197"/>
      <c r="V601" s="197"/>
      <c r="W601" s="197"/>
      <c r="X601" s="197"/>
      <c r="Y601" s="197"/>
      <c r="Z601" s="197"/>
    </row>
    <row r="602" ht="15.75" customHeight="1">
      <c r="A602" s="197"/>
      <c r="B602" s="197"/>
      <c r="C602" s="197"/>
      <c r="D602" s="197"/>
      <c r="E602" s="197"/>
      <c r="F602" s="197"/>
      <c r="G602" s="197"/>
      <c r="H602" s="197"/>
      <c r="I602" s="197"/>
      <c r="J602" s="197"/>
      <c r="K602" s="197"/>
      <c r="L602" s="197"/>
      <c r="M602" s="197"/>
      <c r="N602" s="197"/>
      <c r="O602" s="197"/>
      <c r="P602" s="197"/>
      <c r="Q602" s="197"/>
      <c r="R602" s="197"/>
      <c r="S602" s="197"/>
      <c r="T602" s="197"/>
      <c r="U602" s="197"/>
      <c r="V602" s="197"/>
      <c r="W602" s="197"/>
      <c r="X602" s="197"/>
      <c r="Y602" s="197"/>
      <c r="Z602" s="197"/>
    </row>
    <row r="603" ht="15.75" customHeight="1">
      <c r="A603" s="197"/>
      <c r="B603" s="197"/>
      <c r="C603" s="197"/>
      <c r="D603" s="197"/>
      <c r="E603" s="197"/>
      <c r="F603" s="197"/>
      <c r="G603" s="197"/>
      <c r="H603" s="197"/>
      <c r="I603" s="197"/>
      <c r="J603" s="197"/>
      <c r="K603" s="197"/>
      <c r="L603" s="197"/>
      <c r="M603" s="197"/>
      <c r="N603" s="197"/>
      <c r="O603" s="197"/>
      <c r="P603" s="197"/>
      <c r="Q603" s="197"/>
      <c r="R603" s="197"/>
      <c r="S603" s="197"/>
      <c r="T603" s="197"/>
      <c r="U603" s="197"/>
      <c r="V603" s="197"/>
      <c r="W603" s="197"/>
      <c r="X603" s="197"/>
      <c r="Y603" s="197"/>
      <c r="Z603" s="197"/>
    </row>
    <row r="604" ht="15.75" customHeight="1">
      <c r="A604" s="197"/>
      <c r="B604" s="197"/>
      <c r="C604" s="197"/>
      <c r="D604" s="197"/>
      <c r="E604" s="197"/>
      <c r="F604" s="197"/>
      <c r="G604" s="197"/>
      <c r="H604" s="197"/>
      <c r="I604" s="197"/>
      <c r="J604" s="197"/>
      <c r="K604" s="197"/>
      <c r="L604" s="197"/>
      <c r="M604" s="197"/>
      <c r="N604" s="197"/>
      <c r="O604" s="197"/>
      <c r="P604" s="197"/>
      <c r="Q604" s="197"/>
      <c r="R604" s="197"/>
      <c r="S604" s="197"/>
      <c r="T604" s="197"/>
      <c r="U604" s="197"/>
      <c r="V604" s="197"/>
      <c r="W604" s="197"/>
      <c r="X604" s="197"/>
      <c r="Y604" s="197"/>
      <c r="Z604" s="197"/>
    </row>
    <row r="605" ht="15.75" customHeight="1">
      <c r="A605" s="197"/>
      <c r="B605" s="197"/>
      <c r="C605" s="197"/>
      <c r="D605" s="197"/>
      <c r="E605" s="197"/>
      <c r="F605" s="197"/>
      <c r="G605" s="197"/>
      <c r="H605" s="197"/>
      <c r="I605" s="197"/>
      <c r="J605" s="197"/>
      <c r="K605" s="197"/>
      <c r="L605" s="197"/>
      <c r="M605" s="197"/>
      <c r="N605" s="197"/>
      <c r="O605" s="197"/>
      <c r="P605" s="197"/>
      <c r="Q605" s="197"/>
      <c r="R605" s="197"/>
      <c r="S605" s="197"/>
      <c r="T605" s="197"/>
      <c r="U605" s="197"/>
      <c r="V605" s="197"/>
      <c r="W605" s="197"/>
      <c r="X605" s="197"/>
      <c r="Y605" s="197"/>
      <c r="Z605" s="197"/>
    </row>
    <row r="606" ht="15.75" customHeight="1">
      <c r="A606" s="197"/>
      <c r="B606" s="197"/>
      <c r="C606" s="197"/>
      <c r="D606" s="197"/>
      <c r="E606" s="197"/>
      <c r="F606" s="197"/>
      <c r="G606" s="197"/>
      <c r="H606" s="197"/>
      <c r="I606" s="197"/>
      <c r="J606" s="197"/>
      <c r="K606" s="197"/>
      <c r="L606" s="197"/>
      <c r="M606" s="197"/>
      <c r="N606" s="197"/>
      <c r="O606" s="197"/>
      <c r="P606" s="197"/>
      <c r="Q606" s="197"/>
      <c r="R606" s="197"/>
      <c r="S606" s="197"/>
      <c r="T606" s="197"/>
      <c r="U606" s="197"/>
      <c r="V606" s="197"/>
      <c r="W606" s="197"/>
      <c r="X606" s="197"/>
      <c r="Y606" s="197"/>
      <c r="Z606" s="197"/>
    </row>
    <row r="607" ht="15.75" customHeight="1">
      <c r="A607" s="197"/>
      <c r="B607" s="197"/>
      <c r="C607" s="197"/>
      <c r="D607" s="197"/>
      <c r="E607" s="197"/>
      <c r="F607" s="197"/>
      <c r="G607" s="197"/>
      <c r="H607" s="197"/>
      <c r="I607" s="197"/>
      <c r="J607" s="197"/>
      <c r="K607" s="197"/>
      <c r="L607" s="197"/>
      <c r="M607" s="197"/>
      <c r="N607" s="197"/>
      <c r="O607" s="197"/>
      <c r="P607" s="197"/>
      <c r="Q607" s="197"/>
      <c r="R607" s="197"/>
      <c r="S607" s="197"/>
      <c r="T607" s="197"/>
      <c r="U607" s="197"/>
      <c r="V607" s="197"/>
      <c r="W607" s="197"/>
      <c r="X607" s="197"/>
      <c r="Y607" s="197"/>
      <c r="Z607" s="197"/>
    </row>
    <row r="608" ht="15.75" customHeight="1">
      <c r="A608" s="197"/>
      <c r="B608" s="197"/>
      <c r="C608" s="197"/>
      <c r="D608" s="197"/>
      <c r="E608" s="197"/>
      <c r="F608" s="197"/>
      <c r="G608" s="197"/>
      <c r="H608" s="197"/>
      <c r="I608" s="197"/>
      <c r="J608" s="197"/>
      <c r="K608" s="197"/>
      <c r="L608" s="197"/>
      <c r="M608" s="197"/>
      <c r="N608" s="197"/>
      <c r="O608" s="197"/>
      <c r="P608" s="197"/>
      <c r="Q608" s="197"/>
      <c r="R608" s="197"/>
      <c r="S608" s="197"/>
      <c r="T608" s="197"/>
      <c r="U608" s="197"/>
      <c r="V608" s="197"/>
      <c r="W608" s="197"/>
      <c r="X608" s="197"/>
      <c r="Y608" s="197"/>
      <c r="Z608" s="197"/>
    </row>
    <row r="609" ht="15.75" customHeight="1">
      <c r="A609" s="197"/>
      <c r="B609" s="197"/>
      <c r="C609" s="197"/>
      <c r="D609" s="197"/>
      <c r="E609" s="197"/>
      <c r="F609" s="197"/>
      <c r="G609" s="197"/>
      <c r="H609" s="197"/>
      <c r="I609" s="197"/>
      <c r="J609" s="197"/>
      <c r="K609" s="197"/>
      <c r="L609" s="197"/>
      <c r="M609" s="197"/>
      <c r="N609" s="197"/>
      <c r="O609" s="197"/>
      <c r="P609" s="197"/>
      <c r="Q609" s="197"/>
      <c r="R609" s="197"/>
      <c r="S609" s="197"/>
      <c r="T609" s="197"/>
      <c r="U609" s="197"/>
      <c r="V609" s="197"/>
      <c r="W609" s="197"/>
      <c r="X609" s="197"/>
      <c r="Y609" s="197"/>
      <c r="Z609" s="197"/>
    </row>
    <row r="610" ht="15.75" customHeight="1">
      <c r="A610" s="197"/>
      <c r="B610" s="197"/>
      <c r="C610" s="197"/>
      <c r="D610" s="197"/>
      <c r="E610" s="197"/>
      <c r="F610" s="197"/>
      <c r="G610" s="197"/>
      <c r="H610" s="197"/>
      <c r="I610" s="197"/>
      <c r="J610" s="197"/>
      <c r="K610" s="197"/>
      <c r="L610" s="197"/>
      <c r="M610" s="197"/>
      <c r="N610" s="197"/>
      <c r="O610" s="197"/>
      <c r="P610" s="197"/>
      <c r="Q610" s="197"/>
      <c r="R610" s="197"/>
      <c r="S610" s="197"/>
      <c r="T610" s="197"/>
      <c r="U610" s="197"/>
      <c r="V610" s="197"/>
      <c r="W610" s="197"/>
      <c r="X610" s="197"/>
      <c r="Y610" s="197"/>
      <c r="Z610" s="197"/>
    </row>
    <row r="611" ht="15.75" customHeight="1">
      <c r="A611" s="197"/>
      <c r="B611" s="197"/>
      <c r="C611" s="197"/>
      <c r="D611" s="197"/>
      <c r="E611" s="197"/>
      <c r="F611" s="197"/>
      <c r="G611" s="197"/>
      <c r="H611" s="197"/>
      <c r="I611" s="197"/>
      <c r="J611" s="197"/>
      <c r="K611" s="197"/>
      <c r="L611" s="197"/>
      <c r="M611" s="197"/>
      <c r="N611" s="197"/>
      <c r="O611" s="197"/>
      <c r="P611" s="197"/>
      <c r="Q611" s="197"/>
      <c r="R611" s="197"/>
      <c r="S611" s="197"/>
      <c r="T611" s="197"/>
      <c r="U611" s="197"/>
      <c r="V611" s="197"/>
      <c r="W611" s="197"/>
      <c r="X611" s="197"/>
      <c r="Y611" s="197"/>
      <c r="Z611" s="197"/>
    </row>
    <row r="612" ht="15.75" customHeight="1">
      <c r="A612" s="197"/>
      <c r="B612" s="197"/>
      <c r="C612" s="197"/>
      <c r="D612" s="197"/>
      <c r="E612" s="197"/>
      <c r="F612" s="197"/>
      <c r="G612" s="197"/>
      <c r="H612" s="197"/>
      <c r="I612" s="197"/>
      <c r="J612" s="197"/>
      <c r="K612" s="197"/>
      <c r="L612" s="197"/>
      <c r="M612" s="197"/>
      <c r="N612" s="197"/>
      <c r="O612" s="197"/>
      <c r="P612" s="197"/>
      <c r="Q612" s="197"/>
      <c r="R612" s="197"/>
      <c r="S612" s="197"/>
      <c r="T612" s="197"/>
      <c r="U612" s="197"/>
      <c r="V612" s="197"/>
      <c r="W612" s="197"/>
      <c r="X612" s="197"/>
      <c r="Y612" s="197"/>
      <c r="Z612" s="197"/>
    </row>
    <row r="613" ht="15.75" customHeight="1">
      <c r="A613" s="197"/>
      <c r="B613" s="197"/>
      <c r="C613" s="197"/>
      <c r="D613" s="197"/>
      <c r="E613" s="197"/>
      <c r="F613" s="197"/>
      <c r="G613" s="197"/>
      <c r="H613" s="197"/>
      <c r="I613" s="197"/>
      <c r="J613" s="197"/>
      <c r="K613" s="197"/>
      <c r="L613" s="197"/>
      <c r="M613" s="197"/>
      <c r="N613" s="197"/>
      <c r="O613" s="197"/>
      <c r="P613" s="197"/>
      <c r="Q613" s="197"/>
      <c r="R613" s="197"/>
      <c r="S613" s="197"/>
      <c r="T613" s="197"/>
      <c r="U613" s="197"/>
      <c r="V613" s="197"/>
      <c r="W613" s="197"/>
      <c r="X613" s="197"/>
      <c r="Y613" s="197"/>
      <c r="Z613" s="197"/>
    </row>
    <row r="614" ht="15.75" customHeight="1">
      <c r="A614" s="197"/>
      <c r="B614" s="197"/>
      <c r="C614" s="197"/>
      <c r="D614" s="197"/>
      <c r="E614" s="197"/>
      <c r="F614" s="197"/>
      <c r="G614" s="197"/>
      <c r="H614" s="197"/>
      <c r="I614" s="197"/>
      <c r="J614" s="197"/>
      <c r="K614" s="197"/>
      <c r="L614" s="197"/>
      <c r="M614" s="197"/>
      <c r="N614" s="197"/>
      <c r="O614" s="197"/>
      <c r="P614" s="197"/>
      <c r="Q614" s="197"/>
      <c r="R614" s="197"/>
      <c r="S614" s="197"/>
      <c r="T614" s="197"/>
      <c r="U614" s="197"/>
      <c r="V614" s="197"/>
      <c r="W614" s="197"/>
      <c r="X614" s="197"/>
      <c r="Y614" s="197"/>
      <c r="Z614" s="197"/>
    </row>
    <row r="615" ht="15.75" customHeight="1">
      <c r="A615" s="197"/>
      <c r="B615" s="197"/>
      <c r="C615" s="197"/>
      <c r="D615" s="197"/>
      <c r="E615" s="197"/>
      <c r="F615" s="197"/>
      <c r="G615" s="197"/>
      <c r="H615" s="197"/>
      <c r="I615" s="197"/>
      <c r="J615" s="197"/>
      <c r="K615" s="197"/>
      <c r="L615" s="197"/>
      <c r="M615" s="197"/>
      <c r="N615" s="197"/>
      <c r="O615" s="197"/>
      <c r="P615" s="197"/>
      <c r="Q615" s="197"/>
      <c r="R615" s="197"/>
      <c r="S615" s="197"/>
      <c r="T615" s="197"/>
      <c r="U615" s="197"/>
      <c r="V615" s="197"/>
      <c r="W615" s="197"/>
      <c r="X615" s="197"/>
      <c r="Y615" s="197"/>
      <c r="Z615" s="197"/>
    </row>
    <row r="616" ht="15.75" customHeight="1">
      <c r="A616" s="197"/>
      <c r="B616" s="197"/>
      <c r="C616" s="197"/>
      <c r="D616" s="197"/>
      <c r="E616" s="197"/>
      <c r="F616" s="197"/>
      <c r="G616" s="197"/>
      <c r="H616" s="197"/>
      <c r="I616" s="197"/>
      <c r="J616" s="197"/>
      <c r="K616" s="197"/>
      <c r="L616" s="197"/>
      <c r="M616" s="197"/>
      <c r="N616" s="197"/>
      <c r="O616" s="197"/>
      <c r="P616" s="197"/>
      <c r="Q616" s="197"/>
      <c r="R616" s="197"/>
      <c r="S616" s="197"/>
      <c r="T616" s="197"/>
      <c r="U616" s="197"/>
      <c r="V616" s="197"/>
      <c r="W616" s="197"/>
      <c r="X616" s="197"/>
      <c r="Y616" s="197"/>
      <c r="Z616" s="197"/>
    </row>
    <row r="617" ht="15.75" customHeight="1">
      <c r="A617" s="197"/>
      <c r="B617" s="197"/>
      <c r="C617" s="197"/>
      <c r="D617" s="197"/>
      <c r="E617" s="197"/>
      <c r="F617" s="197"/>
      <c r="G617" s="197"/>
      <c r="H617" s="197"/>
      <c r="I617" s="197"/>
      <c r="J617" s="197"/>
      <c r="K617" s="197"/>
      <c r="L617" s="197"/>
      <c r="M617" s="197"/>
      <c r="N617" s="197"/>
      <c r="O617" s="197"/>
      <c r="P617" s="197"/>
      <c r="Q617" s="197"/>
      <c r="R617" s="197"/>
      <c r="S617" s="197"/>
      <c r="T617" s="197"/>
      <c r="U617" s="197"/>
      <c r="V617" s="197"/>
      <c r="W617" s="197"/>
      <c r="X617" s="197"/>
      <c r="Y617" s="197"/>
      <c r="Z617" s="197"/>
    </row>
    <row r="618" ht="15.75" customHeight="1">
      <c r="A618" s="197"/>
      <c r="B618" s="197"/>
      <c r="C618" s="197"/>
      <c r="D618" s="197"/>
      <c r="E618" s="197"/>
      <c r="F618" s="197"/>
      <c r="G618" s="197"/>
      <c r="H618" s="197"/>
      <c r="I618" s="197"/>
      <c r="J618" s="197"/>
      <c r="K618" s="197"/>
      <c r="L618" s="197"/>
      <c r="M618" s="197"/>
      <c r="N618" s="197"/>
      <c r="O618" s="197"/>
      <c r="P618" s="197"/>
      <c r="Q618" s="197"/>
      <c r="R618" s="197"/>
      <c r="S618" s="197"/>
      <c r="T618" s="197"/>
      <c r="U618" s="197"/>
      <c r="V618" s="197"/>
      <c r="W618" s="197"/>
      <c r="X618" s="197"/>
      <c r="Y618" s="197"/>
      <c r="Z618" s="197"/>
    </row>
    <row r="619" ht="15.75" customHeight="1">
      <c r="A619" s="197"/>
      <c r="B619" s="197"/>
      <c r="C619" s="197"/>
      <c r="D619" s="197"/>
      <c r="E619" s="197"/>
      <c r="F619" s="197"/>
      <c r="G619" s="197"/>
      <c r="H619" s="197"/>
      <c r="I619" s="197"/>
      <c r="J619" s="197"/>
      <c r="K619" s="197"/>
      <c r="L619" s="197"/>
      <c r="M619" s="197"/>
      <c r="N619" s="197"/>
      <c r="O619" s="197"/>
      <c r="P619" s="197"/>
      <c r="Q619" s="197"/>
      <c r="R619" s="197"/>
      <c r="S619" s="197"/>
      <c r="T619" s="197"/>
      <c r="U619" s="197"/>
      <c r="V619" s="197"/>
      <c r="W619" s="197"/>
      <c r="X619" s="197"/>
      <c r="Y619" s="197"/>
      <c r="Z619" s="197"/>
    </row>
    <row r="620" ht="15.75" customHeight="1">
      <c r="A620" s="197"/>
      <c r="B620" s="197"/>
      <c r="C620" s="197"/>
      <c r="D620" s="197"/>
      <c r="E620" s="197"/>
      <c r="F620" s="197"/>
      <c r="G620" s="197"/>
      <c r="H620" s="197"/>
      <c r="I620" s="197"/>
      <c r="J620" s="197"/>
      <c r="K620" s="197"/>
      <c r="L620" s="197"/>
      <c r="M620" s="197"/>
      <c r="N620" s="197"/>
      <c r="O620" s="197"/>
      <c r="P620" s="197"/>
      <c r="Q620" s="197"/>
      <c r="R620" s="197"/>
      <c r="S620" s="197"/>
      <c r="T620" s="197"/>
      <c r="U620" s="197"/>
      <c r="V620" s="197"/>
      <c r="W620" s="197"/>
      <c r="X620" s="197"/>
      <c r="Y620" s="197"/>
      <c r="Z620" s="197"/>
    </row>
    <row r="621" ht="15.75" customHeight="1">
      <c r="A621" s="197"/>
      <c r="B621" s="197"/>
      <c r="C621" s="197"/>
      <c r="D621" s="197"/>
      <c r="E621" s="197"/>
      <c r="F621" s="197"/>
      <c r="G621" s="197"/>
      <c r="H621" s="197"/>
      <c r="I621" s="197"/>
      <c r="J621" s="197"/>
      <c r="K621" s="197"/>
      <c r="L621" s="197"/>
      <c r="M621" s="197"/>
      <c r="N621" s="197"/>
      <c r="O621" s="197"/>
      <c r="P621" s="197"/>
      <c r="Q621" s="197"/>
      <c r="R621" s="197"/>
      <c r="S621" s="197"/>
      <c r="T621" s="197"/>
      <c r="U621" s="197"/>
      <c r="V621" s="197"/>
      <c r="W621" s="197"/>
      <c r="X621" s="197"/>
      <c r="Y621" s="197"/>
      <c r="Z621" s="197"/>
    </row>
    <row r="622" ht="15.75" customHeight="1">
      <c r="A622" s="197"/>
      <c r="B622" s="197"/>
      <c r="C622" s="197"/>
      <c r="D622" s="197"/>
      <c r="E622" s="197"/>
      <c r="F622" s="197"/>
      <c r="G622" s="197"/>
      <c r="H622" s="197"/>
      <c r="I622" s="197"/>
      <c r="J622" s="197"/>
      <c r="K622" s="197"/>
      <c r="L622" s="197"/>
      <c r="M622" s="197"/>
      <c r="N622" s="197"/>
      <c r="O622" s="197"/>
      <c r="P622" s="197"/>
      <c r="Q622" s="197"/>
      <c r="R622" s="197"/>
      <c r="S622" s="197"/>
      <c r="T622" s="197"/>
      <c r="U622" s="197"/>
      <c r="V622" s="197"/>
      <c r="W622" s="197"/>
      <c r="X622" s="197"/>
      <c r="Y622" s="197"/>
      <c r="Z622" s="197"/>
    </row>
    <row r="623" ht="15.75" customHeight="1">
      <c r="A623" s="197"/>
      <c r="B623" s="197"/>
      <c r="C623" s="197"/>
      <c r="D623" s="197"/>
      <c r="E623" s="197"/>
      <c r="F623" s="197"/>
      <c r="G623" s="197"/>
      <c r="H623" s="197"/>
      <c r="I623" s="197"/>
      <c r="J623" s="197"/>
      <c r="K623" s="197"/>
      <c r="L623" s="197"/>
      <c r="M623" s="197"/>
      <c r="N623" s="197"/>
      <c r="O623" s="197"/>
      <c r="P623" s="197"/>
      <c r="Q623" s="197"/>
      <c r="R623" s="197"/>
      <c r="S623" s="197"/>
      <c r="T623" s="197"/>
      <c r="U623" s="197"/>
      <c r="V623" s="197"/>
      <c r="W623" s="197"/>
      <c r="X623" s="197"/>
      <c r="Y623" s="197"/>
      <c r="Z623" s="197"/>
    </row>
    <row r="624" ht="15.75" customHeight="1">
      <c r="A624" s="197"/>
      <c r="B624" s="197"/>
      <c r="C624" s="197"/>
      <c r="D624" s="197"/>
      <c r="E624" s="197"/>
      <c r="F624" s="197"/>
      <c r="G624" s="197"/>
      <c r="H624" s="197"/>
      <c r="I624" s="197"/>
      <c r="J624" s="197"/>
      <c r="K624" s="197"/>
      <c r="L624" s="197"/>
      <c r="M624" s="197"/>
      <c r="N624" s="197"/>
      <c r="O624" s="197"/>
      <c r="P624" s="197"/>
      <c r="Q624" s="197"/>
      <c r="R624" s="197"/>
      <c r="S624" s="197"/>
      <c r="T624" s="197"/>
      <c r="U624" s="197"/>
      <c r="V624" s="197"/>
      <c r="W624" s="197"/>
      <c r="X624" s="197"/>
      <c r="Y624" s="197"/>
      <c r="Z624" s="197"/>
    </row>
    <row r="625" ht="15.75" customHeight="1">
      <c r="A625" s="197"/>
      <c r="B625" s="197"/>
      <c r="C625" s="197"/>
      <c r="D625" s="197"/>
      <c r="E625" s="197"/>
      <c r="F625" s="197"/>
      <c r="G625" s="197"/>
      <c r="H625" s="197"/>
      <c r="I625" s="197"/>
      <c r="J625" s="197"/>
      <c r="K625" s="197"/>
      <c r="L625" s="197"/>
      <c r="M625" s="197"/>
      <c r="N625" s="197"/>
      <c r="O625" s="197"/>
      <c r="P625" s="197"/>
      <c r="Q625" s="197"/>
      <c r="R625" s="197"/>
      <c r="S625" s="197"/>
      <c r="T625" s="197"/>
      <c r="U625" s="197"/>
      <c r="V625" s="197"/>
      <c r="W625" s="197"/>
      <c r="X625" s="197"/>
      <c r="Y625" s="197"/>
      <c r="Z625" s="197"/>
    </row>
    <row r="626" ht="15.75" customHeight="1">
      <c r="A626" s="197"/>
      <c r="B626" s="197"/>
      <c r="C626" s="197"/>
      <c r="D626" s="197"/>
      <c r="E626" s="197"/>
      <c r="F626" s="197"/>
      <c r="G626" s="197"/>
      <c r="H626" s="197"/>
      <c r="I626" s="197"/>
      <c r="J626" s="197"/>
      <c r="K626" s="197"/>
      <c r="L626" s="197"/>
      <c r="M626" s="197"/>
      <c r="N626" s="197"/>
      <c r="O626" s="197"/>
      <c r="P626" s="197"/>
      <c r="Q626" s="197"/>
      <c r="R626" s="197"/>
      <c r="S626" s="197"/>
      <c r="T626" s="197"/>
      <c r="U626" s="197"/>
      <c r="V626" s="197"/>
      <c r="W626" s="197"/>
      <c r="X626" s="197"/>
      <c r="Y626" s="197"/>
      <c r="Z626" s="197"/>
    </row>
    <row r="627" ht="15.75" customHeight="1">
      <c r="A627" s="197"/>
      <c r="B627" s="197"/>
      <c r="C627" s="197"/>
      <c r="D627" s="197"/>
      <c r="E627" s="197"/>
      <c r="F627" s="197"/>
      <c r="G627" s="197"/>
      <c r="H627" s="197"/>
      <c r="I627" s="197"/>
      <c r="J627" s="197"/>
      <c r="K627" s="197"/>
      <c r="L627" s="197"/>
      <c r="M627" s="197"/>
      <c r="N627" s="197"/>
      <c r="O627" s="197"/>
      <c r="P627" s="197"/>
      <c r="Q627" s="197"/>
      <c r="R627" s="197"/>
      <c r="S627" s="197"/>
      <c r="T627" s="197"/>
      <c r="U627" s="197"/>
      <c r="V627" s="197"/>
      <c r="W627" s="197"/>
      <c r="X627" s="197"/>
      <c r="Y627" s="197"/>
      <c r="Z627" s="197"/>
    </row>
    <row r="628" ht="15.75" customHeight="1">
      <c r="A628" s="197"/>
      <c r="B628" s="197"/>
      <c r="C628" s="197"/>
      <c r="D628" s="197"/>
      <c r="E628" s="197"/>
      <c r="F628" s="197"/>
      <c r="G628" s="197"/>
      <c r="H628" s="197"/>
      <c r="I628" s="197"/>
      <c r="J628" s="197"/>
      <c r="K628" s="197"/>
      <c r="L628" s="197"/>
      <c r="M628" s="197"/>
      <c r="N628" s="197"/>
      <c r="O628" s="197"/>
      <c r="P628" s="197"/>
      <c r="Q628" s="197"/>
      <c r="R628" s="197"/>
      <c r="S628" s="197"/>
      <c r="T628" s="197"/>
      <c r="U628" s="197"/>
      <c r="V628" s="197"/>
      <c r="W628" s="197"/>
      <c r="X628" s="197"/>
      <c r="Y628" s="197"/>
      <c r="Z628" s="197"/>
    </row>
    <row r="629" ht="15.75" customHeight="1">
      <c r="A629" s="197"/>
      <c r="B629" s="197"/>
      <c r="C629" s="197"/>
      <c r="D629" s="197"/>
      <c r="E629" s="197"/>
      <c r="F629" s="197"/>
      <c r="G629" s="197"/>
      <c r="H629" s="197"/>
      <c r="I629" s="197"/>
      <c r="J629" s="197"/>
      <c r="K629" s="197"/>
      <c r="L629" s="197"/>
      <c r="M629" s="197"/>
      <c r="N629" s="197"/>
      <c r="O629" s="197"/>
      <c r="P629" s="197"/>
      <c r="Q629" s="197"/>
      <c r="R629" s="197"/>
      <c r="S629" s="197"/>
      <c r="T629" s="197"/>
      <c r="U629" s="197"/>
      <c r="V629" s="197"/>
      <c r="W629" s="197"/>
      <c r="X629" s="197"/>
      <c r="Y629" s="197"/>
      <c r="Z629" s="197"/>
    </row>
    <row r="630" ht="15.75" customHeight="1">
      <c r="A630" s="197"/>
      <c r="B630" s="197"/>
      <c r="C630" s="197"/>
      <c r="D630" s="197"/>
      <c r="E630" s="197"/>
      <c r="F630" s="197"/>
      <c r="G630" s="197"/>
      <c r="H630" s="197"/>
      <c r="I630" s="197"/>
      <c r="J630" s="197"/>
      <c r="K630" s="197"/>
      <c r="L630" s="197"/>
      <c r="M630" s="197"/>
      <c r="N630" s="197"/>
      <c r="O630" s="197"/>
      <c r="P630" s="197"/>
      <c r="Q630" s="197"/>
      <c r="R630" s="197"/>
      <c r="S630" s="197"/>
      <c r="T630" s="197"/>
      <c r="U630" s="197"/>
      <c r="V630" s="197"/>
      <c r="W630" s="197"/>
      <c r="X630" s="197"/>
      <c r="Y630" s="197"/>
      <c r="Z630" s="197"/>
    </row>
    <row r="631" ht="15.75" customHeight="1">
      <c r="A631" s="197"/>
      <c r="B631" s="197"/>
      <c r="C631" s="197"/>
      <c r="D631" s="197"/>
      <c r="E631" s="197"/>
      <c r="F631" s="197"/>
      <c r="G631" s="197"/>
      <c r="H631" s="197"/>
      <c r="I631" s="197"/>
      <c r="J631" s="197"/>
      <c r="K631" s="197"/>
      <c r="L631" s="197"/>
      <c r="M631" s="197"/>
      <c r="N631" s="197"/>
      <c r="O631" s="197"/>
      <c r="P631" s="197"/>
      <c r="Q631" s="197"/>
      <c r="R631" s="197"/>
      <c r="S631" s="197"/>
      <c r="T631" s="197"/>
      <c r="U631" s="197"/>
      <c r="V631" s="197"/>
      <c r="W631" s="197"/>
      <c r="X631" s="197"/>
      <c r="Y631" s="197"/>
      <c r="Z631" s="197"/>
    </row>
    <row r="632" ht="15.75" customHeight="1">
      <c r="A632" s="197"/>
      <c r="B632" s="197"/>
      <c r="C632" s="197"/>
      <c r="D632" s="197"/>
      <c r="E632" s="197"/>
      <c r="F632" s="197"/>
      <c r="G632" s="197"/>
      <c r="H632" s="197"/>
      <c r="I632" s="197"/>
      <c r="J632" s="197"/>
      <c r="K632" s="197"/>
      <c r="L632" s="197"/>
      <c r="M632" s="197"/>
      <c r="N632" s="197"/>
      <c r="O632" s="197"/>
      <c r="P632" s="197"/>
      <c r="Q632" s="197"/>
      <c r="R632" s="197"/>
      <c r="S632" s="197"/>
      <c r="T632" s="197"/>
      <c r="U632" s="197"/>
      <c r="V632" s="197"/>
      <c r="W632" s="197"/>
      <c r="X632" s="197"/>
      <c r="Y632" s="197"/>
      <c r="Z632" s="197"/>
    </row>
    <row r="633" ht="15.75" customHeight="1">
      <c r="A633" s="197"/>
      <c r="B633" s="197"/>
      <c r="C633" s="197"/>
      <c r="D633" s="197"/>
      <c r="E633" s="197"/>
      <c r="F633" s="197"/>
      <c r="G633" s="197"/>
      <c r="H633" s="197"/>
      <c r="I633" s="197"/>
      <c r="J633" s="197"/>
      <c r="K633" s="197"/>
      <c r="L633" s="197"/>
      <c r="M633" s="197"/>
      <c r="N633" s="197"/>
      <c r="O633" s="197"/>
      <c r="P633" s="197"/>
      <c r="Q633" s="197"/>
      <c r="R633" s="197"/>
      <c r="S633" s="197"/>
      <c r="T633" s="197"/>
      <c r="U633" s="197"/>
      <c r="V633" s="197"/>
      <c r="W633" s="197"/>
      <c r="X633" s="197"/>
      <c r="Y633" s="197"/>
      <c r="Z633" s="197"/>
    </row>
    <row r="634" ht="15.75" customHeight="1">
      <c r="A634" s="197"/>
      <c r="B634" s="197"/>
      <c r="C634" s="197"/>
      <c r="D634" s="197"/>
      <c r="E634" s="197"/>
      <c r="F634" s="197"/>
      <c r="G634" s="197"/>
      <c r="H634" s="197"/>
      <c r="I634" s="197"/>
      <c r="J634" s="197"/>
      <c r="K634" s="197"/>
      <c r="L634" s="197"/>
      <c r="M634" s="197"/>
      <c r="N634" s="197"/>
      <c r="O634" s="197"/>
      <c r="P634" s="197"/>
      <c r="Q634" s="197"/>
      <c r="R634" s="197"/>
      <c r="S634" s="197"/>
      <c r="T634" s="197"/>
      <c r="U634" s="197"/>
      <c r="V634" s="197"/>
      <c r="W634" s="197"/>
      <c r="X634" s="197"/>
      <c r="Y634" s="197"/>
      <c r="Z634" s="197"/>
    </row>
    <row r="635" ht="15.75" customHeight="1">
      <c r="A635" s="197"/>
      <c r="B635" s="197"/>
      <c r="C635" s="197"/>
      <c r="D635" s="197"/>
      <c r="E635" s="197"/>
      <c r="F635" s="197"/>
      <c r="G635" s="197"/>
      <c r="H635" s="197"/>
      <c r="I635" s="197"/>
      <c r="J635" s="197"/>
      <c r="K635" s="197"/>
      <c r="L635" s="197"/>
      <c r="M635" s="197"/>
      <c r="N635" s="197"/>
      <c r="O635" s="197"/>
      <c r="P635" s="197"/>
      <c r="Q635" s="197"/>
      <c r="R635" s="197"/>
      <c r="S635" s="197"/>
      <c r="T635" s="197"/>
      <c r="U635" s="197"/>
      <c r="V635" s="197"/>
      <c r="W635" s="197"/>
      <c r="X635" s="197"/>
      <c r="Y635" s="197"/>
      <c r="Z635" s="197"/>
    </row>
    <row r="636" ht="15.75" customHeight="1">
      <c r="A636" s="197"/>
      <c r="B636" s="197"/>
      <c r="C636" s="197"/>
      <c r="D636" s="197"/>
      <c r="E636" s="197"/>
      <c r="F636" s="197"/>
      <c r="G636" s="197"/>
      <c r="H636" s="197"/>
      <c r="I636" s="197"/>
      <c r="J636" s="197"/>
      <c r="K636" s="197"/>
      <c r="L636" s="197"/>
      <c r="M636" s="197"/>
      <c r="N636" s="197"/>
      <c r="O636" s="197"/>
      <c r="P636" s="197"/>
      <c r="Q636" s="197"/>
      <c r="R636" s="197"/>
      <c r="S636" s="197"/>
      <c r="T636" s="197"/>
      <c r="U636" s="197"/>
      <c r="V636" s="197"/>
      <c r="W636" s="197"/>
      <c r="X636" s="197"/>
      <c r="Y636" s="197"/>
      <c r="Z636" s="197"/>
    </row>
    <row r="637" ht="15.75" customHeight="1">
      <c r="A637" s="197"/>
      <c r="B637" s="197"/>
      <c r="C637" s="197"/>
      <c r="D637" s="197"/>
      <c r="E637" s="197"/>
      <c r="F637" s="197"/>
      <c r="G637" s="197"/>
      <c r="H637" s="197"/>
      <c r="I637" s="197"/>
      <c r="J637" s="197"/>
      <c r="K637" s="197"/>
      <c r="L637" s="197"/>
      <c r="M637" s="197"/>
      <c r="N637" s="197"/>
      <c r="O637" s="197"/>
      <c r="P637" s="197"/>
      <c r="Q637" s="197"/>
      <c r="R637" s="197"/>
      <c r="S637" s="197"/>
      <c r="T637" s="197"/>
      <c r="U637" s="197"/>
      <c r="V637" s="197"/>
      <c r="W637" s="197"/>
      <c r="X637" s="197"/>
      <c r="Y637" s="197"/>
      <c r="Z637" s="197"/>
    </row>
    <row r="638" ht="15.75" customHeight="1">
      <c r="A638" s="197"/>
      <c r="B638" s="197"/>
      <c r="C638" s="197"/>
      <c r="D638" s="197"/>
      <c r="E638" s="197"/>
      <c r="F638" s="197"/>
      <c r="G638" s="197"/>
      <c r="H638" s="197"/>
      <c r="I638" s="197"/>
      <c r="J638" s="197"/>
      <c r="K638" s="197"/>
      <c r="L638" s="197"/>
      <c r="M638" s="197"/>
      <c r="N638" s="197"/>
      <c r="O638" s="197"/>
      <c r="P638" s="197"/>
      <c r="Q638" s="197"/>
      <c r="R638" s="197"/>
      <c r="S638" s="197"/>
      <c r="T638" s="197"/>
      <c r="U638" s="197"/>
      <c r="V638" s="197"/>
      <c r="W638" s="197"/>
      <c r="X638" s="197"/>
      <c r="Y638" s="197"/>
      <c r="Z638" s="197"/>
    </row>
    <row r="639" ht="15.75" customHeight="1">
      <c r="A639" s="197"/>
      <c r="B639" s="197"/>
      <c r="C639" s="197"/>
      <c r="D639" s="197"/>
      <c r="E639" s="197"/>
      <c r="F639" s="197"/>
      <c r="G639" s="197"/>
      <c r="H639" s="197"/>
      <c r="I639" s="197"/>
      <c r="J639" s="197"/>
      <c r="K639" s="197"/>
      <c r="L639" s="197"/>
      <c r="M639" s="197"/>
      <c r="N639" s="197"/>
      <c r="O639" s="197"/>
      <c r="P639" s="197"/>
      <c r="Q639" s="197"/>
      <c r="R639" s="197"/>
      <c r="S639" s="197"/>
      <c r="T639" s="197"/>
      <c r="U639" s="197"/>
      <c r="V639" s="197"/>
      <c r="W639" s="197"/>
      <c r="X639" s="197"/>
      <c r="Y639" s="197"/>
      <c r="Z639" s="197"/>
    </row>
    <row r="640" ht="15.75" customHeight="1">
      <c r="A640" s="197"/>
      <c r="B640" s="197"/>
      <c r="C640" s="197"/>
      <c r="D640" s="197"/>
      <c r="E640" s="197"/>
      <c r="F640" s="197"/>
      <c r="G640" s="197"/>
      <c r="H640" s="197"/>
      <c r="I640" s="197"/>
      <c r="J640" s="197"/>
      <c r="K640" s="197"/>
      <c r="L640" s="197"/>
      <c r="M640" s="197"/>
      <c r="N640" s="197"/>
      <c r="O640" s="197"/>
      <c r="P640" s="197"/>
      <c r="Q640" s="197"/>
      <c r="R640" s="197"/>
      <c r="S640" s="197"/>
      <c r="T640" s="197"/>
      <c r="U640" s="197"/>
      <c r="V640" s="197"/>
      <c r="W640" s="197"/>
      <c r="X640" s="197"/>
      <c r="Y640" s="197"/>
      <c r="Z640" s="197"/>
    </row>
    <row r="641" ht="15.75" customHeight="1">
      <c r="A641" s="197"/>
      <c r="B641" s="197"/>
      <c r="C641" s="197"/>
      <c r="D641" s="197"/>
      <c r="E641" s="197"/>
      <c r="F641" s="197"/>
      <c r="G641" s="197"/>
      <c r="H641" s="197"/>
      <c r="I641" s="197"/>
      <c r="J641" s="197"/>
      <c r="K641" s="197"/>
      <c r="L641" s="197"/>
      <c r="M641" s="197"/>
      <c r="N641" s="197"/>
      <c r="O641" s="197"/>
      <c r="P641" s="197"/>
      <c r="Q641" s="197"/>
      <c r="R641" s="197"/>
      <c r="S641" s="197"/>
      <c r="T641" s="197"/>
      <c r="U641" s="197"/>
      <c r="V641" s="197"/>
      <c r="W641" s="197"/>
      <c r="X641" s="197"/>
      <c r="Y641" s="197"/>
      <c r="Z641" s="197"/>
    </row>
    <row r="642" ht="15.75" customHeight="1">
      <c r="A642" s="197"/>
      <c r="B642" s="197"/>
      <c r="C642" s="197"/>
      <c r="D642" s="197"/>
      <c r="E642" s="197"/>
      <c r="F642" s="197"/>
      <c r="G642" s="197"/>
      <c r="H642" s="197"/>
      <c r="I642" s="197"/>
      <c r="J642" s="197"/>
      <c r="K642" s="197"/>
      <c r="L642" s="197"/>
      <c r="M642" s="197"/>
      <c r="N642" s="197"/>
      <c r="O642" s="197"/>
      <c r="P642" s="197"/>
      <c r="Q642" s="197"/>
      <c r="R642" s="197"/>
      <c r="S642" s="197"/>
      <c r="T642" s="197"/>
      <c r="U642" s="197"/>
      <c r="V642" s="197"/>
      <c r="W642" s="197"/>
      <c r="X642" s="197"/>
      <c r="Y642" s="197"/>
      <c r="Z642" s="197"/>
    </row>
    <row r="643" ht="15.75" customHeight="1">
      <c r="A643" s="197"/>
      <c r="B643" s="197"/>
      <c r="C643" s="197"/>
      <c r="D643" s="197"/>
      <c r="E643" s="197"/>
      <c r="F643" s="197"/>
      <c r="G643" s="197"/>
      <c r="H643" s="197"/>
      <c r="I643" s="197"/>
      <c r="J643" s="197"/>
      <c r="K643" s="197"/>
      <c r="L643" s="197"/>
      <c r="M643" s="197"/>
      <c r="N643" s="197"/>
      <c r="O643" s="197"/>
      <c r="P643" s="197"/>
      <c r="Q643" s="197"/>
      <c r="R643" s="197"/>
      <c r="S643" s="197"/>
      <c r="T643" s="197"/>
      <c r="U643" s="197"/>
      <c r="V643" s="197"/>
      <c r="W643" s="197"/>
      <c r="X643" s="197"/>
      <c r="Y643" s="197"/>
      <c r="Z643" s="197"/>
    </row>
    <row r="644" ht="15.75" customHeight="1">
      <c r="A644" s="197"/>
      <c r="B644" s="197"/>
      <c r="C644" s="197"/>
      <c r="D644" s="197"/>
      <c r="E644" s="197"/>
      <c r="F644" s="197"/>
      <c r="G644" s="197"/>
      <c r="H644" s="197"/>
      <c r="I644" s="197"/>
      <c r="J644" s="197"/>
      <c r="K644" s="197"/>
      <c r="L644" s="197"/>
      <c r="M644" s="197"/>
      <c r="N644" s="197"/>
      <c r="O644" s="197"/>
      <c r="P644" s="197"/>
      <c r="Q644" s="197"/>
      <c r="R644" s="197"/>
      <c r="S644" s="197"/>
      <c r="T644" s="197"/>
      <c r="U644" s="197"/>
      <c r="V644" s="197"/>
      <c r="W644" s="197"/>
      <c r="X644" s="197"/>
      <c r="Y644" s="197"/>
      <c r="Z644" s="197"/>
    </row>
    <row r="645" ht="15.75" customHeight="1">
      <c r="A645" s="197"/>
      <c r="B645" s="197"/>
      <c r="C645" s="197"/>
      <c r="D645" s="197"/>
      <c r="E645" s="197"/>
      <c r="F645" s="197"/>
      <c r="G645" s="197"/>
      <c r="H645" s="197"/>
      <c r="I645" s="197"/>
      <c r="J645" s="197"/>
      <c r="K645" s="197"/>
      <c r="L645" s="197"/>
      <c r="M645" s="197"/>
      <c r="N645" s="197"/>
      <c r="O645" s="197"/>
      <c r="P645" s="197"/>
      <c r="Q645" s="197"/>
      <c r="R645" s="197"/>
      <c r="S645" s="197"/>
      <c r="T645" s="197"/>
      <c r="U645" s="197"/>
      <c r="V645" s="197"/>
      <c r="W645" s="197"/>
      <c r="X645" s="197"/>
      <c r="Y645" s="197"/>
      <c r="Z645" s="197"/>
    </row>
    <row r="646" ht="15.75" customHeight="1">
      <c r="A646" s="197"/>
      <c r="B646" s="197"/>
      <c r="C646" s="197"/>
      <c r="D646" s="197"/>
      <c r="E646" s="197"/>
      <c r="F646" s="197"/>
      <c r="G646" s="197"/>
      <c r="H646" s="197"/>
      <c r="I646" s="197"/>
      <c r="J646" s="197"/>
      <c r="K646" s="197"/>
      <c r="L646" s="197"/>
      <c r="M646" s="197"/>
      <c r="N646" s="197"/>
      <c r="O646" s="197"/>
      <c r="P646" s="197"/>
      <c r="Q646" s="197"/>
      <c r="R646" s="197"/>
      <c r="S646" s="197"/>
      <c r="T646" s="197"/>
      <c r="U646" s="197"/>
      <c r="V646" s="197"/>
      <c r="W646" s="197"/>
      <c r="X646" s="197"/>
      <c r="Y646" s="197"/>
      <c r="Z646" s="197"/>
    </row>
    <row r="647" ht="15.75" customHeight="1">
      <c r="A647" s="197"/>
      <c r="B647" s="197"/>
      <c r="C647" s="197"/>
      <c r="D647" s="197"/>
      <c r="E647" s="197"/>
      <c r="F647" s="197"/>
      <c r="G647" s="197"/>
      <c r="H647" s="197"/>
      <c r="I647" s="197"/>
      <c r="J647" s="197"/>
      <c r="K647" s="197"/>
      <c r="L647" s="197"/>
      <c r="M647" s="197"/>
      <c r="N647" s="197"/>
      <c r="O647" s="197"/>
      <c r="P647" s="197"/>
      <c r="Q647" s="197"/>
      <c r="R647" s="197"/>
      <c r="S647" s="197"/>
      <c r="T647" s="197"/>
      <c r="U647" s="197"/>
      <c r="V647" s="197"/>
      <c r="W647" s="197"/>
      <c r="X647" s="197"/>
      <c r="Y647" s="197"/>
      <c r="Z647" s="197"/>
    </row>
    <row r="648" ht="15.75" customHeight="1">
      <c r="A648" s="197"/>
      <c r="B648" s="197"/>
      <c r="C648" s="197"/>
      <c r="D648" s="197"/>
      <c r="E648" s="197"/>
      <c r="F648" s="197"/>
      <c r="G648" s="197"/>
      <c r="H648" s="197"/>
      <c r="I648" s="197"/>
      <c r="J648" s="197"/>
      <c r="K648" s="197"/>
      <c r="L648" s="197"/>
      <c r="M648" s="197"/>
      <c r="N648" s="197"/>
      <c r="O648" s="197"/>
      <c r="P648" s="197"/>
      <c r="Q648" s="197"/>
      <c r="R648" s="197"/>
      <c r="S648" s="197"/>
      <c r="T648" s="197"/>
      <c r="U648" s="197"/>
      <c r="V648" s="197"/>
      <c r="W648" s="197"/>
      <c r="X648" s="197"/>
      <c r="Y648" s="197"/>
      <c r="Z648" s="197"/>
    </row>
    <row r="649" ht="15.75" customHeight="1">
      <c r="A649" s="197"/>
      <c r="B649" s="197"/>
      <c r="C649" s="197"/>
      <c r="D649" s="197"/>
      <c r="E649" s="197"/>
      <c r="F649" s="197"/>
      <c r="G649" s="197"/>
      <c r="H649" s="197"/>
      <c r="I649" s="197"/>
      <c r="J649" s="197"/>
      <c r="K649" s="197"/>
      <c r="L649" s="197"/>
      <c r="M649" s="197"/>
      <c r="N649" s="197"/>
      <c r="O649" s="197"/>
      <c r="P649" s="197"/>
      <c r="Q649" s="197"/>
      <c r="R649" s="197"/>
      <c r="S649" s="197"/>
      <c r="T649" s="197"/>
      <c r="U649" s="197"/>
      <c r="V649" s="197"/>
      <c r="W649" s="197"/>
      <c r="X649" s="197"/>
      <c r="Y649" s="197"/>
      <c r="Z649" s="197"/>
    </row>
    <row r="650" ht="15.75" customHeight="1">
      <c r="A650" s="197"/>
      <c r="B650" s="197"/>
      <c r="C650" s="197"/>
      <c r="D650" s="197"/>
      <c r="E650" s="197"/>
      <c r="F650" s="197"/>
      <c r="G650" s="197"/>
      <c r="H650" s="197"/>
      <c r="I650" s="197"/>
      <c r="J650" s="197"/>
      <c r="K650" s="197"/>
      <c r="L650" s="197"/>
      <c r="M650" s="197"/>
      <c r="N650" s="197"/>
      <c r="O650" s="197"/>
      <c r="P650" s="197"/>
      <c r="Q650" s="197"/>
      <c r="R650" s="197"/>
      <c r="S650" s="197"/>
      <c r="T650" s="197"/>
      <c r="U650" s="197"/>
      <c r="V650" s="197"/>
      <c r="W650" s="197"/>
      <c r="X650" s="197"/>
      <c r="Y650" s="197"/>
      <c r="Z650" s="197"/>
    </row>
    <row r="651" ht="15.75" customHeight="1">
      <c r="A651" s="197"/>
      <c r="B651" s="197"/>
      <c r="C651" s="197"/>
      <c r="D651" s="197"/>
      <c r="E651" s="197"/>
      <c r="F651" s="197"/>
      <c r="G651" s="197"/>
      <c r="H651" s="197"/>
      <c r="I651" s="197"/>
      <c r="J651" s="197"/>
      <c r="K651" s="197"/>
      <c r="L651" s="197"/>
      <c r="M651" s="197"/>
      <c r="N651" s="197"/>
      <c r="O651" s="197"/>
      <c r="P651" s="197"/>
      <c r="Q651" s="197"/>
      <c r="R651" s="197"/>
      <c r="S651" s="197"/>
      <c r="T651" s="197"/>
      <c r="U651" s="197"/>
      <c r="V651" s="197"/>
      <c r="W651" s="197"/>
      <c r="X651" s="197"/>
      <c r="Y651" s="197"/>
      <c r="Z651" s="197"/>
    </row>
    <row r="652" ht="15.75" customHeight="1">
      <c r="A652" s="197"/>
      <c r="B652" s="197"/>
      <c r="C652" s="197"/>
      <c r="D652" s="197"/>
      <c r="E652" s="197"/>
      <c r="F652" s="197"/>
      <c r="G652" s="197"/>
      <c r="H652" s="197"/>
      <c r="I652" s="197"/>
      <c r="J652" s="197"/>
      <c r="K652" s="197"/>
      <c r="L652" s="197"/>
      <c r="M652" s="197"/>
      <c r="N652" s="197"/>
      <c r="O652" s="197"/>
      <c r="P652" s="197"/>
      <c r="Q652" s="197"/>
      <c r="R652" s="197"/>
      <c r="S652" s="197"/>
      <c r="T652" s="197"/>
      <c r="U652" s="197"/>
      <c r="V652" s="197"/>
      <c r="W652" s="197"/>
      <c r="X652" s="197"/>
      <c r="Y652" s="197"/>
      <c r="Z652" s="197"/>
    </row>
    <row r="653" ht="15.75" customHeight="1">
      <c r="A653" s="197"/>
      <c r="B653" s="197"/>
      <c r="C653" s="197"/>
      <c r="D653" s="197"/>
      <c r="E653" s="197"/>
      <c r="F653" s="197"/>
      <c r="G653" s="197"/>
      <c r="H653" s="197"/>
      <c r="I653" s="197"/>
      <c r="J653" s="197"/>
      <c r="K653" s="197"/>
      <c r="L653" s="197"/>
      <c r="M653" s="197"/>
      <c r="N653" s="197"/>
      <c r="O653" s="197"/>
      <c r="P653" s="197"/>
      <c r="Q653" s="197"/>
      <c r="R653" s="197"/>
      <c r="S653" s="197"/>
      <c r="T653" s="197"/>
      <c r="U653" s="197"/>
      <c r="V653" s="197"/>
      <c r="W653" s="197"/>
      <c r="X653" s="197"/>
      <c r="Y653" s="197"/>
      <c r="Z653" s="197"/>
    </row>
    <row r="654" ht="15.75" customHeight="1">
      <c r="A654" s="197"/>
      <c r="B654" s="197"/>
      <c r="C654" s="197"/>
      <c r="D654" s="197"/>
      <c r="E654" s="197"/>
      <c r="F654" s="197"/>
      <c r="G654" s="197"/>
      <c r="H654" s="197"/>
      <c r="I654" s="197"/>
      <c r="J654" s="197"/>
      <c r="K654" s="197"/>
      <c r="L654" s="197"/>
      <c r="M654" s="197"/>
      <c r="N654" s="197"/>
      <c r="O654" s="197"/>
      <c r="P654" s="197"/>
      <c r="Q654" s="197"/>
      <c r="R654" s="197"/>
      <c r="S654" s="197"/>
      <c r="T654" s="197"/>
      <c r="U654" s="197"/>
      <c r="V654" s="197"/>
      <c r="W654" s="197"/>
      <c r="X654" s="197"/>
      <c r="Y654" s="197"/>
      <c r="Z654" s="197"/>
    </row>
    <row r="655" ht="15.75" customHeight="1">
      <c r="A655" s="197"/>
      <c r="B655" s="197"/>
      <c r="C655" s="197"/>
      <c r="D655" s="197"/>
      <c r="E655" s="197"/>
      <c r="F655" s="197"/>
      <c r="G655" s="197"/>
      <c r="H655" s="197"/>
      <c r="I655" s="197"/>
      <c r="J655" s="197"/>
      <c r="K655" s="197"/>
      <c r="L655" s="197"/>
      <c r="M655" s="197"/>
      <c r="N655" s="197"/>
      <c r="O655" s="197"/>
      <c r="P655" s="197"/>
      <c r="Q655" s="197"/>
      <c r="R655" s="197"/>
      <c r="S655" s="197"/>
      <c r="T655" s="197"/>
      <c r="U655" s="197"/>
      <c r="V655" s="197"/>
      <c r="W655" s="197"/>
      <c r="X655" s="197"/>
      <c r="Y655" s="197"/>
      <c r="Z655" s="197"/>
    </row>
    <row r="656" ht="15.75" customHeight="1">
      <c r="A656" s="197"/>
      <c r="B656" s="197"/>
      <c r="C656" s="197"/>
      <c r="D656" s="197"/>
      <c r="E656" s="197"/>
      <c r="F656" s="197"/>
      <c r="G656" s="197"/>
      <c r="H656" s="197"/>
      <c r="I656" s="197"/>
      <c r="J656" s="197"/>
      <c r="K656" s="197"/>
      <c r="L656" s="197"/>
      <c r="M656" s="197"/>
      <c r="N656" s="197"/>
      <c r="O656" s="197"/>
      <c r="P656" s="197"/>
      <c r="Q656" s="197"/>
      <c r="R656" s="197"/>
      <c r="S656" s="197"/>
      <c r="T656" s="197"/>
      <c r="U656" s="197"/>
      <c r="V656" s="197"/>
      <c r="W656" s="197"/>
      <c r="X656" s="197"/>
      <c r="Y656" s="197"/>
      <c r="Z656" s="197"/>
    </row>
    <row r="657" ht="15.75" customHeight="1">
      <c r="A657" s="197"/>
      <c r="B657" s="197"/>
      <c r="C657" s="197"/>
      <c r="D657" s="197"/>
      <c r="E657" s="197"/>
      <c r="F657" s="197"/>
      <c r="G657" s="197"/>
      <c r="H657" s="197"/>
      <c r="I657" s="197"/>
      <c r="J657" s="197"/>
      <c r="K657" s="197"/>
      <c r="L657" s="197"/>
      <c r="M657" s="197"/>
      <c r="N657" s="197"/>
      <c r="O657" s="197"/>
      <c r="P657" s="197"/>
      <c r="Q657" s="197"/>
      <c r="R657" s="197"/>
      <c r="S657" s="197"/>
      <c r="T657" s="197"/>
      <c r="U657" s="197"/>
      <c r="V657" s="197"/>
      <c r="W657" s="197"/>
      <c r="X657" s="197"/>
      <c r="Y657" s="197"/>
      <c r="Z657" s="197"/>
    </row>
    <row r="658" ht="15.75" customHeight="1">
      <c r="A658" s="197"/>
      <c r="B658" s="197"/>
      <c r="C658" s="197"/>
      <c r="D658" s="197"/>
      <c r="E658" s="197"/>
      <c r="F658" s="197"/>
      <c r="G658" s="197"/>
      <c r="H658" s="197"/>
      <c r="I658" s="197"/>
      <c r="J658" s="197"/>
      <c r="K658" s="197"/>
      <c r="L658" s="197"/>
      <c r="M658" s="197"/>
      <c r="N658" s="197"/>
      <c r="O658" s="197"/>
      <c r="P658" s="197"/>
      <c r="Q658" s="197"/>
      <c r="R658" s="197"/>
      <c r="S658" s="197"/>
      <c r="T658" s="197"/>
      <c r="U658" s="197"/>
      <c r="V658" s="197"/>
      <c r="W658" s="197"/>
      <c r="X658" s="197"/>
      <c r="Y658" s="197"/>
      <c r="Z658" s="197"/>
    </row>
    <row r="659" ht="15.75" customHeight="1">
      <c r="A659" s="197"/>
      <c r="B659" s="197"/>
      <c r="C659" s="197"/>
      <c r="D659" s="197"/>
      <c r="E659" s="197"/>
      <c r="F659" s="197"/>
      <c r="G659" s="197"/>
      <c r="H659" s="197"/>
      <c r="I659" s="197"/>
      <c r="J659" s="197"/>
      <c r="K659" s="197"/>
      <c r="L659" s="197"/>
      <c r="M659" s="197"/>
      <c r="N659" s="197"/>
      <c r="O659" s="197"/>
      <c r="P659" s="197"/>
      <c r="Q659" s="197"/>
      <c r="R659" s="197"/>
      <c r="S659" s="197"/>
      <c r="T659" s="197"/>
      <c r="U659" s="197"/>
      <c r="V659" s="197"/>
      <c r="W659" s="197"/>
      <c r="X659" s="197"/>
      <c r="Y659" s="197"/>
      <c r="Z659" s="197"/>
    </row>
    <row r="660" ht="15.75" customHeight="1">
      <c r="A660" s="197"/>
      <c r="B660" s="197"/>
      <c r="C660" s="197"/>
      <c r="D660" s="197"/>
      <c r="E660" s="197"/>
      <c r="F660" s="197"/>
      <c r="G660" s="197"/>
      <c r="H660" s="197"/>
      <c r="I660" s="197"/>
      <c r="J660" s="197"/>
      <c r="K660" s="197"/>
      <c r="L660" s="197"/>
      <c r="M660" s="197"/>
      <c r="N660" s="197"/>
      <c r="O660" s="197"/>
      <c r="P660" s="197"/>
      <c r="Q660" s="197"/>
      <c r="R660" s="197"/>
      <c r="S660" s="197"/>
      <c r="T660" s="197"/>
      <c r="U660" s="197"/>
      <c r="V660" s="197"/>
      <c r="W660" s="197"/>
      <c r="X660" s="197"/>
      <c r="Y660" s="197"/>
      <c r="Z660" s="197"/>
    </row>
    <row r="661" ht="15.75" customHeight="1">
      <c r="A661" s="197"/>
      <c r="B661" s="197"/>
      <c r="C661" s="197"/>
      <c r="D661" s="197"/>
      <c r="E661" s="197"/>
      <c r="F661" s="197"/>
      <c r="G661" s="197"/>
      <c r="H661" s="197"/>
      <c r="I661" s="197"/>
      <c r="J661" s="197"/>
      <c r="K661" s="197"/>
      <c r="L661" s="197"/>
      <c r="M661" s="197"/>
      <c r="N661" s="197"/>
      <c r="O661" s="197"/>
      <c r="P661" s="197"/>
      <c r="Q661" s="197"/>
      <c r="R661" s="197"/>
      <c r="S661" s="197"/>
      <c r="T661" s="197"/>
      <c r="U661" s="197"/>
      <c r="V661" s="197"/>
      <c r="W661" s="197"/>
      <c r="X661" s="197"/>
      <c r="Y661" s="197"/>
      <c r="Z661" s="197"/>
    </row>
    <row r="662" ht="15.75" customHeight="1">
      <c r="A662" s="197"/>
      <c r="B662" s="197"/>
      <c r="C662" s="197"/>
      <c r="D662" s="197"/>
      <c r="E662" s="197"/>
      <c r="F662" s="197"/>
      <c r="G662" s="197"/>
      <c r="H662" s="197"/>
      <c r="I662" s="197"/>
      <c r="J662" s="197"/>
      <c r="K662" s="197"/>
      <c r="L662" s="197"/>
      <c r="M662" s="197"/>
      <c r="N662" s="197"/>
      <c r="O662" s="197"/>
      <c r="P662" s="197"/>
      <c r="Q662" s="197"/>
      <c r="R662" s="197"/>
      <c r="S662" s="197"/>
      <c r="T662" s="197"/>
      <c r="U662" s="197"/>
      <c r="V662" s="197"/>
      <c r="W662" s="197"/>
      <c r="X662" s="197"/>
      <c r="Y662" s="197"/>
      <c r="Z662" s="197"/>
    </row>
    <row r="663" ht="15.75" customHeight="1">
      <c r="A663" s="197"/>
      <c r="B663" s="197"/>
      <c r="C663" s="197"/>
      <c r="D663" s="197"/>
      <c r="E663" s="197"/>
      <c r="F663" s="197"/>
      <c r="G663" s="197"/>
      <c r="H663" s="197"/>
      <c r="I663" s="197"/>
      <c r="J663" s="197"/>
      <c r="K663" s="197"/>
      <c r="L663" s="197"/>
      <c r="M663" s="197"/>
      <c r="N663" s="197"/>
      <c r="O663" s="197"/>
      <c r="P663" s="197"/>
      <c r="Q663" s="197"/>
      <c r="R663" s="197"/>
      <c r="S663" s="197"/>
      <c r="T663" s="197"/>
      <c r="U663" s="197"/>
      <c r="V663" s="197"/>
      <c r="W663" s="197"/>
      <c r="X663" s="197"/>
      <c r="Y663" s="197"/>
      <c r="Z663" s="197"/>
    </row>
    <row r="664" ht="15.75" customHeight="1">
      <c r="A664" s="197"/>
      <c r="B664" s="197"/>
      <c r="C664" s="197"/>
      <c r="D664" s="197"/>
      <c r="E664" s="197"/>
      <c r="F664" s="197"/>
      <c r="G664" s="197"/>
      <c r="H664" s="197"/>
      <c r="I664" s="197"/>
      <c r="J664" s="197"/>
      <c r="K664" s="197"/>
      <c r="L664" s="197"/>
      <c r="M664" s="197"/>
      <c r="N664" s="197"/>
      <c r="O664" s="197"/>
      <c r="P664" s="197"/>
      <c r="Q664" s="197"/>
      <c r="R664" s="197"/>
      <c r="S664" s="197"/>
      <c r="T664" s="197"/>
      <c r="U664" s="197"/>
      <c r="V664" s="197"/>
      <c r="W664" s="197"/>
      <c r="X664" s="197"/>
      <c r="Y664" s="197"/>
      <c r="Z664" s="197"/>
    </row>
    <row r="665" ht="15.75" customHeight="1">
      <c r="A665" s="197"/>
      <c r="B665" s="197"/>
      <c r="C665" s="197"/>
      <c r="D665" s="197"/>
      <c r="E665" s="197"/>
      <c r="F665" s="197"/>
      <c r="G665" s="197"/>
      <c r="H665" s="197"/>
      <c r="I665" s="197"/>
      <c r="J665" s="197"/>
      <c r="K665" s="197"/>
      <c r="L665" s="197"/>
      <c r="M665" s="197"/>
      <c r="N665" s="197"/>
      <c r="O665" s="197"/>
      <c r="P665" s="197"/>
      <c r="Q665" s="197"/>
      <c r="R665" s="197"/>
      <c r="S665" s="197"/>
      <c r="T665" s="197"/>
      <c r="U665" s="197"/>
      <c r="V665" s="197"/>
      <c r="W665" s="197"/>
      <c r="X665" s="197"/>
      <c r="Y665" s="197"/>
      <c r="Z665" s="197"/>
    </row>
    <row r="666" ht="15.75" customHeight="1">
      <c r="A666" s="197"/>
      <c r="B666" s="197"/>
      <c r="C666" s="197"/>
      <c r="D666" s="197"/>
      <c r="E666" s="197"/>
      <c r="F666" s="197"/>
      <c r="G666" s="197"/>
      <c r="H666" s="197"/>
      <c r="I666" s="197"/>
      <c r="J666" s="197"/>
      <c r="K666" s="197"/>
      <c r="L666" s="197"/>
      <c r="M666" s="197"/>
      <c r="N666" s="197"/>
      <c r="O666" s="197"/>
      <c r="P666" s="197"/>
      <c r="Q666" s="197"/>
      <c r="R666" s="197"/>
      <c r="S666" s="197"/>
      <c r="T666" s="197"/>
      <c r="U666" s="197"/>
      <c r="V666" s="197"/>
      <c r="W666" s="197"/>
      <c r="X666" s="197"/>
      <c r="Y666" s="197"/>
      <c r="Z666" s="197"/>
    </row>
    <row r="667" ht="15.75" customHeight="1">
      <c r="A667" s="197"/>
      <c r="B667" s="197"/>
      <c r="C667" s="197"/>
      <c r="D667" s="197"/>
      <c r="E667" s="197"/>
      <c r="F667" s="197"/>
      <c r="G667" s="197"/>
      <c r="H667" s="197"/>
      <c r="I667" s="197"/>
      <c r="J667" s="197"/>
      <c r="K667" s="197"/>
      <c r="L667" s="197"/>
      <c r="M667" s="197"/>
      <c r="N667" s="197"/>
      <c r="O667" s="197"/>
      <c r="P667" s="197"/>
      <c r="Q667" s="197"/>
      <c r="R667" s="197"/>
      <c r="S667" s="197"/>
      <c r="T667" s="197"/>
      <c r="U667" s="197"/>
      <c r="V667" s="197"/>
      <c r="W667" s="197"/>
      <c r="X667" s="197"/>
      <c r="Y667" s="197"/>
      <c r="Z667" s="197"/>
    </row>
    <row r="668" ht="15.75" customHeight="1">
      <c r="A668" s="197"/>
      <c r="B668" s="197"/>
      <c r="C668" s="197"/>
      <c r="D668" s="197"/>
      <c r="E668" s="197"/>
      <c r="F668" s="197"/>
      <c r="G668" s="197"/>
      <c r="H668" s="197"/>
      <c r="I668" s="197"/>
      <c r="J668" s="197"/>
      <c r="K668" s="197"/>
      <c r="L668" s="197"/>
      <c r="M668" s="197"/>
      <c r="N668" s="197"/>
      <c r="O668" s="197"/>
      <c r="P668" s="197"/>
      <c r="Q668" s="197"/>
      <c r="R668" s="197"/>
      <c r="S668" s="197"/>
      <c r="T668" s="197"/>
      <c r="U668" s="197"/>
      <c r="V668" s="197"/>
      <c r="W668" s="197"/>
      <c r="X668" s="197"/>
      <c r="Y668" s="197"/>
      <c r="Z668" s="197"/>
    </row>
    <row r="669" ht="15.75" customHeight="1">
      <c r="A669" s="197"/>
      <c r="B669" s="197"/>
      <c r="C669" s="197"/>
      <c r="D669" s="197"/>
      <c r="E669" s="197"/>
      <c r="F669" s="197"/>
      <c r="G669" s="197"/>
      <c r="H669" s="197"/>
      <c r="I669" s="197"/>
      <c r="J669" s="197"/>
      <c r="K669" s="197"/>
      <c r="L669" s="197"/>
      <c r="M669" s="197"/>
      <c r="N669" s="197"/>
      <c r="O669" s="197"/>
      <c r="P669" s="197"/>
      <c r="Q669" s="197"/>
      <c r="R669" s="197"/>
      <c r="S669" s="197"/>
      <c r="T669" s="197"/>
      <c r="U669" s="197"/>
      <c r="V669" s="197"/>
      <c r="W669" s="197"/>
      <c r="X669" s="197"/>
      <c r="Y669" s="197"/>
      <c r="Z669" s="197"/>
    </row>
    <row r="670" ht="15.75" customHeight="1">
      <c r="A670" s="197"/>
      <c r="B670" s="197"/>
      <c r="C670" s="197"/>
      <c r="D670" s="197"/>
      <c r="E670" s="197"/>
      <c r="F670" s="197"/>
      <c r="G670" s="197"/>
      <c r="H670" s="197"/>
      <c r="I670" s="197"/>
      <c r="J670" s="197"/>
      <c r="K670" s="197"/>
      <c r="L670" s="197"/>
      <c r="M670" s="197"/>
      <c r="N670" s="197"/>
      <c r="O670" s="197"/>
      <c r="P670" s="197"/>
      <c r="Q670" s="197"/>
      <c r="R670" s="197"/>
      <c r="S670" s="197"/>
      <c r="T670" s="197"/>
      <c r="U670" s="197"/>
      <c r="V670" s="197"/>
      <c r="W670" s="197"/>
      <c r="X670" s="197"/>
      <c r="Y670" s="197"/>
      <c r="Z670" s="197"/>
    </row>
    <row r="671" ht="15.75" customHeight="1">
      <c r="A671" s="197"/>
      <c r="B671" s="197"/>
      <c r="C671" s="197"/>
      <c r="D671" s="197"/>
      <c r="E671" s="197"/>
      <c r="F671" s="197"/>
      <c r="G671" s="197"/>
      <c r="H671" s="197"/>
      <c r="I671" s="197"/>
      <c r="J671" s="197"/>
      <c r="K671" s="197"/>
      <c r="L671" s="197"/>
      <c r="M671" s="197"/>
      <c r="N671" s="197"/>
      <c r="O671" s="197"/>
      <c r="P671" s="197"/>
      <c r="Q671" s="197"/>
      <c r="R671" s="197"/>
      <c r="S671" s="197"/>
      <c r="T671" s="197"/>
      <c r="U671" s="197"/>
      <c r="V671" s="197"/>
      <c r="W671" s="197"/>
      <c r="X671" s="197"/>
      <c r="Y671" s="197"/>
      <c r="Z671" s="197"/>
    </row>
    <row r="672" ht="15.75" customHeight="1">
      <c r="A672" s="197"/>
      <c r="B672" s="197"/>
      <c r="C672" s="197"/>
      <c r="D672" s="197"/>
      <c r="E672" s="197"/>
      <c r="F672" s="197"/>
      <c r="G672" s="197"/>
      <c r="H672" s="197"/>
      <c r="I672" s="197"/>
      <c r="J672" s="197"/>
      <c r="K672" s="197"/>
      <c r="L672" s="197"/>
      <c r="M672" s="197"/>
      <c r="N672" s="197"/>
      <c r="O672" s="197"/>
      <c r="P672" s="197"/>
      <c r="Q672" s="197"/>
      <c r="R672" s="197"/>
      <c r="S672" s="197"/>
      <c r="T672" s="197"/>
      <c r="U672" s="197"/>
      <c r="V672" s="197"/>
      <c r="W672" s="197"/>
      <c r="X672" s="197"/>
      <c r="Y672" s="197"/>
      <c r="Z672" s="197"/>
    </row>
    <row r="673" ht="15.75" customHeight="1">
      <c r="A673" s="197"/>
      <c r="B673" s="197"/>
      <c r="C673" s="197"/>
      <c r="D673" s="197"/>
      <c r="E673" s="197"/>
      <c r="F673" s="197"/>
      <c r="G673" s="197"/>
      <c r="H673" s="197"/>
      <c r="I673" s="197"/>
      <c r="J673" s="197"/>
      <c r="K673" s="197"/>
      <c r="L673" s="197"/>
      <c r="M673" s="197"/>
      <c r="N673" s="197"/>
      <c r="O673" s="197"/>
      <c r="P673" s="197"/>
      <c r="Q673" s="197"/>
      <c r="R673" s="197"/>
      <c r="S673" s="197"/>
      <c r="T673" s="197"/>
      <c r="U673" s="197"/>
      <c r="V673" s="197"/>
      <c r="W673" s="197"/>
      <c r="X673" s="197"/>
      <c r="Y673" s="197"/>
      <c r="Z673" s="197"/>
    </row>
    <row r="674" ht="15.75" customHeight="1">
      <c r="A674" s="197"/>
      <c r="B674" s="197"/>
      <c r="C674" s="197"/>
      <c r="D674" s="197"/>
      <c r="E674" s="197"/>
      <c r="F674" s="197"/>
      <c r="G674" s="197"/>
      <c r="H674" s="197"/>
      <c r="I674" s="197"/>
      <c r="J674" s="197"/>
      <c r="K674" s="197"/>
      <c r="L674" s="197"/>
      <c r="M674" s="197"/>
      <c r="N674" s="197"/>
      <c r="O674" s="197"/>
      <c r="P674" s="197"/>
      <c r="Q674" s="197"/>
      <c r="R674" s="197"/>
      <c r="S674" s="197"/>
      <c r="T674" s="197"/>
      <c r="U674" s="197"/>
      <c r="V674" s="197"/>
      <c r="W674" s="197"/>
      <c r="X674" s="197"/>
      <c r="Y674" s="197"/>
      <c r="Z674" s="197"/>
    </row>
    <row r="675" ht="15.75" customHeight="1">
      <c r="A675" s="197"/>
      <c r="B675" s="197"/>
      <c r="C675" s="197"/>
      <c r="D675" s="197"/>
      <c r="E675" s="197"/>
      <c r="F675" s="197"/>
      <c r="G675" s="197"/>
      <c r="H675" s="197"/>
      <c r="I675" s="197"/>
      <c r="J675" s="197"/>
      <c r="K675" s="197"/>
      <c r="L675" s="197"/>
      <c r="M675" s="197"/>
      <c r="N675" s="197"/>
      <c r="O675" s="197"/>
      <c r="P675" s="197"/>
      <c r="Q675" s="197"/>
      <c r="R675" s="197"/>
      <c r="S675" s="197"/>
      <c r="T675" s="197"/>
      <c r="U675" s="197"/>
      <c r="V675" s="197"/>
      <c r="W675" s="197"/>
      <c r="X675" s="197"/>
      <c r="Y675" s="197"/>
      <c r="Z675" s="197"/>
    </row>
    <row r="676" ht="15.75" customHeight="1">
      <c r="A676" s="197"/>
      <c r="B676" s="197"/>
      <c r="C676" s="197"/>
      <c r="D676" s="197"/>
      <c r="E676" s="197"/>
      <c r="F676" s="197"/>
      <c r="G676" s="197"/>
      <c r="H676" s="197"/>
      <c r="I676" s="197"/>
      <c r="J676" s="197"/>
      <c r="K676" s="197"/>
      <c r="L676" s="197"/>
      <c r="M676" s="197"/>
      <c r="N676" s="197"/>
      <c r="O676" s="197"/>
      <c r="P676" s="197"/>
      <c r="Q676" s="197"/>
      <c r="R676" s="197"/>
      <c r="S676" s="197"/>
      <c r="T676" s="197"/>
      <c r="U676" s="197"/>
      <c r="V676" s="197"/>
      <c r="W676" s="197"/>
      <c r="X676" s="197"/>
      <c r="Y676" s="197"/>
      <c r="Z676" s="197"/>
    </row>
    <row r="677" ht="15.75" customHeight="1">
      <c r="A677" s="197"/>
      <c r="B677" s="197"/>
      <c r="C677" s="197"/>
      <c r="D677" s="197"/>
      <c r="E677" s="197"/>
      <c r="F677" s="197"/>
      <c r="G677" s="197"/>
      <c r="H677" s="197"/>
      <c r="I677" s="197"/>
      <c r="J677" s="197"/>
      <c r="K677" s="197"/>
      <c r="L677" s="197"/>
      <c r="M677" s="197"/>
      <c r="N677" s="197"/>
      <c r="O677" s="197"/>
      <c r="P677" s="197"/>
      <c r="Q677" s="197"/>
      <c r="R677" s="197"/>
      <c r="S677" s="197"/>
      <c r="T677" s="197"/>
      <c r="U677" s="197"/>
      <c r="V677" s="197"/>
      <c r="W677" s="197"/>
      <c r="X677" s="197"/>
      <c r="Y677" s="197"/>
      <c r="Z677" s="197"/>
    </row>
    <row r="678" ht="15.75" customHeight="1">
      <c r="A678" s="197"/>
      <c r="B678" s="197"/>
      <c r="C678" s="197"/>
      <c r="D678" s="197"/>
      <c r="E678" s="197"/>
      <c r="F678" s="197"/>
      <c r="G678" s="197"/>
      <c r="H678" s="197"/>
      <c r="I678" s="197"/>
      <c r="J678" s="197"/>
      <c r="K678" s="197"/>
      <c r="L678" s="197"/>
      <c r="M678" s="197"/>
      <c r="N678" s="197"/>
      <c r="O678" s="197"/>
      <c r="P678" s="197"/>
      <c r="Q678" s="197"/>
      <c r="R678" s="197"/>
      <c r="S678" s="197"/>
      <c r="T678" s="197"/>
      <c r="U678" s="197"/>
      <c r="V678" s="197"/>
      <c r="W678" s="197"/>
      <c r="X678" s="197"/>
      <c r="Y678" s="197"/>
      <c r="Z678" s="197"/>
    </row>
    <row r="679" ht="15.75" customHeight="1">
      <c r="A679" s="197"/>
      <c r="B679" s="197"/>
      <c r="C679" s="197"/>
      <c r="D679" s="197"/>
      <c r="E679" s="197"/>
      <c r="F679" s="197"/>
      <c r="G679" s="197"/>
      <c r="H679" s="197"/>
      <c r="I679" s="197"/>
      <c r="J679" s="197"/>
      <c r="K679" s="197"/>
      <c r="L679" s="197"/>
      <c r="M679" s="197"/>
      <c r="N679" s="197"/>
      <c r="O679" s="197"/>
      <c r="P679" s="197"/>
      <c r="Q679" s="197"/>
      <c r="R679" s="197"/>
      <c r="S679" s="197"/>
      <c r="T679" s="197"/>
      <c r="U679" s="197"/>
      <c r="V679" s="197"/>
      <c r="W679" s="197"/>
      <c r="X679" s="197"/>
      <c r="Y679" s="197"/>
      <c r="Z679" s="197"/>
    </row>
    <row r="680" ht="15.75" customHeight="1">
      <c r="A680" s="197"/>
      <c r="B680" s="197"/>
      <c r="C680" s="197"/>
      <c r="D680" s="197"/>
      <c r="E680" s="197"/>
      <c r="F680" s="197"/>
      <c r="G680" s="197"/>
      <c r="H680" s="197"/>
      <c r="I680" s="197"/>
      <c r="J680" s="197"/>
      <c r="K680" s="197"/>
      <c r="L680" s="197"/>
      <c r="M680" s="197"/>
      <c r="N680" s="197"/>
      <c r="O680" s="197"/>
      <c r="P680" s="197"/>
      <c r="Q680" s="197"/>
      <c r="R680" s="197"/>
      <c r="S680" s="197"/>
      <c r="T680" s="197"/>
      <c r="U680" s="197"/>
      <c r="V680" s="197"/>
      <c r="W680" s="197"/>
      <c r="X680" s="197"/>
      <c r="Y680" s="197"/>
      <c r="Z680" s="197"/>
    </row>
    <row r="681" ht="15.75" customHeight="1">
      <c r="A681" s="197"/>
      <c r="B681" s="197"/>
      <c r="C681" s="197"/>
      <c r="D681" s="197"/>
      <c r="E681" s="197"/>
      <c r="F681" s="197"/>
      <c r="G681" s="197"/>
      <c r="H681" s="197"/>
      <c r="I681" s="197"/>
      <c r="J681" s="197"/>
      <c r="K681" s="197"/>
      <c r="L681" s="197"/>
      <c r="M681" s="197"/>
      <c r="N681" s="197"/>
      <c r="O681" s="197"/>
      <c r="P681" s="197"/>
      <c r="Q681" s="197"/>
      <c r="R681" s="197"/>
      <c r="S681" s="197"/>
      <c r="T681" s="197"/>
      <c r="U681" s="197"/>
      <c r="V681" s="197"/>
      <c r="W681" s="197"/>
      <c r="X681" s="197"/>
      <c r="Y681" s="197"/>
      <c r="Z681" s="197"/>
    </row>
    <row r="682" ht="15.75" customHeight="1">
      <c r="A682" s="197"/>
      <c r="B682" s="197"/>
      <c r="C682" s="197"/>
      <c r="D682" s="197"/>
      <c r="E682" s="197"/>
      <c r="F682" s="197"/>
      <c r="G682" s="197"/>
      <c r="H682" s="197"/>
      <c r="I682" s="197"/>
      <c r="J682" s="197"/>
      <c r="K682" s="197"/>
      <c r="L682" s="197"/>
      <c r="M682" s="197"/>
      <c r="N682" s="197"/>
      <c r="O682" s="197"/>
      <c r="P682" s="197"/>
      <c r="Q682" s="197"/>
      <c r="R682" s="197"/>
      <c r="S682" s="197"/>
      <c r="T682" s="197"/>
      <c r="U682" s="197"/>
      <c r="V682" s="197"/>
      <c r="W682" s="197"/>
      <c r="X682" s="197"/>
      <c r="Y682" s="197"/>
      <c r="Z682" s="197"/>
    </row>
    <row r="683" ht="15.75" customHeight="1">
      <c r="A683" s="197"/>
      <c r="B683" s="197"/>
      <c r="C683" s="197"/>
      <c r="D683" s="197"/>
      <c r="E683" s="197"/>
      <c r="F683" s="197"/>
      <c r="G683" s="197"/>
      <c r="H683" s="197"/>
      <c r="I683" s="197"/>
      <c r="J683" s="197"/>
      <c r="K683" s="197"/>
      <c r="L683" s="197"/>
      <c r="M683" s="197"/>
      <c r="N683" s="197"/>
      <c r="O683" s="197"/>
      <c r="P683" s="197"/>
      <c r="Q683" s="197"/>
      <c r="R683" s="197"/>
      <c r="S683" s="197"/>
      <c r="T683" s="197"/>
      <c r="U683" s="197"/>
      <c r="V683" s="197"/>
      <c r="W683" s="197"/>
      <c r="X683" s="197"/>
      <c r="Y683" s="197"/>
      <c r="Z683" s="197"/>
    </row>
    <row r="684" ht="15.75" customHeight="1">
      <c r="A684" s="197"/>
      <c r="B684" s="197"/>
      <c r="C684" s="197"/>
      <c r="D684" s="197"/>
      <c r="E684" s="197"/>
      <c r="F684" s="197"/>
      <c r="G684" s="197"/>
      <c r="H684" s="197"/>
      <c r="I684" s="197"/>
      <c r="J684" s="197"/>
      <c r="K684" s="197"/>
      <c r="L684" s="197"/>
      <c r="M684" s="197"/>
      <c r="N684" s="197"/>
      <c r="O684" s="197"/>
      <c r="P684" s="197"/>
      <c r="Q684" s="197"/>
      <c r="R684" s="197"/>
      <c r="S684" s="197"/>
      <c r="T684" s="197"/>
      <c r="U684" s="197"/>
      <c r="V684" s="197"/>
      <c r="W684" s="197"/>
      <c r="X684" s="197"/>
      <c r="Y684" s="197"/>
      <c r="Z684" s="197"/>
    </row>
    <row r="685" ht="15.75" customHeight="1">
      <c r="A685" s="197"/>
      <c r="B685" s="197"/>
      <c r="C685" s="197"/>
      <c r="D685" s="197"/>
      <c r="E685" s="197"/>
      <c r="F685" s="197"/>
      <c r="G685" s="197"/>
      <c r="H685" s="197"/>
      <c r="I685" s="197"/>
      <c r="J685" s="197"/>
      <c r="K685" s="197"/>
      <c r="L685" s="197"/>
      <c r="M685" s="197"/>
      <c r="N685" s="197"/>
      <c r="O685" s="197"/>
      <c r="P685" s="197"/>
      <c r="Q685" s="197"/>
      <c r="R685" s="197"/>
      <c r="S685" s="197"/>
      <c r="T685" s="197"/>
      <c r="U685" s="197"/>
      <c r="V685" s="197"/>
      <c r="W685" s="197"/>
      <c r="X685" s="197"/>
      <c r="Y685" s="197"/>
      <c r="Z685" s="197"/>
    </row>
    <row r="686" ht="15.75" customHeight="1">
      <c r="A686" s="197"/>
      <c r="B686" s="197"/>
      <c r="C686" s="197"/>
      <c r="D686" s="197"/>
      <c r="E686" s="197"/>
      <c r="F686" s="197"/>
      <c r="G686" s="197"/>
      <c r="H686" s="197"/>
      <c r="I686" s="197"/>
      <c r="J686" s="197"/>
      <c r="K686" s="197"/>
      <c r="L686" s="197"/>
      <c r="M686" s="197"/>
      <c r="N686" s="197"/>
      <c r="O686" s="197"/>
      <c r="P686" s="197"/>
      <c r="Q686" s="197"/>
      <c r="R686" s="197"/>
      <c r="S686" s="197"/>
      <c r="T686" s="197"/>
      <c r="U686" s="197"/>
      <c r="V686" s="197"/>
      <c r="W686" s="197"/>
      <c r="X686" s="197"/>
      <c r="Y686" s="197"/>
      <c r="Z686" s="197"/>
    </row>
    <row r="687" ht="15.75" customHeight="1">
      <c r="A687" s="197"/>
      <c r="B687" s="197"/>
      <c r="C687" s="197"/>
      <c r="D687" s="197"/>
      <c r="E687" s="197"/>
      <c r="F687" s="197"/>
      <c r="G687" s="197"/>
      <c r="H687" s="197"/>
      <c r="I687" s="197"/>
      <c r="J687" s="197"/>
      <c r="K687" s="197"/>
      <c r="L687" s="197"/>
      <c r="M687" s="197"/>
      <c r="N687" s="197"/>
      <c r="O687" s="197"/>
      <c r="P687" s="197"/>
      <c r="Q687" s="197"/>
      <c r="R687" s="197"/>
      <c r="S687" s="197"/>
      <c r="T687" s="197"/>
      <c r="U687" s="197"/>
      <c r="V687" s="197"/>
      <c r="W687" s="197"/>
      <c r="X687" s="197"/>
      <c r="Y687" s="197"/>
      <c r="Z687" s="197"/>
    </row>
    <row r="688" ht="15.75" customHeight="1">
      <c r="A688" s="197"/>
      <c r="B688" s="197"/>
      <c r="C688" s="197"/>
      <c r="D688" s="197"/>
      <c r="E688" s="197"/>
      <c r="F688" s="197"/>
      <c r="G688" s="197"/>
      <c r="H688" s="197"/>
      <c r="I688" s="197"/>
      <c r="J688" s="197"/>
      <c r="K688" s="197"/>
      <c r="L688" s="197"/>
      <c r="M688" s="197"/>
      <c r="N688" s="197"/>
      <c r="O688" s="197"/>
      <c r="P688" s="197"/>
      <c r="Q688" s="197"/>
      <c r="R688" s="197"/>
      <c r="S688" s="197"/>
      <c r="T688" s="197"/>
      <c r="U688" s="197"/>
      <c r="V688" s="197"/>
      <c r="W688" s="197"/>
      <c r="X688" s="197"/>
      <c r="Y688" s="197"/>
      <c r="Z688" s="197"/>
    </row>
    <row r="689" ht="15.75" customHeight="1">
      <c r="A689" s="197"/>
      <c r="B689" s="197"/>
      <c r="C689" s="197"/>
      <c r="D689" s="197"/>
      <c r="E689" s="197"/>
      <c r="F689" s="197"/>
      <c r="G689" s="197"/>
      <c r="H689" s="197"/>
      <c r="I689" s="197"/>
      <c r="J689" s="197"/>
      <c r="K689" s="197"/>
      <c r="L689" s="197"/>
      <c r="M689" s="197"/>
      <c r="N689" s="197"/>
      <c r="O689" s="197"/>
      <c r="P689" s="197"/>
      <c r="Q689" s="197"/>
      <c r="R689" s="197"/>
      <c r="S689" s="197"/>
      <c r="T689" s="197"/>
      <c r="U689" s="197"/>
      <c r="V689" s="197"/>
      <c r="W689" s="197"/>
      <c r="X689" s="197"/>
      <c r="Y689" s="197"/>
      <c r="Z689" s="197"/>
    </row>
    <row r="690" ht="15.75" customHeight="1">
      <c r="A690" s="197"/>
      <c r="B690" s="197"/>
      <c r="C690" s="197"/>
      <c r="D690" s="197"/>
      <c r="E690" s="197"/>
      <c r="F690" s="197"/>
      <c r="G690" s="197"/>
      <c r="H690" s="197"/>
      <c r="I690" s="197"/>
      <c r="J690" s="197"/>
      <c r="K690" s="197"/>
      <c r="L690" s="197"/>
      <c r="M690" s="197"/>
      <c r="N690" s="197"/>
      <c r="O690" s="197"/>
      <c r="P690" s="197"/>
      <c r="Q690" s="197"/>
      <c r="R690" s="197"/>
      <c r="S690" s="197"/>
      <c r="T690" s="197"/>
      <c r="U690" s="197"/>
      <c r="V690" s="197"/>
      <c r="W690" s="197"/>
      <c r="X690" s="197"/>
      <c r="Y690" s="197"/>
      <c r="Z690" s="197"/>
    </row>
    <row r="691" ht="15.75" customHeight="1">
      <c r="A691" s="197"/>
      <c r="B691" s="197"/>
      <c r="C691" s="197"/>
      <c r="D691" s="197"/>
      <c r="E691" s="197"/>
      <c r="F691" s="197"/>
      <c r="G691" s="197"/>
      <c r="H691" s="197"/>
      <c r="I691" s="197"/>
      <c r="J691" s="197"/>
      <c r="K691" s="197"/>
      <c r="L691" s="197"/>
      <c r="M691" s="197"/>
      <c r="N691" s="197"/>
      <c r="O691" s="197"/>
      <c r="P691" s="197"/>
      <c r="Q691" s="197"/>
      <c r="R691" s="197"/>
      <c r="S691" s="197"/>
      <c r="T691" s="197"/>
      <c r="U691" s="197"/>
      <c r="V691" s="197"/>
      <c r="W691" s="197"/>
      <c r="X691" s="197"/>
      <c r="Y691" s="197"/>
      <c r="Z691" s="197"/>
    </row>
    <row r="692" ht="15.75" customHeight="1">
      <c r="A692" s="197"/>
      <c r="B692" s="197"/>
      <c r="C692" s="197"/>
      <c r="D692" s="197"/>
      <c r="E692" s="197"/>
      <c r="F692" s="197"/>
      <c r="G692" s="197"/>
      <c r="H692" s="197"/>
      <c r="I692" s="197"/>
      <c r="J692" s="197"/>
      <c r="K692" s="197"/>
      <c r="L692" s="197"/>
      <c r="M692" s="197"/>
      <c r="N692" s="197"/>
      <c r="O692" s="197"/>
      <c r="P692" s="197"/>
      <c r="Q692" s="197"/>
      <c r="R692" s="197"/>
      <c r="S692" s="197"/>
      <c r="T692" s="197"/>
      <c r="U692" s="197"/>
      <c r="V692" s="197"/>
      <c r="W692" s="197"/>
      <c r="X692" s="197"/>
      <c r="Y692" s="197"/>
      <c r="Z692" s="197"/>
    </row>
    <row r="693" ht="15.75" customHeight="1">
      <c r="A693" s="197"/>
      <c r="B693" s="197"/>
      <c r="C693" s="197"/>
      <c r="D693" s="197"/>
      <c r="E693" s="197"/>
      <c r="F693" s="197"/>
      <c r="G693" s="197"/>
      <c r="H693" s="197"/>
      <c r="I693" s="197"/>
      <c r="J693" s="197"/>
      <c r="K693" s="197"/>
      <c r="L693" s="197"/>
      <c r="M693" s="197"/>
      <c r="N693" s="197"/>
      <c r="O693" s="197"/>
      <c r="P693" s="197"/>
      <c r="Q693" s="197"/>
      <c r="R693" s="197"/>
      <c r="S693" s="197"/>
      <c r="T693" s="197"/>
      <c r="U693" s="197"/>
      <c r="V693" s="197"/>
      <c r="W693" s="197"/>
      <c r="X693" s="197"/>
      <c r="Y693" s="197"/>
      <c r="Z693" s="197"/>
    </row>
    <row r="694" ht="15.75" customHeight="1">
      <c r="A694" s="197"/>
      <c r="B694" s="197"/>
      <c r="C694" s="197"/>
      <c r="D694" s="197"/>
      <c r="E694" s="197"/>
      <c r="F694" s="197"/>
      <c r="G694" s="197"/>
      <c r="H694" s="197"/>
      <c r="I694" s="197"/>
      <c r="J694" s="197"/>
      <c r="K694" s="197"/>
      <c r="L694" s="197"/>
      <c r="M694" s="197"/>
      <c r="N694" s="197"/>
      <c r="O694" s="197"/>
      <c r="P694" s="197"/>
      <c r="Q694" s="197"/>
      <c r="R694" s="197"/>
      <c r="S694" s="197"/>
      <c r="T694" s="197"/>
      <c r="U694" s="197"/>
      <c r="V694" s="197"/>
      <c r="W694" s="197"/>
      <c r="X694" s="197"/>
      <c r="Y694" s="197"/>
      <c r="Z694" s="197"/>
    </row>
    <row r="695" ht="15.75" customHeight="1">
      <c r="A695" s="197"/>
      <c r="B695" s="197"/>
      <c r="C695" s="197"/>
      <c r="D695" s="197"/>
      <c r="E695" s="197"/>
      <c r="F695" s="197"/>
      <c r="G695" s="197"/>
      <c r="H695" s="197"/>
      <c r="I695" s="197"/>
      <c r="J695" s="197"/>
      <c r="K695" s="197"/>
      <c r="L695" s="197"/>
      <c r="M695" s="197"/>
      <c r="N695" s="197"/>
      <c r="O695" s="197"/>
      <c r="P695" s="197"/>
      <c r="Q695" s="197"/>
      <c r="R695" s="197"/>
      <c r="S695" s="197"/>
      <c r="T695" s="197"/>
      <c r="U695" s="197"/>
      <c r="V695" s="197"/>
      <c r="W695" s="197"/>
      <c r="X695" s="197"/>
      <c r="Y695" s="197"/>
      <c r="Z695" s="197"/>
    </row>
    <row r="696" ht="15.75" customHeight="1">
      <c r="A696" s="197"/>
      <c r="B696" s="197"/>
      <c r="C696" s="197"/>
      <c r="D696" s="197"/>
      <c r="E696" s="197"/>
      <c r="F696" s="197"/>
      <c r="G696" s="197"/>
      <c r="H696" s="197"/>
      <c r="I696" s="197"/>
      <c r="J696" s="197"/>
      <c r="K696" s="197"/>
      <c r="L696" s="197"/>
      <c r="M696" s="197"/>
      <c r="N696" s="197"/>
      <c r="O696" s="197"/>
      <c r="P696" s="197"/>
      <c r="Q696" s="197"/>
      <c r="R696" s="197"/>
      <c r="S696" s="197"/>
      <c r="T696" s="197"/>
      <c r="U696" s="197"/>
      <c r="V696" s="197"/>
      <c r="W696" s="197"/>
      <c r="X696" s="197"/>
      <c r="Y696" s="197"/>
      <c r="Z696" s="197"/>
    </row>
    <row r="697" ht="15.75" customHeight="1">
      <c r="A697" s="197"/>
      <c r="B697" s="197"/>
      <c r="C697" s="197"/>
      <c r="D697" s="197"/>
      <c r="E697" s="197"/>
      <c r="F697" s="197"/>
      <c r="G697" s="197"/>
      <c r="H697" s="197"/>
      <c r="I697" s="197"/>
      <c r="J697" s="197"/>
      <c r="K697" s="197"/>
      <c r="L697" s="197"/>
      <c r="M697" s="197"/>
      <c r="N697" s="197"/>
      <c r="O697" s="197"/>
      <c r="P697" s="197"/>
      <c r="Q697" s="197"/>
      <c r="R697" s="197"/>
      <c r="S697" s="197"/>
      <c r="T697" s="197"/>
      <c r="U697" s="197"/>
      <c r="V697" s="197"/>
      <c r="W697" s="197"/>
      <c r="X697" s="197"/>
      <c r="Y697" s="197"/>
      <c r="Z697" s="197"/>
    </row>
    <row r="698" ht="15.75" customHeight="1">
      <c r="A698" s="197"/>
      <c r="B698" s="197"/>
      <c r="C698" s="197"/>
      <c r="D698" s="197"/>
      <c r="E698" s="197"/>
      <c r="F698" s="197"/>
      <c r="G698" s="197"/>
      <c r="H698" s="197"/>
      <c r="I698" s="197"/>
      <c r="J698" s="197"/>
      <c r="K698" s="197"/>
      <c r="L698" s="197"/>
      <c r="M698" s="197"/>
      <c r="N698" s="197"/>
      <c r="O698" s="197"/>
      <c r="P698" s="197"/>
      <c r="Q698" s="197"/>
      <c r="R698" s="197"/>
      <c r="S698" s="197"/>
      <c r="T698" s="197"/>
      <c r="U698" s="197"/>
      <c r="V698" s="197"/>
      <c r="W698" s="197"/>
      <c r="X698" s="197"/>
      <c r="Y698" s="197"/>
      <c r="Z698" s="197"/>
    </row>
    <row r="699" ht="15.75" customHeight="1">
      <c r="A699" s="197"/>
      <c r="B699" s="197"/>
      <c r="C699" s="197"/>
      <c r="D699" s="197"/>
      <c r="E699" s="197"/>
      <c r="F699" s="197"/>
      <c r="G699" s="197"/>
      <c r="H699" s="197"/>
      <c r="I699" s="197"/>
      <c r="J699" s="197"/>
      <c r="K699" s="197"/>
      <c r="L699" s="197"/>
      <c r="M699" s="197"/>
      <c r="N699" s="197"/>
      <c r="O699" s="197"/>
      <c r="P699" s="197"/>
      <c r="Q699" s="197"/>
      <c r="R699" s="197"/>
      <c r="S699" s="197"/>
      <c r="T699" s="197"/>
      <c r="U699" s="197"/>
      <c r="V699" s="197"/>
      <c r="W699" s="197"/>
      <c r="X699" s="197"/>
      <c r="Y699" s="197"/>
      <c r="Z699" s="197"/>
    </row>
    <row r="700" ht="15.75" customHeight="1">
      <c r="A700" s="197"/>
      <c r="B700" s="197"/>
      <c r="C700" s="197"/>
      <c r="D700" s="197"/>
      <c r="E700" s="197"/>
      <c r="F700" s="197"/>
      <c r="G700" s="197"/>
      <c r="H700" s="197"/>
      <c r="I700" s="197"/>
      <c r="J700" s="197"/>
      <c r="K700" s="197"/>
      <c r="L700" s="197"/>
      <c r="M700" s="197"/>
      <c r="N700" s="197"/>
      <c r="O700" s="197"/>
      <c r="P700" s="197"/>
      <c r="Q700" s="197"/>
      <c r="R700" s="197"/>
      <c r="S700" s="197"/>
      <c r="T700" s="197"/>
      <c r="U700" s="197"/>
      <c r="V700" s="197"/>
      <c r="W700" s="197"/>
      <c r="X700" s="197"/>
      <c r="Y700" s="197"/>
      <c r="Z700" s="197"/>
    </row>
    <row r="701" ht="15.75" customHeight="1">
      <c r="A701" s="197"/>
      <c r="B701" s="197"/>
      <c r="C701" s="197"/>
      <c r="D701" s="197"/>
      <c r="E701" s="197"/>
      <c r="F701" s="197"/>
      <c r="G701" s="197"/>
      <c r="H701" s="197"/>
      <c r="I701" s="197"/>
      <c r="J701" s="197"/>
      <c r="K701" s="197"/>
      <c r="L701" s="197"/>
      <c r="M701" s="197"/>
      <c r="N701" s="197"/>
      <c r="O701" s="197"/>
      <c r="P701" s="197"/>
      <c r="Q701" s="197"/>
      <c r="R701" s="197"/>
      <c r="S701" s="197"/>
      <c r="T701" s="197"/>
      <c r="U701" s="197"/>
      <c r="V701" s="197"/>
      <c r="W701" s="197"/>
      <c r="X701" s="197"/>
      <c r="Y701" s="197"/>
      <c r="Z701" s="197"/>
    </row>
    <row r="702" ht="15.75" customHeight="1">
      <c r="A702" s="197"/>
      <c r="B702" s="197"/>
      <c r="C702" s="197"/>
      <c r="D702" s="197"/>
      <c r="E702" s="197"/>
      <c r="F702" s="197"/>
      <c r="G702" s="197"/>
      <c r="H702" s="197"/>
      <c r="I702" s="197"/>
      <c r="J702" s="197"/>
      <c r="K702" s="197"/>
      <c r="L702" s="197"/>
      <c r="M702" s="197"/>
      <c r="N702" s="197"/>
      <c r="O702" s="197"/>
      <c r="P702" s="197"/>
      <c r="Q702" s="197"/>
      <c r="R702" s="197"/>
      <c r="S702" s="197"/>
      <c r="T702" s="197"/>
      <c r="U702" s="197"/>
      <c r="V702" s="197"/>
      <c r="W702" s="197"/>
      <c r="X702" s="197"/>
      <c r="Y702" s="197"/>
      <c r="Z702" s="197"/>
    </row>
    <row r="703" ht="15.75" customHeight="1">
      <c r="A703" s="197"/>
      <c r="B703" s="197"/>
      <c r="C703" s="197"/>
      <c r="D703" s="197"/>
      <c r="E703" s="197"/>
      <c r="F703" s="197"/>
      <c r="G703" s="197"/>
      <c r="H703" s="197"/>
      <c r="I703" s="197"/>
      <c r="J703" s="197"/>
      <c r="K703" s="197"/>
      <c r="L703" s="197"/>
      <c r="M703" s="197"/>
      <c r="N703" s="197"/>
      <c r="O703" s="197"/>
      <c r="P703" s="197"/>
      <c r="Q703" s="197"/>
      <c r="R703" s="197"/>
      <c r="S703" s="197"/>
      <c r="T703" s="197"/>
      <c r="U703" s="197"/>
      <c r="V703" s="197"/>
      <c r="W703" s="197"/>
      <c r="X703" s="197"/>
      <c r="Y703" s="197"/>
      <c r="Z703" s="197"/>
    </row>
    <row r="704" ht="15.75" customHeight="1">
      <c r="A704" s="197"/>
      <c r="B704" s="197"/>
      <c r="C704" s="197"/>
      <c r="D704" s="197"/>
      <c r="E704" s="197"/>
      <c r="F704" s="197"/>
      <c r="G704" s="197"/>
      <c r="H704" s="197"/>
      <c r="I704" s="197"/>
      <c r="J704" s="197"/>
      <c r="K704" s="197"/>
      <c r="L704" s="197"/>
      <c r="M704" s="197"/>
      <c r="N704" s="197"/>
      <c r="O704" s="197"/>
      <c r="P704" s="197"/>
      <c r="Q704" s="197"/>
      <c r="R704" s="197"/>
      <c r="S704" s="197"/>
      <c r="T704" s="197"/>
      <c r="U704" s="197"/>
      <c r="V704" s="197"/>
      <c r="W704" s="197"/>
      <c r="X704" s="197"/>
      <c r="Y704" s="197"/>
      <c r="Z704" s="197"/>
    </row>
    <row r="705" ht="15.75" customHeight="1">
      <c r="A705" s="197"/>
      <c r="B705" s="197"/>
      <c r="C705" s="197"/>
      <c r="D705" s="197"/>
      <c r="E705" s="197"/>
      <c r="F705" s="197"/>
      <c r="G705" s="197"/>
      <c r="H705" s="197"/>
      <c r="I705" s="197"/>
      <c r="J705" s="197"/>
      <c r="K705" s="197"/>
      <c r="L705" s="197"/>
      <c r="M705" s="197"/>
      <c r="N705" s="197"/>
      <c r="O705" s="197"/>
      <c r="P705" s="197"/>
      <c r="Q705" s="197"/>
      <c r="R705" s="197"/>
      <c r="S705" s="197"/>
      <c r="T705" s="197"/>
      <c r="U705" s="197"/>
      <c r="V705" s="197"/>
      <c r="W705" s="197"/>
      <c r="X705" s="197"/>
      <c r="Y705" s="197"/>
      <c r="Z705" s="197"/>
    </row>
    <row r="706" ht="15.75" customHeight="1">
      <c r="A706" s="197"/>
      <c r="B706" s="197"/>
      <c r="C706" s="197"/>
      <c r="D706" s="197"/>
      <c r="E706" s="197"/>
      <c r="F706" s="197"/>
      <c r="G706" s="197"/>
      <c r="H706" s="197"/>
      <c r="I706" s="197"/>
      <c r="J706" s="197"/>
      <c r="K706" s="197"/>
      <c r="L706" s="197"/>
      <c r="M706" s="197"/>
      <c r="N706" s="197"/>
      <c r="O706" s="197"/>
      <c r="P706" s="197"/>
      <c r="Q706" s="197"/>
      <c r="R706" s="197"/>
      <c r="S706" s="197"/>
      <c r="T706" s="197"/>
      <c r="U706" s="197"/>
      <c r="V706" s="197"/>
      <c r="W706" s="197"/>
      <c r="X706" s="197"/>
      <c r="Y706" s="197"/>
      <c r="Z706" s="197"/>
    </row>
    <row r="707" ht="15.75" customHeight="1">
      <c r="A707" s="197"/>
      <c r="B707" s="197"/>
      <c r="C707" s="197"/>
      <c r="D707" s="197"/>
      <c r="E707" s="197"/>
      <c r="F707" s="197"/>
      <c r="G707" s="197"/>
      <c r="H707" s="197"/>
      <c r="I707" s="197"/>
      <c r="J707" s="197"/>
      <c r="K707" s="197"/>
      <c r="L707" s="197"/>
      <c r="M707" s="197"/>
      <c r="N707" s="197"/>
      <c r="O707" s="197"/>
      <c r="P707" s="197"/>
      <c r="Q707" s="197"/>
      <c r="R707" s="197"/>
      <c r="S707" s="197"/>
      <c r="T707" s="197"/>
      <c r="U707" s="197"/>
      <c r="V707" s="197"/>
      <c r="W707" s="197"/>
      <c r="X707" s="197"/>
      <c r="Y707" s="197"/>
      <c r="Z707" s="197"/>
    </row>
    <row r="708" ht="15.75" customHeight="1">
      <c r="A708" s="197"/>
      <c r="B708" s="197"/>
      <c r="C708" s="197"/>
      <c r="D708" s="197"/>
      <c r="E708" s="197"/>
      <c r="F708" s="197"/>
      <c r="G708" s="197"/>
      <c r="H708" s="197"/>
      <c r="I708" s="197"/>
      <c r="J708" s="197"/>
      <c r="K708" s="197"/>
      <c r="L708" s="197"/>
      <c r="M708" s="197"/>
      <c r="N708" s="197"/>
      <c r="O708" s="197"/>
      <c r="P708" s="197"/>
      <c r="Q708" s="197"/>
      <c r="R708" s="197"/>
      <c r="S708" s="197"/>
      <c r="T708" s="197"/>
      <c r="U708" s="197"/>
      <c r="V708" s="197"/>
      <c r="W708" s="197"/>
      <c r="X708" s="197"/>
      <c r="Y708" s="197"/>
      <c r="Z708" s="197"/>
    </row>
    <row r="709" ht="15.75" customHeight="1">
      <c r="A709" s="197"/>
      <c r="B709" s="197"/>
      <c r="C709" s="197"/>
      <c r="D709" s="197"/>
      <c r="E709" s="197"/>
      <c r="F709" s="197"/>
      <c r="G709" s="197"/>
      <c r="H709" s="197"/>
      <c r="I709" s="197"/>
      <c r="J709" s="197"/>
      <c r="K709" s="197"/>
      <c r="L709" s="197"/>
      <c r="M709" s="197"/>
      <c r="N709" s="197"/>
      <c r="O709" s="197"/>
      <c r="P709" s="197"/>
      <c r="Q709" s="197"/>
      <c r="R709" s="197"/>
      <c r="S709" s="197"/>
      <c r="T709" s="197"/>
      <c r="U709" s="197"/>
      <c r="V709" s="197"/>
      <c r="W709" s="197"/>
      <c r="X709" s="197"/>
      <c r="Y709" s="197"/>
      <c r="Z709" s="197"/>
    </row>
    <row r="710" ht="15.75" customHeight="1">
      <c r="A710" s="197"/>
      <c r="B710" s="197"/>
      <c r="C710" s="197"/>
      <c r="D710" s="197"/>
      <c r="E710" s="197"/>
      <c r="F710" s="197"/>
      <c r="G710" s="197"/>
      <c r="H710" s="197"/>
      <c r="I710" s="197"/>
      <c r="J710" s="197"/>
      <c r="K710" s="197"/>
      <c r="L710" s="197"/>
      <c r="M710" s="197"/>
      <c r="N710" s="197"/>
      <c r="O710" s="197"/>
      <c r="P710" s="197"/>
      <c r="Q710" s="197"/>
      <c r="R710" s="197"/>
      <c r="S710" s="197"/>
      <c r="T710" s="197"/>
      <c r="U710" s="197"/>
      <c r="V710" s="197"/>
      <c r="W710" s="197"/>
      <c r="X710" s="197"/>
      <c r="Y710" s="197"/>
      <c r="Z710" s="197"/>
    </row>
    <row r="711" ht="15.75" customHeight="1">
      <c r="A711" s="197"/>
      <c r="B711" s="197"/>
      <c r="C711" s="197"/>
      <c r="D711" s="197"/>
      <c r="E711" s="197"/>
      <c r="F711" s="197"/>
      <c r="G711" s="197"/>
      <c r="H711" s="197"/>
      <c r="I711" s="197"/>
      <c r="J711" s="197"/>
      <c r="K711" s="197"/>
      <c r="L711" s="197"/>
      <c r="M711" s="197"/>
      <c r="N711" s="197"/>
      <c r="O711" s="197"/>
      <c r="P711" s="197"/>
      <c r="Q711" s="197"/>
      <c r="R711" s="197"/>
      <c r="S711" s="197"/>
      <c r="T711" s="197"/>
      <c r="U711" s="197"/>
      <c r="V711" s="197"/>
      <c r="W711" s="197"/>
      <c r="X711" s="197"/>
      <c r="Y711" s="197"/>
      <c r="Z711" s="197"/>
    </row>
    <row r="712" ht="15.75" customHeight="1">
      <c r="A712" s="197"/>
      <c r="B712" s="197"/>
      <c r="C712" s="197"/>
      <c r="D712" s="197"/>
      <c r="E712" s="197"/>
      <c r="F712" s="197"/>
      <c r="G712" s="197"/>
      <c r="H712" s="197"/>
      <c r="I712" s="197"/>
      <c r="J712" s="197"/>
      <c r="K712" s="197"/>
      <c r="L712" s="197"/>
      <c r="M712" s="197"/>
      <c r="N712" s="197"/>
      <c r="O712" s="197"/>
      <c r="P712" s="197"/>
      <c r="Q712" s="197"/>
      <c r="R712" s="197"/>
      <c r="S712" s="197"/>
      <c r="T712" s="197"/>
      <c r="U712" s="197"/>
      <c r="V712" s="197"/>
      <c r="W712" s="197"/>
      <c r="X712" s="197"/>
      <c r="Y712" s="197"/>
      <c r="Z712" s="197"/>
    </row>
    <row r="713" ht="15.75" customHeight="1">
      <c r="A713" s="197"/>
      <c r="B713" s="197"/>
      <c r="C713" s="197"/>
      <c r="D713" s="197"/>
      <c r="E713" s="197"/>
      <c r="F713" s="197"/>
      <c r="G713" s="197"/>
      <c r="H713" s="197"/>
      <c r="I713" s="197"/>
      <c r="J713" s="197"/>
      <c r="K713" s="197"/>
      <c r="L713" s="197"/>
      <c r="M713" s="197"/>
      <c r="N713" s="197"/>
      <c r="O713" s="197"/>
      <c r="P713" s="197"/>
      <c r="Q713" s="197"/>
      <c r="R713" s="197"/>
      <c r="S713" s="197"/>
      <c r="T713" s="197"/>
      <c r="U713" s="197"/>
      <c r="V713" s="197"/>
      <c r="W713" s="197"/>
      <c r="X713" s="197"/>
      <c r="Y713" s="197"/>
      <c r="Z713" s="197"/>
    </row>
    <row r="714" ht="15.75" customHeight="1">
      <c r="A714" s="197"/>
      <c r="B714" s="197"/>
      <c r="C714" s="197"/>
      <c r="D714" s="197"/>
      <c r="E714" s="197"/>
      <c r="F714" s="197"/>
      <c r="G714" s="197"/>
      <c r="H714" s="197"/>
      <c r="I714" s="197"/>
      <c r="J714" s="197"/>
      <c r="K714" s="197"/>
      <c r="L714" s="197"/>
      <c r="M714" s="197"/>
      <c r="N714" s="197"/>
      <c r="O714" s="197"/>
      <c r="P714" s="197"/>
      <c r="Q714" s="197"/>
      <c r="R714" s="197"/>
      <c r="S714" s="197"/>
      <c r="T714" s="197"/>
      <c r="U714" s="197"/>
      <c r="V714" s="197"/>
      <c r="W714" s="197"/>
      <c r="X714" s="197"/>
      <c r="Y714" s="197"/>
      <c r="Z714" s="197"/>
    </row>
    <row r="715" ht="15.75" customHeight="1">
      <c r="A715" s="197"/>
      <c r="B715" s="197"/>
      <c r="C715" s="197"/>
      <c r="D715" s="197"/>
      <c r="E715" s="197"/>
      <c r="F715" s="197"/>
      <c r="G715" s="197"/>
      <c r="H715" s="197"/>
      <c r="I715" s="197"/>
      <c r="J715" s="197"/>
      <c r="K715" s="197"/>
      <c r="L715" s="197"/>
      <c r="M715" s="197"/>
      <c r="N715" s="197"/>
      <c r="O715" s="197"/>
      <c r="P715" s="197"/>
      <c r="Q715" s="197"/>
      <c r="R715" s="197"/>
      <c r="S715" s="197"/>
      <c r="T715" s="197"/>
      <c r="U715" s="197"/>
      <c r="V715" s="197"/>
      <c r="W715" s="197"/>
      <c r="X715" s="197"/>
      <c r="Y715" s="197"/>
      <c r="Z715" s="197"/>
    </row>
    <row r="716" ht="15.75" customHeight="1">
      <c r="A716" s="197"/>
      <c r="B716" s="197"/>
      <c r="C716" s="197"/>
      <c r="D716" s="197"/>
      <c r="E716" s="197"/>
      <c r="F716" s="197"/>
      <c r="G716" s="197"/>
      <c r="H716" s="197"/>
      <c r="I716" s="197"/>
      <c r="J716" s="197"/>
      <c r="K716" s="197"/>
      <c r="L716" s="197"/>
      <c r="M716" s="197"/>
      <c r="N716" s="197"/>
      <c r="O716" s="197"/>
      <c r="P716" s="197"/>
      <c r="Q716" s="197"/>
      <c r="R716" s="197"/>
      <c r="S716" s="197"/>
      <c r="T716" s="197"/>
      <c r="U716" s="197"/>
      <c r="V716" s="197"/>
      <c r="W716" s="197"/>
      <c r="X716" s="197"/>
      <c r="Y716" s="197"/>
      <c r="Z716" s="197"/>
    </row>
    <row r="717" ht="15.75" customHeight="1">
      <c r="A717" s="197"/>
      <c r="B717" s="197"/>
      <c r="C717" s="197"/>
      <c r="D717" s="197"/>
      <c r="E717" s="197"/>
      <c r="F717" s="197"/>
      <c r="G717" s="197"/>
      <c r="H717" s="197"/>
      <c r="I717" s="197"/>
      <c r="J717" s="197"/>
      <c r="K717" s="197"/>
      <c r="L717" s="197"/>
      <c r="M717" s="197"/>
      <c r="N717" s="197"/>
      <c r="O717" s="197"/>
      <c r="P717" s="197"/>
      <c r="Q717" s="197"/>
      <c r="R717" s="197"/>
      <c r="S717" s="197"/>
      <c r="T717" s="197"/>
      <c r="U717" s="197"/>
      <c r="V717" s="197"/>
      <c r="W717" s="197"/>
      <c r="X717" s="197"/>
      <c r="Y717" s="197"/>
      <c r="Z717" s="197"/>
    </row>
    <row r="718" ht="15.75" customHeight="1">
      <c r="A718" s="197"/>
      <c r="B718" s="197"/>
      <c r="C718" s="197"/>
      <c r="D718" s="197"/>
      <c r="E718" s="197"/>
      <c r="F718" s="197"/>
      <c r="G718" s="197"/>
      <c r="H718" s="197"/>
      <c r="I718" s="197"/>
      <c r="J718" s="197"/>
      <c r="K718" s="197"/>
      <c r="L718" s="197"/>
      <c r="M718" s="197"/>
      <c r="N718" s="197"/>
      <c r="O718" s="197"/>
      <c r="P718" s="197"/>
      <c r="Q718" s="197"/>
      <c r="R718" s="197"/>
      <c r="S718" s="197"/>
      <c r="T718" s="197"/>
      <c r="U718" s="197"/>
      <c r="V718" s="197"/>
      <c r="W718" s="197"/>
      <c r="X718" s="197"/>
      <c r="Y718" s="197"/>
      <c r="Z718" s="197"/>
    </row>
    <row r="719" ht="15.75" customHeight="1">
      <c r="A719" s="197"/>
      <c r="B719" s="197"/>
      <c r="C719" s="197"/>
      <c r="D719" s="197"/>
      <c r="E719" s="197"/>
      <c r="F719" s="197"/>
      <c r="G719" s="197"/>
      <c r="H719" s="197"/>
      <c r="I719" s="197"/>
      <c r="J719" s="197"/>
      <c r="K719" s="197"/>
      <c r="L719" s="197"/>
      <c r="M719" s="197"/>
      <c r="N719" s="197"/>
      <c r="O719" s="197"/>
      <c r="P719" s="197"/>
      <c r="Q719" s="197"/>
      <c r="R719" s="197"/>
      <c r="S719" s="197"/>
      <c r="T719" s="197"/>
      <c r="U719" s="197"/>
      <c r="V719" s="197"/>
      <c r="W719" s="197"/>
      <c r="X719" s="197"/>
      <c r="Y719" s="197"/>
      <c r="Z719" s="197"/>
    </row>
    <row r="720" ht="15.75" customHeight="1">
      <c r="A720" s="197"/>
      <c r="B720" s="197"/>
      <c r="C720" s="197"/>
      <c r="D720" s="197"/>
      <c r="E720" s="197"/>
      <c r="F720" s="197"/>
      <c r="G720" s="197"/>
      <c r="H720" s="197"/>
      <c r="I720" s="197"/>
      <c r="J720" s="197"/>
      <c r="K720" s="197"/>
      <c r="L720" s="197"/>
      <c r="M720" s="197"/>
      <c r="N720" s="197"/>
      <c r="O720" s="197"/>
      <c r="P720" s="197"/>
      <c r="Q720" s="197"/>
      <c r="R720" s="197"/>
      <c r="S720" s="197"/>
      <c r="T720" s="197"/>
      <c r="U720" s="197"/>
      <c r="V720" s="197"/>
      <c r="W720" s="197"/>
      <c r="X720" s="197"/>
      <c r="Y720" s="197"/>
      <c r="Z720" s="197"/>
    </row>
    <row r="721" ht="15.75" customHeight="1">
      <c r="A721" s="197"/>
      <c r="B721" s="197"/>
      <c r="C721" s="197"/>
      <c r="D721" s="197"/>
      <c r="E721" s="197"/>
      <c r="F721" s="197"/>
      <c r="G721" s="197"/>
      <c r="H721" s="197"/>
      <c r="I721" s="197"/>
      <c r="J721" s="197"/>
      <c r="K721" s="197"/>
      <c r="L721" s="197"/>
      <c r="M721" s="197"/>
      <c r="N721" s="197"/>
      <c r="O721" s="197"/>
      <c r="P721" s="197"/>
      <c r="Q721" s="197"/>
      <c r="R721" s="197"/>
      <c r="S721" s="197"/>
      <c r="T721" s="197"/>
      <c r="U721" s="197"/>
      <c r="V721" s="197"/>
      <c r="W721" s="197"/>
      <c r="X721" s="197"/>
      <c r="Y721" s="197"/>
      <c r="Z721" s="197"/>
    </row>
    <row r="722" ht="15.75" customHeight="1">
      <c r="A722" s="197"/>
      <c r="B722" s="197"/>
      <c r="C722" s="197"/>
      <c r="D722" s="197"/>
      <c r="E722" s="197"/>
      <c r="F722" s="197"/>
      <c r="G722" s="197"/>
      <c r="H722" s="197"/>
      <c r="I722" s="197"/>
      <c r="J722" s="197"/>
      <c r="K722" s="197"/>
      <c r="L722" s="197"/>
      <c r="M722" s="197"/>
      <c r="N722" s="197"/>
      <c r="O722" s="197"/>
      <c r="P722" s="197"/>
      <c r="Q722" s="197"/>
      <c r="R722" s="197"/>
      <c r="S722" s="197"/>
      <c r="T722" s="197"/>
      <c r="U722" s="197"/>
      <c r="V722" s="197"/>
      <c r="W722" s="197"/>
      <c r="X722" s="197"/>
      <c r="Y722" s="197"/>
      <c r="Z722" s="197"/>
    </row>
    <row r="723" ht="15.75" customHeight="1">
      <c r="A723" s="197"/>
      <c r="B723" s="197"/>
      <c r="C723" s="197"/>
      <c r="D723" s="197"/>
      <c r="E723" s="197"/>
      <c r="F723" s="197"/>
      <c r="G723" s="197"/>
      <c r="H723" s="197"/>
      <c r="I723" s="197"/>
      <c r="J723" s="197"/>
      <c r="K723" s="197"/>
      <c r="L723" s="197"/>
      <c r="M723" s="197"/>
      <c r="N723" s="197"/>
      <c r="O723" s="197"/>
      <c r="P723" s="197"/>
      <c r="Q723" s="197"/>
      <c r="R723" s="197"/>
      <c r="S723" s="197"/>
      <c r="T723" s="197"/>
      <c r="U723" s="197"/>
      <c r="V723" s="197"/>
      <c r="W723" s="197"/>
      <c r="X723" s="197"/>
      <c r="Y723" s="197"/>
      <c r="Z723" s="197"/>
    </row>
    <row r="724" ht="15.75" customHeight="1">
      <c r="A724" s="197"/>
      <c r="B724" s="197"/>
      <c r="C724" s="197"/>
      <c r="D724" s="197"/>
      <c r="E724" s="197"/>
      <c r="F724" s="197"/>
      <c r="G724" s="197"/>
      <c r="H724" s="197"/>
      <c r="I724" s="197"/>
      <c r="J724" s="197"/>
      <c r="K724" s="197"/>
      <c r="L724" s="197"/>
      <c r="M724" s="197"/>
      <c r="N724" s="197"/>
      <c r="O724" s="197"/>
      <c r="P724" s="197"/>
      <c r="Q724" s="197"/>
      <c r="R724" s="197"/>
      <c r="S724" s="197"/>
      <c r="T724" s="197"/>
      <c r="U724" s="197"/>
      <c r="V724" s="197"/>
      <c r="W724" s="197"/>
      <c r="X724" s="197"/>
      <c r="Y724" s="197"/>
      <c r="Z724" s="197"/>
    </row>
    <row r="725" ht="15.75" customHeight="1">
      <c r="A725" s="197"/>
      <c r="B725" s="197"/>
      <c r="C725" s="197"/>
      <c r="D725" s="197"/>
      <c r="E725" s="197"/>
      <c r="F725" s="197"/>
      <c r="G725" s="197"/>
      <c r="H725" s="197"/>
      <c r="I725" s="197"/>
      <c r="J725" s="197"/>
      <c r="K725" s="197"/>
      <c r="L725" s="197"/>
      <c r="M725" s="197"/>
      <c r="N725" s="197"/>
      <c r="O725" s="197"/>
      <c r="P725" s="197"/>
      <c r="Q725" s="197"/>
      <c r="R725" s="197"/>
      <c r="S725" s="197"/>
      <c r="T725" s="197"/>
      <c r="U725" s="197"/>
      <c r="V725" s="197"/>
      <c r="W725" s="197"/>
      <c r="X725" s="197"/>
      <c r="Y725" s="197"/>
      <c r="Z725" s="197"/>
    </row>
    <row r="726" ht="15.75" customHeight="1">
      <c r="A726" s="197"/>
      <c r="B726" s="197"/>
      <c r="C726" s="197"/>
      <c r="D726" s="197"/>
      <c r="E726" s="197"/>
      <c r="F726" s="197"/>
      <c r="G726" s="197"/>
      <c r="H726" s="197"/>
      <c r="I726" s="197"/>
      <c r="J726" s="197"/>
      <c r="K726" s="197"/>
      <c r="L726" s="197"/>
      <c r="M726" s="197"/>
      <c r="N726" s="197"/>
      <c r="O726" s="197"/>
      <c r="P726" s="197"/>
      <c r="Q726" s="197"/>
      <c r="R726" s="197"/>
      <c r="S726" s="197"/>
      <c r="T726" s="197"/>
      <c r="U726" s="197"/>
      <c r="V726" s="197"/>
      <c r="W726" s="197"/>
      <c r="X726" s="197"/>
      <c r="Y726" s="197"/>
      <c r="Z726" s="197"/>
    </row>
    <row r="727" ht="15.75" customHeight="1">
      <c r="A727" s="197"/>
      <c r="B727" s="197"/>
      <c r="C727" s="197"/>
      <c r="D727" s="197"/>
      <c r="E727" s="197"/>
      <c r="F727" s="197"/>
      <c r="G727" s="197"/>
      <c r="H727" s="197"/>
      <c r="I727" s="197"/>
      <c r="J727" s="197"/>
      <c r="K727" s="197"/>
      <c r="L727" s="197"/>
      <c r="M727" s="197"/>
      <c r="N727" s="197"/>
      <c r="O727" s="197"/>
      <c r="P727" s="197"/>
      <c r="Q727" s="197"/>
      <c r="R727" s="197"/>
      <c r="S727" s="197"/>
      <c r="T727" s="197"/>
      <c r="U727" s="197"/>
      <c r="V727" s="197"/>
      <c r="W727" s="197"/>
      <c r="X727" s="197"/>
      <c r="Y727" s="197"/>
      <c r="Z727" s="197"/>
    </row>
    <row r="728" ht="15.75" customHeight="1">
      <c r="A728" s="197"/>
      <c r="B728" s="197"/>
      <c r="C728" s="197"/>
      <c r="D728" s="197"/>
      <c r="E728" s="197"/>
      <c r="F728" s="197"/>
      <c r="G728" s="197"/>
      <c r="H728" s="197"/>
      <c r="I728" s="197"/>
      <c r="J728" s="197"/>
      <c r="K728" s="197"/>
      <c r="L728" s="197"/>
      <c r="M728" s="197"/>
      <c r="N728" s="197"/>
      <c r="O728" s="197"/>
      <c r="P728" s="197"/>
      <c r="Q728" s="197"/>
      <c r="R728" s="197"/>
      <c r="S728" s="197"/>
      <c r="T728" s="197"/>
      <c r="U728" s="197"/>
      <c r="V728" s="197"/>
      <c r="W728" s="197"/>
      <c r="X728" s="197"/>
      <c r="Y728" s="197"/>
      <c r="Z728" s="197"/>
    </row>
    <row r="729" ht="15.75" customHeight="1">
      <c r="A729" s="197"/>
      <c r="B729" s="197"/>
      <c r="C729" s="197"/>
      <c r="D729" s="197"/>
      <c r="E729" s="197"/>
      <c r="F729" s="197"/>
      <c r="G729" s="197"/>
      <c r="H729" s="197"/>
      <c r="I729" s="197"/>
      <c r="J729" s="197"/>
      <c r="K729" s="197"/>
      <c r="L729" s="197"/>
      <c r="M729" s="197"/>
      <c r="N729" s="197"/>
      <c r="O729" s="197"/>
      <c r="P729" s="197"/>
      <c r="Q729" s="197"/>
      <c r="R729" s="197"/>
      <c r="S729" s="197"/>
      <c r="T729" s="197"/>
      <c r="U729" s="197"/>
      <c r="V729" s="197"/>
      <c r="W729" s="197"/>
      <c r="X729" s="197"/>
      <c r="Y729" s="197"/>
      <c r="Z729" s="197"/>
    </row>
    <row r="730" ht="15.75" customHeight="1">
      <c r="A730" s="197"/>
      <c r="B730" s="197"/>
      <c r="C730" s="197"/>
      <c r="D730" s="197"/>
      <c r="E730" s="197"/>
      <c r="F730" s="197"/>
      <c r="G730" s="197"/>
      <c r="H730" s="197"/>
      <c r="I730" s="197"/>
      <c r="J730" s="197"/>
      <c r="K730" s="197"/>
      <c r="L730" s="197"/>
      <c r="M730" s="197"/>
      <c r="N730" s="197"/>
      <c r="O730" s="197"/>
      <c r="P730" s="197"/>
      <c r="Q730" s="197"/>
      <c r="R730" s="197"/>
      <c r="S730" s="197"/>
      <c r="T730" s="197"/>
      <c r="U730" s="197"/>
      <c r="V730" s="197"/>
      <c r="W730" s="197"/>
      <c r="X730" s="197"/>
      <c r="Y730" s="197"/>
      <c r="Z730" s="197"/>
    </row>
    <row r="731" ht="15.75" customHeight="1">
      <c r="A731" s="197"/>
      <c r="B731" s="197"/>
      <c r="C731" s="197"/>
      <c r="D731" s="197"/>
      <c r="E731" s="197"/>
      <c r="F731" s="197"/>
      <c r="G731" s="197"/>
      <c r="H731" s="197"/>
      <c r="I731" s="197"/>
      <c r="J731" s="197"/>
      <c r="K731" s="197"/>
      <c r="L731" s="197"/>
      <c r="M731" s="197"/>
      <c r="N731" s="197"/>
      <c r="O731" s="197"/>
      <c r="P731" s="197"/>
      <c r="Q731" s="197"/>
      <c r="R731" s="197"/>
      <c r="S731" s="197"/>
      <c r="T731" s="197"/>
      <c r="U731" s="197"/>
      <c r="V731" s="197"/>
      <c r="W731" s="197"/>
      <c r="X731" s="197"/>
      <c r="Y731" s="197"/>
      <c r="Z731" s="197"/>
    </row>
    <row r="732" ht="15.75" customHeight="1">
      <c r="A732" s="197"/>
      <c r="B732" s="197"/>
      <c r="C732" s="197"/>
      <c r="D732" s="197"/>
      <c r="E732" s="197"/>
      <c r="F732" s="197"/>
      <c r="G732" s="197"/>
      <c r="H732" s="197"/>
      <c r="I732" s="197"/>
      <c r="J732" s="197"/>
      <c r="K732" s="197"/>
      <c r="L732" s="197"/>
      <c r="M732" s="197"/>
      <c r="N732" s="197"/>
      <c r="O732" s="197"/>
      <c r="P732" s="197"/>
      <c r="Q732" s="197"/>
      <c r="R732" s="197"/>
      <c r="S732" s="197"/>
      <c r="T732" s="197"/>
      <c r="U732" s="197"/>
      <c r="V732" s="197"/>
      <c r="W732" s="197"/>
      <c r="X732" s="197"/>
      <c r="Y732" s="197"/>
      <c r="Z732" s="197"/>
    </row>
    <row r="733" ht="15.75" customHeight="1">
      <c r="A733" s="197"/>
      <c r="B733" s="197"/>
      <c r="C733" s="197"/>
      <c r="D733" s="197"/>
      <c r="E733" s="197"/>
      <c r="F733" s="197"/>
      <c r="G733" s="197"/>
      <c r="H733" s="197"/>
      <c r="I733" s="197"/>
      <c r="J733" s="197"/>
      <c r="K733" s="197"/>
      <c r="L733" s="197"/>
      <c r="M733" s="197"/>
      <c r="N733" s="197"/>
      <c r="O733" s="197"/>
      <c r="P733" s="197"/>
      <c r="Q733" s="197"/>
      <c r="R733" s="197"/>
      <c r="S733" s="197"/>
      <c r="T733" s="197"/>
      <c r="U733" s="197"/>
      <c r="V733" s="197"/>
      <c r="W733" s="197"/>
      <c r="X733" s="197"/>
      <c r="Y733" s="197"/>
      <c r="Z733" s="197"/>
    </row>
    <row r="734" ht="15.75" customHeight="1">
      <c r="A734" s="197"/>
      <c r="B734" s="197"/>
      <c r="C734" s="197"/>
      <c r="D734" s="197"/>
      <c r="E734" s="197"/>
      <c r="F734" s="197"/>
      <c r="G734" s="197"/>
      <c r="H734" s="197"/>
      <c r="I734" s="197"/>
      <c r="J734" s="197"/>
      <c r="K734" s="197"/>
      <c r="L734" s="197"/>
      <c r="M734" s="197"/>
      <c r="N734" s="197"/>
      <c r="O734" s="197"/>
      <c r="P734" s="197"/>
      <c r="Q734" s="197"/>
      <c r="R734" s="197"/>
      <c r="S734" s="197"/>
      <c r="T734" s="197"/>
      <c r="U734" s="197"/>
      <c r="V734" s="197"/>
      <c r="W734" s="197"/>
      <c r="X734" s="197"/>
      <c r="Y734" s="197"/>
      <c r="Z734" s="197"/>
    </row>
    <row r="735" ht="15.75" customHeight="1">
      <c r="A735" s="197"/>
      <c r="B735" s="197"/>
      <c r="C735" s="197"/>
      <c r="D735" s="197"/>
      <c r="E735" s="197"/>
      <c r="F735" s="197"/>
      <c r="G735" s="197"/>
      <c r="H735" s="197"/>
      <c r="I735" s="197"/>
      <c r="J735" s="197"/>
      <c r="K735" s="197"/>
      <c r="L735" s="197"/>
      <c r="M735" s="197"/>
      <c r="N735" s="197"/>
      <c r="O735" s="197"/>
      <c r="P735" s="197"/>
      <c r="Q735" s="197"/>
      <c r="R735" s="197"/>
      <c r="S735" s="197"/>
      <c r="T735" s="197"/>
      <c r="U735" s="197"/>
      <c r="V735" s="197"/>
      <c r="W735" s="197"/>
      <c r="X735" s="197"/>
      <c r="Y735" s="197"/>
      <c r="Z735" s="197"/>
    </row>
    <row r="736" ht="15.75" customHeight="1">
      <c r="A736" s="197"/>
      <c r="B736" s="197"/>
      <c r="C736" s="197"/>
      <c r="D736" s="197"/>
      <c r="E736" s="197"/>
      <c r="F736" s="197"/>
      <c r="G736" s="197"/>
      <c r="H736" s="197"/>
      <c r="I736" s="197"/>
      <c r="J736" s="197"/>
      <c r="K736" s="197"/>
      <c r="L736" s="197"/>
      <c r="M736" s="197"/>
      <c r="N736" s="197"/>
      <c r="O736" s="197"/>
      <c r="P736" s="197"/>
      <c r="Q736" s="197"/>
      <c r="R736" s="197"/>
      <c r="S736" s="197"/>
      <c r="T736" s="197"/>
      <c r="U736" s="197"/>
      <c r="V736" s="197"/>
      <c r="W736" s="197"/>
      <c r="X736" s="197"/>
      <c r="Y736" s="197"/>
      <c r="Z736" s="197"/>
    </row>
    <row r="737" ht="15.75" customHeight="1">
      <c r="A737" s="197"/>
      <c r="B737" s="197"/>
      <c r="C737" s="197"/>
      <c r="D737" s="197"/>
      <c r="E737" s="197"/>
      <c r="F737" s="197"/>
      <c r="G737" s="197"/>
      <c r="H737" s="197"/>
      <c r="I737" s="197"/>
      <c r="J737" s="197"/>
      <c r="K737" s="197"/>
      <c r="L737" s="197"/>
      <c r="M737" s="197"/>
      <c r="N737" s="197"/>
      <c r="O737" s="197"/>
      <c r="P737" s="197"/>
      <c r="Q737" s="197"/>
      <c r="R737" s="197"/>
      <c r="S737" s="197"/>
      <c r="T737" s="197"/>
      <c r="U737" s="197"/>
      <c r="V737" s="197"/>
      <c r="W737" s="197"/>
      <c r="X737" s="197"/>
      <c r="Y737" s="197"/>
      <c r="Z737" s="197"/>
    </row>
    <row r="738" ht="15.75" customHeight="1">
      <c r="A738" s="197"/>
      <c r="B738" s="197"/>
      <c r="C738" s="197"/>
      <c r="D738" s="197"/>
      <c r="E738" s="197"/>
      <c r="F738" s="197"/>
      <c r="G738" s="197"/>
      <c r="H738" s="197"/>
      <c r="I738" s="197"/>
      <c r="J738" s="197"/>
      <c r="K738" s="197"/>
      <c r="L738" s="197"/>
      <c r="M738" s="197"/>
      <c r="N738" s="197"/>
      <c r="O738" s="197"/>
      <c r="P738" s="197"/>
      <c r="Q738" s="197"/>
      <c r="R738" s="197"/>
      <c r="S738" s="197"/>
      <c r="T738" s="197"/>
      <c r="U738" s="197"/>
      <c r="V738" s="197"/>
      <c r="W738" s="197"/>
      <c r="X738" s="197"/>
      <c r="Y738" s="197"/>
      <c r="Z738" s="197"/>
    </row>
    <row r="739" ht="15.75" customHeight="1">
      <c r="A739" s="197"/>
      <c r="B739" s="197"/>
      <c r="C739" s="197"/>
      <c r="D739" s="197"/>
      <c r="E739" s="197"/>
      <c r="F739" s="197"/>
      <c r="G739" s="197"/>
      <c r="H739" s="197"/>
      <c r="I739" s="197"/>
      <c r="J739" s="197"/>
      <c r="K739" s="197"/>
      <c r="L739" s="197"/>
      <c r="M739" s="197"/>
      <c r="N739" s="197"/>
      <c r="O739" s="197"/>
      <c r="P739" s="197"/>
      <c r="Q739" s="197"/>
      <c r="R739" s="197"/>
      <c r="S739" s="197"/>
      <c r="T739" s="197"/>
      <c r="U739" s="197"/>
      <c r="V739" s="197"/>
      <c r="W739" s="197"/>
      <c r="X739" s="197"/>
      <c r="Y739" s="197"/>
      <c r="Z739" s="197"/>
    </row>
    <row r="740" ht="15.75" customHeight="1">
      <c r="A740" s="197"/>
      <c r="B740" s="197"/>
      <c r="C740" s="197"/>
      <c r="D740" s="197"/>
      <c r="E740" s="197"/>
      <c r="F740" s="197"/>
      <c r="G740" s="197"/>
      <c r="H740" s="197"/>
      <c r="I740" s="197"/>
      <c r="J740" s="197"/>
      <c r="K740" s="197"/>
      <c r="L740" s="197"/>
      <c r="M740" s="197"/>
      <c r="N740" s="197"/>
      <c r="O740" s="197"/>
      <c r="P740" s="197"/>
      <c r="Q740" s="197"/>
      <c r="R740" s="197"/>
      <c r="S740" s="197"/>
      <c r="T740" s="197"/>
      <c r="U740" s="197"/>
      <c r="V740" s="197"/>
      <c r="W740" s="197"/>
      <c r="X740" s="197"/>
      <c r="Y740" s="197"/>
      <c r="Z740" s="197"/>
    </row>
    <row r="741" ht="15.75" customHeight="1">
      <c r="A741" s="197"/>
      <c r="B741" s="197"/>
      <c r="C741" s="197"/>
      <c r="D741" s="197"/>
      <c r="E741" s="197"/>
      <c r="F741" s="197"/>
      <c r="G741" s="197"/>
      <c r="H741" s="197"/>
      <c r="I741" s="197"/>
      <c r="J741" s="197"/>
      <c r="K741" s="197"/>
      <c r="L741" s="197"/>
      <c r="M741" s="197"/>
      <c r="N741" s="197"/>
      <c r="O741" s="197"/>
      <c r="P741" s="197"/>
      <c r="Q741" s="197"/>
      <c r="R741" s="197"/>
      <c r="S741" s="197"/>
      <c r="T741" s="197"/>
      <c r="U741" s="197"/>
      <c r="V741" s="197"/>
      <c r="W741" s="197"/>
      <c r="X741" s="197"/>
      <c r="Y741" s="197"/>
      <c r="Z741" s="197"/>
    </row>
    <row r="742" ht="15.75" customHeight="1">
      <c r="A742" s="197"/>
      <c r="B742" s="197"/>
      <c r="C742" s="197"/>
      <c r="D742" s="197"/>
      <c r="E742" s="197"/>
      <c r="F742" s="197"/>
      <c r="G742" s="197"/>
      <c r="H742" s="197"/>
      <c r="I742" s="197"/>
      <c r="J742" s="197"/>
      <c r="K742" s="197"/>
      <c r="L742" s="197"/>
      <c r="M742" s="197"/>
      <c r="N742" s="197"/>
      <c r="O742" s="197"/>
      <c r="P742" s="197"/>
      <c r="Q742" s="197"/>
      <c r="R742" s="197"/>
      <c r="S742" s="197"/>
      <c r="T742" s="197"/>
      <c r="U742" s="197"/>
      <c r="V742" s="197"/>
      <c r="W742" s="197"/>
      <c r="X742" s="197"/>
      <c r="Y742" s="197"/>
      <c r="Z742" s="197"/>
    </row>
    <row r="743" ht="15.75" customHeight="1">
      <c r="A743" s="197"/>
      <c r="B743" s="197"/>
      <c r="C743" s="197"/>
      <c r="D743" s="197"/>
      <c r="E743" s="197"/>
      <c r="F743" s="197"/>
      <c r="G743" s="197"/>
      <c r="H743" s="197"/>
      <c r="I743" s="197"/>
      <c r="J743" s="197"/>
      <c r="K743" s="197"/>
      <c r="L743" s="197"/>
      <c r="M743" s="197"/>
      <c r="N743" s="197"/>
      <c r="O743" s="197"/>
      <c r="P743" s="197"/>
      <c r="Q743" s="197"/>
      <c r="R743" s="197"/>
      <c r="S743" s="197"/>
      <c r="T743" s="197"/>
      <c r="U743" s="197"/>
      <c r="V743" s="197"/>
      <c r="W743" s="197"/>
      <c r="X743" s="197"/>
      <c r="Y743" s="197"/>
      <c r="Z743" s="197"/>
    </row>
    <row r="744" ht="15.75" customHeight="1">
      <c r="A744" s="197"/>
      <c r="B744" s="197"/>
      <c r="C744" s="197"/>
      <c r="D744" s="197"/>
      <c r="E744" s="197"/>
      <c r="F744" s="197"/>
      <c r="G744" s="197"/>
      <c r="H744" s="197"/>
      <c r="I744" s="197"/>
      <c r="J744" s="197"/>
      <c r="K744" s="197"/>
      <c r="L744" s="197"/>
      <c r="M744" s="197"/>
      <c r="N744" s="197"/>
      <c r="O744" s="197"/>
      <c r="P744" s="197"/>
      <c r="Q744" s="197"/>
      <c r="R744" s="197"/>
      <c r="S744" s="197"/>
      <c r="T744" s="197"/>
      <c r="U744" s="197"/>
      <c r="V744" s="197"/>
      <c r="W744" s="197"/>
      <c r="X744" s="197"/>
      <c r="Y744" s="197"/>
      <c r="Z744" s="197"/>
    </row>
    <row r="745" ht="15.75" customHeight="1">
      <c r="A745" s="197"/>
      <c r="B745" s="197"/>
      <c r="C745" s="197"/>
      <c r="D745" s="197"/>
      <c r="E745" s="197"/>
      <c r="F745" s="197"/>
      <c r="G745" s="197"/>
      <c r="H745" s="197"/>
      <c r="I745" s="197"/>
      <c r="J745" s="197"/>
      <c r="K745" s="197"/>
      <c r="L745" s="197"/>
      <c r="M745" s="197"/>
      <c r="N745" s="197"/>
      <c r="O745" s="197"/>
      <c r="P745" s="197"/>
      <c r="Q745" s="197"/>
      <c r="R745" s="197"/>
      <c r="S745" s="197"/>
      <c r="T745" s="197"/>
      <c r="U745" s="197"/>
      <c r="V745" s="197"/>
      <c r="W745" s="197"/>
      <c r="X745" s="197"/>
      <c r="Y745" s="197"/>
      <c r="Z745" s="197"/>
    </row>
    <row r="746" ht="15.75" customHeight="1">
      <c r="A746" s="197"/>
      <c r="B746" s="197"/>
      <c r="C746" s="197"/>
      <c r="D746" s="197"/>
      <c r="E746" s="197"/>
      <c r="F746" s="197"/>
      <c r="G746" s="197"/>
      <c r="H746" s="197"/>
      <c r="I746" s="197"/>
      <c r="J746" s="197"/>
      <c r="K746" s="197"/>
      <c r="L746" s="197"/>
      <c r="M746" s="197"/>
      <c r="N746" s="197"/>
      <c r="O746" s="197"/>
      <c r="P746" s="197"/>
      <c r="Q746" s="197"/>
      <c r="R746" s="197"/>
      <c r="S746" s="197"/>
      <c r="T746" s="197"/>
      <c r="U746" s="197"/>
      <c r="V746" s="197"/>
      <c r="W746" s="197"/>
      <c r="X746" s="197"/>
      <c r="Y746" s="197"/>
      <c r="Z746" s="197"/>
    </row>
    <row r="747" ht="15.75" customHeight="1">
      <c r="A747" s="197"/>
      <c r="B747" s="197"/>
      <c r="C747" s="197"/>
      <c r="D747" s="197"/>
      <c r="E747" s="197"/>
      <c r="F747" s="197"/>
      <c r="G747" s="197"/>
      <c r="H747" s="197"/>
      <c r="I747" s="197"/>
      <c r="J747" s="197"/>
      <c r="K747" s="197"/>
      <c r="L747" s="197"/>
      <c r="M747" s="197"/>
      <c r="N747" s="197"/>
      <c r="O747" s="197"/>
      <c r="P747" s="197"/>
      <c r="Q747" s="197"/>
      <c r="R747" s="197"/>
      <c r="S747" s="197"/>
      <c r="T747" s="197"/>
      <c r="U747" s="197"/>
      <c r="V747" s="197"/>
      <c r="W747" s="197"/>
      <c r="X747" s="197"/>
      <c r="Y747" s="197"/>
      <c r="Z747" s="197"/>
    </row>
    <row r="748" ht="15.75" customHeight="1">
      <c r="A748" s="197"/>
      <c r="B748" s="197"/>
      <c r="C748" s="197"/>
      <c r="D748" s="197"/>
      <c r="E748" s="197"/>
      <c r="F748" s="197"/>
      <c r="G748" s="197"/>
      <c r="H748" s="197"/>
      <c r="I748" s="197"/>
      <c r="J748" s="197"/>
      <c r="K748" s="197"/>
      <c r="L748" s="197"/>
      <c r="M748" s="197"/>
      <c r="N748" s="197"/>
      <c r="O748" s="197"/>
      <c r="P748" s="197"/>
      <c r="Q748" s="197"/>
      <c r="R748" s="197"/>
      <c r="S748" s="197"/>
      <c r="T748" s="197"/>
      <c r="U748" s="197"/>
      <c r="V748" s="197"/>
      <c r="W748" s="197"/>
      <c r="X748" s="197"/>
      <c r="Y748" s="197"/>
      <c r="Z748" s="197"/>
    </row>
    <row r="749" ht="15.75" customHeight="1">
      <c r="A749" s="197"/>
      <c r="B749" s="197"/>
      <c r="C749" s="197"/>
      <c r="D749" s="197"/>
      <c r="E749" s="197"/>
      <c r="F749" s="197"/>
      <c r="G749" s="197"/>
      <c r="H749" s="197"/>
      <c r="I749" s="197"/>
      <c r="J749" s="197"/>
      <c r="K749" s="197"/>
      <c r="L749" s="197"/>
      <c r="M749" s="197"/>
      <c r="N749" s="197"/>
      <c r="O749" s="197"/>
      <c r="P749" s="197"/>
      <c r="Q749" s="197"/>
      <c r="R749" s="197"/>
      <c r="S749" s="197"/>
      <c r="T749" s="197"/>
      <c r="U749" s="197"/>
      <c r="V749" s="197"/>
      <c r="W749" s="197"/>
      <c r="X749" s="197"/>
      <c r="Y749" s="197"/>
      <c r="Z749" s="197"/>
    </row>
    <row r="750" ht="15.75" customHeight="1">
      <c r="A750" s="197"/>
      <c r="B750" s="197"/>
      <c r="C750" s="197"/>
      <c r="D750" s="197"/>
      <c r="E750" s="197"/>
      <c r="F750" s="197"/>
      <c r="G750" s="197"/>
      <c r="H750" s="197"/>
      <c r="I750" s="197"/>
      <c r="J750" s="197"/>
      <c r="K750" s="197"/>
      <c r="L750" s="197"/>
      <c r="M750" s="197"/>
      <c r="N750" s="197"/>
      <c r="O750" s="197"/>
      <c r="P750" s="197"/>
      <c r="Q750" s="197"/>
      <c r="R750" s="197"/>
      <c r="S750" s="197"/>
      <c r="T750" s="197"/>
      <c r="U750" s="197"/>
      <c r="V750" s="197"/>
      <c r="W750" s="197"/>
      <c r="X750" s="197"/>
      <c r="Y750" s="197"/>
      <c r="Z750" s="197"/>
    </row>
    <row r="751" ht="15.75" customHeight="1">
      <c r="A751" s="197"/>
      <c r="B751" s="197"/>
      <c r="C751" s="197"/>
      <c r="D751" s="197"/>
      <c r="E751" s="197"/>
      <c r="F751" s="197"/>
      <c r="G751" s="197"/>
      <c r="H751" s="197"/>
      <c r="I751" s="197"/>
      <c r="J751" s="197"/>
      <c r="K751" s="197"/>
      <c r="L751" s="197"/>
      <c r="M751" s="197"/>
      <c r="N751" s="197"/>
      <c r="O751" s="197"/>
      <c r="P751" s="197"/>
      <c r="Q751" s="197"/>
      <c r="R751" s="197"/>
      <c r="S751" s="197"/>
      <c r="T751" s="197"/>
      <c r="U751" s="197"/>
      <c r="V751" s="197"/>
      <c r="W751" s="197"/>
      <c r="X751" s="197"/>
      <c r="Y751" s="197"/>
      <c r="Z751" s="197"/>
    </row>
    <row r="752" ht="15.75" customHeight="1">
      <c r="A752" s="197"/>
      <c r="B752" s="197"/>
      <c r="C752" s="197"/>
      <c r="D752" s="197"/>
      <c r="E752" s="197"/>
      <c r="F752" s="197"/>
      <c r="G752" s="197"/>
      <c r="H752" s="197"/>
      <c r="I752" s="197"/>
      <c r="J752" s="197"/>
      <c r="K752" s="197"/>
      <c r="L752" s="197"/>
      <c r="M752" s="197"/>
      <c r="N752" s="197"/>
      <c r="O752" s="197"/>
      <c r="P752" s="197"/>
      <c r="Q752" s="197"/>
      <c r="R752" s="197"/>
      <c r="S752" s="197"/>
      <c r="T752" s="197"/>
      <c r="U752" s="197"/>
      <c r="V752" s="197"/>
      <c r="W752" s="197"/>
      <c r="X752" s="197"/>
      <c r="Y752" s="197"/>
      <c r="Z752" s="197"/>
    </row>
    <row r="753" ht="15.75" customHeight="1">
      <c r="A753" s="197"/>
      <c r="B753" s="197"/>
      <c r="C753" s="197"/>
      <c r="D753" s="197"/>
      <c r="E753" s="197"/>
      <c r="F753" s="197"/>
      <c r="G753" s="197"/>
      <c r="H753" s="197"/>
      <c r="I753" s="197"/>
      <c r="J753" s="197"/>
      <c r="K753" s="197"/>
      <c r="L753" s="197"/>
      <c r="M753" s="197"/>
      <c r="N753" s="197"/>
      <c r="O753" s="197"/>
      <c r="P753" s="197"/>
      <c r="Q753" s="197"/>
      <c r="R753" s="197"/>
      <c r="S753" s="197"/>
      <c r="T753" s="197"/>
      <c r="U753" s="197"/>
      <c r="V753" s="197"/>
      <c r="W753" s="197"/>
      <c r="X753" s="197"/>
      <c r="Y753" s="197"/>
      <c r="Z753" s="197"/>
    </row>
    <row r="754" ht="15.75" customHeight="1">
      <c r="A754" s="197"/>
      <c r="B754" s="197"/>
      <c r="C754" s="197"/>
      <c r="D754" s="197"/>
      <c r="E754" s="197"/>
      <c r="F754" s="197"/>
      <c r="G754" s="197"/>
      <c r="H754" s="197"/>
      <c r="I754" s="197"/>
      <c r="J754" s="197"/>
      <c r="K754" s="197"/>
      <c r="L754" s="197"/>
      <c r="M754" s="197"/>
      <c r="N754" s="197"/>
      <c r="O754" s="197"/>
      <c r="P754" s="197"/>
      <c r="Q754" s="197"/>
      <c r="R754" s="197"/>
      <c r="S754" s="197"/>
      <c r="T754" s="197"/>
      <c r="U754" s="197"/>
      <c r="V754" s="197"/>
      <c r="W754" s="197"/>
      <c r="X754" s="197"/>
      <c r="Y754" s="197"/>
      <c r="Z754" s="197"/>
    </row>
    <row r="755" ht="15.75" customHeight="1">
      <c r="A755" s="197"/>
      <c r="B755" s="197"/>
      <c r="C755" s="197"/>
      <c r="D755" s="197"/>
      <c r="E755" s="197"/>
      <c r="F755" s="197"/>
      <c r="G755" s="197"/>
      <c r="H755" s="197"/>
      <c r="I755" s="197"/>
      <c r="J755" s="197"/>
      <c r="K755" s="197"/>
      <c r="L755" s="197"/>
      <c r="M755" s="197"/>
      <c r="N755" s="197"/>
      <c r="O755" s="197"/>
      <c r="P755" s="197"/>
      <c r="Q755" s="197"/>
      <c r="R755" s="197"/>
      <c r="S755" s="197"/>
      <c r="T755" s="197"/>
      <c r="U755" s="197"/>
      <c r="V755" s="197"/>
      <c r="W755" s="197"/>
      <c r="X755" s="197"/>
      <c r="Y755" s="197"/>
      <c r="Z755" s="197"/>
    </row>
    <row r="756" ht="15.75" customHeight="1">
      <c r="A756" s="197"/>
      <c r="B756" s="197"/>
      <c r="C756" s="197"/>
      <c r="D756" s="197"/>
      <c r="E756" s="197"/>
      <c r="F756" s="197"/>
      <c r="G756" s="197"/>
      <c r="H756" s="197"/>
      <c r="I756" s="197"/>
      <c r="J756" s="197"/>
      <c r="K756" s="197"/>
      <c r="L756" s="197"/>
      <c r="M756" s="197"/>
      <c r="N756" s="197"/>
      <c r="O756" s="197"/>
      <c r="P756" s="197"/>
      <c r="Q756" s="197"/>
      <c r="R756" s="197"/>
      <c r="S756" s="197"/>
      <c r="T756" s="197"/>
      <c r="U756" s="197"/>
      <c r="V756" s="197"/>
      <c r="W756" s="197"/>
      <c r="X756" s="197"/>
      <c r="Y756" s="197"/>
      <c r="Z756" s="197"/>
    </row>
    <row r="757" ht="15.75" customHeight="1">
      <c r="A757" s="197"/>
      <c r="B757" s="197"/>
      <c r="C757" s="197"/>
      <c r="D757" s="197"/>
      <c r="E757" s="197"/>
      <c r="F757" s="197"/>
      <c r="G757" s="197"/>
      <c r="H757" s="197"/>
      <c r="I757" s="197"/>
      <c r="J757" s="197"/>
      <c r="K757" s="197"/>
      <c r="L757" s="197"/>
      <c r="M757" s="197"/>
      <c r="N757" s="197"/>
      <c r="O757" s="197"/>
      <c r="P757" s="197"/>
      <c r="Q757" s="197"/>
      <c r="R757" s="197"/>
      <c r="S757" s="197"/>
      <c r="T757" s="197"/>
      <c r="U757" s="197"/>
      <c r="V757" s="197"/>
      <c r="W757" s="197"/>
      <c r="X757" s="197"/>
      <c r="Y757" s="197"/>
      <c r="Z757" s="197"/>
    </row>
    <row r="758" ht="15.75" customHeight="1">
      <c r="A758" s="197"/>
      <c r="B758" s="197"/>
      <c r="C758" s="197"/>
      <c r="D758" s="197"/>
      <c r="E758" s="197"/>
      <c r="F758" s="197"/>
      <c r="G758" s="197"/>
      <c r="H758" s="197"/>
      <c r="I758" s="197"/>
      <c r="J758" s="197"/>
      <c r="K758" s="197"/>
      <c r="L758" s="197"/>
      <c r="M758" s="197"/>
      <c r="N758" s="197"/>
      <c r="O758" s="197"/>
      <c r="P758" s="197"/>
      <c r="Q758" s="197"/>
      <c r="R758" s="197"/>
      <c r="S758" s="197"/>
      <c r="T758" s="197"/>
      <c r="U758" s="197"/>
      <c r="V758" s="197"/>
      <c r="W758" s="197"/>
      <c r="X758" s="197"/>
      <c r="Y758" s="197"/>
      <c r="Z758" s="197"/>
    </row>
    <row r="759" ht="15.75" customHeight="1">
      <c r="A759" s="197"/>
      <c r="B759" s="197"/>
      <c r="C759" s="197"/>
      <c r="D759" s="197"/>
      <c r="E759" s="197"/>
      <c r="F759" s="197"/>
      <c r="G759" s="197"/>
      <c r="H759" s="197"/>
      <c r="I759" s="197"/>
      <c r="J759" s="197"/>
      <c r="K759" s="197"/>
      <c r="L759" s="197"/>
      <c r="M759" s="197"/>
      <c r="N759" s="197"/>
      <c r="O759" s="197"/>
      <c r="P759" s="197"/>
      <c r="Q759" s="197"/>
      <c r="R759" s="197"/>
      <c r="S759" s="197"/>
      <c r="T759" s="197"/>
      <c r="U759" s="197"/>
      <c r="V759" s="197"/>
      <c r="W759" s="197"/>
      <c r="X759" s="197"/>
      <c r="Y759" s="197"/>
      <c r="Z759" s="197"/>
    </row>
    <row r="760" ht="15.75" customHeight="1">
      <c r="A760" s="197"/>
      <c r="B760" s="197"/>
      <c r="C760" s="197"/>
      <c r="D760" s="197"/>
      <c r="E760" s="197"/>
      <c r="F760" s="197"/>
      <c r="G760" s="197"/>
      <c r="H760" s="197"/>
      <c r="I760" s="197"/>
      <c r="J760" s="197"/>
      <c r="K760" s="197"/>
      <c r="L760" s="197"/>
      <c r="M760" s="197"/>
      <c r="N760" s="197"/>
      <c r="O760" s="197"/>
      <c r="P760" s="197"/>
      <c r="Q760" s="197"/>
      <c r="R760" s="197"/>
      <c r="S760" s="197"/>
      <c r="T760" s="197"/>
      <c r="U760" s="197"/>
      <c r="V760" s="197"/>
      <c r="W760" s="197"/>
      <c r="X760" s="197"/>
      <c r="Y760" s="197"/>
      <c r="Z760" s="197"/>
    </row>
    <row r="761" ht="15.75" customHeight="1">
      <c r="A761" s="197"/>
      <c r="B761" s="197"/>
      <c r="C761" s="197"/>
      <c r="D761" s="197"/>
      <c r="E761" s="197"/>
      <c r="F761" s="197"/>
      <c r="G761" s="197"/>
      <c r="H761" s="197"/>
      <c r="I761" s="197"/>
      <c r="J761" s="197"/>
      <c r="K761" s="197"/>
      <c r="L761" s="197"/>
      <c r="M761" s="197"/>
      <c r="N761" s="197"/>
      <c r="O761" s="197"/>
      <c r="P761" s="197"/>
      <c r="Q761" s="197"/>
      <c r="R761" s="197"/>
      <c r="S761" s="197"/>
      <c r="T761" s="197"/>
      <c r="U761" s="197"/>
      <c r="V761" s="197"/>
      <c r="W761" s="197"/>
      <c r="X761" s="197"/>
      <c r="Y761" s="197"/>
      <c r="Z761" s="197"/>
    </row>
    <row r="762" ht="15.75" customHeight="1">
      <c r="A762" s="197"/>
      <c r="B762" s="197"/>
      <c r="C762" s="197"/>
      <c r="D762" s="197"/>
      <c r="E762" s="197"/>
      <c r="F762" s="197"/>
      <c r="G762" s="197"/>
      <c r="H762" s="197"/>
      <c r="I762" s="197"/>
      <c r="J762" s="197"/>
      <c r="K762" s="197"/>
      <c r="L762" s="197"/>
      <c r="M762" s="197"/>
      <c r="N762" s="197"/>
      <c r="O762" s="197"/>
      <c r="P762" s="197"/>
      <c r="Q762" s="197"/>
      <c r="R762" s="197"/>
      <c r="S762" s="197"/>
      <c r="T762" s="197"/>
      <c r="U762" s="197"/>
      <c r="V762" s="197"/>
      <c r="W762" s="197"/>
      <c r="X762" s="197"/>
      <c r="Y762" s="197"/>
      <c r="Z762" s="197"/>
    </row>
    <row r="763" ht="15.75" customHeight="1">
      <c r="A763" s="197"/>
      <c r="B763" s="197"/>
      <c r="C763" s="197"/>
      <c r="D763" s="197"/>
      <c r="E763" s="197"/>
      <c r="F763" s="197"/>
      <c r="G763" s="197"/>
      <c r="H763" s="197"/>
      <c r="I763" s="197"/>
      <c r="J763" s="197"/>
      <c r="K763" s="197"/>
      <c r="L763" s="197"/>
      <c r="M763" s="197"/>
      <c r="N763" s="197"/>
      <c r="O763" s="197"/>
      <c r="P763" s="197"/>
      <c r="Q763" s="197"/>
      <c r="R763" s="197"/>
      <c r="S763" s="197"/>
      <c r="T763" s="197"/>
      <c r="U763" s="197"/>
      <c r="V763" s="197"/>
      <c r="W763" s="197"/>
      <c r="X763" s="197"/>
      <c r="Y763" s="197"/>
      <c r="Z763" s="197"/>
    </row>
    <row r="764" ht="15.75" customHeight="1">
      <c r="A764" s="197"/>
      <c r="B764" s="197"/>
      <c r="C764" s="197"/>
      <c r="D764" s="197"/>
      <c r="E764" s="197"/>
      <c r="F764" s="197"/>
      <c r="G764" s="197"/>
      <c r="H764" s="197"/>
      <c r="I764" s="197"/>
      <c r="J764" s="197"/>
      <c r="K764" s="197"/>
      <c r="L764" s="197"/>
      <c r="M764" s="197"/>
      <c r="N764" s="197"/>
      <c r="O764" s="197"/>
      <c r="P764" s="197"/>
      <c r="Q764" s="197"/>
      <c r="R764" s="197"/>
      <c r="S764" s="197"/>
      <c r="T764" s="197"/>
      <c r="U764" s="197"/>
      <c r="V764" s="197"/>
      <c r="W764" s="197"/>
      <c r="X764" s="197"/>
      <c r="Y764" s="197"/>
      <c r="Z764" s="197"/>
    </row>
    <row r="765" ht="15.75" customHeight="1">
      <c r="A765" s="197"/>
      <c r="B765" s="197"/>
      <c r="C765" s="197"/>
      <c r="D765" s="197"/>
      <c r="E765" s="197"/>
      <c r="F765" s="197"/>
      <c r="G765" s="197"/>
      <c r="H765" s="197"/>
      <c r="I765" s="197"/>
      <c r="J765" s="197"/>
      <c r="K765" s="197"/>
      <c r="L765" s="197"/>
      <c r="M765" s="197"/>
      <c r="N765" s="197"/>
      <c r="O765" s="197"/>
      <c r="P765" s="197"/>
      <c r="Q765" s="197"/>
      <c r="R765" s="197"/>
      <c r="S765" s="197"/>
      <c r="T765" s="197"/>
      <c r="U765" s="197"/>
      <c r="V765" s="197"/>
      <c r="W765" s="197"/>
      <c r="X765" s="197"/>
      <c r="Y765" s="197"/>
      <c r="Z765" s="197"/>
    </row>
    <row r="766" ht="15.75" customHeight="1">
      <c r="A766" s="197"/>
      <c r="B766" s="197"/>
      <c r="C766" s="197"/>
      <c r="D766" s="197"/>
      <c r="E766" s="197"/>
      <c r="F766" s="197"/>
      <c r="G766" s="197"/>
      <c r="H766" s="197"/>
      <c r="I766" s="197"/>
      <c r="J766" s="197"/>
      <c r="K766" s="197"/>
      <c r="L766" s="197"/>
      <c r="M766" s="197"/>
      <c r="N766" s="197"/>
      <c r="O766" s="197"/>
      <c r="P766" s="197"/>
      <c r="Q766" s="197"/>
      <c r="R766" s="197"/>
      <c r="S766" s="197"/>
      <c r="T766" s="197"/>
      <c r="U766" s="197"/>
      <c r="V766" s="197"/>
      <c r="W766" s="197"/>
      <c r="X766" s="197"/>
      <c r="Y766" s="197"/>
      <c r="Z766" s="197"/>
    </row>
    <row r="767" ht="15.75" customHeight="1">
      <c r="A767" s="197"/>
      <c r="B767" s="197"/>
      <c r="C767" s="197"/>
      <c r="D767" s="197"/>
      <c r="E767" s="197"/>
      <c r="F767" s="197"/>
      <c r="G767" s="197"/>
      <c r="H767" s="197"/>
      <c r="I767" s="197"/>
      <c r="J767" s="197"/>
      <c r="K767" s="197"/>
      <c r="L767" s="197"/>
      <c r="M767" s="197"/>
      <c r="N767" s="197"/>
      <c r="O767" s="197"/>
      <c r="P767" s="197"/>
      <c r="Q767" s="197"/>
      <c r="R767" s="197"/>
      <c r="S767" s="197"/>
      <c r="T767" s="197"/>
      <c r="U767" s="197"/>
      <c r="V767" s="197"/>
      <c r="W767" s="197"/>
      <c r="X767" s="197"/>
      <c r="Y767" s="197"/>
      <c r="Z767" s="197"/>
    </row>
    <row r="768" ht="15.75" customHeight="1">
      <c r="A768" s="197"/>
      <c r="B768" s="197"/>
      <c r="C768" s="197"/>
      <c r="D768" s="197"/>
      <c r="E768" s="197"/>
      <c r="F768" s="197"/>
      <c r="G768" s="197"/>
      <c r="H768" s="197"/>
      <c r="I768" s="197"/>
      <c r="J768" s="197"/>
      <c r="K768" s="197"/>
      <c r="L768" s="197"/>
      <c r="M768" s="197"/>
      <c r="N768" s="197"/>
      <c r="O768" s="197"/>
      <c r="P768" s="197"/>
      <c r="Q768" s="197"/>
      <c r="R768" s="197"/>
      <c r="S768" s="197"/>
      <c r="T768" s="197"/>
      <c r="U768" s="197"/>
      <c r="V768" s="197"/>
      <c r="W768" s="197"/>
      <c r="X768" s="197"/>
      <c r="Y768" s="197"/>
      <c r="Z768" s="197"/>
    </row>
    <row r="769" ht="15.75" customHeight="1">
      <c r="A769" s="197"/>
      <c r="B769" s="197"/>
      <c r="C769" s="197"/>
      <c r="D769" s="197"/>
      <c r="E769" s="197"/>
      <c r="F769" s="197"/>
      <c r="G769" s="197"/>
      <c r="H769" s="197"/>
      <c r="I769" s="197"/>
      <c r="J769" s="197"/>
      <c r="K769" s="197"/>
      <c r="L769" s="197"/>
      <c r="M769" s="197"/>
      <c r="N769" s="197"/>
      <c r="O769" s="197"/>
      <c r="P769" s="197"/>
      <c r="Q769" s="197"/>
      <c r="R769" s="197"/>
      <c r="S769" s="197"/>
      <c r="T769" s="197"/>
      <c r="U769" s="197"/>
      <c r="V769" s="197"/>
      <c r="W769" s="197"/>
      <c r="X769" s="197"/>
      <c r="Y769" s="197"/>
      <c r="Z769" s="197"/>
    </row>
    <row r="770" ht="15.75" customHeight="1">
      <c r="A770" s="197"/>
      <c r="B770" s="197"/>
      <c r="C770" s="197"/>
      <c r="D770" s="197"/>
      <c r="E770" s="197"/>
      <c r="F770" s="197"/>
      <c r="G770" s="197"/>
      <c r="H770" s="197"/>
      <c r="I770" s="197"/>
      <c r="J770" s="197"/>
      <c r="K770" s="197"/>
      <c r="L770" s="197"/>
      <c r="M770" s="197"/>
      <c r="N770" s="197"/>
      <c r="O770" s="197"/>
      <c r="P770" s="197"/>
      <c r="Q770" s="197"/>
      <c r="R770" s="197"/>
      <c r="S770" s="197"/>
      <c r="T770" s="197"/>
      <c r="U770" s="197"/>
      <c r="V770" s="197"/>
      <c r="W770" s="197"/>
      <c r="X770" s="197"/>
      <c r="Y770" s="197"/>
      <c r="Z770" s="197"/>
    </row>
    <row r="771" ht="15.75" customHeight="1">
      <c r="A771" s="197"/>
      <c r="B771" s="197"/>
      <c r="C771" s="197"/>
      <c r="D771" s="197"/>
      <c r="E771" s="197"/>
      <c r="F771" s="197"/>
      <c r="G771" s="197"/>
      <c r="H771" s="197"/>
      <c r="I771" s="197"/>
      <c r="J771" s="197"/>
      <c r="K771" s="197"/>
      <c r="L771" s="197"/>
      <c r="M771" s="197"/>
      <c r="N771" s="197"/>
      <c r="O771" s="197"/>
      <c r="P771" s="197"/>
      <c r="Q771" s="197"/>
      <c r="R771" s="197"/>
      <c r="S771" s="197"/>
      <c r="T771" s="197"/>
      <c r="U771" s="197"/>
      <c r="V771" s="197"/>
      <c r="W771" s="197"/>
      <c r="X771" s="197"/>
      <c r="Y771" s="197"/>
      <c r="Z771" s="197"/>
    </row>
    <row r="772" ht="15.75" customHeight="1">
      <c r="A772" s="197"/>
      <c r="B772" s="197"/>
      <c r="C772" s="197"/>
      <c r="D772" s="197"/>
      <c r="E772" s="197"/>
      <c r="F772" s="197"/>
      <c r="G772" s="197"/>
      <c r="H772" s="197"/>
      <c r="I772" s="197"/>
      <c r="J772" s="197"/>
      <c r="K772" s="197"/>
      <c r="L772" s="197"/>
      <c r="M772" s="197"/>
      <c r="N772" s="197"/>
      <c r="O772" s="197"/>
      <c r="P772" s="197"/>
      <c r="Q772" s="197"/>
      <c r="R772" s="197"/>
      <c r="S772" s="197"/>
      <c r="T772" s="197"/>
      <c r="U772" s="197"/>
      <c r="V772" s="197"/>
      <c r="W772" s="197"/>
      <c r="X772" s="197"/>
      <c r="Y772" s="197"/>
      <c r="Z772" s="197"/>
    </row>
    <row r="773" ht="15.75" customHeight="1">
      <c r="A773" s="197"/>
      <c r="B773" s="197"/>
      <c r="C773" s="197"/>
      <c r="D773" s="197"/>
      <c r="E773" s="197"/>
      <c r="F773" s="197"/>
      <c r="G773" s="197"/>
      <c r="H773" s="197"/>
      <c r="I773" s="197"/>
      <c r="J773" s="197"/>
      <c r="K773" s="197"/>
      <c r="L773" s="197"/>
      <c r="M773" s="197"/>
      <c r="N773" s="197"/>
      <c r="O773" s="197"/>
      <c r="P773" s="197"/>
      <c r="Q773" s="197"/>
      <c r="R773" s="197"/>
      <c r="S773" s="197"/>
      <c r="T773" s="197"/>
      <c r="U773" s="197"/>
      <c r="V773" s="197"/>
      <c r="W773" s="197"/>
      <c r="X773" s="197"/>
      <c r="Y773" s="197"/>
      <c r="Z773" s="197"/>
    </row>
    <row r="774" ht="15.75" customHeight="1">
      <c r="A774" s="197"/>
      <c r="B774" s="197"/>
      <c r="C774" s="197"/>
      <c r="D774" s="197"/>
      <c r="E774" s="197"/>
      <c r="F774" s="197"/>
      <c r="G774" s="197"/>
      <c r="H774" s="197"/>
      <c r="I774" s="197"/>
      <c r="J774" s="197"/>
      <c r="K774" s="197"/>
      <c r="L774" s="197"/>
      <c r="M774" s="197"/>
      <c r="N774" s="197"/>
      <c r="O774" s="197"/>
      <c r="P774" s="197"/>
      <c r="Q774" s="197"/>
      <c r="R774" s="197"/>
      <c r="S774" s="197"/>
      <c r="T774" s="197"/>
      <c r="U774" s="197"/>
      <c r="V774" s="197"/>
      <c r="W774" s="197"/>
      <c r="X774" s="197"/>
      <c r="Y774" s="197"/>
      <c r="Z774" s="197"/>
    </row>
    <row r="775" ht="15.75" customHeight="1">
      <c r="A775" s="197"/>
      <c r="B775" s="197"/>
      <c r="C775" s="197"/>
      <c r="D775" s="197"/>
      <c r="E775" s="197"/>
      <c r="F775" s="197"/>
      <c r="G775" s="197"/>
      <c r="H775" s="197"/>
      <c r="I775" s="197"/>
      <c r="J775" s="197"/>
      <c r="K775" s="197"/>
      <c r="L775" s="197"/>
      <c r="M775" s="197"/>
      <c r="N775" s="197"/>
      <c r="O775" s="197"/>
      <c r="P775" s="197"/>
      <c r="Q775" s="197"/>
      <c r="R775" s="197"/>
      <c r="S775" s="197"/>
      <c r="T775" s="197"/>
      <c r="U775" s="197"/>
      <c r="V775" s="197"/>
      <c r="W775" s="197"/>
      <c r="X775" s="197"/>
      <c r="Y775" s="197"/>
      <c r="Z775" s="197"/>
    </row>
    <row r="776" ht="15.75" customHeight="1">
      <c r="A776" s="197"/>
      <c r="B776" s="197"/>
      <c r="C776" s="197"/>
      <c r="D776" s="197"/>
      <c r="E776" s="197"/>
      <c r="F776" s="197"/>
      <c r="G776" s="197"/>
      <c r="H776" s="197"/>
      <c r="I776" s="197"/>
      <c r="J776" s="197"/>
      <c r="K776" s="197"/>
      <c r="L776" s="197"/>
      <c r="M776" s="197"/>
      <c r="N776" s="197"/>
      <c r="O776" s="197"/>
      <c r="P776" s="197"/>
      <c r="Q776" s="197"/>
      <c r="R776" s="197"/>
      <c r="S776" s="197"/>
      <c r="T776" s="197"/>
      <c r="U776" s="197"/>
      <c r="V776" s="197"/>
      <c r="W776" s="197"/>
      <c r="X776" s="197"/>
      <c r="Y776" s="197"/>
      <c r="Z776" s="197"/>
    </row>
    <row r="777" ht="15.75" customHeight="1">
      <c r="A777" s="197"/>
      <c r="B777" s="197"/>
      <c r="C777" s="197"/>
      <c r="D777" s="197"/>
      <c r="E777" s="197"/>
      <c r="F777" s="197"/>
      <c r="G777" s="197"/>
      <c r="H777" s="197"/>
      <c r="I777" s="197"/>
      <c r="J777" s="197"/>
      <c r="K777" s="197"/>
      <c r="L777" s="197"/>
      <c r="M777" s="197"/>
      <c r="N777" s="197"/>
      <c r="O777" s="197"/>
      <c r="P777" s="197"/>
      <c r="Q777" s="197"/>
      <c r="R777" s="197"/>
      <c r="S777" s="197"/>
      <c r="T777" s="197"/>
      <c r="U777" s="197"/>
      <c r="V777" s="197"/>
      <c r="W777" s="197"/>
      <c r="X777" s="197"/>
      <c r="Y777" s="197"/>
      <c r="Z777" s="197"/>
    </row>
    <row r="778" ht="15.75" customHeight="1">
      <c r="A778" s="197"/>
      <c r="B778" s="197"/>
      <c r="C778" s="197"/>
      <c r="D778" s="197"/>
      <c r="E778" s="197"/>
      <c r="F778" s="197"/>
      <c r="G778" s="197"/>
      <c r="H778" s="197"/>
      <c r="I778" s="197"/>
      <c r="J778" s="197"/>
      <c r="K778" s="197"/>
      <c r="L778" s="197"/>
      <c r="M778" s="197"/>
      <c r="N778" s="197"/>
      <c r="O778" s="197"/>
      <c r="P778" s="197"/>
      <c r="Q778" s="197"/>
      <c r="R778" s="197"/>
      <c r="S778" s="197"/>
      <c r="T778" s="197"/>
      <c r="U778" s="197"/>
      <c r="V778" s="197"/>
      <c r="W778" s="197"/>
      <c r="X778" s="197"/>
      <c r="Y778" s="197"/>
      <c r="Z778" s="197"/>
    </row>
    <row r="779" ht="15.75" customHeight="1">
      <c r="A779" s="197"/>
      <c r="B779" s="197"/>
      <c r="C779" s="197"/>
      <c r="D779" s="197"/>
      <c r="E779" s="197"/>
      <c r="F779" s="197"/>
      <c r="G779" s="197"/>
      <c r="H779" s="197"/>
      <c r="I779" s="197"/>
      <c r="J779" s="197"/>
      <c r="K779" s="197"/>
      <c r="L779" s="197"/>
      <c r="M779" s="197"/>
      <c r="N779" s="197"/>
      <c r="O779" s="197"/>
      <c r="P779" s="197"/>
      <c r="Q779" s="197"/>
      <c r="R779" s="197"/>
      <c r="S779" s="197"/>
      <c r="T779" s="197"/>
      <c r="U779" s="197"/>
      <c r="V779" s="197"/>
      <c r="W779" s="197"/>
      <c r="X779" s="197"/>
      <c r="Y779" s="197"/>
      <c r="Z779" s="197"/>
    </row>
    <row r="780" ht="15.75" customHeight="1">
      <c r="A780" s="197"/>
      <c r="B780" s="197"/>
      <c r="C780" s="197"/>
      <c r="D780" s="197"/>
      <c r="E780" s="197"/>
      <c r="F780" s="197"/>
      <c r="G780" s="197"/>
      <c r="H780" s="197"/>
      <c r="I780" s="197"/>
      <c r="J780" s="197"/>
      <c r="K780" s="197"/>
      <c r="L780" s="197"/>
      <c r="M780" s="197"/>
      <c r="N780" s="197"/>
      <c r="O780" s="197"/>
      <c r="P780" s="197"/>
      <c r="Q780" s="197"/>
      <c r="R780" s="197"/>
      <c r="S780" s="197"/>
      <c r="T780" s="197"/>
      <c r="U780" s="197"/>
      <c r="V780" s="197"/>
      <c r="W780" s="197"/>
      <c r="X780" s="197"/>
      <c r="Y780" s="197"/>
      <c r="Z780" s="197"/>
    </row>
    <row r="781" ht="15.75" customHeight="1">
      <c r="A781" s="197"/>
      <c r="B781" s="197"/>
      <c r="C781" s="197"/>
      <c r="D781" s="197"/>
      <c r="E781" s="197"/>
      <c r="F781" s="197"/>
      <c r="G781" s="197"/>
      <c r="H781" s="197"/>
      <c r="I781" s="197"/>
      <c r="J781" s="197"/>
      <c r="K781" s="197"/>
      <c r="L781" s="197"/>
      <c r="M781" s="197"/>
      <c r="N781" s="197"/>
      <c r="O781" s="197"/>
      <c r="P781" s="197"/>
      <c r="Q781" s="197"/>
      <c r="R781" s="197"/>
      <c r="S781" s="197"/>
      <c r="T781" s="197"/>
      <c r="U781" s="197"/>
      <c r="V781" s="197"/>
      <c r="W781" s="197"/>
      <c r="X781" s="197"/>
      <c r="Y781" s="197"/>
      <c r="Z781" s="197"/>
    </row>
    <row r="782" ht="15.75" customHeight="1">
      <c r="A782" s="197"/>
      <c r="B782" s="197"/>
      <c r="C782" s="197"/>
      <c r="D782" s="197"/>
      <c r="E782" s="197"/>
      <c r="F782" s="197"/>
      <c r="G782" s="197"/>
      <c r="H782" s="197"/>
      <c r="I782" s="197"/>
      <c r="J782" s="197"/>
      <c r="K782" s="197"/>
      <c r="L782" s="197"/>
      <c r="M782" s="197"/>
      <c r="N782" s="197"/>
      <c r="O782" s="197"/>
      <c r="P782" s="197"/>
      <c r="Q782" s="197"/>
      <c r="R782" s="197"/>
      <c r="S782" s="197"/>
      <c r="T782" s="197"/>
      <c r="U782" s="197"/>
      <c r="V782" s="197"/>
      <c r="W782" s="197"/>
      <c r="X782" s="197"/>
      <c r="Y782" s="197"/>
      <c r="Z782" s="197"/>
    </row>
    <row r="783" ht="15.75" customHeight="1">
      <c r="A783" s="197"/>
      <c r="B783" s="197"/>
      <c r="C783" s="197"/>
      <c r="D783" s="197"/>
      <c r="E783" s="197"/>
      <c r="F783" s="197"/>
      <c r="G783" s="197"/>
      <c r="H783" s="197"/>
      <c r="I783" s="197"/>
      <c r="J783" s="197"/>
      <c r="K783" s="197"/>
      <c r="L783" s="197"/>
      <c r="M783" s="197"/>
      <c r="N783" s="197"/>
      <c r="O783" s="197"/>
      <c r="P783" s="197"/>
      <c r="Q783" s="197"/>
      <c r="R783" s="197"/>
      <c r="S783" s="197"/>
      <c r="T783" s="197"/>
      <c r="U783" s="197"/>
      <c r="V783" s="197"/>
      <c r="W783" s="197"/>
      <c r="X783" s="197"/>
      <c r="Y783" s="197"/>
      <c r="Z783" s="197"/>
    </row>
    <row r="784" ht="15.75" customHeight="1">
      <c r="A784" s="197"/>
      <c r="B784" s="197"/>
      <c r="C784" s="197"/>
      <c r="D784" s="197"/>
      <c r="E784" s="197"/>
      <c r="F784" s="197"/>
      <c r="G784" s="197"/>
      <c r="H784" s="197"/>
      <c r="I784" s="197"/>
      <c r="J784" s="197"/>
      <c r="K784" s="197"/>
      <c r="L784" s="197"/>
      <c r="M784" s="197"/>
      <c r="N784" s="197"/>
      <c r="O784" s="197"/>
      <c r="P784" s="197"/>
      <c r="Q784" s="197"/>
      <c r="R784" s="197"/>
      <c r="S784" s="197"/>
      <c r="T784" s="197"/>
      <c r="U784" s="197"/>
      <c r="V784" s="197"/>
      <c r="W784" s="197"/>
      <c r="X784" s="197"/>
      <c r="Y784" s="197"/>
      <c r="Z784" s="197"/>
    </row>
    <row r="785" ht="15.75" customHeight="1">
      <c r="A785" s="197"/>
      <c r="B785" s="197"/>
      <c r="C785" s="197"/>
      <c r="D785" s="197"/>
      <c r="E785" s="197"/>
      <c r="F785" s="197"/>
      <c r="G785" s="197"/>
      <c r="H785" s="197"/>
      <c r="I785" s="197"/>
      <c r="J785" s="197"/>
      <c r="K785" s="197"/>
      <c r="L785" s="197"/>
      <c r="M785" s="197"/>
      <c r="N785" s="197"/>
      <c r="O785" s="197"/>
      <c r="P785" s="197"/>
      <c r="Q785" s="197"/>
      <c r="R785" s="197"/>
      <c r="S785" s="197"/>
      <c r="T785" s="197"/>
      <c r="U785" s="197"/>
      <c r="V785" s="197"/>
      <c r="W785" s="197"/>
      <c r="X785" s="197"/>
      <c r="Y785" s="197"/>
      <c r="Z785" s="197"/>
    </row>
    <row r="786" ht="15.75" customHeight="1">
      <c r="A786" s="197"/>
      <c r="B786" s="197"/>
      <c r="C786" s="197"/>
      <c r="D786" s="197"/>
      <c r="E786" s="197"/>
      <c r="F786" s="197"/>
      <c r="G786" s="197"/>
      <c r="H786" s="197"/>
      <c r="I786" s="197"/>
      <c r="J786" s="197"/>
      <c r="K786" s="197"/>
      <c r="L786" s="197"/>
      <c r="M786" s="197"/>
      <c r="N786" s="197"/>
      <c r="O786" s="197"/>
      <c r="P786" s="197"/>
      <c r="Q786" s="197"/>
      <c r="R786" s="197"/>
      <c r="S786" s="197"/>
      <c r="T786" s="197"/>
      <c r="U786" s="197"/>
      <c r="V786" s="197"/>
      <c r="W786" s="197"/>
      <c r="X786" s="197"/>
      <c r="Y786" s="197"/>
      <c r="Z786" s="197"/>
    </row>
    <row r="787" ht="15.75" customHeight="1">
      <c r="A787" s="197"/>
      <c r="B787" s="197"/>
      <c r="C787" s="197"/>
      <c r="D787" s="197"/>
      <c r="E787" s="197"/>
      <c r="F787" s="197"/>
      <c r="G787" s="197"/>
      <c r="H787" s="197"/>
      <c r="I787" s="197"/>
      <c r="J787" s="197"/>
      <c r="K787" s="197"/>
      <c r="L787" s="197"/>
      <c r="M787" s="197"/>
      <c r="N787" s="197"/>
      <c r="O787" s="197"/>
      <c r="P787" s="197"/>
      <c r="Q787" s="197"/>
      <c r="R787" s="197"/>
      <c r="S787" s="197"/>
      <c r="T787" s="197"/>
      <c r="U787" s="197"/>
      <c r="V787" s="197"/>
      <c r="W787" s="197"/>
      <c r="X787" s="197"/>
      <c r="Y787" s="197"/>
      <c r="Z787" s="197"/>
    </row>
    <row r="788" ht="15.75" customHeight="1">
      <c r="A788" s="197"/>
      <c r="B788" s="197"/>
      <c r="C788" s="197"/>
      <c r="D788" s="197"/>
      <c r="E788" s="197"/>
      <c r="F788" s="197"/>
      <c r="G788" s="197"/>
      <c r="H788" s="197"/>
      <c r="I788" s="197"/>
      <c r="J788" s="197"/>
      <c r="K788" s="197"/>
      <c r="L788" s="197"/>
      <c r="M788" s="197"/>
      <c r="N788" s="197"/>
      <c r="O788" s="197"/>
      <c r="P788" s="197"/>
      <c r="Q788" s="197"/>
      <c r="R788" s="197"/>
      <c r="S788" s="197"/>
      <c r="T788" s="197"/>
      <c r="U788" s="197"/>
      <c r="V788" s="197"/>
      <c r="W788" s="197"/>
      <c r="X788" s="197"/>
      <c r="Y788" s="197"/>
      <c r="Z788" s="197"/>
    </row>
    <row r="789" ht="15.75" customHeight="1">
      <c r="A789" s="197"/>
      <c r="B789" s="197"/>
      <c r="C789" s="197"/>
      <c r="D789" s="197"/>
      <c r="E789" s="197"/>
      <c r="F789" s="197"/>
      <c r="G789" s="197"/>
      <c r="H789" s="197"/>
      <c r="I789" s="197"/>
      <c r="J789" s="197"/>
      <c r="K789" s="197"/>
      <c r="L789" s="197"/>
      <c r="M789" s="197"/>
      <c r="N789" s="197"/>
      <c r="O789" s="197"/>
      <c r="P789" s="197"/>
      <c r="Q789" s="197"/>
      <c r="R789" s="197"/>
      <c r="S789" s="197"/>
      <c r="T789" s="197"/>
      <c r="U789" s="197"/>
      <c r="V789" s="197"/>
      <c r="W789" s="197"/>
      <c r="X789" s="197"/>
      <c r="Y789" s="197"/>
      <c r="Z789" s="197"/>
    </row>
    <row r="790" ht="15.75" customHeight="1">
      <c r="A790" s="197"/>
      <c r="B790" s="197"/>
      <c r="C790" s="197"/>
      <c r="D790" s="197"/>
      <c r="E790" s="197"/>
      <c r="F790" s="197"/>
      <c r="G790" s="197"/>
      <c r="H790" s="197"/>
      <c r="I790" s="197"/>
      <c r="J790" s="197"/>
      <c r="K790" s="197"/>
      <c r="L790" s="197"/>
      <c r="M790" s="197"/>
      <c r="N790" s="197"/>
      <c r="O790" s="197"/>
      <c r="P790" s="197"/>
      <c r="Q790" s="197"/>
      <c r="R790" s="197"/>
      <c r="S790" s="197"/>
      <c r="T790" s="197"/>
      <c r="U790" s="197"/>
      <c r="V790" s="197"/>
      <c r="W790" s="197"/>
      <c r="X790" s="197"/>
      <c r="Y790" s="197"/>
      <c r="Z790" s="197"/>
    </row>
    <row r="791" ht="15.75" customHeight="1">
      <c r="A791" s="197"/>
      <c r="B791" s="197"/>
      <c r="C791" s="197"/>
      <c r="D791" s="197"/>
      <c r="E791" s="197"/>
      <c r="F791" s="197"/>
      <c r="G791" s="197"/>
      <c r="H791" s="197"/>
      <c r="I791" s="197"/>
      <c r="J791" s="197"/>
      <c r="K791" s="197"/>
      <c r="L791" s="197"/>
      <c r="M791" s="197"/>
      <c r="N791" s="197"/>
      <c r="O791" s="197"/>
      <c r="P791" s="197"/>
      <c r="Q791" s="197"/>
      <c r="R791" s="197"/>
      <c r="S791" s="197"/>
      <c r="T791" s="197"/>
      <c r="U791" s="197"/>
      <c r="V791" s="197"/>
      <c r="W791" s="197"/>
      <c r="X791" s="197"/>
      <c r="Y791" s="197"/>
      <c r="Z791" s="197"/>
    </row>
    <row r="792" ht="15.75" customHeight="1">
      <c r="A792" s="197"/>
      <c r="B792" s="197"/>
      <c r="C792" s="197"/>
      <c r="D792" s="197"/>
      <c r="E792" s="197"/>
      <c r="F792" s="197"/>
      <c r="G792" s="197"/>
      <c r="H792" s="197"/>
      <c r="I792" s="197"/>
      <c r="J792" s="197"/>
      <c r="K792" s="197"/>
      <c r="L792" s="197"/>
      <c r="M792" s="197"/>
      <c r="N792" s="197"/>
      <c r="O792" s="197"/>
      <c r="P792" s="197"/>
      <c r="Q792" s="197"/>
      <c r="R792" s="197"/>
      <c r="S792" s="197"/>
      <c r="T792" s="197"/>
      <c r="U792" s="197"/>
      <c r="V792" s="197"/>
      <c r="W792" s="197"/>
      <c r="X792" s="197"/>
      <c r="Y792" s="197"/>
      <c r="Z792" s="197"/>
    </row>
    <row r="793" ht="15.75" customHeight="1">
      <c r="A793" s="197"/>
      <c r="B793" s="197"/>
      <c r="C793" s="197"/>
      <c r="D793" s="197"/>
      <c r="E793" s="197"/>
      <c r="F793" s="197"/>
      <c r="G793" s="197"/>
      <c r="H793" s="197"/>
      <c r="I793" s="197"/>
      <c r="J793" s="197"/>
      <c r="K793" s="197"/>
      <c r="L793" s="197"/>
      <c r="M793" s="197"/>
      <c r="N793" s="197"/>
      <c r="O793" s="197"/>
      <c r="P793" s="197"/>
      <c r="Q793" s="197"/>
      <c r="R793" s="197"/>
      <c r="S793" s="197"/>
      <c r="T793" s="197"/>
      <c r="U793" s="197"/>
      <c r="V793" s="197"/>
      <c r="W793" s="197"/>
      <c r="X793" s="197"/>
      <c r="Y793" s="197"/>
      <c r="Z793" s="197"/>
    </row>
    <row r="794" ht="15.75" customHeight="1">
      <c r="A794" s="197"/>
      <c r="B794" s="197"/>
      <c r="C794" s="197"/>
      <c r="D794" s="197"/>
      <c r="E794" s="197"/>
      <c r="F794" s="197"/>
      <c r="G794" s="197"/>
      <c r="H794" s="197"/>
      <c r="I794" s="197"/>
      <c r="J794" s="197"/>
      <c r="K794" s="197"/>
      <c r="L794" s="197"/>
      <c r="M794" s="197"/>
      <c r="N794" s="197"/>
      <c r="O794" s="197"/>
      <c r="P794" s="197"/>
      <c r="Q794" s="197"/>
      <c r="R794" s="197"/>
      <c r="S794" s="197"/>
      <c r="T794" s="197"/>
      <c r="U794" s="197"/>
      <c r="V794" s="197"/>
      <c r="W794" s="197"/>
      <c r="X794" s="197"/>
      <c r="Y794" s="197"/>
      <c r="Z794" s="197"/>
    </row>
    <row r="795" ht="15.75" customHeight="1">
      <c r="A795" s="197"/>
      <c r="B795" s="197"/>
      <c r="C795" s="197"/>
      <c r="D795" s="197"/>
      <c r="E795" s="197"/>
      <c r="F795" s="197"/>
      <c r="G795" s="197"/>
      <c r="H795" s="197"/>
      <c r="I795" s="197"/>
      <c r="J795" s="197"/>
      <c r="K795" s="197"/>
      <c r="L795" s="197"/>
      <c r="M795" s="197"/>
      <c r="N795" s="197"/>
      <c r="O795" s="197"/>
      <c r="P795" s="197"/>
      <c r="Q795" s="197"/>
      <c r="R795" s="197"/>
      <c r="S795" s="197"/>
      <c r="T795" s="197"/>
      <c r="U795" s="197"/>
      <c r="V795" s="197"/>
      <c r="W795" s="197"/>
      <c r="X795" s="197"/>
      <c r="Y795" s="197"/>
      <c r="Z795" s="197"/>
    </row>
    <row r="796" ht="15.75" customHeight="1">
      <c r="A796" s="197"/>
      <c r="B796" s="197"/>
      <c r="C796" s="197"/>
      <c r="D796" s="197"/>
      <c r="E796" s="197"/>
      <c r="F796" s="197"/>
      <c r="G796" s="197"/>
      <c r="H796" s="197"/>
      <c r="I796" s="197"/>
      <c r="J796" s="197"/>
      <c r="K796" s="197"/>
      <c r="L796" s="197"/>
      <c r="M796" s="197"/>
      <c r="N796" s="197"/>
      <c r="O796" s="197"/>
      <c r="P796" s="197"/>
      <c r="Q796" s="197"/>
      <c r="R796" s="197"/>
      <c r="S796" s="197"/>
      <c r="T796" s="197"/>
      <c r="U796" s="197"/>
      <c r="V796" s="197"/>
      <c r="W796" s="197"/>
      <c r="X796" s="197"/>
      <c r="Y796" s="197"/>
      <c r="Z796" s="197"/>
    </row>
    <row r="797" ht="15.75" customHeight="1">
      <c r="A797" s="197"/>
      <c r="B797" s="197"/>
      <c r="C797" s="197"/>
      <c r="D797" s="197"/>
      <c r="E797" s="197"/>
      <c r="F797" s="197"/>
      <c r="G797" s="197"/>
      <c r="H797" s="197"/>
      <c r="I797" s="197"/>
      <c r="J797" s="197"/>
      <c r="K797" s="197"/>
      <c r="L797" s="197"/>
      <c r="M797" s="197"/>
      <c r="N797" s="197"/>
      <c r="O797" s="197"/>
      <c r="P797" s="197"/>
      <c r="Q797" s="197"/>
      <c r="R797" s="197"/>
      <c r="S797" s="197"/>
      <c r="T797" s="197"/>
      <c r="U797" s="197"/>
      <c r="V797" s="197"/>
      <c r="W797" s="197"/>
      <c r="X797" s="197"/>
      <c r="Y797" s="197"/>
      <c r="Z797" s="197"/>
    </row>
    <row r="798" ht="15.75" customHeight="1">
      <c r="A798" s="197"/>
      <c r="B798" s="197"/>
      <c r="C798" s="197"/>
      <c r="D798" s="197"/>
      <c r="E798" s="197"/>
      <c r="F798" s="197"/>
      <c r="G798" s="197"/>
      <c r="H798" s="197"/>
      <c r="I798" s="197"/>
      <c r="J798" s="197"/>
      <c r="K798" s="197"/>
      <c r="L798" s="197"/>
      <c r="M798" s="197"/>
      <c r="N798" s="197"/>
      <c r="O798" s="197"/>
      <c r="P798" s="197"/>
      <c r="Q798" s="197"/>
      <c r="R798" s="197"/>
      <c r="S798" s="197"/>
      <c r="T798" s="197"/>
      <c r="U798" s="197"/>
      <c r="V798" s="197"/>
      <c r="W798" s="197"/>
      <c r="X798" s="197"/>
      <c r="Y798" s="197"/>
      <c r="Z798" s="197"/>
    </row>
    <row r="799" ht="15.75" customHeight="1">
      <c r="A799" s="197"/>
      <c r="B799" s="197"/>
      <c r="C799" s="197"/>
      <c r="D799" s="197"/>
      <c r="E799" s="197"/>
      <c r="F799" s="197"/>
      <c r="G799" s="197"/>
      <c r="H799" s="197"/>
      <c r="I799" s="197"/>
      <c r="J799" s="197"/>
      <c r="K799" s="197"/>
      <c r="L799" s="197"/>
      <c r="M799" s="197"/>
      <c r="N799" s="197"/>
      <c r="O799" s="197"/>
      <c r="P799" s="197"/>
      <c r="Q799" s="197"/>
      <c r="R799" s="197"/>
      <c r="S799" s="197"/>
      <c r="T799" s="197"/>
      <c r="U799" s="197"/>
      <c r="V799" s="197"/>
      <c r="W799" s="197"/>
      <c r="X799" s="197"/>
      <c r="Y799" s="197"/>
      <c r="Z799" s="197"/>
    </row>
    <row r="800" ht="15.75" customHeight="1">
      <c r="A800" s="197"/>
      <c r="B800" s="197"/>
      <c r="C800" s="197"/>
      <c r="D800" s="197"/>
      <c r="E800" s="197"/>
      <c r="F800" s="197"/>
      <c r="G800" s="197"/>
      <c r="H800" s="197"/>
      <c r="I800" s="197"/>
      <c r="J800" s="197"/>
      <c r="K800" s="197"/>
      <c r="L800" s="197"/>
      <c r="M800" s="197"/>
      <c r="N800" s="197"/>
      <c r="O800" s="197"/>
      <c r="P800" s="197"/>
      <c r="Q800" s="197"/>
      <c r="R800" s="197"/>
      <c r="S800" s="197"/>
      <c r="T800" s="197"/>
      <c r="U800" s="197"/>
      <c r="V800" s="197"/>
      <c r="W800" s="197"/>
      <c r="X800" s="197"/>
      <c r="Y800" s="197"/>
      <c r="Z800" s="197"/>
    </row>
    <row r="801" ht="15.75" customHeight="1">
      <c r="A801" s="197"/>
      <c r="B801" s="197"/>
      <c r="C801" s="197"/>
      <c r="D801" s="197"/>
      <c r="E801" s="197"/>
      <c r="F801" s="197"/>
      <c r="G801" s="197"/>
      <c r="H801" s="197"/>
      <c r="I801" s="197"/>
      <c r="J801" s="197"/>
      <c r="K801" s="197"/>
      <c r="L801" s="197"/>
      <c r="M801" s="197"/>
      <c r="N801" s="197"/>
      <c r="O801" s="197"/>
      <c r="P801" s="197"/>
      <c r="Q801" s="197"/>
      <c r="R801" s="197"/>
      <c r="S801" s="197"/>
      <c r="T801" s="197"/>
      <c r="U801" s="197"/>
      <c r="V801" s="197"/>
      <c r="W801" s="197"/>
      <c r="X801" s="197"/>
      <c r="Y801" s="197"/>
      <c r="Z801" s="197"/>
    </row>
    <row r="802" ht="15.75" customHeight="1">
      <c r="A802" s="197"/>
      <c r="B802" s="197"/>
      <c r="C802" s="197"/>
      <c r="D802" s="197"/>
      <c r="E802" s="197"/>
      <c r="F802" s="197"/>
      <c r="G802" s="197"/>
      <c r="H802" s="197"/>
      <c r="I802" s="197"/>
      <c r="J802" s="197"/>
      <c r="K802" s="197"/>
      <c r="L802" s="197"/>
      <c r="M802" s="197"/>
      <c r="N802" s="197"/>
      <c r="O802" s="197"/>
      <c r="P802" s="197"/>
      <c r="Q802" s="197"/>
      <c r="R802" s="197"/>
      <c r="S802" s="197"/>
      <c r="T802" s="197"/>
      <c r="U802" s="197"/>
      <c r="V802" s="197"/>
      <c r="W802" s="197"/>
      <c r="X802" s="197"/>
      <c r="Y802" s="197"/>
      <c r="Z802" s="197"/>
    </row>
    <row r="803" ht="15.75" customHeight="1">
      <c r="A803" s="197"/>
      <c r="B803" s="197"/>
      <c r="C803" s="197"/>
      <c r="D803" s="197"/>
      <c r="E803" s="197"/>
      <c r="F803" s="197"/>
      <c r="G803" s="197"/>
      <c r="H803" s="197"/>
      <c r="I803" s="197"/>
      <c r="J803" s="197"/>
      <c r="K803" s="197"/>
      <c r="L803" s="197"/>
      <c r="M803" s="197"/>
      <c r="N803" s="197"/>
      <c r="O803" s="197"/>
      <c r="P803" s="197"/>
      <c r="Q803" s="197"/>
      <c r="R803" s="197"/>
      <c r="S803" s="197"/>
      <c r="T803" s="197"/>
      <c r="U803" s="197"/>
      <c r="V803" s="197"/>
      <c r="W803" s="197"/>
      <c r="X803" s="197"/>
      <c r="Y803" s="197"/>
      <c r="Z803" s="197"/>
    </row>
    <row r="804" ht="15.75" customHeight="1">
      <c r="A804" s="197"/>
      <c r="B804" s="197"/>
      <c r="C804" s="197"/>
      <c r="D804" s="197"/>
      <c r="E804" s="197"/>
      <c r="F804" s="197"/>
      <c r="G804" s="197"/>
      <c r="H804" s="197"/>
      <c r="I804" s="197"/>
      <c r="J804" s="197"/>
      <c r="K804" s="197"/>
      <c r="L804" s="197"/>
      <c r="M804" s="197"/>
      <c r="N804" s="197"/>
      <c r="O804" s="197"/>
      <c r="P804" s="197"/>
      <c r="Q804" s="197"/>
      <c r="R804" s="197"/>
      <c r="S804" s="197"/>
      <c r="T804" s="197"/>
      <c r="U804" s="197"/>
      <c r="V804" s="197"/>
      <c r="W804" s="197"/>
      <c r="X804" s="197"/>
      <c r="Y804" s="197"/>
      <c r="Z804" s="197"/>
    </row>
    <row r="805" ht="15.75" customHeight="1">
      <c r="A805" s="197"/>
      <c r="B805" s="197"/>
      <c r="C805" s="197"/>
      <c r="D805" s="197"/>
      <c r="E805" s="197"/>
      <c r="F805" s="197"/>
      <c r="G805" s="197"/>
      <c r="H805" s="197"/>
      <c r="I805" s="197"/>
      <c r="J805" s="197"/>
      <c r="K805" s="197"/>
      <c r="L805" s="197"/>
      <c r="M805" s="197"/>
      <c r="N805" s="197"/>
      <c r="O805" s="197"/>
      <c r="P805" s="197"/>
      <c r="Q805" s="197"/>
      <c r="R805" s="197"/>
      <c r="S805" s="197"/>
      <c r="T805" s="197"/>
      <c r="U805" s="197"/>
      <c r="V805" s="197"/>
      <c r="W805" s="197"/>
      <c r="X805" s="197"/>
      <c r="Y805" s="197"/>
      <c r="Z805" s="197"/>
    </row>
    <row r="806" ht="15.75" customHeight="1">
      <c r="A806" s="197"/>
      <c r="B806" s="197"/>
      <c r="C806" s="197"/>
      <c r="D806" s="197"/>
      <c r="E806" s="197"/>
      <c r="F806" s="197"/>
      <c r="G806" s="197"/>
      <c r="H806" s="197"/>
      <c r="I806" s="197"/>
      <c r="J806" s="197"/>
      <c r="K806" s="197"/>
      <c r="L806" s="197"/>
      <c r="M806" s="197"/>
      <c r="N806" s="197"/>
      <c r="O806" s="197"/>
      <c r="P806" s="197"/>
      <c r="Q806" s="197"/>
      <c r="R806" s="197"/>
      <c r="S806" s="197"/>
      <c r="T806" s="197"/>
      <c r="U806" s="197"/>
      <c r="V806" s="197"/>
      <c r="W806" s="197"/>
      <c r="X806" s="197"/>
      <c r="Y806" s="197"/>
      <c r="Z806" s="197"/>
    </row>
    <row r="807" ht="15.75" customHeight="1">
      <c r="A807" s="197"/>
      <c r="B807" s="197"/>
      <c r="C807" s="197"/>
      <c r="D807" s="197"/>
      <c r="E807" s="197"/>
      <c r="F807" s="197"/>
      <c r="G807" s="197"/>
      <c r="H807" s="197"/>
      <c r="I807" s="197"/>
      <c r="J807" s="197"/>
      <c r="K807" s="197"/>
      <c r="L807" s="197"/>
      <c r="M807" s="197"/>
      <c r="N807" s="197"/>
      <c r="O807" s="197"/>
      <c r="P807" s="197"/>
      <c r="Q807" s="197"/>
      <c r="R807" s="197"/>
      <c r="S807" s="197"/>
      <c r="T807" s="197"/>
      <c r="U807" s="197"/>
      <c r="V807" s="197"/>
      <c r="W807" s="197"/>
      <c r="X807" s="197"/>
      <c r="Y807" s="197"/>
      <c r="Z807" s="197"/>
    </row>
    <row r="808" ht="15.75" customHeight="1">
      <c r="A808" s="197"/>
      <c r="B808" s="197"/>
      <c r="C808" s="197"/>
      <c r="D808" s="197"/>
      <c r="E808" s="197"/>
      <c r="F808" s="197"/>
      <c r="G808" s="197"/>
      <c r="H808" s="197"/>
      <c r="I808" s="197"/>
      <c r="J808" s="197"/>
      <c r="K808" s="197"/>
      <c r="L808" s="197"/>
      <c r="M808" s="197"/>
      <c r="N808" s="197"/>
      <c r="O808" s="197"/>
      <c r="P808" s="197"/>
      <c r="Q808" s="197"/>
      <c r="R808" s="197"/>
      <c r="S808" s="197"/>
      <c r="T808" s="197"/>
      <c r="U808" s="197"/>
      <c r="V808" s="197"/>
      <c r="W808" s="197"/>
      <c r="X808" s="197"/>
      <c r="Y808" s="197"/>
      <c r="Z808" s="197"/>
    </row>
    <row r="809" ht="15.75" customHeight="1">
      <c r="A809" s="197"/>
      <c r="B809" s="197"/>
      <c r="C809" s="197"/>
      <c r="D809" s="197"/>
      <c r="E809" s="197"/>
      <c r="F809" s="197"/>
      <c r="G809" s="197"/>
      <c r="H809" s="197"/>
      <c r="I809" s="197"/>
      <c r="J809" s="197"/>
      <c r="K809" s="197"/>
      <c r="L809" s="197"/>
      <c r="M809" s="197"/>
      <c r="N809" s="197"/>
      <c r="O809" s="197"/>
      <c r="P809" s="197"/>
      <c r="Q809" s="197"/>
      <c r="R809" s="197"/>
      <c r="S809" s="197"/>
      <c r="T809" s="197"/>
      <c r="U809" s="197"/>
      <c r="V809" s="197"/>
      <c r="W809" s="197"/>
      <c r="X809" s="197"/>
      <c r="Y809" s="197"/>
      <c r="Z809" s="197"/>
    </row>
    <row r="810" ht="15.75" customHeight="1">
      <c r="A810" s="197"/>
      <c r="B810" s="197"/>
      <c r="C810" s="197"/>
      <c r="D810" s="197"/>
      <c r="E810" s="197"/>
      <c r="F810" s="197"/>
      <c r="G810" s="197"/>
      <c r="H810" s="197"/>
      <c r="I810" s="197"/>
      <c r="J810" s="197"/>
      <c r="K810" s="197"/>
      <c r="L810" s="197"/>
      <c r="M810" s="197"/>
      <c r="N810" s="197"/>
      <c r="O810" s="197"/>
      <c r="P810" s="197"/>
      <c r="Q810" s="197"/>
      <c r="R810" s="197"/>
      <c r="S810" s="197"/>
      <c r="T810" s="197"/>
      <c r="U810" s="197"/>
      <c r="V810" s="197"/>
      <c r="W810" s="197"/>
      <c r="X810" s="197"/>
      <c r="Y810" s="197"/>
      <c r="Z810" s="197"/>
    </row>
    <row r="811" ht="15.75" customHeight="1">
      <c r="A811" s="197"/>
      <c r="B811" s="197"/>
      <c r="C811" s="197"/>
      <c r="D811" s="197"/>
      <c r="E811" s="197"/>
      <c r="F811" s="197"/>
      <c r="G811" s="197"/>
      <c r="H811" s="197"/>
      <c r="I811" s="197"/>
      <c r="J811" s="197"/>
      <c r="K811" s="197"/>
      <c r="L811" s="197"/>
      <c r="M811" s="197"/>
      <c r="N811" s="197"/>
      <c r="O811" s="197"/>
      <c r="P811" s="197"/>
      <c r="Q811" s="197"/>
      <c r="R811" s="197"/>
      <c r="S811" s="197"/>
      <c r="T811" s="197"/>
      <c r="U811" s="197"/>
      <c r="V811" s="197"/>
      <c r="W811" s="197"/>
      <c r="X811" s="197"/>
      <c r="Y811" s="197"/>
      <c r="Z811" s="197"/>
    </row>
    <row r="812" ht="15.75" customHeight="1">
      <c r="A812" s="197"/>
      <c r="B812" s="197"/>
      <c r="C812" s="197"/>
      <c r="D812" s="197"/>
      <c r="E812" s="197"/>
      <c r="F812" s="197"/>
      <c r="G812" s="197"/>
      <c r="H812" s="197"/>
      <c r="I812" s="197"/>
      <c r="J812" s="197"/>
      <c r="K812" s="197"/>
      <c r="L812" s="197"/>
      <c r="M812" s="197"/>
      <c r="N812" s="197"/>
      <c r="O812" s="197"/>
      <c r="P812" s="197"/>
      <c r="Q812" s="197"/>
      <c r="R812" s="197"/>
      <c r="S812" s="197"/>
      <c r="T812" s="197"/>
      <c r="U812" s="197"/>
      <c r="V812" s="197"/>
      <c r="W812" s="197"/>
      <c r="X812" s="197"/>
      <c r="Y812" s="197"/>
      <c r="Z812" s="197"/>
    </row>
    <row r="813" ht="15.75" customHeight="1">
      <c r="A813" s="197"/>
      <c r="B813" s="197"/>
      <c r="C813" s="197"/>
      <c r="D813" s="197"/>
      <c r="E813" s="197"/>
      <c r="F813" s="197"/>
      <c r="G813" s="197"/>
      <c r="H813" s="197"/>
      <c r="I813" s="197"/>
      <c r="J813" s="197"/>
      <c r="K813" s="197"/>
      <c r="L813" s="197"/>
      <c r="M813" s="197"/>
      <c r="N813" s="197"/>
      <c r="O813" s="197"/>
      <c r="P813" s="197"/>
      <c r="Q813" s="197"/>
      <c r="R813" s="197"/>
      <c r="S813" s="197"/>
      <c r="T813" s="197"/>
      <c r="U813" s="197"/>
      <c r="V813" s="197"/>
      <c r="W813" s="197"/>
      <c r="X813" s="197"/>
      <c r="Y813" s="197"/>
      <c r="Z813" s="197"/>
    </row>
    <row r="814" ht="15.75" customHeight="1">
      <c r="A814" s="197"/>
      <c r="B814" s="197"/>
      <c r="C814" s="197"/>
      <c r="D814" s="197"/>
      <c r="E814" s="197"/>
      <c r="F814" s="197"/>
      <c r="G814" s="197"/>
      <c r="H814" s="197"/>
      <c r="I814" s="197"/>
      <c r="J814" s="197"/>
      <c r="K814" s="197"/>
      <c r="L814" s="197"/>
      <c r="M814" s="197"/>
      <c r="N814" s="197"/>
      <c r="O814" s="197"/>
      <c r="P814" s="197"/>
      <c r="Q814" s="197"/>
      <c r="R814" s="197"/>
      <c r="S814" s="197"/>
      <c r="T814" s="197"/>
      <c r="U814" s="197"/>
      <c r="V814" s="197"/>
      <c r="W814" s="197"/>
      <c r="X814" s="197"/>
      <c r="Y814" s="197"/>
      <c r="Z814" s="197"/>
    </row>
    <row r="815" ht="15.75" customHeight="1">
      <c r="A815" s="197"/>
      <c r="B815" s="197"/>
      <c r="C815" s="197"/>
      <c r="D815" s="197"/>
      <c r="E815" s="197"/>
      <c r="F815" s="197"/>
      <c r="G815" s="197"/>
      <c r="H815" s="197"/>
      <c r="I815" s="197"/>
      <c r="J815" s="197"/>
      <c r="K815" s="197"/>
      <c r="L815" s="197"/>
      <c r="M815" s="197"/>
      <c r="N815" s="197"/>
      <c r="O815" s="197"/>
      <c r="P815" s="197"/>
      <c r="Q815" s="197"/>
      <c r="R815" s="197"/>
      <c r="S815" s="197"/>
      <c r="T815" s="197"/>
      <c r="U815" s="197"/>
      <c r="V815" s="197"/>
      <c r="W815" s="197"/>
      <c r="X815" s="197"/>
      <c r="Y815" s="197"/>
      <c r="Z815" s="197"/>
    </row>
    <row r="816" ht="15.75" customHeight="1">
      <c r="A816" s="197"/>
      <c r="B816" s="197"/>
      <c r="C816" s="197"/>
      <c r="D816" s="197"/>
      <c r="E816" s="197"/>
      <c r="F816" s="197"/>
      <c r="G816" s="197"/>
      <c r="H816" s="197"/>
      <c r="I816" s="197"/>
      <c r="J816" s="197"/>
      <c r="K816" s="197"/>
      <c r="L816" s="197"/>
      <c r="M816" s="197"/>
      <c r="N816" s="197"/>
      <c r="O816" s="197"/>
      <c r="P816" s="197"/>
      <c r="Q816" s="197"/>
      <c r="R816" s="197"/>
      <c r="S816" s="197"/>
      <c r="T816" s="197"/>
      <c r="U816" s="197"/>
      <c r="V816" s="197"/>
      <c r="W816" s="197"/>
      <c r="X816" s="197"/>
      <c r="Y816" s="197"/>
      <c r="Z816" s="197"/>
    </row>
    <row r="817" ht="15.75" customHeight="1">
      <c r="A817" s="197"/>
      <c r="B817" s="197"/>
      <c r="C817" s="197"/>
      <c r="D817" s="197"/>
      <c r="E817" s="197"/>
      <c r="F817" s="197"/>
      <c r="G817" s="197"/>
      <c r="H817" s="197"/>
      <c r="I817" s="197"/>
      <c r="J817" s="197"/>
      <c r="K817" s="197"/>
      <c r="L817" s="197"/>
      <c r="M817" s="197"/>
      <c r="N817" s="197"/>
      <c r="O817" s="197"/>
      <c r="P817" s="197"/>
      <c r="Q817" s="197"/>
      <c r="R817" s="197"/>
      <c r="S817" s="197"/>
      <c r="T817" s="197"/>
      <c r="U817" s="197"/>
      <c r="V817" s="197"/>
      <c r="W817" s="197"/>
      <c r="X817" s="197"/>
      <c r="Y817" s="197"/>
      <c r="Z817" s="197"/>
    </row>
    <row r="818" ht="15.75" customHeight="1">
      <c r="A818" s="197"/>
      <c r="B818" s="197"/>
      <c r="C818" s="197"/>
      <c r="D818" s="197"/>
      <c r="E818" s="197"/>
      <c r="F818" s="197"/>
      <c r="G818" s="197"/>
      <c r="H818" s="197"/>
      <c r="I818" s="197"/>
      <c r="J818" s="197"/>
      <c r="K818" s="197"/>
      <c r="L818" s="197"/>
      <c r="M818" s="197"/>
      <c r="N818" s="197"/>
      <c r="O818" s="197"/>
      <c r="P818" s="197"/>
      <c r="Q818" s="197"/>
      <c r="R818" s="197"/>
      <c r="S818" s="197"/>
      <c r="T818" s="197"/>
      <c r="U818" s="197"/>
      <c r="V818" s="197"/>
      <c r="W818" s="197"/>
      <c r="X818" s="197"/>
      <c r="Y818" s="197"/>
      <c r="Z818" s="197"/>
    </row>
    <row r="819" ht="15.75" customHeight="1">
      <c r="A819" s="197"/>
      <c r="B819" s="197"/>
      <c r="C819" s="197"/>
      <c r="D819" s="197"/>
      <c r="E819" s="197"/>
      <c r="F819" s="197"/>
      <c r="G819" s="197"/>
      <c r="H819" s="197"/>
      <c r="I819" s="197"/>
      <c r="J819" s="197"/>
      <c r="K819" s="197"/>
      <c r="L819" s="197"/>
      <c r="M819" s="197"/>
      <c r="N819" s="197"/>
      <c r="O819" s="197"/>
      <c r="P819" s="197"/>
      <c r="Q819" s="197"/>
      <c r="R819" s="197"/>
      <c r="S819" s="197"/>
      <c r="T819" s="197"/>
      <c r="U819" s="197"/>
      <c r="V819" s="197"/>
      <c r="W819" s="197"/>
      <c r="X819" s="197"/>
      <c r="Y819" s="197"/>
      <c r="Z819" s="197"/>
    </row>
    <row r="820" ht="15.75" customHeight="1">
      <c r="A820" s="197"/>
      <c r="B820" s="197"/>
      <c r="C820" s="197"/>
      <c r="D820" s="197"/>
      <c r="E820" s="197"/>
      <c r="F820" s="197"/>
      <c r="G820" s="197"/>
      <c r="H820" s="197"/>
      <c r="I820" s="197"/>
      <c r="J820" s="197"/>
      <c r="K820" s="197"/>
      <c r="L820" s="197"/>
      <c r="M820" s="197"/>
      <c r="N820" s="197"/>
      <c r="O820" s="197"/>
      <c r="P820" s="197"/>
      <c r="Q820" s="197"/>
      <c r="R820" s="197"/>
      <c r="S820" s="197"/>
      <c r="T820" s="197"/>
      <c r="U820" s="197"/>
      <c r="V820" s="197"/>
      <c r="W820" s="197"/>
      <c r="X820" s="197"/>
      <c r="Y820" s="197"/>
      <c r="Z820" s="197"/>
    </row>
    <row r="821" ht="15.75" customHeight="1">
      <c r="A821" s="197"/>
      <c r="B821" s="197"/>
      <c r="C821" s="197"/>
      <c r="D821" s="197"/>
      <c r="E821" s="197"/>
      <c r="F821" s="197"/>
      <c r="G821" s="197"/>
      <c r="H821" s="197"/>
      <c r="I821" s="197"/>
      <c r="J821" s="197"/>
      <c r="K821" s="197"/>
      <c r="L821" s="197"/>
      <c r="M821" s="197"/>
      <c r="N821" s="197"/>
      <c r="O821" s="197"/>
      <c r="P821" s="197"/>
      <c r="Q821" s="197"/>
      <c r="R821" s="197"/>
      <c r="S821" s="197"/>
      <c r="T821" s="197"/>
      <c r="U821" s="197"/>
      <c r="V821" s="197"/>
      <c r="W821" s="197"/>
      <c r="X821" s="197"/>
      <c r="Y821" s="197"/>
      <c r="Z821" s="197"/>
    </row>
    <row r="822" ht="15.75" customHeight="1">
      <c r="A822" s="197"/>
      <c r="B822" s="197"/>
      <c r="C822" s="197"/>
      <c r="D822" s="197"/>
      <c r="E822" s="197"/>
      <c r="F822" s="197"/>
      <c r="G822" s="197"/>
      <c r="H822" s="197"/>
      <c r="I822" s="197"/>
      <c r="J822" s="197"/>
      <c r="K822" s="197"/>
      <c r="L822" s="197"/>
      <c r="M822" s="197"/>
      <c r="N822" s="197"/>
      <c r="O822" s="197"/>
      <c r="P822" s="197"/>
      <c r="Q822" s="197"/>
      <c r="R822" s="197"/>
      <c r="S822" s="197"/>
      <c r="T822" s="197"/>
      <c r="U822" s="197"/>
      <c r="V822" s="197"/>
      <c r="W822" s="197"/>
      <c r="X822" s="197"/>
      <c r="Y822" s="197"/>
      <c r="Z822" s="197"/>
    </row>
    <row r="823" ht="15.75" customHeight="1">
      <c r="A823" s="197"/>
      <c r="B823" s="197"/>
      <c r="C823" s="197"/>
      <c r="D823" s="197"/>
      <c r="E823" s="197"/>
      <c r="F823" s="197"/>
      <c r="G823" s="197"/>
      <c r="H823" s="197"/>
      <c r="I823" s="197"/>
      <c r="J823" s="197"/>
      <c r="K823" s="197"/>
      <c r="L823" s="197"/>
      <c r="M823" s="197"/>
      <c r="N823" s="197"/>
      <c r="O823" s="197"/>
      <c r="P823" s="197"/>
      <c r="Q823" s="197"/>
      <c r="R823" s="197"/>
      <c r="S823" s="197"/>
      <c r="T823" s="197"/>
      <c r="U823" s="197"/>
      <c r="V823" s="197"/>
      <c r="W823" s="197"/>
      <c r="X823" s="197"/>
      <c r="Y823" s="197"/>
      <c r="Z823" s="197"/>
    </row>
    <row r="824" ht="15.75" customHeight="1">
      <c r="A824" s="197"/>
      <c r="B824" s="197"/>
      <c r="C824" s="197"/>
      <c r="D824" s="197"/>
      <c r="E824" s="197"/>
      <c r="F824" s="197"/>
      <c r="G824" s="197"/>
      <c r="H824" s="197"/>
      <c r="I824" s="197"/>
      <c r="J824" s="197"/>
      <c r="K824" s="197"/>
      <c r="L824" s="197"/>
      <c r="M824" s="197"/>
      <c r="N824" s="197"/>
      <c r="O824" s="197"/>
      <c r="P824" s="197"/>
      <c r="Q824" s="197"/>
      <c r="R824" s="197"/>
      <c r="S824" s="197"/>
      <c r="T824" s="197"/>
      <c r="U824" s="197"/>
      <c r="V824" s="197"/>
      <c r="W824" s="197"/>
      <c r="X824" s="197"/>
      <c r="Y824" s="197"/>
      <c r="Z824" s="197"/>
    </row>
    <row r="825" ht="15.75" customHeight="1">
      <c r="A825" s="197"/>
      <c r="B825" s="197"/>
      <c r="C825" s="197"/>
      <c r="D825" s="197"/>
      <c r="E825" s="197"/>
      <c r="F825" s="197"/>
      <c r="G825" s="197"/>
      <c r="H825" s="197"/>
      <c r="I825" s="197"/>
      <c r="J825" s="197"/>
      <c r="K825" s="197"/>
      <c r="L825" s="197"/>
      <c r="M825" s="197"/>
      <c r="N825" s="197"/>
      <c r="O825" s="197"/>
      <c r="P825" s="197"/>
      <c r="Q825" s="197"/>
      <c r="R825" s="197"/>
      <c r="S825" s="197"/>
      <c r="T825" s="197"/>
      <c r="U825" s="197"/>
      <c r="V825" s="197"/>
      <c r="W825" s="197"/>
      <c r="X825" s="197"/>
      <c r="Y825" s="197"/>
      <c r="Z825" s="197"/>
    </row>
    <row r="826" ht="15.75" customHeight="1">
      <c r="A826" s="197"/>
      <c r="B826" s="197"/>
      <c r="C826" s="197"/>
      <c r="D826" s="197"/>
      <c r="E826" s="197"/>
      <c r="F826" s="197"/>
      <c r="G826" s="197"/>
      <c r="H826" s="197"/>
      <c r="I826" s="197"/>
      <c r="J826" s="197"/>
      <c r="K826" s="197"/>
      <c r="L826" s="197"/>
      <c r="M826" s="197"/>
      <c r="N826" s="197"/>
      <c r="O826" s="197"/>
      <c r="P826" s="197"/>
      <c r="Q826" s="197"/>
      <c r="R826" s="197"/>
      <c r="S826" s="197"/>
      <c r="T826" s="197"/>
      <c r="U826" s="197"/>
      <c r="V826" s="197"/>
      <c r="W826" s="197"/>
      <c r="X826" s="197"/>
      <c r="Y826" s="197"/>
      <c r="Z826" s="197"/>
    </row>
    <row r="827" ht="15.75" customHeight="1">
      <c r="A827" s="197"/>
      <c r="B827" s="197"/>
      <c r="C827" s="197"/>
      <c r="D827" s="197"/>
      <c r="E827" s="197"/>
      <c r="F827" s="197"/>
      <c r="G827" s="197"/>
      <c r="H827" s="197"/>
      <c r="I827" s="197"/>
      <c r="J827" s="197"/>
      <c r="K827" s="197"/>
      <c r="L827" s="197"/>
      <c r="M827" s="197"/>
      <c r="N827" s="197"/>
      <c r="O827" s="197"/>
      <c r="P827" s="197"/>
      <c r="Q827" s="197"/>
      <c r="R827" s="197"/>
      <c r="S827" s="197"/>
      <c r="T827" s="197"/>
      <c r="U827" s="197"/>
      <c r="V827" s="197"/>
      <c r="W827" s="197"/>
      <c r="X827" s="197"/>
      <c r="Y827" s="197"/>
      <c r="Z827" s="197"/>
    </row>
    <row r="828" ht="15.75" customHeight="1">
      <c r="A828" s="197"/>
      <c r="B828" s="197"/>
      <c r="C828" s="197"/>
      <c r="D828" s="197"/>
      <c r="E828" s="197"/>
      <c r="F828" s="197"/>
      <c r="G828" s="197"/>
      <c r="H828" s="197"/>
      <c r="I828" s="197"/>
      <c r="J828" s="197"/>
      <c r="K828" s="197"/>
      <c r="L828" s="197"/>
      <c r="M828" s="197"/>
      <c r="N828" s="197"/>
      <c r="O828" s="197"/>
      <c r="P828" s="197"/>
      <c r="Q828" s="197"/>
      <c r="R828" s="197"/>
      <c r="S828" s="197"/>
      <c r="T828" s="197"/>
      <c r="U828" s="197"/>
      <c r="V828" s="197"/>
      <c r="W828" s="197"/>
      <c r="X828" s="197"/>
      <c r="Y828" s="197"/>
      <c r="Z828" s="197"/>
    </row>
    <row r="829" ht="15.75" customHeight="1">
      <c r="A829" s="197"/>
      <c r="B829" s="197"/>
      <c r="C829" s="197"/>
      <c r="D829" s="197"/>
      <c r="E829" s="197"/>
      <c r="F829" s="197"/>
      <c r="G829" s="197"/>
      <c r="H829" s="197"/>
      <c r="I829" s="197"/>
      <c r="J829" s="197"/>
      <c r="K829" s="197"/>
      <c r="L829" s="197"/>
      <c r="M829" s="197"/>
      <c r="N829" s="197"/>
      <c r="O829" s="197"/>
      <c r="P829" s="197"/>
      <c r="Q829" s="197"/>
      <c r="R829" s="197"/>
      <c r="S829" s="197"/>
      <c r="T829" s="197"/>
      <c r="U829" s="197"/>
      <c r="V829" s="197"/>
      <c r="W829" s="197"/>
      <c r="X829" s="197"/>
      <c r="Y829" s="197"/>
      <c r="Z829" s="197"/>
    </row>
    <row r="830" ht="15.75" customHeight="1">
      <c r="A830" s="197"/>
      <c r="B830" s="197"/>
      <c r="C830" s="197"/>
      <c r="D830" s="197"/>
      <c r="E830" s="197"/>
      <c r="F830" s="197"/>
      <c r="G830" s="197"/>
      <c r="H830" s="197"/>
      <c r="I830" s="197"/>
      <c r="J830" s="197"/>
      <c r="K830" s="197"/>
      <c r="L830" s="197"/>
      <c r="M830" s="197"/>
      <c r="N830" s="197"/>
      <c r="O830" s="197"/>
      <c r="P830" s="197"/>
      <c r="Q830" s="197"/>
      <c r="R830" s="197"/>
      <c r="S830" s="197"/>
      <c r="T830" s="197"/>
      <c r="U830" s="197"/>
      <c r="V830" s="197"/>
      <c r="W830" s="197"/>
      <c r="X830" s="197"/>
      <c r="Y830" s="197"/>
      <c r="Z830" s="197"/>
    </row>
    <row r="831" ht="15.75" customHeight="1">
      <c r="A831" s="197"/>
      <c r="B831" s="197"/>
      <c r="C831" s="197"/>
      <c r="D831" s="197"/>
      <c r="E831" s="197"/>
      <c r="F831" s="197"/>
      <c r="G831" s="197"/>
      <c r="H831" s="197"/>
      <c r="I831" s="197"/>
      <c r="J831" s="197"/>
      <c r="K831" s="197"/>
      <c r="L831" s="197"/>
      <c r="M831" s="197"/>
      <c r="N831" s="197"/>
      <c r="O831" s="197"/>
      <c r="P831" s="197"/>
      <c r="Q831" s="197"/>
      <c r="R831" s="197"/>
      <c r="S831" s="197"/>
      <c r="T831" s="197"/>
      <c r="U831" s="197"/>
      <c r="V831" s="197"/>
      <c r="W831" s="197"/>
      <c r="X831" s="197"/>
      <c r="Y831" s="197"/>
      <c r="Z831" s="197"/>
    </row>
    <row r="832" ht="15.75" customHeight="1">
      <c r="A832" s="197"/>
      <c r="B832" s="197"/>
      <c r="C832" s="197"/>
      <c r="D832" s="197"/>
      <c r="E832" s="197"/>
      <c r="F832" s="197"/>
      <c r="G832" s="197"/>
      <c r="H832" s="197"/>
      <c r="I832" s="197"/>
      <c r="J832" s="197"/>
      <c r="K832" s="197"/>
      <c r="L832" s="197"/>
      <c r="M832" s="197"/>
      <c r="N832" s="197"/>
      <c r="O832" s="197"/>
      <c r="P832" s="197"/>
      <c r="Q832" s="197"/>
      <c r="R832" s="197"/>
      <c r="S832" s="197"/>
      <c r="T832" s="197"/>
      <c r="U832" s="197"/>
      <c r="V832" s="197"/>
      <c r="W832" s="197"/>
      <c r="X832" s="197"/>
      <c r="Y832" s="197"/>
      <c r="Z832" s="197"/>
    </row>
    <row r="833" ht="15.75" customHeight="1">
      <c r="A833" s="197"/>
      <c r="B833" s="197"/>
      <c r="C833" s="197"/>
      <c r="D833" s="197"/>
      <c r="E833" s="197"/>
      <c r="F833" s="197"/>
      <c r="G833" s="197"/>
      <c r="H833" s="197"/>
      <c r="I833" s="197"/>
      <c r="J833" s="197"/>
      <c r="K833" s="197"/>
      <c r="L833" s="197"/>
      <c r="M833" s="197"/>
      <c r="N833" s="197"/>
      <c r="O833" s="197"/>
      <c r="P833" s="197"/>
      <c r="Q833" s="197"/>
      <c r="R833" s="197"/>
      <c r="S833" s="197"/>
      <c r="T833" s="197"/>
      <c r="U833" s="197"/>
      <c r="V833" s="197"/>
      <c r="W833" s="197"/>
      <c r="X833" s="197"/>
      <c r="Y833" s="197"/>
      <c r="Z833" s="197"/>
    </row>
    <row r="834" ht="15.75" customHeight="1">
      <c r="A834" s="197"/>
      <c r="B834" s="197"/>
      <c r="C834" s="197"/>
      <c r="D834" s="197"/>
      <c r="E834" s="197"/>
      <c r="F834" s="197"/>
      <c r="G834" s="197"/>
      <c r="H834" s="197"/>
      <c r="I834" s="197"/>
      <c r="J834" s="197"/>
      <c r="K834" s="197"/>
      <c r="L834" s="197"/>
      <c r="M834" s="197"/>
      <c r="N834" s="197"/>
      <c r="O834" s="197"/>
      <c r="P834" s="197"/>
      <c r="Q834" s="197"/>
      <c r="R834" s="197"/>
      <c r="S834" s="197"/>
      <c r="T834" s="197"/>
      <c r="U834" s="197"/>
      <c r="V834" s="197"/>
      <c r="W834" s="197"/>
      <c r="X834" s="197"/>
      <c r="Y834" s="197"/>
      <c r="Z834" s="197"/>
    </row>
    <row r="835" ht="15.75" customHeight="1">
      <c r="A835" s="197"/>
      <c r="B835" s="197"/>
      <c r="C835" s="197"/>
      <c r="D835" s="197"/>
      <c r="E835" s="197"/>
      <c r="F835" s="197"/>
      <c r="G835" s="197"/>
      <c r="H835" s="197"/>
      <c r="I835" s="197"/>
      <c r="J835" s="197"/>
      <c r="K835" s="197"/>
      <c r="L835" s="197"/>
      <c r="M835" s="197"/>
      <c r="N835" s="197"/>
      <c r="O835" s="197"/>
      <c r="P835" s="197"/>
      <c r="Q835" s="197"/>
      <c r="R835" s="197"/>
      <c r="S835" s="197"/>
      <c r="T835" s="197"/>
      <c r="U835" s="197"/>
      <c r="V835" s="197"/>
      <c r="W835" s="197"/>
      <c r="X835" s="197"/>
      <c r="Y835" s="197"/>
      <c r="Z835" s="197"/>
    </row>
    <row r="836" ht="15.75" customHeight="1">
      <c r="A836" s="197"/>
      <c r="B836" s="197"/>
      <c r="C836" s="197"/>
      <c r="D836" s="197"/>
      <c r="E836" s="197"/>
      <c r="F836" s="197"/>
      <c r="G836" s="197"/>
      <c r="H836" s="197"/>
      <c r="I836" s="197"/>
      <c r="J836" s="197"/>
      <c r="K836" s="197"/>
      <c r="L836" s="197"/>
      <c r="M836" s="197"/>
      <c r="N836" s="197"/>
      <c r="O836" s="197"/>
      <c r="P836" s="197"/>
      <c r="Q836" s="197"/>
      <c r="R836" s="197"/>
      <c r="S836" s="197"/>
      <c r="T836" s="197"/>
      <c r="U836" s="197"/>
      <c r="V836" s="197"/>
      <c r="W836" s="197"/>
      <c r="X836" s="197"/>
      <c r="Y836" s="197"/>
      <c r="Z836" s="197"/>
    </row>
    <row r="837" ht="15.75" customHeight="1">
      <c r="A837" s="197"/>
      <c r="B837" s="197"/>
      <c r="C837" s="197"/>
      <c r="D837" s="197"/>
      <c r="E837" s="197"/>
      <c r="F837" s="197"/>
      <c r="G837" s="197"/>
      <c r="H837" s="197"/>
      <c r="I837" s="197"/>
      <c r="J837" s="197"/>
      <c r="K837" s="197"/>
      <c r="L837" s="197"/>
      <c r="M837" s="197"/>
      <c r="N837" s="197"/>
      <c r="O837" s="197"/>
      <c r="P837" s="197"/>
      <c r="Q837" s="197"/>
      <c r="R837" s="197"/>
      <c r="S837" s="197"/>
      <c r="T837" s="197"/>
      <c r="U837" s="197"/>
      <c r="V837" s="197"/>
      <c r="W837" s="197"/>
      <c r="X837" s="197"/>
      <c r="Y837" s="197"/>
      <c r="Z837" s="197"/>
    </row>
    <row r="838" ht="15.75" customHeight="1">
      <c r="A838" s="197"/>
      <c r="B838" s="197"/>
      <c r="C838" s="197"/>
      <c r="D838" s="197"/>
      <c r="E838" s="197"/>
      <c r="F838" s="197"/>
      <c r="G838" s="197"/>
      <c r="H838" s="197"/>
      <c r="I838" s="197"/>
      <c r="J838" s="197"/>
      <c r="K838" s="197"/>
      <c r="L838" s="197"/>
      <c r="M838" s="197"/>
      <c r="N838" s="197"/>
      <c r="O838" s="197"/>
      <c r="P838" s="197"/>
      <c r="Q838" s="197"/>
      <c r="R838" s="197"/>
      <c r="S838" s="197"/>
      <c r="T838" s="197"/>
      <c r="U838" s="197"/>
      <c r="V838" s="197"/>
      <c r="W838" s="197"/>
      <c r="X838" s="197"/>
      <c r="Y838" s="197"/>
      <c r="Z838" s="197"/>
    </row>
    <row r="839" ht="15.75" customHeight="1">
      <c r="A839" s="197"/>
      <c r="B839" s="197"/>
      <c r="C839" s="197"/>
      <c r="D839" s="197"/>
      <c r="E839" s="197"/>
      <c r="F839" s="197"/>
      <c r="G839" s="197"/>
      <c r="H839" s="197"/>
      <c r="I839" s="197"/>
      <c r="J839" s="197"/>
      <c r="K839" s="197"/>
      <c r="L839" s="197"/>
      <c r="M839" s="197"/>
      <c r="N839" s="197"/>
      <c r="O839" s="197"/>
      <c r="P839" s="197"/>
      <c r="Q839" s="197"/>
      <c r="R839" s="197"/>
      <c r="S839" s="197"/>
      <c r="T839" s="197"/>
      <c r="U839" s="197"/>
      <c r="V839" s="197"/>
      <c r="W839" s="197"/>
      <c r="X839" s="197"/>
      <c r="Y839" s="197"/>
      <c r="Z839" s="197"/>
    </row>
    <row r="840" ht="15.75" customHeight="1">
      <c r="A840" s="197"/>
      <c r="B840" s="197"/>
      <c r="C840" s="197"/>
      <c r="D840" s="197"/>
      <c r="E840" s="197"/>
      <c r="F840" s="197"/>
      <c r="G840" s="197"/>
      <c r="H840" s="197"/>
      <c r="I840" s="197"/>
      <c r="J840" s="197"/>
      <c r="K840" s="197"/>
      <c r="L840" s="197"/>
      <c r="M840" s="197"/>
      <c r="N840" s="197"/>
      <c r="O840" s="197"/>
      <c r="P840" s="197"/>
      <c r="Q840" s="197"/>
      <c r="R840" s="197"/>
      <c r="S840" s="197"/>
      <c r="T840" s="197"/>
      <c r="U840" s="197"/>
      <c r="V840" s="197"/>
      <c r="W840" s="197"/>
      <c r="X840" s="197"/>
      <c r="Y840" s="197"/>
      <c r="Z840" s="197"/>
    </row>
    <row r="841" ht="15.75" customHeight="1">
      <c r="A841" s="197"/>
      <c r="B841" s="197"/>
      <c r="C841" s="197"/>
      <c r="D841" s="197"/>
      <c r="E841" s="197"/>
      <c r="F841" s="197"/>
      <c r="G841" s="197"/>
      <c r="H841" s="197"/>
      <c r="I841" s="197"/>
      <c r="J841" s="197"/>
      <c r="K841" s="197"/>
      <c r="L841" s="197"/>
      <c r="M841" s="197"/>
      <c r="N841" s="197"/>
      <c r="O841" s="197"/>
      <c r="P841" s="197"/>
      <c r="Q841" s="197"/>
      <c r="R841" s="197"/>
      <c r="S841" s="197"/>
      <c r="T841" s="197"/>
      <c r="U841" s="197"/>
      <c r="V841" s="197"/>
      <c r="W841" s="197"/>
      <c r="X841" s="197"/>
      <c r="Y841" s="197"/>
      <c r="Z841" s="197"/>
    </row>
    <row r="842" ht="15.75" customHeight="1">
      <c r="A842" s="197"/>
      <c r="B842" s="197"/>
      <c r="C842" s="197"/>
      <c r="D842" s="197"/>
      <c r="E842" s="197"/>
      <c r="F842" s="197"/>
      <c r="G842" s="197"/>
      <c r="H842" s="197"/>
      <c r="I842" s="197"/>
      <c r="J842" s="197"/>
      <c r="K842" s="197"/>
      <c r="L842" s="197"/>
      <c r="M842" s="197"/>
      <c r="N842" s="197"/>
      <c r="O842" s="197"/>
      <c r="P842" s="197"/>
      <c r="Q842" s="197"/>
      <c r="R842" s="197"/>
      <c r="S842" s="197"/>
      <c r="T842" s="197"/>
      <c r="U842" s="197"/>
      <c r="V842" s="197"/>
      <c r="W842" s="197"/>
      <c r="X842" s="197"/>
      <c r="Y842" s="197"/>
      <c r="Z842" s="197"/>
    </row>
    <row r="843" ht="15.75" customHeight="1">
      <c r="A843" s="197"/>
      <c r="B843" s="197"/>
      <c r="C843" s="197"/>
      <c r="D843" s="197"/>
      <c r="E843" s="197"/>
      <c r="F843" s="197"/>
      <c r="G843" s="197"/>
      <c r="H843" s="197"/>
      <c r="I843" s="197"/>
      <c r="J843" s="197"/>
      <c r="K843" s="197"/>
      <c r="L843" s="197"/>
      <c r="M843" s="197"/>
      <c r="N843" s="197"/>
      <c r="O843" s="197"/>
      <c r="P843" s="197"/>
      <c r="Q843" s="197"/>
      <c r="R843" s="197"/>
      <c r="S843" s="197"/>
      <c r="T843" s="197"/>
      <c r="U843" s="197"/>
      <c r="V843" s="197"/>
      <c r="W843" s="197"/>
      <c r="X843" s="197"/>
      <c r="Y843" s="197"/>
      <c r="Z843" s="197"/>
    </row>
    <row r="844" ht="15.75" customHeight="1">
      <c r="A844" s="197"/>
      <c r="B844" s="197"/>
      <c r="C844" s="197"/>
      <c r="D844" s="197"/>
      <c r="E844" s="197"/>
      <c r="F844" s="197"/>
      <c r="G844" s="197"/>
      <c r="H844" s="197"/>
      <c r="I844" s="197"/>
      <c r="J844" s="197"/>
      <c r="K844" s="197"/>
      <c r="L844" s="197"/>
      <c r="M844" s="197"/>
      <c r="N844" s="197"/>
      <c r="O844" s="197"/>
      <c r="P844" s="197"/>
      <c r="Q844" s="197"/>
      <c r="R844" s="197"/>
      <c r="S844" s="197"/>
      <c r="T844" s="197"/>
      <c r="U844" s="197"/>
      <c r="V844" s="197"/>
      <c r="W844" s="197"/>
      <c r="X844" s="197"/>
      <c r="Y844" s="197"/>
      <c r="Z844" s="197"/>
    </row>
    <row r="845" ht="15.75" customHeight="1">
      <c r="A845" s="197"/>
      <c r="B845" s="197"/>
      <c r="C845" s="197"/>
      <c r="D845" s="197"/>
      <c r="E845" s="197"/>
      <c r="F845" s="197"/>
      <c r="G845" s="197"/>
      <c r="H845" s="197"/>
      <c r="I845" s="197"/>
      <c r="J845" s="197"/>
      <c r="K845" s="197"/>
      <c r="L845" s="197"/>
      <c r="M845" s="197"/>
      <c r="N845" s="197"/>
      <c r="O845" s="197"/>
      <c r="P845" s="197"/>
      <c r="Q845" s="197"/>
      <c r="R845" s="197"/>
      <c r="S845" s="197"/>
      <c r="T845" s="197"/>
      <c r="U845" s="197"/>
      <c r="V845" s="197"/>
      <c r="W845" s="197"/>
      <c r="X845" s="197"/>
      <c r="Y845" s="197"/>
      <c r="Z845" s="197"/>
    </row>
    <row r="846" ht="15.75" customHeight="1">
      <c r="A846" s="197"/>
      <c r="B846" s="197"/>
      <c r="C846" s="197"/>
      <c r="D846" s="197"/>
      <c r="E846" s="197"/>
      <c r="F846" s="197"/>
      <c r="G846" s="197"/>
      <c r="H846" s="197"/>
      <c r="I846" s="197"/>
      <c r="J846" s="197"/>
      <c r="K846" s="197"/>
      <c r="L846" s="197"/>
      <c r="M846" s="197"/>
      <c r="N846" s="197"/>
      <c r="O846" s="197"/>
      <c r="P846" s="197"/>
      <c r="Q846" s="197"/>
      <c r="R846" s="197"/>
      <c r="S846" s="197"/>
      <c r="T846" s="197"/>
      <c r="U846" s="197"/>
      <c r="V846" s="197"/>
      <c r="W846" s="197"/>
      <c r="X846" s="197"/>
      <c r="Y846" s="197"/>
      <c r="Z846" s="197"/>
    </row>
    <row r="847" ht="15.75" customHeight="1">
      <c r="A847" s="197"/>
      <c r="B847" s="197"/>
      <c r="C847" s="197"/>
      <c r="D847" s="197"/>
      <c r="E847" s="197"/>
      <c r="F847" s="197"/>
      <c r="G847" s="197"/>
      <c r="H847" s="197"/>
      <c r="I847" s="197"/>
      <c r="J847" s="197"/>
      <c r="K847" s="197"/>
      <c r="L847" s="197"/>
      <c r="M847" s="197"/>
      <c r="N847" s="197"/>
      <c r="O847" s="197"/>
      <c r="P847" s="197"/>
      <c r="Q847" s="197"/>
      <c r="R847" s="197"/>
      <c r="S847" s="197"/>
      <c r="T847" s="197"/>
      <c r="U847" s="197"/>
      <c r="V847" s="197"/>
      <c r="W847" s="197"/>
      <c r="X847" s="197"/>
      <c r="Y847" s="197"/>
      <c r="Z847" s="197"/>
    </row>
    <row r="848" ht="15.75" customHeight="1">
      <c r="A848" s="197"/>
      <c r="B848" s="197"/>
      <c r="C848" s="197"/>
      <c r="D848" s="197"/>
      <c r="E848" s="197"/>
      <c r="F848" s="197"/>
      <c r="G848" s="197"/>
      <c r="H848" s="197"/>
      <c r="I848" s="197"/>
      <c r="J848" s="197"/>
      <c r="K848" s="197"/>
      <c r="L848" s="197"/>
      <c r="M848" s="197"/>
      <c r="N848" s="197"/>
      <c r="O848" s="197"/>
      <c r="P848" s="197"/>
      <c r="Q848" s="197"/>
      <c r="R848" s="197"/>
      <c r="S848" s="197"/>
      <c r="T848" s="197"/>
      <c r="U848" s="197"/>
      <c r="V848" s="197"/>
      <c r="W848" s="197"/>
      <c r="X848" s="197"/>
      <c r="Y848" s="197"/>
      <c r="Z848" s="197"/>
    </row>
    <row r="849" ht="15.75" customHeight="1">
      <c r="A849" s="197"/>
      <c r="B849" s="197"/>
      <c r="C849" s="197"/>
      <c r="D849" s="197"/>
      <c r="E849" s="197"/>
      <c r="F849" s="197"/>
      <c r="G849" s="197"/>
      <c r="H849" s="197"/>
      <c r="I849" s="197"/>
      <c r="J849" s="197"/>
      <c r="K849" s="197"/>
      <c r="L849" s="197"/>
      <c r="M849" s="197"/>
      <c r="N849" s="197"/>
      <c r="O849" s="197"/>
      <c r="P849" s="197"/>
      <c r="Q849" s="197"/>
      <c r="R849" s="197"/>
      <c r="S849" s="197"/>
      <c r="T849" s="197"/>
      <c r="U849" s="197"/>
      <c r="V849" s="197"/>
      <c r="W849" s="197"/>
      <c r="X849" s="197"/>
      <c r="Y849" s="197"/>
      <c r="Z849" s="197"/>
    </row>
    <row r="850" ht="15.75" customHeight="1">
      <c r="A850" s="197"/>
      <c r="B850" s="197"/>
      <c r="C850" s="197"/>
      <c r="D850" s="197"/>
      <c r="E850" s="197"/>
      <c r="F850" s="197"/>
      <c r="G850" s="197"/>
      <c r="H850" s="197"/>
      <c r="I850" s="197"/>
      <c r="J850" s="197"/>
      <c r="K850" s="197"/>
      <c r="L850" s="197"/>
      <c r="M850" s="197"/>
      <c r="N850" s="197"/>
      <c r="O850" s="197"/>
      <c r="P850" s="197"/>
      <c r="Q850" s="197"/>
      <c r="R850" s="197"/>
      <c r="S850" s="197"/>
      <c r="T850" s="197"/>
      <c r="U850" s="197"/>
      <c r="V850" s="197"/>
      <c r="W850" s="197"/>
      <c r="X850" s="197"/>
      <c r="Y850" s="197"/>
      <c r="Z850" s="197"/>
    </row>
    <row r="851" ht="15.75" customHeight="1">
      <c r="A851" s="197"/>
      <c r="B851" s="197"/>
      <c r="C851" s="197"/>
      <c r="D851" s="197"/>
      <c r="E851" s="197"/>
      <c r="F851" s="197"/>
      <c r="G851" s="197"/>
      <c r="H851" s="197"/>
      <c r="I851" s="197"/>
      <c r="J851" s="197"/>
      <c r="K851" s="197"/>
      <c r="L851" s="197"/>
      <c r="M851" s="197"/>
      <c r="N851" s="197"/>
      <c r="O851" s="197"/>
      <c r="P851" s="197"/>
      <c r="Q851" s="197"/>
      <c r="R851" s="197"/>
      <c r="S851" s="197"/>
      <c r="T851" s="197"/>
      <c r="U851" s="197"/>
      <c r="V851" s="197"/>
      <c r="W851" s="197"/>
      <c r="X851" s="197"/>
      <c r="Y851" s="197"/>
      <c r="Z851" s="197"/>
    </row>
    <row r="852" ht="15.75" customHeight="1">
      <c r="A852" s="197"/>
      <c r="B852" s="197"/>
      <c r="C852" s="197"/>
      <c r="D852" s="197"/>
      <c r="E852" s="197"/>
      <c r="F852" s="197"/>
      <c r="G852" s="197"/>
      <c r="H852" s="197"/>
      <c r="I852" s="197"/>
      <c r="J852" s="197"/>
      <c r="K852" s="197"/>
      <c r="L852" s="197"/>
      <c r="M852" s="197"/>
      <c r="N852" s="197"/>
      <c r="O852" s="197"/>
      <c r="P852" s="197"/>
      <c r="Q852" s="197"/>
      <c r="R852" s="197"/>
      <c r="S852" s="197"/>
      <c r="T852" s="197"/>
      <c r="U852" s="197"/>
      <c r="V852" s="197"/>
      <c r="W852" s="197"/>
      <c r="X852" s="197"/>
      <c r="Y852" s="197"/>
      <c r="Z852" s="197"/>
    </row>
    <row r="853" ht="15.75" customHeight="1">
      <c r="A853" s="197"/>
      <c r="B853" s="197"/>
      <c r="C853" s="197"/>
      <c r="D853" s="197"/>
      <c r="E853" s="197"/>
      <c r="F853" s="197"/>
      <c r="G853" s="197"/>
      <c r="H853" s="197"/>
      <c r="I853" s="197"/>
      <c r="J853" s="197"/>
      <c r="K853" s="197"/>
      <c r="L853" s="197"/>
      <c r="M853" s="197"/>
      <c r="N853" s="197"/>
      <c r="O853" s="197"/>
      <c r="P853" s="197"/>
      <c r="Q853" s="197"/>
      <c r="R853" s="197"/>
      <c r="S853" s="197"/>
      <c r="T853" s="197"/>
      <c r="U853" s="197"/>
      <c r="V853" s="197"/>
      <c r="W853" s="197"/>
      <c r="X853" s="197"/>
      <c r="Y853" s="197"/>
      <c r="Z853" s="197"/>
    </row>
    <row r="854" ht="15.75" customHeight="1">
      <c r="A854" s="197"/>
      <c r="B854" s="197"/>
      <c r="C854" s="197"/>
      <c r="D854" s="197"/>
      <c r="E854" s="197"/>
      <c r="F854" s="197"/>
      <c r="G854" s="197"/>
      <c r="H854" s="197"/>
      <c r="I854" s="197"/>
      <c r="J854" s="197"/>
      <c r="K854" s="197"/>
      <c r="L854" s="197"/>
      <c r="M854" s="197"/>
      <c r="N854" s="197"/>
      <c r="O854" s="197"/>
      <c r="P854" s="197"/>
      <c r="Q854" s="197"/>
      <c r="R854" s="197"/>
      <c r="S854" s="197"/>
      <c r="T854" s="197"/>
      <c r="U854" s="197"/>
      <c r="V854" s="197"/>
      <c r="W854" s="197"/>
      <c r="X854" s="197"/>
      <c r="Y854" s="197"/>
      <c r="Z854" s="197"/>
    </row>
    <row r="855" ht="15.75" customHeight="1">
      <c r="A855" s="197"/>
      <c r="B855" s="197"/>
      <c r="C855" s="197"/>
      <c r="D855" s="197"/>
      <c r="E855" s="197"/>
      <c r="F855" s="197"/>
      <c r="G855" s="197"/>
      <c r="H855" s="197"/>
      <c r="I855" s="197"/>
      <c r="J855" s="197"/>
      <c r="K855" s="197"/>
      <c r="L855" s="197"/>
      <c r="M855" s="197"/>
      <c r="N855" s="197"/>
      <c r="O855" s="197"/>
      <c r="P855" s="197"/>
      <c r="Q855" s="197"/>
      <c r="R855" s="197"/>
      <c r="S855" s="197"/>
      <c r="T855" s="197"/>
      <c r="U855" s="197"/>
      <c r="V855" s="197"/>
      <c r="W855" s="197"/>
      <c r="X855" s="197"/>
      <c r="Y855" s="197"/>
      <c r="Z855" s="197"/>
    </row>
    <row r="856" ht="15.75" customHeight="1">
      <c r="A856" s="197"/>
      <c r="B856" s="197"/>
      <c r="C856" s="197"/>
      <c r="D856" s="197"/>
      <c r="E856" s="197"/>
      <c r="F856" s="197"/>
      <c r="G856" s="197"/>
      <c r="H856" s="197"/>
      <c r="I856" s="197"/>
      <c r="J856" s="197"/>
      <c r="K856" s="197"/>
      <c r="L856" s="197"/>
      <c r="M856" s="197"/>
      <c r="N856" s="197"/>
      <c r="O856" s="197"/>
      <c r="P856" s="197"/>
      <c r="Q856" s="197"/>
      <c r="R856" s="197"/>
      <c r="S856" s="197"/>
      <c r="T856" s="197"/>
      <c r="U856" s="197"/>
      <c r="V856" s="197"/>
      <c r="W856" s="197"/>
      <c r="X856" s="197"/>
      <c r="Y856" s="197"/>
      <c r="Z856" s="197"/>
    </row>
    <row r="857" ht="15.75" customHeight="1">
      <c r="A857" s="197"/>
      <c r="B857" s="197"/>
      <c r="C857" s="197"/>
      <c r="D857" s="197"/>
      <c r="E857" s="197"/>
      <c r="F857" s="197"/>
      <c r="G857" s="197"/>
      <c r="H857" s="197"/>
      <c r="I857" s="197"/>
      <c r="J857" s="197"/>
      <c r="K857" s="197"/>
      <c r="L857" s="197"/>
      <c r="M857" s="197"/>
      <c r="N857" s="197"/>
      <c r="O857" s="197"/>
      <c r="P857" s="197"/>
      <c r="Q857" s="197"/>
      <c r="R857" s="197"/>
      <c r="S857" s="197"/>
      <c r="T857" s="197"/>
      <c r="U857" s="197"/>
      <c r="V857" s="197"/>
      <c r="W857" s="197"/>
      <c r="X857" s="197"/>
      <c r="Y857" s="197"/>
      <c r="Z857" s="197"/>
    </row>
    <row r="858" ht="15.75" customHeight="1">
      <c r="A858" s="197"/>
      <c r="B858" s="197"/>
      <c r="C858" s="197"/>
      <c r="D858" s="197"/>
      <c r="E858" s="197"/>
      <c r="F858" s="197"/>
      <c r="G858" s="197"/>
      <c r="H858" s="197"/>
      <c r="I858" s="197"/>
      <c r="J858" s="197"/>
      <c r="K858" s="197"/>
      <c r="L858" s="197"/>
      <c r="M858" s="197"/>
      <c r="N858" s="197"/>
      <c r="O858" s="197"/>
      <c r="P858" s="197"/>
      <c r="Q858" s="197"/>
      <c r="R858" s="197"/>
      <c r="S858" s="197"/>
      <c r="T858" s="197"/>
      <c r="U858" s="197"/>
      <c r="V858" s="197"/>
      <c r="W858" s="197"/>
      <c r="X858" s="197"/>
      <c r="Y858" s="197"/>
      <c r="Z858" s="197"/>
    </row>
    <row r="859" ht="15.75" customHeight="1">
      <c r="A859" s="197"/>
      <c r="B859" s="197"/>
      <c r="C859" s="197"/>
      <c r="D859" s="197"/>
      <c r="E859" s="197"/>
      <c r="F859" s="197"/>
      <c r="G859" s="197"/>
      <c r="H859" s="197"/>
      <c r="I859" s="197"/>
      <c r="J859" s="197"/>
      <c r="K859" s="197"/>
      <c r="L859" s="197"/>
      <c r="M859" s="197"/>
      <c r="N859" s="197"/>
      <c r="O859" s="197"/>
      <c r="P859" s="197"/>
      <c r="Q859" s="197"/>
      <c r="R859" s="197"/>
      <c r="S859" s="197"/>
      <c r="T859" s="197"/>
      <c r="U859" s="197"/>
      <c r="V859" s="197"/>
      <c r="W859" s="197"/>
      <c r="X859" s="197"/>
      <c r="Y859" s="197"/>
      <c r="Z859" s="197"/>
    </row>
    <row r="860" ht="15.75" customHeight="1">
      <c r="A860" s="197"/>
      <c r="B860" s="197"/>
      <c r="C860" s="197"/>
      <c r="D860" s="197"/>
      <c r="E860" s="197"/>
      <c r="F860" s="197"/>
      <c r="G860" s="197"/>
      <c r="H860" s="197"/>
      <c r="I860" s="197"/>
      <c r="J860" s="197"/>
      <c r="K860" s="197"/>
      <c r="L860" s="197"/>
      <c r="M860" s="197"/>
      <c r="N860" s="197"/>
      <c r="O860" s="197"/>
      <c r="P860" s="197"/>
      <c r="Q860" s="197"/>
      <c r="R860" s="197"/>
      <c r="S860" s="197"/>
      <c r="T860" s="197"/>
      <c r="U860" s="197"/>
      <c r="V860" s="197"/>
      <c r="W860" s="197"/>
      <c r="X860" s="197"/>
      <c r="Y860" s="197"/>
      <c r="Z860" s="197"/>
    </row>
    <row r="861" ht="15.75" customHeight="1">
      <c r="A861" s="197"/>
      <c r="B861" s="197"/>
      <c r="C861" s="197"/>
      <c r="D861" s="197"/>
      <c r="E861" s="197"/>
      <c r="F861" s="197"/>
      <c r="G861" s="197"/>
      <c r="H861" s="197"/>
      <c r="I861" s="197"/>
      <c r="J861" s="197"/>
      <c r="K861" s="197"/>
      <c r="L861" s="197"/>
      <c r="M861" s="197"/>
      <c r="N861" s="197"/>
      <c r="O861" s="197"/>
      <c r="P861" s="197"/>
      <c r="Q861" s="197"/>
      <c r="R861" s="197"/>
      <c r="S861" s="197"/>
      <c r="T861" s="197"/>
      <c r="U861" s="197"/>
      <c r="V861" s="197"/>
      <c r="W861" s="197"/>
      <c r="X861" s="197"/>
      <c r="Y861" s="197"/>
      <c r="Z861" s="197"/>
    </row>
    <row r="862" ht="15.75" customHeight="1">
      <c r="A862" s="197"/>
      <c r="B862" s="197"/>
      <c r="C862" s="197"/>
      <c r="D862" s="197"/>
      <c r="E862" s="197"/>
      <c r="F862" s="197"/>
      <c r="G862" s="197"/>
      <c r="H862" s="197"/>
      <c r="I862" s="197"/>
      <c r="J862" s="197"/>
      <c r="K862" s="197"/>
      <c r="L862" s="197"/>
      <c r="M862" s="197"/>
      <c r="N862" s="197"/>
      <c r="O862" s="197"/>
      <c r="P862" s="197"/>
      <c r="Q862" s="197"/>
      <c r="R862" s="197"/>
      <c r="S862" s="197"/>
      <c r="T862" s="197"/>
      <c r="U862" s="197"/>
      <c r="V862" s="197"/>
      <c r="W862" s="197"/>
      <c r="X862" s="197"/>
      <c r="Y862" s="197"/>
      <c r="Z862" s="197"/>
    </row>
    <row r="863" ht="15.75" customHeight="1">
      <c r="A863" s="197"/>
      <c r="B863" s="197"/>
      <c r="C863" s="197"/>
      <c r="D863" s="197"/>
      <c r="E863" s="197"/>
      <c r="F863" s="197"/>
      <c r="G863" s="197"/>
      <c r="H863" s="197"/>
      <c r="I863" s="197"/>
      <c r="J863" s="197"/>
      <c r="K863" s="197"/>
      <c r="L863" s="197"/>
      <c r="M863" s="197"/>
      <c r="N863" s="197"/>
      <c r="O863" s="197"/>
      <c r="P863" s="197"/>
      <c r="Q863" s="197"/>
      <c r="R863" s="197"/>
      <c r="S863" s="197"/>
      <c r="T863" s="197"/>
      <c r="U863" s="197"/>
      <c r="V863" s="197"/>
      <c r="W863" s="197"/>
      <c r="X863" s="197"/>
      <c r="Y863" s="197"/>
      <c r="Z863" s="197"/>
    </row>
    <row r="864" ht="15.75" customHeight="1">
      <c r="A864" s="197"/>
      <c r="B864" s="197"/>
      <c r="C864" s="197"/>
      <c r="D864" s="197"/>
      <c r="E864" s="197"/>
      <c r="F864" s="197"/>
      <c r="G864" s="197"/>
      <c r="H864" s="197"/>
      <c r="I864" s="197"/>
      <c r="J864" s="197"/>
      <c r="K864" s="197"/>
      <c r="L864" s="197"/>
      <c r="M864" s="197"/>
      <c r="N864" s="197"/>
      <c r="O864" s="197"/>
      <c r="P864" s="197"/>
      <c r="Q864" s="197"/>
      <c r="R864" s="197"/>
      <c r="S864" s="197"/>
      <c r="T864" s="197"/>
      <c r="U864" s="197"/>
      <c r="V864" s="197"/>
      <c r="W864" s="197"/>
      <c r="X864" s="197"/>
      <c r="Y864" s="197"/>
      <c r="Z864" s="197"/>
    </row>
    <row r="865" ht="15.75" customHeight="1">
      <c r="A865" s="197"/>
      <c r="B865" s="197"/>
      <c r="C865" s="197"/>
      <c r="D865" s="197"/>
      <c r="E865" s="197"/>
      <c r="F865" s="197"/>
      <c r="G865" s="197"/>
      <c r="H865" s="197"/>
      <c r="I865" s="197"/>
      <c r="J865" s="197"/>
      <c r="K865" s="197"/>
      <c r="L865" s="197"/>
      <c r="M865" s="197"/>
      <c r="N865" s="197"/>
      <c r="O865" s="197"/>
      <c r="P865" s="197"/>
      <c r="Q865" s="197"/>
      <c r="R865" s="197"/>
      <c r="S865" s="197"/>
      <c r="T865" s="197"/>
      <c r="U865" s="197"/>
      <c r="V865" s="197"/>
      <c r="W865" s="197"/>
      <c r="X865" s="197"/>
      <c r="Y865" s="197"/>
      <c r="Z865" s="197"/>
    </row>
    <row r="866" ht="15.75" customHeight="1">
      <c r="A866" s="197"/>
      <c r="B866" s="197"/>
      <c r="C866" s="197"/>
      <c r="D866" s="197"/>
      <c r="E866" s="197"/>
      <c r="F866" s="197"/>
      <c r="G866" s="197"/>
      <c r="H866" s="197"/>
      <c r="I866" s="197"/>
      <c r="J866" s="197"/>
      <c r="K866" s="197"/>
      <c r="L866" s="197"/>
      <c r="M866" s="197"/>
      <c r="N866" s="197"/>
      <c r="O866" s="197"/>
      <c r="P866" s="197"/>
      <c r="Q866" s="197"/>
      <c r="R866" s="197"/>
      <c r="S866" s="197"/>
      <c r="T866" s="197"/>
      <c r="U866" s="197"/>
      <c r="V866" s="197"/>
      <c r="W866" s="197"/>
      <c r="X866" s="197"/>
      <c r="Y866" s="197"/>
      <c r="Z866" s="197"/>
    </row>
    <row r="867" ht="15.75" customHeight="1">
      <c r="A867" s="197"/>
      <c r="B867" s="197"/>
      <c r="C867" s="197"/>
      <c r="D867" s="197"/>
      <c r="E867" s="197"/>
      <c r="F867" s="197"/>
      <c r="G867" s="197"/>
      <c r="H867" s="197"/>
      <c r="I867" s="197"/>
      <c r="J867" s="197"/>
      <c r="K867" s="197"/>
      <c r="L867" s="197"/>
      <c r="M867" s="197"/>
      <c r="N867" s="197"/>
      <c r="O867" s="197"/>
      <c r="P867" s="197"/>
      <c r="Q867" s="197"/>
      <c r="R867" s="197"/>
      <c r="S867" s="197"/>
      <c r="T867" s="197"/>
      <c r="U867" s="197"/>
      <c r="V867" s="197"/>
      <c r="W867" s="197"/>
      <c r="X867" s="197"/>
      <c r="Y867" s="197"/>
      <c r="Z867" s="197"/>
    </row>
    <row r="868" ht="15.75" customHeight="1">
      <c r="A868" s="197"/>
      <c r="B868" s="197"/>
      <c r="C868" s="197"/>
      <c r="D868" s="197"/>
      <c r="E868" s="197"/>
      <c r="F868" s="197"/>
      <c r="G868" s="197"/>
      <c r="H868" s="197"/>
      <c r="I868" s="197"/>
      <c r="J868" s="197"/>
      <c r="K868" s="197"/>
      <c r="L868" s="197"/>
      <c r="M868" s="197"/>
      <c r="N868" s="197"/>
      <c r="O868" s="197"/>
      <c r="P868" s="197"/>
      <c r="Q868" s="197"/>
      <c r="R868" s="197"/>
      <c r="S868" s="197"/>
      <c r="T868" s="197"/>
      <c r="U868" s="197"/>
      <c r="V868" s="197"/>
      <c r="W868" s="197"/>
      <c r="X868" s="197"/>
      <c r="Y868" s="197"/>
      <c r="Z868" s="197"/>
    </row>
    <row r="869" ht="15.75" customHeight="1">
      <c r="A869" s="197"/>
      <c r="B869" s="197"/>
      <c r="C869" s="197"/>
      <c r="D869" s="197"/>
      <c r="E869" s="197"/>
      <c r="F869" s="197"/>
      <c r="G869" s="197"/>
      <c r="H869" s="197"/>
      <c r="I869" s="197"/>
      <c r="J869" s="197"/>
      <c r="K869" s="197"/>
      <c r="L869" s="197"/>
      <c r="M869" s="197"/>
      <c r="N869" s="197"/>
      <c r="O869" s="197"/>
      <c r="P869" s="197"/>
      <c r="Q869" s="197"/>
      <c r="R869" s="197"/>
      <c r="S869" s="197"/>
      <c r="T869" s="197"/>
      <c r="U869" s="197"/>
      <c r="V869" s="197"/>
      <c r="W869" s="197"/>
      <c r="X869" s="197"/>
      <c r="Y869" s="197"/>
      <c r="Z869" s="197"/>
    </row>
    <row r="870" ht="15.75" customHeight="1">
      <c r="A870" s="197"/>
      <c r="B870" s="197"/>
      <c r="C870" s="197"/>
      <c r="D870" s="197"/>
      <c r="E870" s="197"/>
      <c r="F870" s="197"/>
      <c r="G870" s="197"/>
      <c r="H870" s="197"/>
      <c r="I870" s="197"/>
      <c r="J870" s="197"/>
      <c r="K870" s="197"/>
      <c r="L870" s="197"/>
      <c r="M870" s="197"/>
      <c r="N870" s="197"/>
      <c r="O870" s="197"/>
      <c r="P870" s="197"/>
      <c r="Q870" s="197"/>
      <c r="R870" s="197"/>
      <c r="S870" s="197"/>
      <c r="T870" s="197"/>
      <c r="U870" s="197"/>
      <c r="V870" s="197"/>
      <c r="W870" s="197"/>
      <c r="X870" s="197"/>
      <c r="Y870" s="197"/>
      <c r="Z870" s="197"/>
    </row>
    <row r="871" ht="15.75" customHeight="1">
      <c r="A871" s="197"/>
      <c r="B871" s="197"/>
      <c r="C871" s="197"/>
      <c r="D871" s="197"/>
      <c r="E871" s="197"/>
      <c r="F871" s="197"/>
      <c r="G871" s="197"/>
      <c r="H871" s="197"/>
      <c r="I871" s="197"/>
      <c r="J871" s="197"/>
      <c r="K871" s="197"/>
      <c r="L871" s="197"/>
      <c r="M871" s="197"/>
      <c r="N871" s="197"/>
      <c r="O871" s="197"/>
      <c r="P871" s="197"/>
      <c r="Q871" s="197"/>
      <c r="R871" s="197"/>
      <c r="S871" s="197"/>
      <c r="T871" s="197"/>
      <c r="U871" s="197"/>
      <c r="V871" s="197"/>
      <c r="W871" s="197"/>
      <c r="X871" s="197"/>
      <c r="Y871" s="197"/>
      <c r="Z871" s="197"/>
    </row>
    <row r="872" ht="15.75" customHeight="1">
      <c r="A872" s="197"/>
      <c r="B872" s="197"/>
      <c r="C872" s="197"/>
      <c r="D872" s="197"/>
      <c r="E872" s="197"/>
      <c r="F872" s="197"/>
      <c r="G872" s="197"/>
      <c r="H872" s="197"/>
      <c r="I872" s="197"/>
      <c r="J872" s="197"/>
      <c r="K872" s="197"/>
      <c r="L872" s="197"/>
      <c r="M872" s="197"/>
      <c r="N872" s="197"/>
      <c r="O872" s="197"/>
      <c r="P872" s="197"/>
      <c r="Q872" s="197"/>
      <c r="R872" s="197"/>
      <c r="S872" s="197"/>
      <c r="T872" s="197"/>
      <c r="U872" s="197"/>
      <c r="V872" s="197"/>
      <c r="W872" s="197"/>
      <c r="X872" s="197"/>
      <c r="Y872" s="197"/>
      <c r="Z872" s="197"/>
    </row>
    <row r="873" ht="15.75" customHeight="1">
      <c r="A873" s="197"/>
      <c r="B873" s="197"/>
      <c r="C873" s="197"/>
      <c r="D873" s="197"/>
      <c r="E873" s="197"/>
      <c r="F873" s="197"/>
      <c r="G873" s="197"/>
      <c r="H873" s="197"/>
      <c r="I873" s="197"/>
      <c r="J873" s="197"/>
      <c r="K873" s="197"/>
      <c r="L873" s="197"/>
      <c r="M873" s="197"/>
      <c r="N873" s="197"/>
      <c r="O873" s="197"/>
      <c r="P873" s="197"/>
      <c r="Q873" s="197"/>
      <c r="R873" s="197"/>
      <c r="S873" s="197"/>
      <c r="T873" s="197"/>
      <c r="U873" s="197"/>
      <c r="V873" s="197"/>
      <c r="W873" s="197"/>
      <c r="X873" s="197"/>
      <c r="Y873" s="197"/>
      <c r="Z873" s="197"/>
    </row>
    <row r="874" ht="15.75" customHeight="1">
      <c r="A874" s="197"/>
      <c r="B874" s="197"/>
      <c r="C874" s="197"/>
      <c r="D874" s="197"/>
      <c r="E874" s="197"/>
      <c r="F874" s="197"/>
      <c r="G874" s="197"/>
      <c r="H874" s="197"/>
      <c r="I874" s="197"/>
      <c r="J874" s="197"/>
      <c r="K874" s="197"/>
      <c r="L874" s="197"/>
      <c r="M874" s="197"/>
      <c r="N874" s="197"/>
      <c r="O874" s="197"/>
      <c r="P874" s="197"/>
      <c r="Q874" s="197"/>
      <c r="R874" s="197"/>
      <c r="S874" s="197"/>
      <c r="T874" s="197"/>
      <c r="U874" s="197"/>
      <c r="V874" s="197"/>
      <c r="W874" s="197"/>
      <c r="X874" s="197"/>
      <c r="Y874" s="197"/>
      <c r="Z874" s="197"/>
    </row>
    <row r="875" ht="15.75" customHeight="1">
      <c r="A875" s="197"/>
      <c r="B875" s="197"/>
      <c r="C875" s="197"/>
      <c r="D875" s="197"/>
      <c r="E875" s="197"/>
      <c r="F875" s="197"/>
      <c r="G875" s="197"/>
      <c r="H875" s="197"/>
      <c r="I875" s="197"/>
      <c r="J875" s="197"/>
      <c r="K875" s="197"/>
      <c r="L875" s="197"/>
      <c r="M875" s="197"/>
      <c r="N875" s="197"/>
      <c r="O875" s="197"/>
      <c r="P875" s="197"/>
      <c r="Q875" s="197"/>
      <c r="R875" s="197"/>
      <c r="S875" s="197"/>
      <c r="T875" s="197"/>
      <c r="U875" s="197"/>
      <c r="V875" s="197"/>
      <c r="W875" s="197"/>
      <c r="X875" s="197"/>
      <c r="Y875" s="197"/>
      <c r="Z875" s="197"/>
    </row>
    <row r="876" ht="15.75" customHeight="1">
      <c r="A876" s="197"/>
      <c r="B876" s="197"/>
      <c r="C876" s="197"/>
      <c r="D876" s="197"/>
      <c r="E876" s="197"/>
      <c r="F876" s="197"/>
      <c r="G876" s="197"/>
      <c r="H876" s="197"/>
      <c r="I876" s="197"/>
      <c r="J876" s="197"/>
      <c r="K876" s="197"/>
      <c r="L876" s="197"/>
      <c r="M876" s="197"/>
      <c r="N876" s="197"/>
      <c r="O876" s="197"/>
      <c r="P876" s="197"/>
      <c r="Q876" s="197"/>
      <c r="R876" s="197"/>
      <c r="S876" s="197"/>
      <c r="T876" s="197"/>
      <c r="U876" s="197"/>
      <c r="V876" s="197"/>
      <c r="W876" s="197"/>
      <c r="X876" s="197"/>
      <c r="Y876" s="197"/>
      <c r="Z876" s="197"/>
    </row>
    <row r="877" ht="15.75" customHeight="1">
      <c r="A877" s="197"/>
      <c r="B877" s="197"/>
      <c r="C877" s="197"/>
      <c r="D877" s="197"/>
      <c r="E877" s="197"/>
      <c r="F877" s="197"/>
      <c r="G877" s="197"/>
      <c r="H877" s="197"/>
      <c r="I877" s="197"/>
      <c r="J877" s="197"/>
      <c r="K877" s="197"/>
      <c r="L877" s="197"/>
      <c r="M877" s="197"/>
      <c r="N877" s="197"/>
      <c r="O877" s="197"/>
      <c r="P877" s="197"/>
      <c r="Q877" s="197"/>
      <c r="R877" s="197"/>
      <c r="S877" s="197"/>
      <c r="T877" s="197"/>
      <c r="U877" s="197"/>
      <c r="V877" s="197"/>
      <c r="W877" s="197"/>
      <c r="X877" s="197"/>
      <c r="Y877" s="197"/>
      <c r="Z877" s="197"/>
    </row>
    <row r="878" ht="15.75" customHeight="1">
      <c r="A878" s="197"/>
      <c r="B878" s="197"/>
      <c r="C878" s="197"/>
      <c r="D878" s="197"/>
      <c r="E878" s="197"/>
      <c r="F878" s="197"/>
      <c r="G878" s="197"/>
      <c r="H878" s="197"/>
      <c r="I878" s="197"/>
      <c r="J878" s="197"/>
      <c r="K878" s="197"/>
      <c r="L878" s="197"/>
      <c r="M878" s="197"/>
      <c r="N878" s="197"/>
      <c r="O878" s="197"/>
      <c r="P878" s="197"/>
      <c r="Q878" s="197"/>
      <c r="R878" s="197"/>
      <c r="S878" s="197"/>
      <c r="T878" s="197"/>
      <c r="U878" s="197"/>
      <c r="V878" s="197"/>
      <c r="W878" s="197"/>
      <c r="X878" s="197"/>
      <c r="Y878" s="197"/>
      <c r="Z878" s="197"/>
    </row>
    <row r="879" ht="15.75" customHeight="1">
      <c r="A879" s="197"/>
      <c r="B879" s="197"/>
      <c r="C879" s="197"/>
      <c r="D879" s="197"/>
      <c r="E879" s="197"/>
      <c r="F879" s="197"/>
      <c r="G879" s="197"/>
      <c r="H879" s="197"/>
      <c r="I879" s="197"/>
      <c r="J879" s="197"/>
      <c r="K879" s="197"/>
      <c r="L879" s="197"/>
      <c r="M879" s="197"/>
      <c r="N879" s="197"/>
      <c r="O879" s="197"/>
      <c r="P879" s="197"/>
      <c r="Q879" s="197"/>
      <c r="R879" s="197"/>
      <c r="S879" s="197"/>
      <c r="T879" s="197"/>
      <c r="U879" s="197"/>
      <c r="V879" s="197"/>
      <c r="W879" s="197"/>
      <c r="X879" s="197"/>
      <c r="Y879" s="197"/>
      <c r="Z879" s="197"/>
    </row>
    <row r="880" ht="15.75" customHeight="1">
      <c r="A880" s="197"/>
      <c r="B880" s="197"/>
      <c r="C880" s="197"/>
      <c r="D880" s="197"/>
      <c r="E880" s="197"/>
      <c r="F880" s="197"/>
      <c r="G880" s="197"/>
      <c r="H880" s="197"/>
      <c r="I880" s="197"/>
      <c r="J880" s="197"/>
      <c r="K880" s="197"/>
      <c r="L880" s="197"/>
      <c r="M880" s="197"/>
      <c r="N880" s="197"/>
      <c r="O880" s="197"/>
      <c r="P880" s="197"/>
      <c r="Q880" s="197"/>
      <c r="R880" s="197"/>
      <c r="S880" s="197"/>
      <c r="T880" s="197"/>
      <c r="U880" s="197"/>
      <c r="V880" s="197"/>
      <c r="W880" s="197"/>
      <c r="X880" s="197"/>
      <c r="Y880" s="197"/>
      <c r="Z880" s="197"/>
    </row>
    <row r="881" ht="15.75" customHeight="1">
      <c r="A881" s="197"/>
      <c r="B881" s="197"/>
      <c r="C881" s="197"/>
      <c r="D881" s="197"/>
      <c r="E881" s="197"/>
      <c r="F881" s="197"/>
      <c r="G881" s="197"/>
      <c r="H881" s="197"/>
      <c r="I881" s="197"/>
      <c r="J881" s="197"/>
      <c r="K881" s="197"/>
      <c r="L881" s="197"/>
      <c r="M881" s="197"/>
      <c r="N881" s="197"/>
      <c r="O881" s="197"/>
      <c r="P881" s="197"/>
      <c r="Q881" s="197"/>
      <c r="R881" s="197"/>
      <c r="S881" s="197"/>
      <c r="T881" s="197"/>
      <c r="U881" s="197"/>
      <c r="V881" s="197"/>
      <c r="W881" s="197"/>
      <c r="X881" s="197"/>
      <c r="Y881" s="197"/>
      <c r="Z881" s="197"/>
    </row>
    <row r="882" ht="15.75" customHeight="1">
      <c r="A882" s="197"/>
      <c r="B882" s="197"/>
      <c r="C882" s="197"/>
      <c r="D882" s="197"/>
      <c r="E882" s="197"/>
      <c r="F882" s="197"/>
      <c r="G882" s="197"/>
      <c r="H882" s="197"/>
      <c r="I882" s="197"/>
      <c r="J882" s="197"/>
      <c r="K882" s="197"/>
      <c r="L882" s="197"/>
      <c r="M882" s="197"/>
      <c r="N882" s="197"/>
      <c r="O882" s="197"/>
      <c r="P882" s="197"/>
      <c r="Q882" s="197"/>
      <c r="R882" s="197"/>
      <c r="S882" s="197"/>
      <c r="T882" s="197"/>
      <c r="U882" s="197"/>
      <c r="V882" s="197"/>
      <c r="W882" s="197"/>
      <c r="X882" s="197"/>
      <c r="Y882" s="197"/>
      <c r="Z882" s="197"/>
    </row>
    <row r="883" ht="15.75" customHeight="1">
      <c r="A883" s="197"/>
      <c r="B883" s="197"/>
      <c r="C883" s="197"/>
      <c r="D883" s="197"/>
      <c r="E883" s="197"/>
      <c r="F883" s="197"/>
      <c r="G883" s="197"/>
      <c r="H883" s="197"/>
      <c r="I883" s="197"/>
      <c r="J883" s="197"/>
      <c r="K883" s="197"/>
      <c r="L883" s="197"/>
      <c r="M883" s="197"/>
      <c r="N883" s="197"/>
      <c r="O883" s="197"/>
      <c r="P883" s="197"/>
      <c r="Q883" s="197"/>
      <c r="R883" s="197"/>
      <c r="S883" s="197"/>
      <c r="T883" s="197"/>
      <c r="U883" s="197"/>
      <c r="V883" s="197"/>
      <c r="W883" s="197"/>
      <c r="X883" s="197"/>
      <c r="Y883" s="197"/>
      <c r="Z883" s="197"/>
    </row>
    <row r="884" ht="15.75" customHeight="1">
      <c r="A884" s="197"/>
      <c r="B884" s="197"/>
      <c r="C884" s="197"/>
      <c r="D884" s="197"/>
      <c r="E884" s="197"/>
      <c r="F884" s="197"/>
      <c r="G884" s="197"/>
      <c r="H884" s="197"/>
      <c r="I884" s="197"/>
      <c r="J884" s="197"/>
      <c r="K884" s="197"/>
      <c r="L884" s="197"/>
      <c r="M884" s="197"/>
      <c r="N884" s="197"/>
      <c r="O884" s="197"/>
      <c r="P884" s="197"/>
      <c r="Q884" s="197"/>
      <c r="R884" s="197"/>
      <c r="S884" s="197"/>
      <c r="T884" s="197"/>
      <c r="U884" s="197"/>
      <c r="V884" s="197"/>
      <c r="W884" s="197"/>
      <c r="X884" s="197"/>
      <c r="Y884" s="197"/>
      <c r="Z884" s="197"/>
    </row>
    <row r="885" ht="15.75" customHeight="1">
      <c r="A885" s="197"/>
      <c r="B885" s="197"/>
      <c r="C885" s="197"/>
      <c r="D885" s="197"/>
      <c r="E885" s="197"/>
      <c r="F885" s="197"/>
      <c r="G885" s="197"/>
      <c r="H885" s="197"/>
      <c r="I885" s="197"/>
      <c r="J885" s="197"/>
      <c r="K885" s="197"/>
      <c r="L885" s="197"/>
      <c r="M885" s="197"/>
      <c r="N885" s="197"/>
      <c r="O885" s="197"/>
      <c r="P885" s="197"/>
      <c r="Q885" s="197"/>
      <c r="R885" s="197"/>
      <c r="S885" s="197"/>
      <c r="T885" s="197"/>
      <c r="U885" s="197"/>
      <c r="V885" s="197"/>
      <c r="W885" s="197"/>
      <c r="X885" s="197"/>
      <c r="Y885" s="197"/>
      <c r="Z885" s="197"/>
    </row>
    <row r="886" ht="15.75" customHeight="1">
      <c r="A886" s="197"/>
      <c r="B886" s="197"/>
      <c r="C886" s="197"/>
      <c r="D886" s="197"/>
      <c r="E886" s="197"/>
      <c r="F886" s="197"/>
      <c r="G886" s="197"/>
      <c r="H886" s="197"/>
      <c r="I886" s="197"/>
      <c r="J886" s="197"/>
      <c r="K886" s="197"/>
      <c r="L886" s="197"/>
      <c r="M886" s="197"/>
      <c r="N886" s="197"/>
      <c r="O886" s="197"/>
      <c r="P886" s="197"/>
      <c r="Q886" s="197"/>
      <c r="R886" s="197"/>
      <c r="S886" s="197"/>
      <c r="T886" s="197"/>
      <c r="U886" s="197"/>
      <c r="V886" s="197"/>
      <c r="W886" s="197"/>
      <c r="X886" s="197"/>
      <c r="Y886" s="197"/>
      <c r="Z886" s="197"/>
    </row>
    <row r="887" ht="15.75" customHeight="1">
      <c r="A887" s="197"/>
      <c r="B887" s="197"/>
      <c r="C887" s="197"/>
      <c r="D887" s="197"/>
      <c r="E887" s="197"/>
      <c r="F887" s="197"/>
      <c r="G887" s="197"/>
      <c r="H887" s="197"/>
      <c r="I887" s="197"/>
      <c r="J887" s="197"/>
      <c r="K887" s="197"/>
      <c r="L887" s="197"/>
      <c r="M887" s="197"/>
      <c r="N887" s="197"/>
      <c r="O887" s="197"/>
      <c r="P887" s="197"/>
      <c r="Q887" s="197"/>
      <c r="R887" s="197"/>
      <c r="S887" s="197"/>
      <c r="T887" s="197"/>
      <c r="U887" s="197"/>
      <c r="V887" s="197"/>
      <c r="W887" s="197"/>
      <c r="X887" s="197"/>
      <c r="Y887" s="197"/>
      <c r="Z887" s="197"/>
    </row>
    <row r="888" ht="15.75" customHeight="1">
      <c r="A888" s="197"/>
      <c r="B888" s="197"/>
      <c r="C888" s="197"/>
      <c r="D888" s="197"/>
      <c r="E888" s="197"/>
      <c r="F888" s="197"/>
      <c r="G888" s="197"/>
      <c r="H888" s="197"/>
      <c r="I888" s="197"/>
      <c r="J888" s="197"/>
      <c r="K888" s="197"/>
      <c r="L888" s="197"/>
      <c r="M888" s="197"/>
      <c r="N888" s="197"/>
      <c r="O888" s="197"/>
      <c r="P888" s="197"/>
      <c r="Q888" s="197"/>
      <c r="R888" s="197"/>
      <c r="S888" s="197"/>
      <c r="T888" s="197"/>
      <c r="U888" s="197"/>
      <c r="V888" s="197"/>
      <c r="W888" s="197"/>
      <c r="X888" s="197"/>
      <c r="Y888" s="197"/>
      <c r="Z888" s="197"/>
    </row>
    <row r="889" ht="15.75" customHeight="1">
      <c r="A889" s="197"/>
      <c r="B889" s="197"/>
      <c r="C889" s="197"/>
      <c r="D889" s="197"/>
      <c r="E889" s="197"/>
      <c r="F889" s="197"/>
      <c r="G889" s="197"/>
      <c r="H889" s="197"/>
      <c r="I889" s="197"/>
      <c r="J889" s="197"/>
      <c r="K889" s="197"/>
      <c r="L889" s="197"/>
      <c r="M889" s="197"/>
      <c r="N889" s="197"/>
      <c r="O889" s="197"/>
      <c r="P889" s="197"/>
      <c r="Q889" s="197"/>
      <c r="R889" s="197"/>
      <c r="S889" s="197"/>
      <c r="T889" s="197"/>
      <c r="U889" s="197"/>
      <c r="V889" s="197"/>
      <c r="W889" s="197"/>
      <c r="X889" s="197"/>
      <c r="Y889" s="197"/>
      <c r="Z889" s="197"/>
    </row>
    <row r="890" ht="15.75" customHeight="1">
      <c r="A890" s="197"/>
      <c r="B890" s="197"/>
      <c r="C890" s="197"/>
      <c r="D890" s="197"/>
      <c r="E890" s="197"/>
      <c r="F890" s="197"/>
      <c r="G890" s="197"/>
      <c r="H890" s="197"/>
      <c r="I890" s="197"/>
      <c r="J890" s="197"/>
      <c r="K890" s="197"/>
      <c r="L890" s="197"/>
      <c r="M890" s="197"/>
      <c r="N890" s="197"/>
      <c r="O890" s="197"/>
      <c r="P890" s="197"/>
      <c r="Q890" s="197"/>
      <c r="R890" s="197"/>
      <c r="S890" s="197"/>
      <c r="T890" s="197"/>
      <c r="U890" s="197"/>
      <c r="V890" s="197"/>
      <c r="W890" s="197"/>
      <c r="X890" s="197"/>
      <c r="Y890" s="197"/>
      <c r="Z890" s="197"/>
    </row>
    <row r="891" ht="15.75" customHeight="1">
      <c r="A891" s="197"/>
      <c r="B891" s="197"/>
      <c r="C891" s="197"/>
      <c r="D891" s="197"/>
      <c r="E891" s="197"/>
      <c r="F891" s="197"/>
      <c r="G891" s="197"/>
      <c r="H891" s="197"/>
      <c r="I891" s="197"/>
      <c r="J891" s="197"/>
      <c r="K891" s="197"/>
      <c r="L891" s="197"/>
      <c r="M891" s="197"/>
      <c r="N891" s="197"/>
      <c r="O891" s="197"/>
      <c r="P891" s="197"/>
      <c r="Q891" s="197"/>
      <c r="R891" s="197"/>
      <c r="S891" s="197"/>
      <c r="T891" s="197"/>
      <c r="U891" s="197"/>
      <c r="V891" s="197"/>
      <c r="W891" s="197"/>
      <c r="X891" s="197"/>
      <c r="Y891" s="197"/>
      <c r="Z891" s="197"/>
    </row>
    <row r="892" ht="15.75" customHeight="1">
      <c r="A892" s="197"/>
      <c r="B892" s="197"/>
      <c r="C892" s="197"/>
      <c r="D892" s="197"/>
      <c r="E892" s="197"/>
      <c r="F892" s="197"/>
      <c r="G892" s="197"/>
      <c r="H892" s="197"/>
      <c r="I892" s="197"/>
      <c r="J892" s="197"/>
      <c r="K892" s="197"/>
      <c r="L892" s="197"/>
      <c r="M892" s="197"/>
      <c r="N892" s="197"/>
      <c r="O892" s="197"/>
      <c r="P892" s="197"/>
      <c r="Q892" s="197"/>
      <c r="R892" s="197"/>
      <c r="S892" s="197"/>
      <c r="T892" s="197"/>
      <c r="U892" s="197"/>
      <c r="V892" s="197"/>
      <c r="W892" s="197"/>
      <c r="X892" s="197"/>
      <c r="Y892" s="197"/>
      <c r="Z892" s="197"/>
    </row>
    <row r="893" ht="15.75" customHeight="1">
      <c r="A893" s="197"/>
      <c r="B893" s="197"/>
      <c r="C893" s="197"/>
      <c r="D893" s="197"/>
      <c r="E893" s="197"/>
      <c r="F893" s="197"/>
      <c r="G893" s="197"/>
      <c r="H893" s="197"/>
      <c r="I893" s="197"/>
      <c r="J893" s="197"/>
      <c r="K893" s="197"/>
      <c r="L893" s="197"/>
      <c r="M893" s="197"/>
      <c r="N893" s="197"/>
      <c r="O893" s="197"/>
      <c r="P893" s="197"/>
      <c r="Q893" s="197"/>
      <c r="R893" s="197"/>
      <c r="S893" s="197"/>
      <c r="T893" s="197"/>
      <c r="U893" s="197"/>
      <c r="V893" s="197"/>
      <c r="W893" s="197"/>
      <c r="X893" s="197"/>
      <c r="Y893" s="197"/>
      <c r="Z893" s="197"/>
    </row>
    <row r="894" ht="15.75" customHeight="1">
      <c r="A894" s="197"/>
      <c r="B894" s="197"/>
      <c r="C894" s="197"/>
      <c r="D894" s="197"/>
      <c r="E894" s="197"/>
      <c r="F894" s="197"/>
      <c r="G894" s="197"/>
      <c r="H894" s="197"/>
      <c r="I894" s="197"/>
      <c r="J894" s="197"/>
      <c r="K894" s="197"/>
      <c r="L894" s="197"/>
      <c r="M894" s="197"/>
      <c r="N894" s="197"/>
      <c r="O894" s="197"/>
      <c r="P894" s="197"/>
      <c r="Q894" s="197"/>
      <c r="R894" s="197"/>
      <c r="S894" s="197"/>
      <c r="T894" s="197"/>
      <c r="U894" s="197"/>
      <c r="V894" s="197"/>
      <c r="W894" s="197"/>
      <c r="X894" s="197"/>
      <c r="Y894" s="197"/>
      <c r="Z894" s="197"/>
    </row>
    <row r="895" ht="15.75" customHeight="1">
      <c r="A895" s="197"/>
      <c r="B895" s="197"/>
      <c r="C895" s="197"/>
      <c r="D895" s="197"/>
      <c r="E895" s="197"/>
      <c r="F895" s="197"/>
      <c r="G895" s="197"/>
      <c r="H895" s="197"/>
      <c r="I895" s="197"/>
      <c r="J895" s="197"/>
      <c r="K895" s="197"/>
      <c r="L895" s="197"/>
      <c r="M895" s="197"/>
      <c r="N895" s="197"/>
      <c r="O895" s="197"/>
      <c r="P895" s="197"/>
      <c r="Q895" s="197"/>
      <c r="R895" s="197"/>
      <c r="S895" s="197"/>
      <c r="T895" s="197"/>
      <c r="U895" s="197"/>
      <c r="V895" s="197"/>
      <c r="W895" s="197"/>
      <c r="X895" s="197"/>
      <c r="Y895" s="197"/>
      <c r="Z895" s="197"/>
    </row>
    <row r="896" ht="15.75" customHeight="1">
      <c r="A896" s="197"/>
      <c r="B896" s="197"/>
      <c r="C896" s="197"/>
      <c r="D896" s="197"/>
      <c r="E896" s="197"/>
      <c r="F896" s="197"/>
      <c r="G896" s="197"/>
      <c r="H896" s="197"/>
      <c r="I896" s="197"/>
      <c r="J896" s="197"/>
      <c r="K896" s="197"/>
      <c r="L896" s="197"/>
      <c r="M896" s="197"/>
      <c r="N896" s="197"/>
      <c r="O896" s="197"/>
      <c r="P896" s="197"/>
      <c r="Q896" s="197"/>
      <c r="R896" s="197"/>
      <c r="S896" s="197"/>
      <c r="T896" s="197"/>
      <c r="U896" s="197"/>
      <c r="V896" s="197"/>
      <c r="W896" s="197"/>
      <c r="X896" s="197"/>
      <c r="Y896" s="197"/>
      <c r="Z896" s="197"/>
    </row>
    <row r="897" ht="15.75" customHeight="1">
      <c r="A897" s="197"/>
      <c r="B897" s="197"/>
      <c r="C897" s="197"/>
      <c r="D897" s="197"/>
      <c r="E897" s="197"/>
      <c r="F897" s="197"/>
      <c r="G897" s="197"/>
      <c r="H897" s="197"/>
      <c r="I897" s="197"/>
      <c r="J897" s="197"/>
      <c r="K897" s="197"/>
      <c r="L897" s="197"/>
      <c r="M897" s="197"/>
      <c r="N897" s="197"/>
      <c r="O897" s="197"/>
      <c r="P897" s="197"/>
      <c r="Q897" s="197"/>
      <c r="R897" s="197"/>
      <c r="S897" s="197"/>
      <c r="T897" s="197"/>
      <c r="U897" s="197"/>
      <c r="V897" s="197"/>
      <c r="W897" s="197"/>
      <c r="X897" s="197"/>
      <c r="Y897" s="197"/>
      <c r="Z897" s="197"/>
    </row>
    <row r="898" ht="15.75" customHeight="1">
      <c r="A898" s="197"/>
      <c r="B898" s="197"/>
      <c r="C898" s="197"/>
      <c r="D898" s="197"/>
      <c r="E898" s="197"/>
      <c r="F898" s="197"/>
      <c r="G898" s="197"/>
      <c r="H898" s="197"/>
      <c r="I898" s="197"/>
      <c r="J898" s="197"/>
      <c r="K898" s="197"/>
      <c r="L898" s="197"/>
      <c r="M898" s="197"/>
      <c r="N898" s="197"/>
      <c r="O898" s="197"/>
      <c r="P898" s="197"/>
      <c r="Q898" s="197"/>
      <c r="R898" s="197"/>
      <c r="S898" s="197"/>
      <c r="T898" s="197"/>
      <c r="U898" s="197"/>
      <c r="V898" s="197"/>
      <c r="W898" s="197"/>
      <c r="X898" s="197"/>
      <c r="Y898" s="197"/>
      <c r="Z898" s="197"/>
    </row>
    <row r="899" ht="15.75" customHeight="1">
      <c r="A899" s="197"/>
      <c r="B899" s="197"/>
      <c r="C899" s="197"/>
      <c r="D899" s="197"/>
      <c r="E899" s="197"/>
      <c r="F899" s="197"/>
      <c r="G899" s="197"/>
      <c r="H899" s="197"/>
      <c r="I899" s="197"/>
      <c r="J899" s="197"/>
      <c r="K899" s="197"/>
      <c r="L899" s="197"/>
      <c r="M899" s="197"/>
      <c r="N899" s="197"/>
      <c r="O899" s="197"/>
      <c r="P899" s="197"/>
      <c r="Q899" s="197"/>
      <c r="R899" s="197"/>
      <c r="S899" s="197"/>
      <c r="T899" s="197"/>
      <c r="U899" s="197"/>
      <c r="V899" s="197"/>
      <c r="W899" s="197"/>
      <c r="X899" s="197"/>
      <c r="Y899" s="197"/>
      <c r="Z899" s="197"/>
    </row>
    <row r="900" ht="15.75" customHeight="1">
      <c r="A900" s="197"/>
      <c r="B900" s="197"/>
      <c r="C900" s="197"/>
      <c r="D900" s="197"/>
      <c r="E900" s="197"/>
      <c r="F900" s="197"/>
      <c r="G900" s="197"/>
      <c r="H900" s="197"/>
      <c r="I900" s="197"/>
      <c r="J900" s="197"/>
      <c r="K900" s="197"/>
      <c r="L900" s="197"/>
      <c r="M900" s="197"/>
      <c r="N900" s="197"/>
      <c r="O900" s="197"/>
      <c r="P900" s="197"/>
      <c r="Q900" s="197"/>
      <c r="R900" s="197"/>
      <c r="S900" s="197"/>
      <c r="T900" s="197"/>
      <c r="U900" s="197"/>
      <c r="V900" s="197"/>
      <c r="W900" s="197"/>
      <c r="X900" s="197"/>
      <c r="Y900" s="197"/>
      <c r="Z900" s="197"/>
    </row>
    <row r="901" ht="15.75" customHeight="1">
      <c r="A901" s="197"/>
      <c r="B901" s="197"/>
      <c r="C901" s="197"/>
      <c r="D901" s="197"/>
      <c r="E901" s="197"/>
      <c r="F901" s="197"/>
      <c r="G901" s="197"/>
      <c r="H901" s="197"/>
      <c r="I901" s="197"/>
      <c r="J901" s="197"/>
      <c r="K901" s="197"/>
      <c r="L901" s="197"/>
      <c r="M901" s="197"/>
      <c r="N901" s="197"/>
      <c r="O901" s="197"/>
      <c r="P901" s="197"/>
      <c r="Q901" s="197"/>
      <c r="R901" s="197"/>
      <c r="S901" s="197"/>
      <c r="T901" s="197"/>
      <c r="U901" s="197"/>
      <c r="V901" s="197"/>
      <c r="W901" s="197"/>
      <c r="X901" s="197"/>
      <c r="Y901" s="197"/>
      <c r="Z901" s="197"/>
    </row>
    <row r="902" ht="15.75" customHeight="1">
      <c r="A902" s="197"/>
      <c r="B902" s="197"/>
      <c r="C902" s="197"/>
      <c r="D902" s="197"/>
      <c r="E902" s="197"/>
      <c r="F902" s="197"/>
      <c r="G902" s="197"/>
      <c r="H902" s="197"/>
      <c r="I902" s="197"/>
      <c r="J902" s="197"/>
      <c r="K902" s="197"/>
      <c r="L902" s="197"/>
      <c r="M902" s="197"/>
      <c r="N902" s="197"/>
      <c r="O902" s="197"/>
      <c r="P902" s="197"/>
      <c r="Q902" s="197"/>
      <c r="R902" s="197"/>
      <c r="S902" s="197"/>
      <c r="T902" s="197"/>
      <c r="U902" s="197"/>
      <c r="V902" s="197"/>
      <c r="W902" s="197"/>
      <c r="X902" s="197"/>
      <c r="Y902" s="197"/>
      <c r="Z902" s="197"/>
    </row>
    <row r="903" ht="15.75" customHeight="1">
      <c r="A903" s="197"/>
      <c r="B903" s="197"/>
      <c r="C903" s="197"/>
      <c r="D903" s="197"/>
      <c r="E903" s="197"/>
      <c r="F903" s="197"/>
      <c r="G903" s="197"/>
      <c r="H903" s="197"/>
      <c r="I903" s="197"/>
      <c r="J903" s="197"/>
      <c r="K903" s="197"/>
      <c r="L903" s="197"/>
      <c r="M903" s="197"/>
      <c r="N903" s="197"/>
      <c r="O903" s="197"/>
      <c r="P903" s="197"/>
      <c r="Q903" s="197"/>
      <c r="R903" s="197"/>
      <c r="S903" s="197"/>
      <c r="T903" s="197"/>
      <c r="U903" s="197"/>
      <c r="V903" s="197"/>
      <c r="W903" s="197"/>
      <c r="X903" s="197"/>
      <c r="Y903" s="197"/>
      <c r="Z903" s="197"/>
    </row>
    <row r="904" ht="15.75" customHeight="1">
      <c r="A904" s="197"/>
      <c r="B904" s="197"/>
      <c r="C904" s="197"/>
      <c r="D904" s="197"/>
      <c r="E904" s="197"/>
      <c r="F904" s="197"/>
      <c r="G904" s="197"/>
      <c r="H904" s="197"/>
      <c r="I904" s="197"/>
      <c r="J904" s="197"/>
      <c r="K904" s="197"/>
      <c r="L904" s="197"/>
      <c r="M904" s="197"/>
      <c r="N904" s="197"/>
      <c r="O904" s="197"/>
      <c r="P904" s="197"/>
      <c r="Q904" s="197"/>
      <c r="R904" s="197"/>
      <c r="S904" s="197"/>
      <c r="T904" s="197"/>
      <c r="U904" s="197"/>
      <c r="V904" s="197"/>
      <c r="W904" s="197"/>
      <c r="X904" s="197"/>
      <c r="Y904" s="197"/>
      <c r="Z904" s="197"/>
    </row>
    <row r="905" ht="15.75" customHeight="1">
      <c r="A905" s="197"/>
      <c r="B905" s="197"/>
      <c r="C905" s="197"/>
      <c r="D905" s="197"/>
      <c r="E905" s="197"/>
      <c r="F905" s="197"/>
      <c r="G905" s="197"/>
      <c r="H905" s="197"/>
      <c r="I905" s="197"/>
      <c r="J905" s="197"/>
      <c r="K905" s="197"/>
      <c r="L905" s="197"/>
      <c r="M905" s="197"/>
      <c r="N905" s="197"/>
      <c r="O905" s="197"/>
      <c r="P905" s="197"/>
      <c r="Q905" s="197"/>
      <c r="R905" s="197"/>
      <c r="S905" s="197"/>
      <c r="T905" s="197"/>
      <c r="U905" s="197"/>
      <c r="V905" s="197"/>
      <c r="W905" s="197"/>
      <c r="X905" s="197"/>
      <c r="Y905" s="197"/>
      <c r="Z905" s="197"/>
    </row>
    <row r="906" ht="15.75" customHeight="1">
      <c r="A906" s="197"/>
      <c r="B906" s="197"/>
      <c r="C906" s="197"/>
      <c r="D906" s="197"/>
      <c r="E906" s="197"/>
      <c r="F906" s="197"/>
      <c r="G906" s="197"/>
      <c r="H906" s="197"/>
      <c r="I906" s="197"/>
      <c r="J906" s="197"/>
      <c r="K906" s="197"/>
      <c r="L906" s="197"/>
      <c r="M906" s="197"/>
      <c r="N906" s="197"/>
      <c r="O906" s="197"/>
      <c r="P906" s="197"/>
      <c r="Q906" s="197"/>
      <c r="R906" s="197"/>
      <c r="S906" s="197"/>
      <c r="T906" s="197"/>
      <c r="U906" s="197"/>
      <c r="V906" s="197"/>
      <c r="W906" s="197"/>
      <c r="X906" s="197"/>
      <c r="Y906" s="197"/>
      <c r="Z906" s="197"/>
    </row>
    <row r="907" ht="15.75" customHeight="1">
      <c r="A907" s="197"/>
      <c r="B907" s="197"/>
      <c r="C907" s="197"/>
      <c r="D907" s="197"/>
      <c r="E907" s="197"/>
      <c r="F907" s="197"/>
      <c r="G907" s="197"/>
      <c r="H907" s="197"/>
      <c r="I907" s="197"/>
      <c r="J907" s="197"/>
      <c r="K907" s="197"/>
      <c r="L907" s="197"/>
      <c r="M907" s="197"/>
      <c r="N907" s="197"/>
      <c r="O907" s="197"/>
      <c r="P907" s="197"/>
      <c r="Q907" s="197"/>
      <c r="R907" s="197"/>
      <c r="S907" s="197"/>
      <c r="T907" s="197"/>
      <c r="U907" s="197"/>
      <c r="V907" s="197"/>
      <c r="W907" s="197"/>
      <c r="X907" s="197"/>
      <c r="Y907" s="197"/>
      <c r="Z907" s="197"/>
    </row>
    <row r="908" ht="15.75" customHeight="1">
      <c r="A908" s="197"/>
      <c r="B908" s="197"/>
      <c r="C908" s="197"/>
      <c r="D908" s="197"/>
      <c r="E908" s="197"/>
      <c r="F908" s="197"/>
      <c r="G908" s="197"/>
      <c r="H908" s="197"/>
      <c r="I908" s="197"/>
      <c r="J908" s="197"/>
      <c r="K908" s="197"/>
      <c r="L908" s="197"/>
      <c r="M908" s="197"/>
      <c r="N908" s="197"/>
      <c r="O908" s="197"/>
      <c r="P908" s="197"/>
      <c r="Q908" s="197"/>
      <c r="R908" s="197"/>
      <c r="S908" s="197"/>
      <c r="T908" s="197"/>
      <c r="U908" s="197"/>
      <c r="V908" s="197"/>
      <c r="W908" s="197"/>
      <c r="X908" s="197"/>
      <c r="Y908" s="197"/>
      <c r="Z908" s="197"/>
    </row>
    <row r="909" ht="15.75" customHeight="1">
      <c r="A909" s="197"/>
      <c r="B909" s="197"/>
      <c r="C909" s="197"/>
      <c r="D909" s="197"/>
      <c r="E909" s="197"/>
      <c r="F909" s="197"/>
      <c r="G909" s="197"/>
      <c r="H909" s="197"/>
      <c r="I909" s="197"/>
      <c r="J909" s="197"/>
      <c r="K909" s="197"/>
      <c r="L909" s="197"/>
      <c r="M909" s="197"/>
      <c r="N909" s="197"/>
      <c r="O909" s="197"/>
      <c r="P909" s="197"/>
      <c r="Q909" s="197"/>
      <c r="R909" s="197"/>
      <c r="S909" s="197"/>
      <c r="T909" s="197"/>
      <c r="U909" s="197"/>
      <c r="V909" s="197"/>
      <c r="W909" s="197"/>
      <c r="X909" s="197"/>
      <c r="Y909" s="197"/>
      <c r="Z909" s="197"/>
    </row>
    <row r="910" ht="15.75" customHeight="1">
      <c r="A910" s="197"/>
      <c r="B910" s="197"/>
      <c r="C910" s="197"/>
      <c r="D910" s="197"/>
      <c r="E910" s="197"/>
      <c r="F910" s="197"/>
      <c r="G910" s="197"/>
      <c r="H910" s="197"/>
      <c r="I910" s="197"/>
      <c r="J910" s="197"/>
      <c r="K910" s="197"/>
      <c r="L910" s="197"/>
      <c r="M910" s="197"/>
      <c r="N910" s="197"/>
      <c r="O910" s="197"/>
      <c r="P910" s="197"/>
      <c r="Q910" s="197"/>
      <c r="R910" s="197"/>
      <c r="S910" s="197"/>
      <c r="T910" s="197"/>
      <c r="U910" s="197"/>
      <c r="V910" s="197"/>
      <c r="W910" s="197"/>
      <c r="X910" s="197"/>
      <c r="Y910" s="197"/>
      <c r="Z910" s="197"/>
    </row>
    <row r="911" ht="15.75" customHeight="1">
      <c r="A911" s="197"/>
      <c r="B911" s="197"/>
      <c r="C911" s="197"/>
      <c r="D911" s="197"/>
      <c r="E911" s="197"/>
      <c r="F911" s="197"/>
      <c r="G911" s="197"/>
      <c r="H911" s="197"/>
      <c r="I911" s="197"/>
      <c r="J911" s="197"/>
      <c r="K911" s="197"/>
      <c r="L911" s="197"/>
      <c r="M911" s="197"/>
      <c r="N911" s="197"/>
      <c r="O911" s="197"/>
      <c r="P911" s="197"/>
      <c r="Q911" s="197"/>
      <c r="R911" s="197"/>
      <c r="S911" s="197"/>
      <c r="T911" s="197"/>
      <c r="U911" s="197"/>
      <c r="V911" s="197"/>
      <c r="W911" s="197"/>
      <c r="X911" s="197"/>
      <c r="Y911" s="197"/>
      <c r="Z911" s="197"/>
    </row>
    <row r="912" ht="15.75" customHeight="1">
      <c r="A912" s="197"/>
      <c r="B912" s="197"/>
      <c r="C912" s="197"/>
      <c r="D912" s="197"/>
      <c r="E912" s="197"/>
      <c r="F912" s="197"/>
      <c r="G912" s="197"/>
      <c r="H912" s="197"/>
      <c r="I912" s="197"/>
      <c r="J912" s="197"/>
      <c r="K912" s="197"/>
      <c r="L912" s="197"/>
      <c r="M912" s="197"/>
      <c r="N912" s="197"/>
      <c r="O912" s="197"/>
      <c r="P912" s="197"/>
      <c r="Q912" s="197"/>
      <c r="R912" s="197"/>
      <c r="S912" s="197"/>
      <c r="T912" s="197"/>
      <c r="U912" s="197"/>
      <c r="V912" s="197"/>
      <c r="W912" s="197"/>
      <c r="X912" s="197"/>
      <c r="Y912" s="197"/>
      <c r="Z912" s="197"/>
    </row>
    <row r="913" ht="15.75" customHeight="1">
      <c r="A913" s="197"/>
      <c r="B913" s="197"/>
      <c r="C913" s="197"/>
      <c r="D913" s="197"/>
      <c r="E913" s="197"/>
      <c r="F913" s="197"/>
      <c r="G913" s="197"/>
      <c r="H913" s="197"/>
      <c r="I913" s="197"/>
      <c r="J913" s="197"/>
      <c r="K913" s="197"/>
      <c r="L913" s="197"/>
      <c r="M913" s="197"/>
      <c r="N913" s="197"/>
      <c r="O913" s="197"/>
      <c r="P913" s="197"/>
      <c r="Q913" s="197"/>
      <c r="R913" s="197"/>
      <c r="S913" s="197"/>
      <c r="T913" s="197"/>
      <c r="U913" s="197"/>
      <c r="V913" s="197"/>
      <c r="W913" s="197"/>
      <c r="X913" s="197"/>
      <c r="Y913" s="197"/>
      <c r="Z913" s="197"/>
    </row>
    <row r="914" ht="15.75" customHeight="1">
      <c r="A914" s="197"/>
      <c r="B914" s="197"/>
      <c r="C914" s="197"/>
      <c r="D914" s="197"/>
      <c r="E914" s="197"/>
      <c r="F914" s="197"/>
      <c r="G914" s="197"/>
      <c r="H914" s="197"/>
      <c r="I914" s="197"/>
      <c r="J914" s="197"/>
      <c r="K914" s="197"/>
      <c r="L914" s="197"/>
      <c r="M914" s="197"/>
      <c r="N914" s="197"/>
      <c r="O914" s="197"/>
      <c r="P914" s="197"/>
      <c r="Q914" s="197"/>
      <c r="R914" s="197"/>
      <c r="S914" s="197"/>
      <c r="T914" s="197"/>
      <c r="U914" s="197"/>
      <c r="V914" s="197"/>
      <c r="W914" s="197"/>
      <c r="X914" s="197"/>
      <c r="Y914" s="197"/>
      <c r="Z914" s="197"/>
    </row>
    <row r="915" ht="15.75" customHeight="1">
      <c r="A915" s="197"/>
      <c r="B915" s="197"/>
      <c r="C915" s="197"/>
      <c r="D915" s="197"/>
      <c r="E915" s="197"/>
      <c r="F915" s="197"/>
      <c r="G915" s="197"/>
      <c r="H915" s="197"/>
      <c r="I915" s="197"/>
      <c r="J915" s="197"/>
      <c r="K915" s="197"/>
      <c r="L915" s="197"/>
      <c r="M915" s="197"/>
      <c r="N915" s="197"/>
      <c r="O915" s="197"/>
      <c r="P915" s="197"/>
      <c r="Q915" s="197"/>
      <c r="R915" s="197"/>
      <c r="S915" s="197"/>
      <c r="T915" s="197"/>
      <c r="U915" s="197"/>
      <c r="V915" s="197"/>
      <c r="W915" s="197"/>
      <c r="X915" s="197"/>
      <c r="Y915" s="197"/>
      <c r="Z915" s="197"/>
    </row>
    <row r="916" ht="15.75" customHeight="1">
      <c r="A916" s="197"/>
      <c r="B916" s="197"/>
      <c r="C916" s="197"/>
      <c r="D916" s="197"/>
      <c r="E916" s="197"/>
      <c r="F916" s="197"/>
      <c r="G916" s="197"/>
      <c r="H916" s="197"/>
      <c r="I916" s="197"/>
      <c r="J916" s="197"/>
      <c r="K916" s="197"/>
      <c r="L916" s="197"/>
      <c r="M916" s="197"/>
      <c r="N916" s="197"/>
      <c r="O916" s="197"/>
      <c r="P916" s="197"/>
      <c r="Q916" s="197"/>
      <c r="R916" s="197"/>
      <c r="S916" s="197"/>
      <c r="T916" s="197"/>
      <c r="U916" s="197"/>
      <c r="V916" s="197"/>
      <c r="W916" s="197"/>
      <c r="X916" s="197"/>
      <c r="Y916" s="197"/>
      <c r="Z916" s="197"/>
    </row>
    <row r="917" ht="15.75" customHeight="1">
      <c r="A917" s="197"/>
      <c r="B917" s="197"/>
      <c r="C917" s="197"/>
      <c r="D917" s="197"/>
      <c r="E917" s="197"/>
      <c r="F917" s="197"/>
      <c r="G917" s="197"/>
      <c r="H917" s="197"/>
      <c r="I917" s="197"/>
      <c r="J917" s="197"/>
      <c r="K917" s="197"/>
      <c r="L917" s="197"/>
      <c r="M917" s="197"/>
      <c r="N917" s="197"/>
      <c r="O917" s="197"/>
      <c r="P917" s="197"/>
      <c r="Q917" s="197"/>
      <c r="R917" s="197"/>
      <c r="S917" s="197"/>
      <c r="T917" s="197"/>
      <c r="U917" s="197"/>
      <c r="V917" s="197"/>
      <c r="W917" s="197"/>
      <c r="X917" s="197"/>
      <c r="Y917" s="197"/>
      <c r="Z917" s="197"/>
    </row>
    <row r="918" ht="15.75" customHeight="1">
      <c r="A918" s="197"/>
      <c r="B918" s="197"/>
      <c r="C918" s="197"/>
      <c r="D918" s="197"/>
      <c r="E918" s="197"/>
      <c r="F918" s="197"/>
      <c r="G918" s="197"/>
      <c r="H918" s="197"/>
      <c r="I918" s="197"/>
      <c r="J918" s="197"/>
      <c r="K918" s="197"/>
      <c r="L918" s="197"/>
      <c r="M918" s="197"/>
      <c r="N918" s="197"/>
      <c r="O918" s="197"/>
      <c r="P918" s="197"/>
      <c r="Q918" s="197"/>
      <c r="R918" s="197"/>
      <c r="S918" s="197"/>
      <c r="T918" s="197"/>
      <c r="U918" s="197"/>
      <c r="V918" s="197"/>
      <c r="W918" s="197"/>
      <c r="X918" s="197"/>
      <c r="Y918" s="197"/>
      <c r="Z918" s="197"/>
    </row>
    <row r="919" ht="15.75" customHeight="1">
      <c r="A919" s="197"/>
      <c r="B919" s="197"/>
      <c r="C919" s="197"/>
      <c r="D919" s="197"/>
      <c r="E919" s="197"/>
      <c r="F919" s="197"/>
      <c r="G919" s="197"/>
      <c r="H919" s="197"/>
      <c r="I919" s="197"/>
      <c r="J919" s="197"/>
      <c r="K919" s="197"/>
      <c r="L919" s="197"/>
      <c r="M919" s="197"/>
      <c r="N919" s="197"/>
      <c r="O919" s="197"/>
      <c r="P919" s="197"/>
      <c r="Q919" s="197"/>
      <c r="R919" s="197"/>
      <c r="S919" s="197"/>
      <c r="T919" s="197"/>
      <c r="U919" s="197"/>
      <c r="V919" s="197"/>
      <c r="W919" s="197"/>
      <c r="X919" s="197"/>
      <c r="Y919" s="197"/>
      <c r="Z919" s="197"/>
    </row>
    <row r="920" ht="15.75" customHeight="1">
      <c r="A920" s="197"/>
      <c r="B920" s="197"/>
      <c r="C920" s="197"/>
      <c r="D920" s="197"/>
      <c r="E920" s="197"/>
      <c r="F920" s="197"/>
      <c r="G920" s="197"/>
      <c r="H920" s="197"/>
      <c r="I920" s="197"/>
      <c r="J920" s="197"/>
      <c r="K920" s="197"/>
      <c r="L920" s="197"/>
      <c r="M920" s="197"/>
      <c r="N920" s="197"/>
      <c r="O920" s="197"/>
      <c r="P920" s="197"/>
      <c r="Q920" s="197"/>
      <c r="R920" s="197"/>
      <c r="S920" s="197"/>
      <c r="T920" s="197"/>
      <c r="U920" s="197"/>
      <c r="V920" s="197"/>
      <c r="W920" s="197"/>
      <c r="X920" s="197"/>
      <c r="Y920" s="197"/>
      <c r="Z920" s="197"/>
    </row>
    <row r="921" ht="15.75" customHeight="1">
      <c r="A921" s="197"/>
      <c r="B921" s="197"/>
      <c r="C921" s="197"/>
      <c r="D921" s="197"/>
      <c r="E921" s="197"/>
      <c r="F921" s="197"/>
      <c r="G921" s="197"/>
      <c r="H921" s="197"/>
      <c r="I921" s="197"/>
      <c r="J921" s="197"/>
      <c r="K921" s="197"/>
      <c r="L921" s="197"/>
      <c r="M921" s="197"/>
      <c r="N921" s="197"/>
      <c r="O921" s="197"/>
      <c r="P921" s="197"/>
      <c r="Q921" s="197"/>
      <c r="R921" s="197"/>
      <c r="S921" s="197"/>
      <c r="T921" s="197"/>
      <c r="U921" s="197"/>
      <c r="V921" s="197"/>
      <c r="W921" s="197"/>
      <c r="X921" s="197"/>
      <c r="Y921" s="197"/>
      <c r="Z921" s="197"/>
    </row>
    <row r="922" ht="15.75" customHeight="1">
      <c r="A922" s="197"/>
      <c r="B922" s="197"/>
      <c r="C922" s="197"/>
      <c r="D922" s="197"/>
      <c r="E922" s="197"/>
      <c r="F922" s="197"/>
      <c r="G922" s="197"/>
      <c r="H922" s="197"/>
      <c r="I922" s="197"/>
      <c r="J922" s="197"/>
      <c r="K922" s="197"/>
      <c r="L922" s="197"/>
      <c r="M922" s="197"/>
      <c r="N922" s="197"/>
      <c r="O922" s="197"/>
      <c r="P922" s="197"/>
      <c r="Q922" s="197"/>
      <c r="R922" s="197"/>
      <c r="S922" s="197"/>
      <c r="T922" s="197"/>
      <c r="U922" s="197"/>
      <c r="V922" s="197"/>
      <c r="W922" s="197"/>
      <c r="X922" s="197"/>
      <c r="Y922" s="197"/>
      <c r="Z922" s="197"/>
    </row>
    <row r="923" ht="15.75" customHeight="1">
      <c r="A923" s="197"/>
      <c r="B923" s="197"/>
      <c r="C923" s="197"/>
      <c r="D923" s="197"/>
      <c r="E923" s="197"/>
      <c r="F923" s="197"/>
      <c r="G923" s="197"/>
      <c r="H923" s="197"/>
      <c r="I923" s="197"/>
      <c r="J923" s="197"/>
      <c r="K923" s="197"/>
      <c r="L923" s="197"/>
      <c r="M923" s="197"/>
      <c r="N923" s="197"/>
      <c r="O923" s="197"/>
      <c r="P923" s="197"/>
      <c r="Q923" s="197"/>
      <c r="R923" s="197"/>
      <c r="S923" s="197"/>
      <c r="T923" s="197"/>
      <c r="U923" s="197"/>
      <c r="V923" s="197"/>
      <c r="W923" s="197"/>
      <c r="X923" s="197"/>
      <c r="Y923" s="197"/>
      <c r="Z923" s="197"/>
    </row>
    <row r="924" ht="15.75" customHeight="1">
      <c r="A924" s="197"/>
      <c r="B924" s="197"/>
      <c r="C924" s="197"/>
      <c r="D924" s="197"/>
      <c r="E924" s="197"/>
      <c r="F924" s="197"/>
      <c r="G924" s="197"/>
      <c r="H924" s="197"/>
      <c r="I924" s="197"/>
      <c r="J924" s="197"/>
      <c r="K924" s="197"/>
      <c r="L924" s="197"/>
      <c r="M924" s="197"/>
      <c r="N924" s="197"/>
      <c r="O924" s="197"/>
      <c r="P924" s="197"/>
      <c r="Q924" s="197"/>
      <c r="R924" s="197"/>
      <c r="S924" s="197"/>
      <c r="T924" s="197"/>
      <c r="U924" s="197"/>
      <c r="V924" s="197"/>
      <c r="W924" s="197"/>
      <c r="X924" s="197"/>
      <c r="Y924" s="197"/>
      <c r="Z924" s="197"/>
    </row>
    <row r="925" ht="15.75" customHeight="1">
      <c r="A925" s="197"/>
      <c r="B925" s="197"/>
      <c r="C925" s="197"/>
      <c r="D925" s="197"/>
      <c r="E925" s="197"/>
      <c r="F925" s="197"/>
      <c r="G925" s="197"/>
      <c r="H925" s="197"/>
      <c r="I925" s="197"/>
      <c r="J925" s="197"/>
      <c r="K925" s="197"/>
      <c r="L925" s="197"/>
      <c r="M925" s="197"/>
      <c r="N925" s="197"/>
      <c r="O925" s="197"/>
      <c r="P925" s="197"/>
      <c r="Q925" s="197"/>
      <c r="R925" s="197"/>
      <c r="S925" s="197"/>
      <c r="T925" s="197"/>
      <c r="U925" s="197"/>
      <c r="V925" s="197"/>
      <c r="W925" s="197"/>
      <c r="X925" s="197"/>
      <c r="Y925" s="197"/>
      <c r="Z925" s="197"/>
    </row>
    <row r="926" ht="15.75" customHeight="1">
      <c r="A926" s="197"/>
      <c r="B926" s="197"/>
      <c r="C926" s="197"/>
      <c r="D926" s="197"/>
      <c r="E926" s="197"/>
      <c r="F926" s="197"/>
      <c r="G926" s="197"/>
      <c r="H926" s="197"/>
      <c r="I926" s="197"/>
      <c r="J926" s="197"/>
      <c r="K926" s="197"/>
      <c r="L926" s="197"/>
      <c r="M926" s="197"/>
      <c r="N926" s="197"/>
      <c r="O926" s="197"/>
      <c r="P926" s="197"/>
      <c r="Q926" s="197"/>
      <c r="R926" s="197"/>
      <c r="S926" s="197"/>
      <c r="T926" s="197"/>
      <c r="U926" s="197"/>
      <c r="V926" s="197"/>
      <c r="W926" s="197"/>
      <c r="X926" s="197"/>
      <c r="Y926" s="197"/>
      <c r="Z926" s="197"/>
    </row>
    <row r="927" ht="15.75" customHeight="1">
      <c r="A927" s="197"/>
      <c r="B927" s="197"/>
      <c r="C927" s="197"/>
      <c r="D927" s="197"/>
      <c r="E927" s="197"/>
      <c r="F927" s="197"/>
      <c r="G927" s="197"/>
      <c r="H927" s="197"/>
      <c r="I927" s="197"/>
      <c r="J927" s="197"/>
      <c r="K927" s="197"/>
      <c r="L927" s="197"/>
      <c r="M927" s="197"/>
      <c r="N927" s="197"/>
      <c r="O927" s="197"/>
      <c r="P927" s="197"/>
      <c r="Q927" s="197"/>
      <c r="R927" s="197"/>
      <c r="S927" s="197"/>
      <c r="T927" s="197"/>
      <c r="U927" s="197"/>
      <c r="V927" s="197"/>
      <c r="W927" s="197"/>
      <c r="X927" s="197"/>
      <c r="Y927" s="197"/>
      <c r="Z927" s="197"/>
    </row>
    <row r="928" ht="15.75" customHeight="1">
      <c r="A928" s="197"/>
      <c r="B928" s="197"/>
      <c r="C928" s="197"/>
      <c r="D928" s="197"/>
      <c r="E928" s="197"/>
      <c r="F928" s="197"/>
      <c r="G928" s="197"/>
      <c r="H928" s="197"/>
      <c r="I928" s="197"/>
      <c r="J928" s="197"/>
      <c r="K928" s="197"/>
      <c r="L928" s="197"/>
      <c r="M928" s="197"/>
      <c r="N928" s="197"/>
      <c r="O928" s="197"/>
      <c r="P928" s="197"/>
      <c r="Q928" s="197"/>
      <c r="R928" s="197"/>
      <c r="S928" s="197"/>
      <c r="T928" s="197"/>
      <c r="U928" s="197"/>
      <c r="V928" s="197"/>
      <c r="W928" s="197"/>
      <c r="X928" s="197"/>
      <c r="Y928" s="197"/>
      <c r="Z928" s="197"/>
    </row>
    <row r="929" ht="15.75" customHeight="1">
      <c r="A929" s="197"/>
      <c r="B929" s="197"/>
      <c r="C929" s="197"/>
      <c r="D929" s="197"/>
      <c r="E929" s="197"/>
      <c r="F929" s="197"/>
      <c r="G929" s="197"/>
      <c r="H929" s="197"/>
      <c r="I929" s="197"/>
      <c r="J929" s="197"/>
      <c r="K929" s="197"/>
      <c r="L929" s="197"/>
      <c r="M929" s="197"/>
      <c r="N929" s="197"/>
      <c r="O929" s="197"/>
      <c r="P929" s="197"/>
      <c r="Q929" s="197"/>
      <c r="R929" s="197"/>
      <c r="S929" s="197"/>
      <c r="T929" s="197"/>
      <c r="U929" s="197"/>
      <c r="V929" s="197"/>
      <c r="W929" s="197"/>
      <c r="X929" s="197"/>
      <c r="Y929" s="197"/>
      <c r="Z929" s="197"/>
    </row>
    <row r="930" ht="15.75" customHeight="1">
      <c r="A930" s="197"/>
      <c r="B930" s="197"/>
      <c r="C930" s="197"/>
      <c r="D930" s="197"/>
      <c r="E930" s="197"/>
      <c r="F930" s="197"/>
      <c r="G930" s="197"/>
      <c r="H930" s="197"/>
      <c r="I930" s="197"/>
      <c r="J930" s="197"/>
      <c r="K930" s="197"/>
      <c r="L930" s="197"/>
      <c r="M930" s="197"/>
      <c r="N930" s="197"/>
      <c r="O930" s="197"/>
      <c r="P930" s="197"/>
      <c r="Q930" s="197"/>
      <c r="R930" s="197"/>
      <c r="S930" s="197"/>
      <c r="T930" s="197"/>
      <c r="U930" s="197"/>
      <c r="V930" s="197"/>
      <c r="W930" s="197"/>
      <c r="X930" s="197"/>
      <c r="Y930" s="197"/>
      <c r="Z930" s="197"/>
    </row>
    <row r="931" ht="15.75" customHeight="1">
      <c r="A931" s="197"/>
      <c r="B931" s="197"/>
      <c r="C931" s="197"/>
      <c r="D931" s="197"/>
      <c r="E931" s="197"/>
      <c r="F931" s="197"/>
      <c r="G931" s="197"/>
      <c r="H931" s="197"/>
      <c r="I931" s="197"/>
      <c r="J931" s="197"/>
      <c r="K931" s="197"/>
      <c r="L931" s="197"/>
      <c r="M931" s="197"/>
      <c r="N931" s="197"/>
      <c r="O931" s="197"/>
      <c r="P931" s="197"/>
      <c r="Q931" s="197"/>
      <c r="R931" s="197"/>
      <c r="S931" s="197"/>
      <c r="T931" s="197"/>
      <c r="U931" s="197"/>
      <c r="V931" s="197"/>
      <c r="W931" s="197"/>
      <c r="X931" s="197"/>
      <c r="Y931" s="197"/>
      <c r="Z931" s="197"/>
    </row>
    <row r="932" ht="15.75" customHeight="1">
      <c r="A932" s="197"/>
      <c r="B932" s="197"/>
      <c r="C932" s="197"/>
      <c r="D932" s="197"/>
      <c r="E932" s="197"/>
      <c r="F932" s="197"/>
      <c r="G932" s="197"/>
      <c r="H932" s="197"/>
      <c r="I932" s="197"/>
      <c r="J932" s="197"/>
      <c r="K932" s="197"/>
      <c r="L932" s="197"/>
      <c r="M932" s="197"/>
      <c r="N932" s="197"/>
      <c r="O932" s="197"/>
      <c r="P932" s="197"/>
      <c r="Q932" s="197"/>
      <c r="R932" s="197"/>
      <c r="S932" s="197"/>
      <c r="T932" s="197"/>
      <c r="U932" s="197"/>
      <c r="V932" s="197"/>
      <c r="W932" s="197"/>
      <c r="X932" s="197"/>
      <c r="Y932" s="197"/>
      <c r="Z932" s="197"/>
    </row>
    <row r="933" ht="15.75" customHeight="1">
      <c r="A933" s="197"/>
      <c r="B933" s="197"/>
      <c r="C933" s="197"/>
      <c r="D933" s="197"/>
      <c r="E933" s="197"/>
      <c r="F933" s="197"/>
      <c r="G933" s="197"/>
      <c r="H933" s="197"/>
      <c r="I933" s="197"/>
      <c r="J933" s="197"/>
      <c r="K933" s="197"/>
      <c r="L933" s="197"/>
      <c r="M933" s="197"/>
      <c r="N933" s="197"/>
      <c r="O933" s="197"/>
      <c r="P933" s="197"/>
      <c r="Q933" s="197"/>
      <c r="R933" s="197"/>
      <c r="S933" s="197"/>
      <c r="T933" s="197"/>
      <c r="U933" s="197"/>
      <c r="V933" s="197"/>
      <c r="W933" s="197"/>
      <c r="X933" s="197"/>
      <c r="Y933" s="197"/>
      <c r="Z933" s="197"/>
    </row>
    <row r="934" ht="15.75" customHeight="1">
      <c r="A934" s="197"/>
      <c r="B934" s="197"/>
      <c r="C934" s="197"/>
      <c r="D934" s="197"/>
      <c r="E934" s="197"/>
      <c r="F934" s="197"/>
      <c r="G934" s="197"/>
      <c r="H934" s="197"/>
      <c r="I934" s="197"/>
      <c r="J934" s="197"/>
      <c r="K934" s="197"/>
      <c r="L934" s="197"/>
      <c r="M934" s="197"/>
      <c r="N934" s="197"/>
      <c r="O934" s="197"/>
      <c r="P934" s="197"/>
      <c r="Q934" s="197"/>
      <c r="R934" s="197"/>
      <c r="S934" s="197"/>
      <c r="T934" s="197"/>
      <c r="U934" s="197"/>
      <c r="V934" s="197"/>
      <c r="W934" s="197"/>
      <c r="X934" s="197"/>
      <c r="Y934" s="197"/>
      <c r="Z934" s="197"/>
    </row>
    <row r="935" ht="15.75" customHeight="1">
      <c r="A935" s="197"/>
      <c r="B935" s="197"/>
      <c r="C935" s="197"/>
      <c r="D935" s="197"/>
      <c r="E935" s="197"/>
      <c r="F935" s="197"/>
      <c r="G935" s="197"/>
      <c r="H935" s="197"/>
      <c r="I935" s="197"/>
      <c r="J935" s="197"/>
      <c r="K935" s="197"/>
      <c r="L935" s="197"/>
      <c r="M935" s="197"/>
      <c r="N935" s="197"/>
      <c r="O935" s="197"/>
      <c r="P935" s="197"/>
      <c r="Q935" s="197"/>
      <c r="R935" s="197"/>
      <c r="S935" s="197"/>
      <c r="T935" s="197"/>
      <c r="U935" s="197"/>
      <c r="V935" s="197"/>
      <c r="W935" s="197"/>
      <c r="X935" s="197"/>
      <c r="Y935" s="197"/>
      <c r="Z935" s="197"/>
    </row>
    <row r="936" ht="15.75" customHeight="1">
      <c r="A936" s="197"/>
      <c r="B936" s="197"/>
      <c r="C936" s="197"/>
      <c r="D936" s="197"/>
      <c r="E936" s="197"/>
      <c r="F936" s="197"/>
      <c r="G936" s="197"/>
      <c r="H936" s="197"/>
      <c r="I936" s="197"/>
      <c r="J936" s="197"/>
      <c r="K936" s="197"/>
      <c r="L936" s="197"/>
      <c r="M936" s="197"/>
      <c r="N936" s="197"/>
      <c r="O936" s="197"/>
      <c r="P936" s="197"/>
      <c r="Q936" s="197"/>
      <c r="R936" s="197"/>
      <c r="S936" s="197"/>
      <c r="T936" s="197"/>
      <c r="U936" s="197"/>
      <c r="V936" s="197"/>
      <c r="W936" s="197"/>
      <c r="X936" s="197"/>
      <c r="Y936" s="197"/>
      <c r="Z936" s="197"/>
    </row>
    <row r="937" ht="15.75" customHeight="1">
      <c r="A937" s="197"/>
      <c r="B937" s="197"/>
      <c r="C937" s="197"/>
      <c r="D937" s="197"/>
      <c r="E937" s="197"/>
      <c r="F937" s="197"/>
      <c r="G937" s="197"/>
      <c r="H937" s="197"/>
      <c r="I937" s="197"/>
      <c r="J937" s="197"/>
      <c r="K937" s="197"/>
      <c r="L937" s="197"/>
      <c r="M937" s="197"/>
      <c r="N937" s="197"/>
      <c r="O937" s="197"/>
      <c r="P937" s="197"/>
      <c r="Q937" s="197"/>
      <c r="R937" s="197"/>
      <c r="S937" s="197"/>
      <c r="T937" s="197"/>
      <c r="U937" s="197"/>
      <c r="V937" s="197"/>
      <c r="W937" s="197"/>
      <c r="X937" s="197"/>
      <c r="Y937" s="197"/>
      <c r="Z937" s="197"/>
    </row>
    <row r="938" ht="15.75" customHeight="1">
      <c r="A938" s="197"/>
      <c r="B938" s="197"/>
      <c r="C938" s="197"/>
      <c r="D938" s="197"/>
      <c r="E938" s="197"/>
      <c r="F938" s="197"/>
      <c r="G938" s="197"/>
      <c r="H938" s="197"/>
      <c r="I938" s="197"/>
      <c r="J938" s="197"/>
      <c r="K938" s="197"/>
      <c r="L938" s="197"/>
      <c r="M938" s="197"/>
      <c r="N938" s="197"/>
      <c r="O938" s="197"/>
      <c r="P938" s="197"/>
      <c r="Q938" s="197"/>
      <c r="R938" s="197"/>
      <c r="S938" s="197"/>
      <c r="T938" s="197"/>
      <c r="U938" s="197"/>
      <c r="V938" s="197"/>
      <c r="W938" s="197"/>
      <c r="X938" s="197"/>
      <c r="Y938" s="197"/>
      <c r="Z938" s="197"/>
    </row>
    <row r="939" ht="15.75" customHeight="1">
      <c r="A939" s="197"/>
      <c r="B939" s="197"/>
      <c r="C939" s="197"/>
      <c r="D939" s="197"/>
      <c r="E939" s="197"/>
      <c r="F939" s="197"/>
      <c r="G939" s="197"/>
      <c r="H939" s="197"/>
      <c r="I939" s="197"/>
      <c r="J939" s="197"/>
      <c r="K939" s="197"/>
      <c r="L939" s="197"/>
      <c r="M939" s="197"/>
      <c r="N939" s="197"/>
      <c r="O939" s="197"/>
      <c r="P939" s="197"/>
      <c r="Q939" s="197"/>
      <c r="R939" s="197"/>
      <c r="S939" s="197"/>
      <c r="T939" s="197"/>
      <c r="U939" s="197"/>
      <c r="V939" s="197"/>
      <c r="W939" s="197"/>
      <c r="X939" s="197"/>
      <c r="Y939" s="197"/>
      <c r="Z939" s="197"/>
    </row>
    <row r="940" ht="15.75" customHeight="1">
      <c r="A940" s="197"/>
      <c r="B940" s="197"/>
      <c r="C940" s="197"/>
      <c r="D940" s="197"/>
      <c r="E940" s="197"/>
      <c r="F940" s="197"/>
      <c r="G940" s="197"/>
      <c r="H940" s="197"/>
      <c r="I940" s="197"/>
      <c r="J940" s="197"/>
      <c r="K940" s="197"/>
      <c r="L940" s="197"/>
      <c r="M940" s="197"/>
      <c r="N940" s="197"/>
      <c r="O940" s="197"/>
      <c r="P940" s="197"/>
      <c r="Q940" s="197"/>
      <c r="R940" s="197"/>
      <c r="S940" s="197"/>
      <c r="T940" s="197"/>
      <c r="U940" s="197"/>
      <c r="V940" s="197"/>
      <c r="W940" s="197"/>
      <c r="X940" s="197"/>
      <c r="Y940" s="197"/>
      <c r="Z940" s="197"/>
    </row>
    <row r="941" ht="15.75" customHeight="1">
      <c r="A941" s="197"/>
      <c r="B941" s="197"/>
      <c r="C941" s="197"/>
      <c r="D941" s="197"/>
      <c r="E941" s="197"/>
      <c r="F941" s="197"/>
      <c r="G941" s="197"/>
      <c r="H941" s="197"/>
      <c r="I941" s="197"/>
      <c r="J941" s="197"/>
      <c r="K941" s="197"/>
      <c r="L941" s="197"/>
      <c r="M941" s="197"/>
      <c r="N941" s="197"/>
      <c r="O941" s="197"/>
      <c r="P941" s="197"/>
      <c r="Q941" s="197"/>
      <c r="R941" s="197"/>
      <c r="S941" s="197"/>
      <c r="T941" s="197"/>
      <c r="U941" s="197"/>
      <c r="V941" s="197"/>
      <c r="W941" s="197"/>
      <c r="X941" s="197"/>
      <c r="Y941" s="197"/>
      <c r="Z941" s="197"/>
    </row>
    <row r="942" ht="15.75" customHeight="1">
      <c r="A942" s="197"/>
      <c r="B942" s="197"/>
      <c r="C942" s="197"/>
      <c r="D942" s="197"/>
      <c r="E942" s="197"/>
      <c r="F942" s="197"/>
      <c r="G942" s="197"/>
      <c r="H942" s="197"/>
      <c r="I942" s="197"/>
      <c r="J942" s="197"/>
      <c r="K942" s="197"/>
      <c r="L942" s="197"/>
      <c r="M942" s="197"/>
      <c r="N942" s="197"/>
      <c r="O942" s="197"/>
      <c r="P942" s="197"/>
      <c r="Q942" s="197"/>
      <c r="R942" s="197"/>
      <c r="S942" s="197"/>
      <c r="T942" s="197"/>
      <c r="U942" s="197"/>
      <c r="V942" s="197"/>
      <c r="W942" s="197"/>
      <c r="X942" s="197"/>
      <c r="Y942" s="197"/>
      <c r="Z942" s="197"/>
    </row>
    <row r="943" ht="15.75" customHeight="1">
      <c r="A943" s="197"/>
      <c r="B943" s="197"/>
      <c r="C943" s="197"/>
      <c r="D943" s="197"/>
      <c r="E943" s="197"/>
      <c r="F943" s="197"/>
      <c r="G943" s="197"/>
      <c r="H943" s="197"/>
      <c r="I943" s="197"/>
      <c r="J943" s="197"/>
      <c r="K943" s="197"/>
      <c r="L943" s="197"/>
      <c r="M943" s="197"/>
      <c r="N943" s="197"/>
      <c r="O943" s="197"/>
      <c r="P943" s="197"/>
      <c r="Q943" s="197"/>
      <c r="R943" s="197"/>
      <c r="S943" s="197"/>
      <c r="T943" s="197"/>
      <c r="U943" s="197"/>
      <c r="V943" s="197"/>
      <c r="W943" s="197"/>
      <c r="X943" s="197"/>
      <c r="Y943" s="197"/>
      <c r="Z943" s="197"/>
    </row>
    <row r="944" ht="15.75" customHeight="1">
      <c r="A944" s="197"/>
      <c r="B944" s="197"/>
      <c r="C944" s="197"/>
      <c r="D944" s="197"/>
      <c r="E944" s="197"/>
      <c r="F944" s="197"/>
      <c r="G944" s="197"/>
      <c r="H944" s="197"/>
      <c r="I944" s="197"/>
      <c r="J944" s="197"/>
      <c r="K944" s="197"/>
      <c r="L944" s="197"/>
      <c r="M944" s="197"/>
      <c r="N944" s="197"/>
      <c r="O944" s="197"/>
      <c r="P944" s="197"/>
      <c r="Q944" s="197"/>
      <c r="R944" s="197"/>
      <c r="S944" s="197"/>
      <c r="T944" s="197"/>
      <c r="U944" s="197"/>
      <c r="V944" s="197"/>
      <c r="W944" s="197"/>
      <c r="X944" s="197"/>
      <c r="Y944" s="197"/>
      <c r="Z944" s="197"/>
    </row>
    <row r="945" ht="15.75" customHeight="1">
      <c r="A945" s="197"/>
      <c r="B945" s="197"/>
      <c r="C945" s="197"/>
      <c r="D945" s="197"/>
      <c r="E945" s="197"/>
      <c r="F945" s="197"/>
      <c r="G945" s="197"/>
      <c r="H945" s="197"/>
      <c r="I945" s="197"/>
      <c r="J945" s="197"/>
      <c r="K945" s="197"/>
      <c r="L945" s="197"/>
      <c r="M945" s="197"/>
      <c r="N945" s="197"/>
      <c r="O945" s="197"/>
      <c r="P945" s="197"/>
      <c r="Q945" s="197"/>
      <c r="R945" s="197"/>
      <c r="S945" s="197"/>
      <c r="T945" s="197"/>
      <c r="U945" s="197"/>
      <c r="V945" s="197"/>
      <c r="W945" s="197"/>
      <c r="X945" s="197"/>
      <c r="Y945" s="197"/>
      <c r="Z945" s="197"/>
    </row>
    <row r="946" ht="15.75" customHeight="1">
      <c r="A946" s="197"/>
      <c r="B946" s="197"/>
      <c r="C946" s="197"/>
      <c r="D946" s="197"/>
      <c r="E946" s="197"/>
      <c r="F946" s="197"/>
      <c r="G946" s="197"/>
      <c r="H946" s="197"/>
      <c r="I946" s="197"/>
      <c r="J946" s="197"/>
      <c r="K946" s="197"/>
      <c r="L946" s="197"/>
      <c r="M946" s="197"/>
      <c r="N946" s="197"/>
      <c r="O946" s="197"/>
      <c r="P946" s="197"/>
      <c r="Q946" s="197"/>
      <c r="R946" s="197"/>
      <c r="S946" s="197"/>
      <c r="T946" s="197"/>
      <c r="U946" s="197"/>
      <c r="V946" s="197"/>
      <c r="W946" s="197"/>
      <c r="X946" s="197"/>
      <c r="Y946" s="197"/>
      <c r="Z946" s="197"/>
    </row>
    <row r="947" ht="15.75" customHeight="1">
      <c r="A947" s="197"/>
      <c r="B947" s="197"/>
      <c r="C947" s="197"/>
      <c r="D947" s="197"/>
      <c r="E947" s="197"/>
      <c r="F947" s="197"/>
      <c r="G947" s="197"/>
      <c r="H947" s="197"/>
      <c r="I947" s="197"/>
      <c r="J947" s="197"/>
      <c r="K947" s="197"/>
      <c r="L947" s="197"/>
      <c r="M947" s="197"/>
      <c r="N947" s="197"/>
      <c r="O947" s="197"/>
      <c r="P947" s="197"/>
      <c r="Q947" s="197"/>
      <c r="R947" s="197"/>
      <c r="S947" s="197"/>
      <c r="T947" s="197"/>
      <c r="U947" s="197"/>
      <c r="V947" s="197"/>
      <c r="W947" s="197"/>
      <c r="X947" s="197"/>
      <c r="Y947" s="197"/>
      <c r="Z947" s="197"/>
    </row>
    <row r="948" ht="15.75" customHeight="1">
      <c r="A948" s="197"/>
      <c r="B948" s="197"/>
      <c r="C948" s="197"/>
      <c r="D948" s="197"/>
      <c r="E948" s="197"/>
      <c r="F948" s="197"/>
      <c r="G948" s="197"/>
      <c r="H948" s="197"/>
      <c r="I948" s="197"/>
      <c r="J948" s="197"/>
      <c r="K948" s="197"/>
      <c r="L948" s="197"/>
      <c r="M948" s="197"/>
      <c r="N948" s="197"/>
      <c r="O948" s="197"/>
      <c r="P948" s="197"/>
      <c r="Q948" s="197"/>
      <c r="R948" s="197"/>
      <c r="S948" s="197"/>
      <c r="T948" s="197"/>
      <c r="U948" s="197"/>
      <c r="V948" s="197"/>
      <c r="W948" s="197"/>
      <c r="X948" s="197"/>
      <c r="Y948" s="197"/>
      <c r="Z948" s="197"/>
    </row>
    <row r="949" ht="15.75" customHeight="1">
      <c r="A949" s="197"/>
      <c r="B949" s="197"/>
      <c r="C949" s="197"/>
      <c r="D949" s="197"/>
      <c r="E949" s="197"/>
      <c r="F949" s="197"/>
      <c r="G949" s="197"/>
      <c r="H949" s="197"/>
      <c r="I949" s="197"/>
      <c r="J949" s="197"/>
      <c r="K949" s="197"/>
      <c r="L949" s="197"/>
      <c r="M949" s="197"/>
      <c r="N949" s="197"/>
      <c r="O949" s="197"/>
      <c r="P949" s="197"/>
      <c r="Q949" s="197"/>
      <c r="R949" s="197"/>
      <c r="S949" s="197"/>
      <c r="T949" s="197"/>
      <c r="U949" s="197"/>
      <c r="V949" s="197"/>
      <c r="W949" s="197"/>
      <c r="X949" s="197"/>
      <c r="Y949" s="197"/>
      <c r="Z949" s="197"/>
    </row>
    <row r="950" ht="15.75" customHeight="1">
      <c r="A950" s="197"/>
      <c r="B950" s="197"/>
      <c r="C950" s="197"/>
      <c r="D950" s="197"/>
      <c r="E950" s="197"/>
      <c r="F950" s="197"/>
      <c r="G950" s="197"/>
      <c r="H950" s="197"/>
      <c r="I950" s="197"/>
      <c r="J950" s="197"/>
      <c r="K950" s="197"/>
      <c r="L950" s="197"/>
      <c r="M950" s="197"/>
      <c r="N950" s="197"/>
      <c r="O950" s="197"/>
      <c r="P950" s="197"/>
      <c r="Q950" s="197"/>
      <c r="R950" s="197"/>
      <c r="S950" s="197"/>
      <c r="T950" s="197"/>
      <c r="U950" s="197"/>
      <c r="V950" s="197"/>
      <c r="W950" s="197"/>
      <c r="X950" s="197"/>
      <c r="Y950" s="197"/>
      <c r="Z950" s="197"/>
    </row>
    <row r="951" ht="15.75" customHeight="1">
      <c r="A951" s="197"/>
      <c r="B951" s="197"/>
      <c r="C951" s="197"/>
      <c r="D951" s="197"/>
      <c r="E951" s="197"/>
      <c r="F951" s="197"/>
      <c r="G951" s="197"/>
      <c r="H951" s="197"/>
      <c r="I951" s="197"/>
      <c r="J951" s="197"/>
      <c r="K951" s="197"/>
      <c r="L951" s="197"/>
      <c r="M951" s="197"/>
      <c r="N951" s="197"/>
      <c r="O951" s="197"/>
      <c r="P951" s="197"/>
      <c r="Q951" s="197"/>
      <c r="R951" s="197"/>
      <c r="S951" s="197"/>
      <c r="T951" s="197"/>
      <c r="U951" s="197"/>
      <c r="V951" s="197"/>
      <c r="W951" s="197"/>
      <c r="X951" s="197"/>
      <c r="Y951" s="197"/>
      <c r="Z951" s="197"/>
    </row>
    <row r="952" ht="15.75" customHeight="1">
      <c r="A952" s="197"/>
      <c r="B952" s="197"/>
      <c r="C952" s="197"/>
      <c r="D952" s="197"/>
      <c r="E952" s="197"/>
      <c r="F952" s="197"/>
      <c r="G952" s="197"/>
      <c r="H952" s="197"/>
      <c r="I952" s="197"/>
      <c r="J952" s="197"/>
      <c r="K952" s="197"/>
      <c r="L952" s="197"/>
      <c r="M952" s="197"/>
      <c r="N952" s="197"/>
      <c r="O952" s="197"/>
      <c r="P952" s="197"/>
      <c r="Q952" s="197"/>
      <c r="R952" s="197"/>
      <c r="S952" s="197"/>
      <c r="T952" s="197"/>
      <c r="U952" s="197"/>
      <c r="V952" s="197"/>
      <c r="W952" s="197"/>
      <c r="X952" s="197"/>
      <c r="Y952" s="197"/>
      <c r="Z952" s="197"/>
    </row>
    <row r="953" ht="15.75" customHeight="1">
      <c r="A953" s="197"/>
      <c r="B953" s="197"/>
      <c r="C953" s="197"/>
      <c r="D953" s="197"/>
      <c r="E953" s="197"/>
      <c r="F953" s="197"/>
      <c r="G953" s="197"/>
      <c r="H953" s="197"/>
      <c r="I953" s="197"/>
      <c r="J953" s="197"/>
      <c r="K953" s="197"/>
      <c r="L953" s="197"/>
      <c r="M953" s="197"/>
      <c r="N953" s="197"/>
      <c r="O953" s="197"/>
      <c r="P953" s="197"/>
      <c r="Q953" s="197"/>
      <c r="R953" s="197"/>
      <c r="S953" s="197"/>
      <c r="T953" s="197"/>
      <c r="U953" s="197"/>
      <c r="V953" s="197"/>
      <c r="W953" s="197"/>
      <c r="X953" s="197"/>
      <c r="Y953" s="197"/>
      <c r="Z953" s="197"/>
    </row>
    <row r="954" ht="15.75" customHeight="1">
      <c r="A954" s="197"/>
      <c r="B954" s="197"/>
      <c r="C954" s="197"/>
      <c r="D954" s="197"/>
      <c r="E954" s="197"/>
      <c r="F954" s="197"/>
      <c r="G954" s="197"/>
      <c r="H954" s="197"/>
      <c r="I954" s="197"/>
      <c r="J954" s="197"/>
      <c r="K954" s="197"/>
      <c r="L954" s="197"/>
      <c r="M954" s="197"/>
      <c r="N954" s="197"/>
      <c r="O954" s="197"/>
      <c r="P954" s="197"/>
      <c r="Q954" s="197"/>
      <c r="R954" s="197"/>
      <c r="S954" s="197"/>
      <c r="T954" s="197"/>
      <c r="U954" s="197"/>
      <c r="V954" s="197"/>
      <c r="W954" s="197"/>
      <c r="X954" s="197"/>
      <c r="Y954" s="197"/>
      <c r="Z954" s="197"/>
    </row>
    <row r="955" ht="15.75" customHeight="1">
      <c r="A955" s="197"/>
      <c r="B955" s="197"/>
      <c r="C955" s="197"/>
      <c r="D955" s="197"/>
      <c r="E955" s="197"/>
      <c r="F955" s="197"/>
      <c r="G955" s="197"/>
      <c r="H955" s="197"/>
      <c r="I955" s="197"/>
      <c r="J955" s="197"/>
      <c r="K955" s="197"/>
      <c r="L955" s="197"/>
      <c r="M955" s="197"/>
      <c r="N955" s="197"/>
      <c r="O955" s="197"/>
      <c r="P955" s="197"/>
      <c r="Q955" s="197"/>
      <c r="R955" s="197"/>
      <c r="S955" s="197"/>
      <c r="T955" s="197"/>
      <c r="U955" s="197"/>
      <c r="V955" s="197"/>
      <c r="W955" s="197"/>
      <c r="X955" s="197"/>
      <c r="Y955" s="197"/>
      <c r="Z955" s="197"/>
    </row>
    <row r="956" ht="15.75" customHeight="1">
      <c r="A956" s="197"/>
      <c r="B956" s="197"/>
      <c r="C956" s="197"/>
      <c r="D956" s="197"/>
      <c r="E956" s="197"/>
      <c r="F956" s="197"/>
      <c r="G956" s="197"/>
      <c r="H956" s="197"/>
      <c r="I956" s="197"/>
      <c r="J956" s="197"/>
      <c r="K956" s="197"/>
      <c r="L956" s="197"/>
      <c r="M956" s="197"/>
      <c r="N956" s="197"/>
      <c r="O956" s="197"/>
      <c r="P956" s="197"/>
      <c r="Q956" s="197"/>
      <c r="R956" s="197"/>
      <c r="S956" s="197"/>
      <c r="T956" s="197"/>
      <c r="U956" s="197"/>
      <c r="V956" s="197"/>
      <c r="W956" s="197"/>
      <c r="X956" s="197"/>
      <c r="Y956" s="197"/>
      <c r="Z956" s="197"/>
    </row>
    <row r="957" ht="15.75" customHeight="1">
      <c r="A957" s="197"/>
      <c r="B957" s="197"/>
      <c r="C957" s="197"/>
      <c r="D957" s="197"/>
      <c r="E957" s="197"/>
      <c r="F957" s="197"/>
      <c r="G957" s="197"/>
      <c r="H957" s="197"/>
      <c r="I957" s="197"/>
      <c r="J957" s="197"/>
      <c r="K957" s="197"/>
      <c r="L957" s="197"/>
      <c r="M957" s="197"/>
      <c r="N957" s="197"/>
      <c r="O957" s="197"/>
      <c r="P957" s="197"/>
      <c r="Q957" s="197"/>
      <c r="R957" s="197"/>
      <c r="S957" s="197"/>
      <c r="T957" s="197"/>
      <c r="U957" s="197"/>
      <c r="V957" s="197"/>
      <c r="W957" s="197"/>
      <c r="X957" s="197"/>
      <c r="Y957" s="197"/>
      <c r="Z957" s="197"/>
    </row>
    <row r="958" ht="15.75" customHeight="1">
      <c r="A958" s="197"/>
      <c r="B958" s="197"/>
      <c r="C958" s="197"/>
      <c r="D958" s="197"/>
      <c r="E958" s="197"/>
      <c r="F958" s="197"/>
      <c r="G958" s="197"/>
      <c r="H958" s="197"/>
      <c r="I958" s="197"/>
      <c r="J958" s="197"/>
      <c r="K958" s="197"/>
      <c r="L958" s="197"/>
      <c r="M958" s="197"/>
      <c r="N958" s="197"/>
      <c r="O958" s="197"/>
      <c r="P958" s="197"/>
      <c r="Q958" s="197"/>
      <c r="R958" s="197"/>
      <c r="S958" s="197"/>
      <c r="T958" s="197"/>
      <c r="U958" s="197"/>
      <c r="V958" s="197"/>
      <c r="W958" s="197"/>
      <c r="X958" s="197"/>
      <c r="Y958" s="197"/>
      <c r="Z958" s="197"/>
    </row>
    <row r="959" ht="15.75" customHeight="1">
      <c r="A959" s="197"/>
      <c r="B959" s="197"/>
      <c r="C959" s="197"/>
      <c r="D959" s="197"/>
      <c r="E959" s="197"/>
      <c r="F959" s="197"/>
      <c r="G959" s="197"/>
      <c r="H959" s="197"/>
      <c r="I959" s="197"/>
      <c r="J959" s="197"/>
      <c r="K959" s="197"/>
      <c r="L959" s="197"/>
      <c r="M959" s="197"/>
      <c r="N959" s="197"/>
      <c r="O959" s="197"/>
      <c r="P959" s="197"/>
      <c r="Q959" s="197"/>
      <c r="R959" s="197"/>
      <c r="S959" s="197"/>
      <c r="T959" s="197"/>
      <c r="U959" s="197"/>
      <c r="V959" s="197"/>
      <c r="W959" s="197"/>
      <c r="X959" s="197"/>
      <c r="Y959" s="197"/>
      <c r="Z959" s="197"/>
    </row>
    <row r="960" ht="15.75" customHeight="1">
      <c r="A960" s="197"/>
      <c r="B960" s="197"/>
      <c r="C960" s="197"/>
      <c r="D960" s="197"/>
      <c r="E960" s="197"/>
      <c r="F960" s="197"/>
      <c r="G960" s="197"/>
      <c r="H960" s="197"/>
      <c r="I960" s="197"/>
      <c r="J960" s="197"/>
      <c r="K960" s="197"/>
      <c r="L960" s="197"/>
      <c r="M960" s="197"/>
      <c r="N960" s="197"/>
      <c r="O960" s="197"/>
      <c r="P960" s="197"/>
      <c r="Q960" s="197"/>
      <c r="R960" s="197"/>
      <c r="S960" s="197"/>
      <c r="T960" s="197"/>
      <c r="U960" s="197"/>
      <c r="V960" s="197"/>
      <c r="W960" s="197"/>
      <c r="X960" s="197"/>
      <c r="Y960" s="197"/>
      <c r="Z960" s="197"/>
    </row>
    <row r="961" ht="15.75" customHeight="1">
      <c r="A961" s="197"/>
      <c r="B961" s="197"/>
      <c r="C961" s="197"/>
      <c r="D961" s="197"/>
      <c r="E961" s="197"/>
      <c r="F961" s="197"/>
      <c r="G961" s="197"/>
      <c r="H961" s="197"/>
      <c r="I961" s="197"/>
      <c r="J961" s="197"/>
      <c r="K961" s="197"/>
      <c r="L961" s="197"/>
      <c r="M961" s="197"/>
      <c r="N961" s="197"/>
      <c r="O961" s="197"/>
      <c r="P961" s="197"/>
      <c r="Q961" s="197"/>
      <c r="R961" s="197"/>
      <c r="S961" s="197"/>
      <c r="T961" s="197"/>
      <c r="U961" s="197"/>
      <c r="V961" s="197"/>
      <c r="W961" s="197"/>
      <c r="X961" s="197"/>
      <c r="Y961" s="197"/>
      <c r="Z961" s="197"/>
    </row>
    <row r="962" ht="15.75" customHeight="1">
      <c r="A962" s="197"/>
      <c r="B962" s="197"/>
      <c r="C962" s="197"/>
      <c r="D962" s="197"/>
      <c r="E962" s="197"/>
      <c r="F962" s="197"/>
      <c r="G962" s="197"/>
      <c r="H962" s="197"/>
      <c r="I962" s="197"/>
      <c r="J962" s="197"/>
      <c r="K962" s="197"/>
      <c r="L962" s="197"/>
      <c r="M962" s="197"/>
      <c r="N962" s="197"/>
      <c r="O962" s="197"/>
      <c r="P962" s="197"/>
      <c r="Q962" s="197"/>
      <c r="R962" s="197"/>
      <c r="S962" s="197"/>
      <c r="T962" s="197"/>
      <c r="U962" s="197"/>
      <c r="V962" s="197"/>
      <c r="W962" s="197"/>
      <c r="X962" s="197"/>
      <c r="Y962" s="197"/>
      <c r="Z962" s="197"/>
    </row>
    <row r="963" ht="15.75" customHeight="1">
      <c r="A963" s="197"/>
      <c r="B963" s="197"/>
      <c r="C963" s="197"/>
      <c r="D963" s="197"/>
      <c r="E963" s="197"/>
      <c r="F963" s="197"/>
      <c r="G963" s="197"/>
      <c r="H963" s="197"/>
      <c r="I963" s="197"/>
      <c r="J963" s="197"/>
      <c r="K963" s="197"/>
      <c r="L963" s="197"/>
      <c r="M963" s="197"/>
      <c r="N963" s="197"/>
      <c r="O963" s="197"/>
      <c r="P963" s="197"/>
      <c r="Q963" s="197"/>
      <c r="R963" s="197"/>
      <c r="S963" s="197"/>
      <c r="T963" s="197"/>
      <c r="U963" s="197"/>
      <c r="V963" s="197"/>
      <c r="W963" s="197"/>
      <c r="X963" s="197"/>
      <c r="Y963" s="197"/>
      <c r="Z963" s="197"/>
    </row>
    <row r="964" ht="15.75" customHeight="1">
      <c r="A964" s="197"/>
      <c r="B964" s="197"/>
      <c r="C964" s="197"/>
      <c r="D964" s="197"/>
      <c r="E964" s="197"/>
      <c r="F964" s="197"/>
      <c r="G964" s="197"/>
      <c r="H964" s="197"/>
      <c r="I964" s="197"/>
      <c r="J964" s="197"/>
      <c r="K964" s="197"/>
      <c r="L964" s="197"/>
      <c r="M964" s="197"/>
      <c r="N964" s="197"/>
      <c r="O964" s="197"/>
      <c r="P964" s="197"/>
      <c r="Q964" s="197"/>
      <c r="R964" s="197"/>
      <c r="S964" s="197"/>
      <c r="T964" s="197"/>
      <c r="U964" s="197"/>
      <c r="V964" s="197"/>
      <c r="W964" s="197"/>
      <c r="X964" s="197"/>
      <c r="Y964" s="197"/>
      <c r="Z964" s="197"/>
    </row>
    <row r="965" ht="15.75" customHeight="1">
      <c r="A965" s="197"/>
      <c r="B965" s="197"/>
      <c r="C965" s="197"/>
      <c r="D965" s="197"/>
      <c r="E965" s="197"/>
      <c r="F965" s="197"/>
      <c r="G965" s="197"/>
      <c r="H965" s="197"/>
      <c r="I965" s="197"/>
      <c r="J965" s="197"/>
      <c r="K965" s="197"/>
      <c r="L965" s="197"/>
      <c r="M965" s="197"/>
      <c r="N965" s="197"/>
      <c r="O965" s="197"/>
      <c r="P965" s="197"/>
      <c r="Q965" s="197"/>
      <c r="R965" s="197"/>
      <c r="S965" s="197"/>
      <c r="T965" s="197"/>
      <c r="U965" s="197"/>
      <c r="V965" s="197"/>
      <c r="W965" s="197"/>
      <c r="X965" s="197"/>
      <c r="Y965" s="197"/>
      <c r="Z965" s="197"/>
    </row>
    <row r="966" ht="15.75" customHeight="1">
      <c r="A966" s="197"/>
      <c r="B966" s="197"/>
      <c r="C966" s="197"/>
      <c r="D966" s="197"/>
      <c r="E966" s="197"/>
      <c r="F966" s="197"/>
      <c r="G966" s="197"/>
      <c r="H966" s="197"/>
      <c r="I966" s="197"/>
      <c r="J966" s="197"/>
      <c r="K966" s="197"/>
      <c r="L966" s="197"/>
      <c r="M966" s="197"/>
      <c r="N966" s="197"/>
      <c r="O966" s="197"/>
      <c r="P966" s="197"/>
      <c r="Q966" s="197"/>
      <c r="R966" s="197"/>
      <c r="S966" s="197"/>
      <c r="T966" s="197"/>
      <c r="U966" s="197"/>
      <c r="V966" s="197"/>
      <c r="W966" s="197"/>
      <c r="X966" s="197"/>
      <c r="Y966" s="197"/>
      <c r="Z966" s="197"/>
    </row>
    <row r="967" ht="15.75" customHeight="1">
      <c r="A967" s="197"/>
      <c r="B967" s="197"/>
      <c r="C967" s="197"/>
      <c r="D967" s="197"/>
      <c r="E967" s="197"/>
      <c r="F967" s="197"/>
      <c r="G967" s="197"/>
      <c r="H967" s="197"/>
      <c r="I967" s="197"/>
      <c r="J967" s="197"/>
      <c r="K967" s="197"/>
      <c r="L967" s="197"/>
      <c r="M967" s="197"/>
      <c r="N967" s="197"/>
      <c r="O967" s="197"/>
      <c r="P967" s="197"/>
      <c r="Q967" s="197"/>
      <c r="R967" s="197"/>
      <c r="S967" s="197"/>
      <c r="T967" s="197"/>
      <c r="U967" s="197"/>
      <c r="V967" s="197"/>
      <c r="W967" s="197"/>
      <c r="X967" s="197"/>
      <c r="Y967" s="197"/>
      <c r="Z967" s="197"/>
    </row>
    <row r="968" ht="15.75" customHeight="1">
      <c r="A968" s="197"/>
      <c r="B968" s="197"/>
      <c r="C968" s="197"/>
      <c r="D968" s="197"/>
      <c r="E968" s="197"/>
      <c r="F968" s="197"/>
      <c r="G968" s="197"/>
      <c r="H968" s="197"/>
      <c r="I968" s="197"/>
      <c r="J968" s="197"/>
      <c r="K968" s="197"/>
      <c r="L968" s="197"/>
      <c r="M968" s="197"/>
      <c r="N968" s="197"/>
      <c r="O968" s="197"/>
      <c r="P968" s="197"/>
      <c r="Q968" s="197"/>
      <c r="R968" s="197"/>
      <c r="S968" s="197"/>
      <c r="T968" s="197"/>
      <c r="U968" s="197"/>
      <c r="V968" s="197"/>
      <c r="W968" s="197"/>
      <c r="X968" s="197"/>
      <c r="Y968" s="197"/>
      <c r="Z968" s="197"/>
    </row>
    <row r="969" ht="15.75" customHeight="1">
      <c r="A969" s="197"/>
      <c r="B969" s="197"/>
      <c r="C969" s="197"/>
      <c r="D969" s="197"/>
      <c r="E969" s="197"/>
      <c r="F969" s="197"/>
      <c r="G969" s="197"/>
      <c r="H969" s="197"/>
      <c r="I969" s="197"/>
      <c r="J969" s="197"/>
      <c r="K969" s="197"/>
      <c r="L969" s="197"/>
      <c r="M969" s="197"/>
      <c r="N969" s="197"/>
      <c r="O969" s="197"/>
      <c r="P969" s="197"/>
      <c r="Q969" s="197"/>
      <c r="R969" s="197"/>
      <c r="S969" s="197"/>
      <c r="T969" s="197"/>
      <c r="U969" s="197"/>
      <c r="V969" s="197"/>
      <c r="W969" s="197"/>
      <c r="X969" s="197"/>
      <c r="Y969" s="197"/>
      <c r="Z969" s="197"/>
    </row>
    <row r="970" ht="15.75" customHeight="1">
      <c r="A970" s="197"/>
      <c r="B970" s="197"/>
      <c r="C970" s="197"/>
      <c r="D970" s="197"/>
      <c r="E970" s="197"/>
      <c r="F970" s="197"/>
      <c r="G970" s="197"/>
      <c r="H970" s="197"/>
      <c r="I970" s="197"/>
      <c r="J970" s="197"/>
      <c r="K970" s="197"/>
      <c r="L970" s="197"/>
      <c r="M970" s="197"/>
      <c r="N970" s="197"/>
      <c r="O970" s="197"/>
      <c r="P970" s="197"/>
      <c r="Q970" s="197"/>
      <c r="R970" s="197"/>
      <c r="S970" s="197"/>
      <c r="T970" s="197"/>
      <c r="U970" s="197"/>
      <c r="V970" s="197"/>
      <c r="W970" s="197"/>
      <c r="X970" s="197"/>
      <c r="Y970" s="197"/>
      <c r="Z970" s="197"/>
    </row>
    <row r="971" ht="15.75" customHeight="1">
      <c r="A971" s="197"/>
      <c r="B971" s="197"/>
      <c r="C971" s="197"/>
      <c r="D971" s="197"/>
      <c r="E971" s="197"/>
      <c r="F971" s="197"/>
      <c r="G971" s="197"/>
      <c r="H971" s="197"/>
      <c r="I971" s="197"/>
      <c r="J971" s="197"/>
      <c r="K971" s="197"/>
      <c r="L971" s="197"/>
      <c r="M971" s="197"/>
      <c r="N971" s="197"/>
      <c r="O971" s="197"/>
      <c r="P971" s="197"/>
      <c r="Q971" s="197"/>
      <c r="R971" s="197"/>
      <c r="S971" s="197"/>
      <c r="T971" s="197"/>
      <c r="U971" s="197"/>
      <c r="V971" s="197"/>
      <c r="W971" s="197"/>
      <c r="X971" s="197"/>
      <c r="Y971" s="197"/>
      <c r="Z971" s="197"/>
    </row>
    <row r="972" ht="15.75" customHeight="1">
      <c r="A972" s="197"/>
      <c r="B972" s="197"/>
      <c r="C972" s="197"/>
      <c r="D972" s="197"/>
      <c r="E972" s="197"/>
      <c r="F972" s="197"/>
      <c r="G972" s="197"/>
      <c r="H972" s="197"/>
      <c r="I972" s="197"/>
      <c r="J972" s="197"/>
      <c r="K972" s="197"/>
      <c r="L972" s="197"/>
      <c r="M972" s="197"/>
      <c r="N972" s="197"/>
      <c r="O972" s="197"/>
      <c r="P972" s="197"/>
      <c r="Q972" s="197"/>
      <c r="R972" s="197"/>
      <c r="S972" s="197"/>
      <c r="T972" s="197"/>
      <c r="U972" s="197"/>
      <c r="V972" s="197"/>
      <c r="W972" s="197"/>
      <c r="X972" s="197"/>
      <c r="Y972" s="197"/>
      <c r="Z972" s="197"/>
    </row>
    <row r="973" ht="15.75" customHeight="1">
      <c r="A973" s="197"/>
      <c r="B973" s="197"/>
      <c r="C973" s="197"/>
      <c r="D973" s="197"/>
      <c r="E973" s="197"/>
      <c r="F973" s="197"/>
      <c r="G973" s="197"/>
      <c r="H973" s="197"/>
      <c r="I973" s="197"/>
      <c r="J973" s="197"/>
      <c r="K973" s="197"/>
      <c r="L973" s="197"/>
      <c r="M973" s="197"/>
      <c r="N973" s="197"/>
      <c r="O973" s="197"/>
      <c r="P973" s="197"/>
      <c r="Q973" s="197"/>
      <c r="R973" s="197"/>
      <c r="S973" s="197"/>
      <c r="T973" s="197"/>
      <c r="U973" s="197"/>
      <c r="V973" s="197"/>
      <c r="W973" s="197"/>
      <c r="X973" s="197"/>
      <c r="Y973" s="197"/>
      <c r="Z973" s="197"/>
    </row>
    <row r="974" ht="15.75" customHeight="1">
      <c r="A974" s="197"/>
      <c r="B974" s="197"/>
      <c r="C974" s="197"/>
      <c r="D974" s="197"/>
      <c r="E974" s="197"/>
      <c r="F974" s="197"/>
      <c r="G974" s="197"/>
      <c r="H974" s="197"/>
      <c r="I974" s="197"/>
      <c r="J974" s="197"/>
      <c r="K974" s="197"/>
      <c r="L974" s="197"/>
      <c r="M974" s="197"/>
      <c r="N974" s="197"/>
      <c r="O974" s="197"/>
      <c r="P974" s="197"/>
      <c r="Q974" s="197"/>
      <c r="R974" s="197"/>
      <c r="S974" s="197"/>
      <c r="T974" s="197"/>
      <c r="U974" s="197"/>
      <c r="V974" s="197"/>
      <c r="W974" s="197"/>
      <c r="X974" s="197"/>
      <c r="Y974" s="197"/>
      <c r="Z974" s="197"/>
    </row>
    <row r="975" ht="15.75" customHeight="1">
      <c r="A975" s="197"/>
      <c r="B975" s="197"/>
      <c r="C975" s="197"/>
      <c r="D975" s="197"/>
      <c r="E975" s="197"/>
      <c r="F975" s="197"/>
      <c r="G975" s="197"/>
      <c r="H975" s="197"/>
      <c r="I975" s="197"/>
      <c r="J975" s="197"/>
      <c r="K975" s="197"/>
      <c r="L975" s="197"/>
      <c r="M975" s="197"/>
      <c r="N975" s="197"/>
      <c r="O975" s="197"/>
      <c r="P975" s="197"/>
      <c r="Q975" s="197"/>
      <c r="R975" s="197"/>
      <c r="S975" s="197"/>
      <c r="T975" s="197"/>
      <c r="U975" s="197"/>
      <c r="V975" s="197"/>
      <c r="W975" s="197"/>
      <c r="X975" s="197"/>
      <c r="Y975" s="197"/>
      <c r="Z975" s="197"/>
    </row>
    <row r="976" ht="15.75" customHeight="1">
      <c r="A976" s="197"/>
      <c r="B976" s="197"/>
      <c r="C976" s="197"/>
      <c r="D976" s="197"/>
      <c r="E976" s="197"/>
      <c r="F976" s="197"/>
      <c r="G976" s="197"/>
      <c r="H976" s="197"/>
      <c r="I976" s="197"/>
      <c r="J976" s="197"/>
      <c r="K976" s="197"/>
      <c r="L976" s="197"/>
      <c r="M976" s="197"/>
      <c r="N976" s="197"/>
      <c r="O976" s="197"/>
      <c r="P976" s="197"/>
      <c r="Q976" s="197"/>
      <c r="R976" s="197"/>
      <c r="S976" s="197"/>
      <c r="T976" s="197"/>
      <c r="U976" s="197"/>
      <c r="V976" s="197"/>
      <c r="W976" s="197"/>
      <c r="X976" s="197"/>
      <c r="Y976" s="197"/>
      <c r="Z976" s="197"/>
    </row>
    <row r="977" ht="15.75" customHeight="1">
      <c r="A977" s="197"/>
      <c r="B977" s="197"/>
      <c r="C977" s="197"/>
      <c r="D977" s="197"/>
      <c r="E977" s="197"/>
      <c r="F977" s="197"/>
      <c r="G977" s="197"/>
      <c r="H977" s="197"/>
      <c r="I977" s="197"/>
      <c r="J977" s="197"/>
      <c r="K977" s="197"/>
      <c r="L977" s="197"/>
      <c r="M977" s="197"/>
      <c r="N977" s="197"/>
      <c r="O977" s="197"/>
      <c r="P977" s="197"/>
      <c r="Q977" s="197"/>
      <c r="R977" s="197"/>
      <c r="S977" s="197"/>
      <c r="T977" s="197"/>
      <c r="U977" s="197"/>
      <c r="V977" s="197"/>
      <c r="W977" s="197"/>
      <c r="X977" s="197"/>
      <c r="Y977" s="197"/>
      <c r="Z977" s="197"/>
    </row>
    <row r="978" ht="15.75" customHeight="1">
      <c r="A978" s="197"/>
      <c r="B978" s="197"/>
      <c r="C978" s="197"/>
      <c r="D978" s="197"/>
      <c r="E978" s="197"/>
      <c r="F978" s="197"/>
      <c r="G978" s="197"/>
      <c r="H978" s="197"/>
      <c r="I978" s="197"/>
      <c r="J978" s="197"/>
      <c r="K978" s="197"/>
      <c r="L978" s="197"/>
      <c r="M978" s="197"/>
      <c r="N978" s="197"/>
      <c r="O978" s="197"/>
      <c r="P978" s="197"/>
      <c r="Q978" s="197"/>
      <c r="R978" s="197"/>
      <c r="S978" s="197"/>
      <c r="T978" s="197"/>
      <c r="U978" s="197"/>
      <c r="V978" s="197"/>
      <c r="W978" s="197"/>
      <c r="X978" s="197"/>
      <c r="Y978" s="197"/>
      <c r="Z978" s="197"/>
    </row>
    <row r="979" ht="15.75" customHeight="1">
      <c r="A979" s="197"/>
      <c r="B979" s="197"/>
      <c r="C979" s="197"/>
      <c r="D979" s="197"/>
      <c r="E979" s="197"/>
      <c r="F979" s="197"/>
      <c r="G979" s="197"/>
      <c r="H979" s="197"/>
      <c r="I979" s="197"/>
      <c r="J979" s="197"/>
      <c r="K979" s="197"/>
      <c r="L979" s="197"/>
      <c r="M979" s="197"/>
      <c r="N979" s="197"/>
      <c r="O979" s="197"/>
      <c r="P979" s="197"/>
      <c r="Q979" s="197"/>
      <c r="R979" s="197"/>
      <c r="S979" s="197"/>
      <c r="T979" s="197"/>
      <c r="U979" s="197"/>
      <c r="V979" s="197"/>
      <c r="W979" s="197"/>
      <c r="X979" s="197"/>
      <c r="Y979" s="197"/>
      <c r="Z979" s="197"/>
    </row>
    <row r="980" ht="15.75" customHeight="1">
      <c r="A980" s="197"/>
      <c r="B980" s="197"/>
      <c r="C980" s="197"/>
      <c r="D980" s="197"/>
      <c r="E980" s="197"/>
      <c r="F980" s="197"/>
      <c r="G980" s="197"/>
      <c r="H980" s="197"/>
      <c r="I980" s="197"/>
      <c r="J980" s="197"/>
      <c r="K980" s="197"/>
      <c r="L980" s="197"/>
      <c r="M980" s="197"/>
      <c r="N980" s="197"/>
      <c r="O980" s="197"/>
      <c r="P980" s="197"/>
      <c r="Q980" s="197"/>
      <c r="R980" s="197"/>
      <c r="S980" s="197"/>
      <c r="T980" s="197"/>
      <c r="U980" s="197"/>
      <c r="V980" s="197"/>
      <c r="W980" s="197"/>
      <c r="X980" s="197"/>
      <c r="Y980" s="197"/>
      <c r="Z980" s="197"/>
    </row>
    <row r="981" ht="15.75" customHeight="1">
      <c r="A981" s="197"/>
      <c r="B981" s="197"/>
      <c r="C981" s="197"/>
      <c r="D981" s="197"/>
      <c r="E981" s="197"/>
      <c r="F981" s="197"/>
      <c r="G981" s="197"/>
      <c r="H981" s="197"/>
      <c r="I981" s="197"/>
      <c r="J981" s="197"/>
      <c r="K981" s="197"/>
      <c r="L981" s="197"/>
      <c r="M981" s="197"/>
      <c r="N981" s="197"/>
      <c r="O981" s="197"/>
      <c r="P981" s="197"/>
      <c r="Q981" s="197"/>
      <c r="R981" s="197"/>
      <c r="S981" s="197"/>
      <c r="T981" s="197"/>
      <c r="U981" s="197"/>
      <c r="V981" s="197"/>
      <c r="W981" s="197"/>
      <c r="X981" s="197"/>
      <c r="Y981" s="197"/>
      <c r="Z981" s="197"/>
    </row>
    <row r="982" ht="15.75" customHeight="1">
      <c r="A982" s="197"/>
      <c r="B982" s="197"/>
      <c r="C982" s="197"/>
      <c r="D982" s="197"/>
      <c r="E982" s="197"/>
      <c r="F982" s="197"/>
      <c r="G982" s="197"/>
      <c r="H982" s="197"/>
      <c r="I982" s="197"/>
      <c r="J982" s="197"/>
      <c r="K982" s="197"/>
      <c r="L982" s="197"/>
      <c r="M982" s="197"/>
      <c r="N982" s="197"/>
      <c r="O982" s="197"/>
      <c r="P982" s="197"/>
      <c r="Q982" s="197"/>
      <c r="R982" s="197"/>
      <c r="S982" s="197"/>
      <c r="T982" s="197"/>
      <c r="U982" s="197"/>
      <c r="V982" s="197"/>
      <c r="W982" s="197"/>
      <c r="X982" s="197"/>
      <c r="Y982" s="197"/>
      <c r="Z982" s="197"/>
    </row>
    <row r="983" ht="15.75" customHeight="1">
      <c r="A983" s="197"/>
      <c r="B983" s="197"/>
      <c r="C983" s="197"/>
      <c r="D983" s="197"/>
      <c r="E983" s="197"/>
      <c r="F983" s="197"/>
      <c r="G983" s="197"/>
      <c r="H983" s="197"/>
      <c r="I983" s="197"/>
      <c r="J983" s="197"/>
      <c r="K983" s="197"/>
      <c r="L983" s="197"/>
      <c r="M983" s="197"/>
      <c r="N983" s="197"/>
      <c r="O983" s="197"/>
      <c r="P983" s="197"/>
      <c r="Q983" s="197"/>
      <c r="R983" s="197"/>
      <c r="S983" s="197"/>
      <c r="T983" s="197"/>
      <c r="U983" s="197"/>
      <c r="V983" s="197"/>
      <c r="W983" s="197"/>
      <c r="X983" s="197"/>
      <c r="Y983" s="197"/>
      <c r="Z983" s="197"/>
    </row>
    <row r="984" ht="15.75" customHeight="1">
      <c r="A984" s="197"/>
      <c r="B984" s="197"/>
      <c r="C984" s="197"/>
      <c r="D984" s="197"/>
      <c r="E984" s="197"/>
      <c r="F984" s="197"/>
      <c r="G984" s="197"/>
      <c r="H984" s="197"/>
      <c r="I984" s="197"/>
      <c r="J984" s="197"/>
      <c r="K984" s="197"/>
      <c r="L984" s="197"/>
      <c r="M984" s="197"/>
      <c r="N984" s="197"/>
      <c r="O984" s="197"/>
      <c r="P984" s="197"/>
      <c r="Q984" s="197"/>
      <c r="R984" s="197"/>
      <c r="S984" s="197"/>
      <c r="T984" s="197"/>
      <c r="U984" s="197"/>
      <c r="V984" s="197"/>
      <c r="W984" s="197"/>
      <c r="X984" s="197"/>
      <c r="Y984" s="197"/>
      <c r="Z984" s="197"/>
    </row>
    <row r="985" ht="15.75" customHeight="1">
      <c r="A985" s="197"/>
      <c r="B985" s="197"/>
      <c r="C985" s="197"/>
      <c r="D985" s="197"/>
      <c r="E985" s="197"/>
      <c r="F985" s="197"/>
      <c r="G985" s="197"/>
      <c r="H985" s="197"/>
      <c r="I985" s="197"/>
      <c r="J985" s="197"/>
      <c r="K985" s="197"/>
      <c r="L985" s="197"/>
      <c r="M985" s="197"/>
      <c r="N985" s="197"/>
      <c r="O985" s="197"/>
      <c r="P985" s="197"/>
      <c r="Q985" s="197"/>
      <c r="R985" s="197"/>
      <c r="S985" s="197"/>
      <c r="T985" s="197"/>
      <c r="U985" s="197"/>
      <c r="V985" s="197"/>
      <c r="W985" s="197"/>
      <c r="X985" s="197"/>
      <c r="Y985" s="197"/>
      <c r="Z985" s="197"/>
    </row>
    <row r="986" ht="15.75" customHeight="1">
      <c r="A986" s="197"/>
      <c r="B986" s="197"/>
      <c r="C986" s="197"/>
      <c r="D986" s="197"/>
      <c r="E986" s="197"/>
      <c r="F986" s="197"/>
      <c r="G986" s="197"/>
      <c r="H986" s="197"/>
      <c r="I986" s="197"/>
      <c r="J986" s="197"/>
      <c r="K986" s="197"/>
      <c r="L986" s="197"/>
      <c r="M986" s="197"/>
      <c r="N986" s="197"/>
      <c r="O986" s="197"/>
      <c r="P986" s="197"/>
      <c r="Q986" s="197"/>
      <c r="R986" s="197"/>
      <c r="S986" s="197"/>
      <c r="T986" s="197"/>
      <c r="U986" s="197"/>
      <c r="V986" s="197"/>
      <c r="W986" s="197"/>
      <c r="X986" s="197"/>
      <c r="Y986" s="197"/>
      <c r="Z986" s="197"/>
    </row>
    <row r="987" ht="15.75" customHeight="1">
      <c r="A987" s="197"/>
      <c r="B987" s="197"/>
      <c r="C987" s="197"/>
      <c r="D987" s="197"/>
      <c r="E987" s="197"/>
      <c r="F987" s="197"/>
      <c r="G987" s="197"/>
      <c r="H987" s="197"/>
      <c r="I987" s="197"/>
      <c r="J987" s="197"/>
      <c r="K987" s="197"/>
      <c r="L987" s="197"/>
      <c r="M987" s="197"/>
      <c r="N987" s="197"/>
      <c r="O987" s="197"/>
      <c r="P987" s="197"/>
      <c r="Q987" s="197"/>
      <c r="R987" s="197"/>
      <c r="S987" s="197"/>
      <c r="T987" s="197"/>
      <c r="U987" s="197"/>
      <c r="V987" s="197"/>
      <c r="W987" s="197"/>
      <c r="X987" s="197"/>
      <c r="Y987" s="197"/>
      <c r="Z987" s="197"/>
    </row>
    <row r="988" ht="15.75" customHeight="1">
      <c r="A988" s="197"/>
      <c r="B988" s="197"/>
      <c r="C988" s="197"/>
      <c r="D988" s="197"/>
      <c r="E988" s="197"/>
      <c r="F988" s="197"/>
      <c r="G988" s="197"/>
      <c r="H988" s="197"/>
      <c r="I988" s="197"/>
      <c r="J988" s="197"/>
      <c r="K988" s="197"/>
      <c r="L988" s="197"/>
      <c r="M988" s="197"/>
      <c r="N988" s="197"/>
      <c r="O988" s="197"/>
      <c r="P988" s="197"/>
      <c r="Q988" s="197"/>
      <c r="R988" s="197"/>
      <c r="S988" s="197"/>
      <c r="T988" s="197"/>
      <c r="U988" s="197"/>
      <c r="V988" s="197"/>
      <c r="W988" s="197"/>
      <c r="X988" s="197"/>
      <c r="Y988" s="197"/>
      <c r="Z988" s="197"/>
    </row>
    <row r="989" ht="15.75" customHeight="1">
      <c r="A989" s="197"/>
      <c r="B989" s="197"/>
      <c r="C989" s="197"/>
      <c r="D989" s="197"/>
      <c r="E989" s="197"/>
      <c r="F989" s="197"/>
      <c r="G989" s="197"/>
      <c r="H989" s="197"/>
      <c r="I989" s="197"/>
      <c r="J989" s="197"/>
      <c r="K989" s="197"/>
      <c r="L989" s="197"/>
      <c r="M989" s="197"/>
      <c r="N989" s="197"/>
      <c r="O989" s="197"/>
      <c r="P989" s="197"/>
      <c r="Q989" s="197"/>
      <c r="R989" s="197"/>
      <c r="S989" s="197"/>
      <c r="T989" s="197"/>
      <c r="U989" s="197"/>
      <c r="V989" s="197"/>
      <c r="W989" s="197"/>
      <c r="X989" s="197"/>
      <c r="Y989" s="197"/>
      <c r="Z989" s="197"/>
    </row>
    <row r="990" ht="15.75" customHeight="1">
      <c r="A990" s="197"/>
      <c r="B990" s="197"/>
      <c r="C990" s="197"/>
      <c r="D990" s="197"/>
      <c r="E990" s="197"/>
      <c r="F990" s="197"/>
      <c r="G990" s="197"/>
      <c r="H990" s="197"/>
      <c r="I990" s="197"/>
      <c r="J990" s="197"/>
      <c r="K990" s="197"/>
      <c r="L990" s="197"/>
      <c r="M990" s="197"/>
      <c r="N990" s="197"/>
      <c r="O990" s="197"/>
      <c r="P990" s="197"/>
      <c r="Q990" s="197"/>
      <c r="R990" s="197"/>
      <c r="S990" s="197"/>
      <c r="T990" s="197"/>
      <c r="U990" s="197"/>
      <c r="V990" s="197"/>
      <c r="W990" s="197"/>
      <c r="X990" s="197"/>
      <c r="Y990" s="197"/>
      <c r="Z990" s="197"/>
    </row>
    <row r="991" ht="15.75" customHeight="1">
      <c r="A991" s="197"/>
      <c r="B991" s="197"/>
      <c r="C991" s="197"/>
      <c r="D991" s="197"/>
      <c r="E991" s="197"/>
      <c r="F991" s="197"/>
      <c r="G991" s="197"/>
      <c r="H991" s="197"/>
      <c r="I991" s="197"/>
      <c r="J991" s="197"/>
      <c r="K991" s="197"/>
      <c r="L991" s="197"/>
      <c r="M991" s="197"/>
      <c r="N991" s="197"/>
      <c r="O991" s="197"/>
      <c r="P991" s="197"/>
      <c r="Q991" s="197"/>
      <c r="R991" s="197"/>
      <c r="S991" s="197"/>
      <c r="T991" s="197"/>
      <c r="U991" s="197"/>
      <c r="V991" s="197"/>
      <c r="W991" s="197"/>
      <c r="X991" s="197"/>
      <c r="Y991" s="197"/>
      <c r="Z991" s="197"/>
    </row>
    <row r="992" ht="15.75" customHeight="1">
      <c r="A992" s="197"/>
      <c r="B992" s="197"/>
      <c r="C992" s="197"/>
      <c r="D992" s="197"/>
      <c r="E992" s="197"/>
      <c r="F992" s="197"/>
      <c r="G992" s="197"/>
      <c r="H992" s="197"/>
      <c r="I992" s="197"/>
      <c r="J992" s="197"/>
      <c r="K992" s="197"/>
      <c r="L992" s="197"/>
      <c r="M992" s="197"/>
      <c r="N992" s="197"/>
      <c r="O992" s="197"/>
      <c r="P992" s="197"/>
      <c r="Q992" s="197"/>
      <c r="R992" s="197"/>
      <c r="S992" s="197"/>
      <c r="T992" s="197"/>
      <c r="U992" s="197"/>
      <c r="V992" s="197"/>
      <c r="W992" s="197"/>
      <c r="X992" s="197"/>
      <c r="Y992" s="197"/>
      <c r="Z992" s="197"/>
    </row>
    <row r="993" ht="15.75" customHeight="1">
      <c r="A993" s="197"/>
      <c r="B993" s="197"/>
      <c r="C993" s="197"/>
      <c r="D993" s="197"/>
      <c r="E993" s="197"/>
      <c r="F993" s="197"/>
      <c r="G993" s="197"/>
      <c r="H993" s="197"/>
      <c r="I993" s="197"/>
      <c r="J993" s="197"/>
      <c r="K993" s="197"/>
      <c r="L993" s="197"/>
      <c r="M993" s="197"/>
      <c r="N993" s="197"/>
      <c r="O993" s="197"/>
      <c r="P993" s="197"/>
      <c r="Q993" s="197"/>
      <c r="R993" s="197"/>
      <c r="S993" s="197"/>
      <c r="T993" s="197"/>
      <c r="U993" s="197"/>
      <c r="V993" s="197"/>
      <c r="W993" s="197"/>
      <c r="X993" s="197"/>
      <c r="Y993" s="197"/>
      <c r="Z993" s="197"/>
    </row>
    <row r="994" ht="15.75" customHeight="1">
      <c r="A994" s="197"/>
      <c r="B994" s="197"/>
      <c r="C994" s="197"/>
      <c r="D994" s="197"/>
      <c r="E994" s="197"/>
      <c r="F994" s="197"/>
      <c r="G994" s="197"/>
      <c r="H994" s="197"/>
      <c r="I994" s="197"/>
      <c r="J994" s="197"/>
      <c r="K994" s="197"/>
      <c r="L994" s="197"/>
      <c r="M994" s="197"/>
      <c r="N994" s="197"/>
      <c r="O994" s="197"/>
      <c r="P994" s="197"/>
      <c r="Q994" s="197"/>
      <c r="R994" s="197"/>
      <c r="S994" s="197"/>
      <c r="T994" s="197"/>
      <c r="U994" s="197"/>
      <c r="V994" s="197"/>
      <c r="W994" s="197"/>
      <c r="X994" s="197"/>
      <c r="Y994" s="197"/>
      <c r="Z994" s="197"/>
    </row>
    <row r="995" ht="15.75" customHeight="1">
      <c r="A995" s="197"/>
      <c r="B995" s="197"/>
      <c r="C995" s="197"/>
      <c r="D995" s="197"/>
      <c r="E995" s="197"/>
      <c r="F995" s="197"/>
      <c r="G995" s="197"/>
      <c r="H995" s="197"/>
      <c r="I995" s="197"/>
      <c r="J995" s="197"/>
      <c r="K995" s="197"/>
      <c r="L995" s="197"/>
      <c r="M995" s="197"/>
      <c r="N995" s="197"/>
      <c r="O995" s="197"/>
      <c r="P995" s="197"/>
      <c r="Q995" s="197"/>
      <c r="R995" s="197"/>
      <c r="S995" s="197"/>
      <c r="T995" s="197"/>
      <c r="U995" s="197"/>
      <c r="V995" s="197"/>
      <c r="W995" s="197"/>
      <c r="X995" s="197"/>
      <c r="Y995" s="197"/>
      <c r="Z995" s="197"/>
    </row>
    <row r="996" ht="15.75" customHeight="1">
      <c r="A996" s="197"/>
      <c r="B996" s="197"/>
      <c r="C996" s="197"/>
      <c r="D996" s="197"/>
      <c r="E996" s="197"/>
      <c r="F996" s="197"/>
      <c r="G996" s="197"/>
      <c r="H996" s="197"/>
      <c r="I996" s="197"/>
      <c r="J996" s="197"/>
      <c r="K996" s="197"/>
      <c r="L996" s="197"/>
      <c r="M996" s="197"/>
      <c r="N996" s="197"/>
      <c r="O996" s="197"/>
      <c r="P996" s="197"/>
      <c r="Q996" s="197"/>
      <c r="R996" s="197"/>
      <c r="S996" s="197"/>
      <c r="T996" s="197"/>
      <c r="U996" s="197"/>
      <c r="V996" s="197"/>
      <c r="W996" s="197"/>
      <c r="X996" s="197"/>
      <c r="Y996" s="197"/>
      <c r="Z996" s="197"/>
    </row>
    <row r="997" ht="15.75" customHeight="1">
      <c r="A997" s="197"/>
      <c r="B997" s="197"/>
      <c r="C997" s="197"/>
      <c r="D997" s="197"/>
      <c r="E997" s="197"/>
      <c r="F997" s="197"/>
      <c r="G997" s="197"/>
      <c r="H997" s="197"/>
      <c r="I997" s="197"/>
      <c r="J997" s="197"/>
      <c r="K997" s="197"/>
      <c r="L997" s="197"/>
      <c r="M997" s="197"/>
      <c r="N997" s="197"/>
      <c r="O997" s="197"/>
      <c r="P997" s="197"/>
      <c r="Q997" s="197"/>
      <c r="R997" s="197"/>
      <c r="S997" s="197"/>
      <c r="T997" s="197"/>
      <c r="U997" s="197"/>
      <c r="V997" s="197"/>
      <c r="W997" s="197"/>
      <c r="X997" s="197"/>
      <c r="Y997" s="197"/>
      <c r="Z997" s="197"/>
    </row>
    <row r="998" ht="15.75" customHeight="1">
      <c r="A998" s="197"/>
      <c r="B998" s="197"/>
      <c r="C998" s="197"/>
      <c r="D998" s="197"/>
      <c r="E998" s="197"/>
      <c r="F998" s="197"/>
      <c r="G998" s="197"/>
      <c r="H998" s="197"/>
      <c r="I998" s="197"/>
      <c r="J998" s="197"/>
      <c r="K998" s="197"/>
      <c r="L998" s="197"/>
      <c r="M998" s="197"/>
      <c r="N998" s="197"/>
      <c r="O998" s="197"/>
      <c r="P998" s="197"/>
      <c r="Q998" s="197"/>
      <c r="R998" s="197"/>
      <c r="S998" s="197"/>
      <c r="T998" s="197"/>
      <c r="U998" s="197"/>
      <c r="V998" s="197"/>
      <c r="W998" s="197"/>
      <c r="X998" s="197"/>
      <c r="Y998" s="197"/>
      <c r="Z998" s="197"/>
    </row>
  </sheetData>
  <hyperlinks>
    <hyperlink display="Inicio" location="ÍNDICE!A1" ref="A1"/>
  </hyperlink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20.63"/>
    <col customWidth="1" min="2" max="2" width="20.75"/>
    <col customWidth="1" min="3" max="3" width="7.75"/>
    <col customWidth="1" min="4" max="4" width="18.63"/>
    <col customWidth="1" min="5" max="6" width="16.13"/>
    <col customWidth="1" min="7" max="7" width="14.5"/>
    <col customWidth="1" min="8" max="8" width="19.63"/>
    <col customWidth="1" min="9" max="9" width="7.13"/>
    <col customWidth="1" min="10" max="10" width="21.63"/>
    <col customWidth="1" min="11" max="11" width="22.75"/>
    <col customWidth="1" min="12" max="12" width="21.5"/>
    <col customWidth="1" min="13" max="13" width="19.75"/>
    <col customWidth="1" min="14" max="14" width="21.88"/>
    <col customWidth="1" min="15" max="26" width="9.38"/>
  </cols>
  <sheetData>
    <row r="1" ht="12.75" customHeight="1">
      <c r="A1" s="231" t="s">
        <v>455</v>
      </c>
      <c r="B1" s="95" t="s">
        <v>456</v>
      </c>
      <c r="C1" s="95" t="s">
        <v>457</v>
      </c>
      <c r="D1" s="95" t="s">
        <v>458</v>
      </c>
      <c r="E1" s="95" t="s">
        <v>459</v>
      </c>
      <c r="F1" s="95" t="s">
        <v>460</v>
      </c>
      <c r="G1" s="95" t="s">
        <v>461</v>
      </c>
      <c r="H1" s="95" t="s">
        <v>462</v>
      </c>
      <c r="I1" s="143" t="s">
        <v>463</v>
      </c>
      <c r="J1" s="143" t="s">
        <v>464</v>
      </c>
      <c r="K1" s="166" t="s">
        <v>465</v>
      </c>
      <c r="L1" s="166" t="s">
        <v>466</v>
      </c>
      <c r="M1" s="166" t="s">
        <v>467</v>
      </c>
      <c r="N1" s="143"/>
      <c r="O1" s="143"/>
      <c r="P1" s="143"/>
      <c r="Q1" s="167"/>
      <c r="R1" s="167"/>
      <c r="S1" s="167"/>
      <c r="T1" s="167"/>
      <c r="U1" s="167"/>
      <c r="V1" s="167"/>
      <c r="W1" s="167"/>
      <c r="X1" s="167"/>
      <c r="Y1" s="167"/>
      <c r="Z1" s="167"/>
    </row>
    <row r="2">
      <c r="A2" s="256">
        <v>43923.0</v>
      </c>
      <c r="B2" s="237">
        <v>2.0</v>
      </c>
      <c r="C2" s="258"/>
      <c r="D2" s="257">
        <v>2500.0</v>
      </c>
      <c r="E2" s="178">
        <v>83375.719</v>
      </c>
      <c r="F2" s="197">
        <f t="shared" ref="F2:F3" si="1">D2/E2</f>
        <v>0.02998474892</v>
      </c>
      <c r="G2" s="197">
        <f t="shared" ref="G2:G3" si="2">SUM(B2:C2)*D2</f>
        <v>5000</v>
      </c>
      <c r="H2" s="172">
        <f t="shared" ref="H2:H3" si="3">G2/E2</f>
        <v>0.05996949783</v>
      </c>
      <c r="I2" s="152">
        <f t="shared" ref="I2:I3" si="4">B2</f>
        <v>2</v>
      </c>
      <c r="J2" s="50">
        <f t="shared" ref="J2:J3" si="5">I2*F2</f>
        <v>0.05996949783</v>
      </c>
      <c r="K2" s="172">
        <f t="shared" ref="K2:K3" si="6">F2*0.001</f>
        <v>0.00002998474892</v>
      </c>
      <c r="L2" s="50">
        <f t="shared" ref="L2:L3" si="7">IF(C2,F2*0.01,0)</f>
        <v>0</v>
      </c>
      <c r="M2" s="172">
        <f t="shared" ref="M2:M3" si="8">F2+K2-L2</f>
        <v>0.03001473367</v>
      </c>
      <c r="N2" s="152"/>
      <c r="O2" s="197"/>
      <c r="P2" s="197"/>
      <c r="Q2" s="197"/>
      <c r="R2" s="197"/>
      <c r="S2" s="197"/>
      <c r="T2" s="197"/>
      <c r="U2" s="197"/>
      <c r="V2" s="197"/>
      <c r="W2" s="197"/>
      <c r="X2" s="197"/>
      <c r="Y2" s="197"/>
      <c r="Z2" s="197"/>
    </row>
    <row r="3">
      <c r="A3" s="256">
        <v>44060.0</v>
      </c>
      <c r="B3" s="237">
        <v>1.0</v>
      </c>
      <c r="C3" s="258"/>
      <c r="D3" s="257">
        <v>3500.0</v>
      </c>
      <c r="E3" s="178">
        <v>294657.39</v>
      </c>
      <c r="F3" s="197">
        <f t="shared" si="1"/>
        <v>0.011878202</v>
      </c>
      <c r="G3" s="197">
        <f t="shared" si="2"/>
        <v>3500</v>
      </c>
      <c r="H3" s="172">
        <f t="shared" si="3"/>
        <v>0.011878202</v>
      </c>
      <c r="I3" s="152">
        <f t="shared" si="4"/>
        <v>1</v>
      </c>
      <c r="J3" s="50">
        <f t="shared" si="5"/>
        <v>0.011878202</v>
      </c>
      <c r="K3" s="172">
        <f t="shared" si="6"/>
        <v>0.000011878202</v>
      </c>
      <c r="L3" s="50">
        <f t="shared" si="7"/>
        <v>0</v>
      </c>
      <c r="M3" s="172">
        <f t="shared" si="8"/>
        <v>0.0118900802</v>
      </c>
      <c r="N3" s="152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</row>
    <row r="4">
      <c r="A4" s="180"/>
      <c r="B4" s="197"/>
      <c r="C4" s="197"/>
      <c r="D4" s="197"/>
      <c r="E4" s="197"/>
      <c r="F4" s="197"/>
      <c r="G4" s="197"/>
      <c r="H4" s="169"/>
      <c r="I4" s="152"/>
      <c r="J4" s="50"/>
      <c r="K4" s="50"/>
      <c r="L4" s="50"/>
      <c r="M4" s="50"/>
      <c r="N4" s="152"/>
      <c r="O4" s="197"/>
      <c r="P4" s="197"/>
      <c r="Q4" s="197"/>
      <c r="R4" s="197"/>
      <c r="S4" s="197"/>
      <c r="T4" s="197"/>
      <c r="U4" s="197"/>
      <c r="V4" s="197"/>
      <c r="W4" s="197"/>
      <c r="X4" s="197"/>
      <c r="Y4" s="197"/>
      <c r="Z4" s="197"/>
    </row>
    <row r="5">
      <c r="A5" s="180"/>
      <c r="B5" s="197"/>
      <c r="C5" s="197"/>
      <c r="D5" s="197"/>
      <c r="E5" s="197"/>
      <c r="F5" s="197"/>
      <c r="G5" s="197"/>
      <c r="H5" s="169"/>
      <c r="I5" s="152"/>
      <c r="J5" s="50"/>
      <c r="K5" s="50"/>
      <c r="L5" s="50"/>
      <c r="M5" s="50"/>
      <c r="N5" s="152"/>
      <c r="O5" s="197"/>
      <c r="P5" s="197"/>
      <c r="Q5" s="197"/>
      <c r="R5" s="197"/>
      <c r="S5" s="197"/>
      <c r="T5" s="197"/>
      <c r="U5" s="197"/>
      <c r="V5" s="197"/>
      <c r="W5" s="197"/>
      <c r="X5" s="197"/>
      <c r="Y5" s="197"/>
      <c r="Z5" s="197"/>
    </row>
    <row r="6">
      <c r="A6" s="180"/>
      <c r="B6" s="197"/>
      <c r="C6" s="197"/>
      <c r="D6" s="197"/>
      <c r="E6" s="197"/>
      <c r="F6" s="197"/>
      <c r="G6" s="197"/>
      <c r="H6" s="169"/>
      <c r="I6" s="152"/>
      <c r="J6" s="50"/>
      <c r="K6" s="50"/>
      <c r="L6" s="50"/>
      <c r="M6" s="50"/>
      <c r="N6" s="152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</row>
    <row r="7">
      <c r="A7" s="180"/>
      <c r="B7" s="197"/>
      <c r="C7" s="197"/>
      <c r="D7" s="197"/>
      <c r="E7" s="197"/>
      <c r="F7" s="197"/>
      <c r="G7" s="197"/>
      <c r="H7" s="169"/>
      <c r="I7" s="197"/>
      <c r="J7" s="50"/>
      <c r="K7" s="50"/>
      <c r="L7" s="50"/>
      <c r="M7" s="50"/>
      <c r="N7" s="152"/>
      <c r="O7" s="197"/>
      <c r="P7" s="197"/>
      <c r="Q7" s="197"/>
      <c r="R7" s="197"/>
      <c r="S7" s="197"/>
      <c r="T7" s="197"/>
      <c r="U7" s="197"/>
      <c r="V7" s="197"/>
      <c r="W7" s="197"/>
      <c r="X7" s="197"/>
      <c r="Y7" s="197"/>
      <c r="Z7" s="197"/>
    </row>
    <row r="8">
      <c r="A8" s="180"/>
      <c r="B8" s="197"/>
      <c r="C8" s="197"/>
      <c r="D8" s="197"/>
      <c r="E8" s="197"/>
      <c r="F8" s="197"/>
      <c r="G8" s="197"/>
      <c r="H8" s="169"/>
      <c r="I8" s="152"/>
      <c r="J8" s="50"/>
      <c r="K8" s="50"/>
      <c r="L8" s="50"/>
      <c r="M8" s="50"/>
      <c r="N8" s="152"/>
      <c r="O8" s="197"/>
      <c r="P8" s="197"/>
      <c r="Q8" s="197"/>
      <c r="R8" s="197"/>
      <c r="S8" s="197"/>
      <c r="T8" s="197"/>
      <c r="U8" s="197"/>
      <c r="V8" s="197"/>
      <c r="W8" s="197"/>
      <c r="X8" s="197"/>
      <c r="Y8" s="197"/>
      <c r="Z8" s="197"/>
    </row>
    <row r="9">
      <c r="A9" s="180"/>
      <c r="B9" s="197"/>
      <c r="C9" s="197"/>
      <c r="D9" s="197"/>
      <c r="E9" s="197"/>
      <c r="F9" s="197"/>
      <c r="G9" s="197"/>
      <c r="H9" s="169"/>
      <c r="I9" s="197"/>
      <c r="J9" s="50"/>
      <c r="K9" s="50"/>
      <c r="L9" s="50"/>
      <c r="M9" s="50"/>
      <c r="N9" s="152"/>
      <c r="O9" s="197"/>
      <c r="P9" s="197"/>
      <c r="Q9" s="197"/>
      <c r="R9" s="197"/>
      <c r="S9" s="197"/>
      <c r="T9" s="197"/>
      <c r="U9" s="197"/>
      <c r="V9" s="197"/>
      <c r="W9" s="197"/>
      <c r="X9" s="197"/>
      <c r="Y9" s="197"/>
      <c r="Z9" s="197"/>
    </row>
    <row r="10">
      <c r="A10" s="180"/>
      <c r="B10" s="197"/>
      <c r="C10" s="197"/>
      <c r="D10" s="197"/>
      <c r="E10" s="197"/>
      <c r="F10" s="197"/>
      <c r="G10" s="197"/>
      <c r="H10" s="169"/>
      <c r="I10" s="152"/>
      <c r="J10" s="50"/>
      <c r="K10" s="50"/>
      <c r="L10" s="50"/>
      <c r="M10" s="50"/>
      <c r="N10" s="152"/>
      <c r="O10" s="197"/>
      <c r="P10" s="197"/>
      <c r="Q10" s="197"/>
      <c r="R10" s="197"/>
      <c r="S10" s="197"/>
      <c r="T10" s="197"/>
      <c r="U10" s="197"/>
      <c r="V10" s="197"/>
      <c r="W10" s="197"/>
      <c r="X10" s="197"/>
      <c r="Y10" s="197"/>
      <c r="Z10" s="197"/>
    </row>
    <row r="11">
      <c r="A11" s="180"/>
      <c r="B11" s="197"/>
      <c r="C11" s="197"/>
      <c r="D11" s="197"/>
      <c r="E11" s="197"/>
      <c r="F11" s="197"/>
      <c r="G11" s="197"/>
      <c r="H11" s="169"/>
      <c r="I11" s="152"/>
      <c r="J11" s="50"/>
      <c r="K11" s="50"/>
      <c r="L11" s="50"/>
      <c r="M11" s="50"/>
      <c r="N11" s="152"/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Z11" s="197"/>
    </row>
    <row r="12">
      <c r="A12" s="180"/>
      <c r="B12" s="197"/>
      <c r="C12" s="197"/>
      <c r="D12" s="197"/>
      <c r="E12" s="197"/>
      <c r="F12" s="197"/>
      <c r="G12" s="197"/>
      <c r="H12" s="169"/>
      <c r="I12" s="152"/>
      <c r="J12" s="50"/>
      <c r="K12" s="50"/>
      <c r="L12" s="50"/>
      <c r="M12" s="50"/>
      <c r="N12" s="152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</row>
    <row r="13">
      <c r="A13" s="180"/>
      <c r="B13" s="197"/>
      <c r="C13" s="197"/>
      <c r="D13" s="197"/>
      <c r="E13" s="197"/>
      <c r="F13" s="197"/>
      <c r="G13" s="197"/>
      <c r="H13" s="169"/>
      <c r="I13" s="152"/>
      <c r="J13" s="50"/>
      <c r="K13" s="50"/>
      <c r="L13" s="50"/>
      <c r="M13" s="50"/>
      <c r="N13" s="152"/>
      <c r="O13" s="197"/>
      <c r="P13" s="197"/>
      <c r="Q13" s="197"/>
      <c r="R13" s="197"/>
      <c r="S13" s="197"/>
      <c r="T13" s="197"/>
      <c r="U13" s="197"/>
      <c r="V13" s="197"/>
      <c r="W13" s="197"/>
      <c r="X13" s="197"/>
      <c r="Y13" s="197"/>
      <c r="Z13" s="197"/>
    </row>
    <row r="14">
      <c r="A14" s="180"/>
      <c r="B14" s="197"/>
      <c r="C14" s="197"/>
      <c r="D14" s="197"/>
      <c r="E14" s="197"/>
      <c r="F14" s="197"/>
      <c r="G14" s="197"/>
      <c r="H14" s="169"/>
      <c r="I14" s="152"/>
      <c r="J14" s="50"/>
      <c r="K14" s="50"/>
      <c r="L14" s="50"/>
      <c r="M14" s="50"/>
      <c r="N14" s="152"/>
      <c r="O14" s="197"/>
      <c r="P14" s="197"/>
      <c r="Q14" s="197"/>
      <c r="R14" s="197"/>
      <c r="S14" s="197"/>
      <c r="T14" s="197"/>
      <c r="U14" s="197"/>
      <c r="V14" s="197"/>
      <c r="W14" s="197"/>
      <c r="X14" s="197"/>
      <c r="Y14" s="197"/>
      <c r="Z14" s="197"/>
    </row>
    <row r="15">
      <c r="A15" s="180"/>
      <c r="B15" s="197"/>
      <c r="C15" s="197"/>
      <c r="D15" s="197"/>
      <c r="E15" s="197"/>
      <c r="F15" s="197"/>
      <c r="G15" s="197"/>
      <c r="H15" s="169"/>
      <c r="I15" s="152"/>
      <c r="J15" s="50"/>
      <c r="K15" s="50"/>
      <c r="L15" s="50"/>
      <c r="M15" s="50"/>
      <c r="N15" s="152"/>
      <c r="O15" s="197"/>
      <c r="P15" s="197"/>
      <c r="Q15" s="197"/>
      <c r="R15" s="197"/>
      <c r="S15" s="197"/>
      <c r="T15" s="197"/>
      <c r="U15" s="197"/>
      <c r="V15" s="197"/>
      <c r="W15" s="197"/>
      <c r="X15" s="197"/>
      <c r="Y15" s="197"/>
      <c r="Z15" s="197"/>
    </row>
    <row r="16">
      <c r="A16" s="180"/>
      <c r="B16" s="197"/>
      <c r="C16" s="197"/>
      <c r="D16" s="197"/>
      <c r="E16" s="197"/>
      <c r="F16" s="197"/>
      <c r="G16" s="197"/>
      <c r="H16" s="169"/>
      <c r="I16" s="152"/>
      <c r="J16" s="50"/>
      <c r="K16" s="50"/>
      <c r="L16" s="50"/>
      <c r="M16" s="50"/>
      <c r="N16" s="152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97"/>
      <c r="Z16" s="197"/>
    </row>
    <row r="17">
      <c r="A17" s="180"/>
      <c r="B17" s="197"/>
      <c r="C17" s="197"/>
      <c r="D17" s="197"/>
      <c r="E17" s="197"/>
      <c r="F17" s="197"/>
      <c r="G17" s="197"/>
      <c r="H17" s="197"/>
      <c r="I17" s="197"/>
      <c r="J17" s="50"/>
      <c r="K17" s="50"/>
      <c r="L17" s="50"/>
      <c r="M17" s="50"/>
      <c r="N17" s="152"/>
      <c r="O17" s="197"/>
      <c r="P17" s="197"/>
      <c r="Q17" s="197"/>
      <c r="R17" s="197"/>
      <c r="S17" s="197"/>
      <c r="T17" s="197"/>
      <c r="U17" s="197"/>
      <c r="V17" s="197"/>
      <c r="W17" s="197"/>
      <c r="X17" s="197"/>
      <c r="Y17" s="197"/>
      <c r="Z17" s="197"/>
    </row>
    <row r="18" ht="15.75" customHeight="1">
      <c r="A18" s="180"/>
      <c r="B18" s="197"/>
      <c r="C18" s="197"/>
      <c r="D18" s="197"/>
      <c r="E18" s="197"/>
      <c r="F18" s="197"/>
      <c r="G18" s="197"/>
      <c r="H18" s="169"/>
      <c r="I18" s="152"/>
      <c r="J18" s="50"/>
      <c r="K18" s="50"/>
      <c r="L18" s="50"/>
      <c r="M18" s="50"/>
      <c r="N18" s="152"/>
      <c r="O18" s="197"/>
      <c r="P18" s="197"/>
      <c r="Q18" s="197"/>
      <c r="R18" s="197"/>
      <c r="S18" s="197"/>
      <c r="T18" s="197"/>
      <c r="U18" s="197"/>
      <c r="V18" s="197"/>
      <c r="W18" s="197"/>
      <c r="X18" s="197"/>
      <c r="Y18" s="197"/>
      <c r="Z18" s="197"/>
    </row>
    <row r="19" ht="15.75" customHeight="1">
      <c r="A19" s="180"/>
      <c r="B19" s="197"/>
      <c r="C19" s="197"/>
      <c r="D19" s="197"/>
      <c r="E19" s="197"/>
      <c r="F19" s="197"/>
      <c r="G19" s="197"/>
      <c r="H19" s="169"/>
      <c r="I19" s="152"/>
      <c r="J19" s="50"/>
      <c r="K19" s="50"/>
      <c r="L19" s="50"/>
      <c r="M19" s="50"/>
      <c r="N19" s="152"/>
      <c r="O19" s="197"/>
      <c r="P19" s="197"/>
      <c r="Q19" s="197"/>
      <c r="R19" s="197"/>
      <c r="S19" s="197"/>
      <c r="T19" s="197"/>
      <c r="U19" s="197"/>
      <c r="V19" s="197"/>
      <c r="W19" s="197"/>
      <c r="X19" s="197"/>
      <c r="Y19" s="197"/>
      <c r="Z19" s="197"/>
    </row>
    <row r="20" ht="15.75" customHeight="1">
      <c r="A20" s="180"/>
      <c r="B20" s="197"/>
      <c r="C20" s="197"/>
      <c r="D20" s="197"/>
      <c r="E20" s="197"/>
      <c r="F20" s="197"/>
      <c r="G20" s="197"/>
      <c r="H20" s="169"/>
      <c r="I20" s="152"/>
      <c r="J20" s="50"/>
      <c r="K20" s="50"/>
      <c r="L20" s="50"/>
      <c r="M20" s="50"/>
      <c r="N20" s="152"/>
      <c r="O20" s="197"/>
      <c r="P20" s="197"/>
      <c r="Q20" s="197"/>
      <c r="R20" s="197"/>
      <c r="S20" s="197"/>
      <c r="T20" s="197"/>
      <c r="U20" s="197"/>
      <c r="V20" s="197"/>
      <c r="W20" s="197"/>
      <c r="X20" s="197"/>
      <c r="Y20" s="197"/>
      <c r="Z20" s="197"/>
    </row>
    <row r="21" ht="15.75" customHeight="1">
      <c r="A21" s="180"/>
      <c r="B21" s="197"/>
      <c r="C21" s="197"/>
      <c r="D21" s="197"/>
      <c r="E21" s="197"/>
      <c r="F21" s="197"/>
      <c r="G21" s="197"/>
      <c r="H21" s="169"/>
      <c r="I21" s="152"/>
      <c r="J21" s="50"/>
      <c r="K21" s="50"/>
      <c r="L21" s="50"/>
      <c r="M21" s="50"/>
      <c r="N21" s="152"/>
      <c r="O21" s="197"/>
      <c r="P21" s="197"/>
      <c r="Q21" s="197"/>
      <c r="R21" s="197"/>
      <c r="S21" s="197"/>
      <c r="T21" s="197"/>
      <c r="U21" s="197"/>
      <c r="V21" s="197"/>
      <c r="W21" s="197"/>
      <c r="X21" s="197"/>
      <c r="Y21" s="197"/>
      <c r="Z21" s="197"/>
    </row>
    <row r="22" ht="15.75" customHeight="1">
      <c r="A22" s="180"/>
      <c r="B22" s="197"/>
      <c r="C22" s="197"/>
      <c r="D22" s="197"/>
      <c r="E22" s="197"/>
      <c r="F22" s="197"/>
      <c r="G22" s="197"/>
      <c r="H22" s="169"/>
      <c r="I22" s="152"/>
      <c r="J22" s="50"/>
      <c r="K22" s="50"/>
      <c r="L22" s="50"/>
      <c r="M22" s="50"/>
      <c r="N22" s="152"/>
      <c r="O22" s="197"/>
      <c r="P22" s="197"/>
      <c r="Q22" s="197"/>
      <c r="R22" s="197"/>
      <c r="S22" s="197"/>
      <c r="T22" s="197"/>
      <c r="U22" s="197"/>
      <c r="V22" s="197"/>
      <c r="W22" s="197"/>
      <c r="X22" s="197"/>
      <c r="Y22" s="197"/>
      <c r="Z22" s="197"/>
    </row>
    <row r="23" ht="15.75" customHeight="1">
      <c r="A23" s="180"/>
      <c r="B23" s="197"/>
      <c r="C23" s="197"/>
      <c r="D23" s="197"/>
      <c r="E23" s="197"/>
      <c r="F23" s="197"/>
      <c r="G23" s="197"/>
      <c r="H23" s="169"/>
      <c r="I23" s="152"/>
      <c r="J23" s="50"/>
      <c r="K23" s="50"/>
      <c r="L23" s="50"/>
      <c r="M23" s="50"/>
      <c r="N23" s="152"/>
      <c r="O23" s="197"/>
      <c r="P23" s="197"/>
      <c r="Q23" s="197"/>
      <c r="R23" s="197"/>
      <c r="S23" s="197"/>
      <c r="T23" s="197"/>
      <c r="U23" s="197"/>
      <c r="V23" s="197"/>
      <c r="W23" s="197"/>
      <c r="X23" s="197"/>
      <c r="Y23" s="197"/>
      <c r="Z23" s="197"/>
    </row>
    <row r="24" ht="15.75" customHeight="1">
      <c r="A24" s="180"/>
      <c r="B24" s="197"/>
      <c r="C24" s="197"/>
      <c r="D24" s="197"/>
      <c r="E24" s="197"/>
      <c r="F24" s="197"/>
      <c r="G24" s="197"/>
      <c r="H24" s="169"/>
      <c r="I24" s="152"/>
      <c r="J24" s="50"/>
      <c r="K24" s="50"/>
      <c r="L24" s="50"/>
      <c r="M24" s="50"/>
      <c r="N24" s="152"/>
      <c r="O24" s="197"/>
      <c r="P24" s="197"/>
      <c r="Q24" s="197"/>
      <c r="R24" s="197"/>
      <c r="S24" s="197"/>
      <c r="T24" s="197"/>
      <c r="U24" s="197"/>
      <c r="V24" s="197"/>
      <c r="W24" s="197"/>
      <c r="X24" s="197"/>
      <c r="Y24" s="197"/>
      <c r="Z24" s="197"/>
    </row>
    <row r="25" ht="15.75" customHeight="1">
      <c r="A25" s="180"/>
      <c r="B25" s="197"/>
      <c r="C25" s="197"/>
      <c r="D25" s="197"/>
      <c r="E25" s="197"/>
      <c r="F25" s="197"/>
      <c r="G25" s="197"/>
      <c r="H25" s="169"/>
      <c r="I25" s="152"/>
      <c r="J25" s="50"/>
      <c r="K25" s="50"/>
      <c r="L25" s="50"/>
      <c r="M25" s="50"/>
      <c r="N25" s="152"/>
      <c r="O25" s="197"/>
      <c r="P25" s="197"/>
      <c r="Q25" s="197"/>
      <c r="R25" s="197"/>
      <c r="S25" s="197"/>
      <c r="T25" s="197"/>
      <c r="U25" s="197"/>
      <c r="V25" s="197"/>
      <c r="W25" s="197"/>
      <c r="X25" s="197"/>
      <c r="Y25" s="197"/>
      <c r="Z25" s="197"/>
    </row>
    <row r="26" ht="15.75" customHeight="1">
      <c r="A26" s="180"/>
      <c r="B26" s="197"/>
      <c r="C26" s="197"/>
      <c r="D26" s="197"/>
      <c r="E26" s="197"/>
      <c r="F26" s="197"/>
      <c r="G26" s="197"/>
      <c r="H26" s="169"/>
      <c r="I26" s="152"/>
      <c r="J26" s="50"/>
      <c r="K26" s="50"/>
      <c r="L26" s="50"/>
      <c r="M26" s="50"/>
      <c r="N26" s="152"/>
      <c r="O26" s="197"/>
      <c r="P26" s="197"/>
      <c r="Q26" s="197"/>
      <c r="R26" s="197"/>
      <c r="S26" s="197"/>
      <c r="T26" s="197"/>
      <c r="U26" s="197"/>
      <c r="V26" s="197"/>
      <c r="W26" s="197"/>
      <c r="X26" s="197"/>
      <c r="Y26" s="197"/>
      <c r="Z26" s="197"/>
    </row>
    <row r="27" ht="15.75" customHeight="1">
      <c r="A27" s="180"/>
      <c r="B27" s="197"/>
      <c r="C27" s="197"/>
      <c r="D27" s="197"/>
      <c r="E27" s="197"/>
      <c r="F27" s="197"/>
      <c r="G27" s="197"/>
      <c r="H27" s="169"/>
      <c r="I27" s="152"/>
      <c r="J27" s="50"/>
      <c r="K27" s="50"/>
      <c r="L27" s="50"/>
      <c r="M27" s="50"/>
      <c r="N27" s="152"/>
      <c r="O27" s="197"/>
      <c r="P27" s="197"/>
      <c r="Q27" s="197"/>
      <c r="R27" s="197"/>
      <c r="S27" s="197"/>
      <c r="T27" s="197"/>
      <c r="U27" s="197"/>
      <c r="V27" s="197"/>
      <c r="W27" s="197"/>
      <c r="X27" s="197"/>
      <c r="Y27" s="197"/>
      <c r="Z27" s="197"/>
    </row>
    <row r="28" ht="15.75" customHeight="1">
      <c r="A28" s="180"/>
      <c r="B28" s="197"/>
      <c r="C28" s="197"/>
      <c r="D28" s="197"/>
      <c r="E28" s="197"/>
      <c r="F28" s="197"/>
      <c r="G28" s="197"/>
      <c r="H28" s="197"/>
      <c r="I28" s="197"/>
      <c r="J28" s="50"/>
      <c r="K28" s="50"/>
      <c r="L28" s="50"/>
      <c r="M28" s="50"/>
      <c r="N28" s="152"/>
      <c r="O28" s="197"/>
      <c r="P28" s="197"/>
      <c r="Q28" s="197"/>
      <c r="R28" s="197"/>
      <c r="S28" s="197"/>
      <c r="T28" s="197"/>
      <c r="U28" s="197"/>
      <c r="V28" s="197"/>
      <c r="W28" s="197"/>
      <c r="X28" s="197"/>
      <c r="Y28" s="197"/>
      <c r="Z28" s="197"/>
    </row>
    <row r="29" ht="15.75" customHeight="1">
      <c r="A29" s="180"/>
      <c r="B29" s="197"/>
      <c r="C29" s="197"/>
      <c r="D29" s="197"/>
      <c r="E29" s="197"/>
      <c r="F29" s="197"/>
      <c r="G29" s="197"/>
      <c r="H29" s="169"/>
      <c r="I29" s="152"/>
      <c r="J29" s="50"/>
      <c r="K29" s="50"/>
      <c r="L29" s="50"/>
      <c r="M29" s="50"/>
      <c r="N29" s="152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7"/>
      <c r="Z29" s="197"/>
    </row>
    <row r="30" ht="15.75" customHeight="1">
      <c r="A30" s="180"/>
      <c r="B30" s="197"/>
      <c r="C30" s="197"/>
      <c r="D30" s="197"/>
      <c r="E30" s="197"/>
      <c r="F30" s="197"/>
      <c r="G30" s="197"/>
      <c r="H30" s="169"/>
      <c r="I30" s="152"/>
      <c r="J30" s="50"/>
      <c r="K30" s="50"/>
      <c r="L30" s="50"/>
      <c r="M30" s="50"/>
      <c r="N30" s="152"/>
      <c r="O30" s="197"/>
      <c r="P30" s="197"/>
      <c r="Q30" s="197"/>
      <c r="R30" s="197"/>
      <c r="S30" s="197"/>
      <c r="T30" s="197"/>
      <c r="U30" s="197"/>
      <c r="V30" s="197"/>
      <c r="W30" s="197"/>
      <c r="X30" s="197"/>
      <c r="Y30" s="197"/>
      <c r="Z30" s="197"/>
    </row>
    <row r="31" ht="15.75" customHeight="1">
      <c r="A31" s="180"/>
      <c r="B31" s="197"/>
      <c r="C31" s="197"/>
      <c r="D31" s="197"/>
      <c r="E31" s="197"/>
      <c r="F31" s="197"/>
      <c r="G31" s="197"/>
      <c r="H31" s="169"/>
      <c r="I31" s="152"/>
      <c r="J31" s="50"/>
      <c r="K31" s="50"/>
      <c r="L31" s="50"/>
      <c r="M31" s="50"/>
      <c r="N31" s="152"/>
      <c r="O31" s="197"/>
      <c r="P31" s="197"/>
      <c r="Q31" s="197"/>
      <c r="R31" s="197"/>
      <c r="S31" s="197"/>
      <c r="T31" s="197"/>
      <c r="U31" s="197"/>
      <c r="V31" s="197"/>
      <c r="W31" s="197"/>
      <c r="X31" s="197"/>
      <c r="Y31" s="197"/>
      <c r="Z31" s="197"/>
    </row>
    <row r="32" ht="15.75" customHeight="1">
      <c r="A32" s="180"/>
      <c r="B32" s="197"/>
      <c r="C32" s="197"/>
      <c r="D32" s="197"/>
      <c r="E32" s="197"/>
      <c r="F32" s="197"/>
      <c r="G32" s="197"/>
      <c r="H32" s="169"/>
      <c r="I32" s="152"/>
      <c r="J32" s="50"/>
      <c r="K32" s="50"/>
      <c r="L32" s="50"/>
      <c r="M32" s="50"/>
      <c r="N32" s="152"/>
      <c r="O32" s="197"/>
      <c r="P32" s="197"/>
      <c r="Q32" s="197"/>
      <c r="R32" s="197"/>
      <c r="S32" s="197"/>
      <c r="T32" s="197"/>
      <c r="U32" s="197"/>
      <c r="V32" s="197"/>
      <c r="W32" s="197"/>
      <c r="X32" s="197"/>
      <c r="Y32" s="197"/>
      <c r="Z32" s="197"/>
    </row>
    <row r="33" ht="15.75" customHeight="1">
      <c r="A33" s="180"/>
      <c r="B33" s="197"/>
      <c r="C33" s="197"/>
      <c r="D33" s="197"/>
      <c r="E33" s="197"/>
      <c r="F33" s="197"/>
      <c r="G33" s="197"/>
      <c r="H33" s="169"/>
      <c r="I33" s="152"/>
      <c r="J33" s="50"/>
      <c r="K33" s="50"/>
      <c r="L33" s="50"/>
      <c r="M33" s="50"/>
      <c r="N33" s="152"/>
      <c r="O33" s="197"/>
      <c r="P33" s="197"/>
      <c r="Q33" s="197"/>
      <c r="R33" s="197"/>
      <c r="S33" s="197"/>
      <c r="T33" s="197"/>
      <c r="U33" s="197"/>
      <c r="V33" s="197"/>
      <c r="W33" s="197"/>
      <c r="X33" s="197"/>
      <c r="Y33" s="197"/>
      <c r="Z33" s="197"/>
    </row>
    <row r="34" ht="15.75" customHeight="1">
      <c r="A34" s="180"/>
      <c r="B34" s="197"/>
      <c r="C34" s="197"/>
      <c r="D34" s="197"/>
      <c r="E34" s="197"/>
      <c r="F34" s="197"/>
      <c r="G34" s="197"/>
      <c r="H34" s="169"/>
      <c r="I34" s="152"/>
      <c r="J34" s="50"/>
      <c r="K34" s="50"/>
      <c r="L34" s="50"/>
      <c r="M34" s="50"/>
      <c r="N34" s="152"/>
      <c r="O34" s="197"/>
      <c r="P34" s="197"/>
      <c r="Q34" s="197"/>
      <c r="R34" s="197"/>
      <c r="S34" s="197"/>
      <c r="T34" s="197"/>
      <c r="U34" s="197"/>
      <c r="V34" s="197"/>
      <c r="W34" s="197"/>
      <c r="X34" s="197"/>
      <c r="Y34" s="197"/>
      <c r="Z34" s="197"/>
    </row>
    <row r="35" ht="15.75" customHeight="1">
      <c r="A35" s="180"/>
      <c r="B35" s="197"/>
      <c r="C35" s="197"/>
      <c r="D35" s="197"/>
      <c r="E35" s="197"/>
      <c r="F35" s="197"/>
      <c r="G35" s="197"/>
      <c r="H35" s="169"/>
      <c r="I35" s="197"/>
      <c r="J35" s="50"/>
      <c r="K35" s="50"/>
      <c r="L35" s="50"/>
      <c r="M35" s="50"/>
      <c r="N35" s="152"/>
      <c r="O35" s="197"/>
      <c r="P35" s="197"/>
      <c r="Q35" s="197"/>
      <c r="R35" s="197"/>
      <c r="S35" s="197"/>
      <c r="T35" s="197"/>
      <c r="U35" s="197"/>
      <c r="V35" s="197"/>
      <c r="W35" s="197"/>
      <c r="X35" s="197"/>
      <c r="Y35" s="197"/>
      <c r="Z35" s="197"/>
    </row>
    <row r="36" ht="15.75" customHeight="1">
      <c r="A36" s="180"/>
      <c r="B36" s="197"/>
      <c r="C36" s="197"/>
      <c r="D36" s="197"/>
      <c r="E36" s="197"/>
      <c r="F36" s="197"/>
      <c r="G36" s="197"/>
      <c r="H36" s="169"/>
      <c r="I36" s="152"/>
      <c r="J36" s="50"/>
      <c r="K36" s="50"/>
      <c r="L36" s="50"/>
      <c r="M36" s="50"/>
      <c r="N36" s="152"/>
      <c r="O36" s="197"/>
      <c r="P36" s="197"/>
      <c r="Q36" s="197"/>
      <c r="R36" s="197"/>
      <c r="S36" s="197"/>
      <c r="T36" s="197"/>
      <c r="U36" s="197"/>
      <c r="V36" s="197"/>
      <c r="W36" s="197"/>
      <c r="X36" s="197"/>
      <c r="Y36" s="197"/>
      <c r="Z36" s="197"/>
    </row>
    <row r="37" ht="15.75" customHeight="1">
      <c r="A37" s="180"/>
      <c r="B37" s="197"/>
      <c r="C37" s="197"/>
      <c r="D37" s="197"/>
      <c r="E37" s="197"/>
      <c r="F37" s="197"/>
      <c r="G37" s="197"/>
      <c r="H37" s="169"/>
      <c r="I37" s="152"/>
      <c r="J37" s="50"/>
      <c r="K37" s="50"/>
      <c r="L37" s="50"/>
      <c r="M37" s="50"/>
      <c r="N37" s="152"/>
      <c r="O37" s="197"/>
      <c r="P37" s="197"/>
      <c r="Q37" s="197"/>
      <c r="R37" s="197"/>
      <c r="S37" s="197"/>
      <c r="T37" s="197"/>
      <c r="U37" s="197"/>
      <c r="V37" s="197"/>
      <c r="W37" s="197"/>
      <c r="X37" s="197"/>
      <c r="Y37" s="197"/>
      <c r="Z37" s="197"/>
    </row>
    <row r="38" ht="15.75" customHeight="1">
      <c r="A38" s="180"/>
      <c r="B38" s="197"/>
      <c r="C38" s="197"/>
      <c r="D38" s="197"/>
      <c r="E38" s="197"/>
      <c r="F38" s="197"/>
      <c r="G38" s="197"/>
      <c r="H38" s="169"/>
      <c r="I38" s="197"/>
      <c r="J38" s="50"/>
      <c r="K38" s="50"/>
      <c r="L38" s="50"/>
      <c r="M38" s="50"/>
      <c r="N38" s="152"/>
      <c r="O38" s="197"/>
      <c r="P38" s="197"/>
      <c r="Q38" s="197"/>
      <c r="R38" s="197"/>
      <c r="S38" s="197"/>
      <c r="T38" s="197"/>
      <c r="U38" s="197"/>
      <c r="V38" s="197"/>
      <c r="W38" s="197"/>
      <c r="X38" s="197"/>
      <c r="Y38" s="197"/>
      <c r="Z38" s="197"/>
    </row>
    <row r="39" ht="15.75" customHeight="1">
      <c r="A39" s="180"/>
      <c r="B39" s="197"/>
      <c r="C39" s="197"/>
      <c r="D39" s="197"/>
      <c r="E39" s="197"/>
      <c r="F39" s="197"/>
      <c r="G39" s="197"/>
      <c r="H39" s="197"/>
      <c r="I39" s="197"/>
      <c r="J39" s="50"/>
      <c r="K39" s="50"/>
      <c r="L39" s="50"/>
      <c r="M39" s="50"/>
      <c r="N39" s="152"/>
      <c r="O39" s="197"/>
      <c r="P39" s="197"/>
      <c r="Q39" s="197"/>
      <c r="R39" s="197"/>
      <c r="S39" s="197"/>
      <c r="T39" s="197"/>
      <c r="U39" s="197"/>
      <c r="V39" s="197"/>
      <c r="W39" s="197"/>
      <c r="X39" s="197"/>
      <c r="Y39" s="197"/>
      <c r="Z39" s="197"/>
    </row>
    <row r="40" ht="15.75" customHeight="1">
      <c r="A40" s="180"/>
      <c r="B40" s="197"/>
      <c r="C40" s="197"/>
      <c r="D40" s="197"/>
      <c r="E40" s="197"/>
      <c r="F40" s="197"/>
      <c r="G40" s="197"/>
      <c r="H40" s="169"/>
      <c r="I40" s="152"/>
      <c r="J40" s="50"/>
      <c r="K40" s="50"/>
      <c r="L40" s="50"/>
      <c r="M40" s="50"/>
      <c r="N40" s="152"/>
      <c r="O40" s="197"/>
      <c r="P40" s="197"/>
      <c r="Q40" s="197"/>
      <c r="R40" s="197"/>
      <c r="S40" s="197"/>
      <c r="T40" s="197"/>
      <c r="U40" s="197"/>
      <c r="V40" s="197"/>
      <c r="W40" s="197"/>
      <c r="X40" s="197"/>
      <c r="Y40" s="197"/>
      <c r="Z40" s="197"/>
    </row>
    <row r="41" ht="15.75" customHeight="1">
      <c r="A41" s="180"/>
      <c r="B41" s="197"/>
      <c r="C41" s="197"/>
      <c r="D41" s="197"/>
      <c r="E41" s="197"/>
      <c r="F41" s="197"/>
      <c r="G41" s="197"/>
      <c r="H41" s="169"/>
      <c r="I41" s="197"/>
      <c r="J41" s="50"/>
      <c r="K41" s="50"/>
      <c r="L41" s="50"/>
      <c r="M41" s="50"/>
      <c r="N41" s="152"/>
      <c r="O41" s="197"/>
      <c r="P41" s="197"/>
      <c r="Q41" s="197"/>
      <c r="R41" s="197"/>
      <c r="S41" s="197"/>
      <c r="T41" s="197"/>
      <c r="U41" s="197"/>
      <c r="V41" s="197"/>
      <c r="W41" s="197"/>
      <c r="X41" s="197"/>
      <c r="Y41" s="197"/>
      <c r="Z41" s="197"/>
    </row>
    <row r="42" ht="15.75" customHeight="1">
      <c r="A42" s="180"/>
      <c r="B42" s="197"/>
      <c r="C42" s="197"/>
      <c r="D42" s="197"/>
      <c r="E42" s="197"/>
      <c r="F42" s="197"/>
      <c r="G42" s="197"/>
      <c r="H42" s="169"/>
      <c r="I42" s="152"/>
      <c r="J42" s="50"/>
      <c r="K42" s="50"/>
      <c r="L42" s="50"/>
      <c r="M42" s="50"/>
      <c r="N42" s="152"/>
      <c r="O42" s="197"/>
      <c r="P42" s="197"/>
      <c r="Q42" s="197"/>
      <c r="R42" s="197"/>
      <c r="S42" s="197"/>
      <c r="T42" s="197"/>
      <c r="U42" s="197"/>
      <c r="V42" s="197"/>
      <c r="W42" s="197"/>
      <c r="X42" s="197"/>
      <c r="Y42" s="197"/>
      <c r="Z42" s="197"/>
    </row>
    <row r="43" ht="15.75" customHeight="1">
      <c r="A43" s="180"/>
      <c r="B43" s="197"/>
      <c r="C43" s="197"/>
      <c r="D43" s="197"/>
      <c r="E43" s="197"/>
      <c r="F43" s="197"/>
      <c r="G43" s="197"/>
      <c r="H43" s="169"/>
      <c r="I43" s="152"/>
      <c r="J43" s="50"/>
      <c r="K43" s="50"/>
      <c r="L43" s="50"/>
      <c r="M43" s="50"/>
      <c r="N43" s="152"/>
      <c r="O43" s="197"/>
      <c r="P43" s="197"/>
      <c r="Q43" s="197"/>
      <c r="R43" s="197"/>
      <c r="S43" s="197"/>
      <c r="T43" s="197"/>
      <c r="U43" s="197"/>
      <c r="V43" s="197"/>
      <c r="W43" s="197"/>
      <c r="X43" s="197"/>
      <c r="Y43" s="197"/>
      <c r="Z43" s="197"/>
    </row>
    <row r="44" ht="15.75" customHeight="1">
      <c r="A44" s="180"/>
      <c r="B44" s="197"/>
      <c r="C44" s="197"/>
      <c r="D44" s="197"/>
      <c r="E44" s="197"/>
      <c r="F44" s="197"/>
      <c r="G44" s="197"/>
      <c r="H44" s="169"/>
      <c r="I44" s="152"/>
      <c r="J44" s="50"/>
      <c r="K44" s="50"/>
      <c r="L44" s="50"/>
      <c r="M44" s="50"/>
      <c r="N44" s="152"/>
      <c r="O44" s="197"/>
      <c r="P44" s="197"/>
      <c r="Q44" s="197"/>
      <c r="R44" s="197"/>
      <c r="S44" s="197"/>
      <c r="T44" s="197"/>
      <c r="U44" s="197"/>
      <c r="V44" s="197"/>
      <c r="W44" s="197"/>
      <c r="X44" s="197"/>
      <c r="Y44" s="197"/>
      <c r="Z44" s="197"/>
    </row>
    <row r="45" ht="15.75" customHeight="1">
      <c r="A45" s="180"/>
      <c r="B45" s="197"/>
      <c r="C45" s="197"/>
      <c r="D45" s="197"/>
      <c r="E45" s="197"/>
      <c r="F45" s="197"/>
      <c r="G45" s="197"/>
      <c r="H45" s="169"/>
      <c r="I45" s="152"/>
      <c r="J45" s="50"/>
      <c r="K45" s="50"/>
      <c r="L45" s="50"/>
      <c r="M45" s="50"/>
      <c r="N45" s="152"/>
      <c r="O45" s="197"/>
      <c r="P45" s="197"/>
      <c r="Q45" s="197"/>
      <c r="R45" s="197"/>
      <c r="S45" s="197"/>
      <c r="T45" s="197"/>
      <c r="U45" s="197"/>
      <c r="V45" s="197"/>
      <c r="W45" s="197"/>
      <c r="X45" s="197"/>
      <c r="Y45" s="197"/>
      <c r="Z45" s="197"/>
    </row>
    <row r="46" ht="15.75" customHeight="1">
      <c r="A46" s="180"/>
      <c r="B46" s="197"/>
      <c r="C46" s="197"/>
      <c r="D46" s="197"/>
      <c r="E46" s="197"/>
      <c r="F46" s="197"/>
      <c r="G46" s="197"/>
      <c r="H46" s="169"/>
      <c r="I46" s="152"/>
      <c r="J46" s="50"/>
      <c r="K46" s="50"/>
      <c r="L46" s="50"/>
      <c r="M46" s="50"/>
      <c r="N46" s="152"/>
      <c r="O46" s="197"/>
      <c r="P46" s="197"/>
      <c r="Q46" s="197"/>
      <c r="R46" s="197"/>
      <c r="S46" s="197"/>
      <c r="T46" s="197"/>
      <c r="U46" s="197"/>
      <c r="V46" s="197"/>
      <c r="W46" s="197"/>
      <c r="X46" s="197"/>
      <c r="Y46" s="197"/>
      <c r="Z46" s="197"/>
    </row>
    <row r="47" ht="15.75" customHeight="1">
      <c r="A47" s="180"/>
      <c r="B47" s="197"/>
      <c r="C47" s="197"/>
      <c r="D47" s="197"/>
      <c r="E47" s="197"/>
      <c r="F47" s="197"/>
      <c r="G47" s="197"/>
      <c r="H47" s="169"/>
      <c r="I47" s="152"/>
      <c r="J47" s="50"/>
      <c r="K47" s="50"/>
      <c r="L47" s="50"/>
      <c r="M47" s="50"/>
      <c r="N47" s="152"/>
      <c r="O47" s="197"/>
      <c r="P47" s="197"/>
      <c r="Q47" s="197"/>
      <c r="R47" s="197"/>
      <c r="S47" s="197"/>
      <c r="T47" s="197"/>
      <c r="U47" s="197"/>
      <c r="V47" s="197"/>
      <c r="W47" s="197"/>
      <c r="X47" s="197"/>
      <c r="Y47" s="197"/>
      <c r="Z47" s="197"/>
    </row>
    <row r="48" ht="15.75" customHeight="1">
      <c r="A48" s="180"/>
      <c r="B48" s="197"/>
      <c r="C48" s="197"/>
      <c r="D48" s="197"/>
      <c r="E48" s="197"/>
      <c r="F48" s="197"/>
      <c r="G48" s="197"/>
      <c r="H48" s="169"/>
      <c r="I48" s="152"/>
      <c r="J48" s="50"/>
      <c r="K48" s="50"/>
      <c r="L48" s="50"/>
      <c r="M48" s="50"/>
      <c r="N48" s="152"/>
      <c r="O48" s="197"/>
      <c r="P48" s="197"/>
      <c r="Q48" s="197"/>
      <c r="R48" s="197"/>
      <c r="S48" s="197"/>
      <c r="T48" s="197"/>
      <c r="U48" s="197"/>
      <c r="V48" s="197"/>
      <c r="W48" s="197"/>
      <c r="X48" s="197"/>
      <c r="Y48" s="197"/>
      <c r="Z48" s="197"/>
    </row>
    <row r="49" ht="15.75" customHeight="1">
      <c r="A49" s="180"/>
      <c r="B49" s="197"/>
      <c r="C49" s="197"/>
      <c r="D49" s="197"/>
      <c r="E49" s="197"/>
      <c r="F49" s="197"/>
      <c r="G49" s="197"/>
      <c r="H49" s="169"/>
      <c r="I49" s="152"/>
      <c r="J49" s="50"/>
      <c r="K49" s="50"/>
      <c r="L49" s="50"/>
      <c r="M49" s="50"/>
      <c r="N49" s="152"/>
      <c r="O49" s="197"/>
      <c r="P49" s="197"/>
      <c r="Q49" s="197"/>
      <c r="R49" s="197"/>
      <c r="S49" s="197"/>
      <c r="T49" s="197"/>
      <c r="U49" s="197"/>
      <c r="V49" s="197"/>
      <c r="W49" s="197"/>
      <c r="X49" s="197"/>
      <c r="Y49" s="197"/>
      <c r="Z49" s="197"/>
    </row>
    <row r="50" ht="15.75" customHeight="1">
      <c r="A50" s="180"/>
      <c r="B50" s="197"/>
      <c r="C50" s="197"/>
      <c r="D50" s="197"/>
      <c r="E50" s="197"/>
      <c r="F50" s="197"/>
      <c r="G50" s="197"/>
      <c r="H50" s="169"/>
      <c r="I50" s="152"/>
      <c r="J50" s="50"/>
      <c r="K50" s="50"/>
      <c r="L50" s="50"/>
      <c r="M50" s="50"/>
      <c r="N50" s="152"/>
      <c r="O50" s="197"/>
      <c r="P50" s="197"/>
      <c r="Q50" s="197"/>
      <c r="R50" s="197"/>
      <c r="S50" s="197"/>
      <c r="T50" s="197"/>
      <c r="U50" s="197"/>
      <c r="V50" s="197"/>
      <c r="W50" s="197"/>
      <c r="X50" s="197"/>
      <c r="Y50" s="197"/>
      <c r="Z50" s="197"/>
    </row>
    <row r="51" ht="15.75" customHeight="1">
      <c r="A51" s="180"/>
      <c r="B51" s="197"/>
      <c r="C51" s="197"/>
      <c r="D51" s="197"/>
      <c r="E51" s="197"/>
      <c r="F51" s="197"/>
      <c r="G51" s="197"/>
      <c r="H51" s="169"/>
      <c r="I51" s="152"/>
      <c r="J51" s="50"/>
      <c r="K51" s="50"/>
      <c r="L51" s="50"/>
      <c r="M51" s="50"/>
      <c r="N51" s="152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</row>
    <row r="52" ht="15.75" customHeight="1">
      <c r="A52" s="180"/>
      <c r="B52" s="197"/>
      <c r="C52" s="197"/>
      <c r="D52" s="197"/>
      <c r="E52" s="197"/>
      <c r="F52" s="197"/>
      <c r="G52" s="197"/>
      <c r="H52" s="169"/>
      <c r="I52" s="152"/>
      <c r="J52" s="50"/>
      <c r="K52" s="50"/>
      <c r="L52" s="50"/>
      <c r="M52" s="50"/>
      <c r="N52" s="152"/>
      <c r="O52" s="197"/>
      <c r="P52" s="197"/>
      <c r="Q52" s="197"/>
      <c r="R52" s="197"/>
      <c r="S52" s="197"/>
      <c r="T52" s="197"/>
      <c r="U52" s="197"/>
      <c r="V52" s="197"/>
      <c r="W52" s="197"/>
      <c r="X52" s="197"/>
      <c r="Y52" s="197"/>
      <c r="Z52" s="197"/>
    </row>
    <row r="53" ht="15.75" customHeight="1">
      <c r="A53" s="180"/>
      <c r="B53" s="197"/>
      <c r="C53" s="197"/>
      <c r="D53" s="197"/>
      <c r="E53" s="197"/>
      <c r="F53" s="197"/>
      <c r="G53" s="197"/>
      <c r="H53" s="169"/>
      <c r="I53" s="152"/>
      <c r="J53" s="50"/>
      <c r="K53" s="50"/>
      <c r="L53" s="50"/>
      <c r="M53" s="50"/>
      <c r="N53" s="152"/>
      <c r="O53" s="197"/>
      <c r="P53" s="197"/>
      <c r="Q53" s="197"/>
      <c r="R53" s="197"/>
      <c r="S53" s="197"/>
      <c r="T53" s="197"/>
      <c r="U53" s="197"/>
      <c r="V53" s="197"/>
      <c r="W53" s="197"/>
      <c r="X53" s="197"/>
      <c r="Y53" s="197"/>
      <c r="Z53" s="197"/>
    </row>
    <row r="54" ht="15.75" customHeight="1">
      <c r="A54" s="180"/>
      <c r="B54" s="197"/>
      <c r="C54" s="197"/>
      <c r="D54" s="197"/>
      <c r="E54" s="197"/>
      <c r="F54" s="197"/>
      <c r="G54" s="197"/>
      <c r="H54" s="169"/>
      <c r="I54" s="152"/>
      <c r="J54" s="50"/>
      <c r="K54" s="50"/>
      <c r="L54" s="50"/>
      <c r="M54" s="50"/>
      <c r="N54" s="152"/>
      <c r="O54" s="197"/>
      <c r="P54" s="197"/>
      <c r="Q54" s="197"/>
      <c r="R54" s="197"/>
      <c r="S54" s="197"/>
      <c r="T54" s="197"/>
      <c r="U54" s="197"/>
      <c r="V54" s="197"/>
      <c r="W54" s="197"/>
      <c r="X54" s="197"/>
      <c r="Y54" s="197"/>
      <c r="Z54" s="197"/>
    </row>
    <row r="55" ht="15.75" customHeight="1">
      <c r="A55" s="180"/>
      <c r="B55" s="197"/>
      <c r="C55" s="197"/>
      <c r="D55" s="197"/>
      <c r="E55" s="197"/>
      <c r="F55" s="197"/>
      <c r="G55" s="197"/>
      <c r="H55" s="169"/>
      <c r="I55" s="152"/>
      <c r="J55" s="50"/>
      <c r="K55" s="50"/>
      <c r="L55" s="50"/>
      <c r="M55" s="50"/>
      <c r="N55" s="152"/>
      <c r="O55" s="197"/>
      <c r="P55" s="197"/>
      <c r="Q55" s="197"/>
      <c r="R55" s="197"/>
      <c r="S55" s="197"/>
      <c r="T55" s="197"/>
      <c r="U55" s="197"/>
      <c r="V55" s="197"/>
      <c r="W55" s="197"/>
      <c r="X55" s="197"/>
      <c r="Y55" s="197"/>
      <c r="Z55" s="197"/>
    </row>
    <row r="56" ht="15.75" customHeight="1">
      <c r="A56" s="180"/>
      <c r="B56" s="197"/>
      <c r="C56" s="197"/>
      <c r="D56" s="197"/>
      <c r="E56" s="197"/>
      <c r="F56" s="197"/>
      <c r="G56" s="197"/>
      <c r="H56" s="169"/>
      <c r="I56" s="152"/>
      <c r="J56" s="50"/>
      <c r="K56" s="50"/>
      <c r="L56" s="50"/>
      <c r="M56" s="50"/>
      <c r="N56" s="152"/>
      <c r="O56" s="197"/>
      <c r="P56" s="197"/>
      <c r="Q56" s="197"/>
      <c r="R56" s="197"/>
      <c r="S56" s="197"/>
      <c r="T56" s="197"/>
      <c r="U56" s="197"/>
      <c r="V56" s="197"/>
      <c r="W56" s="197"/>
      <c r="X56" s="197"/>
      <c r="Y56" s="197"/>
      <c r="Z56" s="197"/>
    </row>
    <row r="57" ht="15.75" customHeight="1">
      <c r="A57" s="180"/>
      <c r="B57" s="197"/>
      <c r="C57" s="197"/>
      <c r="D57" s="197"/>
      <c r="E57" s="197"/>
      <c r="F57" s="197"/>
      <c r="G57" s="197"/>
      <c r="H57" s="169"/>
      <c r="I57" s="152"/>
      <c r="J57" s="50"/>
      <c r="K57" s="50"/>
      <c r="L57" s="50"/>
      <c r="M57" s="50"/>
      <c r="N57" s="152"/>
      <c r="O57" s="197"/>
      <c r="P57" s="197"/>
      <c r="Q57" s="197"/>
      <c r="R57" s="197"/>
      <c r="S57" s="197"/>
      <c r="T57" s="197"/>
      <c r="U57" s="197"/>
      <c r="V57" s="197"/>
      <c r="W57" s="197"/>
      <c r="X57" s="197"/>
      <c r="Y57" s="197"/>
      <c r="Z57" s="197"/>
    </row>
    <row r="58" ht="15.75" customHeight="1">
      <c r="A58" s="180"/>
      <c r="B58" s="197"/>
      <c r="C58" s="197"/>
      <c r="D58" s="197"/>
      <c r="E58" s="197"/>
      <c r="F58" s="197"/>
      <c r="G58" s="197"/>
      <c r="H58" s="169"/>
      <c r="I58" s="152"/>
      <c r="J58" s="50"/>
      <c r="K58" s="50"/>
      <c r="L58" s="50"/>
      <c r="M58" s="50"/>
      <c r="N58" s="152"/>
      <c r="O58" s="197"/>
      <c r="P58" s="197"/>
      <c r="Q58" s="197"/>
      <c r="R58" s="197"/>
      <c r="S58" s="197"/>
      <c r="T58" s="197"/>
      <c r="U58" s="197"/>
      <c r="V58" s="197"/>
      <c r="W58" s="197"/>
      <c r="X58" s="197"/>
      <c r="Y58" s="197"/>
      <c r="Z58" s="197"/>
    </row>
    <row r="59" ht="15.75" customHeight="1">
      <c r="A59" s="180"/>
      <c r="B59" s="197"/>
      <c r="C59" s="197"/>
      <c r="D59" s="197"/>
      <c r="E59" s="197"/>
      <c r="F59" s="197"/>
      <c r="G59" s="197"/>
      <c r="H59" s="169"/>
      <c r="I59" s="152"/>
      <c r="J59" s="50"/>
      <c r="K59" s="50"/>
      <c r="L59" s="50"/>
      <c r="M59" s="50"/>
      <c r="N59" s="152"/>
      <c r="O59" s="197"/>
      <c r="P59" s="197"/>
      <c r="Q59" s="197"/>
      <c r="R59" s="197"/>
      <c r="S59" s="197"/>
      <c r="T59" s="197"/>
      <c r="U59" s="197"/>
      <c r="V59" s="197"/>
      <c r="W59" s="197"/>
      <c r="X59" s="197"/>
      <c r="Y59" s="197"/>
      <c r="Z59" s="197"/>
    </row>
    <row r="60" ht="15.75" customHeight="1">
      <c r="A60" s="180"/>
      <c r="B60" s="197"/>
      <c r="C60" s="197"/>
      <c r="D60" s="197"/>
      <c r="E60" s="197"/>
      <c r="F60" s="197"/>
      <c r="G60" s="197"/>
      <c r="H60" s="169"/>
      <c r="I60" s="152"/>
      <c r="J60" s="50"/>
      <c r="K60" s="50"/>
      <c r="L60" s="50"/>
      <c r="M60" s="50"/>
      <c r="N60" s="152"/>
      <c r="O60" s="197"/>
      <c r="P60" s="197"/>
      <c r="Q60" s="197"/>
      <c r="R60" s="197"/>
      <c r="S60" s="197"/>
      <c r="T60" s="197"/>
      <c r="U60" s="197"/>
      <c r="V60" s="197"/>
      <c r="W60" s="197"/>
      <c r="X60" s="197"/>
      <c r="Y60" s="197"/>
      <c r="Z60" s="197"/>
    </row>
    <row r="61" ht="15.75" customHeight="1">
      <c r="A61" s="180"/>
      <c r="B61" s="197"/>
      <c r="C61" s="197"/>
      <c r="D61" s="197"/>
      <c r="E61" s="197"/>
      <c r="F61" s="197"/>
      <c r="G61" s="197"/>
      <c r="H61" s="169"/>
      <c r="I61" s="152"/>
      <c r="J61" s="50"/>
      <c r="K61" s="50"/>
      <c r="L61" s="50"/>
      <c r="M61" s="50"/>
      <c r="N61" s="152"/>
      <c r="O61" s="197"/>
      <c r="P61" s="197"/>
      <c r="Q61" s="197"/>
      <c r="R61" s="197"/>
      <c r="S61" s="197"/>
      <c r="T61" s="197"/>
      <c r="U61" s="197"/>
      <c r="V61" s="197"/>
      <c r="W61" s="197"/>
      <c r="X61" s="197"/>
      <c r="Y61" s="197"/>
      <c r="Z61" s="197"/>
    </row>
    <row r="62" ht="15.75" customHeight="1">
      <c r="A62" s="180"/>
      <c r="B62" s="197"/>
      <c r="C62" s="197"/>
      <c r="D62" s="197"/>
      <c r="E62" s="197"/>
      <c r="F62" s="197"/>
      <c r="G62" s="197"/>
      <c r="H62" s="197"/>
      <c r="I62" s="197"/>
      <c r="J62" s="50"/>
      <c r="K62" s="50"/>
      <c r="L62" s="50"/>
      <c r="M62" s="50"/>
      <c r="N62" s="152"/>
      <c r="O62" s="197"/>
      <c r="P62" s="197"/>
      <c r="Q62" s="197"/>
      <c r="R62" s="197"/>
      <c r="S62" s="197"/>
      <c r="T62" s="197"/>
      <c r="U62" s="197"/>
      <c r="V62" s="197"/>
      <c r="W62" s="197"/>
      <c r="X62" s="197"/>
      <c r="Y62" s="197"/>
      <c r="Z62" s="197"/>
    </row>
    <row r="63" ht="15.75" customHeight="1">
      <c r="A63" s="180"/>
      <c r="B63" s="197"/>
      <c r="C63" s="197"/>
      <c r="D63" s="197"/>
      <c r="E63" s="197"/>
      <c r="F63" s="197"/>
      <c r="G63" s="197"/>
      <c r="H63" s="197"/>
      <c r="I63" s="197"/>
      <c r="J63" s="50"/>
      <c r="K63" s="50"/>
      <c r="L63" s="50"/>
      <c r="M63" s="50"/>
      <c r="N63" s="152"/>
      <c r="O63" s="197"/>
      <c r="P63" s="197"/>
      <c r="Q63" s="197"/>
      <c r="R63" s="197"/>
      <c r="S63" s="197"/>
      <c r="T63" s="197"/>
      <c r="U63" s="197"/>
      <c r="V63" s="197"/>
      <c r="W63" s="197"/>
      <c r="X63" s="197"/>
      <c r="Y63" s="197"/>
      <c r="Z63" s="197"/>
    </row>
    <row r="64" ht="15.75" customHeight="1">
      <c r="A64" s="180"/>
      <c r="B64" s="197"/>
      <c r="C64" s="197"/>
      <c r="D64" s="197"/>
      <c r="E64" s="197"/>
      <c r="F64" s="197"/>
      <c r="G64" s="197"/>
      <c r="H64" s="169"/>
      <c r="I64" s="152"/>
      <c r="J64" s="50"/>
      <c r="K64" s="50"/>
      <c r="L64" s="50"/>
      <c r="M64" s="50"/>
      <c r="N64" s="152"/>
      <c r="O64" s="197"/>
      <c r="P64" s="197"/>
      <c r="Q64" s="197"/>
      <c r="R64" s="197"/>
      <c r="S64" s="197"/>
      <c r="T64" s="197"/>
      <c r="U64" s="197"/>
      <c r="V64" s="197"/>
      <c r="W64" s="197"/>
      <c r="X64" s="197"/>
      <c r="Y64" s="197"/>
      <c r="Z64" s="197"/>
    </row>
    <row r="65" ht="15.75" customHeight="1">
      <c r="A65" s="180"/>
      <c r="B65" s="197"/>
      <c r="C65" s="197"/>
      <c r="D65" s="197"/>
      <c r="E65" s="197"/>
      <c r="F65" s="197"/>
      <c r="G65" s="197"/>
      <c r="H65" s="169"/>
      <c r="I65" s="152"/>
      <c r="J65" s="50"/>
      <c r="K65" s="50"/>
      <c r="L65" s="50"/>
      <c r="M65" s="50"/>
      <c r="N65" s="152"/>
      <c r="O65" s="197"/>
      <c r="P65" s="197"/>
      <c r="Q65" s="197"/>
      <c r="R65" s="197"/>
      <c r="S65" s="197"/>
      <c r="T65" s="197"/>
      <c r="U65" s="197"/>
      <c r="V65" s="197"/>
      <c r="W65" s="197"/>
      <c r="X65" s="197"/>
      <c r="Y65" s="197"/>
      <c r="Z65" s="197"/>
    </row>
    <row r="66" ht="15.75" customHeight="1">
      <c r="A66" s="180"/>
      <c r="B66" s="197"/>
      <c r="C66" s="197"/>
      <c r="D66" s="197"/>
      <c r="E66" s="197"/>
      <c r="F66" s="197"/>
      <c r="G66" s="197"/>
      <c r="H66" s="197"/>
      <c r="I66" s="197"/>
      <c r="J66" s="50"/>
      <c r="K66" s="50"/>
      <c r="L66" s="50"/>
      <c r="M66" s="50"/>
      <c r="N66" s="152"/>
      <c r="O66" s="197"/>
      <c r="P66" s="197"/>
      <c r="Q66" s="197"/>
      <c r="R66" s="197"/>
      <c r="S66" s="197"/>
      <c r="T66" s="197"/>
      <c r="U66" s="197"/>
      <c r="V66" s="197"/>
      <c r="W66" s="197"/>
      <c r="X66" s="197"/>
      <c r="Y66" s="197"/>
      <c r="Z66" s="197"/>
    </row>
    <row r="67" ht="15.75" customHeight="1">
      <c r="A67" s="180"/>
      <c r="B67" s="197"/>
      <c r="C67" s="197"/>
      <c r="D67" s="197"/>
      <c r="E67" s="197"/>
      <c r="F67" s="197"/>
      <c r="G67" s="197"/>
      <c r="H67" s="169"/>
      <c r="I67" s="152"/>
      <c r="J67" s="50"/>
      <c r="K67" s="50"/>
      <c r="L67" s="50"/>
      <c r="M67" s="50"/>
      <c r="N67" s="152"/>
      <c r="O67" s="197"/>
      <c r="P67" s="197"/>
      <c r="Q67" s="197"/>
      <c r="R67" s="197"/>
      <c r="S67" s="197"/>
      <c r="T67" s="197"/>
      <c r="U67" s="197"/>
      <c r="V67" s="197"/>
      <c r="W67" s="197"/>
      <c r="X67" s="197"/>
      <c r="Y67" s="197"/>
      <c r="Z67" s="197"/>
    </row>
    <row r="68" ht="15.75" customHeight="1">
      <c r="A68" s="180"/>
      <c r="B68" s="197"/>
      <c r="C68" s="197"/>
      <c r="D68" s="197"/>
      <c r="E68" s="197"/>
      <c r="F68" s="197"/>
      <c r="G68" s="197"/>
      <c r="H68" s="169"/>
      <c r="I68" s="152"/>
      <c r="J68" s="50"/>
      <c r="K68" s="50"/>
      <c r="L68" s="50"/>
      <c r="M68" s="50"/>
      <c r="N68" s="152"/>
      <c r="O68" s="197"/>
      <c r="P68" s="197"/>
      <c r="Q68" s="197"/>
      <c r="R68" s="197"/>
      <c r="S68" s="197"/>
      <c r="T68" s="197"/>
      <c r="U68" s="197"/>
      <c r="V68" s="197"/>
      <c r="W68" s="197"/>
      <c r="X68" s="197"/>
      <c r="Y68" s="197"/>
      <c r="Z68" s="197"/>
    </row>
    <row r="69" ht="15.75" customHeight="1">
      <c r="A69" s="180"/>
      <c r="B69" s="197"/>
      <c r="C69" s="197"/>
      <c r="D69" s="197"/>
      <c r="E69" s="197"/>
      <c r="F69" s="197"/>
      <c r="G69" s="197"/>
      <c r="H69" s="169"/>
      <c r="I69" s="152"/>
      <c r="J69" s="50"/>
      <c r="K69" s="50"/>
      <c r="L69" s="50"/>
      <c r="M69" s="50"/>
      <c r="N69" s="152"/>
      <c r="O69" s="197"/>
      <c r="P69" s="197"/>
      <c r="Q69" s="197"/>
      <c r="R69" s="197"/>
      <c r="S69" s="197"/>
      <c r="T69" s="197"/>
      <c r="U69" s="197"/>
      <c r="V69" s="197"/>
      <c r="W69" s="197"/>
      <c r="X69" s="197"/>
      <c r="Y69" s="197"/>
      <c r="Z69" s="197"/>
    </row>
    <row r="70" ht="15.75" customHeight="1">
      <c r="A70" s="180"/>
      <c r="B70" s="197"/>
      <c r="C70" s="197"/>
      <c r="D70" s="197"/>
      <c r="E70" s="197"/>
      <c r="F70" s="197"/>
      <c r="G70" s="197"/>
      <c r="H70" s="169"/>
      <c r="I70" s="152"/>
      <c r="J70" s="50"/>
      <c r="K70" s="50"/>
      <c r="L70" s="50"/>
      <c r="M70" s="50"/>
      <c r="N70" s="152"/>
      <c r="O70" s="197"/>
      <c r="P70" s="197"/>
      <c r="Q70" s="197"/>
      <c r="R70" s="197"/>
      <c r="S70" s="197"/>
      <c r="T70" s="197"/>
      <c r="U70" s="197"/>
      <c r="V70" s="197"/>
      <c r="W70" s="197"/>
      <c r="X70" s="197"/>
      <c r="Y70" s="197"/>
      <c r="Z70" s="197"/>
    </row>
    <row r="71" ht="15.75" customHeight="1">
      <c r="A71" s="180"/>
      <c r="B71" s="197"/>
      <c r="C71" s="197"/>
      <c r="D71" s="197"/>
      <c r="E71" s="197"/>
      <c r="F71" s="197"/>
      <c r="G71" s="197"/>
      <c r="H71" s="169"/>
      <c r="I71" s="152"/>
      <c r="J71" s="50"/>
      <c r="K71" s="50"/>
      <c r="L71" s="50"/>
      <c r="M71" s="50"/>
      <c r="N71" s="152"/>
      <c r="O71" s="197"/>
      <c r="P71" s="197"/>
      <c r="Q71" s="197"/>
      <c r="R71" s="197"/>
      <c r="S71" s="197"/>
      <c r="T71" s="197"/>
      <c r="U71" s="197"/>
      <c r="V71" s="197"/>
      <c r="W71" s="197"/>
      <c r="X71" s="197"/>
      <c r="Y71" s="197"/>
      <c r="Z71" s="197"/>
    </row>
    <row r="72" ht="15.75" customHeight="1">
      <c r="A72" s="180"/>
      <c r="B72" s="197"/>
      <c r="C72" s="197"/>
      <c r="D72" s="197"/>
      <c r="E72" s="197"/>
      <c r="F72" s="197"/>
      <c r="G72" s="197"/>
      <c r="H72" s="169"/>
      <c r="I72" s="152"/>
      <c r="J72" s="50"/>
      <c r="K72" s="50"/>
      <c r="L72" s="50"/>
      <c r="M72" s="50"/>
      <c r="N72" s="152"/>
      <c r="O72" s="197"/>
      <c r="P72" s="197"/>
      <c r="Q72" s="197"/>
      <c r="R72" s="197"/>
      <c r="S72" s="197"/>
      <c r="T72" s="197"/>
      <c r="U72" s="197"/>
      <c r="V72" s="197"/>
      <c r="W72" s="197"/>
      <c r="X72" s="197"/>
      <c r="Y72" s="197"/>
      <c r="Z72" s="197"/>
    </row>
    <row r="73" ht="15.75" customHeight="1">
      <c r="A73" s="180"/>
      <c r="B73" s="197"/>
      <c r="C73" s="197"/>
      <c r="D73" s="197"/>
      <c r="E73" s="197"/>
      <c r="F73" s="197"/>
      <c r="G73" s="197"/>
      <c r="H73" s="169"/>
      <c r="I73" s="197"/>
      <c r="J73" s="50"/>
      <c r="K73" s="50"/>
      <c r="L73" s="50"/>
      <c r="M73" s="50"/>
      <c r="N73" s="152"/>
      <c r="O73" s="197"/>
      <c r="P73" s="197"/>
      <c r="Q73" s="197"/>
      <c r="R73" s="197"/>
      <c r="S73" s="197"/>
      <c r="T73" s="197"/>
      <c r="U73" s="197"/>
      <c r="V73" s="197"/>
      <c r="W73" s="197"/>
      <c r="X73" s="197"/>
      <c r="Y73" s="197"/>
      <c r="Z73" s="197"/>
    </row>
    <row r="74" ht="15.75" customHeight="1">
      <c r="A74" s="180"/>
      <c r="B74" s="197"/>
      <c r="C74" s="197"/>
      <c r="D74" s="197"/>
      <c r="E74" s="197"/>
      <c r="F74" s="197"/>
      <c r="G74" s="197"/>
      <c r="H74" s="169"/>
      <c r="I74" s="152"/>
      <c r="J74" s="50"/>
      <c r="K74" s="50"/>
      <c r="L74" s="50"/>
      <c r="M74" s="50"/>
      <c r="N74" s="152"/>
      <c r="O74" s="197"/>
      <c r="P74" s="197"/>
      <c r="Q74" s="197"/>
      <c r="R74" s="197"/>
      <c r="S74" s="197"/>
      <c r="T74" s="197"/>
      <c r="U74" s="197"/>
      <c r="V74" s="197"/>
      <c r="W74" s="197"/>
      <c r="X74" s="197"/>
      <c r="Y74" s="197"/>
      <c r="Z74" s="197"/>
    </row>
    <row r="75" ht="15.75" customHeight="1">
      <c r="A75" s="180"/>
      <c r="B75" s="197"/>
      <c r="C75" s="197"/>
      <c r="D75" s="197"/>
      <c r="E75" s="197"/>
      <c r="F75" s="197"/>
      <c r="G75" s="197"/>
      <c r="H75" s="169"/>
      <c r="I75" s="152"/>
      <c r="J75" s="50"/>
      <c r="K75" s="50"/>
      <c r="L75" s="50"/>
      <c r="M75" s="50"/>
      <c r="N75" s="152"/>
      <c r="O75" s="197"/>
      <c r="P75" s="197"/>
      <c r="Q75" s="197"/>
      <c r="R75" s="197"/>
      <c r="S75" s="197"/>
      <c r="T75" s="197"/>
      <c r="U75" s="197"/>
      <c r="V75" s="197"/>
      <c r="W75" s="197"/>
      <c r="X75" s="197"/>
      <c r="Y75" s="197"/>
      <c r="Z75" s="197"/>
    </row>
    <row r="76" ht="15.75" customHeight="1">
      <c r="A76" s="180"/>
      <c r="B76" s="197"/>
      <c r="C76" s="197"/>
      <c r="D76" s="197"/>
      <c r="E76" s="197"/>
      <c r="F76" s="197"/>
      <c r="G76" s="197"/>
      <c r="H76" s="169"/>
      <c r="I76" s="152"/>
      <c r="J76" s="50"/>
      <c r="K76" s="50"/>
      <c r="L76" s="50"/>
      <c r="M76" s="50"/>
      <c r="N76" s="152"/>
      <c r="O76" s="197"/>
      <c r="P76" s="197"/>
      <c r="Q76" s="197"/>
      <c r="R76" s="197"/>
      <c r="S76" s="197"/>
      <c r="T76" s="197"/>
      <c r="U76" s="197"/>
      <c r="V76" s="197"/>
      <c r="W76" s="197"/>
      <c r="X76" s="197"/>
      <c r="Y76" s="197"/>
      <c r="Z76" s="197"/>
    </row>
    <row r="77" ht="15.75" customHeight="1">
      <c r="A77" s="180"/>
      <c r="B77" s="197"/>
      <c r="C77" s="197"/>
      <c r="D77" s="197"/>
      <c r="E77" s="197"/>
      <c r="F77" s="197"/>
      <c r="G77" s="197"/>
      <c r="H77" s="169"/>
      <c r="I77" s="152"/>
      <c r="J77" s="50"/>
      <c r="K77" s="50"/>
      <c r="L77" s="50"/>
      <c r="M77" s="50"/>
      <c r="N77" s="152"/>
      <c r="O77" s="197"/>
      <c r="P77" s="197"/>
      <c r="Q77" s="197"/>
      <c r="R77" s="197"/>
      <c r="S77" s="197"/>
      <c r="T77" s="197"/>
      <c r="U77" s="197"/>
      <c r="V77" s="197"/>
      <c r="W77" s="197"/>
      <c r="X77" s="197"/>
      <c r="Y77" s="197"/>
      <c r="Z77" s="197"/>
    </row>
    <row r="78" ht="15.75" customHeight="1">
      <c r="A78" s="180"/>
      <c r="B78" s="197"/>
      <c r="C78" s="197"/>
      <c r="D78" s="197"/>
      <c r="E78" s="197"/>
      <c r="F78" s="197"/>
      <c r="G78" s="197"/>
      <c r="H78" s="169"/>
      <c r="I78" s="152"/>
      <c r="J78" s="50"/>
      <c r="K78" s="50"/>
      <c r="L78" s="50"/>
      <c r="M78" s="50"/>
      <c r="N78" s="152"/>
      <c r="O78" s="197"/>
      <c r="P78" s="197"/>
      <c r="Q78" s="197"/>
      <c r="R78" s="197"/>
      <c r="S78" s="197"/>
      <c r="T78" s="197"/>
      <c r="U78" s="197"/>
      <c r="V78" s="197"/>
      <c r="W78" s="197"/>
      <c r="X78" s="197"/>
      <c r="Y78" s="197"/>
      <c r="Z78" s="197"/>
    </row>
    <row r="79" ht="15.75" customHeight="1">
      <c r="A79" s="180"/>
      <c r="B79" s="197"/>
      <c r="C79" s="197"/>
      <c r="D79" s="197"/>
      <c r="E79" s="197"/>
      <c r="F79" s="197"/>
      <c r="G79" s="197"/>
      <c r="H79" s="169"/>
      <c r="I79" s="152"/>
      <c r="J79" s="50"/>
      <c r="K79" s="50"/>
      <c r="L79" s="50"/>
      <c r="M79" s="50"/>
      <c r="N79" s="152"/>
      <c r="O79" s="197"/>
      <c r="P79" s="197"/>
      <c r="Q79" s="197"/>
      <c r="R79" s="197"/>
      <c r="S79" s="197"/>
      <c r="T79" s="197"/>
      <c r="U79" s="197"/>
      <c r="V79" s="197"/>
      <c r="W79" s="197"/>
      <c r="X79" s="197"/>
      <c r="Y79" s="197"/>
      <c r="Z79" s="197"/>
    </row>
    <row r="80" ht="15.75" customHeight="1">
      <c r="A80" s="180"/>
      <c r="B80" s="197"/>
      <c r="C80" s="197"/>
      <c r="D80" s="197"/>
      <c r="E80" s="197"/>
      <c r="F80" s="197"/>
      <c r="G80" s="197"/>
      <c r="H80" s="169"/>
      <c r="I80" s="152"/>
      <c r="J80" s="50"/>
      <c r="K80" s="50"/>
      <c r="L80" s="50"/>
      <c r="M80" s="50"/>
      <c r="N80" s="152"/>
      <c r="O80" s="197"/>
      <c r="P80" s="197"/>
      <c r="Q80" s="197"/>
      <c r="R80" s="197"/>
      <c r="S80" s="197"/>
      <c r="T80" s="197"/>
      <c r="U80" s="197"/>
      <c r="V80" s="197"/>
      <c r="W80" s="197"/>
      <c r="X80" s="197"/>
      <c r="Y80" s="197"/>
      <c r="Z80" s="197"/>
    </row>
    <row r="81" ht="15.75" customHeight="1">
      <c r="A81" s="180"/>
      <c r="B81" s="197"/>
      <c r="C81" s="197"/>
      <c r="D81" s="197"/>
      <c r="E81" s="197"/>
      <c r="F81" s="197"/>
      <c r="G81" s="197"/>
      <c r="H81" s="169"/>
      <c r="I81" s="152"/>
      <c r="J81" s="50"/>
      <c r="K81" s="50"/>
      <c r="L81" s="50"/>
      <c r="M81" s="50"/>
      <c r="N81" s="152"/>
      <c r="O81" s="197"/>
      <c r="P81" s="197"/>
      <c r="Q81" s="197"/>
      <c r="R81" s="197"/>
      <c r="S81" s="197"/>
      <c r="T81" s="197"/>
      <c r="U81" s="197"/>
      <c r="V81" s="197"/>
      <c r="W81" s="197"/>
      <c r="X81" s="197"/>
      <c r="Y81" s="197"/>
      <c r="Z81" s="197"/>
    </row>
    <row r="82" ht="15.75" customHeight="1">
      <c r="A82" s="180"/>
      <c r="B82" s="197"/>
      <c r="C82" s="197"/>
      <c r="D82" s="197"/>
      <c r="E82" s="197"/>
      <c r="F82" s="197"/>
      <c r="G82" s="197"/>
      <c r="H82" s="197"/>
      <c r="I82" s="197"/>
      <c r="J82" s="50"/>
      <c r="K82" s="50"/>
      <c r="L82" s="50"/>
      <c r="M82" s="50"/>
      <c r="N82" s="152"/>
      <c r="O82" s="197"/>
      <c r="P82" s="197"/>
      <c r="Q82" s="197"/>
      <c r="R82" s="197"/>
      <c r="S82" s="197"/>
      <c r="T82" s="197"/>
      <c r="U82" s="197"/>
      <c r="V82" s="197"/>
      <c r="W82" s="197"/>
      <c r="X82" s="197"/>
      <c r="Y82" s="197"/>
      <c r="Z82" s="197"/>
    </row>
    <row r="83" ht="15.75" customHeight="1">
      <c r="A83" s="180"/>
      <c r="B83" s="197"/>
      <c r="C83" s="197"/>
      <c r="D83" s="197"/>
      <c r="E83" s="197"/>
      <c r="F83" s="197"/>
      <c r="G83" s="197"/>
      <c r="H83" s="169"/>
      <c r="I83" s="152"/>
      <c r="J83" s="50"/>
      <c r="K83" s="50"/>
      <c r="L83" s="50"/>
      <c r="M83" s="50"/>
      <c r="N83" s="152"/>
      <c r="O83" s="197"/>
      <c r="P83" s="197"/>
      <c r="Q83" s="197"/>
      <c r="R83" s="197"/>
      <c r="S83" s="197"/>
      <c r="T83" s="197"/>
      <c r="U83" s="197"/>
      <c r="V83" s="197"/>
      <c r="W83" s="197"/>
      <c r="X83" s="197"/>
      <c r="Y83" s="197"/>
      <c r="Z83" s="197"/>
    </row>
    <row r="84" ht="15.75" customHeight="1">
      <c r="A84" s="180"/>
      <c r="B84" s="197"/>
      <c r="C84" s="197"/>
      <c r="D84" s="197"/>
      <c r="E84" s="197"/>
      <c r="F84" s="197"/>
      <c r="G84" s="197"/>
      <c r="H84" s="169"/>
      <c r="I84" s="152"/>
      <c r="J84" s="50"/>
      <c r="K84" s="50"/>
      <c r="L84" s="50"/>
      <c r="M84" s="50"/>
      <c r="N84" s="152"/>
      <c r="O84" s="197"/>
      <c r="P84" s="197"/>
      <c r="Q84" s="197"/>
      <c r="R84" s="197"/>
      <c r="S84" s="197"/>
      <c r="T84" s="197"/>
      <c r="U84" s="197"/>
      <c r="V84" s="197"/>
      <c r="W84" s="197"/>
      <c r="X84" s="197"/>
      <c r="Y84" s="197"/>
      <c r="Z84" s="197"/>
    </row>
    <row r="85" ht="15.75" customHeight="1">
      <c r="A85" s="180"/>
      <c r="B85" s="197"/>
      <c r="C85" s="197"/>
      <c r="D85" s="197"/>
      <c r="E85" s="197"/>
      <c r="F85" s="197"/>
      <c r="G85" s="197"/>
      <c r="H85" s="169"/>
      <c r="I85" s="152"/>
      <c r="J85" s="50"/>
      <c r="K85" s="50"/>
      <c r="L85" s="50"/>
      <c r="M85" s="50"/>
      <c r="N85" s="152"/>
      <c r="O85" s="197"/>
      <c r="P85" s="197"/>
      <c r="Q85" s="197"/>
      <c r="R85" s="197"/>
      <c r="S85" s="197"/>
      <c r="T85" s="197"/>
      <c r="U85" s="197"/>
      <c r="V85" s="197"/>
      <c r="W85" s="197"/>
      <c r="X85" s="197"/>
      <c r="Y85" s="197"/>
      <c r="Z85" s="197"/>
    </row>
    <row r="86" ht="15.75" customHeight="1">
      <c r="A86" s="180"/>
      <c r="B86" s="197"/>
      <c r="C86" s="197"/>
      <c r="D86" s="197"/>
      <c r="E86" s="197"/>
      <c r="F86" s="197"/>
      <c r="G86" s="197"/>
      <c r="H86" s="169"/>
      <c r="I86" s="152"/>
      <c r="J86" s="50"/>
      <c r="K86" s="50"/>
      <c r="L86" s="50"/>
      <c r="M86" s="50"/>
      <c r="N86" s="152"/>
      <c r="O86" s="197"/>
      <c r="P86" s="197"/>
      <c r="Q86" s="197"/>
      <c r="R86" s="197"/>
      <c r="S86" s="197"/>
      <c r="T86" s="197"/>
      <c r="U86" s="197"/>
      <c r="V86" s="197"/>
      <c r="W86" s="197"/>
      <c r="X86" s="197"/>
      <c r="Y86" s="197"/>
      <c r="Z86" s="197"/>
    </row>
    <row r="87" ht="15.75" customHeight="1">
      <c r="A87" s="180"/>
      <c r="B87" s="197"/>
      <c r="C87" s="197"/>
      <c r="D87" s="197"/>
      <c r="E87" s="197"/>
      <c r="F87" s="197"/>
      <c r="G87" s="197"/>
      <c r="H87" s="197"/>
      <c r="I87" s="197"/>
      <c r="J87" s="50"/>
      <c r="K87" s="50"/>
      <c r="L87" s="50"/>
      <c r="M87" s="50"/>
      <c r="N87" s="152"/>
      <c r="O87" s="197"/>
      <c r="P87" s="197"/>
      <c r="Q87" s="197"/>
      <c r="R87" s="197"/>
      <c r="S87" s="197"/>
      <c r="T87" s="197"/>
      <c r="U87" s="197"/>
      <c r="V87" s="197"/>
      <c r="W87" s="197"/>
      <c r="X87" s="197"/>
      <c r="Y87" s="197"/>
      <c r="Z87" s="197"/>
    </row>
    <row r="88" ht="15.75" customHeight="1">
      <c r="A88" s="180"/>
      <c r="B88" s="197"/>
      <c r="C88" s="197"/>
      <c r="D88" s="197"/>
      <c r="E88" s="197"/>
      <c r="F88" s="197"/>
      <c r="G88" s="197"/>
      <c r="H88" s="169"/>
      <c r="I88" s="152"/>
      <c r="J88" s="50"/>
      <c r="K88" s="50"/>
      <c r="L88" s="50"/>
      <c r="M88" s="50"/>
      <c r="N88" s="152"/>
      <c r="O88" s="197"/>
      <c r="P88" s="197"/>
      <c r="Q88" s="197"/>
      <c r="R88" s="197"/>
      <c r="S88" s="197"/>
      <c r="T88" s="197"/>
      <c r="U88" s="197"/>
      <c r="V88" s="197"/>
      <c r="W88" s="197"/>
      <c r="X88" s="197"/>
      <c r="Y88" s="197"/>
      <c r="Z88" s="197"/>
    </row>
    <row r="89" ht="15.75" customHeight="1">
      <c r="A89" s="180"/>
      <c r="B89" s="197"/>
      <c r="C89" s="197"/>
      <c r="D89" s="197"/>
      <c r="E89" s="197"/>
      <c r="F89" s="197"/>
      <c r="G89" s="197"/>
      <c r="H89" s="169"/>
      <c r="I89" s="152"/>
      <c r="J89" s="50"/>
      <c r="K89" s="50"/>
      <c r="L89" s="50"/>
      <c r="M89" s="50"/>
      <c r="N89" s="152"/>
      <c r="O89" s="197"/>
      <c r="P89" s="197"/>
      <c r="Q89" s="197"/>
      <c r="R89" s="197"/>
      <c r="S89" s="197"/>
      <c r="T89" s="197"/>
      <c r="U89" s="197"/>
      <c r="V89" s="197"/>
      <c r="W89" s="197"/>
      <c r="X89" s="197"/>
      <c r="Y89" s="197"/>
      <c r="Z89" s="197"/>
    </row>
    <row r="90" ht="15.75" customHeight="1">
      <c r="A90" s="180"/>
      <c r="B90" s="197"/>
      <c r="C90" s="197"/>
      <c r="D90" s="197"/>
      <c r="E90" s="197"/>
      <c r="F90" s="197"/>
      <c r="G90" s="197"/>
      <c r="H90" s="169"/>
      <c r="I90" s="152"/>
      <c r="J90" s="50"/>
      <c r="K90" s="50"/>
      <c r="L90" s="50"/>
      <c r="M90" s="50"/>
      <c r="N90" s="152"/>
      <c r="O90" s="197"/>
      <c r="P90" s="197"/>
      <c r="Q90" s="197"/>
      <c r="R90" s="197"/>
      <c r="S90" s="197"/>
      <c r="T90" s="197"/>
      <c r="U90" s="197"/>
      <c r="V90" s="197"/>
      <c r="W90" s="197"/>
      <c r="X90" s="197"/>
      <c r="Y90" s="197"/>
      <c r="Z90" s="197"/>
    </row>
    <row r="91" ht="15.75" customHeight="1">
      <c r="A91" s="180"/>
      <c r="B91" s="197"/>
      <c r="C91" s="197"/>
      <c r="D91" s="197"/>
      <c r="E91" s="197"/>
      <c r="F91" s="197"/>
      <c r="G91" s="197"/>
      <c r="H91" s="169"/>
      <c r="I91" s="152"/>
      <c r="J91" s="50"/>
      <c r="K91" s="50"/>
      <c r="L91" s="50"/>
      <c r="M91" s="50"/>
      <c r="N91" s="152"/>
      <c r="O91" s="197"/>
      <c r="P91" s="197"/>
      <c r="Q91" s="197"/>
      <c r="R91" s="197"/>
      <c r="S91" s="197"/>
      <c r="T91" s="197"/>
      <c r="U91" s="197"/>
      <c r="V91" s="197"/>
      <c r="W91" s="197"/>
      <c r="X91" s="197"/>
      <c r="Y91" s="197"/>
      <c r="Z91" s="197"/>
    </row>
    <row r="92" ht="15.75" customHeight="1">
      <c r="A92" s="180"/>
      <c r="B92" s="197"/>
      <c r="C92" s="197"/>
      <c r="D92" s="197"/>
      <c r="E92" s="197"/>
      <c r="F92" s="197"/>
      <c r="G92" s="197"/>
      <c r="H92" s="169"/>
      <c r="I92" s="152"/>
      <c r="J92" s="50"/>
      <c r="K92" s="50"/>
      <c r="L92" s="50"/>
      <c r="M92" s="50"/>
      <c r="N92" s="152"/>
      <c r="O92" s="197"/>
      <c r="P92" s="197"/>
      <c r="Q92" s="197"/>
      <c r="R92" s="197"/>
      <c r="S92" s="197"/>
      <c r="T92" s="197"/>
      <c r="U92" s="197"/>
      <c r="V92" s="197"/>
      <c r="W92" s="197"/>
      <c r="X92" s="197"/>
      <c r="Y92" s="197"/>
      <c r="Z92" s="197"/>
    </row>
    <row r="93" ht="15.75" customHeight="1">
      <c r="A93" s="180"/>
      <c r="B93" s="197"/>
      <c r="C93" s="197"/>
      <c r="D93" s="197"/>
      <c r="E93" s="197"/>
      <c r="F93" s="197"/>
      <c r="G93" s="197"/>
      <c r="H93" s="169"/>
      <c r="I93" s="152"/>
      <c r="J93" s="50"/>
      <c r="K93" s="50"/>
      <c r="L93" s="50"/>
      <c r="M93" s="50"/>
      <c r="N93" s="152"/>
      <c r="O93" s="197"/>
      <c r="P93" s="197"/>
      <c r="Q93" s="197"/>
      <c r="R93" s="197"/>
      <c r="S93" s="197"/>
      <c r="T93" s="197"/>
      <c r="U93" s="197"/>
      <c r="V93" s="197"/>
      <c r="W93" s="197"/>
      <c r="X93" s="197"/>
      <c r="Y93" s="197"/>
      <c r="Z93" s="197"/>
    </row>
    <row r="94" ht="15.75" customHeight="1">
      <c r="A94" s="180"/>
      <c r="B94" s="197"/>
      <c r="C94" s="197"/>
      <c r="D94" s="197"/>
      <c r="E94" s="197"/>
      <c r="F94" s="197"/>
      <c r="G94" s="197"/>
      <c r="H94" s="169"/>
      <c r="I94" s="152"/>
      <c r="J94" s="50"/>
      <c r="K94" s="50"/>
      <c r="L94" s="50"/>
      <c r="M94" s="50"/>
      <c r="N94" s="152"/>
      <c r="O94" s="197"/>
      <c r="P94" s="197"/>
      <c r="Q94" s="197"/>
      <c r="R94" s="197"/>
      <c r="S94" s="197"/>
      <c r="T94" s="197"/>
      <c r="U94" s="197"/>
      <c r="V94" s="197"/>
      <c r="W94" s="197"/>
      <c r="X94" s="197"/>
      <c r="Y94" s="197"/>
      <c r="Z94" s="197"/>
    </row>
    <row r="95" ht="15.75" customHeight="1">
      <c r="A95" s="180"/>
      <c r="B95" s="197"/>
      <c r="C95" s="197"/>
      <c r="D95" s="197"/>
      <c r="E95" s="197"/>
      <c r="F95" s="197"/>
      <c r="G95" s="197"/>
      <c r="H95" s="169"/>
      <c r="I95" s="152"/>
      <c r="J95" s="50"/>
      <c r="K95" s="50"/>
      <c r="L95" s="50"/>
      <c r="M95" s="50"/>
      <c r="N95" s="152"/>
      <c r="O95" s="197"/>
      <c r="P95" s="197"/>
      <c r="Q95" s="197"/>
      <c r="R95" s="197"/>
      <c r="S95" s="197"/>
      <c r="T95" s="197"/>
      <c r="U95" s="197"/>
      <c r="V95" s="197"/>
      <c r="W95" s="197"/>
      <c r="X95" s="197"/>
      <c r="Y95" s="197"/>
      <c r="Z95" s="197"/>
    </row>
    <row r="96" ht="15.75" customHeight="1">
      <c r="A96" s="180"/>
      <c r="B96" s="197"/>
      <c r="C96" s="197"/>
      <c r="D96" s="197"/>
      <c r="E96" s="197"/>
      <c r="F96" s="197"/>
      <c r="G96" s="197"/>
      <c r="H96" s="169"/>
      <c r="I96" s="152"/>
      <c r="J96" s="50"/>
      <c r="K96" s="50"/>
      <c r="L96" s="50"/>
      <c r="M96" s="50"/>
      <c r="N96" s="152"/>
      <c r="O96" s="197"/>
      <c r="P96" s="197"/>
      <c r="Q96" s="197"/>
      <c r="R96" s="197"/>
      <c r="S96" s="197"/>
      <c r="T96" s="197"/>
      <c r="U96" s="197"/>
      <c r="V96" s="197"/>
      <c r="W96" s="197"/>
      <c r="X96" s="197"/>
      <c r="Y96" s="197"/>
      <c r="Z96" s="197"/>
    </row>
    <row r="97" ht="15.75" customHeight="1">
      <c r="A97" s="180"/>
      <c r="B97" s="197"/>
      <c r="C97" s="197"/>
      <c r="D97" s="197"/>
      <c r="E97" s="197"/>
      <c r="F97" s="197"/>
      <c r="G97" s="197"/>
      <c r="H97" s="169"/>
      <c r="I97" s="152"/>
      <c r="J97" s="50"/>
      <c r="K97" s="50"/>
      <c r="L97" s="50"/>
      <c r="M97" s="50"/>
      <c r="N97" s="152"/>
      <c r="O97" s="197"/>
      <c r="P97" s="197"/>
      <c r="Q97" s="197"/>
      <c r="R97" s="197"/>
      <c r="S97" s="197"/>
      <c r="T97" s="197"/>
      <c r="U97" s="197"/>
      <c r="V97" s="197"/>
      <c r="W97" s="197"/>
      <c r="X97" s="197"/>
      <c r="Y97" s="197"/>
      <c r="Z97" s="197"/>
    </row>
    <row r="98" ht="15.75" customHeight="1">
      <c r="A98" s="180"/>
      <c r="B98" s="197"/>
      <c r="C98" s="197"/>
      <c r="D98" s="197"/>
      <c r="E98" s="197"/>
      <c r="F98" s="197"/>
      <c r="G98" s="197"/>
      <c r="H98" s="169"/>
      <c r="I98" s="152"/>
      <c r="J98" s="50"/>
      <c r="K98" s="50"/>
      <c r="L98" s="50"/>
      <c r="M98" s="50"/>
      <c r="N98" s="152"/>
      <c r="O98" s="197"/>
      <c r="P98" s="197"/>
      <c r="Q98" s="197"/>
      <c r="R98" s="197"/>
      <c r="S98" s="197"/>
      <c r="T98" s="197"/>
      <c r="U98" s="197"/>
      <c r="V98" s="197"/>
      <c r="W98" s="197"/>
      <c r="X98" s="197"/>
      <c r="Y98" s="197"/>
      <c r="Z98" s="197"/>
    </row>
    <row r="99" ht="15.75" customHeight="1">
      <c r="A99" s="180"/>
      <c r="B99" s="197"/>
      <c r="C99" s="197"/>
      <c r="D99" s="197"/>
      <c r="E99" s="197"/>
      <c r="F99" s="197"/>
      <c r="G99" s="197"/>
      <c r="H99" s="169"/>
      <c r="I99" s="152"/>
      <c r="J99" s="50"/>
      <c r="K99" s="50"/>
      <c r="L99" s="50"/>
      <c r="M99" s="50"/>
      <c r="N99" s="152"/>
      <c r="O99" s="197"/>
      <c r="P99" s="197"/>
      <c r="Q99" s="197"/>
      <c r="R99" s="197"/>
      <c r="S99" s="197"/>
      <c r="T99" s="197"/>
      <c r="U99" s="197"/>
      <c r="V99" s="197"/>
      <c r="W99" s="197"/>
      <c r="X99" s="197"/>
      <c r="Y99" s="197"/>
      <c r="Z99" s="197"/>
    </row>
    <row r="100" ht="15.75" customHeight="1">
      <c r="A100" s="180"/>
      <c r="B100" s="197"/>
      <c r="C100" s="197"/>
      <c r="D100" s="197"/>
      <c r="E100" s="197"/>
      <c r="F100" s="197"/>
      <c r="G100" s="197"/>
      <c r="H100" s="169"/>
      <c r="I100" s="152"/>
      <c r="J100" s="50"/>
      <c r="K100" s="50"/>
      <c r="L100" s="50"/>
      <c r="M100" s="50"/>
      <c r="N100" s="152"/>
      <c r="O100" s="197"/>
      <c r="P100" s="197"/>
      <c r="Q100" s="197"/>
      <c r="R100" s="197"/>
      <c r="S100" s="197"/>
      <c r="T100" s="197"/>
      <c r="U100" s="197"/>
      <c r="V100" s="197"/>
      <c r="W100" s="197"/>
      <c r="X100" s="197"/>
      <c r="Y100" s="197"/>
      <c r="Z100" s="197"/>
    </row>
    <row r="101" ht="15.75" customHeight="1">
      <c r="A101" s="180"/>
      <c r="B101" s="197"/>
      <c r="C101" s="197"/>
      <c r="D101" s="197"/>
      <c r="E101" s="197"/>
      <c r="F101" s="197"/>
      <c r="G101" s="197"/>
      <c r="H101" s="169"/>
      <c r="I101" s="152"/>
      <c r="J101" s="50"/>
      <c r="K101" s="50"/>
      <c r="L101" s="50"/>
      <c r="M101" s="50"/>
      <c r="N101" s="152"/>
      <c r="O101" s="197"/>
      <c r="P101" s="197"/>
      <c r="Q101" s="197"/>
      <c r="R101" s="197"/>
      <c r="S101" s="197"/>
      <c r="T101" s="197"/>
      <c r="U101" s="197"/>
      <c r="V101" s="197"/>
      <c r="W101" s="197"/>
      <c r="X101" s="197"/>
      <c r="Y101" s="197"/>
      <c r="Z101" s="197"/>
    </row>
    <row r="102" ht="15.75" customHeight="1">
      <c r="A102" s="180"/>
      <c r="B102" s="197"/>
      <c r="C102" s="197"/>
      <c r="D102" s="197"/>
      <c r="E102" s="197"/>
      <c r="F102" s="197"/>
      <c r="G102" s="197"/>
      <c r="H102" s="169"/>
      <c r="I102" s="152"/>
      <c r="J102" s="50"/>
      <c r="K102" s="50"/>
      <c r="L102" s="50"/>
      <c r="M102" s="50"/>
      <c r="N102" s="152"/>
      <c r="O102" s="197"/>
      <c r="P102" s="197"/>
      <c r="Q102" s="197"/>
      <c r="R102" s="197"/>
      <c r="S102" s="197"/>
      <c r="T102" s="197"/>
      <c r="U102" s="197"/>
      <c r="V102" s="197"/>
      <c r="W102" s="197"/>
      <c r="X102" s="197"/>
      <c r="Y102" s="197"/>
      <c r="Z102" s="197"/>
    </row>
    <row r="103" ht="15.75" customHeight="1">
      <c r="A103" s="180"/>
      <c r="B103" s="197"/>
      <c r="C103" s="197"/>
      <c r="D103" s="197"/>
      <c r="E103" s="197"/>
      <c r="F103" s="197"/>
      <c r="G103" s="197"/>
      <c r="H103" s="169"/>
      <c r="I103" s="152"/>
      <c r="J103" s="50"/>
      <c r="K103" s="50"/>
      <c r="L103" s="50"/>
      <c r="M103" s="50"/>
      <c r="N103" s="152"/>
      <c r="O103" s="197"/>
      <c r="P103" s="197"/>
      <c r="Q103" s="197"/>
      <c r="R103" s="197"/>
      <c r="S103" s="197"/>
      <c r="T103" s="197"/>
      <c r="U103" s="197"/>
      <c r="V103" s="197"/>
      <c r="W103" s="197"/>
      <c r="X103" s="197"/>
      <c r="Y103" s="197"/>
      <c r="Z103" s="197"/>
    </row>
    <row r="104" ht="15.75" customHeight="1">
      <c r="A104" s="180"/>
      <c r="B104" s="197"/>
      <c r="C104" s="197"/>
      <c r="D104" s="197"/>
      <c r="E104" s="197"/>
      <c r="F104" s="197"/>
      <c r="G104" s="197"/>
      <c r="H104" s="169"/>
      <c r="I104" s="152"/>
      <c r="J104" s="50"/>
      <c r="K104" s="50"/>
      <c r="L104" s="50"/>
      <c r="M104" s="50"/>
      <c r="N104" s="152"/>
      <c r="O104" s="197"/>
      <c r="P104" s="197"/>
      <c r="Q104" s="197"/>
      <c r="R104" s="197"/>
      <c r="S104" s="197"/>
      <c r="T104" s="197"/>
      <c r="U104" s="197"/>
      <c r="V104" s="197"/>
      <c r="W104" s="197"/>
      <c r="X104" s="197"/>
      <c r="Y104" s="197"/>
      <c r="Z104" s="197"/>
    </row>
    <row r="105" ht="15.75" customHeight="1">
      <c r="A105" s="180"/>
      <c r="B105" s="197"/>
      <c r="C105" s="197"/>
      <c r="D105" s="197"/>
      <c r="E105" s="197"/>
      <c r="F105" s="197"/>
      <c r="G105" s="197"/>
      <c r="H105" s="197"/>
      <c r="I105" s="152"/>
      <c r="J105" s="50"/>
      <c r="K105" s="50"/>
      <c r="L105" s="50"/>
      <c r="M105" s="50"/>
      <c r="N105" s="152"/>
      <c r="O105" s="197"/>
      <c r="P105" s="197"/>
      <c r="Q105" s="197"/>
      <c r="R105" s="197"/>
      <c r="S105" s="197"/>
      <c r="T105" s="197"/>
      <c r="U105" s="197"/>
      <c r="V105" s="197"/>
      <c r="W105" s="197"/>
      <c r="X105" s="197"/>
      <c r="Y105" s="197"/>
      <c r="Z105" s="197"/>
    </row>
    <row r="106" ht="15.75" customHeight="1">
      <c r="A106" s="180"/>
      <c r="B106" s="197"/>
      <c r="C106" s="197"/>
      <c r="D106" s="197"/>
      <c r="E106" s="197"/>
      <c r="F106" s="197"/>
      <c r="G106" s="197"/>
      <c r="H106" s="169"/>
      <c r="I106" s="152"/>
      <c r="J106" s="50"/>
      <c r="K106" s="50"/>
      <c r="L106" s="50"/>
      <c r="M106" s="50"/>
      <c r="N106" s="152"/>
      <c r="O106" s="197"/>
      <c r="P106" s="197"/>
      <c r="Q106" s="197"/>
      <c r="R106" s="197"/>
      <c r="S106" s="197"/>
      <c r="T106" s="197"/>
      <c r="U106" s="197"/>
      <c r="V106" s="197"/>
      <c r="W106" s="197"/>
      <c r="X106" s="197"/>
      <c r="Y106" s="197"/>
      <c r="Z106" s="197"/>
    </row>
    <row r="107" ht="15.75" customHeight="1">
      <c r="A107" s="180"/>
      <c r="B107" s="197"/>
      <c r="C107" s="197"/>
      <c r="D107" s="197"/>
      <c r="E107" s="197"/>
      <c r="F107" s="197"/>
      <c r="G107" s="197"/>
      <c r="H107" s="169"/>
      <c r="I107" s="152"/>
      <c r="J107" s="50"/>
      <c r="K107" s="50"/>
      <c r="L107" s="50"/>
      <c r="M107" s="50"/>
      <c r="N107" s="152"/>
      <c r="O107" s="197"/>
      <c r="P107" s="197"/>
      <c r="Q107" s="197"/>
      <c r="R107" s="197"/>
      <c r="S107" s="197"/>
      <c r="T107" s="197"/>
      <c r="U107" s="197"/>
      <c r="V107" s="197"/>
      <c r="W107" s="197"/>
      <c r="X107" s="197"/>
      <c r="Y107" s="197"/>
      <c r="Z107" s="197"/>
    </row>
    <row r="108" ht="15.75" customHeight="1">
      <c r="A108" s="180"/>
      <c r="B108" s="197"/>
      <c r="C108" s="197"/>
      <c r="D108" s="197"/>
      <c r="E108" s="197"/>
      <c r="F108" s="197"/>
      <c r="G108" s="197"/>
      <c r="H108" s="197"/>
      <c r="I108" s="152"/>
      <c r="J108" s="50"/>
      <c r="K108" s="50"/>
      <c r="L108" s="50"/>
      <c r="M108" s="50"/>
      <c r="N108" s="152"/>
      <c r="O108" s="197"/>
      <c r="P108" s="197"/>
      <c r="Q108" s="197"/>
      <c r="R108" s="197"/>
      <c r="S108" s="197"/>
      <c r="T108" s="197"/>
      <c r="U108" s="197"/>
      <c r="V108" s="197"/>
      <c r="W108" s="197"/>
      <c r="X108" s="197"/>
      <c r="Y108" s="197"/>
      <c r="Z108" s="197"/>
    </row>
    <row r="109" ht="15.75" customHeight="1">
      <c r="A109" s="180"/>
      <c r="B109" s="197"/>
      <c r="C109" s="197"/>
      <c r="D109" s="197"/>
      <c r="E109" s="197"/>
      <c r="F109" s="197"/>
      <c r="G109" s="197"/>
      <c r="H109" s="169"/>
      <c r="I109" s="152"/>
      <c r="J109" s="50"/>
      <c r="K109" s="50"/>
      <c r="L109" s="50"/>
      <c r="M109" s="50"/>
      <c r="N109" s="152"/>
      <c r="O109" s="197"/>
      <c r="P109" s="197"/>
      <c r="Q109" s="197"/>
      <c r="R109" s="197"/>
      <c r="S109" s="197"/>
      <c r="T109" s="197"/>
      <c r="U109" s="197"/>
      <c r="V109" s="197"/>
      <c r="W109" s="197"/>
      <c r="X109" s="197"/>
      <c r="Y109" s="197"/>
      <c r="Z109" s="197"/>
    </row>
    <row r="110" ht="15.75" customHeight="1">
      <c r="A110" s="180"/>
      <c r="B110" s="197"/>
      <c r="C110" s="197"/>
      <c r="D110" s="197"/>
      <c r="E110" s="197"/>
      <c r="F110" s="197"/>
      <c r="G110" s="197"/>
      <c r="H110" s="169"/>
      <c r="I110" s="152"/>
      <c r="J110" s="50"/>
      <c r="K110" s="50"/>
      <c r="L110" s="50"/>
      <c r="M110" s="50"/>
      <c r="N110" s="152"/>
      <c r="O110" s="197"/>
      <c r="P110" s="197"/>
      <c r="Q110" s="197"/>
      <c r="R110" s="197"/>
      <c r="S110" s="197"/>
      <c r="T110" s="197"/>
      <c r="U110" s="197"/>
      <c r="V110" s="197"/>
      <c r="W110" s="197"/>
      <c r="X110" s="197"/>
      <c r="Y110" s="197"/>
      <c r="Z110" s="197"/>
    </row>
    <row r="111" ht="15.75" customHeight="1">
      <c r="A111" s="180"/>
      <c r="B111" s="197"/>
      <c r="C111" s="197"/>
      <c r="D111" s="197"/>
      <c r="E111" s="197"/>
      <c r="F111" s="197"/>
      <c r="G111" s="197"/>
      <c r="H111" s="169"/>
      <c r="I111" s="152"/>
      <c r="J111" s="50"/>
      <c r="K111" s="50"/>
      <c r="L111" s="50"/>
      <c r="M111" s="50"/>
      <c r="N111" s="152"/>
      <c r="O111" s="197"/>
      <c r="P111" s="197"/>
      <c r="Q111" s="197"/>
      <c r="R111" s="197"/>
      <c r="S111" s="197"/>
      <c r="T111" s="197"/>
      <c r="U111" s="197"/>
      <c r="V111" s="197"/>
      <c r="W111" s="197"/>
      <c r="X111" s="197"/>
      <c r="Y111" s="197"/>
      <c r="Z111" s="197"/>
    </row>
    <row r="112" ht="15.75" customHeight="1">
      <c r="A112" s="180"/>
      <c r="B112" s="197"/>
      <c r="C112" s="197"/>
      <c r="D112" s="197"/>
      <c r="E112" s="197"/>
      <c r="F112" s="197"/>
      <c r="G112" s="197"/>
      <c r="H112" s="169"/>
      <c r="I112" s="152"/>
      <c r="J112" s="50"/>
      <c r="K112" s="50"/>
      <c r="L112" s="50"/>
      <c r="M112" s="50"/>
      <c r="N112" s="152"/>
      <c r="O112" s="197"/>
      <c r="P112" s="197"/>
      <c r="Q112" s="197"/>
      <c r="R112" s="197"/>
      <c r="S112" s="197"/>
      <c r="T112" s="197"/>
      <c r="U112" s="197"/>
      <c r="V112" s="197"/>
      <c r="W112" s="197"/>
      <c r="X112" s="197"/>
      <c r="Y112" s="197"/>
      <c r="Z112" s="197"/>
    </row>
    <row r="113" ht="15.75" customHeight="1">
      <c r="A113" s="180"/>
      <c r="B113" s="197"/>
      <c r="C113" s="197"/>
      <c r="D113" s="197"/>
      <c r="E113" s="197"/>
      <c r="F113" s="197"/>
      <c r="G113" s="197"/>
      <c r="H113" s="169"/>
      <c r="I113" s="152"/>
      <c r="J113" s="50"/>
      <c r="K113" s="50"/>
      <c r="L113" s="50"/>
      <c r="M113" s="50"/>
      <c r="N113" s="152"/>
      <c r="O113" s="197"/>
      <c r="P113" s="197"/>
      <c r="Q113" s="197"/>
      <c r="R113" s="197"/>
      <c r="S113" s="197"/>
      <c r="T113" s="197"/>
      <c r="U113" s="197"/>
      <c r="V113" s="197"/>
      <c r="W113" s="197"/>
      <c r="X113" s="197"/>
      <c r="Y113" s="197"/>
      <c r="Z113" s="197"/>
    </row>
    <row r="114" ht="15.75" customHeight="1">
      <c r="A114" s="180"/>
      <c r="B114" s="197"/>
      <c r="C114" s="197"/>
      <c r="D114" s="197"/>
      <c r="E114" s="197"/>
      <c r="F114" s="197"/>
      <c r="G114" s="197"/>
      <c r="H114" s="169"/>
      <c r="I114" s="152"/>
      <c r="J114" s="50"/>
      <c r="K114" s="50"/>
      <c r="L114" s="50"/>
      <c r="M114" s="50"/>
      <c r="N114" s="152"/>
      <c r="O114" s="197"/>
      <c r="P114" s="197"/>
      <c r="Q114" s="197"/>
      <c r="R114" s="197"/>
      <c r="S114" s="197"/>
      <c r="T114" s="197"/>
      <c r="U114" s="197"/>
      <c r="V114" s="197"/>
      <c r="W114" s="197"/>
      <c r="X114" s="197"/>
      <c r="Y114" s="197"/>
      <c r="Z114" s="197"/>
    </row>
    <row r="115" ht="15.75" customHeight="1">
      <c r="A115" s="180"/>
      <c r="B115" s="197"/>
      <c r="C115" s="197"/>
      <c r="D115" s="197"/>
      <c r="E115" s="197"/>
      <c r="F115" s="197"/>
      <c r="G115" s="197"/>
      <c r="H115" s="169"/>
      <c r="I115" s="152"/>
      <c r="J115" s="50"/>
      <c r="K115" s="50"/>
      <c r="L115" s="50"/>
      <c r="M115" s="50"/>
      <c r="N115" s="152"/>
      <c r="O115" s="197"/>
      <c r="P115" s="197"/>
      <c r="Q115" s="197"/>
      <c r="R115" s="197"/>
      <c r="S115" s="197"/>
      <c r="T115" s="197"/>
      <c r="U115" s="197"/>
      <c r="V115" s="197"/>
      <c r="W115" s="197"/>
      <c r="X115" s="197"/>
      <c r="Y115" s="197"/>
      <c r="Z115" s="197"/>
    </row>
    <row r="116" ht="15.75" customHeight="1">
      <c r="A116" s="180"/>
      <c r="B116" s="197"/>
      <c r="C116" s="197"/>
      <c r="D116" s="197"/>
      <c r="E116" s="197"/>
      <c r="F116" s="197"/>
      <c r="G116" s="197"/>
      <c r="H116" s="169"/>
      <c r="I116" s="152"/>
      <c r="J116" s="50"/>
      <c r="K116" s="50"/>
      <c r="L116" s="50"/>
      <c r="M116" s="50"/>
      <c r="N116" s="152"/>
      <c r="O116" s="197"/>
      <c r="P116" s="197"/>
      <c r="Q116" s="197"/>
      <c r="R116" s="197"/>
      <c r="S116" s="197"/>
      <c r="T116" s="197"/>
      <c r="U116" s="197"/>
      <c r="V116" s="197"/>
      <c r="W116" s="197"/>
      <c r="X116" s="197"/>
      <c r="Y116" s="197"/>
      <c r="Z116" s="197"/>
    </row>
    <row r="117" ht="15.75" customHeight="1">
      <c r="A117" s="180"/>
      <c r="B117" s="197"/>
      <c r="C117" s="197"/>
      <c r="D117" s="197"/>
      <c r="E117" s="197"/>
      <c r="F117" s="197"/>
      <c r="G117" s="197"/>
      <c r="H117" s="197"/>
      <c r="I117" s="152"/>
      <c r="J117" s="50"/>
      <c r="K117" s="50"/>
      <c r="L117" s="50"/>
      <c r="M117" s="50"/>
      <c r="N117" s="152"/>
      <c r="O117" s="197"/>
      <c r="P117" s="197"/>
      <c r="Q117" s="197"/>
      <c r="R117" s="197"/>
      <c r="S117" s="197"/>
      <c r="T117" s="197"/>
      <c r="U117" s="197"/>
      <c r="V117" s="197"/>
      <c r="W117" s="197"/>
      <c r="X117" s="197"/>
      <c r="Y117" s="197"/>
      <c r="Z117" s="197"/>
    </row>
    <row r="118" ht="15.75" customHeight="1">
      <c r="A118" s="180"/>
      <c r="B118" s="197"/>
      <c r="C118" s="197"/>
      <c r="D118" s="197"/>
      <c r="E118" s="197"/>
      <c r="F118" s="197"/>
      <c r="G118" s="197"/>
      <c r="H118" s="197"/>
      <c r="I118" s="152"/>
      <c r="J118" s="50"/>
      <c r="K118" s="50"/>
      <c r="L118" s="50"/>
      <c r="M118" s="50"/>
      <c r="N118" s="152"/>
      <c r="O118" s="197"/>
      <c r="P118" s="197"/>
      <c r="Q118" s="197"/>
      <c r="R118" s="197"/>
      <c r="S118" s="197"/>
      <c r="T118" s="197"/>
      <c r="U118" s="197"/>
      <c r="V118" s="197"/>
      <c r="W118" s="197"/>
      <c r="X118" s="197"/>
      <c r="Y118" s="197"/>
      <c r="Z118" s="197"/>
    </row>
    <row r="119" ht="15.75" customHeight="1">
      <c r="A119" s="180"/>
      <c r="B119" s="197"/>
      <c r="C119" s="197"/>
      <c r="D119" s="197"/>
      <c r="E119" s="197"/>
      <c r="F119" s="197"/>
      <c r="G119" s="197"/>
      <c r="H119" s="169"/>
      <c r="I119" s="152"/>
      <c r="J119" s="50"/>
      <c r="K119" s="50"/>
      <c r="L119" s="50"/>
      <c r="M119" s="50"/>
      <c r="N119" s="152"/>
      <c r="O119" s="197"/>
      <c r="P119" s="197"/>
      <c r="Q119" s="197"/>
      <c r="R119" s="197"/>
      <c r="S119" s="197"/>
      <c r="T119" s="197"/>
      <c r="U119" s="197"/>
      <c r="V119" s="197"/>
      <c r="W119" s="197"/>
      <c r="X119" s="197"/>
      <c r="Y119" s="197"/>
      <c r="Z119" s="197"/>
    </row>
    <row r="120" ht="15.75" customHeight="1">
      <c r="A120" s="180"/>
      <c r="B120" s="197"/>
      <c r="C120" s="197"/>
      <c r="D120" s="197"/>
      <c r="E120" s="197"/>
      <c r="F120" s="197"/>
      <c r="G120" s="197"/>
      <c r="H120" s="169"/>
      <c r="I120" s="152"/>
      <c r="J120" s="50"/>
      <c r="K120" s="50"/>
      <c r="L120" s="50"/>
      <c r="M120" s="50"/>
      <c r="N120" s="152"/>
      <c r="O120" s="197"/>
      <c r="P120" s="197"/>
      <c r="Q120" s="197"/>
      <c r="R120" s="197"/>
      <c r="S120" s="197"/>
      <c r="T120" s="197"/>
      <c r="U120" s="197"/>
      <c r="V120" s="197"/>
      <c r="W120" s="197"/>
      <c r="X120" s="197"/>
      <c r="Y120" s="197"/>
      <c r="Z120" s="197"/>
    </row>
    <row r="121" ht="15.75" customHeight="1">
      <c r="A121" s="180"/>
      <c r="B121" s="197"/>
      <c r="C121" s="197"/>
      <c r="D121" s="197"/>
      <c r="E121" s="197"/>
      <c r="F121" s="197"/>
      <c r="G121" s="197"/>
      <c r="H121" s="169"/>
      <c r="I121" s="152"/>
      <c r="J121" s="50"/>
      <c r="K121" s="50"/>
      <c r="L121" s="50"/>
      <c r="M121" s="50"/>
      <c r="N121" s="152"/>
      <c r="O121" s="197"/>
      <c r="P121" s="197"/>
      <c r="Q121" s="197"/>
      <c r="R121" s="197"/>
      <c r="S121" s="197"/>
      <c r="T121" s="197"/>
      <c r="U121" s="197"/>
      <c r="V121" s="197"/>
      <c r="W121" s="197"/>
      <c r="X121" s="197"/>
      <c r="Y121" s="197"/>
      <c r="Z121" s="197"/>
    </row>
    <row r="122" ht="15.75" customHeight="1">
      <c r="A122" s="180"/>
      <c r="B122" s="197"/>
      <c r="C122" s="197"/>
      <c r="D122" s="197"/>
      <c r="E122" s="197"/>
      <c r="F122" s="197"/>
      <c r="G122" s="197"/>
      <c r="H122" s="169"/>
      <c r="I122" s="152"/>
      <c r="J122" s="50"/>
      <c r="K122" s="50"/>
      <c r="L122" s="50"/>
      <c r="M122" s="50"/>
      <c r="N122" s="152"/>
      <c r="O122" s="197"/>
      <c r="P122" s="197"/>
      <c r="Q122" s="197"/>
      <c r="R122" s="197"/>
      <c r="S122" s="197"/>
      <c r="T122" s="197"/>
      <c r="U122" s="197"/>
      <c r="V122" s="197"/>
      <c r="W122" s="197"/>
      <c r="X122" s="197"/>
      <c r="Y122" s="197"/>
      <c r="Z122" s="197"/>
    </row>
    <row r="123" ht="15.75" customHeight="1">
      <c r="A123" s="180"/>
      <c r="B123" s="197"/>
      <c r="C123" s="197"/>
      <c r="D123" s="197"/>
      <c r="E123" s="197"/>
      <c r="F123" s="197"/>
      <c r="G123" s="197"/>
      <c r="H123" s="197"/>
      <c r="I123" s="152"/>
      <c r="J123" s="50"/>
      <c r="K123" s="50"/>
      <c r="L123" s="50"/>
      <c r="M123" s="50"/>
      <c r="N123" s="152"/>
      <c r="O123" s="197"/>
      <c r="P123" s="197"/>
      <c r="Q123" s="197"/>
      <c r="R123" s="197"/>
      <c r="S123" s="197"/>
      <c r="T123" s="197"/>
      <c r="U123" s="197"/>
      <c r="V123" s="197"/>
      <c r="W123" s="197"/>
      <c r="X123" s="197"/>
      <c r="Y123" s="197"/>
      <c r="Z123" s="197"/>
    </row>
    <row r="124" ht="15.75" customHeight="1">
      <c r="A124" s="180"/>
      <c r="B124" s="197"/>
      <c r="C124" s="197"/>
      <c r="D124" s="197"/>
      <c r="E124" s="197"/>
      <c r="F124" s="197"/>
      <c r="G124" s="197"/>
      <c r="H124" s="169"/>
      <c r="I124" s="152"/>
      <c r="J124" s="50"/>
      <c r="K124" s="50"/>
      <c r="L124" s="50"/>
      <c r="M124" s="50"/>
      <c r="N124" s="152"/>
      <c r="O124" s="197"/>
      <c r="P124" s="197"/>
      <c r="Q124" s="197"/>
      <c r="R124" s="197"/>
      <c r="S124" s="197"/>
      <c r="T124" s="197"/>
      <c r="U124" s="197"/>
      <c r="V124" s="197"/>
      <c r="W124" s="197"/>
      <c r="X124" s="197"/>
      <c r="Y124" s="197"/>
      <c r="Z124" s="197"/>
    </row>
    <row r="125" ht="15.75" customHeight="1">
      <c r="A125" s="180"/>
      <c r="B125" s="197"/>
      <c r="C125" s="197"/>
      <c r="D125" s="197"/>
      <c r="E125" s="197"/>
      <c r="F125" s="197"/>
      <c r="G125" s="197"/>
      <c r="H125" s="197"/>
      <c r="I125" s="152"/>
      <c r="J125" s="50"/>
      <c r="K125" s="50"/>
      <c r="L125" s="50"/>
      <c r="M125" s="50"/>
      <c r="N125" s="152"/>
      <c r="O125" s="197"/>
      <c r="P125" s="197"/>
      <c r="Q125" s="197"/>
      <c r="R125" s="197"/>
      <c r="S125" s="197"/>
      <c r="T125" s="197"/>
      <c r="U125" s="197"/>
      <c r="V125" s="197"/>
      <c r="W125" s="197"/>
      <c r="X125" s="197"/>
      <c r="Y125" s="197"/>
      <c r="Z125" s="197"/>
    </row>
    <row r="126" ht="15.75" customHeight="1">
      <c r="A126" s="180"/>
      <c r="B126" s="197"/>
      <c r="C126" s="197"/>
      <c r="D126" s="197"/>
      <c r="E126" s="197"/>
      <c r="F126" s="197"/>
      <c r="G126" s="197"/>
      <c r="H126" s="169"/>
      <c r="I126" s="152"/>
      <c r="J126" s="50"/>
      <c r="K126" s="50"/>
      <c r="L126" s="50"/>
      <c r="M126" s="50"/>
      <c r="N126" s="152"/>
      <c r="O126" s="197"/>
      <c r="P126" s="197"/>
      <c r="Q126" s="197"/>
      <c r="R126" s="197"/>
      <c r="S126" s="197"/>
      <c r="T126" s="197"/>
      <c r="U126" s="197"/>
      <c r="V126" s="197"/>
      <c r="W126" s="197"/>
      <c r="X126" s="197"/>
      <c r="Y126" s="197"/>
      <c r="Z126" s="197"/>
    </row>
    <row r="127" ht="15.75" customHeight="1">
      <c r="A127" s="180"/>
      <c r="B127" s="197"/>
      <c r="C127" s="197"/>
      <c r="D127" s="197"/>
      <c r="E127" s="197"/>
      <c r="F127" s="197"/>
      <c r="G127" s="197"/>
      <c r="H127" s="169"/>
      <c r="I127" s="152"/>
      <c r="J127" s="50"/>
      <c r="K127" s="50"/>
      <c r="L127" s="50"/>
      <c r="M127" s="50"/>
      <c r="N127" s="152"/>
      <c r="O127" s="197"/>
      <c r="P127" s="197"/>
      <c r="Q127" s="197"/>
      <c r="R127" s="197"/>
      <c r="S127" s="197"/>
      <c r="T127" s="197"/>
      <c r="U127" s="197"/>
      <c r="V127" s="197"/>
      <c r="W127" s="197"/>
      <c r="X127" s="197"/>
      <c r="Y127" s="197"/>
      <c r="Z127" s="197"/>
    </row>
    <row r="128" ht="15.75" customHeight="1">
      <c r="A128" s="180"/>
      <c r="B128" s="197"/>
      <c r="C128" s="197"/>
      <c r="D128" s="197"/>
      <c r="E128" s="197"/>
      <c r="F128" s="197"/>
      <c r="G128" s="197"/>
      <c r="H128" s="169"/>
      <c r="I128" s="152"/>
      <c r="J128" s="50"/>
      <c r="K128" s="50"/>
      <c r="L128" s="50"/>
      <c r="M128" s="50"/>
      <c r="N128" s="152"/>
      <c r="O128" s="197"/>
      <c r="P128" s="197"/>
      <c r="Q128" s="197"/>
      <c r="R128" s="197"/>
      <c r="S128" s="197"/>
      <c r="T128" s="197"/>
      <c r="U128" s="197"/>
      <c r="V128" s="197"/>
      <c r="W128" s="197"/>
      <c r="X128" s="197"/>
      <c r="Y128" s="197"/>
      <c r="Z128" s="197"/>
    </row>
    <row r="129" ht="15.75" customHeight="1">
      <c r="A129" s="180"/>
      <c r="B129" s="197"/>
      <c r="C129" s="197"/>
      <c r="D129" s="197"/>
      <c r="E129" s="197"/>
      <c r="F129" s="197"/>
      <c r="G129" s="197"/>
      <c r="H129" s="197"/>
      <c r="I129" s="197"/>
      <c r="J129" s="50"/>
      <c r="K129" s="50"/>
      <c r="L129" s="50"/>
      <c r="M129" s="50"/>
      <c r="N129" s="152"/>
      <c r="O129" s="197"/>
      <c r="P129" s="197"/>
      <c r="Q129" s="197"/>
      <c r="R129" s="197"/>
      <c r="S129" s="197"/>
      <c r="T129" s="197"/>
      <c r="U129" s="197"/>
      <c r="V129" s="197"/>
      <c r="W129" s="197"/>
      <c r="X129" s="197"/>
      <c r="Y129" s="197"/>
      <c r="Z129" s="197"/>
    </row>
    <row r="130" ht="15.75" customHeight="1">
      <c r="A130" s="180"/>
      <c r="B130" s="197"/>
      <c r="C130" s="197"/>
      <c r="D130" s="197"/>
      <c r="E130" s="197"/>
      <c r="F130" s="197"/>
      <c r="G130" s="197"/>
      <c r="H130" s="169"/>
      <c r="I130" s="152"/>
      <c r="J130" s="50"/>
      <c r="K130" s="50"/>
      <c r="L130" s="50"/>
      <c r="M130" s="50"/>
      <c r="N130" s="152"/>
      <c r="O130" s="197"/>
      <c r="P130" s="197"/>
      <c r="Q130" s="197"/>
      <c r="R130" s="197"/>
      <c r="S130" s="197"/>
      <c r="T130" s="197"/>
      <c r="U130" s="197"/>
      <c r="V130" s="197"/>
      <c r="W130" s="197"/>
      <c r="X130" s="197"/>
      <c r="Y130" s="197"/>
      <c r="Z130" s="197"/>
    </row>
    <row r="131" ht="15.75" customHeight="1">
      <c r="A131" s="180"/>
      <c r="B131" s="197"/>
      <c r="C131" s="197"/>
      <c r="D131" s="197"/>
      <c r="E131" s="197"/>
      <c r="F131" s="197"/>
      <c r="G131" s="197"/>
      <c r="H131" s="169"/>
      <c r="I131" s="152"/>
      <c r="J131" s="50"/>
      <c r="K131" s="50"/>
      <c r="L131" s="50"/>
      <c r="M131" s="50"/>
      <c r="N131" s="152"/>
      <c r="O131" s="197"/>
      <c r="P131" s="197"/>
      <c r="Q131" s="197"/>
      <c r="R131" s="197"/>
      <c r="S131" s="197"/>
      <c r="T131" s="197"/>
      <c r="U131" s="197"/>
      <c r="V131" s="197"/>
      <c r="W131" s="197"/>
      <c r="X131" s="197"/>
      <c r="Y131" s="197"/>
      <c r="Z131" s="197"/>
    </row>
    <row r="132" ht="15.75" customHeight="1">
      <c r="A132" s="180"/>
      <c r="B132" s="197"/>
      <c r="C132" s="197"/>
      <c r="D132" s="197"/>
      <c r="E132" s="197"/>
      <c r="F132" s="197"/>
      <c r="G132" s="197"/>
      <c r="H132" s="169"/>
      <c r="I132" s="152"/>
      <c r="J132" s="50"/>
      <c r="K132" s="50"/>
      <c r="L132" s="50"/>
      <c r="M132" s="50"/>
      <c r="N132" s="152"/>
      <c r="O132" s="197"/>
      <c r="P132" s="197"/>
      <c r="Q132" s="197"/>
      <c r="R132" s="197"/>
      <c r="S132" s="197"/>
      <c r="T132" s="197"/>
      <c r="U132" s="197"/>
      <c r="V132" s="197"/>
      <c r="W132" s="197"/>
      <c r="X132" s="197"/>
      <c r="Y132" s="197"/>
      <c r="Z132" s="197"/>
    </row>
    <row r="133" ht="15.75" customHeight="1">
      <c r="A133" s="180"/>
      <c r="B133" s="197"/>
      <c r="C133" s="197"/>
      <c r="D133" s="197"/>
      <c r="E133" s="197"/>
      <c r="F133" s="197"/>
      <c r="G133" s="197"/>
      <c r="H133" s="169"/>
      <c r="I133" s="152"/>
      <c r="J133" s="50"/>
      <c r="K133" s="50"/>
      <c r="L133" s="50"/>
      <c r="M133" s="50"/>
      <c r="N133" s="152"/>
      <c r="O133" s="197"/>
      <c r="P133" s="197"/>
      <c r="Q133" s="197"/>
      <c r="R133" s="197"/>
      <c r="S133" s="197"/>
      <c r="T133" s="197"/>
      <c r="U133" s="197"/>
      <c r="V133" s="197"/>
      <c r="W133" s="197"/>
      <c r="X133" s="197"/>
      <c r="Y133" s="197"/>
      <c r="Z133" s="197"/>
    </row>
    <row r="134" ht="15.75" customHeight="1">
      <c r="A134" s="180"/>
      <c r="B134" s="197"/>
      <c r="C134" s="197"/>
      <c r="D134" s="197"/>
      <c r="E134" s="197"/>
      <c r="F134" s="197"/>
      <c r="G134" s="197"/>
      <c r="H134" s="197"/>
      <c r="I134" s="152"/>
      <c r="J134" s="50"/>
      <c r="K134" s="50"/>
      <c r="L134" s="50"/>
      <c r="M134" s="50"/>
      <c r="N134" s="152"/>
      <c r="O134" s="197"/>
      <c r="P134" s="197"/>
      <c r="Q134" s="197"/>
      <c r="R134" s="197"/>
      <c r="S134" s="197"/>
      <c r="T134" s="197"/>
      <c r="U134" s="197"/>
      <c r="V134" s="197"/>
      <c r="W134" s="197"/>
      <c r="X134" s="197"/>
      <c r="Y134" s="197"/>
      <c r="Z134" s="197"/>
    </row>
    <row r="135" ht="15.75" customHeight="1">
      <c r="A135" s="180"/>
      <c r="B135" s="197"/>
      <c r="C135" s="197"/>
      <c r="D135" s="197"/>
      <c r="E135" s="197"/>
      <c r="F135" s="197"/>
      <c r="G135" s="197"/>
      <c r="H135" s="169"/>
      <c r="I135" s="152"/>
      <c r="J135" s="50"/>
      <c r="K135" s="50"/>
      <c r="L135" s="50"/>
      <c r="M135" s="50"/>
      <c r="N135" s="152"/>
      <c r="O135" s="197"/>
      <c r="P135" s="197"/>
      <c r="Q135" s="197"/>
      <c r="R135" s="197"/>
      <c r="S135" s="197"/>
      <c r="T135" s="197"/>
      <c r="U135" s="197"/>
      <c r="V135" s="197"/>
      <c r="W135" s="197"/>
      <c r="X135" s="197"/>
      <c r="Y135" s="197"/>
      <c r="Z135" s="197"/>
    </row>
    <row r="136" ht="15.75" customHeight="1">
      <c r="A136" s="180"/>
      <c r="B136" s="197"/>
      <c r="C136" s="197"/>
      <c r="D136" s="197"/>
      <c r="E136" s="197"/>
      <c r="F136" s="197"/>
      <c r="G136" s="197"/>
      <c r="H136" s="169"/>
      <c r="I136" s="152"/>
      <c r="J136" s="50"/>
      <c r="K136" s="50"/>
      <c r="L136" s="50"/>
      <c r="M136" s="50"/>
      <c r="N136" s="152"/>
      <c r="O136" s="197"/>
      <c r="P136" s="197"/>
      <c r="Q136" s="197"/>
      <c r="R136" s="197"/>
      <c r="S136" s="197"/>
      <c r="T136" s="197"/>
      <c r="U136" s="197"/>
      <c r="V136" s="197"/>
      <c r="W136" s="197"/>
      <c r="X136" s="197"/>
      <c r="Y136" s="197"/>
      <c r="Z136" s="197"/>
    </row>
    <row r="137" ht="15.75" customHeight="1">
      <c r="A137" s="180"/>
      <c r="B137" s="197"/>
      <c r="C137" s="197"/>
      <c r="D137" s="197"/>
      <c r="E137" s="197"/>
      <c r="F137" s="197"/>
      <c r="G137" s="197"/>
      <c r="H137" s="169"/>
      <c r="I137" s="152"/>
      <c r="J137" s="50"/>
      <c r="K137" s="50"/>
      <c r="L137" s="50"/>
      <c r="M137" s="50"/>
      <c r="N137" s="152"/>
      <c r="O137" s="197"/>
      <c r="P137" s="197"/>
      <c r="Q137" s="197"/>
      <c r="R137" s="197"/>
      <c r="S137" s="197"/>
      <c r="T137" s="197"/>
      <c r="U137" s="197"/>
      <c r="V137" s="197"/>
      <c r="W137" s="197"/>
      <c r="X137" s="197"/>
      <c r="Y137" s="197"/>
      <c r="Z137" s="197"/>
    </row>
    <row r="138" ht="15.75" customHeight="1">
      <c r="A138" s="180"/>
      <c r="B138" s="197"/>
      <c r="C138" s="197"/>
      <c r="D138" s="197"/>
      <c r="E138" s="197"/>
      <c r="F138" s="197"/>
      <c r="G138" s="197"/>
      <c r="H138" s="169"/>
      <c r="I138" s="152"/>
      <c r="J138" s="50"/>
      <c r="K138" s="50"/>
      <c r="L138" s="50"/>
      <c r="M138" s="50"/>
      <c r="N138" s="152"/>
      <c r="O138" s="197"/>
      <c r="P138" s="197"/>
      <c r="Q138" s="197"/>
      <c r="R138" s="197"/>
      <c r="S138" s="197"/>
      <c r="T138" s="197"/>
      <c r="U138" s="197"/>
      <c r="V138" s="197"/>
      <c r="W138" s="197"/>
      <c r="X138" s="197"/>
      <c r="Y138" s="197"/>
      <c r="Z138" s="197"/>
    </row>
    <row r="139" ht="15.75" customHeight="1">
      <c r="A139" s="180"/>
      <c r="B139" s="197"/>
      <c r="C139" s="197"/>
      <c r="D139" s="197"/>
      <c r="E139" s="197"/>
      <c r="F139" s="197"/>
      <c r="G139" s="197"/>
      <c r="H139" s="169"/>
      <c r="I139" s="152"/>
      <c r="J139" s="50"/>
      <c r="K139" s="50"/>
      <c r="L139" s="50"/>
      <c r="M139" s="50"/>
      <c r="N139" s="152"/>
      <c r="O139" s="197"/>
      <c r="P139" s="197"/>
      <c r="Q139" s="197"/>
      <c r="R139" s="197"/>
      <c r="S139" s="197"/>
      <c r="T139" s="197"/>
      <c r="U139" s="197"/>
      <c r="V139" s="197"/>
      <c r="W139" s="197"/>
      <c r="X139" s="197"/>
      <c r="Y139" s="197"/>
      <c r="Z139" s="197"/>
    </row>
    <row r="140" ht="15.75" customHeight="1">
      <c r="A140" s="180"/>
      <c r="B140" s="197"/>
      <c r="C140" s="197"/>
      <c r="D140" s="197"/>
      <c r="E140" s="197"/>
      <c r="F140" s="197"/>
      <c r="G140" s="197"/>
      <c r="H140" s="169"/>
      <c r="I140" s="152"/>
      <c r="J140" s="50"/>
      <c r="K140" s="50"/>
      <c r="L140" s="50"/>
      <c r="M140" s="50"/>
      <c r="N140" s="152"/>
      <c r="O140" s="197"/>
      <c r="P140" s="197"/>
      <c r="Q140" s="197"/>
      <c r="R140" s="197"/>
      <c r="S140" s="197"/>
      <c r="T140" s="197"/>
      <c r="U140" s="197"/>
      <c r="V140" s="197"/>
      <c r="W140" s="197"/>
      <c r="X140" s="197"/>
      <c r="Y140" s="197"/>
      <c r="Z140" s="197"/>
    </row>
    <row r="141" ht="15.75" customHeight="1">
      <c r="A141" s="180"/>
      <c r="B141" s="197"/>
      <c r="C141" s="197"/>
      <c r="D141" s="197"/>
      <c r="E141" s="197"/>
      <c r="F141" s="197"/>
      <c r="G141" s="197"/>
      <c r="H141" s="169"/>
      <c r="I141" s="152"/>
      <c r="J141" s="50"/>
      <c r="K141" s="50"/>
      <c r="L141" s="50"/>
      <c r="M141" s="50"/>
      <c r="N141" s="152"/>
      <c r="O141" s="197"/>
      <c r="P141" s="197"/>
      <c r="Q141" s="197"/>
      <c r="R141" s="197"/>
      <c r="S141" s="197"/>
      <c r="T141" s="197"/>
      <c r="U141" s="197"/>
      <c r="V141" s="197"/>
      <c r="W141" s="197"/>
      <c r="X141" s="197"/>
      <c r="Y141" s="197"/>
      <c r="Z141" s="197"/>
    </row>
    <row r="142" ht="15.75" customHeight="1">
      <c r="A142" s="180"/>
      <c r="B142" s="197"/>
      <c r="C142" s="197"/>
      <c r="D142" s="197"/>
      <c r="E142" s="197"/>
      <c r="F142" s="197"/>
      <c r="G142" s="197"/>
      <c r="H142" s="169"/>
      <c r="I142" s="152"/>
      <c r="J142" s="50"/>
      <c r="K142" s="50"/>
      <c r="L142" s="50"/>
      <c r="M142" s="50"/>
      <c r="N142" s="152"/>
      <c r="O142" s="197"/>
      <c r="P142" s="197"/>
      <c r="Q142" s="197"/>
      <c r="R142" s="197"/>
      <c r="S142" s="197"/>
      <c r="T142" s="197"/>
      <c r="U142" s="197"/>
      <c r="V142" s="197"/>
      <c r="W142" s="197"/>
      <c r="X142" s="197"/>
      <c r="Y142" s="197"/>
      <c r="Z142" s="197"/>
    </row>
    <row r="143" ht="15.75" customHeight="1">
      <c r="A143" s="180"/>
      <c r="B143" s="197"/>
      <c r="C143" s="197"/>
      <c r="D143" s="197"/>
      <c r="E143" s="197"/>
      <c r="F143" s="197"/>
      <c r="G143" s="197"/>
      <c r="H143" s="169"/>
      <c r="I143" s="152"/>
      <c r="J143" s="50"/>
      <c r="K143" s="50"/>
      <c r="L143" s="50"/>
      <c r="M143" s="50"/>
      <c r="N143" s="152"/>
      <c r="O143" s="197"/>
      <c r="P143" s="197"/>
      <c r="Q143" s="197"/>
      <c r="R143" s="197"/>
      <c r="S143" s="197"/>
      <c r="T143" s="197"/>
      <c r="U143" s="197"/>
      <c r="V143" s="197"/>
      <c r="W143" s="197"/>
      <c r="X143" s="197"/>
      <c r="Y143" s="197"/>
      <c r="Z143" s="197"/>
    </row>
    <row r="144" ht="15.75" customHeight="1">
      <c r="A144" s="180"/>
      <c r="B144" s="197"/>
      <c r="C144" s="197"/>
      <c r="D144" s="197"/>
      <c r="E144" s="197"/>
      <c r="F144" s="197"/>
      <c r="G144" s="197"/>
      <c r="H144" s="169"/>
      <c r="I144" s="152"/>
      <c r="J144" s="50"/>
      <c r="K144" s="50"/>
      <c r="L144" s="50"/>
      <c r="M144" s="50"/>
      <c r="N144" s="152"/>
      <c r="O144" s="197"/>
      <c r="P144" s="197"/>
      <c r="Q144" s="197"/>
      <c r="R144" s="197"/>
      <c r="S144" s="197"/>
      <c r="T144" s="197"/>
      <c r="U144" s="197"/>
      <c r="V144" s="197"/>
      <c r="W144" s="197"/>
      <c r="X144" s="197"/>
      <c r="Y144" s="197"/>
      <c r="Z144" s="197"/>
    </row>
    <row r="145" ht="15.75" customHeight="1">
      <c r="A145" s="180"/>
      <c r="B145" s="197"/>
      <c r="C145" s="197"/>
      <c r="D145" s="197"/>
      <c r="E145" s="197"/>
      <c r="F145" s="197"/>
      <c r="G145" s="197"/>
      <c r="H145" s="169"/>
      <c r="I145" s="152"/>
      <c r="J145" s="50"/>
      <c r="K145" s="50"/>
      <c r="L145" s="50"/>
      <c r="M145" s="50"/>
      <c r="N145" s="152"/>
      <c r="O145" s="197"/>
      <c r="P145" s="197"/>
      <c r="Q145" s="197"/>
      <c r="R145" s="197"/>
      <c r="S145" s="197"/>
      <c r="T145" s="197"/>
      <c r="U145" s="197"/>
      <c r="V145" s="197"/>
      <c r="W145" s="197"/>
      <c r="X145" s="197"/>
      <c r="Y145" s="197"/>
      <c r="Z145" s="197"/>
    </row>
    <row r="146" ht="15.75" customHeight="1">
      <c r="A146" s="180"/>
      <c r="B146" s="197"/>
      <c r="C146" s="197"/>
      <c r="D146" s="197"/>
      <c r="E146" s="197"/>
      <c r="F146" s="197"/>
      <c r="G146" s="197"/>
      <c r="H146" s="169"/>
      <c r="I146" s="152"/>
      <c r="J146" s="50"/>
      <c r="K146" s="50"/>
      <c r="L146" s="50"/>
      <c r="M146" s="50"/>
      <c r="N146" s="152"/>
      <c r="O146" s="197"/>
      <c r="P146" s="197"/>
      <c r="Q146" s="197"/>
      <c r="R146" s="197"/>
      <c r="S146" s="197"/>
      <c r="T146" s="197"/>
      <c r="U146" s="197"/>
      <c r="V146" s="197"/>
      <c r="W146" s="197"/>
      <c r="X146" s="197"/>
      <c r="Y146" s="197"/>
      <c r="Z146" s="197"/>
    </row>
    <row r="147" ht="15.75" customHeight="1">
      <c r="A147" s="180"/>
      <c r="B147" s="197"/>
      <c r="C147" s="197"/>
      <c r="D147" s="197"/>
      <c r="E147" s="197"/>
      <c r="F147" s="197"/>
      <c r="G147" s="197"/>
      <c r="H147" s="169"/>
      <c r="I147" s="152"/>
      <c r="J147" s="50"/>
      <c r="K147" s="50"/>
      <c r="L147" s="50"/>
      <c r="M147" s="50"/>
      <c r="N147" s="152"/>
      <c r="O147" s="197"/>
      <c r="P147" s="197"/>
      <c r="Q147" s="197"/>
      <c r="R147" s="197"/>
      <c r="S147" s="197"/>
      <c r="T147" s="197"/>
      <c r="U147" s="197"/>
      <c r="V147" s="197"/>
      <c r="W147" s="197"/>
      <c r="X147" s="197"/>
      <c r="Y147" s="197"/>
      <c r="Z147" s="197"/>
    </row>
    <row r="148" ht="15.75" customHeight="1">
      <c r="A148" s="180"/>
      <c r="B148" s="197"/>
      <c r="C148" s="197"/>
      <c r="D148" s="197"/>
      <c r="E148" s="197"/>
      <c r="F148" s="197"/>
      <c r="G148" s="197"/>
      <c r="H148" s="169"/>
      <c r="I148" s="152"/>
      <c r="J148" s="50"/>
      <c r="K148" s="50"/>
      <c r="L148" s="50"/>
      <c r="M148" s="50"/>
      <c r="N148" s="152"/>
      <c r="O148" s="197"/>
      <c r="P148" s="197"/>
      <c r="Q148" s="197"/>
      <c r="R148" s="197"/>
      <c r="S148" s="197"/>
      <c r="T148" s="197"/>
      <c r="U148" s="197"/>
      <c r="V148" s="197"/>
      <c r="W148" s="197"/>
      <c r="X148" s="197"/>
      <c r="Y148" s="197"/>
      <c r="Z148" s="197"/>
    </row>
    <row r="149" ht="15.75" customHeight="1">
      <c r="A149" s="180"/>
      <c r="B149" s="197"/>
      <c r="C149" s="197"/>
      <c r="D149" s="197"/>
      <c r="E149" s="197"/>
      <c r="F149" s="197"/>
      <c r="G149" s="197"/>
      <c r="H149" s="169"/>
      <c r="I149" s="152"/>
      <c r="J149" s="50"/>
      <c r="K149" s="50"/>
      <c r="L149" s="50"/>
      <c r="M149" s="50"/>
      <c r="N149" s="152"/>
      <c r="O149" s="197"/>
      <c r="P149" s="197"/>
      <c r="Q149" s="197"/>
      <c r="R149" s="197"/>
      <c r="S149" s="197"/>
      <c r="T149" s="197"/>
      <c r="U149" s="197"/>
      <c r="V149" s="197"/>
      <c r="W149" s="197"/>
      <c r="X149" s="197"/>
      <c r="Y149" s="197"/>
      <c r="Z149" s="197"/>
    </row>
    <row r="150" ht="15.75" customHeight="1">
      <c r="A150" s="180"/>
      <c r="B150" s="197"/>
      <c r="C150" s="197"/>
      <c r="D150" s="197"/>
      <c r="E150" s="197"/>
      <c r="F150" s="197"/>
      <c r="G150" s="197"/>
      <c r="H150" s="197"/>
      <c r="I150" s="152"/>
      <c r="J150" s="50"/>
      <c r="K150" s="50"/>
      <c r="L150" s="50"/>
      <c r="M150" s="50"/>
      <c r="N150" s="152"/>
      <c r="O150" s="197"/>
      <c r="P150" s="197"/>
      <c r="Q150" s="197"/>
      <c r="R150" s="197"/>
      <c r="S150" s="197"/>
      <c r="T150" s="197"/>
      <c r="U150" s="197"/>
      <c r="V150" s="197"/>
      <c r="W150" s="197"/>
      <c r="X150" s="197"/>
      <c r="Y150" s="197"/>
      <c r="Z150" s="197"/>
    </row>
    <row r="151" ht="15.75" customHeight="1">
      <c r="A151" s="180"/>
      <c r="B151" s="197"/>
      <c r="C151" s="197"/>
      <c r="D151" s="197"/>
      <c r="E151" s="197"/>
      <c r="F151" s="197"/>
      <c r="G151" s="197"/>
      <c r="H151" s="169"/>
      <c r="I151" s="152"/>
      <c r="J151" s="50"/>
      <c r="K151" s="50"/>
      <c r="L151" s="50"/>
      <c r="M151" s="50"/>
      <c r="N151" s="152"/>
      <c r="O151" s="197"/>
      <c r="P151" s="197"/>
      <c r="Q151" s="197"/>
      <c r="R151" s="197"/>
      <c r="S151" s="197"/>
      <c r="T151" s="197"/>
      <c r="U151" s="197"/>
      <c r="V151" s="197"/>
      <c r="W151" s="197"/>
      <c r="X151" s="197"/>
      <c r="Y151" s="197"/>
      <c r="Z151" s="197"/>
    </row>
    <row r="152" ht="15.75" customHeight="1">
      <c r="A152" s="180"/>
      <c r="B152" s="197"/>
      <c r="C152" s="197"/>
      <c r="D152" s="197"/>
      <c r="E152" s="197"/>
      <c r="F152" s="197"/>
      <c r="G152" s="197"/>
      <c r="H152" s="169"/>
      <c r="I152" s="152"/>
      <c r="J152" s="50"/>
      <c r="K152" s="50"/>
      <c r="L152" s="50"/>
      <c r="M152" s="50"/>
      <c r="N152" s="152"/>
      <c r="O152" s="197"/>
      <c r="P152" s="197"/>
      <c r="Q152" s="197"/>
      <c r="R152" s="197"/>
      <c r="S152" s="197"/>
      <c r="T152" s="197"/>
      <c r="U152" s="197"/>
      <c r="V152" s="197"/>
      <c r="W152" s="197"/>
      <c r="X152" s="197"/>
      <c r="Y152" s="197"/>
      <c r="Z152" s="197"/>
    </row>
    <row r="153" ht="15.75" customHeight="1">
      <c r="A153" s="180"/>
      <c r="B153" s="197"/>
      <c r="C153" s="197"/>
      <c r="D153" s="197"/>
      <c r="E153" s="197"/>
      <c r="F153" s="197"/>
      <c r="G153" s="197"/>
      <c r="H153" s="197"/>
      <c r="I153" s="152"/>
      <c r="J153" s="50"/>
      <c r="K153" s="50"/>
      <c r="L153" s="50"/>
      <c r="M153" s="50"/>
      <c r="N153" s="152"/>
      <c r="O153" s="197"/>
      <c r="P153" s="197"/>
      <c r="Q153" s="197"/>
      <c r="R153" s="197"/>
      <c r="S153" s="197"/>
      <c r="T153" s="197"/>
      <c r="U153" s="197"/>
      <c r="V153" s="197"/>
      <c r="W153" s="197"/>
      <c r="X153" s="197"/>
      <c r="Y153" s="197"/>
      <c r="Z153" s="197"/>
    </row>
    <row r="154" ht="15.75" customHeight="1">
      <c r="A154" s="180"/>
      <c r="B154" s="197"/>
      <c r="C154" s="197"/>
      <c r="D154" s="197"/>
      <c r="E154" s="197"/>
      <c r="F154" s="197"/>
      <c r="G154" s="197"/>
      <c r="H154" s="169"/>
      <c r="I154" s="152"/>
      <c r="J154" s="50"/>
      <c r="K154" s="50"/>
      <c r="L154" s="50"/>
      <c r="M154" s="50"/>
      <c r="N154" s="152"/>
      <c r="O154" s="197"/>
      <c r="P154" s="197"/>
      <c r="Q154" s="197"/>
      <c r="R154" s="197"/>
      <c r="S154" s="197"/>
      <c r="T154" s="197"/>
      <c r="U154" s="197"/>
      <c r="V154" s="197"/>
      <c r="W154" s="197"/>
      <c r="X154" s="197"/>
      <c r="Y154" s="197"/>
      <c r="Z154" s="197"/>
    </row>
    <row r="155" ht="15.75" customHeight="1">
      <c r="A155" s="180"/>
      <c r="B155" s="197"/>
      <c r="C155" s="197"/>
      <c r="D155" s="197"/>
      <c r="E155" s="197"/>
      <c r="F155" s="197"/>
      <c r="G155" s="197"/>
      <c r="H155" s="169"/>
      <c r="I155" s="152"/>
      <c r="J155" s="50"/>
      <c r="K155" s="50"/>
      <c r="L155" s="50"/>
      <c r="M155" s="50"/>
      <c r="N155" s="152"/>
      <c r="O155" s="197"/>
      <c r="P155" s="197"/>
      <c r="Q155" s="197"/>
      <c r="R155" s="197"/>
      <c r="S155" s="197"/>
      <c r="T155" s="197"/>
      <c r="U155" s="197"/>
      <c r="V155" s="197"/>
      <c r="W155" s="197"/>
      <c r="X155" s="197"/>
      <c r="Y155" s="197"/>
      <c r="Z155" s="197"/>
    </row>
    <row r="156" ht="15.75" customHeight="1">
      <c r="A156" s="180"/>
      <c r="B156" s="197"/>
      <c r="C156" s="197"/>
      <c r="D156" s="197"/>
      <c r="E156" s="197"/>
      <c r="F156" s="197"/>
      <c r="G156" s="197"/>
      <c r="H156" s="169"/>
      <c r="I156" s="152"/>
      <c r="J156" s="50"/>
      <c r="K156" s="50"/>
      <c r="L156" s="50"/>
      <c r="M156" s="50"/>
      <c r="N156" s="152"/>
      <c r="O156" s="197"/>
      <c r="P156" s="197"/>
      <c r="Q156" s="197"/>
      <c r="R156" s="197"/>
      <c r="S156" s="197"/>
      <c r="T156" s="197"/>
      <c r="U156" s="197"/>
      <c r="V156" s="197"/>
      <c r="W156" s="197"/>
      <c r="X156" s="197"/>
      <c r="Y156" s="197"/>
      <c r="Z156" s="197"/>
    </row>
    <row r="157" ht="15.75" customHeight="1">
      <c r="A157" s="180"/>
      <c r="B157" s="197"/>
      <c r="C157" s="197"/>
      <c r="D157" s="197"/>
      <c r="E157" s="197"/>
      <c r="F157" s="197"/>
      <c r="G157" s="197"/>
      <c r="H157" s="197"/>
      <c r="I157" s="152"/>
      <c r="J157" s="50"/>
      <c r="K157" s="50"/>
      <c r="L157" s="50"/>
      <c r="M157" s="50"/>
      <c r="N157" s="152"/>
      <c r="O157" s="197"/>
      <c r="P157" s="197"/>
      <c r="Q157" s="197"/>
      <c r="R157" s="197"/>
      <c r="S157" s="197"/>
      <c r="T157" s="197"/>
      <c r="U157" s="197"/>
      <c r="V157" s="197"/>
      <c r="W157" s="197"/>
      <c r="X157" s="197"/>
      <c r="Y157" s="197"/>
      <c r="Z157" s="197"/>
    </row>
    <row r="158" ht="15.75" customHeight="1">
      <c r="A158" s="180"/>
      <c r="B158" s="197"/>
      <c r="C158" s="197"/>
      <c r="D158" s="197"/>
      <c r="E158" s="197"/>
      <c r="F158" s="197"/>
      <c r="G158" s="197"/>
      <c r="H158" s="169"/>
      <c r="I158" s="152"/>
      <c r="J158" s="50"/>
      <c r="K158" s="50"/>
      <c r="L158" s="50"/>
      <c r="M158" s="50"/>
      <c r="N158" s="152"/>
      <c r="O158" s="197"/>
      <c r="P158" s="197"/>
      <c r="Q158" s="197"/>
      <c r="R158" s="197"/>
      <c r="S158" s="197"/>
      <c r="T158" s="197"/>
      <c r="U158" s="197"/>
      <c r="V158" s="197"/>
      <c r="W158" s="197"/>
      <c r="X158" s="197"/>
      <c r="Y158" s="197"/>
      <c r="Z158" s="197"/>
    </row>
    <row r="159" ht="15.75" customHeight="1">
      <c r="A159" s="180"/>
      <c r="B159" s="197"/>
      <c r="C159" s="197"/>
      <c r="D159" s="197"/>
      <c r="E159" s="197"/>
      <c r="F159" s="197"/>
      <c r="G159" s="197"/>
      <c r="H159" s="169"/>
      <c r="I159" s="152"/>
      <c r="J159" s="50"/>
      <c r="K159" s="50"/>
      <c r="L159" s="50"/>
      <c r="M159" s="50"/>
      <c r="N159" s="152"/>
      <c r="O159" s="197"/>
      <c r="P159" s="197"/>
      <c r="Q159" s="197"/>
      <c r="R159" s="197"/>
      <c r="S159" s="197"/>
      <c r="T159" s="197"/>
      <c r="U159" s="197"/>
      <c r="V159" s="197"/>
      <c r="W159" s="197"/>
      <c r="X159" s="197"/>
      <c r="Y159" s="197"/>
      <c r="Z159" s="197"/>
    </row>
    <row r="160" ht="15.75" customHeight="1">
      <c r="A160" s="180"/>
      <c r="B160" s="197"/>
      <c r="C160" s="197"/>
      <c r="D160" s="197"/>
      <c r="E160" s="197"/>
      <c r="F160" s="197"/>
      <c r="G160" s="197"/>
      <c r="H160" s="169"/>
      <c r="I160" s="152"/>
      <c r="J160" s="50"/>
      <c r="K160" s="50"/>
      <c r="L160" s="50"/>
      <c r="M160" s="50"/>
      <c r="N160" s="152"/>
      <c r="O160" s="197"/>
      <c r="P160" s="197"/>
      <c r="Q160" s="197"/>
      <c r="R160" s="197"/>
      <c r="S160" s="197"/>
      <c r="T160" s="197"/>
      <c r="U160" s="197"/>
      <c r="V160" s="197"/>
      <c r="W160" s="197"/>
      <c r="X160" s="197"/>
      <c r="Y160" s="197"/>
      <c r="Z160" s="197"/>
    </row>
    <row r="161" ht="15.75" customHeight="1">
      <c r="A161" s="180"/>
      <c r="B161" s="197"/>
      <c r="C161" s="197"/>
      <c r="D161" s="197"/>
      <c r="E161" s="197"/>
      <c r="F161" s="197"/>
      <c r="G161" s="197"/>
      <c r="H161" s="169"/>
      <c r="I161" s="152"/>
      <c r="J161" s="50"/>
      <c r="K161" s="50"/>
      <c r="L161" s="50"/>
      <c r="M161" s="50"/>
      <c r="N161" s="152"/>
      <c r="O161" s="197"/>
      <c r="P161" s="197"/>
      <c r="Q161" s="197"/>
      <c r="R161" s="197"/>
      <c r="S161" s="197"/>
      <c r="T161" s="197"/>
      <c r="U161" s="197"/>
      <c r="V161" s="197"/>
      <c r="W161" s="197"/>
      <c r="X161" s="197"/>
      <c r="Y161" s="197"/>
      <c r="Z161" s="197"/>
    </row>
    <row r="162" ht="15.75" customHeight="1">
      <c r="A162" s="180"/>
      <c r="B162" s="197"/>
      <c r="C162" s="197"/>
      <c r="D162" s="197"/>
      <c r="E162" s="197"/>
      <c r="F162" s="197"/>
      <c r="G162" s="197"/>
      <c r="H162" s="169"/>
      <c r="I162" s="152"/>
      <c r="J162" s="50"/>
      <c r="K162" s="50"/>
      <c r="L162" s="50"/>
      <c r="M162" s="50"/>
      <c r="N162" s="152"/>
      <c r="O162" s="197"/>
      <c r="P162" s="197"/>
      <c r="Q162" s="197"/>
      <c r="R162" s="197"/>
      <c r="S162" s="197"/>
      <c r="T162" s="197"/>
      <c r="U162" s="197"/>
      <c r="V162" s="197"/>
      <c r="W162" s="197"/>
      <c r="X162" s="197"/>
      <c r="Y162" s="197"/>
      <c r="Z162" s="197"/>
    </row>
    <row r="163" ht="15.75" customHeight="1">
      <c r="A163" s="180"/>
      <c r="B163" s="197"/>
      <c r="C163" s="197"/>
      <c r="D163" s="197"/>
      <c r="E163" s="197"/>
      <c r="F163" s="197"/>
      <c r="G163" s="197"/>
      <c r="H163" s="169"/>
      <c r="I163" s="152"/>
      <c r="J163" s="50"/>
      <c r="K163" s="50"/>
      <c r="L163" s="50"/>
      <c r="M163" s="50"/>
      <c r="N163" s="152"/>
      <c r="O163" s="197"/>
      <c r="P163" s="197"/>
      <c r="Q163" s="197"/>
      <c r="R163" s="197"/>
      <c r="S163" s="197"/>
      <c r="T163" s="197"/>
      <c r="U163" s="197"/>
      <c r="V163" s="197"/>
      <c r="W163" s="197"/>
      <c r="X163" s="197"/>
      <c r="Y163" s="197"/>
      <c r="Z163" s="197"/>
    </row>
    <row r="164" ht="15.75" customHeight="1">
      <c r="A164" s="180"/>
      <c r="B164" s="197"/>
      <c r="C164" s="197"/>
      <c r="D164" s="197"/>
      <c r="E164" s="197"/>
      <c r="F164" s="197"/>
      <c r="G164" s="197"/>
      <c r="H164" s="169"/>
      <c r="I164" s="152"/>
      <c r="J164" s="50"/>
      <c r="K164" s="50"/>
      <c r="L164" s="50"/>
      <c r="M164" s="50"/>
      <c r="N164" s="152"/>
      <c r="O164" s="197"/>
      <c r="P164" s="197"/>
      <c r="Q164" s="197"/>
      <c r="R164" s="197"/>
      <c r="S164" s="197"/>
      <c r="T164" s="197"/>
      <c r="U164" s="197"/>
      <c r="V164" s="197"/>
      <c r="W164" s="197"/>
      <c r="X164" s="197"/>
      <c r="Y164" s="197"/>
      <c r="Z164" s="197"/>
    </row>
    <row r="165" ht="15.75" customHeight="1">
      <c r="A165" s="180"/>
      <c r="B165" s="197"/>
      <c r="C165" s="197"/>
      <c r="D165" s="197"/>
      <c r="E165" s="197"/>
      <c r="F165" s="197"/>
      <c r="G165" s="197"/>
      <c r="H165" s="197"/>
      <c r="I165" s="152"/>
      <c r="J165" s="50"/>
      <c r="K165" s="50"/>
      <c r="L165" s="50"/>
      <c r="M165" s="50"/>
      <c r="N165" s="152"/>
      <c r="O165" s="197"/>
      <c r="P165" s="197"/>
      <c r="Q165" s="197"/>
      <c r="R165" s="197"/>
      <c r="S165" s="197"/>
      <c r="T165" s="197"/>
      <c r="U165" s="197"/>
      <c r="V165" s="197"/>
      <c r="W165" s="197"/>
      <c r="X165" s="197"/>
      <c r="Y165" s="197"/>
      <c r="Z165" s="197"/>
    </row>
    <row r="166" ht="15.75" customHeight="1">
      <c r="A166" s="180"/>
      <c r="B166" s="197"/>
      <c r="C166" s="197"/>
      <c r="D166" s="197"/>
      <c r="E166" s="197"/>
      <c r="F166" s="197"/>
      <c r="G166" s="197"/>
      <c r="H166" s="169"/>
      <c r="I166" s="152"/>
      <c r="J166" s="50"/>
      <c r="K166" s="50"/>
      <c r="L166" s="50"/>
      <c r="M166" s="50"/>
      <c r="N166" s="152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</row>
    <row r="167" ht="15.75" customHeight="1">
      <c r="A167" s="180"/>
      <c r="B167" s="197"/>
      <c r="C167" s="197"/>
      <c r="D167" s="197"/>
      <c r="E167" s="197"/>
      <c r="F167" s="197"/>
      <c r="G167" s="197"/>
      <c r="H167" s="169"/>
      <c r="I167" s="152"/>
      <c r="J167" s="50"/>
      <c r="K167" s="50"/>
      <c r="L167" s="50"/>
      <c r="M167" s="50"/>
      <c r="N167" s="152"/>
      <c r="O167" s="197"/>
      <c r="P167" s="197"/>
      <c r="Q167" s="197"/>
      <c r="R167" s="197"/>
      <c r="S167" s="197"/>
      <c r="T167" s="197"/>
      <c r="U167" s="197"/>
      <c r="V167" s="197"/>
      <c r="W167" s="197"/>
      <c r="X167" s="197"/>
      <c r="Y167" s="197"/>
      <c r="Z167" s="197"/>
    </row>
    <row r="168" ht="15.75" customHeight="1">
      <c r="A168" s="180"/>
      <c r="B168" s="197"/>
      <c r="C168" s="197"/>
      <c r="D168" s="197"/>
      <c r="E168" s="197"/>
      <c r="F168" s="197"/>
      <c r="G168" s="197"/>
      <c r="H168" s="169"/>
      <c r="I168" s="152"/>
      <c r="J168" s="50"/>
      <c r="K168" s="50"/>
      <c r="L168" s="50"/>
      <c r="M168" s="50"/>
      <c r="N168" s="152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</row>
    <row r="169" ht="15.75" customHeight="1">
      <c r="A169" s="180"/>
      <c r="B169" s="197"/>
      <c r="C169" s="197"/>
      <c r="D169" s="197"/>
      <c r="E169" s="197"/>
      <c r="F169" s="197"/>
      <c r="G169" s="197"/>
      <c r="H169" s="169"/>
      <c r="I169" s="152"/>
      <c r="J169" s="50"/>
      <c r="K169" s="50"/>
      <c r="L169" s="50"/>
      <c r="M169" s="50"/>
      <c r="N169" s="152"/>
      <c r="O169" s="197"/>
      <c r="P169" s="197"/>
      <c r="Q169" s="197"/>
      <c r="R169" s="197"/>
      <c r="S169" s="197"/>
      <c r="T169" s="197"/>
      <c r="U169" s="197"/>
      <c r="V169" s="197"/>
      <c r="W169" s="197"/>
      <c r="X169" s="197"/>
      <c r="Y169" s="197"/>
      <c r="Z169" s="197"/>
    </row>
    <row r="170" ht="15.75" customHeight="1">
      <c r="A170" s="180"/>
      <c r="B170" s="197"/>
      <c r="C170" s="197"/>
      <c r="D170" s="197"/>
      <c r="E170" s="197"/>
      <c r="F170" s="197"/>
      <c r="G170" s="197"/>
      <c r="H170" s="197"/>
      <c r="I170" s="152"/>
      <c r="J170" s="50"/>
      <c r="K170" s="50"/>
      <c r="L170" s="50"/>
      <c r="M170" s="50"/>
      <c r="N170" s="152"/>
      <c r="O170" s="197"/>
      <c r="P170" s="197"/>
      <c r="Q170" s="197"/>
      <c r="R170" s="197"/>
      <c r="S170" s="197"/>
      <c r="T170" s="197"/>
      <c r="U170" s="197"/>
      <c r="V170" s="197"/>
      <c r="W170" s="197"/>
      <c r="X170" s="197"/>
      <c r="Y170" s="197"/>
      <c r="Z170" s="197"/>
    </row>
    <row r="171" ht="15.75" customHeight="1">
      <c r="A171" s="180"/>
      <c r="B171" s="197"/>
      <c r="C171" s="197"/>
      <c r="D171" s="197"/>
      <c r="E171" s="197"/>
      <c r="F171" s="197"/>
      <c r="G171" s="197"/>
      <c r="H171" s="169"/>
      <c r="I171" s="152"/>
      <c r="J171" s="50"/>
      <c r="K171" s="50"/>
      <c r="L171" s="50"/>
      <c r="M171" s="50"/>
      <c r="N171" s="152"/>
      <c r="O171" s="197"/>
      <c r="P171" s="197"/>
      <c r="Q171" s="197"/>
      <c r="R171" s="197"/>
      <c r="S171" s="197"/>
      <c r="T171" s="197"/>
      <c r="U171" s="197"/>
      <c r="V171" s="197"/>
      <c r="W171" s="197"/>
      <c r="X171" s="197"/>
      <c r="Y171" s="197"/>
      <c r="Z171" s="197"/>
    </row>
    <row r="172" ht="15.75" customHeight="1">
      <c r="A172" s="180"/>
      <c r="B172" s="197"/>
      <c r="C172" s="197"/>
      <c r="D172" s="197"/>
      <c r="E172" s="197"/>
      <c r="F172" s="197"/>
      <c r="G172" s="197"/>
      <c r="H172" s="169"/>
      <c r="I172" s="152"/>
      <c r="J172" s="50"/>
      <c r="K172" s="50"/>
      <c r="L172" s="50"/>
      <c r="M172" s="50"/>
      <c r="N172" s="152"/>
      <c r="O172" s="197"/>
      <c r="P172" s="197"/>
      <c r="Q172" s="197"/>
      <c r="R172" s="197"/>
      <c r="S172" s="197"/>
      <c r="T172" s="197"/>
      <c r="U172" s="197"/>
      <c r="V172" s="197"/>
      <c r="W172" s="197"/>
      <c r="X172" s="197"/>
      <c r="Y172" s="197"/>
      <c r="Z172" s="197"/>
    </row>
    <row r="173" ht="15.75" customHeight="1">
      <c r="A173" s="180"/>
      <c r="B173" s="197"/>
      <c r="C173" s="197"/>
      <c r="D173" s="197"/>
      <c r="E173" s="197"/>
      <c r="F173" s="197"/>
      <c r="G173" s="197"/>
      <c r="H173" s="169"/>
      <c r="I173" s="152"/>
      <c r="J173" s="50"/>
      <c r="K173" s="50"/>
      <c r="L173" s="50"/>
      <c r="M173" s="50"/>
      <c r="N173" s="152"/>
      <c r="O173" s="197"/>
      <c r="P173" s="197"/>
      <c r="Q173" s="197"/>
      <c r="R173" s="197"/>
      <c r="S173" s="197"/>
      <c r="T173" s="197"/>
      <c r="U173" s="197"/>
      <c r="V173" s="197"/>
      <c r="W173" s="197"/>
      <c r="X173" s="197"/>
      <c r="Y173" s="197"/>
      <c r="Z173" s="197"/>
    </row>
    <row r="174" ht="15.75" customHeight="1">
      <c r="A174" s="180"/>
      <c r="B174" s="197"/>
      <c r="C174" s="197"/>
      <c r="D174" s="197"/>
      <c r="E174" s="197"/>
      <c r="F174" s="197"/>
      <c r="G174" s="197"/>
      <c r="H174" s="169"/>
      <c r="I174" s="152"/>
      <c r="J174" s="50"/>
      <c r="K174" s="50"/>
      <c r="L174" s="50"/>
      <c r="M174" s="50"/>
      <c r="N174" s="152"/>
      <c r="O174" s="197"/>
      <c r="P174" s="197"/>
      <c r="Q174" s="197"/>
      <c r="R174" s="197"/>
      <c r="S174" s="197"/>
      <c r="T174" s="197"/>
      <c r="U174" s="197"/>
      <c r="V174" s="197"/>
      <c r="W174" s="197"/>
      <c r="X174" s="197"/>
      <c r="Y174" s="197"/>
      <c r="Z174" s="197"/>
    </row>
    <row r="175" ht="15.75" customHeight="1">
      <c r="A175" s="180"/>
      <c r="B175" s="197"/>
      <c r="C175" s="197"/>
      <c r="D175" s="197"/>
      <c r="E175" s="197"/>
      <c r="F175" s="197"/>
      <c r="G175" s="197"/>
      <c r="H175" s="169"/>
      <c r="I175" s="152"/>
      <c r="J175" s="50"/>
      <c r="K175" s="50"/>
      <c r="L175" s="50"/>
      <c r="M175" s="50"/>
      <c r="N175" s="152"/>
      <c r="O175" s="197"/>
      <c r="P175" s="197"/>
      <c r="Q175" s="197"/>
      <c r="R175" s="197"/>
      <c r="S175" s="197"/>
      <c r="T175" s="197"/>
      <c r="U175" s="197"/>
      <c r="V175" s="197"/>
      <c r="W175" s="197"/>
      <c r="X175" s="197"/>
      <c r="Y175" s="197"/>
      <c r="Z175" s="197"/>
    </row>
    <row r="176" ht="15.75" customHeight="1">
      <c r="A176" s="180"/>
      <c r="B176" s="197"/>
      <c r="C176" s="197"/>
      <c r="D176" s="197"/>
      <c r="E176" s="197"/>
      <c r="F176" s="197"/>
      <c r="G176" s="197"/>
      <c r="H176" s="169"/>
      <c r="I176" s="152"/>
      <c r="J176" s="50"/>
      <c r="K176" s="50"/>
      <c r="L176" s="50"/>
      <c r="M176" s="50"/>
      <c r="N176" s="152"/>
      <c r="O176" s="197"/>
      <c r="P176" s="197"/>
      <c r="Q176" s="197"/>
      <c r="R176" s="197"/>
      <c r="S176" s="197"/>
      <c r="T176" s="197"/>
      <c r="U176" s="197"/>
      <c r="V176" s="197"/>
      <c r="W176" s="197"/>
      <c r="X176" s="197"/>
      <c r="Y176" s="197"/>
      <c r="Z176" s="197"/>
    </row>
    <row r="177" ht="15.75" customHeight="1">
      <c r="A177" s="180"/>
      <c r="B177" s="197"/>
      <c r="C177" s="197"/>
      <c r="D177" s="197"/>
      <c r="E177" s="197"/>
      <c r="F177" s="197"/>
      <c r="G177" s="197"/>
      <c r="H177" s="169"/>
      <c r="I177" s="152"/>
      <c r="J177" s="50"/>
      <c r="K177" s="50"/>
      <c r="L177" s="50"/>
      <c r="M177" s="50"/>
      <c r="N177" s="152"/>
      <c r="O177" s="197"/>
      <c r="P177" s="197"/>
      <c r="Q177" s="197"/>
      <c r="R177" s="197"/>
      <c r="S177" s="197"/>
      <c r="T177" s="197"/>
      <c r="U177" s="197"/>
      <c r="V177" s="197"/>
      <c r="W177" s="197"/>
      <c r="X177" s="197"/>
      <c r="Y177" s="197"/>
      <c r="Z177" s="197"/>
    </row>
    <row r="178" ht="15.75" customHeight="1">
      <c r="A178" s="180"/>
      <c r="B178" s="197"/>
      <c r="C178" s="197"/>
      <c r="D178" s="197"/>
      <c r="E178" s="197"/>
      <c r="F178" s="197"/>
      <c r="G178" s="197"/>
      <c r="H178" s="169"/>
      <c r="I178" s="152"/>
      <c r="J178" s="50"/>
      <c r="K178" s="50"/>
      <c r="L178" s="50"/>
      <c r="M178" s="50"/>
      <c r="N178" s="152"/>
      <c r="O178" s="197"/>
      <c r="P178" s="197"/>
      <c r="Q178" s="197"/>
      <c r="R178" s="197"/>
      <c r="S178" s="197"/>
      <c r="T178" s="197"/>
      <c r="U178" s="197"/>
      <c r="V178" s="197"/>
      <c r="W178" s="197"/>
      <c r="X178" s="197"/>
      <c r="Y178" s="197"/>
      <c r="Z178" s="197"/>
    </row>
    <row r="179" ht="15.75" customHeight="1">
      <c r="A179" s="180"/>
      <c r="B179" s="197"/>
      <c r="C179" s="197"/>
      <c r="D179" s="197"/>
      <c r="E179" s="197"/>
      <c r="F179" s="197"/>
      <c r="G179" s="197"/>
      <c r="H179" s="169"/>
      <c r="I179" s="152"/>
      <c r="J179" s="50"/>
      <c r="K179" s="50"/>
      <c r="L179" s="50"/>
      <c r="M179" s="50"/>
      <c r="N179" s="152"/>
      <c r="O179" s="197"/>
      <c r="P179" s="197"/>
      <c r="Q179" s="197"/>
      <c r="R179" s="197"/>
      <c r="S179" s="197"/>
      <c r="T179" s="197"/>
      <c r="U179" s="197"/>
      <c r="V179" s="197"/>
      <c r="W179" s="197"/>
      <c r="X179" s="197"/>
      <c r="Y179" s="197"/>
      <c r="Z179" s="197"/>
    </row>
    <row r="180" ht="15.75" customHeight="1">
      <c r="A180" s="180"/>
      <c r="B180" s="197"/>
      <c r="C180" s="197"/>
      <c r="D180" s="197"/>
      <c r="E180" s="197"/>
      <c r="F180" s="197"/>
      <c r="G180" s="197"/>
      <c r="H180" s="169"/>
      <c r="I180" s="152"/>
      <c r="J180" s="50"/>
      <c r="K180" s="50"/>
      <c r="L180" s="50"/>
      <c r="M180" s="50"/>
      <c r="N180" s="152"/>
      <c r="O180" s="197"/>
      <c r="P180" s="197"/>
      <c r="Q180" s="197"/>
      <c r="R180" s="197"/>
      <c r="S180" s="197"/>
      <c r="T180" s="197"/>
      <c r="U180" s="197"/>
      <c r="V180" s="197"/>
      <c r="W180" s="197"/>
      <c r="X180" s="197"/>
      <c r="Y180" s="197"/>
      <c r="Z180" s="197"/>
    </row>
    <row r="181" ht="15.75" customHeight="1">
      <c r="A181" s="180"/>
      <c r="B181" s="197"/>
      <c r="C181" s="197"/>
      <c r="D181" s="197"/>
      <c r="E181" s="197"/>
      <c r="F181" s="197"/>
      <c r="G181" s="197"/>
      <c r="H181" s="169"/>
      <c r="I181" s="152"/>
      <c r="J181" s="50"/>
      <c r="K181" s="50"/>
      <c r="L181" s="50"/>
      <c r="M181" s="50"/>
      <c r="N181" s="152"/>
      <c r="O181" s="197"/>
      <c r="P181" s="197"/>
      <c r="Q181" s="197"/>
      <c r="R181" s="197"/>
      <c r="S181" s="197"/>
      <c r="T181" s="197"/>
      <c r="U181" s="197"/>
      <c r="V181" s="197"/>
      <c r="W181" s="197"/>
      <c r="X181" s="197"/>
      <c r="Y181" s="197"/>
      <c r="Z181" s="197"/>
    </row>
    <row r="182" ht="15.75" customHeight="1">
      <c r="A182" s="180"/>
      <c r="B182" s="197"/>
      <c r="C182" s="197"/>
      <c r="D182" s="197"/>
      <c r="E182" s="197"/>
      <c r="F182" s="197"/>
      <c r="G182" s="197"/>
      <c r="H182" s="169"/>
      <c r="I182" s="152"/>
      <c r="J182" s="50"/>
      <c r="K182" s="50"/>
      <c r="L182" s="50"/>
      <c r="M182" s="50"/>
      <c r="N182" s="152"/>
      <c r="O182" s="197"/>
      <c r="P182" s="197"/>
      <c r="Q182" s="197"/>
      <c r="R182" s="197"/>
      <c r="S182" s="197"/>
      <c r="T182" s="197"/>
      <c r="U182" s="197"/>
      <c r="V182" s="197"/>
      <c r="W182" s="197"/>
      <c r="X182" s="197"/>
      <c r="Y182" s="197"/>
      <c r="Z182" s="197"/>
    </row>
    <row r="183" ht="15.75" customHeight="1">
      <c r="A183" s="180"/>
      <c r="B183" s="197"/>
      <c r="C183" s="197"/>
      <c r="D183" s="197"/>
      <c r="E183" s="197"/>
      <c r="F183" s="197"/>
      <c r="G183" s="197"/>
      <c r="H183" s="169"/>
      <c r="I183" s="152"/>
      <c r="J183" s="50"/>
      <c r="K183" s="50"/>
      <c r="L183" s="50"/>
      <c r="M183" s="50"/>
      <c r="N183" s="152"/>
      <c r="O183" s="197"/>
      <c r="P183" s="197"/>
      <c r="Q183" s="197"/>
      <c r="R183" s="197"/>
      <c r="S183" s="197"/>
      <c r="T183" s="197"/>
      <c r="U183" s="197"/>
      <c r="V183" s="197"/>
      <c r="W183" s="197"/>
      <c r="X183" s="197"/>
      <c r="Y183" s="197"/>
      <c r="Z183" s="197"/>
    </row>
    <row r="184" ht="15.75" customHeight="1">
      <c r="A184" s="180"/>
      <c r="B184" s="197"/>
      <c r="C184" s="197"/>
      <c r="D184" s="197"/>
      <c r="E184" s="197"/>
      <c r="F184" s="197"/>
      <c r="G184" s="197"/>
      <c r="H184" s="169"/>
      <c r="I184" s="152"/>
      <c r="J184" s="50"/>
      <c r="K184" s="50"/>
      <c r="L184" s="50"/>
      <c r="M184" s="50"/>
      <c r="N184" s="152"/>
      <c r="O184" s="197"/>
      <c r="P184" s="197"/>
      <c r="Q184" s="197"/>
      <c r="R184" s="197"/>
      <c r="S184" s="197"/>
      <c r="T184" s="197"/>
      <c r="U184" s="197"/>
      <c r="V184" s="197"/>
      <c r="W184" s="197"/>
      <c r="X184" s="197"/>
      <c r="Y184" s="197"/>
      <c r="Z184" s="197"/>
    </row>
    <row r="185" ht="15.75" customHeight="1">
      <c r="A185" s="180"/>
      <c r="B185" s="197"/>
      <c r="C185" s="197"/>
      <c r="D185" s="197"/>
      <c r="E185" s="197"/>
      <c r="F185" s="197"/>
      <c r="G185" s="197"/>
      <c r="H185" s="169"/>
      <c r="I185" s="152"/>
      <c r="J185" s="50"/>
      <c r="K185" s="50"/>
      <c r="L185" s="50"/>
      <c r="M185" s="50"/>
      <c r="N185" s="152"/>
      <c r="O185" s="197"/>
      <c r="P185" s="197"/>
      <c r="Q185" s="197"/>
      <c r="R185" s="197"/>
      <c r="S185" s="197"/>
      <c r="T185" s="197"/>
      <c r="U185" s="197"/>
      <c r="V185" s="197"/>
      <c r="W185" s="197"/>
      <c r="X185" s="197"/>
      <c r="Y185" s="197"/>
      <c r="Z185" s="197"/>
    </row>
    <row r="186" ht="15.75" customHeight="1">
      <c r="A186" s="180"/>
      <c r="B186" s="197"/>
      <c r="C186" s="197"/>
      <c r="D186" s="197"/>
      <c r="E186" s="197"/>
      <c r="F186" s="197"/>
      <c r="G186" s="197"/>
      <c r="H186" s="169"/>
      <c r="I186" s="152"/>
      <c r="J186" s="50"/>
      <c r="K186" s="50"/>
      <c r="L186" s="50"/>
      <c r="M186" s="50"/>
      <c r="N186" s="152"/>
      <c r="O186" s="197"/>
      <c r="P186" s="197"/>
      <c r="Q186" s="197"/>
      <c r="R186" s="197"/>
      <c r="S186" s="197"/>
      <c r="T186" s="197"/>
      <c r="U186" s="197"/>
      <c r="V186" s="197"/>
      <c r="W186" s="197"/>
      <c r="X186" s="197"/>
      <c r="Y186" s="197"/>
      <c r="Z186" s="197"/>
    </row>
    <row r="187" ht="15.75" customHeight="1">
      <c r="A187" s="180"/>
      <c r="B187" s="197"/>
      <c r="C187" s="197"/>
      <c r="D187" s="197"/>
      <c r="E187" s="197"/>
      <c r="F187" s="197"/>
      <c r="G187" s="197"/>
      <c r="H187" s="169"/>
      <c r="I187" s="152"/>
      <c r="J187" s="50"/>
      <c r="K187" s="50"/>
      <c r="L187" s="50"/>
      <c r="M187" s="50"/>
      <c r="N187" s="152"/>
      <c r="O187" s="197"/>
      <c r="P187" s="197"/>
      <c r="Q187" s="197"/>
      <c r="R187" s="197"/>
      <c r="S187" s="197"/>
      <c r="T187" s="197"/>
      <c r="U187" s="197"/>
      <c r="V187" s="197"/>
      <c r="W187" s="197"/>
      <c r="X187" s="197"/>
      <c r="Y187" s="197"/>
      <c r="Z187" s="197"/>
    </row>
    <row r="188" ht="15.75" customHeight="1">
      <c r="A188" s="180"/>
      <c r="B188" s="197"/>
      <c r="C188" s="197"/>
      <c r="D188" s="197"/>
      <c r="E188" s="197"/>
      <c r="F188" s="197"/>
      <c r="G188" s="197"/>
      <c r="H188" s="169"/>
      <c r="I188" s="152"/>
      <c r="J188" s="50"/>
      <c r="K188" s="50"/>
      <c r="L188" s="50"/>
      <c r="M188" s="50"/>
      <c r="N188" s="152"/>
      <c r="O188" s="197"/>
      <c r="P188" s="197"/>
      <c r="Q188" s="197"/>
      <c r="R188" s="197"/>
      <c r="S188" s="197"/>
      <c r="T188" s="197"/>
      <c r="U188" s="197"/>
      <c r="V188" s="197"/>
      <c r="W188" s="197"/>
      <c r="X188" s="197"/>
      <c r="Y188" s="197"/>
      <c r="Z188" s="197"/>
    </row>
    <row r="189" ht="15.75" customHeight="1">
      <c r="A189" s="180"/>
      <c r="B189" s="197"/>
      <c r="C189" s="197"/>
      <c r="D189" s="197"/>
      <c r="E189" s="197"/>
      <c r="F189" s="197"/>
      <c r="G189" s="197"/>
      <c r="H189" s="169"/>
      <c r="I189" s="152"/>
      <c r="J189" s="50"/>
      <c r="K189" s="50"/>
      <c r="L189" s="50"/>
      <c r="M189" s="50"/>
      <c r="N189" s="152"/>
      <c r="O189" s="197"/>
      <c r="P189" s="197"/>
      <c r="Q189" s="197"/>
      <c r="R189" s="197"/>
      <c r="S189" s="197"/>
      <c r="T189" s="197"/>
      <c r="U189" s="197"/>
      <c r="V189" s="197"/>
      <c r="W189" s="197"/>
      <c r="X189" s="197"/>
      <c r="Y189" s="197"/>
      <c r="Z189" s="197"/>
    </row>
    <row r="190" ht="15.75" customHeight="1">
      <c r="A190" s="180"/>
      <c r="B190" s="197"/>
      <c r="C190" s="197"/>
      <c r="D190" s="197"/>
      <c r="E190" s="197"/>
      <c r="F190" s="197"/>
      <c r="G190" s="197"/>
      <c r="H190" s="169"/>
      <c r="I190" s="152"/>
      <c r="J190" s="50"/>
      <c r="K190" s="50"/>
      <c r="L190" s="50"/>
      <c r="M190" s="50"/>
      <c r="N190" s="152"/>
      <c r="O190" s="197"/>
      <c r="P190" s="197"/>
      <c r="Q190" s="197"/>
      <c r="R190" s="197"/>
      <c r="S190" s="197"/>
      <c r="T190" s="197"/>
      <c r="U190" s="197"/>
      <c r="V190" s="197"/>
      <c r="W190" s="197"/>
      <c r="X190" s="197"/>
      <c r="Y190" s="197"/>
      <c r="Z190" s="197"/>
    </row>
    <row r="191" ht="15.75" customHeight="1">
      <c r="A191" s="180"/>
      <c r="B191" s="197"/>
      <c r="C191" s="197"/>
      <c r="D191" s="197"/>
      <c r="E191" s="197"/>
      <c r="F191" s="197"/>
      <c r="G191" s="197"/>
      <c r="H191" s="169"/>
      <c r="I191" s="152"/>
      <c r="J191" s="50"/>
      <c r="K191" s="50"/>
      <c r="L191" s="50"/>
      <c r="M191" s="50"/>
      <c r="N191" s="152"/>
      <c r="O191" s="197"/>
      <c r="P191" s="197"/>
      <c r="Q191" s="197"/>
      <c r="R191" s="197"/>
      <c r="S191" s="197"/>
      <c r="T191" s="197"/>
      <c r="U191" s="197"/>
      <c r="V191" s="197"/>
      <c r="W191" s="197"/>
      <c r="X191" s="197"/>
      <c r="Y191" s="197"/>
      <c r="Z191" s="197"/>
    </row>
    <row r="192" ht="15.75" customHeight="1">
      <c r="A192" s="180"/>
      <c r="B192" s="197"/>
      <c r="C192" s="197"/>
      <c r="D192" s="197"/>
      <c r="E192" s="197"/>
      <c r="F192" s="197"/>
      <c r="G192" s="197"/>
      <c r="H192" s="169"/>
      <c r="I192" s="152"/>
      <c r="J192" s="50"/>
      <c r="K192" s="50"/>
      <c r="L192" s="50"/>
      <c r="M192" s="50"/>
      <c r="N192" s="152"/>
      <c r="O192" s="197"/>
      <c r="P192" s="197"/>
      <c r="Q192" s="197"/>
      <c r="R192" s="197"/>
      <c r="S192" s="197"/>
      <c r="T192" s="197"/>
      <c r="U192" s="197"/>
      <c r="V192" s="197"/>
      <c r="W192" s="197"/>
      <c r="X192" s="197"/>
      <c r="Y192" s="197"/>
      <c r="Z192" s="197"/>
    </row>
    <row r="193" ht="15.75" customHeight="1">
      <c r="A193" s="180"/>
      <c r="B193" s="197"/>
      <c r="C193" s="197"/>
      <c r="D193" s="197"/>
      <c r="E193" s="197"/>
      <c r="F193" s="197"/>
      <c r="G193" s="197"/>
      <c r="H193" s="169"/>
      <c r="I193" s="152"/>
      <c r="J193" s="50"/>
      <c r="K193" s="50"/>
      <c r="L193" s="50"/>
      <c r="M193" s="50"/>
      <c r="N193" s="152"/>
      <c r="O193" s="197"/>
      <c r="P193" s="197"/>
      <c r="Q193" s="197"/>
      <c r="R193" s="197"/>
      <c r="S193" s="197"/>
      <c r="T193" s="197"/>
      <c r="U193" s="197"/>
      <c r="V193" s="197"/>
      <c r="W193" s="197"/>
      <c r="X193" s="197"/>
      <c r="Y193" s="197"/>
      <c r="Z193" s="197"/>
    </row>
    <row r="194" ht="15.75" customHeight="1">
      <c r="A194" s="180"/>
      <c r="B194" s="197"/>
      <c r="C194" s="197"/>
      <c r="D194" s="197"/>
      <c r="E194" s="197"/>
      <c r="F194" s="197"/>
      <c r="G194" s="197"/>
      <c r="H194" s="197"/>
      <c r="I194" s="152"/>
      <c r="J194" s="50"/>
      <c r="K194" s="50"/>
      <c r="L194" s="50"/>
      <c r="M194" s="50"/>
      <c r="N194" s="152"/>
      <c r="O194" s="197"/>
      <c r="P194" s="197"/>
      <c r="Q194" s="197"/>
      <c r="R194" s="197"/>
      <c r="S194" s="197"/>
      <c r="T194" s="197"/>
      <c r="U194" s="197"/>
      <c r="V194" s="197"/>
      <c r="W194" s="197"/>
      <c r="X194" s="197"/>
      <c r="Y194" s="197"/>
      <c r="Z194" s="197"/>
    </row>
    <row r="195" ht="15.75" customHeight="1">
      <c r="A195" s="180"/>
      <c r="B195" s="197"/>
      <c r="C195" s="197"/>
      <c r="D195" s="197"/>
      <c r="E195" s="197"/>
      <c r="F195" s="197"/>
      <c r="G195" s="197"/>
      <c r="H195" s="169"/>
      <c r="I195" s="152"/>
      <c r="J195" s="50"/>
      <c r="K195" s="50"/>
      <c r="L195" s="50"/>
      <c r="M195" s="50"/>
      <c r="N195" s="152"/>
      <c r="O195" s="197"/>
      <c r="P195" s="197"/>
      <c r="Q195" s="197"/>
      <c r="R195" s="197"/>
      <c r="S195" s="197"/>
      <c r="T195" s="197"/>
      <c r="U195" s="197"/>
      <c r="V195" s="197"/>
      <c r="W195" s="197"/>
      <c r="X195" s="197"/>
      <c r="Y195" s="197"/>
      <c r="Z195" s="197"/>
    </row>
    <row r="196" ht="15.75" customHeight="1">
      <c r="A196" s="180"/>
      <c r="B196" s="197"/>
      <c r="C196" s="197"/>
      <c r="D196" s="197"/>
      <c r="E196" s="197"/>
      <c r="F196" s="197"/>
      <c r="G196" s="197"/>
      <c r="H196" s="169"/>
      <c r="I196" s="152"/>
      <c r="J196" s="50"/>
      <c r="K196" s="50"/>
      <c r="L196" s="50"/>
      <c r="M196" s="50"/>
      <c r="N196" s="152"/>
      <c r="O196" s="197"/>
      <c r="P196" s="197"/>
      <c r="Q196" s="197"/>
      <c r="R196" s="197"/>
      <c r="S196" s="197"/>
      <c r="T196" s="197"/>
      <c r="U196" s="197"/>
      <c r="V196" s="197"/>
      <c r="W196" s="197"/>
      <c r="X196" s="197"/>
      <c r="Y196" s="197"/>
      <c r="Z196" s="197"/>
    </row>
    <row r="197" ht="15.75" customHeight="1">
      <c r="A197" s="180"/>
      <c r="B197" s="197"/>
      <c r="C197" s="197"/>
      <c r="D197" s="197"/>
      <c r="E197" s="197"/>
      <c r="F197" s="197"/>
      <c r="G197" s="197"/>
      <c r="H197" s="169"/>
      <c r="I197" s="152"/>
      <c r="J197" s="50"/>
      <c r="K197" s="50"/>
      <c r="L197" s="50"/>
      <c r="M197" s="50"/>
      <c r="N197" s="152"/>
      <c r="O197" s="197"/>
      <c r="P197" s="197"/>
      <c r="Q197" s="197"/>
      <c r="R197" s="197"/>
      <c r="S197" s="197"/>
      <c r="T197" s="197"/>
      <c r="U197" s="197"/>
      <c r="V197" s="197"/>
      <c r="W197" s="197"/>
      <c r="X197" s="197"/>
      <c r="Y197" s="197"/>
      <c r="Z197" s="197"/>
    </row>
    <row r="198" ht="15.75" customHeight="1">
      <c r="A198" s="180"/>
      <c r="B198" s="197"/>
      <c r="C198" s="197"/>
      <c r="D198" s="197"/>
      <c r="E198" s="197"/>
      <c r="F198" s="197"/>
      <c r="G198" s="197"/>
      <c r="H198" s="169"/>
      <c r="I198" s="152"/>
      <c r="J198" s="50"/>
      <c r="K198" s="50"/>
      <c r="L198" s="50"/>
      <c r="M198" s="50"/>
      <c r="N198" s="152"/>
      <c r="O198" s="197"/>
      <c r="P198" s="197"/>
      <c r="Q198" s="197"/>
      <c r="R198" s="197"/>
      <c r="S198" s="197"/>
      <c r="T198" s="197"/>
      <c r="U198" s="197"/>
      <c r="V198" s="197"/>
      <c r="W198" s="197"/>
      <c r="X198" s="197"/>
      <c r="Y198" s="197"/>
      <c r="Z198" s="197"/>
    </row>
    <row r="199" ht="15.75" customHeight="1">
      <c r="A199" s="180"/>
      <c r="B199" s="197"/>
      <c r="C199" s="197"/>
      <c r="D199" s="197"/>
      <c r="E199" s="197"/>
      <c r="F199" s="197"/>
      <c r="G199" s="197"/>
      <c r="H199" s="169"/>
      <c r="I199" s="152"/>
      <c r="J199" s="50"/>
      <c r="K199" s="50"/>
      <c r="L199" s="50"/>
      <c r="M199" s="50"/>
      <c r="N199" s="152"/>
      <c r="O199" s="197"/>
      <c r="P199" s="197"/>
      <c r="Q199" s="197"/>
      <c r="R199" s="197"/>
      <c r="S199" s="197"/>
      <c r="T199" s="197"/>
      <c r="U199" s="197"/>
      <c r="V199" s="197"/>
      <c r="W199" s="197"/>
      <c r="X199" s="197"/>
      <c r="Y199" s="197"/>
      <c r="Z199" s="197"/>
    </row>
    <row r="200" ht="15.75" customHeight="1">
      <c r="A200" s="180"/>
      <c r="B200" s="197"/>
      <c r="C200" s="197"/>
      <c r="D200" s="197"/>
      <c r="E200" s="197"/>
      <c r="F200" s="197"/>
      <c r="G200" s="197"/>
      <c r="H200" s="169"/>
      <c r="I200" s="152"/>
      <c r="J200" s="50"/>
      <c r="K200" s="50"/>
      <c r="L200" s="50"/>
      <c r="M200" s="50"/>
      <c r="N200" s="152"/>
      <c r="O200" s="197"/>
      <c r="P200" s="197"/>
      <c r="Q200" s="197"/>
      <c r="R200" s="197"/>
      <c r="S200" s="197"/>
      <c r="T200" s="197"/>
      <c r="U200" s="197"/>
      <c r="V200" s="197"/>
      <c r="W200" s="197"/>
      <c r="X200" s="197"/>
      <c r="Y200" s="197"/>
      <c r="Z200" s="197"/>
    </row>
    <row r="201" ht="15.75" customHeight="1">
      <c r="A201" s="180"/>
      <c r="B201" s="197"/>
      <c r="C201" s="197"/>
      <c r="D201" s="197"/>
      <c r="E201" s="197"/>
      <c r="F201" s="197"/>
      <c r="G201" s="197"/>
      <c r="H201" s="169"/>
      <c r="I201" s="152"/>
      <c r="J201" s="50"/>
      <c r="K201" s="50"/>
      <c r="L201" s="50"/>
      <c r="M201" s="50"/>
      <c r="N201" s="152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</row>
    <row r="202" ht="15.75" customHeight="1">
      <c r="A202" s="180"/>
      <c r="B202" s="197"/>
      <c r="C202" s="197"/>
      <c r="D202" s="197"/>
      <c r="E202" s="197"/>
      <c r="F202" s="197"/>
      <c r="G202" s="197"/>
      <c r="H202" s="169"/>
      <c r="I202" s="152"/>
      <c r="J202" s="50"/>
      <c r="K202" s="50"/>
      <c r="L202" s="50"/>
      <c r="M202" s="50"/>
      <c r="N202" s="152"/>
      <c r="O202" s="197"/>
      <c r="P202" s="197"/>
      <c r="Q202" s="197"/>
      <c r="R202" s="197"/>
      <c r="S202" s="197"/>
      <c r="T202" s="197"/>
      <c r="U202" s="197"/>
      <c r="V202" s="197"/>
      <c r="W202" s="197"/>
      <c r="X202" s="197"/>
      <c r="Y202" s="197"/>
      <c r="Z202" s="197"/>
    </row>
    <row r="203" ht="15.75" customHeight="1">
      <c r="A203" s="180"/>
      <c r="B203" s="197"/>
      <c r="C203" s="197"/>
      <c r="D203" s="197"/>
      <c r="E203" s="197"/>
      <c r="F203" s="197"/>
      <c r="G203" s="197"/>
      <c r="H203" s="169"/>
      <c r="I203" s="152"/>
      <c r="J203" s="50"/>
      <c r="K203" s="50"/>
      <c r="L203" s="50"/>
      <c r="M203" s="50"/>
      <c r="N203" s="152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</row>
    <row r="204" ht="15.75" customHeight="1">
      <c r="A204" s="180"/>
      <c r="B204" s="197"/>
      <c r="C204" s="197"/>
      <c r="D204" s="197"/>
      <c r="E204" s="197"/>
      <c r="F204" s="197"/>
      <c r="G204" s="197"/>
      <c r="H204" s="169"/>
      <c r="I204" s="152"/>
      <c r="J204" s="50"/>
      <c r="K204" s="50"/>
      <c r="L204" s="50"/>
      <c r="M204" s="50"/>
      <c r="N204" s="152"/>
      <c r="O204" s="197"/>
      <c r="P204" s="197"/>
      <c r="Q204" s="197"/>
      <c r="R204" s="197"/>
      <c r="S204" s="197"/>
      <c r="T204" s="197"/>
      <c r="U204" s="197"/>
      <c r="V204" s="197"/>
      <c r="W204" s="197"/>
      <c r="X204" s="197"/>
      <c r="Y204" s="197"/>
      <c r="Z204" s="197"/>
    </row>
    <row r="205" ht="15.75" customHeight="1">
      <c r="A205" s="180"/>
      <c r="B205" s="197"/>
      <c r="C205" s="197"/>
      <c r="D205" s="197"/>
      <c r="E205" s="197"/>
      <c r="F205" s="197"/>
      <c r="G205" s="197"/>
      <c r="H205" s="169"/>
      <c r="I205" s="152"/>
      <c r="J205" s="50"/>
      <c r="K205" s="50"/>
      <c r="L205" s="50"/>
      <c r="M205" s="50"/>
      <c r="N205" s="152"/>
      <c r="O205" s="197"/>
      <c r="P205" s="197"/>
      <c r="Q205" s="197"/>
      <c r="R205" s="197"/>
      <c r="S205" s="197"/>
      <c r="T205" s="197"/>
      <c r="U205" s="197"/>
      <c r="V205" s="197"/>
      <c r="W205" s="197"/>
      <c r="X205" s="197"/>
      <c r="Y205" s="197"/>
      <c r="Z205" s="197"/>
    </row>
    <row r="206" ht="15.75" customHeight="1">
      <c r="A206" s="180"/>
      <c r="B206" s="197"/>
      <c r="C206" s="197"/>
      <c r="D206" s="197"/>
      <c r="E206" s="197"/>
      <c r="F206" s="197"/>
      <c r="G206" s="197"/>
      <c r="H206" s="169"/>
      <c r="I206" s="152"/>
      <c r="J206" s="50"/>
      <c r="K206" s="50"/>
      <c r="L206" s="50"/>
      <c r="M206" s="50"/>
      <c r="N206" s="152"/>
      <c r="O206" s="197"/>
      <c r="P206" s="197"/>
      <c r="Q206" s="197"/>
      <c r="R206" s="197"/>
      <c r="S206" s="197"/>
      <c r="T206" s="197"/>
      <c r="U206" s="197"/>
      <c r="V206" s="197"/>
      <c r="W206" s="197"/>
      <c r="X206" s="197"/>
      <c r="Y206" s="197"/>
      <c r="Z206" s="197"/>
    </row>
    <row r="207" ht="15.75" customHeight="1">
      <c r="A207" s="180"/>
      <c r="B207" s="197"/>
      <c r="C207" s="197"/>
      <c r="D207" s="197"/>
      <c r="E207" s="197"/>
      <c r="F207" s="197"/>
      <c r="G207" s="197"/>
      <c r="H207" s="169"/>
      <c r="I207" s="152"/>
      <c r="J207" s="50"/>
      <c r="K207" s="50"/>
      <c r="L207" s="50"/>
      <c r="M207" s="50"/>
      <c r="N207" s="152"/>
      <c r="O207" s="197"/>
      <c r="P207" s="197"/>
      <c r="Q207" s="197"/>
      <c r="R207" s="197"/>
      <c r="S207" s="197"/>
      <c r="T207" s="197"/>
      <c r="U207" s="197"/>
      <c r="V207" s="197"/>
      <c r="W207" s="197"/>
      <c r="X207" s="197"/>
      <c r="Y207" s="197"/>
      <c r="Z207" s="197"/>
    </row>
    <row r="208" ht="15.75" customHeight="1">
      <c r="A208" s="180"/>
      <c r="B208" s="197"/>
      <c r="C208" s="197"/>
      <c r="D208" s="197"/>
      <c r="E208" s="197"/>
      <c r="F208" s="197"/>
      <c r="G208" s="197"/>
      <c r="H208" s="169"/>
      <c r="I208" s="152"/>
      <c r="J208" s="50"/>
      <c r="K208" s="50"/>
      <c r="L208" s="50"/>
      <c r="M208" s="50"/>
      <c r="N208" s="152"/>
      <c r="O208" s="197"/>
      <c r="P208" s="197"/>
      <c r="Q208" s="197"/>
      <c r="R208" s="197"/>
      <c r="S208" s="197"/>
      <c r="T208" s="197"/>
      <c r="U208" s="197"/>
      <c r="V208" s="197"/>
      <c r="W208" s="197"/>
      <c r="X208" s="197"/>
      <c r="Y208" s="197"/>
      <c r="Z208" s="197"/>
    </row>
    <row r="209" ht="15.75" customHeight="1">
      <c r="A209" s="180"/>
      <c r="B209" s="197"/>
      <c r="C209" s="197"/>
      <c r="D209" s="197"/>
      <c r="E209" s="197"/>
      <c r="F209" s="197"/>
      <c r="G209" s="197"/>
      <c r="H209" s="169"/>
      <c r="I209" s="152"/>
      <c r="J209" s="50"/>
      <c r="K209" s="50"/>
      <c r="L209" s="50"/>
      <c r="M209" s="50"/>
      <c r="N209" s="152"/>
      <c r="O209" s="197"/>
      <c r="P209" s="197"/>
      <c r="Q209" s="197"/>
      <c r="R209" s="197"/>
      <c r="S209" s="197"/>
      <c r="T209" s="197"/>
      <c r="U209" s="197"/>
      <c r="V209" s="197"/>
      <c r="W209" s="197"/>
      <c r="X209" s="197"/>
      <c r="Y209" s="197"/>
      <c r="Z209" s="197"/>
    </row>
    <row r="210" ht="15.75" customHeight="1">
      <c r="A210" s="180"/>
      <c r="B210" s="197"/>
      <c r="C210" s="197"/>
      <c r="D210" s="197"/>
      <c r="E210" s="197"/>
      <c r="F210" s="197"/>
      <c r="G210" s="197"/>
      <c r="H210" s="169"/>
      <c r="I210" s="152"/>
      <c r="J210" s="50"/>
      <c r="K210" s="50"/>
      <c r="L210" s="50"/>
      <c r="M210" s="50"/>
      <c r="N210" s="152"/>
      <c r="O210" s="197"/>
      <c r="P210" s="197"/>
      <c r="Q210" s="197"/>
      <c r="R210" s="197"/>
      <c r="S210" s="197"/>
      <c r="T210" s="197"/>
      <c r="U210" s="197"/>
      <c r="V210" s="197"/>
      <c r="W210" s="197"/>
      <c r="X210" s="197"/>
      <c r="Y210" s="197"/>
      <c r="Z210" s="197"/>
    </row>
    <row r="211" ht="15.75" customHeight="1">
      <c r="A211" s="180"/>
      <c r="B211" s="197"/>
      <c r="C211" s="197"/>
      <c r="D211" s="197"/>
      <c r="E211" s="197"/>
      <c r="F211" s="197"/>
      <c r="G211" s="197"/>
      <c r="H211" s="169"/>
      <c r="I211" s="152"/>
      <c r="J211" s="50"/>
      <c r="K211" s="50"/>
      <c r="L211" s="50"/>
      <c r="M211" s="50"/>
      <c r="N211" s="152"/>
      <c r="O211" s="197"/>
      <c r="P211" s="197"/>
      <c r="Q211" s="197"/>
      <c r="R211" s="197"/>
      <c r="S211" s="197"/>
      <c r="T211" s="197"/>
      <c r="U211" s="197"/>
      <c r="V211" s="197"/>
      <c r="W211" s="197"/>
      <c r="X211" s="197"/>
      <c r="Y211" s="197"/>
      <c r="Z211" s="197"/>
    </row>
    <row r="212" ht="15.75" customHeight="1">
      <c r="A212" s="180"/>
      <c r="B212" s="197"/>
      <c r="C212" s="197"/>
      <c r="D212" s="197"/>
      <c r="E212" s="197"/>
      <c r="F212" s="197"/>
      <c r="G212" s="197"/>
      <c r="H212" s="169"/>
      <c r="I212" s="152"/>
      <c r="J212" s="50"/>
      <c r="K212" s="50"/>
      <c r="L212" s="50"/>
      <c r="M212" s="50"/>
      <c r="N212" s="152"/>
      <c r="O212" s="197"/>
      <c r="P212" s="197"/>
      <c r="Q212" s="197"/>
      <c r="R212" s="197"/>
      <c r="S212" s="197"/>
      <c r="T212" s="197"/>
      <c r="U212" s="197"/>
      <c r="V212" s="197"/>
      <c r="W212" s="197"/>
      <c r="X212" s="197"/>
      <c r="Y212" s="197"/>
      <c r="Z212" s="197"/>
    </row>
    <row r="213" ht="15.75" customHeight="1">
      <c r="A213" s="180"/>
      <c r="B213" s="197"/>
      <c r="C213" s="197"/>
      <c r="D213" s="197"/>
      <c r="E213" s="197"/>
      <c r="F213" s="197"/>
      <c r="G213" s="197"/>
      <c r="H213" s="169"/>
      <c r="I213" s="152"/>
      <c r="J213" s="50"/>
      <c r="K213" s="50"/>
      <c r="L213" s="50"/>
      <c r="M213" s="50"/>
      <c r="N213" s="152"/>
      <c r="O213" s="197"/>
      <c r="P213" s="197"/>
      <c r="Q213" s="197"/>
      <c r="R213" s="197"/>
      <c r="S213" s="197"/>
      <c r="T213" s="197"/>
      <c r="U213" s="197"/>
      <c r="V213" s="197"/>
      <c r="W213" s="197"/>
      <c r="X213" s="197"/>
      <c r="Y213" s="197"/>
      <c r="Z213" s="197"/>
    </row>
    <row r="214" ht="15.75" customHeight="1">
      <c r="A214" s="180"/>
      <c r="B214" s="197"/>
      <c r="C214" s="197"/>
      <c r="D214" s="197"/>
      <c r="E214" s="197"/>
      <c r="F214" s="197"/>
      <c r="G214" s="197"/>
      <c r="H214" s="169"/>
      <c r="I214" s="152"/>
      <c r="J214" s="50"/>
      <c r="K214" s="50"/>
      <c r="L214" s="50"/>
      <c r="M214" s="50"/>
      <c r="N214" s="152"/>
      <c r="O214" s="197"/>
      <c r="P214" s="197"/>
      <c r="Q214" s="197"/>
      <c r="R214" s="197"/>
      <c r="S214" s="197"/>
      <c r="T214" s="197"/>
      <c r="U214" s="197"/>
      <c r="V214" s="197"/>
      <c r="W214" s="197"/>
      <c r="X214" s="197"/>
      <c r="Y214" s="197"/>
      <c r="Z214" s="197"/>
    </row>
    <row r="215" ht="15.75" customHeight="1">
      <c r="A215" s="180"/>
      <c r="B215" s="197"/>
      <c r="C215" s="197"/>
      <c r="D215" s="197"/>
      <c r="E215" s="197"/>
      <c r="F215" s="197"/>
      <c r="G215" s="197"/>
      <c r="H215" s="169"/>
      <c r="I215" s="152"/>
      <c r="J215" s="50"/>
      <c r="K215" s="50"/>
      <c r="L215" s="50"/>
      <c r="M215" s="50"/>
      <c r="N215" s="152"/>
      <c r="O215" s="197"/>
      <c r="P215" s="197"/>
      <c r="Q215" s="197"/>
      <c r="R215" s="197"/>
      <c r="S215" s="197"/>
      <c r="T215" s="197"/>
      <c r="U215" s="197"/>
      <c r="V215" s="197"/>
      <c r="W215" s="197"/>
      <c r="X215" s="197"/>
      <c r="Y215" s="197"/>
      <c r="Z215" s="197"/>
    </row>
    <row r="216" ht="15.75" customHeight="1">
      <c r="A216" s="180"/>
      <c r="B216" s="197"/>
      <c r="C216" s="197"/>
      <c r="D216" s="197"/>
      <c r="E216" s="197"/>
      <c r="F216" s="197"/>
      <c r="G216" s="197"/>
      <c r="H216" s="197"/>
      <c r="I216" s="152"/>
      <c r="J216" s="50"/>
      <c r="K216" s="50"/>
      <c r="L216" s="50"/>
      <c r="M216" s="50"/>
      <c r="N216" s="152"/>
      <c r="O216" s="197"/>
      <c r="P216" s="197"/>
      <c r="Q216" s="197"/>
      <c r="R216" s="197"/>
      <c r="S216" s="197"/>
      <c r="T216" s="197"/>
      <c r="U216" s="197"/>
      <c r="V216" s="197"/>
      <c r="W216" s="197"/>
      <c r="X216" s="197"/>
      <c r="Y216" s="197"/>
      <c r="Z216" s="197"/>
    </row>
    <row r="217" ht="15.75" customHeight="1">
      <c r="A217" s="180"/>
      <c r="B217" s="197"/>
      <c r="C217" s="197"/>
      <c r="D217" s="197"/>
      <c r="E217" s="197"/>
      <c r="F217" s="197"/>
      <c r="G217" s="197"/>
      <c r="H217" s="169"/>
      <c r="I217" s="152"/>
      <c r="J217" s="50"/>
      <c r="K217" s="50"/>
      <c r="L217" s="50"/>
      <c r="M217" s="50"/>
      <c r="N217" s="152"/>
      <c r="O217" s="197"/>
      <c r="P217" s="197"/>
      <c r="Q217" s="197"/>
      <c r="R217" s="197"/>
      <c r="S217" s="197"/>
      <c r="T217" s="197"/>
      <c r="U217" s="197"/>
      <c r="V217" s="197"/>
      <c r="W217" s="197"/>
      <c r="X217" s="197"/>
      <c r="Y217" s="197"/>
      <c r="Z217" s="197"/>
    </row>
    <row r="218" ht="15.75" customHeight="1">
      <c r="A218" s="180"/>
      <c r="B218" s="197"/>
      <c r="C218" s="197"/>
      <c r="D218" s="197"/>
      <c r="E218" s="197"/>
      <c r="F218" s="197"/>
      <c r="G218" s="197"/>
      <c r="H218" s="169"/>
      <c r="I218" s="152"/>
      <c r="J218" s="50"/>
      <c r="K218" s="50"/>
      <c r="L218" s="50"/>
      <c r="M218" s="50"/>
      <c r="N218" s="152"/>
      <c r="O218" s="197"/>
      <c r="P218" s="197"/>
      <c r="Q218" s="197"/>
      <c r="R218" s="197"/>
      <c r="S218" s="197"/>
      <c r="T218" s="197"/>
      <c r="U218" s="197"/>
      <c r="V218" s="197"/>
      <c r="W218" s="197"/>
      <c r="X218" s="197"/>
      <c r="Y218" s="197"/>
      <c r="Z218" s="197"/>
    </row>
    <row r="219" ht="15.75" customHeight="1">
      <c r="A219" s="180"/>
      <c r="B219" s="197"/>
      <c r="C219" s="197"/>
      <c r="D219" s="197"/>
      <c r="E219" s="197"/>
      <c r="F219" s="197"/>
      <c r="G219" s="197"/>
      <c r="H219" s="169"/>
      <c r="I219" s="152"/>
      <c r="J219" s="50"/>
      <c r="K219" s="50"/>
      <c r="L219" s="50"/>
      <c r="M219" s="50"/>
      <c r="N219" s="152"/>
      <c r="O219" s="197"/>
      <c r="P219" s="197"/>
      <c r="Q219" s="197"/>
      <c r="R219" s="197"/>
      <c r="S219" s="197"/>
      <c r="T219" s="197"/>
      <c r="U219" s="197"/>
      <c r="V219" s="197"/>
      <c r="W219" s="197"/>
      <c r="X219" s="197"/>
      <c r="Y219" s="197"/>
      <c r="Z219" s="197"/>
    </row>
    <row r="220" ht="15.75" customHeight="1">
      <c r="A220" s="180"/>
      <c r="B220" s="197"/>
      <c r="C220" s="197"/>
      <c r="D220" s="197"/>
      <c r="E220" s="197"/>
      <c r="F220" s="197"/>
      <c r="G220" s="197"/>
      <c r="H220" s="169"/>
      <c r="I220" s="152"/>
      <c r="J220" s="50"/>
      <c r="K220" s="50"/>
      <c r="L220" s="50"/>
      <c r="M220" s="50"/>
      <c r="N220" s="152"/>
      <c r="O220" s="197"/>
      <c r="P220" s="197"/>
      <c r="Q220" s="197"/>
      <c r="R220" s="197"/>
      <c r="S220" s="197"/>
      <c r="T220" s="197"/>
      <c r="U220" s="197"/>
      <c r="V220" s="197"/>
      <c r="W220" s="197"/>
      <c r="X220" s="197"/>
      <c r="Y220" s="197"/>
      <c r="Z220" s="197"/>
    </row>
    <row r="221" ht="15.75" customHeight="1">
      <c r="A221" s="180"/>
      <c r="B221" s="197"/>
      <c r="C221" s="197"/>
      <c r="D221" s="197"/>
      <c r="E221" s="197"/>
      <c r="F221" s="197"/>
      <c r="G221" s="197"/>
      <c r="H221" s="169"/>
      <c r="I221" s="152"/>
      <c r="J221" s="50"/>
      <c r="K221" s="50"/>
      <c r="L221" s="50"/>
      <c r="M221" s="50"/>
      <c r="N221" s="152"/>
      <c r="O221" s="197"/>
      <c r="P221" s="197"/>
      <c r="Q221" s="197"/>
      <c r="R221" s="197"/>
      <c r="S221" s="197"/>
      <c r="T221" s="197"/>
      <c r="U221" s="197"/>
      <c r="V221" s="197"/>
      <c r="W221" s="197"/>
      <c r="X221" s="197"/>
      <c r="Y221" s="197"/>
      <c r="Z221" s="197"/>
    </row>
    <row r="222" ht="15.75" customHeight="1">
      <c r="A222" s="180"/>
      <c r="B222" s="197"/>
      <c r="C222" s="197"/>
      <c r="D222" s="197"/>
      <c r="E222" s="197"/>
      <c r="F222" s="197"/>
      <c r="G222" s="197"/>
      <c r="H222" s="169"/>
      <c r="I222" s="152"/>
      <c r="J222" s="50"/>
      <c r="K222" s="50"/>
      <c r="L222" s="50"/>
      <c r="M222" s="50"/>
      <c r="N222" s="152"/>
      <c r="O222" s="197"/>
      <c r="P222" s="197"/>
      <c r="Q222" s="197"/>
      <c r="R222" s="197"/>
      <c r="S222" s="197"/>
      <c r="T222" s="197"/>
      <c r="U222" s="197"/>
      <c r="V222" s="197"/>
      <c r="W222" s="197"/>
      <c r="X222" s="197"/>
      <c r="Y222" s="197"/>
      <c r="Z222" s="197"/>
    </row>
    <row r="223" ht="15.75" customHeight="1">
      <c r="A223" s="180"/>
      <c r="B223" s="197"/>
      <c r="C223" s="197"/>
      <c r="D223" s="197"/>
      <c r="E223" s="197"/>
      <c r="F223" s="197"/>
      <c r="G223" s="197"/>
      <c r="H223" s="169"/>
      <c r="I223" s="152"/>
      <c r="J223" s="50"/>
      <c r="K223" s="50"/>
      <c r="L223" s="50"/>
      <c r="M223" s="50"/>
      <c r="N223" s="152"/>
      <c r="O223" s="197"/>
      <c r="P223" s="197"/>
      <c r="Q223" s="197"/>
      <c r="R223" s="197"/>
      <c r="S223" s="197"/>
      <c r="T223" s="197"/>
      <c r="U223" s="197"/>
      <c r="V223" s="197"/>
      <c r="W223" s="197"/>
      <c r="X223" s="197"/>
      <c r="Y223" s="197"/>
      <c r="Z223" s="197"/>
    </row>
    <row r="224" ht="15.75" customHeight="1">
      <c r="A224" s="180"/>
      <c r="B224" s="197"/>
      <c r="C224" s="197"/>
      <c r="D224" s="197"/>
      <c r="E224" s="197"/>
      <c r="F224" s="197"/>
      <c r="G224" s="197"/>
      <c r="H224" s="169"/>
      <c r="I224" s="152"/>
      <c r="J224" s="50"/>
      <c r="K224" s="50"/>
      <c r="L224" s="50"/>
      <c r="M224" s="50"/>
      <c r="N224" s="152"/>
      <c r="O224" s="197"/>
      <c r="P224" s="197"/>
      <c r="Q224" s="197"/>
      <c r="R224" s="197"/>
      <c r="S224" s="197"/>
      <c r="T224" s="197"/>
      <c r="U224" s="197"/>
      <c r="V224" s="197"/>
      <c r="W224" s="197"/>
      <c r="X224" s="197"/>
      <c r="Y224" s="197"/>
      <c r="Z224" s="197"/>
    </row>
    <row r="225" ht="15.75" customHeight="1">
      <c r="A225" s="180"/>
      <c r="B225" s="197"/>
      <c r="C225" s="197"/>
      <c r="D225" s="197"/>
      <c r="E225" s="197"/>
      <c r="F225" s="197"/>
      <c r="G225" s="197"/>
      <c r="H225" s="169"/>
      <c r="I225" s="152"/>
      <c r="J225" s="50"/>
      <c r="K225" s="50"/>
      <c r="L225" s="50"/>
      <c r="M225" s="50"/>
      <c r="N225" s="152"/>
      <c r="O225" s="197"/>
      <c r="P225" s="197"/>
      <c r="Q225" s="197"/>
      <c r="R225" s="197"/>
      <c r="S225" s="197"/>
      <c r="T225" s="197"/>
      <c r="U225" s="197"/>
      <c r="V225" s="197"/>
      <c r="W225" s="197"/>
      <c r="X225" s="197"/>
      <c r="Y225" s="197"/>
      <c r="Z225" s="197"/>
    </row>
    <row r="226" ht="15.75" customHeight="1">
      <c r="A226" s="180"/>
      <c r="B226" s="197"/>
      <c r="C226" s="197"/>
      <c r="D226" s="197"/>
      <c r="E226" s="197"/>
      <c r="F226" s="197"/>
      <c r="G226" s="197"/>
      <c r="H226" s="169"/>
      <c r="I226" s="152"/>
      <c r="J226" s="50"/>
      <c r="K226" s="50"/>
      <c r="L226" s="50"/>
      <c r="M226" s="50"/>
      <c r="N226" s="152"/>
      <c r="O226" s="197"/>
      <c r="P226" s="197"/>
      <c r="Q226" s="197"/>
      <c r="R226" s="197"/>
      <c r="S226" s="197"/>
      <c r="T226" s="197"/>
      <c r="U226" s="197"/>
      <c r="V226" s="197"/>
      <c r="W226" s="197"/>
      <c r="X226" s="197"/>
      <c r="Y226" s="197"/>
      <c r="Z226" s="197"/>
    </row>
    <row r="227" ht="15.75" customHeight="1">
      <c r="A227" s="180"/>
      <c r="B227" s="197"/>
      <c r="C227" s="197"/>
      <c r="D227" s="197"/>
      <c r="E227" s="197"/>
      <c r="F227" s="197"/>
      <c r="G227" s="197"/>
      <c r="H227" s="169"/>
      <c r="I227" s="152"/>
      <c r="J227" s="50"/>
      <c r="K227" s="50"/>
      <c r="L227" s="50"/>
      <c r="M227" s="50"/>
      <c r="N227" s="152"/>
      <c r="O227" s="197"/>
      <c r="P227" s="197"/>
      <c r="Q227" s="197"/>
      <c r="R227" s="197"/>
      <c r="S227" s="197"/>
      <c r="T227" s="197"/>
      <c r="U227" s="197"/>
      <c r="V227" s="197"/>
      <c r="W227" s="197"/>
      <c r="X227" s="197"/>
      <c r="Y227" s="197"/>
      <c r="Z227" s="197"/>
    </row>
    <row r="228" ht="15.75" customHeight="1">
      <c r="A228" s="180"/>
      <c r="B228" s="197"/>
      <c r="C228" s="197"/>
      <c r="D228" s="197"/>
      <c r="E228" s="197"/>
      <c r="F228" s="197"/>
      <c r="G228" s="197"/>
      <c r="H228" s="169"/>
      <c r="I228" s="152"/>
      <c r="J228" s="50"/>
      <c r="K228" s="50"/>
      <c r="L228" s="50"/>
      <c r="M228" s="50"/>
      <c r="N228" s="152"/>
      <c r="O228" s="197"/>
      <c r="P228" s="197"/>
      <c r="Q228" s="197"/>
      <c r="R228" s="197"/>
      <c r="S228" s="197"/>
      <c r="T228" s="197"/>
      <c r="U228" s="197"/>
      <c r="V228" s="197"/>
      <c r="W228" s="197"/>
      <c r="X228" s="197"/>
      <c r="Y228" s="197"/>
      <c r="Z228" s="197"/>
    </row>
    <row r="229" ht="15.75" customHeight="1">
      <c r="A229" s="180"/>
      <c r="B229" s="197"/>
      <c r="C229" s="197"/>
      <c r="D229" s="197"/>
      <c r="E229" s="197"/>
      <c r="F229" s="197"/>
      <c r="G229" s="197"/>
      <c r="H229" s="169"/>
      <c r="I229" s="152"/>
      <c r="J229" s="50"/>
      <c r="K229" s="50"/>
      <c r="L229" s="50"/>
      <c r="M229" s="50"/>
      <c r="N229" s="152"/>
      <c r="O229" s="197"/>
      <c r="P229" s="197"/>
      <c r="Q229" s="197"/>
      <c r="R229" s="197"/>
      <c r="S229" s="197"/>
      <c r="T229" s="197"/>
      <c r="U229" s="197"/>
      <c r="V229" s="197"/>
      <c r="W229" s="197"/>
      <c r="X229" s="197"/>
      <c r="Y229" s="197"/>
      <c r="Z229" s="197"/>
    </row>
    <row r="230" ht="15.75" customHeight="1">
      <c r="A230" s="180"/>
      <c r="B230" s="197"/>
      <c r="C230" s="197"/>
      <c r="D230" s="197"/>
      <c r="E230" s="197"/>
      <c r="F230" s="197"/>
      <c r="G230" s="197"/>
      <c r="H230" s="169"/>
      <c r="I230" s="152"/>
      <c r="J230" s="50"/>
      <c r="K230" s="50"/>
      <c r="L230" s="50"/>
      <c r="M230" s="50"/>
      <c r="N230" s="152"/>
      <c r="O230" s="197"/>
      <c r="P230" s="197"/>
      <c r="Q230" s="197"/>
      <c r="R230" s="197"/>
      <c r="S230" s="197"/>
      <c r="T230" s="197"/>
      <c r="U230" s="197"/>
      <c r="V230" s="197"/>
      <c r="W230" s="197"/>
      <c r="X230" s="197"/>
      <c r="Y230" s="197"/>
      <c r="Z230" s="197"/>
    </row>
    <row r="231" ht="15.75" customHeight="1">
      <c r="A231" s="180"/>
      <c r="B231" s="197"/>
      <c r="C231" s="197"/>
      <c r="D231" s="197"/>
      <c r="E231" s="197"/>
      <c r="F231" s="197"/>
      <c r="G231" s="197"/>
      <c r="H231" s="197"/>
      <c r="I231" s="152"/>
      <c r="J231" s="50"/>
      <c r="K231" s="50"/>
      <c r="L231" s="50"/>
      <c r="M231" s="50"/>
      <c r="N231" s="152"/>
      <c r="O231" s="197"/>
      <c r="P231" s="197"/>
      <c r="Q231" s="197"/>
      <c r="R231" s="197"/>
      <c r="S231" s="197"/>
      <c r="T231" s="197"/>
      <c r="U231" s="197"/>
      <c r="V231" s="197"/>
      <c r="W231" s="197"/>
      <c r="X231" s="197"/>
      <c r="Y231" s="197"/>
      <c r="Z231" s="197"/>
    </row>
    <row r="232" ht="15.75" customHeight="1">
      <c r="A232" s="180"/>
      <c r="B232" s="197"/>
      <c r="C232" s="197"/>
      <c r="D232" s="197"/>
      <c r="E232" s="197"/>
      <c r="F232" s="197"/>
      <c r="G232" s="197"/>
      <c r="H232" s="169"/>
      <c r="I232" s="152"/>
      <c r="J232" s="50"/>
      <c r="K232" s="50"/>
      <c r="L232" s="50"/>
      <c r="M232" s="50"/>
      <c r="N232" s="152"/>
      <c r="O232" s="197"/>
      <c r="P232" s="197"/>
      <c r="Q232" s="197"/>
      <c r="R232" s="197"/>
      <c r="S232" s="197"/>
      <c r="T232" s="197"/>
      <c r="U232" s="197"/>
      <c r="V232" s="197"/>
      <c r="W232" s="197"/>
      <c r="X232" s="197"/>
      <c r="Y232" s="197"/>
      <c r="Z232" s="197"/>
    </row>
    <row r="233" ht="15.75" customHeight="1">
      <c r="A233" s="180"/>
      <c r="B233" s="197"/>
      <c r="C233" s="197"/>
      <c r="D233" s="197"/>
      <c r="E233" s="197"/>
      <c r="F233" s="197"/>
      <c r="G233" s="197"/>
      <c r="H233" s="169"/>
      <c r="I233" s="152"/>
      <c r="J233" s="50"/>
      <c r="K233" s="50"/>
      <c r="L233" s="50"/>
      <c r="M233" s="50"/>
      <c r="N233" s="152"/>
      <c r="O233" s="197"/>
      <c r="P233" s="197"/>
      <c r="Q233" s="197"/>
      <c r="R233" s="197"/>
      <c r="S233" s="197"/>
      <c r="T233" s="197"/>
      <c r="U233" s="197"/>
      <c r="V233" s="197"/>
      <c r="W233" s="197"/>
      <c r="X233" s="197"/>
      <c r="Y233" s="197"/>
      <c r="Z233" s="197"/>
    </row>
    <row r="234" ht="15.75" customHeight="1">
      <c r="A234" s="180"/>
      <c r="B234" s="197"/>
      <c r="C234" s="197"/>
      <c r="D234" s="197"/>
      <c r="E234" s="197"/>
      <c r="F234" s="197"/>
      <c r="G234" s="197"/>
      <c r="H234" s="169"/>
      <c r="I234" s="152"/>
      <c r="J234" s="50"/>
      <c r="K234" s="50"/>
      <c r="L234" s="50"/>
      <c r="M234" s="50"/>
      <c r="N234" s="152"/>
      <c r="O234" s="197"/>
      <c r="P234" s="197"/>
      <c r="Q234" s="197"/>
      <c r="R234" s="197"/>
      <c r="S234" s="197"/>
      <c r="T234" s="197"/>
      <c r="U234" s="197"/>
      <c r="V234" s="197"/>
      <c r="W234" s="197"/>
      <c r="X234" s="197"/>
      <c r="Y234" s="197"/>
      <c r="Z234" s="197"/>
    </row>
    <row r="235" ht="15.75" customHeight="1">
      <c r="A235" s="180"/>
      <c r="B235" s="197"/>
      <c r="C235" s="197"/>
      <c r="D235" s="197"/>
      <c r="E235" s="197"/>
      <c r="F235" s="197"/>
      <c r="G235" s="197"/>
      <c r="H235" s="169"/>
      <c r="I235" s="152"/>
      <c r="J235" s="50"/>
      <c r="K235" s="50"/>
      <c r="L235" s="50"/>
      <c r="M235" s="50"/>
      <c r="N235" s="152"/>
      <c r="O235" s="197"/>
      <c r="P235" s="197"/>
      <c r="Q235" s="197"/>
      <c r="R235" s="197"/>
      <c r="S235" s="197"/>
      <c r="T235" s="197"/>
      <c r="U235" s="197"/>
      <c r="V235" s="197"/>
      <c r="W235" s="197"/>
      <c r="X235" s="197"/>
      <c r="Y235" s="197"/>
      <c r="Z235" s="197"/>
    </row>
    <row r="236" ht="15.75" customHeight="1">
      <c r="A236" s="180"/>
      <c r="B236" s="197"/>
      <c r="C236" s="197"/>
      <c r="D236" s="197"/>
      <c r="E236" s="197"/>
      <c r="F236" s="197"/>
      <c r="G236" s="197"/>
      <c r="H236" s="197"/>
      <c r="I236" s="152"/>
      <c r="J236" s="50"/>
      <c r="K236" s="50"/>
      <c r="L236" s="50"/>
      <c r="M236" s="50"/>
      <c r="N236" s="152"/>
      <c r="O236" s="197"/>
      <c r="P236" s="197"/>
      <c r="Q236" s="197"/>
      <c r="R236" s="197"/>
      <c r="S236" s="197"/>
      <c r="T236" s="197"/>
      <c r="U236" s="197"/>
      <c r="V236" s="197"/>
      <c r="W236" s="197"/>
      <c r="X236" s="197"/>
      <c r="Y236" s="197"/>
      <c r="Z236" s="197"/>
    </row>
    <row r="237" ht="15.75" customHeight="1">
      <c r="A237" s="180"/>
      <c r="B237" s="197"/>
      <c r="C237" s="197"/>
      <c r="D237" s="197"/>
      <c r="E237" s="197"/>
      <c r="F237" s="197"/>
      <c r="G237" s="197"/>
      <c r="H237" s="169"/>
      <c r="I237" s="152"/>
      <c r="J237" s="50"/>
      <c r="K237" s="50"/>
      <c r="L237" s="50"/>
      <c r="M237" s="50"/>
      <c r="N237" s="152"/>
      <c r="O237" s="197"/>
      <c r="P237" s="197"/>
      <c r="Q237" s="197"/>
      <c r="R237" s="197"/>
      <c r="S237" s="197"/>
      <c r="T237" s="197"/>
      <c r="U237" s="197"/>
      <c r="V237" s="197"/>
      <c r="W237" s="197"/>
      <c r="X237" s="197"/>
      <c r="Y237" s="197"/>
      <c r="Z237" s="197"/>
    </row>
    <row r="238" ht="15.75" customHeight="1">
      <c r="A238" s="180"/>
      <c r="B238" s="197"/>
      <c r="C238" s="197"/>
      <c r="D238" s="197"/>
      <c r="E238" s="197"/>
      <c r="F238" s="197"/>
      <c r="G238" s="197"/>
      <c r="H238" s="169"/>
      <c r="I238" s="152"/>
      <c r="J238" s="50"/>
      <c r="K238" s="50"/>
      <c r="L238" s="50"/>
      <c r="M238" s="50"/>
      <c r="N238" s="152"/>
      <c r="O238" s="197"/>
      <c r="P238" s="197"/>
      <c r="Q238" s="197"/>
      <c r="R238" s="197"/>
      <c r="S238" s="197"/>
      <c r="T238" s="197"/>
      <c r="U238" s="197"/>
      <c r="V238" s="197"/>
      <c r="W238" s="197"/>
      <c r="X238" s="197"/>
      <c r="Y238" s="197"/>
      <c r="Z238" s="197"/>
    </row>
    <row r="239" ht="15.75" customHeight="1">
      <c r="A239" s="180"/>
      <c r="B239" s="197"/>
      <c r="C239" s="197"/>
      <c r="D239" s="197"/>
      <c r="E239" s="197"/>
      <c r="F239" s="197"/>
      <c r="G239" s="197"/>
      <c r="H239" s="169"/>
      <c r="I239" s="152"/>
      <c r="J239" s="50"/>
      <c r="K239" s="50"/>
      <c r="L239" s="50"/>
      <c r="M239" s="50"/>
      <c r="N239" s="152"/>
      <c r="O239" s="197"/>
      <c r="P239" s="197"/>
      <c r="Q239" s="197"/>
      <c r="R239" s="197"/>
      <c r="S239" s="197"/>
      <c r="T239" s="197"/>
      <c r="U239" s="197"/>
      <c r="V239" s="197"/>
      <c r="W239" s="197"/>
      <c r="X239" s="197"/>
      <c r="Y239" s="197"/>
      <c r="Z239" s="197"/>
    </row>
    <row r="240" ht="15.75" customHeight="1">
      <c r="A240" s="180"/>
      <c r="B240" s="197"/>
      <c r="C240" s="197"/>
      <c r="D240" s="197"/>
      <c r="E240" s="197"/>
      <c r="F240" s="197"/>
      <c r="G240" s="197"/>
      <c r="H240" s="197"/>
      <c r="I240" s="152"/>
      <c r="J240" s="50"/>
      <c r="K240" s="50"/>
      <c r="L240" s="50"/>
      <c r="M240" s="50"/>
      <c r="N240" s="152"/>
      <c r="O240" s="197"/>
      <c r="P240" s="197"/>
      <c r="Q240" s="197"/>
      <c r="R240" s="197"/>
      <c r="S240" s="197"/>
      <c r="T240" s="197"/>
      <c r="U240" s="197"/>
      <c r="V240" s="197"/>
      <c r="W240" s="197"/>
      <c r="X240" s="197"/>
      <c r="Y240" s="197"/>
      <c r="Z240" s="197"/>
    </row>
    <row r="241" ht="15.75" customHeight="1">
      <c r="A241" s="180"/>
      <c r="B241" s="197"/>
      <c r="C241" s="197"/>
      <c r="D241" s="197"/>
      <c r="E241" s="197"/>
      <c r="F241" s="197"/>
      <c r="G241" s="197"/>
      <c r="H241" s="169"/>
      <c r="I241" s="152"/>
      <c r="J241" s="50"/>
      <c r="K241" s="50"/>
      <c r="L241" s="50"/>
      <c r="M241" s="50"/>
      <c r="N241" s="152"/>
      <c r="O241" s="197"/>
      <c r="P241" s="197"/>
      <c r="Q241" s="197"/>
      <c r="R241" s="197"/>
      <c r="S241" s="197"/>
      <c r="T241" s="197"/>
      <c r="U241" s="197"/>
      <c r="V241" s="197"/>
      <c r="W241" s="197"/>
      <c r="X241" s="197"/>
      <c r="Y241" s="197"/>
      <c r="Z241" s="197"/>
    </row>
    <row r="242" ht="15.75" customHeight="1">
      <c r="A242" s="180"/>
      <c r="B242" s="197"/>
      <c r="C242" s="197"/>
      <c r="D242" s="197"/>
      <c r="E242" s="197"/>
      <c r="F242" s="197"/>
      <c r="G242" s="197"/>
      <c r="H242" s="169"/>
      <c r="I242" s="152"/>
      <c r="J242" s="50"/>
      <c r="K242" s="50"/>
      <c r="L242" s="50"/>
      <c r="M242" s="50"/>
      <c r="N242" s="152"/>
      <c r="O242" s="197"/>
      <c r="P242" s="197"/>
      <c r="Q242" s="197"/>
      <c r="R242" s="197"/>
      <c r="S242" s="197"/>
      <c r="T242" s="197"/>
      <c r="U242" s="197"/>
      <c r="V242" s="197"/>
      <c r="W242" s="197"/>
      <c r="X242" s="197"/>
      <c r="Y242" s="197"/>
      <c r="Z242" s="197"/>
    </row>
    <row r="243" ht="15.75" customHeight="1">
      <c r="A243" s="180"/>
      <c r="B243" s="197"/>
      <c r="C243" s="197"/>
      <c r="D243" s="197"/>
      <c r="E243" s="197"/>
      <c r="F243" s="197"/>
      <c r="G243" s="197"/>
      <c r="H243" s="169"/>
      <c r="I243" s="152"/>
      <c r="J243" s="50"/>
      <c r="K243" s="50"/>
      <c r="L243" s="50"/>
      <c r="M243" s="50"/>
      <c r="N243" s="152"/>
      <c r="O243" s="197"/>
      <c r="P243" s="197"/>
      <c r="Q243" s="197"/>
      <c r="R243" s="197"/>
      <c r="S243" s="197"/>
      <c r="T243" s="197"/>
      <c r="U243" s="197"/>
      <c r="V243" s="197"/>
      <c r="W243" s="197"/>
      <c r="X243" s="197"/>
      <c r="Y243" s="197"/>
      <c r="Z243" s="197"/>
    </row>
    <row r="244" ht="15.75" customHeight="1">
      <c r="A244" s="180"/>
      <c r="B244" s="197"/>
      <c r="C244" s="197"/>
      <c r="D244" s="197"/>
      <c r="E244" s="197"/>
      <c r="F244" s="197"/>
      <c r="G244" s="197"/>
      <c r="H244" s="169"/>
      <c r="I244" s="152"/>
      <c r="J244" s="50"/>
      <c r="K244" s="50"/>
      <c r="L244" s="50"/>
      <c r="M244" s="50"/>
      <c r="N244" s="152"/>
      <c r="O244" s="197"/>
      <c r="P244" s="197"/>
      <c r="Q244" s="197"/>
      <c r="R244" s="197"/>
      <c r="S244" s="197"/>
      <c r="T244" s="197"/>
      <c r="U244" s="197"/>
      <c r="V244" s="197"/>
      <c r="W244" s="197"/>
      <c r="X244" s="197"/>
      <c r="Y244" s="197"/>
      <c r="Z244" s="197"/>
    </row>
    <row r="245" ht="15.75" customHeight="1">
      <c r="A245" s="180"/>
      <c r="B245" s="197"/>
      <c r="C245" s="197"/>
      <c r="D245" s="197"/>
      <c r="E245" s="197"/>
      <c r="F245" s="197"/>
      <c r="G245" s="197"/>
      <c r="H245" s="169"/>
      <c r="I245" s="152"/>
      <c r="J245" s="50"/>
      <c r="K245" s="50"/>
      <c r="L245" s="50"/>
      <c r="M245" s="50"/>
      <c r="N245" s="152"/>
      <c r="O245" s="197"/>
      <c r="P245" s="197"/>
      <c r="Q245" s="197"/>
      <c r="R245" s="197"/>
      <c r="S245" s="197"/>
      <c r="T245" s="197"/>
      <c r="U245" s="197"/>
      <c r="V245" s="197"/>
      <c r="W245" s="197"/>
      <c r="X245" s="197"/>
      <c r="Y245" s="197"/>
      <c r="Z245" s="197"/>
    </row>
    <row r="246" ht="15.75" customHeight="1">
      <c r="A246" s="180"/>
      <c r="B246" s="197"/>
      <c r="C246" s="197"/>
      <c r="D246" s="197"/>
      <c r="E246" s="197"/>
      <c r="F246" s="197"/>
      <c r="G246" s="197"/>
      <c r="H246" s="197"/>
      <c r="I246" s="152"/>
      <c r="J246" s="50"/>
      <c r="K246" s="50"/>
      <c r="L246" s="50"/>
      <c r="M246" s="50"/>
      <c r="N246" s="152"/>
      <c r="O246" s="197"/>
      <c r="P246" s="197"/>
      <c r="Q246" s="197"/>
      <c r="R246" s="197"/>
      <c r="S246" s="197"/>
      <c r="T246" s="197"/>
      <c r="U246" s="197"/>
      <c r="V246" s="197"/>
      <c r="W246" s="197"/>
      <c r="X246" s="197"/>
      <c r="Y246" s="197"/>
      <c r="Z246" s="197"/>
    </row>
    <row r="247" ht="15.75" customHeight="1">
      <c r="A247" s="180"/>
      <c r="B247" s="197"/>
      <c r="C247" s="197"/>
      <c r="D247" s="197"/>
      <c r="E247" s="197"/>
      <c r="F247" s="197"/>
      <c r="G247" s="197"/>
      <c r="H247" s="169"/>
      <c r="I247" s="152"/>
      <c r="J247" s="50"/>
      <c r="K247" s="50"/>
      <c r="L247" s="50"/>
      <c r="M247" s="50"/>
      <c r="N247" s="152"/>
      <c r="O247" s="197"/>
      <c r="P247" s="197"/>
      <c r="Q247" s="197"/>
      <c r="R247" s="197"/>
      <c r="S247" s="197"/>
      <c r="T247" s="197"/>
      <c r="U247" s="197"/>
      <c r="V247" s="197"/>
      <c r="W247" s="197"/>
      <c r="X247" s="197"/>
      <c r="Y247" s="197"/>
      <c r="Z247" s="197"/>
    </row>
    <row r="248" ht="15.75" customHeight="1">
      <c r="A248" s="180"/>
      <c r="B248" s="197"/>
      <c r="C248" s="197"/>
      <c r="D248" s="197"/>
      <c r="E248" s="197"/>
      <c r="F248" s="197"/>
      <c r="G248" s="197"/>
      <c r="H248" s="169"/>
      <c r="I248" s="152"/>
      <c r="J248" s="50"/>
      <c r="K248" s="50"/>
      <c r="L248" s="50"/>
      <c r="M248" s="50"/>
      <c r="N248" s="152"/>
      <c r="O248" s="197"/>
      <c r="P248" s="197"/>
      <c r="Q248" s="197"/>
      <c r="R248" s="197"/>
      <c r="S248" s="197"/>
      <c r="T248" s="197"/>
      <c r="U248" s="197"/>
      <c r="V248" s="197"/>
      <c r="W248" s="197"/>
      <c r="X248" s="197"/>
      <c r="Y248" s="197"/>
      <c r="Z248" s="197"/>
    </row>
    <row r="249" ht="15.75" customHeight="1">
      <c r="A249" s="180"/>
      <c r="B249" s="197"/>
      <c r="C249" s="197"/>
      <c r="D249" s="197"/>
      <c r="E249" s="197"/>
      <c r="F249" s="197"/>
      <c r="G249" s="197"/>
      <c r="H249" s="169"/>
      <c r="I249" s="152"/>
      <c r="J249" s="50"/>
      <c r="K249" s="50"/>
      <c r="L249" s="50"/>
      <c r="M249" s="50"/>
      <c r="N249" s="152"/>
      <c r="O249" s="197"/>
      <c r="P249" s="197"/>
      <c r="Q249" s="197"/>
      <c r="R249" s="197"/>
      <c r="S249" s="197"/>
      <c r="T249" s="197"/>
      <c r="U249" s="197"/>
      <c r="V249" s="197"/>
      <c r="W249" s="197"/>
      <c r="X249" s="197"/>
      <c r="Y249" s="197"/>
      <c r="Z249" s="197"/>
    </row>
    <row r="250" ht="15.75" customHeight="1">
      <c r="A250" s="180"/>
      <c r="B250" s="197"/>
      <c r="C250" s="197"/>
      <c r="D250" s="197"/>
      <c r="E250" s="197"/>
      <c r="F250" s="197"/>
      <c r="G250" s="197"/>
      <c r="H250" s="169"/>
      <c r="I250" s="152"/>
      <c r="J250" s="50"/>
      <c r="K250" s="50"/>
      <c r="L250" s="50"/>
      <c r="M250" s="50"/>
      <c r="N250" s="152"/>
      <c r="O250" s="197"/>
      <c r="P250" s="197"/>
      <c r="Q250" s="197"/>
      <c r="R250" s="197"/>
      <c r="S250" s="197"/>
      <c r="T250" s="197"/>
      <c r="U250" s="197"/>
      <c r="V250" s="197"/>
      <c r="W250" s="197"/>
      <c r="X250" s="197"/>
      <c r="Y250" s="197"/>
      <c r="Z250" s="197"/>
    </row>
    <row r="251" ht="15.75" customHeight="1">
      <c r="A251" s="180"/>
      <c r="B251" s="197"/>
      <c r="C251" s="197"/>
      <c r="D251" s="197"/>
      <c r="E251" s="197"/>
      <c r="F251" s="197"/>
      <c r="G251" s="197"/>
      <c r="H251" s="169"/>
      <c r="I251" s="152"/>
      <c r="J251" s="50"/>
      <c r="K251" s="50"/>
      <c r="L251" s="50"/>
      <c r="M251" s="50"/>
      <c r="N251" s="152"/>
      <c r="O251" s="197"/>
      <c r="P251" s="197"/>
      <c r="Q251" s="197"/>
      <c r="R251" s="197"/>
      <c r="S251" s="197"/>
      <c r="T251" s="197"/>
      <c r="U251" s="197"/>
      <c r="V251" s="197"/>
      <c r="W251" s="197"/>
      <c r="X251" s="197"/>
      <c r="Y251" s="197"/>
      <c r="Z251" s="197"/>
    </row>
    <row r="252" ht="15.75" customHeight="1">
      <c r="A252" s="180"/>
      <c r="B252" s="197"/>
      <c r="C252" s="197"/>
      <c r="D252" s="197"/>
      <c r="E252" s="197"/>
      <c r="F252" s="197"/>
      <c r="G252" s="197"/>
      <c r="H252" s="169"/>
      <c r="I252" s="152"/>
      <c r="J252" s="50"/>
      <c r="K252" s="50"/>
      <c r="L252" s="50"/>
      <c r="M252" s="50"/>
      <c r="N252" s="152"/>
      <c r="O252" s="197"/>
      <c r="P252" s="197"/>
      <c r="Q252" s="197"/>
      <c r="R252" s="197"/>
      <c r="S252" s="197"/>
      <c r="T252" s="197"/>
      <c r="U252" s="197"/>
      <c r="V252" s="197"/>
      <c r="W252" s="197"/>
      <c r="X252" s="197"/>
      <c r="Y252" s="197"/>
      <c r="Z252" s="197"/>
    </row>
    <row r="253" ht="15.75" customHeight="1">
      <c r="A253" s="180"/>
      <c r="B253" s="197"/>
      <c r="C253" s="197"/>
      <c r="D253" s="197"/>
      <c r="E253" s="197"/>
      <c r="F253" s="197"/>
      <c r="G253" s="197"/>
      <c r="H253" s="169"/>
      <c r="I253" s="152"/>
      <c r="J253" s="50"/>
      <c r="K253" s="50"/>
      <c r="L253" s="50"/>
      <c r="M253" s="50"/>
      <c r="N253" s="152"/>
      <c r="O253" s="197"/>
      <c r="P253" s="197"/>
      <c r="Q253" s="197"/>
      <c r="R253" s="197"/>
      <c r="S253" s="197"/>
      <c r="T253" s="197"/>
      <c r="U253" s="197"/>
      <c r="V253" s="197"/>
      <c r="W253" s="197"/>
      <c r="X253" s="197"/>
      <c r="Y253" s="197"/>
      <c r="Z253" s="197"/>
    </row>
    <row r="254" ht="15.75" customHeight="1">
      <c r="A254" s="180"/>
      <c r="B254" s="197"/>
      <c r="C254" s="197"/>
      <c r="D254" s="197"/>
      <c r="E254" s="197"/>
      <c r="F254" s="197"/>
      <c r="G254" s="197"/>
      <c r="H254" s="169"/>
      <c r="I254" s="152"/>
      <c r="J254" s="50"/>
      <c r="K254" s="50"/>
      <c r="L254" s="50"/>
      <c r="M254" s="50"/>
      <c r="N254" s="152"/>
      <c r="O254" s="197"/>
      <c r="P254" s="197"/>
      <c r="Q254" s="197"/>
      <c r="R254" s="197"/>
      <c r="S254" s="197"/>
      <c r="T254" s="197"/>
      <c r="U254" s="197"/>
      <c r="V254" s="197"/>
      <c r="W254" s="197"/>
      <c r="X254" s="197"/>
      <c r="Y254" s="197"/>
      <c r="Z254" s="197"/>
    </row>
    <row r="255" ht="15.75" customHeight="1">
      <c r="A255" s="180"/>
      <c r="B255" s="197"/>
      <c r="C255" s="197"/>
      <c r="D255" s="197"/>
      <c r="E255" s="197"/>
      <c r="F255" s="197"/>
      <c r="G255" s="197"/>
      <c r="H255" s="169"/>
      <c r="I255" s="152"/>
      <c r="J255" s="50"/>
      <c r="K255" s="50"/>
      <c r="L255" s="50"/>
      <c r="M255" s="50"/>
      <c r="N255" s="152"/>
      <c r="O255" s="197"/>
      <c r="P255" s="197"/>
      <c r="Q255" s="197"/>
      <c r="R255" s="197"/>
      <c r="S255" s="197"/>
      <c r="T255" s="197"/>
      <c r="U255" s="197"/>
      <c r="V255" s="197"/>
      <c r="W255" s="197"/>
      <c r="X255" s="197"/>
      <c r="Y255" s="197"/>
      <c r="Z255" s="197"/>
    </row>
    <row r="256" ht="15.75" customHeight="1">
      <c r="A256" s="180"/>
      <c r="B256" s="197"/>
      <c r="C256" s="197"/>
      <c r="D256" s="197"/>
      <c r="E256" s="197"/>
      <c r="F256" s="197"/>
      <c r="G256" s="197"/>
      <c r="H256" s="169"/>
      <c r="I256" s="152"/>
      <c r="J256" s="50"/>
      <c r="K256" s="50"/>
      <c r="L256" s="50"/>
      <c r="M256" s="50"/>
      <c r="N256" s="152"/>
      <c r="O256" s="197"/>
      <c r="P256" s="197"/>
      <c r="Q256" s="197"/>
      <c r="R256" s="197"/>
      <c r="S256" s="197"/>
      <c r="T256" s="197"/>
      <c r="U256" s="197"/>
      <c r="V256" s="197"/>
      <c r="W256" s="197"/>
      <c r="X256" s="197"/>
      <c r="Y256" s="197"/>
      <c r="Z256" s="197"/>
    </row>
    <row r="257" ht="15.75" customHeight="1">
      <c r="A257" s="180"/>
      <c r="B257" s="197"/>
      <c r="C257" s="197"/>
      <c r="D257" s="197"/>
      <c r="E257" s="197"/>
      <c r="F257" s="197"/>
      <c r="G257" s="197"/>
      <c r="H257" s="169"/>
      <c r="I257" s="152"/>
      <c r="J257" s="50"/>
      <c r="K257" s="50"/>
      <c r="L257" s="50"/>
      <c r="M257" s="50"/>
      <c r="N257" s="152"/>
      <c r="O257" s="197"/>
      <c r="P257" s="197"/>
      <c r="Q257" s="197"/>
      <c r="R257" s="197"/>
      <c r="S257" s="197"/>
      <c r="T257" s="197"/>
      <c r="U257" s="197"/>
      <c r="V257" s="197"/>
      <c r="W257" s="197"/>
      <c r="X257" s="197"/>
      <c r="Y257" s="197"/>
      <c r="Z257" s="197"/>
    </row>
    <row r="258" ht="15.75" customHeight="1">
      <c r="A258" s="180"/>
      <c r="B258" s="197"/>
      <c r="C258" s="197"/>
      <c r="D258" s="197"/>
      <c r="E258" s="197"/>
      <c r="F258" s="197"/>
      <c r="G258" s="197"/>
      <c r="H258" s="169"/>
      <c r="I258" s="152"/>
      <c r="J258" s="50"/>
      <c r="K258" s="50"/>
      <c r="L258" s="50"/>
      <c r="M258" s="50"/>
      <c r="N258" s="152"/>
      <c r="O258" s="197"/>
      <c r="P258" s="197"/>
      <c r="Q258" s="197"/>
      <c r="R258" s="197"/>
      <c r="S258" s="197"/>
      <c r="T258" s="197"/>
      <c r="U258" s="197"/>
      <c r="V258" s="197"/>
      <c r="W258" s="197"/>
      <c r="X258" s="197"/>
      <c r="Y258" s="197"/>
      <c r="Z258" s="197"/>
    </row>
    <row r="259" ht="15.75" customHeight="1">
      <c r="A259" s="180"/>
      <c r="B259" s="197"/>
      <c r="C259" s="197"/>
      <c r="D259" s="197"/>
      <c r="E259" s="197"/>
      <c r="F259" s="197"/>
      <c r="G259" s="197"/>
      <c r="H259" s="169"/>
      <c r="I259" s="152"/>
      <c r="J259" s="50"/>
      <c r="K259" s="50"/>
      <c r="L259" s="50"/>
      <c r="M259" s="50"/>
      <c r="N259" s="152"/>
      <c r="O259" s="197"/>
      <c r="P259" s="197"/>
      <c r="Q259" s="197"/>
      <c r="R259" s="197"/>
      <c r="S259" s="197"/>
      <c r="T259" s="197"/>
      <c r="U259" s="197"/>
      <c r="V259" s="197"/>
      <c r="W259" s="197"/>
      <c r="X259" s="197"/>
      <c r="Y259" s="197"/>
      <c r="Z259" s="197"/>
    </row>
    <row r="260" ht="15.75" customHeight="1">
      <c r="A260" s="180"/>
      <c r="B260" s="197"/>
      <c r="C260" s="197"/>
      <c r="D260" s="197"/>
      <c r="E260" s="197"/>
      <c r="F260" s="197"/>
      <c r="G260" s="197"/>
      <c r="H260" s="197"/>
      <c r="I260" s="152"/>
      <c r="J260" s="50"/>
      <c r="K260" s="50"/>
      <c r="L260" s="50"/>
      <c r="M260" s="50"/>
      <c r="N260" s="152"/>
      <c r="O260" s="197"/>
      <c r="P260" s="197"/>
      <c r="Q260" s="197"/>
      <c r="R260" s="197"/>
      <c r="S260" s="197"/>
      <c r="T260" s="197"/>
      <c r="U260" s="197"/>
      <c r="V260" s="197"/>
      <c r="W260" s="197"/>
      <c r="X260" s="197"/>
      <c r="Y260" s="197"/>
      <c r="Z260" s="197"/>
    </row>
    <row r="261" ht="15.75" customHeight="1">
      <c r="A261" s="180"/>
      <c r="B261" s="197"/>
      <c r="C261" s="197"/>
      <c r="D261" s="197"/>
      <c r="E261" s="197"/>
      <c r="F261" s="197"/>
      <c r="G261" s="197"/>
      <c r="H261" s="197"/>
      <c r="I261" s="152"/>
      <c r="J261" s="50"/>
      <c r="K261" s="50"/>
      <c r="L261" s="50"/>
      <c r="M261" s="50"/>
      <c r="N261" s="152"/>
      <c r="O261" s="197"/>
      <c r="P261" s="197"/>
      <c r="Q261" s="197"/>
      <c r="R261" s="197"/>
      <c r="S261" s="197"/>
      <c r="T261" s="197"/>
      <c r="U261" s="197"/>
      <c r="V261" s="197"/>
      <c r="W261" s="197"/>
      <c r="X261" s="197"/>
      <c r="Y261" s="197"/>
      <c r="Z261" s="197"/>
    </row>
    <row r="262" ht="15.75" customHeight="1">
      <c r="A262" s="180"/>
      <c r="B262" s="197"/>
      <c r="C262" s="197"/>
      <c r="D262" s="197"/>
      <c r="E262" s="197"/>
      <c r="F262" s="197"/>
      <c r="G262" s="197"/>
      <c r="H262" s="197"/>
      <c r="I262" s="152"/>
      <c r="J262" s="50"/>
      <c r="K262" s="50"/>
      <c r="L262" s="50"/>
      <c r="M262" s="50"/>
      <c r="N262" s="152"/>
      <c r="O262" s="197"/>
      <c r="P262" s="197"/>
      <c r="Q262" s="197"/>
      <c r="R262" s="197"/>
      <c r="S262" s="197"/>
      <c r="T262" s="197"/>
      <c r="U262" s="197"/>
      <c r="V262" s="197"/>
      <c r="W262" s="197"/>
      <c r="X262" s="197"/>
      <c r="Y262" s="197"/>
      <c r="Z262" s="197"/>
    </row>
    <row r="263" ht="15.75" customHeight="1">
      <c r="A263" s="180"/>
      <c r="B263" s="197"/>
      <c r="C263" s="197"/>
      <c r="D263" s="197"/>
      <c r="E263" s="197"/>
      <c r="F263" s="197"/>
      <c r="G263" s="197"/>
      <c r="H263" s="169"/>
      <c r="I263" s="152"/>
      <c r="J263" s="50"/>
      <c r="K263" s="50"/>
      <c r="L263" s="50"/>
      <c r="M263" s="50"/>
      <c r="N263" s="152"/>
      <c r="O263" s="197"/>
      <c r="P263" s="197"/>
      <c r="Q263" s="197"/>
      <c r="R263" s="197"/>
      <c r="S263" s="197"/>
      <c r="T263" s="197"/>
      <c r="U263" s="197"/>
      <c r="V263" s="197"/>
      <c r="W263" s="197"/>
      <c r="X263" s="197"/>
      <c r="Y263" s="197"/>
      <c r="Z263" s="197"/>
    </row>
    <row r="264" ht="15.75" customHeight="1">
      <c r="A264" s="180"/>
      <c r="B264" s="197"/>
      <c r="C264" s="197"/>
      <c r="D264" s="197"/>
      <c r="E264" s="197"/>
      <c r="F264" s="197"/>
      <c r="G264" s="197"/>
      <c r="H264" s="169"/>
      <c r="I264" s="152"/>
      <c r="J264" s="50"/>
      <c r="K264" s="50"/>
      <c r="L264" s="50"/>
      <c r="M264" s="50"/>
      <c r="N264" s="152"/>
      <c r="O264" s="197"/>
      <c r="P264" s="197"/>
      <c r="Q264" s="197"/>
      <c r="R264" s="197"/>
      <c r="S264" s="197"/>
      <c r="T264" s="197"/>
      <c r="U264" s="197"/>
      <c r="V264" s="197"/>
      <c r="W264" s="197"/>
      <c r="X264" s="197"/>
      <c r="Y264" s="197"/>
      <c r="Z264" s="197"/>
    </row>
    <row r="265" ht="15.75" customHeight="1">
      <c r="A265" s="180"/>
      <c r="B265" s="197"/>
      <c r="C265" s="197"/>
      <c r="D265" s="197"/>
      <c r="E265" s="197"/>
      <c r="F265" s="197"/>
      <c r="G265" s="197"/>
      <c r="H265" s="169"/>
      <c r="I265" s="152"/>
      <c r="J265" s="50"/>
      <c r="K265" s="50"/>
      <c r="L265" s="50"/>
      <c r="M265" s="50"/>
      <c r="N265" s="152"/>
      <c r="O265" s="197"/>
      <c r="P265" s="197"/>
      <c r="Q265" s="197"/>
      <c r="R265" s="197"/>
      <c r="S265" s="197"/>
      <c r="T265" s="197"/>
      <c r="U265" s="197"/>
      <c r="V265" s="197"/>
      <c r="W265" s="197"/>
      <c r="X265" s="197"/>
      <c r="Y265" s="197"/>
      <c r="Z265" s="197"/>
    </row>
    <row r="266" ht="15.75" customHeight="1">
      <c r="A266" s="180"/>
      <c r="B266" s="197"/>
      <c r="C266" s="197"/>
      <c r="D266" s="197"/>
      <c r="E266" s="197"/>
      <c r="F266" s="197"/>
      <c r="G266" s="197"/>
      <c r="H266" s="169"/>
      <c r="I266" s="152"/>
      <c r="J266" s="50"/>
      <c r="K266" s="50"/>
      <c r="L266" s="50"/>
      <c r="M266" s="50"/>
      <c r="N266" s="152"/>
      <c r="O266" s="197"/>
      <c r="P266" s="197"/>
      <c r="Q266" s="197"/>
      <c r="R266" s="197"/>
      <c r="S266" s="197"/>
      <c r="T266" s="197"/>
      <c r="U266" s="197"/>
      <c r="V266" s="197"/>
      <c r="W266" s="197"/>
      <c r="X266" s="197"/>
      <c r="Y266" s="197"/>
      <c r="Z266" s="197"/>
    </row>
    <row r="267" ht="15.75" customHeight="1">
      <c r="A267" s="180"/>
      <c r="B267" s="197"/>
      <c r="C267" s="197"/>
      <c r="D267" s="197"/>
      <c r="E267" s="197"/>
      <c r="F267" s="197"/>
      <c r="G267" s="197"/>
      <c r="H267" s="169"/>
      <c r="I267" s="152"/>
      <c r="J267" s="50"/>
      <c r="K267" s="50"/>
      <c r="L267" s="50"/>
      <c r="M267" s="50"/>
      <c r="N267" s="152"/>
      <c r="O267" s="197"/>
      <c r="P267" s="197"/>
      <c r="Q267" s="197"/>
      <c r="R267" s="197"/>
      <c r="S267" s="197"/>
      <c r="T267" s="197"/>
      <c r="U267" s="197"/>
      <c r="V267" s="197"/>
      <c r="W267" s="197"/>
      <c r="X267" s="197"/>
      <c r="Y267" s="197"/>
      <c r="Z267" s="197"/>
    </row>
    <row r="268" ht="15.75" customHeight="1">
      <c r="A268" s="180"/>
      <c r="B268" s="197"/>
      <c r="C268" s="197"/>
      <c r="D268" s="197"/>
      <c r="E268" s="197"/>
      <c r="F268" s="197"/>
      <c r="G268" s="197"/>
      <c r="H268" s="169"/>
      <c r="I268" s="152"/>
      <c r="J268" s="50"/>
      <c r="K268" s="50"/>
      <c r="L268" s="50"/>
      <c r="M268" s="50"/>
      <c r="N268" s="152"/>
      <c r="O268" s="197"/>
      <c r="P268" s="197"/>
      <c r="Q268" s="197"/>
      <c r="R268" s="197"/>
      <c r="S268" s="197"/>
      <c r="T268" s="197"/>
      <c r="U268" s="197"/>
      <c r="V268" s="197"/>
      <c r="W268" s="197"/>
      <c r="X268" s="197"/>
      <c r="Y268" s="197"/>
      <c r="Z268" s="197"/>
    </row>
    <row r="269" ht="15.75" customHeight="1">
      <c r="A269" s="180"/>
      <c r="B269" s="197"/>
      <c r="C269" s="197"/>
      <c r="D269" s="197"/>
      <c r="E269" s="197"/>
      <c r="F269" s="197"/>
      <c r="G269" s="197"/>
      <c r="H269" s="197"/>
      <c r="I269" s="152"/>
      <c r="J269" s="50"/>
      <c r="K269" s="50"/>
      <c r="L269" s="50"/>
      <c r="M269" s="50"/>
      <c r="N269" s="152"/>
      <c r="O269" s="197"/>
      <c r="P269" s="197"/>
      <c r="Q269" s="197"/>
      <c r="R269" s="197"/>
      <c r="S269" s="197"/>
      <c r="T269" s="197"/>
      <c r="U269" s="197"/>
      <c r="V269" s="197"/>
      <c r="W269" s="197"/>
      <c r="X269" s="197"/>
      <c r="Y269" s="197"/>
      <c r="Z269" s="197"/>
    </row>
    <row r="270" ht="15.75" customHeight="1">
      <c r="A270" s="180"/>
      <c r="B270" s="197"/>
      <c r="C270" s="197"/>
      <c r="D270" s="197"/>
      <c r="E270" s="197"/>
      <c r="F270" s="197"/>
      <c r="G270" s="197"/>
      <c r="H270" s="169"/>
      <c r="I270" s="152"/>
      <c r="J270" s="50"/>
      <c r="K270" s="50"/>
      <c r="L270" s="50"/>
      <c r="M270" s="50"/>
      <c r="N270" s="152"/>
      <c r="O270" s="197"/>
      <c r="P270" s="197"/>
      <c r="Q270" s="197"/>
      <c r="R270" s="197"/>
      <c r="S270" s="197"/>
      <c r="T270" s="197"/>
      <c r="U270" s="197"/>
      <c r="V270" s="197"/>
      <c r="W270" s="197"/>
      <c r="X270" s="197"/>
      <c r="Y270" s="197"/>
      <c r="Z270" s="197"/>
    </row>
    <row r="271" ht="15.75" customHeight="1">
      <c r="A271" s="180"/>
      <c r="B271" s="197"/>
      <c r="C271" s="197"/>
      <c r="D271" s="197"/>
      <c r="E271" s="197"/>
      <c r="F271" s="197"/>
      <c r="G271" s="197"/>
      <c r="H271" s="169"/>
      <c r="I271" s="152"/>
      <c r="J271" s="50"/>
      <c r="K271" s="50"/>
      <c r="L271" s="50"/>
      <c r="M271" s="50"/>
      <c r="N271" s="152"/>
      <c r="O271" s="197"/>
      <c r="P271" s="197"/>
      <c r="Q271" s="197"/>
      <c r="R271" s="197"/>
      <c r="S271" s="197"/>
      <c r="T271" s="197"/>
      <c r="U271" s="197"/>
      <c r="V271" s="197"/>
      <c r="W271" s="197"/>
      <c r="X271" s="197"/>
      <c r="Y271" s="197"/>
      <c r="Z271" s="197"/>
    </row>
    <row r="272" ht="15.75" customHeight="1">
      <c r="A272" s="180"/>
      <c r="B272" s="197"/>
      <c r="C272" s="197"/>
      <c r="D272" s="197"/>
      <c r="E272" s="197"/>
      <c r="F272" s="197"/>
      <c r="G272" s="197"/>
      <c r="H272" s="169"/>
      <c r="I272" s="152"/>
      <c r="J272" s="50"/>
      <c r="K272" s="50"/>
      <c r="L272" s="50"/>
      <c r="M272" s="50"/>
      <c r="N272" s="152"/>
      <c r="O272" s="197"/>
      <c r="P272" s="197"/>
      <c r="Q272" s="197"/>
      <c r="R272" s="197"/>
      <c r="S272" s="197"/>
      <c r="T272" s="197"/>
      <c r="U272" s="197"/>
      <c r="V272" s="197"/>
      <c r="W272" s="197"/>
      <c r="X272" s="197"/>
      <c r="Y272" s="197"/>
      <c r="Z272" s="197"/>
    </row>
    <row r="273" ht="15.75" customHeight="1">
      <c r="A273" s="180"/>
      <c r="B273" s="197"/>
      <c r="C273" s="197"/>
      <c r="D273" s="197"/>
      <c r="E273" s="197"/>
      <c r="F273" s="197"/>
      <c r="G273" s="197"/>
      <c r="H273" s="169"/>
      <c r="I273" s="152"/>
      <c r="J273" s="50"/>
      <c r="K273" s="50"/>
      <c r="L273" s="50"/>
      <c r="M273" s="50"/>
      <c r="N273" s="152"/>
      <c r="O273" s="197"/>
      <c r="P273" s="197"/>
      <c r="Q273" s="197"/>
      <c r="R273" s="197"/>
      <c r="S273" s="197"/>
      <c r="T273" s="197"/>
      <c r="U273" s="197"/>
      <c r="V273" s="197"/>
      <c r="W273" s="197"/>
      <c r="X273" s="197"/>
      <c r="Y273" s="197"/>
      <c r="Z273" s="197"/>
    </row>
    <row r="274" ht="15.75" customHeight="1">
      <c r="A274" s="180"/>
      <c r="B274" s="197"/>
      <c r="C274" s="197"/>
      <c r="D274" s="197"/>
      <c r="E274" s="197"/>
      <c r="F274" s="197"/>
      <c r="G274" s="197"/>
      <c r="H274" s="197"/>
      <c r="I274" s="152"/>
      <c r="J274" s="50"/>
      <c r="K274" s="50"/>
      <c r="L274" s="50"/>
      <c r="M274" s="50"/>
      <c r="N274" s="152"/>
      <c r="O274" s="197"/>
      <c r="P274" s="197"/>
      <c r="Q274" s="197"/>
      <c r="R274" s="197"/>
      <c r="S274" s="197"/>
      <c r="T274" s="197"/>
      <c r="U274" s="197"/>
      <c r="V274" s="197"/>
      <c r="W274" s="197"/>
      <c r="X274" s="197"/>
      <c r="Y274" s="197"/>
      <c r="Z274" s="197"/>
    </row>
    <row r="275" ht="15.75" customHeight="1">
      <c r="A275" s="180"/>
      <c r="B275" s="197"/>
      <c r="C275" s="197"/>
      <c r="D275" s="197"/>
      <c r="E275" s="197"/>
      <c r="F275" s="197"/>
      <c r="G275" s="197"/>
      <c r="H275" s="169"/>
      <c r="I275" s="152"/>
      <c r="J275" s="50"/>
      <c r="K275" s="50"/>
      <c r="L275" s="50"/>
      <c r="M275" s="50"/>
      <c r="N275" s="152"/>
      <c r="O275" s="197"/>
      <c r="P275" s="197"/>
      <c r="Q275" s="197"/>
      <c r="R275" s="197"/>
      <c r="S275" s="197"/>
      <c r="T275" s="197"/>
      <c r="U275" s="197"/>
      <c r="V275" s="197"/>
      <c r="W275" s="197"/>
      <c r="X275" s="197"/>
      <c r="Y275" s="197"/>
      <c r="Z275" s="197"/>
    </row>
    <row r="276" ht="15.75" customHeight="1">
      <c r="A276" s="180"/>
      <c r="B276" s="197"/>
      <c r="C276" s="197"/>
      <c r="D276" s="197"/>
      <c r="E276" s="197"/>
      <c r="F276" s="197"/>
      <c r="G276" s="197"/>
      <c r="H276" s="169"/>
      <c r="I276" s="152"/>
      <c r="J276" s="50"/>
      <c r="K276" s="50"/>
      <c r="L276" s="50"/>
      <c r="M276" s="50"/>
      <c r="N276" s="152"/>
      <c r="O276" s="197"/>
      <c r="P276" s="197"/>
      <c r="Q276" s="197"/>
      <c r="R276" s="197"/>
      <c r="S276" s="197"/>
      <c r="T276" s="197"/>
      <c r="U276" s="197"/>
      <c r="V276" s="197"/>
      <c r="W276" s="197"/>
      <c r="X276" s="197"/>
      <c r="Y276" s="197"/>
      <c r="Z276" s="197"/>
    </row>
    <row r="277" ht="15.75" customHeight="1">
      <c r="A277" s="180"/>
      <c r="B277" s="197"/>
      <c r="C277" s="197"/>
      <c r="D277" s="197"/>
      <c r="E277" s="197"/>
      <c r="F277" s="197"/>
      <c r="G277" s="197"/>
      <c r="H277" s="169"/>
      <c r="I277" s="152"/>
      <c r="J277" s="50"/>
      <c r="K277" s="50"/>
      <c r="L277" s="50"/>
      <c r="M277" s="50"/>
      <c r="N277" s="152"/>
      <c r="O277" s="197"/>
      <c r="P277" s="197"/>
      <c r="Q277" s="197"/>
      <c r="R277" s="197"/>
      <c r="S277" s="197"/>
      <c r="T277" s="197"/>
      <c r="U277" s="197"/>
      <c r="V277" s="197"/>
      <c r="W277" s="197"/>
      <c r="X277" s="197"/>
      <c r="Y277" s="197"/>
      <c r="Z277" s="197"/>
    </row>
    <row r="278" ht="15.75" customHeight="1">
      <c r="A278" s="180"/>
      <c r="B278" s="197"/>
      <c r="C278" s="197"/>
      <c r="D278" s="197"/>
      <c r="E278" s="197"/>
      <c r="F278" s="197"/>
      <c r="G278" s="197"/>
      <c r="H278" s="169"/>
      <c r="I278" s="152"/>
      <c r="J278" s="50"/>
      <c r="K278" s="50"/>
      <c r="L278" s="50"/>
      <c r="M278" s="50"/>
      <c r="N278" s="152"/>
      <c r="O278" s="197"/>
      <c r="P278" s="197"/>
      <c r="Q278" s="197"/>
      <c r="R278" s="197"/>
      <c r="S278" s="197"/>
      <c r="T278" s="197"/>
      <c r="U278" s="197"/>
      <c r="V278" s="197"/>
      <c r="W278" s="197"/>
      <c r="X278" s="197"/>
      <c r="Y278" s="197"/>
      <c r="Z278" s="197"/>
    </row>
    <row r="279" ht="15.75" customHeight="1">
      <c r="A279" s="180"/>
      <c r="B279" s="197"/>
      <c r="C279" s="197"/>
      <c r="D279" s="197"/>
      <c r="E279" s="197"/>
      <c r="F279" s="197"/>
      <c r="G279" s="197"/>
      <c r="H279" s="169"/>
      <c r="I279" s="152"/>
      <c r="J279" s="50"/>
      <c r="K279" s="50"/>
      <c r="L279" s="50"/>
      <c r="M279" s="50"/>
      <c r="N279" s="152"/>
      <c r="O279" s="197"/>
      <c r="P279" s="197"/>
      <c r="Q279" s="197"/>
      <c r="R279" s="197"/>
      <c r="S279" s="197"/>
      <c r="T279" s="197"/>
      <c r="U279" s="197"/>
      <c r="V279" s="197"/>
      <c r="W279" s="197"/>
      <c r="X279" s="197"/>
      <c r="Y279" s="197"/>
      <c r="Z279" s="197"/>
    </row>
    <row r="280" ht="15.75" customHeight="1">
      <c r="A280" s="180"/>
      <c r="B280" s="197"/>
      <c r="C280" s="197"/>
      <c r="D280" s="197"/>
      <c r="E280" s="197"/>
      <c r="F280" s="197"/>
      <c r="G280" s="197"/>
      <c r="H280" s="169"/>
      <c r="I280" s="152"/>
      <c r="J280" s="50"/>
      <c r="K280" s="50"/>
      <c r="L280" s="50"/>
      <c r="M280" s="50"/>
      <c r="N280" s="152"/>
      <c r="O280" s="197"/>
      <c r="P280" s="197"/>
      <c r="Q280" s="197"/>
      <c r="R280" s="197"/>
      <c r="S280" s="197"/>
      <c r="T280" s="197"/>
      <c r="U280" s="197"/>
      <c r="V280" s="197"/>
      <c r="W280" s="197"/>
      <c r="X280" s="197"/>
      <c r="Y280" s="197"/>
      <c r="Z280" s="197"/>
    </row>
    <row r="281" ht="15.75" customHeight="1">
      <c r="A281" s="180"/>
      <c r="B281" s="197"/>
      <c r="C281" s="197"/>
      <c r="D281" s="197"/>
      <c r="E281" s="197"/>
      <c r="F281" s="197"/>
      <c r="G281" s="197"/>
      <c r="H281" s="169"/>
      <c r="I281" s="152"/>
      <c r="J281" s="50"/>
      <c r="K281" s="50"/>
      <c r="L281" s="50"/>
      <c r="M281" s="50"/>
      <c r="N281" s="152"/>
      <c r="O281" s="197"/>
      <c r="P281" s="197"/>
      <c r="Q281" s="197"/>
      <c r="R281" s="197"/>
      <c r="S281" s="197"/>
      <c r="T281" s="197"/>
      <c r="U281" s="197"/>
      <c r="V281" s="197"/>
      <c r="W281" s="197"/>
      <c r="X281" s="197"/>
      <c r="Y281" s="197"/>
      <c r="Z281" s="197"/>
    </row>
    <row r="282" ht="15.75" customHeight="1">
      <c r="A282" s="180"/>
      <c r="B282" s="197"/>
      <c r="C282" s="197"/>
      <c r="D282" s="197"/>
      <c r="E282" s="197"/>
      <c r="F282" s="197"/>
      <c r="G282" s="197"/>
      <c r="H282" s="169"/>
      <c r="I282" s="152"/>
      <c r="J282" s="50"/>
      <c r="K282" s="50"/>
      <c r="L282" s="50"/>
      <c r="M282" s="50"/>
      <c r="N282" s="152"/>
      <c r="O282" s="197"/>
      <c r="P282" s="197"/>
      <c r="Q282" s="197"/>
      <c r="R282" s="197"/>
      <c r="S282" s="197"/>
      <c r="T282" s="197"/>
      <c r="U282" s="197"/>
      <c r="V282" s="197"/>
      <c r="W282" s="197"/>
      <c r="X282" s="197"/>
      <c r="Y282" s="197"/>
      <c r="Z282" s="197"/>
    </row>
    <row r="283" ht="15.75" customHeight="1">
      <c r="A283" s="180"/>
      <c r="B283" s="197"/>
      <c r="C283" s="197"/>
      <c r="D283" s="197"/>
      <c r="E283" s="197"/>
      <c r="F283" s="197"/>
      <c r="G283" s="197"/>
      <c r="H283" s="169"/>
      <c r="I283" s="152"/>
      <c r="J283" s="50"/>
      <c r="K283" s="50"/>
      <c r="L283" s="50"/>
      <c r="M283" s="50"/>
      <c r="N283" s="152"/>
      <c r="O283" s="197"/>
      <c r="P283" s="197"/>
      <c r="Q283" s="197"/>
      <c r="R283" s="197"/>
      <c r="S283" s="197"/>
      <c r="T283" s="197"/>
      <c r="U283" s="197"/>
      <c r="V283" s="197"/>
      <c r="W283" s="197"/>
      <c r="X283" s="197"/>
      <c r="Y283" s="197"/>
      <c r="Z283" s="197"/>
    </row>
    <row r="284" ht="15.75" customHeight="1">
      <c r="A284" s="180"/>
      <c r="B284" s="197"/>
      <c r="C284" s="197"/>
      <c r="D284" s="197"/>
      <c r="E284" s="197"/>
      <c r="F284" s="197"/>
      <c r="G284" s="197"/>
      <c r="H284" s="197"/>
      <c r="I284" s="152"/>
      <c r="J284" s="50"/>
      <c r="K284" s="50"/>
      <c r="L284" s="50"/>
      <c r="M284" s="50"/>
      <c r="N284" s="152"/>
      <c r="O284" s="197"/>
      <c r="P284" s="197"/>
      <c r="Q284" s="197"/>
      <c r="R284" s="197"/>
      <c r="S284" s="197"/>
      <c r="T284" s="197"/>
      <c r="U284" s="197"/>
      <c r="V284" s="197"/>
      <c r="W284" s="197"/>
      <c r="X284" s="197"/>
      <c r="Y284" s="197"/>
      <c r="Z284" s="197"/>
    </row>
    <row r="285" ht="15.75" customHeight="1">
      <c r="A285" s="180"/>
      <c r="B285" s="197"/>
      <c r="C285" s="197"/>
      <c r="D285" s="197"/>
      <c r="E285" s="197"/>
      <c r="F285" s="197"/>
      <c r="G285" s="197"/>
      <c r="H285" s="169"/>
      <c r="I285" s="152"/>
      <c r="J285" s="50"/>
      <c r="K285" s="50"/>
      <c r="L285" s="50"/>
      <c r="M285" s="50"/>
      <c r="N285" s="152"/>
      <c r="O285" s="197"/>
      <c r="P285" s="197"/>
      <c r="Q285" s="197"/>
      <c r="R285" s="197"/>
      <c r="S285" s="197"/>
      <c r="T285" s="197"/>
      <c r="U285" s="197"/>
      <c r="V285" s="197"/>
      <c r="W285" s="197"/>
      <c r="X285" s="197"/>
      <c r="Y285" s="197"/>
      <c r="Z285" s="197"/>
    </row>
    <row r="286" ht="15.75" customHeight="1">
      <c r="A286" s="180"/>
      <c r="B286" s="197"/>
      <c r="C286" s="197"/>
      <c r="D286" s="197"/>
      <c r="E286" s="197"/>
      <c r="F286" s="197"/>
      <c r="G286" s="197"/>
      <c r="H286" s="169"/>
      <c r="I286" s="152"/>
      <c r="J286" s="50"/>
      <c r="K286" s="50"/>
      <c r="L286" s="50"/>
      <c r="M286" s="50"/>
      <c r="N286" s="152"/>
      <c r="O286" s="197"/>
      <c r="P286" s="197"/>
      <c r="Q286" s="197"/>
      <c r="R286" s="197"/>
      <c r="S286" s="197"/>
      <c r="T286" s="197"/>
      <c r="U286" s="197"/>
      <c r="V286" s="197"/>
      <c r="W286" s="197"/>
      <c r="X286" s="197"/>
      <c r="Y286" s="197"/>
      <c r="Z286" s="197"/>
    </row>
    <row r="287" ht="15.75" customHeight="1">
      <c r="A287" s="180"/>
      <c r="B287" s="197"/>
      <c r="C287" s="197"/>
      <c r="D287" s="197"/>
      <c r="E287" s="197"/>
      <c r="F287" s="197"/>
      <c r="G287" s="197"/>
      <c r="H287" s="169"/>
      <c r="I287" s="152"/>
      <c r="J287" s="50"/>
      <c r="K287" s="50"/>
      <c r="L287" s="50"/>
      <c r="M287" s="50"/>
      <c r="N287" s="152"/>
      <c r="O287" s="197"/>
      <c r="P287" s="197"/>
      <c r="Q287" s="197"/>
      <c r="R287" s="197"/>
      <c r="S287" s="197"/>
      <c r="T287" s="197"/>
      <c r="U287" s="197"/>
      <c r="V287" s="197"/>
      <c r="W287" s="197"/>
      <c r="X287" s="197"/>
      <c r="Y287" s="197"/>
      <c r="Z287" s="197"/>
    </row>
    <row r="288" ht="15.75" customHeight="1">
      <c r="A288" s="180"/>
      <c r="B288" s="197"/>
      <c r="C288" s="197"/>
      <c r="D288" s="197"/>
      <c r="E288" s="197"/>
      <c r="F288" s="197"/>
      <c r="G288" s="197"/>
      <c r="H288" s="169"/>
      <c r="I288" s="152"/>
      <c r="J288" s="50"/>
      <c r="K288" s="50"/>
      <c r="L288" s="50"/>
      <c r="M288" s="50"/>
      <c r="N288" s="152"/>
      <c r="O288" s="197"/>
      <c r="P288" s="197"/>
      <c r="Q288" s="197"/>
      <c r="R288" s="197"/>
      <c r="S288" s="197"/>
      <c r="T288" s="197"/>
      <c r="U288" s="197"/>
      <c r="V288" s="197"/>
      <c r="W288" s="197"/>
      <c r="X288" s="197"/>
      <c r="Y288" s="197"/>
      <c r="Z288" s="197"/>
    </row>
    <row r="289" ht="15.75" customHeight="1">
      <c r="A289" s="180"/>
      <c r="B289" s="197"/>
      <c r="C289" s="197"/>
      <c r="D289" s="197"/>
      <c r="E289" s="197"/>
      <c r="F289" s="197"/>
      <c r="G289" s="197"/>
      <c r="H289" s="169"/>
      <c r="I289" s="152"/>
      <c r="J289" s="50"/>
      <c r="K289" s="50"/>
      <c r="L289" s="50"/>
      <c r="M289" s="50"/>
      <c r="N289" s="152"/>
      <c r="O289" s="197"/>
      <c r="P289" s="197"/>
      <c r="Q289" s="197"/>
      <c r="R289" s="197"/>
      <c r="S289" s="197"/>
      <c r="T289" s="197"/>
      <c r="U289" s="197"/>
      <c r="V289" s="197"/>
      <c r="W289" s="197"/>
      <c r="X289" s="197"/>
      <c r="Y289" s="197"/>
      <c r="Z289" s="197"/>
    </row>
    <row r="290" ht="15.75" customHeight="1">
      <c r="A290" s="180"/>
      <c r="B290" s="197"/>
      <c r="C290" s="197"/>
      <c r="D290" s="197"/>
      <c r="E290" s="197"/>
      <c r="F290" s="197"/>
      <c r="G290" s="197"/>
      <c r="H290" s="169"/>
      <c r="I290" s="152"/>
      <c r="J290" s="50"/>
      <c r="K290" s="50"/>
      <c r="L290" s="50"/>
      <c r="M290" s="50"/>
      <c r="N290" s="152"/>
      <c r="O290" s="197"/>
      <c r="P290" s="197"/>
      <c r="Q290" s="197"/>
      <c r="R290" s="197"/>
      <c r="S290" s="197"/>
      <c r="T290" s="197"/>
      <c r="U290" s="197"/>
      <c r="V290" s="197"/>
      <c r="W290" s="197"/>
      <c r="X290" s="197"/>
      <c r="Y290" s="197"/>
      <c r="Z290" s="197"/>
    </row>
    <row r="291" ht="15.75" customHeight="1">
      <c r="A291" s="180"/>
      <c r="B291" s="197"/>
      <c r="C291" s="197"/>
      <c r="D291" s="197"/>
      <c r="E291" s="197"/>
      <c r="F291" s="197"/>
      <c r="G291" s="197"/>
      <c r="H291" s="169"/>
      <c r="I291" s="152"/>
      <c r="J291" s="50"/>
      <c r="K291" s="50"/>
      <c r="L291" s="50"/>
      <c r="M291" s="50"/>
      <c r="N291" s="152"/>
      <c r="O291" s="197"/>
      <c r="P291" s="197"/>
      <c r="Q291" s="197"/>
      <c r="R291" s="197"/>
      <c r="S291" s="197"/>
      <c r="T291" s="197"/>
      <c r="U291" s="197"/>
      <c r="V291" s="197"/>
      <c r="W291" s="197"/>
      <c r="X291" s="197"/>
      <c r="Y291" s="197"/>
      <c r="Z291" s="197"/>
    </row>
    <row r="292" ht="15.75" customHeight="1">
      <c r="A292" s="180"/>
      <c r="B292" s="197"/>
      <c r="C292" s="197"/>
      <c r="D292" s="197"/>
      <c r="E292" s="197"/>
      <c r="F292" s="197"/>
      <c r="G292" s="197"/>
      <c r="H292" s="169"/>
      <c r="I292" s="152"/>
      <c r="J292" s="50"/>
      <c r="K292" s="50"/>
      <c r="L292" s="50"/>
      <c r="M292" s="50"/>
      <c r="N292" s="152"/>
      <c r="O292" s="197"/>
      <c r="P292" s="197"/>
      <c r="Q292" s="197"/>
      <c r="R292" s="197"/>
      <c r="S292" s="197"/>
      <c r="T292" s="197"/>
      <c r="U292" s="197"/>
      <c r="V292" s="197"/>
      <c r="W292" s="197"/>
      <c r="X292" s="197"/>
      <c r="Y292" s="197"/>
      <c r="Z292" s="197"/>
    </row>
    <row r="293" ht="15.75" customHeight="1">
      <c r="A293" s="180"/>
      <c r="B293" s="197"/>
      <c r="C293" s="197"/>
      <c r="D293" s="197"/>
      <c r="E293" s="197"/>
      <c r="F293" s="197"/>
      <c r="G293" s="197"/>
      <c r="H293" s="169"/>
      <c r="I293" s="152"/>
      <c r="J293" s="50"/>
      <c r="K293" s="50"/>
      <c r="L293" s="50"/>
      <c r="M293" s="50"/>
      <c r="N293" s="152"/>
      <c r="O293" s="197"/>
      <c r="P293" s="197"/>
      <c r="Q293" s="197"/>
      <c r="R293" s="197"/>
      <c r="S293" s="197"/>
      <c r="T293" s="197"/>
      <c r="U293" s="197"/>
      <c r="V293" s="197"/>
      <c r="W293" s="197"/>
      <c r="X293" s="197"/>
      <c r="Y293" s="197"/>
      <c r="Z293" s="197"/>
    </row>
    <row r="294" ht="15.75" customHeight="1">
      <c r="A294" s="180"/>
      <c r="B294" s="197"/>
      <c r="C294" s="197"/>
      <c r="D294" s="197"/>
      <c r="E294" s="197"/>
      <c r="F294" s="197"/>
      <c r="G294" s="197"/>
      <c r="H294" s="169"/>
      <c r="I294" s="152"/>
      <c r="J294" s="50"/>
      <c r="K294" s="50"/>
      <c r="L294" s="50"/>
      <c r="M294" s="50"/>
      <c r="N294" s="152"/>
      <c r="O294" s="197"/>
      <c r="P294" s="197"/>
      <c r="Q294" s="197"/>
      <c r="R294" s="197"/>
      <c r="S294" s="197"/>
      <c r="T294" s="197"/>
      <c r="U294" s="197"/>
      <c r="V294" s="197"/>
      <c r="W294" s="197"/>
      <c r="X294" s="197"/>
      <c r="Y294" s="197"/>
      <c r="Z294" s="197"/>
    </row>
    <row r="295" ht="15.75" customHeight="1">
      <c r="A295" s="180"/>
      <c r="B295" s="197"/>
      <c r="C295" s="197"/>
      <c r="D295" s="197"/>
      <c r="E295" s="197"/>
      <c r="F295" s="197"/>
      <c r="G295" s="197"/>
      <c r="H295" s="197"/>
      <c r="I295" s="152"/>
      <c r="J295" s="50"/>
      <c r="K295" s="50"/>
      <c r="L295" s="50"/>
      <c r="M295" s="50"/>
      <c r="N295" s="152"/>
      <c r="O295" s="197"/>
      <c r="P295" s="197"/>
      <c r="Q295" s="197"/>
      <c r="R295" s="197"/>
      <c r="S295" s="197"/>
      <c r="T295" s="197"/>
      <c r="U295" s="197"/>
      <c r="V295" s="197"/>
      <c r="W295" s="197"/>
      <c r="X295" s="197"/>
      <c r="Y295" s="197"/>
      <c r="Z295" s="197"/>
    </row>
    <row r="296" ht="15.75" customHeight="1">
      <c r="A296" s="180"/>
      <c r="B296" s="197"/>
      <c r="C296" s="197"/>
      <c r="D296" s="197"/>
      <c r="E296" s="197"/>
      <c r="F296" s="197"/>
      <c r="G296" s="197"/>
      <c r="H296" s="169"/>
      <c r="I296" s="152"/>
      <c r="J296" s="50"/>
      <c r="K296" s="50"/>
      <c r="L296" s="50"/>
      <c r="M296" s="50"/>
      <c r="N296" s="152"/>
      <c r="O296" s="197"/>
      <c r="P296" s="197"/>
      <c r="Q296" s="197"/>
      <c r="R296" s="197"/>
      <c r="S296" s="197"/>
      <c r="T296" s="197"/>
      <c r="U296" s="197"/>
      <c r="V296" s="197"/>
      <c r="W296" s="197"/>
      <c r="X296" s="197"/>
      <c r="Y296" s="197"/>
      <c r="Z296" s="197"/>
    </row>
    <row r="297" ht="15.75" customHeight="1">
      <c r="A297" s="180"/>
      <c r="B297" s="197"/>
      <c r="C297" s="197"/>
      <c r="D297" s="197"/>
      <c r="E297" s="197"/>
      <c r="F297" s="197"/>
      <c r="G297" s="197"/>
      <c r="H297" s="197"/>
      <c r="I297" s="152"/>
      <c r="J297" s="50"/>
      <c r="K297" s="50"/>
      <c r="L297" s="50"/>
      <c r="M297" s="50"/>
      <c r="N297" s="152"/>
      <c r="O297" s="197"/>
      <c r="P297" s="197"/>
      <c r="Q297" s="197"/>
      <c r="R297" s="197"/>
      <c r="S297" s="197"/>
      <c r="T297" s="197"/>
      <c r="U297" s="197"/>
      <c r="V297" s="197"/>
      <c r="W297" s="197"/>
      <c r="X297" s="197"/>
      <c r="Y297" s="197"/>
      <c r="Z297" s="197"/>
    </row>
    <row r="298" ht="15.75" customHeight="1">
      <c r="A298" s="180"/>
      <c r="B298" s="197"/>
      <c r="C298" s="197"/>
      <c r="D298" s="197"/>
      <c r="E298" s="197"/>
      <c r="F298" s="197"/>
      <c r="G298" s="197"/>
      <c r="H298" s="169"/>
      <c r="I298" s="152"/>
      <c r="J298" s="50"/>
      <c r="K298" s="50"/>
      <c r="L298" s="50"/>
      <c r="M298" s="50"/>
      <c r="N298" s="152"/>
      <c r="O298" s="197"/>
      <c r="P298" s="197"/>
      <c r="Q298" s="197"/>
      <c r="R298" s="197"/>
      <c r="S298" s="197"/>
      <c r="T298" s="197"/>
      <c r="U298" s="197"/>
      <c r="V298" s="197"/>
      <c r="W298" s="197"/>
      <c r="X298" s="197"/>
      <c r="Y298" s="197"/>
      <c r="Z298" s="197"/>
    </row>
    <row r="299" ht="15.75" customHeight="1">
      <c r="A299" s="180"/>
      <c r="B299" s="197"/>
      <c r="C299" s="197"/>
      <c r="D299" s="152"/>
      <c r="E299" s="152"/>
      <c r="F299" s="152"/>
      <c r="G299" s="197"/>
      <c r="H299" s="169"/>
      <c r="I299" s="152"/>
      <c r="J299" s="50"/>
      <c r="K299" s="50"/>
      <c r="L299" s="50"/>
      <c r="M299" s="50"/>
      <c r="N299" s="152"/>
      <c r="O299" s="197"/>
      <c r="P299" s="197"/>
      <c r="Q299" s="197"/>
      <c r="R299" s="197"/>
      <c r="S299" s="197"/>
      <c r="T299" s="197"/>
      <c r="U299" s="197"/>
      <c r="V299" s="197"/>
      <c r="W299" s="197"/>
      <c r="X299" s="197"/>
      <c r="Y299" s="197"/>
      <c r="Z299" s="197"/>
    </row>
    <row r="300" ht="15.75" customHeight="1">
      <c r="A300" s="180"/>
      <c r="B300" s="197"/>
      <c r="C300" s="152"/>
      <c r="D300" s="152"/>
      <c r="E300" s="152"/>
      <c r="F300" s="152"/>
      <c r="G300" s="197"/>
      <c r="H300" s="169"/>
      <c r="I300" s="152"/>
      <c r="J300" s="50"/>
      <c r="K300" s="50"/>
      <c r="L300" s="50"/>
      <c r="M300" s="50"/>
      <c r="N300" s="152"/>
      <c r="O300" s="197"/>
      <c r="P300" s="197"/>
      <c r="Q300" s="197"/>
      <c r="R300" s="197"/>
      <c r="S300" s="197"/>
      <c r="T300" s="197"/>
      <c r="U300" s="197"/>
      <c r="V300" s="197"/>
      <c r="W300" s="197"/>
      <c r="X300" s="197"/>
      <c r="Y300" s="197"/>
      <c r="Z300" s="197"/>
    </row>
    <row r="301" ht="15.75" customHeight="1">
      <c r="A301" s="180"/>
      <c r="B301" s="197"/>
      <c r="C301" s="152"/>
      <c r="D301" s="152"/>
      <c r="E301" s="152"/>
      <c r="F301" s="152"/>
      <c r="G301" s="197"/>
      <c r="H301" s="169"/>
      <c r="I301" s="152"/>
      <c r="J301" s="50"/>
      <c r="K301" s="50"/>
      <c r="L301" s="50"/>
      <c r="M301" s="50"/>
      <c r="N301" s="152"/>
      <c r="O301" s="197"/>
      <c r="P301" s="197"/>
      <c r="Q301" s="197"/>
      <c r="R301" s="197"/>
      <c r="S301" s="197"/>
      <c r="T301" s="197"/>
      <c r="U301" s="197"/>
      <c r="V301" s="197"/>
      <c r="W301" s="197"/>
      <c r="X301" s="197"/>
      <c r="Y301" s="197"/>
      <c r="Z301" s="197"/>
    </row>
    <row r="302" ht="15.75" customHeight="1">
      <c r="A302" s="180"/>
      <c r="B302" s="197"/>
      <c r="C302" s="152"/>
      <c r="D302" s="152"/>
      <c r="E302" s="152"/>
      <c r="F302" s="152"/>
      <c r="G302" s="197"/>
      <c r="H302" s="197"/>
      <c r="I302" s="152"/>
      <c r="J302" s="50"/>
      <c r="K302" s="50"/>
      <c r="L302" s="50"/>
      <c r="M302" s="50"/>
      <c r="N302" s="152"/>
      <c r="O302" s="197"/>
      <c r="P302" s="197"/>
      <c r="Q302" s="197"/>
      <c r="R302" s="197"/>
      <c r="S302" s="197"/>
      <c r="T302" s="197"/>
      <c r="U302" s="197"/>
      <c r="V302" s="197"/>
      <c r="W302" s="197"/>
      <c r="X302" s="197"/>
      <c r="Y302" s="197"/>
      <c r="Z302" s="197"/>
    </row>
    <row r="303" ht="15.75" customHeight="1">
      <c r="A303" s="180"/>
      <c r="B303" s="197"/>
      <c r="C303" s="152"/>
      <c r="D303" s="152"/>
      <c r="E303" s="152"/>
      <c r="F303" s="152"/>
      <c r="G303" s="197"/>
      <c r="H303" s="169"/>
      <c r="I303" s="152"/>
      <c r="J303" s="50"/>
      <c r="K303" s="50"/>
      <c r="L303" s="50"/>
      <c r="M303" s="50"/>
      <c r="N303" s="152"/>
      <c r="O303" s="197"/>
      <c r="P303" s="197"/>
      <c r="Q303" s="197"/>
      <c r="R303" s="197"/>
      <c r="S303" s="197"/>
      <c r="T303" s="197"/>
      <c r="U303" s="197"/>
      <c r="V303" s="197"/>
      <c r="W303" s="197"/>
      <c r="X303" s="197"/>
      <c r="Y303" s="197"/>
      <c r="Z303" s="197"/>
    </row>
    <row r="304" ht="15.75" customHeight="1">
      <c r="A304" s="180"/>
      <c r="B304" s="197"/>
      <c r="C304" s="152"/>
      <c r="D304" s="152"/>
      <c r="E304" s="152"/>
      <c r="F304" s="152"/>
      <c r="G304" s="197"/>
      <c r="H304" s="197"/>
      <c r="I304" s="152"/>
      <c r="J304" s="50"/>
      <c r="K304" s="50"/>
      <c r="L304" s="50"/>
      <c r="M304" s="50"/>
      <c r="N304" s="152"/>
      <c r="O304" s="197"/>
      <c r="P304" s="197"/>
      <c r="Q304" s="197"/>
      <c r="R304" s="197"/>
      <c r="S304" s="197"/>
      <c r="T304" s="197"/>
      <c r="U304" s="197"/>
      <c r="V304" s="197"/>
      <c r="W304" s="197"/>
      <c r="X304" s="197"/>
      <c r="Y304" s="197"/>
      <c r="Z304" s="197"/>
    </row>
    <row r="305" ht="15.75" customHeight="1">
      <c r="A305" s="180"/>
      <c r="B305" s="197"/>
      <c r="C305" s="152"/>
      <c r="D305" s="152"/>
      <c r="E305" s="152"/>
      <c r="F305" s="152"/>
      <c r="G305" s="197"/>
      <c r="H305" s="197"/>
      <c r="I305" s="152"/>
      <c r="J305" s="50"/>
      <c r="K305" s="50"/>
      <c r="L305" s="50"/>
      <c r="M305" s="50"/>
      <c r="N305" s="152"/>
      <c r="O305" s="197"/>
      <c r="P305" s="197"/>
      <c r="Q305" s="197"/>
      <c r="R305" s="197"/>
      <c r="S305" s="197"/>
      <c r="T305" s="197"/>
      <c r="U305" s="197"/>
      <c r="V305" s="197"/>
      <c r="W305" s="197"/>
      <c r="X305" s="197"/>
      <c r="Y305" s="197"/>
      <c r="Z305" s="197"/>
    </row>
    <row r="306" ht="15.75" customHeight="1">
      <c r="A306" s="180"/>
      <c r="B306" s="197"/>
      <c r="C306" s="152"/>
      <c r="D306" s="152"/>
      <c r="E306" s="152"/>
      <c r="F306" s="152"/>
      <c r="G306" s="197"/>
      <c r="H306" s="197"/>
      <c r="I306" s="152"/>
      <c r="J306" s="50"/>
      <c r="K306" s="50"/>
      <c r="L306" s="50"/>
      <c r="M306" s="50"/>
      <c r="N306" s="152"/>
      <c r="O306" s="197"/>
      <c r="P306" s="197"/>
      <c r="Q306" s="197"/>
      <c r="R306" s="197"/>
      <c r="S306" s="197"/>
      <c r="T306" s="197"/>
      <c r="U306" s="197"/>
      <c r="V306" s="197"/>
      <c r="W306" s="197"/>
      <c r="X306" s="197"/>
      <c r="Y306" s="197"/>
      <c r="Z306" s="197"/>
    </row>
    <row r="307" ht="15.75" customHeight="1">
      <c r="A307" s="180"/>
      <c r="B307" s="197"/>
      <c r="C307" s="152"/>
      <c r="D307" s="152"/>
      <c r="E307" s="152"/>
      <c r="F307" s="152"/>
      <c r="G307" s="197"/>
      <c r="H307" s="169"/>
      <c r="I307" s="152"/>
      <c r="J307" s="50"/>
      <c r="K307" s="50"/>
      <c r="L307" s="50"/>
      <c r="M307" s="50"/>
      <c r="N307" s="152"/>
      <c r="O307" s="197"/>
      <c r="P307" s="197"/>
      <c r="Q307" s="197"/>
      <c r="R307" s="197"/>
      <c r="S307" s="197"/>
      <c r="T307" s="197"/>
      <c r="U307" s="197"/>
      <c r="V307" s="197"/>
      <c r="W307" s="197"/>
      <c r="X307" s="197"/>
      <c r="Y307" s="197"/>
      <c r="Z307" s="197"/>
    </row>
    <row r="308" ht="15.75" customHeight="1">
      <c r="A308" s="180"/>
      <c r="B308" s="197"/>
      <c r="C308" s="152"/>
      <c r="D308" s="152"/>
      <c r="E308" s="152"/>
      <c r="F308" s="152"/>
      <c r="G308" s="197"/>
      <c r="H308" s="169"/>
      <c r="I308" s="152"/>
      <c r="J308" s="50"/>
      <c r="K308" s="50"/>
      <c r="L308" s="50"/>
      <c r="M308" s="50"/>
      <c r="N308" s="152"/>
      <c r="O308" s="197"/>
      <c r="P308" s="197"/>
      <c r="Q308" s="197"/>
      <c r="R308" s="197"/>
      <c r="S308" s="197"/>
      <c r="T308" s="197"/>
      <c r="U308" s="197"/>
      <c r="V308" s="197"/>
      <c r="W308" s="197"/>
      <c r="X308" s="197"/>
      <c r="Y308" s="197"/>
      <c r="Z308" s="197"/>
    </row>
    <row r="309" ht="15.75" customHeight="1">
      <c r="A309" s="180"/>
      <c r="B309" s="197"/>
      <c r="C309" s="152"/>
      <c r="D309" s="152"/>
      <c r="E309" s="152"/>
      <c r="F309" s="152"/>
      <c r="G309" s="197"/>
      <c r="H309" s="169"/>
      <c r="I309" s="152"/>
      <c r="J309" s="50"/>
      <c r="K309" s="50"/>
      <c r="L309" s="50"/>
      <c r="M309" s="50"/>
      <c r="N309" s="152"/>
      <c r="O309" s="197"/>
      <c r="P309" s="197"/>
      <c r="Q309" s="197"/>
      <c r="R309" s="197"/>
      <c r="S309" s="197"/>
      <c r="T309" s="197"/>
      <c r="U309" s="197"/>
      <c r="V309" s="197"/>
      <c r="W309" s="197"/>
      <c r="X309" s="197"/>
      <c r="Y309" s="197"/>
      <c r="Z309" s="197"/>
    </row>
    <row r="310" ht="15.75" customHeight="1">
      <c r="A310" s="180"/>
      <c r="B310" s="197"/>
      <c r="C310" s="152"/>
      <c r="D310" s="152"/>
      <c r="E310" s="152"/>
      <c r="F310" s="152"/>
      <c r="G310" s="197"/>
      <c r="H310" s="169"/>
      <c r="I310" s="152"/>
      <c r="J310" s="50"/>
      <c r="K310" s="50"/>
      <c r="L310" s="50"/>
      <c r="M310" s="50"/>
      <c r="N310" s="152"/>
      <c r="O310" s="197"/>
      <c r="P310" s="197"/>
      <c r="Q310" s="197"/>
      <c r="R310" s="197"/>
      <c r="S310" s="197"/>
      <c r="T310" s="197"/>
      <c r="U310" s="197"/>
      <c r="V310" s="197"/>
      <c r="W310" s="197"/>
      <c r="X310" s="197"/>
      <c r="Y310" s="197"/>
      <c r="Z310" s="197"/>
    </row>
    <row r="311" ht="15.75" customHeight="1">
      <c r="A311" s="180"/>
      <c r="B311" s="197"/>
      <c r="C311" s="152"/>
      <c r="D311" s="152"/>
      <c r="E311" s="152"/>
      <c r="F311" s="152"/>
      <c r="G311" s="197"/>
      <c r="H311" s="169"/>
      <c r="I311" s="152"/>
      <c r="J311" s="50"/>
      <c r="K311" s="50"/>
      <c r="L311" s="50"/>
      <c r="M311" s="50"/>
      <c r="N311" s="152"/>
      <c r="O311" s="197"/>
      <c r="P311" s="197"/>
      <c r="Q311" s="197"/>
      <c r="R311" s="197"/>
      <c r="S311" s="197"/>
      <c r="T311" s="197"/>
      <c r="U311" s="197"/>
      <c r="V311" s="197"/>
      <c r="W311" s="197"/>
      <c r="X311" s="197"/>
      <c r="Y311" s="197"/>
      <c r="Z311" s="197"/>
    </row>
    <row r="312" ht="15.75" customHeight="1">
      <c r="A312" s="180"/>
      <c r="B312" s="197"/>
      <c r="C312" s="197"/>
      <c r="D312" s="152"/>
      <c r="E312" s="152"/>
      <c r="F312" s="152"/>
      <c r="G312" s="197"/>
      <c r="H312" s="169"/>
      <c r="I312" s="152"/>
      <c r="J312" s="50"/>
      <c r="K312" s="50"/>
      <c r="L312" s="50"/>
      <c r="M312" s="50"/>
      <c r="N312" s="152"/>
      <c r="O312" s="197"/>
      <c r="P312" s="197"/>
      <c r="Q312" s="197"/>
      <c r="R312" s="197"/>
      <c r="S312" s="197"/>
      <c r="T312" s="197"/>
      <c r="U312" s="197"/>
      <c r="V312" s="197"/>
      <c r="W312" s="197"/>
      <c r="X312" s="197"/>
      <c r="Y312" s="197"/>
      <c r="Z312" s="197"/>
    </row>
    <row r="313" ht="15.75" customHeight="1">
      <c r="A313" s="180"/>
      <c r="B313" s="197"/>
      <c r="C313" s="152"/>
      <c r="D313" s="152"/>
      <c r="E313" s="152"/>
      <c r="F313" s="152"/>
      <c r="G313" s="197"/>
      <c r="H313" s="169"/>
      <c r="I313" s="152"/>
      <c r="J313" s="50"/>
      <c r="K313" s="50"/>
      <c r="L313" s="50"/>
      <c r="M313" s="50"/>
      <c r="N313" s="152"/>
      <c r="O313" s="197"/>
      <c r="P313" s="197"/>
      <c r="Q313" s="197"/>
      <c r="R313" s="197"/>
      <c r="S313" s="197"/>
      <c r="T313" s="197"/>
      <c r="U313" s="197"/>
      <c r="V313" s="197"/>
      <c r="W313" s="197"/>
      <c r="X313" s="197"/>
      <c r="Y313" s="197"/>
      <c r="Z313" s="197"/>
    </row>
    <row r="314" ht="15.75" customHeight="1">
      <c r="A314" s="180"/>
      <c r="B314" s="197"/>
      <c r="C314" s="152"/>
      <c r="D314" s="152"/>
      <c r="E314" s="152"/>
      <c r="F314" s="152"/>
      <c r="G314" s="197"/>
      <c r="H314" s="169"/>
      <c r="I314" s="152"/>
      <c r="J314" s="50"/>
      <c r="K314" s="50"/>
      <c r="L314" s="50"/>
      <c r="M314" s="50"/>
      <c r="N314" s="152"/>
      <c r="O314" s="197"/>
      <c r="P314" s="197"/>
      <c r="Q314" s="197"/>
      <c r="R314" s="197"/>
      <c r="S314" s="197"/>
      <c r="T314" s="197"/>
      <c r="U314" s="197"/>
      <c r="V314" s="197"/>
      <c r="W314" s="197"/>
      <c r="X314" s="197"/>
      <c r="Y314" s="197"/>
      <c r="Z314" s="197"/>
    </row>
    <row r="315" ht="15.75" customHeight="1">
      <c r="A315" s="180"/>
      <c r="B315" s="197"/>
      <c r="C315" s="152"/>
      <c r="D315" s="152"/>
      <c r="E315" s="152"/>
      <c r="F315" s="152"/>
      <c r="G315" s="197"/>
      <c r="H315" s="197"/>
      <c r="I315" s="152"/>
      <c r="J315" s="50"/>
      <c r="K315" s="50"/>
      <c r="L315" s="50"/>
      <c r="M315" s="50"/>
      <c r="N315" s="152"/>
      <c r="O315" s="197"/>
      <c r="P315" s="197"/>
      <c r="Q315" s="197"/>
      <c r="R315" s="197"/>
      <c r="S315" s="197"/>
      <c r="T315" s="197"/>
      <c r="U315" s="197"/>
      <c r="V315" s="197"/>
      <c r="W315" s="197"/>
      <c r="X315" s="197"/>
      <c r="Y315" s="197"/>
      <c r="Z315" s="197"/>
    </row>
    <row r="316" ht="15.75" customHeight="1">
      <c r="A316" s="180"/>
      <c r="B316" s="197"/>
      <c r="C316" s="152"/>
      <c r="D316" s="152"/>
      <c r="E316" s="152"/>
      <c r="F316" s="152"/>
      <c r="G316" s="197"/>
      <c r="H316" s="197"/>
      <c r="I316" s="152"/>
      <c r="J316" s="50"/>
      <c r="K316" s="50"/>
      <c r="L316" s="50"/>
      <c r="M316" s="50"/>
      <c r="N316" s="152"/>
      <c r="O316" s="197"/>
      <c r="P316" s="197"/>
      <c r="Q316" s="197"/>
      <c r="R316" s="197"/>
      <c r="S316" s="197"/>
      <c r="T316" s="197"/>
      <c r="U316" s="197"/>
      <c r="V316" s="197"/>
      <c r="W316" s="197"/>
      <c r="X316" s="197"/>
      <c r="Y316" s="197"/>
      <c r="Z316" s="197"/>
    </row>
    <row r="317" ht="15.75" customHeight="1">
      <c r="A317" s="180"/>
      <c r="B317" s="197"/>
      <c r="C317" s="197"/>
      <c r="D317" s="152"/>
      <c r="E317" s="152"/>
      <c r="F317" s="152"/>
      <c r="G317" s="197"/>
      <c r="H317" s="169"/>
      <c r="I317" s="152"/>
      <c r="J317" s="50"/>
      <c r="K317" s="50"/>
      <c r="L317" s="50"/>
      <c r="M317" s="50"/>
      <c r="N317" s="152"/>
      <c r="O317" s="197"/>
      <c r="P317" s="197"/>
      <c r="Q317" s="197"/>
      <c r="R317" s="197"/>
      <c r="S317" s="197"/>
      <c r="T317" s="197"/>
      <c r="U317" s="197"/>
      <c r="V317" s="197"/>
      <c r="W317" s="197"/>
      <c r="X317" s="197"/>
      <c r="Y317" s="197"/>
      <c r="Z317" s="197"/>
    </row>
    <row r="318" ht="15.75" customHeight="1">
      <c r="A318" s="180"/>
      <c r="B318" s="197"/>
      <c r="C318" s="152"/>
      <c r="D318" s="152"/>
      <c r="E318" s="152"/>
      <c r="F318" s="152"/>
      <c r="G318" s="197"/>
      <c r="H318" s="169"/>
      <c r="I318" s="152"/>
      <c r="J318" s="50"/>
      <c r="K318" s="50"/>
      <c r="L318" s="50"/>
      <c r="M318" s="50"/>
      <c r="N318" s="152"/>
      <c r="O318" s="197"/>
      <c r="P318" s="197"/>
      <c r="Q318" s="197"/>
      <c r="R318" s="197"/>
      <c r="S318" s="197"/>
      <c r="T318" s="197"/>
      <c r="U318" s="197"/>
      <c r="V318" s="197"/>
      <c r="W318" s="197"/>
      <c r="X318" s="197"/>
      <c r="Y318" s="197"/>
      <c r="Z318" s="197"/>
    </row>
    <row r="319" ht="15.75" customHeight="1">
      <c r="A319" s="180"/>
      <c r="B319" s="197"/>
      <c r="C319" s="152"/>
      <c r="D319" s="152"/>
      <c r="E319" s="152"/>
      <c r="F319" s="152"/>
      <c r="G319" s="197"/>
      <c r="H319" s="197"/>
      <c r="I319" s="152"/>
      <c r="J319" s="50"/>
      <c r="K319" s="50"/>
      <c r="L319" s="50"/>
      <c r="M319" s="50"/>
      <c r="N319" s="152"/>
      <c r="O319" s="197"/>
      <c r="P319" s="197"/>
      <c r="Q319" s="197"/>
      <c r="R319" s="197"/>
      <c r="S319" s="197"/>
      <c r="T319" s="197"/>
      <c r="U319" s="197"/>
      <c r="V319" s="197"/>
      <c r="W319" s="197"/>
      <c r="X319" s="197"/>
      <c r="Y319" s="197"/>
      <c r="Z319" s="197"/>
    </row>
    <row r="320" ht="15.75" customHeight="1">
      <c r="A320" s="180"/>
      <c r="B320" s="197"/>
      <c r="C320" s="152"/>
      <c r="D320" s="152"/>
      <c r="E320" s="152"/>
      <c r="F320" s="152"/>
      <c r="G320" s="197"/>
      <c r="H320" s="169"/>
      <c r="I320" s="152"/>
      <c r="J320" s="50"/>
      <c r="K320" s="50"/>
      <c r="L320" s="50"/>
      <c r="M320" s="50"/>
      <c r="N320" s="152"/>
      <c r="O320" s="197"/>
      <c r="P320" s="197"/>
      <c r="Q320" s="197"/>
      <c r="R320" s="197"/>
      <c r="S320" s="197"/>
      <c r="T320" s="197"/>
      <c r="U320" s="197"/>
      <c r="V320" s="197"/>
      <c r="W320" s="197"/>
      <c r="X320" s="197"/>
      <c r="Y320" s="197"/>
      <c r="Z320" s="197"/>
    </row>
    <row r="321" ht="15.75" customHeight="1">
      <c r="A321" s="180"/>
      <c r="B321" s="197"/>
      <c r="C321" s="152"/>
      <c r="D321" s="152"/>
      <c r="E321" s="152"/>
      <c r="F321" s="152"/>
      <c r="G321" s="197"/>
      <c r="H321" s="197"/>
      <c r="I321" s="152"/>
      <c r="J321" s="50"/>
      <c r="K321" s="50"/>
      <c r="L321" s="50"/>
      <c r="M321" s="50"/>
      <c r="N321" s="152"/>
      <c r="O321" s="197"/>
      <c r="P321" s="197"/>
      <c r="Q321" s="197"/>
      <c r="R321" s="197"/>
      <c r="S321" s="197"/>
      <c r="T321" s="197"/>
      <c r="U321" s="197"/>
      <c r="V321" s="197"/>
      <c r="W321" s="197"/>
      <c r="X321" s="197"/>
      <c r="Y321" s="197"/>
      <c r="Z321" s="197"/>
    </row>
    <row r="322" ht="15.75" customHeight="1">
      <c r="A322" s="180"/>
      <c r="B322" s="197"/>
      <c r="C322" s="152"/>
      <c r="D322" s="152"/>
      <c r="E322" s="152"/>
      <c r="F322" s="152"/>
      <c r="G322" s="197"/>
      <c r="H322" s="197"/>
      <c r="I322" s="152"/>
      <c r="J322" s="50"/>
      <c r="K322" s="50"/>
      <c r="L322" s="50"/>
      <c r="M322" s="50"/>
      <c r="N322" s="152"/>
      <c r="O322" s="197"/>
      <c r="P322" s="197"/>
      <c r="Q322" s="197"/>
      <c r="R322" s="197"/>
      <c r="S322" s="197"/>
      <c r="T322" s="197"/>
      <c r="U322" s="197"/>
      <c r="V322" s="197"/>
      <c r="W322" s="197"/>
      <c r="X322" s="197"/>
      <c r="Y322" s="197"/>
      <c r="Z322" s="197"/>
    </row>
    <row r="323" ht="15.75" customHeight="1">
      <c r="A323" s="180"/>
      <c r="B323" s="197"/>
      <c r="C323" s="152"/>
      <c r="D323" s="152"/>
      <c r="E323" s="152"/>
      <c r="F323" s="152"/>
      <c r="G323" s="197"/>
      <c r="H323" s="169"/>
      <c r="I323" s="152"/>
      <c r="J323" s="50"/>
      <c r="K323" s="50"/>
      <c r="L323" s="50"/>
      <c r="M323" s="50"/>
      <c r="N323" s="152"/>
      <c r="O323" s="197"/>
      <c r="P323" s="197"/>
      <c r="Q323" s="197"/>
      <c r="R323" s="197"/>
      <c r="S323" s="197"/>
      <c r="T323" s="197"/>
      <c r="U323" s="197"/>
      <c r="V323" s="197"/>
      <c r="W323" s="197"/>
      <c r="X323" s="197"/>
      <c r="Y323" s="197"/>
      <c r="Z323" s="197"/>
    </row>
    <row r="324" ht="15.75" customHeight="1">
      <c r="A324" s="180"/>
      <c r="B324" s="197"/>
      <c r="C324" s="152"/>
      <c r="D324" s="152"/>
      <c r="E324" s="152"/>
      <c r="F324" s="152"/>
      <c r="G324" s="197"/>
      <c r="H324" s="197"/>
      <c r="I324" s="152"/>
      <c r="J324" s="50"/>
      <c r="K324" s="50"/>
      <c r="L324" s="50"/>
      <c r="M324" s="50"/>
      <c r="N324" s="152"/>
      <c r="O324" s="197"/>
      <c r="P324" s="197"/>
      <c r="Q324" s="197"/>
      <c r="R324" s="197"/>
      <c r="S324" s="197"/>
      <c r="T324" s="197"/>
      <c r="U324" s="197"/>
      <c r="V324" s="197"/>
      <c r="W324" s="197"/>
      <c r="X324" s="197"/>
      <c r="Y324" s="197"/>
      <c r="Z324" s="197"/>
    </row>
    <row r="325" ht="15.75" customHeight="1">
      <c r="A325" s="180"/>
      <c r="B325" s="197"/>
      <c r="C325" s="152"/>
      <c r="D325" s="152"/>
      <c r="E325" s="152"/>
      <c r="F325" s="152"/>
      <c r="G325" s="197"/>
      <c r="H325" s="197"/>
      <c r="I325" s="152"/>
      <c r="J325" s="50"/>
      <c r="K325" s="50"/>
      <c r="L325" s="50"/>
      <c r="M325" s="50"/>
      <c r="N325" s="152"/>
      <c r="O325" s="197"/>
      <c r="P325" s="197"/>
      <c r="Q325" s="197"/>
      <c r="R325" s="197"/>
      <c r="S325" s="197"/>
      <c r="T325" s="197"/>
      <c r="U325" s="197"/>
      <c r="V325" s="197"/>
      <c r="W325" s="197"/>
      <c r="X325" s="197"/>
      <c r="Y325" s="197"/>
      <c r="Z325" s="197"/>
    </row>
    <row r="326" ht="15.75" customHeight="1">
      <c r="A326" s="180"/>
      <c r="B326" s="197"/>
      <c r="C326" s="197"/>
      <c r="D326" s="152"/>
      <c r="E326" s="152"/>
      <c r="F326" s="152"/>
      <c r="G326" s="197"/>
      <c r="H326" s="169"/>
      <c r="I326" s="152"/>
      <c r="J326" s="50"/>
      <c r="K326" s="50"/>
      <c r="L326" s="50"/>
      <c r="M326" s="50"/>
      <c r="N326" s="152"/>
      <c r="O326" s="197"/>
      <c r="P326" s="197"/>
      <c r="Q326" s="197"/>
      <c r="R326" s="197"/>
      <c r="S326" s="197"/>
      <c r="T326" s="197"/>
      <c r="U326" s="197"/>
      <c r="V326" s="197"/>
      <c r="W326" s="197"/>
      <c r="X326" s="197"/>
      <c r="Y326" s="197"/>
      <c r="Z326" s="197"/>
    </row>
    <row r="327" ht="15.75" customHeight="1">
      <c r="A327" s="180"/>
      <c r="B327" s="197"/>
      <c r="C327" s="152"/>
      <c r="D327" s="152"/>
      <c r="E327" s="152"/>
      <c r="F327" s="152"/>
      <c r="G327" s="197"/>
      <c r="H327" s="169"/>
      <c r="I327" s="152"/>
      <c r="J327" s="50"/>
      <c r="K327" s="50"/>
      <c r="L327" s="50"/>
      <c r="M327" s="50"/>
      <c r="N327" s="152"/>
      <c r="O327" s="197"/>
      <c r="P327" s="197"/>
      <c r="Q327" s="197"/>
      <c r="R327" s="197"/>
      <c r="S327" s="197"/>
      <c r="T327" s="197"/>
      <c r="U327" s="197"/>
      <c r="V327" s="197"/>
      <c r="W327" s="197"/>
      <c r="X327" s="197"/>
      <c r="Y327" s="197"/>
      <c r="Z327" s="197"/>
    </row>
    <row r="328" ht="15.75" customHeight="1">
      <c r="A328" s="180"/>
      <c r="B328" s="197"/>
      <c r="C328" s="152"/>
      <c r="D328" s="152"/>
      <c r="E328" s="152"/>
      <c r="F328" s="152"/>
      <c r="G328" s="197"/>
      <c r="H328" s="169"/>
      <c r="I328" s="152"/>
      <c r="J328" s="50"/>
      <c r="K328" s="50"/>
      <c r="L328" s="50"/>
      <c r="M328" s="50"/>
      <c r="N328" s="152"/>
      <c r="O328" s="197"/>
      <c r="P328" s="197"/>
      <c r="Q328" s="197"/>
      <c r="R328" s="197"/>
      <c r="S328" s="197"/>
      <c r="T328" s="197"/>
      <c r="U328" s="197"/>
      <c r="V328" s="197"/>
      <c r="W328" s="197"/>
      <c r="X328" s="197"/>
      <c r="Y328" s="197"/>
      <c r="Z328" s="197"/>
    </row>
    <row r="329" ht="15.75" customHeight="1">
      <c r="A329" s="180"/>
      <c r="B329" s="197"/>
      <c r="C329" s="152"/>
      <c r="D329" s="152"/>
      <c r="E329" s="152"/>
      <c r="F329" s="152"/>
      <c r="G329" s="197"/>
      <c r="H329" s="197"/>
      <c r="I329" s="152"/>
      <c r="J329" s="50"/>
      <c r="K329" s="50"/>
      <c r="L329" s="50"/>
      <c r="M329" s="50"/>
      <c r="N329" s="152"/>
      <c r="O329" s="197"/>
      <c r="P329" s="197"/>
      <c r="Q329" s="197"/>
      <c r="R329" s="197"/>
      <c r="S329" s="197"/>
      <c r="T329" s="197"/>
      <c r="U329" s="197"/>
      <c r="V329" s="197"/>
      <c r="W329" s="197"/>
      <c r="X329" s="197"/>
      <c r="Y329" s="197"/>
      <c r="Z329" s="197"/>
    </row>
    <row r="330" ht="15.75" customHeight="1">
      <c r="A330" s="180"/>
      <c r="B330" s="197"/>
      <c r="C330" s="152"/>
      <c r="D330" s="152"/>
      <c r="E330" s="152"/>
      <c r="F330" s="152"/>
      <c r="G330" s="197"/>
      <c r="H330" s="169"/>
      <c r="I330" s="152"/>
      <c r="J330" s="50"/>
      <c r="K330" s="50"/>
      <c r="L330" s="50"/>
      <c r="M330" s="50"/>
      <c r="N330" s="152"/>
      <c r="O330" s="197"/>
      <c r="P330" s="197"/>
      <c r="Q330" s="197"/>
      <c r="R330" s="197"/>
      <c r="S330" s="197"/>
      <c r="T330" s="197"/>
      <c r="U330" s="197"/>
      <c r="V330" s="197"/>
      <c r="W330" s="197"/>
      <c r="X330" s="197"/>
      <c r="Y330" s="197"/>
      <c r="Z330" s="197"/>
    </row>
    <row r="331" ht="15.75" customHeight="1">
      <c r="A331" s="180"/>
      <c r="B331" s="197"/>
      <c r="C331" s="152"/>
      <c r="D331" s="152"/>
      <c r="E331" s="152"/>
      <c r="F331" s="152"/>
      <c r="G331" s="197"/>
      <c r="H331" s="197"/>
      <c r="I331" s="152"/>
      <c r="J331" s="50"/>
      <c r="K331" s="50"/>
      <c r="L331" s="50"/>
      <c r="M331" s="50"/>
      <c r="N331" s="152"/>
      <c r="O331" s="197"/>
      <c r="P331" s="197"/>
      <c r="Q331" s="197"/>
      <c r="R331" s="197"/>
      <c r="S331" s="197"/>
      <c r="T331" s="197"/>
      <c r="U331" s="197"/>
      <c r="V331" s="197"/>
      <c r="W331" s="197"/>
      <c r="X331" s="197"/>
      <c r="Y331" s="197"/>
      <c r="Z331" s="197"/>
    </row>
    <row r="332" ht="15.75" customHeight="1">
      <c r="A332" s="180"/>
      <c r="B332" s="197"/>
      <c r="C332" s="152"/>
      <c r="D332" s="152"/>
      <c r="E332" s="152"/>
      <c r="F332" s="152"/>
      <c r="G332" s="197"/>
      <c r="H332" s="169"/>
      <c r="I332" s="152"/>
      <c r="J332" s="50"/>
      <c r="K332" s="50"/>
      <c r="L332" s="50"/>
      <c r="M332" s="50"/>
      <c r="N332" s="152"/>
      <c r="O332" s="197"/>
      <c r="P332" s="197"/>
      <c r="Q332" s="197"/>
      <c r="R332" s="197"/>
      <c r="S332" s="197"/>
      <c r="T332" s="197"/>
      <c r="U332" s="197"/>
      <c r="V332" s="197"/>
      <c r="W332" s="197"/>
      <c r="X332" s="197"/>
      <c r="Y332" s="197"/>
      <c r="Z332" s="197"/>
    </row>
    <row r="333" ht="15.75" customHeight="1">
      <c r="A333" s="180"/>
      <c r="B333" s="197"/>
      <c r="C333" s="197"/>
      <c r="D333" s="152"/>
      <c r="E333" s="152"/>
      <c r="F333" s="152"/>
      <c r="G333" s="197"/>
      <c r="H333" s="169"/>
      <c r="I333" s="152"/>
      <c r="J333" s="50"/>
      <c r="K333" s="50"/>
      <c r="L333" s="50"/>
      <c r="M333" s="50"/>
      <c r="N333" s="152"/>
      <c r="O333" s="197"/>
      <c r="P333" s="197"/>
      <c r="Q333" s="197"/>
      <c r="R333" s="197"/>
      <c r="S333" s="197"/>
      <c r="T333" s="197"/>
      <c r="U333" s="197"/>
      <c r="V333" s="197"/>
      <c r="W333" s="197"/>
      <c r="X333" s="197"/>
      <c r="Y333" s="197"/>
      <c r="Z333" s="197"/>
    </row>
    <row r="334" ht="15.75" customHeight="1">
      <c r="A334" s="180"/>
      <c r="B334" s="197"/>
      <c r="C334" s="152"/>
      <c r="D334" s="152"/>
      <c r="E334" s="152"/>
      <c r="F334" s="152"/>
      <c r="G334" s="197"/>
      <c r="H334" s="169"/>
      <c r="I334" s="152"/>
      <c r="J334" s="50"/>
      <c r="K334" s="50"/>
      <c r="L334" s="50"/>
      <c r="M334" s="50"/>
      <c r="N334" s="152"/>
      <c r="O334" s="197"/>
      <c r="P334" s="197"/>
      <c r="Q334" s="197"/>
      <c r="R334" s="197"/>
      <c r="S334" s="197"/>
      <c r="T334" s="197"/>
      <c r="U334" s="197"/>
      <c r="V334" s="197"/>
      <c r="W334" s="197"/>
      <c r="X334" s="197"/>
      <c r="Y334" s="197"/>
      <c r="Z334" s="197"/>
    </row>
    <row r="335" ht="15.75" customHeight="1">
      <c r="A335" s="180"/>
      <c r="B335" s="197"/>
      <c r="C335" s="152"/>
      <c r="D335" s="152"/>
      <c r="E335" s="152"/>
      <c r="F335" s="152"/>
      <c r="G335" s="197"/>
      <c r="H335" s="169"/>
      <c r="I335" s="152"/>
      <c r="J335" s="50"/>
      <c r="K335" s="50"/>
      <c r="L335" s="50"/>
      <c r="M335" s="50"/>
      <c r="N335" s="152"/>
      <c r="O335" s="197"/>
      <c r="P335" s="197"/>
      <c r="Q335" s="197"/>
      <c r="R335" s="197"/>
      <c r="S335" s="197"/>
      <c r="T335" s="197"/>
      <c r="U335" s="197"/>
      <c r="V335" s="197"/>
      <c r="W335" s="197"/>
      <c r="X335" s="197"/>
      <c r="Y335" s="197"/>
      <c r="Z335" s="197"/>
    </row>
    <row r="336" ht="15.75" customHeight="1">
      <c r="A336" s="180"/>
      <c r="B336" s="197"/>
      <c r="C336" s="152"/>
      <c r="D336" s="152"/>
      <c r="E336" s="152"/>
      <c r="F336" s="152"/>
      <c r="G336" s="197"/>
      <c r="H336" s="169"/>
      <c r="I336" s="152"/>
      <c r="J336" s="50"/>
      <c r="K336" s="50"/>
      <c r="L336" s="50"/>
      <c r="M336" s="50"/>
      <c r="N336" s="152"/>
      <c r="O336" s="197"/>
      <c r="P336" s="197"/>
      <c r="Q336" s="197"/>
      <c r="R336" s="197"/>
      <c r="S336" s="197"/>
      <c r="T336" s="197"/>
      <c r="U336" s="197"/>
      <c r="V336" s="197"/>
      <c r="W336" s="197"/>
      <c r="X336" s="197"/>
      <c r="Y336" s="197"/>
      <c r="Z336" s="197"/>
    </row>
    <row r="337" ht="15.75" customHeight="1">
      <c r="A337" s="180"/>
      <c r="B337" s="197"/>
      <c r="C337" s="152"/>
      <c r="D337" s="152"/>
      <c r="E337" s="152"/>
      <c r="F337" s="152"/>
      <c r="G337" s="197"/>
      <c r="H337" s="197"/>
      <c r="I337" s="152"/>
      <c r="J337" s="50"/>
      <c r="K337" s="50"/>
      <c r="L337" s="50"/>
      <c r="M337" s="50"/>
      <c r="N337" s="152"/>
      <c r="O337" s="197"/>
      <c r="P337" s="197"/>
      <c r="Q337" s="197"/>
      <c r="R337" s="197"/>
      <c r="S337" s="197"/>
      <c r="T337" s="197"/>
      <c r="U337" s="197"/>
      <c r="V337" s="197"/>
      <c r="W337" s="197"/>
      <c r="X337" s="197"/>
      <c r="Y337" s="197"/>
      <c r="Z337" s="197"/>
    </row>
    <row r="338" ht="15.75" customHeight="1">
      <c r="A338" s="180"/>
      <c r="B338" s="197"/>
      <c r="C338" s="152"/>
      <c r="D338" s="152"/>
      <c r="E338" s="152"/>
      <c r="F338" s="152"/>
      <c r="G338" s="197"/>
      <c r="H338" s="169"/>
      <c r="I338" s="152"/>
      <c r="J338" s="50"/>
      <c r="K338" s="50"/>
      <c r="L338" s="50"/>
      <c r="M338" s="50"/>
      <c r="N338" s="152"/>
      <c r="O338" s="197"/>
      <c r="P338" s="197"/>
      <c r="Q338" s="197"/>
      <c r="R338" s="197"/>
      <c r="S338" s="197"/>
      <c r="T338" s="197"/>
      <c r="U338" s="197"/>
      <c r="V338" s="197"/>
      <c r="W338" s="197"/>
      <c r="X338" s="197"/>
      <c r="Y338" s="197"/>
      <c r="Z338" s="197"/>
    </row>
    <row r="339" ht="15.75" customHeight="1">
      <c r="A339" s="180"/>
      <c r="B339" s="197"/>
      <c r="C339" s="152"/>
      <c r="D339" s="152"/>
      <c r="E339" s="152"/>
      <c r="F339" s="152"/>
      <c r="G339" s="197"/>
      <c r="H339" s="169"/>
      <c r="I339" s="152"/>
      <c r="J339" s="50"/>
      <c r="K339" s="50"/>
      <c r="L339" s="50"/>
      <c r="M339" s="50"/>
      <c r="N339" s="152"/>
      <c r="O339" s="197"/>
      <c r="P339" s="197"/>
      <c r="Q339" s="197"/>
      <c r="R339" s="197"/>
      <c r="S339" s="197"/>
      <c r="T339" s="197"/>
      <c r="U339" s="197"/>
      <c r="V339" s="197"/>
      <c r="W339" s="197"/>
      <c r="X339" s="197"/>
      <c r="Y339" s="197"/>
      <c r="Z339" s="197"/>
    </row>
    <row r="340" ht="15.75" customHeight="1">
      <c r="A340" s="180"/>
      <c r="B340" s="197"/>
      <c r="C340" s="152"/>
      <c r="D340" s="152"/>
      <c r="E340" s="152"/>
      <c r="F340" s="152"/>
      <c r="G340" s="197"/>
      <c r="H340" s="169"/>
      <c r="I340" s="152"/>
      <c r="J340" s="50"/>
      <c r="K340" s="50"/>
      <c r="L340" s="50"/>
      <c r="M340" s="50"/>
      <c r="N340" s="152"/>
      <c r="O340" s="197"/>
      <c r="P340" s="197"/>
      <c r="Q340" s="197"/>
      <c r="R340" s="197"/>
      <c r="S340" s="197"/>
      <c r="T340" s="197"/>
      <c r="U340" s="197"/>
      <c r="V340" s="197"/>
      <c r="W340" s="197"/>
      <c r="X340" s="197"/>
      <c r="Y340" s="197"/>
      <c r="Z340" s="197"/>
    </row>
    <row r="341" ht="15.75" customHeight="1">
      <c r="A341" s="180"/>
      <c r="B341" s="197"/>
      <c r="C341" s="152"/>
      <c r="D341" s="152"/>
      <c r="E341" s="152"/>
      <c r="F341" s="152"/>
      <c r="G341" s="197"/>
      <c r="H341" s="169"/>
      <c r="I341" s="152"/>
      <c r="J341" s="50"/>
      <c r="K341" s="50"/>
      <c r="L341" s="50"/>
      <c r="M341" s="50"/>
      <c r="N341" s="152"/>
      <c r="O341" s="197"/>
      <c r="P341" s="197"/>
      <c r="Q341" s="197"/>
      <c r="R341" s="197"/>
      <c r="S341" s="197"/>
      <c r="T341" s="197"/>
      <c r="U341" s="197"/>
      <c r="V341" s="197"/>
      <c r="W341" s="197"/>
      <c r="X341" s="197"/>
      <c r="Y341" s="197"/>
      <c r="Z341" s="197"/>
    </row>
    <row r="342" ht="15.75" customHeight="1">
      <c r="A342" s="180"/>
      <c r="B342" s="197"/>
      <c r="C342" s="152"/>
      <c r="D342" s="152"/>
      <c r="E342" s="152"/>
      <c r="F342" s="152"/>
      <c r="G342" s="197"/>
      <c r="H342" s="197"/>
      <c r="I342" s="152"/>
      <c r="J342" s="50"/>
      <c r="K342" s="50"/>
      <c r="L342" s="50"/>
      <c r="M342" s="50"/>
      <c r="N342" s="152"/>
      <c r="O342" s="197"/>
      <c r="P342" s="197"/>
      <c r="Q342" s="197"/>
      <c r="R342" s="197"/>
      <c r="S342" s="197"/>
      <c r="T342" s="197"/>
      <c r="U342" s="197"/>
      <c r="V342" s="197"/>
      <c r="W342" s="197"/>
      <c r="X342" s="197"/>
      <c r="Y342" s="197"/>
      <c r="Z342" s="197"/>
    </row>
    <row r="343" ht="15.75" customHeight="1">
      <c r="A343" s="180"/>
      <c r="B343" s="197"/>
      <c r="C343" s="152"/>
      <c r="D343" s="152"/>
      <c r="E343" s="152"/>
      <c r="F343" s="152"/>
      <c r="G343" s="197"/>
      <c r="H343" s="197"/>
      <c r="I343" s="152"/>
      <c r="J343" s="50"/>
      <c r="K343" s="50"/>
      <c r="L343" s="50"/>
      <c r="M343" s="50"/>
      <c r="N343" s="152"/>
      <c r="O343" s="197"/>
      <c r="P343" s="197"/>
      <c r="Q343" s="197"/>
      <c r="R343" s="197"/>
      <c r="S343" s="197"/>
      <c r="T343" s="197"/>
      <c r="U343" s="197"/>
      <c r="V343" s="197"/>
      <c r="W343" s="197"/>
      <c r="X343" s="197"/>
      <c r="Y343" s="197"/>
      <c r="Z343" s="197"/>
    </row>
    <row r="344" ht="15.75" customHeight="1">
      <c r="A344" s="180"/>
      <c r="B344" s="197"/>
      <c r="C344" s="152"/>
      <c r="D344" s="152"/>
      <c r="E344" s="152"/>
      <c r="F344" s="152"/>
      <c r="G344" s="197"/>
      <c r="H344" s="197"/>
      <c r="I344" s="152"/>
      <c r="J344" s="50"/>
      <c r="K344" s="50"/>
      <c r="L344" s="50"/>
      <c r="M344" s="50"/>
      <c r="N344" s="152"/>
      <c r="O344" s="197"/>
      <c r="P344" s="197"/>
      <c r="Q344" s="197"/>
      <c r="R344" s="197"/>
      <c r="S344" s="197"/>
      <c r="T344" s="197"/>
      <c r="U344" s="197"/>
      <c r="V344" s="197"/>
      <c r="W344" s="197"/>
      <c r="X344" s="197"/>
      <c r="Y344" s="197"/>
      <c r="Z344" s="197"/>
    </row>
    <row r="345" ht="15.75" customHeight="1">
      <c r="A345" s="180"/>
      <c r="B345" s="197"/>
      <c r="C345" s="152"/>
      <c r="D345" s="152"/>
      <c r="E345" s="152"/>
      <c r="F345" s="152"/>
      <c r="G345" s="197"/>
      <c r="H345" s="197"/>
      <c r="I345" s="152"/>
      <c r="J345" s="50"/>
      <c r="K345" s="50"/>
      <c r="L345" s="50"/>
      <c r="M345" s="50"/>
      <c r="N345" s="152"/>
      <c r="O345" s="197"/>
      <c r="P345" s="197"/>
      <c r="Q345" s="197"/>
      <c r="R345" s="197"/>
      <c r="S345" s="197"/>
      <c r="T345" s="197"/>
      <c r="U345" s="197"/>
      <c r="V345" s="197"/>
      <c r="W345" s="197"/>
      <c r="X345" s="197"/>
      <c r="Y345" s="197"/>
      <c r="Z345" s="197"/>
    </row>
    <row r="346" ht="15.75" customHeight="1">
      <c r="A346" s="180"/>
      <c r="B346" s="197"/>
      <c r="C346" s="152"/>
      <c r="D346" s="152"/>
      <c r="E346" s="152"/>
      <c r="F346" s="152"/>
      <c r="G346" s="197"/>
      <c r="H346" s="169"/>
      <c r="I346" s="152"/>
      <c r="J346" s="50"/>
      <c r="K346" s="50"/>
      <c r="L346" s="50"/>
      <c r="M346" s="50"/>
      <c r="N346" s="152"/>
      <c r="O346" s="197"/>
      <c r="P346" s="197"/>
      <c r="Q346" s="197"/>
      <c r="R346" s="197"/>
      <c r="S346" s="197"/>
      <c r="T346" s="197"/>
      <c r="U346" s="197"/>
      <c r="V346" s="197"/>
      <c r="W346" s="197"/>
      <c r="X346" s="197"/>
      <c r="Y346" s="197"/>
      <c r="Z346" s="197"/>
    </row>
    <row r="347" ht="15.75" customHeight="1">
      <c r="A347" s="180"/>
      <c r="B347" s="197"/>
      <c r="C347" s="152"/>
      <c r="D347" s="152"/>
      <c r="E347" s="152"/>
      <c r="F347" s="152"/>
      <c r="G347" s="197"/>
      <c r="H347" s="169"/>
      <c r="I347" s="152"/>
      <c r="J347" s="50"/>
      <c r="K347" s="50"/>
      <c r="L347" s="50"/>
      <c r="M347" s="50"/>
      <c r="N347" s="152"/>
      <c r="O347" s="197"/>
      <c r="P347" s="197"/>
      <c r="Q347" s="197"/>
      <c r="R347" s="197"/>
      <c r="S347" s="197"/>
      <c r="T347" s="197"/>
      <c r="U347" s="197"/>
      <c r="V347" s="197"/>
      <c r="W347" s="197"/>
      <c r="X347" s="197"/>
      <c r="Y347" s="197"/>
      <c r="Z347" s="197"/>
    </row>
    <row r="348" ht="15.75" customHeight="1">
      <c r="A348" s="180"/>
      <c r="B348" s="197"/>
      <c r="C348" s="152"/>
      <c r="D348" s="152"/>
      <c r="E348" s="152"/>
      <c r="F348" s="152"/>
      <c r="G348" s="197"/>
      <c r="H348" s="197"/>
      <c r="I348" s="152"/>
      <c r="J348" s="50"/>
      <c r="K348" s="50"/>
      <c r="L348" s="50"/>
      <c r="M348" s="50"/>
      <c r="N348" s="152"/>
      <c r="O348" s="197"/>
      <c r="P348" s="197"/>
      <c r="Q348" s="197"/>
      <c r="R348" s="197"/>
      <c r="S348" s="197"/>
      <c r="T348" s="197"/>
      <c r="U348" s="197"/>
      <c r="V348" s="197"/>
      <c r="W348" s="197"/>
      <c r="X348" s="197"/>
      <c r="Y348" s="197"/>
      <c r="Z348" s="197"/>
    </row>
    <row r="349" ht="15.75" customHeight="1">
      <c r="A349" s="180"/>
      <c r="B349" s="197"/>
      <c r="C349" s="152"/>
      <c r="D349" s="152"/>
      <c r="E349" s="152"/>
      <c r="F349" s="152"/>
      <c r="G349" s="197"/>
      <c r="H349" s="197"/>
      <c r="I349" s="152"/>
      <c r="J349" s="50"/>
      <c r="K349" s="50"/>
      <c r="L349" s="50"/>
      <c r="M349" s="50"/>
      <c r="N349" s="152"/>
      <c r="O349" s="197"/>
      <c r="P349" s="197"/>
      <c r="Q349" s="197"/>
      <c r="R349" s="197"/>
      <c r="S349" s="197"/>
      <c r="T349" s="197"/>
      <c r="U349" s="197"/>
      <c r="V349" s="197"/>
      <c r="W349" s="197"/>
      <c r="X349" s="197"/>
      <c r="Y349" s="197"/>
      <c r="Z349" s="197"/>
    </row>
    <row r="350" ht="15.75" customHeight="1">
      <c r="A350" s="180"/>
      <c r="B350" s="197"/>
      <c r="C350" s="152"/>
      <c r="D350" s="152"/>
      <c r="E350" s="152"/>
      <c r="F350" s="152"/>
      <c r="G350" s="197"/>
      <c r="H350" s="197"/>
      <c r="I350" s="152"/>
      <c r="J350" s="50"/>
      <c r="K350" s="50"/>
      <c r="L350" s="50"/>
      <c r="M350" s="50"/>
      <c r="N350" s="152"/>
      <c r="O350" s="197"/>
      <c r="P350" s="197"/>
      <c r="Q350" s="197"/>
      <c r="R350" s="197"/>
      <c r="S350" s="197"/>
      <c r="T350" s="197"/>
      <c r="U350" s="197"/>
      <c r="V350" s="197"/>
      <c r="W350" s="197"/>
      <c r="X350" s="197"/>
      <c r="Y350" s="197"/>
      <c r="Z350" s="197"/>
    </row>
    <row r="351" ht="15.75" customHeight="1">
      <c r="A351" s="180"/>
      <c r="B351" s="197"/>
      <c r="C351" s="152"/>
      <c r="D351" s="152"/>
      <c r="E351" s="152"/>
      <c r="F351" s="152"/>
      <c r="G351" s="197"/>
      <c r="H351" s="169"/>
      <c r="I351" s="152"/>
      <c r="J351" s="50"/>
      <c r="K351" s="50"/>
      <c r="L351" s="50"/>
      <c r="M351" s="50"/>
      <c r="N351" s="152"/>
      <c r="O351" s="197"/>
      <c r="P351" s="197"/>
      <c r="Q351" s="197"/>
      <c r="R351" s="197"/>
      <c r="S351" s="197"/>
      <c r="T351" s="197"/>
      <c r="U351" s="197"/>
      <c r="V351" s="197"/>
      <c r="W351" s="197"/>
      <c r="X351" s="197"/>
      <c r="Y351" s="197"/>
      <c r="Z351" s="197"/>
    </row>
    <row r="352" ht="15.75" customHeight="1">
      <c r="A352" s="180"/>
      <c r="B352" s="197"/>
      <c r="C352" s="152"/>
      <c r="D352" s="152"/>
      <c r="E352" s="152"/>
      <c r="F352" s="152"/>
      <c r="G352" s="197"/>
      <c r="H352" s="197"/>
      <c r="I352" s="152"/>
      <c r="J352" s="50"/>
      <c r="K352" s="50"/>
      <c r="L352" s="50"/>
      <c r="M352" s="50"/>
      <c r="N352" s="152"/>
      <c r="O352" s="197"/>
      <c r="P352" s="197"/>
      <c r="Q352" s="197"/>
      <c r="R352" s="197"/>
      <c r="S352" s="197"/>
      <c r="T352" s="197"/>
      <c r="U352" s="197"/>
      <c r="V352" s="197"/>
      <c r="W352" s="197"/>
      <c r="X352" s="197"/>
      <c r="Y352" s="197"/>
      <c r="Z352" s="197"/>
    </row>
    <row r="353" ht="15.75" customHeight="1">
      <c r="A353" s="180"/>
      <c r="B353" s="197"/>
      <c r="C353" s="152"/>
      <c r="D353" s="152"/>
      <c r="E353" s="152"/>
      <c r="F353" s="152"/>
      <c r="G353" s="197"/>
      <c r="H353" s="169"/>
      <c r="I353" s="152"/>
      <c r="J353" s="50"/>
      <c r="K353" s="50"/>
      <c r="L353" s="50"/>
      <c r="M353" s="50"/>
      <c r="N353" s="152"/>
      <c r="O353" s="197"/>
      <c r="P353" s="197"/>
      <c r="Q353" s="197"/>
      <c r="R353" s="197"/>
      <c r="S353" s="197"/>
      <c r="T353" s="197"/>
      <c r="U353" s="197"/>
      <c r="V353" s="197"/>
      <c r="W353" s="197"/>
      <c r="X353" s="197"/>
      <c r="Y353" s="197"/>
      <c r="Z353" s="197"/>
    </row>
    <row r="354" ht="15.75" customHeight="1">
      <c r="A354" s="180"/>
      <c r="B354" s="197"/>
      <c r="C354" s="152"/>
      <c r="D354" s="152"/>
      <c r="E354" s="152"/>
      <c r="F354" s="152"/>
      <c r="G354" s="197"/>
      <c r="H354" s="169"/>
      <c r="I354" s="152"/>
      <c r="J354" s="50"/>
      <c r="K354" s="50"/>
      <c r="L354" s="50"/>
      <c r="M354" s="50"/>
      <c r="N354" s="152"/>
      <c r="O354" s="197"/>
      <c r="P354" s="197"/>
      <c r="Q354" s="197"/>
      <c r="R354" s="197"/>
      <c r="S354" s="197"/>
      <c r="T354" s="197"/>
      <c r="U354" s="197"/>
      <c r="V354" s="197"/>
      <c r="W354" s="197"/>
      <c r="X354" s="197"/>
      <c r="Y354" s="197"/>
      <c r="Z354" s="197"/>
    </row>
    <row r="355" ht="15.75" customHeight="1">
      <c r="A355" s="180"/>
      <c r="B355" s="197"/>
      <c r="C355" s="152"/>
      <c r="D355" s="152"/>
      <c r="E355" s="152"/>
      <c r="F355" s="152"/>
      <c r="G355" s="197"/>
      <c r="H355" s="197"/>
      <c r="I355" s="152"/>
      <c r="J355" s="50"/>
      <c r="K355" s="50"/>
      <c r="L355" s="50"/>
      <c r="M355" s="50"/>
      <c r="N355" s="152"/>
      <c r="O355" s="197"/>
      <c r="P355" s="197"/>
      <c r="Q355" s="197"/>
      <c r="R355" s="197"/>
      <c r="S355" s="197"/>
      <c r="T355" s="197"/>
      <c r="U355" s="197"/>
      <c r="V355" s="197"/>
      <c r="W355" s="197"/>
      <c r="X355" s="197"/>
      <c r="Y355" s="197"/>
      <c r="Z355" s="197"/>
    </row>
    <row r="356" ht="15.75" customHeight="1">
      <c r="A356" s="180"/>
      <c r="B356" s="197"/>
      <c r="C356" s="152"/>
      <c r="D356" s="152"/>
      <c r="E356" s="152"/>
      <c r="F356" s="152"/>
      <c r="G356" s="197"/>
      <c r="H356" s="169"/>
      <c r="I356" s="152"/>
      <c r="J356" s="50"/>
      <c r="K356" s="50"/>
      <c r="L356" s="50"/>
      <c r="M356" s="50"/>
      <c r="N356" s="152"/>
      <c r="O356" s="197"/>
      <c r="P356" s="197"/>
      <c r="Q356" s="197"/>
      <c r="R356" s="197"/>
      <c r="S356" s="197"/>
      <c r="T356" s="197"/>
      <c r="U356" s="197"/>
      <c r="V356" s="197"/>
      <c r="W356" s="197"/>
      <c r="X356" s="197"/>
      <c r="Y356" s="197"/>
      <c r="Z356" s="197"/>
    </row>
    <row r="357" ht="15.75" customHeight="1">
      <c r="A357" s="180"/>
      <c r="B357" s="197"/>
      <c r="C357" s="152"/>
      <c r="D357" s="152"/>
      <c r="E357" s="152"/>
      <c r="F357" s="152"/>
      <c r="G357" s="197"/>
      <c r="H357" s="169"/>
      <c r="I357" s="152"/>
      <c r="J357" s="50"/>
      <c r="K357" s="50"/>
      <c r="L357" s="50"/>
      <c r="M357" s="50"/>
      <c r="N357" s="152"/>
      <c r="O357" s="197"/>
      <c r="P357" s="197"/>
      <c r="Q357" s="197"/>
      <c r="R357" s="197"/>
      <c r="S357" s="197"/>
      <c r="T357" s="197"/>
      <c r="U357" s="197"/>
      <c r="V357" s="197"/>
      <c r="W357" s="197"/>
      <c r="X357" s="197"/>
      <c r="Y357" s="197"/>
      <c r="Z357" s="197"/>
    </row>
    <row r="358" ht="15.75" customHeight="1">
      <c r="A358" s="180"/>
      <c r="B358" s="197"/>
      <c r="C358" s="152"/>
      <c r="D358" s="152"/>
      <c r="E358" s="197"/>
      <c r="F358" s="197"/>
      <c r="G358" s="197"/>
      <c r="H358" s="169"/>
      <c r="I358" s="152"/>
      <c r="J358" s="50"/>
      <c r="K358" s="50"/>
      <c r="L358" s="50"/>
      <c r="M358" s="50"/>
      <c r="N358" s="152"/>
      <c r="O358" s="197"/>
      <c r="P358" s="197"/>
      <c r="Q358" s="197"/>
      <c r="R358" s="197"/>
      <c r="S358" s="197"/>
      <c r="T358" s="197"/>
      <c r="U358" s="197"/>
      <c r="V358" s="197"/>
      <c r="W358" s="197"/>
      <c r="X358" s="197"/>
      <c r="Y358" s="197"/>
      <c r="Z358" s="197"/>
    </row>
    <row r="359" ht="15.75" customHeight="1">
      <c r="A359" s="180"/>
      <c r="B359" s="197"/>
      <c r="C359" s="152"/>
      <c r="D359" s="152"/>
      <c r="E359" s="152"/>
      <c r="F359" s="152"/>
      <c r="G359" s="197"/>
      <c r="H359" s="197"/>
      <c r="I359" s="152"/>
      <c r="J359" s="50"/>
      <c r="K359" s="50"/>
      <c r="L359" s="50"/>
      <c r="M359" s="50"/>
      <c r="N359" s="152"/>
      <c r="O359" s="197"/>
      <c r="P359" s="197"/>
      <c r="Q359" s="197"/>
      <c r="R359" s="197"/>
      <c r="S359" s="197"/>
      <c r="T359" s="197"/>
      <c r="U359" s="197"/>
      <c r="V359" s="197"/>
      <c r="W359" s="197"/>
      <c r="X359" s="197"/>
      <c r="Y359" s="197"/>
      <c r="Z359" s="197"/>
    </row>
    <row r="360" ht="15.75" customHeight="1">
      <c r="A360" s="180"/>
      <c r="B360" s="197"/>
      <c r="C360" s="152"/>
      <c r="D360" s="152"/>
      <c r="E360" s="152"/>
      <c r="F360" s="152"/>
      <c r="G360" s="197"/>
      <c r="H360" s="169"/>
      <c r="I360" s="152"/>
      <c r="J360" s="50"/>
      <c r="K360" s="50"/>
      <c r="L360" s="50"/>
      <c r="M360" s="50"/>
      <c r="N360" s="152"/>
      <c r="O360" s="197"/>
      <c r="P360" s="197"/>
      <c r="Q360" s="197"/>
      <c r="R360" s="197"/>
      <c r="S360" s="197"/>
      <c r="T360" s="197"/>
      <c r="U360" s="197"/>
      <c r="V360" s="197"/>
      <c r="W360" s="197"/>
      <c r="X360" s="197"/>
      <c r="Y360" s="197"/>
      <c r="Z360" s="197"/>
    </row>
    <row r="361" ht="15.75" customHeight="1">
      <c r="A361" s="180"/>
      <c r="B361" s="197"/>
      <c r="C361" s="152"/>
      <c r="D361" s="152"/>
      <c r="E361" s="197"/>
      <c r="F361" s="197"/>
      <c r="G361" s="197"/>
      <c r="H361" s="197"/>
      <c r="I361" s="152"/>
      <c r="J361" s="50"/>
      <c r="K361" s="50"/>
      <c r="L361" s="50"/>
      <c r="M361" s="50"/>
      <c r="N361" s="152"/>
      <c r="O361" s="197"/>
      <c r="P361" s="197"/>
      <c r="Q361" s="197"/>
      <c r="R361" s="197"/>
      <c r="S361" s="197"/>
      <c r="T361" s="197"/>
      <c r="U361" s="197"/>
      <c r="V361" s="197"/>
      <c r="W361" s="197"/>
      <c r="X361" s="197"/>
      <c r="Y361" s="197"/>
      <c r="Z361" s="197"/>
    </row>
    <row r="362" ht="15.75" customHeight="1">
      <c r="A362" s="180"/>
      <c r="B362" s="197"/>
      <c r="C362" s="152"/>
      <c r="D362" s="152"/>
      <c r="E362" s="152"/>
      <c r="F362" s="152"/>
      <c r="G362" s="197"/>
      <c r="H362" s="197"/>
      <c r="I362" s="152"/>
      <c r="J362" s="50"/>
      <c r="K362" s="50"/>
      <c r="L362" s="50"/>
      <c r="M362" s="50"/>
      <c r="N362" s="152"/>
      <c r="O362" s="197"/>
      <c r="P362" s="197"/>
      <c r="Q362" s="197"/>
      <c r="R362" s="197"/>
      <c r="S362" s="197"/>
      <c r="T362" s="197"/>
      <c r="U362" s="197"/>
      <c r="V362" s="197"/>
      <c r="W362" s="197"/>
      <c r="X362" s="197"/>
      <c r="Y362" s="197"/>
      <c r="Z362" s="197"/>
    </row>
    <row r="363" ht="15.75" customHeight="1">
      <c r="A363" s="180"/>
      <c r="B363" s="197"/>
      <c r="C363" s="152"/>
      <c r="D363" s="152"/>
      <c r="E363" s="152"/>
      <c r="F363" s="152"/>
      <c r="G363" s="197"/>
      <c r="H363" s="169"/>
      <c r="I363" s="152"/>
      <c r="J363" s="50"/>
      <c r="K363" s="50"/>
      <c r="L363" s="50"/>
      <c r="M363" s="50"/>
      <c r="N363" s="152"/>
      <c r="O363" s="197"/>
      <c r="P363" s="197"/>
      <c r="Q363" s="197"/>
      <c r="R363" s="197"/>
      <c r="S363" s="197"/>
      <c r="T363" s="197"/>
      <c r="U363" s="197"/>
      <c r="V363" s="197"/>
      <c r="W363" s="197"/>
      <c r="X363" s="197"/>
      <c r="Y363" s="197"/>
      <c r="Z363" s="197"/>
    </row>
    <row r="364" ht="15.75" customHeight="1">
      <c r="A364" s="180"/>
      <c r="B364" s="197"/>
      <c r="C364" s="152"/>
      <c r="D364" s="152"/>
      <c r="E364" s="152"/>
      <c r="F364" s="152"/>
      <c r="G364" s="197"/>
      <c r="H364" s="197"/>
      <c r="I364" s="152"/>
      <c r="J364" s="50"/>
      <c r="K364" s="50"/>
      <c r="L364" s="50"/>
      <c r="M364" s="50"/>
      <c r="N364" s="152"/>
      <c r="O364" s="197"/>
      <c r="P364" s="197"/>
      <c r="Q364" s="197"/>
      <c r="R364" s="197"/>
      <c r="S364" s="197"/>
      <c r="T364" s="197"/>
      <c r="U364" s="197"/>
      <c r="V364" s="197"/>
      <c r="W364" s="197"/>
      <c r="X364" s="197"/>
      <c r="Y364" s="197"/>
      <c r="Z364" s="197"/>
    </row>
    <row r="365" ht="15.75" customHeight="1">
      <c r="A365" s="180"/>
      <c r="B365" s="197"/>
      <c r="C365" s="152"/>
      <c r="D365" s="152"/>
      <c r="E365" s="152"/>
      <c r="F365" s="152"/>
      <c r="G365" s="197"/>
      <c r="H365" s="197"/>
      <c r="I365" s="152"/>
      <c r="J365" s="50"/>
      <c r="K365" s="50"/>
      <c r="L365" s="50"/>
      <c r="M365" s="50"/>
      <c r="N365" s="152"/>
      <c r="O365" s="197"/>
      <c r="P365" s="197"/>
      <c r="Q365" s="197"/>
      <c r="R365" s="197"/>
      <c r="S365" s="197"/>
      <c r="T365" s="197"/>
      <c r="U365" s="197"/>
      <c r="V365" s="197"/>
      <c r="W365" s="197"/>
      <c r="X365" s="197"/>
      <c r="Y365" s="197"/>
      <c r="Z365" s="197"/>
    </row>
    <row r="366" ht="15.75" customHeight="1">
      <c r="A366" s="180"/>
      <c r="B366" s="197"/>
      <c r="C366" s="152"/>
      <c r="D366" s="152"/>
      <c r="E366" s="152"/>
      <c r="F366" s="152"/>
      <c r="G366" s="197"/>
      <c r="H366" s="197"/>
      <c r="I366" s="152"/>
      <c r="J366" s="50"/>
      <c r="K366" s="50"/>
      <c r="L366" s="50"/>
      <c r="M366" s="50"/>
      <c r="N366" s="152"/>
      <c r="O366" s="197"/>
      <c r="P366" s="197"/>
      <c r="Q366" s="197"/>
      <c r="R366" s="197"/>
      <c r="S366" s="197"/>
      <c r="T366" s="197"/>
      <c r="U366" s="197"/>
      <c r="V366" s="197"/>
      <c r="W366" s="197"/>
      <c r="X366" s="197"/>
      <c r="Y366" s="197"/>
      <c r="Z366" s="197"/>
    </row>
    <row r="367" ht="15.75" customHeight="1">
      <c r="A367" s="180"/>
      <c r="B367" s="197"/>
      <c r="C367" s="152"/>
      <c r="D367" s="152"/>
      <c r="E367" s="152"/>
      <c r="F367" s="152"/>
      <c r="G367" s="197"/>
      <c r="H367" s="197"/>
      <c r="I367" s="152"/>
      <c r="J367" s="50"/>
      <c r="K367" s="50"/>
      <c r="L367" s="50"/>
      <c r="M367" s="50"/>
      <c r="N367" s="152"/>
      <c r="O367" s="197"/>
      <c r="P367" s="197"/>
      <c r="Q367" s="197"/>
      <c r="R367" s="197"/>
      <c r="S367" s="197"/>
      <c r="T367" s="197"/>
      <c r="U367" s="197"/>
      <c r="V367" s="197"/>
      <c r="W367" s="197"/>
      <c r="X367" s="197"/>
      <c r="Y367" s="197"/>
      <c r="Z367" s="197"/>
    </row>
    <row r="368" ht="15.75" customHeight="1">
      <c r="A368" s="180"/>
      <c r="B368" s="197"/>
      <c r="C368" s="152"/>
      <c r="D368" s="152"/>
      <c r="E368" s="152"/>
      <c r="F368" s="152"/>
      <c r="G368" s="197"/>
      <c r="H368" s="169"/>
      <c r="I368" s="152"/>
      <c r="J368" s="50"/>
      <c r="K368" s="50"/>
      <c r="L368" s="50"/>
      <c r="M368" s="50"/>
      <c r="N368" s="152"/>
      <c r="O368" s="197"/>
      <c r="P368" s="197"/>
      <c r="Q368" s="197"/>
      <c r="R368" s="197"/>
      <c r="S368" s="197"/>
      <c r="T368" s="197"/>
      <c r="U368" s="197"/>
      <c r="V368" s="197"/>
      <c r="W368" s="197"/>
      <c r="X368" s="197"/>
      <c r="Y368" s="197"/>
      <c r="Z368" s="197"/>
    </row>
    <row r="369" ht="15.75" customHeight="1">
      <c r="A369" s="180"/>
      <c r="B369" s="197"/>
      <c r="C369" s="197"/>
      <c r="D369" s="152"/>
      <c r="E369" s="197"/>
      <c r="F369" s="197"/>
      <c r="G369" s="197"/>
      <c r="H369" s="169"/>
      <c r="I369" s="152"/>
      <c r="J369" s="50"/>
      <c r="K369" s="50"/>
      <c r="L369" s="50"/>
      <c r="M369" s="50"/>
      <c r="N369" s="152"/>
      <c r="O369" s="197"/>
      <c r="P369" s="197"/>
      <c r="Q369" s="197"/>
      <c r="R369" s="197"/>
      <c r="S369" s="197"/>
      <c r="T369" s="197"/>
      <c r="U369" s="197"/>
      <c r="V369" s="197"/>
      <c r="W369" s="197"/>
      <c r="X369" s="197"/>
      <c r="Y369" s="197"/>
      <c r="Z369" s="197"/>
    </row>
    <row r="370" ht="15.75" customHeight="1">
      <c r="A370" s="180"/>
      <c r="B370" s="197"/>
      <c r="C370" s="152"/>
      <c r="D370" s="152"/>
      <c r="E370" s="152"/>
      <c r="F370" s="152"/>
      <c r="G370" s="197"/>
      <c r="H370" s="197"/>
      <c r="I370" s="152"/>
      <c r="J370" s="50"/>
      <c r="K370" s="50"/>
      <c r="L370" s="50"/>
      <c r="M370" s="50"/>
      <c r="N370" s="152"/>
      <c r="O370" s="197"/>
      <c r="P370" s="197"/>
      <c r="Q370" s="197"/>
      <c r="R370" s="197"/>
      <c r="S370" s="197"/>
      <c r="T370" s="197"/>
      <c r="U370" s="197"/>
      <c r="V370" s="197"/>
      <c r="W370" s="197"/>
      <c r="X370" s="197"/>
      <c r="Y370" s="197"/>
      <c r="Z370" s="197"/>
    </row>
    <row r="371" ht="15.75" customHeight="1">
      <c r="A371" s="180"/>
      <c r="B371" s="197"/>
      <c r="C371" s="152"/>
      <c r="D371" s="152"/>
      <c r="E371" s="152"/>
      <c r="F371" s="152"/>
      <c r="G371" s="197"/>
      <c r="H371" s="197"/>
      <c r="I371" s="152"/>
      <c r="J371" s="50"/>
      <c r="K371" s="50"/>
      <c r="L371" s="50"/>
      <c r="M371" s="50"/>
      <c r="N371" s="152"/>
      <c r="O371" s="197"/>
      <c r="P371" s="197"/>
      <c r="Q371" s="197"/>
      <c r="R371" s="197"/>
      <c r="S371" s="197"/>
      <c r="T371" s="197"/>
      <c r="U371" s="197"/>
      <c r="V371" s="197"/>
      <c r="W371" s="197"/>
      <c r="X371" s="197"/>
      <c r="Y371" s="197"/>
      <c r="Z371" s="197"/>
    </row>
    <row r="372" ht="15.75" customHeight="1">
      <c r="A372" s="180"/>
      <c r="B372" s="197"/>
      <c r="C372" s="152"/>
      <c r="D372" s="152"/>
      <c r="E372" s="152"/>
      <c r="F372" s="152"/>
      <c r="G372" s="197"/>
      <c r="H372" s="197"/>
      <c r="I372" s="152"/>
      <c r="J372" s="50"/>
      <c r="K372" s="50"/>
      <c r="L372" s="50"/>
      <c r="M372" s="50"/>
      <c r="N372" s="152"/>
      <c r="O372" s="197"/>
      <c r="P372" s="197"/>
      <c r="Q372" s="197"/>
      <c r="R372" s="197"/>
      <c r="S372" s="197"/>
      <c r="T372" s="197"/>
      <c r="U372" s="197"/>
      <c r="V372" s="197"/>
      <c r="W372" s="197"/>
      <c r="X372" s="197"/>
      <c r="Y372" s="197"/>
      <c r="Z372" s="197"/>
    </row>
    <row r="373" ht="15.75" customHeight="1">
      <c r="A373" s="180"/>
      <c r="B373" s="197"/>
      <c r="C373" s="152"/>
      <c r="D373" s="152"/>
      <c r="E373" s="152"/>
      <c r="F373" s="152"/>
      <c r="G373" s="197"/>
      <c r="H373" s="197"/>
      <c r="I373" s="152"/>
      <c r="J373" s="50"/>
      <c r="K373" s="50"/>
      <c r="L373" s="50"/>
      <c r="M373" s="50"/>
      <c r="N373" s="152"/>
      <c r="O373" s="197"/>
      <c r="P373" s="197"/>
      <c r="Q373" s="197"/>
      <c r="R373" s="197"/>
      <c r="S373" s="197"/>
      <c r="T373" s="197"/>
      <c r="U373" s="197"/>
      <c r="V373" s="197"/>
      <c r="W373" s="197"/>
      <c r="X373" s="197"/>
      <c r="Y373" s="197"/>
      <c r="Z373" s="197"/>
    </row>
    <row r="374" ht="15.75" customHeight="1">
      <c r="A374" s="180"/>
      <c r="B374" s="197"/>
      <c r="C374" s="152"/>
      <c r="D374" s="152"/>
      <c r="E374" s="197"/>
      <c r="F374" s="197"/>
      <c r="G374" s="197"/>
      <c r="H374" s="197"/>
      <c r="I374" s="152"/>
      <c r="J374" s="50"/>
      <c r="K374" s="50"/>
      <c r="L374" s="50"/>
      <c r="M374" s="50"/>
      <c r="N374" s="152"/>
      <c r="O374" s="197"/>
      <c r="P374" s="197"/>
      <c r="Q374" s="197"/>
      <c r="R374" s="197"/>
      <c r="S374" s="197"/>
      <c r="T374" s="197"/>
      <c r="U374" s="197"/>
      <c r="V374" s="197"/>
      <c r="W374" s="197"/>
      <c r="X374" s="197"/>
      <c r="Y374" s="197"/>
      <c r="Z374" s="197"/>
    </row>
    <row r="375" ht="15.75" customHeight="1">
      <c r="A375" s="180"/>
      <c r="B375" s="197"/>
      <c r="C375" s="152"/>
      <c r="D375" s="152"/>
      <c r="E375" s="152"/>
      <c r="F375" s="152"/>
      <c r="G375" s="197"/>
      <c r="H375" s="197"/>
      <c r="I375" s="152"/>
      <c r="J375" s="50"/>
      <c r="K375" s="50"/>
      <c r="L375" s="50"/>
      <c r="M375" s="50"/>
      <c r="N375" s="152"/>
      <c r="O375" s="197"/>
      <c r="P375" s="197"/>
      <c r="Q375" s="197"/>
      <c r="R375" s="197"/>
      <c r="S375" s="197"/>
      <c r="T375" s="197"/>
      <c r="U375" s="197"/>
      <c r="V375" s="197"/>
      <c r="W375" s="197"/>
      <c r="X375" s="197"/>
      <c r="Y375" s="197"/>
      <c r="Z375" s="197"/>
    </row>
    <row r="376" ht="15.75" customHeight="1">
      <c r="A376" s="180"/>
      <c r="B376" s="197"/>
      <c r="C376" s="152"/>
      <c r="D376" s="152"/>
      <c r="E376" s="152"/>
      <c r="F376" s="152"/>
      <c r="G376" s="197"/>
      <c r="H376" s="197"/>
      <c r="I376" s="152"/>
      <c r="J376" s="50"/>
      <c r="K376" s="50"/>
      <c r="L376" s="50"/>
      <c r="M376" s="50"/>
      <c r="N376" s="152"/>
      <c r="O376" s="197"/>
      <c r="P376" s="197"/>
      <c r="Q376" s="197"/>
      <c r="R376" s="197"/>
      <c r="S376" s="197"/>
      <c r="T376" s="197"/>
      <c r="U376" s="197"/>
      <c r="V376" s="197"/>
      <c r="W376" s="197"/>
      <c r="X376" s="197"/>
      <c r="Y376" s="197"/>
      <c r="Z376" s="197"/>
    </row>
    <row r="377" ht="15.75" customHeight="1">
      <c r="A377" s="180"/>
      <c r="B377" s="197"/>
      <c r="C377" s="152"/>
      <c r="D377" s="152"/>
      <c r="E377" s="152"/>
      <c r="F377" s="152"/>
      <c r="G377" s="197"/>
      <c r="H377" s="197"/>
      <c r="I377" s="152"/>
      <c r="J377" s="50"/>
      <c r="K377" s="50"/>
      <c r="L377" s="50"/>
      <c r="M377" s="50"/>
      <c r="N377" s="152"/>
      <c r="O377" s="197"/>
      <c r="P377" s="197"/>
      <c r="Q377" s="197"/>
      <c r="R377" s="197"/>
      <c r="S377" s="197"/>
      <c r="T377" s="197"/>
      <c r="U377" s="197"/>
      <c r="V377" s="197"/>
      <c r="W377" s="197"/>
      <c r="X377" s="197"/>
      <c r="Y377" s="197"/>
      <c r="Z377" s="197"/>
    </row>
    <row r="378" ht="15.75" customHeight="1">
      <c r="A378" s="180"/>
      <c r="B378" s="197"/>
      <c r="C378" s="152"/>
      <c r="D378" s="152"/>
      <c r="E378" s="152"/>
      <c r="F378" s="152"/>
      <c r="G378" s="197"/>
      <c r="H378" s="197"/>
      <c r="I378" s="152"/>
      <c r="J378" s="50"/>
      <c r="K378" s="50"/>
      <c r="L378" s="50"/>
      <c r="M378" s="50"/>
      <c r="N378" s="152"/>
      <c r="O378" s="197"/>
      <c r="P378" s="197"/>
      <c r="Q378" s="197"/>
      <c r="R378" s="197"/>
      <c r="S378" s="197"/>
      <c r="T378" s="197"/>
      <c r="U378" s="197"/>
      <c r="V378" s="197"/>
      <c r="W378" s="197"/>
      <c r="X378" s="197"/>
      <c r="Y378" s="197"/>
      <c r="Z378" s="197"/>
    </row>
    <row r="379" ht="15.75" customHeight="1">
      <c r="A379" s="241"/>
      <c r="B379" s="242"/>
      <c r="C379" s="243"/>
      <c r="D379" s="243"/>
      <c r="E379" s="243"/>
      <c r="F379" s="243"/>
      <c r="G379" s="242"/>
      <c r="H379" s="263"/>
      <c r="I379" s="243"/>
      <c r="J379" s="242"/>
      <c r="K379" s="242"/>
      <c r="L379" s="242"/>
      <c r="M379" s="242"/>
      <c r="N379" s="243"/>
      <c r="O379" s="242"/>
      <c r="P379" s="242"/>
      <c r="Q379" s="242"/>
      <c r="R379" s="242"/>
      <c r="S379" s="242"/>
      <c r="T379" s="242"/>
      <c r="U379" s="242"/>
      <c r="V379" s="242"/>
      <c r="W379" s="242"/>
      <c r="X379" s="242"/>
      <c r="Y379" s="242"/>
      <c r="Z379" s="242"/>
    </row>
    <row r="380" ht="15.75" customHeight="1">
      <c r="A380" s="180"/>
      <c r="B380" s="197"/>
      <c r="C380" s="197"/>
      <c r="D380" s="197"/>
      <c r="E380" s="197"/>
      <c r="F380" s="197"/>
      <c r="G380" s="197"/>
      <c r="H380" s="197"/>
      <c r="I380" s="197"/>
      <c r="J380" s="50"/>
      <c r="K380" s="50"/>
      <c r="L380" s="50"/>
      <c r="M380" s="50"/>
      <c r="N380" s="50"/>
      <c r="O380" s="197"/>
      <c r="P380" s="197"/>
      <c r="Q380" s="197"/>
      <c r="R380" s="197"/>
      <c r="S380" s="197"/>
      <c r="T380" s="197"/>
      <c r="U380" s="197"/>
      <c r="V380" s="197"/>
      <c r="W380" s="197"/>
      <c r="X380" s="197"/>
      <c r="Y380" s="197"/>
      <c r="Z380" s="197"/>
    </row>
    <row r="381" ht="15.75" customHeight="1">
      <c r="A381" s="180"/>
      <c r="B381" s="197"/>
      <c r="C381" s="197"/>
      <c r="D381" s="197"/>
      <c r="E381" s="197"/>
      <c r="F381" s="197"/>
      <c r="G381" s="197"/>
      <c r="H381" s="197"/>
      <c r="I381" s="197"/>
      <c r="J381" s="50"/>
      <c r="K381" s="50"/>
      <c r="L381" s="50"/>
      <c r="M381" s="50"/>
      <c r="N381" s="50"/>
      <c r="O381" s="197"/>
      <c r="P381" s="197"/>
      <c r="Q381" s="197"/>
      <c r="R381" s="197"/>
      <c r="S381" s="197"/>
      <c r="T381" s="197"/>
      <c r="U381" s="197"/>
      <c r="V381" s="197"/>
      <c r="W381" s="197"/>
      <c r="X381" s="197"/>
      <c r="Y381" s="197"/>
      <c r="Z381" s="197"/>
    </row>
    <row r="382" ht="15.75" customHeight="1">
      <c r="A382" s="180"/>
      <c r="B382" s="197"/>
      <c r="C382" s="197"/>
      <c r="D382" s="197"/>
      <c r="E382" s="197"/>
      <c r="F382" s="197"/>
      <c r="G382" s="197"/>
      <c r="H382" s="169"/>
      <c r="I382" s="152"/>
      <c r="J382" s="50"/>
      <c r="K382" s="50"/>
      <c r="L382" s="50"/>
      <c r="M382" s="50"/>
      <c r="N382" s="152"/>
      <c r="O382" s="197"/>
      <c r="P382" s="197"/>
      <c r="Q382" s="197"/>
      <c r="R382" s="197"/>
      <c r="S382" s="197"/>
      <c r="T382" s="197"/>
      <c r="U382" s="197"/>
      <c r="V382" s="197"/>
      <c r="W382" s="197"/>
      <c r="X382" s="197"/>
      <c r="Y382" s="197"/>
      <c r="Z382" s="197"/>
    </row>
    <row r="383" ht="15.75" customHeight="1">
      <c r="A383" s="180"/>
      <c r="B383" s="197"/>
      <c r="C383" s="197"/>
      <c r="D383" s="197"/>
      <c r="E383" s="197"/>
      <c r="F383" s="197"/>
      <c r="G383" s="197"/>
      <c r="H383" s="169"/>
      <c r="I383" s="152"/>
      <c r="J383" s="50"/>
      <c r="K383" s="50"/>
      <c r="L383" s="50"/>
      <c r="M383" s="50"/>
      <c r="N383" s="152"/>
      <c r="O383" s="197"/>
      <c r="P383" s="197"/>
      <c r="Q383" s="197"/>
      <c r="R383" s="197"/>
      <c r="S383" s="197"/>
      <c r="T383" s="197"/>
      <c r="U383" s="197"/>
      <c r="V383" s="197"/>
      <c r="W383" s="197"/>
      <c r="X383" s="197"/>
      <c r="Y383" s="197"/>
      <c r="Z383" s="197"/>
    </row>
    <row r="384" ht="15.75" customHeight="1">
      <c r="A384" s="180"/>
      <c r="B384" s="197"/>
      <c r="C384" s="197"/>
      <c r="D384" s="197"/>
      <c r="E384" s="197"/>
      <c r="F384" s="197"/>
      <c r="G384" s="197"/>
      <c r="H384" s="169"/>
      <c r="I384" s="152"/>
      <c r="J384" s="50"/>
      <c r="K384" s="50"/>
      <c r="L384" s="50"/>
      <c r="M384" s="50"/>
      <c r="N384" s="152"/>
      <c r="O384" s="197"/>
      <c r="P384" s="197"/>
      <c r="Q384" s="197"/>
      <c r="R384" s="197"/>
      <c r="S384" s="197"/>
      <c r="T384" s="197"/>
      <c r="U384" s="197"/>
      <c r="V384" s="197"/>
      <c r="W384" s="197"/>
      <c r="X384" s="197"/>
      <c r="Y384" s="197"/>
      <c r="Z384" s="197"/>
    </row>
    <row r="385" ht="15.75" customHeight="1">
      <c r="A385" s="180"/>
      <c r="B385" s="197"/>
      <c r="C385" s="197"/>
      <c r="D385" s="197"/>
      <c r="E385" s="197"/>
      <c r="F385" s="197"/>
      <c r="G385" s="197"/>
      <c r="H385" s="169"/>
      <c r="I385" s="152"/>
      <c r="J385" s="50"/>
      <c r="K385" s="50"/>
      <c r="L385" s="50"/>
      <c r="M385" s="50"/>
      <c r="N385" s="152"/>
      <c r="O385" s="197"/>
      <c r="P385" s="197"/>
      <c r="Q385" s="197"/>
      <c r="R385" s="197"/>
      <c r="S385" s="197"/>
      <c r="T385" s="197"/>
      <c r="U385" s="197"/>
      <c r="V385" s="197"/>
      <c r="W385" s="197"/>
      <c r="X385" s="197"/>
      <c r="Y385" s="197"/>
      <c r="Z385" s="197"/>
    </row>
    <row r="386" ht="15.75" customHeight="1">
      <c r="A386" s="180"/>
      <c r="B386" s="197"/>
      <c r="C386" s="197"/>
      <c r="D386" s="197"/>
      <c r="E386" s="197"/>
      <c r="F386" s="197"/>
      <c r="G386" s="197"/>
      <c r="H386" s="169"/>
      <c r="I386" s="152"/>
      <c r="J386" s="50"/>
      <c r="K386" s="50"/>
      <c r="L386" s="50"/>
      <c r="M386" s="50"/>
      <c r="N386" s="152"/>
      <c r="O386" s="197"/>
      <c r="P386" s="197"/>
      <c r="Q386" s="197"/>
      <c r="R386" s="197"/>
      <c r="S386" s="197"/>
      <c r="T386" s="197"/>
      <c r="U386" s="197"/>
      <c r="V386" s="197"/>
      <c r="W386" s="197"/>
      <c r="X386" s="197"/>
      <c r="Y386" s="197"/>
      <c r="Z386" s="197"/>
    </row>
    <row r="387" ht="15.75" customHeight="1">
      <c r="A387" s="180"/>
      <c r="B387" s="197"/>
      <c r="C387" s="197"/>
      <c r="D387" s="197"/>
      <c r="E387" s="197"/>
      <c r="F387" s="197"/>
      <c r="G387" s="197"/>
      <c r="H387" s="197"/>
      <c r="I387" s="197"/>
      <c r="J387" s="50"/>
      <c r="K387" s="50"/>
      <c r="L387" s="50"/>
      <c r="M387" s="50"/>
      <c r="N387" s="50"/>
      <c r="O387" s="197"/>
      <c r="P387" s="197"/>
      <c r="Q387" s="197"/>
      <c r="R387" s="197"/>
      <c r="S387" s="197"/>
      <c r="T387" s="197"/>
      <c r="U387" s="197"/>
      <c r="V387" s="197"/>
      <c r="W387" s="197"/>
      <c r="X387" s="197"/>
      <c r="Y387" s="197"/>
      <c r="Z387" s="197"/>
    </row>
    <row r="388" ht="15.75" customHeight="1">
      <c r="A388" s="180"/>
      <c r="B388" s="197"/>
      <c r="C388" s="197"/>
      <c r="D388" s="197"/>
      <c r="E388" s="197"/>
      <c r="F388" s="197"/>
      <c r="G388" s="197"/>
      <c r="H388" s="169"/>
      <c r="I388" s="152"/>
      <c r="J388" s="50"/>
      <c r="K388" s="50"/>
      <c r="L388" s="50"/>
      <c r="M388" s="50"/>
      <c r="N388" s="152"/>
      <c r="O388" s="197"/>
      <c r="P388" s="197"/>
      <c r="Q388" s="197"/>
      <c r="R388" s="197"/>
      <c r="S388" s="197"/>
      <c r="T388" s="197"/>
      <c r="U388" s="197"/>
      <c r="V388" s="197"/>
      <c r="W388" s="197"/>
      <c r="X388" s="197"/>
      <c r="Y388" s="197"/>
      <c r="Z388" s="197"/>
    </row>
    <row r="389" ht="15.75" customHeight="1">
      <c r="A389" s="180"/>
      <c r="B389" s="197"/>
      <c r="C389" s="197"/>
      <c r="D389" s="197"/>
      <c r="E389" s="197"/>
      <c r="F389" s="197"/>
      <c r="G389" s="197"/>
      <c r="H389" s="169"/>
      <c r="I389" s="152"/>
      <c r="J389" s="50"/>
      <c r="K389" s="50"/>
      <c r="L389" s="50"/>
      <c r="M389" s="50"/>
      <c r="N389" s="152"/>
      <c r="O389" s="197"/>
      <c r="P389" s="197"/>
      <c r="Q389" s="197"/>
      <c r="R389" s="197"/>
      <c r="S389" s="197"/>
      <c r="T389" s="197"/>
      <c r="U389" s="197"/>
      <c r="V389" s="197"/>
      <c r="W389" s="197"/>
      <c r="X389" s="197"/>
      <c r="Y389" s="197"/>
      <c r="Z389" s="197"/>
    </row>
    <row r="390" ht="15.75" customHeight="1">
      <c r="A390" s="180"/>
      <c r="B390" s="197"/>
      <c r="C390" s="197"/>
      <c r="D390" s="197"/>
      <c r="E390" s="197"/>
      <c r="F390" s="197"/>
      <c r="G390" s="197"/>
      <c r="H390" s="169"/>
      <c r="I390" s="152"/>
      <c r="J390" s="50"/>
      <c r="K390" s="50"/>
      <c r="L390" s="50"/>
      <c r="M390" s="50"/>
      <c r="N390" s="152"/>
      <c r="O390" s="197"/>
      <c r="P390" s="197"/>
      <c r="Q390" s="197"/>
      <c r="R390" s="197"/>
      <c r="S390" s="197"/>
      <c r="T390" s="197"/>
      <c r="U390" s="197"/>
      <c r="V390" s="197"/>
      <c r="W390" s="197"/>
      <c r="X390" s="197"/>
      <c r="Y390" s="197"/>
      <c r="Z390" s="197"/>
    </row>
    <row r="391" ht="15.75" customHeight="1">
      <c r="A391" s="180"/>
      <c r="B391" s="197"/>
      <c r="C391" s="197"/>
      <c r="D391" s="197"/>
      <c r="E391" s="197"/>
      <c r="F391" s="197"/>
      <c r="G391" s="197"/>
      <c r="H391" s="169"/>
      <c r="I391" s="152"/>
      <c r="J391" s="50"/>
      <c r="K391" s="50"/>
      <c r="L391" s="50"/>
      <c r="M391" s="50"/>
      <c r="N391" s="152"/>
      <c r="O391" s="197"/>
      <c r="P391" s="197"/>
      <c r="Q391" s="197"/>
      <c r="R391" s="197"/>
      <c r="S391" s="197"/>
      <c r="T391" s="197"/>
      <c r="U391" s="197"/>
      <c r="V391" s="197"/>
      <c r="W391" s="197"/>
      <c r="X391" s="197"/>
      <c r="Y391" s="197"/>
      <c r="Z391" s="197"/>
    </row>
    <row r="392" ht="15.75" customHeight="1">
      <c r="A392" s="180"/>
      <c r="B392" s="197"/>
      <c r="C392" s="197"/>
      <c r="D392" s="197"/>
      <c r="E392" s="197"/>
      <c r="F392" s="197"/>
      <c r="G392" s="197"/>
      <c r="H392" s="169"/>
      <c r="I392" s="152"/>
      <c r="J392" s="50"/>
      <c r="K392" s="50"/>
      <c r="L392" s="50"/>
      <c r="M392" s="50"/>
      <c r="N392" s="152"/>
      <c r="O392" s="197"/>
      <c r="P392" s="197"/>
      <c r="Q392" s="197"/>
      <c r="R392" s="197"/>
      <c r="S392" s="197"/>
      <c r="T392" s="197"/>
      <c r="U392" s="197"/>
      <c r="V392" s="197"/>
      <c r="W392" s="197"/>
      <c r="X392" s="197"/>
      <c r="Y392" s="197"/>
      <c r="Z392" s="197"/>
    </row>
    <row r="393" ht="15.75" customHeight="1">
      <c r="A393" s="180"/>
      <c r="B393" s="197"/>
      <c r="C393" s="197"/>
      <c r="D393" s="197"/>
      <c r="E393" s="197"/>
      <c r="F393" s="197"/>
      <c r="G393" s="197"/>
      <c r="H393" s="197"/>
      <c r="I393" s="197"/>
      <c r="J393" s="50"/>
      <c r="K393" s="50"/>
      <c r="L393" s="50"/>
      <c r="M393" s="50"/>
      <c r="N393" s="50"/>
      <c r="O393" s="197"/>
      <c r="P393" s="197"/>
      <c r="Q393" s="197"/>
      <c r="R393" s="197"/>
      <c r="S393" s="197"/>
      <c r="T393" s="197"/>
      <c r="U393" s="197"/>
      <c r="V393" s="197"/>
      <c r="W393" s="197"/>
      <c r="X393" s="197"/>
      <c r="Y393" s="197"/>
      <c r="Z393" s="197"/>
    </row>
    <row r="394" ht="15.75" customHeight="1">
      <c r="A394" s="180"/>
      <c r="B394" s="197"/>
      <c r="C394" s="197"/>
      <c r="D394" s="197"/>
      <c r="E394" s="197"/>
      <c r="F394" s="197"/>
      <c r="G394" s="197"/>
      <c r="H394" s="197"/>
      <c r="I394" s="197"/>
      <c r="J394" s="50"/>
      <c r="K394" s="50"/>
      <c r="L394" s="50"/>
      <c r="M394" s="50"/>
      <c r="N394" s="50"/>
      <c r="O394" s="197"/>
      <c r="P394" s="197"/>
      <c r="Q394" s="197"/>
      <c r="R394" s="197"/>
      <c r="S394" s="197"/>
      <c r="T394" s="197"/>
      <c r="U394" s="197"/>
      <c r="V394" s="197"/>
      <c r="W394" s="197"/>
      <c r="X394" s="197"/>
      <c r="Y394" s="197"/>
      <c r="Z394" s="197"/>
    </row>
    <row r="395" ht="15.75" customHeight="1">
      <c r="A395" s="180"/>
      <c r="B395" s="197"/>
      <c r="C395" s="197"/>
      <c r="D395" s="197"/>
      <c r="E395" s="197"/>
      <c r="F395" s="197"/>
      <c r="G395" s="197"/>
      <c r="H395" s="169"/>
      <c r="I395" s="152"/>
      <c r="J395" s="50"/>
      <c r="K395" s="50"/>
      <c r="L395" s="50"/>
      <c r="M395" s="50"/>
      <c r="N395" s="152"/>
      <c r="O395" s="197"/>
      <c r="P395" s="197"/>
      <c r="Q395" s="197"/>
      <c r="R395" s="197"/>
      <c r="S395" s="197"/>
      <c r="T395" s="197"/>
      <c r="U395" s="197"/>
      <c r="V395" s="197"/>
      <c r="W395" s="197"/>
      <c r="X395" s="197"/>
      <c r="Y395" s="197"/>
      <c r="Z395" s="197"/>
    </row>
    <row r="396" ht="15.75" customHeight="1">
      <c r="A396" s="180"/>
      <c r="B396" s="197"/>
      <c r="C396" s="197"/>
      <c r="D396" s="197"/>
      <c r="E396" s="197"/>
      <c r="F396" s="197"/>
      <c r="G396" s="197"/>
      <c r="H396" s="169"/>
      <c r="I396" s="152"/>
      <c r="J396" s="50"/>
      <c r="K396" s="50"/>
      <c r="L396" s="50"/>
      <c r="M396" s="50"/>
      <c r="N396" s="152"/>
      <c r="O396" s="197"/>
      <c r="P396" s="197"/>
      <c r="Q396" s="197"/>
      <c r="R396" s="197"/>
      <c r="S396" s="197"/>
      <c r="T396" s="197"/>
      <c r="U396" s="197"/>
      <c r="V396" s="197"/>
      <c r="W396" s="197"/>
      <c r="X396" s="197"/>
      <c r="Y396" s="197"/>
      <c r="Z396" s="197"/>
    </row>
    <row r="397" ht="15.75" customHeight="1">
      <c r="A397" s="180"/>
      <c r="B397" s="197"/>
      <c r="C397" s="197"/>
      <c r="D397" s="197"/>
      <c r="E397" s="197"/>
      <c r="F397" s="197"/>
      <c r="G397" s="197"/>
      <c r="H397" s="169"/>
      <c r="I397" s="152"/>
      <c r="J397" s="50"/>
      <c r="K397" s="50"/>
      <c r="L397" s="50"/>
      <c r="M397" s="50"/>
      <c r="N397" s="152"/>
      <c r="O397" s="197"/>
      <c r="P397" s="197"/>
      <c r="Q397" s="197"/>
      <c r="R397" s="197"/>
      <c r="S397" s="197"/>
      <c r="T397" s="197"/>
      <c r="U397" s="197"/>
      <c r="V397" s="197"/>
      <c r="W397" s="197"/>
      <c r="X397" s="197"/>
      <c r="Y397" s="197"/>
      <c r="Z397" s="197"/>
    </row>
    <row r="398" ht="15.75" customHeight="1">
      <c r="A398" s="180"/>
      <c r="B398" s="197"/>
      <c r="C398" s="197"/>
      <c r="D398" s="197"/>
      <c r="E398" s="197"/>
      <c r="F398" s="197"/>
      <c r="G398" s="197"/>
      <c r="H398" s="169"/>
      <c r="I398" s="152"/>
      <c r="J398" s="50"/>
      <c r="K398" s="50"/>
      <c r="L398" s="50"/>
      <c r="M398" s="50"/>
      <c r="N398" s="152"/>
      <c r="O398" s="197"/>
      <c r="P398" s="197"/>
      <c r="Q398" s="197"/>
      <c r="R398" s="197"/>
      <c r="S398" s="197"/>
      <c r="T398" s="197"/>
      <c r="U398" s="197"/>
      <c r="V398" s="197"/>
      <c r="W398" s="197"/>
      <c r="X398" s="197"/>
      <c r="Y398" s="197"/>
      <c r="Z398" s="197"/>
    </row>
    <row r="399" ht="15.75" customHeight="1">
      <c r="A399" s="180"/>
      <c r="B399" s="197"/>
      <c r="C399" s="197"/>
      <c r="D399" s="197"/>
      <c r="E399" s="197"/>
      <c r="F399" s="197"/>
      <c r="G399" s="197"/>
      <c r="H399" s="197"/>
      <c r="I399" s="197"/>
      <c r="J399" s="50"/>
      <c r="K399" s="50"/>
      <c r="L399" s="50"/>
      <c r="M399" s="50"/>
      <c r="N399" s="50"/>
      <c r="O399" s="197"/>
      <c r="P399" s="197"/>
      <c r="Q399" s="197"/>
      <c r="R399" s="197"/>
      <c r="S399" s="197"/>
      <c r="T399" s="197"/>
      <c r="U399" s="197"/>
      <c r="V399" s="197"/>
      <c r="W399" s="197"/>
      <c r="X399" s="197"/>
      <c r="Y399" s="197"/>
      <c r="Z399" s="197"/>
    </row>
    <row r="400" ht="15.75" customHeight="1">
      <c r="A400" s="180"/>
      <c r="B400" s="197"/>
      <c r="C400" s="197"/>
      <c r="D400" s="197"/>
      <c r="E400" s="197"/>
      <c r="F400" s="197"/>
      <c r="G400" s="197"/>
      <c r="H400" s="197"/>
      <c r="I400" s="197"/>
      <c r="J400" s="50"/>
      <c r="K400" s="50"/>
      <c r="L400" s="50"/>
      <c r="M400" s="50"/>
      <c r="N400" s="50"/>
      <c r="O400" s="197"/>
      <c r="P400" s="197"/>
      <c r="Q400" s="197"/>
      <c r="R400" s="197"/>
      <c r="S400" s="197"/>
      <c r="T400" s="197"/>
      <c r="U400" s="197"/>
      <c r="V400" s="197"/>
      <c r="W400" s="197"/>
      <c r="X400" s="197"/>
      <c r="Y400" s="197"/>
      <c r="Z400" s="197"/>
    </row>
    <row r="401" ht="15.75" customHeight="1">
      <c r="A401" s="180"/>
      <c r="B401" s="197"/>
      <c r="C401" s="197"/>
      <c r="D401" s="197"/>
      <c r="E401" s="197"/>
      <c r="F401" s="197"/>
      <c r="G401" s="197"/>
      <c r="H401" s="197"/>
      <c r="I401" s="197"/>
      <c r="J401" s="50"/>
      <c r="K401" s="50"/>
      <c r="L401" s="50"/>
      <c r="M401" s="50"/>
      <c r="N401" s="50"/>
      <c r="O401" s="197"/>
      <c r="P401" s="197"/>
      <c r="Q401" s="197"/>
      <c r="R401" s="197"/>
      <c r="S401" s="197"/>
      <c r="T401" s="197"/>
      <c r="U401" s="197"/>
      <c r="V401" s="197"/>
      <c r="W401" s="197"/>
      <c r="X401" s="197"/>
      <c r="Y401" s="197"/>
      <c r="Z401" s="197"/>
    </row>
    <row r="402" ht="15.75" customHeight="1">
      <c r="A402" s="180"/>
      <c r="B402" s="197"/>
      <c r="C402" s="197"/>
      <c r="D402" s="197"/>
      <c r="E402" s="197"/>
      <c r="F402" s="197"/>
      <c r="G402" s="197"/>
      <c r="H402" s="169"/>
      <c r="I402" s="152"/>
      <c r="J402" s="50"/>
      <c r="K402" s="50"/>
      <c r="L402" s="50"/>
      <c r="M402" s="50"/>
      <c r="N402" s="152"/>
      <c r="O402" s="197"/>
      <c r="P402" s="197"/>
      <c r="Q402" s="197"/>
      <c r="R402" s="197"/>
      <c r="S402" s="197"/>
      <c r="T402" s="197"/>
      <c r="U402" s="197"/>
      <c r="V402" s="197"/>
      <c r="W402" s="197"/>
      <c r="X402" s="197"/>
      <c r="Y402" s="197"/>
      <c r="Z402" s="197"/>
    </row>
    <row r="403" ht="15.75" customHeight="1">
      <c r="A403" s="180"/>
      <c r="B403" s="197"/>
      <c r="C403" s="197"/>
      <c r="D403" s="197"/>
      <c r="E403" s="197"/>
      <c r="F403" s="197"/>
      <c r="G403" s="197"/>
      <c r="H403" s="197"/>
      <c r="I403" s="152"/>
      <c r="J403" s="50"/>
      <c r="K403" s="50"/>
      <c r="L403" s="50"/>
      <c r="M403" s="50"/>
      <c r="N403" s="152"/>
      <c r="O403" s="197"/>
      <c r="P403" s="197"/>
      <c r="Q403" s="197"/>
      <c r="R403" s="197"/>
      <c r="S403" s="197"/>
      <c r="T403" s="197"/>
      <c r="U403" s="197"/>
      <c r="V403" s="197"/>
      <c r="W403" s="197"/>
      <c r="X403" s="197"/>
      <c r="Y403" s="197"/>
      <c r="Z403" s="197"/>
    </row>
    <row r="404" ht="15.75" customHeight="1">
      <c r="A404" s="180"/>
      <c r="B404" s="197"/>
      <c r="C404" s="197"/>
      <c r="D404" s="197"/>
      <c r="E404" s="197"/>
      <c r="F404" s="197"/>
      <c r="G404" s="197"/>
      <c r="H404" s="169"/>
      <c r="I404" s="152"/>
      <c r="J404" s="50"/>
      <c r="K404" s="50"/>
      <c r="L404" s="50"/>
      <c r="M404" s="50"/>
      <c r="N404" s="152"/>
      <c r="O404" s="197"/>
      <c r="P404" s="197"/>
      <c r="Q404" s="197"/>
      <c r="R404" s="197"/>
      <c r="S404" s="197"/>
      <c r="T404" s="197"/>
      <c r="U404" s="197"/>
      <c r="V404" s="197"/>
      <c r="W404" s="197"/>
      <c r="X404" s="197"/>
      <c r="Y404" s="197"/>
      <c r="Z404" s="197"/>
    </row>
    <row r="405" ht="15.75" customHeight="1">
      <c r="A405" s="180"/>
      <c r="B405" s="197"/>
      <c r="C405" s="197"/>
      <c r="D405" s="197"/>
      <c r="E405" s="197"/>
      <c r="F405" s="197"/>
      <c r="G405" s="197"/>
      <c r="H405" s="169"/>
      <c r="I405" s="152"/>
      <c r="J405" s="50"/>
      <c r="K405" s="50"/>
      <c r="L405" s="50"/>
      <c r="M405" s="50"/>
      <c r="N405" s="152"/>
      <c r="O405" s="197"/>
      <c r="P405" s="197"/>
      <c r="Q405" s="197"/>
      <c r="R405" s="197"/>
      <c r="S405" s="197"/>
      <c r="T405" s="197"/>
      <c r="U405" s="197"/>
      <c r="V405" s="197"/>
      <c r="W405" s="197"/>
      <c r="X405" s="197"/>
      <c r="Y405" s="197"/>
      <c r="Z405" s="197"/>
    </row>
    <row r="406" ht="15.75" customHeight="1">
      <c r="A406" s="180"/>
      <c r="B406" s="197"/>
      <c r="C406" s="197"/>
      <c r="D406" s="197"/>
      <c r="E406" s="197"/>
      <c r="F406" s="197"/>
      <c r="G406" s="197"/>
      <c r="H406" s="169"/>
      <c r="I406" s="152"/>
      <c r="J406" s="50"/>
      <c r="K406" s="50"/>
      <c r="L406" s="50"/>
      <c r="M406" s="50"/>
      <c r="N406" s="152"/>
      <c r="O406" s="197"/>
      <c r="P406" s="197"/>
      <c r="Q406" s="197"/>
      <c r="R406" s="197"/>
      <c r="S406" s="197"/>
      <c r="T406" s="197"/>
      <c r="U406" s="197"/>
      <c r="V406" s="197"/>
      <c r="W406" s="197"/>
      <c r="X406" s="197"/>
      <c r="Y406" s="197"/>
      <c r="Z406" s="197"/>
    </row>
    <row r="407" ht="15.75" customHeight="1">
      <c r="A407" s="180"/>
      <c r="B407" s="197"/>
      <c r="C407" s="197"/>
      <c r="D407" s="197"/>
      <c r="E407" s="197"/>
      <c r="F407" s="197"/>
      <c r="G407" s="197"/>
      <c r="H407" s="197"/>
      <c r="I407" s="152"/>
      <c r="J407" s="50"/>
      <c r="K407" s="50"/>
      <c r="L407" s="50"/>
      <c r="M407" s="50"/>
      <c r="N407" s="152"/>
      <c r="O407" s="197"/>
      <c r="P407" s="197"/>
      <c r="Q407" s="197"/>
      <c r="R407" s="197"/>
      <c r="S407" s="197"/>
      <c r="T407" s="197"/>
      <c r="U407" s="197"/>
      <c r="V407" s="197"/>
      <c r="W407" s="197"/>
      <c r="X407" s="197"/>
      <c r="Y407" s="197"/>
      <c r="Z407" s="197"/>
    </row>
    <row r="408" ht="15.75" customHeight="1">
      <c r="A408" s="180"/>
      <c r="B408" s="197"/>
      <c r="C408" s="197"/>
      <c r="D408" s="197"/>
      <c r="E408" s="197"/>
      <c r="F408" s="197"/>
      <c r="G408" s="197"/>
      <c r="H408" s="197"/>
      <c r="I408" s="197"/>
      <c r="J408" s="50"/>
      <c r="K408" s="50"/>
      <c r="L408" s="50"/>
      <c r="M408" s="50"/>
      <c r="N408" s="50"/>
      <c r="O408" s="197"/>
      <c r="P408" s="197"/>
      <c r="Q408" s="197"/>
      <c r="R408" s="197"/>
      <c r="S408" s="197"/>
      <c r="T408" s="197"/>
      <c r="U408" s="197"/>
      <c r="V408" s="197"/>
      <c r="W408" s="197"/>
      <c r="X408" s="197"/>
      <c r="Y408" s="197"/>
      <c r="Z408" s="197"/>
    </row>
    <row r="409" ht="15.75" customHeight="1">
      <c r="A409" s="180"/>
      <c r="B409" s="197"/>
      <c r="C409" s="197"/>
      <c r="D409" s="197"/>
      <c r="E409" s="197"/>
      <c r="F409" s="197"/>
      <c r="G409" s="197"/>
      <c r="H409" s="169"/>
      <c r="I409" s="152"/>
      <c r="J409" s="50"/>
      <c r="K409" s="50"/>
      <c r="L409" s="50"/>
      <c r="M409" s="50"/>
      <c r="N409" s="152"/>
      <c r="O409" s="197"/>
      <c r="P409" s="197"/>
      <c r="Q409" s="197"/>
      <c r="R409" s="197"/>
      <c r="S409" s="197"/>
      <c r="T409" s="197"/>
      <c r="U409" s="197"/>
      <c r="V409" s="197"/>
      <c r="W409" s="197"/>
      <c r="X409" s="197"/>
      <c r="Y409" s="197"/>
      <c r="Z409" s="197"/>
    </row>
    <row r="410" ht="15.75" customHeight="1">
      <c r="A410" s="180"/>
      <c r="B410" s="197"/>
      <c r="C410" s="197"/>
      <c r="D410" s="197"/>
      <c r="E410" s="197"/>
      <c r="F410" s="197"/>
      <c r="G410" s="197"/>
      <c r="H410" s="169"/>
      <c r="I410" s="152"/>
      <c r="J410" s="50"/>
      <c r="K410" s="50"/>
      <c r="L410" s="50"/>
      <c r="M410" s="50"/>
      <c r="N410" s="152"/>
      <c r="O410" s="197"/>
      <c r="P410" s="197"/>
      <c r="Q410" s="197"/>
      <c r="R410" s="197"/>
      <c r="S410" s="197"/>
      <c r="T410" s="197"/>
      <c r="U410" s="197"/>
      <c r="V410" s="197"/>
      <c r="W410" s="197"/>
      <c r="X410" s="197"/>
      <c r="Y410" s="197"/>
      <c r="Z410" s="197"/>
    </row>
    <row r="411" ht="15.75" customHeight="1">
      <c r="A411" s="180"/>
      <c r="B411" s="197"/>
      <c r="C411" s="197"/>
      <c r="D411" s="197"/>
      <c r="E411" s="197"/>
      <c r="F411" s="197"/>
      <c r="G411" s="197"/>
      <c r="H411" s="169"/>
      <c r="I411" s="152"/>
      <c r="J411" s="50"/>
      <c r="K411" s="50"/>
      <c r="L411" s="50"/>
      <c r="M411" s="50"/>
      <c r="N411" s="152"/>
      <c r="O411" s="197"/>
      <c r="P411" s="197"/>
      <c r="Q411" s="197"/>
      <c r="R411" s="197"/>
      <c r="S411" s="197"/>
      <c r="T411" s="197"/>
      <c r="U411" s="197"/>
      <c r="V411" s="197"/>
      <c r="W411" s="197"/>
      <c r="X411" s="197"/>
      <c r="Y411" s="197"/>
      <c r="Z411" s="197"/>
    </row>
    <row r="412" ht="15.75" customHeight="1">
      <c r="A412" s="180"/>
      <c r="B412" s="197"/>
      <c r="C412" s="197"/>
      <c r="D412" s="197"/>
      <c r="E412" s="197"/>
      <c r="F412" s="197"/>
      <c r="G412" s="197"/>
      <c r="H412" s="169"/>
      <c r="I412" s="152"/>
      <c r="J412" s="50"/>
      <c r="K412" s="50"/>
      <c r="L412" s="50"/>
      <c r="M412" s="50"/>
      <c r="N412" s="152"/>
      <c r="O412" s="197"/>
      <c r="P412" s="197"/>
      <c r="Q412" s="197"/>
      <c r="R412" s="197"/>
      <c r="S412" s="197"/>
      <c r="T412" s="197"/>
      <c r="U412" s="197"/>
      <c r="V412" s="197"/>
      <c r="W412" s="197"/>
      <c r="X412" s="197"/>
      <c r="Y412" s="197"/>
      <c r="Z412" s="197"/>
    </row>
    <row r="413" ht="15.75" customHeight="1">
      <c r="A413" s="180"/>
      <c r="B413" s="197"/>
      <c r="C413" s="197"/>
      <c r="D413" s="197"/>
      <c r="E413" s="197"/>
      <c r="F413" s="197"/>
      <c r="G413" s="197"/>
      <c r="H413" s="169"/>
      <c r="I413" s="152"/>
      <c r="J413" s="50"/>
      <c r="K413" s="50"/>
      <c r="L413" s="50"/>
      <c r="M413" s="50"/>
      <c r="N413" s="152"/>
      <c r="O413" s="197"/>
      <c r="P413" s="197"/>
      <c r="Q413" s="197"/>
      <c r="R413" s="197"/>
      <c r="S413" s="197"/>
      <c r="T413" s="197"/>
      <c r="U413" s="197"/>
      <c r="V413" s="197"/>
      <c r="W413" s="197"/>
      <c r="X413" s="197"/>
      <c r="Y413" s="197"/>
      <c r="Z413" s="197"/>
    </row>
    <row r="414" ht="15.75" customHeight="1">
      <c r="A414" s="180"/>
      <c r="B414" s="197"/>
      <c r="C414" s="197"/>
      <c r="D414" s="197"/>
      <c r="E414" s="197"/>
      <c r="F414" s="197"/>
      <c r="G414" s="197"/>
      <c r="H414" s="169"/>
      <c r="I414" s="152"/>
      <c r="J414" s="50"/>
      <c r="K414" s="50"/>
      <c r="L414" s="50"/>
      <c r="M414" s="50"/>
      <c r="N414" s="152"/>
      <c r="O414" s="197"/>
      <c r="P414" s="197"/>
      <c r="Q414" s="197"/>
      <c r="R414" s="197"/>
      <c r="S414" s="197"/>
      <c r="T414" s="197"/>
      <c r="U414" s="197"/>
      <c r="V414" s="197"/>
      <c r="W414" s="197"/>
      <c r="X414" s="197"/>
      <c r="Y414" s="197"/>
      <c r="Z414" s="197"/>
    </row>
    <row r="415" ht="15.75" customHeight="1">
      <c r="A415" s="180"/>
      <c r="B415" s="197"/>
      <c r="C415" s="197"/>
      <c r="D415" s="197"/>
      <c r="E415" s="197"/>
      <c r="F415" s="197"/>
      <c r="G415" s="197"/>
      <c r="H415" s="169"/>
      <c r="I415" s="152"/>
      <c r="J415" s="50"/>
      <c r="K415" s="50"/>
      <c r="L415" s="50"/>
      <c r="M415" s="50"/>
      <c r="N415" s="152"/>
      <c r="O415" s="197"/>
      <c r="P415" s="197"/>
      <c r="Q415" s="197"/>
      <c r="R415" s="197"/>
      <c r="S415" s="197"/>
      <c r="T415" s="197"/>
      <c r="U415" s="197"/>
      <c r="V415" s="197"/>
      <c r="W415" s="197"/>
      <c r="X415" s="197"/>
      <c r="Y415" s="197"/>
      <c r="Z415" s="197"/>
    </row>
    <row r="416" ht="15.75" customHeight="1">
      <c r="A416" s="180"/>
      <c r="B416" s="197"/>
      <c r="C416" s="197"/>
      <c r="D416" s="197"/>
      <c r="E416" s="197"/>
      <c r="F416" s="197"/>
      <c r="G416" s="197"/>
      <c r="H416" s="169"/>
      <c r="I416" s="152"/>
      <c r="J416" s="50"/>
      <c r="K416" s="50"/>
      <c r="L416" s="50"/>
      <c r="M416" s="50"/>
      <c r="N416" s="152"/>
      <c r="O416" s="197"/>
      <c r="P416" s="197"/>
      <c r="Q416" s="197"/>
      <c r="R416" s="197"/>
      <c r="S416" s="197"/>
      <c r="T416" s="197"/>
      <c r="U416" s="197"/>
      <c r="V416" s="197"/>
      <c r="W416" s="197"/>
      <c r="X416" s="197"/>
      <c r="Y416" s="197"/>
      <c r="Z416" s="197"/>
    </row>
    <row r="417" ht="15.75" customHeight="1">
      <c r="A417" s="180"/>
      <c r="B417" s="197"/>
      <c r="C417" s="197"/>
      <c r="D417" s="197"/>
      <c r="E417" s="197"/>
      <c r="F417" s="197"/>
      <c r="G417" s="197"/>
      <c r="H417" s="197"/>
      <c r="I417" s="152"/>
      <c r="J417" s="50"/>
      <c r="K417" s="50"/>
      <c r="L417" s="50"/>
      <c r="M417" s="50"/>
      <c r="N417" s="152"/>
      <c r="O417" s="197"/>
      <c r="P417" s="197"/>
      <c r="Q417" s="197"/>
      <c r="R417" s="197"/>
      <c r="S417" s="197"/>
      <c r="T417" s="197"/>
      <c r="U417" s="197"/>
      <c r="V417" s="197"/>
      <c r="W417" s="197"/>
      <c r="X417" s="197"/>
      <c r="Y417" s="197"/>
      <c r="Z417" s="197"/>
    </row>
    <row r="418" ht="15.75" customHeight="1">
      <c r="A418" s="180"/>
      <c r="B418" s="197"/>
      <c r="C418" s="197"/>
      <c r="D418" s="197"/>
      <c r="E418" s="197"/>
      <c r="F418" s="197"/>
      <c r="G418" s="197"/>
      <c r="H418" s="169"/>
      <c r="I418" s="152"/>
      <c r="J418" s="50"/>
      <c r="K418" s="50"/>
      <c r="L418" s="50"/>
      <c r="M418" s="50"/>
      <c r="N418" s="152"/>
      <c r="O418" s="197"/>
      <c r="P418" s="197"/>
      <c r="Q418" s="197"/>
      <c r="R418" s="197"/>
      <c r="S418" s="197"/>
      <c r="T418" s="197"/>
      <c r="U418" s="197"/>
      <c r="V418" s="197"/>
      <c r="W418" s="197"/>
      <c r="X418" s="197"/>
      <c r="Y418" s="197"/>
      <c r="Z418" s="197"/>
    </row>
    <row r="419" ht="15.75" customHeight="1">
      <c r="A419" s="180"/>
      <c r="B419" s="197"/>
      <c r="C419" s="197"/>
      <c r="D419" s="197"/>
      <c r="E419" s="197"/>
      <c r="F419" s="197"/>
      <c r="G419" s="197"/>
      <c r="H419" s="197"/>
      <c r="I419" s="197"/>
      <c r="J419" s="50"/>
      <c r="K419" s="50"/>
      <c r="L419" s="50"/>
      <c r="M419" s="50"/>
      <c r="N419" s="50"/>
      <c r="O419" s="197"/>
      <c r="P419" s="197"/>
      <c r="Q419" s="197"/>
      <c r="R419" s="197"/>
      <c r="S419" s="197"/>
      <c r="T419" s="197"/>
      <c r="U419" s="197"/>
      <c r="V419" s="197"/>
      <c r="W419" s="197"/>
      <c r="X419" s="197"/>
      <c r="Y419" s="197"/>
      <c r="Z419" s="197"/>
    </row>
    <row r="420" ht="15.75" customHeight="1">
      <c r="A420" s="180"/>
      <c r="B420" s="197"/>
      <c r="C420" s="197"/>
      <c r="D420" s="197"/>
      <c r="E420" s="197"/>
      <c r="F420" s="197"/>
      <c r="G420" s="197"/>
      <c r="H420" s="169"/>
      <c r="I420" s="152"/>
      <c r="J420" s="50"/>
      <c r="K420" s="50"/>
      <c r="L420" s="50"/>
      <c r="M420" s="50"/>
      <c r="N420" s="152"/>
      <c r="O420" s="197"/>
      <c r="P420" s="197"/>
      <c r="Q420" s="197"/>
      <c r="R420" s="197"/>
      <c r="S420" s="197"/>
      <c r="T420" s="197"/>
      <c r="U420" s="197"/>
      <c r="V420" s="197"/>
      <c r="W420" s="197"/>
      <c r="X420" s="197"/>
      <c r="Y420" s="197"/>
      <c r="Z420" s="197"/>
    </row>
    <row r="421" ht="15.75" customHeight="1">
      <c r="A421" s="180"/>
      <c r="B421" s="197"/>
      <c r="C421" s="197"/>
      <c r="D421" s="197"/>
      <c r="E421" s="197"/>
      <c r="F421" s="197"/>
      <c r="G421" s="197"/>
      <c r="H421" s="169"/>
      <c r="I421" s="152"/>
      <c r="J421" s="50"/>
      <c r="K421" s="50"/>
      <c r="L421" s="50"/>
      <c r="M421" s="50"/>
      <c r="N421" s="152"/>
      <c r="O421" s="197"/>
      <c r="P421" s="197"/>
      <c r="Q421" s="197"/>
      <c r="R421" s="197"/>
      <c r="S421" s="197"/>
      <c r="T421" s="197"/>
      <c r="U421" s="197"/>
      <c r="V421" s="197"/>
      <c r="W421" s="197"/>
      <c r="X421" s="197"/>
      <c r="Y421" s="197"/>
      <c r="Z421" s="197"/>
    </row>
    <row r="422" ht="15.75" customHeight="1">
      <c r="A422" s="180"/>
      <c r="B422" s="197"/>
      <c r="C422" s="197"/>
      <c r="D422" s="197"/>
      <c r="E422" s="197"/>
      <c r="F422" s="197"/>
      <c r="G422" s="197"/>
      <c r="H422" s="169"/>
      <c r="I422" s="152"/>
      <c r="J422" s="50"/>
      <c r="K422" s="50"/>
      <c r="L422" s="50"/>
      <c r="M422" s="50"/>
      <c r="N422" s="152"/>
      <c r="O422" s="197"/>
      <c r="P422" s="197"/>
      <c r="Q422" s="197"/>
      <c r="R422" s="197"/>
      <c r="S422" s="197"/>
      <c r="T422" s="197"/>
      <c r="U422" s="197"/>
      <c r="V422" s="197"/>
      <c r="W422" s="197"/>
      <c r="X422" s="197"/>
      <c r="Y422" s="197"/>
      <c r="Z422" s="197"/>
    </row>
    <row r="423" ht="15.75" customHeight="1">
      <c r="A423" s="180"/>
      <c r="B423" s="197"/>
      <c r="C423" s="197"/>
      <c r="D423" s="197"/>
      <c r="E423" s="197"/>
      <c r="F423" s="197"/>
      <c r="G423" s="197"/>
      <c r="H423" s="197"/>
      <c r="I423" s="197"/>
      <c r="J423" s="50"/>
      <c r="K423" s="50"/>
      <c r="L423" s="50"/>
      <c r="M423" s="50"/>
      <c r="N423" s="50"/>
      <c r="O423" s="197"/>
      <c r="P423" s="197"/>
      <c r="Q423" s="197"/>
      <c r="R423" s="197"/>
      <c r="S423" s="197"/>
      <c r="T423" s="197"/>
      <c r="U423" s="197"/>
      <c r="V423" s="197"/>
      <c r="W423" s="197"/>
      <c r="X423" s="197"/>
      <c r="Y423" s="197"/>
      <c r="Z423" s="197"/>
    </row>
    <row r="424" ht="15.75" customHeight="1">
      <c r="A424" s="180"/>
      <c r="B424" s="197"/>
      <c r="C424" s="197"/>
      <c r="D424" s="197"/>
      <c r="E424" s="197"/>
      <c r="F424" s="197"/>
      <c r="G424" s="197"/>
      <c r="H424" s="197"/>
      <c r="I424" s="197"/>
      <c r="J424" s="50"/>
      <c r="K424" s="50"/>
      <c r="L424" s="50"/>
      <c r="M424" s="50"/>
      <c r="N424" s="50"/>
      <c r="O424" s="197"/>
      <c r="P424" s="197"/>
      <c r="Q424" s="197"/>
      <c r="R424" s="197"/>
      <c r="S424" s="197"/>
      <c r="T424" s="197"/>
      <c r="U424" s="197"/>
      <c r="V424" s="197"/>
      <c r="W424" s="197"/>
      <c r="X424" s="197"/>
      <c r="Y424" s="197"/>
      <c r="Z424" s="197"/>
    </row>
    <row r="425" ht="15.75" customHeight="1">
      <c r="A425" s="180"/>
      <c r="B425" s="197"/>
      <c r="C425" s="197"/>
      <c r="D425" s="197"/>
      <c r="E425" s="197"/>
      <c r="F425" s="197"/>
      <c r="G425" s="197"/>
      <c r="H425" s="197"/>
      <c r="I425" s="197"/>
      <c r="J425" s="50"/>
      <c r="K425" s="50"/>
      <c r="L425" s="50"/>
      <c r="M425" s="50"/>
      <c r="N425" s="50"/>
      <c r="O425" s="197"/>
      <c r="P425" s="197"/>
      <c r="Q425" s="197"/>
      <c r="R425" s="197"/>
      <c r="S425" s="197"/>
      <c r="T425" s="197"/>
      <c r="U425" s="197"/>
      <c r="V425" s="197"/>
      <c r="W425" s="197"/>
      <c r="X425" s="197"/>
      <c r="Y425" s="197"/>
      <c r="Z425" s="197"/>
    </row>
    <row r="426" ht="15.75" customHeight="1">
      <c r="A426" s="180"/>
      <c r="B426" s="197"/>
      <c r="C426" s="197"/>
      <c r="D426" s="197"/>
      <c r="E426" s="197"/>
      <c r="F426" s="197"/>
      <c r="G426" s="197"/>
      <c r="H426" s="169"/>
      <c r="I426" s="152"/>
      <c r="J426" s="50"/>
      <c r="K426" s="50"/>
      <c r="L426" s="50"/>
      <c r="M426" s="50"/>
      <c r="N426" s="152"/>
      <c r="O426" s="197"/>
      <c r="P426" s="197"/>
      <c r="Q426" s="197"/>
      <c r="R426" s="197"/>
      <c r="S426" s="197"/>
      <c r="T426" s="197"/>
      <c r="U426" s="197"/>
      <c r="V426" s="197"/>
      <c r="W426" s="197"/>
      <c r="X426" s="197"/>
      <c r="Y426" s="197"/>
      <c r="Z426" s="197"/>
    </row>
    <row r="427" ht="15.75" customHeight="1">
      <c r="A427" s="180"/>
      <c r="B427" s="197"/>
      <c r="C427" s="197"/>
      <c r="D427" s="197"/>
      <c r="E427" s="197"/>
      <c r="F427" s="197"/>
      <c r="G427" s="197"/>
      <c r="H427" s="169"/>
      <c r="I427" s="152"/>
      <c r="J427" s="50"/>
      <c r="K427" s="50"/>
      <c r="L427" s="50"/>
      <c r="M427" s="50"/>
      <c r="N427" s="152"/>
      <c r="O427" s="197"/>
      <c r="P427" s="197"/>
      <c r="Q427" s="197"/>
      <c r="R427" s="197"/>
      <c r="S427" s="197"/>
      <c r="T427" s="197"/>
      <c r="U427" s="197"/>
      <c r="V427" s="197"/>
      <c r="W427" s="197"/>
      <c r="X427" s="197"/>
      <c r="Y427" s="197"/>
      <c r="Z427" s="197"/>
    </row>
    <row r="428" ht="15.75" customHeight="1">
      <c r="A428" s="180"/>
      <c r="B428" s="197"/>
      <c r="C428" s="197"/>
      <c r="D428" s="197"/>
      <c r="E428" s="197"/>
      <c r="F428" s="197"/>
      <c r="G428" s="197"/>
      <c r="H428" s="169"/>
      <c r="I428" s="152"/>
      <c r="J428" s="50"/>
      <c r="K428" s="50"/>
      <c r="L428" s="50"/>
      <c r="M428" s="50"/>
      <c r="N428" s="152"/>
      <c r="O428" s="197"/>
      <c r="P428" s="197"/>
      <c r="Q428" s="197"/>
      <c r="R428" s="197"/>
      <c r="S428" s="197"/>
      <c r="T428" s="197"/>
      <c r="U428" s="197"/>
      <c r="V428" s="197"/>
      <c r="W428" s="197"/>
      <c r="X428" s="197"/>
      <c r="Y428" s="197"/>
      <c r="Z428" s="197"/>
    </row>
    <row r="429" ht="15.75" customHeight="1">
      <c r="A429" s="180"/>
      <c r="B429" s="197"/>
      <c r="C429" s="197"/>
      <c r="D429" s="197"/>
      <c r="E429" s="197"/>
      <c r="F429" s="197"/>
      <c r="G429" s="197"/>
      <c r="H429" s="197"/>
      <c r="I429" s="152"/>
      <c r="J429" s="50"/>
      <c r="K429" s="50"/>
      <c r="L429" s="50"/>
      <c r="M429" s="50"/>
      <c r="N429" s="152"/>
      <c r="O429" s="197"/>
      <c r="P429" s="197"/>
      <c r="Q429" s="197"/>
      <c r="R429" s="197"/>
      <c r="S429" s="197"/>
      <c r="T429" s="197"/>
      <c r="U429" s="197"/>
      <c r="V429" s="197"/>
      <c r="W429" s="197"/>
      <c r="X429" s="197"/>
      <c r="Y429" s="197"/>
      <c r="Z429" s="197"/>
    </row>
    <row r="430" ht="15.75" customHeight="1">
      <c r="A430" s="180"/>
      <c r="B430" s="197"/>
      <c r="C430" s="197"/>
      <c r="D430" s="197"/>
      <c r="E430" s="197"/>
      <c r="F430" s="197"/>
      <c r="G430" s="197"/>
      <c r="H430" s="169"/>
      <c r="I430" s="152"/>
      <c r="J430" s="50"/>
      <c r="K430" s="50"/>
      <c r="L430" s="50"/>
      <c r="M430" s="50"/>
      <c r="N430" s="152"/>
      <c r="O430" s="197"/>
      <c r="P430" s="197"/>
      <c r="Q430" s="197"/>
      <c r="R430" s="197"/>
      <c r="S430" s="197"/>
      <c r="T430" s="197"/>
      <c r="U430" s="197"/>
      <c r="V430" s="197"/>
      <c r="W430" s="197"/>
      <c r="X430" s="197"/>
      <c r="Y430" s="197"/>
      <c r="Z430" s="197"/>
    </row>
    <row r="431" ht="15.75" customHeight="1">
      <c r="A431" s="180"/>
      <c r="B431" s="197"/>
      <c r="C431" s="197"/>
      <c r="D431" s="197"/>
      <c r="E431" s="197"/>
      <c r="F431" s="197"/>
      <c r="G431" s="197"/>
      <c r="H431" s="169"/>
      <c r="I431" s="152"/>
      <c r="J431" s="50"/>
      <c r="K431" s="50"/>
      <c r="L431" s="50"/>
      <c r="M431" s="50"/>
      <c r="N431" s="152"/>
      <c r="O431" s="197"/>
      <c r="P431" s="197"/>
      <c r="Q431" s="197"/>
      <c r="R431" s="197"/>
      <c r="S431" s="197"/>
      <c r="T431" s="197"/>
      <c r="U431" s="197"/>
      <c r="V431" s="197"/>
      <c r="W431" s="197"/>
      <c r="X431" s="197"/>
      <c r="Y431" s="197"/>
      <c r="Z431" s="197"/>
    </row>
    <row r="432" ht="15.75" customHeight="1">
      <c r="A432" s="180"/>
      <c r="B432" s="197"/>
      <c r="C432" s="197"/>
      <c r="D432" s="197"/>
      <c r="E432" s="197"/>
      <c r="F432" s="197"/>
      <c r="G432" s="197"/>
      <c r="H432" s="169"/>
      <c r="I432" s="152"/>
      <c r="J432" s="50"/>
      <c r="K432" s="50"/>
      <c r="L432" s="50"/>
      <c r="M432" s="50"/>
      <c r="N432" s="152"/>
      <c r="O432" s="197"/>
      <c r="P432" s="197"/>
      <c r="Q432" s="197"/>
      <c r="R432" s="197"/>
      <c r="S432" s="197"/>
      <c r="T432" s="197"/>
      <c r="U432" s="197"/>
      <c r="V432" s="197"/>
      <c r="W432" s="197"/>
      <c r="X432" s="197"/>
      <c r="Y432" s="197"/>
      <c r="Z432" s="197"/>
    </row>
    <row r="433" ht="15.75" customHeight="1">
      <c r="A433" s="180"/>
      <c r="B433" s="197"/>
      <c r="C433" s="197"/>
      <c r="D433" s="197"/>
      <c r="E433" s="197"/>
      <c r="F433" s="197"/>
      <c r="G433" s="197"/>
      <c r="H433" s="169"/>
      <c r="I433" s="152"/>
      <c r="J433" s="50"/>
      <c r="K433" s="50"/>
      <c r="L433" s="50"/>
      <c r="M433" s="50"/>
      <c r="N433" s="152"/>
      <c r="O433" s="197"/>
      <c r="P433" s="197"/>
      <c r="Q433" s="197"/>
      <c r="R433" s="197"/>
      <c r="S433" s="197"/>
      <c r="T433" s="197"/>
      <c r="U433" s="197"/>
      <c r="V433" s="197"/>
      <c r="W433" s="197"/>
      <c r="X433" s="197"/>
      <c r="Y433" s="197"/>
      <c r="Z433" s="197"/>
    </row>
    <row r="434" ht="15.75" customHeight="1">
      <c r="A434" s="180"/>
      <c r="B434" s="197"/>
      <c r="C434" s="197"/>
      <c r="D434" s="197"/>
      <c r="E434" s="197"/>
      <c r="F434" s="197"/>
      <c r="G434" s="197"/>
      <c r="H434" s="169"/>
      <c r="I434" s="152"/>
      <c r="J434" s="50"/>
      <c r="K434" s="50"/>
      <c r="L434" s="50"/>
      <c r="M434" s="50"/>
      <c r="N434" s="152"/>
      <c r="O434" s="197"/>
      <c r="P434" s="197"/>
      <c r="Q434" s="197"/>
      <c r="R434" s="197"/>
      <c r="S434" s="197"/>
      <c r="T434" s="197"/>
      <c r="U434" s="197"/>
      <c r="V434" s="197"/>
      <c r="W434" s="197"/>
      <c r="X434" s="197"/>
      <c r="Y434" s="197"/>
      <c r="Z434" s="197"/>
    </row>
    <row r="435" ht="15.75" customHeight="1">
      <c r="A435" s="180"/>
      <c r="B435" s="197"/>
      <c r="C435" s="197"/>
      <c r="D435" s="197"/>
      <c r="E435" s="197"/>
      <c r="F435" s="197"/>
      <c r="G435" s="197"/>
      <c r="H435" s="197"/>
      <c r="I435" s="152"/>
      <c r="J435" s="50"/>
      <c r="K435" s="50"/>
      <c r="L435" s="50"/>
      <c r="M435" s="50"/>
      <c r="N435" s="152"/>
      <c r="O435" s="197"/>
      <c r="P435" s="197"/>
      <c r="Q435" s="197"/>
      <c r="R435" s="197"/>
      <c r="S435" s="197"/>
      <c r="T435" s="197"/>
      <c r="U435" s="197"/>
      <c r="V435" s="197"/>
      <c r="W435" s="197"/>
      <c r="X435" s="197"/>
      <c r="Y435" s="197"/>
      <c r="Z435" s="197"/>
    </row>
    <row r="436" ht="15.75" customHeight="1">
      <c r="A436" s="180"/>
      <c r="B436" s="197"/>
      <c r="C436" s="197"/>
      <c r="D436" s="197"/>
      <c r="E436" s="197"/>
      <c r="F436" s="197"/>
      <c r="G436" s="197"/>
      <c r="H436" s="169"/>
      <c r="I436" s="152"/>
      <c r="J436" s="50"/>
      <c r="K436" s="50"/>
      <c r="L436" s="50"/>
      <c r="M436" s="50"/>
      <c r="N436" s="152"/>
      <c r="O436" s="197"/>
      <c r="P436" s="197"/>
      <c r="Q436" s="197"/>
      <c r="R436" s="197"/>
      <c r="S436" s="197"/>
      <c r="T436" s="197"/>
      <c r="U436" s="197"/>
      <c r="V436" s="197"/>
      <c r="W436" s="197"/>
      <c r="X436" s="197"/>
      <c r="Y436" s="197"/>
      <c r="Z436" s="197"/>
    </row>
    <row r="437" ht="15.75" customHeight="1">
      <c r="A437" s="180"/>
      <c r="B437" s="197"/>
      <c r="C437" s="197"/>
      <c r="D437" s="197"/>
      <c r="E437" s="197"/>
      <c r="F437" s="197"/>
      <c r="G437" s="197"/>
      <c r="H437" s="197"/>
      <c r="I437" s="152"/>
      <c r="J437" s="50"/>
      <c r="K437" s="50"/>
      <c r="L437" s="50"/>
      <c r="M437" s="50"/>
      <c r="N437" s="152"/>
      <c r="O437" s="197"/>
      <c r="P437" s="197"/>
      <c r="Q437" s="197"/>
      <c r="R437" s="197"/>
      <c r="S437" s="197"/>
      <c r="T437" s="197"/>
      <c r="U437" s="197"/>
      <c r="V437" s="197"/>
      <c r="W437" s="197"/>
      <c r="X437" s="197"/>
      <c r="Y437" s="197"/>
      <c r="Z437" s="197"/>
    </row>
    <row r="438" ht="15.75" customHeight="1">
      <c r="A438" s="180"/>
      <c r="B438" s="197"/>
      <c r="C438" s="197"/>
      <c r="D438" s="197"/>
      <c r="E438" s="197"/>
      <c r="F438" s="197"/>
      <c r="G438" s="197"/>
      <c r="H438" s="197"/>
      <c r="I438" s="197"/>
      <c r="J438" s="50"/>
      <c r="K438" s="50"/>
      <c r="L438" s="50"/>
      <c r="M438" s="50"/>
      <c r="N438" s="50"/>
      <c r="O438" s="197"/>
      <c r="P438" s="197"/>
      <c r="Q438" s="197"/>
      <c r="R438" s="197"/>
      <c r="S438" s="197"/>
      <c r="T438" s="197"/>
      <c r="U438" s="197"/>
      <c r="V438" s="197"/>
      <c r="W438" s="197"/>
      <c r="X438" s="197"/>
      <c r="Y438" s="197"/>
      <c r="Z438" s="197"/>
    </row>
    <row r="439" ht="15.75" customHeight="1">
      <c r="A439" s="180"/>
      <c r="B439" s="197"/>
      <c r="C439" s="197"/>
      <c r="D439" s="197"/>
      <c r="E439" s="197"/>
      <c r="F439" s="197"/>
      <c r="G439" s="197"/>
      <c r="H439" s="197"/>
      <c r="I439" s="152"/>
      <c r="J439" s="50"/>
      <c r="K439" s="50"/>
      <c r="L439" s="50"/>
      <c r="M439" s="50"/>
      <c r="N439" s="152"/>
      <c r="O439" s="197"/>
      <c r="P439" s="197"/>
      <c r="Q439" s="197"/>
      <c r="R439" s="197"/>
      <c r="S439" s="197"/>
      <c r="T439" s="197"/>
      <c r="U439" s="197"/>
      <c r="V439" s="197"/>
      <c r="W439" s="197"/>
      <c r="X439" s="197"/>
      <c r="Y439" s="197"/>
      <c r="Z439" s="197"/>
    </row>
    <row r="440" ht="15.75" customHeight="1">
      <c r="A440" s="180"/>
      <c r="B440" s="197"/>
      <c r="C440" s="197"/>
      <c r="D440" s="197"/>
      <c r="E440" s="197"/>
      <c r="F440" s="197"/>
      <c r="G440" s="197"/>
      <c r="H440" s="197"/>
      <c r="I440" s="152"/>
      <c r="J440" s="50"/>
      <c r="K440" s="50"/>
      <c r="L440" s="50"/>
      <c r="M440" s="50"/>
      <c r="N440" s="152"/>
      <c r="O440" s="197"/>
      <c r="P440" s="197"/>
      <c r="Q440" s="197"/>
      <c r="R440" s="197"/>
      <c r="S440" s="197"/>
      <c r="T440" s="197"/>
      <c r="U440" s="197"/>
      <c r="V440" s="197"/>
      <c r="W440" s="197"/>
      <c r="X440" s="197"/>
      <c r="Y440" s="197"/>
      <c r="Z440" s="197"/>
    </row>
    <row r="441" ht="15.75" customHeight="1">
      <c r="A441" s="180"/>
      <c r="B441" s="197"/>
      <c r="C441" s="197"/>
      <c r="D441" s="197"/>
      <c r="E441" s="197"/>
      <c r="F441" s="197"/>
      <c r="G441" s="197"/>
      <c r="H441" s="169"/>
      <c r="I441" s="152"/>
      <c r="J441" s="50"/>
      <c r="K441" s="50"/>
      <c r="L441" s="50"/>
      <c r="M441" s="50"/>
      <c r="N441" s="152"/>
      <c r="O441" s="197"/>
      <c r="P441" s="197"/>
      <c r="Q441" s="197"/>
      <c r="R441" s="197"/>
      <c r="S441" s="197"/>
      <c r="T441" s="197"/>
      <c r="U441" s="197"/>
      <c r="V441" s="197"/>
      <c r="W441" s="197"/>
      <c r="X441" s="197"/>
      <c r="Y441" s="197"/>
      <c r="Z441" s="197"/>
    </row>
    <row r="442" ht="15.75" customHeight="1">
      <c r="A442" s="180"/>
      <c r="B442" s="197"/>
      <c r="C442" s="197"/>
      <c r="D442" s="197"/>
      <c r="E442" s="197"/>
      <c r="F442" s="197"/>
      <c r="G442" s="197"/>
      <c r="H442" s="197"/>
      <c r="I442" s="197"/>
      <c r="J442" s="50"/>
      <c r="K442" s="50"/>
      <c r="L442" s="50"/>
      <c r="M442" s="50"/>
      <c r="N442" s="50"/>
      <c r="O442" s="197"/>
      <c r="P442" s="197"/>
      <c r="Q442" s="197"/>
      <c r="R442" s="197"/>
      <c r="S442" s="197"/>
      <c r="T442" s="197"/>
      <c r="U442" s="197"/>
      <c r="V442" s="197"/>
      <c r="W442" s="197"/>
      <c r="X442" s="197"/>
      <c r="Y442" s="197"/>
      <c r="Z442" s="197"/>
    </row>
    <row r="443" ht="15.75" customHeight="1">
      <c r="A443" s="180"/>
      <c r="B443" s="197"/>
      <c r="C443" s="197"/>
      <c r="D443" s="197"/>
      <c r="E443" s="197"/>
      <c r="F443" s="197"/>
      <c r="G443" s="197"/>
      <c r="H443" s="169"/>
      <c r="I443" s="152"/>
      <c r="J443" s="50"/>
      <c r="K443" s="50"/>
      <c r="L443" s="50"/>
      <c r="M443" s="50"/>
      <c r="N443" s="152"/>
      <c r="O443" s="197"/>
      <c r="P443" s="197"/>
      <c r="Q443" s="197"/>
      <c r="R443" s="197"/>
      <c r="S443" s="197"/>
      <c r="T443" s="197"/>
      <c r="U443" s="197"/>
      <c r="V443" s="197"/>
      <c r="W443" s="197"/>
      <c r="X443" s="197"/>
      <c r="Y443" s="197"/>
      <c r="Z443" s="197"/>
    </row>
    <row r="444" ht="15.75" customHeight="1">
      <c r="A444" s="180"/>
      <c r="B444" s="197"/>
      <c r="C444" s="197"/>
      <c r="D444" s="197"/>
      <c r="E444" s="197"/>
      <c r="F444" s="197"/>
      <c r="G444" s="197"/>
      <c r="H444" s="169"/>
      <c r="I444" s="152"/>
      <c r="J444" s="50"/>
      <c r="K444" s="50"/>
      <c r="L444" s="50"/>
      <c r="M444" s="50"/>
      <c r="N444" s="152"/>
      <c r="O444" s="197"/>
      <c r="P444" s="197"/>
      <c r="Q444" s="197"/>
      <c r="R444" s="197"/>
      <c r="S444" s="197"/>
      <c r="T444" s="197"/>
      <c r="U444" s="197"/>
      <c r="V444" s="197"/>
      <c r="W444" s="197"/>
      <c r="X444" s="197"/>
      <c r="Y444" s="197"/>
      <c r="Z444" s="197"/>
    </row>
    <row r="445" ht="15.75" customHeight="1">
      <c r="A445" s="180"/>
      <c r="B445" s="197"/>
      <c r="C445" s="197"/>
      <c r="D445" s="197"/>
      <c r="E445" s="197"/>
      <c r="F445" s="197"/>
      <c r="G445" s="197"/>
      <c r="H445" s="197"/>
      <c r="I445" s="197"/>
      <c r="J445" s="50"/>
      <c r="K445" s="50"/>
      <c r="L445" s="50"/>
      <c r="M445" s="50"/>
      <c r="N445" s="50"/>
      <c r="O445" s="197"/>
      <c r="P445" s="197"/>
      <c r="Q445" s="197"/>
      <c r="R445" s="197"/>
      <c r="S445" s="197"/>
      <c r="T445" s="197"/>
      <c r="U445" s="197"/>
      <c r="V445" s="197"/>
      <c r="W445" s="197"/>
      <c r="X445" s="197"/>
      <c r="Y445" s="197"/>
      <c r="Z445" s="197"/>
    </row>
    <row r="446" ht="15.75" customHeight="1">
      <c r="A446" s="180"/>
      <c r="B446" s="197"/>
      <c r="C446" s="197"/>
      <c r="D446" s="197"/>
      <c r="E446" s="197"/>
      <c r="F446" s="197"/>
      <c r="G446" s="197"/>
      <c r="H446" s="169"/>
      <c r="I446" s="152"/>
      <c r="J446" s="50"/>
      <c r="K446" s="50"/>
      <c r="L446" s="50"/>
      <c r="M446" s="50"/>
      <c r="N446" s="152"/>
      <c r="O446" s="197"/>
      <c r="P446" s="197"/>
      <c r="Q446" s="197"/>
      <c r="R446" s="197"/>
      <c r="S446" s="197"/>
      <c r="T446" s="197"/>
      <c r="U446" s="197"/>
      <c r="V446" s="197"/>
      <c r="W446" s="197"/>
      <c r="X446" s="197"/>
      <c r="Y446" s="197"/>
      <c r="Z446" s="197"/>
    </row>
    <row r="447" ht="15.75" customHeight="1">
      <c r="A447" s="180"/>
      <c r="B447" s="197"/>
      <c r="C447" s="197"/>
      <c r="D447" s="197"/>
      <c r="E447" s="197"/>
      <c r="F447" s="197"/>
      <c r="G447" s="197"/>
      <c r="H447" s="197"/>
      <c r="I447" s="197"/>
      <c r="J447" s="50"/>
      <c r="K447" s="50"/>
      <c r="L447" s="50"/>
      <c r="M447" s="50"/>
      <c r="N447" s="50"/>
      <c r="O447" s="197"/>
      <c r="P447" s="197"/>
      <c r="Q447" s="197"/>
      <c r="R447" s="197"/>
      <c r="S447" s="197"/>
      <c r="T447" s="197"/>
      <c r="U447" s="197"/>
      <c r="V447" s="197"/>
      <c r="W447" s="197"/>
      <c r="X447" s="197"/>
      <c r="Y447" s="197"/>
      <c r="Z447" s="197"/>
    </row>
    <row r="448" ht="15.75" customHeight="1">
      <c r="A448" s="180"/>
      <c r="B448" s="197"/>
      <c r="C448" s="197"/>
      <c r="D448" s="197"/>
      <c r="E448" s="197"/>
      <c r="F448" s="197"/>
      <c r="G448" s="197"/>
      <c r="H448" s="197"/>
      <c r="I448" s="197"/>
      <c r="J448" s="50"/>
      <c r="K448" s="50"/>
      <c r="L448" s="50"/>
      <c r="M448" s="50"/>
      <c r="N448" s="50"/>
      <c r="O448" s="197"/>
      <c r="P448" s="197"/>
      <c r="Q448" s="197"/>
      <c r="R448" s="197"/>
      <c r="S448" s="197"/>
      <c r="T448" s="197"/>
      <c r="U448" s="197"/>
      <c r="V448" s="197"/>
      <c r="W448" s="197"/>
      <c r="X448" s="197"/>
      <c r="Y448" s="197"/>
      <c r="Z448" s="197"/>
    </row>
    <row r="449" ht="15.75" customHeight="1">
      <c r="A449" s="180"/>
      <c r="B449" s="197"/>
      <c r="C449" s="197"/>
      <c r="D449" s="197"/>
      <c r="E449" s="197"/>
      <c r="F449" s="197"/>
      <c r="G449" s="197"/>
      <c r="H449" s="197"/>
      <c r="I449" s="152"/>
      <c r="J449" s="50"/>
      <c r="K449" s="50"/>
      <c r="L449" s="50"/>
      <c r="M449" s="50"/>
      <c r="N449" s="152"/>
      <c r="O449" s="197"/>
      <c r="P449" s="197"/>
      <c r="Q449" s="197"/>
      <c r="R449" s="197"/>
      <c r="S449" s="197"/>
      <c r="T449" s="197"/>
      <c r="U449" s="197"/>
      <c r="V449" s="197"/>
      <c r="W449" s="197"/>
      <c r="X449" s="197"/>
      <c r="Y449" s="197"/>
      <c r="Z449" s="197"/>
    </row>
    <row r="450" ht="15.75" customHeight="1">
      <c r="A450" s="180"/>
      <c r="B450" s="197"/>
      <c r="C450" s="197"/>
      <c r="D450" s="197"/>
      <c r="E450" s="197"/>
      <c r="F450" s="197"/>
      <c r="G450" s="197"/>
      <c r="H450" s="197"/>
      <c r="I450" s="197"/>
      <c r="J450" s="50"/>
      <c r="K450" s="50"/>
      <c r="L450" s="50"/>
      <c r="M450" s="50"/>
      <c r="N450" s="50"/>
      <c r="O450" s="197"/>
      <c r="P450" s="197"/>
      <c r="Q450" s="197"/>
      <c r="R450" s="197"/>
      <c r="S450" s="197"/>
      <c r="T450" s="197"/>
      <c r="U450" s="197"/>
      <c r="V450" s="197"/>
      <c r="W450" s="197"/>
      <c r="X450" s="197"/>
      <c r="Y450" s="197"/>
      <c r="Z450" s="197"/>
    </row>
    <row r="451" ht="15.75" customHeight="1">
      <c r="A451" s="180"/>
      <c r="B451" s="197"/>
      <c r="C451" s="197"/>
      <c r="D451" s="197"/>
      <c r="E451" s="197"/>
      <c r="F451" s="197"/>
      <c r="G451" s="197"/>
      <c r="H451" s="197"/>
      <c r="I451" s="152"/>
      <c r="J451" s="50"/>
      <c r="K451" s="50"/>
      <c r="L451" s="50"/>
      <c r="M451" s="50"/>
      <c r="N451" s="152"/>
      <c r="O451" s="197"/>
      <c r="P451" s="197"/>
      <c r="Q451" s="197"/>
      <c r="R451" s="197"/>
      <c r="S451" s="197"/>
      <c r="T451" s="197"/>
      <c r="U451" s="197"/>
      <c r="V451" s="197"/>
      <c r="W451" s="197"/>
      <c r="X451" s="197"/>
      <c r="Y451" s="197"/>
      <c r="Z451" s="197"/>
    </row>
    <row r="452" ht="15.75" customHeight="1">
      <c r="A452" s="180"/>
      <c r="B452" s="197"/>
      <c r="C452" s="197"/>
      <c r="D452" s="197"/>
      <c r="E452" s="197"/>
      <c r="F452" s="197"/>
      <c r="G452" s="197"/>
      <c r="H452" s="197"/>
      <c r="I452" s="152"/>
      <c r="J452" s="50"/>
      <c r="K452" s="50"/>
      <c r="L452" s="50"/>
      <c r="M452" s="50"/>
      <c r="N452" s="152"/>
      <c r="O452" s="197"/>
      <c r="P452" s="197"/>
      <c r="Q452" s="197"/>
      <c r="R452" s="197"/>
      <c r="S452" s="197"/>
      <c r="T452" s="197"/>
      <c r="U452" s="197"/>
      <c r="V452" s="197"/>
      <c r="W452" s="197"/>
      <c r="X452" s="197"/>
      <c r="Y452" s="197"/>
      <c r="Z452" s="197"/>
    </row>
    <row r="453" ht="15.75" customHeight="1">
      <c r="A453" s="180"/>
      <c r="B453" s="197"/>
      <c r="C453" s="197"/>
      <c r="D453" s="197"/>
      <c r="E453" s="197"/>
      <c r="F453" s="197"/>
      <c r="G453" s="197"/>
      <c r="H453" s="197"/>
      <c r="I453" s="197"/>
      <c r="J453" s="50"/>
      <c r="K453" s="50"/>
      <c r="L453" s="50"/>
      <c r="M453" s="50"/>
      <c r="N453" s="50"/>
      <c r="O453" s="197"/>
      <c r="P453" s="197"/>
      <c r="Q453" s="197"/>
      <c r="R453" s="197"/>
      <c r="S453" s="197"/>
      <c r="T453" s="197"/>
      <c r="U453" s="197"/>
      <c r="V453" s="197"/>
      <c r="W453" s="197"/>
      <c r="X453" s="197"/>
      <c r="Y453" s="197"/>
      <c r="Z453" s="197"/>
    </row>
    <row r="454" ht="15.75" customHeight="1">
      <c r="A454" s="180"/>
      <c r="B454" s="197"/>
      <c r="C454" s="197"/>
      <c r="D454" s="197"/>
      <c r="E454" s="197"/>
      <c r="F454" s="197"/>
      <c r="G454" s="197"/>
      <c r="H454" s="169"/>
      <c r="I454" s="152"/>
      <c r="J454" s="50"/>
      <c r="K454" s="50"/>
      <c r="L454" s="50"/>
      <c r="M454" s="50"/>
      <c r="N454" s="152"/>
      <c r="O454" s="197"/>
      <c r="P454" s="197"/>
      <c r="Q454" s="197"/>
      <c r="R454" s="197"/>
      <c r="S454" s="197"/>
      <c r="T454" s="197"/>
      <c r="U454" s="197"/>
      <c r="V454" s="197"/>
      <c r="W454" s="197"/>
      <c r="X454" s="197"/>
      <c r="Y454" s="197"/>
      <c r="Z454" s="197"/>
    </row>
    <row r="455" ht="15.75" customHeight="1">
      <c r="A455" s="180"/>
      <c r="B455" s="197"/>
      <c r="C455" s="197"/>
      <c r="D455" s="197"/>
      <c r="E455" s="197"/>
      <c r="F455" s="197"/>
      <c r="G455" s="197"/>
      <c r="H455" s="169"/>
      <c r="I455" s="152"/>
      <c r="J455" s="50"/>
      <c r="K455" s="50"/>
      <c r="L455" s="50"/>
      <c r="M455" s="50"/>
      <c r="N455" s="152"/>
      <c r="O455" s="197"/>
      <c r="P455" s="197"/>
      <c r="Q455" s="197"/>
      <c r="R455" s="197"/>
      <c r="S455" s="197"/>
      <c r="T455" s="197"/>
      <c r="U455" s="197"/>
      <c r="V455" s="197"/>
      <c r="W455" s="197"/>
      <c r="X455" s="197"/>
      <c r="Y455" s="197"/>
      <c r="Z455" s="197"/>
    </row>
    <row r="456" ht="15.75" customHeight="1">
      <c r="A456" s="180"/>
      <c r="B456" s="197"/>
      <c r="C456" s="197"/>
      <c r="D456" s="197"/>
      <c r="E456" s="197"/>
      <c r="F456" s="197"/>
      <c r="G456" s="197"/>
      <c r="H456" s="197"/>
      <c r="I456" s="152"/>
      <c r="J456" s="50"/>
      <c r="K456" s="50"/>
      <c r="L456" s="50"/>
      <c r="M456" s="50"/>
      <c r="N456" s="152"/>
      <c r="O456" s="197"/>
      <c r="P456" s="197"/>
      <c r="Q456" s="197"/>
      <c r="R456" s="197"/>
      <c r="S456" s="197"/>
      <c r="T456" s="197"/>
      <c r="U456" s="197"/>
      <c r="V456" s="197"/>
      <c r="W456" s="197"/>
      <c r="X456" s="197"/>
      <c r="Y456" s="197"/>
      <c r="Z456" s="197"/>
    </row>
    <row r="457" ht="15.75" customHeight="1">
      <c r="A457" s="180"/>
      <c r="B457" s="197"/>
      <c r="C457" s="197"/>
      <c r="D457" s="197"/>
      <c r="E457" s="197"/>
      <c r="F457" s="197"/>
      <c r="G457" s="197"/>
      <c r="H457" s="197"/>
      <c r="I457" s="152"/>
      <c r="J457" s="50"/>
      <c r="K457" s="50"/>
      <c r="L457" s="50"/>
      <c r="M457" s="50"/>
      <c r="N457" s="152"/>
      <c r="O457" s="197"/>
      <c r="P457" s="197"/>
      <c r="Q457" s="197"/>
      <c r="R457" s="197"/>
      <c r="S457" s="197"/>
      <c r="T457" s="197"/>
      <c r="U457" s="197"/>
      <c r="V457" s="197"/>
      <c r="W457" s="197"/>
      <c r="X457" s="197"/>
      <c r="Y457" s="197"/>
      <c r="Z457" s="197"/>
    </row>
    <row r="458" ht="15.75" customHeight="1">
      <c r="A458" s="180"/>
      <c r="B458" s="197"/>
      <c r="C458" s="197"/>
      <c r="D458" s="197"/>
      <c r="E458" s="197"/>
      <c r="F458" s="197"/>
      <c r="G458" s="197"/>
      <c r="H458" s="169"/>
      <c r="I458" s="152"/>
      <c r="J458" s="50"/>
      <c r="K458" s="50"/>
      <c r="L458" s="50"/>
      <c r="M458" s="50"/>
      <c r="N458" s="152"/>
      <c r="O458" s="197"/>
      <c r="P458" s="197"/>
      <c r="Q458" s="197"/>
      <c r="R458" s="197"/>
      <c r="S458" s="197"/>
      <c r="T458" s="197"/>
      <c r="U458" s="197"/>
      <c r="V458" s="197"/>
      <c r="W458" s="197"/>
      <c r="X458" s="197"/>
      <c r="Y458" s="197"/>
      <c r="Z458" s="197"/>
    </row>
    <row r="459" ht="15.75" customHeight="1">
      <c r="A459" s="180"/>
      <c r="B459" s="197"/>
      <c r="C459" s="197"/>
      <c r="D459" s="197"/>
      <c r="E459" s="197"/>
      <c r="F459" s="197"/>
      <c r="G459" s="197"/>
      <c r="H459" s="197"/>
      <c r="I459" s="152"/>
      <c r="J459" s="50"/>
      <c r="K459" s="50"/>
      <c r="L459" s="50"/>
      <c r="M459" s="50"/>
      <c r="N459" s="152"/>
      <c r="O459" s="197"/>
      <c r="P459" s="197"/>
      <c r="Q459" s="197"/>
      <c r="R459" s="197"/>
      <c r="S459" s="197"/>
      <c r="T459" s="197"/>
      <c r="U459" s="197"/>
      <c r="V459" s="197"/>
      <c r="W459" s="197"/>
      <c r="X459" s="197"/>
      <c r="Y459" s="197"/>
      <c r="Z459" s="197"/>
    </row>
    <row r="460" ht="15.75" customHeight="1">
      <c r="A460" s="180"/>
      <c r="B460" s="197"/>
      <c r="C460" s="197"/>
      <c r="D460" s="197"/>
      <c r="E460" s="197"/>
      <c r="F460" s="197"/>
      <c r="G460" s="197"/>
      <c r="H460" s="197"/>
      <c r="I460" s="197"/>
      <c r="J460" s="50"/>
      <c r="K460" s="50"/>
      <c r="L460" s="50"/>
      <c r="M460" s="50"/>
      <c r="N460" s="50"/>
      <c r="O460" s="197"/>
      <c r="P460" s="197"/>
      <c r="Q460" s="197"/>
      <c r="R460" s="197"/>
      <c r="S460" s="197"/>
      <c r="T460" s="197"/>
      <c r="U460" s="197"/>
      <c r="V460" s="197"/>
      <c r="W460" s="197"/>
      <c r="X460" s="197"/>
      <c r="Y460" s="197"/>
      <c r="Z460" s="197"/>
    </row>
    <row r="461" ht="15.75" customHeight="1">
      <c r="A461" s="180"/>
      <c r="B461" s="197"/>
      <c r="C461" s="197"/>
      <c r="D461" s="197"/>
      <c r="E461" s="197"/>
      <c r="F461" s="197"/>
      <c r="G461" s="197"/>
      <c r="H461" s="197"/>
      <c r="I461" s="197"/>
      <c r="J461" s="50"/>
      <c r="K461" s="50"/>
      <c r="L461" s="50"/>
      <c r="M461" s="50"/>
      <c r="N461" s="50"/>
      <c r="O461" s="197"/>
      <c r="P461" s="197"/>
      <c r="Q461" s="197"/>
      <c r="R461" s="197"/>
      <c r="S461" s="197"/>
      <c r="T461" s="197"/>
      <c r="U461" s="197"/>
      <c r="V461" s="197"/>
      <c r="W461" s="197"/>
      <c r="X461" s="197"/>
      <c r="Y461" s="197"/>
      <c r="Z461" s="197"/>
    </row>
    <row r="462" ht="15.75" customHeight="1">
      <c r="A462" s="180"/>
      <c r="B462" s="197"/>
      <c r="C462" s="197"/>
      <c r="D462" s="197"/>
      <c r="E462" s="197"/>
      <c r="F462" s="197"/>
      <c r="G462" s="197"/>
      <c r="H462" s="197"/>
      <c r="I462" s="152"/>
      <c r="J462" s="50"/>
      <c r="K462" s="50"/>
      <c r="L462" s="50"/>
      <c r="M462" s="50"/>
      <c r="N462" s="152"/>
      <c r="O462" s="197"/>
      <c r="P462" s="197"/>
      <c r="Q462" s="197"/>
      <c r="R462" s="197"/>
      <c r="S462" s="197"/>
      <c r="T462" s="197"/>
      <c r="U462" s="197"/>
      <c r="V462" s="197"/>
      <c r="W462" s="197"/>
      <c r="X462" s="197"/>
      <c r="Y462" s="197"/>
      <c r="Z462" s="197"/>
    </row>
    <row r="463" ht="15.75" customHeight="1">
      <c r="A463" s="180"/>
      <c r="B463" s="197"/>
      <c r="C463" s="197"/>
      <c r="D463" s="197"/>
      <c r="E463" s="197"/>
      <c r="F463" s="197"/>
      <c r="G463" s="197"/>
      <c r="H463" s="169"/>
      <c r="I463" s="152"/>
      <c r="J463" s="50"/>
      <c r="K463" s="50"/>
      <c r="L463" s="50"/>
      <c r="M463" s="50"/>
      <c r="N463" s="152"/>
      <c r="O463" s="197"/>
      <c r="P463" s="197"/>
      <c r="Q463" s="197"/>
      <c r="R463" s="197"/>
      <c r="S463" s="197"/>
      <c r="T463" s="197"/>
      <c r="U463" s="197"/>
      <c r="V463" s="197"/>
      <c r="W463" s="197"/>
      <c r="X463" s="197"/>
      <c r="Y463" s="197"/>
      <c r="Z463" s="197"/>
    </row>
    <row r="464" ht="15.75" customHeight="1">
      <c r="A464" s="180"/>
      <c r="B464" s="197"/>
      <c r="C464" s="197"/>
      <c r="D464" s="197"/>
      <c r="E464" s="197"/>
      <c r="F464" s="197"/>
      <c r="G464" s="197"/>
      <c r="H464" s="197"/>
      <c r="I464" s="152"/>
      <c r="J464" s="50"/>
      <c r="K464" s="50"/>
      <c r="L464" s="50"/>
      <c r="M464" s="50"/>
      <c r="N464" s="152"/>
      <c r="O464" s="197"/>
      <c r="P464" s="197"/>
      <c r="Q464" s="197"/>
      <c r="R464" s="197"/>
      <c r="S464" s="197"/>
      <c r="T464" s="197"/>
      <c r="U464" s="197"/>
      <c r="V464" s="197"/>
      <c r="W464" s="197"/>
      <c r="X464" s="197"/>
      <c r="Y464" s="197"/>
      <c r="Z464" s="197"/>
    </row>
    <row r="465" ht="15.75" customHeight="1">
      <c r="A465" s="180"/>
      <c r="B465" s="197"/>
      <c r="C465" s="197"/>
      <c r="D465" s="197"/>
      <c r="E465" s="197"/>
      <c r="F465" s="197"/>
      <c r="G465" s="197"/>
      <c r="H465" s="197"/>
      <c r="I465" s="152"/>
      <c r="J465" s="50"/>
      <c r="K465" s="50"/>
      <c r="L465" s="50"/>
      <c r="M465" s="50"/>
      <c r="N465" s="152"/>
      <c r="O465" s="197"/>
      <c r="P465" s="197"/>
      <c r="Q465" s="197"/>
      <c r="R465" s="197"/>
      <c r="S465" s="197"/>
      <c r="T465" s="197"/>
      <c r="U465" s="197"/>
      <c r="V465" s="197"/>
      <c r="W465" s="197"/>
      <c r="X465" s="197"/>
      <c r="Y465" s="197"/>
      <c r="Z465" s="197"/>
    </row>
    <row r="466" ht="15.75" customHeight="1">
      <c r="A466" s="180"/>
      <c r="B466" s="197"/>
      <c r="C466" s="197"/>
      <c r="D466" s="197"/>
      <c r="E466" s="197"/>
      <c r="F466" s="197"/>
      <c r="G466" s="197"/>
      <c r="H466" s="197"/>
      <c r="I466" s="152"/>
      <c r="J466" s="50"/>
      <c r="K466" s="50"/>
      <c r="L466" s="50"/>
      <c r="M466" s="50"/>
      <c r="N466" s="152"/>
      <c r="O466" s="197"/>
      <c r="P466" s="197"/>
      <c r="Q466" s="197"/>
      <c r="R466" s="197"/>
      <c r="S466" s="197"/>
      <c r="T466" s="197"/>
      <c r="U466" s="197"/>
      <c r="V466" s="197"/>
      <c r="W466" s="197"/>
      <c r="X466" s="197"/>
      <c r="Y466" s="197"/>
      <c r="Z466" s="197"/>
    </row>
    <row r="467" ht="15.75" customHeight="1">
      <c r="A467" s="180"/>
      <c r="B467" s="197"/>
      <c r="C467" s="197"/>
      <c r="D467" s="197"/>
      <c r="E467" s="197"/>
      <c r="F467" s="197"/>
      <c r="G467" s="197"/>
      <c r="H467" s="197"/>
      <c r="I467" s="152"/>
      <c r="J467" s="50"/>
      <c r="K467" s="50"/>
      <c r="L467" s="50"/>
      <c r="M467" s="50"/>
      <c r="N467" s="152"/>
      <c r="O467" s="197"/>
      <c r="P467" s="197"/>
      <c r="Q467" s="197"/>
      <c r="R467" s="197"/>
      <c r="S467" s="197"/>
      <c r="T467" s="197"/>
      <c r="U467" s="197"/>
      <c r="V467" s="197"/>
      <c r="W467" s="197"/>
      <c r="X467" s="197"/>
      <c r="Y467" s="197"/>
      <c r="Z467" s="197"/>
    </row>
    <row r="468" ht="15.75" customHeight="1">
      <c r="A468" s="180"/>
      <c r="B468" s="197"/>
      <c r="C468" s="197"/>
      <c r="D468" s="197"/>
      <c r="E468" s="197"/>
      <c r="F468" s="197"/>
      <c r="G468" s="197"/>
      <c r="H468" s="197"/>
      <c r="I468" s="152"/>
      <c r="J468" s="50"/>
      <c r="K468" s="50"/>
      <c r="L468" s="50"/>
      <c r="M468" s="50"/>
      <c r="N468" s="152"/>
      <c r="O468" s="197"/>
      <c r="P468" s="197"/>
      <c r="Q468" s="197"/>
      <c r="R468" s="197"/>
      <c r="S468" s="197"/>
      <c r="T468" s="197"/>
      <c r="U468" s="197"/>
      <c r="V468" s="197"/>
      <c r="W468" s="197"/>
      <c r="X468" s="197"/>
      <c r="Y468" s="197"/>
      <c r="Z468" s="197"/>
    </row>
    <row r="469" ht="15.75" customHeight="1">
      <c r="A469" s="180"/>
      <c r="B469" s="197"/>
      <c r="C469" s="197"/>
      <c r="D469" s="197"/>
      <c r="E469" s="197"/>
      <c r="F469" s="197"/>
      <c r="G469" s="197"/>
      <c r="H469" s="197"/>
      <c r="I469" s="152"/>
      <c r="J469" s="50"/>
      <c r="K469" s="50"/>
      <c r="L469" s="50"/>
      <c r="M469" s="50"/>
      <c r="N469" s="152"/>
      <c r="O469" s="197"/>
      <c r="P469" s="197"/>
      <c r="Q469" s="197"/>
      <c r="R469" s="197"/>
      <c r="S469" s="197"/>
      <c r="T469" s="197"/>
      <c r="U469" s="197"/>
      <c r="V469" s="197"/>
      <c r="W469" s="197"/>
      <c r="X469" s="197"/>
      <c r="Y469" s="197"/>
      <c r="Z469" s="197"/>
    </row>
    <row r="470" ht="15.75" customHeight="1">
      <c r="A470" s="180"/>
      <c r="B470" s="197"/>
      <c r="C470" s="197"/>
      <c r="D470" s="197"/>
      <c r="E470" s="197"/>
      <c r="F470" s="197"/>
      <c r="G470" s="197"/>
      <c r="H470" s="169"/>
      <c r="I470" s="152"/>
      <c r="J470" s="50"/>
      <c r="K470" s="50"/>
      <c r="L470" s="50"/>
      <c r="M470" s="50"/>
      <c r="N470" s="152"/>
      <c r="O470" s="197"/>
      <c r="P470" s="197"/>
      <c r="Q470" s="197"/>
      <c r="R470" s="197"/>
      <c r="S470" s="197"/>
      <c r="T470" s="197"/>
      <c r="U470" s="197"/>
      <c r="V470" s="197"/>
      <c r="W470" s="197"/>
      <c r="X470" s="197"/>
      <c r="Y470" s="197"/>
      <c r="Z470" s="197"/>
    </row>
    <row r="471" ht="15.75" customHeight="1">
      <c r="A471" s="180"/>
      <c r="B471" s="197"/>
      <c r="C471" s="197"/>
      <c r="D471" s="197"/>
      <c r="E471" s="197"/>
      <c r="F471" s="197"/>
      <c r="G471" s="197"/>
      <c r="H471" s="197"/>
      <c r="I471" s="152"/>
      <c r="J471" s="50"/>
      <c r="K471" s="50"/>
      <c r="L471" s="50"/>
      <c r="M471" s="50"/>
      <c r="N471" s="152"/>
      <c r="O471" s="197"/>
      <c r="P471" s="197"/>
      <c r="Q471" s="197"/>
      <c r="R471" s="197"/>
      <c r="S471" s="197"/>
      <c r="T471" s="197"/>
      <c r="U471" s="197"/>
      <c r="V471" s="197"/>
      <c r="W471" s="197"/>
      <c r="X471" s="197"/>
      <c r="Y471" s="197"/>
      <c r="Z471" s="197"/>
    </row>
    <row r="472" ht="15.75" customHeight="1">
      <c r="A472" s="180"/>
      <c r="B472" s="197"/>
      <c r="C472" s="197"/>
      <c r="D472" s="197"/>
      <c r="E472" s="197"/>
      <c r="F472" s="197"/>
      <c r="G472" s="197"/>
      <c r="H472" s="169"/>
      <c r="I472" s="152"/>
      <c r="J472" s="50"/>
      <c r="K472" s="50"/>
      <c r="L472" s="50"/>
      <c r="M472" s="50"/>
      <c r="N472" s="152"/>
      <c r="O472" s="197"/>
      <c r="P472" s="197"/>
      <c r="Q472" s="197"/>
      <c r="R472" s="197"/>
      <c r="S472" s="197"/>
      <c r="T472" s="197"/>
      <c r="U472" s="197"/>
      <c r="V472" s="197"/>
      <c r="W472" s="197"/>
      <c r="X472" s="197"/>
      <c r="Y472" s="197"/>
      <c r="Z472" s="197"/>
    </row>
    <row r="473" ht="15.75" customHeight="1">
      <c r="A473" s="180"/>
      <c r="B473" s="197"/>
      <c r="C473" s="197"/>
      <c r="D473" s="197"/>
      <c r="E473" s="197"/>
      <c r="F473" s="197"/>
      <c r="G473" s="197"/>
      <c r="H473" s="197"/>
      <c r="I473" s="152"/>
      <c r="J473" s="50"/>
      <c r="K473" s="50"/>
      <c r="L473" s="50"/>
      <c r="M473" s="50"/>
      <c r="N473" s="152"/>
      <c r="O473" s="197"/>
      <c r="P473" s="197"/>
      <c r="Q473" s="197"/>
      <c r="R473" s="197"/>
      <c r="S473" s="197"/>
      <c r="T473" s="197"/>
      <c r="U473" s="197"/>
      <c r="V473" s="197"/>
      <c r="W473" s="197"/>
      <c r="X473" s="197"/>
      <c r="Y473" s="197"/>
      <c r="Z473" s="197"/>
    </row>
    <row r="474" ht="15.75" customHeight="1">
      <c r="A474" s="180"/>
      <c r="B474" s="197"/>
      <c r="C474" s="197"/>
      <c r="D474" s="197"/>
      <c r="E474" s="197"/>
      <c r="F474" s="197"/>
      <c r="G474" s="197"/>
      <c r="H474" s="197"/>
      <c r="I474" s="152"/>
      <c r="J474" s="50"/>
      <c r="K474" s="50"/>
      <c r="L474" s="50"/>
      <c r="M474" s="50"/>
      <c r="N474" s="152"/>
      <c r="O474" s="197"/>
      <c r="P474" s="197"/>
      <c r="Q474" s="197"/>
      <c r="R474" s="197"/>
      <c r="S474" s="197"/>
      <c r="T474" s="197"/>
      <c r="U474" s="197"/>
      <c r="V474" s="197"/>
      <c r="W474" s="197"/>
      <c r="X474" s="197"/>
      <c r="Y474" s="197"/>
      <c r="Z474" s="197"/>
    </row>
    <row r="475" ht="15.75" customHeight="1">
      <c r="A475" s="180"/>
      <c r="B475" s="197"/>
      <c r="C475" s="197"/>
      <c r="D475" s="197"/>
      <c r="E475" s="197"/>
      <c r="F475" s="197"/>
      <c r="G475" s="197"/>
      <c r="H475" s="169"/>
      <c r="I475" s="152"/>
      <c r="J475" s="50"/>
      <c r="K475" s="50"/>
      <c r="L475" s="50"/>
      <c r="M475" s="50"/>
      <c r="N475" s="152"/>
      <c r="O475" s="197"/>
      <c r="P475" s="197"/>
      <c r="Q475" s="197"/>
      <c r="R475" s="197"/>
      <c r="S475" s="197"/>
      <c r="T475" s="197"/>
      <c r="U475" s="197"/>
      <c r="V475" s="197"/>
      <c r="W475" s="197"/>
      <c r="X475" s="197"/>
      <c r="Y475" s="197"/>
      <c r="Z475" s="197"/>
    </row>
    <row r="476" ht="15.75" customHeight="1">
      <c r="A476" s="180"/>
      <c r="B476" s="197"/>
      <c r="C476" s="197"/>
      <c r="D476" s="197"/>
      <c r="E476" s="197"/>
      <c r="F476" s="197"/>
      <c r="G476" s="197"/>
      <c r="H476" s="169"/>
      <c r="I476" s="152"/>
      <c r="J476" s="50"/>
      <c r="K476" s="50"/>
      <c r="L476" s="50"/>
      <c r="M476" s="50"/>
      <c r="N476" s="152"/>
      <c r="O476" s="197"/>
      <c r="P476" s="197"/>
      <c r="Q476" s="197"/>
      <c r="R476" s="197"/>
      <c r="S476" s="197"/>
      <c r="T476" s="197"/>
      <c r="U476" s="197"/>
      <c r="V476" s="197"/>
      <c r="W476" s="197"/>
      <c r="X476" s="197"/>
      <c r="Y476" s="197"/>
      <c r="Z476" s="197"/>
    </row>
    <row r="477" ht="15.75" customHeight="1">
      <c r="A477" s="180"/>
      <c r="B477" s="197"/>
      <c r="C477" s="197"/>
      <c r="D477" s="197"/>
      <c r="E477" s="197"/>
      <c r="F477" s="197"/>
      <c r="G477" s="197"/>
      <c r="H477" s="197"/>
      <c r="I477" s="152"/>
      <c r="J477" s="50"/>
      <c r="K477" s="50"/>
      <c r="L477" s="50"/>
      <c r="M477" s="50"/>
      <c r="N477" s="152"/>
      <c r="O477" s="197"/>
      <c r="P477" s="197"/>
      <c r="Q477" s="197"/>
      <c r="R477" s="197"/>
      <c r="S477" s="197"/>
      <c r="T477" s="197"/>
      <c r="U477" s="197"/>
      <c r="V477" s="197"/>
      <c r="W477" s="197"/>
      <c r="X477" s="197"/>
      <c r="Y477" s="197"/>
      <c r="Z477" s="197"/>
    </row>
    <row r="478" ht="15.75" customHeight="1">
      <c r="A478" s="180"/>
      <c r="B478" s="197"/>
      <c r="C478" s="197"/>
      <c r="D478" s="197"/>
      <c r="E478" s="197"/>
      <c r="F478" s="197"/>
      <c r="G478" s="197"/>
      <c r="H478" s="197"/>
      <c r="I478" s="152"/>
      <c r="J478" s="50"/>
      <c r="K478" s="50"/>
      <c r="L478" s="50"/>
      <c r="M478" s="50"/>
      <c r="N478" s="152"/>
      <c r="O478" s="197"/>
      <c r="P478" s="197"/>
      <c r="Q478" s="197"/>
      <c r="R478" s="197"/>
      <c r="S478" s="197"/>
      <c r="T478" s="197"/>
      <c r="U478" s="197"/>
      <c r="V478" s="197"/>
      <c r="W478" s="197"/>
      <c r="X478" s="197"/>
      <c r="Y478" s="197"/>
      <c r="Z478" s="197"/>
    </row>
    <row r="479" ht="15.75" customHeight="1">
      <c r="A479" s="180"/>
      <c r="B479" s="197"/>
      <c r="C479" s="197"/>
      <c r="D479" s="197"/>
      <c r="E479" s="197"/>
      <c r="F479" s="197"/>
      <c r="G479" s="197"/>
      <c r="H479" s="197"/>
      <c r="I479" s="152"/>
      <c r="J479" s="50"/>
      <c r="K479" s="50"/>
      <c r="L479" s="50"/>
      <c r="M479" s="50"/>
      <c r="N479" s="152"/>
      <c r="O479" s="197"/>
      <c r="P479" s="197"/>
      <c r="Q479" s="197"/>
      <c r="R479" s="197"/>
      <c r="S479" s="197"/>
      <c r="T479" s="197"/>
      <c r="U479" s="197"/>
      <c r="V479" s="197"/>
      <c r="W479" s="197"/>
      <c r="X479" s="197"/>
      <c r="Y479" s="197"/>
      <c r="Z479" s="197"/>
    </row>
    <row r="480" ht="15.75" customHeight="1">
      <c r="A480" s="180"/>
      <c r="B480" s="197"/>
      <c r="C480" s="197"/>
      <c r="D480" s="197"/>
      <c r="E480" s="197"/>
      <c r="F480" s="197"/>
      <c r="G480" s="197"/>
      <c r="H480" s="197"/>
      <c r="I480" s="152"/>
      <c r="J480" s="50"/>
      <c r="K480" s="50"/>
      <c r="L480" s="50"/>
      <c r="M480" s="50"/>
      <c r="N480" s="152"/>
      <c r="O480" s="197"/>
      <c r="P480" s="197"/>
      <c r="Q480" s="197"/>
      <c r="R480" s="197"/>
      <c r="S480" s="197"/>
      <c r="T480" s="197"/>
      <c r="U480" s="197"/>
      <c r="V480" s="197"/>
      <c r="W480" s="197"/>
      <c r="X480" s="197"/>
      <c r="Y480" s="197"/>
      <c r="Z480" s="197"/>
    </row>
    <row r="481" ht="15.75" customHeight="1">
      <c r="A481" s="180"/>
      <c r="B481" s="197"/>
      <c r="C481" s="197"/>
      <c r="D481" s="197"/>
      <c r="E481" s="197"/>
      <c r="F481" s="197"/>
      <c r="G481" s="197"/>
      <c r="H481" s="197"/>
      <c r="I481" s="152"/>
      <c r="J481" s="50"/>
      <c r="K481" s="50"/>
      <c r="L481" s="50"/>
      <c r="M481" s="50"/>
      <c r="N481" s="152"/>
      <c r="O481" s="197"/>
      <c r="P481" s="197"/>
      <c r="Q481" s="197"/>
      <c r="R481" s="197"/>
      <c r="S481" s="197"/>
      <c r="T481" s="197"/>
      <c r="U481" s="197"/>
      <c r="V481" s="197"/>
      <c r="W481" s="197"/>
      <c r="X481" s="197"/>
      <c r="Y481" s="197"/>
      <c r="Z481" s="197"/>
    </row>
    <row r="482" ht="15.75" customHeight="1">
      <c r="A482" s="180"/>
      <c r="B482" s="197"/>
      <c r="C482" s="197"/>
      <c r="D482" s="197"/>
      <c r="E482" s="197"/>
      <c r="F482" s="197"/>
      <c r="G482" s="197"/>
      <c r="H482" s="197"/>
      <c r="I482" s="152"/>
      <c r="J482" s="50"/>
      <c r="K482" s="50"/>
      <c r="L482" s="50"/>
      <c r="M482" s="50"/>
      <c r="N482" s="152"/>
      <c r="O482" s="197"/>
      <c r="P482" s="197"/>
      <c r="Q482" s="197"/>
      <c r="R482" s="197"/>
      <c r="S482" s="197"/>
      <c r="T482" s="197"/>
      <c r="U482" s="197"/>
      <c r="V482" s="197"/>
      <c r="W482" s="197"/>
      <c r="X482" s="197"/>
      <c r="Y482" s="197"/>
      <c r="Z482" s="197"/>
    </row>
    <row r="483" ht="15.75" customHeight="1">
      <c r="A483" s="180"/>
      <c r="B483" s="197"/>
      <c r="C483" s="197"/>
      <c r="D483" s="197"/>
      <c r="E483" s="197"/>
      <c r="F483" s="197"/>
      <c r="G483" s="197"/>
      <c r="H483" s="197"/>
      <c r="I483" s="197"/>
      <c r="J483" s="50"/>
      <c r="K483" s="50"/>
      <c r="L483" s="50"/>
      <c r="M483" s="50"/>
      <c r="N483" s="50"/>
      <c r="O483" s="197"/>
      <c r="P483" s="197"/>
      <c r="Q483" s="197"/>
      <c r="R483" s="197"/>
      <c r="S483" s="197"/>
      <c r="T483" s="197"/>
      <c r="U483" s="197"/>
      <c r="V483" s="197"/>
      <c r="W483" s="197"/>
      <c r="X483" s="197"/>
      <c r="Y483" s="197"/>
      <c r="Z483" s="197"/>
    </row>
    <row r="484" ht="15.75" customHeight="1">
      <c r="A484" s="180"/>
      <c r="B484" s="197"/>
      <c r="C484" s="197"/>
      <c r="D484" s="197"/>
      <c r="E484" s="197"/>
      <c r="F484" s="197"/>
      <c r="G484" s="197"/>
      <c r="H484" s="169"/>
      <c r="I484" s="152"/>
      <c r="J484" s="50"/>
      <c r="K484" s="50"/>
      <c r="L484" s="50"/>
      <c r="M484" s="50"/>
      <c r="N484" s="152"/>
      <c r="O484" s="197"/>
      <c r="P484" s="197"/>
      <c r="Q484" s="197"/>
      <c r="R484" s="197"/>
      <c r="S484" s="197"/>
      <c r="T484" s="197"/>
      <c r="U484" s="197"/>
      <c r="V484" s="197"/>
      <c r="W484" s="197"/>
      <c r="X484" s="197"/>
      <c r="Y484" s="197"/>
      <c r="Z484" s="197"/>
    </row>
    <row r="485" ht="15.75" customHeight="1">
      <c r="A485" s="180"/>
      <c r="B485" s="197"/>
      <c r="C485" s="197"/>
      <c r="D485" s="197"/>
      <c r="E485" s="197"/>
      <c r="F485" s="197"/>
      <c r="G485" s="197"/>
      <c r="H485" s="197"/>
      <c r="I485" s="152"/>
      <c r="J485" s="50"/>
      <c r="K485" s="50"/>
      <c r="L485" s="50"/>
      <c r="M485" s="50"/>
      <c r="N485" s="152"/>
      <c r="O485" s="197"/>
      <c r="P485" s="197"/>
      <c r="Q485" s="197"/>
      <c r="R485" s="197"/>
      <c r="S485" s="197"/>
      <c r="T485" s="197"/>
      <c r="U485" s="197"/>
      <c r="V485" s="197"/>
      <c r="W485" s="197"/>
      <c r="X485" s="197"/>
      <c r="Y485" s="197"/>
      <c r="Z485" s="197"/>
    </row>
    <row r="486" ht="15.75" customHeight="1">
      <c r="A486" s="180"/>
      <c r="B486" s="197"/>
      <c r="C486" s="197"/>
      <c r="D486" s="197"/>
      <c r="E486" s="197"/>
      <c r="F486" s="197"/>
      <c r="G486" s="197"/>
      <c r="H486" s="197"/>
      <c r="I486" s="197"/>
      <c r="J486" s="50"/>
      <c r="K486" s="50"/>
      <c r="L486" s="50"/>
      <c r="M486" s="50"/>
      <c r="N486" s="50"/>
      <c r="O486" s="197"/>
      <c r="P486" s="197"/>
      <c r="Q486" s="197"/>
      <c r="R486" s="197"/>
      <c r="S486" s="197"/>
      <c r="T486" s="197"/>
      <c r="U486" s="197"/>
      <c r="V486" s="197"/>
      <c r="W486" s="197"/>
      <c r="X486" s="197"/>
      <c r="Y486" s="197"/>
      <c r="Z486" s="197"/>
    </row>
    <row r="487" ht="15.75" customHeight="1">
      <c r="A487" s="180"/>
      <c r="B487" s="197"/>
      <c r="C487" s="197"/>
      <c r="D487" s="197"/>
      <c r="E487" s="197"/>
      <c r="F487" s="197"/>
      <c r="G487" s="197"/>
      <c r="H487" s="169"/>
      <c r="I487" s="152"/>
      <c r="J487" s="50"/>
      <c r="K487" s="50"/>
      <c r="L487" s="50"/>
      <c r="M487" s="50"/>
      <c r="N487" s="152"/>
      <c r="O487" s="197"/>
      <c r="P487" s="197"/>
      <c r="Q487" s="197"/>
      <c r="R487" s="197"/>
      <c r="S487" s="197"/>
      <c r="T487" s="197"/>
      <c r="U487" s="197"/>
      <c r="V487" s="197"/>
      <c r="W487" s="197"/>
      <c r="X487" s="197"/>
      <c r="Y487" s="197"/>
      <c r="Z487" s="197"/>
    </row>
    <row r="488" ht="15.75" customHeight="1">
      <c r="A488" s="180"/>
      <c r="B488" s="197"/>
      <c r="C488" s="197"/>
      <c r="D488" s="197"/>
      <c r="E488" s="197"/>
      <c r="F488" s="197"/>
      <c r="G488" s="197"/>
      <c r="H488" s="197"/>
      <c r="I488" s="152"/>
      <c r="J488" s="50"/>
      <c r="K488" s="50"/>
      <c r="L488" s="50"/>
      <c r="M488" s="50"/>
      <c r="N488" s="152"/>
      <c r="O488" s="197"/>
      <c r="P488" s="197"/>
      <c r="Q488" s="197"/>
      <c r="R488" s="197"/>
      <c r="S488" s="197"/>
      <c r="T488" s="197"/>
      <c r="U488" s="197"/>
      <c r="V488" s="197"/>
      <c r="W488" s="197"/>
      <c r="X488" s="197"/>
      <c r="Y488" s="197"/>
      <c r="Z488" s="197"/>
    </row>
    <row r="489" ht="15.75" customHeight="1">
      <c r="A489" s="180"/>
      <c r="B489" s="197"/>
      <c r="C489" s="197"/>
      <c r="D489" s="197"/>
      <c r="E489" s="197"/>
      <c r="F489" s="197"/>
      <c r="G489" s="197"/>
      <c r="H489" s="197"/>
      <c r="I489" s="152"/>
      <c r="J489" s="50"/>
      <c r="K489" s="50"/>
      <c r="L489" s="50"/>
      <c r="M489" s="50"/>
      <c r="N489" s="152"/>
      <c r="O489" s="197"/>
      <c r="P489" s="197"/>
      <c r="Q489" s="197"/>
      <c r="R489" s="197"/>
      <c r="S489" s="197"/>
      <c r="T489" s="197"/>
      <c r="U489" s="197"/>
      <c r="V489" s="197"/>
      <c r="W489" s="197"/>
      <c r="X489" s="197"/>
      <c r="Y489" s="197"/>
      <c r="Z489" s="197"/>
    </row>
    <row r="490" ht="15.75" customHeight="1">
      <c r="A490" s="180"/>
      <c r="B490" s="197"/>
      <c r="C490" s="197"/>
      <c r="D490" s="197"/>
      <c r="E490" s="197"/>
      <c r="F490" s="197"/>
      <c r="G490" s="197"/>
      <c r="H490" s="169"/>
      <c r="I490" s="152"/>
      <c r="J490" s="50"/>
      <c r="K490" s="50"/>
      <c r="L490" s="50"/>
      <c r="M490" s="50"/>
      <c r="N490" s="152"/>
      <c r="O490" s="197"/>
      <c r="P490" s="197"/>
      <c r="Q490" s="197"/>
      <c r="R490" s="197"/>
      <c r="S490" s="197"/>
      <c r="T490" s="197"/>
      <c r="U490" s="197"/>
      <c r="V490" s="197"/>
      <c r="W490" s="197"/>
      <c r="X490" s="197"/>
      <c r="Y490" s="197"/>
      <c r="Z490" s="197"/>
    </row>
    <row r="491" ht="15.75" customHeight="1">
      <c r="A491" s="180"/>
      <c r="B491" s="197"/>
      <c r="C491" s="197"/>
      <c r="D491" s="197"/>
      <c r="E491" s="197"/>
      <c r="F491" s="197"/>
      <c r="G491" s="197"/>
      <c r="H491" s="197"/>
      <c r="I491" s="152"/>
      <c r="J491" s="50"/>
      <c r="K491" s="50"/>
      <c r="L491" s="50"/>
      <c r="M491" s="50"/>
      <c r="N491" s="152"/>
      <c r="O491" s="197"/>
      <c r="P491" s="197"/>
      <c r="Q491" s="197"/>
      <c r="R491" s="197"/>
      <c r="S491" s="197"/>
      <c r="T491" s="197"/>
      <c r="U491" s="197"/>
      <c r="V491" s="197"/>
      <c r="W491" s="197"/>
      <c r="X491" s="197"/>
      <c r="Y491" s="197"/>
      <c r="Z491" s="197"/>
    </row>
    <row r="492" ht="15.75" customHeight="1">
      <c r="A492" s="180"/>
      <c r="B492" s="197"/>
      <c r="C492" s="197"/>
      <c r="D492" s="197"/>
      <c r="E492" s="197"/>
      <c r="F492" s="197"/>
      <c r="G492" s="197"/>
      <c r="H492" s="197"/>
      <c r="I492" s="152"/>
      <c r="J492" s="50"/>
      <c r="K492" s="50"/>
      <c r="L492" s="50"/>
      <c r="M492" s="50"/>
      <c r="N492" s="152"/>
      <c r="O492" s="197"/>
      <c r="P492" s="197"/>
      <c r="Q492" s="197"/>
      <c r="R492" s="197"/>
      <c r="S492" s="197"/>
      <c r="T492" s="197"/>
      <c r="U492" s="197"/>
      <c r="V492" s="197"/>
      <c r="W492" s="197"/>
      <c r="X492" s="197"/>
      <c r="Y492" s="197"/>
      <c r="Z492" s="197"/>
    </row>
    <row r="493" ht="15.75" customHeight="1">
      <c r="A493" s="180"/>
      <c r="B493" s="197"/>
      <c r="C493" s="197"/>
      <c r="D493" s="197"/>
      <c r="E493" s="197"/>
      <c r="F493" s="197"/>
      <c r="G493" s="197"/>
      <c r="H493" s="197"/>
      <c r="I493" s="152"/>
      <c r="J493" s="50"/>
      <c r="K493" s="50"/>
      <c r="L493" s="50"/>
      <c r="M493" s="50"/>
      <c r="N493" s="152"/>
      <c r="O493" s="197"/>
      <c r="P493" s="197"/>
      <c r="Q493" s="197"/>
      <c r="R493" s="197"/>
      <c r="S493" s="197"/>
      <c r="T493" s="197"/>
      <c r="U493" s="197"/>
      <c r="V493" s="197"/>
      <c r="W493" s="197"/>
      <c r="X493" s="197"/>
      <c r="Y493" s="197"/>
      <c r="Z493" s="197"/>
    </row>
    <row r="494" ht="15.75" customHeight="1">
      <c r="A494" s="180"/>
      <c r="B494" s="197"/>
      <c r="C494" s="197"/>
      <c r="D494" s="197"/>
      <c r="E494" s="197"/>
      <c r="F494" s="197"/>
      <c r="G494" s="197"/>
      <c r="H494" s="197"/>
      <c r="I494" s="152"/>
      <c r="J494" s="50"/>
      <c r="K494" s="50"/>
      <c r="L494" s="50"/>
      <c r="M494" s="50"/>
      <c r="N494" s="152"/>
      <c r="O494" s="197"/>
      <c r="P494" s="197"/>
      <c r="Q494" s="197"/>
      <c r="R494" s="197"/>
      <c r="S494" s="197"/>
      <c r="T494" s="197"/>
      <c r="U494" s="197"/>
      <c r="V494" s="197"/>
      <c r="W494" s="197"/>
      <c r="X494" s="197"/>
      <c r="Y494" s="197"/>
      <c r="Z494" s="197"/>
    </row>
    <row r="495" ht="15.75" customHeight="1">
      <c r="A495" s="180"/>
      <c r="B495" s="197"/>
      <c r="C495" s="197"/>
      <c r="D495" s="197"/>
      <c r="E495" s="197"/>
      <c r="F495" s="197"/>
      <c r="G495" s="197"/>
      <c r="H495" s="197"/>
      <c r="I495" s="152"/>
      <c r="J495" s="50"/>
      <c r="K495" s="50"/>
      <c r="L495" s="50"/>
      <c r="M495" s="50"/>
      <c r="N495" s="152"/>
      <c r="O495" s="197"/>
      <c r="P495" s="197"/>
      <c r="Q495" s="197"/>
      <c r="R495" s="197"/>
      <c r="S495" s="197"/>
      <c r="T495" s="197"/>
      <c r="U495" s="197"/>
      <c r="V495" s="197"/>
      <c r="W495" s="197"/>
      <c r="X495" s="197"/>
      <c r="Y495" s="197"/>
      <c r="Z495" s="197"/>
    </row>
    <row r="496" ht="15.75" customHeight="1">
      <c r="A496" s="180"/>
      <c r="B496" s="197"/>
      <c r="C496" s="197"/>
      <c r="D496" s="197"/>
      <c r="E496" s="197"/>
      <c r="F496" s="197"/>
      <c r="G496" s="197"/>
      <c r="H496" s="197"/>
      <c r="I496" s="152"/>
      <c r="J496" s="50"/>
      <c r="K496" s="50"/>
      <c r="L496" s="50"/>
      <c r="M496" s="50"/>
      <c r="N496" s="152"/>
      <c r="O496" s="197"/>
      <c r="P496" s="197"/>
      <c r="Q496" s="197"/>
      <c r="R496" s="197"/>
      <c r="S496" s="197"/>
      <c r="T496" s="197"/>
      <c r="U496" s="197"/>
      <c r="V496" s="197"/>
      <c r="W496" s="197"/>
      <c r="X496" s="197"/>
      <c r="Y496" s="197"/>
      <c r="Z496" s="197"/>
    </row>
    <row r="497" ht="15.75" customHeight="1">
      <c r="A497" s="180"/>
      <c r="B497" s="197"/>
      <c r="C497" s="197"/>
      <c r="D497" s="197"/>
      <c r="E497" s="197"/>
      <c r="F497" s="197"/>
      <c r="G497" s="197"/>
      <c r="H497" s="197"/>
      <c r="I497" s="152"/>
      <c r="J497" s="50"/>
      <c r="K497" s="50"/>
      <c r="L497" s="50"/>
      <c r="M497" s="50"/>
      <c r="N497" s="152"/>
      <c r="O497" s="197"/>
      <c r="P497" s="197"/>
      <c r="Q497" s="197"/>
      <c r="R497" s="197"/>
      <c r="S497" s="197"/>
      <c r="T497" s="197"/>
      <c r="U497" s="197"/>
      <c r="V497" s="197"/>
      <c r="W497" s="197"/>
      <c r="X497" s="197"/>
      <c r="Y497" s="197"/>
      <c r="Z497" s="197"/>
    </row>
    <row r="498" ht="15.75" customHeight="1">
      <c r="A498" s="180"/>
      <c r="B498" s="197"/>
      <c r="C498" s="197"/>
      <c r="D498" s="197"/>
      <c r="E498" s="197"/>
      <c r="F498" s="197"/>
      <c r="G498" s="197"/>
      <c r="H498" s="197"/>
      <c r="I498" s="152"/>
      <c r="J498" s="50"/>
      <c r="K498" s="50"/>
      <c r="L498" s="50"/>
      <c r="M498" s="50"/>
      <c r="N498" s="152"/>
      <c r="O498" s="197"/>
      <c r="P498" s="197"/>
      <c r="Q498" s="197"/>
      <c r="R498" s="197"/>
      <c r="S498" s="197"/>
      <c r="T498" s="197"/>
      <c r="U498" s="197"/>
      <c r="V498" s="197"/>
      <c r="W498" s="197"/>
      <c r="X498" s="197"/>
      <c r="Y498" s="197"/>
      <c r="Z498" s="197"/>
    </row>
    <row r="499" ht="15.75" customHeight="1">
      <c r="A499" s="180"/>
      <c r="B499" s="197"/>
      <c r="C499" s="197"/>
      <c r="D499" s="197"/>
      <c r="E499" s="197"/>
      <c r="F499" s="197"/>
      <c r="G499" s="197"/>
      <c r="H499" s="197"/>
      <c r="I499" s="152"/>
      <c r="J499" s="50"/>
      <c r="K499" s="50"/>
      <c r="L499" s="50"/>
      <c r="M499" s="50"/>
      <c r="N499" s="152"/>
      <c r="O499" s="197"/>
      <c r="P499" s="197"/>
      <c r="Q499" s="197"/>
      <c r="R499" s="197"/>
      <c r="S499" s="197"/>
      <c r="T499" s="197"/>
      <c r="U499" s="197"/>
      <c r="V499" s="197"/>
      <c r="W499" s="197"/>
      <c r="X499" s="197"/>
      <c r="Y499" s="197"/>
      <c r="Z499" s="197"/>
    </row>
    <row r="500" ht="15.75" customHeight="1">
      <c r="A500" s="180"/>
      <c r="B500" s="197"/>
      <c r="C500" s="197"/>
      <c r="D500" s="197"/>
      <c r="E500" s="197"/>
      <c r="F500" s="197"/>
      <c r="G500" s="197"/>
      <c r="H500" s="197"/>
      <c r="I500" s="152"/>
      <c r="J500" s="50"/>
      <c r="K500" s="50"/>
      <c r="L500" s="50"/>
      <c r="M500" s="50"/>
      <c r="N500" s="152"/>
      <c r="O500" s="197"/>
      <c r="P500" s="197"/>
      <c r="Q500" s="197"/>
      <c r="R500" s="197"/>
      <c r="S500" s="197"/>
      <c r="T500" s="197"/>
      <c r="U500" s="197"/>
      <c r="V500" s="197"/>
      <c r="W500" s="197"/>
      <c r="X500" s="197"/>
      <c r="Y500" s="197"/>
      <c r="Z500" s="197"/>
    </row>
    <row r="501" ht="15.75" customHeight="1">
      <c r="A501" s="180"/>
      <c r="B501" s="197"/>
      <c r="C501" s="197"/>
      <c r="D501" s="197"/>
      <c r="E501" s="197"/>
      <c r="F501" s="197"/>
      <c r="G501" s="197"/>
      <c r="H501" s="197"/>
      <c r="I501" s="152"/>
      <c r="J501" s="50"/>
      <c r="K501" s="50"/>
      <c r="L501" s="50"/>
      <c r="M501" s="50"/>
      <c r="N501" s="152"/>
      <c r="O501" s="197"/>
      <c r="P501" s="197"/>
      <c r="Q501" s="197"/>
      <c r="R501" s="197"/>
      <c r="S501" s="197"/>
      <c r="T501" s="197"/>
      <c r="U501" s="197"/>
      <c r="V501" s="197"/>
      <c r="W501" s="197"/>
      <c r="X501" s="197"/>
      <c r="Y501" s="197"/>
      <c r="Z501" s="197"/>
    </row>
    <row r="502" ht="15.75" customHeight="1">
      <c r="A502" s="180"/>
      <c r="B502" s="197"/>
      <c r="C502" s="197"/>
      <c r="D502" s="197"/>
      <c r="E502" s="197"/>
      <c r="F502" s="197"/>
      <c r="G502" s="197"/>
      <c r="H502" s="197"/>
      <c r="I502" s="152"/>
      <c r="J502" s="50"/>
      <c r="K502" s="50"/>
      <c r="L502" s="50"/>
      <c r="M502" s="50"/>
      <c r="N502" s="152"/>
      <c r="O502" s="197"/>
      <c r="P502" s="197"/>
      <c r="Q502" s="197"/>
      <c r="R502" s="197"/>
      <c r="S502" s="197"/>
      <c r="T502" s="197"/>
      <c r="U502" s="197"/>
      <c r="V502" s="197"/>
      <c r="W502" s="197"/>
      <c r="X502" s="197"/>
      <c r="Y502" s="197"/>
      <c r="Z502" s="197"/>
    </row>
    <row r="503" ht="15.75" customHeight="1">
      <c r="A503" s="180"/>
      <c r="B503" s="197"/>
      <c r="C503" s="197"/>
      <c r="D503" s="197"/>
      <c r="E503" s="197"/>
      <c r="F503" s="197"/>
      <c r="G503" s="197"/>
      <c r="H503" s="197"/>
      <c r="I503" s="152"/>
      <c r="J503" s="50"/>
      <c r="K503" s="50"/>
      <c r="L503" s="50"/>
      <c r="M503" s="50"/>
      <c r="N503" s="152"/>
      <c r="O503" s="197"/>
      <c r="P503" s="197"/>
      <c r="Q503" s="197"/>
      <c r="R503" s="197"/>
      <c r="S503" s="197"/>
      <c r="T503" s="197"/>
      <c r="U503" s="197"/>
      <c r="V503" s="197"/>
      <c r="W503" s="197"/>
      <c r="X503" s="197"/>
      <c r="Y503" s="197"/>
      <c r="Z503" s="197"/>
    </row>
    <row r="504" ht="15.75" customHeight="1">
      <c r="A504" s="180"/>
      <c r="B504" s="197"/>
      <c r="C504" s="197"/>
      <c r="D504" s="197"/>
      <c r="E504" s="197"/>
      <c r="F504" s="197"/>
      <c r="G504" s="197"/>
      <c r="H504" s="169"/>
      <c r="I504" s="152"/>
      <c r="J504" s="50"/>
      <c r="K504" s="50"/>
      <c r="L504" s="50"/>
      <c r="M504" s="50"/>
      <c r="N504" s="152"/>
      <c r="O504" s="197"/>
      <c r="P504" s="197"/>
      <c r="Q504" s="197"/>
      <c r="R504" s="197"/>
      <c r="S504" s="197"/>
      <c r="T504" s="197"/>
      <c r="U504" s="197"/>
      <c r="V504" s="197"/>
      <c r="W504" s="197"/>
      <c r="X504" s="197"/>
      <c r="Y504" s="197"/>
      <c r="Z504" s="197"/>
    </row>
    <row r="505" ht="15.75" customHeight="1">
      <c r="A505" s="180"/>
      <c r="B505" s="197"/>
      <c r="C505" s="197"/>
      <c r="D505" s="197"/>
      <c r="E505" s="197"/>
      <c r="F505" s="197"/>
      <c r="G505" s="197"/>
      <c r="H505" s="169"/>
      <c r="I505" s="152"/>
      <c r="J505" s="50"/>
      <c r="K505" s="50"/>
      <c r="L505" s="50"/>
      <c r="M505" s="50"/>
      <c r="N505" s="152"/>
      <c r="O505" s="197"/>
      <c r="P505" s="197"/>
      <c r="Q505" s="197"/>
      <c r="R505" s="197"/>
      <c r="S505" s="197"/>
      <c r="T505" s="197"/>
      <c r="U505" s="197"/>
      <c r="V505" s="197"/>
      <c r="W505" s="197"/>
      <c r="X505" s="197"/>
      <c r="Y505" s="197"/>
      <c r="Z505" s="197"/>
    </row>
    <row r="506" ht="15.75" customHeight="1">
      <c r="A506" s="180"/>
      <c r="B506" s="197"/>
      <c r="C506" s="197"/>
      <c r="D506" s="197"/>
      <c r="E506" s="197"/>
      <c r="F506" s="197"/>
      <c r="G506" s="197"/>
      <c r="H506" s="197"/>
      <c r="I506" s="152"/>
      <c r="J506" s="50"/>
      <c r="K506" s="50"/>
      <c r="L506" s="50"/>
      <c r="M506" s="50"/>
      <c r="N506" s="152"/>
      <c r="O506" s="197"/>
      <c r="P506" s="197"/>
      <c r="Q506" s="197"/>
      <c r="R506" s="197"/>
      <c r="S506" s="197"/>
      <c r="T506" s="197"/>
      <c r="U506" s="197"/>
      <c r="V506" s="197"/>
      <c r="W506" s="197"/>
      <c r="X506" s="197"/>
      <c r="Y506" s="197"/>
      <c r="Z506" s="197"/>
    </row>
    <row r="507" ht="15.75" customHeight="1">
      <c r="A507" s="180"/>
      <c r="B507" s="197"/>
      <c r="C507" s="197"/>
      <c r="D507" s="197"/>
      <c r="E507" s="197"/>
      <c r="F507" s="197"/>
      <c r="G507" s="197"/>
      <c r="H507" s="169"/>
      <c r="I507" s="152"/>
      <c r="J507" s="50"/>
      <c r="K507" s="50"/>
      <c r="L507" s="50"/>
      <c r="M507" s="50"/>
      <c r="N507" s="152"/>
      <c r="O507" s="197"/>
      <c r="P507" s="197"/>
      <c r="Q507" s="197"/>
      <c r="R507" s="197"/>
      <c r="S507" s="197"/>
      <c r="T507" s="197"/>
      <c r="U507" s="197"/>
      <c r="V507" s="197"/>
      <c r="W507" s="197"/>
      <c r="X507" s="197"/>
      <c r="Y507" s="197"/>
      <c r="Z507" s="197"/>
    </row>
    <row r="508" ht="15.75" customHeight="1">
      <c r="A508" s="180"/>
      <c r="B508" s="197"/>
      <c r="C508" s="197"/>
      <c r="D508" s="197"/>
      <c r="E508" s="197"/>
      <c r="F508" s="197"/>
      <c r="G508" s="197"/>
      <c r="H508" s="197"/>
      <c r="I508" s="152"/>
      <c r="J508" s="50"/>
      <c r="K508" s="50"/>
      <c r="L508" s="50"/>
      <c r="M508" s="50"/>
      <c r="N508" s="152"/>
      <c r="O508" s="197"/>
      <c r="P508" s="197"/>
      <c r="Q508" s="197"/>
      <c r="R508" s="197"/>
      <c r="S508" s="197"/>
      <c r="T508" s="197"/>
      <c r="U508" s="197"/>
      <c r="V508" s="197"/>
      <c r="W508" s="197"/>
      <c r="X508" s="197"/>
      <c r="Y508" s="197"/>
      <c r="Z508" s="197"/>
    </row>
    <row r="509" ht="15.75" customHeight="1">
      <c r="A509" s="180"/>
      <c r="B509" s="197"/>
      <c r="C509" s="197"/>
      <c r="D509" s="197"/>
      <c r="E509" s="197"/>
      <c r="F509" s="197"/>
      <c r="G509" s="197"/>
      <c r="H509" s="197"/>
      <c r="I509" s="152"/>
      <c r="J509" s="50"/>
      <c r="K509" s="50"/>
      <c r="L509" s="50"/>
      <c r="M509" s="50"/>
      <c r="N509" s="152"/>
      <c r="O509" s="197"/>
      <c r="P509" s="197"/>
      <c r="Q509" s="197"/>
      <c r="R509" s="197"/>
      <c r="S509" s="197"/>
      <c r="T509" s="197"/>
      <c r="U509" s="197"/>
      <c r="V509" s="197"/>
      <c r="W509" s="197"/>
      <c r="X509" s="197"/>
      <c r="Y509" s="197"/>
      <c r="Z509" s="197"/>
    </row>
    <row r="510" ht="15.75" customHeight="1">
      <c r="A510" s="180"/>
      <c r="B510" s="197"/>
      <c r="C510" s="197"/>
      <c r="D510" s="197"/>
      <c r="E510" s="197"/>
      <c r="F510" s="197"/>
      <c r="G510" s="197"/>
      <c r="H510" s="169"/>
      <c r="I510" s="152"/>
      <c r="J510" s="50"/>
      <c r="K510" s="50"/>
      <c r="L510" s="50"/>
      <c r="M510" s="50"/>
      <c r="N510" s="152"/>
      <c r="O510" s="197"/>
      <c r="P510" s="197"/>
      <c r="Q510" s="197"/>
      <c r="R510" s="197"/>
      <c r="S510" s="197"/>
      <c r="T510" s="197"/>
      <c r="U510" s="197"/>
      <c r="V510" s="197"/>
      <c r="W510" s="197"/>
      <c r="X510" s="197"/>
      <c r="Y510" s="197"/>
      <c r="Z510" s="197"/>
    </row>
    <row r="511" ht="15.75" customHeight="1">
      <c r="A511" s="180"/>
      <c r="B511" s="197"/>
      <c r="C511" s="197"/>
      <c r="D511" s="197"/>
      <c r="E511" s="197"/>
      <c r="F511" s="197"/>
      <c r="G511" s="197"/>
      <c r="H511" s="169"/>
      <c r="I511" s="152"/>
      <c r="J511" s="50"/>
      <c r="K511" s="50"/>
      <c r="L511" s="50"/>
      <c r="M511" s="50"/>
      <c r="N511" s="152"/>
      <c r="O511" s="197"/>
      <c r="P511" s="197"/>
      <c r="Q511" s="197"/>
      <c r="R511" s="197"/>
      <c r="S511" s="197"/>
      <c r="T511" s="197"/>
      <c r="U511" s="197"/>
      <c r="V511" s="197"/>
      <c r="W511" s="197"/>
      <c r="X511" s="197"/>
      <c r="Y511" s="197"/>
      <c r="Z511" s="197"/>
    </row>
    <row r="512" ht="15.75" customHeight="1">
      <c r="A512" s="180"/>
      <c r="B512" s="197"/>
      <c r="C512" s="197"/>
      <c r="D512" s="197"/>
      <c r="E512" s="197"/>
      <c r="F512" s="197"/>
      <c r="G512" s="197"/>
      <c r="H512" s="197"/>
      <c r="I512" s="197"/>
      <c r="J512" s="50"/>
      <c r="K512" s="50"/>
      <c r="L512" s="50"/>
      <c r="M512" s="50"/>
      <c r="N512" s="50"/>
      <c r="O512" s="197"/>
      <c r="P512" s="197"/>
      <c r="Q512" s="197"/>
      <c r="R512" s="197"/>
      <c r="S512" s="197"/>
      <c r="T512" s="197"/>
      <c r="U512" s="197"/>
      <c r="V512" s="197"/>
      <c r="W512" s="197"/>
      <c r="X512" s="197"/>
      <c r="Y512" s="197"/>
      <c r="Z512" s="197"/>
    </row>
    <row r="513" ht="15.75" customHeight="1">
      <c r="A513" s="180"/>
      <c r="B513" s="197"/>
      <c r="C513" s="197"/>
      <c r="D513" s="197"/>
      <c r="E513" s="197"/>
      <c r="F513" s="197"/>
      <c r="G513" s="197"/>
      <c r="H513" s="169"/>
      <c r="I513" s="152"/>
      <c r="J513" s="50"/>
      <c r="K513" s="50"/>
      <c r="L513" s="50"/>
      <c r="M513" s="50"/>
      <c r="N513" s="152"/>
      <c r="O513" s="197"/>
      <c r="P513" s="197"/>
      <c r="Q513" s="197"/>
      <c r="R513" s="197"/>
      <c r="S513" s="197"/>
      <c r="T513" s="197"/>
      <c r="U513" s="197"/>
      <c r="V513" s="197"/>
      <c r="W513" s="197"/>
      <c r="X513" s="197"/>
      <c r="Y513" s="197"/>
      <c r="Z513" s="197"/>
    </row>
    <row r="514" ht="15.75" customHeight="1">
      <c r="A514" s="180"/>
      <c r="B514" s="197"/>
      <c r="C514" s="197"/>
      <c r="D514" s="197"/>
      <c r="E514" s="197"/>
      <c r="F514" s="197"/>
      <c r="G514" s="197"/>
      <c r="H514" s="197"/>
      <c r="I514" s="152"/>
      <c r="J514" s="50"/>
      <c r="K514" s="50"/>
      <c r="L514" s="50"/>
      <c r="M514" s="50"/>
      <c r="N514" s="152"/>
      <c r="O514" s="197"/>
      <c r="P514" s="197"/>
      <c r="Q514" s="197"/>
      <c r="R514" s="197"/>
      <c r="S514" s="197"/>
      <c r="T514" s="197"/>
      <c r="U514" s="197"/>
      <c r="V514" s="197"/>
      <c r="W514" s="197"/>
      <c r="X514" s="197"/>
      <c r="Y514" s="197"/>
      <c r="Z514" s="197"/>
    </row>
    <row r="515" ht="15.75" customHeight="1">
      <c r="A515" s="180"/>
      <c r="B515" s="197"/>
      <c r="C515" s="197"/>
      <c r="D515" s="197"/>
      <c r="E515" s="197"/>
      <c r="F515" s="197"/>
      <c r="G515" s="197"/>
      <c r="H515" s="169"/>
      <c r="I515" s="152"/>
      <c r="J515" s="50"/>
      <c r="K515" s="50"/>
      <c r="L515" s="50"/>
      <c r="M515" s="50"/>
      <c r="N515" s="152"/>
      <c r="O515" s="197"/>
      <c r="P515" s="197"/>
      <c r="Q515" s="197"/>
      <c r="R515" s="197"/>
      <c r="S515" s="197"/>
      <c r="T515" s="197"/>
      <c r="U515" s="197"/>
      <c r="V515" s="197"/>
      <c r="W515" s="197"/>
      <c r="X515" s="197"/>
      <c r="Y515" s="197"/>
      <c r="Z515" s="197"/>
    </row>
    <row r="516" ht="15.75" customHeight="1">
      <c r="A516" s="180"/>
      <c r="B516" s="197"/>
      <c r="C516" s="197"/>
      <c r="D516" s="197"/>
      <c r="E516" s="197"/>
      <c r="F516" s="197"/>
      <c r="G516" s="197"/>
      <c r="H516" s="197"/>
      <c r="I516" s="152"/>
      <c r="J516" s="50"/>
      <c r="K516" s="50"/>
      <c r="L516" s="50"/>
      <c r="M516" s="50"/>
      <c r="N516" s="152"/>
      <c r="O516" s="197"/>
      <c r="P516" s="197"/>
      <c r="Q516" s="197"/>
      <c r="R516" s="197"/>
      <c r="S516" s="197"/>
      <c r="T516" s="197"/>
      <c r="U516" s="197"/>
      <c r="V516" s="197"/>
      <c r="W516" s="197"/>
      <c r="X516" s="197"/>
      <c r="Y516" s="197"/>
      <c r="Z516" s="197"/>
    </row>
    <row r="517" ht="15.75" customHeight="1">
      <c r="A517" s="180"/>
      <c r="B517" s="197"/>
      <c r="C517" s="197"/>
      <c r="D517" s="197"/>
      <c r="E517" s="197"/>
      <c r="F517" s="197"/>
      <c r="G517" s="197"/>
      <c r="H517" s="169"/>
      <c r="I517" s="152"/>
      <c r="J517" s="50"/>
      <c r="K517" s="50"/>
      <c r="L517" s="50"/>
      <c r="M517" s="50"/>
      <c r="N517" s="152"/>
      <c r="O517" s="197"/>
      <c r="P517" s="197"/>
      <c r="Q517" s="197"/>
      <c r="R517" s="197"/>
      <c r="S517" s="197"/>
      <c r="T517" s="197"/>
      <c r="U517" s="197"/>
      <c r="V517" s="197"/>
      <c r="W517" s="197"/>
      <c r="X517" s="197"/>
      <c r="Y517" s="197"/>
      <c r="Z517" s="197"/>
    </row>
    <row r="518" ht="15.75" customHeight="1">
      <c r="A518" s="180"/>
      <c r="B518" s="197"/>
      <c r="C518" s="197"/>
      <c r="D518" s="197"/>
      <c r="E518" s="197"/>
      <c r="F518" s="197"/>
      <c r="G518" s="197"/>
      <c r="H518" s="169"/>
      <c r="I518" s="152"/>
      <c r="J518" s="50"/>
      <c r="K518" s="50"/>
      <c r="L518" s="50"/>
      <c r="M518" s="50"/>
      <c r="N518" s="152"/>
      <c r="O518" s="197"/>
      <c r="P518" s="197"/>
      <c r="Q518" s="197"/>
      <c r="R518" s="197"/>
      <c r="S518" s="197"/>
      <c r="T518" s="197"/>
      <c r="U518" s="197"/>
      <c r="V518" s="197"/>
      <c r="W518" s="197"/>
      <c r="X518" s="197"/>
      <c r="Y518" s="197"/>
      <c r="Z518" s="197"/>
    </row>
    <row r="519" ht="15.75" customHeight="1">
      <c r="A519" s="180"/>
      <c r="B519" s="197"/>
      <c r="C519" s="197"/>
      <c r="D519" s="197"/>
      <c r="E519" s="197"/>
      <c r="F519" s="197"/>
      <c r="G519" s="197"/>
      <c r="H519" s="169"/>
      <c r="I519" s="152"/>
      <c r="J519" s="50"/>
      <c r="K519" s="50"/>
      <c r="L519" s="50"/>
      <c r="M519" s="50"/>
      <c r="N519" s="152"/>
      <c r="O519" s="197"/>
      <c r="P519" s="197"/>
      <c r="Q519" s="197"/>
      <c r="R519" s="197"/>
      <c r="S519" s="197"/>
      <c r="T519" s="197"/>
      <c r="U519" s="197"/>
      <c r="V519" s="197"/>
      <c r="W519" s="197"/>
      <c r="X519" s="197"/>
      <c r="Y519" s="197"/>
      <c r="Z519" s="197"/>
    </row>
    <row r="520" ht="15.75" customHeight="1">
      <c r="A520" s="180"/>
      <c r="B520" s="197"/>
      <c r="C520" s="197"/>
      <c r="D520" s="197"/>
      <c r="E520" s="197"/>
      <c r="F520" s="197"/>
      <c r="G520" s="197"/>
      <c r="H520" s="169"/>
      <c r="I520" s="152"/>
      <c r="J520" s="50"/>
      <c r="K520" s="50"/>
      <c r="L520" s="50"/>
      <c r="M520" s="50"/>
      <c r="N520" s="152"/>
      <c r="O520" s="197"/>
      <c r="P520" s="197"/>
      <c r="Q520" s="197"/>
      <c r="R520" s="197"/>
      <c r="S520" s="197"/>
      <c r="T520" s="197"/>
      <c r="U520" s="197"/>
      <c r="V520" s="197"/>
      <c r="W520" s="197"/>
      <c r="X520" s="197"/>
      <c r="Y520" s="197"/>
      <c r="Z520" s="197"/>
    </row>
    <row r="521" ht="15.75" customHeight="1">
      <c r="A521" s="180"/>
      <c r="B521" s="197"/>
      <c r="C521" s="197"/>
      <c r="D521" s="197"/>
      <c r="E521" s="197"/>
      <c r="F521" s="197"/>
      <c r="G521" s="197"/>
      <c r="H521" s="197"/>
      <c r="I521" s="152"/>
      <c r="J521" s="50"/>
      <c r="K521" s="50"/>
      <c r="L521" s="50"/>
      <c r="M521" s="50"/>
      <c r="N521" s="152"/>
      <c r="O521" s="197"/>
      <c r="P521" s="197"/>
      <c r="Q521" s="197"/>
      <c r="R521" s="197"/>
      <c r="S521" s="197"/>
      <c r="T521" s="197"/>
      <c r="U521" s="197"/>
      <c r="V521" s="197"/>
      <c r="W521" s="197"/>
      <c r="X521" s="197"/>
      <c r="Y521" s="197"/>
      <c r="Z521" s="197"/>
    </row>
    <row r="522" ht="15.75" customHeight="1">
      <c r="A522" s="180"/>
      <c r="B522" s="197"/>
      <c r="C522" s="197"/>
      <c r="D522" s="197"/>
      <c r="E522" s="197"/>
      <c r="F522" s="197"/>
      <c r="G522" s="197"/>
      <c r="H522" s="169"/>
      <c r="I522" s="152"/>
      <c r="J522" s="50"/>
      <c r="K522" s="50"/>
      <c r="L522" s="50"/>
      <c r="M522" s="50"/>
      <c r="N522" s="152"/>
      <c r="O522" s="197"/>
      <c r="P522" s="197"/>
      <c r="Q522" s="197"/>
      <c r="R522" s="197"/>
      <c r="S522" s="197"/>
      <c r="T522" s="197"/>
      <c r="U522" s="197"/>
      <c r="V522" s="197"/>
      <c r="W522" s="197"/>
      <c r="X522" s="197"/>
      <c r="Y522" s="197"/>
      <c r="Z522" s="197"/>
    </row>
    <row r="523" ht="15.75" customHeight="1">
      <c r="A523" s="180"/>
      <c r="B523" s="197"/>
      <c r="C523" s="197"/>
      <c r="D523" s="197"/>
      <c r="E523" s="197"/>
      <c r="F523" s="197"/>
      <c r="G523" s="197"/>
      <c r="H523" s="197"/>
      <c r="I523" s="152"/>
      <c r="J523" s="50"/>
      <c r="K523" s="50"/>
      <c r="L523" s="50"/>
      <c r="M523" s="50"/>
      <c r="N523" s="152"/>
      <c r="O523" s="197"/>
      <c r="P523" s="197"/>
      <c r="Q523" s="197"/>
      <c r="R523" s="197"/>
      <c r="S523" s="197"/>
      <c r="T523" s="197"/>
      <c r="U523" s="197"/>
      <c r="V523" s="197"/>
      <c r="W523" s="197"/>
      <c r="X523" s="197"/>
      <c r="Y523" s="197"/>
      <c r="Z523" s="197"/>
    </row>
    <row r="524" ht="15.75" customHeight="1">
      <c r="A524" s="180"/>
      <c r="B524" s="197"/>
      <c r="C524" s="197"/>
      <c r="D524" s="197"/>
      <c r="E524" s="197"/>
      <c r="F524" s="197"/>
      <c r="G524" s="197"/>
      <c r="H524" s="169"/>
      <c r="I524" s="152"/>
      <c r="J524" s="50"/>
      <c r="K524" s="50"/>
      <c r="L524" s="50"/>
      <c r="M524" s="50"/>
      <c r="N524" s="152"/>
      <c r="O524" s="197"/>
      <c r="P524" s="197"/>
      <c r="Q524" s="197"/>
      <c r="R524" s="197"/>
      <c r="S524" s="197"/>
      <c r="T524" s="197"/>
      <c r="U524" s="197"/>
      <c r="V524" s="197"/>
      <c r="W524" s="197"/>
      <c r="X524" s="197"/>
      <c r="Y524" s="197"/>
      <c r="Z524" s="197"/>
    </row>
    <row r="525" ht="15.75" customHeight="1">
      <c r="A525" s="180"/>
      <c r="B525" s="197"/>
      <c r="C525" s="197"/>
      <c r="D525" s="197"/>
      <c r="E525" s="197"/>
      <c r="F525" s="197"/>
      <c r="G525" s="197"/>
      <c r="H525" s="169"/>
      <c r="I525" s="152"/>
      <c r="J525" s="50"/>
      <c r="K525" s="50"/>
      <c r="L525" s="50"/>
      <c r="M525" s="50"/>
      <c r="N525" s="152"/>
      <c r="O525" s="197"/>
      <c r="P525" s="197"/>
      <c r="Q525" s="197"/>
      <c r="R525" s="197"/>
      <c r="S525" s="197"/>
      <c r="T525" s="197"/>
      <c r="U525" s="197"/>
      <c r="V525" s="197"/>
      <c r="W525" s="197"/>
      <c r="X525" s="197"/>
      <c r="Y525" s="197"/>
      <c r="Z525" s="197"/>
    </row>
    <row r="526" ht="15.75" customHeight="1">
      <c r="A526" s="180"/>
      <c r="B526" s="197"/>
      <c r="C526" s="197"/>
      <c r="D526" s="197"/>
      <c r="E526" s="197"/>
      <c r="F526" s="197"/>
      <c r="G526" s="197"/>
      <c r="H526" s="197"/>
      <c r="I526" s="152"/>
      <c r="J526" s="50"/>
      <c r="K526" s="50"/>
      <c r="L526" s="50"/>
      <c r="M526" s="50"/>
      <c r="N526" s="152"/>
      <c r="O526" s="197"/>
      <c r="P526" s="197"/>
      <c r="Q526" s="197"/>
      <c r="R526" s="197"/>
      <c r="S526" s="197"/>
      <c r="T526" s="197"/>
      <c r="U526" s="197"/>
      <c r="V526" s="197"/>
      <c r="W526" s="197"/>
      <c r="X526" s="197"/>
      <c r="Y526" s="197"/>
      <c r="Z526" s="197"/>
    </row>
    <row r="527" ht="15.75" customHeight="1">
      <c r="A527" s="180"/>
      <c r="B527" s="197"/>
      <c r="C527" s="197"/>
      <c r="D527" s="197"/>
      <c r="E527" s="197"/>
      <c r="F527" s="197"/>
      <c r="G527" s="197"/>
      <c r="H527" s="169"/>
      <c r="I527" s="152"/>
      <c r="J527" s="50"/>
      <c r="K527" s="50"/>
      <c r="L527" s="50"/>
      <c r="M527" s="50"/>
      <c r="N527" s="152"/>
      <c r="O527" s="197"/>
      <c r="P527" s="197"/>
      <c r="Q527" s="197"/>
      <c r="R527" s="197"/>
      <c r="S527" s="197"/>
      <c r="T527" s="197"/>
      <c r="U527" s="197"/>
      <c r="V527" s="197"/>
      <c r="W527" s="197"/>
      <c r="X527" s="197"/>
      <c r="Y527" s="197"/>
      <c r="Z527" s="197"/>
    </row>
    <row r="528" ht="15.75" customHeight="1">
      <c r="A528" s="180"/>
      <c r="B528" s="197"/>
      <c r="C528" s="197"/>
      <c r="D528" s="197"/>
      <c r="E528" s="197"/>
      <c r="F528" s="197"/>
      <c r="G528" s="197"/>
      <c r="H528" s="169"/>
      <c r="I528" s="152"/>
      <c r="J528" s="50"/>
      <c r="K528" s="50"/>
      <c r="L528" s="50"/>
      <c r="M528" s="50"/>
      <c r="N528" s="152"/>
      <c r="O528" s="197"/>
      <c r="P528" s="197"/>
      <c r="Q528" s="197"/>
      <c r="R528" s="197"/>
      <c r="S528" s="197"/>
      <c r="T528" s="197"/>
      <c r="U528" s="197"/>
      <c r="V528" s="197"/>
      <c r="W528" s="197"/>
      <c r="X528" s="197"/>
      <c r="Y528" s="197"/>
      <c r="Z528" s="197"/>
    </row>
    <row r="529" ht="15.75" customHeight="1">
      <c r="A529" s="180"/>
      <c r="B529" s="197"/>
      <c r="C529" s="197"/>
      <c r="D529" s="197"/>
      <c r="E529" s="197"/>
      <c r="F529" s="197"/>
      <c r="G529" s="197"/>
      <c r="H529" s="169"/>
      <c r="I529" s="152"/>
      <c r="J529" s="50"/>
      <c r="K529" s="50"/>
      <c r="L529" s="50"/>
      <c r="M529" s="50"/>
      <c r="N529" s="152"/>
      <c r="O529" s="197"/>
      <c r="P529" s="197"/>
      <c r="Q529" s="197"/>
      <c r="R529" s="197"/>
      <c r="S529" s="197"/>
      <c r="T529" s="197"/>
      <c r="U529" s="197"/>
      <c r="V529" s="197"/>
      <c r="W529" s="197"/>
      <c r="X529" s="197"/>
      <c r="Y529" s="197"/>
      <c r="Z529" s="197"/>
    </row>
    <row r="530" ht="15.75" customHeight="1">
      <c r="A530" s="180"/>
      <c r="B530" s="197"/>
      <c r="C530" s="197"/>
      <c r="D530" s="197"/>
      <c r="E530" s="197"/>
      <c r="F530" s="197"/>
      <c r="G530" s="197"/>
      <c r="H530" s="169"/>
      <c r="I530" s="152"/>
      <c r="J530" s="50"/>
      <c r="K530" s="50"/>
      <c r="L530" s="50"/>
      <c r="M530" s="50"/>
      <c r="N530" s="152"/>
      <c r="O530" s="197"/>
      <c r="P530" s="197"/>
      <c r="Q530" s="197"/>
      <c r="R530" s="197"/>
      <c r="S530" s="197"/>
      <c r="T530" s="197"/>
      <c r="U530" s="197"/>
      <c r="V530" s="197"/>
      <c r="W530" s="197"/>
      <c r="X530" s="197"/>
      <c r="Y530" s="197"/>
      <c r="Z530" s="197"/>
    </row>
    <row r="531" ht="15.75" customHeight="1">
      <c r="A531" s="180"/>
      <c r="B531" s="197"/>
      <c r="C531" s="197"/>
      <c r="D531" s="197"/>
      <c r="E531" s="197"/>
      <c r="F531" s="197"/>
      <c r="G531" s="197"/>
      <c r="H531" s="169"/>
      <c r="I531" s="152"/>
      <c r="J531" s="50"/>
      <c r="K531" s="50"/>
      <c r="L531" s="50"/>
      <c r="M531" s="50"/>
      <c r="N531" s="152"/>
      <c r="O531" s="197"/>
      <c r="P531" s="197"/>
      <c r="Q531" s="197"/>
      <c r="R531" s="197"/>
      <c r="S531" s="197"/>
      <c r="T531" s="197"/>
      <c r="U531" s="197"/>
      <c r="V531" s="197"/>
      <c r="W531" s="197"/>
      <c r="X531" s="197"/>
      <c r="Y531" s="197"/>
      <c r="Z531" s="197"/>
    </row>
    <row r="532" ht="15.75" customHeight="1">
      <c r="A532" s="180"/>
      <c r="B532" s="197"/>
      <c r="C532" s="197"/>
      <c r="D532" s="197"/>
      <c r="E532" s="197"/>
      <c r="F532" s="197"/>
      <c r="G532" s="197"/>
      <c r="H532" s="169"/>
      <c r="I532" s="152"/>
      <c r="J532" s="50"/>
      <c r="K532" s="50"/>
      <c r="L532" s="50"/>
      <c r="M532" s="50"/>
      <c r="N532" s="152"/>
      <c r="O532" s="197"/>
      <c r="P532" s="197"/>
      <c r="Q532" s="197"/>
      <c r="R532" s="197"/>
      <c r="S532" s="197"/>
      <c r="T532" s="197"/>
      <c r="U532" s="197"/>
      <c r="V532" s="197"/>
      <c r="W532" s="197"/>
      <c r="X532" s="197"/>
      <c r="Y532" s="197"/>
      <c r="Z532" s="197"/>
    </row>
    <row r="533" ht="15.75" customHeight="1">
      <c r="A533" s="180"/>
      <c r="B533" s="197"/>
      <c r="C533" s="197"/>
      <c r="D533" s="197"/>
      <c r="E533" s="197"/>
      <c r="F533" s="197"/>
      <c r="G533" s="197"/>
      <c r="H533" s="169"/>
      <c r="I533" s="152"/>
      <c r="J533" s="50"/>
      <c r="K533" s="50"/>
      <c r="L533" s="50"/>
      <c r="M533" s="50"/>
      <c r="N533" s="152"/>
      <c r="O533" s="197"/>
      <c r="P533" s="197"/>
      <c r="Q533" s="197"/>
      <c r="R533" s="197"/>
      <c r="S533" s="197"/>
      <c r="T533" s="197"/>
      <c r="U533" s="197"/>
      <c r="V533" s="197"/>
      <c r="W533" s="197"/>
      <c r="X533" s="197"/>
      <c r="Y533" s="197"/>
      <c r="Z533" s="197"/>
    </row>
    <row r="534" ht="15.75" customHeight="1">
      <c r="A534" s="180"/>
      <c r="B534" s="197"/>
      <c r="C534" s="197"/>
      <c r="D534" s="197"/>
      <c r="E534" s="197"/>
      <c r="F534" s="197"/>
      <c r="G534" s="197"/>
      <c r="H534" s="169"/>
      <c r="I534" s="152"/>
      <c r="J534" s="50"/>
      <c r="K534" s="50"/>
      <c r="L534" s="50"/>
      <c r="M534" s="50"/>
      <c r="N534" s="152"/>
      <c r="O534" s="197"/>
      <c r="P534" s="197"/>
      <c r="Q534" s="197"/>
      <c r="R534" s="197"/>
      <c r="S534" s="197"/>
      <c r="T534" s="197"/>
      <c r="U534" s="197"/>
      <c r="V534" s="197"/>
      <c r="W534" s="197"/>
      <c r="X534" s="197"/>
      <c r="Y534" s="197"/>
      <c r="Z534" s="197"/>
    </row>
    <row r="535" ht="15.75" customHeight="1">
      <c r="A535" s="180"/>
      <c r="B535" s="197"/>
      <c r="C535" s="197"/>
      <c r="D535" s="197"/>
      <c r="E535" s="197"/>
      <c r="F535" s="197"/>
      <c r="G535" s="197"/>
      <c r="H535" s="169"/>
      <c r="I535" s="152"/>
      <c r="J535" s="50"/>
      <c r="K535" s="50"/>
      <c r="L535" s="50"/>
      <c r="M535" s="50"/>
      <c r="N535" s="152"/>
      <c r="O535" s="197"/>
      <c r="P535" s="197"/>
      <c r="Q535" s="197"/>
      <c r="R535" s="197"/>
      <c r="S535" s="197"/>
      <c r="T535" s="197"/>
      <c r="U535" s="197"/>
      <c r="V535" s="197"/>
      <c r="W535" s="197"/>
      <c r="X535" s="197"/>
      <c r="Y535" s="197"/>
      <c r="Z535" s="197"/>
    </row>
    <row r="536" ht="15.75" customHeight="1">
      <c r="A536" s="180"/>
      <c r="B536" s="197"/>
      <c r="C536" s="197"/>
      <c r="D536" s="197"/>
      <c r="E536" s="197"/>
      <c r="F536" s="197"/>
      <c r="G536" s="197"/>
      <c r="H536" s="197"/>
      <c r="I536" s="152"/>
      <c r="J536" s="50"/>
      <c r="K536" s="50"/>
      <c r="L536" s="50"/>
      <c r="M536" s="50"/>
      <c r="N536" s="152"/>
      <c r="O536" s="197"/>
      <c r="P536" s="197"/>
      <c r="Q536" s="197"/>
      <c r="R536" s="197"/>
      <c r="S536" s="197"/>
      <c r="T536" s="197"/>
      <c r="U536" s="197"/>
      <c r="V536" s="197"/>
      <c r="W536" s="197"/>
      <c r="X536" s="197"/>
      <c r="Y536" s="197"/>
      <c r="Z536" s="197"/>
    </row>
    <row r="537" ht="15.75" customHeight="1">
      <c r="A537" s="180"/>
      <c r="B537" s="197"/>
      <c r="C537" s="197"/>
      <c r="D537" s="197"/>
      <c r="E537" s="197"/>
      <c r="F537" s="197"/>
      <c r="G537" s="197"/>
      <c r="H537" s="169"/>
      <c r="I537" s="152"/>
      <c r="J537" s="50"/>
      <c r="K537" s="50"/>
      <c r="L537" s="50"/>
      <c r="M537" s="50"/>
      <c r="N537" s="152"/>
      <c r="O537" s="197"/>
      <c r="P537" s="197"/>
      <c r="Q537" s="197"/>
      <c r="R537" s="197"/>
      <c r="S537" s="197"/>
      <c r="T537" s="197"/>
      <c r="U537" s="197"/>
      <c r="V537" s="197"/>
      <c r="W537" s="197"/>
      <c r="X537" s="197"/>
      <c r="Y537" s="197"/>
      <c r="Z537" s="197"/>
    </row>
    <row r="538" ht="15.75" customHeight="1">
      <c r="A538" s="180"/>
      <c r="B538" s="197"/>
      <c r="C538" s="197"/>
      <c r="D538" s="197"/>
      <c r="E538" s="197"/>
      <c r="F538" s="197"/>
      <c r="G538" s="197"/>
      <c r="H538" s="197"/>
      <c r="I538" s="152"/>
      <c r="J538" s="50"/>
      <c r="K538" s="50"/>
      <c r="L538" s="50"/>
      <c r="M538" s="50"/>
      <c r="N538" s="152"/>
      <c r="O538" s="197"/>
      <c r="P538" s="197"/>
      <c r="Q538" s="197"/>
      <c r="R538" s="197"/>
      <c r="S538" s="197"/>
      <c r="T538" s="197"/>
      <c r="U538" s="197"/>
      <c r="V538" s="197"/>
      <c r="W538" s="197"/>
      <c r="X538" s="197"/>
      <c r="Y538" s="197"/>
      <c r="Z538" s="197"/>
    </row>
    <row r="539" ht="15.75" customHeight="1">
      <c r="A539" s="180"/>
      <c r="B539" s="197"/>
      <c r="C539" s="197"/>
      <c r="D539" s="197"/>
      <c r="E539" s="197"/>
      <c r="F539" s="197"/>
      <c r="G539" s="197"/>
      <c r="H539" s="169"/>
      <c r="I539" s="152"/>
      <c r="J539" s="50"/>
      <c r="K539" s="50"/>
      <c r="L539" s="50"/>
      <c r="M539" s="50"/>
      <c r="N539" s="152"/>
      <c r="O539" s="197"/>
      <c r="P539" s="197"/>
      <c r="Q539" s="197"/>
      <c r="R539" s="197"/>
      <c r="S539" s="197"/>
      <c r="T539" s="197"/>
      <c r="U539" s="197"/>
      <c r="V539" s="197"/>
      <c r="W539" s="197"/>
      <c r="X539" s="197"/>
      <c r="Y539" s="197"/>
      <c r="Z539" s="197"/>
    </row>
    <row r="540" ht="15.75" customHeight="1">
      <c r="A540" s="180"/>
      <c r="B540" s="197"/>
      <c r="C540" s="197"/>
      <c r="D540" s="197"/>
      <c r="E540" s="197"/>
      <c r="F540" s="197"/>
      <c r="G540" s="197"/>
      <c r="H540" s="197"/>
      <c r="I540" s="152"/>
      <c r="J540" s="50"/>
      <c r="K540" s="50"/>
      <c r="L540" s="50"/>
      <c r="M540" s="50"/>
      <c r="N540" s="152"/>
      <c r="O540" s="197"/>
      <c r="P540" s="197"/>
      <c r="Q540" s="197"/>
      <c r="R540" s="197"/>
      <c r="S540" s="197"/>
      <c r="T540" s="197"/>
      <c r="U540" s="197"/>
      <c r="V540" s="197"/>
      <c r="W540" s="197"/>
      <c r="X540" s="197"/>
      <c r="Y540" s="197"/>
      <c r="Z540" s="197"/>
    </row>
    <row r="541" ht="15.75" customHeight="1">
      <c r="A541" s="180"/>
      <c r="B541" s="197"/>
      <c r="C541" s="197"/>
      <c r="D541" s="197"/>
      <c r="E541" s="197"/>
      <c r="F541" s="197"/>
      <c r="G541" s="197"/>
      <c r="H541" s="169"/>
      <c r="I541" s="152"/>
      <c r="J541" s="50"/>
      <c r="K541" s="50"/>
      <c r="L541" s="50"/>
      <c r="M541" s="50"/>
      <c r="N541" s="152"/>
      <c r="O541" s="197"/>
      <c r="P541" s="197"/>
      <c r="Q541" s="197"/>
      <c r="R541" s="197"/>
      <c r="S541" s="197"/>
      <c r="T541" s="197"/>
      <c r="U541" s="197"/>
      <c r="V541" s="197"/>
      <c r="W541" s="197"/>
      <c r="X541" s="197"/>
      <c r="Y541" s="197"/>
      <c r="Z541" s="197"/>
    </row>
    <row r="542" ht="15.75" customHeight="1">
      <c r="A542" s="180"/>
      <c r="B542" s="197"/>
      <c r="C542" s="197"/>
      <c r="D542" s="197"/>
      <c r="E542" s="197"/>
      <c r="F542" s="197"/>
      <c r="G542" s="197"/>
      <c r="H542" s="169"/>
      <c r="I542" s="152"/>
      <c r="J542" s="50"/>
      <c r="K542" s="50"/>
      <c r="L542" s="50"/>
      <c r="M542" s="50"/>
      <c r="N542" s="152"/>
      <c r="O542" s="197"/>
      <c r="P542" s="197"/>
      <c r="Q542" s="197"/>
      <c r="R542" s="197"/>
      <c r="S542" s="197"/>
      <c r="T542" s="197"/>
      <c r="U542" s="197"/>
      <c r="V542" s="197"/>
      <c r="W542" s="197"/>
      <c r="X542" s="197"/>
      <c r="Y542" s="197"/>
      <c r="Z542" s="197"/>
    </row>
    <row r="543" ht="15.75" customHeight="1">
      <c r="A543" s="180"/>
      <c r="B543" s="197"/>
      <c r="C543" s="197"/>
      <c r="D543" s="197"/>
      <c r="E543" s="197"/>
      <c r="F543" s="197"/>
      <c r="G543" s="197"/>
      <c r="H543" s="169"/>
      <c r="I543" s="152"/>
      <c r="J543" s="50"/>
      <c r="K543" s="50"/>
      <c r="L543" s="50"/>
      <c r="M543" s="50"/>
      <c r="N543" s="152"/>
      <c r="O543" s="197"/>
      <c r="P543" s="197"/>
      <c r="Q543" s="197"/>
      <c r="R543" s="197"/>
      <c r="S543" s="197"/>
      <c r="T543" s="197"/>
      <c r="U543" s="197"/>
      <c r="V543" s="197"/>
      <c r="W543" s="197"/>
      <c r="X543" s="197"/>
      <c r="Y543" s="197"/>
      <c r="Z543" s="197"/>
    </row>
    <row r="544" ht="15.75" customHeight="1">
      <c r="A544" s="180"/>
      <c r="B544" s="197"/>
      <c r="C544" s="197"/>
      <c r="D544" s="197"/>
      <c r="E544" s="197"/>
      <c r="F544" s="197"/>
      <c r="G544" s="197"/>
      <c r="H544" s="169"/>
      <c r="I544" s="152"/>
      <c r="J544" s="50"/>
      <c r="K544" s="50"/>
      <c r="L544" s="50"/>
      <c r="M544" s="50"/>
      <c r="N544" s="152"/>
      <c r="O544" s="197"/>
      <c r="P544" s="197"/>
      <c r="Q544" s="197"/>
      <c r="R544" s="197"/>
      <c r="S544" s="197"/>
      <c r="T544" s="197"/>
      <c r="U544" s="197"/>
      <c r="V544" s="197"/>
      <c r="W544" s="197"/>
      <c r="X544" s="197"/>
      <c r="Y544" s="197"/>
      <c r="Z544" s="197"/>
    </row>
    <row r="545" ht="15.75" customHeight="1">
      <c r="A545" s="180"/>
      <c r="B545" s="197"/>
      <c r="C545" s="197"/>
      <c r="D545" s="197"/>
      <c r="E545" s="197"/>
      <c r="F545" s="197"/>
      <c r="G545" s="197"/>
      <c r="H545" s="197"/>
      <c r="I545" s="152"/>
      <c r="J545" s="50"/>
      <c r="K545" s="50"/>
      <c r="L545" s="50"/>
      <c r="M545" s="50"/>
      <c r="N545" s="152"/>
      <c r="O545" s="197"/>
      <c r="P545" s="197"/>
      <c r="Q545" s="197"/>
      <c r="R545" s="197"/>
      <c r="S545" s="197"/>
      <c r="T545" s="197"/>
      <c r="U545" s="197"/>
      <c r="V545" s="197"/>
      <c r="W545" s="197"/>
      <c r="X545" s="197"/>
      <c r="Y545" s="197"/>
      <c r="Z545" s="197"/>
    </row>
    <row r="546" ht="15.75" customHeight="1">
      <c r="A546" s="180"/>
      <c r="B546" s="197"/>
      <c r="C546" s="197"/>
      <c r="D546" s="197"/>
      <c r="E546" s="197"/>
      <c r="F546" s="197"/>
      <c r="G546" s="197"/>
      <c r="H546" s="197"/>
      <c r="I546" s="152"/>
      <c r="J546" s="50"/>
      <c r="K546" s="50"/>
      <c r="L546" s="50"/>
      <c r="M546" s="50"/>
      <c r="N546" s="152"/>
      <c r="O546" s="197"/>
      <c r="P546" s="197"/>
      <c r="Q546" s="197"/>
      <c r="R546" s="197"/>
      <c r="S546" s="197"/>
      <c r="T546" s="197"/>
      <c r="U546" s="197"/>
      <c r="V546" s="197"/>
      <c r="W546" s="197"/>
      <c r="X546" s="197"/>
      <c r="Y546" s="197"/>
      <c r="Z546" s="197"/>
    </row>
    <row r="547" ht="15.75" customHeight="1">
      <c r="A547" s="180"/>
      <c r="B547" s="197"/>
      <c r="C547" s="197"/>
      <c r="D547" s="197"/>
      <c r="E547" s="197"/>
      <c r="F547" s="197"/>
      <c r="G547" s="197"/>
      <c r="H547" s="169"/>
      <c r="I547" s="152"/>
      <c r="J547" s="50"/>
      <c r="K547" s="50"/>
      <c r="L547" s="50"/>
      <c r="M547" s="50"/>
      <c r="N547" s="152"/>
      <c r="O547" s="197"/>
      <c r="P547" s="197"/>
      <c r="Q547" s="197"/>
      <c r="R547" s="197"/>
      <c r="S547" s="197"/>
      <c r="T547" s="197"/>
      <c r="U547" s="197"/>
      <c r="V547" s="197"/>
      <c r="W547" s="197"/>
      <c r="X547" s="197"/>
      <c r="Y547" s="197"/>
      <c r="Z547" s="197"/>
    </row>
    <row r="548" ht="15.75" customHeight="1">
      <c r="A548" s="180"/>
      <c r="B548" s="197"/>
      <c r="C548" s="197"/>
      <c r="D548" s="197"/>
      <c r="E548" s="197"/>
      <c r="F548" s="197"/>
      <c r="G548" s="197"/>
      <c r="H548" s="197"/>
      <c r="I548" s="152"/>
      <c r="J548" s="50"/>
      <c r="K548" s="50"/>
      <c r="L548" s="50"/>
      <c r="M548" s="50"/>
      <c r="N548" s="152"/>
      <c r="O548" s="197"/>
      <c r="P548" s="197"/>
      <c r="Q548" s="197"/>
      <c r="R548" s="197"/>
      <c r="S548" s="197"/>
      <c r="T548" s="197"/>
      <c r="U548" s="197"/>
      <c r="V548" s="197"/>
      <c r="W548" s="197"/>
      <c r="X548" s="197"/>
      <c r="Y548" s="197"/>
      <c r="Z548" s="197"/>
    </row>
    <row r="549" ht="15.75" customHeight="1">
      <c r="A549" s="180"/>
      <c r="B549" s="197"/>
      <c r="C549" s="197"/>
      <c r="D549" s="197"/>
      <c r="E549" s="197"/>
      <c r="F549" s="197"/>
      <c r="G549" s="197"/>
      <c r="H549" s="169"/>
      <c r="I549" s="152"/>
      <c r="J549" s="50"/>
      <c r="K549" s="50"/>
      <c r="L549" s="50"/>
      <c r="M549" s="50"/>
      <c r="N549" s="152"/>
      <c r="O549" s="197"/>
      <c r="P549" s="197"/>
      <c r="Q549" s="197"/>
      <c r="R549" s="197"/>
      <c r="S549" s="197"/>
      <c r="T549" s="197"/>
      <c r="U549" s="197"/>
      <c r="V549" s="197"/>
      <c r="W549" s="197"/>
      <c r="X549" s="197"/>
      <c r="Y549" s="197"/>
      <c r="Z549" s="197"/>
    </row>
    <row r="550" ht="15.75" customHeight="1">
      <c r="A550" s="180"/>
      <c r="B550" s="197"/>
      <c r="C550" s="197"/>
      <c r="D550" s="197"/>
      <c r="E550" s="197"/>
      <c r="F550" s="197"/>
      <c r="G550" s="197"/>
      <c r="H550" s="169"/>
      <c r="I550" s="152"/>
      <c r="J550" s="50"/>
      <c r="K550" s="50"/>
      <c r="L550" s="50"/>
      <c r="M550" s="50"/>
      <c r="N550" s="152"/>
      <c r="O550" s="197"/>
      <c r="P550" s="197"/>
      <c r="Q550" s="197"/>
      <c r="R550" s="197"/>
      <c r="S550" s="197"/>
      <c r="T550" s="197"/>
      <c r="U550" s="197"/>
      <c r="V550" s="197"/>
      <c r="W550" s="197"/>
      <c r="X550" s="197"/>
      <c r="Y550" s="197"/>
      <c r="Z550" s="197"/>
    </row>
    <row r="551" ht="15.75" customHeight="1">
      <c r="A551" s="180"/>
      <c r="B551" s="197"/>
      <c r="C551" s="197"/>
      <c r="D551" s="197"/>
      <c r="E551" s="197"/>
      <c r="F551" s="197"/>
      <c r="G551" s="197"/>
      <c r="H551" s="169"/>
      <c r="I551" s="152"/>
      <c r="J551" s="50"/>
      <c r="K551" s="50"/>
      <c r="L551" s="50"/>
      <c r="M551" s="50"/>
      <c r="N551" s="152"/>
      <c r="O551" s="197"/>
      <c r="P551" s="197"/>
      <c r="Q551" s="197"/>
      <c r="R551" s="197"/>
      <c r="S551" s="197"/>
      <c r="T551" s="197"/>
      <c r="U551" s="197"/>
      <c r="V551" s="197"/>
      <c r="W551" s="197"/>
      <c r="X551" s="197"/>
      <c r="Y551" s="197"/>
      <c r="Z551" s="197"/>
    </row>
    <row r="552" ht="15.75" customHeight="1">
      <c r="A552" s="180"/>
      <c r="B552" s="197"/>
      <c r="C552" s="197"/>
      <c r="D552" s="197"/>
      <c r="E552" s="197"/>
      <c r="F552" s="197"/>
      <c r="G552" s="197"/>
      <c r="H552" s="197"/>
      <c r="I552" s="152"/>
      <c r="J552" s="50"/>
      <c r="K552" s="50"/>
      <c r="L552" s="50"/>
      <c r="M552" s="50"/>
      <c r="N552" s="152"/>
      <c r="O552" s="197"/>
      <c r="P552" s="197"/>
      <c r="Q552" s="197"/>
      <c r="R552" s="197"/>
      <c r="S552" s="197"/>
      <c r="T552" s="197"/>
      <c r="U552" s="197"/>
      <c r="V552" s="197"/>
      <c r="W552" s="197"/>
      <c r="X552" s="197"/>
      <c r="Y552" s="197"/>
      <c r="Z552" s="197"/>
    </row>
    <row r="553" ht="15.75" customHeight="1">
      <c r="A553" s="180"/>
      <c r="B553" s="197"/>
      <c r="C553" s="197"/>
      <c r="D553" s="197"/>
      <c r="E553" s="197"/>
      <c r="F553" s="197"/>
      <c r="G553" s="197"/>
      <c r="H553" s="197"/>
      <c r="I553" s="152"/>
      <c r="J553" s="50"/>
      <c r="K553" s="50"/>
      <c r="L553" s="50"/>
      <c r="M553" s="50"/>
      <c r="N553" s="152"/>
      <c r="O553" s="197"/>
      <c r="P553" s="197"/>
      <c r="Q553" s="197"/>
      <c r="R553" s="197"/>
      <c r="S553" s="197"/>
      <c r="T553" s="197"/>
      <c r="U553" s="197"/>
      <c r="V553" s="197"/>
      <c r="W553" s="197"/>
      <c r="X553" s="197"/>
      <c r="Y553" s="197"/>
      <c r="Z553" s="197"/>
    </row>
    <row r="554" ht="15.75" customHeight="1">
      <c r="A554" s="180"/>
      <c r="B554" s="197"/>
      <c r="C554" s="197"/>
      <c r="D554" s="197"/>
      <c r="E554" s="197"/>
      <c r="F554" s="197"/>
      <c r="G554" s="197"/>
      <c r="H554" s="169"/>
      <c r="I554" s="152"/>
      <c r="J554" s="50"/>
      <c r="K554" s="50"/>
      <c r="L554" s="50"/>
      <c r="M554" s="50"/>
      <c r="N554" s="152"/>
      <c r="O554" s="197"/>
      <c r="P554" s="197"/>
      <c r="Q554" s="197"/>
      <c r="R554" s="197"/>
      <c r="S554" s="197"/>
      <c r="T554" s="197"/>
      <c r="U554" s="197"/>
      <c r="V554" s="197"/>
      <c r="W554" s="197"/>
      <c r="X554" s="197"/>
      <c r="Y554" s="197"/>
      <c r="Z554" s="197"/>
    </row>
    <row r="555" ht="15.75" customHeight="1">
      <c r="A555" s="180"/>
      <c r="B555" s="197"/>
      <c r="C555" s="197"/>
      <c r="D555" s="197"/>
      <c r="E555" s="197"/>
      <c r="F555" s="197"/>
      <c r="G555" s="197"/>
      <c r="H555" s="197"/>
      <c r="I555" s="152"/>
      <c r="J555" s="50"/>
      <c r="K555" s="50"/>
      <c r="L555" s="50"/>
      <c r="M555" s="50"/>
      <c r="N555" s="152"/>
      <c r="O555" s="197"/>
      <c r="P555" s="197"/>
      <c r="Q555" s="197"/>
      <c r="R555" s="197"/>
      <c r="S555" s="197"/>
      <c r="T555" s="197"/>
      <c r="U555" s="197"/>
      <c r="V555" s="197"/>
      <c r="W555" s="197"/>
      <c r="X555" s="197"/>
      <c r="Y555" s="197"/>
      <c r="Z555" s="197"/>
    </row>
    <row r="556" ht="15.75" customHeight="1">
      <c r="A556" s="180"/>
      <c r="B556" s="197"/>
      <c r="C556" s="197"/>
      <c r="D556" s="197"/>
      <c r="E556" s="197"/>
      <c r="F556" s="197"/>
      <c r="G556" s="197"/>
      <c r="H556" s="169"/>
      <c r="I556" s="152"/>
      <c r="J556" s="50"/>
      <c r="K556" s="50"/>
      <c r="L556" s="50"/>
      <c r="M556" s="50"/>
      <c r="N556" s="152"/>
      <c r="O556" s="197"/>
      <c r="P556" s="197"/>
      <c r="Q556" s="197"/>
      <c r="R556" s="197"/>
      <c r="S556" s="197"/>
      <c r="T556" s="197"/>
      <c r="U556" s="197"/>
      <c r="V556" s="197"/>
      <c r="W556" s="197"/>
      <c r="X556" s="197"/>
      <c r="Y556" s="197"/>
      <c r="Z556" s="197"/>
    </row>
    <row r="557" ht="15.75" customHeight="1">
      <c r="A557" s="180"/>
      <c r="B557" s="197"/>
      <c r="C557" s="197"/>
      <c r="D557" s="197"/>
      <c r="E557" s="197"/>
      <c r="F557" s="197"/>
      <c r="G557" s="197"/>
      <c r="H557" s="197"/>
      <c r="I557" s="152"/>
      <c r="J557" s="50"/>
      <c r="K557" s="50"/>
      <c r="L557" s="50"/>
      <c r="M557" s="50"/>
      <c r="N557" s="152"/>
      <c r="O557" s="197"/>
      <c r="P557" s="197"/>
      <c r="Q557" s="197"/>
      <c r="R557" s="197"/>
      <c r="S557" s="197"/>
      <c r="T557" s="197"/>
      <c r="U557" s="197"/>
      <c r="V557" s="197"/>
      <c r="W557" s="197"/>
      <c r="X557" s="197"/>
      <c r="Y557" s="197"/>
      <c r="Z557" s="197"/>
    </row>
    <row r="558" ht="15.75" customHeight="1">
      <c r="A558" s="197"/>
      <c r="B558" s="197"/>
      <c r="C558" s="197"/>
      <c r="D558" s="197"/>
      <c r="E558" s="197"/>
      <c r="F558" s="197"/>
      <c r="G558" s="197"/>
      <c r="H558" s="197"/>
      <c r="I558" s="197"/>
      <c r="J558" s="197"/>
      <c r="K558" s="197"/>
      <c r="L558" s="197"/>
      <c r="M558" s="197"/>
      <c r="N558" s="197"/>
      <c r="O558" s="197"/>
      <c r="P558" s="197"/>
      <c r="Q558" s="197"/>
      <c r="R558" s="197"/>
      <c r="S558" s="197"/>
      <c r="T558" s="197"/>
      <c r="U558" s="197"/>
      <c r="V558" s="197"/>
      <c r="W558" s="197"/>
      <c r="X558" s="197"/>
      <c r="Y558" s="197"/>
      <c r="Z558" s="197"/>
    </row>
    <row r="559" ht="15.75" customHeight="1">
      <c r="A559" s="197"/>
      <c r="B559" s="197"/>
      <c r="C559" s="197"/>
      <c r="D559" s="197"/>
      <c r="E559" s="197"/>
      <c r="F559" s="197"/>
      <c r="G559" s="197"/>
      <c r="H559" s="197"/>
      <c r="I559" s="197"/>
      <c r="J559" s="197"/>
      <c r="K559" s="197"/>
      <c r="L559" s="197"/>
      <c r="M559" s="197"/>
      <c r="N559" s="197"/>
      <c r="O559" s="197"/>
      <c r="P559" s="197"/>
      <c r="Q559" s="197"/>
      <c r="R559" s="197"/>
      <c r="S559" s="197"/>
      <c r="T559" s="197"/>
      <c r="U559" s="197"/>
      <c r="V559" s="197"/>
      <c r="W559" s="197"/>
      <c r="X559" s="197"/>
      <c r="Y559" s="197"/>
      <c r="Z559" s="197"/>
    </row>
    <row r="560" ht="15.75" customHeight="1">
      <c r="A560" s="197"/>
      <c r="B560" s="197"/>
      <c r="C560" s="197"/>
      <c r="D560" s="197"/>
      <c r="E560" s="197"/>
      <c r="F560" s="197"/>
      <c r="G560" s="197"/>
      <c r="H560" s="197"/>
      <c r="I560" s="197"/>
      <c r="J560" s="197"/>
      <c r="K560" s="197"/>
      <c r="L560" s="197"/>
      <c r="M560" s="197"/>
      <c r="N560" s="197"/>
      <c r="O560" s="197"/>
      <c r="P560" s="197"/>
      <c r="Q560" s="197"/>
      <c r="R560" s="197"/>
      <c r="S560" s="197"/>
      <c r="T560" s="197"/>
      <c r="U560" s="197"/>
      <c r="V560" s="197"/>
      <c r="W560" s="197"/>
      <c r="X560" s="197"/>
      <c r="Y560" s="197"/>
      <c r="Z560" s="197"/>
    </row>
    <row r="561" ht="15.75" customHeight="1">
      <c r="A561" s="197"/>
      <c r="B561" s="197"/>
      <c r="C561" s="197"/>
      <c r="D561" s="197"/>
      <c r="E561" s="197"/>
      <c r="F561" s="197"/>
      <c r="G561" s="197"/>
      <c r="H561" s="197"/>
      <c r="I561" s="197"/>
      <c r="J561" s="197"/>
      <c r="K561" s="197"/>
      <c r="L561" s="197"/>
      <c r="M561" s="197"/>
      <c r="N561" s="197"/>
      <c r="O561" s="197"/>
      <c r="P561" s="197"/>
      <c r="Q561" s="197"/>
      <c r="R561" s="197"/>
      <c r="S561" s="197"/>
      <c r="T561" s="197"/>
      <c r="U561" s="197"/>
      <c r="V561" s="197"/>
      <c r="W561" s="197"/>
      <c r="X561" s="197"/>
      <c r="Y561" s="197"/>
      <c r="Z561" s="197"/>
    </row>
    <row r="562" ht="15.75" customHeight="1">
      <c r="A562" s="197"/>
      <c r="B562" s="197"/>
      <c r="C562" s="197"/>
      <c r="D562" s="197"/>
      <c r="E562" s="197"/>
      <c r="F562" s="197"/>
      <c r="G562" s="197"/>
      <c r="H562" s="197"/>
      <c r="I562" s="197"/>
      <c r="J562" s="197"/>
      <c r="K562" s="197"/>
      <c r="L562" s="197"/>
      <c r="M562" s="197"/>
      <c r="N562" s="197"/>
      <c r="O562" s="197"/>
      <c r="P562" s="197"/>
      <c r="Q562" s="197"/>
      <c r="R562" s="197"/>
      <c r="S562" s="197"/>
      <c r="T562" s="197"/>
      <c r="U562" s="197"/>
      <c r="V562" s="197"/>
      <c r="W562" s="197"/>
      <c r="X562" s="197"/>
      <c r="Y562" s="197"/>
      <c r="Z562" s="197"/>
    </row>
    <row r="563" ht="15.75" customHeight="1">
      <c r="A563" s="197"/>
      <c r="B563" s="197"/>
      <c r="C563" s="197"/>
      <c r="D563" s="197"/>
      <c r="E563" s="197"/>
      <c r="F563" s="197"/>
      <c r="G563" s="197"/>
      <c r="H563" s="197"/>
      <c r="I563" s="197"/>
      <c r="J563" s="197"/>
      <c r="K563" s="197"/>
      <c r="L563" s="197"/>
      <c r="M563" s="197"/>
      <c r="N563" s="197"/>
      <c r="O563" s="197"/>
      <c r="P563" s="197"/>
      <c r="Q563" s="197"/>
      <c r="R563" s="197"/>
      <c r="S563" s="197"/>
      <c r="T563" s="197"/>
      <c r="U563" s="197"/>
      <c r="V563" s="197"/>
      <c r="W563" s="197"/>
      <c r="X563" s="197"/>
      <c r="Y563" s="197"/>
      <c r="Z563" s="197"/>
    </row>
    <row r="564" ht="15.75" customHeight="1">
      <c r="A564" s="197"/>
      <c r="B564" s="197"/>
      <c r="C564" s="197"/>
      <c r="D564" s="197"/>
      <c r="E564" s="197"/>
      <c r="F564" s="197"/>
      <c r="G564" s="197"/>
      <c r="H564" s="197"/>
      <c r="I564" s="197"/>
      <c r="J564" s="197"/>
      <c r="K564" s="197"/>
      <c r="L564" s="197"/>
      <c r="M564" s="197"/>
      <c r="N564" s="197"/>
      <c r="O564" s="197"/>
      <c r="P564" s="197"/>
      <c r="Q564" s="197"/>
      <c r="R564" s="197"/>
      <c r="S564" s="197"/>
      <c r="T564" s="197"/>
      <c r="U564" s="197"/>
      <c r="V564" s="197"/>
      <c r="W564" s="197"/>
      <c r="X564" s="197"/>
      <c r="Y564" s="197"/>
      <c r="Z564" s="197"/>
    </row>
    <row r="565" ht="15.75" customHeight="1">
      <c r="A565" s="197"/>
      <c r="B565" s="197"/>
      <c r="C565" s="197"/>
      <c r="D565" s="197"/>
      <c r="E565" s="197"/>
      <c r="F565" s="197"/>
      <c r="G565" s="197"/>
      <c r="H565" s="197"/>
      <c r="I565" s="197"/>
      <c r="J565" s="197"/>
      <c r="K565" s="197"/>
      <c r="L565" s="197"/>
      <c r="M565" s="197"/>
      <c r="N565" s="197"/>
      <c r="O565" s="197"/>
      <c r="P565" s="197"/>
      <c r="Q565" s="197"/>
      <c r="R565" s="197"/>
      <c r="S565" s="197"/>
      <c r="T565" s="197"/>
      <c r="U565" s="197"/>
      <c r="V565" s="197"/>
      <c r="W565" s="197"/>
      <c r="X565" s="197"/>
      <c r="Y565" s="197"/>
      <c r="Z565" s="197"/>
    </row>
    <row r="566" ht="15.75" customHeight="1">
      <c r="A566" s="197"/>
      <c r="B566" s="197"/>
      <c r="C566" s="197"/>
      <c r="D566" s="197"/>
      <c r="E566" s="197"/>
      <c r="F566" s="197"/>
      <c r="G566" s="197"/>
      <c r="H566" s="197"/>
      <c r="I566" s="197"/>
      <c r="J566" s="197"/>
      <c r="K566" s="197"/>
      <c r="L566" s="197"/>
      <c r="M566" s="197"/>
      <c r="N566" s="197"/>
      <c r="O566" s="197"/>
      <c r="P566" s="197"/>
      <c r="Q566" s="197"/>
      <c r="R566" s="197"/>
      <c r="S566" s="197"/>
      <c r="T566" s="197"/>
      <c r="U566" s="197"/>
      <c r="V566" s="197"/>
      <c r="W566" s="197"/>
      <c r="X566" s="197"/>
      <c r="Y566" s="197"/>
      <c r="Z566" s="197"/>
    </row>
    <row r="567" ht="15.75" customHeight="1">
      <c r="A567" s="197"/>
      <c r="B567" s="197"/>
      <c r="C567" s="197"/>
      <c r="D567" s="197"/>
      <c r="E567" s="197"/>
      <c r="F567" s="197"/>
      <c r="G567" s="197"/>
      <c r="H567" s="197"/>
      <c r="I567" s="197"/>
      <c r="J567" s="197"/>
      <c r="K567" s="197"/>
      <c r="L567" s="197"/>
      <c r="M567" s="197"/>
      <c r="N567" s="197"/>
      <c r="O567" s="197"/>
      <c r="P567" s="197"/>
      <c r="Q567" s="197"/>
      <c r="R567" s="197"/>
      <c r="S567" s="197"/>
      <c r="T567" s="197"/>
      <c r="U567" s="197"/>
      <c r="V567" s="197"/>
      <c r="W567" s="197"/>
      <c r="X567" s="197"/>
      <c r="Y567" s="197"/>
      <c r="Z567" s="197"/>
    </row>
    <row r="568" ht="15.75" customHeight="1">
      <c r="A568" s="197"/>
      <c r="B568" s="197"/>
      <c r="C568" s="197"/>
      <c r="D568" s="197"/>
      <c r="E568" s="197"/>
      <c r="F568" s="197"/>
      <c r="G568" s="197"/>
      <c r="H568" s="197"/>
      <c r="I568" s="197"/>
      <c r="J568" s="197"/>
      <c r="K568" s="197"/>
      <c r="L568" s="197"/>
      <c r="M568" s="197"/>
      <c r="N568" s="197"/>
      <c r="O568" s="197"/>
      <c r="P568" s="197"/>
      <c r="Q568" s="197"/>
      <c r="R568" s="197"/>
      <c r="S568" s="197"/>
      <c r="T568" s="197"/>
      <c r="U568" s="197"/>
      <c r="V568" s="197"/>
      <c r="W568" s="197"/>
      <c r="X568" s="197"/>
      <c r="Y568" s="197"/>
      <c r="Z568" s="197"/>
    </row>
    <row r="569" ht="15.75" customHeight="1">
      <c r="A569" s="197"/>
      <c r="B569" s="197"/>
      <c r="C569" s="197"/>
      <c r="D569" s="197"/>
      <c r="E569" s="197"/>
      <c r="F569" s="197"/>
      <c r="G569" s="197"/>
      <c r="H569" s="197"/>
      <c r="I569" s="197"/>
      <c r="J569" s="197"/>
      <c r="K569" s="197"/>
      <c r="L569" s="197"/>
      <c r="M569" s="197"/>
      <c r="N569" s="197"/>
      <c r="O569" s="197"/>
      <c r="P569" s="197"/>
      <c r="Q569" s="197"/>
      <c r="R569" s="197"/>
      <c r="S569" s="197"/>
      <c r="T569" s="197"/>
      <c r="U569" s="197"/>
      <c r="V569" s="197"/>
      <c r="W569" s="197"/>
      <c r="X569" s="197"/>
      <c r="Y569" s="197"/>
      <c r="Z569" s="197"/>
    </row>
    <row r="570" ht="15.75" customHeight="1">
      <c r="A570" s="197"/>
      <c r="B570" s="197"/>
      <c r="C570" s="197"/>
      <c r="D570" s="197"/>
      <c r="E570" s="197"/>
      <c r="F570" s="197"/>
      <c r="G570" s="197"/>
      <c r="H570" s="197"/>
      <c r="I570" s="197"/>
      <c r="J570" s="197"/>
      <c r="K570" s="197"/>
      <c r="L570" s="197"/>
      <c r="M570" s="197"/>
      <c r="N570" s="197"/>
      <c r="O570" s="197"/>
      <c r="P570" s="197"/>
      <c r="Q570" s="197"/>
      <c r="R570" s="197"/>
      <c r="S570" s="197"/>
      <c r="T570" s="197"/>
      <c r="U570" s="197"/>
      <c r="V570" s="197"/>
      <c r="W570" s="197"/>
      <c r="X570" s="197"/>
      <c r="Y570" s="197"/>
      <c r="Z570" s="197"/>
    </row>
    <row r="571" ht="15.75" customHeight="1">
      <c r="A571" s="197"/>
      <c r="B571" s="197"/>
      <c r="C571" s="197"/>
      <c r="D571" s="197"/>
      <c r="E571" s="197"/>
      <c r="F571" s="197"/>
      <c r="G571" s="197"/>
      <c r="H571" s="197"/>
      <c r="I571" s="197"/>
      <c r="J571" s="197"/>
      <c r="K571" s="197"/>
      <c r="L571" s="197"/>
      <c r="M571" s="197"/>
      <c r="N571" s="197"/>
      <c r="O571" s="197"/>
      <c r="P571" s="197"/>
      <c r="Q571" s="197"/>
      <c r="R571" s="197"/>
      <c r="S571" s="197"/>
      <c r="T571" s="197"/>
      <c r="U571" s="197"/>
      <c r="V571" s="197"/>
      <c r="W571" s="197"/>
      <c r="X571" s="197"/>
      <c r="Y571" s="197"/>
      <c r="Z571" s="197"/>
    </row>
    <row r="572" ht="15.75" customHeight="1">
      <c r="A572" s="197"/>
      <c r="B572" s="197"/>
      <c r="C572" s="197"/>
      <c r="D572" s="197"/>
      <c r="E572" s="197"/>
      <c r="F572" s="197"/>
      <c r="G572" s="197"/>
      <c r="H572" s="197"/>
      <c r="I572" s="197"/>
      <c r="J572" s="197"/>
      <c r="K572" s="197"/>
      <c r="L572" s="197"/>
      <c r="M572" s="197"/>
      <c r="N572" s="197"/>
      <c r="O572" s="197"/>
      <c r="P572" s="197"/>
      <c r="Q572" s="197"/>
      <c r="R572" s="197"/>
      <c r="S572" s="197"/>
      <c r="T572" s="197"/>
      <c r="U572" s="197"/>
      <c r="V572" s="197"/>
      <c r="W572" s="197"/>
      <c r="X572" s="197"/>
      <c r="Y572" s="197"/>
      <c r="Z572" s="197"/>
    </row>
    <row r="573" ht="15.75" customHeight="1">
      <c r="A573" s="197"/>
      <c r="B573" s="197"/>
      <c r="C573" s="197"/>
      <c r="D573" s="197"/>
      <c r="E573" s="197"/>
      <c r="F573" s="197"/>
      <c r="G573" s="197"/>
      <c r="H573" s="197"/>
      <c r="I573" s="197"/>
      <c r="J573" s="197"/>
      <c r="K573" s="197"/>
      <c r="L573" s="197"/>
      <c r="M573" s="197"/>
      <c r="N573" s="197"/>
      <c r="O573" s="197"/>
      <c r="P573" s="197"/>
      <c r="Q573" s="197"/>
      <c r="R573" s="197"/>
      <c r="S573" s="197"/>
      <c r="T573" s="197"/>
      <c r="U573" s="197"/>
      <c r="V573" s="197"/>
      <c r="W573" s="197"/>
      <c r="X573" s="197"/>
      <c r="Y573" s="197"/>
      <c r="Z573" s="197"/>
    </row>
    <row r="574" ht="15.75" customHeight="1">
      <c r="A574" s="197"/>
      <c r="B574" s="197"/>
      <c r="C574" s="197"/>
      <c r="D574" s="197"/>
      <c r="E574" s="197"/>
      <c r="F574" s="197"/>
      <c r="G574" s="197"/>
      <c r="H574" s="197"/>
      <c r="I574" s="197"/>
      <c r="J574" s="197"/>
      <c r="K574" s="197"/>
      <c r="L574" s="197"/>
      <c r="M574" s="197"/>
      <c r="N574" s="197"/>
      <c r="O574" s="197"/>
      <c r="P574" s="197"/>
      <c r="Q574" s="197"/>
      <c r="R574" s="197"/>
      <c r="S574" s="197"/>
      <c r="T574" s="197"/>
      <c r="U574" s="197"/>
      <c r="V574" s="197"/>
      <c r="W574" s="197"/>
      <c r="X574" s="197"/>
      <c r="Y574" s="197"/>
      <c r="Z574" s="197"/>
    </row>
    <row r="575" ht="15.75" customHeight="1">
      <c r="A575" s="197"/>
      <c r="B575" s="197"/>
      <c r="C575" s="197"/>
      <c r="D575" s="197"/>
      <c r="E575" s="197"/>
      <c r="F575" s="197"/>
      <c r="G575" s="197"/>
      <c r="H575" s="197"/>
      <c r="I575" s="197"/>
      <c r="J575" s="197"/>
      <c r="K575" s="197"/>
      <c r="L575" s="197"/>
      <c r="M575" s="197"/>
      <c r="N575" s="197"/>
      <c r="O575" s="197"/>
      <c r="P575" s="197"/>
      <c r="Q575" s="197"/>
      <c r="R575" s="197"/>
      <c r="S575" s="197"/>
      <c r="T575" s="197"/>
      <c r="U575" s="197"/>
      <c r="V575" s="197"/>
      <c r="W575" s="197"/>
      <c r="X575" s="197"/>
      <c r="Y575" s="197"/>
      <c r="Z575" s="197"/>
    </row>
    <row r="576" ht="15.75" customHeight="1">
      <c r="A576" s="197"/>
      <c r="B576" s="197"/>
      <c r="C576" s="197"/>
      <c r="D576" s="197"/>
      <c r="E576" s="197"/>
      <c r="F576" s="197"/>
      <c r="G576" s="197"/>
      <c r="H576" s="197"/>
      <c r="I576" s="197"/>
      <c r="J576" s="197"/>
      <c r="K576" s="197"/>
      <c r="L576" s="197"/>
      <c r="M576" s="197"/>
      <c r="N576" s="197"/>
      <c r="O576" s="197"/>
      <c r="P576" s="197"/>
      <c r="Q576" s="197"/>
      <c r="R576" s="197"/>
      <c r="S576" s="197"/>
      <c r="T576" s="197"/>
      <c r="U576" s="197"/>
      <c r="V576" s="197"/>
      <c r="W576" s="197"/>
      <c r="X576" s="197"/>
      <c r="Y576" s="197"/>
      <c r="Z576" s="197"/>
    </row>
    <row r="577" ht="15.75" customHeight="1">
      <c r="A577" s="197"/>
      <c r="B577" s="197"/>
      <c r="C577" s="197"/>
      <c r="D577" s="197"/>
      <c r="E577" s="197"/>
      <c r="F577" s="197"/>
      <c r="G577" s="197"/>
      <c r="H577" s="197"/>
      <c r="I577" s="197"/>
      <c r="J577" s="197"/>
      <c r="K577" s="197"/>
      <c r="L577" s="197"/>
      <c r="M577" s="197"/>
      <c r="N577" s="197"/>
      <c r="O577" s="197"/>
      <c r="P577" s="197"/>
      <c r="Q577" s="197"/>
      <c r="R577" s="197"/>
      <c r="S577" s="197"/>
      <c r="T577" s="197"/>
      <c r="U577" s="197"/>
      <c r="V577" s="197"/>
      <c r="W577" s="197"/>
      <c r="X577" s="197"/>
      <c r="Y577" s="197"/>
      <c r="Z577" s="197"/>
    </row>
    <row r="578" ht="15.75" customHeight="1">
      <c r="A578" s="197"/>
      <c r="B578" s="197"/>
      <c r="C578" s="197"/>
      <c r="D578" s="197"/>
      <c r="E578" s="197"/>
      <c r="F578" s="197"/>
      <c r="G578" s="197"/>
      <c r="H578" s="197"/>
      <c r="I578" s="197"/>
      <c r="J578" s="197"/>
      <c r="K578" s="197"/>
      <c r="L578" s="197"/>
      <c r="M578" s="197"/>
      <c r="N578" s="197"/>
      <c r="O578" s="197"/>
      <c r="P578" s="197"/>
      <c r="Q578" s="197"/>
      <c r="R578" s="197"/>
      <c r="S578" s="197"/>
      <c r="T578" s="197"/>
      <c r="U578" s="197"/>
      <c r="V578" s="197"/>
      <c r="W578" s="197"/>
      <c r="X578" s="197"/>
      <c r="Y578" s="197"/>
      <c r="Z578" s="197"/>
    </row>
    <row r="579" ht="15.75" customHeight="1">
      <c r="A579" s="197"/>
      <c r="B579" s="197"/>
      <c r="C579" s="197"/>
      <c r="D579" s="197"/>
      <c r="E579" s="197"/>
      <c r="F579" s="197"/>
      <c r="G579" s="197"/>
      <c r="H579" s="197"/>
      <c r="I579" s="197"/>
      <c r="J579" s="197"/>
      <c r="K579" s="197"/>
      <c r="L579" s="197"/>
      <c r="M579" s="197"/>
      <c r="N579" s="197"/>
      <c r="O579" s="197"/>
      <c r="P579" s="197"/>
      <c r="Q579" s="197"/>
      <c r="R579" s="197"/>
      <c r="S579" s="197"/>
      <c r="T579" s="197"/>
      <c r="U579" s="197"/>
      <c r="V579" s="197"/>
      <c r="W579" s="197"/>
      <c r="X579" s="197"/>
      <c r="Y579" s="197"/>
      <c r="Z579" s="197"/>
    </row>
    <row r="580" ht="15.75" customHeight="1">
      <c r="A580" s="197"/>
      <c r="B580" s="197"/>
      <c r="C580" s="197"/>
      <c r="D580" s="197"/>
      <c r="E580" s="197"/>
      <c r="F580" s="197"/>
      <c r="G580" s="197"/>
      <c r="H580" s="197"/>
      <c r="I580" s="197"/>
      <c r="J580" s="197"/>
      <c r="K580" s="197"/>
      <c r="L580" s="197"/>
      <c r="M580" s="197"/>
      <c r="N580" s="197"/>
      <c r="O580" s="197"/>
      <c r="P580" s="197"/>
      <c r="Q580" s="197"/>
      <c r="R580" s="197"/>
      <c r="S580" s="197"/>
      <c r="T580" s="197"/>
      <c r="U580" s="197"/>
      <c r="V580" s="197"/>
      <c r="W580" s="197"/>
      <c r="X580" s="197"/>
      <c r="Y580" s="197"/>
      <c r="Z580" s="197"/>
    </row>
    <row r="581" ht="15.75" customHeight="1">
      <c r="A581" s="197"/>
      <c r="B581" s="197"/>
      <c r="C581" s="197"/>
      <c r="D581" s="197"/>
      <c r="E581" s="197"/>
      <c r="F581" s="197"/>
      <c r="G581" s="197"/>
      <c r="H581" s="197"/>
      <c r="I581" s="197"/>
      <c r="J581" s="197"/>
      <c r="K581" s="197"/>
      <c r="L581" s="197"/>
      <c r="M581" s="197"/>
      <c r="N581" s="197"/>
      <c r="O581" s="197"/>
      <c r="P581" s="197"/>
      <c r="Q581" s="197"/>
      <c r="R581" s="197"/>
      <c r="S581" s="197"/>
      <c r="T581" s="197"/>
      <c r="U581" s="197"/>
      <c r="V581" s="197"/>
      <c r="W581" s="197"/>
      <c r="X581" s="197"/>
      <c r="Y581" s="197"/>
      <c r="Z581" s="197"/>
    </row>
    <row r="582" ht="15.75" customHeight="1">
      <c r="A582" s="197"/>
      <c r="B582" s="197"/>
      <c r="C582" s="197"/>
      <c r="D582" s="197"/>
      <c r="E582" s="197"/>
      <c r="F582" s="197"/>
      <c r="G582" s="197"/>
      <c r="H582" s="197"/>
      <c r="I582" s="197"/>
      <c r="J582" s="197"/>
      <c r="K582" s="197"/>
      <c r="L582" s="197"/>
      <c r="M582" s="197"/>
      <c r="N582" s="197"/>
      <c r="O582" s="197"/>
      <c r="P582" s="197"/>
      <c r="Q582" s="197"/>
      <c r="R582" s="197"/>
      <c r="S582" s="197"/>
      <c r="T582" s="197"/>
      <c r="U582" s="197"/>
      <c r="V582" s="197"/>
      <c r="W582" s="197"/>
      <c r="X582" s="197"/>
      <c r="Y582" s="197"/>
      <c r="Z582" s="197"/>
    </row>
    <row r="583" ht="15.75" customHeight="1">
      <c r="A583" s="197"/>
      <c r="B583" s="197"/>
      <c r="C583" s="197"/>
      <c r="D583" s="197"/>
      <c r="E583" s="197"/>
      <c r="F583" s="197"/>
      <c r="G583" s="197"/>
      <c r="H583" s="197"/>
      <c r="I583" s="197"/>
      <c r="J583" s="197"/>
      <c r="K583" s="197"/>
      <c r="L583" s="197"/>
      <c r="M583" s="197"/>
      <c r="N583" s="197"/>
      <c r="O583" s="197"/>
      <c r="P583" s="197"/>
      <c r="Q583" s="197"/>
      <c r="R583" s="197"/>
      <c r="S583" s="197"/>
      <c r="T583" s="197"/>
      <c r="U583" s="197"/>
      <c r="V583" s="197"/>
      <c r="W583" s="197"/>
      <c r="X583" s="197"/>
      <c r="Y583" s="197"/>
      <c r="Z583" s="197"/>
    </row>
    <row r="584" ht="15.75" customHeight="1">
      <c r="A584" s="197"/>
      <c r="B584" s="197"/>
      <c r="C584" s="197"/>
      <c r="D584" s="197"/>
      <c r="E584" s="197"/>
      <c r="F584" s="197"/>
      <c r="G584" s="197"/>
      <c r="H584" s="197"/>
      <c r="I584" s="197"/>
      <c r="J584" s="197"/>
      <c r="K584" s="197"/>
      <c r="L584" s="197"/>
      <c r="M584" s="197"/>
      <c r="N584" s="197"/>
      <c r="O584" s="197"/>
      <c r="P584" s="197"/>
      <c r="Q584" s="197"/>
      <c r="R584" s="197"/>
      <c r="S584" s="197"/>
      <c r="T584" s="197"/>
      <c r="U584" s="197"/>
      <c r="V584" s="197"/>
      <c r="W584" s="197"/>
      <c r="X584" s="197"/>
      <c r="Y584" s="197"/>
      <c r="Z584" s="197"/>
    </row>
    <row r="585" ht="15.75" customHeight="1">
      <c r="A585" s="197"/>
      <c r="B585" s="197"/>
      <c r="C585" s="197"/>
      <c r="D585" s="197"/>
      <c r="E585" s="197"/>
      <c r="F585" s="197"/>
      <c r="G585" s="197"/>
      <c r="H585" s="197"/>
      <c r="I585" s="197"/>
      <c r="J585" s="197"/>
      <c r="K585" s="197"/>
      <c r="L585" s="197"/>
      <c r="M585" s="197"/>
      <c r="N585" s="197"/>
      <c r="O585" s="197"/>
      <c r="P585" s="197"/>
      <c r="Q585" s="197"/>
      <c r="R585" s="197"/>
      <c r="S585" s="197"/>
      <c r="T585" s="197"/>
      <c r="U585" s="197"/>
      <c r="V585" s="197"/>
      <c r="W585" s="197"/>
      <c r="X585" s="197"/>
      <c r="Y585" s="197"/>
      <c r="Z585" s="197"/>
    </row>
    <row r="586" ht="15.75" customHeight="1">
      <c r="A586" s="197"/>
      <c r="B586" s="197"/>
      <c r="C586" s="197"/>
      <c r="D586" s="197"/>
      <c r="E586" s="197"/>
      <c r="F586" s="197"/>
      <c r="G586" s="197"/>
      <c r="H586" s="197"/>
      <c r="I586" s="197"/>
      <c r="J586" s="197"/>
      <c r="K586" s="197"/>
      <c r="L586" s="197"/>
      <c r="M586" s="197"/>
      <c r="N586" s="197"/>
      <c r="O586" s="197"/>
      <c r="P586" s="197"/>
      <c r="Q586" s="197"/>
      <c r="R586" s="197"/>
      <c r="S586" s="197"/>
      <c r="T586" s="197"/>
      <c r="U586" s="197"/>
      <c r="V586" s="197"/>
      <c r="W586" s="197"/>
      <c r="X586" s="197"/>
      <c r="Y586" s="197"/>
      <c r="Z586" s="197"/>
    </row>
    <row r="587" ht="15.75" customHeight="1">
      <c r="A587" s="197"/>
      <c r="B587" s="197"/>
      <c r="C587" s="197"/>
      <c r="D587" s="197"/>
      <c r="E587" s="197"/>
      <c r="F587" s="197"/>
      <c r="G587" s="197"/>
      <c r="H587" s="197"/>
      <c r="I587" s="197"/>
      <c r="J587" s="197"/>
      <c r="K587" s="197"/>
      <c r="L587" s="197"/>
      <c r="M587" s="197"/>
      <c r="N587" s="197"/>
      <c r="O587" s="197"/>
      <c r="P587" s="197"/>
      <c r="Q587" s="197"/>
      <c r="R587" s="197"/>
      <c r="S587" s="197"/>
      <c r="T587" s="197"/>
      <c r="U587" s="197"/>
      <c r="V587" s="197"/>
      <c r="W587" s="197"/>
      <c r="X587" s="197"/>
      <c r="Y587" s="197"/>
      <c r="Z587" s="197"/>
    </row>
    <row r="588" ht="15.75" customHeight="1">
      <c r="A588" s="197"/>
      <c r="B588" s="197"/>
      <c r="C588" s="197"/>
      <c r="D588" s="197"/>
      <c r="E588" s="197"/>
      <c r="F588" s="197"/>
      <c r="G588" s="197"/>
      <c r="H588" s="197"/>
      <c r="I588" s="197"/>
      <c r="J588" s="197"/>
      <c r="K588" s="197"/>
      <c r="L588" s="197"/>
      <c r="M588" s="197"/>
      <c r="N588" s="197"/>
      <c r="O588" s="197"/>
      <c r="P588" s="197"/>
      <c r="Q588" s="197"/>
      <c r="R588" s="197"/>
      <c r="S588" s="197"/>
      <c r="T588" s="197"/>
      <c r="U588" s="197"/>
      <c r="V588" s="197"/>
      <c r="W588" s="197"/>
      <c r="X588" s="197"/>
      <c r="Y588" s="197"/>
      <c r="Z588" s="197"/>
    </row>
    <row r="589" ht="15.75" customHeight="1">
      <c r="A589" s="197"/>
      <c r="B589" s="197"/>
      <c r="C589" s="197"/>
      <c r="D589" s="197"/>
      <c r="E589" s="197"/>
      <c r="F589" s="197"/>
      <c r="G589" s="197"/>
      <c r="H589" s="197"/>
      <c r="I589" s="197"/>
      <c r="J589" s="197"/>
      <c r="K589" s="197"/>
      <c r="L589" s="197"/>
      <c r="M589" s="197"/>
      <c r="N589" s="197"/>
      <c r="O589" s="197"/>
      <c r="P589" s="197"/>
      <c r="Q589" s="197"/>
      <c r="R589" s="197"/>
      <c r="S589" s="197"/>
      <c r="T589" s="197"/>
      <c r="U589" s="197"/>
      <c r="V589" s="197"/>
      <c r="W589" s="197"/>
      <c r="X589" s="197"/>
      <c r="Y589" s="197"/>
      <c r="Z589" s="197"/>
    </row>
    <row r="590" ht="15.75" customHeight="1">
      <c r="A590" s="197"/>
      <c r="B590" s="197"/>
      <c r="C590" s="197"/>
      <c r="D590" s="197"/>
      <c r="E590" s="197"/>
      <c r="F590" s="197"/>
      <c r="G590" s="197"/>
      <c r="H590" s="197"/>
      <c r="I590" s="197"/>
      <c r="J590" s="197"/>
      <c r="K590" s="197"/>
      <c r="L590" s="197"/>
      <c r="M590" s="197"/>
      <c r="N590" s="197"/>
      <c r="O590" s="197"/>
      <c r="P590" s="197"/>
      <c r="Q590" s="197"/>
      <c r="R590" s="197"/>
      <c r="S590" s="197"/>
      <c r="T590" s="197"/>
      <c r="U590" s="197"/>
      <c r="V590" s="197"/>
      <c r="W590" s="197"/>
      <c r="X590" s="197"/>
      <c r="Y590" s="197"/>
      <c r="Z590" s="197"/>
    </row>
    <row r="591" ht="15.75" customHeight="1">
      <c r="A591" s="197"/>
      <c r="B591" s="197"/>
      <c r="C591" s="197"/>
      <c r="D591" s="197"/>
      <c r="E591" s="197"/>
      <c r="F591" s="197"/>
      <c r="G591" s="197"/>
      <c r="H591" s="197"/>
      <c r="I591" s="197"/>
      <c r="J591" s="197"/>
      <c r="K591" s="197"/>
      <c r="L591" s="197"/>
      <c r="M591" s="197"/>
      <c r="N591" s="197"/>
      <c r="O591" s="197"/>
      <c r="P591" s="197"/>
      <c r="Q591" s="197"/>
      <c r="R591" s="197"/>
      <c r="S591" s="197"/>
      <c r="T591" s="197"/>
      <c r="U591" s="197"/>
      <c r="V591" s="197"/>
      <c r="W591" s="197"/>
      <c r="X591" s="197"/>
      <c r="Y591" s="197"/>
      <c r="Z591" s="197"/>
    </row>
    <row r="592" ht="15.75" customHeight="1">
      <c r="A592" s="197"/>
      <c r="B592" s="197"/>
      <c r="C592" s="197"/>
      <c r="D592" s="197"/>
      <c r="E592" s="197"/>
      <c r="F592" s="197"/>
      <c r="G592" s="197"/>
      <c r="H592" s="197"/>
      <c r="I592" s="197"/>
      <c r="J592" s="197"/>
      <c r="K592" s="197"/>
      <c r="L592" s="197"/>
      <c r="M592" s="197"/>
      <c r="N592" s="197"/>
      <c r="O592" s="197"/>
      <c r="P592" s="197"/>
      <c r="Q592" s="197"/>
      <c r="R592" s="197"/>
      <c r="S592" s="197"/>
      <c r="T592" s="197"/>
      <c r="U592" s="197"/>
      <c r="V592" s="197"/>
      <c r="W592" s="197"/>
      <c r="X592" s="197"/>
      <c r="Y592" s="197"/>
      <c r="Z592" s="197"/>
    </row>
    <row r="593" ht="15.75" customHeight="1">
      <c r="A593" s="197"/>
      <c r="B593" s="197"/>
      <c r="C593" s="197"/>
      <c r="D593" s="197"/>
      <c r="E593" s="197"/>
      <c r="F593" s="197"/>
      <c r="G593" s="197"/>
      <c r="H593" s="197"/>
      <c r="I593" s="197"/>
      <c r="J593" s="197"/>
      <c r="K593" s="197"/>
      <c r="L593" s="197"/>
      <c r="M593" s="197"/>
      <c r="N593" s="197"/>
      <c r="O593" s="197"/>
      <c r="P593" s="197"/>
      <c r="Q593" s="197"/>
      <c r="R593" s="197"/>
      <c r="S593" s="197"/>
      <c r="T593" s="197"/>
      <c r="U593" s="197"/>
      <c r="V593" s="197"/>
      <c r="W593" s="197"/>
      <c r="X593" s="197"/>
      <c r="Y593" s="197"/>
      <c r="Z593" s="197"/>
    </row>
    <row r="594" ht="15.75" customHeight="1">
      <c r="A594" s="197"/>
      <c r="B594" s="197"/>
      <c r="C594" s="197"/>
      <c r="D594" s="197"/>
      <c r="E594" s="197"/>
      <c r="F594" s="197"/>
      <c r="G594" s="197"/>
      <c r="H594" s="197"/>
      <c r="I594" s="197"/>
      <c r="J594" s="197"/>
      <c r="K594" s="197"/>
      <c r="L594" s="197"/>
      <c r="M594" s="197"/>
      <c r="N594" s="197"/>
      <c r="O594" s="197"/>
      <c r="P594" s="197"/>
      <c r="Q594" s="197"/>
      <c r="R594" s="197"/>
      <c r="S594" s="197"/>
      <c r="T594" s="197"/>
      <c r="U594" s="197"/>
      <c r="V594" s="197"/>
      <c r="W594" s="197"/>
      <c r="X594" s="197"/>
      <c r="Y594" s="197"/>
      <c r="Z594" s="197"/>
    </row>
    <row r="595" ht="15.75" customHeight="1">
      <c r="A595" s="197"/>
      <c r="B595" s="197"/>
      <c r="C595" s="197"/>
      <c r="D595" s="197"/>
      <c r="E595" s="197"/>
      <c r="F595" s="197"/>
      <c r="G595" s="197"/>
      <c r="H595" s="197"/>
      <c r="I595" s="197"/>
      <c r="J595" s="197"/>
      <c r="K595" s="197"/>
      <c r="L595" s="197"/>
      <c r="M595" s="197"/>
      <c r="N595" s="197"/>
      <c r="O595" s="197"/>
      <c r="P595" s="197"/>
      <c r="Q595" s="197"/>
      <c r="R595" s="197"/>
      <c r="S595" s="197"/>
      <c r="T595" s="197"/>
      <c r="U595" s="197"/>
      <c r="V595" s="197"/>
      <c r="W595" s="197"/>
      <c r="X595" s="197"/>
      <c r="Y595" s="197"/>
      <c r="Z595" s="197"/>
    </row>
    <row r="596" ht="15.75" customHeight="1">
      <c r="A596" s="197"/>
      <c r="B596" s="197"/>
      <c r="C596" s="197"/>
      <c r="D596" s="197"/>
      <c r="E596" s="197"/>
      <c r="F596" s="197"/>
      <c r="G596" s="197"/>
      <c r="H596" s="197"/>
      <c r="I596" s="197"/>
      <c r="J596" s="197"/>
      <c r="K596" s="197"/>
      <c r="L596" s="197"/>
      <c r="M596" s="197"/>
      <c r="N596" s="197"/>
      <c r="O596" s="197"/>
      <c r="P596" s="197"/>
      <c r="Q596" s="197"/>
      <c r="R596" s="197"/>
      <c r="S596" s="197"/>
      <c r="T596" s="197"/>
      <c r="U596" s="197"/>
      <c r="V596" s="197"/>
      <c r="W596" s="197"/>
      <c r="X596" s="197"/>
      <c r="Y596" s="197"/>
      <c r="Z596" s="197"/>
    </row>
    <row r="597" ht="15.75" customHeight="1">
      <c r="A597" s="197"/>
      <c r="B597" s="197"/>
      <c r="C597" s="197"/>
      <c r="D597" s="197"/>
      <c r="E597" s="197"/>
      <c r="F597" s="197"/>
      <c r="G597" s="197"/>
      <c r="H597" s="197"/>
      <c r="I597" s="197"/>
      <c r="J597" s="197"/>
      <c r="K597" s="197"/>
      <c r="L597" s="197"/>
      <c r="M597" s="197"/>
      <c r="N597" s="197"/>
      <c r="O597" s="197"/>
      <c r="P597" s="197"/>
      <c r="Q597" s="197"/>
      <c r="R597" s="197"/>
      <c r="S597" s="197"/>
      <c r="T597" s="197"/>
      <c r="U597" s="197"/>
      <c r="V597" s="197"/>
      <c r="W597" s="197"/>
      <c r="X597" s="197"/>
      <c r="Y597" s="197"/>
      <c r="Z597" s="197"/>
    </row>
    <row r="598" ht="15.75" customHeight="1">
      <c r="A598" s="197"/>
      <c r="B598" s="197"/>
      <c r="C598" s="197"/>
      <c r="D598" s="197"/>
      <c r="E598" s="197"/>
      <c r="F598" s="197"/>
      <c r="G598" s="197"/>
      <c r="H598" s="197"/>
      <c r="I598" s="197"/>
      <c r="J598" s="197"/>
      <c r="K598" s="197"/>
      <c r="L598" s="197"/>
      <c r="M598" s="197"/>
      <c r="N598" s="197"/>
      <c r="O598" s="197"/>
      <c r="P598" s="197"/>
      <c r="Q598" s="197"/>
      <c r="R598" s="197"/>
      <c r="S598" s="197"/>
      <c r="T598" s="197"/>
      <c r="U598" s="197"/>
      <c r="V598" s="197"/>
      <c r="W598" s="197"/>
      <c r="X598" s="197"/>
      <c r="Y598" s="197"/>
      <c r="Z598" s="197"/>
    </row>
    <row r="599" ht="15.75" customHeight="1">
      <c r="A599" s="197"/>
      <c r="B599" s="197"/>
      <c r="C599" s="197"/>
      <c r="D599" s="197"/>
      <c r="E599" s="197"/>
      <c r="F599" s="197"/>
      <c r="G599" s="197"/>
      <c r="H599" s="197"/>
      <c r="I599" s="197"/>
      <c r="J599" s="197"/>
      <c r="K599" s="197"/>
      <c r="L599" s="197"/>
      <c r="M599" s="197"/>
      <c r="N599" s="197"/>
      <c r="O599" s="197"/>
      <c r="P599" s="197"/>
      <c r="Q599" s="197"/>
      <c r="R599" s="197"/>
      <c r="S599" s="197"/>
      <c r="T599" s="197"/>
      <c r="U599" s="197"/>
      <c r="V599" s="197"/>
      <c r="W599" s="197"/>
      <c r="X599" s="197"/>
      <c r="Y599" s="197"/>
      <c r="Z599" s="197"/>
    </row>
    <row r="600" ht="15.75" customHeight="1">
      <c r="A600" s="197"/>
      <c r="B600" s="197"/>
      <c r="C600" s="197"/>
      <c r="D600" s="197"/>
      <c r="E600" s="197"/>
      <c r="F600" s="197"/>
      <c r="G600" s="197"/>
      <c r="H600" s="197"/>
      <c r="I600" s="197"/>
      <c r="J600" s="197"/>
      <c r="K600" s="197"/>
      <c r="L600" s="197"/>
      <c r="M600" s="197"/>
      <c r="N600" s="197"/>
      <c r="O600" s="197"/>
      <c r="P600" s="197"/>
      <c r="Q600" s="197"/>
      <c r="R600" s="197"/>
      <c r="S600" s="197"/>
      <c r="T600" s="197"/>
      <c r="U600" s="197"/>
      <c r="V600" s="197"/>
      <c r="W600" s="197"/>
      <c r="X600" s="197"/>
      <c r="Y600" s="197"/>
      <c r="Z600" s="197"/>
    </row>
    <row r="601" ht="15.75" customHeight="1">
      <c r="A601" s="197"/>
      <c r="B601" s="197"/>
      <c r="C601" s="197"/>
      <c r="D601" s="197"/>
      <c r="E601" s="197"/>
      <c r="F601" s="197"/>
      <c r="G601" s="197"/>
      <c r="H601" s="197"/>
      <c r="I601" s="197"/>
      <c r="J601" s="197"/>
      <c r="K601" s="197"/>
      <c r="L601" s="197"/>
      <c r="M601" s="197"/>
      <c r="N601" s="197"/>
      <c r="O601" s="197"/>
      <c r="P601" s="197"/>
      <c r="Q601" s="197"/>
      <c r="R601" s="197"/>
      <c r="S601" s="197"/>
      <c r="T601" s="197"/>
      <c r="U601" s="197"/>
      <c r="V601" s="197"/>
      <c r="W601" s="197"/>
      <c r="X601" s="197"/>
      <c r="Y601" s="197"/>
      <c r="Z601" s="197"/>
    </row>
    <row r="602" ht="15.75" customHeight="1">
      <c r="A602" s="197"/>
      <c r="B602" s="197"/>
      <c r="C602" s="197"/>
      <c r="D602" s="197"/>
      <c r="E602" s="197"/>
      <c r="F602" s="197"/>
      <c r="G602" s="197"/>
      <c r="H602" s="197"/>
      <c r="I602" s="197"/>
      <c r="J602" s="197"/>
      <c r="K602" s="197"/>
      <c r="L602" s="197"/>
      <c r="M602" s="197"/>
      <c r="N602" s="197"/>
      <c r="O602" s="197"/>
      <c r="P602" s="197"/>
      <c r="Q602" s="197"/>
      <c r="R602" s="197"/>
      <c r="S602" s="197"/>
      <c r="T602" s="197"/>
      <c r="U602" s="197"/>
      <c r="V602" s="197"/>
      <c r="W602" s="197"/>
      <c r="X602" s="197"/>
      <c r="Y602" s="197"/>
      <c r="Z602" s="197"/>
    </row>
    <row r="603" ht="15.75" customHeight="1">
      <c r="A603" s="197"/>
      <c r="B603" s="197"/>
      <c r="C603" s="197"/>
      <c r="D603" s="197"/>
      <c r="E603" s="197"/>
      <c r="F603" s="197"/>
      <c r="G603" s="197"/>
      <c r="H603" s="197"/>
      <c r="I603" s="197"/>
      <c r="J603" s="197"/>
      <c r="K603" s="197"/>
      <c r="L603" s="197"/>
      <c r="M603" s="197"/>
      <c r="N603" s="197"/>
      <c r="O603" s="197"/>
      <c r="P603" s="197"/>
      <c r="Q603" s="197"/>
      <c r="R603" s="197"/>
      <c r="S603" s="197"/>
      <c r="T603" s="197"/>
      <c r="U603" s="197"/>
      <c r="V603" s="197"/>
      <c r="W603" s="197"/>
      <c r="X603" s="197"/>
      <c r="Y603" s="197"/>
      <c r="Z603" s="197"/>
    </row>
    <row r="604" ht="15.75" customHeight="1">
      <c r="A604" s="197"/>
      <c r="B604" s="197"/>
      <c r="C604" s="197"/>
      <c r="D604" s="197"/>
      <c r="E604" s="197"/>
      <c r="F604" s="197"/>
      <c r="G604" s="197"/>
      <c r="H604" s="197"/>
      <c r="I604" s="197"/>
      <c r="J604" s="197"/>
      <c r="K604" s="197"/>
      <c r="L604" s="197"/>
      <c r="M604" s="197"/>
      <c r="N604" s="197"/>
      <c r="O604" s="197"/>
      <c r="P604" s="197"/>
      <c r="Q604" s="197"/>
      <c r="R604" s="197"/>
      <c r="S604" s="197"/>
      <c r="T604" s="197"/>
      <c r="U604" s="197"/>
      <c r="V604" s="197"/>
      <c r="W604" s="197"/>
      <c r="X604" s="197"/>
      <c r="Y604" s="197"/>
      <c r="Z604" s="197"/>
    </row>
    <row r="605" ht="15.75" customHeight="1">
      <c r="A605" s="197"/>
      <c r="B605" s="197"/>
      <c r="C605" s="197"/>
      <c r="D605" s="197"/>
      <c r="E605" s="197"/>
      <c r="F605" s="197"/>
      <c r="G605" s="197"/>
      <c r="H605" s="197"/>
      <c r="I605" s="197"/>
      <c r="J605" s="197"/>
      <c r="K605" s="197"/>
      <c r="L605" s="197"/>
      <c r="M605" s="197"/>
      <c r="N605" s="197"/>
      <c r="O605" s="197"/>
      <c r="P605" s="197"/>
      <c r="Q605" s="197"/>
      <c r="R605" s="197"/>
      <c r="S605" s="197"/>
      <c r="T605" s="197"/>
      <c r="U605" s="197"/>
      <c r="V605" s="197"/>
      <c r="W605" s="197"/>
      <c r="X605" s="197"/>
      <c r="Y605" s="197"/>
      <c r="Z605" s="197"/>
    </row>
    <row r="606" ht="15.75" customHeight="1">
      <c r="A606" s="197"/>
      <c r="B606" s="197"/>
      <c r="C606" s="197"/>
      <c r="D606" s="197"/>
      <c r="E606" s="197"/>
      <c r="F606" s="197"/>
      <c r="G606" s="197"/>
      <c r="H606" s="197"/>
      <c r="I606" s="197"/>
      <c r="J606" s="197"/>
      <c r="K606" s="197"/>
      <c r="L606" s="197"/>
      <c r="M606" s="197"/>
      <c r="N606" s="197"/>
      <c r="O606" s="197"/>
      <c r="P606" s="197"/>
      <c r="Q606" s="197"/>
      <c r="R606" s="197"/>
      <c r="S606" s="197"/>
      <c r="T606" s="197"/>
      <c r="U606" s="197"/>
      <c r="V606" s="197"/>
      <c r="W606" s="197"/>
      <c r="X606" s="197"/>
      <c r="Y606" s="197"/>
      <c r="Z606" s="197"/>
    </row>
    <row r="607" ht="15.75" customHeight="1">
      <c r="A607" s="197"/>
      <c r="B607" s="197"/>
      <c r="C607" s="197"/>
      <c r="D607" s="197"/>
      <c r="E607" s="197"/>
      <c r="F607" s="197"/>
      <c r="G607" s="197"/>
      <c r="H607" s="197"/>
      <c r="I607" s="197"/>
      <c r="J607" s="197"/>
      <c r="K607" s="197"/>
      <c r="L607" s="197"/>
      <c r="M607" s="197"/>
      <c r="N607" s="197"/>
      <c r="O607" s="197"/>
      <c r="P607" s="197"/>
      <c r="Q607" s="197"/>
      <c r="R607" s="197"/>
      <c r="S607" s="197"/>
      <c r="T607" s="197"/>
      <c r="U607" s="197"/>
      <c r="V607" s="197"/>
      <c r="W607" s="197"/>
      <c r="X607" s="197"/>
      <c r="Y607" s="197"/>
      <c r="Z607" s="197"/>
    </row>
    <row r="608" ht="15.75" customHeight="1">
      <c r="A608" s="197"/>
      <c r="B608" s="197"/>
      <c r="C608" s="197"/>
      <c r="D608" s="197"/>
      <c r="E608" s="197"/>
      <c r="F608" s="197"/>
      <c r="G608" s="197"/>
      <c r="H608" s="197"/>
      <c r="I608" s="197"/>
      <c r="J608" s="197"/>
      <c r="K608" s="197"/>
      <c r="L608" s="197"/>
      <c r="M608" s="197"/>
      <c r="N608" s="197"/>
      <c r="O608" s="197"/>
      <c r="P608" s="197"/>
      <c r="Q608" s="197"/>
      <c r="R608" s="197"/>
      <c r="S608" s="197"/>
      <c r="T608" s="197"/>
      <c r="U608" s="197"/>
      <c r="V608" s="197"/>
      <c r="W608" s="197"/>
      <c r="X608" s="197"/>
      <c r="Y608" s="197"/>
      <c r="Z608" s="197"/>
    </row>
    <row r="609" ht="15.75" customHeight="1">
      <c r="A609" s="197"/>
      <c r="B609" s="197"/>
      <c r="C609" s="197"/>
      <c r="D609" s="197"/>
      <c r="E609" s="197"/>
      <c r="F609" s="197"/>
      <c r="G609" s="197"/>
      <c r="H609" s="197"/>
      <c r="I609" s="197"/>
      <c r="J609" s="197"/>
      <c r="K609" s="197"/>
      <c r="L609" s="197"/>
      <c r="M609" s="197"/>
      <c r="N609" s="197"/>
      <c r="O609" s="197"/>
      <c r="P609" s="197"/>
      <c r="Q609" s="197"/>
      <c r="R609" s="197"/>
      <c r="S609" s="197"/>
      <c r="T609" s="197"/>
      <c r="U609" s="197"/>
      <c r="V609" s="197"/>
      <c r="W609" s="197"/>
      <c r="X609" s="197"/>
      <c r="Y609" s="197"/>
      <c r="Z609" s="197"/>
    </row>
    <row r="610" ht="15.75" customHeight="1">
      <c r="A610" s="197"/>
      <c r="B610" s="197"/>
      <c r="C610" s="197"/>
      <c r="D610" s="197"/>
      <c r="E610" s="197"/>
      <c r="F610" s="197"/>
      <c r="G610" s="197"/>
      <c r="H610" s="197"/>
      <c r="I610" s="197"/>
      <c r="J610" s="197"/>
      <c r="K610" s="197"/>
      <c r="L610" s="197"/>
      <c r="M610" s="197"/>
      <c r="N610" s="197"/>
      <c r="O610" s="197"/>
      <c r="P610" s="197"/>
      <c r="Q610" s="197"/>
      <c r="R610" s="197"/>
      <c r="S610" s="197"/>
      <c r="T610" s="197"/>
      <c r="U610" s="197"/>
      <c r="V610" s="197"/>
      <c r="W610" s="197"/>
      <c r="X610" s="197"/>
      <c r="Y610" s="197"/>
      <c r="Z610" s="197"/>
    </row>
    <row r="611" ht="15.75" customHeight="1">
      <c r="A611" s="197"/>
      <c r="B611" s="197"/>
      <c r="C611" s="197"/>
      <c r="D611" s="197"/>
      <c r="E611" s="197"/>
      <c r="F611" s="197"/>
      <c r="G611" s="197"/>
      <c r="H611" s="197"/>
      <c r="I611" s="197"/>
      <c r="J611" s="197"/>
      <c r="K611" s="197"/>
      <c r="L611" s="197"/>
      <c r="M611" s="197"/>
      <c r="N611" s="197"/>
      <c r="O611" s="197"/>
      <c r="P611" s="197"/>
      <c r="Q611" s="197"/>
      <c r="R611" s="197"/>
      <c r="S611" s="197"/>
      <c r="T611" s="197"/>
      <c r="U611" s="197"/>
      <c r="V611" s="197"/>
      <c r="W611" s="197"/>
      <c r="X611" s="197"/>
      <c r="Y611" s="197"/>
      <c r="Z611" s="197"/>
    </row>
    <row r="612" ht="15.75" customHeight="1">
      <c r="A612" s="197"/>
      <c r="B612" s="197"/>
      <c r="C612" s="197"/>
      <c r="D612" s="197"/>
      <c r="E612" s="197"/>
      <c r="F612" s="197"/>
      <c r="G612" s="197"/>
      <c r="H612" s="197"/>
      <c r="I612" s="197"/>
      <c r="J612" s="197"/>
      <c r="K612" s="197"/>
      <c r="L612" s="197"/>
      <c r="M612" s="197"/>
      <c r="N612" s="197"/>
      <c r="O612" s="197"/>
      <c r="P612" s="197"/>
      <c r="Q612" s="197"/>
      <c r="R612" s="197"/>
      <c r="S612" s="197"/>
      <c r="T612" s="197"/>
      <c r="U612" s="197"/>
      <c r="V612" s="197"/>
      <c r="W612" s="197"/>
      <c r="X612" s="197"/>
      <c r="Y612" s="197"/>
      <c r="Z612" s="197"/>
    </row>
    <row r="613" ht="15.75" customHeight="1">
      <c r="A613" s="197"/>
      <c r="B613" s="197"/>
      <c r="C613" s="197"/>
      <c r="D613" s="197"/>
      <c r="E613" s="197"/>
      <c r="F613" s="197"/>
      <c r="G613" s="197"/>
      <c r="H613" s="197"/>
      <c r="I613" s="197"/>
      <c r="J613" s="197"/>
      <c r="K613" s="197"/>
      <c r="L613" s="197"/>
      <c r="M613" s="197"/>
      <c r="N613" s="197"/>
      <c r="O613" s="197"/>
      <c r="P613" s="197"/>
      <c r="Q613" s="197"/>
      <c r="R613" s="197"/>
      <c r="S613" s="197"/>
      <c r="T613" s="197"/>
      <c r="U613" s="197"/>
      <c r="V613" s="197"/>
      <c r="W613" s="197"/>
      <c r="X613" s="197"/>
      <c r="Y613" s="197"/>
      <c r="Z613" s="197"/>
    </row>
    <row r="614" ht="15.75" customHeight="1">
      <c r="A614" s="197"/>
      <c r="B614" s="197"/>
      <c r="C614" s="197"/>
      <c r="D614" s="197"/>
      <c r="E614" s="197"/>
      <c r="F614" s="197"/>
      <c r="G614" s="197"/>
      <c r="H614" s="197"/>
      <c r="I614" s="197"/>
      <c r="J614" s="197"/>
      <c r="K614" s="197"/>
      <c r="L614" s="197"/>
      <c r="M614" s="197"/>
      <c r="N614" s="197"/>
      <c r="O614" s="197"/>
      <c r="P614" s="197"/>
      <c r="Q614" s="197"/>
      <c r="R614" s="197"/>
      <c r="S614" s="197"/>
      <c r="T614" s="197"/>
      <c r="U614" s="197"/>
      <c r="V614" s="197"/>
      <c r="W614" s="197"/>
      <c r="X614" s="197"/>
      <c r="Y614" s="197"/>
      <c r="Z614" s="197"/>
    </row>
    <row r="615" ht="15.75" customHeight="1">
      <c r="A615" s="197"/>
      <c r="B615" s="197"/>
      <c r="C615" s="197"/>
      <c r="D615" s="197"/>
      <c r="E615" s="197"/>
      <c r="F615" s="197"/>
      <c r="G615" s="197"/>
      <c r="H615" s="197"/>
      <c r="I615" s="197"/>
      <c r="J615" s="197"/>
      <c r="K615" s="197"/>
      <c r="L615" s="197"/>
      <c r="M615" s="197"/>
      <c r="N615" s="197"/>
      <c r="O615" s="197"/>
      <c r="P615" s="197"/>
      <c r="Q615" s="197"/>
      <c r="R615" s="197"/>
      <c r="S615" s="197"/>
      <c r="T615" s="197"/>
      <c r="U615" s="197"/>
      <c r="V615" s="197"/>
      <c r="W615" s="197"/>
      <c r="X615" s="197"/>
      <c r="Y615" s="197"/>
      <c r="Z615" s="197"/>
    </row>
    <row r="616" ht="15.75" customHeight="1">
      <c r="A616" s="197"/>
      <c r="B616" s="197"/>
      <c r="C616" s="197"/>
      <c r="D616" s="197"/>
      <c r="E616" s="197"/>
      <c r="F616" s="197"/>
      <c r="G616" s="197"/>
      <c r="H616" s="197"/>
      <c r="I616" s="197"/>
      <c r="J616" s="197"/>
      <c r="K616" s="197"/>
      <c r="L616" s="197"/>
      <c r="M616" s="197"/>
      <c r="N616" s="197"/>
      <c r="O616" s="197"/>
      <c r="P616" s="197"/>
      <c r="Q616" s="197"/>
      <c r="R616" s="197"/>
      <c r="S616" s="197"/>
      <c r="T616" s="197"/>
      <c r="U616" s="197"/>
      <c r="V616" s="197"/>
      <c r="W616" s="197"/>
      <c r="X616" s="197"/>
      <c r="Y616" s="197"/>
      <c r="Z616" s="197"/>
    </row>
    <row r="617" ht="15.75" customHeight="1">
      <c r="A617" s="197"/>
      <c r="B617" s="197"/>
      <c r="C617" s="197"/>
      <c r="D617" s="197"/>
      <c r="E617" s="197"/>
      <c r="F617" s="197"/>
      <c r="G617" s="197"/>
      <c r="H617" s="197"/>
      <c r="I617" s="197"/>
      <c r="J617" s="197"/>
      <c r="K617" s="197"/>
      <c r="L617" s="197"/>
      <c r="M617" s="197"/>
      <c r="N617" s="197"/>
      <c r="O617" s="197"/>
      <c r="P617" s="197"/>
      <c r="Q617" s="197"/>
      <c r="R617" s="197"/>
      <c r="S617" s="197"/>
      <c r="T617" s="197"/>
      <c r="U617" s="197"/>
      <c r="V617" s="197"/>
      <c r="W617" s="197"/>
      <c r="X617" s="197"/>
      <c r="Y617" s="197"/>
      <c r="Z617" s="197"/>
    </row>
    <row r="618" ht="15.75" customHeight="1">
      <c r="A618" s="197"/>
      <c r="B618" s="197"/>
      <c r="C618" s="197"/>
      <c r="D618" s="197"/>
      <c r="E618" s="197"/>
      <c r="F618" s="197"/>
      <c r="G618" s="197"/>
      <c r="H618" s="197"/>
      <c r="I618" s="197"/>
      <c r="J618" s="197"/>
      <c r="K618" s="197"/>
      <c r="L618" s="197"/>
      <c r="M618" s="197"/>
      <c r="N618" s="197"/>
      <c r="O618" s="197"/>
      <c r="P618" s="197"/>
      <c r="Q618" s="197"/>
      <c r="R618" s="197"/>
      <c r="S618" s="197"/>
      <c r="T618" s="197"/>
      <c r="U618" s="197"/>
      <c r="V618" s="197"/>
      <c r="W618" s="197"/>
      <c r="X618" s="197"/>
      <c r="Y618" s="197"/>
      <c r="Z618" s="197"/>
    </row>
    <row r="619" ht="15.75" customHeight="1">
      <c r="A619" s="197"/>
      <c r="B619" s="197"/>
      <c r="C619" s="197"/>
      <c r="D619" s="197"/>
      <c r="E619" s="197"/>
      <c r="F619" s="197"/>
      <c r="G619" s="197"/>
      <c r="H619" s="197"/>
      <c r="I619" s="197"/>
      <c r="J619" s="197"/>
      <c r="K619" s="197"/>
      <c r="L619" s="197"/>
      <c r="M619" s="197"/>
      <c r="N619" s="197"/>
      <c r="O619" s="197"/>
      <c r="P619" s="197"/>
      <c r="Q619" s="197"/>
      <c r="R619" s="197"/>
      <c r="S619" s="197"/>
      <c r="T619" s="197"/>
      <c r="U619" s="197"/>
      <c r="V619" s="197"/>
      <c r="W619" s="197"/>
      <c r="X619" s="197"/>
      <c r="Y619" s="197"/>
      <c r="Z619" s="197"/>
    </row>
    <row r="620" ht="15.75" customHeight="1">
      <c r="A620" s="197"/>
      <c r="B620" s="197"/>
      <c r="C620" s="197"/>
      <c r="D620" s="197"/>
      <c r="E620" s="197"/>
      <c r="F620" s="197"/>
      <c r="G620" s="197"/>
      <c r="H620" s="197"/>
      <c r="I620" s="197"/>
      <c r="J620" s="197"/>
      <c r="K620" s="197"/>
      <c r="L620" s="197"/>
      <c r="M620" s="197"/>
      <c r="N620" s="197"/>
      <c r="O620" s="197"/>
      <c r="P620" s="197"/>
      <c r="Q620" s="197"/>
      <c r="R620" s="197"/>
      <c r="S620" s="197"/>
      <c r="T620" s="197"/>
      <c r="U620" s="197"/>
      <c r="V620" s="197"/>
      <c r="W620" s="197"/>
      <c r="X620" s="197"/>
      <c r="Y620" s="197"/>
      <c r="Z620" s="197"/>
    </row>
    <row r="621" ht="15.75" customHeight="1">
      <c r="A621" s="197"/>
      <c r="B621" s="197"/>
      <c r="C621" s="197"/>
      <c r="D621" s="197"/>
      <c r="E621" s="197"/>
      <c r="F621" s="197"/>
      <c r="G621" s="197"/>
      <c r="H621" s="197"/>
      <c r="I621" s="197"/>
      <c r="J621" s="197"/>
      <c r="K621" s="197"/>
      <c r="L621" s="197"/>
      <c r="M621" s="197"/>
      <c r="N621" s="197"/>
      <c r="O621" s="197"/>
      <c r="P621" s="197"/>
      <c r="Q621" s="197"/>
      <c r="R621" s="197"/>
      <c r="S621" s="197"/>
      <c r="T621" s="197"/>
      <c r="U621" s="197"/>
      <c r="V621" s="197"/>
      <c r="W621" s="197"/>
      <c r="X621" s="197"/>
      <c r="Y621" s="197"/>
      <c r="Z621" s="197"/>
    </row>
    <row r="622" ht="15.75" customHeight="1">
      <c r="A622" s="197"/>
      <c r="B622" s="197"/>
      <c r="C622" s="197"/>
      <c r="D622" s="197"/>
      <c r="E622" s="197"/>
      <c r="F622" s="197"/>
      <c r="G622" s="197"/>
      <c r="H622" s="197"/>
      <c r="I622" s="197"/>
      <c r="J622" s="197"/>
      <c r="K622" s="197"/>
      <c r="L622" s="197"/>
      <c r="M622" s="197"/>
      <c r="N622" s="197"/>
      <c r="O622" s="197"/>
      <c r="P622" s="197"/>
      <c r="Q622" s="197"/>
      <c r="R622" s="197"/>
      <c r="S622" s="197"/>
      <c r="T622" s="197"/>
      <c r="U622" s="197"/>
      <c r="V622" s="197"/>
      <c r="W622" s="197"/>
      <c r="X622" s="197"/>
      <c r="Y622" s="197"/>
      <c r="Z622" s="197"/>
    </row>
    <row r="623" ht="15.75" customHeight="1">
      <c r="A623" s="197"/>
      <c r="B623" s="197"/>
      <c r="C623" s="197"/>
      <c r="D623" s="197"/>
      <c r="E623" s="197"/>
      <c r="F623" s="197"/>
      <c r="G623" s="197"/>
      <c r="H623" s="197"/>
      <c r="I623" s="197"/>
      <c r="J623" s="197"/>
      <c r="K623" s="197"/>
      <c r="L623" s="197"/>
      <c r="M623" s="197"/>
      <c r="N623" s="197"/>
      <c r="O623" s="197"/>
      <c r="P623" s="197"/>
      <c r="Q623" s="197"/>
      <c r="R623" s="197"/>
      <c r="S623" s="197"/>
      <c r="T623" s="197"/>
      <c r="U623" s="197"/>
      <c r="V623" s="197"/>
      <c r="W623" s="197"/>
      <c r="X623" s="197"/>
      <c r="Y623" s="197"/>
      <c r="Z623" s="197"/>
    </row>
    <row r="624" ht="15.75" customHeight="1">
      <c r="A624" s="197"/>
      <c r="B624" s="197"/>
      <c r="C624" s="197"/>
      <c r="D624" s="197"/>
      <c r="E624" s="197"/>
      <c r="F624" s="197"/>
      <c r="G624" s="197"/>
      <c r="H624" s="197"/>
      <c r="I624" s="197"/>
      <c r="J624" s="197"/>
      <c r="K624" s="197"/>
      <c r="L624" s="197"/>
      <c r="M624" s="197"/>
      <c r="N624" s="197"/>
      <c r="O624" s="197"/>
      <c r="P624" s="197"/>
      <c r="Q624" s="197"/>
      <c r="R624" s="197"/>
      <c r="S624" s="197"/>
      <c r="T624" s="197"/>
      <c r="U624" s="197"/>
      <c r="V624" s="197"/>
      <c r="W624" s="197"/>
      <c r="X624" s="197"/>
      <c r="Y624" s="197"/>
      <c r="Z624" s="197"/>
    </row>
    <row r="625" ht="15.75" customHeight="1">
      <c r="A625" s="197"/>
      <c r="B625" s="197"/>
      <c r="C625" s="197"/>
      <c r="D625" s="197"/>
      <c r="E625" s="197"/>
      <c r="F625" s="197"/>
      <c r="G625" s="197"/>
      <c r="H625" s="197"/>
      <c r="I625" s="197"/>
      <c r="J625" s="197"/>
      <c r="K625" s="197"/>
      <c r="L625" s="197"/>
      <c r="M625" s="197"/>
      <c r="N625" s="197"/>
      <c r="O625" s="197"/>
      <c r="P625" s="197"/>
      <c r="Q625" s="197"/>
      <c r="R625" s="197"/>
      <c r="S625" s="197"/>
      <c r="T625" s="197"/>
      <c r="U625" s="197"/>
      <c r="V625" s="197"/>
      <c r="W625" s="197"/>
      <c r="X625" s="197"/>
      <c r="Y625" s="197"/>
      <c r="Z625" s="197"/>
    </row>
    <row r="626" ht="15.75" customHeight="1">
      <c r="A626" s="197"/>
      <c r="B626" s="197"/>
      <c r="C626" s="197"/>
      <c r="D626" s="197"/>
      <c r="E626" s="197"/>
      <c r="F626" s="197"/>
      <c r="G626" s="197"/>
      <c r="H626" s="197"/>
      <c r="I626" s="197"/>
      <c r="J626" s="197"/>
      <c r="K626" s="197"/>
      <c r="L626" s="197"/>
      <c r="M626" s="197"/>
      <c r="N626" s="197"/>
      <c r="O626" s="197"/>
      <c r="P626" s="197"/>
      <c r="Q626" s="197"/>
      <c r="R626" s="197"/>
      <c r="S626" s="197"/>
      <c r="T626" s="197"/>
      <c r="U626" s="197"/>
      <c r="V626" s="197"/>
      <c r="W626" s="197"/>
      <c r="X626" s="197"/>
      <c r="Y626" s="197"/>
      <c r="Z626" s="197"/>
    </row>
    <row r="627" ht="15.75" customHeight="1">
      <c r="A627" s="197"/>
      <c r="B627" s="197"/>
      <c r="C627" s="197"/>
      <c r="D627" s="197"/>
      <c r="E627" s="197"/>
      <c r="F627" s="197"/>
      <c r="G627" s="197"/>
      <c r="H627" s="197"/>
      <c r="I627" s="197"/>
      <c r="J627" s="197"/>
      <c r="K627" s="197"/>
      <c r="L627" s="197"/>
      <c r="M627" s="197"/>
      <c r="N627" s="197"/>
      <c r="O627" s="197"/>
      <c r="P627" s="197"/>
      <c r="Q627" s="197"/>
      <c r="R627" s="197"/>
      <c r="S627" s="197"/>
      <c r="T627" s="197"/>
      <c r="U627" s="197"/>
      <c r="V627" s="197"/>
      <c r="W627" s="197"/>
      <c r="X627" s="197"/>
      <c r="Y627" s="197"/>
      <c r="Z627" s="197"/>
    </row>
    <row r="628" ht="15.75" customHeight="1">
      <c r="A628" s="197"/>
      <c r="B628" s="197"/>
      <c r="C628" s="197"/>
      <c r="D628" s="197"/>
      <c r="E628" s="197"/>
      <c r="F628" s="197"/>
      <c r="G628" s="197"/>
      <c r="H628" s="197"/>
      <c r="I628" s="197"/>
      <c r="J628" s="197"/>
      <c r="K628" s="197"/>
      <c r="L628" s="197"/>
      <c r="M628" s="197"/>
      <c r="N628" s="197"/>
      <c r="O628" s="197"/>
      <c r="P628" s="197"/>
      <c r="Q628" s="197"/>
      <c r="R628" s="197"/>
      <c r="S628" s="197"/>
      <c r="T628" s="197"/>
      <c r="U628" s="197"/>
      <c r="V628" s="197"/>
      <c r="W628" s="197"/>
      <c r="X628" s="197"/>
      <c r="Y628" s="197"/>
      <c r="Z628" s="197"/>
    </row>
    <row r="629" ht="15.75" customHeight="1">
      <c r="A629" s="197"/>
      <c r="B629" s="197"/>
      <c r="C629" s="197"/>
      <c r="D629" s="197"/>
      <c r="E629" s="197"/>
      <c r="F629" s="197"/>
      <c r="G629" s="197"/>
      <c r="H629" s="197"/>
      <c r="I629" s="197"/>
      <c r="J629" s="197"/>
      <c r="K629" s="197"/>
      <c r="L629" s="197"/>
      <c r="M629" s="197"/>
      <c r="N629" s="197"/>
      <c r="O629" s="197"/>
      <c r="P629" s="197"/>
      <c r="Q629" s="197"/>
      <c r="R629" s="197"/>
      <c r="S629" s="197"/>
      <c r="T629" s="197"/>
      <c r="U629" s="197"/>
      <c r="V629" s="197"/>
      <c r="W629" s="197"/>
      <c r="X629" s="197"/>
      <c r="Y629" s="197"/>
      <c r="Z629" s="197"/>
    </row>
    <row r="630" ht="15.75" customHeight="1">
      <c r="A630" s="197"/>
      <c r="B630" s="197"/>
      <c r="C630" s="197"/>
      <c r="D630" s="197"/>
      <c r="E630" s="197"/>
      <c r="F630" s="197"/>
      <c r="G630" s="197"/>
      <c r="H630" s="197"/>
      <c r="I630" s="197"/>
      <c r="J630" s="197"/>
      <c r="K630" s="197"/>
      <c r="L630" s="197"/>
      <c r="M630" s="197"/>
      <c r="N630" s="197"/>
      <c r="O630" s="197"/>
      <c r="P630" s="197"/>
      <c r="Q630" s="197"/>
      <c r="R630" s="197"/>
      <c r="S630" s="197"/>
      <c r="T630" s="197"/>
      <c r="U630" s="197"/>
      <c r="V630" s="197"/>
      <c r="W630" s="197"/>
      <c r="X630" s="197"/>
      <c r="Y630" s="197"/>
      <c r="Z630" s="197"/>
    </row>
    <row r="631" ht="15.75" customHeight="1">
      <c r="A631" s="197"/>
      <c r="B631" s="197"/>
      <c r="C631" s="197"/>
      <c r="D631" s="197"/>
      <c r="E631" s="197"/>
      <c r="F631" s="197"/>
      <c r="G631" s="197"/>
      <c r="H631" s="197"/>
      <c r="I631" s="197"/>
      <c r="J631" s="197"/>
      <c r="K631" s="197"/>
      <c r="L631" s="197"/>
      <c r="M631" s="197"/>
      <c r="N631" s="197"/>
      <c r="O631" s="197"/>
      <c r="P631" s="197"/>
      <c r="Q631" s="197"/>
      <c r="R631" s="197"/>
      <c r="S631" s="197"/>
      <c r="T631" s="197"/>
      <c r="U631" s="197"/>
      <c r="V631" s="197"/>
      <c r="W631" s="197"/>
      <c r="X631" s="197"/>
      <c r="Y631" s="197"/>
      <c r="Z631" s="197"/>
    </row>
    <row r="632" ht="15.75" customHeight="1">
      <c r="A632" s="197"/>
      <c r="B632" s="197"/>
      <c r="C632" s="197"/>
      <c r="D632" s="197"/>
      <c r="E632" s="197"/>
      <c r="F632" s="197"/>
      <c r="G632" s="197"/>
      <c r="H632" s="197"/>
      <c r="I632" s="197"/>
      <c r="J632" s="197"/>
      <c r="K632" s="197"/>
      <c r="L632" s="197"/>
      <c r="M632" s="197"/>
      <c r="N632" s="197"/>
      <c r="O632" s="197"/>
      <c r="P632" s="197"/>
      <c r="Q632" s="197"/>
      <c r="R632" s="197"/>
      <c r="S632" s="197"/>
      <c r="T632" s="197"/>
      <c r="U632" s="197"/>
      <c r="V632" s="197"/>
      <c r="W632" s="197"/>
      <c r="X632" s="197"/>
      <c r="Y632" s="197"/>
      <c r="Z632" s="197"/>
    </row>
    <row r="633" ht="15.75" customHeight="1">
      <c r="A633" s="197"/>
      <c r="B633" s="197"/>
      <c r="C633" s="197"/>
      <c r="D633" s="197"/>
      <c r="E633" s="197"/>
      <c r="F633" s="197"/>
      <c r="G633" s="197"/>
      <c r="H633" s="197"/>
      <c r="I633" s="197"/>
      <c r="J633" s="197"/>
      <c r="K633" s="197"/>
      <c r="L633" s="197"/>
      <c r="M633" s="197"/>
      <c r="N633" s="197"/>
      <c r="O633" s="197"/>
      <c r="P633" s="197"/>
      <c r="Q633" s="197"/>
      <c r="R633" s="197"/>
      <c r="S633" s="197"/>
      <c r="T633" s="197"/>
      <c r="U633" s="197"/>
      <c r="V633" s="197"/>
      <c r="W633" s="197"/>
      <c r="X633" s="197"/>
      <c r="Y633" s="197"/>
      <c r="Z633" s="197"/>
    </row>
    <row r="634" ht="15.75" customHeight="1">
      <c r="A634" s="197"/>
      <c r="B634" s="197"/>
      <c r="C634" s="197"/>
      <c r="D634" s="197"/>
      <c r="E634" s="197"/>
      <c r="F634" s="197"/>
      <c r="G634" s="197"/>
      <c r="H634" s="197"/>
      <c r="I634" s="197"/>
      <c r="J634" s="197"/>
      <c r="K634" s="197"/>
      <c r="L634" s="197"/>
      <c r="M634" s="197"/>
      <c r="N634" s="197"/>
      <c r="O634" s="197"/>
      <c r="P634" s="197"/>
      <c r="Q634" s="197"/>
      <c r="R634" s="197"/>
      <c r="S634" s="197"/>
      <c r="T634" s="197"/>
      <c r="U634" s="197"/>
      <c r="V634" s="197"/>
      <c r="W634" s="197"/>
      <c r="X634" s="197"/>
      <c r="Y634" s="197"/>
      <c r="Z634" s="197"/>
    </row>
    <row r="635" ht="15.75" customHeight="1">
      <c r="A635" s="197"/>
      <c r="B635" s="197"/>
      <c r="C635" s="197"/>
      <c r="D635" s="197"/>
      <c r="E635" s="197"/>
      <c r="F635" s="197"/>
      <c r="G635" s="197"/>
      <c r="H635" s="197"/>
      <c r="I635" s="197"/>
      <c r="J635" s="197"/>
      <c r="K635" s="197"/>
      <c r="L635" s="197"/>
      <c r="M635" s="197"/>
      <c r="N635" s="197"/>
      <c r="O635" s="197"/>
      <c r="P635" s="197"/>
      <c r="Q635" s="197"/>
      <c r="R635" s="197"/>
      <c r="S635" s="197"/>
      <c r="T635" s="197"/>
      <c r="U635" s="197"/>
      <c r="V635" s="197"/>
      <c r="W635" s="197"/>
      <c r="X635" s="197"/>
      <c r="Y635" s="197"/>
      <c r="Z635" s="197"/>
    </row>
    <row r="636" ht="15.75" customHeight="1">
      <c r="A636" s="197"/>
      <c r="B636" s="197"/>
      <c r="C636" s="197"/>
      <c r="D636" s="197"/>
      <c r="E636" s="197"/>
      <c r="F636" s="197"/>
      <c r="G636" s="197"/>
      <c r="H636" s="197"/>
      <c r="I636" s="197"/>
      <c r="J636" s="197"/>
      <c r="K636" s="197"/>
      <c r="L636" s="197"/>
      <c r="M636" s="197"/>
      <c r="N636" s="197"/>
      <c r="O636" s="197"/>
      <c r="P636" s="197"/>
      <c r="Q636" s="197"/>
      <c r="R636" s="197"/>
      <c r="S636" s="197"/>
      <c r="T636" s="197"/>
      <c r="U636" s="197"/>
      <c r="V636" s="197"/>
      <c r="W636" s="197"/>
      <c r="X636" s="197"/>
      <c r="Y636" s="197"/>
      <c r="Z636" s="197"/>
    </row>
    <row r="637" ht="15.75" customHeight="1">
      <c r="A637" s="197"/>
      <c r="B637" s="197"/>
      <c r="C637" s="197"/>
      <c r="D637" s="197"/>
      <c r="E637" s="197"/>
      <c r="F637" s="197"/>
      <c r="G637" s="197"/>
      <c r="H637" s="197"/>
      <c r="I637" s="197"/>
      <c r="J637" s="197"/>
      <c r="K637" s="197"/>
      <c r="L637" s="197"/>
      <c r="M637" s="197"/>
      <c r="N637" s="197"/>
      <c r="O637" s="197"/>
      <c r="P637" s="197"/>
      <c r="Q637" s="197"/>
      <c r="R637" s="197"/>
      <c r="S637" s="197"/>
      <c r="T637" s="197"/>
      <c r="U637" s="197"/>
      <c r="V637" s="197"/>
      <c r="W637" s="197"/>
      <c r="X637" s="197"/>
      <c r="Y637" s="197"/>
      <c r="Z637" s="197"/>
    </row>
    <row r="638" ht="15.75" customHeight="1">
      <c r="A638" s="197"/>
      <c r="B638" s="197"/>
      <c r="C638" s="197"/>
      <c r="D638" s="197"/>
      <c r="E638" s="197"/>
      <c r="F638" s="197"/>
      <c r="G638" s="197"/>
      <c r="H638" s="197"/>
      <c r="I638" s="197"/>
      <c r="J638" s="197"/>
      <c r="K638" s="197"/>
      <c r="L638" s="197"/>
      <c r="M638" s="197"/>
      <c r="N638" s="197"/>
      <c r="O638" s="197"/>
      <c r="P638" s="197"/>
      <c r="Q638" s="197"/>
      <c r="R638" s="197"/>
      <c r="S638" s="197"/>
      <c r="T638" s="197"/>
      <c r="U638" s="197"/>
      <c r="V638" s="197"/>
      <c r="W638" s="197"/>
      <c r="X638" s="197"/>
      <c r="Y638" s="197"/>
      <c r="Z638" s="197"/>
    </row>
    <row r="639" ht="15.75" customHeight="1">
      <c r="A639" s="197"/>
      <c r="B639" s="197"/>
      <c r="C639" s="197"/>
      <c r="D639" s="197"/>
      <c r="E639" s="197"/>
      <c r="F639" s="197"/>
      <c r="G639" s="197"/>
      <c r="H639" s="197"/>
      <c r="I639" s="197"/>
      <c r="J639" s="197"/>
      <c r="K639" s="197"/>
      <c r="L639" s="197"/>
      <c r="M639" s="197"/>
      <c r="N639" s="197"/>
      <c r="O639" s="197"/>
      <c r="P639" s="197"/>
      <c r="Q639" s="197"/>
      <c r="R639" s="197"/>
      <c r="S639" s="197"/>
      <c r="T639" s="197"/>
      <c r="U639" s="197"/>
      <c r="V639" s="197"/>
      <c r="W639" s="197"/>
      <c r="X639" s="197"/>
      <c r="Y639" s="197"/>
      <c r="Z639" s="197"/>
    </row>
    <row r="640" ht="15.75" customHeight="1">
      <c r="A640" s="197"/>
      <c r="B640" s="197"/>
      <c r="C640" s="197"/>
      <c r="D640" s="197"/>
      <c r="E640" s="197"/>
      <c r="F640" s="197"/>
      <c r="G640" s="197"/>
      <c r="H640" s="197"/>
      <c r="I640" s="197"/>
      <c r="J640" s="197"/>
      <c r="K640" s="197"/>
      <c r="L640" s="197"/>
      <c r="M640" s="197"/>
      <c r="N640" s="197"/>
      <c r="O640" s="197"/>
      <c r="P640" s="197"/>
      <c r="Q640" s="197"/>
      <c r="R640" s="197"/>
      <c r="S640" s="197"/>
      <c r="T640" s="197"/>
      <c r="U640" s="197"/>
      <c r="V640" s="197"/>
      <c r="W640" s="197"/>
      <c r="X640" s="197"/>
      <c r="Y640" s="197"/>
      <c r="Z640" s="197"/>
    </row>
    <row r="641" ht="15.75" customHeight="1">
      <c r="A641" s="197"/>
      <c r="B641" s="197"/>
      <c r="C641" s="197"/>
      <c r="D641" s="197"/>
      <c r="E641" s="197"/>
      <c r="F641" s="197"/>
      <c r="G641" s="197"/>
      <c r="H641" s="197"/>
      <c r="I641" s="197"/>
      <c r="J641" s="197"/>
      <c r="K641" s="197"/>
      <c r="L641" s="197"/>
      <c r="M641" s="197"/>
      <c r="N641" s="197"/>
      <c r="O641" s="197"/>
      <c r="P641" s="197"/>
      <c r="Q641" s="197"/>
      <c r="R641" s="197"/>
      <c r="S641" s="197"/>
      <c r="T641" s="197"/>
      <c r="U641" s="197"/>
      <c r="V641" s="197"/>
      <c r="W641" s="197"/>
      <c r="X641" s="197"/>
      <c r="Y641" s="197"/>
      <c r="Z641" s="197"/>
    </row>
    <row r="642" ht="15.75" customHeight="1">
      <c r="A642" s="197"/>
      <c r="B642" s="197"/>
      <c r="C642" s="197"/>
      <c r="D642" s="197"/>
      <c r="E642" s="197"/>
      <c r="F642" s="197"/>
      <c r="G642" s="197"/>
      <c r="H642" s="197"/>
      <c r="I642" s="197"/>
      <c r="J642" s="197"/>
      <c r="K642" s="197"/>
      <c r="L642" s="197"/>
      <c r="M642" s="197"/>
      <c r="N642" s="197"/>
      <c r="O642" s="197"/>
      <c r="P642" s="197"/>
      <c r="Q642" s="197"/>
      <c r="R642" s="197"/>
      <c r="S642" s="197"/>
      <c r="T642" s="197"/>
      <c r="U642" s="197"/>
      <c r="V642" s="197"/>
      <c r="W642" s="197"/>
      <c r="X642" s="197"/>
      <c r="Y642" s="197"/>
      <c r="Z642" s="197"/>
    </row>
    <row r="643" ht="15.75" customHeight="1">
      <c r="A643" s="197"/>
      <c r="B643" s="197"/>
      <c r="C643" s="197"/>
      <c r="D643" s="197"/>
      <c r="E643" s="197"/>
      <c r="F643" s="197"/>
      <c r="G643" s="197"/>
      <c r="H643" s="197"/>
      <c r="I643" s="197"/>
      <c r="J643" s="197"/>
      <c r="K643" s="197"/>
      <c r="L643" s="197"/>
      <c r="M643" s="197"/>
      <c r="N643" s="197"/>
      <c r="O643" s="197"/>
      <c r="P643" s="197"/>
      <c r="Q643" s="197"/>
      <c r="R643" s="197"/>
      <c r="S643" s="197"/>
      <c r="T643" s="197"/>
      <c r="U643" s="197"/>
      <c r="V643" s="197"/>
      <c r="W643" s="197"/>
      <c r="X643" s="197"/>
      <c r="Y643" s="197"/>
      <c r="Z643" s="197"/>
    </row>
    <row r="644" ht="15.75" customHeight="1">
      <c r="A644" s="197"/>
      <c r="B644" s="197"/>
      <c r="C644" s="197"/>
      <c r="D644" s="197"/>
      <c r="E644" s="197"/>
      <c r="F644" s="197"/>
      <c r="G644" s="197"/>
      <c r="H644" s="197"/>
      <c r="I644" s="197"/>
      <c r="J644" s="197"/>
      <c r="K644" s="197"/>
      <c r="L644" s="197"/>
      <c r="M644" s="197"/>
      <c r="N644" s="197"/>
      <c r="O644" s="197"/>
      <c r="P644" s="197"/>
      <c r="Q644" s="197"/>
      <c r="R644" s="197"/>
      <c r="S644" s="197"/>
      <c r="T644" s="197"/>
      <c r="U644" s="197"/>
      <c r="V644" s="197"/>
      <c r="W644" s="197"/>
      <c r="X644" s="197"/>
      <c r="Y644" s="197"/>
      <c r="Z644" s="197"/>
    </row>
    <row r="645" ht="15.75" customHeight="1">
      <c r="A645" s="197"/>
      <c r="B645" s="197"/>
      <c r="C645" s="197"/>
      <c r="D645" s="197"/>
      <c r="E645" s="197"/>
      <c r="F645" s="197"/>
      <c r="G645" s="197"/>
      <c r="H645" s="197"/>
      <c r="I645" s="197"/>
      <c r="J645" s="197"/>
      <c r="K645" s="197"/>
      <c r="L645" s="197"/>
      <c r="M645" s="197"/>
      <c r="N645" s="197"/>
      <c r="O645" s="197"/>
      <c r="P645" s="197"/>
      <c r="Q645" s="197"/>
      <c r="R645" s="197"/>
      <c r="S645" s="197"/>
      <c r="T645" s="197"/>
      <c r="U645" s="197"/>
      <c r="V645" s="197"/>
      <c r="W645" s="197"/>
      <c r="X645" s="197"/>
      <c r="Y645" s="197"/>
      <c r="Z645" s="197"/>
    </row>
    <row r="646" ht="15.75" customHeight="1">
      <c r="A646" s="197"/>
      <c r="B646" s="197"/>
      <c r="C646" s="197"/>
      <c r="D646" s="197"/>
      <c r="E646" s="197"/>
      <c r="F646" s="197"/>
      <c r="G646" s="197"/>
      <c r="H646" s="197"/>
      <c r="I646" s="197"/>
      <c r="J646" s="197"/>
      <c r="K646" s="197"/>
      <c r="L646" s="197"/>
      <c r="M646" s="197"/>
      <c r="N646" s="197"/>
      <c r="O646" s="197"/>
      <c r="P646" s="197"/>
      <c r="Q646" s="197"/>
      <c r="R646" s="197"/>
      <c r="S646" s="197"/>
      <c r="T646" s="197"/>
      <c r="U646" s="197"/>
      <c r="V646" s="197"/>
      <c r="W646" s="197"/>
      <c r="X646" s="197"/>
      <c r="Y646" s="197"/>
      <c r="Z646" s="197"/>
    </row>
    <row r="647" ht="15.75" customHeight="1">
      <c r="A647" s="197"/>
      <c r="B647" s="197"/>
      <c r="C647" s="197"/>
      <c r="D647" s="197"/>
      <c r="E647" s="197"/>
      <c r="F647" s="197"/>
      <c r="G647" s="197"/>
      <c r="H647" s="197"/>
      <c r="I647" s="197"/>
      <c r="J647" s="197"/>
      <c r="K647" s="197"/>
      <c r="L647" s="197"/>
      <c r="M647" s="197"/>
      <c r="N647" s="197"/>
      <c r="O647" s="197"/>
      <c r="P647" s="197"/>
      <c r="Q647" s="197"/>
      <c r="R647" s="197"/>
      <c r="S647" s="197"/>
      <c r="T647" s="197"/>
      <c r="U647" s="197"/>
      <c r="V647" s="197"/>
      <c r="W647" s="197"/>
      <c r="X647" s="197"/>
      <c r="Y647" s="197"/>
      <c r="Z647" s="197"/>
    </row>
    <row r="648" ht="15.75" customHeight="1">
      <c r="A648" s="197"/>
      <c r="B648" s="197"/>
      <c r="C648" s="197"/>
      <c r="D648" s="197"/>
      <c r="E648" s="197"/>
      <c r="F648" s="197"/>
      <c r="G648" s="197"/>
      <c r="H648" s="197"/>
      <c r="I648" s="197"/>
      <c r="J648" s="197"/>
      <c r="K648" s="197"/>
      <c r="L648" s="197"/>
      <c r="M648" s="197"/>
      <c r="N648" s="197"/>
      <c r="O648" s="197"/>
      <c r="P648" s="197"/>
      <c r="Q648" s="197"/>
      <c r="R648" s="197"/>
      <c r="S648" s="197"/>
      <c r="T648" s="197"/>
      <c r="U648" s="197"/>
      <c r="V648" s="197"/>
      <c r="W648" s="197"/>
      <c r="X648" s="197"/>
      <c r="Y648" s="197"/>
      <c r="Z648" s="197"/>
    </row>
    <row r="649" ht="15.75" customHeight="1">
      <c r="A649" s="197"/>
      <c r="B649" s="197"/>
      <c r="C649" s="197"/>
      <c r="D649" s="197"/>
      <c r="E649" s="197"/>
      <c r="F649" s="197"/>
      <c r="G649" s="197"/>
      <c r="H649" s="197"/>
      <c r="I649" s="197"/>
      <c r="J649" s="197"/>
      <c r="K649" s="197"/>
      <c r="L649" s="197"/>
      <c r="M649" s="197"/>
      <c r="N649" s="197"/>
      <c r="O649" s="197"/>
      <c r="P649" s="197"/>
      <c r="Q649" s="197"/>
      <c r="R649" s="197"/>
      <c r="S649" s="197"/>
      <c r="T649" s="197"/>
      <c r="U649" s="197"/>
      <c r="V649" s="197"/>
      <c r="W649" s="197"/>
      <c r="X649" s="197"/>
      <c r="Y649" s="197"/>
      <c r="Z649" s="197"/>
    </row>
    <row r="650" ht="15.75" customHeight="1">
      <c r="A650" s="197"/>
      <c r="B650" s="197"/>
      <c r="C650" s="197"/>
      <c r="D650" s="197"/>
      <c r="E650" s="197"/>
      <c r="F650" s="197"/>
      <c r="G650" s="197"/>
      <c r="H650" s="197"/>
      <c r="I650" s="197"/>
      <c r="J650" s="197"/>
      <c r="K650" s="197"/>
      <c r="L650" s="197"/>
      <c r="M650" s="197"/>
      <c r="N650" s="197"/>
      <c r="O650" s="197"/>
      <c r="P650" s="197"/>
      <c r="Q650" s="197"/>
      <c r="R650" s="197"/>
      <c r="S650" s="197"/>
      <c r="T650" s="197"/>
      <c r="U650" s="197"/>
      <c r="V650" s="197"/>
      <c r="W650" s="197"/>
      <c r="X650" s="197"/>
      <c r="Y650" s="197"/>
      <c r="Z650" s="197"/>
    </row>
    <row r="651" ht="15.75" customHeight="1">
      <c r="A651" s="197"/>
      <c r="B651" s="197"/>
      <c r="C651" s="197"/>
      <c r="D651" s="197"/>
      <c r="E651" s="197"/>
      <c r="F651" s="197"/>
      <c r="G651" s="197"/>
      <c r="H651" s="197"/>
      <c r="I651" s="197"/>
      <c r="J651" s="197"/>
      <c r="K651" s="197"/>
      <c r="L651" s="197"/>
      <c r="M651" s="197"/>
      <c r="N651" s="197"/>
      <c r="O651" s="197"/>
      <c r="P651" s="197"/>
      <c r="Q651" s="197"/>
      <c r="R651" s="197"/>
      <c r="S651" s="197"/>
      <c r="T651" s="197"/>
      <c r="U651" s="197"/>
      <c r="V651" s="197"/>
      <c r="W651" s="197"/>
      <c r="X651" s="197"/>
      <c r="Y651" s="197"/>
      <c r="Z651" s="197"/>
    </row>
    <row r="652" ht="15.75" customHeight="1">
      <c r="A652" s="197"/>
      <c r="B652" s="197"/>
      <c r="C652" s="197"/>
      <c r="D652" s="197"/>
      <c r="E652" s="197"/>
      <c r="F652" s="197"/>
      <c r="G652" s="197"/>
      <c r="H652" s="197"/>
      <c r="I652" s="197"/>
      <c r="J652" s="197"/>
      <c r="K652" s="197"/>
      <c r="L652" s="197"/>
      <c r="M652" s="197"/>
      <c r="N652" s="197"/>
      <c r="O652" s="197"/>
      <c r="P652" s="197"/>
      <c r="Q652" s="197"/>
      <c r="R652" s="197"/>
      <c r="S652" s="197"/>
      <c r="T652" s="197"/>
      <c r="U652" s="197"/>
      <c r="V652" s="197"/>
      <c r="W652" s="197"/>
      <c r="X652" s="197"/>
      <c r="Y652" s="197"/>
      <c r="Z652" s="197"/>
    </row>
    <row r="653" ht="15.75" customHeight="1">
      <c r="A653" s="197"/>
      <c r="B653" s="197"/>
      <c r="C653" s="197"/>
      <c r="D653" s="197"/>
      <c r="E653" s="197"/>
      <c r="F653" s="197"/>
      <c r="G653" s="197"/>
      <c r="H653" s="197"/>
      <c r="I653" s="197"/>
      <c r="J653" s="197"/>
      <c r="K653" s="197"/>
      <c r="L653" s="197"/>
      <c r="M653" s="197"/>
      <c r="N653" s="197"/>
      <c r="O653" s="197"/>
      <c r="P653" s="197"/>
      <c r="Q653" s="197"/>
      <c r="R653" s="197"/>
      <c r="S653" s="197"/>
      <c r="T653" s="197"/>
      <c r="U653" s="197"/>
      <c r="V653" s="197"/>
      <c r="W653" s="197"/>
      <c r="X653" s="197"/>
      <c r="Y653" s="197"/>
      <c r="Z653" s="197"/>
    </row>
    <row r="654" ht="15.75" customHeight="1">
      <c r="A654" s="197"/>
      <c r="B654" s="197"/>
      <c r="C654" s="197"/>
      <c r="D654" s="197"/>
      <c r="E654" s="197"/>
      <c r="F654" s="197"/>
      <c r="G654" s="197"/>
      <c r="H654" s="197"/>
      <c r="I654" s="197"/>
      <c r="J654" s="197"/>
      <c r="K654" s="197"/>
      <c r="L654" s="197"/>
      <c r="M654" s="197"/>
      <c r="N654" s="197"/>
      <c r="O654" s="197"/>
      <c r="P654" s="197"/>
      <c r="Q654" s="197"/>
      <c r="R654" s="197"/>
      <c r="S654" s="197"/>
      <c r="T654" s="197"/>
      <c r="U654" s="197"/>
      <c r="V654" s="197"/>
      <c r="W654" s="197"/>
      <c r="X654" s="197"/>
      <c r="Y654" s="197"/>
      <c r="Z654" s="197"/>
    </row>
    <row r="655" ht="15.75" customHeight="1">
      <c r="A655" s="197"/>
      <c r="B655" s="197"/>
      <c r="C655" s="197"/>
      <c r="D655" s="197"/>
      <c r="E655" s="197"/>
      <c r="F655" s="197"/>
      <c r="G655" s="197"/>
      <c r="H655" s="197"/>
      <c r="I655" s="197"/>
      <c r="J655" s="197"/>
      <c r="K655" s="197"/>
      <c r="L655" s="197"/>
      <c r="M655" s="197"/>
      <c r="N655" s="197"/>
      <c r="O655" s="197"/>
      <c r="P655" s="197"/>
      <c r="Q655" s="197"/>
      <c r="R655" s="197"/>
      <c r="S655" s="197"/>
      <c r="T655" s="197"/>
      <c r="U655" s="197"/>
      <c r="V655" s="197"/>
      <c r="W655" s="197"/>
      <c r="X655" s="197"/>
      <c r="Y655" s="197"/>
      <c r="Z655" s="197"/>
    </row>
    <row r="656" ht="15.75" customHeight="1">
      <c r="A656" s="197"/>
      <c r="B656" s="197"/>
      <c r="C656" s="197"/>
      <c r="D656" s="197"/>
      <c r="E656" s="197"/>
      <c r="F656" s="197"/>
      <c r="G656" s="197"/>
      <c r="H656" s="197"/>
      <c r="I656" s="197"/>
      <c r="J656" s="197"/>
      <c r="K656" s="197"/>
      <c r="L656" s="197"/>
      <c r="M656" s="197"/>
      <c r="N656" s="197"/>
      <c r="O656" s="197"/>
      <c r="P656" s="197"/>
      <c r="Q656" s="197"/>
      <c r="R656" s="197"/>
      <c r="S656" s="197"/>
      <c r="T656" s="197"/>
      <c r="U656" s="197"/>
      <c r="V656" s="197"/>
      <c r="W656" s="197"/>
      <c r="X656" s="197"/>
      <c r="Y656" s="197"/>
      <c r="Z656" s="197"/>
    </row>
    <row r="657" ht="15.75" customHeight="1">
      <c r="A657" s="197"/>
      <c r="B657" s="197"/>
      <c r="C657" s="197"/>
      <c r="D657" s="197"/>
      <c r="E657" s="197"/>
      <c r="F657" s="197"/>
      <c r="G657" s="197"/>
      <c r="H657" s="197"/>
      <c r="I657" s="197"/>
      <c r="J657" s="197"/>
      <c r="K657" s="197"/>
      <c r="L657" s="197"/>
      <c r="M657" s="197"/>
      <c r="N657" s="197"/>
      <c r="O657" s="197"/>
      <c r="P657" s="197"/>
      <c r="Q657" s="197"/>
      <c r="R657" s="197"/>
      <c r="S657" s="197"/>
      <c r="T657" s="197"/>
      <c r="U657" s="197"/>
      <c r="V657" s="197"/>
      <c r="W657" s="197"/>
      <c r="X657" s="197"/>
      <c r="Y657" s="197"/>
      <c r="Z657" s="197"/>
    </row>
    <row r="658" ht="15.75" customHeight="1">
      <c r="A658" s="197"/>
      <c r="B658" s="197"/>
      <c r="C658" s="197"/>
      <c r="D658" s="197"/>
      <c r="E658" s="197"/>
      <c r="F658" s="197"/>
      <c r="G658" s="197"/>
      <c r="H658" s="197"/>
      <c r="I658" s="197"/>
      <c r="J658" s="197"/>
      <c r="K658" s="197"/>
      <c r="L658" s="197"/>
      <c r="M658" s="197"/>
      <c r="N658" s="197"/>
      <c r="O658" s="197"/>
      <c r="P658" s="197"/>
      <c r="Q658" s="197"/>
      <c r="R658" s="197"/>
      <c r="S658" s="197"/>
      <c r="T658" s="197"/>
      <c r="U658" s="197"/>
      <c r="V658" s="197"/>
      <c r="W658" s="197"/>
      <c r="X658" s="197"/>
      <c r="Y658" s="197"/>
      <c r="Z658" s="197"/>
    </row>
    <row r="659" ht="15.75" customHeight="1">
      <c r="A659" s="197"/>
      <c r="B659" s="197"/>
      <c r="C659" s="197"/>
      <c r="D659" s="197"/>
      <c r="E659" s="197"/>
      <c r="F659" s="197"/>
      <c r="G659" s="197"/>
      <c r="H659" s="197"/>
      <c r="I659" s="197"/>
      <c r="J659" s="197"/>
      <c r="K659" s="197"/>
      <c r="L659" s="197"/>
      <c r="M659" s="197"/>
      <c r="N659" s="197"/>
      <c r="O659" s="197"/>
      <c r="P659" s="197"/>
      <c r="Q659" s="197"/>
      <c r="R659" s="197"/>
      <c r="S659" s="197"/>
      <c r="T659" s="197"/>
      <c r="U659" s="197"/>
      <c r="V659" s="197"/>
      <c r="W659" s="197"/>
      <c r="X659" s="197"/>
      <c r="Y659" s="197"/>
      <c r="Z659" s="197"/>
    </row>
    <row r="660" ht="15.75" customHeight="1">
      <c r="A660" s="197"/>
      <c r="B660" s="197"/>
      <c r="C660" s="197"/>
      <c r="D660" s="197"/>
      <c r="E660" s="197"/>
      <c r="F660" s="197"/>
      <c r="G660" s="197"/>
      <c r="H660" s="197"/>
      <c r="I660" s="197"/>
      <c r="J660" s="197"/>
      <c r="K660" s="197"/>
      <c r="L660" s="197"/>
      <c r="M660" s="197"/>
      <c r="N660" s="197"/>
      <c r="O660" s="197"/>
      <c r="P660" s="197"/>
      <c r="Q660" s="197"/>
      <c r="R660" s="197"/>
      <c r="S660" s="197"/>
      <c r="T660" s="197"/>
      <c r="U660" s="197"/>
      <c r="V660" s="197"/>
      <c r="W660" s="197"/>
      <c r="X660" s="197"/>
      <c r="Y660" s="197"/>
      <c r="Z660" s="197"/>
    </row>
    <row r="661" ht="15.75" customHeight="1">
      <c r="A661" s="197"/>
      <c r="B661" s="197"/>
      <c r="C661" s="197"/>
      <c r="D661" s="197"/>
      <c r="E661" s="197"/>
      <c r="F661" s="197"/>
      <c r="G661" s="197"/>
      <c r="H661" s="197"/>
      <c r="I661" s="197"/>
      <c r="J661" s="197"/>
      <c r="K661" s="197"/>
      <c r="L661" s="197"/>
      <c r="M661" s="197"/>
      <c r="N661" s="197"/>
      <c r="O661" s="197"/>
      <c r="P661" s="197"/>
      <c r="Q661" s="197"/>
      <c r="R661" s="197"/>
      <c r="S661" s="197"/>
      <c r="T661" s="197"/>
      <c r="U661" s="197"/>
      <c r="V661" s="197"/>
      <c r="W661" s="197"/>
      <c r="X661" s="197"/>
      <c r="Y661" s="197"/>
      <c r="Z661" s="197"/>
    </row>
    <row r="662" ht="15.75" customHeight="1">
      <c r="A662" s="197"/>
      <c r="B662" s="197"/>
      <c r="C662" s="197"/>
      <c r="D662" s="197"/>
      <c r="E662" s="197"/>
      <c r="F662" s="197"/>
      <c r="G662" s="197"/>
      <c r="H662" s="197"/>
      <c r="I662" s="197"/>
      <c r="J662" s="197"/>
      <c r="K662" s="197"/>
      <c r="L662" s="197"/>
      <c r="M662" s="197"/>
      <c r="N662" s="197"/>
      <c r="O662" s="197"/>
      <c r="P662" s="197"/>
      <c r="Q662" s="197"/>
      <c r="R662" s="197"/>
      <c r="S662" s="197"/>
      <c r="T662" s="197"/>
      <c r="U662" s="197"/>
      <c r="V662" s="197"/>
      <c r="W662" s="197"/>
      <c r="X662" s="197"/>
      <c r="Y662" s="197"/>
      <c r="Z662" s="197"/>
    </row>
    <row r="663" ht="15.75" customHeight="1">
      <c r="A663" s="197"/>
      <c r="B663" s="197"/>
      <c r="C663" s="197"/>
      <c r="D663" s="197"/>
      <c r="E663" s="197"/>
      <c r="F663" s="197"/>
      <c r="G663" s="197"/>
      <c r="H663" s="197"/>
      <c r="I663" s="197"/>
      <c r="J663" s="197"/>
      <c r="K663" s="197"/>
      <c r="L663" s="197"/>
      <c r="M663" s="197"/>
      <c r="N663" s="197"/>
      <c r="O663" s="197"/>
      <c r="P663" s="197"/>
      <c r="Q663" s="197"/>
      <c r="R663" s="197"/>
      <c r="S663" s="197"/>
      <c r="T663" s="197"/>
      <c r="U663" s="197"/>
      <c r="V663" s="197"/>
      <c r="W663" s="197"/>
      <c r="X663" s="197"/>
      <c r="Y663" s="197"/>
      <c r="Z663" s="197"/>
    </row>
    <row r="664" ht="15.75" customHeight="1">
      <c r="A664" s="197"/>
      <c r="B664" s="197"/>
      <c r="C664" s="197"/>
      <c r="D664" s="197"/>
      <c r="E664" s="197"/>
      <c r="F664" s="197"/>
      <c r="G664" s="197"/>
      <c r="H664" s="197"/>
      <c r="I664" s="197"/>
      <c r="J664" s="197"/>
      <c r="K664" s="197"/>
      <c r="L664" s="197"/>
      <c r="M664" s="197"/>
      <c r="N664" s="197"/>
      <c r="O664" s="197"/>
      <c r="P664" s="197"/>
      <c r="Q664" s="197"/>
      <c r="R664" s="197"/>
      <c r="S664" s="197"/>
      <c r="T664" s="197"/>
      <c r="U664" s="197"/>
      <c r="V664" s="197"/>
      <c r="W664" s="197"/>
      <c r="X664" s="197"/>
      <c r="Y664" s="197"/>
      <c r="Z664" s="197"/>
    </row>
    <row r="665" ht="15.75" customHeight="1">
      <c r="A665" s="197"/>
      <c r="B665" s="197"/>
      <c r="C665" s="197"/>
      <c r="D665" s="197"/>
      <c r="E665" s="197"/>
      <c r="F665" s="197"/>
      <c r="G665" s="197"/>
      <c r="H665" s="197"/>
      <c r="I665" s="197"/>
      <c r="J665" s="197"/>
      <c r="K665" s="197"/>
      <c r="L665" s="197"/>
      <c r="M665" s="197"/>
      <c r="N665" s="197"/>
      <c r="O665" s="197"/>
      <c r="P665" s="197"/>
      <c r="Q665" s="197"/>
      <c r="R665" s="197"/>
      <c r="S665" s="197"/>
      <c r="T665" s="197"/>
      <c r="U665" s="197"/>
      <c r="V665" s="197"/>
      <c r="W665" s="197"/>
      <c r="X665" s="197"/>
      <c r="Y665" s="197"/>
      <c r="Z665" s="197"/>
    </row>
    <row r="666" ht="15.75" customHeight="1">
      <c r="A666" s="197"/>
      <c r="B666" s="197"/>
      <c r="C666" s="197"/>
      <c r="D666" s="197"/>
      <c r="E666" s="197"/>
      <c r="F666" s="197"/>
      <c r="G666" s="197"/>
      <c r="H666" s="197"/>
      <c r="I666" s="197"/>
      <c r="J666" s="197"/>
      <c r="K666" s="197"/>
      <c r="L666" s="197"/>
      <c r="M666" s="197"/>
      <c r="N666" s="197"/>
      <c r="O666" s="197"/>
      <c r="P666" s="197"/>
      <c r="Q666" s="197"/>
      <c r="R666" s="197"/>
      <c r="S666" s="197"/>
      <c r="T666" s="197"/>
      <c r="U666" s="197"/>
      <c r="V666" s="197"/>
      <c r="W666" s="197"/>
      <c r="X666" s="197"/>
      <c r="Y666" s="197"/>
      <c r="Z666" s="197"/>
    </row>
    <row r="667" ht="15.75" customHeight="1">
      <c r="A667" s="197"/>
      <c r="B667" s="197"/>
      <c r="C667" s="197"/>
      <c r="D667" s="197"/>
      <c r="E667" s="197"/>
      <c r="F667" s="197"/>
      <c r="G667" s="197"/>
      <c r="H667" s="197"/>
      <c r="I667" s="197"/>
      <c r="J667" s="197"/>
      <c r="K667" s="197"/>
      <c r="L667" s="197"/>
      <c r="M667" s="197"/>
      <c r="N667" s="197"/>
      <c r="O667" s="197"/>
      <c r="P667" s="197"/>
      <c r="Q667" s="197"/>
      <c r="R667" s="197"/>
      <c r="S667" s="197"/>
      <c r="T667" s="197"/>
      <c r="U667" s="197"/>
      <c r="V667" s="197"/>
      <c r="W667" s="197"/>
      <c r="X667" s="197"/>
      <c r="Y667" s="197"/>
      <c r="Z667" s="197"/>
    </row>
    <row r="668" ht="15.75" customHeight="1">
      <c r="A668" s="197"/>
      <c r="B668" s="197"/>
      <c r="C668" s="197"/>
      <c r="D668" s="197"/>
      <c r="E668" s="197"/>
      <c r="F668" s="197"/>
      <c r="G668" s="197"/>
      <c r="H668" s="197"/>
      <c r="I668" s="197"/>
      <c r="J668" s="197"/>
      <c r="K668" s="197"/>
      <c r="L668" s="197"/>
      <c r="M668" s="197"/>
      <c r="N668" s="197"/>
      <c r="O668" s="197"/>
      <c r="P668" s="197"/>
      <c r="Q668" s="197"/>
      <c r="R668" s="197"/>
      <c r="S668" s="197"/>
      <c r="T668" s="197"/>
      <c r="U668" s="197"/>
      <c r="V668" s="197"/>
      <c r="W668" s="197"/>
      <c r="X668" s="197"/>
      <c r="Y668" s="197"/>
      <c r="Z668" s="197"/>
    </row>
    <row r="669" ht="15.75" customHeight="1">
      <c r="A669" s="197"/>
      <c r="B669" s="197"/>
      <c r="C669" s="197"/>
      <c r="D669" s="197"/>
      <c r="E669" s="197"/>
      <c r="F669" s="197"/>
      <c r="G669" s="197"/>
      <c r="H669" s="197"/>
      <c r="I669" s="197"/>
      <c r="J669" s="197"/>
      <c r="K669" s="197"/>
      <c r="L669" s="197"/>
      <c r="M669" s="197"/>
      <c r="N669" s="197"/>
      <c r="O669" s="197"/>
      <c r="P669" s="197"/>
      <c r="Q669" s="197"/>
      <c r="R669" s="197"/>
      <c r="S669" s="197"/>
      <c r="T669" s="197"/>
      <c r="U669" s="197"/>
      <c r="V669" s="197"/>
      <c r="W669" s="197"/>
      <c r="X669" s="197"/>
      <c r="Y669" s="197"/>
      <c r="Z669" s="197"/>
    </row>
    <row r="670" ht="15.75" customHeight="1">
      <c r="A670" s="197"/>
      <c r="B670" s="197"/>
      <c r="C670" s="197"/>
      <c r="D670" s="197"/>
      <c r="E670" s="197"/>
      <c r="F670" s="197"/>
      <c r="G670" s="197"/>
      <c r="H670" s="197"/>
      <c r="I670" s="197"/>
      <c r="J670" s="197"/>
      <c r="K670" s="197"/>
      <c r="L670" s="197"/>
      <c r="M670" s="197"/>
      <c r="N670" s="197"/>
      <c r="O670" s="197"/>
      <c r="P670" s="197"/>
      <c r="Q670" s="197"/>
      <c r="R670" s="197"/>
      <c r="S670" s="197"/>
      <c r="T670" s="197"/>
      <c r="U670" s="197"/>
      <c r="V670" s="197"/>
      <c r="W670" s="197"/>
      <c r="X670" s="197"/>
      <c r="Y670" s="197"/>
      <c r="Z670" s="197"/>
    </row>
    <row r="671" ht="15.75" customHeight="1">
      <c r="A671" s="197"/>
      <c r="B671" s="197"/>
      <c r="C671" s="197"/>
      <c r="D671" s="197"/>
      <c r="E671" s="197"/>
      <c r="F671" s="197"/>
      <c r="G671" s="197"/>
      <c r="H671" s="197"/>
      <c r="I671" s="197"/>
      <c r="J671" s="197"/>
      <c r="K671" s="197"/>
      <c r="L671" s="197"/>
      <c r="M671" s="197"/>
      <c r="N671" s="197"/>
      <c r="O671" s="197"/>
      <c r="P671" s="197"/>
      <c r="Q671" s="197"/>
      <c r="R671" s="197"/>
      <c r="S671" s="197"/>
      <c r="T671" s="197"/>
      <c r="U671" s="197"/>
      <c r="V671" s="197"/>
      <c r="W671" s="197"/>
      <c r="X671" s="197"/>
      <c r="Y671" s="197"/>
      <c r="Z671" s="197"/>
    </row>
    <row r="672" ht="15.75" customHeight="1">
      <c r="A672" s="197"/>
      <c r="B672" s="197"/>
      <c r="C672" s="197"/>
      <c r="D672" s="197"/>
      <c r="E672" s="197"/>
      <c r="F672" s="197"/>
      <c r="G672" s="197"/>
      <c r="H672" s="197"/>
      <c r="I672" s="197"/>
      <c r="J672" s="197"/>
      <c r="K672" s="197"/>
      <c r="L672" s="197"/>
      <c r="M672" s="197"/>
      <c r="N672" s="197"/>
      <c r="O672" s="197"/>
      <c r="P672" s="197"/>
      <c r="Q672" s="197"/>
      <c r="R672" s="197"/>
      <c r="S672" s="197"/>
      <c r="T672" s="197"/>
      <c r="U672" s="197"/>
      <c r="V672" s="197"/>
      <c r="W672" s="197"/>
      <c r="X672" s="197"/>
      <c r="Y672" s="197"/>
      <c r="Z672" s="197"/>
    </row>
    <row r="673" ht="15.75" customHeight="1">
      <c r="A673" s="197"/>
      <c r="B673" s="197"/>
      <c r="C673" s="197"/>
      <c r="D673" s="197"/>
      <c r="E673" s="197"/>
      <c r="F673" s="197"/>
      <c r="G673" s="197"/>
      <c r="H673" s="197"/>
      <c r="I673" s="197"/>
      <c r="J673" s="197"/>
      <c r="K673" s="197"/>
      <c r="L673" s="197"/>
      <c r="M673" s="197"/>
      <c r="N673" s="197"/>
      <c r="O673" s="197"/>
      <c r="P673" s="197"/>
      <c r="Q673" s="197"/>
      <c r="R673" s="197"/>
      <c r="S673" s="197"/>
      <c r="T673" s="197"/>
      <c r="U673" s="197"/>
      <c r="V673" s="197"/>
      <c r="W673" s="197"/>
      <c r="X673" s="197"/>
      <c r="Y673" s="197"/>
      <c r="Z673" s="197"/>
    </row>
    <row r="674" ht="15.75" customHeight="1">
      <c r="A674" s="197"/>
      <c r="B674" s="197"/>
      <c r="C674" s="197"/>
      <c r="D674" s="197"/>
      <c r="E674" s="197"/>
      <c r="F674" s="197"/>
      <c r="G674" s="197"/>
      <c r="H674" s="197"/>
      <c r="I674" s="197"/>
      <c r="J674" s="197"/>
      <c r="K674" s="197"/>
      <c r="L674" s="197"/>
      <c r="M674" s="197"/>
      <c r="N674" s="197"/>
      <c r="O674" s="197"/>
      <c r="P674" s="197"/>
      <c r="Q674" s="197"/>
      <c r="R674" s="197"/>
      <c r="S674" s="197"/>
      <c r="T674" s="197"/>
      <c r="U674" s="197"/>
      <c r="V674" s="197"/>
      <c r="W674" s="197"/>
      <c r="X674" s="197"/>
      <c r="Y674" s="197"/>
      <c r="Z674" s="197"/>
    </row>
    <row r="675" ht="15.75" customHeight="1">
      <c r="A675" s="197"/>
      <c r="B675" s="197"/>
      <c r="C675" s="197"/>
      <c r="D675" s="197"/>
      <c r="E675" s="197"/>
      <c r="F675" s="197"/>
      <c r="G675" s="197"/>
      <c r="H675" s="197"/>
      <c r="I675" s="197"/>
      <c r="J675" s="197"/>
      <c r="K675" s="197"/>
      <c r="L675" s="197"/>
      <c r="M675" s="197"/>
      <c r="N675" s="197"/>
      <c r="O675" s="197"/>
      <c r="P675" s="197"/>
      <c r="Q675" s="197"/>
      <c r="R675" s="197"/>
      <c r="S675" s="197"/>
      <c r="T675" s="197"/>
      <c r="U675" s="197"/>
      <c r="V675" s="197"/>
      <c r="W675" s="197"/>
      <c r="X675" s="197"/>
      <c r="Y675" s="197"/>
      <c r="Z675" s="197"/>
    </row>
    <row r="676" ht="15.75" customHeight="1">
      <c r="A676" s="197"/>
      <c r="B676" s="197"/>
      <c r="C676" s="197"/>
      <c r="D676" s="197"/>
      <c r="E676" s="197"/>
      <c r="F676" s="197"/>
      <c r="G676" s="197"/>
      <c r="H676" s="197"/>
      <c r="I676" s="197"/>
      <c r="J676" s="197"/>
      <c r="K676" s="197"/>
      <c r="L676" s="197"/>
      <c r="M676" s="197"/>
      <c r="N676" s="197"/>
      <c r="O676" s="197"/>
      <c r="P676" s="197"/>
      <c r="Q676" s="197"/>
      <c r="R676" s="197"/>
      <c r="S676" s="197"/>
      <c r="T676" s="197"/>
      <c r="U676" s="197"/>
      <c r="V676" s="197"/>
      <c r="W676" s="197"/>
      <c r="X676" s="197"/>
      <c r="Y676" s="197"/>
      <c r="Z676" s="197"/>
    </row>
    <row r="677" ht="15.75" customHeight="1">
      <c r="A677" s="197"/>
      <c r="B677" s="197"/>
      <c r="C677" s="197"/>
      <c r="D677" s="197"/>
      <c r="E677" s="197"/>
      <c r="F677" s="197"/>
      <c r="G677" s="197"/>
      <c r="H677" s="197"/>
      <c r="I677" s="197"/>
      <c r="J677" s="197"/>
      <c r="K677" s="197"/>
      <c r="L677" s="197"/>
      <c r="M677" s="197"/>
      <c r="N677" s="197"/>
      <c r="O677" s="197"/>
      <c r="P677" s="197"/>
      <c r="Q677" s="197"/>
      <c r="R677" s="197"/>
      <c r="S677" s="197"/>
      <c r="T677" s="197"/>
      <c r="U677" s="197"/>
      <c r="V677" s="197"/>
      <c r="W677" s="197"/>
      <c r="X677" s="197"/>
      <c r="Y677" s="197"/>
      <c r="Z677" s="197"/>
    </row>
    <row r="678" ht="15.75" customHeight="1">
      <c r="A678" s="197"/>
      <c r="B678" s="197"/>
      <c r="C678" s="197"/>
      <c r="D678" s="197"/>
      <c r="E678" s="197"/>
      <c r="F678" s="197"/>
      <c r="G678" s="197"/>
      <c r="H678" s="197"/>
      <c r="I678" s="197"/>
      <c r="J678" s="197"/>
      <c r="K678" s="197"/>
      <c r="L678" s="197"/>
      <c r="M678" s="197"/>
      <c r="N678" s="197"/>
      <c r="O678" s="197"/>
      <c r="P678" s="197"/>
      <c r="Q678" s="197"/>
      <c r="R678" s="197"/>
      <c r="S678" s="197"/>
      <c r="T678" s="197"/>
      <c r="U678" s="197"/>
      <c r="V678" s="197"/>
      <c r="W678" s="197"/>
      <c r="X678" s="197"/>
      <c r="Y678" s="197"/>
      <c r="Z678" s="197"/>
    </row>
    <row r="679" ht="15.75" customHeight="1">
      <c r="A679" s="197"/>
      <c r="B679" s="197"/>
      <c r="C679" s="197"/>
      <c r="D679" s="197"/>
      <c r="E679" s="197"/>
      <c r="F679" s="197"/>
      <c r="G679" s="197"/>
      <c r="H679" s="197"/>
      <c r="I679" s="197"/>
      <c r="J679" s="197"/>
      <c r="K679" s="197"/>
      <c r="L679" s="197"/>
      <c r="M679" s="197"/>
      <c r="N679" s="197"/>
      <c r="O679" s="197"/>
      <c r="P679" s="197"/>
      <c r="Q679" s="197"/>
      <c r="R679" s="197"/>
      <c r="S679" s="197"/>
      <c r="T679" s="197"/>
      <c r="U679" s="197"/>
      <c r="V679" s="197"/>
      <c r="W679" s="197"/>
      <c r="X679" s="197"/>
      <c r="Y679" s="197"/>
      <c r="Z679" s="197"/>
    </row>
    <row r="680" ht="15.75" customHeight="1">
      <c r="A680" s="197"/>
      <c r="B680" s="197"/>
      <c r="C680" s="197"/>
      <c r="D680" s="197"/>
      <c r="E680" s="197"/>
      <c r="F680" s="197"/>
      <c r="G680" s="197"/>
      <c r="H680" s="197"/>
      <c r="I680" s="197"/>
      <c r="J680" s="197"/>
      <c r="K680" s="197"/>
      <c r="L680" s="197"/>
      <c r="M680" s="197"/>
      <c r="N680" s="197"/>
      <c r="O680" s="197"/>
      <c r="P680" s="197"/>
      <c r="Q680" s="197"/>
      <c r="R680" s="197"/>
      <c r="S680" s="197"/>
      <c r="T680" s="197"/>
      <c r="U680" s="197"/>
      <c r="V680" s="197"/>
      <c r="W680" s="197"/>
      <c r="X680" s="197"/>
      <c r="Y680" s="197"/>
      <c r="Z680" s="197"/>
    </row>
    <row r="681" ht="15.75" customHeight="1">
      <c r="A681" s="197"/>
      <c r="B681" s="197"/>
      <c r="C681" s="197"/>
      <c r="D681" s="197"/>
      <c r="E681" s="197"/>
      <c r="F681" s="197"/>
      <c r="G681" s="197"/>
      <c r="H681" s="197"/>
      <c r="I681" s="197"/>
      <c r="J681" s="197"/>
      <c r="K681" s="197"/>
      <c r="L681" s="197"/>
      <c r="M681" s="197"/>
      <c r="N681" s="197"/>
      <c r="O681" s="197"/>
      <c r="P681" s="197"/>
      <c r="Q681" s="197"/>
      <c r="R681" s="197"/>
      <c r="S681" s="197"/>
      <c r="T681" s="197"/>
      <c r="U681" s="197"/>
      <c r="V681" s="197"/>
      <c r="W681" s="197"/>
      <c r="X681" s="197"/>
      <c r="Y681" s="197"/>
      <c r="Z681" s="197"/>
    </row>
    <row r="682" ht="15.75" customHeight="1">
      <c r="A682" s="197"/>
      <c r="B682" s="197"/>
      <c r="C682" s="197"/>
      <c r="D682" s="197"/>
      <c r="E682" s="197"/>
      <c r="F682" s="197"/>
      <c r="G682" s="197"/>
      <c r="H682" s="197"/>
      <c r="I682" s="197"/>
      <c r="J682" s="197"/>
      <c r="K682" s="197"/>
      <c r="L682" s="197"/>
      <c r="M682" s="197"/>
      <c r="N682" s="197"/>
      <c r="O682" s="197"/>
      <c r="P682" s="197"/>
      <c r="Q682" s="197"/>
      <c r="R682" s="197"/>
      <c r="S682" s="197"/>
      <c r="T682" s="197"/>
      <c r="U682" s="197"/>
      <c r="V682" s="197"/>
      <c r="W682" s="197"/>
      <c r="X682" s="197"/>
      <c r="Y682" s="197"/>
      <c r="Z682" s="197"/>
    </row>
    <row r="683" ht="15.75" customHeight="1">
      <c r="A683" s="197"/>
      <c r="B683" s="197"/>
      <c r="C683" s="197"/>
      <c r="D683" s="197"/>
      <c r="E683" s="197"/>
      <c r="F683" s="197"/>
      <c r="G683" s="197"/>
      <c r="H683" s="197"/>
      <c r="I683" s="197"/>
      <c r="J683" s="197"/>
      <c r="K683" s="197"/>
      <c r="L683" s="197"/>
      <c r="M683" s="197"/>
      <c r="N683" s="197"/>
      <c r="O683" s="197"/>
      <c r="P683" s="197"/>
      <c r="Q683" s="197"/>
      <c r="R683" s="197"/>
      <c r="S683" s="197"/>
      <c r="T683" s="197"/>
      <c r="U683" s="197"/>
      <c r="V683" s="197"/>
      <c r="W683" s="197"/>
      <c r="X683" s="197"/>
      <c r="Y683" s="197"/>
      <c r="Z683" s="197"/>
    </row>
    <row r="684" ht="15.75" customHeight="1">
      <c r="A684" s="197"/>
      <c r="B684" s="197"/>
      <c r="C684" s="197"/>
      <c r="D684" s="197"/>
      <c r="E684" s="197"/>
      <c r="F684" s="197"/>
      <c r="G684" s="197"/>
      <c r="H684" s="197"/>
      <c r="I684" s="197"/>
      <c r="J684" s="197"/>
      <c r="K684" s="197"/>
      <c r="L684" s="197"/>
      <c r="M684" s="197"/>
      <c r="N684" s="197"/>
      <c r="O684" s="197"/>
      <c r="P684" s="197"/>
      <c r="Q684" s="197"/>
      <c r="R684" s="197"/>
      <c r="S684" s="197"/>
      <c r="T684" s="197"/>
      <c r="U684" s="197"/>
      <c r="V684" s="197"/>
      <c r="W684" s="197"/>
      <c r="X684" s="197"/>
      <c r="Y684" s="197"/>
      <c r="Z684" s="197"/>
    </row>
    <row r="685" ht="15.75" customHeight="1">
      <c r="A685" s="197"/>
      <c r="B685" s="197"/>
      <c r="C685" s="197"/>
      <c r="D685" s="197"/>
      <c r="E685" s="197"/>
      <c r="F685" s="197"/>
      <c r="G685" s="197"/>
      <c r="H685" s="197"/>
      <c r="I685" s="197"/>
      <c r="J685" s="197"/>
      <c r="K685" s="197"/>
      <c r="L685" s="197"/>
      <c r="M685" s="197"/>
      <c r="N685" s="197"/>
      <c r="O685" s="197"/>
      <c r="P685" s="197"/>
      <c r="Q685" s="197"/>
      <c r="R685" s="197"/>
      <c r="S685" s="197"/>
      <c r="T685" s="197"/>
      <c r="U685" s="197"/>
      <c r="V685" s="197"/>
      <c r="W685" s="197"/>
      <c r="X685" s="197"/>
      <c r="Y685" s="197"/>
      <c r="Z685" s="197"/>
    </row>
    <row r="686" ht="15.75" customHeight="1">
      <c r="A686" s="197"/>
      <c r="B686" s="197"/>
      <c r="C686" s="197"/>
      <c r="D686" s="197"/>
      <c r="E686" s="197"/>
      <c r="F686" s="197"/>
      <c r="G686" s="197"/>
      <c r="H686" s="197"/>
      <c r="I686" s="197"/>
      <c r="J686" s="197"/>
      <c r="K686" s="197"/>
      <c r="L686" s="197"/>
      <c r="M686" s="197"/>
      <c r="N686" s="197"/>
      <c r="O686" s="197"/>
      <c r="P686" s="197"/>
      <c r="Q686" s="197"/>
      <c r="R686" s="197"/>
      <c r="S686" s="197"/>
      <c r="T686" s="197"/>
      <c r="U686" s="197"/>
      <c r="V686" s="197"/>
      <c r="W686" s="197"/>
      <c r="X686" s="197"/>
      <c r="Y686" s="197"/>
      <c r="Z686" s="197"/>
    </row>
    <row r="687" ht="15.75" customHeight="1">
      <c r="A687" s="197"/>
      <c r="B687" s="197"/>
      <c r="C687" s="197"/>
      <c r="D687" s="197"/>
      <c r="E687" s="197"/>
      <c r="F687" s="197"/>
      <c r="G687" s="197"/>
      <c r="H687" s="197"/>
      <c r="I687" s="197"/>
      <c r="J687" s="197"/>
      <c r="K687" s="197"/>
      <c r="L687" s="197"/>
      <c r="M687" s="197"/>
      <c r="N687" s="197"/>
      <c r="O687" s="197"/>
      <c r="P687" s="197"/>
      <c r="Q687" s="197"/>
      <c r="R687" s="197"/>
      <c r="S687" s="197"/>
      <c r="T687" s="197"/>
      <c r="U687" s="197"/>
      <c r="V687" s="197"/>
      <c r="W687" s="197"/>
      <c r="X687" s="197"/>
      <c r="Y687" s="197"/>
      <c r="Z687" s="197"/>
    </row>
    <row r="688" ht="15.75" customHeight="1">
      <c r="A688" s="197"/>
      <c r="B688" s="197"/>
      <c r="C688" s="197"/>
      <c r="D688" s="197"/>
      <c r="E688" s="197"/>
      <c r="F688" s="197"/>
      <c r="G688" s="197"/>
      <c r="H688" s="197"/>
      <c r="I688" s="197"/>
      <c r="J688" s="197"/>
      <c r="K688" s="197"/>
      <c r="L688" s="197"/>
      <c r="M688" s="197"/>
      <c r="N688" s="197"/>
      <c r="O688" s="197"/>
      <c r="P688" s="197"/>
      <c r="Q688" s="197"/>
      <c r="R688" s="197"/>
      <c r="S688" s="197"/>
      <c r="T688" s="197"/>
      <c r="U688" s="197"/>
      <c r="V688" s="197"/>
      <c r="W688" s="197"/>
      <c r="X688" s="197"/>
      <c r="Y688" s="197"/>
      <c r="Z688" s="197"/>
    </row>
    <row r="689" ht="15.75" customHeight="1">
      <c r="A689" s="197"/>
      <c r="B689" s="197"/>
      <c r="C689" s="197"/>
      <c r="D689" s="197"/>
      <c r="E689" s="197"/>
      <c r="F689" s="197"/>
      <c r="G689" s="197"/>
      <c r="H689" s="197"/>
      <c r="I689" s="197"/>
      <c r="J689" s="197"/>
      <c r="K689" s="197"/>
      <c r="L689" s="197"/>
      <c r="M689" s="197"/>
      <c r="N689" s="197"/>
      <c r="O689" s="197"/>
      <c r="P689" s="197"/>
      <c r="Q689" s="197"/>
      <c r="R689" s="197"/>
      <c r="S689" s="197"/>
      <c r="T689" s="197"/>
      <c r="U689" s="197"/>
      <c r="V689" s="197"/>
      <c r="W689" s="197"/>
      <c r="X689" s="197"/>
      <c r="Y689" s="197"/>
      <c r="Z689" s="197"/>
    </row>
    <row r="690" ht="15.75" customHeight="1">
      <c r="A690" s="197"/>
      <c r="B690" s="197"/>
      <c r="C690" s="197"/>
      <c r="D690" s="197"/>
      <c r="E690" s="197"/>
      <c r="F690" s="197"/>
      <c r="G690" s="197"/>
      <c r="H690" s="197"/>
      <c r="I690" s="197"/>
      <c r="J690" s="197"/>
      <c r="K690" s="197"/>
      <c r="L690" s="197"/>
      <c r="M690" s="197"/>
      <c r="N690" s="197"/>
      <c r="O690" s="197"/>
      <c r="P690" s="197"/>
      <c r="Q690" s="197"/>
      <c r="R690" s="197"/>
      <c r="S690" s="197"/>
      <c r="T690" s="197"/>
      <c r="U690" s="197"/>
      <c r="V690" s="197"/>
      <c r="W690" s="197"/>
      <c r="X690" s="197"/>
      <c r="Y690" s="197"/>
      <c r="Z690" s="197"/>
    </row>
    <row r="691" ht="15.75" customHeight="1">
      <c r="A691" s="197"/>
      <c r="B691" s="197"/>
      <c r="C691" s="197"/>
      <c r="D691" s="197"/>
      <c r="E691" s="197"/>
      <c r="F691" s="197"/>
      <c r="G691" s="197"/>
      <c r="H691" s="197"/>
      <c r="I691" s="197"/>
      <c r="J691" s="197"/>
      <c r="K691" s="197"/>
      <c r="L691" s="197"/>
      <c r="M691" s="197"/>
      <c r="N691" s="197"/>
      <c r="O691" s="197"/>
      <c r="P691" s="197"/>
      <c r="Q691" s="197"/>
      <c r="R691" s="197"/>
      <c r="S691" s="197"/>
      <c r="T691" s="197"/>
      <c r="U691" s="197"/>
      <c r="V691" s="197"/>
      <c r="W691" s="197"/>
      <c r="X691" s="197"/>
      <c r="Y691" s="197"/>
      <c r="Z691" s="197"/>
    </row>
    <row r="692" ht="15.75" customHeight="1">
      <c r="A692" s="197"/>
      <c r="B692" s="197"/>
      <c r="C692" s="197"/>
      <c r="D692" s="197"/>
      <c r="E692" s="197"/>
      <c r="F692" s="197"/>
      <c r="G692" s="197"/>
      <c r="H692" s="197"/>
      <c r="I692" s="197"/>
      <c r="J692" s="197"/>
      <c r="K692" s="197"/>
      <c r="L692" s="197"/>
      <c r="M692" s="197"/>
      <c r="N692" s="197"/>
      <c r="O692" s="197"/>
      <c r="P692" s="197"/>
      <c r="Q692" s="197"/>
      <c r="R692" s="197"/>
      <c r="S692" s="197"/>
      <c r="T692" s="197"/>
      <c r="U692" s="197"/>
      <c r="V692" s="197"/>
      <c r="W692" s="197"/>
      <c r="X692" s="197"/>
      <c r="Y692" s="197"/>
      <c r="Z692" s="197"/>
    </row>
    <row r="693" ht="15.75" customHeight="1">
      <c r="A693" s="197"/>
      <c r="B693" s="197"/>
      <c r="C693" s="197"/>
      <c r="D693" s="197"/>
      <c r="E693" s="197"/>
      <c r="F693" s="197"/>
      <c r="G693" s="197"/>
      <c r="H693" s="197"/>
      <c r="I693" s="197"/>
      <c r="J693" s="197"/>
      <c r="K693" s="197"/>
      <c r="L693" s="197"/>
      <c r="M693" s="197"/>
      <c r="N693" s="197"/>
      <c r="O693" s="197"/>
      <c r="P693" s="197"/>
      <c r="Q693" s="197"/>
      <c r="R693" s="197"/>
      <c r="S693" s="197"/>
      <c r="T693" s="197"/>
      <c r="U693" s="197"/>
      <c r="V693" s="197"/>
      <c r="W693" s="197"/>
      <c r="X693" s="197"/>
      <c r="Y693" s="197"/>
      <c r="Z693" s="197"/>
    </row>
    <row r="694" ht="15.75" customHeight="1">
      <c r="A694" s="197"/>
      <c r="B694" s="197"/>
      <c r="C694" s="197"/>
      <c r="D694" s="197"/>
      <c r="E694" s="197"/>
      <c r="F694" s="197"/>
      <c r="G694" s="197"/>
      <c r="H694" s="197"/>
      <c r="I694" s="197"/>
      <c r="J694" s="197"/>
      <c r="K694" s="197"/>
      <c r="L694" s="197"/>
      <c r="M694" s="197"/>
      <c r="N694" s="197"/>
      <c r="O694" s="197"/>
      <c r="P694" s="197"/>
      <c r="Q694" s="197"/>
      <c r="R694" s="197"/>
      <c r="S694" s="197"/>
      <c r="T694" s="197"/>
      <c r="U694" s="197"/>
      <c r="V694" s="197"/>
      <c r="W694" s="197"/>
      <c r="X694" s="197"/>
      <c r="Y694" s="197"/>
      <c r="Z694" s="197"/>
    </row>
    <row r="695" ht="15.75" customHeight="1">
      <c r="A695" s="197"/>
      <c r="B695" s="197"/>
      <c r="C695" s="197"/>
      <c r="D695" s="197"/>
      <c r="E695" s="197"/>
      <c r="F695" s="197"/>
      <c r="G695" s="197"/>
      <c r="H695" s="197"/>
      <c r="I695" s="197"/>
      <c r="J695" s="197"/>
      <c r="K695" s="197"/>
      <c r="L695" s="197"/>
      <c r="M695" s="197"/>
      <c r="N695" s="197"/>
      <c r="O695" s="197"/>
      <c r="P695" s="197"/>
      <c r="Q695" s="197"/>
      <c r="R695" s="197"/>
      <c r="S695" s="197"/>
      <c r="T695" s="197"/>
      <c r="U695" s="197"/>
      <c r="V695" s="197"/>
      <c r="W695" s="197"/>
      <c r="X695" s="197"/>
      <c r="Y695" s="197"/>
      <c r="Z695" s="197"/>
    </row>
    <row r="696" ht="15.75" customHeight="1">
      <c r="A696" s="197"/>
      <c r="B696" s="197"/>
      <c r="C696" s="197"/>
      <c r="D696" s="197"/>
      <c r="E696" s="197"/>
      <c r="F696" s="197"/>
      <c r="G696" s="197"/>
      <c r="H696" s="197"/>
      <c r="I696" s="197"/>
      <c r="J696" s="197"/>
      <c r="K696" s="197"/>
      <c r="L696" s="197"/>
      <c r="M696" s="197"/>
      <c r="N696" s="197"/>
      <c r="O696" s="197"/>
      <c r="P696" s="197"/>
      <c r="Q696" s="197"/>
      <c r="R696" s="197"/>
      <c r="S696" s="197"/>
      <c r="T696" s="197"/>
      <c r="U696" s="197"/>
      <c r="V696" s="197"/>
      <c r="W696" s="197"/>
      <c r="X696" s="197"/>
      <c r="Y696" s="197"/>
      <c r="Z696" s="197"/>
    </row>
    <row r="697" ht="15.75" customHeight="1">
      <c r="A697" s="197"/>
      <c r="B697" s="197"/>
      <c r="C697" s="197"/>
      <c r="D697" s="197"/>
      <c r="E697" s="197"/>
      <c r="F697" s="197"/>
      <c r="G697" s="197"/>
      <c r="H697" s="197"/>
      <c r="I697" s="197"/>
      <c r="J697" s="197"/>
      <c r="K697" s="197"/>
      <c r="L697" s="197"/>
      <c r="M697" s="197"/>
      <c r="N697" s="197"/>
      <c r="O697" s="197"/>
      <c r="P697" s="197"/>
      <c r="Q697" s="197"/>
      <c r="R697" s="197"/>
      <c r="S697" s="197"/>
      <c r="T697" s="197"/>
      <c r="U697" s="197"/>
      <c r="V697" s="197"/>
      <c r="W697" s="197"/>
      <c r="X697" s="197"/>
      <c r="Y697" s="197"/>
      <c r="Z697" s="197"/>
    </row>
    <row r="698" ht="15.75" customHeight="1">
      <c r="A698" s="197"/>
      <c r="B698" s="197"/>
      <c r="C698" s="197"/>
      <c r="D698" s="197"/>
      <c r="E698" s="197"/>
      <c r="F698" s="197"/>
      <c r="G698" s="197"/>
      <c r="H698" s="197"/>
      <c r="I698" s="197"/>
      <c r="J698" s="197"/>
      <c r="K698" s="197"/>
      <c r="L698" s="197"/>
      <c r="M698" s="197"/>
      <c r="N698" s="197"/>
      <c r="O698" s="197"/>
      <c r="P698" s="197"/>
      <c r="Q698" s="197"/>
      <c r="R698" s="197"/>
      <c r="S698" s="197"/>
      <c r="T698" s="197"/>
      <c r="U698" s="197"/>
      <c r="V698" s="197"/>
      <c r="W698" s="197"/>
      <c r="X698" s="197"/>
      <c r="Y698" s="197"/>
      <c r="Z698" s="197"/>
    </row>
    <row r="699" ht="15.75" customHeight="1">
      <c r="A699" s="197"/>
      <c r="B699" s="197"/>
      <c r="C699" s="197"/>
      <c r="D699" s="197"/>
      <c r="E699" s="197"/>
      <c r="F699" s="197"/>
      <c r="G699" s="197"/>
      <c r="H699" s="197"/>
      <c r="I699" s="197"/>
      <c r="J699" s="197"/>
      <c r="K699" s="197"/>
      <c r="L699" s="197"/>
      <c r="M699" s="197"/>
      <c r="N699" s="197"/>
      <c r="O699" s="197"/>
      <c r="P699" s="197"/>
      <c r="Q699" s="197"/>
      <c r="R699" s="197"/>
      <c r="S699" s="197"/>
      <c r="T699" s="197"/>
      <c r="U699" s="197"/>
      <c r="V699" s="197"/>
      <c r="W699" s="197"/>
      <c r="X699" s="197"/>
      <c r="Y699" s="197"/>
      <c r="Z699" s="197"/>
    </row>
    <row r="700" ht="15.75" customHeight="1">
      <c r="A700" s="197"/>
      <c r="B700" s="197"/>
      <c r="C700" s="197"/>
      <c r="D700" s="197"/>
      <c r="E700" s="197"/>
      <c r="F700" s="197"/>
      <c r="G700" s="197"/>
      <c r="H700" s="197"/>
      <c r="I700" s="197"/>
      <c r="J700" s="197"/>
      <c r="K700" s="197"/>
      <c r="L700" s="197"/>
      <c r="M700" s="197"/>
      <c r="N700" s="197"/>
      <c r="O700" s="197"/>
      <c r="P700" s="197"/>
      <c r="Q700" s="197"/>
      <c r="R700" s="197"/>
      <c r="S700" s="197"/>
      <c r="T700" s="197"/>
      <c r="U700" s="197"/>
      <c r="V700" s="197"/>
      <c r="W700" s="197"/>
      <c r="X700" s="197"/>
      <c r="Y700" s="197"/>
      <c r="Z700" s="197"/>
    </row>
    <row r="701" ht="15.75" customHeight="1">
      <c r="A701" s="197"/>
      <c r="B701" s="197"/>
      <c r="C701" s="197"/>
      <c r="D701" s="197"/>
      <c r="E701" s="197"/>
      <c r="F701" s="197"/>
      <c r="G701" s="197"/>
      <c r="H701" s="197"/>
      <c r="I701" s="197"/>
      <c r="J701" s="197"/>
      <c r="K701" s="197"/>
      <c r="L701" s="197"/>
      <c r="M701" s="197"/>
      <c r="N701" s="197"/>
      <c r="O701" s="197"/>
      <c r="P701" s="197"/>
      <c r="Q701" s="197"/>
      <c r="R701" s="197"/>
      <c r="S701" s="197"/>
      <c r="T701" s="197"/>
      <c r="U701" s="197"/>
      <c r="V701" s="197"/>
      <c r="W701" s="197"/>
      <c r="X701" s="197"/>
      <c r="Y701" s="197"/>
      <c r="Z701" s="197"/>
    </row>
    <row r="702" ht="15.75" customHeight="1">
      <c r="A702" s="197"/>
      <c r="B702" s="197"/>
      <c r="C702" s="197"/>
      <c r="D702" s="197"/>
      <c r="E702" s="197"/>
      <c r="F702" s="197"/>
      <c r="G702" s="197"/>
      <c r="H702" s="197"/>
      <c r="I702" s="197"/>
      <c r="J702" s="197"/>
      <c r="K702" s="197"/>
      <c r="L702" s="197"/>
      <c r="M702" s="197"/>
      <c r="N702" s="197"/>
      <c r="O702" s="197"/>
      <c r="P702" s="197"/>
      <c r="Q702" s="197"/>
      <c r="R702" s="197"/>
      <c r="S702" s="197"/>
      <c r="T702" s="197"/>
      <c r="U702" s="197"/>
      <c r="V702" s="197"/>
      <c r="W702" s="197"/>
      <c r="X702" s="197"/>
      <c r="Y702" s="197"/>
      <c r="Z702" s="197"/>
    </row>
    <row r="703" ht="15.75" customHeight="1">
      <c r="A703" s="197"/>
      <c r="B703" s="197"/>
      <c r="C703" s="197"/>
      <c r="D703" s="197"/>
      <c r="E703" s="197"/>
      <c r="F703" s="197"/>
      <c r="G703" s="197"/>
      <c r="H703" s="197"/>
      <c r="I703" s="197"/>
      <c r="J703" s="197"/>
      <c r="K703" s="197"/>
      <c r="L703" s="197"/>
      <c r="M703" s="197"/>
      <c r="N703" s="197"/>
      <c r="O703" s="197"/>
      <c r="P703" s="197"/>
      <c r="Q703" s="197"/>
      <c r="R703" s="197"/>
      <c r="S703" s="197"/>
      <c r="T703" s="197"/>
      <c r="U703" s="197"/>
      <c r="V703" s="197"/>
      <c r="W703" s="197"/>
      <c r="X703" s="197"/>
      <c r="Y703" s="197"/>
      <c r="Z703" s="197"/>
    </row>
    <row r="704" ht="15.75" customHeight="1">
      <c r="A704" s="197"/>
      <c r="B704" s="197"/>
      <c r="C704" s="197"/>
      <c r="D704" s="197"/>
      <c r="E704" s="197"/>
      <c r="F704" s="197"/>
      <c r="G704" s="197"/>
      <c r="H704" s="197"/>
      <c r="I704" s="197"/>
      <c r="J704" s="197"/>
      <c r="K704" s="197"/>
      <c r="L704" s="197"/>
      <c r="M704" s="197"/>
      <c r="N704" s="197"/>
      <c r="O704" s="197"/>
      <c r="P704" s="197"/>
      <c r="Q704" s="197"/>
      <c r="R704" s="197"/>
      <c r="S704" s="197"/>
      <c r="T704" s="197"/>
      <c r="U704" s="197"/>
      <c r="V704" s="197"/>
      <c r="W704" s="197"/>
      <c r="X704" s="197"/>
      <c r="Y704" s="197"/>
      <c r="Z704" s="197"/>
    </row>
    <row r="705" ht="15.75" customHeight="1">
      <c r="A705" s="197"/>
      <c r="B705" s="197"/>
      <c r="C705" s="197"/>
      <c r="D705" s="197"/>
      <c r="E705" s="197"/>
      <c r="F705" s="197"/>
      <c r="G705" s="197"/>
      <c r="H705" s="197"/>
      <c r="I705" s="197"/>
      <c r="J705" s="197"/>
      <c r="K705" s="197"/>
      <c r="L705" s="197"/>
      <c r="M705" s="197"/>
      <c r="N705" s="197"/>
      <c r="O705" s="197"/>
      <c r="P705" s="197"/>
      <c r="Q705" s="197"/>
      <c r="R705" s="197"/>
      <c r="S705" s="197"/>
      <c r="T705" s="197"/>
      <c r="U705" s="197"/>
      <c r="V705" s="197"/>
      <c r="W705" s="197"/>
      <c r="X705" s="197"/>
      <c r="Y705" s="197"/>
      <c r="Z705" s="197"/>
    </row>
    <row r="706" ht="15.75" customHeight="1">
      <c r="A706" s="197"/>
      <c r="B706" s="197"/>
      <c r="C706" s="197"/>
      <c r="D706" s="197"/>
      <c r="E706" s="197"/>
      <c r="F706" s="197"/>
      <c r="G706" s="197"/>
      <c r="H706" s="197"/>
      <c r="I706" s="197"/>
      <c r="J706" s="197"/>
      <c r="K706" s="197"/>
      <c r="L706" s="197"/>
      <c r="M706" s="197"/>
      <c r="N706" s="197"/>
      <c r="O706" s="197"/>
      <c r="P706" s="197"/>
      <c r="Q706" s="197"/>
      <c r="R706" s="197"/>
      <c r="S706" s="197"/>
      <c r="T706" s="197"/>
      <c r="U706" s="197"/>
      <c r="V706" s="197"/>
      <c r="W706" s="197"/>
      <c r="X706" s="197"/>
      <c r="Y706" s="197"/>
      <c r="Z706" s="197"/>
    </row>
    <row r="707" ht="15.75" customHeight="1">
      <c r="A707" s="197"/>
      <c r="B707" s="197"/>
      <c r="C707" s="197"/>
      <c r="D707" s="197"/>
      <c r="E707" s="197"/>
      <c r="F707" s="197"/>
      <c r="G707" s="197"/>
      <c r="H707" s="197"/>
      <c r="I707" s="197"/>
      <c r="J707" s="197"/>
      <c r="K707" s="197"/>
      <c r="L707" s="197"/>
      <c r="M707" s="197"/>
      <c r="N707" s="197"/>
      <c r="O707" s="197"/>
      <c r="P707" s="197"/>
      <c r="Q707" s="197"/>
      <c r="R707" s="197"/>
      <c r="S707" s="197"/>
      <c r="T707" s="197"/>
      <c r="U707" s="197"/>
      <c r="V707" s="197"/>
      <c r="W707" s="197"/>
      <c r="X707" s="197"/>
      <c r="Y707" s="197"/>
      <c r="Z707" s="197"/>
    </row>
    <row r="708" ht="15.75" customHeight="1">
      <c r="A708" s="197"/>
      <c r="B708" s="197"/>
      <c r="C708" s="197"/>
      <c r="D708" s="197"/>
      <c r="E708" s="197"/>
      <c r="F708" s="197"/>
      <c r="G708" s="197"/>
      <c r="H708" s="197"/>
      <c r="I708" s="197"/>
      <c r="J708" s="197"/>
      <c r="K708" s="197"/>
      <c r="L708" s="197"/>
      <c r="M708" s="197"/>
      <c r="N708" s="197"/>
      <c r="O708" s="197"/>
      <c r="P708" s="197"/>
      <c r="Q708" s="197"/>
      <c r="R708" s="197"/>
      <c r="S708" s="197"/>
      <c r="T708" s="197"/>
      <c r="U708" s="197"/>
      <c r="V708" s="197"/>
      <c r="W708" s="197"/>
      <c r="X708" s="197"/>
      <c r="Y708" s="197"/>
      <c r="Z708" s="197"/>
    </row>
    <row r="709" ht="15.75" customHeight="1">
      <c r="A709" s="197"/>
      <c r="B709" s="197"/>
      <c r="C709" s="197"/>
      <c r="D709" s="197"/>
      <c r="E709" s="197"/>
      <c r="F709" s="197"/>
      <c r="G709" s="197"/>
      <c r="H709" s="197"/>
      <c r="I709" s="197"/>
      <c r="J709" s="197"/>
      <c r="K709" s="197"/>
      <c r="L709" s="197"/>
      <c r="M709" s="197"/>
      <c r="N709" s="197"/>
      <c r="O709" s="197"/>
      <c r="P709" s="197"/>
      <c r="Q709" s="197"/>
      <c r="R709" s="197"/>
      <c r="S709" s="197"/>
      <c r="T709" s="197"/>
      <c r="U709" s="197"/>
      <c r="V709" s="197"/>
      <c r="W709" s="197"/>
      <c r="X709" s="197"/>
      <c r="Y709" s="197"/>
      <c r="Z709" s="197"/>
    </row>
    <row r="710" ht="15.75" customHeight="1">
      <c r="A710" s="197"/>
      <c r="B710" s="197"/>
      <c r="C710" s="197"/>
      <c r="D710" s="197"/>
      <c r="E710" s="197"/>
      <c r="F710" s="197"/>
      <c r="G710" s="197"/>
      <c r="H710" s="197"/>
      <c r="I710" s="197"/>
      <c r="J710" s="197"/>
      <c r="K710" s="197"/>
      <c r="L710" s="197"/>
      <c r="M710" s="197"/>
      <c r="N710" s="197"/>
      <c r="O710" s="197"/>
      <c r="P710" s="197"/>
      <c r="Q710" s="197"/>
      <c r="R710" s="197"/>
      <c r="S710" s="197"/>
      <c r="T710" s="197"/>
      <c r="U710" s="197"/>
      <c r="V710" s="197"/>
      <c r="W710" s="197"/>
      <c r="X710" s="197"/>
      <c r="Y710" s="197"/>
      <c r="Z710" s="197"/>
    </row>
    <row r="711" ht="15.75" customHeight="1">
      <c r="A711" s="197"/>
      <c r="B711" s="197"/>
      <c r="C711" s="197"/>
      <c r="D711" s="197"/>
      <c r="E711" s="197"/>
      <c r="F711" s="197"/>
      <c r="G711" s="197"/>
      <c r="H711" s="197"/>
      <c r="I711" s="197"/>
      <c r="J711" s="197"/>
      <c r="K711" s="197"/>
      <c r="L711" s="197"/>
      <c r="M711" s="197"/>
      <c r="N711" s="197"/>
      <c r="O711" s="197"/>
      <c r="P711" s="197"/>
      <c r="Q711" s="197"/>
      <c r="R711" s="197"/>
      <c r="S711" s="197"/>
      <c r="T711" s="197"/>
      <c r="U711" s="197"/>
      <c r="V711" s="197"/>
      <c r="W711" s="197"/>
      <c r="X711" s="197"/>
      <c r="Y711" s="197"/>
      <c r="Z711" s="197"/>
    </row>
    <row r="712" ht="15.75" customHeight="1">
      <c r="A712" s="197"/>
      <c r="B712" s="197"/>
      <c r="C712" s="197"/>
      <c r="D712" s="197"/>
      <c r="E712" s="197"/>
      <c r="F712" s="197"/>
      <c r="G712" s="197"/>
      <c r="H712" s="197"/>
      <c r="I712" s="197"/>
      <c r="J712" s="197"/>
      <c r="K712" s="197"/>
      <c r="L712" s="197"/>
      <c r="M712" s="197"/>
      <c r="N712" s="197"/>
      <c r="O712" s="197"/>
      <c r="P712" s="197"/>
      <c r="Q712" s="197"/>
      <c r="R712" s="197"/>
      <c r="S712" s="197"/>
      <c r="T712" s="197"/>
      <c r="U712" s="197"/>
      <c r="V712" s="197"/>
      <c r="W712" s="197"/>
      <c r="X712" s="197"/>
      <c r="Y712" s="197"/>
      <c r="Z712" s="197"/>
    </row>
    <row r="713" ht="15.75" customHeight="1">
      <c r="A713" s="197"/>
      <c r="B713" s="197"/>
      <c r="C713" s="197"/>
      <c r="D713" s="197"/>
      <c r="E713" s="197"/>
      <c r="F713" s="197"/>
      <c r="G713" s="197"/>
      <c r="H713" s="197"/>
      <c r="I713" s="197"/>
      <c r="J713" s="197"/>
      <c r="K713" s="197"/>
      <c r="L713" s="197"/>
      <c r="M713" s="197"/>
      <c r="N713" s="197"/>
      <c r="O713" s="197"/>
      <c r="P713" s="197"/>
      <c r="Q713" s="197"/>
      <c r="R713" s="197"/>
      <c r="S713" s="197"/>
      <c r="T713" s="197"/>
      <c r="U713" s="197"/>
      <c r="V713" s="197"/>
      <c r="W713" s="197"/>
      <c r="X713" s="197"/>
      <c r="Y713" s="197"/>
      <c r="Z713" s="197"/>
    </row>
    <row r="714" ht="15.75" customHeight="1">
      <c r="A714" s="197"/>
      <c r="B714" s="197"/>
      <c r="C714" s="197"/>
      <c r="D714" s="197"/>
      <c r="E714" s="197"/>
      <c r="F714" s="197"/>
      <c r="G714" s="197"/>
      <c r="H714" s="197"/>
      <c r="I714" s="197"/>
      <c r="J714" s="197"/>
      <c r="K714" s="197"/>
      <c r="L714" s="197"/>
      <c r="M714" s="197"/>
      <c r="N714" s="197"/>
      <c r="O714" s="197"/>
      <c r="P714" s="197"/>
      <c r="Q714" s="197"/>
      <c r="R714" s="197"/>
      <c r="S714" s="197"/>
      <c r="T714" s="197"/>
      <c r="U714" s="197"/>
      <c r="V714" s="197"/>
      <c r="W714" s="197"/>
      <c r="X714" s="197"/>
      <c r="Y714" s="197"/>
      <c r="Z714" s="197"/>
    </row>
    <row r="715" ht="15.75" customHeight="1">
      <c r="A715" s="197"/>
      <c r="B715" s="197"/>
      <c r="C715" s="197"/>
      <c r="D715" s="197"/>
      <c r="E715" s="197"/>
      <c r="F715" s="197"/>
      <c r="G715" s="197"/>
      <c r="H715" s="197"/>
      <c r="I715" s="197"/>
      <c r="J715" s="197"/>
      <c r="K715" s="197"/>
      <c r="L715" s="197"/>
      <c r="M715" s="197"/>
      <c r="N715" s="197"/>
      <c r="O715" s="197"/>
      <c r="P715" s="197"/>
      <c r="Q715" s="197"/>
      <c r="R715" s="197"/>
      <c r="S715" s="197"/>
      <c r="T715" s="197"/>
      <c r="U715" s="197"/>
      <c r="V715" s="197"/>
      <c r="W715" s="197"/>
      <c r="X715" s="197"/>
      <c r="Y715" s="197"/>
      <c r="Z715" s="197"/>
    </row>
    <row r="716" ht="15.75" customHeight="1">
      <c r="A716" s="197"/>
      <c r="B716" s="197"/>
      <c r="C716" s="197"/>
      <c r="D716" s="197"/>
      <c r="E716" s="197"/>
      <c r="F716" s="197"/>
      <c r="G716" s="197"/>
      <c r="H716" s="197"/>
      <c r="I716" s="197"/>
      <c r="J716" s="197"/>
      <c r="K716" s="197"/>
      <c r="L716" s="197"/>
      <c r="M716" s="197"/>
      <c r="N716" s="197"/>
      <c r="O716" s="197"/>
      <c r="P716" s="197"/>
      <c r="Q716" s="197"/>
      <c r="R716" s="197"/>
      <c r="S716" s="197"/>
      <c r="T716" s="197"/>
      <c r="U716" s="197"/>
      <c r="V716" s="197"/>
      <c r="W716" s="197"/>
      <c r="X716" s="197"/>
      <c r="Y716" s="197"/>
      <c r="Z716" s="197"/>
    </row>
    <row r="717" ht="15.75" customHeight="1">
      <c r="A717" s="197"/>
      <c r="B717" s="197"/>
      <c r="C717" s="197"/>
      <c r="D717" s="197"/>
      <c r="E717" s="197"/>
      <c r="F717" s="197"/>
      <c r="G717" s="197"/>
      <c r="H717" s="197"/>
      <c r="I717" s="197"/>
      <c r="J717" s="197"/>
      <c r="K717" s="197"/>
      <c r="L717" s="197"/>
      <c r="M717" s="197"/>
      <c r="N717" s="197"/>
      <c r="O717" s="197"/>
      <c r="P717" s="197"/>
      <c r="Q717" s="197"/>
      <c r="R717" s="197"/>
      <c r="S717" s="197"/>
      <c r="T717" s="197"/>
      <c r="U717" s="197"/>
      <c r="V717" s="197"/>
      <c r="W717" s="197"/>
      <c r="X717" s="197"/>
      <c r="Y717" s="197"/>
      <c r="Z717" s="197"/>
    </row>
    <row r="718" ht="15.75" customHeight="1">
      <c r="A718" s="197"/>
      <c r="B718" s="197"/>
      <c r="C718" s="197"/>
      <c r="D718" s="197"/>
      <c r="E718" s="197"/>
      <c r="F718" s="197"/>
      <c r="G718" s="197"/>
      <c r="H718" s="197"/>
      <c r="I718" s="197"/>
      <c r="J718" s="197"/>
      <c r="K718" s="197"/>
      <c r="L718" s="197"/>
      <c r="M718" s="197"/>
      <c r="N718" s="197"/>
      <c r="O718" s="197"/>
      <c r="P718" s="197"/>
      <c r="Q718" s="197"/>
      <c r="R718" s="197"/>
      <c r="S718" s="197"/>
      <c r="T718" s="197"/>
      <c r="U718" s="197"/>
      <c r="V718" s="197"/>
      <c r="W718" s="197"/>
      <c r="X718" s="197"/>
      <c r="Y718" s="197"/>
      <c r="Z718" s="197"/>
    </row>
    <row r="719" ht="15.75" customHeight="1">
      <c r="A719" s="197"/>
      <c r="B719" s="197"/>
      <c r="C719" s="197"/>
      <c r="D719" s="197"/>
      <c r="E719" s="197"/>
      <c r="F719" s="197"/>
      <c r="G719" s="197"/>
      <c r="H719" s="197"/>
      <c r="I719" s="197"/>
      <c r="J719" s="197"/>
      <c r="K719" s="197"/>
      <c r="L719" s="197"/>
      <c r="M719" s="197"/>
      <c r="N719" s="197"/>
      <c r="O719" s="197"/>
      <c r="P719" s="197"/>
      <c r="Q719" s="197"/>
      <c r="R719" s="197"/>
      <c r="S719" s="197"/>
      <c r="T719" s="197"/>
      <c r="U719" s="197"/>
      <c r="V719" s="197"/>
      <c r="W719" s="197"/>
      <c r="X719" s="197"/>
      <c r="Y719" s="197"/>
      <c r="Z719" s="197"/>
    </row>
    <row r="720" ht="15.75" customHeight="1">
      <c r="A720" s="197"/>
      <c r="B720" s="197"/>
      <c r="C720" s="197"/>
      <c r="D720" s="197"/>
      <c r="E720" s="197"/>
      <c r="F720" s="197"/>
      <c r="G720" s="197"/>
      <c r="H720" s="197"/>
      <c r="I720" s="197"/>
      <c r="J720" s="197"/>
      <c r="K720" s="197"/>
      <c r="L720" s="197"/>
      <c r="M720" s="197"/>
      <c r="N720" s="197"/>
      <c r="O720" s="197"/>
      <c r="P720" s="197"/>
      <c r="Q720" s="197"/>
      <c r="R720" s="197"/>
      <c r="S720" s="197"/>
      <c r="T720" s="197"/>
      <c r="U720" s="197"/>
      <c r="V720" s="197"/>
      <c r="W720" s="197"/>
      <c r="X720" s="197"/>
      <c r="Y720" s="197"/>
      <c r="Z720" s="197"/>
    </row>
    <row r="721" ht="15.75" customHeight="1">
      <c r="A721" s="197"/>
      <c r="B721" s="197"/>
      <c r="C721" s="197"/>
      <c r="D721" s="197"/>
      <c r="E721" s="197"/>
      <c r="F721" s="197"/>
      <c r="G721" s="197"/>
      <c r="H721" s="197"/>
      <c r="I721" s="197"/>
      <c r="J721" s="197"/>
      <c r="K721" s="197"/>
      <c r="L721" s="197"/>
      <c r="M721" s="197"/>
      <c r="N721" s="197"/>
      <c r="O721" s="197"/>
      <c r="P721" s="197"/>
      <c r="Q721" s="197"/>
      <c r="R721" s="197"/>
      <c r="S721" s="197"/>
      <c r="T721" s="197"/>
      <c r="U721" s="197"/>
      <c r="V721" s="197"/>
      <c r="W721" s="197"/>
      <c r="X721" s="197"/>
      <c r="Y721" s="197"/>
      <c r="Z721" s="197"/>
    </row>
    <row r="722" ht="15.75" customHeight="1">
      <c r="A722" s="197"/>
      <c r="B722" s="197"/>
      <c r="C722" s="197"/>
      <c r="D722" s="197"/>
      <c r="E722" s="197"/>
      <c r="F722" s="197"/>
      <c r="G722" s="197"/>
      <c r="H722" s="197"/>
      <c r="I722" s="197"/>
      <c r="J722" s="197"/>
      <c r="K722" s="197"/>
      <c r="L722" s="197"/>
      <c r="M722" s="197"/>
      <c r="N722" s="197"/>
      <c r="O722" s="197"/>
      <c r="P722" s="197"/>
      <c r="Q722" s="197"/>
      <c r="R722" s="197"/>
      <c r="S722" s="197"/>
      <c r="T722" s="197"/>
      <c r="U722" s="197"/>
      <c r="V722" s="197"/>
      <c r="W722" s="197"/>
      <c r="X722" s="197"/>
      <c r="Y722" s="197"/>
      <c r="Z722" s="197"/>
    </row>
    <row r="723" ht="15.75" customHeight="1">
      <c r="A723" s="197"/>
      <c r="B723" s="197"/>
      <c r="C723" s="197"/>
      <c r="D723" s="197"/>
      <c r="E723" s="197"/>
      <c r="F723" s="197"/>
      <c r="G723" s="197"/>
      <c r="H723" s="197"/>
      <c r="I723" s="197"/>
      <c r="J723" s="197"/>
      <c r="K723" s="197"/>
      <c r="L723" s="197"/>
      <c r="M723" s="197"/>
      <c r="N723" s="197"/>
      <c r="O723" s="197"/>
      <c r="P723" s="197"/>
      <c r="Q723" s="197"/>
      <c r="R723" s="197"/>
      <c r="S723" s="197"/>
      <c r="T723" s="197"/>
      <c r="U723" s="197"/>
      <c r="V723" s="197"/>
      <c r="W723" s="197"/>
      <c r="X723" s="197"/>
      <c r="Y723" s="197"/>
      <c r="Z723" s="197"/>
    </row>
    <row r="724" ht="15.75" customHeight="1">
      <c r="A724" s="197"/>
      <c r="B724" s="197"/>
      <c r="C724" s="197"/>
      <c r="D724" s="197"/>
      <c r="E724" s="197"/>
      <c r="F724" s="197"/>
      <c r="G724" s="197"/>
      <c r="H724" s="197"/>
      <c r="I724" s="197"/>
      <c r="J724" s="197"/>
      <c r="K724" s="197"/>
      <c r="L724" s="197"/>
      <c r="M724" s="197"/>
      <c r="N724" s="197"/>
      <c r="O724" s="197"/>
      <c r="P724" s="197"/>
      <c r="Q724" s="197"/>
      <c r="R724" s="197"/>
      <c r="S724" s="197"/>
      <c r="T724" s="197"/>
      <c r="U724" s="197"/>
      <c r="V724" s="197"/>
      <c r="W724" s="197"/>
      <c r="X724" s="197"/>
      <c r="Y724" s="197"/>
      <c r="Z724" s="197"/>
    </row>
    <row r="725" ht="15.75" customHeight="1">
      <c r="A725" s="197"/>
      <c r="B725" s="197"/>
      <c r="C725" s="197"/>
      <c r="D725" s="197"/>
      <c r="E725" s="197"/>
      <c r="F725" s="197"/>
      <c r="G725" s="197"/>
      <c r="H725" s="197"/>
      <c r="I725" s="197"/>
      <c r="J725" s="197"/>
      <c r="K725" s="197"/>
      <c r="L725" s="197"/>
      <c r="M725" s="197"/>
      <c r="N725" s="197"/>
      <c r="O725" s="197"/>
      <c r="P725" s="197"/>
      <c r="Q725" s="197"/>
      <c r="R725" s="197"/>
      <c r="S725" s="197"/>
      <c r="T725" s="197"/>
      <c r="U725" s="197"/>
      <c r="V725" s="197"/>
      <c r="W725" s="197"/>
      <c r="X725" s="197"/>
      <c r="Y725" s="197"/>
      <c r="Z725" s="197"/>
    </row>
    <row r="726" ht="15.75" customHeight="1">
      <c r="A726" s="197"/>
      <c r="B726" s="197"/>
      <c r="C726" s="197"/>
      <c r="D726" s="197"/>
      <c r="E726" s="197"/>
      <c r="F726" s="197"/>
      <c r="G726" s="197"/>
      <c r="H726" s="197"/>
      <c r="I726" s="197"/>
      <c r="J726" s="197"/>
      <c r="K726" s="197"/>
      <c r="L726" s="197"/>
      <c r="M726" s="197"/>
      <c r="N726" s="197"/>
      <c r="O726" s="197"/>
      <c r="P726" s="197"/>
      <c r="Q726" s="197"/>
      <c r="R726" s="197"/>
      <c r="S726" s="197"/>
      <c r="T726" s="197"/>
      <c r="U726" s="197"/>
      <c r="V726" s="197"/>
      <c r="W726" s="197"/>
      <c r="X726" s="197"/>
      <c r="Y726" s="197"/>
      <c r="Z726" s="197"/>
    </row>
    <row r="727" ht="15.75" customHeight="1">
      <c r="A727" s="197"/>
      <c r="B727" s="197"/>
      <c r="C727" s="197"/>
      <c r="D727" s="197"/>
      <c r="E727" s="197"/>
      <c r="F727" s="197"/>
      <c r="G727" s="197"/>
      <c r="H727" s="197"/>
      <c r="I727" s="197"/>
      <c r="J727" s="197"/>
      <c r="K727" s="197"/>
      <c r="L727" s="197"/>
      <c r="M727" s="197"/>
      <c r="N727" s="197"/>
      <c r="O727" s="197"/>
      <c r="P727" s="197"/>
      <c r="Q727" s="197"/>
      <c r="R727" s="197"/>
      <c r="S727" s="197"/>
      <c r="T727" s="197"/>
      <c r="U727" s="197"/>
      <c r="V727" s="197"/>
      <c r="W727" s="197"/>
      <c r="X727" s="197"/>
      <c r="Y727" s="197"/>
      <c r="Z727" s="197"/>
    </row>
    <row r="728" ht="15.75" customHeight="1">
      <c r="A728" s="197"/>
      <c r="B728" s="197"/>
      <c r="C728" s="197"/>
      <c r="D728" s="197"/>
      <c r="E728" s="197"/>
      <c r="F728" s="197"/>
      <c r="G728" s="197"/>
      <c r="H728" s="197"/>
      <c r="I728" s="197"/>
      <c r="J728" s="197"/>
      <c r="K728" s="197"/>
      <c r="L728" s="197"/>
      <c r="M728" s="197"/>
      <c r="N728" s="197"/>
      <c r="O728" s="197"/>
      <c r="P728" s="197"/>
      <c r="Q728" s="197"/>
      <c r="R728" s="197"/>
      <c r="S728" s="197"/>
      <c r="T728" s="197"/>
      <c r="U728" s="197"/>
      <c r="V728" s="197"/>
      <c r="W728" s="197"/>
      <c r="X728" s="197"/>
      <c r="Y728" s="197"/>
      <c r="Z728" s="197"/>
    </row>
    <row r="729" ht="15.75" customHeight="1">
      <c r="A729" s="197"/>
      <c r="B729" s="197"/>
      <c r="C729" s="197"/>
      <c r="D729" s="197"/>
      <c r="E729" s="197"/>
      <c r="F729" s="197"/>
      <c r="G729" s="197"/>
      <c r="H729" s="197"/>
      <c r="I729" s="197"/>
      <c r="J729" s="197"/>
      <c r="K729" s="197"/>
      <c r="L729" s="197"/>
      <c r="M729" s="197"/>
      <c r="N729" s="197"/>
      <c r="O729" s="197"/>
      <c r="P729" s="197"/>
      <c r="Q729" s="197"/>
      <c r="R729" s="197"/>
      <c r="S729" s="197"/>
      <c r="T729" s="197"/>
      <c r="U729" s="197"/>
      <c r="V729" s="197"/>
      <c r="W729" s="197"/>
      <c r="X729" s="197"/>
      <c r="Y729" s="197"/>
      <c r="Z729" s="197"/>
    </row>
    <row r="730" ht="15.75" customHeight="1">
      <c r="A730" s="197"/>
      <c r="B730" s="197"/>
      <c r="C730" s="197"/>
      <c r="D730" s="197"/>
      <c r="E730" s="197"/>
      <c r="F730" s="197"/>
      <c r="G730" s="197"/>
      <c r="H730" s="197"/>
      <c r="I730" s="197"/>
      <c r="J730" s="197"/>
      <c r="K730" s="197"/>
      <c r="L730" s="197"/>
      <c r="M730" s="197"/>
      <c r="N730" s="197"/>
      <c r="O730" s="197"/>
      <c r="P730" s="197"/>
      <c r="Q730" s="197"/>
      <c r="R730" s="197"/>
      <c r="S730" s="197"/>
      <c r="T730" s="197"/>
      <c r="U730" s="197"/>
      <c r="V730" s="197"/>
      <c r="W730" s="197"/>
      <c r="X730" s="197"/>
      <c r="Y730" s="197"/>
      <c r="Z730" s="197"/>
    </row>
    <row r="731" ht="15.75" customHeight="1">
      <c r="A731" s="197"/>
      <c r="B731" s="197"/>
      <c r="C731" s="197"/>
      <c r="D731" s="197"/>
      <c r="E731" s="197"/>
      <c r="F731" s="197"/>
      <c r="G731" s="197"/>
      <c r="H731" s="197"/>
      <c r="I731" s="197"/>
      <c r="J731" s="197"/>
      <c r="K731" s="197"/>
      <c r="L731" s="197"/>
      <c r="M731" s="197"/>
      <c r="N731" s="197"/>
      <c r="O731" s="197"/>
      <c r="P731" s="197"/>
      <c r="Q731" s="197"/>
      <c r="R731" s="197"/>
      <c r="S731" s="197"/>
      <c r="T731" s="197"/>
      <c r="U731" s="197"/>
      <c r="V731" s="197"/>
      <c r="W731" s="197"/>
      <c r="X731" s="197"/>
      <c r="Y731" s="197"/>
      <c r="Z731" s="197"/>
    </row>
    <row r="732" ht="15.75" customHeight="1">
      <c r="A732" s="197"/>
      <c r="B732" s="197"/>
      <c r="C732" s="197"/>
      <c r="D732" s="197"/>
      <c r="E732" s="197"/>
      <c r="F732" s="197"/>
      <c r="G732" s="197"/>
      <c r="H732" s="197"/>
      <c r="I732" s="197"/>
      <c r="J732" s="197"/>
      <c r="K732" s="197"/>
      <c r="L732" s="197"/>
      <c r="M732" s="197"/>
      <c r="N732" s="197"/>
      <c r="O732" s="197"/>
      <c r="P732" s="197"/>
      <c r="Q732" s="197"/>
      <c r="R732" s="197"/>
      <c r="S732" s="197"/>
      <c r="T732" s="197"/>
      <c r="U732" s="197"/>
      <c r="V732" s="197"/>
      <c r="W732" s="197"/>
      <c r="X732" s="197"/>
      <c r="Y732" s="197"/>
      <c r="Z732" s="197"/>
    </row>
    <row r="733" ht="15.75" customHeight="1">
      <c r="A733" s="197"/>
      <c r="B733" s="197"/>
      <c r="C733" s="197"/>
      <c r="D733" s="197"/>
      <c r="E733" s="197"/>
      <c r="F733" s="197"/>
      <c r="G733" s="197"/>
      <c r="H733" s="197"/>
      <c r="I733" s="197"/>
      <c r="J733" s="197"/>
      <c r="K733" s="197"/>
      <c r="L733" s="197"/>
      <c r="M733" s="197"/>
      <c r="N733" s="197"/>
      <c r="O733" s="197"/>
      <c r="P733" s="197"/>
      <c r="Q733" s="197"/>
      <c r="R733" s="197"/>
      <c r="S733" s="197"/>
      <c r="T733" s="197"/>
      <c r="U733" s="197"/>
      <c r="V733" s="197"/>
      <c r="W733" s="197"/>
      <c r="X733" s="197"/>
      <c r="Y733" s="197"/>
      <c r="Z733" s="197"/>
    </row>
    <row r="734" ht="15.75" customHeight="1">
      <c r="A734" s="197"/>
      <c r="B734" s="197"/>
      <c r="C734" s="197"/>
      <c r="D734" s="197"/>
      <c r="E734" s="197"/>
      <c r="F734" s="197"/>
      <c r="G734" s="197"/>
      <c r="H734" s="197"/>
      <c r="I734" s="197"/>
      <c r="J734" s="197"/>
      <c r="K734" s="197"/>
      <c r="L734" s="197"/>
      <c r="M734" s="197"/>
      <c r="N734" s="197"/>
      <c r="O734" s="197"/>
      <c r="P734" s="197"/>
      <c r="Q734" s="197"/>
      <c r="R734" s="197"/>
      <c r="S734" s="197"/>
      <c r="T734" s="197"/>
      <c r="U734" s="197"/>
      <c r="V734" s="197"/>
      <c r="W734" s="197"/>
      <c r="X734" s="197"/>
      <c r="Y734" s="197"/>
      <c r="Z734" s="197"/>
    </row>
    <row r="735" ht="15.75" customHeight="1">
      <c r="A735" s="197"/>
      <c r="B735" s="197"/>
      <c r="C735" s="197"/>
      <c r="D735" s="197"/>
      <c r="E735" s="197"/>
      <c r="F735" s="197"/>
      <c r="G735" s="197"/>
      <c r="H735" s="197"/>
      <c r="I735" s="197"/>
      <c r="J735" s="197"/>
      <c r="K735" s="197"/>
      <c r="L735" s="197"/>
      <c r="M735" s="197"/>
      <c r="N735" s="197"/>
      <c r="O735" s="197"/>
      <c r="P735" s="197"/>
      <c r="Q735" s="197"/>
      <c r="R735" s="197"/>
      <c r="S735" s="197"/>
      <c r="T735" s="197"/>
      <c r="U735" s="197"/>
      <c r="V735" s="197"/>
      <c r="W735" s="197"/>
      <c r="X735" s="197"/>
      <c r="Y735" s="197"/>
      <c r="Z735" s="197"/>
    </row>
    <row r="736" ht="15.75" customHeight="1">
      <c r="A736" s="197"/>
      <c r="B736" s="197"/>
      <c r="C736" s="197"/>
      <c r="D736" s="197"/>
      <c r="E736" s="197"/>
      <c r="F736" s="197"/>
      <c r="G736" s="197"/>
      <c r="H736" s="197"/>
      <c r="I736" s="197"/>
      <c r="J736" s="197"/>
      <c r="K736" s="197"/>
      <c r="L736" s="197"/>
      <c r="M736" s="197"/>
      <c r="N736" s="197"/>
      <c r="O736" s="197"/>
      <c r="P736" s="197"/>
      <c r="Q736" s="197"/>
      <c r="R736" s="197"/>
      <c r="S736" s="197"/>
      <c r="T736" s="197"/>
      <c r="U736" s="197"/>
      <c r="V736" s="197"/>
      <c r="W736" s="197"/>
      <c r="X736" s="197"/>
      <c r="Y736" s="197"/>
      <c r="Z736" s="197"/>
    </row>
    <row r="737" ht="15.75" customHeight="1">
      <c r="A737" s="197"/>
      <c r="B737" s="197"/>
      <c r="C737" s="197"/>
      <c r="D737" s="197"/>
      <c r="E737" s="197"/>
      <c r="F737" s="197"/>
      <c r="G737" s="197"/>
      <c r="H737" s="197"/>
      <c r="I737" s="197"/>
      <c r="J737" s="197"/>
      <c r="K737" s="197"/>
      <c r="L737" s="197"/>
      <c r="M737" s="197"/>
      <c r="N737" s="197"/>
      <c r="O737" s="197"/>
      <c r="P737" s="197"/>
      <c r="Q737" s="197"/>
      <c r="R737" s="197"/>
      <c r="S737" s="197"/>
      <c r="T737" s="197"/>
      <c r="U737" s="197"/>
      <c r="V737" s="197"/>
      <c r="W737" s="197"/>
      <c r="X737" s="197"/>
      <c r="Y737" s="197"/>
      <c r="Z737" s="197"/>
    </row>
    <row r="738" ht="15.75" customHeight="1">
      <c r="A738" s="197"/>
      <c r="B738" s="197"/>
      <c r="C738" s="197"/>
      <c r="D738" s="197"/>
      <c r="E738" s="197"/>
      <c r="F738" s="197"/>
      <c r="G738" s="197"/>
      <c r="H738" s="197"/>
      <c r="I738" s="197"/>
      <c r="J738" s="197"/>
      <c r="K738" s="197"/>
      <c r="L738" s="197"/>
      <c r="M738" s="197"/>
      <c r="N738" s="197"/>
      <c r="O738" s="197"/>
      <c r="P738" s="197"/>
      <c r="Q738" s="197"/>
      <c r="R738" s="197"/>
      <c r="S738" s="197"/>
      <c r="T738" s="197"/>
      <c r="U738" s="197"/>
      <c r="V738" s="197"/>
      <c r="W738" s="197"/>
      <c r="X738" s="197"/>
      <c r="Y738" s="197"/>
      <c r="Z738" s="197"/>
    </row>
    <row r="739" ht="15.75" customHeight="1">
      <c r="A739" s="197"/>
      <c r="B739" s="197"/>
      <c r="C739" s="197"/>
      <c r="D739" s="197"/>
      <c r="E739" s="197"/>
      <c r="F739" s="197"/>
      <c r="G739" s="197"/>
      <c r="H739" s="197"/>
      <c r="I739" s="197"/>
      <c r="J739" s="197"/>
      <c r="K739" s="197"/>
      <c r="L739" s="197"/>
      <c r="M739" s="197"/>
      <c r="N739" s="197"/>
      <c r="O739" s="197"/>
      <c r="P739" s="197"/>
      <c r="Q739" s="197"/>
      <c r="R739" s="197"/>
      <c r="S739" s="197"/>
      <c r="T739" s="197"/>
      <c r="U739" s="197"/>
      <c r="V739" s="197"/>
      <c r="W739" s="197"/>
      <c r="X739" s="197"/>
      <c r="Y739" s="197"/>
      <c r="Z739" s="197"/>
    </row>
    <row r="740" ht="15.75" customHeight="1">
      <c r="A740" s="197"/>
      <c r="B740" s="197"/>
      <c r="C740" s="197"/>
      <c r="D740" s="197"/>
      <c r="E740" s="197"/>
      <c r="F740" s="197"/>
      <c r="G740" s="197"/>
      <c r="H740" s="197"/>
      <c r="I740" s="197"/>
      <c r="J740" s="197"/>
      <c r="K740" s="197"/>
      <c r="L740" s="197"/>
      <c r="M740" s="197"/>
      <c r="N740" s="197"/>
      <c r="O740" s="197"/>
      <c r="P740" s="197"/>
      <c r="Q740" s="197"/>
      <c r="R740" s="197"/>
      <c r="S740" s="197"/>
      <c r="T740" s="197"/>
      <c r="U740" s="197"/>
      <c r="V740" s="197"/>
      <c r="W740" s="197"/>
      <c r="X740" s="197"/>
      <c r="Y740" s="197"/>
      <c r="Z740" s="197"/>
    </row>
    <row r="741" ht="15.75" customHeight="1">
      <c r="A741" s="197"/>
      <c r="B741" s="197"/>
      <c r="C741" s="197"/>
      <c r="D741" s="197"/>
      <c r="E741" s="197"/>
      <c r="F741" s="197"/>
      <c r="G741" s="197"/>
      <c r="H741" s="197"/>
      <c r="I741" s="197"/>
      <c r="J741" s="197"/>
      <c r="K741" s="197"/>
      <c r="L741" s="197"/>
      <c r="M741" s="197"/>
      <c r="N741" s="197"/>
      <c r="O741" s="197"/>
      <c r="P741" s="197"/>
      <c r="Q741" s="197"/>
      <c r="R741" s="197"/>
      <c r="S741" s="197"/>
      <c r="T741" s="197"/>
      <c r="U741" s="197"/>
      <c r="V741" s="197"/>
      <c r="W741" s="197"/>
      <c r="X741" s="197"/>
      <c r="Y741" s="197"/>
      <c r="Z741" s="197"/>
    </row>
    <row r="742" ht="15.75" customHeight="1">
      <c r="A742" s="197"/>
      <c r="B742" s="197"/>
      <c r="C742" s="197"/>
      <c r="D742" s="197"/>
      <c r="E742" s="197"/>
      <c r="F742" s="197"/>
      <c r="G742" s="197"/>
      <c r="H742" s="197"/>
      <c r="I742" s="197"/>
      <c r="J742" s="197"/>
      <c r="K742" s="197"/>
      <c r="L742" s="197"/>
      <c r="M742" s="197"/>
      <c r="N742" s="197"/>
      <c r="O742" s="197"/>
      <c r="P742" s="197"/>
      <c r="Q742" s="197"/>
      <c r="R742" s="197"/>
      <c r="S742" s="197"/>
      <c r="T742" s="197"/>
      <c r="U742" s="197"/>
      <c r="V742" s="197"/>
      <c r="W742" s="197"/>
      <c r="X742" s="197"/>
      <c r="Y742" s="197"/>
      <c r="Z742" s="197"/>
    </row>
    <row r="743" ht="15.75" customHeight="1">
      <c r="A743" s="197"/>
      <c r="B743" s="197"/>
      <c r="C743" s="197"/>
      <c r="D743" s="197"/>
      <c r="E743" s="197"/>
      <c r="F743" s="197"/>
      <c r="G743" s="197"/>
      <c r="H743" s="197"/>
      <c r="I743" s="197"/>
      <c r="J743" s="197"/>
      <c r="K743" s="197"/>
      <c r="L743" s="197"/>
      <c r="M743" s="197"/>
      <c r="N743" s="197"/>
      <c r="O743" s="197"/>
      <c r="P743" s="197"/>
      <c r="Q743" s="197"/>
      <c r="R743" s="197"/>
      <c r="S743" s="197"/>
      <c r="T743" s="197"/>
      <c r="U743" s="197"/>
      <c r="V743" s="197"/>
      <c r="W743" s="197"/>
      <c r="X743" s="197"/>
      <c r="Y743" s="197"/>
      <c r="Z743" s="197"/>
    </row>
    <row r="744" ht="15.75" customHeight="1">
      <c r="A744" s="197"/>
      <c r="B744" s="197"/>
      <c r="C744" s="197"/>
      <c r="D744" s="197"/>
      <c r="E744" s="197"/>
      <c r="F744" s="197"/>
      <c r="G744" s="197"/>
      <c r="H744" s="197"/>
      <c r="I744" s="197"/>
      <c r="J744" s="197"/>
      <c r="K744" s="197"/>
      <c r="L744" s="197"/>
      <c r="M744" s="197"/>
      <c r="N744" s="197"/>
      <c r="O744" s="197"/>
      <c r="P744" s="197"/>
      <c r="Q744" s="197"/>
      <c r="R744" s="197"/>
      <c r="S744" s="197"/>
      <c r="T744" s="197"/>
      <c r="U744" s="197"/>
      <c r="V744" s="197"/>
      <c r="W744" s="197"/>
      <c r="X744" s="197"/>
      <c r="Y744" s="197"/>
      <c r="Z744" s="197"/>
    </row>
    <row r="745" ht="15.75" customHeight="1">
      <c r="A745" s="197"/>
      <c r="B745" s="197"/>
      <c r="C745" s="197"/>
      <c r="D745" s="197"/>
      <c r="E745" s="197"/>
      <c r="F745" s="197"/>
      <c r="G745" s="197"/>
      <c r="H745" s="197"/>
      <c r="I745" s="197"/>
      <c r="J745" s="197"/>
      <c r="K745" s="197"/>
      <c r="L745" s="197"/>
      <c r="M745" s="197"/>
      <c r="N745" s="197"/>
      <c r="O745" s="197"/>
      <c r="P745" s="197"/>
      <c r="Q745" s="197"/>
      <c r="R745" s="197"/>
      <c r="S745" s="197"/>
      <c r="T745" s="197"/>
      <c r="U745" s="197"/>
      <c r="V745" s="197"/>
      <c r="W745" s="197"/>
      <c r="X745" s="197"/>
      <c r="Y745" s="197"/>
      <c r="Z745" s="197"/>
    </row>
    <row r="746" ht="15.75" customHeight="1">
      <c r="A746" s="197"/>
      <c r="B746" s="197"/>
      <c r="C746" s="197"/>
      <c r="D746" s="197"/>
      <c r="E746" s="197"/>
      <c r="F746" s="197"/>
      <c r="G746" s="197"/>
      <c r="H746" s="197"/>
      <c r="I746" s="197"/>
      <c r="J746" s="197"/>
      <c r="K746" s="197"/>
      <c r="L746" s="197"/>
      <c r="M746" s="197"/>
      <c r="N746" s="197"/>
      <c r="O746" s="197"/>
      <c r="P746" s="197"/>
      <c r="Q746" s="197"/>
      <c r="R746" s="197"/>
      <c r="S746" s="197"/>
      <c r="T746" s="197"/>
      <c r="U746" s="197"/>
      <c r="V746" s="197"/>
      <c r="W746" s="197"/>
      <c r="X746" s="197"/>
      <c r="Y746" s="197"/>
      <c r="Z746" s="197"/>
    </row>
    <row r="747" ht="15.75" customHeight="1">
      <c r="A747" s="197"/>
      <c r="B747" s="197"/>
      <c r="C747" s="197"/>
      <c r="D747" s="197"/>
      <c r="E747" s="197"/>
      <c r="F747" s="197"/>
      <c r="G747" s="197"/>
      <c r="H747" s="197"/>
      <c r="I747" s="197"/>
      <c r="J747" s="197"/>
      <c r="K747" s="197"/>
      <c r="L747" s="197"/>
      <c r="M747" s="197"/>
      <c r="N747" s="197"/>
      <c r="O747" s="197"/>
      <c r="P747" s="197"/>
      <c r="Q747" s="197"/>
      <c r="R747" s="197"/>
      <c r="S747" s="197"/>
      <c r="T747" s="197"/>
      <c r="U747" s="197"/>
      <c r="V747" s="197"/>
      <c r="W747" s="197"/>
      <c r="X747" s="197"/>
      <c r="Y747" s="197"/>
      <c r="Z747" s="197"/>
    </row>
    <row r="748" ht="15.75" customHeight="1">
      <c r="A748" s="197"/>
      <c r="B748" s="197"/>
      <c r="C748" s="197"/>
      <c r="D748" s="197"/>
      <c r="E748" s="197"/>
      <c r="F748" s="197"/>
      <c r="G748" s="197"/>
      <c r="H748" s="197"/>
      <c r="I748" s="197"/>
      <c r="J748" s="197"/>
      <c r="K748" s="197"/>
      <c r="L748" s="197"/>
      <c r="M748" s="197"/>
      <c r="N748" s="197"/>
      <c r="O748" s="197"/>
      <c r="P748" s="197"/>
      <c r="Q748" s="197"/>
      <c r="R748" s="197"/>
      <c r="S748" s="197"/>
      <c r="T748" s="197"/>
      <c r="U748" s="197"/>
      <c r="V748" s="197"/>
      <c r="W748" s="197"/>
      <c r="X748" s="197"/>
      <c r="Y748" s="197"/>
      <c r="Z748" s="197"/>
    </row>
    <row r="749" ht="15.75" customHeight="1">
      <c r="A749" s="197"/>
      <c r="B749" s="197"/>
      <c r="C749" s="197"/>
      <c r="D749" s="197"/>
      <c r="E749" s="197"/>
      <c r="F749" s="197"/>
      <c r="G749" s="197"/>
      <c r="H749" s="197"/>
      <c r="I749" s="197"/>
      <c r="J749" s="197"/>
      <c r="K749" s="197"/>
      <c r="L749" s="197"/>
      <c r="M749" s="197"/>
      <c r="N749" s="197"/>
      <c r="O749" s="197"/>
      <c r="P749" s="197"/>
      <c r="Q749" s="197"/>
      <c r="R749" s="197"/>
      <c r="S749" s="197"/>
      <c r="T749" s="197"/>
      <c r="U749" s="197"/>
      <c r="V749" s="197"/>
      <c r="W749" s="197"/>
      <c r="X749" s="197"/>
      <c r="Y749" s="197"/>
      <c r="Z749" s="197"/>
    </row>
    <row r="750" ht="15.75" customHeight="1">
      <c r="A750" s="197"/>
      <c r="B750" s="197"/>
      <c r="C750" s="197"/>
      <c r="D750" s="197"/>
      <c r="E750" s="197"/>
      <c r="F750" s="197"/>
      <c r="G750" s="197"/>
      <c r="H750" s="197"/>
      <c r="I750" s="197"/>
      <c r="J750" s="197"/>
      <c r="K750" s="197"/>
      <c r="L750" s="197"/>
      <c r="M750" s="197"/>
      <c r="N750" s="197"/>
      <c r="O750" s="197"/>
      <c r="P750" s="197"/>
      <c r="Q750" s="197"/>
      <c r="R750" s="197"/>
      <c r="S750" s="197"/>
      <c r="T750" s="197"/>
      <c r="U750" s="197"/>
      <c r="V750" s="197"/>
      <c r="W750" s="197"/>
      <c r="X750" s="197"/>
      <c r="Y750" s="197"/>
      <c r="Z750" s="197"/>
    </row>
    <row r="751" ht="15.75" customHeight="1">
      <c r="A751" s="197"/>
      <c r="B751" s="197"/>
      <c r="C751" s="197"/>
      <c r="D751" s="197"/>
      <c r="E751" s="197"/>
      <c r="F751" s="197"/>
      <c r="G751" s="197"/>
      <c r="H751" s="197"/>
      <c r="I751" s="197"/>
      <c r="J751" s="197"/>
      <c r="K751" s="197"/>
      <c r="L751" s="197"/>
      <c r="M751" s="197"/>
      <c r="N751" s="197"/>
      <c r="O751" s="197"/>
      <c r="P751" s="197"/>
      <c r="Q751" s="197"/>
      <c r="R751" s="197"/>
      <c r="S751" s="197"/>
      <c r="T751" s="197"/>
      <c r="U751" s="197"/>
      <c r="V751" s="197"/>
      <c r="W751" s="197"/>
      <c r="X751" s="197"/>
      <c r="Y751" s="197"/>
      <c r="Z751" s="197"/>
    </row>
    <row r="752" ht="15.75" customHeight="1">
      <c r="A752" s="197"/>
      <c r="B752" s="197"/>
      <c r="C752" s="197"/>
      <c r="D752" s="197"/>
      <c r="E752" s="197"/>
      <c r="F752" s="197"/>
      <c r="G752" s="197"/>
      <c r="H752" s="197"/>
      <c r="I752" s="197"/>
      <c r="J752" s="197"/>
      <c r="K752" s="197"/>
      <c r="L752" s="197"/>
      <c r="M752" s="197"/>
      <c r="N752" s="197"/>
      <c r="O752" s="197"/>
      <c r="P752" s="197"/>
      <c r="Q752" s="197"/>
      <c r="R752" s="197"/>
      <c r="S752" s="197"/>
      <c r="T752" s="197"/>
      <c r="U752" s="197"/>
      <c r="V752" s="197"/>
      <c r="W752" s="197"/>
      <c r="X752" s="197"/>
      <c r="Y752" s="197"/>
      <c r="Z752" s="197"/>
    </row>
    <row r="753" ht="15.75" customHeight="1">
      <c r="A753" s="197"/>
      <c r="B753" s="197"/>
      <c r="C753" s="197"/>
      <c r="D753" s="197"/>
      <c r="E753" s="197"/>
      <c r="F753" s="197"/>
      <c r="G753" s="197"/>
      <c r="H753" s="197"/>
      <c r="I753" s="197"/>
      <c r="J753" s="197"/>
      <c r="K753" s="197"/>
      <c r="L753" s="197"/>
      <c r="M753" s="197"/>
      <c r="N753" s="197"/>
      <c r="O753" s="197"/>
      <c r="P753" s="197"/>
      <c r="Q753" s="197"/>
      <c r="R753" s="197"/>
      <c r="S753" s="197"/>
      <c r="T753" s="197"/>
      <c r="U753" s="197"/>
      <c r="V753" s="197"/>
      <c r="W753" s="197"/>
      <c r="X753" s="197"/>
      <c r="Y753" s="197"/>
      <c r="Z753" s="197"/>
    </row>
    <row r="754" ht="15.75" customHeight="1">
      <c r="A754" s="197"/>
      <c r="B754" s="197"/>
      <c r="C754" s="197"/>
      <c r="D754" s="197"/>
      <c r="E754" s="197"/>
      <c r="F754" s="197"/>
      <c r="G754" s="197"/>
      <c r="H754" s="197"/>
      <c r="I754" s="197"/>
      <c r="J754" s="197"/>
      <c r="K754" s="197"/>
      <c r="L754" s="197"/>
      <c r="M754" s="197"/>
      <c r="N754" s="197"/>
      <c r="O754" s="197"/>
      <c r="P754" s="197"/>
      <c r="Q754" s="197"/>
      <c r="R754" s="197"/>
      <c r="S754" s="197"/>
      <c r="T754" s="197"/>
      <c r="U754" s="197"/>
      <c r="V754" s="197"/>
      <c r="W754" s="197"/>
      <c r="X754" s="197"/>
      <c r="Y754" s="197"/>
      <c r="Z754" s="197"/>
    </row>
    <row r="755" ht="15.75" customHeight="1">
      <c r="A755" s="197"/>
      <c r="B755" s="197"/>
      <c r="C755" s="197"/>
      <c r="D755" s="197"/>
      <c r="E755" s="197"/>
      <c r="F755" s="197"/>
      <c r="G755" s="197"/>
      <c r="H755" s="197"/>
      <c r="I755" s="197"/>
      <c r="J755" s="197"/>
      <c r="K755" s="197"/>
      <c r="L755" s="197"/>
      <c r="M755" s="197"/>
      <c r="N755" s="197"/>
      <c r="O755" s="197"/>
      <c r="P755" s="197"/>
      <c r="Q755" s="197"/>
      <c r="R755" s="197"/>
      <c r="S755" s="197"/>
      <c r="T755" s="197"/>
      <c r="U755" s="197"/>
      <c r="V755" s="197"/>
      <c r="W755" s="197"/>
      <c r="X755" s="197"/>
      <c r="Y755" s="197"/>
      <c r="Z755" s="197"/>
    </row>
    <row r="756" ht="15.75" customHeight="1">
      <c r="A756" s="197"/>
      <c r="B756" s="197"/>
      <c r="C756" s="197"/>
      <c r="D756" s="197"/>
      <c r="E756" s="197"/>
      <c r="F756" s="197"/>
      <c r="G756" s="197"/>
      <c r="H756" s="197"/>
      <c r="I756" s="197"/>
      <c r="J756" s="197"/>
      <c r="K756" s="197"/>
      <c r="L756" s="197"/>
      <c r="M756" s="197"/>
      <c r="N756" s="197"/>
      <c r="O756" s="197"/>
      <c r="P756" s="197"/>
      <c r="Q756" s="197"/>
      <c r="R756" s="197"/>
      <c r="S756" s="197"/>
      <c r="T756" s="197"/>
      <c r="U756" s="197"/>
      <c r="V756" s="197"/>
      <c r="W756" s="197"/>
      <c r="X756" s="197"/>
      <c r="Y756" s="197"/>
      <c r="Z756" s="197"/>
    </row>
    <row r="757" ht="15.75" customHeight="1">
      <c r="A757" s="197"/>
      <c r="B757" s="197"/>
      <c r="C757" s="197"/>
      <c r="D757" s="197"/>
      <c r="E757" s="197"/>
      <c r="F757" s="197"/>
      <c r="G757" s="197"/>
      <c r="H757" s="197"/>
      <c r="I757" s="197"/>
      <c r="J757" s="197"/>
      <c r="K757" s="197"/>
      <c r="L757" s="197"/>
      <c r="M757" s="197"/>
      <c r="N757" s="197"/>
      <c r="O757" s="197"/>
      <c r="P757" s="197"/>
      <c r="Q757" s="197"/>
      <c r="R757" s="197"/>
      <c r="S757" s="197"/>
      <c r="T757" s="197"/>
      <c r="U757" s="197"/>
      <c r="V757" s="197"/>
      <c r="W757" s="197"/>
      <c r="X757" s="197"/>
      <c r="Y757" s="197"/>
      <c r="Z757" s="197"/>
    </row>
    <row r="758" ht="15.75" customHeight="1">
      <c r="A758" s="197"/>
      <c r="B758" s="197"/>
      <c r="C758" s="197"/>
      <c r="D758" s="197"/>
      <c r="E758" s="197"/>
      <c r="F758" s="197"/>
      <c r="G758" s="197"/>
      <c r="H758" s="197"/>
      <c r="I758" s="197"/>
      <c r="J758" s="197"/>
      <c r="K758" s="197"/>
      <c r="L758" s="197"/>
      <c r="M758" s="197"/>
      <c r="N758" s="197"/>
      <c r="O758" s="197"/>
      <c r="P758" s="197"/>
      <c r="Q758" s="197"/>
      <c r="R758" s="197"/>
      <c r="S758" s="197"/>
      <c r="T758" s="197"/>
      <c r="U758" s="197"/>
      <c r="V758" s="197"/>
      <c r="W758" s="197"/>
      <c r="X758" s="197"/>
      <c r="Y758" s="197"/>
      <c r="Z758" s="197"/>
    </row>
    <row r="759" ht="15.75" customHeight="1">
      <c r="A759" s="197"/>
      <c r="B759" s="197"/>
      <c r="C759" s="197"/>
      <c r="D759" s="197"/>
      <c r="E759" s="197"/>
      <c r="F759" s="197"/>
      <c r="G759" s="197"/>
      <c r="H759" s="197"/>
      <c r="I759" s="197"/>
      <c r="J759" s="197"/>
      <c r="K759" s="197"/>
      <c r="L759" s="197"/>
      <c r="M759" s="197"/>
      <c r="N759" s="197"/>
      <c r="O759" s="197"/>
      <c r="P759" s="197"/>
      <c r="Q759" s="197"/>
      <c r="R759" s="197"/>
      <c r="S759" s="197"/>
      <c r="T759" s="197"/>
      <c r="U759" s="197"/>
      <c r="V759" s="197"/>
      <c r="W759" s="197"/>
      <c r="X759" s="197"/>
      <c r="Y759" s="197"/>
      <c r="Z759" s="197"/>
    </row>
    <row r="760" ht="15.75" customHeight="1">
      <c r="A760" s="197"/>
      <c r="B760" s="197"/>
      <c r="C760" s="197"/>
      <c r="D760" s="197"/>
      <c r="E760" s="197"/>
      <c r="F760" s="197"/>
      <c r="G760" s="197"/>
      <c r="H760" s="197"/>
      <c r="I760" s="197"/>
      <c r="J760" s="197"/>
      <c r="K760" s="197"/>
      <c r="L760" s="197"/>
      <c r="M760" s="197"/>
      <c r="N760" s="197"/>
      <c r="O760" s="197"/>
      <c r="P760" s="197"/>
      <c r="Q760" s="197"/>
      <c r="R760" s="197"/>
      <c r="S760" s="197"/>
      <c r="T760" s="197"/>
      <c r="U760" s="197"/>
      <c r="V760" s="197"/>
      <c r="W760" s="197"/>
      <c r="X760" s="197"/>
      <c r="Y760" s="197"/>
      <c r="Z760" s="197"/>
    </row>
    <row r="761" ht="15.75" customHeight="1">
      <c r="A761" s="197"/>
      <c r="B761" s="197"/>
      <c r="C761" s="197"/>
      <c r="D761" s="197"/>
      <c r="E761" s="197"/>
      <c r="F761" s="197"/>
      <c r="G761" s="197"/>
      <c r="H761" s="197"/>
      <c r="I761" s="197"/>
      <c r="J761" s="197"/>
      <c r="K761" s="197"/>
      <c r="L761" s="197"/>
      <c r="M761" s="197"/>
      <c r="N761" s="197"/>
      <c r="O761" s="197"/>
      <c r="P761" s="197"/>
      <c r="Q761" s="197"/>
      <c r="R761" s="197"/>
      <c r="S761" s="197"/>
      <c r="T761" s="197"/>
      <c r="U761" s="197"/>
      <c r="V761" s="197"/>
      <c r="W761" s="197"/>
      <c r="X761" s="197"/>
      <c r="Y761" s="197"/>
      <c r="Z761" s="197"/>
    </row>
    <row r="762" ht="15.75" customHeight="1">
      <c r="A762" s="197"/>
      <c r="B762" s="197"/>
      <c r="C762" s="197"/>
      <c r="D762" s="197"/>
      <c r="E762" s="197"/>
      <c r="F762" s="197"/>
      <c r="G762" s="197"/>
      <c r="H762" s="197"/>
      <c r="I762" s="197"/>
      <c r="J762" s="197"/>
      <c r="K762" s="197"/>
      <c r="L762" s="197"/>
      <c r="M762" s="197"/>
      <c r="N762" s="197"/>
      <c r="O762" s="197"/>
      <c r="P762" s="197"/>
      <c r="Q762" s="197"/>
      <c r="R762" s="197"/>
      <c r="S762" s="197"/>
      <c r="T762" s="197"/>
      <c r="U762" s="197"/>
      <c r="V762" s="197"/>
      <c r="W762" s="197"/>
      <c r="X762" s="197"/>
      <c r="Y762" s="197"/>
      <c r="Z762" s="197"/>
    </row>
    <row r="763" ht="15.75" customHeight="1">
      <c r="A763" s="197"/>
      <c r="B763" s="197"/>
      <c r="C763" s="197"/>
      <c r="D763" s="197"/>
      <c r="E763" s="197"/>
      <c r="F763" s="197"/>
      <c r="G763" s="197"/>
      <c r="H763" s="197"/>
      <c r="I763" s="197"/>
      <c r="J763" s="197"/>
      <c r="K763" s="197"/>
      <c r="L763" s="197"/>
      <c r="M763" s="197"/>
      <c r="N763" s="197"/>
      <c r="O763" s="197"/>
      <c r="P763" s="197"/>
      <c r="Q763" s="197"/>
      <c r="R763" s="197"/>
      <c r="S763" s="197"/>
      <c r="T763" s="197"/>
      <c r="U763" s="197"/>
      <c r="V763" s="197"/>
      <c r="W763" s="197"/>
      <c r="X763" s="197"/>
      <c r="Y763" s="197"/>
      <c r="Z763" s="197"/>
    </row>
    <row r="764" ht="15.75" customHeight="1">
      <c r="A764" s="197"/>
      <c r="B764" s="197"/>
      <c r="C764" s="197"/>
      <c r="D764" s="197"/>
      <c r="E764" s="197"/>
      <c r="F764" s="197"/>
      <c r="G764" s="197"/>
      <c r="H764" s="197"/>
      <c r="I764" s="197"/>
      <c r="J764" s="197"/>
      <c r="K764" s="197"/>
      <c r="L764" s="197"/>
      <c r="M764" s="197"/>
      <c r="N764" s="197"/>
      <c r="O764" s="197"/>
      <c r="P764" s="197"/>
      <c r="Q764" s="197"/>
      <c r="R764" s="197"/>
      <c r="S764" s="197"/>
      <c r="T764" s="197"/>
      <c r="U764" s="197"/>
      <c r="V764" s="197"/>
      <c r="W764" s="197"/>
      <c r="X764" s="197"/>
      <c r="Y764" s="197"/>
      <c r="Z764" s="197"/>
    </row>
    <row r="765" ht="15.75" customHeight="1">
      <c r="A765" s="197"/>
      <c r="B765" s="197"/>
      <c r="C765" s="197"/>
      <c r="D765" s="197"/>
      <c r="E765" s="197"/>
      <c r="F765" s="197"/>
      <c r="G765" s="197"/>
      <c r="H765" s="197"/>
      <c r="I765" s="197"/>
      <c r="J765" s="197"/>
      <c r="K765" s="197"/>
      <c r="L765" s="197"/>
      <c r="M765" s="197"/>
      <c r="N765" s="197"/>
      <c r="O765" s="197"/>
      <c r="P765" s="197"/>
      <c r="Q765" s="197"/>
      <c r="R765" s="197"/>
      <c r="S765" s="197"/>
      <c r="T765" s="197"/>
      <c r="U765" s="197"/>
      <c r="V765" s="197"/>
      <c r="W765" s="197"/>
      <c r="X765" s="197"/>
      <c r="Y765" s="197"/>
      <c r="Z765" s="197"/>
    </row>
    <row r="766" ht="15.75" customHeight="1">
      <c r="A766" s="197"/>
      <c r="B766" s="197"/>
      <c r="C766" s="197"/>
      <c r="D766" s="197"/>
      <c r="E766" s="197"/>
      <c r="F766" s="197"/>
      <c r="G766" s="197"/>
      <c r="H766" s="197"/>
      <c r="I766" s="197"/>
      <c r="J766" s="197"/>
      <c r="K766" s="197"/>
      <c r="L766" s="197"/>
      <c r="M766" s="197"/>
      <c r="N766" s="197"/>
      <c r="O766" s="197"/>
      <c r="P766" s="197"/>
      <c r="Q766" s="197"/>
      <c r="R766" s="197"/>
      <c r="S766" s="197"/>
      <c r="T766" s="197"/>
      <c r="U766" s="197"/>
      <c r="V766" s="197"/>
      <c r="W766" s="197"/>
      <c r="X766" s="197"/>
      <c r="Y766" s="197"/>
      <c r="Z766" s="197"/>
    </row>
    <row r="767" ht="15.75" customHeight="1">
      <c r="A767" s="197"/>
      <c r="B767" s="197"/>
      <c r="C767" s="197"/>
      <c r="D767" s="197"/>
      <c r="E767" s="197"/>
      <c r="F767" s="197"/>
      <c r="G767" s="197"/>
      <c r="H767" s="197"/>
      <c r="I767" s="197"/>
      <c r="J767" s="197"/>
      <c r="K767" s="197"/>
      <c r="L767" s="197"/>
      <c r="M767" s="197"/>
      <c r="N767" s="197"/>
      <c r="O767" s="197"/>
      <c r="P767" s="197"/>
      <c r="Q767" s="197"/>
      <c r="R767" s="197"/>
      <c r="S767" s="197"/>
      <c r="T767" s="197"/>
      <c r="U767" s="197"/>
      <c r="V767" s="197"/>
      <c r="W767" s="197"/>
      <c r="X767" s="197"/>
      <c r="Y767" s="197"/>
      <c r="Z767" s="197"/>
    </row>
    <row r="768" ht="15.75" customHeight="1">
      <c r="A768" s="197"/>
      <c r="B768" s="197"/>
      <c r="C768" s="197"/>
      <c r="D768" s="197"/>
      <c r="E768" s="197"/>
      <c r="F768" s="197"/>
      <c r="G768" s="197"/>
      <c r="H768" s="197"/>
      <c r="I768" s="197"/>
      <c r="J768" s="197"/>
      <c r="K768" s="197"/>
      <c r="L768" s="197"/>
      <c r="M768" s="197"/>
      <c r="N768" s="197"/>
      <c r="O768" s="197"/>
      <c r="P768" s="197"/>
      <c r="Q768" s="197"/>
      <c r="R768" s="197"/>
      <c r="S768" s="197"/>
      <c r="T768" s="197"/>
      <c r="U768" s="197"/>
      <c r="V768" s="197"/>
      <c r="W768" s="197"/>
      <c r="X768" s="197"/>
      <c r="Y768" s="197"/>
      <c r="Z768" s="197"/>
    </row>
    <row r="769" ht="15.75" customHeight="1">
      <c r="A769" s="197"/>
      <c r="B769" s="197"/>
      <c r="C769" s="197"/>
      <c r="D769" s="197"/>
      <c r="E769" s="197"/>
      <c r="F769" s="197"/>
      <c r="G769" s="197"/>
      <c r="H769" s="197"/>
      <c r="I769" s="197"/>
      <c r="J769" s="197"/>
      <c r="K769" s="197"/>
      <c r="L769" s="197"/>
      <c r="M769" s="197"/>
      <c r="N769" s="197"/>
      <c r="O769" s="197"/>
      <c r="P769" s="197"/>
      <c r="Q769" s="197"/>
      <c r="R769" s="197"/>
      <c r="S769" s="197"/>
      <c r="T769" s="197"/>
      <c r="U769" s="197"/>
      <c r="V769" s="197"/>
      <c r="W769" s="197"/>
      <c r="X769" s="197"/>
      <c r="Y769" s="197"/>
      <c r="Z769" s="197"/>
    </row>
    <row r="770" ht="15.75" customHeight="1">
      <c r="A770" s="197"/>
      <c r="B770" s="197"/>
      <c r="C770" s="197"/>
      <c r="D770" s="197"/>
      <c r="E770" s="197"/>
      <c r="F770" s="197"/>
      <c r="G770" s="197"/>
      <c r="H770" s="197"/>
      <c r="I770" s="197"/>
      <c r="J770" s="197"/>
      <c r="K770" s="197"/>
      <c r="L770" s="197"/>
      <c r="M770" s="197"/>
      <c r="N770" s="197"/>
      <c r="O770" s="197"/>
      <c r="P770" s="197"/>
      <c r="Q770" s="197"/>
      <c r="R770" s="197"/>
      <c r="S770" s="197"/>
      <c r="T770" s="197"/>
      <c r="U770" s="197"/>
      <c r="V770" s="197"/>
      <c r="W770" s="197"/>
      <c r="X770" s="197"/>
      <c r="Y770" s="197"/>
      <c r="Z770" s="197"/>
    </row>
    <row r="771" ht="15.75" customHeight="1">
      <c r="A771" s="197"/>
      <c r="B771" s="197"/>
      <c r="C771" s="197"/>
      <c r="D771" s="197"/>
      <c r="E771" s="197"/>
      <c r="F771" s="197"/>
      <c r="G771" s="197"/>
      <c r="H771" s="197"/>
      <c r="I771" s="197"/>
      <c r="J771" s="197"/>
      <c r="K771" s="197"/>
      <c r="L771" s="197"/>
      <c r="M771" s="197"/>
      <c r="N771" s="197"/>
      <c r="O771" s="197"/>
      <c r="P771" s="197"/>
      <c r="Q771" s="197"/>
      <c r="R771" s="197"/>
      <c r="S771" s="197"/>
      <c r="T771" s="197"/>
      <c r="U771" s="197"/>
      <c r="V771" s="197"/>
      <c r="W771" s="197"/>
      <c r="X771" s="197"/>
      <c r="Y771" s="197"/>
      <c r="Z771" s="197"/>
    </row>
    <row r="772" ht="15.75" customHeight="1">
      <c r="A772" s="197"/>
      <c r="B772" s="197"/>
      <c r="C772" s="197"/>
      <c r="D772" s="197"/>
      <c r="E772" s="197"/>
      <c r="F772" s="197"/>
      <c r="G772" s="197"/>
      <c r="H772" s="197"/>
      <c r="I772" s="197"/>
      <c r="J772" s="197"/>
      <c r="K772" s="197"/>
      <c r="L772" s="197"/>
      <c r="M772" s="197"/>
      <c r="N772" s="197"/>
      <c r="O772" s="197"/>
      <c r="P772" s="197"/>
      <c r="Q772" s="197"/>
      <c r="R772" s="197"/>
      <c r="S772" s="197"/>
      <c r="T772" s="197"/>
      <c r="U772" s="197"/>
      <c r="V772" s="197"/>
      <c r="W772" s="197"/>
      <c r="X772" s="197"/>
      <c r="Y772" s="197"/>
      <c r="Z772" s="197"/>
    </row>
    <row r="773" ht="15.75" customHeight="1">
      <c r="A773" s="197"/>
      <c r="B773" s="197"/>
      <c r="C773" s="197"/>
      <c r="D773" s="197"/>
      <c r="E773" s="197"/>
      <c r="F773" s="197"/>
      <c r="G773" s="197"/>
      <c r="H773" s="197"/>
      <c r="I773" s="197"/>
      <c r="J773" s="197"/>
      <c r="K773" s="197"/>
      <c r="L773" s="197"/>
      <c r="M773" s="197"/>
      <c r="N773" s="197"/>
      <c r="O773" s="197"/>
      <c r="P773" s="197"/>
      <c r="Q773" s="197"/>
      <c r="R773" s="197"/>
      <c r="S773" s="197"/>
      <c r="T773" s="197"/>
      <c r="U773" s="197"/>
      <c r="V773" s="197"/>
      <c r="W773" s="197"/>
      <c r="X773" s="197"/>
      <c r="Y773" s="197"/>
      <c r="Z773" s="197"/>
    </row>
    <row r="774" ht="15.75" customHeight="1">
      <c r="A774" s="197"/>
      <c r="B774" s="197"/>
      <c r="C774" s="197"/>
      <c r="D774" s="197"/>
      <c r="E774" s="197"/>
      <c r="F774" s="197"/>
      <c r="G774" s="197"/>
      <c r="H774" s="197"/>
      <c r="I774" s="197"/>
      <c r="J774" s="197"/>
      <c r="K774" s="197"/>
      <c r="L774" s="197"/>
      <c r="M774" s="197"/>
      <c r="N774" s="197"/>
      <c r="O774" s="197"/>
      <c r="P774" s="197"/>
      <c r="Q774" s="197"/>
      <c r="R774" s="197"/>
      <c r="S774" s="197"/>
      <c r="T774" s="197"/>
      <c r="U774" s="197"/>
      <c r="V774" s="197"/>
      <c r="W774" s="197"/>
      <c r="X774" s="197"/>
      <c r="Y774" s="197"/>
      <c r="Z774" s="197"/>
    </row>
    <row r="775" ht="15.75" customHeight="1">
      <c r="A775" s="197"/>
      <c r="B775" s="197"/>
      <c r="C775" s="197"/>
      <c r="D775" s="197"/>
      <c r="E775" s="197"/>
      <c r="F775" s="197"/>
      <c r="G775" s="197"/>
      <c r="H775" s="197"/>
      <c r="I775" s="197"/>
      <c r="J775" s="197"/>
      <c r="K775" s="197"/>
      <c r="L775" s="197"/>
      <c r="M775" s="197"/>
      <c r="N775" s="197"/>
      <c r="O775" s="197"/>
      <c r="P775" s="197"/>
      <c r="Q775" s="197"/>
      <c r="R775" s="197"/>
      <c r="S775" s="197"/>
      <c r="T775" s="197"/>
      <c r="U775" s="197"/>
      <c r="V775" s="197"/>
      <c r="W775" s="197"/>
      <c r="X775" s="197"/>
      <c r="Y775" s="197"/>
      <c r="Z775" s="197"/>
    </row>
    <row r="776" ht="15.75" customHeight="1">
      <c r="A776" s="197"/>
      <c r="B776" s="197"/>
      <c r="C776" s="197"/>
      <c r="D776" s="197"/>
      <c r="E776" s="197"/>
      <c r="F776" s="197"/>
      <c r="G776" s="197"/>
      <c r="H776" s="197"/>
      <c r="I776" s="197"/>
      <c r="J776" s="197"/>
      <c r="K776" s="197"/>
      <c r="L776" s="197"/>
      <c r="M776" s="197"/>
      <c r="N776" s="197"/>
      <c r="O776" s="197"/>
      <c r="P776" s="197"/>
      <c r="Q776" s="197"/>
      <c r="R776" s="197"/>
      <c r="S776" s="197"/>
      <c r="T776" s="197"/>
      <c r="U776" s="197"/>
      <c r="V776" s="197"/>
      <c r="W776" s="197"/>
      <c r="X776" s="197"/>
      <c r="Y776" s="197"/>
      <c r="Z776" s="197"/>
    </row>
    <row r="777" ht="15.75" customHeight="1">
      <c r="A777" s="197"/>
      <c r="B777" s="197"/>
      <c r="C777" s="197"/>
      <c r="D777" s="197"/>
      <c r="E777" s="197"/>
      <c r="F777" s="197"/>
      <c r="G777" s="197"/>
      <c r="H777" s="197"/>
      <c r="I777" s="197"/>
      <c r="J777" s="197"/>
      <c r="K777" s="197"/>
      <c r="L777" s="197"/>
      <c r="M777" s="197"/>
      <c r="N777" s="197"/>
      <c r="O777" s="197"/>
      <c r="P777" s="197"/>
      <c r="Q777" s="197"/>
      <c r="R777" s="197"/>
      <c r="S777" s="197"/>
      <c r="T777" s="197"/>
      <c r="U777" s="197"/>
      <c r="V777" s="197"/>
      <c r="W777" s="197"/>
      <c r="X777" s="197"/>
      <c r="Y777" s="197"/>
      <c r="Z777" s="197"/>
    </row>
    <row r="778" ht="15.75" customHeight="1">
      <c r="A778" s="197"/>
      <c r="B778" s="197"/>
      <c r="C778" s="197"/>
      <c r="D778" s="197"/>
      <c r="E778" s="197"/>
      <c r="F778" s="197"/>
      <c r="G778" s="197"/>
      <c r="H778" s="197"/>
      <c r="I778" s="197"/>
      <c r="J778" s="197"/>
      <c r="K778" s="197"/>
      <c r="L778" s="197"/>
      <c r="M778" s="197"/>
      <c r="N778" s="197"/>
      <c r="O778" s="197"/>
      <c r="P778" s="197"/>
      <c r="Q778" s="197"/>
      <c r="R778" s="197"/>
      <c r="S778" s="197"/>
      <c r="T778" s="197"/>
      <c r="U778" s="197"/>
      <c r="V778" s="197"/>
      <c r="W778" s="197"/>
      <c r="X778" s="197"/>
      <c r="Y778" s="197"/>
      <c r="Z778" s="197"/>
    </row>
    <row r="779" ht="15.75" customHeight="1">
      <c r="A779" s="197"/>
      <c r="B779" s="197"/>
      <c r="C779" s="197"/>
      <c r="D779" s="197"/>
      <c r="E779" s="197"/>
      <c r="F779" s="197"/>
      <c r="G779" s="197"/>
      <c r="H779" s="197"/>
      <c r="I779" s="197"/>
      <c r="J779" s="197"/>
      <c r="K779" s="197"/>
      <c r="L779" s="197"/>
      <c r="M779" s="197"/>
      <c r="N779" s="197"/>
      <c r="O779" s="197"/>
      <c r="P779" s="197"/>
      <c r="Q779" s="197"/>
      <c r="R779" s="197"/>
      <c r="S779" s="197"/>
      <c r="T779" s="197"/>
      <c r="U779" s="197"/>
      <c r="V779" s="197"/>
      <c r="W779" s="197"/>
      <c r="X779" s="197"/>
      <c r="Y779" s="197"/>
      <c r="Z779" s="197"/>
    </row>
    <row r="780" ht="15.75" customHeight="1">
      <c r="A780" s="197"/>
      <c r="B780" s="197"/>
      <c r="C780" s="197"/>
      <c r="D780" s="197"/>
      <c r="E780" s="197"/>
      <c r="F780" s="197"/>
      <c r="G780" s="197"/>
      <c r="H780" s="197"/>
      <c r="I780" s="197"/>
      <c r="J780" s="197"/>
      <c r="K780" s="197"/>
      <c r="L780" s="197"/>
      <c r="M780" s="197"/>
      <c r="N780" s="197"/>
      <c r="O780" s="197"/>
      <c r="P780" s="197"/>
      <c r="Q780" s="197"/>
      <c r="R780" s="197"/>
      <c r="S780" s="197"/>
      <c r="T780" s="197"/>
      <c r="U780" s="197"/>
      <c r="V780" s="197"/>
      <c r="W780" s="197"/>
      <c r="X780" s="197"/>
      <c r="Y780" s="197"/>
      <c r="Z780" s="197"/>
    </row>
    <row r="781" ht="15.75" customHeight="1">
      <c r="A781" s="197"/>
      <c r="B781" s="197"/>
      <c r="C781" s="197"/>
      <c r="D781" s="197"/>
      <c r="E781" s="197"/>
      <c r="F781" s="197"/>
      <c r="G781" s="197"/>
      <c r="H781" s="197"/>
      <c r="I781" s="197"/>
      <c r="J781" s="197"/>
      <c r="K781" s="197"/>
      <c r="L781" s="197"/>
      <c r="M781" s="197"/>
      <c r="N781" s="197"/>
      <c r="O781" s="197"/>
      <c r="P781" s="197"/>
      <c r="Q781" s="197"/>
      <c r="R781" s="197"/>
      <c r="S781" s="197"/>
      <c r="T781" s="197"/>
      <c r="U781" s="197"/>
      <c r="V781" s="197"/>
      <c r="W781" s="197"/>
      <c r="X781" s="197"/>
      <c r="Y781" s="197"/>
      <c r="Z781" s="197"/>
    </row>
    <row r="782" ht="15.75" customHeight="1">
      <c r="A782" s="197"/>
      <c r="B782" s="197"/>
      <c r="C782" s="197"/>
      <c r="D782" s="197"/>
      <c r="E782" s="197"/>
      <c r="F782" s="197"/>
      <c r="G782" s="197"/>
      <c r="H782" s="197"/>
      <c r="I782" s="197"/>
      <c r="J782" s="197"/>
      <c r="K782" s="197"/>
      <c r="L782" s="197"/>
      <c r="M782" s="197"/>
      <c r="N782" s="197"/>
      <c r="O782" s="197"/>
      <c r="P782" s="197"/>
      <c r="Q782" s="197"/>
      <c r="R782" s="197"/>
      <c r="S782" s="197"/>
      <c r="T782" s="197"/>
      <c r="U782" s="197"/>
      <c r="V782" s="197"/>
      <c r="W782" s="197"/>
      <c r="X782" s="197"/>
      <c r="Y782" s="197"/>
      <c r="Z782" s="197"/>
    </row>
    <row r="783" ht="15.75" customHeight="1">
      <c r="A783" s="197"/>
      <c r="B783" s="197"/>
      <c r="C783" s="197"/>
      <c r="D783" s="197"/>
      <c r="E783" s="197"/>
      <c r="F783" s="197"/>
      <c r="G783" s="197"/>
      <c r="H783" s="197"/>
      <c r="I783" s="197"/>
      <c r="J783" s="197"/>
      <c r="K783" s="197"/>
      <c r="L783" s="197"/>
      <c r="M783" s="197"/>
      <c r="N783" s="197"/>
      <c r="O783" s="197"/>
      <c r="P783" s="197"/>
      <c r="Q783" s="197"/>
      <c r="R783" s="197"/>
      <c r="S783" s="197"/>
      <c r="T783" s="197"/>
      <c r="U783" s="197"/>
      <c r="V783" s="197"/>
      <c r="W783" s="197"/>
      <c r="X783" s="197"/>
      <c r="Y783" s="197"/>
      <c r="Z783" s="197"/>
    </row>
    <row r="784" ht="15.75" customHeight="1">
      <c r="A784" s="197"/>
      <c r="B784" s="197"/>
      <c r="C784" s="197"/>
      <c r="D784" s="197"/>
      <c r="E784" s="197"/>
      <c r="F784" s="197"/>
      <c r="G784" s="197"/>
      <c r="H784" s="197"/>
      <c r="I784" s="197"/>
      <c r="J784" s="197"/>
      <c r="K784" s="197"/>
      <c r="L784" s="197"/>
      <c r="M784" s="197"/>
      <c r="N784" s="197"/>
      <c r="O784" s="197"/>
      <c r="P784" s="197"/>
      <c r="Q784" s="197"/>
      <c r="R784" s="197"/>
      <c r="S784" s="197"/>
      <c r="T784" s="197"/>
      <c r="U784" s="197"/>
      <c r="V784" s="197"/>
      <c r="W784" s="197"/>
      <c r="X784" s="197"/>
      <c r="Y784" s="197"/>
      <c r="Z784" s="197"/>
    </row>
    <row r="785" ht="15.75" customHeight="1">
      <c r="A785" s="197"/>
      <c r="B785" s="197"/>
      <c r="C785" s="197"/>
      <c r="D785" s="197"/>
      <c r="E785" s="197"/>
      <c r="F785" s="197"/>
      <c r="G785" s="197"/>
      <c r="H785" s="197"/>
      <c r="I785" s="197"/>
      <c r="J785" s="197"/>
      <c r="K785" s="197"/>
      <c r="L785" s="197"/>
      <c r="M785" s="197"/>
      <c r="N785" s="197"/>
      <c r="O785" s="197"/>
      <c r="P785" s="197"/>
      <c r="Q785" s="197"/>
      <c r="R785" s="197"/>
      <c r="S785" s="197"/>
      <c r="T785" s="197"/>
      <c r="U785" s="197"/>
      <c r="V785" s="197"/>
      <c r="W785" s="197"/>
      <c r="X785" s="197"/>
      <c r="Y785" s="197"/>
      <c r="Z785" s="197"/>
    </row>
    <row r="786" ht="15.75" customHeight="1">
      <c r="A786" s="197"/>
      <c r="B786" s="197"/>
      <c r="C786" s="197"/>
      <c r="D786" s="197"/>
      <c r="E786" s="197"/>
      <c r="F786" s="197"/>
      <c r="G786" s="197"/>
      <c r="H786" s="197"/>
      <c r="I786" s="197"/>
      <c r="J786" s="197"/>
      <c r="K786" s="197"/>
      <c r="L786" s="197"/>
      <c r="M786" s="197"/>
      <c r="N786" s="197"/>
      <c r="O786" s="197"/>
      <c r="P786" s="197"/>
      <c r="Q786" s="197"/>
      <c r="R786" s="197"/>
      <c r="S786" s="197"/>
      <c r="T786" s="197"/>
      <c r="U786" s="197"/>
      <c r="V786" s="197"/>
      <c r="W786" s="197"/>
      <c r="X786" s="197"/>
      <c r="Y786" s="197"/>
      <c r="Z786" s="197"/>
    </row>
    <row r="787" ht="15.75" customHeight="1">
      <c r="A787" s="197"/>
      <c r="B787" s="197"/>
      <c r="C787" s="197"/>
      <c r="D787" s="197"/>
      <c r="E787" s="197"/>
      <c r="F787" s="197"/>
      <c r="G787" s="197"/>
      <c r="H787" s="197"/>
      <c r="I787" s="197"/>
      <c r="J787" s="197"/>
      <c r="K787" s="197"/>
      <c r="L787" s="197"/>
      <c r="M787" s="197"/>
      <c r="N787" s="197"/>
      <c r="O787" s="197"/>
      <c r="P787" s="197"/>
      <c r="Q787" s="197"/>
      <c r="R787" s="197"/>
      <c r="S787" s="197"/>
      <c r="T787" s="197"/>
      <c r="U787" s="197"/>
      <c r="V787" s="197"/>
      <c r="W787" s="197"/>
      <c r="X787" s="197"/>
      <c r="Y787" s="197"/>
      <c r="Z787" s="197"/>
    </row>
    <row r="788" ht="15.75" customHeight="1">
      <c r="A788" s="197"/>
      <c r="B788" s="197"/>
      <c r="C788" s="197"/>
      <c r="D788" s="197"/>
      <c r="E788" s="197"/>
      <c r="F788" s="197"/>
      <c r="G788" s="197"/>
      <c r="H788" s="197"/>
      <c r="I788" s="197"/>
      <c r="J788" s="197"/>
      <c r="K788" s="197"/>
      <c r="L788" s="197"/>
      <c r="M788" s="197"/>
      <c r="N788" s="197"/>
      <c r="O788" s="197"/>
      <c r="P788" s="197"/>
      <c r="Q788" s="197"/>
      <c r="R788" s="197"/>
      <c r="S788" s="197"/>
      <c r="T788" s="197"/>
      <c r="U788" s="197"/>
      <c r="V788" s="197"/>
      <c r="W788" s="197"/>
      <c r="X788" s="197"/>
      <c r="Y788" s="197"/>
      <c r="Z788" s="197"/>
    </row>
    <row r="789" ht="15.75" customHeight="1">
      <c r="A789" s="197"/>
      <c r="B789" s="197"/>
      <c r="C789" s="197"/>
      <c r="D789" s="197"/>
      <c r="E789" s="197"/>
      <c r="F789" s="197"/>
      <c r="G789" s="197"/>
      <c r="H789" s="197"/>
      <c r="I789" s="197"/>
      <c r="J789" s="197"/>
      <c r="K789" s="197"/>
      <c r="L789" s="197"/>
      <c r="M789" s="197"/>
      <c r="N789" s="197"/>
      <c r="O789" s="197"/>
      <c r="P789" s="197"/>
      <c r="Q789" s="197"/>
      <c r="R789" s="197"/>
      <c r="S789" s="197"/>
      <c r="T789" s="197"/>
      <c r="U789" s="197"/>
      <c r="V789" s="197"/>
      <c r="W789" s="197"/>
      <c r="X789" s="197"/>
      <c r="Y789" s="197"/>
      <c r="Z789" s="197"/>
    </row>
    <row r="790" ht="15.75" customHeight="1">
      <c r="A790" s="197"/>
      <c r="B790" s="197"/>
      <c r="C790" s="197"/>
      <c r="D790" s="197"/>
      <c r="E790" s="197"/>
      <c r="F790" s="197"/>
      <c r="G790" s="197"/>
      <c r="H790" s="197"/>
      <c r="I790" s="197"/>
      <c r="J790" s="197"/>
      <c r="K790" s="197"/>
      <c r="L790" s="197"/>
      <c r="M790" s="197"/>
      <c r="N790" s="197"/>
      <c r="O790" s="197"/>
      <c r="P790" s="197"/>
      <c r="Q790" s="197"/>
      <c r="R790" s="197"/>
      <c r="S790" s="197"/>
      <c r="T790" s="197"/>
      <c r="U790" s="197"/>
      <c r="V790" s="197"/>
      <c r="W790" s="197"/>
      <c r="X790" s="197"/>
      <c r="Y790" s="197"/>
      <c r="Z790" s="197"/>
    </row>
    <row r="791" ht="15.75" customHeight="1">
      <c r="A791" s="197"/>
      <c r="B791" s="197"/>
      <c r="C791" s="197"/>
      <c r="D791" s="197"/>
      <c r="E791" s="197"/>
      <c r="F791" s="197"/>
      <c r="G791" s="197"/>
      <c r="H791" s="197"/>
      <c r="I791" s="197"/>
      <c r="J791" s="197"/>
      <c r="K791" s="197"/>
      <c r="L791" s="197"/>
      <c r="M791" s="197"/>
      <c r="N791" s="197"/>
      <c r="O791" s="197"/>
      <c r="P791" s="197"/>
      <c r="Q791" s="197"/>
      <c r="R791" s="197"/>
      <c r="S791" s="197"/>
      <c r="T791" s="197"/>
      <c r="U791" s="197"/>
      <c r="V791" s="197"/>
      <c r="W791" s="197"/>
      <c r="X791" s="197"/>
      <c r="Y791" s="197"/>
      <c r="Z791" s="197"/>
    </row>
    <row r="792" ht="15.75" customHeight="1">
      <c r="A792" s="197"/>
      <c r="B792" s="197"/>
      <c r="C792" s="197"/>
      <c r="D792" s="197"/>
      <c r="E792" s="197"/>
      <c r="F792" s="197"/>
      <c r="G792" s="197"/>
      <c r="H792" s="197"/>
      <c r="I792" s="197"/>
      <c r="J792" s="197"/>
      <c r="K792" s="197"/>
      <c r="L792" s="197"/>
      <c r="M792" s="197"/>
      <c r="N792" s="197"/>
      <c r="O792" s="197"/>
      <c r="P792" s="197"/>
      <c r="Q792" s="197"/>
      <c r="R792" s="197"/>
      <c r="S792" s="197"/>
      <c r="T792" s="197"/>
      <c r="U792" s="197"/>
      <c r="V792" s="197"/>
      <c r="W792" s="197"/>
      <c r="X792" s="197"/>
      <c r="Y792" s="197"/>
      <c r="Z792" s="197"/>
    </row>
    <row r="793" ht="15.75" customHeight="1">
      <c r="A793" s="197"/>
      <c r="B793" s="197"/>
      <c r="C793" s="197"/>
      <c r="D793" s="197"/>
      <c r="E793" s="197"/>
      <c r="F793" s="197"/>
      <c r="G793" s="197"/>
      <c r="H793" s="197"/>
      <c r="I793" s="197"/>
      <c r="J793" s="197"/>
      <c r="K793" s="197"/>
      <c r="L793" s="197"/>
      <c r="M793" s="197"/>
      <c r="N793" s="197"/>
      <c r="O793" s="197"/>
      <c r="P793" s="197"/>
      <c r="Q793" s="197"/>
      <c r="R793" s="197"/>
      <c r="S793" s="197"/>
      <c r="T793" s="197"/>
      <c r="U793" s="197"/>
      <c r="V793" s="197"/>
      <c r="W793" s="197"/>
      <c r="X793" s="197"/>
      <c r="Y793" s="197"/>
      <c r="Z793" s="197"/>
    </row>
    <row r="794" ht="15.75" customHeight="1">
      <c r="A794" s="197"/>
      <c r="B794" s="197"/>
      <c r="C794" s="197"/>
      <c r="D794" s="197"/>
      <c r="E794" s="197"/>
      <c r="F794" s="197"/>
      <c r="G794" s="197"/>
      <c r="H794" s="197"/>
      <c r="I794" s="197"/>
      <c r="J794" s="197"/>
      <c r="K794" s="197"/>
      <c r="L794" s="197"/>
      <c r="M794" s="197"/>
      <c r="N794" s="197"/>
      <c r="O794" s="197"/>
      <c r="P794" s="197"/>
      <c r="Q794" s="197"/>
      <c r="R794" s="197"/>
      <c r="S794" s="197"/>
      <c r="T794" s="197"/>
      <c r="U794" s="197"/>
      <c r="V794" s="197"/>
      <c r="W794" s="197"/>
      <c r="X794" s="197"/>
      <c r="Y794" s="197"/>
      <c r="Z794" s="197"/>
    </row>
    <row r="795" ht="15.75" customHeight="1">
      <c r="A795" s="197"/>
      <c r="B795" s="197"/>
      <c r="C795" s="197"/>
      <c r="D795" s="197"/>
      <c r="E795" s="197"/>
      <c r="F795" s="197"/>
      <c r="G795" s="197"/>
      <c r="H795" s="197"/>
      <c r="I795" s="197"/>
      <c r="J795" s="197"/>
      <c r="K795" s="197"/>
      <c r="L795" s="197"/>
      <c r="M795" s="197"/>
      <c r="N795" s="197"/>
      <c r="O795" s="197"/>
      <c r="P795" s="197"/>
      <c r="Q795" s="197"/>
      <c r="R795" s="197"/>
      <c r="S795" s="197"/>
      <c r="T795" s="197"/>
      <c r="U795" s="197"/>
      <c r="V795" s="197"/>
      <c r="W795" s="197"/>
      <c r="X795" s="197"/>
      <c r="Y795" s="197"/>
      <c r="Z795" s="197"/>
    </row>
    <row r="796" ht="15.75" customHeight="1">
      <c r="A796" s="197"/>
      <c r="B796" s="197"/>
      <c r="C796" s="197"/>
      <c r="D796" s="197"/>
      <c r="E796" s="197"/>
      <c r="F796" s="197"/>
      <c r="G796" s="197"/>
      <c r="H796" s="197"/>
      <c r="I796" s="197"/>
      <c r="J796" s="197"/>
      <c r="K796" s="197"/>
      <c r="L796" s="197"/>
      <c r="M796" s="197"/>
      <c r="N796" s="197"/>
      <c r="O796" s="197"/>
      <c r="P796" s="197"/>
      <c r="Q796" s="197"/>
      <c r="R796" s="197"/>
      <c r="S796" s="197"/>
      <c r="T796" s="197"/>
      <c r="U796" s="197"/>
      <c r="V796" s="197"/>
      <c r="W796" s="197"/>
      <c r="X796" s="197"/>
      <c r="Y796" s="197"/>
      <c r="Z796" s="197"/>
    </row>
    <row r="797" ht="15.75" customHeight="1">
      <c r="A797" s="197"/>
      <c r="B797" s="197"/>
      <c r="C797" s="197"/>
      <c r="D797" s="197"/>
      <c r="E797" s="197"/>
      <c r="F797" s="197"/>
      <c r="G797" s="197"/>
      <c r="H797" s="197"/>
      <c r="I797" s="197"/>
      <c r="J797" s="197"/>
      <c r="K797" s="197"/>
      <c r="L797" s="197"/>
      <c r="M797" s="197"/>
      <c r="N797" s="197"/>
      <c r="O797" s="197"/>
      <c r="P797" s="197"/>
      <c r="Q797" s="197"/>
      <c r="R797" s="197"/>
      <c r="S797" s="197"/>
      <c r="T797" s="197"/>
      <c r="U797" s="197"/>
      <c r="V797" s="197"/>
      <c r="W797" s="197"/>
      <c r="X797" s="197"/>
      <c r="Y797" s="197"/>
      <c r="Z797" s="197"/>
    </row>
    <row r="798" ht="15.75" customHeight="1">
      <c r="A798" s="197"/>
      <c r="B798" s="197"/>
      <c r="C798" s="197"/>
      <c r="D798" s="197"/>
      <c r="E798" s="197"/>
      <c r="F798" s="197"/>
      <c r="G798" s="197"/>
      <c r="H798" s="197"/>
      <c r="I798" s="197"/>
      <c r="J798" s="197"/>
      <c r="K798" s="197"/>
      <c r="L798" s="197"/>
      <c r="M798" s="197"/>
      <c r="N798" s="197"/>
      <c r="O798" s="197"/>
      <c r="P798" s="197"/>
      <c r="Q798" s="197"/>
      <c r="R798" s="197"/>
      <c r="S798" s="197"/>
      <c r="T798" s="197"/>
      <c r="U798" s="197"/>
      <c r="V798" s="197"/>
      <c r="W798" s="197"/>
      <c r="X798" s="197"/>
      <c r="Y798" s="197"/>
      <c r="Z798" s="197"/>
    </row>
    <row r="799" ht="15.75" customHeight="1">
      <c r="A799" s="197"/>
      <c r="B799" s="197"/>
      <c r="C799" s="197"/>
      <c r="D799" s="197"/>
      <c r="E799" s="197"/>
      <c r="F799" s="197"/>
      <c r="G799" s="197"/>
      <c r="H799" s="197"/>
      <c r="I799" s="197"/>
      <c r="J799" s="197"/>
      <c r="K799" s="197"/>
      <c r="L799" s="197"/>
      <c r="M799" s="197"/>
      <c r="N799" s="197"/>
      <c r="O799" s="197"/>
      <c r="P799" s="197"/>
      <c r="Q799" s="197"/>
      <c r="R799" s="197"/>
      <c r="S799" s="197"/>
      <c r="T799" s="197"/>
      <c r="U799" s="197"/>
      <c r="V799" s="197"/>
      <c r="W799" s="197"/>
      <c r="X799" s="197"/>
      <c r="Y799" s="197"/>
      <c r="Z799" s="197"/>
    </row>
    <row r="800" ht="15.75" customHeight="1">
      <c r="A800" s="197"/>
      <c r="B800" s="197"/>
      <c r="C800" s="197"/>
      <c r="D800" s="197"/>
      <c r="E800" s="197"/>
      <c r="F800" s="197"/>
      <c r="G800" s="197"/>
      <c r="H800" s="197"/>
      <c r="I800" s="197"/>
      <c r="J800" s="197"/>
      <c r="K800" s="197"/>
      <c r="L800" s="197"/>
      <c r="M800" s="197"/>
      <c r="N800" s="197"/>
      <c r="O800" s="197"/>
      <c r="P800" s="197"/>
      <c r="Q800" s="197"/>
      <c r="R800" s="197"/>
      <c r="S800" s="197"/>
      <c r="T800" s="197"/>
      <c r="U800" s="197"/>
      <c r="V800" s="197"/>
      <c r="W800" s="197"/>
      <c r="X800" s="197"/>
      <c r="Y800" s="197"/>
      <c r="Z800" s="197"/>
    </row>
    <row r="801" ht="15.75" customHeight="1">
      <c r="A801" s="197"/>
      <c r="B801" s="197"/>
      <c r="C801" s="197"/>
      <c r="D801" s="197"/>
      <c r="E801" s="197"/>
      <c r="F801" s="197"/>
      <c r="G801" s="197"/>
      <c r="H801" s="197"/>
      <c r="I801" s="197"/>
      <c r="J801" s="197"/>
      <c r="K801" s="197"/>
      <c r="L801" s="197"/>
      <c r="M801" s="197"/>
      <c r="N801" s="197"/>
      <c r="O801" s="197"/>
      <c r="P801" s="197"/>
      <c r="Q801" s="197"/>
      <c r="R801" s="197"/>
      <c r="S801" s="197"/>
      <c r="T801" s="197"/>
      <c r="U801" s="197"/>
      <c r="V801" s="197"/>
      <c r="W801" s="197"/>
      <c r="X801" s="197"/>
      <c r="Y801" s="197"/>
      <c r="Z801" s="197"/>
    </row>
    <row r="802" ht="15.75" customHeight="1">
      <c r="A802" s="197"/>
      <c r="B802" s="197"/>
      <c r="C802" s="197"/>
      <c r="D802" s="197"/>
      <c r="E802" s="197"/>
      <c r="F802" s="197"/>
      <c r="G802" s="197"/>
      <c r="H802" s="197"/>
      <c r="I802" s="197"/>
      <c r="J802" s="197"/>
      <c r="K802" s="197"/>
      <c r="L802" s="197"/>
      <c r="M802" s="197"/>
      <c r="N802" s="197"/>
      <c r="O802" s="197"/>
      <c r="P802" s="197"/>
      <c r="Q802" s="197"/>
      <c r="R802" s="197"/>
      <c r="S802" s="197"/>
      <c r="T802" s="197"/>
      <c r="U802" s="197"/>
      <c r="V802" s="197"/>
      <c r="W802" s="197"/>
      <c r="X802" s="197"/>
      <c r="Y802" s="197"/>
      <c r="Z802" s="197"/>
    </row>
    <row r="803" ht="15.75" customHeight="1">
      <c r="A803" s="197"/>
      <c r="B803" s="197"/>
      <c r="C803" s="197"/>
      <c r="D803" s="197"/>
      <c r="E803" s="197"/>
      <c r="F803" s="197"/>
      <c r="G803" s="197"/>
      <c r="H803" s="197"/>
      <c r="I803" s="197"/>
      <c r="J803" s="197"/>
      <c r="K803" s="197"/>
      <c r="L803" s="197"/>
      <c r="M803" s="197"/>
      <c r="N803" s="197"/>
      <c r="O803" s="197"/>
      <c r="P803" s="197"/>
      <c r="Q803" s="197"/>
      <c r="R803" s="197"/>
      <c r="S803" s="197"/>
      <c r="T803" s="197"/>
      <c r="U803" s="197"/>
      <c r="V803" s="197"/>
      <c r="W803" s="197"/>
      <c r="X803" s="197"/>
      <c r="Y803" s="197"/>
      <c r="Z803" s="197"/>
    </row>
    <row r="804" ht="15.75" customHeight="1">
      <c r="A804" s="197"/>
      <c r="B804" s="197"/>
      <c r="C804" s="197"/>
      <c r="D804" s="197"/>
      <c r="E804" s="197"/>
      <c r="F804" s="197"/>
      <c r="G804" s="197"/>
      <c r="H804" s="197"/>
      <c r="I804" s="197"/>
      <c r="J804" s="197"/>
      <c r="K804" s="197"/>
      <c r="L804" s="197"/>
      <c r="M804" s="197"/>
      <c r="N804" s="197"/>
      <c r="O804" s="197"/>
      <c r="P804" s="197"/>
      <c r="Q804" s="197"/>
      <c r="R804" s="197"/>
      <c r="S804" s="197"/>
      <c r="T804" s="197"/>
      <c r="U804" s="197"/>
      <c r="V804" s="197"/>
      <c r="W804" s="197"/>
      <c r="X804" s="197"/>
      <c r="Y804" s="197"/>
      <c r="Z804" s="197"/>
    </row>
    <row r="805" ht="15.75" customHeight="1">
      <c r="A805" s="197"/>
      <c r="B805" s="197"/>
      <c r="C805" s="197"/>
      <c r="D805" s="197"/>
      <c r="E805" s="197"/>
      <c r="F805" s="197"/>
      <c r="G805" s="197"/>
      <c r="H805" s="197"/>
      <c r="I805" s="197"/>
      <c r="J805" s="197"/>
      <c r="K805" s="197"/>
      <c r="L805" s="197"/>
      <c r="M805" s="197"/>
      <c r="N805" s="197"/>
      <c r="O805" s="197"/>
      <c r="P805" s="197"/>
      <c r="Q805" s="197"/>
      <c r="R805" s="197"/>
      <c r="S805" s="197"/>
      <c r="T805" s="197"/>
      <c r="U805" s="197"/>
      <c r="V805" s="197"/>
      <c r="W805" s="197"/>
      <c r="X805" s="197"/>
      <c r="Y805" s="197"/>
      <c r="Z805" s="197"/>
    </row>
    <row r="806" ht="15.75" customHeight="1">
      <c r="A806" s="197"/>
      <c r="B806" s="197"/>
      <c r="C806" s="197"/>
      <c r="D806" s="197"/>
      <c r="E806" s="197"/>
      <c r="F806" s="197"/>
      <c r="G806" s="197"/>
      <c r="H806" s="197"/>
      <c r="I806" s="197"/>
      <c r="J806" s="197"/>
      <c r="K806" s="197"/>
      <c r="L806" s="197"/>
      <c r="M806" s="197"/>
      <c r="N806" s="197"/>
      <c r="O806" s="197"/>
      <c r="P806" s="197"/>
      <c r="Q806" s="197"/>
      <c r="R806" s="197"/>
      <c r="S806" s="197"/>
      <c r="T806" s="197"/>
      <c r="U806" s="197"/>
      <c r="V806" s="197"/>
      <c r="W806" s="197"/>
      <c r="X806" s="197"/>
      <c r="Y806" s="197"/>
      <c r="Z806" s="197"/>
    </row>
    <row r="807" ht="15.75" customHeight="1">
      <c r="A807" s="197"/>
      <c r="B807" s="197"/>
      <c r="C807" s="197"/>
      <c r="D807" s="197"/>
      <c r="E807" s="197"/>
      <c r="F807" s="197"/>
      <c r="G807" s="197"/>
      <c r="H807" s="197"/>
      <c r="I807" s="197"/>
      <c r="J807" s="197"/>
      <c r="K807" s="197"/>
      <c r="L807" s="197"/>
      <c r="M807" s="197"/>
      <c r="N807" s="197"/>
      <c r="O807" s="197"/>
      <c r="P807" s="197"/>
      <c r="Q807" s="197"/>
      <c r="R807" s="197"/>
      <c r="S807" s="197"/>
      <c r="T807" s="197"/>
      <c r="U807" s="197"/>
      <c r="V807" s="197"/>
      <c r="W807" s="197"/>
      <c r="X807" s="197"/>
      <c r="Y807" s="197"/>
      <c r="Z807" s="197"/>
    </row>
    <row r="808" ht="15.75" customHeight="1">
      <c r="A808" s="197"/>
      <c r="B808" s="197"/>
      <c r="C808" s="197"/>
      <c r="D808" s="197"/>
      <c r="E808" s="197"/>
      <c r="F808" s="197"/>
      <c r="G808" s="197"/>
      <c r="H808" s="197"/>
      <c r="I808" s="197"/>
      <c r="J808" s="197"/>
      <c r="K808" s="197"/>
      <c r="L808" s="197"/>
      <c r="M808" s="197"/>
      <c r="N808" s="197"/>
      <c r="O808" s="197"/>
      <c r="P808" s="197"/>
      <c r="Q808" s="197"/>
      <c r="R808" s="197"/>
      <c r="S808" s="197"/>
      <c r="T808" s="197"/>
      <c r="U808" s="197"/>
      <c r="V808" s="197"/>
      <c r="W808" s="197"/>
      <c r="X808" s="197"/>
      <c r="Y808" s="197"/>
      <c r="Z808" s="197"/>
    </row>
    <row r="809" ht="15.75" customHeight="1">
      <c r="A809" s="197"/>
      <c r="B809" s="197"/>
      <c r="C809" s="197"/>
      <c r="D809" s="197"/>
      <c r="E809" s="197"/>
      <c r="F809" s="197"/>
      <c r="G809" s="197"/>
      <c r="H809" s="197"/>
      <c r="I809" s="197"/>
      <c r="J809" s="197"/>
      <c r="K809" s="197"/>
      <c r="L809" s="197"/>
      <c r="M809" s="197"/>
      <c r="N809" s="197"/>
      <c r="O809" s="197"/>
      <c r="P809" s="197"/>
      <c r="Q809" s="197"/>
      <c r="R809" s="197"/>
      <c r="S809" s="197"/>
      <c r="T809" s="197"/>
      <c r="U809" s="197"/>
      <c r="V809" s="197"/>
      <c r="W809" s="197"/>
      <c r="X809" s="197"/>
      <c r="Y809" s="197"/>
      <c r="Z809" s="197"/>
    </row>
    <row r="810" ht="15.75" customHeight="1">
      <c r="A810" s="197"/>
      <c r="B810" s="197"/>
      <c r="C810" s="197"/>
      <c r="D810" s="197"/>
      <c r="E810" s="197"/>
      <c r="F810" s="197"/>
      <c r="G810" s="197"/>
      <c r="H810" s="197"/>
      <c r="I810" s="197"/>
      <c r="J810" s="197"/>
      <c r="K810" s="197"/>
      <c r="L810" s="197"/>
      <c r="M810" s="197"/>
      <c r="N810" s="197"/>
      <c r="O810" s="197"/>
      <c r="P810" s="197"/>
      <c r="Q810" s="197"/>
      <c r="R810" s="197"/>
      <c r="S810" s="197"/>
      <c r="T810" s="197"/>
      <c r="U810" s="197"/>
      <c r="V810" s="197"/>
      <c r="W810" s="197"/>
      <c r="X810" s="197"/>
      <c r="Y810" s="197"/>
      <c r="Z810" s="197"/>
    </row>
    <row r="811" ht="15.75" customHeight="1">
      <c r="A811" s="197"/>
      <c r="B811" s="197"/>
      <c r="C811" s="197"/>
      <c r="D811" s="197"/>
      <c r="E811" s="197"/>
      <c r="F811" s="197"/>
      <c r="G811" s="197"/>
      <c r="H811" s="197"/>
      <c r="I811" s="197"/>
      <c r="J811" s="197"/>
      <c r="K811" s="197"/>
      <c r="L811" s="197"/>
      <c r="M811" s="197"/>
      <c r="N811" s="197"/>
      <c r="O811" s="197"/>
      <c r="P811" s="197"/>
      <c r="Q811" s="197"/>
      <c r="R811" s="197"/>
      <c r="S811" s="197"/>
      <c r="T811" s="197"/>
      <c r="U811" s="197"/>
      <c r="V811" s="197"/>
      <c r="W811" s="197"/>
      <c r="X811" s="197"/>
      <c r="Y811" s="197"/>
      <c r="Z811" s="197"/>
    </row>
    <row r="812" ht="15.75" customHeight="1">
      <c r="A812" s="197"/>
      <c r="B812" s="197"/>
      <c r="C812" s="197"/>
      <c r="D812" s="197"/>
      <c r="E812" s="197"/>
      <c r="F812" s="197"/>
      <c r="G812" s="197"/>
      <c r="H812" s="197"/>
      <c r="I812" s="197"/>
      <c r="J812" s="197"/>
      <c r="K812" s="197"/>
      <c r="L812" s="197"/>
      <c r="M812" s="197"/>
      <c r="N812" s="197"/>
      <c r="O812" s="197"/>
      <c r="P812" s="197"/>
      <c r="Q812" s="197"/>
      <c r="R812" s="197"/>
      <c r="S812" s="197"/>
      <c r="T812" s="197"/>
      <c r="U812" s="197"/>
      <c r="V812" s="197"/>
      <c r="W812" s="197"/>
      <c r="X812" s="197"/>
      <c r="Y812" s="197"/>
      <c r="Z812" s="197"/>
    </row>
    <row r="813" ht="15.75" customHeight="1">
      <c r="A813" s="197"/>
      <c r="B813" s="197"/>
      <c r="C813" s="197"/>
      <c r="D813" s="197"/>
      <c r="E813" s="197"/>
      <c r="F813" s="197"/>
      <c r="G813" s="197"/>
      <c r="H813" s="197"/>
      <c r="I813" s="197"/>
      <c r="J813" s="197"/>
      <c r="K813" s="197"/>
      <c r="L813" s="197"/>
      <c r="M813" s="197"/>
      <c r="N813" s="197"/>
      <c r="O813" s="197"/>
      <c r="P813" s="197"/>
      <c r="Q813" s="197"/>
      <c r="R813" s="197"/>
      <c r="S813" s="197"/>
      <c r="T813" s="197"/>
      <c r="U813" s="197"/>
      <c r="V813" s="197"/>
      <c r="W813" s="197"/>
      <c r="X813" s="197"/>
      <c r="Y813" s="197"/>
      <c r="Z813" s="197"/>
    </row>
    <row r="814" ht="15.75" customHeight="1">
      <c r="A814" s="197"/>
      <c r="B814" s="197"/>
      <c r="C814" s="197"/>
      <c r="D814" s="197"/>
      <c r="E814" s="197"/>
      <c r="F814" s="197"/>
      <c r="G814" s="197"/>
      <c r="H814" s="197"/>
      <c r="I814" s="197"/>
      <c r="J814" s="197"/>
      <c r="K814" s="197"/>
      <c r="L814" s="197"/>
      <c r="M814" s="197"/>
      <c r="N814" s="197"/>
      <c r="O814" s="197"/>
      <c r="P814" s="197"/>
      <c r="Q814" s="197"/>
      <c r="R814" s="197"/>
      <c r="S814" s="197"/>
      <c r="T814" s="197"/>
      <c r="U814" s="197"/>
      <c r="V814" s="197"/>
      <c r="W814" s="197"/>
      <c r="X814" s="197"/>
      <c r="Y814" s="197"/>
      <c r="Z814" s="197"/>
    </row>
    <row r="815" ht="15.75" customHeight="1">
      <c r="A815" s="197"/>
      <c r="B815" s="197"/>
      <c r="C815" s="197"/>
      <c r="D815" s="197"/>
      <c r="E815" s="197"/>
      <c r="F815" s="197"/>
      <c r="G815" s="197"/>
      <c r="H815" s="197"/>
      <c r="I815" s="197"/>
      <c r="J815" s="197"/>
      <c r="K815" s="197"/>
      <c r="L815" s="197"/>
      <c r="M815" s="197"/>
      <c r="N815" s="197"/>
      <c r="O815" s="197"/>
      <c r="P815" s="197"/>
      <c r="Q815" s="197"/>
      <c r="R815" s="197"/>
      <c r="S815" s="197"/>
      <c r="T815" s="197"/>
      <c r="U815" s="197"/>
      <c r="V815" s="197"/>
      <c r="W815" s="197"/>
      <c r="X815" s="197"/>
      <c r="Y815" s="197"/>
      <c r="Z815" s="197"/>
    </row>
    <row r="816" ht="15.75" customHeight="1">
      <c r="A816" s="197"/>
      <c r="B816" s="197"/>
      <c r="C816" s="197"/>
      <c r="D816" s="197"/>
      <c r="E816" s="197"/>
      <c r="F816" s="197"/>
      <c r="G816" s="197"/>
      <c r="H816" s="197"/>
      <c r="I816" s="197"/>
      <c r="J816" s="197"/>
      <c r="K816" s="197"/>
      <c r="L816" s="197"/>
      <c r="M816" s="197"/>
      <c r="N816" s="197"/>
      <c r="O816" s="197"/>
      <c r="P816" s="197"/>
      <c r="Q816" s="197"/>
      <c r="R816" s="197"/>
      <c r="S816" s="197"/>
      <c r="T816" s="197"/>
      <c r="U816" s="197"/>
      <c r="V816" s="197"/>
      <c r="W816" s="197"/>
      <c r="X816" s="197"/>
      <c r="Y816" s="197"/>
      <c r="Z816" s="197"/>
    </row>
    <row r="817" ht="15.75" customHeight="1">
      <c r="A817" s="197"/>
      <c r="B817" s="197"/>
      <c r="C817" s="197"/>
      <c r="D817" s="197"/>
      <c r="E817" s="197"/>
      <c r="F817" s="197"/>
      <c r="G817" s="197"/>
      <c r="H817" s="197"/>
      <c r="I817" s="197"/>
      <c r="J817" s="197"/>
      <c r="K817" s="197"/>
      <c r="L817" s="197"/>
      <c r="M817" s="197"/>
      <c r="N817" s="197"/>
      <c r="O817" s="197"/>
      <c r="P817" s="197"/>
      <c r="Q817" s="197"/>
      <c r="R817" s="197"/>
      <c r="S817" s="197"/>
      <c r="T817" s="197"/>
      <c r="U817" s="197"/>
      <c r="V817" s="197"/>
      <c r="W817" s="197"/>
      <c r="X817" s="197"/>
      <c r="Y817" s="197"/>
      <c r="Z817" s="197"/>
    </row>
    <row r="818" ht="15.75" customHeight="1">
      <c r="A818" s="197"/>
      <c r="B818" s="197"/>
      <c r="C818" s="197"/>
      <c r="D818" s="197"/>
      <c r="E818" s="197"/>
      <c r="F818" s="197"/>
      <c r="G818" s="197"/>
      <c r="H818" s="197"/>
      <c r="I818" s="197"/>
      <c r="J818" s="197"/>
      <c r="K818" s="197"/>
      <c r="L818" s="197"/>
      <c r="M818" s="197"/>
      <c r="N818" s="197"/>
      <c r="O818" s="197"/>
      <c r="P818" s="197"/>
      <c r="Q818" s="197"/>
      <c r="R818" s="197"/>
      <c r="S818" s="197"/>
      <c r="T818" s="197"/>
      <c r="U818" s="197"/>
      <c r="V818" s="197"/>
      <c r="W818" s="197"/>
      <c r="X818" s="197"/>
      <c r="Y818" s="197"/>
      <c r="Z818" s="197"/>
    </row>
    <row r="819" ht="15.75" customHeight="1">
      <c r="A819" s="197"/>
      <c r="B819" s="197"/>
      <c r="C819" s="197"/>
      <c r="D819" s="197"/>
      <c r="E819" s="197"/>
      <c r="F819" s="197"/>
      <c r="G819" s="197"/>
      <c r="H819" s="197"/>
      <c r="I819" s="197"/>
      <c r="J819" s="197"/>
      <c r="K819" s="197"/>
      <c r="L819" s="197"/>
      <c r="M819" s="197"/>
      <c r="N819" s="197"/>
      <c r="O819" s="197"/>
      <c r="P819" s="197"/>
      <c r="Q819" s="197"/>
      <c r="R819" s="197"/>
      <c r="S819" s="197"/>
      <c r="T819" s="197"/>
      <c r="U819" s="197"/>
      <c r="V819" s="197"/>
      <c r="W819" s="197"/>
      <c r="X819" s="197"/>
      <c r="Y819" s="197"/>
      <c r="Z819" s="197"/>
    </row>
    <row r="820" ht="15.75" customHeight="1">
      <c r="A820" s="197"/>
      <c r="B820" s="197"/>
      <c r="C820" s="197"/>
      <c r="D820" s="197"/>
      <c r="E820" s="197"/>
      <c r="F820" s="197"/>
      <c r="G820" s="197"/>
      <c r="H820" s="197"/>
      <c r="I820" s="197"/>
      <c r="J820" s="197"/>
      <c r="K820" s="197"/>
      <c r="L820" s="197"/>
      <c r="M820" s="197"/>
      <c r="N820" s="197"/>
      <c r="O820" s="197"/>
      <c r="P820" s="197"/>
      <c r="Q820" s="197"/>
      <c r="R820" s="197"/>
      <c r="S820" s="197"/>
      <c r="T820" s="197"/>
      <c r="U820" s="197"/>
      <c r="V820" s="197"/>
      <c r="W820" s="197"/>
      <c r="X820" s="197"/>
      <c r="Y820" s="197"/>
      <c r="Z820" s="197"/>
    </row>
    <row r="821" ht="15.75" customHeight="1">
      <c r="A821" s="197"/>
      <c r="B821" s="197"/>
      <c r="C821" s="197"/>
      <c r="D821" s="197"/>
      <c r="E821" s="197"/>
      <c r="F821" s="197"/>
      <c r="G821" s="197"/>
      <c r="H821" s="197"/>
      <c r="I821" s="197"/>
      <c r="J821" s="197"/>
      <c r="K821" s="197"/>
      <c r="L821" s="197"/>
      <c r="M821" s="197"/>
      <c r="N821" s="197"/>
      <c r="O821" s="197"/>
      <c r="P821" s="197"/>
      <c r="Q821" s="197"/>
      <c r="R821" s="197"/>
      <c r="S821" s="197"/>
      <c r="T821" s="197"/>
      <c r="U821" s="197"/>
      <c r="V821" s="197"/>
      <c r="W821" s="197"/>
      <c r="X821" s="197"/>
      <c r="Y821" s="197"/>
      <c r="Z821" s="197"/>
    </row>
    <row r="822" ht="15.75" customHeight="1">
      <c r="A822" s="197"/>
      <c r="B822" s="197"/>
      <c r="C822" s="197"/>
      <c r="D822" s="197"/>
      <c r="E822" s="197"/>
      <c r="F822" s="197"/>
      <c r="G822" s="197"/>
      <c r="H822" s="197"/>
      <c r="I822" s="197"/>
      <c r="J822" s="197"/>
      <c r="K822" s="197"/>
      <c r="L822" s="197"/>
      <c r="M822" s="197"/>
      <c r="N822" s="197"/>
      <c r="O822" s="197"/>
      <c r="P822" s="197"/>
      <c r="Q822" s="197"/>
      <c r="R822" s="197"/>
      <c r="S822" s="197"/>
      <c r="T822" s="197"/>
      <c r="U822" s="197"/>
      <c r="V822" s="197"/>
      <c r="W822" s="197"/>
      <c r="X822" s="197"/>
      <c r="Y822" s="197"/>
      <c r="Z822" s="197"/>
    </row>
    <row r="823" ht="15.75" customHeight="1">
      <c r="A823" s="197"/>
      <c r="B823" s="197"/>
      <c r="C823" s="197"/>
      <c r="D823" s="197"/>
      <c r="E823" s="197"/>
      <c r="F823" s="197"/>
      <c r="G823" s="197"/>
      <c r="H823" s="197"/>
      <c r="I823" s="197"/>
      <c r="J823" s="197"/>
      <c r="K823" s="197"/>
      <c r="L823" s="197"/>
      <c r="M823" s="197"/>
      <c r="N823" s="197"/>
      <c r="O823" s="197"/>
      <c r="P823" s="197"/>
      <c r="Q823" s="197"/>
      <c r="R823" s="197"/>
      <c r="S823" s="197"/>
      <c r="T823" s="197"/>
      <c r="U823" s="197"/>
      <c r="V823" s="197"/>
      <c r="W823" s="197"/>
      <c r="X823" s="197"/>
      <c r="Y823" s="197"/>
      <c r="Z823" s="197"/>
    </row>
    <row r="824" ht="15.75" customHeight="1">
      <c r="A824" s="197"/>
      <c r="B824" s="197"/>
      <c r="C824" s="197"/>
      <c r="D824" s="197"/>
      <c r="E824" s="197"/>
      <c r="F824" s="197"/>
      <c r="G824" s="197"/>
      <c r="H824" s="197"/>
      <c r="I824" s="197"/>
      <c r="J824" s="197"/>
      <c r="K824" s="197"/>
      <c r="L824" s="197"/>
      <c r="M824" s="197"/>
      <c r="N824" s="197"/>
      <c r="O824" s="197"/>
      <c r="P824" s="197"/>
      <c r="Q824" s="197"/>
      <c r="R824" s="197"/>
      <c r="S824" s="197"/>
      <c r="T824" s="197"/>
      <c r="U824" s="197"/>
      <c r="V824" s="197"/>
      <c r="W824" s="197"/>
      <c r="X824" s="197"/>
      <c r="Y824" s="197"/>
      <c r="Z824" s="197"/>
    </row>
    <row r="825" ht="15.75" customHeight="1">
      <c r="A825" s="197"/>
      <c r="B825" s="197"/>
      <c r="C825" s="197"/>
      <c r="D825" s="197"/>
      <c r="E825" s="197"/>
      <c r="F825" s="197"/>
      <c r="G825" s="197"/>
      <c r="H825" s="197"/>
      <c r="I825" s="197"/>
      <c r="J825" s="197"/>
      <c r="K825" s="197"/>
      <c r="L825" s="197"/>
      <c r="M825" s="197"/>
      <c r="N825" s="197"/>
      <c r="O825" s="197"/>
      <c r="P825" s="197"/>
      <c r="Q825" s="197"/>
      <c r="R825" s="197"/>
      <c r="S825" s="197"/>
      <c r="T825" s="197"/>
      <c r="U825" s="197"/>
      <c r="V825" s="197"/>
      <c r="W825" s="197"/>
      <c r="X825" s="197"/>
      <c r="Y825" s="197"/>
      <c r="Z825" s="197"/>
    </row>
    <row r="826" ht="15.75" customHeight="1">
      <c r="A826" s="197"/>
      <c r="B826" s="197"/>
      <c r="C826" s="197"/>
      <c r="D826" s="197"/>
      <c r="E826" s="197"/>
      <c r="F826" s="197"/>
      <c r="G826" s="197"/>
      <c r="H826" s="197"/>
      <c r="I826" s="197"/>
      <c r="J826" s="197"/>
      <c r="K826" s="197"/>
      <c r="L826" s="197"/>
      <c r="M826" s="197"/>
      <c r="N826" s="197"/>
      <c r="O826" s="197"/>
      <c r="P826" s="197"/>
      <c r="Q826" s="197"/>
      <c r="R826" s="197"/>
      <c r="S826" s="197"/>
      <c r="T826" s="197"/>
      <c r="U826" s="197"/>
      <c r="V826" s="197"/>
      <c r="W826" s="197"/>
      <c r="X826" s="197"/>
      <c r="Y826" s="197"/>
      <c r="Z826" s="197"/>
    </row>
    <row r="827" ht="15.75" customHeight="1">
      <c r="A827" s="197"/>
      <c r="B827" s="197"/>
      <c r="C827" s="197"/>
      <c r="D827" s="197"/>
      <c r="E827" s="197"/>
      <c r="F827" s="197"/>
      <c r="G827" s="197"/>
      <c r="H827" s="197"/>
      <c r="I827" s="197"/>
      <c r="J827" s="197"/>
      <c r="K827" s="197"/>
      <c r="L827" s="197"/>
      <c r="M827" s="197"/>
      <c r="N827" s="197"/>
      <c r="O827" s="197"/>
      <c r="P827" s="197"/>
      <c r="Q827" s="197"/>
      <c r="R827" s="197"/>
      <c r="S827" s="197"/>
      <c r="T827" s="197"/>
      <c r="U827" s="197"/>
      <c r="V827" s="197"/>
      <c r="W827" s="197"/>
      <c r="X827" s="197"/>
      <c r="Y827" s="197"/>
      <c r="Z827" s="197"/>
    </row>
    <row r="828" ht="15.75" customHeight="1">
      <c r="A828" s="197"/>
      <c r="B828" s="197"/>
      <c r="C828" s="197"/>
      <c r="D828" s="197"/>
      <c r="E828" s="197"/>
      <c r="F828" s="197"/>
      <c r="G828" s="197"/>
      <c r="H828" s="197"/>
      <c r="I828" s="197"/>
      <c r="J828" s="197"/>
      <c r="K828" s="197"/>
      <c r="L828" s="197"/>
      <c r="M828" s="197"/>
      <c r="N828" s="197"/>
      <c r="O828" s="197"/>
      <c r="P828" s="197"/>
      <c r="Q828" s="197"/>
      <c r="R828" s="197"/>
      <c r="S828" s="197"/>
      <c r="T828" s="197"/>
      <c r="U828" s="197"/>
      <c r="V828" s="197"/>
      <c r="W828" s="197"/>
      <c r="X828" s="197"/>
      <c r="Y828" s="197"/>
      <c r="Z828" s="197"/>
    </row>
    <row r="829" ht="15.75" customHeight="1">
      <c r="A829" s="197"/>
      <c r="B829" s="197"/>
      <c r="C829" s="197"/>
      <c r="D829" s="197"/>
      <c r="E829" s="197"/>
      <c r="F829" s="197"/>
      <c r="G829" s="197"/>
      <c r="H829" s="197"/>
      <c r="I829" s="197"/>
      <c r="J829" s="197"/>
      <c r="K829" s="197"/>
      <c r="L829" s="197"/>
      <c r="M829" s="197"/>
      <c r="N829" s="197"/>
      <c r="O829" s="197"/>
      <c r="P829" s="197"/>
      <c r="Q829" s="197"/>
      <c r="R829" s="197"/>
      <c r="S829" s="197"/>
      <c r="T829" s="197"/>
      <c r="U829" s="197"/>
      <c r="V829" s="197"/>
      <c r="W829" s="197"/>
      <c r="X829" s="197"/>
      <c r="Y829" s="197"/>
      <c r="Z829" s="197"/>
    </row>
    <row r="830" ht="15.75" customHeight="1">
      <c r="A830" s="197"/>
      <c r="B830" s="197"/>
      <c r="C830" s="197"/>
      <c r="D830" s="197"/>
      <c r="E830" s="197"/>
      <c r="F830" s="197"/>
      <c r="G830" s="197"/>
      <c r="H830" s="197"/>
      <c r="I830" s="197"/>
      <c r="J830" s="197"/>
      <c r="K830" s="197"/>
      <c r="L830" s="197"/>
      <c r="M830" s="197"/>
      <c r="N830" s="197"/>
      <c r="O830" s="197"/>
      <c r="P830" s="197"/>
      <c r="Q830" s="197"/>
      <c r="R830" s="197"/>
      <c r="S830" s="197"/>
      <c r="T830" s="197"/>
      <c r="U830" s="197"/>
      <c r="V830" s="197"/>
      <c r="W830" s="197"/>
      <c r="X830" s="197"/>
      <c r="Y830" s="197"/>
      <c r="Z830" s="197"/>
    </row>
    <row r="831" ht="15.75" customHeight="1">
      <c r="A831" s="197"/>
      <c r="B831" s="197"/>
      <c r="C831" s="197"/>
      <c r="D831" s="197"/>
      <c r="E831" s="197"/>
      <c r="F831" s="197"/>
      <c r="G831" s="197"/>
      <c r="H831" s="197"/>
      <c r="I831" s="197"/>
      <c r="J831" s="197"/>
      <c r="K831" s="197"/>
      <c r="L831" s="197"/>
      <c r="M831" s="197"/>
      <c r="N831" s="197"/>
      <c r="O831" s="197"/>
      <c r="P831" s="197"/>
      <c r="Q831" s="197"/>
      <c r="R831" s="197"/>
      <c r="S831" s="197"/>
      <c r="T831" s="197"/>
      <c r="U831" s="197"/>
      <c r="V831" s="197"/>
      <c r="W831" s="197"/>
      <c r="X831" s="197"/>
      <c r="Y831" s="197"/>
      <c r="Z831" s="197"/>
    </row>
    <row r="832" ht="15.75" customHeight="1">
      <c r="A832" s="197"/>
      <c r="B832" s="197"/>
      <c r="C832" s="197"/>
      <c r="D832" s="197"/>
      <c r="E832" s="197"/>
      <c r="F832" s="197"/>
      <c r="G832" s="197"/>
      <c r="H832" s="197"/>
      <c r="I832" s="197"/>
      <c r="J832" s="197"/>
      <c r="K832" s="197"/>
      <c r="L832" s="197"/>
      <c r="M832" s="197"/>
      <c r="N832" s="197"/>
      <c r="O832" s="197"/>
      <c r="P832" s="197"/>
      <c r="Q832" s="197"/>
      <c r="R832" s="197"/>
      <c r="S832" s="197"/>
      <c r="T832" s="197"/>
      <c r="U832" s="197"/>
      <c r="V832" s="197"/>
      <c r="W832" s="197"/>
      <c r="X832" s="197"/>
      <c r="Y832" s="197"/>
      <c r="Z832" s="197"/>
    </row>
    <row r="833" ht="15.75" customHeight="1">
      <c r="A833" s="197"/>
      <c r="B833" s="197"/>
      <c r="C833" s="197"/>
      <c r="D833" s="197"/>
      <c r="E833" s="197"/>
      <c r="F833" s="197"/>
      <c r="G833" s="197"/>
      <c r="H833" s="197"/>
      <c r="I833" s="197"/>
      <c r="J833" s="197"/>
      <c r="K833" s="197"/>
      <c r="L833" s="197"/>
      <c r="M833" s="197"/>
      <c r="N833" s="197"/>
      <c r="O833" s="197"/>
      <c r="P833" s="197"/>
      <c r="Q833" s="197"/>
      <c r="R833" s="197"/>
      <c r="S833" s="197"/>
      <c r="T833" s="197"/>
      <c r="U833" s="197"/>
      <c r="V833" s="197"/>
      <c r="W833" s="197"/>
      <c r="X833" s="197"/>
      <c r="Y833" s="197"/>
      <c r="Z833" s="197"/>
    </row>
    <row r="834" ht="15.75" customHeight="1">
      <c r="A834" s="197"/>
      <c r="B834" s="197"/>
      <c r="C834" s="197"/>
      <c r="D834" s="197"/>
      <c r="E834" s="197"/>
      <c r="F834" s="197"/>
      <c r="G834" s="197"/>
      <c r="H834" s="197"/>
      <c r="I834" s="197"/>
      <c r="J834" s="197"/>
      <c r="K834" s="197"/>
      <c r="L834" s="197"/>
      <c r="M834" s="197"/>
      <c r="N834" s="197"/>
      <c r="O834" s="197"/>
      <c r="P834" s="197"/>
      <c r="Q834" s="197"/>
      <c r="R834" s="197"/>
      <c r="S834" s="197"/>
      <c r="T834" s="197"/>
      <c r="U834" s="197"/>
      <c r="V834" s="197"/>
      <c r="W834" s="197"/>
      <c r="X834" s="197"/>
      <c r="Y834" s="197"/>
      <c r="Z834" s="197"/>
    </row>
    <row r="835" ht="15.75" customHeight="1">
      <c r="A835" s="197"/>
      <c r="B835" s="197"/>
      <c r="C835" s="197"/>
      <c r="D835" s="197"/>
      <c r="E835" s="197"/>
      <c r="F835" s="197"/>
      <c r="G835" s="197"/>
      <c r="H835" s="197"/>
      <c r="I835" s="197"/>
      <c r="J835" s="197"/>
      <c r="K835" s="197"/>
      <c r="L835" s="197"/>
      <c r="M835" s="197"/>
      <c r="N835" s="197"/>
      <c r="O835" s="197"/>
      <c r="P835" s="197"/>
      <c r="Q835" s="197"/>
      <c r="R835" s="197"/>
      <c r="S835" s="197"/>
      <c r="T835" s="197"/>
      <c r="U835" s="197"/>
      <c r="V835" s="197"/>
      <c r="W835" s="197"/>
      <c r="X835" s="197"/>
      <c r="Y835" s="197"/>
      <c r="Z835" s="197"/>
    </row>
    <row r="836" ht="15.75" customHeight="1">
      <c r="A836" s="197"/>
      <c r="B836" s="197"/>
      <c r="C836" s="197"/>
      <c r="D836" s="197"/>
      <c r="E836" s="197"/>
      <c r="F836" s="197"/>
      <c r="G836" s="197"/>
      <c r="H836" s="197"/>
      <c r="I836" s="197"/>
      <c r="J836" s="197"/>
      <c r="K836" s="197"/>
      <c r="L836" s="197"/>
      <c r="M836" s="197"/>
      <c r="N836" s="197"/>
      <c r="O836" s="197"/>
      <c r="P836" s="197"/>
      <c r="Q836" s="197"/>
      <c r="R836" s="197"/>
      <c r="S836" s="197"/>
      <c r="T836" s="197"/>
      <c r="U836" s="197"/>
      <c r="V836" s="197"/>
      <c r="W836" s="197"/>
      <c r="X836" s="197"/>
      <c r="Y836" s="197"/>
      <c r="Z836" s="197"/>
    </row>
    <row r="837" ht="15.75" customHeight="1">
      <c r="A837" s="197"/>
      <c r="B837" s="197"/>
      <c r="C837" s="197"/>
      <c r="D837" s="197"/>
      <c r="E837" s="197"/>
      <c r="F837" s="197"/>
      <c r="G837" s="197"/>
      <c r="H837" s="197"/>
      <c r="I837" s="197"/>
      <c r="J837" s="197"/>
      <c r="K837" s="197"/>
      <c r="L837" s="197"/>
      <c r="M837" s="197"/>
      <c r="N837" s="197"/>
      <c r="O837" s="197"/>
      <c r="P837" s="197"/>
      <c r="Q837" s="197"/>
      <c r="R837" s="197"/>
      <c r="S837" s="197"/>
      <c r="T837" s="197"/>
      <c r="U837" s="197"/>
      <c r="V837" s="197"/>
      <c r="W837" s="197"/>
      <c r="X837" s="197"/>
      <c r="Y837" s="197"/>
      <c r="Z837" s="197"/>
    </row>
    <row r="838" ht="15.75" customHeight="1">
      <c r="A838" s="197"/>
      <c r="B838" s="197"/>
      <c r="C838" s="197"/>
      <c r="D838" s="197"/>
      <c r="E838" s="197"/>
      <c r="F838" s="197"/>
      <c r="G838" s="197"/>
      <c r="H838" s="197"/>
      <c r="I838" s="197"/>
      <c r="J838" s="197"/>
      <c r="K838" s="197"/>
      <c r="L838" s="197"/>
      <c r="M838" s="197"/>
      <c r="N838" s="197"/>
      <c r="O838" s="197"/>
      <c r="P838" s="197"/>
      <c r="Q838" s="197"/>
      <c r="R838" s="197"/>
      <c r="S838" s="197"/>
      <c r="T838" s="197"/>
      <c r="U838" s="197"/>
      <c r="V838" s="197"/>
      <c r="W838" s="197"/>
      <c r="X838" s="197"/>
      <c r="Y838" s="197"/>
      <c r="Z838" s="197"/>
    </row>
    <row r="839" ht="15.75" customHeight="1">
      <c r="A839" s="197"/>
      <c r="B839" s="197"/>
      <c r="C839" s="197"/>
      <c r="D839" s="197"/>
      <c r="E839" s="197"/>
      <c r="F839" s="197"/>
      <c r="G839" s="197"/>
      <c r="H839" s="197"/>
      <c r="I839" s="197"/>
      <c r="J839" s="197"/>
      <c r="K839" s="197"/>
      <c r="L839" s="197"/>
      <c r="M839" s="197"/>
      <c r="N839" s="197"/>
      <c r="O839" s="197"/>
      <c r="P839" s="197"/>
      <c r="Q839" s="197"/>
      <c r="R839" s="197"/>
      <c r="S839" s="197"/>
      <c r="T839" s="197"/>
      <c r="U839" s="197"/>
      <c r="V839" s="197"/>
      <c r="W839" s="197"/>
      <c r="X839" s="197"/>
      <c r="Y839" s="197"/>
      <c r="Z839" s="197"/>
    </row>
    <row r="840" ht="15.75" customHeight="1">
      <c r="A840" s="197"/>
      <c r="B840" s="197"/>
      <c r="C840" s="197"/>
      <c r="D840" s="197"/>
      <c r="E840" s="197"/>
      <c r="F840" s="197"/>
      <c r="G840" s="197"/>
      <c r="H840" s="197"/>
      <c r="I840" s="197"/>
      <c r="J840" s="197"/>
      <c r="K840" s="197"/>
      <c r="L840" s="197"/>
      <c r="M840" s="197"/>
      <c r="N840" s="197"/>
      <c r="O840" s="197"/>
      <c r="P840" s="197"/>
      <c r="Q840" s="197"/>
      <c r="R840" s="197"/>
      <c r="S840" s="197"/>
      <c r="T840" s="197"/>
      <c r="U840" s="197"/>
      <c r="V840" s="197"/>
      <c r="W840" s="197"/>
      <c r="X840" s="197"/>
      <c r="Y840" s="197"/>
      <c r="Z840" s="197"/>
    </row>
    <row r="841" ht="15.75" customHeight="1">
      <c r="A841" s="197"/>
      <c r="B841" s="197"/>
      <c r="C841" s="197"/>
      <c r="D841" s="197"/>
      <c r="E841" s="197"/>
      <c r="F841" s="197"/>
      <c r="G841" s="197"/>
      <c r="H841" s="197"/>
      <c r="I841" s="197"/>
      <c r="J841" s="197"/>
      <c r="K841" s="197"/>
      <c r="L841" s="197"/>
      <c r="M841" s="197"/>
      <c r="N841" s="197"/>
      <c r="O841" s="197"/>
      <c r="P841" s="197"/>
      <c r="Q841" s="197"/>
      <c r="R841" s="197"/>
      <c r="S841" s="197"/>
      <c r="T841" s="197"/>
      <c r="U841" s="197"/>
      <c r="V841" s="197"/>
      <c r="W841" s="197"/>
      <c r="X841" s="197"/>
      <c r="Y841" s="197"/>
      <c r="Z841" s="197"/>
    </row>
    <row r="842" ht="15.75" customHeight="1">
      <c r="A842" s="197"/>
      <c r="B842" s="197"/>
      <c r="C842" s="197"/>
      <c r="D842" s="197"/>
      <c r="E842" s="197"/>
      <c r="F842" s="197"/>
      <c r="G842" s="197"/>
      <c r="H842" s="197"/>
      <c r="I842" s="197"/>
      <c r="J842" s="197"/>
      <c r="K842" s="197"/>
      <c r="L842" s="197"/>
      <c r="M842" s="197"/>
      <c r="N842" s="197"/>
      <c r="O842" s="197"/>
      <c r="P842" s="197"/>
      <c r="Q842" s="197"/>
      <c r="R842" s="197"/>
      <c r="S842" s="197"/>
      <c r="T842" s="197"/>
      <c r="U842" s="197"/>
      <c r="V842" s="197"/>
      <c r="W842" s="197"/>
      <c r="X842" s="197"/>
      <c r="Y842" s="197"/>
      <c r="Z842" s="197"/>
    </row>
    <row r="843" ht="15.75" customHeight="1">
      <c r="A843" s="197"/>
      <c r="B843" s="197"/>
      <c r="C843" s="197"/>
      <c r="D843" s="197"/>
      <c r="E843" s="197"/>
      <c r="F843" s="197"/>
      <c r="G843" s="197"/>
      <c r="H843" s="197"/>
      <c r="I843" s="197"/>
      <c r="J843" s="197"/>
      <c r="K843" s="197"/>
      <c r="L843" s="197"/>
      <c r="M843" s="197"/>
      <c r="N843" s="197"/>
      <c r="O843" s="197"/>
      <c r="P843" s="197"/>
      <c r="Q843" s="197"/>
      <c r="R843" s="197"/>
      <c r="S843" s="197"/>
      <c r="T843" s="197"/>
      <c r="U843" s="197"/>
      <c r="V843" s="197"/>
      <c r="W843" s="197"/>
      <c r="X843" s="197"/>
      <c r="Y843" s="197"/>
      <c r="Z843" s="197"/>
    </row>
    <row r="844" ht="15.75" customHeight="1">
      <c r="A844" s="197"/>
      <c r="B844" s="197"/>
      <c r="C844" s="197"/>
      <c r="D844" s="197"/>
      <c r="E844" s="197"/>
      <c r="F844" s="197"/>
      <c r="G844" s="197"/>
      <c r="H844" s="197"/>
      <c r="I844" s="197"/>
      <c r="J844" s="197"/>
      <c r="K844" s="197"/>
      <c r="L844" s="197"/>
      <c r="M844" s="197"/>
      <c r="N844" s="197"/>
      <c r="O844" s="197"/>
      <c r="P844" s="197"/>
      <c r="Q844" s="197"/>
      <c r="R844" s="197"/>
      <c r="S844" s="197"/>
      <c r="T844" s="197"/>
      <c r="U844" s="197"/>
      <c r="V844" s="197"/>
      <c r="W844" s="197"/>
      <c r="X844" s="197"/>
      <c r="Y844" s="197"/>
      <c r="Z844" s="197"/>
    </row>
    <row r="845" ht="15.75" customHeight="1">
      <c r="A845" s="197"/>
      <c r="B845" s="197"/>
      <c r="C845" s="197"/>
      <c r="D845" s="197"/>
      <c r="E845" s="197"/>
      <c r="F845" s="197"/>
      <c r="G845" s="197"/>
      <c r="H845" s="197"/>
      <c r="I845" s="197"/>
      <c r="J845" s="197"/>
      <c r="K845" s="197"/>
      <c r="L845" s="197"/>
      <c r="M845" s="197"/>
      <c r="N845" s="197"/>
      <c r="O845" s="197"/>
      <c r="P845" s="197"/>
      <c r="Q845" s="197"/>
      <c r="R845" s="197"/>
      <c r="S845" s="197"/>
      <c r="T845" s="197"/>
      <c r="U845" s="197"/>
      <c r="V845" s="197"/>
      <c r="W845" s="197"/>
      <c r="X845" s="197"/>
      <c r="Y845" s="197"/>
      <c r="Z845" s="197"/>
    </row>
    <row r="846" ht="15.75" customHeight="1">
      <c r="A846" s="197"/>
      <c r="B846" s="197"/>
      <c r="C846" s="197"/>
      <c r="D846" s="197"/>
      <c r="E846" s="197"/>
      <c r="F846" s="197"/>
      <c r="G846" s="197"/>
      <c r="H846" s="197"/>
      <c r="I846" s="197"/>
      <c r="J846" s="197"/>
      <c r="K846" s="197"/>
      <c r="L846" s="197"/>
      <c r="M846" s="197"/>
      <c r="N846" s="197"/>
      <c r="O846" s="197"/>
      <c r="P846" s="197"/>
      <c r="Q846" s="197"/>
      <c r="R846" s="197"/>
      <c r="S846" s="197"/>
      <c r="T846" s="197"/>
      <c r="U846" s="197"/>
      <c r="V846" s="197"/>
      <c r="W846" s="197"/>
      <c r="X846" s="197"/>
      <c r="Y846" s="197"/>
      <c r="Z846" s="197"/>
    </row>
    <row r="847" ht="15.75" customHeight="1">
      <c r="A847" s="197"/>
      <c r="B847" s="197"/>
      <c r="C847" s="197"/>
      <c r="D847" s="197"/>
      <c r="E847" s="197"/>
      <c r="F847" s="197"/>
      <c r="G847" s="197"/>
      <c r="H847" s="197"/>
      <c r="I847" s="197"/>
      <c r="J847" s="197"/>
      <c r="K847" s="197"/>
      <c r="L847" s="197"/>
      <c r="M847" s="197"/>
      <c r="N847" s="197"/>
      <c r="O847" s="197"/>
      <c r="P847" s="197"/>
      <c r="Q847" s="197"/>
      <c r="R847" s="197"/>
      <c r="S847" s="197"/>
      <c r="T847" s="197"/>
      <c r="U847" s="197"/>
      <c r="V847" s="197"/>
      <c r="W847" s="197"/>
      <c r="X847" s="197"/>
      <c r="Y847" s="197"/>
      <c r="Z847" s="197"/>
    </row>
    <row r="848" ht="15.75" customHeight="1">
      <c r="A848" s="197"/>
      <c r="B848" s="197"/>
      <c r="C848" s="197"/>
      <c r="D848" s="197"/>
      <c r="E848" s="197"/>
      <c r="F848" s="197"/>
      <c r="G848" s="197"/>
      <c r="H848" s="197"/>
      <c r="I848" s="197"/>
      <c r="J848" s="197"/>
      <c r="K848" s="197"/>
      <c r="L848" s="197"/>
      <c r="M848" s="197"/>
      <c r="N848" s="197"/>
      <c r="O848" s="197"/>
      <c r="P848" s="197"/>
      <c r="Q848" s="197"/>
      <c r="R848" s="197"/>
      <c r="S848" s="197"/>
      <c r="T848" s="197"/>
      <c r="U848" s="197"/>
      <c r="V848" s="197"/>
      <c r="W848" s="197"/>
      <c r="X848" s="197"/>
      <c r="Y848" s="197"/>
      <c r="Z848" s="197"/>
    </row>
    <row r="849" ht="15.75" customHeight="1">
      <c r="A849" s="197"/>
      <c r="B849" s="197"/>
      <c r="C849" s="197"/>
      <c r="D849" s="197"/>
      <c r="E849" s="197"/>
      <c r="F849" s="197"/>
      <c r="G849" s="197"/>
      <c r="H849" s="197"/>
      <c r="I849" s="197"/>
      <c r="J849" s="197"/>
      <c r="K849" s="197"/>
      <c r="L849" s="197"/>
      <c r="M849" s="197"/>
      <c r="N849" s="197"/>
      <c r="O849" s="197"/>
      <c r="P849" s="197"/>
      <c r="Q849" s="197"/>
      <c r="R849" s="197"/>
      <c r="S849" s="197"/>
      <c r="T849" s="197"/>
      <c r="U849" s="197"/>
      <c r="V849" s="197"/>
      <c r="W849" s="197"/>
      <c r="X849" s="197"/>
      <c r="Y849" s="197"/>
      <c r="Z849" s="197"/>
    </row>
    <row r="850" ht="15.75" customHeight="1">
      <c r="A850" s="197"/>
      <c r="B850" s="197"/>
      <c r="C850" s="197"/>
      <c r="D850" s="197"/>
      <c r="E850" s="197"/>
      <c r="F850" s="197"/>
      <c r="G850" s="197"/>
      <c r="H850" s="197"/>
      <c r="I850" s="197"/>
      <c r="J850" s="197"/>
      <c r="K850" s="197"/>
      <c r="L850" s="197"/>
      <c r="M850" s="197"/>
      <c r="N850" s="197"/>
      <c r="O850" s="197"/>
      <c r="P850" s="197"/>
      <c r="Q850" s="197"/>
      <c r="R850" s="197"/>
      <c r="S850" s="197"/>
      <c r="T850" s="197"/>
      <c r="U850" s="197"/>
      <c r="V850" s="197"/>
      <c r="W850" s="197"/>
      <c r="X850" s="197"/>
      <c r="Y850" s="197"/>
      <c r="Z850" s="197"/>
    </row>
    <row r="851" ht="15.75" customHeight="1">
      <c r="A851" s="197"/>
      <c r="B851" s="197"/>
      <c r="C851" s="197"/>
      <c r="D851" s="197"/>
      <c r="E851" s="197"/>
      <c r="F851" s="197"/>
      <c r="G851" s="197"/>
      <c r="H851" s="197"/>
      <c r="I851" s="197"/>
      <c r="J851" s="197"/>
      <c r="K851" s="197"/>
      <c r="L851" s="197"/>
      <c r="M851" s="197"/>
      <c r="N851" s="197"/>
      <c r="O851" s="197"/>
      <c r="P851" s="197"/>
      <c r="Q851" s="197"/>
      <c r="R851" s="197"/>
      <c r="S851" s="197"/>
      <c r="T851" s="197"/>
      <c r="U851" s="197"/>
      <c r="V851" s="197"/>
      <c r="W851" s="197"/>
      <c r="X851" s="197"/>
      <c r="Y851" s="197"/>
      <c r="Z851" s="197"/>
    </row>
    <row r="852" ht="15.75" customHeight="1">
      <c r="A852" s="197"/>
      <c r="B852" s="197"/>
      <c r="C852" s="197"/>
      <c r="D852" s="197"/>
      <c r="E852" s="197"/>
      <c r="F852" s="197"/>
      <c r="G852" s="197"/>
      <c r="H852" s="197"/>
      <c r="I852" s="197"/>
      <c r="J852" s="197"/>
      <c r="K852" s="197"/>
      <c r="L852" s="197"/>
      <c r="M852" s="197"/>
      <c r="N852" s="197"/>
      <c r="O852" s="197"/>
      <c r="P852" s="197"/>
      <c r="Q852" s="197"/>
      <c r="R852" s="197"/>
      <c r="S852" s="197"/>
      <c r="T852" s="197"/>
      <c r="U852" s="197"/>
      <c r="V852" s="197"/>
      <c r="W852" s="197"/>
      <c r="X852" s="197"/>
      <c r="Y852" s="197"/>
      <c r="Z852" s="197"/>
    </row>
    <row r="853" ht="15.75" customHeight="1">
      <c r="A853" s="197"/>
      <c r="B853" s="197"/>
      <c r="C853" s="197"/>
      <c r="D853" s="197"/>
      <c r="E853" s="197"/>
      <c r="F853" s="197"/>
      <c r="G853" s="197"/>
      <c r="H853" s="197"/>
      <c r="I853" s="197"/>
      <c r="J853" s="197"/>
      <c r="K853" s="197"/>
      <c r="L853" s="197"/>
      <c r="M853" s="197"/>
      <c r="N853" s="197"/>
      <c r="O853" s="197"/>
      <c r="P853" s="197"/>
      <c r="Q853" s="197"/>
      <c r="R853" s="197"/>
      <c r="S853" s="197"/>
      <c r="T853" s="197"/>
      <c r="U853" s="197"/>
      <c r="V853" s="197"/>
      <c r="W853" s="197"/>
      <c r="X853" s="197"/>
      <c r="Y853" s="197"/>
      <c r="Z853" s="197"/>
    </row>
    <row r="854" ht="15.75" customHeight="1">
      <c r="A854" s="197"/>
      <c r="B854" s="197"/>
      <c r="C854" s="197"/>
      <c r="D854" s="197"/>
      <c r="E854" s="197"/>
      <c r="F854" s="197"/>
      <c r="G854" s="197"/>
      <c r="H854" s="197"/>
      <c r="I854" s="197"/>
      <c r="J854" s="197"/>
      <c r="K854" s="197"/>
      <c r="L854" s="197"/>
      <c r="M854" s="197"/>
      <c r="N854" s="197"/>
      <c r="O854" s="197"/>
      <c r="P854" s="197"/>
      <c r="Q854" s="197"/>
      <c r="R854" s="197"/>
      <c r="S854" s="197"/>
      <c r="T854" s="197"/>
      <c r="U854" s="197"/>
      <c r="V854" s="197"/>
      <c r="W854" s="197"/>
      <c r="X854" s="197"/>
      <c r="Y854" s="197"/>
      <c r="Z854" s="197"/>
    </row>
    <row r="855" ht="15.75" customHeight="1">
      <c r="A855" s="197"/>
      <c r="B855" s="197"/>
      <c r="C855" s="197"/>
      <c r="D855" s="197"/>
      <c r="E855" s="197"/>
      <c r="F855" s="197"/>
      <c r="G855" s="197"/>
      <c r="H855" s="197"/>
      <c r="I855" s="197"/>
      <c r="J855" s="197"/>
      <c r="K855" s="197"/>
      <c r="L855" s="197"/>
      <c r="M855" s="197"/>
      <c r="N855" s="197"/>
      <c r="O855" s="197"/>
      <c r="P855" s="197"/>
      <c r="Q855" s="197"/>
      <c r="R855" s="197"/>
      <c r="S855" s="197"/>
      <c r="T855" s="197"/>
      <c r="U855" s="197"/>
      <c r="V855" s="197"/>
      <c r="W855" s="197"/>
      <c r="X855" s="197"/>
      <c r="Y855" s="197"/>
      <c r="Z855" s="197"/>
    </row>
    <row r="856" ht="15.75" customHeight="1">
      <c r="A856" s="197"/>
      <c r="B856" s="197"/>
      <c r="C856" s="197"/>
      <c r="D856" s="197"/>
      <c r="E856" s="197"/>
      <c r="F856" s="197"/>
      <c r="G856" s="197"/>
      <c r="H856" s="197"/>
      <c r="I856" s="197"/>
      <c r="J856" s="197"/>
      <c r="K856" s="197"/>
      <c r="L856" s="197"/>
      <c r="M856" s="197"/>
      <c r="N856" s="197"/>
      <c r="O856" s="197"/>
      <c r="P856" s="197"/>
      <c r="Q856" s="197"/>
      <c r="R856" s="197"/>
      <c r="S856" s="197"/>
      <c r="T856" s="197"/>
      <c r="U856" s="197"/>
      <c r="V856" s="197"/>
      <c r="W856" s="197"/>
      <c r="X856" s="197"/>
      <c r="Y856" s="197"/>
      <c r="Z856" s="197"/>
    </row>
    <row r="857" ht="15.75" customHeight="1">
      <c r="A857" s="197"/>
      <c r="B857" s="197"/>
      <c r="C857" s="197"/>
      <c r="D857" s="197"/>
      <c r="E857" s="197"/>
      <c r="F857" s="197"/>
      <c r="G857" s="197"/>
      <c r="H857" s="197"/>
      <c r="I857" s="197"/>
      <c r="J857" s="197"/>
      <c r="K857" s="197"/>
      <c r="L857" s="197"/>
      <c r="M857" s="197"/>
      <c r="N857" s="197"/>
      <c r="O857" s="197"/>
      <c r="P857" s="197"/>
      <c r="Q857" s="197"/>
      <c r="R857" s="197"/>
      <c r="S857" s="197"/>
      <c r="T857" s="197"/>
      <c r="U857" s="197"/>
      <c r="V857" s="197"/>
      <c r="W857" s="197"/>
      <c r="X857" s="197"/>
      <c r="Y857" s="197"/>
      <c r="Z857" s="197"/>
    </row>
    <row r="858" ht="15.75" customHeight="1">
      <c r="A858" s="197"/>
      <c r="B858" s="197"/>
      <c r="C858" s="197"/>
      <c r="D858" s="197"/>
      <c r="E858" s="197"/>
      <c r="F858" s="197"/>
      <c r="G858" s="197"/>
      <c r="H858" s="197"/>
      <c r="I858" s="197"/>
      <c r="J858" s="197"/>
      <c r="K858" s="197"/>
      <c r="L858" s="197"/>
      <c r="M858" s="197"/>
      <c r="N858" s="197"/>
      <c r="O858" s="197"/>
      <c r="P858" s="197"/>
      <c r="Q858" s="197"/>
      <c r="R858" s="197"/>
      <c r="S858" s="197"/>
      <c r="T858" s="197"/>
      <c r="U858" s="197"/>
      <c r="V858" s="197"/>
      <c r="W858" s="197"/>
      <c r="X858" s="197"/>
      <c r="Y858" s="197"/>
      <c r="Z858" s="197"/>
    </row>
    <row r="859" ht="15.75" customHeight="1">
      <c r="A859" s="197"/>
      <c r="B859" s="197"/>
      <c r="C859" s="197"/>
      <c r="D859" s="197"/>
      <c r="E859" s="197"/>
      <c r="F859" s="197"/>
      <c r="G859" s="197"/>
      <c r="H859" s="197"/>
      <c r="I859" s="197"/>
      <c r="J859" s="197"/>
      <c r="K859" s="197"/>
      <c r="L859" s="197"/>
      <c r="M859" s="197"/>
      <c r="N859" s="197"/>
      <c r="O859" s="197"/>
      <c r="P859" s="197"/>
      <c r="Q859" s="197"/>
      <c r="R859" s="197"/>
      <c r="S859" s="197"/>
      <c r="T859" s="197"/>
      <c r="U859" s="197"/>
      <c r="V859" s="197"/>
      <c r="W859" s="197"/>
      <c r="X859" s="197"/>
      <c r="Y859" s="197"/>
      <c r="Z859" s="197"/>
    </row>
    <row r="860" ht="15.75" customHeight="1">
      <c r="A860" s="197"/>
      <c r="B860" s="197"/>
      <c r="C860" s="197"/>
      <c r="D860" s="197"/>
      <c r="E860" s="197"/>
      <c r="F860" s="197"/>
      <c r="G860" s="197"/>
      <c r="H860" s="197"/>
      <c r="I860" s="197"/>
      <c r="J860" s="197"/>
      <c r="K860" s="197"/>
      <c r="L860" s="197"/>
      <c r="M860" s="197"/>
      <c r="N860" s="197"/>
      <c r="O860" s="197"/>
      <c r="P860" s="197"/>
      <c r="Q860" s="197"/>
      <c r="R860" s="197"/>
      <c r="S860" s="197"/>
      <c r="T860" s="197"/>
      <c r="U860" s="197"/>
      <c r="V860" s="197"/>
      <c r="W860" s="197"/>
      <c r="X860" s="197"/>
      <c r="Y860" s="197"/>
      <c r="Z860" s="197"/>
    </row>
    <row r="861" ht="15.75" customHeight="1">
      <c r="A861" s="197"/>
      <c r="B861" s="197"/>
      <c r="C861" s="197"/>
      <c r="D861" s="197"/>
      <c r="E861" s="197"/>
      <c r="F861" s="197"/>
      <c r="G861" s="197"/>
      <c r="H861" s="197"/>
      <c r="I861" s="197"/>
      <c r="J861" s="197"/>
      <c r="K861" s="197"/>
      <c r="L861" s="197"/>
      <c r="M861" s="197"/>
      <c r="N861" s="197"/>
      <c r="O861" s="197"/>
      <c r="P861" s="197"/>
      <c r="Q861" s="197"/>
      <c r="R861" s="197"/>
      <c r="S861" s="197"/>
      <c r="T861" s="197"/>
      <c r="U861" s="197"/>
      <c r="V861" s="197"/>
      <c r="W861" s="197"/>
      <c r="X861" s="197"/>
      <c r="Y861" s="197"/>
      <c r="Z861" s="197"/>
    </row>
    <row r="862" ht="15.75" customHeight="1">
      <c r="A862" s="197"/>
      <c r="B862" s="197"/>
      <c r="C862" s="197"/>
      <c r="D862" s="197"/>
      <c r="E862" s="197"/>
      <c r="F862" s="197"/>
      <c r="G862" s="197"/>
      <c r="H862" s="197"/>
      <c r="I862" s="197"/>
      <c r="J862" s="197"/>
      <c r="K862" s="197"/>
      <c r="L862" s="197"/>
      <c r="M862" s="197"/>
      <c r="N862" s="197"/>
      <c r="O862" s="197"/>
      <c r="P862" s="197"/>
      <c r="Q862" s="197"/>
      <c r="R862" s="197"/>
      <c r="S862" s="197"/>
      <c r="T862" s="197"/>
      <c r="U862" s="197"/>
      <c r="V862" s="197"/>
      <c r="W862" s="197"/>
      <c r="X862" s="197"/>
      <c r="Y862" s="197"/>
      <c r="Z862" s="197"/>
    </row>
    <row r="863" ht="15.75" customHeight="1">
      <c r="A863" s="197"/>
      <c r="B863" s="197"/>
      <c r="C863" s="197"/>
      <c r="D863" s="197"/>
      <c r="E863" s="197"/>
      <c r="F863" s="197"/>
      <c r="G863" s="197"/>
      <c r="H863" s="197"/>
      <c r="I863" s="197"/>
      <c r="J863" s="197"/>
      <c r="K863" s="197"/>
      <c r="L863" s="197"/>
      <c r="M863" s="197"/>
      <c r="N863" s="197"/>
      <c r="O863" s="197"/>
      <c r="P863" s="197"/>
      <c r="Q863" s="197"/>
      <c r="R863" s="197"/>
      <c r="S863" s="197"/>
      <c r="T863" s="197"/>
      <c r="U863" s="197"/>
      <c r="V863" s="197"/>
      <c r="W863" s="197"/>
      <c r="X863" s="197"/>
      <c r="Y863" s="197"/>
      <c r="Z863" s="197"/>
    </row>
    <row r="864" ht="15.75" customHeight="1">
      <c r="A864" s="197"/>
      <c r="B864" s="197"/>
      <c r="C864" s="197"/>
      <c r="D864" s="197"/>
      <c r="E864" s="197"/>
      <c r="F864" s="197"/>
      <c r="G864" s="197"/>
      <c r="H864" s="197"/>
      <c r="I864" s="197"/>
      <c r="J864" s="197"/>
      <c r="K864" s="197"/>
      <c r="L864" s="197"/>
      <c r="M864" s="197"/>
      <c r="N864" s="197"/>
      <c r="O864" s="197"/>
      <c r="P864" s="197"/>
      <c r="Q864" s="197"/>
      <c r="R864" s="197"/>
      <c r="S864" s="197"/>
      <c r="T864" s="197"/>
      <c r="U864" s="197"/>
      <c r="V864" s="197"/>
      <c r="W864" s="197"/>
      <c r="X864" s="197"/>
      <c r="Y864" s="197"/>
      <c r="Z864" s="197"/>
    </row>
    <row r="865" ht="15.75" customHeight="1">
      <c r="A865" s="197"/>
      <c r="B865" s="197"/>
      <c r="C865" s="197"/>
      <c r="D865" s="197"/>
      <c r="E865" s="197"/>
      <c r="F865" s="197"/>
      <c r="G865" s="197"/>
      <c r="H865" s="197"/>
      <c r="I865" s="197"/>
      <c r="J865" s="197"/>
      <c r="K865" s="197"/>
      <c r="L865" s="197"/>
      <c r="M865" s="197"/>
      <c r="N865" s="197"/>
      <c r="O865" s="197"/>
      <c r="P865" s="197"/>
      <c r="Q865" s="197"/>
      <c r="R865" s="197"/>
      <c r="S865" s="197"/>
      <c r="T865" s="197"/>
      <c r="U865" s="197"/>
      <c r="V865" s="197"/>
      <c r="W865" s="197"/>
      <c r="X865" s="197"/>
      <c r="Y865" s="197"/>
      <c r="Z865" s="197"/>
    </row>
    <row r="866" ht="15.75" customHeight="1">
      <c r="A866" s="197"/>
      <c r="B866" s="197"/>
      <c r="C866" s="197"/>
      <c r="D866" s="197"/>
      <c r="E866" s="197"/>
      <c r="F866" s="197"/>
      <c r="G866" s="197"/>
      <c r="H866" s="197"/>
      <c r="I866" s="197"/>
      <c r="J866" s="197"/>
      <c r="K866" s="197"/>
      <c r="L866" s="197"/>
      <c r="M866" s="197"/>
      <c r="N866" s="197"/>
      <c r="O866" s="197"/>
      <c r="P866" s="197"/>
      <c r="Q866" s="197"/>
      <c r="R866" s="197"/>
      <c r="S866" s="197"/>
      <c r="T866" s="197"/>
      <c r="U866" s="197"/>
      <c r="V866" s="197"/>
      <c r="W866" s="197"/>
      <c r="X866" s="197"/>
      <c r="Y866" s="197"/>
      <c r="Z866" s="197"/>
    </row>
    <row r="867" ht="15.75" customHeight="1">
      <c r="A867" s="197"/>
      <c r="B867" s="197"/>
      <c r="C867" s="197"/>
      <c r="D867" s="197"/>
      <c r="E867" s="197"/>
      <c r="F867" s="197"/>
      <c r="G867" s="197"/>
      <c r="H867" s="197"/>
      <c r="I867" s="197"/>
      <c r="J867" s="197"/>
      <c r="K867" s="197"/>
      <c r="L867" s="197"/>
      <c r="M867" s="197"/>
      <c r="N867" s="197"/>
      <c r="O867" s="197"/>
      <c r="P867" s="197"/>
      <c r="Q867" s="197"/>
      <c r="R867" s="197"/>
      <c r="S867" s="197"/>
      <c r="T867" s="197"/>
      <c r="U867" s="197"/>
      <c r="V867" s="197"/>
      <c r="W867" s="197"/>
      <c r="X867" s="197"/>
      <c r="Y867" s="197"/>
      <c r="Z867" s="197"/>
    </row>
    <row r="868" ht="15.75" customHeight="1">
      <c r="A868" s="197"/>
      <c r="B868" s="197"/>
      <c r="C868" s="197"/>
      <c r="D868" s="197"/>
      <c r="E868" s="197"/>
      <c r="F868" s="197"/>
      <c r="G868" s="197"/>
      <c r="H868" s="197"/>
      <c r="I868" s="197"/>
      <c r="J868" s="197"/>
      <c r="K868" s="197"/>
      <c r="L868" s="197"/>
      <c r="M868" s="197"/>
      <c r="N868" s="197"/>
      <c r="O868" s="197"/>
      <c r="P868" s="197"/>
      <c r="Q868" s="197"/>
      <c r="R868" s="197"/>
      <c r="S868" s="197"/>
      <c r="T868" s="197"/>
      <c r="U868" s="197"/>
      <c r="V868" s="197"/>
      <c r="W868" s="197"/>
      <c r="X868" s="197"/>
      <c r="Y868" s="197"/>
      <c r="Z868" s="197"/>
    </row>
    <row r="869" ht="15.75" customHeight="1">
      <c r="A869" s="197"/>
      <c r="B869" s="197"/>
      <c r="C869" s="197"/>
      <c r="D869" s="197"/>
      <c r="E869" s="197"/>
      <c r="F869" s="197"/>
      <c r="G869" s="197"/>
      <c r="H869" s="197"/>
      <c r="I869" s="197"/>
      <c r="J869" s="197"/>
      <c r="K869" s="197"/>
      <c r="L869" s="197"/>
      <c r="M869" s="197"/>
      <c r="N869" s="197"/>
      <c r="O869" s="197"/>
      <c r="P869" s="197"/>
      <c r="Q869" s="197"/>
      <c r="R869" s="197"/>
      <c r="S869" s="197"/>
      <c r="T869" s="197"/>
      <c r="U869" s="197"/>
      <c r="V869" s="197"/>
      <c r="W869" s="197"/>
      <c r="X869" s="197"/>
      <c r="Y869" s="197"/>
      <c r="Z869" s="197"/>
    </row>
    <row r="870" ht="15.75" customHeight="1">
      <c r="A870" s="197"/>
      <c r="B870" s="197"/>
      <c r="C870" s="197"/>
      <c r="D870" s="197"/>
      <c r="E870" s="197"/>
      <c r="F870" s="197"/>
      <c r="G870" s="197"/>
      <c r="H870" s="197"/>
      <c r="I870" s="197"/>
      <c r="J870" s="197"/>
      <c r="K870" s="197"/>
      <c r="L870" s="197"/>
      <c r="M870" s="197"/>
      <c r="N870" s="197"/>
      <c r="O870" s="197"/>
      <c r="P870" s="197"/>
      <c r="Q870" s="197"/>
      <c r="R870" s="197"/>
      <c r="S870" s="197"/>
      <c r="T870" s="197"/>
      <c r="U870" s="197"/>
      <c r="V870" s="197"/>
      <c r="W870" s="197"/>
      <c r="X870" s="197"/>
      <c r="Y870" s="197"/>
      <c r="Z870" s="197"/>
    </row>
    <row r="871" ht="15.75" customHeight="1">
      <c r="A871" s="197"/>
      <c r="B871" s="197"/>
      <c r="C871" s="197"/>
      <c r="D871" s="197"/>
      <c r="E871" s="197"/>
      <c r="F871" s="197"/>
      <c r="G871" s="197"/>
      <c r="H871" s="197"/>
      <c r="I871" s="197"/>
      <c r="J871" s="197"/>
      <c r="K871" s="197"/>
      <c r="L871" s="197"/>
      <c r="M871" s="197"/>
      <c r="N871" s="197"/>
      <c r="O871" s="197"/>
      <c r="P871" s="197"/>
      <c r="Q871" s="197"/>
      <c r="R871" s="197"/>
      <c r="S871" s="197"/>
      <c r="T871" s="197"/>
      <c r="U871" s="197"/>
      <c r="V871" s="197"/>
      <c r="W871" s="197"/>
      <c r="X871" s="197"/>
      <c r="Y871" s="197"/>
      <c r="Z871" s="197"/>
    </row>
    <row r="872" ht="15.75" customHeight="1">
      <c r="A872" s="197"/>
      <c r="B872" s="197"/>
      <c r="C872" s="197"/>
      <c r="D872" s="197"/>
      <c r="E872" s="197"/>
      <c r="F872" s="197"/>
      <c r="G872" s="197"/>
      <c r="H872" s="197"/>
      <c r="I872" s="197"/>
      <c r="J872" s="197"/>
      <c r="K872" s="197"/>
      <c r="L872" s="197"/>
      <c r="M872" s="197"/>
      <c r="N872" s="197"/>
      <c r="O872" s="197"/>
      <c r="P872" s="197"/>
      <c r="Q872" s="197"/>
      <c r="R872" s="197"/>
      <c r="S872" s="197"/>
      <c r="T872" s="197"/>
      <c r="U872" s="197"/>
      <c r="V872" s="197"/>
      <c r="W872" s="197"/>
      <c r="X872" s="197"/>
      <c r="Y872" s="197"/>
      <c r="Z872" s="197"/>
    </row>
    <row r="873" ht="15.75" customHeight="1">
      <c r="A873" s="197"/>
      <c r="B873" s="197"/>
      <c r="C873" s="197"/>
      <c r="D873" s="197"/>
      <c r="E873" s="197"/>
      <c r="F873" s="197"/>
      <c r="G873" s="197"/>
      <c r="H873" s="197"/>
      <c r="I873" s="197"/>
      <c r="J873" s="197"/>
      <c r="K873" s="197"/>
      <c r="L873" s="197"/>
      <c r="M873" s="197"/>
      <c r="N873" s="197"/>
      <c r="O873" s="197"/>
      <c r="P873" s="197"/>
      <c r="Q873" s="197"/>
      <c r="R873" s="197"/>
      <c r="S873" s="197"/>
      <c r="T873" s="197"/>
      <c r="U873" s="197"/>
      <c r="V873" s="197"/>
      <c r="W873" s="197"/>
      <c r="X873" s="197"/>
      <c r="Y873" s="197"/>
      <c r="Z873" s="197"/>
    </row>
    <row r="874" ht="15.75" customHeight="1">
      <c r="A874" s="197"/>
      <c r="B874" s="197"/>
      <c r="C874" s="197"/>
      <c r="D874" s="197"/>
      <c r="E874" s="197"/>
      <c r="F874" s="197"/>
      <c r="G874" s="197"/>
      <c r="H874" s="197"/>
      <c r="I874" s="197"/>
      <c r="J874" s="197"/>
      <c r="K874" s="197"/>
      <c r="L874" s="197"/>
      <c r="M874" s="197"/>
      <c r="N874" s="197"/>
      <c r="O874" s="197"/>
      <c r="P874" s="197"/>
      <c r="Q874" s="197"/>
      <c r="R874" s="197"/>
      <c r="S874" s="197"/>
      <c r="T874" s="197"/>
      <c r="U874" s="197"/>
      <c r="V874" s="197"/>
      <c r="W874" s="197"/>
      <c r="X874" s="197"/>
      <c r="Y874" s="197"/>
      <c r="Z874" s="197"/>
    </row>
    <row r="875" ht="15.75" customHeight="1">
      <c r="A875" s="197"/>
      <c r="B875" s="197"/>
      <c r="C875" s="197"/>
      <c r="D875" s="197"/>
      <c r="E875" s="197"/>
      <c r="F875" s="197"/>
      <c r="G875" s="197"/>
      <c r="H875" s="197"/>
      <c r="I875" s="197"/>
      <c r="J875" s="197"/>
      <c r="K875" s="197"/>
      <c r="L875" s="197"/>
      <c r="M875" s="197"/>
      <c r="N875" s="197"/>
      <c r="O875" s="197"/>
      <c r="P875" s="197"/>
      <c r="Q875" s="197"/>
      <c r="R875" s="197"/>
      <c r="S875" s="197"/>
      <c r="T875" s="197"/>
      <c r="U875" s="197"/>
      <c r="V875" s="197"/>
      <c r="W875" s="197"/>
      <c r="X875" s="197"/>
      <c r="Y875" s="197"/>
      <c r="Z875" s="197"/>
    </row>
    <row r="876" ht="15.75" customHeight="1">
      <c r="A876" s="197"/>
      <c r="B876" s="197"/>
      <c r="C876" s="197"/>
      <c r="D876" s="197"/>
      <c r="E876" s="197"/>
      <c r="F876" s="197"/>
      <c r="G876" s="197"/>
      <c r="H876" s="197"/>
      <c r="I876" s="197"/>
      <c r="J876" s="197"/>
      <c r="K876" s="197"/>
      <c r="L876" s="197"/>
      <c r="M876" s="197"/>
      <c r="N876" s="197"/>
      <c r="O876" s="197"/>
      <c r="P876" s="197"/>
      <c r="Q876" s="197"/>
      <c r="R876" s="197"/>
      <c r="S876" s="197"/>
      <c r="T876" s="197"/>
      <c r="U876" s="197"/>
      <c r="V876" s="197"/>
      <c r="W876" s="197"/>
      <c r="X876" s="197"/>
      <c r="Y876" s="197"/>
      <c r="Z876" s="197"/>
    </row>
    <row r="877" ht="15.75" customHeight="1">
      <c r="A877" s="197"/>
      <c r="B877" s="197"/>
      <c r="C877" s="197"/>
      <c r="D877" s="197"/>
      <c r="E877" s="197"/>
      <c r="F877" s="197"/>
      <c r="G877" s="197"/>
      <c r="H877" s="197"/>
      <c r="I877" s="197"/>
      <c r="J877" s="197"/>
      <c r="K877" s="197"/>
      <c r="L877" s="197"/>
      <c r="M877" s="197"/>
      <c r="N877" s="197"/>
      <c r="O877" s="197"/>
      <c r="P877" s="197"/>
      <c r="Q877" s="197"/>
      <c r="R877" s="197"/>
      <c r="S877" s="197"/>
      <c r="T877" s="197"/>
      <c r="U877" s="197"/>
      <c r="V877" s="197"/>
      <c r="W877" s="197"/>
      <c r="X877" s="197"/>
      <c r="Y877" s="197"/>
      <c r="Z877" s="197"/>
    </row>
    <row r="878" ht="15.75" customHeight="1">
      <c r="A878" s="197"/>
      <c r="B878" s="197"/>
      <c r="C878" s="197"/>
      <c r="D878" s="197"/>
      <c r="E878" s="197"/>
      <c r="F878" s="197"/>
      <c r="G878" s="197"/>
      <c r="H878" s="197"/>
      <c r="I878" s="197"/>
      <c r="J878" s="197"/>
      <c r="K878" s="197"/>
      <c r="L878" s="197"/>
      <c r="M878" s="197"/>
      <c r="N878" s="197"/>
      <c r="O878" s="197"/>
      <c r="P878" s="197"/>
      <c r="Q878" s="197"/>
      <c r="R878" s="197"/>
      <c r="S878" s="197"/>
      <c r="T878" s="197"/>
      <c r="U878" s="197"/>
      <c r="V878" s="197"/>
      <c r="W878" s="197"/>
      <c r="X878" s="197"/>
      <c r="Y878" s="197"/>
      <c r="Z878" s="197"/>
    </row>
    <row r="879" ht="15.75" customHeight="1">
      <c r="A879" s="197"/>
      <c r="B879" s="197"/>
      <c r="C879" s="197"/>
      <c r="D879" s="197"/>
      <c r="E879" s="197"/>
      <c r="F879" s="197"/>
      <c r="G879" s="197"/>
      <c r="H879" s="197"/>
      <c r="I879" s="197"/>
      <c r="J879" s="197"/>
      <c r="K879" s="197"/>
      <c r="L879" s="197"/>
      <c r="M879" s="197"/>
      <c r="N879" s="197"/>
      <c r="O879" s="197"/>
      <c r="P879" s="197"/>
      <c r="Q879" s="197"/>
      <c r="R879" s="197"/>
      <c r="S879" s="197"/>
      <c r="T879" s="197"/>
      <c r="U879" s="197"/>
      <c r="V879" s="197"/>
      <c r="W879" s="197"/>
      <c r="X879" s="197"/>
      <c r="Y879" s="197"/>
      <c r="Z879" s="197"/>
    </row>
    <row r="880" ht="15.75" customHeight="1">
      <c r="A880" s="197"/>
      <c r="B880" s="197"/>
      <c r="C880" s="197"/>
      <c r="D880" s="197"/>
      <c r="E880" s="197"/>
      <c r="F880" s="197"/>
      <c r="G880" s="197"/>
      <c r="H880" s="197"/>
      <c r="I880" s="197"/>
      <c r="J880" s="197"/>
      <c r="K880" s="197"/>
      <c r="L880" s="197"/>
      <c r="M880" s="197"/>
      <c r="N880" s="197"/>
      <c r="O880" s="197"/>
      <c r="P880" s="197"/>
      <c r="Q880" s="197"/>
      <c r="R880" s="197"/>
      <c r="S880" s="197"/>
      <c r="T880" s="197"/>
      <c r="U880" s="197"/>
      <c r="V880" s="197"/>
      <c r="W880" s="197"/>
      <c r="X880" s="197"/>
      <c r="Y880" s="197"/>
      <c r="Z880" s="197"/>
    </row>
    <row r="881" ht="15.75" customHeight="1">
      <c r="A881" s="197"/>
      <c r="B881" s="197"/>
      <c r="C881" s="197"/>
      <c r="D881" s="197"/>
      <c r="E881" s="197"/>
      <c r="F881" s="197"/>
      <c r="G881" s="197"/>
      <c r="H881" s="197"/>
      <c r="I881" s="197"/>
      <c r="J881" s="197"/>
      <c r="K881" s="197"/>
      <c r="L881" s="197"/>
      <c r="M881" s="197"/>
      <c r="N881" s="197"/>
      <c r="O881" s="197"/>
      <c r="P881" s="197"/>
      <c r="Q881" s="197"/>
      <c r="R881" s="197"/>
      <c r="S881" s="197"/>
      <c r="T881" s="197"/>
      <c r="U881" s="197"/>
      <c r="V881" s="197"/>
      <c r="W881" s="197"/>
      <c r="X881" s="197"/>
      <c r="Y881" s="197"/>
      <c r="Z881" s="197"/>
    </row>
    <row r="882" ht="15.75" customHeight="1">
      <c r="A882" s="197"/>
      <c r="B882" s="197"/>
      <c r="C882" s="197"/>
      <c r="D882" s="197"/>
      <c r="E882" s="197"/>
      <c r="F882" s="197"/>
      <c r="G882" s="197"/>
      <c r="H882" s="197"/>
      <c r="I882" s="197"/>
      <c r="J882" s="197"/>
      <c r="K882" s="197"/>
      <c r="L882" s="197"/>
      <c r="M882" s="197"/>
      <c r="N882" s="197"/>
      <c r="O882" s="197"/>
      <c r="P882" s="197"/>
      <c r="Q882" s="197"/>
      <c r="R882" s="197"/>
      <c r="S882" s="197"/>
      <c r="T882" s="197"/>
      <c r="U882" s="197"/>
      <c r="V882" s="197"/>
      <c r="W882" s="197"/>
      <c r="X882" s="197"/>
      <c r="Y882" s="197"/>
      <c r="Z882" s="197"/>
    </row>
    <row r="883" ht="15.75" customHeight="1">
      <c r="A883" s="197"/>
      <c r="B883" s="197"/>
      <c r="C883" s="197"/>
      <c r="D883" s="197"/>
      <c r="E883" s="197"/>
      <c r="F883" s="197"/>
      <c r="G883" s="197"/>
      <c r="H883" s="197"/>
      <c r="I883" s="197"/>
      <c r="J883" s="197"/>
      <c r="K883" s="197"/>
      <c r="L883" s="197"/>
      <c r="M883" s="197"/>
      <c r="N883" s="197"/>
      <c r="O883" s="197"/>
      <c r="P883" s="197"/>
      <c r="Q883" s="197"/>
      <c r="R883" s="197"/>
      <c r="S883" s="197"/>
      <c r="T883" s="197"/>
      <c r="U883" s="197"/>
      <c r="V883" s="197"/>
      <c r="W883" s="197"/>
      <c r="X883" s="197"/>
      <c r="Y883" s="197"/>
      <c r="Z883" s="197"/>
    </row>
    <row r="884" ht="15.75" customHeight="1">
      <c r="A884" s="197"/>
      <c r="B884" s="197"/>
      <c r="C884" s="197"/>
      <c r="D884" s="197"/>
      <c r="E884" s="197"/>
      <c r="F884" s="197"/>
      <c r="G884" s="197"/>
      <c r="H884" s="197"/>
      <c r="I884" s="197"/>
      <c r="J884" s="197"/>
      <c r="K884" s="197"/>
      <c r="L884" s="197"/>
      <c r="M884" s="197"/>
      <c r="N884" s="197"/>
      <c r="O884" s="197"/>
      <c r="P884" s="197"/>
      <c r="Q884" s="197"/>
      <c r="R884" s="197"/>
      <c r="S884" s="197"/>
      <c r="T884" s="197"/>
      <c r="U884" s="197"/>
      <c r="V884" s="197"/>
      <c r="W884" s="197"/>
      <c r="X884" s="197"/>
      <c r="Y884" s="197"/>
      <c r="Z884" s="197"/>
    </row>
    <row r="885" ht="15.75" customHeight="1">
      <c r="A885" s="197"/>
      <c r="B885" s="197"/>
      <c r="C885" s="197"/>
      <c r="D885" s="197"/>
      <c r="E885" s="197"/>
      <c r="F885" s="197"/>
      <c r="G885" s="197"/>
      <c r="H885" s="197"/>
      <c r="I885" s="197"/>
      <c r="J885" s="197"/>
      <c r="K885" s="197"/>
      <c r="L885" s="197"/>
      <c r="M885" s="197"/>
      <c r="N885" s="197"/>
      <c r="O885" s="197"/>
      <c r="P885" s="197"/>
      <c r="Q885" s="197"/>
      <c r="R885" s="197"/>
      <c r="S885" s="197"/>
      <c r="T885" s="197"/>
      <c r="U885" s="197"/>
      <c r="V885" s="197"/>
      <c r="W885" s="197"/>
      <c r="X885" s="197"/>
      <c r="Y885" s="197"/>
      <c r="Z885" s="197"/>
    </row>
    <row r="886" ht="15.75" customHeight="1">
      <c r="A886" s="197"/>
      <c r="B886" s="197"/>
      <c r="C886" s="197"/>
      <c r="D886" s="197"/>
      <c r="E886" s="197"/>
      <c r="F886" s="197"/>
      <c r="G886" s="197"/>
      <c r="H886" s="197"/>
      <c r="I886" s="197"/>
      <c r="J886" s="197"/>
      <c r="K886" s="197"/>
      <c r="L886" s="197"/>
      <c r="M886" s="197"/>
      <c r="N886" s="197"/>
      <c r="O886" s="197"/>
      <c r="P886" s="197"/>
      <c r="Q886" s="197"/>
      <c r="R886" s="197"/>
      <c r="S886" s="197"/>
      <c r="T886" s="197"/>
      <c r="U886" s="197"/>
      <c r="V886" s="197"/>
      <c r="W886" s="197"/>
      <c r="X886" s="197"/>
      <c r="Y886" s="197"/>
      <c r="Z886" s="197"/>
    </row>
    <row r="887" ht="15.75" customHeight="1">
      <c r="A887" s="197"/>
      <c r="B887" s="197"/>
      <c r="C887" s="197"/>
      <c r="D887" s="197"/>
      <c r="E887" s="197"/>
      <c r="F887" s="197"/>
      <c r="G887" s="197"/>
      <c r="H887" s="197"/>
      <c r="I887" s="197"/>
      <c r="J887" s="197"/>
      <c r="K887" s="197"/>
      <c r="L887" s="197"/>
      <c r="M887" s="197"/>
      <c r="N887" s="197"/>
      <c r="O887" s="197"/>
      <c r="P887" s="197"/>
      <c r="Q887" s="197"/>
      <c r="R887" s="197"/>
      <c r="S887" s="197"/>
      <c r="T887" s="197"/>
      <c r="U887" s="197"/>
      <c r="V887" s="197"/>
      <c r="W887" s="197"/>
      <c r="X887" s="197"/>
      <c r="Y887" s="197"/>
      <c r="Z887" s="197"/>
    </row>
    <row r="888" ht="15.75" customHeight="1">
      <c r="A888" s="197"/>
      <c r="B888" s="197"/>
      <c r="C888" s="197"/>
      <c r="D888" s="197"/>
      <c r="E888" s="197"/>
      <c r="F888" s="197"/>
      <c r="G888" s="197"/>
      <c r="H888" s="197"/>
      <c r="I888" s="197"/>
      <c r="J888" s="197"/>
      <c r="K888" s="197"/>
      <c r="L888" s="197"/>
      <c r="M888" s="197"/>
      <c r="N888" s="197"/>
      <c r="O888" s="197"/>
      <c r="P888" s="197"/>
      <c r="Q888" s="197"/>
      <c r="R888" s="197"/>
      <c r="S888" s="197"/>
      <c r="T888" s="197"/>
      <c r="U888" s="197"/>
      <c r="V888" s="197"/>
      <c r="W888" s="197"/>
      <c r="X888" s="197"/>
      <c r="Y888" s="197"/>
      <c r="Z888" s="197"/>
    </row>
    <row r="889" ht="15.75" customHeight="1">
      <c r="A889" s="197"/>
      <c r="B889" s="197"/>
      <c r="C889" s="197"/>
      <c r="D889" s="197"/>
      <c r="E889" s="197"/>
      <c r="F889" s="197"/>
      <c r="G889" s="197"/>
      <c r="H889" s="197"/>
      <c r="I889" s="197"/>
      <c r="J889" s="197"/>
      <c r="K889" s="197"/>
      <c r="L889" s="197"/>
      <c r="M889" s="197"/>
      <c r="N889" s="197"/>
      <c r="O889" s="197"/>
      <c r="P889" s="197"/>
      <c r="Q889" s="197"/>
      <c r="R889" s="197"/>
      <c r="S889" s="197"/>
      <c r="T889" s="197"/>
      <c r="U889" s="197"/>
      <c r="V889" s="197"/>
      <c r="W889" s="197"/>
      <c r="X889" s="197"/>
      <c r="Y889" s="197"/>
      <c r="Z889" s="197"/>
    </row>
    <row r="890" ht="15.75" customHeight="1">
      <c r="A890" s="197"/>
      <c r="B890" s="197"/>
      <c r="C890" s="197"/>
      <c r="D890" s="197"/>
      <c r="E890" s="197"/>
      <c r="F890" s="197"/>
      <c r="G890" s="197"/>
      <c r="H890" s="197"/>
      <c r="I890" s="197"/>
      <c r="J890" s="197"/>
      <c r="K890" s="197"/>
      <c r="L890" s="197"/>
      <c r="M890" s="197"/>
      <c r="N890" s="197"/>
      <c r="O890" s="197"/>
      <c r="P890" s="197"/>
      <c r="Q890" s="197"/>
      <c r="R890" s="197"/>
      <c r="S890" s="197"/>
      <c r="T890" s="197"/>
      <c r="U890" s="197"/>
      <c r="V890" s="197"/>
      <c r="W890" s="197"/>
      <c r="X890" s="197"/>
      <c r="Y890" s="197"/>
      <c r="Z890" s="197"/>
    </row>
    <row r="891" ht="15.75" customHeight="1">
      <c r="A891" s="197"/>
      <c r="B891" s="197"/>
      <c r="C891" s="197"/>
      <c r="D891" s="197"/>
      <c r="E891" s="197"/>
      <c r="F891" s="197"/>
      <c r="G891" s="197"/>
      <c r="H891" s="197"/>
      <c r="I891" s="197"/>
      <c r="J891" s="197"/>
      <c r="K891" s="197"/>
      <c r="L891" s="197"/>
      <c r="M891" s="197"/>
      <c r="N891" s="197"/>
      <c r="O891" s="197"/>
      <c r="P891" s="197"/>
      <c r="Q891" s="197"/>
      <c r="R891" s="197"/>
      <c r="S891" s="197"/>
      <c r="T891" s="197"/>
      <c r="U891" s="197"/>
      <c r="V891" s="197"/>
      <c r="W891" s="197"/>
      <c r="X891" s="197"/>
      <c r="Y891" s="197"/>
      <c r="Z891" s="197"/>
    </row>
    <row r="892" ht="15.75" customHeight="1">
      <c r="A892" s="197"/>
      <c r="B892" s="197"/>
      <c r="C892" s="197"/>
      <c r="D892" s="197"/>
      <c r="E892" s="197"/>
      <c r="F892" s="197"/>
      <c r="G892" s="197"/>
      <c r="H892" s="197"/>
      <c r="I892" s="197"/>
      <c r="J892" s="197"/>
      <c r="K892" s="197"/>
      <c r="L892" s="197"/>
      <c r="M892" s="197"/>
      <c r="N892" s="197"/>
      <c r="O892" s="197"/>
      <c r="P892" s="197"/>
      <c r="Q892" s="197"/>
      <c r="R892" s="197"/>
      <c r="S892" s="197"/>
      <c r="T892" s="197"/>
      <c r="U892" s="197"/>
      <c r="V892" s="197"/>
      <c r="W892" s="197"/>
      <c r="X892" s="197"/>
      <c r="Y892" s="197"/>
      <c r="Z892" s="197"/>
    </row>
    <row r="893" ht="15.75" customHeight="1">
      <c r="A893" s="197"/>
      <c r="B893" s="197"/>
      <c r="C893" s="197"/>
      <c r="D893" s="197"/>
      <c r="E893" s="197"/>
      <c r="F893" s="197"/>
      <c r="G893" s="197"/>
      <c r="H893" s="197"/>
      <c r="I893" s="197"/>
      <c r="J893" s="197"/>
      <c r="K893" s="197"/>
      <c r="L893" s="197"/>
      <c r="M893" s="197"/>
      <c r="N893" s="197"/>
      <c r="O893" s="197"/>
      <c r="P893" s="197"/>
      <c r="Q893" s="197"/>
      <c r="R893" s="197"/>
      <c r="S893" s="197"/>
      <c r="T893" s="197"/>
      <c r="U893" s="197"/>
      <c r="V893" s="197"/>
      <c r="W893" s="197"/>
      <c r="X893" s="197"/>
      <c r="Y893" s="197"/>
      <c r="Z893" s="197"/>
    </row>
    <row r="894" ht="15.75" customHeight="1">
      <c r="A894" s="197"/>
      <c r="B894" s="197"/>
      <c r="C894" s="197"/>
      <c r="D894" s="197"/>
      <c r="E894" s="197"/>
      <c r="F894" s="197"/>
      <c r="G894" s="197"/>
      <c r="H894" s="197"/>
      <c r="I894" s="197"/>
      <c r="J894" s="197"/>
      <c r="K894" s="197"/>
      <c r="L894" s="197"/>
      <c r="M894" s="197"/>
      <c r="N894" s="197"/>
      <c r="O894" s="197"/>
      <c r="P894" s="197"/>
      <c r="Q894" s="197"/>
      <c r="R894" s="197"/>
      <c r="S894" s="197"/>
      <c r="T894" s="197"/>
      <c r="U894" s="197"/>
      <c r="V894" s="197"/>
      <c r="W894" s="197"/>
      <c r="X894" s="197"/>
      <c r="Y894" s="197"/>
      <c r="Z894" s="197"/>
    </row>
    <row r="895" ht="15.75" customHeight="1">
      <c r="A895" s="197"/>
      <c r="B895" s="197"/>
      <c r="C895" s="197"/>
      <c r="D895" s="197"/>
      <c r="E895" s="197"/>
      <c r="F895" s="197"/>
      <c r="G895" s="197"/>
      <c r="H895" s="197"/>
      <c r="I895" s="197"/>
      <c r="J895" s="197"/>
      <c r="K895" s="197"/>
      <c r="L895" s="197"/>
      <c r="M895" s="197"/>
      <c r="N895" s="197"/>
      <c r="O895" s="197"/>
      <c r="P895" s="197"/>
      <c r="Q895" s="197"/>
      <c r="R895" s="197"/>
      <c r="S895" s="197"/>
      <c r="T895" s="197"/>
      <c r="U895" s="197"/>
      <c r="V895" s="197"/>
      <c r="W895" s="197"/>
      <c r="X895" s="197"/>
      <c r="Y895" s="197"/>
      <c r="Z895" s="197"/>
    </row>
    <row r="896" ht="15.75" customHeight="1">
      <c r="A896" s="197"/>
      <c r="B896" s="197"/>
      <c r="C896" s="197"/>
      <c r="D896" s="197"/>
      <c r="E896" s="197"/>
      <c r="F896" s="197"/>
      <c r="G896" s="197"/>
      <c r="H896" s="197"/>
      <c r="I896" s="197"/>
      <c r="J896" s="197"/>
      <c r="K896" s="197"/>
      <c r="L896" s="197"/>
      <c r="M896" s="197"/>
      <c r="N896" s="197"/>
      <c r="O896" s="197"/>
      <c r="P896" s="197"/>
      <c r="Q896" s="197"/>
      <c r="R896" s="197"/>
      <c r="S896" s="197"/>
      <c r="T896" s="197"/>
      <c r="U896" s="197"/>
      <c r="V896" s="197"/>
      <c r="W896" s="197"/>
      <c r="X896" s="197"/>
      <c r="Y896" s="197"/>
      <c r="Z896" s="197"/>
    </row>
    <row r="897" ht="15.75" customHeight="1">
      <c r="A897" s="197"/>
      <c r="B897" s="197"/>
      <c r="C897" s="197"/>
      <c r="D897" s="197"/>
      <c r="E897" s="197"/>
      <c r="F897" s="197"/>
      <c r="G897" s="197"/>
      <c r="H897" s="197"/>
      <c r="I897" s="197"/>
      <c r="J897" s="197"/>
      <c r="K897" s="197"/>
      <c r="L897" s="197"/>
      <c r="M897" s="197"/>
      <c r="N897" s="197"/>
      <c r="O897" s="197"/>
      <c r="P897" s="197"/>
      <c r="Q897" s="197"/>
      <c r="R897" s="197"/>
      <c r="S897" s="197"/>
      <c r="T897" s="197"/>
      <c r="U897" s="197"/>
      <c r="V897" s="197"/>
      <c r="W897" s="197"/>
      <c r="X897" s="197"/>
      <c r="Y897" s="197"/>
      <c r="Z897" s="197"/>
    </row>
    <row r="898" ht="15.75" customHeight="1">
      <c r="A898" s="197"/>
      <c r="B898" s="197"/>
      <c r="C898" s="197"/>
      <c r="D898" s="197"/>
      <c r="E898" s="197"/>
      <c r="F898" s="197"/>
      <c r="G898" s="197"/>
      <c r="H898" s="197"/>
      <c r="I898" s="197"/>
      <c r="J898" s="197"/>
      <c r="K898" s="197"/>
      <c r="L898" s="197"/>
      <c r="M898" s="197"/>
      <c r="N898" s="197"/>
      <c r="O898" s="197"/>
      <c r="P898" s="197"/>
      <c r="Q898" s="197"/>
      <c r="R898" s="197"/>
      <c r="S898" s="197"/>
      <c r="T898" s="197"/>
      <c r="U898" s="197"/>
      <c r="V898" s="197"/>
      <c r="W898" s="197"/>
      <c r="X898" s="197"/>
      <c r="Y898" s="197"/>
      <c r="Z898" s="197"/>
    </row>
    <row r="899" ht="15.75" customHeight="1">
      <c r="A899" s="197"/>
      <c r="B899" s="197"/>
      <c r="C899" s="197"/>
      <c r="D899" s="197"/>
      <c r="E899" s="197"/>
      <c r="F899" s="197"/>
      <c r="G899" s="197"/>
      <c r="H899" s="197"/>
      <c r="I899" s="197"/>
      <c r="J899" s="197"/>
      <c r="K899" s="197"/>
      <c r="L899" s="197"/>
      <c r="M899" s="197"/>
      <c r="N899" s="197"/>
      <c r="O899" s="197"/>
      <c r="P899" s="197"/>
      <c r="Q899" s="197"/>
      <c r="R899" s="197"/>
      <c r="S899" s="197"/>
      <c r="T899" s="197"/>
      <c r="U899" s="197"/>
      <c r="V899" s="197"/>
      <c r="W899" s="197"/>
      <c r="X899" s="197"/>
      <c r="Y899" s="197"/>
      <c r="Z899" s="197"/>
    </row>
    <row r="900" ht="15.75" customHeight="1">
      <c r="A900" s="197"/>
      <c r="B900" s="197"/>
      <c r="C900" s="197"/>
      <c r="D900" s="197"/>
      <c r="E900" s="197"/>
      <c r="F900" s="197"/>
      <c r="G900" s="197"/>
      <c r="H900" s="197"/>
      <c r="I900" s="197"/>
      <c r="J900" s="197"/>
      <c r="K900" s="197"/>
      <c r="L900" s="197"/>
      <c r="M900" s="197"/>
      <c r="N900" s="197"/>
      <c r="O900" s="197"/>
      <c r="P900" s="197"/>
      <c r="Q900" s="197"/>
      <c r="R900" s="197"/>
      <c r="S900" s="197"/>
      <c r="T900" s="197"/>
      <c r="U900" s="197"/>
      <c r="V900" s="197"/>
      <c r="W900" s="197"/>
      <c r="X900" s="197"/>
      <c r="Y900" s="197"/>
      <c r="Z900" s="197"/>
    </row>
    <row r="901" ht="15.75" customHeight="1">
      <c r="A901" s="197"/>
      <c r="B901" s="197"/>
      <c r="C901" s="197"/>
      <c r="D901" s="197"/>
      <c r="E901" s="197"/>
      <c r="F901" s="197"/>
      <c r="G901" s="197"/>
      <c r="H901" s="197"/>
      <c r="I901" s="197"/>
      <c r="J901" s="197"/>
      <c r="K901" s="197"/>
      <c r="L901" s="197"/>
      <c r="M901" s="197"/>
      <c r="N901" s="197"/>
      <c r="O901" s="197"/>
      <c r="P901" s="197"/>
      <c r="Q901" s="197"/>
      <c r="R901" s="197"/>
      <c r="S901" s="197"/>
      <c r="T901" s="197"/>
      <c r="U901" s="197"/>
      <c r="V901" s="197"/>
      <c r="W901" s="197"/>
      <c r="X901" s="197"/>
      <c r="Y901" s="197"/>
      <c r="Z901" s="197"/>
    </row>
    <row r="902" ht="15.75" customHeight="1">
      <c r="A902" s="197"/>
      <c r="B902" s="197"/>
      <c r="C902" s="197"/>
      <c r="D902" s="197"/>
      <c r="E902" s="197"/>
      <c r="F902" s="197"/>
      <c r="G902" s="197"/>
      <c r="H902" s="197"/>
      <c r="I902" s="197"/>
      <c r="J902" s="197"/>
      <c r="K902" s="197"/>
      <c r="L902" s="197"/>
      <c r="M902" s="197"/>
      <c r="N902" s="197"/>
      <c r="O902" s="197"/>
      <c r="P902" s="197"/>
      <c r="Q902" s="197"/>
      <c r="R902" s="197"/>
      <c r="S902" s="197"/>
      <c r="T902" s="197"/>
      <c r="U902" s="197"/>
      <c r="V902" s="197"/>
      <c r="W902" s="197"/>
      <c r="X902" s="197"/>
      <c r="Y902" s="197"/>
      <c r="Z902" s="197"/>
    </row>
    <row r="903" ht="15.75" customHeight="1">
      <c r="A903" s="197"/>
      <c r="B903" s="197"/>
      <c r="C903" s="197"/>
      <c r="D903" s="197"/>
      <c r="E903" s="197"/>
      <c r="F903" s="197"/>
      <c r="G903" s="197"/>
      <c r="H903" s="197"/>
      <c r="I903" s="197"/>
      <c r="J903" s="197"/>
      <c r="K903" s="197"/>
      <c r="L903" s="197"/>
      <c r="M903" s="197"/>
      <c r="N903" s="197"/>
      <c r="O903" s="197"/>
      <c r="P903" s="197"/>
      <c r="Q903" s="197"/>
      <c r="R903" s="197"/>
      <c r="S903" s="197"/>
      <c r="T903" s="197"/>
      <c r="U903" s="197"/>
      <c r="V903" s="197"/>
      <c r="W903" s="197"/>
      <c r="X903" s="197"/>
      <c r="Y903" s="197"/>
      <c r="Z903" s="197"/>
    </row>
    <row r="904" ht="15.75" customHeight="1">
      <c r="A904" s="197"/>
      <c r="B904" s="197"/>
      <c r="C904" s="197"/>
      <c r="D904" s="197"/>
      <c r="E904" s="197"/>
      <c r="F904" s="197"/>
      <c r="G904" s="197"/>
      <c r="H904" s="197"/>
      <c r="I904" s="197"/>
      <c r="J904" s="197"/>
      <c r="K904" s="197"/>
      <c r="L904" s="197"/>
      <c r="M904" s="197"/>
      <c r="N904" s="197"/>
      <c r="O904" s="197"/>
      <c r="P904" s="197"/>
      <c r="Q904" s="197"/>
      <c r="R904" s="197"/>
      <c r="S904" s="197"/>
      <c r="T904" s="197"/>
      <c r="U904" s="197"/>
      <c r="V904" s="197"/>
      <c r="W904" s="197"/>
      <c r="X904" s="197"/>
      <c r="Y904" s="197"/>
      <c r="Z904" s="197"/>
    </row>
    <row r="905" ht="15.75" customHeight="1">
      <c r="A905" s="197"/>
      <c r="B905" s="197"/>
      <c r="C905" s="197"/>
      <c r="D905" s="197"/>
      <c r="E905" s="197"/>
      <c r="F905" s="197"/>
      <c r="G905" s="197"/>
      <c r="H905" s="197"/>
      <c r="I905" s="197"/>
      <c r="J905" s="197"/>
      <c r="K905" s="197"/>
      <c r="L905" s="197"/>
      <c r="M905" s="197"/>
      <c r="N905" s="197"/>
      <c r="O905" s="197"/>
      <c r="P905" s="197"/>
      <c r="Q905" s="197"/>
      <c r="R905" s="197"/>
      <c r="S905" s="197"/>
      <c r="T905" s="197"/>
      <c r="U905" s="197"/>
      <c r="V905" s="197"/>
      <c r="W905" s="197"/>
      <c r="X905" s="197"/>
      <c r="Y905" s="197"/>
      <c r="Z905" s="197"/>
    </row>
    <row r="906" ht="15.75" customHeight="1">
      <c r="A906" s="197"/>
      <c r="B906" s="197"/>
      <c r="C906" s="197"/>
      <c r="D906" s="197"/>
      <c r="E906" s="197"/>
      <c r="F906" s="197"/>
      <c r="G906" s="197"/>
      <c r="H906" s="197"/>
      <c r="I906" s="197"/>
      <c r="J906" s="197"/>
      <c r="K906" s="197"/>
      <c r="L906" s="197"/>
      <c r="M906" s="197"/>
      <c r="N906" s="197"/>
      <c r="O906" s="197"/>
      <c r="P906" s="197"/>
      <c r="Q906" s="197"/>
      <c r="R906" s="197"/>
      <c r="S906" s="197"/>
      <c r="T906" s="197"/>
      <c r="U906" s="197"/>
      <c r="V906" s="197"/>
      <c r="W906" s="197"/>
      <c r="X906" s="197"/>
      <c r="Y906" s="197"/>
      <c r="Z906" s="197"/>
    </row>
    <row r="907" ht="15.75" customHeight="1">
      <c r="A907" s="197"/>
      <c r="B907" s="197"/>
      <c r="C907" s="197"/>
      <c r="D907" s="197"/>
      <c r="E907" s="197"/>
      <c r="F907" s="197"/>
      <c r="G907" s="197"/>
      <c r="H907" s="197"/>
      <c r="I907" s="197"/>
      <c r="J907" s="197"/>
      <c r="K907" s="197"/>
      <c r="L907" s="197"/>
      <c r="M907" s="197"/>
      <c r="N907" s="197"/>
      <c r="O907" s="197"/>
      <c r="P907" s="197"/>
      <c r="Q907" s="197"/>
      <c r="R907" s="197"/>
      <c r="S907" s="197"/>
      <c r="T907" s="197"/>
      <c r="U907" s="197"/>
      <c r="V907" s="197"/>
      <c r="W907" s="197"/>
      <c r="X907" s="197"/>
      <c r="Y907" s="197"/>
      <c r="Z907" s="197"/>
    </row>
    <row r="908" ht="15.75" customHeight="1">
      <c r="A908" s="197"/>
      <c r="B908" s="197"/>
      <c r="C908" s="197"/>
      <c r="D908" s="197"/>
      <c r="E908" s="197"/>
      <c r="F908" s="197"/>
      <c r="G908" s="197"/>
      <c r="H908" s="197"/>
      <c r="I908" s="197"/>
      <c r="J908" s="197"/>
      <c r="K908" s="197"/>
      <c r="L908" s="197"/>
      <c r="M908" s="197"/>
      <c r="N908" s="197"/>
      <c r="O908" s="197"/>
      <c r="P908" s="197"/>
      <c r="Q908" s="197"/>
      <c r="R908" s="197"/>
      <c r="S908" s="197"/>
      <c r="T908" s="197"/>
      <c r="U908" s="197"/>
      <c r="V908" s="197"/>
      <c r="W908" s="197"/>
      <c r="X908" s="197"/>
      <c r="Y908" s="197"/>
      <c r="Z908" s="197"/>
    </row>
    <row r="909" ht="15.75" customHeight="1">
      <c r="A909" s="197"/>
      <c r="B909" s="197"/>
      <c r="C909" s="197"/>
      <c r="D909" s="197"/>
      <c r="E909" s="197"/>
      <c r="F909" s="197"/>
      <c r="G909" s="197"/>
      <c r="H909" s="197"/>
      <c r="I909" s="197"/>
      <c r="J909" s="197"/>
      <c r="K909" s="197"/>
      <c r="L909" s="197"/>
      <c r="M909" s="197"/>
      <c r="N909" s="197"/>
      <c r="O909" s="197"/>
      <c r="P909" s="197"/>
      <c r="Q909" s="197"/>
      <c r="R909" s="197"/>
      <c r="S909" s="197"/>
      <c r="T909" s="197"/>
      <c r="U909" s="197"/>
      <c r="V909" s="197"/>
      <c r="W909" s="197"/>
      <c r="X909" s="197"/>
      <c r="Y909" s="197"/>
      <c r="Z909" s="197"/>
    </row>
    <row r="910" ht="15.75" customHeight="1">
      <c r="A910" s="197"/>
      <c r="B910" s="197"/>
      <c r="C910" s="197"/>
      <c r="D910" s="197"/>
      <c r="E910" s="197"/>
      <c r="F910" s="197"/>
      <c r="G910" s="197"/>
      <c r="H910" s="197"/>
      <c r="I910" s="197"/>
      <c r="J910" s="197"/>
      <c r="K910" s="197"/>
      <c r="L910" s="197"/>
      <c r="M910" s="197"/>
      <c r="N910" s="197"/>
      <c r="O910" s="197"/>
      <c r="P910" s="197"/>
      <c r="Q910" s="197"/>
      <c r="R910" s="197"/>
      <c r="S910" s="197"/>
      <c r="T910" s="197"/>
      <c r="U910" s="197"/>
      <c r="V910" s="197"/>
      <c r="W910" s="197"/>
      <c r="X910" s="197"/>
      <c r="Y910" s="197"/>
      <c r="Z910" s="197"/>
    </row>
    <row r="911" ht="15.75" customHeight="1">
      <c r="A911" s="197"/>
      <c r="B911" s="197"/>
      <c r="C911" s="197"/>
      <c r="D911" s="197"/>
      <c r="E911" s="197"/>
      <c r="F911" s="197"/>
      <c r="G911" s="197"/>
      <c r="H911" s="197"/>
      <c r="I911" s="197"/>
      <c r="J911" s="197"/>
      <c r="K911" s="197"/>
      <c r="L911" s="197"/>
      <c r="M911" s="197"/>
      <c r="N911" s="197"/>
      <c r="O911" s="197"/>
      <c r="P911" s="197"/>
      <c r="Q911" s="197"/>
      <c r="R911" s="197"/>
      <c r="S911" s="197"/>
      <c r="T911" s="197"/>
      <c r="U911" s="197"/>
      <c r="V911" s="197"/>
      <c r="W911" s="197"/>
      <c r="X911" s="197"/>
      <c r="Y911" s="197"/>
      <c r="Z911" s="197"/>
    </row>
    <row r="912" ht="15.75" customHeight="1">
      <c r="A912" s="197"/>
      <c r="B912" s="197"/>
      <c r="C912" s="197"/>
      <c r="D912" s="197"/>
      <c r="E912" s="197"/>
      <c r="F912" s="197"/>
      <c r="G912" s="197"/>
      <c r="H912" s="197"/>
      <c r="I912" s="197"/>
      <c r="J912" s="197"/>
      <c r="K912" s="197"/>
      <c r="L912" s="197"/>
      <c r="M912" s="197"/>
      <c r="N912" s="197"/>
      <c r="O912" s="197"/>
      <c r="P912" s="197"/>
      <c r="Q912" s="197"/>
      <c r="R912" s="197"/>
      <c r="S912" s="197"/>
      <c r="T912" s="197"/>
      <c r="U912" s="197"/>
      <c r="V912" s="197"/>
      <c r="W912" s="197"/>
      <c r="X912" s="197"/>
      <c r="Y912" s="197"/>
      <c r="Z912" s="197"/>
    </row>
    <row r="913" ht="15.75" customHeight="1">
      <c r="A913" s="197"/>
      <c r="B913" s="197"/>
      <c r="C913" s="197"/>
      <c r="D913" s="197"/>
      <c r="E913" s="197"/>
      <c r="F913" s="197"/>
      <c r="G913" s="197"/>
      <c r="H913" s="197"/>
      <c r="I913" s="197"/>
      <c r="J913" s="197"/>
      <c r="K913" s="197"/>
      <c r="L913" s="197"/>
      <c r="M913" s="197"/>
      <c r="N913" s="197"/>
      <c r="O913" s="197"/>
      <c r="P913" s="197"/>
      <c r="Q913" s="197"/>
      <c r="R913" s="197"/>
      <c r="S913" s="197"/>
      <c r="T913" s="197"/>
      <c r="U913" s="197"/>
      <c r="V913" s="197"/>
      <c r="W913" s="197"/>
      <c r="X913" s="197"/>
      <c r="Y913" s="197"/>
      <c r="Z913" s="197"/>
    </row>
    <row r="914" ht="15.75" customHeight="1">
      <c r="A914" s="197"/>
      <c r="B914" s="197"/>
      <c r="C914" s="197"/>
      <c r="D914" s="197"/>
      <c r="E914" s="197"/>
      <c r="F914" s="197"/>
      <c r="G914" s="197"/>
      <c r="H914" s="197"/>
      <c r="I914" s="197"/>
      <c r="J914" s="197"/>
      <c r="K914" s="197"/>
      <c r="L914" s="197"/>
      <c r="M914" s="197"/>
      <c r="N914" s="197"/>
      <c r="O914" s="197"/>
      <c r="P914" s="197"/>
      <c r="Q914" s="197"/>
      <c r="R914" s="197"/>
      <c r="S914" s="197"/>
      <c r="T914" s="197"/>
      <c r="U914" s="197"/>
      <c r="V914" s="197"/>
      <c r="W914" s="197"/>
      <c r="X914" s="197"/>
      <c r="Y914" s="197"/>
      <c r="Z914" s="197"/>
    </row>
    <row r="915" ht="15.75" customHeight="1">
      <c r="A915" s="197"/>
      <c r="B915" s="197"/>
      <c r="C915" s="197"/>
      <c r="D915" s="197"/>
      <c r="E915" s="197"/>
      <c r="F915" s="197"/>
      <c r="G915" s="197"/>
      <c r="H915" s="197"/>
      <c r="I915" s="197"/>
      <c r="J915" s="197"/>
      <c r="K915" s="197"/>
      <c r="L915" s="197"/>
      <c r="M915" s="197"/>
      <c r="N915" s="197"/>
      <c r="O915" s="197"/>
      <c r="P915" s="197"/>
      <c r="Q915" s="197"/>
      <c r="R915" s="197"/>
      <c r="S915" s="197"/>
      <c r="T915" s="197"/>
      <c r="U915" s="197"/>
      <c r="V915" s="197"/>
      <c r="W915" s="197"/>
      <c r="X915" s="197"/>
      <c r="Y915" s="197"/>
      <c r="Z915" s="197"/>
    </row>
    <row r="916" ht="15.75" customHeight="1">
      <c r="A916" s="197"/>
      <c r="B916" s="197"/>
      <c r="C916" s="197"/>
      <c r="D916" s="197"/>
      <c r="E916" s="197"/>
      <c r="F916" s="197"/>
      <c r="G916" s="197"/>
      <c r="H916" s="197"/>
      <c r="I916" s="197"/>
      <c r="J916" s="197"/>
      <c r="K916" s="197"/>
      <c r="L916" s="197"/>
      <c r="M916" s="197"/>
      <c r="N916" s="197"/>
      <c r="O916" s="197"/>
      <c r="P916" s="197"/>
      <c r="Q916" s="197"/>
      <c r="R916" s="197"/>
      <c r="S916" s="197"/>
      <c r="T916" s="197"/>
      <c r="U916" s="197"/>
      <c r="V916" s="197"/>
      <c r="W916" s="197"/>
      <c r="X916" s="197"/>
      <c r="Y916" s="197"/>
      <c r="Z916" s="197"/>
    </row>
    <row r="917" ht="15.75" customHeight="1">
      <c r="A917" s="197"/>
      <c r="B917" s="197"/>
      <c r="C917" s="197"/>
      <c r="D917" s="197"/>
      <c r="E917" s="197"/>
      <c r="F917" s="197"/>
      <c r="G917" s="197"/>
      <c r="H917" s="197"/>
      <c r="I917" s="197"/>
      <c r="J917" s="197"/>
      <c r="K917" s="197"/>
      <c r="L917" s="197"/>
      <c r="M917" s="197"/>
      <c r="N917" s="197"/>
      <c r="O917" s="197"/>
      <c r="P917" s="197"/>
      <c r="Q917" s="197"/>
      <c r="R917" s="197"/>
      <c r="S917" s="197"/>
      <c r="T917" s="197"/>
      <c r="U917" s="197"/>
      <c r="V917" s="197"/>
      <c r="W917" s="197"/>
      <c r="X917" s="197"/>
      <c r="Y917" s="197"/>
      <c r="Z917" s="197"/>
    </row>
    <row r="918" ht="15.75" customHeight="1">
      <c r="A918" s="197"/>
      <c r="B918" s="197"/>
      <c r="C918" s="197"/>
      <c r="D918" s="197"/>
      <c r="E918" s="197"/>
      <c r="F918" s="197"/>
      <c r="G918" s="197"/>
      <c r="H918" s="197"/>
      <c r="I918" s="197"/>
      <c r="J918" s="197"/>
      <c r="K918" s="197"/>
      <c r="L918" s="197"/>
      <c r="M918" s="197"/>
      <c r="N918" s="197"/>
      <c r="O918" s="197"/>
      <c r="P918" s="197"/>
      <c r="Q918" s="197"/>
      <c r="R918" s="197"/>
      <c r="S918" s="197"/>
      <c r="T918" s="197"/>
      <c r="U918" s="197"/>
      <c r="V918" s="197"/>
      <c r="W918" s="197"/>
      <c r="X918" s="197"/>
      <c r="Y918" s="197"/>
      <c r="Z918" s="197"/>
    </row>
    <row r="919" ht="15.75" customHeight="1">
      <c r="A919" s="197"/>
      <c r="B919" s="197"/>
      <c r="C919" s="197"/>
      <c r="D919" s="197"/>
      <c r="E919" s="197"/>
      <c r="F919" s="197"/>
      <c r="G919" s="197"/>
      <c r="H919" s="197"/>
      <c r="I919" s="197"/>
      <c r="J919" s="197"/>
      <c r="K919" s="197"/>
      <c r="L919" s="197"/>
      <c r="M919" s="197"/>
      <c r="N919" s="197"/>
      <c r="O919" s="197"/>
      <c r="P919" s="197"/>
      <c r="Q919" s="197"/>
      <c r="R919" s="197"/>
      <c r="S919" s="197"/>
      <c r="T919" s="197"/>
      <c r="U919" s="197"/>
      <c r="V919" s="197"/>
      <c r="W919" s="197"/>
      <c r="X919" s="197"/>
      <c r="Y919" s="197"/>
      <c r="Z919" s="197"/>
    </row>
    <row r="920" ht="15.75" customHeight="1">
      <c r="A920" s="197"/>
      <c r="B920" s="197"/>
      <c r="C920" s="197"/>
      <c r="D920" s="197"/>
      <c r="E920" s="197"/>
      <c r="F920" s="197"/>
      <c r="G920" s="197"/>
      <c r="H920" s="197"/>
      <c r="I920" s="197"/>
      <c r="J920" s="197"/>
      <c r="K920" s="197"/>
      <c r="L920" s="197"/>
      <c r="M920" s="197"/>
      <c r="N920" s="197"/>
      <c r="O920" s="197"/>
      <c r="P920" s="197"/>
      <c r="Q920" s="197"/>
      <c r="R920" s="197"/>
      <c r="S920" s="197"/>
      <c r="T920" s="197"/>
      <c r="U920" s="197"/>
      <c r="V920" s="197"/>
      <c r="W920" s="197"/>
      <c r="X920" s="197"/>
      <c r="Y920" s="197"/>
      <c r="Z920" s="197"/>
    </row>
    <row r="921" ht="15.75" customHeight="1">
      <c r="A921" s="197"/>
      <c r="B921" s="197"/>
      <c r="C921" s="197"/>
      <c r="D921" s="197"/>
      <c r="E921" s="197"/>
      <c r="F921" s="197"/>
      <c r="G921" s="197"/>
      <c r="H921" s="197"/>
      <c r="I921" s="197"/>
      <c r="J921" s="197"/>
      <c r="K921" s="197"/>
      <c r="L921" s="197"/>
      <c r="M921" s="197"/>
      <c r="N921" s="197"/>
      <c r="O921" s="197"/>
      <c r="P921" s="197"/>
      <c r="Q921" s="197"/>
      <c r="R921" s="197"/>
      <c r="S921" s="197"/>
      <c r="T921" s="197"/>
      <c r="U921" s="197"/>
      <c r="V921" s="197"/>
      <c r="W921" s="197"/>
      <c r="X921" s="197"/>
      <c r="Y921" s="197"/>
      <c r="Z921" s="197"/>
    </row>
    <row r="922" ht="15.75" customHeight="1">
      <c r="A922" s="197"/>
      <c r="B922" s="197"/>
      <c r="C922" s="197"/>
      <c r="D922" s="197"/>
      <c r="E922" s="197"/>
      <c r="F922" s="197"/>
      <c r="G922" s="197"/>
      <c r="H922" s="197"/>
      <c r="I922" s="197"/>
      <c r="J922" s="197"/>
      <c r="K922" s="197"/>
      <c r="L922" s="197"/>
      <c r="M922" s="197"/>
      <c r="N922" s="197"/>
      <c r="O922" s="197"/>
      <c r="P922" s="197"/>
      <c r="Q922" s="197"/>
      <c r="R922" s="197"/>
      <c r="S922" s="197"/>
      <c r="T922" s="197"/>
      <c r="U922" s="197"/>
      <c r="V922" s="197"/>
      <c r="W922" s="197"/>
      <c r="X922" s="197"/>
      <c r="Y922" s="197"/>
      <c r="Z922" s="197"/>
    </row>
    <row r="923" ht="15.75" customHeight="1">
      <c r="A923" s="197"/>
      <c r="B923" s="197"/>
      <c r="C923" s="197"/>
      <c r="D923" s="197"/>
      <c r="E923" s="197"/>
      <c r="F923" s="197"/>
      <c r="G923" s="197"/>
      <c r="H923" s="197"/>
      <c r="I923" s="197"/>
      <c r="J923" s="197"/>
      <c r="K923" s="197"/>
      <c r="L923" s="197"/>
      <c r="M923" s="197"/>
      <c r="N923" s="197"/>
      <c r="O923" s="197"/>
      <c r="P923" s="197"/>
      <c r="Q923" s="197"/>
      <c r="R923" s="197"/>
      <c r="S923" s="197"/>
      <c r="T923" s="197"/>
      <c r="U923" s="197"/>
      <c r="V923" s="197"/>
      <c r="W923" s="197"/>
      <c r="X923" s="197"/>
      <c r="Y923" s="197"/>
      <c r="Z923" s="197"/>
    </row>
    <row r="924" ht="15.75" customHeight="1">
      <c r="A924" s="197"/>
      <c r="B924" s="197"/>
      <c r="C924" s="197"/>
      <c r="D924" s="197"/>
      <c r="E924" s="197"/>
      <c r="F924" s="197"/>
      <c r="G924" s="197"/>
      <c r="H924" s="197"/>
      <c r="I924" s="197"/>
      <c r="J924" s="197"/>
      <c r="K924" s="197"/>
      <c r="L924" s="197"/>
      <c r="M924" s="197"/>
      <c r="N924" s="197"/>
      <c r="O924" s="197"/>
      <c r="P924" s="197"/>
      <c r="Q924" s="197"/>
      <c r="R924" s="197"/>
      <c r="S924" s="197"/>
      <c r="T924" s="197"/>
      <c r="U924" s="197"/>
      <c r="V924" s="197"/>
      <c r="W924" s="197"/>
      <c r="X924" s="197"/>
      <c r="Y924" s="197"/>
      <c r="Z924" s="197"/>
    </row>
    <row r="925" ht="15.75" customHeight="1">
      <c r="A925" s="197"/>
      <c r="B925" s="197"/>
      <c r="C925" s="197"/>
      <c r="D925" s="197"/>
      <c r="E925" s="197"/>
      <c r="F925" s="197"/>
      <c r="G925" s="197"/>
      <c r="H925" s="197"/>
      <c r="I925" s="197"/>
      <c r="J925" s="197"/>
      <c r="K925" s="197"/>
      <c r="L925" s="197"/>
      <c r="M925" s="197"/>
      <c r="N925" s="197"/>
      <c r="O925" s="197"/>
      <c r="P925" s="197"/>
      <c r="Q925" s="197"/>
      <c r="R925" s="197"/>
      <c r="S925" s="197"/>
      <c r="T925" s="197"/>
      <c r="U925" s="197"/>
      <c r="V925" s="197"/>
      <c r="W925" s="197"/>
      <c r="X925" s="197"/>
      <c r="Y925" s="197"/>
      <c r="Z925" s="197"/>
    </row>
    <row r="926" ht="15.75" customHeight="1">
      <c r="A926" s="197"/>
      <c r="B926" s="197"/>
      <c r="C926" s="197"/>
      <c r="D926" s="197"/>
      <c r="E926" s="197"/>
      <c r="F926" s="197"/>
      <c r="G926" s="197"/>
      <c r="H926" s="197"/>
      <c r="I926" s="197"/>
      <c r="J926" s="197"/>
      <c r="K926" s="197"/>
      <c r="L926" s="197"/>
      <c r="M926" s="197"/>
      <c r="N926" s="197"/>
      <c r="O926" s="197"/>
      <c r="P926" s="197"/>
      <c r="Q926" s="197"/>
      <c r="R926" s="197"/>
      <c r="S926" s="197"/>
      <c r="T926" s="197"/>
      <c r="U926" s="197"/>
      <c r="V926" s="197"/>
      <c r="W926" s="197"/>
      <c r="X926" s="197"/>
      <c r="Y926" s="197"/>
      <c r="Z926" s="197"/>
    </row>
    <row r="927" ht="15.75" customHeight="1">
      <c r="A927" s="197"/>
      <c r="B927" s="197"/>
      <c r="C927" s="197"/>
      <c r="D927" s="197"/>
      <c r="E927" s="197"/>
      <c r="F927" s="197"/>
      <c r="G927" s="197"/>
      <c r="H927" s="197"/>
      <c r="I927" s="197"/>
      <c r="J927" s="197"/>
      <c r="K927" s="197"/>
      <c r="L927" s="197"/>
      <c r="M927" s="197"/>
      <c r="N927" s="197"/>
      <c r="O927" s="197"/>
      <c r="P927" s="197"/>
      <c r="Q927" s="197"/>
      <c r="R927" s="197"/>
      <c r="S927" s="197"/>
      <c r="T927" s="197"/>
      <c r="U927" s="197"/>
      <c r="V927" s="197"/>
      <c r="W927" s="197"/>
      <c r="X927" s="197"/>
      <c r="Y927" s="197"/>
      <c r="Z927" s="197"/>
    </row>
    <row r="928" ht="15.75" customHeight="1">
      <c r="A928" s="197"/>
      <c r="B928" s="197"/>
      <c r="C928" s="197"/>
      <c r="D928" s="197"/>
      <c r="E928" s="197"/>
      <c r="F928" s="197"/>
      <c r="G928" s="197"/>
      <c r="H928" s="197"/>
      <c r="I928" s="197"/>
      <c r="J928" s="197"/>
      <c r="K928" s="197"/>
      <c r="L928" s="197"/>
      <c r="M928" s="197"/>
      <c r="N928" s="197"/>
      <c r="O928" s="197"/>
      <c r="P928" s="197"/>
      <c r="Q928" s="197"/>
      <c r="R928" s="197"/>
      <c r="S928" s="197"/>
      <c r="T928" s="197"/>
      <c r="U928" s="197"/>
      <c r="V928" s="197"/>
      <c r="W928" s="197"/>
      <c r="X928" s="197"/>
      <c r="Y928" s="197"/>
      <c r="Z928" s="197"/>
    </row>
    <row r="929" ht="15.75" customHeight="1">
      <c r="A929" s="197"/>
      <c r="B929" s="197"/>
      <c r="C929" s="197"/>
      <c r="D929" s="197"/>
      <c r="E929" s="197"/>
      <c r="F929" s="197"/>
      <c r="G929" s="197"/>
      <c r="H929" s="197"/>
      <c r="I929" s="197"/>
      <c r="J929" s="197"/>
      <c r="K929" s="197"/>
      <c r="L929" s="197"/>
      <c r="M929" s="197"/>
      <c r="N929" s="197"/>
      <c r="O929" s="197"/>
      <c r="P929" s="197"/>
      <c r="Q929" s="197"/>
      <c r="R929" s="197"/>
      <c r="S929" s="197"/>
      <c r="T929" s="197"/>
      <c r="U929" s="197"/>
      <c r="V929" s="197"/>
      <c r="W929" s="197"/>
      <c r="X929" s="197"/>
      <c r="Y929" s="197"/>
      <c r="Z929" s="197"/>
    </row>
    <row r="930" ht="15.75" customHeight="1">
      <c r="A930" s="197"/>
      <c r="B930" s="197"/>
      <c r="C930" s="197"/>
      <c r="D930" s="197"/>
      <c r="E930" s="197"/>
      <c r="F930" s="197"/>
      <c r="G930" s="197"/>
      <c r="H930" s="197"/>
      <c r="I930" s="197"/>
      <c r="J930" s="197"/>
      <c r="K930" s="197"/>
      <c r="L930" s="197"/>
      <c r="M930" s="197"/>
      <c r="N930" s="197"/>
      <c r="O930" s="197"/>
      <c r="P930" s="197"/>
      <c r="Q930" s="197"/>
      <c r="R930" s="197"/>
      <c r="S930" s="197"/>
      <c r="T930" s="197"/>
      <c r="U930" s="197"/>
      <c r="V930" s="197"/>
      <c r="W930" s="197"/>
      <c r="X930" s="197"/>
      <c r="Y930" s="197"/>
      <c r="Z930" s="197"/>
    </row>
    <row r="931" ht="15.75" customHeight="1">
      <c r="A931" s="197"/>
      <c r="B931" s="197"/>
      <c r="C931" s="197"/>
      <c r="D931" s="197"/>
      <c r="E931" s="197"/>
      <c r="F931" s="197"/>
      <c r="G931" s="197"/>
      <c r="H931" s="197"/>
      <c r="I931" s="197"/>
      <c r="J931" s="197"/>
      <c r="K931" s="197"/>
      <c r="L931" s="197"/>
      <c r="M931" s="197"/>
      <c r="N931" s="197"/>
      <c r="O931" s="197"/>
      <c r="P931" s="197"/>
      <c r="Q931" s="197"/>
      <c r="R931" s="197"/>
      <c r="S931" s="197"/>
      <c r="T931" s="197"/>
      <c r="U931" s="197"/>
      <c r="V931" s="197"/>
      <c r="W931" s="197"/>
      <c r="X931" s="197"/>
      <c r="Y931" s="197"/>
      <c r="Z931" s="197"/>
    </row>
    <row r="932" ht="15.75" customHeight="1">
      <c r="A932" s="197"/>
      <c r="B932" s="197"/>
      <c r="C932" s="197"/>
      <c r="D932" s="197"/>
      <c r="E932" s="197"/>
      <c r="F932" s="197"/>
      <c r="G932" s="197"/>
      <c r="H932" s="197"/>
      <c r="I932" s="197"/>
      <c r="J932" s="197"/>
      <c r="K932" s="197"/>
      <c r="L932" s="197"/>
      <c r="M932" s="197"/>
      <c r="N932" s="197"/>
      <c r="O932" s="197"/>
      <c r="P932" s="197"/>
      <c r="Q932" s="197"/>
      <c r="R932" s="197"/>
      <c r="S932" s="197"/>
      <c r="T932" s="197"/>
      <c r="U932" s="197"/>
      <c r="V932" s="197"/>
      <c r="W932" s="197"/>
      <c r="X932" s="197"/>
      <c r="Y932" s="197"/>
      <c r="Z932" s="197"/>
    </row>
    <row r="933" ht="15.75" customHeight="1">
      <c r="A933" s="197"/>
      <c r="B933" s="197"/>
      <c r="C933" s="197"/>
      <c r="D933" s="197"/>
      <c r="E933" s="197"/>
      <c r="F933" s="197"/>
      <c r="G933" s="197"/>
      <c r="H933" s="197"/>
      <c r="I933" s="197"/>
      <c r="J933" s="197"/>
      <c r="K933" s="197"/>
      <c r="L933" s="197"/>
      <c r="M933" s="197"/>
      <c r="N933" s="197"/>
      <c r="O933" s="197"/>
      <c r="P933" s="197"/>
      <c r="Q933" s="197"/>
      <c r="R933" s="197"/>
      <c r="S933" s="197"/>
      <c r="T933" s="197"/>
      <c r="U933" s="197"/>
      <c r="V933" s="197"/>
      <c r="W933" s="197"/>
      <c r="X933" s="197"/>
      <c r="Y933" s="197"/>
      <c r="Z933" s="197"/>
    </row>
    <row r="934" ht="15.75" customHeight="1">
      <c r="A934" s="197"/>
      <c r="B934" s="197"/>
      <c r="C934" s="197"/>
      <c r="D934" s="197"/>
      <c r="E934" s="197"/>
      <c r="F934" s="197"/>
      <c r="G934" s="197"/>
      <c r="H934" s="197"/>
      <c r="I934" s="197"/>
      <c r="J934" s="197"/>
      <c r="K934" s="197"/>
      <c r="L934" s="197"/>
      <c r="M934" s="197"/>
      <c r="N934" s="197"/>
      <c r="O934" s="197"/>
      <c r="P934" s="197"/>
      <c r="Q934" s="197"/>
      <c r="R934" s="197"/>
      <c r="S934" s="197"/>
      <c r="T934" s="197"/>
      <c r="U934" s="197"/>
      <c r="V934" s="197"/>
      <c r="W934" s="197"/>
      <c r="X934" s="197"/>
      <c r="Y934" s="197"/>
      <c r="Z934" s="197"/>
    </row>
    <row r="935" ht="15.75" customHeight="1">
      <c r="A935" s="197"/>
      <c r="B935" s="197"/>
      <c r="C935" s="197"/>
      <c r="D935" s="197"/>
      <c r="E935" s="197"/>
      <c r="F935" s="197"/>
      <c r="G935" s="197"/>
      <c r="H935" s="197"/>
      <c r="I935" s="197"/>
      <c r="J935" s="197"/>
      <c r="K935" s="197"/>
      <c r="L935" s="197"/>
      <c r="M935" s="197"/>
      <c r="N935" s="197"/>
      <c r="O935" s="197"/>
      <c r="P935" s="197"/>
      <c r="Q935" s="197"/>
      <c r="R935" s="197"/>
      <c r="S935" s="197"/>
      <c r="T935" s="197"/>
      <c r="U935" s="197"/>
      <c r="V935" s="197"/>
      <c r="W935" s="197"/>
      <c r="X935" s="197"/>
      <c r="Y935" s="197"/>
      <c r="Z935" s="197"/>
    </row>
    <row r="936" ht="15.75" customHeight="1">
      <c r="A936" s="197"/>
      <c r="B936" s="197"/>
      <c r="C936" s="197"/>
      <c r="D936" s="197"/>
      <c r="E936" s="197"/>
      <c r="F936" s="197"/>
      <c r="G936" s="197"/>
      <c r="H936" s="197"/>
      <c r="I936" s="197"/>
      <c r="J936" s="197"/>
      <c r="K936" s="197"/>
      <c r="L936" s="197"/>
      <c r="M936" s="197"/>
      <c r="N936" s="197"/>
      <c r="O936" s="197"/>
      <c r="P936" s="197"/>
      <c r="Q936" s="197"/>
      <c r="R936" s="197"/>
      <c r="S936" s="197"/>
      <c r="T936" s="197"/>
      <c r="U936" s="197"/>
      <c r="V936" s="197"/>
      <c r="W936" s="197"/>
      <c r="X936" s="197"/>
      <c r="Y936" s="197"/>
      <c r="Z936" s="197"/>
    </row>
    <row r="937" ht="15.75" customHeight="1">
      <c r="A937" s="197"/>
      <c r="B937" s="197"/>
      <c r="C937" s="197"/>
      <c r="D937" s="197"/>
      <c r="E937" s="197"/>
      <c r="F937" s="197"/>
      <c r="G937" s="197"/>
      <c r="H937" s="197"/>
      <c r="I937" s="197"/>
      <c r="J937" s="197"/>
      <c r="K937" s="197"/>
      <c r="L937" s="197"/>
      <c r="M937" s="197"/>
      <c r="N937" s="197"/>
      <c r="O937" s="197"/>
      <c r="P937" s="197"/>
      <c r="Q937" s="197"/>
      <c r="R937" s="197"/>
      <c r="S937" s="197"/>
      <c r="T937" s="197"/>
      <c r="U937" s="197"/>
      <c r="V937" s="197"/>
      <c r="W937" s="197"/>
      <c r="X937" s="197"/>
      <c r="Y937" s="197"/>
      <c r="Z937" s="197"/>
    </row>
    <row r="938" ht="15.75" customHeight="1">
      <c r="A938" s="197"/>
      <c r="B938" s="197"/>
      <c r="C938" s="197"/>
      <c r="D938" s="197"/>
      <c r="E938" s="197"/>
      <c r="F938" s="197"/>
      <c r="G938" s="197"/>
      <c r="H938" s="197"/>
      <c r="I938" s="197"/>
      <c r="J938" s="197"/>
      <c r="K938" s="197"/>
      <c r="L938" s="197"/>
      <c r="M938" s="197"/>
      <c r="N938" s="197"/>
      <c r="O938" s="197"/>
      <c r="P938" s="197"/>
      <c r="Q938" s="197"/>
      <c r="R938" s="197"/>
      <c r="S938" s="197"/>
      <c r="T938" s="197"/>
      <c r="U938" s="197"/>
      <c r="V938" s="197"/>
      <c r="W938" s="197"/>
      <c r="X938" s="197"/>
      <c r="Y938" s="197"/>
      <c r="Z938" s="197"/>
    </row>
    <row r="939" ht="15.75" customHeight="1">
      <c r="A939" s="197"/>
      <c r="B939" s="197"/>
      <c r="C939" s="197"/>
      <c r="D939" s="197"/>
      <c r="E939" s="197"/>
      <c r="F939" s="197"/>
      <c r="G939" s="197"/>
      <c r="H939" s="197"/>
      <c r="I939" s="197"/>
      <c r="J939" s="197"/>
      <c r="K939" s="197"/>
      <c r="L939" s="197"/>
      <c r="M939" s="197"/>
      <c r="N939" s="197"/>
      <c r="O939" s="197"/>
      <c r="P939" s="197"/>
      <c r="Q939" s="197"/>
      <c r="R939" s="197"/>
      <c r="S939" s="197"/>
      <c r="T939" s="197"/>
      <c r="U939" s="197"/>
      <c r="V939" s="197"/>
      <c r="W939" s="197"/>
      <c r="X939" s="197"/>
      <c r="Y939" s="197"/>
      <c r="Z939" s="197"/>
    </row>
    <row r="940" ht="15.75" customHeight="1">
      <c r="A940" s="197"/>
      <c r="B940" s="197"/>
      <c r="C940" s="197"/>
      <c r="D940" s="197"/>
      <c r="E940" s="197"/>
      <c r="F940" s="197"/>
      <c r="G940" s="197"/>
      <c r="H940" s="197"/>
      <c r="I940" s="197"/>
      <c r="J940" s="197"/>
      <c r="K940" s="197"/>
      <c r="L940" s="197"/>
      <c r="M940" s="197"/>
      <c r="N940" s="197"/>
      <c r="O940" s="197"/>
      <c r="P940" s="197"/>
      <c r="Q940" s="197"/>
      <c r="R940" s="197"/>
      <c r="S940" s="197"/>
      <c r="T940" s="197"/>
      <c r="U940" s="197"/>
      <c r="V940" s="197"/>
      <c r="W940" s="197"/>
      <c r="X940" s="197"/>
      <c r="Y940" s="197"/>
      <c r="Z940" s="197"/>
    </row>
    <row r="941" ht="15.75" customHeight="1">
      <c r="A941" s="197"/>
      <c r="B941" s="197"/>
      <c r="C941" s="197"/>
      <c r="D941" s="197"/>
      <c r="E941" s="197"/>
      <c r="F941" s="197"/>
      <c r="G941" s="197"/>
      <c r="H941" s="197"/>
      <c r="I941" s="197"/>
      <c r="J941" s="197"/>
      <c r="K941" s="197"/>
      <c r="L941" s="197"/>
      <c r="M941" s="197"/>
      <c r="N941" s="197"/>
      <c r="O941" s="197"/>
      <c r="P941" s="197"/>
      <c r="Q941" s="197"/>
      <c r="R941" s="197"/>
      <c r="S941" s="197"/>
      <c r="T941" s="197"/>
      <c r="U941" s="197"/>
      <c r="V941" s="197"/>
      <c r="W941" s="197"/>
      <c r="X941" s="197"/>
      <c r="Y941" s="197"/>
      <c r="Z941" s="197"/>
    </row>
    <row r="942" ht="15.75" customHeight="1">
      <c r="A942" s="197"/>
      <c r="B942" s="197"/>
      <c r="C942" s="197"/>
      <c r="D942" s="197"/>
      <c r="E942" s="197"/>
      <c r="F942" s="197"/>
      <c r="G942" s="197"/>
      <c r="H942" s="197"/>
      <c r="I942" s="197"/>
      <c r="J942" s="197"/>
      <c r="K942" s="197"/>
      <c r="L942" s="197"/>
      <c r="M942" s="197"/>
      <c r="N942" s="197"/>
      <c r="O942" s="197"/>
      <c r="P942" s="197"/>
      <c r="Q942" s="197"/>
      <c r="R942" s="197"/>
      <c r="S942" s="197"/>
      <c r="T942" s="197"/>
      <c r="U942" s="197"/>
      <c r="V942" s="197"/>
      <c r="W942" s="197"/>
      <c r="X942" s="197"/>
      <c r="Y942" s="197"/>
      <c r="Z942" s="197"/>
    </row>
    <row r="943" ht="15.75" customHeight="1">
      <c r="A943" s="197"/>
      <c r="B943" s="197"/>
      <c r="C943" s="197"/>
      <c r="D943" s="197"/>
      <c r="E943" s="197"/>
      <c r="F943" s="197"/>
      <c r="G943" s="197"/>
      <c r="H943" s="197"/>
      <c r="I943" s="197"/>
      <c r="J943" s="197"/>
      <c r="K943" s="197"/>
      <c r="L943" s="197"/>
      <c r="M943" s="197"/>
      <c r="N943" s="197"/>
      <c r="O943" s="197"/>
      <c r="P943" s="197"/>
      <c r="Q943" s="197"/>
      <c r="R943" s="197"/>
      <c r="S943" s="197"/>
      <c r="T943" s="197"/>
      <c r="U943" s="197"/>
      <c r="V943" s="197"/>
      <c r="W943" s="197"/>
      <c r="X943" s="197"/>
      <c r="Y943" s="197"/>
      <c r="Z943" s="197"/>
    </row>
    <row r="944" ht="15.75" customHeight="1">
      <c r="A944" s="197"/>
      <c r="B944" s="197"/>
      <c r="C944" s="197"/>
      <c r="D944" s="197"/>
      <c r="E944" s="197"/>
      <c r="F944" s="197"/>
      <c r="G944" s="197"/>
      <c r="H944" s="197"/>
      <c r="I944" s="197"/>
      <c r="J944" s="197"/>
      <c r="K944" s="197"/>
      <c r="L944" s="197"/>
      <c r="M944" s="197"/>
      <c r="N944" s="197"/>
      <c r="O944" s="197"/>
      <c r="P944" s="197"/>
      <c r="Q944" s="197"/>
      <c r="R944" s="197"/>
      <c r="S944" s="197"/>
      <c r="T944" s="197"/>
      <c r="U944" s="197"/>
      <c r="V944" s="197"/>
      <c r="W944" s="197"/>
      <c r="X944" s="197"/>
      <c r="Y944" s="197"/>
      <c r="Z944" s="197"/>
    </row>
    <row r="945" ht="15.75" customHeight="1">
      <c r="A945" s="197"/>
      <c r="B945" s="197"/>
      <c r="C945" s="197"/>
      <c r="D945" s="197"/>
      <c r="E945" s="197"/>
      <c r="F945" s="197"/>
      <c r="G945" s="197"/>
      <c r="H945" s="197"/>
      <c r="I945" s="197"/>
      <c r="J945" s="197"/>
      <c r="K945" s="197"/>
      <c r="L945" s="197"/>
      <c r="M945" s="197"/>
      <c r="N945" s="197"/>
      <c r="O945" s="197"/>
      <c r="P945" s="197"/>
      <c r="Q945" s="197"/>
      <c r="R945" s="197"/>
      <c r="S945" s="197"/>
      <c r="T945" s="197"/>
      <c r="U945" s="197"/>
      <c r="V945" s="197"/>
      <c r="W945" s="197"/>
      <c r="X945" s="197"/>
      <c r="Y945" s="197"/>
      <c r="Z945" s="197"/>
    </row>
    <row r="946" ht="15.75" customHeight="1">
      <c r="A946" s="197"/>
      <c r="B946" s="197"/>
      <c r="C946" s="197"/>
      <c r="D946" s="197"/>
      <c r="E946" s="197"/>
      <c r="F946" s="197"/>
      <c r="G946" s="197"/>
      <c r="H946" s="197"/>
      <c r="I946" s="197"/>
      <c r="J946" s="197"/>
      <c r="K946" s="197"/>
      <c r="L946" s="197"/>
      <c r="M946" s="197"/>
      <c r="N946" s="197"/>
      <c r="O946" s="197"/>
      <c r="P946" s="197"/>
      <c r="Q946" s="197"/>
      <c r="R946" s="197"/>
      <c r="S946" s="197"/>
      <c r="T946" s="197"/>
      <c r="U946" s="197"/>
      <c r="V946" s="197"/>
      <c r="W946" s="197"/>
      <c r="X946" s="197"/>
      <c r="Y946" s="197"/>
      <c r="Z946" s="197"/>
    </row>
    <row r="947" ht="15.75" customHeight="1">
      <c r="A947" s="197"/>
      <c r="B947" s="197"/>
      <c r="C947" s="197"/>
      <c r="D947" s="197"/>
      <c r="E947" s="197"/>
      <c r="F947" s="197"/>
      <c r="G947" s="197"/>
      <c r="H947" s="197"/>
      <c r="I947" s="197"/>
      <c r="J947" s="197"/>
      <c r="K947" s="197"/>
      <c r="L947" s="197"/>
      <c r="M947" s="197"/>
      <c r="N947" s="197"/>
      <c r="O947" s="197"/>
      <c r="P947" s="197"/>
      <c r="Q947" s="197"/>
      <c r="R947" s="197"/>
      <c r="S947" s="197"/>
      <c r="T947" s="197"/>
      <c r="U947" s="197"/>
      <c r="V947" s="197"/>
      <c r="W947" s="197"/>
      <c r="X947" s="197"/>
      <c r="Y947" s="197"/>
      <c r="Z947" s="197"/>
    </row>
    <row r="948" ht="15.75" customHeight="1">
      <c r="A948" s="197"/>
      <c r="B948" s="197"/>
      <c r="C948" s="197"/>
      <c r="D948" s="197"/>
      <c r="E948" s="197"/>
      <c r="F948" s="197"/>
      <c r="G948" s="197"/>
      <c r="H948" s="197"/>
      <c r="I948" s="197"/>
      <c r="J948" s="197"/>
      <c r="K948" s="197"/>
      <c r="L948" s="197"/>
      <c r="M948" s="197"/>
      <c r="N948" s="197"/>
      <c r="O948" s="197"/>
      <c r="P948" s="197"/>
      <c r="Q948" s="197"/>
      <c r="R948" s="197"/>
      <c r="S948" s="197"/>
      <c r="T948" s="197"/>
      <c r="U948" s="197"/>
      <c r="V948" s="197"/>
      <c r="W948" s="197"/>
      <c r="X948" s="197"/>
      <c r="Y948" s="197"/>
      <c r="Z948" s="197"/>
    </row>
    <row r="949" ht="15.75" customHeight="1">
      <c r="A949" s="197"/>
      <c r="B949" s="197"/>
      <c r="C949" s="197"/>
      <c r="D949" s="197"/>
      <c r="E949" s="197"/>
      <c r="F949" s="197"/>
      <c r="G949" s="197"/>
      <c r="H949" s="197"/>
      <c r="I949" s="197"/>
      <c r="J949" s="197"/>
      <c r="K949" s="197"/>
      <c r="L949" s="197"/>
      <c r="M949" s="197"/>
      <c r="N949" s="197"/>
      <c r="O949" s="197"/>
      <c r="P949" s="197"/>
      <c r="Q949" s="197"/>
      <c r="R949" s="197"/>
      <c r="S949" s="197"/>
      <c r="T949" s="197"/>
      <c r="U949" s="197"/>
      <c r="V949" s="197"/>
      <c r="W949" s="197"/>
      <c r="X949" s="197"/>
      <c r="Y949" s="197"/>
      <c r="Z949" s="197"/>
    </row>
    <row r="950" ht="15.75" customHeight="1">
      <c r="A950" s="197"/>
      <c r="B950" s="197"/>
      <c r="C950" s="197"/>
      <c r="D950" s="197"/>
      <c r="E950" s="197"/>
      <c r="F950" s="197"/>
      <c r="G950" s="197"/>
      <c r="H950" s="197"/>
      <c r="I950" s="197"/>
      <c r="J950" s="197"/>
      <c r="K950" s="197"/>
      <c r="L950" s="197"/>
      <c r="M950" s="197"/>
      <c r="N950" s="197"/>
      <c r="O950" s="197"/>
      <c r="P950" s="197"/>
      <c r="Q950" s="197"/>
      <c r="R950" s="197"/>
      <c r="S950" s="197"/>
      <c r="T950" s="197"/>
      <c r="U950" s="197"/>
      <c r="V950" s="197"/>
      <c r="W950" s="197"/>
      <c r="X950" s="197"/>
      <c r="Y950" s="197"/>
      <c r="Z950" s="197"/>
    </row>
    <row r="951" ht="15.75" customHeight="1">
      <c r="A951" s="197"/>
      <c r="B951" s="197"/>
      <c r="C951" s="197"/>
      <c r="D951" s="197"/>
      <c r="E951" s="197"/>
      <c r="F951" s="197"/>
      <c r="G951" s="197"/>
      <c r="H951" s="197"/>
      <c r="I951" s="197"/>
      <c r="J951" s="197"/>
      <c r="K951" s="197"/>
      <c r="L951" s="197"/>
      <c r="M951" s="197"/>
      <c r="N951" s="197"/>
      <c r="O951" s="197"/>
      <c r="P951" s="197"/>
      <c r="Q951" s="197"/>
      <c r="R951" s="197"/>
      <c r="S951" s="197"/>
      <c r="T951" s="197"/>
      <c r="U951" s="197"/>
      <c r="V951" s="197"/>
      <c r="W951" s="197"/>
      <c r="X951" s="197"/>
      <c r="Y951" s="197"/>
      <c r="Z951" s="197"/>
    </row>
    <row r="952" ht="15.75" customHeight="1">
      <c r="A952" s="197"/>
      <c r="B952" s="197"/>
      <c r="C952" s="197"/>
      <c r="D952" s="197"/>
      <c r="E952" s="197"/>
      <c r="F952" s="197"/>
      <c r="G952" s="197"/>
      <c r="H952" s="197"/>
      <c r="I952" s="197"/>
      <c r="J952" s="197"/>
      <c r="K952" s="197"/>
      <c r="L952" s="197"/>
      <c r="M952" s="197"/>
      <c r="N952" s="197"/>
      <c r="O952" s="197"/>
      <c r="P952" s="197"/>
      <c r="Q952" s="197"/>
      <c r="R952" s="197"/>
      <c r="S952" s="197"/>
      <c r="T952" s="197"/>
      <c r="U952" s="197"/>
      <c r="V952" s="197"/>
      <c r="W952" s="197"/>
      <c r="X952" s="197"/>
      <c r="Y952" s="197"/>
      <c r="Z952" s="197"/>
    </row>
    <row r="953" ht="15.75" customHeight="1">
      <c r="A953" s="197"/>
      <c r="B953" s="197"/>
      <c r="C953" s="197"/>
      <c r="D953" s="197"/>
      <c r="E953" s="197"/>
      <c r="F953" s="197"/>
      <c r="G953" s="197"/>
      <c r="H953" s="197"/>
      <c r="I953" s="197"/>
      <c r="J953" s="197"/>
      <c r="K953" s="197"/>
      <c r="L953" s="197"/>
      <c r="M953" s="197"/>
      <c r="N953" s="197"/>
      <c r="O953" s="197"/>
      <c r="P953" s="197"/>
      <c r="Q953" s="197"/>
      <c r="R953" s="197"/>
      <c r="S953" s="197"/>
      <c r="T953" s="197"/>
      <c r="U953" s="197"/>
      <c r="V953" s="197"/>
      <c r="W953" s="197"/>
      <c r="X953" s="197"/>
      <c r="Y953" s="197"/>
      <c r="Z953" s="197"/>
    </row>
    <row r="954" ht="15.75" customHeight="1">
      <c r="A954" s="197"/>
      <c r="B954" s="197"/>
      <c r="C954" s="197"/>
      <c r="D954" s="197"/>
      <c r="E954" s="197"/>
      <c r="F954" s="197"/>
      <c r="G954" s="197"/>
      <c r="H954" s="197"/>
      <c r="I954" s="197"/>
      <c r="J954" s="197"/>
      <c r="K954" s="197"/>
      <c r="L954" s="197"/>
      <c r="M954" s="197"/>
      <c r="N954" s="197"/>
      <c r="O954" s="197"/>
      <c r="P954" s="197"/>
      <c r="Q954" s="197"/>
      <c r="R954" s="197"/>
      <c r="S954" s="197"/>
      <c r="T954" s="197"/>
      <c r="U954" s="197"/>
      <c r="V954" s="197"/>
      <c r="W954" s="197"/>
      <c r="X954" s="197"/>
      <c r="Y954" s="197"/>
      <c r="Z954" s="197"/>
    </row>
    <row r="955" ht="15.75" customHeight="1">
      <c r="A955" s="197"/>
      <c r="B955" s="197"/>
      <c r="C955" s="197"/>
      <c r="D955" s="197"/>
      <c r="E955" s="197"/>
      <c r="F955" s="197"/>
      <c r="G955" s="197"/>
      <c r="H955" s="197"/>
      <c r="I955" s="197"/>
      <c r="J955" s="197"/>
      <c r="K955" s="197"/>
      <c r="L955" s="197"/>
      <c r="M955" s="197"/>
      <c r="N955" s="197"/>
      <c r="O955" s="197"/>
      <c r="P955" s="197"/>
      <c r="Q955" s="197"/>
      <c r="R955" s="197"/>
      <c r="S955" s="197"/>
      <c r="T955" s="197"/>
      <c r="U955" s="197"/>
      <c r="V955" s="197"/>
      <c r="W955" s="197"/>
      <c r="X955" s="197"/>
      <c r="Y955" s="197"/>
      <c r="Z955" s="197"/>
    </row>
    <row r="956" ht="15.75" customHeight="1">
      <c r="A956" s="197"/>
      <c r="B956" s="197"/>
      <c r="C956" s="197"/>
      <c r="D956" s="197"/>
      <c r="E956" s="197"/>
      <c r="F956" s="197"/>
      <c r="G956" s="197"/>
      <c r="H956" s="197"/>
      <c r="I956" s="197"/>
      <c r="J956" s="197"/>
      <c r="K956" s="197"/>
      <c r="L956" s="197"/>
      <c r="M956" s="197"/>
      <c r="N956" s="197"/>
      <c r="O956" s="197"/>
      <c r="P956" s="197"/>
      <c r="Q956" s="197"/>
      <c r="R956" s="197"/>
      <c r="S956" s="197"/>
      <c r="T956" s="197"/>
      <c r="U956" s="197"/>
      <c r="V956" s="197"/>
      <c r="W956" s="197"/>
      <c r="X956" s="197"/>
      <c r="Y956" s="197"/>
      <c r="Z956" s="197"/>
    </row>
    <row r="957" ht="15.75" customHeight="1">
      <c r="A957" s="197"/>
      <c r="B957" s="197"/>
      <c r="C957" s="197"/>
      <c r="D957" s="197"/>
      <c r="E957" s="197"/>
      <c r="F957" s="197"/>
      <c r="G957" s="197"/>
      <c r="H957" s="197"/>
      <c r="I957" s="197"/>
      <c r="J957" s="197"/>
      <c r="K957" s="197"/>
      <c r="L957" s="197"/>
      <c r="M957" s="197"/>
      <c r="N957" s="197"/>
      <c r="O957" s="197"/>
      <c r="P957" s="197"/>
      <c r="Q957" s="197"/>
      <c r="R957" s="197"/>
      <c r="S957" s="197"/>
      <c r="T957" s="197"/>
      <c r="U957" s="197"/>
      <c r="V957" s="197"/>
      <c r="W957" s="197"/>
      <c r="X957" s="197"/>
      <c r="Y957" s="197"/>
      <c r="Z957" s="197"/>
    </row>
    <row r="958" ht="15.75" customHeight="1">
      <c r="A958" s="197"/>
      <c r="B958" s="197"/>
      <c r="C958" s="197"/>
      <c r="D958" s="197"/>
      <c r="E958" s="197"/>
      <c r="F958" s="197"/>
      <c r="G958" s="197"/>
      <c r="H958" s="197"/>
      <c r="I958" s="197"/>
      <c r="J958" s="197"/>
      <c r="K958" s="197"/>
      <c r="L958" s="197"/>
      <c r="M958" s="197"/>
      <c r="N958" s="197"/>
      <c r="O958" s="197"/>
      <c r="P958" s="197"/>
      <c r="Q958" s="197"/>
      <c r="R958" s="197"/>
      <c r="S958" s="197"/>
      <c r="T958" s="197"/>
      <c r="U958" s="197"/>
      <c r="V958" s="197"/>
      <c r="W958" s="197"/>
      <c r="X958" s="197"/>
      <c r="Y958" s="197"/>
      <c r="Z958" s="197"/>
    </row>
    <row r="959" ht="15.75" customHeight="1">
      <c r="A959" s="197"/>
      <c r="B959" s="197"/>
      <c r="C959" s="197"/>
      <c r="D959" s="197"/>
      <c r="E959" s="197"/>
      <c r="F959" s="197"/>
      <c r="G959" s="197"/>
      <c r="H959" s="197"/>
      <c r="I959" s="197"/>
      <c r="J959" s="197"/>
      <c r="K959" s="197"/>
      <c r="L959" s="197"/>
      <c r="M959" s="197"/>
      <c r="N959" s="197"/>
      <c r="O959" s="197"/>
      <c r="P959" s="197"/>
      <c r="Q959" s="197"/>
      <c r="R959" s="197"/>
      <c r="S959" s="197"/>
      <c r="T959" s="197"/>
      <c r="U959" s="197"/>
      <c r="V959" s="197"/>
      <c r="W959" s="197"/>
      <c r="X959" s="197"/>
      <c r="Y959" s="197"/>
      <c r="Z959" s="197"/>
    </row>
    <row r="960" ht="15.75" customHeight="1">
      <c r="A960" s="197"/>
      <c r="B960" s="197"/>
      <c r="C960" s="197"/>
      <c r="D960" s="197"/>
      <c r="E960" s="197"/>
      <c r="F960" s="197"/>
      <c r="G960" s="197"/>
      <c r="H960" s="197"/>
      <c r="I960" s="197"/>
      <c r="J960" s="197"/>
      <c r="K960" s="197"/>
      <c r="L960" s="197"/>
      <c r="M960" s="197"/>
      <c r="N960" s="197"/>
      <c r="O960" s="197"/>
      <c r="P960" s="197"/>
      <c r="Q960" s="197"/>
      <c r="R960" s="197"/>
      <c r="S960" s="197"/>
      <c r="T960" s="197"/>
      <c r="U960" s="197"/>
      <c r="V960" s="197"/>
      <c r="W960" s="197"/>
      <c r="X960" s="197"/>
      <c r="Y960" s="197"/>
      <c r="Z960" s="197"/>
    </row>
    <row r="961" ht="15.75" customHeight="1">
      <c r="A961" s="197"/>
      <c r="B961" s="197"/>
      <c r="C961" s="197"/>
      <c r="D961" s="197"/>
      <c r="E961" s="197"/>
      <c r="F961" s="197"/>
      <c r="G961" s="197"/>
      <c r="H961" s="197"/>
      <c r="I961" s="197"/>
      <c r="J961" s="197"/>
      <c r="K961" s="197"/>
      <c r="L961" s="197"/>
      <c r="M961" s="197"/>
      <c r="N961" s="197"/>
      <c r="O961" s="197"/>
      <c r="P961" s="197"/>
      <c r="Q961" s="197"/>
      <c r="R961" s="197"/>
      <c r="S961" s="197"/>
      <c r="T961" s="197"/>
      <c r="U961" s="197"/>
      <c r="V961" s="197"/>
      <c r="W961" s="197"/>
      <c r="X961" s="197"/>
      <c r="Y961" s="197"/>
      <c r="Z961" s="197"/>
    </row>
    <row r="962" ht="15.75" customHeight="1">
      <c r="A962" s="197"/>
      <c r="B962" s="197"/>
      <c r="C962" s="197"/>
      <c r="D962" s="197"/>
      <c r="E962" s="197"/>
      <c r="F962" s="197"/>
      <c r="G962" s="197"/>
      <c r="H962" s="197"/>
      <c r="I962" s="197"/>
      <c r="J962" s="197"/>
      <c r="K962" s="197"/>
      <c r="L962" s="197"/>
      <c r="M962" s="197"/>
      <c r="N962" s="197"/>
      <c r="O962" s="197"/>
      <c r="P962" s="197"/>
      <c r="Q962" s="197"/>
      <c r="R962" s="197"/>
      <c r="S962" s="197"/>
      <c r="T962" s="197"/>
      <c r="U962" s="197"/>
      <c r="V962" s="197"/>
      <c r="W962" s="197"/>
      <c r="X962" s="197"/>
      <c r="Y962" s="197"/>
      <c r="Z962" s="197"/>
    </row>
    <row r="963" ht="15.75" customHeight="1">
      <c r="A963" s="197"/>
      <c r="B963" s="197"/>
      <c r="C963" s="197"/>
      <c r="D963" s="197"/>
      <c r="E963" s="197"/>
      <c r="F963" s="197"/>
      <c r="G963" s="197"/>
      <c r="H963" s="197"/>
      <c r="I963" s="197"/>
      <c r="J963" s="197"/>
      <c r="K963" s="197"/>
      <c r="L963" s="197"/>
      <c r="M963" s="197"/>
      <c r="N963" s="197"/>
      <c r="O963" s="197"/>
      <c r="P963" s="197"/>
      <c r="Q963" s="197"/>
      <c r="R963" s="197"/>
      <c r="S963" s="197"/>
      <c r="T963" s="197"/>
      <c r="U963" s="197"/>
      <c r="V963" s="197"/>
      <c r="W963" s="197"/>
      <c r="X963" s="197"/>
      <c r="Y963" s="197"/>
      <c r="Z963" s="197"/>
    </row>
    <row r="964" ht="15.75" customHeight="1">
      <c r="A964" s="197"/>
      <c r="B964" s="197"/>
      <c r="C964" s="197"/>
      <c r="D964" s="197"/>
      <c r="E964" s="197"/>
      <c r="F964" s="197"/>
      <c r="G964" s="197"/>
      <c r="H964" s="197"/>
      <c r="I964" s="197"/>
      <c r="J964" s="197"/>
      <c r="K964" s="197"/>
      <c r="L964" s="197"/>
      <c r="M964" s="197"/>
      <c r="N964" s="197"/>
      <c r="O964" s="197"/>
      <c r="P964" s="197"/>
      <c r="Q964" s="197"/>
      <c r="R964" s="197"/>
      <c r="S964" s="197"/>
      <c r="T964" s="197"/>
      <c r="U964" s="197"/>
      <c r="V964" s="197"/>
      <c r="W964" s="197"/>
      <c r="X964" s="197"/>
      <c r="Y964" s="197"/>
      <c r="Z964" s="197"/>
    </row>
    <row r="965" ht="15.75" customHeight="1">
      <c r="A965" s="197"/>
      <c r="B965" s="197"/>
      <c r="C965" s="197"/>
      <c r="D965" s="197"/>
      <c r="E965" s="197"/>
      <c r="F965" s="197"/>
      <c r="G965" s="197"/>
      <c r="H965" s="197"/>
      <c r="I965" s="197"/>
      <c r="J965" s="197"/>
      <c r="K965" s="197"/>
      <c r="L965" s="197"/>
      <c r="M965" s="197"/>
      <c r="N965" s="197"/>
      <c r="O965" s="197"/>
      <c r="P965" s="197"/>
      <c r="Q965" s="197"/>
      <c r="R965" s="197"/>
      <c r="S965" s="197"/>
      <c r="T965" s="197"/>
      <c r="U965" s="197"/>
      <c r="V965" s="197"/>
      <c r="W965" s="197"/>
      <c r="X965" s="197"/>
      <c r="Y965" s="197"/>
      <c r="Z965" s="197"/>
    </row>
    <row r="966" ht="15.75" customHeight="1">
      <c r="A966" s="197"/>
      <c r="B966" s="197"/>
      <c r="C966" s="197"/>
      <c r="D966" s="197"/>
      <c r="E966" s="197"/>
      <c r="F966" s="197"/>
      <c r="G966" s="197"/>
      <c r="H966" s="197"/>
      <c r="I966" s="197"/>
      <c r="J966" s="197"/>
      <c r="K966" s="197"/>
      <c r="L966" s="197"/>
      <c r="M966" s="197"/>
      <c r="N966" s="197"/>
      <c r="O966" s="197"/>
      <c r="P966" s="197"/>
      <c r="Q966" s="197"/>
      <c r="R966" s="197"/>
      <c r="S966" s="197"/>
      <c r="T966" s="197"/>
      <c r="U966" s="197"/>
      <c r="V966" s="197"/>
      <c r="W966" s="197"/>
      <c r="X966" s="197"/>
      <c r="Y966" s="197"/>
      <c r="Z966" s="197"/>
    </row>
    <row r="967" ht="15.75" customHeight="1">
      <c r="A967" s="197"/>
      <c r="B967" s="197"/>
      <c r="C967" s="197"/>
      <c r="D967" s="197"/>
      <c r="E967" s="197"/>
      <c r="F967" s="197"/>
      <c r="G967" s="197"/>
      <c r="H967" s="197"/>
      <c r="I967" s="197"/>
      <c r="J967" s="197"/>
      <c r="K967" s="197"/>
      <c r="L967" s="197"/>
      <c r="M967" s="197"/>
      <c r="N967" s="197"/>
      <c r="O967" s="197"/>
      <c r="P967" s="197"/>
      <c r="Q967" s="197"/>
      <c r="R967" s="197"/>
      <c r="S967" s="197"/>
      <c r="T967" s="197"/>
      <c r="U967" s="197"/>
      <c r="V967" s="197"/>
      <c r="W967" s="197"/>
      <c r="X967" s="197"/>
      <c r="Y967" s="197"/>
      <c r="Z967" s="197"/>
    </row>
    <row r="968" ht="15.75" customHeight="1">
      <c r="A968" s="197"/>
      <c r="B968" s="197"/>
      <c r="C968" s="197"/>
      <c r="D968" s="197"/>
      <c r="E968" s="197"/>
      <c r="F968" s="197"/>
      <c r="G968" s="197"/>
      <c r="H968" s="197"/>
      <c r="I968" s="197"/>
      <c r="J968" s="197"/>
      <c r="K968" s="197"/>
      <c r="L968" s="197"/>
      <c r="M968" s="197"/>
      <c r="N968" s="197"/>
      <c r="O968" s="197"/>
      <c r="P968" s="197"/>
      <c r="Q968" s="197"/>
      <c r="R968" s="197"/>
      <c r="S968" s="197"/>
      <c r="T968" s="197"/>
      <c r="U968" s="197"/>
      <c r="V968" s="197"/>
      <c r="W968" s="197"/>
      <c r="X968" s="197"/>
      <c r="Y968" s="197"/>
      <c r="Z968" s="197"/>
    </row>
    <row r="969" ht="15.75" customHeight="1">
      <c r="A969" s="197"/>
      <c r="B969" s="197"/>
      <c r="C969" s="197"/>
      <c r="D969" s="197"/>
      <c r="E969" s="197"/>
      <c r="F969" s="197"/>
      <c r="G969" s="197"/>
      <c r="H969" s="197"/>
      <c r="I969" s="197"/>
      <c r="J969" s="197"/>
      <c r="K969" s="197"/>
      <c r="L969" s="197"/>
      <c r="M969" s="197"/>
      <c r="N969" s="197"/>
      <c r="O969" s="197"/>
      <c r="P969" s="197"/>
      <c r="Q969" s="197"/>
      <c r="R969" s="197"/>
      <c r="S969" s="197"/>
      <c r="T969" s="197"/>
      <c r="U969" s="197"/>
      <c r="V969" s="197"/>
      <c r="W969" s="197"/>
      <c r="X969" s="197"/>
      <c r="Y969" s="197"/>
      <c r="Z969" s="197"/>
    </row>
    <row r="970" ht="15.75" customHeight="1">
      <c r="A970" s="197"/>
      <c r="B970" s="197"/>
      <c r="C970" s="197"/>
      <c r="D970" s="197"/>
      <c r="E970" s="197"/>
      <c r="F970" s="197"/>
      <c r="G970" s="197"/>
      <c r="H970" s="197"/>
      <c r="I970" s="197"/>
      <c r="J970" s="197"/>
      <c r="K970" s="197"/>
      <c r="L970" s="197"/>
      <c r="M970" s="197"/>
      <c r="N970" s="197"/>
      <c r="O970" s="197"/>
      <c r="P970" s="197"/>
      <c r="Q970" s="197"/>
      <c r="R970" s="197"/>
      <c r="S970" s="197"/>
      <c r="T970" s="197"/>
      <c r="U970" s="197"/>
      <c r="V970" s="197"/>
      <c r="W970" s="197"/>
      <c r="X970" s="197"/>
      <c r="Y970" s="197"/>
      <c r="Z970" s="197"/>
    </row>
    <row r="971" ht="15.75" customHeight="1">
      <c r="A971" s="197"/>
      <c r="B971" s="197"/>
      <c r="C971" s="197"/>
      <c r="D971" s="197"/>
      <c r="E971" s="197"/>
      <c r="F971" s="197"/>
      <c r="G971" s="197"/>
      <c r="H971" s="197"/>
      <c r="I971" s="197"/>
      <c r="J971" s="197"/>
      <c r="K971" s="197"/>
      <c r="L971" s="197"/>
      <c r="M971" s="197"/>
      <c r="N971" s="197"/>
      <c r="O971" s="197"/>
      <c r="P971" s="197"/>
      <c r="Q971" s="197"/>
      <c r="R971" s="197"/>
      <c r="S971" s="197"/>
      <c r="T971" s="197"/>
      <c r="U971" s="197"/>
      <c r="V971" s="197"/>
      <c r="W971" s="197"/>
      <c r="X971" s="197"/>
      <c r="Y971" s="197"/>
      <c r="Z971" s="197"/>
    </row>
    <row r="972" ht="15.75" customHeight="1">
      <c r="A972" s="197"/>
      <c r="B972" s="197"/>
      <c r="C972" s="197"/>
      <c r="D972" s="197"/>
      <c r="E972" s="197"/>
      <c r="F972" s="197"/>
      <c r="G972" s="197"/>
      <c r="H972" s="197"/>
      <c r="I972" s="197"/>
      <c r="J972" s="197"/>
      <c r="K972" s="197"/>
      <c r="L972" s="197"/>
      <c r="M972" s="197"/>
      <c r="N972" s="197"/>
      <c r="O972" s="197"/>
      <c r="P972" s="197"/>
      <c r="Q972" s="197"/>
      <c r="R972" s="197"/>
      <c r="S972" s="197"/>
      <c r="T972" s="197"/>
      <c r="U972" s="197"/>
      <c r="V972" s="197"/>
      <c r="W972" s="197"/>
      <c r="X972" s="197"/>
      <c r="Y972" s="197"/>
      <c r="Z972" s="197"/>
    </row>
    <row r="973" ht="15.75" customHeight="1">
      <c r="A973" s="197"/>
      <c r="B973" s="197"/>
      <c r="C973" s="197"/>
      <c r="D973" s="197"/>
      <c r="E973" s="197"/>
      <c r="F973" s="197"/>
      <c r="G973" s="197"/>
      <c r="H973" s="197"/>
      <c r="I973" s="197"/>
      <c r="J973" s="197"/>
      <c r="K973" s="197"/>
      <c r="L973" s="197"/>
      <c r="M973" s="197"/>
      <c r="N973" s="197"/>
      <c r="O973" s="197"/>
      <c r="P973" s="197"/>
      <c r="Q973" s="197"/>
      <c r="R973" s="197"/>
      <c r="S973" s="197"/>
      <c r="T973" s="197"/>
      <c r="U973" s="197"/>
      <c r="V973" s="197"/>
      <c r="W973" s="197"/>
      <c r="X973" s="197"/>
      <c r="Y973" s="197"/>
      <c r="Z973" s="197"/>
    </row>
    <row r="974" ht="15.75" customHeight="1">
      <c r="A974" s="197"/>
      <c r="B974" s="197"/>
      <c r="C974" s="197"/>
      <c r="D974" s="197"/>
      <c r="E974" s="197"/>
      <c r="F974" s="197"/>
      <c r="G974" s="197"/>
      <c r="H974" s="197"/>
      <c r="I974" s="197"/>
      <c r="J974" s="197"/>
      <c r="K974" s="197"/>
      <c r="L974" s="197"/>
      <c r="M974" s="197"/>
      <c r="N974" s="197"/>
      <c r="O974" s="197"/>
      <c r="P974" s="197"/>
      <c r="Q974" s="197"/>
      <c r="R974" s="197"/>
      <c r="S974" s="197"/>
      <c r="T974" s="197"/>
      <c r="U974" s="197"/>
      <c r="V974" s="197"/>
      <c r="W974" s="197"/>
      <c r="X974" s="197"/>
      <c r="Y974" s="197"/>
      <c r="Z974" s="197"/>
    </row>
    <row r="975" ht="15.75" customHeight="1">
      <c r="A975" s="197"/>
      <c r="B975" s="197"/>
      <c r="C975" s="197"/>
      <c r="D975" s="197"/>
      <c r="E975" s="197"/>
      <c r="F975" s="197"/>
      <c r="G975" s="197"/>
      <c r="H975" s="197"/>
      <c r="I975" s="197"/>
      <c r="J975" s="197"/>
      <c r="K975" s="197"/>
      <c r="L975" s="197"/>
      <c r="M975" s="197"/>
      <c r="N975" s="197"/>
      <c r="O975" s="197"/>
      <c r="P975" s="197"/>
      <c r="Q975" s="197"/>
      <c r="R975" s="197"/>
      <c r="S975" s="197"/>
      <c r="T975" s="197"/>
      <c r="U975" s="197"/>
      <c r="V975" s="197"/>
      <c r="W975" s="197"/>
      <c r="X975" s="197"/>
      <c r="Y975" s="197"/>
      <c r="Z975" s="197"/>
    </row>
    <row r="976" ht="15.75" customHeight="1">
      <c r="A976" s="197"/>
      <c r="B976" s="197"/>
      <c r="C976" s="197"/>
      <c r="D976" s="197"/>
      <c r="E976" s="197"/>
      <c r="F976" s="197"/>
      <c r="G976" s="197"/>
      <c r="H976" s="197"/>
      <c r="I976" s="197"/>
      <c r="J976" s="197"/>
      <c r="K976" s="197"/>
      <c r="L976" s="197"/>
      <c r="M976" s="197"/>
      <c r="N976" s="197"/>
      <c r="O976" s="197"/>
      <c r="P976" s="197"/>
      <c r="Q976" s="197"/>
      <c r="R976" s="197"/>
      <c r="S976" s="197"/>
      <c r="T976" s="197"/>
      <c r="U976" s="197"/>
      <c r="V976" s="197"/>
      <c r="W976" s="197"/>
      <c r="X976" s="197"/>
      <c r="Y976" s="197"/>
      <c r="Z976" s="197"/>
    </row>
    <row r="977" ht="15.75" customHeight="1">
      <c r="A977" s="197"/>
      <c r="B977" s="197"/>
      <c r="C977" s="197"/>
      <c r="D977" s="197"/>
      <c r="E977" s="197"/>
      <c r="F977" s="197"/>
      <c r="G977" s="197"/>
      <c r="H977" s="197"/>
      <c r="I977" s="197"/>
      <c r="J977" s="197"/>
      <c r="K977" s="197"/>
      <c r="L977" s="197"/>
      <c r="M977" s="197"/>
      <c r="N977" s="197"/>
      <c r="O977" s="197"/>
      <c r="P977" s="197"/>
      <c r="Q977" s="197"/>
      <c r="R977" s="197"/>
      <c r="S977" s="197"/>
      <c r="T977" s="197"/>
      <c r="U977" s="197"/>
      <c r="V977" s="197"/>
      <c r="W977" s="197"/>
      <c r="X977" s="197"/>
      <c r="Y977" s="197"/>
      <c r="Z977" s="197"/>
    </row>
    <row r="978" ht="15.75" customHeight="1">
      <c r="A978" s="197"/>
      <c r="B978" s="197"/>
      <c r="C978" s="197"/>
      <c r="D978" s="197"/>
      <c r="E978" s="197"/>
      <c r="F978" s="197"/>
      <c r="G978" s="197"/>
      <c r="H978" s="197"/>
      <c r="I978" s="197"/>
      <c r="J978" s="197"/>
      <c r="K978" s="197"/>
      <c r="L978" s="197"/>
      <c r="M978" s="197"/>
      <c r="N978" s="197"/>
      <c r="O978" s="197"/>
      <c r="P978" s="197"/>
      <c r="Q978" s="197"/>
      <c r="R978" s="197"/>
      <c r="S978" s="197"/>
      <c r="T978" s="197"/>
      <c r="U978" s="197"/>
      <c r="V978" s="197"/>
      <c r="W978" s="197"/>
      <c r="X978" s="197"/>
      <c r="Y978" s="197"/>
      <c r="Z978" s="197"/>
    </row>
    <row r="979" ht="15.75" customHeight="1">
      <c r="A979" s="197"/>
      <c r="B979" s="197"/>
      <c r="C979" s="197"/>
      <c r="D979" s="197"/>
      <c r="E979" s="197"/>
      <c r="F979" s="197"/>
      <c r="G979" s="197"/>
      <c r="H979" s="197"/>
      <c r="I979" s="197"/>
      <c r="J979" s="197"/>
      <c r="K979" s="197"/>
      <c r="L979" s="197"/>
      <c r="M979" s="197"/>
      <c r="N979" s="197"/>
      <c r="O979" s="197"/>
      <c r="P979" s="197"/>
      <c r="Q979" s="197"/>
      <c r="R979" s="197"/>
      <c r="S979" s="197"/>
      <c r="T979" s="197"/>
      <c r="U979" s="197"/>
      <c r="V979" s="197"/>
      <c r="W979" s="197"/>
      <c r="X979" s="197"/>
      <c r="Y979" s="197"/>
      <c r="Z979" s="197"/>
    </row>
    <row r="980" ht="15.75" customHeight="1">
      <c r="A980" s="197"/>
      <c r="B980" s="197"/>
      <c r="C980" s="197"/>
      <c r="D980" s="197"/>
      <c r="E980" s="197"/>
      <c r="F980" s="197"/>
      <c r="G980" s="197"/>
      <c r="H980" s="197"/>
      <c r="I980" s="197"/>
      <c r="J980" s="197"/>
      <c r="K980" s="197"/>
      <c r="L980" s="197"/>
      <c r="M980" s="197"/>
      <c r="N980" s="197"/>
      <c r="O980" s="197"/>
      <c r="P980" s="197"/>
      <c r="Q980" s="197"/>
      <c r="R980" s="197"/>
      <c r="S980" s="197"/>
      <c r="T980" s="197"/>
      <c r="U980" s="197"/>
      <c r="V980" s="197"/>
      <c r="W980" s="197"/>
      <c r="X980" s="197"/>
      <c r="Y980" s="197"/>
      <c r="Z980" s="197"/>
    </row>
    <row r="981" ht="15.75" customHeight="1">
      <c r="A981" s="197"/>
      <c r="B981" s="197"/>
      <c r="C981" s="197"/>
      <c r="D981" s="197"/>
      <c r="E981" s="197"/>
      <c r="F981" s="197"/>
      <c r="G981" s="197"/>
      <c r="H981" s="197"/>
      <c r="I981" s="197"/>
      <c r="J981" s="197"/>
      <c r="K981" s="197"/>
      <c r="L981" s="197"/>
      <c r="M981" s="197"/>
      <c r="N981" s="197"/>
      <c r="O981" s="197"/>
      <c r="P981" s="197"/>
      <c r="Q981" s="197"/>
      <c r="R981" s="197"/>
      <c r="S981" s="197"/>
      <c r="T981" s="197"/>
      <c r="U981" s="197"/>
      <c r="V981" s="197"/>
      <c r="W981" s="197"/>
      <c r="X981" s="197"/>
      <c r="Y981" s="197"/>
      <c r="Z981" s="197"/>
    </row>
    <row r="982" ht="15.75" customHeight="1">
      <c r="A982" s="197"/>
      <c r="B982" s="197"/>
      <c r="C982" s="197"/>
      <c r="D982" s="197"/>
      <c r="E982" s="197"/>
      <c r="F982" s="197"/>
      <c r="G982" s="197"/>
      <c r="H982" s="197"/>
      <c r="I982" s="197"/>
      <c r="J982" s="197"/>
      <c r="K982" s="197"/>
      <c r="L982" s="197"/>
      <c r="M982" s="197"/>
      <c r="N982" s="197"/>
      <c r="O982" s="197"/>
      <c r="P982" s="197"/>
      <c r="Q982" s="197"/>
      <c r="R982" s="197"/>
      <c r="S982" s="197"/>
      <c r="T982" s="197"/>
      <c r="U982" s="197"/>
      <c r="V982" s="197"/>
      <c r="W982" s="197"/>
      <c r="X982" s="197"/>
      <c r="Y982" s="197"/>
      <c r="Z982" s="197"/>
    </row>
    <row r="983" ht="15.75" customHeight="1">
      <c r="A983" s="197"/>
      <c r="B983" s="197"/>
      <c r="C983" s="197"/>
      <c r="D983" s="197"/>
      <c r="E983" s="197"/>
      <c r="F983" s="197"/>
      <c r="G983" s="197"/>
      <c r="H983" s="197"/>
      <c r="I983" s="197"/>
      <c r="J983" s="197"/>
      <c r="K983" s="197"/>
      <c r="L983" s="197"/>
      <c r="M983" s="197"/>
      <c r="N983" s="197"/>
      <c r="O983" s="197"/>
      <c r="P983" s="197"/>
      <c r="Q983" s="197"/>
      <c r="R983" s="197"/>
      <c r="S983" s="197"/>
      <c r="T983" s="197"/>
      <c r="U983" s="197"/>
      <c r="V983" s="197"/>
      <c r="W983" s="197"/>
      <c r="X983" s="197"/>
      <c r="Y983" s="197"/>
      <c r="Z983" s="197"/>
    </row>
    <row r="984" ht="15.75" customHeight="1">
      <c r="A984" s="197"/>
      <c r="B984" s="197"/>
      <c r="C984" s="197"/>
      <c r="D984" s="197"/>
      <c r="E984" s="197"/>
      <c r="F984" s="197"/>
      <c r="G984" s="197"/>
      <c r="H984" s="197"/>
      <c r="I984" s="197"/>
      <c r="J984" s="197"/>
      <c r="K984" s="197"/>
      <c r="L984" s="197"/>
      <c r="M984" s="197"/>
      <c r="N984" s="197"/>
      <c r="O984" s="197"/>
      <c r="P984" s="197"/>
      <c r="Q984" s="197"/>
      <c r="R984" s="197"/>
      <c r="S984" s="197"/>
      <c r="T984" s="197"/>
      <c r="U984" s="197"/>
      <c r="V984" s="197"/>
      <c r="W984" s="197"/>
      <c r="X984" s="197"/>
      <c r="Y984" s="197"/>
      <c r="Z984" s="197"/>
    </row>
    <row r="985" ht="15.75" customHeight="1">
      <c r="A985" s="197"/>
      <c r="B985" s="197"/>
      <c r="C985" s="197"/>
      <c r="D985" s="197"/>
      <c r="E985" s="197"/>
      <c r="F985" s="197"/>
      <c r="G985" s="197"/>
      <c r="H985" s="197"/>
      <c r="I985" s="197"/>
      <c r="J985" s="197"/>
      <c r="K985" s="197"/>
      <c r="L985" s="197"/>
      <c r="M985" s="197"/>
      <c r="N985" s="197"/>
      <c r="O985" s="197"/>
      <c r="P985" s="197"/>
      <c r="Q985" s="197"/>
      <c r="R985" s="197"/>
      <c r="S985" s="197"/>
      <c r="T985" s="197"/>
      <c r="U985" s="197"/>
      <c r="V985" s="197"/>
      <c r="W985" s="197"/>
      <c r="X985" s="197"/>
      <c r="Y985" s="197"/>
      <c r="Z985" s="197"/>
    </row>
    <row r="986" ht="15.75" customHeight="1">
      <c r="A986" s="197"/>
      <c r="B986" s="197"/>
      <c r="C986" s="197"/>
      <c r="D986" s="197"/>
      <c r="E986" s="197"/>
      <c r="F986" s="197"/>
      <c r="G986" s="197"/>
      <c r="H986" s="197"/>
      <c r="I986" s="197"/>
      <c r="J986" s="197"/>
      <c r="K986" s="197"/>
      <c r="L986" s="197"/>
      <c r="M986" s="197"/>
      <c r="N986" s="197"/>
      <c r="O986" s="197"/>
      <c r="P986" s="197"/>
      <c r="Q986" s="197"/>
      <c r="R986" s="197"/>
      <c r="S986" s="197"/>
      <c r="T986" s="197"/>
      <c r="U986" s="197"/>
      <c r="V986" s="197"/>
      <c r="W986" s="197"/>
      <c r="X986" s="197"/>
      <c r="Y986" s="197"/>
      <c r="Z986" s="197"/>
    </row>
    <row r="987" ht="15.75" customHeight="1">
      <c r="A987" s="197"/>
      <c r="B987" s="197"/>
      <c r="C987" s="197"/>
      <c r="D987" s="197"/>
      <c r="E987" s="197"/>
      <c r="F987" s="197"/>
      <c r="G987" s="197"/>
      <c r="H987" s="197"/>
      <c r="I987" s="197"/>
      <c r="J987" s="197"/>
      <c r="K987" s="197"/>
      <c r="L987" s="197"/>
      <c r="M987" s="197"/>
      <c r="N987" s="197"/>
      <c r="O987" s="197"/>
      <c r="P987" s="197"/>
      <c r="Q987" s="197"/>
      <c r="R987" s="197"/>
      <c r="S987" s="197"/>
      <c r="T987" s="197"/>
      <c r="U987" s="197"/>
      <c r="V987" s="197"/>
      <c r="W987" s="197"/>
      <c r="X987" s="197"/>
      <c r="Y987" s="197"/>
      <c r="Z987" s="197"/>
    </row>
    <row r="988" ht="15.75" customHeight="1">
      <c r="A988" s="197"/>
      <c r="B988" s="197"/>
      <c r="C988" s="197"/>
      <c r="D988" s="197"/>
      <c r="E988" s="197"/>
      <c r="F988" s="197"/>
      <c r="G988" s="197"/>
      <c r="H988" s="197"/>
      <c r="I988" s="197"/>
      <c r="J988" s="197"/>
      <c r="K988" s="197"/>
      <c r="L988" s="197"/>
      <c r="M988" s="197"/>
      <c r="N988" s="197"/>
      <c r="O988" s="197"/>
      <c r="P988" s="197"/>
      <c r="Q988" s="197"/>
      <c r="R988" s="197"/>
      <c r="S988" s="197"/>
      <c r="T988" s="197"/>
      <c r="U988" s="197"/>
      <c r="V988" s="197"/>
      <c r="W988" s="197"/>
      <c r="X988" s="197"/>
      <c r="Y988" s="197"/>
      <c r="Z988" s="197"/>
    </row>
    <row r="989" ht="15.75" customHeight="1">
      <c r="A989" s="197"/>
      <c r="B989" s="197"/>
      <c r="C989" s="197"/>
      <c r="D989" s="197"/>
      <c r="E989" s="197"/>
      <c r="F989" s="197"/>
      <c r="G989" s="197"/>
      <c r="H989" s="197"/>
      <c r="I989" s="197"/>
      <c r="J989" s="197"/>
      <c r="K989" s="197"/>
      <c r="L989" s="197"/>
      <c r="M989" s="197"/>
      <c r="N989" s="197"/>
      <c r="O989" s="197"/>
      <c r="P989" s="197"/>
      <c r="Q989" s="197"/>
      <c r="R989" s="197"/>
      <c r="S989" s="197"/>
      <c r="T989" s="197"/>
      <c r="U989" s="197"/>
      <c r="V989" s="197"/>
      <c r="W989" s="197"/>
      <c r="X989" s="197"/>
      <c r="Y989" s="197"/>
      <c r="Z989" s="197"/>
    </row>
    <row r="990" ht="15.75" customHeight="1">
      <c r="A990" s="197"/>
      <c r="B990" s="197"/>
      <c r="C990" s="197"/>
      <c r="D990" s="197"/>
      <c r="E990" s="197"/>
      <c r="F990" s="197"/>
      <c r="G990" s="197"/>
      <c r="H990" s="197"/>
      <c r="I990" s="197"/>
      <c r="J990" s="197"/>
      <c r="K990" s="197"/>
      <c r="L990" s="197"/>
      <c r="M990" s="197"/>
      <c r="N990" s="197"/>
      <c r="O990" s="197"/>
      <c r="P990" s="197"/>
      <c r="Q990" s="197"/>
      <c r="R990" s="197"/>
      <c r="S990" s="197"/>
      <c r="T990" s="197"/>
      <c r="U990" s="197"/>
      <c r="V990" s="197"/>
      <c r="W990" s="197"/>
      <c r="X990" s="197"/>
      <c r="Y990" s="197"/>
      <c r="Z990" s="197"/>
    </row>
    <row r="991" ht="15.75" customHeight="1">
      <c r="A991" s="197"/>
      <c r="B991" s="197"/>
      <c r="C991" s="197"/>
      <c r="D991" s="197"/>
      <c r="E991" s="197"/>
      <c r="F991" s="197"/>
      <c r="G991" s="197"/>
      <c r="H991" s="197"/>
      <c r="I991" s="197"/>
      <c r="J991" s="197"/>
      <c r="K991" s="197"/>
      <c r="L991" s="197"/>
      <c r="M991" s="197"/>
      <c r="N991" s="197"/>
      <c r="O991" s="197"/>
      <c r="P991" s="197"/>
      <c r="Q991" s="197"/>
      <c r="R991" s="197"/>
      <c r="S991" s="197"/>
      <c r="T991" s="197"/>
      <c r="U991" s="197"/>
      <c r="V991" s="197"/>
      <c r="W991" s="197"/>
      <c r="X991" s="197"/>
      <c r="Y991" s="197"/>
      <c r="Z991" s="197"/>
    </row>
    <row r="992" ht="15.75" customHeight="1">
      <c r="A992" s="197"/>
      <c r="B992" s="197"/>
      <c r="C992" s="197"/>
      <c r="D992" s="197"/>
      <c r="E992" s="197"/>
      <c r="F992" s="197"/>
      <c r="G992" s="197"/>
      <c r="H992" s="197"/>
      <c r="I992" s="197"/>
      <c r="J992" s="197"/>
      <c r="K992" s="197"/>
      <c r="L992" s="197"/>
      <c r="M992" s="197"/>
      <c r="N992" s="197"/>
      <c r="O992" s="197"/>
      <c r="P992" s="197"/>
      <c r="Q992" s="197"/>
      <c r="R992" s="197"/>
      <c r="S992" s="197"/>
      <c r="T992" s="197"/>
      <c r="U992" s="197"/>
      <c r="V992" s="197"/>
      <c r="W992" s="197"/>
      <c r="X992" s="197"/>
      <c r="Y992" s="197"/>
      <c r="Z992" s="197"/>
    </row>
    <row r="993" ht="15.75" customHeight="1">
      <c r="A993" s="197"/>
      <c r="B993" s="197"/>
      <c r="C993" s="197"/>
      <c r="D993" s="197"/>
      <c r="E993" s="197"/>
      <c r="F993" s="197"/>
      <c r="G993" s="197"/>
      <c r="H993" s="197"/>
      <c r="I993" s="197"/>
      <c r="J993" s="197"/>
      <c r="K993" s="197"/>
      <c r="L993" s="197"/>
      <c r="M993" s="197"/>
      <c r="N993" s="197"/>
      <c r="O993" s="197"/>
      <c r="P993" s="197"/>
      <c r="Q993" s="197"/>
      <c r="R993" s="197"/>
      <c r="S993" s="197"/>
      <c r="T993" s="197"/>
      <c r="U993" s="197"/>
      <c r="V993" s="197"/>
      <c r="W993" s="197"/>
      <c r="X993" s="197"/>
      <c r="Y993" s="197"/>
      <c r="Z993" s="197"/>
    </row>
    <row r="994" ht="15.75" customHeight="1">
      <c r="A994" s="197"/>
      <c r="B994" s="197"/>
      <c r="C994" s="197"/>
      <c r="D994" s="197"/>
      <c r="E994" s="197"/>
      <c r="F994" s="197"/>
      <c r="G994" s="197"/>
      <c r="H994" s="197"/>
      <c r="I994" s="197"/>
      <c r="J994" s="197"/>
      <c r="K994" s="197"/>
      <c r="L994" s="197"/>
      <c r="M994" s="197"/>
      <c r="N994" s="197"/>
      <c r="O994" s="197"/>
      <c r="P994" s="197"/>
      <c r="Q994" s="197"/>
      <c r="R994" s="197"/>
      <c r="S994" s="197"/>
      <c r="T994" s="197"/>
      <c r="U994" s="197"/>
      <c r="V994" s="197"/>
      <c r="W994" s="197"/>
      <c r="X994" s="197"/>
      <c r="Y994" s="197"/>
      <c r="Z994" s="197"/>
    </row>
    <row r="995" ht="15.75" customHeight="1">
      <c r="A995" s="197"/>
      <c r="B995" s="197"/>
      <c r="C995" s="197"/>
      <c r="D995" s="197"/>
      <c r="E995" s="197"/>
      <c r="F995" s="197"/>
      <c r="G995" s="197"/>
      <c r="H995" s="197"/>
      <c r="I995" s="197"/>
      <c r="J995" s="197"/>
      <c r="K995" s="197"/>
      <c r="L995" s="197"/>
      <c r="M995" s="197"/>
      <c r="N995" s="197"/>
      <c r="O995" s="197"/>
      <c r="P995" s="197"/>
      <c r="Q995" s="197"/>
      <c r="R995" s="197"/>
      <c r="S995" s="197"/>
      <c r="T995" s="197"/>
      <c r="U995" s="197"/>
      <c r="V995" s="197"/>
      <c r="W995" s="197"/>
      <c r="X995" s="197"/>
      <c r="Y995" s="197"/>
      <c r="Z995" s="197"/>
    </row>
    <row r="996" ht="15.75" customHeight="1">
      <c r="A996" s="197"/>
      <c r="B996" s="197"/>
      <c r="C996" s="197"/>
      <c r="D996" s="197"/>
      <c r="E996" s="197"/>
      <c r="F996" s="197"/>
      <c r="G996" s="197"/>
      <c r="H996" s="197"/>
      <c r="I996" s="197"/>
      <c r="J996" s="197"/>
      <c r="K996" s="197"/>
      <c r="L996" s="197"/>
      <c r="M996" s="197"/>
      <c r="N996" s="197"/>
      <c r="O996" s="197"/>
      <c r="P996" s="197"/>
      <c r="Q996" s="197"/>
      <c r="R996" s="197"/>
      <c r="S996" s="197"/>
      <c r="T996" s="197"/>
      <c r="U996" s="197"/>
      <c r="V996" s="197"/>
      <c r="W996" s="197"/>
      <c r="X996" s="197"/>
      <c r="Y996" s="197"/>
      <c r="Z996" s="197"/>
    </row>
    <row r="997" ht="15.75" customHeight="1">
      <c r="A997" s="197"/>
      <c r="B997" s="197"/>
      <c r="C997" s="197"/>
      <c r="D997" s="197"/>
      <c r="E997" s="197"/>
      <c r="F997" s="197"/>
      <c r="G997" s="197"/>
      <c r="H997" s="197"/>
      <c r="I997" s="197"/>
      <c r="J997" s="197"/>
      <c r="K997" s="197"/>
      <c r="L997" s="197"/>
      <c r="M997" s="197"/>
      <c r="N997" s="197"/>
      <c r="O997" s="197"/>
      <c r="P997" s="197"/>
      <c r="Q997" s="197"/>
      <c r="R997" s="197"/>
      <c r="S997" s="197"/>
      <c r="T997" s="197"/>
      <c r="U997" s="197"/>
      <c r="V997" s="197"/>
      <c r="W997" s="197"/>
      <c r="X997" s="197"/>
      <c r="Y997" s="197"/>
      <c r="Z997" s="197"/>
    </row>
  </sheetData>
  <hyperlinks>
    <hyperlink display="Inicio" location="ÍNDICE!A1" ref="A1"/>
  </hyperlink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9.63"/>
    <col customWidth="1" min="2" max="2" width="26.13"/>
    <col customWidth="1" min="3" max="3" width="17.13"/>
    <col customWidth="1" min="4" max="4" width="20.5"/>
    <col customWidth="1" min="5" max="6" width="20.88"/>
    <col customWidth="1" min="7" max="7" width="19.75"/>
    <col customWidth="1" min="8" max="8" width="23.63"/>
    <col customWidth="1" min="9" max="9" width="18.63"/>
    <col customWidth="1" min="10" max="10" width="25.38"/>
    <col customWidth="1" min="11" max="11" width="26.25"/>
    <col customWidth="1" min="12" max="12" width="20.13"/>
    <col customWidth="1" min="13" max="13" width="18.13"/>
    <col customWidth="1" min="14" max="14" width="19.88"/>
    <col customWidth="1" min="15" max="26" width="9.38"/>
  </cols>
  <sheetData>
    <row r="1" ht="12.75" customHeight="1">
      <c r="A1" s="231" t="s">
        <v>455</v>
      </c>
      <c r="B1" s="95" t="s">
        <v>456</v>
      </c>
      <c r="C1" s="95" t="s">
        <v>457</v>
      </c>
      <c r="D1" s="95" t="s">
        <v>458</v>
      </c>
      <c r="E1" s="95" t="s">
        <v>459</v>
      </c>
      <c r="F1" s="95" t="s">
        <v>460</v>
      </c>
      <c r="G1" s="95" t="s">
        <v>461</v>
      </c>
      <c r="H1" s="95" t="s">
        <v>462</v>
      </c>
      <c r="I1" s="143" t="s">
        <v>463</v>
      </c>
      <c r="J1" s="143" t="s">
        <v>464</v>
      </c>
      <c r="K1" s="166" t="s">
        <v>465</v>
      </c>
      <c r="L1" s="166" t="s">
        <v>466</v>
      </c>
      <c r="M1" s="166" t="s">
        <v>467</v>
      </c>
      <c r="N1" s="143"/>
      <c r="O1" s="143"/>
      <c r="P1" s="143"/>
      <c r="Q1" s="167"/>
      <c r="R1" s="167"/>
      <c r="S1" s="167"/>
      <c r="T1" s="167"/>
      <c r="U1" s="167"/>
      <c r="V1" s="167"/>
      <c r="W1" s="167"/>
      <c r="X1" s="167"/>
      <c r="Y1" s="167"/>
      <c r="Z1" s="167"/>
    </row>
    <row r="2">
      <c r="A2" s="236">
        <v>43922.0</v>
      </c>
      <c r="B2" s="244">
        <v>2.0</v>
      </c>
      <c r="D2" s="239">
        <v>440000.0</v>
      </c>
      <c r="E2" s="178">
        <v>80945.7245</v>
      </c>
      <c r="F2" s="178">
        <f t="shared" ref="F2:F6" si="1">D2/E2</f>
        <v>5.435741081</v>
      </c>
      <c r="G2" s="178">
        <f t="shared" ref="G2:G6" si="2">SUM(B2:C2)*D2</f>
        <v>880000</v>
      </c>
      <c r="H2" s="197">
        <f t="shared" ref="H2:H6" si="3">G2/E2</f>
        <v>10.87148216</v>
      </c>
      <c r="I2" s="152">
        <f>B2</f>
        <v>2</v>
      </c>
      <c r="J2" s="50">
        <f t="shared" ref="J2:J6" si="4">I2*F2</f>
        <v>10.87148216</v>
      </c>
      <c r="K2" s="172">
        <f t="shared" ref="K2:K6" si="5">F2*0.001</f>
        <v>0.005435741081</v>
      </c>
      <c r="L2" s="50">
        <f t="shared" ref="L2:L6" si="6">IF(C2,F2*0.01,0)</f>
        <v>0</v>
      </c>
      <c r="M2" s="152">
        <f t="shared" ref="M2:M6" si="7">F2+K2-L2</f>
        <v>5.441176822</v>
      </c>
      <c r="N2" s="152"/>
      <c r="O2" s="197"/>
      <c r="P2" s="197"/>
      <c r="Q2" s="197"/>
      <c r="R2" s="197"/>
      <c r="S2" s="197"/>
      <c r="T2" s="197"/>
      <c r="U2" s="197"/>
      <c r="V2" s="197"/>
      <c r="W2" s="197"/>
      <c r="X2" s="197"/>
      <c r="Y2" s="197"/>
      <c r="Z2" s="197"/>
    </row>
    <row r="3">
      <c r="A3" s="236">
        <v>43938.0</v>
      </c>
      <c r="B3" s="244">
        <v>1.0</v>
      </c>
      <c r="D3" s="239">
        <v>599999.0</v>
      </c>
      <c r="E3" s="178">
        <v>125975.0892</v>
      </c>
      <c r="F3" s="178">
        <f t="shared" si="1"/>
        <v>4.762838461</v>
      </c>
      <c r="G3" s="178">
        <f t="shared" si="2"/>
        <v>599999</v>
      </c>
      <c r="H3" s="197">
        <f t="shared" si="3"/>
        <v>4.762838461</v>
      </c>
      <c r="I3" s="152">
        <f t="shared" ref="I3:I6" si="8">I2+B3-C3</f>
        <v>3</v>
      </c>
      <c r="J3" s="50">
        <f t="shared" si="4"/>
        <v>14.28851538</v>
      </c>
      <c r="K3" s="172">
        <f t="shared" si="5"/>
        <v>0.004762838461</v>
      </c>
      <c r="L3" s="50">
        <f t="shared" si="6"/>
        <v>0</v>
      </c>
      <c r="M3" s="152">
        <f t="shared" si="7"/>
        <v>4.7676013</v>
      </c>
      <c r="N3" s="152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</row>
    <row r="4">
      <c r="A4" s="236">
        <v>43992.0</v>
      </c>
      <c r="B4" s="244">
        <v>1.0</v>
      </c>
      <c r="D4" s="239">
        <v>800000.0</v>
      </c>
      <c r="E4" s="178">
        <v>197893.7068</v>
      </c>
      <c r="F4" s="178">
        <f t="shared" si="1"/>
        <v>4.042574233</v>
      </c>
      <c r="G4" s="178">
        <f t="shared" si="2"/>
        <v>800000</v>
      </c>
      <c r="H4" s="197">
        <f t="shared" si="3"/>
        <v>4.042574233</v>
      </c>
      <c r="I4" s="152">
        <f t="shared" si="8"/>
        <v>4</v>
      </c>
      <c r="J4" s="50">
        <f t="shared" si="4"/>
        <v>16.17029693</v>
      </c>
      <c r="K4" s="172">
        <f t="shared" si="5"/>
        <v>0.004042574233</v>
      </c>
      <c r="L4" s="50">
        <f t="shared" si="6"/>
        <v>0</v>
      </c>
      <c r="M4" s="152">
        <f t="shared" si="7"/>
        <v>4.046616807</v>
      </c>
      <c r="N4" s="152"/>
      <c r="O4" s="197"/>
      <c r="P4" s="197"/>
      <c r="Q4" s="197"/>
      <c r="R4" s="197"/>
      <c r="S4" s="197"/>
      <c r="T4" s="197"/>
      <c r="U4" s="197"/>
      <c r="V4" s="197"/>
      <c r="W4" s="197"/>
      <c r="X4" s="197"/>
      <c r="Y4" s="197"/>
      <c r="Z4" s="197"/>
    </row>
    <row r="5">
      <c r="A5" s="236">
        <v>44060.0</v>
      </c>
      <c r="B5" s="77">
        <v>1.0</v>
      </c>
      <c r="C5" s="152"/>
      <c r="D5" s="174">
        <v>1396800.0</v>
      </c>
      <c r="E5" s="178">
        <v>294657.39</v>
      </c>
      <c r="F5" s="178">
        <f t="shared" si="1"/>
        <v>4.740420731</v>
      </c>
      <c r="G5" s="178">
        <f t="shared" si="2"/>
        <v>1396800</v>
      </c>
      <c r="H5" s="197">
        <f t="shared" si="3"/>
        <v>4.740420731</v>
      </c>
      <c r="I5" s="152">
        <f t="shared" si="8"/>
        <v>5</v>
      </c>
      <c r="J5" s="50">
        <f t="shared" si="4"/>
        <v>23.70210365</v>
      </c>
      <c r="K5" s="172">
        <f t="shared" si="5"/>
        <v>0.004740420731</v>
      </c>
      <c r="L5" s="50">
        <f t="shared" si="6"/>
        <v>0</v>
      </c>
      <c r="M5" s="152">
        <f t="shared" si="7"/>
        <v>4.745161151</v>
      </c>
      <c r="N5" s="152"/>
      <c r="O5" s="197"/>
      <c r="P5" s="197"/>
      <c r="Q5" s="197"/>
      <c r="R5" s="197"/>
      <c r="S5" s="197"/>
      <c r="T5" s="197"/>
      <c r="U5" s="197"/>
      <c r="V5" s="197"/>
      <c r="W5" s="197"/>
      <c r="X5" s="197"/>
      <c r="Y5" s="197"/>
      <c r="Z5" s="197"/>
    </row>
    <row r="6">
      <c r="A6" s="236">
        <v>44060.0</v>
      </c>
      <c r="B6" s="77">
        <v>1.0</v>
      </c>
      <c r="C6" s="152"/>
      <c r="D6" s="174">
        <v>2011000.0</v>
      </c>
      <c r="E6" s="178">
        <v>294657.39</v>
      </c>
      <c r="F6" s="178">
        <f t="shared" si="1"/>
        <v>6.824875494</v>
      </c>
      <c r="G6" s="178">
        <f t="shared" si="2"/>
        <v>2011000</v>
      </c>
      <c r="H6" s="197">
        <f t="shared" si="3"/>
        <v>6.824875494</v>
      </c>
      <c r="I6" s="152">
        <f t="shared" si="8"/>
        <v>6</v>
      </c>
      <c r="J6" s="50">
        <f t="shared" si="4"/>
        <v>40.94925296</v>
      </c>
      <c r="K6" s="172">
        <f t="shared" si="5"/>
        <v>0.006824875494</v>
      </c>
      <c r="L6" s="50">
        <f t="shared" si="6"/>
        <v>0</v>
      </c>
      <c r="M6" s="152">
        <f t="shared" si="7"/>
        <v>6.831700369</v>
      </c>
      <c r="N6" s="152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</row>
    <row r="7">
      <c r="A7" s="180"/>
      <c r="B7" s="197"/>
      <c r="C7" s="152"/>
      <c r="D7" s="152"/>
      <c r="E7" s="197"/>
      <c r="F7" s="255"/>
      <c r="G7" s="178"/>
      <c r="H7" s="197"/>
      <c r="I7" s="152"/>
      <c r="J7" s="152"/>
      <c r="K7" s="50"/>
      <c r="L7" s="50"/>
      <c r="M7" s="50"/>
      <c r="N7" s="152"/>
      <c r="O7" s="197"/>
      <c r="P7" s="197"/>
      <c r="Q7" s="197"/>
      <c r="R7" s="197"/>
      <c r="S7" s="197"/>
      <c r="T7" s="197"/>
      <c r="U7" s="197"/>
      <c r="V7" s="197"/>
      <c r="W7" s="197"/>
      <c r="X7" s="197"/>
      <c r="Y7" s="197"/>
      <c r="Z7" s="197"/>
    </row>
    <row r="8">
      <c r="A8" s="180"/>
      <c r="B8" s="197"/>
      <c r="C8" s="152"/>
      <c r="D8" s="152"/>
      <c r="E8" s="152"/>
      <c r="F8" s="255"/>
      <c r="G8" s="178"/>
      <c r="H8" s="197"/>
      <c r="I8" s="152"/>
      <c r="J8" s="152"/>
      <c r="K8" s="50"/>
      <c r="L8" s="50"/>
      <c r="M8" s="50"/>
      <c r="N8" s="152"/>
      <c r="O8" s="197"/>
      <c r="P8" s="197"/>
      <c r="Q8" s="197"/>
      <c r="R8" s="197"/>
      <c r="S8" s="197"/>
      <c r="T8" s="197"/>
      <c r="U8" s="197"/>
      <c r="V8" s="197"/>
      <c r="W8" s="197"/>
      <c r="X8" s="197"/>
      <c r="Y8" s="197"/>
      <c r="Z8" s="197"/>
    </row>
    <row r="9">
      <c r="A9" s="180"/>
      <c r="B9" s="197"/>
      <c r="C9" s="152"/>
      <c r="D9" s="152"/>
      <c r="E9" s="152"/>
      <c r="F9" s="255"/>
      <c r="G9" s="178"/>
      <c r="H9" s="197"/>
      <c r="I9" s="152"/>
      <c r="J9" s="152"/>
      <c r="K9" s="50"/>
      <c r="L9" s="50"/>
      <c r="M9" s="50"/>
      <c r="N9" s="152"/>
      <c r="O9" s="197"/>
      <c r="P9" s="197"/>
      <c r="Q9" s="197"/>
      <c r="R9" s="197"/>
      <c r="S9" s="197"/>
      <c r="T9" s="197"/>
      <c r="U9" s="197"/>
      <c r="V9" s="197"/>
      <c r="W9" s="197"/>
      <c r="X9" s="197"/>
      <c r="Y9" s="197"/>
      <c r="Z9" s="197"/>
    </row>
    <row r="10">
      <c r="A10" s="180"/>
      <c r="B10" s="197"/>
      <c r="C10" s="152"/>
      <c r="D10" s="152"/>
      <c r="E10" s="152"/>
      <c r="F10" s="255"/>
      <c r="G10" s="178"/>
      <c r="H10" s="197"/>
      <c r="I10" s="152"/>
      <c r="J10" s="152"/>
      <c r="K10" s="50"/>
      <c r="L10" s="50"/>
      <c r="M10" s="50"/>
      <c r="N10" s="152"/>
      <c r="O10" s="197"/>
      <c r="P10" s="197"/>
      <c r="Q10" s="197"/>
      <c r="R10" s="197"/>
      <c r="S10" s="197"/>
      <c r="T10" s="197"/>
      <c r="U10" s="197"/>
      <c r="V10" s="197"/>
      <c r="W10" s="197"/>
      <c r="X10" s="197"/>
      <c r="Y10" s="197"/>
      <c r="Z10" s="197"/>
    </row>
    <row r="11">
      <c r="A11" s="180"/>
      <c r="B11" s="197"/>
      <c r="C11" s="152"/>
      <c r="D11" s="152"/>
      <c r="E11" s="152"/>
      <c r="F11" s="255"/>
      <c r="G11" s="178"/>
      <c r="H11" s="197"/>
      <c r="I11" s="152"/>
      <c r="J11" s="152"/>
      <c r="K11" s="50"/>
      <c r="L11" s="50"/>
      <c r="M11" s="50"/>
      <c r="N11" s="152"/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Z11" s="197"/>
    </row>
    <row r="12">
      <c r="A12" s="180"/>
      <c r="B12" s="197"/>
      <c r="C12" s="152"/>
      <c r="D12" s="152"/>
      <c r="E12" s="197"/>
      <c r="F12" s="255"/>
      <c r="G12" s="178"/>
      <c r="H12" s="197"/>
      <c r="I12" s="152"/>
      <c r="J12" s="152"/>
      <c r="K12" s="50"/>
      <c r="L12" s="50"/>
      <c r="M12" s="50"/>
      <c r="N12" s="152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</row>
    <row r="13">
      <c r="A13" s="180"/>
      <c r="B13" s="197"/>
      <c r="C13" s="152"/>
      <c r="D13" s="152"/>
      <c r="E13" s="152"/>
      <c r="F13" s="255"/>
      <c r="G13" s="178"/>
      <c r="H13" s="197"/>
      <c r="I13" s="152"/>
      <c r="J13" s="152"/>
      <c r="K13" s="50"/>
      <c r="L13" s="50"/>
      <c r="M13" s="50"/>
      <c r="N13" s="152"/>
      <c r="O13" s="197"/>
      <c r="P13" s="197"/>
      <c r="Q13" s="197"/>
      <c r="R13" s="197"/>
      <c r="S13" s="197"/>
      <c r="T13" s="197"/>
      <c r="U13" s="197"/>
      <c r="V13" s="197"/>
      <c r="W13" s="197"/>
      <c r="X13" s="197"/>
      <c r="Y13" s="197"/>
      <c r="Z13" s="197"/>
    </row>
    <row r="14">
      <c r="A14" s="180"/>
      <c r="B14" s="197"/>
      <c r="C14" s="152"/>
      <c r="D14" s="152"/>
      <c r="E14" s="152"/>
      <c r="F14" s="152"/>
      <c r="G14" s="197"/>
      <c r="H14" s="197"/>
      <c r="I14" s="152"/>
      <c r="J14" s="152"/>
      <c r="K14" s="50"/>
      <c r="L14" s="50"/>
      <c r="M14" s="50"/>
      <c r="N14" s="152"/>
      <c r="O14" s="197"/>
      <c r="P14" s="197"/>
      <c r="Q14" s="197"/>
      <c r="R14" s="197"/>
      <c r="S14" s="197"/>
      <c r="T14" s="197"/>
      <c r="U14" s="197"/>
      <c r="V14" s="197"/>
      <c r="W14" s="197"/>
      <c r="X14" s="197"/>
      <c r="Y14" s="197"/>
      <c r="Z14" s="197"/>
    </row>
    <row r="15">
      <c r="A15" s="180"/>
      <c r="B15" s="197"/>
      <c r="C15" s="197"/>
      <c r="D15" s="152"/>
      <c r="E15" s="197"/>
      <c r="F15" s="197"/>
      <c r="G15" s="197"/>
      <c r="H15" s="169"/>
      <c r="I15" s="152"/>
      <c r="J15" s="50"/>
      <c r="K15" s="50"/>
      <c r="L15" s="50"/>
      <c r="M15" s="50"/>
      <c r="N15" s="152"/>
      <c r="O15" s="197"/>
      <c r="P15" s="197"/>
      <c r="Q15" s="197"/>
      <c r="R15" s="197"/>
      <c r="S15" s="197"/>
      <c r="T15" s="197"/>
      <c r="U15" s="197"/>
      <c r="V15" s="197"/>
      <c r="W15" s="197"/>
      <c r="X15" s="197"/>
      <c r="Y15" s="197"/>
      <c r="Z15" s="197"/>
    </row>
    <row r="16">
      <c r="A16" s="180"/>
      <c r="B16" s="197"/>
      <c r="C16" s="152"/>
      <c r="D16" s="152"/>
      <c r="E16" s="152"/>
      <c r="F16" s="152"/>
      <c r="G16" s="197"/>
      <c r="H16" s="197"/>
      <c r="I16" s="152"/>
      <c r="J16" s="152"/>
      <c r="K16" s="50"/>
      <c r="L16" s="50"/>
      <c r="M16" s="50"/>
      <c r="N16" s="152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97"/>
      <c r="Z16" s="197"/>
    </row>
    <row r="17">
      <c r="A17" s="180"/>
      <c r="B17" s="197"/>
      <c r="C17" s="152"/>
      <c r="D17" s="152"/>
      <c r="E17" s="197"/>
      <c r="F17" s="197"/>
      <c r="G17" s="197"/>
      <c r="H17" s="197"/>
      <c r="I17" s="152"/>
      <c r="J17" s="152"/>
      <c r="K17" s="50"/>
      <c r="L17" s="50"/>
      <c r="M17" s="50"/>
      <c r="N17" s="152"/>
      <c r="O17" s="197"/>
      <c r="P17" s="197"/>
      <c r="Q17" s="197"/>
      <c r="R17" s="197"/>
      <c r="S17" s="197"/>
      <c r="T17" s="197"/>
      <c r="U17" s="197"/>
      <c r="V17" s="197"/>
      <c r="W17" s="197"/>
      <c r="X17" s="197"/>
      <c r="Y17" s="197"/>
      <c r="Z17" s="197"/>
    </row>
    <row r="18">
      <c r="A18" s="180"/>
      <c r="B18" s="197"/>
      <c r="C18" s="152"/>
      <c r="D18" s="152"/>
      <c r="E18" s="197"/>
      <c r="F18" s="197"/>
      <c r="G18" s="197"/>
      <c r="H18" s="197"/>
      <c r="I18" s="152"/>
      <c r="J18" s="152"/>
      <c r="K18" s="50"/>
      <c r="L18" s="50"/>
      <c r="M18" s="50"/>
      <c r="N18" s="152"/>
      <c r="O18" s="197"/>
      <c r="P18" s="197"/>
      <c r="Q18" s="197"/>
      <c r="R18" s="197"/>
      <c r="S18" s="197"/>
      <c r="T18" s="197"/>
      <c r="U18" s="197"/>
      <c r="V18" s="197"/>
      <c r="W18" s="197"/>
      <c r="X18" s="197"/>
      <c r="Y18" s="197"/>
      <c r="Z18" s="197"/>
    </row>
    <row r="19" ht="15.75" customHeight="1">
      <c r="A19" s="180"/>
      <c r="B19" s="197"/>
      <c r="C19" s="152"/>
      <c r="D19" s="152"/>
      <c r="E19" s="152"/>
      <c r="F19" s="152"/>
      <c r="G19" s="197"/>
      <c r="H19" s="197"/>
      <c r="I19" s="152"/>
      <c r="J19" s="152"/>
      <c r="K19" s="50"/>
      <c r="L19" s="50"/>
      <c r="M19" s="50"/>
      <c r="N19" s="152"/>
      <c r="O19" s="197"/>
      <c r="P19" s="197"/>
      <c r="Q19" s="197"/>
      <c r="R19" s="197"/>
      <c r="S19" s="197"/>
      <c r="T19" s="197"/>
      <c r="U19" s="197"/>
      <c r="V19" s="197"/>
      <c r="W19" s="197"/>
      <c r="X19" s="197"/>
      <c r="Y19" s="197"/>
      <c r="Z19" s="197"/>
    </row>
    <row r="20" ht="15.75" customHeight="1">
      <c r="A20" s="180"/>
      <c r="B20" s="197"/>
      <c r="C20" s="152"/>
      <c r="D20" s="152"/>
      <c r="E20" s="152"/>
      <c r="F20" s="152"/>
      <c r="G20" s="197"/>
      <c r="H20" s="197"/>
      <c r="I20" s="152"/>
      <c r="J20" s="152"/>
      <c r="K20" s="50"/>
      <c r="L20" s="50"/>
      <c r="M20" s="50"/>
      <c r="N20" s="152"/>
      <c r="O20" s="197"/>
      <c r="P20" s="197"/>
      <c r="Q20" s="197"/>
      <c r="R20" s="197"/>
      <c r="S20" s="197"/>
      <c r="T20" s="197"/>
      <c r="U20" s="197"/>
      <c r="V20" s="197"/>
      <c r="W20" s="197"/>
      <c r="X20" s="197"/>
      <c r="Y20" s="197"/>
      <c r="Z20" s="197"/>
    </row>
    <row r="21" ht="15.75" customHeight="1">
      <c r="A21" s="180"/>
      <c r="B21" s="197"/>
      <c r="C21" s="152"/>
      <c r="D21" s="152"/>
      <c r="E21" s="152"/>
      <c r="F21" s="152"/>
      <c r="G21" s="197"/>
      <c r="H21" s="197"/>
      <c r="I21" s="152"/>
      <c r="J21" s="152"/>
      <c r="K21" s="50"/>
      <c r="L21" s="50"/>
      <c r="M21" s="50"/>
      <c r="N21" s="152"/>
      <c r="O21" s="197"/>
      <c r="P21" s="197"/>
      <c r="Q21" s="197"/>
      <c r="R21" s="197"/>
      <c r="S21" s="197"/>
      <c r="T21" s="197"/>
      <c r="U21" s="197"/>
      <c r="V21" s="197"/>
      <c r="W21" s="197"/>
      <c r="X21" s="197"/>
      <c r="Y21" s="197"/>
      <c r="Z21" s="197"/>
    </row>
    <row r="22" ht="15.75" customHeight="1">
      <c r="A22" s="180"/>
      <c r="B22" s="197"/>
      <c r="C22" s="152"/>
      <c r="D22" s="152"/>
      <c r="E22" s="152"/>
      <c r="F22" s="152"/>
      <c r="G22" s="197"/>
      <c r="H22" s="197"/>
      <c r="I22" s="152"/>
      <c r="J22" s="152"/>
      <c r="K22" s="50"/>
      <c r="L22" s="50"/>
      <c r="M22" s="50"/>
      <c r="N22" s="152"/>
      <c r="O22" s="197"/>
      <c r="P22" s="197"/>
      <c r="Q22" s="197"/>
      <c r="R22" s="197"/>
      <c r="S22" s="197"/>
      <c r="T22" s="197"/>
      <c r="U22" s="197"/>
      <c r="V22" s="197"/>
      <c r="W22" s="197"/>
      <c r="X22" s="197"/>
      <c r="Y22" s="197"/>
      <c r="Z22" s="197"/>
    </row>
    <row r="23" ht="15.75" customHeight="1">
      <c r="A23" s="180"/>
      <c r="B23" s="197"/>
      <c r="C23" s="152"/>
      <c r="D23" s="152"/>
      <c r="E23" s="152"/>
      <c r="F23" s="152"/>
      <c r="G23" s="197"/>
      <c r="H23" s="197"/>
      <c r="I23" s="152"/>
      <c r="J23" s="152"/>
      <c r="K23" s="50"/>
      <c r="L23" s="50"/>
      <c r="M23" s="50"/>
      <c r="N23" s="152"/>
      <c r="O23" s="197"/>
      <c r="P23" s="197"/>
      <c r="Q23" s="197"/>
      <c r="R23" s="197"/>
      <c r="S23" s="197"/>
      <c r="T23" s="197"/>
      <c r="U23" s="197"/>
      <c r="V23" s="197"/>
      <c r="W23" s="197"/>
      <c r="X23" s="197"/>
      <c r="Y23" s="197"/>
      <c r="Z23" s="197"/>
    </row>
    <row r="24" ht="15.75" customHeight="1">
      <c r="A24" s="180"/>
      <c r="B24" s="197"/>
      <c r="C24" s="152"/>
      <c r="D24" s="152"/>
      <c r="E24" s="152"/>
      <c r="F24" s="152"/>
      <c r="G24" s="197"/>
      <c r="H24" s="197"/>
      <c r="I24" s="152"/>
      <c r="J24" s="152"/>
      <c r="K24" s="50"/>
      <c r="L24" s="50"/>
      <c r="M24" s="50"/>
      <c r="N24" s="152"/>
      <c r="O24" s="197"/>
      <c r="P24" s="197"/>
      <c r="Q24" s="197"/>
      <c r="R24" s="197"/>
      <c r="S24" s="197"/>
      <c r="T24" s="197"/>
      <c r="U24" s="197"/>
      <c r="V24" s="197"/>
      <c r="W24" s="197"/>
      <c r="X24" s="197"/>
      <c r="Y24" s="197"/>
      <c r="Z24" s="197"/>
    </row>
    <row r="25" ht="15.75" customHeight="1">
      <c r="A25" s="180"/>
      <c r="B25" s="197"/>
      <c r="C25" s="152"/>
      <c r="D25" s="152"/>
      <c r="E25" s="152"/>
      <c r="F25" s="152"/>
      <c r="G25" s="197"/>
      <c r="H25" s="197"/>
      <c r="I25" s="152"/>
      <c r="J25" s="152"/>
      <c r="K25" s="50"/>
      <c r="L25" s="50"/>
      <c r="M25" s="50"/>
      <c r="N25" s="152"/>
      <c r="O25" s="197"/>
      <c r="P25" s="197"/>
      <c r="Q25" s="197"/>
      <c r="R25" s="197"/>
      <c r="S25" s="197"/>
      <c r="T25" s="197"/>
      <c r="U25" s="197"/>
      <c r="V25" s="197"/>
      <c r="W25" s="197"/>
      <c r="X25" s="197"/>
      <c r="Y25" s="197"/>
      <c r="Z25" s="197"/>
    </row>
    <row r="26" ht="15.75" customHeight="1">
      <c r="A26" s="180"/>
      <c r="B26" s="197"/>
      <c r="C26" s="152"/>
      <c r="D26" s="152"/>
      <c r="E26" s="152"/>
      <c r="F26" s="152"/>
      <c r="G26" s="197"/>
      <c r="H26" s="197"/>
      <c r="I26" s="152"/>
      <c r="J26" s="152"/>
      <c r="K26" s="50"/>
      <c r="L26" s="50"/>
      <c r="M26" s="50"/>
      <c r="N26" s="152"/>
      <c r="O26" s="197"/>
      <c r="P26" s="197"/>
      <c r="Q26" s="197"/>
      <c r="R26" s="197"/>
      <c r="S26" s="197"/>
      <c r="T26" s="197"/>
      <c r="U26" s="197"/>
      <c r="V26" s="197"/>
      <c r="W26" s="197"/>
      <c r="X26" s="197"/>
      <c r="Y26" s="197"/>
      <c r="Z26" s="197"/>
    </row>
    <row r="27" ht="15.75" customHeight="1">
      <c r="A27" s="180"/>
      <c r="B27" s="197"/>
      <c r="C27" s="152"/>
      <c r="D27" s="152"/>
      <c r="E27" s="152"/>
      <c r="F27" s="152"/>
      <c r="G27" s="197"/>
      <c r="H27" s="197"/>
      <c r="I27" s="152"/>
      <c r="J27" s="152"/>
      <c r="K27" s="50"/>
      <c r="L27" s="50"/>
      <c r="M27" s="50"/>
      <c r="N27" s="152"/>
      <c r="O27" s="197"/>
      <c r="P27" s="197"/>
      <c r="Q27" s="197"/>
      <c r="R27" s="197"/>
      <c r="S27" s="197"/>
      <c r="T27" s="197"/>
      <c r="U27" s="197"/>
      <c r="V27" s="197"/>
      <c r="W27" s="197"/>
      <c r="X27" s="197"/>
      <c r="Y27" s="197"/>
      <c r="Z27" s="197"/>
    </row>
    <row r="28" ht="15.75" customHeight="1">
      <c r="A28" s="180"/>
      <c r="B28" s="197"/>
      <c r="C28" s="152"/>
      <c r="D28" s="152"/>
      <c r="E28" s="152"/>
      <c r="F28" s="152"/>
      <c r="G28" s="197"/>
      <c r="H28" s="197"/>
      <c r="I28" s="152"/>
      <c r="J28" s="152"/>
      <c r="K28" s="50"/>
      <c r="L28" s="50"/>
      <c r="M28" s="50"/>
      <c r="N28" s="152"/>
      <c r="O28" s="197"/>
      <c r="P28" s="197"/>
      <c r="Q28" s="197"/>
      <c r="R28" s="197"/>
      <c r="S28" s="197"/>
      <c r="T28" s="197"/>
      <c r="U28" s="197"/>
      <c r="V28" s="197"/>
      <c r="W28" s="197"/>
      <c r="X28" s="197"/>
      <c r="Y28" s="197"/>
      <c r="Z28" s="197"/>
    </row>
    <row r="29" ht="15.75" customHeight="1">
      <c r="A29" s="180"/>
      <c r="B29" s="197"/>
      <c r="C29" s="152"/>
      <c r="D29" s="152"/>
      <c r="E29" s="152"/>
      <c r="F29" s="152"/>
      <c r="G29" s="197"/>
      <c r="H29" s="197"/>
      <c r="I29" s="152"/>
      <c r="J29" s="152"/>
      <c r="K29" s="50"/>
      <c r="L29" s="50"/>
      <c r="M29" s="50"/>
      <c r="N29" s="152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7"/>
      <c r="Z29" s="197"/>
    </row>
    <row r="30" ht="15.75" customHeight="1">
      <c r="A30" s="180"/>
      <c r="B30" s="197"/>
      <c r="C30" s="152"/>
      <c r="D30" s="152"/>
      <c r="E30" s="152"/>
      <c r="F30" s="152"/>
      <c r="G30" s="197"/>
      <c r="H30" s="197"/>
      <c r="I30" s="152"/>
      <c r="J30" s="152"/>
      <c r="K30" s="50"/>
      <c r="L30" s="50"/>
      <c r="M30" s="50"/>
      <c r="N30" s="152"/>
      <c r="O30" s="197"/>
      <c r="P30" s="197"/>
      <c r="Q30" s="197"/>
      <c r="R30" s="197"/>
      <c r="S30" s="197"/>
      <c r="T30" s="197"/>
      <c r="U30" s="197"/>
      <c r="V30" s="197"/>
      <c r="W30" s="197"/>
      <c r="X30" s="197"/>
      <c r="Y30" s="197"/>
      <c r="Z30" s="197"/>
    </row>
    <row r="31" ht="15.75" customHeight="1">
      <c r="A31" s="180"/>
      <c r="B31" s="197"/>
      <c r="C31" s="152"/>
      <c r="D31" s="152"/>
      <c r="E31" s="152"/>
      <c r="F31" s="152"/>
      <c r="G31" s="197"/>
      <c r="H31" s="197"/>
      <c r="I31" s="152"/>
      <c r="J31" s="152"/>
      <c r="K31" s="50"/>
      <c r="L31" s="50"/>
      <c r="M31" s="50"/>
      <c r="N31" s="152"/>
      <c r="O31" s="197"/>
      <c r="P31" s="197"/>
      <c r="Q31" s="197"/>
      <c r="R31" s="197"/>
      <c r="S31" s="197"/>
      <c r="T31" s="197"/>
      <c r="U31" s="197"/>
      <c r="V31" s="197"/>
      <c r="W31" s="197"/>
      <c r="X31" s="197"/>
      <c r="Y31" s="197"/>
      <c r="Z31" s="197"/>
    </row>
    <row r="32" ht="15.75" customHeight="1">
      <c r="A32" s="180"/>
      <c r="B32" s="197"/>
      <c r="C32" s="152"/>
      <c r="D32" s="152"/>
      <c r="E32" s="152"/>
      <c r="F32" s="152"/>
      <c r="G32" s="197"/>
      <c r="H32" s="197"/>
      <c r="I32" s="152"/>
      <c r="J32" s="152"/>
      <c r="K32" s="50"/>
      <c r="L32" s="50"/>
      <c r="M32" s="50"/>
      <c r="N32" s="152"/>
      <c r="O32" s="197"/>
      <c r="P32" s="197"/>
      <c r="Q32" s="197"/>
      <c r="R32" s="197"/>
      <c r="S32" s="197"/>
      <c r="T32" s="197"/>
      <c r="U32" s="197"/>
      <c r="V32" s="197"/>
      <c r="W32" s="197"/>
      <c r="X32" s="197"/>
      <c r="Y32" s="197"/>
      <c r="Z32" s="197"/>
    </row>
    <row r="33" ht="15.75" customHeight="1">
      <c r="A33" s="180"/>
      <c r="B33" s="197"/>
      <c r="C33" s="152"/>
      <c r="D33" s="152"/>
      <c r="E33" s="152"/>
      <c r="F33" s="152"/>
      <c r="G33" s="197"/>
      <c r="H33" s="197"/>
      <c r="I33" s="152"/>
      <c r="J33" s="152"/>
      <c r="K33" s="50"/>
      <c r="L33" s="50"/>
      <c r="M33" s="50"/>
      <c r="N33" s="152"/>
      <c r="O33" s="197"/>
      <c r="P33" s="197"/>
      <c r="Q33" s="197"/>
      <c r="R33" s="197"/>
      <c r="S33" s="197"/>
      <c r="T33" s="197"/>
      <c r="U33" s="197"/>
      <c r="V33" s="197"/>
      <c r="W33" s="197"/>
      <c r="X33" s="197"/>
      <c r="Y33" s="197"/>
      <c r="Z33" s="197"/>
    </row>
    <row r="34" ht="15.75" customHeight="1">
      <c r="A34" s="180"/>
      <c r="B34" s="197"/>
      <c r="C34" s="152"/>
      <c r="D34" s="152"/>
      <c r="E34" s="152"/>
      <c r="F34" s="152"/>
      <c r="G34" s="197"/>
      <c r="H34" s="197"/>
      <c r="I34" s="152"/>
      <c r="J34" s="152"/>
      <c r="K34" s="50"/>
      <c r="L34" s="50"/>
      <c r="M34" s="50"/>
      <c r="N34" s="152"/>
      <c r="O34" s="197"/>
      <c r="P34" s="197"/>
      <c r="Q34" s="197"/>
      <c r="R34" s="197"/>
      <c r="S34" s="197"/>
      <c r="T34" s="197"/>
      <c r="U34" s="197"/>
      <c r="V34" s="197"/>
      <c r="W34" s="197"/>
      <c r="X34" s="197"/>
      <c r="Y34" s="197"/>
      <c r="Z34" s="197"/>
    </row>
    <row r="35" ht="15.75" customHeight="1">
      <c r="A35" s="180"/>
      <c r="B35" s="197"/>
      <c r="C35" s="152"/>
      <c r="D35" s="152"/>
      <c r="E35" s="152"/>
      <c r="F35" s="152"/>
      <c r="G35" s="197"/>
      <c r="H35" s="197"/>
      <c r="I35" s="152"/>
      <c r="J35" s="152"/>
      <c r="K35" s="50"/>
      <c r="L35" s="50"/>
      <c r="M35" s="50"/>
      <c r="N35" s="152"/>
      <c r="O35" s="197"/>
      <c r="P35" s="197"/>
      <c r="Q35" s="197"/>
      <c r="R35" s="197"/>
      <c r="S35" s="197"/>
      <c r="T35" s="197"/>
      <c r="U35" s="197"/>
      <c r="V35" s="197"/>
      <c r="W35" s="197"/>
      <c r="X35" s="197"/>
      <c r="Y35" s="197"/>
      <c r="Z35" s="197"/>
    </row>
    <row r="36" ht="15.75" customHeight="1">
      <c r="A36" s="180"/>
      <c r="B36" s="197"/>
      <c r="C36" s="152"/>
      <c r="D36" s="152"/>
      <c r="E36" s="152"/>
      <c r="F36" s="152"/>
      <c r="G36" s="197"/>
      <c r="H36" s="197"/>
      <c r="I36" s="152"/>
      <c r="J36" s="152"/>
      <c r="K36" s="50"/>
      <c r="L36" s="50"/>
      <c r="M36" s="50"/>
      <c r="N36" s="152"/>
      <c r="O36" s="197"/>
      <c r="P36" s="197"/>
      <c r="Q36" s="197"/>
      <c r="R36" s="197"/>
      <c r="S36" s="197"/>
      <c r="T36" s="197"/>
      <c r="U36" s="197"/>
      <c r="V36" s="197"/>
      <c r="W36" s="197"/>
      <c r="X36" s="197"/>
      <c r="Y36" s="197"/>
      <c r="Z36" s="197"/>
    </row>
    <row r="37" ht="15.75" customHeight="1">
      <c r="A37" s="180"/>
      <c r="B37" s="197"/>
      <c r="C37" s="152"/>
      <c r="D37" s="152"/>
      <c r="E37" s="152"/>
      <c r="F37" s="152"/>
      <c r="G37" s="197"/>
      <c r="H37" s="197"/>
      <c r="I37" s="152"/>
      <c r="J37" s="152"/>
      <c r="K37" s="50"/>
      <c r="L37" s="50"/>
      <c r="M37" s="50"/>
      <c r="N37" s="152"/>
      <c r="O37" s="197"/>
      <c r="P37" s="197"/>
      <c r="Q37" s="197"/>
      <c r="R37" s="197"/>
      <c r="S37" s="197"/>
      <c r="T37" s="197"/>
      <c r="U37" s="197"/>
      <c r="V37" s="197"/>
      <c r="W37" s="197"/>
      <c r="X37" s="197"/>
      <c r="Y37" s="197"/>
      <c r="Z37" s="197"/>
    </row>
    <row r="38" ht="15.75" customHeight="1">
      <c r="A38" s="180"/>
      <c r="B38" s="197"/>
      <c r="C38" s="152"/>
      <c r="D38" s="152"/>
      <c r="E38" s="152"/>
      <c r="F38" s="152"/>
      <c r="G38" s="197"/>
      <c r="H38" s="197"/>
      <c r="I38" s="152"/>
      <c r="J38" s="152"/>
      <c r="K38" s="50"/>
      <c r="L38" s="50"/>
      <c r="M38" s="50"/>
      <c r="N38" s="152"/>
      <c r="O38" s="197"/>
      <c r="P38" s="197"/>
      <c r="Q38" s="197"/>
      <c r="R38" s="197"/>
      <c r="S38" s="197"/>
      <c r="T38" s="197"/>
      <c r="U38" s="197"/>
      <c r="V38" s="197"/>
      <c r="W38" s="197"/>
      <c r="X38" s="197"/>
      <c r="Y38" s="197"/>
      <c r="Z38" s="197"/>
    </row>
    <row r="39" ht="15.75" customHeight="1">
      <c r="A39" s="180"/>
      <c r="B39" s="197"/>
      <c r="C39" s="152"/>
      <c r="D39" s="152"/>
      <c r="E39" s="152"/>
      <c r="F39" s="152"/>
      <c r="G39" s="197"/>
      <c r="H39" s="197"/>
      <c r="I39" s="152"/>
      <c r="J39" s="152"/>
      <c r="K39" s="50"/>
      <c r="L39" s="50"/>
      <c r="M39" s="50"/>
      <c r="N39" s="152"/>
      <c r="O39" s="197"/>
      <c r="P39" s="197"/>
      <c r="Q39" s="197"/>
      <c r="R39" s="197"/>
      <c r="S39" s="197"/>
      <c r="T39" s="197"/>
      <c r="U39" s="197"/>
      <c r="V39" s="197"/>
      <c r="W39" s="197"/>
      <c r="X39" s="197"/>
      <c r="Y39" s="197"/>
      <c r="Z39" s="197"/>
    </row>
    <row r="40" ht="15.75" customHeight="1">
      <c r="A40" s="180"/>
      <c r="B40" s="197"/>
      <c r="C40" s="152"/>
      <c r="D40" s="152"/>
      <c r="E40" s="152"/>
      <c r="F40" s="152"/>
      <c r="G40" s="197"/>
      <c r="H40" s="197"/>
      <c r="I40" s="152"/>
      <c r="J40" s="152"/>
      <c r="K40" s="50"/>
      <c r="L40" s="50"/>
      <c r="M40" s="50"/>
      <c r="N40" s="152"/>
      <c r="O40" s="197"/>
      <c r="P40" s="197"/>
      <c r="Q40" s="197"/>
      <c r="R40" s="197"/>
      <c r="S40" s="197"/>
      <c r="T40" s="197"/>
      <c r="U40" s="197"/>
      <c r="V40" s="197"/>
      <c r="W40" s="197"/>
      <c r="X40" s="197"/>
      <c r="Y40" s="197"/>
      <c r="Z40" s="197"/>
    </row>
    <row r="41" ht="15.75" customHeight="1">
      <c r="A41" s="180"/>
      <c r="B41" s="197"/>
      <c r="C41" s="152"/>
      <c r="D41" s="152"/>
      <c r="E41" s="152"/>
      <c r="F41" s="152"/>
      <c r="G41" s="197"/>
      <c r="H41" s="197"/>
      <c r="I41" s="152"/>
      <c r="J41" s="152"/>
      <c r="K41" s="50"/>
      <c r="L41" s="50"/>
      <c r="M41" s="50"/>
      <c r="N41" s="152"/>
      <c r="O41" s="197"/>
      <c r="P41" s="197"/>
      <c r="Q41" s="197"/>
      <c r="R41" s="197"/>
      <c r="S41" s="197"/>
      <c r="T41" s="197"/>
      <c r="U41" s="197"/>
      <c r="V41" s="197"/>
      <c r="W41" s="197"/>
      <c r="X41" s="197"/>
      <c r="Y41" s="197"/>
      <c r="Z41" s="197"/>
    </row>
    <row r="42" ht="15.75" customHeight="1">
      <c r="A42" s="180"/>
      <c r="B42" s="197"/>
      <c r="C42" s="152"/>
      <c r="D42" s="152"/>
      <c r="E42" s="152"/>
      <c r="F42" s="152"/>
      <c r="G42" s="197"/>
      <c r="H42" s="197"/>
      <c r="I42" s="152"/>
      <c r="J42" s="152"/>
      <c r="K42" s="50"/>
      <c r="L42" s="50"/>
      <c r="M42" s="50"/>
      <c r="N42" s="152"/>
      <c r="O42" s="197"/>
      <c r="P42" s="197"/>
      <c r="Q42" s="197"/>
      <c r="R42" s="197"/>
      <c r="S42" s="197"/>
      <c r="T42" s="197"/>
      <c r="U42" s="197"/>
      <c r="V42" s="197"/>
      <c r="W42" s="197"/>
      <c r="X42" s="197"/>
      <c r="Y42" s="197"/>
      <c r="Z42" s="197"/>
    </row>
    <row r="43" ht="15.75" customHeight="1">
      <c r="A43" s="180"/>
      <c r="B43" s="197"/>
      <c r="C43" s="152"/>
      <c r="D43" s="152"/>
      <c r="E43" s="152"/>
      <c r="F43" s="152"/>
      <c r="G43" s="197"/>
      <c r="H43" s="197"/>
      <c r="I43" s="152"/>
      <c r="J43" s="152"/>
      <c r="K43" s="50"/>
      <c r="L43" s="50"/>
      <c r="M43" s="50"/>
      <c r="N43" s="152"/>
      <c r="O43" s="197"/>
      <c r="P43" s="197"/>
      <c r="Q43" s="197"/>
      <c r="R43" s="197"/>
      <c r="S43" s="197"/>
      <c r="T43" s="197"/>
      <c r="U43" s="197"/>
      <c r="V43" s="197"/>
      <c r="W43" s="197"/>
      <c r="X43" s="197"/>
      <c r="Y43" s="197"/>
      <c r="Z43" s="197"/>
    </row>
    <row r="44" ht="15.75" customHeight="1">
      <c r="A44" s="180"/>
      <c r="B44" s="197"/>
      <c r="C44" s="152"/>
      <c r="D44" s="152"/>
      <c r="E44" s="152"/>
      <c r="F44" s="152"/>
      <c r="G44" s="197"/>
      <c r="H44" s="197"/>
      <c r="I44" s="152"/>
      <c r="J44" s="152"/>
      <c r="K44" s="50"/>
      <c r="L44" s="50"/>
      <c r="M44" s="50"/>
      <c r="N44" s="152"/>
      <c r="O44" s="197"/>
      <c r="P44" s="197"/>
      <c r="Q44" s="197"/>
      <c r="R44" s="197"/>
      <c r="S44" s="197"/>
      <c r="T44" s="197"/>
      <c r="U44" s="197"/>
      <c r="V44" s="197"/>
      <c r="W44" s="197"/>
      <c r="X44" s="197"/>
      <c r="Y44" s="197"/>
      <c r="Z44" s="197"/>
    </row>
    <row r="45" ht="15.75" customHeight="1">
      <c r="A45" s="180"/>
      <c r="B45" s="197"/>
      <c r="C45" s="152"/>
      <c r="D45" s="152"/>
      <c r="E45" s="152"/>
      <c r="F45" s="152"/>
      <c r="G45" s="197"/>
      <c r="H45" s="197"/>
      <c r="I45" s="152"/>
      <c r="J45" s="152"/>
      <c r="K45" s="50"/>
      <c r="L45" s="50"/>
      <c r="M45" s="50"/>
      <c r="N45" s="152"/>
      <c r="O45" s="197"/>
      <c r="P45" s="197"/>
      <c r="Q45" s="197"/>
      <c r="R45" s="197"/>
      <c r="S45" s="197"/>
      <c r="T45" s="197"/>
      <c r="U45" s="197"/>
      <c r="V45" s="197"/>
      <c r="W45" s="197"/>
      <c r="X45" s="197"/>
      <c r="Y45" s="197"/>
      <c r="Z45" s="197"/>
    </row>
    <row r="46" ht="15.75" customHeight="1">
      <c r="A46" s="180"/>
      <c r="B46" s="197"/>
      <c r="C46" s="152"/>
      <c r="D46" s="152"/>
      <c r="E46" s="152"/>
      <c r="F46" s="152"/>
      <c r="G46" s="197"/>
      <c r="H46" s="197"/>
      <c r="I46" s="152"/>
      <c r="J46" s="152"/>
      <c r="K46" s="50"/>
      <c r="L46" s="50"/>
      <c r="M46" s="50"/>
      <c r="N46" s="152"/>
      <c r="O46" s="197"/>
      <c r="P46" s="197"/>
      <c r="Q46" s="197"/>
      <c r="R46" s="197"/>
      <c r="S46" s="197"/>
      <c r="T46" s="197"/>
      <c r="U46" s="197"/>
      <c r="V46" s="197"/>
      <c r="W46" s="197"/>
      <c r="X46" s="197"/>
      <c r="Y46" s="197"/>
      <c r="Z46" s="197"/>
    </row>
    <row r="47" ht="15.75" customHeight="1">
      <c r="A47" s="180"/>
      <c r="B47" s="197"/>
      <c r="C47" s="152"/>
      <c r="D47" s="152"/>
      <c r="E47" s="152"/>
      <c r="F47" s="152"/>
      <c r="G47" s="197"/>
      <c r="H47" s="197"/>
      <c r="I47" s="152"/>
      <c r="J47" s="152"/>
      <c r="K47" s="50"/>
      <c r="L47" s="50"/>
      <c r="M47" s="50"/>
      <c r="N47" s="152"/>
      <c r="O47" s="197"/>
      <c r="P47" s="197"/>
      <c r="Q47" s="197"/>
      <c r="R47" s="197"/>
      <c r="S47" s="197"/>
      <c r="T47" s="197"/>
      <c r="U47" s="197"/>
      <c r="V47" s="197"/>
      <c r="W47" s="197"/>
      <c r="X47" s="197"/>
      <c r="Y47" s="197"/>
      <c r="Z47" s="197"/>
    </row>
    <row r="48" ht="15.75" customHeight="1">
      <c r="A48" s="180"/>
      <c r="B48" s="197"/>
      <c r="C48" s="152"/>
      <c r="D48" s="152"/>
      <c r="E48" s="152"/>
      <c r="F48" s="152"/>
      <c r="G48" s="197"/>
      <c r="H48" s="197"/>
      <c r="I48" s="152"/>
      <c r="J48" s="152"/>
      <c r="K48" s="50"/>
      <c r="L48" s="50"/>
      <c r="M48" s="50"/>
      <c r="N48" s="152"/>
      <c r="O48" s="197"/>
      <c r="P48" s="197"/>
      <c r="Q48" s="197"/>
      <c r="R48" s="197"/>
      <c r="S48" s="197"/>
      <c r="T48" s="197"/>
      <c r="U48" s="197"/>
      <c r="V48" s="197"/>
      <c r="W48" s="197"/>
      <c r="X48" s="197"/>
      <c r="Y48" s="197"/>
      <c r="Z48" s="197"/>
    </row>
    <row r="49" ht="15.75" customHeight="1">
      <c r="A49" s="180"/>
      <c r="B49" s="197"/>
      <c r="C49" s="152"/>
      <c r="D49" s="152"/>
      <c r="E49" s="152"/>
      <c r="F49" s="152"/>
      <c r="G49" s="197"/>
      <c r="H49" s="197"/>
      <c r="I49" s="152"/>
      <c r="J49" s="152"/>
      <c r="K49" s="50"/>
      <c r="L49" s="50"/>
      <c r="M49" s="50"/>
      <c r="N49" s="152"/>
      <c r="O49" s="197"/>
      <c r="P49" s="197"/>
      <c r="Q49" s="197"/>
      <c r="R49" s="197"/>
      <c r="S49" s="197"/>
      <c r="T49" s="197"/>
      <c r="U49" s="197"/>
      <c r="V49" s="197"/>
      <c r="W49" s="197"/>
      <c r="X49" s="197"/>
      <c r="Y49" s="197"/>
      <c r="Z49" s="197"/>
    </row>
    <row r="50" ht="15.75" customHeight="1">
      <c r="A50" s="180"/>
      <c r="B50" s="197"/>
      <c r="C50" s="152"/>
      <c r="D50" s="152"/>
      <c r="E50" s="152"/>
      <c r="F50" s="152"/>
      <c r="G50" s="197"/>
      <c r="H50" s="197"/>
      <c r="I50" s="152"/>
      <c r="J50" s="152"/>
      <c r="K50" s="50"/>
      <c r="L50" s="50"/>
      <c r="M50" s="50"/>
      <c r="N50" s="152"/>
      <c r="O50" s="197"/>
      <c r="P50" s="197"/>
      <c r="Q50" s="197"/>
      <c r="R50" s="197"/>
      <c r="S50" s="197"/>
      <c r="T50" s="197"/>
      <c r="U50" s="197"/>
      <c r="V50" s="197"/>
      <c r="W50" s="197"/>
      <c r="X50" s="197"/>
      <c r="Y50" s="197"/>
      <c r="Z50" s="197"/>
    </row>
    <row r="51" ht="15.75" customHeight="1">
      <c r="A51" s="180"/>
      <c r="B51" s="197"/>
      <c r="C51" s="152"/>
      <c r="D51" s="152"/>
      <c r="E51" s="152"/>
      <c r="F51" s="152"/>
      <c r="G51" s="197"/>
      <c r="H51" s="197"/>
      <c r="I51" s="152"/>
      <c r="J51" s="152"/>
      <c r="K51" s="50"/>
      <c r="L51" s="50"/>
      <c r="M51" s="50"/>
      <c r="N51" s="152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</row>
    <row r="52" ht="15.75" customHeight="1">
      <c r="A52" s="180"/>
      <c r="B52" s="197"/>
      <c r="C52" s="152"/>
      <c r="D52" s="152"/>
      <c r="E52" s="152"/>
      <c r="F52" s="152"/>
      <c r="G52" s="197"/>
      <c r="H52" s="197"/>
      <c r="I52" s="152"/>
      <c r="J52" s="152"/>
      <c r="K52" s="50"/>
      <c r="L52" s="50"/>
      <c r="M52" s="50"/>
      <c r="N52" s="152"/>
      <c r="O52" s="197"/>
      <c r="P52" s="197"/>
      <c r="Q52" s="197"/>
      <c r="R52" s="197"/>
      <c r="S52" s="197"/>
      <c r="T52" s="197"/>
      <c r="U52" s="197"/>
      <c r="V52" s="197"/>
      <c r="W52" s="197"/>
      <c r="X52" s="197"/>
      <c r="Y52" s="197"/>
      <c r="Z52" s="197"/>
    </row>
    <row r="53" ht="15.75" customHeight="1">
      <c r="A53" s="180"/>
      <c r="B53" s="197"/>
      <c r="C53" s="152"/>
      <c r="D53" s="152"/>
      <c r="E53" s="152"/>
      <c r="F53" s="152"/>
      <c r="G53" s="197"/>
      <c r="H53" s="197"/>
      <c r="I53" s="152"/>
      <c r="J53" s="152"/>
      <c r="K53" s="50"/>
      <c r="L53" s="50"/>
      <c r="M53" s="50"/>
      <c r="N53" s="152"/>
      <c r="O53" s="197"/>
      <c r="P53" s="197"/>
      <c r="Q53" s="197"/>
      <c r="R53" s="197"/>
      <c r="S53" s="197"/>
      <c r="T53" s="197"/>
      <c r="U53" s="197"/>
      <c r="V53" s="197"/>
      <c r="W53" s="197"/>
      <c r="X53" s="197"/>
      <c r="Y53" s="197"/>
      <c r="Z53" s="197"/>
    </row>
    <row r="54" ht="15.75" customHeight="1">
      <c r="A54" s="180"/>
      <c r="B54" s="197"/>
      <c r="C54" s="152"/>
      <c r="D54" s="152"/>
      <c r="E54" s="152"/>
      <c r="F54" s="152"/>
      <c r="G54" s="197"/>
      <c r="H54" s="197"/>
      <c r="I54" s="152"/>
      <c r="J54" s="152"/>
      <c r="K54" s="50"/>
      <c r="L54" s="50"/>
      <c r="M54" s="50"/>
      <c r="N54" s="152"/>
      <c r="O54" s="197"/>
      <c r="P54" s="197"/>
      <c r="Q54" s="197"/>
      <c r="R54" s="197"/>
      <c r="S54" s="197"/>
      <c r="T54" s="197"/>
      <c r="U54" s="197"/>
      <c r="V54" s="197"/>
      <c r="W54" s="197"/>
      <c r="X54" s="197"/>
      <c r="Y54" s="197"/>
      <c r="Z54" s="197"/>
    </row>
    <row r="55" ht="15.75" customHeight="1">
      <c r="A55" s="180"/>
      <c r="B55" s="197"/>
      <c r="C55" s="152"/>
      <c r="D55" s="152"/>
      <c r="E55" s="152"/>
      <c r="F55" s="152"/>
      <c r="G55" s="197"/>
      <c r="H55" s="197"/>
      <c r="I55" s="152"/>
      <c r="J55" s="152"/>
      <c r="K55" s="50"/>
      <c r="L55" s="50"/>
      <c r="M55" s="50"/>
      <c r="N55" s="152"/>
      <c r="O55" s="197"/>
      <c r="P55" s="197"/>
      <c r="Q55" s="197"/>
      <c r="R55" s="197"/>
      <c r="S55" s="197"/>
      <c r="T55" s="197"/>
      <c r="U55" s="197"/>
      <c r="V55" s="197"/>
      <c r="W55" s="197"/>
      <c r="X55" s="197"/>
      <c r="Y55" s="197"/>
      <c r="Z55" s="197"/>
    </row>
    <row r="56" ht="15.75" customHeight="1">
      <c r="A56" s="180"/>
      <c r="B56" s="197"/>
      <c r="C56" s="152"/>
      <c r="D56" s="152"/>
      <c r="E56" s="152"/>
      <c r="F56" s="152"/>
      <c r="G56" s="197"/>
      <c r="H56" s="197"/>
      <c r="I56" s="152"/>
      <c r="J56" s="152"/>
      <c r="K56" s="50"/>
      <c r="L56" s="50"/>
      <c r="M56" s="50"/>
      <c r="N56" s="152"/>
      <c r="O56" s="197"/>
      <c r="P56" s="197"/>
      <c r="Q56" s="197"/>
      <c r="R56" s="197"/>
      <c r="S56" s="197"/>
      <c r="T56" s="197"/>
      <c r="U56" s="197"/>
      <c r="V56" s="197"/>
      <c r="W56" s="197"/>
      <c r="X56" s="197"/>
      <c r="Y56" s="197"/>
      <c r="Z56" s="197"/>
    </row>
    <row r="57" ht="15.75" customHeight="1">
      <c r="A57" s="180"/>
      <c r="B57" s="197"/>
      <c r="C57" s="152"/>
      <c r="D57" s="152"/>
      <c r="E57" s="152"/>
      <c r="F57" s="152"/>
      <c r="G57" s="197"/>
      <c r="H57" s="197"/>
      <c r="I57" s="152"/>
      <c r="J57" s="152"/>
      <c r="K57" s="50"/>
      <c r="L57" s="50"/>
      <c r="M57" s="50"/>
      <c r="N57" s="152"/>
      <c r="O57" s="197"/>
      <c r="P57" s="197"/>
      <c r="Q57" s="197"/>
      <c r="R57" s="197"/>
      <c r="S57" s="197"/>
      <c r="T57" s="197"/>
      <c r="U57" s="197"/>
      <c r="V57" s="197"/>
      <c r="W57" s="197"/>
      <c r="X57" s="197"/>
      <c r="Y57" s="197"/>
      <c r="Z57" s="197"/>
    </row>
    <row r="58" ht="15.75" customHeight="1">
      <c r="A58" s="180"/>
      <c r="B58" s="197"/>
      <c r="C58" s="152"/>
      <c r="D58" s="152"/>
      <c r="E58" s="152"/>
      <c r="F58" s="152"/>
      <c r="G58" s="197"/>
      <c r="H58" s="197"/>
      <c r="I58" s="152"/>
      <c r="J58" s="152"/>
      <c r="K58" s="50"/>
      <c r="L58" s="50"/>
      <c r="M58" s="50"/>
      <c r="N58" s="152"/>
      <c r="O58" s="197"/>
      <c r="P58" s="197"/>
      <c r="Q58" s="197"/>
      <c r="R58" s="197"/>
      <c r="S58" s="197"/>
      <c r="T58" s="197"/>
      <c r="U58" s="197"/>
      <c r="V58" s="197"/>
      <c r="W58" s="197"/>
      <c r="X58" s="197"/>
      <c r="Y58" s="197"/>
      <c r="Z58" s="197"/>
    </row>
    <row r="59" ht="15.75" customHeight="1">
      <c r="A59" s="180"/>
      <c r="B59" s="197"/>
      <c r="C59" s="152"/>
      <c r="D59" s="152"/>
      <c r="E59" s="152"/>
      <c r="F59" s="152"/>
      <c r="G59" s="197"/>
      <c r="H59" s="197"/>
      <c r="I59" s="152"/>
      <c r="J59" s="152"/>
      <c r="K59" s="50"/>
      <c r="L59" s="50"/>
      <c r="M59" s="50"/>
      <c r="N59" s="152"/>
      <c r="O59" s="197"/>
      <c r="P59" s="197"/>
      <c r="Q59" s="197"/>
      <c r="R59" s="197"/>
      <c r="S59" s="197"/>
      <c r="T59" s="197"/>
      <c r="U59" s="197"/>
      <c r="V59" s="197"/>
      <c r="W59" s="197"/>
      <c r="X59" s="197"/>
      <c r="Y59" s="197"/>
      <c r="Z59" s="197"/>
    </row>
    <row r="60" ht="15.75" customHeight="1">
      <c r="A60" s="180"/>
      <c r="B60" s="197"/>
      <c r="C60" s="152"/>
      <c r="D60" s="152"/>
      <c r="E60" s="152"/>
      <c r="F60" s="152"/>
      <c r="G60" s="197"/>
      <c r="H60" s="197"/>
      <c r="I60" s="152"/>
      <c r="J60" s="152"/>
      <c r="K60" s="50"/>
      <c r="L60" s="50"/>
      <c r="M60" s="50"/>
      <c r="N60" s="152"/>
      <c r="O60" s="197"/>
      <c r="P60" s="197"/>
      <c r="Q60" s="197"/>
      <c r="R60" s="197"/>
      <c r="S60" s="197"/>
      <c r="T60" s="197"/>
      <c r="U60" s="197"/>
      <c r="V60" s="197"/>
      <c r="W60" s="197"/>
      <c r="X60" s="197"/>
      <c r="Y60" s="197"/>
      <c r="Z60" s="197"/>
    </row>
    <row r="61" ht="15.75" customHeight="1">
      <c r="A61" s="180"/>
      <c r="B61" s="197"/>
      <c r="C61" s="152"/>
      <c r="D61" s="152"/>
      <c r="E61" s="152"/>
      <c r="F61" s="152"/>
      <c r="G61" s="197"/>
      <c r="H61" s="197"/>
      <c r="I61" s="152"/>
      <c r="J61" s="152"/>
      <c r="K61" s="50"/>
      <c r="L61" s="50"/>
      <c r="M61" s="50"/>
      <c r="N61" s="152"/>
      <c r="O61" s="197"/>
      <c r="P61" s="197"/>
      <c r="Q61" s="197"/>
      <c r="R61" s="197"/>
      <c r="S61" s="197"/>
      <c r="T61" s="197"/>
      <c r="U61" s="197"/>
      <c r="V61" s="197"/>
      <c r="W61" s="197"/>
      <c r="X61" s="197"/>
      <c r="Y61" s="197"/>
      <c r="Z61" s="197"/>
    </row>
    <row r="62" ht="15.75" customHeight="1">
      <c r="A62" s="180"/>
      <c r="B62" s="197"/>
      <c r="C62" s="152"/>
      <c r="D62" s="152"/>
      <c r="E62" s="152"/>
      <c r="F62" s="152"/>
      <c r="G62" s="197"/>
      <c r="H62" s="197"/>
      <c r="I62" s="152"/>
      <c r="J62" s="152"/>
      <c r="K62" s="50"/>
      <c r="L62" s="50"/>
      <c r="M62" s="50"/>
      <c r="N62" s="152"/>
      <c r="O62" s="197"/>
      <c r="P62" s="197"/>
      <c r="Q62" s="197"/>
      <c r="R62" s="197"/>
      <c r="S62" s="197"/>
      <c r="T62" s="197"/>
      <c r="U62" s="197"/>
      <c r="V62" s="197"/>
      <c r="W62" s="197"/>
      <c r="X62" s="197"/>
      <c r="Y62" s="197"/>
      <c r="Z62" s="197"/>
    </row>
    <row r="63" ht="15.75" customHeight="1">
      <c r="A63" s="180"/>
      <c r="B63" s="197"/>
      <c r="C63" s="152"/>
      <c r="D63" s="152"/>
      <c r="E63" s="152"/>
      <c r="F63" s="152"/>
      <c r="G63" s="197"/>
      <c r="H63" s="197"/>
      <c r="I63" s="152"/>
      <c r="J63" s="152"/>
      <c r="K63" s="50"/>
      <c r="L63" s="50"/>
      <c r="M63" s="50"/>
      <c r="N63" s="152"/>
      <c r="O63" s="197"/>
      <c r="P63" s="197"/>
      <c r="Q63" s="197"/>
      <c r="R63" s="197"/>
      <c r="S63" s="197"/>
      <c r="T63" s="197"/>
      <c r="U63" s="197"/>
      <c r="V63" s="197"/>
      <c r="W63" s="197"/>
      <c r="X63" s="197"/>
      <c r="Y63" s="197"/>
      <c r="Z63" s="197"/>
    </row>
    <row r="64" ht="15.75" customHeight="1">
      <c r="A64" s="180"/>
      <c r="B64" s="197"/>
      <c r="C64" s="152"/>
      <c r="D64" s="152"/>
      <c r="E64" s="152"/>
      <c r="F64" s="152"/>
      <c r="G64" s="197"/>
      <c r="H64" s="197"/>
      <c r="I64" s="152"/>
      <c r="J64" s="152"/>
      <c r="K64" s="50"/>
      <c r="L64" s="50"/>
      <c r="M64" s="50"/>
      <c r="N64" s="152"/>
      <c r="O64" s="197"/>
      <c r="P64" s="197"/>
      <c r="Q64" s="197"/>
      <c r="R64" s="197"/>
      <c r="S64" s="197"/>
      <c r="T64" s="197"/>
      <c r="U64" s="197"/>
      <c r="V64" s="197"/>
      <c r="W64" s="197"/>
      <c r="X64" s="197"/>
      <c r="Y64" s="197"/>
      <c r="Z64" s="197"/>
    </row>
    <row r="65" ht="15.75" customHeight="1">
      <c r="A65" s="180"/>
      <c r="B65" s="197"/>
      <c r="C65" s="152"/>
      <c r="D65" s="152"/>
      <c r="E65" s="152"/>
      <c r="F65" s="152"/>
      <c r="G65" s="197"/>
      <c r="H65" s="197"/>
      <c r="I65" s="152"/>
      <c r="J65" s="152"/>
      <c r="K65" s="50"/>
      <c r="L65" s="50"/>
      <c r="M65" s="50"/>
      <c r="N65" s="152"/>
      <c r="O65" s="197"/>
      <c r="P65" s="197"/>
      <c r="Q65" s="197"/>
      <c r="R65" s="197"/>
      <c r="S65" s="197"/>
      <c r="T65" s="197"/>
      <c r="U65" s="197"/>
      <c r="V65" s="197"/>
      <c r="W65" s="197"/>
      <c r="X65" s="197"/>
      <c r="Y65" s="197"/>
      <c r="Z65" s="197"/>
    </row>
    <row r="66" ht="15.75" customHeight="1">
      <c r="A66" s="180"/>
      <c r="B66" s="197"/>
      <c r="C66" s="152"/>
      <c r="D66" s="152"/>
      <c r="E66" s="152"/>
      <c r="F66" s="152"/>
      <c r="G66" s="197"/>
      <c r="H66" s="197"/>
      <c r="I66" s="152"/>
      <c r="J66" s="152"/>
      <c r="K66" s="50"/>
      <c r="L66" s="50"/>
      <c r="M66" s="50"/>
      <c r="N66" s="152"/>
      <c r="O66" s="197"/>
      <c r="P66" s="197"/>
      <c r="Q66" s="197"/>
      <c r="R66" s="197"/>
      <c r="S66" s="197"/>
      <c r="T66" s="197"/>
      <c r="U66" s="197"/>
      <c r="V66" s="197"/>
      <c r="W66" s="197"/>
      <c r="X66" s="197"/>
      <c r="Y66" s="197"/>
      <c r="Z66" s="197"/>
    </row>
    <row r="67" ht="15.75" customHeight="1">
      <c r="A67" s="180"/>
      <c r="B67" s="197"/>
      <c r="C67" s="152"/>
      <c r="D67" s="152"/>
      <c r="E67" s="152"/>
      <c r="F67" s="152"/>
      <c r="G67" s="197"/>
      <c r="H67" s="197"/>
      <c r="I67" s="152"/>
      <c r="J67" s="152"/>
      <c r="K67" s="50"/>
      <c r="L67" s="50"/>
      <c r="M67" s="50"/>
      <c r="N67" s="152"/>
      <c r="O67" s="197"/>
      <c r="P67" s="197"/>
      <c r="Q67" s="197"/>
      <c r="R67" s="197"/>
      <c r="S67" s="197"/>
      <c r="T67" s="197"/>
      <c r="U67" s="197"/>
      <c r="V67" s="197"/>
      <c r="W67" s="197"/>
      <c r="X67" s="197"/>
      <c r="Y67" s="197"/>
      <c r="Z67" s="197"/>
    </row>
    <row r="68" ht="15.75" customHeight="1">
      <c r="A68" s="180"/>
      <c r="B68" s="197"/>
      <c r="C68" s="152"/>
      <c r="D68" s="152"/>
      <c r="E68" s="152"/>
      <c r="F68" s="152"/>
      <c r="G68" s="197"/>
      <c r="H68" s="197"/>
      <c r="I68" s="152"/>
      <c r="J68" s="152"/>
      <c r="K68" s="50"/>
      <c r="L68" s="50"/>
      <c r="M68" s="50"/>
      <c r="N68" s="152"/>
      <c r="O68" s="197"/>
      <c r="P68" s="197"/>
      <c r="Q68" s="197"/>
      <c r="R68" s="197"/>
      <c r="S68" s="197"/>
      <c r="T68" s="197"/>
      <c r="U68" s="197"/>
      <c r="V68" s="197"/>
      <c r="W68" s="197"/>
      <c r="X68" s="197"/>
      <c r="Y68" s="197"/>
      <c r="Z68" s="197"/>
    </row>
    <row r="69" ht="15.75" customHeight="1">
      <c r="A69" s="180"/>
      <c r="B69" s="197"/>
      <c r="C69" s="152"/>
      <c r="D69" s="152"/>
      <c r="E69" s="152"/>
      <c r="F69" s="152"/>
      <c r="G69" s="197"/>
      <c r="H69" s="197"/>
      <c r="I69" s="152"/>
      <c r="J69" s="152"/>
      <c r="K69" s="50"/>
      <c r="L69" s="50"/>
      <c r="M69" s="50"/>
      <c r="N69" s="152"/>
      <c r="O69" s="197"/>
      <c r="P69" s="197"/>
      <c r="Q69" s="197"/>
      <c r="R69" s="197"/>
      <c r="S69" s="197"/>
      <c r="T69" s="197"/>
      <c r="U69" s="197"/>
      <c r="V69" s="197"/>
      <c r="W69" s="197"/>
      <c r="X69" s="197"/>
      <c r="Y69" s="197"/>
      <c r="Z69" s="197"/>
    </row>
    <row r="70" ht="15.75" customHeight="1">
      <c r="A70" s="180"/>
      <c r="B70" s="197"/>
      <c r="C70" s="152"/>
      <c r="D70" s="152"/>
      <c r="E70" s="152"/>
      <c r="F70" s="152"/>
      <c r="G70" s="197"/>
      <c r="H70" s="197"/>
      <c r="I70" s="152"/>
      <c r="J70" s="152"/>
      <c r="K70" s="50"/>
      <c r="L70" s="50"/>
      <c r="M70" s="50"/>
      <c r="N70" s="152"/>
      <c r="O70" s="197"/>
      <c r="P70" s="197"/>
      <c r="Q70" s="197"/>
      <c r="R70" s="197"/>
      <c r="S70" s="197"/>
      <c r="T70" s="197"/>
      <c r="U70" s="197"/>
      <c r="V70" s="197"/>
      <c r="W70" s="197"/>
      <c r="X70" s="197"/>
      <c r="Y70" s="197"/>
      <c r="Z70" s="197"/>
    </row>
    <row r="71" ht="15.75" customHeight="1">
      <c r="A71" s="180"/>
      <c r="B71" s="197"/>
      <c r="C71" s="152"/>
      <c r="D71" s="152"/>
      <c r="E71" s="152"/>
      <c r="F71" s="152"/>
      <c r="G71" s="197"/>
      <c r="H71" s="197"/>
      <c r="I71" s="152"/>
      <c r="J71" s="152"/>
      <c r="K71" s="50"/>
      <c r="L71" s="50"/>
      <c r="M71" s="50"/>
      <c r="N71" s="152"/>
      <c r="O71" s="197"/>
      <c r="P71" s="197"/>
      <c r="Q71" s="197"/>
      <c r="R71" s="197"/>
      <c r="S71" s="197"/>
      <c r="T71" s="197"/>
      <c r="U71" s="197"/>
      <c r="V71" s="197"/>
      <c r="W71" s="197"/>
      <c r="X71" s="197"/>
      <c r="Y71" s="197"/>
      <c r="Z71" s="197"/>
    </row>
    <row r="72" ht="15.75" customHeight="1">
      <c r="A72" s="180"/>
      <c r="B72" s="197"/>
      <c r="C72" s="152"/>
      <c r="D72" s="152"/>
      <c r="E72" s="152"/>
      <c r="F72" s="152"/>
      <c r="G72" s="197"/>
      <c r="H72" s="197"/>
      <c r="I72" s="152"/>
      <c r="J72" s="152"/>
      <c r="K72" s="50"/>
      <c r="L72" s="50"/>
      <c r="M72" s="50"/>
      <c r="N72" s="152"/>
      <c r="O72" s="197"/>
      <c r="P72" s="197"/>
      <c r="Q72" s="197"/>
      <c r="R72" s="197"/>
      <c r="S72" s="197"/>
      <c r="T72" s="197"/>
      <c r="U72" s="197"/>
      <c r="V72" s="197"/>
      <c r="W72" s="197"/>
      <c r="X72" s="197"/>
      <c r="Y72" s="197"/>
      <c r="Z72" s="197"/>
    </row>
    <row r="73" ht="15.75" customHeight="1">
      <c r="A73" s="180"/>
      <c r="B73" s="197"/>
      <c r="C73" s="152"/>
      <c r="D73" s="152"/>
      <c r="E73" s="152"/>
      <c r="F73" s="152"/>
      <c r="G73" s="197"/>
      <c r="H73" s="197"/>
      <c r="I73" s="152"/>
      <c r="J73" s="152"/>
      <c r="K73" s="50"/>
      <c r="L73" s="50"/>
      <c r="M73" s="50"/>
      <c r="N73" s="152"/>
      <c r="O73" s="197"/>
      <c r="P73" s="197"/>
      <c r="Q73" s="197"/>
      <c r="R73" s="197"/>
      <c r="S73" s="197"/>
      <c r="T73" s="197"/>
      <c r="U73" s="197"/>
      <c r="V73" s="197"/>
      <c r="W73" s="197"/>
      <c r="X73" s="197"/>
      <c r="Y73" s="197"/>
      <c r="Z73" s="197"/>
    </row>
    <row r="74" ht="15.75" customHeight="1">
      <c r="A74" s="180"/>
      <c r="B74" s="197"/>
      <c r="C74" s="152"/>
      <c r="D74" s="152"/>
      <c r="E74" s="152"/>
      <c r="F74" s="152"/>
      <c r="G74" s="197"/>
      <c r="H74" s="197"/>
      <c r="I74" s="152"/>
      <c r="J74" s="152"/>
      <c r="K74" s="50"/>
      <c r="L74" s="50"/>
      <c r="M74" s="50"/>
      <c r="N74" s="152"/>
      <c r="O74" s="197"/>
      <c r="P74" s="197"/>
      <c r="Q74" s="197"/>
      <c r="R74" s="197"/>
      <c r="S74" s="197"/>
      <c r="T74" s="197"/>
      <c r="U74" s="197"/>
      <c r="V74" s="197"/>
      <c r="W74" s="197"/>
      <c r="X74" s="197"/>
      <c r="Y74" s="197"/>
      <c r="Z74" s="197"/>
    </row>
    <row r="75" ht="15.75" customHeight="1">
      <c r="A75" s="180"/>
      <c r="B75" s="197"/>
      <c r="C75" s="152"/>
      <c r="D75" s="152"/>
      <c r="E75" s="152"/>
      <c r="F75" s="152"/>
      <c r="G75" s="197"/>
      <c r="H75" s="197"/>
      <c r="I75" s="152"/>
      <c r="J75" s="152"/>
      <c r="K75" s="50"/>
      <c r="L75" s="50"/>
      <c r="M75" s="50"/>
      <c r="N75" s="152"/>
      <c r="O75" s="197"/>
      <c r="P75" s="197"/>
      <c r="Q75" s="197"/>
      <c r="R75" s="197"/>
      <c r="S75" s="197"/>
      <c r="T75" s="197"/>
      <c r="U75" s="197"/>
      <c r="V75" s="197"/>
      <c r="W75" s="197"/>
      <c r="X75" s="197"/>
      <c r="Y75" s="197"/>
      <c r="Z75" s="197"/>
    </row>
    <row r="76" ht="15.75" customHeight="1">
      <c r="A76" s="180"/>
      <c r="B76" s="197"/>
      <c r="C76" s="152"/>
      <c r="D76" s="152"/>
      <c r="E76" s="152"/>
      <c r="F76" s="152"/>
      <c r="G76" s="197"/>
      <c r="H76" s="197"/>
      <c r="I76" s="152"/>
      <c r="J76" s="152"/>
      <c r="K76" s="50"/>
      <c r="L76" s="50"/>
      <c r="M76" s="50"/>
      <c r="N76" s="152"/>
      <c r="O76" s="197"/>
      <c r="P76" s="197"/>
      <c r="Q76" s="197"/>
      <c r="R76" s="197"/>
      <c r="S76" s="197"/>
      <c r="T76" s="197"/>
      <c r="U76" s="197"/>
      <c r="V76" s="197"/>
      <c r="W76" s="197"/>
      <c r="X76" s="197"/>
      <c r="Y76" s="197"/>
      <c r="Z76" s="197"/>
    </row>
    <row r="77" ht="15.75" customHeight="1">
      <c r="A77" s="180"/>
      <c r="B77" s="197"/>
      <c r="C77" s="152"/>
      <c r="D77" s="152"/>
      <c r="E77" s="152"/>
      <c r="F77" s="152"/>
      <c r="G77" s="197"/>
      <c r="H77" s="197"/>
      <c r="I77" s="152"/>
      <c r="J77" s="152"/>
      <c r="K77" s="50"/>
      <c r="L77" s="50"/>
      <c r="M77" s="50"/>
      <c r="N77" s="152"/>
      <c r="O77" s="197"/>
      <c r="P77" s="197"/>
      <c r="Q77" s="197"/>
      <c r="R77" s="197"/>
      <c r="S77" s="197"/>
      <c r="T77" s="197"/>
      <c r="U77" s="197"/>
      <c r="V77" s="197"/>
      <c r="W77" s="197"/>
      <c r="X77" s="197"/>
      <c r="Y77" s="197"/>
      <c r="Z77" s="197"/>
    </row>
    <row r="78" ht="15.75" customHeight="1">
      <c r="A78" s="180"/>
      <c r="B78" s="197"/>
      <c r="C78" s="152"/>
      <c r="D78" s="152"/>
      <c r="E78" s="152"/>
      <c r="F78" s="152"/>
      <c r="G78" s="197"/>
      <c r="H78" s="197"/>
      <c r="I78" s="152"/>
      <c r="J78" s="152"/>
      <c r="K78" s="50"/>
      <c r="L78" s="50"/>
      <c r="M78" s="50"/>
      <c r="N78" s="152"/>
      <c r="O78" s="197"/>
      <c r="P78" s="197"/>
      <c r="Q78" s="197"/>
      <c r="R78" s="197"/>
      <c r="S78" s="197"/>
      <c r="T78" s="197"/>
      <c r="U78" s="197"/>
      <c r="V78" s="197"/>
      <c r="W78" s="197"/>
      <c r="X78" s="197"/>
      <c r="Y78" s="197"/>
      <c r="Z78" s="197"/>
    </row>
    <row r="79" ht="15.75" customHeight="1">
      <c r="A79" s="180"/>
      <c r="B79" s="197"/>
      <c r="C79" s="152"/>
      <c r="D79" s="152"/>
      <c r="E79" s="152"/>
      <c r="F79" s="152"/>
      <c r="G79" s="197"/>
      <c r="H79" s="197"/>
      <c r="I79" s="152"/>
      <c r="J79" s="152"/>
      <c r="K79" s="50"/>
      <c r="L79" s="50"/>
      <c r="M79" s="50"/>
      <c r="N79" s="152"/>
      <c r="O79" s="197"/>
      <c r="P79" s="197"/>
      <c r="Q79" s="197"/>
      <c r="R79" s="197"/>
      <c r="S79" s="197"/>
      <c r="T79" s="197"/>
      <c r="U79" s="197"/>
      <c r="V79" s="197"/>
      <c r="W79" s="197"/>
      <c r="X79" s="197"/>
      <c r="Y79" s="197"/>
      <c r="Z79" s="197"/>
    </row>
    <row r="80" ht="15.75" customHeight="1">
      <c r="A80" s="180"/>
      <c r="B80" s="197"/>
      <c r="C80" s="152"/>
      <c r="D80" s="152"/>
      <c r="E80" s="152"/>
      <c r="F80" s="152"/>
      <c r="G80" s="197"/>
      <c r="H80" s="197"/>
      <c r="I80" s="152"/>
      <c r="J80" s="152"/>
      <c r="K80" s="50"/>
      <c r="L80" s="50"/>
      <c r="M80" s="50"/>
      <c r="N80" s="152"/>
      <c r="O80" s="197"/>
      <c r="P80" s="197"/>
      <c r="Q80" s="197"/>
      <c r="R80" s="197"/>
      <c r="S80" s="197"/>
      <c r="T80" s="197"/>
      <c r="U80" s="197"/>
      <c r="V80" s="197"/>
      <c r="W80" s="197"/>
      <c r="X80" s="197"/>
      <c r="Y80" s="197"/>
      <c r="Z80" s="197"/>
    </row>
    <row r="81" ht="15.75" customHeight="1">
      <c r="A81" s="180"/>
      <c r="B81" s="197"/>
      <c r="C81" s="152"/>
      <c r="D81" s="152"/>
      <c r="E81" s="152"/>
      <c r="F81" s="152"/>
      <c r="G81" s="197"/>
      <c r="H81" s="197"/>
      <c r="I81" s="152"/>
      <c r="J81" s="152"/>
      <c r="K81" s="50"/>
      <c r="L81" s="50"/>
      <c r="M81" s="50"/>
      <c r="N81" s="152"/>
      <c r="O81" s="197"/>
      <c r="P81" s="197"/>
      <c r="Q81" s="197"/>
      <c r="R81" s="197"/>
      <c r="S81" s="197"/>
      <c r="T81" s="197"/>
      <c r="U81" s="197"/>
      <c r="V81" s="197"/>
      <c r="W81" s="197"/>
      <c r="X81" s="197"/>
      <c r="Y81" s="197"/>
      <c r="Z81" s="197"/>
    </row>
    <row r="82" ht="15.75" customHeight="1">
      <c r="A82" s="180"/>
      <c r="B82" s="197"/>
      <c r="C82" s="152"/>
      <c r="D82" s="152"/>
      <c r="E82" s="152"/>
      <c r="F82" s="152"/>
      <c r="G82" s="197"/>
      <c r="H82" s="197"/>
      <c r="I82" s="152"/>
      <c r="J82" s="152"/>
      <c r="K82" s="50"/>
      <c r="L82" s="50"/>
      <c r="M82" s="50"/>
      <c r="N82" s="152"/>
      <c r="O82" s="197"/>
      <c r="P82" s="197"/>
      <c r="Q82" s="197"/>
      <c r="R82" s="197"/>
      <c r="S82" s="197"/>
      <c r="T82" s="197"/>
      <c r="U82" s="197"/>
      <c r="V82" s="197"/>
      <c r="W82" s="197"/>
      <c r="X82" s="197"/>
      <c r="Y82" s="197"/>
      <c r="Z82" s="197"/>
    </row>
    <row r="83" ht="15.75" customHeight="1">
      <c r="A83" s="180"/>
      <c r="B83" s="197"/>
      <c r="C83" s="152"/>
      <c r="D83" s="152"/>
      <c r="E83" s="152"/>
      <c r="F83" s="152"/>
      <c r="G83" s="197"/>
      <c r="H83" s="197"/>
      <c r="I83" s="152"/>
      <c r="J83" s="152"/>
      <c r="K83" s="50"/>
      <c r="L83" s="50"/>
      <c r="M83" s="50"/>
      <c r="N83" s="152"/>
      <c r="O83" s="197"/>
      <c r="P83" s="197"/>
      <c r="Q83" s="197"/>
      <c r="R83" s="197"/>
      <c r="S83" s="197"/>
      <c r="T83" s="197"/>
      <c r="U83" s="197"/>
      <c r="V83" s="197"/>
      <c r="W83" s="197"/>
      <c r="X83" s="197"/>
      <c r="Y83" s="197"/>
      <c r="Z83" s="197"/>
    </row>
    <row r="84" ht="15.75" customHeight="1">
      <c r="A84" s="180"/>
      <c r="B84" s="197"/>
      <c r="C84" s="152"/>
      <c r="D84" s="152"/>
      <c r="E84" s="152"/>
      <c r="F84" s="152"/>
      <c r="G84" s="197"/>
      <c r="H84" s="197"/>
      <c r="I84" s="152"/>
      <c r="J84" s="152"/>
      <c r="K84" s="50"/>
      <c r="L84" s="50"/>
      <c r="M84" s="50"/>
      <c r="N84" s="152"/>
      <c r="O84" s="197"/>
      <c r="P84" s="197"/>
      <c r="Q84" s="197"/>
      <c r="R84" s="197"/>
      <c r="S84" s="197"/>
      <c r="T84" s="197"/>
      <c r="U84" s="197"/>
      <c r="V84" s="197"/>
      <c r="W84" s="197"/>
      <c r="X84" s="197"/>
      <c r="Y84" s="197"/>
      <c r="Z84" s="197"/>
    </row>
    <row r="85" ht="15.75" customHeight="1">
      <c r="A85" s="180"/>
      <c r="B85" s="197"/>
      <c r="C85" s="152"/>
      <c r="D85" s="152"/>
      <c r="E85" s="152"/>
      <c r="F85" s="152"/>
      <c r="G85" s="197"/>
      <c r="H85" s="197"/>
      <c r="I85" s="152"/>
      <c r="J85" s="152"/>
      <c r="K85" s="50"/>
      <c r="L85" s="50"/>
      <c r="M85" s="50"/>
      <c r="N85" s="152"/>
      <c r="O85" s="197"/>
      <c r="P85" s="197"/>
      <c r="Q85" s="197"/>
      <c r="R85" s="197"/>
      <c r="S85" s="197"/>
      <c r="T85" s="197"/>
      <c r="U85" s="197"/>
      <c r="V85" s="197"/>
      <c r="W85" s="197"/>
      <c r="X85" s="197"/>
      <c r="Y85" s="197"/>
      <c r="Z85" s="197"/>
    </row>
    <row r="86" ht="15.75" customHeight="1">
      <c r="A86" s="180"/>
      <c r="B86" s="197"/>
      <c r="C86" s="152"/>
      <c r="D86" s="152"/>
      <c r="E86" s="152"/>
      <c r="F86" s="152"/>
      <c r="G86" s="197"/>
      <c r="H86" s="197"/>
      <c r="I86" s="152"/>
      <c r="J86" s="152"/>
      <c r="K86" s="50"/>
      <c r="L86" s="50"/>
      <c r="M86" s="50"/>
      <c r="N86" s="152"/>
      <c r="O86" s="197"/>
      <c r="P86" s="197"/>
      <c r="Q86" s="197"/>
      <c r="R86" s="197"/>
      <c r="S86" s="197"/>
      <c r="T86" s="197"/>
      <c r="U86" s="197"/>
      <c r="V86" s="197"/>
      <c r="W86" s="197"/>
      <c r="X86" s="197"/>
      <c r="Y86" s="197"/>
      <c r="Z86" s="197"/>
    </row>
    <row r="87" ht="15.75" customHeight="1">
      <c r="A87" s="180"/>
      <c r="B87" s="197"/>
      <c r="C87" s="152"/>
      <c r="D87" s="152"/>
      <c r="E87" s="152"/>
      <c r="F87" s="152"/>
      <c r="G87" s="197"/>
      <c r="H87" s="197"/>
      <c r="I87" s="152"/>
      <c r="J87" s="152"/>
      <c r="K87" s="50"/>
      <c r="L87" s="50"/>
      <c r="M87" s="50"/>
      <c r="N87" s="152"/>
      <c r="O87" s="197"/>
      <c r="P87" s="197"/>
      <c r="Q87" s="197"/>
      <c r="R87" s="197"/>
      <c r="S87" s="197"/>
      <c r="T87" s="197"/>
      <c r="U87" s="197"/>
      <c r="V87" s="197"/>
      <c r="W87" s="197"/>
      <c r="X87" s="197"/>
      <c r="Y87" s="197"/>
      <c r="Z87" s="197"/>
    </row>
    <row r="88" ht="15.75" customHeight="1">
      <c r="A88" s="180"/>
      <c r="B88" s="197"/>
      <c r="C88" s="152"/>
      <c r="D88" s="152"/>
      <c r="E88" s="152"/>
      <c r="F88" s="152"/>
      <c r="G88" s="197"/>
      <c r="H88" s="197"/>
      <c r="I88" s="152"/>
      <c r="J88" s="152"/>
      <c r="K88" s="50"/>
      <c r="L88" s="50"/>
      <c r="M88" s="50"/>
      <c r="N88" s="152"/>
      <c r="O88" s="197"/>
      <c r="P88" s="197"/>
      <c r="Q88" s="197"/>
      <c r="R88" s="197"/>
      <c r="S88" s="197"/>
      <c r="T88" s="197"/>
      <c r="U88" s="197"/>
      <c r="V88" s="197"/>
      <c r="W88" s="197"/>
      <c r="X88" s="197"/>
      <c r="Y88" s="197"/>
      <c r="Z88" s="197"/>
    </row>
    <row r="89" ht="15.75" customHeight="1">
      <c r="A89" s="180"/>
      <c r="B89" s="197"/>
      <c r="C89" s="152"/>
      <c r="D89" s="152"/>
      <c r="E89" s="152"/>
      <c r="F89" s="152"/>
      <c r="G89" s="197"/>
      <c r="H89" s="197"/>
      <c r="I89" s="152"/>
      <c r="J89" s="152"/>
      <c r="K89" s="50"/>
      <c r="L89" s="50"/>
      <c r="M89" s="50"/>
      <c r="N89" s="152"/>
      <c r="O89" s="197"/>
      <c r="P89" s="197"/>
      <c r="Q89" s="197"/>
      <c r="R89" s="197"/>
      <c r="S89" s="197"/>
      <c r="T89" s="197"/>
      <c r="U89" s="197"/>
      <c r="V89" s="197"/>
      <c r="W89" s="197"/>
      <c r="X89" s="197"/>
      <c r="Y89" s="197"/>
      <c r="Z89" s="197"/>
    </row>
    <row r="90" ht="15.75" customHeight="1">
      <c r="A90" s="180"/>
      <c r="B90" s="197"/>
      <c r="C90" s="152"/>
      <c r="D90" s="152"/>
      <c r="E90" s="152"/>
      <c r="F90" s="152"/>
      <c r="G90" s="197"/>
      <c r="H90" s="197"/>
      <c r="I90" s="152"/>
      <c r="J90" s="152"/>
      <c r="K90" s="50"/>
      <c r="L90" s="50"/>
      <c r="M90" s="50"/>
      <c r="N90" s="152"/>
      <c r="O90" s="197"/>
      <c r="P90" s="197"/>
      <c r="Q90" s="197"/>
      <c r="R90" s="197"/>
      <c r="S90" s="197"/>
      <c r="T90" s="197"/>
      <c r="U90" s="197"/>
      <c r="V90" s="197"/>
      <c r="W90" s="197"/>
      <c r="X90" s="197"/>
      <c r="Y90" s="197"/>
      <c r="Z90" s="197"/>
    </row>
    <row r="91" ht="15.75" customHeight="1">
      <c r="A91" s="180"/>
      <c r="B91" s="197"/>
      <c r="C91" s="152"/>
      <c r="D91" s="152"/>
      <c r="E91" s="152"/>
      <c r="F91" s="152"/>
      <c r="G91" s="197"/>
      <c r="H91" s="169"/>
      <c r="I91" s="152"/>
      <c r="J91" s="152"/>
      <c r="K91" s="50"/>
      <c r="L91" s="50"/>
      <c r="M91" s="50"/>
      <c r="N91" s="152"/>
      <c r="O91" s="197"/>
      <c r="P91" s="197"/>
      <c r="Q91" s="197"/>
      <c r="R91" s="197"/>
      <c r="S91" s="197"/>
      <c r="T91" s="197"/>
      <c r="U91" s="197"/>
      <c r="V91" s="197"/>
      <c r="W91" s="197"/>
      <c r="X91" s="197"/>
      <c r="Y91" s="197"/>
      <c r="Z91" s="197"/>
    </row>
    <row r="92" ht="15.75" customHeight="1">
      <c r="A92" s="180"/>
      <c r="B92" s="197"/>
      <c r="C92" s="152"/>
      <c r="D92" s="152"/>
      <c r="E92" s="152"/>
      <c r="F92" s="152"/>
      <c r="G92" s="197"/>
      <c r="H92" s="197"/>
      <c r="I92" s="152"/>
      <c r="J92" s="152"/>
      <c r="K92" s="50"/>
      <c r="L92" s="50"/>
      <c r="M92" s="50"/>
      <c r="N92" s="152"/>
      <c r="O92" s="197"/>
      <c r="P92" s="197"/>
      <c r="Q92" s="197"/>
      <c r="R92" s="197"/>
      <c r="S92" s="197"/>
      <c r="T92" s="197"/>
      <c r="U92" s="197"/>
      <c r="V92" s="197"/>
      <c r="W92" s="197"/>
      <c r="X92" s="197"/>
      <c r="Y92" s="197"/>
      <c r="Z92" s="197"/>
    </row>
    <row r="93" ht="15.75" customHeight="1">
      <c r="A93" s="180"/>
      <c r="B93" s="197"/>
      <c r="C93" s="152"/>
      <c r="D93" s="152"/>
      <c r="E93" s="152"/>
      <c r="F93" s="152"/>
      <c r="G93" s="197"/>
      <c r="H93" s="197"/>
      <c r="I93" s="152"/>
      <c r="J93" s="152"/>
      <c r="K93" s="50"/>
      <c r="L93" s="50"/>
      <c r="M93" s="50"/>
      <c r="N93" s="152"/>
      <c r="O93" s="197"/>
      <c r="P93" s="197"/>
      <c r="Q93" s="197"/>
      <c r="R93" s="197"/>
      <c r="S93" s="197"/>
      <c r="T93" s="197"/>
      <c r="U93" s="197"/>
      <c r="V93" s="197"/>
      <c r="W93" s="197"/>
      <c r="X93" s="197"/>
      <c r="Y93" s="197"/>
      <c r="Z93" s="197"/>
    </row>
    <row r="94" ht="15.75" customHeight="1">
      <c r="A94" s="180"/>
      <c r="B94" s="197"/>
      <c r="C94" s="152"/>
      <c r="D94" s="152"/>
      <c r="E94" s="152"/>
      <c r="F94" s="152"/>
      <c r="G94" s="197"/>
      <c r="H94" s="197"/>
      <c r="I94" s="152"/>
      <c r="J94" s="152"/>
      <c r="K94" s="50"/>
      <c r="L94" s="50"/>
      <c r="M94" s="50"/>
      <c r="N94" s="152"/>
      <c r="O94" s="197"/>
      <c r="P94" s="197"/>
      <c r="Q94" s="197"/>
      <c r="R94" s="197"/>
      <c r="S94" s="197"/>
      <c r="T94" s="197"/>
      <c r="U94" s="197"/>
      <c r="V94" s="197"/>
      <c r="W94" s="197"/>
      <c r="X94" s="197"/>
      <c r="Y94" s="197"/>
      <c r="Z94" s="197"/>
    </row>
    <row r="95" ht="15.75" customHeight="1">
      <c r="A95" s="180"/>
      <c r="B95" s="197"/>
      <c r="C95" s="152"/>
      <c r="D95" s="152"/>
      <c r="E95" s="152"/>
      <c r="F95" s="152"/>
      <c r="G95" s="197"/>
      <c r="H95" s="169"/>
      <c r="I95" s="152"/>
      <c r="J95" s="152"/>
      <c r="K95" s="50"/>
      <c r="L95" s="50"/>
      <c r="M95" s="50"/>
      <c r="N95" s="152"/>
      <c r="O95" s="197"/>
      <c r="P95" s="197"/>
      <c r="Q95" s="197"/>
      <c r="R95" s="197"/>
      <c r="S95" s="197"/>
      <c r="T95" s="197"/>
      <c r="U95" s="197"/>
      <c r="V95" s="197"/>
      <c r="W95" s="197"/>
      <c r="X95" s="197"/>
      <c r="Y95" s="197"/>
      <c r="Z95" s="197"/>
    </row>
    <row r="96" ht="15.75" customHeight="1">
      <c r="A96" s="180"/>
      <c r="B96" s="197"/>
      <c r="C96" s="152"/>
      <c r="D96" s="152"/>
      <c r="E96" s="152"/>
      <c r="F96" s="152"/>
      <c r="G96" s="197"/>
      <c r="H96" s="197"/>
      <c r="I96" s="152"/>
      <c r="J96" s="152"/>
      <c r="K96" s="50"/>
      <c r="L96" s="50"/>
      <c r="M96" s="50"/>
      <c r="N96" s="152"/>
      <c r="O96" s="197"/>
      <c r="P96" s="197"/>
      <c r="Q96" s="197"/>
      <c r="R96" s="197"/>
      <c r="S96" s="197"/>
      <c r="T96" s="197"/>
      <c r="U96" s="197"/>
      <c r="V96" s="197"/>
      <c r="W96" s="197"/>
      <c r="X96" s="197"/>
      <c r="Y96" s="197"/>
      <c r="Z96" s="197"/>
    </row>
    <row r="97" ht="15.75" customHeight="1">
      <c r="A97" s="180"/>
      <c r="B97" s="197"/>
      <c r="C97" s="152"/>
      <c r="D97" s="152"/>
      <c r="E97" s="152"/>
      <c r="F97" s="152"/>
      <c r="G97" s="197"/>
      <c r="H97" s="197"/>
      <c r="I97" s="152"/>
      <c r="J97" s="152"/>
      <c r="K97" s="50"/>
      <c r="L97" s="50"/>
      <c r="M97" s="50"/>
      <c r="N97" s="152"/>
      <c r="O97" s="197"/>
      <c r="P97" s="197"/>
      <c r="Q97" s="197"/>
      <c r="R97" s="197"/>
      <c r="S97" s="197"/>
      <c r="T97" s="197"/>
      <c r="U97" s="197"/>
      <c r="V97" s="197"/>
      <c r="W97" s="197"/>
      <c r="X97" s="197"/>
      <c r="Y97" s="197"/>
      <c r="Z97" s="197"/>
    </row>
    <row r="98" ht="15.75" customHeight="1">
      <c r="A98" s="180"/>
      <c r="B98" s="197"/>
      <c r="C98" s="152"/>
      <c r="D98" s="152"/>
      <c r="E98" s="152"/>
      <c r="F98" s="152"/>
      <c r="G98" s="197"/>
      <c r="H98" s="197"/>
      <c r="I98" s="152"/>
      <c r="J98" s="152"/>
      <c r="K98" s="50"/>
      <c r="L98" s="50"/>
      <c r="M98" s="50"/>
      <c r="N98" s="152"/>
      <c r="O98" s="197"/>
      <c r="P98" s="197"/>
      <c r="Q98" s="197"/>
      <c r="R98" s="197"/>
      <c r="S98" s="197"/>
      <c r="T98" s="197"/>
      <c r="U98" s="197"/>
      <c r="V98" s="197"/>
      <c r="W98" s="197"/>
      <c r="X98" s="197"/>
      <c r="Y98" s="197"/>
      <c r="Z98" s="197"/>
    </row>
    <row r="99" ht="15.75" customHeight="1">
      <c r="A99" s="180"/>
      <c r="B99" s="197"/>
      <c r="C99" s="152"/>
      <c r="D99" s="152"/>
      <c r="E99" s="152"/>
      <c r="F99" s="152"/>
      <c r="G99" s="197"/>
      <c r="H99" s="197"/>
      <c r="I99" s="152"/>
      <c r="J99" s="152"/>
      <c r="K99" s="50"/>
      <c r="L99" s="50"/>
      <c r="M99" s="50"/>
      <c r="N99" s="152"/>
      <c r="O99" s="197"/>
      <c r="P99" s="197"/>
      <c r="Q99" s="197"/>
      <c r="R99" s="197"/>
      <c r="S99" s="197"/>
      <c r="T99" s="197"/>
      <c r="U99" s="197"/>
      <c r="V99" s="197"/>
      <c r="W99" s="197"/>
      <c r="X99" s="197"/>
      <c r="Y99" s="197"/>
      <c r="Z99" s="197"/>
    </row>
    <row r="100" ht="15.75" customHeight="1">
      <c r="A100" s="180"/>
      <c r="B100" s="197"/>
      <c r="C100" s="152"/>
      <c r="D100" s="152"/>
      <c r="E100" s="152"/>
      <c r="F100" s="152"/>
      <c r="G100" s="197"/>
      <c r="H100" s="197"/>
      <c r="I100" s="152"/>
      <c r="J100" s="152"/>
      <c r="K100" s="50"/>
      <c r="L100" s="50"/>
      <c r="M100" s="50"/>
      <c r="N100" s="152"/>
      <c r="O100" s="197"/>
      <c r="P100" s="197"/>
      <c r="Q100" s="197"/>
      <c r="R100" s="197"/>
      <c r="S100" s="197"/>
      <c r="T100" s="197"/>
      <c r="U100" s="197"/>
      <c r="V100" s="197"/>
      <c r="W100" s="197"/>
      <c r="X100" s="197"/>
      <c r="Y100" s="197"/>
      <c r="Z100" s="197"/>
    </row>
    <row r="101" ht="15.75" customHeight="1">
      <c r="A101" s="180"/>
      <c r="B101" s="197"/>
      <c r="C101" s="152"/>
      <c r="D101" s="152"/>
      <c r="E101" s="152"/>
      <c r="F101" s="152"/>
      <c r="G101" s="197"/>
      <c r="H101" s="197"/>
      <c r="I101" s="152"/>
      <c r="J101" s="152"/>
      <c r="K101" s="50"/>
      <c r="L101" s="50"/>
      <c r="M101" s="50"/>
      <c r="N101" s="152"/>
      <c r="O101" s="197"/>
      <c r="P101" s="197"/>
      <c r="Q101" s="197"/>
      <c r="R101" s="197"/>
      <c r="S101" s="197"/>
      <c r="T101" s="197"/>
      <c r="U101" s="197"/>
      <c r="V101" s="197"/>
      <c r="W101" s="197"/>
      <c r="X101" s="197"/>
      <c r="Y101" s="197"/>
      <c r="Z101" s="197"/>
    </row>
    <row r="102" ht="15.75" customHeight="1">
      <c r="A102" s="180"/>
      <c r="B102" s="197"/>
      <c r="C102" s="197"/>
      <c r="D102" s="152"/>
      <c r="E102" s="197"/>
      <c r="F102" s="197"/>
      <c r="G102" s="197"/>
      <c r="H102" s="169"/>
      <c r="I102" s="152"/>
      <c r="J102" s="50"/>
      <c r="K102" s="50"/>
      <c r="L102" s="50"/>
      <c r="M102" s="50"/>
      <c r="N102" s="152"/>
      <c r="O102" s="197"/>
      <c r="P102" s="197"/>
      <c r="Q102" s="197"/>
      <c r="R102" s="197"/>
      <c r="S102" s="197"/>
      <c r="T102" s="197"/>
      <c r="U102" s="197"/>
      <c r="V102" s="197"/>
      <c r="W102" s="197"/>
      <c r="X102" s="197"/>
      <c r="Y102" s="197"/>
      <c r="Z102" s="197"/>
    </row>
    <row r="103" ht="15.75" customHeight="1">
      <c r="A103" s="180"/>
      <c r="B103" s="197"/>
      <c r="C103" s="152"/>
      <c r="D103" s="152"/>
      <c r="E103" s="152"/>
      <c r="F103" s="152"/>
      <c r="G103" s="197"/>
      <c r="H103" s="197"/>
      <c r="I103" s="152"/>
      <c r="J103" s="152"/>
      <c r="K103" s="50"/>
      <c r="L103" s="50"/>
      <c r="M103" s="50"/>
      <c r="N103" s="152"/>
      <c r="O103" s="197"/>
      <c r="P103" s="197"/>
      <c r="Q103" s="197"/>
      <c r="R103" s="197"/>
      <c r="S103" s="197"/>
      <c r="T103" s="197"/>
      <c r="U103" s="197"/>
      <c r="V103" s="197"/>
      <c r="W103" s="197"/>
      <c r="X103" s="197"/>
      <c r="Y103" s="197"/>
      <c r="Z103" s="197"/>
    </row>
    <row r="104" ht="15.75" customHeight="1">
      <c r="A104" s="180"/>
      <c r="B104" s="197"/>
      <c r="C104" s="152"/>
      <c r="D104" s="152"/>
      <c r="E104" s="152"/>
      <c r="F104" s="152"/>
      <c r="G104" s="197"/>
      <c r="H104" s="197"/>
      <c r="I104" s="152"/>
      <c r="J104" s="152"/>
      <c r="K104" s="50"/>
      <c r="L104" s="50"/>
      <c r="M104" s="50"/>
      <c r="N104" s="152"/>
      <c r="O104" s="197"/>
      <c r="P104" s="197"/>
      <c r="Q104" s="197"/>
      <c r="R104" s="197"/>
      <c r="S104" s="197"/>
      <c r="T104" s="197"/>
      <c r="U104" s="197"/>
      <c r="V104" s="197"/>
      <c r="W104" s="197"/>
      <c r="X104" s="197"/>
      <c r="Y104" s="197"/>
      <c r="Z104" s="197"/>
    </row>
    <row r="105" ht="15.75" customHeight="1">
      <c r="A105" s="180"/>
      <c r="B105" s="197"/>
      <c r="C105" s="152"/>
      <c r="D105" s="152"/>
      <c r="E105" s="152"/>
      <c r="F105" s="152"/>
      <c r="G105" s="197"/>
      <c r="H105" s="197"/>
      <c r="I105" s="152"/>
      <c r="J105" s="152"/>
      <c r="K105" s="50"/>
      <c r="L105" s="50"/>
      <c r="M105" s="50"/>
      <c r="N105" s="152"/>
      <c r="O105" s="197"/>
      <c r="P105" s="197"/>
      <c r="Q105" s="197"/>
      <c r="R105" s="197"/>
      <c r="S105" s="197"/>
      <c r="T105" s="197"/>
      <c r="U105" s="197"/>
      <c r="V105" s="197"/>
      <c r="W105" s="197"/>
      <c r="X105" s="197"/>
      <c r="Y105" s="197"/>
      <c r="Z105" s="197"/>
    </row>
    <row r="106" ht="15.75" customHeight="1">
      <c r="A106" s="180"/>
      <c r="B106" s="197"/>
      <c r="C106" s="152"/>
      <c r="D106" s="152"/>
      <c r="E106" s="152"/>
      <c r="F106" s="152"/>
      <c r="G106" s="197"/>
      <c r="H106" s="197"/>
      <c r="I106" s="152"/>
      <c r="J106" s="152"/>
      <c r="K106" s="50"/>
      <c r="L106" s="50"/>
      <c r="M106" s="50"/>
      <c r="N106" s="152"/>
      <c r="O106" s="197"/>
      <c r="P106" s="197"/>
      <c r="Q106" s="197"/>
      <c r="R106" s="197"/>
      <c r="S106" s="197"/>
      <c r="T106" s="197"/>
      <c r="U106" s="197"/>
      <c r="V106" s="197"/>
      <c r="W106" s="197"/>
      <c r="X106" s="197"/>
      <c r="Y106" s="197"/>
      <c r="Z106" s="197"/>
    </row>
    <row r="107" ht="15.75" customHeight="1">
      <c r="A107" s="180"/>
      <c r="B107" s="197"/>
      <c r="C107" s="152"/>
      <c r="D107" s="152"/>
      <c r="E107" s="152"/>
      <c r="F107" s="152"/>
      <c r="G107" s="197"/>
      <c r="H107" s="197"/>
      <c r="I107" s="152"/>
      <c r="J107" s="152"/>
      <c r="K107" s="50"/>
      <c r="L107" s="50"/>
      <c r="M107" s="50"/>
      <c r="N107" s="152"/>
      <c r="O107" s="197"/>
      <c r="P107" s="197"/>
      <c r="Q107" s="197"/>
      <c r="R107" s="197"/>
      <c r="S107" s="197"/>
      <c r="T107" s="197"/>
      <c r="U107" s="197"/>
      <c r="V107" s="197"/>
      <c r="W107" s="197"/>
      <c r="X107" s="197"/>
      <c r="Y107" s="197"/>
      <c r="Z107" s="197"/>
    </row>
    <row r="108" ht="15.75" customHeight="1">
      <c r="A108" s="180"/>
      <c r="B108" s="197"/>
      <c r="C108" s="152"/>
      <c r="D108" s="152"/>
      <c r="E108" s="197"/>
      <c r="F108" s="197"/>
      <c r="G108" s="197"/>
      <c r="H108" s="197"/>
      <c r="I108" s="152"/>
      <c r="J108" s="152"/>
      <c r="K108" s="50"/>
      <c r="L108" s="50"/>
      <c r="M108" s="50"/>
      <c r="N108" s="152"/>
      <c r="O108" s="197"/>
      <c r="P108" s="197"/>
      <c r="Q108" s="197"/>
      <c r="R108" s="197"/>
      <c r="S108" s="197"/>
      <c r="T108" s="197"/>
      <c r="U108" s="197"/>
      <c r="V108" s="197"/>
      <c r="W108" s="197"/>
      <c r="X108" s="197"/>
      <c r="Y108" s="197"/>
      <c r="Z108" s="197"/>
    </row>
    <row r="109" ht="15.75" customHeight="1">
      <c r="A109" s="180"/>
      <c r="B109" s="197"/>
      <c r="C109" s="152"/>
      <c r="D109" s="152"/>
      <c r="E109" s="152"/>
      <c r="F109" s="152"/>
      <c r="G109" s="197"/>
      <c r="H109" s="197"/>
      <c r="I109" s="152"/>
      <c r="J109" s="152"/>
      <c r="K109" s="50"/>
      <c r="L109" s="50"/>
      <c r="M109" s="50"/>
      <c r="N109" s="152"/>
      <c r="O109" s="197"/>
      <c r="P109" s="197"/>
      <c r="Q109" s="197"/>
      <c r="R109" s="197"/>
      <c r="S109" s="197"/>
      <c r="T109" s="197"/>
      <c r="U109" s="197"/>
      <c r="V109" s="197"/>
      <c r="W109" s="197"/>
      <c r="X109" s="197"/>
      <c r="Y109" s="197"/>
      <c r="Z109" s="197"/>
    </row>
    <row r="110" ht="15.75" customHeight="1">
      <c r="A110" s="180"/>
      <c r="B110" s="197"/>
      <c r="C110" s="197"/>
      <c r="D110" s="152"/>
      <c r="E110" s="197"/>
      <c r="F110" s="197"/>
      <c r="G110" s="197"/>
      <c r="H110" s="197"/>
      <c r="I110" s="152"/>
      <c r="J110" s="50"/>
      <c r="K110" s="50"/>
      <c r="L110" s="50"/>
      <c r="M110" s="50"/>
      <c r="N110" s="152"/>
      <c r="O110" s="197"/>
      <c r="P110" s="197"/>
      <c r="Q110" s="197"/>
      <c r="R110" s="197"/>
      <c r="S110" s="197"/>
      <c r="T110" s="197"/>
      <c r="U110" s="197"/>
      <c r="V110" s="197"/>
      <c r="W110" s="197"/>
      <c r="X110" s="197"/>
      <c r="Y110" s="197"/>
      <c r="Z110" s="197"/>
    </row>
    <row r="111" ht="15.75" customHeight="1">
      <c r="A111" s="180"/>
      <c r="B111" s="197"/>
      <c r="C111" s="152"/>
      <c r="D111" s="152"/>
      <c r="E111" s="152"/>
      <c r="F111" s="152"/>
      <c r="G111" s="197"/>
      <c r="H111" s="197"/>
      <c r="I111" s="152"/>
      <c r="J111" s="152"/>
      <c r="K111" s="50"/>
      <c r="L111" s="50"/>
      <c r="M111" s="50"/>
      <c r="N111" s="152"/>
      <c r="O111" s="197"/>
      <c r="P111" s="197"/>
      <c r="Q111" s="197"/>
      <c r="R111" s="197"/>
      <c r="S111" s="197"/>
      <c r="T111" s="197"/>
      <c r="U111" s="197"/>
      <c r="V111" s="197"/>
      <c r="W111" s="197"/>
      <c r="X111" s="197"/>
      <c r="Y111" s="197"/>
      <c r="Z111" s="197"/>
    </row>
    <row r="112" ht="15.75" customHeight="1">
      <c r="A112" s="180"/>
      <c r="B112" s="197"/>
      <c r="C112" s="152"/>
      <c r="D112" s="152"/>
      <c r="E112" s="152"/>
      <c r="F112" s="152"/>
      <c r="G112" s="197"/>
      <c r="H112" s="197"/>
      <c r="I112" s="152"/>
      <c r="J112" s="152"/>
      <c r="K112" s="50"/>
      <c r="L112" s="50"/>
      <c r="M112" s="50"/>
      <c r="N112" s="152"/>
      <c r="O112" s="197"/>
      <c r="P112" s="197"/>
      <c r="Q112" s="197"/>
      <c r="R112" s="197"/>
      <c r="S112" s="197"/>
      <c r="T112" s="197"/>
      <c r="U112" s="197"/>
      <c r="V112" s="197"/>
      <c r="W112" s="197"/>
      <c r="X112" s="197"/>
      <c r="Y112" s="197"/>
      <c r="Z112" s="197"/>
    </row>
    <row r="113" ht="15.75" customHeight="1">
      <c r="A113" s="180"/>
      <c r="B113" s="197"/>
      <c r="C113" s="152"/>
      <c r="D113" s="152"/>
      <c r="E113" s="152"/>
      <c r="F113" s="152"/>
      <c r="G113" s="197"/>
      <c r="H113" s="197"/>
      <c r="I113" s="152"/>
      <c r="J113" s="152"/>
      <c r="K113" s="50"/>
      <c r="L113" s="50"/>
      <c r="M113" s="50"/>
      <c r="N113" s="152"/>
      <c r="O113" s="197"/>
      <c r="P113" s="197"/>
      <c r="Q113" s="197"/>
      <c r="R113" s="197"/>
      <c r="S113" s="197"/>
      <c r="T113" s="197"/>
      <c r="U113" s="197"/>
      <c r="V113" s="197"/>
      <c r="W113" s="197"/>
      <c r="X113" s="197"/>
      <c r="Y113" s="197"/>
      <c r="Z113" s="197"/>
    </row>
    <row r="114" ht="15.75" customHeight="1">
      <c r="A114" s="180"/>
      <c r="B114" s="197"/>
      <c r="C114" s="152"/>
      <c r="D114" s="152"/>
      <c r="E114" s="152"/>
      <c r="F114" s="152"/>
      <c r="G114" s="197"/>
      <c r="H114" s="197"/>
      <c r="I114" s="152"/>
      <c r="J114" s="152"/>
      <c r="K114" s="50"/>
      <c r="L114" s="50"/>
      <c r="M114" s="50"/>
      <c r="N114" s="152"/>
      <c r="O114" s="197"/>
      <c r="P114" s="197"/>
      <c r="Q114" s="197"/>
      <c r="R114" s="197"/>
      <c r="S114" s="197"/>
      <c r="T114" s="197"/>
      <c r="U114" s="197"/>
      <c r="V114" s="197"/>
      <c r="W114" s="197"/>
      <c r="X114" s="197"/>
      <c r="Y114" s="197"/>
      <c r="Z114" s="197"/>
    </row>
    <row r="115" ht="15.75" customHeight="1">
      <c r="A115" s="180"/>
      <c r="B115" s="197"/>
      <c r="C115" s="197"/>
      <c r="D115" s="152"/>
      <c r="E115" s="197"/>
      <c r="F115" s="197"/>
      <c r="G115" s="197"/>
      <c r="H115" s="197"/>
      <c r="I115" s="152"/>
      <c r="J115" s="50"/>
      <c r="K115" s="50"/>
      <c r="L115" s="50"/>
      <c r="M115" s="50"/>
      <c r="N115" s="152"/>
      <c r="O115" s="197"/>
      <c r="P115" s="197"/>
      <c r="Q115" s="197"/>
      <c r="R115" s="197"/>
      <c r="S115" s="197"/>
      <c r="T115" s="197"/>
      <c r="U115" s="197"/>
      <c r="V115" s="197"/>
      <c r="W115" s="197"/>
      <c r="X115" s="197"/>
      <c r="Y115" s="197"/>
      <c r="Z115" s="197"/>
    </row>
    <row r="116" ht="15.75" customHeight="1">
      <c r="A116" s="180"/>
      <c r="B116" s="197"/>
      <c r="C116" s="152"/>
      <c r="D116" s="152"/>
      <c r="E116" s="152"/>
      <c r="F116" s="152"/>
      <c r="G116" s="197"/>
      <c r="H116" s="197"/>
      <c r="I116" s="152"/>
      <c r="J116" s="152"/>
      <c r="K116" s="50"/>
      <c r="L116" s="50"/>
      <c r="M116" s="50"/>
      <c r="N116" s="152"/>
      <c r="O116" s="197"/>
      <c r="P116" s="197"/>
      <c r="Q116" s="197"/>
      <c r="R116" s="197"/>
      <c r="S116" s="197"/>
      <c r="T116" s="197"/>
      <c r="U116" s="197"/>
      <c r="V116" s="197"/>
      <c r="W116" s="197"/>
      <c r="X116" s="197"/>
      <c r="Y116" s="197"/>
      <c r="Z116" s="197"/>
    </row>
    <row r="117" ht="15.75" customHeight="1">
      <c r="A117" s="180"/>
      <c r="B117" s="197"/>
      <c r="C117" s="152"/>
      <c r="D117" s="152"/>
      <c r="E117" s="152"/>
      <c r="F117" s="152"/>
      <c r="G117" s="197"/>
      <c r="H117" s="197"/>
      <c r="I117" s="152"/>
      <c r="J117" s="152"/>
      <c r="K117" s="50"/>
      <c r="L117" s="50"/>
      <c r="M117" s="50"/>
      <c r="N117" s="152"/>
      <c r="O117" s="197"/>
      <c r="P117" s="197"/>
      <c r="Q117" s="197"/>
      <c r="R117" s="197"/>
      <c r="S117" s="197"/>
      <c r="T117" s="197"/>
      <c r="U117" s="197"/>
      <c r="V117" s="197"/>
      <c r="W117" s="197"/>
      <c r="X117" s="197"/>
      <c r="Y117" s="197"/>
      <c r="Z117" s="197"/>
    </row>
    <row r="118" ht="15.75" customHeight="1">
      <c r="A118" s="180"/>
      <c r="B118" s="197"/>
      <c r="C118" s="152"/>
      <c r="D118" s="152"/>
      <c r="E118" s="152"/>
      <c r="F118" s="152"/>
      <c r="G118" s="197"/>
      <c r="H118" s="197"/>
      <c r="I118" s="152"/>
      <c r="J118" s="152"/>
      <c r="K118" s="50"/>
      <c r="L118" s="50"/>
      <c r="M118" s="50"/>
      <c r="N118" s="152"/>
      <c r="O118" s="197"/>
      <c r="P118" s="197"/>
      <c r="Q118" s="197"/>
      <c r="R118" s="197"/>
      <c r="S118" s="197"/>
      <c r="T118" s="197"/>
      <c r="U118" s="197"/>
      <c r="V118" s="197"/>
      <c r="W118" s="197"/>
      <c r="X118" s="197"/>
      <c r="Y118" s="197"/>
      <c r="Z118" s="197"/>
    </row>
    <row r="119" ht="15.75" customHeight="1">
      <c r="A119" s="180"/>
      <c r="B119" s="197"/>
      <c r="C119" s="152"/>
      <c r="D119" s="152"/>
      <c r="E119" s="152"/>
      <c r="F119" s="152"/>
      <c r="G119" s="197"/>
      <c r="H119" s="197"/>
      <c r="I119" s="152"/>
      <c r="J119" s="152"/>
      <c r="K119" s="50"/>
      <c r="L119" s="50"/>
      <c r="M119" s="50"/>
      <c r="N119" s="152"/>
      <c r="O119" s="197"/>
      <c r="P119" s="197"/>
      <c r="Q119" s="197"/>
      <c r="R119" s="197"/>
      <c r="S119" s="197"/>
      <c r="T119" s="197"/>
      <c r="U119" s="197"/>
      <c r="V119" s="197"/>
      <c r="W119" s="197"/>
      <c r="X119" s="197"/>
      <c r="Y119" s="197"/>
      <c r="Z119" s="197"/>
    </row>
    <row r="120" ht="15.75" customHeight="1">
      <c r="A120" s="180"/>
      <c r="B120" s="197"/>
      <c r="C120" s="152"/>
      <c r="D120" s="152"/>
      <c r="E120" s="152"/>
      <c r="F120" s="152"/>
      <c r="G120" s="197"/>
      <c r="H120" s="197"/>
      <c r="I120" s="152"/>
      <c r="J120" s="152"/>
      <c r="K120" s="50"/>
      <c r="L120" s="50"/>
      <c r="M120" s="50"/>
      <c r="N120" s="152"/>
      <c r="O120" s="197"/>
      <c r="P120" s="197"/>
      <c r="Q120" s="197"/>
      <c r="R120" s="197"/>
      <c r="S120" s="197"/>
      <c r="T120" s="197"/>
      <c r="U120" s="197"/>
      <c r="V120" s="197"/>
      <c r="W120" s="197"/>
      <c r="X120" s="197"/>
      <c r="Y120" s="197"/>
      <c r="Z120" s="197"/>
    </row>
    <row r="121" ht="15.75" customHeight="1">
      <c r="A121" s="180"/>
      <c r="B121" s="197"/>
      <c r="C121" s="152"/>
      <c r="D121" s="152"/>
      <c r="E121" s="152"/>
      <c r="F121" s="152"/>
      <c r="G121" s="197"/>
      <c r="H121" s="197"/>
      <c r="I121" s="152"/>
      <c r="J121" s="152"/>
      <c r="K121" s="50"/>
      <c r="L121" s="50"/>
      <c r="M121" s="50"/>
      <c r="N121" s="152"/>
      <c r="O121" s="197"/>
      <c r="P121" s="197"/>
      <c r="Q121" s="197"/>
      <c r="R121" s="197"/>
      <c r="S121" s="197"/>
      <c r="T121" s="197"/>
      <c r="U121" s="197"/>
      <c r="V121" s="197"/>
      <c r="W121" s="197"/>
      <c r="X121" s="197"/>
      <c r="Y121" s="197"/>
      <c r="Z121" s="197"/>
    </row>
    <row r="122" ht="15.75" customHeight="1">
      <c r="A122" s="180"/>
      <c r="B122" s="197"/>
      <c r="C122" s="152"/>
      <c r="D122" s="152"/>
      <c r="E122" s="152"/>
      <c r="F122" s="152"/>
      <c r="G122" s="197"/>
      <c r="H122" s="197"/>
      <c r="I122" s="152"/>
      <c r="J122" s="152"/>
      <c r="K122" s="50"/>
      <c r="L122" s="50"/>
      <c r="M122" s="50"/>
      <c r="N122" s="152"/>
      <c r="O122" s="197"/>
      <c r="P122" s="197"/>
      <c r="Q122" s="197"/>
      <c r="R122" s="197"/>
      <c r="S122" s="197"/>
      <c r="T122" s="197"/>
      <c r="U122" s="197"/>
      <c r="V122" s="197"/>
      <c r="W122" s="197"/>
      <c r="X122" s="197"/>
      <c r="Y122" s="197"/>
      <c r="Z122" s="197"/>
    </row>
    <row r="123" ht="15.75" customHeight="1">
      <c r="A123" s="180"/>
      <c r="B123" s="197"/>
      <c r="C123" s="152"/>
      <c r="D123" s="152"/>
      <c r="E123" s="152"/>
      <c r="F123" s="152"/>
      <c r="G123" s="197"/>
      <c r="H123" s="197"/>
      <c r="I123" s="152"/>
      <c r="J123" s="152"/>
      <c r="K123" s="50"/>
      <c r="L123" s="50"/>
      <c r="M123" s="50"/>
      <c r="N123" s="152"/>
      <c r="O123" s="197"/>
      <c r="P123" s="197"/>
      <c r="Q123" s="197"/>
      <c r="R123" s="197"/>
      <c r="S123" s="197"/>
      <c r="T123" s="197"/>
      <c r="U123" s="197"/>
      <c r="V123" s="197"/>
      <c r="W123" s="197"/>
      <c r="X123" s="197"/>
      <c r="Y123" s="197"/>
      <c r="Z123" s="197"/>
    </row>
    <row r="124" ht="15.75" customHeight="1">
      <c r="A124" s="180"/>
      <c r="B124" s="197"/>
      <c r="C124" s="197"/>
      <c r="D124" s="152"/>
      <c r="E124" s="197"/>
      <c r="F124" s="197"/>
      <c r="G124" s="197"/>
      <c r="H124" s="197"/>
      <c r="I124" s="152"/>
      <c r="J124" s="50"/>
      <c r="K124" s="50"/>
      <c r="L124" s="50"/>
      <c r="M124" s="50"/>
      <c r="N124" s="152"/>
      <c r="O124" s="197"/>
      <c r="P124" s="197"/>
      <c r="Q124" s="197"/>
      <c r="R124" s="197"/>
      <c r="S124" s="197"/>
      <c r="T124" s="197"/>
      <c r="U124" s="197"/>
      <c r="V124" s="197"/>
      <c r="W124" s="197"/>
      <c r="X124" s="197"/>
      <c r="Y124" s="197"/>
      <c r="Z124" s="197"/>
    </row>
    <row r="125" ht="15.75" customHeight="1">
      <c r="A125" s="180"/>
      <c r="B125" s="197"/>
      <c r="C125" s="152"/>
      <c r="D125" s="152"/>
      <c r="E125" s="152"/>
      <c r="F125" s="152"/>
      <c r="G125" s="197"/>
      <c r="H125" s="197"/>
      <c r="I125" s="152"/>
      <c r="J125" s="152"/>
      <c r="K125" s="50"/>
      <c r="L125" s="50"/>
      <c r="M125" s="50"/>
      <c r="N125" s="152"/>
      <c r="O125" s="197"/>
      <c r="P125" s="197"/>
      <c r="Q125" s="197"/>
      <c r="R125" s="197"/>
      <c r="S125" s="197"/>
      <c r="T125" s="197"/>
      <c r="U125" s="197"/>
      <c r="V125" s="197"/>
      <c r="W125" s="197"/>
      <c r="X125" s="197"/>
      <c r="Y125" s="197"/>
      <c r="Z125" s="197"/>
    </row>
    <row r="126" ht="15.75" customHeight="1">
      <c r="A126" s="180"/>
      <c r="B126" s="197"/>
      <c r="C126" s="152"/>
      <c r="D126" s="152"/>
      <c r="E126" s="152"/>
      <c r="F126" s="152"/>
      <c r="G126" s="197"/>
      <c r="H126" s="197"/>
      <c r="I126" s="152"/>
      <c r="J126" s="152"/>
      <c r="K126" s="50"/>
      <c r="L126" s="50"/>
      <c r="M126" s="50"/>
      <c r="N126" s="152"/>
      <c r="O126" s="197"/>
      <c r="P126" s="197"/>
      <c r="Q126" s="197"/>
      <c r="R126" s="197"/>
      <c r="S126" s="197"/>
      <c r="T126" s="197"/>
      <c r="U126" s="197"/>
      <c r="V126" s="197"/>
      <c r="W126" s="197"/>
      <c r="X126" s="197"/>
      <c r="Y126" s="197"/>
      <c r="Z126" s="197"/>
    </row>
    <row r="127" ht="15.75" customHeight="1">
      <c r="A127" s="180"/>
      <c r="B127" s="197"/>
      <c r="C127" s="152"/>
      <c r="D127" s="152"/>
      <c r="E127" s="152"/>
      <c r="F127" s="152"/>
      <c r="G127" s="197"/>
      <c r="H127" s="197"/>
      <c r="I127" s="152"/>
      <c r="J127" s="152"/>
      <c r="K127" s="50"/>
      <c r="L127" s="50"/>
      <c r="M127" s="50"/>
      <c r="N127" s="152"/>
      <c r="O127" s="197"/>
      <c r="P127" s="197"/>
      <c r="Q127" s="197"/>
      <c r="R127" s="197"/>
      <c r="S127" s="197"/>
      <c r="T127" s="197"/>
      <c r="U127" s="197"/>
      <c r="V127" s="197"/>
      <c r="W127" s="197"/>
      <c r="X127" s="197"/>
      <c r="Y127" s="197"/>
      <c r="Z127" s="197"/>
    </row>
    <row r="128" ht="15.75" customHeight="1">
      <c r="A128" s="180"/>
      <c r="B128" s="197"/>
      <c r="C128" s="152"/>
      <c r="D128" s="152"/>
      <c r="E128" s="152"/>
      <c r="F128" s="152"/>
      <c r="G128" s="197"/>
      <c r="H128" s="197"/>
      <c r="I128" s="152"/>
      <c r="J128" s="152"/>
      <c r="K128" s="50"/>
      <c r="L128" s="50"/>
      <c r="M128" s="50"/>
      <c r="N128" s="152"/>
      <c r="O128" s="197"/>
      <c r="P128" s="197"/>
      <c r="Q128" s="197"/>
      <c r="R128" s="197"/>
      <c r="S128" s="197"/>
      <c r="T128" s="197"/>
      <c r="U128" s="197"/>
      <c r="V128" s="197"/>
      <c r="W128" s="197"/>
      <c r="X128" s="197"/>
      <c r="Y128" s="197"/>
      <c r="Z128" s="197"/>
    </row>
    <row r="129" ht="15.75" customHeight="1">
      <c r="A129" s="180"/>
      <c r="B129" s="197"/>
      <c r="C129" s="152"/>
      <c r="D129" s="152"/>
      <c r="E129" s="152"/>
      <c r="F129" s="152"/>
      <c r="G129" s="197"/>
      <c r="H129" s="197"/>
      <c r="I129" s="152"/>
      <c r="J129" s="152"/>
      <c r="K129" s="50"/>
      <c r="L129" s="50"/>
      <c r="M129" s="50"/>
      <c r="N129" s="152"/>
      <c r="O129" s="197"/>
      <c r="P129" s="197"/>
      <c r="Q129" s="197"/>
      <c r="R129" s="197"/>
      <c r="S129" s="197"/>
      <c r="T129" s="197"/>
      <c r="U129" s="197"/>
      <c r="V129" s="197"/>
      <c r="W129" s="197"/>
      <c r="X129" s="197"/>
      <c r="Y129" s="197"/>
      <c r="Z129" s="197"/>
    </row>
    <row r="130" ht="15.75" customHeight="1">
      <c r="A130" s="180"/>
      <c r="B130" s="197"/>
      <c r="C130" s="152"/>
      <c r="D130" s="152"/>
      <c r="E130" s="152"/>
      <c r="F130" s="152"/>
      <c r="G130" s="197"/>
      <c r="H130" s="197"/>
      <c r="I130" s="152"/>
      <c r="J130" s="152"/>
      <c r="K130" s="50"/>
      <c r="L130" s="50"/>
      <c r="M130" s="50"/>
      <c r="N130" s="152"/>
      <c r="O130" s="197"/>
      <c r="P130" s="197"/>
      <c r="Q130" s="197"/>
      <c r="R130" s="197"/>
      <c r="S130" s="197"/>
      <c r="T130" s="197"/>
      <c r="U130" s="197"/>
      <c r="V130" s="197"/>
      <c r="W130" s="197"/>
      <c r="X130" s="197"/>
      <c r="Y130" s="197"/>
      <c r="Z130" s="197"/>
    </row>
    <row r="131" ht="15.75" customHeight="1">
      <c r="A131" s="180"/>
      <c r="B131" s="197"/>
      <c r="C131" s="152"/>
      <c r="D131" s="152"/>
      <c r="E131" s="152"/>
      <c r="F131" s="152"/>
      <c r="G131" s="197"/>
      <c r="H131" s="197"/>
      <c r="I131" s="152"/>
      <c r="J131" s="152"/>
      <c r="K131" s="50"/>
      <c r="L131" s="50"/>
      <c r="M131" s="50"/>
      <c r="N131" s="152"/>
      <c r="O131" s="197"/>
      <c r="P131" s="197"/>
      <c r="Q131" s="197"/>
      <c r="R131" s="197"/>
      <c r="S131" s="197"/>
      <c r="T131" s="197"/>
      <c r="U131" s="197"/>
      <c r="V131" s="197"/>
      <c r="W131" s="197"/>
      <c r="X131" s="197"/>
      <c r="Y131" s="197"/>
      <c r="Z131" s="197"/>
    </row>
    <row r="132" ht="15.75" customHeight="1">
      <c r="A132" s="180"/>
      <c r="B132" s="197"/>
      <c r="C132" s="152"/>
      <c r="D132" s="152"/>
      <c r="E132" s="152"/>
      <c r="F132" s="152"/>
      <c r="G132" s="197"/>
      <c r="H132" s="197"/>
      <c r="I132" s="152"/>
      <c r="J132" s="152"/>
      <c r="K132" s="50"/>
      <c r="L132" s="50"/>
      <c r="M132" s="50"/>
      <c r="N132" s="152"/>
      <c r="O132" s="197"/>
      <c r="P132" s="197"/>
      <c r="Q132" s="197"/>
      <c r="R132" s="197"/>
      <c r="S132" s="197"/>
      <c r="T132" s="197"/>
      <c r="U132" s="197"/>
      <c r="V132" s="197"/>
      <c r="W132" s="197"/>
      <c r="X132" s="197"/>
      <c r="Y132" s="197"/>
      <c r="Z132" s="197"/>
    </row>
    <row r="133" ht="15.75" customHeight="1">
      <c r="A133" s="180"/>
      <c r="B133" s="197"/>
      <c r="C133" s="152"/>
      <c r="D133" s="152"/>
      <c r="E133" s="152"/>
      <c r="F133" s="152"/>
      <c r="G133" s="197"/>
      <c r="H133" s="197"/>
      <c r="I133" s="152"/>
      <c r="J133" s="152"/>
      <c r="K133" s="50"/>
      <c r="L133" s="50"/>
      <c r="M133" s="50"/>
      <c r="N133" s="152"/>
      <c r="O133" s="197"/>
      <c r="P133" s="197"/>
      <c r="Q133" s="197"/>
      <c r="R133" s="197"/>
      <c r="S133" s="197"/>
      <c r="T133" s="197"/>
      <c r="U133" s="197"/>
      <c r="V133" s="197"/>
      <c r="W133" s="197"/>
      <c r="X133" s="197"/>
      <c r="Y133" s="197"/>
      <c r="Z133" s="197"/>
    </row>
    <row r="134" ht="15.75" customHeight="1">
      <c r="A134" s="180"/>
      <c r="B134" s="197"/>
      <c r="C134" s="152"/>
      <c r="D134" s="152"/>
      <c r="E134" s="152"/>
      <c r="F134" s="152"/>
      <c r="G134" s="197"/>
      <c r="H134" s="197"/>
      <c r="I134" s="152"/>
      <c r="J134" s="152"/>
      <c r="K134" s="50"/>
      <c r="L134" s="50"/>
      <c r="M134" s="50"/>
      <c r="N134" s="152"/>
      <c r="O134" s="197"/>
      <c r="P134" s="197"/>
      <c r="Q134" s="197"/>
      <c r="R134" s="197"/>
      <c r="S134" s="197"/>
      <c r="T134" s="197"/>
      <c r="U134" s="197"/>
      <c r="V134" s="197"/>
      <c r="W134" s="197"/>
      <c r="X134" s="197"/>
      <c r="Y134" s="197"/>
      <c r="Z134" s="197"/>
    </row>
    <row r="135" ht="15.75" customHeight="1">
      <c r="A135" s="180"/>
      <c r="B135" s="197"/>
      <c r="C135" s="152"/>
      <c r="D135" s="152"/>
      <c r="E135" s="152"/>
      <c r="F135" s="152"/>
      <c r="G135" s="197"/>
      <c r="H135" s="197"/>
      <c r="I135" s="152"/>
      <c r="J135" s="152"/>
      <c r="K135" s="50"/>
      <c r="L135" s="50"/>
      <c r="M135" s="50"/>
      <c r="N135" s="152"/>
      <c r="O135" s="197"/>
      <c r="P135" s="197"/>
      <c r="Q135" s="197"/>
      <c r="R135" s="197"/>
      <c r="S135" s="197"/>
      <c r="T135" s="197"/>
      <c r="U135" s="197"/>
      <c r="V135" s="197"/>
      <c r="W135" s="197"/>
      <c r="X135" s="197"/>
      <c r="Y135" s="197"/>
      <c r="Z135" s="197"/>
    </row>
    <row r="136" ht="15.75" customHeight="1">
      <c r="A136" s="180"/>
      <c r="B136" s="197"/>
      <c r="C136" s="152"/>
      <c r="D136" s="152"/>
      <c r="E136" s="152"/>
      <c r="F136" s="152"/>
      <c r="G136" s="197"/>
      <c r="H136" s="197"/>
      <c r="I136" s="152"/>
      <c r="J136" s="152"/>
      <c r="K136" s="50"/>
      <c r="L136" s="50"/>
      <c r="M136" s="50"/>
      <c r="N136" s="152"/>
      <c r="O136" s="197"/>
      <c r="P136" s="197"/>
      <c r="Q136" s="197"/>
      <c r="R136" s="197"/>
      <c r="S136" s="197"/>
      <c r="T136" s="197"/>
      <c r="U136" s="197"/>
      <c r="V136" s="197"/>
      <c r="W136" s="197"/>
      <c r="X136" s="197"/>
      <c r="Y136" s="197"/>
      <c r="Z136" s="197"/>
    </row>
    <row r="137" ht="15.75" customHeight="1">
      <c r="A137" s="180"/>
      <c r="B137" s="197"/>
      <c r="C137" s="152"/>
      <c r="D137" s="152"/>
      <c r="E137" s="152"/>
      <c r="F137" s="152"/>
      <c r="G137" s="197"/>
      <c r="H137" s="197"/>
      <c r="I137" s="152"/>
      <c r="J137" s="152"/>
      <c r="K137" s="50"/>
      <c r="L137" s="50"/>
      <c r="M137" s="50"/>
      <c r="N137" s="152"/>
      <c r="O137" s="197"/>
      <c r="P137" s="197"/>
      <c r="Q137" s="197"/>
      <c r="R137" s="197"/>
      <c r="S137" s="197"/>
      <c r="T137" s="197"/>
      <c r="U137" s="197"/>
      <c r="V137" s="197"/>
      <c r="W137" s="197"/>
      <c r="X137" s="197"/>
      <c r="Y137" s="197"/>
      <c r="Z137" s="197"/>
    </row>
    <row r="138" ht="15.75" customHeight="1">
      <c r="A138" s="180"/>
      <c r="B138" s="197"/>
      <c r="C138" s="197"/>
      <c r="D138" s="152"/>
      <c r="E138" s="152"/>
      <c r="F138" s="152"/>
      <c r="G138" s="197"/>
      <c r="H138" s="197"/>
      <c r="I138" s="152"/>
      <c r="J138" s="50"/>
      <c r="K138" s="50"/>
      <c r="L138" s="50"/>
      <c r="M138" s="50"/>
      <c r="N138" s="152"/>
      <c r="O138" s="197"/>
      <c r="P138" s="197"/>
      <c r="Q138" s="197"/>
      <c r="R138" s="197"/>
      <c r="S138" s="197"/>
      <c r="T138" s="197"/>
      <c r="U138" s="197"/>
      <c r="V138" s="197"/>
      <c r="W138" s="197"/>
      <c r="X138" s="197"/>
      <c r="Y138" s="197"/>
      <c r="Z138" s="197"/>
    </row>
    <row r="139" ht="15.75" customHeight="1">
      <c r="A139" s="180"/>
      <c r="B139" s="197"/>
      <c r="C139" s="152"/>
      <c r="D139" s="152"/>
      <c r="E139" s="152"/>
      <c r="F139" s="152"/>
      <c r="G139" s="197"/>
      <c r="H139" s="197"/>
      <c r="I139" s="152"/>
      <c r="J139" s="152"/>
      <c r="K139" s="50"/>
      <c r="L139" s="50"/>
      <c r="M139" s="50"/>
      <c r="N139" s="152"/>
      <c r="O139" s="197"/>
      <c r="P139" s="197"/>
      <c r="Q139" s="197"/>
      <c r="R139" s="197"/>
      <c r="S139" s="197"/>
      <c r="T139" s="197"/>
      <c r="U139" s="197"/>
      <c r="V139" s="197"/>
      <c r="W139" s="197"/>
      <c r="X139" s="197"/>
      <c r="Y139" s="197"/>
      <c r="Z139" s="197"/>
    </row>
    <row r="140" ht="15.75" customHeight="1">
      <c r="A140" s="180"/>
      <c r="B140" s="197"/>
      <c r="C140" s="197"/>
      <c r="D140" s="152"/>
      <c r="E140" s="152"/>
      <c r="F140" s="152"/>
      <c r="G140" s="197"/>
      <c r="H140" s="169"/>
      <c r="I140" s="152"/>
      <c r="J140" s="50"/>
      <c r="K140" s="50"/>
      <c r="L140" s="50"/>
      <c r="M140" s="50"/>
      <c r="N140" s="152"/>
      <c r="O140" s="197"/>
      <c r="P140" s="197"/>
      <c r="Q140" s="197"/>
      <c r="R140" s="197"/>
      <c r="S140" s="197"/>
      <c r="T140" s="197"/>
      <c r="U140" s="197"/>
      <c r="V140" s="197"/>
      <c r="W140" s="197"/>
      <c r="X140" s="197"/>
      <c r="Y140" s="197"/>
      <c r="Z140" s="197"/>
    </row>
    <row r="141" ht="15.75" customHeight="1">
      <c r="A141" s="180"/>
      <c r="B141" s="197"/>
      <c r="C141" s="152"/>
      <c r="D141" s="152"/>
      <c r="E141" s="152"/>
      <c r="F141" s="152"/>
      <c r="G141" s="197"/>
      <c r="H141" s="197"/>
      <c r="I141" s="152"/>
      <c r="J141" s="152"/>
      <c r="K141" s="50"/>
      <c r="L141" s="50"/>
      <c r="M141" s="50"/>
      <c r="N141" s="152"/>
      <c r="O141" s="197"/>
      <c r="P141" s="197"/>
      <c r="Q141" s="197"/>
      <c r="R141" s="197"/>
      <c r="S141" s="197"/>
      <c r="T141" s="197"/>
      <c r="U141" s="197"/>
      <c r="V141" s="197"/>
      <c r="W141" s="197"/>
      <c r="X141" s="197"/>
      <c r="Y141" s="197"/>
      <c r="Z141" s="197"/>
    </row>
    <row r="142" ht="15.75" customHeight="1">
      <c r="A142" s="180"/>
      <c r="B142" s="197"/>
      <c r="C142" s="152"/>
      <c r="D142" s="152"/>
      <c r="E142" s="152"/>
      <c r="F142" s="152"/>
      <c r="G142" s="197"/>
      <c r="H142" s="197"/>
      <c r="I142" s="152"/>
      <c r="J142" s="152"/>
      <c r="K142" s="50"/>
      <c r="L142" s="50"/>
      <c r="M142" s="50"/>
      <c r="N142" s="152"/>
      <c r="O142" s="197"/>
      <c r="P142" s="197"/>
      <c r="Q142" s="197"/>
      <c r="R142" s="197"/>
      <c r="S142" s="197"/>
      <c r="T142" s="197"/>
      <c r="U142" s="197"/>
      <c r="V142" s="197"/>
      <c r="W142" s="197"/>
      <c r="X142" s="197"/>
      <c r="Y142" s="197"/>
      <c r="Z142" s="197"/>
    </row>
    <row r="143" ht="15.75" customHeight="1">
      <c r="A143" s="180"/>
      <c r="B143" s="197"/>
      <c r="C143" s="152"/>
      <c r="D143" s="152"/>
      <c r="E143" s="152"/>
      <c r="F143" s="152"/>
      <c r="G143" s="197"/>
      <c r="H143" s="197"/>
      <c r="I143" s="152"/>
      <c r="J143" s="152"/>
      <c r="K143" s="50"/>
      <c r="L143" s="50"/>
      <c r="M143" s="50"/>
      <c r="N143" s="152"/>
      <c r="O143" s="197"/>
      <c r="P143" s="197"/>
      <c r="Q143" s="197"/>
      <c r="R143" s="197"/>
      <c r="S143" s="197"/>
      <c r="T143" s="197"/>
      <c r="U143" s="197"/>
      <c r="V143" s="197"/>
      <c r="W143" s="197"/>
      <c r="X143" s="197"/>
      <c r="Y143" s="197"/>
      <c r="Z143" s="197"/>
    </row>
    <row r="144" ht="15.75" customHeight="1">
      <c r="A144" s="180"/>
      <c r="B144" s="197"/>
      <c r="C144" s="152"/>
      <c r="D144" s="152"/>
      <c r="E144" s="152"/>
      <c r="F144" s="152"/>
      <c r="G144" s="197"/>
      <c r="H144" s="197"/>
      <c r="I144" s="152"/>
      <c r="J144" s="152"/>
      <c r="K144" s="50"/>
      <c r="L144" s="50"/>
      <c r="M144" s="50"/>
      <c r="N144" s="152"/>
      <c r="O144" s="197"/>
      <c r="P144" s="197"/>
      <c r="Q144" s="197"/>
      <c r="R144" s="197"/>
      <c r="S144" s="197"/>
      <c r="T144" s="197"/>
      <c r="U144" s="197"/>
      <c r="V144" s="197"/>
      <c r="W144" s="197"/>
      <c r="X144" s="197"/>
      <c r="Y144" s="197"/>
      <c r="Z144" s="197"/>
    </row>
    <row r="145" ht="15.75" customHeight="1">
      <c r="A145" s="180"/>
      <c r="B145" s="197"/>
      <c r="C145" s="152"/>
      <c r="D145" s="152"/>
      <c r="E145" s="152"/>
      <c r="F145" s="152"/>
      <c r="G145" s="197"/>
      <c r="H145" s="197"/>
      <c r="I145" s="152"/>
      <c r="J145" s="152"/>
      <c r="K145" s="50"/>
      <c r="L145" s="50"/>
      <c r="M145" s="50"/>
      <c r="N145" s="152"/>
      <c r="O145" s="197"/>
      <c r="P145" s="197"/>
      <c r="Q145" s="197"/>
      <c r="R145" s="197"/>
      <c r="S145" s="197"/>
      <c r="T145" s="197"/>
      <c r="U145" s="197"/>
      <c r="V145" s="197"/>
      <c r="W145" s="197"/>
      <c r="X145" s="197"/>
      <c r="Y145" s="197"/>
      <c r="Z145" s="197"/>
    </row>
    <row r="146" ht="15.75" customHeight="1">
      <c r="A146" s="180"/>
      <c r="B146" s="197"/>
      <c r="C146" s="152"/>
      <c r="D146" s="152"/>
      <c r="E146" s="152"/>
      <c r="F146" s="152"/>
      <c r="G146" s="197"/>
      <c r="H146" s="197"/>
      <c r="I146" s="152"/>
      <c r="J146" s="152"/>
      <c r="K146" s="50"/>
      <c r="L146" s="50"/>
      <c r="M146" s="50"/>
      <c r="N146" s="152"/>
      <c r="O146" s="197"/>
      <c r="P146" s="197"/>
      <c r="Q146" s="197"/>
      <c r="R146" s="197"/>
      <c r="S146" s="197"/>
      <c r="T146" s="197"/>
      <c r="U146" s="197"/>
      <c r="V146" s="197"/>
      <c r="W146" s="197"/>
      <c r="X146" s="197"/>
      <c r="Y146" s="197"/>
      <c r="Z146" s="197"/>
    </row>
    <row r="147" ht="15.75" customHeight="1">
      <c r="A147" s="180"/>
      <c r="B147" s="197"/>
      <c r="C147" s="152"/>
      <c r="D147" s="152"/>
      <c r="E147" s="152"/>
      <c r="F147" s="152"/>
      <c r="G147" s="197"/>
      <c r="H147" s="197"/>
      <c r="I147" s="152"/>
      <c r="J147" s="152"/>
      <c r="K147" s="50"/>
      <c r="L147" s="50"/>
      <c r="M147" s="50"/>
      <c r="N147" s="152"/>
      <c r="O147" s="197"/>
      <c r="P147" s="197"/>
      <c r="Q147" s="197"/>
      <c r="R147" s="197"/>
      <c r="S147" s="197"/>
      <c r="T147" s="197"/>
      <c r="U147" s="197"/>
      <c r="V147" s="197"/>
      <c r="W147" s="197"/>
      <c r="X147" s="197"/>
      <c r="Y147" s="197"/>
      <c r="Z147" s="197"/>
    </row>
    <row r="148" ht="15.75" customHeight="1">
      <c r="A148" s="180"/>
      <c r="B148" s="197"/>
      <c r="C148" s="152"/>
      <c r="D148" s="152"/>
      <c r="E148" s="152"/>
      <c r="F148" s="152"/>
      <c r="G148" s="197"/>
      <c r="H148" s="197"/>
      <c r="I148" s="152"/>
      <c r="J148" s="152"/>
      <c r="K148" s="50"/>
      <c r="L148" s="50"/>
      <c r="M148" s="50"/>
      <c r="N148" s="152"/>
      <c r="O148" s="197"/>
      <c r="P148" s="197"/>
      <c r="Q148" s="197"/>
      <c r="R148" s="197"/>
      <c r="S148" s="197"/>
      <c r="T148" s="197"/>
      <c r="U148" s="197"/>
      <c r="V148" s="197"/>
      <c r="W148" s="197"/>
      <c r="X148" s="197"/>
      <c r="Y148" s="197"/>
      <c r="Z148" s="197"/>
    </row>
    <row r="149" ht="15.75" customHeight="1">
      <c r="A149" s="180"/>
      <c r="B149" s="197"/>
      <c r="C149" s="152"/>
      <c r="D149" s="152"/>
      <c r="E149" s="152"/>
      <c r="F149" s="152"/>
      <c r="G149" s="197"/>
      <c r="H149" s="197"/>
      <c r="I149" s="152"/>
      <c r="J149" s="152"/>
      <c r="K149" s="50"/>
      <c r="L149" s="50"/>
      <c r="M149" s="50"/>
      <c r="N149" s="152"/>
      <c r="O149" s="197"/>
      <c r="P149" s="197"/>
      <c r="Q149" s="197"/>
      <c r="R149" s="197"/>
      <c r="S149" s="197"/>
      <c r="T149" s="197"/>
      <c r="U149" s="197"/>
      <c r="V149" s="197"/>
      <c r="W149" s="197"/>
      <c r="X149" s="197"/>
      <c r="Y149" s="197"/>
      <c r="Z149" s="197"/>
    </row>
    <row r="150" ht="15.75" customHeight="1">
      <c r="A150" s="180"/>
      <c r="B150" s="197"/>
      <c r="C150" s="152"/>
      <c r="D150" s="152"/>
      <c r="E150" s="152"/>
      <c r="F150" s="152"/>
      <c r="G150" s="197"/>
      <c r="H150" s="197"/>
      <c r="I150" s="152"/>
      <c r="J150" s="152"/>
      <c r="K150" s="50"/>
      <c r="L150" s="50"/>
      <c r="M150" s="50"/>
      <c r="N150" s="152"/>
      <c r="O150" s="197"/>
      <c r="P150" s="197"/>
      <c r="Q150" s="197"/>
      <c r="R150" s="197"/>
      <c r="S150" s="197"/>
      <c r="T150" s="197"/>
      <c r="U150" s="197"/>
      <c r="V150" s="197"/>
      <c r="W150" s="197"/>
      <c r="X150" s="197"/>
      <c r="Y150" s="197"/>
      <c r="Z150" s="197"/>
    </row>
    <row r="151" ht="15.75" customHeight="1">
      <c r="A151" s="180"/>
      <c r="B151" s="197"/>
      <c r="C151" s="152"/>
      <c r="D151" s="152"/>
      <c r="E151" s="152"/>
      <c r="F151" s="152"/>
      <c r="G151" s="197"/>
      <c r="H151" s="197"/>
      <c r="I151" s="152"/>
      <c r="J151" s="152"/>
      <c r="K151" s="50"/>
      <c r="L151" s="50"/>
      <c r="M151" s="50"/>
      <c r="N151" s="152"/>
      <c r="O151" s="197"/>
      <c r="P151" s="197"/>
      <c r="Q151" s="197"/>
      <c r="R151" s="197"/>
      <c r="S151" s="197"/>
      <c r="T151" s="197"/>
      <c r="U151" s="197"/>
      <c r="V151" s="197"/>
      <c r="W151" s="197"/>
      <c r="X151" s="197"/>
      <c r="Y151" s="197"/>
      <c r="Z151" s="197"/>
    </row>
    <row r="152" ht="15.75" customHeight="1">
      <c r="A152" s="180"/>
      <c r="B152" s="197"/>
      <c r="C152" s="152"/>
      <c r="D152" s="152"/>
      <c r="E152" s="152"/>
      <c r="F152" s="152"/>
      <c r="G152" s="197"/>
      <c r="H152" s="197"/>
      <c r="I152" s="152"/>
      <c r="J152" s="152"/>
      <c r="K152" s="50"/>
      <c r="L152" s="50"/>
      <c r="M152" s="50"/>
      <c r="N152" s="152"/>
      <c r="O152" s="197"/>
      <c r="P152" s="197"/>
      <c r="Q152" s="197"/>
      <c r="R152" s="197"/>
      <c r="S152" s="197"/>
      <c r="T152" s="197"/>
      <c r="U152" s="197"/>
      <c r="V152" s="197"/>
      <c r="W152" s="197"/>
      <c r="X152" s="197"/>
      <c r="Y152" s="197"/>
      <c r="Z152" s="197"/>
    </row>
    <row r="153" ht="15.75" customHeight="1">
      <c r="A153" s="180"/>
      <c r="B153" s="197"/>
      <c r="C153" s="152"/>
      <c r="D153" s="152"/>
      <c r="E153" s="152"/>
      <c r="F153" s="152"/>
      <c r="G153" s="197"/>
      <c r="H153" s="197"/>
      <c r="I153" s="152"/>
      <c r="J153" s="152"/>
      <c r="K153" s="50"/>
      <c r="L153" s="50"/>
      <c r="M153" s="50"/>
      <c r="N153" s="152"/>
      <c r="O153" s="197"/>
      <c r="P153" s="197"/>
      <c r="Q153" s="197"/>
      <c r="R153" s="197"/>
      <c r="S153" s="197"/>
      <c r="T153" s="197"/>
      <c r="U153" s="197"/>
      <c r="V153" s="197"/>
      <c r="W153" s="197"/>
      <c r="X153" s="197"/>
      <c r="Y153" s="197"/>
      <c r="Z153" s="197"/>
    </row>
    <row r="154" ht="15.75" customHeight="1">
      <c r="A154" s="180"/>
      <c r="B154" s="197"/>
      <c r="C154" s="197"/>
      <c r="D154" s="152"/>
      <c r="E154" s="152"/>
      <c r="F154" s="152"/>
      <c r="G154" s="197"/>
      <c r="H154" s="197"/>
      <c r="I154" s="152"/>
      <c r="J154" s="50"/>
      <c r="K154" s="50"/>
      <c r="L154" s="50"/>
      <c r="M154" s="50"/>
      <c r="N154" s="152"/>
      <c r="O154" s="197"/>
      <c r="P154" s="197"/>
      <c r="Q154" s="197"/>
      <c r="R154" s="197"/>
      <c r="S154" s="197"/>
      <c r="T154" s="197"/>
      <c r="U154" s="197"/>
      <c r="V154" s="197"/>
      <c r="W154" s="197"/>
      <c r="X154" s="197"/>
      <c r="Y154" s="197"/>
      <c r="Z154" s="197"/>
    </row>
    <row r="155" ht="15.75" customHeight="1">
      <c r="A155" s="180"/>
      <c r="B155" s="197"/>
      <c r="C155" s="152"/>
      <c r="D155" s="152"/>
      <c r="E155" s="152"/>
      <c r="F155" s="152"/>
      <c r="G155" s="197"/>
      <c r="H155" s="197"/>
      <c r="I155" s="152"/>
      <c r="J155" s="152"/>
      <c r="K155" s="50"/>
      <c r="L155" s="50"/>
      <c r="M155" s="50"/>
      <c r="N155" s="152"/>
      <c r="O155" s="197"/>
      <c r="P155" s="197"/>
      <c r="Q155" s="197"/>
      <c r="R155" s="197"/>
      <c r="S155" s="197"/>
      <c r="T155" s="197"/>
      <c r="U155" s="197"/>
      <c r="V155" s="197"/>
      <c r="W155" s="197"/>
      <c r="X155" s="197"/>
      <c r="Y155" s="197"/>
      <c r="Z155" s="197"/>
    </row>
    <row r="156" ht="15.75" customHeight="1">
      <c r="A156" s="180"/>
      <c r="B156" s="197"/>
      <c r="C156" s="152"/>
      <c r="D156" s="152"/>
      <c r="E156" s="152"/>
      <c r="F156" s="152"/>
      <c r="G156" s="197"/>
      <c r="H156" s="197"/>
      <c r="I156" s="152"/>
      <c r="J156" s="152"/>
      <c r="K156" s="50"/>
      <c r="L156" s="50"/>
      <c r="M156" s="50"/>
      <c r="N156" s="152"/>
      <c r="O156" s="197"/>
      <c r="P156" s="197"/>
      <c r="Q156" s="197"/>
      <c r="R156" s="197"/>
      <c r="S156" s="197"/>
      <c r="T156" s="197"/>
      <c r="U156" s="197"/>
      <c r="V156" s="197"/>
      <c r="W156" s="197"/>
      <c r="X156" s="197"/>
      <c r="Y156" s="197"/>
      <c r="Z156" s="197"/>
    </row>
    <row r="157" ht="15.75" customHeight="1">
      <c r="A157" s="180"/>
      <c r="B157" s="197"/>
      <c r="C157" s="152"/>
      <c r="D157" s="152"/>
      <c r="E157" s="152"/>
      <c r="F157" s="152"/>
      <c r="G157" s="197"/>
      <c r="H157" s="197"/>
      <c r="I157" s="152"/>
      <c r="J157" s="152"/>
      <c r="K157" s="50"/>
      <c r="L157" s="50"/>
      <c r="M157" s="50"/>
      <c r="N157" s="152"/>
      <c r="O157" s="197"/>
      <c r="P157" s="197"/>
      <c r="Q157" s="197"/>
      <c r="R157" s="197"/>
      <c r="S157" s="197"/>
      <c r="T157" s="197"/>
      <c r="U157" s="197"/>
      <c r="V157" s="197"/>
      <c r="W157" s="197"/>
      <c r="X157" s="197"/>
      <c r="Y157" s="197"/>
      <c r="Z157" s="197"/>
    </row>
    <row r="158" ht="15.75" customHeight="1">
      <c r="A158" s="180"/>
      <c r="B158" s="197"/>
      <c r="C158" s="152"/>
      <c r="D158" s="152"/>
      <c r="E158" s="152"/>
      <c r="F158" s="152"/>
      <c r="G158" s="197"/>
      <c r="H158" s="197"/>
      <c r="I158" s="152"/>
      <c r="J158" s="152"/>
      <c r="K158" s="50"/>
      <c r="L158" s="50"/>
      <c r="M158" s="50"/>
      <c r="N158" s="152"/>
      <c r="O158" s="197"/>
      <c r="P158" s="197"/>
      <c r="Q158" s="197"/>
      <c r="R158" s="197"/>
      <c r="S158" s="197"/>
      <c r="T158" s="197"/>
      <c r="U158" s="197"/>
      <c r="V158" s="197"/>
      <c r="W158" s="197"/>
      <c r="X158" s="197"/>
      <c r="Y158" s="197"/>
      <c r="Z158" s="197"/>
    </row>
    <row r="159" ht="15.75" customHeight="1">
      <c r="A159" s="180"/>
      <c r="B159" s="197"/>
      <c r="C159" s="152"/>
      <c r="D159" s="152"/>
      <c r="E159" s="152"/>
      <c r="F159" s="152"/>
      <c r="G159" s="197"/>
      <c r="H159" s="197"/>
      <c r="I159" s="152"/>
      <c r="J159" s="152"/>
      <c r="K159" s="50"/>
      <c r="L159" s="50"/>
      <c r="M159" s="50"/>
      <c r="N159" s="152"/>
      <c r="O159" s="197"/>
      <c r="P159" s="197"/>
      <c r="Q159" s="197"/>
      <c r="R159" s="197"/>
      <c r="S159" s="197"/>
      <c r="T159" s="197"/>
      <c r="U159" s="197"/>
      <c r="V159" s="197"/>
      <c r="W159" s="197"/>
      <c r="X159" s="197"/>
      <c r="Y159" s="197"/>
      <c r="Z159" s="197"/>
    </row>
    <row r="160" ht="15.75" customHeight="1">
      <c r="A160" s="180"/>
      <c r="B160" s="197"/>
      <c r="C160" s="197"/>
      <c r="D160" s="152"/>
      <c r="E160" s="152"/>
      <c r="F160" s="152"/>
      <c r="G160" s="197"/>
      <c r="H160" s="197"/>
      <c r="I160" s="152"/>
      <c r="J160" s="50"/>
      <c r="K160" s="50"/>
      <c r="L160" s="50"/>
      <c r="M160" s="50"/>
      <c r="N160" s="152"/>
      <c r="O160" s="197"/>
      <c r="P160" s="197"/>
      <c r="Q160" s="197"/>
      <c r="R160" s="197"/>
      <c r="S160" s="197"/>
      <c r="T160" s="197"/>
      <c r="U160" s="197"/>
      <c r="V160" s="197"/>
      <c r="W160" s="197"/>
      <c r="X160" s="197"/>
      <c r="Y160" s="197"/>
      <c r="Z160" s="197"/>
    </row>
    <row r="161" ht="15.75" customHeight="1">
      <c r="A161" s="180"/>
      <c r="B161" s="197"/>
      <c r="C161" s="152"/>
      <c r="D161" s="152"/>
      <c r="E161" s="152"/>
      <c r="F161" s="152"/>
      <c r="G161" s="197"/>
      <c r="H161" s="197"/>
      <c r="I161" s="152"/>
      <c r="J161" s="152"/>
      <c r="K161" s="50"/>
      <c r="L161" s="50"/>
      <c r="M161" s="50"/>
      <c r="N161" s="152"/>
      <c r="O161" s="197"/>
      <c r="P161" s="197"/>
      <c r="Q161" s="197"/>
      <c r="R161" s="197"/>
      <c r="S161" s="197"/>
      <c r="T161" s="197"/>
      <c r="U161" s="197"/>
      <c r="V161" s="197"/>
      <c r="W161" s="197"/>
      <c r="X161" s="197"/>
      <c r="Y161" s="197"/>
      <c r="Z161" s="197"/>
    </row>
    <row r="162" ht="15.75" customHeight="1">
      <c r="A162" s="180"/>
      <c r="B162" s="197"/>
      <c r="C162" s="197"/>
      <c r="D162" s="152"/>
      <c r="E162" s="197"/>
      <c r="F162" s="197"/>
      <c r="G162" s="197"/>
      <c r="H162" s="197"/>
      <c r="I162" s="152"/>
      <c r="J162" s="50"/>
      <c r="K162" s="50"/>
      <c r="L162" s="50"/>
      <c r="M162" s="50"/>
      <c r="N162" s="152"/>
      <c r="O162" s="197"/>
      <c r="P162" s="197"/>
      <c r="Q162" s="197"/>
      <c r="R162" s="197"/>
      <c r="S162" s="197"/>
      <c r="T162" s="197"/>
      <c r="U162" s="197"/>
      <c r="V162" s="197"/>
      <c r="W162" s="197"/>
      <c r="X162" s="197"/>
      <c r="Y162" s="197"/>
      <c r="Z162" s="197"/>
    </row>
    <row r="163" ht="15.75" customHeight="1">
      <c r="A163" s="180"/>
      <c r="B163" s="197"/>
      <c r="C163" s="152"/>
      <c r="D163" s="152"/>
      <c r="E163" s="152"/>
      <c r="F163" s="152"/>
      <c r="G163" s="197"/>
      <c r="H163" s="197"/>
      <c r="I163" s="152"/>
      <c r="J163" s="152"/>
      <c r="K163" s="50"/>
      <c r="L163" s="50"/>
      <c r="M163" s="50"/>
      <c r="N163" s="152"/>
      <c r="O163" s="197"/>
      <c r="P163" s="197"/>
      <c r="Q163" s="197"/>
      <c r="R163" s="197"/>
      <c r="S163" s="197"/>
      <c r="T163" s="197"/>
      <c r="U163" s="197"/>
      <c r="V163" s="197"/>
      <c r="W163" s="197"/>
      <c r="X163" s="197"/>
      <c r="Y163" s="197"/>
      <c r="Z163" s="197"/>
    </row>
    <row r="164" ht="15.75" customHeight="1">
      <c r="A164" s="180"/>
      <c r="B164" s="197"/>
      <c r="C164" s="152"/>
      <c r="D164" s="152"/>
      <c r="E164" s="152"/>
      <c r="F164" s="152"/>
      <c r="G164" s="197"/>
      <c r="H164" s="197"/>
      <c r="I164" s="152"/>
      <c r="J164" s="152"/>
      <c r="K164" s="50"/>
      <c r="L164" s="50"/>
      <c r="M164" s="50"/>
      <c r="N164" s="152"/>
      <c r="O164" s="197"/>
      <c r="P164" s="197"/>
      <c r="Q164" s="197"/>
      <c r="R164" s="197"/>
      <c r="S164" s="197"/>
      <c r="T164" s="197"/>
      <c r="U164" s="197"/>
      <c r="V164" s="197"/>
      <c r="W164" s="197"/>
      <c r="X164" s="197"/>
      <c r="Y164" s="197"/>
      <c r="Z164" s="197"/>
    </row>
    <row r="165" ht="15.75" customHeight="1">
      <c r="A165" s="180"/>
      <c r="B165" s="197"/>
      <c r="C165" s="197"/>
      <c r="D165" s="152"/>
      <c r="E165" s="152"/>
      <c r="F165" s="152"/>
      <c r="G165" s="197"/>
      <c r="H165" s="197"/>
      <c r="I165" s="152"/>
      <c r="J165" s="50"/>
      <c r="K165" s="50"/>
      <c r="L165" s="50"/>
      <c r="M165" s="50"/>
      <c r="N165" s="152"/>
      <c r="O165" s="197"/>
      <c r="P165" s="197"/>
      <c r="Q165" s="197"/>
      <c r="R165" s="197"/>
      <c r="S165" s="197"/>
      <c r="T165" s="197"/>
      <c r="U165" s="197"/>
      <c r="V165" s="197"/>
      <c r="W165" s="197"/>
      <c r="X165" s="197"/>
      <c r="Y165" s="197"/>
      <c r="Z165" s="197"/>
    </row>
    <row r="166" ht="15.75" customHeight="1">
      <c r="A166" s="180"/>
      <c r="B166" s="197"/>
      <c r="C166" s="152"/>
      <c r="D166" s="152"/>
      <c r="E166" s="152"/>
      <c r="F166" s="152"/>
      <c r="G166" s="197"/>
      <c r="H166" s="197"/>
      <c r="I166" s="152"/>
      <c r="J166" s="152"/>
      <c r="K166" s="50"/>
      <c r="L166" s="50"/>
      <c r="M166" s="50"/>
      <c r="N166" s="152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</row>
    <row r="167" ht="15.75" customHeight="1">
      <c r="A167" s="180"/>
      <c r="B167" s="197"/>
      <c r="C167" s="152"/>
      <c r="D167" s="152"/>
      <c r="E167" s="197"/>
      <c r="F167" s="197"/>
      <c r="G167" s="197"/>
      <c r="H167" s="197"/>
      <c r="I167" s="152"/>
      <c r="J167" s="152"/>
      <c r="K167" s="50"/>
      <c r="L167" s="50"/>
      <c r="M167" s="50"/>
      <c r="N167" s="152"/>
      <c r="O167" s="197"/>
      <c r="P167" s="197"/>
      <c r="Q167" s="197"/>
      <c r="R167" s="197"/>
      <c r="S167" s="197"/>
      <c r="T167" s="197"/>
      <c r="U167" s="197"/>
      <c r="V167" s="197"/>
      <c r="W167" s="197"/>
      <c r="X167" s="197"/>
      <c r="Y167" s="197"/>
      <c r="Z167" s="197"/>
    </row>
    <row r="168" ht="15.75" customHeight="1">
      <c r="A168" s="180"/>
      <c r="B168" s="197"/>
      <c r="C168" s="152"/>
      <c r="D168" s="152"/>
      <c r="E168" s="152"/>
      <c r="F168" s="152"/>
      <c r="G168" s="197"/>
      <c r="H168" s="197"/>
      <c r="I168" s="152"/>
      <c r="J168" s="152"/>
      <c r="K168" s="50"/>
      <c r="L168" s="50"/>
      <c r="M168" s="50"/>
      <c r="N168" s="152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</row>
    <row r="169" ht="15.75" customHeight="1">
      <c r="A169" s="180"/>
      <c r="B169" s="197"/>
      <c r="C169" s="152"/>
      <c r="D169" s="152"/>
      <c r="E169" s="152"/>
      <c r="F169" s="152"/>
      <c r="G169" s="197"/>
      <c r="H169" s="197"/>
      <c r="I169" s="152"/>
      <c r="J169" s="152"/>
      <c r="K169" s="50"/>
      <c r="L169" s="50"/>
      <c r="M169" s="50"/>
      <c r="N169" s="152"/>
      <c r="O169" s="197"/>
      <c r="P169" s="197"/>
      <c r="Q169" s="197"/>
      <c r="R169" s="197"/>
      <c r="S169" s="197"/>
      <c r="T169" s="197"/>
      <c r="U169" s="197"/>
      <c r="V169" s="197"/>
      <c r="W169" s="197"/>
      <c r="X169" s="197"/>
      <c r="Y169" s="197"/>
      <c r="Z169" s="197"/>
    </row>
    <row r="170" ht="15.75" customHeight="1">
      <c r="A170" s="180"/>
      <c r="B170" s="197"/>
      <c r="C170" s="152"/>
      <c r="D170" s="152"/>
      <c r="E170" s="152"/>
      <c r="F170" s="152"/>
      <c r="G170" s="197"/>
      <c r="H170" s="197"/>
      <c r="I170" s="152"/>
      <c r="J170" s="152"/>
      <c r="K170" s="50"/>
      <c r="L170" s="50"/>
      <c r="M170" s="50"/>
      <c r="N170" s="152"/>
      <c r="O170" s="197"/>
      <c r="P170" s="197"/>
      <c r="Q170" s="197"/>
      <c r="R170" s="197"/>
      <c r="S170" s="197"/>
      <c r="T170" s="197"/>
      <c r="U170" s="197"/>
      <c r="V170" s="197"/>
      <c r="W170" s="197"/>
      <c r="X170" s="197"/>
      <c r="Y170" s="197"/>
      <c r="Z170" s="197"/>
    </row>
    <row r="171" ht="15.75" customHeight="1">
      <c r="A171" s="180"/>
      <c r="B171" s="197"/>
      <c r="C171" s="152"/>
      <c r="D171" s="152"/>
      <c r="E171" s="152"/>
      <c r="F171" s="152"/>
      <c r="G171" s="197"/>
      <c r="H171" s="197"/>
      <c r="I171" s="152"/>
      <c r="J171" s="152"/>
      <c r="K171" s="50"/>
      <c r="L171" s="50"/>
      <c r="M171" s="50"/>
      <c r="N171" s="152"/>
      <c r="O171" s="197"/>
      <c r="P171" s="197"/>
      <c r="Q171" s="197"/>
      <c r="R171" s="197"/>
      <c r="S171" s="197"/>
      <c r="T171" s="197"/>
      <c r="U171" s="197"/>
      <c r="V171" s="197"/>
      <c r="W171" s="197"/>
      <c r="X171" s="197"/>
      <c r="Y171" s="197"/>
      <c r="Z171" s="197"/>
    </row>
    <row r="172" ht="15.75" customHeight="1">
      <c r="A172" s="180"/>
      <c r="B172" s="197"/>
      <c r="C172" s="152"/>
      <c r="D172" s="152"/>
      <c r="E172" s="152"/>
      <c r="F172" s="152"/>
      <c r="G172" s="197"/>
      <c r="H172" s="197"/>
      <c r="I172" s="152"/>
      <c r="J172" s="152"/>
      <c r="K172" s="50"/>
      <c r="L172" s="50"/>
      <c r="M172" s="50"/>
      <c r="N172" s="152"/>
      <c r="O172" s="197"/>
      <c r="P172" s="197"/>
      <c r="Q172" s="197"/>
      <c r="R172" s="197"/>
      <c r="S172" s="197"/>
      <c r="T172" s="197"/>
      <c r="U172" s="197"/>
      <c r="V172" s="197"/>
      <c r="W172" s="197"/>
      <c r="X172" s="197"/>
      <c r="Y172" s="197"/>
      <c r="Z172" s="197"/>
    </row>
    <row r="173" ht="15.75" customHeight="1">
      <c r="A173" s="180"/>
      <c r="B173" s="197"/>
      <c r="C173" s="152"/>
      <c r="D173" s="152"/>
      <c r="E173" s="152"/>
      <c r="F173" s="152"/>
      <c r="G173" s="197"/>
      <c r="H173" s="197"/>
      <c r="I173" s="152"/>
      <c r="J173" s="152"/>
      <c r="K173" s="50"/>
      <c r="L173" s="50"/>
      <c r="M173" s="50"/>
      <c r="N173" s="152"/>
      <c r="O173" s="197"/>
      <c r="P173" s="197"/>
      <c r="Q173" s="197"/>
      <c r="R173" s="197"/>
      <c r="S173" s="197"/>
      <c r="T173" s="197"/>
      <c r="U173" s="197"/>
      <c r="V173" s="197"/>
      <c r="W173" s="197"/>
      <c r="X173" s="197"/>
      <c r="Y173" s="197"/>
      <c r="Z173" s="197"/>
    </row>
    <row r="174" ht="15.75" customHeight="1">
      <c r="A174" s="180"/>
      <c r="B174" s="197"/>
      <c r="C174" s="152"/>
      <c r="D174" s="152"/>
      <c r="E174" s="152"/>
      <c r="F174" s="152"/>
      <c r="G174" s="197"/>
      <c r="H174" s="197"/>
      <c r="I174" s="152"/>
      <c r="J174" s="152"/>
      <c r="K174" s="50"/>
      <c r="L174" s="50"/>
      <c r="M174" s="50"/>
      <c r="N174" s="152"/>
      <c r="O174" s="197"/>
      <c r="P174" s="197"/>
      <c r="Q174" s="197"/>
      <c r="R174" s="197"/>
      <c r="S174" s="197"/>
      <c r="T174" s="197"/>
      <c r="U174" s="197"/>
      <c r="V174" s="197"/>
      <c r="W174" s="197"/>
      <c r="X174" s="197"/>
      <c r="Y174" s="197"/>
      <c r="Z174" s="197"/>
    </row>
    <row r="175" ht="15.75" customHeight="1">
      <c r="A175" s="180"/>
      <c r="B175" s="197"/>
      <c r="C175" s="152"/>
      <c r="D175" s="152"/>
      <c r="E175" s="152"/>
      <c r="F175" s="152"/>
      <c r="G175" s="197"/>
      <c r="H175" s="197"/>
      <c r="I175" s="152"/>
      <c r="J175" s="152"/>
      <c r="K175" s="50"/>
      <c r="L175" s="50"/>
      <c r="M175" s="50"/>
      <c r="N175" s="152"/>
      <c r="O175" s="197"/>
      <c r="P175" s="197"/>
      <c r="Q175" s="197"/>
      <c r="R175" s="197"/>
      <c r="S175" s="197"/>
      <c r="T175" s="197"/>
      <c r="U175" s="197"/>
      <c r="V175" s="197"/>
      <c r="W175" s="197"/>
      <c r="X175" s="197"/>
      <c r="Y175" s="197"/>
      <c r="Z175" s="197"/>
    </row>
    <row r="176" ht="15.75" customHeight="1">
      <c r="A176" s="180"/>
      <c r="B176" s="197"/>
      <c r="C176" s="152"/>
      <c r="D176" s="152"/>
      <c r="E176" s="152"/>
      <c r="F176" s="152"/>
      <c r="G176" s="197"/>
      <c r="H176" s="197"/>
      <c r="I176" s="152"/>
      <c r="J176" s="152"/>
      <c r="K176" s="50"/>
      <c r="L176" s="50"/>
      <c r="M176" s="50"/>
      <c r="N176" s="152"/>
      <c r="O176" s="197"/>
      <c r="P176" s="197"/>
      <c r="Q176" s="197"/>
      <c r="R176" s="197"/>
      <c r="S176" s="197"/>
      <c r="T176" s="197"/>
      <c r="U176" s="197"/>
      <c r="V176" s="197"/>
      <c r="W176" s="197"/>
      <c r="X176" s="197"/>
      <c r="Y176" s="197"/>
      <c r="Z176" s="197"/>
    </row>
    <row r="177" ht="15.75" customHeight="1">
      <c r="A177" s="180"/>
      <c r="B177" s="197"/>
      <c r="C177" s="152"/>
      <c r="D177" s="152"/>
      <c r="E177" s="152"/>
      <c r="F177" s="152"/>
      <c r="G177" s="197"/>
      <c r="H177" s="197"/>
      <c r="I177" s="152"/>
      <c r="J177" s="152"/>
      <c r="K177" s="50"/>
      <c r="L177" s="50"/>
      <c r="M177" s="50"/>
      <c r="N177" s="152"/>
      <c r="O177" s="197"/>
      <c r="P177" s="197"/>
      <c r="Q177" s="197"/>
      <c r="R177" s="197"/>
      <c r="S177" s="197"/>
      <c r="T177" s="197"/>
      <c r="U177" s="197"/>
      <c r="V177" s="197"/>
      <c r="W177" s="197"/>
      <c r="X177" s="197"/>
      <c r="Y177" s="197"/>
      <c r="Z177" s="197"/>
    </row>
    <row r="178" ht="15.75" customHeight="1">
      <c r="A178" s="180"/>
      <c r="B178" s="197"/>
      <c r="C178" s="152"/>
      <c r="D178" s="152"/>
      <c r="E178" s="152"/>
      <c r="F178" s="152"/>
      <c r="G178" s="197"/>
      <c r="H178" s="197"/>
      <c r="I178" s="152"/>
      <c r="J178" s="152"/>
      <c r="K178" s="50"/>
      <c r="L178" s="50"/>
      <c r="M178" s="50"/>
      <c r="N178" s="152"/>
      <c r="O178" s="197"/>
      <c r="P178" s="197"/>
      <c r="Q178" s="197"/>
      <c r="R178" s="197"/>
      <c r="S178" s="197"/>
      <c r="T178" s="197"/>
      <c r="U178" s="197"/>
      <c r="V178" s="197"/>
      <c r="W178" s="197"/>
      <c r="X178" s="197"/>
      <c r="Y178" s="197"/>
      <c r="Z178" s="197"/>
    </row>
    <row r="179" ht="15.75" customHeight="1">
      <c r="A179" s="180"/>
      <c r="B179" s="197"/>
      <c r="C179" s="152"/>
      <c r="D179" s="152"/>
      <c r="E179" s="152"/>
      <c r="F179" s="152"/>
      <c r="G179" s="197"/>
      <c r="H179" s="197"/>
      <c r="I179" s="152"/>
      <c r="J179" s="152"/>
      <c r="K179" s="50"/>
      <c r="L179" s="50"/>
      <c r="M179" s="50"/>
      <c r="N179" s="152"/>
      <c r="O179" s="197"/>
      <c r="P179" s="197"/>
      <c r="Q179" s="197"/>
      <c r="R179" s="197"/>
      <c r="S179" s="197"/>
      <c r="T179" s="197"/>
      <c r="U179" s="197"/>
      <c r="V179" s="197"/>
      <c r="W179" s="197"/>
      <c r="X179" s="197"/>
      <c r="Y179" s="197"/>
      <c r="Z179" s="197"/>
    </row>
    <row r="180" ht="15.75" customHeight="1">
      <c r="A180" s="180"/>
      <c r="B180" s="197"/>
      <c r="C180" s="152"/>
      <c r="D180" s="152"/>
      <c r="E180" s="152"/>
      <c r="F180" s="152"/>
      <c r="G180" s="197"/>
      <c r="H180" s="197"/>
      <c r="I180" s="152"/>
      <c r="J180" s="152"/>
      <c r="K180" s="50"/>
      <c r="L180" s="50"/>
      <c r="M180" s="50"/>
      <c r="N180" s="152"/>
      <c r="O180" s="197"/>
      <c r="P180" s="197"/>
      <c r="Q180" s="197"/>
      <c r="R180" s="197"/>
      <c r="S180" s="197"/>
      <c r="T180" s="197"/>
      <c r="U180" s="197"/>
      <c r="V180" s="197"/>
      <c r="W180" s="197"/>
      <c r="X180" s="197"/>
      <c r="Y180" s="197"/>
      <c r="Z180" s="197"/>
    </row>
    <row r="181" ht="15.75" customHeight="1">
      <c r="A181" s="180"/>
      <c r="B181" s="197"/>
      <c r="C181" s="152"/>
      <c r="D181" s="152"/>
      <c r="E181" s="152"/>
      <c r="F181" s="152"/>
      <c r="G181" s="197"/>
      <c r="H181" s="197"/>
      <c r="I181" s="152"/>
      <c r="J181" s="152"/>
      <c r="K181" s="50"/>
      <c r="L181" s="50"/>
      <c r="M181" s="50"/>
      <c r="N181" s="152"/>
      <c r="O181" s="197"/>
      <c r="P181" s="197"/>
      <c r="Q181" s="197"/>
      <c r="R181" s="197"/>
      <c r="S181" s="197"/>
      <c r="T181" s="197"/>
      <c r="U181" s="197"/>
      <c r="V181" s="197"/>
      <c r="W181" s="197"/>
      <c r="X181" s="197"/>
      <c r="Y181" s="197"/>
      <c r="Z181" s="197"/>
    </row>
    <row r="182" ht="15.75" customHeight="1">
      <c r="A182" s="180"/>
      <c r="B182" s="197"/>
      <c r="C182" s="152"/>
      <c r="D182" s="152"/>
      <c r="E182" s="152"/>
      <c r="F182" s="152"/>
      <c r="G182" s="197"/>
      <c r="H182" s="197"/>
      <c r="I182" s="152"/>
      <c r="J182" s="152"/>
      <c r="K182" s="50"/>
      <c r="L182" s="50"/>
      <c r="M182" s="50"/>
      <c r="N182" s="152"/>
      <c r="O182" s="197"/>
      <c r="P182" s="197"/>
      <c r="Q182" s="197"/>
      <c r="R182" s="197"/>
      <c r="S182" s="197"/>
      <c r="T182" s="197"/>
      <c r="U182" s="197"/>
      <c r="V182" s="197"/>
      <c r="W182" s="197"/>
      <c r="X182" s="197"/>
      <c r="Y182" s="197"/>
      <c r="Z182" s="197"/>
    </row>
    <row r="183" ht="15.75" customHeight="1">
      <c r="A183" s="180"/>
      <c r="B183" s="197"/>
      <c r="C183" s="152"/>
      <c r="D183" s="152"/>
      <c r="E183" s="152"/>
      <c r="F183" s="152"/>
      <c r="G183" s="197"/>
      <c r="H183" s="197"/>
      <c r="I183" s="152"/>
      <c r="J183" s="152"/>
      <c r="K183" s="50"/>
      <c r="L183" s="50"/>
      <c r="M183" s="50"/>
      <c r="N183" s="152"/>
      <c r="O183" s="197"/>
      <c r="P183" s="197"/>
      <c r="Q183" s="197"/>
      <c r="R183" s="197"/>
      <c r="S183" s="197"/>
      <c r="T183" s="197"/>
      <c r="U183" s="197"/>
      <c r="V183" s="197"/>
      <c r="W183" s="197"/>
      <c r="X183" s="197"/>
      <c r="Y183" s="197"/>
      <c r="Z183" s="197"/>
    </row>
    <row r="184" ht="15.75" customHeight="1">
      <c r="A184" s="180"/>
      <c r="B184" s="197"/>
      <c r="C184" s="152"/>
      <c r="D184" s="152"/>
      <c r="E184" s="152"/>
      <c r="F184" s="152"/>
      <c r="G184" s="197"/>
      <c r="H184" s="197"/>
      <c r="I184" s="152"/>
      <c r="J184" s="152"/>
      <c r="K184" s="50"/>
      <c r="L184" s="50"/>
      <c r="M184" s="50"/>
      <c r="N184" s="152"/>
      <c r="O184" s="197"/>
      <c r="P184" s="197"/>
      <c r="Q184" s="197"/>
      <c r="R184" s="197"/>
      <c r="S184" s="197"/>
      <c r="T184" s="197"/>
      <c r="U184" s="197"/>
      <c r="V184" s="197"/>
      <c r="W184" s="197"/>
      <c r="X184" s="197"/>
      <c r="Y184" s="197"/>
      <c r="Z184" s="197"/>
    </row>
    <row r="185" ht="15.75" customHeight="1">
      <c r="A185" s="180"/>
      <c r="B185" s="197"/>
      <c r="C185" s="152"/>
      <c r="D185" s="152"/>
      <c r="E185" s="152"/>
      <c r="F185" s="152"/>
      <c r="G185" s="197"/>
      <c r="H185" s="197"/>
      <c r="I185" s="152"/>
      <c r="J185" s="152"/>
      <c r="K185" s="50"/>
      <c r="L185" s="50"/>
      <c r="M185" s="50"/>
      <c r="N185" s="152"/>
      <c r="O185" s="197"/>
      <c r="P185" s="197"/>
      <c r="Q185" s="197"/>
      <c r="R185" s="197"/>
      <c r="S185" s="197"/>
      <c r="T185" s="197"/>
      <c r="U185" s="197"/>
      <c r="V185" s="197"/>
      <c r="W185" s="197"/>
      <c r="X185" s="197"/>
      <c r="Y185" s="197"/>
      <c r="Z185" s="197"/>
    </row>
    <row r="186" ht="15.75" customHeight="1">
      <c r="A186" s="180"/>
      <c r="B186" s="197"/>
      <c r="C186" s="152"/>
      <c r="D186" s="152"/>
      <c r="E186" s="152"/>
      <c r="F186" s="152"/>
      <c r="G186" s="197"/>
      <c r="H186" s="197"/>
      <c r="I186" s="152"/>
      <c r="J186" s="152"/>
      <c r="K186" s="50"/>
      <c r="L186" s="50"/>
      <c r="M186" s="50"/>
      <c r="N186" s="152"/>
      <c r="O186" s="197"/>
      <c r="P186" s="197"/>
      <c r="Q186" s="197"/>
      <c r="R186" s="197"/>
      <c r="S186" s="197"/>
      <c r="T186" s="197"/>
      <c r="U186" s="197"/>
      <c r="V186" s="197"/>
      <c r="W186" s="197"/>
      <c r="X186" s="197"/>
      <c r="Y186" s="197"/>
      <c r="Z186" s="197"/>
    </row>
    <row r="187" ht="15.75" customHeight="1">
      <c r="A187" s="180"/>
      <c r="B187" s="197"/>
      <c r="C187" s="152"/>
      <c r="D187" s="152"/>
      <c r="E187" s="152"/>
      <c r="F187" s="152"/>
      <c r="G187" s="197"/>
      <c r="H187" s="197"/>
      <c r="I187" s="152"/>
      <c r="J187" s="152"/>
      <c r="K187" s="50"/>
      <c r="L187" s="50"/>
      <c r="M187" s="50"/>
      <c r="N187" s="152"/>
      <c r="O187" s="197"/>
      <c r="P187" s="197"/>
      <c r="Q187" s="197"/>
      <c r="R187" s="197"/>
      <c r="S187" s="197"/>
      <c r="T187" s="197"/>
      <c r="U187" s="197"/>
      <c r="V187" s="197"/>
      <c r="W187" s="197"/>
      <c r="X187" s="197"/>
      <c r="Y187" s="197"/>
      <c r="Z187" s="197"/>
    </row>
    <row r="188" ht="15.75" customHeight="1">
      <c r="A188" s="180"/>
      <c r="B188" s="197"/>
      <c r="C188" s="152"/>
      <c r="D188" s="152"/>
      <c r="E188" s="152"/>
      <c r="F188" s="152"/>
      <c r="G188" s="197"/>
      <c r="H188" s="197"/>
      <c r="I188" s="152"/>
      <c r="J188" s="152"/>
      <c r="K188" s="50"/>
      <c r="L188" s="50"/>
      <c r="M188" s="50"/>
      <c r="N188" s="152"/>
      <c r="O188" s="197"/>
      <c r="P188" s="197"/>
      <c r="Q188" s="197"/>
      <c r="R188" s="197"/>
      <c r="S188" s="197"/>
      <c r="T188" s="197"/>
      <c r="U188" s="197"/>
      <c r="V188" s="197"/>
      <c r="W188" s="197"/>
      <c r="X188" s="197"/>
      <c r="Y188" s="197"/>
      <c r="Z188" s="197"/>
    </row>
    <row r="189" ht="15.75" customHeight="1">
      <c r="A189" s="180"/>
      <c r="B189" s="197"/>
      <c r="C189" s="152"/>
      <c r="D189" s="152"/>
      <c r="E189" s="152"/>
      <c r="F189" s="152"/>
      <c r="G189" s="197"/>
      <c r="H189" s="197"/>
      <c r="I189" s="152"/>
      <c r="J189" s="152"/>
      <c r="K189" s="50"/>
      <c r="L189" s="50"/>
      <c r="M189" s="50"/>
      <c r="N189" s="152"/>
      <c r="O189" s="197"/>
      <c r="P189" s="197"/>
      <c r="Q189" s="197"/>
      <c r="R189" s="197"/>
      <c r="S189" s="197"/>
      <c r="T189" s="197"/>
      <c r="U189" s="197"/>
      <c r="V189" s="197"/>
      <c r="W189" s="197"/>
      <c r="X189" s="197"/>
      <c r="Y189" s="197"/>
      <c r="Z189" s="197"/>
    </row>
    <row r="190" ht="15.75" customHeight="1">
      <c r="A190" s="180"/>
      <c r="B190" s="197"/>
      <c r="C190" s="152"/>
      <c r="D190" s="152"/>
      <c r="E190" s="152"/>
      <c r="F190" s="152"/>
      <c r="G190" s="197"/>
      <c r="H190" s="197"/>
      <c r="I190" s="152"/>
      <c r="J190" s="152"/>
      <c r="K190" s="50"/>
      <c r="L190" s="50"/>
      <c r="M190" s="50"/>
      <c r="N190" s="152"/>
      <c r="O190" s="197"/>
      <c r="P190" s="197"/>
      <c r="Q190" s="197"/>
      <c r="R190" s="197"/>
      <c r="S190" s="197"/>
      <c r="T190" s="197"/>
      <c r="U190" s="197"/>
      <c r="V190" s="197"/>
      <c r="W190" s="197"/>
      <c r="X190" s="197"/>
      <c r="Y190" s="197"/>
      <c r="Z190" s="197"/>
    </row>
    <row r="191" ht="15.75" customHeight="1">
      <c r="A191" s="180"/>
      <c r="B191" s="197"/>
      <c r="C191" s="152"/>
      <c r="D191" s="152"/>
      <c r="E191" s="152"/>
      <c r="F191" s="152"/>
      <c r="G191" s="197"/>
      <c r="H191" s="197"/>
      <c r="I191" s="152"/>
      <c r="J191" s="152"/>
      <c r="K191" s="50"/>
      <c r="L191" s="50"/>
      <c r="M191" s="50"/>
      <c r="N191" s="152"/>
      <c r="O191" s="197"/>
      <c r="P191" s="197"/>
      <c r="Q191" s="197"/>
      <c r="R191" s="197"/>
      <c r="S191" s="197"/>
      <c r="T191" s="197"/>
      <c r="U191" s="197"/>
      <c r="V191" s="197"/>
      <c r="W191" s="197"/>
      <c r="X191" s="197"/>
      <c r="Y191" s="197"/>
      <c r="Z191" s="197"/>
    </row>
    <row r="192" ht="15.75" customHeight="1">
      <c r="A192" s="180"/>
      <c r="B192" s="197"/>
      <c r="C192" s="152"/>
      <c r="D192" s="152"/>
      <c r="E192" s="152"/>
      <c r="F192" s="152"/>
      <c r="G192" s="197"/>
      <c r="H192" s="197"/>
      <c r="I192" s="152"/>
      <c r="J192" s="152"/>
      <c r="K192" s="50"/>
      <c r="L192" s="50"/>
      <c r="M192" s="50"/>
      <c r="N192" s="152"/>
      <c r="O192" s="197"/>
      <c r="P192" s="197"/>
      <c r="Q192" s="197"/>
      <c r="R192" s="197"/>
      <c r="S192" s="197"/>
      <c r="T192" s="197"/>
      <c r="U192" s="197"/>
      <c r="V192" s="197"/>
      <c r="W192" s="197"/>
      <c r="X192" s="197"/>
      <c r="Y192" s="197"/>
      <c r="Z192" s="197"/>
    </row>
    <row r="193" ht="15.75" customHeight="1">
      <c r="A193" s="180"/>
      <c r="B193" s="197"/>
      <c r="C193" s="152"/>
      <c r="D193" s="152"/>
      <c r="E193" s="152"/>
      <c r="F193" s="152"/>
      <c r="G193" s="197"/>
      <c r="H193" s="197"/>
      <c r="I193" s="152"/>
      <c r="J193" s="152"/>
      <c r="K193" s="50"/>
      <c r="L193" s="50"/>
      <c r="M193" s="50"/>
      <c r="N193" s="152"/>
      <c r="O193" s="197"/>
      <c r="P193" s="197"/>
      <c r="Q193" s="197"/>
      <c r="R193" s="197"/>
      <c r="S193" s="197"/>
      <c r="T193" s="197"/>
      <c r="U193" s="197"/>
      <c r="V193" s="197"/>
      <c r="W193" s="197"/>
      <c r="X193" s="197"/>
      <c r="Y193" s="197"/>
      <c r="Z193" s="197"/>
    </row>
    <row r="194" ht="15.75" customHeight="1">
      <c r="A194" s="180"/>
      <c r="B194" s="197"/>
      <c r="C194" s="152"/>
      <c r="D194" s="152"/>
      <c r="E194" s="152"/>
      <c r="F194" s="152"/>
      <c r="G194" s="197"/>
      <c r="H194" s="197"/>
      <c r="I194" s="152"/>
      <c r="J194" s="152"/>
      <c r="K194" s="50"/>
      <c r="L194" s="50"/>
      <c r="M194" s="50"/>
      <c r="N194" s="152"/>
      <c r="O194" s="197"/>
      <c r="P194" s="197"/>
      <c r="Q194" s="197"/>
      <c r="R194" s="197"/>
      <c r="S194" s="197"/>
      <c r="T194" s="197"/>
      <c r="U194" s="197"/>
      <c r="V194" s="197"/>
      <c r="W194" s="197"/>
      <c r="X194" s="197"/>
      <c r="Y194" s="197"/>
      <c r="Z194" s="197"/>
    </row>
    <row r="195" ht="15.75" customHeight="1">
      <c r="A195" s="180"/>
      <c r="B195" s="197"/>
      <c r="C195" s="152"/>
      <c r="D195" s="152"/>
      <c r="E195" s="152"/>
      <c r="F195" s="152"/>
      <c r="G195" s="197"/>
      <c r="H195" s="197"/>
      <c r="I195" s="152"/>
      <c r="J195" s="152"/>
      <c r="K195" s="50"/>
      <c r="L195" s="50"/>
      <c r="M195" s="50"/>
      <c r="N195" s="152"/>
      <c r="O195" s="197"/>
      <c r="P195" s="197"/>
      <c r="Q195" s="197"/>
      <c r="R195" s="197"/>
      <c r="S195" s="197"/>
      <c r="T195" s="197"/>
      <c r="U195" s="197"/>
      <c r="V195" s="197"/>
      <c r="W195" s="197"/>
      <c r="X195" s="197"/>
      <c r="Y195" s="197"/>
      <c r="Z195" s="197"/>
    </row>
    <row r="196" ht="15.75" customHeight="1">
      <c r="A196" s="180"/>
      <c r="B196" s="197"/>
      <c r="C196" s="152"/>
      <c r="D196" s="152"/>
      <c r="E196" s="152"/>
      <c r="F196" s="152"/>
      <c r="G196" s="197"/>
      <c r="H196" s="197"/>
      <c r="I196" s="152"/>
      <c r="J196" s="152"/>
      <c r="K196" s="50"/>
      <c r="L196" s="50"/>
      <c r="M196" s="50"/>
      <c r="N196" s="152"/>
      <c r="O196" s="197"/>
      <c r="P196" s="197"/>
      <c r="Q196" s="197"/>
      <c r="R196" s="197"/>
      <c r="S196" s="197"/>
      <c r="T196" s="197"/>
      <c r="U196" s="197"/>
      <c r="V196" s="197"/>
      <c r="W196" s="197"/>
      <c r="X196" s="197"/>
      <c r="Y196" s="197"/>
      <c r="Z196" s="197"/>
    </row>
    <row r="197" ht="15.75" customHeight="1">
      <c r="A197" s="180"/>
      <c r="B197" s="197"/>
      <c r="C197" s="152"/>
      <c r="D197" s="152"/>
      <c r="E197" s="152"/>
      <c r="F197" s="152"/>
      <c r="G197" s="197"/>
      <c r="H197" s="197"/>
      <c r="I197" s="152"/>
      <c r="J197" s="152"/>
      <c r="K197" s="50"/>
      <c r="L197" s="50"/>
      <c r="M197" s="50"/>
      <c r="N197" s="152"/>
      <c r="O197" s="197"/>
      <c r="P197" s="197"/>
      <c r="Q197" s="197"/>
      <c r="R197" s="197"/>
      <c r="S197" s="197"/>
      <c r="T197" s="197"/>
      <c r="U197" s="197"/>
      <c r="V197" s="197"/>
      <c r="W197" s="197"/>
      <c r="X197" s="197"/>
      <c r="Y197" s="197"/>
      <c r="Z197" s="197"/>
    </row>
    <row r="198" ht="15.75" customHeight="1">
      <c r="A198" s="180"/>
      <c r="B198" s="197"/>
      <c r="C198" s="152"/>
      <c r="D198" s="152"/>
      <c r="E198" s="152"/>
      <c r="F198" s="152"/>
      <c r="G198" s="197"/>
      <c r="H198" s="197"/>
      <c r="I198" s="152"/>
      <c r="J198" s="152"/>
      <c r="K198" s="50"/>
      <c r="L198" s="50"/>
      <c r="M198" s="50"/>
      <c r="N198" s="152"/>
      <c r="O198" s="197"/>
      <c r="P198" s="197"/>
      <c r="Q198" s="197"/>
      <c r="R198" s="197"/>
      <c r="S198" s="197"/>
      <c r="T198" s="197"/>
      <c r="U198" s="197"/>
      <c r="V198" s="197"/>
      <c r="W198" s="197"/>
      <c r="X198" s="197"/>
      <c r="Y198" s="197"/>
      <c r="Z198" s="197"/>
    </row>
    <row r="199" ht="15.75" customHeight="1">
      <c r="A199" s="180"/>
      <c r="B199" s="197"/>
      <c r="C199" s="152"/>
      <c r="D199" s="152"/>
      <c r="E199" s="152"/>
      <c r="F199" s="152"/>
      <c r="G199" s="197"/>
      <c r="H199" s="197"/>
      <c r="I199" s="152"/>
      <c r="J199" s="152"/>
      <c r="K199" s="50"/>
      <c r="L199" s="50"/>
      <c r="M199" s="50"/>
      <c r="N199" s="152"/>
      <c r="O199" s="197"/>
      <c r="P199" s="197"/>
      <c r="Q199" s="197"/>
      <c r="R199" s="197"/>
      <c r="S199" s="197"/>
      <c r="T199" s="197"/>
      <c r="U199" s="197"/>
      <c r="V199" s="197"/>
      <c r="W199" s="197"/>
      <c r="X199" s="197"/>
      <c r="Y199" s="197"/>
      <c r="Z199" s="197"/>
    </row>
    <row r="200" ht="15.75" customHeight="1">
      <c r="A200" s="180"/>
      <c r="B200" s="197"/>
      <c r="C200" s="152"/>
      <c r="D200" s="152"/>
      <c r="E200" s="152"/>
      <c r="F200" s="152"/>
      <c r="G200" s="197"/>
      <c r="H200" s="197"/>
      <c r="I200" s="152"/>
      <c r="J200" s="152"/>
      <c r="K200" s="50"/>
      <c r="L200" s="50"/>
      <c r="M200" s="50"/>
      <c r="N200" s="152"/>
      <c r="O200" s="197"/>
      <c r="P200" s="197"/>
      <c r="Q200" s="197"/>
      <c r="R200" s="197"/>
      <c r="S200" s="197"/>
      <c r="T200" s="197"/>
      <c r="U200" s="197"/>
      <c r="V200" s="197"/>
      <c r="W200" s="197"/>
      <c r="X200" s="197"/>
      <c r="Y200" s="197"/>
      <c r="Z200" s="197"/>
    </row>
    <row r="201" ht="15.75" customHeight="1">
      <c r="A201" s="180"/>
      <c r="B201" s="197"/>
      <c r="C201" s="152"/>
      <c r="D201" s="152"/>
      <c r="E201" s="152"/>
      <c r="F201" s="152"/>
      <c r="G201" s="197"/>
      <c r="H201" s="197"/>
      <c r="I201" s="152"/>
      <c r="J201" s="152"/>
      <c r="K201" s="50"/>
      <c r="L201" s="50"/>
      <c r="M201" s="50"/>
      <c r="N201" s="152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</row>
    <row r="202" ht="15.75" customHeight="1">
      <c r="A202" s="180"/>
      <c r="B202" s="197"/>
      <c r="C202" s="152"/>
      <c r="D202" s="152"/>
      <c r="E202" s="152"/>
      <c r="F202" s="152"/>
      <c r="G202" s="197"/>
      <c r="H202" s="197"/>
      <c r="I202" s="152"/>
      <c r="J202" s="152"/>
      <c r="K202" s="50"/>
      <c r="L202" s="50"/>
      <c r="M202" s="50"/>
      <c r="N202" s="152"/>
      <c r="O202" s="197"/>
      <c r="P202" s="197"/>
      <c r="Q202" s="197"/>
      <c r="R202" s="197"/>
      <c r="S202" s="197"/>
      <c r="T202" s="197"/>
      <c r="U202" s="197"/>
      <c r="V202" s="197"/>
      <c r="W202" s="197"/>
      <c r="X202" s="197"/>
      <c r="Y202" s="197"/>
      <c r="Z202" s="197"/>
    </row>
    <row r="203" ht="15.75" customHeight="1">
      <c r="A203" s="180"/>
      <c r="B203" s="197"/>
      <c r="C203" s="152"/>
      <c r="D203" s="152"/>
      <c r="E203" s="152"/>
      <c r="F203" s="152"/>
      <c r="G203" s="197"/>
      <c r="H203" s="197"/>
      <c r="I203" s="152"/>
      <c r="J203" s="152"/>
      <c r="K203" s="50"/>
      <c r="L203" s="50"/>
      <c r="M203" s="50"/>
      <c r="N203" s="152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</row>
    <row r="204" ht="15.75" customHeight="1">
      <c r="A204" s="180"/>
      <c r="B204" s="197"/>
      <c r="C204" s="152"/>
      <c r="D204" s="152"/>
      <c r="E204" s="152"/>
      <c r="F204" s="152"/>
      <c r="G204" s="197"/>
      <c r="H204" s="197"/>
      <c r="I204" s="152"/>
      <c r="J204" s="152"/>
      <c r="K204" s="50"/>
      <c r="L204" s="50"/>
      <c r="M204" s="50"/>
      <c r="N204" s="152"/>
      <c r="O204" s="197"/>
      <c r="P204" s="197"/>
      <c r="Q204" s="197"/>
      <c r="R204" s="197"/>
      <c r="S204" s="197"/>
      <c r="T204" s="197"/>
      <c r="U204" s="197"/>
      <c r="V204" s="197"/>
      <c r="W204" s="197"/>
      <c r="X204" s="197"/>
      <c r="Y204" s="197"/>
      <c r="Z204" s="197"/>
    </row>
    <row r="205" ht="15.75" customHeight="1">
      <c r="A205" s="180"/>
      <c r="B205" s="197"/>
      <c r="C205" s="152"/>
      <c r="D205" s="152"/>
      <c r="E205" s="152"/>
      <c r="F205" s="152"/>
      <c r="G205" s="197"/>
      <c r="H205" s="197"/>
      <c r="I205" s="152"/>
      <c r="J205" s="152"/>
      <c r="K205" s="50"/>
      <c r="L205" s="50"/>
      <c r="M205" s="50"/>
      <c r="N205" s="152"/>
      <c r="O205" s="197"/>
      <c r="P205" s="197"/>
      <c r="Q205" s="197"/>
      <c r="R205" s="197"/>
      <c r="S205" s="197"/>
      <c r="T205" s="197"/>
      <c r="U205" s="197"/>
      <c r="V205" s="197"/>
      <c r="W205" s="197"/>
      <c r="X205" s="197"/>
      <c r="Y205" s="197"/>
      <c r="Z205" s="197"/>
    </row>
    <row r="206" ht="15.75" customHeight="1">
      <c r="A206" s="180"/>
      <c r="B206" s="197"/>
      <c r="C206" s="152"/>
      <c r="D206" s="152"/>
      <c r="E206" s="152"/>
      <c r="F206" s="152"/>
      <c r="G206" s="197"/>
      <c r="H206" s="197"/>
      <c r="I206" s="152"/>
      <c r="J206" s="152"/>
      <c r="K206" s="50"/>
      <c r="L206" s="50"/>
      <c r="M206" s="50"/>
      <c r="N206" s="152"/>
      <c r="O206" s="197"/>
      <c r="P206" s="197"/>
      <c r="Q206" s="197"/>
      <c r="R206" s="197"/>
      <c r="S206" s="197"/>
      <c r="T206" s="197"/>
      <c r="U206" s="197"/>
      <c r="V206" s="197"/>
      <c r="W206" s="197"/>
      <c r="X206" s="197"/>
      <c r="Y206" s="197"/>
      <c r="Z206" s="197"/>
    </row>
    <row r="207" ht="15.75" customHeight="1">
      <c r="A207" s="180"/>
      <c r="B207" s="197"/>
      <c r="C207" s="152"/>
      <c r="D207" s="152"/>
      <c r="E207" s="152"/>
      <c r="F207" s="152"/>
      <c r="G207" s="197"/>
      <c r="H207" s="197"/>
      <c r="I207" s="152"/>
      <c r="J207" s="152"/>
      <c r="K207" s="50"/>
      <c r="L207" s="50"/>
      <c r="M207" s="50"/>
      <c r="N207" s="152"/>
      <c r="O207" s="197"/>
      <c r="P207" s="197"/>
      <c r="Q207" s="197"/>
      <c r="R207" s="197"/>
      <c r="S207" s="197"/>
      <c r="T207" s="197"/>
      <c r="U207" s="197"/>
      <c r="V207" s="197"/>
      <c r="W207" s="197"/>
      <c r="X207" s="197"/>
      <c r="Y207" s="197"/>
      <c r="Z207" s="197"/>
    </row>
    <row r="208" ht="15.75" customHeight="1">
      <c r="A208" s="180"/>
      <c r="B208" s="197"/>
      <c r="C208" s="152"/>
      <c r="D208" s="152"/>
      <c r="E208" s="197"/>
      <c r="F208" s="197"/>
      <c r="G208" s="197"/>
      <c r="H208" s="197"/>
      <c r="I208" s="152"/>
      <c r="J208" s="152"/>
      <c r="K208" s="50"/>
      <c r="L208" s="50"/>
      <c r="M208" s="50"/>
      <c r="N208" s="152"/>
      <c r="O208" s="197"/>
      <c r="P208" s="197"/>
      <c r="Q208" s="197"/>
      <c r="R208" s="197"/>
      <c r="S208" s="197"/>
      <c r="T208" s="197"/>
      <c r="U208" s="197"/>
      <c r="V208" s="197"/>
      <c r="W208" s="197"/>
      <c r="X208" s="197"/>
      <c r="Y208" s="197"/>
      <c r="Z208" s="197"/>
    </row>
    <row r="209" ht="15.75" customHeight="1">
      <c r="A209" s="180"/>
      <c r="B209" s="197"/>
      <c r="C209" s="152"/>
      <c r="D209" s="152"/>
      <c r="E209" s="152"/>
      <c r="F209" s="152"/>
      <c r="G209" s="197"/>
      <c r="H209" s="197"/>
      <c r="I209" s="152"/>
      <c r="J209" s="152"/>
      <c r="K209" s="50"/>
      <c r="L209" s="50"/>
      <c r="M209" s="50"/>
      <c r="N209" s="152"/>
      <c r="O209" s="197"/>
      <c r="P209" s="197"/>
      <c r="Q209" s="197"/>
      <c r="R209" s="197"/>
      <c r="S209" s="197"/>
      <c r="T209" s="197"/>
      <c r="U209" s="197"/>
      <c r="V209" s="197"/>
      <c r="W209" s="197"/>
      <c r="X209" s="197"/>
      <c r="Y209" s="197"/>
      <c r="Z209" s="197"/>
    </row>
    <row r="210" ht="15.75" customHeight="1">
      <c r="A210" s="180"/>
      <c r="B210" s="197"/>
      <c r="C210" s="152"/>
      <c r="D210" s="152"/>
      <c r="E210" s="152"/>
      <c r="F210" s="152"/>
      <c r="G210" s="197"/>
      <c r="H210" s="197"/>
      <c r="I210" s="152"/>
      <c r="J210" s="152"/>
      <c r="K210" s="50"/>
      <c r="L210" s="50"/>
      <c r="M210" s="50"/>
      <c r="N210" s="152"/>
      <c r="O210" s="197"/>
      <c r="P210" s="197"/>
      <c r="Q210" s="197"/>
      <c r="R210" s="197"/>
      <c r="S210" s="197"/>
      <c r="T210" s="197"/>
      <c r="U210" s="197"/>
      <c r="V210" s="197"/>
      <c r="W210" s="197"/>
      <c r="X210" s="197"/>
      <c r="Y210" s="197"/>
      <c r="Z210" s="197"/>
    </row>
    <row r="211" ht="15.75" customHeight="1">
      <c r="A211" s="180"/>
      <c r="B211" s="197"/>
      <c r="C211" s="152"/>
      <c r="D211" s="152"/>
      <c r="E211" s="152"/>
      <c r="F211" s="152"/>
      <c r="G211" s="197"/>
      <c r="H211" s="197"/>
      <c r="I211" s="152"/>
      <c r="J211" s="152"/>
      <c r="K211" s="50"/>
      <c r="L211" s="50"/>
      <c r="M211" s="50"/>
      <c r="N211" s="152"/>
      <c r="O211" s="197"/>
      <c r="P211" s="197"/>
      <c r="Q211" s="197"/>
      <c r="R211" s="197"/>
      <c r="S211" s="197"/>
      <c r="T211" s="197"/>
      <c r="U211" s="197"/>
      <c r="V211" s="197"/>
      <c r="W211" s="197"/>
      <c r="X211" s="197"/>
      <c r="Y211" s="197"/>
      <c r="Z211" s="197"/>
    </row>
    <row r="212" ht="15.75" customHeight="1">
      <c r="A212" s="180"/>
      <c r="B212" s="197"/>
      <c r="C212" s="152"/>
      <c r="D212" s="152"/>
      <c r="E212" s="152"/>
      <c r="F212" s="152"/>
      <c r="G212" s="197"/>
      <c r="H212" s="197"/>
      <c r="I212" s="152"/>
      <c r="J212" s="152"/>
      <c r="K212" s="50"/>
      <c r="L212" s="50"/>
      <c r="M212" s="50"/>
      <c r="N212" s="152"/>
      <c r="O212" s="197"/>
      <c r="P212" s="197"/>
      <c r="Q212" s="197"/>
      <c r="R212" s="197"/>
      <c r="S212" s="197"/>
      <c r="T212" s="197"/>
      <c r="U212" s="197"/>
      <c r="V212" s="197"/>
      <c r="W212" s="197"/>
      <c r="X212" s="197"/>
      <c r="Y212" s="197"/>
      <c r="Z212" s="197"/>
    </row>
    <row r="213" ht="15.75" customHeight="1">
      <c r="A213" s="180"/>
      <c r="B213" s="197"/>
      <c r="C213" s="152"/>
      <c r="D213" s="152"/>
      <c r="E213" s="152"/>
      <c r="F213" s="152"/>
      <c r="G213" s="197"/>
      <c r="H213" s="197"/>
      <c r="I213" s="152"/>
      <c r="J213" s="152"/>
      <c r="K213" s="50"/>
      <c r="L213" s="50"/>
      <c r="M213" s="50"/>
      <c r="N213" s="152"/>
      <c r="O213" s="197"/>
      <c r="P213" s="197"/>
      <c r="Q213" s="197"/>
      <c r="R213" s="197"/>
      <c r="S213" s="197"/>
      <c r="T213" s="197"/>
      <c r="U213" s="197"/>
      <c r="V213" s="197"/>
      <c r="W213" s="197"/>
      <c r="X213" s="197"/>
      <c r="Y213" s="197"/>
      <c r="Z213" s="197"/>
    </row>
    <row r="214" ht="15.75" customHeight="1">
      <c r="A214" s="180"/>
      <c r="B214" s="197"/>
      <c r="C214" s="152"/>
      <c r="D214" s="152"/>
      <c r="E214" s="152"/>
      <c r="F214" s="152"/>
      <c r="G214" s="197"/>
      <c r="H214" s="197"/>
      <c r="I214" s="152"/>
      <c r="J214" s="152"/>
      <c r="K214" s="50"/>
      <c r="L214" s="50"/>
      <c r="M214" s="50"/>
      <c r="N214" s="152"/>
      <c r="O214" s="197"/>
      <c r="P214" s="197"/>
      <c r="Q214" s="197"/>
      <c r="R214" s="197"/>
      <c r="S214" s="197"/>
      <c r="T214" s="197"/>
      <c r="U214" s="197"/>
      <c r="V214" s="197"/>
      <c r="W214" s="197"/>
      <c r="X214" s="197"/>
      <c r="Y214" s="197"/>
      <c r="Z214" s="197"/>
    </row>
    <row r="215" ht="15.75" customHeight="1">
      <c r="A215" s="180"/>
      <c r="B215" s="197"/>
      <c r="C215" s="152"/>
      <c r="D215" s="152"/>
      <c r="E215" s="152"/>
      <c r="F215" s="152"/>
      <c r="G215" s="197"/>
      <c r="H215" s="197"/>
      <c r="I215" s="152"/>
      <c r="J215" s="152"/>
      <c r="K215" s="50"/>
      <c r="L215" s="50"/>
      <c r="M215" s="50"/>
      <c r="N215" s="152"/>
      <c r="O215" s="197"/>
      <c r="P215" s="197"/>
      <c r="Q215" s="197"/>
      <c r="R215" s="197"/>
      <c r="S215" s="197"/>
      <c r="T215" s="197"/>
      <c r="U215" s="197"/>
      <c r="V215" s="197"/>
      <c r="W215" s="197"/>
      <c r="X215" s="197"/>
      <c r="Y215" s="197"/>
      <c r="Z215" s="197"/>
    </row>
    <row r="216" ht="15.75" customHeight="1">
      <c r="A216" s="180"/>
      <c r="B216" s="197"/>
      <c r="C216" s="152"/>
      <c r="D216" s="152"/>
      <c r="E216" s="152"/>
      <c r="F216" s="152"/>
      <c r="G216" s="197"/>
      <c r="H216" s="197"/>
      <c r="I216" s="152"/>
      <c r="J216" s="152"/>
      <c r="K216" s="50"/>
      <c r="L216" s="50"/>
      <c r="M216" s="50"/>
      <c r="N216" s="152"/>
      <c r="O216" s="197"/>
      <c r="P216" s="197"/>
      <c r="Q216" s="197"/>
      <c r="R216" s="197"/>
      <c r="S216" s="197"/>
      <c r="T216" s="197"/>
      <c r="U216" s="197"/>
      <c r="V216" s="197"/>
      <c r="W216" s="197"/>
      <c r="X216" s="197"/>
      <c r="Y216" s="197"/>
      <c r="Z216" s="197"/>
    </row>
    <row r="217" ht="15.75" customHeight="1">
      <c r="A217" s="180"/>
      <c r="B217" s="197"/>
      <c r="C217" s="152"/>
      <c r="D217" s="152"/>
      <c r="E217" s="152"/>
      <c r="F217" s="152"/>
      <c r="G217" s="197"/>
      <c r="H217" s="197"/>
      <c r="I217" s="152"/>
      <c r="J217" s="152"/>
      <c r="K217" s="50"/>
      <c r="L217" s="50"/>
      <c r="M217" s="50"/>
      <c r="N217" s="152"/>
      <c r="O217" s="197"/>
      <c r="P217" s="197"/>
      <c r="Q217" s="197"/>
      <c r="R217" s="197"/>
      <c r="S217" s="197"/>
      <c r="T217" s="197"/>
      <c r="U217" s="197"/>
      <c r="V217" s="197"/>
      <c r="W217" s="197"/>
      <c r="X217" s="197"/>
      <c r="Y217" s="197"/>
      <c r="Z217" s="197"/>
    </row>
    <row r="218" ht="15.75" customHeight="1">
      <c r="A218" s="180"/>
      <c r="B218" s="197"/>
      <c r="C218" s="152"/>
      <c r="D218" s="152"/>
      <c r="E218" s="152"/>
      <c r="F218" s="152"/>
      <c r="G218" s="197"/>
      <c r="H218" s="197"/>
      <c r="I218" s="152"/>
      <c r="J218" s="152"/>
      <c r="K218" s="50"/>
      <c r="L218" s="50"/>
      <c r="M218" s="50"/>
      <c r="N218" s="152"/>
      <c r="O218" s="197"/>
      <c r="P218" s="197"/>
      <c r="Q218" s="197"/>
      <c r="R218" s="197"/>
      <c r="S218" s="197"/>
      <c r="T218" s="197"/>
      <c r="U218" s="197"/>
      <c r="V218" s="197"/>
      <c r="W218" s="197"/>
      <c r="X218" s="197"/>
      <c r="Y218" s="197"/>
      <c r="Z218" s="197"/>
    </row>
    <row r="219" ht="15.75" customHeight="1">
      <c r="A219" s="180"/>
      <c r="B219" s="197"/>
      <c r="C219" s="152"/>
      <c r="D219" s="152"/>
      <c r="E219" s="152"/>
      <c r="F219" s="152"/>
      <c r="G219" s="197"/>
      <c r="H219" s="197"/>
      <c r="I219" s="152"/>
      <c r="J219" s="152"/>
      <c r="K219" s="50"/>
      <c r="L219" s="50"/>
      <c r="M219" s="50"/>
      <c r="N219" s="152"/>
      <c r="O219" s="197"/>
      <c r="P219" s="197"/>
      <c r="Q219" s="197"/>
      <c r="R219" s="197"/>
      <c r="S219" s="197"/>
      <c r="T219" s="197"/>
      <c r="U219" s="197"/>
      <c r="V219" s="197"/>
      <c r="W219" s="197"/>
      <c r="X219" s="197"/>
      <c r="Y219" s="197"/>
      <c r="Z219" s="197"/>
    </row>
    <row r="220" ht="15.75" customHeight="1">
      <c r="A220" s="180"/>
      <c r="B220" s="197"/>
      <c r="C220" s="152"/>
      <c r="D220" s="152"/>
      <c r="E220" s="152"/>
      <c r="F220" s="152"/>
      <c r="G220" s="197"/>
      <c r="H220" s="197"/>
      <c r="I220" s="152"/>
      <c r="J220" s="152"/>
      <c r="K220" s="50"/>
      <c r="L220" s="50"/>
      <c r="M220" s="50"/>
      <c r="N220" s="152"/>
      <c r="O220" s="197"/>
      <c r="P220" s="197"/>
      <c r="Q220" s="197"/>
      <c r="R220" s="197"/>
      <c r="S220" s="197"/>
      <c r="T220" s="197"/>
      <c r="U220" s="197"/>
      <c r="V220" s="197"/>
      <c r="W220" s="197"/>
      <c r="X220" s="197"/>
      <c r="Y220" s="197"/>
      <c r="Z220" s="197"/>
    </row>
    <row r="221" ht="15.75" customHeight="1">
      <c r="A221" s="180"/>
      <c r="B221" s="197"/>
      <c r="C221" s="152"/>
      <c r="D221" s="152"/>
      <c r="E221" s="152"/>
      <c r="F221" s="152"/>
      <c r="G221" s="197"/>
      <c r="H221" s="197"/>
      <c r="I221" s="152"/>
      <c r="J221" s="152"/>
      <c r="K221" s="50"/>
      <c r="L221" s="50"/>
      <c r="M221" s="50"/>
      <c r="N221" s="152"/>
      <c r="O221" s="197"/>
      <c r="P221" s="197"/>
      <c r="Q221" s="197"/>
      <c r="R221" s="197"/>
      <c r="S221" s="197"/>
      <c r="T221" s="197"/>
      <c r="U221" s="197"/>
      <c r="V221" s="197"/>
      <c r="W221" s="197"/>
      <c r="X221" s="197"/>
      <c r="Y221" s="197"/>
      <c r="Z221" s="197"/>
    </row>
    <row r="222" ht="15.75" customHeight="1">
      <c r="A222" s="241"/>
      <c r="B222" s="242"/>
      <c r="C222" s="243"/>
      <c r="D222" s="243"/>
      <c r="E222" s="243"/>
      <c r="F222" s="243"/>
      <c r="G222" s="242"/>
      <c r="H222" s="242"/>
      <c r="I222" s="243"/>
      <c r="J222" s="243"/>
      <c r="K222" s="242"/>
      <c r="L222" s="242"/>
      <c r="M222" s="242"/>
      <c r="N222" s="243"/>
      <c r="O222" s="242"/>
      <c r="P222" s="242"/>
      <c r="Q222" s="242"/>
      <c r="R222" s="242"/>
      <c r="S222" s="242"/>
      <c r="T222" s="242"/>
      <c r="U222" s="242"/>
      <c r="V222" s="242"/>
      <c r="W222" s="242"/>
      <c r="X222" s="242"/>
      <c r="Y222" s="242"/>
      <c r="Z222" s="242"/>
    </row>
    <row r="223" ht="15.75" customHeight="1">
      <c r="A223" s="180"/>
      <c r="B223" s="197"/>
      <c r="C223" s="152"/>
      <c r="D223" s="152"/>
      <c r="E223" s="152"/>
      <c r="F223" s="152"/>
      <c r="G223" s="197"/>
      <c r="H223" s="197"/>
      <c r="I223" s="152"/>
      <c r="J223" s="152"/>
      <c r="K223" s="152"/>
      <c r="L223" s="152"/>
      <c r="M223" s="152"/>
      <c r="N223" s="152"/>
      <c r="O223" s="197"/>
      <c r="P223" s="197"/>
      <c r="Q223" s="197"/>
      <c r="R223" s="197"/>
      <c r="S223" s="197"/>
      <c r="T223" s="197"/>
      <c r="U223" s="197"/>
      <c r="V223" s="197"/>
      <c r="W223" s="197"/>
      <c r="X223" s="197"/>
      <c r="Y223" s="197"/>
      <c r="Z223" s="197"/>
    </row>
    <row r="224" ht="15.75" customHeight="1">
      <c r="A224" s="180"/>
      <c r="B224" s="197"/>
      <c r="C224" s="152"/>
      <c r="D224" s="152"/>
      <c r="E224" s="152"/>
      <c r="F224" s="152"/>
      <c r="G224" s="197"/>
      <c r="H224" s="197"/>
      <c r="I224" s="152"/>
      <c r="J224" s="152"/>
      <c r="K224" s="152"/>
      <c r="L224" s="152"/>
      <c r="M224" s="152"/>
      <c r="N224" s="152"/>
      <c r="O224" s="197"/>
      <c r="P224" s="197"/>
      <c r="Q224" s="197"/>
      <c r="R224" s="197"/>
      <c r="S224" s="197"/>
      <c r="T224" s="197"/>
      <c r="U224" s="197"/>
      <c r="V224" s="197"/>
      <c r="W224" s="197"/>
      <c r="X224" s="197"/>
      <c r="Y224" s="197"/>
      <c r="Z224" s="197"/>
    </row>
    <row r="225" ht="15.75" customHeight="1">
      <c r="A225" s="180"/>
      <c r="B225" s="197"/>
      <c r="C225" s="152"/>
      <c r="D225" s="152"/>
      <c r="E225" s="152"/>
      <c r="F225" s="152"/>
      <c r="G225" s="197"/>
      <c r="H225" s="197"/>
      <c r="I225" s="152"/>
      <c r="J225" s="152"/>
      <c r="K225" s="152"/>
      <c r="L225" s="152"/>
      <c r="M225" s="152"/>
      <c r="N225" s="152"/>
      <c r="O225" s="197"/>
      <c r="P225" s="197"/>
      <c r="Q225" s="197"/>
      <c r="R225" s="197"/>
      <c r="S225" s="197"/>
      <c r="T225" s="197"/>
      <c r="U225" s="197"/>
      <c r="V225" s="197"/>
      <c r="W225" s="197"/>
      <c r="X225" s="197"/>
      <c r="Y225" s="197"/>
      <c r="Z225" s="197"/>
    </row>
    <row r="226" ht="15.75" customHeight="1">
      <c r="A226" s="180"/>
      <c r="B226" s="197"/>
      <c r="C226" s="152"/>
      <c r="D226" s="152"/>
      <c r="E226" s="152"/>
      <c r="F226" s="152"/>
      <c r="G226" s="197"/>
      <c r="H226" s="197"/>
      <c r="I226" s="152"/>
      <c r="J226" s="152"/>
      <c r="K226" s="152"/>
      <c r="L226" s="152"/>
      <c r="M226" s="152"/>
      <c r="N226" s="152"/>
      <c r="O226" s="197"/>
      <c r="P226" s="197"/>
      <c r="Q226" s="197"/>
      <c r="R226" s="197"/>
      <c r="S226" s="197"/>
      <c r="T226" s="197"/>
      <c r="U226" s="197"/>
      <c r="V226" s="197"/>
      <c r="W226" s="197"/>
      <c r="X226" s="197"/>
      <c r="Y226" s="197"/>
      <c r="Z226" s="197"/>
    </row>
    <row r="227" ht="15.75" customHeight="1">
      <c r="A227" s="180"/>
      <c r="B227" s="197"/>
      <c r="C227" s="152"/>
      <c r="D227" s="152"/>
      <c r="E227" s="152"/>
      <c r="F227" s="152"/>
      <c r="G227" s="197"/>
      <c r="H227" s="197"/>
      <c r="I227" s="152"/>
      <c r="J227" s="152"/>
      <c r="K227" s="152"/>
      <c r="L227" s="152"/>
      <c r="M227" s="152"/>
      <c r="N227" s="152"/>
      <c r="O227" s="197"/>
      <c r="P227" s="197"/>
      <c r="Q227" s="197"/>
      <c r="R227" s="197"/>
      <c r="S227" s="197"/>
      <c r="T227" s="197"/>
      <c r="U227" s="197"/>
      <c r="V227" s="197"/>
      <c r="W227" s="197"/>
      <c r="X227" s="197"/>
      <c r="Y227" s="197"/>
      <c r="Z227" s="197"/>
    </row>
    <row r="228" ht="15.75" customHeight="1">
      <c r="A228" s="180"/>
      <c r="B228" s="197"/>
      <c r="C228" s="152"/>
      <c r="D228" s="152"/>
      <c r="E228" s="152"/>
      <c r="F228" s="152"/>
      <c r="G228" s="197"/>
      <c r="H228" s="197"/>
      <c r="I228" s="152"/>
      <c r="J228" s="152"/>
      <c r="K228" s="152"/>
      <c r="L228" s="152"/>
      <c r="M228" s="152"/>
      <c r="N228" s="152"/>
      <c r="O228" s="197"/>
      <c r="P228" s="197"/>
      <c r="Q228" s="197"/>
      <c r="R228" s="197"/>
      <c r="S228" s="197"/>
      <c r="T228" s="197"/>
      <c r="U228" s="197"/>
      <c r="V228" s="197"/>
      <c r="W228" s="197"/>
      <c r="X228" s="197"/>
      <c r="Y228" s="197"/>
      <c r="Z228" s="197"/>
    </row>
    <row r="229" ht="15.75" customHeight="1">
      <c r="A229" s="180"/>
      <c r="B229" s="197"/>
      <c r="C229" s="152"/>
      <c r="D229" s="152"/>
      <c r="E229" s="152"/>
      <c r="F229" s="152"/>
      <c r="G229" s="197"/>
      <c r="H229" s="197"/>
      <c r="I229" s="152"/>
      <c r="J229" s="152"/>
      <c r="K229" s="152"/>
      <c r="L229" s="152"/>
      <c r="M229" s="152"/>
      <c r="N229" s="152"/>
      <c r="O229" s="197"/>
      <c r="P229" s="197"/>
      <c r="Q229" s="197"/>
      <c r="R229" s="197"/>
      <c r="S229" s="197"/>
      <c r="T229" s="197"/>
      <c r="U229" s="197"/>
      <c r="V229" s="197"/>
      <c r="W229" s="197"/>
      <c r="X229" s="197"/>
      <c r="Y229" s="197"/>
      <c r="Z229" s="197"/>
    </row>
    <row r="230" ht="15.75" customHeight="1">
      <c r="A230" s="180"/>
      <c r="B230" s="197"/>
      <c r="C230" s="152"/>
      <c r="D230" s="152"/>
      <c r="E230" s="152"/>
      <c r="F230" s="152"/>
      <c r="G230" s="197"/>
      <c r="H230" s="197"/>
      <c r="I230" s="152"/>
      <c r="J230" s="152"/>
      <c r="K230" s="152"/>
      <c r="L230" s="152"/>
      <c r="M230" s="152"/>
      <c r="N230" s="152"/>
      <c r="O230" s="197"/>
      <c r="P230" s="197"/>
      <c r="Q230" s="197"/>
      <c r="R230" s="197"/>
      <c r="S230" s="197"/>
      <c r="T230" s="197"/>
      <c r="U230" s="197"/>
      <c r="V230" s="197"/>
      <c r="W230" s="197"/>
      <c r="X230" s="197"/>
      <c r="Y230" s="197"/>
      <c r="Z230" s="197"/>
    </row>
    <row r="231" ht="15.75" customHeight="1">
      <c r="A231" s="180"/>
      <c r="B231" s="197"/>
      <c r="C231" s="152"/>
      <c r="D231" s="152"/>
      <c r="E231" s="152"/>
      <c r="F231" s="152"/>
      <c r="G231" s="197"/>
      <c r="H231" s="197"/>
      <c r="I231" s="152"/>
      <c r="J231" s="152"/>
      <c r="K231" s="152"/>
      <c r="L231" s="152"/>
      <c r="M231" s="152"/>
      <c r="N231" s="152"/>
      <c r="O231" s="197"/>
      <c r="P231" s="197"/>
      <c r="Q231" s="197"/>
      <c r="R231" s="197"/>
      <c r="S231" s="197"/>
      <c r="T231" s="197"/>
      <c r="U231" s="197"/>
      <c r="V231" s="197"/>
      <c r="W231" s="197"/>
      <c r="X231" s="197"/>
      <c r="Y231" s="197"/>
      <c r="Z231" s="197"/>
    </row>
    <row r="232" ht="15.75" customHeight="1">
      <c r="A232" s="180"/>
      <c r="B232" s="197"/>
      <c r="C232" s="152"/>
      <c r="D232" s="152"/>
      <c r="E232" s="152"/>
      <c r="F232" s="152"/>
      <c r="G232" s="197"/>
      <c r="H232" s="197"/>
      <c r="I232" s="152"/>
      <c r="J232" s="152"/>
      <c r="K232" s="152"/>
      <c r="L232" s="152"/>
      <c r="M232" s="152"/>
      <c r="N232" s="152"/>
      <c r="O232" s="197"/>
      <c r="P232" s="197"/>
      <c r="Q232" s="197"/>
      <c r="R232" s="197"/>
      <c r="S232" s="197"/>
      <c r="T232" s="197"/>
      <c r="U232" s="197"/>
      <c r="V232" s="197"/>
      <c r="W232" s="197"/>
      <c r="X232" s="197"/>
      <c r="Y232" s="197"/>
      <c r="Z232" s="197"/>
    </row>
    <row r="233" ht="15.75" customHeight="1">
      <c r="A233" s="180"/>
      <c r="B233" s="197"/>
      <c r="C233" s="152"/>
      <c r="D233" s="152"/>
      <c r="E233" s="152"/>
      <c r="F233" s="152"/>
      <c r="G233" s="197"/>
      <c r="H233" s="197"/>
      <c r="I233" s="152"/>
      <c r="J233" s="152"/>
      <c r="K233" s="152"/>
      <c r="L233" s="152"/>
      <c r="M233" s="152"/>
      <c r="N233" s="152"/>
      <c r="O233" s="197"/>
      <c r="P233" s="197"/>
      <c r="Q233" s="197"/>
      <c r="R233" s="197"/>
      <c r="S233" s="197"/>
      <c r="T233" s="197"/>
      <c r="U233" s="197"/>
      <c r="V233" s="197"/>
      <c r="W233" s="197"/>
      <c r="X233" s="197"/>
      <c r="Y233" s="197"/>
      <c r="Z233" s="197"/>
    </row>
    <row r="234" ht="15.75" customHeight="1">
      <c r="A234" s="180"/>
      <c r="B234" s="197"/>
      <c r="C234" s="152"/>
      <c r="D234" s="152"/>
      <c r="E234" s="152"/>
      <c r="F234" s="152"/>
      <c r="G234" s="197"/>
      <c r="H234" s="197"/>
      <c r="I234" s="152"/>
      <c r="J234" s="152"/>
      <c r="K234" s="152"/>
      <c r="L234" s="152"/>
      <c r="M234" s="152"/>
      <c r="N234" s="152"/>
      <c r="O234" s="197"/>
      <c r="P234" s="197"/>
      <c r="Q234" s="197"/>
      <c r="R234" s="197"/>
      <c r="S234" s="197"/>
      <c r="T234" s="197"/>
      <c r="U234" s="197"/>
      <c r="V234" s="197"/>
      <c r="W234" s="197"/>
      <c r="X234" s="197"/>
      <c r="Y234" s="197"/>
      <c r="Z234" s="197"/>
    </row>
    <row r="235" ht="15.75" customHeight="1">
      <c r="A235" s="180"/>
      <c r="B235" s="197"/>
      <c r="C235" s="152"/>
      <c r="D235" s="152"/>
      <c r="E235" s="152"/>
      <c r="F235" s="152"/>
      <c r="G235" s="197"/>
      <c r="H235" s="197"/>
      <c r="I235" s="152"/>
      <c r="J235" s="152"/>
      <c r="K235" s="152"/>
      <c r="L235" s="152"/>
      <c r="M235" s="152"/>
      <c r="N235" s="152"/>
      <c r="O235" s="197"/>
      <c r="P235" s="197"/>
      <c r="Q235" s="197"/>
      <c r="R235" s="197"/>
      <c r="S235" s="197"/>
      <c r="T235" s="197"/>
      <c r="U235" s="197"/>
      <c r="V235" s="197"/>
      <c r="W235" s="197"/>
      <c r="X235" s="197"/>
      <c r="Y235" s="197"/>
      <c r="Z235" s="197"/>
    </row>
    <row r="236" ht="15.75" customHeight="1">
      <c r="A236" s="180"/>
      <c r="B236" s="197"/>
      <c r="C236" s="152"/>
      <c r="D236" s="152"/>
      <c r="E236" s="152"/>
      <c r="F236" s="152"/>
      <c r="G236" s="197"/>
      <c r="H236" s="197"/>
      <c r="I236" s="152"/>
      <c r="J236" s="152"/>
      <c r="K236" s="152"/>
      <c r="L236" s="152"/>
      <c r="M236" s="152"/>
      <c r="N236" s="152"/>
      <c r="O236" s="197"/>
      <c r="P236" s="197"/>
      <c r="Q236" s="197"/>
      <c r="R236" s="197"/>
      <c r="S236" s="197"/>
      <c r="T236" s="197"/>
      <c r="U236" s="197"/>
      <c r="V236" s="197"/>
      <c r="W236" s="197"/>
      <c r="X236" s="197"/>
      <c r="Y236" s="197"/>
      <c r="Z236" s="197"/>
    </row>
    <row r="237" ht="15.75" customHeight="1">
      <c r="A237" s="180"/>
      <c r="B237" s="197"/>
      <c r="C237" s="152"/>
      <c r="D237" s="152"/>
      <c r="E237" s="152"/>
      <c r="F237" s="152"/>
      <c r="G237" s="197"/>
      <c r="H237" s="197"/>
      <c r="I237" s="152"/>
      <c r="J237" s="152"/>
      <c r="K237" s="152"/>
      <c r="L237" s="152"/>
      <c r="M237" s="152"/>
      <c r="N237" s="152"/>
      <c r="O237" s="197"/>
      <c r="P237" s="197"/>
      <c r="Q237" s="197"/>
      <c r="R237" s="197"/>
      <c r="S237" s="197"/>
      <c r="T237" s="197"/>
      <c r="U237" s="197"/>
      <c r="V237" s="197"/>
      <c r="W237" s="197"/>
      <c r="X237" s="197"/>
      <c r="Y237" s="197"/>
      <c r="Z237" s="197"/>
    </row>
    <row r="238" ht="15.75" customHeight="1">
      <c r="A238" s="180"/>
      <c r="B238" s="197"/>
      <c r="C238" s="152"/>
      <c r="D238" s="152"/>
      <c r="E238" s="152"/>
      <c r="F238" s="152"/>
      <c r="G238" s="197"/>
      <c r="H238" s="197"/>
      <c r="I238" s="152"/>
      <c r="J238" s="152"/>
      <c r="K238" s="152"/>
      <c r="L238" s="152"/>
      <c r="M238" s="152"/>
      <c r="N238" s="152"/>
      <c r="O238" s="197"/>
      <c r="P238" s="197"/>
      <c r="Q238" s="197"/>
      <c r="R238" s="197"/>
      <c r="S238" s="197"/>
      <c r="T238" s="197"/>
      <c r="U238" s="197"/>
      <c r="V238" s="197"/>
      <c r="W238" s="197"/>
      <c r="X238" s="197"/>
      <c r="Y238" s="197"/>
      <c r="Z238" s="197"/>
    </row>
    <row r="239" ht="15.75" customHeight="1">
      <c r="A239" s="180"/>
      <c r="B239" s="197"/>
      <c r="C239" s="152"/>
      <c r="D239" s="152"/>
      <c r="E239" s="152"/>
      <c r="F239" s="152"/>
      <c r="G239" s="197"/>
      <c r="H239" s="197"/>
      <c r="I239" s="152"/>
      <c r="J239" s="152"/>
      <c r="K239" s="152"/>
      <c r="L239" s="152"/>
      <c r="M239" s="152"/>
      <c r="N239" s="152"/>
      <c r="O239" s="197"/>
      <c r="P239" s="197"/>
      <c r="Q239" s="197"/>
      <c r="R239" s="197"/>
      <c r="S239" s="197"/>
      <c r="T239" s="197"/>
      <c r="U239" s="197"/>
      <c r="V239" s="197"/>
      <c r="W239" s="197"/>
      <c r="X239" s="197"/>
      <c r="Y239" s="197"/>
      <c r="Z239" s="197"/>
    </row>
    <row r="240" ht="15.75" customHeight="1">
      <c r="A240" s="180"/>
      <c r="B240" s="197"/>
      <c r="C240" s="152"/>
      <c r="D240" s="152"/>
      <c r="E240" s="152"/>
      <c r="F240" s="152"/>
      <c r="G240" s="197"/>
      <c r="H240" s="197"/>
      <c r="I240" s="152"/>
      <c r="J240" s="152"/>
      <c r="K240" s="152"/>
      <c r="L240" s="152"/>
      <c r="M240" s="152"/>
      <c r="N240" s="152"/>
      <c r="O240" s="197"/>
      <c r="P240" s="197"/>
      <c r="Q240" s="197"/>
      <c r="R240" s="197"/>
      <c r="S240" s="197"/>
      <c r="T240" s="197"/>
      <c r="U240" s="197"/>
      <c r="V240" s="197"/>
      <c r="W240" s="197"/>
      <c r="X240" s="197"/>
      <c r="Y240" s="197"/>
      <c r="Z240" s="197"/>
    </row>
    <row r="241" ht="15.75" customHeight="1">
      <c r="A241" s="180"/>
      <c r="B241" s="197"/>
      <c r="C241" s="152"/>
      <c r="D241" s="152"/>
      <c r="E241" s="152"/>
      <c r="F241" s="152"/>
      <c r="G241" s="197"/>
      <c r="H241" s="197"/>
      <c r="I241" s="152"/>
      <c r="J241" s="152"/>
      <c r="K241" s="152"/>
      <c r="L241" s="152"/>
      <c r="M241" s="152"/>
      <c r="N241" s="152"/>
      <c r="O241" s="197"/>
      <c r="P241" s="197"/>
      <c r="Q241" s="197"/>
      <c r="R241" s="197"/>
      <c r="S241" s="197"/>
      <c r="T241" s="197"/>
      <c r="U241" s="197"/>
      <c r="V241" s="197"/>
      <c r="W241" s="197"/>
      <c r="X241" s="197"/>
      <c r="Y241" s="197"/>
      <c r="Z241" s="197"/>
    </row>
    <row r="242" ht="15.75" customHeight="1">
      <c r="A242" s="180"/>
      <c r="B242" s="197"/>
      <c r="C242" s="152"/>
      <c r="D242" s="152"/>
      <c r="E242" s="152"/>
      <c r="F242" s="152"/>
      <c r="G242" s="197"/>
      <c r="H242" s="197"/>
      <c r="I242" s="152"/>
      <c r="J242" s="152"/>
      <c r="K242" s="152"/>
      <c r="L242" s="152"/>
      <c r="M242" s="152"/>
      <c r="N242" s="152"/>
      <c r="O242" s="197"/>
      <c r="P242" s="197"/>
      <c r="Q242" s="197"/>
      <c r="R242" s="197"/>
      <c r="S242" s="197"/>
      <c r="T242" s="197"/>
      <c r="U242" s="197"/>
      <c r="V242" s="197"/>
      <c r="W242" s="197"/>
      <c r="X242" s="197"/>
      <c r="Y242" s="197"/>
      <c r="Z242" s="197"/>
    </row>
    <row r="243" ht="15.75" customHeight="1">
      <c r="A243" s="180"/>
      <c r="B243" s="197"/>
      <c r="C243" s="152"/>
      <c r="D243" s="152"/>
      <c r="E243" s="152"/>
      <c r="F243" s="152"/>
      <c r="G243" s="197"/>
      <c r="H243" s="197"/>
      <c r="I243" s="152"/>
      <c r="J243" s="152"/>
      <c r="K243" s="152"/>
      <c r="L243" s="152"/>
      <c r="M243" s="152"/>
      <c r="N243" s="152"/>
      <c r="O243" s="197"/>
      <c r="P243" s="197"/>
      <c r="Q243" s="197"/>
      <c r="R243" s="197"/>
      <c r="S243" s="197"/>
      <c r="T243" s="197"/>
      <c r="U243" s="197"/>
      <c r="V243" s="197"/>
      <c r="W243" s="197"/>
      <c r="X243" s="197"/>
      <c r="Y243" s="197"/>
      <c r="Z243" s="197"/>
    </row>
    <row r="244" ht="15.75" customHeight="1">
      <c r="A244" s="180"/>
      <c r="B244" s="197"/>
      <c r="C244" s="152"/>
      <c r="D244" s="152"/>
      <c r="E244" s="152"/>
      <c r="F244" s="152"/>
      <c r="G244" s="197"/>
      <c r="H244" s="197"/>
      <c r="I244" s="152"/>
      <c r="J244" s="152"/>
      <c r="K244" s="152"/>
      <c r="L244" s="152"/>
      <c r="M244" s="152"/>
      <c r="N244" s="152"/>
      <c r="O244" s="197"/>
      <c r="P244" s="197"/>
      <c r="Q244" s="197"/>
      <c r="R244" s="197"/>
      <c r="S244" s="197"/>
      <c r="T244" s="197"/>
      <c r="U244" s="197"/>
      <c r="V244" s="197"/>
      <c r="W244" s="197"/>
      <c r="X244" s="197"/>
      <c r="Y244" s="197"/>
      <c r="Z244" s="197"/>
    </row>
    <row r="245" ht="15.75" customHeight="1">
      <c r="A245" s="180"/>
      <c r="B245" s="197"/>
      <c r="C245" s="152"/>
      <c r="D245" s="152"/>
      <c r="E245" s="152"/>
      <c r="F245" s="152"/>
      <c r="G245" s="197"/>
      <c r="H245" s="197"/>
      <c r="I245" s="152"/>
      <c r="J245" s="152"/>
      <c r="K245" s="152"/>
      <c r="L245" s="152"/>
      <c r="M245" s="152"/>
      <c r="N245" s="152"/>
      <c r="O245" s="197"/>
      <c r="P245" s="197"/>
      <c r="Q245" s="197"/>
      <c r="R245" s="197"/>
      <c r="S245" s="197"/>
      <c r="T245" s="197"/>
      <c r="U245" s="197"/>
      <c r="V245" s="197"/>
      <c r="W245" s="197"/>
      <c r="X245" s="197"/>
      <c r="Y245" s="197"/>
      <c r="Z245" s="197"/>
    </row>
    <row r="246" ht="15.75" customHeight="1">
      <c r="A246" s="180"/>
      <c r="B246" s="197"/>
      <c r="C246" s="152"/>
      <c r="D246" s="152"/>
      <c r="E246" s="152"/>
      <c r="F246" s="152"/>
      <c r="G246" s="197"/>
      <c r="H246" s="197"/>
      <c r="I246" s="152"/>
      <c r="J246" s="152"/>
      <c r="K246" s="152"/>
      <c r="L246" s="152"/>
      <c r="M246" s="152"/>
      <c r="N246" s="152"/>
      <c r="O246" s="197"/>
      <c r="P246" s="197"/>
      <c r="Q246" s="197"/>
      <c r="R246" s="197"/>
      <c r="S246" s="197"/>
      <c r="T246" s="197"/>
      <c r="U246" s="197"/>
      <c r="V246" s="197"/>
      <c r="W246" s="197"/>
      <c r="X246" s="197"/>
      <c r="Y246" s="197"/>
      <c r="Z246" s="197"/>
    </row>
    <row r="247" ht="15.75" customHeight="1">
      <c r="A247" s="180"/>
      <c r="B247" s="197"/>
      <c r="C247" s="197"/>
      <c r="D247" s="152"/>
      <c r="E247" s="152"/>
      <c r="F247" s="152"/>
      <c r="G247" s="197"/>
      <c r="H247" s="197"/>
      <c r="I247" s="152"/>
      <c r="J247" s="50"/>
      <c r="K247" s="152"/>
      <c r="L247" s="152"/>
      <c r="M247" s="152"/>
      <c r="N247" s="152"/>
      <c r="O247" s="197"/>
      <c r="P247" s="197"/>
      <c r="Q247" s="197"/>
      <c r="R247" s="197"/>
      <c r="S247" s="197"/>
      <c r="T247" s="197"/>
      <c r="U247" s="197"/>
      <c r="V247" s="197"/>
      <c r="W247" s="197"/>
      <c r="X247" s="197"/>
      <c r="Y247" s="197"/>
      <c r="Z247" s="197"/>
    </row>
    <row r="248" ht="15.75" customHeight="1">
      <c r="A248" s="180"/>
      <c r="B248" s="197"/>
      <c r="C248" s="152"/>
      <c r="D248" s="152"/>
      <c r="E248" s="152"/>
      <c r="F248" s="152"/>
      <c r="G248" s="197"/>
      <c r="H248" s="197"/>
      <c r="I248" s="152"/>
      <c r="J248" s="152"/>
      <c r="K248" s="152"/>
      <c r="L248" s="152"/>
      <c r="M248" s="152"/>
      <c r="N248" s="152"/>
      <c r="O248" s="197"/>
      <c r="P248" s="197"/>
      <c r="Q248" s="197"/>
      <c r="R248" s="197"/>
      <c r="S248" s="197"/>
      <c r="T248" s="197"/>
      <c r="U248" s="197"/>
      <c r="V248" s="197"/>
      <c r="W248" s="197"/>
      <c r="X248" s="197"/>
      <c r="Y248" s="197"/>
      <c r="Z248" s="197"/>
    </row>
    <row r="249" ht="15.75" customHeight="1">
      <c r="A249" s="180"/>
      <c r="B249" s="197"/>
      <c r="C249" s="152"/>
      <c r="D249" s="152"/>
      <c r="E249" s="152"/>
      <c r="F249" s="152"/>
      <c r="G249" s="197"/>
      <c r="H249" s="197"/>
      <c r="I249" s="152"/>
      <c r="J249" s="152"/>
      <c r="K249" s="152"/>
      <c r="L249" s="152"/>
      <c r="M249" s="152"/>
      <c r="N249" s="152"/>
      <c r="O249" s="197"/>
      <c r="P249" s="197"/>
      <c r="Q249" s="197"/>
      <c r="R249" s="197"/>
      <c r="S249" s="197"/>
      <c r="T249" s="197"/>
      <c r="U249" s="197"/>
      <c r="V249" s="197"/>
      <c r="W249" s="197"/>
      <c r="X249" s="197"/>
      <c r="Y249" s="197"/>
      <c r="Z249" s="197"/>
    </row>
    <row r="250" ht="15.75" customHeight="1">
      <c r="A250" s="180"/>
      <c r="B250" s="197"/>
      <c r="C250" s="152"/>
      <c r="D250" s="152"/>
      <c r="E250" s="152"/>
      <c r="F250" s="152"/>
      <c r="G250" s="197"/>
      <c r="H250" s="197"/>
      <c r="I250" s="152"/>
      <c r="J250" s="152"/>
      <c r="K250" s="152"/>
      <c r="L250" s="152"/>
      <c r="M250" s="152"/>
      <c r="N250" s="152"/>
      <c r="O250" s="197"/>
      <c r="P250" s="197"/>
      <c r="Q250" s="197"/>
      <c r="R250" s="197"/>
      <c r="S250" s="197"/>
      <c r="T250" s="197"/>
      <c r="U250" s="197"/>
      <c r="V250" s="197"/>
      <c r="W250" s="197"/>
      <c r="X250" s="197"/>
      <c r="Y250" s="197"/>
      <c r="Z250" s="197"/>
    </row>
    <row r="251" ht="15.75" customHeight="1">
      <c r="A251" s="180"/>
      <c r="B251" s="197"/>
      <c r="C251" s="152"/>
      <c r="D251" s="152"/>
      <c r="E251" s="152"/>
      <c r="F251" s="152"/>
      <c r="G251" s="197"/>
      <c r="H251" s="197"/>
      <c r="I251" s="152"/>
      <c r="J251" s="152"/>
      <c r="K251" s="152"/>
      <c r="L251" s="152"/>
      <c r="M251" s="152"/>
      <c r="N251" s="152"/>
      <c r="O251" s="197"/>
      <c r="P251" s="197"/>
      <c r="Q251" s="197"/>
      <c r="R251" s="197"/>
      <c r="S251" s="197"/>
      <c r="T251" s="197"/>
      <c r="U251" s="197"/>
      <c r="V251" s="197"/>
      <c r="W251" s="197"/>
      <c r="X251" s="197"/>
      <c r="Y251" s="197"/>
      <c r="Z251" s="197"/>
    </row>
    <row r="252" ht="15.75" customHeight="1">
      <c r="A252" s="180"/>
      <c r="B252" s="197"/>
      <c r="C252" s="152"/>
      <c r="D252" s="152"/>
      <c r="E252" s="152"/>
      <c r="F252" s="152"/>
      <c r="G252" s="197"/>
      <c r="H252" s="197"/>
      <c r="I252" s="152"/>
      <c r="J252" s="152"/>
      <c r="K252" s="152"/>
      <c r="L252" s="152"/>
      <c r="M252" s="152"/>
      <c r="N252" s="152"/>
      <c r="O252" s="197"/>
      <c r="P252" s="197"/>
      <c r="Q252" s="197"/>
      <c r="R252" s="197"/>
      <c r="S252" s="197"/>
      <c r="T252" s="197"/>
      <c r="U252" s="197"/>
      <c r="V252" s="197"/>
      <c r="W252" s="197"/>
      <c r="X252" s="197"/>
      <c r="Y252" s="197"/>
      <c r="Z252" s="197"/>
    </row>
    <row r="253" ht="15.75" customHeight="1">
      <c r="A253" s="180"/>
      <c r="B253" s="197"/>
      <c r="C253" s="152"/>
      <c r="D253" s="152"/>
      <c r="E253" s="152"/>
      <c r="F253" s="152"/>
      <c r="G253" s="197"/>
      <c r="H253" s="197"/>
      <c r="I253" s="152"/>
      <c r="J253" s="152"/>
      <c r="K253" s="152"/>
      <c r="L253" s="152"/>
      <c r="M253" s="152"/>
      <c r="N253" s="152"/>
      <c r="O253" s="197"/>
      <c r="P253" s="197"/>
      <c r="Q253" s="197"/>
      <c r="R253" s="197"/>
      <c r="S253" s="197"/>
      <c r="T253" s="197"/>
      <c r="U253" s="197"/>
      <c r="V253" s="197"/>
      <c r="W253" s="197"/>
      <c r="X253" s="197"/>
      <c r="Y253" s="197"/>
      <c r="Z253" s="197"/>
    </row>
    <row r="254" ht="15.75" customHeight="1">
      <c r="A254" s="180"/>
      <c r="B254" s="197"/>
      <c r="C254" s="152"/>
      <c r="D254" s="152"/>
      <c r="E254" s="152"/>
      <c r="F254" s="152"/>
      <c r="G254" s="197"/>
      <c r="H254" s="197"/>
      <c r="I254" s="152"/>
      <c r="J254" s="152"/>
      <c r="K254" s="152"/>
      <c r="L254" s="152"/>
      <c r="M254" s="152"/>
      <c r="N254" s="152"/>
      <c r="O254" s="197"/>
      <c r="P254" s="197"/>
      <c r="Q254" s="197"/>
      <c r="R254" s="197"/>
      <c r="S254" s="197"/>
      <c r="T254" s="197"/>
      <c r="U254" s="197"/>
      <c r="V254" s="197"/>
      <c r="W254" s="197"/>
      <c r="X254" s="197"/>
      <c r="Y254" s="197"/>
      <c r="Z254" s="197"/>
    </row>
    <row r="255" ht="15.75" customHeight="1">
      <c r="A255" s="180"/>
      <c r="B255" s="197"/>
      <c r="C255" s="152"/>
      <c r="D255" s="152"/>
      <c r="E255" s="152"/>
      <c r="F255" s="152"/>
      <c r="G255" s="197"/>
      <c r="H255" s="197"/>
      <c r="I255" s="152"/>
      <c r="J255" s="152"/>
      <c r="K255" s="152"/>
      <c r="L255" s="152"/>
      <c r="M255" s="152"/>
      <c r="N255" s="152"/>
      <c r="O255" s="197"/>
      <c r="P255" s="197"/>
      <c r="Q255" s="197"/>
      <c r="R255" s="197"/>
      <c r="S255" s="197"/>
      <c r="T255" s="197"/>
      <c r="U255" s="197"/>
      <c r="V255" s="197"/>
      <c r="W255" s="197"/>
      <c r="X255" s="197"/>
      <c r="Y255" s="197"/>
      <c r="Z255" s="197"/>
    </row>
    <row r="256" ht="15.75" customHeight="1">
      <c r="A256" s="180"/>
      <c r="B256" s="197"/>
      <c r="C256" s="152"/>
      <c r="D256" s="152"/>
      <c r="E256" s="152"/>
      <c r="F256" s="152"/>
      <c r="G256" s="197"/>
      <c r="H256" s="197"/>
      <c r="I256" s="152"/>
      <c r="J256" s="152"/>
      <c r="K256" s="152"/>
      <c r="L256" s="152"/>
      <c r="M256" s="152"/>
      <c r="N256" s="152"/>
      <c r="O256" s="197"/>
      <c r="P256" s="197"/>
      <c r="Q256" s="197"/>
      <c r="R256" s="197"/>
      <c r="S256" s="197"/>
      <c r="T256" s="197"/>
      <c r="U256" s="197"/>
      <c r="V256" s="197"/>
      <c r="W256" s="197"/>
      <c r="X256" s="197"/>
      <c r="Y256" s="197"/>
      <c r="Z256" s="197"/>
    </row>
    <row r="257" ht="15.75" customHeight="1">
      <c r="A257" s="180"/>
      <c r="B257" s="197"/>
      <c r="C257" s="152"/>
      <c r="D257" s="152"/>
      <c r="E257" s="152"/>
      <c r="F257" s="152"/>
      <c r="G257" s="197"/>
      <c r="H257" s="197"/>
      <c r="I257" s="152"/>
      <c r="J257" s="152"/>
      <c r="K257" s="152"/>
      <c r="L257" s="152"/>
      <c r="M257" s="152"/>
      <c r="N257" s="152"/>
      <c r="O257" s="197"/>
      <c r="P257" s="197"/>
      <c r="Q257" s="197"/>
      <c r="R257" s="197"/>
      <c r="S257" s="197"/>
      <c r="T257" s="197"/>
      <c r="U257" s="197"/>
      <c r="V257" s="197"/>
      <c r="W257" s="197"/>
      <c r="X257" s="197"/>
      <c r="Y257" s="197"/>
      <c r="Z257" s="197"/>
    </row>
    <row r="258" ht="15.75" customHeight="1">
      <c r="A258" s="180"/>
      <c r="B258" s="197"/>
      <c r="C258" s="152"/>
      <c r="D258" s="152"/>
      <c r="E258" s="152"/>
      <c r="F258" s="152"/>
      <c r="G258" s="197"/>
      <c r="H258" s="197"/>
      <c r="I258" s="152"/>
      <c r="J258" s="152"/>
      <c r="K258" s="152"/>
      <c r="L258" s="152"/>
      <c r="M258" s="152"/>
      <c r="N258" s="152"/>
      <c r="O258" s="197"/>
      <c r="P258" s="197"/>
      <c r="Q258" s="197"/>
      <c r="R258" s="197"/>
      <c r="S258" s="197"/>
      <c r="T258" s="197"/>
      <c r="U258" s="197"/>
      <c r="V258" s="197"/>
      <c r="W258" s="197"/>
      <c r="X258" s="197"/>
      <c r="Y258" s="197"/>
      <c r="Z258" s="197"/>
    </row>
    <row r="259" ht="15.75" customHeight="1">
      <c r="A259" s="180"/>
      <c r="B259" s="197"/>
      <c r="C259" s="152"/>
      <c r="D259" s="152"/>
      <c r="E259" s="152"/>
      <c r="F259" s="152"/>
      <c r="G259" s="197"/>
      <c r="H259" s="197"/>
      <c r="I259" s="152"/>
      <c r="J259" s="152"/>
      <c r="K259" s="152"/>
      <c r="L259" s="152"/>
      <c r="M259" s="152"/>
      <c r="N259" s="152"/>
      <c r="O259" s="197"/>
      <c r="P259" s="197"/>
      <c r="Q259" s="197"/>
      <c r="R259" s="197"/>
      <c r="S259" s="197"/>
      <c r="T259" s="197"/>
      <c r="U259" s="197"/>
      <c r="V259" s="197"/>
      <c r="W259" s="197"/>
      <c r="X259" s="197"/>
      <c r="Y259" s="197"/>
      <c r="Z259" s="197"/>
    </row>
    <row r="260" ht="15.75" customHeight="1">
      <c r="A260" s="180"/>
      <c r="B260" s="197"/>
      <c r="C260" s="152"/>
      <c r="D260" s="152"/>
      <c r="E260" s="152"/>
      <c r="F260" s="152"/>
      <c r="G260" s="197"/>
      <c r="H260" s="197"/>
      <c r="I260" s="152"/>
      <c r="J260" s="152"/>
      <c r="K260" s="152"/>
      <c r="L260" s="152"/>
      <c r="M260" s="152"/>
      <c r="N260" s="152"/>
      <c r="O260" s="197"/>
      <c r="P260" s="197"/>
      <c r="Q260" s="197"/>
      <c r="R260" s="197"/>
      <c r="S260" s="197"/>
      <c r="T260" s="197"/>
      <c r="U260" s="197"/>
      <c r="V260" s="197"/>
      <c r="W260" s="197"/>
      <c r="X260" s="197"/>
      <c r="Y260" s="197"/>
      <c r="Z260" s="197"/>
    </row>
    <row r="261" ht="15.75" customHeight="1">
      <c r="A261" s="180"/>
      <c r="B261" s="197"/>
      <c r="C261" s="152"/>
      <c r="D261" s="152"/>
      <c r="E261" s="152"/>
      <c r="F261" s="152"/>
      <c r="G261" s="197"/>
      <c r="H261" s="197"/>
      <c r="I261" s="152"/>
      <c r="J261" s="152"/>
      <c r="K261" s="152"/>
      <c r="L261" s="152"/>
      <c r="M261" s="152"/>
      <c r="N261" s="152"/>
      <c r="O261" s="197"/>
      <c r="P261" s="197"/>
      <c r="Q261" s="197"/>
      <c r="R261" s="197"/>
      <c r="S261" s="197"/>
      <c r="T261" s="197"/>
      <c r="U261" s="197"/>
      <c r="V261" s="197"/>
      <c r="W261" s="197"/>
      <c r="X261" s="197"/>
      <c r="Y261" s="197"/>
      <c r="Z261" s="197"/>
    </row>
    <row r="262" ht="15.75" customHeight="1">
      <c r="A262" s="180"/>
      <c r="B262" s="197"/>
      <c r="C262" s="197"/>
      <c r="D262" s="152"/>
      <c r="E262" s="152"/>
      <c r="F262" s="152"/>
      <c r="G262" s="197"/>
      <c r="H262" s="197"/>
      <c r="I262" s="152"/>
      <c r="J262" s="50"/>
      <c r="K262" s="152"/>
      <c r="L262" s="152"/>
      <c r="M262" s="152"/>
      <c r="N262" s="152"/>
      <c r="O262" s="197"/>
      <c r="P262" s="197"/>
      <c r="Q262" s="197"/>
      <c r="R262" s="197"/>
      <c r="S262" s="197"/>
      <c r="T262" s="197"/>
      <c r="U262" s="197"/>
      <c r="V262" s="197"/>
      <c r="W262" s="197"/>
      <c r="X262" s="197"/>
      <c r="Y262" s="197"/>
      <c r="Z262" s="197"/>
    </row>
    <row r="263" ht="15.75" customHeight="1">
      <c r="A263" s="180"/>
      <c r="B263" s="197"/>
      <c r="C263" s="152"/>
      <c r="D263" s="152"/>
      <c r="E263" s="152"/>
      <c r="F263" s="152"/>
      <c r="G263" s="197"/>
      <c r="H263" s="197"/>
      <c r="I263" s="152"/>
      <c r="J263" s="152"/>
      <c r="K263" s="152"/>
      <c r="L263" s="152"/>
      <c r="M263" s="152"/>
      <c r="N263" s="152"/>
      <c r="O263" s="197"/>
      <c r="P263" s="197"/>
      <c r="Q263" s="197"/>
      <c r="R263" s="197"/>
      <c r="S263" s="197"/>
      <c r="T263" s="197"/>
      <c r="U263" s="197"/>
      <c r="V263" s="197"/>
      <c r="W263" s="197"/>
      <c r="X263" s="197"/>
      <c r="Y263" s="197"/>
      <c r="Z263" s="197"/>
    </row>
    <row r="264" ht="15.75" customHeight="1">
      <c r="A264" s="180"/>
      <c r="B264" s="197"/>
      <c r="C264" s="152"/>
      <c r="D264" s="152"/>
      <c r="E264" s="152"/>
      <c r="F264" s="152"/>
      <c r="G264" s="197"/>
      <c r="H264" s="197"/>
      <c r="I264" s="152"/>
      <c r="J264" s="152"/>
      <c r="K264" s="152"/>
      <c r="L264" s="152"/>
      <c r="M264" s="152"/>
      <c r="N264" s="152"/>
      <c r="O264" s="197"/>
      <c r="P264" s="197"/>
      <c r="Q264" s="197"/>
      <c r="R264" s="197"/>
      <c r="S264" s="197"/>
      <c r="T264" s="197"/>
      <c r="U264" s="197"/>
      <c r="V264" s="197"/>
      <c r="W264" s="197"/>
      <c r="X264" s="197"/>
      <c r="Y264" s="197"/>
      <c r="Z264" s="197"/>
    </row>
    <row r="265" ht="15.75" customHeight="1">
      <c r="A265" s="180"/>
      <c r="B265" s="197"/>
      <c r="C265" s="152"/>
      <c r="D265" s="152"/>
      <c r="E265" s="152"/>
      <c r="F265" s="152"/>
      <c r="G265" s="197"/>
      <c r="H265" s="197"/>
      <c r="I265" s="152"/>
      <c r="J265" s="152"/>
      <c r="K265" s="152"/>
      <c r="L265" s="152"/>
      <c r="M265" s="152"/>
      <c r="N265" s="152"/>
      <c r="O265" s="197"/>
      <c r="P265" s="197"/>
      <c r="Q265" s="197"/>
      <c r="R265" s="197"/>
      <c r="S265" s="197"/>
      <c r="T265" s="197"/>
      <c r="U265" s="197"/>
      <c r="V265" s="197"/>
      <c r="W265" s="197"/>
      <c r="X265" s="197"/>
      <c r="Y265" s="197"/>
      <c r="Z265" s="197"/>
    </row>
    <row r="266" ht="15.75" customHeight="1">
      <c r="A266" s="180"/>
      <c r="B266" s="197"/>
      <c r="C266" s="152"/>
      <c r="D266" s="152"/>
      <c r="E266" s="152"/>
      <c r="F266" s="152"/>
      <c r="G266" s="197"/>
      <c r="H266" s="197"/>
      <c r="I266" s="152"/>
      <c r="J266" s="152"/>
      <c r="K266" s="152"/>
      <c r="L266" s="152"/>
      <c r="M266" s="152"/>
      <c r="N266" s="152"/>
      <c r="O266" s="197"/>
      <c r="P266" s="197"/>
      <c r="Q266" s="197"/>
      <c r="R266" s="197"/>
      <c r="S266" s="197"/>
      <c r="T266" s="197"/>
      <c r="U266" s="197"/>
      <c r="V266" s="197"/>
      <c r="W266" s="197"/>
      <c r="X266" s="197"/>
      <c r="Y266" s="197"/>
      <c r="Z266" s="197"/>
    </row>
    <row r="267" ht="15.75" customHeight="1">
      <c r="A267" s="180"/>
      <c r="B267" s="197"/>
      <c r="C267" s="197"/>
      <c r="D267" s="152"/>
      <c r="E267" s="152"/>
      <c r="F267" s="152"/>
      <c r="G267" s="197"/>
      <c r="H267" s="197"/>
      <c r="I267" s="152"/>
      <c r="J267" s="50"/>
      <c r="K267" s="152"/>
      <c r="L267" s="152"/>
      <c r="M267" s="152"/>
      <c r="N267" s="152"/>
      <c r="O267" s="197"/>
      <c r="P267" s="197"/>
      <c r="Q267" s="197"/>
      <c r="R267" s="197"/>
      <c r="S267" s="197"/>
      <c r="T267" s="197"/>
      <c r="U267" s="197"/>
      <c r="V267" s="197"/>
      <c r="W267" s="197"/>
      <c r="X267" s="197"/>
      <c r="Y267" s="197"/>
      <c r="Z267" s="197"/>
    </row>
    <row r="268" ht="15.75" customHeight="1">
      <c r="A268" s="180"/>
      <c r="B268" s="197"/>
      <c r="C268" s="152"/>
      <c r="D268" s="152"/>
      <c r="E268" s="152"/>
      <c r="F268" s="152"/>
      <c r="G268" s="197"/>
      <c r="H268" s="197"/>
      <c r="I268" s="152"/>
      <c r="J268" s="152"/>
      <c r="K268" s="152"/>
      <c r="L268" s="152"/>
      <c r="M268" s="152"/>
      <c r="N268" s="152"/>
      <c r="O268" s="197"/>
      <c r="P268" s="197"/>
      <c r="Q268" s="197"/>
      <c r="R268" s="197"/>
      <c r="S268" s="197"/>
      <c r="T268" s="197"/>
      <c r="U268" s="197"/>
      <c r="V268" s="197"/>
      <c r="W268" s="197"/>
      <c r="X268" s="197"/>
      <c r="Y268" s="197"/>
      <c r="Z268" s="197"/>
    </row>
    <row r="269" ht="15.75" customHeight="1">
      <c r="A269" s="180"/>
      <c r="B269" s="197"/>
      <c r="C269" s="152"/>
      <c r="D269" s="152"/>
      <c r="E269" s="152"/>
      <c r="F269" s="152"/>
      <c r="G269" s="197"/>
      <c r="H269" s="197"/>
      <c r="I269" s="152"/>
      <c r="J269" s="152"/>
      <c r="K269" s="152"/>
      <c r="L269" s="152"/>
      <c r="M269" s="152"/>
      <c r="N269" s="152"/>
      <c r="O269" s="197"/>
      <c r="P269" s="197"/>
      <c r="Q269" s="197"/>
      <c r="R269" s="197"/>
      <c r="S269" s="197"/>
      <c r="T269" s="197"/>
      <c r="U269" s="197"/>
      <c r="V269" s="197"/>
      <c r="W269" s="197"/>
      <c r="X269" s="197"/>
      <c r="Y269" s="197"/>
      <c r="Z269" s="197"/>
    </row>
    <row r="270" ht="15.75" customHeight="1">
      <c r="A270" s="180"/>
      <c r="B270" s="197"/>
      <c r="C270" s="152"/>
      <c r="D270" s="152"/>
      <c r="E270" s="152"/>
      <c r="F270" s="152"/>
      <c r="G270" s="197"/>
      <c r="H270" s="197"/>
      <c r="I270" s="152"/>
      <c r="J270" s="152"/>
      <c r="K270" s="152"/>
      <c r="L270" s="152"/>
      <c r="M270" s="152"/>
      <c r="N270" s="152"/>
      <c r="O270" s="197"/>
      <c r="P270" s="197"/>
      <c r="Q270" s="197"/>
      <c r="R270" s="197"/>
      <c r="S270" s="197"/>
      <c r="T270" s="197"/>
      <c r="U270" s="197"/>
      <c r="V270" s="197"/>
      <c r="W270" s="197"/>
      <c r="X270" s="197"/>
      <c r="Y270" s="197"/>
      <c r="Z270" s="197"/>
    </row>
    <row r="271" ht="15.75" customHeight="1">
      <c r="A271" s="180"/>
      <c r="B271" s="197"/>
      <c r="C271" s="152"/>
      <c r="D271" s="152"/>
      <c r="E271" s="152"/>
      <c r="F271" s="152"/>
      <c r="G271" s="197"/>
      <c r="H271" s="197"/>
      <c r="I271" s="152"/>
      <c r="J271" s="152"/>
      <c r="K271" s="152"/>
      <c r="L271" s="152"/>
      <c r="M271" s="152"/>
      <c r="N271" s="152"/>
      <c r="O271" s="197"/>
      <c r="P271" s="197"/>
      <c r="Q271" s="197"/>
      <c r="R271" s="197"/>
      <c r="S271" s="197"/>
      <c r="T271" s="197"/>
      <c r="U271" s="197"/>
      <c r="V271" s="197"/>
      <c r="W271" s="197"/>
      <c r="X271" s="197"/>
      <c r="Y271" s="197"/>
      <c r="Z271" s="197"/>
    </row>
    <row r="272" ht="15.75" customHeight="1">
      <c r="A272" s="180"/>
      <c r="B272" s="197"/>
      <c r="C272" s="152"/>
      <c r="D272" s="152"/>
      <c r="E272" s="152"/>
      <c r="F272" s="152"/>
      <c r="G272" s="197"/>
      <c r="H272" s="197"/>
      <c r="I272" s="152"/>
      <c r="J272" s="152"/>
      <c r="K272" s="152"/>
      <c r="L272" s="152"/>
      <c r="M272" s="152"/>
      <c r="N272" s="152"/>
      <c r="O272" s="197"/>
      <c r="P272" s="197"/>
      <c r="Q272" s="197"/>
      <c r="R272" s="197"/>
      <c r="S272" s="197"/>
      <c r="T272" s="197"/>
      <c r="U272" s="197"/>
      <c r="V272" s="197"/>
      <c r="W272" s="197"/>
      <c r="X272" s="197"/>
      <c r="Y272" s="197"/>
      <c r="Z272" s="197"/>
    </row>
    <row r="273" ht="15.75" customHeight="1">
      <c r="A273" s="180"/>
      <c r="B273" s="197"/>
      <c r="C273" s="152"/>
      <c r="D273" s="152"/>
      <c r="E273" s="152"/>
      <c r="F273" s="152"/>
      <c r="G273" s="197"/>
      <c r="H273" s="197"/>
      <c r="I273" s="152"/>
      <c r="J273" s="152"/>
      <c r="K273" s="152"/>
      <c r="L273" s="152"/>
      <c r="M273" s="152"/>
      <c r="N273" s="152"/>
      <c r="O273" s="197"/>
      <c r="P273" s="197"/>
      <c r="Q273" s="197"/>
      <c r="R273" s="197"/>
      <c r="S273" s="197"/>
      <c r="T273" s="197"/>
      <c r="U273" s="197"/>
      <c r="V273" s="197"/>
      <c r="W273" s="197"/>
      <c r="X273" s="197"/>
      <c r="Y273" s="197"/>
      <c r="Z273" s="197"/>
    </row>
    <row r="274" ht="15.75" customHeight="1">
      <c r="A274" s="180"/>
      <c r="B274" s="197"/>
      <c r="C274" s="152"/>
      <c r="D274" s="152"/>
      <c r="E274" s="152"/>
      <c r="F274" s="152"/>
      <c r="G274" s="197"/>
      <c r="H274" s="197"/>
      <c r="I274" s="152"/>
      <c r="J274" s="152"/>
      <c r="K274" s="152"/>
      <c r="L274" s="152"/>
      <c r="M274" s="152"/>
      <c r="N274" s="152"/>
      <c r="O274" s="197"/>
      <c r="P274" s="197"/>
      <c r="Q274" s="197"/>
      <c r="R274" s="197"/>
      <c r="S274" s="197"/>
      <c r="T274" s="197"/>
      <c r="U274" s="197"/>
      <c r="V274" s="197"/>
      <c r="W274" s="197"/>
      <c r="X274" s="197"/>
      <c r="Y274" s="197"/>
      <c r="Z274" s="197"/>
    </row>
    <row r="275" ht="15.75" customHeight="1">
      <c r="A275" s="180"/>
      <c r="B275" s="197"/>
      <c r="C275" s="152"/>
      <c r="D275" s="152"/>
      <c r="E275" s="152"/>
      <c r="F275" s="152"/>
      <c r="G275" s="197"/>
      <c r="H275" s="197"/>
      <c r="I275" s="152"/>
      <c r="J275" s="152"/>
      <c r="K275" s="152"/>
      <c r="L275" s="152"/>
      <c r="M275" s="152"/>
      <c r="N275" s="152"/>
      <c r="O275" s="197"/>
      <c r="P275" s="197"/>
      <c r="Q275" s="197"/>
      <c r="R275" s="197"/>
      <c r="S275" s="197"/>
      <c r="T275" s="197"/>
      <c r="U275" s="197"/>
      <c r="V275" s="197"/>
      <c r="W275" s="197"/>
      <c r="X275" s="197"/>
      <c r="Y275" s="197"/>
      <c r="Z275" s="197"/>
    </row>
    <row r="276" ht="15.75" customHeight="1">
      <c r="A276" s="180"/>
      <c r="B276" s="197"/>
      <c r="C276" s="152"/>
      <c r="D276" s="152"/>
      <c r="E276" s="152"/>
      <c r="F276" s="152"/>
      <c r="G276" s="197"/>
      <c r="H276" s="197"/>
      <c r="I276" s="152"/>
      <c r="J276" s="152"/>
      <c r="K276" s="152"/>
      <c r="L276" s="152"/>
      <c r="M276" s="152"/>
      <c r="N276" s="152"/>
      <c r="O276" s="197"/>
      <c r="P276" s="197"/>
      <c r="Q276" s="197"/>
      <c r="R276" s="197"/>
      <c r="S276" s="197"/>
      <c r="T276" s="197"/>
      <c r="U276" s="197"/>
      <c r="V276" s="197"/>
      <c r="W276" s="197"/>
      <c r="X276" s="197"/>
      <c r="Y276" s="197"/>
      <c r="Z276" s="197"/>
    </row>
    <row r="277" ht="15.75" customHeight="1">
      <c r="A277" s="180"/>
      <c r="B277" s="197"/>
      <c r="C277" s="152"/>
      <c r="D277" s="152"/>
      <c r="E277" s="152"/>
      <c r="F277" s="152"/>
      <c r="G277" s="197"/>
      <c r="H277" s="197"/>
      <c r="I277" s="152"/>
      <c r="J277" s="152"/>
      <c r="K277" s="152"/>
      <c r="L277" s="152"/>
      <c r="M277" s="152"/>
      <c r="N277" s="152"/>
      <c r="O277" s="197"/>
      <c r="P277" s="197"/>
      <c r="Q277" s="197"/>
      <c r="R277" s="197"/>
      <c r="S277" s="197"/>
      <c r="T277" s="197"/>
      <c r="U277" s="197"/>
      <c r="V277" s="197"/>
      <c r="W277" s="197"/>
      <c r="X277" s="197"/>
      <c r="Y277" s="197"/>
      <c r="Z277" s="197"/>
    </row>
    <row r="278" ht="15.75" customHeight="1">
      <c r="A278" s="180"/>
      <c r="B278" s="197"/>
      <c r="C278" s="152"/>
      <c r="D278" s="152"/>
      <c r="E278" s="152"/>
      <c r="F278" s="152"/>
      <c r="G278" s="197"/>
      <c r="H278" s="197"/>
      <c r="I278" s="152"/>
      <c r="J278" s="152"/>
      <c r="K278" s="152"/>
      <c r="L278" s="152"/>
      <c r="M278" s="152"/>
      <c r="N278" s="152"/>
      <c r="O278" s="197"/>
      <c r="P278" s="197"/>
      <c r="Q278" s="197"/>
      <c r="R278" s="197"/>
      <c r="S278" s="197"/>
      <c r="T278" s="197"/>
      <c r="U278" s="197"/>
      <c r="V278" s="197"/>
      <c r="W278" s="197"/>
      <c r="X278" s="197"/>
      <c r="Y278" s="197"/>
      <c r="Z278" s="197"/>
    </row>
    <row r="279" ht="15.75" customHeight="1">
      <c r="A279" s="180"/>
      <c r="B279" s="197"/>
      <c r="C279" s="152"/>
      <c r="D279" s="152"/>
      <c r="E279" s="152"/>
      <c r="F279" s="152"/>
      <c r="G279" s="197"/>
      <c r="H279" s="197"/>
      <c r="I279" s="152"/>
      <c r="J279" s="152"/>
      <c r="K279" s="152"/>
      <c r="L279" s="152"/>
      <c r="M279" s="152"/>
      <c r="N279" s="152"/>
      <c r="O279" s="197"/>
      <c r="P279" s="197"/>
      <c r="Q279" s="197"/>
      <c r="R279" s="197"/>
      <c r="S279" s="197"/>
      <c r="T279" s="197"/>
      <c r="U279" s="197"/>
      <c r="V279" s="197"/>
      <c r="W279" s="197"/>
      <c r="X279" s="197"/>
      <c r="Y279" s="197"/>
      <c r="Z279" s="197"/>
    </row>
    <row r="280" ht="15.75" customHeight="1">
      <c r="A280" s="180"/>
      <c r="B280" s="197"/>
      <c r="C280" s="152"/>
      <c r="D280" s="152"/>
      <c r="E280" s="152"/>
      <c r="F280" s="152"/>
      <c r="G280" s="197"/>
      <c r="H280" s="197"/>
      <c r="I280" s="152"/>
      <c r="J280" s="152"/>
      <c r="K280" s="152"/>
      <c r="L280" s="152"/>
      <c r="M280" s="152"/>
      <c r="N280" s="152"/>
      <c r="O280" s="197"/>
      <c r="P280" s="197"/>
      <c r="Q280" s="197"/>
      <c r="R280" s="197"/>
      <c r="S280" s="197"/>
      <c r="T280" s="197"/>
      <c r="U280" s="197"/>
      <c r="V280" s="197"/>
      <c r="W280" s="197"/>
      <c r="X280" s="197"/>
      <c r="Y280" s="197"/>
      <c r="Z280" s="197"/>
    </row>
    <row r="281" ht="15.75" customHeight="1">
      <c r="A281" s="180"/>
      <c r="B281" s="197"/>
      <c r="C281" s="152"/>
      <c r="D281" s="152"/>
      <c r="E281" s="152"/>
      <c r="F281" s="152"/>
      <c r="G281" s="197"/>
      <c r="H281" s="197"/>
      <c r="I281" s="152"/>
      <c r="J281" s="152"/>
      <c r="K281" s="152"/>
      <c r="L281" s="152"/>
      <c r="M281" s="152"/>
      <c r="N281" s="152"/>
      <c r="O281" s="197"/>
      <c r="P281" s="197"/>
      <c r="Q281" s="197"/>
      <c r="R281" s="197"/>
      <c r="S281" s="197"/>
      <c r="T281" s="197"/>
      <c r="U281" s="197"/>
      <c r="V281" s="197"/>
      <c r="W281" s="197"/>
      <c r="X281" s="197"/>
      <c r="Y281" s="197"/>
      <c r="Z281" s="197"/>
    </row>
    <row r="282" ht="15.75" customHeight="1">
      <c r="A282" s="180"/>
      <c r="B282" s="197"/>
      <c r="C282" s="152"/>
      <c r="D282" s="152"/>
      <c r="E282" s="152"/>
      <c r="F282" s="152"/>
      <c r="G282" s="197"/>
      <c r="H282" s="197"/>
      <c r="I282" s="152"/>
      <c r="J282" s="152"/>
      <c r="K282" s="152"/>
      <c r="L282" s="152"/>
      <c r="M282" s="152"/>
      <c r="N282" s="152"/>
      <c r="O282" s="197"/>
      <c r="P282" s="197"/>
      <c r="Q282" s="197"/>
      <c r="R282" s="197"/>
      <c r="S282" s="197"/>
      <c r="T282" s="197"/>
      <c r="U282" s="197"/>
      <c r="V282" s="197"/>
      <c r="W282" s="197"/>
      <c r="X282" s="197"/>
      <c r="Y282" s="197"/>
      <c r="Z282" s="197"/>
    </row>
    <row r="283" ht="15.75" customHeight="1">
      <c r="A283" s="180"/>
      <c r="B283" s="197"/>
      <c r="C283" s="197"/>
      <c r="D283" s="152"/>
      <c r="E283" s="152"/>
      <c r="F283" s="197"/>
      <c r="G283" s="197"/>
      <c r="H283" s="197"/>
      <c r="I283" s="152"/>
      <c r="J283" s="50"/>
      <c r="K283" s="152"/>
      <c r="L283" s="152"/>
      <c r="M283" s="50"/>
      <c r="N283" s="152"/>
      <c r="O283" s="197"/>
      <c r="P283" s="197"/>
      <c r="Q283" s="197"/>
      <c r="R283" s="197"/>
      <c r="S283" s="197"/>
      <c r="T283" s="197"/>
      <c r="U283" s="197"/>
      <c r="V283" s="197"/>
      <c r="W283" s="197"/>
      <c r="X283" s="197"/>
      <c r="Y283" s="197"/>
      <c r="Z283" s="197"/>
    </row>
    <row r="284" ht="15.75" customHeight="1">
      <c r="A284" s="180"/>
      <c r="B284" s="197"/>
      <c r="C284" s="152"/>
      <c r="D284" s="152"/>
      <c r="E284" s="152"/>
      <c r="F284" s="152"/>
      <c r="G284" s="197"/>
      <c r="H284" s="169"/>
      <c r="I284" s="152"/>
      <c r="J284" s="152"/>
      <c r="K284" s="152"/>
      <c r="L284" s="152"/>
      <c r="M284" s="152"/>
      <c r="N284" s="152"/>
      <c r="O284" s="197"/>
      <c r="P284" s="197"/>
      <c r="Q284" s="197"/>
      <c r="R284" s="197"/>
      <c r="S284" s="197"/>
      <c r="T284" s="197"/>
      <c r="U284" s="197"/>
      <c r="V284" s="197"/>
      <c r="W284" s="197"/>
      <c r="X284" s="197"/>
      <c r="Y284" s="197"/>
      <c r="Z284" s="197"/>
    </row>
    <row r="285" ht="15.75" customHeight="1">
      <c r="A285" s="180"/>
      <c r="B285" s="197"/>
      <c r="C285" s="152"/>
      <c r="D285" s="152"/>
      <c r="E285" s="152"/>
      <c r="F285" s="152"/>
      <c r="G285" s="197"/>
      <c r="H285" s="197"/>
      <c r="I285" s="152"/>
      <c r="J285" s="152"/>
      <c r="K285" s="152"/>
      <c r="L285" s="152"/>
      <c r="M285" s="152"/>
      <c r="N285" s="152"/>
      <c r="O285" s="197"/>
      <c r="P285" s="197"/>
      <c r="Q285" s="197"/>
      <c r="R285" s="197"/>
      <c r="S285" s="197"/>
      <c r="T285" s="197"/>
      <c r="U285" s="197"/>
      <c r="V285" s="197"/>
      <c r="W285" s="197"/>
      <c r="X285" s="197"/>
      <c r="Y285" s="197"/>
      <c r="Z285" s="197"/>
    </row>
    <row r="286" ht="15.75" customHeight="1">
      <c r="A286" s="180"/>
      <c r="B286" s="197"/>
      <c r="C286" s="152"/>
      <c r="D286" s="152"/>
      <c r="E286" s="152"/>
      <c r="F286" s="152"/>
      <c r="G286" s="197"/>
      <c r="H286" s="169"/>
      <c r="I286" s="152"/>
      <c r="J286" s="152"/>
      <c r="K286" s="152"/>
      <c r="L286" s="152"/>
      <c r="M286" s="152"/>
      <c r="N286" s="152"/>
      <c r="O286" s="197"/>
      <c r="P286" s="197"/>
      <c r="Q286" s="197"/>
      <c r="R286" s="197"/>
      <c r="S286" s="197"/>
      <c r="T286" s="197"/>
      <c r="U286" s="197"/>
      <c r="V286" s="197"/>
      <c r="W286" s="197"/>
      <c r="X286" s="197"/>
      <c r="Y286" s="197"/>
      <c r="Z286" s="197"/>
    </row>
    <row r="287" ht="15.75" customHeight="1">
      <c r="A287" s="180"/>
      <c r="B287" s="197"/>
      <c r="C287" s="152"/>
      <c r="D287" s="152"/>
      <c r="E287" s="152"/>
      <c r="F287" s="152"/>
      <c r="G287" s="197"/>
      <c r="H287" s="197"/>
      <c r="I287" s="152"/>
      <c r="J287" s="152"/>
      <c r="K287" s="152"/>
      <c r="L287" s="152"/>
      <c r="M287" s="152"/>
      <c r="N287" s="152"/>
      <c r="O287" s="197"/>
      <c r="P287" s="197"/>
      <c r="Q287" s="197"/>
      <c r="R287" s="197"/>
      <c r="S287" s="197"/>
      <c r="T287" s="197"/>
      <c r="U287" s="197"/>
      <c r="V287" s="197"/>
      <c r="W287" s="197"/>
      <c r="X287" s="197"/>
      <c r="Y287" s="197"/>
      <c r="Z287" s="197"/>
    </row>
    <row r="288" ht="15.75" customHeight="1">
      <c r="A288" s="180"/>
      <c r="B288" s="197"/>
      <c r="C288" s="152"/>
      <c r="D288" s="152"/>
      <c r="E288" s="152"/>
      <c r="F288" s="152"/>
      <c r="G288" s="197"/>
      <c r="H288" s="197"/>
      <c r="I288" s="152"/>
      <c r="J288" s="152"/>
      <c r="K288" s="152"/>
      <c r="L288" s="152"/>
      <c r="M288" s="152"/>
      <c r="N288" s="152"/>
      <c r="O288" s="197"/>
      <c r="P288" s="197"/>
      <c r="Q288" s="197"/>
      <c r="R288" s="197"/>
      <c r="S288" s="197"/>
      <c r="T288" s="197"/>
      <c r="U288" s="197"/>
      <c r="V288" s="197"/>
      <c r="W288" s="197"/>
      <c r="X288" s="197"/>
      <c r="Y288" s="197"/>
      <c r="Z288" s="197"/>
    </row>
    <row r="289" ht="15.75" customHeight="1">
      <c r="A289" s="180"/>
      <c r="B289" s="197"/>
      <c r="C289" s="152"/>
      <c r="D289" s="152"/>
      <c r="E289" s="152"/>
      <c r="F289" s="152"/>
      <c r="G289" s="197"/>
      <c r="H289" s="197"/>
      <c r="I289" s="152"/>
      <c r="J289" s="152"/>
      <c r="K289" s="152"/>
      <c r="L289" s="152"/>
      <c r="M289" s="152"/>
      <c r="N289" s="152"/>
      <c r="O289" s="197"/>
      <c r="P289" s="197"/>
      <c r="Q289" s="197"/>
      <c r="R289" s="197"/>
      <c r="S289" s="197"/>
      <c r="T289" s="197"/>
      <c r="U289" s="197"/>
      <c r="V289" s="197"/>
      <c r="W289" s="197"/>
      <c r="X289" s="197"/>
      <c r="Y289" s="197"/>
      <c r="Z289" s="197"/>
    </row>
    <row r="290" ht="15.75" customHeight="1">
      <c r="A290" s="180"/>
      <c r="B290" s="197"/>
      <c r="C290" s="152"/>
      <c r="D290" s="152"/>
      <c r="E290" s="152"/>
      <c r="F290" s="152"/>
      <c r="G290" s="197"/>
      <c r="H290" s="197"/>
      <c r="I290" s="152"/>
      <c r="J290" s="152"/>
      <c r="K290" s="152"/>
      <c r="L290" s="152"/>
      <c r="M290" s="152"/>
      <c r="N290" s="152"/>
      <c r="O290" s="197"/>
      <c r="P290" s="197"/>
      <c r="Q290" s="197"/>
      <c r="R290" s="197"/>
      <c r="S290" s="197"/>
      <c r="T290" s="197"/>
      <c r="U290" s="197"/>
      <c r="V290" s="197"/>
      <c r="W290" s="197"/>
      <c r="X290" s="197"/>
      <c r="Y290" s="197"/>
      <c r="Z290" s="197"/>
    </row>
    <row r="291" ht="15.75" customHeight="1">
      <c r="A291" s="180"/>
      <c r="B291" s="197"/>
      <c r="C291" s="152"/>
      <c r="D291" s="152"/>
      <c r="E291" s="152"/>
      <c r="F291" s="152"/>
      <c r="G291" s="197"/>
      <c r="H291" s="197"/>
      <c r="I291" s="152"/>
      <c r="J291" s="152"/>
      <c r="K291" s="152"/>
      <c r="L291" s="152"/>
      <c r="M291" s="152"/>
      <c r="N291" s="152"/>
      <c r="O291" s="197"/>
      <c r="P291" s="197"/>
      <c r="Q291" s="197"/>
      <c r="R291" s="197"/>
      <c r="S291" s="197"/>
      <c r="T291" s="197"/>
      <c r="U291" s="197"/>
      <c r="V291" s="197"/>
      <c r="W291" s="197"/>
      <c r="X291" s="197"/>
      <c r="Y291" s="197"/>
      <c r="Z291" s="197"/>
    </row>
    <row r="292" ht="15.75" customHeight="1">
      <c r="A292" s="180"/>
      <c r="B292" s="197"/>
      <c r="C292" s="152"/>
      <c r="D292" s="152"/>
      <c r="E292" s="152"/>
      <c r="F292" s="152"/>
      <c r="G292" s="197"/>
      <c r="H292" s="197"/>
      <c r="I292" s="152"/>
      <c r="J292" s="152"/>
      <c r="K292" s="152"/>
      <c r="L292" s="152"/>
      <c r="M292" s="152"/>
      <c r="N292" s="152"/>
      <c r="O292" s="197"/>
      <c r="P292" s="197"/>
      <c r="Q292" s="197"/>
      <c r="R292" s="197"/>
      <c r="S292" s="197"/>
      <c r="T292" s="197"/>
      <c r="U292" s="197"/>
      <c r="V292" s="197"/>
      <c r="W292" s="197"/>
      <c r="X292" s="197"/>
      <c r="Y292" s="197"/>
      <c r="Z292" s="197"/>
    </row>
    <row r="293" ht="15.75" customHeight="1">
      <c r="A293" s="180"/>
      <c r="B293" s="197"/>
      <c r="C293" s="152"/>
      <c r="D293" s="152"/>
      <c r="E293" s="152"/>
      <c r="F293" s="152"/>
      <c r="G293" s="197"/>
      <c r="H293" s="197"/>
      <c r="I293" s="152"/>
      <c r="J293" s="152"/>
      <c r="K293" s="152"/>
      <c r="L293" s="152"/>
      <c r="M293" s="152"/>
      <c r="N293" s="152"/>
      <c r="O293" s="197"/>
      <c r="P293" s="197"/>
      <c r="Q293" s="197"/>
      <c r="R293" s="197"/>
      <c r="S293" s="197"/>
      <c r="T293" s="197"/>
      <c r="U293" s="197"/>
      <c r="V293" s="197"/>
      <c r="W293" s="197"/>
      <c r="X293" s="197"/>
      <c r="Y293" s="197"/>
      <c r="Z293" s="197"/>
    </row>
    <row r="294" ht="15.75" customHeight="1">
      <c r="A294" s="180"/>
      <c r="B294" s="197"/>
      <c r="C294" s="152"/>
      <c r="D294" s="152"/>
      <c r="E294" s="152"/>
      <c r="F294" s="152"/>
      <c r="G294" s="197"/>
      <c r="H294" s="197"/>
      <c r="I294" s="152"/>
      <c r="J294" s="152"/>
      <c r="K294" s="152"/>
      <c r="L294" s="152"/>
      <c r="M294" s="152"/>
      <c r="N294" s="152"/>
      <c r="O294" s="197"/>
      <c r="P294" s="197"/>
      <c r="Q294" s="197"/>
      <c r="R294" s="197"/>
      <c r="S294" s="197"/>
      <c r="T294" s="197"/>
      <c r="U294" s="197"/>
      <c r="V294" s="197"/>
      <c r="W294" s="197"/>
      <c r="X294" s="197"/>
      <c r="Y294" s="197"/>
      <c r="Z294" s="197"/>
    </row>
    <row r="295" ht="15.75" customHeight="1">
      <c r="A295" s="180"/>
      <c r="B295" s="197"/>
      <c r="C295" s="152"/>
      <c r="D295" s="152"/>
      <c r="E295" s="152"/>
      <c r="F295" s="152"/>
      <c r="G295" s="197"/>
      <c r="H295" s="197"/>
      <c r="I295" s="152"/>
      <c r="J295" s="152"/>
      <c r="K295" s="152"/>
      <c r="L295" s="152"/>
      <c r="M295" s="152"/>
      <c r="N295" s="152"/>
      <c r="O295" s="197"/>
      <c r="P295" s="197"/>
      <c r="Q295" s="197"/>
      <c r="R295" s="197"/>
      <c r="S295" s="197"/>
      <c r="T295" s="197"/>
      <c r="U295" s="197"/>
      <c r="V295" s="197"/>
      <c r="W295" s="197"/>
      <c r="X295" s="197"/>
      <c r="Y295" s="197"/>
      <c r="Z295" s="197"/>
    </row>
    <row r="296" ht="15.75" customHeight="1">
      <c r="A296" s="180"/>
      <c r="B296" s="197"/>
      <c r="C296" s="152"/>
      <c r="D296" s="152"/>
      <c r="E296" s="152"/>
      <c r="F296" s="152"/>
      <c r="G296" s="197"/>
      <c r="H296" s="197"/>
      <c r="I296" s="152"/>
      <c r="J296" s="152"/>
      <c r="K296" s="152"/>
      <c r="L296" s="152"/>
      <c r="M296" s="152"/>
      <c r="N296" s="152"/>
      <c r="O296" s="197"/>
      <c r="P296" s="197"/>
      <c r="Q296" s="197"/>
      <c r="R296" s="197"/>
      <c r="S296" s="197"/>
      <c r="T296" s="197"/>
      <c r="U296" s="197"/>
      <c r="V296" s="197"/>
      <c r="W296" s="197"/>
      <c r="X296" s="197"/>
      <c r="Y296" s="197"/>
      <c r="Z296" s="197"/>
    </row>
    <row r="297" ht="15.75" customHeight="1">
      <c r="A297" s="180"/>
      <c r="B297" s="197"/>
      <c r="C297" s="152"/>
      <c r="D297" s="152"/>
      <c r="E297" s="152"/>
      <c r="F297" s="152"/>
      <c r="G297" s="197"/>
      <c r="H297" s="197"/>
      <c r="I297" s="152"/>
      <c r="J297" s="152"/>
      <c r="K297" s="152"/>
      <c r="L297" s="152"/>
      <c r="M297" s="152"/>
      <c r="N297" s="152"/>
      <c r="O297" s="197"/>
      <c r="P297" s="197"/>
      <c r="Q297" s="197"/>
      <c r="R297" s="197"/>
      <c r="S297" s="197"/>
      <c r="T297" s="197"/>
      <c r="U297" s="197"/>
      <c r="V297" s="197"/>
      <c r="W297" s="197"/>
      <c r="X297" s="197"/>
      <c r="Y297" s="197"/>
      <c r="Z297" s="197"/>
    </row>
    <row r="298" ht="15.75" customHeight="1">
      <c r="A298" s="180"/>
      <c r="B298" s="197"/>
      <c r="C298" s="152"/>
      <c r="D298" s="152"/>
      <c r="E298" s="152"/>
      <c r="F298" s="152"/>
      <c r="G298" s="197"/>
      <c r="H298" s="197"/>
      <c r="I298" s="152"/>
      <c r="J298" s="152"/>
      <c r="K298" s="152"/>
      <c r="L298" s="152"/>
      <c r="M298" s="152"/>
      <c r="N298" s="152"/>
      <c r="O298" s="197"/>
      <c r="P298" s="197"/>
      <c r="Q298" s="197"/>
      <c r="R298" s="197"/>
      <c r="S298" s="197"/>
      <c r="T298" s="197"/>
      <c r="U298" s="197"/>
      <c r="V298" s="197"/>
      <c r="W298" s="197"/>
      <c r="X298" s="197"/>
      <c r="Y298" s="197"/>
      <c r="Z298" s="197"/>
    </row>
    <row r="299" ht="15.75" customHeight="1">
      <c r="A299" s="180"/>
      <c r="B299" s="197"/>
      <c r="C299" s="152"/>
      <c r="D299" s="152"/>
      <c r="E299" s="152"/>
      <c r="F299" s="152"/>
      <c r="G299" s="197"/>
      <c r="H299" s="197"/>
      <c r="I299" s="152"/>
      <c r="J299" s="152"/>
      <c r="K299" s="152"/>
      <c r="L299" s="152"/>
      <c r="M299" s="152"/>
      <c r="N299" s="152"/>
      <c r="O299" s="197"/>
      <c r="P299" s="197"/>
      <c r="Q299" s="197"/>
      <c r="R299" s="197"/>
      <c r="S299" s="197"/>
      <c r="T299" s="197"/>
      <c r="U299" s="197"/>
      <c r="V299" s="197"/>
      <c r="W299" s="197"/>
      <c r="X299" s="197"/>
      <c r="Y299" s="197"/>
      <c r="Z299" s="197"/>
    </row>
    <row r="300" ht="15.75" customHeight="1">
      <c r="A300" s="180"/>
      <c r="B300" s="197"/>
      <c r="C300" s="152"/>
      <c r="D300" s="152"/>
      <c r="E300" s="152"/>
      <c r="F300" s="152"/>
      <c r="G300" s="197"/>
      <c r="H300" s="197"/>
      <c r="I300" s="152"/>
      <c r="J300" s="152"/>
      <c r="K300" s="152"/>
      <c r="L300" s="152"/>
      <c r="M300" s="152"/>
      <c r="N300" s="152"/>
      <c r="O300" s="197"/>
      <c r="P300" s="197"/>
      <c r="Q300" s="197"/>
      <c r="R300" s="197"/>
      <c r="S300" s="197"/>
      <c r="T300" s="197"/>
      <c r="U300" s="197"/>
      <c r="V300" s="197"/>
      <c r="W300" s="197"/>
      <c r="X300" s="197"/>
      <c r="Y300" s="197"/>
      <c r="Z300" s="197"/>
    </row>
    <row r="301" ht="15.75" customHeight="1">
      <c r="A301" s="180"/>
      <c r="B301" s="197"/>
      <c r="C301" s="152"/>
      <c r="D301" s="152"/>
      <c r="E301" s="152"/>
      <c r="F301" s="152"/>
      <c r="G301" s="197"/>
      <c r="H301" s="197"/>
      <c r="I301" s="152"/>
      <c r="J301" s="152"/>
      <c r="K301" s="152"/>
      <c r="L301" s="152"/>
      <c r="M301" s="152"/>
      <c r="N301" s="152"/>
      <c r="O301" s="197"/>
      <c r="P301" s="197"/>
      <c r="Q301" s="197"/>
      <c r="R301" s="197"/>
      <c r="S301" s="197"/>
      <c r="T301" s="197"/>
      <c r="U301" s="197"/>
      <c r="V301" s="197"/>
      <c r="W301" s="197"/>
      <c r="X301" s="197"/>
      <c r="Y301" s="197"/>
      <c r="Z301" s="197"/>
    </row>
    <row r="302" ht="15.75" customHeight="1">
      <c r="A302" s="180"/>
      <c r="B302" s="197"/>
      <c r="C302" s="152"/>
      <c r="D302" s="152"/>
      <c r="E302" s="152"/>
      <c r="F302" s="152"/>
      <c r="G302" s="197"/>
      <c r="H302" s="197"/>
      <c r="I302" s="152"/>
      <c r="J302" s="152"/>
      <c r="K302" s="152"/>
      <c r="L302" s="152"/>
      <c r="M302" s="152"/>
      <c r="N302" s="152"/>
      <c r="O302" s="197"/>
      <c r="P302" s="197"/>
      <c r="Q302" s="197"/>
      <c r="R302" s="197"/>
      <c r="S302" s="197"/>
      <c r="T302" s="197"/>
      <c r="U302" s="197"/>
      <c r="V302" s="197"/>
      <c r="W302" s="197"/>
      <c r="X302" s="197"/>
      <c r="Y302" s="197"/>
      <c r="Z302" s="197"/>
    </row>
    <row r="303" ht="15.75" customHeight="1">
      <c r="A303" s="180"/>
      <c r="B303" s="197"/>
      <c r="C303" s="152"/>
      <c r="D303" s="152"/>
      <c r="E303" s="152"/>
      <c r="F303" s="152"/>
      <c r="G303" s="197"/>
      <c r="H303" s="197"/>
      <c r="I303" s="152"/>
      <c r="J303" s="152"/>
      <c r="K303" s="152"/>
      <c r="L303" s="152"/>
      <c r="M303" s="152"/>
      <c r="N303" s="152"/>
      <c r="O303" s="197"/>
      <c r="P303" s="197"/>
      <c r="Q303" s="197"/>
      <c r="R303" s="197"/>
      <c r="S303" s="197"/>
      <c r="T303" s="197"/>
      <c r="U303" s="197"/>
      <c r="V303" s="197"/>
      <c r="W303" s="197"/>
      <c r="X303" s="197"/>
      <c r="Y303" s="197"/>
      <c r="Z303" s="197"/>
    </row>
    <row r="304" ht="15.75" customHeight="1">
      <c r="A304" s="180"/>
      <c r="B304" s="197"/>
      <c r="C304" s="152"/>
      <c r="D304" s="152"/>
      <c r="E304" s="152"/>
      <c r="F304" s="152"/>
      <c r="G304" s="197"/>
      <c r="H304" s="197"/>
      <c r="I304" s="152"/>
      <c r="J304" s="152"/>
      <c r="K304" s="152"/>
      <c r="L304" s="152"/>
      <c r="M304" s="152"/>
      <c r="N304" s="152"/>
      <c r="O304" s="197"/>
      <c r="P304" s="197"/>
      <c r="Q304" s="197"/>
      <c r="R304" s="197"/>
      <c r="S304" s="197"/>
      <c r="T304" s="197"/>
      <c r="U304" s="197"/>
      <c r="V304" s="197"/>
      <c r="W304" s="197"/>
      <c r="X304" s="197"/>
      <c r="Y304" s="197"/>
      <c r="Z304" s="197"/>
    </row>
    <row r="305" ht="15.75" customHeight="1">
      <c r="A305" s="180"/>
      <c r="B305" s="197"/>
      <c r="C305" s="152"/>
      <c r="D305" s="197"/>
      <c r="E305" s="152"/>
      <c r="F305" s="197"/>
      <c r="G305" s="197"/>
      <c r="H305" s="169"/>
      <c r="I305" s="152"/>
      <c r="J305" s="152"/>
      <c r="K305" s="50"/>
      <c r="L305" s="152"/>
      <c r="M305" s="50"/>
      <c r="N305" s="152"/>
      <c r="O305" s="197"/>
      <c r="P305" s="197"/>
      <c r="Q305" s="197"/>
      <c r="R305" s="197"/>
      <c r="S305" s="197"/>
      <c r="T305" s="197"/>
      <c r="U305" s="197"/>
      <c r="V305" s="197"/>
      <c r="W305" s="197"/>
      <c r="X305" s="197"/>
      <c r="Y305" s="197"/>
      <c r="Z305" s="197"/>
    </row>
    <row r="306" ht="15.75" customHeight="1">
      <c r="A306" s="180"/>
      <c r="B306" s="197"/>
      <c r="C306" s="197"/>
      <c r="D306" s="197"/>
      <c r="E306" s="197"/>
      <c r="F306" s="197"/>
      <c r="G306" s="197"/>
      <c r="H306" s="169"/>
      <c r="I306" s="152"/>
      <c r="J306" s="50"/>
      <c r="K306" s="50"/>
      <c r="L306" s="50"/>
      <c r="M306" s="50"/>
      <c r="N306" s="152"/>
      <c r="O306" s="197"/>
      <c r="P306" s="197"/>
      <c r="Q306" s="197"/>
      <c r="R306" s="197"/>
      <c r="S306" s="197"/>
      <c r="T306" s="197"/>
      <c r="U306" s="197"/>
      <c r="V306" s="197"/>
      <c r="W306" s="197"/>
      <c r="X306" s="197"/>
      <c r="Y306" s="197"/>
      <c r="Z306" s="197"/>
    </row>
    <row r="307" ht="15.75" customHeight="1">
      <c r="A307" s="180"/>
      <c r="B307" s="197"/>
      <c r="C307" s="197"/>
      <c r="D307" s="197"/>
      <c r="E307" s="197"/>
      <c r="F307" s="197"/>
      <c r="G307" s="197"/>
      <c r="H307" s="169"/>
      <c r="I307" s="152"/>
      <c r="J307" s="50"/>
      <c r="K307" s="50"/>
      <c r="L307" s="50"/>
      <c r="M307" s="50"/>
      <c r="N307" s="152"/>
      <c r="O307" s="197"/>
      <c r="P307" s="197"/>
      <c r="Q307" s="197"/>
      <c r="R307" s="197"/>
      <c r="S307" s="197"/>
      <c r="T307" s="197"/>
      <c r="U307" s="197"/>
      <c r="V307" s="197"/>
      <c r="W307" s="197"/>
      <c r="X307" s="197"/>
      <c r="Y307" s="197"/>
      <c r="Z307" s="197"/>
    </row>
    <row r="308" ht="15.75" customHeight="1">
      <c r="A308" s="180"/>
      <c r="B308" s="197"/>
      <c r="C308" s="197"/>
      <c r="D308" s="197"/>
      <c r="E308" s="197"/>
      <c r="F308" s="197"/>
      <c r="G308" s="197"/>
      <c r="H308" s="169"/>
      <c r="I308" s="152"/>
      <c r="J308" s="50"/>
      <c r="K308" s="50"/>
      <c r="L308" s="50"/>
      <c r="M308" s="50"/>
      <c r="N308" s="152"/>
      <c r="O308" s="197"/>
      <c r="P308" s="197"/>
      <c r="Q308" s="197"/>
      <c r="R308" s="197"/>
      <c r="S308" s="197"/>
      <c r="T308" s="197"/>
      <c r="U308" s="197"/>
      <c r="V308" s="197"/>
      <c r="W308" s="197"/>
      <c r="X308" s="197"/>
      <c r="Y308" s="197"/>
      <c r="Z308" s="197"/>
    </row>
    <row r="309" ht="15.75" customHeight="1">
      <c r="A309" s="180"/>
      <c r="B309" s="197"/>
      <c r="C309" s="197"/>
      <c r="D309" s="197"/>
      <c r="E309" s="197"/>
      <c r="F309" s="197"/>
      <c r="G309" s="197"/>
      <c r="H309" s="169"/>
      <c r="I309" s="152"/>
      <c r="J309" s="50"/>
      <c r="K309" s="50"/>
      <c r="L309" s="50"/>
      <c r="M309" s="50"/>
      <c r="N309" s="152"/>
      <c r="O309" s="197"/>
      <c r="P309" s="197"/>
      <c r="Q309" s="197"/>
      <c r="R309" s="197"/>
      <c r="S309" s="197"/>
      <c r="T309" s="197"/>
      <c r="U309" s="197"/>
      <c r="V309" s="197"/>
      <c r="W309" s="197"/>
      <c r="X309" s="197"/>
      <c r="Y309" s="197"/>
      <c r="Z309" s="197"/>
    </row>
    <row r="310" ht="15.75" customHeight="1">
      <c r="A310" s="180"/>
      <c r="B310" s="197"/>
      <c r="C310" s="197"/>
      <c r="D310" s="197"/>
      <c r="E310" s="197"/>
      <c r="F310" s="197"/>
      <c r="G310" s="197"/>
      <c r="H310" s="169"/>
      <c r="I310" s="152"/>
      <c r="J310" s="50"/>
      <c r="K310" s="50"/>
      <c r="L310" s="50"/>
      <c r="M310" s="50"/>
      <c r="N310" s="152"/>
      <c r="O310" s="197"/>
      <c r="P310" s="197"/>
      <c r="Q310" s="197"/>
      <c r="R310" s="197"/>
      <c r="S310" s="197"/>
      <c r="T310" s="197"/>
      <c r="U310" s="197"/>
      <c r="V310" s="197"/>
      <c r="W310" s="197"/>
      <c r="X310" s="197"/>
      <c r="Y310" s="197"/>
      <c r="Z310" s="197"/>
    </row>
    <row r="311" ht="15.75" customHeight="1">
      <c r="A311" s="180"/>
      <c r="B311" s="197"/>
      <c r="C311" s="197"/>
      <c r="D311" s="197"/>
      <c r="E311" s="197"/>
      <c r="F311" s="197"/>
      <c r="G311" s="197"/>
      <c r="H311" s="169"/>
      <c r="I311" s="152"/>
      <c r="J311" s="50"/>
      <c r="K311" s="50"/>
      <c r="L311" s="50"/>
      <c r="M311" s="50"/>
      <c r="N311" s="152"/>
      <c r="O311" s="197"/>
      <c r="P311" s="197"/>
      <c r="Q311" s="197"/>
      <c r="R311" s="197"/>
      <c r="S311" s="197"/>
      <c r="T311" s="197"/>
      <c r="U311" s="197"/>
      <c r="V311" s="197"/>
      <c r="W311" s="197"/>
      <c r="X311" s="197"/>
      <c r="Y311" s="197"/>
      <c r="Z311" s="197"/>
    </row>
    <row r="312" ht="15.75" customHeight="1">
      <c r="A312" s="180"/>
      <c r="B312" s="197"/>
      <c r="C312" s="197"/>
      <c r="D312" s="197"/>
      <c r="E312" s="197"/>
      <c r="F312" s="197"/>
      <c r="G312" s="197"/>
      <c r="H312" s="169"/>
      <c r="I312" s="152"/>
      <c r="J312" s="50"/>
      <c r="K312" s="50"/>
      <c r="L312" s="50"/>
      <c r="M312" s="50"/>
      <c r="N312" s="152"/>
      <c r="O312" s="197"/>
      <c r="P312" s="197"/>
      <c r="Q312" s="197"/>
      <c r="R312" s="197"/>
      <c r="S312" s="197"/>
      <c r="T312" s="197"/>
      <c r="U312" s="197"/>
      <c r="V312" s="197"/>
      <c r="W312" s="197"/>
      <c r="X312" s="197"/>
      <c r="Y312" s="197"/>
      <c r="Z312" s="197"/>
    </row>
    <row r="313" ht="15.75" customHeight="1">
      <c r="A313" s="180"/>
      <c r="B313" s="197"/>
      <c r="C313" s="197"/>
      <c r="D313" s="197"/>
      <c r="E313" s="197"/>
      <c r="F313" s="197"/>
      <c r="G313" s="197"/>
      <c r="H313" s="169"/>
      <c r="I313" s="152"/>
      <c r="J313" s="50"/>
      <c r="K313" s="50"/>
      <c r="L313" s="50"/>
      <c r="M313" s="50"/>
      <c r="N313" s="152"/>
      <c r="O313" s="197"/>
      <c r="P313" s="197"/>
      <c r="Q313" s="197"/>
      <c r="R313" s="197"/>
      <c r="S313" s="197"/>
      <c r="T313" s="197"/>
      <c r="U313" s="197"/>
      <c r="V313" s="197"/>
      <c r="W313" s="197"/>
      <c r="X313" s="197"/>
      <c r="Y313" s="197"/>
      <c r="Z313" s="197"/>
    </row>
    <row r="314" ht="15.75" customHeight="1">
      <c r="A314" s="180"/>
      <c r="B314" s="197"/>
      <c r="C314" s="197"/>
      <c r="D314" s="197"/>
      <c r="E314" s="197"/>
      <c r="F314" s="197"/>
      <c r="G314" s="197"/>
      <c r="H314" s="169"/>
      <c r="I314" s="152"/>
      <c r="J314" s="50"/>
      <c r="K314" s="50"/>
      <c r="L314" s="50"/>
      <c r="M314" s="50"/>
      <c r="N314" s="152"/>
      <c r="O314" s="197"/>
      <c r="P314" s="197"/>
      <c r="Q314" s="197"/>
      <c r="R314" s="197"/>
      <c r="S314" s="197"/>
      <c r="T314" s="197"/>
      <c r="U314" s="197"/>
      <c r="V314" s="197"/>
      <c r="W314" s="197"/>
      <c r="X314" s="197"/>
      <c r="Y314" s="197"/>
      <c r="Z314" s="197"/>
    </row>
    <row r="315" ht="15.75" customHeight="1">
      <c r="A315" s="180"/>
      <c r="B315" s="197"/>
      <c r="C315" s="197"/>
      <c r="D315" s="197"/>
      <c r="E315" s="197"/>
      <c r="F315" s="197"/>
      <c r="G315" s="197"/>
      <c r="H315" s="169"/>
      <c r="I315" s="152"/>
      <c r="J315" s="50"/>
      <c r="K315" s="50"/>
      <c r="L315" s="50"/>
      <c r="M315" s="50"/>
      <c r="N315" s="152"/>
      <c r="O315" s="197"/>
      <c r="P315" s="197"/>
      <c r="Q315" s="197"/>
      <c r="R315" s="197"/>
      <c r="S315" s="197"/>
      <c r="T315" s="197"/>
      <c r="U315" s="197"/>
      <c r="V315" s="197"/>
      <c r="W315" s="197"/>
      <c r="X315" s="197"/>
      <c r="Y315" s="197"/>
      <c r="Z315" s="197"/>
    </row>
    <row r="316" ht="15.75" customHeight="1">
      <c r="A316" s="180"/>
      <c r="B316" s="197"/>
      <c r="C316" s="197"/>
      <c r="D316" s="152"/>
      <c r="E316" s="152"/>
      <c r="F316" s="197"/>
      <c r="G316" s="197"/>
      <c r="H316" s="169"/>
      <c r="I316" s="152"/>
      <c r="J316" s="50"/>
      <c r="K316" s="152"/>
      <c r="L316" s="152"/>
      <c r="M316" s="50"/>
      <c r="N316" s="152"/>
      <c r="O316" s="197"/>
      <c r="P316" s="197"/>
      <c r="Q316" s="197"/>
      <c r="R316" s="197"/>
      <c r="S316" s="197"/>
      <c r="T316" s="197"/>
      <c r="U316" s="197"/>
      <c r="V316" s="197"/>
      <c r="W316" s="197"/>
      <c r="X316" s="197"/>
      <c r="Y316" s="197"/>
      <c r="Z316" s="197"/>
    </row>
    <row r="317" ht="15.75" customHeight="1">
      <c r="A317" s="180"/>
      <c r="B317" s="197"/>
      <c r="C317" s="152"/>
      <c r="D317" s="152"/>
      <c r="E317" s="152"/>
      <c r="F317" s="197"/>
      <c r="G317" s="197"/>
      <c r="H317" s="169"/>
      <c r="I317" s="152"/>
      <c r="J317" s="152"/>
      <c r="K317" s="152"/>
      <c r="L317" s="152"/>
      <c r="M317" s="50"/>
      <c r="N317" s="152"/>
      <c r="O317" s="197"/>
      <c r="P317" s="197"/>
      <c r="Q317" s="197"/>
      <c r="R317" s="197"/>
      <c r="S317" s="197"/>
      <c r="T317" s="197"/>
      <c r="U317" s="197"/>
      <c r="V317" s="197"/>
      <c r="W317" s="197"/>
      <c r="X317" s="197"/>
      <c r="Y317" s="197"/>
      <c r="Z317" s="197"/>
    </row>
    <row r="318" ht="15.75" customHeight="1">
      <c r="A318" s="180"/>
      <c r="B318" s="197"/>
      <c r="C318" s="197"/>
      <c r="D318" s="152"/>
      <c r="E318" s="152"/>
      <c r="F318" s="197"/>
      <c r="G318" s="197"/>
      <c r="H318" s="197"/>
      <c r="I318" s="152"/>
      <c r="J318" s="50"/>
      <c r="K318" s="152"/>
      <c r="L318" s="152"/>
      <c r="M318" s="50"/>
      <c r="N318" s="152"/>
      <c r="O318" s="197"/>
      <c r="P318" s="197"/>
      <c r="Q318" s="197"/>
      <c r="R318" s="197"/>
      <c r="S318" s="197"/>
      <c r="T318" s="197"/>
      <c r="U318" s="197"/>
      <c r="V318" s="197"/>
      <c r="W318" s="197"/>
      <c r="X318" s="197"/>
      <c r="Y318" s="197"/>
      <c r="Z318" s="197"/>
    </row>
    <row r="319" ht="15.75" customHeight="1">
      <c r="A319" s="180"/>
      <c r="B319" s="197"/>
      <c r="C319" s="152"/>
      <c r="D319" s="197"/>
      <c r="E319" s="152"/>
      <c r="F319" s="197"/>
      <c r="G319" s="197"/>
      <c r="H319" s="169"/>
      <c r="I319" s="152"/>
      <c r="J319" s="152"/>
      <c r="K319" s="50"/>
      <c r="L319" s="152"/>
      <c r="M319" s="50"/>
      <c r="N319" s="152"/>
      <c r="O319" s="197"/>
      <c r="P319" s="197"/>
      <c r="Q319" s="197"/>
      <c r="R319" s="197"/>
      <c r="S319" s="197"/>
      <c r="T319" s="197"/>
      <c r="U319" s="197"/>
      <c r="V319" s="197"/>
      <c r="W319" s="197"/>
      <c r="X319" s="197"/>
      <c r="Y319" s="197"/>
      <c r="Z319" s="197"/>
    </row>
    <row r="320" ht="15.75" customHeight="1">
      <c r="A320" s="180"/>
      <c r="B320" s="197"/>
      <c r="C320" s="197"/>
      <c r="D320" s="197"/>
      <c r="E320" s="152"/>
      <c r="F320" s="197"/>
      <c r="G320" s="197"/>
      <c r="H320" s="197"/>
      <c r="I320" s="152"/>
      <c r="J320" s="50"/>
      <c r="K320" s="50"/>
      <c r="L320" s="152"/>
      <c r="M320" s="50"/>
      <c r="N320" s="152"/>
      <c r="O320" s="197"/>
      <c r="P320" s="197"/>
      <c r="Q320" s="197"/>
      <c r="R320" s="197"/>
      <c r="S320" s="197"/>
      <c r="T320" s="197"/>
      <c r="U320" s="197"/>
      <c r="V320" s="197"/>
      <c r="W320" s="197"/>
      <c r="X320" s="197"/>
      <c r="Y320" s="197"/>
      <c r="Z320" s="197"/>
    </row>
    <row r="321" ht="15.75" customHeight="1">
      <c r="A321" s="180"/>
      <c r="B321" s="197"/>
      <c r="C321" s="197"/>
      <c r="D321" s="197"/>
      <c r="E321" s="197"/>
      <c r="F321" s="197"/>
      <c r="G321" s="197"/>
      <c r="H321" s="169"/>
      <c r="I321" s="152"/>
      <c r="J321" s="50"/>
      <c r="K321" s="50"/>
      <c r="L321" s="50"/>
      <c r="M321" s="50"/>
      <c r="N321" s="152"/>
      <c r="O321" s="197"/>
      <c r="P321" s="197"/>
      <c r="Q321" s="197"/>
      <c r="R321" s="197"/>
      <c r="S321" s="197"/>
      <c r="T321" s="197"/>
      <c r="U321" s="197"/>
      <c r="V321" s="197"/>
      <c r="W321" s="197"/>
      <c r="X321" s="197"/>
      <c r="Y321" s="197"/>
      <c r="Z321" s="197"/>
    </row>
    <row r="322" ht="15.75" customHeight="1">
      <c r="A322" s="180"/>
      <c r="B322" s="197"/>
      <c r="C322" s="197"/>
      <c r="D322" s="197"/>
      <c r="E322" s="197"/>
      <c r="F322" s="197"/>
      <c r="G322" s="197"/>
      <c r="H322" s="169"/>
      <c r="I322" s="152"/>
      <c r="J322" s="50"/>
      <c r="K322" s="50"/>
      <c r="L322" s="50"/>
      <c r="M322" s="50"/>
      <c r="N322" s="152"/>
      <c r="O322" s="197"/>
      <c r="P322" s="197"/>
      <c r="Q322" s="197"/>
      <c r="R322" s="197"/>
      <c r="S322" s="197"/>
      <c r="T322" s="197"/>
      <c r="U322" s="197"/>
      <c r="V322" s="197"/>
      <c r="W322" s="197"/>
      <c r="X322" s="197"/>
      <c r="Y322" s="197"/>
      <c r="Z322" s="197"/>
    </row>
    <row r="323" ht="15.75" customHeight="1">
      <c r="A323" s="180"/>
      <c r="B323" s="197"/>
      <c r="C323" s="197"/>
      <c r="D323" s="197"/>
      <c r="E323" s="197"/>
      <c r="F323" s="197"/>
      <c r="G323" s="197"/>
      <c r="H323" s="169"/>
      <c r="I323" s="152"/>
      <c r="J323" s="50"/>
      <c r="K323" s="50"/>
      <c r="L323" s="50"/>
      <c r="M323" s="50"/>
      <c r="N323" s="152"/>
      <c r="O323" s="197"/>
      <c r="P323" s="197"/>
      <c r="Q323" s="197"/>
      <c r="R323" s="197"/>
      <c r="S323" s="197"/>
      <c r="T323" s="197"/>
      <c r="U323" s="197"/>
      <c r="V323" s="197"/>
      <c r="W323" s="197"/>
      <c r="X323" s="197"/>
      <c r="Y323" s="197"/>
      <c r="Z323" s="197"/>
    </row>
    <row r="324" ht="15.75" customHeight="1">
      <c r="A324" s="180"/>
      <c r="B324" s="197"/>
      <c r="C324" s="197"/>
      <c r="D324" s="197"/>
      <c r="E324" s="197"/>
      <c r="F324" s="197"/>
      <c r="G324" s="197"/>
      <c r="H324" s="169"/>
      <c r="I324" s="152"/>
      <c r="J324" s="50"/>
      <c r="K324" s="50"/>
      <c r="L324" s="50"/>
      <c r="M324" s="50"/>
      <c r="N324" s="152"/>
      <c r="O324" s="197"/>
      <c r="P324" s="197"/>
      <c r="Q324" s="197"/>
      <c r="R324" s="197"/>
      <c r="S324" s="197"/>
      <c r="T324" s="197"/>
      <c r="U324" s="197"/>
      <c r="V324" s="197"/>
      <c r="W324" s="197"/>
      <c r="X324" s="197"/>
      <c r="Y324" s="197"/>
      <c r="Z324" s="197"/>
    </row>
    <row r="325" ht="15.75" customHeight="1">
      <c r="A325" s="180"/>
      <c r="B325" s="197"/>
      <c r="C325" s="197"/>
      <c r="D325" s="197"/>
      <c r="E325" s="197"/>
      <c r="F325" s="197"/>
      <c r="G325" s="197"/>
      <c r="H325" s="169"/>
      <c r="I325" s="152"/>
      <c r="J325" s="50"/>
      <c r="K325" s="50"/>
      <c r="L325" s="50"/>
      <c r="M325" s="50"/>
      <c r="N325" s="152"/>
      <c r="O325" s="197"/>
      <c r="P325" s="197"/>
      <c r="Q325" s="197"/>
      <c r="R325" s="197"/>
      <c r="S325" s="197"/>
      <c r="T325" s="197"/>
      <c r="U325" s="197"/>
      <c r="V325" s="197"/>
      <c r="W325" s="197"/>
      <c r="X325" s="197"/>
      <c r="Y325" s="197"/>
      <c r="Z325" s="197"/>
    </row>
    <row r="326" ht="15.75" customHeight="1">
      <c r="A326" s="180"/>
      <c r="B326" s="197"/>
      <c r="C326" s="197"/>
      <c r="D326" s="197"/>
      <c r="E326" s="197"/>
      <c r="F326" s="197"/>
      <c r="G326" s="197"/>
      <c r="H326" s="169"/>
      <c r="I326" s="152"/>
      <c r="J326" s="50"/>
      <c r="K326" s="50"/>
      <c r="L326" s="50"/>
      <c r="M326" s="50"/>
      <c r="N326" s="152"/>
      <c r="O326" s="197"/>
      <c r="P326" s="197"/>
      <c r="Q326" s="197"/>
      <c r="R326" s="197"/>
      <c r="S326" s="197"/>
      <c r="T326" s="197"/>
      <c r="U326" s="197"/>
      <c r="V326" s="197"/>
      <c r="W326" s="197"/>
      <c r="X326" s="197"/>
      <c r="Y326" s="197"/>
      <c r="Z326" s="197"/>
    </row>
    <row r="327" ht="15.75" customHeight="1">
      <c r="A327" s="180"/>
      <c r="B327" s="197"/>
      <c r="C327" s="197"/>
      <c r="D327" s="197"/>
      <c r="E327" s="197"/>
      <c r="F327" s="197"/>
      <c r="G327" s="197"/>
      <c r="H327" s="169"/>
      <c r="I327" s="152"/>
      <c r="J327" s="50"/>
      <c r="K327" s="50"/>
      <c r="L327" s="50"/>
      <c r="M327" s="50"/>
      <c r="N327" s="152"/>
      <c r="O327" s="197"/>
      <c r="P327" s="197"/>
      <c r="Q327" s="197"/>
      <c r="R327" s="197"/>
      <c r="S327" s="197"/>
      <c r="T327" s="197"/>
      <c r="U327" s="197"/>
      <c r="V327" s="197"/>
      <c r="W327" s="197"/>
      <c r="X327" s="197"/>
      <c r="Y327" s="197"/>
      <c r="Z327" s="197"/>
    </row>
    <row r="328" ht="15.75" customHeight="1">
      <c r="A328" s="180"/>
      <c r="B328" s="197"/>
      <c r="C328" s="197"/>
      <c r="D328" s="197"/>
      <c r="E328" s="197"/>
      <c r="F328" s="197"/>
      <c r="G328" s="197"/>
      <c r="H328" s="197"/>
      <c r="I328" s="152"/>
      <c r="J328" s="50"/>
      <c r="K328" s="50"/>
      <c r="L328" s="50"/>
      <c r="M328" s="50"/>
      <c r="N328" s="152"/>
      <c r="O328" s="197"/>
      <c r="P328" s="197"/>
      <c r="Q328" s="197"/>
      <c r="R328" s="197"/>
      <c r="S328" s="197"/>
      <c r="T328" s="197"/>
      <c r="U328" s="197"/>
      <c r="V328" s="197"/>
      <c r="W328" s="197"/>
      <c r="X328" s="197"/>
      <c r="Y328" s="197"/>
      <c r="Z328" s="197"/>
    </row>
    <row r="329" ht="15.75" customHeight="1">
      <c r="A329" s="180"/>
      <c r="B329" s="197"/>
      <c r="C329" s="197"/>
      <c r="D329" s="197"/>
      <c r="E329" s="197"/>
      <c r="F329" s="197"/>
      <c r="G329" s="197"/>
      <c r="H329" s="197"/>
      <c r="I329" s="152"/>
      <c r="J329" s="50"/>
      <c r="K329" s="50"/>
      <c r="L329" s="50"/>
      <c r="M329" s="50"/>
      <c r="N329" s="152"/>
      <c r="O329" s="197"/>
      <c r="P329" s="197"/>
      <c r="Q329" s="197"/>
      <c r="R329" s="197"/>
      <c r="S329" s="197"/>
      <c r="T329" s="197"/>
      <c r="U329" s="197"/>
      <c r="V329" s="197"/>
      <c r="W329" s="197"/>
      <c r="X329" s="197"/>
      <c r="Y329" s="197"/>
      <c r="Z329" s="197"/>
    </row>
    <row r="330" ht="15.75" customHeight="1">
      <c r="A330" s="180"/>
      <c r="B330" s="197"/>
      <c r="C330" s="197"/>
      <c r="D330" s="197"/>
      <c r="E330" s="197"/>
      <c r="F330" s="197"/>
      <c r="G330" s="197"/>
      <c r="H330" s="169"/>
      <c r="I330" s="152"/>
      <c r="J330" s="50"/>
      <c r="K330" s="50"/>
      <c r="L330" s="50"/>
      <c r="M330" s="50"/>
      <c r="N330" s="152"/>
      <c r="O330" s="197"/>
      <c r="P330" s="197"/>
      <c r="Q330" s="197"/>
      <c r="R330" s="197"/>
      <c r="S330" s="197"/>
      <c r="T330" s="197"/>
      <c r="U330" s="197"/>
      <c r="V330" s="197"/>
      <c r="W330" s="197"/>
      <c r="X330" s="197"/>
      <c r="Y330" s="197"/>
      <c r="Z330" s="197"/>
    </row>
    <row r="331" ht="15.75" customHeight="1">
      <c r="A331" s="180"/>
      <c r="B331" s="197"/>
      <c r="C331" s="197"/>
      <c r="D331" s="197"/>
      <c r="E331" s="197"/>
      <c r="F331" s="197"/>
      <c r="G331" s="197"/>
      <c r="H331" s="169"/>
      <c r="I331" s="152"/>
      <c r="J331" s="50"/>
      <c r="K331" s="50"/>
      <c r="L331" s="50"/>
      <c r="M331" s="50"/>
      <c r="N331" s="152"/>
      <c r="O331" s="197"/>
      <c r="P331" s="197"/>
      <c r="Q331" s="197"/>
      <c r="R331" s="197"/>
      <c r="S331" s="197"/>
      <c r="T331" s="197"/>
      <c r="U331" s="197"/>
      <c r="V331" s="197"/>
      <c r="W331" s="197"/>
      <c r="X331" s="197"/>
      <c r="Y331" s="197"/>
      <c r="Z331" s="197"/>
    </row>
    <row r="332" ht="15.75" customHeight="1">
      <c r="A332" s="180"/>
      <c r="B332" s="197"/>
      <c r="C332" s="197"/>
      <c r="D332" s="197"/>
      <c r="E332" s="197"/>
      <c r="F332" s="197"/>
      <c r="G332" s="197"/>
      <c r="H332" s="169"/>
      <c r="I332" s="152"/>
      <c r="J332" s="50"/>
      <c r="K332" s="50"/>
      <c r="L332" s="50"/>
      <c r="M332" s="50"/>
      <c r="N332" s="152"/>
      <c r="O332" s="197"/>
      <c r="P332" s="197"/>
      <c r="Q332" s="197"/>
      <c r="R332" s="197"/>
      <c r="S332" s="197"/>
      <c r="T332" s="197"/>
      <c r="U332" s="197"/>
      <c r="V332" s="197"/>
      <c r="W332" s="197"/>
      <c r="X332" s="197"/>
      <c r="Y332" s="197"/>
      <c r="Z332" s="197"/>
    </row>
    <row r="333" ht="15.75" customHeight="1">
      <c r="A333" s="180"/>
      <c r="B333" s="197"/>
      <c r="C333" s="197"/>
      <c r="D333" s="197"/>
      <c r="E333" s="197"/>
      <c r="F333" s="197"/>
      <c r="G333" s="197"/>
      <c r="H333" s="169"/>
      <c r="I333" s="152"/>
      <c r="J333" s="50"/>
      <c r="K333" s="50"/>
      <c r="L333" s="50"/>
      <c r="M333" s="50"/>
      <c r="N333" s="152"/>
      <c r="O333" s="197"/>
      <c r="P333" s="197"/>
      <c r="Q333" s="197"/>
      <c r="R333" s="197"/>
      <c r="S333" s="197"/>
      <c r="T333" s="197"/>
      <c r="U333" s="197"/>
      <c r="V333" s="197"/>
      <c r="W333" s="197"/>
      <c r="X333" s="197"/>
      <c r="Y333" s="197"/>
      <c r="Z333" s="197"/>
    </row>
    <row r="334" ht="15.75" customHeight="1">
      <c r="A334" s="180"/>
      <c r="B334" s="197"/>
      <c r="C334" s="197"/>
      <c r="D334" s="197"/>
      <c r="E334" s="197"/>
      <c r="F334" s="197"/>
      <c r="G334" s="197"/>
      <c r="H334" s="169"/>
      <c r="I334" s="152"/>
      <c r="J334" s="50"/>
      <c r="K334" s="50"/>
      <c r="L334" s="50"/>
      <c r="M334" s="50"/>
      <c r="N334" s="152"/>
      <c r="O334" s="197"/>
      <c r="P334" s="197"/>
      <c r="Q334" s="197"/>
      <c r="R334" s="197"/>
      <c r="S334" s="197"/>
      <c r="T334" s="197"/>
      <c r="U334" s="197"/>
      <c r="V334" s="197"/>
      <c r="W334" s="197"/>
      <c r="X334" s="197"/>
      <c r="Y334" s="197"/>
      <c r="Z334" s="197"/>
    </row>
    <row r="335" ht="15.75" customHeight="1">
      <c r="A335" s="180"/>
      <c r="B335" s="197"/>
      <c r="C335" s="197"/>
      <c r="D335" s="197"/>
      <c r="E335" s="197"/>
      <c r="F335" s="197"/>
      <c r="G335" s="197"/>
      <c r="H335" s="169"/>
      <c r="I335" s="152"/>
      <c r="J335" s="50"/>
      <c r="K335" s="50"/>
      <c r="L335" s="50"/>
      <c r="M335" s="50"/>
      <c r="N335" s="152"/>
      <c r="O335" s="197"/>
      <c r="P335" s="197"/>
      <c r="Q335" s="197"/>
      <c r="R335" s="197"/>
      <c r="S335" s="197"/>
      <c r="T335" s="197"/>
      <c r="U335" s="197"/>
      <c r="V335" s="197"/>
      <c r="W335" s="197"/>
      <c r="X335" s="197"/>
      <c r="Y335" s="197"/>
      <c r="Z335" s="197"/>
    </row>
    <row r="336" ht="15.75" customHeight="1">
      <c r="A336" s="180"/>
      <c r="B336" s="197"/>
      <c r="C336" s="197"/>
      <c r="D336" s="197"/>
      <c r="E336" s="197"/>
      <c r="F336" s="197"/>
      <c r="G336" s="197"/>
      <c r="H336" s="169"/>
      <c r="I336" s="152"/>
      <c r="J336" s="50"/>
      <c r="K336" s="50"/>
      <c r="L336" s="50"/>
      <c r="M336" s="50"/>
      <c r="N336" s="152"/>
      <c r="O336" s="197"/>
      <c r="P336" s="197"/>
      <c r="Q336" s="197"/>
      <c r="R336" s="197"/>
      <c r="S336" s="197"/>
      <c r="T336" s="197"/>
      <c r="U336" s="197"/>
      <c r="V336" s="197"/>
      <c r="W336" s="197"/>
      <c r="X336" s="197"/>
      <c r="Y336" s="197"/>
      <c r="Z336" s="197"/>
    </row>
    <row r="337" ht="15.75" customHeight="1">
      <c r="A337" s="180"/>
      <c r="B337" s="197"/>
      <c r="C337" s="197"/>
      <c r="D337" s="197"/>
      <c r="E337" s="197"/>
      <c r="F337" s="197"/>
      <c r="G337" s="197"/>
      <c r="H337" s="169"/>
      <c r="I337" s="152"/>
      <c r="J337" s="50"/>
      <c r="K337" s="50"/>
      <c r="L337" s="50"/>
      <c r="M337" s="50"/>
      <c r="N337" s="152"/>
      <c r="O337" s="197"/>
      <c r="P337" s="197"/>
      <c r="Q337" s="197"/>
      <c r="R337" s="197"/>
      <c r="S337" s="197"/>
      <c r="T337" s="197"/>
      <c r="U337" s="197"/>
      <c r="V337" s="197"/>
      <c r="W337" s="197"/>
      <c r="X337" s="197"/>
      <c r="Y337" s="197"/>
      <c r="Z337" s="197"/>
    </row>
    <row r="338" ht="15.75" customHeight="1">
      <c r="A338" s="180"/>
      <c r="B338" s="197"/>
      <c r="C338" s="197"/>
      <c r="D338" s="197"/>
      <c r="E338" s="197"/>
      <c r="F338" s="197"/>
      <c r="G338" s="197"/>
      <c r="H338" s="169"/>
      <c r="I338" s="152"/>
      <c r="J338" s="50"/>
      <c r="K338" s="50"/>
      <c r="L338" s="50"/>
      <c r="M338" s="50"/>
      <c r="N338" s="152"/>
      <c r="O338" s="197"/>
      <c r="P338" s="197"/>
      <c r="Q338" s="197"/>
      <c r="R338" s="197"/>
      <c r="S338" s="197"/>
      <c r="T338" s="197"/>
      <c r="U338" s="197"/>
      <c r="V338" s="197"/>
      <c r="W338" s="197"/>
      <c r="X338" s="197"/>
      <c r="Y338" s="197"/>
      <c r="Z338" s="197"/>
    </row>
    <row r="339" ht="15.75" customHeight="1">
      <c r="A339" s="180"/>
      <c r="B339" s="197"/>
      <c r="C339" s="197"/>
      <c r="D339" s="197"/>
      <c r="E339" s="197"/>
      <c r="F339" s="197"/>
      <c r="G339" s="197"/>
      <c r="H339" s="169"/>
      <c r="I339" s="152"/>
      <c r="J339" s="50"/>
      <c r="K339" s="50"/>
      <c r="L339" s="50"/>
      <c r="M339" s="50"/>
      <c r="N339" s="152"/>
      <c r="O339" s="197"/>
      <c r="P339" s="197"/>
      <c r="Q339" s="197"/>
      <c r="R339" s="197"/>
      <c r="S339" s="197"/>
      <c r="T339" s="197"/>
      <c r="U339" s="197"/>
      <c r="V339" s="197"/>
      <c r="W339" s="197"/>
      <c r="X339" s="197"/>
      <c r="Y339" s="197"/>
      <c r="Z339" s="197"/>
    </row>
    <row r="340" ht="15.75" customHeight="1">
      <c r="A340" s="180"/>
      <c r="B340" s="197"/>
      <c r="C340" s="197"/>
      <c r="D340" s="197"/>
      <c r="E340" s="197"/>
      <c r="F340" s="197"/>
      <c r="G340" s="197"/>
      <c r="H340" s="169"/>
      <c r="I340" s="152"/>
      <c r="J340" s="50"/>
      <c r="K340" s="50"/>
      <c r="L340" s="50"/>
      <c r="M340" s="50"/>
      <c r="N340" s="152"/>
      <c r="O340" s="197"/>
      <c r="P340" s="197"/>
      <c r="Q340" s="197"/>
      <c r="R340" s="197"/>
      <c r="S340" s="197"/>
      <c r="T340" s="197"/>
      <c r="U340" s="197"/>
      <c r="V340" s="197"/>
      <c r="W340" s="197"/>
      <c r="X340" s="197"/>
      <c r="Y340" s="197"/>
      <c r="Z340" s="197"/>
    </row>
    <row r="341" ht="15.75" customHeight="1">
      <c r="A341" s="180"/>
      <c r="B341" s="197"/>
      <c r="C341" s="197"/>
      <c r="D341" s="197"/>
      <c r="E341" s="197"/>
      <c r="F341" s="197"/>
      <c r="G341" s="197"/>
      <c r="H341" s="169"/>
      <c r="I341" s="152"/>
      <c r="J341" s="50"/>
      <c r="K341" s="50"/>
      <c r="L341" s="50"/>
      <c r="M341" s="50"/>
      <c r="N341" s="152"/>
      <c r="O341" s="197"/>
      <c r="P341" s="197"/>
      <c r="Q341" s="197"/>
      <c r="R341" s="197"/>
      <c r="S341" s="197"/>
      <c r="T341" s="197"/>
      <c r="U341" s="197"/>
      <c r="V341" s="197"/>
      <c r="W341" s="197"/>
      <c r="X341" s="197"/>
      <c r="Y341" s="197"/>
      <c r="Z341" s="197"/>
    </row>
    <row r="342" ht="15.75" customHeight="1">
      <c r="A342" s="180"/>
      <c r="B342" s="197"/>
      <c r="C342" s="197"/>
      <c r="D342" s="152"/>
      <c r="E342" s="152"/>
      <c r="F342" s="197"/>
      <c r="G342" s="197"/>
      <c r="H342" s="169"/>
      <c r="I342" s="152"/>
      <c r="J342" s="50"/>
      <c r="K342" s="152"/>
      <c r="L342" s="152"/>
      <c r="M342" s="50"/>
      <c r="N342" s="152"/>
      <c r="O342" s="197"/>
      <c r="P342" s="197"/>
      <c r="Q342" s="197"/>
      <c r="R342" s="197"/>
      <c r="S342" s="197"/>
      <c r="T342" s="197"/>
      <c r="U342" s="197"/>
      <c r="V342" s="197"/>
      <c r="W342" s="197"/>
      <c r="X342" s="197"/>
      <c r="Y342" s="197"/>
      <c r="Z342" s="197"/>
    </row>
    <row r="343" ht="15.75" customHeight="1">
      <c r="A343" s="180"/>
      <c r="B343" s="197"/>
      <c r="C343" s="152"/>
      <c r="D343" s="152"/>
      <c r="E343" s="152"/>
      <c r="F343" s="152"/>
      <c r="G343" s="197"/>
      <c r="H343" s="169"/>
      <c r="I343" s="152"/>
      <c r="J343" s="152"/>
      <c r="K343" s="152"/>
      <c r="L343" s="152"/>
      <c r="M343" s="152"/>
      <c r="N343" s="152"/>
      <c r="O343" s="197"/>
      <c r="P343" s="197"/>
      <c r="Q343" s="197"/>
      <c r="R343" s="197"/>
      <c r="S343" s="197"/>
      <c r="T343" s="197"/>
      <c r="U343" s="197"/>
      <c r="V343" s="197"/>
      <c r="W343" s="197"/>
      <c r="X343" s="197"/>
      <c r="Y343" s="197"/>
      <c r="Z343" s="197"/>
    </row>
    <row r="344" ht="15.75" customHeight="1">
      <c r="A344" s="180"/>
      <c r="B344" s="197"/>
      <c r="C344" s="152"/>
      <c r="D344" s="152"/>
      <c r="E344" s="152"/>
      <c r="F344" s="152"/>
      <c r="G344" s="197"/>
      <c r="H344" s="197"/>
      <c r="I344" s="152"/>
      <c r="J344" s="152"/>
      <c r="K344" s="152"/>
      <c r="L344" s="152"/>
      <c r="M344" s="152"/>
      <c r="N344" s="152"/>
      <c r="O344" s="197"/>
      <c r="P344" s="197"/>
      <c r="Q344" s="197"/>
      <c r="R344" s="197"/>
      <c r="S344" s="197"/>
      <c r="T344" s="197"/>
      <c r="U344" s="197"/>
      <c r="V344" s="197"/>
      <c r="W344" s="197"/>
      <c r="X344" s="197"/>
      <c r="Y344" s="197"/>
      <c r="Z344" s="197"/>
    </row>
    <row r="345" ht="15.75" customHeight="1">
      <c r="A345" s="180"/>
      <c r="B345" s="197"/>
      <c r="C345" s="152"/>
      <c r="D345" s="152"/>
      <c r="E345" s="152"/>
      <c r="F345" s="152"/>
      <c r="G345" s="197"/>
      <c r="H345" s="169"/>
      <c r="I345" s="152"/>
      <c r="J345" s="152"/>
      <c r="K345" s="152"/>
      <c r="L345" s="152"/>
      <c r="M345" s="152"/>
      <c r="N345" s="152"/>
      <c r="O345" s="197"/>
      <c r="P345" s="197"/>
      <c r="Q345" s="197"/>
      <c r="R345" s="197"/>
      <c r="S345" s="197"/>
      <c r="T345" s="197"/>
      <c r="U345" s="197"/>
      <c r="V345" s="197"/>
      <c r="W345" s="197"/>
      <c r="X345" s="197"/>
      <c r="Y345" s="197"/>
      <c r="Z345" s="197"/>
    </row>
    <row r="346" ht="15.75" customHeight="1">
      <c r="A346" s="180"/>
      <c r="B346" s="197"/>
      <c r="C346" s="152"/>
      <c r="D346" s="152"/>
      <c r="E346" s="152"/>
      <c r="F346" s="152"/>
      <c r="G346" s="197"/>
      <c r="H346" s="169"/>
      <c r="I346" s="152"/>
      <c r="J346" s="152"/>
      <c r="K346" s="152"/>
      <c r="L346" s="152"/>
      <c r="M346" s="152"/>
      <c r="N346" s="152"/>
      <c r="O346" s="197"/>
      <c r="P346" s="197"/>
      <c r="Q346" s="197"/>
      <c r="R346" s="197"/>
      <c r="S346" s="197"/>
      <c r="T346" s="197"/>
      <c r="U346" s="197"/>
      <c r="V346" s="197"/>
      <c r="W346" s="197"/>
      <c r="X346" s="197"/>
      <c r="Y346" s="197"/>
      <c r="Z346" s="197"/>
    </row>
    <row r="347" ht="15.75" customHeight="1">
      <c r="A347" s="180"/>
      <c r="B347" s="197"/>
      <c r="C347" s="152"/>
      <c r="D347" s="152"/>
      <c r="E347" s="152"/>
      <c r="F347" s="197"/>
      <c r="G347" s="197"/>
      <c r="H347" s="169"/>
      <c r="I347" s="152"/>
      <c r="J347" s="152"/>
      <c r="K347" s="152"/>
      <c r="L347" s="152"/>
      <c r="M347" s="50"/>
      <c r="N347" s="152"/>
      <c r="O347" s="197"/>
      <c r="P347" s="197"/>
      <c r="Q347" s="197"/>
      <c r="R347" s="197"/>
      <c r="S347" s="197"/>
      <c r="T347" s="197"/>
      <c r="U347" s="197"/>
      <c r="V347" s="197"/>
      <c r="W347" s="197"/>
      <c r="X347" s="197"/>
      <c r="Y347" s="197"/>
      <c r="Z347" s="197"/>
    </row>
    <row r="348" ht="15.75" customHeight="1">
      <c r="A348" s="180"/>
      <c r="B348" s="197"/>
      <c r="C348" s="152"/>
      <c r="D348" s="152"/>
      <c r="E348" s="152"/>
      <c r="F348" s="197"/>
      <c r="G348" s="197"/>
      <c r="H348" s="169"/>
      <c r="I348" s="152"/>
      <c r="J348" s="152"/>
      <c r="K348" s="152"/>
      <c r="L348" s="152"/>
      <c r="M348" s="50"/>
      <c r="N348" s="152"/>
      <c r="O348" s="197"/>
      <c r="P348" s="197"/>
      <c r="Q348" s="197"/>
      <c r="R348" s="197"/>
      <c r="S348" s="197"/>
      <c r="T348" s="197"/>
      <c r="U348" s="197"/>
      <c r="V348" s="197"/>
      <c r="W348" s="197"/>
      <c r="X348" s="197"/>
      <c r="Y348" s="197"/>
      <c r="Z348" s="197"/>
    </row>
    <row r="349" ht="15.75" customHeight="1">
      <c r="A349" s="180"/>
      <c r="B349" s="197"/>
      <c r="C349" s="152"/>
      <c r="D349" s="152"/>
      <c r="E349" s="152"/>
      <c r="F349" s="152"/>
      <c r="G349" s="197"/>
      <c r="H349" s="197"/>
      <c r="I349" s="152"/>
      <c r="J349" s="152"/>
      <c r="K349" s="152"/>
      <c r="L349" s="152"/>
      <c r="M349" s="152"/>
      <c r="N349" s="152"/>
      <c r="O349" s="197"/>
      <c r="P349" s="197"/>
      <c r="Q349" s="197"/>
      <c r="R349" s="197"/>
      <c r="S349" s="197"/>
      <c r="T349" s="197"/>
      <c r="U349" s="197"/>
      <c r="V349" s="197"/>
      <c r="W349" s="197"/>
      <c r="X349" s="197"/>
      <c r="Y349" s="197"/>
      <c r="Z349" s="197"/>
    </row>
    <row r="350" ht="15.75" customHeight="1">
      <c r="A350" s="180"/>
      <c r="B350" s="197"/>
      <c r="C350" s="152"/>
      <c r="D350" s="152"/>
      <c r="E350" s="152"/>
      <c r="F350" s="152"/>
      <c r="G350" s="197"/>
      <c r="H350" s="169"/>
      <c r="I350" s="152"/>
      <c r="J350" s="152"/>
      <c r="K350" s="152"/>
      <c r="L350" s="152"/>
      <c r="M350" s="152"/>
      <c r="N350" s="152"/>
      <c r="O350" s="197"/>
      <c r="P350" s="197"/>
      <c r="Q350" s="197"/>
      <c r="R350" s="197"/>
      <c r="S350" s="197"/>
      <c r="T350" s="197"/>
      <c r="U350" s="197"/>
      <c r="V350" s="197"/>
      <c r="W350" s="197"/>
      <c r="X350" s="197"/>
      <c r="Y350" s="197"/>
      <c r="Z350" s="197"/>
    </row>
    <row r="351" ht="15.75" customHeight="1">
      <c r="A351" s="180"/>
      <c r="B351" s="197"/>
      <c r="C351" s="152"/>
      <c r="D351" s="197"/>
      <c r="E351" s="152"/>
      <c r="F351" s="197"/>
      <c r="G351" s="197"/>
      <c r="H351" s="197"/>
      <c r="I351" s="152"/>
      <c r="J351" s="152"/>
      <c r="K351" s="50"/>
      <c r="L351" s="152"/>
      <c r="M351" s="50"/>
      <c r="N351" s="152"/>
      <c r="O351" s="197"/>
      <c r="P351" s="197"/>
      <c r="Q351" s="197"/>
      <c r="R351" s="197"/>
      <c r="S351" s="197"/>
      <c r="T351" s="197"/>
      <c r="U351" s="197"/>
      <c r="V351" s="197"/>
      <c r="W351" s="197"/>
      <c r="X351" s="197"/>
      <c r="Y351" s="197"/>
      <c r="Z351" s="197"/>
    </row>
    <row r="352" ht="15.75" customHeight="1">
      <c r="A352" s="180"/>
      <c r="B352" s="197"/>
      <c r="C352" s="197"/>
      <c r="D352" s="152"/>
      <c r="E352" s="152"/>
      <c r="F352" s="197"/>
      <c r="G352" s="197"/>
      <c r="H352" s="169"/>
      <c r="I352" s="152"/>
      <c r="J352" s="50"/>
      <c r="K352" s="152"/>
      <c r="L352" s="152"/>
      <c r="M352" s="50"/>
      <c r="N352" s="152"/>
      <c r="O352" s="197"/>
      <c r="P352" s="197"/>
      <c r="Q352" s="197"/>
      <c r="R352" s="197"/>
      <c r="S352" s="197"/>
      <c r="T352" s="197"/>
      <c r="U352" s="197"/>
      <c r="V352" s="197"/>
      <c r="W352" s="197"/>
      <c r="X352" s="197"/>
      <c r="Y352" s="197"/>
      <c r="Z352" s="197"/>
    </row>
    <row r="353" ht="15.75" customHeight="1">
      <c r="A353" s="180"/>
      <c r="B353" s="197"/>
      <c r="C353" s="152"/>
      <c r="D353" s="152"/>
      <c r="E353" s="152"/>
      <c r="F353" s="152"/>
      <c r="G353" s="197"/>
      <c r="H353" s="169"/>
      <c r="I353" s="152"/>
      <c r="J353" s="152"/>
      <c r="K353" s="152"/>
      <c r="L353" s="152"/>
      <c r="M353" s="152"/>
      <c r="N353" s="152"/>
      <c r="O353" s="197"/>
      <c r="P353" s="197"/>
      <c r="Q353" s="197"/>
      <c r="R353" s="197"/>
      <c r="S353" s="197"/>
      <c r="T353" s="197"/>
      <c r="U353" s="197"/>
      <c r="V353" s="197"/>
      <c r="W353" s="197"/>
      <c r="X353" s="197"/>
      <c r="Y353" s="197"/>
      <c r="Z353" s="197"/>
    </row>
    <row r="354" ht="15.75" customHeight="1">
      <c r="A354" s="180"/>
      <c r="B354" s="197"/>
      <c r="C354" s="197"/>
      <c r="D354" s="197"/>
      <c r="E354" s="197"/>
      <c r="F354" s="197"/>
      <c r="G354" s="197"/>
      <c r="H354" s="169"/>
      <c r="I354" s="152"/>
      <c r="J354" s="50"/>
      <c r="K354" s="50"/>
      <c r="L354" s="50"/>
      <c r="M354" s="50"/>
      <c r="N354" s="152"/>
      <c r="O354" s="197"/>
      <c r="P354" s="197"/>
      <c r="Q354" s="197"/>
      <c r="R354" s="197"/>
      <c r="S354" s="197"/>
      <c r="T354" s="197"/>
      <c r="U354" s="197"/>
      <c r="V354" s="197"/>
      <c r="W354" s="197"/>
      <c r="X354" s="197"/>
      <c r="Y354" s="197"/>
      <c r="Z354" s="197"/>
    </row>
    <row r="355" ht="15.75" customHeight="1">
      <c r="A355" s="180"/>
      <c r="B355" s="197"/>
      <c r="C355" s="197"/>
      <c r="D355" s="197"/>
      <c r="E355" s="152"/>
      <c r="F355" s="197"/>
      <c r="G355" s="197"/>
      <c r="H355" s="169"/>
      <c r="I355" s="152"/>
      <c r="J355" s="50"/>
      <c r="K355" s="50"/>
      <c r="L355" s="152"/>
      <c r="M355" s="50"/>
      <c r="N355" s="152"/>
      <c r="O355" s="197"/>
      <c r="P355" s="197"/>
      <c r="Q355" s="197"/>
      <c r="R355" s="197"/>
      <c r="S355" s="197"/>
      <c r="T355" s="197"/>
      <c r="U355" s="197"/>
      <c r="V355" s="197"/>
      <c r="W355" s="197"/>
      <c r="X355" s="197"/>
      <c r="Y355" s="197"/>
      <c r="Z355" s="197"/>
    </row>
    <row r="356" ht="15.75" customHeight="1">
      <c r="A356" s="180"/>
      <c r="B356" s="197"/>
      <c r="C356" s="197"/>
      <c r="D356" s="152"/>
      <c r="E356" s="152"/>
      <c r="F356" s="152"/>
      <c r="G356" s="197"/>
      <c r="H356" s="197"/>
      <c r="I356" s="152"/>
      <c r="J356" s="50"/>
      <c r="K356" s="152"/>
      <c r="L356" s="152"/>
      <c r="M356" s="152"/>
      <c r="N356" s="152"/>
      <c r="O356" s="197"/>
      <c r="P356" s="197"/>
      <c r="Q356" s="197"/>
      <c r="R356" s="197"/>
      <c r="S356" s="197"/>
      <c r="T356" s="197"/>
      <c r="U356" s="197"/>
      <c r="V356" s="197"/>
      <c r="W356" s="197"/>
      <c r="X356" s="197"/>
      <c r="Y356" s="197"/>
      <c r="Z356" s="197"/>
    </row>
    <row r="357" ht="15.75" customHeight="1">
      <c r="A357" s="180"/>
      <c r="B357" s="197"/>
      <c r="C357" s="197"/>
      <c r="D357" s="152"/>
      <c r="E357" s="152"/>
      <c r="F357" s="152"/>
      <c r="G357" s="197"/>
      <c r="H357" s="197"/>
      <c r="I357" s="152"/>
      <c r="J357" s="50"/>
      <c r="K357" s="152"/>
      <c r="L357" s="152"/>
      <c r="M357" s="152"/>
      <c r="N357" s="152"/>
      <c r="O357" s="197"/>
      <c r="P357" s="197"/>
      <c r="Q357" s="197"/>
      <c r="R357" s="197"/>
      <c r="S357" s="197"/>
      <c r="T357" s="197"/>
      <c r="U357" s="197"/>
      <c r="V357" s="197"/>
      <c r="W357" s="197"/>
      <c r="X357" s="197"/>
      <c r="Y357" s="197"/>
      <c r="Z357" s="197"/>
    </row>
    <row r="358" ht="15.75" customHeight="1">
      <c r="A358" s="180"/>
      <c r="B358" s="197"/>
      <c r="C358" s="152"/>
      <c r="D358" s="152"/>
      <c r="E358" s="152"/>
      <c r="F358" s="152"/>
      <c r="G358" s="197"/>
      <c r="H358" s="197"/>
      <c r="I358" s="152"/>
      <c r="J358" s="152"/>
      <c r="K358" s="152"/>
      <c r="L358" s="152"/>
      <c r="M358" s="152"/>
      <c r="N358" s="152"/>
      <c r="O358" s="197"/>
      <c r="P358" s="197"/>
      <c r="Q358" s="197"/>
      <c r="R358" s="197"/>
      <c r="S358" s="197"/>
      <c r="T358" s="197"/>
      <c r="U358" s="197"/>
      <c r="V358" s="197"/>
      <c r="W358" s="197"/>
      <c r="X358" s="197"/>
      <c r="Y358" s="197"/>
      <c r="Z358" s="197"/>
    </row>
    <row r="359" ht="15.75" customHeight="1">
      <c r="A359" s="180"/>
      <c r="B359" s="197"/>
      <c r="C359" s="152"/>
      <c r="D359" s="152"/>
      <c r="E359" s="152"/>
      <c r="F359" s="152"/>
      <c r="G359" s="197"/>
      <c r="H359" s="197"/>
      <c r="I359" s="152"/>
      <c r="J359" s="152"/>
      <c r="K359" s="152"/>
      <c r="L359" s="152"/>
      <c r="M359" s="152"/>
      <c r="N359" s="152"/>
      <c r="O359" s="197"/>
      <c r="P359" s="197"/>
      <c r="Q359" s="197"/>
      <c r="R359" s="197"/>
      <c r="S359" s="197"/>
      <c r="T359" s="197"/>
      <c r="U359" s="197"/>
      <c r="V359" s="197"/>
      <c r="W359" s="197"/>
      <c r="X359" s="197"/>
      <c r="Y359" s="197"/>
      <c r="Z359" s="197"/>
    </row>
    <row r="360" ht="15.75" customHeight="1">
      <c r="A360" s="180"/>
      <c r="B360" s="197"/>
      <c r="C360" s="152"/>
      <c r="D360" s="152"/>
      <c r="E360" s="152"/>
      <c r="F360" s="197"/>
      <c r="G360" s="197"/>
      <c r="H360" s="197"/>
      <c r="I360" s="152"/>
      <c r="J360" s="152"/>
      <c r="K360" s="152"/>
      <c r="L360" s="152"/>
      <c r="M360" s="50"/>
      <c r="N360" s="152"/>
      <c r="O360" s="197"/>
      <c r="P360" s="197"/>
      <c r="Q360" s="197"/>
      <c r="R360" s="197"/>
      <c r="S360" s="197"/>
      <c r="T360" s="197"/>
      <c r="U360" s="197"/>
      <c r="V360" s="197"/>
      <c r="W360" s="197"/>
      <c r="X360" s="197"/>
      <c r="Y360" s="197"/>
      <c r="Z360" s="197"/>
    </row>
    <row r="361" ht="15.75" customHeight="1">
      <c r="A361" s="180"/>
      <c r="B361" s="197"/>
      <c r="C361" s="152"/>
      <c r="D361" s="197"/>
      <c r="E361" s="152"/>
      <c r="F361" s="197"/>
      <c r="G361" s="197"/>
      <c r="H361" s="197"/>
      <c r="I361" s="152"/>
      <c r="J361" s="152"/>
      <c r="K361" s="50"/>
      <c r="L361" s="152"/>
      <c r="M361" s="50"/>
      <c r="N361" s="152"/>
      <c r="O361" s="197"/>
      <c r="P361" s="197"/>
      <c r="Q361" s="197"/>
      <c r="R361" s="197"/>
      <c r="S361" s="197"/>
      <c r="T361" s="197"/>
      <c r="U361" s="197"/>
      <c r="V361" s="197"/>
      <c r="W361" s="197"/>
      <c r="X361" s="197"/>
      <c r="Y361" s="197"/>
      <c r="Z361" s="197"/>
    </row>
    <row r="362" ht="15.75" customHeight="1">
      <c r="A362" s="180"/>
      <c r="B362" s="197"/>
      <c r="C362" s="197"/>
      <c r="D362" s="197"/>
      <c r="E362" s="197"/>
      <c r="F362" s="197"/>
      <c r="G362" s="197"/>
      <c r="H362" s="197"/>
      <c r="I362" s="152"/>
      <c r="J362" s="50"/>
      <c r="K362" s="50"/>
      <c r="L362" s="50"/>
      <c r="M362" s="50"/>
      <c r="N362" s="152"/>
      <c r="O362" s="197"/>
      <c r="P362" s="197"/>
      <c r="Q362" s="197"/>
      <c r="R362" s="197"/>
      <c r="S362" s="197"/>
      <c r="T362" s="197"/>
      <c r="U362" s="197"/>
      <c r="V362" s="197"/>
      <c r="W362" s="197"/>
      <c r="X362" s="197"/>
      <c r="Y362" s="197"/>
      <c r="Z362" s="197"/>
    </row>
    <row r="363" ht="15.75" customHeight="1">
      <c r="A363" s="180"/>
      <c r="B363" s="197"/>
      <c r="C363" s="197"/>
      <c r="D363" s="197"/>
      <c r="E363" s="197"/>
      <c r="F363" s="197"/>
      <c r="G363" s="197"/>
      <c r="H363" s="197"/>
      <c r="I363" s="152"/>
      <c r="J363" s="50"/>
      <c r="K363" s="50"/>
      <c r="L363" s="50"/>
      <c r="M363" s="50"/>
      <c r="N363" s="152"/>
      <c r="O363" s="197"/>
      <c r="P363" s="197"/>
      <c r="Q363" s="197"/>
      <c r="R363" s="197"/>
      <c r="S363" s="197"/>
      <c r="T363" s="197"/>
      <c r="U363" s="197"/>
      <c r="V363" s="197"/>
      <c r="W363" s="197"/>
      <c r="X363" s="197"/>
      <c r="Y363" s="197"/>
      <c r="Z363" s="197"/>
    </row>
    <row r="364" ht="15.75" customHeight="1">
      <c r="A364" s="180"/>
      <c r="B364" s="197"/>
      <c r="C364" s="197"/>
      <c r="D364" s="197"/>
      <c r="E364" s="197"/>
      <c r="F364" s="197"/>
      <c r="G364" s="197"/>
      <c r="H364" s="197"/>
      <c r="I364" s="152"/>
      <c r="J364" s="50"/>
      <c r="K364" s="50"/>
      <c r="L364" s="50"/>
      <c r="M364" s="50"/>
      <c r="N364" s="152"/>
      <c r="O364" s="197"/>
      <c r="P364" s="197"/>
      <c r="Q364" s="197"/>
      <c r="R364" s="197"/>
      <c r="S364" s="197"/>
      <c r="T364" s="197"/>
      <c r="U364" s="197"/>
      <c r="V364" s="197"/>
      <c r="W364" s="197"/>
      <c r="X364" s="197"/>
      <c r="Y364" s="197"/>
      <c r="Z364" s="197"/>
    </row>
    <row r="365" ht="15.75" customHeight="1">
      <c r="A365" s="180"/>
      <c r="B365" s="197"/>
      <c r="C365" s="197"/>
      <c r="D365" s="197"/>
      <c r="E365" s="197"/>
      <c r="F365" s="197"/>
      <c r="G365" s="197"/>
      <c r="H365" s="169"/>
      <c r="I365" s="152"/>
      <c r="J365" s="50"/>
      <c r="K365" s="50"/>
      <c r="L365" s="50"/>
      <c r="M365" s="50"/>
      <c r="N365" s="152"/>
      <c r="O365" s="197"/>
      <c r="P365" s="197"/>
      <c r="Q365" s="197"/>
      <c r="R365" s="197"/>
      <c r="S365" s="197"/>
      <c r="T365" s="197"/>
      <c r="U365" s="197"/>
      <c r="V365" s="197"/>
      <c r="W365" s="197"/>
      <c r="X365" s="197"/>
      <c r="Y365" s="197"/>
      <c r="Z365" s="197"/>
    </row>
    <row r="366" ht="15.75" customHeight="1">
      <c r="A366" s="180"/>
      <c r="B366" s="197"/>
      <c r="C366" s="197"/>
      <c r="D366" s="197"/>
      <c r="E366" s="197"/>
      <c r="F366" s="197"/>
      <c r="G366" s="197"/>
      <c r="H366" s="169"/>
      <c r="I366" s="152"/>
      <c r="J366" s="50"/>
      <c r="K366" s="50"/>
      <c r="L366" s="50"/>
      <c r="M366" s="50"/>
      <c r="N366" s="152"/>
      <c r="O366" s="197"/>
      <c r="P366" s="197"/>
      <c r="Q366" s="197"/>
      <c r="R366" s="197"/>
      <c r="S366" s="197"/>
      <c r="T366" s="197"/>
      <c r="U366" s="197"/>
      <c r="V366" s="197"/>
      <c r="W366" s="197"/>
      <c r="X366" s="197"/>
      <c r="Y366" s="197"/>
      <c r="Z366" s="197"/>
    </row>
    <row r="367" ht="15.75" customHeight="1">
      <c r="A367" s="180"/>
      <c r="B367" s="197"/>
      <c r="C367" s="197"/>
      <c r="D367" s="197"/>
      <c r="E367" s="197"/>
      <c r="F367" s="197"/>
      <c r="G367" s="197"/>
      <c r="H367" s="197"/>
      <c r="I367" s="152"/>
      <c r="J367" s="50"/>
      <c r="K367" s="50"/>
      <c r="L367" s="50"/>
      <c r="M367" s="50"/>
      <c r="N367" s="152"/>
      <c r="O367" s="197"/>
      <c r="P367" s="197"/>
      <c r="Q367" s="197"/>
      <c r="R367" s="197"/>
      <c r="S367" s="197"/>
      <c r="T367" s="197"/>
      <c r="U367" s="197"/>
      <c r="V367" s="197"/>
      <c r="W367" s="197"/>
      <c r="X367" s="197"/>
      <c r="Y367" s="197"/>
      <c r="Z367" s="197"/>
    </row>
    <row r="368" ht="15.75" customHeight="1">
      <c r="A368" s="180"/>
      <c r="B368" s="197"/>
      <c r="C368" s="197"/>
      <c r="D368" s="152"/>
      <c r="E368" s="152"/>
      <c r="F368" s="197"/>
      <c r="G368" s="197"/>
      <c r="H368" s="197"/>
      <c r="I368" s="152"/>
      <c r="J368" s="50"/>
      <c r="K368" s="152"/>
      <c r="L368" s="152"/>
      <c r="M368" s="50"/>
      <c r="N368" s="152"/>
      <c r="O368" s="197"/>
      <c r="P368" s="197"/>
      <c r="Q368" s="197"/>
      <c r="R368" s="197"/>
      <c r="S368" s="197"/>
      <c r="T368" s="197"/>
      <c r="U368" s="197"/>
      <c r="V368" s="197"/>
      <c r="W368" s="197"/>
      <c r="X368" s="197"/>
      <c r="Y368" s="197"/>
      <c r="Z368" s="197"/>
    </row>
    <row r="369" ht="15.75" customHeight="1">
      <c r="A369" s="180"/>
      <c r="B369" s="197"/>
      <c r="C369" s="197"/>
      <c r="D369" s="152"/>
      <c r="E369" s="152"/>
      <c r="F369" s="197"/>
      <c r="G369" s="197"/>
      <c r="H369" s="197"/>
      <c r="I369" s="152"/>
      <c r="J369" s="50"/>
      <c r="K369" s="152"/>
      <c r="L369" s="152"/>
      <c r="M369" s="50"/>
      <c r="N369" s="152"/>
      <c r="O369" s="197"/>
      <c r="P369" s="197"/>
      <c r="Q369" s="197"/>
      <c r="R369" s="197"/>
      <c r="S369" s="197"/>
      <c r="T369" s="197"/>
      <c r="U369" s="197"/>
      <c r="V369" s="197"/>
      <c r="W369" s="197"/>
      <c r="X369" s="197"/>
      <c r="Y369" s="197"/>
      <c r="Z369" s="197"/>
    </row>
    <row r="370" ht="15.75" customHeight="1">
      <c r="A370" s="180"/>
      <c r="B370" s="197"/>
      <c r="C370" s="152"/>
      <c r="D370" s="152"/>
      <c r="E370" s="152"/>
      <c r="F370" s="152"/>
      <c r="G370" s="197"/>
      <c r="H370" s="169"/>
      <c r="I370" s="152"/>
      <c r="J370" s="152"/>
      <c r="K370" s="152"/>
      <c r="L370" s="152"/>
      <c r="M370" s="152"/>
      <c r="N370" s="152"/>
      <c r="O370" s="197"/>
      <c r="P370" s="197"/>
      <c r="Q370" s="197"/>
      <c r="R370" s="197"/>
      <c r="S370" s="197"/>
      <c r="T370" s="197"/>
      <c r="U370" s="197"/>
      <c r="V370" s="197"/>
      <c r="W370" s="197"/>
      <c r="X370" s="197"/>
      <c r="Y370" s="197"/>
      <c r="Z370" s="197"/>
    </row>
    <row r="371" ht="15.75" customHeight="1">
      <c r="A371" s="180"/>
      <c r="B371" s="197"/>
      <c r="C371" s="197"/>
      <c r="D371" s="152"/>
      <c r="E371" s="152"/>
      <c r="F371" s="152"/>
      <c r="G371" s="197"/>
      <c r="H371" s="197"/>
      <c r="I371" s="152"/>
      <c r="J371" s="50"/>
      <c r="K371" s="152"/>
      <c r="L371" s="152"/>
      <c r="M371" s="152"/>
      <c r="N371" s="152"/>
      <c r="O371" s="197"/>
      <c r="P371" s="197"/>
      <c r="Q371" s="197"/>
      <c r="R371" s="197"/>
      <c r="S371" s="197"/>
      <c r="T371" s="197"/>
      <c r="U371" s="197"/>
      <c r="V371" s="197"/>
      <c r="W371" s="197"/>
      <c r="X371" s="197"/>
      <c r="Y371" s="197"/>
      <c r="Z371" s="197"/>
    </row>
    <row r="372" ht="15.75" customHeight="1">
      <c r="A372" s="180"/>
      <c r="B372" s="197"/>
      <c r="C372" s="152"/>
      <c r="D372" s="152"/>
      <c r="E372" s="152"/>
      <c r="F372" s="152"/>
      <c r="G372" s="197"/>
      <c r="H372" s="197"/>
      <c r="I372" s="152"/>
      <c r="J372" s="152"/>
      <c r="K372" s="152"/>
      <c r="L372" s="152"/>
      <c r="M372" s="152"/>
      <c r="N372" s="152"/>
      <c r="O372" s="197"/>
      <c r="P372" s="197"/>
      <c r="Q372" s="197"/>
      <c r="R372" s="197"/>
      <c r="S372" s="197"/>
      <c r="T372" s="197"/>
      <c r="U372" s="197"/>
      <c r="V372" s="197"/>
      <c r="W372" s="197"/>
      <c r="X372" s="197"/>
      <c r="Y372" s="197"/>
      <c r="Z372" s="197"/>
    </row>
    <row r="373" ht="15.75" customHeight="1">
      <c r="A373" s="180"/>
      <c r="B373" s="197"/>
      <c r="C373" s="152"/>
      <c r="D373" s="152"/>
      <c r="E373" s="152"/>
      <c r="F373" s="152"/>
      <c r="G373" s="197"/>
      <c r="H373" s="169"/>
      <c r="I373" s="152"/>
      <c r="J373" s="152"/>
      <c r="K373" s="152"/>
      <c r="L373" s="152"/>
      <c r="M373" s="152"/>
      <c r="N373" s="152"/>
      <c r="O373" s="197"/>
      <c r="P373" s="197"/>
      <c r="Q373" s="197"/>
      <c r="R373" s="197"/>
      <c r="S373" s="197"/>
      <c r="T373" s="197"/>
      <c r="U373" s="197"/>
      <c r="V373" s="197"/>
      <c r="W373" s="197"/>
      <c r="X373" s="197"/>
      <c r="Y373" s="197"/>
      <c r="Z373" s="197"/>
    </row>
    <row r="374" ht="15.75" customHeight="1">
      <c r="A374" s="180"/>
      <c r="B374" s="197"/>
      <c r="C374" s="152"/>
      <c r="D374" s="152"/>
      <c r="E374" s="152"/>
      <c r="F374" s="152"/>
      <c r="G374" s="197"/>
      <c r="H374" s="197"/>
      <c r="I374" s="152"/>
      <c r="J374" s="152"/>
      <c r="K374" s="152"/>
      <c r="L374" s="152"/>
      <c r="M374" s="152"/>
      <c r="N374" s="152"/>
      <c r="O374" s="197"/>
      <c r="P374" s="197"/>
      <c r="Q374" s="197"/>
      <c r="R374" s="197"/>
      <c r="S374" s="197"/>
      <c r="T374" s="197"/>
      <c r="U374" s="197"/>
      <c r="V374" s="197"/>
      <c r="W374" s="197"/>
      <c r="X374" s="197"/>
      <c r="Y374" s="197"/>
      <c r="Z374" s="197"/>
    </row>
    <row r="375" ht="15.75" customHeight="1">
      <c r="A375" s="180"/>
      <c r="B375" s="197"/>
      <c r="C375" s="152"/>
      <c r="D375" s="152"/>
      <c r="E375" s="152"/>
      <c r="F375" s="152"/>
      <c r="G375" s="197"/>
      <c r="H375" s="169"/>
      <c r="I375" s="152"/>
      <c r="J375" s="152"/>
      <c r="K375" s="152"/>
      <c r="L375" s="152"/>
      <c r="M375" s="152"/>
      <c r="N375" s="152"/>
      <c r="O375" s="197"/>
      <c r="P375" s="197"/>
      <c r="Q375" s="197"/>
      <c r="R375" s="197"/>
      <c r="S375" s="197"/>
      <c r="T375" s="197"/>
      <c r="U375" s="197"/>
      <c r="V375" s="197"/>
      <c r="W375" s="197"/>
      <c r="X375" s="197"/>
      <c r="Y375" s="197"/>
      <c r="Z375" s="197"/>
    </row>
    <row r="376" ht="15.75" customHeight="1">
      <c r="A376" s="180"/>
      <c r="B376" s="197"/>
      <c r="C376" s="152"/>
      <c r="D376" s="152"/>
      <c r="E376" s="152"/>
      <c r="F376" s="152"/>
      <c r="G376" s="197"/>
      <c r="H376" s="197"/>
      <c r="I376" s="152"/>
      <c r="J376" s="152"/>
      <c r="K376" s="152"/>
      <c r="L376" s="152"/>
      <c r="M376" s="152"/>
      <c r="N376" s="152"/>
      <c r="O376" s="197"/>
      <c r="P376" s="197"/>
      <c r="Q376" s="197"/>
      <c r="R376" s="197"/>
      <c r="S376" s="197"/>
      <c r="T376" s="197"/>
      <c r="U376" s="197"/>
      <c r="V376" s="197"/>
      <c r="W376" s="197"/>
      <c r="X376" s="197"/>
      <c r="Y376" s="197"/>
      <c r="Z376" s="197"/>
    </row>
    <row r="377" ht="15.75" customHeight="1">
      <c r="A377" s="180"/>
      <c r="B377" s="197"/>
      <c r="C377" s="197"/>
      <c r="D377" s="152"/>
      <c r="E377" s="152"/>
      <c r="F377" s="152"/>
      <c r="G377" s="197"/>
      <c r="H377" s="197"/>
      <c r="I377" s="152"/>
      <c r="J377" s="50"/>
      <c r="K377" s="152"/>
      <c r="L377" s="152"/>
      <c r="M377" s="152"/>
      <c r="N377" s="152"/>
      <c r="O377" s="197"/>
      <c r="P377" s="197"/>
      <c r="Q377" s="197"/>
      <c r="R377" s="197"/>
      <c r="S377" s="197"/>
      <c r="T377" s="197"/>
      <c r="U377" s="197"/>
      <c r="V377" s="197"/>
      <c r="W377" s="197"/>
      <c r="X377" s="197"/>
      <c r="Y377" s="197"/>
      <c r="Z377" s="197"/>
    </row>
    <row r="378" ht="15.75" customHeight="1">
      <c r="A378" s="180"/>
      <c r="B378" s="197"/>
      <c r="C378" s="152"/>
      <c r="D378" s="152"/>
      <c r="E378" s="152"/>
      <c r="F378" s="152"/>
      <c r="G378" s="197"/>
      <c r="H378" s="169"/>
      <c r="I378" s="152"/>
      <c r="J378" s="152"/>
      <c r="K378" s="152"/>
      <c r="L378" s="152"/>
      <c r="M378" s="152"/>
      <c r="N378" s="152"/>
      <c r="O378" s="197"/>
      <c r="P378" s="197"/>
      <c r="Q378" s="197"/>
      <c r="R378" s="197"/>
      <c r="S378" s="197"/>
      <c r="T378" s="197"/>
      <c r="U378" s="197"/>
      <c r="V378" s="197"/>
      <c r="W378" s="197"/>
      <c r="X378" s="197"/>
      <c r="Y378" s="197"/>
      <c r="Z378" s="197"/>
    </row>
    <row r="379" ht="15.75" customHeight="1">
      <c r="A379" s="180"/>
      <c r="B379" s="197"/>
      <c r="C379" s="152"/>
      <c r="D379" s="152"/>
      <c r="E379" s="152"/>
      <c r="F379" s="152"/>
      <c r="G379" s="197"/>
      <c r="H379" s="169"/>
      <c r="I379" s="152"/>
      <c r="J379" s="152"/>
      <c r="K379" s="152"/>
      <c r="L379" s="152"/>
      <c r="M379" s="152"/>
      <c r="N379" s="152"/>
      <c r="O379" s="197"/>
      <c r="P379" s="197"/>
      <c r="Q379" s="197"/>
      <c r="R379" s="197"/>
      <c r="S379" s="197"/>
      <c r="T379" s="197"/>
      <c r="U379" s="197"/>
      <c r="V379" s="197"/>
      <c r="W379" s="197"/>
      <c r="X379" s="197"/>
      <c r="Y379" s="197"/>
      <c r="Z379" s="197"/>
    </row>
    <row r="380" ht="15.75" customHeight="1">
      <c r="A380" s="180"/>
      <c r="B380" s="197"/>
      <c r="C380" s="152"/>
      <c r="D380" s="152"/>
      <c r="E380" s="152"/>
      <c r="F380" s="152"/>
      <c r="G380" s="197"/>
      <c r="H380" s="197"/>
      <c r="I380" s="152"/>
      <c r="J380" s="152"/>
      <c r="K380" s="152"/>
      <c r="L380" s="152"/>
      <c r="M380" s="152"/>
      <c r="N380" s="152"/>
      <c r="O380" s="197"/>
      <c r="P380" s="197"/>
      <c r="Q380" s="197"/>
      <c r="R380" s="197"/>
      <c r="S380" s="197"/>
      <c r="T380" s="197"/>
      <c r="U380" s="197"/>
      <c r="V380" s="197"/>
      <c r="W380" s="197"/>
      <c r="X380" s="197"/>
      <c r="Y380" s="197"/>
      <c r="Z380" s="197"/>
    </row>
    <row r="381" ht="15.75" customHeight="1">
      <c r="A381" s="180"/>
      <c r="B381" s="197"/>
      <c r="C381" s="152"/>
      <c r="D381" s="152"/>
      <c r="E381" s="152"/>
      <c r="F381" s="152"/>
      <c r="G381" s="197"/>
      <c r="H381" s="169"/>
      <c r="I381" s="152"/>
      <c r="J381" s="152"/>
      <c r="K381" s="152"/>
      <c r="L381" s="152"/>
      <c r="M381" s="152"/>
      <c r="N381" s="152"/>
      <c r="O381" s="197"/>
      <c r="P381" s="197"/>
      <c r="Q381" s="197"/>
      <c r="R381" s="197"/>
      <c r="S381" s="197"/>
      <c r="T381" s="197"/>
      <c r="U381" s="197"/>
      <c r="V381" s="197"/>
      <c r="W381" s="197"/>
      <c r="X381" s="197"/>
      <c r="Y381" s="197"/>
      <c r="Z381" s="197"/>
    </row>
    <row r="382" ht="15.75" customHeight="1">
      <c r="A382" s="180"/>
      <c r="B382" s="197"/>
      <c r="C382" s="152"/>
      <c r="D382" s="152"/>
      <c r="E382" s="152"/>
      <c r="F382" s="152"/>
      <c r="G382" s="197"/>
      <c r="H382" s="169"/>
      <c r="I382" s="152"/>
      <c r="J382" s="152"/>
      <c r="K382" s="152"/>
      <c r="L382" s="152"/>
      <c r="M382" s="152"/>
      <c r="N382" s="152"/>
      <c r="O382" s="197"/>
      <c r="P382" s="197"/>
      <c r="Q382" s="197"/>
      <c r="R382" s="197"/>
      <c r="S382" s="197"/>
      <c r="T382" s="197"/>
      <c r="U382" s="197"/>
      <c r="V382" s="197"/>
      <c r="W382" s="197"/>
      <c r="X382" s="197"/>
      <c r="Y382" s="197"/>
      <c r="Z382" s="197"/>
    </row>
    <row r="383" ht="15.75" customHeight="1">
      <c r="A383" s="180"/>
      <c r="B383" s="197"/>
      <c r="C383" s="152"/>
      <c r="D383" s="152"/>
      <c r="E383" s="152"/>
      <c r="F383" s="152"/>
      <c r="G383" s="197"/>
      <c r="H383" s="169"/>
      <c r="I383" s="152"/>
      <c r="J383" s="152"/>
      <c r="K383" s="152"/>
      <c r="L383" s="152"/>
      <c r="M383" s="152"/>
      <c r="N383" s="152"/>
      <c r="O383" s="197"/>
      <c r="P383" s="197"/>
      <c r="Q383" s="197"/>
      <c r="R383" s="197"/>
      <c r="S383" s="197"/>
      <c r="T383" s="197"/>
      <c r="U383" s="197"/>
      <c r="V383" s="197"/>
      <c r="W383" s="197"/>
      <c r="X383" s="197"/>
      <c r="Y383" s="197"/>
      <c r="Z383" s="197"/>
    </row>
    <row r="384" ht="15.75" customHeight="1">
      <c r="A384" s="180"/>
      <c r="B384" s="197"/>
      <c r="C384" s="152"/>
      <c r="D384" s="197"/>
      <c r="E384" s="152"/>
      <c r="F384" s="197"/>
      <c r="G384" s="197"/>
      <c r="H384" s="169"/>
      <c r="I384" s="152"/>
      <c r="J384" s="152"/>
      <c r="K384" s="50"/>
      <c r="L384" s="152"/>
      <c r="M384" s="50"/>
      <c r="N384" s="152"/>
      <c r="O384" s="197"/>
      <c r="P384" s="197"/>
      <c r="Q384" s="197"/>
      <c r="R384" s="197"/>
      <c r="S384" s="197"/>
      <c r="T384" s="197"/>
      <c r="U384" s="197"/>
      <c r="V384" s="197"/>
      <c r="W384" s="197"/>
      <c r="X384" s="197"/>
      <c r="Y384" s="197"/>
      <c r="Z384" s="197"/>
    </row>
    <row r="385" ht="15.75" customHeight="1">
      <c r="A385" s="180"/>
      <c r="B385" s="197"/>
      <c r="C385" s="197"/>
      <c r="D385" s="152"/>
      <c r="E385" s="152"/>
      <c r="F385" s="197"/>
      <c r="G385" s="197"/>
      <c r="H385" s="197"/>
      <c r="I385" s="152"/>
      <c r="J385" s="50"/>
      <c r="K385" s="152"/>
      <c r="L385" s="152"/>
      <c r="M385" s="50"/>
      <c r="N385" s="152"/>
      <c r="O385" s="197"/>
      <c r="P385" s="197"/>
      <c r="Q385" s="197"/>
      <c r="R385" s="197"/>
      <c r="S385" s="197"/>
      <c r="T385" s="197"/>
      <c r="U385" s="197"/>
      <c r="V385" s="197"/>
      <c r="W385" s="197"/>
      <c r="X385" s="197"/>
      <c r="Y385" s="197"/>
      <c r="Z385" s="197"/>
    </row>
    <row r="386" ht="15.75" customHeight="1">
      <c r="A386" s="180"/>
      <c r="B386" s="197"/>
      <c r="C386" s="152"/>
      <c r="D386" s="152"/>
      <c r="E386" s="152"/>
      <c r="F386" s="152"/>
      <c r="G386" s="197"/>
      <c r="H386" s="169"/>
      <c r="I386" s="152"/>
      <c r="J386" s="152"/>
      <c r="K386" s="152"/>
      <c r="L386" s="152"/>
      <c r="M386" s="152"/>
      <c r="N386" s="152"/>
      <c r="O386" s="197"/>
      <c r="P386" s="197"/>
      <c r="Q386" s="197"/>
      <c r="R386" s="197"/>
      <c r="S386" s="197"/>
      <c r="T386" s="197"/>
      <c r="U386" s="197"/>
      <c r="V386" s="197"/>
      <c r="W386" s="197"/>
      <c r="X386" s="197"/>
      <c r="Y386" s="197"/>
      <c r="Z386" s="197"/>
    </row>
    <row r="387" ht="15.75" customHeight="1">
      <c r="A387" s="180"/>
      <c r="B387" s="197"/>
      <c r="C387" s="152"/>
      <c r="D387" s="152"/>
      <c r="E387" s="152"/>
      <c r="F387" s="152"/>
      <c r="G387" s="197"/>
      <c r="H387" s="169"/>
      <c r="I387" s="152"/>
      <c r="J387" s="152"/>
      <c r="K387" s="152"/>
      <c r="L387" s="152"/>
      <c r="M387" s="152"/>
      <c r="N387" s="152"/>
      <c r="O387" s="197"/>
      <c r="P387" s="197"/>
      <c r="Q387" s="197"/>
      <c r="R387" s="197"/>
      <c r="S387" s="197"/>
      <c r="T387" s="197"/>
      <c r="U387" s="197"/>
      <c r="V387" s="197"/>
      <c r="W387" s="197"/>
      <c r="X387" s="197"/>
      <c r="Y387" s="197"/>
      <c r="Z387" s="197"/>
    </row>
    <row r="388" ht="15.75" customHeight="1">
      <c r="A388" s="180"/>
      <c r="B388" s="197"/>
      <c r="C388" s="152"/>
      <c r="D388" s="152"/>
      <c r="E388" s="152"/>
      <c r="F388" s="152"/>
      <c r="G388" s="197"/>
      <c r="H388" s="169"/>
      <c r="I388" s="152"/>
      <c r="J388" s="152"/>
      <c r="K388" s="152"/>
      <c r="L388" s="152"/>
      <c r="M388" s="152"/>
      <c r="N388" s="152"/>
      <c r="O388" s="197"/>
      <c r="P388" s="197"/>
      <c r="Q388" s="197"/>
      <c r="R388" s="197"/>
      <c r="S388" s="197"/>
      <c r="T388" s="197"/>
      <c r="U388" s="197"/>
      <c r="V388" s="197"/>
      <c r="W388" s="197"/>
      <c r="X388" s="197"/>
      <c r="Y388" s="197"/>
      <c r="Z388" s="197"/>
    </row>
    <row r="389" ht="15.75" customHeight="1">
      <c r="A389" s="180"/>
      <c r="B389" s="197"/>
      <c r="C389" s="152"/>
      <c r="D389" s="152"/>
      <c r="E389" s="152"/>
      <c r="F389" s="152"/>
      <c r="G389" s="197"/>
      <c r="H389" s="169"/>
      <c r="I389" s="152"/>
      <c r="J389" s="152"/>
      <c r="K389" s="152"/>
      <c r="L389" s="152"/>
      <c r="M389" s="152"/>
      <c r="N389" s="152"/>
      <c r="O389" s="197"/>
      <c r="P389" s="197"/>
      <c r="Q389" s="197"/>
      <c r="R389" s="197"/>
      <c r="S389" s="197"/>
      <c r="T389" s="197"/>
      <c r="U389" s="197"/>
      <c r="V389" s="197"/>
      <c r="W389" s="197"/>
      <c r="X389" s="197"/>
      <c r="Y389" s="197"/>
      <c r="Z389" s="197"/>
    </row>
    <row r="390" ht="15.75" customHeight="1">
      <c r="A390" s="180"/>
      <c r="B390" s="197"/>
      <c r="C390" s="152"/>
      <c r="D390" s="152"/>
      <c r="E390" s="152"/>
      <c r="F390" s="152"/>
      <c r="G390" s="197"/>
      <c r="H390" s="169"/>
      <c r="I390" s="152"/>
      <c r="J390" s="152"/>
      <c r="K390" s="152"/>
      <c r="L390" s="152"/>
      <c r="M390" s="152"/>
      <c r="N390" s="152"/>
      <c r="O390" s="197"/>
      <c r="P390" s="197"/>
      <c r="Q390" s="197"/>
      <c r="R390" s="197"/>
      <c r="S390" s="197"/>
      <c r="T390" s="197"/>
      <c r="U390" s="197"/>
      <c r="V390" s="197"/>
      <c r="W390" s="197"/>
      <c r="X390" s="197"/>
      <c r="Y390" s="197"/>
      <c r="Z390" s="197"/>
    </row>
    <row r="391" ht="15.75" customHeight="1">
      <c r="A391" s="180"/>
      <c r="B391" s="197"/>
      <c r="C391" s="152"/>
      <c r="D391" s="152"/>
      <c r="E391" s="152"/>
      <c r="F391" s="152"/>
      <c r="G391" s="197"/>
      <c r="H391" s="169"/>
      <c r="I391" s="152"/>
      <c r="J391" s="152"/>
      <c r="K391" s="152"/>
      <c r="L391" s="152"/>
      <c r="M391" s="152"/>
      <c r="N391" s="152"/>
      <c r="O391" s="197"/>
      <c r="P391" s="197"/>
      <c r="Q391" s="197"/>
      <c r="R391" s="197"/>
      <c r="S391" s="197"/>
      <c r="T391" s="197"/>
      <c r="U391" s="197"/>
      <c r="V391" s="197"/>
      <c r="W391" s="197"/>
      <c r="X391" s="197"/>
      <c r="Y391" s="197"/>
      <c r="Z391" s="197"/>
    </row>
    <row r="392" ht="15.75" customHeight="1">
      <c r="A392" s="180"/>
      <c r="B392" s="197"/>
      <c r="C392" s="152"/>
      <c r="D392" s="152"/>
      <c r="E392" s="152"/>
      <c r="F392" s="152"/>
      <c r="G392" s="197"/>
      <c r="H392" s="197"/>
      <c r="I392" s="152"/>
      <c r="J392" s="152"/>
      <c r="K392" s="152"/>
      <c r="L392" s="152"/>
      <c r="M392" s="152"/>
      <c r="N392" s="152"/>
      <c r="O392" s="197"/>
      <c r="P392" s="197"/>
      <c r="Q392" s="197"/>
      <c r="R392" s="197"/>
      <c r="S392" s="197"/>
      <c r="T392" s="197"/>
      <c r="U392" s="197"/>
      <c r="V392" s="197"/>
      <c r="W392" s="197"/>
      <c r="X392" s="197"/>
      <c r="Y392" s="197"/>
      <c r="Z392" s="197"/>
    </row>
    <row r="393" ht="15.75" customHeight="1">
      <c r="A393" s="180"/>
      <c r="B393" s="197"/>
      <c r="C393" s="152"/>
      <c r="D393" s="152"/>
      <c r="E393" s="152"/>
      <c r="F393" s="152"/>
      <c r="G393" s="197"/>
      <c r="H393" s="169"/>
      <c r="I393" s="152"/>
      <c r="J393" s="152"/>
      <c r="K393" s="152"/>
      <c r="L393" s="152"/>
      <c r="M393" s="152"/>
      <c r="N393" s="152"/>
      <c r="O393" s="197"/>
      <c r="P393" s="197"/>
      <c r="Q393" s="197"/>
      <c r="R393" s="197"/>
      <c r="S393" s="197"/>
      <c r="T393" s="197"/>
      <c r="U393" s="197"/>
      <c r="V393" s="197"/>
      <c r="W393" s="197"/>
      <c r="X393" s="197"/>
      <c r="Y393" s="197"/>
      <c r="Z393" s="197"/>
    </row>
    <row r="394" ht="15.75" customHeight="1">
      <c r="A394" s="180"/>
      <c r="B394" s="197"/>
      <c r="C394" s="197"/>
      <c r="D394" s="152"/>
      <c r="E394" s="152"/>
      <c r="F394" s="152"/>
      <c r="G394" s="197"/>
      <c r="H394" s="197"/>
      <c r="I394" s="152"/>
      <c r="J394" s="50"/>
      <c r="K394" s="152"/>
      <c r="L394" s="152"/>
      <c r="M394" s="152"/>
      <c r="N394" s="152"/>
      <c r="O394" s="197"/>
      <c r="P394" s="197"/>
      <c r="Q394" s="197"/>
      <c r="R394" s="197"/>
      <c r="S394" s="197"/>
      <c r="T394" s="197"/>
      <c r="U394" s="197"/>
      <c r="V394" s="197"/>
      <c r="W394" s="197"/>
      <c r="X394" s="197"/>
      <c r="Y394" s="197"/>
      <c r="Z394" s="197"/>
    </row>
    <row r="395" ht="15.75" customHeight="1">
      <c r="A395" s="180"/>
      <c r="B395" s="197"/>
      <c r="C395" s="152"/>
      <c r="D395" s="152"/>
      <c r="E395" s="152"/>
      <c r="F395" s="152"/>
      <c r="G395" s="197"/>
      <c r="H395" s="197"/>
      <c r="I395" s="152"/>
      <c r="J395" s="152"/>
      <c r="K395" s="152"/>
      <c r="L395" s="152"/>
      <c r="M395" s="152"/>
      <c r="N395" s="152"/>
      <c r="O395" s="197"/>
      <c r="P395" s="197"/>
      <c r="Q395" s="197"/>
      <c r="R395" s="197"/>
      <c r="S395" s="197"/>
      <c r="T395" s="197"/>
      <c r="U395" s="197"/>
      <c r="V395" s="197"/>
      <c r="W395" s="197"/>
      <c r="X395" s="197"/>
      <c r="Y395" s="197"/>
      <c r="Z395" s="197"/>
    </row>
    <row r="396" ht="15.75" customHeight="1">
      <c r="A396" s="180"/>
      <c r="B396" s="197"/>
      <c r="C396" s="152"/>
      <c r="D396" s="152"/>
      <c r="E396" s="152"/>
      <c r="F396" s="152"/>
      <c r="G396" s="197"/>
      <c r="H396" s="197"/>
      <c r="I396" s="152"/>
      <c r="J396" s="152"/>
      <c r="K396" s="152"/>
      <c r="L396" s="152"/>
      <c r="M396" s="152"/>
      <c r="N396" s="152"/>
      <c r="O396" s="197"/>
      <c r="P396" s="197"/>
      <c r="Q396" s="197"/>
      <c r="R396" s="197"/>
      <c r="S396" s="197"/>
      <c r="T396" s="197"/>
      <c r="U396" s="197"/>
      <c r="V396" s="197"/>
      <c r="W396" s="197"/>
      <c r="X396" s="197"/>
      <c r="Y396" s="197"/>
      <c r="Z396" s="197"/>
    </row>
    <row r="397" ht="15.75" customHeight="1">
      <c r="A397" s="180"/>
      <c r="B397" s="197"/>
      <c r="C397" s="152"/>
      <c r="D397" s="152"/>
      <c r="E397" s="152"/>
      <c r="F397" s="152"/>
      <c r="G397" s="197"/>
      <c r="H397" s="169"/>
      <c r="I397" s="152"/>
      <c r="J397" s="152"/>
      <c r="K397" s="152"/>
      <c r="L397" s="152"/>
      <c r="M397" s="152"/>
      <c r="N397" s="152"/>
      <c r="O397" s="197"/>
      <c r="P397" s="197"/>
      <c r="Q397" s="197"/>
      <c r="R397" s="197"/>
      <c r="S397" s="197"/>
      <c r="T397" s="197"/>
      <c r="U397" s="197"/>
      <c r="V397" s="197"/>
      <c r="W397" s="197"/>
      <c r="X397" s="197"/>
      <c r="Y397" s="197"/>
      <c r="Z397" s="197"/>
    </row>
    <row r="398" ht="15.75" customHeight="1">
      <c r="A398" s="180"/>
      <c r="B398" s="197"/>
      <c r="C398" s="152"/>
      <c r="D398" s="152"/>
      <c r="E398" s="152"/>
      <c r="F398" s="152"/>
      <c r="G398" s="197"/>
      <c r="H398" s="197"/>
      <c r="I398" s="152"/>
      <c r="J398" s="152"/>
      <c r="K398" s="152"/>
      <c r="L398" s="152"/>
      <c r="M398" s="152"/>
      <c r="N398" s="152"/>
      <c r="O398" s="197"/>
      <c r="P398" s="197"/>
      <c r="Q398" s="197"/>
      <c r="R398" s="197"/>
      <c r="S398" s="197"/>
      <c r="T398" s="197"/>
      <c r="U398" s="197"/>
      <c r="V398" s="197"/>
      <c r="W398" s="197"/>
      <c r="X398" s="197"/>
      <c r="Y398" s="197"/>
      <c r="Z398" s="197"/>
    </row>
    <row r="399" ht="15.75" customHeight="1">
      <c r="A399" s="180"/>
      <c r="B399" s="197"/>
      <c r="C399" s="152"/>
      <c r="D399" s="152"/>
      <c r="E399" s="152"/>
      <c r="F399" s="152"/>
      <c r="G399" s="197"/>
      <c r="H399" s="169"/>
      <c r="I399" s="152"/>
      <c r="J399" s="152"/>
      <c r="K399" s="152"/>
      <c r="L399" s="152"/>
      <c r="M399" s="152"/>
      <c r="N399" s="152"/>
      <c r="O399" s="197"/>
      <c r="P399" s="197"/>
      <c r="Q399" s="197"/>
      <c r="R399" s="197"/>
      <c r="S399" s="197"/>
      <c r="T399" s="197"/>
      <c r="U399" s="197"/>
      <c r="V399" s="197"/>
      <c r="W399" s="197"/>
      <c r="X399" s="197"/>
      <c r="Y399" s="197"/>
      <c r="Z399" s="197"/>
    </row>
    <row r="400" ht="15.75" customHeight="1">
      <c r="A400" s="180"/>
      <c r="B400" s="197"/>
      <c r="C400" s="152"/>
      <c r="D400" s="152"/>
      <c r="E400" s="152"/>
      <c r="F400" s="152"/>
      <c r="G400" s="197"/>
      <c r="H400" s="197"/>
      <c r="I400" s="152"/>
      <c r="J400" s="152"/>
      <c r="K400" s="152"/>
      <c r="L400" s="152"/>
      <c r="M400" s="152"/>
      <c r="N400" s="152"/>
      <c r="O400" s="197"/>
      <c r="P400" s="197"/>
      <c r="Q400" s="197"/>
      <c r="R400" s="197"/>
      <c r="S400" s="197"/>
      <c r="T400" s="197"/>
      <c r="U400" s="197"/>
      <c r="V400" s="197"/>
      <c r="W400" s="197"/>
      <c r="X400" s="197"/>
      <c r="Y400" s="197"/>
      <c r="Z400" s="197"/>
    </row>
    <row r="401" ht="15.75" customHeight="1">
      <c r="A401" s="180"/>
      <c r="B401" s="197"/>
      <c r="C401" s="197"/>
      <c r="D401" s="152"/>
      <c r="E401" s="152"/>
      <c r="F401" s="152"/>
      <c r="G401" s="197"/>
      <c r="H401" s="169"/>
      <c r="I401" s="152"/>
      <c r="J401" s="50"/>
      <c r="K401" s="152"/>
      <c r="L401" s="152"/>
      <c r="M401" s="152"/>
      <c r="N401" s="152"/>
      <c r="O401" s="197"/>
      <c r="P401" s="197"/>
      <c r="Q401" s="197"/>
      <c r="R401" s="197"/>
      <c r="S401" s="197"/>
      <c r="T401" s="197"/>
      <c r="U401" s="197"/>
      <c r="V401" s="197"/>
      <c r="W401" s="197"/>
      <c r="X401" s="197"/>
      <c r="Y401" s="197"/>
      <c r="Z401" s="197"/>
    </row>
    <row r="402" ht="15.75" customHeight="1">
      <c r="A402" s="180"/>
      <c r="B402" s="197"/>
      <c r="C402" s="152"/>
      <c r="D402" s="152"/>
      <c r="E402" s="152"/>
      <c r="F402" s="152"/>
      <c r="G402" s="197"/>
      <c r="H402" s="197"/>
      <c r="I402" s="152"/>
      <c r="J402" s="152"/>
      <c r="K402" s="152"/>
      <c r="L402" s="152"/>
      <c r="M402" s="152"/>
      <c r="N402" s="152"/>
      <c r="O402" s="197"/>
      <c r="P402" s="197"/>
      <c r="Q402" s="197"/>
      <c r="R402" s="197"/>
      <c r="S402" s="197"/>
      <c r="T402" s="197"/>
      <c r="U402" s="197"/>
      <c r="V402" s="197"/>
      <c r="W402" s="197"/>
      <c r="X402" s="197"/>
      <c r="Y402" s="197"/>
      <c r="Z402" s="197"/>
    </row>
    <row r="403" ht="15.75" customHeight="1">
      <c r="A403" s="180"/>
      <c r="B403" s="197"/>
      <c r="C403" s="152"/>
      <c r="D403" s="152"/>
      <c r="E403" s="152"/>
      <c r="F403" s="152"/>
      <c r="G403" s="197"/>
      <c r="H403" s="169"/>
      <c r="I403" s="152"/>
      <c r="J403" s="152"/>
      <c r="K403" s="152"/>
      <c r="L403" s="152"/>
      <c r="M403" s="152"/>
      <c r="N403" s="152"/>
      <c r="O403" s="197"/>
      <c r="P403" s="197"/>
      <c r="Q403" s="197"/>
      <c r="R403" s="197"/>
      <c r="S403" s="197"/>
      <c r="T403" s="197"/>
      <c r="U403" s="197"/>
      <c r="V403" s="197"/>
      <c r="W403" s="197"/>
      <c r="X403" s="197"/>
      <c r="Y403" s="197"/>
      <c r="Z403" s="197"/>
    </row>
    <row r="404" ht="15.75" customHeight="1">
      <c r="A404" s="180"/>
      <c r="B404" s="197"/>
      <c r="C404" s="152"/>
      <c r="D404" s="152"/>
      <c r="E404" s="152"/>
      <c r="F404" s="152"/>
      <c r="G404" s="197"/>
      <c r="H404" s="169"/>
      <c r="I404" s="152"/>
      <c r="J404" s="152"/>
      <c r="K404" s="152"/>
      <c r="L404" s="152"/>
      <c r="M404" s="152"/>
      <c r="N404" s="152"/>
      <c r="O404" s="197"/>
      <c r="P404" s="197"/>
      <c r="Q404" s="197"/>
      <c r="R404" s="197"/>
      <c r="S404" s="197"/>
      <c r="T404" s="197"/>
      <c r="U404" s="197"/>
      <c r="V404" s="197"/>
      <c r="W404" s="197"/>
      <c r="X404" s="197"/>
      <c r="Y404" s="197"/>
      <c r="Z404" s="197"/>
    </row>
    <row r="405" ht="15.75" customHeight="1">
      <c r="A405" s="180"/>
      <c r="B405" s="197"/>
      <c r="C405" s="152"/>
      <c r="D405" s="152"/>
      <c r="E405" s="152"/>
      <c r="F405" s="152"/>
      <c r="G405" s="197"/>
      <c r="H405" s="197"/>
      <c r="I405" s="152"/>
      <c r="J405" s="152"/>
      <c r="K405" s="152"/>
      <c r="L405" s="152"/>
      <c r="M405" s="152"/>
      <c r="N405" s="152"/>
      <c r="O405" s="197"/>
      <c r="P405" s="197"/>
      <c r="Q405" s="197"/>
      <c r="R405" s="197"/>
      <c r="S405" s="197"/>
      <c r="T405" s="197"/>
      <c r="U405" s="197"/>
      <c r="V405" s="197"/>
      <c r="W405" s="197"/>
      <c r="X405" s="197"/>
      <c r="Y405" s="197"/>
      <c r="Z405" s="197"/>
    </row>
    <row r="406" ht="15.75" customHeight="1">
      <c r="A406" s="180"/>
      <c r="B406" s="197"/>
      <c r="C406" s="152"/>
      <c r="D406" s="152"/>
      <c r="E406" s="152"/>
      <c r="F406" s="152"/>
      <c r="G406" s="197"/>
      <c r="H406" s="169"/>
      <c r="I406" s="152"/>
      <c r="J406" s="152"/>
      <c r="K406" s="152"/>
      <c r="L406" s="152"/>
      <c r="M406" s="152"/>
      <c r="N406" s="152"/>
      <c r="O406" s="197"/>
      <c r="P406" s="197"/>
      <c r="Q406" s="197"/>
      <c r="R406" s="197"/>
      <c r="S406" s="197"/>
      <c r="T406" s="197"/>
      <c r="U406" s="197"/>
      <c r="V406" s="197"/>
      <c r="W406" s="197"/>
      <c r="X406" s="197"/>
      <c r="Y406" s="197"/>
      <c r="Z406" s="197"/>
    </row>
    <row r="407" ht="15.75" customHeight="1">
      <c r="A407" s="180"/>
      <c r="B407" s="197"/>
      <c r="C407" s="152"/>
      <c r="D407" s="152"/>
      <c r="E407" s="152"/>
      <c r="F407" s="152"/>
      <c r="G407" s="197"/>
      <c r="H407" s="169"/>
      <c r="I407" s="152"/>
      <c r="J407" s="152"/>
      <c r="K407" s="152"/>
      <c r="L407" s="152"/>
      <c r="M407" s="152"/>
      <c r="N407" s="152"/>
      <c r="O407" s="197"/>
      <c r="P407" s="197"/>
      <c r="Q407" s="197"/>
      <c r="R407" s="197"/>
      <c r="S407" s="197"/>
      <c r="T407" s="197"/>
      <c r="U407" s="197"/>
      <c r="V407" s="197"/>
      <c r="W407" s="197"/>
      <c r="X407" s="197"/>
      <c r="Y407" s="197"/>
      <c r="Z407" s="197"/>
    </row>
    <row r="408" ht="15.75" customHeight="1">
      <c r="A408" s="180"/>
      <c r="B408" s="197"/>
      <c r="C408" s="152"/>
      <c r="D408" s="152"/>
      <c r="E408" s="152"/>
      <c r="F408" s="152"/>
      <c r="G408" s="197"/>
      <c r="H408" s="197"/>
      <c r="I408" s="152"/>
      <c r="J408" s="152"/>
      <c r="K408" s="152"/>
      <c r="L408" s="152"/>
      <c r="M408" s="152"/>
      <c r="N408" s="152"/>
      <c r="O408" s="197"/>
      <c r="P408" s="197"/>
      <c r="Q408" s="197"/>
      <c r="R408" s="197"/>
      <c r="S408" s="197"/>
      <c r="T408" s="197"/>
      <c r="U408" s="197"/>
      <c r="V408" s="197"/>
      <c r="W408" s="197"/>
      <c r="X408" s="197"/>
      <c r="Y408" s="197"/>
      <c r="Z408" s="197"/>
    </row>
    <row r="409" ht="15.75" customHeight="1">
      <c r="A409" s="180"/>
      <c r="B409" s="197"/>
      <c r="C409" s="152"/>
      <c r="D409" s="152"/>
      <c r="E409" s="152"/>
      <c r="F409" s="152"/>
      <c r="G409" s="197"/>
      <c r="H409" s="197"/>
      <c r="I409" s="152"/>
      <c r="J409" s="152"/>
      <c r="K409" s="152"/>
      <c r="L409" s="152"/>
      <c r="M409" s="152"/>
      <c r="N409" s="152"/>
      <c r="O409" s="197"/>
      <c r="P409" s="197"/>
      <c r="Q409" s="197"/>
      <c r="R409" s="197"/>
      <c r="S409" s="197"/>
      <c r="T409" s="197"/>
      <c r="U409" s="197"/>
      <c r="V409" s="197"/>
      <c r="W409" s="197"/>
      <c r="X409" s="197"/>
      <c r="Y409" s="197"/>
      <c r="Z409" s="197"/>
    </row>
    <row r="410" ht="15.75" customHeight="1">
      <c r="A410" s="180"/>
      <c r="B410" s="197"/>
      <c r="C410" s="152"/>
      <c r="D410" s="152"/>
      <c r="E410" s="152"/>
      <c r="F410" s="152"/>
      <c r="G410" s="197"/>
      <c r="H410" s="169"/>
      <c r="I410" s="152"/>
      <c r="J410" s="152"/>
      <c r="K410" s="152"/>
      <c r="L410" s="152"/>
      <c r="M410" s="152"/>
      <c r="N410" s="152"/>
      <c r="O410" s="197"/>
      <c r="P410" s="197"/>
      <c r="Q410" s="197"/>
      <c r="R410" s="197"/>
      <c r="S410" s="197"/>
      <c r="T410" s="197"/>
      <c r="U410" s="197"/>
      <c r="V410" s="197"/>
      <c r="W410" s="197"/>
      <c r="X410" s="197"/>
      <c r="Y410" s="197"/>
      <c r="Z410" s="197"/>
    </row>
    <row r="411" ht="15.75" customHeight="1">
      <c r="A411" s="180"/>
      <c r="B411" s="197"/>
      <c r="C411" s="152"/>
      <c r="D411" s="152"/>
      <c r="E411" s="152"/>
      <c r="F411" s="152"/>
      <c r="G411" s="197"/>
      <c r="H411" s="169"/>
      <c r="I411" s="152"/>
      <c r="J411" s="152"/>
      <c r="K411" s="152"/>
      <c r="L411" s="152"/>
      <c r="M411" s="152"/>
      <c r="N411" s="152"/>
      <c r="O411" s="197"/>
      <c r="P411" s="197"/>
      <c r="Q411" s="197"/>
      <c r="R411" s="197"/>
      <c r="S411" s="197"/>
      <c r="T411" s="197"/>
      <c r="U411" s="197"/>
      <c r="V411" s="197"/>
      <c r="W411" s="197"/>
      <c r="X411" s="197"/>
      <c r="Y411" s="197"/>
      <c r="Z411" s="197"/>
    </row>
    <row r="412" ht="15.75" customHeight="1">
      <c r="A412" s="180"/>
      <c r="B412" s="197"/>
      <c r="C412" s="152"/>
      <c r="D412" s="152"/>
      <c r="E412" s="152"/>
      <c r="F412" s="152"/>
      <c r="G412" s="197"/>
      <c r="H412" s="197"/>
      <c r="I412" s="152"/>
      <c r="J412" s="152"/>
      <c r="K412" s="152"/>
      <c r="L412" s="152"/>
      <c r="M412" s="152"/>
      <c r="N412" s="152"/>
      <c r="O412" s="197"/>
      <c r="P412" s="197"/>
      <c r="Q412" s="197"/>
      <c r="R412" s="197"/>
      <c r="S412" s="197"/>
      <c r="T412" s="197"/>
      <c r="U412" s="197"/>
      <c r="V412" s="197"/>
      <c r="W412" s="197"/>
      <c r="X412" s="197"/>
      <c r="Y412" s="197"/>
      <c r="Z412" s="197"/>
    </row>
    <row r="413" ht="15.75" customHeight="1">
      <c r="A413" s="180"/>
      <c r="B413" s="197"/>
      <c r="C413" s="197"/>
      <c r="D413" s="152"/>
      <c r="E413" s="152"/>
      <c r="F413" s="152"/>
      <c r="G413" s="197"/>
      <c r="H413" s="169"/>
      <c r="I413" s="152"/>
      <c r="J413" s="50"/>
      <c r="K413" s="152"/>
      <c r="L413" s="152"/>
      <c r="M413" s="152"/>
      <c r="N413" s="152"/>
      <c r="O413" s="197"/>
      <c r="P413" s="197"/>
      <c r="Q413" s="197"/>
      <c r="R413" s="197"/>
      <c r="S413" s="197"/>
      <c r="T413" s="197"/>
      <c r="U413" s="197"/>
      <c r="V413" s="197"/>
      <c r="W413" s="197"/>
      <c r="X413" s="197"/>
      <c r="Y413" s="197"/>
      <c r="Z413" s="197"/>
    </row>
    <row r="414" ht="15.75" customHeight="1">
      <c r="A414" s="180"/>
      <c r="B414" s="197"/>
      <c r="C414" s="152"/>
      <c r="D414" s="152"/>
      <c r="E414" s="152"/>
      <c r="F414" s="152"/>
      <c r="G414" s="197"/>
      <c r="H414" s="169"/>
      <c r="I414" s="152"/>
      <c r="J414" s="152"/>
      <c r="K414" s="152"/>
      <c r="L414" s="152"/>
      <c r="M414" s="152"/>
      <c r="N414" s="152"/>
      <c r="O414" s="197"/>
      <c r="P414" s="197"/>
      <c r="Q414" s="197"/>
      <c r="R414" s="197"/>
      <c r="S414" s="197"/>
      <c r="T414" s="197"/>
      <c r="U414" s="197"/>
      <c r="V414" s="197"/>
      <c r="W414" s="197"/>
      <c r="X414" s="197"/>
      <c r="Y414" s="197"/>
      <c r="Z414" s="197"/>
    </row>
    <row r="415" ht="15.75" customHeight="1">
      <c r="A415" s="180"/>
      <c r="B415" s="197"/>
      <c r="C415" s="197"/>
      <c r="D415" s="152"/>
      <c r="E415" s="152"/>
      <c r="F415" s="152"/>
      <c r="G415" s="197"/>
      <c r="H415" s="169"/>
      <c r="I415" s="152"/>
      <c r="J415" s="50"/>
      <c r="K415" s="152"/>
      <c r="L415" s="152"/>
      <c r="M415" s="152"/>
      <c r="N415" s="152"/>
      <c r="O415" s="197"/>
      <c r="P415" s="197"/>
      <c r="Q415" s="197"/>
      <c r="R415" s="197"/>
      <c r="S415" s="197"/>
      <c r="T415" s="197"/>
      <c r="U415" s="197"/>
      <c r="V415" s="197"/>
      <c r="W415" s="197"/>
      <c r="X415" s="197"/>
      <c r="Y415" s="197"/>
      <c r="Z415" s="197"/>
    </row>
    <row r="416" ht="15.75" customHeight="1">
      <c r="A416" s="180"/>
      <c r="B416" s="197"/>
      <c r="C416" s="152"/>
      <c r="D416" s="152"/>
      <c r="E416" s="152"/>
      <c r="F416" s="152"/>
      <c r="G416" s="197"/>
      <c r="H416" s="197"/>
      <c r="I416" s="152"/>
      <c r="J416" s="152"/>
      <c r="K416" s="152"/>
      <c r="L416" s="152"/>
      <c r="M416" s="152"/>
      <c r="N416" s="152"/>
      <c r="O416" s="197"/>
      <c r="P416" s="197"/>
      <c r="Q416" s="197"/>
      <c r="R416" s="197"/>
      <c r="S416" s="197"/>
      <c r="T416" s="197"/>
      <c r="U416" s="197"/>
      <c r="V416" s="197"/>
      <c r="W416" s="197"/>
      <c r="X416" s="197"/>
      <c r="Y416" s="197"/>
      <c r="Z416" s="197"/>
    </row>
    <row r="417" ht="15.75" customHeight="1">
      <c r="A417" s="180"/>
      <c r="B417" s="197"/>
      <c r="C417" s="152"/>
      <c r="D417" s="152"/>
      <c r="E417" s="152"/>
      <c r="F417" s="152"/>
      <c r="G417" s="197"/>
      <c r="H417" s="169"/>
      <c r="I417" s="152"/>
      <c r="J417" s="152"/>
      <c r="K417" s="152"/>
      <c r="L417" s="152"/>
      <c r="M417" s="152"/>
      <c r="N417" s="152"/>
      <c r="O417" s="197"/>
      <c r="P417" s="197"/>
      <c r="Q417" s="197"/>
      <c r="R417" s="197"/>
      <c r="S417" s="197"/>
      <c r="T417" s="197"/>
      <c r="U417" s="197"/>
      <c r="V417" s="197"/>
      <c r="W417" s="197"/>
      <c r="X417" s="197"/>
      <c r="Y417" s="197"/>
      <c r="Z417" s="197"/>
    </row>
    <row r="418" ht="15.75" customHeight="1">
      <c r="A418" s="180"/>
      <c r="B418" s="197"/>
      <c r="C418" s="152"/>
      <c r="D418" s="152"/>
      <c r="E418" s="152"/>
      <c r="F418" s="152"/>
      <c r="G418" s="197"/>
      <c r="H418" s="197"/>
      <c r="I418" s="152"/>
      <c r="J418" s="152"/>
      <c r="K418" s="152"/>
      <c r="L418" s="152"/>
      <c r="M418" s="152"/>
      <c r="N418" s="152"/>
      <c r="O418" s="197"/>
      <c r="P418" s="197"/>
      <c r="Q418" s="197"/>
      <c r="R418" s="197"/>
      <c r="S418" s="197"/>
      <c r="T418" s="197"/>
      <c r="U418" s="197"/>
      <c r="V418" s="197"/>
      <c r="W418" s="197"/>
      <c r="X418" s="197"/>
      <c r="Y418" s="197"/>
      <c r="Z418" s="197"/>
    </row>
    <row r="419" ht="15.75" customHeight="1">
      <c r="A419" s="180"/>
      <c r="B419" s="197"/>
      <c r="C419" s="152"/>
      <c r="D419" s="152"/>
      <c r="E419" s="152"/>
      <c r="F419" s="152"/>
      <c r="G419" s="197"/>
      <c r="H419" s="169"/>
      <c r="I419" s="152"/>
      <c r="J419" s="152"/>
      <c r="K419" s="152"/>
      <c r="L419" s="152"/>
      <c r="M419" s="152"/>
      <c r="N419" s="152"/>
      <c r="O419" s="197"/>
      <c r="P419" s="197"/>
      <c r="Q419" s="197"/>
      <c r="R419" s="197"/>
      <c r="S419" s="197"/>
      <c r="T419" s="197"/>
      <c r="U419" s="197"/>
      <c r="V419" s="197"/>
      <c r="W419" s="197"/>
      <c r="X419" s="197"/>
      <c r="Y419" s="197"/>
      <c r="Z419" s="197"/>
    </row>
    <row r="420" ht="15.75" customHeight="1">
      <c r="A420" s="180"/>
      <c r="B420" s="197"/>
      <c r="C420" s="152"/>
      <c r="D420" s="152"/>
      <c r="E420" s="152"/>
      <c r="F420" s="152"/>
      <c r="G420" s="197"/>
      <c r="H420" s="197"/>
      <c r="I420" s="152"/>
      <c r="J420" s="152"/>
      <c r="K420" s="152"/>
      <c r="L420" s="152"/>
      <c r="M420" s="152"/>
      <c r="N420" s="152"/>
      <c r="O420" s="197"/>
      <c r="P420" s="197"/>
      <c r="Q420" s="197"/>
      <c r="R420" s="197"/>
      <c r="S420" s="197"/>
      <c r="T420" s="197"/>
      <c r="U420" s="197"/>
      <c r="V420" s="197"/>
      <c r="W420" s="197"/>
      <c r="X420" s="197"/>
      <c r="Y420" s="197"/>
      <c r="Z420" s="197"/>
    </row>
    <row r="421" ht="15.75" customHeight="1">
      <c r="A421" s="180"/>
      <c r="B421" s="197"/>
      <c r="C421" s="152"/>
      <c r="D421" s="152"/>
      <c r="E421" s="152"/>
      <c r="F421" s="152"/>
      <c r="G421" s="197"/>
      <c r="H421" s="197"/>
      <c r="I421" s="152"/>
      <c r="J421" s="152"/>
      <c r="K421" s="152"/>
      <c r="L421" s="152"/>
      <c r="M421" s="152"/>
      <c r="N421" s="152"/>
      <c r="O421" s="197"/>
      <c r="P421" s="197"/>
      <c r="Q421" s="197"/>
      <c r="R421" s="197"/>
      <c r="S421" s="197"/>
      <c r="T421" s="197"/>
      <c r="U421" s="197"/>
      <c r="V421" s="197"/>
      <c r="W421" s="197"/>
      <c r="X421" s="197"/>
      <c r="Y421" s="197"/>
      <c r="Z421" s="197"/>
    </row>
    <row r="422" ht="15.75" customHeight="1">
      <c r="A422" s="180"/>
      <c r="B422" s="197"/>
      <c r="C422" s="197"/>
      <c r="D422" s="152"/>
      <c r="E422" s="152"/>
      <c r="F422" s="152"/>
      <c r="G422" s="197"/>
      <c r="H422" s="197"/>
      <c r="I422" s="152"/>
      <c r="J422" s="50"/>
      <c r="K422" s="152"/>
      <c r="L422" s="152"/>
      <c r="M422" s="152"/>
      <c r="N422" s="152"/>
      <c r="O422" s="197"/>
      <c r="P422" s="197"/>
      <c r="Q422" s="197"/>
      <c r="R422" s="197"/>
      <c r="S422" s="197"/>
      <c r="T422" s="197"/>
      <c r="U422" s="197"/>
      <c r="V422" s="197"/>
      <c r="W422" s="197"/>
      <c r="X422" s="197"/>
      <c r="Y422" s="197"/>
      <c r="Z422" s="197"/>
    </row>
    <row r="423" ht="15.75" customHeight="1">
      <c r="A423" s="180"/>
      <c r="B423" s="197"/>
      <c r="C423" s="152"/>
      <c r="D423" s="152"/>
      <c r="E423" s="152"/>
      <c r="F423" s="152"/>
      <c r="G423" s="197"/>
      <c r="H423" s="169"/>
      <c r="I423" s="152"/>
      <c r="J423" s="152"/>
      <c r="K423" s="152"/>
      <c r="L423" s="152"/>
      <c r="M423" s="152"/>
      <c r="N423" s="152"/>
      <c r="O423" s="197"/>
      <c r="P423" s="197"/>
      <c r="Q423" s="197"/>
      <c r="R423" s="197"/>
      <c r="S423" s="197"/>
      <c r="T423" s="197"/>
      <c r="U423" s="197"/>
      <c r="V423" s="197"/>
      <c r="W423" s="197"/>
      <c r="X423" s="197"/>
      <c r="Y423" s="197"/>
      <c r="Z423" s="197"/>
    </row>
    <row r="424" ht="15.75" customHeight="1">
      <c r="A424" s="180"/>
      <c r="B424" s="197"/>
      <c r="C424" s="152"/>
      <c r="D424" s="152"/>
      <c r="E424" s="152"/>
      <c r="F424" s="152"/>
      <c r="G424" s="197"/>
      <c r="H424" s="197"/>
      <c r="I424" s="152"/>
      <c r="J424" s="152"/>
      <c r="K424" s="152"/>
      <c r="L424" s="152"/>
      <c r="M424" s="152"/>
      <c r="N424" s="152"/>
      <c r="O424" s="197"/>
      <c r="P424" s="197"/>
      <c r="Q424" s="197"/>
      <c r="R424" s="197"/>
      <c r="S424" s="197"/>
      <c r="T424" s="197"/>
      <c r="U424" s="197"/>
      <c r="V424" s="197"/>
      <c r="W424" s="197"/>
      <c r="X424" s="197"/>
      <c r="Y424" s="197"/>
      <c r="Z424" s="197"/>
    </row>
    <row r="425" ht="15.75" customHeight="1">
      <c r="A425" s="180"/>
      <c r="B425" s="197"/>
      <c r="C425" s="152"/>
      <c r="D425" s="152"/>
      <c r="E425" s="152"/>
      <c r="F425" s="152"/>
      <c r="G425" s="197"/>
      <c r="H425" s="197"/>
      <c r="I425" s="152"/>
      <c r="J425" s="152"/>
      <c r="K425" s="152"/>
      <c r="L425" s="152"/>
      <c r="M425" s="152"/>
      <c r="N425" s="152"/>
      <c r="O425" s="197"/>
      <c r="P425" s="197"/>
      <c r="Q425" s="197"/>
      <c r="R425" s="197"/>
      <c r="S425" s="197"/>
      <c r="T425" s="197"/>
      <c r="U425" s="197"/>
      <c r="V425" s="197"/>
      <c r="W425" s="197"/>
      <c r="X425" s="197"/>
      <c r="Y425" s="197"/>
      <c r="Z425" s="197"/>
    </row>
    <row r="426" ht="15.75" customHeight="1">
      <c r="A426" s="197"/>
      <c r="B426" s="197"/>
      <c r="C426" s="197"/>
      <c r="D426" s="197"/>
      <c r="E426" s="197"/>
      <c r="F426" s="197"/>
      <c r="G426" s="197"/>
      <c r="H426" s="197"/>
      <c r="I426" s="197"/>
      <c r="J426" s="197"/>
      <c r="K426" s="197"/>
      <c r="L426" s="197"/>
      <c r="M426" s="197"/>
      <c r="N426" s="197"/>
      <c r="O426" s="197"/>
      <c r="P426" s="197"/>
      <c r="Q426" s="197"/>
      <c r="R426" s="197"/>
      <c r="S426" s="197"/>
      <c r="T426" s="197"/>
      <c r="U426" s="197"/>
      <c r="V426" s="197"/>
      <c r="W426" s="197"/>
      <c r="X426" s="197"/>
      <c r="Y426" s="197"/>
      <c r="Z426" s="197"/>
    </row>
    <row r="427" ht="15.75" customHeight="1">
      <c r="A427" s="197"/>
      <c r="B427" s="197"/>
      <c r="C427" s="197"/>
      <c r="D427" s="197"/>
      <c r="E427" s="197"/>
      <c r="F427" s="197"/>
      <c r="G427" s="197"/>
      <c r="H427" s="197"/>
      <c r="I427" s="197"/>
      <c r="J427" s="197"/>
      <c r="K427" s="197"/>
      <c r="L427" s="197"/>
      <c r="M427" s="197"/>
      <c r="N427" s="197"/>
      <c r="O427" s="197"/>
      <c r="P427" s="197"/>
      <c r="Q427" s="197"/>
      <c r="R427" s="197"/>
      <c r="S427" s="197"/>
      <c r="T427" s="197"/>
      <c r="U427" s="197"/>
      <c r="V427" s="197"/>
      <c r="W427" s="197"/>
      <c r="X427" s="197"/>
      <c r="Y427" s="197"/>
      <c r="Z427" s="197"/>
    </row>
    <row r="428" ht="15.75" customHeight="1">
      <c r="A428" s="197"/>
      <c r="B428" s="197"/>
      <c r="C428" s="197"/>
      <c r="D428" s="197"/>
      <c r="E428" s="197"/>
      <c r="F428" s="197"/>
      <c r="G428" s="197"/>
      <c r="H428" s="197"/>
      <c r="I428" s="197"/>
      <c r="J428" s="197"/>
      <c r="K428" s="197"/>
      <c r="L428" s="197"/>
      <c r="M428" s="197"/>
      <c r="N428" s="197"/>
      <c r="O428" s="197"/>
      <c r="P428" s="197"/>
      <c r="Q428" s="197"/>
      <c r="R428" s="197"/>
      <c r="S428" s="197"/>
      <c r="T428" s="197"/>
      <c r="U428" s="197"/>
      <c r="V428" s="197"/>
      <c r="W428" s="197"/>
      <c r="X428" s="197"/>
      <c r="Y428" s="197"/>
      <c r="Z428" s="197"/>
    </row>
    <row r="429" ht="15.75" customHeight="1">
      <c r="A429" s="197"/>
      <c r="B429" s="197"/>
      <c r="C429" s="197"/>
      <c r="D429" s="197"/>
      <c r="E429" s="197"/>
      <c r="F429" s="197"/>
      <c r="G429" s="197"/>
      <c r="H429" s="197"/>
      <c r="I429" s="197"/>
      <c r="J429" s="197"/>
      <c r="K429" s="197"/>
      <c r="L429" s="197"/>
      <c r="M429" s="197"/>
      <c r="N429" s="197"/>
      <c r="O429" s="197"/>
      <c r="P429" s="197"/>
      <c r="Q429" s="197"/>
      <c r="R429" s="197"/>
      <c r="S429" s="197"/>
      <c r="T429" s="197"/>
      <c r="U429" s="197"/>
      <c r="V429" s="197"/>
      <c r="W429" s="197"/>
      <c r="X429" s="197"/>
      <c r="Y429" s="197"/>
      <c r="Z429" s="197"/>
    </row>
    <row r="430" ht="15.75" customHeight="1">
      <c r="A430" s="197"/>
      <c r="B430" s="197"/>
      <c r="C430" s="197"/>
      <c r="D430" s="197"/>
      <c r="E430" s="197"/>
      <c r="F430" s="197"/>
      <c r="G430" s="197"/>
      <c r="H430" s="197"/>
      <c r="I430" s="197"/>
      <c r="J430" s="197"/>
      <c r="K430" s="197"/>
      <c r="L430" s="197"/>
      <c r="M430" s="197"/>
      <c r="N430" s="197"/>
      <c r="O430" s="197"/>
      <c r="P430" s="197"/>
      <c r="Q430" s="197"/>
      <c r="R430" s="197"/>
      <c r="S430" s="197"/>
      <c r="T430" s="197"/>
      <c r="U430" s="197"/>
      <c r="V430" s="197"/>
      <c r="W430" s="197"/>
      <c r="X430" s="197"/>
      <c r="Y430" s="197"/>
      <c r="Z430" s="197"/>
    </row>
    <row r="431" ht="15.75" customHeight="1">
      <c r="A431" s="197"/>
      <c r="B431" s="197"/>
      <c r="C431" s="197"/>
      <c r="D431" s="197"/>
      <c r="E431" s="197"/>
      <c r="F431" s="197"/>
      <c r="G431" s="197"/>
      <c r="H431" s="197"/>
      <c r="I431" s="197"/>
      <c r="J431" s="197"/>
      <c r="K431" s="197"/>
      <c r="L431" s="197"/>
      <c r="M431" s="197"/>
      <c r="N431" s="197"/>
      <c r="O431" s="197"/>
      <c r="P431" s="197"/>
      <c r="Q431" s="197"/>
      <c r="R431" s="197"/>
      <c r="S431" s="197"/>
      <c r="T431" s="197"/>
      <c r="U431" s="197"/>
      <c r="V431" s="197"/>
      <c r="W431" s="197"/>
      <c r="X431" s="197"/>
      <c r="Y431" s="197"/>
      <c r="Z431" s="197"/>
    </row>
    <row r="432" ht="15.75" customHeight="1">
      <c r="A432" s="197"/>
      <c r="B432" s="197"/>
      <c r="C432" s="197"/>
      <c r="D432" s="197"/>
      <c r="E432" s="197"/>
      <c r="F432" s="197"/>
      <c r="G432" s="197"/>
      <c r="H432" s="197"/>
      <c r="I432" s="197"/>
      <c r="J432" s="197"/>
      <c r="K432" s="197"/>
      <c r="L432" s="197"/>
      <c r="M432" s="197"/>
      <c r="N432" s="197"/>
      <c r="O432" s="197"/>
      <c r="P432" s="197"/>
      <c r="Q432" s="197"/>
      <c r="R432" s="197"/>
      <c r="S432" s="197"/>
      <c r="T432" s="197"/>
      <c r="U432" s="197"/>
      <c r="V432" s="197"/>
      <c r="W432" s="197"/>
      <c r="X432" s="197"/>
      <c r="Y432" s="197"/>
      <c r="Z432" s="197"/>
    </row>
    <row r="433" ht="15.75" customHeight="1">
      <c r="A433" s="197"/>
      <c r="B433" s="197"/>
      <c r="C433" s="197"/>
      <c r="D433" s="197"/>
      <c r="E433" s="197"/>
      <c r="F433" s="197"/>
      <c r="G433" s="197"/>
      <c r="H433" s="197"/>
      <c r="I433" s="197"/>
      <c r="J433" s="197"/>
      <c r="K433" s="197"/>
      <c r="L433" s="197"/>
      <c r="M433" s="197"/>
      <c r="N433" s="197"/>
      <c r="O433" s="197"/>
      <c r="P433" s="197"/>
      <c r="Q433" s="197"/>
      <c r="R433" s="197"/>
      <c r="S433" s="197"/>
      <c r="T433" s="197"/>
      <c r="U433" s="197"/>
      <c r="V433" s="197"/>
      <c r="W433" s="197"/>
      <c r="X433" s="197"/>
      <c r="Y433" s="197"/>
      <c r="Z433" s="197"/>
    </row>
    <row r="434" ht="15.75" customHeight="1">
      <c r="A434" s="197"/>
      <c r="B434" s="197"/>
      <c r="C434" s="197"/>
      <c r="D434" s="197"/>
      <c r="E434" s="197"/>
      <c r="F434" s="197"/>
      <c r="G434" s="197"/>
      <c r="H434" s="197"/>
      <c r="I434" s="197"/>
      <c r="J434" s="197"/>
      <c r="K434" s="197"/>
      <c r="L434" s="197"/>
      <c r="M434" s="197"/>
      <c r="N434" s="197"/>
      <c r="O434" s="197"/>
      <c r="P434" s="197"/>
      <c r="Q434" s="197"/>
      <c r="R434" s="197"/>
      <c r="S434" s="197"/>
      <c r="T434" s="197"/>
      <c r="U434" s="197"/>
      <c r="V434" s="197"/>
      <c r="W434" s="197"/>
      <c r="X434" s="197"/>
      <c r="Y434" s="197"/>
      <c r="Z434" s="197"/>
    </row>
    <row r="435" ht="15.75" customHeight="1">
      <c r="A435" s="197"/>
      <c r="B435" s="197"/>
      <c r="C435" s="197"/>
      <c r="D435" s="197"/>
      <c r="E435" s="197"/>
      <c r="F435" s="197"/>
      <c r="G435" s="197"/>
      <c r="H435" s="197"/>
      <c r="I435" s="197"/>
      <c r="J435" s="197"/>
      <c r="K435" s="197"/>
      <c r="L435" s="197"/>
      <c r="M435" s="197"/>
      <c r="N435" s="197"/>
      <c r="O435" s="197"/>
      <c r="P435" s="197"/>
      <c r="Q435" s="197"/>
      <c r="R435" s="197"/>
      <c r="S435" s="197"/>
      <c r="T435" s="197"/>
      <c r="U435" s="197"/>
      <c r="V435" s="197"/>
      <c r="W435" s="197"/>
      <c r="X435" s="197"/>
      <c r="Y435" s="197"/>
      <c r="Z435" s="197"/>
    </row>
    <row r="436" ht="15.75" customHeight="1">
      <c r="A436" s="197"/>
      <c r="B436" s="197"/>
      <c r="C436" s="197"/>
      <c r="D436" s="197"/>
      <c r="E436" s="197"/>
      <c r="F436" s="197"/>
      <c r="G436" s="197"/>
      <c r="H436" s="197"/>
      <c r="I436" s="197"/>
      <c r="J436" s="197"/>
      <c r="K436" s="197"/>
      <c r="L436" s="197"/>
      <c r="M436" s="197"/>
      <c r="N436" s="197"/>
      <c r="O436" s="197"/>
      <c r="P436" s="197"/>
      <c r="Q436" s="197"/>
      <c r="R436" s="197"/>
      <c r="S436" s="197"/>
      <c r="T436" s="197"/>
      <c r="U436" s="197"/>
      <c r="V436" s="197"/>
      <c r="W436" s="197"/>
      <c r="X436" s="197"/>
      <c r="Y436" s="197"/>
      <c r="Z436" s="197"/>
    </row>
    <row r="437" ht="15.75" customHeight="1">
      <c r="A437" s="197"/>
      <c r="B437" s="197"/>
      <c r="C437" s="197"/>
      <c r="D437" s="197"/>
      <c r="E437" s="197"/>
      <c r="F437" s="197"/>
      <c r="G437" s="197"/>
      <c r="H437" s="197"/>
      <c r="I437" s="197"/>
      <c r="J437" s="197"/>
      <c r="K437" s="197"/>
      <c r="L437" s="197"/>
      <c r="M437" s="197"/>
      <c r="N437" s="197"/>
      <c r="O437" s="197"/>
      <c r="P437" s="197"/>
      <c r="Q437" s="197"/>
      <c r="R437" s="197"/>
      <c r="S437" s="197"/>
      <c r="T437" s="197"/>
      <c r="U437" s="197"/>
      <c r="V437" s="197"/>
      <c r="W437" s="197"/>
      <c r="X437" s="197"/>
      <c r="Y437" s="197"/>
      <c r="Z437" s="197"/>
    </row>
    <row r="438" ht="15.75" customHeight="1">
      <c r="A438" s="197"/>
      <c r="B438" s="197"/>
      <c r="C438" s="197"/>
      <c r="D438" s="197"/>
      <c r="E438" s="197"/>
      <c r="F438" s="197"/>
      <c r="G438" s="197"/>
      <c r="H438" s="197"/>
      <c r="I438" s="197"/>
      <c r="J438" s="197"/>
      <c r="K438" s="197"/>
      <c r="L438" s="197"/>
      <c r="M438" s="197"/>
      <c r="N438" s="197"/>
      <c r="O438" s="197"/>
      <c r="P438" s="197"/>
      <c r="Q438" s="197"/>
      <c r="R438" s="197"/>
      <c r="S438" s="197"/>
      <c r="T438" s="197"/>
      <c r="U438" s="197"/>
      <c r="V438" s="197"/>
      <c r="W438" s="197"/>
      <c r="X438" s="197"/>
      <c r="Y438" s="197"/>
      <c r="Z438" s="197"/>
    </row>
    <row r="439" ht="15.75" customHeight="1">
      <c r="A439" s="197"/>
      <c r="B439" s="197"/>
      <c r="C439" s="197"/>
      <c r="D439" s="197"/>
      <c r="E439" s="197"/>
      <c r="F439" s="197"/>
      <c r="G439" s="197"/>
      <c r="H439" s="197"/>
      <c r="I439" s="197"/>
      <c r="J439" s="197"/>
      <c r="K439" s="197"/>
      <c r="L439" s="197"/>
      <c r="M439" s="197"/>
      <c r="N439" s="197"/>
      <c r="O439" s="197"/>
      <c r="P439" s="197"/>
      <c r="Q439" s="197"/>
      <c r="R439" s="197"/>
      <c r="S439" s="197"/>
      <c r="T439" s="197"/>
      <c r="U439" s="197"/>
      <c r="V439" s="197"/>
      <c r="W439" s="197"/>
      <c r="X439" s="197"/>
      <c r="Y439" s="197"/>
      <c r="Z439" s="197"/>
    </row>
    <row r="440" ht="15.75" customHeight="1">
      <c r="A440" s="197"/>
      <c r="B440" s="197"/>
      <c r="C440" s="197"/>
      <c r="D440" s="197"/>
      <c r="E440" s="197"/>
      <c r="F440" s="197"/>
      <c r="G440" s="197"/>
      <c r="H440" s="197"/>
      <c r="I440" s="197"/>
      <c r="J440" s="197"/>
      <c r="K440" s="197"/>
      <c r="L440" s="197"/>
      <c r="M440" s="197"/>
      <c r="N440" s="197"/>
      <c r="O440" s="197"/>
      <c r="P440" s="197"/>
      <c r="Q440" s="197"/>
      <c r="R440" s="197"/>
      <c r="S440" s="197"/>
      <c r="T440" s="197"/>
      <c r="U440" s="197"/>
      <c r="V440" s="197"/>
      <c r="W440" s="197"/>
      <c r="X440" s="197"/>
      <c r="Y440" s="197"/>
      <c r="Z440" s="197"/>
    </row>
    <row r="441" ht="15.75" customHeight="1">
      <c r="A441" s="197"/>
      <c r="B441" s="197"/>
      <c r="C441" s="197"/>
      <c r="D441" s="197"/>
      <c r="E441" s="197"/>
      <c r="F441" s="197"/>
      <c r="G441" s="197"/>
      <c r="H441" s="197"/>
      <c r="I441" s="197"/>
      <c r="J441" s="197"/>
      <c r="K441" s="197"/>
      <c r="L441" s="197"/>
      <c r="M441" s="197"/>
      <c r="N441" s="197"/>
      <c r="O441" s="197"/>
      <c r="P441" s="197"/>
      <c r="Q441" s="197"/>
      <c r="R441" s="197"/>
      <c r="S441" s="197"/>
      <c r="T441" s="197"/>
      <c r="U441" s="197"/>
      <c r="V441" s="197"/>
      <c r="W441" s="197"/>
      <c r="X441" s="197"/>
      <c r="Y441" s="197"/>
      <c r="Z441" s="197"/>
    </row>
    <row r="442" ht="15.75" customHeight="1">
      <c r="A442" s="197"/>
      <c r="B442" s="197"/>
      <c r="C442" s="197"/>
      <c r="D442" s="197"/>
      <c r="E442" s="197"/>
      <c r="F442" s="197"/>
      <c r="G442" s="197"/>
      <c r="H442" s="197"/>
      <c r="I442" s="197"/>
      <c r="J442" s="197"/>
      <c r="K442" s="197"/>
      <c r="L442" s="197"/>
      <c r="M442" s="197"/>
      <c r="N442" s="197"/>
      <c r="O442" s="197"/>
      <c r="P442" s="197"/>
      <c r="Q442" s="197"/>
      <c r="R442" s="197"/>
      <c r="S442" s="197"/>
      <c r="T442" s="197"/>
      <c r="U442" s="197"/>
      <c r="V442" s="197"/>
      <c r="W442" s="197"/>
      <c r="X442" s="197"/>
      <c r="Y442" s="197"/>
      <c r="Z442" s="197"/>
    </row>
    <row r="443" ht="15.75" customHeight="1">
      <c r="A443" s="197"/>
      <c r="B443" s="197"/>
      <c r="C443" s="197"/>
      <c r="D443" s="197"/>
      <c r="E443" s="197"/>
      <c r="F443" s="197"/>
      <c r="G443" s="197"/>
      <c r="H443" s="197"/>
      <c r="I443" s="197"/>
      <c r="J443" s="197"/>
      <c r="K443" s="197"/>
      <c r="L443" s="197"/>
      <c r="M443" s="197"/>
      <c r="N443" s="197"/>
      <c r="O443" s="197"/>
      <c r="P443" s="197"/>
      <c r="Q443" s="197"/>
      <c r="R443" s="197"/>
      <c r="S443" s="197"/>
      <c r="T443" s="197"/>
      <c r="U443" s="197"/>
      <c r="V443" s="197"/>
      <c r="W443" s="197"/>
      <c r="X443" s="197"/>
      <c r="Y443" s="197"/>
      <c r="Z443" s="197"/>
    </row>
    <row r="444" ht="15.75" customHeight="1">
      <c r="A444" s="197"/>
      <c r="B444" s="197"/>
      <c r="C444" s="197"/>
      <c r="D444" s="197"/>
      <c r="E444" s="197"/>
      <c r="F444" s="197"/>
      <c r="G444" s="197"/>
      <c r="H444" s="197"/>
      <c r="I444" s="197"/>
      <c r="J444" s="197"/>
      <c r="K444" s="197"/>
      <c r="L444" s="197"/>
      <c r="M444" s="197"/>
      <c r="N444" s="197"/>
      <c r="O444" s="197"/>
      <c r="P444" s="197"/>
      <c r="Q444" s="197"/>
      <c r="R444" s="197"/>
      <c r="S444" s="197"/>
      <c r="T444" s="197"/>
      <c r="U444" s="197"/>
      <c r="V444" s="197"/>
      <c r="W444" s="197"/>
      <c r="X444" s="197"/>
      <c r="Y444" s="197"/>
      <c r="Z444" s="197"/>
    </row>
    <row r="445" ht="15.75" customHeight="1">
      <c r="A445" s="197"/>
      <c r="B445" s="197"/>
      <c r="C445" s="197"/>
      <c r="D445" s="197"/>
      <c r="E445" s="197"/>
      <c r="F445" s="197"/>
      <c r="G445" s="197"/>
      <c r="H445" s="197"/>
      <c r="I445" s="197"/>
      <c r="J445" s="197"/>
      <c r="K445" s="197"/>
      <c r="L445" s="197"/>
      <c r="M445" s="197"/>
      <c r="N445" s="197"/>
      <c r="O445" s="197"/>
      <c r="P445" s="197"/>
      <c r="Q445" s="197"/>
      <c r="R445" s="197"/>
      <c r="S445" s="197"/>
      <c r="T445" s="197"/>
      <c r="U445" s="197"/>
      <c r="V445" s="197"/>
      <c r="W445" s="197"/>
      <c r="X445" s="197"/>
      <c r="Y445" s="197"/>
      <c r="Z445" s="197"/>
    </row>
    <row r="446" ht="15.75" customHeight="1">
      <c r="A446" s="197"/>
      <c r="B446" s="197"/>
      <c r="C446" s="197"/>
      <c r="D446" s="197"/>
      <c r="E446" s="197"/>
      <c r="F446" s="197"/>
      <c r="G446" s="197"/>
      <c r="H446" s="197"/>
      <c r="I446" s="197"/>
      <c r="J446" s="197"/>
      <c r="K446" s="197"/>
      <c r="L446" s="197"/>
      <c r="M446" s="197"/>
      <c r="N446" s="197"/>
      <c r="O446" s="197"/>
      <c r="P446" s="197"/>
      <c r="Q446" s="197"/>
      <c r="R446" s="197"/>
      <c r="S446" s="197"/>
      <c r="T446" s="197"/>
      <c r="U446" s="197"/>
      <c r="V446" s="197"/>
      <c r="W446" s="197"/>
      <c r="X446" s="197"/>
      <c r="Y446" s="197"/>
      <c r="Z446" s="197"/>
    </row>
    <row r="447" ht="15.75" customHeight="1">
      <c r="A447" s="197"/>
      <c r="B447" s="197"/>
      <c r="C447" s="197"/>
      <c r="D447" s="197"/>
      <c r="E447" s="197"/>
      <c r="F447" s="197"/>
      <c r="G447" s="197"/>
      <c r="H447" s="197"/>
      <c r="I447" s="197"/>
      <c r="J447" s="197"/>
      <c r="K447" s="197"/>
      <c r="L447" s="197"/>
      <c r="M447" s="197"/>
      <c r="N447" s="197"/>
      <c r="O447" s="197"/>
      <c r="P447" s="197"/>
      <c r="Q447" s="197"/>
      <c r="R447" s="197"/>
      <c r="S447" s="197"/>
      <c r="T447" s="197"/>
      <c r="U447" s="197"/>
      <c r="V447" s="197"/>
      <c r="W447" s="197"/>
      <c r="X447" s="197"/>
      <c r="Y447" s="197"/>
      <c r="Z447" s="197"/>
    </row>
    <row r="448" ht="15.75" customHeight="1">
      <c r="A448" s="197"/>
      <c r="B448" s="197"/>
      <c r="C448" s="197"/>
      <c r="D448" s="197"/>
      <c r="E448" s="197"/>
      <c r="F448" s="197"/>
      <c r="G448" s="197"/>
      <c r="H448" s="197"/>
      <c r="I448" s="197"/>
      <c r="J448" s="197"/>
      <c r="K448" s="197"/>
      <c r="L448" s="197"/>
      <c r="M448" s="197"/>
      <c r="N448" s="197"/>
      <c r="O448" s="197"/>
      <c r="P448" s="197"/>
      <c r="Q448" s="197"/>
      <c r="R448" s="197"/>
      <c r="S448" s="197"/>
      <c r="T448" s="197"/>
      <c r="U448" s="197"/>
      <c r="V448" s="197"/>
      <c r="W448" s="197"/>
      <c r="X448" s="197"/>
      <c r="Y448" s="197"/>
      <c r="Z448" s="197"/>
    </row>
    <row r="449" ht="15.75" customHeight="1">
      <c r="A449" s="197"/>
      <c r="B449" s="197"/>
      <c r="C449" s="197"/>
      <c r="D449" s="197"/>
      <c r="E449" s="197"/>
      <c r="F449" s="197"/>
      <c r="G449" s="197"/>
      <c r="H449" s="197"/>
      <c r="I449" s="197"/>
      <c r="J449" s="197"/>
      <c r="K449" s="197"/>
      <c r="L449" s="197"/>
      <c r="M449" s="197"/>
      <c r="N449" s="197"/>
      <c r="O449" s="197"/>
      <c r="P449" s="197"/>
      <c r="Q449" s="197"/>
      <c r="R449" s="197"/>
      <c r="S449" s="197"/>
      <c r="T449" s="197"/>
      <c r="U449" s="197"/>
      <c r="V449" s="197"/>
      <c r="W449" s="197"/>
      <c r="X449" s="197"/>
      <c r="Y449" s="197"/>
      <c r="Z449" s="197"/>
    </row>
    <row r="450" ht="15.75" customHeight="1">
      <c r="A450" s="197"/>
      <c r="B450" s="197"/>
      <c r="C450" s="197"/>
      <c r="D450" s="197"/>
      <c r="E450" s="197"/>
      <c r="F450" s="197"/>
      <c r="G450" s="197"/>
      <c r="H450" s="197"/>
      <c r="I450" s="197"/>
      <c r="J450" s="197"/>
      <c r="K450" s="197"/>
      <c r="L450" s="197"/>
      <c r="M450" s="197"/>
      <c r="N450" s="197"/>
      <c r="O450" s="197"/>
      <c r="P450" s="197"/>
      <c r="Q450" s="197"/>
      <c r="R450" s="197"/>
      <c r="S450" s="197"/>
      <c r="T450" s="197"/>
      <c r="U450" s="197"/>
      <c r="V450" s="197"/>
      <c r="W450" s="197"/>
      <c r="X450" s="197"/>
      <c r="Y450" s="197"/>
      <c r="Z450" s="197"/>
    </row>
    <row r="451" ht="15.75" customHeight="1">
      <c r="A451" s="197"/>
      <c r="B451" s="197"/>
      <c r="C451" s="197"/>
      <c r="D451" s="197"/>
      <c r="E451" s="197"/>
      <c r="F451" s="197"/>
      <c r="G451" s="197"/>
      <c r="H451" s="197"/>
      <c r="I451" s="197"/>
      <c r="J451" s="197"/>
      <c r="K451" s="197"/>
      <c r="L451" s="197"/>
      <c r="M451" s="197"/>
      <c r="N451" s="197"/>
      <c r="O451" s="197"/>
      <c r="P451" s="197"/>
      <c r="Q451" s="197"/>
      <c r="R451" s="197"/>
      <c r="S451" s="197"/>
      <c r="T451" s="197"/>
      <c r="U451" s="197"/>
      <c r="V451" s="197"/>
      <c r="W451" s="197"/>
      <c r="X451" s="197"/>
      <c r="Y451" s="197"/>
      <c r="Z451" s="197"/>
    </row>
    <row r="452" ht="15.75" customHeight="1">
      <c r="A452" s="197"/>
      <c r="B452" s="197"/>
      <c r="C452" s="197"/>
      <c r="D452" s="197"/>
      <c r="E452" s="197"/>
      <c r="F452" s="197"/>
      <c r="G452" s="197"/>
      <c r="H452" s="197"/>
      <c r="I452" s="197"/>
      <c r="J452" s="197"/>
      <c r="K452" s="197"/>
      <c r="L452" s="197"/>
      <c r="M452" s="197"/>
      <c r="N452" s="197"/>
      <c r="O452" s="197"/>
      <c r="P452" s="197"/>
      <c r="Q452" s="197"/>
      <c r="R452" s="197"/>
      <c r="S452" s="197"/>
      <c r="T452" s="197"/>
      <c r="U452" s="197"/>
      <c r="V452" s="197"/>
      <c r="W452" s="197"/>
      <c r="X452" s="197"/>
      <c r="Y452" s="197"/>
      <c r="Z452" s="197"/>
    </row>
    <row r="453" ht="15.75" customHeight="1">
      <c r="A453" s="197"/>
      <c r="B453" s="197"/>
      <c r="C453" s="197"/>
      <c r="D453" s="197"/>
      <c r="E453" s="197"/>
      <c r="F453" s="197"/>
      <c r="G453" s="197"/>
      <c r="H453" s="197"/>
      <c r="I453" s="197"/>
      <c r="J453" s="197"/>
      <c r="K453" s="197"/>
      <c r="L453" s="197"/>
      <c r="M453" s="197"/>
      <c r="N453" s="197"/>
      <c r="O453" s="197"/>
      <c r="P453" s="197"/>
      <c r="Q453" s="197"/>
      <c r="R453" s="197"/>
      <c r="S453" s="197"/>
      <c r="T453" s="197"/>
      <c r="U453" s="197"/>
      <c r="V453" s="197"/>
      <c r="W453" s="197"/>
      <c r="X453" s="197"/>
      <c r="Y453" s="197"/>
      <c r="Z453" s="197"/>
    </row>
    <row r="454" ht="15.75" customHeight="1">
      <c r="A454" s="197"/>
      <c r="B454" s="197"/>
      <c r="C454" s="197"/>
      <c r="D454" s="197"/>
      <c r="E454" s="197"/>
      <c r="F454" s="197"/>
      <c r="G454" s="197"/>
      <c r="H454" s="197"/>
      <c r="I454" s="197"/>
      <c r="J454" s="197"/>
      <c r="K454" s="197"/>
      <c r="L454" s="197"/>
      <c r="M454" s="197"/>
      <c r="N454" s="197"/>
      <c r="O454" s="197"/>
      <c r="P454" s="197"/>
      <c r="Q454" s="197"/>
      <c r="R454" s="197"/>
      <c r="S454" s="197"/>
      <c r="T454" s="197"/>
      <c r="U454" s="197"/>
      <c r="V454" s="197"/>
      <c r="W454" s="197"/>
      <c r="X454" s="197"/>
      <c r="Y454" s="197"/>
      <c r="Z454" s="197"/>
    </row>
    <row r="455" ht="15.75" customHeight="1">
      <c r="A455" s="197"/>
      <c r="B455" s="197"/>
      <c r="C455" s="197"/>
      <c r="D455" s="197"/>
      <c r="E455" s="197"/>
      <c r="F455" s="197"/>
      <c r="G455" s="197"/>
      <c r="H455" s="197"/>
      <c r="I455" s="197"/>
      <c r="J455" s="197"/>
      <c r="K455" s="197"/>
      <c r="L455" s="197"/>
      <c r="M455" s="197"/>
      <c r="N455" s="197"/>
      <c r="O455" s="197"/>
      <c r="P455" s="197"/>
      <c r="Q455" s="197"/>
      <c r="R455" s="197"/>
      <c r="S455" s="197"/>
      <c r="T455" s="197"/>
      <c r="U455" s="197"/>
      <c r="V455" s="197"/>
      <c r="W455" s="197"/>
      <c r="X455" s="197"/>
      <c r="Y455" s="197"/>
      <c r="Z455" s="197"/>
    </row>
    <row r="456" ht="15.75" customHeight="1">
      <c r="A456" s="197"/>
      <c r="B456" s="197"/>
      <c r="C456" s="197"/>
      <c r="D456" s="197"/>
      <c r="E456" s="197"/>
      <c r="F456" s="197"/>
      <c r="G456" s="197"/>
      <c r="H456" s="197"/>
      <c r="I456" s="197"/>
      <c r="J456" s="197"/>
      <c r="K456" s="197"/>
      <c r="L456" s="197"/>
      <c r="M456" s="197"/>
      <c r="N456" s="197"/>
      <c r="O456" s="197"/>
      <c r="P456" s="197"/>
      <c r="Q456" s="197"/>
      <c r="R456" s="197"/>
      <c r="S456" s="197"/>
      <c r="T456" s="197"/>
      <c r="U456" s="197"/>
      <c r="V456" s="197"/>
      <c r="W456" s="197"/>
      <c r="X456" s="197"/>
      <c r="Y456" s="197"/>
      <c r="Z456" s="197"/>
    </row>
    <row r="457" ht="15.75" customHeight="1">
      <c r="A457" s="197"/>
      <c r="B457" s="197"/>
      <c r="C457" s="197"/>
      <c r="D457" s="197"/>
      <c r="E457" s="197"/>
      <c r="F457" s="197"/>
      <c r="G457" s="197"/>
      <c r="H457" s="197"/>
      <c r="I457" s="197"/>
      <c r="J457" s="197"/>
      <c r="K457" s="197"/>
      <c r="L457" s="197"/>
      <c r="M457" s="197"/>
      <c r="N457" s="197"/>
      <c r="O457" s="197"/>
      <c r="P457" s="197"/>
      <c r="Q457" s="197"/>
      <c r="R457" s="197"/>
      <c r="S457" s="197"/>
      <c r="T457" s="197"/>
      <c r="U457" s="197"/>
      <c r="V457" s="197"/>
      <c r="W457" s="197"/>
      <c r="X457" s="197"/>
      <c r="Y457" s="197"/>
      <c r="Z457" s="197"/>
    </row>
    <row r="458" ht="15.75" customHeight="1">
      <c r="A458" s="197"/>
      <c r="B458" s="197"/>
      <c r="C458" s="197"/>
      <c r="D458" s="197"/>
      <c r="E458" s="197"/>
      <c r="F458" s="197"/>
      <c r="G458" s="197"/>
      <c r="H458" s="197"/>
      <c r="I458" s="197"/>
      <c r="J458" s="197"/>
      <c r="K458" s="197"/>
      <c r="L458" s="197"/>
      <c r="M458" s="197"/>
      <c r="N458" s="197"/>
      <c r="O458" s="197"/>
      <c r="P458" s="197"/>
      <c r="Q458" s="197"/>
      <c r="R458" s="197"/>
      <c r="S458" s="197"/>
      <c r="T458" s="197"/>
      <c r="U458" s="197"/>
      <c r="V458" s="197"/>
      <c r="W458" s="197"/>
      <c r="X458" s="197"/>
      <c r="Y458" s="197"/>
      <c r="Z458" s="197"/>
    </row>
    <row r="459" ht="15.75" customHeight="1">
      <c r="A459" s="197"/>
      <c r="B459" s="197"/>
      <c r="C459" s="197"/>
      <c r="D459" s="197"/>
      <c r="E459" s="197"/>
      <c r="F459" s="197"/>
      <c r="G459" s="197"/>
      <c r="H459" s="197"/>
      <c r="I459" s="197"/>
      <c r="J459" s="197"/>
      <c r="K459" s="197"/>
      <c r="L459" s="197"/>
      <c r="M459" s="197"/>
      <c r="N459" s="197"/>
      <c r="O459" s="197"/>
      <c r="P459" s="197"/>
      <c r="Q459" s="197"/>
      <c r="R459" s="197"/>
      <c r="S459" s="197"/>
      <c r="T459" s="197"/>
      <c r="U459" s="197"/>
      <c r="V459" s="197"/>
      <c r="W459" s="197"/>
      <c r="X459" s="197"/>
      <c r="Y459" s="197"/>
      <c r="Z459" s="197"/>
    </row>
    <row r="460" ht="15.75" customHeight="1">
      <c r="A460" s="197"/>
      <c r="B460" s="197"/>
      <c r="C460" s="197"/>
      <c r="D460" s="197"/>
      <c r="E460" s="197"/>
      <c r="F460" s="197"/>
      <c r="G460" s="197"/>
      <c r="H460" s="197"/>
      <c r="I460" s="197"/>
      <c r="J460" s="197"/>
      <c r="K460" s="197"/>
      <c r="L460" s="197"/>
      <c r="M460" s="197"/>
      <c r="N460" s="197"/>
      <c r="O460" s="197"/>
      <c r="P460" s="197"/>
      <c r="Q460" s="197"/>
      <c r="R460" s="197"/>
      <c r="S460" s="197"/>
      <c r="T460" s="197"/>
      <c r="U460" s="197"/>
      <c r="V460" s="197"/>
      <c r="W460" s="197"/>
      <c r="X460" s="197"/>
      <c r="Y460" s="197"/>
      <c r="Z460" s="197"/>
    </row>
    <row r="461" ht="15.75" customHeight="1">
      <c r="A461" s="197"/>
      <c r="B461" s="197"/>
      <c r="C461" s="197"/>
      <c r="D461" s="197"/>
      <c r="E461" s="197"/>
      <c r="F461" s="197"/>
      <c r="G461" s="197"/>
      <c r="H461" s="197"/>
      <c r="I461" s="197"/>
      <c r="J461" s="197"/>
      <c r="K461" s="197"/>
      <c r="L461" s="197"/>
      <c r="M461" s="197"/>
      <c r="N461" s="197"/>
      <c r="O461" s="197"/>
      <c r="P461" s="197"/>
      <c r="Q461" s="197"/>
      <c r="R461" s="197"/>
      <c r="S461" s="197"/>
      <c r="T461" s="197"/>
      <c r="U461" s="197"/>
      <c r="V461" s="197"/>
      <c r="W461" s="197"/>
      <c r="X461" s="197"/>
      <c r="Y461" s="197"/>
      <c r="Z461" s="197"/>
    </row>
    <row r="462" ht="15.75" customHeight="1">
      <c r="A462" s="197"/>
      <c r="B462" s="197"/>
      <c r="C462" s="197"/>
      <c r="D462" s="197"/>
      <c r="E462" s="197"/>
      <c r="F462" s="197"/>
      <c r="G462" s="197"/>
      <c r="H462" s="197"/>
      <c r="I462" s="197"/>
      <c r="J462" s="197"/>
      <c r="K462" s="197"/>
      <c r="L462" s="197"/>
      <c r="M462" s="197"/>
      <c r="N462" s="197"/>
      <c r="O462" s="197"/>
      <c r="P462" s="197"/>
      <c r="Q462" s="197"/>
      <c r="R462" s="197"/>
      <c r="S462" s="197"/>
      <c r="T462" s="197"/>
      <c r="U462" s="197"/>
      <c r="V462" s="197"/>
      <c r="W462" s="197"/>
      <c r="X462" s="197"/>
      <c r="Y462" s="197"/>
      <c r="Z462" s="197"/>
    </row>
    <row r="463" ht="15.75" customHeight="1">
      <c r="A463" s="197"/>
      <c r="B463" s="197"/>
      <c r="C463" s="197"/>
      <c r="D463" s="197"/>
      <c r="E463" s="197"/>
      <c r="F463" s="197"/>
      <c r="G463" s="197"/>
      <c r="H463" s="197"/>
      <c r="I463" s="197"/>
      <c r="J463" s="197"/>
      <c r="K463" s="197"/>
      <c r="L463" s="197"/>
      <c r="M463" s="197"/>
      <c r="N463" s="197"/>
      <c r="O463" s="197"/>
      <c r="P463" s="197"/>
      <c r="Q463" s="197"/>
      <c r="R463" s="197"/>
      <c r="S463" s="197"/>
      <c r="T463" s="197"/>
      <c r="U463" s="197"/>
      <c r="V463" s="197"/>
      <c r="W463" s="197"/>
      <c r="X463" s="197"/>
      <c r="Y463" s="197"/>
      <c r="Z463" s="197"/>
    </row>
    <row r="464" ht="15.75" customHeight="1">
      <c r="A464" s="197"/>
      <c r="B464" s="197"/>
      <c r="C464" s="197"/>
      <c r="D464" s="197"/>
      <c r="E464" s="197"/>
      <c r="F464" s="197"/>
      <c r="G464" s="197"/>
      <c r="H464" s="197"/>
      <c r="I464" s="197"/>
      <c r="J464" s="197"/>
      <c r="K464" s="197"/>
      <c r="L464" s="197"/>
      <c r="M464" s="197"/>
      <c r="N464" s="197"/>
      <c r="O464" s="197"/>
      <c r="P464" s="197"/>
      <c r="Q464" s="197"/>
      <c r="R464" s="197"/>
      <c r="S464" s="197"/>
      <c r="T464" s="197"/>
      <c r="U464" s="197"/>
      <c r="V464" s="197"/>
      <c r="W464" s="197"/>
      <c r="X464" s="197"/>
      <c r="Y464" s="197"/>
      <c r="Z464" s="197"/>
    </row>
    <row r="465" ht="15.75" customHeight="1">
      <c r="A465" s="197"/>
      <c r="B465" s="197"/>
      <c r="C465" s="197"/>
      <c r="D465" s="197"/>
      <c r="E465" s="197"/>
      <c r="F465" s="197"/>
      <c r="G465" s="197"/>
      <c r="H465" s="197"/>
      <c r="I465" s="197"/>
      <c r="J465" s="197"/>
      <c r="K465" s="197"/>
      <c r="L465" s="197"/>
      <c r="M465" s="197"/>
      <c r="N465" s="197"/>
      <c r="O465" s="197"/>
      <c r="P465" s="197"/>
      <c r="Q465" s="197"/>
      <c r="R465" s="197"/>
      <c r="S465" s="197"/>
      <c r="T465" s="197"/>
      <c r="U465" s="197"/>
      <c r="V465" s="197"/>
      <c r="W465" s="197"/>
      <c r="X465" s="197"/>
      <c r="Y465" s="197"/>
      <c r="Z465" s="197"/>
    </row>
    <row r="466" ht="15.75" customHeight="1">
      <c r="A466" s="197"/>
      <c r="B466" s="197"/>
      <c r="C466" s="197"/>
      <c r="D466" s="197"/>
      <c r="E466" s="197"/>
      <c r="F466" s="197"/>
      <c r="G466" s="197"/>
      <c r="H466" s="197"/>
      <c r="I466" s="197"/>
      <c r="J466" s="197"/>
      <c r="K466" s="197"/>
      <c r="L466" s="197"/>
      <c r="M466" s="197"/>
      <c r="N466" s="197"/>
      <c r="O466" s="197"/>
      <c r="P466" s="197"/>
      <c r="Q466" s="197"/>
      <c r="R466" s="197"/>
      <c r="S466" s="197"/>
      <c r="T466" s="197"/>
      <c r="U466" s="197"/>
      <c r="V466" s="197"/>
      <c r="W466" s="197"/>
      <c r="X466" s="197"/>
      <c r="Y466" s="197"/>
      <c r="Z466" s="197"/>
    </row>
    <row r="467" ht="15.75" customHeight="1">
      <c r="A467" s="197"/>
      <c r="B467" s="197"/>
      <c r="C467" s="197"/>
      <c r="D467" s="197"/>
      <c r="E467" s="197"/>
      <c r="F467" s="197"/>
      <c r="G467" s="197"/>
      <c r="H467" s="197"/>
      <c r="I467" s="197"/>
      <c r="J467" s="197"/>
      <c r="K467" s="197"/>
      <c r="L467" s="197"/>
      <c r="M467" s="197"/>
      <c r="N467" s="197"/>
      <c r="O467" s="197"/>
      <c r="P467" s="197"/>
      <c r="Q467" s="197"/>
      <c r="R467" s="197"/>
      <c r="S467" s="197"/>
      <c r="T467" s="197"/>
      <c r="U467" s="197"/>
      <c r="V467" s="197"/>
      <c r="W467" s="197"/>
      <c r="X467" s="197"/>
      <c r="Y467" s="197"/>
      <c r="Z467" s="197"/>
    </row>
    <row r="468" ht="15.75" customHeight="1">
      <c r="A468" s="197"/>
      <c r="B468" s="197"/>
      <c r="C468" s="197"/>
      <c r="D468" s="197"/>
      <c r="E468" s="197"/>
      <c r="F468" s="197"/>
      <c r="G468" s="197"/>
      <c r="H468" s="197"/>
      <c r="I468" s="197"/>
      <c r="J468" s="197"/>
      <c r="K468" s="197"/>
      <c r="L468" s="197"/>
      <c r="M468" s="197"/>
      <c r="N468" s="197"/>
      <c r="O468" s="197"/>
      <c r="P468" s="197"/>
      <c r="Q468" s="197"/>
      <c r="R468" s="197"/>
      <c r="S468" s="197"/>
      <c r="T468" s="197"/>
      <c r="U468" s="197"/>
      <c r="V468" s="197"/>
      <c r="W468" s="197"/>
      <c r="X468" s="197"/>
      <c r="Y468" s="197"/>
      <c r="Z468" s="197"/>
    </row>
    <row r="469" ht="15.75" customHeight="1">
      <c r="A469" s="197"/>
      <c r="B469" s="197"/>
      <c r="C469" s="197"/>
      <c r="D469" s="197"/>
      <c r="E469" s="197"/>
      <c r="F469" s="197"/>
      <c r="G469" s="197"/>
      <c r="H469" s="197"/>
      <c r="I469" s="197"/>
      <c r="J469" s="197"/>
      <c r="K469" s="197"/>
      <c r="L469" s="197"/>
      <c r="M469" s="197"/>
      <c r="N469" s="197"/>
      <c r="O469" s="197"/>
      <c r="P469" s="197"/>
      <c r="Q469" s="197"/>
      <c r="R469" s="197"/>
      <c r="S469" s="197"/>
      <c r="T469" s="197"/>
      <c r="U469" s="197"/>
      <c r="V469" s="197"/>
      <c r="W469" s="197"/>
      <c r="X469" s="197"/>
      <c r="Y469" s="197"/>
      <c r="Z469" s="197"/>
    </row>
    <row r="470" ht="15.75" customHeight="1">
      <c r="A470" s="197"/>
      <c r="B470" s="197"/>
      <c r="C470" s="197"/>
      <c r="D470" s="197"/>
      <c r="E470" s="197"/>
      <c r="F470" s="197"/>
      <c r="G470" s="197"/>
      <c r="H470" s="197"/>
      <c r="I470" s="197"/>
      <c r="J470" s="197"/>
      <c r="K470" s="197"/>
      <c r="L470" s="197"/>
      <c r="M470" s="197"/>
      <c r="N470" s="197"/>
      <c r="O470" s="197"/>
      <c r="P470" s="197"/>
      <c r="Q470" s="197"/>
      <c r="R470" s="197"/>
      <c r="S470" s="197"/>
      <c r="T470" s="197"/>
      <c r="U470" s="197"/>
      <c r="V470" s="197"/>
      <c r="W470" s="197"/>
      <c r="X470" s="197"/>
      <c r="Y470" s="197"/>
      <c r="Z470" s="197"/>
    </row>
    <row r="471" ht="15.75" customHeight="1">
      <c r="A471" s="197"/>
      <c r="B471" s="197"/>
      <c r="C471" s="197"/>
      <c r="D471" s="197"/>
      <c r="E471" s="197"/>
      <c r="F471" s="197"/>
      <c r="G471" s="197"/>
      <c r="H471" s="197"/>
      <c r="I471" s="197"/>
      <c r="J471" s="197"/>
      <c r="K471" s="197"/>
      <c r="L471" s="197"/>
      <c r="M471" s="197"/>
      <c r="N471" s="197"/>
      <c r="O471" s="197"/>
      <c r="P471" s="197"/>
      <c r="Q471" s="197"/>
      <c r="R471" s="197"/>
      <c r="S471" s="197"/>
      <c r="T471" s="197"/>
      <c r="U471" s="197"/>
      <c r="V471" s="197"/>
      <c r="W471" s="197"/>
      <c r="X471" s="197"/>
      <c r="Y471" s="197"/>
      <c r="Z471" s="197"/>
    </row>
    <row r="472" ht="15.75" customHeight="1">
      <c r="A472" s="197"/>
      <c r="B472" s="197"/>
      <c r="C472" s="197"/>
      <c r="D472" s="197"/>
      <c r="E472" s="197"/>
      <c r="F472" s="197"/>
      <c r="G472" s="197"/>
      <c r="H472" s="197"/>
      <c r="I472" s="197"/>
      <c r="J472" s="197"/>
      <c r="K472" s="197"/>
      <c r="L472" s="197"/>
      <c r="M472" s="197"/>
      <c r="N472" s="197"/>
      <c r="O472" s="197"/>
      <c r="P472" s="197"/>
      <c r="Q472" s="197"/>
      <c r="R472" s="197"/>
      <c r="S472" s="197"/>
      <c r="T472" s="197"/>
      <c r="U472" s="197"/>
      <c r="V472" s="197"/>
      <c r="W472" s="197"/>
      <c r="X472" s="197"/>
      <c r="Y472" s="197"/>
      <c r="Z472" s="197"/>
    </row>
    <row r="473" ht="15.75" customHeight="1">
      <c r="A473" s="197"/>
      <c r="B473" s="197"/>
      <c r="C473" s="197"/>
      <c r="D473" s="197"/>
      <c r="E473" s="197"/>
      <c r="F473" s="197"/>
      <c r="G473" s="197"/>
      <c r="H473" s="197"/>
      <c r="I473" s="197"/>
      <c r="J473" s="197"/>
      <c r="K473" s="197"/>
      <c r="L473" s="197"/>
      <c r="M473" s="197"/>
      <c r="N473" s="197"/>
      <c r="O473" s="197"/>
      <c r="P473" s="197"/>
      <c r="Q473" s="197"/>
      <c r="R473" s="197"/>
      <c r="S473" s="197"/>
      <c r="T473" s="197"/>
      <c r="U473" s="197"/>
      <c r="V473" s="197"/>
      <c r="W473" s="197"/>
      <c r="X473" s="197"/>
      <c r="Y473" s="197"/>
      <c r="Z473" s="197"/>
    </row>
    <row r="474" ht="15.75" customHeight="1">
      <c r="A474" s="197"/>
      <c r="B474" s="197"/>
      <c r="C474" s="197"/>
      <c r="D474" s="197"/>
      <c r="E474" s="197"/>
      <c r="F474" s="197"/>
      <c r="G474" s="197"/>
      <c r="H474" s="197"/>
      <c r="I474" s="197"/>
      <c r="J474" s="197"/>
      <c r="K474" s="197"/>
      <c r="L474" s="197"/>
      <c r="M474" s="197"/>
      <c r="N474" s="197"/>
      <c r="O474" s="197"/>
      <c r="P474" s="197"/>
      <c r="Q474" s="197"/>
      <c r="R474" s="197"/>
      <c r="S474" s="197"/>
      <c r="T474" s="197"/>
      <c r="U474" s="197"/>
      <c r="V474" s="197"/>
      <c r="W474" s="197"/>
      <c r="X474" s="197"/>
      <c r="Y474" s="197"/>
      <c r="Z474" s="197"/>
    </row>
    <row r="475" ht="15.75" customHeight="1">
      <c r="A475" s="197"/>
      <c r="B475" s="197"/>
      <c r="C475" s="197"/>
      <c r="D475" s="197"/>
      <c r="E475" s="197"/>
      <c r="F475" s="197"/>
      <c r="G475" s="197"/>
      <c r="H475" s="197"/>
      <c r="I475" s="197"/>
      <c r="J475" s="197"/>
      <c r="K475" s="197"/>
      <c r="L475" s="197"/>
      <c r="M475" s="197"/>
      <c r="N475" s="197"/>
      <c r="O475" s="197"/>
      <c r="P475" s="197"/>
      <c r="Q475" s="197"/>
      <c r="R475" s="197"/>
      <c r="S475" s="197"/>
      <c r="T475" s="197"/>
      <c r="U475" s="197"/>
      <c r="V475" s="197"/>
      <c r="W475" s="197"/>
      <c r="X475" s="197"/>
      <c r="Y475" s="197"/>
      <c r="Z475" s="197"/>
    </row>
    <row r="476" ht="15.75" customHeight="1">
      <c r="A476" s="197"/>
      <c r="B476" s="197"/>
      <c r="C476" s="197"/>
      <c r="D476" s="197"/>
      <c r="E476" s="197"/>
      <c r="F476" s="197"/>
      <c r="G476" s="197"/>
      <c r="H476" s="197"/>
      <c r="I476" s="197"/>
      <c r="J476" s="197"/>
      <c r="K476" s="197"/>
      <c r="L476" s="197"/>
      <c r="M476" s="197"/>
      <c r="N476" s="197"/>
      <c r="O476" s="197"/>
      <c r="P476" s="197"/>
      <c r="Q476" s="197"/>
      <c r="R476" s="197"/>
      <c r="S476" s="197"/>
      <c r="T476" s="197"/>
      <c r="U476" s="197"/>
      <c r="V476" s="197"/>
      <c r="W476" s="197"/>
      <c r="X476" s="197"/>
      <c r="Y476" s="197"/>
      <c r="Z476" s="197"/>
    </row>
    <row r="477" ht="15.75" customHeight="1">
      <c r="A477" s="197"/>
      <c r="B477" s="197"/>
      <c r="C477" s="197"/>
      <c r="D477" s="197"/>
      <c r="E477" s="197"/>
      <c r="F477" s="197"/>
      <c r="G477" s="197"/>
      <c r="H477" s="197"/>
      <c r="I477" s="197"/>
      <c r="J477" s="197"/>
      <c r="K477" s="197"/>
      <c r="L477" s="197"/>
      <c r="M477" s="197"/>
      <c r="N477" s="197"/>
      <c r="O477" s="197"/>
      <c r="P477" s="197"/>
      <c r="Q477" s="197"/>
      <c r="R477" s="197"/>
      <c r="S477" s="197"/>
      <c r="T477" s="197"/>
      <c r="U477" s="197"/>
      <c r="V477" s="197"/>
      <c r="W477" s="197"/>
      <c r="X477" s="197"/>
      <c r="Y477" s="197"/>
      <c r="Z477" s="197"/>
    </row>
    <row r="478" ht="15.75" customHeight="1">
      <c r="A478" s="197"/>
      <c r="B478" s="197"/>
      <c r="C478" s="197"/>
      <c r="D478" s="197"/>
      <c r="E478" s="197"/>
      <c r="F478" s="197"/>
      <c r="G478" s="197"/>
      <c r="H478" s="197"/>
      <c r="I478" s="197"/>
      <c r="J478" s="197"/>
      <c r="K478" s="197"/>
      <c r="L478" s="197"/>
      <c r="M478" s="197"/>
      <c r="N478" s="197"/>
      <c r="O478" s="197"/>
      <c r="P478" s="197"/>
      <c r="Q478" s="197"/>
      <c r="R478" s="197"/>
      <c r="S478" s="197"/>
      <c r="T478" s="197"/>
      <c r="U478" s="197"/>
      <c r="V478" s="197"/>
      <c r="W478" s="197"/>
      <c r="X478" s="197"/>
      <c r="Y478" s="197"/>
      <c r="Z478" s="197"/>
    </row>
    <row r="479" ht="15.75" customHeight="1">
      <c r="A479" s="197"/>
      <c r="B479" s="197"/>
      <c r="C479" s="197"/>
      <c r="D479" s="197"/>
      <c r="E479" s="197"/>
      <c r="F479" s="197"/>
      <c r="G479" s="197"/>
      <c r="H479" s="197"/>
      <c r="I479" s="197"/>
      <c r="J479" s="197"/>
      <c r="K479" s="197"/>
      <c r="L479" s="197"/>
      <c r="M479" s="197"/>
      <c r="N479" s="197"/>
      <c r="O479" s="197"/>
      <c r="P479" s="197"/>
      <c r="Q479" s="197"/>
      <c r="R479" s="197"/>
      <c r="S479" s="197"/>
      <c r="T479" s="197"/>
      <c r="U479" s="197"/>
      <c r="V479" s="197"/>
      <c r="W479" s="197"/>
      <c r="X479" s="197"/>
      <c r="Y479" s="197"/>
      <c r="Z479" s="197"/>
    </row>
    <row r="480" ht="15.75" customHeight="1">
      <c r="A480" s="197"/>
      <c r="B480" s="197"/>
      <c r="C480" s="197"/>
      <c r="D480" s="197"/>
      <c r="E480" s="197"/>
      <c r="F480" s="197"/>
      <c r="G480" s="197"/>
      <c r="H480" s="197"/>
      <c r="I480" s="197"/>
      <c r="J480" s="197"/>
      <c r="K480" s="197"/>
      <c r="L480" s="197"/>
      <c r="M480" s="197"/>
      <c r="N480" s="197"/>
      <c r="O480" s="197"/>
      <c r="P480" s="197"/>
      <c r="Q480" s="197"/>
      <c r="R480" s="197"/>
      <c r="S480" s="197"/>
      <c r="T480" s="197"/>
      <c r="U480" s="197"/>
      <c r="V480" s="197"/>
      <c r="W480" s="197"/>
      <c r="X480" s="197"/>
      <c r="Y480" s="197"/>
      <c r="Z480" s="197"/>
    </row>
    <row r="481" ht="15.75" customHeight="1">
      <c r="A481" s="197"/>
      <c r="B481" s="197"/>
      <c r="C481" s="197"/>
      <c r="D481" s="197"/>
      <c r="E481" s="197"/>
      <c r="F481" s="197"/>
      <c r="G481" s="197"/>
      <c r="H481" s="197"/>
      <c r="I481" s="197"/>
      <c r="J481" s="197"/>
      <c r="K481" s="197"/>
      <c r="L481" s="197"/>
      <c r="M481" s="197"/>
      <c r="N481" s="197"/>
      <c r="O481" s="197"/>
      <c r="P481" s="197"/>
      <c r="Q481" s="197"/>
      <c r="R481" s="197"/>
      <c r="S481" s="197"/>
      <c r="T481" s="197"/>
      <c r="U481" s="197"/>
      <c r="V481" s="197"/>
      <c r="W481" s="197"/>
      <c r="X481" s="197"/>
      <c r="Y481" s="197"/>
      <c r="Z481" s="197"/>
    </row>
    <row r="482" ht="15.75" customHeight="1">
      <c r="A482" s="197"/>
      <c r="B482" s="197"/>
      <c r="C482" s="197"/>
      <c r="D482" s="197"/>
      <c r="E482" s="197"/>
      <c r="F482" s="197"/>
      <c r="G482" s="197"/>
      <c r="H482" s="197"/>
      <c r="I482" s="197"/>
      <c r="J482" s="197"/>
      <c r="K482" s="197"/>
      <c r="L482" s="197"/>
      <c r="M482" s="197"/>
      <c r="N482" s="197"/>
      <c r="O482" s="197"/>
      <c r="P482" s="197"/>
      <c r="Q482" s="197"/>
      <c r="R482" s="197"/>
      <c r="S482" s="197"/>
      <c r="T482" s="197"/>
      <c r="U482" s="197"/>
      <c r="V482" s="197"/>
      <c r="W482" s="197"/>
      <c r="X482" s="197"/>
      <c r="Y482" s="197"/>
      <c r="Z482" s="197"/>
    </row>
    <row r="483" ht="15.75" customHeight="1">
      <c r="A483" s="197"/>
      <c r="B483" s="197"/>
      <c r="C483" s="197"/>
      <c r="D483" s="197"/>
      <c r="E483" s="197"/>
      <c r="F483" s="197"/>
      <c r="G483" s="197"/>
      <c r="H483" s="197"/>
      <c r="I483" s="197"/>
      <c r="J483" s="197"/>
      <c r="K483" s="197"/>
      <c r="L483" s="197"/>
      <c r="M483" s="197"/>
      <c r="N483" s="197"/>
      <c r="O483" s="197"/>
      <c r="P483" s="197"/>
      <c r="Q483" s="197"/>
      <c r="R483" s="197"/>
      <c r="S483" s="197"/>
      <c r="T483" s="197"/>
      <c r="U483" s="197"/>
      <c r="V483" s="197"/>
      <c r="W483" s="197"/>
      <c r="X483" s="197"/>
      <c r="Y483" s="197"/>
      <c r="Z483" s="197"/>
    </row>
    <row r="484" ht="15.75" customHeight="1">
      <c r="A484" s="197"/>
      <c r="B484" s="197"/>
      <c r="C484" s="197"/>
      <c r="D484" s="197"/>
      <c r="E484" s="197"/>
      <c r="F484" s="197"/>
      <c r="G484" s="197"/>
      <c r="H484" s="197"/>
      <c r="I484" s="197"/>
      <c r="J484" s="197"/>
      <c r="K484" s="197"/>
      <c r="L484" s="197"/>
      <c r="M484" s="197"/>
      <c r="N484" s="197"/>
      <c r="O484" s="197"/>
      <c r="P484" s="197"/>
      <c r="Q484" s="197"/>
      <c r="R484" s="197"/>
      <c r="S484" s="197"/>
      <c r="T484" s="197"/>
      <c r="U484" s="197"/>
      <c r="V484" s="197"/>
      <c r="W484" s="197"/>
      <c r="X484" s="197"/>
      <c r="Y484" s="197"/>
      <c r="Z484" s="197"/>
    </row>
    <row r="485" ht="15.75" customHeight="1">
      <c r="A485" s="197"/>
      <c r="B485" s="197"/>
      <c r="C485" s="197"/>
      <c r="D485" s="197"/>
      <c r="E485" s="197"/>
      <c r="F485" s="197"/>
      <c r="G485" s="197"/>
      <c r="H485" s="197"/>
      <c r="I485" s="197"/>
      <c r="J485" s="197"/>
      <c r="K485" s="197"/>
      <c r="L485" s="197"/>
      <c r="M485" s="197"/>
      <c r="N485" s="197"/>
      <c r="O485" s="197"/>
      <c r="P485" s="197"/>
      <c r="Q485" s="197"/>
      <c r="R485" s="197"/>
      <c r="S485" s="197"/>
      <c r="T485" s="197"/>
      <c r="U485" s="197"/>
      <c r="V485" s="197"/>
      <c r="W485" s="197"/>
      <c r="X485" s="197"/>
      <c r="Y485" s="197"/>
      <c r="Z485" s="197"/>
    </row>
    <row r="486" ht="15.75" customHeight="1">
      <c r="A486" s="197"/>
      <c r="B486" s="197"/>
      <c r="C486" s="197"/>
      <c r="D486" s="197"/>
      <c r="E486" s="197"/>
      <c r="F486" s="197"/>
      <c r="G486" s="197"/>
      <c r="H486" s="197"/>
      <c r="I486" s="197"/>
      <c r="J486" s="197"/>
      <c r="K486" s="197"/>
      <c r="L486" s="197"/>
      <c r="M486" s="197"/>
      <c r="N486" s="197"/>
      <c r="O486" s="197"/>
      <c r="P486" s="197"/>
      <c r="Q486" s="197"/>
      <c r="R486" s="197"/>
      <c r="S486" s="197"/>
      <c r="T486" s="197"/>
      <c r="U486" s="197"/>
      <c r="V486" s="197"/>
      <c r="W486" s="197"/>
      <c r="X486" s="197"/>
      <c r="Y486" s="197"/>
      <c r="Z486" s="197"/>
    </row>
    <row r="487" ht="15.75" customHeight="1">
      <c r="A487" s="197"/>
      <c r="B487" s="197"/>
      <c r="C487" s="197"/>
      <c r="D487" s="197"/>
      <c r="E487" s="197"/>
      <c r="F487" s="197"/>
      <c r="G487" s="197"/>
      <c r="H487" s="197"/>
      <c r="I487" s="197"/>
      <c r="J487" s="197"/>
      <c r="K487" s="197"/>
      <c r="L487" s="197"/>
      <c r="M487" s="197"/>
      <c r="N487" s="197"/>
      <c r="O487" s="197"/>
      <c r="P487" s="197"/>
      <c r="Q487" s="197"/>
      <c r="R487" s="197"/>
      <c r="S487" s="197"/>
      <c r="T487" s="197"/>
      <c r="U487" s="197"/>
      <c r="V487" s="197"/>
      <c r="W487" s="197"/>
      <c r="X487" s="197"/>
      <c r="Y487" s="197"/>
      <c r="Z487" s="197"/>
    </row>
    <row r="488" ht="15.75" customHeight="1">
      <c r="A488" s="197"/>
      <c r="B488" s="197"/>
      <c r="C488" s="197"/>
      <c r="D488" s="197"/>
      <c r="E488" s="197"/>
      <c r="F488" s="197"/>
      <c r="G488" s="197"/>
      <c r="H488" s="197"/>
      <c r="I488" s="197"/>
      <c r="J488" s="197"/>
      <c r="K488" s="197"/>
      <c r="L488" s="197"/>
      <c r="M488" s="197"/>
      <c r="N488" s="197"/>
      <c r="O488" s="197"/>
      <c r="P488" s="197"/>
      <c r="Q488" s="197"/>
      <c r="R488" s="197"/>
      <c r="S488" s="197"/>
      <c r="T488" s="197"/>
      <c r="U488" s="197"/>
      <c r="V488" s="197"/>
      <c r="W488" s="197"/>
      <c r="X488" s="197"/>
      <c r="Y488" s="197"/>
      <c r="Z488" s="197"/>
    </row>
    <row r="489" ht="15.75" customHeight="1">
      <c r="A489" s="197"/>
      <c r="B489" s="197"/>
      <c r="C489" s="197"/>
      <c r="D489" s="197"/>
      <c r="E489" s="197"/>
      <c r="F489" s="197"/>
      <c r="G489" s="197"/>
      <c r="H489" s="197"/>
      <c r="I489" s="197"/>
      <c r="J489" s="197"/>
      <c r="K489" s="197"/>
      <c r="L489" s="197"/>
      <c r="M489" s="197"/>
      <c r="N489" s="197"/>
      <c r="O489" s="197"/>
      <c r="P489" s="197"/>
      <c r="Q489" s="197"/>
      <c r="R489" s="197"/>
      <c r="S489" s="197"/>
      <c r="T489" s="197"/>
      <c r="U489" s="197"/>
      <c r="V489" s="197"/>
      <c r="W489" s="197"/>
      <c r="X489" s="197"/>
      <c r="Y489" s="197"/>
      <c r="Z489" s="197"/>
    </row>
    <row r="490" ht="15.75" customHeight="1">
      <c r="A490" s="197"/>
      <c r="B490" s="197"/>
      <c r="C490" s="197"/>
      <c r="D490" s="197"/>
      <c r="E490" s="197"/>
      <c r="F490" s="197"/>
      <c r="G490" s="197"/>
      <c r="H490" s="197"/>
      <c r="I490" s="197"/>
      <c r="J490" s="197"/>
      <c r="K490" s="197"/>
      <c r="L490" s="197"/>
      <c r="M490" s="197"/>
      <c r="N490" s="197"/>
      <c r="O490" s="197"/>
      <c r="P490" s="197"/>
      <c r="Q490" s="197"/>
      <c r="R490" s="197"/>
      <c r="S490" s="197"/>
      <c r="T490" s="197"/>
      <c r="U490" s="197"/>
      <c r="V490" s="197"/>
      <c r="W490" s="197"/>
      <c r="X490" s="197"/>
      <c r="Y490" s="197"/>
      <c r="Z490" s="197"/>
    </row>
    <row r="491" ht="15.75" customHeight="1">
      <c r="A491" s="197"/>
      <c r="B491" s="197"/>
      <c r="C491" s="197"/>
      <c r="D491" s="197"/>
      <c r="E491" s="197"/>
      <c r="F491" s="197"/>
      <c r="G491" s="197"/>
      <c r="H491" s="197"/>
      <c r="I491" s="197"/>
      <c r="J491" s="197"/>
      <c r="K491" s="197"/>
      <c r="L491" s="197"/>
      <c r="M491" s="197"/>
      <c r="N491" s="197"/>
      <c r="O491" s="197"/>
      <c r="P491" s="197"/>
      <c r="Q491" s="197"/>
      <c r="R491" s="197"/>
      <c r="S491" s="197"/>
      <c r="T491" s="197"/>
      <c r="U491" s="197"/>
      <c r="V491" s="197"/>
      <c r="W491" s="197"/>
      <c r="X491" s="197"/>
      <c r="Y491" s="197"/>
      <c r="Z491" s="197"/>
    </row>
    <row r="492" ht="15.75" customHeight="1">
      <c r="A492" s="197"/>
      <c r="B492" s="197"/>
      <c r="C492" s="197"/>
      <c r="D492" s="197"/>
      <c r="E492" s="197"/>
      <c r="F492" s="197"/>
      <c r="G492" s="197"/>
      <c r="H492" s="197"/>
      <c r="I492" s="197"/>
      <c r="J492" s="197"/>
      <c r="K492" s="197"/>
      <c r="L492" s="197"/>
      <c r="M492" s="197"/>
      <c r="N492" s="197"/>
      <c r="O492" s="197"/>
      <c r="P492" s="197"/>
      <c r="Q492" s="197"/>
      <c r="R492" s="197"/>
      <c r="S492" s="197"/>
      <c r="T492" s="197"/>
      <c r="U492" s="197"/>
      <c r="V492" s="197"/>
      <c r="W492" s="197"/>
      <c r="X492" s="197"/>
      <c r="Y492" s="197"/>
      <c r="Z492" s="197"/>
    </row>
    <row r="493" ht="15.75" customHeight="1">
      <c r="A493" s="197"/>
      <c r="B493" s="197"/>
      <c r="C493" s="197"/>
      <c r="D493" s="197"/>
      <c r="E493" s="197"/>
      <c r="F493" s="197"/>
      <c r="G493" s="197"/>
      <c r="H493" s="197"/>
      <c r="I493" s="197"/>
      <c r="J493" s="197"/>
      <c r="K493" s="197"/>
      <c r="L493" s="197"/>
      <c r="M493" s="197"/>
      <c r="N493" s="197"/>
      <c r="O493" s="197"/>
      <c r="P493" s="197"/>
      <c r="Q493" s="197"/>
      <c r="R493" s="197"/>
      <c r="S493" s="197"/>
      <c r="T493" s="197"/>
      <c r="U493" s="197"/>
      <c r="V493" s="197"/>
      <c r="W493" s="197"/>
      <c r="X493" s="197"/>
      <c r="Y493" s="197"/>
      <c r="Z493" s="197"/>
    </row>
    <row r="494" ht="15.75" customHeight="1">
      <c r="A494" s="197"/>
      <c r="B494" s="197"/>
      <c r="C494" s="197"/>
      <c r="D494" s="197"/>
      <c r="E494" s="197"/>
      <c r="F494" s="197"/>
      <c r="G494" s="197"/>
      <c r="H494" s="197"/>
      <c r="I494" s="197"/>
      <c r="J494" s="197"/>
      <c r="K494" s="197"/>
      <c r="L494" s="197"/>
      <c r="M494" s="197"/>
      <c r="N494" s="197"/>
      <c r="O494" s="197"/>
      <c r="P494" s="197"/>
      <c r="Q494" s="197"/>
      <c r="R494" s="197"/>
      <c r="S494" s="197"/>
      <c r="T494" s="197"/>
      <c r="U494" s="197"/>
      <c r="V494" s="197"/>
      <c r="W494" s="197"/>
      <c r="X494" s="197"/>
      <c r="Y494" s="197"/>
      <c r="Z494" s="197"/>
    </row>
    <row r="495" ht="15.75" customHeight="1">
      <c r="A495" s="197"/>
      <c r="B495" s="197"/>
      <c r="C495" s="197"/>
      <c r="D495" s="197"/>
      <c r="E495" s="197"/>
      <c r="F495" s="197"/>
      <c r="G495" s="197"/>
      <c r="H495" s="197"/>
      <c r="I495" s="197"/>
      <c r="J495" s="197"/>
      <c r="K495" s="197"/>
      <c r="L495" s="197"/>
      <c r="M495" s="197"/>
      <c r="N495" s="197"/>
      <c r="O495" s="197"/>
      <c r="P495" s="197"/>
      <c r="Q495" s="197"/>
      <c r="R495" s="197"/>
      <c r="S495" s="197"/>
      <c r="T495" s="197"/>
      <c r="U495" s="197"/>
      <c r="V495" s="197"/>
      <c r="W495" s="197"/>
      <c r="X495" s="197"/>
      <c r="Y495" s="197"/>
      <c r="Z495" s="197"/>
    </row>
    <row r="496" ht="15.75" customHeight="1">
      <c r="A496" s="197"/>
      <c r="B496" s="197"/>
      <c r="C496" s="197"/>
      <c r="D496" s="197"/>
      <c r="E496" s="197"/>
      <c r="F496" s="197"/>
      <c r="G496" s="197"/>
      <c r="H496" s="197"/>
      <c r="I496" s="197"/>
      <c r="J496" s="197"/>
      <c r="K496" s="197"/>
      <c r="L496" s="197"/>
      <c r="M496" s="197"/>
      <c r="N496" s="197"/>
      <c r="O496" s="197"/>
      <c r="P496" s="197"/>
      <c r="Q496" s="197"/>
      <c r="R496" s="197"/>
      <c r="S496" s="197"/>
      <c r="T496" s="197"/>
      <c r="U496" s="197"/>
      <c r="V496" s="197"/>
      <c r="W496" s="197"/>
      <c r="X496" s="197"/>
      <c r="Y496" s="197"/>
      <c r="Z496" s="197"/>
    </row>
    <row r="497" ht="15.75" customHeight="1">
      <c r="A497" s="197"/>
      <c r="B497" s="197"/>
      <c r="C497" s="197"/>
      <c r="D497" s="197"/>
      <c r="E497" s="197"/>
      <c r="F497" s="197"/>
      <c r="G497" s="197"/>
      <c r="H497" s="197"/>
      <c r="I497" s="197"/>
      <c r="J497" s="197"/>
      <c r="K497" s="197"/>
      <c r="L497" s="197"/>
      <c r="M497" s="197"/>
      <c r="N497" s="197"/>
      <c r="O497" s="197"/>
      <c r="P497" s="197"/>
      <c r="Q497" s="197"/>
      <c r="R497" s="197"/>
      <c r="S497" s="197"/>
      <c r="T497" s="197"/>
      <c r="U497" s="197"/>
      <c r="V497" s="197"/>
      <c r="W497" s="197"/>
      <c r="X497" s="197"/>
      <c r="Y497" s="197"/>
      <c r="Z497" s="197"/>
    </row>
    <row r="498" ht="15.75" customHeight="1">
      <c r="A498" s="197"/>
      <c r="B498" s="197"/>
      <c r="C498" s="197"/>
      <c r="D498" s="197"/>
      <c r="E498" s="197"/>
      <c r="F498" s="197"/>
      <c r="G498" s="197"/>
      <c r="H498" s="197"/>
      <c r="I498" s="197"/>
      <c r="J498" s="197"/>
      <c r="K498" s="197"/>
      <c r="L498" s="197"/>
      <c r="M498" s="197"/>
      <c r="N498" s="197"/>
      <c r="O498" s="197"/>
      <c r="P498" s="197"/>
      <c r="Q498" s="197"/>
      <c r="R498" s="197"/>
      <c r="S498" s="197"/>
      <c r="T498" s="197"/>
      <c r="U498" s="197"/>
      <c r="V498" s="197"/>
      <c r="W498" s="197"/>
      <c r="X498" s="197"/>
      <c r="Y498" s="197"/>
      <c r="Z498" s="197"/>
    </row>
    <row r="499" ht="15.75" customHeight="1">
      <c r="A499" s="197"/>
      <c r="B499" s="197"/>
      <c r="C499" s="197"/>
      <c r="D499" s="197"/>
      <c r="E499" s="197"/>
      <c r="F499" s="197"/>
      <c r="G499" s="197"/>
      <c r="H499" s="197"/>
      <c r="I499" s="197"/>
      <c r="J499" s="197"/>
      <c r="K499" s="197"/>
      <c r="L499" s="197"/>
      <c r="M499" s="197"/>
      <c r="N499" s="197"/>
      <c r="O499" s="197"/>
      <c r="P499" s="197"/>
      <c r="Q499" s="197"/>
      <c r="R499" s="197"/>
      <c r="S499" s="197"/>
      <c r="T499" s="197"/>
      <c r="U499" s="197"/>
      <c r="V499" s="197"/>
      <c r="W499" s="197"/>
      <c r="X499" s="197"/>
      <c r="Y499" s="197"/>
      <c r="Z499" s="197"/>
    </row>
    <row r="500" ht="15.75" customHeight="1">
      <c r="A500" s="197"/>
      <c r="B500" s="197"/>
      <c r="C500" s="197"/>
      <c r="D500" s="197"/>
      <c r="E500" s="197"/>
      <c r="F500" s="197"/>
      <c r="G500" s="197"/>
      <c r="H500" s="197"/>
      <c r="I500" s="197"/>
      <c r="J500" s="197"/>
      <c r="K500" s="197"/>
      <c r="L500" s="197"/>
      <c r="M500" s="197"/>
      <c r="N500" s="197"/>
      <c r="O500" s="197"/>
      <c r="P500" s="197"/>
      <c r="Q500" s="197"/>
      <c r="R500" s="197"/>
      <c r="S500" s="197"/>
      <c r="T500" s="197"/>
      <c r="U500" s="197"/>
      <c r="V500" s="197"/>
      <c r="W500" s="197"/>
      <c r="X500" s="197"/>
      <c r="Y500" s="197"/>
      <c r="Z500" s="197"/>
    </row>
    <row r="501" ht="15.75" customHeight="1">
      <c r="A501" s="197"/>
      <c r="B501" s="197"/>
      <c r="C501" s="197"/>
      <c r="D501" s="197"/>
      <c r="E501" s="197"/>
      <c r="F501" s="197"/>
      <c r="G501" s="197"/>
      <c r="H501" s="197"/>
      <c r="I501" s="197"/>
      <c r="J501" s="197"/>
      <c r="K501" s="197"/>
      <c r="L501" s="197"/>
      <c r="M501" s="197"/>
      <c r="N501" s="197"/>
      <c r="O501" s="197"/>
      <c r="P501" s="197"/>
      <c r="Q501" s="197"/>
      <c r="R501" s="197"/>
      <c r="S501" s="197"/>
      <c r="T501" s="197"/>
      <c r="U501" s="197"/>
      <c r="V501" s="197"/>
      <c r="W501" s="197"/>
      <c r="X501" s="197"/>
      <c r="Y501" s="197"/>
      <c r="Z501" s="197"/>
    </row>
    <row r="502" ht="15.75" customHeight="1">
      <c r="A502" s="197"/>
      <c r="B502" s="197"/>
      <c r="C502" s="197"/>
      <c r="D502" s="197"/>
      <c r="E502" s="197"/>
      <c r="F502" s="197"/>
      <c r="G502" s="197"/>
      <c r="H502" s="197"/>
      <c r="I502" s="197"/>
      <c r="J502" s="197"/>
      <c r="K502" s="197"/>
      <c r="L502" s="197"/>
      <c r="M502" s="197"/>
      <c r="N502" s="197"/>
      <c r="O502" s="197"/>
      <c r="P502" s="197"/>
      <c r="Q502" s="197"/>
      <c r="R502" s="197"/>
      <c r="S502" s="197"/>
      <c r="T502" s="197"/>
      <c r="U502" s="197"/>
      <c r="V502" s="197"/>
      <c r="W502" s="197"/>
      <c r="X502" s="197"/>
      <c r="Y502" s="197"/>
      <c r="Z502" s="197"/>
    </row>
    <row r="503" ht="15.75" customHeight="1">
      <c r="A503" s="197"/>
      <c r="B503" s="197"/>
      <c r="C503" s="197"/>
      <c r="D503" s="197"/>
      <c r="E503" s="197"/>
      <c r="F503" s="197"/>
      <c r="G503" s="197"/>
      <c r="H503" s="197"/>
      <c r="I503" s="197"/>
      <c r="J503" s="197"/>
      <c r="K503" s="197"/>
      <c r="L503" s="197"/>
      <c r="M503" s="197"/>
      <c r="N503" s="197"/>
      <c r="O503" s="197"/>
      <c r="P503" s="197"/>
      <c r="Q503" s="197"/>
      <c r="R503" s="197"/>
      <c r="S503" s="197"/>
      <c r="T503" s="197"/>
      <c r="U503" s="197"/>
      <c r="V503" s="197"/>
      <c r="W503" s="197"/>
      <c r="X503" s="197"/>
      <c r="Y503" s="197"/>
      <c r="Z503" s="197"/>
    </row>
    <row r="504" ht="15.75" customHeight="1">
      <c r="A504" s="197"/>
      <c r="B504" s="197"/>
      <c r="C504" s="197"/>
      <c r="D504" s="197"/>
      <c r="E504" s="197"/>
      <c r="F504" s="197"/>
      <c r="G504" s="197"/>
      <c r="H504" s="197"/>
      <c r="I504" s="197"/>
      <c r="J504" s="197"/>
      <c r="K504" s="197"/>
      <c r="L504" s="197"/>
      <c r="M504" s="197"/>
      <c r="N504" s="197"/>
      <c r="O504" s="197"/>
      <c r="P504" s="197"/>
      <c r="Q504" s="197"/>
      <c r="R504" s="197"/>
      <c r="S504" s="197"/>
      <c r="T504" s="197"/>
      <c r="U504" s="197"/>
      <c r="V504" s="197"/>
      <c r="W504" s="197"/>
      <c r="X504" s="197"/>
      <c r="Y504" s="197"/>
      <c r="Z504" s="197"/>
    </row>
    <row r="505" ht="15.75" customHeight="1">
      <c r="A505" s="197"/>
      <c r="B505" s="197"/>
      <c r="C505" s="197"/>
      <c r="D505" s="197"/>
      <c r="E505" s="197"/>
      <c r="F505" s="197"/>
      <c r="G505" s="197"/>
      <c r="H505" s="197"/>
      <c r="I505" s="197"/>
      <c r="J505" s="197"/>
      <c r="K505" s="197"/>
      <c r="L505" s="197"/>
      <c r="M505" s="197"/>
      <c r="N505" s="197"/>
      <c r="O505" s="197"/>
      <c r="P505" s="197"/>
      <c r="Q505" s="197"/>
      <c r="R505" s="197"/>
      <c r="S505" s="197"/>
      <c r="T505" s="197"/>
      <c r="U505" s="197"/>
      <c r="V505" s="197"/>
      <c r="W505" s="197"/>
      <c r="X505" s="197"/>
      <c r="Y505" s="197"/>
      <c r="Z505" s="197"/>
    </row>
    <row r="506" ht="15.75" customHeight="1">
      <c r="A506" s="197"/>
      <c r="B506" s="197"/>
      <c r="C506" s="197"/>
      <c r="D506" s="197"/>
      <c r="E506" s="197"/>
      <c r="F506" s="197"/>
      <c r="G506" s="197"/>
      <c r="H506" s="197"/>
      <c r="I506" s="197"/>
      <c r="J506" s="197"/>
      <c r="K506" s="197"/>
      <c r="L506" s="197"/>
      <c r="M506" s="197"/>
      <c r="N506" s="197"/>
      <c r="O506" s="197"/>
      <c r="P506" s="197"/>
      <c r="Q506" s="197"/>
      <c r="R506" s="197"/>
      <c r="S506" s="197"/>
      <c r="T506" s="197"/>
      <c r="U506" s="197"/>
      <c r="V506" s="197"/>
      <c r="W506" s="197"/>
      <c r="X506" s="197"/>
      <c r="Y506" s="197"/>
      <c r="Z506" s="197"/>
    </row>
    <row r="507" ht="15.75" customHeight="1">
      <c r="A507" s="197"/>
      <c r="B507" s="197"/>
      <c r="C507" s="197"/>
      <c r="D507" s="197"/>
      <c r="E507" s="197"/>
      <c r="F507" s="197"/>
      <c r="G507" s="197"/>
      <c r="H507" s="197"/>
      <c r="I507" s="197"/>
      <c r="J507" s="197"/>
      <c r="K507" s="197"/>
      <c r="L507" s="197"/>
      <c r="M507" s="197"/>
      <c r="N507" s="197"/>
      <c r="O507" s="197"/>
      <c r="P507" s="197"/>
      <c r="Q507" s="197"/>
      <c r="R507" s="197"/>
      <c r="S507" s="197"/>
      <c r="T507" s="197"/>
      <c r="U507" s="197"/>
      <c r="V507" s="197"/>
      <c r="W507" s="197"/>
      <c r="X507" s="197"/>
      <c r="Y507" s="197"/>
      <c r="Z507" s="197"/>
    </row>
    <row r="508" ht="15.75" customHeight="1">
      <c r="A508" s="197"/>
      <c r="B508" s="197"/>
      <c r="C508" s="197"/>
      <c r="D508" s="197"/>
      <c r="E508" s="197"/>
      <c r="F508" s="197"/>
      <c r="G508" s="197"/>
      <c r="H508" s="197"/>
      <c r="I508" s="197"/>
      <c r="J508" s="197"/>
      <c r="K508" s="197"/>
      <c r="L508" s="197"/>
      <c r="M508" s="197"/>
      <c r="N508" s="197"/>
      <c r="O508" s="197"/>
      <c r="P508" s="197"/>
      <c r="Q508" s="197"/>
      <c r="R508" s="197"/>
      <c r="S508" s="197"/>
      <c r="T508" s="197"/>
      <c r="U508" s="197"/>
      <c r="V508" s="197"/>
      <c r="W508" s="197"/>
      <c r="X508" s="197"/>
      <c r="Y508" s="197"/>
      <c r="Z508" s="197"/>
    </row>
    <row r="509" ht="15.75" customHeight="1">
      <c r="A509" s="197"/>
      <c r="B509" s="197"/>
      <c r="C509" s="197"/>
      <c r="D509" s="197"/>
      <c r="E509" s="197"/>
      <c r="F509" s="197"/>
      <c r="G509" s="197"/>
      <c r="H509" s="197"/>
      <c r="I509" s="197"/>
      <c r="J509" s="197"/>
      <c r="K509" s="197"/>
      <c r="L509" s="197"/>
      <c r="M509" s="197"/>
      <c r="N509" s="197"/>
      <c r="O509" s="197"/>
      <c r="P509" s="197"/>
      <c r="Q509" s="197"/>
      <c r="R509" s="197"/>
      <c r="S509" s="197"/>
      <c r="T509" s="197"/>
      <c r="U509" s="197"/>
      <c r="V509" s="197"/>
      <c r="W509" s="197"/>
      <c r="X509" s="197"/>
      <c r="Y509" s="197"/>
      <c r="Z509" s="197"/>
    </row>
    <row r="510" ht="15.75" customHeight="1">
      <c r="A510" s="197"/>
      <c r="B510" s="197"/>
      <c r="C510" s="197"/>
      <c r="D510" s="197"/>
      <c r="E510" s="197"/>
      <c r="F510" s="197"/>
      <c r="G510" s="197"/>
      <c r="H510" s="197"/>
      <c r="I510" s="197"/>
      <c r="J510" s="197"/>
      <c r="K510" s="197"/>
      <c r="L510" s="197"/>
      <c r="M510" s="197"/>
      <c r="N510" s="197"/>
      <c r="O510" s="197"/>
      <c r="P510" s="197"/>
      <c r="Q510" s="197"/>
      <c r="R510" s="197"/>
      <c r="S510" s="197"/>
      <c r="T510" s="197"/>
      <c r="U510" s="197"/>
      <c r="V510" s="197"/>
      <c r="W510" s="197"/>
      <c r="X510" s="197"/>
      <c r="Y510" s="197"/>
      <c r="Z510" s="197"/>
    </row>
    <row r="511" ht="15.75" customHeight="1">
      <c r="A511" s="197"/>
      <c r="B511" s="197"/>
      <c r="C511" s="197"/>
      <c r="D511" s="197"/>
      <c r="E511" s="197"/>
      <c r="F511" s="197"/>
      <c r="G511" s="197"/>
      <c r="H511" s="197"/>
      <c r="I511" s="197"/>
      <c r="J511" s="197"/>
      <c r="K511" s="197"/>
      <c r="L511" s="197"/>
      <c r="M511" s="197"/>
      <c r="N511" s="197"/>
      <c r="O511" s="197"/>
      <c r="P511" s="197"/>
      <c r="Q511" s="197"/>
      <c r="R511" s="197"/>
      <c r="S511" s="197"/>
      <c r="T511" s="197"/>
      <c r="U511" s="197"/>
      <c r="V511" s="197"/>
      <c r="W511" s="197"/>
      <c r="X511" s="197"/>
      <c r="Y511" s="197"/>
      <c r="Z511" s="197"/>
    </row>
    <row r="512" ht="15.75" customHeight="1">
      <c r="A512" s="197"/>
      <c r="B512" s="197"/>
      <c r="C512" s="197"/>
      <c r="D512" s="197"/>
      <c r="E512" s="197"/>
      <c r="F512" s="197"/>
      <c r="G512" s="197"/>
      <c r="H512" s="197"/>
      <c r="I512" s="197"/>
      <c r="J512" s="197"/>
      <c r="K512" s="197"/>
      <c r="L512" s="197"/>
      <c r="M512" s="197"/>
      <c r="N512" s="197"/>
      <c r="O512" s="197"/>
      <c r="P512" s="197"/>
      <c r="Q512" s="197"/>
      <c r="R512" s="197"/>
      <c r="S512" s="197"/>
      <c r="T512" s="197"/>
      <c r="U512" s="197"/>
      <c r="V512" s="197"/>
      <c r="W512" s="197"/>
      <c r="X512" s="197"/>
      <c r="Y512" s="197"/>
      <c r="Z512" s="197"/>
    </row>
    <row r="513" ht="15.75" customHeight="1">
      <c r="A513" s="197"/>
      <c r="B513" s="197"/>
      <c r="C513" s="197"/>
      <c r="D513" s="197"/>
      <c r="E513" s="197"/>
      <c r="F513" s="197"/>
      <c r="G513" s="197"/>
      <c r="H513" s="197"/>
      <c r="I513" s="197"/>
      <c r="J513" s="197"/>
      <c r="K513" s="197"/>
      <c r="L513" s="197"/>
      <c r="M513" s="197"/>
      <c r="N513" s="197"/>
      <c r="O513" s="197"/>
      <c r="P513" s="197"/>
      <c r="Q513" s="197"/>
      <c r="R513" s="197"/>
      <c r="S513" s="197"/>
      <c r="T513" s="197"/>
      <c r="U513" s="197"/>
      <c r="V513" s="197"/>
      <c r="W513" s="197"/>
      <c r="X513" s="197"/>
      <c r="Y513" s="197"/>
      <c r="Z513" s="197"/>
    </row>
    <row r="514" ht="15.75" customHeight="1">
      <c r="A514" s="197"/>
      <c r="B514" s="197"/>
      <c r="C514" s="197"/>
      <c r="D514" s="197"/>
      <c r="E514" s="197"/>
      <c r="F514" s="197"/>
      <c r="G514" s="197"/>
      <c r="H514" s="197"/>
      <c r="I514" s="197"/>
      <c r="J514" s="197"/>
      <c r="K514" s="197"/>
      <c r="L514" s="197"/>
      <c r="M514" s="197"/>
      <c r="N514" s="197"/>
      <c r="O514" s="197"/>
      <c r="P514" s="197"/>
      <c r="Q514" s="197"/>
      <c r="R514" s="197"/>
      <c r="S514" s="197"/>
      <c r="T514" s="197"/>
      <c r="U514" s="197"/>
      <c r="V514" s="197"/>
      <c r="W514" s="197"/>
      <c r="X514" s="197"/>
      <c r="Y514" s="197"/>
      <c r="Z514" s="197"/>
    </row>
    <row r="515" ht="15.75" customHeight="1">
      <c r="A515" s="197"/>
      <c r="B515" s="197"/>
      <c r="C515" s="197"/>
      <c r="D515" s="197"/>
      <c r="E515" s="197"/>
      <c r="F515" s="197"/>
      <c r="G515" s="197"/>
      <c r="H515" s="197"/>
      <c r="I515" s="197"/>
      <c r="J515" s="197"/>
      <c r="K515" s="197"/>
      <c r="L515" s="197"/>
      <c r="M515" s="197"/>
      <c r="N515" s="197"/>
      <c r="O515" s="197"/>
      <c r="P515" s="197"/>
      <c r="Q515" s="197"/>
      <c r="R515" s="197"/>
      <c r="S515" s="197"/>
      <c r="T515" s="197"/>
      <c r="U515" s="197"/>
      <c r="V515" s="197"/>
      <c r="W515" s="197"/>
      <c r="X515" s="197"/>
      <c r="Y515" s="197"/>
      <c r="Z515" s="197"/>
    </row>
    <row r="516" ht="15.75" customHeight="1">
      <c r="A516" s="197"/>
      <c r="B516" s="197"/>
      <c r="C516" s="197"/>
      <c r="D516" s="197"/>
      <c r="E516" s="197"/>
      <c r="F516" s="197"/>
      <c r="G516" s="197"/>
      <c r="H516" s="197"/>
      <c r="I516" s="197"/>
      <c r="J516" s="197"/>
      <c r="K516" s="197"/>
      <c r="L516" s="197"/>
      <c r="M516" s="197"/>
      <c r="N516" s="197"/>
      <c r="O516" s="197"/>
      <c r="P516" s="197"/>
      <c r="Q516" s="197"/>
      <c r="R516" s="197"/>
      <c r="S516" s="197"/>
      <c r="T516" s="197"/>
      <c r="U516" s="197"/>
      <c r="V516" s="197"/>
      <c r="W516" s="197"/>
      <c r="X516" s="197"/>
      <c r="Y516" s="197"/>
      <c r="Z516" s="197"/>
    </row>
    <row r="517" ht="15.75" customHeight="1">
      <c r="A517" s="197"/>
      <c r="B517" s="197"/>
      <c r="C517" s="197"/>
      <c r="D517" s="197"/>
      <c r="E517" s="197"/>
      <c r="F517" s="197"/>
      <c r="G517" s="197"/>
      <c r="H517" s="197"/>
      <c r="I517" s="197"/>
      <c r="J517" s="197"/>
      <c r="K517" s="197"/>
      <c r="L517" s="197"/>
      <c r="M517" s="197"/>
      <c r="N517" s="197"/>
      <c r="O517" s="197"/>
      <c r="P517" s="197"/>
      <c r="Q517" s="197"/>
      <c r="R517" s="197"/>
      <c r="S517" s="197"/>
      <c r="T517" s="197"/>
      <c r="U517" s="197"/>
      <c r="V517" s="197"/>
      <c r="W517" s="197"/>
      <c r="X517" s="197"/>
      <c r="Y517" s="197"/>
      <c r="Z517" s="197"/>
    </row>
    <row r="518" ht="15.75" customHeight="1">
      <c r="A518" s="197"/>
      <c r="B518" s="197"/>
      <c r="C518" s="197"/>
      <c r="D518" s="197"/>
      <c r="E518" s="197"/>
      <c r="F518" s="197"/>
      <c r="G518" s="197"/>
      <c r="H518" s="197"/>
      <c r="I518" s="197"/>
      <c r="J518" s="197"/>
      <c r="K518" s="197"/>
      <c r="L518" s="197"/>
      <c r="M518" s="197"/>
      <c r="N518" s="197"/>
      <c r="O518" s="197"/>
      <c r="P518" s="197"/>
      <c r="Q518" s="197"/>
      <c r="R518" s="197"/>
      <c r="S518" s="197"/>
      <c r="T518" s="197"/>
      <c r="U518" s="197"/>
      <c r="V518" s="197"/>
      <c r="W518" s="197"/>
      <c r="X518" s="197"/>
      <c r="Y518" s="197"/>
      <c r="Z518" s="197"/>
    </row>
    <row r="519" ht="15.75" customHeight="1">
      <c r="A519" s="197"/>
      <c r="B519" s="197"/>
      <c r="C519" s="197"/>
      <c r="D519" s="197"/>
      <c r="E519" s="197"/>
      <c r="F519" s="197"/>
      <c r="G519" s="197"/>
      <c r="H519" s="197"/>
      <c r="I519" s="197"/>
      <c r="J519" s="197"/>
      <c r="K519" s="197"/>
      <c r="L519" s="197"/>
      <c r="M519" s="197"/>
      <c r="N519" s="197"/>
      <c r="O519" s="197"/>
      <c r="P519" s="197"/>
      <c r="Q519" s="197"/>
      <c r="R519" s="197"/>
      <c r="S519" s="197"/>
      <c r="T519" s="197"/>
      <c r="U519" s="197"/>
      <c r="V519" s="197"/>
      <c r="W519" s="197"/>
      <c r="X519" s="197"/>
      <c r="Y519" s="197"/>
      <c r="Z519" s="197"/>
    </row>
    <row r="520" ht="15.75" customHeight="1">
      <c r="A520" s="197"/>
      <c r="B520" s="197"/>
      <c r="C520" s="197"/>
      <c r="D520" s="197"/>
      <c r="E520" s="197"/>
      <c r="F520" s="197"/>
      <c r="G520" s="197"/>
      <c r="H520" s="197"/>
      <c r="I520" s="197"/>
      <c r="J520" s="197"/>
      <c r="K520" s="197"/>
      <c r="L520" s="197"/>
      <c r="M520" s="197"/>
      <c r="N520" s="197"/>
      <c r="O520" s="197"/>
      <c r="P520" s="197"/>
      <c r="Q520" s="197"/>
      <c r="R520" s="197"/>
      <c r="S520" s="197"/>
      <c r="T520" s="197"/>
      <c r="U520" s="197"/>
      <c r="V520" s="197"/>
      <c r="W520" s="197"/>
      <c r="X520" s="197"/>
      <c r="Y520" s="197"/>
      <c r="Z520" s="197"/>
    </row>
    <row r="521" ht="15.75" customHeight="1">
      <c r="A521" s="197"/>
      <c r="B521" s="197"/>
      <c r="C521" s="197"/>
      <c r="D521" s="197"/>
      <c r="E521" s="197"/>
      <c r="F521" s="197"/>
      <c r="G521" s="197"/>
      <c r="H521" s="197"/>
      <c r="I521" s="197"/>
      <c r="J521" s="197"/>
      <c r="K521" s="197"/>
      <c r="L521" s="197"/>
      <c r="M521" s="197"/>
      <c r="N521" s="197"/>
      <c r="O521" s="197"/>
      <c r="P521" s="197"/>
      <c r="Q521" s="197"/>
      <c r="R521" s="197"/>
      <c r="S521" s="197"/>
      <c r="T521" s="197"/>
      <c r="U521" s="197"/>
      <c r="V521" s="197"/>
      <c r="W521" s="197"/>
      <c r="X521" s="197"/>
      <c r="Y521" s="197"/>
      <c r="Z521" s="197"/>
    </row>
    <row r="522" ht="15.75" customHeight="1">
      <c r="A522" s="197"/>
      <c r="B522" s="197"/>
      <c r="C522" s="197"/>
      <c r="D522" s="197"/>
      <c r="E522" s="197"/>
      <c r="F522" s="197"/>
      <c r="G522" s="197"/>
      <c r="H522" s="197"/>
      <c r="I522" s="197"/>
      <c r="J522" s="197"/>
      <c r="K522" s="197"/>
      <c r="L522" s="197"/>
      <c r="M522" s="197"/>
      <c r="N522" s="197"/>
      <c r="O522" s="197"/>
      <c r="P522" s="197"/>
      <c r="Q522" s="197"/>
      <c r="R522" s="197"/>
      <c r="S522" s="197"/>
      <c r="T522" s="197"/>
      <c r="U522" s="197"/>
      <c r="V522" s="197"/>
      <c r="W522" s="197"/>
      <c r="X522" s="197"/>
      <c r="Y522" s="197"/>
      <c r="Z522" s="197"/>
    </row>
    <row r="523" ht="15.75" customHeight="1">
      <c r="A523" s="197"/>
      <c r="B523" s="197"/>
      <c r="C523" s="197"/>
      <c r="D523" s="197"/>
      <c r="E523" s="197"/>
      <c r="F523" s="197"/>
      <c r="G523" s="197"/>
      <c r="H523" s="197"/>
      <c r="I523" s="197"/>
      <c r="J523" s="197"/>
      <c r="K523" s="197"/>
      <c r="L523" s="197"/>
      <c r="M523" s="197"/>
      <c r="N523" s="197"/>
      <c r="O523" s="197"/>
      <c r="P523" s="197"/>
      <c r="Q523" s="197"/>
      <c r="R523" s="197"/>
      <c r="S523" s="197"/>
      <c r="T523" s="197"/>
      <c r="U523" s="197"/>
      <c r="V523" s="197"/>
      <c r="W523" s="197"/>
      <c r="X523" s="197"/>
      <c r="Y523" s="197"/>
      <c r="Z523" s="197"/>
    </row>
    <row r="524" ht="15.75" customHeight="1">
      <c r="A524" s="197"/>
      <c r="B524" s="197"/>
      <c r="C524" s="197"/>
      <c r="D524" s="197"/>
      <c r="E524" s="197"/>
      <c r="F524" s="197"/>
      <c r="G524" s="197"/>
      <c r="H524" s="197"/>
      <c r="I524" s="197"/>
      <c r="J524" s="197"/>
      <c r="K524" s="197"/>
      <c r="L524" s="197"/>
      <c r="M524" s="197"/>
      <c r="N524" s="197"/>
      <c r="O524" s="197"/>
      <c r="P524" s="197"/>
      <c r="Q524" s="197"/>
      <c r="R524" s="197"/>
      <c r="S524" s="197"/>
      <c r="T524" s="197"/>
      <c r="U524" s="197"/>
      <c r="V524" s="197"/>
      <c r="W524" s="197"/>
      <c r="X524" s="197"/>
      <c r="Y524" s="197"/>
      <c r="Z524" s="197"/>
    </row>
    <row r="525" ht="15.75" customHeight="1">
      <c r="A525" s="197"/>
      <c r="B525" s="197"/>
      <c r="C525" s="197"/>
      <c r="D525" s="197"/>
      <c r="E525" s="197"/>
      <c r="F525" s="197"/>
      <c r="G525" s="197"/>
      <c r="H525" s="197"/>
      <c r="I525" s="197"/>
      <c r="J525" s="197"/>
      <c r="K525" s="197"/>
      <c r="L525" s="197"/>
      <c r="M525" s="197"/>
      <c r="N525" s="197"/>
      <c r="O525" s="197"/>
      <c r="P525" s="197"/>
      <c r="Q525" s="197"/>
      <c r="R525" s="197"/>
      <c r="S525" s="197"/>
      <c r="T525" s="197"/>
      <c r="U525" s="197"/>
      <c r="V525" s="197"/>
      <c r="W525" s="197"/>
      <c r="X525" s="197"/>
      <c r="Y525" s="197"/>
      <c r="Z525" s="197"/>
    </row>
    <row r="526" ht="15.75" customHeight="1">
      <c r="A526" s="197"/>
      <c r="B526" s="197"/>
      <c r="C526" s="197"/>
      <c r="D526" s="197"/>
      <c r="E526" s="197"/>
      <c r="F526" s="197"/>
      <c r="G526" s="197"/>
      <c r="H526" s="197"/>
      <c r="I526" s="197"/>
      <c r="J526" s="197"/>
      <c r="K526" s="197"/>
      <c r="L526" s="197"/>
      <c r="M526" s="197"/>
      <c r="N526" s="197"/>
      <c r="O526" s="197"/>
      <c r="P526" s="197"/>
      <c r="Q526" s="197"/>
      <c r="R526" s="197"/>
      <c r="S526" s="197"/>
      <c r="T526" s="197"/>
      <c r="U526" s="197"/>
      <c r="V526" s="197"/>
      <c r="W526" s="197"/>
      <c r="X526" s="197"/>
      <c r="Y526" s="197"/>
      <c r="Z526" s="197"/>
    </row>
    <row r="527" ht="15.75" customHeight="1">
      <c r="A527" s="197"/>
      <c r="B527" s="197"/>
      <c r="C527" s="197"/>
      <c r="D527" s="197"/>
      <c r="E527" s="197"/>
      <c r="F527" s="197"/>
      <c r="G527" s="197"/>
      <c r="H527" s="197"/>
      <c r="I527" s="197"/>
      <c r="J527" s="197"/>
      <c r="K527" s="197"/>
      <c r="L527" s="197"/>
      <c r="M527" s="197"/>
      <c r="N527" s="197"/>
      <c r="O527" s="197"/>
      <c r="P527" s="197"/>
      <c r="Q527" s="197"/>
      <c r="R527" s="197"/>
      <c r="S527" s="197"/>
      <c r="T527" s="197"/>
      <c r="U527" s="197"/>
      <c r="V527" s="197"/>
      <c r="W527" s="197"/>
      <c r="X527" s="197"/>
      <c r="Y527" s="197"/>
      <c r="Z527" s="197"/>
    </row>
    <row r="528" ht="15.75" customHeight="1">
      <c r="A528" s="197"/>
      <c r="B528" s="197"/>
      <c r="C528" s="197"/>
      <c r="D528" s="197"/>
      <c r="E528" s="197"/>
      <c r="F528" s="197"/>
      <c r="G528" s="197"/>
      <c r="H528" s="197"/>
      <c r="I528" s="197"/>
      <c r="J528" s="197"/>
      <c r="K528" s="197"/>
      <c r="L528" s="197"/>
      <c r="M528" s="197"/>
      <c r="N528" s="197"/>
      <c r="O528" s="197"/>
      <c r="P528" s="197"/>
      <c r="Q528" s="197"/>
      <c r="R528" s="197"/>
      <c r="S528" s="197"/>
      <c r="T528" s="197"/>
      <c r="U528" s="197"/>
      <c r="V528" s="197"/>
      <c r="W528" s="197"/>
      <c r="X528" s="197"/>
      <c r="Y528" s="197"/>
      <c r="Z528" s="197"/>
    </row>
    <row r="529" ht="15.75" customHeight="1">
      <c r="A529" s="197"/>
      <c r="B529" s="197"/>
      <c r="C529" s="197"/>
      <c r="D529" s="197"/>
      <c r="E529" s="197"/>
      <c r="F529" s="197"/>
      <c r="G529" s="197"/>
      <c r="H529" s="197"/>
      <c r="I529" s="197"/>
      <c r="J529" s="197"/>
      <c r="K529" s="197"/>
      <c r="L529" s="197"/>
      <c r="M529" s="197"/>
      <c r="N529" s="197"/>
      <c r="O529" s="197"/>
      <c r="P529" s="197"/>
      <c r="Q529" s="197"/>
      <c r="R529" s="197"/>
      <c r="S529" s="197"/>
      <c r="T529" s="197"/>
      <c r="U529" s="197"/>
      <c r="V529" s="197"/>
      <c r="W529" s="197"/>
      <c r="X529" s="197"/>
      <c r="Y529" s="197"/>
      <c r="Z529" s="197"/>
    </row>
    <row r="530" ht="15.75" customHeight="1">
      <c r="A530" s="197"/>
      <c r="B530" s="197"/>
      <c r="C530" s="197"/>
      <c r="D530" s="197"/>
      <c r="E530" s="197"/>
      <c r="F530" s="197"/>
      <c r="G530" s="197"/>
      <c r="H530" s="197"/>
      <c r="I530" s="197"/>
      <c r="J530" s="197"/>
      <c r="K530" s="197"/>
      <c r="L530" s="197"/>
      <c r="M530" s="197"/>
      <c r="N530" s="197"/>
      <c r="O530" s="197"/>
      <c r="P530" s="197"/>
      <c r="Q530" s="197"/>
      <c r="R530" s="197"/>
      <c r="S530" s="197"/>
      <c r="T530" s="197"/>
      <c r="U530" s="197"/>
      <c r="V530" s="197"/>
      <c r="W530" s="197"/>
      <c r="X530" s="197"/>
      <c r="Y530" s="197"/>
      <c r="Z530" s="197"/>
    </row>
    <row r="531" ht="15.75" customHeight="1">
      <c r="A531" s="197"/>
      <c r="B531" s="197"/>
      <c r="C531" s="197"/>
      <c r="D531" s="197"/>
      <c r="E531" s="197"/>
      <c r="F531" s="197"/>
      <c r="G531" s="197"/>
      <c r="H531" s="197"/>
      <c r="I531" s="197"/>
      <c r="J531" s="197"/>
      <c r="K531" s="197"/>
      <c r="L531" s="197"/>
      <c r="M531" s="197"/>
      <c r="N531" s="197"/>
      <c r="O531" s="197"/>
      <c r="P531" s="197"/>
      <c r="Q531" s="197"/>
      <c r="R531" s="197"/>
      <c r="S531" s="197"/>
      <c r="T531" s="197"/>
      <c r="U531" s="197"/>
      <c r="V531" s="197"/>
      <c r="W531" s="197"/>
      <c r="X531" s="197"/>
      <c r="Y531" s="197"/>
      <c r="Z531" s="197"/>
    </row>
    <row r="532" ht="15.75" customHeight="1">
      <c r="A532" s="197"/>
      <c r="B532" s="197"/>
      <c r="C532" s="197"/>
      <c r="D532" s="197"/>
      <c r="E532" s="197"/>
      <c r="F532" s="197"/>
      <c r="G532" s="197"/>
      <c r="H532" s="197"/>
      <c r="I532" s="197"/>
      <c r="J532" s="197"/>
      <c r="K532" s="197"/>
      <c r="L532" s="197"/>
      <c r="M532" s="197"/>
      <c r="N532" s="197"/>
      <c r="O532" s="197"/>
      <c r="P532" s="197"/>
      <c r="Q532" s="197"/>
      <c r="R532" s="197"/>
      <c r="S532" s="197"/>
      <c r="T532" s="197"/>
      <c r="U532" s="197"/>
      <c r="V532" s="197"/>
      <c r="W532" s="197"/>
      <c r="X532" s="197"/>
      <c r="Y532" s="197"/>
      <c r="Z532" s="197"/>
    </row>
    <row r="533" ht="15.75" customHeight="1">
      <c r="A533" s="197"/>
      <c r="B533" s="197"/>
      <c r="C533" s="197"/>
      <c r="D533" s="197"/>
      <c r="E533" s="197"/>
      <c r="F533" s="197"/>
      <c r="G533" s="197"/>
      <c r="H533" s="197"/>
      <c r="I533" s="197"/>
      <c r="J533" s="197"/>
      <c r="K533" s="197"/>
      <c r="L533" s="197"/>
      <c r="M533" s="197"/>
      <c r="N533" s="197"/>
      <c r="O533" s="197"/>
      <c r="P533" s="197"/>
      <c r="Q533" s="197"/>
      <c r="R533" s="197"/>
      <c r="S533" s="197"/>
      <c r="T533" s="197"/>
      <c r="U533" s="197"/>
      <c r="V533" s="197"/>
      <c r="W533" s="197"/>
      <c r="X533" s="197"/>
      <c r="Y533" s="197"/>
      <c r="Z533" s="197"/>
    </row>
    <row r="534" ht="15.75" customHeight="1">
      <c r="A534" s="197"/>
      <c r="B534" s="197"/>
      <c r="C534" s="197"/>
      <c r="D534" s="197"/>
      <c r="E534" s="197"/>
      <c r="F534" s="197"/>
      <c r="G534" s="197"/>
      <c r="H534" s="197"/>
      <c r="I534" s="197"/>
      <c r="J534" s="197"/>
      <c r="K534" s="197"/>
      <c r="L534" s="197"/>
      <c r="M534" s="197"/>
      <c r="N534" s="197"/>
      <c r="O534" s="197"/>
      <c r="P534" s="197"/>
      <c r="Q534" s="197"/>
      <c r="R534" s="197"/>
      <c r="S534" s="197"/>
      <c r="T534" s="197"/>
      <c r="U534" s="197"/>
      <c r="V534" s="197"/>
      <c r="W534" s="197"/>
      <c r="X534" s="197"/>
      <c r="Y534" s="197"/>
      <c r="Z534" s="197"/>
    </row>
    <row r="535" ht="15.75" customHeight="1">
      <c r="A535" s="197"/>
      <c r="B535" s="197"/>
      <c r="C535" s="197"/>
      <c r="D535" s="197"/>
      <c r="E535" s="197"/>
      <c r="F535" s="197"/>
      <c r="G535" s="197"/>
      <c r="H535" s="197"/>
      <c r="I535" s="197"/>
      <c r="J535" s="197"/>
      <c r="K535" s="197"/>
      <c r="L535" s="197"/>
      <c r="M535" s="197"/>
      <c r="N535" s="197"/>
      <c r="O535" s="197"/>
      <c r="P535" s="197"/>
      <c r="Q535" s="197"/>
      <c r="R535" s="197"/>
      <c r="S535" s="197"/>
      <c r="T535" s="197"/>
      <c r="U535" s="197"/>
      <c r="V535" s="197"/>
      <c r="W535" s="197"/>
      <c r="X535" s="197"/>
      <c r="Y535" s="197"/>
      <c r="Z535" s="197"/>
    </row>
    <row r="536" ht="15.75" customHeight="1">
      <c r="A536" s="197"/>
      <c r="B536" s="197"/>
      <c r="C536" s="197"/>
      <c r="D536" s="197"/>
      <c r="E536" s="197"/>
      <c r="F536" s="197"/>
      <c r="G536" s="197"/>
      <c r="H536" s="197"/>
      <c r="I536" s="197"/>
      <c r="J536" s="197"/>
      <c r="K536" s="197"/>
      <c r="L536" s="197"/>
      <c r="M536" s="197"/>
      <c r="N536" s="197"/>
      <c r="O536" s="197"/>
      <c r="P536" s="197"/>
      <c r="Q536" s="197"/>
      <c r="R536" s="197"/>
      <c r="S536" s="197"/>
      <c r="T536" s="197"/>
      <c r="U536" s="197"/>
      <c r="V536" s="197"/>
      <c r="W536" s="197"/>
      <c r="X536" s="197"/>
      <c r="Y536" s="197"/>
      <c r="Z536" s="197"/>
    </row>
    <row r="537" ht="15.75" customHeight="1">
      <c r="A537" s="197"/>
      <c r="B537" s="197"/>
      <c r="C537" s="197"/>
      <c r="D537" s="197"/>
      <c r="E537" s="197"/>
      <c r="F537" s="197"/>
      <c r="G537" s="197"/>
      <c r="H537" s="197"/>
      <c r="I537" s="197"/>
      <c r="J537" s="197"/>
      <c r="K537" s="197"/>
      <c r="L537" s="197"/>
      <c r="M537" s="197"/>
      <c r="N537" s="197"/>
      <c r="O537" s="197"/>
      <c r="P537" s="197"/>
      <c r="Q537" s="197"/>
      <c r="R537" s="197"/>
      <c r="S537" s="197"/>
      <c r="T537" s="197"/>
      <c r="U537" s="197"/>
      <c r="V537" s="197"/>
      <c r="W537" s="197"/>
      <c r="X537" s="197"/>
      <c r="Y537" s="197"/>
      <c r="Z537" s="197"/>
    </row>
    <row r="538" ht="15.75" customHeight="1">
      <c r="A538" s="197"/>
      <c r="B538" s="197"/>
      <c r="C538" s="197"/>
      <c r="D538" s="197"/>
      <c r="E538" s="197"/>
      <c r="F538" s="197"/>
      <c r="G538" s="197"/>
      <c r="H538" s="197"/>
      <c r="I538" s="197"/>
      <c r="J538" s="197"/>
      <c r="K538" s="197"/>
      <c r="L538" s="197"/>
      <c r="M538" s="197"/>
      <c r="N538" s="197"/>
      <c r="O538" s="197"/>
      <c r="P538" s="197"/>
      <c r="Q538" s="197"/>
      <c r="R538" s="197"/>
      <c r="S538" s="197"/>
      <c r="T538" s="197"/>
      <c r="U538" s="197"/>
      <c r="V538" s="197"/>
      <c r="W538" s="197"/>
      <c r="X538" s="197"/>
      <c r="Y538" s="197"/>
      <c r="Z538" s="197"/>
    </row>
    <row r="539" ht="15.75" customHeight="1">
      <c r="A539" s="197"/>
      <c r="B539" s="197"/>
      <c r="C539" s="197"/>
      <c r="D539" s="197"/>
      <c r="E539" s="197"/>
      <c r="F539" s="197"/>
      <c r="G539" s="197"/>
      <c r="H539" s="197"/>
      <c r="I539" s="197"/>
      <c r="J539" s="197"/>
      <c r="K539" s="197"/>
      <c r="L539" s="197"/>
      <c r="M539" s="197"/>
      <c r="N539" s="197"/>
      <c r="O539" s="197"/>
      <c r="P539" s="197"/>
      <c r="Q539" s="197"/>
      <c r="R539" s="197"/>
      <c r="S539" s="197"/>
      <c r="T539" s="197"/>
      <c r="U539" s="197"/>
      <c r="V539" s="197"/>
      <c r="W539" s="197"/>
      <c r="X539" s="197"/>
      <c r="Y539" s="197"/>
      <c r="Z539" s="197"/>
    </row>
    <row r="540" ht="15.75" customHeight="1">
      <c r="A540" s="197"/>
      <c r="B540" s="197"/>
      <c r="C540" s="197"/>
      <c r="D540" s="197"/>
      <c r="E540" s="197"/>
      <c r="F540" s="197"/>
      <c r="G540" s="197"/>
      <c r="H540" s="197"/>
      <c r="I540" s="197"/>
      <c r="J540" s="197"/>
      <c r="K540" s="197"/>
      <c r="L540" s="197"/>
      <c r="M540" s="197"/>
      <c r="N540" s="197"/>
      <c r="O540" s="197"/>
      <c r="P540" s="197"/>
      <c r="Q540" s="197"/>
      <c r="R540" s="197"/>
      <c r="S540" s="197"/>
      <c r="T540" s="197"/>
      <c r="U540" s="197"/>
      <c r="V540" s="197"/>
      <c r="W540" s="197"/>
      <c r="X540" s="197"/>
      <c r="Y540" s="197"/>
      <c r="Z540" s="197"/>
    </row>
    <row r="541" ht="15.75" customHeight="1">
      <c r="A541" s="197"/>
      <c r="B541" s="197"/>
      <c r="C541" s="197"/>
      <c r="D541" s="197"/>
      <c r="E541" s="197"/>
      <c r="F541" s="197"/>
      <c r="G541" s="197"/>
      <c r="H541" s="197"/>
      <c r="I541" s="197"/>
      <c r="J541" s="197"/>
      <c r="K541" s="197"/>
      <c r="L541" s="197"/>
      <c r="M541" s="197"/>
      <c r="N541" s="197"/>
      <c r="O541" s="197"/>
      <c r="P541" s="197"/>
      <c r="Q541" s="197"/>
      <c r="R541" s="197"/>
      <c r="S541" s="197"/>
      <c r="T541" s="197"/>
      <c r="U541" s="197"/>
      <c r="V541" s="197"/>
      <c r="W541" s="197"/>
      <c r="X541" s="197"/>
      <c r="Y541" s="197"/>
      <c r="Z541" s="197"/>
    </row>
    <row r="542" ht="15.75" customHeight="1">
      <c r="A542" s="197"/>
      <c r="B542" s="197"/>
      <c r="C542" s="197"/>
      <c r="D542" s="197"/>
      <c r="E542" s="197"/>
      <c r="F542" s="197"/>
      <c r="G542" s="197"/>
      <c r="H542" s="197"/>
      <c r="I542" s="197"/>
      <c r="J542" s="197"/>
      <c r="K542" s="197"/>
      <c r="L542" s="197"/>
      <c r="M542" s="197"/>
      <c r="N542" s="197"/>
      <c r="O542" s="197"/>
      <c r="P542" s="197"/>
      <c r="Q542" s="197"/>
      <c r="R542" s="197"/>
      <c r="S542" s="197"/>
      <c r="T542" s="197"/>
      <c r="U542" s="197"/>
      <c r="V542" s="197"/>
      <c r="W542" s="197"/>
      <c r="X542" s="197"/>
      <c r="Y542" s="197"/>
      <c r="Z542" s="197"/>
    </row>
    <row r="543" ht="15.75" customHeight="1">
      <c r="A543" s="197"/>
      <c r="B543" s="197"/>
      <c r="C543" s="197"/>
      <c r="D543" s="197"/>
      <c r="E543" s="197"/>
      <c r="F543" s="197"/>
      <c r="G543" s="197"/>
      <c r="H543" s="197"/>
      <c r="I543" s="197"/>
      <c r="J543" s="197"/>
      <c r="K543" s="197"/>
      <c r="L543" s="197"/>
      <c r="M543" s="197"/>
      <c r="N543" s="197"/>
      <c r="O543" s="197"/>
      <c r="P543" s="197"/>
      <c r="Q543" s="197"/>
      <c r="R543" s="197"/>
      <c r="S543" s="197"/>
      <c r="T543" s="197"/>
      <c r="U543" s="197"/>
      <c r="V543" s="197"/>
      <c r="W543" s="197"/>
      <c r="X543" s="197"/>
      <c r="Y543" s="197"/>
      <c r="Z543" s="197"/>
    </row>
    <row r="544" ht="15.75" customHeight="1">
      <c r="A544" s="197"/>
      <c r="B544" s="197"/>
      <c r="C544" s="197"/>
      <c r="D544" s="197"/>
      <c r="E544" s="197"/>
      <c r="F544" s="197"/>
      <c r="G544" s="197"/>
      <c r="H544" s="197"/>
      <c r="I544" s="197"/>
      <c r="J544" s="197"/>
      <c r="K544" s="197"/>
      <c r="L544" s="197"/>
      <c r="M544" s="197"/>
      <c r="N544" s="197"/>
      <c r="O544" s="197"/>
      <c r="P544" s="197"/>
      <c r="Q544" s="197"/>
      <c r="R544" s="197"/>
      <c r="S544" s="197"/>
      <c r="T544" s="197"/>
      <c r="U544" s="197"/>
      <c r="V544" s="197"/>
      <c r="W544" s="197"/>
      <c r="X544" s="197"/>
      <c r="Y544" s="197"/>
      <c r="Z544" s="197"/>
    </row>
    <row r="545" ht="15.75" customHeight="1">
      <c r="A545" s="197"/>
      <c r="B545" s="197"/>
      <c r="C545" s="197"/>
      <c r="D545" s="197"/>
      <c r="E545" s="197"/>
      <c r="F545" s="197"/>
      <c r="G545" s="197"/>
      <c r="H545" s="197"/>
      <c r="I545" s="197"/>
      <c r="J545" s="197"/>
      <c r="K545" s="197"/>
      <c r="L545" s="197"/>
      <c r="M545" s="197"/>
      <c r="N545" s="197"/>
      <c r="O545" s="197"/>
      <c r="P545" s="197"/>
      <c r="Q545" s="197"/>
      <c r="R545" s="197"/>
      <c r="S545" s="197"/>
      <c r="T545" s="197"/>
      <c r="U545" s="197"/>
      <c r="V545" s="197"/>
      <c r="W545" s="197"/>
      <c r="X545" s="197"/>
      <c r="Y545" s="197"/>
      <c r="Z545" s="197"/>
    </row>
    <row r="546" ht="15.75" customHeight="1">
      <c r="A546" s="197"/>
      <c r="B546" s="197"/>
      <c r="C546" s="197"/>
      <c r="D546" s="197"/>
      <c r="E546" s="197"/>
      <c r="F546" s="197"/>
      <c r="G546" s="197"/>
      <c r="H546" s="197"/>
      <c r="I546" s="197"/>
      <c r="J546" s="197"/>
      <c r="K546" s="197"/>
      <c r="L546" s="197"/>
      <c r="M546" s="197"/>
      <c r="N546" s="197"/>
      <c r="O546" s="197"/>
      <c r="P546" s="197"/>
      <c r="Q546" s="197"/>
      <c r="R546" s="197"/>
      <c r="S546" s="197"/>
      <c r="T546" s="197"/>
      <c r="U546" s="197"/>
      <c r="V546" s="197"/>
      <c r="W546" s="197"/>
      <c r="X546" s="197"/>
      <c r="Y546" s="197"/>
      <c r="Z546" s="197"/>
    </row>
    <row r="547" ht="15.75" customHeight="1">
      <c r="A547" s="197"/>
      <c r="B547" s="197"/>
      <c r="C547" s="197"/>
      <c r="D547" s="197"/>
      <c r="E547" s="197"/>
      <c r="F547" s="197"/>
      <c r="G547" s="197"/>
      <c r="H547" s="197"/>
      <c r="I547" s="197"/>
      <c r="J547" s="197"/>
      <c r="K547" s="197"/>
      <c r="L547" s="197"/>
      <c r="M547" s="197"/>
      <c r="N547" s="197"/>
      <c r="O547" s="197"/>
      <c r="P547" s="197"/>
      <c r="Q547" s="197"/>
      <c r="R547" s="197"/>
      <c r="S547" s="197"/>
      <c r="T547" s="197"/>
      <c r="U547" s="197"/>
      <c r="V547" s="197"/>
      <c r="W547" s="197"/>
      <c r="X547" s="197"/>
      <c r="Y547" s="197"/>
      <c r="Z547" s="197"/>
    </row>
    <row r="548" ht="15.75" customHeight="1">
      <c r="A548" s="197"/>
      <c r="B548" s="197"/>
      <c r="C548" s="197"/>
      <c r="D548" s="197"/>
      <c r="E548" s="197"/>
      <c r="F548" s="197"/>
      <c r="G548" s="197"/>
      <c r="H548" s="197"/>
      <c r="I548" s="197"/>
      <c r="J548" s="197"/>
      <c r="K548" s="197"/>
      <c r="L548" s="197"/>
      <c r="M548" s="197"/>
      <c r="N548" s="197"/>
      <c r="O548" s="197"/>
      <c r="P548" s="197"/>
      <c r="Q548" s="197"/>
      <c r="R548" s="197"/>
      <c r="S548" s="197"/>
      <c r="T548" s="197"/>
      <c r="U548" s="197"/>
      <c r="V548" s="197"/>
      <c r="W548" s="197"/>
      <c r="X548" s="197"/>
      <c r="Y548" s="197"/>
      <c r="Z548" s="197"/>
    </row>
    <row r="549" ht="15.75" customHeight="1">
      <c r="A549" s="197"/>
      <c r="B549" s="197"/>
      <c r="C549" s="197"/>
      <c r="D549" s="197"/>
      <c r="E549" s="197"/>
      <c r="F549" s="197"/>
      <c r="G549" s="197"/>
      <c r="H549" s="197"/>
      <c r="I549" s="197"/>
      <c r="J549" s="197"/>
      <c r="K549" s="197"/>
      <c r="L549" s="197"/>
      <c r="M549" s="197"/>
      <c r="N549" s="197"/>
      <c r="O549" s="197"/>
      <c r="P549" s="197"/>
      <c r="Q549" s="197"/>
      <c r="R549" s="197"/>
      <c r="S549" s="197"/>
      <c r="T549" s="197"/>
      <c r="U549" s="197"/>
      <c r="V549" s="197"/>
      <c r="W549" s="197"/>
      <c r="X549" s="197"/>
      <c r="Y549" s="197"/>
      <c r="Z549" s="197"/>
    </row>
    <row r="550" ht="15.75" customHeight="1">
      <c r="A550" s="197"/>
      <c r="B550" s="197"/>
      <c r="C550" s="197"/>
      <c r="D550" s="197"/>
      <c r="E550" s="197"/>
      <c r="F550" s="197"/>
      <c r="G550" s="197"/>
      <c r="H550" s="197"/>
      <c r="I550" s="197"/>
      <c r="J550" s="197"/>
      <c r="K550" s="197"/>
      <c r="L550" s="197"/>
      <c r="M550" s="197"/>
      <c r="N550" s="197"/>
      <c r="O550" s="197"/>
      <c r="P550" s="197"/>
      <c r="Q550" s="197"/>
      <c r="R550" s="197"/>
      <c r="S550" s="197"/>
      <c r="T550" s="197"/>
      <c r="U550" s="197"/>
      <c r="V550" s="197"/>
      <c r="W550" s="197"/>
      <c r="X550" s="197"/>
      <c r="Y550" s="197"/>
      <c r="Z550" s="197"/>
    </row>
    <row r="551" ht="15.75" customHeight="1">
      <c r="A551" s="197"/>
      <c r="B551" s="197"/>
      <c r="C551" s="197"/>
      <c r="D551" s="197"/>
      <c r="E551" s="197"/>
      <c r="F551" s="197"/>
      <c r="G551" s="197"/>
      <c r="H551" s="197"/>
      <c r="I551" s="197"/>
      <c r="J551" s="197"/>
      <c r="K551" s="197"/>
      <c r="L551" s="197"/>
      <c r="M551" s="197"/>
      <c r="N551" s="197"/>
      <c r="O551" s="197"/>
      <c r="P551" s="197"/>
      <c r="Q551" s="197"/>
      <c r="R551" s="197"/>
      <c r="S551" s="197"/>
      <c r="T551" s="197"/>
      <c r="U551" s="197"/>
      <c r="V551" s="197"/>
      <c r="W551" s="197"/>
      <c r="X551" s="197"/>
      <c r="Y551" s="197"/>
      <c r="Z551" s="197"/>
    </row>
    <row r="552" ht="15.75" customHeight="1">
      <c r="A552" s="197"/>
      <c r="B552" s="197"/>
      <c r="C552" s="197"/>
      <c r="D552" s="197"/>
      <c r="E552" s="197"/>
      <c r="F552" s="197"/>
      <c r="G552" s="197"/>
      <c r="H552" s="197"/>
      <c r="I552" s="197"/>
      <c r="J552" s="197"/>
      <c r="K552" s="197"/>
      <c r="L552" s="197"/>
      <c r="M552" s="197"/>
      <c r="N552" s="197"/>
      <c r="O552" s="197"/>
      <c r="P552" s="197"/>
      <c r="Q552" s="197"/>
      <c r="R552" s="197"/>
      <c r="S552" s="197"/>
      <c r="T552" s="197"/>
      <c r="U552" s="197"/>
      <c r="V552" s="197"/>
      <c r="W552" s="197"/>
      <c r="X552" s="197"/>
      <c r="Y552" s="197"/>
      <c r="Z552" s="197"/>
    </row>
    <row r="553" ht="15.75" customHeight="1">
      <c r="A553" s="197"/>
      <c r="B553" s="197"/>
      <c r="C553" s="197"/>
      <c r="D553" s="197"/>
      <c r="E553" s="197"/>
      <c r="F553" s="197"/>
      <c r="G553" s="197"/>
      <c r="H553" s="197"/>
      <c r="I553" s="197"/>
      <c r="J553" s="197"/>
      <c r="K553" s="197"/>
      <c r="L553" s="197"/>
      <c r="M553" s="197"/>
      <c r="N553" s="197"/>
      <c r="O553" s="197"/>
      <c r="P553" s="197"/>
      <c r="Q553" s="197"/>
      <c r="R553" s="197"/>
      <c r="S553" s="197"/>
      <c r="T553" s="197"/>
      <c r="U553" s="197"/>
      <c r="V553" s="197"/>
      <c r="W553" s="197"/>
      <c r="X553" s="197"/>
      <c r="Y553" s="197"/>
      <c r="Z553" s="197"/>
    </row>
    <row r="554" ht="15.75" customHeight="1">
      <c r="A554" s="197"/>
      <c r="B554" s="197"/>
      <c r="C554" s="197"/>
      <c r="D554" s="197"/>
      <c r="E554" s="197"/>
      <c r="F554" s="197"/>
      <c r="G554" s="197"/>
      <c r="H554" s="197"/>
      <c r="I554" s="197"/>
      <c r="J554" s="197"/>
      <c r="K554" s="197"/>
      <c r="L554" s="197"/>
      <c r="M554" s="197"/>
      <c r="N554" s="197"/>
      <c r="O554" s="197"/>
      <c r="P554" s="197"/>
      <c r="Q554" s="197"/>
      <c r="R554" s="197"/>
      <c r="S554" s="197"/>
      <c r="T554" s="197"/>
      <c r="U554" s="197"/>
      <c r="V554" s="197"/>
      <c r="W554" s="197"/>
      <c r="X554" s="197"/>
      <c r="Y554" s="197"/>
      <c r="Z554" s="197"/>
    </row>
    <row r="555" ht="15.75" customHeight="1">
      <c r="A555" s="197"/>
      <c r="B555" s="197"/>
      <c r="C555" s="197"/>
      <c r="D555" s="197"/>
      <c r="E555" s="197"/>
      <c r="F555" s="197"/>
      <c r="G555" s="197"/>
      <c r="H555" s="197"/>
      <c r="I555" s="197"/>
      <c r="J555" s="197"/>
      <c r="K555" s="197"/>
      <c r="L555" s="197"/>
      <c r="M555" s="197"/>
      <c r="N555" s="197"/>
      <c r="O555" s="197"/>
      <c r="P555" s="197"/>
      <c r="Q555" s="197"/>
      <c r="R555" s="197"/>
      <c r="S555" s="197"/>
      <c r="T555" s="197"/>
      <c r="U555" s="197"/>
      <c r="V555" s="197"/>
      <c r="W555" s="197"/>
      <c r="X555" s="197"/>
      <c r="Y555" s="197"/>
      <c r="Z555" s="197"/>
    </row>
    <row r="556" ht="15.75" customHeight="1">
      <c r="A556" s="197"/>
      <c r="B556" s="197"/>
      <c r="C556" s="197"/>
      <c r="D556" s="197"/>
      <c r="E556" s="197"/>
      <c r="F556" s="197"/>
      <c r="G556" s="197"/>
      <c r="H556" s="197"/>
      <c r="I556" s="197"/>
      <c r="J556" s="197"/>
      <c r="K556" s="197"/>
      <c r="L556" s="197"/>
      <c r="M556" s="197"/>
      <c r="N556" s="197"/>
      <c r="O556" s="197"/>
      <c r="P556" s="197"/>
      <c r="Q556" s="197"/>
      <c r="R556" s="197"/>
      <c r="S556" s="197"/>
      <c r="T556" s="197"/>
      <c r="U556" s="197"/>
      <c r="V556" s="197"/>
      <c r="W556" s="197"/>
      <c r="X556" s="197"/>
      <c r="Y556" s="197"/>
      <c r="Z556" s="197"/>
    </row>
    <row r="557" ht="15.75" customHeight="1">
      <c r="A557" s="197"/>
      <c r="B557" s="197"/>
      <c r="C557" s="197"/>
      <c r="D557" s="197"/>
      <c r="E557" s="197"/>
      <c r="F557" s="197"/>
      <c r="G557" s="197"/>
      <c r="H557" s="197"/>
      <c r="I557" s="197"/>
      <c r="J557" s="197"/>
      <c r="K557" s="197"/>
      <c r="L557" s="197"/>
      <c r="M557" s="197"/>
      <c r="N557" s="197"/>
      <c r="O557" s="197"/>
      <c r="P557" s="197"/>
      <c r="Q557" s="197"/>
      <c r="R557" s="197"/>
      <c r="S557" s="197"/>
      <c r="T557" s="197"/>
      <c r="U557" s="197"/>
      <c r="V557" s="197"/>
      <c r="W557" s="197"/>
      <c r="X557" s="197"/>
      <c r="Y557" s="197"/>
      <c r="Z557" s="197"/>
    </row>
    <row r="558" ht="15.75" customHeight="1">
      <c r="A558" s="197"/>
      <c r="B558" s="197"/>
      <c r="C558" s="197"/>
      <c r="D558" s="197"/>
      <c r="E558" s="197"/>
      <c r="F558" s="197"/>
      <c r="G558" s="197"/>
      <c r="H558" s="197"/>
      <c r="I558" s="197"/>
      <c r="J558" s="197"/>
      <c r="K558" s="197"/>
      <c r="L558" s="197"/>
      <c r="M558" s="197"/>
      <c r="N558" s="197"/>
      <c r="O558" s="197"/>
      <c r="P558" s="197"/>
      <c r="Q558" s="197"/>
      <c r="R558" s="197"/>
      <c r="S558" s="197"/>
      <c r="T558" s="197"/>
      <c r="U558" s="197"/>
      <c r="V558" s="197"/>
      <c r="W558" s="197"/>
      <c r="X558" s="197"/>
      <c r="Y558" s="197"/>
      <c r="Z558" s="197"/>
    </row>
    <row r="559" ht="15.75" customHeight="1">
      <c r="A559" s="197"/>
      <c r="B559" s="197"/>
      <c r="C559" s="197"/>
      <c r="D559" s="197"/>
      <c r="E559" s="197"/>
      <c r="F559" s="197"/>
      <c r="G559" s="197"/>
      <c r="H559" s="197"/>
      <c r="I559" s="197"/>
      <c r="J559" s="197"/>
      <c r="K559" s="197"/>
      <c r="L559" s="197"/>
      <c r="M559" s="197"/>
      <c r="N559" s="197"/>
      <c r="O559" s="197"/>
      <c r="P559" s="197"/>
      <c r="Q559" s="197"/>
      <c r="R559" s="197"/>
      <c r="S559" s="197"/>
      <c r="T559" s="197"/>
      <c r="U559" s="197"/>
      <c r="V559" s="197"/>
      <c r="W559" s="197"/>
      <c r="X559" s="197"/>
      <c r="Y559" s="197"/>
      <c r="Z559" s="197"/>
    </row>
    <row r="560" ht="15.75" customHeight="1">
      <c r="A560" s="197"/>
      <c r="B560" s="197"/>
      <c r="C560" s="197"/>
      <c r="D560" s="197"/>
      <c r="E560" s="197"/>
      <c r="F560" s="197"/>
      <c r="G560" s="197"/>
      <c r="H560" s="197"/>
      <c r="I560" s="197"/>
      <c r="J560" s="197"/>
      <c r="K560" s="197"/>
      <c r="L560" s="197"/>
      <c r="M560" s="197"/>
      <c r="N560" s="197"/>
      <c r="O560" s="197"/>
      <c r="P560" s="197"/>
      <c r="Q560" s="197"/>
      <c r="R560" s="197"/>
      <c r="S560" s="197"/>
      <c r="T560" s="197"/>
      <c r="U560" s="197"/>
      <c r="V560" s="197"/>
      <c r="W560" s="197"/>
      <c r="X560" s="197"/>
      <c r="Y560" s="197"/>
      <c r="Z560" s="197"/>
    </row>
    <row r="561" ht="15.75" customHeight="1">
      <c r="A561" s="197"/>
      <c r="B561" s="197"/>
      <c r="C561" s="197"/>
      <c r="D561" s="197"/>
      <c r="E561" s="197"/>
      <c r="F561" s="197"/>
      <c r="G561" s="197"/>
      <c r="H561" s="197"/>
      <c r="I561" s="197"/>
      <c r="J561" s="197"/>
      <c r="K561" s="197"/>
      <c r="L561" s="197"/>
      <c r="M561" s="197"/>
      <c r="N561" s="197"/>
      <c r="O561" s="197"/>
      <c r="P561" s="197"/>
      <c r="Q561" s="197"/>
      <c r="R561" s="197"/>
      <c r="S561" s="197"/>
      <c r="T561" s="197"/>
      <c r="U561" s="197"/>
      <c r="V561" s="197"/>
      <c r="W561" s="197"/>
      <c r="X561" s="197"/>
      <c r="Y561" s="197"/>
      <c r="Z561" s="197"/>
    </row>
    <row r="562" ht="15.75" customHeight="1">
      <c r="A562" s="197"/>
      <c r="B562" s="197"/>
      <c r="C562" s="197"/>
      <c r="D562" s="197"/>
      <c r="E562" s="197"/>
      <c r="F562" s="197"/>
      <c r="G562" s="197"/>
      <c r="H562" s="197"/>
      <c r="I562" s="197"/>
      <c r="J562" s="197"/>
      <c r="K562" s="197"/>
      <c r="L562" s="197"/>
      <c r="M562" s="197"/>
      <c r="N562" s="197"/>
      <c r="O562" s="197"/>
      <c r="P562" s="197"/>
      <c r="Q562" s="197"/>
      <c r="R562" s="197"/>
      <c r="S562" s="197"/>
      <c r="T562" s="197"/>
      <c r="U562" s="197"/>
      <c r="V562" s="197"/>
      <c r="W562" s="197"/>
      <c r="X562" s="197"/>
      <c r="Y562" s="197"/>
      <c r="Z562" s="197"/>
    </row>
    <row r="563" ht="15.75" customHeight="1">
      <c r="A563" s="197"/>
      <c r="B563" s="197"/>
      <c r="C563" s="197"/>
      <c r="D563" s="197"/>
      <c r="E563" s="197"/>
      <c r="F563" s="197"/>
      <c r="G563" s="197"/>
      <c r="H563" s="197"/>
      <c r="I563" s="197"/>
      <c r="J563" s="197"/>
      <c r="K563" s="197"/>
      <c r="L563" s="197"/>
      <c r="M563" s="197"/>
      <c r="N563" s="197"/>
      <c r="O563" s="197"/>
      <c r="P563" s="197"/>
      <c r="Q563" s="197"/>
      <c r="R563" s="197"/>
      <c r="S563" s="197"/>
      <c r="T563" s="197"/>
      <c r="U563" s="197"/>
      <c r="V563" s="197"/>
      <c r="W563" s="197"/>
      <c r="X563" s="197"/>
      <c r="Y563" s="197"/>
      <c r="Z563" s="197"/>
    </row>
    <row r="564" ht="15.75" customHeight="1">
      <c r="A564" s="197"/>
      <c r="B564" s="197"/>
      <c r="C564" s="197"/>
      <c r="D564" s="197"/>
      <c r="E564" s="197"/>
      <c r="F564" s="197"/>
      <c r="G564" s="197"/>
      <c r="H564" s="197"/>
      <c r="I564" s="197"/>
      <c r="J564" s="197"/>
      <c r="K564" s="197"/>
      <c r="L564" s="197"/>
      <c r="M564" s="197"/>
      <c r="N564" s="197"/>
      <c r="O564" s="197"/>
      <c r="P564" s="197"/>
      <c r="Q564" s="197"/>
      <c r="R564" s="197"/>
      <c r="S564" s="197"/>
      <c r="T564" s="197"/>
      <c r="U564" s="197"/>
      <c r="V564" s="197"/>
      <c r="W564" s="197"/>
      <c r="X564" s="197"/>
      <c r="Y564" s="197"/>
      <c r="Z564" s="197"/>
    </row>
    <row r="565" ht="15.75" customHeight="1">
      <c r="A565" s="197"/>
      <c r="B565" s="197"/>
      <c r="C565" s="197"/>
      <c r="D565" s="197"/>
      <c r="E565" s="197"/>
      <c r="F565" s="197"/>
      <c r="G565" s="197"/>
      <c r="H565" s="197"/>
      <c r="I565" s="197"/>
      <c r="J565" s="197"/>
      <c r="K565" s="197"/>
      <c r="L565" s="197"/>
      <c r="M565" s="197"/>
      <c r="N565" s="197"/>
      <c r="O565" s="197"/>
      <c r="P565" s="197"/>
      <c r="Q565" s="197"/>
      <c r="R565" s="197"/>
      <c r="S565" s="197"/>
      <c r="T565" s="197"/>
      <c r="U565" s="197"/>
      <c r="V565" s="197"/>
      <c r="W565" s="197"/>
      <c r="X565" s="197"/>
      <c r="Y565" s="197"/>
      <c r="Z565" s="197"/>
    </row>
    <row r="566" ht="15.75" customHeight="1">
      <c r="A566" s="197"/>
      <c r="B566" s="197"/>
      <c r="C566" s="197"/>
      <c r="D566" s="197"/>
      <c r="E566" s="197"/>
      <c r="F566" s="197"/>
      <c r="G566" s="197"/>
      <c r="H566" s="197"/>
      <c r="I566" s="197"/>
      <c r="J566" s="197"/>
      <c r="K566" s="197"/>
      <c r="L566" s="197"/>
      <c r="M566" s="197"/>
      <c r="N566" s="197"/>
      <c r="O566" s="197"/>
      <c r="P566" s="197"/>
      <c r="Q566" s="197"/>
      <c r="R566" s="197"/>
      <c r="S566" s="197"/>
      <c r="T566" s="197"/>
      <c r="U566" s="197"/>
      <c r="V566" s="197"/>
      <c r="W566" s="197"/>
      <c r="X566" s="197"/>
      <c r="Y566" s="197"/>
      <c r="Z566" s="197"/>
    </row>
    <row r="567" ht="15.75" customHeight="1">
      <c r="A567" s="197"/>
      <c r="B567" s="197"/>
      <c r="C567" s="197"/>
      <c r="D567" s="197"/>
      <c r="E567" s="197"/>
      <c r="F567" s="197"/>
      <c r="G567" s="197"/>
      <c r="H567" s="197"/>
      <c r="I567" s="197"/>
      <c r="J567" s="197"/>
      <c r="K567" s="197"/>
      <c r="L567" s="197"/>
      <c r="M567" s="197"/>
      <c r="N567" s="197"/>
      <c r="O567" s="197"/>
      <c r="P567" s="197"/>
      <c r="Q567" s="197"/>
      <c r="R567" s="197"/>
      <c r="S567" s="197"/>
      <c r="T567" s="197"/>
      <c r="U567" s="197"/>
      <c r="V567" s="197"/>
      <c r="W567" s="197"/>
      <c r="X567" s="197"/>
      <c r="Y567" s="197"/>
      <c r="Z567" s="197"/>
    </row>
    <row r="568" ht="15.75" customHeight="1">
      <c r="A568" s="197"/>
      <c r="B568" s="197"/>
      <c r="C568" s="197"/>
      <c r="D568" s="197"/>
      <c r="E568" s="197"/>
      <c r="F568" s="197"/>
      <c r="G568" s="197"/>
      <c r="H568" s="197"/>
      <c r="I568" s="197"/>
      <c r="J568" s="197"/>
      <c r="K568" s="197"/>
      <c r="L568" s="197"/>
      <c r="M568" s="197"/>
      <c r="N568" s="197"/>
      <c r="O568" s="197"/>
      <c r="P568" s="197"/>
      <c r="Q568" s="197"/>
      <c r="R568" s="197"/>
      <c r="S568" s="197"/>
      <c r="T568" s="197"/>
      <c r="U568" s="197"/>
      <c r="V568" s="197"/>
      <c r="W568" s="197"/>
      <c r="X568" s="197"/>
      <c r="Y568" s="197"/>
      <c r="Z568" s="197"/>
    </row>
    <row r="569" ht="15.75" customHeight="1">
      <c r="A569" s="197"/>
      <c r="B569" s="197"/>
      <c r="C569" s="197"/>
      <c r="D569" s="197"/>
      <c r="E569" s="197"/>
      <c r="F569" s="197"/>
      <c r="G569" s="197"/>
      <c r="H569" s="197"/>
      <c r="I569" s="197"/>
      <c r="J569" s="197"/>
      <c r="K569" s="197"/>
      <c r="L569" s="197"/>
      <c r="M569" s="197"/>
      <c r="N569" s="197"/>
      <c r="O569" s="197"/>
      <c r="P569" s="197"/>
      <c r="Q569" s="197"/>
      <c r="R569" s="197"/>
      <c r="S569" s="197"/>
      <c r="T569" s="197"/>
      <c r="U569" s="197"/>
      <c r="V569" s="197"/>
      <c r="W569" s="197"/>
      <c r="X569" s="197"/>
      <c r="Y569" s="197"/>
      <c r="Z569" s="197"/>
    </row>
    <row r="570" ht="15.75" customHeight="1">
      <c r="A570" s="197"/>
      <c r="B570" s="197"/>
      <c r="C570" s="197"/>
      <c r="D570" s="197"/>
      <c r="E570" s="197"/>
      <c r="F570" s="197"/>
      <c r="G570" s="197"/>
      <c r="H570" s="197"/>
      <c r="I570" s="197"/>
      <c r="J570" s="197"/>
      <c r="K570" s="197"/>
      <c r="L570" s="197"/>
      <c r="M570" s="197"/>
      <c r="N570" s="197"/>
      <c r="O570" s="197"/>
      <c r="P570" s="197"/>
      <c r="Q570" s="197"/>
      <c r="R570" s="197"/>
      <c r="S570" s="197"/>
      <c r="T570" s="197"/>
      <c r="U570" s="197"/>
      <c r="V570" s="197"/>
      <c r="W570" s="197"/>
      <c r="X570" s="197"/>
      <c r="Y570" s="197"/>
      <c r="Z570" s="197"/>
    </row>
    <row r="571" ht="15.75" customHeight="1">
      <c r="A571" s="197"/>
      <c r="B571" s="197"/>
      <c r="C571" s="197"/>
      <c r="D571" s="197"/>
      <c r="E571" s="197"/>
      <c r="F571" s="197"/>
      <c r="G571" s="197"/>
      <c r="H571" s="197"/>
      <c r="I571" s="197"/>
      <c r="J571" s="197"/>
      <c r="K571" s="197"/>
      <c r="L571" s="197"/>
      <c r="M571" s="197"/>
      <c r="N571" s="197"/>
      <c r="O571" s="197"/>
      <c r="P571" s="197"/>
      <c r="Q571" s="197"/>
      <c r="R571" s="197"/>
      <c r="S571" s="197"/>
      <c r="T571" s="197"/>
      <c r="U571" s="197"/>
      <c r="V571" s="197"/>
      <c r="W571" s="197"/>
      <c r="X571" s="197"/>
      <c r="Y571" s="197"/>
      <c r="Z571" s="197"/>
    </row>
    <row r="572" ht="15.75" customHeight="1">
      <c r="A572" s="197"/>
      <c r="B572" s="197"/>
      <c r="C572" s="197"/>
      <c r="D572" s="197"/>
      <c r="E572" s="197"/>
      <c r="F572" s="197"/>
      <c r="G572" s="197"/>
      <c r="H572" s="197"/>
      <c r="I572" s="197"/>
      <c r="J572" s="197"/>
      <c r="K572" s="197"/>
      <c r="L572" s="197"/>
      <c r="M572" s="197"/>
      <c r="N572" s="197"/>
      <c r="O572" s="197"/>
      <c r="P572" s="197"/>
      <c r="Q572" s="197"/>
      <c r="R572" s="197"/>
      <c r="S572" s="197"/>
      <c r="T572" s="197"/>
      <c r="U572" s="197"/>
      <c r="V572" s="197"/>
      <c r="W572" s="197"/>
      <c r="X572" s="197"/>
      <c r="Y572" s="197"/>
      <c r="Z572" s="197"/>
    </row>
    <row r="573" ht="15.75" customHeight="1">
      <c r="A573" s="197"/>
      <c r="B573" s="197"/>
      <c r="C573" s="197"/>
      <c r="D573" s="197"/>
      <c r="E573" s="197"/>
      <c r="F573" s="197"/>
      <c r="G573" s="197"/>
      <c r="H573" s="197"/>
      <c r="I573" s="197"/>
      <c r="J573" s="197"/>
      <c r="K573" s="197"/>
      <c r="L573" s="197"/>
      <c r="M573" s="197"/>
      <c r="N573" s="197"/>
      <c r="O573" s="197"/>
      <c r="P573" s="197"/>
      <c r="Q573" s="197"/>
      <c r="R573" s="197"/>
      <c r="S573" s="197"/>
      <c r="T573" s="197"/>
      <c r="U573" s="197"/>
      <c r="V573" s="197"/>
      <c r="W573" s="197"/>
      <c r="X573" s="197"/>
      <c r="Y573" s="197"/>
      <c r="Z573" s="197"/>
    </row>
    <row r="574" ht="15.75" customHeight="1">
      <c r="A574" s="197"/>
      <c r="B574" s="197"/>
      <c r="C574" s="197"/>
      <c r="D574" s="197"/>
      <c r="E574" s="197"/>
      <c r="F574" s="197"/>
      <c r="G574" s="197"/>
      <c r="H574" s="197"/>
      <c r="I574" s="197"/>
      <c r="J574" s="197"/>
      <c r="K574" s="197"/>
      <c r="L574" s="197"/>
      <c r="M574" s="197"/>
      <c r="N574" s="197"/>
      <c r="O574" s="197"/>
      <c r="P574" s="197"/>
      <c r="Q574" s="197"/>
      <c r="R574" s="197"/>
      <c r="S574" s="197"/>
      <c r="T574" s="197"/>
      <c r="U574" s="197"/>
      <c r="V574" s="197"/>
      <c r="W574" s="197"/>
      <c r="X574" s="197"/>
      <c r="Y574" s="197"/>
      <c r="Z574" s="197"/>
    </row>
    <row r="575" ht="15.75" customHeight="1">
      <c r="A575" s="197"/>
      <c r="B575" s="197"/>
      <c r="C575" s="197"/>
      <c r="D575" s="197"/>
      <c r="E575" s="197"/>
      <c r="F575" s="197"/>
      <c r="G575" s="197"/>
      <c r="H575" s="197"/>
      <c r="I575" s="197"/>
      <c r="J575" s="197"/>
      <c r="K575" s="197"/>
      <c r="L575" s="197"/>
      <c r="M575" s="197"/>
      <c r="N575" s="197"/>
      <c r="O575" s="197"/>
      <c r="P575" s="197"/>
      <c r="Q575" s="197"/>
      <c r="R575" s="197"/>
      <c r="S575" s="197"/>
      <c r="T575" s="197"/>
      <c r="U575" s="197"/>
      <c r="V575" s="197"/>
      <c r="W575" s="197"/>
      <c r="X575" s="197"/>
      <c r="Y575" s="197"/>
      <c r="Z575" s="197"/>
    </row>
    <row r="576" ht="15.75" customHeight="1">
      <c r="A576" s="197"/>
      <c r="B576" s="197"/>
      <c r="C576" s="197"/>
      <c r="D576" s="197"/>
      <c r="E576" s="197"/>
      <c r="F576" s="197"/>
      <c r="G576" s="197"/>
      <c r="H576" s="197"/>
      <c r="I576" s="197"/>
      <c r="J576" s="197"/>
      <c r="K576" s="197"/>
      <c r="L576" s="197"/>
      <c r="M576" s="197"/>
      <c r="N576" s="197"/>
      <c r="O576" s="197"/>
      <c r="P576" s="197"/>
      <c r="Q576" s="197"/>
      <c r="R576" s="197"/>
      <c r="S576" s="197"/>
      <c r="T576" s="197"/>
      <c r="U576" s="197"/>
      <c r="V576" s="197"/>
      <c r="W576" s="197"/>
      <c r="X576" s="197"/>
      <c r="Y576" s="197"/>
      <c r="Z576" s="197"/>
    </row>
    <row r="577" ht="15.75" customHeight="1">
      <c r="A577" s="197"/>
      <c r="B577" s="197"/>
      <c r="C577" s="197"/>
      <c r="D577" s="197"/>
      <c r="E577" s="197"/>
      <c r="F577" s="197"/>
      <c r="G577" s="197"/>
      <c r="H577" s="197"/>
      <c r="I577" s="197"/>
      <c r="J577" s="197"/>
      <c r="K577" s="197"/>
      <c r="L577" s="197"/>
      <c r="M577" s="197"/>
      <c r="N577" s="197"/>
      <c r="O577" s="197"/>
      <c r="P577" s="197"/>
      <c r="Q577" s="197"/>
      <c r="R577" s="197"/>
      <c r="S577" s="197"/>
      <c r="T577" s="197"/>
      <c r="U577" s="197"/>
      <c r="V577" s="197"/>
      <c r="W577" s="197"/>
      <c r="X577" s="197"/>
      <c r="Y577" s="197"/>
      <c r="Z577" s="197"/>
    </row>
    <row r="578" ht="15.75" customHeight="1">
      <c r="A578" s="197"/>
      <c r="B578" s="197"/>
      <c r="C578" s="197"/>
      <c r="D578" s="197"/>
      <c r="E578" s="197"/>
      <c r="F578" s="197"/>
      <c r="G578" s="197"/>
      <c r="H578" s="197"/>
      <c r="I578" s="197"/>
      <c r="J578" s="197"/>
      <c r="K578" s="197"/>
      <c r="L578" s="197"/>
      <c r="M578" s="197"/>
      <c r="N578" s="197"/>
      <c r="O578" s="197"/>
      <c r="P578" s="197"/>
      <c r="Q578" s="197"/>
      <c r="R578" s="197"/>
      <c r="S578" s="197"/>
      <c r="T578" s="197"/>
      <c r="U578" s="197"/>
      <c r="V578" s="197"/>
      <c r="W578" s="197"/>
      <c r="X578" s="197"/>
      <c r="Y578" s="197"/>
      <c r="Z578" s="197"/>
    </row>
    <row r="579" ht="15.75" customHeight="1">
      <c r="A579" s="197"/>
      <c r="B579" s="197"/>
      <c r="C579" s="197"/>
      <c r="D579" s="197"/>
      <c r="E579" s="197"/>
      <c r="F579" s="197"/>
      <c r="G579" s="197"/>
      <c r="H579" s="197"/>
      <c r="I579" s="197"/>
      <c r="J579" s="197"/>
      <c r="K579" s="197"/>
      <c r="L579" s="197"/>
      <c r="M579" s="197"/>
      <c r="N579" s="197"/>
      <c r="O579" s="197"/>
      <c r="P579" s="197"/>
      <c r="Q579" s="197"/>
      <c r="R579" s="197"/>
      <c r="S579" s="197"/>
      <c r="T579" s="197"/>
      <c r="U579" s="197"/>
      <c r="V579" s="197"/>
      <c r="W579" s="197"/>
      <c r="X579" s="197"/>
      <c r="Y579" s="197"/>
      <c r="Z579" s="197"/>
    </row>
    <row r="580" ht="15.75" customHeight="1">
      <c r="A580" s="197"/>
      <c r="B580" s="197"/>
      <c r="C580" s="197"/>
      <c r="D580" s="197"/>
      <c r="E580" s="197"/>
      <c r="F580" s="197"/>
      <c r="G580" s="197"/>
      <c r="H580" s="197"/>
      <c r="I580" s="197"/>
      <c r="J580" s="197"/>
      <c r="K580" s="197"/>
      <c r="L580" s="197"/>
      <c r="M580" s="197"/>
      <c r="N580" s="197"/>
      <c r="O580" s="197"/>
      <c r="P580" s="197"/>
      <c r="Q580" s="197"/>
      <c r="R580" s="197"/>
      <c r="S580" s="197"/>
      <c r="T580" s="197"/>
      <c r="U580" s="197"/>
      <c r="V580" s="197"/>
      <c r="W580" s="197"/>
      <c r="X580" s="197"/>
      <c r="Y580" s="197"/>
      <c r="Z580" s="197"/>
    </row>
    <row r="581" ht="15.75" customHeight="1">
      <c r="A581" s="197"/>
      <c r="B581" s="197"/>
      <c r="C581" s="197"/>
      <c r="D581" s="197"/>
      <c r="E581" s="197"/>
      <c r="F581" s="197"/>
      <c r="G581" s="197"/>
      <c r="H581" s="197"/>
      <c r="I581" s="197"/>
      <c r="J581" s="197"/>
      <c r="K581" s="197"/>
      <c r="L581" s="197"/>
      <c r="M581" s="197"/>
      <c r="N581" s="197"/>
      <c r="O581" s="197"/>
      <c r="P581" s="197"/>
      <c r="Q581" s="197"/>
      <c r="R581" s="197"/>
      <c r="S581" s="197"/>
      <c r="T581" s="197"/>
      <c r="U581" s="197"/>
      <c r="V581" s="197"/>
      <c r="W581" s="197"/>
      <c r="X581" s="197"/>
      <c r="Y581" s="197"/>
      <c r="Z581" s="197"/>
    </row>
    <row r="582" ht="15.75" customHeight="1">
      <c r="A582" s="197"/>
      <c r="B582" s="197"/>
      <c r="C582" s="197"/>
      <c r="D582" s="197"/>
      <c r="E582" s="197"/>
      <c r="F582" s="197"/>
      <c r="G582" s="197"/>
      <c r="H582" s="197"/>
      <c r="I582" s="197"/>
      <c r="J582" s="197"/>
      <c r="K582" s="197"/>
      <c r="L582" s="197"/>
      <c r="M582" s="197"/>
      <c r="N582" s="197"/>
      <c r="O582" s="197"/>
      <c r="P582" s="197"/>
      <c r="Q582" s="197"/>
      <c r="R582" s="197"/>
      <c r="S582" s="197"/>
      <c r="T582" s="197"/>
      <c r="U582" s="197"/>
      <c r="V582" s="197"/>
      <c r="W582" s="197"/>
      <c r="X582" s="197"/>
      <c r="Y582" s="197"/>
      <c r="Z582" s="197"/>
    </row>
    <row r="583" ht="15.75" customHeight="1">
      <c r="A583" s="197"/>
      <c r="B583" s="197"/>
      <c r="C583" s="197"/>
      <c r="D583" s="197"/>
      <c r="E583" s="197"/>
      <c r="F583" s="197"/>
      <c r="G583" s="197"/>
      <c r="H583" s="197"/>
      <c r="I583" s="197"/>
      <c r="J583" s="197"/>
      <c r="K583" s="197"/>
      <c r="L583" s="197"/>
      <c r="M583" s="197"/>
      <c r="N583" s="197"/>
      <c r="O583" s="197"/>
      <c r="P583" s="197"/>
      <c r="Q583" s="197"/>
      <c r="R583" s="197"/>
      <c r="S583" s="197"/>
      <c r="T583" s="197"/>
      <c r="U583" s="197"/>
      <c r="V583" s="197"/>
      <c r="W583" s="197"/>
      <c r="X583" s="197"/>
      <c r="Y583" s="197"/>
      <c r="Z583" s="197"/>
    </row>
    <row r="584" ht="15.75" customHeight="1">
      <c r="A584" s="197"/>
      <c r="B584" s="197"/>
      <c r="C584" s="197"/>
      <c r="D584" s="197"/>
      <c r="E584" s="197"/>
      <c r="F584" s="197"/>
      <c r="G584" s="197"/>
      <c r="H584" s="197"/>
      <c r="I584" s="197"/>
      <c r="J584" s="197"/>
      <c r="K584" s="197"/>
      <c r="L584" s="197"/>
      <c r="M584" s="197"/>
      <c r="N584" s="197"/>
      <c r="O584" s="197"/>
      <c r="P584" s="197"/>
      <c r="Q584" s="197"/>
      <c r="R584" s="197"/>
      <c r="S584" s="197"/>
      <c r="T584" s="197"/>
      <c r="U584" s="197"/>
      <c r="V584" s="197"/>
      <c r="W584" s="197"/>
      <c r="X584" s="197"/>
      <c r="Y584" s="197"/>
      <c r="Z584" s="197"/>
    </row>
    <row r="585" ht="15.75" customHeight="1">
      <c r="A585" s="197"/>
      <c r="B585" s="197"/>
      <c r="C585" s="197"/>
      <c r="D585" s="197"/>
      <c r="E585" s="197"/>
      <c r="F585" s="197"/>
      <c r="G585" s="197"/>
      <c r="H585" s="197"/>
      <c r="I585" s="197"/>
      <c r="J585" s="197"/>
      <c r="K585" s="197"/>
      <c r="L585" s="197"/>
      <c r="M585" s="197"/>
      <c r="N585" s="197"/>
      <c r="O585" s="197"/>
      <c r="P585" s="197"/>
      <c r="Q585" s="197"/>
      <c r="R585" s="197"/>
      <c r="S585" s="197"/>
      <c r="T585" s="197"/>
      <c r="U585" s="197"/>
      <c r="V585" s="197"/>
      <c r="W585" s="197"/>
      <c r="X585" s="197"/>
      <c r="Y585" s="197"/>
      <c r="Z585" s="197"/>
    </row>
    <row r="586" ht="15.75" customHeight="1">
      <c r="A586" s="197"/>
      <c r="B586" s="197"/>
      <c r="C586" s="197"/>
      <c r="D586" s="197"/>
      <c r="E586" s="197"/>
      <c r="F586" s="197"/>
      <c r="G586" s="197"/>
      <c r="H586" s="197"/>
      <c r="I586" s="197"/>
      <c r="J586" s="197"/>
      <c r="K586" s="197"/>
      <c r="L586" s="197"/>
      <c r="M586" s="197"/>
      <c r="N586" s="197"/>
      <c r="O586" s="197"/>
      <c r="P586" s="197"/>
      <c r="Q586" s="197"/>
      <c r="R586" s="197"/>
      <c r="S586" s="197"/>
      <c r="T586" s="197"/>
      <c r="U586" s="197"/>
      <c r="V586" s="197"/>
      <c r="W586" s="197"/>
      <c r="X586" s="197"/>
      <c r="Y586" s="197"/>
      <c r="Z586" s="197"/>
    </row>
    <row r="587" ht="15.75" customHeight="1">
      <c r="A587" s="197"/>
      <c r="B587" s="197"/>
      <c r="C587" s="197"/>
      <c r="D587" s="197"/>
      <c r="E587" s="197"/>
      <c r="F587" s="197"/>
      <c r="G587" s="197"/>
      <c r="H587" s="197"/>
      <c r="I587" s="197"/>
      <c r="J587" s="197"/>
      <c r="K587" s="197"/>
      <c r="L587" s="197"/>
      <c r="M587" s="197"/>
      <c r="N587" s="197"/>
      <c r="O587" s="197"/>
      <c r="P587" s="197"/>
      <c r="Q587" s="197"/>
      <c r="R587" s="197"/>
      <c r="S587" s="197"/>
      <c r="T587" s="197"/>
      <c r="U587" s="197"/>
      <c r="V587" s="197"/>
      <c r="W587" s="197"/>
      <c r="X587" s="197"/>
      <c r="Y587" s="197"/>
      <c r="Z587" s="197"/>
    </row>
    <row r="588" ht="15.75" customHeight="1">
      <c r="A588" s="197"/>
      <c r="B588" s="197"/>
      <c r="C588" s="197"/>
      <c r="D588" s="197"/>
      <c r="E588" s="197"/>
      <c r="F588" s="197"/>
      <c r="G588" s="197"/>
      <c r="H588" s="197"/>
      <c r="I588" s="197"/>
      <c r="J588" s="197"/>
      <c r="K588" s="197"/>
      <c r="L588" s="197"/>
      <c r="M588" s="197"/>
      <c r="N588" s="197"/>
      <c r="O588" s="197"/>
      <c r="P588" s="197"/>
      <c r="Q588" s="197"/>
      <c r="R588" s="197"/>
      <c r="S588" s="197"/>
      <c r="T588" s="197"/>
      <c r="U588" s="197"/>
      <c r="V588" s="197"/>
      <c r="W588" s="197"/>
      <c r="X588" s="197"/>
      <c r="Y588" s="197"/>
      <c r="Z588" s="197"/>
    </row>
    <row r="589" ht="15.75" customHeight="1">
      <c r="A589" s="197"/>
      <c r="B589" s="197"/>
      <c r="C589" s="197"/>
      <c r="D589" s="197"/>
      <c r="E589" s="197"/>
      <c r="F589" s="197"/>
      <c r="G589" s="197"/>
      <c r="H589" s="197"/>
      <c r="I589" s="197"/>
      <c r="J589" s="197"/>
      <c r="K589" s="197"/>
      <c r="L589" s="197"/>
      <c r="M589" s="197"/>
      <c r="N589" s="197"/>
      <c r="O589" s="197"/>
      <c r="P589" s="197"/>
      <c r="Q589" s="197"/>
      <c r="R589" s="197"/>
      <c r="S589" s="197"/>
      <c r="T589" s="197"/>
      <c r="U589" s="197"/>
      <c r="V589" s="197"/>
      <c r="W589" s="197"/>
      <c r="X589" s="197"/>
      <c r="Y589" s="197"/>
      <c r="Z589" s="197"/>
    </row>
    <row r="590" ht="15.75" customHeight="1">
      <c r="A590" s="197"/>
      <c r="B590" s="197"/>
      <c r="C590" s="197"/>
      <c r="D590" s="197"/>
      <c r="E590" s="197"/>
      <c r="F590" s="197"/>
      <c r="G590" s="197"/>
      <c r="H590" s="197"/>
      <c r="I590" s="197"/>
      <c r="J590" s="197"/>
      <c r="K590" s="197"/>
      <c r="L590" s="197"/>
      <c r="M590" s="197"/>
      <c r="N590" s="197"/>
      <c r="O590" s="197"/>
      <c r="P590" s="197"/>
      <c r="Q590" s="197"/>
      <c r="R590" s="197"/>
      <c r="S590" s="197"/>
      <c r="T590" s="197"/>
      <c r="U590" s="197"/>
      <c r="V590" s="197"/>
      <c r="W590" s="197"/>
      <c r="X590" s="197"/>
      <c r="Y590" s="197"/>
      <c r="Z590" s="197"/>
    </row>
    <row r="591" ht="15.75" customHeight="1">
      <c r="A591" s="197"/>
      <c r="B591" s="197"/>
      <c r="C591" s="197"/>
      <c r="D591" s="197"/>
      <c r="E591" s="197"/>
      <c r="F591" s="197"/>
      <c r="G591" s="197"/>
      <c r="H591" s="197"/>
      <c r="I591" s="197"/>
      <c r="J591" s="197"/>
      <c r="K591" s="197"/>
      <c r="L591" s="197"/>
      <c r="M591" s="197"/>
      <c r="N591" s="197"/>
      <c r="O591" s="197"/>
      <c r="P591" s="197"/>
      <c r="Q591" s="197"/>
      <c r="R591" s="197"/>
      <c r="S591" s="197"/>
      <c r="T591" s="197"/>
      <c r="U591" s="197"/>
      <c r="V591" s="197"/>
      <c r="W591" s="197"/>
      <c r="X591" s="197"/>
      <c r="Y591" s="197"/>
      <c r="Z591" s="197"/>
    </row>
    <row r="592" ht="15.75" customHeight="1">
      <c r="A592" s="197"/>
      <c r="B592" s="197"/>
      <c r="C592" s="197"/>
      <c r="D592" s="197"/>
      <c r="E592" s="197"/>
      <c r="F592" s="197"/>
      <c r="G592" s="197"/>
      <c r="H592" s="197"/>
      <c r="I592" s="197"/>
      <c r="J592" s="197"/>
      <c r="K592" s="197"/>
      <c r="L592" s="197"/>
      <c r="M592" s="197"/>
      <c r="N592" s="197"/>
      <c r="O592" s="197"/>
      <c r="P592" s="197"/>
      <c r="Q592" s="197"/>
      <c r="R592" s="197"/>
      <c r="S592" s="197"/>
      <c r="T592" s="197"/>
      <c r="U592" s="197"/>
      <c r="V592" s="197"/>
      <c r="W592" s="197"/>
      <c r="X592" s="197"/>
      <c r="Y592" s="197"/>
      <c r="Z592" s="197"/>
    </row>
    <row r="593" ht="15.75" customHeight="1">
      <c r="A593" s="197"/>
      <c r="B593" s="197"/>
      <c r="C593" s="197"/>
      <c r="D593" s="197"/>
      <c r="E593" s="197"/>
      <c r="F593" s="197"/>
      <c r="G593" s="197"/>
      <c r="H593" s="197"/>
      <c r="I593" s="197"/>
      <c r="J593" s="197"/>
      <c r="K593" s="197"/>
      <c r="L593" s="197"/>
      <c r="M593" s="197"/>
      <c r="N593" s="197"/>
      <c r="O593" s="197"/>
      <c r="P593" s="197"/>
      <c r="Q593" s="197"/>
      <c r="R593" s="197"/>
      <c r="S593" s="197"/>
      <c r="T593" s="197"/>
      <c r="U593" s="197"/>
      <c r="V593" s="197"/>
      <c r="W593" s="197"/>
      <c r="X593" s="197"/>
      <c r="Y593" s="197"/>
      <c r="Z593" s="197"/>
    </row>
    <row r="594" ht="15.75" customHeight="1">
      <c r="A594" s="197"/>
      <c r="B594" s="197"/>
      <c r="C594" s="197"/>
      <c r="D594" s="197"/>
      <c r="E594" s="197"/>
      <c r="F594" s="197"/>
      <c r="G594" s="197"/>
      <c r="H594" s="197"/>
      <c r="I594" s="197"/>
      <c r="J594" s="197"/>
      <c r="K594" s="197"/>
      <c r="L594" s="197"/>
      <c r="M594" s="197"/>
      <c r="N594" s="197"/>
      <c r="O594" s="197"/>
      <c r="P594" s="197"/>
      <c r="Q594" s="197"/>
      <c r="R594" s="197"/>
      <c r="S594" s="197"/>
      <c r="T594" s="197"/>
      <c r="U594" s="197"/>
      <c r="V594" s="197"/>
      <c r="W594" s="197"/>
      <c r="X594" s="197"/>
      <c r="Y594" s="197"/>
      <c r="Z594" s="197"/>
    </row>
    <row r="595" ht="15.75" customHeight="1">
      <c r="A595" s="197"/>
      <c r="B595" s="197"/>
      <c r="C595" s="197"/>
      <c r="D595" s="197"/>
      <c r="E595" s="197"/>
      <c r="F595" s="197"/>
      <c r="G595" s="197"/>
      <c r="H595" s="197"/>
      <c r="I595" s="197"/>
      <c r="J595" s="197"/>
      <c r="K595" s="197"/>
      <c r="L595" s="197"/>
      <c r="M595" s="197"/>
      <c r="N595" s="197"/>
      <c r="O595" s="197"/>
      <c r="P595" s="197"/>
      <c r="Q595" s="197"/>
      <c r="R595" s="197"/>
      <c r="S595" s="197"/>
      <c r="T595" s="197"/>
      <c r="U595" s="197"/>
      <c r="V595" s="197"/>
      <c r="W595" s="197"/>
      <c r="X595" s="197"/>
      <c r="Y595" s="197"/>
      <c r="Z595" s="197"/>
    </row>
    <row r="596" ht="15.75" customHeight="1">
      <c r="A596" s="197"/>
      <c r="B596" s="197"/>
      <c r="C596" s="197"/>
      <c r="D596" s="197"/>
      <c r="E596" s="197"/>
      <c r="F596" s="197"/>
      <c r="G596" s="197"/>
      <c r="H596" s="197"/>
      <c r="I596" s="197"/>
      <c r="J596" s="197"/>
      <c r="K596" s="197"/>
      <c r="L596" s="197"/>
      <c r="M596" s="197"/>
      <c r="N596" s="197"/>
      <c r="O596" s="197"/>
      <c r="P596" s="197"/>
      <c r="Q596" s="197"/>
      <c r="R596" s="197"/>
      <c r="S596" s="197"/>
      <c r="T596" s="197"/>
      <c r="U596" s="197"/>
      <c r="V596" s="197"/>
      <c r="W596" s="197"/>
      <c r="X596" s="197"/>
      <c r="Y596" s="197"/>
      <c r="Z596" s="197"/>
    </row>
    <row r="597" ht="15.75" customHeight="1">
      <c r="A597" s="197"/>
      <c r="B597" s="197"/>
      <c r="C597" s="197"/>
      <c r="D597" s="197"/>
      <c r="E597" s="197"/>
      <c r="F597" s="197"/>
      <c r="G597" s="197"/>
      <c r="H597" s="197"/>
      <c r="I597" s="197"/>
      <c r="J597" s="197"/>
      <c r="K597" s="197"/>
      <c r="L597" s="197"/>
      <c r="M597" s="197"/>
      <c r="N597" s="197"/>
      <c r="O597" s="197"/>
      <c r="P597" s="197"/>
      <c r="Q597" s="197"/>
      <c r="R597" s="197"/>
      <c r="S597" s="197"/>
      <c r="T597" s="197"/>
      <c r="U597" s="197"/>
      <c r="V597" s="197"/>
      <c r="W597" s="197"/>
      <c r="X597" s="197"/>
      <c r="Y597" s="197"/>
      <c r="Z597" s="197"/>
    </row>
    <row r="598" ht="15.75" customHeight="1">
      <c r="A598" s="197"/>
      <c r="B598" s="197"/>
      <c r="C598" s="197"/>
      <c r="D598" s="197"/>
      <c r="E598" s="197"/>
      <c r="F598" s="197"/>
      <c r="G598" s="197"/>
      <c r="H598" s="197"/>
      <c r="I598" s="197"/>
      <c r="J598" s="197"/>
      <c r="K598" s="197"/>
      <c r="L598" s="197"/>
      <c r="M598" s="197"/>
      <c r="N598" s="197"/>
      <c r="O598" s="197"/>
      <c r="P598" s="197"/>
      <c r="Q598" s="197"/>
      <c r="R598" s="197"/>
      <c r="S598" s="197"/>
      <c r="T598" s="197"/>
      <c r="U598" s="197"/>
      <c r="V598" s="197"/>
      <c r="W598" s="197"/>
      <c r="X598" s="197"/>
      <c r="Y598" s="197"/>
      <c r="Z598" s="197"/>
    </row>
    <row r="599" ht="15.75" customHeight="1">
      <c r="A599" s="197"/>
      <c r="B599" s="197"/>
      <c r="C599" s="197"/>
      <c r="D599" s="197"/>
      <c r="E599" s="197"/>
      <c r="F599" s="197"/>
      <c r="G599" s="197"/>
      <c r="H599" s="197"/>
      <c r="I599" s="197"/>
      <c r="J599" s="197"/>
      <c r="K599" s="197"/>
      <c r="L599" s="197"/>
      <c r="M599" s="197"/>
      <c r="N599" s="197"/>
      <c r="O599" s="197"/>
      <c r="P599" s="197"/>
      <c r="Q599" s="197"/>
      <c r="R599" s="197"/>
      <c r="S599" s="197"/>
      <c r="T599" s="197"/>
      <c r="U599" s="197"/>
      <c r="V599" s="197"/>
      <c r="W599" s="197"/>
      <c r="X599" s="197"/>
      <c r="Y599" s="197"/>
      <c r="Z599" s="197"/>
    </row>
    <row r="600" ht="15.75" customHeight="1">
      <c r="A600" s="197"/>
      <c r="B600" s="197"/>
      <c r="C600" s="197"/>
      <c r="D600" s="197"/>
      <c r="E600" s="197"/>
      <c r="F600" s="197"/>
      <c r="G600" s="197"/>
      <c r="H600" s="197"/>
      <c r="I600" s="197"/>
      <c r="J600" s="197"/>
      <c r="K600" s="197"/>
      <c r="L600" s="197"/>
      <c r="M600" s="197"/>
      <c r="N600" s="197"/>
      <c r="O600" s="197"/>
      <c r="P600" s="197"/>
      <c r="Q600" s="197"/>
      <c r="R600" s="197"/>
      <c r="S600" s="197"/>
      <c r="T600" s="197"/>
      <c r="U600" s="197"/>
      <c r="V600" s="197"/>
      <c r="W600" s="197"/>
      <c r="X600" s="197"/>
      <c r="Y600" s="197"/>
      <c r="Z600" s="197"/>
    </row>
    <row r="601" ht="15.75" customHeight="1">
      <c r="A601" s="197"/>
      <c r="B601" s="197"/>
      <c r="C601" s="197"/>
      <c r="D601" s="197"/>
      <c r="E601" s="197"/>
      <c r="F601" s="197"/>
      <c r="G601" s="197"/>
      <c r="H601" s="197"/>
      <c r="I601" s="197"/>
      <c r="J601" s="197"/>
      <c r="K601" s="197"/>
      <c r="L601" s="197"/>
      <c r="M601" s="197"/>
      <c r="N601" s="197"/>
      <c r="O601" s="197"/>
      <c r="P601" s="197"/>
      <c r="Q601" s="197"/>
      <c r="R601" s="197"/>
      <c r="S601" s="197"/>
      <c r="T601" s="197"/>
      <c r="U601" s="197"/>
      <c r="V601" s="197"/>
      <c r="W601" s="197"/>
      <c r="X601" s="197"/>
      <c r="Y601" s="197"/>
      <c r="Z601" s="197"/>
    </row>
    <row r="602" ht="15.75" customHeight="1">
      <c r="A602" s="197"/>
      <c r="B602" s="197"/>
      <c r="C602" s="197"/>
      <c r="D602" s="197"/>
      <c r="E602" s="197"/>
      <c r="F602" s="197"/>
      <c r="G602" s="197"/>
      <c r="H602" s="197"/>
      <c r="I602" s="197"/>
      <c r="J602" s="197"/>
      <c r="K602" s="197"/>
      <c r="L602" s="197"/>
      <c r="M602" s="197"/>
      <c r="N602" s="197"/>
      <c r="O602" s="197"/>
      <c r="P602" s="197"/>
      <c r="Q602" s="197"/>
      <c r="R602" s="197"/>
      <c r="S602" s="197"/>
      <c r="T602" s="197"/>
      <c r="U602" s="197"/>
      <c r="V602" s="197"/>
      <c r="W602" s="197"/>
      <c r="X602" s="197"/>
      <c r="Y602" s="197"/>
      <c r="Z602" s="197"/>
    </row>
    <row r="603" ht="15.75" customHeight="1">
      <c r="A603" s="197"/>
      <c r="B603" s="197"/>
      <c r="C603" s="197"/>
      <c r="D603" s="197"/>
      <c r="E603" s="197"/>
      <c r="F603" s="197"/>
      <c r="G603" s="197"/>
      <c r="H603" s="197"/>
      <c r="I603" s="197"/>
      <c r="J603" s="197"/>
      <c r="K603" s="197"/>
      <c r="L603" s="197"/>
      <c r="M603" s="197"/>
      <c r="N603" s="197"/>
      <c r="O603" s="197"/>
      <c r="P603" s="197"/>
      <c r="Q603" s="197"/>
      <c r="R603" s="197"/>
      <c r="S603" s="197"/>
      <c r="T603" s="197"/>
      <c r="U603" s="197"/>
      <c r="V603" s="197"/>
      <c r="W603" s="197"/>
      <c r="X603" s="197"/>
      <c r="Y603" s="197"/>
      <c r="Z603" s="197"/>
    </row>
    <row r="604" ht="15.75" customHeight="1">
      <c r="A604" s="197"/>
      <c r="B604" s="197"/>
      <c r="C604" s="197"/>
      <c r="D604" s="197"/>
      <c r="E604" s="197"/>
      <c r="F604" s="197"/>
      <c r="G604" s="197"/>
      <c r="H604" s="197"/>
      <c r="I604" s="197"/>
      <c r="J604" s="197"/>
      <c r="K604" s="197"/>
      <c r="L604" s="197"/>
      <c r="M604" s="197"/>
      <c r="N604" s="197"/>
      <c r="O604" s="197"/>
      <c r="P604" s="197"/>
      <c r="Q604" s="197"/>
      <c r="R604" s="197"/>
      <c r="S604" s="197"/>
      <c r="T604" s="197"/>
      <c r="U604" s="197"/>
      <c r="V604" s="197"/>
      <c r="W604" s="197"/>
      <c r="X604" s="197"/>
      <c r="Y604" s="197"/>
      <c r="Z604" s="197"/>
    </row>
    <row r="605" ht="15.75" customHeight="1">
      <c r="A605" s="197"/>
      <c r="B605" s="197"/>
      <c r="C605" s="197"/>
      <c r="D605" s="197"/>
      <c r="E605" s="197"/>
      <c r="F605" s="197"/>
      <c r="G605" s="197"/>
      <c r="H605" s="197"/>
      <c r="I605" s="197"/>
      <c r="J605" s="197"/>
      <c r="K605" s="197"/>
      <c r="L605" s="197"/>
      <c r="M605" s="197"/>
      <c r="N605" s="197"/>
      <c r="O605" s="197"/>
      <c r="P605" s="197"/>
      <c r="Q605" s="197"/>
      <c r="R605" s="197"/>
      <c r="S605" s="197"/>
      <c r="T605" s="197"/>
      <c r="U605" s="197"/>
      <c r="V605" s="197"/>
      <c r="W605" s="197"/>
      <c r="X605" s="197"/>
      <c r="Y605" s="197"/>
      <c r="Z605" s="197"/>
    </row>
    <row r="606" ht="15.75" customHeight="1">
      <c r="A606" s="197"/>
      <c r="B606" s="197"/>
      <c r="C606" s="197"/>
      <c r="D606" s="197"/>
      <c r="E606" s="197"/>
      <c r="F606" s="197"/>
      <c r="G606" s="197"/>
      <c r="H606" s="197"/>
      <c r="I606" s="197"/>
      <c r="J606" s="197"/>
      <c r="K606" s="197"/>
      <c r="L606" s="197"/>
      <c r="M606" s="197"/>
      <c r="N606" s="197"/>
      <c r="O606" s="197"/>
      <c r="P606" s="197"/>
      <c r="Q606" s="197"/>
      <c r="R606" s="197"/>
      <c r="S606" s="197"/>
      <c r="T606" s="197"/>
      <c r="U606" s="197"/>
      <c r="V606" s="197"/>
      <c r="W606" s="197"/>
      <c r="X606" s="197"/>
      <c r="Y606" s="197"/>
      <c r="Z606" s="197"/>
    </row>
    <row r="607" ht="15.75" customHeight="1">
      <c r="A607" s="197"/>
      <c r="B607" s="197"/>
      <c r="C607" s="197"/>
      <c r="D607" s="197"/>
      <c r="E607" s="197"/>
      <c r="F607" s="197"/>
      <c r="G607" s="197"/>
      <c r="H607" s="197"/>
      <c r="I607" s="197"/>
      <c r="J607" s="197"/>
      <c r="K607" s="197"/>
      <c r="L607" s="197"/>
      <c r="M607" s="197"/>
      <c r="N607" s="197"/>
      <c r="O607" s="197"/>
      <c r="P607" s="197"/>
      <c r="Q607" s="197"/>
      <c r="R607" s="197"/>
      <c r="S607" s="197"/>
      <c r="T607" s="197"/>
      <c r="U607" s="197"/>
      <c r="V607" s="197"/>
      <c r="W607" s="197"/>
      <c r="X607" s="197"/>
      <c r="Y607" s="197"/>
      <c r="Z607" s="197"/>
    </row>
    <row r="608" ht="15.75" customHeight="1">
      <c r="A608" s="197"/>
      <c r="B608" s="197"/>
      <c r="C608" s="197"/>
      <c r="D608" s="197"/>
      <c r="E608" s="197"/>
      <c r="F608" s="197"/>
      <c r="G608" s="197"/>
      <c r="H608" s="197"/>
      <c r="I608" s="197"/>
      <c r="J608" s="197"/>
      <c r="K608" s="197"/>
      <c r="L608" s="197"/>
      <c r="M608" s="197"/>
      <c r="N608" s="197"/>
      <c r="O608" s="197"/>
      <c r="P608" s="197"/>
      <c r="Q608" s="197"/>
      <c r="R608" s="197"/>
      <c r="S608" s="197"/>
      <c r="T608" s="197"/>
      <c r="U608" s="197"/>
      <c r="V608" s="197"/>
      <c r="W608" s="197"/>
      <c r="X608" s="197"/>
      <c r="Y608" s="197"/>
      <c r="Z608" s="197"/>
    </row>
    <row r="609" ht="15.75" customHeight="1">
      <c r="A609" s="197"/>
      <c r="B609" s="197"/>
      <c r="C609" s="197"/>
      <c r="D609" s="197"/>
      <c r="E609" s="197"/>
      <c r="F609" s="197"/>
      <c r="G609" s="197"/>
      <c r="H609" s="197"/>
      <c r="I609" s="197"/>
      <c r="J609" s="197"/>
      <c r="K609" s="197"/>
      <c r="L609" s="197"/>
      <c r="M609" s="197"/>
      <c r="N609" s="197"/>
      <c r="O609" s="197"/>
      <c r="P609" s="197"/>
      <c r="Q609" s="197"/>
      <c r="R609" s="197"/>
      <c r="S609" s="197"/>
      <c r="T609" s="197"/>
      <c r="U609" s="197"/>
      <c r="V609" s="197"/>
      <c r="W609" s="197"/>
      <c r="X609" s="197"/>
      <c r="Y609" s="197"/>
      <c r="Z609" s="197"/>
    </row>
    <row r="610" ht="15.75" customHeight="1">
      <c r="A610" s="197"/>
      <c r="B610" s="197"/>
      <c r="C610" s="197"/>
      <c r="D610" s="197"/>
      <c r="E610" s="197"/>
      <c r="F610" s="197"/>
      <c r="G610" s="197"/>
      <c r="H610" s="197"/>
      <c r="I610" s="197"/>
      <c r="J610" s="197"/>
      <c r="K610" s="197"/>
      <c r="L610" s="197"/>
      <c r="M610" s="197"/>
      <c r="N610" s="197"/>
      <c r="O610" s="197"/>
      <c r="P610" s="197"/>
      <c r="Q610" s="197"/>
      <c r="R610" s="197"/>
      <c r="S610" s="197"/>
      <c r="T610" s="197"/>
      <c r="U610" s="197"/>
      <c r="V610" s="197"/>
      <c r="W610" s="197"/>
      <c r="X610" s="197"/>
      <c r="Y610" s="197"/>
      <c r="Z610" s="197"/>
    </row>
    <row r="611" ht="15.75" customHeight="1">
      <c r="A611" s="197"/>
      <c r="B611" s="197"/>
      <c r="C611" s="197"/>
      <c r="D611" s="197"/>
      <c r="E611" s="197"/>
      <c r="F611" s="197"/>
      <c r="G611" s="197"/>
      <c r="H611" s="197"/>
      <c r="I611" s="197"/>
      <c r="J611" s="197"/>
      <c r="K611" s="197"/>
      <c r="L611" s="197"/>
      <c r="M611" s="197"/>
      <c r="N611" s="197"/>
      <c r="O611" s="197"/>
      <c r="P611" s="197"/>
      <c r="Q611" s="197"/>
      <c r="R611" s="197"/>
      <c r="S611" s="197"/>
      <c r="T611" s="197"/>
      <c r="U611" s="197"/>
      <c r="V611" s="197"/>
      <c r="W611" s="197"/>
      <c r="X611" s="197"/>
      <c r="Y611" s="197"/>
      <c r="Z611" s="197"/>
    </row>
    <row r="612" ht="15.75" customHeight="1">
      <c r="A612" s="197"/>
      <c r="B612" s="197"/>
      <c r="C612" s="197"/>
      <c r="D612" s="197"/>
      <c r="E612" s="197"/>
      <c r="F612" s="197"/>
      <c r="G612" s="197"/>
      <c r="H612" s="197"/>
      <c r="I612" s="197"/>
      <c r="J612" s="197"/>
      <c r="K612" s="197"/>
      <c r="L612" s="197"/>
      <c r="M612" s="197"/>
      <c r="N612" s="197"/>
      <c r="O612" s="197"/>
      <c r="P612" s="197"/>
      <c r="Q612" s="197"/>
      <c r="R612" s="197"/>
      <c r="S612" s="197"/>
      <c r="T612" s="197"/>
      <c r="U612" s="197"/>
      <c r="V612" s="197"/>
      <c r="W612" s="197"/>
      <c r="X612" s="197"/>
      <c r="Y612" s="197"/>
      <c r="Z612" s="197"/>
    </row>
    <row r="613" ht="15.75" customHeight="1">
      <c r="A613" s="197"/>
      <c r="B613" s="197"/>
      <c r="C613" s="197"/>
      <c r="D613" s="197"/>
      <c r="E613" s="197"/>
      <c r="F613" s="197"/>
      <c r="G613" s="197"/>
      <c r="H613" s="197"/>
      <c r="I613" s="197"/>
      <c r="J613" s="197"/>
      <c r="K613" s="197"/>
      <c r="L613" s="197"/>
      <c r="M613" s="197"/>
      <c r="N613" s="197"/>
      <c r="O613" s="197"/>
      <c r="P613" s="197"/>
      <c r="Q613" s="197"/>
      <c r="R613" s="197"/>
      <c r="S613" s="197"/>
      <c r="T613" s="197"/>
      <c r="U613" s="197"/>
      <c r="V613" s="197"/>
      <c r="W613" s="197"/>
      <c r="X613" s="197"/>
      <c r="Y613" s="197"/>
      <c r="Z613" s="197"/>
    </row>
    <row r="614" ht="15.75" customHeight="1">
      <c r="A614" s="197"/>
      <c r="B614" s="197"/>
      <c r="C614" s="197"/>
      <c r="D614" s="197"/>
      <c r="E614" s="197"/>
      <c r="F614" s="197"/>
      <c r="G614" s="197"/>
      <c r="H614" s="197"/>
      <c r="I614" s="197"/>
      <c r="J614" s="197"/>
      <c r="K614" s="197"/>
      <c r="L614" s="197"/>
      <c r="M614" s="197"/>
      <c r="N614" s="197"/>
      <c r="O614" s="197"/>
      <c r="P614" s="197"/>
      <c r="Q614" s="197"/>
      <c r="R614" s="197"/>
      <c r="S614" s="197"/>
      <c r="T614" s="197"/>
      <c r="U614" s="197"/>
      <c r="V614" s="197"/>
      <c r="W614" s="197"/>
      <c r="X614" s="197"/>
      <c r="Y614" s="197"/>
      <c r="Z614" s="197"/>
    </row>
    <row r="615" ht="15.75" customHeight="1">
      <c r="A615" s="197"/>
      <c r="B615" s="197"/>
      <c r="C615" s="197"/>
      <c r="D615" s="197"/>
      <c r="E615" s="197"/>
      <c r="F615" s="197"/>
      <c r="G615" s="197"/>
      <c r="H615" s="197"/>
      <c r="I615" s="197"/>
      <c r="J615" s="197"/>
      <c r="K615" s="197"/>
      <c r="L615" s="197"/>
      <c r="M615" s="197"/>
      <c r="N615" s="197"/>
      <c r="O615" s="197"/>
      <c r="P615" s="197"/>
      <c r="Q615" s="197"/>
      <c r="R615" s="197"/>
      <c r="S615" s="197"/>
      <c r="T615" s="197"/>
      <c r="U615" s="197"/>
      <c r="V615" s="197"/>
      <c r="W615" s="197"/>
      <c r="X615" s="197"/>
      <c r="Y615" s="197"/>
      <c r="Z615" s="197"/>
    </row>
    <row r="616" ht="15.75" customHeight="1">
      <c r="A616" s="197"/>
      <c r="B616" s="197"/>
      <c r="C616" s="197"/>
      <c r="D616" s="197"/>
      <c r="E616" s="197"/>
      <c r="F616" s="197"/>
      <c r="G616" s="197"/>
      <c r="H616" s="197"/>
      <c r="I616" s="197"/>
      <c r="J616" s="197"/>
      <c r="K616" s="197"/>
      <c r="L616" s="197"/>
      <c r="M616" s="197"/>
      <c r="N616" s="197"/>
      <c r="O616" s="197"/>
      <c r="P616" s="197"/>
      <c r="Q616" s="197"/>
      <c r="R616" s="197"/>
      <c r="S616" s="197"/>
      <c r="T616" s="197"/>
      <c r="U616" s="197"/>
      <c r="V616" s="197"/>
      <c r="W616" s="197"/>
      <c r="X616" s="197"/>
      <c r="Y616" s="197"/>
      <c r="Z616" s="197"/>
    </row>
    <row r="617" ht="15.75" customHeight="1">
      <c r="A617" s="197"/>
      <c r="B617" s="197"/>
      <c r="C617" s="197"/>
      <c r="D617" s="197"/>
      <c r="E617" s="197"/>
      <c r="F617" s="197"/>
      <c r="G617" s="197"/>
      <c r="H617" s="197"/>
      <c r="I617" s="197"/>
      <c r="J617" s="197"/>
      <c r="K617" s="197"/>
      <c r="L617" s="197"/>
      <c r="M617" s="197"/>
      <c r="N617" s="197"/>
      <c r="O617" s="197"/>
      <c r="P617" s="197"/>
      <c r="Q617" s="197"/>
      <c r="R617" s="197"/>
      <c r="S617" s="197"/>
      <c r="T617" s="197"/>
      <c r="U617" s="197"/>
      <c r="V617" s="197"/>
      <c r="W617" s="197"/>
      <c r="X617" s="197"/>
      <c r="Y617" s="197"/>
      <c r="Z617" s="197"/>
    </row>
    <row r="618" ht="15.75" customHeight="1">
      <c r="A618" s="197"/>
      <c r="B618" s="197"/>
      <c r="C618" s="197"/>
      <c r="D618" s="197"/>
      <c r="E618" s="197"/>
      <c r="F618" s="197"/>
      <c r="G618" s="197"/>
      <c r="H618" s="197"/>
      <c r="I618" s="197"/>
      <c r="J618" s="197"/>
      <c r="K618" s="197"/>
      <c r="L618" s="197"/>
      <c r="M618" s="197"/>
      <c r="N618" s="197"/>
      <c r="O618" s="197"/>
      <c r="P618" s="197"/>
      <c r="Q618" s="197"/>
      <c r="R618" s="197"/>
      <c r="S618" s="197"/>
      <c r="T618" s="197"/>
      <c r="U618" s="197"/>
      <c r="V618" s="197"/>
      <c r="W618" s="197"/>
      <c r="X618" s="197"/>
      <c r="Y618" s="197"/>
      <c r="Z618" s="197"/>
    </row>
    <row r="619" ht="15.75" customHeight="1">
      <c r="A619" s="197"/>
      <c r="B619" s="197"/>
      <c r="C619" s="197"/>
      <c r="D619" s="197"/>
      <c r="E619" s="197"/>
      <c r="F619" s="197"/>
      <c r="G619" s="197"/>
      <c r="H619" s="197"/>
      <c r="I619" s="197"/>
      <c r="J619" s="197"/>
      <c r="K619" s="197"/>
      <c r="L619" s="197"/>
      <c r="M619" s="197"/>
      <c r="N619" s="197"/>
      <c r="O619" s="197"/>
      <c r="P619" s="197"/>
      <c r="Q619" s="197"/>
      <c r="R619" s="197"/>
      <c r="S619" s="197"/>
      <c r="T619" s="197"/>
      <c r="U619" s="197"/>
      <c r="V619" s="197"/>
      <c r="W619" s="197"/>
      <c r="X619" s="197"/>
      <c r="Y619" s="197"/>
      <c r="Z619" s="197"/>
    </row>
    <row r="620" ht="15.75" customHeight="1">
      <c r="A620" s="197"/>
      <c r="B620" s="197"/>
      <c r="C620" s="197"/>
      <c r="D620" s="197"/>
      <c r="E620" s="197"/>
      <c r="F620" s="197"/>
      <c r="G620" s="197"/>
      <c r="H620" s="197"/>
      <c r="I620" s="197"/>
      <c r="J620" s="197"/>
      <c r="K620" s="197"/>
      <c r="L620" s="197"/>
      <c r="M620" s="197"/>
      <c r="N620" s="197"/>
      <c r="O620" s="197"/>
      <c r="P620" s="197"/>
      <c r="Q620" s="197"/>
      <c r="R620" s="197"/>
      <c r="S620" s="197"/>
      <c r="T620" s="197"/>
      <c r="U620" s="197"/>
      <c r="V620" s="197"/>
      <c r="W620" s="197"/>
      <c r="X620" s="197"/>
      <c r="Y620" s="197"/>
      <c r="Z620" s="197"/>
    </row>
    <row r="621" ht="15.75" customHeight="1">
      <c r="A621" s="197"/>
      <c r="B621" s="197"/>
      <c r="C621" s="197"/>
      <c r="D621" s="197"/>
      <c r="E621" s="197"/>
      <c r="F621" s="197"/>
      <c r="G621" s="197"/>
      <c r="H621" s="197"/>
      <c r="I621" s="197"/>
      <c r="J621" s="197"/>
      <c r="K621" s="197"/>
      <c r="L621" s="197"/>
      <c r="M621" s="197"/>
      <c r="N621" s="197"/>
      <c r="O621" s="197"/>
      <c r="P621" s="197"/>
      <c r="Q621" s="197"/>
      <c r="R621" s="197"/>
      <c r="S621" s="197"/>
      <c r="T621" s="197"/>
      <c r="U621" s="197"/>
      <c r="V621" s="197"/>
      <c r="W621" s="197"/>
      <c r="X621" s="197"/>
      <c r="Y621" s="197"/>
      <c r="Z621" s="197"/>
    </row>
    <row r="622" ht="15.75" customHeight="1">
      <c r="A622" s="197"/>
      <c r="B622" s="197"/>
      <c r="C622" s="197"/>
      <c r="D622" s="197"/>
      <c r="E622" s="197"/>
      <c r="F622" s="197"/>
      <c r="G622" s="197"/>
      <c r="H622" s="197"/>
      <c r="I622" s="197"/>
      <c r="J622" s="197"/>
      <c r="K622" s="197"/>
      <c r="L622" s="197"/>
      <c r="M622" s="197"/>
      <c r="N622" s="197"/>
      <c r="O622" s="197"/>
      <c r="P622" s="197"/>
      <c r="Q622" s="197"/>
      <c r="R622" s="197"/>
      <c r="S622" s="197"/>
      <c r="T622" s="197"/>
      <c r="U622" s="197"/>
      <c r="V622" s="197"/>
      <c r="W622" s="197"/>
      <c r="X622" s="197"/>
      <c r="Y622" s="197"/>
      <c r="Z622" s="197"/>
    </row>
    <row r="623" ht="15.75" customHeight="1">
      <c r="A623" s="197"/>
      <c r="B623" s="197"/>
      <c r="C623" s="197"/>
      <c r="D623" s="197"/>
      <c r="E623" s="197"/>
      <c r="F623" s="197"/>
      <c r="G623" s="197"/>
      <c r="H623" s="197"/>
      <c r="I623" s="197"/>
      <c r="J623" s="197"/>
      <c r="K623" s="197"/>
      <c r="L623" s="197"/>
      <c r="M623" s="197"/>
      <c r="N623" s="197"/>
      <c r="O623" s="197"/>
      <c r="P623" s="197"/>
      <c r="Q623" s="197"/>
      <c r="R623" s="197"/>
      <c r="S623" s="197"/>
      <c r="T623" s="197"/>
      <c r="U623" s="197"/>
      <c r="V623" s="197"/>
      <c r="W623" s="197"/>
      <c r="X623" s="197"/>
      <c r="Y623" s="197"/>
      <c r="Z623" s="197"/>
    </row>
    <row r="624" ht="15.75" customHeight="1">
      <c r="A624" s="197"/>
      <c r="B624" s="197"/>
      <c r="C624" s="197"/>
      <c r="D624" s="197"/>
      <c r="E624" s="197"/>
      <c r="F624" s="197"/>
      <c r="G624" s="197"/>
      <c r="H624" s="197"/>
      <c r="I624" s="197"/>
      <c r="J624" s="197"/>
      <c r="K624" s="197"/>
      <c r="L624" s="197"/>
      <c r="M624" s="197"/>
      <c r="N624" s="197"/>
      <c r="O624" s="197"/>
      <c r="P624" s="197"/>
      <c r="Q624" s="197"/>
      <c r="R624" s="197"/>
      <c r="S624" s="197"/>
      <c r="T624" s="197"/>
      <c r="U624" s="197"/>
      <c r="V624" s="197"/>
      <c r="W624" s="197"/>
      <c r="X624" s="197"/>
      <c r="Y624" s="197"/>
      <c r="Z624" s="197"/>
    </row>
    <row r="625" ht="15.75" customHeight="1">
      <c r="A625" s="197"/>
      <c r="B625" s="197"/>
      <c r="C625" s="197"/>
      <c r="D625" s="197"/>
      <c r="E625" s="197"/>
      <c r="F625" s="197"/>
      <c r="G625" s="197"/>
      <c r="H625" s="197"/>
      <c r="I625" s="197"/>
      <c r="J625" s="197"/>
      <c r="K625" s="197"/>
      <c r="L625" s="197"/>
      <c r="M625" s="197"/>
      <c r="N625" s="197"/>
      <c r="O625" s="197"/>
      <c r="P625" s="197"/>
      <c r="Q625" s="197"/>
      <c r="R625" s="197"/>
      <c r="S625" s="197"/>
      <c r="T625" s="197"/>
      <c r="U625" s="197"/>
      <c r="V625" s="197"/>
      <c r="W625" s="197"/>
      <c r="X625" s="197"/>
      <c r="Y625" s="197"/>
      <c r="Z625" s="197"/>
    </row>
    <row r="626" ht="15.75" customHeight="1">
      <c r="A626" s="197"/>
      <c r="B626" s="197"/>
      <c r="C626" s="197"/>
      <c r="D626" s="197"/>
      <c r="E626" s="197"/>
      <c r="F626" s="197"/>
      <c r="G626" s="197"/>
      <c r="H626" s="197"/>
      <c r="I626" s="197"/>
      <c r="J626" s="197"/>
      <c r="K626" s="197"/>
      <c r="L626" s="197"/>
      <c r="M626" s="197"/>
      <c r="N626" s="197"/>
      <c r="O626" s="197"/>
      <c r="P626" s="197"/>
      <c r="Q626" s="197"/>
      <c r="R626" s="197"/>
      <c r="S626" s="197"/>
      <c r="T626" s="197"/>
      <c r="U626" s="197"/>
      <c r="V626" s="197"/>
      <c r="W626" s="197"/>
      <c r="X626" s="197"/>
      <c r="Y626" s="197"/>
      <c r="Z626" s="197"/>
    </row>
    <row r="627" ht="15.75" customHeight="1">
      <c r="A627" s="197"/>
      <c r="B627" s="197"/>
      <c r="C627" s="197"/>
      <c r="D627" s="197"/>
      <c r="E627" s="197"/>
      <c r="F627" s="197"/>
      <c r="G627" s="197"/>
      <c r="H627" s="197"/>
      <c r="I627" s="197"/>
      <c r="J627" s="197"/>
      <c r="K627" s="197"/>
      <c r="L627" s="197"/>
      <c r="M627" s="197"/>
      <c r="N627" s="197"/>
      <c r="O627" s="197"/>
      <c r="P627" s="197"/>
      <c r="Q627" s="197"/>
      <c r="R627" s="197"/>
      <c r="S627" s="197"/>
      <c r="T627" s="197"/>
      <c r="U627" s="197"/>
      <c r="V627" s="197"/>
      <c r="W627" s="197"/>
      <c r="X627" s="197"/>
      <c r="Y627" s="197"/>
      <c r="Z627" s="197"/>
    </row>
    <row r="628" ht="15.75" customHeight="1">
      <c r="A628" s="197"/>
      <c r="B628" s="197"/>
      <c r="C628" s="197"/>
      <c r="D628" s="197"/>
      <c r="E628" s="197"/>
      <c r="F628" s="197"/>
      <c r="G628" s="197"/>
      <c r="H628" s="197"/>
      <c r="I628" s="197"/>
      <c r="J628" s="197"/>
      <c r="K628" s="197"/>
      <c r="L628" s="197"/>
      <c r="M628" s="197"/>
      <c r="N628" s="197"/>
      <c r="O628" s="197"/>
      <c r="P628" s="197"/>
      <c r="Q628" s="197"/>
      <c r="R628" s="197"/>
      <c r="S628" s="197"/>
      <c r="T628" s="197"/>
      <c r="U628" s="197"/>
      <c r="V628" s="197"/>
      <c r="W628" s="197"/>
      <c r="X628" s="197"/>
      <c r="Y628" s="197"/>
      <c r="Z628" s="197"/>
    </row>
    <row r="629" ht="15.75" customHeight="1">
      <c r="A629" s="197"/>
      <c r="B629" s="197"/>
      <c r="C629" s="197"/>
      <c r="D629" s="197"/>
      <c r="E629" s="197"/>
      <c r="F629" s="197"/>
      <c r="G629" s="197"/>
      <c r="H629" s="197"/>
      <c r="I629" s="197"/>
      <c r="J629" s="197"/>
      <c r="K629" s="197"/>
      <c r="L629" s="197"/>
      <c r="M629" s="197"/>
      <c r="N629" s="197"/>
      <c r="O629" s="197"/>
      <c r="P629" s="197"/>
      <c r="Q629" s="197"/>
      <c r="R629" s="197"/>
      <c r="S629" s="197"/>
      <c r="T629" s="197"/>
      <c r="U629" s="197"/>
      <c r="V629" s="197"/>
      <c r="W629" s="197"/>
      <c r="X629" s="197"/>
      <c r="Y629" s="197"/>
      <c r="Z629" s="197"/>
    </row>
    <row r="630" ht="15.75" customHeight="1">
      <c r="A630" s="197"/>
      <c r="B630" s="197"/>
      <c r="C630" s="197"/>
      <c r="D630" s="197"/>
      <c r="E630" s="197"/>
      <c r="F630" s="197"/>
      <c r="G630" s="197"/>
      <c r="H630" s="197"/>
      <c r="I630" s="197"/>
      <c r="J630" s="197"/>
      <c r="K630" s="197"/>
      <c r="L630" s="197"/>
      <c r="M630" s="197"/>
      <c r="N630" s="197"/>
      <c r="O630" s="197"/>
      <c r="P630" s="197"/>
      <c r="Q630" s="197"/>
      <c r="R630" s="197"/>
      <c r="S630" s="197"/>
      <c r="T630" s="197"/>
      <c r="U630" s="197"/>
      <c r="V630" s="197"/>
      <c r="W630" s="197"/>
      <c r="X630" s="197"/>
      <c r="Y630" s="197"/>
      <c r="Z630" s="197"/>
    </row>
    <row r="631" ht="15.75" customHeight="1">
      <c r="A631" s="197"/>
      <c r="B631" s="197"/>
      <c r="C631" s="197"/>
      <c r="D631" s="197"/>
      <c r="E631" s="197"/>
      <c r="F631" s="197"/>
      <c r="G631" s="197"/>
      <c r="H631" s="197"/>
      <c r="I631" s="197"/>
      <c r="J631" s="197"/>
      <c r="K631" s="197"/>
      <c r="L631" s="197"/>
      <c r="M631" s="197"/>
      <c r="N631" s="197"/>
      <c r="O631" s="197"/>
      <c r="P631" s="197"/>
      <c r="Q631" s="197"/>
      <c r="R631" s="197"/>
      <c r="S631" s="197"/>
      <c r="T631" s="197"/>
      <c r="U631" s="197"/>
      <c r="V631" s="197"/>
      <c r="W631" s="197"/>
      <c r="X631" s="197"/>
      <c r="Y631" s="197"/>
      <c r="Z631" s="197"/>
    </row>
    <row r="632" ht="15.75" customHeight="1">
      <c r="A632" s="197"/>
      <c r="B632" s="197"/>
      <c r="C632" s="197"/>
      <c r="D632" s="197"/>
      <c r="E632" s="197"/>
      <c r="F632" s="197"/>
      <c r="G632" s="197"/>
      <c r="H632" s="197"/>
      <c r="I632" s="197"/>
      <c r="J632" s="197"/>
      <c r="K632" s="197"/>
      <c r="L632" s="197"/>
      <c r="M632" s="197"/>
      <c r="N632" s="197"/>
      <c r="O632" s="197"/>
      <c r="P632" s="197"/>
      <c r="Q632" s="197"/>
      <c r="R632" s="197"/>
      <c r="S632" s="197"/>
      <c r="T632" s="197"/>
      <c r="U632" s="197"/>
      <c r="V632" s="197"/>
      <c r="W632" s="197"/>
      <c r="X632" s="197"/>
      <c r="Y632" s="197"/>
      <c r="Z632" s="197"/>
    </row>
    <row r="633" ht="15.75" customHeight="1">
      <c r="A633" s="197"/>
      <c r="B633" s="197"/>
      <c r="C633" s="197"/>
      <c r="D633" s="197"/>
      <c r="E633" s="197"/>
      <c r="F633" s="197"/>
      <c r="G633" s="197"/>
      <c r="H633" s="197"/>
      <c r="I633" s="197"/>
      <c r="J633" s="197"/>
      <c r="K633" s="197"/>
      <c r="L633" s="197"/>
      <c r="M633" s="197"/>
      <c r="N633" s="197"/>
      <c r="O633" s="197"/>
      <c r="P633" s="197"/>
      <c r="Q633" s="197"/>
      <c r="R633" s="197"/>
      <c r="S633" s="197"/>
      <c r="T633" s="197"/>
      <c r="U633" s="197"/>
      <c r="V633" s="197"/>
      <c r="W633" s="197"/>
      <c r="X633" s="197"/>
      <c r="Y633" s="197"/>
      <c r="Z633" s="197"/>
    </row>
    <row r="634" ht="15.75" customHeight="1">
      <c r="A634" s="197"/>
      <c r="B634" s="197"/>
      <c r="C634" s="197"/>
      <c r="D634" s="197"/>
      <c r="E634" s="197"/>
      <c r="F634" s="197"/>
      <c r="G634" s="197"/>
      <c r="H634" s="197"/>
      <c r="I634" s="197"/>
      <c r="J634" s="197"/>
      <c r="K634" s="197"/>
      <c r="L634" s="197"/>
      <c r="M634" s="197"/>
      <c r="N634" s="197"/>
      <c r="O634" s="197"/>
      <c r="P634" s="197"/>
      <c r="Q634" s="197"/>
      <c r="R634" s="197"/>
      <c r="S634" s="197"/>
      <c r="T634" s="197"/>
      <c r="U634" s="197"/>
      <c r="V634" s="197"/>
      <c r="W634" s="197"/>
      <c r="X634" s="197"/>
      <c r="Y634" s="197"/>
      <c r="Z634" s="197"/>
    </row>
    <row r="635" ht="15.75" customHeight="1">
      <c r="A635" s="197"/>
      <c r="B635" s="197"/>
      <c r="C635" s="197"/>
      <c r="D635" s="197"/>
      <c r="E635" s="197"/>
      <c r="F635" s="197"/>
      <c r="G635" s="197"/>
      <c r="H635" s="197"/>
      <c r="I635" s="197"/>
      <c r="J635" s="197"/>
      <c r="K635" s="197"/>
      <c r="L635" s="197"/>
      <c r="M635" s="197"/>
      <c r="N635" s="197"/>
      <c r="O635" s="197"/>
      <c r="P635" s="197"/>
      <c r="Q635" s="197"/>
      <c r="R635" s="197"/>
      <c r="S635" s="197"/>
      <c r="T635" s="197"/>
      <c r="U635" s="197"/>
      <c r="V635" s="197"/>
      <c r="W635" s="197"/>
      <c r="X635" s="197"/>
      <c r="Y635" s="197"/>
      <c r="Z635" s="197"/>
    </row>
    <row r="636" ht="15.75" customHeight="1">
      <c r="A636" s="197"/>
      <c r="B636" s="197"/>
      <c r="C636" s="197"/>
      <c r="D636" s="197"/>
      <c r="E636" s="197"/>
      <c r="F636" s="197"/>
      <c r="G636" s="197"/>
      <c r="H636" s="197"/>
      <c r="I636" s="197"/>
      <c r="J636" s="197"/>
      <c r="K636" s="197"/>
      <c r="L636" s="197"/>
      <c r="M636" s="197"/>
      <c r="N636" s="197"/>
      <c r="O636" s="197"/>
      <c r="P636" s="197"/>
      <c r="Q636" s="197"/>
      <c r="R636" s="197"/>
      <c r="S636" s="197"/>
      <c r="T636" s="197"/>
      <c r="U636" s="197"/>
      <c r="V636" s="197"/>
      <c r="W636" s="197"/>
      <c r="X636" s="197"/>
      <c r="Y636" s="197"/>
      <c r="Z636" s="197"/>
    </row>
    <row r="637" ht="15.75" customHeight="1">
      <c r="A637" s="197"/>
      <c r="B637" s="197"/>
      <c r="C637" s="197"/>
      <c r="D637" s="197"/>
      <c r="E637" s="197"/>
      <c r="F637" s="197"/>
      <c r="G637" s="197"/>
      <c r="H637" s="197"/>
      <c r="I637" s="197"/>
      <c r="J637" s="197"/>
      <c r="K637" s="197"/>
      <c r="L637" s="197"/>
      <c r="M637" s="197"/>
      <c r="N637" s="197"/>
      <c r="O637" s="197"/>
      <c r="P637" s="197"/>
      <c r="Q637" s="197"/>
      <c r="R637" s="197"/>
      <c r="S637" s="197"/>
      <c r="T637" s="197"/>
      <c r="U637" s="197"/>
      <c r="V637" s="197"/>
      <c r="W637" s="197"/>
      <c r="X637" s="197"/>
      <c r="Y637" s="197"/>
      <c r="Z637" s="197"/>
    </row>
    <row r="638" ht="15.75" customHeight="1">
      <c r="A638" s="197"/>
      <c r="B638" s="197"/>
      <c r="C638" s="197"/>
      <c r="D638" s="197"/>
      <c r="E638" s="197"/>
      <c r="F638" s="197"/>
      <c r="G638" s="197"/>
      <c r="H638" s="197"/>
      <c r="I638" s="197"/>
      <c r="J638" s="197"/>
      <c r="K638" s="197"/>
      <c r="L638" s="197"/>
      <c r="M638" s="197"/>
      <c r="N638" s="197"/>
      <c r="O638" s="197"/>
      <c r="P638" s="197"/>
      <c r="Q638" s="197"/>
      <c r="R638" s="197"/>
      <c r="S638" s="197"/>
      <c r="T638" s="197"/>
      <c r="U638" s="197"/>
      <c r="V638" s="197"/>
      <c r="W638" s="197"/>
      <c r="X638" s="197"/>
      <c r="Y638" s="197"/>
      <c r="Z638" s="197"/>
    </row>
    <row r="639" ht="15.75" customHeight="1">
      <c r="A639" s="197"/>
      <c r="B639" s="197"/>
      <c r="C639" s="197"/>
      <c r="D639" s="197"/>
      <c r="E639" s="197"/>
      <c r="F639" s="197"/>
      <c r="G639" s="197"/>
      <c r="H639" s="197"/>
      <c r="I639" s="197"/>
      <c r="J639" s="197"/>
      <c r="K639" s="197"/>
      <c r="L639" s="197"/>
      <c r="M639" s="197"/>
      <c r="N639" s="197"/>
      <c r="O639" s="197"/>
      <c r="P639" s="197"/>
      <c r="Q639" s="197"/>
      <c r="R639" s="197"/>
      <c r="S639" s="197"/>
      <c r="T639" s="197"/>
      <c r="U639" s="197"/>
      <c r="V639" s="197"/>
      <c r="W639" s="197"/>
      <c r="X639" s="197"/>
      <c r="Y639" s="197"/>
      <c r="Z639" s="197"/>
    </row>
    <row r="640" ht="15.75" customHeight="1">
      <c r="A640" s="197"/>
      <c r="B640" s="197"/>
      <c r="C640" s="197"/>
      <c r="D640" s="197"/>
      <c r="E640" s="197"/>
      <c r="F640" s="197"/>
      <c r="G640" s="197"/>
      <c r="H640" s="197"/>
      <c r="I640" s="197"/>
      <c r="J640" s="197"/>
      <c r="K640" s="197"/>
      <c r="L640" s="197"/>
      <c r="M640" s="197"/>
      <c r="N640" s="197"/>
      <c r="O640" s="197"/>
      <c r="P640" s="197"/>
      <c r="Q640" s="197"/>
      <c r="R640" s="197"/>
      <c r="S640" s="197"/>
      <c r="T640" s="197"/>
      <c r="U640" s="197"/>
      <c r="V640" s="197"/>
      <c r="W640" s="197"/>
      <c r="X640" s="197"/>
      <c r="Y640" s="197"/>
      <c r="Z640" s="197"/>
    </row>
    <row r="641" ht="15.75" customHeight="1">
      <c r="A641" s="197"/>
      <c r="B641" s="197"/>
      <c r="C641" s="197"/>
      <c r="D641" s="197"/>
      <c r="E641" s="197"/>
      <c r="F641" s="197"/>
      <c r="G641" s="197"/>
      <c r="H641" s="197"/>
      <c r="I641" s="197"/>
      <c r="J641" s="197"/>
      <c r="K641" s="197"/>
      <c r="L641" s="197"/>
      <c r="M641" s="197"/>
      <c r="N641" s="197"/>
      <c r="O641" s="197"/>
      <c r="P641" s="197"/>
      <c r="Q641" s="197"/>
      <c r="R641" s="197"/>
      <c r="S641" s="197"/>
      <c r="T641" s="197"/>
      <c r="U641" s="197"/>
      <c r="V641" s="197"/>
      <c r="W641" s="197"/>
      <c r="X641" s="197"/>
      <c r="Y641" s="197"/>
      <c r="Z641" s="197"/>
    </row>
    <row r="642" ht="15.75" customHeight="1">
      <c r="A642" s="197"/>
      <c r="B642" s="197"/>
      <c r="C642" s="197"/>
      <c r="D642" s="197"/>
      <c r="E642" s="197"/>
      <c r="F642" s="197"/>
      <c r="G642" s="197"/>
      <c r="H642" s="197"/>
      <c r="I642" s="197"/>
      <c r="J642" s="197"/>
      <c r="K642" s="197"/>
      <c r="L642" s="197"/>
      <c r="M642" s="197"/>
      <c r="N642" s="197"/>
      <c r="O642" s="197"/>
      <c r="P642" s="197"/>
      <c r="Q642" s="197"/>
      <c r="R642" s="197"/>
      <c r="S642" s="197"/>
      <c r="T642" s="197"/>
      <c r="U642" s="197"/>
      <c r="V642" s="197"/>
      <c r="W642" s="197"/>
      <c r="X642" s="197"/>
      <c r="Y642" s="197"/>
      <c r="Z642" s="197"/>
    </row>
    <row r="643" ht="15.75" customHeight="1">
      <c r="A643" s="197"/>
      <c r="B643" s="197"/>
      <c r="C643" s="197"/>
      <c r="D643" s="197"/>
      <c r="E643" s="197"/>
      <c r="F643" s="197"/>
      <c r="G643" s="197"/>
      <c r="H643" s="197"/>
      <c r="I643" s="197"/>
      <c r="J643" s="197"/>
      <c r="K643" s="197"/>
      <c r="L643" s="197"/>
      <c r="M643" s="197"/>
      <c r="N643" s="197"/>
      <c r="O643" s="197"/>
      <c r="P643" s="197"/>
      <c r="Q643" s="197"/>
      <c r="R643" s="197"/>
      <c r="S643" s="197"/>
      <c r="T643" s="197"/>
      <c r="U643" s="197"/>
      <c r="V643" s="197"/>
      <c r="W643" s="197"/>
      <c r="X643" s="197"/>
      <c r="Y643" s="197"/>
      <c r="Z643" s="197"/>
    </row>
    <row r="644" ht="15.75" customHeight="1">
      <c r="A644" s="197"/>
      <c r="B644" s="197"/>
      <c r="C644" s="197"/>
      <c r="D644" s="197"/>
      <c r="E644" s="197"/>
      <c r="F644" s="197"/>
      <c r="G644" s="197"/>
      <c r="H644" s="197"/>
      <c r="I644" s="197"/>
      <c r="J644" s="197"/>
      <c r="K644" s="197"/>
      <c r="L644" s="197"/>
      <c r="M644" s="197"/>
      <c r="N644" s="197"/>
      <c r="O644" s="197"/>
      <c r="P644" s="197"/>
      <c r="Q644" s="197"/>
      <c r="R644" s="197"/>
      <c r="S644" s="197"/>
      <c r="T644" s="197"/>
      <c r="U644" s="197"/>
      <c r="V644" s="197"/>
      <c r="W644" s="197"/>
      <c r="X644" s="197"/>
      <c r="Y644" s="197"/>
      <c r="Z644" s="197"/>
    </row>
    <row r="645" ht="15.75" customHeight="1">
      <c r="A645" s="197"/>
      <c r="B645" s="197"/>
      <c r="C645" s="197"/>
      <c r="D645" s="197"/>
      <c r="E645" s="197"/>
      <c r="F645" s="197"/>
      <c r="G645" s="197"/>
      <c r="H645" s="197"/>
      <c r="I645" s="197"/>
      <c r="J645" s="197"/>
      <c r="K645" s="197"/>
      <c r="L645" s="197"/>
      <c r="M645" s="197"/>
      <c r="N645" s="197"/>
      <c r="O645" s="197"/>
      <c r="P645" s="197"/>
      <c r="Q645" s="197"/>
      <c r="R645" s="197"/>
      <c r="S645" s="197"/>
      <c r="T645" s="197"/>
      <c r="U645" s="197"/>
      <c r="V645" s="197"/>
      <c r="W645" s="197"/>
      <c r="X645" s="197"/>
      <c r="Y645" s="197"/>
      <c r="Z645" s="197"/>
    </row>
    <row r="646" ht="15.75" customHeight="1">
      <c r="A646" s="197"/>
      <c r="B646" s="197"/>
      <c r="C646" s="197"/>
      <c r="D646" s="197"/>
      <c r="E646" s="197"/>
      <c r="F646" s="197"/>
      <c r="G646" s="197"/>
      <c r="H646" s="197"/>
      <c r="I646" s="197"/>
      <c r="J646" s="197"/>
      <c r="K646" s="197"/>
      <c r="L646" s="197"/>
      <c r="M646" s="197"/>
      <c r="N646" s="197"/>
      <c r="O646" s="197"/>
      <c r="P646" s="197"/>
      <c r="Q646" s="197"/>
      <c r="R646" s="197"/>
      <c r="S646" s="197"/>
      <c r="T646" s="197"/>
      <c r="U646" s="197"/>
      <c r="V646" s="197"/>
      <c r="W646" s="197"/>
      <c r="X646" s="197"/>
      <c r="Y646" s="197"/>
      <c r="Z646" s="197"/>
    </row>
    <row r="647" ht="15.75" customHeight="1">
      <c r="A647" s="197"/>
      <c r="B647" s="197"/>
      <c r="C647" s="197"/>
      <c r="D647" s="197"/>
      <c r="E647" s="197"/>
      <c r="F647" s="197"/>
      <c r="G647" s="197"/>
      <c r="H647" s="197"/>
      <c r="I647" s="197"/>
      <c r="J647" s="197"/>
      <c r="K647" s="197"/>
      <c r="L647" s="197"/>
      <c r="M647" s="197"/>
      <c r="N647" s="197"/>
      <c r="O647" s="197"/>
      <c r="P647" s="197"/>
      <c r="Q647" s="197"/>
      <c r="R647" s="197"/>
      <c r="S647" s="197"/>
      <c r="T647" s="197"/>
      <c r="U647" s="197"/>
      <c r="V647" s="197"/>
      <c r="W647" s="197"/>
      <c r="X647" s="197"/>
      <c r="Y647" s="197"/>
      <c r="Z647" s="197"/>
    </row>
    <row r="648" ht="15.75" customHeight="1">
      <c r="A648" s="197"/>
      <c r="B648" s="197"/>
      <c r="C648" s="197"/>
      <c r="D648" s="197"/>
      <c r="E648" s="197"/>
      <c r="F648" s="197"/>
      <c r="G648" s="197"/>
      <c r="H648" s="197"/>
      <c r="I648" s="197"/>
      <c r="J648" s="197"/>
      <c r="K648" s="197"/>
      <c r="L648" s="197"/>
      <c r="M648" s="197"/>
      <c r="N648" s="197"/>
      <c r="O648" s="197"/>
      <c r="P648" s="197"/>
      <c r="Q648" s="197"/>
      <c r="R648" s="197"/>
      <c r="S648" s="197"/>
      <c r="T648" s="197"/>
      <c r="U648" s="197"/>
      <c r="V648" s="197"/>
      <c r="W648" s="197"/>
      <c r="X648" s="197"/>
      <c r="Y648" s="197"/>
      <c r="Z648" s="197"/>
    </row>
    <row r="649" ht="15.75" customHeight="1">
      <c r="A649" s="197"/>
      <c r="B649" s="197"/>
      <c r="C649" s="197"/>
      <c r="D649" s="197"/>
      <c r="E649" s="197"/>
      <c r="F649" s="197"/>
      <c r="G649" s="197"/>
      <c r="H649" s="197"/>
      <c r="I649" s="197"/>
      <c r="J649" s="197"/>
      <c r="K649" s="197"/>
      <c r="L649" s="197"/>
      <c r="M649" s="197"/>
      <c r="N649" s="197"/>
      <c r="O649" s="197"/>
      <c r="P649" s="197"/>
      <c r="Q649" s="197"/>
      <c r="R649" s="197"/>
      <c r="S649" s="197"/>
      <c r="T649" s="197"/>
      <c r="U649" s="197"/>
      <c r="V649" s="197"/>
      <c r="W649" s="197"/>
      <c r="X649" s="197"/>
      <c r="Y649" s="197"/>
      <c r="Z649" s="197"/>
    </row>
    <row r="650" ht="15.75" customHeight="1">
      <c r="A650" s="197"/>
      <c r="B650" s="197"/>
      <c r="C650" s="197"/>
      <c r="D650" s="197"/>
      <c r="E650" s="197"/>
      <c r="F650" s="197"/>
      <c r="G650" s="197"/>
      <c r="H650" s="197"/>
      <c r="I650" s="197"/>
      <c r="J650" s="197"/>
      <c r="K650" s="197"/>
      <c r="L650" s="197"/>
      <c r="M650" s="197"/>
      <c r="N650" s="197"/>
      <c r="O650" s="197"/>
      <c r="P650" s="197"/>
      <c r="Q650" s="197"/>
      <c r="R650" s="197"/>
      <c r="S650" s="197"/>
      <c r="T650" s="197"/>
      <c r="U650" s="197"/>
      <c r="V650" s="197"/>
      <c r="W650" s="197"/>
      <c r="X650" s="197"/>
      <c r="Y650" s="197"/>
      <c r="Z650" s="197"/>
    </row>
    <row r="651" ht="15.75" customHeight="1">
      <c r="A651" s="197"/>
      <c r="B651" s="197"/>
      <c r="C651" s="197"/>
      <c r="D651" s="197"/>
      <c r="E651" s="197"/>
      <c r="F651" s="197"/>
      <c r="G651" s="197"/>
      <c r="H651" s="197"/>
      <c r="I651" s="197"/>
      <c r="J651" s="197"/>
      <c r="K651" s="197"/>
      <c r="L651" s="197"/>
      <c r="M651" s="197"/>
      <c r="N651" s="197"/>
      <c r="O651" s="197"/>
      <c r="P651" s="197"/>
      <c r="Q651" s="197"/>
      <c r="R651" s="197"/>
      <c r="S651" s="197"/>
      <c r="T651" s="197"/>
      <c r="U651" s="197"/>
      <c r="V651" s="197"/>
      <c r="W651" s="197"/>
      <c r="X651" s="197"/>
      <c r="Y651" s="197"/>
      <c r="Z651" s="197"/>
    </row>
    <row r="652" ht="15.75" customHeight="1">
      <c r="A652" s="197"/>
      <c r="B652" s="197"/>
      <c r="C652" s="197"/>
      <c r="D652" s="197"/>
      <c r="E652" s="197"/>
      <c r="F652" s="197"/>
      <c r="G652" s="197"/>
      <c r="H652" s="197"/>
      <c r="I652" s="197"/>
      <c r="J652" s="197"/>
      <c r="K652" s="197"/>
      <c r="L652" s="197"/>
      <c r="M652" s="197"/>
      <c r="N652" s="197"/>
      <c r="O652" s="197"/>
      <c r="P652" s="197"/>
      <c r="Q652" s="197"/>
      <c r="R652" s="197"/>
      <c r="S652" s="197"/>
      <c r="T652" s="197"/>
      <c r="U652" s="197"/>
      <c r="V652" s="197"/>
      <c r="W652" s="197"/>
      <c r="X652" s="197"/>
      <c r="Y652" s="197"/>
      <c r="Z652" s="197"/>
    </row>
    <row r="653" ht="15.75" customHeight="1">
      <c r="A653" s="197"/>
      <c r="B653" s="197"/>
      <c r="C653" s="197"/>
      <c r="D653" s="197"/>
      <c r="E653" s="197"/>
      <c r="F653" s="197"/>
      <c r="G653" s="197"/>
      <c r="H653" s="197"/>
      <c r="I653" s="197"/>
      <c r="J653" s="197"/>
      <c r="K653" s="197"/>
      <c r="L653" s="197"/>
      <c r="M653" s="197"/>
      <c r="N653" s="197"/>
      <c r="O653" s="197"/>
      <c r="P653" s="197"/>
      <c r="Q653" s="197"/>
      <c r="R653" s="197"/>
      <c r="S653" s="197"/>
      <c r="T653" s="197"/>
      <c r="U653" s="197"/>
      <c r="V653" s="197"/>
      <c r="W653" s="197"/>
      <c r="X653" s="197"/>
      <c r="Y653" s="197"/>
      <c r="Z653" s="197"/>
    </row>
    <row r="654" ht="15.75" customHeight="1">
      <c r="A654" s="197"/>
      <c r="B654" s="197"/>
      <c r="C654" s="197"/>
      <c r="D654" s="197"/>
      <c r="E654" s="197"/>
      <c r="F654" s="197"/>
      <c r="G654" s="197"/>
      <c r="H654" s="197"/>
      <c r="I654" s="197"/>
      <c r="J654" s="197"/>
      <c r="K654" s="197"/>
      <c r="L654" s="197"/>
      <c r="M654" s="197"/>
      <c r="N654" s="197"/>
      <c r="O654" s="197"/>
      <c r="P654" s="197"/>
      <c r="Q654" s="197"/>
      <c r="R654" s="197"/>
      <c r="S654" s="197"/>
      <c r="T654" s="197"/>
      <c r="U654" s="197"/>
      <c r="V654" s="197"/>
      <c r="W654" s="197"/>
      <c r="X654" s="197"/>
      <c r="Y654" s="197"/>
      <c r="Z654" s="197"/>
    </row>
    <row r="655" ht="15.75" customHeight="1">
      <c r="A655" s="197"/>
      <c r="B655" s="197"/>
      <c r="C655" s="197"/>
      <c r="D655" s="197"/>
      <c r="E655" s="197"/>
      <c r="F655" s="197"/>
      <c r="G655" s="197"/>
      <c r="H655" s="197"/>
      <c r="I655" s="197"/>
      <c r="J655" s="197"/>
      <c r="K655" s="197"/>
      <c r="L655" s="197"/>
      <c r="M655" s="197"/>
      <c r="N655" s="197"/>
      <c r="O655" s="197"/>
      <c r="P655" s="197"/>
      <c r="Q655" s="197"/>
      <c r="R655" s="197"/>
      <c r="S655" s="197"/>
      <c r="T655" s="197"/>
      <c r="U655" s="197"/>
      <c r="V655" s="197"/>
      <c r="W655" s="197"/>
      <c r="X655" s="197"/>
      <c r="Y655" s="197"/>
      <c r="Z655" s="197"/>
    </row>
    <row r="656" ht="15.75" customHeight="1">
      <c r="A656" s="197"/>
      <c r="B656" s="197"/>
      <c r="C656" s="197"/>
      <c r="D656" s="197"/>
      <c r="E656" s="197"/>
      <c r="F656" s="197"/>
      <c r="G656" s="197"/>
      <c r="H656" s="197"/>
      <c r="I656" s="197"/>
      <c r="J656" s="197"/>
      <c r="K656" s="197"/>
      <c r="L656" s="197"/>
      <c r="M656" s="197"/>
      <c r="N656" s="197"/>
      <c r="O656" s="197"/>
      <c r="P656" s="197"/>
      <c r="Q656" s="197"/>
      <c r="R656" s="197"/>
      <c r="S656" s="197"/>
      <c r="T656" s="197"/>
      <c r="U656" s="197"/>
      <c r="V656" s="197"/>
      <c r="W656" s="197"/>
      <c r="X656" s="197"/>
      <c r="Y656" s="197"/>
      <c r="Z656" s="197"/>
    </row>
    <row r="657" ht="15.75" customHeight="1">
      <c r="A657" s="197"/>
      <c r="B657" s="197"/>
      <c r="C657" s="197"/>
      <c r="D657" s="197"/>
      <c r="E657" s="197"/>
      <c r="F657" s="197"/>
      <c r="G657" s="197"/>
      <c r="H657" s="197"/>
      <c r="I657" s="197"/>
      <c r="J657" s="197"/>
      <c r="K657" s="197"/>
      <c r="L657" s="197"/>
      <c r="M657" s="197"/>
      <c r="N657" s="197"/>
      <c r="O657" s="197"/>
      <c r="P657" s="197"/>
      <c r="Q657" s="197"/>
      <c r="R657" s="197"/>
      <c r="S657" s="197"/>
      <c r="T657" s="197"/>
      <c r="U657" s="197"/>
      <c r="V657" s="197"/>
      <c r="W657" s="197"/>
      <c r="X657" s="197"/>
      <c r="Y657" s="197"/>
      <c r="Z657" s="197"/>
    </row>
    <row r="658" ht="15.75" customHeight="1">
      <c r="A658" s="197"/>
      <c r="B658" s="197"/>
      <c r="C658" s="197"/>
      <c r="D658" s="197"/>
      <c r="E658" s="197"/>
      <c r="F658" s="197"/>
      <c r="G658" s="197"/>
      <c r="H658" s="197"/>
      <c r="I658" s="197"/>
      <c r="J658" s="197"/>
      <c r="K658" s="197"/>
      <c r="L658" s="197"/>
      <c r="M658" s="197"/>
      <c r="N658" s="197"/>
      <c r="O658" s="197"/>
      <c r="P658" s="197"/>
      <c r="Q658" s="197"/>
      <c r="R658" s="197"/>
      <c r="S658" s="197"/>
      <c r="T658" s="197"/>
      <c r="U658" s="197"/>
      <c r="V658" s="197"/>
      <c r="W658" s="197"/>
      <c r="X658" s="197"/>
      <c r="Y658" s="197"/>
      <c r="Z658" s="197"/>
    </row>
    <row r="659" ht="15.75" customHeight="1">
      <c r="A659" s="197"/>
      <c r="B659" s="197"/>
      <c r="C659" s="197"/>
      <c r="D659" s="197"/>
      <c r="E659" s="197"/>
      <c r="F659" s="197"/>
      <c r="G659" s="197"/>
      <c r="H659" s="197"/>
      <c r="I659" s="197"/>
      <c r="J659" s="197"/>
      <c r="K659" s="197"/>
      <c r="L659" s="197"/>
      <c r="M659" s="197"/>
      <c r="N659" s="197"/>
      <c r="O659" s="197"/>
      <c r="P659" s="197"/>
      <c r="Q659" s="197"/>
      <c r="R659" s="197"/>
      <c r="S659" s="197"/>
      <c r="T659" s="197"/>
      <c r="U659" s="197"/>
      <c r="V659" s="197"/>
      <c r="W659" s="197"/>
      <c r="X659" s="197"/>
      <c r="Y659" s="197"/>
      <c r="Z659" s="197"/>
    </row>
    <row r="660" ht="15.75" customHeight="1">
      <c r="A660" s="197"/>
      <c r="B660" s="197"/>
      <c r="C660" s="197"/>
      <c r="D660" s="197"/>
      <c r="E660" s="197"/>
      <c r="F660" s="197"/>
      <c r="G660" s="197"/>
      <c r="H660" s="197"/>
      <c r="I660" s="197"/>
      <c r="J660" s="197"/>
      <c r="K660" s="197"/>
      <c r="L660" s="197"/>
      <c r="M660" s="197"/>
      <c r="N660" s="197"/>
      <c r="O660" s="197"/>
      <c r="P660" s="197"/>
      <c r="Q660" s="197"/>
      <c r="R660" s="197"/>
      <c r="S660" s="197"/>
      <c r="T660" s="197"/>
      <c r="U660" s="197"/>
      <c r="V660" s="197"/>
      <c r="W660" s="197"/>
      <c r="X660" s="197"/>
      <c r="Y660" s="197"/>
      <c r="Z660" s="197"/>
    </row>
    <row r="661" ht="15.75" customHeight="1">
      <c r="A661" s="197"/>
      <c r="B661" s="197"/>
      <c r="C661" s="197"/>
      <c r="D661" s="197"/>
      <c r="E661" s="197"/>
      <c r="F661" s="197"/>
      <c r="G661" s="197"/>
      <c r="H661" s="197"/>
      <c r="I661" s="197"/>
      <c r="J661" s="197"/>
      <c r="K661" s="197"/>
      <c r="L661" s="197"/>
      <c r="M661" s="197"/>
      <c r="N661" s="197"/>
      <c r="O661" s="197"/>
      <c r="P661" s="197"/>
      <c r="Q661" s="197"/>
      <c r="R661" s="197"/>
      <c r="S661" s="197"/>
      <c r="T661" s="197"/>
      <c r="U661" s="197"/>
      <c r="V661" s="197"/>
      <c r="W661" s="197"/>
      <c r="X661" s="197"/>
      <c r="Y661" s="197"/>
      <c r="Z661" s="197"/>
    </row>
    <row r="662" ht="15.75" customHeight="1">
      <c r="A662" s="197"/>
      <c r="B662" s="197"/>
      <c r="C662" s="197"/>
      <c r="D662" s="197"/>
      <c r="E662" s="197"/>
      <c r="F662" s="197"/>
      <c r="G662" s="197"/>
      <c r="H662" s="197"/>
      <c r="I662" s="197"/>
      <c r="J662" s="197"/>
      <c r="K662" s="197"/>
      <c r="L662" s="197"/>
      <c r="M662" s="197"/>
      <c r="N662" s="197"/>
      <c r="O662" s="197"/>
      <c r="P662" s="197"/>
      <c r="Q662" s="197"/>
      <c r="R662" s="197"/>
      <c r="S662" s="197"/>
      <c r="T662" s="197"/>
      <c r="U662" s="197"/>
      <c r="V662" s="197"/>
      <c r="W662" s="197"/>
      <c r="X662" s="197"/>
      <c r="Y662" s="197"/>
      <c r="Z662" s="197"/>
    </row>
    <row r="663" ht="15.75" customHeight="1">
      <c r="A663" s="197"/>
      <c r="B663" s="197"/>
      <c r="C663" s="197"/>
      <c r="D663" s="197"/>
      <c r="E663" s="197"/>
      <c r="F663" s="197"/>
      <c r="G663" s="197"/>
      <c r="H663" s="197"/>
      <c r="I663" s="197"/>
      <c r="J663" s="197"/>
      <c r="K663" s="197"/>
      <c r="L663" s="197"/>
      <c r="M663" s="197"/>
      <c r="N663" s="197"/>
      <c r="O663" s="197"/>
      <c r="P663" s="197"/>
      <c r="Q663" s="197"/>
      <c r="R663" s="197"/>
      <c r="S663" s="197"/>
      <c r="T663" s="197"/>
      <c r="U663" s="197"/>
      <c r="V663" s="197"/>
      <c r="W663" s="197"/>
      <c r="X663" s="197"/>
      <c r="Y663" s="197"/>
      <c r="Z663" s="197"/>
    </row>
    <row r="664" ht="15.75" customHeight="1">
      <c r="A664" s="197"/>
      <c r="B664" s="197"/>
      <c r="C664" s="197"/>
      <c r="D664" s="197"/>
      <c r="E664" s="197"/>
      <c r="F664" s="197"/>
      <c r="G664" s="197"/>
      <c r="H664" s="197"/>
      <c r="I664" s="197"/>
      <c r="J664" s="197"/>
      <c r="K664" s="197"/>
      <c r="L664" s="197"/>
      <c r="M664" s="197"/>
      <c r="N664" s="197"/>
      <c r="O664" s="197"/>
      <c r="P664" s="197"/>
      <c r="Q664" s="197"/>
      <c r="R664" s="197"/>
      <c r="S664" s="197"/>
      <c r="T664" s="197"/>
      <c r="U664" s="197"/>
      <c r="V664" s="197"/>
      <c r="W664" s="197"/>
      <c r="X664" s="197"/>
      <c r="Y664" s="197"/>
      <c r="Z664" s="197"/>
    </row>
    <row r="665" ht="15.75" customHeight="1">
      <c r="A665" s="197"/>
      <c r="B665" s="197"/>
      <c r="C665" s="197"/>
      <c r="D665" s="197"/>
      <c r="E665" s="197"/>
      <c r="F665" s="197"/>
      <c r="G665" s="197"/>
      <c r="H665" s="197"/>
      <c r="I665" s="197"/>
      <c r="J665" s="197"/>
      <c r="K665" s="197"/>
      <c r="L665" s="197"/>
      <c r="M665" s="197"/>
      <c r="N665" s="197"/>
      <c r="O665" s="197"/>
      <c r="P665" s="197"/>
      <c r="Q665" s="197"/>
      <c r="R665" s="197"/>
      <c r="S665" s="197"/>
      <c r="T665" s="197"/>
      <c r="U665" s="197"/>
      <c r="V665" s="197"/>
      <c r="W665" s="197"/>
      <c r="X665" s="197"/>
      <c r="Y665" s="197"/>
      <c r="Z665" s="197"/>
    </row>
    <row r="666" ht="15.75" customHeight="1">
      <c r="A666" s="197"/>
      <c r="B666" s="197"/>
      <c r="C666" s="197"/>
      <c r="D666" s="197"/>
      <c r="E666" s="197"/>
      <c r="F666" s="197"/>
      <c r="G666" s="197"/>
      <c r="H666" s="197"/>
      <c r="I666" s="197"/>
      <c r="J666" s="197"/>
      <c r="K666" s="197"/>
      <c r="L666" s="197"/>
      <c r="M666" s="197"/>
      <c r="N666" s="197"/>
      <c r="O666" s="197"/>
      <c r="P666" s="197"/>
      <c r="Q666" s="197"/>
      <c r="R666" s="197"/>
      <c r="S666" s="197"/>
      <c r="T666" s="197"/>
      <c r="U666" s="197"/>
      <c r="V666" s="197"/>
      <c r="W666" s="197"/>
      <c r="X666" s="197"/>
      <c r="Y666" s="197"/>
      <c r="Z666" s="197"/>
    </row>
    <row r="667" ht="15.75" customHeight="1">
      <c r="A667" s="197"/>
      <c r="B667" s="197"/>
      <c r="C667" s="197"/>
      <c r="D667" s="197"/>
      <c r="E667" s="197"/>
      <c r="F667" s="197"/>
      <c r="G667" s="197"/>
      <c r="H667" s="197"/>
      <c r="I667" s="197"/>
      <c r="J667" s="197"/>
      <c r="K667" s="197"/>
      <c r="L667" s="197"/>
      <c r="M667" s="197"/>
      <c r="N667" s="197"/>
      <c r="O667" s="197"/>
      <c r="P667" s="197"/>
      <c r="Q667" s="197"/>
      <c r="R667" s="197"/>
      <c r="S667" s="197"/>
      <c r="T667" s="197"/>
      <c r="U667" s="197"/>
      <c r="V667" s="197"/>
      <c r="W667" s="197"/>
      <c r="X667" s="197"/>
      <c r="Y667" s="197"/>
      <c r="Z667" s="197"/>
    </row>
    <row r="668" ht="15.75" customHeight="1">
      <c r="A668" s="197"/>
      <c r="B668" s="197"/>
      <c r="C668" s="197"/>
      <c r="D668" s="197"/>
      <c r="E668" s="197"/>
      <c r="F668" s="197"/>
      <c r="G668" s="197"/>
      <c r="H668" s="197"/>
      <c r="I668" s="197"/>
      <c r="J668" s="197"/>
      <c r="K668" s="197"/>
      <c r="L668" s="197"/>
      <c r="M668" s="197"/>
      <c r="N668" s="197"/>
      <c r="O668" s="197"/>
      <c r="P668" s="197"/>
      <c r="Q668" s="197"/>
      <c r="R668" s="197"/>
      <c r="S668" s="197"/>
      <c r="T668" s="197"/>
      <c r="U668" s="197"/>
      <c r="V668" s="197"/>
      <c r="W668" s="197"/>
      <c r="X668" s="197"/>
      <c r="Y668" s="197"/>
      <c r="Z668" s="197"/>
    </row>
    <row r="669" ht="15.75" customHeight="1">
      <c r="A669" s="197"/>
      <c r="B669" s="197"/>
      <c r="C669" s="197"/>
      <c r="D669" s="197"/>
      <c r="E669" s="197"/>
      <c r="F669" s="197"/>
      <c r="G669" s="197"/>
      <c r="H669" s="197"/>
      <c r="I669" s="197"/>
      <c r="J669" s="197"/>
      <c r="K669" s="197"/>
      <c r="L669" s="197"/>
      <c r="M669" s="197"/>
      <c r="N669" s="197"/>
      <c r="O669" s="197"/>
      <c r="P669" s="197"/>
      <c r="Q669" s="197"/>
      <c r="R669" s="197"/>
      <c r="S669" s="197"/>
      <c r="T669" s="197"/>
      <c r="U669" s="197"/>
      <c r="V669" s="197"/>
      <c r="W669" s="197"/>
      <c r="X669" s="197"/>
      <c r="Y669" s="197"/>
      <c r="Z669" s="197"/>
    </row>
    <row r="670" ht="15.75" customHeight="1">
      <c r="A670" s="197"/>
      <c r="B670" s="197"/>
      <c r="C670" s="197"/>
      <c r="D670" s="197"/>
      <c r="E670" s="197"/>
      <c r="F670" s="197"/>
      <c r="G670" s="197"/>
      <c r="H670" s="197"/>
      <c r="I670" s="197"/>
      <c r="J670" s="197"/>
      <c r="K670" s="197"/>
      <c r="L670" s="197"/>
      <c r="M670" s="197"/>
      <c r="N670" s="197"/>
      <c r="O670" s="197"/>
      <c r="P670" s="197"/>
      <c r="Q670" s="197"/>
      <c r="R670" s="197"/>
      <c r="S670" s="197"/>
      <c r="T670" s="197"/>
      <c r="U670" s="197"/>
      <c r="V670" s="197"/>
      <c r="W670" s="197"/>
      <c r="X670" s="197"/>
      <c r="Y670" s="197"/>
      <c r="Z670" s="197"/>
    </row>
    <row r="671" ht="15.75" customHeight="1">
      <c r="A671" s="197"/>
      <c r="B671" s="197"/>
      <c r="C671" s="197"/>
      <c r="D671" s="197"/>
      <c r="E671" s="197"/>
      <c r="F671" s="197"/>
      <c r="G671" s="197"/>
      <c r="H671" s="197"/>
      <c r="I671" s="197"/>
      <c r="J671" s="197"/>
      <c r="K671" s="197"/>
      <c r="L671" s="197"/>
      <c r="M671" s="197"/>
      <c r="N671" s="197"/>
      <c r="O671" s="197"/>
      <c r="P671" s="197"/>
      <c r="Q671" s="197"/>
      <c r="R671" s="197"/>
      <c r="S671" s="197"/>
      <c r="T671" s="197"/>
      <c r="U671" s="197"/>
      <c r="V671" s="197"/>
      <c r="W671" s="197"/>
      <c r="X671" s="197"/>
      <c r="Y671" s="197"/>
      <c r="Z671" s="197"/>
    </row>
    <row r="672" ht="15.75" customHeight="1">
      <c r="A672" s="197"/>
      <c r="B672" s="197"/>
      <c r="C672" s="197"/>
      <c r="D672" s="197"/>
      <c r="E672" s="197"/>
      <c r="F672" s="197"/>
      <c r="G672" s="197"/>
      <c r="H672" s="197"/>
      <c r="I672" s="197"/>
      <c r="J672" s="197"/>
      <c r="K672" s="197"/>
      <c r="L672" s="197"/>
      <c r="M672" s="197"/>
      <c r="N672" s="197"/>
      <c r="O672" s="197"/>
      <c r="P672" s="197"/>
      <c r="Q672" s="197"/>
      <c r="R672" s="197"/>
      <c r="S672" s="197"/>
      <c r="T672" s="197"/>
      <c r="U672" s="197"/>
      <c r="V672" s="197"/>
      <c r="W672" s="197"/>
      <c r="X672" s="197"/>
      <c r="Y672" s="197"/>
      <c r="Z672" s="197"/>
    </row>
    <row r="673" ht="15.75" customHeight="1">
      <c r="A673" s="197"/>
      <c r="B673" s="197"/>
      <c r="C673" s="197"/>
      <c r="D673" s="197"/>
      <c r="E673" s="197"/>
      <c r="F673" s="197"/>
      <c r="G673" s="197"/>
      <c r="H673" s="197"/>
      <c r="I673" s="197"/>
      <c r="J673" s="197"/>
      <c r="K673" s="197"/>
      <c r="L673" s="197"/>
      <c r="M673" s="197"/>
      <c r="N673" s="197"/>
      <c r="O673" s="197"/>
      <c r="P673" s="197"/>
      <c r="Q673" s="197"/>
      <c r="R673" s="197"/>
      <c r="S673" s="197"/>
      <c r="T673" s="197"/>
      <c r="U673" s="197"/>
      <c r="V673" s="197"/>
      <c r="W673" s="197"/>
      <c r="X673" s="197"/>
      <c r="Y673" s="197"/>
      <c r="Z673" s="197"/>
    </row>
    <row r="674" ht="15.75" customHeight="1">
      <c r="A674" s="197"/>
      <c r="B674" s="197"/>
      <c r="C674" s="197"/>
      <c r="D674" s="197"/>
      <c r="E674" s="197"/>
      <c r="F674" s="197"/>
      <c r="G674" s="197"/>
      <c r="H674" s="197"/>
      <c r="I674" s="197"/>
      <c r="J674" s="197"/>
      <c r="K674" s="197"/>
      <c r="L674" s="197"/>
      <c r="M674" s="197"/>
      <c r="N674" s="197"/>
      <c r="O674" s="197"/>
      <c r="P674" s="197"/>
      <c r="Q674" s="197"/>
      <c r="R674" s="197"/>
      <c r="S674" s="197"/>
      <c r="T674" s="197"/>
      <c r="U674" s="197"/>
      <c r="V674" s="197"/>
      <c r="W674" s="197"/>
      <c r="X674" s="197"/>
      <c r="Y674" s="197"/>
      <c r="Z674" s="197"/>
    </row>
    <row r="675" ht="15.75" customHeight="1">
      <c r="A675" s="197"/>
      <c r="B675" s="197"/>
      <c r="C675" s="197"/>
      <c r="D675" s="197"/>
      <c r="E675" s="197"/>
      <c r="F675" s="197"/>
      <c r="G675" s="197"/>
      <c r="H675" s="197"/>
      <c r="I675" s="197"/>
      <c r="J675" s="197"/>
      <c r="K675" s="197"/>
      <c r="L675" s="197"/>
      <c r="M675" s="197"/>
      <c r="N675" s="197"/>
      <c r="O675" s="197"/>
      <c r="P675" s="197"/>
      <c r="Q675" s="197"/>
      <c r="R675" s="197"/>
      <c r="S675" s="197"/>
      <c r="T675" s="197"/>
      <c r="U675" s="197"/>
      <c r="V675" s="197"/>
      <c r="W675" s="197"/>
      <c r="X675" s="197"/>
      <c r="Y675" s="197"/>
      <c r="Z675" s="197"/>
    </row>
    <row r="676" ht="15.75" customHeight="1">
      <c r="A676" s="197"/>
      <c r="B676" s="197"/>
      <c r="C676" s="197"/>
      <c r="D676" s="197"/>
      <c r="E676" s="197"/>
      <c r="F676" s="197"/>
      <c r="G676" s="197"/>
      <c r="H676" s="197"/>
      <c r="I676" s="197"/>
      <c r="J676" s="197"/>
      <c r="K676" s="197"/>
      <c r="L676" s="197"/>
      <c r="M676" s="197"/>
      <c r="N676" s="197"/>
      <c r="O676" s="197"/>
      <c r="P676" s="197"/>
      <c r="Q676" s="197"/>
      <c r="R676" s="197"/>
      <c r="S676" s="197"/>
      <c r="T676" s="197"/>
      <c r="U676" s="197"/>
      <c r="V676" s="197"/>
      <c r="W676" s="197"/>
      <c r="X676" s="197"/>
      <c r="Y676" s="197"/>
      <c r="Z676" s="197"/>
    </row>
    <row r="677" ht="15.75" customHeight="1">
      <c r="A677" s="197"/>
      <c r="B677" s="197"/>
      <c r="C677" s="197"/>
      <c r="D677" s="197"/>
      <c r="E677" s="197"/>
      <c r="F677" s="197"/>
      <c r="G677" s="197"/>
      <c r="H677" s="197"/>
      <c r="I677" s="197"/>
      <c r="J677" s="197"/>
      <c r="K677" s="197"/>
      <c r="L677" s="197"/>
      <c r="M677" s="197"/>
      <c r="N677" s="197"/>
      <c r="O677" s="197"/>
      <c r="P677" s="197"/>
      <c r="Q677" s="197"/>
      <c r="R677" s="197"/>
      <c r="S677" s="197"/>
      <c r="T677" s="197"/>
      <c r="U677" s="197"/>
      <c r="V677" s="197"/>
      <c r="W677" s="197"/>
      <c r="X677" s="197"/>
      <c r="Y677" s="197"/>
      <c r="Z677" s="197"/>
    </row>
    <row r="678" ht="15.75" customHeight="1">
      <c r="A678" s="197"/>
      <c r="B678" s="197"/>
      <c r="C678" s="197"/>
      <c r="D678" s="197"/>
      <c r="E678" s="197"/>
      <c r="F678" s="197"/>
      <c r="G678" s="197"/>
      <c r="H678" s="197"/>
      <c r="I678" s="197"/>
      <c r="J678" s="197"/>
      <c r="K678" s="197"/>
      <c r="L678" s="197"/>
      <c r="M678" s="197"/>
      <c r="N678" s="197"/>
      <c r="O678" s="197"/>
      <c r="P678" s="197"/>
      <c r="Q678" s="197"/>
      <c r="R678" s="197"/>
      <c r="S678" s="197"/>
      <c r="T678" s="197"/>
      <c r="U678" s="197"/>
      <c r="V678" s="197"/>
      <c r="W678" s="197"/>
      <c r="X678" s="197"/>
      <c r="Y678" s="197"/>
      <c r="Z678" s="197"/>
    </row>
    <row r="679" ht="15.75" customHeight="1">
      <c r="A679" s="197"/>
      <c r="B679" s="197"/>
      <c r="C679" s="197"/>
      <c r="D679" s="197"/>
      <c r="E679" s="197"/>
      <c r="F679" s="197"/>
      <c r="G679" s="197"/>
      <c r="H679" s="197"/>
      <c r="I679" s="197"/>
      <c r="J679" s="197"/>
      <c r="K679" s="197"/>
      <c r="L679" s="197"/>
      <c r="M679" s="197"/>
      <c r="N679" s="197"/>
      <c r="O679" s="197"/>
      <c r="P679" s="197"/>
      <c r="Q679" s="197"/>
      <c r="R679" s="197"/>
      <c r="S679" s="197"/>
      <c r="T679" s="197"/>
      <c r="U679" s="197"/>
      <c r="V679" s="197"/>
      <c r="W679" s="197"/>
      <c r="X679" s="197"/>
      <c r="Y679" s="197"/>
      <c r="Z679" s="197"/>
    </row>
    <row r="680" ht="15.75" customHeight="1">
      <c r="A680" s="197"/>
      <c r="B680" s="197"/>
      <c r="C680" s="197"/>
      <c r="D680" s="197"/>
      <c r="E680" s="197"/>
      <c r="F680" s="197"/>
      <c r="G680" s="197"/>
      <c r="H680" s="197"/>
      <c r="I680" s="197"/>
      <c r="J680" s="197"/>
      <c r="K680" s="197"/>
      <c r="L680" s="197"/>
      <c r="M680" s="197"/>
      <c r="N680" s="197"/>
      <c r="O680" s="197"/>
      <c r="P680" s="197"/>
      <c r="Q680" s="197"/>
      <c r="R680" s="197"/>
      <c r="S680" s="197"/>
      <c r="T680" s="197"/>
      <c r="U680" s="197"/>
      <c r="V680" s="197"/>
      <c r="W680" s="197"/>
      <c r="X680" s="197"/>
      <c r="Y680" s="197"/>
      <c r="Z680" s="197"/>
    </row>
    <row r="681" ht="15.75" customHeight="1">
      <c r="A681" s="197"/>
      <c r="B681" s="197"/>
      <c r="C681" s="197"/>
      <c r="D681" s="197"/>
      <c r="E681" s="197"/>
      <c r="F681" s="197"/>
      <c r="G681" s="197"/>
      <c r="H681" s="197"/>
      <c r="I681" s="197"/>
      <c r="J681" s="197"/>
      <c r="K681" s="197"/>
      <c r="L681" s="197"/>
      <c r="M681" s="197"/>
      <c r="N681" s="197"/>
      <c r="O681" s="197"/>
      <c r="P681" s="197"/>
      <c r="Q681" s="197"/>
      <c r="R681" s="197"/>
      <c r="S681" s="197"/>
      <c r="T681" s="197"/>
      <c r="U681" s="197"/>
      <c r="V681" s="197"/>
      <c r="W681" s="197"/>
      <c r="X681" s="197"/>
      <c r="Y681" s="197"/>
      <c r="Z681" s="197"/>
    </row>
    <row r="682" ht="15.75" customHeight="1">
      <c r="A682" s="197"/>
      <c r="B682" s="197"/>
      <c r="C682" s="197"/>
      <c r="D682" s="197"/>
      <c r="E682" s="197"/>
      <c r="F682" s="197"/>
      <c r="G682" s="197"/>
      <c r="H682" s="197"/>
      <c r="I682" s="197"/>
      <c r="J682" s="197"/>
      <c r="K682" s="197"/>
      <c r="L682" s="197"/>
      <c r="M682" s="197"/>
      <c r="N682" s="197"/>
      <c r="O682" s="197"/>
      <c r="P682" s="197"/>
      <c r="Q682" s="197"/>
      <c r="R682" s="197"/>
      <c r="S682" s="197"/>
      <c r="T682" s="197"/>
      <c r="U682" s="197"/>
      <c r="V682" s="197"/>
      <c r="W682" s="197"/>
      <c r="X682" s="197"/>
      <c r="Y682" s="197"/>
      <c r="Z682" s="197"/>
    </row>
    <row r="683" ht="15.75" customHeight="1">
      <c r="A683" s="197"/>
      <c r="B683" s="197"/>
      <c r="C683" s="197"/>
      <c r="D683" s="197"/>
      <c r="E683" s="197"/>
      <c r="F683" s="197"/>
      <c r="G683" s="197"/>
      <c r="H683" s="197"/>
      <c r="I683" s="197"/>
      <c r="J683" s="197"/>
      <c r="K683" s="197"/>
      <c r="L683" s="197"/>
      <c r="M683" s="197"/>
      <c r="N683" s="197"/>
      <c r="O683" s="197"/>
      <c r="P683" s="197"/>
      <c r="Q683" s="197"/>
      <c r="R683" s="197"/>
      <c r="S683" s="197"/>
      <c r="T683" s="197"/>
      <c r="U683" s="197"/>
      <c r="V683" s="197"/>
      <c r="W683" s="197"/>
      <c r="X683" s="197"/>
      <c r="Y683" s="197"/>
      <c r="Z683" s="197"/>
    </row>
    <row r="684" ht="15.75" customHeight="1">
      <c r="A684" s="197"/>
      <c r="B684" s="197"/>
      <c r="C684" s="197"/>
      <c r="D684" s="197"/>
      <c r="E684" s="197"/>
      <c r="F684" s="197"/>
      <c r="G684" s="197"/>
      <c r="H684" s="197"/>
      <c r="I684" s="197"/>
      <c r="J684" s="197"/>
      <c r="K684" s="197"/>
      <c r="L684" s="197"/>
      <c r="M684" s="197"/>
      <c r="N684" s="197"/>
      <c r="O684" s="197"/>
      <c r="P684" s="197"/>
      <c r="Q684" s="197"/>
      <c r="R684" s="197"/>
      <c r="S684" s="197"/>
      <c r="T684" s="197"/>
      <c r="U684" s="197"/>
      <c r="V684" s="197"/>
      <c r="W684" s="197"/>
      <c r="X684" s="197"/>
      <c r="Y684" s="197"/>
      <c r="Z684" s="197"/>
    </row>
    <row r="685" ht="15.75" customHeight="1">
      <c r="A685" s="197"/>
      <c r="B685" s="197"/>
      <c r="C685" s="197"/>
      <c r="D685" s="197"/>
      <c r="E685" s="197"/>
      <c r="F685" s="197"/>
      <c r="G685" s="197"/>
      <c r="H685" s="197"/>
      <c r="I685" s="197"/>
      <c r="J685" s="197"/>
      <c r="K685" s="197"/>
      <c r="L685" s="197"/>
      <c r="M685" s="197"/>
      <c r="N685" s="197"/>
      <c r="O685" s="197"/>
      <c r="P685" s="197"/>
      <c r="Q685" s="197"/>
      <c r="R685" s="197"/>
      <c r="S685" s="197"/>
      <c r="T685" s="197"/>
      <c r="U685" s="197"/>
      <c r="V685" s="197"/>
      <c r="W685" s="197"/>
      <c r="X685" s="197"/>
      <c r="Y685" s="197"/>
      <c r="Z685" s="197"/>
    </row>
    <row r="686" ht="15.75" customHeight="1">
      <c r="A686" s="197"/>
      <c r="B686" s="197"/>
      <c r="C686" s="197"/>
      <c r="D686" s="197"/>
      <c r="E686" s="197"/>
      <c r="F686" s="197"/>
      <c r="G686" s="197"/>
      <c r="H686" s="197"/>
      <c r="I686" s="197"/>
      <c r="J686" s="197"/>
      <c r="K686" s="197"/>
      <c r="L686" s="197"/>
      <c r="M686" s="197"/>
      <c r="N686" s="197"/>
      <c r="O686" s="197"/>
      <c r="P686" s="197"/>
      <c r="Q686" s="197"/>
      <c r="R686" s="197"/>
      <c r="S686" s="197"/>
      <c r="T686" s="197"/>
      <c r="U686" s="197"/>
      <c r="V686" s="197"/>
      <c r="W686" s="197"/>
      <c r="X686" s="197"/>
      <c r="Y686" s="197"/>
      <c r="Z686" s="197"/>
    </row>
    <row r="687" ht="15.75" customHeight="1">
      <c r="A687" s="197"/>
      <c r="B687" s="197"/>
      <c r="C687" s="197"/>
      <c r="D687" s="197"/>
      <c r="E687" s="197"/>
      <c r="F687" s="197"/>
      <c r="G687" s="197"/>
      <c r="H687" s="197"/>
      <c r="I687" s="197"/>
      <c r="J687" s="197"/>
      <c r="K687" s="197"/>
      <c r="L687" s="197"/>
      <c r="M687" s="197"/>
      <c r="N687" s="197"/>
      <c r="O687" s="197"/>
      <c r="P687" s="197"/>
      <c r="Q687" s="197"/>
      <c r="R687" s="197"/>
      <c r="S687" s="197"/>
      <c r="T687" s="197"/>
      <c r="U687" s="197"/>
      <c r="V687" s="197"/>
      <c r="W687" s="197"/>
      <c r="X687" s="197"/>
      <c r="Y687" s="197"/>
      <c r="Z687" s="197"/>
    </row>
    <row r="688" ht="15.75" customHeight="1">
      <c r="A688" s="197"/>
      <c r="B688" s="197"/>
      <c r="C688" s="197"/>
      <c r="D688" s="197"/>
      <c r="E688" s="197"/>
      <c r="F688" s="197"/>
      <c r="G688" s="197"/>
      <c r="H688" s="197"/>
      <c r="I688" s="197"/>
      <c r="J688" s="197"/>
      <c r="K688" s="197"/>
      <c r="L688" s="197"/>
      <c r="M688" s="197"/>
      <c r="N688" s="197"/>
      <c r="O688" s="197"/>
      <c r="P688" s="197"/>
      <c r="Q688" s="197"/>
      <c r="R688" s="197"/>
      <c r="S688" s="197"/>
      <c r="T688" s="197"/>
      <c r="U688" s="197"/>
      <c r="V688" s="197"/>
      <c r="W688" s="197"/>
      <c r="X688" s="197"/>
      <c r="Y688" s="197"/>
      <c r="Z688" s="197"/>
    </row>
    <row r="689" ht="15.75" customHeight="1">
      <c r="A689" s="197"/>
      <c r="B689" s="197"/>
      <c r="C689" s="197"/>
      <c r="D689" s="197"/>
      <c r="E689" s="197"/>
      <c r="F689" s="197"/>
      <c r="G689" s="197"/>
      <c r="H689" s="197"/>
      <c r="I689" s="197"/>
      <c r="J689" s="197"/>
      <c r="K689" s="197"/>
      <c r="L689" s="197"/>
      <c r="M689" s="197"/>
      <c r="N689" s="197"/>
      <c r="O689" s="197"/>
      <c r="P689" s="197"/>
      <c r="Q689" s="197"/>
      <c r="R689" s="197"/>
      <c r="S689" s="197"/>
      <c r="T689" s="197"/>
      <c r="U689" s="197"/>
      <c r="V689" s="197"/>
      <c r="W689" s="197"/>
      <c r="X689" s="197"/>
      <c r="Y689" s="197"/>
      <c r="Z689" s="197"/>
    </row>
    <row r="690" ht="15.75" customHeight="1">
      <c r="A690" s="197"/>
      <c r="B690" s="197"/>
      <c r="C690" s="197"/>
      <c r="D690" s="197"/>
      <c r="E690" s="197"/>
      <c r="F690" s="197"/>
      <c r="G690" s="197"/>
      <c r="H690" s="197"/>
      <c r="I690" s="197"/>
      <c r="J690" s="197"/>
      <c r="K690" s="197"/>
      <c r="L690" s="197"/>
      <c r="M690" s="197"/>
      <c r="N690" s="197"/>
      <c r="O690" s="197"/>
      <c r="P690" s="197"/>
      <c r="Q690" s="197"/>
      <c r="R690" s="197"/>
      <c r="S690" s="197"/>
      <c r="T690" s="197"/>
      <c r="U690" s="197"/>
      <c r="V690" s="197"/>
      <c r="W690" s="197"/>
      <c r="X690" s="197"/>
      <c r="Y690" s="197"/>
      <c r="Z690" s="197"/>
    </row>
    <row r="691" ht="15.75" customHeight="1">
      <c r="A691" s="197"/>
      <c r="B691" s="197"/>
      <c r="C691" s="197"/>
      <c r="D691" s="197"/>
      <c r="E691" s="197"/>
      <c r="F691" s="197"/>
      <c r="G691" s="197"/>
      <c r="H691" s="197"/>
      <c r="I691" s="197"/>
      <c r="J691" s="197"/>
      <c r="K691" s="197"/>
      <c r="L691" s="197"/>
      <c r="M691" s="197"/>
      <c r="N691" s="197"/>
      <c r="O691" s="197"/>
      <c r="P691" s="197"/>
      <c r="Q691" s="197"/>
      <c r="R691" s="197"/>
      <c r="S691" s="197"/>
      <c r="T691" s="197"/>
      <c r="U691" s="197"/>
      <c r="V691" s="197"/>
      <c r="W691" s="197"/>
      <c r="X691" s="197"/>
      <c r="Y691" s="197"/>
      <c r="Z691" s="197"/>
    </row>
    <row r="692" ht="15.75" customHeight="1">
      <c r="A692" s="197"/>
      <c r="B692" s="197"/>
      <c r="C692" s="197"/>
      <c r="D692" s="197"/>
      <c r="E692" s="197"/>
      <c r="F692" s="197"/>
      <c r="G692" s="197"/>
      <c r="H692" s="197"/>
      <c r="I692" s="197"/>
      <c r="J692" s="197"/>
      <c r="K692" s="197"/>
      <c r="L692" s="197"/>
      <c r="M692" s="197"/>
      <c r="N692" s="197"/>
      <c r="O692" s="197"/>
      <c r="P692" s="197"/>
      <c r="Q692" s="197"/>
      <c r="R692" s="197"/>
      <c r="S692" s="197"/>
      <c r="T692" s="197"/>
      <c r="U692" s="197"/>
      <c r="V692" s="197"/>
      <c r="W692" s="197"/>
      <c r="X692" s="197"/>
      <c r="Y692" s="197"/>
      <c r="Z692" s="197"/>
    </row>
    <row r="693" ht="15.75" customHeight="1">
      <c r="A693" s="197"/>
      <c r="B693" s="197"/>
      <c r="C693" s="197"/>
      <c r="D693" s="197"/>
      <c r="E693" s="197"/>
      <c r="F693" s="197"/>
      <c r="G693" s="197"/>
      <c r="H693" s="197"/>
      <c r="I693" s="197"/>
      <c r="J693" s="197"/>
      <c r="K693" s="197"/>
      <c r="L693" s="197"/>
      <c r="M693" s="197"/>
      <c r="N693" s="197"/>
      <c r="O693" s="197"/>
      <c r="P693" s="197"/>
      <c r="Q693" s="197"/>
      <c r="R693" s="197"/>
      <c r="S693" s="197"/>
      <c r="T693" s="197"/>
      <c r="U693" s="197"/>
      <c r="V693" s="197"/>
      <c r="W693" s="197"/>
      <c r="X693" s="197"/>
      <c r="Y693" s="197"/>
      <c r="Z693" s="197"/>
    </row>
    <row r="694" ht="15.75" customHeight="1">
      <c r="A694" s="197"/>
      <c r="B694" s="197"/>
      <c r="C694" s="197"/>
      <c r="D694" s="197"/>
      <c r="E694" s="197"/>
      <c r="F694" s="197"/>
      <c r="G694" s="197"/>
      <c r="H694" s="197"/>
      <c r="I694" s="197"/>
      <c r="J694" s="197"/>
      <c r="K694" s="197"/>
      <c r="L694" s="197"/>
      <c r="M694" s="197"/>
      <c r="N694" s="197"/>
      <c r="O694" s="197"/>
      <c r="P694" s="197"/>
      <c r="Q694" s="197"/>
      <c r="R694" s="197"/>
      <c r="S694" s="197"/>
      <c r="T694" s="197"/>
      <c r="U694" s="197"/>
      <c r="V694" s="197"/>
      <c r="W694" s="197"/>
      <c r="X694" s="197"/>
      <c r="Y694" s="197"/>
      <c r="Z694" s="197"/>
    </row>
    <row r="695" ht="15.75" customHeight="1">
      <c r="A695" s="197"/>
      <c r="B695" s="197"/>
      <c r="C695" s="197"/>
      <c r="D695" s="197"/>
      <c r="E695" s="197"/>
      <c r="F695" s="197"/>
      <c r="G695" s="197"/>
      <c r="H695" s="197"/>
      <c r="I695" s="197"/>
      <c r="J695" s="197"/>
      <c r="K695" s="197"/>
      <c r="L695" s="197"/>
      <c r="M695" s="197"/>
      <c r="N695" s="197"/>
      <c r="O695" s="197"/>
      <c r="P695" s="197"/>
      <c r="Q695" s="197"/>
      <c r="R695" s="197"/>
      <c r="S695" s="197"/>
      <c r="T695" s="197"/>
      <c r="U695" s="197"/>
      <c r="V695" s="197"/>
      <c r="W695" s="197"/>
      <c r="X695" s="197"/>
      <c r="Y695" s="197"/>
      <c r="Z695" s="197"/>
    </row>
    <row r="696" ht="15.75" customHeight="1">
      <c r="A696" s="197"/>
      <c r="B696" s="197"/>
      <c r="C696" s="197"/>
      <c r="D696" s="197"/>
      <c r="E696" s="197"/>
      <c r="F696" s="197"/>
      <c r="G696" s="197"/>
      <c r="H696" s="197"/>
      <c r="I696" s="197"/>
      <c r="J696" s="197"/>
      <c r="K696" s="197"/>
      <c r="L696" s="197"/>
      <c r="M696" s="197"/>
      <c r="N696" s="197"/>
      <c r="O696" s="197"/>
      <c r="P696" s="197"/>
      <c r="Q696" s="197"/>
      <c r="R696" s="197"/>
      <c r="S696" s="197"/>
      <c r="T696" s="197"/>
      <c r="U696" s="197"/>
      <c r="V696" s="197"/>
      <c r="W696" s="197"/>
      <c r="X696" s="197"/>
      <c r="Y696" s="197"/>
      <c r="Z696" s="197"/>
    </row>
    <row r="697" ht="15.75" customHeight="1">
      <c r="A697" s="197"/>
      <c r="B697" s="197"/>
      <c r="C697" s="197"/>
      <c r="D697" s="197"/>
      <c r="E697" s="197"/>
      <c r="F697" s="197"/>
      <c r="G697" s="197"/>
      <c r="H697" s="197"/>
      <c r="I697" s="197"/>
      <c r="J697" s="197"/>
      <c r="K697" s="197"/>
      <c r="L697" s="197"/>
      <c r="M697" s="197"/>
      <c r="N697" s="197"/>
      <c r="O697" s="197"/>
      <c r="P697" s="197"/>
      <c r="Q697" s="197"/>
      <c r="R697" s="197"/>
      <c r="S697" s="197"/>
      <c r="T697" s="197"/>
      <c r="U697" s="197"/>
      <c r="V697" s="197"/>
      <c r="W697" s="197"/>
      <c r="X697" s="197"/>
      <c r="Y697" s="197"/>
      <c r="Z697" s="197"/>
    </row>
    <row r="698" ht="15.75" customHeight="1">
      <c r="A698" s="197"/>
      <c r="B698" s="197"/>
      <c r="C698" s="197"/>
      <c r="D698" s="197"/>
      <c r="E698" s="197"/>
      <c r="F698" s="197"/>
      <c r="G698" s="197"/>
      <c r="H698" s="197"/>
      <c r="I698" s="197"/>
      <c r="J698" s="197"/>
      <c r="K698" s="197"/>
      <c r="L698" s="197"/>
      <c r="M698" s="197"/>
      <c r="N698" s="197"/>
      <c r="O698" s="197"/>
      <c r="P698" s="197"/>
      <c r="Q698" s="197"/>
      <c r="R698" s="197"/>
      <c r="S698" s="197"/>
      <c r="T698" s="197"/>
      <c r="U698" s="197"/>
      <c r="V698" s="197"/>
      <c r="W698" s="197"/>
      <c r="X698" s="197"/>
      <c r="Y698" s="197"/>
      <c r="Z698" s="197"/>
    </row>
    <row r="699" ht="15.75" customHeight="1">
      <c r="A699" s="197"/>
      <c r="B699" s="197"/>
      <c r="C699" s="197"/>
      <c r="D699" s="197"/>
      <c r="E699" s="197"/>
      <c r="F699" s="197"/>
      <c r="G699" s="197"/>
      <c r="H699" s="197"/>
      <c r="I699" s="197"/>
      <c r="J699" s="197"/>
      <c r="K699" s="197"/>
      <c r="L699" s="197"/>
      <c r="M699" s="197"/>
      <c r="N699" s="197"/>
      <c r="O699" s="197"/>
      <c r="P699" s="197"/>
      <c r="Q699" s="197"/>
      <c r="R699" s="197"/>
      <c r="S699" s="197"/>
      <c r="T699" s="197"/>
      <c r="U699" s="197"/>
      <c r="V699" s="197"/>
      <c r="W699" s="197"/>
      <c r="X699" s="197"/>
      <c r="Y699" s="197"/>
      <c r="Z699" s="197"/>
    </row>
    <row r="700" ht="15.75" customHeight="1">
      <c r="A700" s="197"/>
      <c r="B700" s="197"/>
      <c r="C700" s="197"/>
      <c r="D700" s="197"/>
      <c r="E700" s="197"/>
      <c r="F700" s="197"/>
      <c r="G700" s="197"/>
      <c r="H700" s="197"/>
      <c r="I700" s="197"/>
      <c r="J700" s="197"/>
      <c r="K700" s="197"/>
      <c r="L700" s="197"/>
      <c r="M700" s="197"/>
      <c r="N700" s="197"/>
      <c r="O700" s="197"/>
      <c r="P700" s="197"/>
      <c r="Q700" s="197"/>
      <c r="R700" s="197"/>
      <c r="S700" s="197"/>
      <c r="T700" s="197"/>
      <c r="U700" s="197"/>
      <c r="V700" s="197"/>
      <c r="W700" s="197"/>
      <c r="X700" s="197"/>
      <c r="Y700" s="197"/>
      <c r="Z700" s="197"/>
    </row>
    <row r="701" ht="15.75" customHeight="1">
      <c r="A701" s="197"/>
      <c r="B701" s="197"/>
      <c r="C701" s="197"/>
      <c r="D701" s="197"/>
      <c r="E701" s="197"/>
      <c r="F701" s="197"/>
      <c r="G701" s="197"/>
      <c r="H701" s="197"/>
      <c r="I701" s="197"/>
      <c r="J701" s="197"/>
      <c r="K701" s="197"/>
      <c r="L701" s="197"/>
      <c r="M701" s="197"/>
      <c r="N701" s="197"/>
      <c r="O701" s="197"/>
      <c r="P701" s="197"/>
      <c r="Q701" s="197"/>
      <c r="R701" s="197"/>
      <c r="S701" s="197"/>
      <c r="T701" s="197"/>
      <c r="U701" s="197"/>
      <c r="V701" s="197"/>
      <c r="W701" s="197"/>
      <c r="X701" s="197"/>
      <c r="Y701" s="197"/>
      <c r="Z701" s="197"/>
    </row>
    <row r="702" ht="15.75" customHeight="1">
      <c r="A702" s="197"/>
      <c r="B702" s="197"/>
      <c r="C702" s="197"/>
      <c r="D702" s="197"/>
      <c r="E702" s="197"/>
      <c r="F702" s="197"/>
      <c r="G702" s="197"/>
      <c r="H702" s="197"/>
      <c r="I702" s="197"/>
      <c r="J702" s="197"/>
      <c r="K702" s="197"/>
      <c r="L702" s="197"/>
      <c r="M702" s="197"/>
      <c r="N702" s="197"/>
      <c r="O702" s="197"/>
      <c r="P702" s="197"/>
      <c r="Q702" s="197"/>
      <c r="R702" s="197"/>
      <c r="S702" s="197"/>
      <c r="T702" s="197"/>
      <c r="U702" s="197"/>
      <c r="V702" s="197"/>
      <c r="W702" s="197"/>
      <c r="X702" s="197"/>
      <c r="Y702" s="197"/>
      <c r="Z702" s="197"/>
    </row>
    <row r="703" ht="15.75" customHeight="1">
      <c r="A703" s="197"/>
      <c r="B703" s="197"/>
      <c r="C703" s="197"/>
      <c r="D703" s="197"/>
      <c r="E703" s="197"/>
      <c r="F703" s="197"/>
      <c r="G703" s="197"/>
      <c r="H703" s="197"/>
      <c r="I703" s="197"/>
      <c r="J703" s="197"/>
      <c r="K703" s="197"/>
      <c r="L703" s="197"/>
      <c r="M703" s="197"/>
      <c r="N703" s="197"/>
      <c r="O703" s="197"/>
      <c r="P703" s="197"/>
      <c r="Q703" s="197"/>
      <c r="R703" s="197"/>
      <c r="S703" s="197"/>
      <c r="T703" s="197"/>
      <c r="U703" s="197"/>
      <c r="V703" s="197"/>
      <c r="W703" s="197"/>
      <c r="X703" s="197"/>
      <c r="Y703" s="197"/>
      <c r="Z703" s="197"/>
    </row>
    <row r="704" ht="15.75" customHeight="1">
      <c r="A704" s="197"/>
      <c r="B704" s="197"/>
      <c r="C704" s="197"/>
      <c r="D704" s="197"/>
      <c r="E704" s="197"/>
      <c r="F704" s="197"/>
      <c r="G704" s="197"/>
      <c r="H704" s="197"/>
      <c r="I704" s="197"/>
      <c r="J704" s="197"/>
      <c r="K704" s="197"/>
      <c r="L704" s="197"/>
      <c r="M704" s="197"/>
      <c r="N704" s="197"/>
      <c r="O704" s="197"/>
      <c r="P704" s="197"/>
      <c r="Q704" s="197"/>
      <c r="R704" s="197"/>
      <c r="S704" s="197"/>
      <c r="T704" s="197"/>
      <c r="U704" s="197"/>
      <c r="V704" s="197"/>
      <c r="W704" s="197"/>
      <c r="X704" s="197"/>
      <c r="Y704" s="197"/>
      <c r="Z704" s="197"/>
    </row>
    <row r="705" ht="15.75" customHeight="1">
      <c r="A705" s="197"/>
      <c r="B705" s="197"/>
      <c r="C705" s="197"/>
      <c r="D705" s="197"/>
      <c r="E705" s="197"/>
      <c r="F705" s="197"/>
      <c r="G705" s="197"/>
      <c r="H705" s="197"/>
      <c r="I705" s="197"/>
      <c r="J705" s="197"/>
      <c r="K705" s="197"/>
      <c r="L705" s="197"/>
      <c r="M705" s="197"/>
      <c r="N705" s="197"/>
      <c r="O705" s="197"/>
      <c r="P705" s="197"/>
      <c r="Q705" s="197"/>
      <c r="R705" s="197"/>
      <c r="S705" s="197"/>
      <c r="T705" s="197"/>
      <c r="U705" s="197"/>
      <c r="V705" s="197"/>
      <c r="W705" s="197"/>
      <c r="X705" s="197"/>
      <c r="Y705" s="197"/>
      <c r="Z705" s="197"/>
    </row>
    <row r="706" ht="15.75" customHeight="1">
      <c r="A706" s="197"/>
      <c r="B706" s="197"/>
      <c r="C706" s="197"/>
      <c r="D706" s="197"/>
      <c r="E706" s="197"/>
      <c r="F706" s="197"/>
      <c r="G706" s="197"/>
      <c r="H706" s="197"/>
      <c r="I706" s="197"/>
      <c r="J706" s="197"/>
      <c r="K706" s="197"/>
      <c r="L706" s="197"/>
      <c r="M706" s="197"/>
      <c r="N706" s="197"/>
      <c r="O706" s="197"/>
      <c r="P706" s="197"/>
      <c r="Q706" s="197"/>
      <c r="R706" s="197"/>
      <c r="S706" s="197"/>
      <c r="T706" s="197"/>
      <c r="U706" s="197"/>
      <c r="V706" s="197"/>
      <c r="W706" s="197"/>
      <c r="X706" s="197"/>
      <c r="Y706" s="197"/>
      <c r="Z706" s="197"/>
    </row>
    <row r="707" ht="15.75" customHeight="1">
      <c r="A707" s="197"/>
      <c r="B707" s="197"/>
      <c r="C707" s="197"/>
      <c r="D707" s="197"/>
      <c r="E707" s="197"/>
      <c r="F707" s="197"/>
      <c r="G707" s="197"/>
      <c r="H707" s="197"/>
      <c r="I707" s="197"/>
      <c r="J707" s="197"/>
      <c r="K707" s="197"/>
      <c r="L707" s="197"/>
      <c r="M707" s="197"/>
      <c r="N707" s="197"/>
      <c r="O707" s="197"/>
      <c r="P707" s="197"/>
      <c r="Q707" s="197"/>
      <c r="R707" s="197"/>
      <c r="S707" s="197"/>
      <c r="T707" s="197"/>
      <c r="U707" s="197"/>
      <c r="V707" s="197"/>
      <c r="W707" s="197"/>
      <c r="X707" s="197"/>
      <c r="Y707" s="197"/>
      <c r="Z707" s="197"/>
    </row>
    <row r="708" ht="15.75" customHeight="1">
      <c r="A708" s="197"/>
      <c r="B708" s="197"/>
      <c r="C708" s="197"/>
      <c r="D708" s="197"/>
      <c r="E708" s="197"/>
      <c r="F708" s="197"/>
      <c r="G708" s="197"/>
      <c r="H708" s="197"/>
      <c r="I708" s="197"/>
      <c r="J708" s="197"/>
      <c r="K708" s="197"/>
      <c r="L708" s="197"/>
      <c r="M708" s="197"/>
      <c r="N708" s="197"/>
      <c r="O708" s="197"/>
      <c r="P708" s="197"/>
      <c r="Q708" s="197"/>
      <c r="R708" s="197"/>
      <c r="S708" s="197"/>
      <c r="T708" s="197"/>
      <c r="U708" s="197"/>
      <c r="V708" s="197"/>
      <c r="W708" s="197"/>
      <c r="X708" s="197"/>
      <c r="Y708" s="197"/>
      <c r="Z708" s="197"/>
    </row>
    <row r="709" ht="15.75" customHeight="1">
      <c r="A709" s="197"/>
      <c r="B709" s="197"/>
      <c r="C709" s="197"/>
      <c r="D709" s="197"/>
      <c r="E709" s="197"/>
      <c r="F709" s="197"/>
      <c r="G709" s="197"/>
      <c r="H709" s="197"/>
      <c r="I709" s="197"/>
      <c r="J709" s="197"/>
      <c r="K709" s="197"/>
      <c r="L709" s="197"/>
      <c r="M709" s="197"/>
      <c r="N709" s="197"/>
      <c r="O709" s="197"/>
      <c r="P709" s="197"/>
      <c r="Q709" s="197"/>
      <c r="R709" s="197"/>
      <c r="S709" s="197"/>
      <c r="T709" s="197"/>
      <c r="U709" s="197"/>
      <c r="V709" s="197"/>
      <c r="W709" s="197"/>
      <c r="X709" s="197"/>
      <c r="Y709" s="197"/>
      <c r="Z709" s="197"/>
    </row>
    <row r="710" ht="15.75" customHeight="1">
      <c r="A710" s="197"/>
      <c r="B710" s="197"/>
      <c r="C710" s="197"/>
      <c r="D710" s="197"/>
      <c r="E710" s="197"/>
      <c r="F710" s="197"/>
      <c r="G710" s="197"/>
      <c r="H710" s="197"/>
      <c r="I710" s="197"/>
      <c r="J710" s="197"/>
      <c r="K710" s="197"/>
      <c r="L710" s="197"/>
      <c r="M710" s="197"/>
      <c r="N710" s="197"/>
      <c r="O710" s="197"/>
      <c r="P710" s="197"/>
      <c r="Q710" s="197"/>
      <c r="R710" s="197"/>
      <c r="S710" s="197"/>
      <c r="T710" s="197"/>
      <c r="U710" s="197"/>
      <c r="V710" s="197"/>
      <c r="W710" s="197"/>
      <c r="X710" s="197"/>
      <c r="Y710" s="197"/>
      <c r="Z710" s="197"/>
    </row>
    <row r="711" ht="15.75" customHeight="1">
      <c r="A711" s="197"/>
      <c r="B711" s="197"/>
      <c r="C711" s="197"/>
      <c r="D711" s="197"/>
      <c r="E711" s="197"/>
      <c r="F711" s="197"/>
      <c r="G711" s="197"/>
      <c r="H711" s="197"/>
      <c r="I711" s="197"/>
      <c r="J711" s="197"/>
      <c r="K711" s="197"/>
      <c r="L711" s="197"/>
      <c r="M711" s="197"/>
      <c r="N711" s="197"/>
      <c r="O711" s="197"/>
      <c r="P711" s="197"/>
      <c r="Q711" s="197"/>
      <c r="R711" s="197"/>
      <c r="S711" s="197"/>
      <c r="T711" s="197"/>
      <c r="U711" s="197"/>
      <c r="V711" s="197"/>
      <c r="W711" s="197"/>
      <c r="X711" s="197"/>
      <c r="Y711" s="197"/>
      <c r="Z711" s="197"/>
    </row>
    <row r="712" ht="15.75" customHeight="1">
      <c r="A712" s="197"/>
      <c r="B712" s="197"/>
      <c r="C712" s="197"/>
      <c r="D712" s="197"/>
      <c r="E712" s="197"/>
      <c r="F712" s="197"/>
      <c r="G712" s="197"/>
      <c r="H712" s="197"/>
      <c r="I712" s="197"/>
      <c r="J712" s="197"/>
      <c r="K712" s="197"/>
      <c r="L712" s="197"/>
      <c r="M712" s="197"/>
      <c r="N712" s="197"/>
      <c r="O712" s="197"/>
      <c r="P712" s="197"/>
      <c r="Q712" s="197"/>
      <c r="R712" s="197"/>
      <c r="S712" s="197"/>
      <c r="T712" s="197"/>
      <c r="U712" s="197"/>
      <c r="V712" s="197"/>
      <c r="W712" s="197"/>
      <c r="X712" s="197"/>
      <c r="Y712" s="197"/>
      <c r="Z712" s="197"/>
    </row>
    <row r="713" ht="15.75" customHeight="1">
      <c r="A713" s="197"/>
      <c r="B713" s="197"/>
      <c r="C713" s="197"/>
      <c r="D713" s="197"/>
      <c r="E713" s="197"/>
      <c r="F713" s="197"/>
      <c r="G713" s="197"/>
      <c r="H713" s="197"/>
      <c r="I713" s="197"/>
      <c r="J713" s="197"/>
      <c r="K713" s="197"/>
      <c r="L713" s="197"/>
      <c r="M713" s="197"/>
      <c r="N713" s="197"/>
      <c r="O713" s="197"/>
      <c r="P713" s="197"/>
      <c r="Q713" s="197"/>
      <c r="R713" s="197"/>
      <c r="S713" s="197"/>
      <c r="T713" s="197"/>
      <c r="U713" s="197"/>
      <c r="V713" s="197"/>
      <c r="W713" s="197"/>
      <c r="X713" s="197"/>
      <c r="Y713" s="197"/>
      <c r="Z713" s="197"/>
    </row>
    <row r="714" ht="15.75" customHeight="1">
      <c r="A714" s="197"/>
      <c r="B714" s="197"/>
      <c r="C714" s="197"/>
      <c r="D714" s="197"/>
      <c r="E714" s="197"/>
      <c r="F714" s="197"/>
      <c r="G714" s="197"/>
      <c r="H714" s="197"/>
      <c r="I714" s="197"/>
      <c r="J714" s="197"/>
      <c r="K714" s="197"/>
      <c r="L714" s="197"/>
      <c r="M714" s="197"/>
      <c r="N714" s="197"/>
      <c r="O714" s="197"/>
      <c r="P714" s="197"/>
      <c r="Q714" s="197"/>
      <c r="R714" s="197"/>
      <c r="S714" s="197"/>
      <c r="T714" s="197"/>
      <c r="U714" s="197"/>
      <c r="V714" s="197"/>
      <c r="W714" s="197"/>
      <c r="X714" s="197"/>
      <c r="Y714" s="197"/>
      <c r="Z714" s="197"/>
    </row>
    <row r="715" ht="15.75" customHeight="1">
      <c r="A715" s="197"/>
      <c r="B715" s="197"/>
      <c r="C715" s="197"/>
      <c r="D715" s="197"/>
      <c r="E715" s="197"/>
      <c r="F715" s="197"/>
      <c r="G715" s="197"/>
      <c r="H715" s="197"/>
      <c r="I715" s="197"/>
      <c r="J715" s="197"/>
      <c r="K715" s="197"/>
      <c r="L715" s="197"/>
      <c r="M715" s="197"/>
      <c r="N715" s="197"/>
      <c r="O715" s="197"/>
      <c r="P715" s="197"/>
      <c r="Q715" s="197"/>
      <c r="R715" s="197"/>
      <c r="S715" s="197"/>
      <c r="T715" s="197"/>
      <c r="U715" s="197"/>
      <c r="V715" s="197"/>
      <c r="W715" s="197"/>
      <c r="X715" s="197"/>
      <c r="Y715" s="197"/>
      <c r="Z715" s="197"/>
    </row>
    <row r="716" ht="15.75" customHeight="1">
      <c r="A716" s="197"/>
      <c r="B716" s="197"/>
      <c r="C716" s="197"/>
      <c r="D716" s="197"/>
      <c r="E716" s="197"/>
      <c r="F716" s="197"/>
      <c r="G716" s="197"/>
      <c r="H716" s="197"/>
      <c r="I716" s="197"/>
      <c r="J716" s="197"/>
      <c r="K716" s="197"/>
      <c r="L716" s="197"/>
      <c r="M716" s="197"/>
      <c r="N716" s="197"/>
      <c r="O716" s="197"/>
      <c r="P716" s="197"/>
      <c r="Q716" s="197"/>
      <c r="R716" s="197"/>
      <c r="S716" s="197"/>
      <c r="T716" s="197"/>
      <c r="U716" s="197"/>
      <c r="V716" s="197"/>
      <c r="W716" s="197"/>
      <c r="X716" s="197"/>
      <c r="Y716" s="197"/>
      <c r="Z716" s="197"/>
    </row>
    <row r="717" ht="15.75" customHeight="1">
      <c r="A717" s="197"/>
      <c r="B717" s="197"/>
      <c r="C717" s="197"/>
      <c r="D717" s="197"/>
      <c r="E717" s="197"/>
      <c r="F717" s="197"/>
      <c r="G717" s="197"/>
      <c r="H717" s="197"/>
      <c r="I717" s="197"/>
      <c r="J717" s="197"/>
      <c r="K717" s="197"/>
      <c r="L717" s="197"/>
      <c r="M717" s="197"/>
      <c r="N717" s="197"/>
      <c r="O717" s="197"/>
      <c r="P717" s="197"/>
      <c r="Q717" s="197"/>
      <c r="R717" s="197"/>
      <c r="S717" s="197"/>
      <c r="T717" s="197"/>
      <c r="U717" s="197"/>
      <c r="V717" s="197"/>
      <c r="W717" s="197"/>
      <c r="X717" s="197"/>
      <c r="Y717" s="197"/>
      <c r="Z717" s="197"/>
    </row>
    <row r="718" ht="15.75" customHeight="1">
      <c r="A718" s="197"/>
      <c r="B718" s="197"/>
      <c r="C718" s="197"/>
      <c r="D718" s="197"/>
      <c r="E718" s="197"/>
      <c r="F718" s="197"/>
      <c r="G718" s="197"/>
      <c r="H718" s="197"/>
      <c r="I718" s="197"/>
      <c r="J718" s="197"/>
      <c r="K718" s="197"/>
      <c r="L718" s="197"/>
      <c r="M718" s="197"/>
      <c r="N718" s="197"/>
      <c r="O718" s="197"/>
      <c r="P718" s="197"/>
      <c r="Q718" s="197"/>
      <c r="R718" s="197"/>
      <c r="S718" s="197"/>
      <c r="T718" s="197"/>
      <c r="U718" s="197"/>
      <c r="V718" s="197"/>
      <c r="W718" s="197"/>
      <c r="X718" s="197"/>
      <c r="Y718" s="197"/>
      <c r="Z718" s="197"/>
    </row>
    <row r="719" ht="15.75" customHeight="1">
      <c r="A719" s="197"/>
      <c r="B719" s="197"/>
      <c r="C719" s="197"/>
      <c r="D719" s="197"/>
      <c r="E719" s="197"/>
      <c r="F719" s="197"/>
      <c r="G719" s="197"/>
      <c r="H719" s="197"/>
      <c r="I719" s="197"/>
      <c r="J719" s="197"/>
      <c r="K719" s="197"/>
      <c r="L719" s="197"/>
      <c r="M719" s="197"/>
      <c r="N719" s="197"/>
      <c r="O719" s="197"/>
      <c r="P719" s="197"/>
      <c r="Q719" s="197"/>
      <c r="R719" s="197"/>
      <c r="S719" s="197"/>
      <c r="T719" s="197"/>
      <c r="U719" s="197"/>
      <c r="V719" s="197"/>
      <c r="W719" s="197"/>
      <c r="X719" s="197"/>
      <c r="Y719" s="197"/>
      <c r="Z719" s="197"/>
    </row>
    <row r="720" ht="15.75" customHeight="1">
      <c r="A720" s="197"/>
      <c r="B720" s="197"/>
      <c r="C720" s="197"/>
      <c r="D720" s="197"/>
      <c r="E720" s="197"/>
      <c r="F720" s="197"/>
      <c r="G720" s="197"/>
      <c r="H720" s="197"/>
      <c r="I720" s="197"/>
      <c r="J720" s="197"/>
      <c r="K720" s="197"/>
      <c r="L720" s="197"/>
      <c r="M720" s="197"/>
      <c r="N720" s="197"/>
      <c r="O720" s="197"/>
      <c r="P720" s="197"/>
      <c r="Q720" s="197"/>
      <c r="R720" s="197"/>
      <c r="S720" s="197"/>
      <c r="T720" s="197"/>
      <c r="U720" s="197"/>
      <c r="V720" s="197"/>
      <c r="W720" s="197"/>
      <c r="X720" s="197"/>
      <c r="Y720" s="197"/>
      <c r="Z720" s="197"/>
    </row>
    <row r="721" ht="15.75" customHeight="1">
      <c r="A721" s="197"/>
      <c r="B721" s="197"/>
      <c r="C721" s="197"/>
      <c r="D721" s="197"/>
      <c r="E721" s="197"/>
      <c r="F721" s="197"/>
      <c r="G721" s="197"/>
      <c r="H721" s="197"/>
      <c r="I721" s="197"/>
      <c r="J721" s="197"/>
      <c r="K721" s="197"/>
      <c r="L721" s="197"/>
      <c r="M721" s="197"/>
      <c r="N721" s="197"/>
      <c r="O721" s="197"/>
      <c r="P721" s="197"/>
      <c r="Q721" s="197"/>
      <c r="R721" s="197"/>
      <c r="S721" s="197"/>
      <c r="T721" s="197"/>
      <c r="U721" s="197"/>
      <c r="V721" s="197"/>
      <c r="W721" s="197"/>
      <c r="X721" s="197"/>
      <c r="Y721" s="197"/>
      <c r="Z721" s="197"/>
    </row>
    <row r="722" ht="15.75" customHeight="1">
      <c r="A722" s="197"/>
      <c r="B722" s="197"/>
      <c r="C722" s="197"/>
      <c r="D722" s="197"/>
      <c r="E722" s="197"/>
      <c r="F722" s="197"/>
      <c r="G722" s="197"/>
      <c r="H722" s="197"/>
      <c r="I722" s="197"/>
      <c r="J722" s="197"/>
      <c r="K722" s="197"/>
      <c r="L722" s="197"/>
      <c r="M722" s="197"/>
      <c r="N722" s="197"/>
      <c r="O722" s="197"/>
      <c r="P722" s="197"/>
      <c r="Q722" s="197"/>
      <c r="R722" s="197"/>
      <c r="S722" s="197"/>
      <c r="T722" s="197"/>
      <c r="U722" s="197"/>
      <c r="V722" s="197"/>
      <c r="W722" s="197"/>
      <c r="X722" s="197"/>
      <c r="Y722" s="197"/>
      <c r="Z722" s="197"/>
    </row>
    <row r="723" ht="15.75" customHeight="1">
      <c r="A723" s="197"/>
      <c r="B723" s="197"/>
      <c r="C723" s="197"/>
      <c r="D723" s="197"/>
      <c r="E723" s="197"/>
      <c r="F723" s="197"/>
      <c r="G723" s="197"/>
      <c r="H723" s="197"/>
      <c r="I723" s="197"/>
      <c r="J723" s="197"/>
      <c r="K723" s="197"/>
      <c r="L723" s="197"/>
      <c r="M723" s="197"/>
      <c r="N723" s="197"/>
      <c r="O723" s="197"/>
      <c r="P723" s="197"/>
      <c r="Q723" s="197"/>
      <c r="R723" s="197"/>
      <c r="S723" s="197"/>
      <c r="T723" s="197"/>
      <c r="U723" s="197"/>
      <c r="V723" s="197"/>
      <c r="W723" s="197"/>
      <c r="X723" s="197"/>
      <c r="Y723" s="197"/>
      <c r="Z723" s="197"/>
    </row>
    <row r="724" ht="15.75" customHeight="1">
      <c r="A724" s="197"/>
      <c r="B724" s="197"/>
      <c r="C724" s="197"/>
      <c r="D724" s="197"/>
      <c r="E724" s="197"/>
      <c r="F724" s="197"/>
      <c r="G724" s="197"/>
      <c r="H724" s="197"/>
      <c r="I724" s="197"/>
      <c r="J724" s="197"/>
      <c r="K724" s="197"/>
      <c r="L724" s="197"/>
      <c r="M724" s="197"/>
      <c r="N724" s="197"/>
      <c r="O724" s="197"/>
      <c r="P724" s="197"/>
      <c r="Q724" s="197"/>
      <c r="R724" s="197"/>
      <c r="S724" s="197"/>
      <c r="T724" s="197"/>
      <c r="U724" s="197"/>
      <c r="V724" s="197"/>
      <c r="W724" s="197"/>
      <c r="X724" s="197"/>
      <c r="Y724" s="197"/>
      <c r="Z724" s="197"/>
    </row>
    <row r="725" ht="15.75" customHeight="1">
      <c r="A725" s="197"/>
      <c r="B725" s="197"/>
      <c r="C725" s="197"/>
      <c r="D725" s="197"/>
      <c r="E725" s="197"/>
      <c r="F725" s="197"/>
      <c r="G725" s="197"/>
      <c r="H725" s="197"/>
      <c r="I725" s="197"/>
      <c r="J725" s="197"/>
      <c r="K725" s="197"/>
      <c r="L725" s="197"/>
      <c r="M725" s="197"/>
      <c r="N725" s="197"/>
      <c r="O725" s="197"/>
      <c r="P725" s="197"/>
      <c r="Q725" s="197"/>
      <c r="R725" s="197"/>
      <c r="S725" s="197"/>
      <c r="T725" s="197"/>
      <c r="U725" s="197"/>
      <c r="V725" s="197"/>
      <c r="W725" s="197"/>
      <c r="X725" s="197"/>
      <c r="Y725" s="197"/>
      <c r="Z725" s="197"/>
    </row>
    <row r="726" ht="15.75" customHeight="1">
      <c r="A726" s="197"/>
      <c r="B726" s="197"/>
      <c r="C726" s="197"/>
      <c r="D726" s="197"/>
      <c r="E726" s="197"/>
      <c r="F726" s="197"/>
      <c r="G726" s="197"/>
      <c r="H726" s="197"/>
      <c r="I726" s="197"/>
      <c r="J726" s="197"/>
      <c r="K726" s="197"/>
      <c r="L726" s="197"/>
      <c r="M726" s="197"/>
      <c r="N726" s="197"/>
      <c r="O726" s="197"/>
      <c r="P726" s="197"/>
      <c r="Q726" s="197"/>
      <c r="R726" s="197"/>
      <c r="S726" s="197"/>
      <c r="T726" s="197"/>
      <c r="U726" s="197"/>
      <c r="V726" s="197"/>
      <c r="W726" s="197"/>
      <c r="X726" s="197"/>
      <c r="Y726" s="197"/>
      <c r="Z726" s="197"/>
    </row>
    <row r="727" ht="15.75" customHeight="1">
      <c r="A727" s="197"/>
      <c r="B727" s="197"/>
      <c r="C727" s="197"/>
      <c r="D727" s="197"/>
      <c r="E727" s="197"/>
      <c r="F727" s="197"/>
      <c r="G727" s="197"/>
      <c r="H727" s="197"/>
      <c r="I727" s="197"/>
      <c r="J727" s="197"/>
      <c r="K727" s="197"/>
      <c r="L727" s="197"/>
      <c r="M727" s="197"/>
      <c r="N727" s="197"/>
      <c r="O727" s="197"/>
      <c r="P727" s="197"/>
      <c r="Q727" s="197"/>
      <c r="R727" s="197"/>
      <c r="S727" s="197"/>
      <c r="T727" s="197"/>
      <c r="U727" s="197"/>
      <c r="V727" s="197"/>
      <c r="W727" s="197"/>
      <c r="X727" s="197"/>
      <c r="Y727" s="197"/>
      <c r="Z727" s="197"/>
    </row>
    <row r="728" ht="15.75" customHeight="1">
      <c r="A728" s="197"/>
      <c r="B728" s="197"/>
      <c r="C728" s="197"/>
      <c r="D728" s="197"/>
      <c r="E728" s="197"/>
      <c r="F728" s="197"/>
      <c r="G728" s="197"/>
      <c r="H728" s="197"/>
      <c r="I728" s="197"/>
      <c r="J728" s="197"/>
      <c r="K728" s="197"/>
      <c r="L728" s="197"/>
      <c r="M728" s="197"/>
      <c r="N728" s="197"/>
      <c r="O728" s="197"/>
      <c r="P728" s="197"/>
      <c r="Q728" s="197"/>
      <c r="R728" s="197"/>
      <c r="S728" s="197"/>
      <c r="T728" s="197"/>
      <c r="U728" s="197"/>
      <c r="V728" s="197"/>
      <c r="W728" s="197"/>
      <c r="X728" s="197"/>
      <c r="Y728" s="197"/>
      <c r="Z728" s="197"/>
    </row>
    <row r="729" ht="15.75" customHeight="1">
      <c r="A729" s="197"/>
      <c r="B729" s="197"/>
      <c r="C729" s="197"/>
      <c r="D729" s="197"/>
      <c r="E729" s="197"/>
      <c r="F729" s="197"/>
      <c r="G729" s="197"/>
      <c r="H729" s="197"/>
      <c r="I729" s="197"/>
      <c r="J729" s="197"/>
      <c r="K729" s="197"/>
      <c r="L729" s="197"/>
      <c r="M729" s="197"/>
      <c r="N729" s="197"/>
      <c r="O729" s="197"/>
      <c r="P729" s="197"/>
      <c r="Q729" s="197"/>
      <c r="R729" s="197"/>
      <c r="S729" s="197"/>
      <c r="T729" s="197"/>
      <c r="U729" s="197"/>
      <c r="V729" s="197"/>
      <c r="W729" s="197"/>
      <c r="X729" s="197"/>
      <c r="Y729" s="197"/>
      <c r="Z729" s="197"/>
    </row>
    <row r="730" ht="15.75" customHeight="1">
      <c r="A730" s="197"/>
      <c r="B730" s="197"/>
      <c r="C730" s="197"/>
      <c r="D730" s="197"/>
      <c r="E730" s="197"/>
      <c r="F730" s="197"/>
      <c r="G730" s="197"/>
      <c r="H730" s="197"/>
      <c r="I730" s="197"/>
      <c r="J730" s="197"/>
      <c r="K730" s="197"/>
      <c r="L730" s="197"/>
      <c r="M730" s="197"/>
      <c r="N730" s="197"/>
      <c r="O730" s="197"/>
      <c r="P730" s="197"/>
      <c r="Q730" s="197"/>
      <c r="R730" s="197"/>
      <c r="S730" s="197"/>
      <c r="T730" s="197"/>
      <c r="U730" s="197"/>
      <c r="V730" s="197"/>
      <c r="W730" s="197"/>
      <c r="X730" s="197"/>
      <c r="Y730" s="197"/>
      <c r="Z730" s="197"/>
    </row>
    <row r="731" ht="15.75" customHeight="1">
      <c r="A731" s="197"/>
      <c r="B731" s="197"/>
      <c r="C731" s="197"/>
      <c r="D731" s="197"/>
      <c r="E731" s="197"/>
      <c r="F731" s="197"/>
      <c r="G731" s="197"/>
      <c r="H731" s="197"/>
      <c r="I731" s="197"/>
      <c r="J731" s="197"/>
      <c r="K731" s="197"/>
      <c r="L731" s="197"/>
      <c r="M731" s="197"/>
      <c r="N731" s="197"/>
      <c r="O731" s="197"/>
      <c r="P731" s="197"/>
      <c r="Q731" s="197"/>
      <c r="R731" s="197"/>
      <c r="S731" s="197"/>
      <c r="T731" s="197"/>
      <c r="U731" s="197"/>
      <c r="V731" s="197"/>
      <c r="W731" s="197"/>
      <c r="X731" s="197"/>
      <c r="Y731" s="197"/>
      <c r="Z731" s="197"/>
    </row>
    <row r="732" ht="15.75" customHeight="1">
      <c r="A732" s="197"/>
      <c r="B732" s="197"/>
      <c r="C732" s="197"/>
      <c r="D732" s="197"/>
      <c r="E732" s="197"/>
      <c r="F732" s="197"/>
      <c r="G732" s="197"/>
      <c r="H732" s="197"/>
      <c r="I732" s="197"/>
      <c r="J732" s="197"/>
      <c r="K732" s="197"/>
      <c r="L732" s="197"/>
      <c r="M732" s="197"/>
      <c r="N732" s="197"/>
      <c r="O732" s="197"/>
      <c r="P732" s="197"/>
      <c r="Q732" s="197"/>
      <c r="R732" s="197"/>
      <c r="S732" s="197"/>
      <c r="T732" s="197"/>
      <c r="U732" s="197"/>
      <c r="V732" s="197"/>
      <c r="W732" s="197"/>
      <c r="X732" s="197"/>
      <c r="Y732" s="197"/>
      <c r="Z732" s="197"/>
    </row>
    <row r="733" ht="15.75" customHeight="1">
      <c r="A733" s="197"/>
      <c r="B733" s="197"/>
      <c r="C733" s="197"/>
      <c r="D733" s="197"/>
      <c r="E733" s="197"/>
      <c r="F733" s="197"/>
      <c r="G733" s="197"/>
      <c r="H733" s="197"/>
      <c r="I733" s="197"/>
      <c r="J733" s="197"/>
      <c r="K733" s="197"/>
      <c r="L733" s="197"/>
      <c r="M733" s="197"/>
      <c r="N733" s="197"/>
      <c r="O733" s="197"/>
      <c r="P733" s="197"/>
      <c r="Q733" s="197"/>
      <c r="R733" s="197"/>
      <c r="S733" s="197"/>
      <c r="T733" s="197"/>
      <c r="U733" s="197"/>
      <c r="V733" s="197"/>
      <c r="W733" s="197"/>
      <c r="X733" s="197"/>
      <c r="Y733" s="197"/>
      <c r="Z733" s="197"/>
    </row>
    <row r="734" ht="15.75" customHeight="1">
      <c r="A734" s="197"/>
      <c r="B734" s="197"/>
      <c r="C734" s="197"/>
      <c r="D734" s="197"/>
      <c r="E734" s="197"/>
      <c r="F734" s="197"/>
      <c r="G734" s="197"/>
      <c r="H734" s="197"/>
      <c r="I734" s="197"/>
      <c r="J734" s="197"/>
      <c r="K734" s="197"/>
      <c r="L734" s="197"/>
      <c r="M734" s="197"/>
      <c r="N734" s="197"/>
      <c r="O734" s="197"/>
      <c r="P734" s="197"/>
      <c r="Q734" s="197"/>
      <c r="R734" s="197"/>
      <c r="S734" s="197"/>
      <c r="T734" s="197"/>
      <c r="U734" s="197"/>
      <c r="V734" s="197"/>
      <c r="W734" s="197"/>
      <c r="X734" s="197"/>
      <c r="Y734" s="197"/>
      <c r="Z734" s="197"/>
    </row>
    <row r="735" ht="15.75" customHeight="1">
      <c r="A735" s="197"/>
      <c r="B735" s="197"/>
      <c r="C735" s="197"/>
      <c r="D735" s="197"/>
      <c r="E735" s="197"/>
      <c r="F735" s="197"/>
      <c r="G735" s="197"/>
      <c r="H735" s="197"/>
      <c r="I735" s="197"/>
      <c r="J735" s="197"/>
      <c r="K735" s="197"/>
      <c r="L735" s="197"/>
      <c r="M735" s="197"/>
      <c r="N735" s="197"/>
      <c r="O735" s="197"/>
      <c r="P735" s="197"/>
      <c r="Q735" s="197"/>
      <c r="R735" s="197"/>
      <c r="S735" s="197"/>
      <c r="T735" s="197"/>
      <c r="U735" s="197"/>
      <c r="V735" s="197"/>
      <c r="W735" s="197"/>
      <c r="X735" s="197"/>
      <c r="Y735" s="197"/>
      <c r="Z735" s="197"/>
    </row>
    <row r="736" ht="15.75" customHeight="1">
      <c r="A736" s="197"/>
      <c r="B736" s="197"/>
      <c r="C736" s="197"/>
      <c r="D736" s="197"/>
      <c r="E736" s="197"/>
      <c r="F736" s="197"/>
      <c r="G736" s="197"/>
      <c r="H736" s="197"/>
      <c r="I736" s="197"/>
      <c r="J736" s="197"/>
      <c r="K736" s="197"/>
      <c r="L736" s="197"/>
      <c r="M736" s="197"/>
      <c r="N736" s="197"/>
      <c r="O736" s="197"/>
      <c r="P736" s="197"/>
      <c r="Q736" s="197"/>
      <c r="R736" s="197"/>
      <c r="S736" s="197"/>
      <c r="T736" s="197"/>
      <c r="U736" s="197"/>
      <c r="V736" s="197"/>
      <c r="W736" s="197"/>
      <c r="X736" s="197"/>
      <c r="Y736" s="197"/>
      <c r="Z736" s="197"/>
    </row>
    <row r="737" ht="15.75" customHeight="1">
      <c r="A737" s="197"/>
      <c r="B737" s="197"/>
      <c r="C737" s="197"/>
      <c r="D737" s="197"/>
      <c r="E737" s="197"/>
      <c r="F737" s="197"/>
      <c r="G737" s="197"/>
      <c r="H737" s="197"/>
      <c r="I737" s="197"/>
      <c r="J737" s="197"/>
      <c r="K737" s="197"/>
      <c r="L737" s="197"/>
      <c r="M737" s="197"/>
      <c r="N737" s="197"/>
      <c r="O737" s="197"/>
      <c r="P737" s="197"/>
      <c r="Q737" s="197"/>
      <c r="R737" s="197"/>
      <c r="S737" s="197"/>
      <c r="T737" s="197"/>
      <c r="U737" s="197"/>
      <c r="V737" s="197"/>
      <c r="W737" s="197"/>
      <c r="X737" s="197"/>
      <c r="Y737" s="197"/>
      <c r="Z737" s="197"/>
    </row>
    <row r="738" ht="15.75" customHeight="1">
      <c r="A738" s="197"/>
      <c r="B738" s="197"/>
      <c r="C738" s="197"/>
      <c r="D738" s="197"/>
      <c r="E738" s="197"/>
      <c r="F738" s="197"/>
      <c r="G738" s="197"/>
      <c r="H738" s="197"/>
      <c r="I738" s="197"/>
      <c r="J738" s="197"/>
      <c r="K738" s="197"/>
      <c r="L738" s="197"/>
      <c r="M738" s="197"/>
      <c r="N738" s="197"/>
      <c r="O738" s="197"/>
      <c r="P738" s="197"/>
      <c r="Q738" s="197"/>
      <c r="R738" s="197"/>
      <c r="S738" s="197"/>
      <c r="T738" s="197"/>
      <c r="U738" s="197"/>
      <c r="V738" s="197"/>
      <c r="W738" s="197"/>
      <c r="X738" s="197"/>
      <c r="Y738" s="197"/>
      <c r="Z738" s="197"/>
    </row>
    <row r="739" ht="15.75" customHeight="1">
      <c r="A739" s="197"/>
      <c r="B739" s="197"/>
      <c r="C739" s="197"/>
      <c r="D739" s="197"/>
      <c r="E739" s="197"/>
      <c r="F739" s="197"/>
      <c r="G739" s="197"/>
      <c r="H739" s="197"/>
      <c r="I739" s="197"/>
      <c r="J739" s="197"/>
      <c r="K739" s="197"/>
      <c r="L739" s="197"/>
      <c r="M739" s="197"/>
      <c r="N739" s="197"/>
      <c r="O739" s="197"/>
      <c r="P739" s="197"/>
      <c r="Q739" s="197"/>
      <c r="R739" s="197"/>
      <c r="S739" s="197"/>
      <c r="T739" s="197"/>
      <c r="U739" s="197"/>
      <c r="V739" s="197"/>
      <c r="W739" s="197"/>
      <c r="X739" s="197"/>
      <c r="Y739" s="197"/>
      <c r="Z739" s="197"/>
    </row>
    <row r="740" ht="15.75" customHeight="1">
      <c r="A740" s="197"/>
      <c r="B740" s="197"/>
      <c r="C740" s="197"/>
      <c r="D740" s="197"/>
      <c r="E740" s="197"/>
      <c r="F740" s="197"/>
      <c r="G740" s="197"/>
      <c r="H740" s="197"/>
      <c r="I740" s="197"/>
      <c r="J740" s="197"/>
      <c r="K740" s="197"/>
      <c r="L740" s="197"/>
      <c r="M740" s="197"/>
      <c r="N740" s="197"/>
      <c r="O740" s="197"/>
      <c r="P740" s="197"/>
      <c r="Q740" s="197"/>
      <c r="R740" s="197"/>
      <c r="S740" s="197"/>
      <c r="T740" s="197"/>
      <c r="U740" s="197"/>
      <c r="V740" s="197"/>
      <c r="W740" s="197"/>
      <c r="X740" s="197"/>
      <c r="Y740" s="197"/>
      <c r="Z740" s="197"/>
    </row>
    <row r="741" ht="15.75" customHeight="1">
      <c r="A741" s="197"/>
      <c r="B741" s="197"/>
      <c r="C741" s="197"/>
      <c r="D741" s="197"/>
      <c r="E741" s="197"/>
      <c r="F741" s="197"/>
      <c r="G741" s="197"/>
      <c r="H741" s="197"/>
      <c r="I741" s="197"/>
      <c r="J741" s="197"/>
      <c r="K741" s="197"/>
      <c r="L741" s="197"/>
      <c r="M741" s="197"/>
      <c r="N741" s="197"/>
      <c r="O741" s="197"/>
      <c r="P741" s="197"/>
      <c r="Q741" s="197"/>
      <c r="R741" s="197"/>
      <c r="S741" s="197"/>
      <c r="T741" s="197"/>
      <c r="U741" s="197"/>
      <c r="V741" s="197"/>
      <c r="W741" s="197"/>
      <c r="X741" s="197"/>
      <c r="Y741" s="197"/>
      <c r="Z741" s="197"/>
    </row>
    <row r="742" ht="15.75" customHeight="1">
      <c r="A742" s="197"/>
      <c r="B742" s="197"/>
      <c r="C742" s="197"/>
      <c r="D742" s="197"/>
      <c r="E742" s="197"/>
      <c r="F742" s="197"/>
      <c r="G742" s="197"/>
      <c r="H742" s="197"/>
      <c r="I742" s="197"/>
      <c r="J742" s="197"/>
      <c r="K742" s="197"/>
      <c r="L742" s="197"/>
      <c r="M742" s="197"/>
      <c r="N742" s="197"/>
      <c r="O742" s="197"/>
      <c r="P742" s="197"/>
      <c r="Q742" s="197"/>
      <c r="R742" s="197"/>
      <c r="S742" s="197"/>
      <c r="T742" s="197"/>
      <c r="U742" s="197"/>
      <c r="V742" s="197"/>
      <c r="W742" s="197"/>
      <c r="X742" s="197"/>
      <c r="Y742" s="197"/>
      <c r="Z742" s="197"/>
    </row>
    <row r="743" ht="15.75" customHeight="1">
      <c r="A743" s="197"/>
      <c r="B743" s="197"/>
      <c r="C743" s="197"/>
      <c r="D743" s="197"/>
      <c r="E743" s="197"/>
      <c r="F743" s="197"/>
      <c r="G743" s="197"/>
      <c r="H743" s="197"/>
      <c r="I743" s="197"/>
      <c r="J743" s="197"/>
      <c r="K743" s="197"/>
      <c r="L743" s="197"/>
      <c r="M743" s="197"/>
      <c r="N743" s="197"/>
      <c r="O743" s="197"/>
      <c r="P743" s="197"/>
      <c r="Q743" s="197"/>
      <c r="R743" s="197"/>
      <c r="S743" s="197"/>
      <c r="T743" s="197"/>
      <c r="U743" s="197"/>
      <c r="V743" s="197"/>
      <c r="W743" s="197"/>
      <c r="X743" s="197"/>
      <c r="Y743" s="197"/>
      <c r="Z743" s="197"/>
    </row>
    <row r="744" ht="15.75" customHeight="1">
      <c r="A744" s="197"/>
      <c r="B744" s="197"/>
      <c r="C744" s="197"/>
      <c r="D744" s="197"/>
      <c r="E744" s="197"/>
      <c r="F744" s="197"/>
      <c r="G744" s="197"/>
      <c r="H744" s="197"/>
      <c r="I744" s="197"/>
      <c r="J744" s="197"/>
      <c r="K744" s="197"/>
      <c r="L744" s="197"/>
      <c r="M744" s="197"/>
      <c r="N744" s="197"/>
      <c r="O744" s="197"/>
      <c r="P744" s="197"/>
      <c r="Q744" s="197"/>
      <c r="R744" s="197"/>
      <c r="S744" s="197"/>
      <c r="T744" s="197"/>
      <c r="U744" s="197"/>
      <c r="V744" s="197"/>
      <c r="W744" s="197"/>
      <c r="X744" s="197"/>
      <c r="Y744" s="197"/>
      <c r="Z744" s="197"/>
    </row>
    <row r="745" ht="15.75" customHeight="1">
      <c r="A745" s="197"/>
      <c r="B745" s="197"/>
      <c r="C745" s="197"/>
      <c r="D745" s="197"/>
      <c r="E745" s="197"/>
      <c r="F745" s="197"/>
      <c r="G745" s="197"/>
      <c r="H745" s="197"/>
      <c r="I745" s="197"/>
      <c r="J745" s="197"/>
      <c r="K745" s="197"/>
      <c r="L745" s="197"/>
      <c r="M745" s="197"/>
      <c r="N745" s="197"/>
      <c r="O745" s="197"/>
      <c r="P745" s="197"/>
      <c r="Q745" s="197"/>
      <c r="R745" s="197"/>
      <c r="S745" s="197"/>
      <c r="T745" s="197"/>
      <c r="U745" s="197"/>
      <c r="V745" s="197"/>
      <c r="W745" s="197"/>
      <c r="X745" s="197"/>
      <c r="Y745" s="197"/>
      <c r="Z745" s="197"/>
    </row>
    <row r="746" ht="15.75" customHeight="1">
      <c r="A746" s="197"/>
      <c r="B746" s="197"/>
      <c r="C746" s="197"/>
      <c r="D746" s="197"/>
      <c r="E746" s="197"/>
      <c r="F746" s="197"/>
      <c r="G746" s="197"/>
      <c r="H746" s="197"/>
      <c r="I746" s="197"/>
      <c r="J746" s="197"/>
      <c r="K746" s="197"/>
      <c r="L746" s="197"/>
      <c r="M746" s="197"/>
      <c r="N746" s="197"/>
      <c r="O746" s="197"/>
      <c r="P746" s="197"/>
      <c r="Q746" s="197"/>
      <c r="R746" s="197"/>
      <c r="S746" s="197"/>
      <c r="T746" s="197"/>
      <c r="U746" s="197"/>
      <c r="V746" s="197"/>
      <c r="W746" s="197"/>
      <c r="X746" s="197"/>
      <c r="Y746" s="197"/>
      <c r="Z746" s="197"/>
    </row>
    <row r="747" ht="15.75" customHeight="1">
      <c r="A747" s="197"/>
      <c r="B747" s="197"/>
      <c r="C747" s="197"/>
      <c r="D747" s="197"/>
      <c r="E747" s="197"/>
      <c r="F747" s="197"/>
      <c r="G747" s="197"/>
      <c r="H747" s="197"/>
      <c r="I747" s="197"/>
      <c r="J747" s="197"/>
      <c r="K747" s="197"/>
      <c r="L747" s="197"/>
      <c r="M747" s="197"/>
      <c r="N747" s="197"/>
      <c r="O747" s="197"/>
      <c r="P747" s="197"/>
      <c r="Q747" s="197"/>
      <c r="R747" s="197"/>
      <c r="S747" s="197"/>
      <c r="T747" s="197"/>
      <c r="U747" s="197"/>
      <c r="V747" s="197"/>
      <c r="W747" s="197"/>
      <c r="X747" s="197"/>
      <c r="Y747" s="197"/>
      <c r="Z747" s="197"/>
    </row>
    <row r="748" ht="15.75" customHeight="1">
      <c r="A748" s="197"/>
      <c r="B748" s="197"/>
      <c r="C748" s="197"/>
      <c r="D748" s="197"/>
      <c r="E748" s="197"/>
      <c r="F748" s="197"/>
      <c r="G748" s="197"/>
      <c r="H748" s="197"/>
      <c r="I748" s="197"/>
      <c r="J748" s="197"/>
      <c r="K748" s="197"/>
      <c r="L748" s="197"/>
      <c r="M748" s="197"/>
      <c r="N748" s="197"/>
      <c r="O748" s="197"/>
      <c r="P748" s="197"/>
      <c r="Q748" s="197"/>
      <c r="R748" s="197"/>
      <c r="S748" s="197"/>
      <c r="T748" s="197"/>
      <c r="U748" s="197"/>
      <c r="V748" s="197"/>
      <c r="W748" s="197"/>
      <c r="X748" s="197"/>
      <c r="Y748" s="197"/>
      <c r="Z748" s="197"/>
    </row>
    <row r="749" ht="15.75" customHeight="1">
      <c r="A749" s="197"/>
      <c r="B749" s="197"/>
      <c r="C749" s="197"/>
      <c r="D749" s="197"/>
      <c r="E749" s="197"/>
      <c r="F749" s="197"/>
      <c r="G749" s="197"/>
      <c r="H749" s="197"/>
      <c r="I749" s="197"/>
      <c r="J749" s="197"/>
      <c r="K749" s="197"/>
      <c r="L749" s="197"/>
      <c r="M749" s="197"/>
      <c r="N749" s="197"/>
      <c r="O749" s="197"/>
      <c r="P749" s="197"/>
      <c r="Q749" s="197"/>
      <c r="R749" s="197"/>
      <c r="S749" s="197"/>
      <c r="T749" s="197"/>
      <c r="U749" s="197"/>
      <c r="V749" s="197"/>
      <c r="W749" s="197"/>
      <c r="X749" s="197"/>
      <c r="Y749" s="197"/>
      <c r="Z749" s="197"/>
    </row>
    <row r="750" ht="15.75" customHeight="1">
      <c r="A750" s="197"/>
      <c r="B750" s="197"/>
      <c r="C750" s="197"/>
      <c r="D750" s="197"/>
      <c r="E750" s="197"/>
      <c r="F750" s="197"/>
      <c r="G750" s="197"/>
      <c r="H750" s="197"/>
      <c r="I750" s="197"/>
      <c r="J750" s="197"/>
      <c r="K750" s="197"/>
      <c r="L750" s="197"/>
      <c r="M750" s="197"/>
      <c r="N750" s="197"/>
      <c r="O750" s="197"/>
      <c r="P750" s="197"/>
      <c r="Q750" s="197"/>
      <c r="R750" s="197"/>
      <c r="S750" s="197"/>
      <c r="T750" s="197"/>
      <c r="U750" s="197"/>
      <c r="V750" s="197"/>
      <c r="W750" s="197"/>
      <c r="X750" s="197"/>
      <c r="Y750" s="197"/>
      <c r="Z750" s="197"/>
    </row>
    <row r="751" ht="15.75" customHeight="1">
      <c r="A751" s="197"/>
      <c r="B751" s="197"/>
      <c r="C751" s="197"/>
      <c r="D751" s="197"/>
      <c r="E751" s="197"/>
      <c r="F751" s="197"/>
      <c r="G751" s="197"/>
      <c r="H751" s="197"/>
      <c r="I751" s="197"/>
      <c r="J751" s="197"/>
      <c r="K751" s="197"/>
      <c r="L751" s="197"/>
      <c r="M751" s="197"/>
      <c r="N751" s="197"/>
      <c r="O751" s="197"/>
      <c r="P751" s="197"/>
      <c r="Q751" s="197"/>
      <c r="R751" s="197"/>
      <c r="S751" s="197"/>
      <c r="T751" s="197"/>
      <c r="U751" s="197"/>
      <c r="V751" s="197"/>
      <c r="W751" s="197"/>
      <c r="X751" s="197"/>
      <c r="Y751" s="197"/>
      <c r="Z751" s="197"/>
    </row>
    <row r="752" ht="15.75" customHeight="1">
      <c r="A752" s="197"/>
      <c r="B752" s="197"/>
      <c r="C752" s="197"/>
      <c r="D752" s="197"/>
      <c r="E752" s="197"/>
      <c r="F752" s="197"/>
      <c r="G752" s="197"/>
      <c r="H752" s="197"/>
      <c r="I752" s="197"/>
      <c r="J752" s="197"/>
      <c r="K752" s="197"/>
      <c r="L752" s="197"/>
      <c r="M752" s="197"/>
      <c r="N752" s="197"/>
      <c r="O752" s="197"/>
      <c r="P752" s="197"/>
      <c r="Q752" s="197"/>
      <c r="R752" s="197"/>
      <c r="S752" s="197"/>
      <c r="T752" s="197"/>
      <c r="U752" s="197"/>
      <c r="V752" s="197"/>
      <c r="W752" s="197"/>
      <c r="X752" s="197"/>
      <c r="Y752" s="197"/>
      <c r="Z752" s="197"/>
    </row>
    <row r="753" ht="15.75" customHeight="1">
      <c r="A753" s="197"/>
      <c r="B753" s="197"/>
      <c r="C753" s="197"/>
      <c r="D753" s="197"/>
      <c r="E753" s="197"/>
      <c r="F753" s="197"/>
      <c r="G753" s="197"/>
      <c r="H753" s="197"/>
      <c r="I753" s="197"/>
      <c r="J753" s="197"/>
      <c r="K753" s="197"/>
      <c r="L753" s="197"/>
      <c r="M753" s="197"/>
      <c r="N753" s="197"/>
      <c r="O753" s="197"/>
      <c r="P753" s="197"/>
      <c r="Q753" s="197"/>
      <c r="R753" s="197"/>
      <c r="S753" s="197"/>
      <c r="T753" s="197"/>
      <c r="U753" s="197"/>
      <c r="V753" s="197"/>
      <c r="W753" s="197"/>
      <c r="X753" s="197"/>
      <c r="Y753" s="197"/>
      <c r="Z753" s="197"/>
    </row>
    <row r="754" ht="15.75" customHeight="1">
      <c r="A754" s="197"/>
      <c r="B754" s="197"/>
      <c r="C754" s="197"/>
      <c r="D754" s="197"/>
      <c r="E754" s="197"/>
      <c r="F754" s="197"/>
      <c r="G754" s="197"/>
      <c r="H754" s="197"/>
      <c r="I754" s="197"/>
      <c r="J754" s="197"/>
      <c r="K754" s="197"/>
      <c r="L754" s="197"/>
      <c r="M754" s="197"/>
      <c r="N754" s="197"/>
      <c r="O754" s="197"/>
      <c r="P754" s="197"/>
      <c r="Q754" s="197"/>
      <c r="R754" s="197"/>
      <c r="S754" s="197"/>
      <c r="T754" s="197"/>
      <c r="U754" s="197"/>
      <c r="V754" s="197"/>
      <c r="W754" s="197"/>
      <c r="X754" s="197"/>
      <c r="Y754" s="197"/>
      <c r="Z754" s="197"/>
    </row>
    <row r="755" ht="15.75" customHeight="1">
      <c r="A755" s="197"/>
      <c r="B755" s="197"/>
      <c r="C755" s="197"/>
      <c r="D755" s="197"/>
      <c r="E755" s="197"/>
      <c r="F755" s="197"/>
      <c r="G755" s="197"/>
      <c r="H755" s="197"/>
      <c r="I755" s="197"/>
      <c r="J755" s="197"/>
      <c r="K755" s="197"/>
      <c r="L755" s="197"/>
      <c r="M755" s="197"/>
      <c r="N755" s="197"/>
      <c r="O755" s="197"/>
      <c r="P755" s="197"/>
      <c r="Q755" s="197"/>
      <c r="R755" s="197"/>
      <c r="S755" s="197"/>
      <c r="T755" s="197"/>
      <c r="U755" s="197"/>
      <c r="V755" s="197"/>
      <c r="W755" s="197"/>
      <c r="X755" s="197"/>
      <c r="Y755" s="197"/>
      <c r="Z755" s="197"/>
    </row>
    <row r="756" ht="15.75" customHeight="1">
      <c r="A756" s="197"/>
      <c r="B756" s="197"/>
      <c r="C756" s="197"/>
      <c r="D756" s="197"/>
      <c r="E756" s="197"/>
      <c r="F756" s="197"/>
      <c r="G756" s="197"/>
      <c r="H756" s="197"/>
      <c r="I756" s="197"/>
      <c r="J756" s="197"/>
      <c r="K756" s="197"/>
      <c r="L756" s="197"/>
      <c r="M756" s="197"/>
      <c r="N756" s="197"/>
      <c r="O756" s="197"/>
      <c r="P756" s="197"/>
      <c r="Q756" s="197"/>
      <c r="R756" s="197"/>
      <c r="S756" s="197"/>
      <c r="T756" s="197"/>
      <c r="U756" s="197"/>
      <c r="V756" s="197"/>
      <c r="W756" s="197"/>
      <c r="X756" s="197"/>
      <c r="Y756" s="197"/>
      <c r="Z756" s="197"/>
    </row>
    <row r="757" ht="15.75" customHeight="1">
      <c r="A757" s="197"/>
      <c r="B757" s="197"/>
      <c r="C757" s="197"/>
      <c r="D757" s="197"/>
      <c r="E757" s="197"/>
      <c r="F757" s="197"/>
      <c r="G757" s="197"/>
      <c r="H757" s="197"/>
      <c r="I757" s="197"/>
      <c r="J757" s="197"/>
      <c r="K757" s="197"/>
      <c r="L757" s="197"/>
      <c r="M757" s="197"/>
      <c r="N757" s="197"/>
      <c r="O757" s="197"/>
      <c r="P757" s="197"/>
      <c r="Q757" s="197"/>
      <c r="R757" s="197"/>
      <c r="S757" s="197"/>
      <c r="T757" s="197"/>
      <c r="U757" s="197"/>
      <c r="V757" s="197"/>
      <c r="W757" s="197"/>
      <c r="X757" s="197"/>
      <c r="Y757" s="197"/>
      <c r="Z757" s="197"/>
    </row>
    <row r="758" ht="15.75" customHeight="1">
      <c r="A758" s="197"/>
      <c r="B758" s="197"/>
      <c r="C758" s="197"/>
      <c r="D758" s="197"/>
      <c r="E758" s="197"/>
      <c r="F758" s="197"/>
      <c r="G758" s="197"/>
      <c r="H758" s="197"/>
      <c r="I758" s="197"/>
      <c r="J758" s="197"/>
      <c r="K758" s="197"/>
      <c r="L758" s="197"/>
      <c r="M758" s="197"/>
      <c r="N758" s="197"/>
      <c r="O758" s="197"/>
      <c r="P758" s="197"/>
      <c r="Q758" s="197"/>
      <c r="R758" s="197"/>
      <c r="S758" s="197"/>
      <c r="T758" s="197"/>
      <c r="U758" s="197"/>
      <c r="V758" s="197"/>
      <c r="W758" s="197"/>
      <c r="X758" s="197"/>
      <c r="Y758" s="197"/>
      <c r="Z758" s="197"/>
    </row>
    <row r="759" ht="15.75" customHeight="1">
      <c r="A759" s="197"/>
      <c r="B759" s="197"/>
      <c r="C759" s="197"/>
      <c r="D759" s="197"/>
      <c r="E759" s="197"/>
      <c r="F759" s="197"/>
      <c r="G759" s="197"/>
      <c r="H759" s="197"/>
      <c r="I759" s="197"/>
      <c r="J759" s="197"/>
      <c r="K759" s="197"/>
      <c r="L759" s="197"/>
      <c r="M759" s="197"/>
      <c r="N759" s="197"/>
      <c r="O759" s="197"/>
      <c r="P759" s="197"/>
      <c r="Q759" s="197"/>
      <c r="R759" s="197"/>
      <c r="S759" s="197"/>
      <c r="T759" s="197"/>
      <c r="U759" s="197"/>
      <c r="V759" s="197"/>
      <c r="W759" s="197"/>
      <c r="X759" s="197"/>
      <c r="Y759" s="197"/>
      <c r="Z759" s="197"/>
    </row>
    <row r="760" ht="15.75" customHeight="1">
      <c r="A760" s="197"/>
      <c r="B760" s="197"/>
      <c r="C760" s="197"/>
      <c r="D760" s="197"/>
      <c r="E760" s="197"/>
      <c r="F760" s="197"/>
      <c r="G760" s="197"/>
      <c r="H760" s="197"/>
      <c r="I760" s="197"/>
      <c r="J760" s="197"/>
      <c r="K760" s="197"/>
      <c r="L760" s="197"/>
      <c r="M760" s="197"/>
      <c r="N760" s="197"/>
      <c r="O760" s="197"/>
      <c r="P760" s="197"/>
      <c r="Q760" s="197"/>
      <c r="R760" s="197"/>
      <c r="S760" s="197"/>
      <c r="T760" s="197"/>
      <c r="U760" s="197"/>
      <c r="V760" s="197"/>
      <c r="W760" s="197"/>
      <c r="X760" s="197"/>
      <c r="Y760" s="197"/>
      <c r="Z760" s="197"/>
    </row>
    <row r="761" ht="15.75" customHeight="1">
      <c r="A761" s="197"/>
      <c r="B761" s="197"/>
      <c r="C761" s="197"/>
      <c r="D761" s="197"/>
      <c r="E761" s="197"/>
      <c r="F761" s="197"/>
      <c r="G761" s="197"/>
      <c r="H761" s="197"/>
      <c r="I761" s="197"/>
      <c r="J761" s="197"/>
      <c r="K761" s="197"/>
      <c r="L761" s="197"/>
      <c r="M761" s="197"/>
      <c r="N761" s="197"/>
      <c r="O761" s="197"/>
      <c r="P761" s="197"/>
      <c r="Q761" s="197"/>
      <c r="R761" s="197"/>
      <c r="S761" s="197"/>
      <c r="T761" s="197"/>
      <c r="U761" s="197"/>
      <c r="V761" s="197"/>
      <c r="W761" s="197"/>
      <c r="X761" s="197"/>
      <c r="Y761" s="197"/>
      <c r="Z761" s="197"/>
    </row>
    <row r="762" ht="15.75" customHeight="1">
      <c r="A762" s="197"/>
      <c r="B762" s="197"/>
      <c r="C762" s="197"/>
      <c r="D762" s="197"/>
      <c r="E762" s="197"/>
      <c r="F762" s="197"/>
      <c r="G762" s="197"/>
      <c r="H762" s="197"/>
      <c r="I762" s="197"/>
      <c r="J762" s="197"/>
      <c r="K762" s="197"/>
      <c r="L762" s="197"/>
      <c r="M762" s="197"/>
      <c r="N762" s="197"/>
      <c r="O762" s="197"/>
      <c r="P762" s="197"/>
      <c r="Q762" s="197"/>
      <c r="R762" s="197"/>
      <c r="S762" s="197"/>
      <c r="T762" s="197"/>
      <c r="U762" s="197"/>
      <c r="V762" s="197"/>
      <c r="W762" s="197"/>
      <c r="X762" s="197"/>
      <c r="Y762" s="197"/>
      <c r="Z762" s="197"/>
    </row>
    <row r="763" ht="15.75" customHeight="1">
      <c r="A763" s="197"/>
      <c r="B763" s="197"/>
      <c r="C763" s="197"/>
      <c r="D763" s="197"/>
      <c r="E763" s="197"/>
      <c r="F763" s="197"/>
      <c r="G763" s="197"/>
      <c r="H763" s="197"/>
      <c r="I763" s="197"/>
      <c r="J763" s="197"/>
      <c r="K763" s="197"/>
      <c r="L763" s="197"/>
      <c r="M763" s="197"/>
      <c r="N763" s="197"/>
      <c r="O763" s="197"/>
      <c r="P763" s="197"/>
      <c r="Q763" s="197"/>
      <c r="R763" s="197"/>
      <c r="S763" s="197"/>
      <c r="T763" s="197"/>
      <c r="U763" s="197"/>
      <c r="V763" s="197"/>
      <c r="W763" s="197"/>
      <c r="X763" s="197"/>
      <c r="Y763" s="197"/>
      <c r="Z763" s="197"/>
    </row>
    <row r="764" ht="15.75" customHeight="1">
      <c r="A764" s="197"/>
      <c r="B764" s="197"/>
      <c r="C764" s="197"/>
      <c r="D764" s="197"/>
      <c r="E764" s="197"/>
      <c r="F764" s="197"/>
      <c r="G764" s="197"/>
      <c r="H764" s="197"/>
      <c r="I764" s="197"/>
      <c r="J764" s="197"/>
      <c r="K764" s="197"/>
      <c r="L764" s="197"/>
      <c r="M764" s="197"/>
      <c r="N764" s="197"/>
      <c r="O764" s="197"/>
      <c r="P764" s="197"/>
      <c r="Q764" s="197"/>
      <c r="R764" s="197"/>
      <c r="S764" s="197"/>
      <c r="T764" s="197"/>
      <c r="U764" s="197"/>
      <c r="V764" s="197"/>
      <c r="W764" s="197"/>
      <c r="X764" s="197"/>
      <c r="Y764" s="197"/>
      <c r="Z764" s="197"/>
    </row>
    <row r="765" ht="15.75" customHeight="1">
      <c r="A765" s="197"/>
      <c r="B765" s="197"/>
      <c r="C765" s="197"/>
      <c r="D765" s="197"/>
      <c r="E765" s="197"/>
      <c r="F765" s="197"/>
      <c r="G765" s="197"/>
      <c r="H765" s="197"/>
      <c r="I765" s="197"/>
      <c r="J765" s="197"/>
      <c r="K765" s="197"/>
      <c r="L765" s="197"/>
      <c r="M765" s="197"/>
      <c r="N765" s="197"/>
      <c r="O765" s="197"/>
      <c r="P765" s="197"/>
      <c r="Q765" s="197"/>
      <c r="R765" s="197"/>
      <c r="S765" s="197"/>
      <c r="T765" s="197"/>
      <c r="U765" s="197"/>
      <c r="V765" s="197"/>
      <c r="W765" s="197"/>
      <c r="X765" s="197"/>
      <c r="Y765" s="197"/>
      <c r="Z765" s="197"/>
    </row>
    <row r="766" ht="15.75" customHeight="1">
      <c r="A766" s="197"/>
      <c r="B766" s="197"/>
      <c r="C766" s="197"/>
      <c r="D766" s="197"/>
      <c r="E766" s="197"/>
      <c r="F766" s="197"/>
      <c r="G766" s="197"/>
      <c r="H766" s="197"/>
      <c r="I766" s="197"/>
      <c r="J766" s="197"/>
      <c r="K766" s="197"/>
      <c r="L766" s="197"/>
      <c r="M766" s="197"/>
      <c r="N766" s="197"/>
      <c r="O766" s="197"/>
      <c r="P766" s="197"/>
      <c r="Q766" s="197"/>
      <c r="R766" s="197"/>
      <c r="S766" s="197"/>
      <c r="T766" s="197"/>
      <c r="U766" s="197"/>
      <c r="V766" s="197"/>
      <c r="W766" s="197"/>
      <c r="X766" s="197"/>
      <c r="Y766" s="197"/>
      <c r="Z766" s="197"/>
    </row>
    <row r="767" ht="15.75" customHeight="1">
      <c r="A767" s="197"/>
      <c r="B767" s="197"/>
      <c r="C767" s="197"/>
      <c r="D767" s="197"/>
      <c r="E767" s="197"/>
      <c r="F767" s="197"/>
      <c r="G767" s="197"/>
      <c r="H767" s="197"/>
      <c r="I767" s="197"/>
      <c r="J767" s="197"/>
      <c r="K767" s="197"/>
      <c r="L767" s="197"/>
      <c r="M767" s="197"/>
      <c r="N767" s="197"/>
      <c r="O767" s="197"/>
      <c r="P767" s="197"/>
      <c r="Q767" s="197"/>
      <c r="R767" s="197"/>
      <c r="S767" s="197"/>
      <c r="T767" s="197"/>
      <c r="U767" s="197"/>
      <c r="V767" s="197"/>
      <c r="W767" s="197"/>
      <c r="X767" s="197"/>
      <c r="Y767" s="197"/>
      <c r="Z767" s="197"/>
    </row>
    <row r="768" ht="15.75" customHeight="1">
      <c r="A768" s="197"/>
      <c r="B768" s="197"/>
      <c r="C768" s="197"/>
      <c r="D768" s="197"/>
      <c r="E768" s="197"/>
      <c r="F768" s="197"/>
      <c r="G768" s="197"/>
      <c r="H768" s="197"/>
      <c r="I768" s="197"/>
      <c r="J768" s="197"/>
      <c r="K768" s="197"/>
      <c r="L768" s="197"/>
      <c r="M768" s="197"/>
      <c r="N768" s="197"/>
      <c r="O768" s="197"/>
      <c r="P768" s="197"/>
      <c r="Q768" s="197"/>
      <c r="R768" s="197"/>
      <c r="S768" s="197"/>
      <c r="T768" s="197"/>
      <c r="U768" s="197"/>
      <c r="V768" s="197"/>
      <c r="W768" s="197"/>
      <c r="X768" s="197"/>
      <c r="Y768" s="197"/>
      <c r="Z768" s="197"/>
    </row>
    <row r="769" ht="15.75" customHeight="1">
      <c r="A769" s="197"/>
      <c r="B769" s="197"/>
      <c r="C769" s="197"/>
      <c r="D769" s="197"/>
      <c r="E769" s="197"/>
      <c r="F769" s="197"/>
      <c r="G769" s="197"/>
      <c r="H769" s="197"/>
      <c r="I769" s="197"/>
      <c r="J769" s="197"/>
      <c r="K769" s="197"/>
      <c r="L769" s="197"/>
      <c r="M769" s="197"/>
      <c r="N769" s="197"/>
      <c r="O769" s="197"/>
      <c r="P769" s="197"/>
      <c r="Q769" s="197"/>
      <c r="R769" s="197"/>
      <c r="S769" s="197"/>
      <c r="T769" s="197"/>
      <c r="U769" s="197"/>
      <c r="V769" s="197"/>
      <c r="W769" s="197"/>
      <c r="X769" s="197"/>
      <c r="Y769" s="197"/>
      <c r="Z769" s="197"/>
    </row>
    <row r="770" ht="15.75" customHeight="1">
      <c r="A770" s="197"/>
      <c r="B770" s="197"/>
      <c r="C770" s="197"/>
      <c r="D770" s="197"/>
      <c r="E770" s="197"/>
      <c r="F770" s="197"/>
      <c r="G770" s="197"/>
      <c r="H770" s="197"/>
      <c r="I770" s="197"/>
      <c r="J770" s="197"/>
      <c r="K770" s="197"/>
      <c r="L770" s="197"/>
      <c r="M770" s="197"/>
      <c r="N770" s="197"/>
      <c r="O770" s="197"/>
      <c r="P770" s="197"/>
      <c r="Q770" s="197"/>
      <c r="R770" s="197"/>
      <c r="S770" s="197"/>
      <c r="T770" s="197"/>
      <c r="U770" s="197"/>
      <c r="V770" s="197"/>
      <c r="W770" s="197"/>
      <c r="X770" s="197"/>
      <c r="Y770" s="197"/>
      <c r="Z770" s="197"/>
    </row>
    <row r="771" ht="15.75" customHeight="1">
      <c r="A771" s="197"/>
      <c r="B771" s="197"/>
      <c r="C771" s="197"/>
      <c r="D771" s="197"/>
      <c r="E771" s="197"/>
      <c r="F771" s="197"/>
      <c r="G771" s="197"/>
      <c r="H771" s="197"/>
      <c r="I771" s="197"/>
      <c r="J771" s="197"/>
      <c r="K771" s="197"/>
      <c r="L771" s="197"/>
      <c r="M771" s="197"/>
      <c r="N771" s="197"/>
      <c r="O771" s="197"/>
      <c r="P771" s="197"/>
      <c r="Q771" s="197"/>
      <c r="R771" s="197"/>
      <c r="S771" s="197"/>
      <c r="T771" s="197"/>
      <c r="U771" s="197"/>
      <c r="V771" s="197"/>
      <c r="W771" s="197"/>
      <c r="X771" s="197"/>
      <c r="Y771" s="197"/>
      <c r="Z771" s="197"/>
    </row>
    <row r="772" ht="15.75" customHeight="1">
      <c r="A772" s="197"/>
      <c r="B772" s="197"/>
      <c r="C772" s="197"/>
      <c r="D772" s="197"/>
      <c r="E772" s="197"/>
      <c r="F772" s="197"/>
      <c r="G772" s="197"/>
      <c r="H772" s="197"/>
      <c r="I772" s="197"/>
      <c r="J772" s="197"/>
      <c r="K772" s="197"/>
      <c r="L772" s="197"/>
      <c r="M772" s="197"/>
      <c r="N772" s="197"/>
      <c r="O772" s="197"/>
      <c r="P772" s="197"/>
      <c r="Q772" s="197"/>
      <c r="R772" s="197"/>
      <c r="S772" s="197"/>
      <c r="T772" s="197"/>
      <c r="U772" s="197"/>
      <c r="V772" s="197"/>
      <c r="W772" s="197"/>
      <c r="X772" s="197"/>
      <c r="Y772" s="197"/>
      <c r="Z772" s="197"/>
    </row>
    <row r="773" ht="15.75" customHeight="1">
      <c r="A773" s="197"/>
      <c r="B773" s="197"/>
      <c r="C773" s="197"/>
      <c r="D773" s="197"/>
      <c r="E773" s="197"/>
      <c r="F773" s="197"/>
      <c r="G773" s="197"/>
      <c r="H773" s="197"/>
      <c r="I773" s="197"/>
      <c r="J773" s="197"/>
      <c r="K773" s="197"/>
      <c r="L773" s="197"/>
      <c r="M773" s="197"/>
      <c r="N773" s="197"/>
      <c r="O773" s="197"/>
      <c r="P773" s="197"/>
      <c r="Q773" s="197"/>
      <c r="R773" s="197"/>
      <c r="S773" s="197"/>
      <c r="T773" s="197"/>
      <c r="U773" s="197"/>
      <c r="V773" s="197"/>
      <c r="W773" s="197"/>
      <c r="X773" s="197"/>
      <c r="Y773" s="197"/>
      <c r="Z773" s="197"/>
    </row>
    <row r="774" ht="15.75" customHeight="1">
      <c r="A774" s="197"/>
      <c r="B774" s="197"/>
      <c r="C774" s="197"/>
      <c r="D774" s="197"/>
      <c r="E774" s="197"/>
      <c r="F774" s="197"/>
      <c r="G774" s="197"/>
      <c r="H774" s="197"/>
      <c r="I774" s="197"/>
      <c r="J774" s="197"/>
      <c r="K774" s="197"/>
      <c r="L774" s="197"/>
      <c r="M774" s="197"/>
      <c r="N774" s="197"/>
      <c r="O774" s="197"/>
      <c r="P774" s="197"/>
      <c r="Q774" s="197"/>
      <c r="R774" s="197"/>
      <c r="S774" s="197"/>
      <c r="T774" s="197"/>
      <c r="U774" s="197"/>
      <c r="V774" s="197"/>
      <c r="W774" s="197"/>
      <c r="X774" s="197"/>
      <c r="Y774" s="197"/>
      <c r="Z774" s="197"/>
    </row>
    <row r="775" ht="15.75" customHeight="1">
      <c r="A775" s="197"/>
      <c r="B775" s="197"/>
      <c r="C775" s="197"/>
      <c r="D775" s="197"/>
      <c r="E775" s="197"/>
      <c r="F775" s="197"/>
      <c r="G775" s="197"/>
      <c r="H775" s="197"/>
      <c r="I775" s="197"/>
      <c r="J775" s="197"/>
      <c r="K775" s="197"/>
      <c r="L775" s="197"/>
      <c r="M775" s="197"/>
      <c r="N775" s="197"/>
      <c r="O775" s="197"/>
      <c r="P775" s="197"/>
      <c r="Q775" s="197"/>
      <c r="R775" s="197"/>
      <c r="S775" s="197"/>
      <c r="T775" s="197"/>
      <c r="U775" s="197"/>
      <c r="V775" s="197"/>
      <c r="W775" s="197"/>
      <c r="X775" s="197"/>
      <c r="Y775" s="197"/>
      <c r="Z775" s="197"/>
    </row>
    <row r="776" ht="15.75" customHeight="1">
      <c r="A776" s="197"/>
      <c r="B776" s="197"/>
      <c r="C776" s="197"/>
      <c r="D776" s="197"/>
      <c r="E776" s="197"/>
      <c r="F776" s="197"/>
      <c r="G776" s="197"/>
      <c r="H776" s="197"/>
      <c r="I776" s="197"/>
      <c r="J776" s="197"/>
      <c r="K776" s="197"/>
      <c r="L776" s="197"/>
      <c r="M776" s="197"/>
      <c r="N776" s="197"/>
      <c r="O776" s="197"/>
      <c r="P776" s="197"/>
      <c r="Q776" s="197"/>
      <c r="R776" s="197"/>
      <c r="S776" s="197"/>
      <c r="T776" s="197"/>
      <c r="U776" s="197"/>
      <c r="V776" s="197"/>
      <c r="W776" s="197"/>
      <c r="X776" s="197"/>
      <c r="Y776" s="197"/>
      <c r="Z776" s="197"/>
    </row>
    <row r="777" ht="15.75" customHeight="1">
      <c r="A777" s="197"/>
      <c r="B777" s="197"/>
      <c r="C777" s="197"/>
      <c r="D777" s="197"/>
      <c r="E777" s="197"/>
      <c r="F777" s="197"/>
      <c r="G777" s="197"/>
      <c r="H777" s="197"/>
      <c r="I777" s="197"/>
      <c r="J777" s="197"/>
      <c r="K777" s="197"/>
      <c r="L777" s="197"/>
      <c r="M777" s="197"/>
      <c r="N777" s="197"/>
      <c r="O777" s="197"/>
      <c r="P777" s="197"/>
      <c r="Q777" s="197"/>
      <c r="R777" s="197"/>
      <c r="S777" s="197"/>
      <c r="T777" s="197"/>
      <c r="U777" s="197"/>
      <c r="V777" s="197"/>
      <c r="W777" s="197"/>
      <c r="X777" s="197"/>
      <c r="Y777" s="197"/>
      <c r="Z777" s="197"/>
    </row>
    <row r="778" ht="15.75" customHeight="1">
      <c r="A778" s="197"/>
      <c r="B778" s="197"/>
      <c r="C778" s="197"/>
      <c r="D778" s="197"/>
      <c r="E778" s="197"/>
      <c r="F778" s="197"/>
      <c r="G778" s="197"/>
      <c r="H778" s="197"/>
      <c r="I778" s="197"/>
      <c r="J778" s="197"/>
      <c r="K778" s="197"/>
      <c r="L778" s="197"/>
      <c r="M778" s="197"/>
      <c r="N778" s="197"/>
      <c r="O778" s="197"/>
      <c r="P778" s="197"/>
      <c r="Q778" s="197"/>
      <c r="R778" s="197"/>
      <c r="S778" s="197"/>
      <c r="T778" s="197"/>
      <c r="U778" s="197"/>
      <c r="V778" s="197"/>
      <c r="W778" s="197"/>
      <c r="X778" s="197"/>
      <c r="Y778" s="197"/>
      <c r="Z778" s="197"/>
    </row>
    <row r="779" ht="15.75" customHeight="1">
      <c r="A779" s="197"/>
      <c r="B779" s="197"/>
      <c r="C779" s="197"/>
      <c r="D779" s="197"/>
      <c r="E779" s="197"/>
      <c r="F779" s="197"/>
      <c r="G779" s="197"/>
      <c r="H779" s="197"/>
      <c r="I779" s="197"/>
      <c r="J779" s="197"/>
      <c r="K779" s="197"/>
      <c r="L779" s="197"/>
      <c r="M779" s="197"/>
      <c r="N779" s="197"/>
      <c r="O779" s="197"/>
      <c r="P779" s="197"/>
      <c r="Q779" s="197"/>
      <c r="R779" s="197"/>
      <c r="S779" s="197"/>
      <c r="T779" s="197"/>
      <c r="U779" s="197"/>
      <c r="V779" s="197"/>
      <c r="W779" s="197"/>
      <c r="X779" s="197"/>
      <c r="Y779" s="197"/>
      <c r="Z779" s="197"/>
    </row>
    <row r="780" ht="15.75" customHeight="1">
      <c r="A780" s="197"/>
      <c r="B780" s="197"/>
      <c r="C780" s="197"/>
      <c r="D780" s="197"/>
      <c r="E780" s="197"/>
      <c r="F780" s="197"/>
      <c r="G780" s="197"/>
      <c r="H780" s="197"/>
      <c r="I780" s="197"/>
      <c r="J780" s="197"/>
      <c r="K780" s="197"/>
      <c r="L780" s="197"/>
      <c r="M780" s="197"/>
      <c r="N780" s="197"/>
      <c r="O780" s="197"/>
      <c r="P780" s="197"/>
      <c r="Q780" s="197"/>
      <c r="R780" s="197"/>
      <c r="S780" s="197"/>
      <c r="T780" s="197"/>
      <c r="U780" s="197"/>
      <c r="V780" s="197"/>
      <c r="W780" s="197"/>
      <c r="X780" s="197"/>
      <c r="Y780" s="197"/>
      <c r="Z780" s="197"/>
    </row>
    <row r="781" ht="15.75" customHeight="1">
      <c r="A781" s="197"/>
      <c r="B781" s="197"/>
      <c r="C781" s="197"/>
      <c r="D781" s="197"/>
      <c r="E781" s="197"/>
      <c r="F781" s="197"/>
      <c r="G781" s="197"/>
      <c r="H781" s="197"/>
      <c r="I781" s="197"/>
      <c r="J781" s="197"/>
      <c r="K781" s="197"/>
      <c r="L781" s="197"/>
      <c r="M781" s="197"/>
      <c r="N781" s="197"/>
      <c r="O781" s="197"/>
      <c r="P781" s="197"/>
      <c r="Q781" s="197"/>
      <c r="R781" s="197"/>
      <c r="S781" s="197"/>
      <c r="T781" s="197"/>
      <c r="U781" s="197"/>
      <c r="V781" s="197"/>
      <c r="W781" s="197"/>
      <c r="X781" s="197"/>
      <c r="Y781" s="197"/>
      <c r="Z781" s="197"/>
    </row>
    <row r="782" ht="15.75" customHeight="1">
      <c r="A782" s="197"/>
      <c r="B782" s="197"/>
      <c r="C782" s="197"/>
      <c r="D782" s="197"/>
      <c r="E782" s="197"/>
      <c r="F782" s="197"/>
      <c r="G782" s="197"/>
      <c r="H782" s="197"/>
      <c r="I782" s="197"/>
      <c r="J782" s="197"/>
      <c r="K782" s="197"/>
      <c r="L782" s="197"/>
      <c r="M782" s="197"/>
      <c r="N782" s="197"/>
      <c r="O782" s="197"/>
      <c r="P782" s="197"/>
      <c r="Q782" s="197"/>
      <c r="R782" s="197"/>
      <c r="S782" s="197"/>
      <c r="T782" s="197"/>
      <c r="U782" s="197"/>
      <c r="V782" s="197"/>
      <c r="W782" s="197"/>
      <c r="X782" s="197"/>
      <c r="Y782" s="197"/>
      <c r="Z782" s="197"/>
    </row>
    <row r="783" ht="15.75" customHeight="1">
      <c r="A783" s="197"/>
      <c r="B783" s="197"/>
      <c r="C783" s="197"/>
      <c r="D783" s="197"/>
      <c r="E783" s="197"/>
      <c r="F783" s="197"/>
      <c r="G783" s="197"/>
      <c r="H783" s="197"/>
      <c r="I783" s="197"/>
      <c r="J783" s="197"/>
      <c r="K783" s="197"/>
      <c r="L783" s="197"/>
      <c r="M783" s="197"/>
      <c r="N783" s="197"/>
      <c r="O783" s="197"/>
      <c r="P783" s="197"/>
      <c r="Q783" s="197"/>
      <c r="R783" s="197"/>
      <c r="S783" s="197"/>
      <c r="T783" s="197"/>
      <c r="U783" s="197"/>
      <c r="V783" s="197"/>
      <c r="W783" s="197"/>
      <c r="X783" s="197"/>
      <c r="Y783" s="197"/>
      <c r="Z783" s="197"/>
    </row>
    <row r="784" ht="15.75" customHeight="1">
      <c r="A784" s="197"/>
      <c r="B784" s="197"/>
      <c r="C784" s="197"/>
      <c r="D784" s="197"/>
      <c r="E784" s="197"/>
      <c r="F784" s="197"/>
      <c r="G784" s="197"/>
      <c r="H784" s="197"/>
      <c r="I784" s="197"/>
      <c r="J784" s="197"/>
      <c r="K784" s="197"/>
      <c r="L784" s="197"/>
      <c r="M784" s="197"/>
      <c r="N784" s="197"/>
      <c r="O784" s="197"/>
      <c r="P784" s="197"/>
      <c r="Q784" s="197"/>
      <c r="R784" s="197"/>
      <c r="S784" s="197"/>
      <c r="T784" s="197"/>
      <c r="U784" s="197"/>
      <c r="V784" s="197"/>
      <c r="W784" s="197"/>
      <c r="X784" s="197"/>
      <c r="Y784" s="197"/>
      <c r="Z784" s="197"/>
    </row>
    <row r="785" ht="15.75" customHeight="1">
      <c r="A785" s="197"/>
      <c r="B785" s="197"/>
      <c r="C785" s="197"/>
      <c r="D785" s="197"/>
      <c r="E785" s="197"/>
      <c r="F785" s="197"/>
      <c r="G785" s="197"/>
      <c r="H785" s="197"/>
      <c r="I785" s="197"/>
      <c r="J785" s="197"/>
      <c r="K785" s="197"/>
      <c r="L785" s="197"/>
      <c r="M785" s="197"/>
      <c r="N785" s="197"/>
      <c r="O785" s="197"/>
      <c r="P785" s="197"/>
      <c r="Q785" s="197"/>
      <c r="R785" s="197"/>
      <c r="S785" s="197"/>
      <c r="T785" s="197"/>
      <c r="U785" s="197"/>
      <c r="V785" s="197"/>
      <c r="W785" s="197"/>
      <c r="X785" s="197"/>
      <c r="Y785" s="197"/>
      <c r="Z785" s="197"/>
    </row>
    <row r="786" ht="15.75" customHeight="1">
      <c r="A786" s="197"/>
      <c r="B786" s="197"/>
      <c r="C786" s="197"/>
      <c r="D786" s="197"/>
      <c r="E786" s="197"/>
      <c r="F786" s="197"/>
      <c r="G786" s="197"/>
      <c r="H786" s="197"/>
      <c r="I786" s="197"/>
      <c r="J786" s="197"/>
      <c r="K786" s="197"/>
      <c r="L786" s="197"/>
      <c r="M786" s="197"/>
      <c r="N786" s="197"/>
      <c r="O786" s="197"/>
      <c r="P786" s="197"/>
      <c r="Q786" s="197"/>
      <c r="R786" s="197"/>
      <c r="S786" s="197"/>
      <c r="T786" s="197"/>
      <c r="U786" s="197"/>
      <c r="V786" s="197"/>
      <c r="W786" s="197"/>
      <c r="X786" s="197"/>
      <c r="Y786" s="197"/>
      <c r="Z786" s="197"/>
    </row>
    <row r="787" ht="15.75" customHeight="1">
      <c r="A787" s="197"/>
      <c r="B787" s="197"/>
      <c r="C787" s="197"/>
      <c r="D787" s="197"/>
      <c r="E787" s="197"/>
      <c r="F787" s="197"/>
      <c r="G787" s="197"/>
      <c r="H787" s="197"/>
      <c r="I787" s="197"/>
      <c r="J787" s="197"/>
      <c r="K787" s="197"/>
      <c r="L787" s="197"/>
      <c r="M787" s="197"/>
      <c r="N787" s="197"/>
      <c r="O787" s="197"/>
      <c r="P787" s="197"/>
      <c r="Q787" s="197"/>
      <c r="R787" s="197"/>
      <c r="S787" s="197"/>
      <c r="T787" s="197"/>
      <c r="U787" s="197"/>
      <c r="V787" s="197"/>
      <c r="W787" s="197"/>
      <c r="X787" s="197"/>
      <c r="Y787" s="197"/>
      <c r="Z787" s="197"/>
    </row>
    <row r="788" ht="15.75" customHeight="1">
      <c r="A788" s="197"/>
      <c r="B788" s="197"/>
      <c r="C788" s="197"/>
      <c r="D788" s="197"/>
      <c r="E788" s="197"/>
      <c r="F788" s="197"/>
      <c r="G788" s="197"/>
      <c r="H788" s="197"/>
      <c r="I788" s="197"/>
      <c r="J788" s="197"/>
      <c r="K788" s="197"/>
      <c r="L788" s="197"/>
      <c r="M788" s="197"/>
      <c r="N788" s="197"/>
      <c r="O788" s="197"/>
      <c r="P788" s="197"/>
      <c r="Q788" s="197"/>
      <c r="R788" s="197"/>
      <c r="S788" s="197"/>
      <c r="T788" s="197"/>
      <c r="U788" s="197"/>
      <c r="V788" s="197"/>
      <c r="W788" s="197"/>
      <c r="X788" s="197"/>
      <c r="Y788" s="197"/>
      <c r="Z788" s="197"/>
    </row>
    <row r="789" ht="15.75" customHeight="1">
      <c r="A789" s="197"/>
      <c r="B789" s="197"/>
      <c r="C789" s="197"/>
      <c r="D789" s="197"/>
      <c r="E789" s="197"/>
      <c r="F789" s="197"/>
      <c r="G789" s="197"/>
      <c r="H789" s="197"/>
      <c r="I789" s="197"/>
      <c r="J789" s="197"/>
      <c r="K789" s="197"/>
      <c r="L789" s="197"/>
      <c r="M789" s="197"/>
      <c r="N789" s="197"/>
      <c r="O789" s="197"/>
      <c r="P789" s="197"/>
      <c r="Q789" s="197"/>
      <c r="R789" s="197"/>
      <c r="S789" s="197"/>
      <c r="T789" s="197"/>
      <c r="U789" s="197"/>
      <c r="V789" s="197"/>
      <c r="W789" s="197"/>
      <c r="X789" s="197"/>
      <c r="Y789" s="197"/>
      <c r="Z789" s="197"/>
    </row>
    <row r="790" ht="15.75" customHeight="1">
      <c r="A790" s="197"/>
      <c r="B790" s="197"/>
      <c r="C790" s="197"/>
      <c r="D790" s="197"/>
      <c r="E790" s="197"/>
      <c r="F790" s="197"/>
      <c r="G790" s="197"/>
      <c r="H790" s="197"/>
      <c r="I790" s="197"/>
      <c r="J790" s="197"/>
      <c r="K790" s="197"/>
      <c r="L790" s="197"/>
      <c r="M790" s="197"/>
      <c r="N790" s="197"/>
      <c r="O790" s="197"/>
      <c r="P790" s="197"/>
      <c r="Q790" s="197"/>
      <c r="R790" s="197"/>
      <c r="S790" s="197"/>
      <c r="T790" s="197"/>
      <c r="U790" s="197"/>
      <c r="V790" s="197"/>
      <c r="W790" s="197"/>
      <c r="X790" s="197"/>
      <c r="Y790" s="197"/>
      <c r="Z790" s="197"/>
    </row>
    <row r="791" ht="15.75" customHeight="1">
      <c r="A791" s="197"/>
      <c r="B791" s="197"/>
      <c r="C791" s="197"/>
      <c r="D791" s="197"/>
      <c r="E791" s="197"/>
      <c r="F791" s="197"/>
      <c r="G791" s="197"/>
      <c r="H791" s="197"/>
      <c r="I791" s="197"/>
      <c r="J791" s="197"/>
      <c r="K791" s="197"/>
      <c r="L791" s="197"/>
      <c r="M791" s="197"/>
      <c r="N791" s="197"/>
      <c r="O791" s="197"/>
      <c r="P791" s="197"/>
      <c r="Q791" s="197"/>
      <c r="R791" s="197"/>
      <c r="S791" s="197"/>
      <c r="T791" s="197"/>
      <c r="U791" s="197"/>
      <c r="V791" s="197"/>
      <c r="W791" s="197"/>
      <c r="X791" s="197"/>
      <c r="Y791" s="197"/>
      <c r="Z791" s="197"/>
    </row>
    <row r="792" ht="15.75" customHeight="1">
      <c r="A792" s="197"/>
      <c r="B792" s="197"/>
      <c r="C792" s="197"/>
      <c r="D792" s="197"/>
      <c r="E792" s="197"/>
      <c r="F792" s="197"/>
      <c r="G792" s="197"/>
      <c r="H792" s="197"/>
      <c r="I792" s="197"/>
      <c r="J792" s="197"/>
      <c r="K792" s="197"/>
      <c r="L792" s="197"/>
      <c r="M792" s="197"/>
      <c r="N792" s="197"/>
      <c r="O792" s="197"/>
      <c r="P792" s="197"/>
      <c r="Q792" s="197"/>
      <c r="R792" s="197"/>
      <c r="S792" s="197"/>
      <c r="T792" s="197"/>
      <c r="U792" s="197"/>
      <c r="V792" s="197"/>
      <c r="W792" s="197"/>
      <c r="X792" s="197"/>
      <c r="Y792" s="197"/>
      <c r="Z792" s="197"/>
    </row>
    <row r="793" ht="15.75" customHeight="1">
      <c r="A793" s="197"/>
      <c r="B793" s="197"/>
      <c r="C793" s="197"/>
      <c r="D793" s="197"/>
      <c r="E793" s="197"/>
      <c r="F793" s="197"/>
      <c r="G793" s="197"/>
      <c r="H793" s="197"/>
      <c r="I793" s="197"/>
      <c r="J793" s="197"/>
      <c r="K793" s="197"/>
      <c r="L793" s="197"/>
      <c r="M793" s="197"/>
      <c r="N793" s="197"/>
      <c r="O793" s="197"/>
      <c r="P793" s="197"/>
      <c r="Q793" s="197"/>
      <c r="R793" s="197"/>
      <c r="S793" s="197"/>
      <c r="T793" s="197"/>
      <c r="U793" s="197"/>
      <c r="V793" s="197"/>
      <c r="W793" s="197"/>
      <c r="X793" s="197"/>
      <c r="Y793" s="197"/>
      <c r="Z793" s="197"/>
    </row>
    <row r="794" ht="15.75" customHeight="1">
      <c r="A794" s="197"/>
      <c r="B794" s="197"/>
      <c r="C794" s="197"/>
      <c r="D794" s="197"/>
      <c r="E794" s="197"/>
      <c r="F794" s="197"/>
      <c r="G794" s="197"/>
      <c r="H794" s="197"/>
      <c r="I794" s="197"/>
      <c r="J794" s="197"/>
      <c r="K794" s="197"/>
      <c r="L794" s="197"/>
      <c r="M794" s="197"/>
      <c r="N794" s="197"/>
      <c r="O794" s="197"/>
      <c r="P794" s="197"/>
      <c r="Q794" s="197"/>
      <c r="R794" s="197"/>
      <c r="S794" s="197"/>
      <c r="T794" s="197"/>
      <c r="U794" s="197"/>
      <c r="V794" s="197"/>
      <c r="W794" s="197"/>
      <c r="X794" s="197"/>
      <c r="Y794" s="197"/>
      <c r="Z794" s="197"/>
    </row>
    <row r="795" ht="15.75" customHeight="1">
      <c r="A795" s="197"/>
      <c r="B795" s="197"/>
      <c r="C795" s="197"/>
      <c r="D795" s="197"/>
      <c r="E795" s="197"/>
      <c r="F795" s="197"/>
      <c r="G795" s="197"/>
      <c r="H795" s="197"/>
      <c r="I795" s="197"/>
      <c r="J795" s="197"/>
      <c r="K795" s="197"/>
      <c r="L795" s="197"/>
      <c r="M795" s="197"/>
      <c r="N795" s="197"/>
      <c r="O795" s="197"/>
      <c r="P795" s="197"/>
      <c r="Q795" s="197"/>
      <c r="R795" s="197"/>
      <c r="S795" s="197"/>
      <c r="T795" s="197"/>
      <c r="U795" s="197"/>
      <c r="V795" s="197"/>
      <c r="W795" s="197"/>
      <c r="X795" s="197"/>
      <c r="Y795" s="197"/>
      <c r="Z795" s="197"/>
    </row>
    <row r="796" ht="15.75" customHeight="1">
      <c r="A796" s="197"/>
      <c r="B796" s="197"/>
      <c r="C796" s="197"/>
      <c r="D796" s="197"/>
      <c r="E796" s="197"/>
      <c r="F796" s="197"/>
      <c r="G796" s="197"/>
      <c r="H796" s="197"/>
      <c r="I796" s="197"/>
      <c r="J796" s="197"/>
      <c r="K796" s="197"/>
      <c r="L796" s="197"/>
      <c r="M796" s="197"/>
      <c r="N796" s="197"/>
      <c r="O796" s="197"/>
      <c r="P796" s="197"/>
      <c r="Q796" s="197"/>
      <c r="R796" s="197"/>
      <c r="S796" s="197"/>
      <c r="T796" s="197"/>
      <c r="U796" s="197"/>
      <c r="V796" s="197"/>
      <c r="W796" s="197"/>
      <c r="X796" s="197"/>
      <c r="Y796" s="197"/>
      <c r="Z796" s="197"/>
    </row>
    <row r="797" ht="15.75" customHeight="1">
      <c r="A797" s="197"/>
      <c r="B797" s="197"/>
      <c r="C797" s="197"/>
      <c r="D797" s="197"/>
      <c r="E797" s="197"/>
      <c r="F797" s="197"/>
      <c r="G797" s="197"/>
      <c r="H797" s="197"/>
      <c r="I797" s="197"/>
      <c r="J797" s="197"/>
      <c r="K797" s="197"/>
      <c r="L797" s="197"/>
      <c r="M797" s="197"/>
      <c r="N797" s="197"/>
      <c r="O797" s="197"/>
      <c r="P797" s="197"/>
      <c r="Q797" s="197"/>
      <c r="R797" s="197"/>
      <c r="S797" s="197"/>
      <c r="T797" s="197"/>
      <c r="U797" s="197"/>
      <c r="V797" s="197"/>
      <c r="W797" s="197"/>
      <c r="X797" s="197"/>
      <c r="Y797" s="197"/>
      <c r="Z797" s="197"/>
    </row>
    <row r="798" ht="15.75" customHeight="1">
      <c r="A798" s="197"/>
      <c r="B798" s="197"/>
      <c r="C798" s="197"/>
      <c r="D798" s="197"/>
      <c r="E798" s="197"/>
      <c r="F798" s="197"/>
      <c r="G798" s="197"/>
      <c r="H798" s="197"/>
      <c r="I798" s="197"/>
      <c r="J798" s="197"/>
      <c r="K798" s="197"/>
      <c r="L798" s="197"/>
      <c r="M798" s="197"/>
      <c r="N798" s="197"/>
      <c r="O798" s="197"/>
      <c r="P798" s="197"/>
      <c r="Q798" s="197"/>
      <c r="R798" s="197"/>
      <c r="S798" s="197"/>
      <c r="T798" s="197"/>
      <c r="U798" s="197"/>
      <c r="V798" s="197"/>
      <c r="W798" s="197"/>
      <c r="X798" s="197"/>
      <c r="Y798" s="197"/>
      <c r="Z798" s="197"/>
    </row>
    <row r="799" ht="15.75" customHeight="1">
      <c r="A799" s="197"/>
      <c r="B799" s="197"/>
      <c r="C799" s="197"/>
      <c r="D799" s="197"/>
      <c r="E799" s="197"/>
      <c r="F799" s="197"/>
      <c r="G799" s="197"/>
      <c r="H799" s="197"/>
      <c r="I799" s="197"/>
      <c r="J799" s="197"/>
      <c r="K799" s="197"/>
      <c r="L799" s="197"/>
      <c r="M799" s="197"/>
      <c r="N799" s="197"/>
      <c r="O799" s="197"/>
      <c r="P799" s="197"/>
      <c r="Q799" s="197"/>
      <c r="R799" s="197"/>
      <c r="S799" s="197"/>
      <c r="T799" s="197"/>
      <c r="U799" s="197"/>
      <c r="V799" s="197"/>
      <c r="W799" s="197"/>
      <c r="X799" s="197"/>
      <c r="Y799" s="197"/>
      <c r="Z799" s="197"/>
    </row>
    <row r="800" ht="15.75" customHeight="1">
      <c r="A800" s="197"/>
      <c r="B800" s="197"/>
      <c r="C800" s="197"/>
      <c r="D800" s="197"/>
      <c r="E800" s="197"/>
      <c r="F800" s="197"/>
      <c r="G800" s="197"/>
      <c r="H800" s="197"/>
      <c r="I800" s="197"/>
      <c r="J800" s="197"/>
      <c r="K800" s="197"/>
      <c r="L800" s="197"/>
      <c r="M800" s="197"/>
      <c r="N800" s="197"/>
      <c r="O800" s="197"/>
      <c r="P800" s="197"/>
      <c r="Q800" s="197"/>
      <c r="R800" s="197"/>
      <c r="S800" s="197"/>
      <c r="T800" s="197"/>
      <c r="U800" s="197"/>
      <c r="V800" s="197"/>
      <c r="W800" s="197"/>
      <c r="X800" s="197"/>
      <c r="Y800" s="197"/>
      <c r="Z800" s="197"/>
    </row>
    <row r="801" ht="15.75" customHeight="1">
      <c r="A801" s="197"/>
      <c r="B801" s="197"/>
      <c r="C801" s="197"/>
      <c r="D801" s="197"/>
      <c r="E801" s="197"/>
      <c r="F801" s="197"/>
      <c r="G801" s="197"/>
      <c r="H801" s="197"/>
      <c r="I801" s="197"/>
      <c r="J801" s="197"/>
      <c r="K801" s="197"/>
      <c r="L801" s="197"/>
      <c r="M801" s="197"/>
      <c r="N801" s="197"/>
      <c r="O801" s="197"/>
      <c r="P801" s="197"/>
      <c r="Q801" s="197"/>
      <c r="R801" s="197"/>
      <c r="S801" s="197"/>
      <c r="T801" s="197"/>
      <c r="U801" s="197"/>
      <c r="V801" s="197"/>
      <c r="W801" s="197"/>
      <c r="X801" s="197"/>
      <c r="Y801" s="197"/>
      <c r="Z801" s="197"/>
    </row>
    <row r="802" ht="15.75" customHeight="1">
      <c r="A802" s="197"/>
      <c r="B802" s="197"/>
      <c r="C802" s="197"/>
      <c r="D802" s="197"/>
      <c r="E802" s="197"/>
      <c r="F802" s="197"/>
      <c r="G802" s="197"/>
      <c r="H802" s="197"/>
      <c r="I802" s="197"/>
      <c r="J802" s="197"/>
      <c r="K802" s="197"/>
      <c r="L802" s="197"/>
      <c r="M802" s="197"/>
      <c r="N802" s="197"/>
      <c r="O802" s="197"/>
      <c r="P802" s="197"/>
      <c r="Q802" s="197"/>
      <c r="R802" s="197"/>
      <c r="S802" s="197"/>
      <c r="T802" s="197"/>
      <c r="U802" s="197"/>
      <c r="V802" s="197"/>
      <c r="W802" s="197"/>
      <c r="X802" s="197"/>
      <c r="Y802" s="197"/>
      <c r="Z802" s="197"/>
    </row>
    <row r="803" ht="15.75" customHeight="1">
      <c r="A803" s="197"/>
      <c r="B803" s="197"/>
      <c r="C803" s="197"/>
      <c r="D803" s="197"/>
      <c r="E803" s="197"/>
      <c r="F803" s="197"/>
      <c r="G803" s="197"/>
      <c r="H803" s="197"/>
      <c r="I803" s="197"/>
      <c r="J803" s="197"/>
      <c r="K803" s="197"/>
      <c r="L803" s="197"/>
      <c r="M803" s="197"/>
      <c r="N803" s="197"/>
      <c r="O803" s="197"/>
      <c r="P803" s="197"/>
      <c r="Q803" s="197"/>
      <c r="R803" s="197"/>
      <c r="S803" s="197"/>
      <c r="T803" s="197"/>
      <c r="U803" s="197"/>
      <c r="V803" s="197"/>
      <c r="W803" s="197"/>
      <c r="X803" s="197"/>
      <c r="Y803" s="197"/>
      <c r="Z803" s="197"/>
    </row>
    <row r="804" ht="15.75" customHeight="1">
      <c r="A804" s="197"/>
      <c r="B804" s="197"/>
      <c r="C804" s="197"/>
      <c r="D804" s="197"/>
      <c r="E804" s="197"/>
      <c r="F804" s="197"/>
      <c r="G804" s="197"/>
      <c r="H804" s="197"/>
      <c r="I804" s="197"/>
      <c r="J804" s="197"/>
      <c r="K804" s="197"/>
      <c r="L804" s="197"/>
      <c r="M804" s="197"/>
      <c r="N804" s="197"/>
      <c r="O804" s="197"/>
      <c r="P804" s="197"/>
      <c r="Q804" s="197"/>
      <c r="R804" s="197"/>
      <c r="S804" s="197"/>
      <c r="T804" s="197"/>
      <c r="U804" s="197"/>
      <c r="V804" s="197"/>
      <c r="W804" s="197"/>
      <c r="X804" s="197"/>
      <c r="Y804" s="197"/>
      <c r="Z804" s="197"/>
    </row>
    <row r="805" ht="15.75" customHeight="1">
      <c r="A805" s="197"/>
      <c r="B805" s="197"/>
      <c r="C805" s="197"/>
      <c r="D805" s="197"/>
      <c r="E805" s="197"/>
      <c r="F805" s="197"/>
      <c r="G805" s="197"/>
      <c r="H805" s="197"/>
      <c r="I805" s="197"/>
      <c r="J805" s="197"/>
      <c r="K805" s="197"/>
      <c r="L805" s="197"/>
      <c r="M805" s="197"/>
      <c r="N805" s="197"/>
      <c r="O805" s="197"/>
      <c r="P805" s="197"/>
      <c r="Q805" s="197"/>
      <c r="R805" s="197"/>
      <c r="S805" s="197"/>
      <c r="T805" s="197"/>
      <c r="U805" s="197"/>
      <c r="V805" s="197"/>
      <c r="W805" s="197"/>
      <c r="X805" s="197"/>
      <c r="Y805" s="197"/>
      <c r="Z805" s="197"/>
    </row>
    <row r="806" ht="15.75" customHeight="1">
      <c r="A806" s="197"/>
      <c r="B806" s="197"/>
      <c r="C806" s="197"/>
      <c r="D806" s="197"/>
      <c r="E806" s="197"/>
      <c r="F806" s="197"/>
      <c r="G806" s="197"/>
      <c r="H806" s="197"/>
      <c r="I806" s="197"/>
      <c r="J806" s="197"/>
      <c r="K806" s="197"/>
      <c r="L806" s="197"/>
      <c r="M806" s="197"/>
      <c r="N806" s="197"/>
      <c r="O806" s="197"/>
      <c r="P806" s="197"/>
      <c r="Q806" s="197"/>
      <c r="R806" s="197"/>
      <c r="S806" s="197"/>
      <c r="T806" s="197"/>
      <c r="U806" s="197"/>
      <c r="V806" s="197"/>
      <c r="W806" s="197"/>
      <c r="X806" s="197"/>
      <c r="Y806" s="197"/>
      <c r="Z806" s="197"/>
    </row>
    <row r="807" ht="15.75" customHeight="1">
      <c r="A807" s="197"/>
      <c r="B807" s="197"/>
      <c r="C807" s="197"/>
      <c r="D807" s="197"/>
      <c r="E807" s="197"/>
      <c r="F807" s="197"/>
      <c r="G807" s="197"/>
      <c r="H807" s="197"/>
      <c r="I807" s="197"/>
      <c r="J807" s="197"/>
      <c r="K807" s="197"/>
      <c r="L807" s="197"/>
      <c r="M807" s="197"/>
      <c r="N807" s="197"/>
      <c r="O807" s="197"/>
      <c r="P807" s="197"/>
      <c r="Q807" s="197"/>
      <c r="R807" s="197"/>
      <c r="S807" s="197"/>
      <c r="T807" s="197"/>
      <c r="U807" s="197"/>
      <c r="V807" s="197"/>
      <c r="W807" s="197"/>
      <c r="X807" s="197"/>
      <c r="Y807" s="197"/>
      <c r="Z807" s="197"/>
    </row>
    <row r="808" ht="15.75" customHeight="1">
      <c r="A808" s="197"/>
      <c r="B808" s="197"/>
      <c r="C808" s="197"/>
      <c r="D808" s="197"/>
      <c r="E808" s="197"/>
      <c r="F808" s="197"/>
      <c r="G808" s="197"/>
      <c r="H808" s="197"/>
      <c r="I808" s="197"/>
      <c r="J808" s="197"/>
      <c r="K808" s="197"/>
      <c r="L808" s="197"/>
      <c r="M808" s="197"/>
      <c r="N808" s="197"/>
      <c r="O808" s="197"/>
      <c r="P808" s="197"/>
      <c r="Q808" s="197"/>
      <c r="R808" s="197"/>
      <c r="S808" s="197"/>
      <c r="T808" s="197"/>
      <c r="U808" s="197"/>
      <c r="V808" s="197"/>
      <c r="W808" s="197"/>
      <c r="X808" s="197"/>
      <c r="Y808" s="197"/>
      <c r="Z808" s="197"/>
    </row>
    <row r="809" ht="15.75" customHeight="1">
      <c r="A809" s="197"/>
      <c r="B809" s="197"/>
      <c r="C809" s="197"/>
      <c r="D809" s="197"/>
      <c r="E809" s="197"/>
      <c r="F809" s="197"/>
      <c r="G809" s="197"/>
      <c r="H809" s="197"/>
      <c r="I809" s="197"/>
      <c r="J809" s="197"/>
      <c r="K809" s="197"/>
      <c r="L809" s="197"/>
      <c r="M809" s="197"/>
      <c r="N809" s="197"/>
      <c r="O809" s="197"/>
      <c r="P809" s="197"/>
      <c r="Q809" s="197"/>
      <c r="R809" s="197"/>
      <c r="S809" s="197"/>
      <c r="T809" s="197"/>
      <c r="U809" s="197"/>
      <c r="V809" s="197"/>
      <c r="W809" s="197"/>
      <c r="X809" s="197"/>
      <c r="Y809" s="197"/>
      <c r="Z809" s="197"/>
    </row>
    <row r="810" ht="15.75" customHeight="1">
      <c r="A810" s="197"/>
      <c r="B810" s="197"/>
      <c r="C810" s="197"/>
      <c r="D810" s="197"/>
      <c r="E810" s="197"/>
      <c r="F810" s="197"/>
      <c r="G810" s="197"/>
      <c r="H810" s="197"/>
      <c r="I810" s="197"/>
      <c r="J810" s="197"/>
      <c r="K810" s="197"/>
      <c r="L810" s="197"/>
      <c r="M810" s="197"/>
      <c r="N810" s="197"/>
      <c r="O810" s="197"/>
      <c r="P810" s="197"/>
      <c r="Q810" s="197"/>
      <c r="R810" s="197"/>
      <c r="S810" s="197"/>
      <c r="T810" s="197"/>
      <c r="U810" s="197"/>
      <c r="V810" s="197"/>
      <c r="W810" s="197"/>
      <c r="X810" s="197"/>
      <c r="Y810" s="197"/>
      <c r="Z810" s="197"/>
    </row>
    <row r="811" ht="15.75" customHeight="1">
      <c r="A811" s="197"/>
      <c r="B811" s="197"/>
      <c r="C811" s="197"/>
      <c r="D811" s="197"/>
      <c r="E811" s="197"/>
      <c r="F811" s="197"/>
      <c r="G811" s="197"/>
      <c r="H811" s="197"/>
      <c r="I811" s="197"/>
      <c r="J811" s="197"/>
      <c r="K811" s="197"/>
      <c r="L811" s="197"/>
      <c r="M811" s="197"/>
      <c r="N811" s="197"/>
      <c r="O811" s="197"/>
      <c r="P811" s="197"/>
      <c r="Q811" s="197"/>
      <c r="R811" s="197"/>
      <c r="S811" s="197"/>
      <c r="T811" s="197"/>
      <c r="U811" s="197"/>
      <c r="V811" s="197"/>
      <c r="W811" s="197"/>
      <c r="X811" s="197"/>
      <c r="Y811" s="197"/>
      <c r="Z811" s="197"/>
    </row>
    <row r="812" ht="15.75" customHeight="1">
      <c r="A812" s="197"/>
      <c r="B812" s="197"/>
      <c r="C812" s="197"/>
      <c r="D812" s="197"/>
      <c r="E812" s="197"/>
      <c r="F812" s="197"/>
      <c r="G812" s="197"/>
      <c r="H812" s="197"/>
      <c r="I812" s="197"/>
      <c r="J812" s="197"/>
      <c r="K812" s="197"/>
      <c r="L812" s="197"/>
      <c r="M812" s="197"/>
      <c r="N812" s="197"/>
      <c r="O812" s="197"/>
      <c r="P812" s="197"/>
      <c r="Q812" s="197"/>
      <c r="R812" s="197"/>
      <c r="S812" s="197"/>
      <c r="T812" s="197"/>
      <c r="U812" s="197"/>
      <c r="V812" s="197"/>
      <c r="W812" s="197"/>
      <c r="X812" s="197"/>
      <c r="Y812" s="197"/>
      <c r="Z812" s="197"/>
    </row>
    <row r="813" ht="15.75" customHeight="1">
      <c r="A813" s="197"/>
      <c r="B813" s="197"/>
      <c r="C813" s="197"/>
      <c r="D813" s="197"/>
      <c r="E813" s="197"/>
      <c r="F813" s="197"/>
      <c r="G813" s="197"/>
      <c r="H813" s="197"/>
      <c r="I813" s="197"/>
      <c r="J813" s="197"/>
      <c r="K813" s="197"/>
      <c r="L813" s="197"/>
      <c r="M813" s="197"/>
      <c r="N813" s="197"/>
      <c r="O813" s="197"/>
      <c r="P813" s="197"/>
      <c r="Q813" s="197"/>
      <c r="R813" s="197"/>
      <c r="S813" s="197"/>
      <c r="T813" s="197"/>
      <c r="U813" s="197"/>
      <c r="V813" s="197"/>
      <c r="W813" s="197"/>
      <c r="X813" s="197"/>
      <c r="Y813" s="197"/>
      <c r="Z813" s="197"/>
    </row>
    <row r="814" ht="15.75" customHeight="1">
      <c r="A814" s="197"/>
      <c r="B814" s="197"/>
      <c r="C814" s="197"/>
      <c r="D814" s="197"/>
      <c r="E814" s="197"/>
      <c r="F814" s="197"/>
      <c r="G814" s="197"/>
      <c r="H814" s="197"/>
      <c r="I814" s="197"/>
      <c r="J814" s="197"/>
      <c r="K814" s="197"/>
      <c r="L814" s="197"/>
      <c r="M814" s="197"/>
      <c r="N814" s="197"/>
      <c r="O814" s="197"/>
      <c r="P814" s="197"/>
      <c r="Q814" s="197"/>
      <c r="R814" s="197"/>
      <c r="S814" s="197"/>
      <c r="T814" s="197"/>
      <c r="U814" s="197"/>
      <c r="V814" s="197"/>
      <c r="W814" s="197"/>
      <c r="X814" s="197"/>
      <c r="Y814" s="197"/>
      <c r="Z814" s="197"/>
    </row>
    <row r="815" ht="15.75" customHeight="1">
      <c r="A815" s="197"/>
      <c r="B815" s="197"/>
      <c r="C815" s="197"/>
      <c r="D815" s="197"/>
      <c r="E815" s="197"/>
      <c r="F815" s="197"/>
      <c r="G815" s="197"/>
      <c r="H815" s="197"/>
      <c r="I815" s="197"/>
      <c r="J815" s="197"/>
      <c r="K815" s="197"/>
      <c r="L815" s="197"/>
      <c r="M815" s="197"/>
      <c r="N815" s="197"/>
      <c r="O815" s="197"/>
      <c r="P815" s="197"/>
      <c r="Q815" s="197"/>
      <c r="R815" s="197"/>
      <c r="S815" s="197"/>
      <c r="T815" s="197"/>
      <c r="U815" s="197"/>
      <c r="V815" s="197"/>
      <c r="W815" s="197"/>
      <c r="X815" s="197"/>
      <c r="Y815" s="197"/>
      <c r="Z815" s="197"/>
    </row>
    <row r="816" ht="15.75" customHeight="1">
      <c r="A816" s="197"/>
      <c r="B816" s="197"/>
      <c r="C816" s="197"/>
      <c r="D816" s="197"/>
      <c r="E816" s="197"/>
      <c r="F816" s="197"/>
      <c r="G816" s="197"/>
      <c r="H816" s="197"/>
      <c r="I816" s="197"/>
      <c r="J816" s="197"/>
      <c r="K816" s="197"/>
      <c r="L816" s="197"/>
      <c r="M816" s="197"/>
      <c r="N816" s="197"/>
      <c r="O816" s="197"/>
      <c r="P816" s="197"/>
      <c r="Q816" s="197"/>
      <c r="R816" s="197"/>
      <c r="S816" s="197"/>
      <c r="T816" s="197"/>
      <c r="U816" s="197"/>
      <c r="V816" s="197"/>
      <c r="W816" s="197"/>
      <c r="X816" s="197"/>
      <c r="Y816" s="197"/>
      <c r="Z816" s="197"/>
    </row>
    <row r="817" ht="15.75" customHeight="1">
      <c r="A817" s="197"/>
      <c r="B817" s="197"/>
      <c r="C817" s="197"/>
      <c r="D817" s="197"/>
      <c r="E817" s="197"/>
      <c r="F817" s="197"/>
      <c r="G817" s="197"/>
      <c r="H817" s="197"/>
      <c r="I817" s="197"/>
      <c r="J817" s="197"/>
      <c r="K817" s="197"/>
      <c r="L817" s="197"/>
      <c r="M817" s="197"/>
      <c r="N817" s="197"/>
      <c r="O817" s="197"/>
      <c r="P817" s="197"/>
      <c r="Q817" s="197"/>
      <c r="R817" s="197"/>
      <c r="S817" s="197"/>
      <c r="T817" s="197"/>
      <c r="U817" s="197"/>
      <c r="V817" s="197"/>
      <c r="W817" s="197"/>
      <c r="X817" s="197"/>
      <c r="Y817" s="197"/>
      <c r="Z817" s="197"/>
    </row>
    <row r="818" ht="15.75" customHeight="1">
      <c r="A818" s="197"/>
      <c r="B818" s="197"/>
      <c r="C818" s="197"/>
      <c r="D818" s="197"/>
      <c r="E818" s="197"/>
      <c r="F818" s="197"/>
      <c r="G818" s="197"/>
      <c r="H818" s="197"/>
      <c r="I818" s="197"/>
      <c r="J818" s="197"/>
      <c r="K818" s="197"/>
      <c r="L818" s="197"/>
      <c r="M818" s="197"/>
      <c r="N818" s="197"/>
      <c r="O818" s="197"/>
      <c r="P818" s="197"/>
      <c r="Q818" s="197"/>
      <c r="R818" s="197"/>
      <c r="S818" s="197"/>
      <c r="T818" s="197"/>
      <c r="U818" s="197"/>
      <c r="V818" s="197"/>
      <c r="W818" s="197"/>
      <c r="X818" s="197"/>
      <c r="Y818" s="197"/>
      <c r="Z818" s="197"/>
    </row>
    <row r="819" ht="15.75" customHeight="1">
      <c r="A819" s="197"/>
      <c r="B819" s="197"/>
      <c r="C819" s="197"/>
      <c r="D819" s="197"/>
      <c r="E819" s="197"/>
      <c r="F819" s="197"/>
      <c r="G819" s="197"/>
      <c r="H819" s="197"/>
      <c r="I819" s="197"/>
      <c r="J819" s="197"/>
      <c r="K819" s="197"/>
      <c r="L819" s="197"/>
      <c r="M819" s="197"/>
      <c r="N819" s="197"/>
      <c r="O819" s="197"/>
      <c r="P819" s="197"/>
      <c r="Q819" s="197"/>
      <c r="R819" s="197"/>
      <c r="S819" s="197"/>
      <c r="T819" s="197"/>
      <c r="U819" s="197"/>
      <c r="V819" s="197"/>
      <c r="W819" s="197"/>
      <c r="X819" s="197"/>
      <c r="Y819" s="197"/>
      <c r="Z819" s="197"/>
    </row>
    <row r="820" ht="15.75" customHeight="1">
      <c r="A820" s="197"/>
      <c r="B820" s="197"/>
      <c r="C820" s="197"/>
      <c r="D820" s="197"/>
      <c r="E820" s="197"/>
      <c r="F820" s="197"/>
      <c r="G820" s="197"/>
      <c r="H820" s="197"/>
      <c r="I820" s="197"/>
      <c r="J820" s="197"/>
      <c r="K820" s="197"/>
      <c r="L820" s="197"/>
      <c r="M820" s="197"/>
      <c r="N820" s="197"/>
      <c r="O820" s="197"/>
      <c r="P820" s="197"/>
      <c r="Q820" s="197"/>
      <c r="R820" s="197"/>
      <c r="S820" s="197"/>
      <c r="T820" s="197"/>
      <c r="U820" s="197"/>
      <c r="V820" s="197"/>
      <c r="W820" s="197"/>
      <c r="X820" s="197"/>
      <c r="Y820" s="197"/>
      <c r="Z820" s="197"/>
    </row>
    <row r="821" ht="15.75" customHeight="1">
      <c r="A821" s="197"/>
      <c r="B821" s="197"/>
      <c r="C821" s="197"/>
      <c r="D821" s="197"/>
      <c r="E821" s="197"/>
      <c r="F821" s="197"/>
      <c r="G821" s="197"/>
      <c r="H821" s="197"/>
      <c r="I821" s="197"/>
      <c r="J821" s="197"/>
      <c r="K821" s="197"/>
      <c r="L821" s="197"/>
      <c r="M821" s="197"/>
      <c r="N821" s="197"/>
      <c r="O821" s="197"/>
      <c r="P821" s="197"/>
      <c r="Q821" s="197"/>
      <c r="R821" s="197"/>
      <c r="S821" s="197"/>
      <c r="T821" s="197"/>
      <c r="U821" s="197"/>
      <c r="V821" s="197"/>
      <c r="W821" s="197"/>
      <c r="X821" s="197"/>
      <c r="Y821" s="197"/>
      <c r="Z821" s="197"/>
    </row>
    <row r="822" ht="15.75" customHeight="1">
      <c r="A822" s="197"/>
      <c r="B822" s="197"/>
      <c r="C822" s="197"/>
      <c r="D822" s="197"/>
      <c r="E822" s="197"/>
      <c r="F822" s="197"/>
      <c r="G822" s="197"/>
      <c r="H822" s="197"/>
      <c r="I822" s="197"/>
      <c r="J822" s="197"/>
      <c r="K822" s="197"/>
      <c r="L822" s="197"/>
      <c r="M822" s="197"/>
      <c r="N822" s="197"/>
      <c r="O822" s="197"/>
      <c r="P822" s="197"/>
      <c r="Q822" s="197"/>
      <c r="R822" s="197"/>
      <c r="S822" s="197"/>
      <c r="T822" s="197"/>
      <c r="U822" s="197"/>
      <c r="V822" s="197"/>
      <c r="W822" s="197"/>
      <c r="X822" s="197"/>
      <c r="Y822" s="197"/>
      <c r="Z822" s="197"/>
    </row>
    <row r="823" ht="15.75" customHeight="1">
      <c r="A823" s="197"/>
      <c r="B823" s="197"/>
      <c r="C823" s="197"/>
      <c r="D823" s="197"/>
      <c r="E823" s="197"/>
      <c r="F823" s="197"/>
      <c r="G823" s="197"/>
      <c r="H823" s="197"/>
      <c r="I823" s="197"/>
      <c r="J823" s="197"/>
      <c r="K823" s="197"/>
      <c r="L823" s="197"/>
      <c r="M823" s="197"/>
      <c r="N823" s="197"/>
      <c r="O823" s="197"/>
      <c r="P823" s="197"/>
      <c r="Q823" s="197"/>
      <c r="R823" s="197"/>
      <c r="S823" s="197"/>
      <c r="T823" s="197"/>
      <c r="U823" s="197"/>
      <c r="V823" s="197"/>
      <c r="W823" s="197"/>
      <c r="X823" s="197"/>
      <c r="Y823" s="197"/>
      <c r="Z823" s="197"/>
    </row>
    <row r="824" ht="15.75" customHeight="1">
      <c r="A824" s="197"/>
      <c r="B824" s="197"/>
      <c r="C824" s="197"/>
      <c r="D824" s="197"/>
      <c r="E824" s="197"/>
      <c r="F824" s="197"/>
      <c r="G824" s="197"/>
      <c r="H824" s="197"/>
      <c r="I824" s="197"/>
      <c r="J824" s="197"/>
      <c r="K824" s="197"/>
      <c r="L824" s="197"/>
      <c r="M824" s="197"/>
      <c r="N824" s="197"/>
      <c r="O824" s="197"/>
      <c r="P824" s="197"/>
      <c r="Q824" s="197"/>
      <c r="R824" s="197"/>
      <c r="S824" s="197"/>
      <c r="T824" s="197"/>
      <c r="U824" s="197"/>
      <c r="V824" s="197"/>
      <c r="W824" s="197"/>
      <c r="X824" s="197"/>
      <c r="Y824" s="197"/>
      <c r="Z824" s="197"/>
    </row>
    <row r="825" ht="15.75" customHeight="1">
      <c r="A825" s="197"/>
      <c r="B825" s="197"/>
      <c r="C825" s="197"/>
      <c r="D825" s="197"/>
      <c r="E825" s="197"/>
      <c r="F825" s="197"/>
      <c r="G825" s="197"/>
      <c r="H825" s="197"/>
      <c r="I825" s="197"/>
      <c r="J825" s="197"/>
      <c r="K825" s="197"/>
      <c r="L825" s="197"/>
      <c r="M825" s="197"/>
      <c r="N825" s="197"/>
      <c r="O825" s="197"/>
      <c r="P825" s="197"/>
      <c r="Q825" s="197"/>
      <c r="R825" s="197"/>
      <c r="S825" s="197"/>
      <c r="T825" s="197"/>
      <c r="U825" s="197"/>
      <c r="V825" s="197"/>
      <c r="W825" s="197"/>
      <c r="X825" s="197"/>
      <c r="Y825" s="197"/>
      <c r="Z825" s="197"/>
    </row>
    <row r="826" ht="15.75" customHeight="1">
      <c r="A826" s="197"/>
      <c r="B826" s="197"/>
      <c r="C826" s="197"/>
      <c r="D826" s="197"/>
      <c r="E826" s="197"/>
      <c r="F826" s="197"/>
      <c r="G826" s="197"/>
      <c r="H826" s="197"/>
      <c r="I826" s="197"/>
      <c r="J826" s="197"/>
      <c r="K826" s="197"/>
      <c r="L826" s="197"/>
      <c r="M826" s="197"/>
      <c r="N826" s="197"/>
      <c r="O826" s="197"/>
      <c r="P826" s="197"/>
      <c r="Q826" s="197"/>
      <c r="R826" s="197"/>
      <c r="S826" s="197"/>
      <c r="T826" s="197"/>
      <c r="U826" s="197"/>
      <c r="V826" s="197"/>
      <c r="W826" s="197"/>
      <c r="X826" s="197"/>
      <c r="Y826" s="197"/>
      <c r="Z826" s="197"/>
    </row>
    <row r="827" ht="15.75" customHeight="1">
      <c r="A827" s="197"/>
      <c r="B827" s="197"/>
      <c r="C827" s="197"/>
      <c r="D827" s="197"/>
      <c r="E827" s="197"/>
      <c r="F827" s="197"/>
      <c r="G827" s="197"/>
      <c r="H827" s="197"/>
      <c r="I827" s="197"/>
      <c r="J827" s="197"/>
      <c r="K827" s="197"/>
      <c r="L827" s="197"/>
      <c r="M827" s="197"/>
      <c r="N827" s="197"/>
      <c r="O827" s="197"/>
      <c r="P827" s="197"/>
      <c r="Q827" s="197"/>
      <c r="R827" s="197"/>
      <c r="S827" s="197"/>
      <c r="T827" s="197"/>
      <c r="U827" s="197"/>
      <c r="V827" s="197"/>
      <c r="W827" s="197"/>
      <c r="X827" s="197"/>
      <c r="Y827" s="197"/>
      <c r="Z827" s="197"/>
    </row>
    <row r="828" ht="15.75" customHeight="1">
      <c r="A828" s="197"/>
      <c r="B828" s="197"/>
      <c r="C828" s="197"/>
      <c r="D828" s="197"/>
      <c r="E828" s="197"/>
      <c r="F828" s="197"/>
      <c r="G828" s="197"/>
      <c r="H828" s="197"/>
      <c r="I828" s="197"/>
      <c r="J828" s="197"/>
      <c r="K828" s="197"/>
      <c r="L828" s="197"/>
      <c r="M828" s="197"/>
      <c r="N828" s="197"/>
      <c r="O828" s="197"/>
      <c r="P828" s="197"/>
      <c r="Q828" s="197"/>
      <c r="R828" s="197"/>
      <c r="S828" s="197"/>
      <c r="T828" s="197"/>
      <c r="U828" s="197"/>
      <c r="V828" s="197"/>
      <c r="W828" s="197"/>
      <c r="X828" s="197"/>
      <c r="Y828" s="197"/>
      <c r="Z828" s="197"/>
    </row>
    <row r="829" ht="15.75" customHeight="1">
      <c r="A829" s="197"/>
      <c r="B829" s="197"/>
      <c r="C829" s="197"/>
      <c r="D829" s="197"/>
      <c r="E829" s="197"/>
      <c r="F829" s="197"/>
      <c r="G829" s="197"/>
      <c r="H829" s="197"/>
      <c r="I829" s="197"/>
      <c r="J829" s="197"/>
      <c r="K829" s="197"/>
      <c r="L829" s="197"/>
      <c r="M829" s="197"/>
      <c r="N829" s="197"/>
      <c r="O829" s="197"/>
      <c r="P829" s="197"/>
      <c r="Q829" s="197"/>
      <c r="R829" s="197"/>
      <c r="S829" s="197"/>
      <c r="T829" s="197"/>
      <c r="U829" s="197"/>
      <c r="V829" s="197"/>
      <c r="W829" s="197"/>
      <c r="X829" s="197"/>
      <c r="Y829" s="197"/>
      <c r="Z829" s="197"/>
    </row>
    <row r="830" ht="15.75" customHeight="1">
      <c r="A830" s="197"/>
      <c r="B830" s="197"/>
      <c r="C830" s="197"/>
      <c r="D830" s="197"/>
      <c r="E830" s="197"/>
      <c r="F830" s="197"/>
      <c r="G830" s="197"/>
      <c r="H830" s="197"/>
      <c r="I830" s="197"/>
      <c r="J830" s="197"/>
      <c r="K830" s="197"/>
      <c r="L830" s="197"/>
      <c r="M830" s="197"/>
      <c r="N830" s="197"/>
      <c r="O830" s="197"/>
      <c r="P830" s="197"/>
      <c r="Q830" s="197"/>
      <c r="R830" s="197"/>
      <c r="S830" s="197"/>
      <c r="T830" s="197"/>
      <c r="U830" s="197"/>
      <c r="V830" s="197"/>
      <c r="W830" s="197"/>
      <c r="X830" s="197"/>
      <c r="Y830" s="197"/>
      <c r="Z830" s="197"/>
    </row>
    <row r="831" ht="15.75" customHeight="1">
      <c r="A831" s="197"/>
      <c r="B831" s="197"/>
      <c r="C831" s="197"/>
      <c r="D831" s="197"/>
      <c r="E831" s="197"/>
      <c r="F831" s="197"/>
      <c r="G831" s="197"/>
      <c r="H831" s="197"/>
      <c r="I831" s="197"/>
      <c r="J831" s="197"/>
      <c r="K831" s="197"/>
      <c r="L831" s="197"/>
      <c r="M831" s="197"/>
      <c r="N831" s="197"/>
      <c r="O831" s="197"/>
      <c r="P831" s="197"/>
      <c r="Q831" s="197"/>
      <c r="R831" s="197"/>
      <c r="S831" s="197"/>
      <c r="T831" s="197"/>
      <c r="U831" s="197"/>
      <c r="V831" s="197"/>
      <c r="W831" s="197"/>
      <c r="X831" s="197"/>
      <c r="Y831" s="197"/>
      <c r="Z831" s="197"/>
    </row>
    <row r="832" ht="15.75" customHeight="1">
      <c r="A832" s="197"/>
      <c r="B832" s="197"/>
      <c r="C832" s="197"/>
      <c r="D832" s="197"/>
      <c r="E832" s="197"/>
      <c r="F832" s="197"/>
      <c r="G832" s="197"/>
      <c r="H832" s="197"/>
      <c r="I832" s="197"/>
      <c r="J832" s="197"/>
      <c r="K832" s="197"/>
      <c r="L832" s="197"/>
      <c r="M832" s="197"/>
      <c r="N832" s="197"/>
      <c r="O832" s="197"/>
      <c r="P832" s="197"/>
      <c r="Q832" s="197"/>
      <c r="R832" s="197"/>
      <c r="S832" s="197"/>
      <c r="T832" s="197"/>
      <c r="U832" s="197"/>
      <c r="V832" s="197"/>
      <c r="W832" s="197"/>
      <c r="X832" s="197"/>
      <c r="Y832" s="197"/>
      <c r="Z832" s="197"/>
    </row>
    <row r="833" ht="15.75" customHeight="1">
      <c r="A833" s="197"/>
      <c r="B833" s="197"/>
      <c r="C833" s="197"/>
      <c r="D833" s="197"/>
      <c r="E833" s="197"/>
      <c r="F833" s="197"/>
      <c r="G833" s="197"/>
      <c r="H833" s="197"/>
      <c r="I833" s="197"/>
      <c r="J833" s="197"/>
      <c r="K833" s="197"/>
      <c r="L833" s="197"/>
      <c r="M833" s="197"/>
      <c r="N833" s="197"/>
      <c r="O833" s="197"/>
      <c r="P833" s="197"/>
      <c r="Q833" s="197"/>
      <c r="R833" s="197"/>
      <c r="S833" s="197"/>
      <c r="T833" s="197"/>
      <c r="U833" s="197"/>
      <c r="V833" s="197"/>
      <c r="W833" s="197"/>
      <c r="X833" s="197"/>
      <c r="Y833" s="197"/>
      <c r="Z833" s="197"/>
    </row>
    <row r="834" ht="15.75" customHeight="1">
      <c r="A834" s="197"/>
      <c r="B834" s="197"/>
      <c r="C834" s="197"/>
      <c r="D834" s="197"/>
      <c r="E834" s="197"/>
      <c r="F834" s="197"/>
      <c r="G834" s="197"/>
      <c r="H834" s="197"/>
      <c r="I834" s="197"/>
      <c r="J834" s="197"/>
      <c r="K834" s="197"/>
      <c r="L834" s="197"/>
      <c r="M834" s="197"/>
      <c r="N834" s="197"/>
      <c r="O834" s="197"/>
      <c r="P834" s="197"/>
      <c r="Q834" s="197"/>
      <c r="R834" s="197"/>
      <c r="S834" s="197"/>
      <c r="T834" s="197"/>
      <c r="U834" s="197"/>
      <c r="V834" s="197"/>
      <c r="W834" s="197"/>
      <c r="X834" s="197"/>
      <c r="Y834" s="197"/>
      <c r="Z834" s="197"/>
    </row>
    <row r="835" ht="15.75" customHeight="1">
      <c r="A835" s="197"/>
      <c r="B835" s="197"/>
      <c r="C835" s="197"/>
      <c r="D835" s="197"/>
      <c r="E835" s="197"/>
      <c r="F835" s="197"/>
      <c r="G835" s="197"/>
      <c r="H835" s="197"/>
      <c r="I835" s="197"/>
      <c r="J835" s="197"/>
      <c r="K835" s="197"/>
      <c r="L835" s="197"/>
      <c r="M835" s="197"/>
      <c r="N835" s="197"/>
      <c r="O835" s="197"/>
      <c r="P835" s="197"/>
      <c r="Q835" s="197"/>
      <c r="R835" s="197"/>
      <c r="S835" s="197"/>
      <c r="T835" s="197"/>
      <c r="U835" s="197"/>
      <c r="V835" s="197"/>
      <c r="W835" s="197"/>
      <c r="X835" s="197"/>
      <c r="Y835" s="197"/>
      <c r="Z835" s="197"/>
    </row>
    <row r="836" ht="15.75" customHeight="1">
      <c r="A836" s="197"/>
      <c r="B836" s="197"/>
      <c r="C836" s="197"/>
      <c r="D836" s="197"/>
      <c r="E836" s="197"/>
      <c r="F836" s="197"/>
      <c r="G836" s="197"/>
      <c r="H836" s="197"/>
      <c r="I836" s="197"/>
      <c r="J836" s="197"/>
      <c r="K836" s="197"/>
      <c r="L836" s="197"/>
      <c r="M836" s="197"/>
      <c r="N836" s="197"/>
      <c r="O836" s="197"/>
      <c r="P836" s="197"/>
      <c r="Q836" s="197"/>
      <c r="R836" s="197"/>
      <c r="S836" s="197"/>
      <c r="T836" s="197"/>
      <c r="U836" s="197"/>
      <c r="V836" s="197"/>
      <c r="W836" s="197"/>
      <c r="X836" s="197"/>
      <c r="Y836" s="197"/>
      <c r="Z836" s="197"/>
    </row>
    <row r="837" ht="15.75" customHeight="1">
      <c r="A837" s="197"/>
      <c r="B837" s="197"/>
      <c r="C837" s="197"/>
      <c r="D837" s="197"/>
      <c r="E837" s="197"/>
      <c r="F837" s="197"/>
      <c r="G837" s="197"/>
      <c r="H837" s="197"/>
      <c r="I837" s="197"/>
      <c r="J837" s="197"/>
      <c r="K837" s="197"/>
      <c r="L837" s="197"/>
      <c r="M837" s="197"/>
      <c r="N837" s="197"/>
      <c r="O837" s="197"/>
      <c r="P837" s="197"/>
      <c r="Q837" s="197"/>
      <c r="R837" s="197"/>
      <c r="S837" s="197"/>
      <c r="T837" s="197"/>
      <c r="U837" s="197"/>
      <c r="V837" s="197"/>
      <c r="W837" s="197"/>
      <c r="X837" s="197"/>
      <c r="Y837" s="197"/>
      <c r="Z837" s="197"/>
    </row>
    <row r="838" ht="15.75" customHeight="1">
      <c r="A838" s="197"/>
      <c r="B838" s="197"/>
      <c r="C838" s="197"/>
      <c r="D838" s="197"/>
      <c r="E838" s="197"/>
      <c r="F838" s="197"/>
      <c r="G838" s="197"/>
      <c r="H838" s="197"/>
      <c r="I838" s="197"/>
      <c r="J838" s="197"/>
      <c r="K838" s="197"/>
      <c r="L838" s="197"/>
      <c r="M838" s="197"/>
      <c r="N838" s="197"/>
      <c r="O838" s="197"/>
      <c r="P838" s="197"/>
      <c r="Q838" s="197"/>
      <c r="R838" s="197"/>
      <c r="S838" s="197"/>
      <c r="T838" s="197"/>
      <c r="U838" s="197"/>
      <c r="V838" s="197"/>
      <c r="W838" s="197"/>
      <c r="X838" s="197"/>
      <c r="Y838" s="197"/>
      <c r="Z838" s="197"/>
    </row>
    <row r="839" ht="15.75" customHeight="1">
      <c r="A839" s="197"/>
      <c r="B839" s="197"/>
      <c r="C839" s="197"/>
      <c r="D839" s="197"/>
      <c r="E839" s="197"/>
      <c r="F839" s="197"/>
      <c r="G839" s="197"/>
      <c r="H839" s="197"/>
      <c r="I839" s="197"/>
      <c r="J839" s="197"/>
      <c r="K839" s="197"/>
      <c r="L839" s="197"/>
      <c r="M839" s="197"/>
      <c r="N839" s="197"/>
      <c r="O839" s="197"/>
      <c r="P839" s="197"/>
      <c r="Q839" s="197"/>
      <c r="R839" s="197"/>
      <c r="S839" s="197"/>
      <c r="T839" s="197"/>
      <c r="U839" s="197"/>
      <c r="V839" s="197"/>
      <c r="W839" s="197"/>
      <c r="X839" s="197"/>
      <c r="Y839" s="197"/>
      <c r="Z839" s="197"/>
    </row>
    <row r="840" ht="15.75" customHeight="1">
      <c r="A840" s="197"/>
      <c r="B840" s="197"/>
      <c r="C840" s="197"/>
      <c r="D840" s="197"/>
      <c r="E840" s="197"/>
      <c r="F840" s="197"/>
      <c r="G840" s="197"/>
      <c r="H840" s="197"/>
      <c r="I840" s="197"/>
      <c r="J840" s="197"/>
      <c r="K840" s="197"/>
      <c r="L840" s="197"/>
      <c r="M840" s="197"/>
      <c r="N840" s="197"/>
      <c r="O840" s="197"/>
      <c r="P840" s="197"/>
      <c r="Q840" s="197"/>
      <c r="R840" s="197"/>
      <c r="S840" s="197"/>
      <c r="T840" s="197"/>
      <c r="U840" s="197"/>
      <c r="V840" s="197"/>
      <c r="W840" s="197"/>
      <c r="X840" s="197"/>
      <c r="Y840" s="197"/>
      <c r="Z840" s="197"/>
    </row>
    <row r="841" ht="15.75" customHeight="1">
      <c r="A841" s="197"/>
      <c r="B841" s="197"/>
      <c r="C841" s="197"/>
      <c r="D841" s="197"/>
      <c r="E841" s="197"/>
      <c r="F841" s="197"/>
      <c r="G841" s="197"/>
      <c r="H841" s="197"/>
      <c r="I841" s="197"/>
      <c r="J841" s="197"/>
      <c r="K841" s="197"/>
      <c r="L841" s="197"/>
      <c r="M841" s="197"/>
      <c r="N841" s="197"/>
      <c r="O841" s="197"/>
      <c r="P841" s="197"/>
      <c r="Q841" s="197"/>
      <c r="R841" s="197"/>
      <c r="S841" s="197"/>
      <c r="T841" s="197"/>
      <c r="U841" s="197"/>
      <c r="V841" s="197"/>
      <c r="W841" s="197"/>
      <c r="X841" s="197"/>
      <c r="Y841" s="197"/>
      <c r="Z841" s="197"/>
    </row>
    <row r="842" ht="15.75" customHeight="1">
      <c r="A842" s="197"/>
      <c r="B842" s="197"/>
      <c r="C842" s="197"/>
      <c r="D842" s="197"/>
      <c r="E842" s="197"/>
      <c r="F842" s="197"/>
      <c r="G842" s="197"/>
      <c r="H842" s="197"/>
      <c r="I842" s="197"/>
      <c r="J842" s="197"/>
      <c r="K842" s="197"/>
      <c r="L842" s="197"/>
      <c r="M842" s="197"/>
      <c r="N842" s="197"/>
      <c r="O842" s="197"/>
      <c r="P842" s="197"/>
      <c r="Q842" s="197"/>
      <c r="R842" s="197"/>
      <c r="S842" s="197"/>
      <c r="T842" s="197"/>
      <c r="U842" s="197"/>
      <c r="V842" s="197"/>
      <c r="W842" s="197"/>
      <c r="X842" s="197"/>
      <c r="Y842" s="197"/>
      <c r="Z842" s="197"/>
    </row>
    <row r="843" ht="15.75" customHeight="1">
      <c r="A843" s="197"/>
      <c r="B843" s="197"/>
      <c r="C843" s="197"/>
      <c r="D843" s="197"/>
      <c r="E843" s="197"/>
      <c r="F843" s="197"/>
      <c r="G843" s="197"/>
      <c r="H843" s="197"/>
      <c r="I843" s="197"/>
      <c r="J843" s="197"/>
      <c r="K843" s="197"/>
      <c r="L843" s="197"/>
      <c r="M843" s="197"/>
      <c r="N843" s="197"/>
      <c r="O843" s="197"/>
      <c r="P843" s="197"/>
      <c r="Q843" s="197"/>
      <c r="R843" s="197"/>
      <c r="S843" s="197"/>
      <c r="T843" s="197"/>
      <c r="U843" s="197"/>
      <c r="V843" s="197"/>
      <c r="W843" s="197"/>
      <c r="X843" s="197"/>
      <c r="Y843" s="197"/>
      <c r="Z843" s="197"/>
    </row>
    <row r="844" ht="15.75" customHeight="1">
      <c r="A844" s="197"/>
      <c r="B844" s="197"/>
      <c r="C844" s="197"/>
      <c r="D844" s="197"/>
      <c r="E844" s="197"/>
      <c r="F844" s="197"/>
      <c r="G844" s="197"/>
      <c r="H844" s="197"/>
      <c r="I844" s="197"/>
      <c r="J844" s="197"/>
      <c r="K844" s="197"/>
      <c r="L844" s="197"/>
      <c r="M844" s="197"/>
      <c r="N844" s="197"/>
      <c r="O844" s="197"/>
      <c r="P844" s="197"/>
      <c r="Q844" s="197"/>
      <c r="R844" s="197"/>
      <c r="S844" s="197"/>
      <c r="T844" s="197"/>
      <c r="U844" s="197"/>
      <c r="V844" s="197"/>
      <c r="W844" s="197"/>
      <c r="X844" s="197"/>
      <c r="Y844" s="197"/>
      <c r="Z844" s="197"/>
    </row>
    <row r="845" ht="15.75" customHeight="1">
      <c r="A845" s="197"/>
      <c r="B845" s="197"/>
      <c r="C845" s="197"/>
      <c r="D845" s="197"/>
      <c r="E845" s="197"/>
      <c r="F845" s="197"/>
      <c r="G845" s="197"/>
      <c r="H845" s="197"/>
      <c r="I845" s="197"/>
      <c r="J845" s="197"/>
      <c r="K845" s="197"/>
      <c r="L845" s="197"/>
      <c r="M845" s="197"/>
      <c r="N845" s="197"/>
      <c r="O845" s="197"/>
      <c r="P845" s="197"/>
      <c r="Q845" s="197"/>
      <c r="R845" s="197"/>
      <c r="S845" s="197"/>
      <c r="T845" s="197"/>
      <c r="U845" s="197"/>
      <c r="V845" s="197"/>
      <c r="W845" s="197"/>
      <c r="X845" s="197"/>
      <c r="Y845" s="197"/>
      <c r="Z845" s="197"/>
    </row>
    <row r="846" ht="15.75" customHeight="1">
      <c r="A846" s="197"/>
      <c r="B846" s="197"/>
      <c r="C846" s="197"/>
      <c r="D846" s="197"/>
      <c r="E846" s="197"/>
      <c r="F846" s="197"/>
      <c r="G846" s="197"/>
      <c r="H846" s="197"/>
      <c r="I846" s="197"/>
      <c r="J846" s="197"/>
      <c r="K846" s="197"/>
      <c r="L846" s="197"/>
      <c r="M846" s="197"/>
      <c r="N846" s="197"/>
      <c r="O846" s="197"/>
      <c r="P846" s="197"/>
      <c r="Q846" s="197"/>
      <c r="R846" s="197"/>
      <c r="S846" s="197"/>
      <c r="T846" s="197"/>
      <c r="U846" s="197"/>
      <c r="V846" s="197"/>
      <c r="W846" s="197"/>
      <c r="X846" s="197"/>
      <c r="Y846" s="197"/>
      <c r="Z846" s="197"/>
    </row>
    <row r="847" ht="15.75" customHeight="1">
      <c r="A847" s="197"/>
      <c r="B847" s="197"/>
      <c r="C847" s="197"/>
      <c r="D847" s="197"/>
      <c r="E847" s="197"/>
      <c r="F847" s="197"/>
      <c r="G847" s="197"/>
      <c r="H847" s="197"/>
      <c r="I847" s="197"/>
      <c r="J847" s="197"/>
      <c r="K847" s="197"/>
      <c r="L847" s="197"/>
      <c r="M847" s="197"/>
      <c r="N847" s="197"/>
      <c r="O847" s="197"/>
      <c r="P847" s="197"/>
      <c r="Q847" s="197"/>
      <c r="R847" s="197"/>
      <c r="S847" s="197"/>
      <c r="T847" s="197"/>
      <c r="U847" s="197"/>
      <c r="V847" s="197"/>
      <c r="W847" s="197"/>
      <c r="X847" s="197"/>
      <c r="Y847" s="197"/>
      <c r="Z847" s="197"/>
    </row>
    <row r="848" ht="15.75" customHeight="1">
      <c r="A848" s="197"/>
      <c r="B848" s="197"/>
      <c r="C848" s="197"/>
      <c r="D848" s="197"/>
      <c r="E848" s="197"/>
      <c r="F848" s="197"/>
      <c r="G848" s="197"/>
      <c r="H848" s="197"/>
      <c r="I848" s="197"/>
      <c r="J848" s="197"/>
      <c r="K848" s="197"/>
      <c r="L848" s="197"/>
      <c r="M848" s="197"/>
      <c r="N848" s="197"/>
      <c r="O848" s="197"/>
      <c r="P848" s="197"/>
      <c r="Q848" s="197"/>
      <c r="R848" s="197"/>
      <c r="S848" s="197"/>
      <c r="T848" s="197"/>
      <c r="U848" s="197"/>
      <c r="V848" s="197"/>
      <c r="W848" s="197"/>
      <c r="X848" s="197"/>
      <c r="Y848" s="197"/>
      <c r="Z848" s="197"/>
    </row>
    <row r="849" ht="15.75" customHeight="1">
      <c r="A849" s="197"/>
      <c r="B849" s="197"/>
      <c r="C849" s="197"/>
      <c r="D849" s="197"/>
      <c r="E849" s="197"/>
      <c r="F849" s="197"/>
      <c r="G849" s="197"/>
      <c r="H849" s="197"/>
      <c r="I849" s="197"/>
      <c r="J849" s="197"/>
      <c r="K849" s="197"/>
      <c r="L849" s="197"/>
      <c r="M849" s="197"/>
      <c r="N849" s="197"/>
      <c r="O849" s="197"/>
      <c r="P849" s="197"/>
      <c r="Q849" s="197"/>
      <c r="R849" s="197"/>
      <c r="S849" s="197"/>
      <c r="T849" s="197"/>
      <c r="U849" s="197"/>
      <c r="V849" s="197"/>
      <c r="W849" s="197"/>
      <c r="X849" s="197"/>
      <c r="Y849" s="197"/>
      <c r="Z849" s="197"/>
    </row>
    <row r="850" ht="15.75" customHeight="1">
      <c r="A850" s="197"/>
      <c r="B850" s="197"/>
      <c r="C850" s="197"/>
      <c r="D850" s="197"/>
      <c r="E850" s="197"/>
      <c r="F850" s="197"/>
      <c r="G850" s="197"/>
      <c r="H850" s="197"/>
      <c r="I850" s="197"/>
      <c r="J850" s="197"/>
      <c r="K850" s="197"/>
      <c r="L850" s="197"/>
      <c r="M850" s="197"/>
      <c r="N850" s="197"/>
      <c r="O850" s="197"/>
      <c r="P850" s="197"/>
      <c r="Q850" s="197"/>
      <c r="R850" s="197"/>
      <c r="S850" s="197"/>
      <c r="T850" s="197"/>
      <c r="U850" s="197"/>
      <c r="V850" s="197"/>
      <c r="W850" s="197"/>
      <c r="X850" s="197"/>
      <c r="Y850" s="197"/>
      <c r="Z850" s="197"/>
    </row>
    <row r="851" ht="15.75" customHeight="1">
      <c r="A851" s="197"/>
      <c r="B851" s="197"/>
      <c r="C851" s="197"/>
      <c r="D851" s="197"/>
      <c r="E851" s="197"/>
      <c r="F851" s="197"/>
      <c r="G851" s="197"/>
      <c r="H851" s="197"/>
      <c r="I851" s="197"/>
      <c r="J851" s="197"/>
      <c r="K851" s="197"/>
      <c r="L851" s="197"/>
      <c r="M851" s="197"/>
      <c r="N851" s="197"/>
      <c r="O851" s="197"/>
      <c r="P851" s="197"/>
      <c r="Q851" s="197"/>
      <c r="R851" s="197"/>
      <c r="S851" s="197"/>
      <c r="T851" s="197"/>
      <c r="U851" s="197"/>
      <c r="V851" s="197"/>
      <c r="W851" s="197"/>
      <c r="X851" s="197"/>
      <c r="Y851" s="197"/>
      <c r="Z851" s="197"/>
    </row>
    <row r="852" ht="15.75" customHeight="1">
      <c r="A852" s="197"/>
      <c r="B852" s="197"/>
      <c r="C852" s="197"/>
      <c r="D852" s="197"/>
      <c r="E852" s="197"/>
      <c r="F852" s="197"/>
      <c r="G852" s="197"/>
      <c r="H852" s="197"/>
      <c r="I852" s="197"/>
      <c r="J852" s="197"/>
      <c r="K852" s="197"/>
      <c r="L852" s="197"/>
      <c r="M852" s="197"/>
      <c r="N852" s="197"/>
      <c r="O852" s="197"/>
      <c r="P852" s="197"/>
      <c r="Q852" s="197"/>
      <c r="R852" s="197"/>
      <c r="S852" s="197"/>
      <c r="T852" s="197"/>
      <c r="U852" s="197"/>
      <c r="V852" s="197"/>
      <c r="W852" s="197"/>
      <c r="X852" s="197"/>
      <c r="Y852" s="197"/>
      <c r="Z852" s="197"/>
    </row>
    <row r="853" ht="15.75" customHeight="1">
      <c r="A853" s="197"/>
      <c r="B853" s="197"/>
      <c r="C853" s="197"/>
      <c r="D853" s="197"/>
      <c r="E853" s="197"/>
      <c r="F853" s="197"/>
      <c r="G853" s="197"/>
      <c r="H853" s="197"/>
      <c r="I853" s="197"/>
      <c r="J853" s="197"/>
      <c r="K853" s="197"/>
      <c r="L853" s="197"/>
      <c r="M853" s="197"/>
      <c r="N853" s="197"/>
      <c r="O853" s="197"/>
      <c r="P853" s="197"/>
      <c r="Q853" s="197"/>
      <c r="R853" s="197"/>
      <c r="S853" s="197"/>
      <c r="T853" s="197"/>
      <c r="U853" s="197"/>
      <c r="V853" s="197"/>
      <c r="W853" s="197"/>
      <c r="X853" s="197"/>
      <c r="Y853" s="197"/>
      <c r="Z853" s="197"/>
    </row>
    <row r="854" ht="15.75" customHeight="1">
      <c r="A854" s="197"/>
      <c r="B854" s="197"/>
      <c r="C854" s="197"/>
      <c r="D854" s="197"/>
      <c r="E854" s="197"/>
      <c r="F854" s="197"/>
      <c r="G854" s="197"/>
      <c r="H854" s="197"/>
      <c r="I854" s="197"/>
      <c r="J854" s="197"/>
      <c r="K854" s="197"/>
      <c r="L854" s="197"/>
      <c r="M854" s="197"/>
      <c r="N854" s="197"/>
      <c r="O854" s="197"/>
      <c r="P854" s="197"/>
      <c r="Q854" s="197"/>
      <c r="R854" s="197"/>
      <c r="S854" s="197"/>
      <c r="T854" s="197"/>
      <c r="U854" s="197"/>
      <c r="V854" s="197"/>
      <c r="W854" s="197"/>
      <c r="X854" s="197"/>
      <c r="Y854" s="197"/>
      <c r="Z854" s="197"/>
    </row>
    <row r="855" ht="15.75" customHeight="1">
      <c r="A855" s="197"/>
      <c r="B855" s="197"/>
      <c r="C855" s="197"/>
      <c r="D855" s="197"/>
      <c r="E855" s="197"/>
      <c r="F855" s="197"/>
      <c r="G855" s="197"/>
      <c r="H855" s="197"/>
      <c r="I855" s="197"/>
      <c r="J855" s="197"/>
      <c r="K855" s="197"/>
      <c r="L855" s="197"/>
      <c r="M855" s="197"/>
      <c r="N855" s="197"/>
      <c r="O855" s="197"/>
      <c r="P855" s="197"/>
      <c r="Q855" s="197"/>
      <c r="R855" s="197"/>
      <c r="S855" s="197"/>
      <c r="T855" s="197"/>
      <c r="U855" s="197"/>
      <c r="V855" s="197"/>
      <c r="W855" s="197"/>
      <c r="X855" s="197"/>
      <c r="Y855" s="197"/>
      <c r="Z855" s="197"/>
    </row>
    <row r="856" ht="15.75" customHeight="1">
      <c r="A856" s="197"/>
      <c r="B856" s="197"/>
      <c r="C856" s="197"/>
      <c r="D856" s="197"/>
      <c r="E856" s="197"/>
      <c r="F856" s="197"/>
      <c r="G856" s="197"/>
      <c r="H856" s="197"/>
      <c r="I856" s="197"/>
      <c r="J856" s="197"/>
      <c r="K856" s="197"/>
      <c r="L856" s="197"/>
      <c r="M856" s="197"/>
      <c r="N856" s="197"/>
      <c r="O856" s="197"/>
      <c r="P856" s="197"/>
      <c r="Q856" s="197"/>
      <c r="R856" s="197"/>
      <c r="S856" s="197"/>
      <c r="T856" s="197"/>
      <c r="U856" s="197"/>
      <c r="V856" s="197"/>
      <c r="W856" s="197"/>
      <c r="X856" s="197"/>
      <c r="Y856" s="197"/>
      <c r="Z856" s="197"/>
    </row>
    <row r="857" ht="15.75" customHeight="1">
      <c r="A857" s="197"/>
      <c r="B857" s="197"/>
      <c r="C857" s="197"/>
      <c r="D857" s="197"/>
      <c r="E857" s="197"/>
      <c r="F857" s="197"/>
      <c r="G857" s="197"/>
      <c r="H857" s="197"/>
      <c r="I857" s="197"/>
      <c r="J857" s="197"/>
      <c r="K857" s="197"/>
      <c r="L857" s="197"/>
      <c r="M857" s="197"/>
      <c r="N857" s="197"/>
      <c r="O857" s="197"/>
      <c r="P857" s="197"/>
      <c r="Q857" s="197"/>
      <c r="R857" s="197"/>
      <c r="S857" s="197"/>
      <c r="T857" s="197"/>
      <c r="U857" s="197"/>
      <c r="V857" s="197"/>
      <c r="W857" s="197"/>
      <c r="X857" s="197"/>
      <c r="Y857" s="197"/>
      <c r="Z857" s="197"/>
    </row>
    <row r="858" ht="15.75" customHeight="1">
      <c r="A858" s="197"/>
      <c r="B858" s="197"/>
      <c r="C858" s="197"/>
      <c r="D858" s="197"/>
      <c r="E858" s="197"/>
      <c r="F858" s="197"/>
      <c r="G858" s="197"/>
      <c r="H858" s="197"/>
      <c r="I858" s="197"/>
      <c r="J858" s="197"/>
      <c r="K858" s="197"/>
      <c r="L858" s="197"/>
      <c r="M858" s="197"/>
      <c r="N858" s="197"/>
      <c r="O858" s="197"/>
      <c r="P858" s="197"/>
      <c r="Q858" s="197"/>
      <c r="R858" s="197"/>
      <c r="S858" s="197"/>
      <c r="T858" s="197"/>
      <c r="U858" s="197"/>
      <c r="V858" s="197"/>
      <c r="W858" s="197"/>
      <c r="X858" s="197"/>
      <c r="Y858" s="197"/>
      <c r="Z858" s="197"/>
    </row>
    <row r="859" ht="15.75" customHeight="1">
      <c r="A859" s="197"/>
      <c r="B859" s="197"/>
      <c r="C859" s="197"/>
      <c r="D859" s="197"/>
      <c r="E859" s="197"/>
      <c r="F859" s="197"/>
      <c r="G859" s="197"/>
      <c r="H859" s="197"/>
      <c r="I859" s="197"/>
      <c r="J859" s="197"/>
      <c r="K859" s="197"/>
      <c r="L859" s="197"/>
      <c r="M859" s="197"/>
      <c r="N859" s="197"/>
      <c r="O859" s="197"/>
      <c r="P859" s="197"/>
      <c r="Q859" s="197"/>
      <c r="R859" s="197"/>
      <c r="S859" s="197"/>
      <c r="T859" s="197"/>
      <c r="U859" s="197"/>
      <c r="V859" s="197"/>
      <c r="W859" s="197"/>
      <c r="X859" s="197"/>
      <c r="Y859" s="197"/>
      <c r="Z859" s="197"/>
    </row>
    <row r="860" ht="15.75" customHeight="1">
      <c r="A860" s="197"/>
      <c r="B860" s="197"/>
      <c r="C860" s="197"/>
      <c r="D860" s="197"/>
      <c r="E860" s="197"/>
      <c r="F860" s="197"/>
      <c r="G860" s="197"/>
      <c r="H860" s="197"/>
      <c r="I860" s="197"/>
      <c r="J860" s="197"/>
      <c r="K860" s="197"/>
      <c r="L860" s="197"/>
      <c r="M860" s="197"/>
      <c r="N860" s="197"/>
      <c r="O860" s="197"/>
      <c r="P860" s="197"/>
      <c r="Q860" s="197"/>
      <c r="R860" s="197"/>
      <c r="S860" s="197"/>
      <c r="T860" s="197"/>
      <c r="U860" s="197"/>
      <c r="V860" s="197"/>
      <c r="W860" s="197"/>
      <c r="X860" s="197"/>
      <c r="Y860" s="197"/>
      <c r="Z860" s="197"/>
    </row>
    <row r="861" ht="15.75" customHeight="1">
      <c r="A861" s="197"/>
      <c r="B861" s="197"/>
      <c r="C861" s="197"/>
      <c r="D861" s="197"/>
      <c r="E861" s="197"/>
      <c r="F861" s="197"/>
      <c r="G861" s="197"/>
      <c r="H861" s="197"/>
      <c r="I861" s="197"/>
      <c r="J861" s="197"/>
      <c r="K861" s="197"/>
      <c r="L861" s="197"/>
      <c r="M861" s="197"/>
      <c r="N861" s="197"/>
      <c r="O861" s="197"/>
      <c r="P861" s="197"/>
      <c r="Q861" s="197"/>
      <c r="R861" s="197"/>
      <c r="S861" s="197"/>
      <c r="T861" s="197"/>
      <c r="U861" s="197"/>
      <c r="V861" s="197"/>
      <c r="W861" s="197"/>
      <c r="X861" s="197"/>
      <c r="Y861" s="197"/>
      <c r="Z861" s="197"/>
    </row>
    <row r="862" ht="15.75" customHeight="1">
      <c r="A862" s="197"/>
      <c r="B862" s="197"/>
      <c r="C862" s="197"/>
      <c r="D862" s="197"/>
      <c r="E862" s="197"/>
      <c r="F862" s="197"/>
      <c r="G862" s="197"/>
      <c r="H862" s="197"/>
      <c r="I862" s="197"/>
      <c r="J862" s="197"/>
      <c r="K862" s="197"/>
      <c r="L862" s="197"/>
      <c r="M862" s="197"/>
      <c r="N862" s="197"/>
      <c r="O862" s="197"/>
      <c r="P862" s="197"/>
      <c r="Q862" s="197"/>
      <c r="R862" s="197"/>
      <c r="S862" s="197"/>
      <c r="T862" s="197"/>
      <c r="U862" s="197"/>
      <c r="V862" s="197"/>
      <c r="W862" s="197"/>
      <c r="X862" s="197"/>
      <c r="Y862" s="197"/>
      <c r="Z862" s="197"/>
    </row>
    <row r="863" ht="15.75" customHeight="1">
      <c r="A863" s="197"/>
      <c r="B863" s="197"/>
      <c r="C863" s="197"/>
      <c r="D863" s="197"/>
      <c r="E863" s="197"/>
      <c r="F863" s="197"/>
      <c r="G863" s="197"/>
      <c r="H863" s="197"/>
      <c r="I863" s="197"/>
      <c r="J863" s="197"/>
      <c r="K863" s="197"/>
      <c r="L863" s="197"/>
      <c r="M863" s="197"/>
      <c r="N863" s="197"/>
      <c r="O863" s="197"/>
      <c r="P863" s="197"/>
      <c r="Q863" s="197"/>
      <c r="R863" s="197"/>
      <c r="S863" s="197"/>
      <c r="T863" s="197"/>
      <c r="U863" s="197"/>
      <c r="V863" s="197"/>
      <c r="W863" s="197"/>
      <c r="X863" s="197"/>
      <c r="Y863" s="197"/>
      <c r="Z863" s="197"/>
    </row>
    <row r="864" ht="15.75" customHeight="1">
      <c r="A864" s="197"/>
      <c r="B864" s="197"/>
      <c r="C864" s="197"/>
      <c r="D864" s="197"/>
      <c r="E864" s="197"/>
      <c r="F864" s="197"/>
      <c r="G864" s="197"/>
      <c r="H864" s="197"/>
      <c r="I864" s="197"/>
      <c r="J864" s="197"/>
      <c r="K864" s="197"/>
      <c r="L864" s="197"/>
      <c r="M864" s="197"/>
      <c r="N864" s="197"/>
      <c r="O864" s="197"/>
      <c r="P864" s="197"/>
      <c r="Q864" s="197"/>
      <c r="R864" s="197"/>
      <c r="S864" s="197"/>
      <c r="T864" s="197"/>
      <c r="U864" s="197"/>
      <c r="V864" s="197"/>
      <c r="W864" s="197"/>
      <c r="X864" s="197"/>
      <c r="Y864" s="197"/>
      <c r="Z864" s="197"/>
    </row>
    <row r="865" ht="15.75" customHeight="1">
      <c r="A865" s="197"/>
      <c r="B865" s="197"/>
      <c r="C865" s="197"/>
      <c r="D865" s="197"/>
      <c r="E865" s="197"/>
      <c r="F865" s="197"/>
      <c r="G865" s="197"/>
      <c r="H865" s="197"/>
      <c r="I865" s="197"/>
      <c r="J865" s="197"/>
      <c r="K865" s="197"/>
      <c r="L865" s="197"/>
      <c r="M865" s="197"/>
      <c r="N865" s="197"/>
      <c r="O865" s="197"/>
      <c r="P865" s="197"/>
      <c r="Q865" s="197"/>
      <c r="R865" s="197"/>
      <c r="S865" s="197"/>
      <c r="T865" s="197"/>
      <c r="U865" s="197"/>
      <c r="V865" s="197"/>
      <c r="W865" s="197"/>
      <c r="X865" s="197"/>
      <c r="Y865" s="197"/>
      <c r="Z865" s="197"/>
    </row>
    <row r="866" ht="15.75" customHeight="1">
      <c r="A866" s="197"/>
      <c r="B866" s="197"/>
      <c r="C866" s="197"/>
      <c r="D866" s="197"/>
      <c r="E866" s="197"/>
      <c r="F866" s="197"/>
      <c r="G866" s="197"/>
      <c r="H866" s="197"/>
      <c r="I866" s="197"/>
      <c r="J866" s="197"/>
      <c r="K866" s="197"/>
      <c r="L866" s="197"/>
      <c r="M866" s="197"/>
      <c r="N866" s="197"/>
      <c r="O866" s="197"/>
      <c r="P866" s="197"/>
      <c r="Q866" s="197"/>
      <c r="R866" s="197"/>
      <c r="S866" s="197"/>
      <c r="T866" s="197"/>
      <c r="U866" s="197"/>
      <c r="V866" s="197"/>
      <c r="W866" s="197"/>
      <c r="X866" s="197"/>
      <c r="Y866" s="197"/>
      <c r="Z866" s="197"/>
    </row>
    <row r="867" ht="15.75" customHeight="1">
      <c r="A867" s="197"/>
      <c r="B867" s="197"/>
      <c r="C867" s="197"/>
      <c r="D867" s="197"/>
      <c r="E867" s="197"/>
      <c r="F867" s="197"/>
      <c r="G867" s="197"/>
      <c r="H867" s="197"/>
      <c r="I867" s="197"/>
      <c r="J867" s="197"/>
      <c r="K867" s="197"/>
      <c r="L867" s="197"/>
      <c r="M867" s="197"/>
      <c r="N867" s="197"/>
      <c r="O867" s="197"/>
      <c r="P867" s="197"/>
      <c r="Q867" s="197"/>
      <c r="R867" s="197"/>
      <c r="S867" s="197"/>
      <c r="T867" s="197"/>
      <c r="U867" s="197"/>
      <c r="V867" s="197"/>
      <c r="W867" s="197"/>
      <c r="X867" s="197"/>
      <c r="Y867" s="197"/>
      <c r="Z867" s="197"/>
    </row>
    <row r="868" ht="15.75" customHeight="1">
      <c r="A868" s="197"/>
      <c r="B868" s="197"/>
      <c r="C868" s="197"/>
      <c r="D868" s="197"/>
      <c r="E868" s="197"/>
      <c r="F868" s="197"/>
      <c r="G868" s="197"/>
      <c r="H868" s="197"/>
      <c r="I868" s="197"/>
      <c r="J868" s="197"/>
      <c r="K868" s="197"/>
      <c r="L868" s="197"/>
      <c r="M868" s="197"/>
      <c r="N868" s="197"/>
      <c r="O868" s="197"/>
      <c r="P868" s="197"/>
      <c r="Q868" s="197"/>
      <c r="R868" s="197"/>
      <c r="S868" s="197"/>
      <c r="T868" s="197"/>
      <c r="U868" s="197"/>
      <c r="V868" s="197"/>
      <c r="W868" s="197"/>
      <c r="X868" s="197"/>
      <c r="Y868" s="197"/>
      <c r="Z868" s="197"/>
    </row>
    <row r="869" ht="15.75" customHeight="1">
      <c r="A869" s="197"/>
      <c r="B869" s="197"/>
      <c r="C869" s="197"/>
      <c r="D869" s="197"/>
      <c r="E869" s="197"/>
      <c r="F869" s="197"/>
      <c r="G869" s="197"/>
      <c r="H869" s="197"/>
      <c r="I869" s="197"/>
      <c r="J869" s="197"/>
      <c r="K869" s="197"/>
      <c r="L869" s="197"/>
      <c r="M869" s="197"/>
      <c r="N869" s="197"/>
      <c r="O869" s="197"/>
      <c r="P869" s="197"/>
      <c r="Q869" s="197"/>
      <c r="R869" s="197"/>
      <c r="S869" s="197"/>
      <c r="T869" s="197"/>
      <c r="U869" s="197"/>
      <c r="V869" s="197"/>
      <c r="W869" s="197"/>
      <c r="X869" s="197"/>
      <c r="Y869" s="197"/>
      <c r="Z869" s="197"/>
    </row>
    <row r="870" ht="15.75" customHeight="1">
      <c r="A870" s="197"/>
      <c r="B870" s="197"/>
      <c r="C870" s="197"/>
      <c r="D870" s="197"/>
      <c r="E870" s="197"/>
      <c r="F870" s="197"/>
      <c r="G870" s="197"/>
      <c r="H870" s="197"/>
      <c r="I870" s="197"/>
      <c r="J870" s="197"/>
      <c r="K870" s="197"/>
      <c r="L870" s="197"/>
      <c r="M870" s="197"/>
      <c r="N870" s="197"/>
      <c r="O870" s="197"/>
      <c r="P870" s="197"/>
      <c r="Q870" s="197"/>
      <c r="R870" s="197"/>
      <c r="S870" s="197"/>
      <c r="T870" s="197"/>
      <c r="U870" s="197"/>
      <c r="V870" s="197"/>
      <c r="W870" s="197"/>
      <c r="X870" s="197"/>
      <c r="Y870" s="197"/>
      <c r="Z870" s="197"/>
    </row>
    <row r="871" ht="15.75" customHeight="1">
      <c r="A871" s="197"/>
      <c r="B871" s="197"/>
      <c r="C871" s="197"/>
      <c r="D871" s="197"/>
      <c r="E871" s="197"/>
      <c r="F871" s="197"/>
      <c r="G871" s="197"/>
      <c r="H871" s="197"/>
      <c r="I871" s="197"/>
      <c r="J871" s="197"/>
      <c r="K871" s="197"/>
      <c r="L871" s="197"/>
      <c r="M871" s="197"/>
      <c r="N871" s="197"/>
      <c r="O871" s="197"/>
      <c r="P871" s="197"/>
      <c r="Q871" s="197"/>
      <c r="R871" s="197"/>
      <c r="S871" s="197"/>
      <c r="T871" s="197"/>
      <c r="U871" s="197"/>
      <c r="V871" s="197"/>
      <c r="W871" s="197"/>
      <c r="X871" s="197"/>
      <c r="Y871" s="197"/>
      <c r="Z871" s="197"/>
    </row>
    <row r="872" ht="15.75" customHeight="1">
      <c r="A872" s="197"/>
      <c r="B872" s="197"/>
      <c r="C872" s="197"/>
      <c r="D872" s="197"/>
      <c r="E872" s="197"/>
      <c r="F872" s="197"/>
      <c r="G872" s="197"/>
      <c r="H872" s="197"/>
      <c r="I872" s="197"/>
      <c r="J872" s="197"/>
      <c r="K872" s="197"/>
      <c r="L872" s="197"/>
      <c r="M872" s="197"/>
      <c r="N872" s="197"/>
      <c r="O872" s="197"/>
      <c r="P872" s="197"/>
      <c r="Q872" s="197"/>
      <c r="R872" s="197"/>
      <c r="S872" s="197"/>
      <c r="T872" s="197"/>
      <c r="U872" s="197"/>
      <c r="V872" s="197"/>
      <c r="W872" s="197"/>
      <c r="X872" s="197"/>
      <c r="Y872" s="197"/>
      <c r="Z872" s="197"/>
    </row>
    <row r="873" ht="15.75" customHeight="1">
      <c r="A873" s="197"/>
      <c r="B873" s="197"/>
      <c r="C873" s="197"/>
      <c r="D873" s="197"/>
      <c r="E873" s="197"/>
      <c r="F873" s="197"/>
      <c r="G873" s="197"/>
      <c r="H873" s="197"/>
      <c r="I873" s="197"/>
      <c r="J873" s="197"/>
      <c r="K873" s="197"/>
      <c r="L873" s="197"/>
      <c r="M873" s="197"/>
      <c r="N873" s="197"/>
      <c r="O873" s="197"/>
      <c r="P873" s="197"/>
      <c r="Q873" s="197"/>
      <c r="R873" s="197"/>
      <c r="S873" s="197"/>
      <c r="T873" s="197"/>
      <c r="U873" s="197"/>
      <c r="V873" s="197"/>
      <c r="W873" s="197"/>
      <c r="X873" s="197"/>
      <c r="Y873" s="197"/>
      <c r="Z873" s="197"/>
    </row>
    <row r="874" ht="15.75" customHeight="1">
      <c r="A874" s="197"/>
      <c r="B874" s="197"/>
      <c r="C874" s="197"/>
      <c r="D874" s="197"/>
      <c r="E874" s="197"/>
      <c r="F874" s="197"/>
      <c r="G874" s="197"/>
      <c r="H874" s="197"/>
      <c r="I874" s="197"/>
      <c r="J874" s="197"/>
      <c r="K874" s="197"/>
      <c r="L874" s="197"/>
      <c r="M874" s="197"/>
      <c r="N874" s="197"/>
      <c r="O874" s="197"/>
      <c r="P874" s="197"/>
      <c r="Q874" s="197"/>
      <c r="R874" s="197"/>
      <c r="S874" s="197"/>
      <c r="T874" s="197"/>
      <c r="U874" s="197"/>
      <c r="V874" s="197"/>
      <c r="W874" s="197"/>
      <c r="X874" s="197"/>
      <c r="Y874" s="197"/>
      <c r="Z874" s="197"/>
    </row>
    <row r="875" ht="15.75" customHeight="1">
      <c r="A875" s="197"/>
      <c r="B875" s="197"/>
      <c r="C875" s="197"/>
      <c r="D875" s="197"/>
      <c r="E875" s="197"/>
      <c r="F875" s="197"/>
      <c r="G875" s="197"/>
      <c r="H875" s="197"/>
      <c r="I875" s="197"/>
      <c r="J875" s="197"/>
      <c r="K875" s="197"/>
      <c r="L875" s="197"/>
      <c r="M875" s="197"/>
      <c r="N875" s="197"/>
      <c r="O875" s="197"/>
      <c r="P875" s="197"/>
      <c r="Q875" s="197"/>
      <c r="R875" s="197"/>
      <c r="S875" s="197"/>
      <c r="T875" s="197"/>
      <c r="U875" s="197"/>
      <c r="V875" s="197"/>
      <c r="W875" s="197"/>
      <c r="X875" s="197"/>
      <c r="Y875" s="197"/>
      <c r="Z875" s="197"/>
    </row>
    <row r="876" ht="15.75" customHeight="1">
      <c r="A876" s="197"/>
      <c r="B876" s="197"/>
      <c r="C876" s="197"/>
      <c r="D876" s="197"/>
      <c r="E876" s="197"/>
      <c r="F876" s="197"/>
      <c r="G876" s="197"/>
      <c r="H876" s="197"/>
      <c r="I876" s="197"/>
      <c r="J876" s="197"/>
      <c r="K876" s="197"/>
      <c r="L876" s="197"/>
      <c r="M876" s="197"/>
      <c r="N876" s="197"/>
      <c r="O876" s="197"/>
      <c r="P876" s="197"/>
      <c r="Q876" s="197"/>
      <c r="R876" s="197"/>
      <c r="S876" s="197"/>
      <c r="T876" s="197"/>
      <c r="U876" s="197"/>
      <c r="V876" s="197"/>
      <c r="W876" s="197"/>
      <c r="X876" s="197"/>
      <c r="Y876" s="197"/>
      <c r="Z876" s="197"/>
    </row>
    <row r="877" ht="15.75" customHeight="1">
      <c r="A877" s="197"/>
      <c r="B877" s="197"/>
      <c r="C877" s="197"/>
      <c r="D877" s="197"/>
      <c r="E877" s="197"/>
      <c r="F877" s="197"/>
      <c r="G877" s="197"/>
      <c r="H877" s="197"/>
      <c r="I877" s="197"/>
      <c r="J877" s="197"/>
      <c r="K877" s="197"/>
      <c r="L877" s="197"/>
      <c r="M877" s="197"/>
      <c r="N877" s="197"/>
      <c r="O877" s="197"/>
      <c r="P877" s="197"/>
      <c r="Q877" s="197"/>
      <c r="R877" s="197"/>
      <c r="S877" s="197"/>
      <c r="T877" s="197"/>
      <c r="U877" s="197"/>
      <c r="V877" s="197"/>
      <c r="W877" s="197"/>
      <c r="X877" s="197"/>
      <c r="Y877" s="197"/>
      <c r="Z877" s="197"/>
    </row>
    <row r="878" ht="15.75" customHeight="1">
      <c r="A878" s="197"/>
      <c r="B878" s="197"/>
      <c r="C878" s="197"/>
      <c r="D878" s="197"/>
      <c r="E878" s="197"/>
      <c r="F878" s="197"/>
      <c r="G878" s="197"/>
      <c r="H878" s="197"/>
      <c r="I878" s="197"/>
      <c r="J878" s="197"/>
      <c r="K878" s="197"/>
      <c r="L878" s="197"/>
      <c r="M878" s="197"/>
      <c r="N878" s="197"/>
      <c r="O878" s="197"/>
      <c r="P878" s="197"/>
      <c r="Q878" s="197"/>
      <c r="R878" s="197"/>
      <c r="S878" s="197"/>
      <c r="T878" s="197"/>
      <c r="U878" s="197"/>
      <c r="V878" s="197"/>
      <c r="W878" s="197"/>
      <c r="X878" s="197"/>
      <c r="Y878" s="197"/>
      <c r="Z878" s="197"/>
    </row>
    <row r="879" ht="15.75" customHeight="1">
      <c r="A879" s="197"/>
      <c r="B879" s="197"/>
      <c r="C879" s="197"/>
      <c r="D879" s="197"/>
      <c r="E879" s="197"/>
      <c r="F879" s="197"/>
      <c r="G879" s="197"/>
      <c r="H879" s="197"/>
      <c r="I879" s="197"/>
      <c r="J879" s="197"/>
      <c r="K879" s="197"/>
      <c r="L879" s="197"/>
      <c r="M879" s="197"/>
      <c r="N879" s="197"/>
      <c r="O879" s="197"/>
      <c r="P879" s="197"/>
      <c r="Q879" s="197"/>
      <c r="R879" s="197"/>
      <c r="S879" s="197"/>
      <c r="T879" s="197"/>
      <c r="U879" s="197"/>
      <c r="V879" s="197"/>
      <c r="W879" s="197"/>
      <c r="X879" s="197"/>
      <c r="Y879" s="197"/>
      <c r="Z879" s="197"/>
    </row>
    <row r="880" ht="15.75" customHeight="1">
      <c r="A880" s="197"/>
      <c r="B880" s="197"/>
      <c r="C880" s="197"/>
      <c r="D880" s="197"/>
      <c r="E880" s="197"/>
      <c r="F880" s="197"/>
      <c r="G880" s="197"/>
      <c r="H880" s="197"/>
      <c r="I880" s="197"/>
      <c r="J880" s="197"/>
      <c r="K880" s="197"/>
      <c r="L880" s="197"/>
      <c r="M880" s="197"/>
      <c r="N880" s="197"/>
      <c r="O880" s="197"/>
      <c r="P880" s="197"/>
      <c r="Q880" s="197"/>
      <c r="R880" s="197"/>
      <c r="S880" s="197"/>
      <c r="T880" s="197"/>
      <c r="U880" s="197"/>
      <c r="V880" s="197"/>
      <c r="W880" s="197"/>
      <c r="X880" s="197"/>
      <c r="Y880" s="197"/>
      <c r="Z880" s="197"/>
    </row>
    <row r="881" ht="15.75" customHeight="1">
      <c r="A881" s="197"/>
      <c r="B881" s="197"/>
      <c r="C881" s="197"/>
      <c r="D881" s="197"/>
      <c r="E881" s="197"/>
      <c r="F881" s="197"/>
      <c r="G881" s="197"/>
      <c r="H881" s="197"/>
      <c r="I881" s="197"/>
      <c r="J881" s="197"/>
      <c r="K881" s="197"/>
      <c r="L881" s="197"/>
      <c r="M881" s="197"/>
      <c r="N881" s="197"/>
      <c r="O881" s="197"/>
      <c r="P881" s="197"/>
      <c r="Q881" s="197"/>
      <c r="R881" s="197"/>
      <c r="S881" s="197"/>
      <c r="T881" s="197"/>
      <c r="U881" s="197"/>
      <c r="V881" s="197"/>
      <c r="W881" s="197"/>
      <c r="X881" s="197"/>
      <c r="Y881" s="197"/>
      <c r="Z881" s="197"/>
    </row>
    <row r="882" ht="15.75" customHeight="1">
      <c r="A882" s="197"/>
      <c r="B882" s="197"/>
      <c r="C882" s="197"/>
      <c r="D882" s="197"/>
      <c r="E882" s="197"/>
      <c r="F882" s="197"/>
      <c r="G882" s="197"/>
      <c r="H882" s="197"/>
      <c r="I882" s="197"/>
      <c r="J882" s="197"/>
      <c r="K882" s="197"/>
      <c r="L882" s="197"/>
      <c r="M882" s="197"/>
      <c r="N882" s="197"/>
      <c r="O882" s="197"/>
      <c r="P882" s="197"/>
      <c r="Q882" s="197"/>
      <c r="R882" s="197"/>
      <c r="S882" s="197"/>
      <c r="T882" s="197"/>
      <c r="U882" s="197"/>
      <c r="V882" s="197"/>
      <c r="W882" s="197"/>
      <c r="X882" s="197"/>
      <c r="Y882" s="197"/>
      <c r="Z882" s="197"/>
    </row>
    <row r="883" ht="15.75" customHeight="1">
      <c r="A883" s="197"/>
      <c r="B883" s="197"/>
      <c r="C883" s="197"/>
      <c r="D883" s="197"/>
      <c r="E883" s="197"/>
      <c r="F883" s="197"/>
      <c r="G883" s="197"/>
      <c r="H883" s="197"/>
      <c r="I883" s="197"/>
      <c r="J883" s="197"/>
      <c r="K883" s="197"/>
      <c r="L883" s="197"/>
      <c r="M883" s="197"/>
      <c r="N883" s="197"/>
      <c r="O883" s="197"/>
      <c r="P883" s="197"/>
      <c r="Q883" s="197"/>
      <c r="R883" s="197"/>
      <c r="S883" s="197"/>
      <c r="T883" s="197"/>
      <c r="U883" s="197"/>
      <c r="V883" s="197"/>
      <c r="W883" s="197"/>
      <c r="X883" s="197"/>
      <c r="Y883" s="197"/>
      <c r="Z883" s="197"/>
    </row>
    <row r="884" ht="15.75" customHeight="1">
      <c r="A884" s="197"/>
      <c r="B884" s="197"/>
      <c r="C884" s="197"/>
      <c r="D884" s="197"/>
      <c r="E884" s="197"/>
      <c r="F884" s="197"/>
      <c r="G884" s="197"/>
      <c r="H884" s="197"/>
      <c r="I884" s="197"/>
      <c r="J884" s="197"/>
      <c r="K884" s="197"/>
      <c r="L884" s="197"/>
      <c r="M884" s="197"/>
      <c r="N884" s="197"/>
      <c r="O884" s="197"/>
      <c r="P884" s="197"/>
      <c r="Q884" s="197"/>
      <c r="R884" s="197"/>
      <c r="S884" s="197"/>
      <c r="T884" s="197"/>
      <c r="U884" s="197"/>
      <c r="V884" s="197"/>
      <c r="W884" s="197"/>
      <c r="X884" s="197"/>
      <c r="Y884" s="197"/>
      <c r="Z884" s="197"/>
    </row>
    <row r="885" ht="15.75" customHeight="1">
      <c r="A885" s="197"/>
      <c r="B885" s="197"/>
      <c r="C885" s="197"/>
      <c r="D885" s="197"/>
      <c r="E885" s="197"/>
      <c r="F885" s="197"/>
      <c r="G885" s="197"/>
      <c r="H885" s="197"/>
      <c r="I885" s="197"/>
      <c r="J885" s="197"/>
      <c r="K885" s="197"/>
      <c r="L885" s="197"/>
      <c r="M885" s="197"/>
      <c r="N885" s="197"/>
      <c r="O885" s="197"/>
      <c r="P885" s="197"/>
      <c r="Q885" s="197"/>
      <c r="R885" s="197"/>
      <c r="S885" s="197"/>
      <c r="T885" s="197"/>
      <c r="U885" s="197"/>
      <c r="V885" s="197"/>
      <c r="W885" s="197"/>
      <c r="X885" s="197"/>
      <c r="Y885" s="197"/>
      <c r="Z885" s="197"/>
    </row>
    <row r="886" ht="15.75" customHeight="1">
      <c r="A886" s="197"/>
      <c r="B886" s="197"/>
      <c r="C886" s="197"/>
      <c r="D886" s="197"/>
      <c r="E886" s="197"/>
      <c r="F886" s="197"/>
      <c r="G886" s="197"/>
      <c r="H886" s="197"/>
      <c r="I886" s="197"/>
      <c r="J886" s="197"/>
      <c r="K886" s="197"/>
      <c r="L886" s="197"/>
      <c r="M886" s="197"/>
      <c r="N886" s="197"/>
      <c r="O886" s="197"/>
      <c r="P886" s="197"/>
      <c r="Q886" s="197"/>
      <c r="R886" s="197"/>
      <c r="S886" s="197"/>
      <c r="T886" s="197"/>
      <c r="U886" s="197"/>
      <c r="V886" s="197"/>
      <c r="W886" s="197"/>
      <c r="X886" s="197"/>
      <c r="Y886" s="197"/>
      <c r="Z886" s="197"/>
    </row>
    <row r="887" ht="15.75" customHeight="1">
      <c r="A887" s="197"/>
      <c r="B887" s="197"/>
      <c r="C887" s="197"/>
      <c r="D887" s="197"/>
      <c r="E887" s="197"/>
      <c r="F887" s="197"/>
      <c r="G887" s="197"/>
      <c r="H887" s="197"/>
      <c r="I887" s="197"/>
      <c r="J887" s="197"/>
      <c r="K887" s="197"/>
      <c r="L887" s="197"/>
      <c r="M887" s="197"/>
      <c r="N887" s="197"/>
      <c r="O887" s="197"/>
      <c r="P887" s="197"/>
      <c r="Q887" s="197"/>
      <c r="R887" s="197"/>
      <c r="S887" s="197"/>
      <c r="T887" s="197"/>
      <c r="U887" s="197"/>
      <c r="V887" s="197"/>
      <c r="W887" s="197"/>
      <c r="X887" s="197"/>
      <c r="Y887" s="197"/>
      <c r="Z887" s="197"/>
    </row>
    <row r="888" ht="15.75" customHeight="1">
      <c r="A888" s="197"/>
      <c r="B888" s="197"/>
      <c r="C888" s="197"/>
      <c r="D888" s="197"/>
      <c r="E888" s="197"/>
      <c r="F888" s="197"/>
      <c r="G888" s="197"/>
      <c r="H888" s="197"/>
      <c r="I888" s="197"/>
      <c r="J888" s="197"/>
      <c r="K888" s="197"/>
      <c r="L888" s="197"/>
      <c r="M888" s="197"/>
      <c r="N888" s="197"/>
      <c r="O888" s="197"/>
      <c r="P888" s="197"/>
      <c r="Q888" s="197"/>
      <c r="R888" s="197"/>
      <c r="S888" s="197"/>
      <c r="T888" s="197"/>
      <c r="U888" s="197"/>
      <c r="V888" s="197"/>
      <c r="W888" s="197"/>
      <c r="X888" s="197"/>
      <c r="Y888" s="197"/>
      <c r="Z888" s="197"/>
    </row>
    <row r="889" ht="15.75" customHeight="1">
      <c r="A889" s="197"/>
      <c r="B889" s="197"/>
      <c r="C889" s="197"/>
      <c r="D889" s="197"/>
      <c r="E889" s="197"/>
      <c r="F889" s="197"/>
      <c r="G889" s="197"/>
      <c r="H889" s="197"/>
      <c r="I889" s="197"/>
      <c r="J889" s="197"/>
      <c r="K889" s="197"/>
      <c r="L889" s="197"/>
      <c r="M889" s="197"/>
      <c r="N889" s="197"/>
      <c r="O889" s="197"/>
      <c r="P889" s="197"/>
      <c r="Q889" s="197"/>
      <c r="R889" s="197"/>
      <c r="S889" s="197"/>
      <c r="T889" s="197"/>
      <c r="U889" s="197"/>
      <c r="V889" s="197"/>
      <c r="W889" s="197"/>
      <c r="X889" s="197"/>
      <c r="Y889" s="197"/>
      <c r="Z889" s="197"/>
    </row>
    <row r="890" ht="15.75" customHeight="1">
      <c r="A890" s="197"/>
      <c r="B890" s="197"/>
      <c r="C890" s="197"/>
      <c r="D890" s="197"/>
      <c r="E890" s="197"/>
      <c r="F890" s="197"/>
      <c r="G890" s="197"/>
      <c r="H890" s="197"/>
      <c r="I890" s="197"/>
      <c r="J890" s="197"/>
      <c r="K890" s="197"/>
      <c r="L890" s="197"/>
      <c r="M890" s="197"/>
      <c r="N890" s="197"/>
      <c r="O890" s="197"/>
      <c r="P890" s="197"/>
      <c r="Q890" s="197"/>
      <c r="R890" s="197"/>
      <c r="S890" s="197"/>
      <c r="T890" s="197"/>
      <c r="U890" s="197"/>
      <c r="V890" s="197"/>
      <c r="W890" s="197"/>
      <c r="X890" s="197"/>
      <c r="Y890" s="197"/>
      <c r="Z890" s="197"/>
    </row>
    <row r="891" ht="15.75" customHeight="1">
      <c r="A891" s="197"/>
      <c r="B891" s="197"/>
      <c r="C891" s="197"/>
      <c r="D891" s="197"/>
      <c r="E891" s="197"/>
      <c r="F891" s="197"/>
      <c r="G891" s="197"/>
      <c r="H891" s="197"/>
      <c r="I891" s="197"/>
      <c r="J891" s="197"/>
      <c r="K891" s="197"/>
      <c r="L891" s="197"/>
      <c r="M891" s="197"/>
      <c r="N891" s="197"/>
      <c r="O891" s="197"/>
      <c r="P891" s="197"/>
      <c r="Q891" s="197"/>
      <c r="R891" s="197"/>
      <c r="S891" s="197"/>
      <c r="T891" s="197"/>
      <c r="U891" s="197"/>
      <c r="V891" s="197"/>
      <c r="W891" s="197"/>
      <c r="X891" s="197"/>
      <c r="Y891" s="197"/>
      <c r="Z891" s="197"/>
    </row>
    <row r="892" ht="15.75" customHeight="1">
      <c r="A892" s="197"/>
      <c r="B892" s="197"/>
      <c r="C892" s="197"/>
      <c r="D892" s="197"/>
      <c r="E892" s="197"/>
      <c r="F892" s="197"/>
      <c r="G892" s="197"/>
      <c r="H892" s="197"/>
      <c r="I892" s="197"/>
      <c r="J892" s="197"/>
      <c r="K892" s="197"/>
      <c r="L892" s="197"/>
      <c r="M892" s="197"/>
      <c r="N892" s="197"/>
      <c r="O892" s="197"/>
      <c r="P892" s="197"/>
      <c r="Q892" s="197"/>
      <c r="R892" s="197"/>
      <c r="S892" s="197"/>
      <c r="T892" s="197"/>
      <c r="U892" s="197"/>
      <c r="V892" s="197"/>
      <c r="W892" s="197"/>
      <c r="X892" s="197"/>
      <c r="Y892" s="197"/>
      <c r="Z892" s="197"/>
    </row>
    <row r="893" ht="15.75" customHeight="1">
      <c r="A893" s="197"/>
      <c r="B893" s="197"/>
      <c r="C893" s="197"/>
      <c r="D893" s="197"/>
      <c r="E893" s="197"/>
      <c r="F893" s="197"/>
      <c r="G893" s="197"/>
      <c r="H893" s="197"/>
      <c r="I893" s="197"/>
      <c r="J893" s="197"/>
      <c r="K893" s="197"/>
      <c r="L893" s="197"/>
      <c r="M893" s="197"/>
      <c r="N893" s="197"/>
      <c r="O893" s="197"/>
      <c r="P893" s="197"/>
      <c r="Q893" s="197"/>
      <c r="R893" s="197"/>
      <c r="S893" s="197"/>
      <c r="T893" s="197"/>
      <c r="U893" s="197"/>
      <c r="V893" s="197"/>
      <c r="W893" s="197"/>
      <c r="X893" s="197"/>
      <c r="Y893" s="197"/>
      <c r="Z893" s="197"/>
    </row>
    <row r="894" ht="15.75" customHeight="1">
      <c r="A894" s="197"/>
      <c r="B894" s="197"/>
      <c r="C894" s="197"/>
      <c r="D894" s="197"/>
      <c r="E894" s="197"/>
      <c r="F894" s="197"/>
      <c r="G894" s="197"/>
      <c r="H894" s="197"/>
      <c r="I894" s="197"/>
      <c r="J894" s="197"/>
      <c r="K894" s="197"/>
      <c r="L894" s="197"/>
      <c r="M894" s="197"/>
      <c r="N894" s="197"/>
      <c r="O894" s="197"/>
      <c r="P894" s="197"/>
      <c r="Q894" s="197"/>
      <c r="R894" s="197"/>
      <c r="S894" s="197"/>
      <c r="T894" s="197"/>
      <c r="U894" s="197"/>
      <c r="V894" s="197"/>
      <c r="W894" s="197"/>
      <c r="X894" s="197"/>
      <c r="Y894" s="197"/>
      <c r="Z894" s="197"/>
    </row>
    <row r="895" ht="15.75" customHeight="1">
      <c r="A895" s="197"/>
      <c r="B895" s="197"/>
      <c r="C895" s="197"/>
      <c r="D895" s="197"/>
      <c r="E895" s="197"/>
      <c r="F895" s="197"/>
      <c r="G895" s="197"/>
      <c r="H895" s="197"/>
      <c r="I895" s="197"/>
      <c r="J895" s="197"/>
      <c r="K895" s="197"/>
      <c r="L895" s="197"/>
      <c r="M895" s="197"/>
      <c r="N895" s="197"/>
      <c r="O895" s="197"/>
      <c r="P895" s="197"/>
      <c r="Q895" s="197"/>
      <c r="R895" s="197"/>
      <c r="S895" s="197"/>
      <c r="T895" s="197"/>
      <c r="U895" s="197"/>
      <c r="V895" s="197"/>
      <c r="W895" s="197"/>
      <c r="X895" s="197"/>
      <c r="Y895" s="197"/>
      <c r="Z895" s="197"/>
    </row>
    <row r="896" ht="15.75" customHeight="1">
      <c r="A896" s="197"/>
      <c r="B896" s="197"/>
      <c r="C896" s="197"/>
      <c r="D896" s="197"/>
      <c r="E896" s="197"/>
      <c r="F896" s="197"/>
      <c r="G896" s="197"/>
      <c r="H896" s="197"/>
      <c r="I896" s="197"/>
      <c r="J896" s="197"/>
      <c r="K896" s="197"/>
      <c r="L896" s="197"/>
      <c r="M896" s="197"/>
      <c r="N896" s="197"/>
      <c r="O896" s="197"/>
      <c r="P896" s="197"/>
      <c r="Q896" s="197"/>
      <c r="R896" s="197"/>
      <c r="S896" s="197"/>
      <c r="T896" s="197"/>
      <c r="U896" s="197"/>
      <c r="V896" s="197"/>
      <c r="W896" s="197"/>
      <c r="X896" s="197"/>
      <c r="Y896" s="197"/>
      <c r="Z896" s="197"/>
    </row>
    <row r="897" ht="15.75" customHeight="1">
      <c r="A897" s="197"/>
      <c r="B897" s="197"/>
      <c r="C897" s="197"/>
      <c r="D897" s="197"/>
      <c r="E897" s="197"/>
      <c r="F897" s="197"/>
      <c r="G897" s="197"/>
      <c r="H897" s="197"/>
      <c r="I897" s="197"/>
      <c r="J897" s="197"/>
      <c r="K897" s="197"/>
      <c r="L897" s="197"/>
      <c r="M897" s="197"/>
      <c r="N897" s="197"/>
      <c r="O897" s="197"/>
      <c r="P897" s="197"/>
      <c r="Q897" s="197"/>
      <c r="R897" s="197"/>
      <c r="S897" s="197"/>
      <c r="T897" s="197"/>
      <c r="U897" s="197"/>
      <c r="V897" s="197"/>
      <c r="W897" s="197"/>
      <c r="X897" s="197"/>
      <c r="Y897" s="197"/>
      <c r="Z897" s="197"/>
    </row>
    <row r="898" ht="15.75" customHeight="1">
      <c r="A898" s="197"/>
      <c r="B898" s="197"/>
      <c r="C898" s="197"/>
      <c r="D898" s="197"/>
      <c r="E898" s="197"/>
      <c r="F898" s="197"/>
      <c r="G898" s="197"/>
      <c r="H898" s="197"/>
      <c r="I898" s="197"/>
      <c r="J898" s="197"/>
      <c r="K898" s="197"/>
      <c r="L898" s="197"/>
      <c r="M898" s="197"/>
      <c r="N898" s="197"/>
      <c r="O898" s="197"/>
      <c r="P898" s="197"/>
      <c r="Q898" s="197"/>
      <c r="R898" s="197"/>
      <c r="S898" s="197"/>
      <c r="T898" s="197"/>
      <c r="U898" s="197"/>
      <c r="V898" s="197"/>
      <c r="W898" s="197"/>
      <c r="X898" s="197"/>
      <c r="Y898" s="197"/>
      <c r="Z898" s="197"/>
    </row>
    <row r="899" ht="15.75" customHeight="1">
      <c r="A899" s="197"/>
      <c r="B899" s="197"/>
      <c r="C899" s="197"/>
      <c r="D899" s="197"/>
      <c r="E899" s="197"/>
      <c r="F899" s="197"/>
      <c r="G899" s="197"/>
      <c r="H899" s="197"/>
      <c r="I899" s="197"/>
      <c r="J899" s="197"/>
      <c r="K899" s="197"/>
      <c r="L899" s="197"/>
      <c r="M899" s="197"/>
      <c r="N899" s="197"/>
      <c r="O899" s="197"/>
      <c r="P899" s="197"/>
      <c r="Q899" s="197"/>
      <c r="R899" s="197"/>
      <c r="S899" s="197"/>
      <c r="T899" s="197"/>
      <c r="U899" s="197"/>
      <c r="V899" s="197"/>
      <c r="W899" s="197"/>
      <c r="X899" s="197"/>
      <c r="Y899" s="197"/>
      <c r="Z899" s="197"/>
    </row>
    <row r="900" ht="15.75" customHeight="1">
      <c r="A900" s="197"/>
      <c r="B900" s="197"/>
      <c r="C900" s="197"/>
      <c r="D900" s="197"/>
      <c r="E900" s="197"/>
      <c r="F900" s="197"/>
      <c r="G900" s="197"/>
      <c r="H900" s="197"/>
      <c r="I900" s="197"/>
      <c r="J900" s="197"/>
      <c r="K900" s="197"/>
      <c r="L900" s="197"/>
      <c r="M900" s="197"/>
      <c r="N900" s="197"/>
      <c r="O900" s="197"/>
      <c r="P900" s="197"/>
      <c r="Q900" s="197"/>
      <c r="R900" s="197"/>
      <c r="S900" s="197"/>
      <c r="T900" s="197"/>
      <c r="U900" s="197"/>
      <c r="V900" s="197"/>
      <c r="W900" s="197"/>
      <c r="X900" s="197"/>
      <c r="Y900" s="197"/>
      <c r="Z900" s="197"/>
    </row>
    <row r="901" ht="15.75" customHeight="1">
      <c r="A901" s="197"/>
      <c r="B901" s="197"/>
      <c r="C901" s="197"/>
      <c r="D901" s="197"/>
      <c r="E901" s="197"/>
      <c r="F901" s="197"/>
      <c r="G901" s="197"/>
      <c r="H901" s="197"/>
      <c r="I901" s="197"/>
      <c r="J901" s="197"/>
      <c r="K901" s="197"/>
      <c r="L901" s="197"/>
      <c r="M901" s="197"/>
      <c r="N901" s="197"/>
      <c r="O901" s="197"/>
      <c r="P901" s="197"/>
      <c r="Q901" s="197"/>
      <c r="R901" s="197"/>
      <c r="S901" s="197"/>
      <c r="T901" s="197"/>
      <c r="U901" s="197"/>
      <c r="V901" s="197"/>
      <c r="W901" s="197"/>
      <c r="X901" s="197"/>
      <c r="Y901" s="197"/>
      <c r="Z901" s="197"/>
    </row>
    <row r="902" ht="15.75" customHeight="1">
      <c r="A902" s="197"/>
      <c r="B902" s="197"/>
      <c r="C902" s="197"/>
      <c r="D902" s="197"/>
      <c r="E902" s="197"/>
      <c r="F902" s="197"/>
      <c r="G902" s="197"/>
      <c r="H902" s="197"/>
      <c r="I902" s="197"/>
      <c r="J902" s="197"/>
      <c r="K902" s="197"/>
      <c r="L902" s="197"/>
      <c r="M902" s="197"/>
      <c r="N902" s="197"/>
      <c r="O902" s="197"/>
      <c r="P902" s="197"/>
      <c r="Q902" s="197"/>
      <c r="R902" s="197"/>
      <c r="S902" s="197"/>
      <c r="T902" s="197"/>
      <c r="U902" s="197"/>
      <c r="V902" s="197"/>
      <c r="W902" s="197"/>
      <c r="X902" s="197"/>
      <c r="Y902" s="197"/>
      <c r="Z902" s="197"/>
    </row>
    <row r="903" ht="15.75" customHeight="1">
      <c r="A903" s="197"/>
      <c r="B903" s="197"/>
      <c r="C903" s="197"/>
      <c r="D903" s="197"/>
      <c r="E903" s="197"/>
      <c r="F903" s="197"/>
      <c r="G903" s="197"/>
      <c r="H903" s="197"/>
      <c r="I903" s="197"/>
      <c r="J903" s="197"/>
      <c r="K903" s="197"/>
      <c r="L903" s="197"/>
      <c r="M903" s="197"/>
      <c r="N903" s="197"/>
      <c r="O903" s="197"/>
      <c r="P903" s="197"/>
      <c r="Q903" s="197"/>
      <c r="R903" s="197"/>
      <c r="S903" s="197"/>
      <c r="T903" s="197"/>
      <c r="U903" s="197"/>
      <c r="V903" s="197"/>
      <c r="W903" s="197"/>
      <c r="X903" s="197"/>
      <c r="Y903" s="197"/>
      <c r="Z903" s="197"/>
    </row>
    <row r="904" ht="15.75" customHeight="1">
      <c r="A904" s="197"/>
      <c r="B904" s="197"/>
      <c r="C904" s="197"/>
      <c r="D904" s="197"/>
      <c r="E904" s="197"/>
      <c r="F904" s="197"/>
      <c r="G904" s="197"/>
      <c r="H904" s="197"/>
      <c r="I904" s="197"/>
      <c r="J904" s="197"/>
      <c r="K904" s="197"/>
      <c r="L904" s="197"/>
      <c r="M904" s="197"/>
      <c r="N904" s="197"/>
      <c r="O904" s="197"/>
      <c r="P904" s="197"/>
      <c r="Q904" s="197"/>
      <c r="R904" s="197"/>
      <c r="S904" s="197"/>
      <c r="T904" s="197"/>
      <c r="U904" s="197"/>
      <c r="V904" s="197"/>
      <c r="W904" s="197"/>
      <c r="X904" s="197"/>
      <c r="Y904" s="197"/>
      <c r="Z904" s="197"/>
    </row>
    <row r="905" ht="15.75" customHeight="1">
      <c r="A905" s="197"/>
      <c r="B905" s="197"/>
      <c r="C905" s="197"/>
      <c r="D905" s="197"/>
      <c r="E905" s="197"/>
      <c r="F905" s="197"/>
      <c r="G905" s="197"/>
      <c r="H905" s="197"/>
      <c r="I905" s="197"/>
      <c r="J905" s="197"/>
      <c r="K905" s="197"/>
      <c r="L905" s="197"/>
      <c r="M905" s="197"/>
      <c r="N905" s="197"/>
      <c r="O905" s="197"/>
      <c r="P905" s="197"/>
      <c r="Q905" s="197"/>
      <c r="R905" s="197"/>
      <c r="S905" s="197"/>
      <c r="T905" s="197"/>
      <c r="U905" s="197"/>
      <c r="V905" s="197"/>
      <c r="W905" s="197"/>
      <c r="X905" s="197"/>
      <c r="Y905" s="197"/>
      <c r="Z905" s="197"/>
    </row>
    <row r="906" ht="15.75" customHeight="1">
      <c r="A906" s="197"/>
      <c r="B906" s="197"/>
      <c r="C906" s="197"/>
      <c r="D906" s="197"/>
      <c r="E906" s="197"/>
      <c r="F906" s="197"/>
      <c r="G906" s="197"/>
      <c r="H906" s="197"/>
      <c r="I906" s="197"/>
      <c r="J906" s="197"/>
      <c r="K906" s="197"/>
      <c r="L906" s="197"/>
      <c r="M906" s="197"/>
      <c r="N906" s="197"/>
      <c r="O906" s="197"/>
      <c r="P906" s="197"/>
      <c r="Q906" s="197"/>
      <c r="R906" s="197"/>
      <c r="S906" s="197"/>
      <c r="T906" s="197"/>
      <c r="U906" s="197"/>
      <c r="V906" s="197"/>
      <c r="W906" s="197"/>
      <c r="X906" s="197"/>
      <c r="Y906" s="197"/>
      <c r="Z906" s="197"/>
    </row>
    <row r="907" ht="15.75" customHeight="1">
      <c r="A907" s="197"/>
      <c r="B907" s="197"/>
      <c r="C907" s="197"/>
      <c r="D907" s="197"/>
      <c r="E907" s="197"/>
      <c r="F907" s="197"/>
      <c r="G907" s="197"/>
      <c r="H907" s="197"/>
      <c r="I907" s="197"/>
      <c r="J907" s="197"/>
      <c r="K907" s="197"/>
      <c r="L907" s="197"/>
      <c r="M907" s="197"/>
      <c r="N907" s="197"/>
      <c r="O907" s="197"/>
      <c r="P907" s="197"/>
      <c r="Q907" s="197"/>
      <c r="R907" s="197"/>
      <c r="S907" s="197"/>
      <c r="T907" s="197"/>
      <c r="U907" s="197"/>
      <c r="V907" s="197"/>
      <c r="W907" s="197"/>
      <c r="X907" s="197"/>
      <c r="Y907" s="197"/>
      <c r="Z907" s="197"/>
    </row>
    <row r="908" ht="15.75" customHeight="1">
      <c r="A908" s="197"/>
      <c r="B908" s="197"/>
      <c r="C908" s="197"/>
      <c r="D908" s="197"/>
      <c r="E908" s="197"/>
      <c r="F908" s="197"/>
      <c r="G908" s="197"/>
      <c r="H908" s="197"/>
      <c r="I908" s="197"/>
      <c r="J908" s="197"/>
      <c r="K908" s="197"/>
      <c r="L908" s="197"/>
      <c r="M908" s="197"/>
      <c r="N908" s="197"/>
      <c r="O908" s="197"/>
      <c r="P908" s="197"/>
      <c r="Q908" s="197"/>
      <c r="R908" s="197"/>
      <c r="S908" s="197"/>
      <c r="T908" s="197"/>
      <c r="U908" s="197"/>
      <c r="V908" s="197"/>
      <c r="W908" s="197"/>
      <c r="X908" s="197"/>
      <c r="Y908" s="197"/>
      <c r="Z908" s="197"/>
    </row>
    <row r="909" ht="15.75" customHeight="1">
      <c r="A909" s="197"/>
      <c r="B909" s="197"/>
      <c r="C909" s="197"/>
      <c r="D909" s="197"/>
      <c r="E909" s="197"/>
      <c r="F909" s="197"/>
      <c r="G909" s="197"/>
      <c r="H909" s="197"/>
      <c r="I909" s="197"/>
      <c r="J909" s="197"/>
      <c r="K909" s="197"/>
      <c r="L909" s="197"/>
      <c r="M909" s="197"/>
      <c r="N909" s="197"/>
      <c r="O909" s="197"/>
      <c r="P909" s="197"/>
      <c r="Q909" s="197"/>
      <c r="R909" s="197"/>
      <c r="S909" s="197"/>
      <c r="T909" s="197"/>
      <c r="U909" s="197"/>
      <c r="V909" s="197"/>
      <c r="W909" s="197"/>
      <c r="X909" s="197"/>
      <c r="Y909" s="197"/>
      <c r="Z909" s="197"/>
    </row>
    <row r="910" ht="15.75" customHeight="1">
      <c r="A910" s="197"/>
      <c r="B910" s="197"/>
      <c r="C910" s="197"/>
      <c r="D910" s="197"/>
      <c r="E910" s="197"/>
      <c r="F910" s="197"/>
      <c r="G910" s="197"/>
      <c r="H910" s="197"/>
      <c r="I910" s="197"/>
      <c r="J910" s="197"/>
      <c r="K910" s="197"/>
      <c r="L910" s="197"/>
      <c r="M910" s="197"/>
      <c r="N910" s="197"/>
      <c r="O910" s="197"/>
      <c r="P910" s="197"/>
      <c r="Q910" s="197"/>
      <c r="R910" s="197"/>
      <c r="S910" s="197"/>
      <c r="T910" s="197"/>
      <c r="U910" s="197"/>
      <c r="V910" s="197"/>
      <c r="W910" s="197"/>
      <c r="X910" s="197"/>
      <c r="Y910" s="197"/>
      <c r="Z910" s="197"/>
    </row>
    <row r="911" ht="15.75" customHeight="1">
      <c r="A911" s="197"/>
      <c r="B911" s="197"/>
      <c r="C911" s="197"/>
      <c r="D911" s="197"/>
      <c r="E911" s="197"/>
      <c r="F911" s="197"/>
      <c r="G911" s="197"/>
      <c r="H911" s="197"/>
      <c r="I911" s="197"/>
      <c r="J911" s="197"/>
      <c r="K911" s="197"/>
      <c r="L911" s="197"/>
      <c r="M911" s="197"/>
      <c r="N911" s="197"/>
      <c r="O911" s="197"/>
      <c r="P911" s="197"/>
      <c r="Q911" s="197"/>
      <c r="R911" s="197"/>
      <c r="S911" s="197"/>
      <c r="T911" s="197"/>
      <c r="U911" s="197"/>
      <c r="V911" s="197"/>
      <c r="W911" s="197"/>
      <c r="X911" s="197"/>
      <c r="Y911" s="197"/>
      <c r="Z911" s="197"/>
    </row>
    <row r="912" ht="15.75" customHeight="1">
      <c r="A912" s="197"/>
      <c r="B912" s="197"/>
      <c r="C912" s="197"/>
      <c r="D912" s="197"/>
      <c r="E912" s="197"/>
      <c r="F912" s="197"/>
      <c r="G912" s="197"/>
      <c r="H912" s="197"/>
      <c r="I912" s="197"/>
      <c r="J912" s="197"/>
      <c r="K912" s="197"/>
      <c r="L912" s="197"/>
      <c r="M912" s="197"/>
      <c r="N912" s="197"/>
      <c r="O912" s="197"/>
      <c r="P912" s="197"/>
      <c r="Q912" s="197"/>
      <c r="R912" s="197"/>
      <c r="S912" s="197"/>
      <c r="T912" s="197"/>
      <c r="U912" s="197"/>
      <c r="V912" s="197"/>
      <c r="W912" s="197"/>
      <c r="X912" s="197"/>
      <c r="Y912" s="197"/>
      <c r="Z912" s="197"/>
    </row>
    <row r="913" ht="15.75" customHeight="1">
      <c r="A913" s="197"/>
      <c r="B913" s="197"/>
      <c r="C913" s="197"/>
      <c r="D913" s="197"/>
      <c r="E913" s="197"/>
      <c r="F913" s="197"/>
      <c r="G913" s="197"/>
      <c r="H913" s="197"/>
      <c r="I913" s="197"/>
      <c r="J913" s="197"/>
      <c r="K913" s="197"/>
      <c r="L913" s="197"/>
      <c r="M913" s="197"/>
      <c r="N913" s="197"/>
      <c r="O913" s="197"/>
      <c r="P913" s="197"/>
      <c r="Q913" s="197"/>
      <c r="R913" s="197"/>
      <c r="S913" s="197"/>
      <c r="T913" s="197"/>
      <c r="U913" s="197"/>
      <c r="V913" s="197"/>
      <c r="W913" s="197"/>
      <c r="X913" s="197"/>
      <c r="Y913" s="197"/>
      <c r="Z913" s="197"/>
    </row>
    <row r="914" ht="15.75" customHeight="1">
      <c r="A914" s="197"/>
      <c r="B914" s="197"/>
      <c r="C914" s="197"/>
      <c r="D914" s="197"/>
      <c r="E914" s="197"/>
      <c r="F914" s="197"/>
      <c r="G914" s="197"/>
      <c r="H914" s="197"/>
      <c r="I914" s="197"/>
      <c r="J914" s="197"/>
      <c r="K914" s="197"/>
      <c r="L914" s="197"/>
      <c r="M914" s="197"/>
      <c r="N914" s="197"/>
      <c r="O914" s="197"/>
      <c r="P914" s="197"/>
      <c r="Q914" s="197"/>
      <c r="R914" s="197"/>
      <c r="S914" s="197"/>
      <c r="T914" s="197"/>
      <c r="U914" s="197"/>
      <c r="V914" s="197"/>
      <c r="W914" s="197"/>
      <c r="X914" s="197"/>
      <c r="Y914" s="197"/>
      <c r="Z914" s="197"/>
    </row>
    <row r="915" ht="15.75" customHeight="1">
      <c r="A915" s="197"/>
      <c r="B915" s="197"/>
      <c r="C915" s="197"/>
      <c r="D915" s="197"/>
      <c r="E915" s="197"/>
      <c r="F915" s="197"/>
      <c r="G915" s="197"/>
      <c r="H915" s="197"/>
      <c r="I915" s="197"/>
      <c r="J915" s="197"/>
      <c r="K915" s="197"/>
      <c r="L915" s="197"/>
      <c r="M915" s="197"/>
      <c r="N915" s="197"/>
      <c r="O915" s="197"/>
      <c r="P915" s="197"/>
      <c r="Q915" s="197"/>
      <c r="R915" s="197"/>
      <c r="S915" s="197"/>
      <c r="T915" s="197"/>
      <c r="U915" s="197"/>
      <c r="V915" s="197"/>
      <c r="W915" s="197"/>
      <c r="X915" s="197"/>
      <c r="Y915" s="197"/>
      <c r="Z915" s="197"/>
    </row>
    <row r="916" ht="15.75" customHeight="1">
      <c r="A916" s="197"/>
      <c r="B916" s="197"/>
      <c r="C916" s="197"/>
      <c r="D916" s="197"/>
      <c r="E916" s="197"/>
      <c r="F916" s="197"/>
      <c r="G916" s="197"/>
      <c r="H916" s="197"/>
      <c r="I916" s="197"/>
      <c r="J916" s="197"/>
      <c r="K916" s="197"/>
      <c r="L916" s="197"/>
      <c r="M916" s="197"/>
      <c r="N916" s="197"/>
      <c r="O916" s="197"/>
      <c r="P916" s="197"/>
      <c r="Q916" s="197"/>
      <c r="R916" s="197"/>
      <c r="S916" s="197"/>
      <c r="T916" s="197"/>
      <c r="U916" s="197"/>
      <c r="V916" s="197"/>
      <c r="W916" s="197"/>
      <c r="X916" s="197"/>
      <c r="Y916" s="197"/>
      <c r="Z916" s="197"/>
    </row>
    <row r="917" ht="15.75" customHeight="1">
      <c r="A917" s="197"/>
      <c r="B917" s="197"/>
      <c r="C917" s="197"/>
      <c r="D917" s="197"/>
      <c r="E917" s="197"/>
      <c r="F917" s="197"/>
      <c r="G917" s="197"/>
      <c r="H917" s="197"/>
      <c r="I917" s="197"/>
      <c r="J917" s="197"/>
      <c r="K917" s="197"/>
      <c r="L917" s="197"/>
      <c r="M917" s="197"/>
      <c r="N917" s="197"/>
      <c r="O917" s="197"/>
      <c r="P917" s="197"/>
      <c r="Q917" s="197"/>
      <c r="R917" s="197"/>
      <c r="S917" s="197"/>
      <c r="T917" s="197"/>
      <c r="U917" s="197"/>
      <c r="V917" s="197"/>
      <c r="W917" s="197"/>
      <c r="X917" s="197"/>
      <c r="Y917" s="197"/>
      <c r="Z917" s="197"/>
    </row>
    <row r="918" ht="15.75" customHeight="1">
      <c r="A918" s="197"/>
      <c r="B918" s="197"/>
      <c r="C918" s="197"/>
      <c r="D918" s="197"/>
      <c r="E918" s="197"/>
      <c r="F918" s="197"/>
      <c r="G918" s="197"/>
      <c r="H918" s="197"/>
      <c r="I918" s="197"/>
      <c r="J918" s="197"/>
      <c r="K918" s="197"/>
      <c r="L918" s="197"/>
      <c r="M918" s="197"/>
      <c r="N918" s="197"/>
      <c r="O918" s="197"/>
      <c r="P918" s="197"/>
      <c r="Q918" s="197"/>
      <c r="R918" s="197"/>
      <c r="S918" s="197"/>
      <c r="T918" s="197"/>
      <c r="U918" s="197"/>
      <c r="V918" s="197"/>
      <c r="W918" s="197"/>
      <c r="X918" s="197"/>
      <c r="Y918" s="197"/>
      <c r="Z918" s="197"/>
    </row>
    <row r="919" ht="15.75" customHeight="1">
      <c r="A919" s="197"/>
      <c r="B919" s="197"/>
      <c r="C919" s="197"/>
      <c r="D919" s="197"/>
      <c r="E919" s="197"/>
      <c r="F919" s="197"/>
      <c r="G919" s="197"/>
      <c r="H919" s="197"/>
      <c r="I919" s="197"/>
      <c r="J919" s="197"/>
      <c r="K919" s="197"/>
      <c r="L919" s="197"/>
      <c r="M919" s="197"/>
      <c r="N919" s="197"/>
      <c r="O919" s="197"/>
      <c r="P919" s="197"/>
      <c r="Q919" s="197"/>
      <c r="R919" s="197"/>
      <c r="S919" s="197"/>
      <c r="T919" s="197"/>
      <c r="U919" s="197"/>
      <c r="V919" s="197"/>
      <c r="W919" s="197"/>
      <c r="X919" s="197"/>
      <c r="Y919" s="197"/>
      <c r="Z919" s="197"/>
    </row>
    <row r="920" ht="15.75" customHeight="1">
      <c r="A920" s="197"/>
      <c r="B920" s="197"/>
      <c r="C920" s="197"/>
      <c r="D920" s="197"/>
      <c r="E920" s="197"/>
      <c r="F920" s="197"/>
      <c r="G920" s="197"/>
      <c r="H920" s="197"/>
      <c r="I920" s="197"/>
      <c r="J920" s="197"/>
      <c r="K920" s="197"/>
      <c r="L920" s="197"/>
      <c r="M920" s="197"/>
      <c r="N920" s="197"/>
      <c r="O920" s="197"/>
      <c r="P920" s="197"/>
      <c r="Q920" s="197"/>
      <c r="R920" s="197"/>
      <c r="S920" s="197"/>
      <c r="T920" s="197"/>
      <c r="U920" s="197"/>
      <c r="V920" s="197"/>
      <c r="W920" s="197"/>
      <c r="X920" s="197"/>
      <c r="Y920" s="197"/>
      <c r="Z920" s="197"/>
    </row>
    <row r="921" ht="15.75" customHeight="1">
      <c r="A921" s="197"/>
      <c r="B921" s="197"/>
      <c r="C921" s="197"/>
      <c r="D921" s="197"/>
      <c r="E921" s="197"/>
      <c r="F921" s="197"/>
      <c r="G921" s="197"/>
      <c r="H921" s="197"/>
      <c r="I921" s="197"/>
      <c r="J921" s="197"/>
      <c r="K921" s="197"/>
      <c r="L921" s="197"/>
      <c r="M921" s="197"/>
      <c r="N921" s="197"/>
      <c r="O921" s="197"/>
      <c r="P921" s="197"/>
      <c r="Q921" s="197"/>
      <c r="R921" s="197"/>
      <c r="S921" s="197"/>
      <c r="T921" s="197"/>
      <c r="U921" s="197"/>
      <c r="V921" s="197"/>
      <c r="W921" s="197"/>
      <c r="X921" s="197"/>
      <c r="Y921" s="197"/>
      <c r="Z921" s="197"/>
    </row>
    <row r="922" ht="15.75" customHeight="1">
      <c r="A922" s="197"/>
      <c r="B922" s="197"/>
      <c r="C922" s="197"/>
      <c r="D922" s="197"/>
      <c r="E922" s="197"/>
      <c r="F922" s="197"/>
      <c r="G922" s="197"/>
      <c r="H922" s="197"/>
      <c r="I922" s="197"/>
      <c r="J922" s="197"/>
      <c r="K922" s="197"/>
      <c r="L922" s="197"/>
      <c r="M922" s="197"/>
      <c r="N922" s="197"/>
      <c r="O922" s="197"/>
      <c r="P922" s="197"/>
      <c r="Q922" s="197"/>
      <c r="R922" s="197"/>
      <c r="S922" s="197"/>
      <c r="T922" s="197"/>
      <c r="U922" s="197"/>
      <c r="V922" s="197"/>
      <c r="W922" s="197"/>
      <c r="X922" s="197"/>
      <c r="Y922" s="197"/>
      <c r="Z922" s="197"/>
    </row>
    <row r="923" ht="15.75" customHeight="1">
      <c r="A923" s="197"/>
      <c r="B923" s="197"/>
      <c r="C923" s="197"/>
      <c r="D923" s="197"/>
      <c r="E923" s="197"/>
      <c r="F923" s="197"/>
      <c r="G923" s="197"/>
      <c r="H923" s="197"/>
      <c r="I923" s="197"/>
      <c r="J923" s="197"/>
      <c r="K923" s="197"/>
      <c r="L923" s="197"/>
      <c r="M923" s="197"/>
      <c r="N923" s="197"/>
      <c r="O923" s="197"/>
      <c r="P923" s="197"/>
      <c r="Q923" s="197"/>
      <c r="R923" s="197"/>
      <c r="S923" s="197"/>
      <c r="T923" s="197"/>
      <c r="U923" s="197"/>
      <c r="V923" s="197"/>
      <c r="W923" s="197"/>
      <c r="X923" s="197"/>
      <c r="Y923" s="197"/>
      <c r="Z923" s="197"/>
    </row>
    <row r="924" ht="15.75" customHeight="1">
      <c r="A924" s="197"/>
      <c r="B924" s="197"/>
      <c r="C924" s="197"/>
      <c r="D924" s="197"/>
      <c r="E924" s="197"/>
      <c r="F924" s="197"/>
      <c r="G924" s="197"/>
      <c r="H924" s="197"/>
      <c r="I924" s="197"/>
      <c r="J924" s="197"/>
      <c r="K924" s="197"/>
      <c r="L924" s="197"/>
      <c r="M924" s="197"/>
      <c r="N924" s="197"/>
      <c r="O924" s="197"/>
      <c r="P924" s="197"/>
      <c r="Q924" s="197"/>
      <c r="R924" s="197"/>
      <c r="S924" s="197"/>
      <c r="T924" s="197"/>
      <c r="U924" s="197"/>
      <c r="V924" s="197"/>
      <c r="W924" s="197"/>
      <c r="X924" s="197"/>
      <c r="Y924" s="197"/>
      <c r="Z924" s="197"/>
    </row>
    <row r="925" ht="15.75" customHeight="1">
      <c r="A925" s="197"/>
      <c r="B925" s="197"/>
      <c r="C925" s="197"/>
      <c r="D925" s="197"/>
      <c r="E925" s="197"/>
      <c r="F925" s="197"/>
      <c r="G925" s="197"/>
      <c r="H925" s="197"/>
      <c r="I925" s="197"/>
      <c r="J925" s="197"/>
      <c r="K925" s="197"/>
      <c r="L925" s="197"/>
      <c r="M925" s="197"/>
      <c r="N925" s="197"/>
      <c r="O925" s="197"/>
      <c r="P925" s="197"/>
      <c r="Q925" s="197"/>
      <c r="R925" s="197"/>
      <c r="S925" s="197"/>
      <c r="T925" s="197"/>
      <c r="U925" s="197"/>
      <c r="V925" s="197"/>
      <c r="W925" s="197"/>
      <c r="X925" s="197"/>
      <c r="Y925" s="197"/>
      <c r="Z925" s="197"/>
    </row>
    <row r="926" ht="15.75" customHeight="1">
      <c r="A926" s="197"/>
      <c r="B926" s="197"/>
      <c r="C926" s="197"/>
      <c r="D926" s="197"/>
      <c r="E926" s="197"/>
      <c r="F926" s="197"/>
      <c r="G926" s="197"/>
      <c r="H926" s="197"/>
      <c r="I926" s="197"/>
      <c r="J926" s="197"/>
      <c r="K926" s="197"/>
      <c r="L926" s="197"/>
      <c r="M926" s="197"/>
      <c r="N926" s="197"/>
      <c r="O926" s="197"/>
      <c r="P926" s="197"/>
      <c r="Q926" s="197"/>
      <c r="R926" s="197"/>
      <c r="S926" s="197"/>
      <c r="T926" s="197"/>
      <c r="U926" s="197"/>
      <c r="V926" s="197"/>
      <c r="W926" s="197"/>
      <c r="X926" s="197"/>
      <c r="Y926" s="197"/>
      <c r="Z926" s="197"/>
    </row>
    <row r="927" ht="15.75" customHeight="1">
      <c r="A927" s="197"/>
      <c r="B927" s="197"/>
      <c r="C927" s="197"/>
      <c r="D927" s="197"/>
      <c r="E927" s="197"/>
      <c r="F927" s="197"/>
      <c r="G927" s="197"/>
      <c r="H927" s="197"/>
      <c r="I927" s="197"/>
      <c r="J927" s="197"/>
      <c r="K927" s="197"/>
      <c r="L927" s="197"/>
      <c r="M927" s="197"/>
      <c r="N927" s="197"/>
      <c r="O927" s="197"/>
      <c r="P927" s="197"/>
      <c r="Q927" s="197"/>
      <c r="R927" s="197"/>
      <c r="S927" s="197"/>
      <c r="T927" s="197"/>
      <c r="U927" s="197"/>
      <c r="V927" s="197"/>
      <c r="W927" s="197"/>
      <c r="X927" s="197"/>
      <c r="Y927" s="197"/>
      <c r="Z927" s="197"/>
    </row>
    <row r="928" ht="15.75" customHeight="1">
      <c r="A928" s="197"/>
      <c r="B928" s="197"/>
      <c r="C928" s="197"/>
      <c r="D928" s="197"/>
      <c r="E928" s="197"/>
      <c r="F928" s="197"/>
      <c r="G928" s="197"/>
      <c r="H928" s="197"/>
      <c r="I928" s="197"/>
      <c r="J928" s="197"/>
      <c r="K928" s="197"/>
      <c r="L928" s="197"/>
      <c r="M928" s="197"/>
      <c r="N928" s="197"/>
      <c r="O928" s="197"/>
      <c r="P928" s="197"/>
      <c r="Q928" s="197"/>
      <c r="R928" s="197"/>
      <c r="S928" s="197"/>
      <c r="T928" s="197"/>
      <c r="U928" s="197"/>
      <c r="V928" s="197"/>
      <c r="W928" s="197"/>
      <c r="X928" s="197"/>
      <c r="Y928" s="197"/>
      <c r="Z928" s="197"/>
    </row>
    <row r="929" ht="15.75" customHeight="1">
      <c r="A929" s="197"/>
      <c r="B929" s="197"/>
      <c r="C929" s="197"/>
      <c r="D929" s="197"/>
      <c r="E929" s="197"/>
      <c r="F929" s="197"/>
      <c r="G929" s="197"/>
      <c r="H929" s="197"/>
      <c r="I929" s="197"/>
      <c r="J929" s="197"/>
      <c r="K929" s="197"/>
      <c r="L929" s="197"/>
      <c r="M929" s="197"/>
      <c r="N929" s="197"/>
      <c r="O929" s="197"/>
      <c r="P929" s="197"/>
      <c r="Q929" s="197"/>
      <c r="R929" s="197"/>
      <c r="S929" s="197"/>
      <c r="T929" s="197"/>
      <c r="U929" s="197"/>
      <c r="V929" s="197"/>
      <c r="W929" s="197"/>
      <c r="X929" s="197"/>
      <c r="Y929" s="197"/>
      <c r="Z929" s="197"/>
    </row>
    <row r="930" ht="15.75" customHeight="1">
      <c r="A930" s="197"/>
      <c r="B930" s="197"/>
      <c r="C930" s="197"/>
      <c r="D930" s="197"/>
      <c r="E930" s="197"/>
      <c r="F930" s="197"/>
      <c r="G930" s="197"/>
      <c r="H930" s="197"/>
      <c r="I930" s="197"/>
      <c r="J930" s="197"/>
      <c r="K930" s="197"/>
      <c r="L930" s="197"/>
      <c r="M930" s="197"/>
      <c r="N930" s="197"/>
      <c r="O930" s="197"/>
      <c r="P930" s="197"/>
      <c r="Q930" s="197"/>
      <c r="R930" s="197"/>
      <c r="S930" s="197"/>
      <c r="T930" s="197"/>
      <c r="U930" s="197"/>
      <c r="V930" s="197"/>
      <c r="W930" s="197"/>
      <c r="X930" s="197"/>
      <c r="Y930" s="197"/>
      <c r="Z930" s="197"/>
    </row>
    <row r="931" ht="15.75" customHeight="1">
      <c r="A931" s="197"/>
      <c r="B931" s="197"/>
      <c r="C931" s="197"/>
      <c r="D931" s="197"/>
      <c r="E931" s="197"/>
      <c r="F931" s="197"/>
      <c r="G931" s="197"/>
      <c r="H931" s="197"/>
      <c r="I931" s="197"/>
      <c r="J931" s="197"/>
      <c r="K931" s="197"/>
      <c r="L931" s="197"/>
      <c r="M931" s="197"/>
      <c r="N931" s="197"/>
      <c r="O931" s="197"/>
      <c r="P931" s="197"/>
      <c r="Q931" s="197"/>
      <c r="R931" s="197"/>
      <c r="S931" s="197"/>
      <c r="T931" s="197"/>
      <c r="U931" s="197"/>
      <c r="V931" s="197"/>
      <c r="W931" s="197"/>
      <c r="X931" s="197"/>
      <c r="Y931" s="197"/>
      <c r="Z931" s="197"/>
    </row>
    <row r="932" ht="15.75" customHeight="1">
      <c r="A932" s="197"/>
      <c r="B932" s="197"/>
      <c r="C932" s="197"/>
      <c r="D932" s="197"/>
      <c r="E932" s="197"/>
      <c r="F932" s="197"/>
      <c r="G932" s="197"/>
      <c r="H932" s="197"/>
      <c r="I932" s="197"/>
      <c r="J932" s="197"/>
      <c r="K932" s="197"/>
      <c r="L932" s="197"/>
      <c r="M932" s="197"/>
      <c r="N932" s="197"/>
      <c r="O932" s="197"/>
      <c r="P932" s="197"/>
      <c r="Q932" s="197"/>
      <c r="R932" s="197"/>
      <c r="S932" s="197"/>
      <c r="T932" s="197"/>
      <c r="U932" s="197"/>
      <c r="V932" s="197"/>
      <c r="W932" s="197"/>
      <c r="X932" s="197"/>
      <c r="Y932" s="197"/>
      <c r="Z932" s="197"/>
    </row>
    <row r="933" ht="15.75" customHeight="1">
      <c r="A933" s="197"/>
      <c r="B933" s="197"/>
      <c r="C933" s="197"/>
      <c r="D933" s="197"/>
      <c r="E933" s="197"/>
      <c r="F933" s="197"/>
      <c r="G933" s="197"/>
      <c r="H933" s="197"/>
      <c r="I933" s="197"/>
      <c r="J933" s="197"/>
      <c r="K933" s="197"/>
      <c r="L933" s="197"/>
      <c r="M933" s="197"/>
      <c r="N933" s="197"/>
      <c r="O933" s="197"/>
      <c r="P933" s="197"/>
      <c r="Q933" s="197"/>
      <c r="R933" s="197"/>
      <c r="S933" s="197"/>
      <c r="T933" s="197"/>
      <c r="U933" s="197"/>
      <c r="V933" s="197"/>
      <c r="W933" s="197"/>
      <c r="X933" s="197"/>
      <c r="Y933" s="197"/>
      <c r="Z933" s="197"/>
    </row>
    <row r="934" ht="15.75" customHeight="1">
      <c r="A934" s="197"/>
      <c r="B934" s="197"/>
      <c r="C934" s="197"/>
      <c r="D934" s="197"/>
      <c r="E934" s="197"/>
      <c r="F934" s="197"/>
      <c r="G934" s="197"/>
      <c r="H934" s="197"/>
      <c r="I934" s="197"/>
      <c r="J934" s="197"/>
      <c r="K934" s="197"/>
      <c r="L934" s="197"/>
      <c r="M934" s="197"/>
      <c r="N934" s="197"/>
      <c r="O934" s="197"/>
      <c r="P934" s="197"/>
      <c r="Q934" s="197"/>
      <c r="R934" s="197"/>
      <c r="S934" s="197"/>
      <c r="T934" s="197"/>
      <c r="U934" s="197"/>
      <c r="V934" s="197"/>
      <c r="W934" s="197"/>
      <c r="X934" s="197"/>
      <c r="Y934" s="197"/>
      <c r="Z934" s="197"/>
    </row>
    <row r="935" ht="15.75" customHeight="1">
      <c r="A935" s="197"/>
      <c r="B935" s="197"/>
      <c r="C935" s="197"/>
      <c r="D935" s="197"/>
      <c r="E935" s="197"/>
      <c r="F935" s="197"/>
      <c r="G935" s="197"/>
      <c r="H935" s="197"/>
      <c r="I935" s="197"/>
      <c r="J935" s="197"/>
      <c r="K935" s="197"/>
      <c r="L935" s="197"/>
      <c r="M935" s="197"/>
      <c r="N935" s="197"/>
      <c r="O935" s="197"/>
      <c r="P935" s="197"/>
      <c r="Q935" s="197"/>
      <c r="R935" s="197"/>
      <c r="S935" s="197"/>
      <c r="T935" s="197"/>
      <c r="U935" s="197"/>
      <c r="V935" s="197"/>
      <c r="W935" s="197"/>
      <c r="X935" s="197"/>
      <c r="Y935" s="197"/>
      <c r="Z935" s="197"/>
    </row>
    <row r="936" ht="15.75" customHeight="1">
      <c r="A936" s="197"/>
      <c r="B936" s="197"/>
      <c r="C936" s="197"/>
      <c r="D936" s="197"/>
      <c r="E936" s="197"/>
      <c r="F936" s="197"/>
      <c r="G936" s="197"/>
      <c r="H936" s="197"/>
      <c r="I936" s="197"/>
      <c r="J936" s="197"/>
      <c r="K936" s="197"/>
      <c r="L936" s="197"/>
      <c r="M936" s="197"/>
      <c r="N936" s="197"/>
      <c r="O936" s="197"/>
      <c r="P936" s="197"/>
      <c r="Q936" s="197"/>
      <c r="R936" s="197"/>
      <c r="S936" s="197"/>
      <c r="T936" s="197"/>
      <c r="U936" s="197"/>
      <c r="V936" s="197"/>
      <c r="W936" s="197"/>
      <c r="X936" s="197"/>
      <c r="Y936" s="197"/>
      <c r="Z936" s="197"/>
    </row>
    <row r="937" ht="15.75" customHeight="1">
      <c r="A937" s="197"/>
      <c r="B937" s="197"/>
      <c r="C937" s="197"/>
      <c r="D937" s="197"/>
      <c r="E937" s="197"/>
      <c r="F937" s="197"/>
      <c r="G937" s="197"/>
      <c r="H937" s="197"/>
      <c r="I937" s="197"/>
      <c r="J937" s="197"/>
      <c r="K937" s="197"/>
      <c r="L937" s="197"/>
      <c r="M937" s="197"/>
      <c r="N937" s="197"/>
      <c r="O937" s="197"/>
      <c r="P937" s="197"/>
      <c r="Q937" s="197"/>
      <c r="R937" s="197"/>
      <c r="S937" s="197"/>
      <c r="T937" s="197"/>
      <c r="U937" s="197"/>
      <c r="V937" s="197"/>
      <c r="W937" s="197"/>
      <c r="X937" s="197"/>
      <c r="Y937" s="197"/>
      <c r="Z937" s="197"/>
    </row>
    <row r="938" ht="15.75" customHeight="1">
      <c r="A938" s="197"/>
      <c r="B938" s="197"/>
      <c r="C938" s="197"/>
      <c r="D938" s="197"/>
      <c r="E938" s="197"/>
      <c r="F938" s="197"/>
      <c r="G938" s="197"/>
      <c r="H938" s="197"/>
      <c r="I938" s="197"/>
      <c r="J938" s="197"/>
      <c r="K938" s="197"/>
      <c r="L938" s="197"/>
      <c r="M938" s="197"/>
      <c r="N938" s="197"/>
      <c r="O938" s="197"/>
      <c r="P938" s="197"/>
      <c r="Q938" s="197"/>
      <c r="R938" s="197"/>
      <c r="S938" s="197"/>
      <c r="T938" s="197"/>
      <c r="U938" s="197"/>
      <c r="V938" s="197"/>
      <c r="W938" s="197"/>
      <c r="X938" s="197"/>
      <c r="Y938" s="197"/>
      <c r="Z938" s="197"/>
    </row>
    <row r="939" ht="15.75" customHeight="1">
      <c r="A939" s="197"/>
      <c r="B939" s="197"/>
      <c r="C939" s="197"/>
      <c r="D939" s="197"/>
      <c r="E939" s="197"/>
      <c r="F939" s="197"/>
      <c r="G939" s="197"/>
      <c r="H939" s="197"/>
      <c r="I939" s="197"/>
      <c r="J939" s="197"/>
      <c r="K939" s="197"/>
      <c r="L939" s="197"/>
      <c r="M939" s="197"/>
      <c r="N939" s="197"/>
      <c r="O939" s="197"/>
      <c r="P939" s="197"/>
      <c r="Q939" s="197"/>
      <c r="R939" s="197"/>
      <c r="S939" s="197"/>
      <c r="T939" s="197"/>
      <c r="U939" s="197"/>
      <c r="V939" s="197"/>
      <c r="W939" s="197"/>
      <c r="X939" s="197"/>
      <c r="Y939" s="197"/>
      <c r="Z939" s="197"/>
    </row>
    <row r="940" ht="15.75" customHeight="1">
      <c r="A940" s="197"/>
      <c r="B940" s="197"/>
      <c r="C940" s="197"/>
      <c r="D940" s="197"/>
      <c r="E940" s="197"/>
      <c r="F940" s="197"/>
      <c r="G940" s="197"/>
      <c r="H940" s="197"/>
      <c r="I940" s="197"/>
      <c r="J940" s="197"/>
      <c r="K940" s="197"/>
      <c r="L940" s="197"/>
      <c r="M940" s="197"/>
      <c r="N940" s="197"/>
      <c r="O940" s="197"/>
      <c r="P940" s="197"/>
      <c r="Q940" s="197"/>
      <c r="R940" s="197"/>
      <c r="S940" s="197"/>
      <c r="T940" s="197"/>
      <c r="U940" s="197"/>
      <c r="V940" s="197"/>
      <c r="W940" s="197"/>
      <c r="X940" s="197"/>
      <c r="Y940" s="197"/>
      <c r="Z940" s="197"/>
    </row>
    <row r="941" ht="15.75" customHeight="1">
      <c r="A941" s="197"/>
      <c r="B941" s="197"/>
      <c r="C941" s="197"/>
      <c r="D941" s="197"/>
      <c r="E941" s="197"/>
      <c r="F941" s="197"/>
      <c r="G941" s="197"/>
      <c r="H941" s="197"/>
      <c r="I941" s="197"/>
      <c r="J941" s="197"/>
      <c r="K941" s="197"/>
      <c r="L941" s="197"/>
      <c r="M941" s="197"/>
      <c r="N941" s="197"/>
      <c r="O941" s="197"/>
      <c r="P941" s="197"/>
      <c r="Q941" s="197"/>
      <c r="R941" s="197"/>
      <c r="S941" s="197"/>
      <c r="T941" s="197"/>
      <c r="U941" s="197"/>
      <c r="V941" s="197"/>
      <c r="W941" s="197"/>
      <c r="X941" s="197"/>
      <c r="Y941" s="197"/>
      <c r="Z941" s="197"/>
    </row>
    <row r="942" ht="15.75" customHeight="1">
      <c r="A942" s="197"/>
      <c r="B942" s="197"/>
      <c r="C942" s="197"/>
      <c r="D942" s="197"/>
      <c r="E942" s="197"/>
      <c r="F942" s="197"/>
      <c r="G942" s="197"/>
      <c r="H942" s="197"/>
      <c r="I942" s="197"/>
      <c r="J942" s="197"/>
      <c r="K942" s="197"/>
      <c r="L942" s="197"/>
      <c r="M942" s="197"/>
      <c r="N942" s="197"/>
      <c r="O942" s="197"/>
      <c r="P942" s="197"/>
      <c r="Q942" s="197"/>
      <c r="R942" s="197"/>
      <c r="S942" s="197"/>
      <c r="T942" s="197"/>
      <c r="U942" s="197"/>
      <c r="V942" s="197"/>
      <c r="W942" s="197"/>
      <c r="X942" s="197"/>
      <c r="Y942" s="197"/>
      <c r="Z942" s="197"/>
    </row>
    <row r="943" ht="15.75" customHeight="1">
      <c r="A943" s="197"/>
      <c r="B943" s="197"/>
      <c r="C943" s="197"/>
      <c r="D943" s="197"/>
      <c r="E943" s="197"/>
      <c r="F943" s="197"/>
      <c r="G943" s="197"/>
      <c r="H943" s="197"/>
      <c r="I943" s="197"/>
      <c r="J943" s="197"/>
      <c r="K943" s="197"/>
      <c r="L943" s="197"/>
      <c r="M943" s="197"/>
      <c r="N943" s="197"/>
      <c r="O943" s="197"/>
      <c r="P943" s="197"/>
      <c r="Q943" s="197"/>
      <c r="R943" s="197"/>
      <c r="S943" s="197"/>
      <c r="T943" s="197"/>
      <c r="U943" s="197"/>
      <c r="V943" s="197"/>
      <c r="W943" s="197"/>
      <c r="X943" s="197"/>
      <c r="Y943" s="197"/>
      <c r="Z943" s="197"/>
    </row>
    <row r="944" ht="15.75" customHeight="1">
      <c r="A944" s="197"/>
      <c r="B944" s="197"/>
      <c r="C944" s="197"/>
      <c r="D944" s="197"/>
      <c r="E944" s="197"/>
      <c r="F944" s="197"/>
      <c r="G944" s="197"/>
      <c r="H944" s="197"/>
      <c r="I944" s="197"/>
      <c r="J944" s="197"/>
      <c r="K944" s="197"/>
      <c r="L944" s="197"/>
      <c r="M944" s="197"/>
      <c r="N944" s="197"/>
      <c r="O944" s="197"/>
      <c r="P944" s="197"/>
      <c r="Q944" s="197"/>
      <c r="R944" s="197"/>
      <c r="S944" s="197"/>
      <c r="T944" s="197"/>
      <c r="U944" s="197"/>
      <c r="V944" s="197"/>
      <c r="W944" s="197"/>
      <c r="X944" s="197"/>
      <c r="Y944" s="197"/>
      <c r="Z944" s="197"/>
    </row>
    <row r="945" ht="15.75" customHeight="1">
      <c r="A945" s="197"/>
      <c r="B945" s="197"/>
      <c r="C945" s="197"/>
      <c r="D945" s="197"/>
      <c r="E945" s="197"/>
      <c r="F945" s="197"/>
      <c r="G945" s="197"/>
      <c r="H945" s="197"/>
      <c r="I945" s="197"/>
      <c r="J945" s="197"/>
      <c r="K945" s="197"/>
      <c r="L945" s="197"/>
      <c r="M945" s="197"/>
      <c r="N945" s="197"/>
      <c r="O945" s="197"/>
      <c r="P945" s="197"/>
      <c r="Q945" s="197"/>
      <c r="R945" s="197"/>
      <c r="S945" s="197"/>
      <c r="T945" s="197"/>
      <c r="U945" s="197"/>
      <c r="V945" s="197"/>
      <c r="W945" s="197"/>
      <c r="X945" s="197"/>
      <c r="Y945" s="197"/>
      <c r="Z945" s="197"/>
    </row>
    <row r="946" ht="15.75" customHeight="1">
      <c r="A946" s="197"/>
      <c r="B946" s="197"/>
      <c r="C946" s="197"/>
      <c r="D946" s="197"/>
      <c r="E946" s="197"/>
      <c r="F946" s="197"/>
      <c r="G946" s="197"/>
      <c r="H946" s="197"/>
      <c r="I946" s="197"/>
      <c r="J946" s="197"/>
      <c r="K946" s="197"/>
      <c r="L946" s="197"/>
      <c r="M946" s="197"/>
      <c r="N946" s="197"/>
      <c r="O946" s="197"/>
      <c r="P946" s="197"/>
      <c r="Q946" s="197"/>
      <c r="R946" s="197"/>
      <c r="S946" s="197"/>
      <c r="T946" s="197"/>
      <c r="U946" s="197"/>
      <c r="V946" s="197"/>
      <c r="W946" s="197"/>
      <c r="X946" s="197"/>
      <c r="Y946" s="197"/>
      <c r="Z946" s="197"/>
    </row>
    <row r="947" ht="15.75" customHeight="1">
      <c r="A947" s="197"/>
      <c r="B947" s="197"/>
      <c r="C947" s="197"/>
      <c r="D947" s="197"/>
      <c r="E947" s="197"/>
      <c r="F947" s="197"/>
      <c r="G947" s="197"/>
      <c r="H947" s="197"/>
      <c r="I947" s="197"/>
      <c r="J947" s="197"/>
      <c r="K947" s="197"/>
      <c r="L947" s="197"/>
      <c r="M947" s="197"/>
      <c r="N947" s="197"/>
      <c r="O947" s="197"/>
      <c r="P947" s="197"/>
      <c r="Q947" s="197"/>
      <c r="R947" s="197"/>
      <c r="S947" s="197"/>
      <c r="T947" s="197"/>
      <c r="U947" s="197"/>
      <c r="V947" s="197"/>
      <c r="W947" s="197"/>
      <c r="X947" s="197"/>
      <c r="Y947" s="197"/>
      <c r="Z947" s="197"/>
    </row>
    <row r="948" ht="15.75" customHeight="1">
      <c r="A948" s="197"/>
      <c r="B948" s="197"/>
      <c r="C948" s="197"/>
      <c r="D948" s="197"/>
      <c r="E948" s="197"/>
      <c r="F948" s="197"/>
      <c r="G948" s="197"/>
      <c r="H948" s="197"/>
      <c r="I948" s="197"/>
      <c r="J948" s="197"/>
      <c r="K948" s="197"/>
      <c r="L948" s="197"/>
      <c r="M948" s="197"/>
      <c r="N948" s="197"/>
      <c r="O948" s="197"/>
      <c r="P948" s="197"/>
      <c r="Q948" s="197"/>
      <c r="R948" s="197"/>
      <c r="S948" s="197"/>
      <c r="T948" s="197"/>
      <c r="U948" s="197"/>
      <c r="V948" s="197"/>
      <c r="W948" s="197"/>
      <c r="X948" s="197"/>
      <c r="Y948" s="197"/>
      <c r="Z948" s="197"/>
    </row>
    <row r="949" ht="15.75" customHeight="1">
      <c r="A949" s="197"/>
      <c r="B949" s="197"/>
      <c r="C949" s="197"/>
      <c r="D949" s="197"/>
      <c r="E949" s="197"/>
      <c r="F949" s="197"/>
      <c r="G949" s="197"/>
      <c r="H949" s="197"/>
      <c r="I949" s="197"/>
      <c r="J949" s="197"/>
      <c r="K949" s="197"/>
      <c r="L949" s="197"/>
      <c r="M949" s="197"/>
      <c r="N949" s="197"/>
      <c r="O949" s="197"/>
      <c r="P949" s="197"/>
      <c r="Q949" s="197"/>
      <c r="R949" s="197"/>
      <c r="S949" s="197"/>
      <c r="T949" s="197"/>
      <c r="U949" s="197"/>
      <c r="V949" s="197"/>
      <c r="W949" s="197"/>
      <c r="X949" s="197"/>
      <c r="Y949" s="197"/>
      <c r="Z949" s="197"/>
    </row>
    <row r="950" ht="15.75" customHeight="1">
      <c r="A950" s="197"/>
      <c r="B950" s="197"/>
      <c r="C950" s="197"/>
      <c r="D950" s="197"/>
      <c r="E950" s="197"/>
      <c r="F950" s="197"/>
      <c r="G950" s="197"/>
      <c r="H950" s="197"/>
      <c r="I950" s="197"/>
      <c r="J950" s="197"/>
      <c r="K950" s="197"/>
      <c r="L950" s="197"/>
      <c r="M950" s="197"/>
      <c r="N950" s="197"/>
      <c r="O950" s="197"/>
      <c r="P950" s="197"/>
      <c r="Q950" s="197"/>
      <c r="R950" s="197"/>
      <c r="S950" s="197"/>
      <c r="T950" s="197"/>
      <c r="U950" s="197"/>
      <c r="V950" s="197"/>
      <c r="W950" s="197"/>
      <c r="X950" s="197"/>
      <c r="Y950" s="197"/>
      <c r="Z950" s="197"/>
    </row>
    <row r="951" ht="15.75" customHeight="1">
      <c r="A951" s="197"/>
      <c r="B951" s="197"/>
      <c r="C951" s="197"/>
      <c r="D951" s="197"/>
      <c r="E951" s="197"/>
      <c r="F951" s="197"/>
      <c r="G951" s="197"/>
      <c r="H951" s="197"/>
      <c r="I951" s="197"/>
      <c r="J951" s="197"/>
      <c r="K951" s="197"/>
      <c r="L951" s="197"/>
      <c r="M951" s="197"/>
      <c r="N951" s="197"/>
      <c r="O951" s="197"/>
      <c r="P951" s="197"/>
      <c r="Q951" s="197"/>
      <c r="R951" s="197"/>
      <c r="S951" s="197"/>
      <c r="T951" s="197"/>
      <c r="U951" s="197"/>
      <c r="V951" s="197"/>
      <c r="W951" s="197"/>
      <c r="X951" s="197"/>
      <c r="Y951" s="197"/>
      <c r="Z951" s="197"/>
    </row>
    <row r="952" ht="15.75" customHeight="1">
      <c r="A952" s="197"/>
      <c r="B952" s="197"/>
      <c r="C952" s="197"/>
      <c r="D952" s="197"/>
      <c r="E952" s="197"/>
      <c r="F952" s="197"/>
      <c r="G952" s="197"/>
      <c r="H952" s="197"/>
      <c r="I952" s="197"/>
      <c r="J952" s="197"/>
      <c r="K952" s="197"/>
      <c r="L952" s="197"/>
      <c r="M952" s="197"/>
      <c r="N952" s="197"/>
      <c r="O952" s="197"/>
      <c r="P952" s="197"/>
      <c r="Q952" s="197"/>
      <c r="R952" s="197"/>
      <c r="S952" s="197"/>
      <c r="T952" s="197"/>
      <c r="U952" s="197"/>
      <c r="V952" s="197"/>
      <c r="W952" s="197"/>
      <c r="X952" s="197"/>
      <c r="Y952" s="197"/>
      <c r="Z952" s="197"/>
    </row>
    <row r="953" ht="15.75" customHeight="1">
      <c r="A953" s="197"/>
      <c r="B953" s="197"/>
      <c r="C953" s="197"/>
      <c r="D953" s="197"/>
      <c r="E953" s="197"/>
      <c r="F953" s="197"/>
      <c r="G953" s="197"/>
      <c r="H953" s="197"/>
      <c r="I953" s="197"/>
      <c r="J953" s="197"/>
      <c r="K953" s="197"/>
      <c r="L953" s="197"/>
      <c r="M953" s="197"/>
      <c r="N953" s="197"/>
      <c r="O953" s="197"/>
      <c r="P953" s="197"/>
      <c r="Q953" s="197"/>
      <c r="R953" s="197"/>
      <c r="S953" s="197"/>
      <c r="T953" s="197"/>
      <c r="U953" s="197"/>
      <c r="V953" s="197"/>
      <c r="W953" s="197"/>
      <c r="X953" s="197"/>
      <c r="Y953" s="197"/>
      <c r="Z953" s="197"/>
    </row>
    <row r="954" ht="15.75" customHeight="1">
      <c r="A954" s="197"/>
      <c r="B954" s="197"/>
      <c r="C954" s="197"/>
      <c r="D954" s="197"/>
      <c r="E954" s="197"/>
      <c r="F954" s="197"/>
      <c r="G954" s="197"/>
      <c r="H954" s="197"/>
      <c r="I954" s="197"/>
      <c r="J954" s="197"/>
      <c r="K954" s="197"/>
      <c r="L954" s="197"/>
      <c r="M954" s="197"/>
      <c r="N954" s="197"/>
      <c r="O954" s="197"/>
      <c r="P954" s="197"/>
      <c r="Q954" s="197"/>
      <c r="R954" s="197"/>
      <c r="S954" s="197"/>
      <c r="T954" s="197"/>
      <c r="U954" s="197"/>
      <c r="V954" s="197"/>
      <c r="W954" s="197"/>
      <c r="X954" s="197"/>
      <c r="Y954" s="197"/>
      <c r="Z954" s="197"/>
    </row>
    <row r="955" ht="15.75" customHeight="1">
      <c r="A955" s="197"/>
      <c r="B955" s="197"/>
      <c r="C955" s="197"/>
      <c r="D955" s="197"/>
      <c r="E955" s="197"/>
      <c r="F955" s="197"/>
      <c r="G955" s="197"/>
      <c r="H955" s="197"/>
      <c r="I955" s="197"/>
      <c r="J955" s="197"/>
      <c r="K955" s="197"/>
      <c r="L955" s="197"/>
      <c r="M955" s="197"/>
      <c r="N955" s="197"/>
      <c r="O955" s="197"/>
      <c r="P955" s="197"/>
      <c r="Q955" s="197"/>
      <c r="R955" s="197"/>
      <c r="S955" s="197"/>
      <c r="T955" s="197"/>
      <c r="U955" s="197"/>
      <c r="V955" s="197"/>
      <c r="W955" s="197"/>
      <c r="X955" s="197"/>
      <c r="Y955" s="197"/>
      <c r="Z955" s="197"/>
    </row>
    <row r="956" ht="15.75" customHeight="1">
      <c r="A956" s="197"/>
      <c r="B956" s="197"/>
      <c r="C956" s="197"/>
      <c r="D956" s="197"/>
      <c r="E956" s="197"/>
      <c r="F956" s="197"/>
      <c r="G956" s="197"/>
      <c r="H956" s="197"/>
      <c r="I956" s="197"/>
      <c r="J956" s="197"/>
      <c r="K956" s="197"/>
      <c r="L956" s="197"/>
      <c r="M956" s="197"/>
      <c r="N956" s="197"/>
      <c r="O956" s="197"/>
      <c r="P956" s="197"/>
      <c r="Q956" s="197"/>
      <c r="R956" s="197"/>
      <c r="S956" s="197"/>
      <c r="T956" s="197"/>
      <c r="U956" s="197"/>
      <c r="V956" s="197"/>
      <c r="W956" s="197"/>
      <c r="X956" s="197"/>
      <c r="Y956" s="197"/>
      <c r="Z956" s="197"/>
    </row>
    <row r="957" ht="15.75" customHeight="1">
      <c r="A957" s="197"/>
      <c r="B957" s="197"/>
      <c r="C957" s="197"/>
      <c r="D957" s="197"/>
      <c r="E957" s="197"/>
      <c r="F957" s="197"/>
      <c r="G957" s="197"/>
      <c r="H957" s="197"/>
      <c r="I957" s="197"/>
      <c r="J957" s="197"/>
      <c r="K957" s="197"/>
      <c r="L957" s="197"/>
      <c r="M957" s="197"/>
      <c r="N957" s="197"/>
      <c r="O957" s="197"/>
      <c r="P957" s="197"/>
      <c r="Q957" s="197"/>
      <c r="R957" s="197"/>
      <c r="S957" s="197"/>
      <c r="T957" s="197"/>
      <c r="U957" s="197"/>
      <c r="V957" s="197"/>
      <c r="W957" s="197"/>
      <c r="X957" s="197"/>
      <c r="Y957" s="197"/>
      <c r="Z957" s="197"/>
    </row>
    <row r="958" ht="15.75" customHeight="1">
      <c r="A958" s="197"/>
      <c r="B958" s="197"/>
      <c r="C958" s="197"/>
      <c r="D958" s="197"/>
      <c r="E958" s="197"/>
      <c r="F958" s="197"/>
      <c r="G958" s="197"/>
      <c r="H958" s="197"/>
      <c r="I958" s="197"/>
      <c r="J958" s="197"/>
      <c r="K958" s="197"/>
      <c r="L958" s="197"/>
      <c r="M958" s="197"/>
      <c r="N958" s="197"/>
      <c r="O958" s="197"/>
      <c r="P958" s="197"/>
      <c r="Q958" s="197"/>
      <c r="R958" s="197"/>
      <c r="S958" s="197"/>
      <c r="T958" s="197"/>
      <c r="U958" s="197"/>
      <c r="V958" s="197"/>
      <c r="W958" s="197"/>
      <c r="X958" s="197"/>
      <c r="Y958" s="197"/>
      <c r="Z958" s="197"/>
    </row>
    <row r="959" ht="15.75" customHeight="1">
      <c r="A959" s="197"/>
      <c r="B959" s="197"/>
      <c r="C959" s="197"/>
      <c r="D959" s="197"/>
      <c r="E959" s="197"/>
      <c r="F959" s="197"/>
      <c r="G959" s="197"/>
      <c r="H959" s="197"/>
      <c r="I959" s="197"/>
      <c r="J959" s="197"/>
      <c r="K959" s="197"/>
      <c r="L959" s="197"/>
      <c r="M959" s="197"/>
      <c r="N959" s="197"/>
      <c r="O959" s="197"/>
      <c r="P959" s="197"/>
      <c r="Q959" s="197"/>
      <c r="R959" s="197"/>
      <c r="S959" s="197"/>
      <c r="T959" s="197"/>
      <c r="U959" s="197"/>
      <c r="V959" s="197"/>
      <c r="W959" s="197"/>
      <c r="X959" s="197"/>
      <c r="Y959" s="197"/>
      <c r="Z959" s="197"/>
    </row>
    <row r="960" ht="15.75" customHeight="1">
      <c r="A960" s="197"/>
      <c r="B960" s="197"/>
      <c r="C960" s="197"/>
      <c r="D960" s="197"/>
      <c r="E960" s="197"/>
      <c r="F960" s="197"/>
      <c r="G960" s="197"/>
      <c r="H960" s="197"/>
      <c r="I960" s="197"/>
      <c r="J960" s="197"/>
      <c r="K960" s="197"/>
      <c r="L960" s="197"/>
      <c r="M960" s="197"/>
      <c r="N960" s="197"/>
      <c r="O960" s="197"/>
      <c r="P960" s="197"/>
      <c r="Q960" s="197"/>
      <c r="R960" s="197"/>
      <c r="S960" s="197"/>
      <c r="T960" s="197"/>
      <c r="U960" s="197"/>
      <c r="V960" s="197"/>
      <c r="W960" s="197"/>
      <c r="X960" s="197"/>
      <c r="Y960" s="197"/>
      <c r="Z960" s="197"/>
    </row>
    <row r="961" ht="15.75" customHeight="1">
      <c r="A961" s="197"/>
      <c r="B961" s="197"/>
      <c r="C961" s="197"/>
      <c r="D961" s="197"/>
      <c r="E961" s="197"/>
      <c r="F961" s="197"/>
      <c r="G961" s="197"/>
      <c r="H961" s="197"/>
      <c r="I961" s="197"/>
      <c r="J961" s="197"/>
      <c r="K961" s="197"/>
      <c r="L961" s="197"/>
      <c r="M961" s="197"/>
      <c r="N961" s="197"/>
      <c r="O961" s="197"/>
      <c r="P961" s="197"/>
      <c r="Q961" s="197"/>
      <c r="R961" s="197"/>
      <c r="S961" s="197"/>
      <c r="T961" s="197"/>
      <c r="U961" s="197"/>
      <c r="V961" s="197"/>
      <c r="W961" s="197"/>
      <c r="X961" s="197"/>
      <c r="Y961" s="197"/>
      <c r="Z961" s="197"/>
    </row>
    <row r="962" ht="15.75" customHeight="1">
      <c r="A962" s="197"/>
      <c r="B962" s="197"/>
      <c r="C962" s="197"/>
      <c r="D962" s="197"/>
      <c r="E962" s="197"/>
      <c r="F962" s="197"/>
      <c r="G962" s="197"/>
      <c r="H962" s="197"/>
      <c r="I962" s="197"/>
      <c r="J962" s="197"/>
      <c r="K962" s="197"/>
      <c r="L962" s="197"/>
      <c r="M962" s="197"/>
      <c r="N962" s="197"/>
      <c r="O962" s="197"/>
      <c r="P962" s="197"/>
      <c r="Q962" s="197"/>
      <c r="R962" s="197"/>
      <c r="S962" s="197"/>
      <c r="T962" s="197"/>
      <c r="U962" s="197"/>
      <c r="V962" s="197"/>
      <c r="W962" s="197"/>
      <c r="X962" s="197"/>
      <c r="Y962" s="197"/>
      <c r="Z962" s="197"/>
    </row>
    <row r="963" ht="15.75" customHeight="1">
      <c r="A963" s="197"/>
      <c r="B963" s="197"/>
      <c r="C963" s="197"/>
      <c r="D963" s="197"/>
      <c r="E963" s="197"/>
      <c r="F963" s="197"/>
      <c r="G963" s="197"/>
      <c r="H963" s="197"/>
      <c r="I963" s="197"/>
      <c r="J963" s="197"/>
      <c r="K963" s="197"/>
      <c r="L963" s="197"/>
      <c r="M963" s="197"/>
      <c r="N963" s="197"/>
      <c r="O963" s="197"/>
      <c r="P963" s="197"/>
      <c r="Q963" s="197"/>
      <c r="R963" s="197"/>
      <c r="S963" s="197"/>
      <c r="T963" s="197"/>
      <c r="U963" s="197"/>
      <c r="V963" s="197"/>
      <c r="W963" s="197"/>
      <c r="X963" s="197"/>
      <c r="Y963" s="197"/>
      <c r="Z963" s="197"/>
    </row>
    <row r="964" ht="15.75" customHeight="1">
      <c r="A964" s="197"/>
      <c r="B964" s="197"/>
      <c r="C964" s="197"/>
      <c r="D964" s="197"/>
      <c r="E964" s="197"/>
      <c r="F964" s="197"/>
      <c r="G964" s="197"/>
      <c r="H964" s="197"/>
      <c r="I964" s="197"/>
      <c r="J964" s="197"/>
      <c r="K964" s="197"/>
      <c r="L964" s="197"/>
      <c r="M964" s="197"/>
      <c r="N964" s="197"/>
      <c r="O964" s="197"/>
      <c r="P964" s="197"/>
      <c r="Q964" s="197"/>
      <c r="R964" s="197"/>
      <c r="S964" s="197"/>
      <c r="T964" s="197"/>
      <c r="U964" s="197"/>
      <c r="V964" s="197"/>
      <c r="W964" s="197"/>
      <c r="X964" s="197"/>
      <c r="Y964" s="197"/>
      <c r="Z964" s="197"/>
    </row>
    <row r="965" ht="15.75" customHeight="1">
      <c r="A965" s="197"/>
      <c r="B965" s="197"/>
      <c r="C965" s="197"/>
      <c r="D965" s="197"/>
      <c r="E965" s="197"/>
      <c r="F965" s="197"/>
      <c r="G965" s="197"/>
      <c r="H965" s="197"/>
      <c r="I965" s="197"/>
      <c r="J965" s="197"/>
      <c r="K965" s="197"/>
      <c r="L965" s="197"/>
      <c r="M965" s="197"/>
      <c r="N965" s="197"/>
      <c r="O965" s="197"/>
      <c r="P965" s="197"/>
      <c r="Q965" s="197"/>
      <c r="R965" s="197"/>
      <c r="S965" s="197"/>
      <c r="T965" s="197"/>
      <c r="U965" s="197"/>
      <c r="V965" s="197"/>
      <c r="W965" s="197"/>
      <c r="X965" s="197"/>
      <c r="Y965" s="197"/>
      <c r="Z965" s="197"/>
    </row>
    <row r="966" ht="15.75" customHeight="1">
      <c r="A966" s="197"/>
      <c r="B966" s="197"/>
      <c r="C966" s="197"/>
      <c r="D966" s="197"/>
      <c r="E966" s="197"/>
      <c r="F966" s="197"/>
      <c r="G966" s="197"/>
      <c r="H966" s="197"/>
      <c r="I966" s="197"/>
      <c r="J966" s="197"/>
      <c r="K966" s="197"/>
      <c r="L966" s="197"/>
      <c r="M966" s="197"/>
      <c r="N966" s="197"/>
      <c r="O966" s="197"/>
      <c r="P966" s="197"/>
      <c r="Q966" s="197"/>
      <c r="R966" s="197"/>
      <c r="S966" s="197"/>
      <c r="T966" s="197"/>
      <c r="U966" s="197"/>
      <c r="V966" s="197"/>
      <c r="W966" s="197"/>
      <c r="X966" s="197"/>
      <c r="Y966" s="197"/>
      <c r="Z966" s="197"/>
    </row>
    <row r="967" ht="15.75" customHeight="1">
      <c r="A967" s="197"/>
      <c r="B967" s="197"/>
      <c r="C967" s="197"/>
      <c r="D967" s="197"/>
      <c r="E967" s="197"/>
      <c r="F967" s="197"/>
      <c r="G967" s="197"/>
      <c r="H967" s="197"/>
      <c r="I967" s="197"/>
      <c r="J967" s="197"/>
      <c r="K967" s="197"/>
      <c r="L967" s="197"/>
      <c r="M967" s="197"/>
      <c r="N967" s="197"/>
      <c r="O967" s="197"/>
      <c r="P967" s="197"/>
      <c r="Q967" s="197"/>
      <c r="R967" s="197"/>
      <c r="S967" s="197"/>
      <c r="T967" s="197"/>
      <c r="U967" s="197"/>
      <c r="V967" s="197"/>
      <c r="W967" s="197"/>
      <c r="X967" s="197"/>
      <c r="Y967" s="197"/>
      <c r="Z967" s="197"/>
    </row>
    <row r="968" ht="15.75" customHeight="1">
      <c r="A968" s="197"/>
      <c r="B968" s="197"/>
      <c r="C968" s="197"/>
      <c r="D968" s="197"/>
      <c r="E968" s="197"/>
      <c r="F968" s="197"/>
      <c r="G968" s="197"/>
      <c r="H968" s="197"/>
      <c r="I968" s="197"/>
      <c r="J968" s="197"/>
      <c r="K968" s="197"/>
      <c r="L968" s="197"/>
      <c r="M968" s="197"/>
      <c r="N968" s="197"/>
      <c r="O968" s="197"/>
      <c r="P968" s="197"/>
      <c r="Q968" s="197"/>
      <c r="R968" s="197"/>
      <c r="S968" s="197"/>
      <c r="T968" s="197"/>
      <c r="U968" s="197"/>
      <c r="V968" s="197"/>
      <c r="W968" s="197"/>
      <c r="X968" s="197"/>
      <c r="Y968" s="197"/>
      <c r="Z968" s="197"/>
    </row>
    <row r="969" ht="15.75" customHeight="1">
      <c r="A969" s="197"/>
      <c r="B969" s="197"/>
      <c r="C969" s="197"/>
      <c r="D969" s="197"/>
      <c r="E969" s="197"/>
      <c r="F969" s="197"/>
      <c r="G969" s="197"/>
      <c r="H969" s="197"/>
      <c r="I969" s="197"/>
      <c r="J969" s="197"/>
      <c r="K969" s="197"/>
      <c r="L969" s="197"/>
      <c r="M969" s="197"/>
      <c r="N969" s="197"/>
      <c r="O969" s="197"/>
      <c r="P969" s="197"/>
      <c r="Q969" s="197"/>
      <c r="R969" s="197"/>
      <c r="S969" s="197"/>
      <c r="T969" s="197"/>
      <c r="U969" s="197"/>
      <c r="V969" s="197"/>
      <c r="W969" s="197"/>
      <c r="X969" s="197"/>
      <c r="Y969" s="197"/>
      <c r="Z969" s="197"/>
    </row>
    <row r="970" ht="15.75" customHeight="1">
      <c r="A970" s="197"/>
      <c r="B970" s="197"/>
      <c r="C970" s="197"/>
      <c r="D970" s="197"/>
      <c r="E970" s="197"/>
      <c r="F970" s="197"/>
      <c r="G970" s="197"/>
      <c r="H970" s="197"/>
      <c r="I970" s="197"/>
      <c r="J970" s="197"/>
      <c r="K970" s="197"/>
      <c r="L970" s="197"/>
      <c r="M970" s="197"/>
      <c r="N970" s="197"/>
      <c r="O970" s="197"/>
      <c r="P970" s="197"/>
      <c r="Q970" s="197"/>
      <c r="R970" s="197"/>
      <c r="S970" s="197"/>
      <c r="T970" s="197"/>
      <c r="U970" s="197"/>
      <c r="V970" s="197"/>
      <c r="W970" s="197"/>
      <c r="X970" s="197"/>
      <c r="Y970" s="197"/>
      <c r="Z970" s="197"/>
    </row>
    <row r="971" ht="15.75" customHeight="1">
      <c r="A971" s="197"/>
      <c r="B971" s="197"/>
      <c r="C971" s="197"/>
      <c r="D971" s="197"/>
      <c r="E971" s="197"/>
      <c r="F971" s="197"/>
      <c r="G971" s="197"/>
      <c r="H971" s="197"/>
      <c r="I971" s="197"/>
      <c r="J971" s="197"/>
      <c r="K971" s="197"/>
      <c r="L971" s="197"/>
      <c r="M971" s="197"/>
      <c r="N971" s="197"/>
      <c r="O971" s="197"/>
      <c r="P971" s="197"/>
      <c r="Q971" s="197"/>
      <c r="R971" s="197"/>
      <c r="S971" s="197"/>
      <c r="T971" s="197"/>
      <c r="U971" s="197"/>
      <c r="V971" s="197"/>
      <c r="W971" s="197"/>
      <c r="X971" s="197"/>
      <c r="Y971" s="197"/>
      <c r="Z971" s="197"/>
    </row>
    <row r="972" ht="15.75" customHeight="1">
      <c r="A972" s="197"/>
      <c r="B972" s="197"/>
      <c r="C972" s="197"/>
      <c r="D972" s="197"/>
      <c r="E972" s="197"/>
      <c r="F972" s="197"/>
      <c r="G972" s="197"/>
      <c r="H972" s="197"/>
      <c r="I972" s="197"/>
      <c r="J972" s="197"/>
      <c r="K972" s="197"/>
      <c r="L972" s="197"/>
      <c r="M972" s="197"/>
      <c r="N972" s="197"/>
      <c r="O972" s="197"/>
      <c r="P972" s="197"/>
      <c r="Q972" s="197"/>
      <c r="R972" s="197"/>
      <c r="S972" s="197"/>
      <c r="T972" s="197"/>
      <c r="U972" s="197"/>
      <c r="V972" s="197"/>
      <c r="W972" s="197"/>
      <c r="X972" s="197"/>
      <c r="Y972" s="197"/>
      <c r="Z972" s="197"/>
    </row>
    <row r="973" ht="15.75" customHeight="1">
      <c r="A973" s="197"/>
      <c r="B973" s="197"/>
      <c r="C973" s="197"/>
      <c r="D973" s="197"/>
      <c r="E973" s="197"/>
      <c r="F973" s="197"/>
      <c r="G973" s="197"/>
      <c r="H973" s="197"/>
      <c r="I973" s="197"/>
      <c r="J973" s="197"/>
      <c r="K973" s="197"/>
      <c r="L973" s="197"/>
      <c r="M973" s="197"/>
      <c r="N973" s="197"/>
      <c r="O973" s="197"/>
      <c r="P973" s="197"/>
      <c r="Q973" s="197"/>
      <c r="R973" s="197"/>
      <c r="S973" s="197"/>
      <c r="T973" s="197"/>
      <c r="U973" s="197"/>
      <c r="V973" s="197"/>
      <c r="W973" s="197"/>
      <c r="X973" s="197"/>
      <c r="Y973" s="197"/>
      <c r="Z973" s="197"/>
    </row>
    <row r="974" ht="15.75" customHeight="1">
      <c r="A974" s="197"/>
      <c r="B974" s="197"/>
      <c r="C974" s="197"/>
      <c r="D974" s="197"/>
      <c r="E974" s="197"/>
      <c r="F974" s="197"/>
      <c r="G974" s="197"/>
      <c r="H974" s="197"/>
      <c r="I974" s="197"/>
      <c r="J974" s="197"/>
      <c r="K974" s="197"/>
      <c r="L974" s="197"/>
      <c r="M974" s="197"/>
      <c r="N974" s="197"/>
      <c r="O974" s="197"/>
      <c r="P974" s="197"/>
      <c r="Q974" s="197"/>
      <c r="R974" s="197"/>
      <c r="S974" s="197"/>
      <c r="T974" s="197"/>
      <c r="U974" s="197"/>
      <c r="V974" s="197"/>
      <c r="W974" s="197"/>
      <c r="X974" s="197"/>
      <c r="Y974" s="197"/>
      <c r="Z974" s="197"/>
    </row>
    <row r="975" ht="15.75" customHeight="1">
      <c r="A975" s="197"/>
      <c r="B975" s="197"/>
      <c r="C975" s="197"/>
      <c r="D975" s="197"/>
      <c r="E975" s="197"/>
      <c r="F975" s="197"/>
      <c r="G975" s="197"/>
      <c r="H975" s="197"/>
      <c r="I975" s="197"/>
      <c r="J975" s="197"/>
      <c r="K975" s="197"/>
      <c r="L975" s="197"/>
      <c r="M975" s="197"/>
      <c r="N975" s="197"/>
      <c r="O975" s="197"/>
      <c r="P975" s="197"/>
      <c r="Q975" s="197"/>
      <c r="R975" s="197"/>
      <c r="S975" s="197"/>
      <c r="T975" s="197"/>
      <c r="U975" s="197"/>
      <c r="V975" s="197"/>
      <c r="W975" s="197"/>
      <c r="X975" s="197"/>
      <c r="Y975" s="197"/>
      <c r="Z975" s="197"/>
    </row>
    <row r="976" ht="15.75" customHeight="1">
      <c r="A976" s="197"/>
      <c r="B976" s="197"/>
      <c r="C976" s="197"/>
      <c r="D976" s="197"/>
      <c r="E976" s="197"/>
      <c r="F976" s="197"/>
      <c r="G976" s="197"/>
      <c r="H976" s="197"/>
      <c r="I976" s="197"/>
      <c r="J976" s="197"/>
      <c r="K976" s="197"/>
      <c r="L976" s="197"/>
      <c r="M976" s="197"/>
      <c r="N976" s="197"/>
      <c r="O976" s="197"/>
      <c r="P976" s="197"/>
      <c r="Q976" s="197"/>
      <c r="R976" s="197"/>
      <c r="S976" s="197"/>
      <c r="T976" s="197"/>
      <c r="U976" s="197"/>
      <c r="V976" s="197"/>
      <c r="W976" s="197"/>
      <c r="X976" s="197"/>
      <c r="Y976" s="197"/>
      <c r="Z976" s="197"/>
    </row>
    <row r="977" ht="15.75" customHeight="1">
      <c r="A977" s="197"/>
      <c r="B977" s="197"/>
      <c r="C977" s="197"/>
      <c r="D977" s="197"/>
      <c r="E977" s="197"/>
      <c r="F977" s="197"/>
      <c r="G977" s="197"/>
      <c r="H977" s="197"/>
      <c r="I977" s="197"/>
      <c r="J977" s="197"/>
      <c r="K977" s="197"/>
      <c r="L977" s="197"/>
      <c r="M977" s="197"/>
      <c r="N977" s="197"/>
      <c r="O977" s="197"/>
      <c r="P977" s="197"/>
      <c r="Q977" s="197"/>
      <c r="R977" s="197"/>
      <c r="S977" s="197"/>
      <c r="T977" s="197"/>
      <c r="U977" s="197"/>
      <c r="V977" s="197"/>
      <c r="W977" s="197"/>
      <c r="X977" s="197"/>
      <c r="Y977" s="197"/>
      <c r="Z977" s="197"/>
    </row>
    <row r="978" ht="15.75" customHeight="1">
      <c r="A978" s="197"/>
      <c r="B978" s="197"/>
      <c r="C978" s="197"/>
      <c r="D978" s="197"/>
      <c r="E978" s="197"/>
      <c r="F978" s="197"/>
      <c r="G978" s="197"/>
      <c r="H978" s="197"/>
      <c r="I978" s="197"/>
      <c r="J978" s="197"/>
      <c r="K978" s="197"/>
      <c r="L978" s="197"/>
      <c r="M978" s="197"/>
      <c r="N978" s="197"/>
      <c r="O978" s="197"/>
      <c r="P978" s="197"/>
      <c r="Q978" s="197"/>
      <c r="R978" s="197"/>
      <c r="S978" s="197"/>
      <c r="T978" s="197"/>
      <c r="U978" s="197"/>
      <c r="V978" s="197"/>
      <c r="W978" s="197"/>
      <c r="X978" s="197"/>
      <c r="Y978" s="197"/>
      <c r="Z978" s="197"/>
    </row>
    <row r="979" ht="15.75" customHeight="1">
      <c r="A979" s="197"/>
      <c r="B979" s="197"/>
      <c r="C979" s="197"/>
      <c r="D979" s="197"/>
      <c r="E979" s="197"/>
      <c r="F979" s="197"/>
      <c r="G979" s="197"/>
      <c r="H979" s="197"/>
      <c r="I979" s="197"/>
      <c r="J979" s="197"/>
      <c r="K979" s="197"/>
      <c r="L979" s="197"/>
      <c r="M979" s="197"/>
      <c r="N979" s="197"/>
      <c r="O979" s="197"/>
      <c r="P979" s="197"/>
      <c r="Q979" s="197"/>
      <c r="R979" s="197"/>
      <c r="S979" s="197"/>
      <c r="T979" s="197"/>
      <c r="U979" s="197"/>
      <c r="V979" s="197"/>
      <c r="W979" s="197"/>
      <c r="X979" s="197"/>
      <c r="Y979" s="197"/>
      <c r="Z979" s="197"/>
    </row>
    <row r="980" ht="15.75" customHeight="1">
      <c r="A980" s="197"/>
      <c r="B980" s="197"/>
      <c r="C980" s="197"/>
      <c r="D980" s="197"/>
      <c r="E980" s="197"/>
      <c r="F980" s="197"/>
      <c r="G980" s="197"/>
      <c r="H980" s="197"/>
      <c r="I980" s="197"/>
      <c r="J980" s="197"/>
      <c r="K980" s="197"/>
      <c r="L980" s="197"/>
      <c r="M980" s="197"/>
      <c r="N980" s="197"/>
      <c r="O980" s="197"/>
      <c r="P980" s="197"/>
      <c r="Q980" s="197"/>
      <c r="R980" s="197"/>
      <c r="S980" s="197"/>
      <c r="T980" s="197"/>
      <c r="U980" s="197"/>
      <c r="V980" s="197"/>
      <c r="W980" s="197"/>
      <c r="X980" s="197"/>
      <c r="Y980" s="197"/>
      <c r="Z980" s="197"/>
    </row>
    <row r="981" ht="15.75" customHeight="1">
      <c r="A981" s="197"/>
      <c r="B981" s="197"/>
      <c r="C981" s="197"/>
      <c r="D981" s="197"/>
      <c r="E981" s="197"/>
      <c r="F981" s="197"/>
      <c r="G981" s="197"/>
      <c r="H981" s="197"/>
      <c r="I981" s="197"/>
      <c r="J981" s="197"/>
      <c r="K981" s="197"/>
      <c r="L981" s="197"/>
      <c r="M981" s="197"/>
      <c r="N981" s="197"/>
      <c r="O981" s="197"/>
      <c r="P981" s="197"/>
      <c r="Q981" s="197"/>
      <c r="R981" s="197"/>
      <c r="S981" s="197"/>
      <c r="T981" s="197"/>
      <c r="U981" s="197"/>
      <c r="V981" s="197"/>
      <c r="W981" s="197"/>
      <c r="X981" s="197"/>
      <c r="Y981" s="197"/>
      <c r="Z981" s="197"/>
    </row>
    <row r="982" ht="15.75" customHeight="1">
      <c r="A982" s="197"/>
      <c r="B982" s="197"/>
      <c r="C982" s="197"/>
      <c r="D982" s="197"/>
      <c r="E982" s="197"/>
      <c r="F982" s="197"/>
      <c r="G982" s="197"/>
      <c r="H982" s="197"/>
      <c r="I982" s="197"/>
      <c r="J982" s="197"/>
      <c r="K982" s="197"/>
      <c r="L982" s="197"/>
      <c r="M982" s="197"/>
      <c r="N982" s="197"/>
      <c r="O982" s="197"/>
      <c r="P982" s="197"/>
      <c r="Q982" s="197"/>
      <c r="R982" s="197"/>
      <c r="S982" s="197"/>
      <c r="T982" s="197"/>
      <c r="U982" s="197"/>
      <c r="V982" s="197"/>
      <c r="W982" s="197"/>
      <c r="X982" s="197"/>
      <c r="Y982" s="197"/>
      <c r="Z982" s="197"/>
    </row>
    <row r="983" ht="15.75" customHeight="1">
      <c r="A983" s="197"/>
      <c r="B983" s="197"/>
      <c r="C983" s="197"/>
      <c r="D983" s="197"/>
      <c r="E983" s="197"/>
      <c r="F983" s="197"/>
      <c r="G983" s="197"/>
      <c r="H983" s="197"/>
      <c r="I983" s="197"/>
      <c r="J983" s="197"/>
      <c r="K983" s="197"/>
      <c r="L983" s="197"/>
      <c r="M983" s="197"/>
      <c r="N983" s="197"/>
      <c r="O983" s="197"/>
      <c r="P983" s="197"/>
      <c r="Q983" s="197"/>
      <c r="R983" s="197"/>
      <c r="S983" s="197"/>
      <c r="T983" s="197"/>
      <c r="U983" s="197"/>
      <c r="V983" s="197"/>
      <c r="W983" s="197"/>
      <c r="X983" s="197"/>
      <c r="Y983" s="197"/>
      <c r="Z983" s="197"/>
    </row>
    <row r="984" ht="15.75" customHeight="1">
      <c r="A984" s="197"/>
      <c r="B984" s="197"/>
      <c r="C984" s="197"/>
      <c r="D984" s="197"/>
      <c r="E984" s="197"/>
      <c r="F984" s="197"/>
      <c r="G984" s="197"/>
      <c r="H984" s="197"/>
      <c r="I984" s="197"/>
      <c r="J984" s="197"/>
      <c r="K984" s="197"/>
      <c r="L984" s="197"/>
      <c r="M984" s="197"/>
      <c r="N984" s="197"/>
      <c r="O984" s="197"/>
      <c r="P984" s="197"/>
      <c r="Q984" s="197"/>
      <c r="R984" s="197"/>
      <c r="S984" s="197"/>
      <c r="T984" s="197"/>
      <c r="U984" s="197"/>
      <c r="V984" s="197"/>
      <c r="W984" s="197"/>
      <c r="X984" s="197"/>
      <c r="Y984" s="197"/>
      <c r="Z984" s="197"/>
    </row>
    <row r="985" ht="15.75" customHeight="1">
      <c r="A985" s="197"/>
      <c r="B985" s="197"/>
      <c r="C985" s="197"/>
      <c r="D985" s="197"/>
      <c r="E985" s="197"/>
      <c r="F985" s="197"/>
      <c r="G985" s="197"/>
      <c r="H985" s="197"/>
      <c r="I985" s="197"/>
      <c r="J985" s="197"/>
      <c r="K985" s="197"/>
      <c r="L985" s="197"/>
      <c r="M985" s="197"/>
      <c r="N985" s="197"/>
      <c r="O985" s="197"/>
      <c r="P985" s="197"/>
      <c r="Q985" s="197"/>
      <c r="R985" s="197"/>
      <c r="S985" s="197"/>
      <c r="T985" s="197"/>
      <c r="U985" s="197"/>
      <c r="V985" s="197"/>
      <c r="W985" s="197"/>
      <c r="X985" s="197"/>
      <c r="Y985" s="197"/>
      <c r="Z985" s="197"/>
    </row>
    <row r="986" ht="15.75" customHeight="1">
      <c r="A986" s="197"/>
      <c r="B986" s="197"/>
      <c r="C986" s="197"/>
      <c r="D986" s="197"/>
      <c r="E986" s="197"/>
      <c r="F986" s="197"/>
      <c r="G986" s="197"/>
      <c r="H986" s="197"/>
      <c r="I986" s="197"/>
      <c r="J986" s="197"/>
      <c r="K986" s="197"/>
      <c r="L986" s="197"/>
      <c r="M986" s="197"/>
      <c r="N986" s="197"/>
      <c r="O986" s="197"/>
      <c r="P986" s="197"/>
      <c r="Q986" s="197"/>
      <c r="R986" s="197"/>
      <c r="S986" s="197"/>
      <c r="T986" s="197"/>
      <c r="U986" s="197"/>
      <c r="V986" s="197"/>
      <c r="W986" s="197"/>
      <c r="X986" s="197"/>
      <c r="Y986" s="197"/>
      <c r="Z986" s="197"/>
    </row>
    <row r="987" ht="15.75" customHeight="1">
      <c r="A987" s="197"/>
      <c r="B987" s="197"/>
      <c r="C987" s="197"/>
      <c r="D987" s="197"/>
      <c r="E987" s="197"/>
      <c r="F987" s="197"/>
      <c r="G987" s="197"/>
      <c r="H987" s="197"/>
      <c r="I987" s="197"/>
      <c r="J987" s="197"/>
      <c r="K987" s="197"/>
      <c r="L987" s="197"/>
      <c r="M987" s="197"/>
      <c r="N987" s="197"/>
      <c r="O987" s="197"/>
      <c r="P987" s="197"/>
      <c r="Q987" s="197"/>
      <c r="R987" s="197"/>
      <c r="S987" s="197"/>
      <c r="T987" s="197"/>
      <c r="U987" s="197"/>
      <c r="V987" s="197"/>
      <c r="W987" s="197"/>
      <c r="X987" s="197"/>
      <c r="Y987" s="197"/>
      <c r="Z987" s="197"/>
    </row>
    <row r="988" ht="15.75" customHeight="1">
      <c r="A988" s="197"/>
      <c r="B988" s="197"/>
      <c r="C988" s="197"/>
      <c r="D988" s="197"/>
      <c r="E988" s="197"/>
      <c r="F988" s="197"/>
      <c r="G988" s="197"/>
      <c r="H988" s="197"/>
      <c r="I988" s="197"/>
      <c r="J988" s="197"/>
      <c r="K988" s="197"/>
      <c r="L988" s="197"/>
      <c r="M988" s="197"/>
      <c r="N988" s="197"/>
      <c r="O988" s="197"/>
      <c r="P988" s="197"/>
      <c r="Q988" s="197"/>
      <c r="R988" s="197"/>
      <c r="S988" s="197"/>
      <c r="T988" s="197"/>
      <c r="U988" s="197"/>
      <c r="V988" s="197"/>
      <c r="W988" s="197"/>
      <c r="X988" s="197"/>
      <c r="Y988" s="197"/>
      <c r="Z988" s="197"/>
    </row>
    <row r="989" ht="15.75" customHeight="1">
      <c r="A989" s="197"/>
      <c r="B989" s="197"/>
      <c r="C989" s="197"/>
      <c r="D989" s="197"/>
      <c r="E989" s="197"/>
      <c r="F989" s="197"/>
      <c r="G989" s="197"/>
      <c r="H989" s="197"/>
      <c r="I989" s="197"/>
      <c r="J989" s="197"/>
      <c r="K989" s="197"/>
      <c r="L989" s="197"/>
      <c r="M989" s="197"/>
      <c r="N989" s="197"/>
      <c r="O989" s="197"/>
      <c r="P989" s="197"/>
      <c r="Q989" s="197"/>
      <c r="R989" s="197"/>
      <c r="S989" s="197"/>
      <c r="T989" s="197"/>
      <c r="U989" s="197"/>
      <c r="V989" s="197"/>
      <c r="W989" s="197"/>
      <c r="X989" s="197"/>
      <c r="Y989" s="197"/>
      <c r="Z989" s="197"/>
    </row>
    <row r="990" ht="15.75" customHeight="1">
      <c r="A990" s="197"/>
      <c r="B990" s="197"/>
      <c r="C990" s="197"/>
      <c r="D990" s="197"/>
      <c r="E990" s="197"/>
      <c r="F990" s="197"/>
      <c r="G990" s="197"/>
      <c r="H990" s="197"/>
      <c r="I990" s="197"/>
      <c r="J990" s="197"/>
      <c r="K990" s="197"/>
      <c r="L990" s="197"/>
      <c r="M990" s="197"/>
      <c r="N990" s="197"/>
      <c r="O990" s="197"/>
      <c r="P990" s="197"/>
      <c r="Q990" s="197"/>
      <c r="R990" s="197"/>
      <c r="S990" s="197"/>
      <c r="T990" s="197"/>
      <c r="U990" s="197"/>
      <c r="V990" s="197"/>
      <c r="W990" s="197"/>
      <c r="X990" s="197"/>
      <c r="Y990" s="197"/>
      <c r="Z990" s="197"/>
    </row>
    <row r="991" ht="15.75" customHeight="1">
      <c r="A991" s="197"/>
      <c r="B991" s="197"/>
      <c r="C991" s="197"/>
      <c r="D991" s="197"/>
      <c r="E991" s="197"/>
      <c r="F991" s="197"/>
      <c r="G991" s="197"/>
      <c r="H991" s="197"/>
      <c r="I991" s="197"/>
      <c r="J991" s="197"/>
      <c r="K991" s="197"/>
      <c r="L991" s="197"/>
      <c r="M991" s="197"/>
      <c r="N991" s="197"/>
      <c r="O991" s="197"/>
      <c r="P991" s="197"/>
      <c r="Q991" s="197"/>
      <c r="R991" s="197"/>
      <c r="S991" s="197"/>
      <c r="T991" s="197"/>
      <c r="U991" s="197"/>
      <c r="V991" s="197"/>
      <c r="W991" s="197"/>
      <c r="X991" s="197"/>
      <c r="Y991" s="197"/>
      <c r="Z991" s="197"/>
    </row>
    <row r="992" ht="15.75" customHeight="1">
      <c r="A992" s="197"/>
      <c r="B992" s="197"/>
      <c r="C992" s="197"/>
      <c r="D992" s="197"/>
      <c r="E992" s="197"/>
      <c r="F992" s="197"/>
      <c r="G992" s="197"/>
      <c r="H992" s="197"/>
      <c r="I992" s="197"/>
      <c r="J992" s="197"/>
      <c r="K992" s="197"/>
      <c r="L992" s="197"/>
      <c r="M992" s="197"/>
      <c r="N992" s="197"/>
      <c r="O992" s="197"/>
      <c r="P992" s="197"/>
      <c r="Q992" s="197"/>
      <c r="R992" s="197"/>
      <c r="S992" s="197"/>
      <c r="T992" s="197"/>
      <c r="U992" s="197"/>
      <c r="V992" s="197"/>
      <c r="W992" s="197"/>
      <c r="X992" s="197"/>
      <c r="Y992" s="197"/>
      <c r="Z992" s="197"/>
    </row>
    <row r="993" ht="15.75" customHeight="1">
      <c r="A993" s="197"/>
      <c r="B993" s="197"/>
      <c r="C993" s="197"/>
      <c r="D993" s="197"/>
      <c r="E993" s="197"/>
      <c r="F993" s="197"/>
      <c r="G993" s="197"/>
      <c r="H993" s="197"/>
      <c r="I993" s="197"/>
      <c r="J993" s="197"/>
      <c r="K993" s="197"/>
      <c r="L993" s="197"/>
      <c r="M993" s="197"/>
      <c r="N993" s="197"/>
      <c r="O993" s="197"/>
      <c r="P993" s="197"/>
      <c r="Q993" s="197"/>
      <c r="R993" s="197"/>
      <c r="S993" s="197"/>
      <c r="T993" s="197"/>
      <c r="U993" s="197"/>
      <c r="V993" s="197"/>
      <c r="W993" s="197"/>
      <c r="X993" s="197"/>
      <c r="Y993" s="197"/>
      <c r="Z993" s="197"/>
    </row>
    <row r="994" ht="15.75" customHeight="1">
      <c r="A994" s="197"/>
      <c r="B994" s="197"/>
      <c r="C994" s="197"/>
      <c r="D994" s="197"/>
      <c r="E994" s="197"/>
      <c r="F994" s="197"/>
      <c r="G994" s="197"/>
      <c r="H994" s="197"/>
      <c r="I994" s="197"/>
      <c r="J994" s="197"/>
      <c r="K994" s="197"/>
      <c r="L994" s="197"/>
      <c r="M994" s="197"/>
      <c r="N994" s="197"/>
      <c r="O994" s="197"/>
      <c r="P994" s="197"/>
      <c r="Q994" s="197"/>
      <c r="R994" s="197"/>
      <c r="S994" s="197"/>
      <c r="T994" s="197"/>
      <c r="U994" s="197"/>
      <c r="V994" s="197"/>
      <c r="W994" s="197"/>
      <c r="X994" s="197"/>
      <c r="Y994" s="197"/>
      <c r="Z994" s="197"/>
    </row>
    <row r="995" ht="15.75" customHeight="1">
      <c r="A995" s="197"/>
      <c r="B995" s="197"/>
      <c r="C995" s="197"/>
      <c r="D995" s="197"/>
      <c r="E995" s="197"/>
      <c r="F995" s="197"/>
      <c r="G995" s="197"/>
      <c r="H995" s="197"/>
      <c r="I995" s="197"/>
      <c r="J995" s="197"/>
      <c r="K995" s="197"/>
      <c r="L995" s="197"/>
      <c r="M995" s="197"/>
      <c r="N995" s="197"/>
      <c r="O995" s="197"/>
      <c r="P995" s="197"/>
      <c r="Q995" s="197"/>
      <c r="R995" s="197"/>
      <c r="S995" s="197"/>
      <c r="T995" s="197"/>
      <c r="U995" s="197"/>
      <c r="V995" s="197"/>
      <c r="W995" s="197"/>
      <c r="X995" s="197"/>
      <c r="Y995" s="197"/>
      <c r="Z995" s="197"/>
    </row>
    <row r="996" ht="15.75" customHeight="1">
      <c r="A996" s="197"/>
      <c r="B996" s="197"/>
      <c r="C996" s="197"/>
      <c r="D996" s="197"/>
      <c r="E996" s="197"/>
      <c r="F996" s="197"/>
      <c r="G996" s="197"/>
      <c r="H996" s="197"/>
      <c r="I996" s="197"/>
      <c r="J996" s="197"/>
      <c r="K996" s="197"/>
      <c r="L996" s="197"/>
      <c r="M996" s="197"/>
      <c r="N996" s="197"/>
      <c r="O996" s="197"/>
      <c r="P996" s="197"/>
      <c r="Q996" s="197"/>
      <c r="R996" s="197"/>
      <c r="S996" s="197"/>
      <c r="T996" s="197"/>
      <c r="U996" s="197"/>
      <c r="V996" s="197"/>
      <c r="W996" s="197"/>
      <c r="X996" s="197"/>
      <c r="Y996" s="197"/>
      <c r="Z996" s="197"/>
    </row>
    <row r="997" ht="15.75" customHeight="1">
      <c r="A997" s="197"/>
      <c r="B997" s="197"/>
      <c r="C997" s="197"/>
      <c r="D997" s="197"/>
      <c r="E997" s="197"/>
      <c r="F997" s="197"/>
      <c r="G997" s="197"/>
      <c r="H997" s="197"/>
      <c r="I997" s="197"/>
      <c r="J997" s="197"/>
      <c r="K997" s="197"/>
      <c r="L997" s="197"/>
      <c r="M997" s="197"/>
      <c r="N997" s="197"/>
      <c r="O997" s="197"/>
      <c r="P997" s="197"/>
      <c r="Q997" s="197"/>
      <c r="R997" s="197"/>
      <c r="S997" s="197"/>
      <c r="T997" s="197"/>
      <c r="U997" s="197"/>
      <c r="V997" s="197"/>
      <c r="W997" s="197"/>
      <c r="X997" s="197"/>
      <c r="Y997" s="197"/>
      <c r="Z997" s="197"/>
    </row>
    <row r="998" ht="15.75" customHeight="1">
      <c r="A998" s="197"/>
      <c r="B998" s="197"/>
      <c r="C998" s="197"/>
      <c r="D998" s="197"/>
      <c r="E998" s="197"/>
      <c r="F998" s="197"/>
      <c r="G998" s="197"/>
      <c r="H998" s="197"/>
      <c r="I998" s="197"/>
      <c r="J998" s="197"/>
      <c r="K998" s="197"/>
      <c r="L998" s="197"/>
      <c r="M998" s="197"/>
      <c r="N998" s="197"/>
      <c r="O998" s="197"/>
      <c r="P998" s="197"/>
      <c r="Q998" s="197"/>
      <c r="R998" s="197"/>
      <c r="S998" s="197"/>
      <c r="T998" s="197"/>
      <c r="U998" s="197"/>
      <c r="V998" s="197"/>
      <c r="W998" s="197"/>
      <c r="X998" s="197"/>
      <c r="Y998" s="197"/>
      <c r="Z998" s="197"/>
    </row>
  </sheetData>
  <hyperlinks>
    <hyperlink display="Inicio" location="ÍNDICE!A1" ref="A1"/>
  </hyperlink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9.38"/>
    <col customWidth="1" min="2" max="2" width="15.88"/>
    <col customWidth="1" min="3" max="3" width="15.63"/>
    <col customWidth="1" min="4" max="4" width="19.38"/>
    <col customWidth="1" min="5" max="5" width="16.0"/>
    <col customWidth="1" min="6" max="6" width="17.75"/>
    <col customWidth="1" min="7" max="9" width="17.88"/>
    <col customWidth="1" min="10" max="10" width="19.88"/>
    <col customWidth="1" min="11" max="11" width="21.0"/>
    <col customWidth="1" min="12" max="14" width="18.25"/>
    <col customWidth="1" min="15" max="26" width="9.38"/>
  </cols>
  <sheetData>
    <row r="1" ht="12.75" customHeight="1">
      <c r="A1" s="231" t="s">
        <v>455</v>
      </c>
      <c r="B1" s="95" t="s">
        <v>456</v>
      </c>
      <c r="C1" s="95" t="s">
        <v>457</v>
      </c>
      <c r="D1" s="95" t="s">
        <v>458</v>
      </c>
      <c r="E1" s="95" t="s">
        <v>459</v>
      </c>
      <c r="F1" s="95" t="s">
        <v>460</v>
      </c>
      <c r="G1" s="95" t="s">
        <v>461</v>
      </c>
      <c r="H1" s="95" t="s">
        <v>462</v>
      </c>
      <c r="I1" s="143" t="s">
        <v>463</v>
      </c>
      <c r="J1" s="143" t="s">
        <v>464</v>
      </c>
      <c r="K1" s="166" t="s">
        <v>465</v>
      </c>
      <c r="L1" s="166" t="s">
        <v>466</v>
      </c>
      <c r="M1" s="166" t="s">
        <v>467</v>
      </c>
      <c r="N1" s="143"/>
      <c r="O1" s="143"/>
      <c r="P1" s="143"/>
      <c r="Q1" s="167"/>
      <c r="R1" s="167"/>
      <c r="S1" s="167"/>
      <c r="T1" s="167"/>
      <c r="U1" s="167"/>
      <c r="V1" s="167"/>
      <c r="W1" s="167"/>
      <c r="X1" s="167"/>
      <c r="Y1" s="167"/>
      <c r="Z1" s="167"/>
    </row>
    <row r="2">
      <c r="A2" s="236">
        <v>43924.0</v>
      </c>
      <c r="B2" s="244">
        <v>2.0</v>
      </c>
      <c r="D2" s="239">
        <v>36000.0</v>
      </c>
      <c r="E2" s="254">
        <v>84693.3211</v>
      </c>
      <c r="F2" s="197">
        <f t="shared" ref="F2:F8" si="1">D2/E2</f>
        <v>0.4250630337</v>
      </c>
      <c r="G2" s="178">
        <f t="shared" ref="G2:G8" si="2">SUM(B2:C2)*D2</f>
        <v>72000</v>
      </c>
      <c r="H2" s="264">
        <f t="shared" ref="H2:H8" si="3">G2/E2</f>
        <v>0.8501260674</v>
      </c>
      <c r="I2" s="152">
        <f>B2</f>
        <v>2</v>
      </c>
      <c r="J2" s="50">
        <f t="shared" ref="J2:J8" si="4">I2*F2</f>
        <v>0.8501260674</v>
      </c>
      <c r="K2" s="172">
        <f t="shared" ref="K2:K8" si="5">F2*0.001</f>
        <v>0.0004250630337</v>
      </c>
      <c r="L2" s="50">
        <f t="shared" ref="L2:L8" si="6">IF(C2,F2*0.01,0)</f>
        <v>0</v>
      </c>
      <c r="M2" s="172">
        <f t="shared" ref="M2:M8" si="7">F2+K2-L2</f>
        <v>0.4254880967</v>
      </c>
      <c r="N2" s="152"/>
      <c r="O2" s="197"/>
      <c r="P2" s="197"/>
      <c r="Q2" s="197"/>
      <c r="R2" s="197"/>
      <c r="S2" s="197"/>
      <c r="T2" s="197"/>
      <c r="U2" s="197"/>
      <c r="V2" s="197"/>
      <c r="W2" s="197"/>
      <c r="X2" s="197"/>
      <c r="Y2" s="197"/>
      <c r="Z2" s="197"/>
    </row>
    <row r="3">
      <c r="A3" s="236">
        <v>43935.0</v>
      </c>
      <c r="B3" s="244">
        <v>1.0</v>
      </c>
      <c r="D3" s="239">
        <v>80000.0</v>
      </c>
      <c r="E3" s="254">
        <v>105906.6942</v>
      </c>
      <c r="F3" s="197">
        <f t="shared" si="1"/>
        <v>0.7553819011</v>
      </c>
      <c r="G3" s="178">
        <f t="shared" si="2"/>
        <v>80000</v>
      </c>
      <c r="H3" s="264">
        <f t="shared" si="3"/>
        <v>0.7553819011</v>
      </c>
      <c r="I3" s="152">
        <f t="shared" ref="I3:I8" si="8">I2+B3-C3</f>
        <v>3</v>
      </c>
      <c r="J3" s="50">
        <f t="shared" si="4"/>
        <v>2.266145703</v>
      </c>
      <c r="K3" s="172">
        <f t="shared" si="5"/>
        <v>0.0007553819011</v>
      </c>
      <c r="L3" s="50">
        <f t="shared" si="6"/>
        <v>0</v>
      </c>
      <c r="M3" s="172">
        <f t="shared" si="7"/>
        <v>0.756137283</v>
      </c>
      <c r="N3" s="152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</row>
    <row r="4">
      <c r="A4" s="236">
        <v>43938.0</v>
      </c>
      <c r="B4" s="244">
        <v>10.0</v>
      </c>
      <c r="D4" s="239">
        <v>79990.0</v>
      </c>
      <c r="E4" s="254">
        <v>125975.0892</v>
      </c>
      <c r="F4" s="197">
        <f t="shared" si="1"/>
        <v>0.6349668058</v>
      </c>
      <c r="G4" s="178">
        <f t="shared" si="2"/>
        <v>799900</v>
      </c>
      <c r="H4" s="264">
        <f t="shared" si="3"/>
        <v>6.349668058</v>
      </c>
      <c r="I4" s="152">
        <f t="shared" si="8"/>
        <v>13</v>
      </c>
      <c r="J4" s="50">
        <f t="shared" si="4"/>
        <v>8.254568475</v>
      </c>
      <c r="K4" s="172">
        <f t="shared" si="5"/>
        <v>0.0006349668058</v>
      </c>
      <c r="L4" s="50">
        <f t="shared" si="6"/>
        <v>0</v>
      </c>
      <c r="M4" s="172">
        <f t="shared" si="7"/>
        <v>0.6356017726</v>
      </c>
      <c r="N4" s="152"/>
      <c r="O4" s="197"/>
      <c r="P4" s="197"/>
      <c r="Q4" s="197"/>
      <c r="R4" s="197"/>
      <c r="S4" s="197"/>
      <c r="T4" s="197"/>
      <c r="U4" s="197"/>
      <c r="V4" s="197"/>
      <c r="W4" s="197"/>
      <c r="X4" s="197"/>
      <c r="Y4" s="197"/>
      <c r="Z4" s="197"/>
    </row>
    <row r="5">
      <c r="A5" s="236">
        <v>43957.0</v>
      </c>
      <c r="B5" s="244">
        <v>7.0</v>
      </c>
      <c r="D5" s="239">
        <v>83500.0</v>
      </c>
      <c r="E5" s="254">
        <v>171874.5464</v>
      </c>
      <c r="F5" s="197">
        <f t="shared" si="1"/>
        <v>0.485819464</v>
      </c>
      <c r="G5" s="178">
        <f t="shared" si="2"/>
        <v>584500</v>
      </c>
      <c r="H5" s="264">
        <f t="shared" si="3"/>
        <v>3.400736248</v>
      </c>
      <c r="I5" s="152">
        <f t="shared" si="8"/>
        <v>20</v>
      </c>
      <c r="J5" s="50">
        <f t="shared" si="4"/>
        <v>9.716389279</v>
      </c>
      <c r="K5" s="172">
        <f t="shared" si="5"/>
        <v>0.000485819464</v>
      </c>
      <c r="L5" s="50">
        <f t="shared" si="6"/>
        <v>0</v>
      </c>
      <c r="M5" s="172">
        <f t="shared" si="7"/>
        <v>0.4863052834</v>
      </c>
      <c r="N5" s="152"/>
      <c r="O5" s="197"/>
      <c r="P5" s="197"/>
      <c r="Q5" s="197"/>
      <c r="R5" s="197"/>
      <c r="S5" s="197"/>
      <c r="T5" s="197"/>
      <c r="U5" s="197"/>
      <c r="V5" s="197"/>
      <c r="W5" s="197"/>
      <c r="X5" s="197"/>
      <c r="Y5" s="197"/>
      <c r="Z5" s="197"/>
    </row>
    <row r="6">
      <c r="A6" s="236">
        <v>43964.0</v>
      </c>
      <c r="B6" s="244">
        <v>20.0</v>
      </c>
      <c r="D6" s="239">
        <v>80200.0</v>
      </c>
      <c r="E6" s="254">
        <v>178532.4412</v>
      </c>
      <c r="F6" s="197">
        <f t="shared" si="1"/>
        <v>0.4492180775</v>
      </c>
      <c r="G6" s="178">
        <f t="shared" si="2"/>
        <v>1604000</v>
      </c>
      <c r="H6" s="264">
        <f t="shared" si="3"/>
        <v>8.984361549</v>
      </c>
      <c r="I6" s="152">
        <f t="shared" si="8"/>
        <v>40</v>
      </c>
      <c r="J6" s="50">
        <f t="shared" si="4"/>
        <v>17.9687231</v>
      </c>
      <c r="K6" s="172">
        <f t="shared" si="5"/>
        <v>0.0004492180775</v>
      </c>
      <c r="L6" s="50">
        <f t="shared" si="6"/>
        <v>0</v>
      </c>
      <c r="M6" s="172">
        <f t="shared" si="7"/>
        <v>0.4496672955</v>
      </c>
      <c r="N6" s="152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</row>
    <row r="7">
      <c r="A7" s="236">
        <v>43978.0</v>
      </c>
      <c r="B7" s="245"/>
      <c r="C7" s="244">
        <v>10.0</v>
      </c>
      <c r="D7" s="239">
        <v>85000.0</v>
      </c>
      <c r="E7" s="254">
        <v>193464.324</v>
      </c>
      <c r="F7" s="197">
        <f t="shared" si="1"/>
        <v>0.439357491</v>
      </c>
      <c r="G7" s="178">
        <f t="shared" si="2"/>
        <v>850000</v>
      </c>
      <c r="H7" s="264">
        <f t="shared" si="3"/>
        <v>4.39357491</v>
      </c>
      <c r="I7" s="152">
        <f t="shared" si="8"/>
        <v>30</v>
      </c>
      <c r="J7" s="50">
        <f t="shared" si="4"/>
        <v>13.18072473</v>
      </c>
      <c r="K7" s="172">
        <f t="shared" si="5"/>
        <v>0.000439357491</v>
      </c>
      <c r="L7" s="50">
        <f t="shared" si="6"/>
        <v>0.00439357491</v>
      </c>
      <c r="M7" s="172">
        <f t="shared" si="7"/>
        <v>0.4354032736</v>
      </c>
      <c r="N7" s="152"/>
      <c r="O7" s="197"/>
      <c r="P7" s="197"/>
      <c r="Q7" s="197"/>
      <c r="R7" s="197"/>
      <c r="S7" s="197"/>
      <c r="T7" s="197"/>
      <c r="U7" s="197"/>
      <c r="V7" s="197"/>
      <c r="W7" s="197"/>
      <c r="X7" s="197"/>
      <c r="Y7" s="197"/>
      <c r="Z7" s="197"/>
    </row>
    <row r="8">
      <c r="A8" s="236">
        <v>44060.0</v>
      </c>
      <c r="B8" s="244">
        <v>2.0</v>
      </c>
      <c r="D8" s="239">
        <v>141000.0</v>
      </c>
      <c r="E8" s="254">
        <v>294657.389</v>
      </c>
      <c r="F8" s="197">
        <f t="shared" si="1"/>
        <v>0.4785218537</v>
      </c>
      <c r="G8" s="178">
        <f t="shared" si="2"/>
        <v>282000</v>
      </c>
      <c r="H8" s="264">
        <f t="shared" si="3"/>
        <v>0.9570437075</v>
      </c>
      <c r="I8" s="152">
        <f t="shared" si="8"/>
        <v>32</v>
      </c>
      <c r="J8" s="50">
        <f t="shared" si="4"/>
        <v>15.31269932</v>
      </c>
      <c r="K8" s="172">
        <f t="shared" si="5"/>
        <v>0.0004785218537</v>
      </c>
      <c r="L8" s="50">
        <f t="shared" si="6"/>
        <v>0</v>
      </c>
      <c r="M8" s="172">
        <f t="shared" si="7"/>
        <v>0.4790003756</v>
      </c>
      <c r="N8" s="152"/>
      <c r="O8" s="197"/>
      <c r="P8" s="197"/>
      <c r="Q8" s="197"/>
      <c r="R8" s="197"/>
      <c r="S8" s="197"/>
      <c r="T8" s="197"/>
      <c r="U8" s="197"/>
      <c r="V8" s="197"/>
      <c r="W8" s="197"/>
      <c r="X8" s="197"/>
      <c r="Y8" s="197"/>
      <c r="Z8" s="197"/>
    </row>
    <row r="9">
      <c r="A9" s="180"/>
      <c r="B9" s="197"/>
      <c r="C9" s="197"/>
      <c r="D9" s="197"/>
      <c r="E9" s="197"/>
      <c r="F9" s="197"/>
      <c r="G9" s="255"/>
      <c r="H9" s="254"/>
      <c r="I9" s="152"/>
      <c r="J9" s="50"/>
      <c r="K9" s="50"/>
      <c r="L9" s="50"/>
      <c r="M9" s="50"/>
      <c r="N9" s="152"/>
      <c r="O9" s="197"/>
      <c r="P9" s="197"/>
      <c r="Q9" s="197"/>
      <c r="R9" s="197"/>
      <c r="S9" s="197"/>
      <c r="T9" s="197"/>
      <c r="U9" s="197"/>
      <c r="V9" s="197"/>
      <c r="W9" s="197"/>
      <c r="X9" s="197"/>
      <c r="Y9" s="197"/>
      <c r="Z9" s="197"/>
    </row>
    <row r="10">
      <c r="A10" s="180"/>
      <c r="B10" s="197"/>
      <c r="C10" s="197"/>
      <c r="D10" s="197"/>
      <c r="E10" s="197"/>
      <c r="F10" s="197"/>
      <c r="G10" s="255"/>
      <c r="H10" s="178"/>
      <c r="I10" s="152"/>
      <c r="J10" s="50"/>
      <c r="K10" s="50"/>
      <c r="L10" s="50"/>
      <c r="M10" s="50"/>
      <c r="N10" s="152"/>
      <c r="O10" s="197"/>
      <c r="P10" s="197"/>
      <c r="Q10" s="197"/>
      <c r="R10" s="197"/>
      <c r="S10" s="197"/>
      <c r="T10" s="197"/>
      <c r="U10" s="197"/>
      <c r="V10" s="197"/>
      <c r="W10" s="197"/>
      <c r="X10" s="197"/>
      <c r="Y10" s="197"/>
      <c r="Z10" s="197"/>
    </row>
    <row r="11">
      <c r="A11" s="180"/>
      <c r="B11" s="197"/>
      <c r="C11" s="197"/>
      <c r="D11" s="197"/>
      <c r="E11" s="197"/>
      <c r="F11" s="197"/>
      <c r="G11" s="255"/>
      <c r="H11" s="254"/>
      <c r="I11" s="152"/>
      <c r="J11" s="50"/>
      <c r="K11" s="50"/>
      <c r="L11" s="50"/>
      <c r="M11" s="50"/>
      <c r="N11" s="152"/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Z11" s="197"/>
    </row>
    <row r="12">
      <c r="A12" s="180"/>
      <c r="B12" s="197"/>
      <c r="C12" s="197"/>
      <c r="D12" s="197"/>
      <c r="E12" s="197"/>
      <c r="F12" s="197"/>
      <c r="G12" s="255"/>
      <c r="H12" s="254"/>
      <c r="I12" s="152"/>
      <c r="J12" s="50"/>
      <c r="K12" s="50"/>
      <c r="L12" s="50"/>
      <c r="M12" s="50"/>
      <c r="N12" s="152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</row>
    <row r="13">
      <c r="A13" s="180"/>
      <c r="B13" s="197"/>
      <c r="C13" s="197"/>
      <c r="D13" s="197"/>
      <c r="E13" s="197"/>
      <c r="F13" s="197"/>
      <c r="G13" s="255"/>
      <c r="H13" s="254"/>
      <c r="I13" s="152"/>
      <c r="J13" s="50"/>
      <c r="K13" s="50"/>
      <c r="L13" s="50"/>
      <c r="M13" s="50"/>
      <c r="N13" s="152"/>
      <c r="O13" s="197"/>
      <c r="P13" s="197"/>
      <c r="Q13" s="197"/>
      <c r="R13" s="197"/>
      <c r="S13" s="197"/>
      <c r="T13" s="197"/>
      <c r="U13" s="197"/>
      <c r="V13" s="197"/>
      <c r="W13" s="197"/>
      <c r="X13" s="197"/>
      <c r="Y13" s="197"/>
      <c r="Z13" s="197"/>
    </row>
    <row r="14">
      <c r="A14" s="180"/>
      <c r="B14" s="197"/>
      <c r="C14" s="197"/>
      <c r="D14" s="197"/>
      <c r="E14" s="197"/>
      <c r="F14" s="197"/>
      <c r="G14" s="255"/>
      <c r="H14" s="254"/>
      <c r="I14" s="152"/>
      <c r="J14" s="50"/>
      <c r="K14" s="50"/>
      <c r="L14" s="50"/>
      <c r="M14" s="50"/>
      <c r="N14" s="152"/>
      <c r="O14" s="197"/>
      <c r="P14" s="197"/>
      <c r="Q14" s="197"/>
      <c r="R14" s="197"/>
      <c r="S14" s="197"/>
      <c r="T14" s="197"/>
      <c r="U14" s="197"/>
      <c r="V14" s="197"/>
      <c r="W14" s="197"/>
      <c r="X14" s="197"/>
      <c r="Y14" s="197"/>
      <c r="Z14" s="197"/>
    </row>
    <row r="15">
      <c r="A15" s="180"/>
      <c r="B15" s="197"/>
      <c r="C15" s="197"/>
      <c r="D15" s="197"/>
      <c r="E15" s="197"/>
      <c r="F15" s="197"/>
      <c r="G15" s="255"/>
      <c r="H15" s="254"/>
      <c r="I15" s="152"/>
      <c r="J15" s="50"/>
      <c r="K15" s="50"/>
      <c r="L15" s="50"/>
      <c r="M15" s="50"/>
      <c r="N15" s="152"/>
      <c r="O15" s="197"/>
      <c r="P15" s="197"/>
      <c r="Q15" s="197"/>
      <c r="R15" s="197"/>
      <c r="S15" s="197"/>
      <c r="T15" s="197"/>
      <c r="U15" s="197"/>
      <c r="V15" s="197"/>
      <c r="W15" s="197"/>
      <c r="X15" s="197"/>
      <c r="Y15" s="197"/>
      <c r="Z15" s="197"/>
    </row>
    <row r="16">
      <c r="A16" s="180"/>
      <c r="B16" s="197"/>
      <c r="C16" s="197"/>
      <c r="D16" s="197"/>
      <c r="E16" s="197"/>
      <c r="F16" s="197"/>
      <c r="G16" s="255"/>
      <c r="H16" s="254"/>
      <c r="I16" s="152"/>
      <c r="J16" s="50"/>
      <c r="K16" s="50"/>
      <c r="L16" s="50"/>
      <c r="M16" s="50"/>
      <c r="N16" s="152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97"/>
      <c r="Z16" s="197"/>
    </row>
    <row r="17">
      <c r="A17" s="180"/>
      <c r="B17" s="197"/>
      <c r="C17" s="197"/>
      <c r="D17" s="197"/>
      <c r="E17" s="197"/>
      <c r="F17" s="197"/>
      <c r="G17" s="255"/>
      <c r="H17" s="178"/>
      <c r="I17" s="152"/>
      <c r="J17" s="50"/>
      <c r="K17" s="50"/>
      <c r="L17" s="50"/>
      <c r="M17" s="50"/>
      <c r="N17" s="152"/>
      <c r="O17" s="197"/>
      <c r="P17" s="197"/>
      <c r="Q17" s="197"/>
      <c r="R17" s="197"/>
      <c r="S17" s="197"/>
      <c r="T17" s="197"/>
      <c r="U17" s="197"/>
      <c r="V17" s="197"/>
      <c r="W17" s="197"/>
      <c r="X17" s="197"/>
      <c r="Y17" s="197"/>
      <c r="Z17" s="197"/>
    </row>
    <row r="18">
      <c r="A18" s="180"/>
      <c r="B18" s="197"/>
      <c r="C18" s="197"/>
      <c r="D18" s="197"/>
      <c r="E18" s="197"/>
      <c r="F18" s="197"/>
      <c r="G18" s="255"/>
      <c r="H18" s="254"/>
      <c r="I18" s="152"/>
      <c r="J18" s="50"/>
      <c r="K18" s="50"/>
      <c r="L18" s="50"/>
      <c r="M18" s="50"/>
      <c r="N18" s="152"/>
      <c r="O18" s="197"/>
      <c r="P18" s="197"/>
      <c r="Q18" s="197"/>
      <c r="R18" s="197"/>
      <c r="S18" s="197"/>
      <c r="T18" s="197"/>
      <c r="U18" s="197"/>
      <c r="V18" s="197"/>
      <c r="W18" s="197"/>
      <c r="X18" s="197"/>
      <c r="Y18" s="197"/>
      <c r="Z18" s="197"/>
    </row>
    <row r="19" ht="15.75" customHeight="1">
      <c r="A19" s="180"/>
      <c r="B19" s="197"/>
      <c r="C19" s="197"/>
      <c r="D19" s="197"/>
      <c r="E19" s="197"/>
      <c r="F19" s="197"/>
      <c r="G19" s="255"/>
      <c r="H19" s="254"/>
      <c r="I19" s="152"/>
      <c r="J19" s="50"/>
      <c r="K19" s="50"/>
      <c r="L19" s="50"/>
      <c r="M19" s="50"/>
      <c r="N19" s="152"/>
      <c r="O19" s="197"/>
      <c r="P19" s="197"/>
      <c r="Q19" s="197"/>
      <c r="R19" s="197"/>
      <c r="S19" s="197"/>
      <c r="T19" s="197"/>
      <c r="U19" s="197"/>
      <c r="V19" s="197"/>
      <c r="W19" s="197"/>
      <c r="X19" s="197"/>
      <c r="Y19" s="197"/>
      <c r="Z19" s="197"/>
    </row>
    <row r="20" ht="15.75" customHeight="1">
      <c r="A20" s="180"/>
      <c r="B20" s="197"/>
      <c r="C20" s="197"/>
      <c r="D20" s="197"/>
      <c r="E20" s="197"/>
      <c r="F20" s="197"/>
      <c r="G20" s="255"/>
      <c r="H20" s="254"/>
      <c r="I20" s="152"/>
      <c r="J20" s="50"/>
      <c r="K20" s="50"/>
      <c r="L20" s="50"/>
      <c r="M20" s="50"/>
      <c r="N20" s="152"/>
      <c r="O20" s="197"/>
      <c r="P20" s="197"/>
      <c r="Q20" s="197"/>
      <c r="R20" s="197"/>
      <c r="S20" s="197"/>
      <c r="T20" s="197"/>
      <c r="U20" s="197"/>
      <c r="V20" s="197"/>
      <c r="W20" s="197"/>
      <c r="X20" s="197"/>
      <c r="Y20" s="197"/>
      <c r="Z20" s="197"/>
    </row>
    <row r="21" ht="15.75" customHeight="1">
      <c r="A21" s="180"/>
      <c r="B21" s="197"/>
      <c r="C21" s="197"/>
      <c r="D21" s="197"/>
      <c r="E21" s="197"/>
      <c r="F21" s="197"/>
      <c r="G21" s="255"/>
      <c r="H21" s="254"/>
      <c r="I21" s="152"/>
      <c r="J21" s="50"/>
      <c r="K21" s="50"/>
      <c r="L21" s="50"/>
      <c r="M21" s="50"/>
      <c r="N21" s="152"/>
      <c r="O21" s="197"/>
      <c r="P21" s="197"/>
      <c r="Q21" s="197"/>
      <c r="R21" s="197"/>
      <c r="S21" s="197"/>
      <c r="T21" s="197"/>
      <c r="U21" s="197"/>
      <c r="V21" s="197"/>
      <c r="W21" s="197"/>
      <c r="X21" s="197"/>
      <c r="Y21" s="197"/>
      <c r="Z21" s="197"/>
    </row>
    <row r="22" ht="15.75" customHeight="1">
      <c r="A22" s="180"/>
      <c r="B22" s="197"/>
      <c r="C22" s="197"/>
      <c r="D22" s="197"/>
      <c r="E22" s="197"/>
      <c r="F22" s="197"/>
      <c r="G22" s="255"/>
      <c r="H22" s="178"/>
      <c r="I22" s="152"/>
      <c r="J22" s="50"/>
      <c r="K22" s="50"/>
      <c r="L22" s="50"/>
      <c r="M22" s="50"/>
      <c r="N22" s="152"/>
      <c r="O22" s="197"/>
      <c r="P22" s="197"/>
      <c r="Q22" s="197"/>
      <c r="R22" s="197"/>
      <c r="S22" s="197"/>
      <c r="T22" s="197"/>
      <c r="U22" s="197"/>
      <c r="V22" s="197"/>
      <c r="W22" s="197"/>
      <c r="X22" s="197"/>
      <c r="Y22" s="197"/>
      <c r="Z22" s="197"/>
    </row>
    <row r="23" ht="15.75" customHeight="1">
      <c r="A23" s="180"/>
      <c r="B23" s="197"/>
      <c r="C23" s="197"/>
      <c r="D23" s="197"/>
      <c r="E23" s="197"/>
      <c r="F23" s="197"/>
      <c r="G23" s="255"/>
      <c r="H23" s="254"/>
      <c r="I23" s="152"/>
      <c r="J23" s="50"/>
      <c r="K23" s="50"/>
      <c r="L23" s="50"/>
      <c r="M23" s="50"/>
      <c r="N23" s="152"/>
      <c r="O23" s="197"/>
      <c r="P23" s="197"/>
      <c r="Q23" s="197"/>
      <c r="R23" s="197"/>
      <c r="S23" s="197"/>
      <c r="T23" s="197"/>
      <c r="U23" s="197"/>
      <c r="V23" s="197"/>
      <c r="W23" s="197"/>
      <c r="X23" s="197"/>
      <c r="Y23" s="197"/>
      <c r="Z23" s="197"/>
    </row>
    <row r="24" ht="15.75" customHeight="1">
      <c r="A24" s="180"/>
      <c r="B24" s="197"/>
      <c r="C24" s="197"/>
      <c r="D24" s="197"/>
      <c r="E24" s="197"/>
      <c r="F24" s="197"/>
      <c r="G24" s="255"/>
      <c r="H24" s="254"/>
      <c r="I24" s="152"/>
      <c r="J24" s="50"/>
      <c r="K24" s="50"/>
      <c r="L24" s="50"/>
      <c r="M24" s="50"/>
      <c r="N24" s="152"/>
      <c r="O24" s="197"/>
      <c r="P24" s="197"/>
      <c r="Q24" s="197"/>
      <c r="R24" s="197"/>
      <c r="S24" s="197"/>
      <c r="T24" s="197"/>
      <c r="U24" s="197"/>
      <c r="V24" s="197"/>
      <c r="W24" s="197"/>
      <c r="X24" s="197"/>
      <c r="Y24" s="197"/>
      <c r="Z24" s="197"/>
    </row>
    <row r="25" ht="15.75" customHeight="1">
      <c r="A25" s="180"/>
      <c r="B25" s="197"/>
      <c r="C25" s="197"/>
      <c r="D25" s="197"/>
      <c r="E25" s="197"/>
      <c r="F25" s="197"/>
      <c r="G25" s="255"/>
      <c r="H25" s="254"/>
      <c r="I25" s="152"/>
      <c r="J25" s="50"/>
      <c r="K25" s="50"/>
      <c r="L25" s="50"/>
      <c r="M25" s="50"/>
      <c r="N25" s="152"/>
      <c r="O25" s="197"/>
      <c r="P25" s="197"/>
      <c r="Q25" s="197"/>
      <c r="R25" s="197"/>
      <c r="S25" s="197"/>
      <c r="T25" s="197"/>
      <c r="U25" s="197"/>
      <c r="V25" s="197"/>
      <c r="W25" s="197"/>
      <c r="X25" s="197"/>
      <c r="Y25" s="197"/>
      <c r="Z25" s="197"/>
    </row>
    <row r="26" ht="15.75" customHeight="1">
      <c r="A26" s="180"/>
      <c r="B26" s="197"/>
      <c r="C26" s="197"/>
      <c r="D26" s="197"/>
      <c r="E26" s="197"/>
      <c r="F26" s="197"/>
      <c r="G26" s="255"/>
      <c r="H26" s="254"/>
      <c r="I26" s="152"/>
      <c r="J26" s="50"/>
      <c r="K26" s="50"/>
      <c r="L26" s="50"/>
      <c r="M26" s="50"/>
      <c r="N26" s="152"/>
      <c r="O26" s="197"/>
      <c r="P26" s="197"/>
      <c r="Q26" s="197"/>
      <c r="R26" s="197"/>
      <c r="S26" s="197"/>
      <c r="T26" s="197"/>
      <c r="U26" s="197"/>
      <c r="V26" s="197"/>
      <c r="W26" s="197"/>
      <c r="X26" s="197"/>
      <c r="Y26" s="197"/>
      <c r="Z26" s="197"/>
    </row>
    <row r="27" ht="15.75" customHeight="1">
      <c r="A27" s="180"/>
      <c r="B27" s="197"/>
      <c r="C27" s="197"/>
      <c r="D27" s="197"/>
      <c r="E27" s="197"/>
      <c r="F27" s="197"/>
      <c r="G27" s="255"/>
      <c r="H27" s="254"/>
      <c r="I27" s="152"/>
      <c r="J27" s="50"/>
      <c r="K27" s="50"/>
      <c r="L27" s="50"/>
      <c r="M27" s="50"/>
      <c r="N27" s="152"/>
      <c r="O27" s="197"/>
      <c r="P27" s="197"/>
      <c r="Q27" s="197"/>
      <c r="R27" s="197"/>
      <c r="S27" s="197"/>
      <c r="T27" s="197"/>
      <c r="U27" s="197"/>
      <c r="V27" s="197"/>
      <c r="W27" s="197"/>
      <c r="X27" s="197"/>
      <c r="Y27" s="197"/>
      <c r="Z27" s="197"/>
    </row>
    <row r="28" ht="15.75" customHeight="1">
      <c r="A28" s="180"/>
      <c r="B28" s="197"/>
      <c r="C28" s="197"/>
      <c r="D28" s="197"/>
      <c r="E28" s="197"/>
      <c r="F28" s="197"/>
      <c r="G28" s="255"/>
      <c r="H28" s="178"/>
      <c r="I28" s="152"/>
      <c r="J28" s="50"/>
      <c r="K28" s="50"/>
      <c r="L28" s="50"/>
      <c r="M28" s="50"/>
      <c r="N28" s="152"/>
      <c r="O28" s="197"/>
      <c r="P28" s="197"/>
      <c r="Q28" s="197"/>
      <c r="R28" s="197"/>
      <c r="S28" s="197"/>
      <c r="T28" s="197"/>
      <c r="U28" s="197"/>
      <c r="V28" s="197"/>
      <c r="W28" s="197"/>
      <c r="X28" s="197"/>
      <c r="Y28" s="197"/>
      <c r="Z28" s="197"/>
    </row>
    <row r="29" ht="15.75" customHeight="1">
      <c r="A29" s="180"/>
      <c r="B29" s="197"/>
      <c r="C29" s="197"/>
      <c r="D29" s="197"/>
      <c r="E29" s="197"/>
      <c r="F29" s="197"/>
      <c r="G29" s="255"/>
      <c r="H29" s="254"/>
      <c r="I29" s="152"/>
      <c r="J29" s="50"/>
      <c r="K29" s="50"/>
      <c r="L29" s="50"/>
      <c r="M29" s="50"/>
      <c r="N29" s="152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7"/>
      <c r="Z29" s="197"/>
    </row>
    <row r="30" ht="15.75" customHeight="1">
      <c r="A30" s="180"/>
      <c r="B30" s="197"/>
      <c r="C30" s="197"/>
      <c r="D30" s="197"/>
      <c r="E30" s="197"/>
      <c r="F30" s="197"/>
      <c r="G30" s="255"/>
      <c r="H30" s="178"/>
      <c r="I30" s="152"/>
      <c r="J30" s="50"/>
      <c r="K30" s="50"/>
      <c r="L30" s="50"/>
      <c r="M30" s="50"/>
      <c r="N30" s="152"/>
      <c r="O30" s="197"/>
      <c r="P30" s="197"/>
      <c r="Q30" s="197"/>
      <c r="R30" s="197"/>
      <c r="S30" s="197"/>
      <c r="T30" s="197"/>
      <c r="U30" s="197"/>
      <c r="V30" s="197"/>
      <c r="W30" s="197"/>
      <c r="X30" s="197"/>
      <c r="Y30" s="197"/>
      <c r="Z30" s="197"/>
    </row>
    <row r="31" ht="15.75" customHeight="1">
      <c r="A31" s="180"/>
      <c r="B31" s="197"/>
      <c r="C31" s="197"/>
      <c r="D31" s="197"/>
      <c r="E31" s="197"/>
      <c r="F31" s="197"/>
      <c r="G31" s="255"/>
      <c r="H31" s="178"/>
      <c r="I31" s="197"/>
      <c r="J31" s="50"/>
      <c r="K31" s="50"/>
      <c r="L31" s="50"/>
      <c r="M31" s="50"/>
      <c r="N31" s="152"/>
      <c r="O31" s="197"/>
      <c r="P31" s="197"/>
      <c r="Q31" s="197"/>
      <c r="R31" s="197"/>
      <c r="S31" s="197"/>
      <c r="T31" s="197"/>
      <c r="U31" s="197"/>
      <c r="V31" s="197"/>
      <c r="W31" s="197"/>
      <c r="X31" s="197"/>
      <c r="Y31" s="197"/>
      <c r="Z31" s="197"/>
    </row>
    <row r="32" ht="15.75" customHeight="1">
      <c r="A32" s="180"/>
      <c r="B32" s="197"/>
      <c r="C32" s="197"/>
      <c r="D32" s="197"/>
      <c r="E32" s="197"/>
      <c r="F32" s="197"/>
      <c r="G32" s="255"/>
      <c r="H32" s="254"/>
      <c r="I32" s="152"/>
      <c r="J32" s="50"/>
      <c r="K32" s="50"/>
      <c r="L32" s="50"/>
      <c r="M32" s="50"/>
      <c r="N32" s="152"/>
      <c r="O32" s="197"/>
      <c r="P32" s="197"/>
      <c r="Q32" s="197"/>
      <c r="R32" s="197"/>
      <c r="S32" s="197"/>
      <c r="T32" s="197"/>
      <c r="U32" s="197"/>
      <c r="V32" s="197"/>
      <c r="W32" s="197"/>
      <c r="X32" s="197"/>
      <c r="Y32" s="197"/>
      <c r="Z32" s="197"/>
    </row>
    <row r="33" ht="15.75" customHeight="1">
      <c r="A33" s="180"/>
      <c r="B33" s="197"/>
      <c r="C33" s="197"/>
      <c r="D33" s="197"/>
      <c r="E33" s="197"/>
      <c r="F33" s="197"/>
      <c r="G33" s="255"/>
      <c r="H33" s="178"/>
      <c r="I33" s="152"/>
      <c r="J33" s="50"/>
      <c r="K33" s="50"/>
      <c r="L33" s="50"/>
      <c r="M33" s="50"/>
      <c r="N33" s="152"/>
      <c r="O33" s="197"/>
      <c r="P33" s="197"/>
      <c r="Q33" s="197"/>
      <c r="R33" s="197"/>
      <c r="S33" s="197"/>
      <c r="T33" s="197"/>
      <c r="U33" s="197"/>
      <c r="V33" s="197"/>
      <c r="W33" s="197"/>
      <c r="X33" s="197"/>
      <c r="Y33" s="197"/>
      <c r="Z33" s="197"/>
    </row>
    <row r="34" ht="15.75" customHeight="1">
      <c r="A34" s="180"/>
      <c r="B34" s="197"/>
      <c r="C34" s="197"/>
      <c r="D34" s="197"/>
      <c r="E34" s="197"/>
      <c r="F34" s="197"/>
      <c r="G34" s="255"/>
      <c r="H34" s="254"/>
      <c r="I34" s="152"/>
      <c r="J34" s="50"/>
      <c r="K34" s="50"/>
      <c r="L34" s="50"/>
      <c r="M34" s="50"/>
      <c r="N34" s="152"/>
      <c r="O34" s="197"/>
      <c r="P34" s="197"/>
      <c r="Q34" s="197"/>
      <c r="R34" s="197"/>
      <c r="S34" s="197"/>
      <c r="T34" s="197"/>
      <c r="U34" s="197"/>
      <c r="V34" s="197"/>
      <c r="W34" s="197"/>
      <c r="X34" s="197"/>
      <c r="Y34" s="197"/>
      <c r="Z34" s="197"/>
    </row>
    <row r="35" ht="15.75" customHeight="1">
      <c r="A35" s="180"/>
      <c r="B35" s="197"/>
      <c r="C35" s="197"/>
      <c r="D35" s="197"/>
      <c r="E35" s="197"/>
      <c r="F35" s="197"/>
      <c r="G35" s="255"/>
      <c r="H35" s="178"/>
      <c r="I35" s="152"/>
      <c r="J35" s="50"/>
      <c r="K35" s="50"/>
      <c r="L35" s="50"/>
      <c r="M35" s="50"/>
      <c r="N35" s="152"/>
      <c r="O35" s="197"/>
      <c r="P35" s="197"/>
      <c r="Q35" s="197"/>
      <c r="R35" s="197"/>
      <c r="S35" s="197"/>
      <c r="T35" s="197"/>
      <c r="U35" s="197"/>
      <c r="V35" s="197"/>
      <c r="W35" s="197"/>
      <c r="X35" s="197"/>
      <c r="Y35" s="197"/>
      <c r="Z35" s="197"/>
    </row>
    <row r="36" ht="15.75" customHeight="1">
      <c r="A36" s="180"/>
      <c r="B36" s="197"/>
      <c r="C36" s="197"/>
      <c r="D36" s="197"/>
      <c r="E36" s="197"/>
      <c r="F36" s="197"/>
      <c r="G36" s="255"/>
      <c r="H36" s="178"/>
      <c r="I36" s="152"/>
      <c r="J36" s="50"/>
      <c r="K36" s="50"/>
      <c r="L36" s="50"/>
      <c r="M36" s="50"/>
      <c r="N36" s="152"/>
      <c r="O36" s="197"/>
      <c r="P36" s="197"/>
      <c r="Q36" s="197"/>
      <c r="R36" s="197"/>
      <c r="S36" s="197"/>
      <c r="T36" s="197"/>
      <c r="U36" s="197"/>
      <c r="V36" s="197"/>
      <c r="W36" s="197"/>
      <c r="X36" s="197"/>
      <c r="Y36" s="197"/>
      <c r="Z36" s="197"/>
    </row>
    <row r="37" ht="15.75" customHeight="1">
      <c r="A37" s="180"/>
      <c r="B37" s="197"/>
      <c r="C37" s="197"/>
      <c r="D37" s="197"/>
      <c r="E37" s="197"/>
      <c r="F37" s="197"/>
      <c r="G37" s="255"/>
      <c r="H37" s="254"/>
      <c r="I37" s="152"/>
      <c r="J37" s="50"/>
      <c r="K37" s="50"/>
      <c r="L37" s="50"/>
      <c r="M37" s="50"/>
      <c r="N37" s="152"/>
      <c r="O37" s="197"/>
      <c r="P37" s="197"/>
      <c r="Q37" s="197"/>
      <c r="R37" s="197"/>
      <c r="S37" s="197"/>
      <c r="T37" s="197"/>
      <c r="U37" s="197"/>
      <c r="V37" s="197"/>
      <c r="W37" s="197"/>
      <c r="X37" s="197"/>
      <c r="Y37" s="197"/>
      <c r="Z37" s="197"/>
    </row>
    <row r="38" ht="15.75" customHeight="1">
      <c r="A38" s="180"/>
      <c r="B38" s="197"/>
      <c r="C38" s="197"/>
      <c r="D38" s="197"/>
      <c r="E38" s="197"/>
      <c r="F38" s="197"/>
      <c r="G38" s="255"/>
      <c r="H38" s="254"/>
      <c r="I38" s="152"/>
      <c r="J38" s="50"/>
      <c r="K38" s="50"/>
      <c r="L38" s="50"/>
      <c r="M38" s="50"/>
      <c r="N38" s="152"/>
      <c r="O38" s="197"/>
      <c r="P38" s="197"/>
      <c r="Q38" s="197"/>
      <c r="R38" s="197"/>
      <c r="S38" s="197"/>
      <c r="T38" s="197"/>
      <c r="U38" s="197"/>
      <c r="V38" s="197"/>
      <c r="W38" s="197"/>
      <c r="X38" s="197"/>
      <c r="Y38" s="197"/>
      <c r="Z38" s="197"/>
    </row>
    <row r="39" ht="15.75" customHeight="1">
      <c r="A39" s="180"/>
      <c r="B39" s="197"/>
      <c r="C39" s="197"/>
      <c r="D39" s="197"/>
      <c r="E39" s="197"/>
      <c r="F39" s="197"/>
      <c r="G39" s="255"/>
      <c r="H39" s="254"/>
      <c r="I39" s="152"/>
      <c r="J39" s="50"/>
      <c r="K39" s="50"/>
      <c r="L39" s="50"/>
      <c r="M39" s="50"/>
      <c r="N39" s="152"/>
      <c r="O39" s="197"/>
      <c r="P39" s="197"/>
      <c r="Q39" s="197"/>
      <c r="R39" s="197"/>
      <c r="S39" s="197"/>
      <c r="T39" s="197"/>
      <c r="U39" s="197"/>
      <c r="V39" s="197"/>
      <c r="W39" s="197"/>
      <c r="X39" s="197"/>
      <c r="Y39" s="197"/>
      <c r="Z39" s="197"/>
    </row>
    <row r="40" ht="15.75" customHeight="1">
      <c r="A40" s="180"/>
      <c r="B40" s="197"/>
      <c r="C40" s="197"/>
      <c r="D40" s="197"/>
      <c r="E40" s="197"/>
      <c r="F40" s="197"/>
      <c r="G40" s="255"/>
      <c r="H40" s="178"/>
      <c r="I40" s="152"/>
      <c r="J40" s="50"/>
      <c r="K40" s="50"/>
      <c r="L40" s="50"/>
      <c r="M40" s="50"/>
      <c r="N40" s="152"/>
      <c r="O40" s="197"/>
      <c r="P40" s="197"/>
      <c r="Q40" s="197"/>
      <c r="R40" s="197"/>
      <c r="S40" s="197"/>
      <c r="T40" s="197"/>
      <c r="U40" s="197"/>
      <c r="V40" s="197"/>
      <c r="W40" s="197"/>
      <c r="X40" s="197"/>
      <c r="Y40" s="197"/>
      <c r="Z40" s="197"/>
    </row>
    <row r="41" ht="15.75" customHeight="1">
      <c r="A41" s="180"/>
      <c r="B41" s="197"/>
      <c r="C41" s="197"/>
      <c r="D41" s="197"/>
      <c r="E41" s="197"/>
      <c r="F41" s="197"/>
      <c r="G41" s="255"/>
      <c r="H41" s="178"/>
      <c r="I41" s="152"/>
      <c r="J41" s="50"/>
      <c r="K41" s="50"/>
      <c r="L41" s="50"/>
      <c r="M41" s="50"/>
      <c r="N41" s="152"/>
      <c r="O41" s="197"/>
      <c r="P41" s="197"/>
      <c r="Q41" s="197"/>
      <c r="R41" s="197"/>
      <c r="S41" s="197"/>
      <c r="T41" s="197"/>
      <c r="U41" s="197"/>
      <c r="V41" s="197"/>
      <c r="W41" s="197"/>
      <c r="X41" s="197"/>
      <c r="Y41" s="197"/>
      <c r="Z41" s="197"/>
    </row>
    <row r="42" ht="15.75" customHeight="1">
      <c r="A42" s="180"/>
      <c r="B42" s="197"/>
      <c r="C42" s="197"/>
      <c r="D42" s="197"/>
      <c r="E42" s="197"/>
      <c r="F42" s="197"/>
      <c r="G42" s="255"/>
      <c r="H42" s="254"/>
      <c r="I42" s="152"/>
      <c r="J42" s="50"/>
      <c r="K42" s="50"/>
      <c r="L42" s="50"/>
      <c r="M42" s="50"/>
      <c r="N42" s="152"/>
      <c r="O42" s="197"/>
      <c r="P42" s="197"/>
      <c r="Q42" s="197"/>
      <c r="R42" s="197"/>
      <c r="S42" s="197"/>
      <c r="T42" s="197"/>
      <c r="U42" s="197"/>
      <c r="V42" s="197"/>
      <c r="W42" s="197"/>
      <c r="X42" s="197"/>
      <c r="Y42" s="197"/>
      <c r="Z42" s="197"/>
    </row>
    <row r="43" ht="15.75" customHeight="1">
      <c r="A43" s="180"/>
      <c r="B43" s="197"/>
      <c r="C43" s="197"/>
      <c r="D43" s="197"/>
      <c r="E43" s="197"/>
      <c r="F43" s="197"/>
      <c r="G43" s="255"/>
      <c r="H43" s="254"/>
      <c r="I43" s="152"/>
      <c r="J43" s="50"/>
      <c r="K43" s="50"/>
      <c r="L43" s="50"/>
      <c r="M43" s="50"/>
      <c r="N43" s="152"/>
      <c r="O43" s="197"/>
      <c r="P43" s="197"/>
      <c r="Q43" s="197"/>
      <c r="R43" s="197"/>
      <c r="S43" s="197"/>
      <c r="T43" s="197"/>
      <c r="U43" s="197"/>
      <c r="V43" s="197"/>
      <c r="W43" s="197"/>
      <c r="X43" s="197"/>
      <c r="Y43" s="197"/>
      <c r="Z43" s="197"/>
    </row>
    <row r="44" ht="15.75" customHeight="1">
      <c r="A44" s="180"/>
      <c r="B44" s="197"/>
      <c r="C44" s="197"/>
      <c r="D44" s="197"/>
      <c r="E44" s="197"/>
      <c r="F44" s="197"/>
      <c r="G44" s="255"/>
      <c r="H44" s="178"/>
      <c r="I44" s="197"/>
      <c r="J44" s="50"/>
      <c r="K44" s="50"/>
      <c r="L44" s="50"/>
      <c r="M44" s="50"/>
      <c r="N44" s="152"/>
      <c r="O44" s="197"/>
      <c r="P44" s="197"/>
      <c r="Q44" s="197"/>
      <c r="R44" s="197"/>
      <c r="S44" s="197"/>
      <c r="T44" s="197"/>
      <c r="U44" s="197"/>
      <c r="V44" s="197"/>
      <c r="W44" s="197"/>
      <c r="X44" s="197"/>
      <c r="Y44" s="197"/>
      <c r="Z44" s="197"/>
    </row>
    <row r="45" ht="15.75" customHeight="1">
      <c r="A45" s="180"/>
      <c r="B45" s="197"/>
      <c r="C45" s="197"/>
      <c r="D45" s="197"/>
      <c r="E45" s="197"/>
      <c r="F45" s="197"/>
      <c r="G45" s="255"/>
      <c r="H45" s="254"/>
      <c r="I45" s="152"/>
      <c r="J45" s="50"/>
      <c r="K45" s="50"/>
      <c r="L45" s="50"/>
      <c r="M45" s="50"/>
      <c r="N45" s="152"/>
      <c r="O45" s="197"/>
      <c r="P45" s="197"/>
      <c r="Q45" s="197"/>
      <c r="R45" s="197"/>
      <c r="S45" s="197"/>
      <c r="T45" s="197"/>
      <c r="U45" s="197"/>
      <c r="V45" s="197"/>
      <c r="W45" s="197"/>
      <c r="X45" s="197"/>
      <c r="Y45" s="197"/>
      <c r="Z45" s="197"/>
    </row>
    <row r="46" ht="15.75" customHeight="1">
      <c r="A46" s="180"/>
      <c r="B46" s="197"/>
      <c r="C46" s="197"/>
      <c r="D46" s="197"/>
      <c r="E46" s="197"/>
      <c r="F46" s="197"/>
      <c r="G46" s="255"/>
      <c r="H46" s="178"/>
      <c r="I46" s="197"/>
      <c r="J46" s="50"/>
      <c r="K46" s="50"/>
      <c r="L46" s="50"/>
      <c r="M46" s="50"/>
      <c r="N46" s="152"/>
      <c r="O46" s="197"/>
      <c r="P46" s="197"/>
      <c r="Q46" s="197"/>
      <c r="R46" s="197"/>
      <c r="S46" s="197"/>
      <c r="T46" s="197"/>
      <c r="U46" s="197"/>
      <c r="V46" s="197"/>
      <c r="W46" s="197"/>
      <c r="X46" s="197"/>
      <c r="Y46" s="197"/>
      <c r="Z46" s="197"/>
    </row>
    <row r="47" ht="15.75" customHeight="1">
      <c r="A47" s="180"/>
      <c r="B47" s="197"/>
      <c r="C47" s="197"/>
      <c r="D47" s="197"/>
      <c r="E47" s="197"/>
      <c r="F47" s="197"/>
      <c r="G47" s="255"/>
      <c r="H47" s="178"/>
      <c r="I47" s="152"/>
      <c r="J47" s="50"/>
      <c r="K47" s="50"/>
      <c r="L47" s="50"/>
      <c r="M47" s="50"/>
      <c r="N47" s="152"/>
      <c r="O47" s="197"/>
      <c r="P47" s="197"/>
      <c r="Q47" s="197"/>
      <c r="R47" s="197"/>
      <c r="S47" s="197"/>
      <c r="T47" s="197"/>
      <c r="U47" s="197"/>
      <c r="V47" s="197"/>
      <c r="W47" s="197"/>
      <c r="X47" s="197"/>
      <c r="Y47" s="197"/>
      <c r="Z47" s="197"/>
    </row>
    <row r="48" ht="15.75" customHeight="1">
      <c r="A48" s="180"/>
      <c r="B48" s="197"/>
      <c r="C48" s="197"/>
      <c r="D48" s="197"/>
      <c r="E48" s="197"/>
      <c r="F48" s="197"/>
      <c r="G48" s="255"/>
      <c r="H48" s="254"/>
      <c r="I48" s="152"/>
      <c r="J48" s="50"/>
      <c r="K48" s="50"/>
      <c r="L48" s="50"/>
      <c r="M48" s="50"/>
      <c r="N48" s="152"/>
      <c r="O48" s="197"/>
      <c r="P48" s="197"/>
      <c r="Q48" s="197"/>
      <c r="R48" s="197"/>
      <c r="S48" s="197"/>
      <c r="T48" s="197"/>
      <c r="U48" s="197"/>
      <c r="V48" s="197"/>
      <c r="W48" s="197"/>
      <c r="X48" s="197"/>
      <c r="Y48" s="197"/>
      <c r="Z48" s="197"/>
    </row>
    <row r="49" ht="15.75" customHeight="1">
      <c r="A49" s="180"/>
      <c r="B49" s="197"/>
      <c r="C49" s="197"/>
      <c r="D49" s="197"/>
      <c r="E49" s="197"/>
      <c r="F49" s="197"/>
      <c r="G49" s="255"/>
      <c r="H49" s="178"/>
      <c r="I49" s="152"/>
      <c r="J49" s="50"/>
      <c r="K49" s="50"/>
      <c r="L49" s="50"/>
      <c r="M49" s="50"/>
      <c r="N49" s="152"/>
      <c r="O49" s="197"/>
      <c r="P49" s="197"/>
      <c r="Q49" s="197"/>
      <c r="R49" s="197"/>
      <c r="S49" s="197"/>
      <c r="T49" s="197"/>
      <c r="U49" s="197"/>
      <c r="V49" s="197"/>
      <c r="W49" s="197"/>
      <c r="X49" s="197"/>
      <c r="Y49" s="197"/>
      <c r="Z49" s="197"/>
    </row>
    <row r="50" ht="15.75" customHeight="1">
      <c r="A50" s="180"/>
      <c r="B50" s="197"/>
      <c r="C50" s="197"/>
      <c r="D50" s="197"/>
      <c r="E50" s="197"/>
      <c r="F50" s="197"/>
      <c r="G50" s="255"/>
      <c r="H50" s="254"/>
      <c r="I50" s="152"/>
      <c r="J50" s="50"/>
      <c r="K50" s="50"/>
      <c r="L50" s="50"/>
      <c r="M50" s="50"/>
      <c r="N50" s="152"/>
      <c r="O50" s="197"/>
      <c r="P50" s="197"/>
      <c r="Q50" s="197"/>
      <c r="R50" s="197"/>
      <c r="S50" s="197"/>
      <c r="T50" s="197"/>
      <c r="U50" s="197"/>
      <c r="V50" s="197"/>
      <c r="W50" s="197"/>
      <c r="X50" s="197"/>
      <c r="Y50" s="197"/>
      <c r="Z50" s="197"/>
    </row>
    <row r="51" ht="15.75" customHeight="1">
      <c r="A51" s="180"/>
      <c r="B51" s="197"/>
      <c r="C51" s="197"/>
      <c r="D51" s="197"/>
      <c r="E51" s="197"/>
      <c r="F51" s="197"/>
      <c r="G51" s="255"/>
      <c r="H51" s="178"/>
      <c r="I51" s="152"/>
      <c r="J51" s="50"/>
      <c r="K51" s="50"/>
      <c r="L51" s="50"/>
      <c r="M51" s="50"/>
      <c r="N51" s="152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</row>
    <row r="52" ht="15.75" customHeight="1">
      <c r="A52" s="180"/>
      <c r="B52" s="197"/>
      <c r="C52" s="197"/>
      <c r="D52" s="197"/>
      <c r="E52" s="197"/>
      <c r="F52" s="197"/>
      <c r="G52" s="255"/>
      <c r="H52" s="254"/>
      <c r="I52" s="152"/>
      <c r="J52" s="50"/>
      <c r="K52" s="50"/>
      <c r="L52" s="50"/>
      <c r="M52" s="50"/>
      <c r="N52" s="152"/>
      <c r="O52" s="197"/>
      <c r="P52" s="197"/>
      <c r="Q52" s="197"/>
      <c r="R52" s="197"/>
      <c r="S52" s="197"/>
      <c r="T52" s="197"/>
      <c r="U52" s="197"/>
      <c r="V52" s="197"/>
      <c r="W52" s="197"/>
      <c r="X52" s="197"/>
      <c r="Y52" s="197"/>
      <c r="Z52" s="197"/>
    </row>
    <row r="53" ht="15.75" customHeight="1">
      <c r="A53" s="180"/>
      <c r="B53" s="197"/>
      <c r="C53" s="197"/>
      <c r="D53" s="197"/>
      <c r="E53" s="197"/>
      <c r="F53" s="197"/>
      <c r="G53" s="255"/>
      <c r="H53" s="254"/>
      <c r="I53" s="152"/>
      <c r="J53" s="50"/>
      <c r="K53" s="50"/>
      <c r="L53" s="50"/>
      <c r="M53" s="50"/>
      <c r="N53" s="152"/>
      <c r="O53" s="197"/>
      <c r="P53" s="197"/>
      <c r="Q53" s="197"/>
      <c r="R53" s="197"/>
      <c r="S53" s="197"/>
      <c r="T53" s="197"/>
      <c r="U53" s="197"/>
      <c r="V53" s="197"/>
      <c r="W53" s="197"/>
      <c r="X53" s="197"/>
      <c r="Y53" s="197"/>
      <c r="Z53" s="197"/>
    </row>
    <row r="54" ht="15.75" customHeight="1">
      <c r="A54" s="180"/>
      <c r="B54" s="197"/>
      <c r="C54" s="197"/>
      <c r="D54" s="197"/>
      <c r="E54" s="197"/>
      <c r="F54" s="197"/>
      <c r="G54" s="255"/>
      <c r="H54" s="254"/>
      <c r="I54" s="152"/>
      <c r="J54" s="50"/>
      <c r="K54" s="50"/>
      <c r="L54" s="50"/>
      <c r="M54" s="50"/>
      <c r="N54" s="152"/>
      <c r="O54" s="197"/>
      <c r="P54" s="197"/>
      <c r="Q54" s="197"/>
      <c r="R54" s="197"/>
      <c r="S54" s="197"/>
      <c r="T54" s="197"/>
      <c r="U54" s="197"/>
      <c r="V54" s="197"/>
      <c r="W54" s="197"/>
      <c r="X54" s="197"/>
      <c r="Y54" s="197"/>
      <c r="Z54" s="197"/>
    </row>
    <row r="55" ht="15.75" customHeight="1">
      <c r="A55" s="180"/>
      <c r="B55" s="197"/>
      <c r="C55" s="197"/>
      <c r="D55" s="197"/>
      <c r="E55" s="197"/>
      <c r="F55" s="197"/>
      <c r="G55" s="255"/>
      <c r="H55" s="254"/>
      <c r="I55" s="152"/>
      <c r="J55" s="50"/>
      <c r="K55" s="50"/>
      <c r="L55" s="50"/>
      <c r="M55" s="50"/>
      <c r="N55" s="152"/>
      <c r="O55" s="197"/>
      <c r="P55" s="197"/>
      <c r="Q55" s="197"/>
      <c r="R55" s="197"/>
      <c r="S55" s="197"/>
      <c r="T55" s="197"/>
      <c r="U55" s="197"/>
      <c r="V55" s="197"/>
      <c r="W55" s="197"/>
      <c r="X55" s="197"/>
      <c r="Y55" s="197"/>
      <c r="Z55" s="197"/>
    </row>
    <row r="56" ht="15.75" customHeight="1">
      <c r="A56" s="180"/>
      <c r="B56" s="197"/>
      <c r="C56" s="197"/>
      <c r="D56" s="197"/>
      <c r="E56" s="197"/>
      <c r="F56" s="197"/>
      <c r="G56" s="255"/>
      <c r="H56" s="254"/>
      <c r="I56" s="152"/>
      <c r="J56" s="50"/>
      <c r="K56" s="50"/>
      <c r="L56" s="50"/>
      <c r="M56" s="50"/>
      <c r="N56" s="152"/>
      <c r="O56" s="197"/>
      <c r="P56" s="197"/>
      <c r="Q56" s="197"/>
      <c r="R56" s="197"/>
      <c r="S56" s="197"/>
      <c r="T56" s="197"/>
      <c r="U56" s="197"/>
      <c r="V56" s="197"/>
      <c r="W56" s="197"/>
      <c r="X56" s="197"/>
      <c r="Y56" s="197"/>
      <c r="Z56" s="197"/>
    </row>
    <row r="57" ht="15.75" customHeight="1">
      <c r="A57" s="180"/>
      <c r="B57" s="197"/>
      <c r="C57" s="197"/>
      <c r="D57" s="197"/>
      <c r="E57" s="197"/>
      <c r="F57" s="197"/>
      <c r="G57" s="255"/>
      <c r="H57" s="254"/>
      <c r="I57" s="152"/>
      <c r="J57" s="50"/>
      <c r="K57" s="50"/>
      <c r="L57" s="50"/>
      <c r="M57" s="50"/>
      <c r="N57" s="152"/>
      <c r="O57" s="197"/>
      <c r="P57" s="197"/>
      <c r="Q57" s="197"/>
      <c r="R57" s="197"/>
      <c r="S57" s="197"/>
      <c r="T57" s="197"/>
      <c r="U57" s="197"/>
      <c r="V57" s="197"/>
      <c r="W57" s="197"/>
      <c r="X57" s="197"/>
      <c r="Y57" s="197"/>
      <c r="Z57" s="197"/>
    </row>
    <row r="58" ht="15.75" customHeight="1">
      <c r="A58" s="180"/>
      <c r="B58" s="197"/>
      <c r="C58" s="197"/>
      <c r="D58" s="197"/>
      <c r="E58" s="197"/>
      <c r="F58" s="197"/>
      <c r="G58" s="255"/>
      <c r="H58" s="254"/>
      <c r="I58" s="152"/>
      <c r="J58" s="50"/>
      <c r="K58" s="50"/>
      <c r="L58" s="50"/>
      <c r="M58" s="50"/>
      <c r="N58" s="152"/>
      <c r="O58" s="197"/>
      <c r="P58" s="197"/>
      <c r="Q58" s="197"/>
      <c r="R58" s="197"/>
      <c r="S58" s="197"/>
      <c r="T58" s="197"/>
      <c r="U58" s="197"/>
      <c r="V58" s="197"/>
      <c r="W58" s="197"/>
      <c r="X58" s="197"/>
      <c r="Y58" s="197"/>
      <c r="Z58" s="197"/>
    </row>
    <row r="59" ht="15.75" customHeight="1">
      <c r="A59" s="180"/>
      <c r="B59" s="197"/>
      <c r="C59" s="197"/>
      <c r="D59" s="197"/>
      <c r="E59" s="197"/>
      <c r="F59" s="197"/>
      <c r="G59" s="255"/>
      <c r="H59" s="254"/>
      <c r="I59" s="152"/>
      <c r="J59" s="50"/>
      <c r="K59" s="50"/>
      <c r="L59" s="50"/>
      <c r="M59" s="50"/>
      <c r="N59" s="152"/>
      <c r="O59" s="197"/>
      <c r="P59" s="197"/>
      <c r="Q59" s="197"/>
      <c r="R59" s="197"/>
      <c r="S59" s="197"/>
      <c r="T59" s="197"/>
      <c r="U59" s="197"/>
      <c r="V59" s="197"/>
      <c r="W59" s="197"/>
      <c r="X59" s="197"/>
      <c r="Y59" s="197"/>
      <c r="Z59" s="197"/>
    </row>
    <row r="60" ht="15.75" customHeight="1">
      <c r="A60" s="180"/>
      <c r="B60" s="197"/>
      <c r="C60" s="197"/>
      <c r="D60" s="197"/>
      <c r="E60" s="197"/>
      <c r="F60" s="197"/>
      <c r="G60" s="255"/>
      <c r="H60" s="254"/>
      <c r="I60" s="152"/>
      <c r="J60" s="50"/>
      <c r="K60" s="50"/>
      <c r="L60" s="50"/>
      <c r="M60" s="50"/>
      <c r="N60" s="152"/>
      <c r="O60" s="197"/>
      <c r="P60" s="197"/>
      <c r="Q60" s="197"/>
      <c r="R60" s="197"/>
      <c r="S60" s="197"/>
      <c r="T60" s="197"/>
      <c r="U60" s="197"/>
      <c r="V60" s="197"/>
      <c r="W60" s="197"/>
      <c r="X60" s="197"/>
      <c r="Y60" s="197"/>
      <c r="Z60" s="197"/>
    </row>
    <row r="61" ht="15.75" customHeight="1">
      <c r="A61" s="180"/>
      <c r="B61" s="197"/>
      <c r="C61" s="197"/>
      <c r="D61" s="197"/>
      <c r="E61" s="197"/>
      <c r="F61" s="197"/>
      <c r="G61" s="255"/>
      <c r="H61" s="254"/>
      <c r="I61" s="152"/>
      <c r="J61" s="50"/>
      <c r="K61" s="50"/>
      <c r="L61" s="50"/>
      <c r="M61" s="50"/>
      <c r="N61" s="152"/>
      <c r="O61" s="197"/>
      <c r="P61" s="197"/>
      <c r="Q61" s="197"/>
      <c r="R61" s="197"/>
      <c r="S61" s="197"/>
      <c r="T61" s="197"/>
      <c r="U61" s="197"/>
      <c r="V61" s="197"/>
      <c r="W61" s="197"/>
      <c r="X61" s="197"/>
      <c r="Y61" s="197"/>
      <c r="Z61" s="197"/>
    </row>
    <row r="62" ht="15.75" customHeight="1">
      <c r="A62" s="180"/>
      <c r="B62" s="197"/>
      <c r="C62" s="197"/>
      <c r="D62" s="197"/>
      <c r="E62" s="197"/>
      <c r="F62" s="197"/>
      <c r="G62" s="255"/>
      <c r="H62" s="254"/>
      <c r="I62" s="152"/>
      <c r="J62" s="50"/>
      <c r="K62" s="50"/>
      <c r="L62" s="50"/>
      <c r="M62" s="50"/>
      <c r="N62" s="152"/>
      <c r="O62" s="197"/>
      <c r="P62" s="197"/>
      <c r="Q62" s="197"/>
      <c r="R62" s="197"/>
      <c r="S62" s="197"/>
      <c r="T62" s="197"/>
      <c r="U62" s="197"/>
      <c r="V62" s="197"/>
      <c r="W62" s="197"/>
      <c r="X62" s="197"/>
      <c r="Y62" s="197"/>
      <c r="Z62" s="197"/>
    </row>
    <row r="63" ht="15.75" customHeight="1">
      <c r="A63" s="180"/>
      <c r="B63" s="197"/>
      <c r="C63" s="197"/>
      <c r="D63" s="197"/>
      <c r="E63" s="197"/>
      <c r="F63" s="197"/>
      <c r="G63" s="255"/>
      <c r="H63" s="254"/>
      <c r="I63" s="152"/>
      <c r="J63" s="50"/>
      <c r="K63" s="50"/>
      <c r="L63" s="50"/>
      <c r="M63" s="50"/>
      <c r="N63" s="152"/>
      <c r="O63" s="197"/>
      <c r="P63" s="197"/>
      <c r="Q63" s="197"/>
      <c r="R63" s="197"/>
      <c r="S63" s="197"/>
      <c r="T63" s="197"/>
      <c r="U63" s="197"/>
      <c r="V63" s="197"/>
      <c r="W63" s="197"/>
      <c r="X63" s="197"/>
      <c r="Y63" s="197"/>
      <c r="Z63" s="197"/>
    </row>
    <row r="64" ht="15.75" customHeight="1">
      <c r="A64" s="180"/>
      <c r="B64" s="197"/>
      <c r="C64" s="197"/>
      <c r="D64" s="197"/>
      <c r="E64" s="197"/>
      <c r="F64" s="197"/>
      <c r="G64" s="255"/>
      <c r="H64" s="254"/>
      <c r="I64" s="152"/>
      <c r="J64" s="50"/>
      <c r="K64" s="50"/>
      <c r="L64" s="50"/>
      <c r="M64" s="50"/>
      <c r="N64" s="152"/>
      <c r="O64" s="197"/>
      <c r="P64" s="197"/>
      <c r="Q64" s="197"/>
      <c r="R64" s="197"/>
      <c r="S64" s="197"/>
      <c r="T64" s="197"/>
      <c r="U64" s="197"/>
      <c r="V64" s="197"/>
      <c r="W64" s="197"/>
      <c r="X64" s="197"/>
      <c r="Y64" s="197"/>
      <c r="Z64" s="197"/>
    </row>
    <row r="65" ht="15.75" customHeight="1">
      <c r="A65" s="180"/>
      <c r="B65" s="197"/>
      <c r="C65" s="197"/>
      <c r="D65" s="197"/>
      <c r="E65" s="197"/>
      <c r="F65" s="197"/>
      <c r="G65" s="255"/>
      <c r="H65" s="254"/>
      <c r="I65" s="152"/>
      <c r="J65" s="50"/>
      <c r="K65" s="50"/>
      <c r="L65" s="50"/>
      <c r="M65" s="50"/>
      <c r="N65" s="152"/>
      <c r="O65" s="197"/>
      <c r="P65" s="197"/>
      <c r="Q65" s="197"/>
      <c r="R65" s="197"/>
      <c r="S65" s="197"/>
      <c r="T65" s="197"/>
      <c r="U65" s="197"/>
      <c r="V65" s="197"/>
      <c r="W65" s="197"/>
      <c r="X65" s="197"/>
      <c r="Y65" s="197"/>
      <c r="Z65" s="197"/>
    </row>
    <row r="66" ht="15.75" customHeight="1">
      <c r="A66" s="180"/>
      <c r="B66" s="197"/>
      <c r="C66" s="197"/>
      <c r="D66" s="197"/>
      <c r="E66" s="197"/>
      <c r="F66" s="197"/>
      <c r="G66" s="255"/>
      <c r="H66" s="254"/>
      <c r="I66" s="152"/>
      <c r="J66" s="50"/>
      <c r="K66" s="50"/>
      <c r="L66" s="50"/>
      <c r="M66" s="50"/>
      <c r="N66" s="152"/>
      <c r="O66" s="197"/>
      <c r="P66" s="197"/>
      <c r="Q66" s="197"/>
      <c r="R66" s="197"/>
      <c r="S66" s="197"/>
      <c r="T66" s="197"/>
      <c r="U66" s="197"/>
      <c r="V66" s="197"/>
      <c r="W66" s="197"/>
      <c r="X66" s="197"/>
      <c r="Y66" s="197"/>
      <c r="Z66" s="197"/>
    </row>
    <row r="67" ht="15.75" customHeight="1">
      <c r="A67" s="180"/>
      <c r="B67" s="197"/>
      <c r="C67" s="197"/>
      <c r="D67" s="197"/>
      <c r="E67" s="197"/>
      <c r="F67" s="197"/>
      <c r="G67" s="255"/>
      <c r="H67" s="254"/>
      <c r="I67" s="152"/>
      <c r="J67" s="50"/>
      <c r="K67" s="50"/>
      <c r="L67" s="50"/>
      <c r="M67" s="50"/>
      <c r="N67" s="152"/>
      <c r="O67" s="197"/>
      <c r="P67" s="197"/>
      <c r="Q67" s="197"/>
      <c r="R67" s="197"/>
      <c r="S67" s="197"/>
      <c r="T67" s="197"/>
      <c r="U67" s="197"/>
      <c r="V67" s="197"/>
      <c r="W67" s="197"/>
      <c r="X67" s="197"/>
      <c r="Y67" s="197"/>
      <c r="Z67" s="197"/>
    </row>
    <row r="68" ht="15.75" customHeight="1">
      <c r="A68" s="180"/>
      <c r="B68" s="197"/>
      <c r="C68" s="197"/>
      <c r="D68" s="197"/>
      <c r="E68" s="197"/>
      <c r="F68" s="197"/>
      <c r="G68" s="255"/>
      <c r="H68" s="254"/>
      <c r="I68" s="152"/>
      <c r="J68" s="50"/>
      <c r="K68" s="50"/>
      <c r="L68" s="50"/>
      <c r="M68" s="50"/>
      <c r="N68" s="152"/>
      <c r="O68" s="197"/>
      <c r="P68" s="197"/>
      <c r="Q68" s="197"/>
      <c r="R68" s="197"/>
      <c r="S68" s="197"/>
      <c r="T68" s="197"/>
      <c r="U68" s="197"/>
      <c r="V68" s="197"/>
      <c r="W68" s="197"/>
      <c r="X68" s="197"/>
      <c r="Y68" s="197"/>
      <c r="Z68" s="197"/>
    </row>
    <row r="69" ht="15.75" customHeight="1">
      <c r="A69" s="180"/>
      <c r="B69" s="197"/>
      <c r="C69" s="197"/>
      <c r="D69" s="197"/>
      <c r="E69" s="197"/>
      <c r="F69" s="197"/>
      <c r="G69" s="255"/>
      <c r="H69" s="254"/>
      <c r="I69" s="152"/>
      <c r="J69" s="50"/>
      <c r="K69" s="50"/>
      <c r="L69" s="50"/>
      <c r="M69" s="50"/>
      <c r="N69" s="152"/>
      <c r="O69" s="197"/>
      <c r="P69" s="197"/>
      <c r="Q69" s="197"/>
      <c r="R69" s="197"/>
      <c r="S69" s="197"/>
      <c r="T69" s="197"/>
      <c r="U69" s="197"/>
      <c r="V69" s="197"/>
      <c r="W69" s="197"/>
      <c r="X69" s="197"/>
      <c r="Y69" s="197"/>
      <c r="Z69" s="197"/>
    </row>
    <row r="70" ht="15.75" customHeight="1">
      <c r="A70" s="180"/>
      <c r="B70" s="197"/>
      <c r="C70" s="197"/>
      <c r="D70" s="197"/>
      <c r="E70" s="197"/>
      <c r="F70" s="197"/>
      <c r="G70" s="255"/>
      <c r="H70" s="178"/>
      <c r="I70" s="152"/>
      <c r="J70" s="50"/>
      <c r="K70" s="50"/>
      <c r="L70" s="50"/>
      <c r="M70" s="50"/>
      <c r="N70" s="152"/>
      <c r="O70" s="197"/>
      <c r="P70" s="197"/>
      <c r="Q70" s="197"/>
      <c r="R70" s="197"/>
      <c r="S70" s="197"/>
      <c r="T70" s="197"/>
      <c r="U70" s="197"/>
      <c r="V70" s="197"/>
      <c r="W70" s="197"/>
      <c r="X70" s="197"/>
      <c r="Y70" s="197"/>
      <c r="Z70" s="197"/>
    </row>
    <row r="71" ht="15.75" customHeight="1">
      <c r="A71" s="180"/>
      <c r="B71" s="197"/>
      <c r="C71" s="197"/>
      <c r="D71" s="197"/>
      <c r="E71" s="197"/>
      <c r="F71" s="197"/>
      <c r="G71" s="255"/>
      <c r="H71" s="254"/>
      <c r="I71" s="152"/>
      <c r="J71" s="50"/>
      <c r="K71" s="50"/>
      <c r="L71" s="50"/>
      <c r="M71" s="50"/>
      <c r="N71" s="152"/>
      <c r="O71" s="197"/>
      <c r="P71" s="197"/>
      <c r="Q71" s="197"/>
      <c r="R71" s="197"/>
      <c r="S71" s="197"/>
      <c r="T71" s="197"/>
      <c r="U71" s="197"/>
      <c r="V71" s="197"/>
      <c r="W71" s="197"/>
      <c r="X71" s="197"/>
      <c r="Y71" s="197"/>
      <c r="Z71" s="197"/>
    </row>
    <row r="72" ht="15.75" customHeight="1">
      <c r="A72" s="180"/>
      <c r="B72" s="197"/>
      <c r="C72" s="197"/>
      <c r="D72" s="197"/>
      <c r="E72" s="197"/>
      <c r="F72" s="197"/>
      <c r="G72" s="255"/>
      <c r="H72" s="254"/>
      <c r="I72" s="152"/>
      <c r="J72" s="50"/>
      <c r="K72" s="50"/>
      <c r="L72" s="50"/>
      <c r="M72" s="50"/>
      <c r="N72" s="152"/>
      <c r="O72" s="197"/>
      <c r="P72" s="197"/>
      <c r="Q72" s="197"/>
      <c r="R72" s="197"/>
      <c r="S72" s="197"/>
      <c r="T72" s="197"/>
      <c r="U72" s="197"/>
      <c r="V72" s="197"/>
      <c r="W72" s="197"/>
      <c r="X72" s="197"/>
      <c r="Y72" s="197"/>
      <c r="Z72" s="197"/>
    </row>
    <row r="73" ht="15.75" customHeight="1">
      <c r="A73" s="180"/>
      <c r="B73" s="197"/>
      <c r="C73" s="197"/>
      <c r="D73" s="197"/>
      <c r="E73" s="197"/>
      <c r="F73" s="197"/>
      <c r="G73" s="255"/>
      <c r="H73" s="254"/>
      <c r="I73" s="152"/>
      <c r="J73" s="50"/>
      <c r="K73" s="50"/>
      <c r="L73" s="50"/>
      <c r="M73" s="50"/>
      <c r="N73" s="152"/>
      <c r="O73" s="197"/>
      <c r="P73" s="197"/>
      <c r="Q73" s="197"/>
      <c r="R73" s="197"/>
      <c r="S73" s="197"/>
      <c r="T73" s="197"/>
      <c r="U73" s="197"/>
      <c r="V73" s="197"/>
      <c r="W73" s="197"/>
      <c r="X73" s="197"/>
      <c r="Y73" s="197"/>
      <c r="Z73" s="197"/>
    </row>
    <row r="74" ht="15.75" customHeight="1">
      <c r="A74" s="180"/>
      <c r="B74" s="197"/>
      <c r="C74" s="197"/>
      <c r="D74" s="197"/>
      <c r="E74" s="197"/>
      <c r="F74" s="197"/>
      <c r="G74" s="255"/>
      <c r="H74" s="254"/>
      <c r="I74" s="152"/>
      <c r="J74" s="50"/>
      <c r="K74" s="50"/>
      <c r="L74" s="50"/>
      <c r="M74" s="50"/>
      <c r="N74" s="152"/>
      <c r="O74" s="197"/>
      <c r="P74" s="197"/>
      <c r="Q74" s="197"/>
      <c r="R74" s="197"/>
      <c r="S74" s="197"/>
      <c r="T74" s="197"/>
      <c r="U74" s="197"/>
      <c r="V74" s="197"/>
      <c r="W74" s="197"/>
      <c r="X74" s="197"/>
      <c r="Y74" s="197"/>
      <c r="Z74" s="197"/>
    </row>
    <row r="75" ht="15.75" customHeight="1">
      <c r="A75" s="180"/>
      <c r="B75" s="197"/>
      <c r="C75" s="197"/>
      <c r="D75" s="197"/>
      <c r="E75" s="197"/>
      <c r="F75" s="197"/>
      <c r="G75" s="255"/>
      <c r="H75" s="254"/>
      <c r="I75" s="152"/>
      <c r="J75" s="50"/>
      <c r="K75" s="50"/>
      <c r="L75" s="50"/>
      <c r="M75" s="50"/>
      <c r="N75" s="152"/>
      <c r="O75" s="197"/>
      <c r="P75" s="197"/>
      <c r="Q75" s="197"/>
      <c r="R75" s="197"/>
      <c r="S75" s="197"/>
      <c r="T75" s="197"/>
      <c r="U75" s="197"/>
      <c r="V75" s="197"/>
      <c r="W75" s="197"/>
      <c r="X75" s="197"/>
      <c r="Y75" s="197"/>
      <c r="Z75" s="197"/>
    </row>
    <row r="76" ht="15.75" customHeight="1">
      <c r="A76" s="180"/>
      <c r="B76" s="197"/>
      <c r="C76" s="197"/>
      <c r="D76" s="197"/>
      <c r="E76" s="197"/>
      <c r="F76" s="197"/>
      <c r="G76" s="255"/>
      <c r="H76" s="178"/>
      <c r="I76" s="152"/>
      <c r="J76" s="50"/>
      <c r="K76" s="50"/>
      <c r="L76" s="50"/>
      <c r="M76" s="50"/>
      <c r="N76" s="152"/>
      <c r="O76" s="197"/>
      <c r="P76" s="197"/>
      <c r="Q76" s="197"/>
      <c r="R76" s="197"/>
      <c r="S76" s="197"/>
      <c r="T76" s="197"/>
      <c r="U76" s="197"/>
      <c r="V76" s="197"/>
      <c r="W76" s="197"/>
      <c r="X76" s="197"/>
      <c r="Y76" s="197"/>
      <c r="Z76" s="197"/>
    </row>
    <row r="77" ht="15.75" customHeight="1">
      <c r="A77" s="180"/>
      <c r="B77" s="197"/>
      <c r="C77" s="197"/>
      <c r="D77" s="197"/>
      <c r="E77" s="197"/>
      <c r="F77" s="197"/>
      <c r="G77" s="255"/>
      <c r="H77" s="254"/>
      <c r="I77" s="152"/>
      <c r="J77" s="50"/>
      <c r="K77" s="50"/>
      <c r="L77" s="50"/>
      <c r="M77" s="50"/>
      <c r="N77" s="152"/>
      <c r="O77" s="197"/>
      <c r="P77" s="197"/>
      <c r="Q77" s="197"/>
      <c r="R77" s="197"/>
      <c r="S77" s="197"/>
      <c r="T77" s="197"/>
      <c r="U77" s="197"/>
      <c r="V77" s="197"/>
      <c r="W77" s="197"/>
      <c r="X77" s="197"/>
      <c r="Y77" s="197"/>
      <c r="Z77" s="197"/>
    </row>
    <row r="78" ht="15.75" customHeight="1">
      <c r="A78" s="180"/>
      <c r="B78" s="197"/>
      <c r="C78" s="197"/>
      <c r="D78" s="197"/>
      <c r="E78" s="197"/>
      <c r="F78" s="197"/>
      <c r="G78" s="255"/>
      <c r="H78" s="254"/>
      <c r="I78" s="152"/>
      <c r="J78" s="50"/>
      <c r="K78" s="50"/>
      <c r="L78" s="50"/>
      <c r="M78" s="50"/>
      <c r="N78" s="152"/>
      <c r="O78" s="197"/>
      <c r="P78" s="197"/>
      <c r="Q78" s="197"/>
      <c r="R78" s="197"/>
      <c r="S78" s="197"/>
      <c r="T78" s="197"/>
      <c r="U78" s="197"/>
      <c r="V78" s="197"/>
      <c r="W78" s="197"/>
      <c r="X78" s="197"/>
      <c r="Y78" s="197"/>
      <c r="Z78" s="197"/>
    </row>
    <row r="79" ht="15.75" customHeight="1">
      <c r="A79" s="180"/>
      <c r="B79" s="197"/>
      <c r="C79" s="197"/>
      <c r="D79" s="197"/>
      <c r="E79" s="197"/>
      <c r="F79" s="197"/>
      <c r="G79" s="255"/>
      <c r="H79" s="254"/>
      <c r="I79" s="152"/>
      <c r="J79" s="50"/>
      <c r="K79" s="50"/>
      <c r="L79" s="50"/>
      <c r="M79" s="50"/>
      <c r="N79" s="152"/>
      <c r="O79" s="197"/>
      <c r="P79" s="197"/>
      <c r="Q79" s="197"/>
      <c r="R79" s="197"/>
      <c r="S79" s="197"/>
      <c r="T79" s="197"/>
      <c r="U79" s="197"/>
      <c r="V79" s="197"/>
      <c r="W79" s="197"/>
      <c r="X79" s="197"/>
      <c r="Y79" s="197"/>
      <c r="Z79" s="197"/>
    </row>
    <row r="80" ht="15.75" customHeight="1">
      <c r="A80" s="180"/>
      <c r="B80" s="197"/>
      <c r="C80" s="197"/>
      <c r="D80" s="197"/>
      <c r="E80" s="197"/>
      <c r="F80" s="197"/>
      <c r="G80" s="255"/>
      <c r="H80" s="254"/>
      <c r="I80" s="152"/>
      <c r="J80" s="50"/>
      <c r="K80" s="50"/>
      <c r="L80" s="50"/>
      <c r="M80" s="50"/>
      <c r="N80" s="152"/>
      <c r="O80" s="197"/>
      <c r="P80" s="197"/>
      <c r="Q80" s="197"/>
      <c r="R80" s="197"/>
      <c r="S80" s="197"/>
      <c r="T80" s="197"/>
      <c r="U80" s="197"/>
      <c r="V80" s="197"/>
      <c r="W80" s="197"/>
      <c r="X80" s="197"/>
      <c r="Y80" s="197"/>
      <c r="Z80" s="197"/>
    </row>
    <row r="81" ht="15.75" customHeight="1">
      <c r="A81" s="180"/>
      <c r="B81" s="197"/>
      <c r="C81" s="197"/>
      <c r="D81" s="197"/>
      <c r="E81" s="197"/>
      <c r="F81" s="197"/>
      <c r="G81" s="255"/>
      <c r="H81" s="254"/>
      <c r="I81" s="152"/>
      <c r="J81" s="50"/>
      <c r="K81" s="50"/>
      <c r="L81" s="50"/>
      <c r="M81" s="50"/>
      <c r="N81" s="152"/>
      <c r="O81" s="197"/>
      <c r="P81" s="197"/>
      <c r="Q81" s="197"/>
      <c r="R81" s="197"/>
      <c r="S81" s="197"/>
      <c r="T81" s="197"/>
      <c r="U81" s="197"/>
      <c r="V81" s="197"/>
      <c r="W81" s="197"/>
      <c r="X81" s="197"/>
      <c r="Y81" s="197"/>
      <c r="Z81" s="197"/>
    </row>
    <row r="82" ht="15.75" customHeight="1">
      <c r="A82" s="180"/>
      <c r="B82" s="197"/>
      <c r="C82" s="197"/>
      <c r="D82" s="197"/>
      <c r="E82" s="197"/>
      <c r="F82" s="197"/>
      <c r="G82" s="255"/>
      <c r="H82" s="254"/>
      <c r="I82" s="152"/>
      <c r="J82" s="50"/>
      <c r="K82" s="50"/>
      <c r="L82" s="50"/>
      <c r="M82" s="50"/>
      <c r="N82" s="152"/>
      <c r="O82" s="197"/>
      <c r="P82" s="197"/>
      <c r="Q82" s="197"/>
      <c r="R82" s="197"/>
      <c r="S82" s="197"/>
      <c r="T82" s="197"/>
      <c r="U82" s="197"/>
      <c r="V82" s="197"/>
      <c r="W82" s="197"/>
      <c r="X82" s="197"/>
      <c r="Y82" s="197"/>
      <c r="Z82" s="197"/>
    </row>
    <row r="83" ht="15.75" customHeight="1">
      <c r="A83" s="180"/>
      <c r="B83" s="197"/>
      <c r="C83" s="197"/>
      <c r="D83" s="197"/>
      <c r="E83" s="197"/>
      <c r="F83" s="197"/>
      <c r="G83" s="255"/>
      <c r="H83" s="254"/>
      <c r="I83" s="152"/>
      <c r="J83" s="50"/>
      <c r="K83" s="50"/>
      <c r="L83" s="50"/>
      <c r="M83" s="50"/>
      <c r="N83" s="152"/>
      <c r="O83" s="197"/>
      <c r="P83" s="197"/>
      <c r="Q83" s="197"/>
      <c r="R83" s="197"/>
      <c r="S83" s="197"/>
      <c r="T83" s="197"/>
      <c r="U83" s="197"/>
      <c r="V83" s="197"/>
      <c r="W83" s="197"/>
      <c r="X83" s="197"/>
      <c r="Y83" s="197"/>
      <c r="Z83" s="197"/>
    </row>
    <row r="84" ht="15.75" customHeight="1">
      <c r="A84" s="180"/>
      <c r="B84" s="197"/>
      <c r="C84" s="197"/>
      <c r="D84" s="197"/>
      <c r="E84" s="197"/>
      <c r="F84" s="197"/>
      <c r="G84" s="255"/>
      <c r="H84" s="254"/>
      <c r="I84" s="152"/>
      <c r="J84" s="50"/>
      <c r="K84" s="50"/>
      <c r="L84" s="50"/>
      <c r="M84" s="50"/>
      <c r="N84" s="152"/>
      <c r="O84" s="197"/>
      <c r="P84" s="197"/>
      <c r="Q84" s="197"/>
      <c r="R84" s="197"/>
      <c r="S84" s="197"/>
      <c r="T84" s="197"/>
      <c r="U84" s="197"/>
      <c r="V84" s="197"/>
      <c r="W84" s="197"/>
      <c r="X84" s="197"/>
      <c r="Y84" s="197"/>
      <c r="Z84" s="197"/>
    </row>
    <row r="85" ht="15.75" customHeight="1">
      <c r="A85" s="180"/>
      <c r="B85" s="197"/>
      <c r="C85" s="197"/>
      <c r="D85" s="197"/>
      <c r="E85" s="197"/>
      <c r="F85" s="197"/>
      <c r="G85" s="255"/>
      <c r="H85" s="254"/>
      <c r="I85" s="152"/>
      <c r="J85" s="50"/>
      <c r="K85" s="50"/>
      <c r="L85" s="50"/>
      <c r="M85" s="50"/>
      <c r="N85" s="152"/>
      <c r="O85" s="197"/>
      <c r="P85" s="197"/>
      <c r="Q85" s="197"/>
      <c r="R85" s="197"/>
      <c r="S85" s="197"/>
      <c r="T85" s="197"/>
      <c r="U85" s="197"/>
      <c r="V85" s="197"/>
      <c r="W85" s="197"/>
      <c r="X85" s="197"/>
      <c r="Y85" s="197"/>
      <c r="Z85" s="197"/>
    </row>
    <row r="86" ht="15.75" customHeight="1">
      <c r="A86" s="180"/>
      <c r="B86" s="197"/>
      <c r="C86" s="197"/>
      <c r="D86" s="197"/>
      <c r="E86" s="197"/>
      <c r="F86" s="197"/>
      <c r="G86" s="255"/>
      <c r="H86" s="254"/>
      <c r="I86" s="152"/>
      <c r="J86" s="50"/>
      <c r="K86" s="50"/>
      <c r="L86" s="50"/>
      <c r="M86" s="50"/>
      <c r="N86" s="152"/>
      <c r="O86" s="197"/>
      <c r="P86" s="197"/>
      <c r="Q86" s="197"/>
      <c r="R86" s="197"/>
      <c r="S86" s="197"/>
      <c r="T86" s="197"/>
      <c r="U86" s="197"/>
      <c r="V86" s="197"/>
      <c r="W86" s="197"/>
      <c r="X86" s="197"/>
      <c r="Y86" s="197"/>
      <c r="Z86" s="197"/>
    </row>
    <row r="87" ht="15.75" customHeight="1">
      <c r="A87" s="180"/>
      <c r="B87" s="197"/>
      <c r="C87" s="197"/>
      <c r="D87" s="197"/>
      <c r="E87" s="197"/>
      <c r="F87" s="197"/>
      <c r="G87" s="255"/>
      <c r="H87" s="254"/>
      <c r="I87" s="152"/>
      <c r="J87" s="50"/>
      <c r="K87" s="50"/>
      <c r="L87" s="50"/>
      <c r="M87" s="50"/>
      <c r="N87" s="152"/>
      <c r="O87" s="197"/>
      <c r="P87" s="197"/>
      <c r="Q87" s="197"/>
      <c r="R87" s="197"/>
      <c r="S87" s="197"/>
      <c r="T87" s="197"/>
      <c r="U87" s="197"/>
      <c r="V87" s="197"/>
      <c r="W87" s="197"/>
      <c r="X87" s="197"/>
      <c r="Y87" s="197"/>
      <c r="Z87" s="197"/>
    </row>
    <row r="88" ht="15.75" customHeight="1">
      <c r="A88" s="180"/>
      <c r="B88" s="197"/>
      <c r="C88" s="197"/>
      <c r="D88" s="197"/>
      <c r="E88" s="197"/>
      <c r="F88" s="197"/>
      <c r="G88" s="255"/>
      <c r="H88" s="254"/>
      <c r="I88" s="152"/>
      <c r="J88" s="50"/>
      <c r="K88" s="50"/>
      <c r="L88" s="50"/>
      <c r="M88" s="50"/>
      <c r="N88" s="152"/>
      <c r="O88" s="197"/>
      <c r="P88" s="197"/>
      <c r="Q88" s="197"/>
      <c r="R88" s="197"/>
      <c r="S88" s="197"/>
      <c r="T88" s="197"/>
      <c r="U88" s="197"/>
      <c r="V88" s="197"/>
      <c r="W88" s="197"/>
      <c r="X88" s="197"/>
      <c r="Y88" s="197"/>
      <c r="Z88" s="197"/>
    </row>
    <row r="89" ht="15.75" customHeight="1">
      <c r="A89" s="180"/>
      <c r="B89" s="197"/>
      <c r="C89" s="197"/>
      <c r="D89" s="197"/>
      <c r="E89" s="197"/>
      <c r="F89" s="197"/>
      <c r="G89" s="255"/>
      <c r="H89" s="254"/>
      <c r="I89" s="152"/>
      <c r="J89" s="50"/>
      <c r="K89" s="50"/>
      <c r="L89" s="50"/>
      <c r="M89" s="50"/>
      <c r="N89" s="152"/>
      <c r="O89" s="197"/>
      <c r="P89" s="197"/>
      <c r="Q89" s="197"/>
      <c r="R89" s="197"/>
      <c r="S89" s="197"/>
      <c r="T89" s="197"/>
      <c r="U89" s="197"/>
      <c r="V89" s="197"/>
      <c r="W89" s="197"/>
      <c r="X89" s="197"/>
      <c r="Y89" s="197"/>
      <c r="Z89" s="197"/>
    </row>
    <row r="90" ht="15.75" customHeight="1">
      <c r="A90" s="180"/>
      <c r="B90" s="197"/>
      <c r="C90" s="197"/>
      <c r="D90" s="197"/>
      <c r="E90" s="197"/>
      <c r="F90" s="197"/>
      <c r="G90" s="255"/>
      <c r="H90" s="254"/>
      <c r="I90" s="152"/>
      <c r="J90" s="50"/>
      <c r="K90" s="50"/>
      <c r="L90" s="50"/>
      <c r="M90" s="50"/>
      <c r="N90" s="152"/>
      <c r="O90" s="197"/>
      <c r="P90" s="197"/>
      <c r="Q90" s="197"/>
      <c r="R90" s="197"/>
      <c r="S90" s="197"/>
      <c r="T90" s="197"/>
      <c r="U90" s="197"/>
      <c r="V90" s="197"/>
      <c r="W90" s="197"/>
      <c r="X90" s="197"/>
      <c r="Y90" s="197"/>
      <c r="Z90" s="197"/>
    </row>
    <row r="91" ht="15.75" customHeight="1">
      <c r="A91" s="180"/>
      <c r="B91" s="197"/>
      <c r="C91" s="197"/>
      <c r="D91" s="197"/>
      <c r="E91" s="197"/>
      <c r="F91" s="197"/>
      <c r="G91" s="255"/>
      <c r="H91" s="178"/>
      <c r="I91" s="152"/>
      <c r="J91" s="50"/>
      <c r="K91" s="50"/>
      <c r="L91" s="50"/>
      <c r="M91" s="50"/>
      <c r="N91" s="152"/>
      <c r="O91" s="197"/>
      <c r="P91" s="197"/>
      <c r="Q91" s="197"/>
      <c r="R91" s="197"/>
      <c r="S91" s="197"/>
      <c r="T91" s="197"/>
      <c r="U91" s="197"/>
      <c r="V91" s="197"/>
      <c r="W91" s="197"/>
      <c r="X91" s="197"/>
      <c r="Y91" s="197"/>
      <c r="Z91" s="197"/>
    </row>
    <row r="92" ht="15.75" customHeight="1">
      <c r="A92" s="180"/>
      <c r="B92" s="197"/>
      <c r="C92" s="197"/>
      <c r="D92" s="197"/>
      <c r="E92" s="197"/>
      <c r="F92" s="197"/>
      <c r="G92" s="255"/>
      <c r="H92" s="178"/>
      <c r="I92" s="152"/>
      <c r="J92" s="50"/>
      <c r="K92" s="50"/>
      <c r="L92" s="50"/>
      <c r="M92" s="50"/>
      <c r="N92" s="152"/>
      <c r="O92" s="197"/>
      <c r="P92" s="197"/>
      <c r="Q92" s="197"/>
      <c r="R92" s="197"/>
      <c r="S92" s="197"/>
      <c r="T92" s="197"/>
      <c r="U92" s="197"/>
      <c r="V92" s="197"/>
      <c r="W92" s="197"/>
      <c r="X92" s="197"/>
      <c r="Y92" s="197"/>
      <c r="Z92" s="197"/>
    </row>
    <row r="93" ht="15.75" customHeight="1">
      <c r="A93" s="180"/>
      <c r="B93" s="197"/>
      <c r="C93" s="197"/>
      <c r="D93" s="197"/>
      <c r="E93" s="197"/>
      <c r="F93" s="197"/>
      <c r="G93" s="255"/>
      <c r="H93" s="254"/>
      <c r="I93" s="152"/>
      <c r="J93" s="50"/>
      <c r="K93" s="50"/>
      <c r="L93" s="50"/>
      <c r="M93" s="50"/>
      <c r="N93" s="152"/>
      <c r="O93" s="197"/>
      <c r="P93" s="197"/>
      <c r="Q93" s="197"/>
      <c r="R93" s="197"/>
      <c r="S93" s="197"/>
      <c r="T93" s="197"/>
      <c r="U93" s="197"/>
      <c r="V93" s="197"/>
      <c r="W93" s="197"/>
      <c r="X93" s="197"/>
      <c r="Y93" s="197"/>
      <c r="Z93" s="197"/>
    </row>
    <row r="94" ht="15.75" customHeight="1">
      <c r="A94" s="180"/>
      <c r="B94" s="197"/>
      <c r="C94" s="197"/>
      <c r="D94" s="197"/>
      <c r="E94" s="197"/>
      <c r="F94" s="197"/>
      <c r="G94" s="197"/>
      <c r="H94" s="197"/>
      <c r="I94" s="152"/>
      <c r="J94" s="50"/>
      <c r="K94" s="50"/>
      <c r="L94" s="50"/>
      <c r="M94" s="50"/>
      <c r="N94" s="152"/>
      <c r="O94" s="197"/>
      <c r="P94" s="197"/>
      <c r="Q94" s="197"/>
      <c r="R94" s="197"/>
      <c r="S94" s="197"/>
      <c r="T94" s="197"/>
      <c r="U94" s="197"/>
      <c r="V94" s="197"/>
      <c r="W94" s="197"/>
      <c r="X94" s="197"/>
      <c r="Y94" s="197"/>
      <c r="Z94" s="197"/>
    </row>
    <row r="95" ht="15.75" customHeight="1">
      <c r="A95" s="180"/>
      <c r="B95" s="197"/>
      <c r="C95" s="197"/>
      <c r="D95" s="197"/>
      <c r="E95" s="197"/>
      <c r="F95" s="197"/>
      <c r="G95" s="197"/>
      <c r="H95" s="169"/>
      <c r="I95" s="152"/>
      <c r="J95" s="50"/>
      <c r="K95" s="50"/>
      <c r="L95" s="50"/>
      <c r="M95" s="50"/>
      <c r="N95" s="152"/>
      <c r="O95" s="197"/>
      <c r="P95" s="197"/>
      <c r="Q95" s="197"/>
      <c r="R95" s="197"/>
      <c r="S95" s="197"/>
      <c r="T95" s="197"/>
      <c r="U95" s="197"/>
      <c r="V95" s="197"/>
      <c r="W95" s="197"/>
      <c r="X95" s="197"/>
      <c r="Y95" s="197"/>
      <c r="Z95" s="197"/>
    </row>
    <row r="96" ht="15.75" customHeight="1">
      <c r="A96" s="180"/>
      <c r="B96" s="197"/>
      <c r="C96" s="197"/>
      <c r="D96" s="197"/>
      <c r="E96" s="197"/>
      <c r="F96" s="197"/>
      <c r="G96" s="197"/>
      <c r="H96" s="169"/>
      <c r="I96" s="152"/>
      <c r="J96" s="50"/>
      <c r="K96" s="50"/>
      <c r="L96" s="50"/>
      <c r="M96" s="50"/>
      <c r="N96" s="152"/>
      <c r="O96" s="197"/>
      <c r="P96" s="197"/>
      <c r="Q96" s="197"/>
      <c r="R96" s="197"/>
      <c r="S96" s="197"/>
      <c r="T96" s="197"/>
      <c r="U96" s="197"/>
      <c r="V96" s="197"/>
      <c r="W96" s="197"/>
      <c r="X96" s="197"/>
      <c r="Y96" s="197"/>
      <c r="Z96" s="197"/>
    </row>
    <row r="97" ht="15.75" customHeight="1">
      <c r="A97" s="180"/>
      <c r="B97" s="197"/>
      <c r="C97" s="197"/>
      <c r="D97" s="197"/>
      <c r="E97" s="197"/>
      <c r="F97" s="197"/>
      <c r="G97" s="197"/>
      <c r="H97" s="169"/>
      <c r="I97" s="152"/>
      <c r="J97" s="50"/>
      <c r="K97" s="50"/>
      <c r="L97" s="50"/>
      <c r="M97" s="50"/>
      <c r="N97" s="152"/>
      <c r="O97" s="197"/>
      <c r="P97" s="197"/>
      <c r="Q97" s="197"/>
      <c r="R97" s="197"/>
      <c r="S97" s="197"/>
      <c r="T97" s="197"/>
      <c r="U97" s="197"/>
      <c r="V97" s="197"/>
      <c r="W97" s="197"/>
      <c r="X97" s="197"/>
      <c r="Y97" s="197"/>
      <c r="Z97" s="197"/>
    </row>
    <row r="98" ht="15.75" customHeight="1">
      <c r="A98" s="180"/>
      <c r="B98" s="197"/>
      <c r="C98" s="197"/>
      <c r="D98" s="197"/>
      <c r="E98" s="197"/>
      <c r="F98" s="197"/>
      <c r="G98" s="197"/>
      <c r="H98" s="169"/>
      <c r="I98" s="152"/>
      <c r="J98" s="50"/>
      <c r="K98" s="50"/>
      <c r="L98" s="50"/>
      <c r="M98" s="50"/>
      <c r="N98" s="152"/>
      <c r="O98" s="197"/>
      <c r="P98" s="197"/>
      <c r="Q98" s="197"/>
      <c r="R98" s="197"/>
      <c r="S98" s="197"/>
      <c r="T98" s="197"/>
      <c r="U98" s="197"/>
      <c r="V98" s="197"/>
      <c r="W98" s="197"/>
      <c r="X98" s="197"/>
      <c r="Y98" s="197"/>
      <c r="Z98" s="197"/>
    </row>
    <row r="99" ht="15.75" customHeight="1">
      <c r="A99" s="180"/>
      <c r="B99" s="197"/>
      <c r="C99" s="197"/>
      <c r="D99" s="197"/>
      <c r="E99" s="197"/>
      <c r="F99" s="197"/>
      <c r="G99" s="197"/>
      <c r="H99" s="169"/>
      <c r="I99" s="152"/>
      <c r="J99" s="50"/>
      <c r="K99" s="50"/>
      <c r="L99" s="50"/>
      <c r="M99" s="50"/>
      <c r="N99" s="152"/>
      <c r="O99" s="197"/>
      <c r="P99" s="197"/>
      <c r="Q99" s="197"/>
      <c r="R99" s="197"/>
      <c r="S99" s="197"/>
      <c r="T99" s="197"/>
      <c r="U99" s="197"/>
      <c r="V99" s="197"/>
      <c r="W99" s="197"/>
      <c r="X99" s="197"/>
      <c r="Y99" s="197"/>
      <c r="Z99" s="197"/>
    </row>
    <row r="100" ht="15.75" customHeight="1">
      <c r="A100" s="180"/>
      <c r="B100" s="197"/>
      <c r="C100" s="197"/>
      <c r="D100" s="197"/>
      <c r="E100" s="197"/>
      <c r="F100" s="197"/>
      <c r="G100" s="197"/>
      <c r="H100" s="169"/>
      <c r="I100" s="152"/>
      <c r="J100" s="50"/>
      <c r="K100" s="50"/>
      <c r="L100" s="50"/>
      <c r="M100" s="50"/>
      <c r="N100" s="152"/>
      <c r="O100" s="197"/>
      <c r="P100" s="197"/>
      <c r="Q100" s="197"/>
      <c r="R100" s="197"/>
      <c r="S100" s="197"/>
      <c r="T100" s="197"/>
      <c r="U100" s="197"/>
      <c r="V100" s="197"/>
      <c r="W100" s="197"/>
      <c r="X100" s="197"/>
      <c r="Y100" s="197"/>
      <c r="Z100" s="197"/>
    </row>
    <row r="101" ht="15.75" customHeight="1">
      <c r="A101" s="180"/>
      <c r="B101" s="197"/>
      <c r="C101" s="197"/>
      <c r="D101" s="197"/>
      <c r="E101" s="197"/>
      <c r="F101" s="197"/>
      <c r="G101" s="197"/>
      <c r="H101" s="169"/>
      <c r="I101" s="152"/>
      <c r="J101" s="50"/>
      <c r="K101" s="50"/>
      <c r="L101" s="50"/>
      <c r="M101" s="50"/>
      <c r="N101" s="152"/>
      <c r="O101" s="197"/>
      <c r="P101" s="197"/>
      <c r="Q101" s="197"/>
      <c r="R101" s="197"/>
      <c r="S101" s="197"/>
      <c r="T101" s="197"/>
      <c r="U101" s="197"/>
      <c r="V101" s="197"/>
      <c r="W101" s="197"/>
      <c r="X101" s="197"/>
      <c r="Y101" s="197"/>
      <c r="Z101" s="197"/>
    </row>
    <row r="102" ht="15.75" customHeight="1">
      <c r="A102" s="180"/>
      <c r="B102" s="197"/>
      <c r="C102" s="197"/>
      <c r="D102" s="197"/>
      <c r="E102" s="197"/>
      <c r="F102" s="197"/>
      <c r="G102" s="197"/>
      <c r="H102" s="169"/>
      <c r="I102" s="152"/>
      <c r="J102" s="50"/>
      <c r="K102" s="50"/>
      <c r="L102" s="50"/>
      <c r="M102" s="50"/>
      <c r="N102" s="152"/>
      <c r="O102" s="197"/>
      <c r="P102" s="197"/>
      <c r="Q102" s="197"/>
      <c r="R102" s="197"/>
      <c r="S102" s="197"/>
      <c r="T102" s="197"/>
      <c r="U102" s="197"/>
      <c r="V102" s="197"/>
      <c r="W102" s="197"/>
      <c r="X102" s="197"/>
      <c r="Y102" s="197"/>
      <c r="Z102" s="197"/>
    </row>
    <row r="103" ht="15.75" customHeight="1">
      <c r="A103" s="180"/>
      <c r="B103" s="197"/>
      <c r="C103" s="197"/>
      <c r="D103" s="197"/>
      <c r="E103" s="197"/>
      <c r="F103" s="197"/>
      <c r="G103" s="197"/>
      <c r="H103" s="169"/>
      <c r="I103" s="152"/>
      <c r="J103" s="50"/>
      <c r="K103" s="50"/>
      <c r="L103" s="50"/>
      <c r="M103" s="50"/>
      <c r="N103" s="152"/>
      <c r="O103" s="197"/>
      <c r="P103" s="197"/>
      <c r="Q103" s="197"/>
      <c r="R103" s="197"/>
      <c r="S103" s="197"/>
      <c r="T103" s="197"/>
      <c r="U103" s="197"/>
      <c r="V103" s="197"/>
      <c r="W103" s="197"/>
      <c r="X103" s="197"/>
      <c r="Y103" s="197"/>
      <c r="Z103" s="197"/>
    </row>
    <row r="104" ht="15.75" customHeight="1">
      <c r="A104" s="180"/>
      <c r="B104" s="197"/>
      <c r="C104" s="197"/>
      <c r="D104" s="197"/>
      <c r="E104" s="197"/>
      <c r="F104" s="197"/>
      <c r="G104" s="197"/>
      <c r="H104" s="169"/>
      <c r="I104" s="152"/>
      <c r="J104" s="50"/>
      <c r="K104" s="50"/>
      <c r="L104" s="50"/>
      <c r="M104" s="50"/>
      <c r="N104" s="152"/>
      <c r="O104" s="197"/>
      <c r="P104" s="197"/>
      <c r="Q104" s="197"/>
      <c r="R104" s="197"/>
      <c r="S104" s="197"/>
      <c r="T104" s="197"/>
      <c r="U104" s="197"/>
      <c r="V104" s="197"/>
      <c r="W104" s="197"/>
      <c r="X104" s="197"/>
      <c r="Y104" s="197"/>
      <c r="Z104" s="197"/>
    </row>
    <row r="105" ht="15.75" customHeight="1">
      <c r="A105" s="180"/>
      <c r="B105" s="197"/>
      <c r="C105" s="197"/>
      <c r="D105" s="197"/>
      <c r="E105" s="197"/>
      <c r="F105" s="197"/>
      <c r="G105" s="197"/>
      <c r="H105" s="169"/>
      <c r="I105" s="152"/>
      <c r="J105" s="50"/>
      <c r="K105" s="50"/>
      <c r="L105" s="50"/>
      <c r="M105" s="50"/>
      <c r="N105" s="152"/>
      <c r="O105" s="197"/>
      <c r="P105" s="197"/>
      <c r="Q105" s="197"/>
      <c r="R105" s="197"/>
      <c r="S105" s="197"/>
      <c r="T105" s="197"/>
      <c r="U105" s="197"/>
      <c r="V105" s="197"/>
      <c r="W105" s="197"/>
      <c r="X105" s="197"/>
      <c r="Y105" s="197"/>
      <c r="Z105" s="197"/>
    </row>
    <row r="106" ht="15.75" customHeight="1">
      <c r="A106" s="180"/>
      <c r="B106" s="197"/>
      <c r="C106" s="197"/>
      <c r="D106" s="197"/>
      <c r="E106" s="197"/>
      <c r="F106" s="197"/>
      <c r="G106" s="197"/>
      <c r="H106" s="197"/>
      <c r="I106" s="152"/>
      <c r="J106" s="50"/>
      <c r="K106" s="50"/>
      <c r="L106" s="50"/>
      <c r="M106" s="50"/>
      <c r="N106" s="152"/>
      <c r="O106" s="197"/>
      <c r="P106" s="197"/>
      <c r="Q106" s="197"/>
      <c r="R106" s="197"/>
      <c r="S106" s="197"/>
      <c r="T106" s="197"/>
      <c r="U106" s="197"/>
      <c r="V106" s="197"/>
      <c r="W106" s="197"/>
      <c r="X106" s="197"/>
      <c r="Y106" s="197"/>
      <c r="Z106" s="197"/>
    </row>
    <row r="107" ht="15.75" customHeight="1">
      <c r="A107" s="180"/>
      <c r="B107" s="197"/>
      <c r="C107" s="197"/>
      <c r="D107" s="197"/>
      <c r="E107" s="197"/>
      <c r="F107" s="197"/>
      <c r="G107" s="197"/>
      <c r="H107" s="197"/>
      <c r="I107" s="152"/>
      <c r="J107" s="50"/>
      <c r="K107" s="50"/>
      <c r="L107" s="50"/>
      <c r="M107" s="50"/>
      <c r="N107" s="152"/>
      <c r="O107" s="197"/>
      <c r="P107" s="197"/>
      <c r="Q107" s="197"/>
      <c r="R107" s="197"/>
      <c r="S107" s="197"/>
      <c r="T107" s="197"/>
      <c r="U107" s="197"/>
      <c r="V107" s="197"/>
      <c r="W107" s="197"/>
      <c r="X107" s="197"/>
      <c r="Y107" s="197"/>
      <c r="Z107" s="197"/>
    </row>
    <row r="108" ht="15.75" customHeight="1">
      <c r="A108" s="180"/>
      <c r="B108" s="197"/>
      <c r="C108" s="197"/>
      <c r="D108" s="197"/>
      <c r="E108" s="197"/>
      <c r="F108" s="197"/>
      <c r="G108" s="197"/>
      <c r="H108" s="169"/>
      <c r="I108" s="152"/>
      <c r="J108" s="50"/>
      <c r="K108" s="50"/>
      <c r="L108" s="50"/>
      <c r="M108" s="50"/>
      <c r="N108" s="152"/>
      <c r="O108" s="197"/>
      <c r="P108" s="197"/>
      <c r="Q108" s="197"/>
      <c r="R108" s="197"/>
      <c r="S108" s="197"/>
      <c r="T108" s="197"/>
      <c r="U108" s="197"/>
      <c r="V108" s="197"/>
      <c r="W108" s="197"/>
      <c r="X108" s="197"/>
      <c r="Y108" s="197"/>
      <c r="Z108" s="197"/>
    </row>
    <row r="109" ht="15.75" customHeight="1">
      <c r="A109" s="180"/>
      <c r="B109" s="197"/>
      <c r="C109" s="197"/>
      <c r="D109" s="197"/>
      <c r="E109" s="197"/>
      <c r="F109" s="197"/>
      <c r="G109" s="197"/>
      <c r="H109" s="169"/>
      <c r="I109" s="152"/>
      <c r="J109" s="50"/>
      <c r="K109" s="50"/>
      <c r="L109" s="50"/>
      <c r="M109" s="50"/>
      <c r="N109" s="152"/>
      <c r="O109" s="197"/>
      <c r="P109" s="197"/>
      <c r="Q109" s="197"/>
      <c r="R109" s="197"/>
      <c r="S109" s="197"/>
      <c r="T109" s="197"/>
      <c r="U109" s="197"/>
      <c r="V109" s="197"/>
      <c r="W109" s="197"/>
      <c r="X109" s="197"/>
      <c r="Y109" s="197"/>
      <c r="Z109" s="197"/>
    </row>
    <row r="110" ht="15.75" customHeight="1">
      <c r="A110" s="180"/>
      <c r="B110" s="197"/>
      <c r="C110" s="197"/>
      <c r="D110" s="197"/>
      <c r="E110" s="197"/>
      <c r="F110" s="197"/>
      <c r="G110" s="197"/>
      <c r="H110" s="197"/>
      <c r="I110" s="152"/>
      <c r="J110" s="50"/>
      <c r="K110" s="50"/>
      <c r="L110" s="50"/>
      <c r="M110" s="50"/>
      <c r="N110" s="152"/>
      <c r="O110" s="197"/>
      <c r="P110" s="197"/>
      <c r="Q110" s="197"/>
      <c r="R110" s="197"/>
      <c r="S110" s="197"/>
      <c r="T110" s="197"/>
      <c r="U110" s="197"/>
      <c r="V110" s="197"/>
      <c r="W110" s="197"/>
      <c r="X110" s="197"/>
      <c r="Y110" s="197"/>
      <c r="Z110" s="197"/>
    </row>
    <row r="111" ht="15.75" customHeight="1">
      <c r="A111" s="180"/>
      <c r="B111" s="197"/>
      <c r="C111" s="197"/>
      <c r="D111" s="197"/>
      <c r="E111" s="197"/>
      <c r="F111" s="197"/>
      <c r="G111" s="197"/>
      <c r="H111" s="169"/>
      <c r="I111" s="152"/>
      <c r="J111" s="50"/>
      <c r="K111" s="50"/>
      <c r="L111" s="50"/>
      <c r="M111" s="50"/>
      <c r="N111" s="152"/>
      <c r="O111" s="197"/>
      <c r="P111" s="197"/>
      <c r="Q111" s="197"/>
      <c r="R111" s="197"/>
      <c r="S111" s="197"/>
      <c r="T111" s="197"/>
      <c r="U111" s="197"/>
      <c r="V111" s="197"/>
      <c r="W111" s="197"/>
      <c r="X111" s="197"/>
      <c r="Y111" s="197"/>
      <c r="Z111" s="197"/>
    </row>
    <row r="112" ht="15.75" customHeight="1">
      <c r="A112" s="180"/>
      <c r="B112" s="197"/>
      <c r="C112" s="197"/>
      <c r="D112" s="197"/>
      <c r="E112" s="197"/>
      <c r="F112" s="197"/>
      <c r="G112" s="197"/>
      <c r="H112" s="169"/>
      <c r="I112" s="152"/>
      <c r="J112" s="50"/>
      <c r="K112" s="50"/>
      <c r="L112" s="50"/>
      <c r="M112" s="50"/>
      <c r="N112" s="152"/>
      <c r="O112" s="197"/>
      <c r="P112" s="197"/>
      <c r="Q112" s="197"/>
      <c r="R112" s="197"/>
      <c r="S112" s="197"/>
      <c r="T112" s="197"/>
      <c r="U112" s="197"/>
      <c r="V112" s="197"/>
      <c r="W112" s="197"/>
      <c r="X112" s="197"/>
      <c r="Y112" s="197"/>
      <c r="Z112" s="197"/>
    </row>
    <row r="113" ht="15.75" customHeight="1">
      <c r="A113" s="180"/>
      <c r="B113" s="197"/>
      <c r="C113" s="197"/>
      <c r="D113" s="197"/>
      <c r="E113" s="197"/>
      <c r="F113" s="197"/>
      <c r="G113" s="197"/>
      <c r="H113" s="169"/>
      <c r="I113" s="152"/>
      <c r="J113" s="50"/>
      <c r="K113" s="50"/>
      <c r="L113" s="50"/>
      <c r="M113" s="50"/>
      <c r="N113" s="152"/>
      <c r="O113" s="197"/>
      <c r="P113" s="197"/>
      <c r="Q113" s="197"/>
      <c r="R113" s="197"/>
      <c r="S113" s="197"/>
      <c r="T113" s="197"/>
      <c r="U113" s="197"/>
      <c r="V113" s="197"/>
      <c r="W113" s="197"/>
      <c r="X113" s="197"/>
      <c r="Y113" s="197"/>
      <c r="Z113" s="197"/>
    </row>
    <row r="114" ht="15.75" customHeight="1">
      <c r="A114" s="180"/>
      <c r="B114" s="197"/>
      <c r="C114" s="197"/>
      <c r="D114" s="197"/>
      <c r="E114" s="197"/>
      <c r="F114" s="197"/>
      <c r="G114" s="197"/>
      <c r="H114" s="197"/>
      <c r="I114" s="152"/>
      <c r="J114" s="50"/>
      <c r="K114" s="50"/>
      <c r="L114" s="50"/>
      <c r="M114" s="50"/>
      <c r="N114" s="152"/>
      <c r="O114" s="197"/>
      <c r="P114" s="197"/>
      <c r="Q114" s="197"/>
      <c r="R114" s="197"/>
      <c r="S114" s="197"/>
      <c r="T114" s="197"/>
      <c r="U114" s="197"/>
      <c r="V114" s="197"/>
      <c r="W114" s="197"/>
      <c r="X114" s="197"/>
      <c r="Y114" s="197"/>
      <c r="Z114" s="197"/>
    </row>
    <row r="115" ht="15.75" customHeight="1">
      <c r="A115" s="180"/>
      <c r="B115" s="197"/>
      <c r="C115" s="197"/>
      <c r="D115" s="197"/>
      <c r="E115" s="197"/>
      <c r="F115" s="197"/>
      <c r="G115" s="197"/>
      <c r="H115" s="197"/>
      <c r="I115" s="152"/>
      <c r="J115" s="50"/>
      <c r="K115" s="50"/>
      <c r="L115" s="50"/>
      <c r="M115" s="50"/>
      <c r="N115" s="152"/>
      <c r="O115" s="197"/>
      <c r="P115" s="197"/>
      <c r="Q115" s="197"/>
      <c r="R115" s="197"/>
      <c r="S115" s="197"/>
      <c r="T115" s="197"/>
      <c r="U115" s="197"/>
      <c r="V115" s="197"/>
      <c r="W115" s="197"/>
      <c r="X115" s="197"/>
      <c r="Y115" s="197"/>
      <c r="Z115" s="197"/>
    </row>
    <row r="116" ht="15.75" customHeight="1">
      <c r="A116" s="180"/>
      <c r="B116" s="197"/>
      <c r="C116" s="197"/>
      <c r="D116" s="197"/>
      <c r="E116" s="197"/>
      <c r="F116" s="197"/>
      <c r="G116" s="197"/>
      <c r="H116" s="169"/>
      <c r="I116" s="152"/>
      <c r="J116" s="50"/>
      <c r="K116" s="50"/>
      <c r="L116" s="50"/>
      <c r="M116" s="50"/>
      <c r="N116" s="152"/>
      <c r="O116" s="197"/>
      <c r="P116" s="197"/>
      <c r="Q116" s="197"/>
      <c r="R116" s="197"/>
      <c r="S116" s="197"/>
      <c r="T116" s="197"/>
      <c r="U116" s="197"/>
      <c r="V116" s="197"/>
      <c r="W116" s="197"/>
      <c r="X116" s="197"/>
      <c r="Y116" s="197"/>
      <c r="Z116" s="197"/>
    </row>
    <row r="117" ht="15.75" customHeight="1">
      <c r="A117" s="180"/>
      <c r="B117" s="197"/>
      <c r="C117" s="197"/>
      <c r="D117" s="197"/>
      <c r="E117" s="197"/>
      <c r="F117" s="197"/>
      <c r="G117" s="197"/>
      <c r="H117" s="169"/>
      <c r="I117" s="152"/>
      <c r="J117" s="50"/>
      <c r="K117" s="50"/>
      <c r="L117" s="50"/>
      <c r="M117" s="50"/>
      <c r="N117" s="152"/>
      <c r="O117" s="197"/>
      <c r="P117" s="197"/>
      <c r="Q117" s="197"/>
      <c r="R117" s="197"/>
      <c r="S117" s="197"/>
      <c r="T117" s="197"/>
      <c r="U117" s="197"/>
      <c r="V117" s="197"/>
      <c r="W117" s="197"/>
      <c r="X117" s="197"/>
      <c r="Y117" s="197"/>
      <c r="Z117" s="197"/>
    </row>
    <row r="118" ht="15.75" customHeight="1">
      <c r="A118" s="180"/>
      <c r="B118" s="197"/>
      <c r="C118" s="197"/>
      <c r="D118" s="197"/>
      <c r="E118" s="197"/>
      <c r="F118" s="197"/>
      <c r="G118" s="197"/>
      <c r="H118" s="169"/>
      <c r="I118" s="152"/>
      <c r="J118" s="50"/>
      <c r="K118" s="50"/>
      <c r="L118" s="50"/>
      <c r="M118" s="50"/>
      <c r="N118" s="152"/>
      <c r="O118" s="197"/>
      <c r="P118" s="197"/>
      <c r="Q118" s="197"/>
      <c r="R118" s="197"/>
      <c r="S118" s="197"/>
      <c r="T118" s="197"/>
      <c r="U118" s="197"/>
      <c r="V118" s="197"/>
      <c r="W118" s="197"/>
      <c r="X118" s="197"/>
      <c r="Y118" s="197"/>
      <c r="Z118" s="197"/>
    </row>
    <row r="119" ht="15.75" customHeight="1">
      <c r="A119" s="180"/>
      <c r="B119" s="197"/>
      <c r="C119" s="197"/>
      <c r="D119" s="197"/>
      <c r="E119" s="197"/>
      <c r="F119" s="197"/>
      <c r="G119" s="197"/>
      <c r="H119" s="169"/>
      <c r="I119" s="152"/>
      <c r="J119" s="50"/>
      <c r="K119" s="50"/>
      <c r="L119" s="50"/>
      <c r="M119" s="50"/>
      <c r="N119" s="152"/>
      <c r="O119" s="197"/>
      <c r="P119" s="197"/>
      <c r="Q119" s="197"/>
      <c r="R119" s="197"/>
      <c r="S119" s="197"/>
      <c r="T119" s="197"/>
      <c r="U119" s="197"/>
      <c r="V119" s="197"/>
      <c r="W119" s="197"/>
      <c r="X119" s="197"/>
      <c r="Y119" s="197"/>
      <c r="Z119" s="197"/>
    </row>
    <row r="120" ht="15.75" customHeight="1">
      <c r="A120" s="180"/>
      <c r="B120" s="197"/>
      <c r="C120" s="197"/>
      <c r="D120" s="197"/>
      <c r="E120" s="197"/>
      <c r="F120" s="197"/>
      <c r="G120" s="197"/>
      <c r="H120" s="197"/>
      <c r="I120" s="152"/>
      <c r="J120" s="50"/>
      <c r="K120" s="50"/>
      <c r="L120" s="50"/>
      <c r="M120" s="50"/>
      <c r="N120" s="152"/>
      <c r="O120" s="197"/>
      <c r="P120" s="197"/>
      <c r="Q120" s="197"/>
      <c r="R120" s="197"/>
      <c r="S120" s="197"/>
      <c r="T120" s="197"/>
      <c r="U120" s="197"/>
      <c r="V120" s="197"/>
      <c r="W120" s="197"/>
      <c r="X120" s="197"/>
      <c r="Y120" s="197"/>
      <c r="Z120" s="197"/>
    </row>
    <row r="121" ht="15.75" customHeight="1">
      <c r="A121" s="180"/>
      <c r="B121" s="197"/>
      <c r="C121" s="197"/>
      <c r="D121" s="197"/>
      <c r="E121" s="197"/>
      <c r="F121" s="197"/>
      <c r="G121" s="197"/>
      <c r="H121" s="169"/>
      <c r="I121" s="152"/>
      <c r="J121" s="50"/>
      <c r="K121" s="50"/>
      <c r="L121" s="50"/>
      <c r="M121" s="50"/>
      <c r="N121" s="152"/>
      <c r="O121" s="197"/>
      <c r="P121" s="197"/>
      <c r="Q121" s="197"/>
      <c r="R121" s="197"/>
      <c r="S121" s="197"/>
      <c r="T121" s="197"/>
      <c r="U121" s="197"/>
      <c r="V121" s="197"/>
      <c r="W121" s="197"/>
      <c r="X121" s="197"/>
      <c r="Y121" s="197"/>
      <c r="Z121" s="197"/>
    </row>
    <row r="122" ht="15.75" customHeight="1">
      <c r="A122" s="180"/>
      <c r="B122" s="197"/>
      <c r="C122" s="197"/>
      <c r="D122" s="197"/>
      <c r="E122" s="197"/>
      <c r="F122" s="197"/>
      <c r="G122" s="197"/>
      <c r="H122" s="169"/>
      <c r="I122" s="152"/>
      <c r="J122" s="50"/>
      <c r="K122" s="50"/>
      <c r="L122" s="50"/>
      <c r="M122" s="50"/>
      <c r="N122" s="152"/>
      <c r="O122" s="197"/>
      <c r="P122" s="197"/>
      <c r="Q122" s="197"/>
      <c r="R122" s="197"/>
      <c r="S122" s="197"/>
      <c r="T122" s="197"/>
      <c r="U122" s="197"/>
      <c r="V122" s="197"/>
      <c r="W122" s="197"/>
      <c r="X122" s="197"/>
      <c r="Y122" s="197"/>
      <c r="Z122" s="197"/>
    </row>
    <row r="123" ht="15.75" customHeight="1">
      <c r="A123" s="180"/>
      <c r="B123" s="197"/>
      <c r="C123" s="197"/>
      <c r="D123" s="197"/>
      <c r="E123" s="197"/>
      <c r="F123" s="197"/>
      <c r="G123" s="197"/>
      <c r="H123" s="169"/>
      <c r="I123" s="152"/>
      <c r="J123" s="50"/>
      <c r="K123" s="50"/>
      <c r="L123" s="50"/>
      <c r="M123" s="50"/>
      <c r="N123" s="152"/>
      <c r="O123" s="197"/>
      <c r="P123" s="197"/>
      <c r="Q123" s="197"/>
      <c r="R123" s="197"/>
      <c r="S123" s="197"/>
      <c r="T123" s="197"/>
      <c r="U123" s="197"/>
      <c r="V123" s="197"/>
      <c r="W123" s="197"/>
      <c r="X123" s="197"/>
      <c r="Y123" s="197"/>
      <c r="Z123" s="197"/>
    </row>
    <row r="124" ht="15.75" customHeight="1">
      <c r="A124" s="180"/>
      <c r="B124" s="197"/>
      <c r="C124" s="197"/>
      <c r="D124" s="197"/>
      <c r="E124" s="197"/>
      <c r="F124" s="197"/>
      <c r="G124" s="197"/>
      <c r="H124" s="169"/>
      <c r="I124" s="152"/>
      <c r="J124" s="50"/>
      <c r="K124" s="50"/>
      <c r="L124" s="50"/>
      <c r="M124" s="50"/>
      <c r="N124" s="152"/>
      <c r="O124" s="197"/>
      <c r="P124" s="197"/>
      <c r="Q124" s="197"/>
      <c r="R124" s="197"/>
      <c r="S124" s="197"/>
      <c r="T124" s="197"/>
      <c r="U124" s="197"/>
      <c r="V124" s="197"/>
      <c r="W124" s="197"/>
      <c r="X124" s="197"/>
      <c r="Y124" s="197"/>
      <c r="Z124" s="197"/>
    </row>
    <row r="125" ht="15.75" customHeight="1">
      <c r="A125" s="180"/>
      <c r="B125" s="197"/>
      <c r="C125" s="197"/>
      <c r="D125" s="197"/>
      <c r="E125" s="197"/>
      <c r="F125" s="197"/>
      <c r="G125" s="197"/>
      <c r="H125" s="169"/>
      <c r="I125" s="152"/>
      <c r="J125" s="50"/>
      <c r="K125" s="50"/>
      <c r="L125" s="50"/>
      <c r="M125" s="50"/>
      <c r="N125" s="152"/>
      <c r="O125" s="197"/>
      <c r="P125" s="197"/>
      <c r="Q125" s="197"/>
      <c r="R125" s="197"/>
      <c r="S125" s="197"/>
      <c r="T125" s="197"/>
      <c r="U125" s="197"/>
      <c r="V125" s="197"/>
      <c r="W125" s="197"/>
      <c r="X125" s="197"/>
      <c r="Y125" s="197"/>
      <c r="Z125" s="197"/>
    </row>
    <row r="126" ht="15.75" customHeight="1">
      <c r="A126" s="180"/>
      <c r="B126" s="197"/>
      <c r="C126" s="197"/>
      <c r="D126" s="197"/>
      <c r="E126" s="197"/>
      <c r="F126" s="197"/>
      <c r="G126" s="197"/>
      <c r="H126" s="197"/>
      <c r="I126" s="152"/>
      <c r="J126" s="50"/>
      <c r="K126" s="50"/>
      <c r="L126" s="50"/>
      <c r="M126" s="50"/>
      <c r="N126" s="152"/>
      <c r="O126" s="197"/>
      <c r="P126" s="197"/>
      <c r="Q126" s="197"/>
      <c r="R126" s="197"/>
      <c r="S126" s="197"/>
      <c r="T126" s="197"/>
      <c r="U126" s="197"/>
      <c r="V126" s="197"/>
      <c r="W126" s="197"/>
      <c r="X126" s="197"/>
      <c r="Y126" s="197"/>
      <c r="Z126" s="197"/>
    </row>
    <row r="127" ht="15.75" customHeight="1">
      <c r="A127" s="180"/>
      <c r="B127" s="197"/>
      <c r="C127" s="197"/>
      <c r="D127" s="197"/>
      <c r="E127" s="197"/>
      <c r="F127" s="197"/>
      <c r="G127" s="197"/>
      <c r="H127" s="169"/>
      <c r="I127" s="152"/>
      <c r="J127" s="50"/>
      <c r="K127" s="50"/>
      <c r="L127" s="50"/>
      <c r="M127" s="50"/>
      <c r="N127" s="152"/>
      <c r="O127" s="197"/>
      <c r="P127" s="197"/>
      <c r="Q127" s="197"/>
      <c r="R127" s="197"/>
      <c r="S127" s="197"/>
      <c r="T127" s="197"/>
      <c r="U127" s="197"/>
      <c r="V127" s="197"/>
      <c r="W127" s="197"/>
      <c r="X127" s="197"/>
      <c r="Y127" s="197"/>
      <c r="Z127" s="197"/>
    </row>
    <row r="128" ht="15.75" customHeight="1">
      <c r="A128" s="180"/>
      <c r="B128" s="197"/>
      <c r="C128" s="197"/>
      <c r="D128" s="197"/>
      <c r="E128" s="197"/>
      <c r="F128" s="197"/>
      <c r="G128" s="197"/>
      <c r="H128" s="169"/>
      <c r="I128" s="152"/>
      <c r="J128" s="50"/>
      <c r="K128" s="50"/>
      <c r="L128" s="50"/>
      <c r="M128" s="50"/>
      <c r="N128" s="152"/>
      <c r="O128" s="197"/>
      <c r="P128" s="197"/>
      <c r="Q128" s="197"/>
      <c r="R128" s="197"/>
      <c r="S128" s="197"/>
      <c r="T128" s="197"/>
      <c r="U128" s="197"/>
      <c r="V128" s="197"/>
      <c r="W128" s="197"/>
      <c r="X128" s="197"/>
      <c r="Y128" s="197"/>
      <c r="Z128" s="197"/>
    </row>
    <row r="129" ht="15.75" customHeight="1">
      <c r="A129" s="180"/>
      <c r="B129" s="197"/>
      <c r="C129" s="197"/>
      <c r="D129" s="197"/>
      <c r="E129" s="197"/>
      <c r="F129" s="197"/>
      <c r="G129" s="197"/>
      <c r="H129" s="169"/>
      <c r="I129" s="152"/>
      <c r="J129" s="50"/>
      <c r="K129" s="50"/>
      <c r="L129" s="50"/>
      <c r="M129" s="50"/>
      <c r="N129" s="152"/>
      <c r="O129" s="197"/>
      <c r="P129" s="197"/>
      <c r="Q129" s="197"/>
      <c r="R129" s="197"/>
      <c r="S129" s="197"/>
      <c r="T129" s="197"/>
      <c r="U129" s="197"/>
      <c r="V129" s="197"/>
      <c r="W129" s="197"/>
      <c r="X129" s="197"/>
      <c r="Y129" s="197"/>
      <c r="Z129" s="197"/>
    </row>
    <row r="130" ht="15.75" customHeight="1">
      <c r="A130" s="180"/>
      <c r="B130" s="197"/>
      <c r="C130" s="197"/>
      <c r="D130" s="197"/>
      <c r="E130" s="197"/>
      <c r="F130" s="197"/>
      <c r="G130" s="197"/>
      <c r="H130" s="169"/>
      <c r="I130" s="152"/>
      <c r="J130" s="50"/>
      <c r="K130" s="50"/>
      <c r="L130" s="50"/>
      <c r="M130" s="50"/>
      <c r="N130" s="152"/>
      <c r="O130" s="197"/>
      <c r="P130" s="197"/>
      <c r="Q130" s="197"/>
      <c r="R130" s="197"/>
      <c r="S130" s="197"/>
      <c r="T130" s="197"/>
      <c r="U130" s="197"/>
      <c r="V130" s="197"/>
      <c r="W130" s="197"/>
      <c r="X130" s="197"/>
      <c r="Y130" s="197"/>
      <c r="Z130" s="197"/>
    </row>
    <row r="131" ht="15.75" customHeight="1">
      <c r="A131" s="180"/>
      <c r="B131" s="197"/>
      <c r="C131" s="197"/>
      <c r="D131" s="197"/>
      <c r="E131" s="197"/>
      <c r="F131" s="197"/>
      <c r="G131" s="197"/>
      <c r="H131" s="169"/>
      <c r="I131" s="152"/>
      <c r="J131" s="50"/>
      <c r="K131" s="50"/>
      <c r="L131" s="50"/>
      <c r="M131" s="50"/>
      <c r="N131" s="152"/>
      <c r="O131" s="197"/>
      <c r="P131" s="197"/>
      <c r="Q131" s="197"/>
      <c r="R131" s="197"/>
      <c r="S131" s="197"/>
      <c r="T131" s="197"/>
      <c r="U131" s="197"/>
      <c r="V131" s="197"/>
      <c r="W131" s="197"/>
      <c r="X131" s="197"/>
      <c r="Y131" s="197"/>
      <c r="Z131" s="197"/>
    </row>
    <row r="132" ht="15.75" customHeight="1">
      <c r="A132" s="180"/>
      <c r="B132" s="197"/>
      <c r="C132" s="197"/>
      <c r="D132" s="197"/>
      <c r="E132" s="197"/>
      <c r="F132" s="197"/>
      <c r="G132" s="197"/>
      <c r="H132" s="197"/>
      <c r="I132" s="152"/>
      <c r="J132" s="50"/>
      <c r="K132" s="50"/>
      <c r="L132" s="50"/>
      <c r="M132" s="50"/>
      <c r="N132" s="152"/>
      <c r="O132" s="197"/>
      <c r="P132" s="197"/>
      <c r="Q132" s="197"/>
      <c r="R132" s="197"/>
      <c r="S132" s="197"/>
      <c r="T132" s="197"/>
      <c r="U132" s="197"/>
      <c r="V132" s="197"/>
      <c r="W132" s="197"/>
      <c r="X132" s="197"/>
      <c r="Y132" s="197"/>
      <c r="Z132" s="197"/>
    </row>
    <row r="133" ht="15.75" customHeight="1">
      <c r="A133" s="180"/>
      <c r="B133" s="197"/>
      <c r="C133" s="197"/>
      <c r="D133" s="197"/>
      <c r="E133" s="197"/>
      <c r="F133" s="197"/>
      <c r="G133" s="197"/>
      <c r="H133" s="197"/>
      <c r="I133" s="152"/>
      <c r="J133" s="50"/>
      <c r="K133" s="50"/>
      <c r="L133" s="50"/>
      <c r="M133" s="50"/>
      <c r="N133" s="152"/>
      <c r="O133" s="197"/>
      <c r="P133" s="197"/>
      <c r="Q133" s="197"/>
      <c r="R133" s="197"/>
      <c r="S133" s="197"/>
      <c r="T133" s="197"/>
      <c r="U133" s="197"/>
      <c r="V133" s="197"/>
      <c r="W133" s="197"/>
      <c r="X133" s="197"/>
      <c r="Y133" s="197"/>
      <c r="Z133" s="197"/>
    </row>
    <row r="134" ht="15.75" customHeight="1">
      <c r="A134" s="180"/>
      <c r="B134" s="197"/>
      <c r="C134" s="197"/>
      <c r="D134" s="197"/>
      <c r="E134" s="197"/>
      <c r="F134" s="197"/>
      <c r="G134" s="197"/>
      <c r="H134" s="197"/>
      <c r="I134" s="152"/>
      <c r="J134" s="50"/>
      <c r="K134" s="50"/>
      <c r="L134" s="50"/>
      <c r="M134" s="50"/>
      <c r="N134" s="152"/>
      <c r="O134" s="197"/>
      <c r="P134" s="197"/>
      <c r="Q134" s="197"/>
      <c r="R134" s="197"/>
      <c r="S134" s="197"/>
      <c r="T134" s="197"/>
      <c r="U134" s="197"/>
      <c r="V134" s="197"/>
      <c r="W134" s="197"/>
      <c r="X134" s="197"/>
      <c r="Y134" s="197"/>
      <c r="Z134" s="197"/>
    </row>
    <row r="135" ht="15.75" customHeight="1">
      <c r="A135" s="180"/>
      <c r="B135" s="197"/>
      <c r="C135" s="197"/>
      <c r="D135" s="197"/>
      <c r="E135" s="197"/>
      <c r="F135" s="197"/>
      <c r="G135" s="197"/>
      <c r="H135" s="197"/>
      <c r="I135" s="152"/>
      <c r="J135" s="50"/>
      <c r="K135" s="50"/>
      <c r="L135" s="50"/>
      <c r="M135" s="50"/>
      <c r="N135" s="152"/>
      <c r="O135" s="197"/>
      <c r="P135" s="197"/>
      <c r="Q135" s="197"/>
      <c r="R135" s="197"/>
      <c r="S135" s="197"/>
      <c r="T135" s="197"/>
      <c r="U135" s="197"/>
      <c r="V135" s="197"/>
      <c r="W135" s="197"/>
      <c r="X135" s="197"/>
      <c r="Y135" s="197"/>
      <c r="Z135" s="197"/>
    </row>
    <row r="136" ht="15.75" customHeight="1">
      <c r="A136" s="180"/>
      <c r="B136" s="197"/>
      <c r="C136" s="197"/>
      <c r="D136" s="197"/>
      <c r="E136" s="197"/>
      <c r="F136" s="197"/>
      <c r="G136" s="197"/>
      <c r="H136" s="169"/>
      <c r="I136" s="152"/>
      <c r="J136" s="50"/>
      <c r="K136" s="50"/>
      <c r="L136" s="50"/>
      <c r="M136" s="50"/>
      <c r="N136" s="152"/>
      <c r="O136" s="197"/>
      <c r="P136" s="197"/>
      <c r="Q136" s="197"/>
      <c r="R136" s="197"/>
      <c r="S136" s="197"/>
      <c r="T136" s="197"/>
      <c r="U136" s="197"/>
      <c r="V136" s="197"/>
      <c r="W136" s="197"/>
      <c r="X136" s="197"/>
      <c r="Y136" s="197"/>
      <c r="Z136" s="197"/>
    </row>
    <row r="137" ht="15.75" customHeight="1">
      <c r="A137" s="180"/>
      <c r="B137" s="197"/>
      <c r="C137" s="197"/>
      <c r="D137" s="197"/>
      <c r="E137" s="197"/>
      <c r="F137" s="197"/>
      <c r="G137" s="197"/>
      <c r="H137" s="169"/>
      <c r="I137" s="152"/>
      <c r="J137" s="50"/>
      <c r="K137" s="50"/>
      <c r="L137" s="50"/>
      <c r="M137" s="50"/>
      <c r="N137" s="152"/>
      <c r="O137" s="197"/>
      <c r="P137" s="197"/>
      <c r="Q137" s="197"/>
      <c r="R137" s="197"/>
      <c r="S137" s="197"/>
      <c r="T137" s="197"/>
      <c r="U137" s="197"/>
      <c r="V137" s="197"/>
      <c r="W137" s="197"/>
      <c r="X137" s="197"/>
      <c r="Y137" s="197"/>
      <c r="Z137" s="197"/>
    </row>
    <row r="138" ht="15.75" customHeight="1">
      <c r="A138" s="180"/>
      <c r="B138" s="197"/>
      <c r="C138" s="197"/>
      <c r="D138" s="197"/>
      <c r="E138" s="197"/>
      <c r="F138" s="197"/>
      <c r="G138" s="197"/>
      <c r="H138" s="169"/>
      <c r="I138" s="152"/>
      <c r="J138" s="50"/>
      <c r="K138" s="50"/>
      <c r="L138" s="50"/>
      <c r="M138" s="50"/>
      <c r="N138" s="152"/>
      <c r="O138" s="197"/>
      <c r="P138" s="197"/>
      <c r="Q138" s="197"/>
      <c r="R138" s="197"/>
      <c r="S138" s="197"/>
      <c r="T138" s="197"/>
      <c r="U138" s="197"/>
      <c r="V138" s="197"/>
      <c r="W138" s="197"/>
      <c r="X138" s="197"/>
      <c r="Y138" s="197"/>
      <c r="Z138" s="197"/>
    </row>
    <row r="139" ht="15.75" customHeight="1">
      <c r="A139" s="180"/>
      <c r="B139" s="197"/>
      <c r="C139" s="197"/>
      <c r="D139" s="197"/>
      <c r="E139" s="197"/>
      <c r="F139" s="197"/>
      <c r="G139" s="197"/>
      <c r="H139" s="169"/>
      <c r="I139" s="152"/>
      <c r="J139" s="50"/>
      <c r="K139" s="50"/>
      <c r="L139" s="50"/>
      <c r="M139" s="50"/>
      <c r="N139" s="152"/>
      <c r="O139" s="197"/>
      <c r="P139" s="197"/>
      <c r="Q139" s="197"/>
      <c r="R139" s="197"/>
      <c r="S139" s="197"/>
      <c r="T139" s="197"/>
      <c r="U139" s="197"/>
      <c r="V139" s="197"/>
      <c r="W139" s="197"/>
      <c r="X139" s="197"/>
      <c r="Y139" s="197"/>
      <c r="Z139" s="197"/>
    </row>
    <row r="140" ht="15.75" customHeight="1">
      <c r="A140" s="180"/>
      <c r="B140" s="197"/>
      <c r="C140" s="197"/>
      <c r="D140" s="197"/>
      <c r="E140" s="197"/>
      <c r="F140" s="197"/>
      <c r="G140" s="197"/>
      <c r="H140" s="197"/>
      <c r="I140" s="152"/>
      <c r="J140" s="50"/>
      <c r="K140" s="50"/>
      <c r="L140" s="50"/>
      <c r="M140" s="50"/>
      <c r="N140" s="152"/>
      <c r="O140" s="197"/>
      <c r="P140" s="197"/>
      <c r="Q140" s="197"/>
      <c r="R140" s="197"/>
      <c r="S140" s="197"/>
      <c r="T140" s="197"/>
      <c r="U140" s="197"/>
      <c r="V140" s="197"/>
      <c r="W140" s="197"/>
      <c r="X140" s="197"/>
      <c r="Y140" s="197"/>
      <c r="Z140" s="197"/>
    </row>
    <row r="141" ht="15.75" customHeight="1">
      <c r="A141" s="180"/>
      <c r="B141" s="197"/>
      <c r="C141" s="197"/>
      <c r="D141" s="197"/>
      <c r="E141" s="197"/>
      <c r="F141" s="197"/>
      <c r="G141" s="197"/>
      <c r="H141" s="169"/>
      <c r="I141" s="152"/>
      <c r="J141" s="50"/>
      <c r="K141" s="50"/>
      <c r="L141" s="50"/>
      <c r="M141" s="50"/>
      <c r="N141" s="152"/>
      <c r="O141" s="197"/>
      <c r="P141" s="197"/>
      <c r="Q141" s="197"/>
      <c r="R141" s="197"/>
      <c r="S141" s="197"/>
      <c r="T141" s="197"/>
      <c r="U141" s="197"/>
      <c r="V141" s="197"/>
      <c r="W141" s="197"/>
      <c r="X141" s="197"/>
      <c r="Y141" s="197"/>
      <c r="Z141" s="197"/>
    </row>
    <row r="142" ht="15.75" customHeight="1">
      <c r="A142" s="180"/>
      <c r="B142" s="197"/>
      <c r="C142" s="197"/>
      <c r="D142" s="197"/>
      <c r="E142" s="197"/>
      <c r="F142" s="197"/>
      <c r="G142" s="197"/>
      <c r="H142" s="169"/>
      <c r="I142" s="152"/>
      <c r="J142" s="50"/>
      <c r="K142" s="50"/>
      <c r="L142" s="50"/>
      <c r="M142" s="50"/>
      <c r="N142" s="152"/>
      <c r="O142" s="197"/>
      <c r="P142" s="197"/>
      <c r="Q142" s="197"/>
      <c r="R142" s="197"/>
      <c r="S142" s="197"/>
      <c r="T142" s="197"/>
      <c r="U142" s="197"/>
      <c r="V142" s="197"/>
      <c r="W142" s="197"/>
      <c r="X142" s="197"/>
      <c r="Y142" s="197"/>
      <c r="Z142" s="197"/>
    </row>
    <row r="143" ht="15.75" customHeight="1">
      <c r="A143" s="180"/>
      <c r="B143" s="197"/>
      <c r="C143" s="197"/>
      <c r="D143" s="197"/>
      <c r="E143" s="197"/>
      <c r="F143" s="197"/>
      <c r="G143" s="197"/>
      <c r="H143" s="169"/>
      <c r="I143" s="152"/>
      <c r="J143" s="50"/>
      <c r="K143" s="50"/>
      <c r="L143" s="50"/>
      <c r="M143" s="50"/>
      <c r="N143" s="152"/>
      <c r="O143" s="197"/>
      <c r="P143" s="197"/>
      <c r="Q143" s="197"/>
      <c r="R143" s="197"/>
      <c r="S143" s="197"/>
      <c r="T143" s="197"/>
      <c r="U143" s="197"/>
      <c r="V143" s="197"/>
      <c r="W143" s="197"/>
      <c r="X143" s="197"/>
      <c r="Y143" s="197"/>
      <c r="Z143" s="197"/>
    </row>
    <row r="144" ht="15.75" customHeight="1">
      <c r="A144" s="180"/>
      <c r="B144" s="197"/>
      <c r="C144" s="197"/>
      <c r="D144" s="197"/>
      <c r="E144" s="197"/>
      <c r="F144" s="197"/>
      <c r="G144" s="197"/>
      <c r="H144" s="169"/>
      <c r="I144" s="152"/>
      <c r="J144" s="50"/>
      <c r="K144" s="50"/>
      <c r="L144" s="50"/>
      <c r="M144" s="50"/>
      <c r="N144" s="152"/>
      <c r="O144" s="197"/>
      <c r="P144" s="197"/>
      <c r="Q144" s="197"/>
      <c r="R144" s="197"/>
      <c r="S144" s="197"/>
      <c r="T144" s="197"/>
      <c r="U144" s="197"/>
      <c r="V144" s="197"/>
      <c r="W144" s="197"/>
      <c r="X144" s="197"/>
      <c r="Y144" s="197"/>
      <c r="Z144" s="197"/>
    </row>
    <row r="145" ht="15.75" customHeight="1">
      <c r="A145" s="180"/>
      <c r="B145" s="197"/>
      <c r="C145" s="197"/>
      <c r="D145" s="197"/>
      <c r="E145" s="197"/>
      <c r="F145" s="197"/>
      <c r="G145" s="197"/>
      <c r="H145" s="169"/>
      <c r="I145" s="152"/>
      <c r="J145" s="50"/>
      <c r="K145" s="50"/>
      <c r="L145" s="50"/>
      <c r="M145" s="50"/>
      <c r="N145" s="152"/>
      <c r="O145" s="197"/>
      <c r="P145" s="197"/>
      <c r="Q145" s="197"/>
      <c r="R145" s="197"/>
      <c r="S145" s="197"/>
      <c r="T145" s="197"/>
      <c r="U145" s="197"/>
      <c r="V145" s="197"/>
      <c r="W145" s="197"/>
      <c r="X145" s="197"/>
      <c r="Y145" s="197"/>
      <c r="Z145" s="197"/>
    </row>
    <row r="146" ht="15.75" customHeight="1">
      <c r="A146" s="180"/>
      <c r="B146" s="197"/>
      <c r="C146" s="197"/>
      <c r="D146" s="197"/>
      <c r="E146" s="197"/>
      <c r="F146" s="197"/>
      <c r="G146" s="197"/>
      <c r="H146" s="169"/>
      <c r="I146" s="152"/>
      <c r="J146" s="50"/>
      <c r="K146" s="50"/>
      <c r="L146" s="50"/>
      <c r="M146" s="50"/>
      <c r="N146" s="152"/>
      <c r="O146" s="197"/>
      <c r="P146" s="197"/>
      <c r="Q146" s="197"/>
      <c r="R146" s="197"/>
      <c r="S146" s="197"/>
      <c r="T146" s="197"/>
      <c r="U146" s="197"/>
      <c r="V146" s="197"/>
      <c r="W146" s="197"/>
      <c r="X146" s="197"/>
      <c r="Y146" s="197"/>
      <c r="Z146" s="197"/>
    </row>
    <row r="147" ht="15.75" customHeight="1">
      <c r="A147" s="180"/>
      <c r="B147" s="197"/>
      <c r="C147" s="197"/>
      <c r="D147" s="197"/>
      <c r="E147" s="197"/>
      <c r="F147" s="197"/>
      <c r="G147" s="197"/>
      <c r="H147" s="169"/>
      <c r="I147" s="152"/>
      <c r="J147" s="50"/>
      <c r="K147" s="50"/>
      <c r="L147" s="50"/>
      <c r="M147" s="50"/>
      <c r="N147" s="152"/>
      <c r="O147" s="197"/>
      <c r="P147" s="197"/>
      <c r="Q147" s="197"/>
      <c r="R147" s="197"/>
      <c r="S147" s="197"/>
      <c r="T147" s="197"/>
      <c r="U147" s="197"/>
      <c r="V147" s="197"/>
      <c r="W147" s="197"/>
      <c r="X147" s="197"/>
      <c r="Y147" s="197"/>
      <c r="Z147" s="197"/>
    </row>
    <row r="148" ht="15.75" customHeight="1">
      <c r="A148" s="180"/>
      <c r="B148" s="197"/>
      <c r="C148" s="197"/>
      <c r="D148" s="197"/>
      <c r="E148" s="197"/>
      <c r="F148" s="197"/>
      <c r="G148" s="197"/>
      <c r="H148" s="197"/>
      <c r="I148" s="197"/>
      <c r="J148" s="50"/>
      <c r="K148" s="50"/>
      <c r="L148" s="50"/>
      <c r="M148" s="50"/>
      <c r="N148" s="152"/>
      <c r="O148" s="197"/>
      <c r="P148" s="197"/>
      <c r="Q148" s="197"/>
      <c r="R148" s="197"/>
      <c r="S148" s="197"/>
      <c r="T148" s="197"/>
      <c r="U148" s="197"/>
      <c r="V148" s="197"/>
      <c r="W148" s="197"/>
      <c r="X148" s="197"/>
      <c r="Y148" s="197"/>
      <c r="Z148" s="197"/>
    </row>
    <row r="149" ht="15.75" customHeight="1">
      <c r="A149" s="180"/>
      <c r="B149" s="197"/>
      <c r="C149" s="197"/>
      <c r="D149" s="197"/>
      <c r="E149" s="197"/>
      <c r="F149" s="197"/>
      <c r="G149" s="197"/>
      <c r="H149" s="197"/>
      <c r="I149" s="152"/>
      <c r="J149" s="50"/>
      <c r="K149" s="50"/>
      <c r="L149" s="50"/>
      <c r="M149" s="50"/>
      <c r="N149" s="152"/>
      <c r="O149" s="197"/>
      <c r="P149" s="197"/>
      <c r="Q149" s="197"/>
      <c r="R149" s="197"/>
      <c r="S149" s="197"/>
      <c r="T149" s="197"/>
      <c r="U149" s="197"/>
      <c r="V149" s="197"/>
      <c r="W149" s="197"/>
      <c r="X149" s="197"/>
      <c r="Y149" s="197"/>
      <c r="Z149" s="197"/>
    </row>
    <row r="150" ht="15.75" customHeight="1">
      <c r="A150" s="180"/>
      <c r="B150" s="197"/>
      <c r="C150" s="197"/>
      <c r="D150" s="197"/>
      <c r="E150" s="197"/>
      <c r="F150" s="197"/>
      <c r="G150" s="197"/>
      <c r="H150" s="169"/>
      <c r="I150" s="152"/>
      <c r="J150" s="50"/>
      <c r="K150" s="50"/>
      <c r="L150" s="50"/>
      <c r="M150" s="50"/>
      <c r="N150" s="152"/>
      <c r="O150" s="197"/>
      <c r="P150" s="197"/>
      <c r="Q150" s="197"/>
      <c r="R150" s="197"/>
      <c r="S150" s="197"/>
      <c r="T150" s="197"/>
      <c r="U150" s="197"/>
      <c r="V150" s="197"/>
      <c r="W150" s="197"/>
      <c r="X150" s="197"/>
      <c r="Y150" s="197"/>
      <c r="Z150" s="197"/>
    </row>
    <row r="151" ht="15.75" customHeight="1">
      <c r="A151" s="180"/>
      <c r="B151" s="197"/>
      <c r="C151" s="197"/>
      <c r="D151" s="197"/>
      <c r="E151" s="197"/>
      <c r="F151" s="197"/>
      <c r="G151" s="197"/>
      <c r="H151" s="169"/>
      <c r="I151" s="152"/>
      <c r="J151" s="50"/>
      <c r="K151" s="50"/>
      <c r="L151" s="50"/>
      <c r="M151" s="50"/>
      <c r="N151" s="152"/>
      <c r="O151" s="197"/>
      <c r="P151" s="197"/>
      <c r="Q151" s="197"/>
      <c r="R151" s="197"/>
      <c r="S151" s="197"/>
      <c r="T151" s="197"/>
      <c r="U151" s="197"/>
      <c r="V151" s="197"/>
      <c r="W151" s="197"/>
      <c r="X151" s="197"/>
      <c r="Y151" s="197"/>
      <c r="Z151" s="197"/>
    </row>
    <row r="152" ht="15.75" customHeight="1">
      <c r="A152" s="180"/>
      <c r="B152" s="197"/>
      <c r="C152" s="197"/>
      <c r="D152" s="197"/>
      <c r="E152" s="197"/>
      <c r="F152" s="197"/>
      <c r="G152" s="197"/>
      <c r="H152" s="197"/>
      <c r="I152" s="152"/>
      <c r="J152" s="50"/>
      <c r="K152" s="50"/>
      <c r="L152" s="50"/>
      <c r="M152" s="50"/>
      <c r="N152" s="152"/>
      <c r="O152" s="197"/>
      <c r="P152" s="197"/>
      <c r="Q152" s="197"/>
      <c r="R152" s="197"/>
      <c r="S152" s="197"/>
      <c r="T152" s="197"/>
      <c r="U152" s="197"/>
      <c r="V152" s="197"/>
      <c r="W152" s="197"/>
      <c r="X152" s="197"/>
      <c r="Y152" s="197"/>
      <c r="Z152" s="197"/>
    </row>
    <row r="153" ht="15.75" customHeight="1">
      <c r="A153" s="180"/>
      <c r="B153" s="197"/>
      <c r="C153" s="197"/>
      <c r="D153" s="197"/>
      <c r="E153" s="197"/>
      <c r="F153" s="197"/>
      <c r="G153" s="197"/>
      <c r="H153" s="169"/>
      <c r="I153" s="152"/>
      <c r="J153" s="50"/>
      <c r="K153" s="50"/>
      <c r="L153" s="50"/>
      <c r="M153" s="50"/>
      <c r="N153" s="152"/>
      <c r="O153" s="197"/>
      <c r="P153" s="197"/>
      <c r="Q153" s="197"/>
      <c r="R153" s="197"/>
      <c r="S153" s="197"/>
      <c r="T153" s="197"/>
      <c r="U153" s="197"/>
      <c r="V153" s="197"/>
      <c r="W153" s="197"/>
      <c r="X153" s="197"/>
      <c r="Y153" s="197"/>
      <c r="Z153" s="197"/>
    </row>
    <row r="154" ht="15.75" customHeight="1">
      <c r="A154" s="180"/>
      <c r="B154" s="197"/>
      <c r="C154" s="197"/>
      <c r="D154" s="197"/>
      <c r="E154" s="197"/>
      <c r="F154" s="197"/>
      <c r="G154" s="197"/>
      <c r="H154" s="197"/>
      <c r="I154" s="197"/>
      <c r="J154" s="50"/>
      <c r="K154" s="50"/>
      <c r="L154" s="50"/>
      <c r="M154" s="50"/>
      <c r="N154" s="152"/>
      <c r="O154" s="197"/>
      <c r="P154" s="197"/>
      <c r="Q154" s="197"/>
      <c r="R154" s="197"/>
      <c r="S154" s="197"/>
      <c r="T154" s="197"/>
      <c r="U154" s="197"/>
      <c r="V154" s="197"/>
      <c r="W154" s="197"/>
      <c r="X154" s="197"/>
      <c r="Y154" s="197"/>
      <c r="Z154" s="197"/>
    </row>
    <row r="155" ht="15.75" customHeight="1">
      <c r="A155" s="180"/>
      <c r="B155" s="197"/>
      <c r="C155" s="197"/>
      <c r="D155" s="197"/>
      <c r="E155" s="197"/>
      <c r="F155" s="197"/>
      <c r="G155" s="197"/>
      <c r="H155" s="197"/>
      <c r="I155" s="152"/>
      <c r="J155" s="50"/>
      <c r="K155" s="50"/>
      <c r="L155" s="50"/>
      <c r="M155" s="50"/>
      <c r="N155" s="152"/>
      <c r="O155" s="197"/>
      <c r="P155" s="197"/>
      <c r="Q155" s="197"/>
      <c r="R155" s="197"/>
      <c r="S155" s="197"/>
      <c r="T155" s="197"/>
      <c r="U155" s="197"/>
      <c r="V155" s="197"/>
      <c r="W155" s="197"/>
      <c r="X155" s="197"/>
      <c r="Y155" s="197"/>
      <c r="Z155" s="197"/>
    </row>
    <row r="156" ht="15.75" customHeight="1">
      <c r="A156" s="180"/>
      <c r="B156" s="197"/>
      <c r="C156" s="197"/>
      <c r="D156" s="197"/>
      <c r="E156" s="197"/>
      <c r="F156" s="197"/>
      <c r="G156" s="197"/>
      <c r="H156" s="169"/>
      <c r="I156" s="152"/>
      <c r="J156" s="50"/>
      <c r="K156" s="50"/>
      <c r="L156" s="50"/>
      <c r="M156" s="50"/>
      <c r="N156" s="152"/>
      <c r="O156" s="197"/>
      <c r="P156" s="197"/>
      <c r="Q156" s="197"/>
      <c r="R156" s="197"/>
      <c r="S156" s="197"/>
      <c r="T156" s="197"/>
      <c r="U156" s="197"/>
      <c r="V156" s="197"/>
      <c r="W156" s="197"/>
      <c r="X156" s="197"/>
      <c r="Y156" s="197"/>
      <c r="Z156" s="197"/>
    </row>
    <row r="157" ht="15.75" customHeight="1">
      <c r="A157" s="180"/>
      <c r="B157" s="197"/>
      <c r="C157" s="197"/>
      <c r="D157" s="197"/>
      <c r="E157" s="197"/>
      <c r="F157" s="197"/>
      <c r="G157" s="197"/>
      <c r="H157" s="197"/>
      <c r="I157" s="152"/>
      <c r="J157" s="50"/>
      <c r="K157" s="50"/>
      <c r="L157" s="50"/>
      <c r="M157" s="50"/>
      <c r="N157" s="152"/>
      <c r="O157" s="197"/>
      <c r="P157" s="197"/>
      <c r="Q157" s="197"/>
      <c r="R157" s="197"/>
      <c r="S157" s="197"/>
      <c r="T157" s="197"/>
      <c r="U157" s="197"/>
      <c r="V157" s="197"/>
      <c r="W157" s="197"/>
      <c r="X157" s="197"/>
      <c r="Y157" s="197"/>
      <c r="Z157" s="197"/>
    </row>
    <row r="158" ht="15.75" customHeight="1">
      <c r="A158" s="180"/>
      <c r="B158" s="197"/>
      <c r="C158" s="197"/>
      <c r="D158" s="197"/>
      <c r="E158" s="197"/>
      <c r="F158" s="197"/>
      <c r="G158" s="197"/>
      <c r="H158" s="169"/>
      <c r="I158" s="152"/>
      <c r="J158" s="50"/>
      <c r="K158" s="50"/>
      <c r="L158" s="50"/>
      <c r="M158" s="50"/>
      <c r="N158" s="152"/>
      <c r="O158" s="197"/>
      <c r="P158" s="197"/>
      <c r="Q158" s="197"/>
      <c r="R158" s="197"/>
      <c r="S158" s="197"/>
      <c r="T158" s="197"/>
      <c r="U158" s="197"/>
      <c r="V158" s="197"/>
      <c r="W158" s="197"/>
      <c r="X158" s="197"/>
      <c r="Y158" s="197"/>
      <c r="Z158" s="197"/>
    </row>
    <row r="159" ht="15.75" customHeight="1">
      <c r="A159" s="180"/>
      <c r="B159" s="197"/>
      <c r="C159" s="197"/>
      <c r="D159" s="197"/>
      <c r="E159" s="197"/>
      <c r="F159" s="197"/>
      <c r="G159" s="197"/>
      <c r="H159" s="169"/>
      <c r="I159" s="152"/>
      <c r="J159" s="50"/>
      <c r="K159" s="50"/>
      <c r="L159" s="50"/>
      <c r="M159" s="50"/>
      <c r="N159" s="152"/>
      <c r="O159" s="197"/>
      <c r="P159" s="197"/>
      <c r="Q159" s="197"/>
      <c r="R159" s="197"/>
      <c r="S159" s="197"/>
      <c r="T159" s="197"/>
      <c r="U159" s="197"/>
      <c r="V159" s="197"/>
      <c r="W159" s="197"/>
      <c r="X159" s="197"/>
      <c r="Y159" s="197"/>
      <c r="Z159" s="197"/>
    </row>
    <row r="160" ht="15.75" customHeight="1">
      <c r="A160" s="180"/>
      <c r="B160" s="197"/>
      <c r="C160" s="197"/>
      <c r="D160" s="197"/>
      <c r="E160" s="197"/>
      <c r="F160" s="197"/>
      <c r="G160" s="197"/>
      <c r="H160" s="169"/>
      <c r="I160" s="152"/>
      <c r="J160" s="50"/>
      <c r="K160" s="50"/>
      <c r="L160" s="50"/>
      <c r="M160" s="50"/>
      <c r="N160" s="152"/>
      <c r="O160" s="197"/>
      <c r="P160" s="197"/>
      <c r="Q160" s="197"/>
      <c r="R160" s="197"/>
      <c r="S160" s="197"/>
      <c r="T160" s="197"/>
      <c r="U160" s="197"/>
      <c r="V160" s="197"/>
      <c r="W160" s="197"/>
      <c r="X160" s="197"/>
      <c r="Y160" s="197"/>
      <c r="Z160" s="197"/>
    </row>
    <row r="161" ht="15.75" customHeight="1">
      <c r="A161" s="180"/>
      <c r="B161" s="197"/>
      <c r="C161" s="197"/>
      <c r="D161" s="197"/>
      <c r="E161" s="197"/>
      <c r="F161" s="197"/>
      <c r="G161" s="197"/>
      <c r="H161" s="197"/>
      <c r="I161" s="152"/>
      <c r="J161" s="50"/>
      <c r="K161" s="50"/>
      <c r="L161" s="50"/>
      <c r="M161" s="50"/>
      <c r="N161" s="152"/>
      <c r="O161" s="197"/>
      <c r="P161" s="197"/>
      <c r="Q161" s="197"/>
      <c r="R161" s="197"/>
      <c r="S161" s="197"/>
      <c r="T161" s="197"/>
      <c r="U161" s="197"/>
      <c r="V161" s="197"/>
      <c r="W161" s="197"/>
      <c r="X161" s="197"/>
      <c r="Y161" s="197"/>
      <c r="Z161" s="197"/>
    </row>
    <row r="162" ht="15.75" customHeight="1">
      <c r="A162" s="180"/>
      <c r="B162" s="197"/>
      <c r="C162" s="197"/>
      <c r="D162" s="197"/>
      <c r="E162" s="197"/>
      <c r="F162" s="197"/>
      <c r="G162" s="197"/>
      <c r="H162" s="197"/>
      <c r="I162" s="152"/>
      <c r="J162" s="50"/>
      <c r="K162" s="50"/>
      <c r="L162" s="50"/>
      <c r="M162" s="50"/>
      <c r="N162" s="152"/>
      <c r="O162" s="197"/>
      <c r="P162" s="197"/>
      <c r="Q162" s="197"/>
      <c r="R162" s="197"/>
      <c r="S162" s="197"/>
      <c r="T162" s="197"/>
      <c r="U162" s="197"/>
      <c r="V162" s="197"/>
      <c r="W162" s="197"/>
      <c r="X162" s="197"/>
      <c r="Y162" s="197"/>
      <c r="Z162" s="197"/>
    </row>
    <row r="163" ht="15.75" customHeight="1">
      <c r="A163" s="180"/>
      <c r="B163" s="197"/>
      <c r="C163" s="197"/>
      <c r="D163" s="197"/>
      <c r="E163" s="197"/>
      <c r="F163" s="197"/>
      <c r="G163" s="197"/>
      <c r="H163" s="197"/>
      <c r="I163" s="152"/>
      <c r="J163" s="50"/>
      <c r="K163" s="50"/>
      <c r="L163" s="50"/>
      <c r="M163" s="50"/>
      <c r="N163" s="152"/>
      <c r="O163" s="197"/>
      <c r="P163" s="197"/>
      <c r="Q163" s="197"/>
      <c r="R163" s="197"/>
      <c r="S163" s="197"/>
      <c r="T163" s="197"/>
      <c r="U163" s="197"/>
      <c r="V163" s="197"/>
      <c r="W163" s="197"/>
      <c r="X163" s="197"/>
      <c r="Y163" s="197"/>
      <c r="Z163" s="197"/>
    </row>
    <row r="164" ht="15.75" customHeight="1">
      <c r="A164" s="180"/>
      <c r="B164" s="197"/>
      <c r="C164" s="197"/>
      <c r="D164" s="197"/>
      <c r="E164" s="197"/>
      <c r="F164" s="197"/>
      <c r="G164" s="197"/>
      <c r="H164" s="197"/>
      <c r="I164" s="152"/>
      <c r="J164" s="50"/>
      <c r="K164" s="50"/>
      <c r="L164" s="50"/>
      <c r="M164" s="50"/>
      <c r="N164" s="152"/>
      <c r="O164" s="197"/>
      <c r="P164" s="197"/>
      <c r="Q164" s="197"/>
      <c r="R164" s="197"/>
      <c r="S164" s="197"/>
      <c r="T164" s="197"/>
      <c r="U164" s="197"/>
      <c r="V164" s="197"/>
      <c r="W164" s="197"/>
      <c r="X164" s="197"/>
      <c r="Y164" s="197"/>
      <c r="Z164" s="197"/>
    </row>
    <row r="165" ht="15.75" customHeight="1">
      <c r="A165" s="180"/>
      <c r="B165" s="197"/>
      <c r="C165" s="197"/>
      <c r="D165" s="197"/>
      <c r="E165" s="197"/>
      <c r="F165" s="197"/>
      <c r="G165" s="197"/>
      <c r="H165" s="169"/>
      <c r="I165" s="152"/>
      <c r="J165" s="50"/>
      <c r="K165" s="50"/>
      <c r="L165" s="50"/>
      <c r="M165" s="50"/>
      <c r="N165" s="152"/>
      <c r="O165" s="197"/>
      <c r="P165" s="197"/>
      <c r="Q165" s="197"/>
      <c r="R165" s="197"/>
      <c r="S165" s="197"/>
      <c r="T165" s="197"/>
      <c r="U165" s="197"/>
      <c r="V165" s="197"/>
      <c r="W165" s="197"/>
      <c r="X165" s="197"/>
      <c r="Y165" s="197"/>
      <c r="Z165" s="197"/>
    </row>
    <row r="166" ht="15.75" customHeight="1">
      <c r="A166" s="180"/>
      <c r="B166" s="197"/>
      <c r="C166" s="197"/>
      <c r="D166" s="197"/>
      <c r="E166" s="197"/>
      <c r="F166" s="197"/>
      <c r="G166" s="197"/>
      <c r="H166" s="169"/>
      <c r="I166" s="152"/>
      <c r="J166" s="50"/>
      <c r="K166" s="50"/>
      <c r="L166" s="50"/>
      <c r="M166" s="50"/>
      <c r="N166" s="152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</row>
    <row r="167" ht="15.75" customHeight="1">
      <c r="A167" s="180"/>
      <c r="B167" s="197"/>
      <c r="C167" s="197"/>
      <c r="D167" s="197"/>
      <c r="E167" s="197"/>
      <c r="F167" s="197"/>
      <c r="G167" s="197"/>
      <c r="H167" s="169"/>
      <c r="I167" s="152"/>
      <c r="J167" s="50"/>
      <c r="K167" s="50"/>
      <c r="L167" s="50"/>
      <c r="M167" s="50"/>
      <c r="N167" s="152"/>
      <c r="O167" s="197"/>
      <c r="P167" s="197"/>
      <c r="Q167" s="197"/>
      <c r="R167" s="197"/>
      <c r="S167" s="197"/>
      <c r="T167" s="197"/>
      <c r="U167" s="197"/>
      <c r="V167" s="197"/>
      <c r="W167" s="197"/>
      <c r="X167" s="197"/>
      <c r="Y167" s="197"/>
      <c r="Z167" s="197"/>
    </row>
    <row r="168" ht="15.75" customHeight="1">
      <c r="A168" s="180"/>
      <c r="B168" s="197"/>
      <c r="C168" s="197"/>
      <c r="D168" s="197"/>
      <c r="E168" s="197"/>
      <c r="F168" s="197"/>
      <c r="G168" s="197"/>
      <c r="H168" s="169"/>
      <c r="I168" s="152"/>
      <c r="J168" s="50"/>
      <c r="K168" s="50"/>
      <c r="L168" s="50"/>
      <c r="M168" s="50"/>
      <c r="N168" s="152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</row>
    <row r="169" ht="15.75" customHeight="1">
      <c r="A169" s="180"/>
      <c r="B169" s="197"/>
      <c r="C169" s="197"/>
      <c r="D169" s="197"/>
      <c r="E169" s="197"/>
      <c r="F169" s="197"/>
      <c r="G169" s="197"/>
      <c r="H169" s="197"/>
      <c r="I169" s="152"/>
      <c r="J169" s="50"/>
      <c r="K169" s="50"/>
      <c r="L169" s="50"/>
      <c r="M169" s="50"/>
      <c r="N169" s="152"/>
      <c r="O169" s="197"/>
      <c r="P169" s="197"/>
      <c r="Q169" s="197"/>
      <c r="R169" s="197"/>
      <c r="S169" s="197"/>
      <c r="T169" s="197"/>
      <c r="U169" s="197"/>
      <c r="V169" s="197"/>
      <c r="W169" s="197"/>
      <c r="X169" s="197"/>
      <c r="Y169" s="197"/>
      <c r="Z169" s="197"/>
    </row>
    <row r="170" ht="15.75" customHeight="1">
      <c r="A170" s="180"/>
      <c r="B170" s="197"/>
      <c r="C170" s="197"/>
      <c r="D170" s="197"/>
      <c r="E170" s="197"/>
      <c r="F170" s="197"/>
      <c r="G170" s="197"/>
      <c r="H170" s="197"/>
      <c r="I170" s="152"/>
      <c r="J170" s="50"/>
      <c r="K170" s="50"/>
      <c r="L170" s="50"/>
      <c r="M170" s="50"/>
      <c r="N170" s="152"/>
      <c r="O170" s="197"/>
      <c r="P170" s="197"/>
      <c r="Q170" s="197"/>
      <c r="R170" s="197"/>
      <c r="S170" s="197"/>
      <c r="T170" s="197"/>
      <c r="U170" s="197"/>
      <c r="V170" s="197"/>
      <c r="W170" s="197"/>
      <c r="X170" s="197"/>
      <c r="Y170" s="197"/>
      <c r="Z170" s="197"/>
    </row>
    <row r="171" ht="15.75" customHeight="1">
      <c r="A171" s="180"/>
      <c r="B171" s="197"/>
      <c r="C171" s="197"/>
      <c r="D171" s="197"/>
      <c r="E171" s="197"/>
      <c r="F171" s="197"/>
      <c r="G171" s="197"/>
      <c r="H171" s="169"/>
      <c r="I171" s="152"/>
      <c r="J171" s="50"/>
      <c r="K171" s="50"/>
      <c r="L171" s="50"/>
      <c r="M171" s="50"/>
      <c r="N171" s="152"/>
      <c r="O171" s="197"/>
      <c r="P171" s="197"/>
      <c r="Q171" s="197"/>
      <c r="R171" s="197"/>
      <c r="S171" s="197"/>
      <c r="T171" s="197"/>
      <c r="U171" s="197"/>
      <c r="V171" s="197"/>
      <c r="W171" s="197"/>
      <c r="X171" s="197"/>
      <c r="Y171" s="197"/>
      <c r="Z171" s="197"/>
    </row>
    <row r="172" ht="15.75" customHeight="1">
      <c r="A172" s="180"/>
      <c r="B172" s="197"/>
      <c r="C172" s="197"/>
      <c r="D172" s="197"/>
      <c r="E172" s="197"/>
      <c r="F172" s="197"/>
      <c r="G172" s="197"/>
      <c r="H172" s="169"/>
      <c r="I172" s="152"/>
      <c r="J172" s="50"/>
      <c r="K172" s="50"/>
      <c r="L172" s="50"/>
      <c r="M172" s="50"/>
      <c r="N172" s="152"/>
      <c r="O172" s="197"/>
      <c r="P172" s="197"/>
      <c r="Q172" s="197"/>
      <c r="R172" s="197"/>
      <c r="S172" s="197"/>
      <c r="T172" s="197"/>
      <c r="U172" s="197"/>
      <c r="V172" s="197"/>
      <c r="W172" s="197"/>
      <c r="X172" s="197"/>
      <c r="Y172" s="197"/>
      <c r="Z172" s="197"/>
    </row>
    <row r="173" ht="15.75" customHeight="1">
      <c r="A173" s="180"/>
      <c r="B173" s="197"/>
      <c r="C173" s="197"/>
      <c r="D173" s="197"/>
      <c r="E173" s="197"/>
      <c r="F173" s="197"/>
      <c r="G173" s="197"/>
      <c r="H173" s="197"/>
      <c r="I173" s="197"/>
      <c r="J173" s="50"/>
      <c r="K173" s="50"/>
      <c r="L173" s="50"/>
      <c r="M173" s="50"/>
      <c r="N173" s="152"/>
      <c r="O173" s="197"/>
      <c r="P173" s="197"/>
      <c r="Q173" s="197"/>
      <c r="R173" s="197"/>
      <c r="S173" s="197"/>
      <c r="T173" s="197"/>
      <c r="U173" s="197"/>
      <c r="V173" s="197"/>
      <c r="W173" s="197"/>
      <c r="X173" s="197"/>
      <c r="Y173" s="197"/>
      <c r="Z173" s="197"/>
    </row>
    <row r="174" ht="15.75" customHeight="1">
      <c r="A174" s="180"/>
      <c r="B174" s="197"/>
      <c r="C174" s="197"/>
      <c r="D174" s="197"/>
      <c r="E174" s="197"/>
      <c r="F174" s="197"/>
      <c r="G174" s="197"/>
      <c r="H174" s="169"/>
      <c r="I174" s="152"/>
      <c r="J174" s="50"/>
      <c r="K174" s="50"/>
      <c r="L174" s="50"/>
      <c r="M174" s="50"/>
      <c r="N174" s="152"/>
      <c r="O174" s="197"/>
      <c r="P174" s="197"/>
      <c r="Q174" s="197"/>
      <c r="R174" s="197"/>
      <c r="S174" s="197"/>
      <c r="T174" s="197"/>
      <c r="U174" s="197"/>
      <c r="V174" s="197"/>
      <c r="W174" s="197"/>
      <c r="X174" s="197"/>
      <c r="Y174" s="197"/>
      <c r="Z174" s="197"/>
    </row>
    <row r="175" ht="15.75" customHeight="1">
      <c r="A175" s="180"/>
      <c r="B175" s="197"/>
      <c r="C175" s="197"/>
      <c r="D175" s="197"/>
      <c r="E175" s="197"/>
      <c r="F175" s="197"/>
      <c r="G175" s="197"/>
      <c r="H175" s="169"/>
      <c r="I175" s="152"/>
      <c r="J175" s="50"/>
      <c r="K175" s="50"/>
      <c r="L175" s="50"/>
      <c r="M175" s="50"/>
      <c r="N175" s="152"/>
      <c r="O175" s="197"/>
      <c r="P175" s="197"/>
      <c r="Q175" s="197"/>
      <c r="R175" s="197"/>
      <c r="S175" s="197"/>
      <c r="T175" s="197"/>
      <c r="U175" s="197"/>
      <c r="V175" s="197"/>
      <c r="W175" s="197"/>
      <c r="X175" s="197"/>
      <c r="Y175" s="197"/>
      <c r="Z175" s="197"/>
    </row>
    <row r="176" ht="15.75" customHeight="1">
      <c r="A176" s="180"/>
      <c r="B176" s="197"/>
      <c r="C176" s="197"/>
      <c r="D176" s="197"/>
      <c r="E176" s="197"/>
      <c r="F176" s="197"/>
      <c r="G176" s="197"/>
      <c r="H176" s="169"/>
      <c r="I176" s="152"/>
      <c r="J176" s="50"/>
      <c r="K176" s="50"/>
      <c r="L176" s="50"/>
      <c r="M176" s="50"/>
      <c r="N176" s="152"/>
      <c r="O176" s="197"/>
      <c r="P176" s="197"/>
      <c r="Q176" s="197"/>
      <c r="R176" s="197"/>
      <c r="S176" s="197"/>
      <c r="T176" s="197"/>
      <c r="U176" s="197"/>
      <c r="V176" s="197"/>
      <c r="W176" s="197"/>
      <c r="X176" s="197"/>
      <c r="Y176" s="197"/>
      <c r="Z176" s="197"/>
    </row>
    <row r="177" ht="15.75" customHeight="1">
      <c r="A177" s="180"/>
      <c r="B177" s="197"/>
      <c r="C177" s="197"/>
      <c r="D177" s="197"/>
      <c r="E177" s="197"/>
      <c r="F177" s="197"/>
      <c r="G177" s="197"/>
      <c r="H177" s="197"/>
      <c r="I177" s="152"/>
      <c r="J177" s="50"/>
      <c r="K177" s="50"/>
      <c r="L177" s="50"/>
      <c r="M177" s="50"/>
      <c r="N177" s="152"/>
      <c r="O177" s="197"/>
      <c r="P177" s="197"/>
      <c r="Q177" s="197"/>
      <c r="R177" s="197"/>
      <c r="S177" s="197"/>
      <c r="T177" s="197"/>
      <c r="U177" s="197"/>
      <c r="V177" s="197"/>
      <c r="W177" s="197"/>
      <c r="X177" s="197"/>
      <c r="Y177" s="197"/>
      <c r="Z177" s="197"/>
    </row>
    <row r="178" ht="15.75" customHeight="1">
      <c r="A178" s="180"/>
      <c r="B178" s="197"/>
      <c r="C178" s="197"/>
      <c r="D178" s="197"/>
      <c r="E178" s="197"/>
      <c r="F178" s="197"/>
      <c r="G178" s="197"/>
      <c r="H178" s="197"/>
      <c r="I178" s="152"/>
      <c r="J178" s="50"/>
      <c r="K178" s="50"/>
      <c r="L178" s="50"/>
      <c r="M178" s="50"/>
      <c r="N178" s="152"/>
      <c r="O178" s="197"/>
      <c r="P178" s="197"/>
      <c r="Q178" s="197"/>
      <c r="R178" s="197"/>
      <c r="S178" s="197"/>
      <c r="T178" s="197"/>
      <c r="U178" s="197"/>
      <c r="V178" s="197"/>
      <c r="W178" s="197"/>
      <c r="X178" s="197"/>
      <c r="Y178" s="197"/>
      <c r="Z178" s="197"/>
    </row>
    <row r="179" ht="15.75" customHeight="1">
      <c r="A179" s="180"/>
      <c r="B179" s="197"/>
      <c r="C179" s="197"/>
      <c r="D179" s="197"/>
      <c r="E179" s="197"/>
      <c r="F179" s="197"/>
      <c r="G179" s="197"/>
      <c r="H179" s="197"/>
      <c r="I179" s="152"/>
      <c r="J179" s="50"/>
      <c r="K179" s="50"/>
      <c r="L179" s="50"/>
      <c r="M179" s="50"/>
      <c r="N179" s="152"/>
      <c r="O179" s="197"/>
      <c r="P179" s="197"/>
      <c r="Q179" s="197"/>
      <c r="R179" s="197"/>
      <c r="S179" s="197"/>
      <c r="T179" s="197"/>
      <c r="U179" s="197"/>
      <c r="V179" s="197"/>
      <c r="W179" s="197"/>
      <c r="X179" s="197"/>
      <c r="Y179" s="197"/>
      <c r="Z179" s="197"/>
    </row>
    <row r="180" ht="15.75" customHeight="1">
      <c r="A180" s="180"/>
      <c r="B180" s="197"/>
      <c r="C180" s="197"/>
      <c r="D180" s="197"/>
      <c r="E180" s="197"/>
      <c r="F180" s="197"/>
      <c r="G180" s="197"/>
      <c r="H180" s="169"/>
      <c r="I180" s="152"/>
      <c r="J180" s="50"/>
      <c r="K180" s="50"/>
      <c r="L180" s="50"/>
      <c r="M180" s="50"/>
      <c r="N180" s="152"/>
      <c r="O180" s="197"/>
      <c r="P180" s="197"/>
      <c r="Q180" s="197"/>
      <c r="R180" s="197"/>
      <c r="S180" s="197"/>
      <c r="T180" s="197"/>
      <c r="U180" s="197"/>
      <c r="V180" s="197"/>
      <c r="W180" s="197"/>
      <c r="X180" s="197"/>
      <c r="Y180" s="197"/>
      <c r="Z180" s="197"/>
    </row>
    <row r="181" ht="15.75" customHeight="1">
      <c r="A181" s="180"/>
      <c r="B181" s="197"/>
      <c r="C181" s="197"/>
      <c r="D181" s="197"/>
      <c r="E181" s="197"/>
      <c r="F181" s="197"/>
      <c r="G181" s="197"/>
      <c r="H181" s="169"/>
      <c r="I181" s="152"/>
      <c r="J181" s="50"/>
      <c r="K181" s="50"/>
      <c r="L181" s="50"/>
      <c r="M181" s="50"/>
      <c r="N181" s="152"/>
      <c r="O181" s="197"/>
      <c r="P181" s="197"/>
      <c r="Q181" s="197"/>
      <c r="R181" s="197"/>
      <c r="S181" s="197"/>
      <c r="T181" s="197"/>
      <c r="U181" s="197"/>
      <c r="V181" s="197"/>
      <c r="W181" s="197"/>
      <c r="X181" s="197"/>
      <c r="Y181" s="197"/>
      <c r="Z181" s="197"/>
    </row>
    <row r="182" ht="15.75" customHeight="1">
      <c r="A182" s="180"/>
      <c r="B182" s="197"/>
      <c r="C182" s="197"/>
      <c r="D182" s="197"/>
      <c r="E182" s="197"/>
      <c r="F182" s="197"/>
      <c r="G182" s="197"/>
      <c r="H182" s="169"/>
      <c r="I182" s="152"/>
      <c r="J182" s="50"/>
      <c r="K182" s="50"/>
      <c r="L182" s="50"/>
      <c r="M182" s="50"/>
      <c r="N182" s="152"/>
      <c r="O182" s="197"/>
      <c r="P182" s="197"/>
      <c r="Q182" s="197"/>
      <c r="R182" s="197"/>
      <c r="S182" s="197"/>
      <c r="T182" s="197"/>
      <c r="U182" s="197"/>
      <c r="V182" s="197"/>
      <c r="W182" s="197"/>
      <c r="X182" s="197"/>
      <c r="Y182" s="197"/>
      <c r="Z182" s="197"/>
    </row>
    <row r="183" ht="15.75" customHeight="1">
      <c r="A183" s="180"/>
      <c r="B183" s="197"/>
      <c r="C183" s="197"/>
      <c r="D183" s="197"/>
      <c r="E183" s="197"/>
      <c r="F183" s="197"/>
      <c r="G183" s="197"/>
      <c r="H183" s="169"/>
      <c r="I183" s="152"/>
      <c r="J183" s="50"/>
      <c r="K183" s="50"/>
      <c r="L183" s="50"/>
      <c r="M183" s="50"/>
      <c r="N183" s="152"/>
      <c r="O183" s="197"/>
      <c r="P183" s="197"/>
      <c r="Q183" s="197"/>
      <c r="R183" s="197"/>
      <c r="S183" s="197"/>
      <c r="T183" s="197"/>
      <c r="U183" s="197"/>
      <c r="V183" s="197"/>
      <c r="W183" s="197"/>
      <c r="X183" s="197"/>
      <c r="Y183" s="197"/>
      <c r="Z183" s="197"/>
    </row>
    <row r="184" ht="15.75" customHeight="1">
      <c r="A184" s="180"/>
      <c r="B184" s="197"/>
      <c r="C184" s="197"/>
      <c r="D184" s="197"/>
      <c r="E184" s="197"/>
      <c r="F184" s="197"/>
      <c r="G184" s="197"/>
      <c r="H184" s="169"/>
      <c r="I184" s="152"/>
      <c r="J184" s="50"/>
      <c r="K184" s="50"/>
      <c r="L184" s="50"/>
      <c r="M184" s="50"/>
      <c r="N184" s="152"/>
      <c r="O184" s="197"/>
      <c r="P184" s="197"/>
      <c r="Q184" s="197"/>
      <c r="R184" s="197"/>
      <c r="S184" s="197"/>
      <c r="T184" s="197"/>
      <c r="U184" s="197"/>
      <c r="V184" s="197"/>
      <c r="W184" s="197"/>
      <c r="X184" s="197"/>
      <c r="Y184" s="197"/>
      <c r="Z184" s="197"/>
    </row>
    <row r="185" ht="15.75" customHeight="1">
      <c r="A185" s="180"/>
      <c r="B185" s="197"/>
      <c r="C185" s="197"/>
      <c r="D185" s="197"/>
      <c r="E185" s="197"/>
      <c r="F185" s="197"/>
      <c r="G185" s="197"/>
      <c r="H185" s="169"/>
      <c r="I185" s="152"/>
      <c r="J185" s="50"/>
      <c r="K185" s="50"/>
      <c r="L185" s="50"/>
      <c r="M185" s="50"/>
      <c r="N185" s="152"/>
      <c r="O185" s="197"/>
      <c r="P185" s="197"/>
      <c r="Q185" s="197"/>
      <c r="R185" s="197"/>
      <c r="S185" s="197"/>
      <c r="T185" s="197"/>
      <c r="U185" s="197"/>
      <c r="V185" s="197"/>
      <c r="W185" s="197"/>
      <c r="X185" s="197"/>
      <c r="Y185" s="197"/>
      <c r="Z185" s="197"/>
    </row>
    <row r="186" ht="15.75" customHeight="1">
      <c r="A186" s="180"/>
      <c r="B186" s="197"/>
      <c r="C186" s="197"/>
      <c r="D186" s="197"/>
      <c r="E186" s="197"/>
      <c r="F186" s="197"/>
      <c r="G186" s="197"/>
      <c r="H186" s="169"/>
      <c r="I186" s="152"/>
      <c r="J186" s="50"/>
      <c r="K186" s="50"/>
      <c r="L186" s="50"/>
      <c r="M186" s="50"/>
      <c r="N186" s="152"/>
      <c r="O186" s="197"/>
      <c r="P186" s="197"/>
      <c r="Q186" s="197"/>
      <c r="R186" s="197"/>
      <c r="S186" s="197"/>
      <c r="T186" s="197"/>
      <c r="U186" s="197"/>
      <c r="V186" s="197"/>
      <c r="W186" s="197"/>
      <c r="X186" s="197"/>
      <c r="Y186" s="197"/>
      <c r="Z186" s="197"/>
    </row>
    <row r="187" ht="15.75" customHeight="1">
      <c r="A187" s="180"/>
      <c r="B187" s="197"/>
      <c r="C187" s="197"/>
      <c r="D187" s="197"/>
      <c r="E187" s="197"/>
      <c r="F187" s="197"/>
      <c r="G187" s="197"/>
      <c r="H187" s="169"/>
      <c r="I187" s="152"/>
      <c r="J187" s="50"/>
      <c r="K187" s="50"/>
      <c r="L187" s="50"/>
      <c r="M187" s="50"/>
      <c r="N187" s="152"/>
      <c r="O187" s="197"/>
      <c r="P187" s="197"/>
      <c r="Q187" s="197"/>
      <c r="R187" s="197"/>
      <c r="S187" s="197"/>
      <c r="T187" s="197"/>
      <c r="U187" s="197"/>
      <c r="V187" s="197"/>
      <c r="W187" s="197"/>
      <c r="X187" s="197"/>
      <c r="Y187" s="197"/>
      <c r="Z187" s="197"/>
    </row>
    <row r="188" ht="15.75" customHeight="1">
      <c r="A188" s="180"/>
      <c r="B188" s="197"/>
      <c r="C188" s="197"/>
      <c r="D188" s="197"/>
      <c r="E188" s="197"/>
      <c r="F188" s="197"/>
      <c r="G188" s="197"/>
      <c r="H188" s="197"/>
      <c r="I188" s="152"/>
      <c r="J188" s="50"/>
      <c r="K188" s="50"/>
      <c r="L188" s="50"/>
      <c r="M188" s="50"/>
      <c r="N188" s="152"/>
      <c r="O188" s="197"/>
      <c r="P188" s="197"/>
      <c r="Q188" s="197"/>
      <c r="R188" s="197"/>
      <c r="S188" s="197"/>
      <c r="T188" s="197"/>
      <c r="U188" s="197"/>
      <c r="V188" s="197"/>
      <c r="W188" s="197"/>
      <c r="X188" s="197"/>
      <c r="Y188" s="197"/>
      <c r="Z188" s="197"/>
    </row>
    <row r="189" ht="15.75" customHeight="1">
      <c r="A189" s="180"/>
      <c r="B189" s="197"/>
      <c r="C189" s="197"/>
      <c r="D189" s="197"/>
      <c r="E189" s="197"/>
      <c r="F189" s="197"/>
      <c r="G189" s="197"/>
      <c r="H189" s="197"/>
      <c r="I189" s="152"/>
      <c r="J189" s="50"/>
      <c r="K189" s="50"/>
      <c r="L189" s="50"/>
      <c r="M189" s="50"/>
      <c r="N189" s="152"/>
      <c r="O189" s="197"/>
      <c r="P189" s="197"/>
      <c r="Q189" s="197"/>
      <c r="R189" s="197"/>
      <c r="S189" s="197"/>
      <c r="T189" s="197"/>
      <c r="U189" s="197"/>
      <c r="V189" s="197"/>
      <c r="W189" s="197"/>
      <c r="X189" s="197"/>
      <c r="Y189" s="197"/>
      <c r="Z189" s="197"/>
    </row>
    <row r="190" ht="15.75" customHeight="1">
      <c r="A190" s="180"/>
      <c r="B190" s="197"/>
      <c r="C190" s="197"/>
      <c r="D190" s="197"/>
      <c r="E190" s="197"/>
      <c r="F190" s="197"/>
      <c r="G190" s="197"/>
      <c r="H190" s="169"/>
      <c r="I190" s="152"/>
      <c r="J190" s="50"/>
      <c r="K190" s="50"/>
      <c r="L190" s="50"/>
      <c r="M190" s="50"/>
      <c r="N190" s="152"/>
      <c r="O190" s="197"/>
      <c r="P190" s="197"/>
      <c r="Q190" s="197"/>
      <c r="R190" s="197"/>
      <c r="S190" s="197"/>
      <c r="T190" s="197"/>
      <c r="U190" s="197"/>
      <c r="V190" s="197"/>
      <c r="W190" s="197"/>
      <c r="X190" s="197"/>
      <c r="Y190" s="197"/>
      <c r="Z190" s="197"/>
    </row>
    <row r="191" ht="15.75" customHeight="1">
      <c r="A191" s="180"/>
      <c r="B191" s="197"/>
      <c r="C191" s="197"/>
      <c r="D191" s="197"/>
      <c r="E191" s="197"/>
      <c r="F191" s="197"/>
      <c r="G191" s="197"/>
      <c r="H191" s="197"/>
      <c r="I191" s="152"/>
      <c r="J191" s="50"/>
      <c r="K191" s="50"/>
      <c r="L191" s="50"/>
      <c r="M191" s="50"/>
      <c r="N191" s="152"/>
      <c r="O191" s="197"/>
      <c r="P191" s="197"/>
      <c r="Q191" s="197"/>
      <c r="R191" s="197"/>
      <c r="S191" s="197"/>
      <c r="T191" s="197"/>
      <c r="U191" s="197"/>
      <c r="V191" s="197"/>
      <c r="W191" s="197"/>
      <c r="X191" s="197"/>
      <c r="Y191" s="197"/>
      <c r="Z191" s="197"/>
    </row>
    <row r="192" ht="15.75" customHeight="1">
      <c r="A192" s="180"/>
      <c r="B192" s="197"/>
      <c r="C192" s="197"/>
      <c r="D192" s="197"/>
      <c r="E192" s="197"/>
      <c r="F192" s="197"/>
      <c r="G192" s="197"/>
      <c r="H192" s="197"/>
      <c r="I192" s="152"/>
      <c r="J192" s="50"/>
      <c r="K192" s="50"/>
      <c r="L192" s="50"/>
      <c r="M192" s="50"/>
      <c r="N192" s="152"/>
      <c r="O192" s="197"/>
      <c r="P192" s="197"/>
      <c r="Q192" s="197"/>
      <c r="R192" s="197"/>
      <c r="S192" s="197"/>
      <c r="T192" s="197"/>
      <c r="U192" s="197"/>
      <c r="V192" s="197"/>
      <c r="W192" s="197"/>
      <c r="X192" s="197"/>
      <c r="Y192" s="197"/>
      <c r="Z192" s="197"/>
    </row>
    <row r="193" ht="15.75" customHeight="1">
      <c r="A193" s="180"/>
      <c r="B193" s="197"/>
      <c r="C193" s="197"/>
      <c r="D193" s="197"/>
      <c r="E193" s="197"/>
      <c r="F193" s="197"/>
      <c r="G193" s="197"/>
      <c r="H193" s="197"/>
      <c r="I193" s="152"/>
      <c r="J193" s="50"/>
      <c r="K193" s="50"/>
      <c r="L193" s="50"/>
      <c r="M193" s="50"/>
      <c r="N193" s="152"/>
      <c r="O193" s="197"/>
      <c r="P193" s="197"/>
      <c r="Q193" s="197"/>
      <c r="R193" s="197"/>
      <c r="S193" s="197"/>
      <c r="T193" s="197"/>
      <c r="U193" s="197"/>
      <c r="V193" s="197"/>
      <c r="W193" s="197"/>
      <c r="X193" s="197"/>
      <c r="Y193" s="197"/>
      <c r="Z193" s="197"/>
    </row>
    <row r="194" ht="15.75" customHeight="1">
      <c r="A194" s="180"/>
      <c r="B194" s="197"/>
      <c r="C194" s="197"/>
      <c r="D194" s="197"/>
      <c r="E194" s="197"/>
      <c r="F194" s="197"/>
      <c r="G194" s="197"/>
      <c r="H194" s="169"/>
      <c r="I194" s="152"/>
      <c r="J194" s="50"/>
      <c r="K194" s="50"/>
      <c r="L194" s="50"/>
      <c r="M194" s="50"/>
      <c r="N194" s="152"/>
      <c r="O194" s="197"/>
      <c r="P194" s="197"/>
      <c r="Q194" s="197"/>
      <c r="R194" s="197"/>
      <c r="S194" s="197"/>
      <c r="T194" s="197"/>
      <c r="U194" s="197"/>
      <c r="V194" s="197"/>
      <c r="W194" s="197"/>
      <c r="X194" s="197"/>
      <c r="Y194" s="197"/>
      <c r="Z194" s="197"/>
    </row>
    <row r="195" ht="15.75" customHeight="1">
      <c r="A195" s="180"/>
      <c r="B195" s="197"/>
      <c r="C195" s="197"/>
      <c r="D195" s="197"/>
      <c r="E195" s="197"/>
      <c r="F195" s="197"/>
      <c r="G195" s="197"/>
      <c r="H195" s="197"/>
      <c r="I195" s="197"/>
      <c r="J195" s="50"/>
      <c r="K195" s="50"/>
      <c r="L195" s="50"/>
      <c r="M195" s="50"/>
      <c r="N195" s="152"/>
      <c r="O195" s="197"/>
      <c r="P195" s="197"/>
      <c r="Q195" s="197"/>
      <c r="R195" s="197"/>
      <c r="S195" s="197"/>
      <c r="T195" s="197"/>
      <c r="U195" s="197"/>
      <c r="V195" s="197"/>
      <c r="W195" s="197"/>
      <c r="X195" s="197"/>
      <c r="Y195" s="197"/>
      <c r="Z195" s="197"/>
    </row>
    <row r="196" ht="15.75" customHeight="1">
      <c r="A196" s="180"/>
      <c r="B196" s="197"/>
      <c r="C196" s="197"/>
      <c r="D196" s="197"/>
      <c r="E196" s="197"/>
      <c r="F196" s="197"/>
      <c r="G196" s="197"/>
      <c r="H196" s="197"/>
      <c r="I196" s="152"/>
      <c r="J196" s="50"/>
      <c r="K196" s="50"/>
      <c r="L196" s="50"/>
      <c r="M196" s="50"/>
      <c r="N196" s="152"/>
      <c r="O196" s="197"/>
      <c r="P196" s="197"/>
      <c r="Q196" s="197"/>
      <c r="R196" s="197"/>
      <c r="S196" s="197"/>
      <c r="T196" s="197"/>
      <c r="U196" s="197"/>
      <c r="V196" s="197"/>
      <c r="W196" s="197"/>
      <c r="X196" s="197"/>
      <c r="Y196" s="197"/>
      <c r="Z196" s="197"/>
    </row>
    <row r="197" ht="15.75" customHeight="1">
      <c r="A197" s="180"/>
      <c r="B197" s="197"/>
      <c r="C197" s="197"/>
      <c r="D197" s="197"/>
      <c r="E197" s="197"/>
      <c r="F197" s="197"/>
      <c r="G197" s="197"/>
      <c r="H197" s="197"/>
      <c r="I197" s="152"/>
      <c r="J197" s="50"/>
      <c r="K197" s="50"/>
      <c r="L197" s="50"/>
      <c r="M197" s="50"/>
      <c r="N197" s="152"/>
      <c r="O197" s="197"/>
      <c r="P197" s="197"/>
      <c r="Q197" s="197"/>
      <c r="R197" s="197"/>
      <c r="S197" s="197"/>
      <c r="T197" s="197"/>
      <c r="U197" s="197"/>
      <c r="V197" s="197"/>
      <c r="W197" s="197"/>
      <c r="X197" s="197"/>
      <c r="Y197" s="197"/>
      <c r="Z197" s="197"/>
    </row>
    <row r="198" ht="15.75" customHeight="1">
      <c r="A198" s="180"/>
      <c r="B198" s="197"/>
      <c r="C198" s="197"/>
      <c r="D198" s="197"/>
      <c r="E198" s="197"/>
      <c r="F198" s="197"/>
      <c r="G198" s="197"/>
      <c r="H198" s="169"/>
      <c r="I198" s="152"/>
      <c r="J198" s="50"/>
      <c r="K198" s="50"/>
      <c r="L198" s="50"/>
      <c r="M198" s="50"/>
      <c r="N198" s="152"/>
      <c r="O198" s="197"/>
      <c r="P198" s="197"/>
      <c r="Q198" s="197"/>
      <c r="R198" s="197"/>
      <c r="S198" s="197"/>
      <c r="T198" s="197"/>
      <c r="U198" s="197"/>
      <c r="V198" s="197"/>
      <c r="W198" s="197"/>
      <c r="X198" s="197"/>
      <c r="Y198" s="197"/>
      <c r="Z198" s="197"/>
    </row>
    <row r="199" ht="15.75" customHeight="1">
      <c r="A199" s="180"/>
      <c r="B199" s="197"/>
      <c r="C199" s="197"/>
      <c r="D199" s="197"/>
      <c r="E199" s="197"/>
      <c r="F199" s="197"/>
      <c r="G199" s="197"/>
      <c r="H199" s="169"/>
      <c r="I199" s="152"/>
      <c r="J199" s="50"/>
      <c r="K199" s="50"/>
      <c r="L199" s="50"/>
      <c r="M199" s="50"/>
      <c r="N199" s="152"/>
      <c r="O199" s="197"/>
      <c r="P199" s="197"/>
      <c r="Q199" s="197"/>
      <c r="R199" s="197"/>
      <c r="S199" s="197"/>
      <c r="T199" s="197"/>
      <c r="U199" s="197"/>
      <c r="V199" s="197"/>
      <c r="W199" s="197"/>
      <c r="X199" s="197"/>
      <c r="Y199" s="197"/>
      <c r="Z199" s="197"/>
    </row>
    <row r="200" ht="15.75" customHeight="1">
      <c r="A200" s="180"/>
      <c r="B200" s="197"/>
      <c r="C200" s="197"/>
      <c r="D200" s="197"/>
      <c r="E200" s="197"/>
      <c r="F200" s="197"/>
      <c r="G200" s="197"/>
      <c r="H200" s="169"/>
      <c r="I200" s="152"/>
      <c r="J200" s="50"/>
      <c r="K200" s="50"/>
      <c r="L200" s="50"/>
      <c r="M200" s="50"/>
      <c r="N200" s="152"/>
      <c r="O200" s="197"/>
      <c r="P200" s="197"/>
      <c r="Q200" s="197"/>
      <c r="R200" s="197"/>
      <c r="S200" s="197"/>
      <c r="T200" s="197"/>
      <c r="U200" s="197"/>
      <c r="V200" s="197"/>
      <c r="W200" s="197"/>
      <c r="X200" s="197"/>
      <c r="Y200" s="197"/>
      <c r="Z200" s="197"/>
    </row>
    <row r="201" ht="15.75" customHeight="1">
      <c r="A201" s="180"/>
      <c r="B201" s="197"/>
      <c r="C201" s="197"/>
      <c r="D201" s="197"/>
      <c r="E201" s="197"/>
      <c r="F201" s="197"/>
      <c r="G201" s="197"/>
      <c r="H201" s="169"/>
      <c r="I201" s="152"/>
      <c r="J201" s="50"/>
      <c r="K201" s="50"/>
      <c r="L201" s="50"/>
      <c r="M201" s="50"/>
      <c r="N201" s="152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</row>
    <row r="202" ht="15.75" customHeight="1">
      <c r="A202" s="180"/>
      <c r="B202" s="197"/>
      <c r="C202" s="197"/>
      <c r="D202" s="197"/>
      <c r="E202" s="197"/>
      <c r="F202" s="197"/>
      <c r="G202" s="197"/>
      <c r="H202" s="197"/>
      <c r="I202" s="197"/>
      <c r="J202" s="50"/>
      <c r="K202" s="50"/>
      <c r="L202" s="50"/>
      <c r="M202" s="50"/>
      <c r="N202" s="152"/>
      <c r="O202" s="197"/>
      <c r="P202" s="197"/>
      <c r="Q202" s="197"/>
      <c r="R202" s="197"/>
      <c r="S202" s="197"/>
      <c r="T202" s="197"/>
      <c r="U202" s="197"/>
      <c r="V202" s="197"/>
      <c r="W202" s="197"/>
      <c r="X202" s="197"/>
      <c r="Y202" s="197"/>
      <c r="Z202" s="197"/>
    </row>
    <row r="203" ht="15.75" customHeight="1">
      <c r="A203" s="180"/>
      <c r="B203" s="197"/>
      <c r="C203" s="197"/>
      <c r="D203" s="197"/>
      <c r="E203" s="197"/>
      <c r="F203" s="197"/>
      <c r="G203" s="197"/>
      <c r="H203" s="197"/>
      <c r="I203" s="152"/>
      <c r="J203" s="50"/>
      <c r="K203" s="50"/>
      <c r="L203" s="50"/>
      <c r="M203" s="50"/>
      <c r="N203" s="152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</row>
    <row r="204" ht="15.75" customHeight="1">
      <c r="A204" s="180"/>
      <c r="B204" s="197"/>
      <c r="C204" s="197"/>
      <c r="D204" s="197"/>
      <c r="E204" s="197"/>
      <c r="F204" s="197"/>
      <c r="G204" s="197"/>
      <c r="H204" s="197"/>
      <c r="I204" s="152"/>
      <c r="J204" s="50"/>
      <c r="K204" s="50"/>
      <c r="L204" s="50"/>
      <c r="M204" s="50"/>
      <c r="N204" s="152"/>
      <c r="O204" s="197"/>
      <c r="P204" s="197"/>
      <c r="Q204" s="197"/>
      <c r="R204" s="197"/>
      <c r="S204" s="197"/>
      <c r="T204" s="197"/>
      <c r="U204" s="197"/>
      <c r="V204" s="197"/>
      <c r="W204" s="197"/>
      <c r="X204" s="197"/>
      <c r="Y204" s="197"/>
      <c r="Z204" s="197"/>
    </row>
    <row r="205" ht="15.75" customHeight="1">
      <c r="A205" s="180"/>
      <c r="B205" s="197"/>
      <c r="C205" s="197"/>
      <c r="D205" s="197"/>
      <c r="E205" s="197"/>
      <c r="F205" s="197"/>
      <c r="G205" s="197"/>
      <c r="H205" s="197"/>
      <c r="I205" s="152"/>
      <c r="J205" s="50"/>
      <c r="K205" s="50"/>
      <c r="L205" s="50"/>
      <c r="M205" s="50"/>
      <c r="N205" s="152"/>
      <c r="O205" s="197"/>
      <c r="P205" s="197"/>
      <c r="Q205" s="197"/>
      <c r="R205" s="197"/>
      <c r="S205" s="197"/>
      <c r="T205" s="197"/>
      <c r="U205" s="197"/>
      <c r="V205" s="197"/>
      <c r="W205" s="197"/>
      <c r="X205" s="197"/>
      <c r="Y205" s="197"/>
      <c r="Z205" s="197"/>
    </row>
    <row r="206" ht="15.75" customHeight="1">
      <c r="A206" s="180"/>
      <c r="B206" s="197"/>
      <c r="C206" s="197"/>
      <c r="D206" s="197"/>
      <c r="E206" s="197"/>
      <c r="F206" s="197"/>
      <c r="G206" s="197"/>
      <c r="H206" s="169"/>
      <c r="I206" s="152"/>
      <c r="J206" s="50"/>
      <c r="K206" s="50"/>
      <c r="L206" s="50"/>
      <c r="M206" s="50"/>
      <c r="N206" s="152"/>
      <c r="O206" s="197"/>
      <c r="P206" s="197"/>
      <c r="Q206" s="197"/>
      <c r="R206" s="197"/>
      <c r="S206" s="197"/>
      <c r="T206" s="197"/>
      <c r="U206" s="197"/>
      <c r="V206" s="197"/>
      <c r="W206" s="197"/>
      <c r="X206" s="197"/>
      <c r="Y206" s="197"/>
      <c r="Z206" s="197"/>
    </row>
    <row r="207" ht="15.75" customHeight="1">
      <c r="A207" s="180"/>
      <c r="B207" s="197"/>
      <c r="C207" s="197"/>
      <c r="D207" s="197"/>
      <c r="E207" s="197"/>
      <c r="F207" s="197"/>
      <c r="G207" s="197"/>
      <c r="H207" s="169"/>
      <c r="I207" s="152"/>
      <c r="J207" s="50"/>
      <c r="K207" s="50"/>
      <c r="L207" s="50"/>
      <c r="M207" s="50"/>
      <c r="N207" s="152"/>
      <c r="O207" s="197"/>
      <c r="P207" s="197"/>
      <c r="Q207" s="197"/>
      <c r="R207" s="197"/>
      <c r="S207" s="197"/>
      <c r="T207" s="197"/>
      <c r="U207" s="197"/>
      <c r="V207" s="197"/>
      <c r="W207" s="197"/>
      <c r="X207" s="197"/>
      <c r="Y207" s="197"/>
      <c r="Z207" s="197"/>
    </row>
    <row r="208" ht="15.75" customHeight="1">
      <c r="A208" s="180"/>
      <c r="B208" s="197"/>
      <c r="C208" s="197"/>
      <c r="D208" s="197"/>
      <c r="E208" s="197"/>
      <c r="F208" s="197"/>
      <c r="G208" s="197"/>
      <c r="H208" s="197"/>
      <c r="I208" s="152"/>
      <c r="J208" s="50"/>
      <c r="K208" s="50"/>
      <c r="L208" s="50"/>
      <c r="M208" s="50"/>
      <c r="N208" s="152"/>
      <c r="O208" s="197"/>
      <c r="P208" s="197"/>
      <c r="Q208" s="197"/>
      <c r="R208" s="197"/>
      <c r="S208" s="197"/>
      <c r="T208" s="197"/>
      <c r="U208" s="197"/>
      <c r="V208" s="197"/>
      <c r="W208" s="197"/>
      <c r="X208" s="197"/>
      <c r="Y208" s="197"/>
      <c r="Z208" s="197"/>
    </row>
    <row r="209" ht="15.75" customHeight="1">
      <c r="A209" s="180"/>
      <c r="B209" s="197"/>
      <c r="C209" s="197"/>
      <c r="D209" s="197"/>
      <c r="E209" s="197"/>
      <c r="F209" s="197"/>
      <c r="G209" s="197"/>
      <c r="H209" s="197"/>
      <c r="I209" s="152"/>
      <c r="J209" s="50"/>
      <c r="K209" s="50"/>
      <c r="L209" s="50"/>
      <c r="M209" s="50"/>
      <c r="N209" s="152"/>
      <c r="O209" s="197"/>
      <c r="P209" s="197"/>
      <c r="Q209" s="197"/>
      <c r="R209" s="197"/>
      <c r="S209" s="197"/>
      <c r="T209" s="197"/>
      <c r="U209" s="197"/>
      <c r="V209" s="197"/>
      <c r="W209" s="197"/>
      <c r="X209" s="197"/>
      <c r="Y209" s="197"/>
      <c r="Z209" s="197"/>
    </row>
    <row r="210" ht="15.75" customHeight="1">
      <c r="A210" s="180"/>
      <c r="B210" s="197"/>
      <c r="C210" s="197"/>
      <c r="D210" s="197"/>
      <c r="E210" s="197"/>
      <c r="F210" s="197"/>
      <c r="G210" s="197"/>
      <c r="H210" s="169"/>
      <c r="I210" s="152"/>
      <c r="J210" s="50"/>
      <c r="K210" s="50"/>
      <c r="L210" s="50"/>
      <c r="M210" s="50"/>
      <c r="N210" s="152"/>
      <c r="O210" s="197"/>
      <c r="P210" s="197"/>
      <c r="Q210" s="197"/>
      <c r="R210" s="197"/>
      <c r="S210" s="197"/>
      <c r="T210" s="197"/>
      <c r="U210" s="197"/>
      <c r="V210" s="197"/>
      <c r="W210" s="197"/>
      <c r="X210" s="197"/>
      <c r="Y210" s="197"/>
      <c r="Z210" s="197"/>
    </row>
    <row r="211" ht="15.75" customHeight="1">
      <c r="A211" s="180"/>
      <c r="B211" s="197"/>
      <c r="C211" s="197"/>
      <c r="D211" s="197"/>
      <c r="E211" s="197"/>
      <c r="F211" s="197"/>
      <c r="G211" s="197"/>
      <c r="H211" s="169"/>
      <c r="I211" s="152"/>
      <c r="J211" s="50"/>
      <c r="K211" s="50"/>
      <c r="L211" s="50"/>
      <c r="M211" s="50"/>
      <c r="N211" s="152"/>
      <c r="O211" s="197"/>
      <c r="P211" s="197"/>
      <c r="Q211" s="197"/>
      <c r="R211" s="197"/>
      <c r="S211" s="197"/>
      <c r="T211" s="197"/>
      <c r="U211" s="197"/>
      <c r="V211" s="197"/>
      <c r="W211" s="197"/>
      <c r="X211" s="197"/>
      <c r="Y211" s="197"/>
      <c r="Z211" s="197"/>
    </row>
    <row r="212" ht="15.75" customHeight="1">
      <c r="A212" s="180"/>
      <c r="B212" s="197"/>
      <c r="C212" s="197"/>
      <c r="D212" s="197"/>
      <c r="E212" s="197"/>
      <c r="F212" s="197"/>
      <c r="G212" s="197"/>
      <c r="H212" s="169"/>
      <c r="I212" s="152"/>
      <c r="J212" s="50"/>
      <c r="K212" s="50"/>
      <c r="L212" s="50"/>
      <c r="M212" s="50"/>
      <c r="N212" s="152"/>
      <c r="O212" s="197"/>
      <c r="P212" s="197"/>
      <c r="Q212" s="197"/>
      <c r="R212" s="197"/>
      <c r="S212" s="197"/>
      <c r="T212" s="197"/>
      <c r="U212" s="197"/>
      <c r="V212" s="197"/>
      <c r="W212" s="197"/>
      <c r="X212" s="197"/>
      <c r="Y212" s="197"/>
      <c r="Z212" s="197"/>
    </row>
    <row r="213" ht="15.75" customHeight="1">
      <c r="A213" s="180"/>
      <c r="B213" s="197"/>
      <c r="C213" s="197"/>
      <c r="D213" s="197"/>
      <c r="E213" s="197"/>
      <c r="F213" s="197"/>
      <c r="G213" s="197"/>
      <c r="H213" s="169"/>
      <c r="I213" s="152"/>
      <c r="J213" s="50"/>
      <c r="K213" s="50"/>
      <c r="L213" s="50"/>
      <c r="M213" s="50"/>
      <c r="N213" s="152"/>
      <c r="O213" s="197"/>
      <c r="P213" s="197"/>
      <c r="Q213" s="197"/>
      <c r="R213" s="197"/>
      <c r="S213" s="197"/>
      <c r="T213" s="197"/>
      <c r="U213" s="197"/>
      <c r="V213" s="197"/>
      <c r="W213" s="197"/>
      <c r="X213" s="197"/>
      <c r="Y213" s="197"/>
      <c r="Z213" s="197"/>
    </row>
    <row r="214" ht="15.75" customHeight="1">
      <c r="A214" s="180"/>
      <c r="B214" s="197"/>
      <c r="C214" s="197"/>
      <c r="D214" s="197"/>
      <c r="E214" s="197"/>
      <c r="F214" s="197"/>
      <c r="G214" s="197"/>
      <c r="H214" s="169"/>
      <c r="I214" s="152"/>
      <c r="J214" s="50"/>
      <c r="K214" s="50"/>
      <c r="L214" s="50"/>
      <c r="M214" s="50"/>
      <c r="N214" s="152"/>
      <c r="O214" s="197"/>
      <c r="P214" s="197"/>
      <c r="Q214" s="197"/>
      <c r="R214" s="197"/>
      <c r="S214" s="197"/>
      <c r="T214" s="197"/>
      <c r="U214" s="197"/>
      <c r="V214" s="197"/>
      <c r="W214" s="197"/>
      <c r="X214" s="197"/>
      <c r="Y214" s="197"/>
      <c r="Z214" s="197"/>
    </row>
    <row r="215" ht="15.75" customHeight="1">
      <c r="A215" s="180"/>
      <c r="B215" s="197"/>
      <c r="C215" s="197"/>
      <c r="D215" s="197"/>
      <c r="E215" s="197"/>
      <c r="F215" s="197"/>
      <c r="G215" s="197"/>
      <c r="H215" s="169"/>
      <c r="I215" s="152"/>
      <c r="J215" s="50"/>
      <c r="K215" s="50"/>
      <c r="L215" s="50"/>
      <c r="M215" s="50"/>
      <c r="N215" s="152"/>
      <c r="O215" s="197"/>
      <c r="P215" s="197"/>
      <c r="Q215" s="197"/>
      <c r="R215" s="197"/>
      <c r="S215" s="197"/>
      <c r="T215" s="197"/>
      <c r="U215" s="197"/>
      <c r="V215" s="197"/>
      <c r="W215" s="197"/>
      <c r="X215" s="197"/>
      <c r="Y215" s="197"/>
      <c r="Z215" s="197"/>
    </row>
    <row r="216" ht="15.75" customHeight="1">
      <c r="A216" s="180"/>
      <c r="B216" s="197"/>
      <c r="C216" s="197"/>
      <c r="D216" s="197"/>
      <c r="E216" s="197"/>
      <c r="F216" s="197"/>
      <c r="G216" s="197"/>
      <c r="H216" s="169"/>
      <c r="I216" s="152"/>
      <c r="J216" s="50"/>
      <c r="K216" s="50"/>
      <c r="L216" s="50"/>
      <c r="M216" s="50"/>
      <c r="N216" s="152"/>
      <c r="O216" s="197"/>
      <c r="P216" s="197"/>
      <c r="Q216" s="197"/>
      <c r="R216" s="197"/>
      <c r="S216" s="197"/>
      <c r="T216" s="197"/>
      <c r="U216" s="197"/>
      <c r="V216" s="197"/>
      <c r="W216" s="197"/>
      <c r="X216" s="197"/>
      <c r="Y216" s="197"/>
      <c r="Z216" s="197"/>
    </row>
    <row r="217" ht="15.75" customHeight="1">
      <c r="A217" s="180"/>
      <c r="B217" s="197"/>
      <c r="C217" s="197"/>
      <c r="D217" s="197"/>
      <c r="E217" s="197"/>
      <c r="F217" s="197"/>
      <c r="G217" s="197"/>
      <c r="H217" s="169"/>
      <c r="I217" s="152"/>
      <c r="J217" s="50"/>
      <c r="K217" s="50"/>
      <c r="L217" s="50"/>
      <c r="M217" s="50"/>
      <c r="N217" s="152"/>
      <c r="O217" s="197"/>
      <c r="P217" s="197"/>
      <c r="Q217" s="197"/>
      <c r="R217" s="197"/>
      <c r="S217" s="197"/>
      <c r="T217" s="197"/>
      <c r="U217" s="197"/>
      <c r="V217" s="197"/>
      <c r="W217" s="197"/>
      <c r="X217" s="197"/>
      <c r="Y217" s="197"/>
      <c r="Z217" s="197"/>
    </row>
    <row r="218" ht="15.75" customHeight="1">
      <c r="A218" s="180"/>
      <c r="B218" s="197"/>
      <c r="C218" s="197"/>
      <c r="D218" s="197"/>
      <c r="E218" s="197"/>
      <c r="F218" s="197"/>
      <c r="G218" s="197"/>
      <c r="H218" s="197"/>
      <c r="I218" s="152"/>
      <c r="J218" s="50"/>
      <c r="K218" s="50"/>
      <c r="L218" s="50"/>
      <c r="M218" s="50"/>
      <c r="N218" s="152"/>
      <c r="O218" s="197"/>
      <c r="P218" s="197"/>
      <c r="Q218" s="197"/>
      <c r="R218" s="197"/>
      <c r="S218" s="197"/>
      <c r="T218" s="197"/>
      <c r="U218" s="197"/>
      <c r="V218" s="197"/>
      <c r="W218" s="197"/>
      <c r="X218" s="197"/>
      <c r="Y218" s="197"/>
      <c r="Z218" s="197"/>
    </row>
    <row r="219" ht="15.75" customHeight="1">
      <c r="A219" s="180"/>
      <c r="B219" s="197"/>
      <c r="C219" s="197"/>
      <c r="D219" s="197"/>
      <c r="E219" s="197"/>
      <c r="F219" s="197"/>
      <c r="G219" s="197"/>
      <c r="H219" s="169"/>
      <c r="I219" s="152"/>
      <c r="J219" s="50"/>
      <c r="K219" s="50"/>
      <c r="L219" s="50"/>
      <c r="M219" s="50"/>
      <c r="N219" s="152"/>
      <c r="O219" s="197"/>
      <c r="P219" s="197"/>
      <c r="Q219" s="197"/>
      <c r="R219" s="197"/>
      <c r="S219" s="197"/>
      <c r="T219" s="197"/>
      <c r="U219" s="197"/>
      <c r="V219" s="197"/>
      <c r="W219" s="197"/>
      <c r="X219" s="197"/>
      <c r="Y219" s="197"/>
      <c r="Z219" s="197"/>
    </row>
    <row r="220" ht="15.75" customHeight="1">
      <c r="A220" s="180"/>
      <c r="B220" s="197"/>
      <c r="C220" s="197"/>
      <c r="D220" s="197"/>
      <c r="E220" s="197"/>
      <c r="F220" s="197"/>
      <c r="G220" s="197"/>
      <c r="H220" s="169"/>
      <c r="I220" s="152"/>
      <c r="J220" s="50"/>
      <c r="K220" s="50"/>
      <c r="L220" s="50"/>
      <c r="M220" s="50"/>
      <c r="N220" s="152"/>
      <c r="O220" s="197"/>
      <c r="P220" s="197"/>
      <c r="Q220" s="197"/>
      <c r="R220" s="197"/>
      <c r="S220" s="197"/>
      <c r="T220" s="197"/>
      <c r="U220" s="197"/>
      <c r="V220" s="197"/>
      <c r="W220" s="197"/>
      <c r="X220" s="197"/>
      <c r="Y220" s="197"/>
      <c r="Z220" s="197"/>
    </row>
    <row r="221" ht="15.75" customHeight="1">
      <c r="A221" s="180"/>
      <c r="B221" s="197"/>
      <c r="C221" s="197"/>
      <c r="D221" s="197"/>
      <c r="E221" s="197"/>
      <c r="F221" s="197"/>
      <c r="G221" s="197"/>
      <c r="H221" s="169"/>
      <c r="I221" s="152"/>
      <c r="J221" s="50"/>
      <c r="K221" s="50"/>
      <c r="L221" s="50"/>
      <c r="M221" s="50"/>
      <c r="N221" s="152"/>
      <c r="O221" s="197"/>
      <c r="P221" s="197"/>
      <c r="Q221" s="197"/>
      <c r="R221" s="197"/>
      <c r="S221" s="197"/>
      <c r="T221" s="197"/>
      <c r="U221" s="197"/>
      <c r="V221" s="197"/>
      <c r="W221" s="197"/>
      <c r="X221" s="197"/>
      <c r="Y221" s="197"/>
      <c r="Z221" s="197"/>
    </row>
    <row r="222" ht="15.75" customHeight="1">
      <c r="A222" s="180"/>
      <c r="B222" s="197"/>
      <c r="C222" s="197"/>
      <c r="D222" s="197"/>
      <c r="E222" s="197"/>
      <c r="F222" s="197"/>
      <c r="G222" s="197"/>
      <c r="H222" s="169"/>
      <c r="I222" s="152"/>
      <c r="J222" s="50"/>
      <c r="K222" s="50"/>
      <c r="L222" s="50"/>
      <c r="M222" s="50"/>
      <c r="N222" s="152"/>
      <c r="O222" s="197"/>
      <c r="P222" s="197"/>
      <c r="Q222" s="197"/>
      <c r="R222" s="197"/>
      <c r="S222" s="197"/>
      <c r="T222" s="197"/>
      <c r="U222" s="197"/>
      <c r="V222" s="197"/>
      <c r="W222" s="197"/>
      <c r="X222" s="197"/>
      <c r="Y222" s="197"/>
      <c r="Z222" s="197"/>
    </row>
    <row r="223" ht="15.75" customHeight="1">
      <c r="A223" s="180"/>
      <c r="B223" s="197"/>
      <c r="C223" s="197"/>
      <c r="D223" s="197"/>
      <c r="E223" s="197"/>
      <c r="F223" s="197"/>
      <c r="G223" s="197"/>
      <c r="H223" s="197"/>
      <c r="I223" s="152"/>
      <c r="J223" s="50"/>
      <c r="K223" s="50"/>
      <c r="L223" s="50"/>
      <c r="M223" s="50"/>
      <c r="N223" s="152"/>
      <c r="O223" s="197"/>
      <c r="P223" s="197"/>
      <c r="Q223" s="197"/>
      <c r="R223" s="197"/>
      <c r="S223" s="197"/>
      <c r="T223" s="197"/>
      <c r="U223" s="197"/>
      <c r="V223" s="197"/>
      <c r="W223" s="197"/>
      <c r="X223" s="197"/>
      <c r="Y223" s="197"/>
      <c r="Z223" s="197"/>
    </row>
    <row r="224" ht="15.75" customHeight="1">
      <c r="A224" s="180"/>
      <c r="B224" s="197"/>
      <c r="C224" s="197"/>
      <c r="D224" s="197"/>
      <c r="E224" s="197"/>
      <c r="F224" s="197"/>
      <c r="G224" s="197"/>
      <c r="H224" s="169"/>
      <c r="I224" s="152"/>
      <c r="J224" s="50"/>
      <c r="K224" s="50"/>
      <c r="L224" s="50"/>
      <c r="M224" s="50"/>
      <c r="N224" s="152"/>
      <c r="O224" s="197"/>
      <c r="P224" s="197"/>
      <c r="Q224" s="197"/>
      <c r="R224" s="197"/>
      <c r="S224" s="197"/>
      <c r="T224" s="197"/>
      <c r="U224" s="197"/>
      <c r="V224" s="197"/>
      <c r="W224" s="197"/>
      <c r="X224" s="197"/>
      <c r="Y224" s="197"/>
      <c r="Z224" s="197"/>
    </row>
    <row r="225" ht="15.75" customHeight="1">
      <c r="A225" s="180"/>
      <c r="B225" s="197"/>
      <c r="C225" s="197"/>
      <c r="D225" s="197"/>
      <c r="E225" s="197"/>
      <c r="F225" s="197"/>
      <c r="G225" s="197"/>
      <c r="H225" s="169"/>
      <c r="I225" s="152"/>
      <c r="J225" s="50"/>
      <c r="K225" s="50"/>
      <c r="L225" s="50"/>
      <c r="M225" s="50"/>
      <c r="N225" s="152"/>
      <c r="O225" s="197"/>
      <c r="P225" s="197"/>
      <c r="Q225" s="197"/>
      <c r="R225" s="197"/>
      <c r="S225" s="197"/>
      <c r="T225" s="197"/>
      <c r="U225" s="197"/>
      <c r="V225" s="197"/>
      <c r="W225" s="197"/>
      <c r="X225" s="197"/>
      <c r="Y225" s="197"/>
      <c r="Z225" s="197"/>
    </row>
    <row r="226" ht="15.75" customHeight="1">
      <c r="A226" s="180"/>
      <c r="B226" s="197"/>
      <c r="C226" s="197"/>
      <c r="D226" s="197"/>
      <c r="E226" s="197"/>
      <c r="F226" s="197"/>
      <c r="G226" s="197"/>
      <c r="H226" s="197"/>
      <c r="I226" s="152"/>
      <c r="J226" s="50"/>
      <c r="K226" s="50"/>
      <c r="L226" s="50"/>
      <c r="M226" s="50"/>
      <c r="N226" s="152"/>
      <c r="O226" s="197"/>
      <c r="P226" s="197"/>
      <c r="Q226" s="197"/>
      <c r="R226" s="197"/>
      <c r="S226" s="197"/>
      <c r="T226" s="197"/>
      <c r="U226" s="197"/>
      <c r="V226" s="197"/>
      <c r="W226" s="197"/>
      <c r="X226" s="197"/>
      <c r="Y226" s="197"/>
      <c r="Z226" s="197"/>
    </row>
    <row r="227" ht="15.75" customHeight="1">
      <c r="A227" s="180"/>
      <c r="B227" s="197"/>
      <c r="C227" s="197"/>
      <c r="D227" s="197"/>
      <c r="E227" s="197"/>
      <c r="F227" s="197"/>
      <c r="G227" s="197"/>
      <c r="H227" s="169"/>
      <c r="I227" s="152"/>
      <c r="J227" s="50"/>
      <c r="K227" s="50"/>
      <c r="L227" s="50"/>
      <c r="M227" s="50"/>
      <c r="N227" s="152"/>
      <c r="O227" s="197"/>
      <c r="P227" s="197"/>
      <c r="Q227" s="197"/>
      <c r="R227" s="197"/>
      <c r="S227" s="197"/>
      <c r="T227" s="197"/>
      <c r="U227" s="197"/>
      <c r="V227" s="197"/>
      <c r="W227" s="197"/>
      <c r="X227" s="197"/>
      <c r="Y227" s="197"/>
      <c r="Z227" s="197"/>
    </row>
    <row r="228" ht="15.75" customHeight="1">
      <c r="A228" s="180"/>
      <c r="B228" s="197"/>
      <c r="C228" s="197"/>
      <c r="D228" s="197"/>
      <c r="E228" s="197"/>
      <c r="F228" s="197"/>
      <c r="G228" s="197"/>
      <c r="H228" s="197"/>
      <c r="I228" s="152"/>
      <c r="J228" s="50"/>
      <c r="K228" s="50"/>
      <c r="L228" s="50"/>
      <c r="M228" s="50"/>
      <c r="N228" s="152"/>
      <c r="O228" s="197"/>
      <c r="P228" s="197"/>
      <c r="Q228" s="197"/>
      <c r="R228" s="197"/>
      <c r="S228" s="197"/>
      <c r="T228" s="197"/>
      <c r="U228" s="197"/>
      <c r="V228" s="197"/>
      <c r="W228" s="197"/>
      <c r="X228" s="197"/>
      <c r="Y228" s="197"/>
      <c r="Z228" s="197"/>
    </row>
    <row r="229" ht="15.75" customHeight="1">
      <c r="A229" s="180"/>
      <c r="B229" s="197"/>
      <c r="C229" s="197"/>
      <c r="D229" s="197"/>
      <c r="E229" s="197"/>
      <c r="F229" s="197"/>
      <c r="G229" s="197"/>
      <c r="H229" s="197"/>
      <c r="I229" s="152"/>
      <c r="J229" s="50"/>
      <c r="K229" s="50"/>
      <c r="L229" s="50"/>
      <c r="M229" s="50"/>
      <c r="N229" s="152"/>
      <c r="O229" s="197"/>
      <c r="P229" s="197"/>
      <c r="Q229" s="197"/>
      <c r="R229" s="197"/>
      <c r="S229" s="197"/>
      <c r="T229" s="197"/>
      <c r="U229" s="197"/>
      <c r="V229" s="197"/>
      <c r="W229" s="197"/>
      <c r="X229" s="197"/>
      <c r="Y229" s="197"/>
      <c r="Z229" s="197"/>
    </row>
    <row r="230" ht="15.75" customHeight="1">
      <c r="A230" s="180"/>
      <c r="B230" s="197"/>
      <c r="C230" s="197"/>
      <c r="D230" s="197"/>
      <c r="E230" s="197"/>
      <c r="F230" s="197"/>
      <c r="G230" s="197"/>
      <c r="H230" s="197"/>
      <c r="I230" s="152"/>
      <c r="J230" s="50"/>
      <c r="K230" s="50"/>
      <c r="L230" s="50"/>
      <c r="M230" s="50"/>
      <c r="N230" s="152"/>
      <c r="O230" s="197"/>
      <c r="P230" s="197"/>
      <c r="Q230" s="197"/>
      <c r="R230" s="197"/>
      <c r="S230" s="197"/>
      <c r="T230" s="197"/>
      <c r="U230" s="197"/>
      <c r="V230" s="197"/>
      <c r="W230" s="197"/>
      <c r="X230" s="197"/>
      <c r="Y230" s="197"/>
      <c r="Z230" s="197"/>
    </row>
    <row r="231" ht="15.75" customHeight="1">
      <c r="A231" s="180"/>
      <c r="B231" s="197"/>
      <c r="C231" s="197"/>
      <c r="D231" s="197"/>
      <c r="E231" s="197"/>
      <c r="F231" s="197"/>
      <c r="G231" s="197"/>
      <c r="H231" s="197"/>
      <c r="I231" s="152"/>
      <c r="J231" s="50"/>
      <c r="K231" s="50"/>
      <c r="L231" s="50"/>
      <c r="M231" s="50"/>
      <c r="N231" s="152"/>
      <c r="O231" s="197"/>
      <c r="P231" s="197"/>
      <c r="Q231" s="197"/>
      <c r="R231" s="197"/>
      <c r="S231" s="197"/>
      <c r="T231" s="197"/>
      <c r="U231" s="197"/>
      <c r="V231" s="197"/>
      <c r="W231" s="197"/>
      <c r="X231" s="197"/>
      <c r="Y231" s="197"/>
      <c r="Z231" s="197"/>
    </row>
    <row r="232" ht="15.75" customHeight="1">
      <c r="A232" s="180"/>
      <c r="B232" s="197"/>
      <c r="C232" s="197"/>
      <c r="D232" s="197"/>
      <c r="E232" s="197"/>
      <c r="F232" s="197"/>
      <c r="G232" s="197"/>
      <c r="H232" s="197"/>
      <c r="I232" s="152"/>
      <c r="J232" s="50"/>
      <c r="K232" s="50"/>
      <c r="L232" s="50"/>
      <c r="M232" s="50"/>
      <c r="N232" s="152"/>
      <c r="O232" s="197"/>
      <c r="P232" s="197"/>
      <c r="Q232" s="197"/>
      <c r="R232" s="197"/>
      <c r="S232" s="197"/>
      <c r="T232" s="197"/>
      <c r="U232" s="197"/>
      <c r="V232" s="197"/>
      <c r="W232" s="197"/>
      <c r="X232" s="197"/>
      <c r="Y232" s="197"/>
      <c r="Z232" s="197"/>
    </row>
    <row r="233" ht="15.75" customHeight="1">
      <c r="A233" s="180"/>
      <c r="B233" s="197"/>
      <c r="C233" s="197"/>
      <c r="D233" s="197"/>
      <c r="E233" s="197"/>
      <c r="F233" s="197"/>
      <c r="G233" s="197"/>
      <c r="H233" s="197"/>
      <c r="I233" s="152"/>
      <c r="J233" s="50"/>
      <c r="K233" s="50"/>
      <c r="L233" s="50"/>
      <c r="M233" s="50"/>
      <c r="N233" s="152"/>
      <c r="O233" s="197"/>
      <c r="P233" s="197"/>
      <c r="Q233" s="197"/>
      <c r="R233" s="197"/>
      <c r="S233" s="197"/>
      <c r="T233" s="197"/>
      <c r="U233" s="197"/>
      <c r="V233" s="197"/>
      <c r="W233" s="197"/>
      <c r="X233" s="197"/>
      <c r="Y233" s="197"/>
      <c r="Z233" s="197"/>
    </row>
    <row r="234" ht="15.75" customHeight="1">
      <c r="A234" s="180"/>
      <c r="B234" s="197"/>
      <c r="C234" s="197"/>
      <c r="D234" s="197"/>
      <c r="E234" s="197"/>
      <c r="F234" s="197"/>
      <c r="G234" s="197"/>
      <c r="H234" s="197"/>
      <c r="I234" s="152"/>
      <c r="J234" s="50"/>
      <c r="K234" s="50"/>
      <c r="L234" s="50"/>
      <c r="M234" s="50"/>
      <c r="N234" s="152"/>
      <c r="O234" s="197"/>
      <c r="P234" s="197"/>
      <c r="Q234" s="197"/>
      <c r="R234" s="197"/>
      <c r="S234" s="197"/>
      <c r="T234" s="197"/>
      <c r="U234" s="197"/>
      <c r="V234" s="197"/>
      <c r="W234" s="197"/>
      <c r="X234" s="197"/>
      <c r="Y234" s="197"/>
      <c r="Z234" s="197"/>
    </row>
    <row r="235" ht="15.75" customHeight="1">
      <c r="A235" s="180"/>
      <c r="B235" s="197"/>
      <c r="C235" s="197"/>
      <c r="D235" s="197"/>
      <c r="E235" s="197"/>
      <c r="F235" s="197"/>
      <c r="G235" s="197"/>
      <c r="H235" s="197"/>
      <c r="I235" s="152"/>
      <c r="J235" s="50"/>
      <c r="K235" s="50"/>
      <c r="L235" s="50"/>
      <c r="M235" s="50"/>
      <c r="N235" s="152"/>
      <c r="O235" s="197"/>
      <c r="P235" s="197"/>
      <c r="Q235" s="197"/>
      <c r="R235" s="197"/>
      <c r="S235" s="197"/>
      <c r="T235" s="197"/>
      <c r="U235" s="197"/>
      <c r="V235" s="197"/>
      <c r="W235" s="197"/>
      <c r="X235" s="197"/>
      <c r="Y235" s="197"/>
      <c r="Z235" s="197"/>
    </row>
    <row r="236" ht="15.75" customHeight="1">
      <c r="A236" s="180"/>
      <c r="B236" s="197"/>
      <c r="C236" s="197"/>
      <c r="D236" s="197"/>
      <c r="E236" s="197"/>
      <c r="F236" s="197"/>
      <c r="G236" s="197"/>
      <c r="H236" s="197"/>
      <c r="I236" s="152"/>
      <c r="J236" s="50"/>
      <c r="K236" s="50"/>
      <c r="L236" s="50"/>
      <c r="M236" s="50"/>
      <c r="N236" s="152"/>
      <c r="O236" s="197"/>
      <c r="P236" s="197"/>
      <c r="Q236" s="197"/>
      <c r="R236" s="197"/>
      <c r="S236" s="197"/>
      <c r="T236" s="197"/>
      <c r="U236" s="197"/>
      <c r="V236" s="197"/>
      <c r="W236" s="197"/>
      <c r="X236" s="197"/>
      <c r="Y236" s="197"/>
      <c r="Z236" s="197"/>
    </row>
    <row r="237" ht="15.75" customHeight="1">
      <c r="A237" s="180"/>
      <c r="B237" s="197"/>
      <c r="C237" s="197"/>
      <c r="D237" s="197"/>
      <c r="E237" s="197"/>
      <c r="F237" s="197"/>
      <c r="G237" s="197"/>
      <c r="H237" s="197"/>
      <c r="I237" s="152"/>
      <c r="J237" s="50"/>
      <c r="K237" s="50"/>
      <c r="L237" s="50"/>
      <c r="M237" s="50"/>
      <c r="N237" s="152"/>
      <c r="O237" s="197"/>
      <c r="P237" s="197"/>
      <c r="Q237" s="197"/>
      <c r="R237" s="197"/>
      <c r="S237" s="197"/>
      <c r="T237" s="197"/>
      <c r="U237" s="197"/>
      <c r="V237" s="197"/>
      <c r="W237" s="197"/>
      <c r="X237" s="197"/>
      <c r="Y237" s="197"/>
      <c r="Z237" s="197"/>
    </row>
    <row r="238" ht="15.75" customHeight="1">
      <c r="A238" s="180"/>
      <c r="B238" s="197"/>
      <c r="C238" s="197"/>
      <c r="D238" s="197"/>
      <c r="E238" s="197"/>
      <c r="F238" s="197"/>
      <c r="G238" s="197"/>
      <c r="H238" s="197"/>
      <c r="I238" s="152"/>
      <c r="J238" s="50"/>
      <c r="K238" s="50"/>
      <c r="L238" s="50"/>
      <c r="M238" s="50"/>
      <c r="N238" s="152"/>
      <c r="O238" s="197"/>
      <c r="P238" s="197"/>
      <c r="Q238" s="197"/>
      <c r="R238" s="197"/>
      <c r="S238" s="197"/>
      <c r="T238" s="197"/>
      <c r="U238" s="197"/>
      <c r="V238" s="197"/>
      <c r="W238" s="197"/>
      <c r="X238" s="197"/>
      <c r="Y238" s="197"/>
      <c r="Z238" s="197"/>
    </row>
    <row r="239" ht="15.75" customHeight="1">
      <c r="A239" s="180"/>
      <c r="B239" s="197"/>
      <c r="C239" s="197"/>
      <c r="D239" s="197"/>
      <c r="E239" s="197"/>
      <c r="F239" s="197"/>
      <c r="G239" s="197"/>
      <c r="H239" s="197"/>
      <c r="I239" s="152"/>
      <c r="J239" s="50"/>
      <c r="K239" s="50"/>
      <c r="L239" s="50"/>
      <c r="M239" s="50"/>
      <c r="N239" s="152"/>
      <c r="O239" s="197"/>
      <c r="P239" s="197"/>
      <c r="Q239" s="197"/>
      <c r="R239" s="197"/>
      <c r="S239" s="197"/>
      <c r="T239" s="197"/>
      <c r="U239" s="197"/>
      <c r="V239" s="197"/>
      <c r="W239" s="197"/>
      <c r="X239" s="197"/>
      <c r="Y239" s="197"/>
      <c r="Z239" s="197"/>
    </row>
    <row r="240" ht="15.75" customHeight="1">
      <c r="A240" s="180"/>
      <c r="B240" s="197"/>
      <c r="C240" s="197"/>
      <c r="D240" s="197"/>
      <c r="E240" s="197"/>
      <c r="F240" s="197"/>
      <c r="G240" s="197"/>
      <c r="H240" s="197"/>
      <c r="I240" s="152"/>
      <c r="J240" s="50"/>
      <c r="K240" s="50"/>
      <c r="L240" s="50"/>
      <c r="M240" s="50"/>
      <c r="N240" s="152"/>
      <c r="O240" s="197"/>
      <c r="P240" s="197"/>
      <c r="Q240" s="197"/>
      <c r="R240" s="197"/>
      <c r="S240" s="197"/>
      <c r="T240" s="197"/>
      <c r="U240" s="197"/>
      <c r="V240" s="197"/>
      <c r="W240" s="197"/>
      <c r="X240" s="197"/>
      <c r="Y240" s="197"/>
      <c r="Z240" s="197"/>
    </row>
    <row r="241" ht="15.75" customHeight="1">
      <c r="A241" s="180"/>
      <c r="B241" s="197"/>
      <c r="C241" s="197"/>
      <c r="D241" s="197"/>
      <c r="E241" s="197"/>
      <c r="F241" s="197"/>
      <c r="G241" s="197"/>
      <c r="H241" s="197"/>
      <c r="I241" s="152"/>
      <c r="J241" s="50"/>
      <c r="K241" s="50"/>
      <c r="L241" s="50"/>
      <c r="M241" s="50"/>
      <c r="N241" s="152"/>
      <c r="O241" s="197"/>
      <c r="P241" s="197"/>
      <c r="Q241" s="197"/>
      <c r="R241" s="197"/>
      <c r="S241" s="197"/>
      <c r="T241" s="197"/>
      <c r="U241" s="197"/>
      <c r="V241" s="197"/>
      <c r="W241" s="197"/>
      <c r="X241" s="197"/>
      <c r="Y241" s="197"/>
      <c r="Z241" s="197"/>
    </row>
    <row r="242" ht="15.75" customHeight="1">
      <c r="A242" s="180"/>
      <c r="B242" s="197"/>
      <c r="C242" s="197"/>
      <c r="D242" s="197"/>
      <c r="E242" s="197"/>
      <c r="F242" s="197"/>
      <c r="G242" s="197"/>
      <c r="H242" s="197"/>
      <c r="I242" s="152"/>
      <c r="J242" s="50"/>
      <c r="K242" s="50"/>
      <c r="L242" s="50"/>
      <c r="M242" s="50"/>
      <c r="N242" s="152"/>
      <c r="O242" s="197"/>
      <c r="P242" s="197"/>
      <c r="Q242" s="197"/>
      <c r="R242" s="197"/>
      <c r="S242" s="197"/>
      <c r="T242" s="197"/>
      <c r="U242" s="197"/>
      <c r="V242" s="197"/>
      <c r="W242" s="197"/>
      <c r="X242" s="197"/>
      <c r="Y242" s="197"/>
      <c r="Z242" s="197"/>
    </row>
    <row r="243" ht="15.75" customHeight="1">
      <c r="A243" s="180"/>
      <c r="B243" s="197"/>
      <c r="C243" s="197"/>
      <c r="D243" s="197"/>
      <c r="E243" s="197"/>
      <c r="F243" s="197"/>
      <c r="G243" s="197"/>
      <c r="H243" s="169"/>
      <c r="I243" s="152"/>
      <c r="J243" s="50"/>
      <c r="K243" s="50"/>
      <c r="L243" s="50"/>
      <c r="M243" s="50"/>
      <c r="N243" s="152"/>
      <c r="O243" s="197"/>
      <c r="P243" s="197"/>
      <c r="Q243" s="197"/>
      <c r="R243" s="197"/>
      <c r="S243" s="197"/>
      <c r="T243" s="197"/>
      <c r="U243" s="197"/>
      <c r="V243" s="197"/>
      <c r="W243" s="197"/>
      <c r="X243" s="197"/>
      <c r="Y243" s="197"/>
      <c r="Z243" s="197"/>
    </row>
    <row r="244" ht="15.75" customHeight="1">
      <c r="A244" s="180"/>
      <c r="B244" s="197"/>
      <c r="C244" s="197"/>
      <c r="D244" s="197"/>
      <c r="E244" s="197"/>
      <c r="F244" s="197"/>
      <c r="G244" s="197"/>
      <c r="H244" s="169"/>
      <c r="I244" s="152"/>
      <c r="J244" s="50"/>
      <c r="K244" s="50"/>
      <c r="L244" s="50"/>
      <c r="M244" s="50"/>
      <c r="N244" s="152"/>
      <c r="O244" s="197"/>
      <c r="P244" s="197"/>
      <c r="Q244" s="197"/>
      <c r="R244" s="197"/>
      <c r="S244" s="197"/>
      <c r="T244" s="197"/>
      <c r="U244" s="197"/>
      <c r="V244" s="197"/>
      <c r="W244" s="197"/>
      <c r="X244" s="197"/>
      <c r="Y244" s="197"/>
      <c r="Z244" s="197"/>
    </row>
    <row r="245" ht="15.75" customHeight="1">
      <c r="A245" s="180"/>
      <c r="B245" s="197"/>
      <c r="C245" s="197"/>
      <c r="D245" s="197"/>
      <c r="E245" s="197"/>
      <c r="F245" s="197"/>
      <c r="G245" s="197"/>
      <c r="H245" s="197"/>
      <c r="I245" s="152"/>
      <c r="J245" s="50"/>
      <c r="K245" s="50"/>
      <c r="L245" s="50"/>
      <c r="M245" s="50"/>
      <c r="N245" s="152"/>
      <c r="O245" s="197"/>
      <c r="P245" s="197"/>
      <c r="Q245" s="197"/>
      <c r="R245" s="197"/>
      <c r="S245" s="197"/>
      <c r="T245" s="197"/>
      <c r="U245" s="197"/>
      <c r="V245" s="197"/>
      <c r="W245" s="197"/>
      <c r="X245" s="197"/>
      <c r="Y245" s="197"/>
      <c r="Z245" s="197"/>
    </row>
    <row r="246" ht="15.75" customHeight="1">
      <c r="A246" s="180"/>
      <c r="B246" s="197"/>
      <c r="C246" s="197"/>
      <c r="D246" s="197"/>
      <c r="E246" s="197"/>
      <c r="F246" s="197"/>
      <c r="G246" s="197"/>
      <c r="H246" s="197"/>
      <c r="I246" s="152"/>
      <c r="J246" s="50"/>
      <c r="K246" s="50"/>
      <c r="L246" s="50"/>
      <c r="M246" s="50"/>
      <c r="N246" s="152"/>
      <c r="O246" s="197"/>
      <c r="P246" s="197"/>
      <c r="Q246" s="197"/>
      <c r="R246" s="197"/>
      <c r="S246" s="197"/>
      <c r="T246" s="197"/>
      <c r="U246" s="197"/>
      <c r="V246" s="197"/>
      <c r="W246" s="197"/>
      <c r="X246" s="197"/>
      <c r="Y246" s="197"/>
      <c r="Z246" s="197"/>
    </row>
    <row r="247" ht="15.75" customHeight="1">
      <c r="A247" s="180"/>
      <c r="B247" s="197"/>
      <c r="C247" s="197"/>
      <c r="D247" s="197"/>
      <c r="E247" s="197"/>
      <c r="F247" s="197"/>
      <c r="G247" s="197"/>
      <c r="H247" s="197"/>
      <c r="I247" s="152"/>
      <c r="J247" s="50"/>
      <c r="K247" s="50"/>
      <c r="L247" s="50"/>
      <c r="M247" s="50"/>
      <c r="N247" s="152"/>
      <c r="O247" s="197"/>
      <c r="P247" s="197"/>
      <c r="Q247" s="197"/>
      <c r="R247" s="197"/>
      <c r="S247" s="197"/>
      <c r="T247" s="197"/>
      <c r="U247" s="197"/>
      <c r="V247" s="197"/>
      <c r="W247" s="197"/>
      <c r="X247" s="197"/>
      <c r="Y247" s="197"/>
      <c r="Z247" s="197"/>
    </row>
    <row r="248" ht="15.75" customHeight="1">
      <c r="A248" s="180"/>
      <c r="B248" s="197"/>
      <c r="C248" s="197"/>
      <c r="D248" s="197"/>
      <c r="E248" s="197"/>
      <c r="F248" s="197"/>
      <c r="G248" s="197"/>
      <c r="H248" s="197"/>
      <c r="I248" s="152"/>
      <c r="J248" s="50"/>
      <c r="K248" s="50"/>
      <c r="L248" s="50"/>
      <c r="M248" s="50"/>
      <c r="N248" s="152"/>
      <c r="O248" s="197"/>
      <c r="P248" s="197"/>
      <c r="Q248" s="197"/>
      <c r="R248" s="197"/>
      <c r="S248" s="197"/>
      <c r="T248" s="197"/>
      <c r="U248" s="197"/>
      <c r="V248" s="197"/>
      <c r="W248" s="197"/>
      <c r="X248" s="197"/>
      <c r="Y248" s="197"/>
      <c r="Z248" s="197"/>
    </row>
    <row r="249" ht="15.75" customHeight="1">
      <c r="A249" s="180"/>
      <c r="B249" s="197"/>
      <c r="C249" s="197"/>
      <c r="D249" s="197"/>
      <c r="E249" s="197"/>
      <c r="F249" s="197"/>
      <c r="G249" s="197"/>
      <c r="H249" s="197"/>
      <c r="I249" s="152"/>
      <c r="J249" s="50"/>
      <c r="K249" s="50"/>
      <c r="L249" s="50"/>
      <c r="M249" s="50"/>
      <c r="N249" s="152"/>
      <c r="O249" s="197"/>
      <c r="P249" s="197"/>
      <c r="Q249" s="197"/>
      <c r="R249" s="197"/>
      <c r="S249" s="197"/>
      <c r="T249" s="197"/>
      <c r="U249" s="197"/>
      <c r="V249" s="197"/>
      <c r="W249" s="197"/>
      <c r="X249" s="197"/>
      <c r="Y249" s="197"/>
      <c r="Z249" s="197"/>
    </row>
    <row r="250" ht="15.75" customHeight="1">
      <c r="A250" s="180"/>
      <c r="B250" s="197"/>
      <c r="C250" s="197"/>
      <c r="D250" s="197"/>
      <c r="E250" s="197"/>
      <c r="F250" s="197"/>
      <c r="G250" s="197"/>
      <c r="H250" s="197"/>
      <c r="I250" s="152"/>
      <c r="J250" s="50"/>
      <c r="K250" s="50"/>
      <c r="L250" s="50"/>
      <c r="M250" s="50"/>
      <c r="N250" s="152"/>
      <c r="O250" s="197"/>
      <c r="P250" s="197"/>
      <c r="Q250" s="197"/>
      <c r="R250" s="197"/>
      <c r="S250" s="197"/>
      <c r="T250" s="197"/>
      <c r="U250" s="197"/>
      <c r="V250" s="197"/>
      <c r="W250" s="197"/>
      <c r="X250" s="197"/>
      <c r="Y250" s="197"/>
      <c r="Z250" s="197"/>
    </row>
    <row r="251" ht="15.75" customHeight="1">
      <c r="A251" s="180"/>
      <c r="B251" s="197"/>
      <c r="C251" s="197"/>
      <c r="D251" s="197"/>
      <c r="E251" s="197"/>
      <c r="F251" s="197"/>
      <c r="G251" s="197"/>
      <c r="H251" s="197"/>
      <c r="I251" s="152"/>
      <c r="J251" s="50"/>
      <c r="K251" s="50"/>
      <c r="L251" s="50"/>
      <c r="M251" s="50"/>
      <c r="N251" s="152"/>
      <c r="O251" s="197"/>
      <c r="P251" s="197"/>
      <c r="Q251" s="197"/>
      <c r="R251" s="197"/>
      <c r="S251" s="197"/>
      <c r="T251" s="197"/>
      <c r="U251" s="197"/>
      <c r="V251" s="197"/>
      <c r="W251" s="197"/>
      <c r="X251" s="197"/>
      <c r="Y251" s="197"/>
      <c r="Z251" s="197"/>
    </row>
    <row r="252" ht="15.75" customHeight="1">
      <c r="A252" s="180"/>
      <c r="B252" s="197"/>
      <c r="C252" s="197"/>
      <c r="D252" s="197"/>
      <c r="E252" s="197"/>
      <c r="F252" s="197"/>
      <c r="G252" s="197"/>
      <c r="H252" s="197"/>
      <c r="I252" s="152"/>
      <c r="J252" s="50"/>
      <c r="K252" s="50"/>
      <c r="L252" s="50"/>
      <c r="M252" s="50"/>
      <c r="N252" s="152"/>
      <c r="O252" s="197"/>
      <c r="P252" s="197"/>
      <c r="Q252" s="197"/>
      <c r="R252" s="197"/>
      <c r="S252" s="197"/>
      <c r="T252" s="197"/>
      <c r="U252" s="197"/>
      <c r="V252" s="197"/>
      <c r="W252" s="197"/>
      <c r="X252" s="197"/>
      <c r="Y252" s="197"/>
      <c r="Z252" s="197"/>
    </row>
    <row r="253" ht="15.75" customHeight="1">
      <c r="A253" s="180"/>
      <c r="B253" s="197"/>
      <c r="C253" s="197"/>
      <c r="D253" s="197"/>
      <c r="E253" s="197"/>
      <c r="F253" s="197"/>
      <c r="G253" s="197"/>
      <c r="H253" s="197"/>
      <c r="I253" s="152"/>
      <c r="J253" s="50"/>
      <c r="K253" s="50"/>
      <c r="L253" s="50"/>
      <c r="M253" s="50"/>
      <c r="N253" s="152"/>
      <c r="O253" s="197"/>
      <c r="P253" s="197"/>
      <c r="Q253" s="197"/>
      <c r="R253" s="197"/>
      <c r="S253" s="197"/>
      <c r="T253" s="197"/>
      <c r="U253" s="197"/>
      <c r="V253" s="197"/>
      <c r="W253" s="197"/>
      <c r="X253" s="197"/>
      <c r="Y253" s="197"/>
      <c r="Z253" s="197"/>
    </row>
    <row r="254" ht="15.75" customHeight="1">
      <c r="A254" s="180"/>
      <c r="B254" s="197"/>
      <c r="C254" s="197"/>
      <c r="D254" s="197"/>
      <c r="E254" s="197"/>
      <c r="F254" s="197"/>
      <c r="G254" s="197"/>
      <c r="H254" s="197"/>
      <c r="I254" s="152"/>
      <c r="J254" s="50"/>
      <c r="K254" s="50"/>
      <c r="L254" s="50"/>
      <c r="M254" s="50"/>
      <c r="N254" s="152"/>
      <c r="O254" s="197"/>
      <c r="P254" s="197"/>
      <c r="Q254" s="197"/>
      <c r="R254" s="197"/>
      <c r="S254" s="197"/>
      <c r="T254" s="197"/>
      <c r="U254" s="197"/>
      <c r="V254" s="197"/>
      <c r="W254" s="197"/>
      <c r="X254" s="197"/>
      <c r="Y254" s="197"/>
      <c r="Z254" s="197"/>
    </row>
    <row r="255" ht="15.75" customHeight="1">
      <c r="A255" s="180"/>
      <c r="B255" s="197"/>
      <c r="C255" s="197"/>
      <c r="D255" s="197"/>
      <c r="E255" s="197"/>
      <c r="F255" s="197"/>
      <c r="G255" s="197"/>
      <c r="H255" s="197"/>
      <c r="I255" s="152"/>
      <c r="J255" s="50"/>
      <c r="K255" s="50"/>
      <c r="L255" s="50"/>
      <c r="M255" s="50"/>
      <c r="N255" s="152"/>
      <c r="O255" s="197"/>
      <c r="P255" s="197"/>
      <c r="Q255" s="197"/>
      <c r="R255" s="197"/>
      <c r="S255" s="197"/>
      <c r="T255" s="197"/>
      <c r="U255" s="197"/>
      <c r="V255" s="197"/>
      <c r="W255" s="197"/>
      <c r="X255" s="197"/>
      <c r="Y255" s="197"/>
      <c r="Z255" s="197"/>
    </row>
    <row r="256" ht="15.75" customHeight="1">
      <c r="A256" s="180"/>
      <c r="B256" s="197"/>
      <c r="C256" s="197"/>
      <c r="D256" s="197"/>
      <c r="E256" s="197"/>
      <c r="F256" s="197"/>
      <c r="G256" s="197"/>
      <c r="H256" s="197"/>
      <c r="I256" s="152"/>
      <c r="J256" s="50"/>
      <c r="K256" s="50"/>
      <c r="L256" s="50"/>
      <c r="M256" s="50"/>
      <c r="N256" s="152"/>
      <c r="O256" s="197"/>
      <c r="P256" s="197"/>
      <c r="Q256" s="197"/>
      <c r="R256" s="197"/>
      <c r="S256" s="197"/>
      <c r="T256" s="197"/>
      <c r="U256" s="197"/>
      <c r="V256" s="197"/>
      <c r="W256" s="197"/>
      <c r="X256" s="197"/>
      <c r="Y256" s="197"/>
      <c r="Z256" s="197"/>
    </row>
    <row r="257" ht="15.75" customHeight="1">
      <c r="A257" s="180"/>
      <c r="B257" s="197"/>
      <c r="C257" s="197"/>
      <c r="D257" s="197"/>
      <c r="E257" s="197"/>
      <c r="F257" s="197"/>
      <c r="G257" s="197"/>
      <c r="H257" s="197"/>
      <c r="I257" s="152"/>
      <c r="J257" s="50"/>
      <c r="K257" s="50"/>
      <c r="L257" s="50"/>
      <c r="M257" s="50"/>
      <c r="N257" s="152"/>
      <c r="O257" s="197"/>
      <c r="P257" s="197"/>
      <c r="Q257" s="197"/>
      <c r="R257" s="197"/>
      <c r="S257" s="197"/>
      <c r="T257" s="197"/>
      <c r="U257" s="197"/>
      <c r="V257" s="197"/>
      <c r="W257" s="197"/>
      <c r="X257" s="197"/>
      <c r="Y257" s="197"/>
      <c r="Z257" s="197"/>
    </row>
    <row r="258" ht="15.75" customHeight="1">
      <c r="A258" s="180"/>
      <c r="B258" s="197"/>
      <c r="C258" s="197"/>
      <c r="D258" s="197"/>
      <c r="E258" s="197"/>
      <c r="F258" s="197"/>
      <c r="G258" s="197"/>
      <c r="H258" s="197"/>
      <c r="I258" s="152"/>
      <c r="J258" s="50"/>
      <c r="K258" s="50"/>
      <c r="L258" s="50"/>
      <c r="M258" s="50"/>
      <c r="N258" s="152"/>
      <c r="O258" s="197"/>
      <c r="P258" s="197"/>
      <c r="Q258" s="197"/>
      <c r="R258" s="197"/>
      <c r="S258" s="197"/>
      <c r="T258" s="197"/>
      <c r="U258" s="197"/>
      <c r="V258" s="197"/>
      <c r="W258" s="197"/>
      <c r="X258" s="197"/>
      <c r="Y258" s="197"/>
      <c r="Z258" s="197"/>
    </row>
    <row r="259" ht="15.75" customHeight="1">
      <c r="A259" s="180"/>
      <c r="B259" s="197"/>
      <c r="C259" s="197"/>
      <c r="D259" s="197"/>
      <c r="E259" s="197"/>
      <c r="F259" s="197"/>
      <c r="G259" s="197"/>
      <c r="H259" s="197"/>
      <c r="I259" s="152"/>
      <c r="J259" s="50"/>
      <c r="K259" s="50"/>
      <c r="L259" s="50"/>
      <c r="M259" s="50"/>
      <c r="N259" s="152"/>
      <c r="O259" s="197"/>
      <c r="P259" s="197"/>
      <c r="Q259" s="197"/>
      <c r="R259" s="197"/>
      <c r="S259" s="197"/>
      <c r="T259" s="197"/>
      <c r="U259" s="197"/>
      <c r="V259" s="197"/>
      <c r="W259" s="197"/>
      <c r="X259" s="197"/>
      <c r="Y259" s="197"/>
      <c r="Z259" s="197"/>
    </row>
    <row r="260" ht="15.75" customHeight="1">
      <c r="A260" s="180"/>
      <c r="B260" s="197"/>
      <c r="C260" s="197"/>
      <c r="D260" s="197"/>
      <c r="E260" s="197"/>
      <c r="F260" s="197"/>
      <c r="G260" s="197"/>
      <c r="H260" s="197"/>
      <c r="I260" s="152"/>
      <c r="J260" s="50"/>
      <c r="K260" s="50"/>
      <c r="L260" s="50"/>
      <c r="M260" s="50"/>
      <c r="N260" s="152"/>
      <c r="O260" s="197"/>
      <c r="P260" s="197"/>
      <c r="Q260" s="197"/>
      <c r="R260" s="197"/>
      <c r="S260" s="197"/>
      <c r="T260" s="197"/>
      <c r="U260" s="197"/>
      <c r="V260" s="197"/>
      <c r="W260" s="197"/>
      <c r="X260" s="197"/>
      <c r="Y260" s="197"/>
      <c r="Z260" s="197"/>
    </row>
    <row r="261" ht="15.75" customHeight="1">
      <c r="A261" s="180"/>
      <c r="B261" s="197"/>
      <c r="C261" s="197"/>
      <c r="D261" s="197"/>
      <c r="E261" s="197"/>
      <c r="F261" s="197"/>
      <c r="G261" s="197"/>
      <c r="H261" s="169"/>
      <c r="I261" s="152"/>
      <c r="J261" s="50"/>
      <c r="K261" s="50"/>
      <c r="L261" s="50"/>
      <c r="M261" s="50"/>
      <c r="N261" s="152"/>
      <c r="O261" s="197"/>
      <c r="P261" s="197"/>
      <c r="Q261" s="197"/>
      <c r="R261" s="197"/>
      <c r="S261" s="197"/>
      <c r="T261" s="197"/>
      <c r="U261" s="197"/>
      <c r="V261" s="197"/>
      <c r="W261" s="197"/>
      <c r="X261" s="197"/>
      <c r="Y261" s="197"/>
      <c r="Z261" s="197"/>
    </row>
    <row r="262" ht="15.75" customHeight="1">
      <c r="A262" s="180"/>
      <c r="B262" s="197"/>
      <c r="C262" s="197"/>
      <c r="D262" s="197"/>
      <c r="E262" s="197"/>
      <c r="F262" s="197"/>
      <c r="G262" s="197"/>
      <c r="H262" s="197"/>
      <c r="I262" s="152"/>
      <c r="J262" s="50"/>
      <c r="K262" s="50"/>
      <c r="L262" s="50"/>
      <c r="M262" s="50"/>
      <c r="N262" s="152"/>
      <c r="O262" s="197"/>
      <c r="P262" s="197"/>
      <c r="Q262" s="197"/>
      <c r="R262" s="197"/>
      <c r="S262" s="197"/>
      <c r="T262" s="197"/>
      <c r="U262" s="197"/>
      <c r="V262" s="197"/>
      <c r="W262" s="197"/>
      <c r="X262" s="197"/>
      <c r="Y262" s="197"/>
      <c r="Z262" s="197"/>
    </row>
    <row r="263" ht="15.75" customHeight="1">
      <c r="A263" s="180"/>
      <c r="B263" s="197"/>
      <c r="C263" s="197"/>
      <c r="D263" s="197"/>
      <c r="E263" s="197"/>
      <c r="F263" s="197"/>
      <c r="G263" s="197"/>
      <c r="H263" s="197"/>
      <c r="I263" s="152"/>
      <c r="J263" s="50"/>
      <c r="K263" s="50"/>
      <c r="L263" s="50"/>
      <c r="M263" s="50"/>
      <c r="N263" s="152"/>
      <c r="O263" s="197"/>
      <c r="P263" s="197"/>
      <c r="Q263" s="197"/>
      <c r="R263" s="197"/>
      <c r="S263" s="197"/>
      <c r="T263" s="197"/>
      <c r="U263" s="197"/>
      <c r="V263" s="197"/>
      <c r="W263" s="197"/>
      <c r="X263" s="197"/>
      <c r="Y263" s="197"/>
      <c r="Z263" s="197"/>
    </row>
    <row r="264" ht="15.75" customHeight="1">
      <c r="A264" s="180"/>
      <c r="B264" s="197"/>
      <c r="C264" s="197"/>
      <c r="D264" s="197"/>
      <c r="E264" s="197"/>
      <c r="F264" s="197"/>
      <c r="G264" s="197"/>
      <c r="H264" s="197"/>
      <c r="I264" s="152"/>
      <c r="J264" s="50"/>
      <c r="K264" s="50"/>
      <c r="L264" s="50"/>
      <c r="M264" s="50"/>
      <c r="N264" s="152"/>
      <c r="O264" s="197"/>
      <c r="P264" s="197"/>
      <c r="Q264" s="197"/>
      <c r="R264" s="197"/>
      <c r="S264" s="197"/>
      <c r="T264" s="197"/>
      <c r="U264" s="197"/>
      <c r="V264" s="197"/>
      <c r="W264" s="197"/>
      <c r="X264" s="197"/>
      <c r="Y264" s="197"/>
      <c r="Z264" s="197"/>
    </row>
    <row r="265" ht="15.75" customHeight="1">
      <c r="A265" s="180"/>
      <c r="B265" s="197"/>
      <c r="C265" s="197"/>
      <c r="D265" s="197"/>
      <c r="E265" s="197"/>
      <c r="F265" s="197"/>
      <c r="G265" s="197"/>
      <c r="H265" s="197"/>
      <c r="I265" s="152"/>
      <c r="J265" s="50"/>
      <c r="K265" s="50"/>
      <c r="L265" s="50"/>
      <c r="M265" s="50"/>
      <c r="N265" s="152"/>
      <c r="O265" s="197"/>
      <c r="P265" s="197"/>
      <c r="Q265" s="197"/>
      <c r="R265" s="197"/>
      <c r="S265" s="197"/>
      <c r="T265" s="197"/>
      <c r="U265" s="197"/>
      <c r="V265" s="197"/>
      <c r="W265" s="197"/>
      <c r="X265" s="197"/>
      <c r="Y265" s="197"/>
      <c r="Z265" s="197"/>
    </row>
    <row r="266" ht="15.75" customHeight="1">
      <c r="A266" s="180"/>
      <c r="B266" s="197"/>
      <c r="C266" s="197"/>
      <c r="D266" s="197"/>
      <c r="E266" s="197"/>
      <c r="F266" s="197"/>
      <c r="G266" s="197"/>
      <c r="H266" s="169"/>
      <c r="I266" s="152"/>
      <c r="J266" s="50"/>
      <c r="K266" s="50"/>
      <c r="L266" s="50"/>
      <c r="M266" s="50"/>
      <c r="N266" s="152"/>
      <c r="O266" s="197"/>
      <c r="P266" s="197"/>
      <c r="Q266" s="197"/>
      <c r="R266" s="197"/>
      <c r="S266" s="197"/>
      <c r="T266" s="197"/>
      <c r="U266" s="197"/>
      <c r="V266" s="197"/>
      <c r="W266" s="197"/>
      <c r="X266" s="197"/>
      <c r="Y266" s="197"/>
      <c r="Z266" s="197"/>
    </row>
    <row r="267" ht="15.75" customHeight="1">
      <c r="A267" s="180"/>
      <c r="B267" s="197"/>
      <c r="C267" s="197"/>
      <c r="D267" s="197"/>
      <c r="E267" s="197"/>
      <c r="F267" s="197"/>
      <c r="G267" s="197"/>
      <c r="H267" s="169"/>
      <c r="I267" s="152"/>
      <c r="J267" s="50"/>
      <c r="K267" s="50"/>
      <c r="L267" s="50"/>
      <c r="M267" s="50"/>
      <c r="N267" s="152"/>
      <c r="O267" s="197"/>
      <c r="P267" s="197"/>
      <c r="Q267" s="197"/>
      <c r="R267" s="197"/>
      <c r="S267" s="197"/>
      <c r="T267" s="197"/>
      <c r="U267" s="197"/>
      <c r="V267" s="197"/>
      <c r="W267" s="197"/>
      <c r="X267" s="197"/>
      <c r="Y267" s="197"/>
      <c r="Z267" s="197"/>
    </row>
    <row r="268" ht="15.75" customHeight="1">
      <c r="A268" s="180"/>
      <c r="B268" s="197"/>
      <c r="C268" s="197"/>
      <c r="D268" s="197"/>
      <c r="E268" s="197"/>
      <c r="F268" s="197"/>
      <c r="G268" s="197"/>
      <c r="H268" s="169"/>
      <c r="I268" s="152"/>
      <c r="J268" s="50"/>
      <c r="K268" s="50"/>
      <c r="L268" s="50"/>
      <c r="M268" s="50"/>
      <c r="N268" s="152"/>
      <c r="O268" s="197"/>
      <c r="P268" s="197"/>
      <c r="Q268" s="197"/>
      <c r="R268" s="197"/>
      <c r="S268" s="197"/>
      <c r="T268" s="197"/>
      <c r="U268" s="197"/>
      <c r="V268" s="197"/>
      <c r="W268" s="197"/>
      <c r="X268" s="197"/>
      <c r="Y268" s="197"/>
      <c r="Z268" s="197"/>
    </row>
    <row r="269" ht="15.75" customHeight="1">
      <c r="A269" s="180"/>
      <c r="B269" s="197"/>
      <c r="C269" s="197"/>
      <c r="D269" s="197"/>
      <c r="E269" s="197"/>
      <c r="F269" s="197"/>
      <c r="G269" s="197"/>
      <c r="H269" s="197"/>
      <c r="I269" s="152"/>
      <c r="J269" s="50"/>
      <c r="K269" s="50"/>
      <c r="L269" s="50"/>
      <c r="M269" s="50"/>
      <c r="N269" s="152"/>
      <c r="O269" s="197"/>
      <c r="P269" s="197"/>
      <c r="Q269" s="197"/>
      <c r="R269" s="197"/>
      <c r="S269" s="197"/>
      <c r="T269" s="197"/>
      <c r="U269" s="197"/>
      <c r="V269" s="197"/>
      <c r="W269" s="197"/>
      <c r="X269" s="197"/>
      <c r="Y269" s="197"/>
      <c r="Z269" s="197"/>
    </row>
    <row r="270" ht="15.75" customHeight="1">
      <c r="A270" s="180"/>
      <c r="B270" s="197"/>
      <c r="C270" s="197"/>
      <c r="D270" s="197"/>
      <c r="E270" s="197"/>
      <c r="F270" s="197"/>
      <c r="G270" s="197"/>
      <c r="H270" s="197"/>
      <c r="I270" s="197"/>
      <c r="J270" s="50"/>
      <c r="K270" s="50"/>
      <c r="L270" s="50"/>
      <c r="M270" s="50"/>
      <c r="N270" s="152"/>
      <c r="O270" s="197"/>
      <c r="P270" s="197"/>
      <c r="Q270" s="197"/>
      <c r="R270" s="197"/>
      <c r="S270" s="197"/>
      <c r="T270" s="197"/>
      <c r="U270" s="197"/>
      <c r="V270" s="197"/>
      <c r="W270" s="197"/>
      <c r="X270" s="197"/>
      <c r="Y270" s="197"/>
      <c r="Z270" s="197"/>
    </row>
    <row r="271" ht="15.75" customHeight="1">
      <c r="A271" s="180"/>
      <c r="B271" s="197"/>
      <c r="C271" s="197"/>
      <c r="D271" s="197"/>
      <c r="E271" s="197"/>
      <c r="F271" s="197"/>
      <c r="G271" s="197"/>
      <c r="H271" s="169"/>
      <c r="I271" s="152"/>
      <c r="J271" s="50"/>
      <c r="K271" s="50"/>
      <c r="L271" s="50"/>
      <c r="M271" s="50"/>
      <c r="N271" s="152"/>
      <c r="O271" s="197"/>
      <c r="P271" s="197"/>
      <c r="Q271" s="197"/>
      <c r="R271" s="197"/>
      <c r="S271" s="197"/>
      <c r="T271" s="197"/>
      <c r="U271" s="197"/>
      <c r="V271" s="197"/>
      <c r="W271" s="197"/>
      <c r="X271" s="197"/>
      <c r="Y271" s="197"/>
      <c r="Z271" s="197"/>
    </row>
    <row r="272" ht="15.75" customHeight="1">
      <c r="A272" s="180"/>
      <c r="B272" s="197"/>
      <c r="C272" s="197"/>
      <c r="D272" s="197"/>
      <c r="E272" s="197"/>
      <c r="F272" s="197"/>
      <c r="G272" s="197"/>
      <c r="H272" s="169"/>
      <c r="I272" s="152"/>
      <c r="J272" s="50"/>
      <c r="K272" s="50"/>
      <c r="L272" s="50"/>
      <c r="M272" s="50"/>
      <c r="N272" s="152"/>
      <c r="O272" s="197"/>
      <c r="P272" s="197"/>
      <c r="Q272" s="197"/>
      <c r="R272" s="197"/>
      <c r="S272" s="197"/>
      <c r="T272" s="197"/>
      <c r="U272" s="197"/>
      <c r="V272" s="197"/>
      <c r="W272" s="197"/>
      <c r="X272" s="197"/>
      <c r="Y272" s="197"/>
      <c r="Z272" s="197"/>
    </row>
    <row r="273" ht="15.75" customHeight="1">
      <c r="A273" s="180"/>
      <c r="B273" s="197"/>
      <c r="C273" s="197"/>
      <c r="D273" s="197"/>
      <c r="E273" s="197"/>
      <c r="F273" s="197"/>
      <c r="G273" s="197"/>
      <c r="H273" s="169"/>
      <c r="I273" s="152"/>
      <c r="J273" s="50"/>
      <c r="K273" s="50"/>
      <c r="L273" s="50"/>
      <c r="M273" s="50"/>
      <c r="N273" s="152"/>
      <c r="O273" s="197"/>
      <c r="P273" s="197"/>
      <c r="Q273" s="197"/>
      <c r="R273" s="197"/>
      <c r="S273" s="197"/>
      <c r="T273" s="197"/>
      <c r="U273" s="197"/>
      <c r="V273" s="197"/>
      <c r="W273" s="197"/>
      <c r="X273" s="197"/>
      <c r="Y273" s="197"/>
      <c r="Z273" s="197"/>
    </row>
    <row r="274" ht="15.75" customHeight="1">
      <c r="A274" s="180"/>
      <c r="B274" s="197"/>
      <c r="C274" s="197"/>
      <c r="D274" s="197"/>
      <c r="E274" s="197"/>
      <c r="F274" s="197"/>
      <c r="G274" s="197"/>
      <c r="H274" s="169"/>
      <c r="I274" s="152"/>
      <c r="J274" s="50"/>
      <c r="K274" s="50"/>
      <c r="L274" s="50"/>
      <c r="M274" s="50"/>
      <c r="N274" s="152"/>
      <c r="O274" s="197"/>
      <c r="P274" s="197"/>
      <c r="Q274" s="197"/>
      <c r="R274" s="197"/>
      <c r="S274" s="197"/>
      <c r="T274" s="197"/>
      <c r="U274" s="197"/>
      <c r="V274" s="197"/>
      <c r="W274" s="197"/>
      <c r="X274" s="197"/>
      <c r="Y274" s="197"/>
      <c r="Z274" s="197"/>
    </row>
    <row r="275" ht="15.75" customHeight="1">
      <c r="A275" s="180"/>
      <c r="B275" s="197"/>
      <c r="C275" s="197"/>
      <c r="D275" s="197"/>
      <c r="E275" s="197"/>
      <c r="F275" s="197"/>
      <c r="G275" s="197"/>
      <c r="H275" s="169"/>
      <c r="I275" s="152"/>
      <c r="J275" s="50"/>
      <c r="K275" s="50"/>
      <c r="L275" s="50"/>
      <c r="M275" s="50"/>
      <c r="N275" s="152"/>
      <c r="O275" s="197"/>
      <c r="P275" s="197"/>
      <c r="Q275" s="197"/>
      <c r="R275" s="197"/>
      <c r="S275" s="197"/>
      <c r="T275" s="197"/>
      <c r="U275" s="197"/>
      <c r="V275" s="197"/>
      <c r="W275" s="197"/>
      <c r="X275" s="197"/>
      <c r="Y275" s="197"/>
      <c r="Z275" s="197"/>
    </row>
    <row r="276" ht="15.75" customHeight="1">
      <c r="A276" s="180"/>
      <c r="B276" s="197"/>
      <c r="C276" s="197"/>
      <c r="D276" s="197"/>
      <c r="E276" s="197"/>
      <c r="F276" s="197"/>
      <c r="G276" s="197"/>
      <c r="H276" s="169"/>
      <c r="I276" s="152"/>
      <c r="J276" s="50"/>
      <c r="K276" s="50"/>
      <c r="L276" s="50"/>
      <c r="M276" s="50"/>
      <c r="N276" s="152"/>
      <c r="O276" s="197"/>
      <c r="P276" s="197"/>
      <c r="Q276" s="197"/>
      <c r="R276" s="197"/>
      <c r="S276" s="197"/>
      <c r="T276" s="197"/>
      <c r="U276" s="197"/>
      <c r="V276" s="197"/>
      <c r="W276" s="197"/>
      <c r="X276" s="197"/>
      <c r="Y276" s="197"/>
      <c r="Z276" s="197"/>
    </row>
    <row r="277" ht="15.75" customHeight="1">
      <c r="A277" s="180"/>
      <c r="B277" s="197"/>
      <c r="C277" s="197"/>
      <c r="D277" s="197"/>
      <c r="E277" s="197"/>
      <c r="F277" s="197"/>
      <c r="G277" s="197"/>
      <c r="H277" s="197"/>
      <c r="I277" s="152"/>
      <c r="J277" s="50"/>
      <c r="K277" s="50"/>
      <c r="L277" s="50"/>
      <c r="M277" s="50"/>
      <c r="N277" s="152"/>
      <c r="O277" s="197"/>
      <c r="P277" s="197"/>
      <c r="Q277" s="197"/>
      <c r="R277" s="197"/>
      <c r="S277" s="197"/>
      <c r="T277" s="197"/>
      <c r="U277" s="197"/>
      <c r="V277" s="197"/>
      <c r="W277" s="197"/>
      <c r="X277" s="197"/>
      <c r="Y277" s="197"/>
      <c r="Z277" s="197"/>
    </row>
    <row r="278" ht="15.75" customHeight="1">
      <c r="A278" s="180"/>
      <c r="B278" s="197"/>
      <c r="C278" s="197"/>
      <c r="D278" s="197"/>
      <c r="E278" s="197"/>
      <c r="F278" s="197"/>
      <c r="G278" s="197"/>
      <c r="H278" s="197"/>
      <c r="I278" s="152"/>
      <c r="J278" s="50"/>
      <c r="K278" s="50"/>
      <c r="L278" s="50"/>
      <c r="M278" s="50"/>
      <c r="N278" s="152"/>
      <c r="O278" s="197"/>
      <c r="P278" s="197"/>
      <c r="Q278" s="197"/>
      <c r="R278" s="197"/>
      <c r="S278" s="197"/>
      <c r="T278" s="197"/>
      <c r="U278" s="197"/>
      <c r="V278" s="197"/>
      <c r="W278" s="197"/>
      <c r="X278" s="197"/>
      <c r="Y278" s="197"/>
      <c r="Z278" s="197"/>
    </row>
    <row r="279" ht="15.75" customHeight="1">
      <c r="A279" s="180"/>
      <c r="B279" s="197"/>
      <c r="C279" s="197"/>
      <c r="D279" s="197"/>
      <c r="E279" s="197"/>
      <c r="F279" s="197"/>
      <c r="G279" s="197"/>
      <c r="H279" s="197"/>
      <c r="I279" s="152"/>
      <c r="J279" s="50"/>
      <c r="K279" s="50"/>
      <c r="L279" s="50"/>
      <c r="M279" s="50"/>
      <c r="N279" s="152"/>
      <c r="O279" s="197"/>
      <c r="P279" s="197"/>
      <c r="Q279" s="197"/>
      <c r="R279" s="197"/>
      <c r="S279" s="197"/>
      <c r="T279" s="197"/>
      <c r="U279" s="197"/>
      <c r="V279" s="197"/>
      <c r="W279" s="197"/>
      <c r="X279" s="197"/>
      <c r="Y279" s="197"/>
      <c r="Z279" s="197"/>
    </row>
    <row r="280" ht="15.75" customHeight="1">
      <c r="A280" s="180"/>
      <c r="B280" s="197"/>
      <c r="C280" s="197"/>
      <c r="D280" s="197"/>
      <c r="E280" s="197"/>
      <c r="F280" s="197"/>
      <c r="G280" s="197"/>
      <c r="H280" s="169"/>
      <c r="I280" s="152"/>
      <c r="J280" s="50"/>
      <c r="K280" s="50"/>
      <c r="L280" s="50"/>
      <c r="M280" s="50"/>
      <c r="N280" s="152"/>
      <c r="O280" s="197"/>
      <c r="P280" s="197"/>
      <c r="Q280" s="197"/>
      <c r="R280" s="197"/>
      <c r="S280" s="197"/>
      <c r="T280" s="197"/>
      <c r="U280" s="197"/>
      <c r="V280" s="197"/>
      <c r="W280" s="197"/>
      <c r="X280" s="197"/>
      <c r="Y280" s="197"/>
      <c r="Z280" s="197"/>
    </row>
    <row r="281" ht="15.75" customHeight="1">
      <c r="A281" s="180"/>
      <c r="B281" s="197"/>
      <c r="C281" s="197"/>
      <c r="D281" s="197"/>
      <c r="E281" s="197"/>
      <c r="F281" s="197"/>
      <c r="G281" s="197"/>
      <c r="H281" s="197"/>
      <c r="I281" s="152"/>
      <c r="J281" s="50"/>
      <c r="K281" s="50"/>
      <c r="L281" s="50"/>
      <c r="M281" s="50"/>
      <c r="N281" s="152"/>
      <c r="O281" s="197"/>
      <c r="P281" s="197"/>
      <c r="Q281" s="197"/>
      <c r="R281" s="197"/>
      <c r="S281" s="197"/>
      <c r="T281" s="197"/>
      <c r="U281" s="197"/>
      <c r="V281" s="197"/>
      <c r="W281" s="197"/>
      <c r="X281" s="197"/>
      <c r="Y281" s="197"/>
      <c r="Z281" s="197"/>
    </row>
    <row r="282" ht="15.75" customHeight="1">
      <c r="A282" s="180"/>
      <c r="B282" s="197"/>
      <c r="C282" s="197"/>
      <c r="D282" s="197"/>
      <c r="E282" s="197"/>
      <c r="F282" s="197"/>
      <c r="G282" s="197"/>
      <c r="H282" s="197"/>
      <c r="I282" s="152"/>
      <c r="J282" s="50"/>
      <c r="K282" s="50"/>
      <c r="L282" s="50"/>
      <c r="M282" s="50"/>
      <c r="N282" s="152"/>
      <c r="O282" s="197"/>
      <c r="P282" s="197"/>
      <c r="Q282" s="197"/>
      <c r="R282" s="197"/>
      <c r="S282" s="197"/>
      <c r="T282" s="197"/>
      <c r="U282" s="197"/>
      <c r="V282" s="197"/>
      <c r="W282" s="197"/>
      <c r="X282" s="197"/>
      <c r="Y282" s="197"/>
      <c r="Z282" s="197"/>
    </row>
    <row r="283" ht="15.75" customHeight="1">
      <c r="A283" s="180"/>
      <c r="B283" s="197"/>
      <c r="C283" s="197"/>
      <c r="D283" s="197"/>
      <c r="E283" s="197"/>
      <c r="F283" s="197"/>
      <c r="G283" s="197"/>
      <c r="H283" s="169"/>
      <c r="I283" s="152"/>
      <c r="J283" s="50"/>
      <c r="K283" s="50"/>
      <c r="L283" s="50"/>
      <c r="M283" s="50"/>
      <c r="N283" s="152"/>
      <c r="O283" s="197"/>
      <c r="P283" s="197"/>
      <c r="Q283" s="197"/>
      <c r="R283" s="197"/>
      <c r="S283" s="197"/>
      <c r="T283" s="197"/>
      <c r="U283" s="197"/>
      <c r="V283" s="197"/>
      <c r="W283" s="197"/>
      <c r="X283" s="197"/>
      <c r="Y283" s="197"/>
      <c r="Z283" s="197"/>
    </row>
    <row r="284" ht="15.75" customHeight="1">
      <c r="A284" s="180"/>
      <c r="B284" s="197"/>
      <c r="C284" s="197"/>
      <c r="D284" s="197"/>
      <c r="E284" s="197"/>
      <c r="F284" s="197"/>
      <c r="G284" s="197"/>
      <c r="H284" s="169"/>
      <c r="I284" s="152"/>
      <c r="J284" s="50"/>
      <c r="K284" s="50"/>
      <c r="L284" s="50"/>
      <c r="M284" s="50"/>
      <c r="N284" s="152"/>
      <c r="O284" s="197"/>
      <c r="P284" s="197"/>
      <c r="Q284" s="197"/>
      <c r="R284" s="197"/>
      <c r="S284" s="197"/>
      <c r="T284" s="197"/>
      <c r="U284" s="197"/>
      <c r="V284" s="197"/>
      <c r="W284" s="197"/>
      <c r="X284" s="197"/>
      <c r="Y284" s="197"/>
      <c r="Z284" s="197"/>
    </row>
    <row r="285" ht="15.75" customHeight="1">
      <c r="A285" s="180"/>
      <c r="B285" s="197"/>
      <c r="C285" s="197"/>
      <c r="D285" s="197"/>
      <c r="E285" s="197"/>
      <c r="F285" s="197"/>
      <c r="G285" s="197"/>
      <c r="H285" s="197"/>
      <c r="I285" s="152"/>
      <c r="J285" s="50"/>
      <c r="K285" s="50"/>
      <c r="L285" s="50"/>
      <c r="M285" s="50"/>
      <c r="N285" s="152"/>
      <c r="O285" s="197"/>
      <c r="P285" s="197"/>
      <c r="Q285" s="197"/>
      <c r="R285" s="197"/>
      <c r="S285" s="197"/>
      <c r="T285" s="197"/>
      <c r="U285" s="197"/>
      <c r="V285" s="197"/>
      <c r="W285" s="197"/>
      <c r="X285" s="197"/>
      <c r="Y285" s="197"/>
      <c r="Z285" s="197"/>
    </row>
    <row r="286" ht="15.75" customHeight="1">
      <c r="A286" s="180"/>
      <c r="B286" s="197"/>
      <c r="C286" s="197"/>
      <c r="D286" s="197"/>
      <c r="E286" s="197"/>
      <c r="F286" s="197"/>
      <c r="G286" s="197"/>
      <c r="H286" s="197"/>
      <c r="I286" s="152"/>
      <c r="J286" s="50"/>
      <c r="K286" s="50"/>
      <c r="L286" s="50"/>
      <c r="M286" s="50"/>
      <c r="N286" s="152"/>
      <c r="O286" s="197"/>
      <c r="P286" s="197"/>
      <c r="Q286" s="197"/>
      <c r="R286" s="197"/>
      <c r="S286" s="197"/>
      <c r="T286" s="197"/>
      <c r="U286" s="197"/>
      <c r="V286" s="197"/>
      <c r="W286" s="197"/>
      <c r="X286" s="197"/>
      <c r="Y286" s="197"/>
      <c r="Z286" s="197"/>
    </row>
    <row r="287" ht="15.75" customHeight="1">
      <c r="A287" s="180"/>
      <c r="B287" s="197"/>
      <c r="C287" s="197"/>
      <c r="D287" s="197"/>
      <c r="E287" s="197"/>
      <c r="F287" s="197"/>
      <c r="G287" s="197"/>
      <c r="H287" s="197"/>
      <c r="I287" s="152"/>
      <c r="J287" s="50"/>
      <c r="K287" s="50"/>
      <c r="L287" s="50"/>
      <c r="M287" s="50"/>
      <c r="N287" s="152"/>
      <c r="O287" s="197"/>
      <c r="P287" s="197"/>
      <c r="Q287" s="197"/>
      <c r="R287" s="197"/>
      <c r="S287" s="197"/>
      <c r="T287" s="197"/>
      <c r="U287" s="197"/>
      <c r="V287" s="197"/>
      <c r="W287" s="197"/>
      <c r="X287" s="197"/>
      <c r="Y287" s="197"/>
      <c r="Z287" s="197"/>
    </row>
    <row r="288" ht="15.75" customHeight="1">
      <c r="A288" s="180"/>
      <c r="B288" s="197"/>
      <c r="C288" s="197"/>
      <c r="D288" s="197"/>
      <c r="E288" s="197"/>
      <c r="F288" s="197"/>
      <c r="G288" s="197"/>
      <c r="H288" s="197"/>
      <c r="I288" s="152"/>
      <c r="J288" s="50"/>
      <c r="K288" s="50"/>
      <c r="L288" s="50"/>
      <c r="M288" s="50"/>
      <c r="N288" s="152"/>
      <c r="O288" s="197"/>
      <c r="P288" s="197"/>
      <c r="Q288" s="197"/>
      <c r="R288" s="197"/>
      <c r="S288" s="197"/>
      <c r="T288" s="197"/>
      <c r="U288" s="197"/>
      <c r="V288" s="197"/>
      <c r="W288" s="197"/>
      <c r="X288" s="197"/>
      <c r="Y288" s="197"/>
      <c r="Z288" s="197"/>
    </row>
    <row r="289" ht="15.75" customHeight="1">
      <c r="A289" s="180"/>
      <c r="B289" s="197"/>
      <c r="C289" s="197"/>
      <c r="D289" s="197"/>
      <c r="E289" s="197"/>
      <c r="F289" s="197"/>
      <c r="G289" s="197"/>
      <c r="H289" s="197"/>
      <c r="I289" s="152"/>
      <c r="J289" s="50"/>
      <c r="K289" s="50"/>
      <c r="L289" s="50"/>
      <c r="M289" s="50"/>
      <c r="N289" s="152"/>
      <c r="O289" s="197"/>
      <c r="P289" s="197"/>
      <c r="Q289" s="197"/>
      <c r="R289" s="197"/>
      <c r="S289" s="197"/>
      <c r="T289" s="197"/>
      <c r="U289" s="197"/>
      <c r="V289" s="197"/>
      <c r="W289" s="197"/>
      <c r="X289" s="197"/>
      <c r="Y289" s="197"/>
      <c r="Z289" s="197"/>
    </row>
    <row r="290" ht="15.75" customHeight="1">
      <c r="A290" s="180"/>
      <c r="B290" s="197"/>
      <c r="C290" s="197"/>
      <c r="D290" s="197"/>
      <c r="E290" s="197"/>
      <c r="F290" s="197"/>
      <c r="G290" s="197"/>
      <c r="H290" s="197"/>
      <c r="I290" s="152"/>
      <c r="J290" s="50"/>
      <c r="K290" s="50"/>
      <c r="L290" s="50"/>
      <c r="M290" s="50"/>
      <c r="N290" s="152"/>
      <c r="O290" s="197"/>
      <c r="P290" s="197"/>
      <c r="Q290" s="197"/>
      <c r="R290" s="197"/>
      <c r="S290" s="197"/>
      <c r="T290" s="197"/>
      <c r="U290" s="197"/>
      <c r="V290" s="197"/>
      <c r="W290" s="197"/>
      <c r="X290" s="197"/>
      <c r="Y290" s="197"/>
      <c r="Z290" s="197"/>
    </row>
    <row r="291" ht="15.75" customHeight="1">
      <c r="A291" s="180"/>
      <c r="B291" s="197"/>
      <c r="C291" s="197"/>
      <c r="D291" s="197"/>
      <c r="E291" s="197"/>
      <c r="F291" s="197"/>
      <c r="G291" s="197"/>
      <c r="H291" s="197"/>
      <c r="I291" s="152"/>
      <c r="J291" s="50"/>
      <c r="K291" s="50"/>
      <c r="L291" s="50"/>
      <c r="M291" s="50"/>
      <c r="N291" s="152"/>
      <c r="O291" s="197"/>
      <c r="P291" s="197"/>
      <c r="Q291" s="197"/>
      <c r="R291" s="197"/>
      <c r="S291" s="197"/>
      <c r="T291" s="197"/>
      <c r="U291" s="197"/>
      <c r="V291" s="197"/>
      <c r="W291" s="197"/>
      <c r="X291" s="197"/>
      <c r="Y291" s="197"/>
      <c r="Z291" s="197"/>
    </row>
    <row r="292" ht="15.75" customHeight="1">
      <c r="A292" s="180"/>
      <c r="B292" s="197"/>
      <c r="C292" s="197"/>
      <c r="D292" s="197"/>
      <c r="E292" s="197"/>
      <c r="F292" s="197"/>
      <c r="G292" s="197"/>
      <c r="H292" s="197"/>
      <c r="I292" s="152"/>
      <c r="J292" s="50"/>
      <c r="K292" s="50"/>
      <c r="L292" s="50"/>
      <c r="M292" s="50"/>
      <c r="N292" s="152"/>
      <c r="O292" s="197"/>
      <c r="P292" s="197"/>
      <c r="Q292" s="197"/>
      <c r="R292" s="197"/>
      <c r="S292" s="197"/>
      <c r="T292" s="197"/>
      <c r="U292" s="197"/>
      <c r="V292" s="197"/>
      <c r="W292" s="197"/>
      <c r="X292" s="197"/>
      <c r="Y292" s="197"/>
      <c r="Z292" s="197"/>
    </row>
    <row r="293" ht="15.75" customHeight="1">
      <c r="A293" s="180"/>
      <c r="B293" s="197"/>
      <c r="C293" s="197"/>
      <c r="D293" s="197"/>
      <c r="E293" s="197"/>
      <c r="F293" s="197"/>
      <c r="G293" s="197"/>
      <c r="H293" s="197"/>
      <c r="I293" s="152"/>
      <c r="J293" s="50"/>
      <c r="K293" s="50"/>
      <c r="L293" s="50"/>
      <c r="M293" s="50"/>
      <c r="N293" s="152"/>
      <c r="O293" s="197"/>
      <c r="P293" s="197"/>
      <c r="Q293" s="197"/>
      <c r="R293" s="197"/>
      <c r="S293" s="197"/>
      <c r="T293" s="197"/>
      <c r="U293" s="197"/>
      <c r="V293" s="197"/>
      <c r="W293" s="197"/>
      <c r="X293" s="197"/>
      <c r="Y293" s="197"/>
      <c r="Z293" s="197"/>
    </row>
    <row r="294" ht="15.75" customHeight="1">
      <c r="A294" s="180"/>
      <c r="B294" s="197"/>
      <c r="C294" s="197"/>
      <c r="D294" s="197"/>
      <c r="E294" s="197"/>
      <c r="F294" s="197"/>
      <c r="G294" s="197"/>
      <c r="H294" s="197"/>
      <c r="I294" s="152"/>
      <c r="J294" s="50"/>
      <c r="K294" s="50"/>
      <c r="L294" s="50"/>
      <c r="M294" s="50"/>
      <c r="N294" s="152"/>
      <c r="O294" s="197"/>
      <c r="P294" s="197"/>
      <c r="Q294" s="197"/>
      <c r="R294" s="197"/>
      <c r="S294" s="197"/>
      <c r="T294" s="197"/>
      <c r="U294" s="197"/>
      <c r="V294" s="197"/>
      <c r="W294" s="197"/>
      <c r="X294" s="197"/>
      <c r="Y294" s="197"/>
      <c r="Z294" s="197"/>
    </row>
    <row r="295" ht="15.75" customHeight="1">
      <c r="A295" s="180"/>
      <c r="B295" s="197"/>
      <c r="C295" s="197"/>
      <c r="D295" s="197"/>
      <c r="E295" s="197"/>
      <c r="F295" s="197"/>
      <c r="G295" s="197"/>
      <c r="H295" s="169"/>
      <c r="I295" s="152"/>
      <c r="J295" s="50"/>
      <c r="K295" s="50"/>
      <c r="L295" s="50"/>
      <c r="M295" s="50"/>
      <c r="N295" s="152"/>
      <c r="O295" s="197"/>
      <c r="P295" s="197"/>
      <c r="Q295" s="197"/>
      <c r="R295" s="197"/>
      <c r="S295" s="197"/>
      <c r="T295" s="197"/>
      <c r="U295" s="197"/>
      <c r="V295" s="197"/>
      <c r="W295" s="197"/>
      <c r="X295" s="197"/>
      <c r="Y295" s="197"/>
      <c r="Z295" s="197"/>
    </row>
    <row r="296" ht="15.75" customHeight="1">
      <c r="A296" s="180"/>
      <c r="B296" s="197"/>
      <c r="C296" s="197"/>
      <c r="D296" s="197"/>
      <c r="E296" s="197"/>
      <c r="F296" s="197"/>
      <c r="G296" s="197"/>
      <c r="H296" s="197"/>
      <c r="I296" s="152"/>
      <c r="J296" s="50"/>
      <c r="K296" s="50"/>
      <c r="L296" s="50"/>
      <c r="M296" s="50"/>
      <c r="N296" s="152"/>
      <c r="O296" s="197"/>
      <c r="P296" s="197"/>
      <c r="Q296" s="197"/>
      <c r="R296" s="197"/>
      <c r="S296" s="197"/>
      <c r="T296" s="197"/>
      <c r="U296" s="197"/>
      <c r="V296" s="197"/>
      <c r="W296" s="197"/>
      <c r="X296" s="197"/>
      <c r="Y296" s="197"/>
      <c r="Z296" s="197"/>
    </row>
    <row r="297" ht="15.75" customHeight="1">
      <c r="A297" s="180"/>
      <c r="B297" s="197"/>
      <c r="C297" s="197"/>
      <c r="D297" s="197"/>
      <c r="E297" s="197"/>
      <c r="F297" s="197"/>
      <c r="G297" s="197"/>
      <c r="H297" s="197"/>
      <c r="I297" s="152"/>
      <c r="J297" s="50"/>
      <c r="K297" s="50"/>
      <c r="L297" s="50"/>
      <c r="M297" s="50"/>
      <c r="N297" s="152"/>
      <c r="O297" s="197"/>
      <c r="P297" s="197"/>
      <c r="Q297" s="197"/>
      <c r="R297" s="197"/>
      <c r="S297" s="197"/>
      <c r="T297" s="197"/>
      <c r="U297" s="197"/>
      <c r="V297" s="197"/>
      <c r="W297" s="197"/>
      <c r="X297" s="197"/>
      <c r="Y297" s="197"/>
      <c r="Z297" s="197"/>
    </row>
    <row r="298" ht="15.75" customHeight="1">
      <c r="A298" s="180"/>
      <c r="B298" s="197"/>
      <c r="C298" s="197"/>
      <c r="D298" s="197"/>
      <c r="E298" s="197"/>
      <c r="F298" s="197"/>
      <c r="G298" s="197"/>
      <c r="H298" s="197"/>
      <c r="I298" s="152"/>
      <c r="J298" s="50"/>
      <c r="K298" s="50"/>
      <c r="L298" s="50"/>
      <c r="M298" s="50"/>
      <c r="N298" s="152"/>
      <c r="O298" s="197"/>
      <c r="P298" s="197"/>
      <c r="Q298" s="197"/>
      <c r="R298" s="197"/>
      <c r="S298" s="197"/>
      <c r="T298" s="197"/>
      <c r="U298" s="197"/>
      <c r="V298" s="197"/>
      <c r="W298" s="197"/>
      <c r="X298" s="197"/>
      <c r="Y298" s="197"/>
      <c r="Z298" s="197"/>
    </row>
    <row r="299" ht="15.75" customHeight="1">
      <c r="A299" s="180"/>
      <c r="B299" s="197"/>
      <c r="C299" s="197"/>
      <c r="D299" s="197"/>
      <c r="E299" s="197"/>
      <c r="F299" s="197"/>
      <c r="G299" s="197"/>
      <c r="H299" s="169"/>
      <c r="I299" s="152"/>
      <c r="J299" s="50"/>
      <c r="K299" s="50"/>
      <c r="L299" s="50"/>
      <c r="M299" s="50"/>
      <c r="N299" s="152"/>
      <c r="O299" s="197"/>
      <c r="P299" s="197"/>
      <c r="Q299" s="197"/>
      <c r="R299" s="197"/>
      <c r="S299" s="197"/>
      <c r="T299" s="197"/>
      <c r="U299" s="197"/>
      <c r="V299" s="197"/>
      <c r="W299" s="197"/>
      <c r="X299" s="197"/>
      <c r="Y299" s="197"/>
      <c r="Z299" s="197"/>
    </row>
    <row r="300" ht="15.75" customHeight="1">
      <c r="A300" s="180"/>
      <c r="B300" s="197"/>
      <c r="C300" s="197"/>
      <c r="D300" s="197"/>
      <c r="E300" s="197"/>
      <c r="F300" s="197"/>
      <c r="G300" s="197"/>
      <c r="H300" s="169"/>
      <c r="I300" s="152"/>
      <c r="J300" s="50"/>
      <c r="K300" s="50"/>
      <c r="L300" s="50"/>
      <c r="M300" s="50"/>
      <c r="N300" s="152"/>
      <c r="O300" s="197"/>
      <c r="P300" s="197"/>
      <c r="Q300" s="197"/>
      <c r="R300" s="197"/>
      <c r="S300" s="197"/>
      <c r="T300" s="197"/>
      <c r="U300" s="197"/>
      <c r="V300" s="197"/>
      <c r="W300" s="197"/>
      <c r="X300" s="197"/>
      <c r="Y300" s="197"/>
      <c r="Z300" s="197"/>
    </row>
    <row r="301" ht="15.75" customHeight="1">
      <c r="A301" s="180"/>
      <c r="B301" s="197"/>
      <c r="C301" s="197"/>
      <c r="D301" s="197"/>
      <c r="E301" s="197"/>
      <c r="F301" s="197"/>
      <c r="G301" s="197"/>
      <c r="H301" s="169"/>
      <c r="I301" s="152"/>
      <c r="J301" s="50"/>
      <c r="K301" s="50"/>
      <c r="L301" s="50"/>
      <c r="M301" s="50"/>
      <c r="N301" s="152"/>
      <c r="O301" s="197"/>
      <c r="P301" s="197"/>
      <c r="Q301" s="197"/>
      <c r="R301" s="197"/>
      <c r="S301" s="197"/>
      <c r="T301" s="197"/>
      <c r="U301" s="197"/>
      <c r="V301" s="197"/>
      <c r="W301" s="197"/>
      <c r="X301" s="197"/>
      <c r="Y301" s="197"/>
      <c r="Z301" s="197"/>
    </row>
    <row r="302" ht="15.75" customHeight="1">
      <c r="A302" s="180"/>
      <c r="B302" s="197"/>
      <c r="C302" s="197"/>
      <c r="D302" s="197"/>
      <c r="E302" s="197"/>
      <c r="F302" s="197"/>
      <c r="G302" s="197"/>
      <c r="H302" s="169"/>
      <c r="I302" s="152"/>
      <c r="J302" s="50"/>
      <c r="K302" s="50"/>
      <c r="L302" s="50"/>
      <c r="M302" s="50"/>
      <c r="N302" s="152"/>
      <c r="O302" s="197"/>
      <c r="P302" s="197"/>
      <c r="Q302" s="197"/>
      <c r="R302" s="197"/>
      <c r="S302" s="197"/>
      <c r="T302" s="197"/>
      <c r="U302" s="197"/>
      <c r="V302" s="197"/>
      <c r="W302" s="197"/>
      <c r="X302" s="197"/>
      <c r="Y302" s="197"/>
      <c r="Z302" s="197"/>
    </row>
    <row r="303" ht="15.75" customHeight="1">
      <c r="A303" s="180"/>
      <c r="B303" s="197"/>
      <c r="C303" s="197"/>
      <c r="D303" s="197"/>
      <c r="E303" s="197"/>
      <c r="F303" s="197"/>
      <c r="G303" s="197"/>
      <c r="H303" s="169"/>
      <c r="I303" s="152"/>
      <c r="J303" s="50"/>
      <c r="K303" s="50"/>
      <c r="L303" s="50"/>
      <c r="M303" s="50"/>
      <c r="N303" s="152"/>
      <c r="O303" s="197"/>
      <c r="P303" s="197"/>
      <c r="Q303" s="197"/>
      <c r="R303" s="197"/>
      <c r="S303" s="197"/>
      <c r="T303" s="197"/>
      <c r="U303" s="197"/>
      <c r="V303" s="197"/>
      <c r="W303" s="197"/>
      <c r="X303" s="197"/>
      <c r="Y303" s="197"/>
      <c r="Z303" s="197"/>
    </row>
    <row r="304" ht="15.75" customHeight="1">
      <c r="A304" s="180"/>
      <c r="B304" s="197"/>
      <c r="C304" s="197"/>
      <c r="D304" s="197"/>
      <c r="E304" s="197"/>
      <c r="F304" s="197"/>
      <c r="G304" s="197"/>
      <c r="H304" s="169"/>
      <c r="I304" s="152"/>
      <c r="J304" s="50"/>
      <c r="K304" s="50"/>
      <c r="L304" s="50"/>
      <c r="M304" s="50"/>
      <c r="N304" s="152"/>
      <c r="O304" s="197"/>
      <c r="P304" s="197"/>
      <c r="Q304" s="197"/>
      <c r="R304" s="197"/>
      <c r="S304" s="197"/>
      <c r="T304" s="197"/>
      <c r="U304" s="197"/>
      <c r="V304" s="197"/>
      <c r="W304" s="197"/>
      <c r="X304" s="197"/>
      <c r="Y304" s="197"/>
      <c r="Z304" s="197"/>
    </row>
    <row r="305" ht="15.75" customHeight="1">
      <c r="A305" s="180"/>
      <c r="B305" s="197"/>
      <c r="C305" s="197"/>
      <c r="D305" s="197"/>
      <c r="E305" s="197"/>
      <c r="F305" s="197"/>
      <c r="G305" s="197"/>
      <c r="H305" s="169"/>
      <c r="I305" s="152"/>
      <c r="J305" s="50"/>
      <c r="K305" s="50"/>
      <c r="L305" s="50"/>
      <c r="M305" s="50"/>
      <c r="N305" s="152"/>
      <c r="O305" s="197"/>
      <c r="P305" s="197"/>
      <c r="Q305" s="197"/>
      <c r="R305" s="197"/>
      <c r="S305" s="197"/>
      <c r="T305" s="197"/>
      <c r="U305" s="197"/>
      <c r="V305" s="197"/>
      <c r="W305" s="197"/>
      <c r="X305" s="197"/>
      <c r="Y305" s="197"/>
      <c r="Z305" s="197"/>
    </row>
    <row r="306" ht="15.75" customHeight="1">
      <c r="A306" s="180"/>
      <c r="B306" s="197"/>
      <c r="C306" s="197"/>
      <c r="D306" s="197"/>
      <c r="E306" s="197"/>
      <c r="F306" s="197"/>
      <c r="G306" s="197"/>
      <c r="H306" s="169"/>
      <c r="I306" s="152"/>
      <c r="J306" s="50"/>
      <c r="K306" s="50"/>
      <c r="L306" s="50"/>
      <c r="M306" s="50"/>
      <c r="N306" s="152"/>
      <c r="O306" s="197"/>
      <c r="P306" s="197"/>
      <c r="Q306" s="197"/>
      <c r="R306" s="197"/>
      <c r="S306" s="197"/>
      <c r="T306" s="197"/>
      <c r="U306" s="197"/>
      <c r="V306" s="197"/>
      <c r="W306" s="197"/>
      <c r="X306" s="197"/>
      <c r="Y306" s="197"/>
      <c r="Z306" s="197"/>
    </row>
    <row r="307" ht="15.75" customHeight="1">
      <c r="A307" s="180"/>
      <c r="B307" s="197"/>
      <c r="C307" s="197"/>
      <c r="D307" s="197"/>
      <c r="E307" s="197"/>
      <c r="F307" s="197"/>
      <c r="G307" s="197"/>
      <c r="H307" s="169"/>
      <c r="I307" s="152"/>
      <c r="J307" s="50"/>
      <c r="K307" s="50"/>
      <c r="L307" s="50"/>
      <c r="M307" s="50"/>
      <c r="N307" s="152"/>
      <c r="O307" s="197"/>
      <c r="P307" s="197"/>
      <c r="Q307" s="197"/>
      <c r="R307" s="197"/>
      <c r="S307" s="197"/>
      <c r="T307" s="197"/>
      <c r="U307" s="197"/>
      <c r="V307" s="197"/>
      <c r="W307" s="197"/>
      <c r="X307" s="197"/>
      <c r="Y307" s="197"/>
      <c r="Z307" s="197"/>
    </row>
    <row r="308" ht="15.75" customHeight="1">
      <c r="A308" s="180"/>
      <c r="B308" s="197"/>
      <c r="C308" s="197"/>
      <c r="D308" s="197"/>
      <c r="E308" s="197"/>
      <c r="F308" s="197"/>
      <c r="G308" s="197"/>
      <c r="H308" s="197"/>
      <c r="I308" s="152"/>
      <c r="J308" s="50"/>
      <c r="K308" s="50"/>
      <c r="L308" s="50"/>
      <c r="M308" s="50"/>
      <c r="N308" s="152"/>
      <c r="O308" s="197"/>
      <c r="P308" s="197"/>
      <c r="Q308" s="197"/>
      <c r="R308" s="197"/>
      <c r="S308" s="197"/>
      <c r="T308" s="197"/>
      <c r="U308" s="197"/>
      <c r="V308" s="197"/>
      <c r="W308" s="197"/>
      <c r="X308" s="197"/>
      <c r="Y308" s="197"/>
      <c r="Z308" s="197"/>
    </row>
    <row r="309" ht="15.75" customHeight="1">
      <c r="A309" s="180"/>
      <c r="B309" s="197"/>
      <c r="C309" s="197"/>
      <c r="D309" s="197"/>
      <c r="E309" s="197"/>
      <c r="F309" s="197"/>
      <c r="G309" s="197"/>
      <c r="H309" s="169"/>
      <c r="I309" s="152"/>
      <c r="J309" s="50"/>
      <c r="K309" s="50"/>
      <c r="L309" s="50"/>
      <c r="M309" s="50"/>
      <c r="N309" s="152"/>
      <c r="O309" s="197"/>
      <c r="P309" s="197"/>
      <c r="Q309" s="197"/>
      <c r="R309" s="197"/>
      <c r="S309" s="197"/>
      <c r="T309" s="197"/>
      <c r="U309" s="197"/>
      <c r="V309" s="197"/>
      <c r="W309" s="197"/>
      <c r="X309" s="197"/>
      <c r="Y309" s="197"/>
      <c r="Z309" s="197"/>
    </row>
    <row r="310" ht="15.75" customHeight="1">
      <c r="A310" s="180"/>
      <c r="B310" s="197"/>
      <c r="C310" s="197"/>
      <c r="D310" s="197"/>
      <c r="E310" s="197"/>
      <c r="F310" s="197"/>
      <c r="G310" s="197"/>
      <c r="H310" s="197"/>
      <c r="I310" s="152"/>
      <c r="J310" s="50"/>
      <c r="K310" s="50"/>
      <c r="L310" s="50"/>
      <c r="M310" s="50"/>
      <c r="N310" s="152"/>
      <c r="O310" s="197"/>
      <c r="P310" s="197"/>
      <c r="Q310" s="197"/>
      <c r="R310" s="197"/>
      <c r="S310" s="197"/>
      <c r="T310" s="197"/>
      <c r="U310" s="197"/>
      <c r="V310" s="197"/>
      <c r="W310" s="197"/>
      <c r="X310" s="197"/>
      <c r="Y310" s="197"/>
      <c r="Z310" s="197"/>
    </row>
    <row r="311" ht="15.75" customHeight="1">
      <c r="A311" s="180"/>
      <c r="B311" s="197"/>
      <c r="C311" s="197"/>
      <c r="D311" s="197"/>
      <c r="E311" s="197"/>
      <c r="F311" s="197"/>
      <c r="G311" s="197"/>
      <c r="H311" s="169"/>
      <c r="I311" s="152"/>
      <c r="J311" s="50"/>
      <c r="K311" s="50"/>
      <c r="L311" s="50"/>
      <c r="M311" s="50"/>
      <c r="N311" s="152"/>
      <c r="O311" s="197"/>
      <c r="P311" s="197"/>
      <c r="Q311" s="197"/>
      <c r="R311" s="197"/>
      <c r="S311" s="197"/>
      <c r="T311" s="197"/>
      <c r="U311" s="197"/>
      <c r="V311" s="197"/>
      <c r="W311" s="197"/>
      <c r="X311" s="197"/>
      <c r="Y311" s="197"/>
      <c r="Z311" s="197"/>
    </row>
    <row r="312" ht="15.75" customHeight="1">
      <c r="A312" s="180"/>
      <c r="B312" s="197"/>
      <c r="C312" s="197"/>
      <c r="D312" s="197"/>
      <c r="E312" s="197"/>
      <c r="F312" s="197"/>
      <c r="G312" s="197"/>
      <c r="H312" s="197"/>
      <c r="I312" s="152"/>
      <c r="J312" s="50"/>
      <c r="K312" s="50"/>
      <c r="L312" s="50"/>
      <c r="M312" s="50"/>
      <c r="N312" s="152"/>
      <c r="O312" s="197"/>
      <c r="P312" s="197"/>
      <c r="Q312" s="197"/>
      <c r="R312" s="197"/>
      <c r="S312" s="197"/>
      <c r="T312" s="197"/>
      <c r="U312" s="197"/>
      <c r="V312" s="197"/>
      <c r="W312" s="197"/>
      <c r="X312" s="197"/>
      <c r="Y312" s="197"/>
      <c r="Z312" s="197"/>
    </row>
    <row r="313" ht="15.75" customHeight="1">
      <c r="A313" s="180"/>
      <c r="B313" s="197"/>
      <c r="C313" s="197"/>
      <c r="D313" s="197"/>
      <c r="E313" s="197"/>
      <c r="F313" s="197"/>
      <c r="G313" s="197"/>
      <c r="H313" s="169"/>
      <c r="I313" s="152"/>
      <c r="J313" s="50"/>
      <c r="K313" s="50"/>
      <c r="L313" s="50"/>
      <c r="M313" s="50"/>
      <c r="N313" s="152"/>
      <c r="O313" s="197"/>
      <c r="P313" s="197"/>
      <c r="Q313" s="197"/>
      <c r="R313" s="197"/>
      <c r="S313" s="197"/>
      <c r="T313" s="197"/>
      <c r="U313" s="197"/>
      <c r="V313" s="197"/>
      <c r="W313" s="197"/>
      <c r="X313" s="197"/>
      <c r="Y313" s="197"/>
      <c r="Z313" s="197"/>
    </row>
    <row r="314" ht="15.75" customHeight="1">
      <c r="A314" s="180"/>
      <c r="B314" s="197"/>
      <c r="C314" s="197"/>
      <c r="D314" s="197"/>
      <c r="E314" s="197"/>
      <c r="F314" s="197"/>
      <c r="G314" s="197"/>
      <c r="H314" s="197"/>
      <c r="I314" s="152"/>
      <c r="J314" s="50"/>
      <c r="K314" s="50"/>
      <c r="L314" s="50"/>
      <c r="M314" s="50"/>
      <c r="N314" s="152"/>
      <c r="O314" s="197"/>
      <c r="P314" s="197"/>
      <c r="Q314" s="197"/>
      <c r="R314" s="197"/>
      <c r="S314" s="197"/>
      <c r="T314" s="197"/>
      <c r="U314" s="197"/>
      <c r="V314" s="197"/>
      <c r="W314" s="197"/>
      <c r="X314" s="197"/>
      <c r="Y314" s="197"/>
      <c r="Z314" s="197"/>
    </row>
    <row r="315" ht="15.75" customHeight="1">
      <c r="A315" s="180"/>
      <c r="B315" s="197"/>
      <c r="C315" s="197"/>
      <c r="D315" s="197"/>
      <c r="E315" s="197"/>
      <c r="F315" s="197"/>
      <c r="G315" s="197"/>
      <c r="H315" s="197"/>
      <c r="I315" s="152"/>
      <c r="J315" s="50"/>
      <c r="K315" s="50"/>
      <c r="L315" s="50"/>
      <c r="M315" s="50"/>
      <c r="N315" s="152"/>
      <c r="O315" s="197"/>
      <c r="P315" s="197"/>
      <c r="Q315" s="197"/>
      <c r="R315" s="197"/>
      <c r="S315" s="197"/>
      <c r="T315" s="197"/>
      <c r="U315" s="197"/>
      <c r="V315" s="197"/>
      <c r="W315" s="197"/>
      <c r="X315" s="197"/>
      <c r="Y315" s="197"/>
      <c r="Z315" s="197"/>
    </row>
    <row r="316" ht="15.75" customHeight="1">
      <c r="A316" s="180"/>
      <c r="B316" s="197"/>
      <c r="C316" s="197"/>
      <c r="D316" s="197"/>
      <c r="E316" s="197"/>
      <c r="F316" s="197"/>
      <c r="G316" s="197"/>
      <c r="H316" s="169"/>
      <c r="I316" s="152"/>
      <c r="J316" s="50"/>
      <c r="K316" s="50"/>
      <c r="L316" s="50"/>
      <c r="M316" s="50"/>
      <c r="N316" s="152"/>
      <c r="O316" s="197"/>
      <c r="P316" s="197"/>
      <c r="Q316" s="197"/>
      <c r="R316" s="197"/>
      <c r="S316" s="197"/>
      <c r="T316" s="197"/>
      <c r="U316" s="197"/>
      <c r="V316" s="197"/>
      <c r="W316" s="197"/>
      <c r="X316" s="197"/>
      <c r="Y316" s="197"/>
      <c r="Z316" s="197"/>
    </row>
    <row r="317" ht="15.75" customHeight="1">
      <c r="A317" s="180"/>
      <c r="B317" s="197"/>
      <c r="C317" s="197"/>
      <c r="D317" s="197"/>
      <c r="E317" s="197"/>
      <c r="F317" s="197"/>
      <c r="G317" s="197"/>
      <c r="H317" s="197"/>
      <c r="I317" s="152"/>
      <c r="J317" s="50"/>
      <c r="K317" s="50"/>
      <c r="L317" s="50"/>
      <c r="M317" s="50"/>
      <c r="N317" s="152"/>
      <c r="O317" s="197"/>
      <c r="P317" s="197"/>
      <c r="Q317" s="197"/>
      <c r="R317" s="197"/>
      <c r="S317" s="197"/>
      <c r="T317" s="197"/>
      <c r="U317" s="197"/>
      <c r="V317" s="197"/>
      <c r="W317" s="197"/>
      <c r="X317" s="197"/>
      <c r="Y317" s="197"/>
      <c r="Z317" s="197"/>
    </row>
    <row r="318" ht="15.75" customHeight="1">
      <c r="A318" s="180"/>
      <c r="B318" s="197"/>
      <c r="C318" s="197"/>
      <c r="D318" s="197"/>
      <c r="E318" s="197"/>
      <c r="F318" s="197"/>
      <c r="G318" s="197"/>
      <c r="H318" s="197"/>
      <c r="I318" s="152"/>
      <c r="J318" s="50"/>
      <c r="K318" s="50"/>
      <c r="L318" s="50"/>
      <c r="M318" s="50"/>
      <c r="N318" s="152"/>
      <c r="O318" s="197"/>
      <c r="P318" s="197"/>
      <c r="Q318" s="197"/>
      <c r="R318" s="197"/>
      <c r="S318" s="197"/>
      <c r="T318" s="197"/>
      <c r="U318" s="197"/>
      <c r="V318" s="197"/>
      <c r="W318" s="197"/>
      <c r="X318" s="197"/>
      <c r="Y318" s="197"/>
      <c r="Z318" s="197"/>
    </row>
    <row r="319" ht="15.75" customHeight="1">
      <c r="A319" s="180"/>
      <c r="B319" s="197"/>
      <c r="C319" s="197"/>
      <c r="D319" s="197"/>
      <c r="E319" s="197"/>
      <c r="F319" s="197"/>
      <c r="G319" s="197"/>
      <c r="H319" s="197"/>
      <c r="I319" s="152"/>
      <c r="J319" s="50"/>
      <c r="K319" s="50"/>
      <c r="L319" s="50"/>
      <c r="M319" s="50"/>
      <c r="N319" s="152"/>
      <c r="O319" s="197"/>
      <c r="P319" s="197"/>
      <c r="Q319" s="197"/>
      <c r="R319" s="197"/>
      <c r="S319" s="197"/>
      <c r="T319" s="197"/>
      <c r="U319" s="197"/>
      <c r="V319" s="197"/>
      <c r="W319" s="197"/>
      <c r="X319" s="197"/>
      <c r="Y319" s="197"/>
      <c r="Z319" s="197"/>
    </row>
    <row r="320" ht="15.75" customHeight="1">
      <c r="A320" s="180"/>
      <c r="B320" s="197"/>
      <c r="C320" s="197"/>
      <c r="D320" s="197"/>
      <c r="E320" s="197"/>
      <c r="F320" s="197"/>
      <c r="G320" s="197"/>
      <c r="H320" s="169"/>
      <c r="I320" s="152"/>
      <c r="J320" s="50"/>
      <c r="K320" s="50"/>
      <c r="L320" s="50"/>
      <c r="M320" s="50"/>
      <c r="N320" s="152"/>
      <c r="O320" s="197"/>
      <c r="P320" s="197"/>
      <c r="Q320" s="197"/>
      <c r="R320" s="197"/>
      <c r="S320" s="197"/>
      <c r="T320" s="197"/>
      <c r="U320" s="197"/>
      <c r="V320" s="197"/>
      <c r="W320" s="197"/>
      <c r="X320" s="197"/>
      <c r="Y320" s="197"/>
      <c r="Z320" s="197"/>
    </row>
    <row r="321" ht="15.75" customHeight="1">
      <c r="A321" s="180"/>
      <c r="B321" s="197"/>
      <c r="C321" s="197"/>
      <c r="D321" s="197"/>
      <c r="E321" s="197"/>
      <c r="F321" s="197"/>
      <c r="G321" s="197"/>
      <c r="H321" s="197"/>
      <c r="I321" s="152"/>
      <c r="J321" s="50"/>
      <c r="K321" s="50"/>
      <c r="L321" s="50"/>
      <c r="M321" s="50"/>
      <c r="N321" s="152"/>
      <c r="O321" s="197"/>
      <c r="P321" s="197"/>
      <c r="Q321" s="197"/>
      <c r="R321" s="197"/>
      <c r="S321" s="197"/>
      <c r="T321" s="197"/>
      <c r="U321" s="197"/>
      <c r="V321" s="197"/>
      <c r="W321" s="197"/>
      <c r="X321" s="197"/>
      <c r="Y321" s="197"/>
      <c r="Z321" s="197"/>
    </row>
    <row r="322" ht="15.75" customHeight="1">
      <c r="A322" s="180"/>
      <c r="B322" s="197"/>
      <c r="C322" s="197"/>
      <c r="D322" s="197"/>
      <c r="E322" s="197"/>
      <c r="F322" s="197"/>
      <c r="G322" s="197"/>
      <c r="H322" s="197"/>
      <c r="I322" s="152"/>
      <c r="J322" s="50"/>
      <c r="K322" s="50"/>
      <c r="L322" s="50"/>
      <c r="M322" s="50"/>
      <c r="N322" s="152"/>
      <c r="O322" s="197"/>
      <c r="P322" s="197"/>
      <c r="Q322" s="197"/>
      <c r="R322" s="197"/>
      <c r="S322" s="197"/>
      <c r="T322" s="197"/>
      <c r="U322" s="197"/>
      <c r="V322" s="197"/>
      <c r="W322" s="197"/>
      <c r="X322" s="197"/>
      <c r="Y322" s="197"/>
      <c r="Z322" s="197"/>
    </row>
    <row r="323" ht="15.75" customHeight="1">
      <c r="A323" s="180"/>
      <c r="B323" s="197"/>
      <c r="C323" s="197"/>
      <c r="D323" s="197"/>
      <c r="E323" s="197"/>
      <c r="F323" s="197"/>
      <c r="G323" s="197"/>
      <c r="H323" s="197"/>
      <c r="I323" s="152"/>
      <c r="J323" s="50"/>
      <c r="K323" s="50"/>
      <c r="L323" s="50"/>
      <c r="M323" s="50"/>
      <c r="N323" s="152"/>
      <c r="O323" s="197"/>
      <c r="P323" s="197"/>
      <c r="Q323" s="197"/>
      <c r="R323" s="197"/>
      <c r="S323" s="197"/>
      <c r="T323" s="197"/>
      <c r="U323" s="197"/>
      <c r="V323" s="197"/>
      <c r="W323" s="197"/>
      <c r="X323" s="197"/>
      <c r="Y323" s="197"/>
      <c r="Z323" s="197"/>
    </row>
    <row r="324" ht="15.75" customHeight="1">
      <c r="A324" s="180"/>
      <c r="B324" s="197"/>
      <c r="C324" s="197"/>
      <c r="D324" s="197"/>
      <c r="E324" s="197"/>
      <c r="F324" s="197"/>
      <c r="G324" s="197"/>
      <c r="H324" s="197"/>
      <c r="I324" s="152"/>
      <c r="J324" s="50"/>
      <c r="K324" s="50"/>
      <c r="L324" s="50"/>
      <c r="M324" s="50"/>
      <c r="N324" s="152"/>
      <c r="O324" s="197"/>
      <c r="P324" s="197"/>
      <c r="Q324" s="197"/>
      <c r="R324" s="197"/>
      <c r="S324" s="197"/>
      <c r="T324" s="197"/>
      <c r="U324" s="197"/>
      <c r="V324" s="197"/>
      <c r="W324" s="197"/>
      <c r="X324" s="197"/>
      <c r="Y324" s="197"/>
      <c r="Z324" s="197"/>
    </row>
    <row r="325" ht="15.75" customHeight="1">
      <c r="A325" s="180"/>
      <c r="B325" s="197"/>
      <c r="C325" s="197"/>
      <c r="D325" s="197"/>
      <c r="E325" s="197"/>
      <c r="F325" s="197"/>
      <c r="G325" s="197"/>
      <c r="H325" s="197"/>
      <c r="I325" s="152"/>
      <c r="J325" s="50"/>
      <c r="K325" s="50"/>
      <c r="L325" s="50"/>
      <c r="M325" s="50"/>
      <c r="N325" s="152"/>
      <c r="O325" s="197"/>
      <c r="P325" s="197"/>
      <c r="Q325" s="197"/>
      <c r="R325" s="197"/>
      <c r="S325" s="197"/>
      <c r="T325" s="197"/>
      <c r="U325" s="197"/>
      <c r="V325" s="197"/>
      <c r="W325" s="197"/>
      <c r="X325" s="197"/>
      <c r="Y325" s="197"/>
      <c r="Z325" s="197"/>
    </row>
    <row r="326" ht="15.75" customHeight="1">
      <c r="A326" s="180"/>
      <c r="B326" s="197"/>
      <c r="C326" s="197"/>
      <c r="D326" s="197"/>
      <c r="E326" s="197"/>
      <c r="F326" s="197"/>
      <c r="G326" s="197"/>
      <c r="H326" s="169"/>
      <c r="I326" s="152"/>
      <c r="J326" s="50"/>
      <c r="K326" s="50"/>
      <c r="L326" s="50"/>
      <c r="M326" s="50"/>
      <c r="N326" s="152"/>
      <c r="O326" s="197"/>
      <c r="P326" s="197"/>
      <c r="Q326" s="197"/>
      <c r="R326" s="197"/>
      <c r="S326" s="197"/>
      <c r="T326" s="197"/>
      <c r="U326" s="197"/>
      <c r="V326" s="197"/>
      <c r="W326" s="197"/>
      <c r="X326" s="197"/>
      <c r="Y326" s="197"/>
      <c r="Z326" s="197"/>
    </row>
    <row r="327" ht="15.75" customHeight="1">
      <c r="A327" s="180"/>
      <c r="B327" s="197"/>
      <c r="C327" s="197"/>
      <c r="D327" s="197"/>
      <c r="E327" s="197"/>
      <c r="F327" s="197"/>
      <c r="G327" s="197"/>
      <c r="H327" s="197"/>
      <c r="I327" s="152"/>
      <c r="J327" s="50"/>
      <c r="K327" s="50"/>
      <c r="L327" s="50"/>
      <c r="M327" s="50"/>
      <c r="N327" s="152"/>
      <c r="O327" s="197"/>
      <c r="P327" s="197"/>
      <c r="Q327" s="197"/>
      <c r="R327" s="197"/>
      <c r="S327" s="197"/>
      <c r="T327" s="197"/>
      <c r="U327" s="197"/>
      <c r="V327" s="197"/>
      <c r="W327" s="197"/>
      <c r="X327" s="197"/>
      <c r="Y327" s="197"/>
      <c r="Z327" s="197"/>
    </row>
    <row r="328" ht="15.75" customHeight="1">
      <c r="A328" s="180"/>
      <c r="B328" s="197"/>
      <c r="C328" s="197"/>
      <c r="D328" s="197"/>
      <c r="E328" s="197"/>
      <c r="F328" s="197"/>
      <c r="G328" s="197"/>
      <c r="H328" s="169"/>
      <c r="I328" s="152"/>
      <c r="J328" s="50"/>
      <c r="K328" s="50"/>
      <c r="L328" s="50"/>
      <c r="M328" s="50"/>
      <c r="N328" s="152"/>
      <c r="O328" s="197"/>
      <c r="P328" s="197"/>
      <c r="Q328" s="197"/>
      <c r="R328" s="197"/>
      <c r="S328" s="197"/>
      <c r="T328" s="197"/>
      <c r="U328" s="197"/>
      <c r="V328" s="197"/>
      <c r="W328" s="197"/>
      <c r="X328" s="197"/>
      <c r="Y328" s="197"/>
      <c r="Z328" s="197"/>
    </row>
    <row r="329" ht="15.75" customHeight="1">
      <c r="A329" s="180"/>
      <c r="B329" s="197"/>
      <c r="C329" s="197"/>
      <c r="D329" s="197"/>
      <c r="E329" s="197"/>
      <c r="F329" s="197"/>
      <c r="G329" s="197"/>
      <c r="H329" s="197"/>
      <c r="I329" s="152"/>
      <c r="J329" s="50"/>
      <c r="K329" s="50"/>
      <c r="L329" s="50"/>
      <c r="M329" s="50"/>
      <c r="N329" s="152"/>
      <c r="O329" s="197"/>
      <c r="P329" s="197"/>
      <c r="Q329" s="197"/>
      <c r="R329" s="197"/>
      <c r="S329" s="197"/>
      <c r="T329" s="197"/>
      <c r="U329" s="197"/>
      <c r="V329" s="197"/>
      <c r="W329" s="197"/>
      <c r="X329" s="197"/>
      <c r="Y329" s="197"/>
      <c r="Z329" s="197"/>
    </row>
    <row r="330" ht="15.75" customHeight="1">
      <c r="A330" s="180"/>
      <c r="B330" s="197"/>
      <c r="C330" s="197"/>
      <c r="D330" s="197"/>
      <c r="E330" s="197"/>
      <c r="F330" s="197"/>
      <c r="G330" s="197"/>
      <c r="H330" s="169"/>
      <c r="I330" s="152"/>
      <c r="J330" s="50"/>
      <c r="K330" s="50"/>
      <c r="L330" s="50"/>
      <c r="M330" s="50"/>
      <c r="N330" s="152"/>
      <c r="O330" s="197"/>
      <c r="P330" s="197"/>
      <c r="Q330" s="197"/>
      <c r="R330" s="197"/>
      <c r="S330" s="197"/>
      <c r="T330" s="197"/>
      <c r="U330" s="197"/>
      <c r="V330" s="197"/>
      <c r="W330" s="197"/>
      <c r="X330" s="197"/>
      <c r="Y330" s="197"/>
      <c r="Z330" s="197"/>
    </row>
    <row r="331" ht="15.75" customHeight="1">
      <c r="A331" s="180"/>
      <c r="B331" s="197"/>
      <c r="C331" s="197"/>
      <c r="D331" s="197"/>
      <c r="E331" s="197"/>
      <c r="F331" s="197"/>
      <c r="G331" s="197"/>
      <c r="H331" s="197"/>
      <c r="I331" s="152"/>
      <c r="J331" s="50"/>
      <c r="K331" s="50"/>
      <c r="L331" s="50"/>
      <c r="M331" s="50"/>
      <c r="N331" s="152"/>
      <c r="O331" s="197"/>
      <c r="P331" s="197"/>
      <c r="Q331" s="197"/>
      <c r="R331" s="197"/>
      <c r="S331" s="197"/>
      <c r="T331" s="197"/>
      <c r="U331" s="197"/>
      <c r="V331" s="197"/>
      <c r="W331" s="197"/>
      <c r="X331" s="197"/>
      <c r="Y331" s="197"/>
      <c r="Z331" s="197"/>
    </row>
    <row r="332" ht="15.75" customHeight="1">
      <c r="A332" s="180"/>
      <c r="B332" s="197"/>
      <c r="C332" s="197"/>
      <c r="D332" s="197"/>
      <c r="E332" s="197"/>
      <c r="F332" s="197"/>
      <c r="G332" s="197"/>
      <c r="H332" s="197"/>
      <c r="I332" s="152"/>
      <c r="J332" s="50"/>
      <c r="K332" s="50"/>
      <c r="L332" s="50"/>
      <c r="M332" s="50"/>
      <c r="N332" s="152"/>
      <c r="O332" s="197"/>
      <c r="P332" s="197"/>
      <c r="Q332" s="197"/>
      <c r="R332" s="197"/>
      <c r="S332" s="197"/>
      <c r="T332" s="197"/>
      <c r="U332" s="197"/>
      <c r="V332" s="197"/>
      <c r="W332" s="197"/>
      <c r="X332" s="197"/>
      <c r="Y332" s="197"/>
      <c r="Z332" s="197"/>
    </row>
    <row r="333" ht="15.75" customHeight="1">
      <c r="A333" s="180"/>
      <c r="B333" s="197"/>
      <c r="C333" s="197"/>
      <c r="D333" s="197"/>
      <c r="E333" s="197"/>
      <c r="F333" s="197"/>
      <c r="G333" s="197"/>
      <c r="H333" s="169"/>
      <c r="I333" s="152"/>
      <c r="J333" s="50"/>
      <c r="K333" s="50"/>
      <c r="L333" s="50"/>
      <c r="M333" s="50"/>
      <c r="N333" s="152"/>
      <c r="O333" s="197"/>
      <c r="P333" s="197"/>
      <c r="Q333" s="197"/>
      <c r="R333" s="197"/>
      <c r="S333" s="197"/>
      <c r="T333" s="197"/>
      <c r="U333" s="197"/>
      <c r="V333" s="197"/>
      <c r="W333" s="197"/>
      <c r="X333" s="197"/>
      <c r="Y333" s="197"/>
      <c r="Z333" s="197"/>
    </row>
    <row r="334" ht="15.75" customHeight="1">
      <c r="A334" s="180"/>
      <c r="B334" s="197"/>
      <c r="C334" s="197"/>
      <c r="D334" s="197"/>
      <c r="E334" s="197"/>
      <c r="F334" s="197"/>
      <c r="G334" s="197"/>
      <c r="H334" s="169"/>
      <c r="I334" s="152"/>
      <c r="J334" s="50"/>
      <c r="K334" s="50"/>
      <c r="L334" s="50"/>
      <c r="M334" s="50"/>
      <c r="N334" s="152"/>
      <c r="O334" s="197"/>
      <c r="P334" s="197"/>
      <c r="Q334" s="197"/>
      <c r="R334" s="197"/>
      <c r="S334" s="197"/>
      <c r="T334" s="197"/>
      <c r="U334" s="197"/>
      <c r="V334" s="197"/>
      <c r="W334" s="197"/>
      <c r="X334" s="197"/>
      <c r="Y334" s="197"/>
      <c r="Z334" s="197"/>
    </row>
    <row r="335" ht="15.75" customHeight="1">
      <c r="A335" s="180"/>
      <c r="B335" s="197"/>
      <c r="C335" s="197"/>
      <c r="D335" s="197"/>
      <c r="E335" s="197"/>
      <c r="F335" s="197"/>
      <c r="G335" s="197"/>
      <c r="H335" s="169"/>
      <c r="I335" s="152"/>
      <c r="J335" s="50"/>
      <c r="K335" s="50"/>
      <c r="L335" s="50"/>
      <c r="M335" s="50"/>
      <c r="N335" s="152"/>
      <c r="O335" s="197"/>
      <c r="P335" s="197"/>
      <c r="Q335" s="197"/>
      <c r="R335" s="197"/>
      <c r="S335" s="197"/>
      <c r="T335" s="197"/>
      <c r="U335" s="197"/>
      <c r="V335" s="197"/>
      <c r="W335" s="197"/>
      <c r="X335" s="197"/>
      <c r="Y335" s="197"/>
      <c r="Z335" s="197"/>
    </row>
    <row r="336" ht="15.75" customHeight="1">
      <c r="A336" s="180"/>
      <c r="B336" s="197"/>
      <c r="C336" s="197"/>
      <c r="D336" s="197"/>
      <c r="E336" s="197"/>
      <c r="F336" s="197"/>
      <c r="G336" s="197"/>
      <c r="H336" s="169"/>
      <c r="I336" s="152"/>
      <c r="J336" s="50"/>
      <c r="K336" s="50"/>
      <c r="L336" s="50"/>
      <c r="M336" s="50"/>
      <c r="N336" s="152"/>
      <c r="O336" s="197"/>
      <c r="P336" s="197"/>
      <c r="Q336" s="197"/>
      <c r="R336" s="197"/>
      <c r="S336" s="197"/>
      <c r="T336" s="197"/>
      <c r="U336" s="197"/>
      <c r="V336" s="197"/>
      <c r="W336" s="197"/>
      <c r="X336" s="197"/>
      <c r="Y336" s="197"/>
      <c r="Z336" s="197"/>
    </row>
    <row r="337" ht="15.75" customHeight="1">
      <c r="A337" s="180"/>
      <c r="B337" s="197"/>
      <c r="C337" s="197"/>
      <c r="D337" s="197"/>
      <c r="E337" s="197"/>
      <c r="F337" s="197"/>
      <c r="G337" s="197"/>
      <c r="H337" s="197"/>
      <c r="I337" s="152"/>
      <c r="J337" s="50"/>
      <c r="K337" s="50"/>
      <c r="L337" s="50"/>
      <c r="M337" s="50"/>
      <c r="N337" s="152"/>
      <c r="O337" s="197"/>
      <c r="P337" s="197"/>
      <c r="Q337" s="197"/>
      <c r="R337" s="197"/>
      <c r="S337" s="197"/>
      <c r="T337" s="197"/>
      <c r="U337" s="197"/>
      <c r="V337" s="197"/>
      <c r="W337" s="197"/>
      <c r="X337" s="197"/>
      <c r="Y337" s="197"/>
      <c r="Z337" s="197"/>
    </row>
    <row r="338" ht="15.75" customHeight="1">
      <c r="A338" s="180"/>
      <c r="B338" s="197"/>
      <c r="C338" s="197"/>
      <c r="D338" s="197"/>
      <c r="E338" s="197"/>
      <c r="F338" s="197"/>
      <c r="G338" s="197"/>
      <c r="H338" s="197"/>
      <c r="I338" s="152"/>
      <c r="J338" s="50"/>
      <c r="K338" s="50"/>
      <c r="L338" s="50"/>
      <c r="M338" s="50"/>
      <c r="N338" s="152"/>
      <c r="O338" s="197"/>
      <c r="P338" s="197"/>
      <c r="Q338" s="197"/>
      <c r="R338" s="197"/>
      <c r="S338" s="197"/>
      <c r="T338" s="197"/>
      <c r="U338" s="197"/>
      <c r="V338" s="197"/>
      <c r="W338" s="197"/>
      <c r="X338" s="197"/>
      <c r="Y338" s="197"/>
      <c r="Z338" s="197"/>
    </row>
    <row r="339" ht="15.75" customHeight="1">
      <c r="A339" s="180"/>
      <c r="B339" s="197"/>
      <c r="C339" s="197"/>
      <c r="D339" s="197"/>
      <c r="E339" s="197"/>
      <c r="F339" s="197"/>
      <c r="G339" s="197"/>
      <c r="H339" s="197"/>
      <c r="I339" s="152"/>
      <c r="J339" s="50"/>
      <c r="K339" s="50"/>
      <c r="L339" s="50"/>
      <c r="M339" s="50"/>
      <c r="N339" s="152"/>
      <c r="O339" s="197"/>
      <c r="P339" s="197"/>
      <c r="Q339" s="197"/>
      <c r="R339" s="197"/>
      <c r="S339" s="197"/>
      <c r="T339" s="197"/>
      <c r="U339" s="197"/>
      <c r="V339" s="197"/>
      <c r="W339" s="197"/>
      <c r="X339" s="197"/>
      <c r="Y339" s="197"/>
      <c r="Z339" s="197"/>
    </row>
    <row r="340" ht="15.75" customHeight="1">
      <c r="A340" s="180"/>
      <c r="B340" s="197"/>
      <c r="C340" s="197"/>
      <c r="D340" s="197"/>
      <c r="E340" s="197"/>
      <c r="F340" s="197"/>
      <c r="G340" s="197"/>
      <c r="H340" s="169"/>
      <c r="I340" s="152"/>
      <c r="J340" s="50"/>
      <c r="K340" s="50"/>
      <c r="L340" s="50"/>
      <c r="M340" s="50"/>
      <c r="N340" s="152"/>
      <c r="O340" s="197"/>
      <c r="P340" s="197"/>
      <c r="Q340" s="197"/>
      <c r="R340" s="197"/>
      <c r="S340" s="197"/>
      <c r="T340" s="197"/>
      <c r="U340" s="197"/>
      <c r="V340" s="197"/>
      <c r="W340" s="197"/>
      <c r="X340" s="197"/>
      <c r="Y340" s="197"/>
      <c r="Z340" s="197"/>
    </row>
    <row r="341" ht="15.75" customHeight="1">
      <c r="A341" s="180"/>
      <c r="B341" s="197"/>
      <c r="C341" s="197"/>
      <c r="D341" s="197"/>
      <c r="E341" s="197"/>
      <c r="F341" s="197"/>
      <c r="G341" s="197"/>
      <c r="H341" s="197"/>
      <c r="I341" s="152"/>
      <c r="J341" s="50"/>
      <c r="K341" s="50"/>
      <c r="L341" s="50"/>
      <c r="M341" s="50"/>
      <c r="N341" s="152"/>
      <c r="O341" s="197"/>
      <c r="P341" s="197"/>
      <c r="Q341" s="197"/>
      <c r="R341" s="197"/>
      <c r="S341" s="197"/>
      <c r="T341" s="197"/>
      <c r="U341" s="197"/>
      <c r="V341" s="197"/>
      <c r="W341" s="197"/>
      <c r="X341" s="197"/>
      <c r="Y341" s="197"/>
      <c r="Z341" s="197"/>
    </row>
    <row r="342" ht="15.75" customHeight="1">
      <c r="A342" s="180"/>
      <c r="B342" s="197"/>
      <c r="C342" s="197"/>
      <c r="D342" s="197"/>
      <c r="E342" s="197"/>
      <c r="F342" s="197"/>
      <c r="G342" s="197"/>
      <c r="H342" s="197"/>
      <c r="I342" s="152"/>
      <c r="J342" s="50"/>
      <c r="K342" s="50"/>
      <c r="L342" s="50"/>
      <c r="M342" s="50"/>
      <c r="N342" s="152"/>
      <c r="O342" s="197"/>
      <c r="P342" s="197"/>
      <c r="Q342" s="197"/>
      <c r="R342" s="197"/>
      <c r="S342" s="197"/>
      <c r="T342" s="197"/>
      <c r="U342" s="197"/>
      <c r="V342" s="197"/>
      <c r="W342" s="197"/>
      <c r="X342" s="197"/>
      <c r="Y342" s="197"/>
      <c r="Z342" s="197"/>
    </row>
    <row r="343" ht="15.75" customHeight="1">
      <c r="A343" s="180"/>
      <c r="B343" s="197"/>
      <c r="C343" s="197"/>
      <c r="D343" s="197"/>
      <c r="E343" s="197"/>
      <c r="F343" s="197"/>
      <c r="G343" s="197"/>
      <c r="H343" s="197"/>
      <c r="I343" s="152"/>
      <c r="J343" s="50"/>
      <c r="K343" s="50"/>
      <c r="L343" s="50"/>
      <c r="M343" s="50"/>
      <c r="N343" s="152"/>
      <c r="O343" s="197"/>
      <c r="P343" s="197"/>
      <c r="Q343" s="197"/>
      <c r="R343" s="197"/>
      <c r="S343" s="197"/>
      <c r="T343" s="197"/>
      <c r="U343" s="197"/>
      <c r="V343" s="197"/>
      <c r="W343" s="197"/>
      <c r="X343" s="197"/>
      <c r="Y343" s="197"/>
      <c r="Z343" s="197"/>
    </row>
    <row r="344" ht="15.75" customHeight="1">
      <c r="A344" s="180"/>
      <c r="B344" s="197"/>
      <c r="C344" s="197"/>
      <c r="D344" s="197"/>
      <c r="E344" s="197"/>
      <c r="F344" s="197"/>
      <c r="G344" s="197"/>
      <c r="H344" s="169"/>
      <c r="I344" s="152"/>
      <c r="J344" s="50"/>
      <c r="K344" s="50"/>
      <c r="L344" s="50"/>
      <c r="M344" s="50"/>
      <c r="N344" s="152"/>
      <c r="O344" s="197"/>
      <c r="P344" s="197"/>
      <c r="Q344" s="197"/>
      <c r="R344" s="197"/>
      <c r="S344" s="197"/>
      <c r="T344" s="197"/>
      <c r="U344" s="197"/>
      <c r="V344" s="197"/>
      <c r="W344" s="197"/>
      <c r="X344" s="197"/>
      <c r="Y344" s="197"/>
      <c r="Z344" s="197"/>
    </row>
    <row r="345" ht="15.75" customHeight="1">
      <c r="A345" s="180"/>
      <c r="B345" s="197"/>
      <c r="C345" s="197"/>
      <c r="D345" s="197"/>
      <c r="E345" s="197"/>
      <c r="F345" s="197"/>
      <c r="G345" s="197"/>
      <c r="H345" s="169"/>
      <c r="I345" s="152"/>
      <c r="J345" s="50"/>
      <c r="K345" s="50"/>
      <c r="L345" s="50"/>
      <c r="M345" s="50"/>
      <c r="N345" s="152"/>
      <c r="O345" s="197"/>
      <c r="P345" s="197"/>
      <c r="Q345" s="197"/>
      <c r="R345" s="197"/>
      <c r="S345" s="197"/>
      <c r="T345" s="197"/>
      <c r="U345" s="197"/>
      <c r="V345" s="197"/>
      <c r="W345" s="197"/>
      <c r="X345" s="197"/>
      <c r="Y345" s="197"/>
      <c r="Z345" s="197"/>
    </row>
    <row r="346" ht="15.75" customHeight="1">
      <c r="A346" s="180"/>
      <c r="B346" s="197"/>
      <c r="C346" s="197"/>
      <c r="D346" s="197"/>
      <c r="E346" s="197"/>
      <c r="F346" s="197"/>
      <c r="G346" s="197"/>
      <c r="H346" s="197"/>
      <c r="I346" s="152"/>
      <c r="J346" s="50"/>
      <c r="K346" s="50"/>
      <c r="L346" s="50"/>
      <c r="M346" s="50"/>
      <c r="N346" s="152"/>
      <c r="O346" s="197"/>
      <c r="P346" s="197"/>
      <c r="Q346" s="197"/>
      <c r="R346" s="197"/>
      <c r="S346" s="197"/>
      <c r="T346" s="197"/>
      <c r="U346" s="197"/>
      <c r="V346" s="197"/>
      <c r="W346" s="197"/>
      <c r="X346" s="197"/>
      <c r="Y346" s="197"/>
      <c r="Z346" s="197"/>
    </row>
    <row r="347" ht="15.75" customHeight="1">
      <c r="A347" s="180"/>
      <c r="B347" s="197"/>
      <c r="C347" s="197"/>
      <c r="D347" s="197"/>
      <c r="E347" s="197"/>
      <c r="F347" s="197"/>
      <c r="G347" s="197"/>
      <c r="H347" s="197"/>
      <c r="I347" s="152"/>
      <c r="J347" s="50"/>
      <c r="K347" s="50"/>
      <c r="L347" s="50"/>
      <c r="M347" s="50"/>
      <c r="N347" s="152"/>
      <c r="O347" s="197"/>
      <c r="P347" s="197"/>
      <c r="Q347" s="197"/>
      <c r="R347" s="197"/>
      <c r="S347" s="197"/>
      <c r="T347" s="197"/>
      <c r="U347" s="197"/>
      <c r="V347" s="197"/>
      <c r="W347" s="197"/>
      <c r="X347" s="197"/>
      <c r="Y347" s="197"/>
      <c r="Z347" s="197"/>
    </row>
    <row r="348" ht="15.75" customHeight="1">
      <c r="A348" s="180"/>
      <c r="B348" s="197"/>
      <c r="C348" s="197"/>
      <c r="D348" s="197"/>
      <c r="E348" s="197"/>
      <c r="F348" s="197"/>
      <c r="G348" s="197"/>
      <c r="H348" s="197"/>
      <c r="I348" s="152"/>
      <c r="J348" s="50"/>
      <c r="K348" s="50"/>
      <c r="L348" s="50"/>
      <c r="M348" s="50"/>
      <c r="N348" s="152"/>
      <c r="O348" s="197"/>
      <c r="P348" s="197"/>
      <c r="Q348" s="197"/>
      <c r="R348" s="197"/>
      <c r="S348" s="197"/>
      <c r="T348" s="197"/>
      <c r="U348" s="197"/>
      <c r="V348" s="197"/>
      <c r="W348" s="197"/>
      <c r="X348" s="197"/>
      <c r="Y348" s="197"/>
      <c r="Z348" s="197"/>
    </row>
    <row r="349" ht="15.75" customHeight="1">
      <c r="A349" s="180"/>
      <c r="B349" s="197"/>
      <c r="C349" s="197"/>
      <c r="D349" s="197"/>
      <c r="E349" s="197"/>
      <c r="F349" s="197"/>
      <c r="G349" s="197"/>
      <c r="H349" s="197"/>
      <c r="I349" s="152"/>
      <c r="J349" s="50"/>
      <c r="K349" s="50"/>
      <c r="L349" s="50"/>
      <c r="M349" s="50"/>
      <c r="N349" s="152"/>
      <c r="O349" s="197"/>
      <c r="P349" s="197"/>
      <c r="Q349" s="197"/>
      <c r="R349" s="197"/>
      <c r="S349" s="197"/>
      <c r="T349" s="197"/>
      <c r="U349" s="197"/>
      <c r="V349" s="197"/>
      <c r="W349" s="197"/>
      <c r="X349" s="197"/>
      <c r="Y349" s="197"/>
      <c r="Z349" s="197"/>
    </row>
    <row r="350" ht="15.75" customHeight="1">
      <c r="A350" s="180"/>
      <c r="B350" s="197"/>
      <c r="C350" s="197"/>
      <c r="D350" s="197"/>
      <c r="E350" s="197"/>
      <c r="F350" s="197"/>
      <c r="G350" s="197"/>
      <c r="H350" s="169"/>
      <c r="I350" s="152"/>
      <c r="J350" s="50"/>
      <c r="K350" s="50"/>
      <c r="L350" s="50"/>
      <c r="M350" s="50"/>
      <c r="N350" s="152"/>
      <c r="O350" s="197"/>
      <c r="P350" s="197"/>
      <c r="Q350" s="197"/>
      <c r="R350" s="197"/>
      <c r="S350" s="197"/>
      <c r="T350" s="197"/>
      <c r="U350" s="197"/>
      <c r="V350" s="197"/>
      <c r="W350" s="197"/>
      <c r="X350" s="197"/>
      <c r="Y350" s="197"/>
      <c r="Z350" s="197"/>
    </row>
    <row r="351" ht="15.75" customHeight="1">
      <c r="A351" s="180"/>
      <c r="B351" s="197"/>
      <c r="C351" s="197"/>
      <c r="D351" s="197"/>
      <c r="E351" s="197"/>
      <c r="F351" s="197"/>
      <c r="G351" s="197"/>
      <c r="H351" s="169"/>
      <c r="I351" s="152"/>
      <c r="J351" s="50"/>
      <c r="K351" s="50"/>
      <c r="L351" s="50"/>
      <c r="M351" s="50"/>
      <c r="N351" s="152"/>
      <c r="O351" s="197"/>
      <c r="P351" s="197"/>
      <c r="Q351" s="197"/>
      <c r="R351" s="197"/>
      <c r="S351" s="197"/>
      <c r="T351" s="197"/>
      <c r="U351" s="197"/>
      <c r="V351" s="197"/>
      <c r="W351" s="197"/>
      <c r="X351" s="197"/>
      <c r="Y351" s="197"/>
      <c r="Z351" s="197"/>
    </row>
    <row r="352" ht="15.75" customHeight="1">
      <c r="A352" s="180"/>
      <c r="B352" s="197"/>
      <c r="C352" s="197"/>
      <c r="D352" s="197"/>
      <c r="E352" s="197"/>
      <c r="F352" s="197"/>
      <c r="G352" s="197"/>
      <c r="H352" s="169"/>
      <c r="I352" s="152"/>
      <c r="J352" s="50"/>
      <c r="K352" s="50"/>
      <c r="L352" s="50"/>
      <c r="M352" s="50"/>
      <c r="N352" s="152"/>
      <c r="O352" s="197"/>
      <c r="P352" s="197"/>
      <c r="Q352" s="197"/>
      <c r="R352" s="197"/>
      <c r="S352" s="197"/>
      <c r="T352" s="197"/>
      <c r="U352" s="197"/>
      <c r="V352" s="197"/>
      <c r="W352" s="197"/>
      <c r="X352" s="197"/>
      <c r="Y352" s="197"/>
      <c r="Z352" s="197"/>
    </row>
    <row r="353" ht="15.75" customHeight="1">
      <c r="A353" s="180"/>
      <c r="B353" s="197"/>
      <c r="C353" s="197"/>
      <c r="D353" s="197"/>
      <c r="E353" s="197"/>
      <c r="F353" s="197"/>
      <c r="G353" s="197"/>
      <c r="H353" s="197"/>
      <c r="I353" s="152"/>
      <c r="J353" s="50"/>
      <c r="K353" s="50"/>
      <c r="L353" s="50"/>
      <c r="M353" s="50"/>
      <c r="N353" s="152"/>
      <c r="O353" s="197"/>
      <c r="P353" s="197"/>
      <c r="Q353" s="197"/>
      <c r="R353" s="197"/>
      <c r="S353" s="197"/>
      <c r="T353" s="197"/>
      <c r="U353" s="197"/>
      <c r="V353" s="197"/>
      <c r="W353" s="197"/>
      <c r="X353" s="197"/>
      <c r="Y353" s="197"/>
      <c r="Z353" s="197"/>
    </row>
    <row r="354" ht="15.75" customHeight="1">
      <c r="A354" s="180"/>
      <c r="B354" s="197"/>
      <c r="C354" s="197"/>
      <c r="D354" s="197"/>
      <c r="E354" s="197"/>
      <c r="F354" s="197"/>
      <c r="G354" s="197"/>
      <c r="H354" s="169"/>
      <c r="I354" s="152"/>
      <c r="J354" s="50"/>
      <c r="K354" s="50"/>
      <c r="L354" s="50"/>
      <c r="M354" s="50"/>
      <c r="N354" s="152"/>
      <c r="O354" s="197"/>
      <c r="P354" s="197"/>
      <c r="Q354" s="197"/>
      <c r="R354" s="197"/>
      <c r="S354" s="197"/>
      <c r="T354" s="197"/>
      <c r="U354" s="197"/>
      <c r="V354" s="197"/>
      <c r="W354" s="197"/>
      <c r="X354" s="197"/>
      <c r="Y354" s="197"/>
      <c r="Z354" s="197"/>
    </row>
    <row r="355" ht="15.75" customHeight="1">
      <c r="A355" s="180"/>
      <c r="B355" s="197"/>
      <c r="C355" s="197"/>
      <c r="D355" s="197"/>
      <c r="E355" s="197"/>
      <c r="F355" s="197"/>
      <c r="G355" s="197"/>
      <c r="H355" s="197"/>
      <c r="I355" s="152"/>
      <c r="J355" s="50"/>
      <c r="K355" s="50"/>
      <c r="L355" s="50"/>
      <c r="M355" s="50"/>
      <c r="N355" s="152"/>
      <c r="O355" s="197"/>
      <c r="P355" s="197"/>
      <c r="Q355" s="197"/>
      <c r="R355" s="197"/>
      <c r="S355" s="197"/>
      <c r="T355" s="197"/>
      <c r="U355" s="197"/>
      <c r="V355" s="197"/>
      <c r="W355" s="197"/>
      <c r="X355" s="197"/>
      <c r="Y355" s="197"/>
      <c r="Z355" s="197"/>
    </row>
    <row r="356" ht="15.75" customHeight="1">
      <c r="A356" s="180"/>
      <c r="B356" s="197"/>
      <c r="C356" s="197"/>
      <c r="D356" s="197"/>
      <c r="E356" s="197"/>
      <c r="F356" s="197"/>
      <c r="G356" s="197"/>
      <c r="H356" s="197"/>
      <c r="I356" s="152"/>
      <c r="J356" s="50"/>
      <c r="K356" s="50"/>
      <c r="L356" s="50"/>
      <c r="M356" s="50"/>
      <c r="N356" s="152"/>
      <c r="O356" s="197"/>
      <c r="P356" s="197"/>
      <c r="Q356" s="197"/>
      <c r="R356" s="197"/>
      <c r="S356" s="197"/>
      <c r="T356" s="197"/>
      <c r="U356" s="197"/>
      <c r="V356" s="197"/>
      <c r="W356" s="197"/>
      <c r="X356" s="197"/>
      <c r="Y356" s="197"/>
      <c r="Z356" s="197"/>
    </row>
    <row r="357" ht="15.75" customHeight="1">
      <c r="A357" s="180"/>
      <c r="B357" s="197"/>
      <c r="C357" s="197"/>
      <c r="D357" s="197"/>
      <c r="E357" s="197"/>
      <c r="F357" s="197"/>
      <c r="G357" s="197"/>
      <c r="H357" s="197"/>
      <c r="I357" s="152"/>
      <c r="J357" s="50"/>
      <c r="K357" s="50"/>
      <c r="L357" s="50"/>
      <c r="M357" s="50"/>
      <c r="N357" s="152"/>
      <c r="O357" s="197"/>
      <c r="P357" s="197"/>
      <c r="Q357" s="197"/>
      <c r="R357" s="197"/>
      <c r="S357" s="197"/>
      <c r="T357" s="197"/>
      <c r="U357" s="197"/>
      <c r="V357" s="197"/>
      <c r="W357" s="197"/>
      <c r="X357" s="197"/>
      <c r="Y357" s="197"/>
      <c r="Z357" s="197"/>
    </row>
    <row r="358" ht="15.75" customHeight="1">
      <c r="A358" s="180"/>
      <c r="B358" s="197"/>
      <c r="C358" s="197"/>
      <c r="D358" s="197"/>
      <c r="E358" s="197"/>
      <c r="F358" s="197"/>
      <c r="G358" s="197"/>
      <c r="H358" s="197"/>
      <c r="I358" s="152"/>
      <c r="J358" s="50"/>
      <c r="K358" s="50"/>
      <c r="L358" s="50"/>
      <c r="M358" s="50"/>
      <c r="N358" s="152"/>
      <c r="O358" s="197"/>
      <c r="P358" s="197"/>
      <c r="Q358" s="197"/>
      <c r="R358" s="197"/>
      <c r="S358" s="197"/>
      <c r="T358" s="197"/>
      <c r="U358" s="197"/>
      <c r="V358" s="197"/>
      <c r="W358" s="197"/>
      <c r="X358" s="197"/>
      <c r="Y358" s="197"/>
      <c r="Z358" s="197"/>
    </row>
    <row r="359" ht="15.75" customHeight="1">
      <c r="A359" s="180"/>
      <c r="B359" s="197"/>
      <c r="C359" s="197"/>
      <c r="D359" s="197"/>
      <c r="E359" s="197"/>
      <c r="F359" s="197"/>
      <c r="G359" s="197"/>
      <c r="H359" s="197"/>
      <c r="I359" s="152"/>
      <c r="J359" s="50"/>
      <c r="K359" s="50"/>
      <c r="L359" s="50"/>
      <c r="M359" s="50"/>
      <c r="N359" s="152"/>
      <c r="O359" s="197"/>
      <c r="P359" s="197"/>
      <c r="Q359" s="197"/>
      <c r="R359" s="197"/>
      <c r="S359" s="197"/>
      <c r="T359" s="197"/>
      <c r="U359" s="197"/>
      <c r="V359" s="197"/>
      <c r="W359" s="197"/>
      <c r="X359" s="197"/>
      <c r="Y359" s="197"/>
      <c r="Z359" s="197"/>
    </row>
    <row r="360" ht="15.75" customHeight="1">
      <c r="A360" s="180"/>
      <c r="B360" s="197"/>
      <c r="C360" s="197"/>
      <c r="D360" s="197"/>
      <c r="E360" s="197"/>
      <c r="F360" s="197"/>
      <c r="G360" s="197"/>
      <c r="H360" s="197"/>
      <c r="I360" s="152"/>
      <c r="J360" s="50"/>
      <c r="K360" s="50"/>
      <c r="L360" s="50"/>
      <c r="M360" s="50"/>
      <c r="N360" s="152"/>
      <c r="O360" s="197"/>
      <c r="P360" s="197"/>
      <c r="Q360" s="197"/>
      <c r="R360" s="197"/>
      <c r="S360" s="197"/>
      <c r="T360" s="197"/>
      <c r="U360" s="197"/>
      <c r="V360" s="197"/>
      <c r="W360" s="197"/>
      <c r="X360" s="197"/>
      <c r="Y360" s="197"/>
      <c r="Z360" s="197"/>
    </row>
    <row r="361" ht="15.75" customHeight="1">
      <c r="A361" s="180"/>
      <c r="B361" s="197"/>
      <c r="C361" s="197"/>
      <c r="D361" s="197"/>
      <c r="E361" s="197"/>
      <c r="F361" s="197"/>
      <c r="G361" s="197"/>
      <c r="H361" s="197"/>
      <c r="I361" s="152"/>
      <c r="J361" s="50"/>
      <c r="K361" s="50"/>
      <c r="L361" s="50"/>
      <c r="M361" s="50"/>
      <c r="N361" s="152"/>
      <c r="O361" s="197"/>
      <c r="P361" s="197"/>
      <c r="Q361" s="197"/>
      <c r="R361" s="197"/>
      <c r="S361" s="197"/>
      <c r="T361" s="197"/>
      <c r="U361" s="197"/>
      <c r="V361" s="197"/>
      <c r="W361" s="197"/>
      <c r="X361" s="197"/>
      <c r="Y361" s="197"/>
      <c r="Z361" s="197"/>
    </row>
    <row r="362" ht="15.75" customHeight="1">
      <c r="A362" s="180"/>
      <c r="B362" s="197"/>
      <c r="C362" s="197"/>
      <c r="D362" s="197"/>
      <c r="E362" s="197"/>
      <c r="F362" s="197"/>
      <c r="G362" s="197"/>
      <c r="H362" s="197"/>
      <c r="I362" s="152"/>
      <c r="J362" s="50"/>
      <c r="K362" s="50"/>
      <c r="L362" s="50"/>
      <c r="M362" s="50"/>
      <c r="N362" s="152"/>
      <c r="O362" s="197"/>
      <c r="P362" s="197"/>
      <c r="Q362" s="197"/>
      <c r="R362" s="197"/>
      <c r="S362" s="197"/>
      <c r="T362" s="197"/>
      <c r="U362" s="197"/>
      <c r="V362" s="197"/>
      <c r="W362" s="197"/>
      <c r="X362" s="197"/>
      <c r="Y362" s="197"/>
      <c r="Z362" s="197"/>
    </row>
    <row r="363" ht="15.75" customHeight="1">
      <c r="A363" s="180"/>
      <c r="B363" s="197"/>
      <c r="C363" s="197"/>
      <c r="D363" s="197"/>
      <c r="E363" s="197"/>
      <c r="F363" s="197"/>
      <c r="G363" s="197"/>
      <c r="H363" s="197"/>
      <c r="I363" s="152"/>
      <c r="J363" s="50"/>
      <c r="K363" s="50"/>
      <c r="L363" s="50"/>
      <c r="M363" s="50"/>
      <c r="N363" s="152"/>
      <c r="O363" s="197"/>
      <c r="P363" s="197"/>
      <c r="Q363" s="197"/>
      <c r="R363" s="197"/>
      <c r="S363" s="197"/>
      <c r="T363" s="197"/>
      <c r="U363" s="197"/>
      <c r="V363" s="197"/>
      <c r="W363" s="197"/>
      <c r="X363" s="197"/>
      <c r="Y363" s="197"/>
      <c r="Z363" s="197"/>
    </row>
    <row r="364" ht="15.75" customHeight="1">
      <c r="A364" s="180"/>
      <c r="B364" s="197"/>
      <c r="C364" s="197"/>
      <c r="D364" s="197"/>
      <c r="E364" s="197"/>
      <c r="F364" s="197"/>
      <c r="G364" s="197"/>
      <c r="H364" s="169"/>
      <c r="I364" s="152"/>
      <c r="J364" s="50"/>
      <c r="K364" s="50"/>
      <c r="L364" s="50"/>
      <c r="M364" s="50"/>
      <c r="N364" s="152"/>
      <c r="O364" s="197"/>
      <c r="P364" s="197"/>
      <c r="Q364" s="197"/>
      <c r="R364" s="197"/>
      <c r="S364" s="197"/>
      <c r="T364" s="197"/>
      <c r="U364" s="197"/>
      <c r="V364" s="197"/>
      <c r="W364" s="197"/>
      <c r="X364" s="197"/>
      <c r="Y364" s="197"/>
      <c r="Z364" s="197"/>
    </row>
    <row r="365" ht="15.75" customHeight="1">
      <c r="A365" s="180"/>
      <c r="B365" s="197"/>
      <c r="C365" s="197"/>
      <c r="D365" s="197"/>
      <c r="E365" s="197"/>
      <c r="F365" s="197"/>
      <c r="G365" s="197"/>
      <c r="H365" s="169"/>
      <c r="I365" s="152"/>
      <c r="J365" s="50"/>
      <c r="K365" s="50"/>
      <c r="L365" s="50"/>
      <c r="M365" s="50"/>
      <c r="N365" s="152"/>
      <c r="O365" s="197"/>
      <c r="P365" s="197"/>
      <c r="Q365" s="197"/>
      <c r="R365" s="197"/>
      <c r="S365" s="197"/>
      <c r="T365" s="197"/>
      <c r="U365" s="197"/>
      <c r="V365" s="197"/>
      <c r="W365" s="197"/>
      <c r="X365" s="197"/>
      <c r="Y365" s="197"/>
      <c r="Z365" s="197"/>
    </row>
    <row r="366" ht="15.75" customHeight="1">
      <c r="A366" s="180"/>
      <c r="B366" s="197"/>
      <c r="C366" s="197"/>
      <c r="D366" s="197"/>
      <c r="E366" s="197"/>
      <c r="F366" s="197"/>
      <c r="G366" s="197"/>
      <c r="H366" s="197"/>
      <c r="I366" s="152"/>
      <c r="J366" s="50"/>
      <c r="K366" s="50"/>
      <c r="L366" s="50"/>
      <c r="M366" s="50"/>
      <c r="N366" s="152"/>
      <c r="O366" s="197"/>
      <c r="P366" s="197"/>
      <c r="Q366" s="197"/>
      <c r="R366" s="197"/>
      <c r="S366" s="197"/>
      <c r="T366" s="197"/>
      <c r="U366" s="197"/>
      <c r="V366" s="197"/>
      <c r="W366" s="197"/>
      <c r="X366" s="197"/>
      <c r="Y366" s="197"/>
      <c r="Z366" s="197"/>
    </row>
    <row r="367" ht="15.75" customHeight="1">
      <c r="A367" s="180"/>
      <c r="B367" s="197"/>
      <c r="C367" s="197"/>
      <c r="D367" s="197"/>
      <c r="E367" s="197"/>
      <c r="F367" s="197"/>
      <c r="G367" s="197"/>
      <c r="H367" s="197"/>
      <c r="I367" s="152"/>
      <c r="J367" s="50"/>
      <c r="K367" s="50"/>
      <c r="L367" s="50"/>
      <c r="M367" s="50"/>
      <c r="N367" s="152"/>
      <c r="O367" s="197"/>
      <c r="P367" s="197"/>
      <c r="Q367" s="197"/>
      <c r="R367" s="197"/>
      <c r="S367" s="197"/>
      <c r="T367" s="197"/>
      <c r="U367" s="197"/>
      <c r="V367" s="197"/>
      <c r="W367" s="197"/>
      <c r="X367" s="197"/>
      <c r="Y367" s="197"/>
      <c r="Z367" s="197"/>
    </row>
    <row r="368" ht="15.75" customHeight="1">
      <c r="A368" s="180"/>
      <c r="B368" s="197"/>
      <c r="C368" s="197"/>
      <c r="D368" s="197"/>
      <c r="E368" s="197"/>
      <c r="F368" s="197"/>
      <c r="G368" s="197"/>
      <c r="H368" s="169"/>
      <c r="I368" s="152"/>
      <c r="J368" s="50"/>
      <c r="K368" s="50"/>
      <c r="L368" s="50"/>
      <c r="M368" s="50"/>
      <c r="N368" s="152"/>
      <c r="O368" s="197"/>
      <c r="P368" s="197"/>
      <c r="Q368" s="197"/>
      <c r="R368" s="197"/>
      <c r="S368" s="197"/>
      <c r="T368" s="197"/>
      <c r="U368" s="197"/>
      <c r="V368" s="197"/>
      <c r="W368" s="197"/>
      <c r="X368" s="197"/>
      <c r="Y368" s="197"/>
      <c r="Z368" s="197"/>
    </row>
    <row r="369" ht="15.75" customHeight="1">
      <c r="A369" s="180"/>
      <c r="B369" s="197"/>
      <c r="C369" s="197"/>
      <c r="D369" s="197"/>
      <c r="E369" s="197"/>
      <c r="F369" s="197"/>
      <c r="G369" s="197"/>
      <c r="H369" s="169"/>
      <c r="I369" s="152"/>
      <c r="J369" s="50"/>
      <c r="K369" s="50"/>
      <c r="L369" s="50"/>
      <c r="M369" s="50"/>
      <c r="N369" s="152"/>
      <c r="O369" s="197"/>
      <c r="P369" s="197"/>
      <c r="Q369" s="197"/>
      <c r="R369" s="197"/>
      <c r="S369" s="197"/>
      <c r="T369" s="197"/>
      <c r="U369" s="197"/>
      <c r="V369" s="197"/>
      <c r="W369" s="197"/>
      <c r="X369" s="197"/>
      <c r="Y369" s="197"/>
      <c r="Z369" s="197"/>
    </row>
    <row r="370" ht="15.75" customHeight="1">
      <c r="A370" s="180"/>
      <c r="B370" s="197"/>
      <c r="C370" s="197"/>
      <c r="D370" s="197"/>
      <c r="E370" s="197"/>
      <c r="F370" s="197"/>
      <c r="G370" s="197"/>
      <c r="H370" s="169"/>
      <c r="I370" s="152"/>
      <c r="J370" s="50"/>
      <c r="K370" s="50"/>
      <c r="L370" s="50"/>
      <c r="M370" s="50"/>
      <c r="N370" s="152"/>
      <c r="O370" s="197"/>
      <c r="P370" s="197"/>
      <c r="Q370" s="197"/>
      <c r="R370" s="197"/>
      <c r="S370" s="197"/>
      <c r="T370" s="197"/>
      <c r="U370" s="197"/>
      <c r="V370" s="197"/>
      <c r="W370" s="197"/>
      <c r="X370" s="197"/>
      <c r="Y370" s="197"/>
      <c r="Z370" s="197"/>
    </row>
    <row r="371" ht="15.75" customHeight="1">
      <c r="A371" s="180"/>
      <c r="B371" s="197"/>
      <c r="C371" s="197"/>
      <c r="D371" s="197"/>
      <c r="E371" s="197"/>
      <c r="F371" s="197"/>
      <c r="G371" s="197"/>
      <c r="H371" s="169"/>
      <c r="I371" s="152"/>
      <c r="J371" s="50"/>
      <c r="K371" s="50"/>
      <c r="L371" s="50"/>
      <c r="M371" s="50"/>
      <c r="N371" s="152"/>
      <c r="O371" s="197"/>
      <c r="P371" s="197"/>
      <c r="Q371" s="197"/>
      <c r="R371" s="197"/>
      <c r="S371" s="197"/>
      <c r="T371" s="197"/>
      <c r="U371" s="197"/>
      <c r="V371" s="197"/>
      <c r="W371" s="197"/>
      <c r="X371" s="197"/>
      <c r="Y371" s="197"/>
      <c r="Z371" s="197"/>
    </row>
    <row r="372" ht="15.75" customHeight="1">
      <c r="A372" s="180"/>
      <c r="B372" s="197"/>
      <c r="C372" s="197"/>
      <c r="D372" s="197"/>
      <c r="E372" s="197"/>
      <c r="F372" s="197"/>
      <c r="G372" s="197"/>
      <c r="H372" s="197"/>
      <c r="I372" s="152"/>
      <c r="J372" s="50"/>
      <c r="K372" s="50"/>
      <c r="L372" s="50"/>
      <c r="M372" s="50"/>
      <c r="N372" s="152"/>
      <c r="O372" s="197"/>
      <c r="P372" s="197"/>
      <c r="Q372" s="197"/>
      <c r="R372" s="197"/>
      <c r="S372" s="197"/>
      <c r="T372" s="197"/>
      <c r="U372" s="197"/>
      <c r="V372" s="197"/>
      <c r="W372" s="197"/>
      <c r="X372" s="197"/>
      <c r="Y372" s="197"/>
      <c r="Z372" s="197"/>
    </row>
    <row r="373" ht="15.75" customHeight="1">
      <c r="A373" s="180"/>
      <c r="B373" s="197"/>
      <c r="C373" s="197"/>
      <c r="D373" s="197"/>
      <c r="E373" s="197"/>
      <c r="F373" s="197"/>
      <c r="G373" s="197"/>
      <c r="H373" s="197"/>
      <c r="I373" s="152"/>
      <c r="J373" s="50"/>
      <c r="K373" s="50"/>
      <c r="L373" s="50"/>
      <c r="M373" s="50"/>
      <c r="N373" s="152"/>
      <c r="O373" s="197"/>
      <c r="P373" s="197"/>
      <c r="Q373" s="197"/>
      <c r="R373" s="197"/>
      <c r="S373" s="197"/>
      <c r="T373" s="197"/>
      <c r="U373" s="197"/>
      <c r="V373" s="197"/>
      <c r="W373" s="197"/>
      <c r="X373" s="197"/>
      <c r="Y373" s="197"/>
      <c r="Z373" s="197"/>
    </row>
    <row r="374" ht="15.75" customHeight="1">
      <c r="A374" s="180"/>
      <c r="B374" s="197"/>
      <c r="C374" s="197"/>
      <c r="D374" s="197"/>
      <c r="E374" s="197"/>
      <c r="F374" s="197"/>
      <c r="G374" s="197"/>
      <c r="H374" s="169"/>
      <c r="I374" s="152"/>
      <c r="J374" s="50"/>
      <c r="K374" s="50"/>
      <c r="L374" s="50"/>
      <c r="M374" s="50"/>
      <c r="N374" s="152"/>
      <c r="O374" s="197"/>
      <c r="P374" s="197"/>
      <c r="Q374" s="197"/>
      <c r="R374" s="197"/>
      <c r="S374" s="197"/>
      <c r="T374" s="197"/>
      <c r="U374" s="197"/>
      <c r="V374" s="197"/>
      <c r="W374" s="197"/>
      <c r="X374" s="197"/>
      <c r="Y374" s="197"/>
      <c r="Z374" s="197"/>
    </row>
    <row r="375" ht="15.75" customHeight="1">
      <c r="A375" s="180"/>
      <c r="B375" s="197"/>
      <c r="C375" s="197"/>
      <c r="D375" s="197"/>
      <c r="E375" s="197"/>
      <c r="F375" s="197"/>
      <c r="G375" s="197"/>
      <c r="H375" s="197"/>
      <c r="I375" s="152"/>
      <c r="J375" s="50"/>
      <c r="K375" s="50"/>
      <c r="L375" s="50"/>
      <c r="M375" s="50"/>
      <c r="N375" s="152"/>
      <c r="O375" s="197"/>
      <c r="P375" s="197"/>
      <c r="Q375" s="197"/>
      <c r="R375" s="197"/>
      <c r="S375" s="197"/>
      <c r="T375" s="197"/>
      <c r="U375" s="197"/>
      <c r="V375" s="197"/>
      <c r="W375" s="197"/>
      <c r="X375" s="197"/>
      <c r="Y375" s="197"/>
      <c r="Z375" s="197"/>
    </row>
    <row r="376" ht="15.75" customHeight="1">
      <c r="A376" s="180"/>
      <c r="B376" s="197"/>
      <c r="C376" s="197"/>
      <c r="D376" s="197"/>
      <c r="E376" s="197"/>
      <c r="F376" s="197"/>
      <c r="G376" s="197"/>
      <c r="H376" s="169"/>
      <c r="I376" s="152"/>
      <c r="J376" s="50"/>
      <c r="K376" s="50"/>
      <c r="L376" s="50"/>
      <c r="M376" s="50"/>
      <c r="N376" s="152"/>
      <c r="O376" s="197"/>
      <c r="P376" s="197"/>
      <c r="Q376" s="197"/>
      <c r="R376" s="197"/>
      <c r="S376" s="197"/>
      <c r="T376" s="197"/>
      <c r="U376" s="197"/>
      <c r="V376" s="197"/>
      <c r="W376" s="197"/>
      <c r="X376" s="197"/>
      <c r="Y376" s="197"/>
      <c r="Z376" s="197"/>
    </row>
    <row r="377" ht="15.75" customHeight="1">
      <c r="A377" s="180"/>
      <c r="B377" s="197"/>
      <c r="C377" s="197"/>
      <c r="D377" s="197"/>
      <c r="E377" s="197"/>
      <c r="F377" s="197"/>
      <c r="G377" s="197"/>
      <c r="H377" s="197"/>
      <c r="I377" s="152"/>
      <c r="J377" s="50"/>
      <c r="K377" s="50"/>
      <c r="L377" s="50"/>
      <c r="M377" s="50"/>
      <c r="N377" s="152"/>
      <c r="O377" s="197"/>
      <c r="P377" s="197"/>
      <c r="Q377" s="197"/>
      <c r="R377" s="197"/>
      <c r="S377" s="197"/>
      <c r="T377" s="197"/>
      <c r="U377" s="197"/>
      <c r="V377" s="197"/>
      <c r="W377" s="197"/>
      <c r="X377" s="197"/>
      <c r="Y377" s="197"/>
      <c r="Z377" s="197"/>
    </row>
    <row r="378" ht="15.75" customHeight="1">
      <c r="A378" s="180"/>
      <c r="B378" s="197"/>
      <c r="C378" s="197"/>
      <c r="D378" s="197"/>
      <c r="E378" s="197"/>
      <c r="F378" s="197"/>
      <c r="G378" s="197"/>
      <c r="H378" s="197"/>
      <c r="I378" s="152"/>
      <c r="J378" s="50"/>
      <c r="K378" s="50"/>
      <c r="L378" s="50"/>
      <c r="M378" s="50"/>
      <c r="N378" s="152"/>
      <c r="O378" s="197"/>
      <c r="P378" s="197"/>
      <c r="Q378" s="197"/>
      <c r="R378" s="197"/>
      <c r="S378" s="197"/>
      <c r="T378" s="197"/>
      <c r="U378" s="197"/>
      <c r="V378" s="197"/>
      <c r="W378" s="197"/>
      <c r="X378" s="197"/>
      <c r="Y378" s="197"/>
      <c r="Z378" s="197"/>
    </row>
    <row r="379" ht="15.75" customHeight="1">
      <c r="A379" s="180"/>
      <c r="B379" s="197"/>
      <c r="C379" s="197"/>
      <c r="D379" s="197"/>
      <c r="E379" s="197"/>
      <c r="F379" s="197"/>
      <c r="G379" s="197"/>
      <c r="H379" s="169"/>
      <c r="I379" s="152"/>
      <c r="J379" s="50"/>
      <c r="K379" s="50"/>
      <c r="L379" s="50"/>
      <c r="M379" s="50"/>
      <c r="N379" s="152"/>
      <c r="O379" s="197"/>
      <c r="P379" s="197"/>
      <c r="Q379" s="197"/>
      <c r="R379" s="197"/>
      <c r="S379" s="197"/>
      <c r="T379" s="197"/>
      <c r="U379" s="197"/>
      <c r="V379" s="197"/>
      <c r="W379" s="197"/>
      <c r="X379" s="197"/>
      <c r="Y379" s="197"/>
      <c r="Z379" s="197"/>
    </row>
    <row r="380" ht="15.75" customHeight="1">
      <c r="A380" s="180"/>
      <c r="B380" s="197"/>
      <c r="C380" s="197"/>
      <c r="D380" s="197"/>
      <c r="E380" s="197"/>
      <c r="F380" s="197"/>
      <c r="G380" s="197"/>
      <c r="H380" s="197"/>
      <c r="I380" s="152"/>
      <c r="J380" s="50"/>
      <c r="K380" s="50"/>
      <c r="L380" s="50"/>
      <c r="M380" s="50"/>
      <c r="N380" s="152"/>
      <c r="O380" s="197"/>
      <c r="P380" s="197"/>
      <c r="Q380" s="197"/>
      <c r="R380" s="197"/>
      <c r="S380" s="197"/>
      <c r="T380" s="197"/>
      <c r="U380" s="197"/>
      <c r="V380" s="197"/>
      <c r="W380" s="197"/>
      <c r="X380" s="197"/>
      <c r="Y380" s="197"/>
      <c r="Z380" s="197"/>
    </row>
    <row r="381" ht="15.75" customHeight="1">
      <c r="A381" s="180"/>
      <c r="B381" s="197"/>
      <c r="C381" s="197"/>
      <c r="D381" s="152"/>
      <c r="E381" s="152"/>
      <c r="F381" s="197"/>
      <c r="G381" s="197"/>
      <c r="H381" s="197"/>
      <c r="I381" s="152"/>
      <c r="J381" s="50"/>
      <c r="K381" s="50"/>
      <c r="L381" s="50"/>
      <c r="M381" s="50"/>
      <c r="N381" s="152"/>
      <c r="O381" s="197"/>
      <c r="P381" s="197"/>
      <c r="Q381" s="197"/>
      <c r="R381" s="197"/>
      <c r="S381" s="197"/>
      <c r="T381" s="197"/>
      <c r="U381" s="197"/>
      <c r="V381" s="197"/>
      <c r="W381" s="197"/>
      <c r="X381" s="197"/>
      <c r="Y381" s="197"/>
      <c r="Z381" s="197"/>
    </row>
    <row r="382" ht="15.75" customHeight="1">
      <c r="A382" s="180"/>
      <c r="B382" s="197"/>
      <c r="C382" s="152"/>
      <c r="D382" s="197"/>
      <c r="E382" s="197"/>
      <c r="F382" s="197"/>
      <c r="G382" s="197"/>
      <c r="H382" s="169"/>
      <c r="I382" s="152"/>
      <c r="J382" s="50"/>
      <c r="K382" s="50"/>
      <c r="L382" s="50"/>
      <c r="M382" s="50"/>
      <c r="N382" s="152"/>
      <c r="O382" s="197"/>
      <c r="P382" s="197"/>
      <c r="Q382" s="197"/>
      <c r="R382" s="197"/>
      <c r="S382" s="197"/>
      <c r="T382" s="197"/>
      <c r="U382" s="197"/>
      <c r="V382" s="197"/>
      <c r="W382" s="197"/>
      <c r="X382" s="197"/>
      <c r="Y382" s="197"/>
      <c r="Z382" s="197"/>
    </row>
    <row r="383" ht="15.75" customHeight="1">
      <c r="A383" s="180"/>
      <c r="B383" s="197"/>
      <c r="C383" s="197"/>
      <c r="D383" s="197"/>
      <c r="E383" s="197"/>
      <c r="F383" s="197"/>
      <c r="G383" s="197"/>
      <c r="H383" s="169"/>
      <c r="I383" s="152"/>
      <c r="J383" s="50"/>
      <c r="K383" s="50"/>
      <c r="L383" s="50"/>
      <c r="M383" s="50"/>
      <c r="N383" s="152"/>
      <c r="O383" s="197"/>
      <c r="P383" s="197"/>
      <c r="Q383" s="197"/>
      <c r="R383" s="197"/>
      <c r="S383" s="197"/>
      <c r="T383" s="197"/>
      <c r="U383" s="197"/>
      <c r="V383" s="197"/>
      <c r="W383" s="197"/>
      <c r="X383" s="197"/>
      <c r="Y383" s="197"/>
      <c r="Z383" s="197"/>
    </row>
    <row r="384" ht="15.75" customHeight="1">
      <c r="A384" s="180"/>
      <c r="B384" s="197"/>
      <c r="C384" s="197"/>
      <c r="D384" s="197"/>
      <c r="E384" s="197"/>
      <c r="F384" s="197"/>
      <c r="G384" s="197"/>
      <c r="H384" s="197"/>
      <c r="I384" s="152"/>
      <c r="J384" s="50"/>
      <c r="K384" s="50"/>
      <c r="L384" s="50"/>
      <c r="M384" s="50"/>
      <c r="N384" s="152"/>
      <c r="O384" s="197"/>
      <c r="P384" s="197"/>
      <c r="Q384" s="197"/>
      <c r="R384" s="197"/>
      <c r="S384" s="197"/>
      <c r="T384" s="197"/>
      <c r="U384" s="197"/>
      <c r="V384" s="197"/>
      <c r="W384" s="197"/>
      <c r="X384" s="197"/>
      <c r="Y384" s="197"/>
      <c r="Z384" s="197"/>
    </row>
    <row r="385" ht="15.75" customHeight="1">
      <c r="A385" s="180"/>
      <c r="B385" s="197"/>
      <c r="C385" s="197"/>
      <c r="D385" s="152"/>
      <c r="E385" s="152"/>
      <c r="F385" s="152"/>
      <c r="G385" s="197"/>
      <c r="H385" s="197"/>
      <c r="I385" s="152"/>
      <c r="J385" s="50"/>
      <c r="K385" s="50"/>
      <c r="L385" s="50"/>
      <c r="M385" s="50"/>
      <c r="N385" s="152"/>
      <c r="O385" s="197"/>
      <c r="P385" s="197"/>
      <c r="Q385" s="197"/>
      <c r="R385" s="197"/>
      <c r="S385" s="197"/>
      <c r="T385" s="197"/>
      <c r="U385" s="197"/>
      <c r="V385" s="197"/>
      <c r="W385" s="197"/>
      <c r="X385" s="197"/>
      <c r="Y385" s="197"/>
      <c r="Z385" s="197"/>
    </row>
    <row r="386" ht="15.75" customHeight="1">
      <c r="A386" s="180"/>
      <c r="B386" s="197"/>
      <c r="C386" s="152"/>
      <c r="D386" s="152"/>
      <c r="E386" s="152"/>
      <c r="F386" s="152"/>
      <c r="G386" s="197"/>
      <c r="H386" s="197"/>
      <c r="I386" s="152"/>
      <c r="J386" s="50"/>
      <c r="K386" s="50"/>
      <c r="L386" s="50"/>
      <c r="M386" s="50"/>
      <c r="N386" s="152"/>
      <c r="O386" s="197"/>
      <c r="P386" s="197"/>
      <c r="Q386" s="197"/>
      <c r="R386" s="197"/>
      <c r="S386" s="197"/>
      <c r="T386" s="197"/>
      <c r="U386" s="197"/>
      <c r="V386" s="197"/>
      <c r="W386" s="197"/>
      <c r="X386" s="197"/>
      <c r="Y386" s="197"/>
      <c r="Z386" s="197"/>
    </row>
    <row r="387" ht="15.75" customHeight="1">
      <c r="A387" s="180"/>
      <c r="B387" s="197"/>
      <c r="C387" s="152"/>
      <c r="D387" s="197"/>
      <c r="E387" s="197"/>
      <c r="F387" s="197"/>
      <c r="G387" s="197"/>
      <c r="H387" s="197"/>
      <c r="I387" s="152"/>
      <c r="J387" s="50"/>
      <c r="K387" s="50"/>
      <c r="L387" s="50"/>
      <c r="M387" s="50"/>
      <c r="N387" s="152"/>
      <c r="O387" s="197"/>
      <c r="P387" s="197"/>
      <c r="Q387" s="197"/>
      <c r="R387" s="197"/>
      <c r="S387" s="197"/>
      <c r="T387" s="197"/>
      <c r="U387" s="197"/>
      <c r="V387" s="197"/>
      <c r="W387" s="197"/>
      <c r="X387" s="197"/>
      <c r="Y387" s="197"/>
      <c r="Z387" s="197"/>
    </row>
    <row r="388" ht="15.75" customHeight="1">
      <c r="A388" s="180"/>
      <c r="B388" s="197"/>
      <c r="C388" s="197"/>
      <c r="D388" s="197"/>
      <c r="E388" s="197"/>
      <c r="F388" s="197"/>
      <c r="G388" s="197"/>
      <c r="H388" s="197"/>
      <c r="I388" s="152"/>
      <c r="J388" s="50"/>
      <c r="K388" s="50"/>
      <c r="L388" s="50"/>
      <c r="M388" s="50"/>
      <c r="N388" s="152"/>
      <c r="O388" s="197"/>
      <c r="P388" s="197"/>
      <c r="Q388" s="197"/>
      <c r="R388" s="197"/>
      <c r="S388" s="197"/>
      <c r="T388" s="197"/>
      <c r="U388" s="197"/>
      <c r="V388" s="197"/>
      <c r="W388" s="197"/>
      <c r="X388" s="197"/>
      <c r="Y388" s="197"/>
      <c r="Z388" s="197"/>
    </row>
    <row r="389" ht="15.75" customHeight="1">
      <c r="A389" s="180"/>
      <c r="B389" s="197"/>
      <c r="C389" s="197"/>
      <c r="D389" s="197"/>
      <c r="E389" s="197"/>
      <c r="F389" s="197"/>
      <c r="G389" s="197"/>
      <c r="H389" s="169"/>
      <c r="I389" s="152"/>
      <c r="J389" s="50"/>
      <c r="K389" s="50"/>
      <c r="L389" s="50"/>
      <c r="M389" s="50"/>
      <c r="N389" s="152"/>
      <c r="O389" s="197"/>
      <c r="P389" s="197"/>
      <c r="Q389" s="197"/>
      <c r="R389" s="197"/>
      <c r="S389" s="197"/>
      <c r="T389" s="197"/>
      <c r="U389" s="197"/>
      <c r="V389" s="197"/>
      <c r="W389" s="197"/>
      <c r="X389" s="197"/>
      <c r="Y389" s="197"/>
      <c r="Z389" s="197"/>
    </row>
    <row r="390" ht="15.75" customHeight="1">
      <c r="A390" s="180"/>
      <c r="B390" s="197"/>
      <c r="C390" s="197"/>
      <c r="D390" s="197"/>
      <c r="E390" s="197"/>
      <c r="F390" s="197"/>
      <c r="G390" s="197"/>
      <c r="H390" s="197"/>
      <c r="I390" s="152"/>
      <c r="J390" s="50"/>
      <c r="K390" s="50"/>
      <c r="L390" s="50"/>
      <c r="M390" s="50"/>
      <c r="N390" s="152"/>
      <c r="O390" s="197"/>
      <c r="P390" s="197"/>
      <c r="Q390" s="197"/>
      <c r="R390" s="197"/>
      <c r="S390" s="197"/>
      <c r="T390" s="197"/>
      <c r="U390" s="197"/>
      <c r="V390" s="197"/>
      <c r="W390" s="197"/>
      <c r="X390" s="197"/>
      <c r="Y390" s="197"/>
      <c r="Z390" s="197"/>
    </row>
    <row r="391" ht="15.75" customHeight="1">
      <c r="A391" s="180"/>
      <c r="B391" s="197"/>
      <c r="C391" s="197"/>
      <c r="D391" s="197"/>
      <c r="E391" s="197"/>
      <c r="F391" s="197"/>
      <c r="G391" s="197"/>
      <c r="H391" s="169"/>
      <c r="I391" s="152"/>
      <c r="J391" s="50"/>
      <c r="K391" s="50"/>
      <c r="L391" s="50"/>
      <c r="M391" s="50"/>
      <c r="N391" s="152"/>
      <c r="O391" s="197"/>
      <c r="P391" s="197"/>
      <c r="Q391" s="197"/>
      <c r="R391" s="197"/>
      <c r="S391" s="197"/>
      <c r="T391" s="197"/>
      <c r="U391" s="197"/>
      <c r="V391" s="197"/>
      <c r="W391" s="197"/>
      <c r="X391" s="197"/>
      <c r="Y391" s="197"/>
      <c r="Z391" s="197"/>
    </row>
    <row r="392" ht="15.75" customHeight="1">
      <c r="A392" s="180"/>
      <c r="B392" s="197"/>
      <c r="C392" s="197"/>
      <c r="D392" s="197"/>
      <c r="E392" s="197"/>
      <c r="F392" s="197"/>
      <c r="G392" s="197"/>
      <c r="H392" s="197"/>
      <c r="I392" s="197"/>
      <c r="J392" s="50"/>
      <c r="K392" s="50"/>
      <c r="L392" s="50"/>
      <c r="M392" s="50"/>
      <c r="N392" s="152"/>
      <c r="O392" s="197"/>
      <c r="P392" s="197"/>
      <c r="Q392" s="197"/>
      <c r="R392" s="197"/>
      <c r="S392" s="197"/>
      <c r="T392" s="197"/>
      <c r="U392" s="197"/>
      <c r="V392" s="197"/>
      <c r="W392" s="197"/>
      <c r="X392" s="197"/>
      <c r="Y392" s="197"/>
      <c r="Z392" s="197"/>
    </row>
    <row r="393" ht="15.75" customHeight="1">
      <c r="A393" s="180"/>
      <c r="B393" s="197"/>
      <c r="C393" s="197"/>
      <c r="D393" s="197"/>
      <c r="E393" s="197"/>
      <c r="F393" s="197"/>
      <c r="G393" s="197"/>
      <c r="H393" s="197"/>
      <c r="I393" s="152"/>
      <c r="J393" s="50"/>
      <c r="K393" s="50"/>
      <c r="L393" s="50"/>
      <c r="M393" s="50"/>
      <c r="N393" s="152"/>
      <c r="O393" s="197"/>
      <c r="P393" s="197"/>
      <c r="Q393" s="197"/>
      <c r="R393" s="197"/>
      <c r="S393" s="197"/>
      <c r="T393" s="197"/>
      <c r="U393" s="197"/>
      <c r="V393" s="197"/>
      <c r="W393" s="197"/>
      <c r="X393" s="197"/>
      <c r="Y393" s="197"/>
      <c r="Z393" s="197"/>
    </row>
    <row r="394" ht="15.75" customHeight="1">
      <c r="A394" s="180"/>
      <c r="B394" s="197"/>
      <c r="C394" s="197"/>
      <c r="D394" s="197"/>
      <c r="E394" s="197"/>
      <c r="F394" s="197"/>
      <c r="G394" s="197"/>
      <c r="H394" s="197"/>
      <c r="I394" s="152"/>
      <c r="J394" s="50"/>
      <c r="K394" s="50"/>
      <c r="L394" s="50"/>
      <c r="M394" s="50"/>
      <c r="N394" s="152"/>
      <c r="O394" s="197"/>
      <c r="P394" s="197"/>
      <c r="Q394" s="197"/>
      <c r="R394" s="197"/>
      <c r="S394" s="197"/>
      <c r="T394" s="197"/>
      <c r="U394" s="197"/>
      <c r="V394" s="197"/>
      <c r="W394" s="197"/>
      <c r="X394" s="197"/>
      <c r="Y394" s="197"/>
      <c r="Z394" s="197"/>
    </row>
    <row r="395" ht="15.75" customHeight="1">
      <c r="A395" s="180"/>
      <c r="B395" s="197"/>
      <c r="C395" s="197"/>
      <c r="D395" s="197"/>
      <c r="E395" s="197"/>
      <c r="F395" s="197"/>
      <c r="G395" s="197"/>
      <c r="H395" s="197"/>
      <c r="I395" s="152"/>
      <c r="J395" s="50"/>
      <c r="K395" s="50"/>
      <c r="L395" s="50"/>
      <c r="M395" s="50"/>
      <c r="N395" s="152"/>
      <c r="O395" s="197"/>
      <c r="P395" s="197"/>
      <c r="Q395" s="197"/>
      <c r="R395" s="197"/>
      <c r="S395" s="197"/>
      <c r="T395" s="197"/>
      <c r="U395" s="197"/>
      <c r="V395" s="197"/>
      <c r="W395" s="197"/>
      <c r="X395" s="197"/>
      <c r="Y395" s="197"/>
      <c r="Z395" s="197"/>
    </row>
    <row r="396" ht="15.75" customHeight="1">
      <c r="A396" s="180"/>
      <c r="B396" s="197"/>
      <c r="C396" s="197"/>
      <c r="D396" s="197"/>
      <c r="E396" s="197"/>
      <c r="F396" s="197"/>
      <c r="G396" s="197"/>
      <c r="H396" s="197"/>
      <c r="I396" s="152"/>
      <c r="J396" s="50"/>
      <c r="K396" s="50"/>
      <c r="L396" s="50"/>
      <c r="M396" s="50"/>
      <c r="N396" s="152"/>
      <c r="O396" s="197"/>
      <c r="P396" s="197"/>
      <c r="Q396" s="197"/>
      <c r="R396" s="197"/>
      <c r="S396" s="197"/>
      <c r="T396" s="197"/>
      <c r="U396" s="197"/>
      <c r="V396" s="197"/>
      <c r="W396" s="197"/>
      <c r="X396" s="197"/>
      <c r="Y396" s="197"/>
      <c r="Z396" s="197"/>
    </row>
    <row r="397" ht="15.75" customHeight="1">
      <c r="A397" s="180"/>
      <c r="B397" s="197"/>
      <c r="C397" s="197"/>
      <c r="D397" s="197"/>
      <c r="E397" s="197"/>
      <c r="F397" s="197"/>
      <c r="G397" s="197"/>
      <c r="H397" s="197"/>
      <c r="I397" s="152"/>
      <c r="J397" s="50"/>
      <c r="K397" s="50"/>
      <c r="L397" s="50"/>
      <c r="M397" s="50"/>
      <c r="N397" s="152"/>
      <c r="O397" s="197"/>
      <c r="P397" s="197"/>
      <c r="Q397" s="197"/>
      <c r="R397" s="197"/>
      <c r="S397" s="197"/>
      <c r="T397" s="197"/>
      <c r="U397" s="197"/>
      <c r="V397" s="197"/>
      <c r="W397" s="197"/>
      <c r="X397" s="197"/>
      <c r="Y397" s="197"/>
      <c r="Z397" s="197"/>
    </row>
    <row r="398" ht="15.75" customHeight="1">
      <c r="A398" s="180"/>
      <c r="B398" s="197"/>
      <c r="C398" s="197"/>
      <c r="D398" s="197"/>
      <c r="E398" s="197"/>
      <c r="F398" s="197"/>
      <c r="G398" s="197"/>
      <c r="H398" s="169"/>
      <c r="I398" s="152"/>
      <c r="J398" s="50"/>
      <c r="K398" s="50"/>
      <c r="L398" s="50"/>
      <c r="M398" s="50"/>
      <c r="N398" s="152"/>
      <c r="O398" s="197"/>
      <c r="P398" s="197"/>
      <c r="Q398" s="197"/>
      <c r="R398" s="197"/>
      <c r="S398" s="197"/>
      <c r="T398" s="197"/>
      <c r="U398" s="197"/>
      <c r="V398" s="197"/>
      <c r="W398" s="197"/>
      <c r="X398" s="197"/>
      <c r="Y398" s="197"/>
      <c r="Z398" s="197"/>
    </row>
    <row r="399" ht="15.75" customHeight="1">
      <c r="A399" s="180"/>
      <c r="B399" s="197"/>
      <c r="C399" s="197"/>
      <c r="D399" s="197"/>
      <c r="E399" s="197"/>
      <c r="F399" s="197"/>
      <c r="G399" s="197"/>
      <c r="H399" s="197"/>
      <c r="I399" s="152"/>
      <c r="J399" s="50"/>
      <c r="K399" s="50"/>
      <c r="L399" s="50"/>
      <c r="M399" s="50"/>
      <c r="N399" s="152"/>
      <c r="O399" s="197"/>
      <c r="P399" s="197"/>
      <c r="Q399" s="197"/>
      <c r="R399" s="197"/>
      <c r="S399" s="197"/>
      <c r="T399" s="197"/>
      <c r="U399" s="197"/>
      <c r="V399" s="197"/>
      <c r="W399" s="197"/>
      <c r="X399" s="197"/>
      <c r="Y399" s="197"/>
      <c r="Z399" s="197"/>
    </row>
    <row r="400" ht="15.75" customHeight="1">
      <c r="A400" s="180"/>
      <c r="B400" s="197"/>
      <c r="C400" s="197"/>
      <c r="D400" s="197"/>
      <c r="E400" s="197"/>
      <c r="F400" s="197"/>
      <c r="G400" s="197"/>
      <c r="H400" s="197"/>
      <c r="I400" s="152"/>
      <c r="J400" s="50"/>
      <c r="K400" s="50"/>
      <c r="L400" s="50"/>
      <c r="M400" s="50"/>
      <c r="N400" s="152"/>
      <c r="O400" s="197"/>
      <c r="P400" s="197"/>
      <c r="Q400" s="197"/>
      <c r="R400" s="197"/>
      <c r="S400" s="197"/>
      <c r="T400" s="197"/>
      <c r="U400" s="197"/>
      <c r="V400" s="197"/>
      <c r="W400" s="197"/>
      <c r="X400" s="197"/>
      <c r="Y400" s="197"/>
      <c r="Z400" s="197"/>
    </row>
    <row r="401" ht="15.75" customHeight="1">
      <c r="A401" s="180"/>
      <c r="B401" s="197"/>
      <c r="C401" s="197"/>
      <c r="D401" s="197"/>
      <c r="E401" s="197"/>
      <c r="F401" s="197"/>
      <c r="G401" s="197"/>
      <c r="H401" s="197"/>
      <c r="I401" s="152"/>
      <c r="J401" s="50"/>
      <c r="K401" s="50"/>
      <c r="L401" s="50"/>
      <c r="M401" s="50"/>
      <c r="N401" s="152"/>
      <c r="O401" s="197"/>
      <c r="P401" s="197"/>
      <c r="Q401" s="197"/>
      <c r="R401" s="197"/>
      <c r="S401" s="197"/>
      <c r="T401" s="197"/>
      <c r="U401" s="197"/>
      <c r="V401" s="197"/>
      <c r="W401" s="197"/>
      <c r="X401" s="197"/>
      <c r="Y401" s="197"/>
      <c r="Z401" s="197"/>
    </row>
    <row r="402" ht="15.75" customHeight="1">
      <c r="A402" s="180"/>
      <c r="B402" s="197"/>
      <c r="C402" s="197"/>
      <c r="D402" s="197"/>
      <c r="E402" s="197"/>
      <c r="F402" s="197"/>
      <c r="G402" s="197"/>
      <c r="H402" s="197"/>
      <c r="I402" s="152"/>
      <c r="J402" s="50"/>
      <c r="K402" s="50"/>
      <c r="L402" s="50"/>
      <c r="M402" s="50"/>
      <c r="N402" s="152"/>
      <c r="O402" s="197"/>
      <c r="P402" s="197"/>
      <c r="Q402" s="197"/>
      <c r="R402" s="197"/>
      <c r="S402" s="197"/>
      <c r="T402" s="197"/>
      <c r="U402" s="197"/>
      <c r="V402" s="197"/>
      <c r="W402" s="197"/>
      <c r="X402" s="197"/>
      <c r="Y402" s="197"/>
      <c r="Z402" s="197"/>
    </row>
    <row r="403" ht="15.75" customHeight="1">
      <c r="A403" s="180"/>
      <c r="B403" s="197"/>
      <c r="C403" s="197"/>
      <c r="D403" s="197"/>
      <c r="E403" s="197"/>
      <c r="F403" s="197"/>
      <c r="G403" s="197"/>
      <c r="H403" s="197"/>
      <c r="I403" s="152"/>
      <c r="J403" s="50"/>
      <c r="K403" s="50"/>
      <c r="L403" s="50"/>
      <c r="M403" s="50"/>
      <c r="N403" s="152"/>
      <c r="O403" s="197"/>
      <c r="P403" s="197"/>
      <c r="Q403" s="197"/>
      <c r="R403" s="197"/>
      <c r="S403" s="197"/>
      <c r="T403" s="197"/>
      <c r="U403" s="197"/>
      <c r="V403" s="197"/>
      <c r="W403" s="197"/>
      <c r="X403" s="197"/>
      <c r="Y403" s="197"/>
      <c r="Z403" s="197"/>
    </row>
    <row r="404" ht="15.75" customHeight="1">
      <c r="A404" s="180"/>
      <c r="B404" s="197"/>
      <c r="C404" s="197"/>
      <c r="D404" s="197"/>
      <c r="E404" s="197"/>
      <c r="F404" s="197"/>
      <c r="G404" s="197"/>
      <c r="H404" s="169"/>
      <c r="I404" s="152"/>
      <c r="J404" s="50"/>
      <c r="K404" s="50"/>
      <c r="L404" s="50"/>
      <c r="M404" s="50"/>
      <c r="N404" s="152"/>
      <c r="O404" s="197"/>
      <c r="P404" s="197"/>
      <c r="Q404" s="197"/>
      <c r="R404" s="197"/>
      <c r="S404" s="197"/>
      <c r="T404" s="197"/>
      <c r="U404" s="197"/>
      <c r="V404" s="197"/>
      <c r="W404" s="197"/>
      <c r="X404" s="197"/>
      <c r="Y404" s="197"/>
      <c r="Z404" s="197"/>
    </row>
    <row r="405" ht="15.75" customHeight="1">
      <c r="A405" s="180"/>
      <c r="B405" s="197"/>
      <c r="C405" s="197"/>
      <c r="D405" s="197"/>
      <c r="E405" s="197"/>
      <c r="F405" s="197"/>
      <c r="G405" s="197"/>
      <c r="H405" s="197"/>
      <c r="I405" s="152"/>
      <c r="J405" s="50"/>
      <c r="K405" s="50"/>
      <c r="L405" s="50"/>
      <c r="M405" s="50"/>
      <c r="N405" s="152"/>
      <c r="O405" s="197"/>
      <c r="P405" s="197"/>
      <c r="Q405" s="197"/>
      <c r="R405" s="197"/>
      <c r="S405" s="197"/>
      <c r="T405" s="197"/>
      <c r="U405" s="197"/>
      <c r="V405" s="197"/>
      <c r="W405" s="197"/>
      <c r="X405" s="197"/>
      <c r="Y405" s="197"/>
      <c r="Z405" s="197"/>
    </row>
    <row r="406" ht="15.75" customHeight="1">
      <c r="A406" s="180"/>
      <c r="B406" s="197"/>
      <c r="C406" s="197"/>
      <c r="D406" s="197"/>
      <c r="E406" s="197"/>
      <c r="F406" s="197"/>
      <c r="G406" s="197"/>
      <c r="H406" s="197"/>
      <c r="I406" s="152"/>
      <c r="J406" s="50"/>
      <c r="K406" s="50"/>
      <c r="L406" s="50"/>
      <c r="M406" s="50"/>
      <c r="N406" s="152"/>
      <c r="O406" s="197"/>
      <c r="P406" s="197"/>
      <c r="Q406" s="197"/>
      <c r="R406" s="197"/>
      <c r="S406" s="197"/>
      <c r="T406" s="197"/>
      <c r="U406" s="197"/>
      <c r="V406" s="197"/>
      <c r="W406" s="197"/>
      <c r="X406" s="197"/>
      <c r="Y406" s="197"/>
      <c r="Z406" s="197"/>
    </row>
    <row r="407" ht="15.75" customHeight="1">
      <c r="A407" s="180"/>
      <c r="B407" s="197"/>
      <c r="C407" s="197"/>
      <c r="D407" s="197"/>
      <c r="E407" s="197"/>
      <c r="F407" s="197"/>
      <c r="G407" s="197"/>
      <c r="H407" s="169"/>
      <c r="I407" s="152"/>
      <c r="J407" s="50"/>
      <c r="K407" s="50"/>
      <c r="L407" s="50"/>
      <c r="M407" s="50"/>
      <c r="N407" s="152"/>
      <c r="O407" s="197"/>
      <c r="P407" s="197"/>
      <c r="Q407" s="197"/>
      <c r="R407" s="197"/>
      <c r="S407" s="197"/>
      <c r="T407" s="197"/>
      <c r="U407" s="197"/>
      <c r="V407" s="197"/>
      <c r="W407" s="197"/>
      <c r="X407" s="197"/>
      <c r="Y407" s="197"/>
      <c r="Z407" s="197"/>
    </row>
    <row r="408" ht="15.75" customHeight="1">
      <c r="A408" s="180"/>
      <c r="B408" s="197"/>
      <c r="C408" s="197"/>
      <c r="D408" s="197"/>
      <c r="E408" s="197"/>
      <c r="F408" s="197"/>
      <c r="G408" s="197"/>
      <c r="H408" s="169"/>
      <c r="I408" s="152"/>
      <c r="J408" s="50"/>
      <c r="K408" s="50"/>
      <c r="L408" s="50"/>
      <c r="M408" s="50"/>
      <c r="N408" s="152"/>
      <c r="O408" s="197"/>
      <c r="P408" s="197"/>
      <c r="Q408" s="197"/>
      <c r="R408" s="197"/>
      <c r="S408" s="197"/>
      <c r="T408" s="197"/>
      <c r="U408" s="197"/>
      <c r="V408" s="197"/>
      <c r="W408" s="197"/>
      <c r="X408" s="197"/>
      <c r="Y408" s="197"/>
      <c r="Z408" s="197"/>
    </row>
    <row r="409" ht="15.75" customHeight="1">
      <c r="A409" s="180"/>
      <c r="B409" s="197"/>
      <c r="C409" s="197"/>
      <c r="D409" s="197"/>
      <c r="E409" s="197"/>
      <c r="F409" s="197"/>
      <c r="G409" s="197"/>
      <c r="H409" s="197"/>
      <c r="I409" s="152"/>
      <c r="J409" s="50"/>
      <c r="K409" s="50"/>
      <c r="L409" s="50"/>
      <c r="M409" s="50"/>
      <c r="N409" s="152"/>
      <c r="O409" s="197"/>
      <c r="P409" s="197"/>
      <c r="Q409" s="197"/>
      <c r="R409" s="197"/>
      <c r="S409" s="197"/>
      <c r="T409" s="197"/>
      <c r="U409" s="197"/>
      <c r="V409" s="197"/>
      <c r="W409" s="197"/>
      <c r="X409" s="197"/>
      <c r="Y409" s="197"/>
      <c r="Z409" s="197"/>
    </row>
    <row r="410" ht="15.75" customHeight="1">
      <c r="A410" s="180"/>
      <c r="B410" s="197"/>
      <c r="C410" s="197"/>
      <c r="D410" s="197"/>
      <c r="E410" s="197"/>
      <c r="F410" s="197"/>
      <c r="G410" s="197"/>
      <c r="H410" s="197"/>
      <c r="I410" s="152"/>
      <c r="J410" s="50"/>
      <c r="K410" s="50"/>
      <c r="L410" s="50"/>
      <c r="M410" s="50"/>
      <c r="N410" s="152"/>
      <c r="O410" s="197"/>
      <c r="P410" s="197"/>
      <c r="Q410" s="197"/>
      <c r="R410" s="197"/>
      <c r="S410" s="197"/>
      <c r="T410" s="197"/>
      <c r="U410" s="197"/>
      <c r="V410" s="197"/>
      <c r="W410" s="197"/>
      <c r="X410" s="197"/>
      <c r="Y410" s="197"/>
      <c r="Z410" s="197"/>
    </row>
    <row r="411" ht="15.75" customHeight="1">
      <c r="A411" s="180"/>
      <c r="B411" s="197"/>
      <c r="C411" s="197"/>
      <c r="D411" s="197"/>
      <c r="E411" s="197"/>
      <c r="F411" s="197"/>
      <c r="G411" s="197"/>
      <c r="H411" s="197"/>
      <c r="I411" s="152"/>
      <c r="J411" s="50"/>
      <c r="K411" s="50"/>
      <c r="L411" s="50"/>
      <c r="M411" s="50"/>
      <c r="N411" s="152"/>
      <c r="O411" s="197"/>
      <c r="P411" s="197"/>
      <c r="Q411" s="197"/>
      <c r="R411" s="197"/>
      <c r="S411" s="197"/>
      <c r="T411" s="197"/>
      <c r="U411" s="197"/>
      <c r="V411" s="197"/>
      <c r="W411" s="197"/>
      <c r="X411" s="197"/>
      <c r="Y411" s="197"/>
      <c r="Z411" s="197"/>
    </row>
    <row r="412" ht="15.75" customHeight="1">
      <c r="A412" s="180"/>
      <c r="B412" s="197"/>
      <c r="C412" s="197"/>
      <c r="D412" s="197"/>
      <c r="E412" s="197"/>
      <c r="F412" s="197"/>
      <c r="G412" s="197"/>
      <c r="H412" s="169"/>
      <c r="I412" s="152"/>
      <c r="J412" s="50"/>
      <c r="K412" s="50"/>
      <c r="L412" s="50"/>
      <c r="M412" s="50"/>
      <c r="N412" s="152"/>
      <c r="O412" s="197"/>
      <c r="P412" s="197"/>
      <c r="Q412" s="197"/>
      <c r="R412" s="197"/>
      <c r="S412" s="197"/>
      <c r="T412" s="197"/>
      <c r="U412" s="197"/>
      <c r="V412" s="197"/>
      <c r="W412" s="197"/>
      <c r="X412" s="197"/>
      <c r="Y412" s="197"/>
      <c r="Z412" s="197"/>
    </row>
    <row r="413" ht="15.75" customHeight="1">
      <c r="A413" s="180"/>
      <c r="B413" s="197"/>
      <c r="C413" s="197"/>
      <c r="D413" s="197"/>
      <c r="E413" s="197"/>
      <c r="F413" s="197"/>
      <c r="G413" s="197"/>
      <c r="H413" s="197"/>
      <c r="I413" s="152"/>
      <c r="J413" s="50"/>
      <c r="K413" s="50"/>
      <c r="L413" s="50"/>
      <c r="M413" s="50"/>
      <c r="N413" s="152"/>
      <c r="O413" s="197"/>
      <c r="P413" s="197"/>
      <c r="Q413" s="197"/>
      <c r="R413" s="197"/>
      <c r="S413" s="197"/>
      <c r="T413" s="197"/>
      <c r="U413" s="197"/>
      <c r="V413" s="197"/>
      <c r="W413" s="197"/>
      <c r="X413" s="197"/>
      <c r="Y413" s="197"/>
      <c r="Z413" s="197"/>
    </row>
    <row r="414" ht="15.75" customHeight="1">
      <c r="A414" s="180"/>
      <c r="B414" s="197"/>
      <c r="C414" s="197"/>
      <c r="D414" s="197"/>
      <c r="E414" s="197"/>
      <c r="F414" s="197"/>
      <c r="G414" s="197"/>
      <c r="H414" s="197"/>
      <c r="I414" s="152"/>
      <c r="J414" s="50"/>
      <c r="K414" s="50"/>
      <c r="L414" s="50"/>
      <c r="M414" s="50"/>
      <c r="N414" s="152"/>
      <c r="O414" s="197"/>
      <c r="P414" s="197"/>
      <c r="Q414" s="197"/>
      <c r="R414" s="197"/>
      <c r="S414" s="197"/>
      <c r="T414" s="197"/>
      <c r="U414" s="197"/>
      <c r="V414" s="197"/>
      <c r="W414" s="197"/>
      <c r="X414" s="197"/>
      <c r="Y414" s="197"/>
      <c r="Z414" s="197"/>
    </row>
    <row r="415" ht="15.75" customHeight="1">
      <c r="A415" s="180"/>
      <c r="B415" s="197"/>
      <c r="C415" s="197"/>
      <c r="D415" s="197"/>
      <c r="E415" s="197"/>
      <c r="F415" s="197"/>
      <c r="G415" s="197"/>
      <c r="H415" s="197"/>
      <c r="I415" s="152"/>
      <c r="J415" s="50"/>
      <c r="K415" s="50"/>
      <c r="L415" s="50"/>
      <c r="M415" s="50"/>
      <c r="N415" s="152"/>
      <c r="O415" s="197"/>
      <c r="P415" s="197"/>
      <c r="Q415" s="197"/>
      <c r="R415" s="197"/>
      <c r="S415" s="197"/>
      <c r="T415" s="197"/>
      <c r="U415" s="197"/>
      <c r="V415" s="197"/>
      <c r="W415" s="197"/>
      <c r="X415" s="197"/>
      <c r="Y415" s="197"/>
      <c r="Z415" s="197"/>
    </row>
    <row r="416" ht="15.75" customHeight="1">
      <c r="A416" s="180"/>
      <c r="B416" s="197"/>
      <c r="C416" s="197"/>
      <c r="D416" s="197"/>
      <c r="E416" s="197"/>
      <c r="F416" s="197"/>
      <c r="G416" s="197"/>
      <c r="H416" s="197"/>
      <c r="I416" s="152"/>
      <c r="J416" s="50"/>
      <c r="K416" s="50"/>
      <c r="L416" s="50"/>
      <c r="M416" s="50"/>
      <c r="N416" s="152"/>
      <c r="O416" s="197"/>
      <c r="P416" s="197"/>
      <c r="Q416" s="197"/>
      <c r="R416" s="197"/>
      <c r="S416" s="197"/>
      <c r="T416" s="197"/>
      <c r="U416" s="197"/>
      <c r="V416" s="197"/>
      <c r="W416" s="197"/>
      <c r="X416" s="197"/>
      <c r="Y416" s="197"/>
      <c r="Z416" s="197"/>
    </row>
    <row r="417" ht="15.75" customHeight="1">
      <c r="A417" s="180"/>
      <c r="B417" s="197"/>
      <c r="C417" s="197"/>
      <c r="D417" s="152"/>
      <c r="E417" s="152"/>
      <c r="F417" s="152"/>
      <c r="G417" s="197"/>
      <c r="H417" s="169"/>
      <c r="I417" s="152"/>
      <c r="J417" s="50"/>
      <c r="K417" s="50"/>
      <c r="L417" s="50"/>
      <c r="M417" s="50"/>
      <c r="N417" s="152"/>
      <c r="O417" s="197"/>
      <c r="P417" s="197"/>
      <c r="Q417" s="197"/>
      <c r="R417" s="197"/>
      <c r="S417" s="197"/>
      <c r="T417" s="197"/>
      <c r="U417" s="197"/>
      <c r="V417" s="197"/>
      <c r="W417" s="197"/>
      <c r="X417" s="197"/>
      <c r="Y417" s="197"/>
      <c r="Z417" s="197"/>
    </row>
    <row r="418" ht="15.75" customHeight="1">
      <c r="A418" s="180"/>
      <c r="B418" s="197"/>
      <c r="C418" s="152"/>
      <c r="D418" s="152"/>
      <c r="E418" s="152"/>
      <c r="F418" s="152"/>
      <c r="G418" s="197"/>
      <c r="H418" s="169"/>
      <c r="I418" s="152"/>
      <c r="J418" s="50"/>
      <c r="K418" s="50"/>
      <c r="L418" s="50"/>
      <c r="M418" s="50"/>
      <c r="N418" s="152"/>
      <c r="O418" s="197"/>
      <c r="P418" s="197"/>
      <c r="Q418" s="197"/>
      <c r="R418" s="197"/>
      <c r="S418" s="197"/>
      <c r="T418" s="197"/>
      <c r="U418" s="197"/>
      <c r="V418" s="197"/>
      <c r="W418" s="197"/>
      <c r="X418" s="197"/>
      <c r="Y418" s="197"/>
      <c r="Z418" s="197"/>
    </row>
    <row r="419" ht="15.75" customHeight="1">
      <c r="A419" s="180"/>
      <c r="B419" s="197"/>
      <c r="C419" s="152"/>
      <c r="D419" s="152"/>
      <c r="E419" s="152"/>
      <c r="F419" s="152"/>
      <c r="G419" s="197"/>
      <c r="H419" s="197"/>
      <c r="I419" s="152"/>
      <c r="J419" s="50"/>
      <c r="K419" s="50"/>
      <c r="L419" s="50"/>
      <c r="M419" s="50"/>
      <c r="N419" s="152"/>
      <c r="O419" s="197"/>
      <c r="P419" s="197"/>
      <c r="Q419" s="197"/>
      <c r="R419" s="197"/>
      <c r="S419" s="197"/>
      <c r="T419" s="197"/>
      <c r="U419" s="197"/>
      <c r="V419" s="197"/>
      <c r="W419" s="197"/>
      <c r="X419" s="197"/>
      <c r="Y419" s="197"/>
      <c r="Z419" s="197"/>
    </row>
    <row r="420" ht="15.75" customHeight="1">
      <c r="A420" s="180"/>
      <c r="B420" s="197"/>
      <c r="C420" s="152"/>
      <c r="D420" s="152"/>
      <c r="E420" s="152"/>
      <c r="F420" s="152"/>
      <c r="G420" s="197"/>
      <c r="H420" s="197"/>
      <c r="I420" s="152"/>
      <c r="J420" s="50"/>
      <c r="K420" s="50"/>
      <c r="L420" s="50"/>
      <c r="M420" s="50"/>
      <c r="N420" s="152"/>
      <c r="O420" s="197"/>
      <c r="P420" s="197"/>
      <c r="Q420" s="197"/>
      <c r="R420" s="197"/>
      <c r="S420" s="197"/>
      <c r="T420" s="197"/>
      <c r="U420" s="197"/>
      <c r="V420" s="197"/>
      <c r="W420" s="197"/>
      <c r="X420" s="197"/>
      <c r="Y420" s="197"/>
      <c r="Z420" s="197"/>
    </row>
    <row r="421" ht="15.75" customHeight="1">
      <c r="A421" s="180"/>
      <c r="B421" s="197"/>
      <c r="C421" s="152"/>
      <c r="D421" s="152"/>
      <c r="E421" s="152"/>
      <c r="F421" s="152"/>
      <c r="G421" s="197"/>
      <c r="H421" s="197"/>
      <c r="I421" s="152"/>
      <c r="J421" s="50"/>
      <c r="K421" s="50"/>
      <c r="L421" s="50"/>
      <c r="M421" s="50"/>
      <c r="N421" s="152"/>
      <c r="O421" s="197"/>
      <c r="P421" s="197"/>
      <c r="Q421" s="197"/>
      <c r="R421" s="197"/>
      <c r="S421" s="197"/>
      <c r="T421" s="197"/>
      <c r="U421" s="197"/>
      <c r="V421" s="197"/>
      <c r="W421" s="197"/>
      <c r="X421" s="197"/>
      <c r="Y421" s="197"/>
      <c r="Z421" s="197"/>
    </row>
    <row r="422" ht="15.75" customHeight="1">
      <c r="A422" s="180"/>
      <c r="B422" s="197"/>
      <c r="C422" s="152"/>
      <c r="D422" s="152"/>
      <c r="E422" s="152"/>
      <c r="F422" s="152"/>
      <c r="G422" s="197"/>
      <c r="H422" s="197"/>
      <c r="I422" s="152"/>
      <c r="J422" s="50"/>
      <c r="K422" s="50"/>
      <c r="L422" s="50"/>
      <c r="M422" s="50"/>
      <c r="N422" s="152"/>
      <c r="O422" s="197"/>
      <c r="P422" s="197"/>
      <c r="Q422" s="197"/>
      <c r="R422" s="197"/>
      <c r="S422" s="197"/>
      <c r="T422" s="197"/>
      <c r="U422" s="197"/>
      <c r="V422" s="197"/>
      <c r="W422" s="197"/>
      <c r="X422" s="197"/>
      <c r="Y422" s="197"/>
      <c r="Z422" s="197"/>
    </row>
    <row r="423" ht="15.75" customHeight="1">
      <c r="A423" s="180"/>
      <c r="B423" s="197"/>
      <c r="C423" s="152"/>
      <c r="D423" s="152"/>
      <c r="E423" s="152"/>
      <c r="F423" s="152"/>
      <c r="G423" s="197"/>
      <c r="H423" s="169"/>
      <c r="I423" s="152"/>
      <c r="J423" s="50"/>
      <c r="K423" s="50"/>
      <c r="L423" s="50"/>
      <c r="M423" s="50"/>
      <c r="N423" s="152"/>
      <c r="O423" s="197"/>
      <c r="P423" s="197"/>
      <c r="Q423" s="197"/>
      <c r="R423" s="197"/>
      <c r="S423" s="197"/>
      <c r="T423" s="197"/>
      <c r="U423" s="197"/>
      <c r="V423" s="197"/>
      <c r="W423" s="197"/>
      <c r="X423" s="197"/>
      <c r="Y423" s="197"/>
      <c r="Z423" s="197"/>
    </row>
    <row r="424" ht="15.75" customHeight="1">
      <c r="A424" s="180"/>
      <c r="B424" s="197"/>
      <c r="C424" s="152"/>
      <c r="D424" s="152"/>
      <c r="E424" s="152"/>
      <c r="F424" s="152"/>
      <c r="G424" s="197"/>
      <c r="H424" s="169"/>
      <c r="I424" s="152"/>
      <c r="J424" s="50"/>
      <c r="K424" s="50"/>
      <c r="L424" s="50"/>
      <c r="M424" s="50"/>
      <c r="N424" s="152"/>
      <c r="O424" s="197"/>
      <c r="P424" s="197"/>
      <c r="Q424" s="197"/>
      <c r="R424" s="197"/>
      <c r="S424" s="197"/>
      <c r="T424" s="197"/>
      <c r="U424" s="197"/>
      <c r="V424" s="197"/>
      <c r="W424" s="197"/>
      <c r="X424" s="197"/>
      <c r="Y424" s="197"/>
      <c r="Z424" s="197"/>
    </row>
    <row r="425" ht="15.75" customHeight="1">
      <c r="A425" s="180"/>
      <c r="B425" s="197"/>
      <c r="C425" s="152"/>
      <c r="D425" s="152"/>
      <c r="E425" s="152"/>
      <c r="F425" s="152"/>
      <c r="G425" s="197"/>
      <c r="H425" s="169"/>
      <c r="I425" s="152"/>
      <c r="J425" s="50"/>
      <c r="K425" s="50"/>
      <c r="L425" s="50"/>
      <c r="M425" s="50"/>
      <c r="N425" s="152"/>
      <c r="O425" s="197"/>
      <c r="P425" s="197"/>
      <c r="Q425" s="197"/>
      <c r="R425" s="197"/>
      <c r="S425" s="197"/>
      <c r="T425" s="197"/>
      <c r="U425" s="197"/>
      <c r="V425" s="197"/>
      <c r="W425" s="197"/>
      <c r="X425" s="197"/>
      <c r="Y425" s="197"/>
      <c r="Z425" s="197"/>
    </row>
    <row r="426" ht="15.75" customHeight="1">
      <c r="A426" s="180"/>
      <c r="B426" s="197"/>
      <c r="C426" s="152"/>
      <c r="D426" s="152"/>
      <c r="E426" s="152"/>
      <c r="F426" s="152"/>
      <c r="G426" s="197"/>
      <c r="H426" s="169"/>
      <c r="I426" s="152"/>
      <c r="J426" s="50"/>
      <c r="K426" s="50"/>
      <c r="L426" s="50"/>
      <c r="M426" s="50"/>
      <c r="N426" s="152"/>
      <c r="O426" s="197"/>
      <c r="P426" s="197"/>
      <c r="Q426" s="197"/>
      <c r="R426" s="197"/>
      <c r="S426" s="197"/>
      <c r="T426" s="197"/>
      <c r="U426" s="197"/>
      <c r="V426" s="197"/>
      <c r="W426" s="197"/>
      <c r="X426" s="197"/>
      <c r="Y426" s="197"/>
      <c r="Z426" s="197"/>
    </row>
    <row r="427" ht="15.75" customHeight="1">
      <c r="A427" s="180"/>
      <c r="B427" s="197"/>
      <c r="C427" s="152"/>
      <c r="D427" s="152"/>
      <c r="E427" s="152"/>
      <c r="F427" s="152"/>
      <c r="G427" s="197"/>
      <c r="H427" s="169"/>
      <c r="I427" s="152"/>
      <c r="J427" s="50"/>
      <c r="K427" s="50"/>
      <c r="L427" s="50"/>
      <c r="M427" s="50"/>
      <c r="N427" s="152"/>
      <c r="O427" s="197"/>
      <c r="P427" s="197"/>
      <c r="Q427" s="197"/>
      <c r="R427" s="197"/>
      <c r="S427" s="197"/>
      <c r="T427" s="197"/>
      <c r="U427" s="197"/>
      <c r="V427" s="197"/>
      <c r="W427" s="197"/>
      <c r="X427" s="197"/>
      <c r="Y427" s="197"/>
      <c r="Z427" s="197"/>
    </row>
    <row r="428" ht="15.75" customHeight="1">
      <c r="A428" s="180"/>
      <c r="B428" s="197"/>
      <c r="C428" s="152"/>
      <c r="D428" s="152"/>
      <c r="E428" s="152"/>
      <c r="F428" s="152"/>
      <c r="G428" s="197"/>
      <c r="H428" s="169"/>
      <c r="I428" s="152"/>
      <c r="J428" s="50"/>
      <c r="K428" s="50"/>
      <c r="L428" s="50"/>
      <c r="M428" s="50"/>
      <c r="N428" s="152"/>
      <c r="O428" s="197"/>
      <c r="P428" s="197"/>
      <c r="Q428" s="197"/>
      <c r="R428" s="197"/>
      <c r="S428" s="197"/>
      <c r="T428" s="197"/>
      <c r="U428" s="197"/>
      <c r="V428" s="197"/>
      <c r="W428" s="197"/>
      <c r="X428" s="197"/>
      <c r="Y428" s="197"/>
      <c r="Z428" s="197"/>
    </row>
    <row r="429" ht="15.75" customHeight="1">
      <c r="A429" s="180"/>
      <c r="B429" s="197"/>
      <c r="C429" s="152"/>
      <c r="D429" s="152"/>
      <c r="E429" s="152"/>
      <c r="F429" s="152"/>
      <c r="G429" s="197"/>
      <c r="H429" s="169"/>
      <c r="I429" s="152"/>
      <c r="J429" s="50"/>
      <c r="K429" s="50"/>
      <c r="L429" s="50"/>
      <c r="M429" s="50"/>
      <c r="N429" s="152"/>
      <c r="O429" s="197"/>
      <c r="P429" s="197"/>
      <c r="Q429" s="197"/>
      <c r="R429" s="197"/>
      <c r="S429" s="197"/>
      <c r="T429" s="197"/>
      <c r="U429" s="197"/>
      <c r="V429" s="197"/>
      <c r="W429" s="197"/>
      <c r="X429" s="197"/>
      <c r="Y429" s="197"/>
      <c r="Z429" s="197"/>
    </row>
    <row r="430" ht="15.75" customHeight="1">
      <c r="A430" s="180"/>
      <c r="B430" s="197"/>
      <c r="C430" s="152"/>
      <c r="D430" s="152"/>
      <c r="E430" s="152"/>
      <c r="F430" s="152"/>
      <c r="G430" s="197"/>
      <c r="H430" s="169"/>
      <c r="I430" s="152"/>
      <c r="J430" s="50"/>
      <c r="K430" s="50"/>
      <c r="L430" s="50"/>
      <c r="M430" s="50"/>
      <c r="N430" s="152"/>
      <c r="O430" s="197"/>
      <c r="P430" s="197"/>
      <c r="Q430" s="197"/>
      <c r="R430" s="197"/>
      <c r="S430" s="197"/>
      <c r="T430" s="197"/>
      <c r="U430" s="197"/>
      <c r="V430" s="197"/>
      <c r="W430" s="197"/>
      <c r="X430" s="197"/>
      <c r="Y430" s="197"/>
      <c r="Z430" s="197"/>
    </row>
    <row r="431" ht="15.75" customHeight="1">
      <c r="A431" s="180"/>
      <c r="B431" s="197"/>
      <c r="C431" s="152"/>
      <c r="D431" s="152"/>
      <c r="E431" s="152"/>
      <c r="F431" s="152"/>
      <c r="G431" s="197"/>
      <c r="H431" s="169"/>
      <c r="I431" s="152"/>
      <c r="J431" s="50"/>
      <c r="K431" s="50"/>
      <c r="L431" s="50"/>
      <c r="M431" s="50"/>
      <c r="N431" s="152"/>
      <c r="O431" s="197"/>
      <c r="P431" s="197"/>
      <c r="Q431" s="197"/>
      <c r="R431" s="197"/>
      <c r="S431" s="197"/>
      <c r="T431" s="197"/>
      <c r="U431" s="197"/>
      <c r="V431" s="197"/>
      <c r="W431" s="197"/>
      <c r="X431" s="197"/>
      <c r="Y431" s="197"/>
      <c r="Z431" s="197"/>
    </row>
    <row r="432" ht="15.75" customHeight="1">
      <c r="A432" s="180"/>
      <c r="B432" s="197"/>
      <c r="C432" s="152"/>
      <c r="D432" s="152"/>
      <c r="E432" s="152"/>
      <c r="F432" s="152"/>
      <c r="G432" s="197"/>
      <c r="H432" s="169"/>
      <c r="I432" s="152"/>
      <c r="J432" s="50"/>
      <c r="K432" s="50"/>
      <c r="L432" s="50"/>
      <c r="M432" s="50"/>
      <c r="N432" s="152"/>
      <c r="O432" s="197"/>
      <c r="P432" s="197"/>
      <c r="Q432" s="197"/>
      <c r="R432" s="197"/>
      <c r="S432" s="197"/>
      <c r="T432" s="197"/>
      <c r="U432" s="197"/>
      <c r="V432" s="197"/>
      <c r="W432" s="197"/>
      <c r="X432" s="197"/>
      <c r="Y432" s="197"/>
      <c r="Z432" s="197"/>
    </row>
    <row r="433" ht="15.75" customHeight="1">
      <c r="A433" s="180"/>
      <c r="B433" s="197"/>
      <c r="C433" s="152"/>
      <c r="D433" s="152"/>
      <c r="E433" s="152"/>
      <c r="F433" s="152"/>
      <c r="G433" s="197"/>
      <c r="H433" s="197"/>
      <c r="I433" s="152"/>
      <c r="J433" s="50"/>
      <c r="K433" s="50"/>
      <c r="L433" s="50"/>
      <c r="M433" s="50"/>
      <c r="N433" s="152"/>
      <c r="O433" s="197"/>
      <c r="P433" s="197"/>
      <c r="Q433" s="197"/>
      <c r="R433" s="197"/>
      <c r="S433" s="197"/>
      <c r="T433" s="197"/>
      <c r="U433" s="197"/>
      <c r="V433" s="197"/>
      <c r="W433" s="197"/>
      <c r="X433" s="197"/>
      <c r="Y433" s="197"/>
      <c r="Z433" s="197"/>
    </row>
    <row r="434" ht="15.75" customHeight="1">
      <c r="A434" s="180"/>
      <c r="B434" s="197"/>
      <c r="C434" s="152"/>
      <c r="D434" s="152"/>
      <c r="E434" s="152"/>
      <c r="F434" s="152"/>
      <c r="G434" s="197"/>
      <c r="H434" s="169"/>
      <c r="I434" s="152"/>
      <c r="J434" s="50"/>
      <c r="K434" s="50"/>
      <c r="L434" s="50"/>
      <c r="M434" s="50"/>
      <c r="N434" s="152"/>
      <c r="O434" s="197"/>
      <c r="P434" s="197"/>
      <c r="Q434" s="197"/>
      <c r="R434" s="197"/>
      <c r="S434" s="197"/>
      <c r="T434" s="197"/>
      <c r="U434" s="197"/>
      <c r="V434" s="197"/>
      <c r="W434" s="197"/>
      <c r="X434" s="197"/>
      <c r="Y434" s="197"/>
      <c r="Z434" s="197"/>
    </row>
    <row r="435" ht="15.75" customHeight="1">
      <c r="A435" s="180"/>
      <c r="B435" s="197"/>
      <c r="C435" s="152"/>
      <c r="D435" s="152"/>
      <c r="E435" s="152"/>
      <c r="F435" s="152"/>
      <c r="G435" s="197"/>
      <c r="H435" s="169"/>
      <c r="I435" s="152"/>
      <c r="J435" s="50"/>
      <c r="K435" s="50"/>
      <c r="L435" s="50"/>
      <c r="M435" s="50"/>
      <c r="N435" s="152"/>
      <c r="O435" s="197"/>
      <c r="P435" s="197"/>
      <c r="Q435" s="197"/>
      <c r="R435" s="197"/>
      <c r="S435" s="197"/>
      <c r="T435" s="197"/>
      <c r="U435" s="197"/>
      <c r="V435" s="197"/>
      <c r="W435" s="197"/>
      <c r="X435" s="197"/>
      <c r="Y435" s="197"/>
      <c r="Z435" s="197"/>
    </row>
    <row r="436" ht="15.75" customHeight="1">
      <c r="A436" s="180"/>
      <c r="B436" s="197"/>
      <c r="C436" s="152"/>
      <c r="D436" s="152"/>
      <c r="E436" s="152"/>
      <c r="F436" s="152"/>
      <c r="G436" s="197"/>
      <c r="H436" s="169"/>
      <c r="I436" s="152"/>
      <c r="J436" s="50"/>
      <c r="K436" s="50"/>
      <c r="L436" s="50"/>
      <c r="M436" s="50"/>
      <c r="N436" s="152"/>
      <c r="O436" s="197"/>
      <c r="P436" s="197"/>
      <c r="Q436" s="197"/>
      <c r="R436" s="197"/>
      <c r="S436" s="197"/>
      <c r="T436" s="197"/>
      <c r="U436" s="197"/>
      <c r="V436" s="197"/>
      <c r="W436" s="197"/>
      <c r="X436" s="197"/>
      <c r="Y436" s="197"/>
      <c r="Z436" s="197"/>
    </row>
    <row r="437" ht="15.75" customHeight="1">
      <c r="A437" s="180"/>
      <c r="B437" s="197"/>
      <c r="C437" s="152"/>
      <c r="D437" s="152"/>
      <c r="E437" s="152"/>
      <c r="F437" s="152"/>
      <c r="G437" s="197"/>
      <c r="H437" s="169"/>
      <c r="I437" s="152"/>
      <c r="J437" s="50"/>
      <c r="K437" s="50"/>
      <c r="L437" s="50"/>
      <c r="M437" s="50"/>
      <c r="N437" s="152"/>
      <c r="O437" s="197"/>
      <c r="P437" s="197"/>
      <c r="Q437" s="197"/>
      <c r="R437" s="197"/>
      <c r="S437" s="197"/>
      <c r="T437" s="197"/>
      <c r="U437" s="197"/>
      <c r="V437" s="197"/>
      <c r="W437" s="197"/>
      <c r="X437" s="197"/>
      <c r="Y437" s="197"/>
      <c r="Z437" s="197"/>
    </row>
    <row r="438" ht="15.75" customHeight="1">
      <c r="A438" s="180"/>
      <c r="B438" s="197"/>
      <c r="C438" s="152"/>
      <c r="D438" s="152"/>
      <c r="E438" s="152"/>
      <c r="F438" s="152"/>
      <c r="G438" s="197"/>
      <c r="H438" s="169"/>
      <c r="I438" s="152"/>
      <c r="J438" s="50"/>
      <c r="K438" s="50"/>
      <c r="L438" s="50"/>
      <c r="M438" s="50"/>
      <c r="N438" s="152"/>
      <c r="O438" s="197"/>
      <c r="P438" s="197"/>
      <c r="Q438" s="197"/>
      <c r="R438" s="197"/>
      <c r="S438" s="197"/>
      <c r="T438" s="197"/>
      <c r="U438" s="197"/>
      <c r="V438" s="197"/>
      <c r="W438" s="197"/>
      <c r="X438" s="197"/>
      <c r="Y438" s="197"/>
      <c r="Z438" s="197"/>
    </row>
    <row r="439" ht="15.75" customHeight="1">
      <c r="A439" s="180"/>
      <c r="B439" s="197"/>
      <c r="C439" s="152"/>
      <c r="D439" s="152"/>
      <c r="E439" s="152"/>
      <c r="F439" s="152"/>
      <c r="G439" s="197"/>
      <c r="H439" s="169"/>
      <c r="I439" s="152"/>
      <c r="J439" s="50"/>
      <c r="K439" s="50"/>
      <c r="L439" s="50"/>
      <c r="M439" s="50"/>
      <c r="N439" s="152"/>
      <c r="O439" s="197"/>
      <c r="P439" s="197"/>
      <c r="Q439" s="197"/>
      <c r="R439" s="197"/>
      <c r="S439" s="197"/>
      <c r="T439" s="197"/>
      <c r="U439" s="197"/>
      <c r="V439" s="197"/>
      <c r="W439" s="197"/>
      <c r="X439" s="197"/>
      <c r="Y439" s="197"/>
      <c r="Z439" s="197"/>
    </row>
    <row r="440" ht="15.75" customHeight="1">
      <c r="A440" s="180"/>
      <c r="B440" s="197"/>
      <c r="C440" s="152"/>
      <c r="D440" s="152"/>
      <c r="E440" s="152"/>
      <c r="F440" s="152"/>
      <c r="G440" s="197"/>
      <c r="H440" s="197"/>
      <c r="I440" s="152"/>
      <c r="J440" s="50"/>
      <c r="K440" s="50"/>
      <c r="L440" s="50"/>
      <c r="M440" s="50"/>
      <c r="N440" s="152"/>
      <c r="O440" s="197"/>
      <c r="P440" s="197"/>
      <c r="Q440" s="197"/>
      <c r="R440" s="197"/>
      <c r="S440" s="197"/>
      <c r="T440" s="197"/>
      <c r="U440" s="197"/>
      <c r="V440" s="197"/>
      <c r="W440" s="197"/>
      <c r="X440" s="197"/>
      <c r="Y440" s="197"/>
      <c r="Z440" s="197"/>
    </row>
    <row r="441" ht="15.75" customHeight="1">
      <c r="A441" s="180"/>
      <c r="B441" s="197"/>
      <c r="C441" s="152"/>
      <c r="D441" s="152"/>
      <c r="E441" s="152"/>
      <c r="F441" s="152"/>
      <c r="G441" s="197"/>
      <c r="H441" s="169"/>
      <c r="I441" s="152"/>
      <c r="J441" s="50"/>
      <c r="K441" s="50"/>
      <c r="L441" s="50"/>
      <c r="M441" s="50"/>
      <c r="N441" s="152"/>
      <c r="O441" s="197"/>
      <c r="P441" s="197"/>
      <c r="Q441" s="197"/>
      <c r="R441" s="197"/>
      <c r="S441" s="197"/>
      <c r="T441" s="197"/>
      <c r="U441" s="197"/>
      <c r="V441" s="197"/>
      <c r="W441" s="197"/>
      <c r="X441" s="197"/>
      <c r="Y441" s="197"/>
      <c r="Z441" s="197"/>
    </row>
    <row r="442" ht="15.75" customHeight="1">
      <c r="A442" s="180"/>
      <c r="B442" s="197"/>
      <c r="C442" s="152"/>
      <c r="D442" s="152"/>
      <c r="E442" s="152"/>
      <c r="F442" s="152"/>
      <c r="G442" s="197"/>
      <c r="H442" s="197"/>
      <c r="I442" s="152"/>
      <c r="J442" s="50"/>
      <c r="K442" s="50"/>
      <c r="L442" s="50"/>
      <c r="M442" s="50"/>
      <c r="N442" s="152"/>
      <c r="O442" s="197"/>
      <c r="P442" s="197"/>
      <c r="Q442" s="197"/>
      <c r="R442" s="197"/>
      <c r="S442" s="197"/>
      <c r="T442" s="197"/>
      <c r="U442" s="197"/>
      <c r="V442" s="197"/>
      <c r="W442" s="197"/>
      <c r="X442" s="197"/>
      <c r="Y442" s="197"/>
      <c r="Z442" s="197"/>
    </row>
    <row r="443" ht="15.75" customHeight="1">
      <c r="A443" s="180"/>
      <c r="B443" s="197"/>
      <c r="C443" s="152"/>
      <c r="D443" s="152"/>
      <c r="E443" s="152"/>
      <c r="F443" s="152"/>
      <c r="G443" s="197"/>
      <c r="H443" s="169"/>
      <c r="I443" s="152"/>
      <c r="J443" s="50"/>
      <c r="K443" s="50"/>
      <c r="L443" s="50"/>
      <c r="M443" s="50"/>
      <c r="N443" s="152"/>
      <c r="O443" s="197"/>
      <c r="P443" s="197"/>
      <c r="Q443" s="197"/>
      <c r="R443" s="197"/>
      <c r="S443" s="197"/>
      <c r="T443" s="197"/>
      <c r="U443" s="197"/>
      <c r="V443" s="197"/>
      <c r="W443" s="197"/>
      <c r="X443" s="197"/>
      <c r="Y443" s="197"/>
      <c r="Z443" s="197"/>
    </row>
    <row r="444" ht="15.75" customHeight="1">
      <c r="A444" s="180"/>
      <c r="B444" s="197"/>
      <c r="C444" s="152"/>
      <c r="D444" s="152"/>
      <c r="E444" s="152"/>
      <c r="F444" s="152"/>
      <c r="G444" s="197"/>
      <c r="H444" s="169"/>
      <c r="I444" s="152"/>
      <c r="J444" s="50"/>
      <c r="K444" s="50"/>
      <c r="L444" s="50"/>
      <c r="M444" s="50"/>
      <c r="N444" s="152"/>
      <c r="O444" s="197"/>
      <c r="P444" s="197"/>
      <c r="Q444" s="197"/>
      <c r="R444" s="197"/>
      <c r="S444" s="197"/>
      <c r="T444" s="197"/>
      <c r="U444" s="197"/>
      <c r="V444" s="197"/>
      <c r="W444" s="197"/>
      <c r="X444" s="197"/>
      <c r="Y444" s="197"/>
      <c r="Z444" s="197"/>
    </row>
    <row r="445" ht="15.75" customHeight="1">
      <c r="A445" s="180"/>
      <c r="B445" s="197"/>
      <c r="C445" s="152"/>
      <c r="D445" s="152"/>
      <c r="E445" s="152"/>
      <c r="F445" s="152"/>
      <c r="G445" s="197"/>
      <c r="H445" s="197"/>
      <c r="I445" s="152"/>
      <c r="J445" s="50"/>
      <c r="K445" s="50"/>
      <c r="L445" s="50"/>
      <c r="M445" s="50"/>
      <c r="N445" s="152"/>
      <c r="O445" s="197"/>
      <c r="P445" s="197"/>
      <c r="Q445" s="197"/>
      <c r="R445" s="197"/>
      <c r="S445" s="197"/>
      <c r="T445" s="197"/>
      <c r="U445" s="197"/>
      <c r="V445" s="197"/>
      <c r="W445" s="197"/>
      <c r="X445" s="197"/>
      <c r="Y445" s="197"/>
      <c r="Z445" s="197"/>
    </row>
    <row r="446" ht="15.75" customHeight="1">
      <c r="A446" s="180"/>
      <c r="B446" s="197"/>
      <c r="C446" s="152"/>
      <c r="D446" s="152"/>
      <c r="E446" s="152"/>
      <c r="F446" s="152"/>
      <c r="G446" s="197"/>
      <c r="H446" s="197"/>
      <c r="I446" s="152"/>
      <c r="J446" s="50"/>
      <c r="K446" s="50"/>
      <c r="L446" s="50"/>
      <c r="M446" s="50"/>
      <c r="N446" s="152"/>
      <c r="O446" s="197"/>
      <c r="P446" s="197"/>
      <c r="Q446" s="197"/>
      <c r="R446" s="197"/>
      <c r="S446" s="197"/>
      <c r="T446" s="197"/>
      <c r="U446" s="197"/>
      <c r="V446" s="197"/>
      <c r="W446" s="197"/>
      <c r="X446" s="197"/>
      <c r="Y446" s="197"/>
      <c r="Z446" s="197"/>
    </row>
    <row r="447" ht="15.75" customHeight="1">
      <c r="A447" s="180"/>
      <c r="B447" s="197"/>
      <c r="C447" s="152"/>
      <c r="D447" s="152"/>
      <c r="E447" s="152"/>
      <c r="F447" s="152"/>
      <c r="G447" s="197"/>
      <c r="H447" s="169"/>
      <c r="I447" s="152"/>
      <c r="J447" s="50"/>
      <c r="K447" s="50"/>
      <c r="L447" s="50"/>
      <c r="M447" s="50"/>
      <c r="N447" s="152"/>
      <c r="O447" s="197"/>
      <c r="P447" s="197"/>
      <c r="Q447" s="197"/>
      <c r="R447" s="197"/>
      <c r="S447" s="197"/>
      <c r="T447" s="197"/>
      <c r="U447" s="197"/>
      <c r="V447" s="197"/>
      <c r="W447" s="197"/>
      <c r="X447" s="197"/>
      <c r="Y447" s="197"/>
      <c r="Z447" s="197"/>
    </row>
    <row r="448" ht="15.75" customHeight="1">
      <c r="A448" s="180"/>
      <c r="B448" s="197"/>
      <c r="C448" s="152"/>
      <c r="D448" s="152"/>
      <c r="E448" s="152"/>
      <c r="F448" s="152"/>
      <c r="G448" s="197"/>
      <c r="H448" s="169"/>
      <c r="I448" s="152"/>
      <c r="J448" s="50"/>
      <c r="K448" s="50"/>
      <c r="L448" s="50"/>
      <c r="M448" s="50"/>
      <c r="N448" s="152"/>
      <c r="O448" s="197"/>
      <c r="P448" s="197"/>
      <c r="Q448" s="197"/>
      <c r="R448" s="197"/>
      <c r="S448" s="197"/>
      <c r="T448" s="197"/>
      <c r="U448" s="197"/>
      <c r="V448" s="197"/>
      <c r="W448" s="197"/>
      <c r="X448" s="197"/>
      <c r="Y448" s="197"/>
      <c r="Z448" s="197"/>
    </row>
    <row r="449" ht="15.75" customHeight="1">
      <c r="A449" s="180"/>
      <c r="B449" s="197"/>
      <c r="C449" s="152"/>
      <c r="D449" s="152"/>
      <c r="E449" s="152"/>
      <c r="F449" s="152"/>
      <c r="G449" s="197"/>
      <c r="H449" s="169"/>
      <c r="I449" s="152"/>
      <c r="J449" s="50"/>
      <c r="K449" s="50"/>
      <c r="L449" s="50"/>
      <c r="M449" s="50"/>
      <c r="N449" s="152"/>
      <c r="O449" s="197"/>
      <c r="P449" s="197"/>
      <c r="Q449" s="197"/>
      <c r="R449" s="197"/>
      <c r="S449" s="197"/>
      <c r="T449" s="197"/>
      <c r="U449" s="197"/>
      <c r="V449" s="197"/>
      <c r="W449" s="197"/>
      <c r="X449" s="197"/>
      <c r="Y449" s="197"/>
      <c r="Z449" s="197"/>
    </row>
    <row r="450" ht="15.75" customHeight="1">
      <c r="A450" s="180"/>
      <c r="B450" s="197"/>
      <c r="C450" s="152"/>
      <c r="D450" s="152"/>
      <c r="E450" s="152"/>
      <c r="F450" s="152"/>
      <c r="G450" s="197"/>
      <c r="H450" s="169"/>
      <c r="I450" s="152"/>
      <c r="J450" s="50"/>
      <c r="K450" s="50"/>
      <c r="L450" s="50"/>
      <c r="M450" s="50"/>
      <c r="N450" s="152"/>
      <c r="O450" s="197"/>
      <c r="P450" s="197"/>
      <c r="Q450" s="197"/>
      <c r="R450" s="197"/>
      <c r="S450" s="197"/>
      <c r="T450" s="197"/>
      <c r="U450" s="197"/>
      <c r="V450" s="197"/>
      <c r="W450" s="197"/>
      <c r="X450" s="197"/>
      <c r="Y450" s="197"/>
      <c r="Z450" s="197"/>
    </row>
    <row r="451" ht="15.75" customHeight="1">
      <c r="A451" s="180"/>
      <c r="B451" s="197"/>
      <c r="C451" s="152"/>
      <c r="D451" s="152"/>
      <c r="E451" s="152"/>
      <c r="F451" s="152"/>
      <c r="G451" s="197"/>
      <c r="H451" s="169"/>
      <c r="I451" s="152"/>
      <c r="J451" s="50"/>
      <c r="K451" s="50"/>
      <c r="L451" s="50"/>
      <c r="M451" s="50"/>
      <c r="N451" s="152"/>
      <c r="O451" s="197"/>
      <c r="P451" s="197"/>
      <c r="Q451" s="197"/>
      <c r="R451" s="197"/>
      <c r="S451" s="197"/>
      <c r="T451" s="197"/>
      <c r="U451" s="197"/>
      <c r="V451" s="197"/>
      <c r="W451" s="197"/>
      <c r="X451" s="197"/>
      <c r="Y451" s="197"/>
      <c r="Z451" s="197"/>
    </row>
    <row r="452" ht="15.75" customHeight="1">
      <c r="A452" s="180"/>
      <c r="B452" s="197"/>
      <c r="C452" s="152"/>
      <c r="D452" s="152"/>
      <c r="E452" s="152"/>
      <c r="F452" s="152"/>
      <c r="G452" s="197"/>
      <c r="H452" s="169"/>
      <c r="I452" s="152"/>
      <c r="J452" s="50"/>
      <c r="K452" s="50"/>
      <c r="L452" s="50"/>
      <c r="M452" s="50"/>
      <c r="N452" s="152"/>
      <c r="O452" s="197"/>
      <c r="P452" s="197"/>
      <c r="Q452" s="197"/>
      <c r="R452" s="197"/>
      <c r="S452" s="197"/>
      <c r="T452" s="197"/>
      <c r="U452" s="197"/>
      <c r="V452" s="197"/>
      <c r="W452" s="197"/>
      <c r="X452" s="197"/>
      <c r="Y452" s="197"/>
      <c r="Z452" s="197"/>
    </row>
    <row r="453" ht="15.75" customHeight="1">
      <c r="A453" s="180"/>
      <c r="B453" s="197"/>
      <c r="C453" s="152"/>
      <c r="D453" s="152"/>
      <c r="E453" s="152"/>
      <c r="F453" s="152"/>
      <c r="G453" s="197"/>
      <c r="H453" s="197"/>
      <c r="I453" s="152"/>
      <c r="J453" s="50"/>
      <c r="K453" s="50"/>
      <c r="L453" s="50"/>
      <c r="M453" s="50"/>
      <c r="N453" s="152"/>
      <c r="O453" s="197"/>
      <c r="P453" s="197"/>
      <c r="Q453" s="197"/>
      <c r="R453" s="197"/>
      <c r="S453" s="197"/>
      <c r="T453" s="197"/>
      <c r="U453" s="197"/>
      <c r="V453" s="197"/>
      <c r="W453" s="197"/>
      <c r="X453" s="197"/>
      <c r="Y453" s="197"/>
      <c r="Z453" s="197"/>
    </row>
    <row r="454" ht="15.75" customHeight="1">
      <c r="A454" s="180"/>
      <c r="B454" s="197"/>
      <c r="C454" s="152"/>
      <c r="D454" s="152"/>
      <c r="E454" s="152"/>
      <c r="F454" s="152"/>
      <c r="G454" s="197"/>
      <c r="H454" s="197"/>
      <c r="I454" s="152"/>
      <c r="J454" s="50"/>
      <c r="K454" s="50"/>
      <c r="L454" s="50"/>
      <c r="M454" s="50"/>
      <c r="N454" s="152"/>
      <c r="O454" s="197"/>
      <c r="P454" s="197"/>
      <c r="Q454" s="197"/>
      <c r="R454" s="197"/>
      <c r="S454" s="197"/>
      <c r="T454" s="197"/>
      <c r="U454" s="197"/>
      <c r="V454" s="197"/>
      <c r="W454" s="197"/>
      <c r="X454" s="197"/>
      <c r="Y454" s="197"/>
      <c r="Z454" s="197"/>
    </row>
    <row r="455" ht="15.75" customHeight="1">
      <c r="A455" s="180"/>
      <c r="B455" s="197"/>
      <c r="C455" s="152"/>
      <c r="D455" s="152"/>
      <c r="E455" s="152"/>
      <c r="F455" s="152"/>
      <c r="G455" s="197"/>
      <c r="H455" s="197"/>
      <c r="I455" s="152"/>
      <c r="J455" s="50"/>
      <c r="K455" s="50"/>
      <c r="L455" s="50"/>
      <c r="M455" s="50"/>
      <c r="N455" s="152"/>
      <c r="O455" s="197"/>
      <c r="P455" s="197"/>
      <c r="Q455" s="197"/>
      <c r="R455" s="197"/>
      <c r="S455" s="197"/>
      <c r="T455" s="197"/>
      <c r="U455" s="197"/>
      <c r="V455" s="197"/>
      <c r="W455" s="197"/>
      <c r="X455" s="197"/>
      <c r="Y455" s="197"/>
      <c r="Z455" s="197"/>
    </row>
    <row r="456" ht="15.75" customHeight="1">
      <c r="A456" s="180"/>
      <c r="B456" s="197"/>
      <c r="C456" s="152"/>
      <c r="D456" s="152"/>
      <c r="E456" s="152"/>
      <c r="F456" s="152"/>
      <c r="G456" s="197"/>
      <c r="H456" s="169"/>
      <c r="I456" s="152"/>
      <c r="J456" s="50"/>
      <c r="K456" s="50"/>
      <c r="L456" s="50"/>
      <c r="M456" s="50"/>
      <c r="N456" s="152"/>
      <c r="O456" s="197"/>
      <c r="P456" s="197"/>
      <c r="Q456" s="197"/>
      <c r="R456" s="197"/>
      <c r="S456" s="197"/>
      <c r="T456" s="197"/>
      <c r="U456" s="197"/>
      <c r="V456" s="197"/>
      <c r="W456" s="197"/>
      <c r="X456" s="197"/>
      <c r="Y456" s="197"/>
      <c r="Z456" s="197"/>
    </row>
    <row r="457" ht="15.75" customHeight="1">
      <c r="A457" s="180"/>
      <c r="B457" s="197"/>
      <c r="C457" s="152"/>
      <c r="D457" s="152"/>
      <c r="E457" s="152"/>
      <c r="F457" s="152"/>
      <c r="G457" s="197"/>
      <c r="H457" s="169"/>
      <c r="I457" s="152"/>
      <c r="J457" s="50"/>
      <c r="K457" s="50"/>
      <c r="L457" s="50"/>
      <c r="M457" s="50"/>
      <c r="N457" s="152"/>
      <c r="O457" s="197"/>
      <c r="P457" s="197"/>
      <c r="Q457" s="197"/>
      <c r="R457" s="197"/>
      <c r="S457" s="197"/>
      <c r="T457" s="197"/>
      <c r="U457" s="197"/>
      <c r="V457" s="197"/>
      <c r="W457" s="197"/>
      <c r="X457" s="197"/>
      <c r="Y457" s="197"/>
      <c r="Z457" s="197"/>
    </row>
    <row r="458" ht="15.75" customHeight="1">
      <c r="A458" s="180"/>
      <c r="B458" s="197"/>
      <c r="C458" s="152"/>
      <c r="D458" s="152"/>
      <c r="E458" s="152"/>
      <c r="F458" s="152"/>
      <c r="G458" s="197"/>
      <c r="H458" s="197"/>
      <c r="I458" s="152"/>
      <c r="J458" s="50"/>
      <c r="K458" s="50"/>
      <c r="L458" s="50"/>
      <c r="M458" s="50"/>
      <c r="N458" s="152"/>
      <c r="O458" s="197"/>
      <c r="P458" s="197"/>
      <c r="Q458" s="197"/>
      <c r="R458" s="197"/>
      <c r="S458" s="197"/>
      <c r="T458" s="197"/>
      <c r="U458" s="197"/>
      <c r="V458" s="197"/>
      <c r="W458" s="197"/>
      <c r="X458" s="197"/>
      <c r="Y458" s="197"/>
      <c r="Z458" s="197"/>
    </row>
    <row r="459" ht="15.75" customHeight="1">
      <c r="A459" s="180"/>
      <c r="B459" s="197"/>
      <c r="C459" s="152"/>
      <c r="D459" s="152"/>
      <c r="E459" s="197"/>
      <c r="F459" s="197"/>
      <c r="G459" s="197"/>
      <c r="H459" s="169"/>
      <c r="I459" s="152"/>
      <c r="J459" s="50"/>
      <c r="K459" s="50"/>
      <c r="L459" s="50"/>
      <c r="M459" s="50"/>
      <c r="N459" s="152"/>
      <c r="O459" s="197"/>
      <c r="P459" s="197"/>
      <c r="Q459" s="197"/>
      <c r="R459" s="197"/>
      <c r="S459" s="197"/>
      <c r="T459" s="197"/>
      <c r="U459" s="197"/>
      <c r="V459" s="197"/>
      <c r="W459" s="197"/>
      <c r="X459" s="197"/>
      <c r="Y459" s="197"/>
      <c r="Z459" s="197"/>
    </row>
    <row r="460" ht="15.75" customHeight="1">
      <c r="A460" s="180"/>
      <c r="B460" s="197"/>
      <c r="C460" s="152"/>
      <c r="D460" s="152"/>
      <c r="E460" s="152"/>
      <c r="F460" s="152"/>
      <c r="G460" s="197"/>
      <c r="H460" s="197"/>
      <c r="I460" s="152"/>
      <c r="J460" s="50"/>
      <c r="K460" s="50"/>
      <c r="L460" s="50"/>
      <c r="M460" s="50"/>
      <c r="N460" s="152"/>
      <c r="O460" s="197"/>
      <c r="P460" s="197"/>
      <c r="Q460" s="197"/>
      <c r="R460" s="197"/>
      <c r="S460" s="197"/>
      <c r="T460" s="197"/>
      <c r="U460" s="197"/>
      <c r="V460" s="197"/>
      <c r="W460" s="197"/>
      <c r="X460" s="197"/>
      <c r="Y460" s="197"/>
      <c r="Z460" s="197"/>
    </row>
    <row r="461" ht="15.75" customHeight="1">
      <c r="A461" s="180"/>
      <c r="B461" s="197"/>
      <c r="C461" s="152"/>
      <c r="D461" s="152"/>
      <c r="E461" s="152"/>
      <c r="F461" s="152"/>
      <c r="G461" s="197"/>
      <c r="H461" s="197"/>
      <c r="I461" s="152"/>
      <c r="J461" s="50"/>
      <c r="K461" s="50"/>
      <c r="L461" s="50"/>
      <c r="M461" s="50"/>
      <c r="N461" s="152"/>
      <c r="O461" s="197"/>
      <c r="P461" s="197"/>
      <c r="Q461" s="197"/>
      <c r="R461" s="197"/>
      <c r="S461" s="197"/>
      <c r="T461" s="197"/>
      <c r="U461" s="197"/>
      <c r="V461" s="197"/>
      <c r="W461" s="197"/>
      <c r="X461" s="197"/>
      <c r="Y461" s="197"/>
      <c r="Z461" s="197"/>
    </row>
    <row r="462" ht="15.75" customHeight="1">
      <c r="A462" s="180"/>
      <c r="B462" s="197"/>
      <c r="C462" s="152"/>
      <c r="D462" s="152"/>
      <c r="E462" s="152"/>
      <c r="F462" s="152"/>
      <c r="G462" s="197"/>
      <c r="H462" s="197"/>
      <c r="I462" s="152"/>
      <c r="J462" s="50"/>
      <c r="K462" s="50"/>
      <c r="L462" s="50"/>
      <c r="M462" s="50"/>
      <c r="N462" s="152"/>
      <c r="O462" s="197"/>
      <c r="P462" s="197"/>
      <c r="Q462" s="197"/>
      <c r="R462" s="197"/>
      <c r="S462" s="197"/>
      <c r="T462" s="197"/>
      <c r="U462" s="197"/>
      <c r="V462" s="197"/>
      <c r="W462" s="197"/>
      <c r="X462" s="197"/>
      <c r="Y462" s="197"/>
      <c r="Z462" s="197"/>
    </row>
    <row r="463" ht="15.75" customHeight="1">
      <c r="A463" s="180"/>
      <c r="B463" s="197"/>
      <c r="C463" s="152"/>
      <c r="D463" s="152"/>
      <c r="E463" s="152"/>
      <c r="F463" s="152"/>
      <c r="G463" s="197"/>
      <c r="H463" s="197"/>
      <c r="I463" s="152"/>
      <c r="J463" s="50"/>
      <c r="K463" s="50"/>
      <c r="L463" s="50"/>
      <c r="M463" s="50"/>
      <c r="N463" s="152"/>
      <c r="O463" s="197"/>
      <c r="P463" s="197"/>
      <c r="Q463" s="197"/>
      <c r="R463" s="197"/>
      <c r="S463" s="197"/>
      <c r="T463" s="197"/>
      <c r="U463" s="197"/>
      <c r="V463" s="197"/>
      <c r="W463" s="197"/>
      <c r="X463" s="197"/>
      <c r="Y463" s="197"/>
      <c r="Z463" s="197"/>
    </row>
    <row r="464" ht="15.75" customHeight="1">
      <c r="A464" s="180"/>
      <c r="B464" s="197"/>
      <c r="C464" s="152"/>
      <c r="D464" s="152"/>
      <c r="E464" s="152"/>
      <c r="F464" s="152"/>
      <c r="G464" s="197"/>
      <c r="H464" s="197"/>
      <c r="I464" s="152"/>
      <c r="J464" s="50"/>
      <c r="K464" s="50"/>
      <c r="L464" s="50"/>
      <c r="M464" s="50"/>
      <c r="N464" s="152"/>
      <c r="O464" s="197"/>
      <c r="P464" s="197"/>
      <c r="Q464" s="197"/>
      <c r="R464" s="197"/>
      <c r="S464" s="197"/>
      <c r="T464" s="197"/>
      <c r="U464" s="197"/>
      <c r="V464" s="197"/>
      <c r="W464" s="197"/>
      <c r="X464" s="197"/>
      <c r="Y464" s="197"/>
      <c r="Z464" s="197"/>
    </row>
    <row r="465" ht="15.75" customHeight="1">
      <c r="A465" s="180"/>
      <c r="B465" s="197"/>
      <c r="C465" s="197"/>
      <c r="D465" s="152"/>
      <c r="E465" s="197"/>
      <c r="F465" s="197"/>
      <c r="G465" s="197"/>
      <c r="H465" s="169"/>
      <c r="I465" s="152"/>
      <c r="J465" s="50"/>
      <c r="K465" s="50"/>
      <c r="L465" s="50"/>
      <c r="M465" s="50"/>
      <c r="N465" s="152"/>
      <c r="O465" s="197"/>
      <c r="P465" s="197"/>
      <c r="Q465" s="197"/>
      <c r="R465" s="197"/>
      <c r="S465" s="197"/>
      <c r="T465" s="197"/>
      <c r="U465" s="197"/>
      <c r="V465" s="197"/>
      <c r="W465" s="197"/>
      <c r="X465" s="197"/>
      <c r="Y465" s="197"/>
      <c r="Z465" s="197"/>
    </row>
    <row r="466" ht="15.75" customHeight="1">
      <c r="A466" s="180"/>
      <c r="B466" s="197"/>
      <c r="C466" s="152"/>
      <c r="D466" s="152"/>
      <c r="E466" s="152"/>
      <c r="F466" s="152"/>
      <c r="G466" s="197"/>
      <c r="H466" s="169"/>
      <c r="I466" s="152"/>
      <c r="J466" s="50"/>
      <c r="K466" s="50"/>
      <c r="L466" s="50"/>
      <c r="M466" s="50"/>
      <c r="N466" s="152"/>
      <c r="O466" s="197"/>
      <c r="P466" s="197"/>
      <c r="Q466" s="197"/>
      <c r="R466" s="197"/>
      <c r="S466" s="197"/>
      <c r="T466" s="197"/>
      <c r="U466" s="197"/>
      <c r="V466" s="197"/>
      <c r="W466" s="197"/>
      <c r="X466" s="197"/>
      <c r="Y466" s="197"/>
      <c r="Z466" s="197"/>
    </row>
    <row r="467" ht="15.75" customHeight="1">
      <c r="A467" s="180"/>
      <c r="B467" s="197"/>
      <c r="C467" s="152"/>
      <c r="D467" s="152"/>
      <c r="E467" s="152"/>
      <c r="F467" s="152"/>
      <c r="G467" s="197"/>
      <c r="H467" s="169"/>
      <c r="I467" s="152"/>
      <c r="J467" s="50"/>
      <c r="K467" s="50"/>
      <c r="L467" s="50"/>
      <c r="M467" s="50"/>
      <c r="N467" s="152"/>
      <c r="O467" s="197"/>
      <c r="P467" s="197"/>
      <c r="Q467" s="197"/>
      <c r="R467" s="197"/>
      <c r="S467" s="197"/>
      <c r="T467" s="197"/>
      <c r="U467" s="197"/>
      <c r="V467" s="197"/>
      <c r="W467" s="197"/>
      <c r="X467" s="197"/>
      <c r="Y467" s="197"/>
      <c r="Z467" s="197"/>
    </row>
    <row r="468" ht="15.75" customHeight="1">
      <c r="A468" s="180"/>
      <c r="B468" s="197"/>
      <c r="C468" s="152"/>
      <c r="D468" s="152"/>
      <c r="E468" s="152"/>
      <c r="F468" s="152"/>
      <c r="G468" s="197"/>
      <c r="H468" s="169"/>
      <c r="I468" s="152"/>
      <c r="J468" s="50"/>
      <c r="K468" s="50"/>
      <c r="L468" s="50"/>
      <c r="M468" s="50"/>
      <c r="N468" s="152"/>
      <c r="O468" s="197"/>
      <c r="P468" s="197"/>
      <c r="Q468" s="197"/>
      <c r="R468" s="197"/>
      <c r="S468" s="197"/>
      <c r="T468" s="197"/>
      <c r="U468" s="197"/>
      <c r="V468" s="197"/>
      <c r="W468" s="197"/>
      <c r="X468" s="197"/>
      <c r="Y468" s="197"/>
      <c r="Z468" s="197"/>
    </row>
    <row r="469" ht="15.75" customHeight="1">
      <c r="A469" s="180"/>
      <c r="B469" s="197"/>
      <c r="C469" s="152"/>
      <c r="D469" s="152"/>
      <c r="E469" s="152"/>
      <c r="F469" s="152"/>
      <c r="G469" s="197"/>
      <c r="H469" s="169"/>
      <c r="I469" s="152"/>
      <c r="J469" s="50"/>
      <c r="K469" s="50"/>
      <c r="L469" s="50"/>
      <c r="M469" s="50"/>
      <c r="N469" s="152"/>
      <c r="O469" s="197"/>
      <c r="P469" s="197"/>
      <c r="Q469" s="197"/>
      <c r="R469" s="197"/>
      <c r="S469" s="197"/>
      <c r="T469" s="197"/>
      <c r="U469" s="197"/>
      <c r="V469" s="197"/>
      <c r="W469" s="197"/>
      <c r="X469" s="197"/>
      <c r="Y469" s="197"/>
      <c r="Z469" s="197"/>
    </row>
    <row r="470" ht="15.75" customHeight="1">
      <c r="A470" s="180"/>
      <c r="B470" s="197"/>
      <c r="C470" s="152"/>
      <c r="D470" s="152"/>
      <c r="E470" s="152"/>
      <c r="F470" s="152"/>
      <c r="G470" s="197"/>
      <c r="H470" s="169"/>
      <c r="I470" s="152"/>
      <c r="J470" s="50"/>
      <c r="K470" s="50"/>
      <c r="L470" s="50"/>
      <c r="M470" s="50"/>
      <c r="N470" s="152"/>
      <c r="O470" s="197"/>
      <c r="P470" s="197"/>
      <c r="Q470" s="197"/>
      <c r="R470" s="197"/>
      <c r="S470" s="197"/>
      <c r="T470" s="197"/>
      <c r="U470" s="197"/>
      <c r="V470" s="197"/>
      <c r="W470" s="197"/>
      <c r="X470" s="197"/>
      <c r="Y470" s="197"/>
      <c r="Z470" s="197"/>
    </row>
    <row r="471" ht="15.75" customHeight="1">
      <c r="A471" s="180"/>
      <c r="B471" s="197"/>
      <c r="C471" s="152"/>
      <c r="D471" s="152"/>
      <c r="E471" s="152"/>
      <c r="F471" s="152"/>
      <c r="G471" s="197"/>
      <c r="H471" s="169"/>
      <c r="I471" s="152"/>
      <c r="J471" s="50"/>
      <c r="K471" s="50"/>
      <c r="L471" s="50"/>
      <c r="M471" s="50"/>
      <c r="N471" s="152"/>
      <c r="O471" s="197"/>
      <c r="P471" s="197"/>
      <c r="Q471" s="197"/>
      <c r="R471" s="197"/>
      <c r="S471" s="197"/>
      <c r="T471" s="197"/>
      <c r="U471" s="197"/>
      <c r="V471" s="197"/>
      <c r="W471" s="197"/>
      <c r="X471" s="197"/>
      <c r="Y471" s="197"/>
      <c r="Z471" s="197"/>
    </row>
    <row r="472" ht="15.75" customHeight="1">
      <c r="A472" s="180"/>
      <c r="B472" s="197"/>
      <c r="C472" s="152"/>
      <c r="D472" s="152"/>
      <c r="E472" s="152"/>
      <c r="F472" s="152"/>
      <c r="G472" s="197"/>
      <c r="H472" s="197"/>
      <c r="I472" s="152"/>
      <c r="J472" s="50"/>
      <c r="K472" s="50"/>
      <c r="L472" s="50"/>
      <c r="M472" s="50"/>
      <c r="N472" s="152"/>
      <c r="O472" s="197"/>
      <c r="P472" s="197"/>
      <c r="Q472" s="197"/>
      <c r="R472" s="197"/>
      <c r="S472" s="197"/>
      <c r="T472" s="197"/>
      <c r="U472" s="197"/>
      <c r="V472" s="197"/>
      <c r="W472" s="197"/>
      <c r="X472" s="197"/>
      <c r="Y472" s="197"/>
      <c r="Z472" s="197"/>
    </row>
    <row r="473" ht="15.75" customHeight="1">
      <c r="A473" s="180"/>
      <c r="B473" s="197"/>
      <c r="C473" s="152"/>
      <c r="D473" s="152"/>
      <c r="E473" s="152"/>
      <c r="F473" s="152"/>
      <c r="G473" s="197"/>
      <c r="H473" s="197"/>
      <c r="I473" s="152"/>
      <c r="J473" s="50"/>
      <c r="K473" s="50"/>
      <c r="L473" s="50"/>
      <c r="M473" s="50"/>
      <c r="N473" s="152"/>
      <c r="O473" s="197"/>
      <c r="P473" s="197"/>
      <c r="Q473" s="197"/>
      <c r="R473" s="197"/>
      <c r="S473" s="197"/>
      <c r="T473" s="197"/>
      <c r="U473" s="197"/>
      <c r="V473" s="197"/>
      <c r="W473" s="197"/>
      <c r="X473" s="197"/>
      <c r="Y473" s="197"/>
      <c r="Z473" s="197"/>
    </row>
    <row r="474" ht="15.75" customHeight="1">
      <c r="A474" s="180"/>
      <c r="B474" s="197"/>
      <c r="C474" s="152"/>
      <c r="D474" s="152"/>
      <c r="E474" s="152"/>
      <c r="F474" s="152"/>
      <c r="G474" s="197"/>
      <c r="H474" s="169"/>
      <c r="I474" s="152"/>
      <c r="J474" s="50"/>
      <c r="K474" s="50"/>
      <c r="L474" s="50"/>
      <c r="M474" s="50"/>
      <c r="N474" s="152"/>
      <c r="O474" s="197"/>
      <c r="P474" s="197"/>
      <c r="Q474" s="197"/>
      <c r="R474" s="197"/>
      <c r="S474" s="197"/>
      <c r="T474" s="197"/>
      <c r="U474" s="197"/>
      <c r="V474" s="197"/>
      <c r="W474" s="197"/>
      <c r="X474" s="197"/>
      <c r="Y474" s="197"/>
      <c r="Z474" s="197"/>
    </row>
    <row r="475" ht="15.75" customHeight="1">
      <c r="A475" s="180"/>
      <c r="B475" s="197"/>
      <c r="C475" s="152"/>
      <c r="D475" s="152"/>
      <c r="E475" s="152"/>
      <c r="F475" s="152"/>
      <c r="G475" s="197"/>
      <c r="H475" s="169"/>
      <c r="I475" s="152"/>
      <c r="J475" s="50"/>
      <c r="K475" s="50"/>
      <c r="L475" s="50"/>
      <c r="M475" s="50"/>
      <c r="N475" s="152"/>
      <c r="O475" s="197"/>
      <c r="P475" s="197"/>
      <c r="Q475" s="197"/>
      <c r="R475" s="197"/>
      <c r="S475" s="197"/>
      <c r="T475" s="197"/>
      <c r="U475" s="197"/>
      <c r="V475" s="197"/>
      <c r="W475" s="197"/>
      <c r="X475" s="197"/>
      <c r="Y475" s="197"/>
      <c r="Z475" s="197"/>
    </row>
    <row r="476" ht="15.75" customHeight="1">
      <c r="A476" s="180"/>
      <c r="B476" s="197"/>
      <c r="C476" s="152"/>
      <c r="D476" s="152"/>
      <c r="E476" s="152"/>
      <c r="F476" s="152"/>
      <c r="G476" s="197"/>
      <c r="H476" s="169"/>
      <c r="I476" s="152"/>
      <c r="J476" s="50"/>
      <c r="K476" s="50"/>
      <c r="L476" s="50"/>
      <c r="M476" s="50"/>
      <c r="N476" s="152"/>
      <c r="O476" s="197"/>
      <c r="P476" s="197"/>
      <c r="Q476" s="197"/>
      <c r="R476" s="197"/>
      <c r="S476" s="197"/>
      <c r="T476" s="197"/>
      <c r="U476" s="197"/>
      <c r="V476" s="197"/>
      <c r="W476" s="197"/>
      <c r="X476" s="197"/>
      <c r="Y476" s="197"/>
      <c r="Z476" s="197"/>
    </row>
    <row r="477" ht="15.75" customHeight="1">
      <c r="A477" s="180"/>
      <c r="B477" s="197"/>
      <c r="C477" s="152"/>
      <c r="D477" s="152"/>
      <c r="E477" s="152"/>
      <c r="F477" s="152"/>
      <c r="G477" s="197"/>
      <c r="H477" s="169"/>
      <c r="I477" s="152"/>
      <c r="J477" s="50"/>
      <c r="K477" s="50"/>
      <c r="L477" s="50"/>
      <c r="M477" s="50"/>
      <c r="N477" s="152"/>
      <c r="O477" s="197"/>
      <c r="P477" s="197"/>
      <c r="Q477" s="197"/>
      <c r="R477" s="197"/>
      <c r="S477" s="197"/>
      <c r="T477" s="197"/>
      <c r="U477" s="197"/>
      <c r="V477" s="197"/>
      <c r="W477" s="197"/>
      <c r="X477" s="197"/>
      <c r="Y477" s="197"/>
      <c r="Z477" s="197"/>
    </row>
    <row r="478" ht="15.75" customHeight="1">
      <c r="A478" s="180"/>
      <c r="B478" s="197"/>
      <c r="C478" s="152"/>
      <c r="D478" s="152"/>
      <c r="E478" s="152"/>
      <c r="F478" s="152"/>
      <c r="G478" s="197"/>
      <c r="H478" s="197"/>
      <c r="I478" s="152"/>
      <c r="J478" s="50"/>
      <c r="K478" s="50"/>
      <c r="L478" s="50"/>
      <c r="M478" s="50"/>
      <c r="N478" s="152"/>
      <c r="O478" s="197"/>
      <c r="P478" s="197"/>
      <c r="Q478" s="197"/>
      <c r="R478" s="197"/>
      <c r="S478" s="197"/>
      <c r="T478" s="197"/>
      <c r="U478" s="197"/>
      <c r="V478" s="197"/>
      <c r="W478" s="197"/>
      <c r="X478" s="197"/>
      <c r="Y478" s="197"/>
      <c r="Z478" s="197"/>
    </row>
    <row r="479" ht="15.75" customHeight="1">
      <c r="A479" s="180"/>
      <c r="B479" s="197"/>
      <c r="C479" s="197"/>
      <c r="D479" s="152"/>
      <c r="E479" s="152"/>
      <c r="F479" s="152"/>
      <c r="G479" s="197"/>
      <c r="H479" s="169"/>
      <c r="I479" s="152"/>
      <c r="J479" s="50"/>
      <c r="K479" s="50"/>
      <c r="L479" s="50"/>
      <c r="M479" s="50"/>
      <c r="N479" s="152"/>
      <c r="O479" s="197"/>
      <c r="P479" s="197"/>
      <c r="Q479" s="197"/>
      <c r="R479" s="197"/>
      <c r="S479" s="197"/>
      <c r="T479" s="197"/>
      <c r="U479" s="197"/>
      <c r="V479" s="197"/>
      <c r="W479" s="197"/>
      <c r="X479" s="197"/>
      <c r="Y479" s="197"/>
      <c r="Z479" s="197"/>
    </row>
    <row r="480" ht="15.75" customHeight="1">
      <c r="A480" s="180"/>
      <c r="B480" s="197"/>
      <c r="C480" s="152"/>
      <c r="D480" s="152"/>
      <c r="E480" s="152"/>
      <c r="F480" s="152"/>
      <c r="G480" s="197"/>
      <c r="H480" s="197"/>
      <c r="I480" s="152"/>
      <c r="J480" s="50"/>
      <c r="K480" s="50"/>
      <c r="L480" s="50"/>
      <c r="M480" s="50"/>
      <c r="N480" s="152"/>
      <c r="O480" s="197"/>
      <c r="P480" s="197"/>
      <c r="Q480" s="197"/>
      <c r="R480" s="197"/>
      <c r="S480" s="197"/>
      <c r="T480" s="197"/>
      <c r="U480" s="197"/>
      <c r="V480" s="197"/>
      <c r="W480" s="197"/>
      <c r="X480" s="197"/>
      <c r="Y480" s="197"/>
      <c r="Z480" s="197"/>
    </row>
    <row r="481" ht="15.75" customHeight="1">
      <c r="A481" s="180"/>
      <c r="B481" s="197"/>
      <c r="C481" s="152"/>
      <c r="D481" s="152"/>
      <c r="E481" s="152"/>
      <c r="F481" s="152"/>
      <c r="G481" s="197"/>
      <c r="H481" s="169"/>
      <c r="I481" s="152"/>
      <c r="J481" s="50"/>
      <c r="K481" s="50"/>
      <c r="L481" s="50"/>
      <c r="M481" s="50"/>
      <c r="N481" s="152"/>
      <c r="O481" s="197"/>
      <c r="P481" s="197"/>
      <c r="Q481" s="197"/>
      <c r="R481" s="197"/>
      <c r="S481" s="197"/>
      <c r="T481" s="197"/>
      <c r="U481" s="197"/>
      <c r="V481" s="197"/>
      <c r="W481" s="197"/>
      <c r="X481" s="197"/>
      <c r="Y481" s="197"/>
      <c r="Z481" s="197"/>
    </row>
    <row r="482" ht="15.75" customHeight="1">
      <c r="A482" s="180"/>
      <c r="B482" s="197"/>
      <c r="C482" s="152"/>
      <c r="D482" s="152"/>
      <c r="E482" s="152"/>
      <c r="F482" s="152"/>
      <c r="G482" s="197"/>
      <c r="H482" s="169"/>
      <c r="I482" s="152"/>
      <c r="J482" s="50"/>
      <c r="K482" s="50"/>
      <c r="L482" s="50"/>
      <c r="M482" s="50"/>
      <c r="N482" s="152"/>
      <c r="O482" s="197"/>
      <c r="P482" s="197"/>
      <c r="Q482" s="197"/>
      <c r="R482" s="197"/>
      <c r="S482" s="197"/>
      <c r="T482" s="197"/>
      <c r="U482" s="197"/>
      <c r="V482" s="197"/>
      <c r="W482" s="197"/>
      <c r="X482" s="197"/>
      <c r="Y482" s="197"/>
      <c r="Z482" s="197"/>
    </row>
    <row r="483" ht="15.75" customHeight="1">
      <c r="A483" s="180"/>
      <c r="B483" s="197"/>
      <c r="C483" s="152"/>
      <c r="D483" s="152"/>
      <c r="E483" s="152"/>
      <c r="F483" s="152"/>
      <c r="G483" s="197"/>
      <c r="H483" s="169"/>
      <c r="I483" s="152"/>
      <c r="J483" s="50"/>
      <c r="K483" s="50"/>
      <c r="L483" s="50"/>
      <c r="M483" s="50"/>
      <c r="N483" s="152"/>
      <c r="O483" s="197"/>
      <c r="P483" s="197"/>
      <c r="Q483" s="197"/>
      <c r="R483" s="197"/>
      <c r="S483" s="197"/>
      <c r="T483" s="197"/>
      <c r="U483" s="197"/>
      <c r="V483" s="197"/>
      <c r="W483" s="197"/>
      <c r="X483" s="197"/>
      <c r="Y483" s="197"/>
      <c r="Z483" s="197"/>
    </row>
    <row r="484" ht="15.75" customHeight="1">
      <c r="A484" s="180"/>
      <c r="B484" s="197"/>
      <c r="C484" s="152"/>
      <c r="D484" s="152"/>
      <c r="E484" s="152"/>
      <c r="F484" s="152"/>
      <c r="G484" s="197"/>
      <c r="H484" s="169"/>
      <c r="I484" s="152"/>
      <c r="J484" s="50"/>
      <c r="K484" s="50"/>
      <c r="L484" s="50"/>
      <c r="M484" s="50"/>
      <c r="N484" s="152"/>
      <c r="O484" s="197"/>
      <c r="P484" s="197"/>
      <c r="Q484" s="197"/>
      <c r="R484" s="197"/>
      <c r="S484" s="197"/>
      <c r="T484" s="197"/>
      <c r="U484" s="197"/>
      <c r="V484" s="197"/>
      <c r="W484" s="197"/>
      <c r="X484" s="197"/>
      <c r="Y484" s="197"/>
      <c r="Z484" s="197"/>
    </row>
    <row r="485" ht="15.75" customHeight="1">
      <c r="A485" s="180"/>
      <c r="B485" s="197"/>
      <c r="C485" s="152"/>
      <c r="D485" s="152"/>
      <c r="E485" s="152"/>
      <c r="F485" s="152"/>
      <c r="G485" s="197"/>
      <c r="H485" s="169"/>
      <c r="I485" s="152"/>
      <c r="J485" s="50"/>
      <c r="K485" s="50"/>
      <c r="L485" s="50"/>
      <c r="M485" s="50"/>
      <c r="N485" s="152"/>
      <c r="O485" s="197"/>
      <c r="P485" s="197"/>
      <c r="Q485" s="197"/>
      <c r="R485" s="197"/>
      <c r="S485" s="197"/>
      <c r="T485" s="197"/>
      <c r="U485" s="197"/>
      <c r="V485" s="197"/>
      <c r="W485" s="197"/>
      <c r="X485" s="197"/>
      <c r="Y485" s="197"/>
      <c r="Z485" s="197"/>
    </row>
    <row r="486" ht="15.75" customHeight="1">
      <c r="A486" s="180"/>
      <c r="B486" s="197"/>
      <c r="C486" s="152"/>
      <c r="D486" s="152"/>
      <c r="E486" s="152"/>
      <c r="F486" s="152"/>
      <c r="G486" s="197"/>
      <c r="H486" s="197"/>
      <c r="I486" s="152"/>
      <c r="J486" s="50"/>
      <c r="K486" s="50"/>
      <c r="L486" s="50"/>
      <c r="M486" s="50"/>
      <c r="N486" s="152"/>
      <c r="O486" s="197"/>
      <c r="P486" s="197"/>
      <c r="Q486" s="197"/>
      <c r="R486" s="197"/>
      <c r="S486" s="197"/>
      <c r="T486" s="197"/>
      <c r="U486" s="197"/>
      <c r="V486" s="197"/>
      <c r="W486" s="197"/>
      <c r="X486" s="197"/>
      <c r="Y486" s="197"/>
      <c r="Z486" s="197"/>
    </row>
    <row r="487" ht="15.75" customHeight="1">
      <c r="A487" s="180"/>
      <c r="B487" s="197"/>
      <c r="C487" s="152"/>
      <c r="D487" s="152"/>
      <c r="E487" s="197"/>
      <c r="F487" s="197"/>
      <c r="G487" s="197"/>
      <c r="H487" s="197"/>
      <c r="I487" s="152"/>
      <c r="J487" s="50"/>
      <c r="K487" s="50"/>
      <c r="L487" s="50"/>
      <c r="M487" s="50"/>
      <c r="N487" s="152"/>
      <c r="O487" s="197"/>
      <c r="P487" s="197"/>
      <c r="Q487" s="197"/>
      <c r="R487" s="197"/>
      <c r="S487" s="197"/>
      <c r="T487" s="197"/>
      <c r="U487" s="197"/>
      <c r="V487" s="197"/>
      <c r="W487" s="197"/>
      <c r="X487" s="197"/>
      <c r="Y487" s="197"/>
      <c r="Z487" s="197"/>
    </row>
    <row r="488" ht="15.75" customHeight="1">
      <c r="A488" s="180"/>
      <c r="B488" s="197"/>
      <c r="C488" s="152"/>
      <c r="D488" s="152"/>
      <c r="E488" s="152"/>
      <c r="F488" s="152"/>
      <c r="G488" s="197"/>
      <c r="H488" s="197"/>
      <c r="I488" s="152"/>
      <c r="J488" s="50"/>
      <c r="K488" s="50"/>
      <c r="L488" s="50"/>
      <c r="M488" s="50"/>
      <c r="N488" s="152"/>
      <c r="O488" s="197"/>
      <c r="P488" s="197"/>
      <c r="Q488" s="197"/>
      <c r="R488" s="197"/>
      <c r="S488" s="197"/>
      <c r="T488" s="197"/>
      <c r="U488" s="197"/>
      <c r="V488" s="197"/>
      <c r="W488" s="197"/>
      <c r="X488" s="197"/>
      <c r="Y488" s="197"/>
      <c r="Z488" s="197"/>
    </row>
    <row r="489" ht="15.75" customHeight="1">
      <c r="A489" s="180"/>
      <c r="B489" s="197"/>
      <c r="C489" s="152"/>
      <c r="D489" s="152"/>
      <c r="E489" s="152"/>
      <c r="F489" s="152"/>
      <c r="G489" s="197"/>
      <c r="H489" s="169"/>
      <c r="I489" s="152"/>
      <c r="J489" s="50"/>
      <c r="K489" s="50"/>
      <c r="L489" s="50"/>
      <c r="M489" s="50"/>
      <c r="N489" s="152"/>
      <c r="O489" s="197"/>
      <c r="P489" s="197"/>
      <c r="Q489" s="197"/>
      <c r="R489" s="197"/>
      <c r="S489" s="197"/>
      <c r="T489" s="197"/>
      <c r="U489" s="197"/>
      <c r="V489" s="197"/>
      <c r="W489" s="197"/>
      <c r="X489" s="197"/>
      <c r="Y489" s="197"/>
      <c r="Z489" s="197"/>
    </row>
    <row r="490" ht="15.75" customHeight="1">
      <c r="A490" s="180"/>
      <c r="B490" s="197"/>
      <c r="C490" s="152"/>
      <c r="D490" s="152"/>
      <c r="E490" s="152"/>
      <c r="F490" s="152"/>
      <c r="G490" s="197"/>
      <c r="H490" s="197"/>
      <c r="I490" s="152"/>
      <c r="J490" s="50"/>
      <c r="K490" s="50"/>
      <c r="L490" s="50"/>
      <c r="M490" s="50"/>
      <c r="N490" s="152"/>
      <c r="O490" s="197"/>
      <c r="P490" s="197"/>
      <c r="Q490" s="197"/>
      <c r="R490" s="197"/>
      <c r="S490" s="197"/>
      <c r="T490" s="197"/>
      <c r="U490" s="197"/>
      <c r="V490" s="197"/>
      <c r="W490" s="197"/>
      <c r="X490" s="197"/>
      <c r="Y490" s="197"/>
      <c r="Z490" s="197"/>
    </row>
    <row r="491" ht="15.75" customHeight="1">
      <c r="A491" s="180"/>
      <c r="B491" s="197"/>
      <c r="C491" s="152"/>
      <c r="D491" s="152"/>
      <c r="E491" s="152"/>
      <c r="F491" s="152"/>
      <c r="G491" s="197"/>
      <c r="H491" s="169"/>
      <c r="I491" s="152"/>
      <c r="J491" s="50"/>
      <c r="K491" s="50"/>
      <c r="L491" s="50"/>
      <c r="M491" s="50"/>
      <c r="N491" s="152"/>
      <c r="O491" s="197"/>
      <c r="P491" s="197"/>
      <c r="Q491" s="197"/>
      <c r="R491" s="197"/>
      <c r="S491" s="197"/>
      <c r="T491" s="197"/>
      <c r="U491" s="197"/>
      <c r="V491" s="197"/>
      <c r="W491" s="197"/>
      <c r="X491" s="197"/>
      <c r="Y491" s="197"/>
      <c r="Z491" s="197"/>
    </row>
    <row r="492" ht="15.75" customHeight="1">
      <c r="A492" s="180"/>
      <c r="B492" s="197"/>
      <c r="C492" s="152"/>
      <c r="D492" s="152"/>
      <c r="E492" s="152"/>
      <c r="F492" s="152"/>
      <c r="G492" s="197"/>
      <c r="H492" s="169"/>
      <c r="I492" s="152"/>
      <c r="J492" s="50"/>
      <c r="K492" s="50"/>
      <c r="L492" s="50"/>
      <c r="M492" s="50"/>
      <c r="N492" s="152"/>
      <c r="O492" s="197"/>
      <c r="P492" s="197"/>
      <c r="Q492" s="197"/>
      <c r="R492" s="197"/>
      <c r="S492" s="197"/>
      <c r="T492" s="197"/>
      <c r="U492" s="197"/>
      <c r="V492" s="197"/>
      <c r="W492" s="197"/>
      <c r="X492" s="197"/>
      <c r="Y492" s="197"/>
      <c r="Z492" s="197"/>
    </row>
    <row r="493" ht="15.75" customHeight="1">
      <c r="A493" s="180"/>
      <c r="B493" s="197"/>
      <c r="C493" s="152"/>
      <c r="D493" s="152"/>
      <c r="E493" s="152"/>
      <c r="F493" s="152"/>
      <c r="G493" s="197"/>
      <c r="H493" s="197"/>
      <c r="I493" s="152"/>
      <c r="J493" s="50"/>
      <c r="K493" s="50"/>
      <c r="L493" s="50"/>
      <c r="M493" s="50"/>
      <c r="N493" s="152"/>
      <c r="O493" s="197"/>
      <c r="P493" s="197"/>
      <c r="Q493" s="197"/>
      <c r="R493" s="197"/>
      <c r="S493" s="197"/>
      <c r="T493" s="197"/>
      <c r="U493" s="197"/>
      <c r="V493" s="197"/>
      <c r="W493" s="197"/>
      <c r="X493" s="197"/>
      <c r="Y493" s="197"/>
      <c r="Z493" s="197"/>
    </row>
    <row r="494" ht="15.75" customHeight="1">
      <c r="A494" s="180"/>
      <c r="B494" s="197"/>
      <c r="C494" s="152"/>
      <c r="D494" s="152"/>
      <c r="E494" s="152"/>
      <c r="F494" s="152"/>
      <c r="G494" s="197"/>
      <c r="H494" s="169"/>
      <c r="I494" s="152"/>
      <c r="J494" s="50"/>
      <c r="K494" s="50"/>
      <c r="L494" s="50"/>
      <c r="M494" s="50"/>
      <c r="N494" s="152"/>
      <c r="O494" s="197"/>
      <c r="P494" s="197"/>
      <c r="Q494" s="197"/>
      <c r="R494" s="197"/>
      <c r="S494" s="197"/>
      <c r="T494" s="197"/>
      <c r="U494" s="197"/>
      <c r="V494" s="197"/>
      <c r="W494" s="197"/>
      <c r="X494" s="197"/>
      <c r="Y494" s="197"/>
      <c r="Z494" s="197"/>
    </row>
    <row r="495" ht="15.75" customHeight="1">
      <c r="A495" s="180"/>
      <c r="B495" s="197"/>
      <c r="C495" s="152"/>
      <c r="D495" s="152"/>
      <c r="E495" s="152"/>
      <c r="F495" s="152"/>
      <c r="G495" s="197"/>
      <c r="H495" s="197"/>
      <c r="I495" s="152"/>
      <c r="J495" s="50"/>
      <c r="K495" s="50"/>
      <c r="L495" s="50"/>
      <c r="M495" s="50"/>
      <c r="N495" s="152"/>
      <c r="O495" s="197"/>
      <c r="P495" s="197"/>
      <c r="Q495" s="197"/>
      <c r="R495" s="197"/>
      <c r="S495" s="197"/>
      <c r="T495" s="197"/>
      <c r="U495" s="197"/>
      <c r="V495" s="197"/>
      <c r="W495" s="197"/>
      <c r="X495" s="197"/>
      <c r="Y495" s="197"/>
      <c r="Z495" s="197"/>
    </row>
    <row r="496" ht="15.75" customHeight="1">
      <c r="A496" s="180"/>
      <c r="B496" s="197"/>
      <c r="C496" s="152"/>
      <c r="D496" s="152"/>
      <c r="E496" s="152"/>
      <c r="F496" s="152"/>
      <c r="G496" s="197"/>
      <c r="H496" s="197"/>
      <c r="I496" s="152"/>
      <c r="J496" s="50"/>
      <c r="K496" s="50"/>
      <c r="L496" s="50"/>
      <c r="M496" s="50"/>
      <c r="N496" s="152"/>
      <c r="O496" s="197"/>
      <c r="P496" s="197"/>
      <c r="Q496" s="197"/>
      <c r="R496" s="197"/>
      <c r="S496" s="197"/>
      <c r="T496" s="197"/>
      <c r="U496" s="197"/>
      <c r="V496" s="197"/>
      <c r="W496" s="197"/>
      <c r="X496" s="197"/>
      <c r="Y496" s="197"/>
      <c r="Z496" s="197"/>
    </row>
    <row r="497" ht="15.75" customHeight="1">
      <c r="A497" s="180"/>
      <c r="B497" s="197"/>
      <c r="C497" s="152"/>
      <c r="D497" s="152"/>
      <c r="E497" s="152"/>
      <c r="F497" s="152"/>
      <c r="G497" s="197"/>
      <c r="H497" s="169"/>
      <c r="I497" s="152"/>
      <c r="J497" s="50"/>
      <c r="K497" s="50"/>
      <c r="L497" s="50"/>
      <c r="M497" s="50"/>
      <c r="N497" s="152"/>
      <c r="O497" s="197"/>
      <c r="P497" s="197"/>
      <c r="Q497" s="197"/>
      <c r="R497" s="197"/>
      <c r="S497" s="197"/>
      <c r="T497" s="197"/>
      <c r="U497" s="197"/>
      <c r="V497" s="197"/>
      <c r="W497" s="197"/>
      <c r="X497" s="197"/>
      <c r="Y497" s="197"/>
      <c r="Z497" s="197"/>
    </row>
    <row r="498" ht="15.75" customHeight="1">
      <c r="A498" s="180"/>
      <c r="B498" s="197"/>
      <c r="C498" s="152"/>
      <c r="D498" s="152"/>
      <c r="E498" s="152"/>
      <c r="F498" s="152"/>
      <c r="G498" s="197"/>
      <c r="H498" s="197"/>
      <c r="I498" s="152"/>
      <c r="J498" s="50"/>
      <c r="K498" s="50"/>
      <c r="L498" s="50"/>
      <c r="M498" s="50"/>
      <c r="N498" s="152"/>
      <c r="O498" s="197"/>
      <c r="P498" s="197"/>
      <c r="Q498" s="197"/>
      <c r="R498" s="197"/>
      <c r="S498" s="197"/>
      <c r="T498" s="197"/>
      <c r="U498" s="197"/>
      <c r="V498" s="197"/>
      <c r="W498" s="197"/>
      <c r="X498" s="197"/>
      <c r="Y498" s="197"/>
      <c r="Z498" s="197"/>
    </row>
    <row r="499" ht="15.75" customHeight="1">
      <c r="A499" s="180"/>
      <c r="B499" s="197"/>
      <c r="C499" s="152"/>
      <c r="D499" s="152"/>
      <c r="E499" s="152"/>
      <c r="F499" s="152"/>
      <c r="G499" s="197"/>
      <c r="H499" s="197"/>
      <c r="I499" s="152"/>
      <c r="J499" s="50"/>
      <c r="K499" s="50"/>
      <c r="L499" s="50"/>
      <c r="M499" s="50"/>
      <c r="N499" s="152"/>
      <c r="O499" s="197"/>
      <c r="P499" s="197"/>
      <c r="Q499" s="197"/>
      <c r="R499" s="197"/>
      <c r="S499" s="197"/>
      <c r="T499" s="197"/>
      <c r="U499" s="197"/>
      <c r="V499" s="197"/>
      <c r="W499" s="197"/>
      <c r="X499" s="197"/>
      <c r="Y499" s="197"/>
      <c r="Z499" s="197"/>
    </row>
    <row r="500" ht="15.75" customHeight="1">
      <c r="A500" s="180"/>
      <c r="B500" s="197"/>
      <c r="C500" s="152"/>
      <c r="D500" s="152"/>
      <c r="E500" s="152"/>
      <c r="F500" s="152"/>
      <c r="G500" s="197"/>
      <c r="H500" s="197"/>
      <c r="I500" s="152"/>
      <c r="J500" s="50"/>
      <c r="K500" s="50"/>
      <c r="L500" s="50"/>
      <c r="M500" s="50"/>
      <c r="N500" s="152"/>
      <c r="O500" s="197"/>
      <c r="P500" s="197"/>
      <c r="Q500" s="197"/>
      <c r="R500" s="197"/>
      <c r="S500" s="197"/>
      <c r="T500" s="197"/>
      <c r="U500" s="197"/>
      <c r="V500" s="197"/>
      <c r="W500" s="197"/>
      <c r="X500" s="197"/>
      <c r="Y500" s="197"/>
      <c r="Z500" s="197"/>
    </row>
    <row r="501" ht="15.75" customHeight="1">
      <c r="A501" s="180"/>
      <c r="B501" s="197"/>
      <c r="C501" s="152"/>
      <c r="D501" s="152"/>
      <c r="E501" s="152"/>
      <c r="F501" s="152"/>
      <c r="G501" s="197"/>
      <c r="H501" s="197"/>
      <c r="I501" s="152"/>
      <c r="J501" s="50"/>
      <c r="K501" s="50"/>
      <c r="L501" s="50"/>
      <c r="M501" s="50"/>
      <c r="N501" s="152"/>
      <c r="O501" s="197"/>
      <c r="P501" s="197"/>
      <c r="Q501" s="197"/>
      <c r="R501" s="197"/>
      <c r="S501" s="197"/>
      <c r="T501" s="197"/>
      <c r="U501" s="197"/>
      <c r="V501" s="197"/>
      <c r="W501" s="197"/>
      <c r="X501" s="197"/>
      <c r="Y501" s="197"/>
      <c r="Z501" s="197"/>
    </row>
    <row r="502" ht="15.75" customHeight="1">
      <c r="A502" s="180"/>
      <c r="B502" s="197"/>
      <c r="C502" s="152"/>
      <c r="D502" s="152"/>
      <c r="E502" s="152"/>
      <c r="F502" s="152"/>
      <c r="G502" s="197"/>
      <c r="H502" s="197"/>
      <c r="I502" s="152"/>
      <c r="J502" s="50"/>
      <c r="K502" s="50"/>
      <c r="L502" s="50"/>
      <c r="M502" s="50"/>
      <c r="N502" s="152"/>
      <c r="O502" s="197"/>
      <c r="P502" s="197"/>
      <c r="Q502" s="197"/>
      <c r="R502" s="197"/>
      <c r="S502" s="197"/>
      <c r="T502" s="197"/>
      <c r="U502" s="197"/>
      <c r="V502" s="197"/>
      <c r="W502" s="197"/>
      <c r="X502" s="197"/>
      <c r="Y502" s="197"/>
      <c r="Z502" s="197"/>
    </row>
    <row r="503" ht="15.75" customHeight="1">
      <c r="A503" s="180"/>
      <c r="B503" s="197"/>
      <c r="C503" s="197"/>
      <c r="D503" s="152"/>
      <c r="E503" s="152"/>
      <c r="F503" s="152"/>
      <c r="G503" s="197"/>
      <c r="H503" s="169"/>
      <c r="I503" s="152"/>
      <c r="J503" s="50"/>
      <c r="K503" s="50"/>
      <c r="L503" s="50"/>
      <c r="M503" s="50"/>
      <c r="N503" s="152"/>
      <c r="O503" s="197"/>
      <c r="P503" s="197"/>
      <c r="Q503" s="197"/>
      <c r="R503" s="197"/>
      <c r="S503" s="197"/>
      <c r="T503" s="197"/>
      <c r="U503" s="197"/>
      <c r="V503" s="197"/>
      <c r="W503" s="197"/>
      <c r="X503" s="197"/>
      <c r="Y503" s="197"/>
      <c r="Z503" s="197"/>
    </row>
    <row r="504" ht="15.75" customHeight="1">
      <c r="A504" s="180"/>
      <c r="B504" s="197"/>
      <c r="C504" s="152"/>
      <c r="D504" s="152"/>
      <c r="E504" s="152"/>
      <c r="F504" s="152"/>
      <c r="G504" s="197"/>
      <c r="H504" s="197"/>
      <c r="I504" s="152"/>
      <c r="J504" s="50"/>
      <c r="K504" s="50"/>
      <c r="L504" s="50"/>
      <c r="M504" s="50"/>
      <c r="N504" s="152"/>
      <c r="O504" s="197"/>
      <c r="P504" s="197"/>
      <c r="Q504" s="197"/>
      <c r="R504" s="197"/>
      <c r="S504" s="197"/>
      <c r="T504" s="197"/>
      <c r="U504" s="197"/>
      <c r="V504" s="197"/>
      <c r="W504" s="197"/>
      <c r="X504" s="197"/>
      <c r="Y504" s="197"/>
      <c r="Z504" s="197"/>
    </row>
    <row r="505" ht="15.75" customHeight="1">
      <c r="A505" s="180"/>
      <c r="B505" s="197"/>
      <c r="C505" s="152"/>
      <c r="D505" s="152"/>
      <c r="E505" s="152"/>
      <c r="F505" s="152"/>
      <c r="G505" s="197"/>
      <c r="H505" s="169"/>
      <c r="I505" s="152"/>
      <c r="J505" s="50"/>
      <c r="K505" s="50"/>
      <c r="L505" s="50"/>
      <c r="M505" s="50"/>
      <c r="N505" s="152"/>
      <c r="O505" s="197"/>
      <c r="P505" s="197"/>
      <c r="Q505" s="197"/>
      <c r="R505" s="197"/>
      <c r="S505" s="197"/>
      <c r="T505" s="197"/>
      <c r="U505" s="197"/>
      <c r="V505" s="197"/>
      <c r="W505" s="197"/>
      <c r="X505" s="197"/>
      <c r="Y505" s="197"/>
      <c r="Z505" s="197"/>
    </row>
    <row r="506" ht="15.75" customHeight="1">
      <c r="A506" s="180"/>
      <c r="B506" s="197"/>
      <c r="C506" s="152"/>
      <c r="D506" s="152"/>
      <c r="E506" s="152"/>
      <c r="F506" s="152"/>
      <c r="G506" s="197"/>
      <c r="H506" s="169"/>
      <c r="I506" s="152"/>
      <c r="J506" s="50"/>
      <c r="K506" s="50"/>
      <c r="L506" s="50"/>
      <c r="M506" s="50"/>
      <c r="N506" s="152"/>
      <c r="O506" s="197"/>
      <c r="P506" s="197"/>
      <c r="Q506" s="197"/>
      <c r="R506" s="197"/>
      <c r="S506" s="197"/>
      <c r="T506" s="197"/>
      <c r="U506" s="197"/>
      <c r="V506" s="197"/>
      <c r="W506" s="197"/>
      <c r="X506" s="197"/>
      <c r="Y506" s="197"/>
      <c r="Z506" s="197"/>
    </row>
    <row r="507" ht="15.75" customHeight="1">
      <c r="A507" s="180"/>
      <c r="B507" s="197"/>
      <c r="C507" s="152"/>
      <c r="D507" s="152"/>
      <c r="E507" s="152"/>
      <c r="F507" s="152"/>
      <c r="G507" s="197"/>
      <c r="H507" s="197"/>
      <c r="I507" s="152"/>
      <c r="J507" s="50"/>
      <c r="K507" s="50"/>
      <c r="L507" s="50"/>
      <c r="M507" s="50"/>
      <c r="N507" s="152"/>
      <c r="O507" s="197"/>
      <c r="P507" s="197"/>
      <c r="Q507" s="197"/>
      <c r="R507" s="197"/>
      <c r="S507" s="197"/>
      <c r="T507" s="197"/>
      <c r="U507" s="197"/>
      <c r="V507" s="197"/>
      <c r="W507" s="197"/>
      <c r="X507" s="197"/>
      <c r="Y507" s="197"/>
      <c r="Z507" s="197"/>
    </row>
    <row r="508" ht="15.75" customHeight="1">
      <c r="A508" s="180"/>
      <c r="B508" s="197"/>
      <c r="C508" s="152"/>
      <c r="D508" s="152"/>
      <c r="E508" s="152"/>
      <c r="F508" s="152"/>
      <c r="G508" s="197"/>
      <c r="H508" s="169"/>
      <c r="I508" s="152"/>
      <c r="J508" s="50"/>
      <c r="K508" s="50"/>
      <c r="L508" s="50"/>
      <c r="M508" s="50"/>
      <c r="N508" s="152"/>
      <c r="O508" s="197"/>
      <c r="P508" s="197"/>
      <c r="Q508" s="197"/>
      <c r="R508" s="197"/>
      <c r="S508" s="197"/>
      <c r="T508" s="197"/>
      <c r="U508" s="197"/>
      <c r="V508" s="197"/>
      <c r="W508" s="197"/>
      <c r="X508" s="197"/>
      <c r="Y508" s="197"/>
      <c r="Z508" s="197"/>
    </row>
    <row r="509" ht="15.75" customHeight="1">
      <c r="A509" s="180"/>
      <c r="B509" s="197"/>
      <c r="C509" s="152"/>
      <c r="D509" s="152"/>
      <c r="E509" s="152"/>
      <c r="F509" s="152"/>
      <c r="G509" s="197"/>
      <c r="H509" s="197"/>
      <c r="I509" s="152"/>
      <c r="J509" s="50"/>
      <c r="K509" s="50"/>
      <c r="L509" s="50"/>
      <c r="M509" s="50"/>
      <c r="N509" s="152"/>
      <c r="O509" s="197"/>
      <c r="P509" s="197"/>
      <c r="Q509" s="197"/>
      <c r="R509" s="197"/>
      <c r="S509" s="197"/>
      <c r="T509" s="197"/>
      <c r="U509" s="197"/>
      <c r="V509" s="197"/>
      <c r="W509" s="197"/>
      <c r="X509" s="197"/>
      <c r="Y509" s="197"/>
      <c r="Z509" s="197"/>
    </row>
    <row r="510" ht="15.75" customHeight="1">
      <c r="A510" s="180"/>
      <c r="B510" s="197"/>
      <c r="C510" s="152"/>
      <c r="D510" s="152"/>
      <c r="E510" s="152"/>
      <c r="F510" s="152"/>
      <c r="G510" s="197"/>
      <c r="H510" s="169"/>
      <c r="I510" s="152"/>
      <c r="J510" s="50"/>
      <c r="K510" s="50"/>
      <c r="L510" s="50"/>
      <c r="M510" s="50"/>
      <c r="N510" s="152"/>
      <c r="O510" s="197"/>
      <c r="P510" s="197"/>
      <c r="Q510" s="197"/>
      <c r="R510" s="197"/>
      <c r="S510" s="197"/>
      <c r="T510" s="197"/>
      <c r="U510" s="197"/>
      <c r="V510" s="197"/>
      <c r="W510" s="197"/>
      <c r="X510" s="197"/>
      <c r="Y510" s="197"/>
      <c r="Z510" s="197"/>
    </row>
    <row r="511" ht="15.75" customHeight="1">
      <c r="A511" s="180"/>
      <c r="B511" s="197"/>
      <c r="C511" s="152"/>
      <c r="D511" s="152"/>
      <c r="E511" s="152"/>
      <c r="F511" s="152"/>
      <c r="G511" s="197"/>
      <c r="H511" s="169"/>
      <c r="I511" s="152"/>
      <c r="J511" s="50"/>
      <c r="K511" s="50"/>
      <c r="L511" s="50"/>
      <c r="M511" s="50"/>
      <c r="N511" s="152"/>
      <c r="O511" s="197"/>
      <c r="P511" s="197"/>
      <c r="Q511" s="197"/>
      <c r="R511" s="197"/>
      <c r="S511" s="197"/>
      <c r="T511" s="197"/>
      <c r="U511" s="197"/>
      <c r="V511" s="197"/>
      <c r="W511" s="197"/>
      <c r="X511" s="197"/>
      <c r="Y511" s="197"/>
      <c r="Z511" s="197"/>
    </row>
    <row r="512" ht="15.75" customHeight="1">
      <c r="A512" s="180"/>
      <c r="B512" s="197"/>
      <c r="C512" s="152"/>
      <c r="D512" s="152"/>
      <c r="E512" s="152"/>
      <c r="F512" s="152"/>
      <c r="G512" s="197"/>
      <c r="H512" s="197"/>
      <c r="I512" s="152"/>
      <c r="J512" s="50"/>
      <c r="K512" s="50"/>
      <c r="L512" s="50"/>
      <c r="M512" s="50"/>
      <c r="N512" s="152"/>
      <c r="O512" s="197"/>
      <c r="P512" s="197"/>
      <c r="Q512" s="197"/>
      <c r="R512" s="197"/>
      <c r="S512" s="197"/>
      <c r="T512" s="197"/>
      <c r="U512" s="197"/>
      <c r="V512" s="197"/>
      <c r="W512" s="197"/>
      <c r="X512" s="197"/>
      <c r="Y512" s="197"/>
      <c r="Z512" s="197"/>
    </row>
    <row r="513" ht="15.75" customHeight="1">
      <c r="A513" s="180"/>
      <c r="B513" s="197"/>
      <c r="C513" s="152"/>
      <c r="D513" s="152"/>
      <c r="E513" s="152"/>
      <c r="F513" s="152"/>
      <c r="G513" s="197"/>
      <c r="H513" s="169"/>
      <c r="I513" s="152"/>
      <c r="J513" s="50"/>
      <c r="K513" s="50"/>
      <c r="L513" s="50"/>
      <c r="M513" s="50"/>
      <c r="N513" s="152"/>
      <c r="O513" s="197"/>
      <c r="P513" s="197"/>
      <c r="Q513" s="197"/>
      <c r="R513" s="197"/>
      <c r="S513" s="197"/>
      <c r="T513" s="197"/>
      <c r="U513" s="197"/>
      <c r="V513" s="197"/>
      <c r="W513" s="197"/>
      <c r="X513" s="197"/>
      <c r="Y513" s="197"/>
      <c r="Z513" s="197"/>
    </row>
    <row r="514" ht="15.75" customHeight="1">
      <c r="A514" s="180"/>
      <c r="B514" s="197"/>
      <c r="C514" s="152"/>
      <c r="D514" s="152"/>
      <c r="E514" s="152"/>
      <c r="F514" s="152"/>
      <c r="G514" s="197"/>
      <c r="H514" s="197"/>
      <c r="I514" s="152"/>
      <c r="J514" s="50"/>
      <c r="K514" s="50"/>
      <c r="L514" s="50"/>
      <c r="M514" s="50"/>
      <c r="N514" s="152"/>
      <c r="O514" s="197"/>
      <c r="P514" s="197"/>
      <c r="Q514" s="197"/>
      <c r="R514" s="197"/>
      <c r="S514" s="197"/>
      <c r="T514" s="197"/>
      <c r="U514" s="197"/>
      <c r="V514" s="197"/>
      <c r="W514" s="197"/>
      <c r="X514" s="197"/>
      <c r="Y514" s="197"/>
      <c r="Z514" s="197"/>
    </row>
    <row r="515" ht="15.75" customHeight="1">
      <c r="A515" s="180"/>
      <c r="B515" s="197"/>
      <c r="C515" s="152"/>
      <c r="D515" s="152"/>
      <c r="E515" s="152"/>
      <c r="F515" s="152"/>
      <c r="G515" s="197"/>
      <c r="H515" s="197"/>
      <c r="I515" s="152"/>
      <c r="J515" s="50"/>
      <c r="K515" s="50"/>
      <c r="L515" s="50"/>
      <c r="M515" s="50"/>
      <c r="N515" s="152"/>
      <c r="O515" s="197"/>
      <c r="P515" s="197"/>
      <c r="Q515" s="197"/>
      <c r="R515" s="197"/>
      <c r="S515" s="197"/>
      <c r="T515" s="197"/>
      <c r="U515" s="197"/>
      <c r="V515" s="197"/>
      <c r="W515" s="197"/>
      <c r="X515" s="197"/>
      <c r="Y515" s="197"/>
      <c r="Z515" s="197"/>
    </row>
    <row r="516" ht="15.75" customHeight="1">
      <c r="A516" s="180"/>
      <c r="B516" s="197"/>
      <c r="C516" s="152"/>
      <c r="D516" s="152"/>
      <c r="E516" s="152"/>
      <c r="F516" s="152"/>
      <c r="G516" s="197"/>
      <c r="H516" s="197"/>
      <c r="I516" s="152"/>
      <c r="J516" s="50"/>
      <c r="K516" s="50"/>
      <c r="L516" s="50"/>
      <c r="M516" s="50"/>
      <c r="N516" s="152"/>
      <c r="O516" s="197"/>
      <c r="P516" s="197"/>
      <c r="Q516" s="197"/>
      <c r="R516" s="197"/>
      <c r="S516" s="197"/>
      <c r="T516" s="197"/>
      <c r="U516" s="197"/>
      <c r="V516" s="197"/>
      <c r="W516" s="197"/>
      <c r="X516" s="197"/>
      <c r="Y516" s="197"/>
      <c r="Z516" s="197"/>
    </row>
    <row r="517" ht="15.75" customHeight="1">
      <c r="A517" s="180"/>
      <c r="B517" s="197"/>
      <c r="C517" s="152"/>
      <c r="D517" s="152"/>
      <c r="E517" s="152"/>
      <c r="F517" s="152"/>
      <c r="G517" s="197"/>
      <c r="H517" s="169"/>
      <c r="I517" s="152"/>
      <c r="J517" s="50"/>
      <c r="K517" s="50"/>
      <c r="L517" s="50"/>
      <c r="M517" s="50"/>
      <c r="N517" s="152"/>
      <c r="O517" s="197"/>
      <c r="P517" s="197"/>
      <c r="Q517" s="197"/>
      <c r="R517" s="197"/>
      <c r="S517" s="197"/>
      <c r="T517" s="197"/>
      <c r="U517" s="197"/>
      <c r="V517" s="197"/>
      <c r="W517" s="197"/>
      <c r="X517" s="197"/>
      <c r="Y517" s="197"/>
      <c r="Z517" s="197"/>
    </row>
    <row r="518" ht="15.75" customHeight="1">
      <c r="A518" s="180"/>
      <c r="B518" s="197"/>
      <c r="C518" s="152"/>
      <c r="D518" s="152"/>
      <c r="E518" s="152"/>
      <c r="F518" s="152"/>
      <c r="G518" s="197"/>
      <c r="H518" s="197"/>
      <c r="I518" s="152"/>
      <c r="J518" s="50"/>
      <c r="K518" s="50"/>
      <c r="L518" s="50"/>
      <c r="M518" s="50"/>
      <c r="N518" s="152"/>
      <c r="O518" s="197"/>
      <c r="P518" s="197"/>
      <c r="Q518" s="197"/>
      <c r="R518" s="197"/>
      <c r="S518" s="197"/>
      <c r="T518" s="197"/>
      <c r="U518" s="197"/>
      <c r="V518" s="197"/>
      <c r="W518" s="197"/>
      <c r="X518" s="197"/>
      <c r="Y518" s="197"/>
      <c r="Z518" s="197"/>
    </row>
    <row r="519" ht="15.75" customHeight="1">
      <c r="A519" s="180"/>
      <c r="B519" s="197"/>
      <c r="C519" s="152"/>
      <c r="D519" s="152"/>
      <c r="E519" s="152"/>
      <c r="F519" s="152"/>
      <c r="G519" s="197"/>
      <c r="H519" s="197"/>
      <c r="I519" s="152"/>
      <c r="J519" s="50"/>
      <c r="K519" s="50"/>
      <c r="L519" s="50"/>
      <c r="M519" s="50"/>
      <c r="N519" s="152"/>
      <c r="O519" s="197"/>
      <c r="P519" s="197"/>
      <c r="Q519" s="197"/>
      <c r="R519" s="197"/>
      <c r="S519" s="197"/>
      <c r="T519" s="197"/>
      <c r="U519" s="197"/>
      <c r="V519" s="197"/>
      <c r="W519" s="197"/>
      <c r="X519" s="197"/>
      <c r="Y519" s="197"/>
      <c r="Z519" s="197"/>
    </row>
    <row r="520" ht="15.75" customHeight="1">
      <c r="A520" s="180"/>
      <c r="B520" s="197"/>
      <c r="C520" s="152"/>
      <c r="D520" s="152"/>
      <c r="E520" s="152"/>
      <c r="F520" s="152"/>
      <c r="G520" s="197"/>
      <c r="H520" s="169"/>
      <c r="I520" s="152"/>
      <c r="J520" s="50"/>
      <c r="K520" s="50"/>
      <c r="L520" s="50"/>
      <c r="M520" s="50"/>
      <c r="N520" s="152"/>
      <c r="O520" s="197"/>
      <c r="P520" s="197"/>
      <c r="Q520" s="197"/>
      <c r="R520" s="197"/>
      <c r="S520" s="197"/>
      <c r="T520" s="197"/>
      <c r="U520" s="197"/>
      <c r="V520" s="197"/>
      <c r="W520" s="197"/>
      <c r="X520" s="197"/>
      <c r="Y520" s="197"/>
      <c r="Z520" s="197"/>
    </row>
    <row r="521" ht="15.75" customHeight="1">
      <c r="A521" s="180"/>
      <c r="B521" s="197"/>
      <c r="C521" s="152"/>
      <c r="D521" s="152"/>
      <c r="E521" s="152"/>
      <c r="F521" s="152"/>
      <c r="G521" s="197"/>
      <c r="H521" s="169"/>
      <c r="I521" s="152"/>
      <c r="J521" s="50"/>
      <c r="K521" s="50"/>
      <c r="L521" s="50"/>
      <c r="M521" s="50"/>
      <c r="N521" s="152"/>
      <c r="O521" s="197"/>
      <c r="P521" s="197"/>
      <c r="Q521" s="197"/>
      <c r="R521" s="197"/>
      <c r="S521" s="197"/>
      <c r="T521" s="197"/>
      <c r="U521" s="197"/>
      <c r="V521" s="197"/>
      <c r="W521" s="197"/>
      <c r="X521" s="197"/>
      <c r="Y521" s="197"/>
      <c r="Z521" s="197"/>
    </row>
    <row r="522" ht="15.75" customHeight="1">
      <c r="A522" s="180"/>
      <c r="B522" s="197"/>
      <c r="C522" s="152"/>
      <c r="D522" s="152"/>
      <c r="E522" s="152"/>
      <c r="F522" s="152"/>
      <c r="G522" s="197"/>
      <c r="H522" s="197"/>
      <c r="I522" s="152"/>
      <c r="J522" s="50"/>
      <c r="K522" s="50"/>
      <c r="L522" s="50"/>
      <c r="M522" s="50"/>
      <c r="N522" s="152"/>
      <c r="O522" s="197"/>
      <c r="P522" s="197"/>
      <c r="Q522" s="197"/>
      <c r="R522" s="197"/>
      <c r="S522" s="197"/>
      <c r="T522" s="197"/>
      <c r="U522" s="197"/>
      <c r="V522" s="197"/>
      <c r="W522" s="197"/>
      <c r="X522" s="197"/>
      <c r="Y522" s="197"/>
      <c r="Z522" s="197"/>
    </row>
    <row r="523" ht="15.75" customHeight="1">
      <c r="A523" s="180"/>
      <c r="B523" s="197"/>
      <c r="C523" s="152"/>
      <c r="D523" s="152"/>
      <c r="E523" s="152"/>
      <c r="F523" s="152"/>
      <c r="G523" s="197"/>
      <c r="H523" s="197"/>
      <c r="I523" s="152"/>
      <c r="J523" s="50"/>
      <c r="K523" s="50"/>
      <c r="L523" s="50"/>
      <c r="M523" s="50"/>
      <c r="N523" s="152"/>
      <c r="O523" s="197"/>
      <c r="P523" s="197"/>
      <c r="Q523" s="197"/>
      <c r="R523" s="197"/>
      <c r="S523" s="197"/>
      <c r="T523" s="197"/>
      <c r="U523" s="197"/>
      <c r="V523" s="197"/>
      <c r="W523" s="197"/>
      <c r="X523" s="197"/>
      <c r="Y523" s="197"/>
      <c r="Z523" s="197"/>
    </row>
    <row r="524" ht="15.75" customHeight="1">
      <c r="A524" s="180"/>
      <c r="B524" s="197"/>
      <c r="C524" s="152"/>
      <c r="D524" s="152"/>
      <c r="E524" s="152"/>
      <c r="F524" s="152"/>
      <c r="G524" s="197"/>
      <c r="H524" s="197"/>
      <c r="I524" s="152"/>
      <c r="J524" s="50"/>
      <c r="K524" s="50"/>
      <c r="L524" s="50"/>
      <c r="M524" s="50"/>
      <c r="N524" s="152"/>
      <c r="O524" s="197"/>
      <c r="P524" s="197"/>
      <c r="Q524" s="197"/>
      <c r="R524" s="197"/>
      <c r="S524" s="197"/>
      <c r="T524" s="197"/>
      <c r="U524" s="197"/>
      <c r="V524" s="197"/>
      <c r="W524" s="197"/>
      <c r="X524" s="197"/>
      <c r="Y524" s="197"/>
      <c r="Z524" s="197"/>
    </row>
    <row r="525" ht="15.75" customHeight="1">
      <c r="A525" s="180"/>
      <c r="B525" s="197"/>
      <c r="C525" s="152"/>
      <c r="D525" s="152"/>
      <c r="E525" s="152"/>
      <c r="F525" s="152"/>
      <c r="G525" s="197"/>
      <c r="H525" s="169"/>
      <c r="I525" s="152"/>
      <c r="J525" s="50"/>
      <c r="K525" s="50"/>
      <c r="L525" s="50"/>
      <c r="M525" s="50"/>
      <c r="N525" s="152"/>
      <c r="O525" s="197"/>
      <c r="P525" s="197"/>
      <c r="Q525" s="197"/>
      <c r="R525" s="197"/>
      <c r="S525" s="197"/>
      <c r="T525" s="197"/>
      <c r="U525" s="197"/>
      <c r="V525" s="197"/>
      <c r="W525" s="197"/>
      <c r="X525" s="197"/>
      <c r="Y525" s="197"/>
      <c r="Z525" s="197"/>
    </row>
    <row r="526" ht="15.75" customHeight="1">
      <c r="A526" s="180"/>
      <c r="B526" s="197"/>
      <c r="C526" s="152"/>
      <c r="D526" s="152"/>
      <c r="E526" s="152"/>
      <c r="F526" s="152"/>
      <c r="G526" s="197"/>
      <c r="H526" s="197"/>
      <c r="I526" s="152"/>
      <c r="J526" s="50"/>
      <c r="K526" s="50"/>
      <c r="L526" s="50"/>
      <c r="M526" s="50"/>
      <c r="N526" s="152"/>
      <c r="O526" s="197"/>
      <c r="P526" s="197"/>
      <c r="Q526" s="197"/>
      <c r="R526" s="197"/>
      <c r="S526" s="197"/>
      <c r="T526" s="197"/>
      <c r="U526" s="197"/>
      <c r="V526" s="197"/>
      <c r="W526" s="197"/>
      <c r="X526" s="197"/>
      <c r="Y526" s="197"/>
      <c r="Z526" s="197"/>
    </row>
    <row r="527" ht="15.75" customHeight="1">
      <c r="A527" s="180"/>
      <c r="B527" s="197"/>
      <c r="C527" s="152"/>
      <c r="D527" s="152"/>
      <c r="E527" s="152"/>
      <c r="F527" s="152"/>
      <c r="G527" s="197"/>
      <c r="H527" s="197"/>
      <c r="I527" s="152"/>
      <c r="J527" s="50"/>
      <c r="K527" s="50"/>
      <c r="L527" s="50"/>
      <c r="M527" s="50"/>
      <c r="N527" s="152"/>
      <c r="O527" s="197"/>
      <c r="P527" s="197"/>
      <c r="Q527" s="197"/>
      <c r="R527" s="197"/>
      <c r="S527" s="197"/>
      <c r="T527" s="197"/>
      <c r="U527" s="197"/>
      <c r="V527" s="197"/>
      <c r="W527" s="197"/>
      <c r="X527" s="197"/>
      <c r="Y527" s="197"/>
      <c r="Z527" s="197"/>
    </row>
    <row r="528" ht="15.75" customHeight="1">
      <c r="A528" s="180"/>
      <c r="B528" s="197"/>
      <c r="C528" s="152"/>
      <c r="D528" s="152"/>
      <c r="E528" s="152"/>
      <c r="F528" s="152"/>
      <c r="G528" s="197"/>
      <c r="H528" s="169"/>
      <c r="I528" s="152"/>
      <c r="J528" s="50"/>
      <c r="K528" s="50"/>
      <c r="L528" s="50"/>
      <c r="M528" s="50"/>
      <c r="N528" s="152"/>
      <c r="O528" s="197"/>
      <c r="P528" s="197"/>
      <c r="Q528" s="197"/>
      <c r="R528" s="197"/>
      <c r="S528" s="197"/>
      <c r="T528" s="197"/>
      <c r="U528" s="197"/>
      <c r="V528" s="197"/>
      <c r="W528" s="197"/>
      <c r="X528" s="197"/>
      <c r="Y528" s="197"/>
      <c r="Z528" s="197"/>
    </row>
    <row r="529" ht="15.75" customHeight="1">
      <c r="A529" s="180"/>
      <c r="B529" s="197"/>
      <c r="C529" s="197"/>
      <c r="D529" s="152"/>
      <c r="E529" s="152"/>
      <c r="F529" s="152"/>
      <c r="G529" s="197"/>
      <c r="H529" s="197"/>
      <c r="I529" s="152"/>
      <c r="J529" s="50"/>
      <c r="K529" s="50"/>
      <c r="L529" s="50"/>
      <c r="M529" s="50"/>
      <c r="N529" s="152"/>
      <c r="O529" s="197"/>
      <c r="P529" s="197"/>
      <c r="Q529" s="197"/>
      <c r="R529" s="197"/>
      <c r="S529" s="197"/>
      <c r="T529" s="197"/>
      <c r="U529" s="197"/>
      <c r="V529" s="197"/>
      <c r="W529" s="197"/>
      <c r="X529" s="197"/>
      <c r="Y529" s="197"/>
      <c r="Z529" s="197"/>
    </row>
    <row r="530" ht="15.75" customHeight="1">
      <c r="A530" s="180"/>
      <c r="B530" s="197"/>
      <c r="C530" s="152"/>
      <c r="D530" s="152"/>
      <c r="E530" s="152"/>
      <c r="F530" s="152"/>
      <c r="G530" s="197"/>
      <c r="H530" s="169"/>
      <c r="I530" s="152"/>
      <c r="J530" s="50"/>
      <c r="K530" s="50"/>
      <c r="L530" s="50"/>
      <c r="M530" s="50"/>
      <c r="N530" s="152"/>
      <c r="O530" s="197"/>
      <c r="P530" s="197"/>
      <c r="Q530" s="197"/>
      <c r="R530" s="197"/>
      <c r="S530" s="197"/>
      <c r="T530" s="197"/>
      <c r="U530" s="197"/>
      <c r="V530" s="197"/>
      <c r="W530" s="197"/>
      <c r="X530" s="197"/>
      <c r="Y530" s="197"/>
      <c r="Z530" s="197"/>
    </row>
    <row r="531" ht="15.75" customHeight="1">
      <c r="A531" s="180"/>
      <c r="B531" s="197"/>
      <c r="C531" s="152"/>
      <c r="D531" s="152"/>
      <c r="E531" s="152"/>
      <c r="F531" s="152"/>
      <c r="G531" s="197"/>
      <c r="H531" s="197"/>
      <c r="I531" s="152"/>
      <c r="J531" s="50"/>
      <c r="K531" s="50"/>
      <c r="L531" s="50"/>
      <c r="M531" s="50"/>
      <c r="N531" s="152"/>
      <c r="O531" s="197"/>
      <c r="P531" s="197"/>
      <c r="Q531" s="197"/>
      <c r="R531" s="197"/>
      <c r="S531" s="197"/>
      <c r="T531" s="197"/>
      <c r="U531" s="197"/>
      <c r="V531" s="197"/>
      <c r="W531" s="197"/>
      <c r="X531" s="197"/>
      <c r="Y531" s="197"/>
      <c r="Z531" s="197"/>
    </row>
    <row r="532" ht="15.75" customHeight="1">
      <c r="A532" s="180"/>
      <c r="B532" s="197"/>
      <c r="C532" s="152"/>
      <c r="D532" s="152"/>
      <c r="E532" s="152"/>
      <c r="F532" s="152"/>
      <c r="G532" s="197"/>
      <c r="H532" s="197"/>
      <c r="I532" s="152"/>
      <c r="J532" s="50"/>
      <c r="K532" s="50"/>
      <c r="L532" s="50"/>
      <c r="M532" s="50"/>
      <c r="N532" s="152"/>
      <c r="O532" s="197"/>
      <c r="P532" s="197"/>
      <c r="Q532" s="197"/>
      <c r="R532" s="197"/>
      <c r="S532" s="197"/>
      <c r="T532" s="197"/>
      <c r="U532" s="197"/>
      <c r="V532" s="197"/>
      <c r="W532" s="197"/>
      <c r="X532" s="197"/>
      <c r="Y532" s="197"/>
      <c r="Z532" s="197"/>
    </row>
    <row r="533" ht="15.75" customHeight="1">
      <c r="A533" s="180"/>
      <c r="B533" s="197"/>
      <c r="C533" s="152"/>
      <c r="D533" s="152"/>
      <c r="E533" s="152"/>
      <c r="F533" s="152"/>
      <c r="G533" s="197"/>
      <c r="H533" s="197"/>
      <c r="I533" s="152"/>
      <c r="J533" s="50"/>
      <c r="K533" s="50"/>
      <c r="L533" s="50"/>
      <c r="M533" s="50"/>
      <c r="N533" s="152"/>
      <c r="O533" s="197"/>
      <c r="P533" s="197"/>
      <c r="Q533" s="197"/>
      <c r="R533" s="197"/>
      <c r="S533" s="197"/>
      <c r="T533" s="197"/>
      <c r="U533" s="197"/>
      <c r="V533" s="197"/>
      <c r="W533" s="197"/>
      <c r="X533" s="197"/>
      <c r="Y533" s="197"/>
      <c r="Z533" s="197"/>
    </row>
    <row r="534" ht="15.75" customHeight="1">
      <c r="A534" s="180"/>
      <c r="B534" s="197"/>
      <c r="C534" s="152"/>
      <c r="D534" s="152"/>
      <c r="E534" s="152"/>
      <c r="F534" s="152"/>
      <c r="G534" s="197"/>
      <c r="H534" s="197"/>
      <c r="I534" s="152"/>
      <c r="J534" s="50"/>
      <c r="K534" s="50"/>
      <c r="L534" s="50"/>
      <c r="M534" s="50"/>
      <c r="N534" s="152"/>
      <c r="O534" s="197"/>
      <c r="P534" s="197"/>
      <c r="Q534" s="197"/>
      <c r="R534" s="197"/>
      <c r="S534" s="197"/>
      <c r="T534" s="197"/>
      <c r="U534" s="197"/>
      <c r="V534" s="197"/>
      <c r="W534" s="197"/>
      <c r="X534" s="197"/>
      <c r="Y534" s="197"/>
      <c r="Z534" s="197"/>
    </row>
    <row r="535" ht="15.75" customHeight="1">
      <c r="A535" s="180"/>
      <c r="B535" s="197"/>
      <c r="C535" s="152"/>
      <c r="D535" s="152"/>
      <c r="E535" s="152"/>
      <c r="F535" s="152"/>
      <c r="G535" s="197"/>
      <c r="H535" s="197"/>
      <c r="I535" s="152"/>
      <c r="J535" s="50"/>
      <c r="K535" s="50"/>
      <c r="L535" s="50"/>
      <c r="M535" s="50"/>
      <c r="N535" s="152"/>
      <c r="O535" s="197"/>
      <c r="P535" s="197"/>
      <c r="Q535" s="197"/>
      <c r="R535" s="197"/>
      <c r="S535" s="197"/>
      <c r="T535" s="197"/>
      <c r="U535" s="197"/>
      <c r="V535" s="197"/>
      <c r="W535" s="197"/>
      <c r="X535" s="197"/>
      <c r="Y535" s="197"/>
      <c r="Z535" s="197"/>
    </row>
    <row r="536" ht="15.75" customHeight="1">
      <c r="A536" s="180"/>
      <c r="B536" s="197"/>
      <c r="C536" s="152"/>
      <c r="D536" s="152"/>
      <c r="E536" s="152"/>
      <c r="F536" s="152"/>
      <c r="G536" s="197"/>
      <c r="H536" s="169"/>
      <c r="I536" s="152"/>
      <c r="J536" s="50"/>
      <c r="K536" s="50"/>
      <c r="L536" s="50"/>
      <c r="M536" s="50"/>
      <c r="N536" s="152"/>
      <c r="O536" s="197"/>
      <c r="P536" s="197"/>
      <c r="Q536" s="197"/>
      <c r="R536" s="197"/>
      <c r="S536" s="197"/>
      <c r="T536" s="197"/>
      <c r="U536" s="197"/>
      <c r="V536" s="197"/>
      <c r="W536" s="197"/>
      <c r="X536" s="197"/>
      <c r="Y536" s="197"/>
      <c r="Z536" s="197"/>
    </row>
    <row r="537" ht="15.75" customHeight="1">
      <c r="A537" s="180"/>
      <c r="B537" s="197"/>
      <c r="C537" s="197"/>
      <c r="D537" s="152"/>
      <c r="E537" s="197"/>
      <c r="F537" s="197"/>
      <c r="G537" s="197"/>
      <c r="H537" s="169"/>
      <c r="I537" s="152"/>
      <c r="J537" s="50"/>
      <c r="K537" s="50"/>
      <c r="L537" s="50"/>
      <c r="M537" s="50"/>
      <c r="N537" s="152"/>
      <c r="O537" s="197"/>
      <c r="P537" s="197"/>
      <c r="Q537" s="197"/>
      <c r="R537" s="197"/>
      <c r="S537" s="197"/>
      <c r="T537" s="197"/>
      <c r="U537" s="197"/>
      <c r="V537" s="197"/>
      <c r="W537" s="197"/>
      <c r="X537" s="197"/>
      <c r="Y537" s="197"/>
      <c r="Z537" s="197"/>
    </row>
    <row r="538" ht="15.75" customHeight="1">
      <c r="A538" s="180"/>
      <c r="B538" s="197"/>
      <c r="C538" s="152"/>
      <c r="D538" s="152"/>
      <c r="E538" s="152"/>
      <c r="F538" s="152"/>
      <c r="G538" s="197"/>
      <c r="H538" s="197"/>
      <c r="I538" s="152"/>
      <c r="J538" s="50"/>
      <c r="K538" s="50"/>
      <c r="L538" s="50"/>
      <c r="M538" s="50"/>
      <c r="N538" s="152"/>
      <c r="O538" s="197"/>
      <c r="P538" s="197"/>
      <c r="Q538" s="197"/>
      <c r="R538" s="197"/>
      <c r="S538" s="197"/>
      <c r="T538" s="197"/>
      <c r="U538" s="197"/>
      <c r="V538" s="197"/>
      <c r="W538" s="197"/>
      <c r="X538" s="197"/>
      <c r="Y538" s="197"/>
      <c r="Z538" s="197"/>
    </row>
    <row r="539" ht="15.75" customHeight="1">
      <c r="A539" s="180"/>
      <c r="B539" s="197"/>
      <c r="C539" s="152"/>
      <c r="D539" s="152"/>
      <c r="E539" s="152"/>
      <c r="F539" s="152"/>
      <c r="G539" s="197"/>
      <c r="H539" s="169"/>
      <c r="I539" s="152"/>
      <c r="J539" s="50"/>
      <c r="K539" s="50"/>
      <c r="L539" s="50"/>
      <c r="M539" s="50"/>
      <c r="N539" s="152"/>
      <c r="O539" s="197"/>
      <c r="P539" s="197"/>
      <c r="Q539" s="197"/>
      <c r="R539" s="197"/>
      <c r="S539" s="197"/>
      <c r="T539" s="197"/>
      <c r="U539" s="197"/>
      <c r="V539" s="197"/>
      <c r="W539" s="197"/>
      <c r="X539" s="197"/>
      <c r="Y539" s="197"/>
      <c r="Z539" s="197"/>
    </row>
    <row r="540" ht="15.75" customHeight="1">
      <c r="A540" s="180"/>
      <c r="B540" s="197"/>
      <c r="C540" s="152"/>
      <c r="D540" s="152"/>
      <c r="E540" s="152"/>
      <c r="F540" s="152"/>
      <c r="G540" s="197"/>
      <c r="H540" s="169"/>
      <c r="I540" s="152"/>
      <c r="J540" s="50"/>
      <c r="K540" s="50"/>
      <c r="L540" s="50"/>
      <c r="M540" s="50"/>
      <c r="N540" s="152"/>
      <c r="O540" s="197"/>
      <c r="P540" s="197"/>
      <c r="Q540" s="197"/>
      <c r="R540" s="197"/>
      <c r="S540" s="197"/>
      <c r="T540" s="197"/>
      <c r="U540" s="197"/>
      <c r="V540" s="197"/>
      <c r="W540" s="197"/>
      <c r="X540" s="197"/>
      <c r="Y540" s="197"/>
      <c r="Z540" s="197"/>
    </row>
    <row r="541" ht="15.75" customHeight="1">
      <c r="A541" s="180"/>
      <c r="B541" s="197"/>
      <c r="C541" s="152"/>
      <c r="D541" s="152"/>
      <c r="E541" s="152"/>
      <c r="F541" s="152"/>
      <c r="G541" s="197"/>
      <c r="H541" s="197"/>
      <c r="I541" s="152"/>
      <c r="J541" s="50"/>
      <c r="K541" s="50"/>
      <c r="L541" s="50"/>
      <c r="M541" s="50"/>
      <c r="N541" s="152"/>
      <c r="O541" s="197"/>
      <c r="P541" s="197"/>
      <c r="Q541" s="197"/>
      <c r="R541" s="197"/>
      <c r="S541" s="197"/>
      <c r="T541" s="197"/>
      <c r="U541" s="197"/>
      <c r="V541" s="197"/>
      <c r="W541" s="197"/>
      <c r="X541" s="197"/>
      <c r="Y541" s="197"/>
      <c r="Z541" s="197"/>
    </row>
    <row r="542" ht="15.75" customHeight="1">
      <c r="A542" s="180"/>
      <c r="B542" s="197"/>
      <c r="C542" s="152"/>
      <c r="D542" s="152"/>
      <c r="E542" s="152"/>
      <c r="F542" s="152"/>
      <c r="G542" s="197"/>
      <c r="H542" s="197"/>
      <c r="I542" s="152"/>
      <c r="J542" s="50"/>
      <c r="K542" s="50"/>
      <c r="L542" s="50"/>
      <c r="M542" s="50"/>
      <c r="N542" s="152"/>
      <c r="O542" s="197"/>
      <c r="P542" s="197"/>
      <c r="Q542" s="197"/>
      <c r="R542" s="197"/>
      <c r="S542" s="197"/>
      <c r="T542" s="197"/>
      <c r="U542" s="197"/>
      <c r="V542" s="197"/>
      <c r="W542" s="197"/>
      <c r="X542" s="197"/>
      <c r="Y542" s="197"/>
      <c r="Z542" s="197"/>
    </row>
    <row r="543" ht="15.75" customHeight="1">
      <c r="A543" s="180"/>
      <c r="B543" s="197"/>
      <c r="C543" s="152"/>
      <c r="D543" s="152"/>
      <c r="E543" s="152"/>
      <c r="F543" s="152"/>
      <c r="G543" s="197"/>
      <c r="H543" s="197"/>
      <c r="I543" s="152"/>
      <c r="J543" s="50"/>
      <c r="K543" s="50"/>
      <c r="L543" s="50"/>
      <c r="M543" s="50"/>
      <c r="N543" s="152"/>
      <c r="O543" s="197"/>
      <c r="P543" s="197"/>
      <c r="Q543" s="197"/>
      <c r="R543" s="197"/>
      <c r="S543" s="197"/>
      <c r="T543" s="197"/>
      <c r="U543" s="197"/>
      <c r="V543" s="197"/>
      <c r="W543" s="197"/>
      <c r="X543" s="197"/>
      <c r="Y543" s="197"/>
      <c r="Z543" s="197"/>
    </row>
    <row r="544" ht="15.75" customHeight="1">
      <c r="A544" s="180"/>
      <c r="B544" s="197"/>
      <c r="C544" s="152"/>
      <c r="D544" s="152"/>
      <c r="E544" s="152"/>
      <c r="F544" s="152"/>
      <c r="G544" s="197"/>
      <c r="H544" s="197"/>
      <c r="I544" s="152"/>
      <c r="J544" s="50"/>
      <c r="K544" s="50"/>
      <c r="L544" s="50"/>
      <c r="M544" s="50"/>
      <c r="N544" s="152"/>
      <c r="O544" s="197"/>
      <c r="P544" s="197"/>
      <c r="Q544" s="197"/>
      <c r="R544" s="197"/>
      <c r="S544" s="197"/>
      <c r="T544" s="197"/>
      <c r="U544" s="197"/>
      <c r="V544" s="197"/>
      <c r="W544" s="197"/>
      <c r="X544" s="197"/>
      <c r="Y544" s="197"/>
      <c r="Z544" s="197"/>
    </row>
    <row r="545" ht="15.75" customHeight="1">
      <c r="A545" s="180"/>
      <c r="B545" s="197"/>
      <c r="C545" s="197"/>
      <c r="D545" s="152"/>
      <c r="E545" s="152"/>
      <c r="F545" s="152"/>
      <c r="G545" s="197"/>
      <c r="H545" s="169"/>
      <c r="I545" s="152"/>
      <c r="J545" s="50"/>
      <c r="K545" s="50"/>
      <c r="L545" s="50"/>
      <c r="M545" s="50"/>
      <c r="N545" s="152"/>
      <c r="O545" s="197"/>
      <c r="P545" s="197"/>
      <c r="Q545" s="197"/>
      <c r="R545" s="197"/>
      <c r="S545" s="197"/>
      <c r="T545" s="197"/>
      <c r="U545" s="197"/>
      <c r="V545" s="197"/>
      <c r="W545" s="197"/>
      <c r="X545" s="197"/>
      <c r="Y545" s="197"/>
      <c r="Z545" s="197"/>
    </row>
    <row r="546" ht="15.75" customHeight="1">
      <c r="A546" s="180"/>
      <c r="B546" s="197"/>
      <c r="C546" s="152"/>
      <c r="D546" s="152"/>
      <c r="E546" s="152"/>
      <c r="F546" s="152"/>
      <c r="G546" s="197"/>
      <c r="H546" s="197"/>
      <c r="I546" s="152"/>
      <c r="J546" s="50"/>
      <c r="K546" s="50"/>
      <c r="L546" s="50"/>
      <c r="M546" s="50"/>
      <c r="N546" s="152"/>
      <c r="O546" s="197"/>
      <c r="P546" s="197"/>
      <c r="Q546" s="197"/>
      <c r="R546" s="197"/>
      <c r="S546" s="197"/>
      <c r="T546" s="197"/>
      <c r="U546" s="197"/>
      <c r="V546" s="197"/>
      <c r="W546" s="197"/>
      <c r="X546" s="197"/>
      <c r="Y546" s="197"/>
      <c r="Z546" s="197"/>
    </row>
    <row r="547" ht="15.75" customHeight="1">
      <c r="A547" s="180"/>
      <c r="B547" s="197"/>
      <c r="C547" s="152"/>
      <c r="D547" s="152"/>
      <c r="E547" s="152"/>
      <c r="F547" s="152"/>
      <c r="G547" s="197"/>
      <c r="H547" s="197"/>
      <c r="I547" s="152"/>
      <c r="J547" s="50"/>
      <c r="K547" s="50"/>
      <c r="L547" s="50"/>
      <c r="M547" s="50"/>
      <c r="N547" s="152"/>
      <c r="O547" s="197"/>
      <c r="P547" s="197"/>
      <c r="Q547" s="197"/>
      <c r="R547" s="197"/>
      <c r="S547" s="197"/>
      <c r="T547" s="197"/>
      <c r="U547" s="197"/>
      <c r="V547" s="197"/>
      <c r="W547" s="197"/>
      <c r="X547" s="197"/>
      <c r="Y547" s="197"/>
      <c r="Z547" s="197"/>
    </row>
    <row r="548" ht="15.75" customHeight="1">
      <c r="A548" s="180"/>
      <c r="B548" s="197"/>
      <c r="C548" s="152"/>
      <c r="D548" s="152"/>
      <c r="E548" s="152"/>
      <c r="F548" s="152"/>
      <c r="G548" s="197"/>
      <c r="H548" s="169"/>
      <c r="I548" s="152"/>
      <c r="J548" s="50"/>
      <c r="K548" s="50"/>
      <c r="L548" s="50"/>
      <c r="M548" s="50"/>
      <c r="N548" s="152"/>
      <c r="O548" s="197"/>
      <c r="P548" s="197"/>
      <c r="Q548" s="197"/>
      <c r="R548" s="197"/>
      <c r="S548" s="197"/>
      <c r="T548" s="197"/>
      <c r="U548" s="197"/>
      <c r="V548" s="197"/>
      <c r="W548" s="197"/>
      <c r="X548" s="197"/>
      <c r="Y548" s="197"/>
      <c r="Z548" s="197"/>
    </row>
    <row r="549" ht="15.75" customHeight="1">
      <c r="A549" s="180"/>
      <c r="B549" s="197"/>
      <c r="C549" s="152"/>
      <c r="D549" s="152"/>
      <c r="E549" s="152"/>
      <c r="F549" s="152"/>
      <c r="G549" s="197"/>
      <c r="H549" s="197"/>
      <c r="I549" s="152"/>
      <c r="J549" s="50"/>
      <c r="K549" s="50"/>
      <c r="L549" s="50"/>
      <c r="M549" s="50"/>
      <c r="N549" s="152"/>
      <c r="O549" s="197"/>
      <c r="P549" s="197"/>
      <c r="Q549" s="197"/>
      <c r="R549" s="197"/>
      <c r="S549" s="197"/>
      <c r="T549" s="197"/>
      <c r="U549" s="197"/>
      <c r="V549" s="197"/>
      <c r="W549" s="197"/>
      <c r="X549" s="197"/>
      <c r="Y549" s="197"/>
      <c r="Z549" s="197"/>
    </row>
    <row r="550" ht="15.75" customHeight="1">
      <c r="A550" s="180"/>
      <c r="B550" s="197"/>
      <c r="C550" s="152"/>
      <c r="D550" s="152"/>
      <c r="E550" s="152"/>
      <c r="F550" s="152"/>
      <c r="G550" s="197"/>
      <c r="H550" s="169"/>
      <c r="I550" s="152"/>
      <c r="J550" s="50"/>
      <c r="K550" s="50"/>
      <c r="L550" s="50"/>
      <c r="M550" s="50"/>
      <c r="N550" s="152"/>
      <c r="O550" s="197"/>
      <c r="P550" s="197"/>
      <c r="Q550" s="197"/>
      <c r="R550" s="197"/>
      <c r="S550" s="197"/>
      <c r="T550" s="197"/>
      <c r="U550" s="197"/>
      <c r="V550" s="197"/>
      <c r="W550" s="197"/>
      <c r="X550" s="197"/>
      <c r="Y550" s="197"/>
      <c r="Z550" s="197"/>
    </row>
    <row r="551" ht="15.75" customHeight="1">
      <c r="A551" s="180"/>
      <c r="B551" s="197"/>
      <c r="C551" s="152"/>
      <c r="D551" s="152"/>
      <c r="E551" s="152"/>
      <c r="F551" s="152"/>
      <c r="G551" s="197"/>
      <c r="H551" s="197"/>
      <c r="I551" s="152"/>
      <c r="J551" s="50"/>
      <c r="K551" s="50"/>
      <c r="L551" s="50"/>
      <c r="M551" s="50"/>
      <c r="N551" s="152"/>
      <c r="O551" s="197"/>
      <c r="P551" s="197"/>
      <c r="Q551" s="197"/>
      <c r="R551" s="197"/>
      <c r="S551" s="197"/>
      <c r="T551" s="197"/>
      <c r="U551" s="197"/>
      <c r="V551" s="197"/>
      <c r="W551" s="197"/>
      <c r="X551" s="197"/>
      <c r="Y551" s="197"/>
      <c r="Z551" s="197"/>
    </row>
    <row r="552" ht="15.75" customHeight="1">
      <c r="A552" s="180"/>
      <c r="B552" s="197"/>
      <c r="C552" s="152"/>
      <c r="D552" s="152"/>
      <c r="E552" s="152"/>
      <c r="F552" s="152"/>
      <c r="G552" s="197"/>
      <c r="H552" s="197"/>
      <c r="I552" s="152"/>
      <c r="J552" s="50"/>
      <c r="K552" s="50"/>
      <c r="L552" s="50"/>
      <c r="M552" s="50"/>
      <c r="N552" s="152"/>
      <c r="O552" s="197"/>
      <c r="P552" s="197"/>
      <c r="Q552" s="197"/>
      <c r="R552" s="197"/>
      <c r="S552" s="197"/>
      <c r="T552" s="197"/>
      <c r="U552" s="197"/>
      <c r="V552" s="197"/>
      <c r="W552" s="197"/>
      <c r="X552" s="197"/>
      <c r="Y552" s="197"/>
      <c r="Z552" s="197"/>
    </row>
    <row r="553" ht="15.75" customHeight="1">
      <c r="A553" s="180"/>
      <c r="B553" s="197"/>
      <c r="C553" s="197"/>
      <c r="D553" s="152"/>
      <c r="E553" s="152"/>
      <c r="F553" s="152"/>
      <c r="G553" s="197"/>
      <c r="H553" s="169"/>
      <c r="I553" s="152"/>
      <c r="J553" s="50"/>
      <c r="K553" s="50"/>
      <c r="L553" s="50"/>
      <c r="M553" s="50"/>
      <c r="N553" s="152"/>
      <c r="O553" s="197"/>
      <c r="P553" s="197"/>
      <c r="Q553" s="197"/>
      <c r="R553" s="197"/>
      <c r="S553" s="197"/>
      <c r="T553" s="197"/>
      <c r="U553" s="197"/>
      <c r="V553" s="197"/>
      <c r="W553" s="197"/>
      <c r="X553" s="197"/>
      <c r="Y553" s="197"/>
      <c r="Z553" s="197"/>
    </row>
    <row r="554" ht="15.75" customHeight="1">
      <c r="A554" s="180"/>
      <c r="B554" s="197"/>
      <c r="C554" s="152"/>
      <c r="D554" s="152"/>
      <c r="E554" s="152"/>
      <c r="F554" s="152"/>
      <c r="G554" s="197"/>
      <c r="H554" s="169"/>
      <c r="I554" s="152"/>
      <c r="J554" s="50"/>
      <c r="K554" s="50"/>
      <c r="L554" s="50"/>
      <c r="M554" s="50"/>
      <c r="N554" s="152"/>
      <c r="O554" s="197"/>
      <c r="P554" s="197"/>
      <c r="Q554" s="197"/>
      <c r="R554" s="197"/>
      <c r="S554" s="197"/>
      <c r="T554" s="197"/>
      <c r="U554" s="197"/>
      <c r="V554" s="197"/>
      <c r="W554" s="197"/>
      <c r="X554" s="197"/>
      <c r="Y554" s="197"/>
      <c r="Z554" s="197"/>
    </row>
    <row r="555" ht="15.75" customHeight="1">
      <c r="A555" s="180"/>
      <c r="B555" s="197"/>
      <c r="C555" s="152"/>
      <c r="D555" s="152"/>
      <c r="E555" s="152"/>
      <c r="F555" s="152"/>
      <c r="G555" s="197"/>
      <c r="H555" s="197"/>
      <c r="I555" s="152"/>
      <c r="J555" s="50"/>
      <c r="K555" s="50"/>
      <c r="L555" s="50"/>
      <c r="M555" s="50"/>
      <c r="N555" s="152"/>
      <c r="O555" s="197"/>
      <c r="P555" s="197"/>
      <c r="Q555" s="197"/>
      <c r="R555" s="197"/>
      <c r="S555" s="197"/>
      <c r="T555" s="197"/>
      <c r="U555" s="197"/>
      <c r="V555" s="197"/>
      <c r="W555" s="197"/>
      <c r="X555" s="197"/>
      <c r="Y555" s="197"/>
      <c r="Z555" s="197"/>
    </row>
    <row r="556" ht="15.75" customHeight="1">
      <c r="A556" s="180"/>
      <c r="B556" s="197"/>
      <c r="C556" s="152"/>
      <c r="D556" s="152"/>
      <c r="E556" s="152"/>
      <c r="F556" s="152"/>
      <c r="G556" s="197"/>
      <c r="H556" s="169"/>
      <c r="I556" s="152"/>
      <c r="J556" s="50"/>
      <c r="K556" s="50"/>
      <c r="L556" s="50"/>
      <c r="M556" s="50"/>
      <c r="N556" s="152"/>
      <c r="O556" s="197"/>
      <c r="P556" s="197"/>
      <c r="Q556" s="197"/>
      <c r="R556" s="197"/>
      <c r="S556" s="197"/>
      <c r="T556" s="197"/>
      <c r="U556" s="197"/>
      <c r="V556" s="197"/>
      <c r="W556" s="197"/>
      <c r="X556" s="197"/>
      <c r="Y556" s="197"/>
      <c r="Z556" s="197"/>
    </row>
    <row r="557" ht="15.75" customHeight="1">
      <c r="A557" s="180"/>
      <c r="B557" s="197"/>
      <c r="C557" s="152"/>
      <c r="D557" s="152"/>
      <c r="E557" s="152"/>
      <c r="F557" s="152"/>
      <c r="G557" s="197"/>
      <c r="H557" s="197"/>
      <c r="I557" s="152"/>
      <c r="J557" s="50"/>
      <c r="K557" s="50"/>
      <c r="L557" s="50"/>
      <c r="M557" s="50"/>
      <c r="N557" s="152"/>
      <c r="O557" s="197"/>
      <c r="P557" s="197"/>
      <c r="Q557" s="197"/>
      <c r="R557" s="197"/>
      <c r="S557" s="197"/>
      <c r="T557" s="197"/>
      <c r="U557" s="197"/>
      <c r="V557" s="197"/>
      <c r="W557" s="197"/>
      <c r="X557" s="197"/>
      <c r="Y557" s="197"/>
      <c r="Z557" s="197"/>
    </row>
    <row r="558" ht="15.75" customHeight="1">
      <c r="A558" s="180"/>
      <c r="B558" s="197"/>
      <c r="C558" s="152"/>
      <c r="D558" s="152"/>
      <c r="E558" s="152"/>
      <c r="F558" s="152"/>
      <c r="G558" s="197"/>
      <c r="H558" s="169"/>
      <c r="I558" s="152"/>
      <c r="J558" s="50"/>
      <c r="K558" s="50"/>
      <c r="L558" s="50"/>
      <c r="M558" s="50"/>
      <c r="N558" s="152"/>
      <c r="O558" s="197"/>
      <c r="P558" s="197"/>
      <c r="Q558" s="197"/>
      <c r="R558" s="197"/>
      <c r="S558" s="197"/>
      <c r="T558" s="197"/>
      <c r="U558" s="197"/>
      <c r="V558" s="197"/>
      <c r="W558" s="197"/>
      <c r="X558" s="197"/>
      <c r="Y558" s="197"/>
      <c r="Z558" s="197"/>
    </row>
    <row r="559" ht="15.75" customHeight="1">
      <c r="A559" s="180"/>
      <c r="B559" s="197"/>
      <c r="C559" s="152"/>
      <c r="D559" s="152"/>
      <c r="E559" s="152"/>
      <c r="F559" s="152"/>
      <c r="G559" s="197"/>
      <c r="H559" s="197"/>
      <c r="I559" s="152"/>
      <c r="J559" s="50"/>
      <c r="K559" s="50"/>
      <c r="L559" s="50"/>
      <c r="M559" s="50"/>
      <c r="N559" s="152"/>
      <c r="O559" s="197"/>
      <c r="P559" s="197"/>
      <c r="Q559" s="197"/>
      <c r="R559" s="197"/>
      <c r="S559" s="197"/>
      <c r="T559" s="197"/>
      <c r="U559" s="197"/>
      <c r="V559" s="197"/>
      <c r="W559" s="197"/>
      <c r="X559" s="197"/>
      <c r="Y559" s="197"/>
      <c r="Z559" s="197"/>
    </row>
    <row r="560" ht="15.75" customHeight="1">
      <c r="A560" s="180"/>
      <c r="B560" s="197"/>
      <c r="C560" s="152"/>
      <c r="D560" s="152"/>
      <c r="E560" s="152"/>
      <c r="F560" s="152"/>
      <c r="G560" s="197"/>
      <c r="H560" s="197"/>
      <c r="I560" s="152"/>
      <c r="J560" s="50"/>
      <c r="K560" s="50"/>
      <c r="L560" s="50"/>
      <c r="M560" s="50"/>
      <c r="N560" s="152"/>
      <c r="O560" s="197"/>
      <c r="P560" s="197"/>
      <c r="Q560" s="197"/>
      <c r="R560" s="197"/>
      <c r="S560" s="197"/>
      <c r="T560" s="197"/>
      <c r="U560" s="197"/>
      <c r="V560" s="197"/>
      <c r="W560" s="197"/>
      <c r="X560" s="197"/>
      <c r="Y560" s="197"/>
      <c r="Z560" s="197"/>
    </row>
    <row r="561" ht="15.75" customHeight="1">
      <c r="A561" s="180"/>
      <c r="B561" s="197"/>
      <c r="C561" s="152"/>
      <c r="D561" s="152"/>
      <c r="E561" s="152"/>
      <c r="F561" s="152"/>
      <c r="G561" s="197"/>
      <c r="H561" s="169"/>
      <c r="I561" s="152"/>
      <c r="J561" s="50"/>
      <c r="K561" s="50"/>
      <c r="L561" s="50"/>
      <c r="M561" s="50"/>
      <c r="N561" s="152"/>
      <c r="O561" s="197"/>
      <c r="P561" s="197"/>
      <c r="Q561" s="197"/>
      <c r="R561" s="197"/>
      <c r="S561" s="197"/>
      <c r="T561" s="197"/>
      <c r="U561" s="197"/>
      <c r="V561" s="197"/>
      <c r="W561" s="197"/>
      <c r="X561" s="197"/>
      <c r="Y561" s="197"/>
      <c r="Z561" s="197"/>
    </row>
    <row r="562" ht="15.75" customHeight="1">
      <c r="A562" s="180"/>
      <c r="B562" s="197"/>
      <c r="C562" s="152"/>
      <c r="D562" s="152"/>
      <c r="E562" s="152"/>
      <c r="F562" s="152"/>
      <c r="G562" s="197"/>
      <c r="H562" s="169"/>
      <c r="I562" s="152"/>
      <c r="J562" s="50"/>
      <c r="K562" s="50"/>
      <c r="L562" s="50"/>
      <c r="M562" s="50"/>
      <c r="N562" s="152"/>
      <c r="O562" s="197"/>
      <c r="P562" s="197"/>
      <c r="Q562" s="197"/>
      <c r="R562" s="197"/>
      <c r="S562" s="197"/>
      <c r="T562" s="197"/>
      <c r="U562" s="197"/>
      <c r="V562" s="197"/>
      <c r="W562" s="197"/>
      <c r="X562" s="197"/>
      <c r="Y562" s="197"/>
      <c r="Z562" s="197"/>
    </row>
    <row r="563" ht="15.75" customHeight="1">
      <c r="A563" s="180"/>
      <c r="B563" s="197"/>
      <c r="C563" s="152"/>
      <c r="D563" s="152"/>
      <c r="E563" s="152"/>
      <c r="F563" s="152"/>
      <c r="G563" s="197"/>
      <c r="H563" s="169"/>
      <c r="I563" s="152"/>
      <c r="J563" s="50"/>
      <c r="K563" s="50"/>
      <c r="L563" s="50"/>
      <c r="M563" s="50"/>
      <c r="N563" s="152"/>
      <c r="O563" s="197"/>
      <c r="P563" s="197"/>
      <c r="Q563" s="197"/>
      <c r="R563" s="197"/>
      <c r="S563" s="197"/>
      <c r="T563" s="197"/>
      <c r="U563" s="197"/>
      <c r="V563" s="197"/>
      <c r="W563" s="197"/>
      <c r="X563" s="197"/>
      <c r="Y563" s="197"/>
      <c r="Z563" s="197"/>
    </row>
    <row r="564" ht="15.75" customHeight="1">
      <c r="A564" s="180"/>
      <c r="B564" s="197"/>
      <c r="C564" s="152"/>
      <c r="D564" s="152"/>
      <c r="E564" s="152"/>
      <c r="F564" s="152"/>
      <c r="G564" s="197"/>
      <c r="H564" s="197"/>
      <c r="I564" s="152"/>
      <c r="J564" s="50"/>
      <c r="K564" s="50"/>
      <c r="L564" s="50"/>
      <c r="M564" s="50"/>
      <c r="N564" s="152"/>
      <c r="O564" s="197"/>
      <c r="P564" s="197"/>
      <c r="Q564" s="197"/>
      <c r="R564" s="197"/>
      <c r="S564" s="197"/>
      <c r="T564" s="197"/>
      <c r="U564" s="197"/>
      <c r="V564" s="197"/>
      <c r="W564" s="197"/>
      <c r="X564" s="197"/>
      <c r="Y564" s="197"/>
      <c r="Z564" s="197"/>
    </row>
    <row r="565" ht="15.75" customHeight="1">
      <c r="A565" s="180"/>
      <c r="B565" s="197"/>
      <c r="C565" s="152"/>
      <c r="D565" s="152"/>
      <c r="E565" s="152"/>
      <c r="F565" s="152"/>
      <c r="G565" s="197"/>
      <c r="H565" s="197"/>
      <c r="I565" s="152"/>
      <c r="J565" s="50"/>
      <c r="K565" s="50"/>
      <c r="L565" s="50"/>
      <c r="M565" s="50"/>
      <c r="N565" s="152"/>
      <c r="O565" s="197"/>
      <c r="P565" s="197"/>
      <c r="Q565" s="197"/>
      <c r="R565" s="197"/>
      <c r="S565" s="197"/>
      <c r="T565" s="197"/>
      <c r="U565" s="197"/>
      <c r="V565" s="197"/>
      <c r="W565" s="197"/>
      <c r="X565" s="197"/>
      <c r="Y565" s="197"/>
      <c r="Z565" s="197"/>
    </row>
    <row r="566" ht="15.75" customHeight="1">
      <c r="A566" s="180"/>
      <c r="B566" s="197"/>
      <c r="C566" s="152"/>
      <c r="D566" s="152"/>
      <c r="E566" s="152"/>
      <c r="F566" s="152"/>
      <c r="G566" s="197"/>
      <c r="H566" s="169"/>
      <c r="I566" s="152"/>
      <c r="J566" s="50"/>
      <c r="K566" s="50"/>
      <c r="L566" s="50"/>
      <c r="M566" s="50"/>
      <c r="N566" s="152"/>
      <c r="O566" s="197"/>
      <c r="P566" s="197"/>
      <c r="Q566" s="197"/>
      <c r="R566" s="197"/>
      <c r="S566" s="197"/>
      <c r="T566" s="197"/>
      <c r="U566" s="197"/>
      <c r="V566" s="197"/>
      <c r="W566" s="197"/>
      <c r="X566" s="197"/>
      <c r="Y566" s="197"/>
      <c r="Z566" s="197"/>
    </row>
    <row r="567" ht="15.75" customHeight="1">
      <c r="A567" s="180"/>
      <c r="B567" s="197"/>
      <c r="C567" s="152"/>
      <c r="D567" s="152"/>
      <c r="E567" s="152"/>
      <c r="F567" s="152"/>
      <c r="G567" s="197"/>
      <c r="H567" s="197"/>
      <c r="I567" s="152"/>
      <c r="J567" s="50"/>
      <c r="K567" s="50"/>
      <c r="L567" s="50"/>
      <c r="M567" s="50"/>
      <c r="N567" s="152"/>
      <c r="O567" s="197"/>
      <c r="P567" s="197"/>
      <c r="Q567" s="197"/>
      <c r="R567" s="197"/>
      <c r="S567" s="197"/>
      <c r="T567" s="197"/>
      <c r="U567" s="197"/>
      <c r="V567" s="197"/>
      <c r="W567" s="197"/>
      <c r="X567" s="197"/>
      <c r="Y567" s="197"/>
      <c r="Z567" s="197"/>
    </row>
    <row r="568" ht="15.75" customHeight="1">
      <c r="A568" s="180"/>
      <c r="B568" s="197"/>
      <c r="C568" s="152"/>
      <c r="D568" s="152"/>
      <c r="E568" s="197"/>
      <c r="F568" s="197"/>
      <c r="G568" s="197"/>
      <c r="H568" s="197"/>
      <c r="I568" s="152"/>
      <c r="J568" s="50"/>
      <c r="K568" s="50"/>
      <c r="L568" s="50"/>
      <c r="M568" s="50"/>
      <c r="N568" s="152"/>
      <c r="O568" s="197"/>
      <c r="P568" s="197"/>
      <c r="Q568" s="197"/>
      <c r="R568" s="197"/>
      <c r="S568" s="197"/>
      <c r="T568" s="197"/>
      <c r="U568" s="197"/>
      <c r="V568" s="197"/>
      <c r="W568" s="197"/>
      <c r="X568" s="197"/>
      <c r="Y568" s="197"/>
      <c r="Z568" s="197"/>
    </row>
    <row r="569" ht="15.75" customHeight="1">
      <c r="A569" s="180"/>
      <c r="B569" s="197"/>
      <c r="C569" s="197"/>
      <c r="D569" s="152"/>
      <c r="E569" s="152"/>
      <c r="F569" s="152"/>
      <c r="G569" s="197"/>
      <c r="H569" s="169"/>
      <c r="I569" s="152"/>
      <c r="J569" s="50"/>
      <c r="K569" s="50"/>
      <c r="L569" s="50"/>
      <c r="M569" s="50"/>
      <c r="N569" s="152"/>
      <c r="O569" s="197"/>
      <c r="P569" s="197"/>
      <c r="Q569" s="197"/>
      <c r="R569" s="197"/>
      <c r="S569" s="197"/>
      <c r="T569" s="197"/>
      <c r="U569" s="197"/>
      <c r="V569" s="197"/>
      <c r="W569" s="197"/>
      <c r="X569" s="197"/>
      <c r="Y569" s="197"/>
      <c r="Z569" s="197"/>
    </row>
    <row r="570" ht="15.75" customHeight="1">
      <c r="A570" s="180"/>
      <c r="B570" s="197"/>
      <c r="C570" s="152"/>
      <c r="D570" s="152"/>
      <c r="E570" s="152"/>
      <c r="F570" s="152"/>
      <c r="G570" s="197"/>
      <c r="H570" s="197"/>
      <c r="I570" s="152"/>
      <c r="J570" s="50"/>
      <c r="K570" s="50"/>
      <c r="L570" s="50"/>
      <c r="M570" s="50"/>
      <c r="N570" s="152"/>
      <c r="O570" s="197"/>
      <c r="P570" s="197"/>
      <c r="Q570" s="197"/>
      <c r="R570" s="197"/>
      <c r="S570" s="197"/>
      <c r="T570" s="197"/>
      <c r="U570" s="197"/>
      <c r="V570" s="197"/>
      <c r="W570" s="197"/>
      <c r="X570" s="197"/>
      <c r="Y570" s="197"/>
      <c r="Z570" s="197"/>
    </row>
    <row r="571" ht="15.75" customHeight="1">
      <c r="A571" s="180"/>
      <c r="B571" s="197"/>
      <c r="C571" s="152"/>
      <c r="D571" s="152"/>
      <c r="E571" s="152"/>
      <c r="F571" s="152"/>
      <c r="G571" s="197"/>
      <c r="H571" s="169"/>
      <c r="I571" s="152"/>
      <c r="J571" s="50"/>
      <c r="K571" s="50"/>
      <c r="L571" s="50"/>
      <c r="M571" s="50"/>
      <c r="N571" s="152"/>
      <c r="O571" s="197"/>
      <c r="P571" s="197"/>
      <c r="Q571" s="197"/>
      <c r="R571" s="197"/>
      <c r="S571" s="197"/>
      <c r="T571" s="197"/>
      <c r="U571" s="197"/>
      <c r="V571" s="197"/>
      <c r="W571" s="197"/>
      <c r="X571" s="197"/>
      <c r="Y571" s="197"/>
      <c r="Z571" s="197"/>
    </row>
    <row r="572" ht="15.75" customHeight="1">
      <c r="A572" s="180"/>
      <c r="B572" s="197"/>
      <c r="C572" s="152"/>
      <c r="D572" s="152"/>
      <c r="E572" s="152"/>
      <c r="F572" s="152"/>
      <c r="G572" s="197"/>
      <c r="H572" s="169"/>
      <c r="I572" s="152"/>
      <c r="J572" s="50"/>
      <c r="K572" s="50"/>
      <c r="L572" s="50"/>
      <c r="M572" s="50"/>
      <c r="N572" s="152"/>
      <c r="O572" s="197"/>
      <c r="P572" s="197"/>
      <c r="Q572" s="197"/>
      <c r="R572" s="197"/>
      <c r="S572" s="197"/>
      <c r="T572" s="197"/>
      <c r="U572" s="197"/>
      <c r="V572" s="197"/>
      <c r="W572" s="197"/>
      <c r="X572" s="197"/>
      <c r="Y572" s="197"/>
      <c r="Z572" s="197"/>
    </row>
    <row r="573" ht="15.75" customHeight="1">
      <c r="A573" s="180"/>
      <c r="B573" s="197"/>
      <c r="C573" s="152"/>
      <c r="D573" s="152"/>
      <c r="E573" s="152"/>
      <c r="F573" s="152"/>
      <c r="G573" s="197"/>
      <c r="H573" s="197"/>
      <c r="I573" s="152"/>
      <c r="J573" s="50"/>
      <c r="K573" s="50"/>
      <c r="L573" s="50"/>
      <c r="M573" s="50"/>
      <c r="N573" s="152"/>
      <c r="O573" s="197"/>
      <c r="P573" s="197"/>
      <c r="Q573" s="197"/>
      <c r="R573" s="197"/>
      <c r="S573" s="197"/>
      <c r="T573" s="197"/>
      <c r="U573" s="197"/>
      <c r="V573" s="197"/>
      <c r="W573" s="197"/>
      <c r="X573" s="197"/>
      <c r="Y573" s="197"/>
      <c r="Z573" s="197"/>
    </row>
    <row r="574" ht="15.75" customHeight="1">
      <c r="A574" s="180"/>
      <c r="B574" s="197"/>
      <c r="C574" s="152"/>
      <c r="D574" s="152"/>
      <c r="E574" s="152"/>
      <c r="F574" s="152"/>
      <c r="G574" s="197"/>
      <c r="H574" s="169"/>
      <c r="I574" s="152"/>
      <c r="J574" s="50"/>
      <c r="K574" s="50"/>
      <c r="L574" s="50"/>
      <c r="M574" s="50"/>
      <c r="N574" s="152"/>
      <c r="O574" s="197"/>
      <c r="P574" s="197"/>
      <c r="Q574" s="197"/>
      <c r="R574" s="197"/>
      <c r="S574" s="197"/>
      <c r="T574" s="197"/>
      <c r="U574" s="197"/>
      <c r="V574" s="197"/>
      <c r="W574" s="197"/>
      <c r="X574" s="197"/>
      <c r="Y574" s="197"/>
      <c r="Z574" s="197"/>
    </row>
    <row r="575" ht="15.75" customHeight="1">
      <c r="A575" s="180"/>
      <c r="B575" s="197"/>
      <c r="C575" s="152"/>
      <c r="D575" s="152"/>
      <c r="E575" s="152"/>
      <c r="F575" s="152"/>
      <c r="G575" s="197"/>
      <c r="H575" s="169"/>
      <c r="I575" s="152"/>
      <c r="J575" s="50"/>
      <c r="K575" s="50"/>
      <c r="L575" s="50"/>
      <c r="M575" s="50"/>
      <c r="N575" s="152"/>
      <c r="O575" s="197"/>
      <c r="P575" s="197"/>
      <c r="Q575" s="197"/>
      <c r="R575" s="197"/>
      <c r="S575" s="197"/>
      <c r="T575" s="197"/>
      <c r="U575" s="197"/>
      <c r="V575" s="197"/>
      <c r="W575" s="197"/>
      <c r="X575" s="197"/>
      <c r="Y575" s="197"/>
      <c r="Z575" s="197"/>
    </row>
    <row r="576" ht="15.75" customHeight="1">
      <c r="A576" s="180"/>
      <c r="B576" s="197"/>
      <c r="C576" s="152"/>
      <c r="D576" s="152"/>
      <c r="E576" s="152"/>
      <c r="F576" s="152"/>
      <c r="G576" s="197"/>
      <c r="H576" s="197"/>
      <c r="I576" s="152"/>
      <c r="J576" s="50"/>
      <c r="K576" s="50"/>
      <c r="L576" s="50"/>
      <c r="M576" s="50"/>
      <c r="N576" s="152"/>
      <c r="O576" s="197"/>
      <c r="P576" s="197"/>
      <c r="Q576" s="197"/>
      <c r="R576" s="197"/>
      <c r="S576" s="197"/>
      <c r="T576" s="197"/>
      <c r="U576" s="197"/>
      <c r="V576" s="197"/>
      <c r="W576" s="197"/>
      <c r="X576" s="197"/>
      <c r="Y576" s="197"/>
      <c r="Z576" s="197"/>
    </row>
    <row r="577" ht="15.75" customHeight="1">
      <c r="A577" s="180"/>
      <c r="B577" s="197"/>
      <c r="C577" s="197"/>
      <c r="D577" s="152"/>
      <c r="E577" s="152"/>
      <c r="F577" s="152"/>
      <c r="G577" s="197"/>
      <c r="H577" s="169"/>
      <c r="I577" s="152"/>
      <c r="J577" s="50"/>
      <c r="K577" s="50"/>
      <c r="L577" s="50"/>
      <c r="M577" s="50"/>
      <c r="N577" s="152"/>
      <c r="O577" s="197"/>
      <c r="P577" s="197"/>
      <c r="Q577" s="197"/>
      <c r="R577" s="197"/>
      <c r="S577" s="197"/>
      <c r="T577" s="197"/>
      <c r="U577" s="197"/>
      <c r="V577" s="197"/>
      <c r="W577" s="197"/>
      <c r="X577" s="197"/>
      <c r="Y577" s="197"/>
      <c r="Z577" s="197"/>
    </row>
    <row r="578" ht="15.75" customHeight="1">
      <c r="A578" s="180"/>
      <c r="B578" s="197"/>
      <c r="C578" s="152"/>
      <c r="D578" s="152"/>
      <c r="E578" s="152"/>
      <c r="F578" s="152"/>
      <c r="G578" s="197"/>
      <c r="H578" s="197"/>
      <c r="I578" s="152"/>
      <c r="J578" s="50"/>
      <c r="K578" s="50"/>
      <c r="L578" s="50"/>
      <c r="M578" s="50"/>
      <c r="N578" s="152"/>
      <c r="O578" s="197"/>
      <c r="P578" s="197"/>
      <c r="Q578" s="197"/>
      <c r="R578" s="197"/>
      <c r="S578" s="197"/>
      <c r="T578" s="197"/>
      <c r="U578" s="197"/>
      <c r="V578" s="197"/>
      <c r="W578" s="197"/>
      <c r="X578" s="197"/>
      <c r="Y578" s="197"/>
      <c r="Z578" s="197"/>
    </row>
    <row r="579" ht="15.75" customHeight="1">
      <c r="A579" s="180"/>
      <c r="B579" s="197"/>
      <c r="C579" s="152"/>
      <c r="D579" s="152"/>
      <c r="E579" s="197"/>
      <c r="F579" s="197"/>
      <c r="G579" s="197"/>
      <c r="H579" s="197"/>
      <c r="I579" s="152"/>
      <c r="J579" s="50"/>
      <c r="K579" s="50"/>
      <c r="L579" s="50"/>
      <c r="M579" s="50"/>
      <c r="N579" s="152"/>
      <c r="O579" s="197"/>
      <c r="P579" s="197"/>
      <c r="Q579" s="197"/>
      <c r="R579" s="197"/>
      <c r="S579" s="197"/>
      <c r="T579" s="197"/>
      <c r="U579" s="197"/>
      <c r="V579" s="197"/>
      <c r="W579" s="197"/>
      <c r="X579" s="197"/>
      <c r="Y579" s="197"/>
      <c r="Z579" s="197"/>
    </row>
    <row r="580" ht="15.75" customHeight="1">
      <c r="A580" s="180"/>
      <c r="B580" s="197"/>
      <c r="C580" s="152"/>
      <c r="D580" s="152"/>
      <c r="E580" s="152"/>
      <c r="F580" s="152"/>
      <c r="G580" s="197"/>
      <c r="H580" s="197"/>
      <c r="I580" s="152"/>
      <c r="J580" s="50"/>
      <c r="K580" s="50"/>
      <c r="L580" s="50"/>
      <c r="M580" s="50"/>
      <c r="N580" s="152"/>
      <c r="O580" s="197"/>
      <c r="P580" s="197"/>
      <c r="Q580" s="197"/>
      <c r="R580" s="197"/>
      <c r="S580" s="197"/>
      <c r="T580" s="197"/>
      <c r="U580" s="197"/>
      <c r="V580" s="197"/>
      <c r="W580" s="197"/>
      <c r="X580" s="197"/>
      <c r="Y580" s="197"/>
      <c r="Z580" s="197"/>
    </row>
    <row r="581" ht="15.75" customHeight="1">
      <c r="A581" s="180"/>
      <c r="B581" s="197"/>
      <c r="C581" s="152"/>
      <c r="D581" s="152"/>
      <c r="E581" s="152"/>
      <c r="F581" s="152"/>
      <c r="G581" s="197"/>
      <c r="H581" s="197"/>
      <c r="I581" s="152"/>
      <c r="J581" s="50"/>
      <c r="K581" s="50"/>
      <c r="L581" s="50"/>
      <c r="M581" s="50"/>
      <c r="N581" s="152"/>
      <c r="O581" s="197"/>
      <c r="P581" s="197"/>
      <c r="Q581" s="197"/>
      <c r="R581" s="197"/>
      <c r="S581" s="197"/>
      <c r="T581" s="197"/>
      <c r="U581" s="197"/>
      <c r="V581" s="197"/>
      <c r="W581" s="197"/>
      <c r="X581" s="197"/>
      <c r="Y581" s="197"/>
      <c r="Z581" s="197"/>
    </row>
    <row r="582" ht="15.75" customHeight="1">
      <c r="A582" s="180"/>
      <c r="B582" s="197"/>
      <c r="C582" s="152"/>
      <c r="D582" s="152"/>
      <c r="E582" s="152"/>
      <c r="F582" s="152"/>
      <c r="G582" s="197"/>
      <c r="H582" s="169"/>
      <c r="I582" s="152"/>
      <c r="J582" s="50"/>
      <c r="K582" s="50"/>
      <c r="L582" s="50"/>
      <c r="M582" s="50"/>
      <c r="N582" s="152"/>
      <c r="O582" s="197"/>
      <c r="P582" s="197"/>
      <c r="Q582" s="197"/>
      <c r="R582" s="197"/>
      <c r="S582" s="197"/>
      <c r="T582" s="197"/>
      <c r="U582" s="197"/>
      <c r="V582" s="197"/>
      <c r="W582" s="197"/>
      <c r="X582" s="197"/>
      <c r="Y582" s="197"/>
      <c r="Z582" s="197"/>
    </row>
    <row r="583" ht="15.75" customHeight="1">
      <c r="A583" s="180"/>
      <c r="B583" s="197"/>
      <c r="C583" s="152"/>
      <c r="D583" s="152"/>
      <c r="E583" s="152"/>
      <c r="F583" s="152"/>
      <c r="G583" s="197"/>
      <c r="H583" s="169"/>
      <c r="I583" s="152"/>
      <c r="J583" s="50"/>
      <c r="K583" s="50"/>
      <c r="L583" s="50"/>
      <c r="M583" s="50"/>
      <c r="N583" s="152"/>
      <c r="O583" s="197"/>
      <c r="P583" s="197"/>
      <c r="Q583" s="197"/>
      <c r="R583" s="197"/>
      <c r="S583" s="197"/>
      <c r="T583" s="197"/>
      <c r="U583" s="197"/>
      <c r="V583" s="197"/>
      <c r="W583" s="197"/>
      <c r="X583" s="197"/>
      <c r="Y583" s="197"/>
      <c r="Z583" s="197"/>
    </row>
    <row r="584" ht="15.75" customHeight="1">
      <c r="A584" s="180"/>
      <c r="B584" s="197"/>
      <c r="C584" s="197"/>
      <c r="D584" s="152"/>
      <c r="E584" s="152"/>
      <c r="F584" s="152"/>
      <c r="G584" s="197"/>
      <c r="H584" s="197"/>
      <c r="I584" s="152"/>
      <c r="J584" s="50"/>
      <c r="K584" s="50"/>
      <c r="L584" s="50"/>
      <c r="M584" s="50"/>
      <c r="N584" s="152"/>
      <c r="O584" s="197"/>
      <c r="P584" s="197"/>
      <c r="Q584" s="197"/>
      <c r="R584" s="197"/>
      <c r="S584" s="197"/>
      <c r="T584" s="197"/>
      <c r="U584" s="197"/>
      <c r="V584" s="197"/>
      <c r="W584" s="197"/>
      <c r="X584" s="197"/>
      <c r="Y584" s="197"/>
      <c r="Z584" s="197"/>
    </row>
    <row r="585" ht="15.75" customHeight="1">
      <c r="A585" s="180"/>
      <c r="B585" s="197"/>
      <c r="C585" s="152"/>
      <c r="D585" s="152"/>
      <c r="E585" s="152"/>
      <c r="F585" s="152"/>
      <c r="G585" s="197"/>
      <c r="H585" s="169"/>
      <c r="I585" s="152"/>
      <c r="J585" s="50"/>
      <c r="K585" s="50"/>
      <c r="L585" s="50"/>
      <c r="M585" s="50"/>
      <c r="N585" s="152"/>
      <c r="O585" s="197"/>
      <c r="P585" s="197"/>
      <c r="Q585" s="197"/>
      <c r="R585" s="197"/>
      <c r="S585" s="197"/>
      <c r="T585" s="197"/>
      <c r="U585" s="197"/>
      <c r="V585" s="197"/>
      <c r="W585" s="197"/>
      <c r="X585" s="197"/>
      <c r="Y585" s="197"/>
      <c r="Z585" s="197"/>
    </row>
    <row r="586" ht="15.75" customHeight="1">
      <c r="A586" s="180"/>
      <c r="B586" s="197"/>
      <c r="C586" s="152"/>
      <c r="D586" s="152"/>
      <c r="E586" s="152"/>
      <c r="F586" s="152"/>
      <c r="G586" s="197"/>
      <c r="H586" s="169"/>
      <c r="I586" s="152"/>
      <c r="J586" s="50"/>
      <c r="K586" s="50"/>
      <c r="L586" s="50"/>
      <c r="M586" s="50"/>
      <c r="N586" s="152"/>
      <c r="O586" s="197"/>
      <c r="P586" s="197"/>
      <c r="Q586" s="197"/>
      <c r="R586" s="197"/>
      <c r="S586" s="197"/>
      <c r="T586" s="197"/>
      <c r="U586" s="197"/>
      <c r="V586" s="197"/>
      <c r="W586" s="197"/>
      <c r="X586" s="197"/>
      <c r="Y586" s="197"/>
      <c r="Z586" s="197"/>
    </row>
    <row r="587" ht="15.75" customHeight="1">
      <c r="A587" s="180"/>
      <c r="B587" s="197"/>
      <c r="C587" s="152"/>
      <c r="D587" s="152"/>
      <c r="E587" s="152"/>
      <c r="F587" s="152"/>
      <c r="G587" s="197"/>
      <c r="H587" s="169"/>
      <c r="I587" s="152"/>
      <c r="J587" s="50"/>
      <c r="K587" s="50"/>
      <c r="L587" s="50"/>
      <c r="M587" s="50"/>
      <c r="N587" s="152"/>
      <c r="O587" s="197"/>
      <c r="P587" s="197"/>
      <c r="Q587" s="197"/>
      <c r="R587" s="197"/>
      <c r="S587" s="197"/>
      <c r="T587" s="197"/>
      <c r="U587" s="197"/>
      <c r="V587" s="197"/>
      <c r="W587" s="197"/>
      <c r="X587" s="197"/>
      <c r="Y587" s="197"/>
      <c r="Z587" s="197"/>
    </row>
    <row r="588" ht="15.75" customHeight="1">
      <c r="A588" s="180"/>
      <c r="B588" s="197"/>
      <c r="C588" s="152"/>
      <c r="D588" s="152"/>
      <c r="E588" s="152"/>
      <c r="F588" s="152"/>
      <c r="G588" s="197"/>
      <c r="H588" s="169"/>
      <c r="I588" s="152"/>
      <c r="J588" s="50"/>
      <c r="K588" s="50"/>
      <c r="L588" s="50"/>
      <c r="M588" s="50"/>
      <c r="N588" s="152"/>
      <c r="O588" s="197"/>
      <c r="P588" s="197"/>
      <c r="Q588" s="197"/>
      <c r="R588" s="197"/>
      <c r="S588" s="197"/>
      <c r="T588" s="197"/>
      <c r="U588" s="197"/>
      <c r="V588" s="197"/>
      <c r="W588" s="197"/>
      <c r="X588" s="197"/>
      <c r="Y588" s="197"/>
      <c r="Z588" s="197"/>
    </row>
    <row r="589" ht="15.75" customHeight="1">
      <c r="A589" s="180"/>
      <c r="B589" s="197"/>
      <c r="C589" s="152"/>
      <c r="D589" s="152"/>
      <c r="E589" s="152"/>
      <c r="F589" s="152"/>
      <c r="G589" s="197"/>
      <c r="H589" s="169"/>
      <c r="I589" s="152"/>
      <c r="J589" s="50"/>
      <c r="K589" s="50"/>
      <c r="L589" s="50"/>
      <c r="M589" s="50"/>
      <c r="N589" s="152"/>
      <c r="O589" s="197"/>
      <c r="P589" s="197"/>
      <c r="Q589" s="197"/>
      <c r="R589" s="197"/>
      <c r="S589" s="197"/>
      <c r="T589" s="197"/>
      <c r="U589" s="197"/>
      <c r="V589" s="197"/>
      <c r="W589" s="197"/>
      <c r="X589" s="197"/>
      <c r="Y589" s="197"/>
      <c r="Z589" s="197"/>
    </row>
    <row r="590" ht="15.75" customHeight="1">
      <c r="A590" s="180"/>
      <c r="B590" s="197"/>
      <c r="C590" s="152"/>
      <c r="D590" s="152"/>
      <c r="E590" s="152"/>
      <c r="F590" s="152"/>
      <c r="G590" s="197"/>
      <c r="H590" s="197"/>
      <c r="I590" s="152"/>
      <c r="J590" s="50"/>
      <c r="K590" s="50"/>
      <c r="L590" s="50"/>
      <c r="M590" s="50"/>
      <c r="N590" s="152"/>
      <c r="O590" s="197"/>
      <c r="P590" s="197"/>
      <c r="Q590" s="197"/>
      <c r="R590" s="197"/>
      <c r="S590" s="197"/>
      <c r="T590" s="197"/>
      <c r="U590" s="197"/>
      <c r="V590" s="197"/>
      <c r="W590" s="197"/>
      <c r="X590" s="197"/>
      <c r="Y590" s="197"/>
      <c r="Z590" s="197"/>
    </row>
    <row r="591" ht="15.75" customHeight="1">
      <c r="A591" s="180"/>
      <c r="B591" s="197"/>
      <c r="C591" s="152"/>
      <c r="D591" s="152"/>
      <c r="E591" s="152"/>
      <c r="F591" s="152"/>
      <c r="G591" s="197"/>
      <c r="H591" s="169"/>
      <c r="I591" s="152"/>
      <c r="J591" s="50"/>
      <c r="K591" s="50"/>
      <c r="L591" s="50"/>
      <c r="M591" s="50"/>
      <c r="N591" s="152"/>
      <c r="O591" s="197"/>
      <c r="P591" s="197"/>
      <c r="Q591" s="197"/>
      <c r="R591" s="197"/>
      <c r="S591" s="197"/>
      <c r="T591" s="197"/>
      <c r="U591" s="197"/>
      <c r="V591" s="197"/>
      <c r="W591" s="197"/>
      <c r="X591" s="197"/>
      <c r="Y591" s="197"/>
      <c r="Z591" s="197"/>
    </row>
    <row r="592" ht="15.75" customHeight="1">
      <c r="A592" s="180"/>
      <c r="B592" s="197"/>
      <c r="C592" s="152"/>
      <c r="D592" s="152"/>
      <c r="E592" s="152"/>
      <c r="F592" s="152"/>
      <c r="G592" s="197"/>
      <c r="H592" s="169"/>
      <c r="I592" s="152"/>
      <c r="J592" s="50"/>
      <c r="K592" s="50"/>
      <c r="L592" s="50"/>
      <c r="M592" s="50"/>
      <c r="N592" s="152"/>
      <c r="O592" s="197"/>
      <c r="P592" s="197"/>
      <c r="Q592" s="197"/>
      <c r="R592" s="197"/>
      <c r="S592" s="197"/>
      <c r="T592" s="197"/>
      <c r="U592" s="197"/>
      <c r="V592" s="197"/>
      <c r="W592" s="197"/>
      <c r="X592" s="197"/>
      <c r="Y592" s="197"/>
      <c r="Z592" s="197"/>
    </row>
    <row r="593" ht="15.75" customHeight="1">
      <c r="A593" s="180"/>
      <c r="B593" s="197"/>
      <c r="C593" s="152"/>
      <c r="D593" s="152"/>
      <c r="E593" s="152"/>
      <c r="F593" s="152"/>
      <c r="G593" s="197"/>
      <c r="H593" s="169"/>
      <c r="I593" s="152"/>
      <c r="J593" s="50"/>
      <c r="K593" s="50"/>
      <c r="L593" s="50"/>
      <c r="M593" s="50"/>
      <c r="N593" s="152"/>
      <c r="O593" s="197"/>
      <c r="P593" s="197"/>
      <c r="Q593" s="197"/>
      <c r="R593" s="197"/>
      <c r="S593" s="197"/>
      <c r="T593" s="197"/>
      <c r="U593" s="197"/>
      <c r="V593" s="197"/>
      <c r="W593" s="197"/>
      <c r="X593" s="197"/>
      <c r="Y593" s="197"/>
      <c r="Z593" s="197"/>
    </row>
    <row r="594" ht="15.75" customHeight="1">
      <c r="A594" s="180"/>
      <c r="B594" s="197"/>
      <c r="C594" s="152"/>
      <c r="D594" s="152"/>
      <c r="E594" s="152"/>
      <c r="F594" s="152"/>
      <c r="G594" s="197"/>
      <c r="H594" s="197"/>
      <c r="I594" s="152"/>
      <c r="J594" s="50"/>
      <c r="K594" s="50"/>
      <c r="L594" s="50"/>
      <c r="M594" s="50"/>
      <c r="N594" s="152"/>
      <c r="O594" s="197"/>
      <c r="P594" s="197"/>
      <c r="Q594" s="197"/>
      <c r="R594" s="197"/>
      <c r="S594" s="197"/>
      <c r="T594" s="197"/>
      <c r="U594" s="197"/>
      <c r="V594" s="197"/>
      <c r="W594" s="197"/>
      <c r="X594" s="197"/>
      <c r="Y594" s="197"/>
      <c r="Z594" s="197"/>
    </row>
    <row r="595" ht="15.75" customHeight="1">
      <c r="A595" s="180"/>
      <c r="B595" s="197"/>
      <c r="C595" s="152"/>
      <c r="D595" s="152"/>
      <c r="E595" s="152"/>
      <c r="F595" s="152"/>
      <c r="G595" s="197"/>
      <c r="H595" s="197"/>
      <c r="I595" s="152"/>
      <c r="J595" s="50"/>
      <c r="K595" s="50"/>
      <c r="L595" s="50"/>
      <c r="M595" s="50"/>
      <c r="N595" s="152"/>
      <c r="O595" s="197"/>
      <c r="P595" s="197"/>
      <c r="Q595" s="197"/>
      <c r="R595" s="197"/>
      <c r="S595" s="197"/>
      <c r="T595" s="197"/>
      <c r="U595" s="197"/>
      <c r="V595" s="197"/>
      <c r="W595" s="197"/>
      <c r="X595" s="197"/>
      <c r="Y595" s="197"/>
      <c r="Z595" s="197"/>
    </row>
    <row r="596" ht="15.75" customHeight="1">
      <c r="A596" s="180"/>
      <c r="B596" s="197"/>
      <c r="C596" s="152"/>
      <c r="D596" s="152"/>
      <c r="E596" s="152"/>
      <c r="F596" s="152"/>
      <c r="G596" s="197"/>
      <c r="H596" s="169"/>
      <c r="I596" s="152"/>
      <c r="J596" s="50"/>
      <c r="K596" s="50"/>
      <c r="L596" s="50"/>
      <c r="M596" s="50"/>
      <c r="N596" s="152"/>
      <c r="O596" s="197"/>
      <c r="P596" s="197"/>
      <c r="Q596" s="197"/>
      <c r="R596" s="197"/>
      <c r="S596" s="197"/>
      <c r="T596" s="197"/>
      <c r="U596" s="197"/>
      <c r="V596" s="197"/>
      <c r="W596" s="197"/>
      <c r="X596" s="197"/>
      <c r="Y596" s="197"/>
      <c r="Z596" s="197"/>
    </row>
    <row r="597" ht="15.75" customHeight="1">
      <c r="A597" s="180"/>
      <c r="B597" s="197"/>
      <c r="C597" s="152"/>
      <c r="D597" s="152"/>
      <c r="E597" s="152"/>
      <c r="F597" s="152"/>
      <c r="G597" s="197"/>
      <c r="H597" s="197"/>
      <c r="I597" s="152"/>
      <c r="J597" s="50"/>
      <c r="K597" s="50"/>
      <c r="L597" s="50"/>
      <c r="M597" s="50"/>
      <c r="N597" s="152"/>
      <c r="O597" s="197"/>
      <c r="P597" s="197"/>
      <c r="Q597" s="197"/>
      <c r="R597" s="197"/>
      <c r="S597" s="197"/>
      <c r="T597" s="197"/>
      <c r="U597" s="197"/>
      <c r="V597" s="197"/>
      <c r="W597" s="197"/>
      <c r="X597" s="197"/>
      <c r="Y597" s="197"/>
      <c r="Z597" s="197"/>
    </row>
    <row r="598" ht="15.75" customHeight="1">
      <c r="A598" s="180"/>
      <c r="B598" s="197"/>
      <c r="C598" s="152"/>
      <c r="D598" s="152"/>
      <c r="E598" s="152"/>
      <c r="F598" s="152"/>
      <c r="G598" s="197"/>
      <c r="H598" s="197"/>
      <c r="I598" s="152"/>
      <c r="J598" s="50"/>
      <c r="K598" s="50"/>
      <c r="L598" s="50"/>
      <c r="M598" s="50"/>
      <c r="N598" s="152"/>
      <c r="O598" s="197"/>
      <c r="P598" s="197"/>
      <c r="Q598" s="197"/>
      <c r="R598" s="197"/>
      <c r="S598" s="197"/>
      <c r="T598" s="197"/>
      <c r="U598" s="197"/>
      <c r="V598" s="197"/>
      <c r="W598" s="197"/>
      <c r="X598" s="197"/>
      <c r="Y598" s="197"/>
      <c r="Z598" s="197"/>
    </row>
    <row r="599" ht="15.75" customHeight="1">
      <c r="A599" s="180"/>
      <c r="B599" s="197"/>
      <c r="C599" s="197"/>
      <c r="D599" s="152"/>
      <c r="E599" s="197"/>
      <c r="F599" s="197"/>
      <c r="G599" s="197"/>
      <c r="H599" s="197"/>
      <c r="I599" s="152"/>
      <c r="J599" s="50"/>
      <c r="K599" s="50"/>
      <c r="L599" s="50"/>
      <c r="M599" s="50"/>
      <c r="N599" s="152"/>
      <c r="O599" s="197"/>
      <c r="P599" s="197"/>
      <c r="Q599" s="197"/>
      <c r="R599" s="197"/>
      <c r="S599" s="197"/>
      <c r="T599" s="197"/>
      <c r="U599" s="197"/>
      <c r="V599" s="197"/>
      <c r="W599" s="197"/>
      <c r="X599" s="197"/>
      <c r="Y599" s="197"/>
      <c r="Z599" s="197"/>
    </row>
    <row r="600" ht="15.75" customHeight="1">
      <c r="A600" s="180"/>
      <c r="B600" s="197"/>
      <c r="C600" s="152"/>
      <c r="D600" s="152"/>
      <c r="E600" s="152"/>
      <c r="F600" s="152"/>
      <c r="G600" s="197"/>
      <c r="H600" s="197"/>
      <c r="I600" s="152"/>
      <c r="J600" s="50"/>
      <c r="K600" s="50"/>
      <c r="L600" s="50"/>
      <c r="M600" s="50"/>
      <c r="N600" s="152"/>
      <c r="O600" s="197"/>
      <c r="P600" s="197"/>
      <c r="Q600" s="197"/>
      <c r="R600" s="197"/>
      <c r="S600" s="197"/>
      <c r="T600" s="197"/>
      <c r="U600" s="197"/>
      <c r="V600" s="197"/>
      <c r="W600" s="197"/>
      <c r="X600" s="197"/>
      <c r="Y600" s="197"/>
      <c r="Z600" s="197"/>
    </row>
    <row r="601" ht="15.75" customHeight="1">
      <c r="A601" s="180"/>
      <c r="B601" s="197"/>
      <c r="C601" s="152"/>
      <c r="D601" s="152"/>
      <c r="E601" s="152"/>
      <c r="F601" s="152"/>
      <c r="G601" s="197"/>
      <c r="H601" s="197"/>
      <c r="I601" s="152"/>
      <c r="J601" s="50"/>
      <c r="K601" s="50"/>
      <c r="L601" s="50"/>
      <c r="M601" s="50"/>
      <c r="N601" s="152"/>
      <c r="O601" s="197"/>
      <c r="P601" s="197"/>
      <c r="Q601" s="197"/>
      <c r="R601" s="197"/>
      <c r="S601" s="197"/>
      <c r="T601" s="197"/>
      <c r="U601" s="197"/>
      <c r="V601" s="197"/>
      <c r="W601" s="197"/>
      <c r="X601" s="197"/>
      <c r="Y601" s="197"/>
      <c r="Z601" s="197"/>
    </row>
    <row r="602" ht="15.75" customHeight="1">
      <c r="A602" s="180"/>
      <c r="B602" s="197"/>
      <c r="C602" s="152"/>
      <c r="D602" s="152"/>
      <c r="E602" s="152"/>
      <c r="F602" s="152"/>
      <c r="G602" s="197"/>
      <c r="H602" s="197"/>
      <c r="I602" s="152"/>
      <c r="J602" s="50"/>
      <c r="K602" s="50"/>
      <c r="L602" s="50"/>
      <c r="M602" s="50"/>
      <c r="N602" s="152"/>
      <c r="O602" s="197"/>
      <c r="P602" s="197"/>
      <c r="Q602" s="197"/>
      <c r="R602" s="197"/>
      <c r="S602" s="197"/>
      <c r="T602" s="197"/>
      <c r="U602" s="197"/>
      <c r="V602" s="197"/>
      <c r="W602" s="197"/>
      <c r="X602" s="197"/>
      <c r="Y602" s="197"/>
      <c r="Z602" s="197"/>
    </row>
    <row r="603" ht="15.75" customHeight="1">
      <c r="A603" s="180"/>
      <c r="B603" s="197"/>
      <c r="C603" s="152"/>
      <c r="D603" s="152"/>
      <c r="E603" s="152"/>
      <c r="F603" s="152"/>
      <c r="G603" s="197"/>
      <c r="H603" s="197"/>
      <c r="I603" s="152"/>
      <c r="J603" s="50"/>
      <c r="K603" s="50"/>
      <c r="L603" s="50"/>
      <c r="M603" s="50"/>
      <c r="N603" s="152"/>
      <c r="O603" s="197"/>
      <c r="P603" s="197"/>
      <c r="Q603" s="197"/>
      <c r="R603" s="197"/>
      <c r="S603" s="197"/>
      <c r="T603" s="197"/>
      <c r="U603" s="197"/>
      <c r="V603" s="197"/>
      <c r="W603" s="197"/>
      <c r="X603" s="197"/>
      <c r="Y603" s="197"/>
      <c r="Z603" s="197"/>
    </row>
    <row r="604" ht="15.75" customHeight="1">
      <c r="A604" s="180"/>
      <c r="B604" s="197"/>
      <c r="C604" s="152"/>
      <c r="D604" s="152"/>
      <c r="E604" s="152"/>
      <c r="F604" s="152"/>
      <c r="G604" s="197"/>
      <c r="H604" s="169"/>
      <c r="I604" s="152"/>
      <c r="J604" s="50"/>
      <c r="K604" s="50"/>
      <c r="L604" s="50"/>
      <c r="M604" s="50"/>
      <c r="N604" s="152"/>
      <c r="O604" s="197"/>
      <c r="P604" s="197"/>
      <c r="Q604" s="197"/>
      <c r="R604" s="197"/>
      <c r="S604" s="197"/>
      <c r="T604" s="197"/>
      <c r="U604" s="197"/>
      <c r="V604" s="197"/>
      <c r="W604" s="197"/>
      <c r="X604" s="197"/>
      <c r="Y604" s="197"/>
      <c r="Z604" s="197"/>
    </row>
    <row r="605" ht="15.75" customHeight="1">
      <c r="A605" s="180"/>
      <c r="B605" s="197"/>
      <c r="C605" s="152"/>
      <c r="D605" s="152"/>
      <c r="E605" s="152"/>
      <c r="F605" s="152"/>
      <c r="G605" s="197"/>
      <c r="H605" s="169"/>
      <c r="I605" s="152"/>
      <c r="J605" s="50"/>
      <c r="K605" s="50"/>
      <c r="L605" s="50"/>
      <c r="M605" s="50"/>
      <c r="N605" s="152"/>
      <c r="O605" s="197"/>
      <c r="P605" s="197"/>
      <c r="Q605" s="197"/>
      <c r="R605" s="197"/>
      <c r="S605" s="197"/>
      <c r="T605" s="197"/>
      <c r="U605" s="197"/>
      <c r="V605" s="197"/>
      <c r="W605" s="197"/>
      <c r="X605" s="197"/>
      <c r="Y605" s="197"/>
      <c r="Z605" s="197"/>
    </row>
    <row r="606" ht="15.75" customHeight="1">
      <c r="A606" s="180"/>
      <c r="B606" s="197"/>
      <c r="C606" s="152"/>
      <c r="D606" s="152"/>
      <c r="E606" s="152"/>
      <c r="F606" s="152"/>
      <c r="G606" s="197"/>
      <c r="H606" s="197"/>
      <c r="I606" s="152"/>
      <c r="J606" s="50"/>
      <c r="K606" s="50"/>
      <c r="L606" s="50"/>
      <c r="M606" s="50"/>
      <c r="N606" s="152"/>
      <c r="O606" s="197"/>
      <c r="P606" s="197"/>
      <c r="Q606" s="197"/>
      <c r="R606" s="197"/>
      <c r="S606" s="197"/>
      <c r="T606" s="197"/>
      <c r="U606" s="197"/>
      <c r="V606" s="197"/>
      <c r="W606" s="197"/>
      <c r="X606" s="197"/>
      <c r="Y606" s="197"/>
      <c r="Z606" s="197"/>
    </row>
    <row r="607" ht="15.75" customHeight="1">
      <c r="A607" s="180"/>
      <c r="B607" s="197"/>
      <c r="C607" s="152"/>
      <c r="D607" s="152"/>
      <c r="E607" s="197"/>
      <c r="F607" s="197"/>
      <c r="G607" s="197"/>
      <c r="H607" s="169"/>
      <c r="I607" s="152"/>
      <c r="J607" s="50"/>
      <c r="K607" s="50"/>
      <c r="L607" s="50"/>
      <c r="M607" s="50"/>
      <c r="N607" s="152"/>
      <c r="O607" s="197"/>
      <c r="P607" s="197"/>
      <c r="Q607" s="197"/>
      <c r="R607" s="197"/>
      <c r="S607" s="197"/>
      <c r="T607" s="197"/>
      <c r="U607" s="197"/>
      <c r="V607" s="197"/>
      <c r="W607" s="197"/>
      <c r="X607" s="197"/>
      <c r="Y607" s="197"/>
      <c r="Z607" s="197"/>
    </row>
    <row r="608" ht="15.75" customHeight="1">
      <c r="A608" s="180"/>
      <c r="B608" s="197"/>
      <c r="C608" s="152"/>
      <c r="D608" s="152"/>
      <c r="E608" s="152"/>
      <c r="F608" s="152"/>
      <c r="G608" s="197"/>
      <c r="H608" s="169"/>
      <c r="I608" s="152"/>
      <c r="J608" s="50"/>
      <c r="K608" s="50"/>
      <c r="L608" s="50"/>
      <c r="M608" s="50"/>
      <c r="N608" s="152"/>
      <c r="O608" s="197"/>
      <c r="P608" s="197"/>
      <c r="Q608" s="197"/>
      <c r="R608" s="197"/>
      <c r="S608" s="197"/>
      <c r="T608" s="197"/>
      <c r="U608" s="197"/>
      <c r="V608" s="197"/>
      <c r="W608" s="197"/>
      <c r="X608" s="197"/>
      <c r="Y608" s="197"/>
      <c r="Z608" s="197"/>
    </row>
    <row r="609" ht="15.75" customHeight="1">
      <c r="A609" s="180"/>
      <c r="B609" s="197"/>
      <c r="C609" s="152"/>
      <c r="D609" s="152"/>
      <c r="E609" s="152"/>
      <c r="F609" s="152"/>
      <c r="G609" s="197"/>
      <c r="H609" s="169"/>
      <c r="I609" s="152"/>
      <c r="J609" s="50"/>
      <c r="K609" s="50"/>
      <c r="L609" s="50"/>
      <c r="M609" s="50"/>
      <c r="N609" s="152"/>
      <c r="O609" s="197"/>
      <c r="P609" s="197"/>
      <c r="Q609" s="197"/>
      <c r="R609" s="197"/>
      <c r="S609" s="197"/>
      <c r="T609" s="197"/>
      <c r="U609" s="197"/>
      <c r="V609" s="197"/>
      <c r="W609" s="197"/>
      <c r="X609" s="197"/>
      <c r="Y609" s="197"/>
      <c r="Z609" s="197"/>
    </row>
    <row r="610" ht="15.75" customHeight="1">
      <c r="A610" s="180"/>
      <c r="B610" s="197"/>
      <c r="C610" s="152"/>
      <c r="D610" s="152"/>
      <c r="E610" s="152"/>
      <c r="F610" s="152"/>
      <c r="G610" s="197"/>
      <c r="H610" s="197"/>
      <c r="I610" s="152"/>
      <c r="J610" s="50"/>
      <c r="K610" s="50"/>
      <c r="L610" s="50"/>
      <c r="M610" s="50"/>
      <c r="N610" s="152"/>
      <c r="O610" s="197"/>
      <c r="P610" s="197"/>
      <c r="Q610" s="197"/>
      <c r="R610" s="197"/>
      <c r="S610" s="197"/>
      <c r="T610" s="197"/>
      <c r="U610" s="197"/>
      <c r="V610" s="197"/>
      <c r="W610" s="197"/>
      <c r="X610" s="197"/>
      <c r="Y610" s="197"/>
      <c r="Z610" s="197"/>
    </row>
    <row r="611" ht="15.75" customHeight="1">
      <c r="A611" s="180"/>
      <c r="B611" s="197"/>
      <c r="C611" s="152"/>
      <c r="D611" s="152"/>
      <c r="E611" s="152"/>
      <c r="F611" s="152"/>
      <c r="G611" s="197"/>
      <c r="H611" s="197"/>
      <c r="I611" s="152"/>
      <c r="J611" s="50"/>
      <c r="K611" s="50"/>
      <c r="L611" s="50"/>
      <c r="M611" s="50"/>
      <c r="N611" s="152"/>
      <c r="O611" s="197"/>
      <c r="P611" s="197"/>
      <c r="Q611" s="197"/>
      <c r="R611" s="197"/>
      <c r="S611" s="197"/>
      <c r="T611" s="197"/>
      <c r="U611" s="197"/>
      <c r="V611" s="197"/>
      <c r="W611" s="197"/>
      <c r="X611" s="197"/>
      <c r="Y611" s="197"/>
      <c r="Z611" s="197"/>
    </row>
    <row r="612" ht="15.75" customHeight="1">
      <c r="A612" s="180"/>
      <c r="B612" s="197"/>
      <c r="C612" s="197"/>
      <c r="D612" s="152"/>
      <c r="E612" s="152"/>
      <c r="F612" s="152"/>
      <c r="G612" s="197"/>
      <c r="H612" s="169"/>
      <c r="I612" s="152"/>
      <c r="J612" s="50"/>
      <c r="K612" s="50"/>
      <c r="L612" s="50"/>
      <c r="M612" s="50"/>
      <c r="N612" s="152"/>
      <c r="O612" s="197"/>
      <c r="P612" s="197"/>
      <c r="Q612" s="197"/>
      <c r="R612" s="197"/>
      <c r="S612" s="197"/>
      <c r="T612" s="197"/>
      <c r="U612" s="197"/>
      <c r="V612" s="197"/>
      <c r="W612" s="197"/>
      <c r="X612" s="197"/>
      <c r="Y612" s="197"/>
      <c r="Z612" s="197"/>
    </row>
    <row r="613" ht="15.75" customHeight="1">
      <c r="A613" s="180"/>
      <c r="B613" s="197"/>
      <c r="C613" s="197"/>
      <c r="D613" s="152"/>
      <c r="E613" s="152"/>
      <c r="F613" s="152"/>
      <c r="G613" s="197"/>
      <c r="H613" s="169"/>
      <c r="I613" s="152"/>
      <c r="J613" s="50"/>
      <c r="K613" s="50"/>
      <c r="L613" s="50"/>
      <c r="M613" s="50"/>
      <c r="N613" s="152"/>
      <c r="O613" s="197"/>
      <c r="P613" s="197"/>
      <c r="Q613" s="197"/>
      <c r="R613" s="197"/>
      <c r="S613" s="197"/>
      <c r="T613" s="197"/>
      <c r="U613" s="197"/>
      <c r="V613" s="197"/>
      <c r="W613" s="197"/>
      <c r="X613" s="197"/>
      <c r="Y613" s="197"/>
      <c r="Z613" s="197"/>
    </row>
    <row r="614" ht="15.75" customHeight="1">
      <c r="A614" s="180"/>
      <c r="B614" s="197"/>
      <c r="C614" s="152"/>
      <c r="D614" s="152"/>
      <c r="E614" s="152"/>
      <c r="F614" s="152"/>
      <c r="G614" s="197"/>
      <c r="H614" s="197"/>
      <c r="I614" s="152"/>
      <c r="J614" s="50"/>
      <c r="K614" s="50"/>
      <c r="L614" s="50"/>
      <c r="M614" s="50"/>
      <c r="N614" s="152"/>
      <c r="O614" s="197"/>
      <c r="P614" s="197"/>
      <c r="Q614" s="197"/>
      <c r="R614" s="197"/>
      <c r="S614" s="197"/>
      <c r="T614" s="197"/>
      <c r="U614" s="197"/>
      <c r="V614" s="197"/>
      <c r="W614" s="197"/>
      <c r="X614" s="197"/>
      <c r="Y614" s="197"/>
      <c r="Z614" s="197"/>
    </row>
    <row r="615" ht="15.75" customHeight="1">
      <c r="A615" s="180"/>
      <c r="B615" s="197"/>
      <c r="C615" s="197"/>
      <c r="D615" s="152"/>
      <c r="E615" s="152"/>
      <c r="F615" s="152"/>
      <c r="G615" s="197"/>
      <c r="H615" s="169"/>
      <c r="I615" s="152"/>
      <c r="J615" s="50"/>
      <c r="K615" s="50"/>
      <c r="L615" s="50"/>
      <c r="M615" s="50"/>
      <c r="N615" s="152"/>
      <c r="O615" s="197"/>
      <c r="P615" s="197"/>
      <c r="Q615" s="197"/>
      <c r="R615" s="197"/>
      <c r="S615" s="197"/>
      <c r="T615" s="197"/>
      <c r="U615" s="197"/>
      <c r="V615" s="197"/>
      <c r="W615" s="197"/>
      <c r="X615" s="197"/>
      <c r="Y615" s="197"/>
      <c r="Z615" s="197"/>
    </row>
    <row r="616" ht="15.75" customHeight="1">
      <c r="A616" s="180"/>
      <c r="B616" s="197"/>
      <c r="C616" s="152"/>
      <c r="D616" s="152"/>
      <c r="E616" s="152"/>
      <c r="F616" s="152"/>
      <c r="G616" s="197"/>
      <c r="H616" s="169"/>
      <c r="I616" s="152"/>
      <c r="J616" s="50"/>
      <c r="K616" s="50"/>
      <c r="L616" s="50"/>
      <c r="M616" s="50"/>
      <c r="N616" s="152"/>
      <c r="O616" s="197"/>
      <c r="P616" s="197"/>
      <c r="Q616" s="197"/>
      <c r="R616" s="197"/>
      <c r="S616" s="197"/>
      <c r="T616" s="197"/>
      <c r="U616" s="197"/>
      <c r="V616" s="197"/>
      <c r="W616" s="197"/>
      <c r="X616" s="197"/>
      <c r="Y616" s="197"/>
      <c r="Z616" s="197"/>
    </row>
    <row r="617" ht="15.75" customHeight="1">
      <c r="A617" s="180"/>
      <c r="B617" s="197"/>
      <c r="C617" s="152"/>
      <c r="D617" s="152"/>
      <c r="E617" s="152"/>
      <c r="F617" s="152"/>
      <c r="G617" s="197"/>
      <c r="H617" s="197"/>
      <c r="I617" s="152"/>
      <c r="J617" s="50"/>
      <c r="K617" s="50"/>
      <c r="L617" s="50"/>
      <c r="M617" s="50"/>
      <c r="N617" s="152"/>
      <c r="O617" s="197"/>
      <c r="P617" s="197"/>
      <c r="Q617" s="197"/>
      <c r="R617" s="197"/>
      <c r="S617" s="197"/>
      <c r="T617" s="197"/>
      <c r="U617" s="197"/>
      <c r="V617" s="197"/>
      <c r="W617" s="197"/>
      <c r="X617" s="197"/>
      <c r="Y617" s="197"/>
      <c r="Z617" s="197"/>
    </row>
    <row r="618" ht="15.75" customHeight="1">
      <c r="A618" s="180"/>
      <c r="B618" s="197"/>
      <c r="C618" s="197"/>
      <c r="D618" s="152"/>
      <c r="E618" s="152"/>
      <c r="F618" s="152"/>
      <c r="G618" s="197"/>
      <c r="H618" s="169"/>
      <c r="I618" s="152"/>
      <c r="J618" s="50"/>
      <c r="K618" s="50"/>
      <c r="L618" s="50"/>
      <c r="M618" s="50"/>
      <c r="N618" s="152"/>
      <c r="O618" s="197"/>
      <c r="P618" s="197"/>
      <c r="Q618" s="197"/>
      <c r="R618" s="197"/>
      <c r="S618" s="197"/>
      <c r="T618" s="197"/>
      <c r="U618" s="197"/>
      <c r="V618" s="197"/>
      <c r="W618" s="197"/>
      <c r="X618" s="197"/>
      <c r="Y618" s="197"/>
      <c r="Z618" s="197"/>
    </row>
    <row r="619" ht="15.75" customHeight="1">
      <c r="A619" s="180"/>
      <c r="B619" s="197"/>
      <c r="C619" s="152"/>
      <c r="D619" s="152"/>
      <c r="E619" s="152"/>
      <c r="F619" s="152"/>
      <c r="G619" s="197"/>
      <c r="H619" s="169"/>
      <c r="I619" s="152"/>
      <c r="J619" s="50"/>
      <c r="K619" s="50"/>
      <c r="L619" s="50"/>
      <c r="M619" s="50"/>
      <c r="N619" s="152"/>
      <c r="O619" s="197"/>
      <c r="P619" s="197"/>
      <c r="Q619" s="197"/>
      <c r="R619" s="197"/>
      <c r="S619" s="197"/>
      <c r="T619" s="197"/>
      <c r="U619" s="197"/>
      <c r="V619" s="197"/>
      <c r="W619" s="197"/>
      <c r="X619" s="197"/>
      <c r="Y619" s="197"/>
      <c r="Z619" s="197"/>
    </row>
    <row r="620" ht="15.75" customHeight="1">
      <c r="A620" s="180"/>
      <c r="B620" s="197"/>
      <c r="C620" s="152"/>
      <c r="D620" s="152"/>
      <c r="E620" s="152"/>
      <c r="F620" s="152"/>
      <c r="G620" s="197"/>
      <c r="H620" s="169"/>
      <c r="I620" s="152"/>
      <c r="J620" s="50"/>
      <c r="K620" s="50"/>
      <c r="L620" s="50"/>
      <c r="M620" s="50"/>
      <c r="N620" s="152"/>
      <c r="O620" s="197"/>
      <c r="P620" s="197"/>
      <c r="Q620" s="197"/>
      <c r="R620" s="197"/>
      <c r="S620" s="197"/>
      <c r="T620" s="197"/>
      <c r="U620" s="197"/>
      <c r="V620" s="197"/>
      <c r="W620" s="197"/>
      <c r="X620" s="197"/>
      <c r="Y620" s="197"/>
      <c r="Z620" s="197"/>
    </row>
    <row r="621" ht="15.75" customHeight="1">
      <c r="A621" s="180"/>
      <c r="B621" s="197"/>
      <c r="C621" s="197"/>
      <c r="D621" s="152"/>
      <c r="E621" s="152"/>
      <c r="F621" s="152"/>
      <c r="G621" s="197"/>
      <c r="H621" s="169"/>
      <c r="I621" s="152"/>
      <c r="J621" s="50"/>
      <c r="K621" s="50"/>
      <c r="L621" s="50"/>
      <c r="M621" s="50"/>
      <c r="N621" s="152"/>
      <c r="O621" s="197"/>
      <c r="P621" s="197"/>
      <c r="Q621" s="197"/>
      <c r="R621" s="197"/>
      <c r="S621" s="197"/>
      <c r="T621" s="197"/>
      <c r="U621" s="197"/>
      <c r="V621" s="197"/>
      <c r="W621" s="197"/>
      <c r="X621" s="197"/>
      <c r="Y621" s="197"/>
      <c r="Z621" s="197"/>
    </row>
    <row r="622" ht="15.75" customHeight="1">
      <c r="A622" s="180"/>
      <c r="B622" s="197"/>
      <c r="C622" s="152"/>
      <c r="D622" s="152"/>
      <c r="E622" s="152"/>
      <c r="F622" s="152"/>
      <c r="G622" s="197"/>
      <c r="H622" s="197"/>
      <c r="I622" s="152"/>
      <c r="J622" s="50"/>
      <c r="K622" s="50"/>
      <c r="L622" s="50"/>
      <c r="M622" s="50"/>
      <c r="N622" s="152"/>
      <c r="O622" s="197"/>
      <c r="P622" s="197"/>
      <c r="Q622" s="197"/>
      <c r="R622" s="197"/>
      <c r="S622" s="197"/>
      <c r="T622" s="197"/>
      <c r="U622" s="197"/>
      <c r="V622" s="197"/>
      <c r="W622" s="197"/>
      <c r="X622" s="197"/>
      <c r="Y622" s="197"/>
      <c r="Z622" s="197"/>
    </row>
    <row r="623" ht="15.75" customHeight="1">
      <c r="A623" s="180"/>
      <c r="B623" s="197"/>
      <c r="C623" s="152"/>
      <c r="D623" s="152"/>
      <c r="E623" s="152"/>
      <c r="F623" s="152"/>
      <c r="G623" s="197"/>
      <c r="H623" s="169"/>
      <c r="I623" s="152"/>
      <c r="J623" s="50"/>
      <c r="K623" s="50"/>
      <c r="L623" s="50"/>
      <c r="M623" s="50"/>
      <c r="N623" s="152"/>
      <c r="O623" s="197"/>
      <c r="P623" s="197"/>
      <c r="Q623" s="197"/>
      <c r="R623" s="197"/>
      <c r="S623" s="197"/>
      <c r="T623" s="197"/>
      <c r="U623" s="197"/>
      <c r="V623" s="197"/>
      <c r="W623" s="197"/>
      <c r="X623" s="197"/>
      <c r="Y623" s="197"/>
      <c r="Z623" s="197"/>
    </row>
    <row r="624" ht="15.75" customHeight="1">
      <c r="A624" s="180"/>
      <c r="B624" s="197"/>
      <c r="C624" s="152"/>
      <c r="D624" s="152"/>
      <c r="E624" s="152"/>
      <c r="F624" s="152"/>
      <c r="G624" s="197"/>
      <c r="H624" s="197"/>
      <c r="I624" s="152"/>
      <c r="J624" s="50"/>
      <c r="K624" s="50"/>
      <c r="L624" s="50"/>
      <c r="M624" s="50"/>
      <c r="N624" s="152"/>
      <c r="O624" s="197"/>
      <c r="P624" s="197"/>
      <c r="Q624" s="197"/>
      <c r="R624" s="197"/>
      <c r="S624" s="197"/>
      <c r="T624" s="197"/>
      <c r="U624" s="197"/>
      <c r="V624" s="197"/>
      <c r="W624" s="197"/>
      <c r="X624" s="197"/>
      <c r="Y624" s="197"/>
      <c r="Z624" s="197"/>
    </row>
    <row r="625" ht="15.75" customHeight="1">
      <c r="A625" s="180"/>
      <c r="B625" s="197"/>
      <c r="C625" s="152"/>
      <c r="D625" s="152"/>
      <c r="E625" s="152"/>
      <c r="F625" s="152"/>
      <c r="G625" s="197"/>
      <c r="H625" s="197"/>
      <c r="I625" s="152"/>
      <c r="J625" s="50"/>
      <c r="K625" s="50"/>
      <c r="L625" s="50"/>
      <c r="M625" s="50"/>
      <c r="N625" s="152"/>
      <c r="O625" s="197"/>
      <c r="P625" s="197"/>
      <c r="Q625" s="197"/>
      <c r="R625" s="197"/>
      <c r="S625" s="197"/>
      <c r="T625" s="197"/>
      <c r="U625" s="197"/>
      <c r="V625" s="197"/>
      <c r="W625" s="197"/>
      <c r="X625" s="197"/>
      <c r="Y625" s="197"/>
      <c r="Z625" s="197"/>
    </row>
    <row r="626" ht="15.75" customHeight="1">
      <c r="A626" s="180"/>
      <c r="B626" s="197"/>
      <c r="C626" s="152"/>
      <c r="D626" s="152"/>
      <c r="E626" s="152"/>
      <c r="F626" s="152"/>
      <c r="G626" s="197"/>
      <c r="H626" s="197"/>
      <c r="I626" s="152"/>
      <c r="J626" s="50"/>
      <c r="K626" s="50"/>
      <c r="L626" s="50"/>
      <c r="M626" s="50"/>
      <c r="N626" s="152"/>
      <c r="O626" s="197"/>
      <c r="P626" s="197"/>
      <c r="Q626" s="197"/>
      <c r="R626" s="197"/>
      <c r="S626" s="197"/>
      <c r="T626" s="197"/>
      <c r="U626" s="197"/>
      <c r="V626" s="197"/>
      <c r="W626" s="197"/>
      <c r="X626" s="197"/>
      <c r="Y626" s="197"/>
      <c r="Z626" s="197"/>
    </row>
    <row r="627" ht="15.75" customHeight="1">
      <c r="A627" s="180"/>
      <c r="B627" s="197"/>
      <c r="C627" s="152"/>
      <c r="D627" s="152"/>
      <c r="E627" s="152"/>
      <c r="F627" s="152"/>
      <c r="G627" s="197"/>
      <c r="H627" s="169"/>
      <c r="I627" s="152"/>
      <c r="J627" s="50"/>
      <c r="K627" s="50"/>
      <c r="L627" s="50"/>
      <c r="M627" s="50"/>
      <c r="N627" s="152"/>
      <c r="O627" s="197"/>
      <c r="P627" s="197"/>
      <c r="Q627" s="197"/>
      <c r="R627" s="197"/>
      <c r="S627" s="197"/>
      <c r="T627" s="197"/>
      <c r="U627" s="197"/>
      <c r="V627" s="197"/>
      <c r="W627" s="197"/>
      <c r="X627" s="197"/>
      <c r="Y627" s="197"/>
      <c r="Z627" s="197"/>
    </row>
    <row r="628" ht="15.75" customHeight="1">
      <c r="A628" s="180"/>
      <c r="B628" s="197"/>
      <c r="C628" s="152"/>
      <c r="D628" s="152"/>
      <c r="E628" s="152"/>
      <c r="F628" s="152"/>
      <c r="G628" s="197"/>
      <c r="H628" s="197"/>
      <c r="I628" s="152"/>
      <c r="J628" s="50"/>
      <c r="K628" s="50"/>
      <c r="L628" s="50"/>
      <c r="M628" s="50"/>
      <c r="N628" s="152"/>
      <c r="O628" s="197"/>
      <c r="P628" s="197"/>
      <c r="Q628" s="197"/>
      <c r="R628" s="197"/>
      <c r="S628" s="197"/>
      <c r="T628" s="197"/>
      <c r="U628" s="197"/>
      <c r="V628" s="197"/>
      <c r="W628" s="197"/>
      <c r="X628" s="197"/>
      <c r="Y628" s="197"/>
      <c r="Z628" s="197"/>
    </row>
    <row r="629" ht="15.75" customHeight="1">
      <c r="A629" s="180"/>
      <c r="B629" s="197"/>
      <c r="C629" s="152"/>
      <c r="D629" s="152"/>
      <c r="E629" s="152"/>
      <c r="F629" s="152"/>
      <c r="G629" s="197"/>
      <c r="H629" s="197"/>
      <c r="I629" s="152"/>
      <c r="J629" s="50"/>
      <c r="K629" s="50"/>
      <c r="L629" s="50"/>
      <c r="M629" s="50"/>
      <c r="N629" s="152"/>
      <c r="O629" s="197"/>
      <c r="P629" s="197"/>
      <c r="Q629" s="197"/>
      <c r="R629" s="197"/>
      <c r="S629" s="197"/>
      <c r="T629" s="197"/>
      <c r="U629" s="197"/>
      <c r="V629" s="197"/>
      <c r="W629" s="197"/>
      <c r="X629" s="197"/>
      <c r="Y629" s="197"/>
      <c r="Z629" s="197"/>
    </row>
    <row r="630" ht="15.75" customHeight="1">
      <c r="A630" s="180"/>
      <c r="B630" s="197"/>
      <c r="C630" s="152"/>
      <c r="D630" s="152"/>
      <c r="E630" s="152"/>
      <c r="F630" s="152"/>
      <c r="G630" s="197"/>
      <c r="H630" s="197"/>
      <c r="I630" s="152"/>
      <c r="J630" s="50"/>
      <c r="K630" s="50"/>
      <c r="L630" s="50"/>
      <c r="M630" s="50"/>
      <c r="N630" s="152"/>
      <c r="O630" s="197"/>
      <c r="P630" s="197"/>
      <c r="Q630" s="197"/>
      <c r="R630" s="197"/>
      <c r="S630" s="197"/>
      <c r="T630" s="197"/>
      <c r="U630" s="197"/>
      <c r="V630" s="197"/>
      <c r="W630" s="197"/>
      <c r="X630" s="197"/>
      <c r="Y630" s="197"/>
      <c r="Z630" s="197"/>
    </row>
    <row r="631" ht="15.75" customHeight="1">
      <c r="A631" s="180"/>
      <c r="B631" s="197"/>
      <c r="C631" s="152"/>
      <c r="D631" s="152"/>
      <c r="E631" s="152"/>
      <c r="F631" s="152"/>
      <c r="G631" s="197"/>
      <c r="H631" s="197"/>
      <c r="I631" s="152"/>
      <c r="J631" s="50"/>
      <c r="K631" s="50"/>
      <c r="L631" s="50"/>
      <c r="M631" s="50"/>
      <c r="N631" s="152"/>
      <c r="O631" s="197"/>
      <c r="P631" s="197"/>
      <c r="Q631" s="197"/>
      <c r="R631" s="197"/>
      <c r="S631" s="197"/>
      <c r="T631" s="197"/>
      <c r="U631" s="197"/>
      <c r="V631" s="197"/>
      <c r="W631" s="197"/>
      <c r="X631" s="197"/>
      <c r="Y631" s="197"/>
      <c r="Z631" s="197"/>
    </row>
    <row r="632" ht="15.75" customHeight="1">
      <c r="A632" s="180"/>
      <c r="B632" s="197"/>
      <c r="C632" s="152"/>
      <c r="D632" s="152"/>
      <c r="E632" s="152"/>
      <c r="F632" s="152"/>
      <c r="G632" s="197"/>
      <c r="H632" s="169"/>
      <c r="I632" s="152"/>
      <c r="J632" s="50"/>
      <c r="K632" s="50"/>
      <c r="L632" s="50"/>
      <c r="M632" s="50"/>
      <c r="N632" s="152"/>
      <c r="O632" s="197"/>
      <c r="P632" s="197"/>
      <c r="Q632" s="197"/>
      <c r="R632" s="197"/>
      <c r="S632" s="197"/>
      <c r="T632" s="197"/>
      <c r="U632" s="197"/>
      <c r="V632" s="197"/>
      <c r="W632" s="197"/>
      <c r="X632" s="197"/>
      <c r="Y632" s="197"/>
      <c r="Z632" s="197"/>
    </row>
    <row r="633" ht="15.75" customHeight="1">
      <c r="A633" s="180"/>
      <c r="B633" s="197"/>
      <c r="C633" s="152"/>
      <c r="D633" s="152"/>
      <c r="E633" s="152"/>
      <c r="F633" s="152"/>
      <c r="G633" s="197"/>
      <c r="H633" s="169"/>
      <c r="I633" s="152"/>
      <c r="J633" s="50"/>
      <c r="K633" s="50"/>
      <c r="L633" s="50"/>
      <c r="M633" s="50"/>
      <c r="N633" s="152"/>
      <c r="O633" s="197"/>
      <c r="P633" s="197"/>
      <c r="Q633" s="197"/>
      <c r="R633" s="197"/>
      <c r="S633" s="197"/>
      <c r="T633" s="197"/>
      <c r="U633" s="197"/>
      <c r="V633" s="197"/>
      <c r="W633" s="197"/>
      <c r="X633" s="197"/>
      <c r="Y633" s="197"/>
      <c r="Z633" s="197"/>
    </row>
    <row r="634" ht="15.75" customHeight="1">
      <c r="A634" s="180"/>
      <c r="B634" s="197"/>
      <c r="C634" s="152"/>
      <c r="D634" s="152"/>
      <c r="E634" s="152"/>
      <c r="F634" s="152"/>
      <c r="G634" s="197"/>
      <c r="H634" s="197"/>
      <c r="I634" s="152"/>
      <c r="J634" s="50"/>
      <c r="K634" s="50"/>
      <c r="L634" s="50"/>
      <c r="M634" s="50"/>
      <c r="N634" s="152"/>
      <c r="O634" s="197"/>
      <c r="P634" s="197"/>
      <c r="Q634" s="197"/>
      <c r="R634" s="197"/>
      <c r="S634" s="197"/>
      <c r="T634" s="197"/>
      <c r="U634" s="197"/>
      <c r="V634" s="197"/>
      <c r="W634" s="197"/>
      <c r="X634" s="197"/>
      <c r="Y634" s="197"/>
      <c r="Z634" s="197"/>
    </row>
    <row r="635" ht="15.75" customHeight="1">
      <c r="A635" s="180"/>
      <c r="B635" s="197"/>
      <c r="C635" s="152"/>
      <c r="D635" s="152"/>
      <c r="E635" s="152"/>
      <c r="F635" s="152"/>
      <c r="G635" s="197"/>
      <c r="H635" s="169"/>
      <c r="I635" s="152"/>
      <c r="J635" s="50"/>
      <c r="K635" s="50"/>
      <c r="L635" s="50"/>
      <c r="M635" s="50"/>
      <c r="N635" s="152"/>
      <c r="O635" s="197"/>
      <c r="P635" s="197"/>
      <c r="Q635" s="197"/>
      <c r="R635" s="197"/>
      <c r="S635" s="197"/>
      <c r="T635" s="197"/>
      <c r="U635" s="197"/>
      <c r="V635" s="197"/>
      <c r="W635" s="197"/>
      <c r="X635" s="197"/>
      <c r="Y635" s="197"/>
      <c r="Z635" s="197"/>
    </row>
    <row r="636" ht="15.75" customHeight="1">
      <c r="A636" s="180"/>
      <c r="B636" s="197"/>
      <c r="C636" s="152"/>
      <c r="D636" s="152"/>
      <c r="E636" s="152"/>
      <c r="F636" s="152"/>
      <c r="G636" s="197"/>
      <c r="H636" s="197"/>
      <c r="I636" s="152"/>
      <c r="J636" s="50"/>
      <c r="K636" s="50"/>
      <c r="L636" s="50"/>
      <c r="M636" s="50"/>
      <c r="N636" s="152"/>
      <c r="O636" s="197"/>
      <c r="P636" s="197"/>
      <c r="Q636" s="197"/>
      <c r="R636" s="197"/>
      <c r="S636" s="197"/>
      <c r="T636" s="197"/>
      <c r="U636" s="197"/>
      <c r="V636" s="197"/>
      <c r="W636" s="197"/>
      <c r="X636" s="197"/>
      <c r="Y636" s="197"/>
      <c r="Z636" s="197"/>
    </row>
    <row r="637" ht="15.75" customHeight="1">
      <c r="A637" s="180"/>
      <c r="B637" s="197"/>
      <c r="C637" s="152"/>
      <c r="D637" s="152"/>
      <c r="E637" s="152"/>
      <c r="F637" s="152"/>
      <c r="G637" s="197"/>
      <c r="H637" s="197"/>
      <c r="I637" s="152"/>
      <c r="J637" s="50"/>
      <c r="K637" s="50"/>
      <c r="L637" s="50"/>
      <c r="M637" s="50"/>
      <c r="N637" s="152"/>
      <c r="O637" s="197"/>
      <c r="P637" s="197"/>
      <c r="Q637" s="197"/>
      <c r="R637" s="197"/>
      <c r="S637" s="197"/>
      <c r="T637" s="197"/>
      <c r="U637" s="197"/>
      <c r="V637" s="197"/>
      <c r="W637" s="197"/>
      <c r="X637" s="197"/>
      <c r="Y637" s="197"/>
      <c r="Z637" s="197"/>
    </row>
    <row r="638" ht="15.75" customHeight="1">
      <c r="A638" s="180"/>
      <c r="B638" s="197"/>
      <c r="C638" s="152"/>
      <c r="D638" s="152"/>
      <c r="E638" s="152"/>
      <c r="F638" s="152"/>
      <c r="G638" s="197"/>
      <c r="H638" s="169"/>
      <c r="I638" s="152"/>
      <c r="J638" s="50"/>
      <c r="K638" s="50"/>
      <c r="L638" s="50"/>
      <c r="M638" s="50"/>
      <c r="N638" s="152"/>
      <c r="O638" s="197"/>
      <c r="P638" s="197"/>
      <c r="Q638" s="197"/>
      <c r="R638" s="197"/>
      <c r="S638" s="197"/>
      <c r="T638" s="197"/>
      <c r="U638" s="197"/>
      <c r="V638" s="197"/>
      <c r="W638" s="197"/>
      <c r="X638" s="197"/>
      <c r="Y638" s="197"/>
      <c r="Z638" s="197"/>
    </row>
    <row r="639" ht="15.75" customHeight="1">
      <c r="A639" s="180"/>
      <c r="B639" s="197"/>
      <c r="C639" s="152"/>
      <c r="D639" s="152"/>
      <c r="E639" s="152"/>
      <c r="F639" s="152"/>
      <c r="G639" s="197"/>
      <c r="H639" s="169"/>
      <c r="I639" s="152"/>
      <c r="J639" s="50"/>
      <c r="K639" s="50"/>
      <c r="L639" s="50"/>
      <c r="M639" s="50"/>
      <c r="N639" s="152"/>
      <c r="O639" s="197"/>
      <c r="P639" s="197"/>
      <c r="Q639" s="197"/>
      <c r="R639" s="197"/>
      <c r="S639" s="197"/>
      <c r="T639" s="197"/>
      <c r="U639" s="197"/>
      <c r="V639" s="197"/>
      <c r="W639" s="197"/>
      <c r="X639" s="197"/>
      <c r="Y639" s="197"/>
      <c r="Z639" s="197"/>
    </row>
    <row r="640" ht="15.75" customHeight="1">
      <c r="A640" s="180"/>
      <c r="B640" s="197"/>
      <c r="C640" s="152"/>
      <c r="D640" s="152"/>
      <c r="E640" s="152"/>
      <c r="F640" s="152"/>
      <c r="G640" s="197"/>
      <c r="H640" s="197"/>
      <c r="I640" s="152"/>
      <c r="J640" s="50"/>
      <c r="K640" s="50"/>
      <c r="L640" s="50"/>
      <c r="M640" s="50"/>
      <c r="N640" s="152"/>
      <c r="O640" s="197"/>
      <c r="P640" s="197"/>
      <c r="Q640" s="197"/>
      <c r="R640" s="197"/>
      <c r="S640" s="197"/>
      <c r="T640" s="197"/>
      <c r="U640" s="197"/>
      <c r="V640" s="197"/>
      <c r="W640" s="197"/>
      <c r="X640" s="197"/>
      <c r="Y640" s="197"/>
      <c r="Z640" s="197"/>
    </row>
    <row r="641" ht="15.75" customHeight="1">
      <c r="A641" s="180"/>
      <c r="B641" s="197"/>
      <c r="C641" s="152"/>
      <c r="D641" s="152"/>
      <c r="E641" s="152"/>
      <c r="F641" s="152"/>
      <c r="G641" s="197"/>
      <c r="H641" s="197"/>
      <c r="I641" s="152"/>
      <c r="J641" s="50"/>
      <c r="K641" s="50"/>
      <c r="L641" s="50"/>
      <c r="M641" s="50"/>
      <c r="N641" s="152"/>
      <c r="O641" s="197"/>
      <c r="P641" s="197"/>
      <c r="Q641" s="197"/>
      <c r="R641" s="197"/>
      <c r="S641" s="197"/>
      <c r="T641" s="197"/>
      <c r="U641" s="197"/>
      <c r="V641" s="197"/>
      <c r="W641" s="197"/>
      <c r="X641" s="197"/>
      <c r="Y641" s="197"/>
      <c r="Z641" s="197"/>
    </row>
    <row r="642" ht="15.75" customHeight="1">
      <c r="A642" s="180"/>
      <c r="B642" s="197"/>
      <c r="C642" s="152"/>
      <c r="D642" s="152"/>
      <c r="E642" s="152"/>
      <c r="F642" s="152"/>
      <c r="G642" s="197"/>
      <c r="H642" s="169"/>
      <c r="I642" s="152"/>
      <c r="J642" s="50"/>
      <c r="K642" s="50"/>
      <c r="L642" s="50"/>
      <c r="M642" s="50"/>
      <c r="N642" s="152"/>
      <c r="O642" s="197"/>
      <c r="P642" s="197"/>
      <c r="Q642" s="197"/>
      <c r="R642" s="197"/>
      <c r="S642" s="197"/>
      <c r="T642" s="197"/>
      <c r="U642" s="197"/>
      <c r="V642" s="197"/>
      <c r="W642" s="197"/>
      <c r="X642" s="197"/>
      <c r="Y642" s="197"/>
      <c r="Z642" s="197"/>
    </row>
    <row r="643" ht="15.75" customHeight="1">
      <c r="A643" s="180"/>
      <c r="B643" s="197"/>
      <c r="C643" s="152"/>
      <c r="D643" s="152"/>
      <c r="E643" s="152"/>
      <c r="F643" s="152"/>
      <c r="G643" s="197"/>
      <c r="H643" s="169"/>
      <c r="I643" s="152"/>
      <c r="J643" s="50"/>
      <c r="K643" s="50"/>
      <c r="L643" s="50"/>
      <c r="M643" s="50"/>
      <c r="N643" s="152"/>
      <c r="O643" s="197"/>
      <c r="P643" s="197"/>
      <c r="Q643" s="197"/>
      <c r="R643" s="197"/>
      <c r="S643" s="197"/>
      <c r="T643" s="197"/>
      <c r="U643" s="197"/>
      <c r="V643" s="197"/>
      <c r="W643" s="197"/>
      <c r="X643" s="197"/>
      <c r="Y643" s="197"/>
      <c r="Z643" s="197"/>
    </row>
    <row r="644" ht="15.75" customHeight="1">
      <c r="A644" s="180"/>
      <c r="B644" s="197"/>
      <c r="C644" s="152"/>
      <c r="D644" s="152"/>
      <c r="E644" s="197"/>
      <c r="F644" s="197"/>
      <c r="G644" s="197"/>
      <c r="H644" s="197"/>
      <c r="I644" s="152"/>
      <c r="J644" s="50"/>
      <c r="K644" s="50"/>
      <c r="L644" s="50"/>
      <c r="M644" s="50"/>
      <c r="N644" s="152"/>
      <c r="O644" s="197"/>
      <c r="P644" s="197"/>
      <c r="Q644" s="197"/>
      <c r="R644" s="197"/>
      <c r="S644" s="197"/>
      <c r="T644" s="197"/>
      <c r="U644" s="197"/>
      <c r="V644" s="197"/>
      <c r="W644" s="197"/>
      <c r="X644" s="197"/>
      <c r="Y644" s="197"/>
      <c r="Z644" s="197"/>
    </row>
    <row r="645" ht="15.75" customHeight="1">
      <c r="A645" s="180"/>
      <c r="B645" s="197"/>
      <c r="C645" s="152"/>
      <c r="D645" s="152"/>
      <c r="E645" s="152"/>
      <c r="F645" s="152"/>
      <c r="G645" s="197"/>
      <c r="H645" s="197"/>
      <c r="I645" s="152"/>
      <c r="J645" s="50"/>
      <c r="K645" s="50"/>
      <c r="L645" s="50"/>
      <c r="M645" s="50"/>
      <c r="N645" s="152"/>
      <c r="O645" s="197"/>
      <c r="P645" s="197"/>
      <c r="Q645" s="197"/>
      <c r="R645" s="197"/>
      <c r="S645" s="197"/>
      <c r="T645" s="197"/>
      <c r="U645" s="197"/>
      <c r="V645" s="197"/>
      <c r="W645" s="197"/>
      <c r="X645" s="197"/>
      <c r="Y645" s="197"/>
      <c r="Z645" s="197"/>
    </row>
    <row r="646" ht="15.75" customHeight="1">
      <c r="A646" s="180"/>
      <c r="B646" s="197"/>
      <c r="C646" s="152"/>
      <c r="D646" s="152"/>
      <c r="E646" s="152"/>
      <c r="F646" s="152"/>
      <c r="G646" s="197"/>
      <c r="H646" s="197"/>
      <c r="I646" s="152"/>
      <c r="J646" s="50"/>
      <c r="K646" s="50"/>
      <c r="L646" s="50"/>
      <c r="M646" s="50"/>
      <c r="N646" s="152"/>
      <c r="O646" s="197"/>
      <c r="P646" s="197"/>
      <c r="Q646" s="197"/>
      <c r="R646" s="197"/>
      <c r="S646" s="197"/>
      <c r="T646" s="197"/>
      <c r="U646" s="197"/>
      <c r="V646" s="197"/>
      <c r="W646" s="197"/>
      <c r="X646" s="197"/>
      <c r="Y646" s="197"/>
      <c r="Z646" s="197"/>
    </row>
    <row r="647" ht="15.75" customHeight="1">
      <c r="A647" s="180"/>
      <c r="B647" s="197"/>
      <c r="C647" s="152"/>
      <c r="D647" s="152"/>
      <c r="E647" s="152"/>
      <c r="F647" s="152"/>
      <c r="G647" s="197"/>
      <c r="H647" s="169"/>
      <c r="I647" s="152"/>
      <c r="J647" s="50"/>
      <c r="K647" s="50"/>
      <c r="L647" s="50"/>
      <c r="M647" s="50"/>
      <c r="N647" s="152"/>
      <c r="O647" s="197"/>
      <c r="P647" s="197"/>
      <c r="Q647" s="197"/>
      <c r="R647" s="197"/>
      <c r="S647" s="197"/>
      <c r="T647" s="197"/>
      <c r="U647" s="197"/>
      <c r="V647" s="197"/>
      <c r="W647" s="197"/>
      <c r="X647" s="197"/>
      <c r="Y647" s="197"/>
      <c r="Z647" s="197"/>
    </row>
    <row r="648" ht="15.75" customHeight="1">
      <c r="A648" s="180"/>
      <c r="B648" s="197"/>
      <c r="C648" s="152"/>
      <c r="D648" s="152"/>
      <c r="E648" s="152"/>
      <c r="F648" s="152"/>
      <c r="G648" s="197"/>
      <c r="H648" s="169"/>
      <c r="I648" s="152"/>
      <c r="J648" s="50"/>
      <c r="K648" s="50"/>
      <c r="L648" s="50"/>
      <c r="M648" s="50"/>
      <c r="N648" s="152"/>
      <c r="O648" s="197"/>
      <c r="P648" s="197"/>
      <c r="Q648" s="197"/>
      <c r="R648" s="197"/>
      <c r="S648" s="197"/>
      <c r="T648" s="197"/>
      <c r="U648" s="197"/>
      <c r="V648" s="197"/>
      <c r="W648" s="197"/>
      <c r="X648" s="197"/>
      <c r="Y648" s="197"/>
      <c r="Z648" s="197"/>
    </row>
    <row r="649" ht="15.75" customHeight="1">
      <c r="A649" s="180"/>
      <c r="B649" s="197"/>
      <c r="C649" s="152"/>
      <c r="D649" s="152"/>
      <c r="E649" s="152"/>
      <c r="F649" s="152"/>
      <c r="G649" s="197"/>
      <c r="H649" s="169"/>
      <c r="I649" s="152"/>
      <c r="J649" s="50"/>
      <c r="K649" s="50"/>
      <c r="L649" s="50"/>
      <c r="M649" s="50"/>
      <c r="N649" s="152"/>
      <c r="O649" s="197"/>
      <c r="P649" s="197"/>
      <c r="Q649" s="197"/>
      <c r="R649" s="197"/>
      <c r="S649" s="197"/>
      <c r="T649" s="197"/>
      <c r="U649" s="197"/>
      <c r="V649" s="197"/>
      <c r="W649" s="197"/>
      <c r="X649" s="197"/>
      <c r="Y649" s="197"/>
      <c r="Z649" s="197"/>
    </row>
    <row r="650" ht="15.75" customHeight="1">
      <c r="A650" s="180"/>
      <c r="B650" s="197"/>
      <c r="C650" s="152"/>
      <c r="D650" s="152"/>
      <c r="E650" s="152"/>
      <c r="F650" s="152"/>
      <c r="G650" s="197"/>
      <c r="H650" s="169"/>
      <c r="I650" s="152"/>
      <c r="J650" s="50"/>
      <c r="K650" s="50"/>
      <c r="L650" s="50"/>
      <c r="M650" s="50"/>
      <c r="N650" s="152"/>
      <c r="O650" s="197"/>
      <c r="P650" s="197"/>
      <c r="Q650" s="197"/>
      <c r="R650" s="197"/>
      <c r="S650" s="197"/>
      <c r="T650" s="197"/>
      <c r="U650" s="197"/>
      <c r="V650" s="197"/>
      <c r="W650" s="197"/>
      <c r="X650" s="197"/>
      <c r="Y650" s="197"/>
      <c r="Z650" s="197"/>
    </row>
    <row r="651" ht="15.75" customHeight="1">
      <c r="A651" s="180"/>
      <c r="B651" s="197"/>
      <c r="C651" s="152"/>
      <c r="D651" s="152"/>
      <c r="E651" s="152"/>
      <c r="F651" s="152"/>
      <c r="G651" s="197"/>
      <c r="H651" s="197"/>
      <c r="I651" s="152"/>
      <c r="J651" s="50"/>
      <c r="K651" s="50"/>
      <c r="L651" s="50"/>
      <c r="M651" s="50"/>
      <c r="N651" s="152"/>
      <c r="O651" s="197"/>
      <c r="P651" s="197"/>
      <c r="Q651" s="197"/>
      <c r="R651" s="197"/>
      <c r="S651" s="197"/>
      <c r="T651" s="197"/>
      <c r="U651" s="197"/>
      <c r="V651" s="197"/>
      <c r="W651" s="197"/>
      <c r="X651" s="197"/>
      <c r="Y651" s="197"/>
      <c r="Z651" s="197"/>
    </row>
    <row r="652" ht="15.75" customHeight="1">
      <c r="A652" s="180"/>
      <c r="B652" s="197"/>
      <c r="C652" s="152"/>
      <c r="D652" s="152"/>
      <c r="E652" s="152"/>
      <c r="F652" s="152"/>
      <c r="G652" s="197"/>
      <c r="H652" s="197"/>
      <c r="I652" s="152"/>
      <c r="J652" s="50"/>
      <c r="K652" s="50"/>
      <c r="L652" s="50"/>
      <c r="M652" s="50"/>
      <c r="N652" s="152"/>
      <c r="O652" s="197"/>
      <c r="P652" s="197"/>
      <c r="Q652" s="197"/>
      <c r="R652" s="197"/>
      <c r="S652" s="197"/>
      <c r="T652" s="197"/>
      <c r="U652" s="197"/>
      <c r="V652" s="197"/>
      <c r="W652" s="197"/>
      <c r="X652" s="197"/>
      <c r="Y652" s="197"/>
      <c r="Z652" s="197"/>
    </row>
    <row r="653" ht="15.75" customHeight="1">
      <c r="A653" s="180"/>
      <c r="B653" s="197"/>
      <c r="C653" s="152"/>
      <c r="D653" s="152"/>
      <c r="E653" s="152"/>
      <c r="F653" s="152"/>
      <c r="G653" s="197"/>
      <c r="H653" s="169"/>
      <c r="I653" s="152"/>
      <c r="J653" s="50"/>
      <c r="K653" s="50"/>
      <c r="L653" s="50"/>
      <c r="M653" s="50"/>
      <c r="N653" s="152"/>
      <c r="O653" s="197"/>
      <c r="P653" s="197"/>
      <c r="Q653" s="197"/>
      <c r="R653" s="197"/>
      <c r="S653" s="197"/>
      <c r="T653" s="197"/>
      <c r="U653" s="197"/>
      <c r="V653" s="197"/>
      <c r="W653" s="197"/>
      <c r="X653" s="197"/>
      <c r="Y653" s="197"/>
      <c r="Z653" s="197"/>
    </row>
    <row r="654" ht="15.75" customHeight="1">
      <c r="A654" s="180"/>
      <c r="B654" s="197"/>
      <c r="C654" s="152"/>
      <c r="D654" s="152"/>
      <c r="E654" s="152"/>
      <c r="F654" s="152"/>
      <c r="G654" s="197"/>
      <c r="H654" s="197"/>
      <c r="I654" s="152"/>
      <c r="J654" s="50"/>
      <c r="K654" s="50"/>
      <c r="L654" s="50"/>
      <c r="M654" s="50"/>
      <c r="N654" s="152"/>
      <c r="O654" s="197"/>
      <c r="P654" s="197"/>
      <c r="Q654" s="197"/>
      <c r="R654" s="197"/>
      <c r="S654" s="197"/>
      <c r="T654" s="197"/>
      <c r="U654" s="197"/>
      <c r="V654" s="197"/>
      <c r="W654" s="197"/>
      <c r="X654" s="197"/>
      <c r="Y654" s="197"/>
      <c r="Z654" s="197"/>
    </row>
    <row r="655" ht="15.75" customHeight="1">
      <c r="A655" s="180"/>
      <c r="B655" s="197"/>
      <c r="C655" s="152"/>
      <c r="D655" s="152"/>
      <c r="E655" s="152"/>
      <c r="F655" s="152"/>
      <c r="G655" s="197"/>
      <c r="H655" s="197"/>
      <c r="I655" s="152"/>
      <c r="J655" s="50"/>
      <c r="K655" s="50"/>
      <c r="L655" s="50"/>
      <c r="M655" s="50"/>
      <c r="N655" s="152"/>
      <c r="O655" s="197"/>
      <c r="P655" s="197"/>
      <c r="Q655" s="197"/>
      <c r="R655" s="197"/>
      <c r="S655" s="197"/>
      <c r="T655" s="197"/>
      <c r="U655" s="197"/>
      <c r="V655" s="197"/>
      <c r="W655" s="197"/>
      <c r="X655" s="197"/>
      <c r="Y655" s="197"/>
      <c r="Z655" s="197"/>
    </row>
    <row r="656" ht="15.75" customHeight="1">
      <c r="A656" s="180"/>
      <c r="B656" s="197"/>
      <c r="C656" s="152"/>
      <c r="D656" s="152"/>
      <c r="E656" s="152"/>
      <c r="F656" s="152"/>
      <c r="G656" s="197"/>
      <c r="H656" s="169"/>
      <c r="I656" s="152"/>
      <c r="J656" s="50"/>
      <c r="K656" s="50"/>
      <c r="L656" s="50"/>
      <c r="M656" s="50"/>
      <c r="N656" s="152"/>
      <c r="O656" s="197"/>
      <c r="P656" s="197"/>
      <c r="Q656" s="197"/>
      <c r="R656" s="197"/>
      <c r="S656" s="197"/>
      <c r="T656" s="197"/>
      <c r="U656" s="197"/>
      <c r="V656" s="197"/>
      <c r="W656" s="197"/>
      <c r="X656" s="197"/>
      <c r="Y656" s="197"/>
      <c r="Z656" s="197"/>
    </row>
    <row r="657" ht="15.75" customHeight="1">
      <c r="A657" s="180"/>
      <c r="B657" s="197"/>
      <c r="C657" s="152"/>
      <c r="D657" s="152"/>
      <c r="E657" s="152"/>
      <c r="F657" s="152"/>
      <c r="G657" s="197"/>
      <c r="H657" s="169"/>
      <c r="I657" s="152"/>
      <c r="J657" s="50"/>
      <c r="K657" s="50"/>
      <c r="L657" s="50"/>
      <c r="M657" s="50"/>
      <c r="N657" s="152"/>
      <c r="O657" s="197"/>
      <c r="P657" s="197"/>
      <c r="Q657" s="197"/>
      <c r="R657" s="197"/>
      <c r="S657" s="197"/>
      <c r="T657" s="197"/>
      <c r="U657" s="197"/>
      <c r="V657" s="197"/>
      <c r="W657" s="197"/>
      <c r="X657" s="197"/>
      <c r="Y657" s="197"/>
      <c r="Z657" s="197"/>
    </row>
    <row r="658" ht="15.75" customHeight="1">
      <c r="A658" s="180"/>
      <c r="B658" s="197"/>
      <c r="C658" s="152"/>
      <c r="D658" s="152"/>
      <c r="E658" s="152"/>
      <c r="F658" s="152"/>
      <c r="G658" s="197"/>
      <c r="H658" s="169"/>
      <c r="I658" s="152"/>
      <c r="J658" s="50"/>
      <c r="K658" s="50"/>
      <c r="L658" s="50"/>
      <c r="M658" s="50"/>
      <c r="N658" s="152"/>
      <c r="O658" s="197"/>
      <c r="P658" s="197"/>
      <c r="Q658" s="197"/>
      <c r="R658" s="197"/>
      <c r="S658" s="197"/>
      <c r="T658" s="197"/>
      <c r="U658" s="197"/>
      <c r="V658" s="197"/>
      <c r="W658" s="197"/>
      <c r="X658" s="197"/>
      <c r="Y658" s="197"/>
      <c r="Z658" s="197"/>
    </row>
    <row r="659" ht="15.75" customHeight="1">
      <c r="A659" s="180"/>
      <c r="B659" s="197"/>
      <c r="C659" s="152"/>
      <c r="D659" s="152"/>
      <c r="E659" s="152"/>
      <c r="F659" s="152"/>
      <c r="G659" s="197"/>
      <c r="H659" s="197"/>
      <c r="I659" s="152"/>
      <c r="J659" s="50"/>
      <c r="K659" s="50"/>
      <c r="L659" s="50"/>
      <c r="M659" s="50"/>
      <c r="N659" s="152"/>
      <c r="O659" s="197"/>
      <c r="P659" s="197"/>
      <c r="Q659" s="197"/>
      <c r="R659" s="197"/>
      <c r="S659" s="197"/>
      <c r="T659" s="197"/>
      <c r="U659" s="197"/>
      <c r="V659" s="197"/>
      <c r="W659" s="197"/>
      <c r="X659" s="197"/>
      <c r="Y659" s="197"/>
      <c r="Z659" s="197"/>
    </row>
    <row r="660" ht="15.75" customHeight="1">
      <c r="A660" s="180"/>
      <c r="B660" s="197"/>
      <c r="C660" s="197"/>
      <c r="D660" s="152"/>
      <c r="E660" s="152"/>
      <c r="F660" s="152"/>
      <c r="G660" s="197"/>
      <c r="H660" s="169"/>
      <c r="I660" s="152"/>
      <c r="J660" s="50"/>
      <c r="K660" s="50"/>
      <c r="L660" s="50"/>
      <c r="M660" s="50"/>
      <c r="N660" s="152"/>
      <c r="O660" s="197"/>
      <c r="P660" s="197"/>
      <c r="Q660" s="197"/>
      <c r="R660" s="197"/>
      <c r="S660" s="197"/>
      <c r="T660" s="197"/>
      <c r="U660" s="197"/>
      <c r="V660" s="197"/>
      <c r="W660" s="197"/>
      <c r="X660" s="197"/>
      <c r="Y660" s="197"/>
      <c r="Z660" s="197"/>
    </row>
    <row r="661" ht="15.75" customHeight="1">
      <c r="A661" s="180"/>
      <c r="B661" s="197"/>
      <c r="C661" s="152"/>
      <c r="D661" s="152"/>
      <c r="E661" s="152"/>
      <c r="F661" s="152"/>
      <c r="G661" s="197"/>
      <c r="H661" s="169"/>
      <c r="I661" s="152"/>
      <c r="J661" s="50"/>
      <c r="K661" s="50"/>
      <c r="L661" s="50"/>
      <c r="M661" s="50"/>
      <c r="N661" s="152"/>
      <c r="O661" s="197"/>
      <c r="P661" s="197"/>
      <c r="Q661" s="197"/>
      <c r="R661" s="197"/>
      <c r="S661" s="197"/>
      <c r="T661" s="197"/>
      <c r="U661" s="197"/>
      <c r="V661" s="197"/>
      <c r="W661" s="197"/>
      <c r="X661" s="197"/>
      <c r="Y661" s="197"/>
      <c r="Z661" s="197"/>
    </row>
    <row r="662" ht="15.75" customHeight="1">
      <c r="A662" s="180"/>
      <c r="B662" s="197"/>
      <c r="C662" s="152"/>
      <c r="D662" s="152"/>
      <c r="E662" s="152"/>
      <c r="F662" s="152"/>
      <c r="G662" s="197"/>
      <c r="H662" s="169"/>
      <c r="I662" s="152"/>
      <c r="J662" s="50"/>
      <c r="K662" s="50"/>
      <c r="L662" s="50"/>
      <c r="M662" s="50"/>
      <c r="N662" s="152"/>
      <c r="O662" s="197"/>
      <c r="P662" s="197"/>
      <c r="Q662" s="197"/>
      <c r="R662" s="197"/>
      <c r="S662" s="197"/>
      <c r="T662" s="197"/>
      <c r="U662" s="197"/>
      <c r="V662" s="197"/>
      <c r="W662" s="197"/>
      <c r="X662" s="197"/>
      <c r="Y662" s="197"/>
      <c r="Z662" s="197"/>
    </row>
    <row r="663" ht="15.75" customHeight="1">
      <c r="A663" s="180"/>
      <c r="B663" s="197"/>
      <c r="C663" s="152"/>
      <c r="D663" s="152"/>
      <c r="E663" s="152"/>
      <c r="F663" s="152"/>
      <c r="G663" s="197"/>
      <c r="H663" s="169"/>
      <c r="I663" s="152"/>
      <c r="J663" s="50"/>
      <c r="K663" s="50"/>
      <c r="L663" s="50"/>
      <c r="M663" s="50"/>
      <c r="N663" s="152"/>
      <c r="O663" s="197"/>
      <c r="P663" s="197"/>
      <c r="Q663" s="197"/>
      <c r="R663" s="197"/>
      <c r="S663" s="197"/>
      <c r="T663" s="197"/>
      <c r="U663" s="197"/>
      <c r="V663" s="197"/>
      <c r="W663" s="197"/>
      <c r="X663" s="197"/>
      <c r="Y663" s="197"/>
      <c r="Z663" s="197"/>
    </row>
    <row r="664" ht="15.75" customHeight="1">
      <c r="A664" s="180"/>
      <c r="B664" s="197"/>
      <c r="C664" s="152"/>
      <c r="D664" s="152"/>
      <c r="E664" s="152"/>
      <c r="F664" s="152"/>
      <c r="G664" s="197"/>
      <c r="H664" s="169"/>
      <c r="I664" s="152"/>
      <c r="J664" s="50"/>
      <c r="K664" s="50"/>
      <c r="L664" s="50"/>
      <c r="M664" s="50"/>
      <c r="N664" s="152"/>
      <c r="O664" s="197"/>
      <c r="P664" s="197"/>
      <c r="Q664" s="197"/>
      <c r="R664" s="197"/>
      <c r="S664" s="197"/>
      <c r="T664" s="197"/>
      <c r="U664" s="197"/>
      <c r="V664" s="197"/>
      <c r="W664" s="197"/>
      <c r="X664" s="197"/>
      <c r="Y664" s="197"/>
      <c r="Z664" s="197"/>
    </row>
    <row r="665" ht="15.75" customHeight="1">
      <c r="A665" s="180"/>
      <c r="B665" s="197"/>
      <c r="C665" s="152"/>
      <c r="D665" s="152"/>
      <c r="E665" s="152"/>
      <c r="F665" s="152"/>
      <c r="G665" s="197"/>
      <c r="H665" s="197"/>
      <c r="I665" s="152"/>
      <c r="J665" s="50"/>
      <c r="K665" s="50"/>
      <c r="L665" s="50"/>
      <c r="M665" s="50"/>
      <c r="N665" s="152"/>
      <c r="O665" s="197"/>
      <c r="P665" s="197"/>
      <c r="Q665" s="197"/>
      <c r="R665" s="197"/>
      <c r="S665" s="197"/>
      <c r="T665" s="197"/>
      <c r="U665" s="197"/>
      <c r="V665" s="197"/>
      <c r="W665" s="197"/>
      <c r="X665" s="197"/>
      <c r="Y665" s="197"/>
      <c r="Z665" s="197"/>
    </row>
    <row r="666" ht="15.75" customHeight="1">
      <c r="A666" s="180"/>
      <c r="B666" s="197"/>
      <c r="C666" s="197"/>
      <c r="D666" s="152"/>
      <c r="E666" s="152"/>
      <c r="F666" s="152"/>
      <c r="G666" s="197"/>
      <c r="H666" s="197"/>
      <c r="I666" s="152"/>
      <c r="J666" s="50"/>
      <c r="K666" s="50"/>
      <c r="L666" s="50"/>
      <c r="M666" s="50"/>
      <c r="N666" s="152"/>
      <c r="O666" s="197"/>
      <c r="P666" s="197"/>
      <c r="Q666" s="197"/>
      <c r="R666" s="197"/>
      <c r="S666" s="197"/>
      <c r="T666" s="197"/>
      <c r="U666" s="197"/>
      <c r="V666" s="197"/>
      <c r="W666" s="197"/>
      <c r="X666" s="197"/>
      <c r="Y666" s="197"/>
      <c r="Z666" s="197"/>
    </row>
    <row r="667" ht="15.75" customHeight="1">
      <c r="A667" s="180"/>
      <c r="B667" s="197"/>
      <c r="C667" s="152"/>
      <c r="D667" s="152"/>
      <c r="E667" s="152"/>
      <c r="F667" s="152"/>
      <c r="G667" s="197"/>
      <c r="H667" s="169"/>
      <c r="I667" s="152"/>
      <c r="J667" s="50"/>
      <c r="K667" s="50"/>
      <c r="L667" s="50"/>
      <c r="M667" s="50"/>
      <c r="N667" s="152"/>
      <c r="O667" s="197"/>
      <c r="P667" s="197"/>
      <c r="Q667" s="197"/>
      <c r="R667" s="197"/>
      <c r="S667" s="197"/>
      <c r="T667" s="197"/>
      <c r="U667" s="197"/>
      <c r="V667" s="197"/>
      <c r="W667" s="197"/>
      <c r="X667" s="197"/>
      <c r="Y667" s="197"/>
      <c r="Z667" s="197"/>
    </row>
    <row r="668" ht="15.75" customHeight="1">
      <c r="A668" s="180"/>
      <c r="B668" s="197"/>
      <c r="C668" s="152"/>
      <c r="D668" s="152"/>
      <c r="E668" s="152"/>
      <c r="F668" s="152"/>
      <c r="G668" s="197"/>
      <c r="H668" s="197"/>
      <c r="I668" s="152"/>
      <c r="J668" s="50"/>
      <c r="K668" s="50"/>
      <c r="L668" s="50"/>
      <c r="M668" s="50"/>
      <c r="N668" s="152"/>
      <c r="O668" s="197"/>
      <c r="P668" s="197"/>
      <c r="Q668" s="197"/>
      <c r="R668" s="197"/>
      <c r="S668" s="197"/>
      <c r="T668" s="197"/>
      <c r="U668" s="197"/>
      <c r="V668" s="197"/>
      <c r="W668" s="197"/>
      <c r="X668" s="197"/>
      <c r="Y668" s="197"/>
      <c r="Z668" s="197"/>
    </row>
    <row r="669" ht="15.75" customHeight="1">
      <c r="A669" s="180"/>
      <c r="B669" s="197"/>
      <c r="C669" s="152"/>
      <c r="D669" s="152"/>
      <c r="E669" s="152"/>
      <c r="F669" s="152"/>
      <c r="G669" s="197"/>
      <c r="H669" s="197"/>
      <c r="I669" s="152"/>
      <c r="J669" s="50"/>
      <c r="K669" s="50"/>
      <c r="L669" s="50"/>
      <c r="M669" s="50"/>
      <c r="N669" s="152"/>
      <c r="O669" s="197"/>
      <c r="P669" s="197"/>
      <c r="Q669" s="197"/>
      <c r="R669" s="197"/>
      <c r="S669" s="197"/>
      <c r="T669" s="197"/>
      <c r="U669" s="197"/>
      <c r="V669" s="197"/>
      <c r="W669" s="197"/>
      <c r="X669" s="197"/>
      <c r="Y669" s="197"/>
      <c r="Z669" s="197"/>
    </row>
    <row r="670" ht="15.75" customHeight="1">
      <c r="A670" s="180"/>
      <c r="B670" s="197"/>
      <c r="C670" s="152"/>
      <c r="D670" s="152"/>
      <c r="E670" s="152"/>
      <c r="F670" s="152"/>
      <c r="G670" s="197"/>
      <c r="H670" s="197"/>
      <c r="I670" s="152"/>
      <c r="J670" s="50"/>
      <c r="K670" s="50"/>
      <c r="L670" s="50"/>
      <c r="M670" s="50"/>
      <c r="N670" s="152"/>
      <c r="O670" s="197"/>
      <c r="P670" s="197"/>
      <c r="Q670" s="197"/>
      <c r="R670" s="197"/>
      <c r="S670" s="197"/>
      <c r="T670" s="197"/>
      <c r="U670" s="197"/>
      <c r="V670" s="197"/>
      <c r="W670" s="197"/>
      <c r="X670" s="197"/>
      <c r="Y670" s="197"/>
      <c r="Z670" s="197"/>
    </row>
    <row r="671" ht="15.75" customHeight="1">
      <c r="A671" s="180"/>
      <c r="B671" s="197"/>
      <c r="C671" s="152"/>
      <c r="D671" s="152"/>
      <c r="E671" s="152"/>
      <c r="F671" s="152"/>
      <c r="G671" s="197"/>
      <c r="H671" s="197"/>
      <c r="I671" s="152"/>
      <c r="J671" s="50"/>
      <c r="K671" s="50"/>
      <c r="L671" s="50"/>
      <c r="M671" s="50"/>
      <c r="N671" s="152"/>
      <c r="O671" s="197"/>
      <c r="P671" s="197"/>
      <c r="Q671" s="197"/>
      <c r="R671" s="197"/>
      <c r="S671" s="197"/>
      <c r="T671" s="197"/>
      <c r="U671" s="197"/>
      <c r="V671" s="197"/>
      <c r="W671" s="197"/>
      <c r="X671" s="197"/>
      <c r="Y671" s="197"/>
      <c r="Z671" s="197"/>
    </row>
    <row r="672" ht="15.75" customHeight="1">
      <c r="A672" s="180"/>
      <c r="B672" s="197"/>
      <c r="C672" s="152"/>
      <c r="D672" s="152"/>
      <c r="E672" s="152"/>
      <c r="F672" s="152"/>
      <c r="G672" s="197"/>
      <c r="H672" s="169"/>
      <c r="I672" s="152"/>
      <c r="J672" s="50"/>
      <c r="K672" s="50"/>
      <c r="L672" s="50"/>
      <c r="M672" s="50"/>
      <c r="N672" s="152"/>
      <c r="O672" s="197"/>
      <c r="P672" s="197"/>
      <c r="Q672" s="197"/>
      <c r="R672" s="197"/>
      <c r="S672" s="197"/>
      <c r="T672" s="197"/>
      <c r="U672" s="197"/>
      <c r="V672" s="197"/>
      <c r="W672" s="197"/>
      <c r="X672" s="197"/>
      <c r="Y672" s="197"/>
      <c r="Z672" s="197"/>
    </row>
    <row r="673" ht="15.75" customHeight="1">
      <c r="A673" s="180"/>
      <c r="B673" s="197"/>
      <c r="C673" s="197"/>
      <c r="D673" s="152"/>
      <c r="E673" s="152"/>
      <c r="F673" s="152"/>
      <c r="G673" s="197"/>
      <c r="H673" s="197"/>
      <c r="I673" s="152"/>
      <c r="J673" s="50"/>
      <c r="K673" s="50"/>
      <c r="L673" s="50"/>
      <c r="M673" s="50"/>
      <c r="N673" s="152"/>
      <c r="O673" s="197"/>
      <c r="P673" s="197"/>
      <c r="Q673" s="197"/>
      <c r="R673" s="197"/>
      <c r="S673" s="197"/>
      <c r="T673" s="197"/>
      <c r="U673" s="197"/>
      <c r="V673" s="197"/>
      <c r="W673" s="197"/>
      <c r="X673" s="197"/>
      <c r="Y673" s="197"/>
      <c r="Z673" s="197"/>
    </row>
    <row r="674" ht="15.75" customHeight="1">
      <c r="A674" s="180"/>
      <c r="B674" s="197"/>
      <c r="C674" s="197"/>
      <c r="D674" s="152"/>
      <c r="E674" s="152"/>
      <c r="F674" s="152"/>
      <c r="G674" s="197"/>
      <c r="H674" s="197"/>
      <c r="I674" s="152"/>
      <c r="J674" s="50"/>
      <c r="K674" s="50"/>
      <c r="L674" s="50"/>
      <c r="M674" s="50"/>
      <c r="N674" s="152"/>
      <c r="O674" s="197"/>
      <c r="P674" s="197"/>
      <c r="Q674" s="197"/>
      <c r="R674" s="197"/>
      <c r="S674" s="197"/>
      <c r="T674" s="197"/>
      <c r="U674" s="197"/>
      <c r="V674" s="197"/>
      <c r="W674" s="197"/>
      <c r="X674" s="197"/>
      <c r="Y674" s="197"/>
      <c r="Z674" s="197"/>
    </row>
    <row r="675" ht="15.75" customHeight="1">
      <c r="A675" s="180"/>
      <c r="B675" s="197"/>
      <c r="C675" s="152"/>
      <c r="D675" s="152"/>
      <c r="E675" s="152"/>
      <c r="F675" s="152"/>
      <c r="G675" s="197"/>
      <c r="H675" s="197"/>
      <c r="I675" s="152"/>
      <c r="J675" s="50"/>
      <c r="K675" s="50"/>
      <c r="L675" s="50"/>
      <c r="M675" s="50"/>
      <c r="N675" s="152"/>
      <c r="O675" s="197"/>
      <c r="P675" s="197"/>
      <c r="Q675" s="197"/>
      <c r="R675" s="197"/>
      <c r="S675" s="197"/>
      <c r="T675" s="197"/>
      <c r="U675" s="197"/>
      <c r="V675" s="197"/>
      <c r="W675" s="197"/>
      <c r="X675" s="197"/>
      <c r="Y675" s="197"/>
      <c r="Z675" s="197"/>
    </row>
    <row r="676" ht="15.75" customHeight="1">
      <c r="A676" s="180"/>
      <c r="B676" s="197"/>
      <c r="C676" s="152"/>
      <c r="D676" s="152"/>
      <c r="E676" s="152"/>
      <c r="F676" s="152"/>
      <c r="G676" s="197"/>
      <c r="H676" s="197"/>
      <c r="I676" s="152"/>
      <c r="J676" s="50"/>
      <c r="K676" s="50"/>
      <c r="L676" s="50"/>
      <c r="M676" s="50"/>
      <c r="N676" s="152"/>
      <c r="O676" s="197"/>
      <c r="P676" s="197"/>
      <c r="Q676" s="197"/>
      <c r="R676" s="197"/>
      <c r="S676" s="197"/>
      <c r="T676" s="197"/>
      <c r="U676" s="197"/>
      <c r="V676" s="197"/>
      <c r="W676" s="197"/>
      <c r="X676" s="197"/>
      <c r="Y676" s="197"/>
      <c r="Z676" s="197"/>
    </row>
    <row r="677" ht="15.75" customHeight="1">
      <c r="A677" s="180"/>
      <c r="B677" s="197"/>
      <c r="C677" s="152"/>
      <c r="D677" s="152"/>
      <c r="E677" s="152"/>
      <c r="F677" s="152"/>
      <c r="G677" s="197"/>
      <c r="H677" s="197"/>
      <c r="I677" s="152"/>
      <c r="J677" s="50"/>
      <c r="K677" s="50"/>
      <c r="L677" s="50"/>
      <c r="M677" s="50"/>
      <c r="N677" s="152"/>
      <c r="O677" s="197"/>
      <c r="P677" s="197"/>
      <c r="Q677" s="197"/>
      <c r="R677" s="197"/>
      <c r="S677" s="197"/>
      <c r="T677" s="197"/>
      <c r="U677" s="197"/>
      <c r="V677" s="197"/>
      <c r="W677" s="197"/>
      <c r="X677" s="197"/>
      <c r="Y677" s="197"/>
      <c r="Z677" s="197"/>
    </row>
    <row r="678" ht="15.75" customHeight="1">
      <c r="A678" s="180"/>
      <c r="B678" s="197"/>
      <c r="C678" s="152"/>
      <c r="D678" s="152"/>
      <c r="E678" s="152"/>
      <c r="F678" s="152"/>
      <c r="G678" s="197"/>
      <c r="H678" s="197"/>
      <c r="I678" s="152"/>
      <c r="J678" s="50"/>
      <c r="K678" s="50"/>
      <c r="L678" s="50"/>
      <c r="M678" s="50"/>
      <c r="N678" s="152"/>
      <c r="O678" s="197"/>
      <c r="P678" s="197"/>
      <c r="Q678" s="197"/>
      <c r="R678" s="197"/>
      <c r="S678" s="197"/>
      <c r="T678" s="197"/>
      <c r="U678" s="197"/>
      <c r="V678" s="197"/>
      <c r="W678" s="197"/>
      <c r="X678" s="197"/>
      <c r="Y678" s="197"/>
      <c r="Z678" s="197"/>
    </row>
    <row r="679" ht="15.75" customHeight="1">
      <c r="A679" s="180"/>
      <c r="B679" s="197"/>
      <c r="C679" s="152"/>
      <c r="D679" s="152"/>
      <c r="E679" s="152"/>
      <c r="F679" s="152"/>
      <c r="G679" s="197"/>
      <c r="H679" s="197"/>
      <c r="I679" s="152"/>
      <c r="J679" s="50"/>
      <c r="K679" s="50"/>
      <c r="L679" s="50"/>
      <c r="M679" s="50"/>
      <c r="N679" s="152"/>
      <c r="O679" s="197"/>
      <c r="P679" s="197"/>
      <c r="Q679" s="197"/>
      <c r="R679" s="197"/>
      <c r="S679" s="197"/>
      <c r="T679" s="197"/>
      <c r="U679" s="197"/>
      <c r="V679" s="197"/>
      <c r="W679" s="197"/>
      <c r="X679" s="197"/>
      <c r="Y679" s="197"/>
      <c r="Z679" s="197"/>
    </row>
    <row r="680" ht="15.75" customHeight="1">
      <c r="A680" s="180"/>
      <c r="B680" s="197"/>
      <c r="C680" s="152"/>
      <c r="D680" s="152"/>
      <c r="E680" s="152"/>
      <c r="F680" s="152"/>
      <c r="G680" s="197"/>
      <c r="H680" s="197"/>
      <c r="I680" s="152"/>
      <c r="J680" s="50"/>
      <c r="K680" s="50"/>
      <c r="L680" s="50"/>
      <c r="M680" s="50"/>
      <c r="N680" s="152"/>
      <c r="O680" s="197"/>
      <c r="P680" s="197"/>
      <c r="Q680" s="197"/>
      <c r="R680" s="197"/>
      <c r="S680" s="197"/>
      <c r="T680" s="197"/>
      <c r="U680" s="197"/>
      <c r="V680" s="197"/>
      <c r="W680" s="197"/>
      <c r="X680" s="197"/>
      <c r="Y680" s="197"/>
      <c r="Z680" s="197"/>
    </row>
    <row r="681" ht="15.75" customHeight="1">
      <c r="A681" s="180"/>
      <c r="B681" s="197"/>
      <c r="C681" s="152"/>
      <c r="D681" s="152"/>
      <c r="E681" s="152"/>
      <c r="F681" s="152"/>
      <c r="G681" s="197"/>
      <c r="H681" s="197"/>
      <c r="I681" s="152"/>
      <c r="J681" s="50"/>
      <c r="K681" s="50"/>
      <c r="L681" s="50"/>
      <c r="M681" s="50"/>
      <c r="N681" s="152"/>
      <c r="O681" s="197"/>
      <c r="P681" s="197"/>
      <c r="Q681" s="197"/>
      <c r="R681" s="197"/>
      <c r="S681" s="197"/>
      <c r="T681" s="197"/>
      <c r="U681" s="197"/>
      <c r="V681" s="197"/>
      <c r="W681" s="197"/>
      <c r="X681" s="197"/>
      <c r="Y681" s="197"/>
      <c r="Z681" s="197"/>
    </row>
    <row r="682" ht="15.75" customHeight="1">
      <c r="A682" s="180"/>
      <c r="B682" s="197"/>
      <c r="C682" s="152"/>
      <c r="D682" s="152"/>
      <c r="E682" s="152"/>
      <c r="F682" s="152"/>
      <c r="G682" s="197"/>
      <c r="H682" s="169"/>
      <c r="I682" s="152"/>
      <c r="J682" s="50"/>
      <c r="K682" s="50"/>
      <c r="L682" s="50"/>
      <c r="M682" s="50"/>
      <c r="N682" s="152"/>
      <c r="O682" s="197"/>
      <c r="P682" s="197"/>
      <c r="Q682" s="197"/>
      <c r="R682" s="197"/>
      <c r="S682" s="197"/>
      <c r="T682" s="197"/>
      <c r="U682" s="197"/>
      <c r="V682" s="197"/>
      <c r="W682" s="197"/>
      <c r="X682" s="197"/>
      <c r="Y682" s="197"/>
      <c r="Z682" s="197"/>
    </row>
    <row r="683" ht="15.75" customHeight="1">
      <c r="A683" s="180"/>
      <c r="B683" s="197"/>
      <c r="C683" s="152"/>
      <c r="D683" s="152"/>
      <c r="E683" s="152"/>
      <c r="F683" s="152"/>
      <c r="G683" s="197"/>
      <c r="H683" s="197"/>
      <c r="I683" s="152"/>
      <c r="J683" s="50"/>
      <c r="K683" s="50"/>
      <c r="L683" s="50"/>
      <c r="M683" s="50"/>
      <c r="N683" s="152"/>
      <c r="O683" s="197"/>
      <c r="P683" s="197"/>
      <c r="Q683" s="197"/>
      <c r="R683" s="197"/>
      <c r="S683" s="197"/>
      <c r="T683" s="197"/>
      <c r="U683" s="197"/>
      <c r="V683" s="197"/>
      <c r="W683" s="197"/>
      <c r="X683" s="197"/>
      <c r="Y683" s="197"/>
      <c r="Z683" s="197"/>
    </row>
    <row r="684" ht="15.75" customHeight="1">
      <c r="A684" s="180"/>
      <c r="B684" s="197"/>
      <c r="C684" s="152"/>
      <c r="D684" s="152"/>
      <c r="E684" s="152"/>
      <c r="F684" s="152"/>
      <c r="G684" s="197"/>
      <c r="H684" s="169"/>
      <c r="I684" s="152"/>
      <c r="J684" s="50"/>
      <c r="K684" s="50"/>
      <c r="L684" s="50"/>
      <c r="M684" s="50"/>
      <c r="N684" s="152"/>
      <c r="O684" s="197"/>
      <c r="P684" s="197"/>
      <c r="Q684" s="197"/>
      <c r="R684" s="197"/>
      <c r="S684" s="197"/>
      <c r="T684" s="197"/>
      <c r="U684" s="197"/>
      <c r="V684" s="197"/>
      <c r="W684" s="197"/>
      <c r="X684" s="197"/>
      <c r="Y684" s="197"/>
      <c r="Z684" s="197"/>
    </row>
    <row r="685" ht="15.75" customHeight="1">
      <c r="A685" s="180"/>
      <c r="B685" s="197"/>
      <c r="C685" s="152"/>
      <c r="D685" s="152"/>
      <c r="E685" s="152"/>
      <c r="F685" s="152"/>
      <c r="G685" s="197"/>
      <c r="H685" s="169"/>
      <c r="I685" s="152"/>
      <c r="J685" s="50"/>
      <c r="K685" s="50"/>
      <c r="L685" s="50"/>
      <c r="M685" s="50"/>
      <c r="N685" s="152"/>
      <c r="O685" s="197"/>
      <c r="P685" s="197"/>
      <c r="Q685" s="197"/>
      <c r="R685" s="197"/>
      <c r="S685" s="197"/>
      <c r="T685" s="197"/>
      <c r="U685" s="197"/>
      <c r="V685" s="197"/>
      <c r="W685" s="197"/>
      <c r="X685" s="197"/>
      <c r="Y685" s="197"/>
      <c r="Z685" s="197"/>
    </row>
    <row r="686" ht="15.75" customHeight="1">
      <c r="A686" s="180"/>
      <c r="B686" s="197"/>
      <c r="C686" s="152"/>
      <c r="D686" s="152"/>
      <c r="E686" s="152"/>
      <c r="F686" s="152"/>
      <c r="G686" s="197"/>
      <c r="H686" s="169"/>
      <c r="I686" s="152"/>
      <c r="J686" s="50"/>
      <c r="K686" s="50"/>
      <c r="L686" s="50"/>
      <c r="M686" s="50"/>
      <c r="N686" s="152"/>
      <c r="O686" s="197"/>
      <c r="P686" s="197"/>
      <c r="Q686" s="197"/>
      <c r="R686" s="197"/>
      <c r="S686" s="197"/>
      <c r="T686" s="197"/>
      <c r="U686" s="197"/>
      <c r="V686" s="197"/>
      <c r="W686" s="197"/>
      <c r="X686" s="197"/>
      <c r="Y686" s="197"/>
      <c r="Z686" s="197"/>
    </row>
    <row r="687" ht="15.75" customHeight="1">
      <c r="A687" s="180"/>
      <c r="B687" s="197"/>
      <c r="C687" s="152"/>
      <c r="D687" s="152"/>
      <c r="E687" s="152"/>
      <c r="F687" s="152"/>
      <c r="G687" s="197"/>
      <c r="H687" s="197"/>
      <c r="I687" s="152"/>
      <c r="J687" s="50"/>
      <c r="K687" s="50"/>
      <c r="L687" s="50"/>
      <c r="M687" s="50"/>
      <c r="N687" s="152"/>
      <c r="O687" s="197"/>
      <c r="P687" s="197"/>
      <c r="Q687" s="197"/>
      <c r="R687" s="197"/>
      <c r="S687" s="197"/>
      <c r="T687" s="197"/>
      <c r="U687" s="197"/>
      <c r="V687" s="197"/>
      <c r="W687" s="197"/>
      <c r="X687" s="197"/>
      <c r="Y687" s="197"/>
      <c r="Z687" s="197"/>
    </row>
    <row r="688" ht="15.75" customHeight="1">
      <c r="A688" s="180"/>
      <c r="B688" s="197"/>
      <c r="C688" s="152"/>
      <c r="D688" s="152"/>
      <c r="E688" s="152"/>
      <c r="F688" s="152"/>
      <c r="G688" s="197"/>
      <c r="H688" s="169"/>
      <c r="I688" s="152"/>
      <c r="J688" s="50"/>
      <c r="K688" s="50"/>
      <c r="L688" s="50"/>
      <c r="M688" s="50"/>
      <c r="N688" s="152"/>
      <c r="O688" s="197"/>
      <c r="P688" s="197"/>
      <c r="Q688" s="197"/>
      <c r="R688" s="197"/>
      <c r="S688" s="197"/>
      <c r="T688" s="197"/>
      <c r="U688" s="197"/>
      <c r="V688" s="197"/>
      <c r="W688" s="197"/>
      <c r="X688" s="197"/>
      <c r="Y688" s="197"/>
      <c r="Z688" s="197"/>
    </row>
    <row r="689" ht="15.75" customHeight="1">
      <c r="A689" s="180"/>
      <c r="B689" s="197"/>
      <c r="C689" s="152"/>
      <c r="D689" s="152"/>
      <c r="E689" s="152"/>
      <c r="F689" s="152"/>
      <c r="G689" s="197"/>
      <c r="H689" s="197"/>
      <c r="I689" s="152"/>
      <c r="J689" s="50"/>
      <c r="K689" s="50"/>
      <c r="L689" s="50"/>
      <c r="M689" s="50"/>
      <c r="N689" s="152"/>
      <c r="O689" s="197"/>
      <c r="P689" s="197"/>
      <c r="Q689" s="197"/>
      <c r="R689" s="197"/>
      <c r="S689" s="197"/>
      <c r="T689" s="197"/>
      <c r="U689" s="197"/>
      <c r="V689" s="197"/>
      <c r="W689" s="197"/>
      <c r="X689" s="197"/>
      <c r="Y689" s="197"/>
      <c r="Z689" s="197"/>
    </row>
    <row r="690" ht="15.75" customHeight="1">
      <c r="A690" s="180"/>
      <c r="B690" s="197"/>
      <c r="C690" s="152"/>
      <c r="D690" s="152"/>
      <c r="E690" s="152"/>
      <c r="F690" s="152"/>
      <c r="G690" s="197"/>
      <c r="H690" s="169"/>
      <c r="I690" s="152"/>
      <c r="J690" s="50"/>
      <c r="K690" s="50"/>
      <c r="L690" s="50"/>
      <c r="M690" s="50"/>
      <c r="N690" s="152"/>
      <c r="O690" s="197"/>
      <c r="P690" s="197"/>
      <c r="Q690" s="197"/>
      <c r="R690" s="197"/>
      <c r="S690" s="197"/>
      <c r="T690" s="197"/>
      <c r="U690" s="197"/>
      <c r="V690" s="197"/>
      <c r="W690" s="197"/>
      <c r="X690" s="197"/>
      <c r="Y690" s="197"/>
      <c r="Z690" s="197"/>
    </row>
    <row r="691" ht="15.75" customHeight="1">
      <c r="A691" s="180"/>
      <c r="B691" s="197"/>
      <c r="C691" s="152"/>
      <c r="D691" s="152"/>
      <c r="E691" s="152"/>
      <c r="F691" s="152"/>
      <c r="G691" s="197"/>
      <c r="H691" s="197"/>
      <c r="I691" s="152"/>
      <c r="J691" s="50"/>
      <c r="K691" s="50"/>
      <c r="L691" s="50"/>
      <c r="M691" s="50"/>
      <c r="N691" s="152"/>
      <c r="O691" s="197"/>
      <c r="P691" s="197"/>
      <c r="Q691" s="197"/>
      <c r="R691" s="197"/>
      <c r="S691" s="197"/>
      <c r="T691" s="197"/>
      <c r="U691" s="197"/>
      <c r="V691" s="197"/>
      <c r="W691" s="197"/>
      <c r="X691" s="197"/>
      <c r="Y691" s="197"/>
      <c r="Z691" s="197"/>
    </row>
    <row r="692" ht="15.75" customHeight="1">
      <c r="A692" s="180"/>
      <c r="B692" s="197"/>
      <c r="C692" s="152"/>
      <c r="D692" s="152"/>
      <c r="E692" s="152"/>
      <c r="F692" s="152"/>
      <c r="G692" s="197"/>
      <c r="H692" s="197"/>
      <c r="I692" s="152"/>
      <c r="J692" s="50"/>
      <c r="K692" s="50"/>
      <c r="L692" s="50"/>
      <c r="M692" s="50"/>
      <c r="N692" s="152"/>
      <c r="O692" s="197"/>
      <c r="P692" s="197"/>
      <c r="Q692" s="197"/>
      <c r="R692" s="197"/>
      <c r="S692" s="197"/>
      <c r="T692" s="197"/>
      <c r="U692" s="197"/>
      <c r="V692" s="197"/>
      <c r="W692" s="197"/>
      <c r="X692" s="197"/>
      <c r="Y692" s="197"/>
      <c r="Z692" s="197"/>
    </row>
    <row r="693" ht="15.75" customHeight="1">
      <c r="A693" s="180"/>
      <c r="B693" s="197"/>
      <c r="C693" s="152"/>
      <c r="D693" s="152"/>
      <c r="E693" s="152"/>
      <c r="F693" s="152"/>
      <c r="G693" s="197"/>
      <c r="H693" s="197"/>
      <c r="I693" s="152"/>
      <c r="J693" s="50"/>
      <c r="K693" s="50"/>
      <c r="L693" s="50"/>
      <c r="M693" s="50"/>
      <c r="N693" s="152"/>
      <c r="O693" s="197"/>
      <c r="P693" s="197"/>
      <c r="Q693" s="197"/>
      <c r="R693" s="197"/>
      <c r="S693" s="197"/>
      <c r="T693" s="197"/>
      <c r="U693" s="197"/>
      <c r="V693" s="197"/>
      <c r="W693" s="197"/>
      <c r="X693" s="197"/>
      <c r="Y693" s="197"/>
      <c r="Z693" s="197"/>
    </row>
    <row r="694" ht="15.75" customHeight="1">
      <c r="A694" s="180"/>
      <c r="B694" s="197"/>
      <c r="C694" s="197"/>
      <c r="D694" s="152"/>
      <c r="E694" s="152"/>
      <c r="F694" s="152"/>
      <c r="G694" s="197"/>
      <c r="H694" s="197"/>
      <c r="I694" s="152"/>
      <c r="J694" s="50"/>
      <c r="K694" s="50"/>
      <c r="L694" s="50"/>
      <c r="M694" s="50"/>
      <c r="N694" s="152"/>
      <c r="O694" s="197"/>
      <c r="P694" s="197"/>
      <c r="Q694" s="197"/>
      <c r="R694" s="197"/>
      <c r="S694" s="197"/>
      <c r="T694" s="197"/>
      <c r="U694" s="197"/>
      <c r="V694" s="197"/>
      <c r="W694" s="197"/>
      <c r="X694" s="197"/>
      <c r="Y694" s="197"/>
      <c r="Z694" s="197"/>
    </row>
    <row r="695" ht="15.75" customHeight="1">
      <c r="A695" s="180"/>
      <c r="B695" s="197"/>
      <c r="C695" s="152"/>
      <c r="D695" s="152"/>
      <c r="E695" s="152"/>
      <c r="F695" s="152"/>
      <c r="G695" s="197"/>
      <c r="H695" s="197"/>
      <c r="I695" s="152"/>
      <c r="J695" s="50"/>
      <c r="K695" s="50"/>
      <c r="L695" s="50"/>
      <c r="M695" s="50"/>
      <c r="N695" s="152"/>
      <c r="O695" s="197"/>
      <c r="P695" s="197"/>
      <c r="Q695" s="197"/>
      <c r="R695" s="197"/>
      <c r="S695" s="197"/>
      <c r="T695" s="197"/>
      <c r="U695" s="197"/>
      <c r="V695" s="197"/>
      <c r="W695" s="197"/>
      <c r="X695" s="197"/>
      <c r="Y695" s="197"/>
      <c r="Z695" s="197"/>
    </row>
    <row r="696" ht="15.75" customHeight="1">
      <c r="A696" s="180"/>
      <c r="B696" s="197"/>
      <c r="C696" s="152"/>
      <c r="D696" s="152"/>
      <c r="E696" s="152"/>
      <c r="F696" s="152"/>
      <c r="G696" s="197"/>
      <c r="H696" s="197"/>
      <c r="I696" s="152"/>
      <c r="J696" s="50"/>
      <c r="K696" s="50"/>
      <c r="L696" s="50"/>
      <c r="M696" s="50"/>
      <c r="N696" s="152"/>
      <c r="O696" s="197"/>
      <c r="P696" s="197"/>
      <c r="Q696" s="197"/>
      <c r="R696" s="197"/>
      <c r="S696" s="197"/>
      <c r="T696" s="197"/>
      <c r="U696" s="197"/>
      <c r="V696" s="197"/>
      <c r="W696" s="197"/>
      <c r="X696" s="197"/>
      <c r="Y696" s="197"/>
      <c r="Z696" s="197"/>
    </row>
    <row r="697" ht="15.75" customHeight="1">
      <c r="A697" s="180"/>
      <c r="B697" s="197"/>
      <c r="C697" s="152"/>
      <c r="D697" s="152"/>
      <c r="E697" s="152"/>
      <c r="F697" s="152"/>
      <c r="G697" s="197"/>
      <c r="H697" s="197"/>
      <c r="I697" s="152"/>
      <c r="J697" s="50"/>
      <c r="K697" s="50"/>
      <c r="L697" s="50"/>
      <c r="M697" s="50"/>
      <c r="N697" s="152"/>
      <c r="O697" s="197"/>
      <c r="P697" s="197"/>
      <c r="Q697" s="197"/>
      <c r="R697" s="197"/>
      <c r="S697" s="197"/>
      <c r="T697" s="197"/>
      <c r="U697" s="197"/>
      <c r="V697" s="197"/>
      <c r="W697" s="197"/>
      <c r="X697" s="197"/>
      <c r="Y697" s="197"/>
      <c r="Z697" s="197"/>
    </row>
    <row r="698" ht="15.75" customHeight="1">
      <c r="A698" s="180"/>
      <c r="B698" s="197"/>
      <c r="C698" s="152"/>
      <c r="D698" s="152"/>
      <c r="E698" s="152"/>
      <c r="F698" s="152"/>
      <c r="G698" s="197"/>
      <c r="H698" s="197"/>
      <c r="I698" s="152"/>
      <c r="J698" s="50"/>
      <c r="K698" s="50"/>
      <c r="L698" s="50"/>
      <c r="M698" s="50"/>
      <c r="N698" s="152"/>
      <c r="O698" s="197"/>
      <c r="P698" s="197"/>
      <c r="Q698" s="197"/>
      <c r="R698" s="197"/>
      <c r="S698" s="197"/>
      <c r="T698" s="197"/>
      <c r="U698" s="197"/>
      <c r="V698" s="197"/>
      <c r="W698" s="197"/>
      <c r="X698" s="197"/>
      <c r="Y698" s="197"/>
      <c r="Z698" s="197"/>
    </row>
    <row r="699" ht="15.75" customHeight="1">
      <c r="A699" s="180"/>
      <c r="B699" s="197"/>
      <c r="C699" s="152"/>
      <c r="D699" s="152"/>
      <c r="E699" s="152"/>
      <c r="F699" s="152"/>
      <c r="G699" s="197"/>
      <c r="H699" s="197"/>
      <c r="I699" s="152"/>
      <c r="J699" s="50"/>
      <c r="K699" s="50"/>
      <c r="L699" s="50"/>
      <c r="M699" s="50"/>
      <c r="N699" s="152"/>
      <c r="O699" s="197"/>
      <c r="P699" s="197"/>
      <c r="Q699" s="197"/>
      <c r="R699" s="197"/>
      <c r="S699" s="197"/>
      <c r="T699" s="197"/>
      <c r="U699" s="197"/>
      <c r="V699" s="197"/>
      <c r="W699" s="197"/>
      <c r="X699" s="197"/>
      <c r="Y699" s="197"/>
      <c r="Z699" s="197"/>
    </row>
    <row r="700" ht="15.75" customHeight="1">
      <c r="A700" s="180"/>
      <c r="B700" s="197"/>
      <c r="C700" s="152"/>
      <c r="D700" s="152"/>
      <c r="E700" s="152"/>
      <c r="F700" s="152"/>
      <c r="G700" s="197"/>
      <c r="H700" s="169"/>
      <c r="I700" s="152"/>
      <c r="J700" s="50"/>
      <c r="K700" s="50"/>
      <c r="L700" s="50"/>
      <c r="M700" s="50"/>
      <c r="N700" s="152"/>
      <c r="O700" s="197"/>
      <c r="P700" s="197"/>
      <c r="Q700" s="197"/>
      <c r="R700" s="197"/>
      <c r="S700" s="197"/>
      <c r="T700" s="197"/>
      <c r="U700" s="197"/>
      <c r="V700" s="197"/>
      <c r="W700" s="197"/>
      <c r="X700" s="197"/>
      <c r="Y700" s="197"/>
      <c r="Z700" s="197"/>
    </row>
    <row r="701" ht="15.75" customHeight="1">
      <c r="A701" s="180"/>
      <c r="B701" s="197"/>
      <c r="C701" s="152"/>
      <c r="D701" s="152"/>
      <c r="E701" s="152"/>
      <c r="F701" s="152"/>
      <c r="G701" s="197"/>
      <c r="H701" s="197"/>
      <c r="I701" s="152"/>
      <c r="J701" s="50"/>
      <c r="K701" s="50"/>
      <c r="L701" s="50"/>
      <c r="M701" s="50"/>
      <c r="N701" s="152"/>
      <c r="O701" s="197"/>
      <c r="P701" s="197"/>
      <c r="Q701" s="197"/>
      <c r="R701" s="197"/>
      <c r="S701" s="197"/>
      <c r="T701" s="197"/>
      <c r="U701" s="197"/>
      <c r="V701" s="197"/>
      <c r="W701" s="197"/>
      <c r="X701" s="197"/>
      <c r="Y701" s="197"/>
      <c r="Z701" s="197"/>
    </row>
    <row r="702" ht="15.75" customHeight="1">
      <c r="A702" s="180"/>
      <c r="B702" s="197"/>
      <c r="C702" s="152"/>
      <c r="D702" s="152"/>
      <c r="E702" s="152"/>
      <c r="F702" s="152"/>
      <c r="G702" s="197"/>
      <c r="H702" s="197"/>
      <c r="I702" s="152"/>
      <c r="J702" s="50"/>
      <c r="K702" s="50"/>
      <c r="L702" s="50"/>
      <c r="M702" s="50"/>
      <c r="N702" s="152"/>
      <c r="O702" s="197"/>
      <c r="P702" s="197"/>
      <c r="Q702" s="197"/>
      <c r="R702" s="197"/>
      <c r="S702" s="197"/>
      <c r="T702" s="197"/>
      <c r="U702" s="197"/>
      <c r="V702" s="197"/>
      <c r="W702" s="197"/>
      <c r="X702" s="197"/>
      <c r="Y702" s="197"/>
      <c r="Z702" s="197"/>
    </row>
    <row r="703" ht="15.75" customHeight="1">
      <c r="A703" s="180"/>
      <c r="B703" s="197"/>
      <c r="C703" s="152"/>
      <c r="D703" s="152"/>
      <c r="E703" s="152"/>
      <c r="F703" s="152"/>
      <c r="G703" s="197"/>
      <c r="H703" s="197"/>
      <c r="I703" s="152"/>
      <c r="J703" s="50"/>
      <c r="K703" s="50"/>
      <c r="L703" s="50"/>
      <c r="M703" s="50"/>
      <c r="N703" s="152"/>
      <c r="O703" s="197"/>
      <c r="P703" s="197"/>
      <c r="Q703" s="197"/>
      <c r="R703" s="197"/>
      <c r="S703" s="197"/>
      <c r="T703" s="197"/>
      <c r="U703" s="197"/>
      <c r="V703" s="197"/>
      <c r="W703" s="197"/>
      <c r="X703" s="197"/>
      <c r="Y703" s="197"/>
      <c r="Z703" s="197"/>
    </row>
    <row r="704" ht="15.75" customHeight="1">
      <c r="A704" s="180"/>
      <c r="B704" s="197"/>
      <c r="C704" s="152"/>
      <c r="D704" s="152"/>
      <c r="E704" s="152"/>
      <c r="F704" s="152"/>
      <c r="G704" s="197"/>
      <c r="H704" s="197"/>
      <c r="I704" s="152"/>
      <c r="J704" s="50"/>
      <c r="K704" s="50"/>
      <c r="L704" s="50"/>
      <c r="M704" s="50"/>
      <c r="N704" s="152"/>
      <c r="O704" s="197"/>
      <c r="P704" s="197"/>
      <c r="Q704" s="197"/>
      <c r="R704" s="197"/>
      <c r="S704" s="197"/>
      <c r="T704" s="197"/>
      <c r="U704" s="197"/>
      <c r="V704" s="197"/>
      <c r="W704" s="197"/>
      <c r="X704" s="197"/>
      <c r="Y704" s="197"/>
      <c r="Z704" s="197"/>
    </row>
    <row r="705" ht="15.75" customHeight="1">
      <c r="A705" s="180"/>
      <c r="B705" s="197"/>
      <c r="C705" s="152"/>
      <c r="D705" s="152"/>
      <c r="E705" s="152"/>
      <c r="F705" s="152"/>
      <c r="G705" s="197"/>
      <c r="H705" s="169"/>
      <c r="I705" s="152"/>
      <c r="J705" s="50"/>
      <c r="K705" s="50"/>
      <c r="L705" s="50"/>
      <c r="M705" s="50"/>
      <c r="N705" s="152"/>
      <c r="O705" s="197"/>
      <c r="P705" s="197"/>
      <c r="Q705" s="197"/>
      <c r="R705" s="197"/>
      <c r="S705" s="197"/>
      <c r="T705" s="197"/>
      <c r="U705" s="197"/>
      <c r="V705" s="197"/>
      <c r="W705" s="197"/>
      <c r="X705" s="197"/>
      <c r="Y705" s="197"/>
      <c r="Z705" s="197"/>
    </row>
    <row r="706" ht="15.75" customHeight="1">
      <c r="A706" s="180"/>
      <c r="B706" s="197"/>
      <c r="C706" s="152"/>
      <c r="D706" s="152"/>
      <c r="E706" s="152"/>
      <c r="F706" s="152"/>
      <c r="G706" s="197"/>
      <c r="H706" s="169"/>
      <c r="I706" s="152"/>
      <c r="J706" s="50"/>
      <c r="K706" s="50"/>
      <c r="L706" s="50"/>
      <c r="M706" s="50"/>
      <c r="N706" s="152"/>
      <c r="O706" s="197"/>
      <c r="P706" s="197"/>
      <c r="Q706" s="197"/>
      <c r="R706" s="197"/>
      <c r="S706" s="197"/>
      <c r="T706" s="197"/>
      <c r="U706" s="197"/>
      <c r="V706" s="197"/>
      <c r="W706" s="197"/>
      <c r="X706" s="197"/>
      <c r="Y706" s="197"/>
      <c r="Z706" s="197"/>
    </row>
    <row r="707" ht="15.75" customHeight="1">
      <c r="A707" s="180"/>
      <c r="B707" s="197"/>
      <c r="C707" s="152"/>
      <c r="D707" s="152"/>
      <c r="E707" s="152"/>
      <c r="F707" s="152"/>
      <c r="G707" s="197"/>
      <c r="H707" s="169"/>
      <c r="I707" s="152"/>
      <c r="J707" s="50"/>
      <c r="K707" s="50"/>
      <c r="L707" s="50"/>
      <c r="M707" s="50"/>
      <c r="N707" s="152"/>
      <c r="O707" s="197"/>
      <c r="P707" s="197"/>
      <c r="Q707" s="197"/>
      <c r="R707" s="197"/>
      <c r="S707" s="197"/>
      <c r="T707" s="197"/>
      <c r="U707" s="197"/>
      <c r="V707" s="197"/>
      <c r="W707" s="197"/>
      <c r="X707" s="197"/>
      <c r="Y707" s="197"/>
      <c r="Z707" s="197"/>
    </row>
    <row r="708" ht="15.75" customHeight="1">
      <c r="A708" s="180"/>
      <c r="B708" s="197"/>
      <c r="C708" s="152"/>
      <c r="D708" s="152"/>
      <c r="E708" s="152"/>
      <c r="F708" s="152"/>
      <c r="G708" s="197"/>
      <c r="H708" s="197"/>
      <c r="I708" s="152"/>
      <c r="J708" s="50"/>
      <c r="K708" s="50"/>
      <c r="L708" s="50"/>
      <c r="M708" s="50"/>
      <c r="N708" s="152"/>
      <c r="O708" s="197"/>
      <c r="P708" s="197"/>
      <c r="Q708" s="197"/>
      <c r="R708" s="197"/>
      <c r="S708" s="197"/>
      <c r="T708" s="197"/>
      <c r="U708" s="197"/>
      <c r="V708" s="197"/>
      <c r="W708" s="197"/>
      <c r="X708" s="197"/>
      <c r="Y708" s="197"/>
      <c r="Z708" s="197"/>
    </row>
    <row r="709" ht="15.75" customHeight="1">
      <c r="A709" s="180"/>
      <c r="B709" s="197"/>
      <c r="C709" s="152"/>
      <c r="D709" s="152"/>
      <c r="E709" s="152"/>
      <c r="F709" s="152"/>
      <c r="G709" s="197"/>
      <c r="H709" s="169"/>
      <c r="I709" s="152"/>
      <c r="J709" s="50"/>
      <c r="K709" s="50"/>
      <c r="L709" s="50"/>
      <c r="M709" s="50"/>
      <c r="N709" s="152"/>
      <c r="O709" s="197"/>
      <c r="P709" s="197"/>
      <c r="Q709" s="197"/>
      <c r="R709" s="197"/>
      <c r="S709" s="197"/>
      <c r="T709" s="197"/>
      <c r="U709" s="197"/>
      <c r="V709" s="197"/>
      <c r="W709" s="197"/>
      <c r="X709" s="197"/>
      <c r="Y709" s="197"/>
      <c r="Z709" s="197"/>
    </row>
    <row r="710" ht="15.75" customHeight="1">
      <c r="A710" s="180"/>
      <c r="B710" s="197"/>
      <c r="C710" s="152"/>
      <c r="D710" s="152"/>
      <c r="E710" s="152"/>
      <c r="F710" s="152"/>
      <c r="G710" s="197"/>
      <c r="H710" s="169"/>
      <c r="I710" s="152"/>
      <c r="J710" s="50"/>
      <c r="K710" s="50"/>
      <c r="L710" s="50"/>
      <c r="M710" s="50"/>
      <c r="N710" s="152"/>
      <c r="O710" s="197"/>
      <c r="P710" s="197"/>
      <c r="Q710" s="197"/>
      <c r="R710" s="197"/>
      <c r="S710" s="197"/>
      <c r="T710" s="197"/>
      <c r="U710" s="197"/>
      <c r="V710" s="197"/>
      <c r="W710" s="197"/>
      <c r="X710" s="197"/>
      <c r="Y710" s="197"/>
      <c r="Z710" s="197"/>
    </row>
    <row r="711" ht="15.75" customHeight="1">
      <c r="A711" s="180"/>
      <c r="B711" s="197"/>
      <c r="C711" s="152"/>
      <c r="D711" s="152"/>
      <c r="E711" s="152"/>
      <c r="F711" s="152"/>
      <c r="G711" s="197"/>
      <c r="H711" s="169"/>
      <c r="I711" s="152"/>
      <c r="J711" s="50"/>
      <c r="K711" s="50"/>
      <c r="L711" s="50"/>
      <c r="M711" s="50"/>
      <c r="N711" s="152"/>
      <c r="O711" s="197"/>
      <c r="P711" s="197"/>
      <c r="Q711" s="197"/>
      <c r="R711" s="197"/>
      <c r="S711" s="197"/>
      <c r="T711" s="197"/>
      <c r="U711" s="197"/>
      <c r="V711" s="197"/>
      <c r="W711" s="197"/>
      <c r="X711" s="197"/>
      <c r="Y711" s="197"/>
      <c r="Z711" s="197"/>
    </row>
    <row r="712" ht="15.75" customHeight="1">
      <c r="A712" s="180"/>
      <c r="B712" s="197"/>
      <c r="C712" s="152"/>
      <c r="D712" s="152"/>
      <c r="E712" s="152"/>
      <c r="F712" s="152"/>
      <c r="G712" s="197"/>
      <c r="H712" s="169"/>
      <c r="I712" s="152"/>
      <c r="J712" s="50"/>
      <c r="K712" s="50"/>
      <c r="L712" s="50"/>
      <c r="M712" s="50"/>
      <c r="N712" s="152"/>
      <c r="O712" s="197"/>
      <c r="P712" s="197"/>
      <c r="Q712" s="197"/>
      <c r="R712" s="197"/>
      <c r="S712" s="197"/>
      <c r="T712" s="197"/>
      <c r="U712" s="197"/>
      <c r="V712" s="197"/>
      <c r="W712" s="197"/>
      <c r="X712" s="197"/>
      <c r="Y712" s="197"/>
      <c r="Z712" s="197"/>
    </row>
    <row r="713" ht="15.75" customHeight="1">
      <c r="A713" s="180"/>
      <c r="B713" s="197"/>
      <c r="C713" s="152"/>
      <c r="D713" s="152"/>
      <c r="E713" s="152"/>
      <c r="F713" s="152"/>
      <c r="G713" s="197"/>
      <c r="H713" s="197"/>
      <c r="I713" s="152"/>
      <c r="J713" s="50"/>
      <c r="K713" s="50"/>
      <c r="L713" s="50"/>
      <c r="M713" s="50"/>
      <c r="N713" s="152"/>
      <c r="O713" s="197"/>
      <c r="P713" s="197"/>
      <c r="Q713" s="197"/>
      <c r="R713" s="197"/>
      <c r="S713" s="197"/>
      <c r="T713" s="197"/>
      <c r="U713" s="197"/>
      <c r="V713" s="197"/>
      <c r="W713" s="197"/>
      <c r="X713" s="197"/>
      <c r="Y713" s="197"/>
      <c r="Z713" s="197"/>
    </row>
    <row r="714" ht="15.75" customHeight="1">
      <c r="A714" s="180"/>
      <c r="B714" s="197"/>
      <c r="C714" s="152"/>
      <c r="D714" s="152"/>
      <c r="E714" s="152"/>
      <c r="F714" s="152"/>
      <c r="G714" s="197"/>
      <c r="H714" s="169"/>
      <c r="I714" s="152"/>
      <c r="J714" s="50"/>
      <c r="K714" s="50"/>
      <c r="L714" s="50"/>
      <c r="M714" s="50"/>
      <c r="N714" s="152"/>
      <c r="O714" s="197"/>
      <c r="P714" s="197"/>
      <c r="Q714" s="197"/>
      <c r="R714" s="197"/>
      <c r="S714" s="197"/>
      <c r="T714" s="197"/>
      <c r="U714" s="197"/>
      <c r="V714" s="197"/>
      <c r="W714" s="197"/>
      <c r="X714" s="197"/>
      <c r="Y714" s="197"/>
      <c r="Z714" s="197"/>
    </row>
    <row r="715" ht="15.75" customHeight="1">
      <c r="A715" s="180"/>
      <c r="B715" s="197"/>
      <c r="C715" s="197"/>
      <c r="D715" s="152"/>
      <c r="E715" s="152"/>
      <c r="F715" s="152"/>
      <c r="G715" s="197"/>
      <c r="H715" s="197"/>
      <c r="I715" s="152"/>
      <c r="J715" s="50"/>
      <c r="K715" s="50"/>
      <c r="L715" s="50"/>
      <c r="M715" s="50"/>
      <c r="N715" s="152"/>
      <c r="O715" s="197"/>
      <c r="P715" s="197"/>
      <c r="Q715" s="197"/>
      <c r="R715" s="197"/>
      <c r="S715" s="197"/>
      <c r="T715" s="197"/>
      <c r="U715" s="197"/>
      <c r="V715" s="197"/>
      <c r="W715" s="197"/>
      <c r="X715" s="197"/>
      <c r="Y715" s="197"/>
      <c r="Z715" s="197"/>
    </row>
    <row r="716" ht="15.75" customHeight="1">
      <c r="A716" s="180"/>
      <c r="B716" s="197"/>
      <c r="C716" s="152"/>
      <c r="D716" s="152"/>
      <c r="E716" s="152"/>
      <c r="F716" s="152"/>
      <c r="G716" s="197"/>
      <c r="H716" s="197"/>
      <c r="I716" s="152"/>
      <c r="J716" s="50"/>
      <c r="K716" s="50"/>
      <c r="L716" s="50"/>
      <c r="M716" s="50"/>
      <c r="N716" s="152"/>
      <c r="O716" s="197"/>
      <c r="P716" s="197"/>
      <c r="Q716" s="197"/>
      <c r="R716" s="197"/>
      <c r="S716" s="197"/>
      <c r="T716" s="197"/>
      <c r="U716" s="197"/>
      <c r="V716" s="197"/>
      <c r="W716" s="197"/>
      <c r="X716" s="197"/>
      <c r="Y716" s="197"/>
      <c r="Z716" s="197"/>
    </row>
    <row r="717" ht="15.75" customHeight="1">
      <c r="A717" s="180"/>
      <c r="B717" s="197"/>
      <c r="C717" s="152"/>
      <c r="D717" s="152"/>
      <c r="E717" s="152"/>
      <c r="F717" s="152"/>
      <c r="G717" s="197"/>
      <c r="H717" s="169"/>
      <c r="I717" s="152"/>
      <c r="J717" s="50"/>
      <c r="K717" s="50"/>
      <c r="L717" s="50"/>
      <c r="M717" s="50"/>
      <c r="N717" s="152"/>
      <c r="O717" s="197"/>
      <c r="P717" s="197"/>
      <c r="Q717" s="197"/>
      <c r="R717" s="197"/>
      <c r="S717" s="197"/>
      <c r="T717" s="197"/>
      <c r="U717" s="197"/>
      <c r="V717" s="197"/>
      <c r="W717" s="197"/>
      <c r="X717" s="197"/>
      <c r="Y717" s="197"/>
      <c r="Z717" s="197"/>
    </row>
    <row r="718" ht="15.75" customHeight="1">
      <c r="A718" s="180"/>
      <c r="B718" s="197"/>
      <c r="C718" s="152"/>
      <c r="D718" s="152"/>
      <c r="E718" s="152"/>
      <c r="F718" s="152"/>
      <c r="G718" s="197"/>
      <c r="H718" s="169"/>
      <c r="I718" s="152"/>
      <c r="J718" s="50"/>
      <c r="K718" s="50"/>
      <c r="L718" s="50"/>
      <c r="M718" s="50"/>
      <c r="N718" s="152"/>
      <c r="O718" s="197"/>
      <c r="P718" s="197"/>
      <c r="Q718" s="197"/>
      <c r="R718" s="197"/>
      <c r="S718" s="197"/>
      <c r="T718" s="197"/>
      <c r="U718" s="197"/>
      <c r="V718" s="197"/>
      <c r="W718" s="197"/>
      <c r="X718" s="197"/>
      <c r="Y718" s="197"/>
      <c r="Z718" s="197"/>
    </row>
    <row r="719" ht="15.75" customHeight="1">
      <c r="A719" s="180"/>
      <c r="B719" s="197"/>
      <c r="C719" s="152"/>
      <c r="D719" s="152"/>
      <c r="E719" s="152"/>
      <c r="F719" s="152"/>
      <c r="G719" s="197"/>
      <c r="H719" s="169"/>
      <c r="I719" s="152"/>
      <c r="J719" s="50"/>
      <c r="K719" s="50"/>
      <c r="L719" s="50"/>
      <c r="M719" s="50"/>
      <c r="N719" s="152"/>
      <c r="O719" s="197"/>
      <c r="P719" s="197"/>
      <c r="Q719" s="197"/>
      <c r="R719" s="197"/>
      <c r="S719" s="197"/>
      <c r="T719" s="197"/>
      <c r="U719" s="197"/>
      <c r="V719" s="197"/>
      <c r="W719" s="197"/>
      <c r="X719" s="197"/>
      <c r="Y719" s="197"/>
      <c r="Z719" s="197"/>
    </row>
    <row r="720" ht="15.75" customHeight="1">
      <c r="A720" s="180"/>
      <c r="B720" s="197"/>
      <c r="C720" s="152"/>
      <c r="D720" s="152"/>
      <c r="E720" s="197"/>
      <c r="F720" s="197"/>
      <c r="G720" s="197"/>
      <c r="H720" s="169"/>
      <c r="I720" s="152"/>
      <c r="J720" s="50"/>
      <c r="K720" s="50"/>
      <c r="L720" s="50"/>
      <c r="M720" s="50"/>
      <c r="N720" s="152"/>
      <c r="O720" s="197"/>
      <c r="P720" s="197"/>
      <c r="Q720" s="197"/>
      <c r="R720" s="197"/>
      <c r="S720" s="197"/>
      <c r="T720" s="197"/>
      <c r="U720" s="197"/>
      <c r="V720" s="197"/>
      <c r="W720" s="197"/>
      <c r="X720" s="197"/>
      <c r="Y720" s="197"/>
      <c r="Z720" s="197"/>
    </row>
    <row r="721" ht="15.75" customHeight="1">
      <c r="A721" s="180"/>
      <c r="B721" s="197"/>
      <c r="C721" s="152"/>
      <c r="D721" s="152"/>
      <c r="E721" s="152"/>
      <c r="F721" s="152"/>
      <c r="G721" s="197"/>
      <c r="H721" s="197"/>
      <c r="I721" s="152"/>
      <c r="J721" s="50"/>
      <c r="K721" s="50"/>
      <c r="L721" s="50"/>
      <c r="M721" s="50"/>
      <c r="N721" s="152"/>
      <c r="O721" s="197"/>
      <c r="P721" s="197"/>
      <c r="Q721" s="197"/>
      <c r="R721" s="197"/>
      <c r="S721" s="197"/>
      <c r="T721" s="197"/>
      <c r="U721" s="197"/>
      <c r="V721" s="197"/>
      <c r="W721" s="197"/>
      <c r="X721" s="197"/>
      <c r="Y721" s="197"/>
      <c r="Z721" s="197"/>
    </row>
    <row r="722" ht="15.75" customHeight="1">
      <c r="A722" s="180"/>
      <c r="B722" s="197"/>
      <c r="C722" s="152"/>
      <c r="D722" s="152"/>
      <c r="E722" s="152"/>
      <c r="F722" s="152"/>
      <c r="G722" s="197"/>
      <c r="H722" s="197"/>
      <c r="I722" s="152"/>
      <c r="J722" s="50"/>
      <c r="K722" s="50"/>
      <c r="L722" s="50"/>
      <c r="M722" s="50"/>
      <c r="N722" s="152"/>
      <c r="O722" s="197"/>
      <c r="P722" s="197"/>
      <c r="Q722" s="197"/>
      <c r="R722" s="197"/>
      <c r="S722" s="197"/>
      <c r="T722" s="197"/>
      <c r="U722" s="197"/>
      <c r="V722" s="197"/>
      <c r="W722" s="197"/>
      <c r="X722" s="197"/>
      <c r="Y722" s="197"/>
      <c r="Z722" s="197"/>
    </row>
    <row r="723" ht="15.75" customHeight="1">
      <c r="A723" s="180"/>
      <c r="B723" s="197"/>
      <c r="C723" s="152"/>
      <c r="D723" s="152"/>
      <c r="E723" s="152"/>
      <c r="F723" s="152"/>
      <c r="G723" s="197"/>
      <c r="H723" s="169"/>
      <c r="I723" s="152"/>
      <c r="J723" s="50"/>
      <c r="K723" s="50"/>
      <c r="L723" s="50"/>
      <c r="M723" s="50"/>
      <c r="N723" s="152"/>
      <c r="O723" s="197"/>
      <c r="P723" s="197"/>
      <c r="Q723" s="197"/>
      <c r="R723" s="197"/>
      <c r="S723" s="197"/>
      <c r="T723" s="197"/>
      <c r="U723" s="197"/>
      <c r="V723" s="197"/>
      <c r="W723" s="197"/>
      <c r="X723" s="197"/>
      <c r="Y723" s="197"/>
      <c r="Z723" s="197"/>
    </row>
    <row r="724" ht="15.75" customHeight="1">
      <c r="A724" s="180"/>
      <c r="B724" s="197"/>
      <c r="C724" s="152"/>
      <c r="D724" s="152"/>
      <c r="E724" s="152"/>
      <c r="F724" s="152"/>
      <c r="G724" s="197"/>
      <c r="H724" s="197"/>
      <c r="I724" s="152"/>
      <c r="J724" s="50"/>
      <c r="K724" s="50"/>
      <c r="L724" s="50"/>
      <c r="M724" s="50"/>
      <c r="N724" s="152"/>
      <c r="O724" s="197"/>
      <c r="P724" s="197"/>
      <c r="Q724" s="197"/>
      <c r="R724" s="197"/>
      <c r="S724" s="197"/>
      <c r="T724" s="197"/>
      <c r="U724" s="197"/>
      <c r="V724" s="197"/>
      <c r="W724" s="197"/>
      <c r="X724" s="197"/>
      <c r="Y724" s="197"/>
      <c r="Z724" s="197"/>
    </row>
    <row r="725" ht="15.75" customHeight="1">
      <c r="A725" s="180"/>
      <c r="B725" s="197"/>
      <c r="C725" s="197"/>
      <c r="D725" s="152"/>
      <c r="E725" s="152"/>
      <c r="F725" s="152"/>
      <c r="G725" s="197"/>
      <c r="H725" s="197"/>
      <c r="I725" s="152"/>
      <c r="J725" s="50"/>
      <c r="K725" s="50"/>
      <c r="L725" s="50"/>
      <c r="M725" s="50"/>
      <c r="N725" s="152"/>
      <c r="O725" s="197"/>
      <c r="P725" s="197"/>
      <c r="Q725" s="197"/>
      <c r="R725" s="197"/>
      <c r="S725" s="197"/>
      <c r="T725" s="197"/>
      <c r="U725" s="197"/>
      <c r="V725" s="197"/>
      <c r="W725" s="197"/>
      <c r="X725" s="197"/>
      <c r="Y725" s="197"/>
      <c r="Z725" s="197"/>
    </row>
    <row r="726" ht="15.75" customHeight="1">
      <c r="A726" s="180"/>
      <c r="B726" s="197"/>
      <c r="C726" s="152"/>
      <c r="D726" s="152"/>
      <c r="E726" s="152"/>
      <c r="F726" s="152"/>
      <c r="G726" s="197"/>
      <c r="H726" s="197"/>
      <c r="I726" s="152"/>
      <c r="J726" s="50"/>
      <c r="K726" s="50"/>
      <c r="L726" s="50"/>
      <c r="M726" s="50"/>
      <c r="N726" s="152"/>
      <c r="O726" s="197"/>
      <c r="P726" s="197"/>
      <c r="Q726" s="197"/>
      <c r="R726" s="197"/>
      <c r="S726" s="197"/>
      <c r="T726" s="197"/>
      <c r="U726" s="197"/>
      <c r="V726" s="197"/>
      <c r="W726" s="197"/>
      <c r="X726" s="197"/>
      <c r="Y726" s="197"/>
      <c r="Z726" s="197"/>
    </row>
    <row r="727" ht="15.75" customHeight="1">
      <c r="A727" s="180"/>
      <c r="B727" s="197"/>
      <c r="C727" s="152"/>
      <c r="D727" s="152"/>
      <c r="E727" s="152"/>
      <c r="F727" s="152"/>
      <c r="G727" s="197"/>
      <c r="H727" s="197"/>
      <c r="I727" s="152"/>
      <c r="J727" s="50"/>
      <c r="K727" s="50"/>
      <c r="L727" s="50"/>
      <c r="M727" s="50"/>
      <c r="N727" s="152"/>
      <c r="O727" s="197"/>
      <c r="P727" s="197"/>
      <c r="Q727" s="197"/>
      <c r="R727" s="197"/>
      <c r="S727" s="197"/>
      <c r="T727" s="197"/>
      <c r="U727" s="197"/>
      <c r="V727" s="197"/>
      <c r="W727" s="197"/>
      <c r="X727" s="197"/>
      <c r="Y727" s="197"/>
      <c r="Z727" s="197"/>
    </row>
    <row r="728" ht="15.75" customHeight="1">
      <c r="A728" s="180"/>
      <c r="B728" s="197"/>
      <c r="C728" s="152"/>
      <c r="D728" s="152"/>
      <c r="E728" s="152"/>
      <c r="F728" s="152"/>
      <c r="G728" s="197"/>
      <c r="H728" s="197"/>
      <c r="I728" s="152"/>
      <c r="J728" s="50"/>
      <c r="K728" s="50"/>
      <c r="L728" s="50"/>
      <c r="M728" s="50"/>
      <c r="N728" s="152"/>
      <c r="O728" s="197"/>
      <c r="P728" s="197"/>
      <c r="Q728" s="197"/>
      <c r="R728" s="197"/>
      <c r="S728" s="197"/>
      <c r="T728" s="197"/>
      <c r="U728" s="197"/>
      <c r="V728" s="197"/>
      <c r="W728" s="197"/>
      <c r="X728" s="197"/>
      <c r="Y728" s="197"/>
      <c r="Z728" s="197"/>
    </row>
    <row r="729" ht="15.75" customHeight="1">
      <c r="A729" s="180"/>
      <c r="B729" s="197"/>
      <c r="C729" s="152"/>
      <c r="D729" s="152"/>
      <c r="E729" s="152"/>
      <c r="F729" s="152"/>
      <c r="G729" s="197"/>
      <c r="H729" s="197"/>
      <c r="I729" s="152"/>
      <c r="J729" s="50"/>
      <c r="K729" s="50"/>
      <c r="L729" s="50"/>
      <c r="M729" s="50"/>
      <c r="N729" s="152"/>
      <c r="O729" s="197"/>
      <c r="P729" s="197"/>
      <c r="Q729" s="197"/>
      <c r="R729" s="197"/>
      <c r="S729" s="197"/>
      <c r="T729" s="197"/>
      <c r="U729" s="197"/>
      <c r="V729" s="197"/>
      <c r="W729" s="197"/>
      <c r="X729" s="197"/>
      <c r="Y729" s="197"/>
      <c r="Z729" s="197"/>
    </row>
    <row r="730" ht="15.75" customHeight="1">
      <c r="A730" s="180"/>
      <c r="B730" s="197"/>
      <c r="C730" s="197"/>
      <c r="D730" s="152"/>
      <c r="E730" s="152"/>
      <c r="F730" s="152"/>
      <c r="G730" s="197"/>
      <c r="H730" s="197"/>
      <c r="I730" s="152"/>
      <c r="J730" s="50"/>
      <c r="K730" s="50"/>
      <c r="L730" s="50"/>
      <c r="M730" s="50"/>
      <c r="N730" s="152"/>
      <c r="O730" s="197"/>
      <c r="P730" s="197"/>
      <c r="Q730" s="197"/>
      <c r="R730" s="197"/>
      <c r="S730" s="197"/>
      <c r="T730" s="197"/>
      <c r="U730" s="197"/>
      <c r="V730" s="197"/>
      <c r="W730" s="197"/>
      <c r="X730" s="197"/>
      <c r="Y730" s="197"/>
      <c r="Z730" s="197"/>
    </row>
    <row r="731" ht="15.75" customHeight="1">
      <c r="A731" s="180"/>
      <c r="B731" s="197"/>
      <c r="C731" s="152"/>
      <c r="D731" s="152"/>
      <c r="E731" s="152"/>
      <c r="F731" s="152"/>
      <c r="G731" s="197"/>
      <c r="H731" s="169"/>
      <c r="I731" s="152"/>
      <c r="J731" s="50"/>
      <c r="K731" s="50"/>
      <c r="L731" s="50"/>
      <c r="M731" s="50"/>
      <c r="N731" s="152"/>
      <c r="O731" s="197"/>
      <c r="P731" s="197"/>
      <c r="Q731" s="197"/>
      <c r="R731" s="197"/>
      <c r="S731" s="197"/>
      <c r="T731" s="197"/>
      <c r="U731" s="197"/>
      <c r="V731" s="197"/>
      <c r="W731" s="197"/>
      <c r="X731" s="197"/>
      <c r="Y731" s="197"/>
      <c r="Z731" s="197"/>
    </row>
    <row r="732" ht="15.75" customHeight="1">
      <c r="A732" s="180"/>
      <c r="B732" s="197"/>
      <c r="C732" s="152"/>
      <c r="D732" s="152"/>
      <c r="E732" s="152"/>
      <c r="F732" s="152"/>
      <c r="G732" s="197"/>
      <c r="H732" s="169"/>
      <c r="I732" s="152"/>
      <c r="J732" s="50"/>
      <c r="K732" s="50"/>
      <c r="L732" s="50"/>
      <c r="M732" s="50"/>
      <c r="N732" s="152"/>
      <c r="O732" s="197"/>
      <c r="P732" s="197"/>
      <c r="Q732" s="197"/>
      <c r="R732" s="197"/>
      <c r="S732" s="197"/>
      <c r="T732" s="197"/>
      <c r="U732" s="197"/>
      <c r="V732" s="197"/>
      <c r="W732" s="197"/>
      <c r="X732" s="197"/>
      <c r="Y732" s="197"/>
      <c r="Z732" s="197"/>
    </row>
    <row r="733" ht="15.75" customHeight="1">
      <c r="A733" s="180"/>
      <c r="B733" s="197"/>
      <c r="C733" s="197"/>
      <c r="D733" s="152"/>
      <c r="E733" s="152"/>
      <c r="F733" s="152"/>
      <c r="G733" s="197"/>
      <c r="H733" s="197"/>
      <c r="I733" s="152"/>
      <c r="J733" s="50"/>
      <c r="K733" s="50"/>
      <c r="L733" s="50"/>
      <c r="M733" s="50"/>
      <c r="N733" s="152"/>
      <c r="O733" s="197"/>
      <c r="P733" s="197"/>
      <c r="Q733" s="197"/>
      <c r="R733" s="197"/>
      <c r="S733" s="197"/>
      <c r="T733" s="197"/>
      <c r="U733" s="197"/>
      <c r="V733" s="197"/>
      <c r="W733" s="197"/>
      <c r="X733" s="197"/>
      <c r="Y733" s="197"/>
      <c r="Z733" s="197"/>
    </row>
    <row r="734" ht="15.75" customHeight="1">
      <c r="A734" s="180"/>
      <c r="B734" s="197"/>
      <c r="C734" s="197"/>
      <c r="D734" s="152"/>
      <c r="E734" s="152"/>
      <c r="F734" s="152"/>
      <c r="G734" s="197"/>
      <c r="H734" s="169"/>
      <c r="I734" s="152"/>
      <c r="J734" s="50"/>
      <c r="K734" s="50"/>
      <c r="L734" s="50"/>
      <c r="M734" s="50"/>
      <c r="N734" s="152"/>
      <c r="O734" s="197"/>
      <c r="P734" s="197"/>
      <c r="Q734" s="197"/>
      <c r="R734" s="197"/>
      <c r="S734" s="197"/>
      <c r="T734" s="197"/>
      <c r="U734" s="197"/>
      <c r="V734" s="197"/>
      <c r="W734" s="197"/>
      <c r="X734" s="197"/>
      <c r="Y734" s="197"/>
      <c r="Z734" s="197"/>
    </row>
    <row r="735" ht="15.75" customHeight="1">
      <c r="A735" s="180"/>
      <c r="B735" s="197"/>
      <c r="C735" s="152"/>
      <c r="D735" s="152"/>
      <c r="E735" s="152"/>
      <c r="F735" s="152"/>
      <c r="G735" s="197"/>
      <c r="H735" s="197"/>
      <c r="I735" s="152"/>
      <c r="J735" s="50"/>
      <c r="K735" s="50"/>
      <c r="L735" s="50"/>
      <c r="M735" s="50"/>
      <c r="N735" s="152"/>
      <c r="O735" s="197"/>
      <c r="P735" s="197"/>
      <c r="Q735" s="197"/>
      <c r="R735" s="197"/>
      <c r="S735" s="197"/>
      <c r="T735" s="197"/>
      <c r="U735" s="197"/>
      <c r="V735" s="197"/>
      <c r="W735" s="197"/>
      <c r="X735" s="197"/>
      <c r="Y735" s="197"/>
      <c r="Z735" s="197"/>
    </row>
    <row r="736" ht="15.75" customHeight="1">
      <c r="A736" s="180"/>
      <c r="B736" s="197"/>
      <c r="C736" s="197"/>
      <c r="D736" s="152"/>
      <c r="E736" s="197"/>
      <c r="F736" s="197"/>
      <c r="G736" s="197"/>
      <c r="H736" s="197"/>
      <c r="I736" s="152"/>
      <c r="J736" s="50"/>
      <c r="K736" s="50"/>
      <c r="L736" s="50"/>
      <c r="M736" s="50"/>
      <c r="N736" s="152"/>
      <c r="O736" s="197"/>
      <c r="P736" s="197"/>
      <c r="Q736" s="197"/>
      <c r="R736" s="197"/>
      <c r="S736" s="197"/>
      <c r="T736" s="197"/>
      <c r="U736" s="197"/>
      <c r="V736" s="197"/>
      <c r="W736" s="197"/>
      <c r="X736" s="197"/>
      <c r="Y736" s="197"/>
      <c r="Z736" s="197"/>
    </row>
    <row r="737" ht="15.75" customHeight="1">
      <c r="A737" s="180"/>
      <c r="B737" s="197"/>
      <c r="C737" s="152"/>
      <c r="D737" s="152"/>
      <c r="E737" s="152"/>
      <c r="F737" s="152"/>
      <c r="G737" s="197"/>
      <c r="H737" s="197"/>
      <c r="I737" s="152"/>
      <c r="J737" s="50"/>
      <c r="K737" s="50"/>
      <c r="L737" s="50"/>
      <c r="M737" s="50"/>
      <c r="N737" s="152"/>
      <c r="O737" s="197"/>
      <c r="P737" s="197"/>
      <c r="Q737" s="197"/>
      <c r="R737" s="197"/>
      <c r="S737" s="197"/>
      <c r="T737" s="197"/>
      <c r="U737" s="197"/>
      <c r="V737" s="197"/>
      <c r="W737" s="197"/>
      <c r="X737" s="197"/>
      <c r="Y737" s="197"/>
      <c r="Z737" s="197"/>
    </row>
    <row r="738" ht="15.75" customHeight="1">
      <c r="A738" s="180"/>
      <c r="B738" s="197"/>
      <c r="C738" s="152"/>
      <c r="D738" s="152"/>
      <c r="E738" s="152"/>
      <c r="F738" s="152"/>
      <c r="G738" s="197"/>
      <c r="H738" s="169"/>
      <c r="I738" s="152"/>
      <c r="J738" s="50"/>
      <c r="K738" s="50"/>
      <c r="L738" s="50"/>
      <c r="M738" s="50"/>
      <c r="N738" s="152"/>
      <c r="O738" s="197"/>
      <c r="P738" s="197"/>
      <c r="Q738" s="197"/>
      <c r="R738" s="197"/>
      <c r="S738" s="197"/>
      <c r="T738" s="197"/>
      <c r="U738" s="197"/>
      <c r="V738" s="197"/>
      <c r="W738" s="197"/>
      <c r="X738" s="197"/>
      <c r="Y738" s="197"/>
      <c r="Z738" s="197"/>
    </row>
    <row r="739" ht="15.75" customHeight="1">
      <c r="A739" s="180"/>
      <c r="B739" s="197"/>
      <c r="C739" s="197"/>
      <c r="D739" s="152"/>
      <c r="E739" s="152"/>
      <c r="F739" s="152"/>
      <c r="G739" s="197"/>
      <c r="H739" s="197"/>
      <c r="I739" s="152"/>
      <c r="J739" s="50"/>
      <c r="K739" s="50"/>
      <c r="L739" s="50"/>
      <c r="M739" s="50"/>
      <c r="N739" s="152"/>
      <c r="O739" s="197"/>
      <c r="P739" s="197"/>
      <c r="Q739" s="197"/>
      <c r="R739" s="197"/>
      <c r="S739" s="197"/>
      <c r="T739" s="197"/>
      <c r="U739" s="197"/>
      <c r="V739" s="197"/>
      <c r="W739" s="197"/>
      <c r="X739" s="197"/>
      <c r="Y739" s="197"/>
      <c r="Z739" s="197"/>
    </row>
    <row r="740" ht="15.75" customHeight="1">
      <c r="A740" s="180"/>
      <c r="B740" s="197"/>
      <c r="C740" s="152"/>
      <c r="D740" s="152"/>
      <c r="E740" s="152"/>
      <c r="F740" s="152"/>
      <c r="G740" s="197"/>
      <c r="H740" s="197"/>
      <c r="I740" s="152"/>
      <c r="J740" s="50"/>
      <c r="K740" s="50"/>
      <c r="L740" s="50"/>
      <c r="M740" s="50"/>
      <c r="N740" s="152"/>
      <c r="O740" s="197"/>
      <c r="P740" s="197"/>
      <c r="Q740" s="197"/>
      <c r="R740" s="197"/>
      <c r="S740" s="197"/>
      <c r="T740" s="197"/>
      <c r="U740" s="197"/>
      <c r="V740" s="197"/>
      <c r="W740" s="197"/>
      <c r="X740" s="197"/>
      <c r="Y740" s="197"/>
      <c r="Z740" s="197"/>
    </row>
    <row r="741" ht="15.75" customHeight="1">
      <c r="A741" s="180"/>
      <c r="B741" s="197"/>
      <c r="C741" s="152"/>
      <c r="D741" s="152"/>
      <c r="E741" s="152"/>
      <c r="F741" s="152"/>
      <c r="G741" s="197"/>
      <c r="H741" s="197"/>
      <c r="I741" s="152"/>
      <c r="J741" s="50"/>
      <c r="K741" s="50"/>
      <c r="L741" s="50"/>
      <c r="M741" s="50"/>
      <c r="N741" s="152"/>
      <c r="O741" s="197"/>
      <c r="P741" s="197"/>
      <c r="Q741" s="197"/>
      <c r="R741" s="197"/>
      <c r="S741" s="197"/>
      <c r="T741" s="197"/>
      <c r="U741" s="197"/>
      <c r="V741" s="197"/>
      <c r="W741" s="197"/>
      <c r="X741" s="197"/>
      <c r="Y741" s="197"/>
      <c r="Z741" s="197"/>
    </row>
    <row r="742" ht="15.75" customHeight="1">
      <c r="A742" s="180"/>
      <c r="B742" s="197"/>
      <c r="C742" s="197"/>
      <c r="D742" s="152"/>
      <c r="E742" s="152"/>
      <c r="F742" s="152"/>
      <c r="G742" s="197"/>
      <c r="H742" s="197"/>
      <c r="I742" s="152"/>
      <c r="J742" s="50"/>
      <c r="K742" s="50"/>
      <c r="L742" s="50"/>
      <c r="M742" s="50"/>
      <c r="N742" s="152"/>
      <c r="O742" s="197"/>
      <c r="P742" s="197"/>
      <c r="Q742" s="197"/>
      <c r="R742" s="197"/>
      <c r="S742" s="197"/>
      <c r="T742" s="197"/>
      <c r="U742" s="197"/>
      <c r="V742" s="197"/>
      <c r="W742" s="197"/>
      <c r="X742" s="197"/>
      <c r="Y742" s="197"/>
      <c r="Z742" s="197"/>
    </row>
    <row r="743" ht="15.75" customHeight="1">
      <c r="A743" s="180"/>
      <c r="B743" s="197"/>
      <c r="C743" s="152"/>
      <c r="D743" s="152"/>
      <c r="E743" s="152"/>
      <c r="F743" s="152"/>
      <c r="G743" s="197"/>
      <c r="H743" s="197"/>
      <c r="I743" s="152"/>
      <c r="J743" s="50"/>
      <c r="K743" s="50"/>
      <c r="L743" s="50"/>
      <c r="M743" s="50"/>
      <c r="N743" s="152"/>
      <c r="O743" s="197"/>
      <c r="P743" s="197"/>
      <c r="Q743" s="197"/>
      <c r="R743" s="197"/>
      <c r="S743" s="197"/>
      <c r="T743" s="197"/>
      <c r="U743" s="197"/>
      <c r="V743" s="197"/>
      <c r="W743" s="197"/>
      <c r="X743" s="197"/>
      <c r="Y743" s="197"/>
      <c r="Z743" s="197"/>
    </row>
    <row r="744" ht="15.75" customHeight="1">
      <c r="A744" s="180"/>
      <c r="B744" s="197"/>
      <c r="C744" s="152"/>
      <c r="D744" s="152"/>
      <c r="E744" s="152"/>
      <c r="F744" s="152"/>
      <c r="G744" s="197"/>
      <c r="H744" s="169"/>
      <c r="I744" s="152"/>
      <c r="J744" s="50"/>
      <c r="K744" s="50"/>
      <c r="L744" s="50"/>
      <c r="M744" s="50"/>
      <c r="N744" s="152"/>
      <c r="O744" s="197"/>
      <c r="P744" s="197"/>
      <c r="Q744" s="197"/>
      <c r="R744" s="197"/>
      <c r="S744" s="197"/>
      <c r="T744" s="197"/>
      <c r="U744" s="197"/>
      <c r="V744" s="197"/>
      <c r="W744" s="197"/>
      <c r="X744" s="197"/>
      <c r="Y744" s="197"/>
      <c r="Z744" s="197"/>
    </row>
    <row r="745" ht="15.75" customHeight="1">
      <c r="A745" s="180"/>
      <c r="B745" s="197"/>
      <c r="C745" s="152"/>
      <c r="D745" s="152"/>
      <c r="E745" s="152"/>
      <c r="F745" s="152"/>
      <c r="G745" s="197"/>
      <c r="H745" s="197"/>
      <c r="I745" s="152"/>
      <c r="J745" s="50"/>
      <c r="K745" s="50"/>
      <c r="L745" s="50"/>
      <c r="M745" s="50"/>
      <c r="N745" s="152"/>
      <c r="O745" s="197"/>
      <c r="P745" s="197"/>
      <c r="Q745" s="197"/>
      <c r="R745" s="197"/>
      <c r="S745" s="197"/>
      <c r="T745" s="197"/>
      <c r="U745" s="197"/>
      <c r="V745" s="197"/>
      <c r="W745" s="197"/>
      <c r="X745" s="197"/>
      <c r="Y745" s="197"/>
      <c r="Z745" s="197"/>
    </row>
    <row r="746" ht="15.75" customHeight="1">
      <c r="A746" s="180"/>
      <c r="B746" s="197"/>
      <c r="C746" s="152"/>
      <c r="D746" s="152"/>
      <c r="E746" s="152"/>
      <c r="F746" s="152"/>
      <c r="G746" s="197"/>
      <c r="H746" s="197"/>
      <c r="I746" s="152"/>
      <c r="J746" s="50"/>
      <c r="K746" s="50"/>
      <c r="L746" s="50"/>
      <c r="M746" s="50"/>
      <c r="N746" s="152"/>
      <c r="O746" s="197"/>
      <c r="P746" s="197"/>
      <c r="Q746" s="197"/>
      <c r="R746" s="197"/>
      <c r="S746" s="197"/>
      <c r="T746" s="197"/>
      <c r="U746" s="197"/>
      <c r="V746" s="197"/>
      <c r="W746" s="197"/>
      <c r="X746" s="197"/>
      <c r="Y746" s="197"/>
      <c r="Z746" s="197"/>
    </row>
    <row r="747" ht="15.75" customHeight="1">
      <c r="A747" s="180"/>
      <c r="B747" s="197"/>
      <c r="C747" s="152"/>
      <c r="D747" s="152"/>
      <c r="E747" s="152"/>
      <c r="F747" s="152"/>
      <c r="G747" s="197"/>
      <c r="H747" s="197"/>
      <c r="I747" s="152"/>
      <c r="J747" s="50"/>
      <c r="K747" s="50"/>
      <c r="L747" s="50"/>
      <c r="M747" s="50"/>
      <c r="N747" s="152"/>
      <c r="O747" s="197"/>
      <c r="P747" s="197"/>
      <c r="Q747" s="197"/>
      <c r="R747" s="197"/>
      <c r="S747" s="197"/>
      <c r="T747" s="197"/>
      <c r="U747" s="197"/>
      <c r="V747" s="197"/>
      <c r="W747" s="197"/>
      <c r="X747" s="197"/>
      <c r="Y747" s="197"/>
      <c r="Z747" s="197"/>
    </row>
    <row r="748" ht="15.75" customHeight="1">
      <c r="A748" s="180"/>
      <c r="B748" s="197"/>
      <c r="C748" s="152"/>
      <c r="D748" s="152"/>
      <c r="E748" s="152"/>
      <c r="F748" s="152"/>
      <c r="G748" s="197"/>
      <c r="H748" s="197"/>
      <c r="I748" s="152"/>
      <c r="J748" s="50"/>
      <c r="K748" s="50"/>
      <c r="L748" s="50"/>
      <c r="M748" s="50"/>
      <c r="N748" s="152"/>
      <c r="O748" s="197"/>
      <c r="P748" s="197"/>
      <c r="Q748" s="197"/>
      <c r="R748" s="197"/>
      <c r="S748" s="197"/>
      <c r="T748" s="197"/>
      <c r="U748" s="197"/>
      <c r="V748" s="197"/>
      <c r="W748" s="197"/>
      <c r="X748" s="197"/>
      <c r="Y748" s="197"/>
      <c r="Z748" s="197"/>
    </row>
    <row r="749" ht="15.75" customHeight="1">
      <c r="A749" s="180"/>
      <c r="B749" s="197"/>
      <c r="C749" s="152"/>
      <c r="D749" s="152"/>
      <c r="E749" s="152"/>
      <c r="F749" s="152"/>
      <c r="G749" s="197"/>
      <c r="H749" s="169"/>
      <c r="I749" s="152"/>
      <c r="J749" s="50"/>
      <c r="K749" s="50"/>
      <c r="L749" s="50"/>
      <c r="M749" s="50"/>
      <c r="N749" s="152"/>
      <c r="O749" s="197"/>
      <c r="P749" s="197"/>
      <c r="Q749" s="197"/>
      <c r="R749" s="197"/>
      <c r="S749" s="197"/>
      <c r="T749" s="197"/>
      <c r="U749" s="197"/>
      <c r="V749" s="197"/>
      <c r="W749" s="197"/>
      <c r="X749" s="197"/>
      <c r="Y749" s="197"/>
      <c r="Z749" s="197"/>
    </row>
    <row r="750" ht="15.75" customHeight="1">
      <c r="A750" s="180"/>
      <c r="B750" s="197"/>
      <c r="C750" s="152"/>
      <c r="D750" s="152"/>
      <c r="E750" s="152"/>
      <c r="F750" s="152"/>
      <c r="G750" s="197"/>
      <c r="H750" s="169"/>
      <c r="I750" s="152"/>
      <c r="J750" s="50"/>
      <c r="K750" s="50"/>
      <c r="L750" s="50"/>
      <c r="M750" s="50"/>
      <c r="N750" s="152"/>
      <c r="O750" s="197"/>
      <c r="P750" s="197"/>
      <c r="Q750" s="197"/>
      <c r="R750" s="197"/>
      <c r="S750" s="197"/>
      <c r="T750" s="197"/>
      <c r="U750" s="197"/>
      <c r="V750" s="197"/>
      <c r="W750" s="197"/>
      <c r="X750" s="197"/>
      <c r="Y750" s="197"/>
      <c r="Z750" s="197"/>
    </row>
    <row r="751" ht="15.75" customHeight="1">
      <c r="A751" s="180"/>
      <c r="B751" s="197"/>
      <c r="C751" s="197"/>
      <c r="D751" s="152"/>
      <c r="E751" s="152"/>
      <c r="F751" s="152"/>
      <c r="G751" s="197"/>
      <c r="H751" s="169"/>
      <c r="I751" s="152"/>
      <c r="J751" s="50"/>
      <c r="K751" s="50"/>
      <c r="L751" s="50"/>
      <c r="M751" s="50"/>
      <c r="N751" s="152"/>
      <c r="O751" s="197"/>
      <c r="P751" s="197"/>
      <c r="Q751" s="197"/>
      <c r="R751" s="197"/>
      <c r="S751" s="197"/>
      <c r="T751" s="197"/>
      <c r="U751" s="197"/>
      <c r="V751" s="197"/>
      <c r="W751" s="197"/>
      <c r="X751" s="197"/>
      <c r="Y751" s="197"/>
      <c r="Z751" s="197"/>
    </row>
    <row r="752" ht="15.75" customHeight="1">
      <c r="A752" s="180"/>
      <c r="B752" s="197"/>
      <c r="C752" s="152"/>
      <c r="D752" s="152"/>
      <c r="E752" s="152"/>
      <c r="F752" s="152"/>
      <c r="G752" s="197"/>
      <c r="H752" s="197"/>
      <c r="I752" s="152"/>
      <c r="J752" s="50"/>
      <c r="K752" s="50"/>
      <c r="L752" s="50"/>
      <c r="M752" s="50"/>
      <c r="N752" s="152"/>
      <c r="O752" s="197"/>
      <c r="P752" s="197"/>
      <c r="Q752" s="197"/>
      <c r="R752" s="197"/>
      <c r="S752" s="197"/>
      <c r="T752" s="197"/>
      <c r="U752" s="197"/>
      <c r="V752" s="197"/>
      <c r="W752" s="197"/>
      <c r="X752" s="197"/>
      <c r="Y752" s="197"/>
      <c r="Z752" s="197"/>
    </row>
    <row r="753" ht="15.75" customHeight="1">
      <c r="A753" s="241"/>
      <c r="B753" s="242"/>
      <c r="C753" s="243"/>
      <c r="D753" s="243"/>
      <c r="E753" s="243"/>
      <c r="F753" s="243"/>
      <c r="G753" s="242"/>
      <c r="H753" s="242"/>
      <c r="I753" s="243"/>
      <c r="J753" s="242"/>
      <c r="K753" s="242"/>
      <c r="L753" s="242"/>
      <c r="M753" s="242"/>
      <c r="N753" s="243"/>
      <c r="O753" s="242"/>
      <c r="P753" s="242"/>
      <c r="Q753" s="242"/>
      <c r="R753" s="242"/>
      <c r="S753" s="242"/>
      <c r="T753" s="242"/>
      <c r="U753" s="242"/>
      <c r="V753" s="242"/>
      <c r="W753" s="242"/>
      <c r="X753" s="242"/>
      <c r="Y753" s="242"/>
      <c r="Z753" s="242"/>
    </row>
    <row r="754" ht="15.75" customHeight="1">
      <c r="A754" s="180"/>
      <c r="B754" s="197"/>
      <c r="C754" s="197"/>
      <c r="D754" s="197"/>
      <c r="E754" s="197"/>
      <c r="F754" s="197"/>
      <c r="G754" s="197"/>
      <c r="H754" s="197"/>
      <c r="I754" s="152"/>
      <c r="J754" s="50"/>
      <c r="K754" s="50"/>
      <c r="L754" s="50"/>
      <c r="M754" s="50"/>
      <c r="N754" s="152"/>
      <c r="O754" s="197"/>
      <c r="P754" s="197"/>
      <c r="Q754" s="197"/>
      <c r="R754" s="197"/>
      <c r="S754" s="197"/>
      <c r="T754" s="197"/>
      <c r="U754" s="197"/>
      <c r="V754" s="197"/>
      <c r="W754" s="197"/>
      <c r="X754" s="197"/>
      <c r="Y754" s="197"/>
      <c r="Z754" s="197"/>
    </row>
    <row r="755" ht="15.75" customHeight="1">
      <c r="A755" s="180"/>
      <c r="B755" s="197"/>
      <c r="C755" s="197"/>
      <c r="D755" s="197"/>
      <c r="E755" s="197"/>
      <c r="F755" s="197"/>
      <c r="G755" s="197"/>
      <c r="H755" s="197"/>
      <c r="I755" s="152"/>
      <c r="J755" s="50"/>
      <c r="K755" s="50"/>
      <c r="L755" s="50"/>
      <c r="M755" s="50"/>
      <c r="N755" s="152"/>
      <c r="O755" s="197"/>
      <c r="P755" s="197"/>
      <c r="Q755" s="197"/>
      <c r="R755" s="197"/>
      <c r="S755" s="197"/>
      <c r="T755" s="197"/>
      <c r="U755" s="197"/>
      <c r="V755" s="197"/>
      <c r="W755" s="197"/>
      <c r="X755" s="197"/>
      <c r="Y755" s="197"/>
      <c r="Z755" s="197"/>
    </row>
    <row r="756" ht="15.75" customHeight="1">
      <c r="A756" s="180"/>
      <c r="B756" s="197"/>
      <c r="C756" s="197"/>
      <c r="D756" s="197"/>
      <c r="E756" s="197"/>
      <c r="F756" s="197"/>
      <c r="G756" s="197"/>
      <c r="H756" s="197"/>
      <c r="I756" s="152"/>
      <c r="J756" s="50"/>
      <c r="K756" s="50"/>
      <c r="L756" s="50"/>
      <c r="M756" s="50"/>
      <c r="N756" s="152"/>
      <c r="O756" s="197"/>
      <c r="P756" s="197"/>
      <c r="Q756" s="197"/>
      <c r="R756" s="197"/>
      <c r="S756" s="197"/>
      <c r="T756" s="197"/>
      <c r="U756" s="197"/>
      <c r="V756" s="197"/>
      <c r="W756" s="197"/>
      <c r="X756" s="197"/>
      <c r="Y756" s="197"/>
      <c r="Z756" s="197"/>
    </row>
    <row r="757" ht="15.75" customHeight="1">
      <c r="A757" s="180"/>
      <c r="B757" s="197"/>
      <c r="C757" s="197"/>
      <c r="D757" s="197"/>
      <c r="E757" s="197"/>
      <c r="F757" s="197"/>
      <c r="G757" s="197"/>
      <c r="H757" s="169"/>
      <c r="I757" s="152"/>
      <c r="J757" s="50"/>
      <c r="K757" s="50"/>
      <c r="L757" s="50"/>
      <c r="M757" s="50"/>
      <c r="N757" s="152"/>
      <c r="O757" s="197"/>
      <c r="P757" s="197"/>
      <c r="Q757" s="197"/>
      <c r="R757" s="197"/>
      <c r="S757" s="197"/>
      <c r="T757" s="197"/>
      <c r="U757" s="197"/>
      <c r="V757" s="197"/>
      <c r="W757" s="197"/>
      <c r="X757" s="197"/>
      <c r="Y757" s="197"/>
      <c r="Z757" s="197"/>
    </row>
    <row r="758" ht="15.75" customHeight="1">
      <c r="A758" s="180"/>
      <c r="B758" s="197"/>
      <c r="C758" s="197"/>
      <c r="D758" s="197"/>
      <c r="E758" s="197"/>
      <c r="F758" s="197"/>
      <c r="G758" s="197"/>
      <c r="H758" s="169"/>
      <c r="I758" s="152"/>
      <c r="J758" s="50"/>
      <c r="K758" s="50"/>
      <c r="L758" s="50"/>
      <c r="M758" s="50"/>
      <c r="N758" s="152"/>
      <c r="O758" s="197"/>
      <c r="P758" s="197"/>
      <c r="Q758" s="197"/>
      <c r="R758" s="197"/>
      <c r="S758" s="197"/>
      <c r="T758" s="197"/>
      <c r="U758" s="197"/>
      <c r="V758" s="197"/>
      <c r="W758" s="197"/>
      <c r="X758" s="197"/>
      <c r="Y758" s="197"/>
      <c r="Z758" s="197"/>
    </row>
    <row r="759" ht="15.75" customHeight="1">
      <c r="A759" s="180"/>
      <c r="B759" s="197"/>
      <c r="C759" s="197"/>
      <c r="D759" s="197"/>
      <c r="E759" s="197"/>
      <c r="F759" s="197"/>
      <c r="G759" s="197"/>
      <c r="H759" s="169"/>
      <c r="I759" s="152"/>
      <c r="J759" s="50"/>
      <c r="K759" s="50"/>
      <c r="L759" s="50"/>
      <c r="M759" s="50"/>
      <c r="N759" s="152"/>
      <c r="O759" s="197"/>
      <c r="P759" s="197"/>
      <c r="Q759" s="197"/>
      <c r="R759" s="197"/>
      <c r="S759" s="197"/>
      <c r="T759" s="197"/>
      <c r="U759" s="197"/>
      <c r="V759" s="197"/>
      <c r="W759" s="197"/>
      <c r="X759" s="197"/>
      <c r="Y759" s="197"/>
      <c r="Z759" s="197"/>
    </row>
    <row r="760" ht="15.75" customHeight="1">
      <c r="A760" s="180"/>
      <c r="B760" s="197"/>
      <c r="C760" s="197"/>
      <c r="D760" s="197"/>
      <c r="E760" s="197"/>
      <c r="F760" s="197"/>
      <c r="G760" s="197"/>
      <c r="H760" s="197"/>
      <c r="I760" s="152"/>
      <c r="J760" s="50"/>
      <c r="K760" s="50"/>
      <c r="L760" s="50"/>
      <c r="M760" s="50"/>
      <c r="N760" s="152"/>
      <c r="O760" s="197"/>
      <c r="P760" s="197"/>
      <c r="Q760" s="197"/>
      <c r="R760" s="197"/>
      <c r="S760" s="197"/>
      <c r="T760" s="197"/>
      <c r="U760" s="197"/>
      <c r="V760" s="197"/>
      <c r="W760" s="197"/>
      <c r="X760" s="197"/>
      <c r="Y760" s="197"/>
      <c r="Z760" s="197"/>
    </row>
    <row r="761" ht="15.75" customHeight="1">
      <c r="A761" s="180"/>
      <c r="B761" s="197"/>
      <c r="C761" s="197"/>
      <c r="D761" s="197"/>
      <c r="E761" s="197"/>
      <c r="F761" s="197"/>
      <c r="G761" s="197"/>
      <c r="H761" s="197"/>
      <c r="I761" s="197"/>
      <c r="J761" s="50"/>
      <c r="K761" s="50"/>
      <c r="L761" s="50"/>
      <c r="M761" s="50"/>
      <c r="N761" s="50"/>
      <c r="O761" s="197"/>
      <c r="P761" s="197"/>
      <c r="Q761" s="197"/>
      <c r="R761" s="197"/>
      <c r="S761" s="197"/>
      <c r="T761" s="197"/>
      <c r="U761" s="197"/>
      <c r="V761" s="197"/>
      <c r="W761" s="197"/>
      <c r="X761" s="197"/>
      <c r="Y761" s="197"/>
      <c r="Z761" s="197"/>
    </row>
    <row r="762" ht="15.75" customHeight="1">
      <c r="A762" s="180"/>
      <c r="B762" s="197"/>
      <c r="C762" s="197"/>
      <c r="D762" s="197"/>
      <c r="E762" s="197"/>
      <c r="F762" s="197"/>
      <c r="G762" s="197"/>
      <c r="H762" s="197"/>
      <c r="I762" s="152"/>
      <c r="J762" s="50"/>
      <c r="K762" s="50"/>
      <c r="L762" s="50"/>
      <c r="M762" s="50"/>
      <c r="N762" s="152"/>
      <c r="O762" s="197"/>
      <c r="P762" s="197"/>
      <c r="Q762" s="197"/>
      <c r="R762" s="197"/>
      <c r="S762" s="197"/>
      <c r="T762" s="197"/>
      <c r="U762" s="197"/>
      <c r="V762" s="197"/>
      <c r="W762" s="197"/>
      <c r="X762" s="197"/>
      <c r="Y762" s="197"/>
      <c r="Z762" s="197"/>
    </row>
    <row r="763" ht="15.75" customHeight="1">
      <c r="A763" s="180"/>
      <c r="B763" s="197"/>
      <c r="C763" s="197"/>
      <c r="D763" s="197"/>
      <c r="E763" s="197"/>
      <c r="F763" s="197"/>
      <c r="G763" s="197"/>
      <c r="H763" s="169"/>
      <c r="I763" s="152"/>
      <c r="J763" s="50"/>
      <c r="K763" s="50"/>
      <c r="L763" s="50"/>
      <c r="M763" s="50"/>
      <c r="N763" s="152"/>
      <c r="O763" s="197"/>
      <c r="P763" s="197"/>
      <c r="Q763" s="197"/>
      <c r="R763" s="197"/>
      <c r="S763" s="197"/>
      <c r="T763" s="197"/>
      <c r="U763" s="197"/>
      <c r="V763" s="197"/>
      <c r="W763" s="197"/>
      <c r="X763" s="197"/>
      <c r="Y763" s="197"/>
      <c r="Z763" s="197"/>
    </row>
    <row r="764" ht="15.75" customHeight="1">
      <c r="A764" s="180"/>
      <c r="B764" s="197"/>
      <c r="C764" s="197"/>
      <c r="D764" s="197"/>
      <c r="E764" s="197"/>
      <c r="F764" s="197"/>
      <c r="G764" s="197"/>
      <c r="H764" s="169"/>
      <c r="I764" s="152"/>
      <c r="J764" s="50"/>
      <c r="K764" s="50"/>
      <c r="L764" s="50"/>
      <c r="M764" s="50"/>
      <c r="N764" s="152"/>
      <c r="O764" s="197"/>
      <c r="P764" s="197"/>
      <c r="Q764" s="197"/>
      <c r="R764" s="197"/>
      <c r="S764" s="197"/>
      <c r="T764" s="197"/>
      <c r="U764" s="197"/>
      <c r="V764" s="197"/>
      <c r="W764" s="197"/>
      <c r="X764" s="197"/>
      <c r="Y764" s="197"/>
      <c r="Z764" s="197"/>
    </row>
    <row r="765" ht="15.75" customHeight="1">
      <c r="A765" s="180"/>
      <c r="B765" s="197"/>
      <c r="C765" s="197"/>
      <c r="D765" s="197"/>
      <c r="E765" s="197"/>
      <c r="F765" s="197"/>
      <c r="G765" s="197"/>
      <c r="H765" s="197"/>
      <c r="I765" s="152"/>
      <c r="J765" s="50"/>
      <c r="K765" s="50"/>
      <c r="L765" s="50"/>
      <c r="M765" s="50"/>
      <c r="N765" s="152"/>
      <c r="O765" s="197"/>
      <c r="P765" s="197"/>
      <c r="Q765" s="197"/>
      <c r="R765" s="197"/>
      <c r="S765" s="197"/>
      <c r="T765" s="197"/>
      <c r="U765" s="197"/>
      <c r="V765" s="197"/>
      <c r="W765" s="197"/>
      <c r="X765" s="197"/>
      <c r="Y765" s="197"/>
      <c r="Z765" s="197"/>
    </row>
    <row r="766" ht="15.75" customHeight="1">
      <c r="A766" s="180"/>
      <c r="B766" s="197"/>
      <c r="C766" s="197"/>
      <c r="D766" s="197"/>
      <c r="E766" s="197"/>
      <c r="F766" s="197"/>
      <c r="G766" s="197"/>
      <c r="H766" s="197"/>
      <c r="I766" s="152"/>
      <c r="J766" s="50"/>
      <c r="K766" s="50"/>
      <c r="L766" s="50"/>
      <c r="M766" s="50"/>
      <c r="N766" s="152"/>
      <c r="O766" s="197"/>
      <c r="P766" s="197"/>
      <c r="Q766" s="197"/>
      <c r="R766" s="197"/>
      <c r="S766" s="197"/>
      <c r="T766" s="197"/>
      <c r="U766" s="197"/>
      <c r="V766" s="197"/>
      <c r="W766" s="197"/>
      <c r="X766" s="197"/>
      <c r="Y766" s="197"/>
      <c r="Z766" s="197"/>
    </row>
    <row r="767" ht="15.75" customHeight="1">
      <c r="A767" s="180"/>
      <c r="B767" s="197"/>
      <c r="C767" s="197"/>
      <c r="D767" s="197"/>
      <c r="E767" s="197"/>
      <c r="F767" s="197"/>
      <c r="G767" s="197"/>
      <c r="H767" s="197"/>
      <c r="I767" s="152"/>
      <c r="J767" s="50"/>
      <c r="K767" s="50"/>
      <c r="L767" s="50"/>
      <c r="M767" s="50"/>
      <c r="N767" s="152"/>
      <c r="O767" s="197"/>
      <c r="P767" s="197"/>
      <c r="Q767" s="197"/>
      <c r="R767" s="197"/>
      <c r="S767" s="197"/>
      <c r="T767" s="197"/>
      <c r="U767" s="197"/>
      <c r="V767" s="197"/>
      <c r="W767" s="197"/>
      <c r="X767" s="197"/>
      <c r="Y767" s="197"/>
      <c r="Z767" s="197"/>
    </row>
    <row r="768" ht="15.75" customHeight="1">
      <c r="A768" s="180"/>
      <c r="B768" s="197"/>
      <c r="C768" s="197"/>
      <c r="D768" s="197"/>
      <c r="E768" s="197"/>
      <c r="F768" s="197"/>
      <c r="G768" s="197"/>
      <c r="H768" s="197"/>
      <c r="I768" s="152"/>
      <c r="J768" s="50"/>
      <c r="K768" s="50"/>
      <c r="L768" s="50"/>
      <c r="M768" s="50"/>
      <c r="N768" s="152"/>
      <c r="O768" s="197"/>
      <c r="P768" s="197"/>
      <c r="Q768" s="197"/>
      <c r="R768" s="197"/>
      <c r="S768" s="197"/>
      <c r="T768" s="197"/>
      <c r="U768" s="197"/>
      <c r="V768" s="197"/>
      <c r="W768" s="197"/>
      <c r="X768" s="197"/>
      <c r="Y768" s="197"/>
      <c r="Z768" s="197"/>
    </row>
    <row r="769" ht="15.75" customHeight="1">
      <c r="A769" s="180"/>
      <c r="B769" s="197"/>
      <c r="C769" s="197"/>
      <c r="D769" s="197"/>
      <c r="E769" s="197"/>
      <c r="F769" s="197"/>
      <c r="G769" s="197"/>
      <c r="H769" s="197"/>
      <c r="I769" s="152"/>
      <c r="J769" s="50"/>
      <c r="K769" s="50"/>
      <c r="L769" s="50"/>
      <c r="M769" s="50"/>
      <c r="N769" s="152"/>
      <c r="O769" s="197"/>
      <c r="P769" s="197"/>
      <c r="Q769" s="197"/>
      <c r="R769" s="197"/>
      <c r="S769" s="197"/>
      <c r="T769" s="197"/>
      <c r="U769" s="197"/>
      <c r="V769" s="197"/>
      <c r="W769" s="197"/>
      <c r="X769" s="197"/>
      <c r="Y769" s="197"/>
      <c r="Z769" s="197"/>
    </row>
    <row r="770" ht="15.75" customHeight="1">
      <c r="A770" s="180"/>
      <c r="B770" s="197"/>
      <c r="C770" s="197"/>
      <c r="D770" s="197"/>
      <c r="E770" s="197"/>
      <c r="F770" s="197"/>
      <c r="G770" s="197"/>
      <c r="H770" s="197"/>
      <c r="I770" s="152"/>
      <c r="J770" s="50"/>
      <c r="K770" s="50"/>
      <c r="L770" s="50"/>
      <c r="M770" s="50"/>
      <c r="N770" s="152"/>
      <c r="O770" s="197"/>
      <c r="P770" s="197"/>
      <c r="Q770" s="197"/>
      <c r="R770" s="197"/>
      <c r="S770" s="197"/>
      <c r="T770" s="197"/>
      <c r="U770" s="197"/>
      <c r="V770" s="197"/>
      <c r="W770" s="197"/>
      <c r="X770" s="197"/>
      <c r="Y770" s="197"/>
      <c r="Z770" s="197"/>
    </row>
    <row r="771" ht="15.75" customHeight="1">
      <c r="A771" s="180"/>
      <c r="B771" s="197"/>
      <c r="C771" s="197"/>
      <c r="D771" s="197"/>
      <c r="E771" s="197"/>
      <c r="F771" s="197"/>
      <c r="G771" s="197"/>
      <c r="H771" s="197"/>
      <c r="I771" s="152"/>
      <c r="J771" s="50"/>
      <c r="K771" s="50"/>
      <c r="L771" s="50"/>
      <c r="M771" s="50"/>
      <c r="N771" s="152"/>
      <c r="O771" s="197"/>
      <c r="P771" s="197"/>
      <c r="Q771" s="197"/>
      <c r="R771" s="197"/>
      <c r="S771" s="197"/>
      <c r="T771" s="197"/>
      <c r="U771" s="197"/>
      <c r="V771" s="197"/>
      <c r="W771" s="197"/>
      <c r="X771" s="197"/>
      <c r="Y771" s="197"/>
      <c r="Z771" s="197"/>
    </row>
    <row r="772" ht="15.75" customHeight="1">
      <c r="A772" s="180"/>
      <c r="B772" s="197"/>
      <c r="C772" s="197"/>
      <c r="D772" s="197"/>
      <c r="E772" s="197"/>
      <c r="F772" s="197"/>
      <c r="G772" s="197"/>
      <c r="H772" s="197"/>
      <c r="I772" s="152"/>
      <c r="J772" s="50"/>
      <c r="K772" s="50"/>
      <c r="L772" s="50"/>
      <c r="M772" s="50"/>
      <c r="N772" s="152"/>
      <c r="O772" s="197"/>
      <c r="P772" s="197"/>
      <c r="Q772" s="197"/>
      <c r="R772" s="197"/>
      <c r="S772" s="197"/>
      <c r="T772" s="197"/>
      <c r="U772" s="197"/>
      <c r="V772" s="197"/>
      <c r="W772" s="197"/>
      <c r="X772" s="197"/>
      <c r="Y772" s="197"/>
      <c r="Z772" s="197"/>
    </row>
    <row r="773" ht="15.75" customHeight="1">
      <c r="A773" s="180"/>
      <c r="B773" s="197"/>
      <c r="C773" s="197"/>
      <c r="D773" s="197"/>
      <c r="E773" s="197"/>
      <c r="F773" s="197"/>
      <c r="G773" s="197"/>
      <c r="H773" s="197"/>
      <c r="I773" s="152"/>
      <c r="J773" s="50"/>
      <c r="K773" s="50"/>
      <c r="L773" s="50"/>
      <c r="M773" s="50"/>
      <c r="N773" s="152"/>
      <c r="O773" s="197"/>
      <c r="P773" s="197"/>
      <c r="Q773" s="197"/>
      <c r="R773" s="197"/>
      <c r="S773" s="197"/>
      <c r="T773" s="197"/>
      <c r="U773" s="197"/>
      <c r="V773" s="197"/>
      <c r="W773" s="197"/>
      <c r="X773" s="197"/>
      <c r="Y773" s="197"/>
      <c r="Z773" s="197"/>
    </row>
    <row r="774" ht="15.75" customHeight="1">
      <c r="A774" s="180"/>
      <c r="B774" s="197"/>
      <c r="C774" s="197"/>
      <c r="D774" s="197"/>
      <c r="E774" s="197"/>
      <c r="F774" s="197"/>
      <c r="G774" s="197"/>
      <c r="H774" s="197"/>
      <c r="I774" s="152"/>
      <c r="J774" s="50"/>
      <c r="K774" s="50"/>
      <c r="L774" s="50"/>
      <c r="M774" s="50"/>
      <c r="N774" s="152"/>
      <c r="O774" s="197"/>
      <c r="P774" s="197"/>
      <c r="Q774" s="197"/>
      <c r="R774" s="197"/>
      <c r="S774" s="197"/>
      <c r="T774" s="197"/>
      <c r="U774" s="197"/>
      <c r="V774" s="197"/>
      <c r="W774" s="197"/>
      <c r="X774" s="197"/>
      <c r="Y774" s="197"/>
      <c r="Z774" s="197"/>
    </row>
    <row r="775" ht="15.75" customHeight="1">
      <c r="A775" s="180"/>
      <c r="B775" s="197"/>
      <c r="C775" s="197"/>
      <c r="D775" s="197"/>
      <c r="E775" s="197"/>
      <c r="F775" s="197"/>
      <c r="G775" s="197"/>
      <c r="H775" s="169"/>
      <c r="I775" s="152"/>
      <c r="J775" s="50"/>
      <c r="K775" s="50"/>
      <c r="L775" s="50"/>
      <c r="M775" s="50"/>
      <c r="N775" s="152"/>
      <c r="O775" s="197"/>
      <c r="P775" s="197"/>
      <c r="Q775" s="197"/>
      <c r="R775" s="197"/>
      <c r="S775" s="197"/>
      <c r="T775" s="197"/>
      <c r="U775" s="197"/>
      <c r="V775" s="197"/>
      <c r="W775" s="197"/>
      <c r="X775" s="197"/>
      <c r="Y775" s="197"/>
      <c r="Z775" s="197"/>
    </row>
    <row r="776" ht="15.75" customHeight="1">
      <c r="A776" s="180"/>
      <c r="B776" s="197"/>
      <c r="C776" s="197"/>
      <c r="D776" s="197"/>
      <c r="E776" s="197"/>
      <c r="F776" s="197"/>
      <c r="G776" s="197"/>
      <c r="H776" s="169"/>
      <c r="I776" s="152"/>
      <c r="J776" s="50"/>
      <c r="K776" s="50"/>
      <c r="L776" s="50"/>
      <c r="M776" s="50"/>
      <c r="N776" s="152"/>
      <c r="O776" s="197"/>
      <c r="P776" s="197"/>
      <c r="Q776" s="197"/>
      <c r="R776" s="197"/>
      <c r="S776" s="197"/>
      <c r="T776" s="197"/>
      <c r="U776" s="197"/>
      <c r="V776" s="197"/>
      <c r="W776" s="197"/>
      <c r="X776" s="197"/>
      <c r="Y776" s="197"/>
      <c r="Z776" s="197"/>
    </row>
    <row r="777" ht="15.75" customHeight="1">
      <c r="A777" s="180"/>
      <c r="B777" s="197"/>
      <c r="C777" s="197"/>
      <c r="D777" s="197"/>
      <c r="E777" s="197"/>
      <c r="F777" s="197"/>
      <c r="G777" s="197"/>
      <c r="H777" s="169"/>
      <c r="I777" s="152"/>
      <c r="J777" s="50"/>
      <c r="K777" s="50"/>
      <c r="L777" s="50"/>
      <c r="M777" s="50"/>
      <c r="N777" s="152"/>
      <c r="O777" s="197"/>
      <c r="P777" s="197"/>
      <c r="Q777" s="197"/>
      <c r="R777" s="197"/>
      <c r="S777" s="197"/>
      <c r="T777" s="197"/>
      <c r="U777" s="197"/>
      <c r="V777" s="197"/>
      <c r="W777" s="197"/>
      <c r="X777" s="197"/>
      <c r="Y777" s="197"/>
      <c r="Z777" s="197"/>
    </row>
    <row r="778" ht="15.75" customHeight="1">
      <c r="A778" s="180"/>
      <c r="B778" s="197"/>
      <c r="C778" s="197"/>
      <c r="D778" s="197"/>
      <c r="E778" s="197"/>
      <c r="F778" s="197"/>
      <c r="G778" s="197"/>
      <c r="H778" s="197"/>
      <c r="I778" s="152"/>
      <c r="J778" s="50"/>
      <c r="K778" s="50"/>
      <c r="L778" s="50"/>
      <c r="M778" s="50"/>
      <c r="N778" s="152"/>
      <c r="O778" s="197"/>
      <c r="P778" s="197"/>
      <c r="Q778" s="197"/>
      <c r="R778" s="197"/>
      <c r="S778" s="197"/>
      <c r="T778" s="197"/>
      <c r="U778" s="197"/>
      <c r="V778" s="197"/>
      <c r="W778" s="197"/>
      <c r="X778" s="197"/>
      <c r="Y778" s="197"/>
      <c r="Z778" s="197"/>
    </row>
    <row r="779" ht="15.75" customHeight="1">
      <c r="A779" s="180"/>
      <c r="B779" s="197"/>
      <c r="C779" s="197"/>
      <c r="D779" s="197"/>
      <c r="E779" s="197"/>
      <c r="F779" s="197"/>
      <c r="G779" s="197"/>
      <c r="H779" s="169"/>
      <c r="I779" s="152"/>
      <c r="J779" s="50"/>
      <c r="K779" s="50"/>
      <c r="L779" s="50"/>
      <c r="M779" s="50"/>
      <c r="N779" s="152"/>
      <c r="O779" s="197"/>
      <c r="P779" s="197"/>
      <c r="Q779" s="197"/>
      <c r="R779" s="197"/>
      <c r="S779" s="197"/>
      <c r="T779" s="197"/>
      <c r="U779" s="197"/>
      <c r="V779" s="197"/>
      <c r="W779" s="197"/>
      <c r="X779" s="197"/>
      <c r="Y779" s="197"/>
      <c r="Z779" s="197"/>
    </row>
    <row r="780" ht="15.75" customHeight="1">
      <c r="A780" s="180"/>
      <c r="B780" s="197"/>
      <c r="C780" s="197"/>
      <c r="D780" s="197"/>
      <c r="E780" s="197"/>
      <c r="F780" s="197"/>
      <c r="G780" s="197"/>
      <c r="H780" s="169"/>
      <c r="I780" s="152"/>
      <c r="J780" s="50"/>
      <c r="K780" s="50"/>
      <c r="L780" s="50"/>
      <c r="M780" s="50"/>
      <c r="N780" s="152"/>
      <c r="O780" s="197"/>
      <c r="P780" s="197"/>
      <c r="Q780" s="197"/>
      <c r="R780" s="197"/>
      <c r="S780" s="197"/>
      <c r="T780" s="197"/>
      <c r="U780" s="197"/>
      <c r="V780" s="197"/>
      <c r="W780" s="197"/>
      <c r="X780" s="197"/>
      <c r="Y780" s="197"/>
      <c r="Z780" s="197"/>
    </row>
    <row r="781" ht="15.75" customHeight="1">
      <c r="A781" s="180"/>
      <c r="B781" s="197"/>
      <c r="C781" s="197"/>
      <c r="D781" s="197"/>
      <c r="E781" s="197"/>
      <c r="F781" s="197"/>
      <c r="G781" s="197"/>
      <c r="H781" s="197"/>
      <c r="I781" s="152"/>
      <c r="J781" s="50"/>
      <c r="K781" s="50"/>
      <c r="L781" s="50"/>
      <c r="M781" s="50"/>
      <c r="N781" s="152"/>
      <c r="O781" s="197"/>
      <c r="P781" s="197"/>
      <c r="Q781" s="197"/>
      <c r="R781" s="197"/>
      <c r="S781" s="197"/>
      <c r="T781" s="197"/>
      <c r="U781" s="197"/>
      <c r="V781" s="197"/>
      <c r="W781" s="197"/>
      <c r="X781" s="197"/>
      <c r="Y781" s="197"/>
      <c r="Z781" s="197"/>
    </row>
    <row r="782" ht="15.75" customHeight="1">
      <c r="A782" s="180"/>
      <c r="B782" s="197"/>
      <c r="C782" s="197"/>
      <c r="D782" s="197"/>
      <c r="E782" s="197"/>
      <c r="F782" s="197"/>
      <c r="G782" s="197"/>
      <c r="H782" s="197"/>
      <c r="I782" s="152"/>
      <c r="J782" s="50"/>
      <c r="K782" s="50"/>
      <c r="L782" s="50"/>
      <c r="M782" s="50"/>
      <c r="N782" s="152"/>
      <c r="O782" s="197"/>
      <c r="P782" s="197"/>
      <c r="Q782" s="197"/>
      <c r="R782" s="197"/>
      <c r="S782" s="197"/>
      <c r="T782" s="197"/>
      <c r="U782" s="197"/>
      <c r="V782" s="197"/>
      <c r="W782" s="197"/>
      <c r="X782" s="197"/>
      <c r="Y782" s="197"/>
      <c r="Z782" s="197"/>
    </row>
    <row r="783" ht="15.75" customHeight="1">
      <c r="A783" s="180"/>
      <c r="B783" s="197"/>
      <c r="C783" s="197"/>
      <c r="D783" s="197"/>
      <c r="E783" s="197"/>
      <c r="F783" s="197"/>
      <c r="G783" s="197"/>
      <c r="H783" s="197"/>
      <c r="I783" s="152"/>
      <c r="J783" s="50"/>
      <c r="K783" s="50"/>
      <c r="L783" s="50"/>
      <c r="M783" s="50"/>
      <c r="N783" s="152"/>
      <c r="O783" s="197"/>
      <c r="P783" s="197"/>
      <c r="Q783" s="197"/>
      <c r="R783" s="197"/>
      <c r="S783" s="197"/>
      <c r="T783" s="197"/>
      <c r="U783" s="197"/>
      <c r="V783" s="197"/>
      <c r="W783" s="197"/>
      <c r="X783" s="197"/>
      <c r="Y783" s="197"/>
      <c r="Z783" s="197"/>
    </row>
    <row r="784" ht="15.75" customHeight="1">
      <c r="A784" s="180"/>
      <c r="B784" s="197"/>
      <c r="C784" s="197"/>
      <c r="D784" s="197"/>
      <c r="E784" s="197"/>
      <c r="F784" s="197"/>
      <c r="G784" s="197"/>
      <c r="H784" s="197"/>
      <c r="I784" s="152"/>
      <c r="J784" s="50"/>
      <c r="K784" s="50"/>
      <c r="L784" s="50"/>
      <c r="M784" s="50"/>
      <c r="N784" s="152"/>
      <c r="O784" s="197"/>
      <c r="P784" s="197"/>
      <c r="Q784" s="197"/>
      <c r="R784" s="197"/>
      <c r="S784" s="197"/>
      <c r="T784" s="197"/>
      <c r="U784" s="197"/>
      <c r="V784" s="197"/>
      <c r="W784" s="197"/>
      <c r="X784" s="197"/>
      <c r="Y784" s="197"/>
      <c r="Z784" s="197"/>
    </row>
    <row r="785" ht="15.75" customHeight="1">
      <c r="A785" s="180"/>
      <c r="B785" s="197"/>
      <c r="C785" s="197"/>
      <c r="D785" s="197"/>
      <c r="E785" s="197"/>
      <c r="F785" s="197"/>
      <c r="G785" s="197"/>
      <c r="H785" s="197"/>
      <c r="I785" s="197"/>
      <c r="J785" s="50"/>
      <c r="K785" s="50"/>
      <c r="L785" s="50"/>
      <c r="M785" s="50"/>
      <c r="N785" s="50"/>
      <c r="O785" s="197"/>
      <c r="P785" s="197"/>
      <c r="Q785" s="197"/>
      <c r="R785" s="197"/>
      <c r="S785" s="197"/>
      <c r="T785" s="197"/>
      <c r="U785" s="197"/>
      <c r="V785" s="197"/>
      <c r="W785" s="197"/>
      <c r="X785" s="197"/>
      <c r="Y785" s="197"/>
      <c r="Z785" s="197"/>
    </row>
    <row r="786" ht="15.75" customHeight="1">
      <c r="A786" s="180"/>
      <c r="B786" s="197"/>
      <c r="C786" s="197"/>
      <c r="D786" s="197"/>
      <c r="E786" s="197"/>
      <c r="F786" s="197"/>
      <c r="G786" s="197"/>
      <c r="H786" s="197"/>
      <c r="I786" s="152"/>
      <c r="J786" s="50"/>
      <c r="K786" s="50"/>
      <c r="L786" s="50"/>
      <c r="M786" s="50"/>
      <c r="N786" s="152"/>
      <c r="O786" s="197"/>
      <c r="P786" s="197"/>
      <c r="Q786" s="197"/>
      <c r="R786" s="197"/>
      <c r="S786" s="197"/>
      <c r="T786" s="197"/>
      <c r="U786" s="197"/>
      <c r="V786" s="197"/>
      <c r="W786" s="197"/>
      <c r="X786" s="197"/>
      <c r="Y786" s="197"/>
      <c r="Z786" s="197"/>
    </row>
    <row r="787" ht="15.75" customHeight="1">
      <c r="A787" s="180"/>
      <c r="B787" s="197"/>
      <c r="C787" s="197"/>
      <c r="D787" s="197"/>
      <c r="E787" s="197"/>
      <c r="F787" s="197"/>
      <c r="G787" s="197"/>
      <c r="H787" s="197"/>
      <c r="I787" s="152"/>
      <c r="J787" s="50"/>
      <c r="K787" s="50"/>
      <c r="L787" s="50"/>
      <c r="M787" s="50"/>
      <c r="N787" s="152"/>
      <c r="O787" s="197"/>
      <c r="P787" s="197"/>
      <c r="Q787" s="197"/>
      <c r="R787" s="197"/>
      <c r="S787" s="197"/>
      <c r="T787" s="197"/>
      <c r="U787" s="197"/>
      <c r="V787" s="197"/>
      <c r="W787" s="197"/>
      <c r="X787" s="197"/>
      <c r="Y787" s="197"/>
      <c r="Z787" s="197"/>
    </row>
    <row r="788" ht="15.75" customHeight="1">
      <c r="A788" s="180"/>
      <c r="B788" s="197"/>
      <c r="C788" s="197"/>
      <c r="D788" s="197"/>
      <c r="E788" s="197"/>
      <c r="F788" s="197"/>
      <c r="G788" s="197"/>
      <c r="H788" s="197"/>
      <c r="I788" s="152"/>
      <c r="J788" s="50"/>
      <c r="K788" s="50"/>
      <c r="L788" s="50"/>
      <c r="M788" s="50"/>
      <c r="N788" s="152"/>
      <c r="O788" s="197"/>
      <c r="P788" s="197"/>
      <c r="Q788" s="197"/>
      <c r="R788" s="197"/>
      <c r="S788" s="197"/>
      <c r="T788" s="197"/>
      <c r="U788" s="197"/>
      <c r="V788" s="197"/>
      <c r="W788" s="197"/>
      <c r="X788" s="197"/>
      <c r="Y788" s="197"/>
      <c r="Z788" s="197"/>
    </row>
    <row r="789" ht="15.75" customHeight="1">
      <c r="A789" s="180"/>
      <c r="B789" s="197"/>
      <c r="C789" s="197"/>
      <c r="D789" s="197"/>
      <c r="E789" s="197"/>
      <c r="F789" s="197"/>
      <c r="G789" s="197"/>
      <c r="H789" s="169"/>
      <c r="I789" s="152"/>
      <c r="J789" s="50"/>
      <c r="K789" s="50"/>
      <c r="L789" s="50"/>
      <c r="M789" s="50"/>
      <c r="N789" s="152"/>
      <c r="O789" s="197"/>
      <c r="P789" s="197"/>
      <c r="Q789" s="197"/>
      <c r="R789" s="197"/>
      <c r="S789" s="197"/>
      <c r="T789" s="197"/>
      <c r="U789" s="197"/>
      <c r="V789" s="197"/>
      <c r="W789" s="197"/>
      <c r="X789" s="197"/>
      <c r="Y789" s="197"/>
      <c r="Z789" s="197"/>
    </row>
    <row r="790" ht="15.75" customHeight="1">
      <c r="A790" s="180"/>
      <c r="B790" s="197"/>
      <c r="C790" s="197"/>
      <c r="D790" s="197"/>
      <c r="E790" s="197"/>
      <c r="F790" s="197"/>
      <c r="G790" s="197"/>
      <c r="H790" s="197"/>
      <c r="I790" s="197"/>
      <c r="J790" s="50"/>
      <c r="K790" s="50"/>
      <c r="L790" s="50"/>
      <c r="M790" s="50"/>
      <c r="N790" s="50"/>
      <c r="O790" s="197"/>
      <c r="P790" s="197"/>
      <c r="Q790" s="197"/>
      <c r="R790" s="197"/>
      <c r="S790" s="197"/>
      <c r="T790" s="197"/>
      <c r="U790" s="197"/>
      <c r="V790" s="197"/>
      <c r="W790" s="197"/>
      <c r="X790" s="197"/>
      <c r="Y790" s="197"/>
      <c r="Z790" s="197"/>
    </row>
    <row r="791" ht="15.75" customHeight="1">
      <c r="A791" s="180"/>
      <c r="B791" s="197"/>
      <c r="C791" s="197"/>
      <c r="D791" s="197"/>
      <c r="E791" s="197"/>
      <c r="F791" s="197"/>
      <c r="G791" s="197"/>
      <c r="H791" s="197"/>
      <c r="I791" s="197"/>
      <c r="J791" s="50"/>
      <c r="K791" s="50"/>
      <c r="L791" s="50"/>
      <c r="M791" s="50"/>
      <c r="N791" s="50"/>
      <c r="O791" s="197"/>
      <c r="P791" s="197"/>
      <c r="Q791" s="197"/>
      <c r="R791" s="197"/>
      <c r="S791" s="197"/>
      <c r="T791" s="197"/>
      <c r="U791" s="197"/>
      <c r="V791" s="197"/>
      <c r="W791" s="197"/>
      <c r="X791" s="197"/>
      <c r="Y791" s="197"/>
      <c r="Z791" s="197"/>
    </row>
    <row r="792" ht="15.75" customHeight="1">
      <c r="A792" s="180"/>
      <c r="B792" s="197"/>
      <c r="C792" s="197"/>
      <c r="D792" s="197"/>
      <c r="E792" s="197"/>
      <c r="F792" s="197"/>
      <c r="G792" s="197"/>
      <c r="H792" s="197"/>
      <c r="I792" s="152"/>
      <c r="J792" s="50"/>
      <c r="K792" s="50"/>
      <c r="L792" s="50"/>
      <c r="M792" s="50"/>
      <c r="N792" s="152"/>
      <c r="O792" s="197"/>
      <c r="P792" s="197"/>
      <c r="Q792" s="197"/>
      <c r="R792" s="197"/>
      <c r="S792" s="197"/>
      <c r="T792" s="197"/>
      <c r="U792" s="197"/>
      <c r="V792" s="197"/>
      <c r="W792" s="197"/>
      <c r="X792" s="197"/>
      <c r="Y792" s="197"/>
      <c r="Z792" s="197"/>
    </row>
    <row r="793" ht="15.75" customHeight="1">
      <c r="A793" s="180"/>
      <c r="B793" s="197"/>
      <c r="C793" s="197"/>
      <c r="D793" s="197"/>
      <c r="E793" s="197"/>
      <c r="F793" s="197"/>
      <c r="G793" s="197"/>
      <c r="H793" s="197"/>
      <c r="I793" s="152"/>
      <c r="J793" s="50"/>
      <c r="K793" s="50"/>
      <c r="L793" s="50"/>
      <c r="M793" s="50"/>
      <c r="N793" s="152"/>
      <c r="O793" s="197"/>
      <c r="P793" s="197"/>
      <c r="Q793" s="197"/>
      <c r="R793" s="197"/>
      <c r="S793" s="197"/>
      <c r="T793" s="197"/>
      <c r="U793" s="197"/>
      <c r="V793" s="197"/>
      <c r="W793" s="197"/>
      <c r="X793" s="197"/>
      <c r="Y793" s="197"/>
      <c r="Z793" s="197"/>
    </row>
    <row r="794" ht="15.75" customHeight="1">
      <c r="A794" s="180"/>
      <c r="B794" s="197"/>
      <c r="C794" s="197"/>
      <c r="D794" s="197"/>
      <c r="E794" s="197"/>
      <c r="F794" s="197"/>
      <c r="G794" s="197"/>
      <c r="H794" s="169"/>
      <c r="I794" s="152"/>
      <c r="J794" s="50"/>
      <c r="K794" s="50"/>
      <c r="L794" s="50"/>
      <c r="M794" s="50"/>
      <c r="N794" s="152"/>
      <c r="O794" s="197"/>
      <c r="P794" s="197"/>
      <c r="Q794" s="197"/>
      <c r="R794" s="197"/>
      <c r="S794" s="197"/>
      <c r="T794" s="197"/>
      <c r="U794" s="197"/>
      <c r="V794" s="197"/>
      <c r="W794" s="197"/>
      <c r="X794" s="197"/>
      <c r="Y794" s="197"/>
      <c r="Z794" s="197"/>
    </row>
    <row r="795" ht="15.75" customHeight="1">
      <c r="A795" s="180"/>
      <c r="B795" s="197"/>
      <c r="C795" s="197"/>
      <c r="D795" s="197"/>
      <c r="E795" s="197"/>
      <c r="F795" s="197"/>
      <c r="G795" s="197"/>
      <c r="H795" s="169"/>
      <c r="I795" s="152"/>
      <c r="J795" s="50"/>
      <c r="K795" s="50"/>
      <c r="L795" s="50"/>
      <c r="M795" s="50"/>
      <c r="N795" s="152"/>
      <c r="O795" s="197"/>
      <c r="P795" s="197"/>
      <c r="Q795" s="197"/>
      <c r="R795" s="197"/>
      <c r="S795" s="197"/>
      <c r="T795" s="197"/>
      <c r="U795" s="197"/>
      <c r="V795" s="197"/>
      <c r="W795" s="197"/>
      <c r="X795" s="197"/>
      <c r="Y795" s="197"/>
      <c r="Z795" s="197"/>
    </row>
    <row r="796" ht="15.75" customHeight="1">
      <c r="A796" s="180"/>
      <c r="B796" s="197"/>
      <c r="C796" s="197"/>
      <c r="D796" s="197"/>
      <c r="E796" s="197"/>
      <c r="F796" s="197"/>
      <c r="G796" s="197"/>
      <c r="H796" s="197"/>
      <c r="I796" s="152"/>
      <c r="J796" s="50"/>
      <c r="K796" s="50"/>
      <c r="L796" s="50"/>
      <c r="M796" s="50"/>
      <c r="N796" s="152"/>
      <c r="O796" s="197"/>
      <c r="P796" s="197"/>
      <c r="Q796" s="197"/>
      <c r="R796" s="197"/>
      <c r="S796" s="197"/>
      <c r="T796" s="197"/>
      <c r="U796" s="197"/>
      <c r="V796" s="197"/>
      <c r="W796" s="197"/>
      <c r="X796" s="197"/>
      <c r="Y796" s="197"/>
      <c r="Z796" s="197"/>
    </row>
    <row r="797" ht="15.75" customHeight="1">
      <c r="A797" s="180"/>
      <c r="B797" s="197"/>
      <c r="C797" s="197"/>
      <c r="D797" s="197"/>
      <c r="E797" s="197"/>
      <c r="F797" s="197"/>
      <c r="G797" s="197"/>
      <c r="H797" s="169"/>
      <c r="I797" s="152"/>
      <c r="J797" s="50"/>
      <c r="K797" s="50"/>
      <c r="L797" s="50"/>
      <c r="M797" s="50"/>
      <c r="N797" s="152"/>
      <c r="O797" s="197"/>
      <c r="P797" s="197"/>
      <c r="Q797" s="197"/>
      <c r="R797" s="197"/>
      <c r="S797" s="197"/>
      <c r="T797" s="197"/>
      <c r="U797" s="197"/>
      <c r="V797" s="197"/>
      <c r="W797" s="197"/>
      <c r="X797" s="197"/>
      <c r="Y797" s="197"/>
      <c r="Z797" s="197"/>
    </row>
    <row r="798" ht="15.75" customHeight="1">
      <c r="A798" s="180"/>
      <c r="B798" s="197"/>
      <c r="C798" s="197"/>
      <c r="D798" s="197"/>
      <c r="E798" s="197"/>
      <c r="F798" s="197"/>
      <c r="G798" s="197"/>
      <c r="H798" s="197"/>
      <c r="I798" s="152"/>
      <c r="J798" s="50"/>
      <c r="K798" s="50"/>
      <c r="L798" s="50"/>
      <c r="M798" s="50"/>
      <c r="N798" s="152"/>
      <c r="O798" s="197"/>
      <c r="P798" s="197"/>
      <c r="Q798" s="197"/>
      <c r="R798" s="197"/>
      <c r="S798" s="197"/>
      <c r="T798" s="197"/>
      <c r="U798" s="197"/>
      <c r="V798" s="197"/>
      <c r="W798" s="197"/>
      <c r="X798" s="197"/>
      <c r="Y798" s="197"/>
      <c r="Z798" s="197"/>
    </row>
    <row r="799" ht="15.75" customHeight="1">
      <c r="A799" s="180"/>
      <c r="B799" s="197"/>
      <c r="C799" s="197"/>
      <c r="D799" s="197"/>
      <c r="E799" s="197"/>
      <c r="F799" s="197"/>
      <c r="G799" s="197"/>
      <c r="H799" s="197"/>
      <c r="I799" s="152"/>
      <c r="J799" s="50"/>
      <c r="K799" s="50"/>
      <c r="L799" s="50"/>
      <c r="M799" s="50"/>
      <c r="N799" s="152"/>
      <c r="O799" s="197"/>
      <c r="P799" s="197"/>
      <c r="Q799" s="197"/>
      <c r="R799" s="197"/>
      <c r="S799" s="197"/>
      <c r="T799" s="197"/>
      <c r="U799" s="197"/>
      <c r="V799" s="197"/>
      <c r="W799" s="197"/>
      <c r="X799" s="197"/>
      <c r="Y799" s="197"/>
      <c r="Z799" s="197"/>
    </row>
    <row r="800" ht="15.75" customHeight="1">
      <c r="A800" s="180"/>
      <c r="B800" s="197"/>
      <c r="C800" s="197"/>
      <c r="D800" s="197"/>
      <c r="E800" s="197"/>
      <c r="F800" s="197"/>
      <c r="G800" s="197"/>
      <c r="H800" s="197"/>
      <c r="I800" s="152"/>
      <c r="J800" s="50"/>
      <c r="K800" s="50"/>
      <c r="L800" s="50"/>
      <c r="M800" s="50"/>
      <c r="N800" s="152"/>
      <c r="O800" s="197"/>
      <c r="P800" s="197"/>
      <c r="Q800" s="197"/>
      <c r="R800" s="197"/>
      <c r="S800" s="197"/>
      <c r="T800" s="197"/>
      <c r="U800" s="197"/>
      <c r="V800" s="197"/>
      <c r="W800" s="197"/>
      <c r="X800" s="197"/>
      <c r="Y800" s="197"/>
      <c r="Z800" s="197"/>
    </row>
    <row r="801" ht="15.75" customHeight="1">
      <c r="A801" s="180"/>
      <c r="B801" s="197"/>
      <c r="C801" s="197"/>
      <c r="D801" s="197"/>
      <c r="E801" s="197"/>
      <c r="F801" s="197"/>
      <c r="G801" s="197"/>
      <c r="H801" s="197"/>
      <c r="I801" s="152"/>
      <c r="J801" s="50"/>
      <c r="K801" s="50"/>
      <c r="L801" s="50"/>
      <c r="M801" s="50"/>
      <c r="N801" s="152"/>
      <c r="O801" s="197"/>
      <c r="P801" s="197"/>
      <c r="Q801" s="197"/>
      <c r="R801" s="197"/>
      <c r="S801" s="197"/>
      <c r="T801" s="197"/>
      <c r="U801" s="197"/>
      <c r="V801" s="197"/>
      <c r="W801" s="197"/>
      <c r="X801" s="197"/>
      <c r="Y801" s="197"/>
      <c r="Z801" s="197"/>
    </row>
    <row r="802" ht="15.75" customHeight="1">
      <c r="A802" s="180"/>
      <c r="B802" s="197"/>
      <c r="C802" s="197"/>
      <c r="D802" s="197"/>
      <c r="E802" s="197"/>
      <c r="F802" s="197"/>
      <c r="G802" s="197"/>
      <c r="H802" s="197"/>
      <c r="I802" s="197"/>
      <c r="J802" s="50"/>
      <c r="K802" s="50"/>
      <c r="L802" s="50"/>
      <c r="M802" s="50"/>
      <c r="N802" s="50"/>
      <c r="O802" s="197"/>
      <c r="P802" s="197"/>
      <c r="Q802" s="197"/>
      <c r="R802" s="197"/>
      <c r="S802" s="197"/>
      <c r="T802" s="197"/>
      <c r="U802" s="197"/>
      <c r="V802" s="197"/>
      <c r="W802" s="197"/>
      <c r="X802" s="197"/>
      <c r="Y802" s="197"/>
      <c r="Z802" s="197"/>
    </row>
    <row r="803" ht="15.75" customHeight="1">
      <c r="A803" s="180"/>
      <c r="B803" s="197"/>
      <c r="C803" s="197"/>
      <c r="D803" s="197"/>
      <c r="E803" s="197"/>
      <c r="F803" s="197"/>
      <c r="G803" s="197"/>
      <c r="H803" s="197"/>
      <c r="I803" s="152"/>
      <c r="J803" s="50"/>
      <c r="K803" s="50"/>
      <c r="L803" s="50"/>
      <c r="M803" s="50"/>
      <c r="N803" s="152"/>
      <c r="O803" s="197"/>
      <c r="P803" s="197"/>
      <c r="Q803" s="197"/>
      <c r="R803" s="197"/>
      <c r="S803" s="197"/>
      <c r="T803" s="197"/>
      <c r="U803" s="197"/>
      <c r="V803" s="197"/>
      <c r="W803" s="197"/>
      <c r="X803" s="197"/>
      <c r="Y803" s="197"/>
      <c r="Z803" s="197"/>
    </row>
    <row r="804" ht="15.75" customHeight="1">
      <c r="A804" s="180"/>
      <c r="B804" s="197"/>
      <c r="C804" s="197"/>
      <c r="D804" s="197"/>
      <c r="E804" s="197"/>
      <c r="F804" s="197"/>
      <c r="G804" s="197"/>
      <c r="H804" s="197"/>
      <c r="I804" s="152"/>
      <c r="J804" s="50"/>
      <c r="K804" s="50"/>
      <c r="L804" s="50"/>
      <c r="M804" s="50"/>
      <c r="N804" s="152"/>
      <c r="O804" s="197"/>
      <c r="P804" s="197"/>
      <c r="Q804" s="197"/>
      <c r="R804" s="197"/>
      <c r="S804" s="197"/>
      <c r="T804" s="197"/>
      <c r="U804" s="197"/>
      <c r="V804" s="197"/>
      <c r="W804" s="197"/>
      <c r="X804" s="197"/>
      <c r="Y804" s="197"/>
      <c r="Z804" s="197"/>
    </row>
    <row r="805" ht="15.75" customHeight="1">
      <c r="A805" s="180"/>
      <c r="B805" s="197"/>
      <c r="C805" s="197"/>
      <c r="D805" s="197"/>
      <c r="E805" s="197"/>
      <c r="F805" s="197"/>
      <c r="G805" s="197"/>
      <c r="H805" s="169"/>
      <c r="I805" s="152"/>
      <c r="J805" s="50"/>
      <c r="K805" s="50"/>
      <c r="L805" s="50"/>
      <c r="M805" s="50"/>
      <c r="N805" s="152"/>
      <c r="O805" s="197"/>
      <c r="P805" s="197"/>
      <c r="Q805" s="197"/>
      <c r="R805" s="197"/>
      <c r="S805" s="197"/>
      <c r="T805" s="197"/>
      <c r="U805" s="197"/>
      <c r="V805" s="197"/>
      <c r="W805" s="197"/>
      <c r="X805" s="197"/>
      <c r="Y805" s="197"/>
      <c r="Z805" s="197"/>
    </row>
    <row r="806" ht="15.75" customHeight="1">
      <c r="A806" s="180"/>
      <c r="B806" s="197"/>
      <c r="C806" s="197"/>
      <c r="D806" s="197"/>
      <c r="E806" s="197"/>
      <c r="F806" s="197"/>
      <c r="G806" s="197"/>
      <c r="H806" s="197"/>
      <c r="I806" s="152"/>
      <c r="J806" s="50"/>
      <c r="K806" s="50"/>
      <c r="L806" s="50"/>
      <c r="M806" s="50"/>
      <c r="N806" s="152"/>
      <c r="O806" s="197"/>
      <c r="P806" s="197"/>
      <c r="Q806" s="197"/>
      <c r="R806" s="197"/>
      <c r="S806" s="197"/>
      <c r="T806" s="197"/>
      <c r="U806" s="197"/>
      <c r="V806" s="197"/>
      <c r="W806" s="197"/>
      <c r="X806" s="197"/>
      <c r="Y806" s="197"/>
      <c r="Z806" s="197"/>
    </row>
    <row r="807" ht="15.75" customHeight="1">
      <c r="A807" s="180"/>
      <c r="B807" s="197"/>
      <c r="C807" s="197"/>
      <c r="D807" s="197"/>
      <c r="E807" s="197"/>
      <c r="F807" s="197"/>
      <c r="G807" s="197"/>
      <c r="H807" s="169"/>
      <c r="I807" s="152"/>
      <c r="J807" s="50"/>
      <c r="K807" s="50"/>
      <c r="L807" s="50"/>
      <c r="M807" s="50"/>
      <c r="N807" s="152"/>
      <c r="O807" s="197"/>
      <c r="P807" s="197"/>
      <c r="Q807" s="197"/>
      <c r="R807" s="197"/>
      <c r="S807" s="197"/>
      <c r="T807" s="197"/>
      <c r="U807" s="197"/>
      <c r="V807" s="197"/>
      <c r="W807" s="197"/>
      <c r="X807" s="197"/>
      <c r="Y807" s="197"/>
      <c r="Z807" s="197"/>
    </row>
    <row r="808" ht="15.75" customHeight="1">
      <c r="A808" s="180"/>
      <c r="B808" s="197"/>
      <c r="C808" s="197"/>
      <c r="D808" s="197"/>
      <c r="E808" s="197"/>
      <c r="F808" s="197"/>
      <c r="G808" s="197"/>
      <c r="H808" s="169"/>
      <c r="I808" s="152"/>
      <c r="J808" s="50"/>
      <c r="K808" s="50"/>
      <c r="L808" s="50"/>
      <c r="M808" s="50"/>
      <c r="N808" s="152"/>
      <c r="O808" s="197"/>
      <c r="P808" s="197"/>
      <c r="Q808" s="197"/>
      <c r="R808" s="197"/>
      <c r="S808" s="197"/>
      <c r="T808" s="197"/>
      <c r="U808" s="197"/>
      <c r="V808" s="197"/>
      <c r="W808" s="197"/>
      <c r="X808" s="197"/>
      <c r="Y808" s="197"/>
      <c r="Z808" s="197"/>
    </row>
    <row r="809" ht="15.75" customHeight="1">
      <c r="A809" s="180"/>
      <c r="B809" s="197"/>
      <c r="C809" s="197"/>
      <c r="D809" s="197"/>
      <c r="E809" s="197"/>
      <c r="F809" s="197"/>
      <c r="G809" s="197"/>
      <c r="H809" s="169"/>
      <c r="I809" s="152"/>
      <c r="J809" s="50"/>
      <c r="K809" s="50"/>
      <c r="L809" s="50"/>
      <c r="M809" s="50"/>
      <c r="N809" s="152"/>
      <c r="O809" s="197"/>
      <c r="P809" s="197"/>
      <c r="Q809" s="197"/>
      <c r="R809" s="197"/>
      <c r="S809" s="197"/>
      <c r="T809" s="197"/>
      <c r="U809" s="197"/>
      <c r="V809" s="197"/>
      <c r="W809" s="197"/>
      <c r="X809" s="197"/>
      <c r="Y809" s="197"/>
      <c r="Z809" s="197"/>
    </row>
    <row r="810" ht="15.75" customHeight="1">
      <c r="A810" s="180"/>
      <c r="B810" s="197"/>
      <c r="C810" s="197"/>
      <c r="D810" s="197"/>
      <c r="E810" s="197"/>
      <c r="F810" s="197"/>
      <c r="G810" s="197"/>
      <c r="H810" s="197"/>
      <c r="I810" s="152"/>
      <c r="J810" s="50"/>
      <c r="K810" s="50"/>
      <c r="L810" s="50"/>
      <c r="M810" s="50"/>
      <c r="N810" s="152"/>
      <c r="O810" s="197"/>
      <c r="P810" s="197"/>
      <c r="Q810" s="197"/>
      <c r="R810" s="197"/>
      <c r="S810" s="197"/>
      <c r="T810" s="197"/>
      <c r="U810" s="197"/>
      <c r="V810" s="197"/>
      <c r="W810" s="197"/>
      <c r="X810" s="197"/>
      <c r="Y810" s="197"/>
      <c r="Z810" s="197"/>
    </row>
    <row r="811" ht="15.75" customHeight="1">
      <c r="A811" s="180"/>
      <c r="B811" s="197"/>
      <c r="C811" s="197"/>
      <c r="D811" s="197"/>
      <c r="E811" s="197"/>
      <c r="F811" s="197"/>
      <c r="G811" s="197"/>
      <c r="H811" s="169"/>
      <c r="I811" s="152"/>
      <c r="J811" s="50"/>
      <c r="K811" s="50"/>
      <c r="L811" s="50"/>
      <c r="M811" s="50"/>
      <c r="N811" s="152"/>
      <c r="O811" s="197"/>
      <c r="P811" s="197"/>
      <c r="Q811" s="197"/>
      <c r="R811" s="197"/>
      <c r="S811" s="197"/>
      <c r="T811" s="197"/>
      <c r="U811" s="197"/>
      <c r="V811" s="197"/>
      <c r="W811" s="197"/>
      <c r="X811" s="197"/>
      <c r="Y811" s="197"/>
      <c r="Z811" s="197"/>
    </row>
    <row r="812" ht="15.75" customHeight="1">
      <c r="A812" s="180"/>
      <c r="B812" s="197"/>
      <c r="C812" s="197"/>
      <c r="D812" s="197"/>
      <c r="E812" s="197"/>
      <c r="F812" s="197"/>
      <c r="G812" s="197"/>
      <c r="H812" s="197"/>
      <c r="I812" s="197"/>
      <c r="J812" s="50"/>
      <c r="K812" s="50"/>
      <c r="L812" s="50"/>
      <c r="M812" s="50"/>
      <c r="N812" s="50"/>
      <c r="O812" s="197"/>
      <c r="P812" s="197"/>
      <c r="Q812" s="197"/>
      <c r="R812" s="197"/>
      <c r="S812" s="197"/>
      <c r="T812" s="197"/>
      <c r="U812" s="197"/>
      <c r="V812" s="197"/>
      <c r="W812" s="197"/>
      <c r="X812" s="197"/>
      <c r="Y812" s="197"/>
      <c r="Z812" s="197"/>
    </row>
    <row r="813" ht="15.75" customHeight="1">
      <c r="A813" s="180"/>
      <c r="B813" s="197"/>
      <c r="C813" s="197"/>
      <c r="D813" s="197"/>
      <c r="E813" s="197"/>
      <c r="F813" s="197"/>
      <c r="G813" s="197"/>
      <c r="H813" s="169"/>
      <c r="I813" s="152"/>
      <c r="J813" s="50"/>
      <c r="K813" s="50"/>
      <c r="L813" s="50"/>
      <c r="M813" s="50"/>
      <c r="N813" s="152"/>
      <c r="O813" s="197"/>
      <c r="P813" s="197"/>
      <c r="Q813" s="197"/>
      <c r="R813" s="197"/>
      <c r="S813" s="197"/>
      <c r="T813" s="197"/>
      <c r="U813" s="197"/>
      <c r="V813" s="197"/>
      <c r="W813" s="197"/>
      <c r="X813" s="197"/>
      <c r="Y813" s="197"/>
      <c r="Z813" s="197"/>
    </row>
    <row r="814" ht="15.75" customHeight="1">
      <c r="A814" s="180"/>
      <c r="B814" s="197"/>
      <c r="C814" s="197"/>
      <c r="D814" s="197"/>
      <c r="E814" s="197"/>
      <c r="F814" s="197"/>
      <c r="G814" s="197"/>
      <c r="H814" s="197"/>
      <c r="I814" s="152"/>
      <c r="J814" s="50"/>
      <c r="K814" s="50"/>
      <c r="L814" s="50"/>
      <c r="M814" s="50"/>
      <c r="N814" s="152"/>
      <c r="O814" s="197"/>
      <c r="P814" s="197"/>
      <c r="Q814" s="197"/>
      <c r="R814" s="197"/>
      <c r="S814" s="197"/>
      <c r="T814" s="197"/>
      <c r="U814" s="197"/>
      <c r="V814" s="197"/>
      <c r="W814" s="197"/>
      <c r="X814" s="197"/>
      <c r="Y814" s="197"/>
      <c r="Z814" s="197"/>
    </row>
    <row r="815" ht="15.75" customHeight="1">
      <c r="A815" s="180"/>
      <c r="B815" s="197"/>
      <c r="C815" s="197"/>
      <c r="D815" s="197"/>
      <c r="E815" s="197"/>
      <c r="F815" s="197"/>
      <c r="G815" s="197"/>
      <c r="H815" s="197"/>
      <c r="I815" s="197"/>
      <c r="J815" s="50"/>
      <c r="K815" s="50"/>
      <c r="L815" s="50"/>
      <c r="M815" s="50"/>
      <c r="N815" s="50"/>
      <c r="O815" s="197"/>
      <c r="P815" s="197"/>
      <c r="Q815" s="197"/>
      <c r="R815" s="197"/>
      <c r="S815" s="197"/>
      <c r="T815" s="197"/>
      <c r="U815" s="197"/>
      <c r="V815" s="197"/>
      <c r="W815" s="197"/>
      <c r="X815" s="197"/>
      <c r="Y815" s="197"/>
      <c r="Z815" s="197"/>
    </row>
    <row r="816" ht="15.75" customHeight="1">
      <c r="A816" s="180"/>
      <c r="B816" s="197"/>
      <c r="C816" s="197"/>
      <c r="D816" s="197"/>
      <c r="E816" s="197"/>
      <c r="F816" s="197"/>
      <c r="G816" s="197"/>
      <c r="H816" s="197"/>
      <c r="I816" s="152"/>
      <c r="J816" s="50"/>
      <c r="K816" s="50"/>
      <c r="L816" s="50"/>
      <c r="M816" s="50"/>
      <c r="N816" s="152"/>
      <c r="O816" s="197"/>
      <c r="P816" s="197"/>
      <c r="Q816" s="197"/>
      <c r="R816" s="197"/>
      <c r="S816" s="197"/>
      <c r="T816" s="197"/>
      <c r="U816" s="197"/>
      <c r="V816" s="197"/>
      <c r="W816" s="197"/>
      <c r="X816" s="197"/>
      <c r="Y816" s="197"/>
      <c r="Z816" s="197"/>
    </row>
    <row r="817" ht="15.75" customHeight="1">
      <c r="A817" s="180"/>
      <c r="B817" s="197"/>
      <c r="C817" s="197"/>
      <c r="D817" s="197"/>
      <c r="E817" s="197"/>
      <c r="F817" s="197"/>
      <c r="G817" s="197"/>
      <c r="H817" s="169"/>
      <c r="I817" s="152"/>
      <c r="J817" s="50"/>
      <c r="K817" s="50"/>
      <c r="L817" s="50"/>
      <c r="M817" s="50"/>
      <c r="N817" s="152"/>
      <c r="O817" s="197"/>
      <c r="P817" s="197"/>
      <c r="Q817" s="197"/>
      <c r="R817" s="197"/>
      <c r="S817" s="197"/>
      <c r="T817" s="197"/>
      <c r="U817" s="197"/>
      <c r="V817" s="197"/>
      <c r="W817" s="197"/>
      <c r="X817" s="197"/>
      <c r="Y817" s="197"/>
      <c r="Z817" s="197"/>
    </row>
    <row r="818" ht="15.75" customHeight="1">
      <c r="A818" s="180"/>
      <c r="B818" s="197"/>
      <c r="C818" s="197"/>
      <c r="D818" s="197"/>
      <c r="E818" s="197"/>
      <c r="F818" s="197"/>
      <c r="G818" s="197"/>
      <c r="H818" s="169"/>
      <c r="I818" s="152"/>
      <c r="J818" s="50"/>
      <c r="K818" s="50"/>
      <c r="L818" s="50"/>
      <c r="M818" s="50"/>
      <c r="N818" s="152"/>
      <c r="O818" s="197"/>
      <c r="P818" s="197"/>
      <c r="Q818" s="197"/>
      <c r="R818" s="197"/>
      <c r="S818" s="197"/>
      <c r="T818" s="197"/>
      <c r="U818" s="197"/>
      <c r="V818" s="197"/>
      <c r="W818" s="197"/>
      <c r="X818" s="197"/>
      <c r="Y818" s="197"/>
      <c r="Z818" s="197"/>
    </row>
    <row r="819" ht="15.75" customHeight="1">
      <c r="A819" s="180"/>
      <c r="B819" s="197"/>
      <c r="C819" s="197"/>
      <c r="D819" s="197"/>
      <c r="E819" s="197"/>
      <c r="F819" s="197"/>
      <c r="G819" s="197"/>
      <c r="H819" s="197"/>
      <c r="I819" s="152"/>
      <c r="J819" s="50"/>
      <c r="K819" s="50"/>
      <c r="L819" s="50"/>
      <c r="M819" s="50"/>
      <c r="N819" s="152"/>
      <c r="O819" s="197"/>
      <c r="P819" s="197"/>
      <c r="Q819" s="197"/>
      <c r="R819" s="197"/>
      <c r="S819" s="197"/>
      <c r="T819" s="197"/>
      <c r="U819" s="197"/>
      <c r="V819" s="197"/>
      <c r="W819" s="197"/>
      <c r="X819" s="197"/>
      <c r="Y819" s="197"/>
      <c r="Z819" s="197"/>
    </row>
    <row r="820" ht="15.75" customHeight="1">
      <c r="A820" s="180"/>
      <c r="B820" s="197"/>
      <c r="C820" s="197"/>
      <c r="D820" s="197"/>
      <c r="E820" s="197"/>
      <c r="F820" s="197"/>
      <c r="G820" s="197"/>
      <c r="H820" s="197"/>
      <c r="I820" s="152"/>
      <c r="J820" s="50"/>
      <c r="K820" s="50"/>
      <c r="L820" s="50"/>
      <c r="M820" s="50"/>
      <c r="N820" s="152"/>
      <c r="O820" s="197"/>
      <c r="P820" s="197"/>
      <c r="Q820" s="197"/>
      <c r="R820" s="197"/>
      <c r="S820" s="197"/>
      <c r="T820" s="197"/>
      <c r="U820" s="197"/>
      <c r="V820" s="197"/>
      <c r="W820" s="197"/>
      <c r="X820" s="197"/>
      <c r="Y820" s="197"/>
      <c r="Z820" s="197"/>
    </row>
    <row r="821" ht="15.75" customHeight="1">
      <c r="A821" s="180"/>
      <c r="B821" s="197"/>
      <c r="C821" s="197"/>
      <c r="D821" s="197"/>
      <c r="E821" s="197"/>
      <c r="F821" s="197"/>
      <c r="G821" s="197"/>
      <c r="H821" s="169"/>
      <c r="I821" s="152"/>
      <c r="J821" s="50"/>
      <c r="K821" s="50"/>
      <c r="L821" s="50"/>
      <c r="M821" s="50"/>
      <c r="N821" s="152"/>
      <c r="O821" s="197"/>
      <c r="P821" s="197"/>
      <c r="Q821" s="197"/>
      <c r="R821" s="197"/>
      <c r="S821" s="197"/>
      <c r="T821" s="197"/>
      <c r="U821" s="197"/>
      <c r="V821" s="197"/>
      <c r="W821" s="197"/>
      <c r="X821" s="197"/>
      <c r="Y821" s="197"/>
      <c r="Z821" s="197"/>
    </row>
    <row r="822" ht="15.75" customHeight="1">
      <c r="A822" s="180"/>
      <c r="B822" s="197"/>
      <c r="C822" s="197"/>
      <c r="D822" s="197"/>
      <c r="E822" s="197"/>
      <c r="F822" s="197"/>
      <c r="G822" s="197"/>
      <c r="H822" s="169"/>
      <c r="I822" s="152"/>
      <c r="J822" s="50"/>
      <c r="K822" s="50"/>
      <c r="L822" s="50"/>
      <c r="M822" s="50"/>
      <c r="N822" s="152"/>
      <c r="O822" s="197"/>
      <c r="P822" s="197"/>
      <c r="Q822" s="197"/>
      <c r="R822" s="197"/>
      <c r="S822" s="197"/>
      <c r="T822" s="197"/>
      <c r="U822" s="197"/>
      <c r="V822" s="197"/>
      <c r="W822" s="197"/>
      <c r="X822" s="197"/>
      <c r="Y822" s="197"/>
      <c r="Z822" s="197"/>
    </row>
    <row r="823" ht="15.75" customHeight="1">
      <c r="A823" s="180"/>
      <c r="B823" s="197"/>
      <c r="C823" s="197"/>
      <c r="D823" s="197"/>
      <c r="E823" s="197"/>
      <c r="F823" s="197"/>
      <c r="G823" s="197"/>
      <c r="H823" s="197"/>
      <c r="I823" s="152"/>
      <c r="J823" s="50"/>
      <c r="K823" s="50"/>
      <c r="L823" s="50"/>
      <c r="M823" s="50"/>
      <c r="N823" s="152"/>
      <c r="O823" s="197"/>
      <c r="P823" s="197"/>
      <c r="Q823" s="197"/>
      <c r="R823" s="197"/>
      <c r="S823" s="197"/>
      <c r="T823" s="197"/>
      <c r="U823" s="197"/>
      <c r="V823" s="197"/>
      <c r="W823" s="197"/>
      <c r="X823" s="197"/>
      <c r="Y823" s="197"/>
      <c r="Z823" s="197"/>
    </row>
    <row r="824" ht="15.75" customHeight="1">
      <c r="A824" s="180"/>
      <c r="B824" s="197"/>
      <c r="C824" s="197"/>
      <c r="D824" s="197"/>
      <c r="E824" s="197"/>
      <c r="F824" s="197"/>
      <c r="G824" s="197"/>
      <c r="H824" s="197"/>
      <c r="I824" s="152"/>
      <c r="J824" s="50"/>
      <c r="K824" s="50"/>
      <c r="L824" s="50"/>
      <c r="M824" s="50"/>
      <c r="N824" s="152"/>
      <c r="O824" s="197"/>
      <c r="P824" s="197"/>
      <c r="Q824" s="197"/>
      <c r="R824" s="197"/>
      <c r="S824" s="197"/>
      <c r="T824" s="197"/>
      <c r="U824" s="197"/>
      <c r="V824" s="197"/>
      <c r="W824" s="197"/>
      <c r="X824" s="197"/>
      <c r="Y824" s="197"/>
      <c r="Z824" s="197"/>
    </row>
    <row r="825" ht="15.75" customHeight="1">
      <c r="A825" s="180"/>
      <c r="B825" s="197"/>
      <c r="C825" s="197"/>
      <c r="D825" s="197"/>
      <c r="E825" s="197"/>
      <c r="F825" s="197"/>
      <c r="G825" s="197"/>
      <c r="H825" s="197"/>
      <c r="I825" s="152"/>
      <c r="J825" s="50"/>
      <c r="K825" s="50"/>
      <c r="L825" s="50"/>
      <c r="M825" s="50"/>
      <c r="N825" s="152"/>
      <c r="O825" s="197"/>
      <c r="P825" s="197"/>
      <c r="Q825" s="197"/>
      <c r="R825" s="197"/>
      <c r="S825" s="197"/>
      <c r="T825" s="197"/>
      <c r="U825" s="197"/>
      <c r="V825" s="197"/>
      <c r="W825" s="197"/>
      <c r="X825" s="197"/>
      <c r="Y825" s="197"/>
      <c r="Z825" s="197"/>
    </row>
    <row r="826" ht="15.75" customHeight="1">
      <c r="A826" s="180"/>
      <c r="B826" s="197"/>
      <c r="C826" s="197"/>
      <c r="D826" s="197"/>
      <c r="E826" s="197"/>
      <c r="F826" s="197"/>
      <c r="G826" s="197"/>
      <c r="H826" s="197"/>
      <c r="I826" s="152"/>
      <c r="J826" s="50"/>
      <c r="K826" s="50"/>
      <c r="L826" s="50"/>
      <c r="M826" s="50"/>
      <c r="N826" s="152"/>
      <c r="O826" s="197"/>
      <c r="P826" s="197"/>
      <c r="Q826" s="197"/>
      <c r="R826" s="197"/>
      <c r="S826" s="197"/>
      <c r="T826" s="197"/>
      <c r="U826" s="197"/>
      <c r="V826" s="197"/>
      <c r="W826" s="197"/>
      <c r="X826" s="197"/>
      <c r="Y826" s="197"/>
      <c r="Z826" s="197"/>
    </row>
    <row r="827" ht="15.75" customHeight="1">
      <c r="A827" s="180"/>
      <c r="B827" s="197"/>
      <c r="C827" s="197"/>
      <c r="D827" s="197"/>
      <c r="E827" s="197"/>
      <c r="F827" s="197"/>
      <c r="G827" s="197"/>
      <c r="H827" s="197"/>
      <c r="I827" s="152"/>
      <c r="J827" s="50"/>
      <c r="K827" s="50"/>
      <c r="L827" s="50"/>
      <c r="M827" s="50"/>
      <c r="N827" s="152"/>
      <c r="O827" s="197"/>
      <c r="P827" s="197"/>
      <c r="Q827" s="197"/>
      <c r="R827" s="197"/>
      <c r="S827" s="197"/>
      <c r="T827" s="197"/>
      <c r="U827" s="197"/>
      <c r="V827" s="197"/>
      <c r="W827" s="197"/>
      <c r="X827" s="197"/>
      <c r="Y827" s="197"/>
      <c r="Z827" s="197"/>
    </row>
    <row r="828" ht="15.75" customHeight="1">
      <c r="A828" s="180"/>
      <c r="B828" s="197"/>
      <c r="C828" s="197"/>
      <c r="D828" s="197"/>
      <c r="E828" s="197"/>
      <c r="F828" s="197"/>
      <c r="G828" s="197"/>
      <c r="H828" s="197"/>
      <c r="I828" s="152"/>
      <c r="J828" s="50"/>
      <c r="K828" s="50"/>
      <c r="L828" s="50"/>
      <c r="M828" s="50"/>
      <c r="N828" s="152"/>
      <c r="O828" s="197"/>
      <c r="P828" s="197"/>
      <c r="Q828" s="197"/>
      <c r="R828" s="197"/>
      <c r="S828" s="197"/>
      <c r="T828" s="197"/>
      <c r="U828" s="197"/>
      <c r="V828" s="197"/>
      <c r="W828" s="197"/>
      <c r="X828" s="197"/>
      <c r="Y828" s="197"/>
      <c r="Z828" s="197"/>
    </row>
    <row r="829" ht="15.75" customHeight="1">
      <c r="A829" s="180"/>
      <c r="B829" s="197"/>
      <c r="C829" s="197"/>
      <c r="D829" s="197"/>
      <c r="E829" s="197"/>
      <c r="F829" s="197"/>
      <c r="G829" s="197"/>
      <c r="H829" s="197"/>
      <c r="I829" s="152"/>
      <c r="J829" s="50"/>
      <c r="K829" s="50"/>
      <c r="L829" s="50"/>
      <c r="M829" s="50"/>
      <c r="N829" s="152"/>
      <c r="O829" s="197"/>
      <c r="P829" s="197"/>
      <c r="Q829" s="197"/>
      <c r="R829" s="197"/>
      <c r="S829" s="197"/>
      <c r="T829" s="197"/>
      <c r="U829" s="197"/>
      <c r="V829" s="197"/>
      <c r="W829" s="197"/>
      <c r="X829" s="197"/>
      <c r="Y829" s="197"/>
      <c r="Z829" s="197"/>
    </row>
    <row r="830" ht="15.75" customHeight="1">
      <c r="A830" s="180"/>
      <c r="B830" s="197"/>
      <c r="C830" s="197"/>
      <c r="D830" s="197"/>
      <c r="E830" s="197"/>
      <c r="F830" s="197"/>
      <c r="G830" s="197"/>
      <c r="H830" s="197"/>
      <c r="I830" s="152"/>
      <c r="J830" s="50"/>
      <c r="K830" s="50"/>
      <c r="L830" s="50"/>
      <c r="M830" s="50"/>
      <c r="N830" s="152"/>
      <c r="O830" s="197"/>
      <c r="P830" s="197"/>
      <c r="Q830" s="197"/>
      <c r="R830" s="197"/>
      <c r="S830" s="197"/>
      <c r="T830" s="197"/>
      <c r="U830" s="197"/>
      <c r="V830" s="197"/>
      <c r="W830" s="197"/>
      <c r="X830" s="197"/>
      <c r="Y830" s="197"/>
      <c r="Z830" s="197"/>
    </row>
    <row r="831" ht="15.75" customHeight="1">
      <c r="A831" s="180"/>
      <c r="B831" s="197"/>
      <c r="C831" s="197"/>
      <c r="D831" s="197"/>
      <c r="E831" s="197"/>
      <c r="F831" s="197"/>
      <c r="G831" s="197"/>
      <c r="H831" s="197"/>
      <c r="I831" s="152"/>
      <c r="J831" s="50"/>
      <c r="K831" s="50"/>
      <c r="L831" s="50"/>
      <c r="M831" s="50"/>
      <c r="N831" s="152"/>
      <c r="O831" s="197"/>
      <c r="P831" s="197"/>
      <c r="Q831" s="197"/>
      <c r="R831" s="197"/>
      <c r="S831" s="197"/>
      <c r="T831" s="197"/>
      <c r="U831" s="197"/>
      <c r="V831" s="197"/>
      <c r="W831" s="197"/>
      <c r="X831" s="197"/>
      <c r="Y831" s="197"/>
      <c r="Z831" s="197"/>
    </row>
    <row r="832" ht="15.75" customHeight="1">
      <c r="A832" s="180"/>
      <c r="B832" s="197"/>
      <c r="C832" s="197"/>
      <c r="D832" s="197"/>
      <c r="E832" s="197"/>
      <c r="F832" s="197"/>
      <c r="G832" s="197"/>
      <c r="H832" s="197"/>
      <c r="I832" s="152"/>
      <c r="J832" s="50"/>
      <c r="K832" s="50"/>
      <c r="L832" s="50"/>
      <c r="M832" s="50"/>
      <c r="N832" s="152"/>
      <c r="O832" s="197"/>
      <c r="P832" s="197"/>
      <c r="Q832" s="197"/>
      <c r="R832" s="197"/>
      <c r="S832" s="197"/>
      <c r="T832" s="197"/>
      <c r="U832" s="197"/>
      <c r="V832" s="197"/>
      <c r="W832" s="197"/>
      <c r="X832" s="197"/>
      <c r="Y832" s="197"/>
      <c r="Z832" s="197"/>
    </row>
    <row r="833" ht="15.75" customHeight="1">
      <c r="A833" s="180"/>
      <c r="B833" s="197"/>
      <c r="C833" s="197"/>
      <c r="D833" s="197"/>
      <c r="E833" s="197"/>
      <c r="F833" s="197"/>
      <c r="G833" s="197"/>
      <c r="H833" s="197"/>
      <c r="I833" s="152"/>
      <c r="J833" s="50"/>
      <c r="K833" s="50"/>
      <c r="L833" s="50"/>
      <c r="M833" s="50"/>
      <c r="N833" s="152"/>
      <c r="O833" s="197"/>
      <c r="P833" s="197"/>
      <c r="Q833" s="197"/>
      <c r="R833" s="197"/>
      <c r="S833" s="197"/>
      <c r="T833" s="197"/>
      <c r="U833" s="197"/>
      <c r="V833" s="197"/>
      <c r="W833" s="197"/>
      <c r="X833" s="197"/>
      <c r="Y833" s="197"/>
      <c r="Z833" s="197"/>
    </row>
    <row r="834" ht="15.75" customHeight="1">
      <c r="A834" s="180"/>
      <c r="B834" s="197"/>
      <c r="C834" s="197"/>
      <c r="D834" s="197"/>
      <c r="E834" s="197"/>
      <c r="F834" s="197"/>
      <c r="G834" s="197"/>
      <c r="H834" s="197"/>
      <c r="I834" s="152"/>
      <c r="J834" s="50"/>
      <c r="K834" s="50"/>
      <c r="L834" s="50"/>
      <c r="M834" s="50"/>
      <c r="N834" s="152"/>
      <c r="O834" s="197"/>
      <c r="P834" s="197"/>
      <c r="Q834" s="197"/>
      <c r="R834" s="197"/>
      <c r="S834" s="197"/>
      <c r="T834" s="197"/>
      <c r="U834" s="197"/>
      <c r="V834" s="197"/>
      <c r="W834" s="197"/>
      <c r="X834" s="197"/>
      <c r="Y834" s="197"/>
      <c r="Z834" s="197"/>
    </row>
    <row r="835" ht="15.75" customHeight="1">
      <c r="A835" s="180"/>
      <c r="B835" s="197"/>
      <c r="C835" s="197"/>
      <c r="D835" s="197"/>
      <c r="E835" s="197"/>
      <c r="F835" s="197"/>
      <c r="G835" s="197"/>
      <c r="H835" s="197"/>
      <c r="I835" s="152"/>
      <c r="J835" s="50"/>
      <c r="K835" s="50"/>
      <c r="L835" s="50"/>
      <c r="M835" s="50"/>
      <c r="N835" s="152"/>
      <c r="O835" s="197"/>
      <c r="P835" s="197"/>
      <c r="Q835" s="197"/>
      <c r="R835" s="197"/>
      <c r="S835" s="197"/>
      <c r="T835" s="197"/>
      <c r="U835" s="197"/>
      <c r="V835" s="197"/>
      <c r="W835" s="197"/>
      <c r="X835" s="197"/>
      <c r="Y835" s="197"/>
      <c r="Z835" s="197"/>
    </row>
    <row r="836" ht="15.75" customHeight="1">
      <c r="A836" s="180"/>
      <c r="B836" s="197"/>
      <c r="C836" s="197"/>
      <c r="D836" s="197"/>
      <c r="E836" s="197"/>
      <c r="F836" s="197"/>
      <c r="G836" s="197"/>
      <c r="H836" s="197"/>
      <c r="I836" s="197"/>
      <c r="J836" s="50"/>
      <c r="K836" s="50"/>
      <c r="L836" s="50"/>
      <c r="M836" s="50"/>
      <c r="N836" s="50"/>
      <c r="O836" s="197"/>
      <c r="P836" s="197"/>
      <c r="Q836" s="197"/>
      <c r="R836" s="197"/>
      <c r="S836" s="197"/>
      <c r="T836" s="197"/>
      <c r="U836" s="197"/>
      <c r="V836" s="197"/>
      <c r="W836" s="197"/>
      <c r="X836" s="197"/>
      <c r="Y836" s="197"/>
      <c r="Z836" s="197"/>
    </row>
    <row r="837" ht="15.75" customHeight="1">
      <c r="A837" s="180"/>
      <c r="B837" s="197"/>
      <c r="C837" s="197"/>
      <c r="D837" s="197"/>
      <c r="E837" s="197"/>
      <c r="F837" s="197"/>
      <c r="G837" s="197"/>
      <c r="H837" s="169"/>
      <c r="I837" s="152"/>
      <c r="J837" s="50"/>
      <c r="K837" s="50"/>
      <c r="L837" s="50"/>
      <c r="M837" s="50"/>
      <c r="N837" s="152"/>
      <c r="O837" s="197"/>
      <c r="P837" s="197"/>
      <c r="Q837" s="197"/>
      <c r="R837" s="197"/>
      <c r="S837" s="197"/>
      <c r="T837" s="197"/>
      <c r="U837" s="197"/>
      <c r="V837" s="197"/>
      <c r="W837" s="197"/>
      <c r="X837" s="197"/>
      <c r="Y837" s="197"/>
      <c r="Z837" s="197"/>
    </row>
    <row r="838" ht="15.75" customHeight="1">
      <c r="A838" s="180"/>
      <c r="B838" s="197"/>
      <c r="C838" s="197"/>
      <c r="D838" s="197"/>
      <c r="E838" s="197"/>
      <c r="F838" s="197"/>
      <c r="G838" s="197"/>
      <c r="H838" s="169"/>
      <c r="I838" s="152"/>
      <c r="J838" s="50"/>
      <c r="K838" s="50"/>
      <c r="L838" s="50"/>
      <c r="M838" s="50"/>
      <c r="N838" s="152"/>
      <c r="O838" s="197"/>
      <c r="P838" s="197"/>
      <c r="Q838" s="197"/>
      <c r="R838" s="197"/>
      <c r="S838" s="197"/>
      <c r="T838" s="197"/>
      <c r="U838" s="197"/>
      <c r="V838" s="197"/>
      <c r="W838" s="197"/>
      <c r="X838" s="197"/>
      <c r="Y838" s="197"/>
      <c r="Z838" s="197"/>
    </row>
    <row r="839" ht="15.75" customHeight="1">
      <c r="A839" s="180"/>
      <c r="B839" s="197"/>
      <c r="C839" s="197"/>
      <c r="D839" s="197"/>
      <c r="E839" s="197"/>
      <c r="F839" s="197"/>
      <c r="G839" s="197"/>
      <c r="H839" s="169"/>
      <c r="I839" s="152"/>
      <c r="J839" s="50"/>
      <c r="K839" s="50"/>
      <c r="L839" s="50"/>
      <c r="M839" s="50"/>
      <c r="N839" s="152"/>
      <c r="O839" s="197"/>
      <c r="P839" s="197"/>
      <c r="Q839" s="197"/>
      <c r="R839" s="197"/>
      <c r="S839" s="197"/>
      <c r="T839" s="197"/>
      <c r="U839" s="197"/>
      <c r="V839" s="197"/>
      <c r="W839" s="197"/>
      <c r="X839" s="197"/>
      <c r="Y839" s="197"/>
      <c r="Z839" s="197"/>
    </row>
    <row r="840" ht="15.75" customHeight="1">
      <c r="A840" s="180"/>
      <c r="B840" s="197"/>
      <c r="C840" s="197"/>
      <c r="D840" s="197"/>
      <c r="E840" s="197"/>
      <c r="F840" s="197"/>
      <c r="G840" s="197"/>
      <c r="H840" s="197"/>
      <c r="I840" s="152"/>
      <c r="J840" s="50"/>
      <c r="K840" s="50"/>
      <c r="L840" s="50"/>
      <c r="M840" s="50"/>
      <c r="N840" s="152"/>
      <c r="O840" s="197"/>
      <c r="P840" s="197"/>
      <c r="Q840" s="197"/>
      <c r="R840" s="197"/>
      <c r="S840" s="197"/>
      <c r="T840" s="197"/>
      <c r="U840" s="197"/>
      <c r="V840" s="197"/>
      <c r="W840" s="197"/>
      <c r="X840" s="197"/>
      <c r="Y840" s="197"/>
      <c r="Z840" s="197"/>
    </row>
    <row r="841" ht="15.75" customHeight="1">
      <c r="A841" s="180"/>
      <c r="B841" s="197"/>
      <c r="C841" s="197"/>
      <c r="D841" s="197"/>
      <c r="E841" s="197"/>
      <c r="F841" s="197"/>
      <c r="G841" s="197"/>
      <c r="H841" s="197"/>
      <c r="I841" s="152"/>
      <c r="J841" s="50"/>
      <c r="K841" s="50"/>
      <c r="L841" s="50"/>
      <c r="M841" s="50"/>
      <c r="N841" s="152"/>
      <c r="O841" s="197"/>
      <c r="P841" s="197"/>
      <c r="Q841" s="197"/>
      <c r="R841" s="197"/>
      <c r="S841" s="197"/>
      <c r="T841" s="197"/>
      <c r="U841" s="197"/>
      <c r="V841" s="197"/>
      <c r="W841" s="197"/>
      <c r="X841" s="197"/>
      <c r="Y841" s="197"/>
      <c r="Z841" s="197"/>
    </row>
    <row r="842" ht="15.75" customHeight="1">
      <c r="A842" s="180"/>
      <c r="B842" s="197"/>
      <c r="C842" s="197"/>
      <c r="D842" s="197"/>
      <c r="E842" s="197"/>
      <c r="F842" s="197"/>
      <c r="G842" s="197"/>
      <c r="H842" s="169"/>
      <c r="I842" s="152"/>
      <c r="J842" s="50"/>
      <c r="K842" s="50"/>
      <c r="L842" s="50"/>
      <c r="M842" s="50"/>
      <c r="N842" s="152"/>
      <c r="O842" s="197"/>
      <c r="P842" s="197"/>
      <c r="Q842" s="197"/>
      <c r="R842" s="197"/>
      <c r="S842" s="197"/>
      <c r="T842" s="197"/>
      <c r="U842" s="197"/>
      <c r="V842" s="197"/>
      <c r="W842" s="197"/>
      <c r="X842" s="197"/>
      <c r="Y842" s="197"/>
      <c r="Z842" s="197"/>
    </row>
    <row r="843" ht="15.75" customHeight="1">
      <c r="A843" s="180"/>
      <c r="B843" s="197"/>
      <c r="C843" s="197"/>
      <c r="D843" s="197"/>
      <c r="E843" s="197"/>
      <c r="F843" s="197"/>
      <c r="G843" s="197"/>
      <c r="H843" s="169"/>
      <c r="I843" s="152"/>
      <c r="J843" s="50"/>
      <c r="K843" s="50"/>
      <c r="L843" s="50"/>
      <c r="M843" s="50"/>
      <c r="N843" s="152"/>
      <c r="O843" s="197"/>
      <c r="P843" s="197"/>
      <c r="Q843" s="197"/>
      <c r="R843" s="197"/>
      <c r="S843" s="197"/>
      <c r="T843" s="197"/>
      <c r="U843" s="197"/>
      <c r="V843" s="197"/>
      <c r="W843" s="197"/>
      <c r="X843" s="197"/>
      <c r="Y843" s="197"/>
      <c r="Z843" s="197"/>
    </row>
    <row r="844" ht="15.75" customHeight="1">
      <c r="A844" s="180"/>
      <c r="B844" s="197"/>
      <c r="C844" s="197"/>
      <c r="D844" s="197"/>
      <c r="E844" s="197"/>
      <c r="F844" s="197"/>
      <c r="G844" s="197"/>
      <c r="H844" s="169"/>
      <c r="I844" s="152"/>
      <c r="J844" s="50"/>
      <c r="K844" s="50"/>
      <c r="L844" s="50"/>
      <c r="M844" s="50"/>
      <c r="N844" s="152"/>
      <c r="O844" s="197"/>
      <c r="P844" s="197"/>
      <c r="Q844" s="197"/>
      <c r="R844" s="197"/>
      <c r="S844" s="197"/>
      <c r="T844" s="197"/>
      <c r="U844" s="197"/>
      <c r="V844" s="197"/>
      <c r="W844" s="197"/>
      <c r="X844" s="197"/>
      <c r="Y844" s="197"/>
      <c r="Z844" s="197"/>
    </row>
    <row r="845" ht="15.75" customHeight="1">
      <c r="A845" s="180"/>
      <c r="B845" s="197"/>
      <c r="C845" s="197"/>
      <c r="D845" s="197"/>
      <c r="E845" s="197"/>
      <c r="F845" s="197"/>
      <c r="G845" s="197"/>
      <c r="H845" s="169"/>
      <c r="I845" s="152"/>
      <c r="J845" s="50"/>
      <c r="K845" s="50"/>
      <c r="L845" s="50"/>
      <c r="M845" s="50"/>
      <c r="N845" s="152"/>
      <c r="O845" s="197"/>
      <c r="P845" s="197"/>
      <c r="Q845" s="197"/>
      <c r="R845" s="197"/>
      <c r="S845" s="197"/>
      <c r="T845" s="197"/>
      <c r="U845" s="197"/>
      <c r="V845" s="197"/>
      <c r="W845" s="197"/>
      <c r="X845" s="197"/>
      <c r="Y845" s="197"/>
      <c r="Z845" s="197"/>
    </row>
    <row r="846" ht="15.75" customHeight="1">
      <c r="A846" s="180"/>
      <c r="B846" s="197"/>
      <c r="C846" s="197"/>
      <c r="D846" s="197"/>
      <c r="E846" s="197"/>
      <c r="F846" s="197"/>
      <c r="G846" s="197"/>
      <c r="H846" s="197"/>
      <c r="I846" s="152"/>
      <c r="J846" s="50"/>
      <c r="K846" s="50"/>
      <c r="L846" s="50"/>
      <c r="M846" s="50"/>
      <c r="N846" s="152"/>
      <c r="O846" s="197"/>
      <c r="P846" s="197"/>
      <c r="Q846" s="197"/>
      <c r="R846" s="197"/>
      <c r="S846" s="197"/>
      <c r="T846" s="197"/>
      <c r="U846" s="197"/>
      <c r="V846" s="197"/>
      <c r="W846" s="197"/>
      <c r="X846" s="197"/>
      <c r="Y846" s="197"/>
      <c r="Z846" s="197"/>
    </row>
    <row r="847" ht="15.75" customHeight="1">
      <c r="A847" s="180"/>
      <c r="B847" s="197"/>
      <c r="C847" s="197"/>
      <c r="D847" s="197"/>
      <c r="E847" s="197"/>
      <c r="F847" s="197"/>
      <c r="G847" s="197"/>
      <c r="H847" s="169"/>
      <c r="I847" s="152"/>
      <c r="J847" s="50"/>
      <c r="K847" s="50"/>
      <c r="L847" s="50"/>
      <c r="M847" s="50"/>
      <c r="N847" s="152"/>
      <c r="O847" s="197"/>
      <c r="P847" s="197"/>
      <c r="Q847" s="197"/>
      <c r="R847" s="197"/>
      <c r="S847" s="197"/>
      <c r="T847" s="197"/>
      <c r="U847" s="197"/>
      <c r="V847" s="197"/>
      <c r="W847" s="197"/>
      <c r="X847" s="197"/>
      <c r="Y847" s="197"/>
      <c r="Z847" s="197"/>
    </row>
    <row r="848" ht="15.75" customHeight="1">
      <c r="A848" s="180"/>
      <c r="B848" s="197"/>
      <c r="C848" s="197"/>
      <c r="D848" s="197"/>
      <c r="E848" s="197"/>
      <c r="F848" s="197"/>
      <c r="G848" s="197"/>
      <c r="H848" s="197"/>
      <c r="I848" s="152"/>
      <c r="J848" s="50"/>
      <c r="K848" s="50"/>
      <c r="L848" s="50"/>
      <c r="M848" s="50"/>
      <c r="N848" s="152"/>
      <c r="O848" s="197"/>
      <c r="P848" s="197"/>
      <c r="Q848" s="197"/>
      <c r="R848" s="197"/>
      <c r="S848" s="197"/>
      <c r="T848" s="197"/>
      <c r="U848" s="197"/>
      <c r="V848" s="197"/>
      <c r="W848" s="197"/>
      <c r="X848" s="197"/>
      <c r="Y848" s="197"/>
      <c r="Z848" s="197"/>
    </row>
    <row r="849" ht="15.75" customHeight="1">
      <c r="A849" s="180"/>
      <c r="B849" s="197"/>
      <c r="C849" s="197"/>
      <c r="D849" s="197"/>
      <c r="E849" s="197"/>
      <c r="F849" s="197"/>
      <c r="G849" s="197"/>
      <c r="H849" s="197"/>
      <c r="I849" s="152"/>
      <c r="J849" s="50"/>
      <c r="K849" s="50"/>
      <c r="L849" s="50"/>
      <c r="M849" s="50"/>
      <c r="N849" s="152"/>
      <c r="O849" s="197"/>
      <c r="P849" s="197"/>
      <c r="Q849" s="197"/>
      <c r="R849" s="197"/>
      <c r="S849" s="197"/>
      <c r="T849" s="197"/>
      <c r="U849" s="197"/>
      <c r="V849" s="197"/>
      <c r="W849" s="197"/>
      <c r="X849" s="197"/>
      <c r="Y849" s="197"/>
      <c r="Z849" s="197"/>
    </row>
    <row r="850" ht="15.75" customHeight="1">
      <c r="A850" s="180"/>
      <c r="B850" s="197"/>
      <c r="C850" s="197"/>
      <c r="D850" s="197"/>
      <c r="E850" s="197"/>
      <c r="F850" s="197"/>
      <c r="G850" s="197"/>
      <c r="H850" s="197"/>
      <c r="I850" s="152"/>
      <c r="J850" s="50"/>
      <c r="K850" s="50"/>
      <c r="L850" s="50"/>
      <c r="M850" s="50"/>
      <c r="N850" s="152"/>
      <c r="O850" s="197"/>
      <c r="P850" s="197"/>
      <c r="Q850" s="197"/>
      <c r="R850" s="197"/>
      <c r="S850" s="197"/>
      <c r="T850" s="197"/>
      <c r="U850" s="197"/>
      <c r="V850" s="197"/>
      <c r="W850" s="197"/>
      <c r="X850" s="197"/>
      <c r="Y850" s="197"/>
      <c r="Z850" s="197"/>
    </row>
    <row r="851" ht="15.75" customHeight="1">
      <c r="A851" s="180"/>
      <c r="B851" s="197"/>
      <c r="C851" s="197"/>
      <c r="D851" s="197"/>
      <c r="E851" s="197"/>
      <c r="F851" s="197"/>
      <c r="G851" s="197"/>
      <c r="H851" s="169"/>
      <c r="I851" s="152"/>
      <c r="J851" s="50"/>
      <c r="K851" s="50"/>
      <c r="L851" s="50"/>
      <c r="M851" s="50"/>
      <c r="N851" s="152"/>
      <c r="O851" s="197"/>
      <c r="P851" s="197"/>
      <c r="Q851" s="197"/>
      <c r="R851" s="197"/>
      <c r="S851" s="197"/>
      <c r="T851" s="197"/>
      <c r="U851" s="197"/>
      <c r="V851" s="197"/>
      <c r="W851" s="197"/>
      <c r="X851" s="197"/>
      <c r="Y851" s="197"/>
      <c r="Z851" s="197"/>
    </row>
    <row r="852" ht="15.75" customHeight="1">
      <c r="A852" s="180"/>
      <c r="B852" s="197"/>
      <c r="C852" s="197"/>
      <c r="D852" s="197"/>
      <c r="E852" s="197"/>
      <c r="F852" s="197"/>
      <c r="G852" s="197"/>
      <c r="H852" s="197"/>
      <c r="I852" s="152"/>
      <c r="J852" s="50"/>
      <c r="K852" s="50"/>
      <c r="L852" s="50"/>
      <c r="M852" s="50"/>
      <c r="N852" s="152"/>
      <c r="O852" s="197"/>
      <c r="P852" s="197"/>
      <c r="Q852" s="197"/>
      <c r="R852" s="197"/>
      <c r="S852" s="197"/>
      <c r="T852" s="197"/>
      <c r="U852" s="197"/>
      <c r="V852" s="197"/>
      <c r="W852" s="197"/>
      <c r="X852" s="197"/>
      <c r="Y852" s="197"/>
      <c r="Z852" s="197"/>
    </row>
    <row r="853" ht="15.75" customHeight="1">
      <c r="A853" s="180"/>
      <c r="B853" s="197"/>
      <c r="C853" s="197"/>
      <c r="D853" s="197"/>
      <c r="E853" s="197"/>
      <c r="F853" s="197"/>
      <c r="G853" s="197"/>
      <c r="H853" s="169"/>
      <c r="I853" s="152"/>
      <c r="J853" s="50"/>
      <c r="K853" s="50"/>
      <c r="L853" s="50"/>
      <c r="M853" s="50"/>
      <c r="N853" s="152"/>
      <c r="O853" s="197"/>
      <c r="P853" s="197"/>
      <c r="Q853" s="197"/>
      <c r="R853" s="197"/>
      <c r="S853" s="197"/>
      <c r="T853" s="197"/>
      <c r="U853" s="197"/>
      <c r="V853" s="197"/>
      <c r="W853" s="197"/>
      <c r="X853" s="197"/>
      <c r="Y853" s="197"/>
      <c r="Z853" s="197"/>
    </row>
    <row r="854" ht="15.75" customHeight="1">
      <c r="A854" s="180"/>
      <c r="B854" s="197"/>
      <c r="C854" s="197"/>
      <c r="D854" s="197"/>
      <c r="E854" s="197"/>
      <c r="F854" s="197"/>
      <c r="G854" s="197"/>
      <c r="H854" s="197"/>
      <c r="I854" s="152"/>
      <c r="J854" s="50"/>
      <c r="K854" s="50"/>
      <c r="L854" s="50"/>
      <c r="M854" s="50"/>
      <c r="N854" s="152"/>
      <c r="O854" s="197"/>
      <c r="P854" s="197"/>
      <c r="Q854" s="197"/>
      <c r="R854" s="197"/>
      <c r="S854" s="197"/>
      <c r="T854" s="197"/>
      <c r="U854" s="197"/>
      <c r="V854" s="197"/>
      <c r="W854" s="197"/>
      <c r="X854" s="197"/>
      <c r="Y854" s="197"/>
      <c r="Z854" s="197"/>
    </row>
    <row r="855" ht="15.75" customHeight="1">
      <c r="A855" s="180"/>
      <c r="B855" s="197"/>
      <c r="C855" s="197"/>
      <c r="D855" s="197"/>
      <c r="E855" s="197"/>
      <c r="F855" s="197"/>
      <c r="G855" s="197"/>
      <c r="H855" s="169"/>
      <c r="I855" s="152"/>
      <c r="J855" s="50"/>
      <c r="K855" s="50"/>
      <c r="L855" s="50"/>
      <c r="M855" s="50"/>
      <c r="N855" s="152"/>
      <c r="O855" s="197"/>
      <c r="P855" s="197"/>
      <c r="Q855" s="197"/>
      <c r="R855" s="197"/>
      <c r="S855" s="197"/>
      <c r="T855" s="197"/>
      <c r="U855" s="197"/>
      <c r="V855" s="197"/>
      <c r="W855" s="197"/>
      <c r="X855" s="197"/>
      <c r="Y855" s="197"/>
      <c r="Z855" s="197"/>
    </row>
    <row r="856" ht="15.75" customHeight="1">
      <c r="A856" s="180"/>
      <c r="B856" s="197"/>
      <c r="C856" s="197"/>
      <c r="D856" s="197"/>
      <c r="E856" s="197"/>
      <c r="F856" s="197"/>
      <c r="G856" s="197"/>
      <c r="H856" s="197"/>
      <c r="I856" s="152"/>
      <c r="J856" s="50"/>
      <c r="K856" s="50"/>
      <c r="L856" s="50"/>
      <c r="M856" s="50"/>
      <c r="N856" s="152"/>
      <c r="O856" s="197"/>
      <c r="P856" s="197"/>
      <c r="Q856" s="197"/>
      <c r="R856" s="197"/>
      <c r="S856" s="197"/>
      <c r="T856" s="197"/>
      <c r="U856" s="197"/>
      <c r="V856" s="197"/>
      <c r="W856" s="197"/>
      <c r="X856" s="197"/>
      <c r="Y856" s="197"/>
      <c r="Z856" s="197"/>
    </row>
    <row r="857" ht="15.75" customHeight="1">
      <c r="A857" s="180"/>
      <c r="B857" s="197"/>
      <c r="C857" s="197"/>
      <c r="D857" s="197"/>
      <c r="E857" s="197"/>
      <c r="F857" s="197"/>
      <c r="G857" s="197"/>
      <c r="H857" s="169"/>
      <c r="I857" s="152"/>
      <c r="J857" s="50"/>
      <c r="K857" s="50"/>
      <c r="L857" s="50"/>
      <c r="M857" s="50"/>
      <c r="N857" s="152"/>
      <c r="O857" s="197"/>
      <c r="P857" s="197"/>
      <c r="Q857" s="197"/>
      <c r="R857" s="197"/>
      <c r="S857" s="197"/>
      <c r="T857" s="197"/>
      <c r="U857" s="197"/>
      <c r="V857" s="197"/>
      <c r="W857" s="197"/>
      <c r="X857" s="197"/>
      <c r="Y857" s="197"/>
      <c r="Z857" s="197"/>
    </row>
    <row r="858" ht="15.75" customHeight="1">
      <c r="A858" s="180"/>
      <c r="B858" s="197"/>
      <c r="C858" s="197"/>
      <c r="D858" s="197"/>
      <c r="E858" s="197"/>
      <c r="F858" s="197"/>
      <c r="G858" s="197"/>
      <c r="H858" s="197"/>
      <c r="I858" s="152"/>
      <c r="J858" s="50"/>
      <c r="K858" s="50"/>
      <c r="L858" s="50"/>
      <c r="M858" s="50"/>
      <c r="N858" s="152"/>
      <c r="O858" s="197"/>
      <c r="P858" s="197"/>
      <c r="Q858" s="197"/>
      <c r="R858" s="197"/>
      <c r="S858" s="197"/>
      <c r="T858" s="197"/>
      <c r="U858" s="197"/>
      <c r="V858" s="197"/>
      <c r="W858" s="197"/>
      <c r="X858" s="197"/>
      <c r="Y858" s="197"/>
      <c r="Z858" s="197"/>
    </row>
    <row r="859" ht="15.75" customHeight="1">
      <c r="A859" s="180"/>
      <c r="B859" s="197"/>
      <c r="C859" s="197"/>
      <c r="D859" s="152"/>
      <c r="E859" s="152"/>
      <c r="F859" s="152"/>
      <c r="G859" s="197"/>
      <c r="H859" s="197"/>
      <c r="I859" s="152"/>
      <c r="J859" s="50"/>
      <c r="K859" s="152"/>
      <c r="L859" s="152"/>
      <c r="M859" s="152"/>
      <c r="N859" s="152"/>
      <c r="O859" s="197"/>
      <c r="P859" s="197"/>
      <c r="Q859" s="197"/>
      <c r="R859" s="197"/>
      <c r="S859" s="197"/>
      <c r="T859" s="197"/>
      <c r="U859" s="197"/>
      <c r="V859" s="197"/>
      <c r="W859" s="197"/>
      <c r="X859" s="197"/>
      <c r="Y859" s="197"/>
      <c r="Z859" s="197"/>
    </row>
    <row r="860" ht="15.75" customHeight="1">
      <c r="A860" s="180"/>
      <c r="B860" s="197"/>
      <c r="C860" s="152"/>
      <c r="D860" s="152"/>
      <c r="E860" s="197"/>
      <c r="F860" s="197"/>
      <c r="G860" s="197"/>
      <c r="H860" s="197"/>
      <c r="I860" s="152"/>
      <c r="J860" s="152"/>
      <c r="K860" s="152"/>
      <c r="L860" s="50"/>
      <c r="M860" s="50"/>
      <c r="N860" s="152"/>
      <c r="O860" s="197"/>
      <c r="P860" s="197"/>
      <c r="Q860" s="197"/>
      <c r="R860" s="197"/>
      <c r="S860" s="197"/>
      <c r="T860" s="197"/>
      <c r="U860" s="197"/>
      <c r="V860" s="197"/>
      <c r="W860" s="197"/>
      <c r="X860" s="197"/>
      <c r="Y860" s="197"/>
      <c r="Z860" s="197"/>
    </row>
    <row r="861" ht="15.75" customHeight="1">
      <c r="A861" s="180"/>
      <c r="B861" s="197"/>
      <c r="C861" s="152"/>
      <c r="D861" s="197"/>
      <c r="E861" s="152"/>
      <c r="F861" s="197"/>
      <c r="G861" s="197"/>
      <c r="H861" s="169"/>
      <c r="I861" s="152"/>
      <c r="J861" s="152"/>
      <c r="K861" s="50"/>
      <c r="L861" s="152"/>
      <c r="M861" s="50"/>
      <c r="N861" s="152"/>
      <c r="O861" s="197"/>
      <c r="P861" s="197"/>
      <c r="Q861" s="197"/>
      <c r="R861" s="197"/>
      <c r="S861" s="197"/>
      <c r="T861" s="197"/>
      <c r="U861" s="197"/>
      <c r="V861" s="197"/>
      <c r="W861" s="197"/>
      <c r="X861" s="197"/>
      <c r="Y861" s="197"/>
      <c r="Z861" s="197"/>
    </row>
    <row r="862" ht="15.75" customHeight="1">
      <c r="A862" s="180"/>
      <c r="B862" s="197"/>
      <c r="C862" s="197"/>
      <c r="D862" s="152"/>
      <c r="E862" s="152"/>
      <c r="F862" s="152"/>
      <c r="G862" s="197"/>
      <c r="H862" s="169"/>
      <c r="I862" s="152"/>
      <c r="J862" s="50"/>
      <c r="K862" s="152"/>
      <c r="L862" s="152"/>
      <c r="M862" s="152"/>
      <c r="N862" s="152"/>
      <c r="O862" s="197"/>
      <c r="P862" s="197"/>
      <c r="Q862" s="197"/>
      <c r="R862" s="197"/>
      <c r="S862" s="197"/>
      <c r="T862" s="197"/>
      <c r="U862" s="197"/>
      <c r="V862" s="197"/>
      <c r="W862" s="197"/>
      <c r="X862" s="197"/>
      <c r="Y862" s="197"/>
      <c r="Z862" s="197"/>
    </row>
    <row r="863" ht="15.75" customHeight="1">
      <c r="A863" s="180"/>
      <c r="B863" s="197"/>
      <c r="C863" s="197"/>
      <c r="D863" s="152"/>
      <c r="E863" s="152"/>
      <c r="F863" s="152"/>
      <c r="G863" s="197"/>
      <c r="H863" s="197"/>
      <c r="I863" s="152"/>
      <c r="J863" s="50"/>
      <c r="K863" s="152"/>
      <c r="L863" s="152"/>
      <c r="M863" s="152"/>
      <c r="N863" s="152"/>
      <c r="O863" s="197"/>
      <c r="P863" s="197"/>
      <c r="Q863" s="197"/>
      <c r="R863" s="197"/>
      <c r="S863" s="197"/>
      <c r="T863" s="197"/>
      <c r="U863" s="197"/>
      <c r="V863" s="197"/>
      <c r="W863" s="197"/>
      <c r="X863" s="197"/>
      <c r="Y863" s="197"/>
      <c r="Z863" s="197"/>
    </row>
    <row r="864" ht="15.75" customHeight="1">
      <c r="A864" s="180"/>
      <c r="B864" s="197"/>
      <c r="C864" s="152"/>
      <c r="D864" s="152"/>
      <c r="E864" s="152"/>
      <c r="F864" s="152"/>
      <c r="G864" s="197"/>
      <c r="H864" s="169"/>
      <c r="I864" s="152"/>
      <c r="J864" s="152"/>
      <c r="K864" s="152"/>
      <c r="L864" s="152"/>
      <c r="M864" s="152"/>
      <c r="N864" s="152"/>
      <c r="O864" s="197"/>
      <c r="P864" s="197"/>
      <c r="Q864" s="197"/>
      <c r="R864" s="197"/>
      <c r="S864" s="197"/>
      <c r="T864" s="197"/>
      <c r="U864" s="197"/>
      <c r="V864" s="197"/>
      <c r="W864" s="197"/>
      <c r="X864" s="197"/>
      <c r="Y864" s="197"/>
      <c r="Z864" s="197"/>
    </row>
    <row r="865" ht="15.75" customHeight="1">
      <c r="A865" s="180"/>
      <c r="B865" s="197"/>
      <c r="C865" s="152"/>
      <c r="D865" s="152"/>
      <c r="E865" s="152"/>
      <c r="F865" s="152"/>
      <c r="G865" s="197"/>
      <c r="H865" s="197"/>
      <c r="I865" s="152"/>
      <c r="J865" s="152"/>
      <c r="K865" s="152"/>
      <c r="L865" s="152"/>
      <c r="M865" s="152"/>
      <c r="N865" s="152"/>
      <c r="O865" s="197"/>
      <c r="P865" s="197"/>
      <c r="Q865" s="197"/>
      <c r="R865" s="197"/>
      <c r="S865" s="197"/>
      <c r="T865" s="197"/>
      <c r="U865" s="197"/>
      <c r="V865" s="197"/>
      <c r="W865" s="197"/>
      <c r="X865" s="197"/>
      <c r="Y865" s="197"/>
      <c r="Z865" s="197"/>
    </row>
    <row r="866" ht="15.75" customHeight="1">
      <c r="A866" s="180"/>
      <c r="B866" s="197"/>
      <c r="C866" s="152"/>
      <c r="D866" s="152"/>
      <c r="E866" s="152"/>
      <c r="F866" s="152"/>
      <c r="G866" s="197"/>
      <c r="H866" s="197"/>
      <c r="I866" s="152"/>
      <c r="J866" s="152"/>
      <c r="K866" s="152"/>
      <c r="L866" s="152"/>
      <c r="M866" s="152"/>
      <c r="N866" s="152"/>
      <c r="O866" s="197"/>
      <c r="P866" s="197"/>
      <c r="Q866" s="197"/>
      <c r="R866" s="197"/>
      <c r="S866" s="197"/>
      <c r="T866" s="197"/>
      <c r="U866" s="197"/>
      <c r="V866" s="197"/>
      <c r="W866" s="197"/>
      <c r="X866" s="197"/>
      <c r="Y866" s="197"/>
      <c r="Z866" s="197"/>
    </row>
    <row r="867" ht="15.75" customHeight="1">
      <c r="A867" s="180"/>
      <c r="B867" s="197"/>
      <c r="C867" s="152"/>
      <c r="D867" s="152"/>
      <c r="E867" s="152"/>
      <c r="F867" s="152"/>
      <c r="G867" s="197"/>
      <c r="H867" s="169"/>
      <c r="I867" s="152"/>
      <c r="J867" s="152"/>
      <c r="K867" s="152"/>
      <c r="L867" s="152"/>
      <c r="M867" s="152"/>
      <c r="N867" s="152"/>
      <c r="O867" s="197"/>
      <c r="P867" s="197"/>
      <c r="Q867" s="197"/>
      <c r="R867" s="197"/>
      <c r="S867" s="197"/>
      <c r="T867" s="197"/>
      <c r="U867" s="197"/>
      <c r="V867" s="197"/>
      <c r="W867" s="197"/>
      <c r="X867" s="197"/>
      <c r="Y867" s="197"/>
      <c r="Z867" s="197"/>
    </row>
    <row r="868" ht="15.75" customHeight="1">
      <c r="A868" s="180"/>
      <c r="B868" s="197"/>
      <c r="C868" s="152"/>
      <c r="D868" s="152"/>
      <c r="E868" s="152"/>
      <c r="F868" s="152"/>
      <c r="G868" s="197"/>
      <c r="H868" s="169"/>
      <c r="I868" s="152"/>
      <c r="J868" s="152"/>
      <c r="K868" s="152"/>
      <c r="L868" s="152"/>
      <c r="M868" s="152"/>
      <c r="N868" s="152"/>
      <c r="O868" s="197"/>
      <c r="P868" s="197"/>
      <c r="Q868" s="197"/>
      <c r="R868" s="197"/>
      <c r="S868" s="197"/>
      <c r="T868" s="197"/>
      <c r="U868" s="197"/>
      <c r="V868" s="197"/>
      <c r="W868" s="197"/>
      <c r="X868" s="197"/>
      <c r="Y868" s="197"/>
      <c r="Z868" s="197"/>
    </row>
    <row r="869" ht="15.75" customHeight="1">
      <c r="A869" s="180"/>
      <c r="B869" s="197"/>
      <c r="C869" s="152"/>
      <c r="D869" s="152"/>
      <c r="E869" s="152"/>
      <c r="F869" s="152"/>
      <c r="G869" s="197"/>
      <c r="H869" s="169"/>
      <c r="I869" s="152"/>
      <c r="J869" s="152"/>
      <c r="K869" s="152"/>
      <c r="L869" s="152"/>
      <c r="M869" s="152"/>
      <c r="N869" s="152"/>
      <c r="O869" s="197"/>
      <c r="P869" s="197"/>
      <c r="Q869" s="197"/>
      <c r="R869" s="197"/>
      <c r="S869" s="197"/>
      <c r="T869" s="197"/>
      <c r="U869" s="197"/>
      <c r="V869" s="197"/>
      <c r="W869" s="197"/>
      <c r="X869" s="197"/>
      <c r="Y869" s="197"/>
      <c r="Z869" s="197"/>
    </row>
    <row r="870" ht="15.75" customHeight="1">
      <c r="A870" s="180"/>
      <c r="B870" s="197"/>
      <c r="C870" s="152"/>
      <c r="D870" s="152"/>
      <c r="E870" s="152"/>
      <c r="F870" s="152"/>
      <c r="G870" s="197"/>
      <c r="H870" s="169"/>
      <c r="I870" s="152"/>
      <c r="J870" s="152"/>
      <c r="K870" s="152"/>
      <c r="L870" s="152"/>
      <c r="M870" s="152"/>
      <c r="N870" s="152"/>
      <c r="O870" s="197"/>
      <c r="P870" s="197"/>
      <c r="Q870" s="197"/>
      <c r="R870" s="197"/>
      <c r="S870" s="197"/>
      <c r="T870" s="197"/>
      <c r="U870" s="197"/>
      <c r="V870" s="197"/>
      <c r="W870" s="197"/>
      <c r="X870" s="197"/>
      <c r="Y870" s="197"/>
      <c r="Z870" s="197"/>
    </row>
    <row r="871" ht="15.75" customHeight="1">
      <c r="A871" s="180"/>
      <c r="B871" s="197"/>
      <c r="C871" s="152"/>
      <c r="D871" s="152"/>
      <c r="E871" s="152"/>
      <c r="F871" s="152"/>
      <c r="G871" s="197"/>
      <c r="H871" s="197"/>
      <c r="I871" s="152"/>
      <c r="J871" s="152"/>
      <c r="K871" s="152"/>
      <c r="L871" s="152"/>
      <c r="M871" s="152"/>
      <c r="N871" s="152"/>
      <c r="O871" s="197"/>
      <c r="P871" s="197"/>
      <c r="Q871" s="197"/>
      <c r="R871" s="197"/>
      <c r="S871" s="197"/>
      <c r="T871" s="197"/>
      <c r="U871" s="197"/>
      <c r="V871" s="197"/>
      <c r="W871" s="197"/>
      <c r="X871" s="197"/>
      <c r="Y871" s="197"/>
      <c r="Z871" s="197"/>
    </row>
    <row r="872" ht="15.75" customHeight="1">
      <c r="A872" s="180"/>
      <c r="B872" s="197"/>
      <c r="C872" s="152"/>
      <c r="D872" s="152"/>
      <c r="E872" s="152"/>
      <c r="F872" s="152"/>
      <c r="G872" s="197"/>
      <c r="H872" s="197"/>
      <c r="I872" s="152"/>
      <c r="J872" s="152"/>
      <c r="K872" s="152"/>
      <c r="L872" s="152"/>
      <c r="M872" s="152"/>
      <c r="N872" s="152"/>
      <c r="O872" s="197"/>
      <c r="P872" s="197"/>
      <c r="Q872" s="197"/>
      <c r="R872" s="197"/>
      <c r="S872" s="197"/>
      <c r="T872" s="197"/>
      <c r="U872" s="197"/>
      <c r="V872" s="197"/>
      <c r="W872" s="197"/>
      <c r="X872" s="197"/>
      <c r="Y872" s="197"/>
      <c r="Z872" s="197"/>
    </row>
    <row r="873" ht="15.75" customHeight="1">
      <c r="A873" s="180"/>
      <c r="B873" s="197"/>
      <c r="C873" s="152"/>
      <c r="D873" s="152"/>
      <c r="E873" s="152"/>
      <c r="F873" s="152"/>
      <c r="G873" s="197"/>
      <c r="H873" s="197"/>
      <c r="I873" s="152"/>
      <c r="J873" s="152"/>
      <c r="K873" s="152"/>
      <c r="L873" s="152"/>
      <c r="M873" s="152"/>
      <c r="N873" s="152"/>
      <c r="O873" s="197"/>
      <c r="P873" s="197"/>
      <c r="Q873" s="197"/>
      <c r="R873" s="197"/>
      <c r="S873" s="197"/>
      <c r="T873" s="197"/>
      <c r="U873" s="197"/>
      <c r="V873" s="197"/>
      <c r="W873" s="197"/>
      <c r="X873" s="197"/>
      <c r="Y873" s="197"/>
      <c r="Z873" s="197"/>
    </row>
    <row r="874" ht="15.75" customHeight="1">
      <c r="A874" s="180"/>
      <c r="B874" s="197"/>
      <c r="C874" s="152"/>
      <c r="D874" s="152"/>
      <c r="E874" s="152"/>
      <c r="F874" s="152"/>
      <c r="G874" s="197"/>
      <c r="H874" s="197"/>
      <c r="I874" s="152"/>
      <c r="J874" s="152"/>
      <c r="K874" s="152"/>
      <c r="L874" s="152"/>
      <c r="M874" s="152"/>
      <c r="N874" s="152"/>
      <c r="O874" s="197"/>
      <c r="P874" s="197"/>
      <c r="Q874" s="197"/>
      <c r="R874" s="197"/>
      <c r="S874" s="197"/>
      <c r="T874" s="197"/>
      <c r="U874" s="197"/>
      <c r="V874" s="197"/>
      <c r="W874" s="197"/>
      <c r="X874" s="197"/>
      <c r="Y874" s="197"/>
      <c r="Z874" s="197"/>
    </row>
    <row r="875" ht="15.75" customHeight="1">
      <c r="A875" s="180"/>
      <c r="B875" s="197"/>
      <c r="C875" s="152"/>
      <c r="D875" s="152"/>
      <c r="E875" s="152"/>
      <c r="F875" s="152"/>
      <c r="G875" s="197"/>
      <c r="H875" s="169"/>
      <c r="I875" s="152"/>
      <c r="J875" s="152"/>
      <c r="K875" s="152"/>
      <c r="L875" s="152"/>
      <c r="M875" s="152"/>
      <c r="N875" s="152"/>
      <c r="O875" s="197"/>
      <c r="P875" s="197"/>
      <c r="Q875" s="197"/>
      <c r="R875" s="197"/>
      <c r="S875" s="197"/>
      <c r="T875" s="197"/>
      <c r="U875" s="197"/>
      <c r="V875" s="197"/>
      <c r="W875" s="197"/>
      <c r="X875" s="197"/>
      <c r="Y875" s="197"/>
      <c r="Z875" s="197"/>
    </row>
    <row r="876" ht="15.75" customHeight="1">
      <c r="A876" s="180"/>
      <c r="B876" s="197"/>
      <c r="C876" s="152"/>
      <c r="D876" s="152"/>
      <c r="E876" s="152"/>
      <c r="F876" s="152"/>
      <c r="G876" s="197"/>
      <c r="H876" s="197"/>
      <c r="I876" s="152"/>
      <c r="J876" s="152"/>
      <c r="K876" s="152"/>
      <c r="L876" s="152"/>
      <c r="M876" s="152"/>
      <c r="N876" s="152"/>
      <c r="O876" s="197"/>
      <c r="P876" s="197"/>
      <c r="Q876" s="197"/>
      <c r="R876" s="197"/>
      <c r="S876" s="197"/>
      <c r="T876" s="197"/>
      <c r="U876" s="197"/>
      <c r="V876" s="197"/>
      <c r="W876" s="197"/>
      <c r="X876" s="197"/>
      <c r="Y876" s="197"/>
      <c r="Z876" s="197"/>
    </row>
    <row r="877" ht="15.75" customHeight="1">
      <c r="A877" s="180"/>
      <c r="B877" s="197"/>
      <c r="C877" s="152"/>
      <c r="D877" s="152"/>
      <c r="E877" s="152"/>
      <c r="F877" s="152"/>
      <c r="G877" s="197"/>
      <c r="H877" s="197"/>
      <c r="I877" s="152"/>
      <c r="J877" s="152"/>
      <c r="K877" s="152"/>
      <c r="L877" s="152"/>
      <c r="M877" s="152"/>
      <c r="N877" s="152"/>
      <c r="O877" s="197"/>
      <c r="P877" s="197"/>
      <c r="Q877" s="197"/>
      <c r="R877" s="197"/>
      <c r="S877" s="197"/>
      <c r="T877" s="197"/>
      <c r="U877" s="197"/>
      <c r="V877" s="197"/>
      <c r="W877" s="197"/>
      <c r="X877" s="197"/>
      <c r="Y877" s="197"/>
      <c r="Z877" s="197"/>
    </row>
    <row r="878" ht="15.75" customHeight="1">
      <c r="A878" s="180"/>
      <c r="B878" s="197"/>
      <c r="C878" s="152"/>
      <c r="D878" s="152"/>
      <c r="E878" s="152"/>
      <c r="F878" s="152"/>
      <c r="G878" s="197"/>
      <c r="H878" s="169"/>
      <c r="I878" s="152"/>
      <c r="J878" s="152"/>
      <c r="K878" s="152"/>
      <c r="L878" s="152"/>
      <c r="M878" s="152"/>
      <c r="N878" s="152"/>
      <c r="O878" s="197"/>
      <c r="P878" s="197"/>
      <c r="Q878" s="197"/>
      <c r="R878" s="197"/>
      <c r="S878" s="197"/>
      <c r="T878" s="197"/>
      <c r="U878" s="197"/>
      <c r="V878" s="197"/>
      <c r="W878" s="197"/>
      <c r="X878" s="197"/>
      <c r="Y878" s="197"/>
      <c r="Z878" s="197"/>
    </row>
    <row r="879" ht="15.75" customHeight="1">
      <c r="A879" s="180"/>
      <c r="B879" s="197"/>
      <c r="C879" s="152"/>
      <c r="D879" s="152"/>
      <c r="E879" s="152"/>
      <c r="F879" s="152"/>
      <c r="G879" s="197"/>
      <c r="H879" s="197"/>
      <c r="I879" s="152"/>
      <c r="J879" s="152"/>
      <c r="K879" s="152"/>
      <c r="L879" s="152"/>
      <c r="M879" s="152"/>
      <c r="N879" s="152"/>
      <c r="O879" s="197"/>
      <c r="P879" s="197"/>
      <c r="Q879" s="197"/>
      <c r="R879" s="197"/>
      <c r="S879" s="197"/>
      <c r="T879" s="197"/>
      <c r="U879" s="197"/>
      <c r="V879" s="197"/>
      <c r="W879" s="197"/>
      <c r="X879" s="197"/>
      <c r="Y879" s="197"/>
      <c r="Z879" s="197"/>
    </row>
    <row r="880" ht="15.75" customHeight="1">
      <c r="A880" s="180"/>
      <c r="B880" s="197"/>
      <c r="C880" s="197"/>
      <c r="D880" s="152"/>
      <c r="E880" s="152"/>
      <c r="F880" s="152"/>
      <c r="G880" s="197"/>
      <c r="H880" s="169"/>
      <c r="I880" s="152"/>
      <c r="J880" s="50"/>
      <c r="K880" s="152"/>
      <c r="L880" s="152"/>
      <c r="M880" s="152"/>
      <c r="N880" s="152"/>
      <c r="O880" s="197"/>
      <c r="P880" s="197"/>
      <c r="Q880" s="197"/>
      <c r="R880" s="197"/>
      <c r="S880" s="197"/>
      <c r="T880" s="197"/>
      <c r="U880" s="197"/>
      <c r="V880" s="197"/>
      <c r="W880" s="197"/>
      <c r="X880" s="197"/>
      <c r="Y880" s="197"/>
      <c r="Z880" s="197"/>
    </row>
    <row r="881" ht="15.75" customHeight="1">
      <c r="A881" s="180"/>
      <c r="B881" s="197"/>
      <c r="C881" s="152"/>
      <c r="D881" s="152"/>
      <c r="E881" s="152"/>
      <c r="F881" s="152"/>
      <c r="G881" s="197"/>
      <c r="H881" s="169"/>
      <c r="I881" s="152"/>
      <c r="J881" s="152"/>
      <c r="K881" s="152"/>
      <c r="L881" s="152"/>
      <c r="M881" s="152"/>
      <c r="N881" s="152"/>
      <c r="O881" s="197"/>
      <c r="P881" s="197"/>
      <c r="Q881" s="197"/>
      <c r="R881" s="197"/>
      <c r="S881" s="197"/>
      <c r="T881" s="197"/>
      <c r="U881" s="197"/>
      <c r="V881" s="197"/>
      <c r="W881" s="197"/>
      <c r="X881" s="197"/>
      <c r="Y881" s="197"/>
      <c r="Z881" s="197"/>
    </row>
    <row r="882" ht="15.75" customHeight="1">
      <c r="A882" s="180"/>
      <c r="B882" s="197"/>
      <c r="C882" s="152"/>
      <c r="D882" s="152"/>
      <c r="E882" s="152"/>
      <c r="F882" s="152"/>
      <c r="G882" s="197"/>
      <c r="H882" s="169"/>
      <c r="I882" s="152"/>
      <c r="J882" s="152"/>
      <c r="K882" s="152"/>
      <c r="L882" s="152"/>
      <c r="M882" s="152"/>
      <c r="N882" s="152"/>
      <c r="O882" s="197"/>
      <c r="P882" s="197"/>
      <c r="Q882" s="197"/>
      <c r="R882" s="197"/>
      <c r="S882" s="197"/>
      <c r="T882" s="197"/>
      <c r="U882" s="197"/>
      <c r="V882" s="197"/>
      <c r="W882" s="197"/>
      <c r="X882" s="197"/>
      <c r="Y882" s="197"/>
      <c r="Z882" s="197"/>
    </row>
    <row r="883" ht="15.75" customHeight="1">
      <c r="A883" s="180"/>
      <c r="B883" s="197"/>
      <c r="C883" s="152"/>
      <c r="D883" s="152"/>
      <c r="E883" s="152"/>
      <c r="F883" s="152"/>
      <c r="G883" s="197"/>
      <c r="H883" s="197"/>
      <c r="I883" s="152"/>
      <c r="J883" s="152"/>
      <c r="K883" s="152"/>
      <c r="L883" s="152"/>
      <c r="M883" s="152"/>
      <c r="N883" s="152"/>
      <c r="O883" s="197"/>
      <c r="P883" s="197"/>
      <c r="Q883" s="197"/>
      <c r="R883" s="197"/>
      <c r="S883" s="197"/>
      <c r="T883" s="197"/>
      <c r="U883" s="197"/>
      <c r="V883" s="197"/>
      <c r="W883" s="197"/>
      <c r="X883" s="197"/>
      <c r="Y883" s="197"/>
      <c r="Z883" s="197"/>
    </row>
    <row r="884" ht="15.75" customHeight="1">
      <c r="A884" s="180"/>
      <c r="B884" s="197"/>
      <c r="C884" s="152"/>
      <c r="D884" s="152"/>
      <c r="E884" s="152"/>
      <c r="F884" s="152"/>
      <c r="G884" s="197"/>
      <c r="H884" s="169"/>
      <c r="I884" s="152"/>
      <c r="J884" s="152"/>
      <c r="K884" s="152"/>
      <c r="L884" s="152"/>
      <c r="M884" s="152"/>
      <c r="N884" s="152"/>
      <c r="O884" s="197"/>
      <c r="P884" s="197"/>
      <c r="Q884" s="197"/>
      <c r="R884" s="197"/>
      <c r="S884" s="197"/>
      <c r="T884" s="197"/>
      <c r="U884" s="197"/>
      <c r="V884" s="197"/>
      <c r="W884" s="197"/>
      <c r="X884" s="197"/>
      <c r="Y884" s="197"/>
      <c r="Z884" s="197"/>
    </row>
    <row r="885" ht="15.75" customHeight="1">
      <c r="A885" s="180"/>
      <c r="B885" s="197"/>
      <c r="C885" s="152"/>
      <c r="D885" s="152"/>
      <c r="E885" s="152"/>
      <c r="F885" s="152"/>
      <c r="G885" s="197"/>
      <c r="H885" s="197"/>
      <c r="I885" s="152"/>
      <c r="J885" s="152"/>
      <c r="K885" s="152"/>
      <c r="L885" s="152"/>
      <c r="M885" s="152"/>
      <c r="N885" s="152"/>
      <c r="O885" s="197"/>
      <c r="P885" s="197"/>
      <c r="Q885" s="197"/>
      <c r="R885" s="197"/>
      <c r="S885" s="197"/>
      <c r="T885" s="197"/>
      <c r="U885" s="197"/>
      <c r="V885" s="197"/>
      <c r="W885" s="197"/>
      <c r="X885" s="197"/>
      <c r="Y885" s="197"/>
      <c r="Z885" s="197"/>
    </row>
    <row r="886" ht="15.75" customHeight="1">
      <c r="A886" s="180"/>
      <c r="B886" s="197"/>
      <c r="C886" s="152"/>
      <c r="D886" s="152"/>
      <c r="E886" s="152"/>
      <c r="F886" s="152"/>
      <c r="G886" s="197"/>
      <c r="H886" s="197"/>
      <c r="I886" s="152"/>
      <c r="J886" s="152"/>
      <c r="K886" s="152"/>
      <c r="L886" s="152"/>
      <c r="M886" s="152"/>
      <c r="N886" s="152"/>
      <c r="O886" s="197"/>
      <c r="P886" s="197"/>
      <c r="Q886" s="197"/>
      <c r="R886" s="197"/>
      <c r="S886" s="197"/>
      <c r="T886" s="197"/>
      <c r="U886" s="197"/>
      <c r="V886" s="197"/>
      <c r="W886" s="197"/>
      <c r="X886" s="197"/>
      <c r="Y886" s="197"/>
      <c r="Z886" s="197"/>
    </row>
    <row r="887" ht="15.75" customHeight="1">
      <c r="A887" s="180"/>
      <c r="B887" s="197"/>
      <c r="C887" s="152"/>
      <c r="D887" s="152"/>
      <c r="E887" s="152"/>
      <c r="F887" s="152"/>
      <c r="G887" s="197"/>
      <c r="H887" s="169"/>
      <c r="I887" s="152"/>
      <c r="J887" s="152"/>
      <c r="K887" s="152"/>
      <c r="L887" s="152"/>
      <c r="M887" s="152"/>
      <c r="N887" s="152"/>
      <c r="O887" s="197"/>
      <c r="P887" s="197"/>
      <c r="Q887" s="197"/>
      <c r="R887" s="197"/>
      <c r="S887" s="197"/>
      <c r="T887" s="197"/>
      <c r="U887" s="197"/>
      <c r="V887" s="197"/>
      <c r="W887" s="197"/>
      <c r="X887" s="197"/>
      <c r="Y887" s="197"/>
      <c r="Z887" s="197"/>
    </row>
    <row r="888" ht="15.75" customHeight="1">
      <c r="A888" s="180"/>
      <c r="B888" s="197"/>
      <c r="C888" s="152"/>
      <c r="D888" s="152"/>
      <c r="E888" s="152"/>
      <c r="F888" s="152"/>
      <c r="G888" s="197"/>
      <c r="H888" s="169"/>
      <c r="I888" s="152"/>
      <c r="J888" s="152"/>
      <c r="K888" s="152"/>
      <c r="L888" s="152"/>
      <c r="M888" s="152"/>
      <c r="N888" s="152"/>
      <c r="O888" s="197"/>
      <c r="P888" s="197"/>
      <c r="Q888" s="197"/>
      <c r="R888" s="197"/>
      <c r="S888" s="197"/>
      <c r="T888" s="197"/>
      <c r="U888" s="197"/>
      <c r="V888" s="197"/>
      <c r="W888" s="197"/>
      <c r="X888" s="197"/>
      <c r="Y888" s="197"/>
      <c r="Z888" s="197"/>
    </row>
    <row r="889" ht="15.75" customHeight="1">
      <c r="A889" s="180"/>
      <c r="B889" s="197"/>
      <c r="C889" s="152"/>
      <c r="D889" s="152"/>
      <c r="E889" s="152"/>
      <c r="F889" s="152"/>
      <c r="G889" s="197"/>
      <c r="H889" s="197"/>
      <c r="I889" s="152"/>
      <c r="J889" s="152"/>
      <c r="K889" s="152"/>
      <c r="L889" s="152"/>
      <c r="M889" s="152"/>
      <c r="N889" s="152"/>
      <c r="O889" s="197"/>
      <c r="P889" s="197"/>
      <c r="Q889" s="197"/>
      <c r="R889" s="197"/>
      <c r="S889" s="197"/>
      <c r="T889" s="197"/>
      <c r="U889" s="197"/>
      <c r="V889" s="197"/>
      <c r="W889" s="197"/>
      <c r="X889" s="197"/>
      <c r="Y889" s="197"/>
      <c r="Z889" s="197"/>
    </row>
    <row r="890" ht="15.75" customHeight="1">
      <c r="A890" s="180"/>
      <c r="B890" s="197"/>
      <c r="C890" s="152"/>
      <c r="D890" s="152"/>
      <c r="E890" s="152"/>
      <c r="F890" s="152"/>
      <c r="G890" s="197"/>
      <c r="H890" s="197"/>
      <c r="I890" s="152"/>
      <c r="J890" s="152"/>
      <c r="K890" s="152"/>
      <c r="L890" s="152"/>
      <c r="M890" s="152"/>
      <c r="N890" s="152"/>
      <c r="O890" s="197"/>
      <c r="P890" s="197"/>
      <c r="Q890" s="197"/>
      <c r="R890" s="197"/>
      <c r="S890" s="197"/>
      <c r="T890" s="197"/>
      <c r="U890" s="197"/>
      <c r="V890" s="197"/>
      <c r="W890" s="197"/>
      <c r="X890" s="197"/>
      <c r="Y890" s="197"/>
      <c r="Z890" s="197"/>
    </row>
    <row r="891" ht="15.75" customHeight="1">
      <c r="A891" s="180"/>
      <c r="B891" s="197"/>
      <c r="C891" s="152"/>
      <c r="D891" s="152"/>
      <c r="E891" s="152"/>
      <c r="F891" s="152"/>
      <c r="G891" s="197"/>
      <c r="H891" s="169"/>
      <c r="I891" s="152"/>
      <c r="J891" s="152"/>
      <c r="K891" s="152"/>
      <c r="L891" s="152"/>
      <c r="M891" s="152"/>
      <c r="N891" s="152"/>
      <c r="O891" s="197"/>
      <c r="P891" s="197"/>
      <c r="Q891" s="197"/>
      <c r="R891" s="197"/>
      <c r="S891" s="197"/>
      <c r="T891" s="197"/>
      <c r="U891" s="197"/>
      <c r="V891" s="197"/>
      <c r="W891" s="197"/>
      <c r="X891" s="197"/>
      <c r="Y891" s="197"/>
      <c r="Z891" s="197"/>
    </row>
    <row r="892" ht="15.75" customHeight="1">
      <c r="A892" s="180"/>
      <c r="B892" s="197"/>
      <c r="C892" s="197"/>
      <c r="D892" s="152"/>
      <c r="E892" s="152"/>
      <c r="F892" s="152"/>
      <c r="G892" s="197"/>
      <c r="H892" s="169"/>
      <c r="I892" s="152"/>
      <c r="J892" s="50"/>
      <c r="K892" s="152"/>
      <c r="L892" s="152"/>
      <c r="M892" s="152"/>
      <c r="N892" s="152"/>
      <c r="O892" s="197"/>
      <c r="P892" s="197"/>
      <c r="Q892" s="197"/>
      <c r="R892" s="197"/>
      <c r="S892" s="197"/>
      <c r="T892" s="197"/>
      <c r="U892" s="197"/>
      <c r="V892" s="197"/>
      <c r="W892" s="197"/>
      <c r="X892" s="197"/>
      <c r="Y892" s="197"/>
      <c r="Z892" s="197"/>
    </row>
    <row r="893" ht="15.75" customHeight="1">
      <c r="A893" s="180"/>
      <c r="B893" s="197"/>
      <c r="C893" s="152"/>
      <c r="D893" s="152"/>
      <c r="E893" s="152"/>
      <c r="F893" s="152"/>
      <c r="G893" s="197"/>
      <c r="H893" s="197"/>
      <c r="I893" s="152"/>
      <c r="J893" s="152"/>
      <c r="K893" s="152"/>
      <c r="L893" s="152"/>
      <c r="M893" s="152"/>
      <c r="N893" s="152"/>
      <c r="O893" s="197"/>
      <c r="P893" s="197"/>
      <c r="Q893" s="197"/>
      <c r="R893" s="197"/>
      <c r="S893" s="197"/>
      <c r="T893" s="197"/>
      <c r="U893" s="197"/>
      <c r="V893" s="197"/>
      <c r="W893" s="197"/>
      <c r="X893" s="197"/>
      <c r="Y893" s="197"/>
      <c r="Z893" s="197"/>
    </row>
    <row r="894" ht="15.75" customHeight="1">
      <c r="A894" s="180"/>
      <c r="B894" s="197"/>
      <c r="C894" s="152"/>
      <c r="D894" s="152"/>
      <c r="E894" s="152"/>
      <c r="F894" s="152"/>
      <c r="G894" s="197"/>
      <c r="H894" s="169"/>
      <c r="I894" s="152"/>
      <c r="J894" s="152"/>
      <c r="K894" s="152"/>
      <c r="L894" s="152"/>
      <c r="M894" s="152"/>
      <c r="N894" s="152"/>
      <c r="O894" s="197"/>
      <c r="P894" s="197"/>
      <c r="Q894" s="197"/>
      <c r="R894" s="197"/>
      <c r="S894" s="197"/>
      <c r="T894" s="197"/>
      <c r="U894" s="197"/>
      <c r="V894" s="197"/>
      <c r="W894" s="197"/>
      <c r="X894" s="197"/>
      <c r="Y894" s="197"/>
      <c r="Z894" s="197"/>
    </row>
    <row r="895" ht="15.75" customHeight="1">
      <c r="A895" s="180"/>
      <c r="B895" s="197"/>
      <c r="C895" s="152"/>
      <c r="D895" s="152"/>
      <c r="E895" s="152"/>
      <c r="F895" s="152"/>
      <c r="G895" s="197"/>
      <c r="H895" s="169"/>
      <c r="I895" s="152"/>
      <c r="J895" s="152"/>
      <c r="K895" s="152"/>
      <c r="L895" s="152"/>
      <c r="M895" s="152"/>
      <c r="N895" s="152"/>
      <c r="O895" s="197"/>
      <c r="P895" s="197"/>
      <c r="Q895" s="197"/>
      <c r="R895" s="197"/>
      <c r="S895" s="197"/>
      <c r="T895" s="197"/>
      <c r="U895" s="197"/>
      <c r="V895" s="197"/>
      <c r="W895" s="197"/>
      <c r="X895" s="197"/>
      <c r="Y895" s="197"/>
      <c r="Z895" s="197"/>
    </row>
    <row r="896" ht="15.75" customHeight="1">
      <c r="A896" s="180"/>
      <c r="B896" s="197"/>
      <c r="C896" s="152"/>
      <c r="D896" s="152"/>
      <c r="E896" s="152"/>
      <c r="F896" s="152"/>
      <c r="G896" s="197"/>
      <c r="H896" s="197"/>
      <c r="I896" s="152"/>
      <c r="J896" s="152"/>
      <c r="K896" s="152"/>
      <c r="L896" s="152"/>
      <c r="M896" s="152"/>
      <c r="N896" s="152"/>
      <c r="O896" s="197"/>
      <c r="P896" s="197"/>
      <c r="Q896" s="197"/>
      <c r="R896" s="197"/>
      <c r="S896" s="197"/>
      <c r="T896" s="197"/>
      <c r="U896" s="197"/>
      <c r="V896" s="197"/>
      <c r="W896" s="197"/>
      <c r="X896" s="197"/>
      <c r="Y896" s="197"/>
      <c r="Z896" s="197"/>
    </row>
    <row r="897" ht="15.75" customHeight="1">
      <c r="A897" s="180"/>
      <c r="B897" s="197"/>
      <c r="C897" s="152"/>
      <c r="D897" s="152"/>
      <c r="E897" s="152"/>
      <c r="F897" s="152"/>
      <c r="G897" s="197"/>
      <c r="H897" s="197"/>
      <c r="I897" s="152"/>
      <c r="J897" s="152"/>
      <c r="K897" s="152"/>
      <c r="L897" s="152"/>
      <c r="M897" s="152"/>
      <c r="N897" s="152"/>
      <c r="O897" s="197"/>
      <c r="P897" s="197"/>
      <c r="Q897" s="197"/>
      <c r="R897" s="197"/>
      <c r="S897" s="197"/>
      <c r="T897" s="197"/>
      <c r="U897" s="197"/>
      <c r="V897" s="197"/>
      <c r="W897" s="197"/>
      <c r="X897" s="197"/>
      <c r="Y897" s="197"/>
      <c r="Z897" s="197"/>
    </row>
    <row r="898" ht="15.75" customHeight="1">
      <c r="A898" s="180"/>
      <c r="B898" s="197"/>
      <c r="C898" s="152"/>
      <c r="D898" s="152"/>
      <c r="E898" s="152"/>
      <c r="F898" s="152"/>
      <c r="G898" s="197"/>
      <c r="H898" s="169"/>
      <c r="I898" s="152"/>
      <c r="J898" s="152"/>
      <c r="K898" s="152"/>
      <c r="L898" s="152"/>
      <c r="M898" s="152"/>
      <c r="N898" s="152"/>
      <c r="O898" s="197"/>
      <c r="P898" s="197"/>
      <c r="Q898" s="197"/>
      <c r="R898" s="197"/>
      <c r="S898" s="197"/>
      <c r="T898" s="197"/>
      <c r="U898" s="197"/>
      <c r="V898" s="197"/>
      <c r="W898" s="197"/>
      <c r="X898" s="197"/>
      <c r="Y898" s="197"/>
      <c r="Z898" s="197"/>
    </row>
    <row r="899" ht="15.75" customHeight="1">
      <c r="A899" s="180"/>
      <c r="B899" s="197"/>
      <c r="C899" s="152"/>
      <c r="D899" s="152"/>
      <c r="E899" s="152"/>
      <c r="F899" s="152"/>
      <c r="G899" s="197"/>
      <c r="H899" s="197"/>
      <c r="I899" s="152"/>
      <c r="J899" s="152"/>
      <c r="K899" s="152"/>
      <c r="L899" s="152"/>
      <c r="M899" s="152"/>
      <c r="N899" s="152"/>
      <c r="O899" s="197"/>
      <c r="P899" s="197"/>
      <c r="Q899" s="197"/>
      <c r="R899" s="197"/>
      <c r="S899" s="197"/>
      <c r="T899" s="197"/>
      <c r="U899" s="197"/>
      <c r="V899" s="197"/>
      <c r="W899" s="197"/>
      <c r="X899" s="197"/>
      <c r="Y899" s="197"/>
      <c r="Z899" s="197"/>
    </row>
    <row r="900" ht="15.75" customHeight="1">
      <c r="A900" s="180"/>
      <c r="B900" s="197"/>
      <c r="C900" s="152"/>
      <c r="D900" s="152"/>
      <c r="E900" s="152"/>
      <c r="F900" s="152"/>
      <c r="G900" s="197"/>
      <c r="H900" s="197"/>
      <c r="I900" s="152"/>
      <c r="J900" s="152"/>
      <c r="K900" s="152"/>
      <c r="L900" s="152"/>
      <c r="M900" s="152"/>
      <c r="N900" s="152"/>
      <c r="O900" s="197"/>
      <c r="P900" s="197"/>
      <c r="Q900" s="197"/>
      <c r="R900" s="197"/>
      <c r="S900" s="197"/>
      <c r="T900" s="197"/>
      <c r="U900" s="197"/>
      <c r="V900" s="197"/>
      <c r="W900" s="197"/>
      <c r="X900" s="197"/>
      <c r="Y900" s="197"/>
      <c r="Z900" s="197"/>
    </row>
    <row r="901" ht="15.75" customHeight="1">
      <c r="A901" s="180"/>
      <c r="B901" s="197"/>
      <c r="C901" s="197"/>
      <c r="D901" s="152"/>
      <c r="E901" s="152"/>
      <c r="F901" s="152"/>
      <c r="G901" s="197"/>
      <c r="H901" s="169"/>
      <c r="I901" s="152"/>
      <c r="J901" s="50"/>
      <c r="K901" s="152"/>
      <c r="L901" s="152"/>
      <c r="M901" s="152"/>
      <c r="N901" s="152"/>
      <c r="O901" s="197"/>
      <c r="P901" s="197"/>
      <c r="Q901" s="197"/>
      <c r="R901" s="197"/>
      <c r="S901" s="197"/>
      <c r="T901" s="197"/>
      <c r="U901" s="197"/>
      <c r="V901" s="197"/>
      <c r="W901" s="197"/>
      <c r="X901" s="197"/>
      <c r="Y901" s="197"/>
      <c r="Z901" s="197"/>
    </row>
    <row r="902" ht="15.75" customHeight="1">
      <c r="A902" s="180"/>
      <c r="B902" s="197"/>
      <c r="C902" s="152"/>
      <c r="D902" s="152"/>
      <c r="E902" s="152"/>
      <c r="F902" s="152"/>
      <c r="G902" s="197"/>
      <c r="H902" s="197"/>
      <c r="I902" s="152"/>
      <c r="J902" s="152"/>
      <c r="K902" s="152"/>
      <c r="L902" s="152"/>
      <c r="M902" s="152"/>
      <c r="N902" s="152"/>
      <c r="O902" s="197"/>
      <c r="P902" s="197"/>
      <c r="Q902" s="197"/>
      <c r="R902" s="197"/>
      <c r="S902" s="197"/>
      <c r="T902" s="197"/>
      <c r="U902" s="197"/>
      <c r="V902" s="197"/>
      <c r="W902" s="197"/>
      <c r="X902" s="197"/>
      <c r="Y902" s="197"/>
      <c r="Z902" s="197"/>
    </row>
    <row r="903" ht="15.75" customHeight="1">
      <c r="A903" s="180"/>
      <c r="B903" s="197"/>
      <c r="C903" s="197"/>
      <c r="D903" s="152"/>
      <c r="E903" s="152"/>
      <c r="F903" s="152"/>
      <c r="G903" s="197"/>
      <c r="H903" s="197"/>
      <c r="I903" s="152"/>
      <c r="J903" s="50"/>
      <c r="K903" s="152"/>
      <c r="L903" s="152"/>
      <c r="M903" s="152"/>
      <c r="N903" s="152"/>
      <c r="O903" s="197"/>
      <c r="P903" s="197"/>
      <c r="Q903" s="197"/>
      <c r="R903" s="197"/>
      <c r="S903" s="197"/>
      <c r="T903" s="197"/>
      <c r="U903" s="197"/>
      <c r="V903" s="197"/>
      <c r="W903" s="197"/>
      <c r="X903" s="197"/>
      <c r="Y903" s="197"/>
      <c r="Z903" s="197"/>
    </row>
    <row r="904" ht="15.75" customHeight="1">
      <c r="A904" s="180"/>
      <c r="B904" s="197"/>
      <c r="C904" s="152"/>
      <c r="D904" s="152"/>
      <c r="E904" s="152"/>
      <c r="F904" s="152"/>
      <c r="G904" s="197"/>
      <c r="H904" s="169"/>
      <c r="I904" s="152"/>
      <c r="J904" s="152"/>
      <c r="K904" s="152"/>
      <c r="L904" s="152"/>
      <c r="M904" s="152"/>
      <c r="N904" s="152"/>
      <c r="O904" s="197"/>
      <c r="P904" s="197"/>
      <c r="Q904" s="197"/>
      <c r="R904" s="197"/>
      <c r="S904" s="197"/>
      <c r="T904" s="197"/>
      <c r="U904" s="197"/>
      <c r="V904" s="197"/>
      <c r="W904" s="197"/>
      <c r="X904" s="197"/>
      <c r="Y904" s="197"/>
      <c r="Z904" s="197"/>
    </row>
    <row r="905" ht="15.75" customHeight="1">
      <c r="A905" s="180"/>
      <c r="B905" s="197"/>
      <c r="C905" s="152"/>
      <c r="D905" s="152"/>
      <c r="E905" s="152"/>
      <c r="F905" s="152"/>
      <c r="G905" s="197"/>
      <c r="H905" s="169"/>
      <c r="I905" s="152"/>
      <c r="J905" s="152"/>
      <c r="K905" s="152"/>
      <c r="L905" s="152"/>
      <c r="M905" s="152"/>
      <c r="N905" s="152"/>
      <c r="O905" s="197"/>
      <c r="P905" s="197"/>
      <c r="Q905" s="197"/>
      <c r="R905" s="197"/>
      <c r="S905" s="197"/>
      <c r="T905" s="197"/>
      <c r="U905" s="197"/>
      <c r="V905" s="197"/>
      <c r="W905" s="197"/>
      <c r="X905" s="197"/>
      <c r="Y905" s="197"/>
      <c r="Z905" s="197"/>
    </row>
    <row r="906" ht="15.75" customHeight="1">
      <c r="A906" s="180"/>
      <c r="B906" s="197"/>
      <c r="C906" s="152"/>
      <c r="D906" s="152"/>
      <c r="E906" s="197"/>
      <c r="F906" s="197"/>
      <c r="G906" s="197"/>
      <c r="H906" s="197"/>
      <c r="I906" s="152"/>
      <c r="J906" s="152"/>
      <c r="K906" s="152"/>
      <c r="L906" s="50"/>
      <c r="M906" s="50"/>
      <c r="N906" s="152"/>
      <c r="O906" s="197"/>
      <c r="P906" s="197"/>
      <c r="Q906" s="197"/>
      <c r="R906" s="197"/>
      <c r="S906" s="197"/>
      <c r="T906" s="197"/>
      <c r="U906" s="197"/>
      <c r="V906" s="197"/>
      <c r="W906" s="197"/>
      <c r="X906" s="197"/>
      <c r="Y906" s="197"/>
      <c r="Z906" s="197"/>
    </row>
    <row r="907" ht="15.75" customHeight="1">
      <c r="A907" s="180"/>
      <c r="B907" s="197"/>
      <c r="C907" s="152"/>
      <c r="D907" s="152"/>
      <c r="E907" s="152"/>
      <c r="F907" s="152"/>
      <c r="G907" s="197"/>
      <c r="H907" s="169"/>
      <c r="I907" s="152"/>
      <c r="J907" s="152"/>
      <c r="K907" s="152"/>
      <c r="L907" s="152"/>
      <c r="M907" s="152"/>
      <c r="N907" s="152"/>
      <c r="O907" s="197"/>
      <c r="P907" s="197"/>
      <c r="Q907" s="197"/>
      <c r="R907" s="197"/>
      <c r="S907" s="197"/>
      <c r="T907" s="197"/>
      <c r="U907" s="197"/>
      <c r="V907" s="197"/>
      <c r="W907" s="197"/>
      <c r="X907" s="197"/>
      <c r="Y907" s="197"/>
      <c r="Z907" s="197"/>
    </row>
    <row r="908" ht="15.75" customHeight="1">
      <c r="A908" s="180"/>
      <c r="B908" s="197"/>
      <c r="C908" s="197"/>
      <c r="D908" s="152"/>
      <c r="E908" s="152"/>
      <c r="F908" s="152"/>
      <c r="G908" s="197"/>
      <c r="H908" s="197"/>
      <c r="I908" s="152"/>
      <c r="J908" s="50"/>
      <c r="K908" s="152"/>
      <c r="L908" s="152"/>
      <c r="M908" s="152"/>
      <c r="N908" s="152"/>
      <c r="O908" s="197"/>
      <c r="P908" s="197"/>
      <c r="Q908" s="197"/>
      <c r="R908" s="197"/>
      <c r="S908" s="197"/>
      <c r="T908" s="197"/>
      <c r="U908" s="197"/>
      <c r="V908" s="197"/>
      <c r="W908" s="197"/>
      <c r="X908" s="197"/>
      <c r="Y908" s="197"/>
      <c r="Z908" s="197"/>
    </row>
    <row r="909" ht="15.75" customHeight="1">
      <c r="A909" s="180"/>
      <c r="B909" s="197"/>
      <c r="C909" s="152"/>
      <c r="D909" s="152"/>
      <c r="E909" s="152"/>
      <c r="F909" s="152"/>
      <c r="G909" s="197"/>
      <c r="H909" s="197"/>
      <c r="I909" s="152"/>
      <c r="J909" s="152"/>
      <c r="K909" s="152"/>
      <c r="L909" s="152"/>
      <c r="M909" s="152"/>
      <c r="N909" s="152"/>
      <c r="O909" s="197"/>
      <c r="P909" s="197"/>
      <c r="Q909" s="197"/>
      <c r="R909" s="197"/>
      <c r="S909" s="197"/>
      <c r="T909" s="197"/>
      <c r="U909" s="197"/>
      <c r="V909" s="197"/>
      <c r="W909" s="197"/>
      <c r="X909" s="197"/>
      <c r="Y909" s="197"/>
      <c r="Z909" s="197"/>
    </row>
    <row r="910" ht="15.75" customHeight="1">
      <c r="A910" s="180"/>
      <c r="B910" s="197"/>
      <c r="C910" s="197"/>
      <c r="D910" s="152"/>
      <c r="E910" s="152"/>
      <c r="F910" s="152"/>
      <c r="G910" s="197"/>
      <c r="H910" s="197"/>
      <c r="I910" s="152"/>
      <c r="J910" s="50"/>
      <c r="K910" s="152"/>
      <c r="L910" s="152"/>
      <c r="M910" s="152"/>
      <c r="N910" s="152"/>
      <c r="O910" s="197"/>
      <c r="P910" s="197"/>
      <c r="Q910" s="197"/>
      <c r="R910" s="197"/>
      <c r="S910" s="197"/>
      <c r="T910" s="197"/>
      <c r="U910" s="197"/>
      <c r="V910" s="197"/>
      <c r="W910" s="197"/>
      <c r="X910" s="197"/>
      <c r="Y910" s="197"/>
      <c r="Z910" s="197"/>
    </row>
    <row r="911" ht="15.75" customHeight="1">
      <c r="A911" s="180"/>
      <c r="B911" s="197"/>
      <c r="C911" s="152"/>
      <c r="D911" s="152"/>
      <c r="E911" s="152"/>
      <c r="F911" s="152"/>
      <c r="G911" s="197"/>
      <c r="H911" s="169"/>
      <c r="I911" s="152"/>
      <c r="J911" s="152"/>
      <c r="K911" s="152"/>
      <c r="L911" s="152"/>
      <c r="M911" s="152"/>
      <c r="N911" s="152"/>
      <c r="O911" s="197"/>
      <c r="P911" s="197"/>
      <c r="Q911" s="197"/>
      <c r="R911" s="197"/>
      <c r="S911" s="197"/>
      <c r="T911" s="197"/>
      <c r="U911" s="197"/>
      <c r="V911" s="197"/>
      <c r="W911" s="197"/>
      <c r="X911" s="197"/>
      <c r="Y911" s="197"/>
      <c r="Z911" s="197"/>
    </row>
    <row r="912" ht="15.75" customHeight="1">
      <c r="A912" s="180"/>
      <c r="B912" s="197"/>
      <c r="C912" s="152"/>
      <c r="D912" s="152"/>
      <c r="E912" s="152"/>
      <c r="F912" s="152"/>
      <c r="G912" s="197"/>
      <c r="H912" s="169"/>
      <c r="I912" s="152"/>
      <c r="J912" s="152"/>
      <c r="K912" s="152"/>
      <c r="L912" s="152"/>
      <c r="M912" s="152"/>
      <c r="N912" s="152"/>
      <c r="O912" s="197"/>
      <c r="P912" s="197"/>
      <c r="Q912" s="197"/>
      <c r="R912" s="197"/>
      <c r="S912" s="197"/>
      <c r="T912" s="197"/>
      <c r="U912" s="197"/>
      <c r="V912" s="197"/>
      <c r="W912" s="197"/>
      <c r="X912" s="197"/>
      <c r="Y912" s="197"/>
      <c r="Z912" s="197"/>
    </row>
    <row r="913" ht="15.75" customHeight="1">
      <c r="A913" s="180"/>
      <c r="B913" s="197"/>
      <c r="C913" s="197"/>
      <c r="D913" s="152"/>
      <c r="E913" s="152"/>
      <c r="F913" s="152"/>
      <c r="G913" s="197"/>
      <c r="H913" s="197"/>
      <c r="I913" s="152"/>
      <c r="J913" s="50"/>
      <c r="K913" s="152"/>
      <c r="L913" s="152"/>
      <c r="M913" s="152"/>
      <c r="N913" s="152"/>
      <c r="O913" s="197"/>
      <c r="P913" s="197"/>
      <c r="Q913" s="197"/>
      <c r="R913" s="197"/>
      <c r="S913" s="197"/>
      <c r="T913" s="197"/>
      <c r="U913" s="197"/>
      <c r="V913" s="197"/>
      <c r="W913" s="197"/>
      <c r="X913" s="197"/>
      <c r="Y913" s="197"/>
      <c r="Z913" s="197"/>
    </row>
    <row r="914" ht="15.75" customHeight="1">
      <c r="A914" s="180"/>
      <c r="B914" s="197"/>
      <c r="C914" s="152"/>
      <c r="D914" s="152"/>
      <c r="E914" s="152"/>
      <c r="F914" s="152"/>
      <c r="G914" s="197"/>
      <c r="H914" s="197"/>
      <c r="I914" s="152"/>
      <c r="J914" s="152"/>
      <c r="K914" s="152"/>
      <c r="L914" s="152"/>
      <c r="M914" s="152"/>
      <c r="N914" s="152"/>
      <c r="O914" s="197"/>
      <c r="P914" s="197"/>
      <c r="Q914" s="197"/>
      <c r="R914" s="197"/>
      <c r="S914" s="197"/>
      <c r="T914" s="197"/>
      <c r="U914" s="197"/>
      <c r="V914" s="197"/>
      <c r="W914" s="197"/>
      <c r="X914" s="197"/>
      <c r="Y914" s="197"/>
      <c r="Z914" s="197"/>
    </row>
    <row r="915" ht="15.75" customHeight="1">
      <c r="A915" s="180"/>
      <c r="B915" s="197"/>
      <c r="C915" s="152"/>
      <c r="D915" s="152"/>
      <c r="E915" s="152"/>
      <c r="F915" s="152"/>
      <c r="G915" s="197"/>
      <c r="H915" s="169"/>
      <c r="I915" s="152"/>
      <c r="J915" s="152"/>
      <c r="K915" s="152"/>
      <c r="L915" s="152"/>
      <c r="M915" s="152"/>
      <c r="N915" s="152"/>
      <c r="O915" s="197"/>
      <c r="P915" s="197"/>
      <c r="Q915" s="197"/>
      <c r="R915" s="197"/>
      <c r="S915" s="197"/>
      <c r="T915" s="197"/>
      <c r="U915" s="197"/>
      <c r="V915" s="197"/>
      <c r="W915" s="197"/>
      <c r="X915" s="197"/>
      <c r="Y915" s="197"/>
      <c r="Z915" s="197"/>
    </row>
    <row r="916" ht="15.75" customHeight="1">
      <c r="A916" s="180"/>
      <c r="B916" s="197"/>
      <c r="C916" s="197"/>
      <c r="D916" s="152"/>
      <c r="E916" s="152"/>
      <c r="F916" s="152"/>
      <c r="G916" s="197"/>
      <c r="H916" s="197"/>
      <c r="I916" s="152"/>
      <c r="J916" s="50"/>
      <c r="K916" s="152"/>
      <c r="L916" s="152"/>
      <c r="M916" s="152"/>
      <c r="N916" s="152"/>
      <c r="O916" s="197"/>
      <c r="P916" s="197"/>
      <c r="Q916" s="197"/>
      <c r="R916" s="197"/>
      <c r="S916" s="197"/>
      <c r="T916" s="197"/>
      <c r="U916" s="197"/>
      <c r="V916" s="197"/>
      <c r="W916" s="197"/>
      <c r="X916" s="197"/>
      <c r="Y916" s="197"/>
      <c r="Z916" s="197"/>
    </row>
    <row r="917" ht="15.75" customHeight="1">
      <c r="A917" s="180"/>
      <c r="B917" s="197"/>
      <c r="C917" s="152"/>
      <c r="D917" s="152"/>
      <c r="E917" s="152"/>
      <c r="F917" s="152"/>
      <c r="G917" s="197"/>
      <c r="H917" s="197"/>
      <c r="I917" s="152"/>
      <c r="J917" s="152"/>
      <c r="K917" s="152"/>
      <c r="L917" s="152"/>
      <c r="M917" s="152"/>
      <c r="N917" s="152"/>
      <c r="O917" s="197"/>
      <c r="P917" s="197"/>
      <c r="Q917" s="197"/>
      <c r="R917" s="197"/>
      <c r="S917" s="197"/>
      <c r="T917" s="197"/>
      <c r="U917" s="197"/>
      <c r="V917" s="197"/>
      <c r="W917" s="197"/>
      <c r="X917" s="197"/>
      <c r="Y917" s="197"/>
      <c r="Z917" s="197"/>
    </row>
    <row r="918" ht="15.75" customHeight="1">
      <c r="A918" s="180"/>
      <c r="B918" s="197"/>
      <c r="C918" s="152"/>
      <c r="D918" s="152"/>
      <c r="E918" s="152"/>
      <c r="F918" s="152"/>
      <c r="G918" s="197"/>
      <c r="H918" s="169"/>
      <c r="I918" s="152"/>
      <c r="J918" s="152"/>
      <c r="K918" s="152"/>
      <c r="L918" s="152"/>
      <c r="M918" s="152"/>
      <c r="N918" s="152"/>
      <c r="O918" s="197"/>
      <c r="P918" s="197"/>
      <c r="Q918" s="197"/>
      <c r="R918" s="197"/>
      <c r="S918" s="197"/>
      <c r="T918" s="197"/>
      <c r="U918" s="197"/>
      <c r="V918" s="197"/>
      <c r="W918" s="197"/>
      <c r="X918" s="197"/>
      <c r="Y918" s="197"/>
      <c r="Z918" s="197"/>
    </row>
    <row r="919" ht="15.75" customHeight="1">
      <c r="A919" s="180"/>
      <c r="B919" s="197"/>
      <c r="C919" s="152"/>
      <c r="D919" s="152"/>
      <c r="E919" s="152"/>
      <c r="F919" s="152"/>
      <c r="G919" s="197"/>
      <c r="H919" s="169"/>
      <c r="I919" s="152"/>
      <c r="J919" s="152"/>
      <c r="K919" s="152"/>
      <c r="L919" s="152"/>
      <c r="M919" s="152"/>
      <c r="N919" s="152"/>
      <c r="O919" s="197"/>
      <c r="P919" s="197"/>
      <c r="Q919" s="197"/>
      <c r="R919" s="197"/>
      <c r="S919" s="197"/>
      <c r="T919" s="197"/>
      <c r="U919" s="197"/>
      <c r="V919" s="197"/>
      <c r="W919" s="197"/>
      <c r="X919" s="197"/>
      <c r="Y919" s="197"/>
      <c r="Z919" s="197"/>
    </row>
    <row r="920" ht="15.75" customHeight="1">
      <c r="A920" s="180"/>
      <c r="B920" s="197"/>
      <c r="C920" s="152"/>
      <c r="D920" s="152"/>
      <c r="E920" s="152"/>
      <c r="F920" s="152"/>
      <c r="G920" s="197"/>
      <c r="H920" s="197"/>
      <c r="I920" s="152"/>
      <c r="J920" s="152"/>
      <c r="K920" s="152"/>
      <c r="L920" s="152"/>
      <c r="M920" s="152"/>
      <c r="N920" s="152"/>
      <c r="O920" s="197"/>
      <c r="P920" s="197"/>
      <c r="Q920" s="197"/>
      <c r="R920" s="197"/>
      <c r="S920" s="197"/>
      <c r="T920" s="197"/>
      <c r="U920" s="197"/>
      <c r="V920" s="197"/>
      <c r="W920" s="197"/>
      <c r="X920" s="197"/>
      <c r="Y920" s="197"/>
      <c r="Z920" s="197"/>
    </row>
    <row r="921" ht="15.75" customHeight="1">
      <c r="A921" s="180"/>
      <c r="B921" s="197"/>
      <c r="C921" s="152"/>
      <c r="D921" s="152"/>
      <c r="E921" s="152"/>
      <c r="F921" s="152"/>
      <c r="G921" s="197"/>
      <c r="H921" s="169"/>
      <c r="I921" s="152"/>
      <c r="J921" s="152"/>
      <c r="K921" s="152"/>
      <c r="L921" s="152"/>
      <c r="M921" s="152"/>
      <c r="N921" s="152"/>
      <c r="O921" s="197"/>
      <c r="P921" s="197"/>
      <c r="Q921" s="197"/>
      <c r="R921" s="197"/>
      <c r="S921" s="197"/>
      <c r="T921" s="197"/>
      <c r="U921" s="197"/>
      <c r="V921" s="197"/>
      <c r="W921" s="197"/>
      <c r="X921" s="197"/>
      <c r="Y921" s="197"/>
      <c r="Z921" s="197"/>
    </row>
    <row r="922" ht="15.75" customHeight="1">
      <c r="A922" s="180"/>
      <c r="B922" s="197"/>
      <c r="C922" s="152"/>
      <c r="D922" s="152"/>
      <c r="E922" s="152"/>
      <c r="F922" s="152"/>
      <c r="G922" s="197"/>
      <c r="H922" s="197"/>
      <c r="I922" s="152"/>
      <c r="J922" s="152"/>
      <c r="K922" s="152"/>
      <c r="L922" s="152"/>
      <c r="M922" s="152"/>
      <c r="N922" s="152"/>
      <c r="O922" s="197"/>
      <c r="P922" s="197"/>
      <c r="Q922" s="197"/>
      <c r="R922" s="197"/>
      <c r="S922" s="197"/>
      <c r="T922" s="197"/>
      <c r="U922" s="197"/>
      <c r="V922" s="197"/>
      <c r="W922" s="197"/>
      <c r="X922" s="197"/>
      <c r="Y922" s="197"/>
      <c r="Z922" s="197"/>
    </row>
    <row r="923" ht="15.75" customHeight="1">
      <c r="A923" s="180"/>
      <c r="B923" s="197"/>
      <c r="C923" s="152"/>
      <c r="D923" s="152"/>
      <c r="E923" s="152"/>
      <c r="F923" s="152"/>
      <c r="G923" s="197"/>
      <c r="H923" s="169"/>
      <c r="I923" s="152"/>
      <c r="J923" s="152"/>
      <c r="K923" s="152"/>
      <c r="L923" s="152"/>
      <c r="M923" s="152"/>
      <c r="N923" s="152"/>
      <c r="O923" s="197"/>
      <c r="P923" s="197"/>
      <c r="Q923" s="197"/>
      <c r="R923" s="197"/>
      <c r="S923" s="197"/>
      <c r="T923" s="197"/>
      <c r="U923" s="197"/>
      <c r="V923" s="197"/>
      <c r="W923" s="197"/>
      <c r="X923" s="197"/>
      <c r="Y923" s="197"/>
      <c r="Z923" s="197"/>
    </row>
    <row r="924" ht="15.75" customHeight="1">
      <c r="A924" s="180"/>
      <c r="B924" s="197"/>
      <c r="C924" s="152"/>
      <c r="D924" s="152"/>
      <c r="E924" s="152"/>
      <c r="F924" s="152"/>
      <c r="G924" s="197"/>
      <c r="H924" s="197"/>
      <c r="I924" s="152"/>
      <c r="J924" s="152"/>
      <c r="K924" s="152"/>
      <c r="L924" s="152"/>
      <c r="M924" s="152"/>
      <c r="N924" s="152"/>
      <c r="O924" s="197"/>
      <c r="P924" s="197"/>
      <c r="Q924" s="197"/>
      <c r="R924" s="197"/>
      <c r="S924" s="197"/>
      <c r="T924" s="197"/>
      <c r="U924" s="197"/>
      <c r="V924" s="197"/>
      <c r="W924" s="197"/>
      <c r="X924" s="197"/>
      <c r="Y924" s="197"/>
      <c r="Z924" s="197"/>
    </row>
    <row r="925" ht="15.75" customHeight="1">
      <c r="A925" s="180"/>
      <c r="B925" s="197"/>
      <c r="C925" s="152"/>
      <c r="D925" s="152"/>
      <c r="E925" s="152"/>
      <c r="F925" s="152"/>
      <c r="G925" s="197"/>
      <c r="H925" s="169"/>
      <c r="I925" s="152"/>
      <c r="J925" s="152"/>
      <c r="K925" s="152"/>
      <c r="L925" s="152"/>
      <c r="M925" s="152"/>
      <c r="N925" s="152"/>
      <c r="O925" s="197"/>
      <c r="P925" s="197"/>
      <c r="Q925" s="197"/>
      <c r="R925" s="197"/>
      <c r="S925" s="197"/>
      <c r="T925" s="197"/>
      <c r="U925" s="197"/>
      <c r="V925" s="197"/>
      <c r="W925" s="197"/>
      <c r="X925" s="197"/>
      <c r="Y925" s="197"/>
      <c r="Z925" s="197"/>
    </row>
    <row r="926" ht="15.75" customHeight="1">
      <c r="A926" s="180"/>
      <c r="B926" s="197"/>
      <c r="C926" s="152"/>
      <c r="D926" s="152"/>
      <c r="E926" s="152"/>
      <c r="F926" s="152"/>
      <c r="G926" s="197"/>
      <c r="H926" s="197"/>
      <c r="I926" s="152"/>
      <c r="J926" s="152"/>
      <c r="K926" s="152"/>
      <c r="L926" s="152"/>
      <c r="M926" s="152"/>
      <c r="N926" s="152"/>
      <c r="O926" s="197"/>
      <c r="P926" s="197"/>
      <c r="Q926" s="197"/>
      <c r="R926" s="197"/>
      <c r="S926" s="197"/>
      <c r="T926" s="197"/>
      <c r="U926" s="197"/>
      <c r="V926" s="197"/>
      <c r="W926" s="197"/>
      <c r="X926" s="197"/>
      <c r="Y926" s="197"/>
      <c r="Z926" s="197"/>
    </row>
    <row r="927" ht="15.75" customHeight="1">
      <c r="A927" s="180"/>
      <c r="B927" s="197"/>
      <c r="C927" s="152"/>
      <c r="D927" s="152"/>
      <c r="E927" s="152"/>
      <c r="F927" s="152"/>
      <c r="G927" s="197"/>
      <c r="H927" s="197"/>
      <c r="I927" s="152"/>
      <c r="J927" s="152"/>
      <c r="K927" s="152"/>
      <c r="L927" s="152"/>
      <c r="M927" s="152"/>
      <c r="N927" s="152"/>
      <c r="O927" s="197"/>
      <c r="P927" s="197"/>
      <c r="Q927" s="197"/>
      <c r="R927" s="197"/>
      <c r="S927" s="197"/>
      <c r="T927" s="197"/>
      <c r="U927" s="197"/>
      <c r="V927" s="197"/>
      <c r="W927" s="197"/>
      <c r="X927" s="197"/>
      <c r="Y927" s="197"/>
      <c r="Z927" s="197"/>
    </row>
    <row r="928" ht="15.75" customHeight="1">
      <c r="A928" s="180"/>
      <c r="B928" s="197"/>
      <c r="C928" s="152"/>
      <c r="D928" s="152"/>
      <c r="E928" s="152"/>
      <c r="F928" s="152"/>
      <c r="G928" s="197"/>
      <c r="H928" s="197"/>
      <c r="I928" s="152"/>
      <c r="J928" s="152"/>
      <c r="K928" s="152"/>
      <c r="L928" s="152"/>
      <c r="M928" s="152"/>
      <c r="N928" s="152"/>
      <c r="O928" s="197"/>
      <c r="P928" s="197"/>
      <c r="Q928" s="197"/>
      <c r="R928" s="197"/>
      <c r="S928" s="197"/>
      <c r="T928" s="197"/>
      <c r="U928" s="197"/>
      <c r="V928" s="197"/>
      <c r="W928" s="197"/>
      <c r="X928" s="197"/>
      <c r="Y928" s="197"/>
      <c r="Z928" s="197"/>
    </row>
    <row r="929" ht="15.75" customHeight="1">
      <c r="A929" s="180"/>
      <c r="B929" s="197"/>
      <c r="C929" s="152"/>
      <c r="D929" s="152"/>
      <c r="E929" s="152"/>
      <c r="F929" s="152"/>
      <c r="G929" s="197"/>
      <c r="H929" s="197"/>
      <c r="I929" s="152"/>
      <c r="J929" s="152"/>
      <c r="K929" s="152"/>
      <c r="L929" s="152"/>
      <c r="M929" s="152"/>
      <c r="N929" s="152"/>
      <c r="O929" s="197"/>
      <c r="P929" s="197"/>
      <c r="Q929" s="197"/>
      <c r="R929" s="197"/>
      <c r="S929" s="197"/>
      <c r="T929" s="197"/>
      <c r="U929" s="197"/>
      <c r="V929" s="197"/>
      <c r="W929" s="197"/>
      <c r="X929" s="197"/>
      <c r="Y929" s="197"/>
      <c r="Z929" s="197"/>
    </row>
    <row r="930" ht="15.75" customHeight="1">
      <c r="A930" s="180"/>
      <c r="B930" s="197"/>
      <c r="C930" s="152"/>
      <c r="D930" s="152"/>
      <c r="E930" s="152"/>
      <c r="F930" s="152"/>
      <c r="G930" s="197"/>
      <c r="H930" s="197"/>
      <c r="I930" s="152"/>
      <c r="J930" s="152"/>
      <c r="K930" s="152"/>
      <c r="L930" s="152"/>
      <c r="M930" s="152"/>
      <c r="N930" s="152"/>
      <c r="O930" s="197"/>
      <c r="P930" s="197"/>
      <c r="Q930" s="197"/>
      <c r="R930" s="197"/>
      <c r="S930" s="197"/>
      <c r="T930" s="197"/>
      <c r="U930" s="197"/>
      <c r="V930" s="197"/>
      <c r="W930" s="197"/>
      <c r="X930" s="197"/>
      <c r="Y930" s="197"/>
      <c r="Z930" s="197"/>
    </row>
    <row r="931" ht="15.75" customHeight="1">
      <c r="A931" s="180"/>
      <c r="B931" s="197"/>
      <c r="C931" s="152"/>
      <c r="D931" s="152"/>
      <c r="E931" s="152"/>
      <c r="F931" s="152"/>
      <c r="G931" s="197"/>
      <c r="H931" s="197"/>
      <c r="I931" s="152"/>
      <c r="J931" s="152"/>
      <c r="K931" s="152"/>
      <c r="L931" s="152"/>
      <c r="M931" s="152"/>
      <c r="N931" s="152"/>
      <c r="O931" s="197"/>
      <c r="P931" s="197"/>
      <c r="Q931" s="197"/>
      <c r="R931" s="197"/>
      <c r="S931" s="197"/>
      <c r="T931" s="197"/>
      <c r="U931" s="197"/>
      <c r="V931" s="197"/>
      <c r="W931" s="197"/>
      <c r="X931" s="197"/>
      <c r="Y931" s="197"/>
      <c r="Z931" s="197"/>
    </row>
    <row r="932" ht="15.75" customHeight="1">
      <c r="A932" s="180"/>
      <c r="B932" s="197"/>
      <c r="C932" s="152"/>
      <c r="D932" s="152"/>
      <c r="E932" s="152"/>
      <c r="F932" s="152"/>
      <c r="G932" s="197"/>
      <c r="H932" s="169"/>
      <c r="I932" s="152"/>
      <c r="J932" s="152"/>
      <c r="K932" s="152"/>
      <c r="L932" s="152"/>
      <c r="M932" s="152"/>
      <c r="N932" s="152"/>
      <c r="O932" s="197"/>
      <c r="P932" s="197"/>
      <c r="Q932" s="197"/>
      <c r="R932" s="197"/>
      <c r="S932" s="197"/>
      <c r="T932" s="197"/>
      <c r="U932" s="197"/>
      <c r="V932" s="197"/>
      <c r="W932" s="197"/>
      <c r="X932" s="197"/>
      <c r="Y932" s="197"/>
      <c r="Z932" s="197"/>
    </row>
    <row r="933" ht="15.75" customHeight="1">
      <c r="A933" s="180"/>
      <c r="B933" s="197"/>
      <c r="C933" s="152"/>
      <c r="D933" s="152"/>
      <c r="E933" s="152"/>
      <c r="F933" s="152"/>
      <c r="G933" s="197"/>
      <c r="H933" s="169"/>
      <c r="I933" s="152"/>
      <c r="J933" s="152"/>
      <c r="K933" s="152"/>
      <c r="L933" s="152"/>
      <c r="M933" s="152"/>
      <c r="N933" s="152"/>
      <c r="O933" s="197"/>
      <c r="P933" s="197"/>
      <c r="Q933" s="197"/>
      <c r="R933" s="197"/>
      <c r="S933" s="197"/>
      <c r="T933" s="197"/>
      <c r="U933" s="197"/>
      <c r="V933" s="197"/>
      <c r="W933" s="197"/>
      <c r="X933" s="197"/>
      <c r="Y933" s="197"/>
      <c r="Z933" s="197"/>
    </row>
    <row r="934" ht="15.75" customHeight="1">
      <c r="A934" s="180"/>
      <c r="B934" s="197"/>
      <c r="C934" s="152"/>
      <c r="D934" s="152"/>
      <c r="E934" s="152"/>
      <c r="F934" s="152"/>
      <c r="G934" s="197"/>
      <c r="H934" s="197"/>
      <c r="I934" s="152"/>
      <c r="J934" s="152"/>
      <c r="K934" s="152"/>
      <c r="L934" s="152"/>
      <c r="M934" s="152"/>
      <c r="N934" s="152"/>
      <c r="O934" s="197"/>
      <c r="P934" s="197"/>
      <c r="Q934" s="197"/>
      <c r="R934" s="197"/>
      <c r="S934" s="197"/>
      <c r="T934" s="197"/>
      <c r="U934" s="197"/>
      <c r="V934" s="197"/>
      <c r="W934" s="197"/>
      <c r="X934" s="197"/>
      <c r="Y934" s="197"/>
      <c r="Z934" s="197"/>
    </row>
    <row r="935" ht="15.75" customHeight="1">
      <c r="A935" s="180"/>
      <c r="B935" s="197"/>
      <c r="C935" s="152"/>
      <c r="D935" s="152"/>
      <c r="E935" s="152"/>
      <c r="F935" s="152"/>
      <c r="G935" s="197"/>
      <c r="H935" s="197"/>
      <c r="I935" s="152"/>
      <c r="J935" s="152"/>
      <c r="K935" s="152"/>
      <c r="L935" s="152"/>
      <c r="M935" s="152"/>
      <c r="N935" s="152"/>
      <c r="O935" s="197"/>
      <c r="P935" s="197"/>
      <c r="Q935" s="197"/>
      <c r="R935" s="197"/>
      <c r="S935" s="197"/>
      <c r="T935" s="197"/>
      <c r="U935" s="197"/>
      <c r="V935" s="197"/>
      <c r="W935" s="197"/>
      <c r="X935" s="197"/>
      <c r="Y935" s="197"/>
      <c r="Z935" s="197"/>
    </row>
    <row r="936" ht="15.75" customHeight="1">
      <c r="A936" s="180"/>
      <c r="B936" s="197"/>
      <c r="C936" s="152"/>
      <c r="D936" s="152"/>
      <c r="E936" s="152"/>
      <c r="F936" s="152"/>
      <c r="G936" s="197"/>
      <c r="H936" s="169"/>
      <c r="I936" s="152"/>
      <c r="J936" s="152"/>
      <c r="K936" s="152"/>
      <c r="L936" s="152"/>
      <c r="M936" s="152"/>
      <c r="N936" s="152"/>
      <c r="O936" s="197"/>
      <c r="P936" s="197"/>
      <c r="Q936" s="197"/>
      <c r="R936" s="197"/>
      <c r="S936" s="197"/>
      <c r="T936" s="197"/>
      <c r="U936" s="197"/>
      <c r="V936" s="197"/>
      <c r="W936" s="197"/>
      <c r="X936" s="197"/>
      <c r="Y936" s="197"/>
      <c r="Z936" s="197"/>
    </row>
    <row r="937" ht="15.75" customHeight="1">
      <c r="A937" s="180"/>
      <c r="B937" s="197"/>
      <c r="C937" s="152"/>
      <c r="D937" s="152"/>
      <c r="E937" s="152"/>
      <c r="F937" s="152"/>
      <c r="G937" s="197"/>
      <c r="H937" s="197"/>
      <c r="I937" s="152"/>
      <c r="J937" s="152"/>
      <c r="K937" s="152"/>
      <c r="L937" s="152"/>
      <c r="M937" s="152"/>
      <c r="N937" s="152"/>
      <c r="O937" s="197"/>
      <c r="P937" s="197"/>
      <c r="Q937" s="197"/>
      <c r="R937" s="197"/>
      <c r="S937" s="197"/>
      <c r="T937" s="197"/>
      <c r="U937" s="197"/>
      <c r="V937" s="197"/>
      <c r="W937" s="197"/>
      <c r="X937" s="197"/>
      <c r="Y937" s="197"/>
      <c r="Z937" s="197"/>
    </row>
    <row r="938" ht="15.75" customHeight="1">
      <c r="A938" s="180"/>
      <c r="B938" s="197"/>
      <c r="C938" s="152"/>
      <c r="D938" s="152"/>
      <c r="E938" s="152"/>
      <c r="F938" s="152"/>
      <c r="G938" s="197"/>
      <c r="H938" s="169"/>
      <c r="I938" s="152"/>
      <c r="J938" s="152"/>
      <c r="K938" s="152"/>
      <c r="L938" s="152"/>
      <c r="M938" s="152"/>
      <c r="N938" s="152"/>
      <c r="O938" s="197"/>
      <c r="P938" s="197"/>
      <c r="Q938" s="197"/>
      <c r="R938" s="197"/>
      <c r="S938" s="197"/>
      <c r="T938" s="197"/>
      <c r="U938" s="197"/>
      <c r="V938" s="197"/>
      <c r="W938" s="197"/>
      <c r="X938" s="197"/>
      <c r="Y938" s="197"/>
      <c r="Z938" s="197"/>
    </row>
    <row r="939" ht="15.75" customHeight="1">
      <c r="A939" s="180"/>
      <c r="B939" s="197"/>
      <c r="C939" s="197"/>
      <c r="D939" s="152"/>
      <c r="E939" s="152"/>
      <c r="F939" s="152"/>
      <c r="G939" s="197"/>
      <c r="H939" s="169"/>
      <c r="I939" s="152"/>
      <c r="J939" s="50"/>
      <c r="K939" s="152"/>
      <c r="L939" s="152"/>
      <c r="M939" s="152"/>
      <c r="N939" s="152"/>
      <c r="O939" s="197"/>
      <c r="P939" s="197"/>
      <c r="Q939" s="197"/>
      <c r="R939" s="197"/>
      <c r="S939" s="197"/>
      <c r="T939" s="197"/>
      <c r="U939" s="197"/>
      <c r="V939" s="197"/>
      <c r="W939" s="197"/>
      <c r="X939" s="197"/>
      <c r="Y939" s="197"/>
      <c r="Z939" s="197"/>
    </row>
    <row r="940" ht="15.75" customHeight="1">
      <c r="A940" s="180"/>
      <c r="B940" s="197"/>
      <c r="C940" s="152"/>
      <c r="D940" s="152"/>
      <c r="E940" s="152"/>
      <c r="F940" s="152"/>
      <c r="G940" s="197"/>
      <c r="H940" s="197"/>
      <c r="I940" s="152"/>
      <c r="J940" s="152"/>
      <c r="K940" s="152"/>
      <c r="L940" s="152"/>
      <c r="M940" s="152"/>
      <c r="N940" s="152"/>
      <c r="O940" s="197"/>
      <c r="P940" s="197"/>
      <c r="Q940" s="197"/>
      <c r="R940" s="197"/>
      <c r="S940" s="197"/>
      <c r="T940" s="197"/>
      <c r="U940" s="197"/>
      <c r="V940" s="197"/>
      <c r="W940" s="197"/>
      <c r="X940" s="197"/>
      <c r="Y940" s="197"/>
      <c r="Z940" s="197"/>
    </row>
    <row r="941" ht="15.75" customHeight="1">
      <c r="A941" s="180"/>
      <c r="B941" s="197"/>
      <c r="C941" s="197"/>
      <c r="D941" s="152"/>
      <c r="E941" s="152"/>
      <c r="F941" s="152"/>
      <c r="G941" s="197"/>
      <c r="H941" s="169"/>
      <c r="I941" s="152"/>
      <c r="J941" s="50"/>
      <c r="K941" s="152"/>
      <c r="L941" s="152"/>
      <c r="M941" s="152"/>
      <c r="N941" s="152"/>
      <c r="O941" s="197"/>
      <c r="P941" s="197"/>
      <c r="Q941" s="197"/>
      <c r="R941" s="197"/>
      <c r="S941" s="197"/>
      <c r="T941" s="197"/>
      <c r="U941" s="197"/>
      <c r="V941" s="197"/>
      <c r="W941" s="197"/>
      <c r="X941" s="197"/>
      <c r="Y941" s="197"/>
      <c r="Z941" s="197"/>
    </row>
    <row r="942" ht="15.75" customHeight="1">
      <c r="A942" s="180"/>
      <c r="B942" s="197"/>
      <c r="C942" s="152"/>
      <c r="D942" s="152"/>
      <c r="E942" s="152"/>
      <c r="F942" s="152"/>
      <c r="G942" s="197"/>
      <c r="H942" s="169"/>
      <c r="I942" s="152"/>
      <c r="J942" s="152"/>
      <c r="K942" s="152"/>
      <c r="L942" s="152"/>
      <c r="M942" s="152"/>
      <c r="N942" s="152"/>
      <c r="O942" s="197"/>
      <c r="P942" s="197"/>
      <c r="Q942" s="197"/>
      <c r="R942" s="197"/>
      <c r="S942" s="197"/>
      <c r="T942" s="197"/>
      <c r="U942" s="197"/>
      <c r="V942" s="197"/>
      <c r="W942" s="197"/>
      <c r="X942" s="197"/>
      <c r="Y942" s="197"/>
      <c r="Z942" s="197"/>
    </row>
    <row r="943" ht="15.75" customHeight="1">
      <c r="A943" s="180"/>
      <c r="B943" s="197"/>
      <c r="C943" s="152"/>
      <c r="D943" s="152"/>
      <c r="E943" s="152"/>
      <c r="F943" s="152"/>
      <c r="G943" s="197"/>
      <c r="H943" s="197"/>
      <c r="I943" s="152"/>
      <c r="J943" s="152"/>
      <c r="K943" s="152"/>
      <c r="L943" s="152"/>
      <c r="M943" s="152"/>
      <c r="N943" s="152"/>
      <c r="O943" s="197"/>
      <c r="P943" s="197"/>
      <c r="Q943" s="197"/>
      <c r="R943" s="197"/>
      <c r="S943" s="197"/>
      <c r="T943" s="197"/>
      <c r="U943" s="197"/>
      <c r="V943" s="197"/>
      <c r="W943" s="197"/>
      <c r="X943" s="197"/>
      <c r="Y943" s="197"/>
      <c r="Z943" s="197"/>
    </row>
    <row r="944" ht="15.75" customHeight="1">
      <c r="A944" s="180"/>
      <c r="B944" s="197"/>
      <c r="C944" s="152"/>
      <c r="D944" s="152"/>
      <c r="E944" s="152"/>
      <c r="F944" s="152"/>
      <c r="G944" s="197"/>
      <c r="H944" s="197"/>
      <c r="I944" s="152"/>
      <c r="J944" s="152"/>
      <c r="K944" s="152"/>
      <c r="L944" s="152"/>
      <c r="M944" s="152"/>
      <c r="N944" s="152"/>
      <c r="O944" s="197"/>
      <c r="P944" s="197"/>
      <c r="Q944" s="197"/>
      <c r="R944" s="197"/>
      <c r="S944" s="197"/>
      <c r="T944" s="197"/>
      <c r="U944" s="197"/>
      <c r="V944" s="197"/>
      <c r="W944" s="197"/>
      <c r="X944" s="197"/>
      <c r="Y944" s="197"/>
      <c r="Z944" s="197"/>
    </row>
    <row r="945" ht="15.75" customHeight="1">
      <c r="A945" s="180"/>
      <c r="B945" s="197"/>
      <c r="C945" s="152"/>
      <c r="D945" s="152"/>
      <c r="E945" s="152"/>
      <c r="F945" s="152"/>
      <c r="G945" s="197"/>
      <c r="H945" s="169"/>
      <c r="I945" s="152"/>
      <c r="J945" s="152"/>
      <c r="K945" s="152"/>
      <c r="L945" s="152"/>
      <c r="M945" s="152"/>
      <c r="N945" s="152"/>
      <c r="O945" s="197"/>
      <c r="P945" s="197"/>
      <c r="Q945" s="197"/>
      <c r="R945" s="197"/>
      <c r="S945" s="197"/>
      <c r="T945" s="197"/>
      <c r="U945" s="197"/>
      <c r="V945" s="197"/>
      <c r="W945" s="197"/>
      <c r="X945" s="197"/>
      <c r="Y945" s="197"/>
      <c r="Z945" s="197"/>
    </row>
    <row r="946" ht="15.75" customHeight="1">
      <c r="A946" s="180"/>
      <c r="B946" s="197"/>
      <c r="C946" s="152"/>
      <c r="D946" s="152"/>
      <c r="E946" s="152"/>
      <c r="F946" s="152"/>
      <c r="G946" s="197"/>
      <c r="H946" s="169"/>
      <c r="I946" s="152"/>
      <c r="J946" s="152"/>
      <c r="K946" s="152"/>
      <c r="L946" s="152"/>
      <c r="M946" s="152"/>
      <c r="N946" s="152"/>
      <c r="O946" s="197"/>
      <c r="P946" s="197"/>
      <c r="Q946" s="197"/>
      <c r="R946" s="197"/>
      <c r="S946" s="197"/>
      <c r="T946" s="197"/>
      <c r="U946" s="197"/>
      <c r="V946" s="197"/>
      <c r="W946" s="197"/>
      <c r="X946" s="197"/>
      <c r="Y946" s="197"/>
      <c r="Z946" s="197"/>
    </row>
    <row r="947" ht="15.75" customHeight="1">
      <c r="A947" s="180"/>
      <c r="B947" s="197"/>
      <c r="C947" s="152"/>
      <c r="D947" s="152"/>
      <c r="E947" s="152"/>
      <c r="F947" s="152"/>
      <c r="G947" s="197"/>
      <c r="H947" s="169"/>
      <c r="I947" s="152"/>
      <c r="J947" s="152"/>
      <c r="K947" s="152"/>
      <c r="L947" s="152"/>
      <c r="M947" s="152"/>
      <c r="N947" s="152"/>
      <c r="O947" s="197"/>
      <c r="P947" s="197"/>
      <c r="Q947" s="197"/>
      <c r="R947" s="197"/>
      <c r="S947" s="197"/>
      <c r="T947" s="197"/>
      <c r="U947" s="197"/>
      <c r="V947" s="197"/>
      <c r="W947" s="197"/>
      <c r="X947" s="197"/>
      <c r="Y947" s="197"/>
      <c r="Z947" s="197"/>
    </row>
    <row r="948" ht="15.75" customHeight="1">
      <c r="A948" s="180"/>
      <c r="B948" s="197"/>
      <c r="C948" s="152"/>
      <c r="D948" s="152"/>
      <c r="E948" s="152"/>
      <c r="F948" s="152"/>
      <c r="G948" s="197"/>
      <c r="H948" s="169"/>
      <c r="I948" s="152"/>
      <c r="J948" s="152"/>
      <c r="K948" s="152"/>
      <c r="L948" s="152"/>
      <c r="M948" s="152"/>
      <c r="N948" s="152"/>
      <c r="O948" s="197"/>
      <c r="P948" s="197"/>
      <c r="Q948" s="197"/>
      <c r="R948" s="197"/>
      <c r="S948" s="197"/>
      <c r="T948" s="197"/>
      <c r="U948" s="197"/>
      <c r="V948" s="197"/>
      <c r="W948" s="197"/>
      <c r="X948" s="197"/>
      <c r="Y948" s="197"/>
      <c r="Z948" s="197"/>
    </row>
    <row r="949" ht="15.75" customHeight="1">
      <c r="A949" s="180"/>
      <c r="B949" s="197"/>
      <c r="C949" s="152"/>
      <c r="D949" s="152"/>
      <c r="E949" s="152"/>
      <c r="F949" s="152"/>
      <c r="G949" s="197"/>
      <c r="H949" s="169"/>
      <c r="I949" s="152"/>
      <c r="J949" s="152"/>
      <c r="K949" s="152"/>
      <c r="L949" s="152"/>
      <c r="M949" s="152"/>
      <c r="N949" s="152"/>
      <c r="O949" s="197"/>
      <c r="P949" s="197"/>
      <c r="Q949" s="197"/>
      <c r="R949" s="197"/>
      <c r="S949" s="197"/>
      <c r="T949" s="197"/>
      <c r="U949" s="197"/>
      <c r="V949" s="197"/>
      <c r="W949" s="197"/>
      <c r="X949" s="197"/>
      <c r="Y949" s="197"/>
      <c r="Z949" s="197"/>
    </row>
    <row r="950" ht="15.75" customHeight="1">
      <c r="A950" s="180"/>
      <c r="B950" s="197"/>
      <c r="C950" s="152"/>
      <c r="D950" s="152"/>
      <c r="E950" s="152"/>
      <c r="F950" s="152"/>
      <c r="G950" s="197"/>
      <c r="H950" s="169"/>
      <c r="I950" s="152"/>
      <c r="J950" s="152"/>
      <c r="K950" s="152"/>
      <c r="L950" s="152"/>
      <c r="M950" s="152"/>
      <c r="N950" s="152"/>
      <c r="O950" s="197"/>
      <c r="P950" s="197"/>
      <c r="Q950" s="197"/>
      <c r="R950" s="197"/>
      <c r="S950" s="197"/>
      <c r="T950" s="197"/>
      <c r="U950" s="197"/>
      <c r="V950" s="197"/>
      <c r="W950" s="197"/>
      <c r="X950" s="197"/>
      <c r="Y950" s="197"/>
      <c r="Z950" s="197"/>
    </row>
    <row r="951" ht="15.75" customHeight="1">
      <c r="A951" s="180"/>
      <c r="B951" s="197"/>
      <c r="C951" s="152"/>
      <c r="D951" s="152"/>
      <c r="E951" s="152"/>
      <c r="F951" s="152"/>
      <c r="G951" s="197"/>
      <c r="H951" s="197"/>
      <c r="I951" s="152"/>
      <c r="J951" s="152"/>
      <c r="K951" s="152"/>
      <c r="L951" s="152"/>
      <c r="M951" s="152"/>
      <c r="N951" s="152"/>
      <c r="O951" s="197"/>
      <c r="P951" s="197"/>
      <c r="Q951" s="197"/>
      <c r="R951" s="197"/>
      <c r="S951" s="197"/>
      <c r="T951" s="197"/>
      <c r="U951" s="197"/>
      <c r="V951" s="197"/>
      <c r="W951" s="197"/>
      <c r="X951" s="197"/>
      <c r="Y951" s="197"/>
      <c r="Z951" s="197"/>
    </row>
    <row r="952" ht="15.75" customHeight="1">
      <c r="A952" s="180"/>
      <c r="B952" s="197"/>
      <c r="C952" s="197"/>
      <c r="D952" s="152"/>
      <c r="E952" s="152"/>
      <c r="F952" s="152"/>
      <c r="G952" s="197"/>
      <c r="H952" s="197"/>
      <c r="I952" s="152"/>
      <c r="J952" s="50"/>
      <c r="K952" s="152"/>
      <c r="L952" s="152"/>
      <c r="M952" s="152"/>
      <c r="N952" s="152"/>
      <c r="O952" s="197"/>
      <c r="P952" s="197"/>
      <c r="Q952" s="197"/>
      <c r="R952" s="197"/>
      <c r="S952" s="197"/>
      <c r="T952" s="197"/>
      <c r="U952" s="197"/>
      <c r="V952" s="197"/>
      <c r="W952" s="197"/>
      <c r="X952" s="197"/>
      <c r="Y952" s="197"/>
      <c r="Z952" s="197"/>
    </row>
    <row r="953" ht="15.75" customHeight="1">
      <c r="A953" s="180"/>
      <c r="B953" s="197"/>
      <c r="C953" s="152"/>
      <c r="D953" s="152"/>
      <c r="E953" s="152"/>
      <c r="F953" s="152"/>
      <c r="G953" s="197"/>
      <c r="H953" s="197"/>
      <c r="I953" s="152"/>
      <c r="J953" s="152"/>
      <c r="K953" s="152"/>
      <c r="L953" s="152"/>
      <c r="M953" s="152"/>
      <c r="N953" s="152"/>
      <c r="O953" s="197"/>
      <c r="P953" s="197"/>
      <c r="Q953" s="197"/>
      <c r="R953" s="197"/>
      <c r="S953" s="197"/>
      <c r="T953" s="197"/>
      <c r="U953" s="197"/>
      <c r="V953" s="197"/>
      <c r="W953" s="197"/>
      <c r="X953" s="197"/>
      <c r="Y953" s="197"/>
      <c r="Z953" s="197"/>
    </row>
    <row r="954" ht="15.75" customHeight="1">
      <c r="A954" s="180"/>
      <c r="B954" s="197"/>
      <c r="C954" s="152"/>
      <c r="D954" s="152"/>
      <c r="E954" s="152"/>
      <c r="F954" s="152"/>
      <c r="G954" s="197"/>
      <c r="H954" s="197"/>
      <c r="I954" s="152"/>
      <c r="J954" s="152"/>
      <c r="K954" s="152"/>
      <c r="L954" s="152"/>
      <c r="M954" s="152"/>
      <c r="N954" s="152"/>
      <c r="O954" s="197"/>
      <c r="P954" s="197"/>
      <c r="Q954" s="197"/>
      <c r="R954" s="197"/>
      <c r="S954" s="197"/>
      <c r="T954" s="197"/>
      <c r="U954" s="197"/>
      <c r="V954" s="197"/>
      <c r="W954" s="197"/>
      <c r="X954" s="197"/>
      <c r="Y954" s="197"/>
      <c r="Z954" s="197"/>
    </row>
    <row r="955" ht="15.75" customHeight="1">
      <c r="A955" s="180"/>
      <c r="B955" s="197"/>
      <c r="C955" s="152"/>
      <c r="D955" s="152"/>
      <c r="E955" s="152"/>
      <c r="F955" s="152"/>
      <c r="G955" s="197"/>
      <c r="H955" s="197"/>
      <c r="I955" s="152"/>
      <c r="J955" s="152"/>
      <c r="K955" s="152"/>
      <c r="L955" s="152"/>
      <c r="M955" s="152"/>
      <c r="N955" s="152"/>
      <c r="O955" s="197"/>
      <c r="P955" s="197"/>
      <c r="Q955" s="197"/>
      <c r="R955" s="197"/>
      <c r="S955" s="197"/>
      <c r="T955" s="197"/>
      <c r="U955" s="197"/>
      <c r="V955" s="197"/>
      <c r="W955" s="197"/>
      <c r="X955" s="197"/>
      <c r="Y955" s="197"/>
      <c r="Z955" s="197"/>
    </row>
    <row r="956" ht="15.75" customHeight="1">
      <c r="A956" s="180"/>
      <c r="B956" s="197"/>
      <c r="C956" s="152"/>
      <c r="D956" s="152"/>
      <c r="E956" s="152"/>
      <c r="F956" s="152"/>
      <c r="G956" s="197"/>
      <c r="H956" s="169"/>
      <c r="I956" s="152"/>
      <c r="J956" s="152"/>
      <c r="K956" s="152"/>
      <c r="L956" s="152"/>
      <c r="M956" s="152"/>
      <c r="N956" s="152"/>
      <c r="O956" s="197"/>
      <c r="P956" s="197"/>
      <c r="Q956" s="197"/>
      <c r="R956" s="197"/>
      <c r="S956" s="197"/>
      <c r="T956" s="197"/>
      <c r="U956" s="197"/>
      <c r="V956" s="197"/>
      <c r="W956" s="197"/>
      <c r="X956" s="197"/>
      <c r="Y956" s="197"/>
      <c r="Z956" s="197"/>
    </row>
    <row r="957" ht="15.75" customHeight="1">
      <c r="A957" s="180"/>
      <c r="B957" s="197"/>
      <c r="C957" s="152"/>
      <c r="D957" s="152"/>
      <c r="E957" s="152"/>
      <c r="F957" s="152"/>
      <c r="G957" s="197"/>
      <c r="H957" s="169"/>
      <c r="I957" s="152"/>
      <c r="J957" s="152"/>
      <c r="K957" s="152"/>
      <c r="L957" s="152"/>
      <c r="M957" s="152"/>
      <c r="N957" s="152"/>
      <c r="O957" s="197"/>
      <c r="P957" s="197"/>
      <c r="Q957" s="197"/>
      <c r="R957" s="197"/>
      <c r="S957" s="197"/>
      <c r="T957" s="197"/>
      <c r="U957" s="197"/>
      <c r="V957" s="197"/>
      <c r="W957" s="197"/>
      <c r="X957" s="197"/>
      <c r="Y957" s="197"/>
      <c r="Z957" s="197"/>
    </row>
    <row r="958" ht="15.75" customHeight="1">
      <c r="A958" s="180"/>
      <c r="B958" s="197"/>
      <c r="C958" s="152"/>
      <c r="D958" s="152"/>
      <c r="E958" s="152"/>
      <c r="F958" s="152"/>
      <c r="G958" s="197"/>
      <c r="H958" s="169"/>
      <c r="I958" s="152"/>
      <c r="J958" s="152"/>
      <c r="K958" s="152"/>
      <c r="L958" s="152"/>
      <c r="M958" s="152"/>
      <c r="N958" s="152"/>
      <c r="O958" s="197"/>
      <c r="P958" s="197"/>
      <c r="Q958" s="197"/>
      <c r="R958" s="197"/>
      <c r="S958" s="197"/>
      <c r="T958" s="197"/>
      <c r="U958" s="197"/>
      <c r="V958" s="197"/>
      <c r="W958" s="197"/>
      <c r="X958" s="197"/>
      <c r="Y958" s="197"/>
      <c r="Z958" s="197"/>
    </row>
    <row r="959" ht="15.75" customHeight="1">
      <c r="A959" s="180"/>
      <c r="B959" s="197"/>
      <c r="C959" s="152"/>
      <c r="D959" s="152"/>
      <c r="E959" s="152"/>
      <c r="F959" s="152"/>
      <c r="G959" s="197"/>
      <c r="H959" s="197"/>
      <c r="I959" s="152"/>
      <c r="J959" s="152"/>
      <c r="K959" s="152"/>
      <c r="L959" s="152"/>
      <c r="M959" s="152"/>
      <c r="N959" s="152"/>
      <c r="O959" s="197"/>
      <c r="P959" s="197"/>
      <c r="Q959" s="197"/>
      <c r="R959" s="197"/>
      <c r="S959" s="197"/>
      <c r="T959" s="197"/>
      <c r="U959" s="197"/>
      <c r="V959" s="197"/>
      <c r="W959" s="197"/>
      <c r="X959" s="197"/>
      <c r="Y959" s="197"/>
      <c r="Z959" s="197"/>
    </row>
    <row r="960" ht="15.75" customHeight="1">
      <c r="A960" s="180"/>
      <c r="B960" s="197"/>
      <c r="C960" s="197"/>
      <c r="D960" s="152"/>
      <c r="E960" s="152"/>
      <c r="F960" s="152"/>
      <c r="G960" s="197"/>
      <c r="H960" s="197"/>
      <c r="I960" s="152"/>
      <c r="J960" s="50"/>
      <c r="K960" s="152"/>
      <c r="L960" s="152"/>
      <c r="M960" s="152"/>
      <c r="N960" s="152"/>
      <c r="O960" s="197"/>
      <c r="P960" s="197"/>
      <c r="Q960" s="197"/>
      <c r="R960" s="197"/>
      <c r="S960" s="197"/>
      <c r="T960" s="197"/>
      <c r="U960" s="197"/>
      <c r="V960" s="197"/>
      <c r="W960" s="197"/>
      <c r="X960" s="197"/>
      <c r="Y960" s="197"/>
      <c r="Z960" s="197"/>
    </row>
    <row r="961" ht="15.75" customHeight="1">
      <c r="A961" s="180"/>
      <c r="B961" s="197"/>
      <c r="C961" s="152"/>
      <c r="D961" s="152"/>
      <c r="E961" s="152"/>
      <c r="F961" s="152"/>
      <c r="G961" s="197"/>
      <c r="H961" s="197"/>
      <c r="I961" s="152"/>
      <c r="J961" s="152"/>
      <c r="K961" s="152"/>
      <c r="L961" s="152"/>
      <c r="M961" s="152"/>
      <c r="N961" s="152"/>
      <c r="O961" s="197"/>
      <c r="P961" s="197"/>
      <c r="Q961" s="197"/>
      <c r="R961" s="197"/>
      <c r="S961" s="197"/>
      <c r="T961" s="197"/>
      <c r="U961" s="197"/>
      <c r="V961" s="197"/>
      <c r="W961" s="197"/>
      <c r="X961" s="197"/>
      <c r="Y961" s="197"/>
      <c r="Z961" s="197"/>
    </row>
    <row r="962" ht="15.75" customHeight="1">
      <c r="A962" s="180"/>
      <c r="B962" s="197"/>
      <c r="C962" s="197"/>
      <c r="D962" s="152"/>
      <c r="E962" s="197"/>
      <c r="F962" s="197"/>
      <c r="G962" s="197"/>
      <c r="H962" s="169"/>
      <c r="I962" s="152"/>
      <c r="J962" s="50"/>
      <c r="K962" s="152"/>
      <c r="L962" s="50"/>
      <c r="M962" s="50"/>
      <c r="N962" s="152"/>
      <c r="O962" s="197"/>
      <c r="P962" s="197"/>
      <c r="Q962" s="197"/>
      <c r="R962" s="197"/>
      <c r="S962" s="197"/>
      <c r="T962" s="197"/>
      <c r="U962" s="197"/>
      <c r="V962" s="197"/>
      <c r="W962" s="197"/>
      <c r="X962" s="197"/>
      <c r="Y962" s="197"/>
      <c r="Z962" s="197"/>
    </row>
    <row r="963" ht="15.75" customHeight="1">
      <c r="A963" s="180"/>
      <c r="B963" s="197"/>
      <c r="C963" s="152"/>
      <c r="D963" s="152"/>
      <c r="E963" s="152"/>
      <c r="F963" s="152"/>
      <c r="G963" s="197"/>
      <c r="H963" s="197"/>
      <c r="I963" s="152"/>
      <c r="J963" s="152"/>
      <c r="K963" s="152"/>
      <c r="L963" s="152"/>
      <c r="M963" s="152"/>
      <c r="N963" s="152"/>
      <c r="O963" s="197"/>
      <c r="P963" s="197"/>
      <c r="Q963" s="197"/>
      <c r="R963" s="197"/>
      <c r="S963" s="197"/>
      <c r="T963" s="197"/>
      <c r="U963" s="197"/>
      <c r="V963" s="197"/>
      <c r="W963" s="197"/>
      <c r="X963" s="197"/>
      <c r="Y963" s="197"/>
      <c r="Z963" s="197"/>
    </row>
    <row r="964" ht="15.75" customHeight="1">
      <c r="A964" s="180"/>
      <c r="B964" s="197"/>
      <c r="C964" s="152"/>
      <c r="D964" s="152"/>
      <c r="E964" s="152"/>
      <c r="F964" s="152"/>
      <c r="G964" s="197"/>
      <c r="H964" s="197"/>
      <c r="I964" s="152"/>
      <c r="J964" s="152"/>
      <c r="K964" s="152"/>
      <c r="L964" s="152"/>
      <c r="M964" s="152"/>
      <c r="N964" s="152"/>
      <c r="O964" s="197"/>
      <c r="P964" s="197"/>
      <c r="Q964" s="197"/>
      <c r="R964" s="197"/>
      <c r="S964" s="197"/>
      <c r="T964" s="197"/>
      <c r="U964" s="197"/>
      <c r="V964" s="197"/>
      <c r="W964" s="197"/>
      <c r="X964" s="197"/>
      <c r="Y964" s="197"/>
      <c r="Z964" s="197"/>
    </row>
    <row r="965" ht="15.75" customHeight="1">
      <c r="A965" s="180"/>
      <c r="B965" s="197"/>
      <c r="C965" s="197"/>
      <c r="D965" s="152"/>
      <c r="E965" s="197"/>
      <c r="F965" s="197"/>
      <c r="G965" s="197"/>
      <c r="H965" s="197"/>
      <c r="I965" s="152"/>
      <c r="J965" s="50"/>
      <c r="K965" s="152"/>
      <c r="L965" s="50"/>
      <c r="M965" s="50"/>
      <c r="N965" s="152"/>
      <c r="O965" s="197"/>
      <c r="P965" s="197"/>
      <c r="Q965" s="197"/>
      <c r="R965" s="197"/>
      <c r="S965" s="197"/>
      <c r="T965" s="197"/>
      <c r="U965" s="197"/>
      <c r="V965" s="197"/>
      <c r="W965" s="197"/>
      <c r="X965" s="197"/>
      <c r="Y965" s="197"/>
      <c r="Z965" s="197"/>
    </row>
    <row r="966" ht="15.75" customHeight="1">
      <c r="A966" s="180"/>
      <c r="B966" s="197"/>
      <c r="C966" s="152"/>
      <c r="D966" s="152"/>
      <c r="E966" s="152"/>
      <c r="F966" s="152"/>
      <c r="G966" s="197"/>
      <c r="H966" s="197"/>
      <c r="I966" s="152"/>
      <c r="J966" s="152"/>
      <c r="K966" s="152"/>
      <c r="L966" s="152"/>
      <c r="M966" s="152"/>
      <c r="N966" s="152"/>
      <c r="O966" s="197"/>
      <c r="P966" s="197"/>
      <c r="Q966" s="197"/>
      <c r="R966" s="197"/>
      <c r="S966" s="197"/>
      <c r="T966" s="197"/>
      <c r="U966" s="197"/>
      <c r="V966" s="197"/>
      <c r="W966" s="197"/>
      <c r="X966" s="197"/>
      <c r="Y966" s="197"/>
      <c r="Z966" s="197"/>
    </row>
    <row r="967" ht="15.75" customHeight="1">
      <c r="A967" s="180"/>
      <c r="B967" s="197"/>
      <c r="C967" s="152"/>
      <c r="D967" s="152"/>
      <c r="E967" s="152"/>
      <c r="F967" s="152"/>
      <c r="G967" s="197"/>
      <c r="H967" s="197"/>
      <c r="I967" s="152"/>
      <c r="J967" s="152"/>
      <c r="K967" s="152"/>
      <c r="L967" s="152"/>
      <c r="M967" s="152"/>
      <c r="N967" s="152"/>
      <c r="O967" s="197"/>
      <c r="P967" s="197"/>
      <c r="Q967" s="197"/>
      <c r="R967" s="197"/>
      <c r="S967" s="197"/>
      <c r="T967" s="197"/>
      <c r="U967" s="197"/>
      <c r="V967" s="197"/>
      <c r="W967" s="197"/>
      <c r="X967" s="197"/>
      <c r="Y967" s="197"/>
      <c r="Z967" s="197"/>
    </row>
    <row r="968" ht="15.75" customHeight="1">
      <c r="A968" s="180"/>
      <c r="B968" s="197"/>
      <c r="C968" s="197"/>
      <c r="D968" s="152"/>
      <c r="E968" s="152"/>
      <c r="F968" s="152"/>
      <c r="G968" s="197"/>
      <c r="H968" s="169"/>
      <c r="I968" s="152"/>
      <c r="J968" s="50"/>
      <c r="K968" s="152"/>
      <c r="L968" s="152"/>
      <c r="M968" s="152"/>
      <c r="N968" s="152"/>
      <c r="O968" s="197"/>
      <c r="P968" s="197"/>
      <c r="Q968" s="197"/>
      <c r="R968" s="197"/>
      <c r="S968" s="197"/>
      <c r="T968" s="197"/>
      <c r="U968" s="197"/>
      <c r="V968" s="197"/>
      <c r="W968" s="197"/>
      <c r="X968" s="197"/>
      <c r="Y968" s="197"/>
      <c r="Z968" s="197"/>
    </row>
    <row r="969" ht="15.75" customHeight="1">
      <c r="A969" s="180"/>
      <c r="B969" s="197"/>
      <c r="C969" s="152"/>
      <c r="D969" s="152"/>
      <c r="E969" s="152"/>
      <c r="F969" s="152"/>
      <c r="G969" s="197"/>
      <c r="H969" s="197"/>
      <c r="I969" s="152"/>
      <c r="J969" s="152"/>
      <c r="K969" s="152"/>
      <c r="L969" s="152"/>
      <c r="M969" s="152"/>
      <c r="N969" s="152"/>
      <c r="O969" s="197"/>
      <c r="P969" s="197"/>
      <c r="Q969" s="197"/>
      <c r="R969" s="197"/>
      <c r="S969" s="197"/>
      <c r="T969" s="197"/>
      <c r="U969" s="197"/>
      <c r="V969" s="197"/>
      <c r="W969" s="197"/>
      <c r="X969" s="197"/>
      <c r="Y969" s="197"/>
      <c r="Z969" s="197"/>
    </row>
    <row r="970" ht="15.75" customHeight="1">
      <c r="A970" s="180"/>
      <c r="B970" s="197"/>
      <c r="C970" s="152"/>
      <c r="D970" s="152"/>
      <c r="E970" s="152"/>
      <c r="F970" s="152"/>
      <c r="G970" s="197"/>
      <c r="H970" s="197"/>
      <c r="I970" s="152"/>
      <c r="J970" s="152"/>
      <c r="K970" s="152"/>
      <c r="L970" s="152"/>
      <c r="M970" s="152"/>
      <c r="N970" s="152"/>
      <c r="O970" s="197"/>
      <c r="P970" s="197"/>
      <c r="Q970" s="197"/>
      <c r="R970" s="197"/>
      <c r="S970" s="197"/>
      <c r="T970" s="197"/>
      <c r="U970" s="197"/>
      <c r="V970" s="197"/>
      <c r="W970" s="197"/>
      <c r="X970" s="197"/>
      <c r="Y970" s="197"/>
      <c r="Z970" s="197"/>
    </row>
    <row r="971" ht="15.75" customHeight="1">
      <c r="A971" s="180"/>
      <c r="B971" s="197"/>
      <c r="C971" s="197"/>
      <c r="D971" s="152"/>
      <c r="E971" s="197"/>
      <c r="F971" s="197"/>
      <c r="G971" s="197"/>
      <c r="H971" s="197"/>
      <c r="I971" s="152"/>
      <c r="J971" s="50"/>
      <c r="K971" s="152"/>
      <c r="L971" s="50"/>
      <c r="M971" s="50"/>
      <c r="N971" s="152"/>
      <c r="O971" s="197"/>
      <c r="P971" s="197"/>
      <c r="Q971" s="197"/>
      <c r="R971" s="197"/>
      <c r="S971" s="197"/>
      <c r="T971" s="197"/>
      <c r="U971" s="197"/>
      <c r="V971" s="197"/>
      <c r="W971" s="197"/>
      <c r="X971" s="197"/>
      <c r="Y971" s="197"/>
      <c r="Z971" s="197"/>
    </row>
    <row r="972" ht="15.75" customHeight="1">
      <c r="A972" s="180"/>
      <c r="B972" s="197"/>
      <c r="C972" s="152"/>
      <c r="D972" s="152"/>
      <c r="E972" s="152"/>
      <c r="F972" s="152"/>
      <c r="G972" s="197"/>
      <c r="H972" s="197"/>
      <c r="I972" s="152"/>
      <c r="J972" s="152"/>
      <c r="K972" s="152"/>
      <c r="L972" s="152"/>
      <c r="M972" s="152"/>
      <c r="N972" s="152"/>
      <c r="O972" s="197"/>
      <c r="P972" s="197"/>
      <c r="Q972" s="197"/>
      <c r="R972" s="197"/>
      <c r="S972" s="197"/>
      <c r="T972" s="197"/>
      <c r="U972" s="197"/>
      <c r="V972" s="197"/>
      <c r="W972" s="197"/>
      <c r="X972" s="197"/>
      <c r="Y972" s="197"/>
      <c r="Z972" s="197"/>
    </row>
    <row r="973" ht="15.75" customHeight="1">
      <c r="A973" s="180"/>
      <c r="B973" s="197"/>
      <c r="C973" s="152"/>
      <c r="D973" s="152"/>
      <c r="E973" s="197"/>
      <c r="F973" s="197"/>
      <c r="G973" s="197"/>
      <c r="H973" s="169"/>
      <c r="I973" s="152"/>
      <c r="J973" s="152"/>
      <c r="K973" s="152"/>
      <c r="L973" s="50"/>
      <c r="M973" s="50"/>
      <c r="N973" s="152"/>
      <c r="O973" s="197"/>
      <c r="P973" s="197"/>
      <c r="Q973" s="197"/>
      <c r="R973" s="197"/>
      <c r="S973" s="197"/>
      <c r="T973" s="197"/>
      <c r="U973" s="197"/>
      <c r="V973" s="197"/>
      <c r="W973" s="197"/>
      <c r="X973" s="197"/>
      <c r="Y973" s="197"/>
      <c r="Z973" s="197"/>
    </row>
    <row r="974" ht="15.75" customHeight="1">
      <c r="A974" s="180"/>
      <c r="B974" s="197"/>
      <c r="C974" s="152"/>
      <c r="D974" s="152"/>
      <c r="E974" s="197"/>
      <c r="F974" s="197"/>
      <c r="G974" s="197"/>
      <c r="H974" s="197"/>
      <c r="I974" s="152"/>
      <c r="J974" s="152"/>
      <c r="K974" s="152"/>
      <c r="L974" s="50"/>
      <c r="M974" s="50"/>
      <c r="N974" s="152"/>
      <c r="O974" s="197"/>
      <c r="P974" s="197"/>
      <c r="Q974" s="197"/>
      <c r="R974" s="197"/>
      <c r="S974" s="197"/>
      <c r="T974" s="197"/>
      <c r="U974" s="197"/>
      <c r="V974" s="197"/>
      <c r="W974" s="197"/>
      <c r="X974" s="197"/>
      <c r="Y974" s="197"/>
      <c r="Z974" s="197"/>
    </row>
    <row r="975" ht="15.75" customHeight="1">
      <c r="A975" s="180"/>
      <c r="B975" s="197"/>
      <c r="C975" s="152"/>
      <c r="D975" s="152"/>
      <c r="E975" s="197"/>
      <c r="F975" s="197"/>
      <c r="G975" s="197"/>
      <c r="H975" s="169"/>
      <c r="I975" s="152"/>
      <c r="J975" s="152"/>
      <c r="K975" s="152"/>
      <c r="L975" s="50"/>
      <c r="M975" s="50"/>
      <c r="N975" s="152"/>
      <c r="O975" s="197"/>
      <c r="P975" s="197"/>
      <c r="Q975" s="197"/>
      <c r="R975" s="197"/>
      <c r="S975" s="197"/>
      <c r="T975" s="197"/>
      <c r="U975" s="197"/>
      <c r="V975" s="197"/>
      <c r="W975" s="197"/>
      <c r="X975" s="197"/>
      <c r="Y975" s="197"/>
      <c r="Z975" s="197"/>
    </row>
    <row r="976" ht="15.75" customHeight="1">
      <c r="A976" s="180"/>
      <c r="B976" s="197"/>
      <c r="C976" s="152"/>
      <c r="D976" s="152"/>
      <c r="E976" s="152"/>
      <c r="F976" s="152"/>
      <c r="G976" s="197"/>
      <c r="H976" s="197"/>
      <c r="I976" s="152"/>
      <c r="J976" s="152"/>
      <c r="K976" s="152"/>
      <c r="L976" s="152"/>
      <c r="M976" s="152"/>
      <c r="N976" s="152"/>
      <c r="O976" s="197"/>
      <c r="P976" s="197"/>
      <c r="Q976" s="197"/>
      <c r="R976" s="197"/>
      <c r="S976" s="197"/>
      <c r="T976" s="197"/>
      <c r="U976" s="197"/>
      <c r="V976" s="197"/>
      <c r="W976" s="197"/>
      <c r="X976" s="197"/>
      <c r="Y976" s="197"/>
      <c r="Z976" s="197"/>
    </row>
    <row r="977" ht="15.75" customHeight="1">
      <c r="A977" s="180"/>
      <c r="B977" s="197"/>
      <c r="C977" s="197"/>
      <c r="D977" s="152"/>
      <c r="E977" s="152"/>
      <c r="F977" s="152"/>
      <c r="G977" s="197"/>
      <c r="H977" s="169"/>
      <c r="I977" s="152"/>
      <c r="J977" s="50"/>
      <c r="K977" s="152"/>
      <c r="L977" s="152"/>
      <c r="M977" s="152"/>
      <c r="N977" s="152"/>
      <c r="O977" s="197"/>
      <c r="P977" s="197"/>
      <c r="Q977" s="197"/>
      <c r="R977" s="197"/>
      <c r="S977" s="197"/>
      <c r="T977" s="197"/>
      <c r="U977" s="197"/>
      <c r="V977" s="197"/>
      <c r="W977" s="197"/>
      <c r="X977" s="197"/>
      <c r="Y977" s="197"/>
      <c r="Z977" s="197"/>
    </row>
    <row r="978" ht="15.75" customHeight="1">
      <c r="A978" s="180"/>
      <c r="B978" s="197"/>
      <c r="C978" s="152"/>
      <c r="D978" s="152"/>
      <c r="E978" s="152"/>
      <c r="F978" s="152"/>
      <c r="G978" s="197"/>
      <c r="H978" s="197"/>
      <c r="I978" s="152"/>
      <c r="J978" s="152"/>
      <c r="K978" s="152"/>
      <c r="L978" s="152"/>
      <c r="M978" s="152"/>
      <c r="N978" s="152"/>
      <c r="O978" s="197"/>
      <c r="P978" s="197"/>
      <c r="Q978" s="197"/>
      <c r="R978" s="197"/>
      <c r="S978" s="197"/>
      <c r="T978" s="197"/>
      <c r="U978" s="197"/>
      <c r="V978" s="197"/>
      <c r="W978" s="197"/>
      <c r="X978" s="197"/>
      <c r="Y978" s="197"/>
      <c r="Z978" s="197"/>
    </row>
    <row r="979" ht="15.75" customHeight="1">
      <c r="A979" s="180"/>
      <c r="B979" s="197"/>
      <c r="C979" s="152"/>
      <c r="D979" s="152"/>
      <c r="E979" s="152"/>
      <c r="F979" s="152"/>
      <c r="G979" s="197"/>
      <c r="H979" s="169"/>
      <c r="I979" s="152"/>
      <c r="J979" s="152"/>
      <c r="K979" s="152"/>
      <c r="L979" s="152"/>
      <c r="M979" s="152"/>
      <c r="N979" s="152"/>
      <c r="O979" s="197"/>
      <c r="P979" s="197"/>
      <c r="Q979" s="197"/>
      <c r="R979" s="197"/>
      <c r="S979" s="197"/>
      <c r="T979" s="197"/>
      <c r="U979" s="197"/>
      <c r="V979" s="197"/>
      <c r="W979" s="197"/>
      <c r="X979" s="197"/>
      <c r="Y979" s="197"/>
      <c r="Z979" s="197"/>
    </row>
    <row r="980" ht="15.75" customHeight="1">
      <c r="A980" s="180"/>
      <c r="B980" s="197"/>
      <c r="C980" s="152"/>
      <c r="D980" s="152"/>
      <c r="E980" s="152"/>
      <c r="F980" s="152"/>
      <c r="G980" s="197"/>
      <c r="H980" s="197"/>
      <c r="I980" s="152"/>
      <c r="J980" s="152"/>
      <c r="K980" s="152"/>
      <c r="L980" s="152"/>
      <c r="M980" s="152"/>
      <c r="N980" s="152"/>
      <c r="O980" s="197"/>
      <c r="P980" s="197"/>
      <c r="Q980" s="197"/>
      <c r="R980" s="197"/>
      <c r="S980" s="197"/>
      <c r="T980" s="197"/>
      <c r="U980" s="197"/>
      <c r="V980" s="197"/>
      <c r="W980" s="197"/>
      <c r="X980" s="197"/>
      <c r="Y980" s="197"/>
      <c r="Z980" s="197"/>
    </row>
    <row r="981" ht="15.75" customHeight="1">
      <c r="A981" s="180"/>
      <c r="B981" s="197"/>
      <c r="C981" s="152"/>
      <c r="D981" s="152"/>
      <c r="E981" s="152"/>
      <c r="F981" s="152"/>
      <c r="G981" s="197"/>
      <c r="H981" s="169"/>
      <c r="I981" s="152"/>
      <c r="J981" s="152"/>
      <c r="K981" s="152"/>
      <c r="L981" s="152"/>
      <c r="M981" s="152"/>
      <c r="N981" s="152"/>
      <c r="O981" s="197"/>
      <c r="P981" s="197"/>
      <c r="Q981" s="197"/>
      <c r="R981" s="197"/>
      <c r="S981" s="197"/>
      <c r="T981" s="197"/>
      <c r="U981" s="197"/>
      <c r="V981" s="197"/>
      <c r="W981" s="197"/>
      <c r="X981" s="197"/>
      <c r="Y981" s="197"/>
      <c r="Z981" s="197"/>
    </row>
    <row r="982" ht="15.75" customHeight="1">
      <c r="A982" s="180"/>
      <c r="B982" s="197"/>
      <c r="C982" s="152"/>
      <c r="D982" s="152"/>
      <c r="E982" s="152"/>
      <c r="F982" s="152"/>
      <c r="G982" s="197"/>
      <c r="H982" s="197"/>
      <c r="I982" s="152"/>
      <c r="J982" s="152"/>
      <c r="K982" s="152"/>
      <c r="L982" s="152"/>
      <c r="M982" s="152"/>
      <c r="N982" s="152"/>
      <c r="O982" s="197"/>
      <c r="P982" s="197"/>
      <c r="Q982" s="197"/>
      <c r="R982" s="197"/>
      <c r="S982" s="197"/>
      <c r="T982" s="197"/>
      <c r="U982" s="197"/>
      <c r="V982" s="197"/>
      <c r="W982" s="197"/>
      <c r="X982" s="197"/>
      <c r="Y982" s="197"/>
      <c r="Z982" s="197"/>
    </row>
    <row r="983" ht="15.75" customHeight="1">
      <c r="A983" s="180"/>
      <c r="B983" s="197"/>
      <c r="C983" s="152"/>
      <c r="D983" s="152"/>
      <c r="E983" s="152"/>
      <c r="F983" s="152"/>
      <c r="G983" s="197"/>
      <c r="H983" s="197"/>
      <c r="I983" s="152"/>
      <c r="J983" s="152"/>
      <c r="K983" s="152"/>
      <c r="L983" s="152"/>
      <c r="M983" s="152"/>
      <c r="N983" s="152"/>
      <c r="O983" s="197"/>
      <c r="P983" s="197"/>
      <c r="Q983" s="197"/>
      <c r="R983" s="197"/>
      <c r="S983" s="197"/>
      <c r="T983" s="197"/>
      <c r="U983" s="197"/>
      <c r="V983" s="197"/>
      <c r="W983" s="197"/>
      <c r="X983" s="197"/>
      <c r="Y983" s="197"/>
      <c r="Z983" s="197"/>
    </row>
    <row r="984" ht="15.75" customHeight="1">
      <c r="A984" s="180"/>
      <c r="B984" s="197"/>
      <c r="C984" s="152"/>
      <c r="D984" s="152"/>
      <c r="E984" s="152"/>
      <c r="F984" s="152"/>
      <c r="G984" s="197"/>
      <c r="H984" s="197"/>
      <c r="I984" s="152"/>
      <c r="J984" s="152"/>
      <c r="K984" s="152"/>
      <c r="L984" s="152"/>
      <c r="M984" s="152"/>
      <c r="N984" s="152"/>
      <c r="O984" s="197"/>
      <c r="P984" s="197"/>
      <c r="Q984" s="197"/>
      <c r="R984" s="197"/>
      <c r="S984" s="197"/>
      <c r="T984" s="197"/>
      <c r="U984" s="197"/>
      <c r="V984" s="197"/>
      <c r="W984" s="197"/>
      <c r="X984" s="197"/>
      <c r="Y984" s="197"/>
      <c r="Z984" s="197"/>
    </row>
    <row r="985" ht="15.75" customHeight="1">
      <c r="A985" s="180"/>
      <c r="B985" s="197"/>
      <c r="C985" s="152"/>
      <c r="D985" s="152"/>
      <c r="E985" s="152"/>
      <c r="F985" s="152"/>
      <c r="G985" s="197"/>
      <c r="H985" s="169"/>
      <c r="I985" s="152"/>
      <c r="J985" s="152"/>
      <c r="K985" s="152"/>
      <c r="L985" s="152"/>
      <c r="M985" s="152"/>
      <c r="N985" s="152"/>
      <c r="O985" s="197"/>
      <c r="P985" s="197"/>
      <c r="Q985" s="197"/>
      <c r="R985" s="197"/>
      <c r="S985" s="197"/>
      <c r="T985" s="197"/>
      <c r="U985" s="197"/>
      <c r="V985" s="197"/>
      <c r="W985" s="197"/>
      <c r="X985" s="197"/>
      <c r="Y985" s="197"/>
      <c r="Z985" s="197"/>
    </row>
    <row r="986" ht="15.75" customHeight="1">
      <c r="A986" s="180"/>
      <c r="B986" s="197"/>
      <c r="C986" s="152"/>
      <c r="D986" s="152"/>
      <c r="E986" s="152"/>
      <c r="F986" s="152"/>
      <c r="G986" s="197"/>
      <c r="H986" s="197"/>
      <c r="I986" s="152"/>
      <c r="J986" s="152"/>
      <c r="K986" s="152"/>
      <c r="L986" s="152"/>
      <c r="M986" s="152"/>
      <c r="N986" s="152"/>
      <c r="O986" s="197"/>
      <c r="P986" s="197"/>
      <c r="Q986" s="197"/>
      <c r="R986" s="197"/>
      <c r="S986" s="197"/>
      <c r="T986" s="197"/>
      <c r="U986" s="197"/>
      <c r="V986" s="197"/>
      <c r="W986" s="197"/>
      <c r="X986" s="197"/>
      <c r="Y986" s="197"/>
      <c r="Z986" s="197"/>
    </row>
    <row r="987" ht="15.75" customHeight="1">
      <c r="A987" s="180"/>
      <c r="B987" s="197"/>
      <c r="C987" s="152"/>
      <c r="D987" s="152"/>
      <c r="E987" s="152"/>
      <c r="F987" s="152"/>
      <c r="G987" s="197"/>
      <c r="H987" s="197"/>
      <c r="I987" s="152"/>
      <c r="J987" s="152"/>
      <c r="K987" s="152"/>
      <c r="L987" s="152"/>
      <c r="M987" s="152"/>
      <c r="N987" s="152"/>
      <c r="O987" s="197"/>
      <c r="P987" s="197"/>
      <c r="Q987" s="197"/>
      <c r="R987" s="197"/>
      <c r="S987" s="197"/>
      <c r="T987" s="197"/>
      <c r="U987" s="197"/>
      <c r="V987" s="197"/>
      <c r="W987" s="197"/>
      <c r="X987" s="197"/>
      <c r="Y987" s="197"/>
      <c r="Z987" s="197"/>
    </row>
    <row r="988" ht="15.75" customHeight="1">
      <c r="A988" s="180"/>
      <c r="B988" s="197"/>
      <c r="C988" s="152"/>
      <c r="D988" s="152"/>
      <c r="E988" s="152"/>
      <c r="F988" s="152"/>
      <c r="G988" s="197"/>
      <c r="H988" s="197"/>
      <c r="I988" s="152"/>
      <c r="J988" s="152"/>
      <c r="K988" s="152"/>
      <c r="L988" s="152"/>
      <c r="M988" s="152"/>
      <c r="N988" s="152"/>
      <c r="O988" s="197"/>
      <c r="P988" s="197"/>
      <c r="Q988" s="197"/>
      <c r="R988" s="197"/>
      <c r="S988" s="197"/>
      <c r="T988" s="197"/>
      <c r="U988" s="197"/>
      <c r="V988" s="197"/>
      <c r="W988" s="197"/>
      <c r="X988" s="197"/>
      <c r="Y988" s="197"/>
      <c r="Z988" s="197"/>
    </row>
    <row r="989" ht="15.75" customHeight="1">
      <c r="A989" s="180"/>
      <c r="B989" s="197"/>
      <c r="C989" s="197"/>
      <c r="D989" s="152"/>
      <c r="E989" s="152"/>
      <c r="F989" s="152"/>
      <c r="G989" s="197"/>
      <c r="H989" s="169"/>
      <c r="I989" s="152"/>
      <c r="J989" s="50"/>
      <c r="K989" s="152"/>
      <c r="L989" s="152"/>
      <c r="M989" s="152"/>
      <c r="N989" s="152"/>
      <c r="O989" s="197"/>
      <c r="P989" s="197"/>
      <c r="Q989" s="197"/>
      <c r="R989" s="197"/>
      <c r="S989" s="197"/>
      <c r="T989" s="197"/>
      <c r="U989" s="197"/>
      <c r="V989" s="197"/>
      <c r="W989" s="197"/>
      <c r="X989" s="197"/>
      <c r="Y989" s="197"/>
      <c r="Z989" s="197"/>
    </row>
    <row r="990" ht="15.75" customHeight="1">
      <c r="A990" s="180"/>
      <c r="B990" s="197"/>
      <c r="C990" s="152"/>
      <c r="D990" s="152"/>
      <c r="E990" s="152"/>
      <c r="F990" s="152"/>
      <c r="G990" s="197"/>
      <c r="H990" s="197"/>
      <c r="I990" s="152"/>
      <c r="J990" s="152"/>
      <c r="K990" s="152"/>
      <c r="L990" s="152"/>
      <c r="M990" s="152"/>
      <c r="N990" s="152"/>
      <c r="O990" s="197"/>
      <c r="P990" s="197"/>
      <c r="Q990" s="197"/>
      <c r="R990" s="197"/>
      <c r="S990" s="197"/>
      <c r="T990" s="197"/>
      <c r="U990" s="197"/>
      <c r="V990" s="197"/>
      <c r="W990" s="197"/>
      <c r="X990" s="197"/>
      <c r="Y990" s="197"/>
      <c r="Z990" s="197"/>
    </row>
    <row r="991" ht="15.75" customHeight="1">
      <c r="A991" s="180"/>
      <c r="B991" s="197"/>
      <c r="C991" s="197"/>
      <c r="D991" s="152"/>
      <c r="E991" s="197"/>
      <c r="F991" s="197"/>
      <c r="G991" s="197"/>
      <c r="H991" s="169"/>
      <c r="I991" s="152"/>
      <c r="J991" s="50"/>
      <c r="K991" s="152"/>
      <c r="L991" s="50"/>
      <c r="M991" s="50"/>
      <c r="N991" s="152"/>
      <c r="O991" s="197"/>
      <c r="P991" s="197"/>
      <c r="Q991" s="197"/>
      <c r="R991" s="197"/>
      <c r="S991" s="197"/>
      <c r="T991" s="197"/>
      <c r="U991" s="197"/>
      <c r="V991" s="197"/>
      <c r="W991" s="197"/>
      <c r="X991" s="197"/>
      <c r="Y991" s="197"/>
      <c r="Z991" s="197"/>
    </row>
    <row r="992" ht="15.75" customHeight="1">
      <c r="A992" s="180"/>
      <c r="B992" s="197"/>
      <c r="C992" s="197"/>
      <c r="D992" s="152"/>
      <c r="E992" s="152"/>
      <c r="F992" s="152"/>
      <c r="G992" s="197"/>
      <c r="H992" s="197"/>
      <c r="I992" s="152"/>
      <c r="J992" s="50"/>
      <c r="K992" s="152"/>
      <c r="L992" s="152"/>
      <c r="M992" s="152"/>
      <c r="N992" s="152"/>
      <c r="O992" s="197"/>
      <c r="P992" s="197"/>
      <c r="Q992" s="197"/>
      <c r="R992" s="197"/>
      <c r="S992" s="197"/>
      <c r="T992" s="197"/>
      <c r="U992" s="197"/>
      <c r="V992" s="197"/>
      <c r="W992" s="197"/>
      <c r="X992" s="197"/>
      <c r="Y992" s="197"/>
      <c r="Z992" s="197"/>
    </row>
    <row r="993" ht="15.75" customHeight="1">
      <c r="A993" s="180"/>
      <c r="B993" s="197"/>
      <c r="C993" s="152"/>
      <c r="D993" s="152"/>
      <c r="E993" s="152"/>
      <c r="F993" s="152"/>
      <c r="G993" s="197"/>
      <c r="H993" s="197"/>
      <c r="I993" s="152"/>
      <c r="J993" s="152"/>
      <c r="K993" s="152"/>
      <c r="L993" s="152"/>
      <c r="M993" s="152"/>
      <c r="N993" s="152"/>
      <c r="O993" s="197"/>
      <c r="P993" s="197"/>
      <c r="Q993" s="197"/>
      <c r="R993" s="197"/>
      <c r="S993" s="197"/>
      <c r="T993" s="197"/>
      <c r="U993" s="197"/>
      <c r="V993" s="197"/>
      <c r="W993" s="197"/>
      <c r="X993" s="197"/>
      <c r="Y993" s="197"/>
      <c r="Z993" s="197"/>
    </row>
    <row r="994" ht="15.75" customHeight="1">
      <c r="A994" s="180"/>
      <c r="B994" s="197"/>
      <c r="C994" s="197"/>
      <c r="D994" s="152"/>
      <c r="E994" s="152"/>
      <c r="F994" s="152"/>
      <c r="G994" s="197"/>
      <c r="H994" s="197"/>
      <c r="I994" s="152"/>
      <c r="J994" s="50"/>
      <c r="K994" s="152"/>
      <c r="L994" s="152"/>
      <c r="M994" s="152"/>
      <c r="N994" s="152"/>
      <c r="O994" s="197"/>
      <c r="P994" s="197"/>
      <c r="Q994" s="197"/>
      <c r="R994" s="197"/>
      <c r="S994" s="197"/>
      <c r="T994" s="197"/>
      <c r="U994" s="197"/>
      <c r="V994" s="197"/>
      <c r="W994" s="197"/>
      <c r="X994" s="197"/>
      <c r="Y994" s="197"/>
      <c r="Z994" s="197"/>
    </row>
    <row r="995" ht="15.75" customHeight="1">
      <c r="A995" s="180"/>
      <c r="B995" s="197"/>
      <c r="C995" s="152"/>
      <c r="D995" s="152"/>
      <c r="E995" s="152"/>
      <c r="F995" s="152"/>
      <c r="G995" s="197"/>
      <c r="H995" s="169"/>
      <c r="I995" s="152"/>
      <c r="J995" s="152"/>
      <c r="K995" s="152"/>
      <c r="L995" s="152"/>
      <c r="M995" s="152"/>
      <c r="N995" s="152"/>
      <c r="O995" s="197"/>
      <c r="P995" s="197"/>
      <c r="Q995" s="197"/>
      <c r="R995" s="197"/>
      <c r="S995" s="197"/>
      <c r="T995" s="197"/>
      <c r="U995" s="197"/>
      <c r="V995" s="197"/>
      <c r="W995" s="197"/>
      <c r="X995" s="197"/>
      <c r="Y995" s="197"/>
      <c r="Z995" s="197"/>
    </row>
    <row r="996" ht="15.75" customHeight="1">
      <c r="A996" s="180"/>
      <c r="B996" s="197"/>
      <c r="C996" s="152"/>
      <c r="D996" s="152"/>
      <c r="E996" s="152"/>
      <c r="F996" s="152"/>
      <c r="G996" s="197"/>
      <c r="H996" s="169"/>
      <c r="I996" s="152"/>
      <c r="J996" s="152"/>
      <c r="K996" s="152"/>
      <c r="L996" s="152"/>
      <c r="M996" s="152"/>
      <c r="N996" s="152"/>
      <c r="O996" s="197"/>
      <c r="P996" s="197"/>
      <c r="Q996" s="197"/>
      <c r="R996" s="197"/>
      <c r="S996" s="197"/>
      <c r="T996" s="197"/>
      <c r="U996" s="197"/>
      <c r="V996" s="197"/>
      <c r="W996" s="197"/>
      <c r="X996" s="197"/>
      <c r="Y996" s="197"/>
      <c r="Z996" s="197"/>
    </row>
    <row r="997" ht="15.75" customHeight="1">
      <c r="A997" s="197"/>
      <c r="B997" s="197"/>
      <c r="C997" s="197"/>
      <c r="D997" s="197"/>
      <c r="E997" s="197"/>
      <c r="F997" s="197"/>
      <c r="G997" s="197"/>
      <c r="H997" s="197"/>
      <c r="I997" s="197"/>
      <c r="J997" s="197"/>
      <c r="K997" s="197"/>
      <c r="L997" s="197"/>
      <c r="M997" s="197"/>
      <c r="N997" s="197"/>
      <c r="O997" s="197"/>
      <c r="P997" s="197"/>
      <c r="Q997" s="197"/>
      <c r="R997" s="197"/>
      <c r="S997" s="197"/>
      <c r="T997" s="197"/>
      <c r="U997" s="197"/>
      <c r="V997" s="197"/>
      <c r="W997" s="197"/>
      <c r="X997" s="197"/>
      <c r="Y997" s="197"/>
      <c r="Z997" s="197"/>
    </row>
    <row r="998" ht="15.75" customHeight="1">
      <c r="A998" s="197"/>
      <c r="B998" s="197"/>
      <c r="C998" s="197"/>
      <c r="D998" s="197"/>
      <c r="E998" s="197"/>
      <c r="F998" s="197"/>
      <c r="G998" s="197"/>
      <c r="H998" s="197"/>
      <c r="I998" s="197"/>
      <c r="J998" s="197"/>
      <c r="K998" s="197"/>
      <c r="L998" s="197"/>
      <c r="M998" s="197"/>
      <c r="N998" s="197"/>
      <c r="O998" s="197"/>
      <c r="P998" s="197"/>
      <c r="Q998" s="197"/>
      <c r="R998" s="197"/>
      <c r="S998" s="197"/>
      <c r="T998" s="197"/>
      <c r="U998" s="197"/>
      <c r="V998" s="197"/>
      <c r="W998" s="197"/>
      <c r="X998" s="197"/>
      <c r="Y998" s="197"/>
      <c r="Z998" s="197"/>
    </row>
  </sheetData>
  <hyperlinks>
    <hyperlink display="Inicio" location="ÍNDICE!A1" ref="A1"/>
  </hyperlink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6.88"/>
    <col customWidth="1" min="2" max="2" width="15.88"/>
    <col customWidth="1" min="3" max="3" width="14.25"/>
    <col customWidth="1" min="4" max="4" width="15.0"/>
    <col customWidth="1" min="5" max="6" width="17.5"/>
    <col customWidth="1" min="7" max="7" width="15.5"/>
    <col customWidth="1" min="8" max="8" width="14.13"/>
    <col customWidth="1" min="9" max="9" width="7.13"/>
    <col customWidth="1" min="10" max="10" width="12.88"/>
    <col customWidth="1" min="11" max="11" width="19.5"/>
    <col customWidth="1" min="12" max="12" width="22.25"/>
    <col customWidth="1" min="13" max="13" width="21.0"/>
    <col customWidth="1" min="14" max="14" width="22.38"/>
    <col customWidth="1" min="15" max="26" width="9.38"/>
  </cols>
  <sheetData>
    <row r="1" ht="12.75" customHeight="1">
      <c r="A1" s="231" t="s">
        <v>455</v>
      </c>
      <c r="B1" s="95" t="s">
        <v>456</v>
      </c>
      <c r="C1" s="95" t="s">
        <v>457</v>
      </c>
      <c r="D1" s="95" t="s">
        <v>458</v>
      </c>
      <c r="E1" s="95" t="s">
        <v>459</v>
      </c>
      <c r="F1" s="95" t="s">
        <v>460</v>
      </c>
      <c r="G1" s="95" t="s">
        <v>461</v>
      </c>
      <c r="H1" s="95" t="s">
        <v>462</v>
      </c>
      <c r="I1" s="143" t="s">
        <v>463</v>
      </c>
      <c r="J1" s="143" t="s">
        <v>464</v>
      </c>
      <c r="K1" s="166" t="s">
        <v>465</v>
      </c>
      <c r="L1" s="166" t="s">
        <v>466</v>
      </c>
      <c r="M1" s="166" t="s">
        <v>467</v>
      </c>
      <c r="N1" s="143"/>
      <c r="O1" s="143"/>
      <c r="P1" s="143"/>
      <c r="Q1" s="167"/>
      <c r="R1" s="167"/>
      <c r="S1" s="167"/>
      <c r="T1" s="167"/>
      <c r="U1" s="167"/>
      <c r="V1" s="167"/>
      <c r="W1" s="167"/>
      <c r="X1" s="167"/>
      <c r="Y1" s="167"/>
      <c r="Z1" s="167"/>
    </row>
    <row r="2">
      <c r="A2" s="236">
        <v>43927.0</v>
      </c>
      <c r="B2" s="244">
        <v>2.0</v>
      </c>
      <c r="D2" s="239">
        <v>2700.0</v>
      </c>
      <c r="E2" s="178">
        <v>86657.8789</v>
      </c>
      <c r="F2" s="197">
        <f t="shared" ref="F2:F4" si="1">D2/E2</f>
        <v>0.03115700539</v>
      </c>
      <c r="G2" s="197">
        <f t="shared" ref="G2:G4" si="2">SUM(B2:C2)*D2</f>
        <v>5400</v>
      </c>
      <c r="H2" s="265">
        <f t="shared" ref="H2:H4" si="3">G2/E2</f>
        <v>0.06231401078</v>
      </c>
      <c r="I2" s="152">
        <f>B2</f>
        <v>2</v>
      </c>
      <c r="J2" s="50">
        <f t="shared" ref="J2:J4" si="4">I2*F2</f>
        <v>0.06231401078</v>
      </c>
      <c r="K2" s="172">
        <f t="shared" ref="K2:K4" si="5">F2*0.001</f>
        <v>0.00003115700539</v>
      </c>
      <c r="L2" s="50">
        <f t="shared" ref="L2:L4" si="6">IF(C2,F2*0.01,0)</f>
        <v>0</v>
      </c>
      <c r="M2" s="172">
        <f t="shared" ref="M2:M4" si="7">F2+K2-L2</f>
        <v>0.0311881624</v>
      </c>
      <c r="N2" s="152"/>
      <c r="O2" s="197"/>
      <c r="P2" s="197"/>
      <c r="Q2" s="197"/>
      <c r="R2" s="197"/>
      <c r="S2" s="197"/>
      <c r="T2" s="197"/>
      <c r="U2" s="197"/>
      <c r="V2" s="197"/>
      <c r="W2" s="197"/>
      <c r="X2" s="197"/>
      <c r="Y2" s="197"/>
      <c r="Z2" s="197"/>
    </row>
    <row r="3">
      <c r="A3" s="236">
        <v>43951.0</v>
      </c>
      <c r="B3" s="244">
        <v>3.0</v>
      </c>
      <c r="D3" s="239">
        <v>7499.99</v>
      </c>
      <c r="E3" s="178">
        <v>176563.0719</v>
      </c>
      <c r="F3" s="197">
        <f t="shared" si="1"/>
        <v>0.04247768188</v>
      </c>
      <c r="G3" s="197">
        <f t="shared" si="2"/>
        <v>22499.97</v>
      </c>
      <c r="H3" s="265">
        <f t="shared" si="3"/>
        <v>0.1274330456</v>
      </c>
      <c r="I3" s="152">
        <f t="shared" ref="I3:I4" si="8">I2+B3-C3</f>
        <v>5</v>
      </c>
      <c r="J3" s="50">
        <f t="shared" si="4"/>
        <v>0.2123884094</v>
      </c>
      <c r="K3" s="172">
        <f t="shared" si="5"/>
        <v>0.00004247768188</v>
      </c>
      <c r="L3" s="50">
        <f t="shared" si="6"/>
        <v>0</v>
      </c>
      <c r="M3" s="172">
        <f t="shared" si="7"/>
        <v>0.04252015956</v>
      </c>
      <c r="N3" s="152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</row>
    <row r="4">
      <c r="A4" s="236">
        <v>44068.0</v>
      </c>
      <c r="B4" s="244">
        <v>16.0</v>
      </c>
      <c r="D4" s="239">
        <v>16000.0</v>
      </c>
      <c r="E4" s="178">
        <v>306257.25</v>
      </c>
      <c r="F4" s="197">
        <f t="shared" si="1"/>
        <v>0.05224366117</v>
      </c>
      <c r="G4" s="197">
        <f t="shared" si="2"/>
        <v>256000</v>
      </c>
      <c r="H4" s="265">
        <f t="shared" si="3"/>
        <v>0.8358985787</v>
      </c>
      <c r="I4" s="152">
        <f t="shared" si="8"/>
        <v>21</v>
      </c>
      <c r="J4" s="50">
        <f t="shared" si="4"/>
        <v>1.097116885</v>
      </c>
      <c r="K4" s="172">
        <f t="shared" si="5"/>
        <v>0.00005224366117</v>
      </c>
      <c r="L4" s="50">
        <f t="shared" si="6"/>
        <v>0</v>
      </c>
      <c r="M4" s="172">
        <f t="shared" si="7"/>
        <v>0.05229590483</v>
      </c>
      <c r="N4" s="152"/>
      <c r="O4" s="197"/>
      <c r="P4" s="197"/>
      <c r="Q4" s="197"/>
      <c r="R4" s="197"/>
      <c r="S4" s="197"/>
      <c r="T4" s="197"/>
      <c r="U4" s="197"/>
      <c r="V4" s="197"/>
      <c r="W4" s="197"/>
      <c r="X4" s="197"/>
      <c r="Y4" s="197"/>
      <c r="Z4" s="197"/>
    </row>
    <row r="5">
      <c r="A5" s="180"/>
      <c r="B5" s="197"/>
      <c r="C5" s="197"/>
      <c r="D5" s="197"/>
      <c r="E5" s="197"/>
      <c r="F5" s="197"/>
      <c r="G5" s="197"/>
      <c r="H5" s="197"/>
      <c r="I5" s="152"/>
      <c r="J5" s="50"/>
      <c r="K5" s="50"/>
      <c r="L5" s="50"/>
      <c r="M5" s="50"/>
      <c r="N5" s="152"/>
      <c r="O5" s="197"/>
      <c r="P5" s="197"/>
      <c r="Q5" s="197"/>
      <c r="R5" s="197"/>
      <c r="S5" s="197"/>
      <c r="T5" s="197"/>
      <c r="U5" s="197"/>
      <c r="V5" s="197"/>
      <c r="W5" s="197"/>
      <c r="X5" s="197"/>
      <c r="Y5" s="197"/>
      <c r="Z5" s="197"/>
    </row>
    <row r="6">
      <c r="A6" s="180"/>
      <c r="B6" s="197"/>
      <c r="C6" s="197"/>
      <c r="D6" s="197"/>
      <c r="E6" s="197"/>
      <c r="F6" s="197"/>
      <c r="G6" s="197"/>
      <c r="H6" s="197"/>
      <c r="I6" s="152"/>
      <c r="J6" s="50"/>
      <c r="K6" s="50"/>
      <c r="L6" s="50"/>
      <c r="M6" s="50"/>
      <c r="N6" s="152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</row>
    <row r="7">
      <c r="A7" s="180"/>
      <c r="B7" s="197"/>
      <c r="C7" s="197"/>
      <c r="D7" s="197"/>
      <c r="E7" s="197"/>
      <c r="F7" s="197"/>
      <c r="G7" s="197"/>
      <c r="H7" s="197"/>
      <c r="I7" s="152"/>
      <c r="J7" s="50"/>
      <c r="K7" s="50"/>
      <c r="L7" s="50"/>
      <c r="M7" s="50"/>
      <c r="N7" s="152"/>
      <c r="O7" s="197"/>
      <c r="P7" s="197"/>
      <c r="Q7" s="197"/>
      <c r="R7" s="197"/>
      <c r="S7" s="197"/>
      <c r="T7" s="197"/>
      <c r="U7" s="197"/>
      <c r="V7" s="197"/>
      <c r="W7" s="197"/>
      <c r="X7" s="197"/>
      <c r="Y7" s="197"/>
      <c r="Z7" s="197"/>
    </row>
    <row r="8">
      <c r="A8" s="180"/>
      <c r="B8" s="197"/>
      <c r="C8" s="197"/>
      <c r="D8" s="197"/>
      <c r="E8" s="197"/>
      <c r="F8" s="255"/>
      <c r="G8" s="178"/>
      <c r="H8" s="169"/>
      <c r="I8" s="152"/>
      <c r="J8" s="50"/>
      <c r="K8" s="50"/>
      <c r="L8" s="50"/>
      <c r="M8" s="50"/>
      <c r="N8" s="152"/>
      <c r="O8" s="197"/>
      <c r="P8" s="197"/>
      <c r="Q8" s="197"/>
      <c r="R8" s="197"/>
      <c r="S8" s="197"/>
      <c r="T8" s="197"/>
      <c r="U8" s="197"/>
      <c r="V8" s="197"/>
      <c r="W8" s="197"/>
      <c r="X8" s="197"/>
      <c r="Y8" s="197"/>
      <c r="Z8" s="197"/>
    </row>
    <row r="9">
      <c r="A9" s="180"/>
      <c r="B9" s="197"/>
      <c r="C9" s="197"/>
      <c r="D9" s="197"/>
      <c r="E9" s="197"/>
      <c r="F9" s="255"/>
      <c r="G9" s="178"/>
      <c r="H9" s="197"/>
      <c r="I9" s="152"/>
      <c r="J9" s="50"/>
      <c r="K9" s="50"/>
      <c r="L9" s="50"/>
      <c r="M9" s="50"/>
      <c r="N9" s="152"/>
      <c r="O9" s="197"/>
      <c r="P9" s="197"/>
      <c r="Q9" s="197"/>
      <c r="R9" s="197"/>
      <c r="S9" s="197"/>
      <c r="T9" s="197"/>
      <c r="U9" s="197"/>
      <c r="V9" s="197"/>
      <c r="W9" s="197"/>
      <c r="X9" s="197"/>
      <c r="Y9" s="197"/>
      <c r="Z9" s="197"/>
    </row>
    <row r="10">
      <c r="A10" s="180"/>
      <c r="B10" s="197"/>
      <c r="C10" s="197"/>
      <c r="D10" s="197"/>
      <c r="E10" s="197"/>
      <c r="F10" s="197"/>
      <c r="G10" s="197"/>
      <c r="H10" s="197"/>
      <c r="I10" s="152"/>
      <c r="J10" s="50"/>
      <c r="K10" s="50"/>
      <c r="L10" s="50"/>
      <c r="M10" s="50"/>
      <c r="N10" s="152"/>
      <c r="O10" s="197"/>
      <c r="P10" s="197"/>
      <c r="Q10" s="197"/>
      <c r="R10" s="197"/>
      <c r="S10" s="197"/>
      <c r="T10" s="197"/>
      <c r="U10" s="197"/>
      <c r="V10" s="197"/>
      <c r="W10" s="197"/>
      <c r="X10" s="197"/>
      <c r="Y10" s="197"/>
      <c r="Z10" s="197"/>
    </row>
    <row r="11">
      <c r="A11" s="180"/>
      <c r="B11" s="197"/>
      <c r="C11" s="197"/>
      <c r="D11" s="197"/>
      <c r="E11" s="197"/>
      <c r="F11" s="197"/>
      <c r="G11" s="197"/>
      <c r="H11" s="169"/>
      <c r="I11" s="152"/>
      <c r="J11" s="50"/>
      <c r="K11" s="50"/>
      <c r="L11" s="50"/>
      <c r="M11" s="50"/>
      <c r="N11" s="152"/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Z11" s="197"/>
    </row>
    <row r="12">
      <c r="A12" s="180"/>
      <c r="B12" s="197"/>
      <c r="C12" s="197"/>
      <c r="D12" s="152"/>
      <c r="E12" s="152"/>
      <c r="F12" s="152"/>
      <c r="G12" s="197"/>
      <c r="H12" s="197"/>
      <c r="I12" s="152"/>
      <c r="J12" s="50"/>
      <c r="K12" s="50"/>
      <c r="L12" s="50"/>
      <c r="M12" s="50"/>
      <c r="N12" s="152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</row>
    <row r="13">
      <c r="A13" s="180"/>
      <c r="B13" s="197"/>
      <c r="C13" s="152"/>
      <c r="D13" s="152"/>
      <c r="E13" s="152"/>
      <c r="F13" s="152"/>
      <c r="G13" s="197"/>
      <c r="H13" s="197"/>
      <c r="I13" s="152"/>
      <c r="J13" s="50"/>
      <c r="K13" s="50"/>
      <c r="L13" s="50"/>
      <c r="M13" s="50"/>
      <c r="N13" s="152"/>
      <c r="O13" s="197"/>
      <c r="P13" s="197"/>
      <c r="Q13" s="197"/>
      <c r="R13" s="197"/>
      <c r="S13" s="197"/>
      <c r="T13" s="197"/>
      <c r="U13" s="197"/>
      <c r="V13" s="197"/>
      <c r="W13" s="197"/>
      <c r="X13" s="197"/>
      <c r="Y13" s="197"/>
      <c r="Z13" s="197"/>
    </row>
    <row r="14">
      <c r="A14" s="180"/>
      <c r="B14" s="197"/>
      <c r="C14" s="152"/>
      <c r="D14" s="152"/>
      <c r="E14" s="152"/>
      <c r="F14" s="152"/>
      <c r="G14" s="197"/>
      <c r="H14" s="169"/>
      <c r="I14" s="152"/>
      <c r="J14" s="50"/>
      <c r="K14" s="50"/>
      <c r="L14" s="50"/>
      <c r="M14" s="50"/>
      <c r="N14" s="152"/>
      <c r="O14" s="197"/>
      <c r="P14" s="197"/>
      <c r="Q14" s="197"/>
      <c r="R14" s="197"/>
      <c r="S14" s="197"/>
      <c r="T14" s="197"/>
      <c r="U14" s="197"/>
      <c r="V14" s="197"/>
      <c r="W14" s="197"/>
      <c r="X14" s="197"/>
      <c r="Y14" s="197"/>
      <c r="Z14" s="197"/>
    </row>
    <row r="15">
      <c r="A15" s="180"/>
      <c r="B15" s="197"/>
      <c r="C15" s="152"/>
      <c r="D15" s="152"/>
      <c r="E15" s="152"/>
      <c r="F15" s="152"/>
      <c r="G15" s="197"/>
      <c r="H15" s="197"/>
      <c r="I15" s="152"/>
      <c r="J15" s="50"/>
      <c r="K15" s="50"/>
      <c r="L15" s="50"/>
      <c r="M15" s="50"/>
      <c r="N15" s="152"/>
      <c r="O15" s="197"/>
      <c r="P15" s="197"/>
      <c r="Q15" s="197"/>
      <c r="R15" s="197"/>
      <c r="S15" s="197"/>
      <c r="T15" s="197"/>
      <c r="U15" s="197"/>
      <c r="V15" s="197"/>
      <c r="W15" s="197"/>
      <c r="X15" s="197"/>
      <c r="Y15" s="197"/>
      <c r="Z15" s="197"/>
    </row>
    <row r="16">
      <c r="A16" s="180"/>
      <c r="B16" s="197"/>
      <c r="C16" s="152"/>
      <c r="D16" s="152"/>
      <c r="E16" s="152"/>
      <c r="F16" s="152"/>
      <c r="G16" s="197"/>
      <c r="H16" s="169"/>
      <c r="I16" s="152"/>
      <c r="J16" s="50"/>
      <c r="K16" s="50"/>
      <c r="L16" s="50"/>
      <c r="M16" s="50"/>
      <c r="N16" s="152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97"/>
      <c r="Z16" s="197"/>
    </row>
    <row r="17">
      <c r="A17" s="180"/>
      <c r="B17" s="197"/>
      <c r="C17" s="152"/>
      <c r="D17" s="152"/>
      <c r="E17" s="152"/>
      <c r="F17" s="152"/>
      <c r="G17" s="197"/>
      <c r="H17" s="169"/>
      <c r="I17" s="152"/>
      <c r="J17" s="50"/>
      <c r="K17" s="50"/>
      <c r="L17" s="50"/>
      <c r="M17" s="50"/>
      <c r="N17" s="152"/>
      <c r="O17" s="197"/>
      <c r="P17" s="197"/>
      <c r="Q17" s="197"/>
      <c r="R17" s="197"/>
      <c r="S17" s="197"/>
      <c r="T17" s="197"/>
      <c r="U17" s="197"/>
      <c r="V17" s="197"/>
      <c r="W17" s="197"/>
      <c r="X17" s="197"/>
      <c r="Y17" s="197"/>
      <c r="Z17" s="197"/>
    </row>
    <row r="18">
      <c r="A18" s="180"/>
      <c r="B18" s="197"/>
      <c r="C18" s="152"/>
      <c r="D18" s="152"/>
      <c r="E18" s="152"/>
      <c r="F18" s="152"/>
      <c r="G18" s="197"/>
      <c r="H18" s="197"/>
      <c r="I18" s="152"/>
      <c r="J18" s="50"/>
      <c r="K18" s="50"/>
      <c r="L18" s="50"/>
      <c r="M18" s="50"/>
      <c r="N18" s="152"/>
      <c r="O18" s="197"/>
      <c r="P18" s="197"/>
      <c r="Q18" s="197"/>
      <c r="R18" s="197"/>
      <c r="S18" s="197"/>
      <c r="T18" s="197"/>
      <c r="U18" s="197"/>
      <c r="V18" s="197"/>
      <c r="W18" s="197"/>
      <c r="X18" s="197"/>
      <c r="Y18" s="197"/>
      <c r="Z18" s="197"/>
    </row>
    <row r="19" ht="15.75" customHeight="1">
      <c r="A19" s="180"/>
      <c r="B19" s="197"/>
      <c r="C19" s="152"/>
      <c r="D19" s="152"/>
      <c r="E19" s="152"/>
      <c r="F19" s="152"/>
      <c r="G19" s="197"/>
      <c r="H19" s="197"/>
      <c r="I19" s="152"/>
      <c r="J19" s="50"/>
      <c r="K19" s="50"/>
      <c r="L19" s="50"/>
      <c r="M19" s="50"/>
      <c r="N19" s="152"/>
      <c r="O19" s="197"/>
      <c r="P19" s="197"/>
      <c r="Q19" s="197"/>
      <c r="R19" s="197"/>
      <c r="S19" s="197"/>
      <c r="T19" s="197"/>
      <c r="U19" s="197"/>
      <c r="V19" s="197"/>
      <c r="W19" s="197"/>
      <c r="X19" s="197"/>
      <c r="Y19" s="197"/>
      <c r="Z19" s="197"/>
    </row>
    <row r="20" ht="15.75" customHeight="1">
      <c r="A20" s="180"/>
      <c r="B20" s="197"/>
      <c r="C20" s="152"/>
      <c r="D20" s="152"/>
      <c r="E20" s="152"/>
      <c r="F20" s="152"/>
      <c r="G20" s="197"/>
      <c r="H20" s="169"/>
      <c r="I20" s="152"/>
      <c r="J20" s="50"/>
      <c r="K20" s="50"/>
      <c r="L20" s="50"/>
      <c r="M20" s="50"/>
      <c r="N20" s="152"/>
      <c r="O20" s="197"/>
      <c r="P20" s="197"/>
      <c r="Q20" s="197"/>
      <c r="R20" s="197"/>
      <c r="S20" s="197"/>
      <c r="T20" s="197"/>
      <c r="U20" s="197"/>
      <c r="V20" s="197"/>
      <c r="W20" s="197"/>
      <c r="X20" s="197"/>
      <c r="Y20" s="197"/>
      <c r="Z20" s="197"/>
    </row>
    <row r="21" ht="15.75" customHeight="1">
      <c r="A21" s="180"/>
      <c r="B21" s="197"/>
      <c r="C21" s="152"/>
      <c r="D21" s="152"/>
      <c r="E21" s="152"/>
      <c r="F21" s="152"/>
      <c r="G21" s="197"/>
      <c r="H21" s="197"/>
      <c r="I21" s="152"/>
      <c r="J21" s="50"/>
      <c r="K21" s="50"/>
      <c r="L21" s="50"/>
      <c r="M21" s="50"/>
      <c r="N21" s="152"/>
      <c r="O21" s="197"/>
      <c r="P21" s="197"/>
      <c r="Q21" s="197"/>
      <c r="R21" s="197"/>
      <c r="S21" s="197"/>
      <c r="T21" s="197"/>
      <c r="U21" s="197"/>
      <c r="V21" s="197"/>
      <c r="W21" s="197"/>
      <c r="X21" s="197"/>
      <c r="Y21" s="197"/>
      <c r="Z21" s="197"/>
    </row>
    <row r="22" ht="15.75" customHeight="1">
      <c r="A22" s="180"/>
      <c r="B22" s="197"/>
      <c r="C22" s="152"/>
      <c r="D22" s="152"/>
      <c r="E22" s="152"/>
      <c r="F22" s="152"/>
      <c r="G22" s="197"/>
      <c r="H22" s="169"/>
      <c r="I22" s="152"/>
      <c r="J22" s="50"/>
      <c r="K22" s="50"/>
      <c r="L22" s="50"/>
      <c r="M22" s="50"/>
      <c r="N22" s="152"/>
      <c r="O22" s="197"/>
      <c r="P22" s="197"/>
      <c r="Q22" s="197"/>
      <c r="R22" s="197"/>
      <c r="S22" s="197"/>
      <c r="T22" s="197"/>
      <c r="U22" s="197"/>
      <c r="V22" s="197"/>
      <c r="W22" s="197"/>
      <c r="X22" s="197"/>
      <c r="Y22" s="197"/>
      <c r="Z22" s="197"/>
    </row>
    <row r="23" ht="15.75" customHeight="1">
      <c r="A23" s="180"/>
      <c r="B23" s="197"/>
      <c r="C23" s="152"/>
      <c r="D23" s="152"/>
      <c r="E23" s="152"/>
      <c r="F23" s="152"/>
      <c r="G23" s="197"/>
      <c r="H23" s="197"/>
      <c r="I23" s="152"/>
      <c r="J23" s="50"/>
      <c r="K23" s="50"/>
      <c r="L23" s="50"/>
      <c r="M23" s="50"/>
      <c r="N23" s="152"/>
      <c r="O23" s="197"/>
      <c r="P23" s="197"/>
      <c r="Q23" s="197"/>
      <c r="R23" s="197"/>
      <c r="S23" s="197"/>
      <c r="T23" s="197"/>
      <c r="U23" s="197"/>
      <c r="V23" s="197"/>
      <c r="W23" s="197"/>
      <c r="X23" s="197"/>
      <c r="Y23" s="197"/>
      <c r="Z23" s="197"/>
    </row>
    <row r="24" ht="15.75" customHeight="1">
      <c r="A24" s="180"/>
      <c r="B24" s="197"/>
      <c r="C24" s="152"/>
      <c r="D24" s="152"/>
      <c r="E24" s="152"/>
      <c r="F24" s="152"/>
      <c r="G24" s="197"/>
      <c r="H24" s="197"/>
      <c r="I24" s="152"/>
      <c r="J24" s="50"/>
      <c r="K24" s="50"/>
      <c r="L24" s="50"/>
      <c r="M24" s="50"/>
      <c r="N24" s="152"/>
      <c r="O24" s="197"/>
      <c r="P24" s="197"/>
      <c r="Q24" s="197"/>
      <c r="R24" s="197"/>
      <c r="S24" s="197"/>
      <c r="T24" s="197"/>
      <c r="U24" s="197"/>
      <c r="V24" s="197"/>
      <c r="W24" s="197"/>
      <c r="X24" s="197"/>
      <c r="Y24" s="197"/>
      <c r="Z24" s="197"/>
    </row>
    <row r="25" ht="15.75" customHeight="1">
      <c r="A25" s="180"/>
      <c r="B25" s="197"/>
      <c r="C25" s="152"/>
      <c r="D25" s="152"/>
      <c r="E25" s="152"/>
      <c r="F25" s="152"/>
      <c r="G25" s="197"/>
      <c r="H25" s="197"/>
      <c r="I25" s="152"/>
      <c r="J25" s="50"/>
      <c r="K25" s="50"/>
      <c r="L25" s="50"/>
      <c r="M25" s="50"/>
      <c r="N25" s="152"/>
      <c r="O25" s="197"/>
      <c r="P25" s="197"/>
      <c r="Q25" s="197"/>
      <c r="R25" s="197"/>
      <c r="S25" s="197"/>
      <c r="T25" s="197"/>
      <c r="U25" s="197"/>
      <c r="V25" s="197"/>
      <c r="W25" s="197"/>
      <c r="X25" s="197"/>
      <c r="Y25" s="197"/>
      <c r="Z25" s="197"/>
    </row>
    <row r="26" ht="15.75" customHeight="1">
      <c r="A26" s="180"/>
      <c r="B26" s="197"/>
      <c r="C26" s="152"/>
      <c r="D26" s="152"/>
      <c r="E26" s="152"/>
      <c r="F26" s="152"/>
      <c r="G26" s="197"/>
      <c r="H26" s="197"/>
      <c r="I26" s="152"/>
      <c r="J26" s="50"/>
      <c r="K26" s="50"/>
      <c r="L26" s="50"/>
      <c r="M26" s="50"/>
      <c r="N26" s="152"/>
      <c r="O26" s="197"/>
      <c r="P26" s="197"/>
      <c r="Q26" s="197"/>
      <c r="R26" s="197"/>
      <c r="S26" s="197"/>
      <c r="T26" s="197"/>
      <c r="U26" s="197"/>
      <c r="V26" s="197"/>
      <c r="W26" s="197"/>
      <c r="X26" s="197"/>
      <c r="Y26" s="197"/>
      <c r="Z26" s="197"/>
    </row>
    <row r="27" ht="15.75" customHeight="1">
      <c r="A27" s="180"/>
      <c r="B27" s="197"/>
      <c r="C27" s="152"/>
      <c r="D27" s="152"/>
      <c r="E27" s="152"/>
      <c r="F27" s="152"/>
      <c r="G27" s="197"/>
      <c r="H27" s="197"/>
      <c r="I27" s="152"/>
      <c r="J27" s="50"/>
      <c r="K27" s="50"/>
      <c r="L27" s="50"/>
      <c r="M27" s="50"/>
      <c r="N27" s="152"/>
      <c r="O27" s="197"/>
      <c r="P27" s="197"/>
      <c r="Q27" s="197"/>
      <c r="R27" s="197"/>
      <c r="S27" s="197"/>
      <c r="T27" s="197"/>
      <c r="U27" s="197"/>
      <c r="V27" s="197"/>
      <c r="W27" s="197"/>
      <c r="X27" s="197"/>
      <c r="Y27" s="197"/>
      <c r="Z27" s="197"/>
    </row>
    <row r="28" ht="15.75" customHeight="1">
      <c r="A28" s="180"/>
      <c r="B28" s="197"/>
      <c r="C28" s="152"/>
      <c r="D28" s="152"/>
      <c r="E28" s="152"/>
      <c r="F28" s="152"/>
      <c r="G28" s="197"/>
      <c r="H28" s="197"/>
      <c r="I28" s="152"/>
      <c r="J28" s="50"/>
      <c r="K28" s="50"/>
      <c r="L28" s="50"/>
      <c r="M28" s="50"/>
      <c r="N28" s="152"/>
      <c r="O28" s="197"/>
      <c r="P28" s="197"/>
      <c r="Q28" s="197"/>
      <c r="R28" s="197"/>
      <c r="S28" s="197"/>
      <c r="T28" s="197"/>
      <c r="U28" s="197"/>
      <c r="V28" s="197"/>
      <c r="W28" s="197"/>
      <c r="X28" s="197"/>
      <c r="Y28" s="197"/>
      <c r="Z28" s="197"/>
    </row>
    <row r="29" ht="15.75" customHeight="1">
      <c r="A29" s="180"/>
      <c r="B29" s="197"/>
      <c r="C29" s="152"/>
      <c r="D29" s="152"/>
      <c r="E29" s="152"/>
      <c r="F29" s="152"/>
      <c r="G29" s="197"/>
      <c r="H29" s="197"/>
      <c r="I29" s="152"/>
      <c r="J29" s="50"/>
      <c r="K29" s="50"/>
      <c r="L29" s="50"/>
      <c r="M29" s="50"/>
      <c r="N29" s="152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7"/>
      <c r="Z29" s="197"/>
    </row>
    <row r="30" ht="15.75" customHeight="1">
      <c r="A30" s="180"/>
      <c r="B30" s="197"/>
      <c r="C30" s="152"/>
      <c r="D30" s="152"/>
      <c r="E30" s="152"/>
      <c r="F30" s="152"/>
      <c r="G30" s="197"/>
      <c r="H30" s="197"/>
      <c r="I30" s="152"/>
      <c r="J30" s="50"/>
      <c r="K30" s="50"/>
      <c r="L30" s="50"/>
      <c r="M30" s="50"/>
      <c r="N30" s="152"/>
      <c r="O30" s="197"/>
      <c r="P30" s="197"/>
      <c r="Q30" s="197"/>
      <c r="R30" s="197"/>
      <c r="S30" s="197"/>
      <c r="T30" s="197"/>
      <c r="U30" s="197"/>
      <c r="V30" s="197"/>
      <c r="W30" s="197"/>
      <c r="X30" s="197"/>
      <c r="Y30" s="197"/>
      <c r="Z30" s="197"/>
    </row>
    <row r="31" ht="15.75" customHeight="1">
      <c r="A31" s="180"/>
      <c r="B31" s="197"/>
      <c r="C31" s="152"/>
      <c r="D31" s="152"/>
      <c r="E31" s="152"/>
      <c r="F31" s="152"/>
      <c r="G31" s="197"/>
      <c r="H31" s="197"/>
      <c r="I31" s="152"/>
      <c r="J31" s="50"/>
      <c r="K31" s="50"/>
      <c r="L31" s="50"/>
      <c r="M31" s="50"/>
      <c r="N31" s="152"/>
      <c r="O31" s="197"/>
      <c r="P31" s="197"/>
      <c r="Q31" s="197"/>
      <c r="R31" s="197"/>
      <c r="S31" s="197"/>
      <c r="T31" s="197"/>
      <c r="U31" s="197"/>
      <c r="V31" s="197"/>
      <c r="W31" s="197"/>
      <c r="X31" s="197"/>
      <c r="Y31" s="197"/>
      <c r="Z31" s="197"/>
    </row>
    <row r="32" ht="15.75" customHeight="1">
      <c r="A32" s="180"/>
      <c r="B32" s="197"/>
      <c r="C32" s="152"/>
      <c r="D32" s="152"/>
      <c r="E32" s="152"/>
      <c r="F32" s="152"/>
      <c r="G32" s="197"/>
      <c r="H32" s="197"/>
      <c r="I32" s="152"/>
      <c r="J32" s="50"/>
      <c r="K32" s="50"/>
      <c r="L32" s="50"/>
      <c r="M32" s="50"/>
      <c r="N32" s="152"/>
      <c r="O32" s="197"/>
      <c r="P32" s="197"/>
      <c r="Q32" s="197"/>
      <c r="R32" s="197"/>
      <c r="S32" s="197"/>
      <c r="T32" s="197"/>
      <c r="U32" s="197"/>
      <c r="V32" s="197"/>
      <c r="W32" s="197"/>
      <c r="X32" s="197"/>
      <c r="Y32" s="197"/>
      <c r="Z32" s="197"/>
    </row>
    <row r="33" ht="15.75" customHeight="1">
      <c r="A33" s="180"/>
      <c r="B33" s="197"/>
      <c r="C33" s="152"/>
      <c r="D33" s="152"/>
      <c r="E33" s="152"/>
      <c r="F33" s="152"/>
      <c r="G33" s="197"/>
      <c r="H33" s="197"/>
      <c r="I33" s="152"/>
      <c r="J33" s="50"/>
      <c r="K33" s="50"/>
      <c r="L33" s="50"/>
      <c r="M33" s="50"/>
      <c r="N33" s="152"/>
      <c r="O33" s="197"/>
      <c r="P33" s="197"/>
      <c r="Q33" s="197"/>
      <c r="R33" s="197"/>
      <c r="S33" s="197"/>
      <c r="T33" s="197"/>
      <c r="U33" s="197"/>
      <c r="V33" s="197"/>
      <c r="W33" s="197"/>
      <c r="X33" s="197"/>
      <c r="Y33" s="197"/>
      <c r="Z33" s="197"/>
    </row>
    <row r="34" ht="15.75" customHeight="1">
      <c r="A34" s="180"/>
      <c r="B34" s="197"/>
      <c r="C34" s="152"/>
      <c r="D34" s="152"/>
      <c r="E34" s="152"/>
      <c r="F34" s="152"/>
      <c r="G34" s="197"/>
      <c r="H34" s="169"/>
      <c r="I34" s="152"/>
      <c r="J34" s="50"/>
      <c r="K34" s="50"/>
      <c r="L34" s="50"/>
      <c r="M34" s="50"/>
      <c r="N34" s="152"/>
      <c r="O34" s="197"/>
      <c r="P34" s="197"/>
      <c r="Q34" s="197"/>
      <c r="R34" s="197"/>
      <c r="S34" s="197"/>
      <c r="T34" s="197"/>
      <c r="U34" s="197"/>
      <c r="V34" s="197"/>
      <c r="W34" s="197"/>
      <c r="X34" s="197"/>
      <c r="Y34" s="197"/>
      <c r="Z34" s="197"/>
    </row>
    <row r="35" ht="15.75" customHeight="1">
      <c r="A35" s="180"/>
      <c r="B35" s="197"/>
      <c r="C35" s="152"/>
      <c r="D35" s="152"/>
      <c r="E35" s="152"/>
      <c r="F35" s="152"/>
      <c r="G35" s="197"/>
      <c r="H35" s="197"/>
      <c r="I35" s="152"/>
      <c r="J35" s="50"/>
      <c r="K35" s="50"/>
      <c r="L35" s="50"/>
      <c r="M35" s="50"/>
      <c r="N35" s="152"/>
      <c r="O35" s="197"/>
      <c r="P35" s="197"/>
      <c r="Q35" s="197"/>
      <c r="R35" s="197"/>
      <c r="S35" s="197"/>
      <c r="T35" s="197"/>
      <c r="U35" s="197"/>
      <c r="V35" s="197"/>
      <c r="W35" s="197"/>
      <c r="X35" s="197"/>
      <c r="Y35" s="197"/>
      <c r="Z35" s="197"/>
    </row>
    <row r="36" ht="15.75" customHeight="1">
      <c r="A36" s="180"/>
      <c r="B36" s="197"/>
      <c r="C36" s="152"/>
      <c r="D36" s="152"/>
      <c r="E36" s="152"/>
      <c r="F36" s="152"/>
      <c r="G36" s="197"/>
      <c r="H36" s="197"/>
      <c r="I36" s="152"/>
      <c r="J36" s="50"/>
      <c r="K36" s="50"/>
      <c r="L36" s="50"/>
      <c r="M36" s="50"/>
      <c r="N36" s="152"/>
      <c r="O36" s="197"/>
      <c r="P36" s="197"/>
      <c r="Q36" s="197"/>
      <c r="R36" s="197"/>
      <c r="S36" s="197"/>
      <c r="T36" s="197"/>
      <c r="U36" s="197"/>
      <c r="V36" s="197"/>
      <c r="W36" s="197"/>
      <c r="X36" s="197"/>
      <c r="Y36" s="197"/>
      <c r="Z36" s="197"/>
    </row>
    <row r="37" ht="15.75" customHeight="1">
      <c r="A37" s="180"/>
      <c r="B37" s="197"/>
      <c r="C37" s="152"/>
      <c r="D37" s="152"/>
      <c r="E37" s="152"/>
      <c r="F37" s="152"/>
      <c r="G37" s="197"/>
      <c r="H37" s="169"/>
      <c r="I37" s="152"/>
      <c r="J37" s="50"/>
      <c r="K37" s="50"/>
      <c r="L37" s="50"/>
      <c r="M37" s="50"/>
      <c r="N37" s="152"/>
      <c r="O37" s="197"/>
      <c r="P37" s="197"/>
      <c r="Q37" s="197"/>
      <c r="R37" s="197"/>
      <c r="S37" s="197"/>
      <c r="T37" s="197"/>
      <c r="U37" s="197"/>
      <c r="V37" s="197"/>
      <c r="W37" s="197"/>
      <c r="X37" s="197"/>
      <c r="Y37" s="197"/>
      <c r="Z37" s="197"/>
    </row>
    <row r="38" ht="15.75" customHeight="1">
      <c r="A38" s="180"/>
      <c r="B38" s="197"/>
      <c r="C38" s="152"/>
      <c r="D38" s="152"/>
      <c r="E38" s="152"/>
      <c r="F38" s="152"/>
      <c r="G38" s="197"/>
      <c r="H38" s="197"/>
      <c r="I38" s="152"/>
      <c r="J38" s="50"/>
      <c r="K38" s="50"/>
      <c r="L38" s="50"/>
      <c r="M38" s="50"/>
      <c r="N38" s="152"/>
      <c r="O38" s="197"/>
      <c r="P38" s="197"/>
      <c r="Q38" s="197"/>
      <c r="R38" s="197"/>
      <c r="S38" s="197"/>
      <c r="T38" s="197"/>
      <c r="U38" s="197"/>
      <c r="V38" s="197"/>
      <c r="W38" s="197"/>
      <c r="X38" s="197"/>
      <c r="Y38" s="197"/>
      <c r="Z38" s="197"/>
    </row>
    <row r="39" ht="15.75" customHeight="1">
      <c r="A39" s="180"/>
      <c r="B39" s="197"/>
      <c r="C39" s="152"/>
      <c r="D39" s="152"/>
      <c r="E39" s="152"/>
      <c r="F39" s="152"/>
      <c r="G39" s="197"/>
      <c r="H39" s="197"/>
      <c r="I39" s="152"/>
      <c r="J39" s="50"/>
      <c r="K39" s="50"/>
      <c r="L39" s="50"/>
      <c r="M39" s="50"/>
      <c r="N39" s="152"/>
      <c r="O39" s="197"/>
      <c r="P39" s="197"/>
      <c r="Q39" s="197"/>
      <c r="R39" s="197"/>
      <c r="S39" s="197"/>
      <c r="T39" s="197"/>
      <c r="U39" s="197"/>
      <c r="V39" s="197"/>
      <c r="W39" s="197"/>
      <c r="X39" s="197"/>
      <c r="Y39" s="197"/>
      <c r="Z39" s="197"/>
    </row>
    <row r="40" ht="15.75" customHeight="1">
      <c r="A40" s="180"/>
      <c r="B40" s="197"/>
      <c r="C40" s="152"/>
      <c r="D40" s="152"/>
      <c r="E40" s="152"/>
      <c r="F40" s="152"/>
      <c r="G40" s="197"/>
      <c r="H40" s="197"/>
      <c r="I40" s="152"/>
      <c r="J40" s="50"/>
      <c r="K40" s="50"/>
      <c r="L40" s="50"/>
      <c r="M40" s="50"/>
      <c r="N40" s="152"/>
      <c r="O40" s="197"/>
      <c r="P40" s="197"/>
      <c r="Q40" s="197"/>
      <c r="R40" s="197"/>
      <c r="S40" s="197"/>
      <c r="T40" s="197"/>
      <c r="U40" s="197"/>
      <c r="V40" s="197"/>
      <c r="W40" s="197"/>
      <c r="X40" s="197"/>
      <c r="Y40" s="197"/>
      <c r="Z40" s="197"/>
    </row>
    <row r="41" ht="15.75" customHeight="1">
      <c r="A41" s="180"/>
      <c r="B41" s="197"/>
      <c r="C41" s="152"/>
      <c r="D41" s="152"/>
      <c r="E41" s="152"/>
      <c r="F41" s="152"/>
      <c r="G41" s="197"/>
      <c r="H41" s="197"/>
      <c r="I41" s="152"/>
      <c r="J41" s="50"/>
      <c r="K41" s="50"/>
      <c r="L41" s="50"/>
      <c r="M41" s="50"/>
      <c r="N41" s="152"/>
      <c r="O41" s="197"/>
      <c r="P41" s="197"/>
      <c r="Q41" s="197"/>
      <c r="R41" s="197"/>
      <c r="S41" s="197"/>
      <c r="T41" s="197"/>
      <c r="U41" s="197"/>
      <c r="V41" s="197"/>
      <c r="W41" s="197"/>
      <c r="X41" s="197"/>
      <c r="Y41" s="197"/>
      <c r="Z41" s="197"/>
    </row>
    <row r="42" ht="15.75" customHeight="1">
      <c r="A42" s="180"/>
      <c r="B42" s="197"/>
      <c r="C42" s="152"/>
      <c r="D42" s="152"/>
      <c r="E42" s="152"/>
      <c r="F42" s="152"/>
      <c r="G42" s="197"/>
      <c r="H42" s="197"/>
      <c r="I42" s="152"/>
      <c r="J42" s="50"/>
      <c r="K42" s="50"/>
      <c r="L42" s="50"/>
      <c r="M42" s="50"/>
      <c r="N42" s="152"/>
      <c r="O42" s="197"/>
      <c r="P42" s="197"/>
      <c r="Q42" s="197"/>
      <c r="R42" s="197"/>
      <c r="S42" s="197"/>
      <c r="T42" s="197"/>
      <c r="U42" s="197"/>
      <c r="V42" s="197"/>
      <c r="W42" s="197"/>
      <c r="X42" s="197"/>
      <c r="Y42" s="197"/>
      <c r="Z42" s="197"/>
    </row>
    <row r="43" ht="15.75" customHeight="1">
      <c r="A43" s="180"/>
      <c r="B43" s="197"/>
      <c r="C43" s="152"/>
      <c r="D43" s="152"/>
      <c r="E43" s="152"/>
      <c r="F43" s="152"/>
      <c r="G43" s="197"/>
      <c r="H43" s="169"/>
      <c r="I43" s="152"/>
      <c r="J43" s="50"/>
      <c r="K43" s="50"/>
      <c r="L43" s="50"/>
      <c r="M43" s="50"/>
      <c r="N43" s="152"/>
      <c r="O43" s="197"/>
      <c r="P43" s="197"/>
      <c r="Q43" s="197"/>
      <c r="R43" s="197"/>
      <c r="S43" s="197"/>
      <c r="T43" s="197"/>
      <c r="U43" s="197"/>
      <c r="V43" s="197"/>
      <c r="W43" s="197"/>
      <c r="X43" s="197"/>
      <c r="Y43" s="197"/>
      <c r="Z43" s="197"/>
    </row>
    <row r="44" ht="15.75" customHeight="1">
      <c r="A44" s="180"/>
      <c r="B44" s="197"/>
      <c r="C44" s="152"/>
      <c r="D44" s="152"/>
      <c r="E44" s="152"/>
      <c r="F44" s="152"/>
      <c r="G44" s="197"/>
      <c r="H44" s="169"/>
      <c r="I44" s="152"/>
      <c r="J44" s="50"/>
      <c r="K44" s="50"/>
      <c r="L44" s="50"/>
      <c r="M44" s="50"/>
      <c r="N44" s="152"/>
      <c r="O44" s="197"/>
      <c r="P44" s="197"/>
      <c r="Q44" s="197"/>
      <c r="R44" s="197"/>
      <c r="S44" s="197"/>
      <c r="T44" s="197"/>
      <c r="U44" s="197"/>
      <c r="V44" s="197"/>
      <c r="W44" s="197"/>
      <c r="X44" s="197"/>
      <c r="Y44" s="197"/>
      <c r="Z44" s="197"/>
    </row>
    <row r="45" ht="15.75" customHeight="1">
      <c r="A45" s="180"/>
      <c r="B45" s="197"/>
      <c r="C45" s="152"/>
      <c r="D45" s="152"/>
      <c r="E45" s="152"/>
      <c r="F45" s="152"/>
      <c r="G45" s="197"/>
      <c r="H45" s="197"/>
      <c r="I45" s="152"/>
      <c r="J45" s="50"/>
      <c r="K45" s="50"/>
      <c r="L45" s="50"/>
      <c r="M45" s="50"/>
      <c r="N45" s="152"/>
      <c r="O45" s="197"/>
      <c r="P45" s="197"/>
      <c r="Q45" s="197"/>
      <c r="R45" s="197"/>
      <c r="S45" s="197"/>
      <c r="T45" s="197"/>
      <c r="U45" s="197"/>
      <c r="V45" s="197"/>
      <c r="W45" s="197"/>
      <c r="X45" s="197"/>
      <c r="Y45" s="197"/>
      <c r="Z45" s="197"/>
    </row>
    <row r="46" ht="15.75" customHeight="1">
      <c r="A46" s="180"/>
      <c r="B46" s="197"/>
      <c r="C46" s="152"/>
      <c r="D46" s="152"/>
      <c r="E46" s="152"/>
      <c r="F46" s="152"/>
      <c r="G46" s="197"/>
      <c r="H46" s="197"/>
      <c r="I46" s="152"/>
      <c r="J46" s="50"/>
      <c r="K46" s="50"/>
      <c r="L46" s="50"/>
      <c r="M46" s="50"/>
      <c r="N46" s="152"/>
      <c r="O46" s="197"/>
      <c r="P46" s="197"/>
      <c r="Q46" s="197"/>
      <c r="R46" s="197"/>
      <c r="S46" s="197"/>
      <c r="T46" s="197"/>
      <c r="U46" s="197"/>
      <c r="V46" s="197"/>
      <c r="W46" s="197"/>
      <c r="X46" s="197"/>
      <c r="Y46" s="197"/>
      <c r="Z46" s="197"/>
    </row>
    <row r="47" ht="15.75" customHeight="1">
      <c r="A47" s="180"/>
      <c r="B47" s="197"/>
      <c r="C47" s="152"/>
      <c r="D47" s="152"/>
      <c r="E47" s="152"/>
      <c r="F47" s="152"/>
      <c r="G47" s="197"/>
      <c r="H47" s="197"/>
      <c r="I47" s="152"/>
      <c r="J47" s="50"/>
      <c r="K47" s="50"/>
      <c r="L47" s="50"/>
      <c r="M47" s="50"/>
      <c r="N47" s="152"/>
      <c r="O47" s="197"/>
      <c r="P47" s="197"/>
      <c r="Q47" s="197"/>
      <c r="R47" s="197"/>
      <c r="S47" s="197"/>
      <c r="T47" s="197"/>
      <c r="U47" s="197"/>
      <c r="V47" s="197"/>
      <c r="W47" s="197"/>
      <c r="X47" s="197"/>
      <c r="Y47" s="197"/>
      <c r="Z47" s="197"/>
    </row>
    <row r="48" ht="15.75" customHeight="1">
      <c r="A48" s="180"/>
      <c r="B48" s="197"/>
      <c r="C48" s="152"/>
      <c r="D48" s="152"/>
      <c r="E48" s="197"/>
      <c r="F48" s="197"/>
      <c r="G48" s="197"/>
      <c r="H48" s="197"/>
      <c r="I48" s="152"/>
      <c r="J48" s="50"/>
      <c r="K48" s="50"/>
      <c r="L48" s="50"/>
      <c r="M48" s="50"/>
      <c r="N48" s="152"/>
      <c r="O48" s="197"/>
      <c r="P48" s="197"/>
      <c r="Q48" s="197"/>
      <c r="R48" s="197"/>
      <c r="S48" s="197"/>
      <c r="T48" s="197"/>
      <c r="U48" s="197"/>
      <c r="V48" s="197"/>
      <c r="W48" s="197"/>
      <c r="X48" s="197"/>
      <c r="Y48" s="197"/>
      <c r="Z48" s="197"/>
    </row>
    <row r="49" ht="15.75" customHeight="1">
      <c r="A49" s="180"/>
      <c r="B49" s="197"/>
      <c r="C49" s="152"/>
      <c r="D49" s="152"/>
      <c r="E49" s="152"/>
      <c r="F49" s="152"/>
      <c r="G49" s="197"/>
      <c r="H49" s="197"/>
      <c r="I49" s="152"/>
      <c r="J49" s="50"/>
      <c r="K49" s="50"/>
      <c r="L49" s="50"/>
      <c r="M49" s="50"/>
      <c r="N49" s="152"/>
      <c r="O49" s="197"/>
      <c r="P49" s="197"/>
      <c r="Q49" s="197"/>
      <c r="R49" s="197"/>
      <c r="S49" s="197"/>
      <c r="T49" s="197"/>
      <c r="U49" s="197"/>
      <c r="V49" s="197"/>
      <c r="W49" s="197"/>
      <c r="X49" s="197"/>
      <c r="Y49" s="197"/>
      <c r="Z49" s="197"/>
    </row>
    <row r="50" ht="15.75" customHeight="1">
      <c r="A50" s="180"/>
      <c r="B50" s="197"/>
      <c r="C50" s="152"/>
      <c r="D50" s="152"/>
      <c r="E50" s="152"/>
      <c r="F50" s="152"/>
      <c r="G50" s="197"/>
      <c r="H50" s="197"/>
      <c r="I50" s="152"/>
      <c r="J50" s="50"/>
      <c r="K50" s="50"/>
      <c r="L50" s="50"/>
      <c r="M50" s="50"/>
      <c r="N50" s="152"/>
      <c r="O50" s="197"/>
      <c r="P50" s="197"/>
      <c r="Q50" s="197"/>
      <c r="R50" s="197"/>
      <c r="S50" s="197"/>
      <c r="T50" s="197"/>
      <c r="U50" s="197"/>
      <c r="V50" s="197"/>
      <c r="W50" s="197"/>
      <c r="X50" s="197"/>
      <c r="Y50" s="197"/>
      <c r="Z50" s="197"/>
    </row>
    <row r="51" ht="15.75" customHeight="1">
      <c r="A51" s="180"/>
      <c r="B51" s="197"/>
      <c r="C51" s="152"/>
      <c r="D51" s="152"/>
      <c r="E51" s="152"/>
      <c r="F51" s="152"/>
      <c r="G51" s="197"/>
      <c r="H51" s="197"/>
      <c r="I51" s="152"/>
      <c r="J51" s="50"/>
      <c r="K51" s="50"/>
      <c r="L51" s="50"/>
      <c r="M51" s="50"/>
      <c r="N51" s="152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</row>
    <row r="52" ht="15.75" customHeight="1">
      <c r="A52" s="180"/>
      <c r="B52" s="197"/>
      <c r="C52" s="152"/>
      <c r="D52" s="152"/>
      <c r="E52" s="197"/>
      <c r="F52" s="197"/>
      <c r="G52" s="197"/>
      <c r="H52" s="197"/>
      <c r="I52" s="152"/>
      <c r="J52" s="50"/>
      <c r="K52" s="50"/>
      <c r="L52" s="50"/>
      <c r="M52" s="50"/>
      <c r="N52" s="152"/>
      <c r="O52" s="197"/>
      <c r="P52" s="197"/>
      <c r="Q52" s="197"/>
      <c r="R52" s="197"/>
      <c r="S52" s="197"/>
      <c r="T52" s="197"/>
      <c r="U52" s="197"/>
      <c r="V52" s="197"/>
      <c r="W52" s="197"/>
      <c r="X52" s="197"/>
      <c r="Y52" s="197"/>
      <c r="Z52" s="197"/>
    </row>
    <row r="53" ht="15.75" customHeight="1">
      <c r="A53" s="180"/>
      <c r="B53" s="197"/>
      <c r="C53" s="152"/>
      <c r="D53" s="152"/>
      <c r="E53" s="152"/>
      <c r="F53" s="152"/>
      <c r="G53" s="197"/>
      <c r="H53" s="197"/>
      <c r="I53" s="152"/>
      <c r="J53" s="50"/>
      <c r="K53" s="50"/>
      <c r="L53" s="50"/>
      <c r="M53" s="50"/>
      <c r="N53" s="152"/>
      <c r="O53" s="197"/>
      <c r="P53" s="197"/>
      <c r="Q53" s="197"/>
      <c r="R53" s="197"/>
      <c r="S53" s="197"/>
      <c r="T53" s="197"/>
      <c r="U53" s="197"/>
      <c r="V53" s="197"/>
      <c r="W53" s="197"/>
      <c r="X53" s="197"/>
      <c r="Y53" s="197"/>
      <c r="Z53" s="197"/>
    </row>
    <row r="54" ht="15.75" customHeight="1">
      <c r="A54" s="180"/>
      <c r="B54" s="197"/>
      <c r="C54" s="152"/>
      <c r="D54" s="152"/>
      <c r="E54" s="152"/>
      <c r="F54" s="152"/>
      <c r="G54" s="197"/>
      <c r="H54" s="197"/>
      <c r="I54" s="152"/>
      <c r="J54" s="50"/>
      <c r="K54" s="50"/>
      <c r="L54" s="50"/>
      <c r="M54" s="50"/>
      <c r="N54" s="152"/>
      <c r="O54" s="197"/>
      <c r="P54" s="197"/>
      <c r="Q54" s="197"/>
      <c r="R54" s="197"/>
      <c r="S54" s="197"/>
      <c r="T54" s="197"/>
      <c r="U54" s="197"/>
      <c r="V54" s="197"/>
      <c r="W54" s="197"/>
      <c r="X54" s="197"/>
      <c r="Y54" s="197"/>
      <c r="Z54" s="197"/>
    </row>
    <row r="55" ht="15.75" customHeight="1">
      <c r="A55" s="180"/>
      <c r="B55" s="197"/>
      <c r="C55" s="152"/>
      <c r="D55" s="152"/>
      <c r="E55" s="152"/>
      <c r="F55" s="152"/>
      <c r="G55" s="197"/>
      <c r="H55" s="197"/>
      <c r="I55" s="152"/>
      <c r="J55" s="50"/>
      <c r="K55" s="50"/>
      <c r="L55" s="50"/>
      <c r="M55" s="50"/>
      <c r="N55" s="152"/>
      <c r="O55" s="197"/>
      <c r="P55" s="197"/>
      <c r="Q55" s="197"/>
      <c r="R55" s="197"/>
      <c r="S55" s="197"/>
      <c r="T55" s="197"/>
      <c r="U55" s="197"/>
      <c r="V55" s="197"/>
      <c r="W55" s="197"/>
      <c r="X55" s="197"/>
      <c r="Y55" s="197"/>
      <c r="Z55" s="197"/>
    </row>
    <row r="56" ht="15.75" customHeight="1">
      <c r="A56" s="180"/>
      <c r="B56" s="197"/>
      <c r="C56" s="152"/>
      <c r="D56" s="152"/>
      <c r="E56" s="152"/>
      <c r="F56" s="152"/>
      <c r="G56" s="197"/>
      <c r="H56" s="197"/>
      <c r="I56" s="152"/>
      <c r="J56" s="50"/>
      <c r="K56" s="50"/>
      <c r="L56" s="50"/>
      <c r="M56" s="50"/>
      <c r="N56" s="152"/>
      <c r="O56" s="197"/>
      <c r="P56" s="197"/>
      <c r="Q56" s="197"/>
      <c r="R56" s="197"/>
      <c r="S56" s="197"/>
      <c r="T56" s="197"/>
      <c r="U56" s="197"/>
      <c r="V56" s="197"/>
      <c r="W56" s="197"/>
      <c r="X56" s="197"/>
      <c r="Y56" s="197"/>
      <c r="Z56" s="197"/>
    </row>
    <row r="57" ht="15.75" customHeight="1">
      <c r="A57" s="180"/>
      <c r="B57" s="197"/>
      <c r="C57" s="152"/>
      <c r="D57" s="152"/>
      <c r="E57" s="152"/>
      <c r="F57" s="152"/>
      <c r="G57" s="197"/>
      <c r="H57" s="169"/>
      <c r="I57" s="152"/>
      <c r="J57" s="50"/>
      <c r="K57" s="50"/>
      <c r="L57" s="50"/>
      <c r="M57" s="50"/>
      <c r="N57" s="152"/>
      <c r="O57" s="197"/>
      <c r="P57" s="197"/>
      <c r="Q57" s="197"/>
      <c r="R57" s="197"/>
      <c r="S57" s="197"/>
      <c r="T57" s="197"/>
      <c r="U57" s="197"/>
      <c r="V57" s="197"/>
      <c r="W57" s="197"/>
      <c r="X57" s="197"/>
      <c r="Y57" s="197"/>
      <c r="Z57" s="197"/>
    </row>
    <row r="58" ht="15.75" customHeight="1">
      <c r="A58" s="180"/>
      <c r="B58" s="197"/>
      <c r="C58" s="152"/>
      <c r="D58" s="152"/>
      <c r="E58" s="152"/>
      <c r="F58" s="152"/>
      <c r="G58" s="197"/>
      <c r="H58" s="197"/>
      <c r="I58" s="152"/>
      <c r="J58" s="50"/>
      <c r="K58" s="50"/>
      <c r="L58" s="50"/>
      <c r="M58" s="50"/>
      <c r="N58" s="152"/>
      <c r="O58" s="197"/>
      <c r="P58" s="197"/>
      <c r="Q58" s="197"/>
      <c r="R58" s="197"/>
      <c r="S58" s="197"/>
      <c r="T58" s="197"/>
      <c r="U58" s="197"/>
      <c r="V58" s="197"/>
      <c r="W58" s="197"/>
      <c r="X58" s="197"/>
      <c r="Y58" s="197"/>
      <c r="Z58" s="197"/>
    </row>
    <row r="59" ht="15.75" customHeight="1">
      <c r="A59" s="180"/>
      <c r="B59" s="197"/>
      <c r="C59" s="152"/>
      <c r="D59" s="152"/>
      <c r="E59" s="152"/>
      <c r="F59" s="152"/>
      <c r="G59" s="197"/>
      <c r="H59" s="169"/>
      <c r="I59" s="152"/>
      <c r="J59" s="50"/>
      <c r="K59" s="50"/>
      <c r="L59" s="50"/>
      <c r="M59" s="50"/>
      <c r="N59" s="152"/>
      <c r="O59" s="197"/>
      <c r="P59" s="197"/>
      <c r="Q59" s="197"/>
      <c r="R59" s="197"/>
      <c r="S59" s="197"/>
      <c r="T59" s="197"/>
      <c r="U59" s="197"/>
      <c r="V59" s="197"/>
      <c r="W59" s="197"/>
      <c r="X59" s="197"/>
      <c r="Y59" s="197"/>
      <c r="Z59" s="197"/>
    </row>
    <row r="60" ht="15.75" customHeight="1">
      <c r="A60" s="180"/>
      <c r="B60" s="197"/>
      <c r="C60" s="152"/>
      <c r="D60" s="152"/>
      <c r="E60" s="152"/>
      <c r="F60" s="152"/>
      <c r="G60" s="197"/>
      <c r="H60" s="169"/>
      <c r="I60" s="152"/>
      <c r="J60" s="50"/>
      <c r="K60" s="50"/>
      <c r="L60" s="50"/>
      <c r="M60" s="50"/>
      <c r="N60" s="152"/>
      <c r="O60" s="197"/>
      <c r="P60" s="197"/>
      <c r="Q60" s="197"/>
      <c r="R60" s="197"/>
      <c r="S60" s="197"/>
      <c r="T60" s="197"/>
      <c r="U60" s="197"/>
      <c r="V60" s="197"/>
      <c r="W60" s="197"/>
      <c r="X60" s="197"/>
      <c r="Y60" s="197"/>
      <c r="Z60" s="197"/>
    </row>
    <row r="61" ht="15.75" customHeight="1">
      <c r="A61" s="180"/>
      <c r="B61" s="197"/>
      <c r="C61" s="152"/>
      <c r="D61" s="152"/>
      <c r="E61" s="152"/>
      <c r="F61" s="152"/>
      <c r="G61" s="197"/>
      <c r="H61" s="197"/>
      <c r="I61" s="152"/>
      <c r="J61" s="50"/>
      <c r="K61" s="50"/>
      <c r="L61" s="50"/>
      <c r="M61" s="50"/>
      <c r="N61" s="152"/>
      <c r="O61" s="197"/>
      <c r="P61" s="197"/>
      <c r="Q61" s="197"/>
      <c r="R61" s="197"/>
      <c r="S61" s="197"/>
      <c r="T61" s="197"/>
      <c r="U61" s="197"/>
      <c r="V61" s="197"/>
      <c r="W61" s="197"/>
      <c r="X61" s="197"/>
      <c r="Y61" s="197"/>
      <c r="Z61" s="197"/>
    </row>
    <row r="62" ht="15.75" customHeight="1">
      <c r="A62" s="180"/>
      <c r="B62" s="197"/>
      <c r="C62" s="152"/>
      <c r="D62" s="152"/>
      <c r="E62" s="152"/>
      <c r="F62" s="152"/>
      <c r="G62" s="197"/>
      <c r="H62" s="169"/>
      <c r="I62" s="152"/>
      <c r="J62" s="50"/>
      <c r="K62" s="50"/>
      <c r="L62" s="50"/>
      <c r="M62" s="50"/>
      <c r="N62" s="152"/>
      <c r="O62" s="197"/>
      <c r="P62" s="197"/>
      <c r="Q62" s="197"/>
      <c r="R62" s="197"/>
      <c r="S62" s="197"/>
      <c r="T62" s="197"/>
      <c r="U62" s="197"/>
      <c r="V62" s="197"/>
      <c r="W62" s="197"/>
      <c r="X62" s="197"/>
      <c r="Y62" s="197"/>
      <c r="Z62" s="197"/>
    </row>
    <row r="63" ht="15.75" customHeight="1">
      <c r="A63" s="180"/>
      <c r="B63" s="197"/>
      <c r="C63" s="152"/>
      <c r="D63" s="152"/>
      <c r="E63" s="152"/>
      <c r="F63" s="152"/>
      <c r="G63" s="197"/>
      <c r="H63" s="169"/>
      <c r="I63" s="152"/>
      <c r="J63" s="50"/>
      <c r="K63" s="50"/>
      <c r="L63" s="50"/>
      <c r="M63" s="50"/>
      <c r="N63" s="152"/>
      <c r="O63" s="197"/>
      <c r="P63" s="197"/>
      <c r="Q63" s="197"/>
      <c r="R63" s="197"/>
      <c r="S63" s="197"/>
      <c r="T63" s="197"/>
      <c r="U63" s="197"/>
      <c r="V63" s="197"/>
      <c r="W63" s="197"/>
      <c r="X63" s="197"/>
      <c r="Y63" s="197"/>
      <c r="Z63" s="197"/>
    </row>
    <row r="64" ht="15.75" customHeight="1">
      <c r="A64" s="180"/>
      <c r="B64" s="197"/>
      <c r="C64" s="152"/>
      <c r="D64" s="152"/>
      <c r="E64" s="152"/>
      <c r="F64" s="152"/>
      <c r="G64" s="197"/>
      <c r="H64" s="197"/>
      <c r="I64" s="152"/>
      <c r="J64" s="50"/>
      <c r="K64" s="50"/>
      <c r="L64" s="50"/>
      <c r="M64" s="50"/>
      <c r="N64" s="152"/>
      <c r="O64" s="197"/>
      <c r="P64" s="197"/>
      <c r="Q64" s="197"/>
      <c r="R64" s="197"/>
      <c r="S64" s="197"/>
      <c r="T64" s="197"/>
      <c r="U64" s="197"/>
      <c r="V64" s="197"/>
      <c r="W64" s="197"/>
      <c r="X64" s="197"/>
      <c r="Y64" s="197"/>
      <c r="Z64" s="197"/>
    </row>
    <row r="65" ht="15.75" customHeight="1">
      <c r="A65" s="180"/>
      <c r="B65" s="197"/>
      <c r="C65" s="152"/>
      <c r="D65" s="152"/>
      <c r="E65" s="152"/>
      <c r="F65" s="152"/>
      <c r="G65" s="197"/>
      <c r="H65" s="197"/>
      <c r="I65" s="152"/>
      <c r="J65" s="50"/>
      <c r="K65" s="50"/>
      <c r="L65" s="50"/>
      <c r="M65" s="50"/>
      <c r="N65" s="152"/>
      <c r="O65" s="197"/>
      <c r="P65" s="197"/>
      <c r="Q65" s="197"/>
      <c r="R65" s="197"/>
      <c r="S65" s="197"/>
      <c r="T65" s="197"/>
      <c r="U65" s="197"/>
      <c r="V65" s="197"/>
      <c r="W65" s="197"/>
      <c r="X65" s="197"/>
      <c r="Y65" s="197"/>
      <c r="Z65" s="197"/>
    </row>
    <row r="66" ht="15.75" customHeight="1">
      <c r="A66" s="180"/>
      <c r="B66" s="197"/>
      <c r="C66" s="152"/>
      <c r="D66" s="152"/>
      <c r="E66" s="152"/>
      <c r="F66" s="152"/>
      <c r="G66" s="197"/>
      <c r="H66" s="197"/>
      <c r="I66" s="152"/>
      <c r="J66" s="50"/>
      <c r="K66" s="50"/>
      <c r="L66" s="50"/>
      <c r="M66" s="50"/>
      <c r="N66" s="152"/>
      <c r="O66" s="197"/>
      <c r="P66" s="197"/>
      <c r="Q66" s="197"/>
      <c r="R66" s="197"/>
      <c r="S66" s="197"/>
      <c r="T66" s="197"/>
      <c r="U66" s="197"/>
      <c r="V66" s="197"/>
      <c r="W66" s="197"/>
      <c r="X66" s="197"/>
      <c r="Y66" s="197"/>
      <c r="Z66" s="197"/>
    </row>
    <row r="67" ht="15.75" customHeight="1">
      <c r="A67" s="180"/>
      <c r="B67" s="197"/>
      <c r="C67" s="152"/>
      <c r="D67" s="152"/>
      <c r="E67" s="152"/>
      <c r="F67" s="152"/>
      <c r="G67" s="197"/>
      <c r="H67" s="197"/>
      <c r="I67" s="152"/>
      <c r="J67" s="50"/>
      <c r="K67" s="50"/>
      <c r="L67" s="50"/>
      <c r="M67" s="50"/>
      <c r="N67" s="152"/>
      <c r="O67" s="197"/>
      <c r="P67" s="197"/>
      <c r="Q67" s="197"/>
      <c r="R67" s="197"/>
      <c r="S67" s="197"/>
      <c r="T67" s="197"/>
      <c r="U67" s="197"/>
      <c r="V67" s="197"/>
      <c r="W67" s="197"/>
      <c r="X67" s="197"/>
      <c r="Y67" s="197"/>
      <c r="Z67" s="197"/>
    </row>
    <row r="68" ht="15.75" customHeight="1">
      <c r="A68" s="180"/>
      <c r="B68" s="197"/>
      <c r="C68" s="152"/>
      <c r="D68" s="152"/>
      <c r="E68" s="152"/>
      <c r="F68" s="152"/>
      <c r="G68" s="197"/>
      <c r="H68" s="197"/>
      <c r="I68" s="152"/>
      <c r="J68" s="50"/>
      <c r="K68" s="50"/>
      <c r="L68" s="50"/>
      <c r="M68" s="50"/>
      <c r="N68" s="152"/>
      <c r="O68" s="197"/>
      <c r="P68" s="197"/>
      <c r="Q68" s="197"/>
      <c r="R68" s="197"/>
      <c r="S68" s="197"/>
      <c r="T68" s="197"/>
      <c r="U68" s="197"/>
      <c r="V68" s="197"/>
      <c r="W68" s="197"/>
      <c r="X68" s="197"/>
      <c r="Y68" s="197"/>
      <c r="Z68" s="197"/>
    </row>
    <row r="69" ht="15.75" customHeight="1">
      <c r="A69" s="180"/>
      <c r="B69" s="197"/>
      <c r="C69" s="152"/>
      <c r="D69" s="152"/>
      <c r="E69" s="152"/>
      <c r="F69" s="152"/>
      <c r="G69" s="197"/>
      <c r="H69" s="169"/>
      <c r="I69" s="152"/>
      <c r="J69" s="50"/>
      <c r="K69" s="50"/>
      <c r="L69" s="50"/>
      <c r="M69" s="50"/>
      <c r="N69" s="152"/>
      <c r="O69" s="197"/>
      <c r="P69" s="197"/>
      <c r="Q69" s="197"/>
      <c r="R69" s="197"/>
      <c r="S69" s="197"/>
      <c r="T69" s="197"/>
      <c r="U69" s="197"/>
      <c r="V69" s="197"/>
      <c r="W69" s="197"/>
      <c r="X69" s="197"/>
      <c r="Y69" s="197"/>
      <c r="Z69" s="197"/>
    </row>
    <row r="70" ht="15.75" customHeight="1">
      <c r="A70" s="180"/>
      <c r="B70" s="197"/>
      <c r="C70" s="152"/>
      <c r="D70" s="152"/>
      <c r="E70" s="152"/>
      <c r="F70" s="152"/>
      <c r="G70" s="197"/>
      <c r="H70" s="197"/>
      <c r="I70" s="152"/>
      <c r="J70" s="50"/>
      <c r="K70" s="50"/>
      <c r="L70" s="50"/>
      <c r="M70" s="50"/>
      <c r="N70" s="152"/>
      <c r="O70" s="197"/>
      <c r="P70" s="197"/>
      <c r="Q70" s="197"/>
      <c r="R70" s="197"/>
      <c r="S70" s="197"/>
      <c r="T70" s="197"/>
      <c r="U70" s="197"/>
      <c r="V70" s="197"/>
      <c r="W70" s="197"/>
      <c r="X70" s="197"/>
      <c r="Y70" s="197"/>
      <c r="Z70" s="197"/>
    </row>
    <row r="71" ht="15.75" customHeight="1">
      <c r="A71" s="180"/>
      <c r="B71" s="197"/>
      <c r="C71" s="152"/>
      <c r="D71" s="152"/>
      <c r="E71" s="152"/>
      <c r="F71" s="152"/>
      <c r="G71" s="197"/>
      <c r="H71" s="197"/>
      <c r="I71" s="152"/>
      <c r="J71" s="50"/>
      <c r="K71" s="50"/>
      <c r="L71" s="50"/>
      <c r="M71" s="50"/>
      <c r="N71" s="152"/>
      <c r="O71" s="197"/>
      <c r="P71" s="197"/>
      <c r="Q71" s="197"/>
      <c r="R71" s="197"/>
      <c r="S71" s="197"/>
      <c r="T71" s="197"/>
      <c r="U71" s="197"/>
      <c r="V71" s="197"/>
      <c r="W71" s="197"/>
      <c r="X71" s="197"/>
      <c r="Y71" s="197"/>
      <c r="Z71" s="197"/>
    </row>
    <row r="72" ht="15.75" customHeight="1">
      <c r="A72" s="180"/>
      <c r="B72" s="197"/>
      <c r="C72" s="152"/>
      <c r="D72" s="152"/>
      <c r="E72" s="152"/>
      <c r="F72" s="152"/>
      <c r="G72" s="197"/>
      <c r="H72" s="197"/>
      <c r="I72" s="152"/>
      <c r="J72" s="50"/>
      <c r="K72" s="50"/>
      <c r="L72" s="50"/>
      <c r="M72" s="50"/>
      <c r="N72" s="152"/>
      <c r="O72" s="197"/>
      <c r="P72" s="197"/>
      <c r="Q72" s="197"/>
      <c r="R72" s="197"/>
      <c r="S72" s="197"/>
      <c r="T72" s="197"/>
      <c r="U72" s="197"/>
      <c r="V72" s="197"/>
      <c r="W72" s="197"/>
      <c r="X72" s="197"/>
      <c r="Y72" s="197"/>
      <c r="Z72" s="197"/>
    </row>
    <row r="73" ht="15.75" customHeight="1">
      <c r="A73" s="180"/>
      <c r="B73" s="197"/>
      <c r="C73" s="152"/>
      <c r="D73" s="152"/>
      <c r="E73" s="152"/>
      <c r="F73" s="152"/>
      <c r="G73" s="197"/>
      <c r="H73" s="197"/>
      <c r="I73" s="152"/>
      <c r="J73" s="50"/>
      <c r="K73" s="50"/>
      <c r="L73" s="50"/>
      <c r="M73" s="50"/>
      <c r="N73" s="152"/>
      <c r="O73" s="197"/>
      <c r="P73" s="197"/>
      <c r="Q73" s="197"/>
      <c r="R73" s="197"/>
      <c r="S73" s="197"/>
      <c r="T73" s="197"/>
      <c r="U73" s="197"/>
      <c r="V73" s="197"/>
      <c r="W73" s="197"/>
      <c r="X73" s="197"/>
      <c r="Y73" s="197"/>
      <c r="Z73" s="197"/>
    </row>
    <row r="74" ht="15.75" customHeight="1">
      <c r="A74" s="180"/>
      <c r="B74" s="197"/>
      <c r="C74" s="152"/>
      <c r="D74" s="152"/>
      <c r="E74" s="152"/>
      <c r="F74" s="152"/>
      <c r="G74" s="197"/>
      <c r="H74" s="197"/>
      <c r="I74" s="152"/>
      <c r="J74" s="50"/>
      <c r="K74" s="50"/>
      <c r="L74" s="50"/>
      <c r="M74" s="50"/>
      <c r="N74" s="152"/>
      <c r="O74" s="197"/>
      <c r="P74" s="197"/>
      <c r="Q74" s="197"/>
      <c r="R74" s="197"/>
      <c r="S74" s="197"/>
      <c r="T74" s="197"/>
      <c r="U74" s="197"/>
      <c r="V74" s="197"/>
      <c r="W74" s="197"/>
      <c r="X74" s="197"/>
      <c r="Y74" s="197"/>
      <c r="Z74" s="197"/>
    </row>
    <row r="75" ht="15.75" customHeight="1">
      <c r="A75" s="180"/>
      <c r="B75" s="197"/>
      <c r="C75" s="152"/>
      <c r="D75" s="152"/>
      <c r="E75" s="152"/>
      <c r="F75" s="152"/>
      <c r="G75" s="197"/>
      <c r="H75" s="197"/>
      <c r="I75" s="152"/>
      <c r="J75" s="50"/>
      <c r="K75" s="50"/>
      <c r="L75" s="50"/>
      <c r="M75" s="50"/>
      <c r="N75" s="152"/>
      <c r="O75" s="197"/>
      <c r="P75" s="197"/>
      <c r="Q75" s="197"/>
      <c r="R75" s="197"/>
      <c r="S75" s="197"/>
      <c r="T75" s="197"/>
      <c r="U75" s="197"/>
      <c r="V75" s="197"/>
      <c r="W75" s="197"/>
      <c r="X75" s="197"/>
      <c r="Y75" s="197"/>
      <c r="Z75" s="197"/>
    </row>
    <row r="76" ht="15.75" customHeight="1">
      <c r="A76" s="180"/>
      <c r="B76" s="197"/>
      <c r="C76" s="152"/>
      <c r="D76" s="152"/>
      <c r="E76" s="152"/>
      <c r="F76" s="152"/>
      <c r="G76" s="197"/>
      <c r="H76" s="197"/>
      <c r="I76" s="152"/>
      <c r="J76" s="50"/>
      <c r="K76" s="50"/>
      <c r="L76" s="50"/>
      <c r="M76" s="50"/>
      <c r="N76" s="152"/>
      <c r="O76" s="197"/>
      <c r="P76" s="197"/>
      <c r="Q76" s="197"/>
      <c r="R76" s="197"/>
      <c r="S76" s="197"/>
      <c r="T76" s="197"/>
      <c r="U76" s="197"/>
      <c r="V76" s="197"/>
      <c r="W76" s="197"/>
      <c r="X76" s="197"/>
      <c r="Y76" s="197"/>
      <c r="Z76" s="197"/>
    </row>
    <row r="77" ht="15.75" customHeight="1">
      <c r="A77" s="180"/>
      <c r="B77" s="197"/>
      <c r="C77" s="152"/>
      <c r="D77" s="152"/>
      <c r="E77" s="152"/>
      <c r="F77" s="152"/>
      <c r="G77" s="197"/>
      <c r="H77" s="197"/>
      <c r="I77" s="152"/>
      <c r="J77" s="50"/>
      <c r="K77" s="50"/>
      <c r="L77" s="50"/>
      <c r="M77" s="50"/>
      <c r="N77" s="152"/>
      <c r="O77" s="197"/>
      <c r="P77" s="197"/>
      <c r="Q77" s="197"/>
      <c r="R77" s="197"/>
      <c r="S77" s="197"/>
      <c r="T77" s="197"/>
      <c r="U77" s="197"/>
      <c r="V77" s="197"/>
      <c r="W77" s="197"/>
      <c r="X77" s="197"/>
      <c r="Y77" s="197"/>
      <c r="Z77" s="197"/>
    </row>
    <row r="78" ht="15.75" customHeight="1">
      <c r="A78" s="180"/>
      <c r="B78" s="197"/>
      <c r="C78" s="152"/>
      <c r="D78" s="152"/>
      <c r="E78" s="152"/>
      <c r="F78" s="152"/>
      <c r="G78" s="197"/>
      <c r="H78" s="169"/>
      <c r="I78" s="152"/>
      <c r="J78" s="50"/>
      <c r="K78" s="50"/>
      <c r="L78" s="50"/>
      <c r="M78" s="50"/>
      <c r="N78" s="152"/>
      <c r="O78" s="197"/>
      <c r="P78" s="197"/>
      <c r="Q78" s="197"/>
      <c r="R78" s="197"/>
      <c r="S78" s="197"/>
      <c r="T78" s="197"/>
      <c r="U78" s="197"/>
      <c r="V78" s="197"/>
      <c r="W78" s="197"/>
      <c r="X78" s="197"/>
      <c r="Y78" s="197"/>
      <c r="Z78" s="197"/>
    </row>
    <row r="79" ht="15.75" customHeight="1">
      <c r="A79" s="180"/>
      <c r="B79" s="197"/>
      <c r="C79" s="152"/>
      <c r="D79" s="152"/>
      <c r="E79" s="152"/>
      <c r="F79" s="152"/>
      <c r="G79" s="197"/>
      <c r="H79" s="197"/>
      <c r="I79" s="152"/>
      <c r="J79" s="50"/>
      <c r="K79" s="50"/>
      <c r="L79" s="50"/>
      <c r="M79" s="50"/>
      <c r="N79" s="152"/>
      <c r="O79" s="197"/>
      <c r="P79" s="197"/>
      <c r="Q79" s="197"/>
      <c r="R79" s="197"/>
      <c r="S79" s="197"/>
      <c r="T79" s="197"/>
      <c r="U79" s="197"/>
      <c r="V79" s="197"/>
      <c r="W79" s="197"/>
      <c r="X79" s="197"/>
      <c r="Y79" s="197"/>
      <c r="Z79" s="197"/>
    </row>
    <row r="80" ht="15.75" customHeight="1">
      <c r="A80" s="180"/>
      <c r="B80" s="197"/>
      <c r="C80" s="152"/>
      <c r="D80" s="152"/>
      <c r="E80" s="152"/>
      <c r="F80" s="152"/>
      <c r="G80" s="197"/>
      <c r="H80" s="197"/>
      <c r="I80" s="152"/>
      <c r="J80" s="50"/>
      <c r="K80" s="50"/>
      <c r="L80" s="50"/>
      <c r="M80" s="50"/>
      <c r="N80" s="152"/>
      <c r="O80" s="197"/>
      <c r="P80" s="197"/>
      <c r="Q80" s="197"/>
      <c r="R80" s="197"/>
      <c r="S80" s="197"/>
      <c r="T80" s="197"/>
      <c r="U80" s="197"/>
      <c r="V80" s="197"/>
      <c r="W80" s="197"/>
      <c r="X80" s="197"/>
      <c r="Y80" s="197"/>
      <c r="Z80" s="197"/>
    </row>
    <row r="81" ht="15.75" customHeight="1">
      <c r="A81" s="180"/>
      <c r="B81" s="197"/>
      <c r="C81" s="152"/>
      <c r="D81" s="152"/>
      <c r="E81" s="152"/>
      <c r="F81" s="152"/>
      <c r="G81" s="197"/>
      <c r="H81" s="197"/>
      <c r="I81" s="152"/>
      <c r="J81" s="50"/>
      <c r="K81" s="50"/>
      <c r="L81" s="50"/>
      <c r="M81" s="50"/>
      <c r="N81" s="152"/>
      <c r="O81" s="197"/>
      <c r="P81" s="197"/>
      <c r="Q81" s="197"/>
      <c r="R81" s="197"/>
      <c r="S81" s="197"/>
      <c r="T81" s="197"/>
      <c r="U81" s="197"/>
      <c r="V81" s="197"/>
      <c r="W81" s="197"/>
      <c r="X81" s="197"/>
      <c r="Y81" s="197"/>
      <c r="Z81" s="197"/>
    </row>
    <row r="82" ht="15.75" customHeight="1">
      <c r="A82" s="180"/>
      <c r="B82" s="197"/>
      <c r="C82" s="152"/>
      <c r="D82" s="152"/>
      <c r="E82" s="152"/>
      <c r="F82" s="152"/>
      <c r="G82" s="197"/>
      <c r="H82" s="169"/>
      <c r="I82" s="152"/>
      <c r="J82" s="50"/>
      <c r="K82" s="50"/>
      <c r="L82" s="50"/>
      <c r="M82" s="50"/>
      <c r="N82" s="152"/>
      <c r="O82" s="197"/>
      <c r="P82" s="197"/>
      <c r="Q82" s="197"/>
      <c r="R82" s="197"/>
      <c r="S82" s="197"/>
      <c r="T82" s="197"/>
      <c r="U82" s="197"/>
      <c r="V82" s="197"/>
      <c r="W82" s="197"/>
      <c r="X82" s="197"/>
      <c r="Y82" s="197"/>
      <c r="Z82" s="197"/>
    </row>
    <row r="83" ht="15.75" customHeight="1">
      <c r="A83" s="180"/>
      <c r="B83" s="197"/>
      <c r="C83" s="152"/>
      <c r="D83" s="152"/>
      <c r="E83" s="152"/>
      <c r="F83" s="152"/>
      <c r="G83" s="197"/>
      <c r="H83" s="197"/>
      <c r="I83" s="152"/>
      <c r="J83" s="50"/>
      <c r="K83" s="50"/>
      <c r="L83" s="50"/>
      <c r="M83" s="50"/>
      <c r="N83" s="152"/>
      <c r="O83" s="197"/>
      <c r="P83" s="197"/>
      <c r="Q83" s="197"/>
      <c r="R83" s="197"/>
      <c r="S83" s="197"/>
      <c r="T83" s="197"/>
      <c r="U83" s="197"/>
      <c r="V83" s="197"/>
      <c r="W83" s="197"/>
      <c r="X83" s="197"/>
      <c r="Y83" s="197"/>
      <c r="Z83" s="197"/>
    </row>
    <row r="84" ht="15.75" customHeight="1">
      <c r="A84" s="180"/>
      <c r="B84" s="197"/>
      <c r="C84" s="152"/>
      <c r="D84" s="152"/>
      <c r="E84" s="152"/>
      <c r="F84" s="152"/>
      <c r="G84" s="197"/>
      <c r="H84" s="197"/>
      <c r="I84" s="152"/>
      <c r="J84" s="50"/>
      <c r="K84" s="50"/>
      <c r="L84" s="50"/>
      <c r="M84" s="50"/>
      <c r="N84" s="152"/>
      <c r="O84" s="197"/>
      <c r="P84" s="197"/>
      <c r="Q84" s="197"/>
      <c r="R84" s="197"/>
      <c r="S84" s="197"/>
      <c r="T84" s="197"/>
      <c r="U84" s="197"/>
      <c r="V84" s="197"/>
      <c r="W84" s="197"/>
      <c r="X84" s="197"/>
      <c r="Y84" s="197"/>
      <c r="Z84" s="197"/>
    </row>
    <row r="85" ht="15.75" customHeight="1">
      <c r="A85" s="180"/>
      <c r="B85" s="197"/>
      <c r="C85" s="152"/>
      <c r="D85" s="152"/>
      <c r="E85" s="152"/>
      <c r="F85" s="152"/>
      <c r="G85" s="197"/>
      <c r="H85" s="169"/>
      <c r="I85" s="152"/>
      <c r="J85" s="50"/>
      <c r="K85" s="50"/>
      <c r="L85" s="50"/>
      <c r="M85" s="50"/>
      <c r="N85" s="152"/>
      <c r="O85" s="197"/>
      <c r="P85" s="197"/>
      <c r="Q85" s="197"/>
      <c r="R85" s="197"/>
      <c r="S85" s="197"/>
      <c r="T85" s="197"/>
      <c r="U85" s="197"/>
      <c r="V85" s="197"/>
      <c r="W85" s="197"/>
      <c r="X85" s="197"/>
      <c r="Y85" s="197"/>
      <c r="Z85" s="197"/>
    </row>
    <row r="86" ht="15.75" customHeight="1">
      <c r="A86" s="180"/>
      <c r="B86" s="197"/>
      <c r="C86" s="152"/>
      <c r="D86" s="152"/>
      <c r="E86" s="152"/>
      <c r="F86" s="152"/>
      <c r="G86" s="197"/>
      <c r="H86" s="197"/>
      <c r="I86" s="152"/>
      <c r="J86" s="50"/>
      <c r="K86" s="50"/>
      <c r="L86" s="50"/>
      <c r="M86" s="50"/>
      <c r="N86" s="152"/>
      <c r="O86" s="197"/>
      <c r="P86" s="197"/>
      <c r="Q86" s="197"/>
      <c r="R86" s="197"/>
      <c r="S86" s="197"/>
      <c r="T86" s="197"/>
      <c r="U86" s="197"/>
      <c r="V86" s="197"/>
      <c r="W86" s="197"/>
      <c r="X86" s="197"/>
      <c r="Y86" s="197"/>
      <c r="Z86" s="197"/>
    </row>
    <row r="87" ht="15.75" customHeight="1">
      <c r="A87" s="180"/>
      <c r="B87" s="197"/>
      <c r="C87" s="152"/>
      <c r="D87" s="152"/>
      <c r="E87" s="152"/>
      <c r="F87" s="152"/>
      <c r="G87" s="197"/>
      <c r="H87" s="169"/>
      <c r="I87" s="152"/>
      <c r="J87" s="50"/>
      <c r="K87" s="50"/>
      <c r="L87" s="50"/>
      <c r="M87" s="50"/>
      <c r="N87" s="152"/>
      <c r="O87" s="197"/>
      <c r="P87" s="197"/>
      <c r="Q87" s="197"/>
      <c r="R87" s="197"/>
      <c r="S87" s="197"/>
      <c r="T87" s="197"/>
      <c r="U87" s="197"/>
      <c r="V87" s="197"/>
      <c r="W87" s="197"/>
      <c r="X87" s="197"/>
      <c r="Y87" s="197"/>
      <c r="Z87" s="197"/>
    </row>
    <row r="88" ht="15.75" customHeight="1">
      <c r="A88" s="180"/>
      <c r="B88" s="197"/>
      <c r="C88" s="152"/>
      <c r="D88" s="152"/>
      <c r="E88" s="152"/>
      <c r="F88" s="152"/>
      <c r="G88" s="197"/>
      <c r="H88" s="169"/>
      <c r="I88" s="152"/>
      <c r="J88" s="50"/>
      <c r="K88" s="50"/>
      <c r="L88" s="50"/>
      <c r="M88" s="50"/>
      <c r="N88" s="152"/>
      <c r="O88" s="197"/>
      <c r="P88" s="197"/>
      <c r="Q88" s="197"/>
      <c r="R88" s="197"/>
      <c r="S88" s="197"/>
      <c r="T88" s="197"/>
      <c r="U88" s="197"/>
      <c r="V88" s="197"/>
      <c r="W88" s="197"/>
      <c r="X88" s="197"/>
      <c r="Y88" s="197"/>
      <c r="Z88" s="197"/>
    </row>
    <row r="89" ht="15.75" customHeight="1">
      <c r="A89" s="180"/>
      <c r="B89" s="197"/>
      <c r="C89" s="152"/>
      <c r="D89" s="152"/>
      <c r="E89" s="152"/>
      <c r="F89" s="152"/>
      <c r="G89" s="197"/>
      <c r="H89" s="197"/>
      <c r="I89" s="152"/>
      <c r="J89" s="50"/>
      <c r="K89" s="50"/>
      <c r="L89" s="50"/>
      <c r="M89" s="50"/>
      <c r="N89" s="152"/>
      <c r="O89" s="197"/>
      <c r="P89" s="197"/>
      <c r="Q89" s="197"/>
      <c r="R89" s="197"/>
      <c r="S89" s="197"/>
      <c r="T89" s="197"/>
      <c r="U89" s="197"/>
      <c r="V89" s="197"/>
      <c r="W89" s="197"/>
      <c r="X89" s="197"/>
      <c r="Y89" s="197"/>
      <c r="Z89" s="197"/>
    </row>
    <row r="90" ht="15.75" customHeight="1">
      <c r="A90" s="180"/>
      <c r="B90" s="197"/>
      <c r="C90" s="152"/>
      <c r="D90" s="152"/>
      <c r="E90" s="152"/>
      <c r="F90" s="152"/>
      <c r="G90" s="197"/>
      <c r="H90" s="169"/>
      <c r="I90" s="152"/>
      <c r="J90" s="50"/>
      <c r="K90" s="50"/>
      <c r="L90" s="50"/>
      <c r="M90" s="50"/>
      <c r="N90" s="152"/>
      <c r="O90" s="197"/>
      <c r="P90" s="197"/>
      <c r="Q90" s="197"/>
      <c r="R90" s="197"/>
      <c r="S90" s="197"/>
      <c r="T90" s="197"/>
      <c r="U90" s="197"/>
      <c r="V90" s="197"/>
      <c r="W90" s="197"/>
      <c r="X90" s="197"/>
      <c r="Y90" s="197"/>
      <c r="Z90" s="197"/>
    </row>
    <row r="91" ht="15.75" customHeight="1">
      <c r="A91" s="180"/>
      <c r="B91" s="197"/>
      <c r="C91" s="152"/>
      <c r="D91" s="152"/>
      <c r="E91" s="152"/>
      <c r="F91" s="152"/>
      <c r="G91" s="197"/>
      <c r="H91" s="169"/>
      <c r="I91" s="152"/>
      <c r="J91" s="50"/>
      <c r="K91" s="50"/>
      <c r="L91" s="50"/>
      <c r="M91" s="50"/>
      <c r="N91" s="152"/>
      <c r="O91" s="197"/>
      <c r="P91" s="197"/>
      <c r="Q91" s="197"/>
      <c r="R91" s="197"/>
      <c r="S91" s="197"/>
      <c r="T91" s="197"/>
      <c r="U91" s="197"/>
      <c r="V91" s="197"/>
      <c r="W91" s="197"/>
      <c r="X91" s="197"/>
      <c r="Y91" s="197"/>
      <c r="Z91" s="197"/>
    </row>
    <row r="92" ht="15.75" customHeight="1">
      <c r="A92" s="180"/>
      <c r="B92" s="197"/>
      <c r="C92" s="152"/>
      <c r="D92" s="152"/>
      <c r="E92" s="152"/>
      <c r="F92" s="152"/>
      <c r="G92" s="197"/>
      <c r="H92" s="197"/>
      <c r="I92" s="152"/>
      <c r="J92" s="50"/>
      <c r="K92" s="50"/>
      <c r="L92" s="50"/>
      <c r="M92" s="50"/>
      <c r="N92" s="152"/>
      <c r="O92" s="197"/>
      <c r="P92" s="197"/>
      <c r="Q92" s="197"/>
      <c r="R92" s="197"/>
      <c r="S92" s="197"/>
      <c r="T92" s="197"/>
      <c r="U92" s="197"/>
      <c r="V92" s="197"/>
      <c r="W92" s="197"/>
      <c r="X92" s="197"/>
      <c r="Y92" s="197"/>
      <c r="Z92" s="197"/>
    </row>
    <row r="93" ht="15.75" customHeight="1">
      <c r="A93" s="180"/>
      <c r="B93" s="197"/>
      <c r="C93" s="152"/>
      <c r="D93" s="152"/>
      <c r="E93" s="152"/>
      <c r="F93" s="152"/>
      <c r="G93" s="197"/>
      <c r="H93" s="169"/>
      <c r="I93" s="152"/>
      <c r="J93" s="50"/>
      <c r="K93" s="50"/>
      <c r="L93" s="50"/>
      <c r="M93" s="50"/>
      <c r="N93" s="152"/>
      <c r="O93" s="197"/>
      <c r="P93" s="197"/>
      <c r="Q93" s="197"/>
      <c r="R93" s="197"/>
      <c r="S93" s="197"/>
      <c r="T93" s="197"/>
      <c r="U93" s="197"/>
      <c r="V93" s="197"/>
      <c r="W93" s="197"/>
      <c r="X93" s="197"/>
      <c r="Y93" s="197"/>
      <c r="Z93" s="197"/>
    </row>
    <row r="94" ht="15.75" customHeight="1">
      <c r="A94" s="180"/>
      <c r="B94" s="197"/>
      <c r="C94" s="152"/>
      <c r="D94" s="152"/>
      <c r="E94" s="152"/>
      <c r="F94" s="152"/>
      <c r="G94" s="197"/>
      <c r="H94" s="169"/>
      <c r="I94" s="152"/>
      <c r="J94" s="50"/>
      <c r="K94" s="50"/>
      <c r="L94" s="50"/>
      <c r="M94" s="50"/>
      <c r="N94" s="152"/>
      <c r="O94" s="197"/>
      <c r="P94" s="197"/>
      <c r="Q94" s="197"/>
      <c r="R94" s="197"/>
      <c r="S94" s="197"/>
      <c r="T94" s="197"/>
      <c r="U94" s="197"/>
      <c r="V94" s="197"/>
      <c r="W94" s="197"/>
      <c r="X94" s="197"/>
      <c r="Y94" s="197"/>
      <c r="Z94" s="197"/>
    </row>
    <row r="95" ht="15.75" customHeight="1">
      <c r="A95" s="180"/>
      <c r="B95" s="197"/>
      <c r="C95" s="152"/>
      <c r="D95" s="152"/>
      <c r="E95" s="152"/>
      <c r="F95" s="152"/>
      <c r="G95" s="197"/>
      <c r="H95" s="169"/>
      <c r="I95" s="152"/>
      <c r="J95" s="50"/>
      <c r="K95" s="50"/>
      <c r="L95" s="50"/>
      <c r="M95" s="50"/>
      <c r="N95" s="152"/>
      <c r="O95" s="197"/>
      <c r="P95" s="197"/>
      <c r="Q95" s="197"/>
      <c r="R95" s="197"/>
      <c r="S95" s="197"/>
      <c r="T95" s="197"/>
      <c r="U95" s="197"/>
      <c r="V95" s="197"/>
      <c r="W95" s="197"/>
      <c r="X95" s="197"/>
      <c r="Y95" s="197"/>
      <c r="Z95" s="197"/>
    </row>
    <row r="96" ht="15.75" customHeight="1">
      <c r="A96" s="180"/>
      <c r="B96" s="197"/>
      <c r="C96" s="152"/>
      <c r="D96" s="152"/>
      <c r="E96" s="152"/>
      <c r="F96" s="152"/>
      <c r="G96" s="197"/>
      <c r="H96" s="169"/>
      <c r="I96" s="152"/>
      <c r="J96" s="50"/>
      <c r="K96" s="50"/>
      <c r="L96" s="50"/>
      <c r="M96" s="50"/>
      <c r="N96" s="152"/>
      <c r="O96" s="197"/>
      <c r="P96" s="197"/>
      <c r="Q96" s="197"/>
      <c r="R96" s="197"/>
      <c r="S96" s="197"/>
      <c r="T96" s="197"/>
      <c r="U96" s="197"/>
      <c r="V96" s="197"/>
      <c r="W96" s="197"/>
      <c r="X96" s="197"/>
      <c r="Y96" s="197"/>
      <c r="Z96" s="197"/>
    </row>
    <row r="97" ht="15.75" customHeight="1">
      <c r="A97" s="180"/>
      <c r="B97" s="197"/>
      <c r="C97" s="152"/>
      <c r="D97" s="152"/>
      <c r="E97" s="152"/>
      <c r="F97" s="152"/>
      <c r="G97" s="197"/>
      <c r="H97" s="197"/>
      <c r="I97" s="152"/>
      <c r="J97" s="50"/>
      <c r="K97" s="50"/>
      <c r="L97" s="50"/>
      <c r="M97" s="50"/>
      <c r="N97" s="152"/>
      <c r="O97" s="197"/>
      <c r="P97" s="197"/>
      <c r="Q97" s="197"/>
      <c r="R97" s="197"/>
      <c r="S97" s="197"/>
      <c r="T97" s="197"/>
      <c r="U97" s="197"/>
      <c r="V97" s="197"/>
      <c r="W97" s="197"/>
      <c r="X97" s="197"/>
      <c r="Y97" s="197"/>
      <c r="Z97" s="197"/>
    </row>
    <row r="98" ht="15.75" customHeight="1">
      <c r="A98" s="180"/>
      <c r="B98" s="197"/>
      <c r="C98" s="152"/>
      <c r="D98" s="152"/>
      <c r="E98" s="152"/>
      <c r="F98" s="152"/>
      <c r="G98" s="197"/>
      <c r="H98" s="169"/>
      <c r="I98" s="152"/>
      <c r="J98" s="50"/>
      <c r="K98" s="50"/>
      <c r="L98" s="50"/>
      <c r="M98" s="50"/>
      <c r="N98" s="152"/>
      <c r="O98" s="197"/>
      <c r="P98" s="197"/>
      <c r="Q98" s="197"/>
      <c r="R98" s="197"/>
      <c r="S98" s="197"/>
      <c r="T98" s="197"/>
      <c r="U98" s="197"/>
      <c r="V98" s="197"/>
      <c r="W98" s="197"/>
      <c r="X98" s="197"/>
      <c r="Y98" s="197"/>
      <c r="Z98" s="197"/>
    </row>
    <row r="99" ht="15.75" customHeight="1">
      <c r="A99" s="180"/>
      <c r="B99" s="197"/>
      <c r="C99" s="152"/>
      <c r="D99" s="152"/>
      <c r="E99" s="152"/>
      <c r="F99" s="152"/>
      <c r="G99" s="197"/>
      <c r="H99" s="197"/>
      <c r="I99" s="152"/>
      <c r="J99" s="50"/>
      <c r="K99" s="50"/>
      <c r="L99" s="50"/>
      <c r="M99" s="50"/>
      <c r="N99" s="152"/>
      <c r="O99" s="197"/>
      <c r="P99" s="197"/>
      <c r="Q99" s="197"/>
      <c r="R99" s="197"/>
      <c r="S99" s="197"/>
      <c r="T99" s="197"/>
      <c r="U99" s="197"/>
      <c r="V99" s="197"/>
      <c r="W99" s="197"/>
      <c r="X99" s="197"/>
      <c r="Y99" s="197"/>
      <c r="Z99" s="197"/>
    </row>
    <row r="100" ht="15.75" customHeight="1">
      <c r="A100" s="180"/>
      <c r="B100" s="197"/>
      <c r="C100" s="152"/>
      <c r="D100" s="152"/>
      <c r="E100" s="152"/>
      <c r="F100" s="152"/>
      <c r="G100" s="197"/>
      <c r="H100" s="169"/>
      <c r="I100" s="152"/>
      <c r="J100" s="50"/>
      <c r="K100" s="50"/>
      <c r="L100" s="50"/>
      <c r="M100" s="50"/>
      <c r="N100" s="152"/>
      <c r="O100" s="197"/>
      <c r="P100" s="197"/>
      <c r="Q100" s="197"/>
      <c r="R100" s="197"/>
      <c r="S100" s="197"/>
      <c r="T100" s="197"/>
      <c r="U100" s="197"/>
      <c r="V100" s="197"/>
      <c r="W100" s="197"/>
      <c r="X100" s="197"/>
      <c r="Y100" s="197"/>
      <c r="Z100" s="197"/>
    </row>
    <row r="101" ht="15.75" customHeight="1">
      <c r="A101" s="180"/>
      <c r="B101" s="197"/>
      <c r="C101" s="152"/>
      <c r="D101" s="152"/>
      <c r="E101" s="152"/>
      <c r="F101" s="152"/>
      <c r="G101" s="197"/>
      <c r="H101" s="169"/>
      <c r="I101" s="152"/>
      <c r="J101" s="50"/>
      <c r="K101" s="50"/>
      <c r="L101" s="50"/>
      <c r="M101" s="50"/>
      <c r="N101" s="152"/>
      <c r="O101" s="197"/>
      <c r="P101" s="197"/>
      <c r="Q101" s="197"/>
      <c r="R101" s="197"/>
      <c r="S101" s="197"/>
      <c r="T101" s="197"/>
      <c r="U101" s="197"/>
      <c r="V101" s="197"/>
      <c r="W101" s="197"/>
      <c r="X101" s="197"/>
      <c r="Y101" s="197"/>
      <c r="Z101" s="197"/>
    </row>
    <row r="102" ht="15.75" customHeight="1">
      <c r="A102" s="180"/>
      <c r="B102" s="197"/>
      <c r="C102" s="152"/>
      <c r="D102" s="152"/>
      <c r="E102" s="152"/>
      <c r="F102" s="152"/>
      <c r="G102" s="197"/>
      <c r="H102" s="169"/>
      <c r="I102" s="152"/>
      <c r="J102" s="50"/>
      <c r="K102" s="50"/>
      <c r="L102" s="50"/>
      <c r="M102" s="50"/>
      <c r="N102" s="152"/>
      <c r="O102" s="197"/>
      <c r="P102" s="197"/>
      <c r="Q102" s="197"/>
      <c r="R102" s="197"/>
      <c r="S102" s="197"/>
      <c r="T102" s="197"/>
      <c r="U102" s="197"/>
      <c r="V102" s="197"/>
      <c r="W102" s="197"/>
      <c r="X102" s="197"/>
      <c r="Y102" s="197"/>
      <c r="Z102" s="197"/>
    </row>
    <row r="103" ht="15.75" customHeight="1">
      <c r="A103" s="180"/>
      <c r="B103" s="197"/>
      <c r="C103" s="152"/>
      <c r="D103" s="152"/>
      <c r="E103" s="197"/>
      <c r="F103" s="197"/>
      <c r="G103" s="197"/>
      <c r="H103" s="169"/>
      <c r="I103" s="152"/>
      <c r="J103" s="50"/>
      <c r="K103" s="50"/>
      <c r="L103" s="50"/>
      <c r="M103" s="50"/>
      <c r="N103" s="152"/>
      <c r="O103" s="197"/>
      <c r="P103" s="197"/>
      <c r="Q103" s="197"/>
      <c r="R103" s="197"/>
      <c r="S103" s="197"/>
      <c r="T103" s="197"/>
      <c r="U103" s="197"/>
      <c r="V103" s="197"/>
      <c r="W103" s="197"/>
      <c r="X103" s="197"/>
      <c r="Y103" s="197"/>
      <c r="Z103" s="197"/>
    </row>
    <row r="104" ht="15.75" customHeight="1">
      <c r="A104" s="180"/>
      <c r="B104" s="197"/>
      <c r="C104" s="152"/>
      <c r="D104" s="152"/>
      <c r="E104" s="197"/>
      <c r="F104" s="197"/>
      <c r="G104" s="197"/>
      <c r="H104" s="197"/>
      <c r="I104" s="152"/>
      <c r="J104" s="50"/>
      <c r="K104" s="50"/>
      <c r="L104" s="50"/>
      <c r="M104" s="50"/>
      <c r="N104" s="152"/>
      <c r="O104" s="197"/>
      <c r="P104" s="197"/>
      <c r="Q104" s="197"/>
      <c r="R104" s="197"/>
      <c r="S104" s="197"/>
      <c r="T104" s="197"/>
      <c r="U104" s="197"/>
      <c r="V104" s="197"/>
      <c r="W104" s="197"/>
      <c r="X104" s="197"/>
      <c r="Y104" s="197"/>
      <c r="Z104" s="197"/>
    </row>
    <row r="105" ht="15.75" customHeight="1">
      <c r="A105" s="180"/>
      <c r="B105" s="197"/>
      <c r="C105" s="152"/>
      <c r="D105" s="152"/>
      <c r="E105" s="152"/>
      <c r="F105" s="152"/>
      <c r="G105" s="197"/>
      <c r="H105" s="169"/>
      <c r="I105" s="152"/>
      <c r="J105" s="50"/>
      <c r="K105" s="50"/>
      <c r="L105" s="50"/>
      <c r="M105" s="50"/>
      <c r="N105" s="152"/>
      <c r="O105" s="197"/>
      <c r="P105" s="197"/>
      <c r="Q105" s="197"/>
      <c r="R105" s="197"/>
      <c r="S105" s="197"/>
      <c r="T105" s="197"/>
      <c r="U105" s="197"/>
      <c r="V105" s="197"/>
      <c r="W105" s="197"/>
      <c r="X105" s="197"/>
      <c r="Y105" s="197"/>
      <c r="Z105" s="197"/>
    </row>
    <row r="106" ht="15.75" customHeight="1">
      <c r="A106" s="180"/>
      <c r="B106" s="197"/>
      <c r="C106" s="152"/>
      <c r="D106" s="152"/>
      <c r="E106" s="152"/>
      <c r="F106" s="152"/>
      <c r="G106" s="197"/>
      <c r="H106" s="169"/>
      <c r="I106" s="152"/>
      <c r="J106" s="50"/>
      <c r="K106" s="50"/>
      <c r="L106" s="50"/>
      <c r="M106" s="50"/>
      <c r="N106" s="152"/>
      <c r="O106" s="197"/>
      <c r="P106" s="197"/>
      <c r="Q106" s="197"/>
      <c r="R106" s="197"/>
      <c r="S106" s="197"/>
      <c r="T106" s="197"/>
      <c r="U106" s="197"/>
      <c r="V106" s="197"/>
      <c r="W106" s="197"/>
      <c r="X106" s="197"/>
      <c r="Y106" s="197"/>
      <c r="Z106" s="197"/>
    </row>
    <row r="107" ht="15.75" customHeight="1">
      <c r="A107" s="180"/>
      <c r="B107" s="197"/>
      <c r="C107" s="152"/>
      <c r="D107" s="152"/>
      <c r="E107" s="152"/>
      <c r="F107" s="152"/>
      <c r="G107" s="197"/>
      <c r="H107" s="197"/>
      <c r="I107" s="152"/>
      <c r="J107" s="50"/>
      <c r="K107" s="50"/>
      <c r="L107" s="50"/>
      <c r="M107" s="50"/>
      <c r="N107" s="152"/>
      <c r="O107" s="197"/>
      <c r="P107" s="197"/>
      <c r="Q107" s="197"/>
      <c r="R107" s="197"/>
      <c r="S107" s="197"/>
      <c r="T107" s="197"/>
      <c r="U107" s="197"/>
      <c r="V107" s="197"/>
      <c r="W107" s="197"/>
      <c r="X107" s="197"/>
      <c r="Y107" s="197"/>
      <c r="Z107" s="197"/>
    </row>
    <row r="108" ht="15.75" customHeight="1">
      <c r="A108" s="180"/>
      <c r="B108" s="197"/>
      <c r="C108" s="152"/>
      <c r="D108" s="152"/>
      <c r="E108" s="152"/>
      <c r="F108" s="152"/>
      <c r="G108" s="197"/>
      <c r="H108" s="197"/>
      <c r="I108" s="152"/>
      <c r="J108" s="50"/>
      <c r="K108" s="50"/>
      <c r="L108" s="50"/>
      <c r="M108" s="50"/>
      <c r="N108" s="152"/>
      <c r="O108" s="197"/>
      <c r="P108" s="197"/>
      <c r="Q108" s="197"/>
      <c r="R108" s="197"/>
      <c r="S108" s="197"/>
      <c r="T108" s="197"/>
      <c r="U108" s="197"/>
      <c r="V108" s="197"/>
      <c r="W108" s="197"/>
      <c r="X108" s="197"/>
      <c r="Y108" s="197"/>
      <c r="Z108" s="197"/>
    </row>
    <row r="109" ht="15.75" customHeight="1">
      <c r="A109" s="180"/>
      <c r="B109" s="197"/>
      <c r="C109" s="152"/>
      <c r="D109" s="152"/>
      <c r="E109" s="152"/>
      <c r="F109" s="152"/>
      <c r="G109" s="197"/>
      <c r="H109" s="197"/>
      <c r="I109" s="152"/>
      <c r="J109" s="50"/>
      <c r="K109" s="50"/>
      <c r="L109" s="50"/>
      <c r="M109" s="50"/>
      <c r="N109" s="152"/>
      <c r="O109" s="197"/>
      <c r="P109" s="197"/>
      <c r="Q109" s="197"/>
      <c r="R109" s="197"/>
      <c r="S109" s="197"/>
      <c r="T109" s="197"/>
      <c r="U109" s="197"/>
      <c r="V109" s="197"/>
      <c r="W109" s="197"/>
      <c r="X109" s="197"/>
      <c r="Y109" s="197"/>
      <c r="Z109" s="197"/>
    </row>
    <row r="110" ht="15.75" customHeight="1">
      <c r="A110" s="180"/>
      <c r="B110" s="197"/>
      <c r="C110" s="152"/>
      <c r="D110" s="152"/>
      <c r="E110" s="152"/>
      <c r="F110" s="152"/>
      <c r="G110" s="197"/>
      <c r="H110" s="197"/>
      <c r="I110" s="152"/>
      <c r="J110" s="50"/>
      <c r="K110" s="50"/>
      <c r="L110" s="50"/>
      <c r="M110" s="50"/>
      <c r="N110" s="152"/>
      <c r="O110" s="197"/>
      <c r="P110" s="197"/>
      <c r="Q110" s="197"/>
      <c r="R110" s="197"/>
      <c r="S110" s="197"/>
      <c r="T110" s="197"/>
      <c r="U110" s="197"/>
      <c r="V110" s="197"/>
      <c r="W110" s="197"/>
      <c r="X110" s="197"/>
      <c r="Y110" s="197"/>
      <c r="Z110" s="197"/>
    </row>
    <row r="111" ht="15.75" customHeight="1">
      <c r="A111" s="180"/>
      <c r="B111" s="197"/>
      <c r="C111" s="152"/>
      <c r="D111" s="152"/>
      <c r="E111" s="152"/>
      <c r="F111" s="152"/>
      <c r="G111" s="197"/>
      <c r="H111" s="169"/>
      <c r="I111" s="152"/>
      <c r="J111" s="50"/>
      <c r="K111" s="50"/>
      <c r="L111" s="50"/>
      <c r="M111" s="50"/>
      <c r="N111" s="152"/>
      <c r="O111" s="197"/>
      <c r="P111" s="197"/>
      <c r="Q111" s="197"/>
      <c r="R111" s="197"/>
      <c r="S111" s="197"/>
      <c r="T111" s="197"/>
      <c r="U111" s="197"/>
      <c r="V111" s="197"/>
      <c r="W111" s="197"/>
      <c r="X111" s="197"/>
      <c r="Y111" s="197"/>
      <c r="Z111" s="197"/>
    </row>
    <row r="112" ht="15.75" customHeight="1">
      <c r="A112" s="180"/>
      <c r="B112" s="197"/>
      <c r="C112" s="152"/>
      <c r="D112" s="152"/>
      <c r="E112" s="152"/>
      <c r="F112" s="152"/>
      <c r="G112" s="197"/>
      <c r="H112" s="169"/>
      <c r="I112" s="152"/>
      <c r="J112" s="50"/>
      <c r="K112" s="50"/>
      <c r="L112" s="50"/>
      <c r="M112" s="50"/>
      <c r="N112" s="152"/>
      <c r="O112" s="197"/>
      <c r="P112" s="197"/>
      <c r="Q112" s="197"/>
      <c r="R112" s="197"/>
      <c r="S112" s="197"/>
      <c r="T112" s="197"/>
      <c r="U112" s="197"/>
      <c r="V112" s="197"/>
      <c r="W112" s="197"/>
      <c r="X112" s="197"/>
      <c r="Y112" s="197"/>
      <c r="Z112" s="197"/>
    </row>
    <row r="113" ht="15.75" customHeight="1">
      <c r="A113" s="180"/>
      <c r="B113" s="197"/>
      <c r="C113" s="152"/>
      <c r="D113" s="152"/>
      <c r="E113" s="152"/>
      <c r="F113" s="152"/>
      <c r="G113" s="197"/>
      <c r="H113" s="169"/>
      <c r="I113" s="152"/>
      <c r="J113" s="50"/>
      <c r="K113" s="50"/>
      <c r="L113" s="50"/>
      <c r="M113" s="50"/>
      <c r="N113" s="152"/>
      <c r="O113" s="197"/>
      <c r="P113" s="197"/>
      <c r="Q113" s="197"/>
      <c r="R113" s="197"/>
      <c r="S113" s="197"/>
      <c r="T113" s="197"/>
      <c r="U113" s="197"/>
      <c r="V113" s="197"/>
      <c r="W113" s="197"/>
      <c r="X113" s="197"/>
      <c r="Y113" s="197"/>
      <c r="Z113" s="197"/>
    </row>
    <row r="114" ht="15.75" customHeight="1">
      <c r="A114" s="180"/>
      <c r="B114" s="197"/>
      <c r="C114" s="152"/>
      <c r="D114" s="152"/>
      <c r="E114" s="152"/>
      <c r="F114" s="152"/>
      <c r="G114" s="197"/>
      <c r="H114" s="169"/>
      <c r="I114" s="152"/>
      <c r="J114" s="50"/>
      <c r="K114" s="50"/>
      <c r="L114" s="50"/>
      <c r="M114" s="50"/>
      <c r="N114" s="152"/>
      <c r="O114" s="197"/>
      <c r="P114" s="197"/>
      <c r="Q114" s="197"/>
      <c r="R114" s="197"/>
      <c r="S114" s="197"/>
      <c r="T114" s="197"/>
      <c r="U114" s="197"/>
      <c r="V114" s="197"/>
      <c r="W114" s="197"/>
      <c r="X114" s="197"/>
      <c r="Y114" s="197"/>
      <c r="Z114" s="197"/>
    </row>
    <row r="115" ht="15.75" customHeight="1">
      <c r="A115" s="180"/>
      <c r="B115" s="197"/>
      <c r="C115" s="152"/>
      <c r="D115" s="152"/>
      <c r="E115" s="152"/>
      <c r="F115" s="152"/>
      <c r="G115" s="197"/>
      <c r="H115" s="169"/>
      <c r="I115" s="152"/>
      <c r="J115" s="50"/>
      <c r="K115" s="50"/>
      <c r="L115" s="50"/>
      <c r="M115" s="50"/>
      <c r="N115" s="152"/>
      <c r="O115" s="197"/>
      <c r="P115" s="197"/>
      <c r="Q115" s="197"/>
      <c r="R115" s="197"/>
      <c r="S115" s="197"/>
      <c r="T115" s="197"/>
      <c r="U115" s="197"/>
      <c r="V115" s="197"/>
      <c r="W115" s="197"/>
      <c r="X115" s="197"/>
      <c r="Y115" s="197"/>
      <c r="Z115" s="197"/>
    </row>
    <row r="116" ht="15.75" customHeight="1">
      <c r="A116" s="180"/>
      <c r="B116" s="197"/>
      <c r="C116" s="152"/>
      <c r="D116" s="152"/>
      <c r="E116" s="152"/>
      <c r="F116" s="152"/>
      <c r="G116" s="197"/>
      <c r="H116" s="169"/>
      <c r="I116" s="152"/>
      <c r="J116" s="50"/>
      <c r="K116" s="50"/>
      <c r="L116" s="50"/>
      <c r="M116" s="50"/>
      <c r="N116" s="152"/>
      <c r="O116" s="197"/>
      <c r="P116" s="197"/>
      <c r="Q116" s="197"/>
      <c r="R116" s="197"/>
      <c r="S116" s="197"/>
      <c r="T116" s="197"/>
      <c r="U116" s="197"/>
      <c r="V116" s="197"/>
      <c r="W116" s="197"/>
      <c r="X116" s="197"/>
      <c r="Y116" s="197"/>
      <c r="Z116" s="197"/>
    </row>
    <row r="117" ht="15.75" customHeight="1">
      <c r="A117" s="180"/>
      <c r="B117" s="197"/>
      <c r="C117" s="152"/>
      <c r="D117" s="152"/>
      <c r="E117" s="152"/>
      <c r="F117" s="152"/>
      <c r="G117" s="197"/>
      <c r="H117" s="169"/>
      <c r="I117" s="152"/>
      <c r="J117" s="50"/>
      <c r="K117" s="50"/>
      <c r="L117" s="50"/>
      <c r="M117" s="50"/>
      <c r="N117" s="152"/>
      <c r="O117" s="197"/>
      <c r="P117" s="197"/>
      <c r="Q117" s="197"/>
      <c r="R117" s="197"/>
      <c r="S117" s="197"/>
      <c r="T117" s="197"/>
      <c r="U117" s="197"/>
      <c r="V117" s="197"/>
      <c r="W117" s="197"/>
      <c r="X117" s="197"/>
      <c r="Y117" s="197"/>
      <c r="Z117" s="197"/>
    </row>
    <row r="118" ht="15.75" customHeight="1">
      <c r="A118" s="180"/>
      <c r="B118" s="197"/>
      <c r="C118" s="152"/>
      <c r="D118" s="152"/>
      <c r="E118" s="152"/>
      <c r="F118" s="152"/>
      <c r="G118" s="197"/>
      <c r="H118" s="197"/>
      <c r="I118" s="152"/>
      <c r="J118" s="50"/>
      <c r="K118" s="50"/>
      <c r="L118" s="50"/>
      <c r="M118" s="50"/>
      <c r="N118" s="152"/>
      <c r="O118" s="197"/>
      <c r="P118" s="197"/>
      <c r="Q118" s="197"/>
      <c r="R118" s="197"/>
      <c r="S118" s="197"/>
      <c r="T118" s="197"/>
      <c r="U118" s="197"/>
      <c r="V118" s="197"/>
      <c r="W118" s="197"/>
      <c r="X118" s="197"/>
      <c r="Y118" s="197"/>
      <c r="Z118" s="197"/>
    </row>
    <row r="119" ht="15.75" customHeight="1">
      <c r="A119" s="180"/>
      <c r="B119" s="197"/>
      <c r="C119" s="152"/>
      <c r="D119" s="152"/>
      <c r="E119" s="152"/>
      <c r="F119" s="152"/>
      <c r="G119" s="197"/>
      <c r="H119" s="169"/>
      <c r="I119" s="152"/>
      <c r="J119" s="50"/>
      <c r="K119" s="50"/>
      <c r="L119" s="50"/>
      <c r="M119" s="50"/>
      <c r="N119" s="152"/>
      <c r="O119" s="197"/>
      <c r="P119" s="197"/>
      <c r="Q119" s="197"/>
      <c r="R119" s="197"/>
      <c r="S119" s="197"/>
      <c r="T119" s="197"/>
      <c r="U119" s="197"/>
      <c r="V119" s="197"/>
      <c r="W119" s="197"/>
      <c r="X119" s="197"/>
      <c r="Y119" s="197"/>
      <c r="Z119" s="197"/>
    </row>
    <row r="120" ht="15.75" customHeight="1">
      <c r="A120" s="180"/>
      <c r="B120" s="197"/>
      <c r="C120" s="152"/>
      <c r="D120" s="152"/>
      <c r="E120" s="152"/>
      <c r="F120" s="152"/>
      <c r="G120" s="197"/>
      <c r="H120" s="169"/>
      <c r="I120" s="152"/>
      <c r="J120" s="50"/>
      <c r="K120" s="50"/>
      <c r="L120" s="50"/>
      <c r="M120" s="50"/>
      <c r="N120" s="152"/>
      <c r="O120" s="197"/>
      <c r="P120" s="197"/>
      <c r="Q120" s="197"/>
      <c r="R120" s="197"/>
      <c r="S120" s="197"/>
      <c r="T120" s="197"/>
      <c r="U120" s="197"/>
      <c r="V120" s="197"/>
      <c r="W120" s="197"/>
      <c r="X120" s="197"/>
      <c r="Y120" s="197"/>
      <c r="Z120" s="197"/>
    </row>
    <row r="121" ht="15.75" customHeight="1">
      <c r="A121" s="180"/>
      <c r="B121" s="197"/>
      <c r="C121" s="152"/>
      <c r="D121" s="152"/>
      <c r="E121" s="152"/>
      <c r="F121" s="152"/>
      <c r="G121" s="197"/>
      <c r="H121" s="197"/>
      <c r="I121" s="152"/>
      <c r="J121" s="50"/>
      <c r="K121" s="50"/>
      <c r="L121" s="50"/>
      <c r="M121" s="50"/>
      <c r="N121" s="152"/>
      <c r="O121" s="197"/>
      <c r="P121" s="197"/>
      <c r="Q121" s="197"/>
      <c r="R121" s="197"/>
      <c r="S121" s="197"/>
      <c r="T121" s="197"/>
      <c r="U121" s="197"/>
      <c r="V121" s="197"/>
      <c r="W121" s="197"/>
      <c r="X121" s="197"/>
      <c r="Y121" s="197"/>
      <c r="Z121" s="197"/>
    </row>
    <row r="122" ht="15.75" customHeight="1">
      <c r="A122" s="180"/>
      <c r="B122" s="197"/>
      <c r="C122" s="152"/>
      <c r="D122" s="152"/>
      <c r="E122" s="152"/>
      <c r="F122" s="152"/>
      <c r="G122" s="197"/>
      <c r="H122" s="169"/>
      <c r="I122" s="152"/>
      <c r="J122" s="50"/>
      <c r="K122" s="50"/>
      <c r="L122" s="50"/>
      <c r="M122" s="50"/>
      <c r="N122" s="152"/>
      <c r="O122" s="197"/>
      <c r="P122" s="197"/>
      <c r="Q122" s="197"/>
      <c r="R122" s="197"/>
      <c r="S122" s="197"/>
      <c r="T122" s="197"/>
      <c r="U122" s="197"/>
      <c r="V122" s="197"/>
      <c r="W122" s="197"/>
      <c r="X122" s="197"/>
      <c r="Y122" s="197"/>
      <c r="Z122" s="197"/>
    </row>
    <row r="123" ht="15.75" customHeight="1">
      <c r="A123" s="180"/>
      <c r="B123" s="197"/>
      <c r="C123" s="152"/>
      <c r="D123" s="152"/>
      <c r="E123" s="152"/>
      <c r="F123" s="152"/>
      <c r="G123" s="197"/>
      <c r="H123" s="169"/>
      <c r="I123" s="152"/>
      <c r="J123" s="50"/>
      <c r="K123" s="50"/>
      <c r="L123" s="50"/>
      <c r="M123" s="50"/>
      <c r="N123" s="152"/>
      <c r="O123" s="197"/>
      <c r="P123" s="197"/>
      <c r="Q123" s="197"/>
      <c r="R123" s="197"/>
      <c r="S123" s="197"/>
      <c r="T123" s="197"/>
      <c r="U123" s="197"/>
      <c r="V123" s="197"/>
      <c r="W123" s="197"/>
      <c r="X123" s="197"/>
      <c r="Y123" s="197"/>
      <c r="Z123" s="197"/>
    </row>
    <row r="124" ht="15.75" customHeight="1">
      <c r="A124" s="180"/>
      <c r="B124" s="197"/>
      <c r="C124" s="152"/>
      <c r="D124" s="152"/>
      <c r="E124" s="152"/>
      <c r="F124" s="152"/>
      <c r="G124" s="197"/>
      <c r="H124" s="197"/>
      <c r="I124" s="152"/>
      <c r="J124" s="50"/>
      <c r="K124" s="50"/>
      <c r="L124" s="50"/>
      <c r="M124" s="50"/>
      <c r="N124" s="152"/>
      <c r="O124" s="197"/>
      <c r="P124" s="197"/>
      <c r="Q124" s="197"/>
      <c r="R124" s="197"/>
      <c r="S124" s="197"/>
      <c r="T124" s="197"/>
      <c r="U124" s="197"/>
      <c r="V124" s="197"/>
      <c r="W124" s="197"/>
      <c r="X124" s="197"/>
      <c r="Y124" s="197"/>
      <c r="Z124" s="197"/>
    </row>
    <row r="125" ht="15.75" customHeight="1">
      <c r="A125" s="180"/>
      <c r="B125" s="197"/>
      <c r="C125" s="152"/>
      <c r="D125" s="152"/>
      <c r="E125" s="152"/>
      <c r="F125" s="152"/>
      <c r="G125" s="197"/>
      <c r="H125" s="197"/>
      <c r="I125" s="152"/>
      <c r="J125" s="50"/>
      <c r="K125" s="50"/>
      <c r="L125" s="50"/>
      <c r="M125" s="50"/>
      <c r="N125" s="152"/>
      <c r="O125" s="197"/>
      <c r="P125" s="197"/>
      <c r="Q125" s="197"/>
      <c r="R125" s="197"/>
      <c r="S125" s="197"/>
      <c r="T125" s="197"/>
      <c r="U125" s="197"/>
      <c r="V125" s="197"/>
      <c r="W125" s="197"/>
      <c r="X125" s="197"/>
      <c r="Y125" s="197"/>
      <c r="Z125" s="197"/>
    </row>
    <row r="126" ht="15.75" customHeight="1">
      <c r="A126" s="180"/>
      <c r="B126" s="197"/>
      <c r="C126" s="152"/>
      <c r="D126" s="152"/>
      <c r="E126" s="152"/>
      <c r="F126" s="152"/>
      <c r="G126" s="197"/>
      <c r="H126" s="197"/>
      <c r="I126" s="152"/>
      <c r="J126" s="50"/>
      <c r="K126" s="50"/>
      <c r="L126" s="50"/>
      <c r="M126" s="50"/>
      <c r="N126" s="152"/>
      <c r="O126" s="197"/>
      <c r="P126" s="197"/>
      <c r="Q126" s="197"/>
      <c r="R126" s="197"/>
      <c r="S126" s="197"/>
      <c r="T126" s="197"/>
      <c r="U126" s="197"/>
      <c r="V126" s="197"/>
      <c r="W126" s="197"/>
      <c r="X126" s="197"/>
      <c r="Y126" s="197"/>
      <c r="Z126" s="197"/>
    </row>
    <row r="127" ht="15.75" customHeight="1">
      <c r="A127" s="180"/>
      <c r="B127" s="197"/>
      <c r="C127" s="152"/>
      <c r="D127" s="152"/>
      <c r="E127" s="152"/>
      <c r="F127" s="152"/>
      <c r="G127" s="197"/>
      <c r="H127" s="197"/>
      <c r="I127" s="152"/>
      <c r="J127" s="50"/>
      <c r="K127" s="50"/>
      <c r="L127" s="50"/>
      <c r="M127" s="50"/>
      <c r="N127" s="152"/>
      <c r="O127" s="197"/>
      <c r="P127" s="197"/>
      <c r="Q127" s="197"/>
      <c r="R127" s="197"/>
      <c r="S127" s="197"/>
      <c r="T127" s="197"/>
      <c r="U127" s="197"/>
      <c r="V127" s="197"/>
      <c r="W127" s="197"/>
      <c r="X127" s="197"/>
      <c r="Y127" s="197"/>
      <c r="Z127" s="197"/>
    </row>
    <row r="128" ht="15.75" customHeight="1">
      <c r="A128" s="180"/>
      <c r="B128" s="197"/>
      <c r="C128" s="152"/>
      <c r="D128" s="152"/>
      <c r="E128" s="152"/>
      <c r="F128" s="152"/>
      <c r="G128" s="197"/>
      <c r="H128" s="197"/>
      <c r="I128" s="152"/>
      <c r="J128" s="50"/>
      <c r="K128" s="50"/>
      <c r="L128" s="50"/>
      <c r="M128" s="50"/>
      <c r="N128" s="152"/>
      <c r="O128" s="197"/>
      <c r="P128" s="197"/>
      <c r="Q128" s="197"/>
      <c r="R128" s="197"/>
      <c r="S128" s="197"/>
      <c r="T128" s="197"/>
      <c r="U128" s="197"/>
      <c r="V128" s="197"/>
      <c r="W128" s="197"/>
      <c r="X128" s="197"/>
      <c r="Y128" s="197"/>
      <c r="Z128" s="197"/>
    </row>
    <row r="129" ht="15.75" customHeight="1">
      <c r="A129" s="180"/>
      <c r="B129" s="197"/>
      <c r="C129" s="152"/>
      <c r="D129" s="152"/>
      <c r="E129" s="152"/>
      <c r="F129" s="152"/>
      <c r="G129" s="197"/>
      <c r="H129" s="197"/>
      <c r="I129" s="152"/>
      <c r="J129" s="50"/>
      <c r="K129" s="50"/>
      <c r="L129" s="50"/>
      <c r="M129" s="50"/>
      <c r="N129" s="152"/>
      <c r="O129" s="197"/>
      <c r="P129" s="197"/>
      <c r="Q129" s="197"/>
      <c r="R129" s="197"/>
      <c r="S129" s="197"/>
      <c r="T129" s="197"/>
      <c r="U129" s="197"/>
      <c r="V129" s="197"/>
      <c r="W129" s="197"/>
      <c r="X129" s="197"/>
      <c r="Y129" s="197"/>
      <c r="Z129" s="197"/>
    </row>
    <row r="130" ht="15.75" customHeight="1">
      <c r="A130" s="180"/>
      <c r="B130" s="197"/>
      <c r="C130" s="152"/>
      <c r="D130" s="152"/>
      <c r="E130" s="152"/>
      <c r="F130" s="152"/>
      <c r="G130" s="197"/>
      <c r="H130" s="197"/>
      <c r="I130" s="152"/>
      <c r="J130" s="50"/>
      <c r="K130" s="50"/>
      <c r="L130" s="50"/>
      <c r="M130" s="50"/>
      <c r="N130" s="152"/>
      <c r="O130" s="197"/>
      <c r="P130" s="197"/>
      <c r="Q130" s="197"/>
      <c r="R130" s="197"/>
      <c r="S130" s="197"/>
      <c r="T130" s="197"/>
      <c r="U130" s="197"/>
      <c r="V130" s="197"/>
      <c r="W130" s="197"/>
      <c r="X130" s="197"/>
      <c r="Y130" s="197"/>
      <c r="Z130" s="197"/>
    </row>
    <row r="131" ht="15.75" customHeight="1">
      <c r="A131" s="180"/>
      <c r="B131" s="197"/>
      <c r="C131" s="152"/>
      <c r="D131" s="152"/>
      <c r="E131" s="152"/>
      <c r="F131" s="152"/>
      <c r="G131" s="197"/>
      <c r="H131" s="169"/>
      <c r="I131" s="152"/>
      <c r="J131" s="50"/>
      <c r="K131" s="50"/>
      <c r="L131" s="50"/>
      <c r="M131" s="50"/>
      <c r="N131" s="152"/>
      <c r="O131" s="197"/>
      <c r="P131" s="197"/>
      <c r="Q131" s="197"/>
      <c r="R131" s="197"/>
      <c r="S131" s="197"/>
      <c r="T131" s="197"/>
      <c r="U131" s="197"/>
      <c r="V131" s="197"/>
      <c r="W131" s="197"/>
      <c r="X131" s="197"/>
      <c r="Y131" s="197"/>
      <c r="Z131" s="197"/>
    </row>
    <row r="132" ht="15.75" customHeight="1">
      <c r="A132" s="180"/>
      <c r="B132" s="197"/>
      <c r="C132" s="152"/>
      <c r="D132" s="152"/>
      <c r="E132" s="152"/>
      <c r="F132" s="152"/>
      <c r="G132" s="197"/>
      <c r="H132" s="197"/>
      <c r="I132" s="152"/>
      <c r="J132" s="50"/>
      <c r="K132" s="50"/>
      <c r="L132" s="50"/>
      <c r="M132" s="50"/>
      <c r="N132" s="152"/>
      <c r="O132" s="197"/>
      <c r="P132" s="197"/>
      <c r="Q132" s="197"/>
      <c r="R132" s="197"/>
      <c r="S132" s="197"/>
      <c r="T132" s="197"/>
      <c r="U132" s="197"/>
      <c r="V132" s="197"/>
      <c r="W132" s="197"/>
      <c r="X132" s="197"/>
      <c r="Y132" s="197"/>
      <c r="Z132" s="197"/>
    </row>
    <row r="133" ht="15.75" customHeight="1">
      <c r="A133" s="180"/>
      <c r="B133" s="197"/>
      <c r="C133" s="152"/>
      <c r="D133" s="152"/>
      <c r="E133" s="152"/>
      <c r="F133" s="152"/>
      <c r="G133" s="197"/>
      <c r="H133" s="197"/>
      <c r="I133" s="152"/>
      <c r="J133" s="50"/>
      <c r="K133" s="50"/>
      <c r="L133" s="50"/>
      <c r="M133" s="50"/>
      <c r="N133" s="152"/>
      <c r="O133" s="197"/>
      <c r="P133" s="197"/>
      <c r="Q133" s="197"/>
      <c r="R133" s="197"/>
      <c r="S133" s="197"/>
      <c r="T133" s="197"/>
      <c r="U133" s="197"/>
      <c r="V133" s="197"/>
      <c r="W133" s="197"/>
      <c r="X133" s="197"/>
      <c r="Y133" s="197"/>
      <c r="Z133" s="197"/>
    </row>
    <row r="134" ht="15.75" customHeight="1">
      <c r="A134" s="180"/>
      <c r="B134" s="197"/>
      <c r="C134" s="152"/>
      <c r="D134" s="152"/>
      <c r="E134" s="152"/>
      <c r="F134" s="152"/>
      <c r="G134" s="197"/>
      <c r="H134" s="197"/>
      <c r="I134" s="152"/>
      <c r="J134" s="50"/>
      <c r="K134" s="50"/>
      <c r="L134" s="50"/>
      <c r="M134" s="50"/>
      <c r="N134" s="152"/>
      <c r="O134" s="197"/>
      <c r="P134" s="197"/>
      <c r="Q134" s="197"/>
      <c r="R134" s="197"/>
      <c r="S134" s="197"/>
      <c r="T134" s="197"/>
      <c r="U134" s="197"/>
      <c r="V134" s="197"/>
      <c r="W134" s="197"/>
      <c r="X134" s="197"/>
      <c r="Y134" s="197"/>
      <c r="Z134" s="197"/>
    </row>
    <row r="135" ht="15.75" customHeight="1">
      <c r="A135" s="180"/>
      <c r="B135" s="197"/>
      <c r="C135" s="152"/>
      <c r="D135" s="152"/>
      <c r="E135" s="152"/>
      <c r="F135" s="152"/>
      <c r="G135" s="197"/>
      <c r="H135" s="197"/>
      <c r="I135" s="152"/>
      <c r="J135" s="50"/>
      <c r="K135" s="50"/>
      <c r="L135" s="50"/>
      <c r="M135" s="50"/>
      <c r="N135" s="152"/>
      <c r="O135" s="197"/>
      <c r="P135" s="197"/>
      <c r="Q135" s="197"/>
      <c r="R135" s="197"/>
      <c r="S135" s="197"/>
      <c r="T135" s="197"/>
      <c r="U135" s="197"/>
      <c r="V135" s="197"/>
      <c r="W135" s="197"/>
      <c r="X135" s="197"/>
      <c r="Y135" s="197"/>
      <c r="Z135" s="197"/>
    </row>
    <row r="136" ht="15.75" customHeight="1">
      <c r="A136" s="180"/>
      <c r="B136" s="197"/>
      <c r="C136" s="152"/>
      <c r="D136" s="152"/>
      <c r="E136" s="152"/>
      <c r="F136" s="152"/>
      <c r="G136" s="197"/>
      <c r="H136" s="197"/>
      <c r="I136" s="152"/>
      <c r="J136" s="50"/>
      <c r="K136" s="50"/>
      <c r="L136" s="50"/>
      <c r="M136" s="50"/>
      <c r="N136" s="152"/>
      <c r="O136" s="197"/>
      <c r="P136" s="197"/>
      <c r="Q136" s="197"/>
      <c r="R136" s="197"/>
      <c r="S136" s="197"/>
      <c r="T136" s="197"/>
      <c r="U136" s="197"/>
      <c r="V136" s="197"/>
      <c r="W136" s="197"/>
      <c r="X136" s="197"/>
      <c r="Y136" s="197"/>
      <c r="Z136" s="197"/>
    </row>
    <row r="137" ht="15.75" customHeight="1">
      <c r="A137" s="180"/>
      <c r="B137" s="197"/>
      <c r="C137" s="152"/>
      <c r="D137" s="152"/>
      <c r="E137" s="152"/>
      <c r="F137" s="152"/>
      <c r="G137" s="197"/>
      <c r="H137" s="197"/>
      <c r="I137" s="152"/>
      <c r="J137" s="50"/>
      <c r="K137" s="50"/>
      <c r="L137" s="50"/>
      <c r="M137" s="50"/>
      <c r="N137" s="152"/>
      <c r="O137" s="197"/>
      <c r="P137" s="197"/>
      <c r="Q137" s="197"/>
      <c r="R137" s="197"/>
      <c r="S137" s="197"/>
      <c r="T137" s="197"/>
      <c r="U137" s="197"/>
      <c r="V137" s="197"/>
      <c r="W137" s="197"/>
      <c r="X137" s="197"/>
      <c r="Y137" s="197"/>
      <c r="Z137" s="197"/>
    </row>
    <row r="138" ht="15.75" customHeight="1">
      <c r="A138" s="180"/>
      <c r="B138" s="197"/>
      <c r="C138" s="152"/>
      <c r="D138" s="152"/>
      <c r="E138" s="152"/>
      <c r="F138" s="152"/>
      <c r="G138" s="197"/>
      <c r="H138" s="197"/>
      <c r="I138" s="152"/>
      <c r="J138" s="50"/>
      <c r="K138" s="50"/>
      <c r="L138" s="50"/>
      <c r="M138" s="50"/>
      <c r="N138" s="152"/>
      <c r="O138" s="197"/>
      <c r="P138" s="197"/>
      <c r="Q138" s="197"/>
      <c r="R138" s="197"/>
      <c r="S138" s="197"/>
      <c r="T138" s="197"/>
      <c r="U138" s="197"/>
      <c r="V138" s="197"/>
      <c r="W138" s="197"/>
      <c r="X138" s="197"/>
      <c r="Y138" s="197"/>
      <c r="Z138" s="197"/>
    </row>
    <row r="139" ht="15.75" customHeight="1">
      <c r="A139" s="180"/>
      <c r="B139" s="197"/>
      <c r="C139" s="152"/>
      <c r="D139" s="152"/>
      <c r="E139" s="152"/>
      <c r="F139" s="152"/>
      <c r="G139" s="197"/>
      <c r="H139" s="197"/>
      <c r="I139" s="152"/>
      <c r="J139" s="50"/>
      <c r="K139" s="50"/>
      <c r="L139" s="50"/>
      <c r="M139" s="50"/>
      <c r="N139" s="152"/>
      <c r="O139" s="197"/>
      <c r="P139" s="197"/>
      <c r="Q139" s="197"/>
      <c r="R139" s="197"/>
      <c r="S139" s="197"/>
      <c r="T139" s="197"/>
      <c r="U139" s="197"/>
      <c r="V139" s="197"/>
      <c r="W139" s="197"/>
      <c r="X139" s="197"/>
      <c r="Y139" s="197"/>
      <c r="Z139" s="197"/>
    </row>
    <row r="140" ht="15.75" customHeight="1">
      <c r="A140" s="180"/>
      <c r="B140" s="197"/>
      <c r="C140" s="152"/>
      <c r="D140" s="152"/>
      <c r="E140" s="152"/>
      <c r="F140" s="152"/>
      <c r="G140" s="197"/>
      <c r="H140" s="197"/>
      <c r="I140" s="152"/>
      <c r="J140" s="50"/>
      <c r="K140" s="50"/>
      <c r="L140" s="50"/>
      <c r="M140" s="50"/>
      <c r="N140" s="152"/>
      <c r="O140" s="197"/>
      <c r="P140" s="197"/>
      <c r="Q140" s="197"/>
      <c r="R140" s="197"/>
      <c r="S140" s="197"/>
      <c r="T140" s="197"/>
      <c r="U140" s="197"/>
      <c r="V140" s="197"/>
      <c r="W140" s="197"/>
      <c r="X140" s="197"/>
      <c r="Y140" s="197"/>
      <c r="Z140" s="197"/>
    </row>
    <row r="141" ht="15.75" customHeight="1">
      <c r="A141" s="180"/>
      <c r="B141" s="197"/>
      <c r="C141" s="152"/>
      <c r="D141" s="152"/>
      <c r="E141" s="152"/>
      <c r="F141" s="152"/>
      <c r="G141" s="197"/>
      <c r="H141" s="197"/>
      <c r="I141" s="152"/>
      <c r="J141" s="50"/>
      <c r="K141" s="50"/>
      <c r="L141" s="50"/>
      <c r="M141" s="50"/>
      <c r="N141" s="152"/>
      <c r="O141" s="197"/>
      <c r="P141" s="197"/>
      <c r="Q141" s="197"/>
      <c r="R141" s="197"/>
      <c r="S141" s="197"/>
      <c r="T141" s="197"/>
      <c r="U141" s="197"/>
      <c r="V141" s="197"/>
      <c r="W141" s="197"/>
      <c r="X141" s="197"/>
      <c r="Y141" s="197"/>
      <c r="Z141" s="197"/>
    </row>
    <row r="142" ht="15.75" customHeight="1">
      <c r="A142" s="180"/>
      <c r="B142" s="197"/>
      <c r="C142" s="152"/>
      <c r="D142" s="152"/>
      <c r="E142" s="152"/>
      <c r="F142" s="152"/>
      <c r="G142" s="197"/>
      <c r="H142" s="197"/>
      <c r="I142" s="152"/>
      <c r="J142" s="50"/>
      <c r="K142" s="50"/>
      <c r="L142" s="50"/>
      <c r="M142" s="50"/>
      <c r="N142" s="152"/>
      <c r="O142" s="197"/>
      <c r="P142" s="197"/>
      <c r="Q142" s="197"/>
      <c r="R142" s="197"/>
      <c r="S142" s="197"/>
      <c r="T142" s="197"/>
      <c r="U142" s="197"/>
      <c r="V142" s="197"/>
      <c r="W142" s="197"/>
      <c r="X142" s="197"/>
      <c r="Y142" s="197"/>
      <c r="Z142" s="197"/>
    </row>
    <row r="143" ht="15.75" customHeight="1">
      <c r="A143" s="180"/>
      <c r="B143" s="197"/>
      <c r="C143" s="152"/>
      <c r="D143" s="152"/>
      <c r="E143" s="152"/>
      <c r="F143" s="152"/>
      <c r="G143" s="197"/>
      <c r="H143" s="197"/>
      <c r="I143" s="152"/>
      <c r="J143" s="50"/>
      <c r="K143" s="50"/>
      <c r="L143" s="50"/>
      <c r="M143" s="50"/>
      <c r="N143" s="152"/>
      <c r="O143" s="197"/>
      <c r="P143" s="197"/>
      <c r="Q143" s="197"/>
      <c r="R143" s="197"/>
      <c r="S143" s="197"/>
      <c r="T143" s="197"/>
      <c r="U143" s="197"/>
      <c r="V143" s="197"/>
      <c r="W143" s="197"/>
      <c r="X143" s="197"/>
      <c r="Y143" s="197"/>
      <c r="Z143" s="197"/>
    </row>
    <row r="144" ht="15.75" customHeight="1">
      <c r="A144" s="180"/>
      <c r="B144" s="197"/>
      <c r="C144" s="152"/>
      <c r="D144" s="152"/>
      <c r="E144" s="152"/>
      <c r="F144" s="152"/>
      <c r="G144" s="197"/>
      <c r="H144" s="197"/>
      <c r="I144" s="152"/>
      <c r="J144" s="50"/>
      <c r="K144" s="50"/>
      <c r="L144" s="50"/>
      <c r="M144" s="50"/>
      <c r="N144" s="152"/>
      <c r="O144" s="197"/>
      <c r="P144" s="197"/>
      <c r="Q144" s="197"/>
      <c r="R144" s="197"/>
      <c r="S144" s="197"/>
      <c r="T144" s="197"/>
      <c r="U144" s="197"/>
      <c r="V144" s="197"/>
      <c r="W144" s="197"/>
      <c r="X144" s="197"/>
      <c r="Y144" s="197"/>
      <c r="Z144" s="197"/>
    </row>
    <row r="145" ht="15.75" customHeight="1">
      <c r="A145" s="180"/>
      <c r="B145" s="197"/>
      <c r="C145" s="197"/>
      <c r="D145" s="152"/>
      <c r="E145" s="152"/>
      <c r="F145" s="152"/>
      <c r="G145" s="197"/>
      <c r="H145" s="169"/>
      <c r="I145" s="152"/>
      <c r="J145" s="50"/>
      <c r="K145" s="50"/>
      <c r="L145" s="50"/>
      <c r="M145" s="50"/>
      <c r="N145" s="152"/>
      <c r="O145" s="197"/>
      <c r="P145" s="197"/>
      <c r="Q145" s="197"/>
      <c r="R145" s="197"/>
      <c r="S145" s="197"/>
      <c r="T145" s="197"/>
      <c r="U145" s="197"/>
      <c r="V145" s="197"/>
      <c r="W145" s="197"/>
      <c r="X145" s="197"/>
      <c r="Y145" s="197"/>
      <c r="Z145" s="197"/>
    </row>
    <row r="146" ht="15.75" customHeight="1">
      <c r="A146" s="180"/>
      <c r="B146" s="197"/>
      <c r="C146" s="152"/>
      <c r="D146" s="152"/>
      <c r="E146" s="152"/>
      <c r="F146" s="152"/>
      <c r="G146" s="197"/>
      <c r="H146" s="197"/>
      <c r="I146" s="152"/>
      <c r="J146" s="50"/>
      <c r="K146" s="50"/>
      <c r="L146" s="50"/>
      <c r="M146" s="50"/>
      <c r="N146" s="152"/>
      <c r="O146" s="197"/>
      <c r="P146" s="197"/>
      <c r="Q146" s="197"/>
      <c r="R146" s="197"/>
      <c r="S146" s="197"/>
      <c r="T146" s="197"/>
      <c r="U146" s="197"/>
      <c r="V146" s="197"/>
      <c r="W146" s="197"/>
      <c r="X146" s="197"/>
      <c r="Y146" s="197"/>
      <c r="Z146" s="197"/>
    </row>
    <row r="147" ht="15.75" customHeight="1">
      <c r="A147" s="180"/>
      <c r="B147" s="197"/>
      <c r="C147" s="152"/>
      <c r="D147" s="152"/>
      <c r="E147" s="152"/>
      <c r="F147" s="152"/>
      <c r="G147" s="197"/>
      <c r="H147" s="169"/>
      <c r="I147" s="152"/>
      <c r="J147" s="50"/>
      <c r="K147" s="50"/>
      <c r="L147" s="50"/>
      <c r="M147" s="50"/>
      <c r="N147" s="152"/>
      <c r="O147" s="197"/>
      <c r="P147" s="197"/>
      <c r="Q147" s="197"/>
      <c r="R147" s="197"/>
      <c r="S147" s="197"/>
      <c r="T147" s="197"/>
      <c r="U147" s="197"/>
      <c r="V147" s="197"/>
      <c r="W147" s="197"/>
      <c r="X147" s="197"/>
      <c r="Y147" s="197"/>
      <c r="Z147" s="197"/>
    </row>
    <row r="148" ht="15.75" customHeight="1">
      <c r="A148" s="180"/>
      <c r="B148" s="197"/>
      <c r="C148" s="152"/>
      <c r="D148" s="152"/>
      <c r="E148" s="152"/>
      <c r="F148" s="152"/>
      <c r="G148" s="197"/>
      <c r="H148" s="197"/>
      <c r="I148" s="152"/>
      <c r="J148" s="50"/>
      <c r="K148" s="50"/>
      <c r="L148" s="50"/>
      <c r="M148" s="50"/>
      <c r="N148" s="152"/>
      <c r="O148" s="197"/>
      <c r="P148" s="197"/>
      <c r="Q148" s="197"/>
      <c r="R148" s="197"/>
      <c r="S148" s="197"/>
      <c r="T148" s="197"/>
      <c r="U148" s="197"/>
      <c r="V148" s="197"/>
      <c r="W148" s="197"/>
      <c r="X148" s="197"/>
      <c r="Y148" s="197"/>
      <c r="Z148" s="197"/>
    </row>
    <row r="149" ht="15.75" customHeight="1">
      <c r="A149" s="180"/>
      <c r="B149" s="197"/>
      <c r="C149" s="152"/>
      <c r="D149" s="152"/>
      <c r="E149" s="197"/>
      <c r="F149" s="197"/>
      <c r="G149" s="197"/>
      <c r="H149" s="197"/>
      <c r="I149" s="152"/>
      <c r="J149" s="50"/>
      <c r="K149" s="50"/>
      <c r="L149" s="50"/>
      <c r="M149" s="50"/>
      <c r="N149" s="152"/>
      <c r="O149" s="197"/>
      <c r="P149" s="197"/>
      <c r="Q149" s="197"/>
      <c r="R149" s="197"/>
      <c r="S149" s="197"/>
      <c r="T149" s="197"/>
      <c r="U149" s="197"/>
      <c r="V149" s="197"/>
      <c r="W149" s="197"/>
      <c r="X149" s="197"/>
      <c r="Y149" s="197"/>
      <c r="Z149" s="197"/>
    </row>
    <row r="150" ht="15.75" customHeight="1">
      <c r="A150" s="180"/>
      <c r="B150" s="197"/>
      <c r="C150" s="152"/>
      <c r="D150" s="152"/>
      <c r="E150" s="152"/>
      <c r="F150" s="152"/>
      <c r="G150" s="197"/>
      <c r="H150" s="197"/>
      <c r="I150" s="152"/>
      <c r="J150" s="50"/>
      <c r="K150" s="50"/>
      <c r="L150" s="50"/>
      <c r="M150" s="50"/>
      <c r="N150" s="152"/>
      <c r="O150" s="197"/>
      <c r="P150" s="197"/>
      <c r="Q150" s="197"/>
      <c r="R150" s="197"/>
      <c r="S150" s="197"/>
      <c r="T150" s="197"/>
      <c r="U150" s="197"/>
      <c r="V150" s="197"/>
      <c r="W150" s="197"/>
      <c r="X150" s="197"/>
      <c r="Y150" s="197"/>
      <c r="Z150" s="197"/>
    </row>
    <row r="151" ht="15.75" customHeight="1">
      <c r="A151" s="180"/>
      <c r="B151" s="197"/>
      <c r="C151" s="152"/>
      <c r="D151" s="152"/>
      <c r="E151" s="152"/>
      <c r="F151" s="152"/>
      <c r="G151" s="197"/>
      <c r="H151" s="197"/>
      <c r="I151" s="152"/>
      <c r="J151" s="50"/>
      <c r="K151" s="50"/>
      <c r="L151" s="50"/>
      <c r="M151" s="50"/>
      <c r="N151" s="152"/>
      <c r="O151" s="197"/>
      <c r="P151" s="197"/>
      <c r="Q151" s="197"/>
      <c r="R151" s="197"/>
      <c r="S151" s="197"/>
      <c r="T151" s="197"/>
      <c r="U151" s="197"/>
      <c r="V151" s="197"/>
      <c r="W151" s="197"/>
      <c r="X151" s="197"/>
      <c r="Y151" s="197"/>
      <c r="Z151" s="197"/>
    </row>
    <row r="152" ht="15.75" customHeight="1">
      <c r="A152" s="180"/>
      <c r="B152" s="197"/>
      <c r="C152" s="152"/>
      <c r="D152" s="152"/>
      <c r="E152" s="152"/>
      <c r="F152" s="152"/>
      <c r="G152" s="197"/>
      <c r="H152" s="197"/>
      <c r="I152" s="152"/>
      <c r="J152" s="50"/>
      <c r="K152" s="50"/>
      <c r="L152" s="50"/>
      <c r="M152" s="50"/>
      <c r="N152" s="152"/>
      <c r="O152" s="197"/>
      <c r="P152" s="197"/>
      <c r="Q152" s="197"/>
      <c r="R152" s="197"/>
      <c r="S152" s="197"/>
      <c r="T152" s="197"/>
      <c r="U152" s="197"/>
      <c r="V152" s="197"/>
      <c r="W152" s="197"/>
      <c r="X152" s="197"/>
      <c r="Y152" s="197"/>
      <c r="Z152" s="197"/>
    </row>
    <row r="153" ht="15.75" customHeight="1">
      <c r="A153" s="180"/>
      <c r="B153" s="197"/>
      <c r="C153" s="152"/>
      <c r="D153" s="152"/>
      <c r="E153" s="152"/>
      <c r="F153" s="152"/>
      <c r="G153" s="197"/>
      <c r="H153" s="197"/>
      <c r="I153" s="152"/>
      <c r="J153" s="50"/>
      <c r="K153" s="50"/>
      <c r="L153" s="50"/>
      <c r="M153" s="50"/>
      <c r="N153" s="152"/>
      <c r="O153" s="197"/>
      <c r="P153" s="197"/>
      <c r="Q153" s="197"/>
      <c r="R153" s="197"/>
      <c r="S153" s="197"/>
      <c r="T153" s="197"/>
      <c r="U153" s="197"/>
      <c r="V153" s="197"/>
      <c r="W153" s="197"/>
      <c r="X153" s="197"/>
      <c r="Y153" s="197"/>
      <c r="Z153" s="197"/>
    </row>
    <row r="154" ht="15.75" customHeight="1">
      <c r="A154" s="180"/>
      <c r="B154" s="197"/>
      <c r="C154" s="152"/>
      <c r="D154" s="152"/>
      <c r="E154" s="152"/>
      <c r="F154" s="152"/>
      <c r="G154" s="197"/>
      <c r="H154" s="197"/>
      <c r="I154" s="152"/>
      <c r="J154" s="50"/>
      <c r="K154" s="50"/>
      <c r="L154" s="50"/>
      <c r="M154" s="50"/>
      <c r="N154" s="152"/>
      <c r="O154" s="197"/>
      <c r="P154" s="197"/>
      <c r="Q154" s="197"/>
      <c r="R154" s="197"/>
      <c r="S154" s="197"/>
      <c r="T154" s="197"/>
      <c r="U154" s="197"/>
      <c r="V154" s="197"/>
      <c r="W154" s="197"/>
      <c r="X154" s="197"/>
      <c r="Y154" s="197"/>
      <c r="Z154" s="197"/>
    </row>
    <row r="155" ht="15.75" customHeight="1">
      <c r="A155" s="180"/>
      <c r="B155" s="197"/>
      <c r="C155" s="152"/>
      <c r="D155" s="152"/>
      <c r="E155" s="152"/>
      <c r="F155" s="152"/>
      <c r="G155" s="197"/>
      <c r="H155" s="197"/>
      <c r="I155" s="152"/>
      <c r="J155" s="50"/>
      <c r="K155" s="50"/>
      <c r="L155" s="50"/>
      <c r="M155" s="50"/>
      <c r="N155" s="152"/>
      <c r="O155" s="197"/>
      <c r="P155" s="197"/>
      <c r="Q155" s="197"/>
      <c r="R155" s="197"/>
      <c r="S155" s="197"/>
      <c r="T155" s="197"/>
      <c r="U155" s="197"/>
      <c r="V155" s="197"/>
      <c r="W155" s="197"/>
      <c r="X155" s="197"/>
      <c r="Y155" s="197"/>
      <c r="Z155" s="197"/>
    </row>
    <row r="156" ht="15.75" customHeight="1">
      <c r="A156" s="180"/>
      <c r="B156" s="197"/>
      <c r="C156" s="152"/>
      <c r="D156" s="152"/>
      <c r="E156" s="152"/>
      <c r="F156" s="152"/>
      <c r="G156" s="197"/>
      <c r="H156" s="169"/>
      <c r="I156" s="152"/>
      <c r="J156" s="50"/>
      <c r="K156" s="50"/>
      <c r="L156" s="50"/>
      <c r="M156" s="50"/>
      <c r="N156" s="152"/>
      <c r="O156" s="197"/>
      <c r="P156" s="197"/>
      <c r="Q156" s="197"/>
      <c r="R156" s="197"/>
      <c r="S156" s="197"/>
      <c r="T156" s="197"/>
      <c r="U156" s="197"/>
      <c r="V156" s="197"/>
      <c r="W156" s="197"/>
      <c r="X156" s="197"/>
      <c r="Y156" s="197"/>
      <c r="Z156" s="197"/>
    </row>
    <row r="157" ht="15.75" customHeight="1">
      <c r="A157" s="180"/>
      <c r="B157" s="197"/>
      <c r="C157" s="152"/>
      <c r="D157" s="152"/>
      <c r="E157" s="152"/>
      <c r="F157" s="152"/>
      <c r="G157" s="197"/>
      <c r="H157" s="169"/>
      <c r="I157" s="152"/>
      <c r="J157" s="50"/>
      <c r="K157" s="50"/>
      <c r="L157" s="50"/>
      <c r="M157" s="50"/>
      <c r="N157" s="152"/>
      <c r="O157" s="197"/>
      <c r="P157" s="197"/>
      <c r="Q157" s="197"/>
      <c r="R157" s="197"/>
      <c r="S157" s="197"/>
      <c r="T157" s="197"/>
      <c r="U157" s="197"/>
      <c r="V157" s="197"/>
      <c r="W157" s="197"/>
      <c r="X157" s="197"/>
      <c r="Y157" s="197"/>
      <c r="Z157" s="197"/>
    </row>
    <row r="158" ht="15.75" customHeight="1">
      <c r="A158" s="180"/>
      <c r="B158" s="197"/>
      <c r="C158" s="152"/>
      <c r="D158" s="152"/>
      <c r="E158" s="152"/>
      <c r="F158" s="152"/>
      <c r="G158" s="197"/>
      <c r="H158" s="197"/>
      <c r="I158" s="152"/>
      <c r="J158" s="50"/>
      <c r="K158" s="50"/>
      <c r="L158" s="50"/>
      <c r="M158" s="50"/>
      <c r="N158" s="152"/>
      <c r="O158" s="197"/>
      <c r="P158" s="197"/>
      <c r="Q158" s="197"/>
      <c r="R158" s="197"/>
      <c r="S158" s="197"/>
      <c r="T158" s="197"/>
      <c r="U158" s="197"/>
      <c r="V158" s="197"/>
      <c r="W158" s="197"/>
      <c r="X158" s="197"/>
      <c r="Y158" s="197"/>
      <c r="Z158" s="197"/>
    </row>
    <row r="159" ht="15.75" customHeight="1">
      <c r="A159" s="180"/>
      <c r="B159" s="197"/>
      <c r="C159" s="152"/>
      <c r="D159" s="152"/>
      <c r="E159" s="152"/>
      <c r="F159" s="152"/>
      <c r="G159" s="197"/>
      <c r="H159" s="197"/>
      <c r="I159" s="152"/>
      <c r="J159" s="50"/>
      <c r="K159" s="50"/>
      <c r="L159" s="50"/>
      <c r="M159" s="50"/>
      <c r="N159" s="152"/>
      <c r="O159" s="197"/>
      <c r="P159" s="197"/>
      <c r="Q159" s="197"/>
      <c r="R159" s="197"/>
      <c r="S159" s="197"/>
      <c r="T159" s="197"/>
      <c r="U159" s="197"/>
      <c r="V159" s="197"/>
      <c r="W159" s="197"/>
      <c r="X159" s="197"/>
      <c r="Y159" s="197"/>
      <c r="Z159" s="197"/>
    </row>
    <row r="160" ht="15.75" customHeight="1">
      <c r="A160" s="180"/>
      <c r="B160" s="197"/>
      <c r="C160" s="152"/>
      <c r="D160" s="152"/>
      <c r="E160" s="152"/>
      <c r="F160" s="152"/>
      <c r="G160" s="197"/>
      <c r="H160" s="169"/>
      <c r="I160" s="152"/>
      <c r="J160" s="50"/>
      <c r="K160" s="50"/>
      <c r="L160" s="50"/>
      <c r="M160" s="50"/>
      <c r="N160" s="152"/>
      <c r="O160" s="197"/>
      <c r="P160" s="197"/>
      <c r="Q160" s="197"/>
      <c r="R160" s="197"/>
      <c r="S160" s="197"/>
      <c r="T160" s="197"/>
      <c r="U160" s="197"/>
      <c r="V160" s="197"/>
      <c r="W160" s="197"/>
      <c r="X160" s="197"/>
      <c r="Y160" s="197"/>
      <c r="Z160" s="197"/>
    </row>
    <row r="161" ht="15.75" customHeight="1">
      <c r="A161" s="180"/>
      <c r="B161" s="197"/>
      <c r="C161" s="152"/>
      <c r="D161" s="152"/>
      <c r="E161" s="152"/>
      <c r="F161" s="152"/>
      <c r="G161" s="197"/>
      <c r="H161" s="169"/>
      <c r="I161" s="152"/>
      <c r="J161" s="50"/>
      <c r="K161" s="50"/>
      <c r="L161" s="50"/>
      <c r="M161" s="50"/>
      <c r="N161" s="152"/>
      <c r="O161" s="197"/>
      <c r="P161" s="197"/>
      <c r="Q161" s="197"/>
      <c r="R161" s="197"/>
      <c r="S161" s="197"/>
      <c r="T161" s="197"/>
      <c r="U161" s="197"/>
      <c r="V161" s="197"/>
      <c r="W161" s="197"/>
      <c r="X161" s="197"/>
      <c r="Y161" s="197"/>
      <c r="Z161" s="197"/>
    </row>
    <row r="162" ht="15.75" customHeight="1">
      <c r="A162" s="180"/>
      <c r="B162" s="197"/>
      <c r="C162" s="152"/>
      <c r="D162" s="152"/>
      <c r="E162" s="152"/>
      <c r="F162" s="152"/>
      <c r="G162" s="197"/>
      <c r="H162" s="197"/>
      <c r="I162" s="152"/>
      <c r="J162" s="50"/>
      <c r="K162" s="50"/>
      <c r="L162" s="50"/>
      <c r="M162" s="50"/>
      <c r="N162" s="152"/>
      <c r="O162" s="197"/>
      <c r="P162" s="197"/>
      <c r="Q162" s="197"/>
      <c r="R162" s="197"/>
      <c r="S162" s="197"/>
      <c r="T162" s="197"/>
      <c r="U162" s="197"/>
      <c r="V162" s="197"/>
      <c r="W162" s="197"/>
      <c r="X162" s="197"/>
      <c r="Y162" s="197"/>
      <c r="Z162" s="197"/>
    </row>
    <row r="163" ht="15.75" customHeight="1">
      <c r="A163" s="180"/>
      <c r="B163" s="197"/>
      <c r="C163" s="152"/>
      <c r="D163" s="152"/>
      <c r="E163" s="152"/>
      <c r="F163" s="152"/>
      <c r="G163" s="197"/>
      <c r="H163" s="169"/>
      <c r="I163" s="152"/>
      <c r="J163" s="50"/>
      <c r="K163" s="50"/>
      <c r="L163" s="50"/>
      <c r="M163" s="50"/>
      <c r="N163" s="152"/>
      <c r="O163" s="197"/>
      <c r="P163" s="197"/>
      <c r="Q163" s="197"/>
      <c r="R163" s="197"/>
      <c r="S163" s="197"/>
      <c r="T163" s="197"/>
      <c r="U163" s="197"/>
      <c r="V163" s="197"/>
      <c r="W163" s="197"/>
      <c r="X163" s="197"/>
      <c r="Y163" s="197"/>
      <c r="Z163" s="197"/>
    </row>
    <row r="164" ht="15.75" customHeight="1">
      <c r="A164" s="180"/>
      <c r="B164" s="197"/>
      <c r="C164" s="152"/>
      <c r="D164" s="152"/>
      <c r="E164" s="152"/>
      <c r="F164" s="152"/>
      <c r="G164" s="197"/>
      <c r="H164" s="169"/>
      <c r="I164" s="152"/>
      <c r="J164" s="50"/>
      <c r="K164" s="50"/>
      <c r="L164" s="50"/>
      <c r="M164" s="50"/>
      <c r="N164" s="152"/>
      <c r="O164" s="197"/>
      <c r="P164" s="197"/>
      <c r="Q164" s="197"/>
      <c r="R164" s="197"/>
      <c r="S164" s="197"/>
      <c r="T164" s="197"/>
      <c r="U164" s="197"/>
      <c r="V164" s="197"/>
      <c r="W164" s="197"/>
      <c r="X164" s="197"/>
      <c r="Y164" s="197"/>
      <c r="Z164" s="197"/>
    </row>
    <row r="165" ht="15.75" customHeight="1">
      <c r="A165" s="180"/>
      <c r="B165" s="197"/>
      <c r="C165" s="152"/>
      <c r="D165" s="152"/>
      <c r="E165" s="197"/>
      <c r="F165" s="197"/>
      <c r="G165" s="197"/>
      <c r="H165" s="197"/>
      <c r="I165" s="152"/>
      <c r="J165" s="50"/>
      <c r="K165" s="50"/>
      <c r="L165" s="50"/>
      <c r="M165" s="50"/>
      <c r="N165" s="152"/>
      <c r="O165" s="197"/>
      <c r="P165" s="197"/>
      <c r="Q165" s="197"/>
      <c r="R165" s="197"/>
      <c r="S165" s="197"/>
      <c r="T165" s="197"/>
      <c r="U165" s="197"/>
      <c r="V165" s="197"/>
      <c r="W165" s="197"/>
      <c r="X165" s="197"/>
      <c r="Y165" s="197"/>
      <c r="Z165" s="197"/>
    </row>
    <row r="166" ht="15.75" customHeight="1">
      <c r="A166" s="180"/>
      <c r="B166" s="197"/>
      <c r="C166" s="197"/>
      <c r="D166" s="152"/>
      <c r="E166" s="197"/>
      <c r="F166" s="197"/>
      <c r="G166" s="197"/>
      <c r="H166" s="197"/>
      <c r="I166" s="152"/>
      <c r="J166" s="50"/>
      <c r="K166" s="50"/>
      <c r="L166" s="50"/>
      <c r="M166" s="50"/>
      <c r="N166" s="152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</row>
    <row r="167" ht="15.75" customHeight="1">
      <c r="A167" s="180"/>
      <c r="B167" s="197"/>
      <c r="C167" s="152"/>
      <c r="D167" s="152"/>
      <c r="E167" s="152"/>
      <c r="F167" s="152"/>
      <c r="G167" s="197"/>
      <c r="H167" s="197"/>
      <c r="I167" s="152"/>
      <c r="J167" s="50"/>
      <c r="K167" s="50"/>
      <c r="L167" s="50"/>
      <c r="M167" s="50"/>
      <c r="N167" s="152"/>
      <c r="O167" s="197"/>
      <c r="P167" s="197"/>
      <c r="Q167" s="197"/>
      <c r="R167" s="197"/>
      <c r="S167" s="197"/>
      <c r="T167" s="197"/>
      <c r="U167" s="197"/>
      <c r="V167" s="197"/>
      <c r="W167" s="197"/>
      <c r="X167" s="197"/>
      <c r="Y167" s="197"/>
      <c r="Z167" s="197"/>
    </row>
    <row r="168" ht="15.75" customHeight="1">
      <c r="A168" s="180"/>
      <c r="B168" s="197"/>
      <c r="C168" s="152"/>
      <c r="D168" s="152"/>
      <c r="E168" s="152"/>
      <c r="F168" s="152"/>
      <c r="G168" s="197"/>
      <c r="H168" s="197"/>
      <c r="I168" s="152"/>
      <c r="J168" s="50"/>
      <c r="K168" s="50"/>
      <c r="L168" s="50"/>
      <c r="M168" s="50"/>
      <c r="N168" s="152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</row>
    <row r="169" ht="15.75" customHeight="1">
      <c r="A169" s="180"/>
      <c r="B169" s="197"/>
      <c r="C169" s="152"/>
      <c r="D169" s="152"/>
      <c r="E169" s="152"/>
      <c r="F169" s="152"/>
      <c r="G169" s="197"/>
      <c r="H169" s="169"/>
      <c r="I169" s="152"/>
      <c r="J169" s="50"/>
      <c r="K169" s="50"/>
      <c r="L169" s="50"/>
      <c r="M169" s="50"/>
      <c r="N169" s="152"/>
      <c r="O169" s="197"/>
      <c r="P169" s="197"/>
      <c r="Q169" s="197"/>
      <c r="R169" s="197"/>
      <c r="S169" s="197"/>
      <c r="T169" s="197"/>
      <c r="U169" s="197"/>
      <c r="V169" s="197"/>
      <c r="W169" s="197"/>
      <c r="X169" s="197"/>
      <c r="Y169" s="197"/>
      <c r="Z169" s="197"/>
    </row>
    <row r="170" ht="15.75" customHeight="1">
      <c r="A170" s="180"/>
      <c r="B170" s="197"/>
      <c r="C170" s="152"/>
      <c r="D170" s="152"/>
      <c r="E170" s="152"/>
      <c r="F170" s="152"/>
      <c r="G170" s="197"/>
      <c r="H170" s="169"/>
      <c r="I170" s="152"/>
      <c r="J170" s="50"/>
      <c r="K170" s="50"/>
      <c r="L170" s="50"/>
      <c r="M170" s="50"/>
      <c r="N170" s="152"/>
      <c r="O170" s="197"/>
      <c r="P170" s="197"/>
      <c r="Q170" s="197"/>
      <c r="R170" s="197"/>
      <c r="S170" s="197"/>
      <c r="T170" s="197"/>
      <c r="U170" s="197"/>
      <c r="V170" s="197"/>
      <c r="W170" s="197"/>
      <c r="X170" s="197"/>
      <c r="Y170" s="197"/>
      <c r="Z170" s="197"/>
    </row>
    <row r="171" ht="15.75" customHeight="1">
      <c r="A171" s="180"/>
      <c r="B171" s="197"/>
      <c r="C171" s="152"/>
      <c r="D171" s="152"/>
      <c r="E171" s="152"/>
      <c r="F171" s="152"/>
      <c r="G171" s="197"/>
      <c r="H171" s="197"/>
      <c r="I171" s="152"/>
      <c r="J171" s="50"/>
      <c r="K171" s="50"/>
      <c r="L171" s="50"/>
      <c r="M171" s="50"/>
      <c r="N171" s="152"/>
      <c r="O171" s="197"/>
      <c r="P171" s="197"/>
      <c r="Q171" s="197"/>
      <c r="R171" s="197"/>
      <c r="S171" s="197"/>
      <c r="T171" s="197"/>
      <c r="U171" s="197"/>
      <c r="V171" s="197"/>
      <c r="W171" s="197"/>
      <c r="X171" s="197"/>
      <c r="Y171" s="197"/>
      <c r="Z171" s="197"/>
    </row>
    <row r="172" ht="15.75" customHeight="1">
      <c r="A172" s="180"/>
      <c r="B172" s="197"/>
      <c r="C172" s="152"/>
      <c r="D172" s="152"/>
      <c r="E172" s="152"/>
      <c r="F172" s="152"/>
      <c r="G172" s="197"/>
      <c r="H172" s="197"/>
      <c r="I172" s="152"/>
      <c r="J172" s="50"/>
      <c r="K172" s="50"/>
      <c r="L172" s="50"/>
      <c r="M172" s="50"/>
      <c r="N172" s="152"/>
      <c r="O172" s="197"/>
      <c r="P172" s="197"/>
      <c r="Q172" s="197"/>
      <c r="R172" s="197"/>
      <c r="S172" s="197"/>
      <c r="T172" s="197"/>
      <c r="U172" s="197"/>
      <c r="V172" s="197"/>
      <c r="W172" s="197"/>
      <c r="X172" s="197"/>
      <c r="Y172" s="197"/>
      <c r="Z172" s="197"/>
    </row>
    <row r="173" ht="15.75" customHeight="1">
      <c r="A173" s="180"/>
      <c r="B173" s="197"/>
      <c r="C173" s="152"/>
      <c r="D173" s="152"/>
      <c r="E173" s="152"/>
      <c r="F173" s="152"/>
      <c r="G173" s="197"/>
      <c r="H173" s="197"/>
      <c r="I173" s="152"/>
      <c r="J173" s="50"/>
      <c r="K173" s="50"/>
      <c r="L173" s="50"/>
      <c r="M173" s="50"/>
      <c r="N173" s="152"/>
      <c r="O173" s="197"/>
      <c r="P173" s="197"/>
      <c r="Q173" s="197"/>
      <c r="R173" s="197"/>
      <c r="S173" s="197"/>
      <c r="T173" s="197"/>
      <c r="U173" s="197"/>
      <c r="V173" s="197"/>
      <c r="W173" s="197"/>
      <c r="X173" s="197"/>
      <c r="Y173" s="197"/>
      <c r="Z173" s="197"/>
    </row>
    <row r="174" ht="15.75" customHeight="1">
      <c r="A174" s="180"/>
      <c r="B174" s="197"/>
      <c r="C174" s="152"/>
      <c r="D174" s="152"/>
      <c r="E174" s="152"/>
      <c r="F174" s="152"/>
      <c r="G174" s="197"/>
      <c r="H174" s="197"/>
      <c r="I174" s="152"/>
      <c r="J174" s="50"/>
      <c r="K174" s="50"/>
      <c r="L174" s="50"/>
      <c r="M174" s="50"/>
      <c r="N174" s="152"/>
      <c r="O174" s="197"/>
      <c r="P174" s="197"/>
      <c r="Q174" s="197"/>
      <c r="R174" s="197"/>
      <c r="S174" s="197"/>
      <c r="T174" s="197"/>
      <c r="U174" s="197"/>
      <c r="V174" s="197"/>
      <c r="W174" s="197"/>
      <c r="X174" s="197"/>
      <c r="Y174" s="197"/>
      <c r="Z174" s="197"/>
    </row>
    <row r="175" ht="15.75" customHeight="1">
      <c r="A175" s="180"/>
      <c r="B175" s="197"/>
      <c r="C175" s="152"/>
      <c r="D175" s="152"/>
      <c r="E175" s="152"/>
      <c r="F175" s="152"/>
      <c r="G175" s="197"/>
      <c r="H175" s="169"/>
      <c r="I175" s="152"/>
      <c r="J175" s="50"/>
      <c r="K175" s="50"/>
      <c r="L175" s="50"/>
      <c r="M175" s="50"/>
      <c r="N175" s="152"/>
      <c r="O175" s="197"/>
      <c r="P175" s="197"/>
      <c r="Q175" s="197"/>
      <c r="R175" s="197"/>
      <c r="S175" s="197"/>
      <c r="T175" s="197"/>
      <c r="U175" s="197"/>
      <c r="V175" s="197"/>
      <c r="W175" s="197"/>
      <c r="X175" s="197"/>
      <c r="Y175" s="197"/>
      <c r="Z175" s="197"/>
    </row>
    <row r="176" ht="15.75" customHeight="1">
      <c r="A176" s="180"/>
      <c r="B176" s="197"/>
      <c r="C176" s="152"/>
      <c r="D176" s="152"/>
      <c r="E176" s="152"/>
      <c r="F176" s="152"/>
      <c r="G176" s="197"/>
      <c r="H176" s="197"/>
      <c r="I176" s="152"/>
      <c r="J176" s="50"/>
      <c r="K176" s="50"/>
      <c r="L176" s="50"/>
      <c r="M176" s="50"/>
      <c r="N176" s="152"/>
      <c r="O176" s="197"/>
      <c r="P176" s="197"/>
      <c r="Q176" s="197"/>
      <c r="R176" s="197"/>
      <c r="S176" s="197"/>
      <c r="T176" s="197"/>
      <c r="U176" s="197"/>
      <c r="V176" s="197"/>
      <c r="W176" s="197"/>
      <c r="X176" s="197"/>
      <c r="Y176" s="197"/>
      <c r="Z176" s="197"/>
    </row>
    <row r="177" ht="15.75" customHeight="1">
      <c r="A177" s="180"/>
      <c r="B177" s="197"/>
      <c r="C177" s="152"/>
      <c r="D177" s="152"/>
      <c r="E177" s="152"/>
      <c r="F177" s="152"/>
      <c r="G177" s="197"/>
      <c r="H177" s="197"/>
      <c r="I177" s="152"/>
      <c r="J177" s="50"/>
      <c r="K177" s="50"/>
      <c r="L177" s="50"/>
      <c r="M177" s="50"/>
      <c r="N177" s="152"/>
      <c r="O177" s="197"/>
      <c r="P177" s="197"/>
      <c r="Q177" s="197"/>
      <c r="R177" s="197"/>
      <c r="S177" s="197"/>
      <c r="T177" s="197"/>
      <c r="U177" s="197"/>
      <c r="V177" s="197"/>
      <c r="W177" s="197"/>
      <c r="X177" s="197"/>
      <c r="Y177" s="197"/>
      <c r="Z177" s="197"/>
    </row>
    <row r="178" ht="15.75" customHeight="1">
      <c r="A178" s="180"/>
      <c r="B178" s="197"/>
      <c r="C178" s="152"/>
      <c r="D178" s="152"/>
      <c r="E178" s="152"/>
      <c r="F178" s="152"/>
      <c r="G178" s="197"/>
      <c r="H178" s="169"/>
      <c r="I178" s="152"/>
      <c r="J178" s="50"/>
      <c r="K178" s="50"/>
      <c r="L178" s="50"/>
      <c r="M178" s="50"/>
      <c r="N178" s="152"/>
      <c r="O178" s="197"/>
      <c r="P178" s="197"/>
      <c r="Q178" s="197"/>
      <c r="R178" s="197"/>
      <c r="S178" s="197"/>
      <c r="T178" s="197"/>
      <c r="U178" s="197"/>
      <c r="V178" s="197"/>
      <c r="W178" s="197"/>
      <c r="X178" s="197"/>
      <c r="Y178" s="197"/>
      <c r="Z178" s="197"/>
    </row>
    <row r="179" ht="15.75" customHeight="1">
      <c r="A179" s="180"/>
      <c r="B179" s="197"/>
      <c r="C179" s="152"/>
      <c r="D179" s="152"/>
      <c r="E179" s="152"/>
      <c r="F179" s="152"/>
      <c r="G179" s="197"/>
      <c r="H179" s="169"/>
      <c r="I179" s="152"/>
      <c r="J179" s="50"/>
      <c r="K179" s="50"/>
      <c r="L179" s="50"/>
      <c r="M179" s="50"/>
      <c r="N179" s="152"/>
      <c r="O179" s="197"/>
      <c r="P179" s="197"/>
      <c r="Q179" s="197"/>
      <c r="R179" s="197"/>
      <c r="S179" s="197"/>
      <c r="T179" s="197"/>
      <c r="U179" s="197"/>
      <c r="V179" s="197"/>
      <c r="W179" s="197"/>
      <c r="X179" s="197"/>
      <c r="Y179" s="197"/>
      <c r="Z179" s="197"/>
    </row>
    <row r="180" ht="15.75" customHeight="1">
      <c r="A180" s="180"/>
      <c r="B180" s="197"/>
      <c r="C180" s="152"/>
      <c r="D180" s="152"/>
      <c r="E180" s="152"/>
      <c r="F180" s="152"/>
      <c r="G180" s="197"/>
      <c r="H180" s="197"/>
      <c r="I180" s="152"/>
      <c r="J180" s="50"/>
      <c r="K180" s="50"/>
      <c r="L180" s="50"/>
      <c r="M180" s="50"/>
      <c r="N180" s="152"/>
      <c r="O180" s="197"/>
      <c r="P180" s="197"/>
      <c r="Q180" s="197"/>
      <c r="R180" s="197"/>
      <c r="S180" s="197"/>
      <c r="T180" s="197"/>
      <c r="U180" s="197"/>
      <c r="V180" s="197"/>
      <c r="W180" s="197"/>
      <c r="X180" s="197"/>
      <c r="Y180" s="197"/>
      <c r="Z180" s="197"/>
    </row>
    <row r="181" ht="15.75" customHeight="1">
      <c r="A181" s="180"/>
      <c r="B181" s="197"/>
      <c r="C181" s="152"/>
      <c r="D181" s="152"/>
      <c r="E181" s="152"/>
      <c r="F181" s="152"/>
      <c r="G181" s="197"/>
      <c r="H181" s="197"/>
      <c r="I181" s="152"/>
      <c r="J181" s="50"/>
      <c r="K181" s="50"/>
      <c r="L181" s="50"/>
      <c r="M181" s="50"/>
      <c r="N181" s="152"/>
      <c r="O181" s="197"/>
      <c r="P181" s="197"/>
      <c r="Q181" s="197"/>
      <c r="R181" s="197"/>
      <c r="S181" s="197"/>
      <c r="T181" s="197"/>
      <c r="U181" s="197"/>
      <c r="V181" s="197"/>
      <c r="W181" s="197"/>
      <c r="X181" s="197"/>
      <c r="Y181" s="197"/>
      <c r="Z181" s="197"/>
    </row>
    <row r="182" ht="15.75" customHeight="1">
      <c r="A182" s="180"/>
      <c r="B182" s="197"/>
      <c r="C182" s="152"/>
      <c r="D182" s="152"/>
      <c r="E182" s="152"/>
      <c r="F182" s="152"/>
      <c r="G182" s="197"/>
      <c r="H182" s="197"/>
      <c r="I182" s="152"/>
      <c r="J182" s="50"/>
      <c r="K182" s="50"/>
      <c r="L182" s="50"/>
      <c r="M182" s="50"/>
      <c r="N182" s="152"/>
      <c r="O182" s="197"/>
      <c r="P182" s="197"/>
      <c r="Q182" s="197"/>
      <c r="R182" s="197"/>
      <c r="S182" s="197"/>
      <c r="T182" s="197"/>
      <c r="U182" s="197"/>
      <c r="V182" s="197"/>
      <c r="W182" s="197"/>
      <c r="X182" s="197"/>
      <c r="Y182" s="197"/>
      <c r="Z182" s="197"/>
    </row>
    <row r="183" ht="15.75" customHeight="1">
      <c r="A183" s="180"/>
      <c r="B183" s="197"/>
      <c r="C183" s="152"/>
      <c r="D183" s="152"/>
      <c r="E183" s="152"/>
      <c r="F183" s="152"/>
      <c r="G183" s="197"/>
      <c r="H183" s="197"/>
      <c r="I183" s="152"/>
      <c r="J183" s="50"/>
      <c r="K183" s="50"/>
      <c r="L183" s="50"/>
      <c r="M183" s="50"/>
      <c r="N183" s="152"/>
      <c r="O183" s="197"/>
      <c r="P183" s="197"/>
      <c r="Q183" s="197"/>
      <c r="R183" s="197"/>
      <c r="S183" s="197"/>
      <c r="T183" s="197"/>
      <c r="U183" s="197"/>
      <c r="V183" s="197"/>
      <c r="W183" s="197"/>
      <c r="X183" s="197"/>
      <c r="Y183" s="197"/>
      <c r="Z183" s="197"/>
    </row>
    <row r="184" ht="15.75" customHeight="1">
      <c r="A184" s="180"/>
      <c r="B184" s="197"/>
      <c r="C184" s="152"/>
      <c r="D184" s="152"/>
      <c r="E184" s="152"/>
      <c r="F184" s="152"/>
      <c r="G184" s="197"/>
      <c r="H184" s="169"/>
      <c r="I184" s="152"/>
      <c r="J184" s="50"/>
      <c r="K184" s="50"/>
      <c r="L184" s="50"/>
      <c r="M184" s="50"/>
      <c r="N184" s="152"/>
      <c r="O184" s="197"/>
      <c r="P184" s="197"/>
      <c r="Q184" s="197"/>
      <c r="R184" s="197"/>
      <c r="S184" s="197"/>
      <c r="T184" s="197"/>
      <c r="U184" s="197"/>
      <c r="V184" s="197"/>
      <c r="W184" s="197"/>
      <c r="X184" s="197"/>
      <c r="Y184" s="197"/>
      <c r="Z184" s="197"/>
    </row>
    <row r="185" ht="15.75" customHeight="1">
      <c r="A185" s="180"/>
      <c r="B185" s="197"/>
      <c r="C185" s="152"/>
      <c r="D185" s="152"/>
      <c r="E185" s="152"/>
      <c r="F185" s="152"/>
      <c r="G185" s="197"/>
      <c r="H185" s="169"/>
      <c r="I185" s="152"/>
      <c r="J185" s="50"/>
      <c r="K185" s="50"/>
      <c r="L185" s="50"/>
      <c r="M185" s="50"/>
      <c r="N185" s="152"/>
      <c r="O185" s="197"/>
      <c r="P185" s="197"/>
      <c r="Q185" s="197"/>
      <c r="R185" s="197"/>
      <c r="S185" s="197"/>
      <c r="T185" s="197"/>
      <c r="U185" s="197"/>
      <c r="V185" s="197"/>
      <c r="W185" s="197"/>
      <c r="X185" s="197"/>
      <c r="Y185" s="197"/>
      <c r="Z185" s="197"/>
    </row>
    <row r="186" ht="15.75" customHeight="1">
      <c r="A186" s="241"/>
      <c r="B186" s="242"/>
      <c r="C186" s="243"/>
      <c r="D186" s="243"/>
      <c r="E186" s="243"/>
      <c r="F186" s="243"/>
      <c r="G186" s="242"/>
      <c r="H186" s="263"/>
      <c r="I186" s="243"/>
      <c r="J186" s="242"/>
      <c r="K186" s="242"/>
      <c r="L186" s="242"/>
      <c r="M186" s="242"/>
      <c r="N186" s="243"/>
      <c r="O186" s="242"/>
      <c r="P186" s="242"/>
      <c r="Q186" s="242"/>
      <c r="R186" s="242"/>
      <c r="S186" s="242"/>
      <c r="T186" s="242"/>
      <c r="U186" s="242"/>
      <c r="V186" s="242"/>
      <c r="W186" s="242"/>
      <c r="X186" s="242"/>
      <c r="Y186" s="242"/>
      <c r="Z186" s="242"/>
    </row>
    <row r="187" ht="15.75" customHeight="1">
      <c r="A187" s="180"/>
      <c r="B187" s="197"/>
      <c r="C187" s="197"/>
      <c r="D187" s="197"/>
      <c r="E187" s="197"/>
      <c r="F187" s="197"/>
      <c r="G187" s="197"/>
      <c r="H187" s="197"/>
      <c r="I187" s="197"/>
      <c r="J187" s="50"/>
      <c r="K187" s="50"/>
      <c r="L187" s="50"/>
      <c r="M187" s="50"/>
      <c r="N187" s="50"/>
      <c r="O187" s="197"/>
      <c r="P187" s="197"/>
      <c r="Q187" s="197"/>
      <c r="R187" s="197"/>
      <c r="S187" s="197"/>
      <c r="T187" s="197"/>
      <c r="U187" s="197"/>
      <c r="V187" s="197"/>
      <c r="W187" s="197"/>
      <c r="X187" s="197"/>
      <c r="Y187" s="197"/>
      <c r="Z187" s="197"/>
    </row>
    <row r="188" ht="15.75" customHeight="1">
      <c r="A188" s="180"/>
      <c r="B188" s="197"/>
      <c r="C188" s="197"/>
      <c r="D188" s="197"/>
      <c r="E188" s="197"/>
      <c r="F188" s="197"/>
      <c r="G188" s="197"/>
      <c r="H188" s="197"/>
      <c r="I188" s="152"/>
      <c r="J188" s="50"/>
      <c r="K188" s="50"/>
      <c r="L188" s="50"/>
      <c r="M188" s="50"/>
      <c r="N188" s="152"/>
      <c r="O188" s="197"/>
      <c r="P188" s="197"/>
      <c r="Q188" s="197"/>
      <c r="R188" s="197"/>
      <c r="S188" s="197"/>
      <c r="T188" s="197"/>
      <c r="U188" s="197"/>
      <c r="V188" s="197"/>
      <c r="W188" s="197"/>
      <c r="X188" s="197"/>
      <c r="Y188" s="197"/>
      <c r="Z188" s="197"/>
    </row>
    <row r="189" ht="15.75" customHeight="1">
      <c r="A189" s="180"/>
      <c r="B189" s="197"/>
      <c r="C189" s="197"/>
      <c r="D189" s="197"/>
      <c r="E189" s="197"/>
      <c r="F189" s="197"/>
      <c r="G189" s="197"/>
      <c r="H189" s="197"/>
      <c r="I189" s="197"/>
      <c r="J189" s="50"/>
      <c r="K189" s="50"/>
      <c r="L189" s="50"/>
      <c r="M189" s="50"/>
      <c r="N189" s="50"/>
      <c r="O189" s="197"/>
      <c r="P189" s="197"/>
      <c r="Q189" s="197"/>
      <c r="R189" s="197"/>
      <c r="S189" s="197"/>
      <c r="T189" s="197"/>
      <c r="U189" s="197"/>
      <c r="V189" s="197"/>
      <c r="W189" s="197"/>
      <c r="X189" s="197"/>
      <c r="Y189" s="197"/>
      <c r="Z189" s="197"/>
    </row>
    <row r="190" ht="15.75" customHeight="1">
      <c r="A190" s="180"/>
      <c r="B190" s="197"/>
      <c r="C190" s="197"/>
      <c r="D190" s="197"/>
      <c r="E190" s="197"/>
      <c r="F190" s="197"/>
      <c r="G190" s="197"/>
      <c r="H190" s="197"/>
      <c r="I190" s="152"/>
      <c r="J190" s="50"/>
      <c r="K190" s="50"/>
      <c r="L190" s="50"/>
      <c r="M190" s="50"/>
      <c r="N190" s="152"/>
      <c r="O190" s="197"/>
      <c r="P190" s="197"/>
      <c r="Q190" s="197"/>
      <c r="R190" s="197"/>
      <c r="S190" s="197"/>
      <c r="T190" s="197"/>
      <c r="U190" s="197"/>
      <c r="V190" s="197"/>
      <c r="W190" s="197"/>
      <c r="X190" s="197"/>
      <c r="Y190" s="197"/>
      <c r="Z190" s="197"/>
    </row>
    <row r="191" ht="15.75" customHeight="1">
      <c r="A191" s="180"/>
      <c r="B191" s="197"/>
      <c r="C191" s="197"/>
      <c r="D191" s="197"/>
      <c r="E191" s="197"/>
      <c r="F191" s="197"/>
      <c r="G191" s="197"/>
      <c r="H191" s="197"/>
      <c r="I191" s="152"/>
      <c r="J191" s="50"/>
      <c r="K191" s="50"/>
      <c r="L191" s="50"/>
      <c r="M191" s="50"/>
      <c r="N191" s="152"/>
      <c r="O191" s="197"/>
      <c r="P191" s="197"/>
      <c r="Q191" s="197"/>
      <c r="R191" s="197"/>
      <c r="S191" s="197"/>
      <c r="T191" s="197"/>
      <c r="U191" s="197"/>
      <c r="V191" s="197"/>
      <c r="W191" s="197"/>
      <c r="X191" s="197"/>
      <c r="Y191" s="197"/>
      <c r="Z191" s="197"/>
    </row>
    <row r="192" ht="15.75" customHeight="1">
      <c r="A192" s="180"/>
      <c r="B192" s="197"/>
      <c r="C192" s="197"/>
      <c r="D192" s="197"/>
      <c r="E192" s="197"/>
      <c r="F192" s="197"/>
      <c r="G192" s="197"/>
      <c r="H192" s="197"/>
      <c r="I192" s="197"/>
      <c r="J192" s="50"/>
      <c r="K192" s="50"/>
      <c r="L192" s="50"/>
      <c r="M192" s="50"/>
      <c r="N192" s="50"/>
      <c r="O192" s="197"/>
      <c r="P192" s="197"/>
      <c r="Q192" s="197"/>
      <c r="R192" s="197"/>
      <c r="S192" s="197"/>
      <c r="T192" s="197"/>
      <c r="U192" s="197"/>
      <c r="V192" s="197"/>
      <c r="W192" s="197"/>
      <c r="X192" s="197"/>
      <c r="Y192" s="197"/>
      <c r="Z192" s="197"/>
    </row>
    <row r="193" ht="15.75" customHeight="1">
      <c r="A193" s="180"/>
      <c r="B193" s="197"/>
      <c r="C193" s="197"/>
      <c r="D193" s="197"/>
      <c r="E193" s="197"/>
      <c r="F193" s="197"/>
      <c r="G193" s="197"/>
      <c r="H193" s="197"/>
      <c r="I193" s="152"/>
      <c r="J193" s="50"/>
      <c r="K193" s="50"/>
      <c r="L193" s="50"/>
      <c r="M193" s="50"/>
      <c r="N193" s="152"/>
      <c r="O193" s="197"/>
      <c r="P193" s="197"/>
      <c r="Q193" s="197"/>
      <c r="R193" s="197"/>
      <c r="S193" s="197"/>
      <c r="T193" s="197"/>
      <c r="U193" s="197"/>
      <c r="V193" s="197"/>
      <c r="W193" s="197"/>
      <c r="X193" s="197"/>
      <c r="Y193" s="197"/>
      <c r="Z193" s="197"/>
    </row>
    <row r="194" ht="15.75" customHeight="1">
      <c r="A194" s="180"/>
      <c r="B194" s="197"/>
      <c r="C194" s="197"/>
      <c r="D194" s="197"/>
      <c r="E194" s="197"/>
      <c r="F194" s="197"/>
      <c r="G194" s="197"/>
      <c r="H194" s="197"/>
      <c r="I194" s="197"/>
      <c r="J194" s="50"/>
      <c r="K194" s="50"/>
      <c r="L194" s="50"/>
      <c r="M194" s="50"/>
      <c r="N194" s="50"/>
      <c r="O194" s="197"/>
      <c r="P194" s="197"/>
      <c r="Q194" s="197"/>
      <c r="R194" s="197"/>
      <c r="S194" s="197"/>
      <c r="T194" s="197"/>
      <c r="U194" s="197"/>
      <c r="V194" s="197"/>
      <c r="W194" s="197"/>
      <c r="X194" s="197"/>
      <c r="Y194" s="197"/>
      <c r="Z194" s="197"/>
    </row>
    <row r="195" ht="15.75" customHeight="1">
      <c r="A195" s="180"/>
      <c r="B195" s="197"/>
      <c r="C195" s="197"/>
      <c r="D195" s="197"/>
      <c r="E195" s="197"/>
      <c r="F195" s="197"/>
      <c r="G195" s="197"/>
      <c r="H195" s="197"/>
      <c r="I195" s="197"/>
      <c r="J195" s="50"/>
      <c r="K195" s="50"/>
      <c r="L195" s="50"/>
      <c r="M195" s="50"/>
      <c r="N195" s="50"/>
      <c r="O195" s="197"/>
      <c r="P195" s="197"/>
      <c r="Q195" s="197"/>
      <c r="R195" s="197"/>
      <c r="S195" s="197"/>
      <c r="T195" s="197"/>
      <c r="U195" s="197"/>
      <c r="V195" s="197"/>
      <c r="W195" s="197"/>
      <c r="X195" s="197"/>
      <c r="Y195" s="197"/>
      <c r="Z195" s="197"/>
    </row>
    <row r="196" ht="15.75" customHeight="1">
      <c r="A196" s="180"/>
      <c r="B196" s="197"/>
      <c r="C196" s="197"/>
      <c r="D196" s="197"/>
      <c r="E196" s="197"/>
      <c r="F196" s="197"/>
      <c r="G196" s="197"/>
      <c r="H196" s="197"/>
      <c r="I196" s="197"/>
      <c r="J196" s="50"/>
      <c r="K196" s="50"/>
      <c r="L196" s="50"/>
      <c r="M196" s="50"/>
      <c r="N196" s="50"/>
      <c r="O196" s="197"/>
      <c r="P196" s="197"/>
      <c r="Q196" s="197"/>
      <c r="R196" s="197"/>
      <c r="S196" s="197"/>
      <c r="T196" s="197"/>
      <c r="U196" s="197"/>
      <c r="V196" s="197"/>
      <c r="W196" s="197"/>
      <c r="X196" s="197"/>
      <c r="Y196" s="197"/>
      <c r="Z196" s="197"/>
    </row>
    <row r="197" ht="15.75" customHeight="1">
      <c r="A197" s="180"/>
      <c r="B197" s="197"/>
      <c r="C197" s="197"/>
      <c r="D197" s="197"/>
      <c r="E197" s="197"/>
      <c r="F197" s="197"/>
      <c r="G197" s="197"/>
      <c r="H197" s="197"/>
      <c r="I197" s="152"/>
      <c r="J197" s="50"/>
      <c r="K197" s="50"/>
      <c r="L197" s="50"/>
      <c r="M197" s="50"/>
      <c r="N197" s="152"/>
      <c r="O197" s="197"/>
      <c r="P197" s="197"/>
      <c r="Q197" s="197"/>
      <c r="R197" s="197"/>
      <c r="S197" s="197"/>
      <c r="T197" s="197"/>
      <c r="U197" s="197"/>
      <c r="V197" s="197"/>
      <c r="W197" s="197"/>
      <c r="X197" s="197"/>
      <c r="Y197" s="197"/>
      <c r="Z197" s="197"/>
    </row>
    <row r="198" ht="15.75" customHeight="1">
      <c r="A198" s="180"/>
      <c r="B198" s="197"/>
      <c r="C198" s="197"/>
      <c r="D198" s="197"/>
      <c r="E198" s="197"/>
      <c r="F198" s="197"/>
      <c r="G198" s="197"/>
      <c r="H198" s="197"/>
      <c r="I198" s="152"/>
      <c r="J198" s="50"/>
      <c r="K198" s="50"/>
      <c r="L198" s="50"/>
      <c r="M198" s="50"/>
      <c r="N198" s="152"/>
      <c r="O198" s="197"/>
      <c r="P198" s="197"/>
      <c r="Q198" s="197"/>
      <c r="R198" s="197"/>
      <c r="S198" s="197"/>
      <c r="T198" s="197"/>
      <c r="U198" s="197"/>
      <c r="V198" s="197"/>
      <c r="W198" s="197"/>
      <c r="X198" s="197"/>
      <c r="Y198" s="197"/>
      <c r="Z198" s="197"/>
    </row>
    <row r="199" ht="15.75" customHeight="1">
      <c r="A199" s="180"/>
      <c r="B199" s="197"/>
      <c r="C199" s="197"/>
      <c r="D199" s="197"/>
      <c r="E199" s="197"/>
      <c r="F199" s="197"/>
      <c r="G199" s="197"/>
      <c r="H199" s="169"/>
      <c r="I199" s="152"/>
      <c r="J199" s="50"/>
      <c r="K199" s="50"/>
      <c r="L199" s="50"/>
      <c r="M199" s="50"/>
      <c r="N199" s="152"/>
      <c r="O199" s="197"/>
      <c r="P199" s="197"/>
      <c r="Q199" s="197"/>
      <c r="R199" s="197"/>
      <c r="S199" s="197"/>
      <c r="T199" s="197"/>
      <c r="U199" s="197"/>
      <c r="V199" s="197"/>
      <c r="W199" s="197"/>
      <c r="X199" s="197"/>
      <c r="Y199" s="197"/>
      <c r="Z199" s="197"/>
    </row>
    <row r="200" ht="15.75" customHeight="1">
      <c r="A200" s="180"/>
      <c r="B200" s="197"/>
      <c r="C200" s="197"/>
      <c r="D200" s="197"/>
      <c r="E200" s="197"/>
      <c r="F200" s="197"/>
      <c r="G200" s="197"/>
      <c r="H200" s="197"/>
      <c r="I200" s="197"/>
      <c r="J200" s="50"/>
      <c r="K200" s="50"/>
      <c r="L200" s="50"/>
      <c r="M200" s="50"/>
      <c r="N200" s="50"/>
      <c r="O200" s="197"/>
      <c r="P200" s="197"/>
      <c r="Q200" s="197"/>
      <c r="R200" s="197"/>
      <c r="S200" s="197"/>
      <c r="T200" s="197"/>
      <c r="U200" s="197"/>
      <c r="V200" s="197"/>
      <c r="W200" s="197"/>
      <c r="X200" s="197"/>
      <c r="Y200" s="197"/>
      <c r="Z200" s="197"/>
    </row>
    <row r="201" ht="15.75" customHeight="1">
      <c r="A201" s="180"/>
      <c r="B201" s="197"/>
      <c r="C201" s="197"/>
      <c r="D201" s="197"/>
      <c r="E201" s="197"/>
      <c r="F201" s="197"/>
      <c r="G201" s="197"/>
      <c r="H201" s="169"/>
      <c r="I201" s="152"/>
      <c r="J201" s="50"/>
      <c r="K201" s="50"/>
      <c r="L201" s="50"/>
      <c r="M201" s="50"/>
      <c r="N201" s="152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</row>
    <row r="202" ht="15.75" customHeight="1">
      <c r="A202" s="180"/>
      <c r="B202" s="197"/>
      <c r="C202" s="197"/>
      <c r="D202" s="197"/>
      <c r="E202" s="197"/>
      <c r="F202" s="197"/>
      <c r="G202" s="197"/>
      <c r="H202" s="197"/>
      <c r="I202" s="197"/>
      <c r="J202" s="50"/>
      <c r="K202" s="50"/>
      <c r="L202" s="50"/>
      <c r="M202" s="50"/>
      <c r="N202" s="50"/>
      <c r="O202" s="197"/>
      <c r="P202" s="197"/>
      <c r="Q202" s="197"/>
      <c r="R202" s="197"/>
      <c r="S202" s="197"/>
      <c r="T202" s="197"/>
      <c r="U202" s="197"/>
      <c r="V202" s="197"/>
      <c r="W202" s="197"/>
      <c r="X202" s="197"/>
      <c r="Y202" s="197"/>
      <c r="Z202" s="197"/>
    </row>
    <row r="203" ht="15.75" customHeight="1">
      <c r="A203" s="180"/>
      <c r="B203" s="197"/>
      <c r="C203" s="197"/>
      <c r="D203" s="197"/>
      <c r="E203" s="197"/>
      <c r="F203" s="197"/>
      <c r="G203" s="197"/>
      <c r="H203" s="197"/>
      <c r="I203" s="197"/>
      <c r="J203" s="50"/>
      <c r="K203" s="50"/>
      <c r="L203" s="50"/>
      <c r="M203" s="50"/>
      <c r="N203" s="50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</row>
    <row r="204" ht="15.75" customHeight="1">
      <c r="A204" s="180"/>
      <c r="B204" s="197"/>
      <c r="C204" s="197"/>
      <c r="D204" s="197"/>
      <c r="E204" s="197"/>
      <c r="F204" s="197"/>
      <c r="G204" s="197"/>
      <c r="H204" s="197"/>
      <c r="I204" s="152"/>
      <c r="J204" s="50"/>
      <c r="K204" s="50"/>
      <c r="L204" s="50"/>
      <c r="M204" s="50"/>
      <c r="N204" s="152"/>
      <c r="O204" s="197"/>
      <c r="P204" s="197"/>
      <c r="Q204" s="197"/>
      <c r="R204" s="197"/>
      <c r="S204" s="197"/>
      <c r="T204" s="197"/>
      <c r="U204" s="197"/>
      <c r="V204" s="197"/>
      <c r="W204" s="197"/>
      <c r="X204" s="197"/>
      <c r="Y204" s="197"/>
      <c r="Z204" s="197"/>
    </row>
    <row r="205" ht="15.75" customHeight="1">
      <c r="A205" s="180"/>
      <c r="B205" s="197"/>
      <c r="C205" s="197"/>
      <c r="D205" s="197"/>
      <c r="E205" s="197"/>
      <c r="F205" s="197"/>
      <c r="G205" s="197"/>
      <c r="H205" s="197"/>
      <c r="I205" s="197"/>
      <c r="J205" s="50"/>
      <c r="K205" s="50"/>
      <c r="L205" s="50"/>
      <c r="M205" s="50"/>
      <c r="N205" s="50"/>
      <c r="O205" s="197"/>
      <c r="P205" s="197"/>
      <c r="Q205" s="197"/>
      <c r="R205" s="197"/>
      <c r="S205" s="197"/>
      <c r="T205" s="197"/>
      <c r="U205" s="197"/>
      <c r="V205" s="197"/>
      <c r="W205" s="197"/>
      <c r="X205" s="197"/>
      <c r="Y205" s="197"/>
      <c r="Z205" s="197"/>
    </row>
    <row r="206" ht="15.75" customHeight="1">
      <c r="A206" s="180"/>
      <c r="B206" s="197"/>
      <c r="C206" s="197"/>
      <c r="D206" s="197"/>
      <c r="E206" s="197"/>
      <c r="F206" s="197"/>
      <c r="G206" s="197"/>
      <c r="H206" s="197"/>
      <c r="I206" s="197"/>
      <c r="J206" s="50"/>
      <c r="K206" s="50"/>
      <c r="L206" s="50"/>
      <c r="M206" s="50"/>
      <c r="N206" s="50"/>
      <c r="O206" s="197"/>
      <c r="P206" s="197"/>
      <c r="Q206" s="197"/>
      <c r="R206" s="197"/>
      <c r="S206" s="197"/>
      <c r="T206" s="197"/>
      <c r="U206" s="197"/>
      <c r="V206" s="197"/>
      <c r="W206" s="197"/>
      <c r="X206" s="197"/>
      <c r="Y206" s="197"/>
      <c r="Z206" s="197"/>
    </row>
    <row r="207" ht="15.75" customHeight="1">
      <c r="A207" s="180"/>
      <c r="B207" s="197"/>
      <c r="C207" s="197"/>
      <c r="D207" s="197"/>
      <c r="E207" s="197"/>
      <c r="F207" s="197"/>
      <c r="G207" s="197"/>
      <c r="H207" s="197"/>
      <c r="I207" s="197"/>
      <c r="J207" s="50"/>
      <c r="K207" s="50"/>
      <c r="L207" s="50"/>
      <c r="M207" s="50"/>
      <c r="N207" s="50"/>
      <c r="O207" s="197"/>
      <c r="P207" s="197"/>
      <c r="Q207" s="197"/>
      <c r="R207" s="197"/>
      <c r="S207" s="197"/>
      <c r="T207" s="197"/>
      <c r="U207" s="197"/>
      <c r="V207" s="197"/>
      <c r="W207" s="197"/>
      <c r="X207" s="197"/>
      <c r="Y207" s="197"/>
      <c r="Z207" s="197"/>
    </row>
    <row r="208" ht="15.75" customHeight="1">
      <c r="A208" s="180"/>
      <c r="B208" s="197"/>
      <c r="C208" s="197"/>
      <c r="D208" s="197"/>
      <c r="E208" s="197"/>
      <c r="F208" s="197"/>
      <c r="G208" s="197"/>
      <c r="H208" s="197"/>
      <c r="I208" s="152"/>
      <c r="J208" s="50"/>
      <c r="K208" s="50"/>
      <c r="L208" s="50"/>
      <c r="M208" s="50"/>
      <c r="N208" s="152"/>
      <c r="O208" s="197"/>
      <c r="P208" s="197"/>
      <c r="Q208" s="197"/>
      <c r="R208" s="197"/>
      <c r="S208" s="197"/>
      <c r="T208" s="197"/>
      <c r="U208" s="197"/>
      <c r="V208" s="197"/>
      <c r="W208" s="197"/>
      <c r="X208" s="197"/>
      <c r="Y208" s="197"/>
      <c r="Z208" s="197"/>
    </row>
    <row r="209" ht="15.75" customHeight="1">
      <c r="A209" s="180"/>
      <c r="B209" s="197"/>
      <c r="C209" s="197"/>
      <c r="D209" s="197"/>
      <c r="E209" s="197"/>
      <c r="F209" s="197"/>
      <c r="G209" s="197"/>
      <c r="H209" s="197"/>
      <c r="I209" s="152"/>
      <c r="J209" s="50"/>
      <c r="K209" s="50"/>
      <c r="L209" s="50"/>
      <c r="M209" s="50"/>
      <c r="N209" s="152"/>
      <c r="O209" s="197"/>
      <c r="P209" s="197"/>
      <c r="Q209" s="197"/>
      <c r="R209" s="197"/>
      <c r="S209" s="197"/>
      <c r="T209" s="197"/>
      <c r="U209" s="197"/>
      <c r="V209" s="197"/>
      <c r="W209" s="197"/>
      <c r="X209" s="197"/>
      <c r="Y209" s="197"/>
      <c r="Z209" s="197"/>
    </row>
    <row r="210" ht="15.75" customHeight="1">
      <c r="A210" s="180"/>
      <c r="B210" s="197"/>
      <c r="C210" s="197"/>
      <c r="D210" s="197"/>
      <c r="E210" s="197"/>
      <c r="F210" s="197"/>
      <c r="G210" s="197"/>
      <c r="H210" s="197"/>
      <c r="I210" s="197"/>
      <c r="J210" s="50"/>
      <c r="K210" s="50"/>
      <c r="L210" s="50"/>
      <c r="M210" s="50"/>
      <c r="N210" s="50"/>
      <c r="O210" s="197"/>
      <c r="P210" s="197"/>
      <c r="Q210" s="197"/>
      <c r="R210" s="197"/>
      <c r="S210" s="197"/>
      <c r="T210" s="197"/>
      <c r="U210" s="197"/>
      <c r="V210" s="197"/>
      <c r="W210" s="197"/>
      <c r="X210" s="197"/>
      <c r="Y210" s="197"/>
      <c r="Z210" s="197"/>
    </row>
    <row r="211" ht="15.75" customHeight="1">
      <c r="A211" s="180"/>
      <c r="B211" s="197"/>
      <c r="C211" s="197"/>
      <c r="D211" s="197"/>
      <c r="E211" s="197"/>
      <c r="F211" s="197"/>
      <c r="G211" s="197"/>
      <c r="H211" s="169"/>
      <c r="I211" s="152"/>
      <c r="J211" s="50"/>
      <c r="K211" s="50"/>
      <c r="L211" s="50"/>
      <c r="M211" s="50"/>
      <c r="N211" s="152"/>
      <c r="O211" s="197"/>
      <c r="P211" s="197"/>
      <c r="Q211" s="197"/>
      <c r="R211" s="197"/>
      <c r="S211" s="197"/>
      <c r="T211" s="197"/>
      <c r="U211" s="197"/>
      <c r="V211" s="197"/>
      <c r="W211" s="197"/>
      <c r="X211" s="197"/>
      <c r="Y211" s="197"/>
      <c r="Z211" s="197"/>
    </row>
    <row r="212" ht="15.75" customHeight="1">
      <c r="A212" s="180"/>
      <c r="B212" s="197"/>
      <c r="C212" s="197"/>
      <c r="D212" s="197"/>
      <c r="E212" s="197"/>
      <c r="F212" s="197"/>
      <c r="G212" s="197"/>
      <c r="H212" s="197"/>
      <c r="I212" s="197"/>
      <c r="J212" s="50"/>
      <c r="K212" s="50"/>
      <c r="L212" s="50"/>
      <c r="M212" s="50"/>
      <c r="N212" s="50"/>
      <c r="O212" s="197"/>
      <c r="P212" s="197"/>
      <c r="Q212" s="197"/>
      <c r="R212" s="197"/>
      <c r="S212" s="197"/>
      <c r="T212" s="197"/>
      <c r="U212" s="197"/>
      <c r="V212" s="197"/>
      <c r="W212" s="197"/>
      <c r="X212" s="197"/>
      <c r="Y212" s="197"/>
      <c r="Z212" s="197"/>
    </row>
    <row r="213" ht="15.75" customHeight="1">
      <c r="A213" s="180"/>
      <c r="B213" s="197"/>
      <c r="C213" s="197"/>
      <c r="D213" s="197"/>
      <c r="E213" s="197"/>
      <c r="F213" s="197"/>
      <c r="G213" s="197"/>
      <c r="H213" s="197"/>
      <c r="I213" s="197"/>
      <c r="J213" s="50"/>
      <c r="K213" s="50"/>
      <c r="L213" s="50"/>
      <c r="M213" s="50"/>
      <c r="N213" s="50"/>
      <c r="O213" s="197"/>
      <c r="P213" s="197"/>
      <c r="Q213" s="197"/>
      <c r="R213" s="197"/>
      <c r="S213" s="197"/>
      <c r="T213" s="197"/>
      <c r="U213" s="197"/>
      <c r="V213" s="197"/>
      <c r="W213" s="197"/>
      <c r="X213" s="197"/>
      <c r="Y213" s="197"/>
      <c r="Z213" s="197"/>
    </row>
    <row r="214" ht="15.75" customHeight="1">
      <c r="A214" s="180"/>
      <c r="B214" s="197"/>
      <c r="C214" s="197"/>
      <c r="D214" s="197"/>
      <c r="E214" s="197"/>
      <c r="F214" s="197"/>
      <c r="G214" s="197"/>
      <c r="H214" s="197"/>
      <c r="I214" s="197"/>
      <c r="J214" s="50"/>
      <c r="K214" s="50"/>
      <c r="L214" s="50"/>
      <c r="M214" s="50"/>
      <c r="N214" s="50"/>
      <c r="O214" s="197"/>
      <c r="P214" s="197"/>
      <c r="Q214" s="197"/>
      <c r="R214" s="197"/>
      <c r="S214" s="197"/>
      <c r="T214" s="197"/>
      <c r="U214" s="197"/>
      <c r="V214" s="197"/>
      <c r="W214" s="197"/>
      <c r="X214" s="197"/>
      <c r="Y214" s="197"/>
      <c r="Z214" s="197"/>
    </row>
    <row r="215" ht="15.75" customHeight="1">
      <c r="A215" s="180"/>
      <c r="B215" s="197"/>
      <c r="C215" s="197"/>
      <c r="D215" s="197"/>
      <c r="E215" s="197"/>
      <c r="F215" s="197"/>
      <c r="G215" s="197"/>
      <c r="H215" s="197"/>
      <c r="I215" s="197"/>
      <c r="J215" s="50"/>
      <c r="K215" s="50"/>
      <c r="L215" s="50"/>
      <c r="M215" s="50"/>
      <c r="N215" s="50"/>
      <c r="O215" s="197"/>
      <c r="P215" s="197"/>
      <c r="Q215" s="197"/>
      <c r="R215" s="197"/>
      <c r="S215" s="197"/>
      <c r="T215" s="197"/>
      <c r="U215" s="197"/>
      <c r="V215" s="197"/>
      <c r="W215" s="197"/>
      <c r="X215" s="197"/>
      <c r="Y215" s="197"/>
      <c r="Z215" s="197"/>
    </row>
    <row r="216" ht="15.75" customHeight="1">
      <c r="A216" s="180"/>
      <c r="B216" s="197"/>
      <c r="C216" s="197"/>
      <c r="D216" s="197"/>
      <c r="E216" s="197"/>
      <c r="F216" s="197"/>
      <c r="G216" s="197"/>
      <c r="H216" s="197"/>
      <c r="I216" s="197"/>
      <c r="J216" s="50"/>
      <c r="K216" s="50"/>
      <c r="L216" s="50"/>
      <c r="M216" s="50"/>
      <c r="N216" s="50"/>
      <c r="O216" s="197"/>
      <c r="P216" s="197"/>
      <c r="Q216" s="197"/>
      <c r="R216" s="197"/>
      <c r="S216" s="197"/>
      <c r="T216" s="197"/>
      <c r="U216" s="197"/>
      <c r="V216" s="197"/>
      <c r="W216" s="197"/>
      <c r="X216" s="197"/>
      <c r="Y216" s="197"/>
      <c r="Z216" s="197"/>
    </row>
    <row r="217" ht="15.75" customHeight="1">
      <c r="A217" s="180"/>
      <c r="B217" s="197"/>
      <c r="C217" s="197"/>
      <c r="D217" s="197"/>
      <c r="E217" s="197"/>
      <c r="F217" s="197"/>
      <c r="G217" s="197"/>
      <c r="H217" s="197"/>
      <c r="I217" s="197"/>
      <c r="J217" s="50"/>
      <c r="K217" s="50"/>
      <c r="L217" s="50"/>
      <c r="M217" s="50"/>
      <c r="N217" s="50"/>
      <c r="O217" s="197"/>
      <c r="P217" s="197"/>
      <c r="Q217" s="197"/>
      <c r="R217" s="197"/>
      <c r="S217" s="197"/>
      <c r="T217" s="197"/>
      <c r="U217" s="197"/>
      <c r="V217" s="197"/>
      <c r="W217" s="197"/>
      <c r="X217" s="197"/>
      <c r="Y217" s="197"/>
      <c r="Z217" s="197"/>
    </row>
    <row r="218" ht="15.75" customHeight="1">
      <c r="A218" s="180"/>
      <c r="B218" s="197"/>
      <c r="C218" s="197"/>
      <c r="D218" s="197"/>
      <c r="E218" s="197"/>
      <c r="F218" s="197"/>
      <c r="G218" s="197"/>
      <c r="H218" s="197"/>
      <c r="I218" s="197"/>
      <c r="J218" s="50"/>
      <c r="K218" s="50"/>
      <c r="L218" s="50"/>
      <c r="M218" s="50"/>
      <c r="N218" s="50"/>
      <c r="O218" s="197"/>
      <c r="P218" s="197"/>
      <c r="Q218" s="197"/>
      <c r="R218" s="197"/>
      <c r="S218" s="197"/>
      <c r="T218" s="197"/>
      <c r="U218" s="197"/>
      <c r="V218" s="197"/>
      <c r="W218" s="197"/>
      <c r="X218" s="197"/>
      <c r="Y218" s="197"/>
      <c r="Z218" s="197"/>
    </row>
    <row r="219" ht="15.75" customHeight="1">
      <c r="A219" s="180"/>
      <c r="B219" s="197"/>
      <c r="C219" s="197"/>
      <c r="D219" s="197"/>
      <c r="E219" s="197"/>
      <c r="F219" s="197"/>
      <c r="G219" s="197"/>
      <c r="H219" s="197"/>
      <c r="I219" s="197"/>
      <c r="J219" s="50"/>
      <c r="K219" s="50"/>
      <c r="L219" s="50"/>
      <c r="M219" s="50"/>
      <c r="N219" s="50"/>
      <c r="O219" s="197"/>
      <c r="P219" s="197"/>
      <c r="Q219" s="197"/>
      <c r="R219" s="197"/>
      <c r="S219" s="197"/>
      <c r="T219" s="197"/>
      <c r="U219" s="197"/>
      <c r="V219" s="197"/>
      <c r="W219" s="197"/>
      <c r="X219" s="197"/>
      <c r="Y219" s="197"/>
      <c r="Z219" s="197"/>
    </row>
    <row r="220" ht="15.75" customHeight="1">
      <c r="A220" s="180"/>
      <c r="B220" s="197"/>
      <c r="C220" s="197"/>
      <c r="D220" s="197"/>
      <c r="E220" s="197"/>
      <c r="F220" s="197"/>
      <c r="G220" s="197"/>
      <c r="H220" s="197"/>
      <c r="I220" s="197"/>
      <c r="J220" s="50"/>
      <c r="K220" s="50"/>
      <c r="L220" s="50"/>
      <c r="M220" s="50"/>
      <c r="N220" s="50"/>
      <c r="O220" s="197"/>
      <c r="P220" s="197"/>
      <c r="Q220" s="197"/>
      <c r="R220" s="197"/>
      <c r="S220" s="197"/>
      <c r="T220" s="197"/>
      <c r="U220" s="197"/>
      <c r="V220" s="197"/>
      <c r="W220" s="197"/>
      <c r="X220" s="197"/>
      <c r="Y220" s="197"/>
      <c r="Z220" s="197"/>
    </row>
    <row r="221" ht="15.75" customHeight="1">
      <c r="A221" s="180"/>
      <c r="B221" s="197"/>
      <c r="C221" s="197"/>
      <c r="D221" s="197"/>
      <c r="E221" s="197"/>
      <c r="F221" s="197"/>
      <c r="G221" s="197"/>
      <c r="H221" s="197"/>
      <c r="I221" s="152"/>
      <c r="J221" s="50"/>
      <c r="K221" s="50"/>
      <c r="L221" s="50"/>
      <c r="M221" s="50"/>
      <c r="N221" s="152"/>
      <c r="O221" s="197"/>
      <c r="P221" s="197"/>
      <c r="Q221" s="197"/>
      <c r="R221" s="197"/>
      <c r="S221" s="197"/>
      <c r="T221" s="197"/>
      <c r="U221" s="197"/>
      <c r="V221" s="197"/>
      <c r="W221" s="197"/>
      <c r="X221" s="197"/>
      <c r="Y221" s="197"/>
      <c r="Z221" s="197"/>
    </row>
    <row r="222" ht="15.75" customHeight="1">
      <c r="A222" s="180"/>
      <c r="B222" s="197"/>
      <c r="C222" s="197"/>
      <c r="D222" s="197"/>
      <c r="E222" s="197"/>
      <c r="F222" s="197"/>
      <c r="G222" s="197"/>
      <c r="H222" s="169"/>
      <c r="I222" s="152"/>
      <c r="J222" s="50"/>
      <c r="K222" s="50"/>
      <c r="L222" s="50"/>
      <c r="M222" s="50"/>
      <c r="N222" s="152"/>
      <c r="O222" s="197"/>
      <c r="P222" s="197"/>
      <c r="Q222" s="197"/>
      <c r="R222" s="197"/>
      <c r="S222" s="197"/>
      <c r="T222" s="197"/>
      <c r="U222" s="197"/>
      <c r="V222" s="197"/>
      <c r="W222" s="197"/>
      <c r="X222" s="197"/>
      <c r="Y222" s="197"/>
      <c r="Z222" s="197"/>
    </row>
    <row r="223" ht="15.75" customHeight="1">
      <c r="A223" s="180"/>
      <c r="B223" s="197"/>
      <c r="C223" s="197"/>
      <c r="D223" s="197"/>
      <c r="E223" s="197"/>
      <c r="F223" s="197"/>
      <c r="G223" s="197"/>
      <c r="H223" s="197"/>
      <c r="I223" s="152"/>
      <c r="J223" s="50"/>
      <c r="K223" s="50"/>
      <c r="L223" s="50"/>
      <c r="M223" s="50"/>
      <c r="N223" s="152"/>
      <c r="O223" s="197"/>
      <c r="P223" s="197"/>
      <c r="Q223" s="197"/>
      <c r="R223" s="197"/>
      <c r="S223" s="197"/>
      <c r="T223" s="197"/>
      <c r="U223" s="197"/>
      <c r="V223" s="197"/>
      <c r="W223" s="197"/>
      <c r="X223" s="197"/>
      <c r="Y223" s="197"/>
      <c r="Z223" s="197"/>
    </row>
    <row r="224" ht="15.75" customHeight="1">
      <c r="A224" s="180"/>
      <c r="B224" s="197"/>
      <c r="C224" s="197"/>
      <c r="D224" s="197"/>
      <c r="E224" s="197"/>
      <c r="F224" s="197"/>
      <c r="G224" s="197"/>
      <c r="H224" s="197"/>
      <c r="I224" s="197"/>
      <c r="J224" s="50"/>
      <c r="K224" s="50"/>
      <c r="L224" s="50"/>
      <c r="M224" s="50"/>
      <c r="N224" s="50"/>
      <c r="O224" s="197"/>
      <c r="P224" s="197"/>
      <c r="Q224" s="197"/>
      <c r="R224" s="197"/>
      <c r="S224" s="197"/>
      <c r="T224" s="197"/>
      <c r="U224" s="197"/>
      <c r="V224" s="197"/>
      <c r="W224" s="197"/>
      <c r="X224" s="197"/>
      <c r="Y224" s="197"/>
      <c r="Z224" s="197"/>
    </row>
    <row r="225" ht="15.75" customHeight="1">
      <c r="A225" s="180"/>
      <c r="B225" s="197"/>
      <c r="C225" s="197"/>
      <c r="D225" s="197"/>
      <c r="E225" s="197"/>
      <c r="F225" s="197"/>
      <c r="G225" s="197"/>
      <c r="H225" s="197"/>
      <c r="I225" s="152"/>
      <c r="J225" s="50"/>
      <c r="K225" s="50"/>
      <c r="L225" s="50"/>
      <c r="M225" s="50"/>
      <c r="N225" s="152"/>
      <c r="O225" s="197"/>
      <c r="P225" s="197"/>
      <c r="Q225" s="197"/>
      <c r="R225" s="197"/>
      <c r="S225" s="197"/>
      <c r="T225" s="197"/>
      <c r="U225" s="197"/>
      <c r="V225" s="197"/>
      <c r="W225" s="197"/>
      <c r="X225" s="197"/>
      <c r="Y225" s="197"/>
      <c r="Z225" s="197"/>
    </row>
    <row r="226" ht="15.75" customHeight="1">
      <c r="A226" s="180"/>
      <c r="B226" s="197"/>
      <c r="C226" s="197"/>
      <c r="D226" s="197"/>
      <c r="E226" s="197"/>
      <c r="F226" s="197"/>
      <c r="G226" s="197"/>
      <c r="H226" s="197"/>
      <c r="I226" s="197"/>
      <c r="J226" s="50"/>
      <c r="K226" s="50"/>
      <c r="L226" s="50"/>
      <c r="M226" s="50"/>
      <c r="N226" s="50"/>
      <c r="O226" s="197"/>
      <c r="P226" s="197"/>
      <c r="Q226" s="197"/>
      <c r="R226" s="197"/>
      <c r="S226" s="197"/>
      <c r="T226" s="197"/>
      <c r="U226" s="197"/>
      <c r="V226" s="197"/>
      <c r="W226" s="197"/>
      <c r="X226" s="197"/>
      <c r="Y226" s="197"/>
      <c r="Z226" s="197"/>
    </row>
    <row r="227" ht="15.75" customHeight="1">
      <c r="A227" s="180"/>
      <c r="B227" s="197"/>
      <c r="C227" s="197"/>
      <c r="D227" s="197"/>
      <c r="E227" s="197"/>
      <c r="F227" s="197"/>
      <c r="G227" s="197"/>
      <c r="H227" s="197"/>
      <c r="I227" s="197"/>
      <c r="J227" s="50"/>
      <c r="K227" s="50"/>
      <c r="L227" s="50"/>
      <c r="M227" s="50"/>
      <c r="N227" s="50"/>
      <c r="O227" s="197"/>
      <c r="P227" s="197"/>
      <c r="Q227" s="197"/>
      <c r="R227" s="197"/>
      <c r="S227" s="197"/>
      <c r="T227" s="197"/>
      <c r="U227" s="197"/>
      <c r="V227" s="197"/>
      <c r="W227" s="197"/>
      <c r="X227" s="197"/>
      <c r="Y227" s="197"/>
      <c r="Z227" s="197"/>
    </row>
    <row r="228" ht="15.75" customHeight="1">
      <c r="A228" s="180"/>
      <c r="B228" s="197"/>
      <c r="C228" s="197"/>
      <c r="D228" s="197"/>
      <c r="E228" s="197"/>
      <c r="F228" s="197"/>
      <c r="G228" s="197"/>
      <c r="H228" s="197"/>
      <c r="I228" s="197"/>
      <c r="J228" s="50"/>
      <c r="K228" s="50"/>
      <c r="L228" s="50"/>
      <c r="M228" s="50"/>
      <c r="N228" s="50"/>
      <c r="O228" s="197"/>
      <c r="P228" s="197"/>
      <c r="Q228" s="197"/>
      <c r="R228" s="197"/>
      <c r="S228" s="197"/>
      <c r="T228" s="197"/>
      <c r="U228" s="197"/>
      <c r="V228" s="197"/>
      <c r="W228" s="197"/>
      <c r="X228" s="197"/>
      <c r="Y228" s="197"/>
      <c r="Z228" s="197"/>
    </row>
    <row r="229" ht="15.75" customHeight="1">
      <c r="A229" s="180"/>
      <c r="B229" s="197"/>
      <c r="C229" s="197"/>
      <c r="D229" s="197"/>
      <c r="E229" s="197"/>
      <c r="F229" s="197"/>
      <c r="G229" s="197"/>
      <c r="H229" s="197"/>
      <c r="I229" s="197"/>
      <c r="J229" s="50"/>
      <c r="K229" s="50"/>
      <c r="L229" s="50"/>
      <c r="M229" s="50"/>
      <c r="N229" s="50"/>
      <c r="O229" s="197"/>
      <c r="P229" s="197"/>
      <c r="Q229" s="197"/>
      <c r="R229" s="197"/>
      <c r="S229" s="197"/>
      <c r="T229" s="197"/>
      <c r="U229" s="197"/>
      <c r="V229" s="197"/>
      <c r="W229" s="197"/>
      <c r="X229" s="197"/>
      <c r="Y229" s="197"/>
      <c r="Z229" s="197"/>
    </row>
    <row r="230" ht="15.75" customHeight="1">
      <c r="A230" s="180"/>
      <c r="B230" s="197"/>
      <c r="C230" s="197"/>
      <c r="D230" s="197"/>
      <c r="E230" s="197"/>
      <c r="F230" s="197"/>
      <c r="G230" s="197"/>
      <c r="H230" s="197"/>
      <c r="I230" s="152"/>
      <c r="J230" s="50"/>
      <c r="K230" s="50"/>
      <c r="L230" s="50"/>
      <c r="M230" s="50"/>
      <c r="N230" s="152"/>
      <c r="O230" s="197"/>
      <c r="P230" s="197"/>
      <c r="Q230" s="197"/>
      <c r="R230" s="197"/>
      <c r="S230" s="197"/>
      <c r="T230" s="197"/>
      <c r="U230" s="197"/>
      <c r="V230" s="197"/>
      <c r="W230" s="197"/>
      <c r="X230" s="197"/>
      <c r="Y230" s="197"/>
      <c r="Z230" s="197"/>
    </row>
    <row r="231" ht="15.75" customHeight="1">
      <c r="A231" s="180"/>
      <c r="B231" s="197"/>
      <c r="C231" s="197"/>
      <c r="D231" s="197"/>
      <c r="E231" s="197"/>
      <c r="F231" s="197"/>
      <c r="G231" s="197"/>
      <c r="H231" s="197"/>
      <c r="I231" s="152"/>
      <c r="J231" s="50"/>
      <c r="K231" s="50"/>
      <c r="L231" s="50"/>
      <c r="M231" s="50"/>
      <c r="N231" s="152"/>
      <c r="O231" s="197"/>
      <c r="P231" s="197"/>
      <c r="Q231" s="197"/>
      <c r="R231" s="197"/>
      <c r="S231" s="197"/>
      <c r="T231" s="197"/>
      <c r="U231" s="197"/>
      <c r="V231" s="197"/>
      <c r="W231" s="197"/>
      <c r="X231" s="197"/>
      <c r="Y231" s="197"/>
      <c r="Z231" s="197"/>
    </row>
    <row r="232" ht="15.75" customHeight="1">
      <c r="A232" s="180"/>
      <c r="B232" s="197"/>
      <c r="C232" s="197"/>
      <c r="D232" s="197"/>
      <c r="E232" s="197"/>
      <c r="F232" s="197"/>
      <c r="G232" s="197"/>
      <c r="H232" s="197"/>
      <c r="I232" s="197"/>
      <c r="J232" s="50"/>
      <c r="K232" s="50"/>
      <c r="L232" s="50"/>
      <c r="M232" s="50"/>
      <c r="N232" s="50"/>
      <c r="O232" s="197"/>
      <c r="P232" s="197"/>
      <c r="Q232" s="197"/>
      <c r="R232" s="197"/>
      <c r="S232" s="197"/>
      <c r="T232" s="197"/>
      <c r="U232" s="197"/>
      <c r="V232" s="197"/>
      <c r="W232" s="197"/>
      <c r="X232" s="197"/>
      <c r="Y232" s="197"/>
      <c r="Z232" s="197"/>
    </row>
    <row r="233" ht="15.75" customHeight="1">
      <c r="A233" s="180"/>
      <c r="B233" s="197"/>
      <c r="C233" s="197"/>
      <c r="D233" s="197"/>
      <c r="E233" s="197"/>
      <c r="F233" s="197"/>
      <c r="G233" s="197"/>
      <c r="H233" s="197"/>
      <c r="I233" s="197"/>
      <c r="J233" s="50"/>
      <c r="K233" s="50"/>
      <c r="L233" s="50"/>
      <c r="M233" s="50"/>
      <c r="N233" s="50"/>
      <c r="O233" s="197"/>
      <c r="P233" s="197"/>
      <c r="Q233" s="197"/>
      <c r="R233" s="197"/>
      <c r="S233" s="197"/>
      <c r="T233" s="197"/>
      <c r="U233" s="197"/>
      <c r="V233" s="197"/>
      <c r="W233" s="197"/>
      <c r="X233" s="197"/>
      <c r="Y233" s="197"/>
      <c r="Z233" s="197"/>
    </row>
    <row r="234" ht="15.75" customHeight="1">
      <c r="A234" s="180"/>
      <c r="B234" s="197"/>
      <c r="C234" s="197"/>
      <c r="D234" s="197"/>
      <c r="E234" s="197"/>
      <c r="F234" s="197"/>
      <c r="G234" s="197"/>
      <c r="H234" s="197"/>
      <c r="I234" s="152"/>
      <c r="J234" s="50"/>
      <c r="K234" s="50"/>
      <c r="L234" s="50"/>
      <c r="M234" s="50"/>
      <c r="N234" s="152"/>
      <c r="O234" s="197"/>
      <c r="P234" s="197"/>
      <c r="Q234" s="197"/>
      <c r="R234" s="197"/>
      <c r="S234" s="197"/>
      <c r="T234" s="197"/>
      <c r="U234" s="197"/>
      <c r="V234" s="197"/>
      <c r="W234" s="197"/>
      <c r="X234" s="197"/>
      <c r="Y234" s="197"/>
      <c r="Z234" s="197"/>
    </row>
    <row r="235" ht="15.75" customHeight="1">
      <c r="A235" s="180"/>
      <c r="B235" s="197"/>
      <c r="C235" s="197"/>
      <c r="D235" s="197"/>
      <c r="E235" s="197"/>
      <c r="F235" s="197"/>
      <c r="G235" s="197"/>
      <c r="H235" s="197"/>
      <c r="I235" s="197"/>
      <c r="J235" s="50"/>
      <c r="K235" s="50"/>
      <c r="L235" s="50"/>
      <c r="M235" s="50"/>
      <c r="N235" s="50"/>
      <c r="O235" s="197"/>
      <c r="P235" s="197"/>
      <c r="Q235" s="197"/>
      <c r="R235" s="197"/>
      <c r="S235" s="197"/>
      <c r="T235" s="197"/>
      <c r="U235" s="197"/>
      <c r="V235" s="197"/>
      <c r="W235" s="197"/>
      <c r="X235" s="197"/>
      <c r="Y235" s="197"/>
      <c r="Z235" s="197"/>
    </row>
    <row r="236" ht="15.75" customHeight="1">
      <c r="A236" s="180"/>
      <c r="B236" s="197"/>
      <c r="C236" s="197"/>
      <c r="D236" s="197"/>
      <c r="E236" s="197"/>
      <c r="F236" s="197"/>
      <c r="G236" s="197"/>
      <c r="H236" s="197"/>
      <c r="I236" s="197"/>
      <c r="J236" s="50"/>
      <c r="K236" s="50"/>
      <c r="L236" s="50"/>
      <c r="M236" s="50"/>
      <c r="N236" s="50"/>
      <c r="O236" s="197"/>
      <c r="P236" s="197"/>
      <c r="Q236" s="197"/>
      <c r="R236" s="197"/>
      <c r="S236" s="197"/>
      <c r="T236" s="197"/>
      <c r="U236" s="197"/>
      <c r="V236" s="197"/>
      <c r="W236" s="197"/>
      <c r="X236" s="197"/>
      <c r="Y236" s="197"/>
      <c r="Z236" s="197"/>
    </row>
    <row r="237" ht="15.75" customHeight="1">
      <c r="A237" s="180"/>
      <c r="B237" s="197"/>
      <c r="C237" s="197"/>
      <c r="D237" s="197"/>
      <c r="E237" s="197"/>
      <c r="F237" s="197"/>
      <c r="G237" s="197"/>
      <c r="H237" s="197"/>
      <c r="I237" s="152"/>
      <c r="J237" s="50"/>
      <c r="K237" s="50"/>
      <c r="L237" s="50"/>
      <c r="M237" s="50"/>
      <c r="N237" s="152"/>
      <c r="O237" s="197"/>
      <c r="P237" s="197"/>
      <c r="Q237" s="197"/>
      <c r="R237" s="197"/>
      <c r="S237" s="197"/>
      <c r="T237" s="197"/>
      <c r="U237" s="197"/>
      <c r="V237" s="197"/>
      <c r="W237" s="197"/>
      <c r="X237" s="197"/>
      <c r="Y237" s="197"/>
      <c r="Z237" s="197"/>
    </row>
    <row r="238" ht="15.75" customHeight="1">
      <c r="A238" s="180"/>
      <c r="B238" s="197"/>
      <c r="C238" s="197"/>
      <c r="D238" s="197"/>
      <c r="E238" s="197"/>
      <c r="F238" s="197"/>
      <c r="G238" s="197"/>
      <c r="H238" s="197"/>
      <c r="I238" s="152"/>
      <c r="J238" s="50"/>
      <c r="K238" s="50"/>
      <c r="L238" s="50"/>
      <c r="M238" s="50"/>
      <c r="N238" s="152"/>
      <c r="O238" s="197"/>
      <c r="P238" s="197"/>
      <c r="Q238" s="197"/>
      <c r="R238" s="197"/>
      <c r="S238" s="197"/>
      <c r="T238" s="197"/>
      <c r="U238" s="197"/>
      <c r="V238" s="197"/>
      <c r="W238" s="197"/>
      <c r="X238" s="197"/>
      <c r="Y238" s="197"/>
      <c r="Z238" s="197"/>
    </row>
    <row r="239" ht="15.75" customHeight="1">
      <c r="A239" s="180"/>
      <c r="B239" s="197"/>
      <c r="C239" s="197"/>
      <c r="D239" s="197"/>
      <c r="E239" s="197"/>
      <c r="F239" s="197"/>
      <c r="G239" s="197"/>
      <c r="H239" s="197"/>
      <c r="I239" s="197"/>
      <c r="J239" s="50"/>
      <c r="K239" s="50"/>
      <c r="L239" s="50"/>
      <c r="M239" s="50"/>
      <c r="N239" s="50"/>
      <c r="O239" s="197"/>
      <c r="P239" s="197"/>
      <c r="Q239" s="197"/>
      <c r="R239" s="197"/>
      <c r="S239" s="197"/>
      <c r="T239" s="197"/>
      <c r="U239" s="197"/>
      <c r="V239" s="197"/>
      <c r="W239" s="197"/>
      <c r="X239" s="197"/>
      <c r="Y239" s="197"/>
      <c r="Z239" s="197"/>
    </row>
    <row r="240" ht="15.75" customHeight="1">
      <c r="A240" s="180"/>
      <c r="B240" s="197"/>
      <c r="C240" s="197"/>
      <c r="D240" s="197"/>
      <c r="E240" s="197"/>
      <c r="F240" s="197"/>
      <c r="G240" s="197"/>
      <c r="H240" s="197"/>
      <c r="I240" s="197"/>
      <c r="J240" s="50"/>
      <c r="K240" s="50"/>
      <c r="L240" s="50"/>
      <c r="M240" s="50"/>
      <c r="N240" s="50"/>
      <c r="O240" s="197"/>
      <c r="P240" s="197"/>
      <c r="Q240" s="197"/>
      <c r="R240" s="197"/>
      <c r="S240" s="197"/>
      <c r="T240" s="197"/>
      <c r="U240" s="197"/>
      <c r="V240" s="197"/>
      <c r="W240" s="197"/>
      <c r="X240" s="197"/>
      <c r="Y240" s="197"/>
      <c r="Z240" s="197"/>
    </row>
    <row r="241" ht="15.75" customHeight="1">
      <c r="A241" s="180"/>
      <c r="B241" s="197"/>
      <c r="C241" s="197"/>
      <c r="D241" s="197"/>
      <c r="E241" s="197"/>
      <c r="F241" s="197"/>
      <c r="G241" s="197"/>
      <c r="H241" s="197"/>
      <c r="I241" s="152"/>
      <c r="J241" s="50"/>
      <c r="K241" s="50"/>
      <c r="L241" s="50"/>
      <c r="M241" s="50"/>
      <c r="N241" s="152"/>
      <c r="O241" s="197"/>
      <c r="P241" s="197"/>
      <c r="Q241" s="197"/>
      <c r="R241" s="197"/>
      <c r="S241" s="197"/>
      <c r="T241" s="197"/>
      <c r="U241" s="197"/>
      <c r="V241" s="197"/>
      <c r="W241" s="197"/>
      <c r="X241" s="197"/>
      <c r="Y241" s="197"/>
      <c r="Z241" s="197"/>
    </row>
    <row r="242" ht="15.75" customHeight="1">
      <c r="A242" s="180"/>
      <c r="B242" s="197"/>
      <c r="C242" s="197"/>
      <c r="D242" s="197"/>
      <c r="E242" s="197"/>
      <c r="F242" s="197"/>
      <c r="G242" s="197"/>
      <c r="H242" s="197"/>
      <c r="I242" s="197"/>
      <c r="J242" s="50"/>
      <c r="K242" s="50"/>
      <c r="L242" s="50"/>
      <c r="M242" s="50"/>
      <c r="N242" s="50"/>
      <c r="O242" s="197"/>
      <c r="P242" s="197"/>
      <c r="Q242" s="197"/>
      <c r="R242" s="197"/>
      <c r="S242" s="197"/>
      <c r="T242" s="197"/>
      <c r="U242" s="197"/>
      <c r="V242" s="197"/>
      <c r="W242" s="197"/>
      <c r="X242" s="197"/>
      <c r="Y242" s="197"/>
      <c r="Z242" s="197"/>
    </row>
    <row r="243" ht="15.75" customHeight="1">
      <c r="A243" s="180"/>
      <c r="B243" s="197"/>
      <c r="C243" s="197"/>
      <c r="D243" s="197"/>
      <c r="E243" s="197"/>
      <c r="F243" s="197"/>
      <c r="G243" s="197"/>
      <c r="H243" s="197"/>
      <c r="I243" s="197"/>
      <c r="J243" s="50"/>
      <c r="K243" s="50"/>
      <c r="L243" s="50"/>
      <c r="M243" s="50"/>
      <c r="N243" s="50"/>
      <c r="O243" s="197"/>
      <c r="P243" s="197"/>
      <c r="Q243" s="197"/>
      <c r="R243" s="197"/>
      <c r="S243" s="197"/>
      <c r="T243" s="197"/>
      <c r="U243" s="197"/>
      <c r="V243" s="197"/>
      <c r="W243" s="197"/>
      <c r="X243" s="197"/>
      <c r="Y243" s="197"/>
      <c r="Z243" s="197"/>
    </row>
    <row r="244" ht="15.75" customHeight="1">
      <c r="A244" s="180"/>
      <c r="B244" s="197"/>
      <c r="C244" s="197"/>
      <c r="D244" s="197"/>
      <c r="E244" s="197"/>
      <c r="F244" s="197"/>
      <c r="G244" s="197"/>
      <c r="H244" s="169"/>
      <c r="I244" s="152"/>
      <c r="J244" s="50"/>
      <c r="K244" s="50"/>
      <c r="L244" s="50"/>
      <c r="M244" s="50"/>
      <c r="N244" s="152"/>
      <c r="O244" s="197"/>
      <c r="P244" s="197"/>
      <c r="Q244" s="197"/>
      <c r="R244" s="197"/>
      <c r="S244" s="197"/>
      <c r="T244" s="197"/>
      <c r="U244" s="197"/>
      <c r="V244" s="197"/>
      <c r="W244" s="197"/>
      <c r="X244" s="197"/>
      <c r="Y244" s="197"/>
      <c r="Z244" s="197"/>
    </row>
    <row r="245" ht="15.75" customHeight="1">
      <c r="A245" s="180"/>
      <c r="B245" s="197"/>
      <c r="C245" s="197"/>
      <c r="D245" s="197"/>
      <c r="E245" s="197"/>
      <c r="F245" s="197"/>
      <c r="G245" s="197"/>
      <c r="H245" s="197"/>
      <c r="I245" s="152"/>
      <c r="J245" s="50"/>
      <c r="K245" s="50"/>
      <c r="L245" s="50"/>
      <c r="M245" s="50"/>
      <c r="N245" s="152"/>
      <c r="O245" s="197"/>
      <c r="P245" s="197"/>
      <c r="Q245" s="197"/>
      <c r="R245" s="197"/>
      <c r="S245" s="197"/>
      <c r="T245" s="197"/>
      <c r="U245" s="197"/>
      <c r="V245" s="197"/>
      <c r="W245" s="197"/>
      <c r="X245" s="197"/>
      <c r="Y245" s="197"/>
      <c r="Z245" s="197"/>
    </row>
    <row r="246" ht="15.75" customHeight="1">
      <c r="A246" s="180"/>
      <c r="B246" s="197"/>
      <c r="C246" s="197"/>
      <c r="D246" s="197"/>
      <c r="E246" s="197"/>
      <c r="F246" s="197"/>
      <c r="G246" s="197"/>
      <c r="H246" s="197"/>
      <c r="I246" s="197"/>
      <c r="J246" s="50"/>
      <c r="K246" s="50"/>
      <c r="L246" s="50"/>
      <c r="M246" s="50"/>
      <c r="N246" s="50"/>
      <c r="O246" s="197"/>
      <c r="P246" s="197"/>
      <c r="Q246" s="197"/>
      <c r="R246" s="197"/>
      <c r="S246" s="197"/>
      <c r="T246" s="197"/>
      <c r="U246" s="197"/>
      <c r="V246" s="197"/>
      <c r="W246" s="197"/>
      <c r="X246" s="197"/>
      <c r="Y246" s="197"/>
      <c r="Z246" s="197"/>
    </row>
    <row r="247" ht="15.75" customHeight="1">
      <c r="A247" s="180"/>
      <c r="B247" s="197"/>
      <c r="C247" s="197"/>
      <c r="D247" s="197"/>
      <c r="E247" s="197"/>
      <c r="F247" s="197"/>
      <c r="G247" s="197"/>
      <c r="H247" s="197"/>
      <c r="I247" s="152"/>
      <c r="J247" s="50"/>
      <c r="K247" s="50"/>
      <c r="L247" s="50"/>
      <c r="M247" s="50"/>
      <c r="N247" s="152"/>
      <c r="O247" s="197"/>
      <c r="P247" s="197"/>
      <c r="Q247" s="197"/>
      <c r="R247" s="197"/>
      <c r="S247" s="197"/>
      <c r="T247" s="197"/>
      <c r="U247" s="197"/>
      <c r="V247" s="197"/>
      <c r="W247" s="197"/>
      <c r="X247" s="197"/>
      <c r="Y247" s="197"/>
      <c r="Z247" s="197"/>
    </row>
    <row r="248" ht="15.75" customHeight="1">
      <c r="A248" s="180"/>
      <c r="B248" s="197"/>
      <c r="C248" s="197"/>
      <c r="D248" s="197"/>
      <c r="E248" s="197"/>
      <c r="F248" s="197"/>
      <c r="G248" s="197"/>
      <c r="H248" s="197"/>
      <c r="I248" s="152"/>
      <c r="J248" s="50"/>
      <c r="K248" s="50"/>
      <c r="L248" s="50"/>
      <c r="M248" s="50"/>
      <c r="N248" s="152"/>
      <c r="O248" s="197"/>
      <c r="P248" s="197"/>
      <c r="Q248" s="197"/>
      <c r="R248" s="197"/>
      <c r="S248" s="197"/>
      <c r="T248" s="197"/>
      <c r="U248" s="197"/>
      <c r="V248" s="197"/>
      <c r="W248" s="197"/>
      <c r="X248" s="197"/>
      <c r="Y248" s="197"/>
      <c r="Z248" s="197"/>
    </row>
    <row r="249" ht="15.75" customHeight="1">
      <c r="A249" s="180"/>
      <c r="B249" s="197"/>
      <c r="C249" s="197"/>
      <c r="D249" s="197"/>
      <c r="E249" s="197"/>
      <c r="F249" s="197"/>
      <c r="G249" s="197"/>
      <c r="H249" s="197"/>
      <c r="I249" s="152"/>
      <c r="J249" s="50"/>
      <c r="K249" s="50"/>
      <c r="L249" s="50"/>
      <c r="M249" s="50"/>
      <c r="N249" s="152"/>
      <c r="O249" s="197"/>
      <c r="P249" s="197"/>
      <c r="Q249" s="197"/>
      <c r="R249" s="197"/>
      <c r="S249" s="197"/>
      <c r="T249" s="197"/>
      <c r="U249" s="197"/>
      <c r="V249" s="197"/>
      <c r="W249" s="197"/>
      <c r="X249" s="197"/>
      <c r="Y249" s="197"/>
      <c r="Z249" s="197"/>
    </row>
    <row r="250" ht="15.75" customHeight="1">
      <c r="A250" s="180"/>
      <c r="B250" s="197"/>
      <c r="C250" s="197"/>
      <c r="D250" s="197"/>
      <c r="E250" s="197"/>
      <c r="F250" s="197"/>
      <c r="G250" s="197"/>
      <c r="H250" s="197"/>
      <c r="I250" s="152"/>
      <c r="J250" s="50"/>
      <c r="K250" s="50"/>
      <c r="L250" s="50"/>
      <c r="M250" s="50"/>
      <c r="N250" s="152"/>
      <c r="O250" s="197"/>
      <c r="P250" s="197"/>
      <c r="Q250" s="197"/>
      <c r="R250" s="197"/>
      <c r="S250" s="197"/>
      <c r="T250" s="197"/>
      <c r="U250" s="197"/>
      <c r="V250" s="197"/>
      <c r="W250" s="197"/>
      <c r="X250" s="197"/>
      <c r="Y250" s="197"/>
      <c r="Z250" s="197"/>
    </row>
    <row r="251" ht="15.75" customHeight="1">
      <c r="A251" s="180"/>
      <c r="B251" s="197"/>
      <c r="C251" s="197"/>
      <c r="D251" s="197"/>
      <c r="E251" s="197"/>
      <c r="F251" s="197"/>
      <c r="G251" s="197"/>
      <c r="H251" s="197"/>
      <c r="I251" s="152"/>
      <c r="J251" s="50"/>
      <c r="K251" s="50"/>
      <c r="L251" s="50"/>
      <c r="M251" s="50"/>
      <c r="N251" s="152"/>
      <c r="O251" s="197"/>
      <c r="P251" s="197"/>
      <c r="Q251" s="197"/>
      <c r="R251" s="197"/>
      <c r="S251" s="197"/>
      <c r="T251" s="197"/>
      <c r="U251" s="197"/>
      <c r="V251" s="197"/>
      <c r="W251" s="197"/>
      <c r="X251" s="197"/>
      <c r="Y251" s="197"/>
      <c r="Z251" s="197"/>
    </row>
    <row r="252" ht="15.75" customHeight="1">
      <c r="A252" s="180"/>
      <c r="B252" s="197"/>
      <c r="C252" s="197"/>
      <c r="D252" s="197"/>
      <c r="E252" s="197"/>
      <c r="F252" s="197"/>
      <c r="G252" s="197"/>
      <c r="H252" s="197"/>
      <c r="I252" s="152"/>
      <c r="J252" s="50"/>
      <c r="K252" s="50"/>
      <c r="L252" s="50"/>
      <c r="M252" s="50"/>
      <c r="N252" s="152"/>
      <c r="O252" s="197"/>
      <c r="P252" s="197"/>
      <c r="Q252" s="197"/>
      <c r="R252" s="197"/>
      <c r="S252" s="197"/>
      <c r="T252" s="197"/>
      <c r="U252" s="197"/>
      <c r="V252" s="197"/>
      <c r="W252" s="197"/>
      <c r="X252" s="197"/>
      <c r="Y252" s="197"/>
      <c r="Z252" s="197"/>
    </row>
    <row r="253" ht="15.75" customHeight="1">
      <c r="A253" s="180"/>
      <c r="B253" s="197"/>
      <c r="C253" s="197"/>
      <c r="D253" s="197"/>
      <c r="E253" s="197"/>
      <c r="F253" s="197"/>
      <c r="G253" s="197"/>
      <c r="H253" s="197"/>
      <c r="I253" s="197"/>
      <c r="J253" s="50"/>
      <c r="K253" s="50"/>
      <c r="L253" s="50"/>
      <c r="M253" s="50"/>
      <c r="N253" s="50"/>
      <c r="O253" s="197"/>
      <c r="P253" s="197"/>
      <c r="Q253" s="197"/>
      <c r="R253" s="197"/>
      <c r="S253" s="197"/>
      <c r="T253" s="197"/>
      <c r="U253" s="197"/>
      <c r="V253" s="197"/>
      <c r="W253" s="197"/>
      <c r="X253" s="197"/>
      <c r="Y253" s="197"/>
      <c r="Z253" s="197"/>
    </row>
    <row r="254" ht="15.75" customHeight="1">
      <c r="A254" s="180"/>
      <c r="B254" s="197"/>
      <c r="C254" s="197"/>
      <c r="D254" s="197"/>
      <c r="E254" s="197"/>
      <c r="F254" s="197"/>
      <c r="G254" s="197"/>
      <c r="H254" s="197"/>
      <c r="I254" s="152"/>
      <c r="J254" s="50"/>
      <c r="K254" s="50"/>
      <c r="L254" s="50"/>
      <c r="M254" s="50"/>
      <c r="N254" s="152"/>
      <c r="O254" s="197"/>
      <c r="P254" s="197"/>
      <c r="Q254" s="197"/>
      <c r="R254" s="197"/>
      <c r="S254" s="197"/>
      <c r="T254" s="197"/>
      <c r="U254" s="197"/>
      <c r="V254" s="197"/>
      <c r="W254" s="197"/>
      <c r="X254" s="197"/>
      <c r="Y254" s="197"/>
      <c r="Z254" s="197"/>
    </row>
    <row r="255" ht="15.75" customHeight="1">
      <c r="A255" s="180"/>
      <c r="B255" s="197"/>
      <c r="C255" s="197"/>
      <c r="D255" s="197"/>
      <c r="E255" s="197"/>
      <c r="F255" s="197"/>
      <c r="G255" s="197"/>
      <c r="H255" s="169"/>
      <c r="I255" s="152"/>
      <c r="J255" s="50"/>
      <c r="K255" s="50"/>
      <c r="L255" s="50"/>
      <c r="M255" s="50"/>
      <c r="N255" s="152"/>
      <c r="O255" s="197"/>
      <c r="P255" s="197"/>
      <c r="Q255" s="197"/>
      <c r="R255" s="197"/>
      <c r="S255" s="197"/>
      <c r="T255" s="197"/>
      <c r="U255" s="197"/>
      <c r="V255" s="197"/>
      <c r="W255" s="197"/>
      <c r="X255" s="197"/>
      <c r="Y255" s="197"/>
      <c r="Z255" s="197"/>
    </row>
    <row r="256" ht="15.75" customHeight="1">
      <c r="A256" s="180"/>
      <c r="B256" s="197"/>
      <c r="C256" s="197"/>
      <c r="D256" s="197"/>
      <c r="E256" s="197"/>
      <c r="F256" s="197"/>
      <c r="G256" s="197"/>
      <c r="H256" s="197"/>
      <c r="I256" s="197"/>
      <c r="J256" s="50"/>
      <c r="K256" s="50"/>
      <c r="L256" s="50"/>
      <c r="M256" s="50"/>
      <c r="N256" s="50"/>
      <c r="O256" s="197"/>
      <c r="P256" s="197"/>
      <c r="Q256" s="197"/>
      <c r="R256" s="197"/>
      <c r="S256" s="197"/>
      <c r="T256" s="197"/>
      <c r="U256" s="197"/>
      <c r="V256" s="197"/>
      <c r="W256" s="197"/>
      <c r="X256" s="197"/>
      <c r="Y256" s="197"/>
      <c r="Z256" s="197"/>
    </row>
    <row r="257" ht="15.75" customHeight="1">
      <c r="A257" s="180"/>
      <c r="B257" s="197"/>
      <c r="C257" s="197"/>
      <c r="D257" s="197"/>
      <c r="E257" s="197"/>
      <c r="F257" s="197"/>
      <c r="G257" s="197"/>
      <c r="H257" s="169"/>
      <c r="I257" s="152"/>
      <c r="J257" s="50"/>
      <c r="K257" s="50"/>
      <c r="L257" s="50"/>
      <c r="M257" s="50"/>
      <c r="N257" s="152"/>
      <c r="O257" s="197"/>
      <c r="P257" s="197"/>
      <c r="Q257" s="197"/>
      <c r="R257" s="197"/>
      <c r="S257" s="197"/>
      <c r="T257" s="197"/>
      <c r="U257" s="197"/>
      <c r="V257" s="197"/>
      <c r="W257" s="197"/>
      <c r="X257" s="197"/>
      <c r="Y257" s="197"/>
      <c r="Z257" s="197"/>
    </row>
    <row r="258" ht="15.75" customHeight="1">
      <c r="A258" s="180"/>
      <c r="B258" s="197"/>
      <c r="C258" s="197"/>
      <c r="D258" s="197"/>
      <c r="E258" s="197"/>
      <c r="F258" s="197"/>
      <c r="G258" s="197"/>
      <c r="H258" s="169"/>
      <c r="I258" s="152"/>
      <c r="J258" s="50"/>
      <c r="K258" s="50"/>
      <c r="L258" s="50"/>
      <c r="M258" s="50"/>
      <c r="N258" s="152"/>
      <c r="O258" s="197"/>
      <c r="P258" s="197"/>
      <c r="Q258" s="197"/>
      <c r="R258" s="197"/>
      <c r="S258" s="197"/>
      <c r="T258" s="197"/>
      <c r="U258" s="197"/>
      <c r="V258" s="197"/>
      <c r="W258" s="197"/>
      <c r="X258" s="197"/>
      <c r="Y258" s="197"/>
      <c r="Z258" s="197"/>
    </row>
    <row r="259" ht="15.75" customHeight="1">
      <c r="A259" s="180"/>
      <c r="B259" s="197"/>
      <c r="C259" s="197"/>
      <c r="D259" s="197"/>
      <c r="E259" s="197"/>
      <c r="F259" s="197"/>
      <c r="G259" s="197"/>
      <c r="H259" s="197"/>
      <c r="I259" s="152"/>
      <c r="J259" s="50"/>
      <c r="K259" s="50"/>
      <c r="L259" s="50"/>
      <c r="M259" s="50"/>
      <c r="N259" s="152"/>
      <c r="O259" s="197"/>
      <c r="P259" s="197"/>
      <c r="Q259" s="197"/>
      <c r="R259" s="197"/>
      <c r="S259" s="197"/>
      <c r="T259" s="197"/>
      <c r="U259" s="197"/>
      <c r="V259" s="197"/>
      <c r="W259" s="197"/>
      <c r="X259" s="197"/>
      <c r="Y259" s="197"/>
      <c r="Z259" s="197"/>
    </row>
    <row r="260" ht="15.75" customHeight="1">
      <c r="A260" s="180"/>
      <c r="B260" s="197"/>
      <c r="C260" s="197"/>
      <c r="D260" s="197"/>
      <c r="E260" s="197"/>
      <c r="F260" s="197"/>
      <c r="G260" s="197"/>
      <c r="H260" s="169"/>
      <c r="I260" s="152"/>
      <c r="J260" s="50"/>
      <c r="K260" s="50"/>
      <c r="L260" s="50"/>
      <c r="M260" s="50"/>
      <c r="N260" s="152"/>
      <c r="O260" s="197"/>
      <c r="P260" s="197"/>
      <c r="Q260" s="197"/>
      <c r="R260" s="197"/>
      <c r="S260" s="197"/>
      <c r="T260" s="197"/>
      <c r="U260" s="197"/>
      <c r="V260" s="197"/>
      <c r="W260" s="197"/>
      <c r="X260" s="197"/>
      <c r="Y260" s="197"/>
      <c r="Z260" s="197"/>
    </row>
    <row r="261" ht="15.75" customHeight="1">
      <c r="A261" s="180"/>
      <c r="B261" s="197"/>
      <c r="C261" s="197"/>
      <c r="D261" s="197"/>
      <c r="E261" s="197"/>
      <c r="F261" s="197"/>
      <c r="G261" s="197"/>
      <c r="H261" s="169"/>
      <c r="I261" s="152"/>
      <c r="J261" s="50"/>
      <c r="K261" s="50"/>
      <c r="L261" s="50"/>
      <c r="M261" s="50"/>
      <c r="N261" s="152"/>
      <c r="O261" s="197"/>
      <c r="P261" s="197"/>
      <c r="Q261" s="197"/>
      <c r="R261" s="197"/>
      <c r="S261" s="197"/>
      <c r="T261" s="197"/>
      <c r="U261" s="197"/>
      <c r="V261" s="197"/>
      <c r="W261" s="197"/>
      <c r="X261" s="197"/>
      <c r="Y261" s="197"/>
      <c r="Z261" s="197"/>
    </row>
    <row r="262" ht="15.75" customHeight="1">
      <c r="A262" s="180"/>
      <c r="B262" s="197"/>
      <c r="C262" s="197"/>
      <c r="D262" s="197"/>
      <c r="E262" s="197"/>
      <c r="F262" s="197"/>
      <c r="G262" s="197"/>
      <c r="H262" s="169"/>
      <c r="I262" s="152"/>
      <c r="J262" s="50"/>
      <c r="K262" s="50"/>
      <c r="L262" s="50"/>
      <c r="M262" s="50"/>
      <c r="N262" s="152"/>
      <c r="O262" s="197"/>
      <c r="P262" s="197"/>
      <c r="Q262" s="197"/>
      <c r="R262" s="197"/>
      <c r="S262" s="197"/>
      <c r="T262" s="197"/>
      <c r="U262" s="197"/>
      <c r="V262" s="197"/>
      <c r="W262" s="197"/>
      <c r="X262" s="197"/>
      <c r="Y262" s="197"/>
      <c r="Z262" s="197"/>
    </row>
    <row r="263" ht="15.75" customHeight="1">
      <c r="A263" s="180"/>
      <c r="B263" s="197"/>
      <c r="C263" s="197"/>
      <c r="D263" s="197"/>
      <c r="E263" s="197"/>
      <c r="F263" s="197"/>
      <c r="G263" s="197"/>
      <c r="H263" s="197"/>
      <c r="I263" s="152"/>
      <c r="J263" s="50"/>
      <c r="K263" s="50"/>
      <c r="L263" s="50"/>
      <c r="M263" s="50"/>
      <c r="N263" s="152"/>
      <c r="O263" s="197"/>
      <c r="P263" s="197"/>
      <c r="Q263" s="197"/>
      <c r="R263" s="197"/>
      <c r="S263" s="197"/>
      <c r="T263" s="197"/>
      <c r="U263" s="197"/>
      <c r="V263" s="197"/>
      <c r="W263" s="197"/>
      <c r="X263" s="197"/>
      <c r="Y263" s="197"/>
      <c r="Z263" s="197"/>
    </row>
    <row r="264" ht="15.75" customHeight="1">
      <c r="A264" s="180"/>
      <c r="B264" s="197"/>
      <c r="C264" s="197"/>
      <c r="D264" s="197"/>
      <c r="E264" s="197"/>
      <c r="F264" s="197"/>
      <c r="G264" s="197"/>
      <c r="H264" s="197"/>
      <c r="I264" s="152"/>
      <c r="J264" s="50"/>
      <c r="K264" s="50"/>
      <c r="L264" s="50"/>
      <c r="M264" s="50"/>
      <c r="N264" s="152"/>
      <c r="O264" s="197"/>
      <c r="P264" s="197"/>
      <c r="Q264" s="197"/>
      <c r="R264" s="197"/>
      <c r="S264" s="197"/>
      <c r="T264" s="197"/>
      <c r="U264" s="197"/>
      <c r="V264" s="197"/>
      <c r="W264" s="197"/>
      <c r="X264" s="197"/>
      <c r="Y264" s="197"/>
      <c r="Z264" s="197"/>
    </row>
    <row r="265" ht="15.75" customHeight="1">
      <c r="A265" s="180"/>
      <c r="B265" s="197"/>
      <c r="C265" s="197"/>
      <c r="D265" s="197"/>
      <c r="E265" s="197"/>
      <c r="F265" s="197"/>
      <c r="G265" s="197"/>
      <c r="H265" s="197"/>
      <c r="I265" s="152"/>
      <c r="J265" s="50"/>
      <c r="K265" s="50"/>
      <c r="L265" s="50"/>
      <c r="M265" s="50"/>
      <c r="N265" s="152"/>
      <c r="O265" s="197"/>
      <c r="P265" s="197"/>
      <c r="Q265" s="197"/>
      <c r="R265" s="197"/>
      <c r="S265" s="197"/>
      <c r="T265" s="197"/>
      <c r="U265" s="197"/>
      <c r="V265" s="197"/>
      <c r="W265" s="197"/>
      <c r="X265" s="197"/>
      <c r="Y265" s="197"/>
      <c r="Z265" s="197"/>
    </row>
    <row r="266" ht="15.75" customHeight="1">
      <c r="A266" s="180"/>
      <c r="B266" s="197"/>
      <c r="C266" s="197"/>
      <c r="D266" s="197"/>
      <c r="E266" s="197"/>
      <c r="F266" s="197"/>
      <c r="G266" s="197"/>
      <c r="H266" s="197"/>
      <c r="I266" s="152"/>
      <c r="J266" s="50"/>
      <c r="K266" s="50"/>
      <c r="L266" s="50"/>
      <c r="M266" s="50"/>
      <c r="N266" s="152"/>
      <c r="O266" s="197"/>
      <c r="P266" s="197"/>
      <c r="Q266" s="197"/>
      <c r="R266" s="197"/>
      <c r="S266" s="197"/>
      <c r="T266" s="197"/>
      <c r="U266" s="197"/>
      <c r="V266" s="197"/>
      <c r="W266" s="197"/>
      <c r="X266" s="197"/>
      <c r="Y266" s="197"/>
      <c r="Z266" s="197"/>
    </row>
    <row r="267" ht="15.75" customHeight="1">
      <c r="A267" s="180"/>
      <c r="B267" s="197"/>
      <c r="C267" s="197"/>
      <c r="D267" s="197"/>
      <c r="E267" s="197"/>
      <c r="F267" s="197"/>
      <c r="G267" s="197"/>
      <c r="H267" s="197"/>
      <c r="I267" s="152"/>
      <c r="J267" s="50"/>
      <c r="K267" s="50"/>
      <c r="L267" s="50"/>
      <c r="M267" s="50"/>
      <c r="N267" s="152"/>
      <c r="O267" s="197"/>
      <c r="P267" s="197"/>
      <c r="Q267" s="197"/>
      <c r="R267" s="197"/>
      <c r="S267" s="197"/>
      <c r="T267" s="197"/>
      <c r="U267" s="197"/>
      <c r="V267" s="197"/>
      <c r="W267" s="197"/>
      <c r="X267" s="197"/>
      <c r="Y267" s="197"/>
      <c r="Z267" s="197"/>
    </row>
    <row r="268" ht="15.75" customHeight="1">
      <c r="A268" s="180"/>
      <c r="B268" s="197"/>
      <c r="C268" s="197"/>
      <c r="D268" s="197"/>
      <c r="E268" s="197"/>
      <c r="F268" s="197"/>
      <c r="G268" s="197"/>
      <c r="H268" s="197"/>
      <c r="I268" s="152"/>
      <c r="J268" s="50"/>
      <c r="K268" s="50"/>
      <c r="L268" s="50"/>
      <c r="M268" s="50"/>
      <c r="N268" s="152"/>
      <c r="O268" s="197"/>
      <c r="P268" s="197"/>
      <c r="Q268" s="197"/>
      <c r="R268" s="197"/>
      <c r="S268" s="197"/>
      <c r="T268" s="197"/>
      <c r="U268" s="197"/>
      <c r="V268" s="197"/>
      <c r="W268" s="197"/>
      <c r="X268" s="197"/>
      <c r="Y268" s="197"/>
      <c r="Z268" s="197"/>
    </row>
    <row r="269" ht="15.75" customHeight="1">
      <c r="A269" s="180"/>
      <c r="B269" s="197"/>
      <c r="C269" s="197"/>
      <c r="D269" s="197"/>
      <c r="E269" s="197"/>
      <c r="F269" s="197"/>
      <c r="G269" s="197"/>
      <c r="H269" s="197"/>
      <c r="I269" s="152"/>
      <c r="J269" s="50"/>
      <c r="K269" s="50"/>
      <c r="L269" s="50"/>
      <c r="M269" s="50"/>
      <c r="N269" s="152"/>
      <c r="O269" s="197"/>
      <c r="P269" s="197"/>
      <c r="Q269" s="197"/>
      <c r="R269" s="197"/>
      <c r="S269" s="197"/>
      <c r="T269" s="197"/>
      <c r="U269" s="197"/>
      <c r="V269" s="197"/>
      <c r="W269" s="197"/>
      <c r="X269" s="197"/>
      <c r="Y269" s="197"/>
      <c r="Z269" s="197"/>
    </row>
    <row r="270" ht="15.75" customHeight="1">
      <c r="A270" s="180"/>
      <c r="B270" s="197"/>
      <c r="C270" s="197"/>
      <c r="D270" s="197"/>
      <c r="E270" s="197"/>
      <c r="F270" s="197"/>
      <c r="G270" s="197"/>
      <c r="H270" s="197"/>
      <c r="I270" s="152"/>
      <c r="J270" s="50"/>
      <c r="K270" s="50"/>
      <c r="L270" s="50"/>
      <c r="M270" s="50"/>
      <c r="N270" s="152"/>
      <c r="O270" s="197"/>
      <c r="P270" s="197"/>
      <c r="Q270" s="197"/>
      <c r="R270" s="197"/>
      <c r="S270" s="197"/>
      <c r="T270" s="197"/>
      <c r="U270" s="197"/>
      <c r="V270" s="197"/>
      <c r="W270" s="197"/>
      <c r="X270" s="197"/>
      <c r="Y270" s="197"/>
      <c r="Z270" s="197"/>
    </row>
    <row r="271" ht="15.75" customHeight="1">
      <c r="A271" s="180"/>
      <c r="B271" s="197"/>
      <c r="C271" s="197"/>
      <c r="D271" s="197"/>
      <c r="E271" s="197"/>
      <c r="F271" s="197"/>
      <c r="G271" s="197"/>
      <c r="H271" s="197"/>
      <c r="I271" s="152"/>
      <c r="J271" s="50"/>
      <c r="K271" s="50"/>
      <c r="L271" s="50"/>
      <c r="M271" s="50"/>
      <c r="N271" s="152"/>
      <c r="O271" s="197"/>
      <c r="P271" s="197"/>
      <c r="Q271" s="197"/>
      <c r="R271" s="197"/>
      <c r="S271" s="197"/>
      <c r="T271" s="197"/>
      <c r="U271" s="197"/>
      <c r="V271" s="197"/>
      <c r="W271" s="197"/>
      <c r="X271" s="197"/>
      <c r="Y271" s="197"/>
      <c r="Z271" s="197"/>
    </row>
    <row r="272" ht="15.75" customHeight="1">
      <c r="A272" s="180"/>
      <c r="B272" s="197"/>
      <c r="C272" s="197"/>
      <c r="D272" s="197"/>
      <c r="E272" s="197"/>
      <c r="F272" s="197"/>
      <c r="G272" s="197"/>
      <c r="H272" s="197"/>
      <c r="I272" s="152"/>
      <c r="J272" s="50"/>
      <c r="K272" s="50"/>
      <c r="L272" s="50"/>
      <c r="M272" s="50"/>
      <c r="N272" s="152"/>
      <c r="O272" s="197"/>
      <c r="P272" s="197"/>
      <c r="Q272" s="197"/>
      <c r="R272" s="197"/>
      <c r="S272" s="197"/>
      <c r="T272" s="197"/>
      <c r="U272" s="197"/>
      <c r="V272" s="197"/>
      <c r="W272" s="197"/>
      <c r="X272" s="197"/>
      <c r="Y272" s="197"/>
      <c r="Z272" s="197"/>
    </row>
    <row r="273" ht="15.75" customHeight="1">
      <c r="A273" s="180"/>
      <c r="B273" s="197"/>
      <c r="C273" s="197"/>
      <c r="D273" s="197"/>
      <c r="E273" s="197"/>
      <c r="F273" s="197"/>
      <c r="G273" s="197"/>
      <c r="H273" s="197"/>
      <c r="I273" s="152"/>
      <c r="J273" s="50"/>
      <c r="K273" s="50"/>
      <c r="L273" s="50"/>
      <c r="M273" s="50"/>
      <c r="N273" s="152"/>
      <c r="O273" s="197"/>
      <c r="P273" s="197"/>
      <c r="Q273" s="197"/>
      <c r="R273" s="197"/>
      <c r="S273" s="197"/>
      <c r="T273" s="197"/>
      <c r="U273" s="197"/>
      <c r="V273" s="197"/>
      <c r="W273" s="197"/>
      <c r="X273" s="197"/>
      <c r="Y273" s="197"/>
      <c r="Z273" s="197"/>
    </row>
    <row r="274" ht="15.75" customHeight="1">
      <c r="A274" s="180"/>
      <c r="B274" s="197"/>
      <c r="C274" s="197"/>
      <c r="D274" s="197"/>
      <c r="E274" s="197"/>
      <c r="F274" s="197"/>
      <c r="G274" s="197"/>
      <c r="H274" s="197"/>
      <c r="I274" s="152"/>
      <c r="J274" s="50"/>
      <c r="K274" s="50"/>
      <c r="L274" s="50"/>
      <c r="M274" s="50"/>
      <c r="N274" s="152"/>
      <c r="O274" s="197"/>
      <c r="P274" s="197"/>
      <c r="Q274" s="197"/>
      <c r="R274" s="197"/>
      <c r="S274" s="197"/>
      <c r="T274" s="197"/>
      <c r="U274" s="197"/>
      <c r="V274" s="197"/>
      <c r="W274" s="197"/>
      <c r="X274" s="197"/>
      <c r="Y274" s="197"/>
      <c r="Z274" s="197"/>
    </row>
    <row r="275" ht="15.75" customHeight="1">
      <c r="A275" s="180"/>
      <c r="B275" s="197"/>
      <c r="C275" s="197"/>
      <c r="D275" s="197"/>
      <c r="E275" s="197"/>
      <c r="F275" s="197"/>
      <c r="G275" s="197"/>
      <c r="H275" s="197"/>
      <c r="I275" s="152"/>
      <c r="J275" s="50"/>
      <c r="K275" s="50"/>
      <c r="L275" s="50"/>
      <c r="M275" s="50"/>
      <c r="N275" s="152"/>
      <c r="O275" s="197"/>
      <c r="P275" s="197"/>
      <c r="Q275" s="197"/>
      <c r="R275" s="197"/>
      <c r="S275" s="197"/>
      <c r="T275" s="197"/>
      <c r="U275" s="197"/>
      <c r="V275" s="197"/>
      <c r="W275" s="197"/>
      <c r="X275" s="197"/>
      <c r="Y275" s="197"/>
      <c r="Z275" s="197"/>
    </row>
    <row r="276" ht="15.75" customHeight="1">
      <c r="A276" s="180"/>
      <c r="B276" s="197"/>
      <c r="C276" s="197"/>
      <c r="D276" s="197"/>
      <c r="E276" s="197"/>
      <c r="F276" s="197"/>
      <c r="G276" s="197"/>
      <c r="H276" s="197"/>
      <c r="I276" s="152"/>
      <c r="J276" s="50"/>
      <c r="K276" s="50"/>
      <c r="L276" s="50"/>
      <c r="M276" s="50"/>
      <c r="N276" s="152"/>
      <c r="O276" s="197"/>
      <c r="P276" s="197"/>
      <c r="Q276" s="197"/>
      <c r="R276" s="197"/>
      <c r="S276" s="197"/>
      <c r="T276" s="197"/>
      <c r="U276" s="197"/>
      <c r="V276" s="197"/>
      <c r="W276" s="197"/>
      <c r="X276" s="197"/>
      <c r="Y276" s="197"/>
      <c r="Z276" s="197"/>
    </row>
    <row r="277" ht="15.75" customHeight="1">
      <c r="A277" s="180"/>
      <c r="B277" s="197"/>
      <c r="C277" s="197"/>
      <c r="D277" s="197"/>
      <c r="E277" s="197"/>
      <c r="F277" s="197"/>
      <c r="G277" s="197"/>
      <c r="H277" s="197"/>
      <c r="I277" s="152"/>
      <c r="J277" s="50"/>
      <c r="K277" s="50"/>
      <c r="L277" s="50"/>
      <c r="M277" s="50"/>
      <c r="N277" s="152"/>
      <c r="O277" s="197"/>
      <c r="P277" s="197"/>
      <c r="Q277" s="197"/>
      <c r="R277" s="197"/>
      <c r="S277" s="197"/>
      <c r="T277" s="197"/>
      <c r="U277" s="197"/>
      <c r="V277" s="197"/>
      <c r="W277" s="197"/>
      <c r="X277" s="197"/>
      <c r="Y277" s="197"/>
      <c r="Z277" s="197"/>
    </row>
    <row r="278" ht="15.75" customHeight="1">
      <c r="A278" s="180"/>
      <c r="B278" s="197"/>
      <c r="C278" s="197"/>
      <c r="D278" s="197"/>
      <c r="E278" s="197"/>
      <c r="F278" s="197"/>
      <c r="G278" s="197"/>
      <c r="H278" s="197"/>
      <c r="I278" s="152"/>
      <c r="J278" s="50"/>
      <c r="K278" s="50"/>
      <c r="L278" s="50"/>
      <c r="M278" s="50"/>
      <c r="N278" s="152"/>
      <c r="O278" s="197"/>
      <c r="P278" s="197"/>
      <c r="Q278" s="197"/>
      <c r="R278" s="197"/>
      <c r="S278" s="197"/>
      <c r="T278" s="197"/>
      <c r="U278" s="197"/>
      <c r="V278" s="197"/>
      <c r="W278" s="197"/>
      <c r="X278" s="197"/>
      <c r="Y278" s="197"/>
      <c r="Z278" s="197"/>
    </row>
    <row r="279" ht="15.75" customHeight="1">
      <c r="A279" s="180"/>
      <c r="B279" s="197"/>
      <c r="C279" s="197"/>
      <c r="D279" s="197"/>
      <c r="E279" s="197"/>
      <c r="F279" s="197"/>
      <c r="G279" s="197"/>
      <c r="H279" s="197"/>
      <c r="I279" s="152"/>
      <c r="J279" s="50"/>
      <c r="K279" s="50"/>
      <c r="L279" s="50"/>
      <c r="M279" s="50"/>
      <c r="N279" s="152"/>
      <c r="O279" s="197"/>
      <c r="P279" s="197"/>
      <c r="Q279" s="197"/>
      <c r="R279" s="197"/>
      <c r="S279" s="197"/>
      <c r="T279" s="197"/>
      <c r="U279" s="197"/>
      <c r="V279" s="197"/>
      <c r="W279" s="197"/>
      <c r="X279" s="197"/>
      <c r="Y279" s="197"/>
      <c r="Z279" s="197"/>
    </row>
    <row r="280" ht="15.75" customHeight="1">
      <c r="A280" s="180"/>
      <c r="B280" s="197"/>
      <c r="C280" s="197"/>
      <c r="D280" s="197"/>
      <c r="E280" s="197"/>
      <c r="F280" s="197"/>
      <c r="G280" s="197"/>
      <c r="H280" s="197"/>
      <c r="I280" s="152"/>
      <c r="J280" s="50"/>
      <c r="K280" s="50"/>
      <c r="L280" s="50"/>
      <c r="M280" s="50"/>
      <c r="N280" s="152"/>
      <c r="O280" s="197"/>
      <c r="P280" s="197"/>
      <c r="Q280" s="197"/>
      <c r="R280" s="197"/>
      <c r="S280" s="197"/>
      <c r="T280" s="197"/>
      <c r="U280" s="197"/>
      <c r="V280" s="197"/>
      <c r="W280" s="197"/>
      <c r="X280" s="197"/>
      <c r="Y280" s="197"/>
      <c r="Z280" s="197"/>
    </row>
    <row r="281" ht="15.75" customHeight="1">
      <c r="A281" s="180"/>
      <c r="B281" s="197"/>
      <c r="C281" s="197"/>
      <c r="D281" s="197"/>
      <c r="E281" s="197"/>
      <c r="F281" s="197"/>
      <c r="G281" s="197"/>
      <c r="H281" s="197"/>
      <c r="I281" s="152"/>
      <c r="J281" s="50"/>
      <c r="K281" s="50"/>
      <c r="L281" s="50"/>
      <c r="M281" s="50"/>
      <c r="N281" s="152"/>
      <c r="O281" s="197"/>
      <c r="P281" s="197"/>
      <c r="Q281" s="197"/>
      <c r="R281" s="197"/>
      <c r="S281" s="197"/>
      <c r="T281" s="197"/>
      <c r="U281" s="197"/>
      <c r="V281" s="197"/>
      <c r="W281" s="197"/>
      <c r="X281" s="197"/>
      <c r="Y281" s="197"/>
      <c r="Z281" s="197"/>
    </row>
    <row r="282" ht="15.75" customHeight="1">
      <c r="A282" s="180"/>
      <c r="B282" s="197"/>
      <c r="C282" s="197"/>
      <c r="D282" s="197"/>
      <c r="E282" s="197"/>
      <c r="F282" s="197"/>
      <c r="G282" s="197"/>
      <c r="H282" s="197"/>
      <c r="I282" s="152"/>
      <c r="J282" s="50"/>
      <c r="K282" s="50"/>
      <c r="L282" s="50"/>
      <c r="M282" s="50"/>
      <c r="N282" s="152"/>
      <c r="O282" s="197"/>
      <c r="P282" s="197"/>
      <c r="Q282" s="197"/>
      <c r="R282" s="197"/>
      <c r="S282" s="197"/>
      <c r="T282" s="197"/>
      <c r="U282" s="197"/>
      <c r="V282" s="197"/>
      <c r="W282" s="197"/>
      <c r="X282" s="197"/>
      <c r="Y282" s="197"/>
      <c r="Z282" s="197"/>
    </row>
    <row r="283" ht="15.75" customHeight="1">
      <c r="A283" s="180"/>
      <c r="B283" s="197"/>
      <c r="C283" s="197"/>
      <c r="D283" s="197"/>
      <c r="E283" s="197"/>
      <c r="F283" s="197"/>
      <c r="G283" s="197"/>
      <c r="H283" s="197"/>
      <c r="I283" s="152"/>
      <c r="J283" s="50"/>
      <c r="K283" s="50"/>
      <c r="L283" s="50"/>
      <c r="M283" s="50"/>
      <c r="N283" s="152"/>
      <c r="O283" s="197"/>
      <c r="P283" s="197"/>
      <c r="Q283" s="197"/>
      <c r="R283" s="197"/>
      <c r="S283" s="197"/>
      <c r="T283" s="197"/>
      <c r="U283" s="197"/>
      <c r="V283" s="197"/>
      <c r="W283" s="197"/>
      <c r="X283" s="197"/>
      <c r="Y283" s="197"/>
      <c r="Z283" s="197"/>
    </row>
    <row r="284" ht="15.75" customHeight="1">
      <c r="A284" s="180"/>
      <c r="B284" s="197"/>
      <c r="C284" s="197"/>
      <c r="D284" s="197"/>
      <c r="E284" s="197"/>
      <c r="F284" s="197"/>
      <c r="G284" s="197"/>
      <c r="H284" s="197"/>
      <c r="I284" s="152"/>
      <c r="J284" s="50"/>
      <c r="K284" s="50"/>
      <c r="L284" s="50"/>
      <c r="M284" s="50"/>
      <c r="N284" s="152"/>
      <c r="O284" s="197"/>
      <c r="P284" s="197"/>
      <c r="Q284" s="197"/>
      <c r="R284" s="197"/>
      <c r="S284" s="197"/>
      <c r="T284" s="197"/>
      <c r="U284" s="197"/>
      <c r="V284" s="197"/>
      <c r="W284" s="197"/>
      <c r="X284" s="197"/>
      <c r="Y284" s="197"/>
      <c r="Z284" s="197"/>
    </row>
    <row r="285" ht="15.75" customHeight="1">
      <c r="A285" s="180"/>
      <c r="B285" s="197"/>
      <c r="C285" s="197"/>
      <c r="D285" s="197"/>
      <c r="E285" s="197"/>
      <c r="F285" s="197"/>
      <c r="G285" s="197"/>
      <c r="H285" s="197"/>
      <c r="I285" s="152"/>
      <c r="J285" s="50"/>
      <c r="K285" s="50"/>
      <c r="L285" s="50"/>
      <c r="M285" s="50"/>
      <c r="N285" s="152"/>
      <c r="O285" s="197"/>
      <c r="P285" s="197"/>
      <c r="Q285" s="197"/>
      <c r="R285" s="197"/>
      <c r="S285" s="197"/>
      <c r="T285" s="197"/>
      <c r="U285" s="197"/>
      <c r="V285" s="197"/>
      <c r="W285" s="197"/>
      <c r="X285" s="197"/>
      <c r="Y285" s="197"/>
      <c r="Z285" s="197"/>
    </row>
    <row r="286" ht="15.75" customHeight="1">
      <c r="A286" s="180"/>
      <c r="B286" s="197"/>
      <c r="C286" s="197"/>
      <c r="D286" s="197"/>
      <c r="E286" s="197"/>
      <c r="F286" s="197"/>
      <c r="G286" s="197"/>
      <c r="H286" s="169"/>
      <c r="I286" s="152"/>
      <c r="J286" s="50"/>
      <c r="K286" s="50"/>
      <c r="L286" s="50"/>
      <c r="M286" s="50"/>
      <c r="N286" s="152"/>
      <c r="O286" s="197"/>
      <c r="P286" s="197"/>
      <c r="Q286" s="197"/>
      <c r="R286" s="197"/>
      <c r="S286" s="197"/>
      <c r="T286" s="197"/>
      <c r="U286" s="197"/>
      <c r="V286" s="197"/>
      <c r="W286" s="197"/>
      <c r="X286" s="197"/>
      <c r="Y286" s="197"/>
      <c r="Z286" s="197"/>
    </row>
    <row r="287" ht="15.75" customHeight="1">
      <c r="A287" s="180"/>
      <c r="B287" s="197"/>
      <c r="C287" s="197"/>
      <c r="D287" s="197"/>
      <c r="E287" s="197"/>
      <c r="F287" s="197"/>
      <c r="G287" s="197"/>
      <c r="H287" s="197"/>
      <c r="I287" s="152"/>
      <c r="J287" s="50"/>
      <c r="K287" s="50"/>
      <c r="L287" s="50"/>
      <c r="M287" s="50"/>
      <c r="N287" s="152"/>
      <c r="O287" s="197"/>
      <c r="P287" s="197"/>
      <c r="Q287" s="197"/>
      <c r="R287" s="197"/>
      <c r="S287" s="197"/>
      <c r="T287" s="197"/>
      <c r="U287" s="197"/>
      <c r="V287" s="197"/>
      <c r="W287" s="197"/>
      <c r="X287" s="197"/>
      <c r="Y287" s="197"/>
      <c r="Z287" s="197"/>
    </row>
    <row r="288" ht="15.75" customHeight="1">
      <c r="A288" s="180"/>
      <c r="B288" s="197"/>
      <c r="C288" s="197"/>
      <c r="D288" s="197"/>
      <c r="E288" s="197"/>
      <c r="F288" s="197"/>
      <c r="G288" s="197"/>
      <c r="H288" s="169"/>
      <c r="I288" s="152"/>
      <c r="J288" s="50"/>
      <c r="K288" s="50"/>
      <c r="L288" s="50"/>
      <c r="M288" s="50"/>
      <c r="N288" s="152"/>
      <c r="O288" s="197"/>
      <c r="P288" s="197"/>
      <c r="Q288" s="197"/>
      <c r="R288" s="197"/>
      <c r="S288" s="197"/>
      <c r="T288" s="197"/>
      <c r="U288" s="197"/>
      <c r="V288" s="197"/>
      <c r="W288" s="197"/>
      <c r="X288" s="197"/>
      <c r="Y288" s="197"/>
      <c r="Z288" s="197"/>
    </row>
    <row r="289" ht="15.75" customHeight="1">
      <c r="A289" s="180"/>
      <c r="B289" s="197"/>
      <c r="C289" s="197"/>
      <c r="D289" s="197"/>
      <c r="E289" s="197"/>
      <c r="F289" s="197"/>
      <c r="G289" s="197"/>
      <c r="H289" s="169"/>
      <c r="I289" s="152"/>
      <c r="J289" s="50"/>
      <c r="K289" s="50"/>
      <c r="L289" s="50"/>
      <c r="M289" s="50"/>
      <c r="N289" s="152"/>
      <c r="O289" s="197"/>
      <c r="P289" s="197"/>
      <c r="Q289" s="197"/>
      <c r="R289" s="197"/>
      <c r="S289" s="197"/>
      <c r="T289" s="197"/>
      <c r="U289" s="197"/>
      <c r="V289" s="197"/>
      <c r="W289" s="197"/>
      <c r="X289" s="197"/>
      <c r="Y289" s="197"/>
      <c r="Z289" s="197"/>
    </row>
    <row r="290" ht="15.75" customHeight="1">
      <c r="A290" s="180"/>
      <c r="B290" s="197"/>
      <c r="C290" s="197"/>
      <c r="D290" s="197"/>
      <c r="E290" s="197"/>
      <c r="F290" s="197"/>
      <c r="G290" s="197"/>
      <c r="H290" s="169"/>
      <c r="I290" s="152"/>
      <c r="J290" s="50"/>
      <c r="K290" s="50"/>
      <c r="L290" s="50"/>
      <c r="M290" s="50"/>
      <c r="N290" s="152"/>
      <c r="O290" s="197"/>
      <c r="P290" s="197"/>
      <c r="Q290" s="197"/>
      <c r="R290" s="197"/>
      <c r="S290" s="197"/>
      <c r="T290" s="197"/>
      <c r="U290" s="197"/>
      <c r="V290" s="197"/>
      <c r="W290" s="197"/>
      <c r="X290" s="197"/>
      <c r="Y290" s="197"/>
      <c r="Z290" s="197"/>
    </row>
    <row r="291" ht="15.75" customHeight="1">
      <c r="A291" s="180"/>
      <c r="B291" s="197"/>
      <c r="C291" s="197"/>
      <c r="D291" s="197"/>
      <c r="E291" s="197"/>
      <c r="F291" s="197"/>
      <c r="G291" s="197"/>
      <c r="H291" s="169"/>
      <c r="I291" s="152"/>
      <c r="J291" s="50"/>
      <c r="K291" s="50"/>
      <c r="L291" s="50"/>
      <c r="M291" s="50"/>
      <c r="N291" s="152"/>
      <c r="O291" s="197"/>
      <c r="P291" s="197"/>
      <c r="Q291" s="197"/>
      <c r="R291" s="197"/>
      <c r="S291" s="197"/>
      <c r="T291" s="197"/>
      <c r="U291" s="197"/>
      <c r="V291" s="197"/>
      <c r="W291" s="197"/>
      <c r="X291" s="197"/>
      <c r="Y291" s="197"/>
      <c r="Z291" s="197"/>
    </row>
    <row r="292" ht="15.75" customHeight="1">
      <c r="A292" s="180"/>
      <c r="B292" s="197"/>
      <c r="C292" s="197"/>
      <c r="D292" s="197"/>
      <c r="E292" s="197"/>
      <c r="F292" s="197"/>
      <c r="G292" s="197"/>
      <c r="H292" s="197"/>
      <c r="I292" s="152"/>
      <c r="J292" s="50"/>
      <c r="K292" s="50"/>
      <c r="L292" s="50"/>
      <c r="M292" s="50"/>
      <c r="N292" s="152"/>
      <c r="O292" s="197"/>
      <c r="P292" s="197"/>
      <c r="Q292" s="197"/>
      <c r="R292" s="197"/>
      <c r="S292" s="197"/>
      <c r="T292" s="197"/>
      <c r="U292" s="197"/>
      <c r="V292" s="197"/>
      <c r="W292" s="197"/>
      <c r="X292" s="197"/>
      <c r="Y292" s="197"/>
      <c r="Z292" s="197"/>
    </row>
    <row r="293" ht="15.75" customHeight="1">
      <c r="A293" s="180"/>
      <c r="B293" s="197"/>
      <c r="C293" s="197"/>
      <c r="D293" s="197"/>
      <c r="E293" s="197"/>
      <c r="F293" s="197"/>
      <c r="G293" s="197"/>
      <c r="H293" s="197"/>
      <c r="I293" s="152"/>
      <c r="J293" s="50"/>
      <c r="K293" s="50"/>
      <c r="L293" s="50"/>
      <c r="M293" s="50"/>
      <c r="N293" s="152"/>
      <c r="O293" s="197"/>
      <c r="P293" s="197"/>
      <c r="Q293" s="197"/>
      <c r="R293" s="197"/>
      <c r="S293" s="197"/>
      <c r="T293" s="197"/>
      <c r="U293" s="197"/>
      <c r="V293" s="197"/>
      <c r="W293" s="197"/>
      <c r="X293" s="197"/>
      <c r="Y293" s="197"/>
      <c r="Z293" s="197"/>
    </row>
    <row r="294" ht="15.75" customHeight="1">
      <c r="A294" s="180"/>
      <c r="B294" s="197"/>
      <c r="C294" s="197"/>
      <c r="D294" s="197"/>
      <c r="E294" s="197"/>
      <c r="F294" s="197"/>
      <c r="G294" s="197"/>
      <c r="H294" s="197"/>
      <c r="I294" s="152"/>
      <c r="J294" s="50"/>
      <c r="K294" s="50"/>
      <c r="L294" s="50"/>
      <c r="M294" s="50"/>
      <c r="N294" s="152"/>
      <c r="O294" s="197"/>
      <c r="P294" s="197"/>
      <c r="Q294" s="197"/>
      <c r="R294" s="197"/>
      <c r="S294" s="197"/>
      <c r="T294" s="197"/>
      <c r="U294" s="197"/>
      <c r="V294" s="197"/>
      <c r="W294" s="197"/>
      <c r="X294" s="197"/>
      <c r="Y294" s="197"/>
      <c r="Z294" s="197"/>
    </row>
    <row r="295" ht="15.75" customHeight="1">
      <c r="A295" s="180"/>
      <c r="B295" s="197"/>
      <c r="C295" s="197"/>
      <c r="D295" s="197"/>
      <c r="E295" s="197"/>
      <c r="F295" s="197"/>
      <c r="G295" s="197"/>
      <c r="H295" s="197"/>
      <c r="I295" s="152"/>
      <c r="J295" s="50"/>
      <c r="K295" s="50"/>
      <c r="L295" s="50"/>
      <c r="M295" s="50"/>
      <c r="N295" s="152"/>
      <c r="O295" s="197"/>
      <c r="P295" s="197"/>
      <c r="Q295" s="197"/>
      <c r="R295" s="197"/>
      <c r="S295" s="197"/>
      <c r="T295" s="197"/>
      <c r="U295" s="197"/>
      <c r="V295" s="197"/>
      <c r="W295" s="197"/>
      <c r="X295" s="197"/>
      <c r="Y295" s="197"/>
      <c r="Z295" s="197"/>
    </row>
    <row r="296" ht="15.75" customHeight="1">
      <c r="A296" s="180"/>
      <c r="B296" s="197"/>
      <c r="C296" s="197"/>
      <c r="D296" s="197"/>
      <c r="E296" s="197"/>
      <c r="F296" s="197"/>
      <c r="G296" s="197"/>
      <c r="H296" s="197"/>
      <c r="I296" s="152"/>
      <c r="J296" s="50"/>
      <c r="K296" s="50"/>
      <c r="L296" s="50"/>
      <c r="M296" s="50"/>
      <c r="N296" s="152"/>
      <c r="O296" s="197"/>
      <c r="P296" s="197"/>
      <c r="Q296" s="197"/>
      <c r="R296" s="197"/>
      <c r="S296" s="197"/>
      <c r="T296" s="197"/>
      <c r="U296" s="197"/>
      <c r="V296" s="197"/>
      <c r="W296" s="197"/>
      <c r="X296" s="197"/>
      <c r="Y296" s="197"/>
      <c r="Z296" s="197"/>
    </row>
    <row r="297" ht="15.75" customHeight="1">
      <c r="A297" s="180"/>
      <c r="B297" s="197"/>
      <c r="C297" s="197"/>
      <c r="D297" s="197"/>
      <c r="E297" s="197"/>
      <c r="F297" s="197"/>
      <c r="G297" s="197"/>
      <c r="H297" s="197"/>
      <c r="I297" s="197"/>
      <c r="J297" s="50"/>
      <c r="K297" s="50"/>
      <c r="L297" s="50"/>
      <c r="M297" s="50"/>
      <c r="N297" s="50"/>
      <c r="O297" s="197"/>
      <c r="P297" s="197"/>
      <c r="Q297" s="197"/>
      <c r="R297" s="197"/>
      <c r="S297" s="197"/>
      <c r="T297" s="197"/>
      <c r="U297" s="197"/>
      <c r="V297" s="197"/>
      <c r="W297" s="197"/>
      <c r="X297" s="197"/>
      <c r="Y297" s="197"/>
      <c r="Z297" s="197"/>
    </row>
    <row r="298" ht="15.75" customHeight="1">
      <c r="A298" s="180"/>
      <c r="B298" s="197"/>
      <c r="C298" s="197"/>
      <c r="D298" s="197"/>
      <c r="E298" s="197"/>
      <c r="F298" s="197"/>
      <c r="G298" s="197"/>
      <c r="H298" s="197"/>
      <c r="I298" s="152"/>
      <c r="J298" s="50"/>
      <c r="K298" s="50"/>
      <c r="L298" s="50"/>
      <c r="M298" s="50"/>
      <c r="N298" s="152"/>
      <c r="O298" s="197"/>
      <c r="P298" s="197"/>
      <c r="Q298" s="197"/>
      <c r="R298" s="197"/>
      <c r="S298" s="197"/>
      <c r="T298" s="197"/>
      <c r="U298" s="197"/>
      <c r="V298" s="197"/>
      <c r="W298" s="197"/>
      <c r="X298" s="197"/>
      <c r="Y298" s="197"/>
      <c r="Z298" s="197"/>
    </row>
    <row r="299" ht="15.75" customHeight="1">
      <c r="A299" s="180"/>
      <c r="B299" s="197"/>
      <c r="C299" s="197"/>
      <c r="D299" s="197"/>
      <c r="E299" s="197"/>
      <c r="F299" s="197"/>
      <c r="G299" s="197"/>
      <c r="H299" s="197"/>
      <c r="I299" s="152"/>
      <c r="J299" s="50"/>
      <c r="K299" s="50"/>
      <c r="L299" s="50"/>
      <c r="M299" s="50"/>
      <c r="N299" s="152"/>
      <c r="O299" s="197"/>
      <c r="P299" s="197"/>
      <c r="Q299" s="197"/>
      <c r="R299" s="197"/>
      <c r="S299" s="197"/>
      <c r="T299" s="197"/>
      <c r="U299" s="197"/>
      <c r="V299" s="197"/>
      <c r="W299" s="197"/>
      <c r="X299" s="197"/>
      <c r="Y299" s="197"/>
      <c r="Z299" s="197"/>
    </row>
    <row r="300" ht="15.75" customHeight="1">
      <c r="A300" s="180"/>
      <c r="B300" s="197"/>
      <c r="C300" s="197"/>
      <c r="D300" s="197"/>
      <c r="E300" s="197"/>
      <c r="F300" s="197"/>
      <c r="G300" s="197"/>
      <c r="H300" s="197"/>
      <c r="I300" s="152"/>
      <c r="J300" s="50"/>
      <c r="K300" s="50"/>
      <c r="L300" s="50"/>
      <c r="M300" s="50"/>
      <c r="N300" s="152"/>
      <c r="O300" s="197"/>
      <c r="P300" s="197"/>
      <c r="Q300" s="197"/>
      <c r="R300" s="197"/>
      <c r="S300" s="197"/>
      <c r="T300" s="197"/>
      <c r="U300" s="197"/>
      <c r="V300" s="197"/>
      <c r="W300" s="197"/>
      <c r="X300" s="197"/>
      <c r="Y300" s="197"/>
      <c r="Z300" s="197"/>
    </row>
    <row r="301" ht="15.75" customHeight="1">
      <c r="A301" s="180"/>
      <c r="B301" s="197"/>
      <c r="C301" s="197"/>
      <c r="D301" s="197"/>
      <c r="E301" s="197"/>
      <c r="F301" s="197"/>
      <c r="G301" s="197"/>
      <c r="H301" s="197"/>
      <c r="I301" s="152"/>
      <c r="J301" s="50"/>
      <c r="K301" s="50"/>
      <c r="L301" s="50"/>
      <c r="M301" s="50"/>
      <c r="N301" s="152"/>
      <c r="O301" s="197"/>
      <c r="P301" s="197"/>
      <c r="Q301" s="197"/>
      <c r="R301" s="197"/>
      <c r="S301" s="197"/>
      <c r="T301" s="197"/>
      <c r="U301" s="197"/>
      <c r="V301" s="197"/>
      <c r="W301" s="197"/>
      <c r="X301" s="197"/>
      <c r="Y301" s="197"/>
      <c r="Z301" s="197"/>
    </row>
    <row r="302" ht="15.75" customHeight="1">
      <c r="A302" s="180"/>
      <c r="B302" s="197"/>
      <c r="C302" s="197"/>
      <c r="D302" s="197"/>
      <c r="E302" s="197"/>
      <c r="F302" s="197"/>
      <c r="G302" s="197"/>
      <c r="H302" s="197"/>
      <c r="I302" s="152"/>
      <c r="J302" s="50"/>
      <c r="K302" s="50"/>
      <c r="L302" s="50"/>
      <c r="M302" s="50"/>
      <c r="N302" s="152"/>
      <c r="O302" s="197"/>
      <c r="P302" s="197"/>
      <c r="Q302" s="197"/>
      <c r="R302" s="197"/>
      <c r="S302" s="197"/>
      <c r="T302" s="197"/>
      <c r="U302" s="197"/>
      <c r="V302" s="197"/>
      <c r="W302" s="197"/>
      <c r="X302" s="197"/>
      <c r="Y302" s="197"/>
      <c r="Z302" s="197"/>
    </row>
    <row r="303" ht="15.75" customHeight="1">
      <c r="A303" s="180"/>
      <c r="B303" s="197"/>
      <c r="C303" s="197"/>
      <c r="D303" s="197"/>
      <c r="E303" s="197"/>
      <c r="F303" s="197"/>
      <c r="G303" s="197"/>
      <c r="H303" s="197"/>
      <c r="I303" s="152"/>
      <c r="J303" s="50"/>
      <c r="K303" s="50"/>
      <c r="L303" s="50"/>
      <c r="M303" s="50"/>
      <c r="N303" s="152"/>
      <c r="O303" s="197"/>
      <c r="P303" s="197"/>
      <c r="Q303" s="197"/>
      <c r="R303" s="197"/>
      <c r="S303" s="197"/>
      <c r="T303" s="197"/>
      <c r="U303" s="197"/>
      <c r="V303" s="197"/>
      <c r="W303" s="197"/>
      <c r="X303" s="197"/>
      <c r="Y303" s="197"/>
      <c r="Z303" s="197"/>
    </row>
    <row r="304" ht="15.75" customHeight="1">
      <c r="A304" s="180"/>
      <c r="B304" s="197"/>
      <c r="C304" s="197"/>
      <c r="D304" s="197"/>
      <c r="E304" s="197"/>
      <c r="F304" s="197"/>
      <c r="G304" s="197"/>
      <c r="H304" s="197"/>
      <c r="I304" s="152"/>
      <c r="J304" s="50"/>
      <c r="K304" s="50"/>
      <c r="L304" s="50"/>
      <c r="M304" s="50"/>
      <c r="N304" s="152"/>
      <c r="O304" s="197"/>
      <c r="P304" s="197"/>
      <c r="Q304" s="197"/>
      <c r="R304" s="197"/>
      <c r="S304" s="197"/>
      <c r="T304" s="197"/>
      <c r="U304" s="197"/>
      <c r="V304" s="197"/>
      <c r="W304" s="197"/>
      <c r="X304" s="197"/>
      <c r="Y304" s="197"/>
      <c r="Z304" s="197"/>
    </row>
    <row r="305" ht="15.75" customHeight="1">
      <c r="A305" s="180"/>
      <c r="B305" s="197"/>
      <c r="C305" s="197"/>
      <c r="D305" s="197"/>
      <c r="E305" s="197"/>
      <c r="F305" s="197"/>
      <c r="G305" s="197"/>
      <c r="H305" s="169"/>
      <c r="I305" s="152"/>
      <c r="J305" s="50"/>
      <c r="K305" s="50"/>
      <c r="L305" s="50"/>
      <c r="M305" s="50"/>
      <c r="N305" s="152"/>
      <c r="O305" s="197"/>
      <c r="P305" s="197"/>
      <c r="Q305" s="197"/>
      <c r="R305" s="197"/>
      <c r="S305" s="197"/>
      <c r="T305" s="197"/>
      <c r="U305" s="197"/>
      <c r="V305" s="197"/>
      <c r="W305" s="197"/>
      <c r="X305" s="197"/>
      <c r="Y305" s="197"/>
      <c r="Z305" s="197"/>
    </row>
    <row r="306" ht="15.75" customHeight="1">
      <c r="A306" s="180"/>
      <c r="B306" s="197"/>
      <c r="C306" s="197"/>
      <c r="D306" s="197"/>
      <c r="E306" s="197"/>
      <c r="F306" s="197"/>
      <c r="G306" s="197"/>
      <c r="H306" s="169"/>
      <c r="I306" s="152"/>
      <c r="J306" s="50"/>
      <c r="K306" s="50"/>
      <c r="L306" s="50"/>
      <c r="M306" s="50"/>
      <c r="N306" s="152"/>
      <c r="O306" s="197"/>
      <c r="P306" s="197"/>
      <c r="Q306" s="197"/>
      <c r="R306" s="197"/>
      <c r="S306" s="197"/>
      <c r="T306" s="197"/>
      <c r="U306" s="197"/>
      <c r="V306" s="197"/>
      <c r="W306" s="197"/>
      <c r="X306" s="197"/>
      <c r="Y306" s="197"/>
      <c r="Z306" s="197"/>
    </row>
    <row r="307" ht="15.75" customHeight="1">
      <c r="A307" s="180"/>
      <c r="B307" s="197"/>
      <c r="C307" s="197"/>
      <c r="D307" s="197"/>
      <c r="E307" s="197"/>
      <c r="F307" s="197"/>
      <c r="G307" s="197"/>
      <c r="H307" s="169"/>
      <c r="I307" s="152"/>
      <c r="J307" s="50"/>
      <c r="K307" s="50"/>
      <c r="L307" s="50"/>
      <c r="M307" s="50"/>
      <c r="N307" s="152"/>
      <c r="O307" s="197"/>
      <c r="P307" s="197"/>
      <c r="Q307" s="197"/>
      <c r="R307" s="197"/>
      <c r="S307" s="197"/>
      <c r="T307" s="197"/>
      <c r="U307" s="197"/>
      <c r="V307" s="197"/>
      <c r="W307" s="197"/>
      <c r="X307" s="197"/>
      <c r="Y307" s="197"/>
      <c r="Z307" s="197"/>
    </row>
    <row r="308" ht="15.75" customHeight="1">
      <c r="A308" s="180"/>
      <c r="B308" s="197"/>
      <c r="C308" s="197"/>
      <c r="D308" s="197"/>
      <c r="E308" s="197"/>
      <c r="F308" s="197"/>
      <c r="G308" s="197"/>
      <c r="H308" s="169"/>
      <c r="I308" s="152"/>
      <c r="J308" s="50"/>
      <c r="K308" s="50"/>
      <c r="L308" s="50"/>
      <c r="M308" s="50"/>
      <c r="N308" s="152"/>
      <c r="O308" s="197"/>
      <c r="P308" s="197"/>
      <c r="Q308" s="197"/>
      <c r="R308" s="197"/>
      <c r="S308" s="197"/>
      <c r="T308" s="197"/>
      <c r="U308" s="197"/>
      <c r="V308" s="197"/>
      <c r="W308" s="197"/>
      <c r="X308" s="197"/>
      <c r="Y308" s="197"/>
      <c r="Z308" s="197"/>
    </row>
    <row r="309" ht="15.75" customHeight="1">
      <c r="A309" s="180"/>
      <c r="B309" s="197"/>
      <c r="C309" s="197"/>
      <c r="D309" s="197"/>
      <c r="E309" s="197"/>
      <c r="F309" s="197"/>
      <c r="G309" s="197"/>
      <c r="H309" s="197"/>
      <c r="I309" s="152"/>
      <c r="J309" s="50"/>
      <c r="K309" s="50"/>
      <c r="L309" s="50"/>
      <c r="M309" s="50"/>
      <c r="N309" s="152"/>
      <c r="O309" s="197"/>
      <c r="P309" s="197"/>
      <c r="Q309" s="197"/>
      <c r="R309" s="197"/>
      <c r="S309" s="197"/>
      <c r="T309" s="197"/>
      <c r="U309" s="197"/>
      <c r="V309" s="197"/>
      <c r="W309" s="197"/>
      <c r="X309" s="197"/>
      <c r="Y309" s="197"/>
      <c r="Z309" s="197"/>
    </row>
    <row r="310" ht="15.75" customHeight="1">
      <c r="A310" s="180"/>
      <c r="B310" s="197"/>
      <c r="C310" s="197"/>
      <c r="D310" s="197"/>
      <c r="E310" s="197"/>
      <c r="F310" s="197"/>
      <c r="G310" s="197"/>
      <c r="H310" s="197"/>
      <c r="I310" s="152"/>
      <c r="J310" s="50"/>
      <c r="K310" s="50"/>
      <c r="L310" s="50"/>
      <c r="M310" s="50"/>
      <c r="N310" s="152"/>
      <c r="O310" s="197"/>
      <c r="P310" s="197"/>
      <c r="Q310" s="197"/>
      <c r="R310" s="197"/>
      <c r="S310" s="197"/>
      <c r="T310" s="197"/>
      <c r="U310" s="197"/>
      <c r="V310" s="197"/>
      <c r="W310" s="197"/>
      <c r="X310" s="197"/>
      <c r="Y310" s="197"/>
      <c r="Z310" s="197"/>
    </row>
    <row r="311" ht="15.75" customHeight="1">
      <c r="A311" s="180"/>
      <c r="B311" s="197"/>
      <c r="C311" s="197"/>
      <c r="D311" s="197"/>
      <c r="E311" s="197"/>
      <c r="F311" s="197"/>
      <c r="G311" s="197"/>
      <c r="H311" s="169"/>
      <c r="I311" s="152"/>
      <c r="J311" s="50"/>
      <c r="K311" s="50"/>
      <c r="L311" s="50"/>
      <c r="M311" s="50"/>
      <c r="N311" s="152"/>
      <c r="O311" s="197"/>
      <c r="P311" s="197"/>
      <c r="Q311" s="197"/>
      <c r="R311" s="197"/>
      <c r="S311" s="197"/>
      <c r="T311" s="197"/>
      <c r="U311" s="197"/>
      <c r="V311" s="197"/>
      <c r="W311" s="197"/>
      <c r="X311" s="197"/>
      <c r="Y311" s="197"/>
      <c r="Z311" s="197"/>
    </row>
    <row r="312" ht="15.75" customHeight="1">
      <c r="A312" s="180"/>
      <c r="B312" s="197"/>
      <c r="C312" s="197"/>
      <c r="D312" s="197"/>
      <c r="E312" s="197"/>
      <c r="F312" s="197"/>
      <c r="G312" s="197"/>
      <c r="H312" s="197"/>
      <c r="I312" s="152"/>
      <c r="J312" s="50"/>
      <c r="K312" s="50"/>
      <c r="L312" s="50"/>
      <c r="M312" s="50"/>
      <c r="N312" s="152"/>
      <c r="O312" s="197"/>
      <c r="P312" s="197"/>
      <c r="Q312" s="197"/>
      <c r="R312" s="197"/>
      <c r="S312" s="197"/>
      <c r="T312" s="197"/>
      <c r="U312" s="197"/>
      <c r="V312" s="197"/>
      <c r="W312" s="197"/>
      <c r="X312" s="197"/>
      <c r="Y312" s="197"/>
      <c r="Z312" s="197"/>
    </row>
    <row r="313" ht="15.75" customHeight="1">
      <c r="A313" s="180"/>
      <c r="B313" s="197"/>
      <c r="C313" s="197"/>
      <c r="D313" s="197"/>
      <c r="E313" s="197"/>
      <c r="F313" s="197"/>
      <c r="G313" s="197"/>
      <c r="H313" s="197"/>
      <c r="I313" s="152"/>
      <c r="J313" s="50"/>
      <c r="K313" s="50"/>
      <c r="L313" s="50"/>
      <c r="M313" s="50"/>
      <c r="N313" s="152"/>
      <c r="O313" s="197"/>
      <c r="P313" s="197"/>
      <c r="Q313" s="197"/>
      <c r="R313" s="197"/>
      <c r="S313" s="197"/>
      <c r="T313" s="197"/>
      <c r="U313" s="197"/>
      <c r="V313" s="197"/>
      <c r="W313" s="197"/>
      <c r="X313" s="197"/>
      <c r="Y313" s="197"/>
      <c r="Z313" s="197"/>
    </row>
    <row r="314" ht="15.75" customHeight="1">
      <c r="A314" s="180"/>
      <c r="B314" s="197"/>
      <c r="C314" s="197"/>
      <c r="D314" s="197"/>
      <c r="E314" s="197"/>
      <c r="F314" s="197"/>
      <c r="G314" s="197"/>
      <c r="H314" s="169"/>
      <c r="I314" s="152"/>
      <c r="J314" s="50"/>
      <c r="K314" s="50"/>
      <c r="L314" s="50"/>
      <c r="M314" s="50"/>
      <c r="N314" s="152"/>
      <c r="O314" s="197"/>
      <c r="P314" s="197"/>
      <c r="Q314" s="197"/>
      <c r="R314" s="197"/>
      <c r="S314" s="197"/>
      <c r="T314" s="197"/>
      <c r="U314" s="197"/>
      <c r="V314" s="197"/>
      <c r="W314" s="197"/>
      <c r="X314" s="197"/>
      <c r="Y314" s="197"/>
      <c r="Z314" s="197"/>
    </row>
    <row r="315" ht="15.75" customHeight="1">
      <c r="A315" s="180"/>
      <c r="B315" s="197"/>
      <c r="C315" s="197"/>
      <c r="D315" s="197"/>
      <c r="E315" s="197"/>
      <c r="F315" s="197"/>
      <c r="G315" s="197"/>
      <c r="H315" s="169"/>
      <c r="I315" s="152"/>
      <c r="J315" s="50"/>
      <c r="K315" s="50"/>
      <c r="L315" s="50"/>
      <c r="M315" s="50"/>
      <c r="N315" s="152"/>
      <c r="O315" s="197"/>
      <c r="P315" s="197"/>
      <c r="Q315" s="197"/>
      <c r="R315" s="197"/>
      <c r="S315" s="197"/>
      <c r="T315" s="197"/>
      <c r="U315" s="197"/>
      <c r="V315" s="197"/>
      <c r="W315" s="197"/>
      <c r="X315" s="197"/>
      <c r="Y315" s="197"/>
      <c r="Z315" s="197"/>
    </row>
    <row r="316" ht="15.75" customHeight="1">
      <c r="A316" s="180"/>
      <c r="B316" s="197"/>
      <c r="C316" s="197"/>
      <c r="D316" s="197"/>
      <c r="E316" s="197"/>
      <c r="F316" s="197"/>
      <c r="G316" s="197"/>
      <c r="H316" s="197"/>
      <c r="I316" s="152"/>
      <c r="J316" s="50"/>
      <c r="K316" s="50"/>
      <c r="L316" s="50"/>
      <c r="M316" s="50"/>
      <c r="N316" s="152"/>
      <c r="O316" s="197"/>
      <c r="P316" s="197"/>
      <c r="Q316" s="197"/>
      <c r="R316" s="197"/>
      <c r="S316" s="197"/>
      <c r="T316" s="197"/>
      <c r="U316" s="197"/>
      <c r="V316" s="197"/>
      <c r="W316" s="197"/>
      <c r="X316" s="197"/>
      <c r="Y316" s="197"/>
      <c r="Z316" s="197"/>
    </row>
    <row r="317" ht="15.75" customHeight="1">
      <c r="A317" s="180"/>
      <c r="B317" s="197"/>
      <c r="C317" s="197"/>
      <c r="D317" s="197"/>
      <c r="E317" s="197"/>
      <c r="F317" s="197"/>
      <c r="G317" s="197"/>
      <c r="H317" s="169"/>
      <c r="I317" s="152"/>
      <c r="J317" s="50"/>
      <c r="K317" s="50"/>
      <c r="L317" s="50"/>
      <c r="M317" s="50"/>
      <c r="N317" s="152"/>
      <c r="O317" s="197"/>
      <c r="P317" s="197"/>
      <c r="Q317" s="197"/>
      <c r="R317" s="197"/>
      <c r="S317" s="197"/>
      <c r="T317" s="197"/>
      <c r="U317" s="197"/>
      <c r="V317" s="197"/>
      <c r="W317" s="197"/>
      <c r="X317" s="197"/>
      <c r="Y317" s="197"/>
      <c r="Z317" s="197"/>
    </row>
    <row r="318" ht="15.75" customHeight="1">
      <c r="A318" s="180"/>
      <c r="B318" s="197"/>
      <c r="C318" s="197"/>
      <c r="D318" s="197"/>
      <c r="E318" s="197"/>
      <c r="F318" s="197"/>
      <c r="G318" s="197"/>
      <c r="H318" s="197"/>
      <c r="I318" s="152"/>
      <c r="J318" s="50"/>
      <c r="K318" s="50"/>
      <c r="L318" s="50"/>
      <c r="M318" s="50"/>
      <c r="N318" s="152"/>
      <c r="O318" s="197"/>
      <c r="P318" s="197"/>
      <c r="Q318" s="197"/>
      <c r="R318" s="197"/>
      <c r="S318" s="197"/>
      <c r="T318" s="197"/>
      <c r="U318" s="197"/>
      <c r="V318" s="197"/>
      <c r="W318" s="197"/>
      <c r="X318" s="197"/>
      <c r="Y318" s="197"/>
      <c r="Z318" s="197"/>
    </row>
    <row r="319" ht="15.75" customHeight="1">
      <c r="A319" s="180"/>
      <c r="B319" s="197"/>
      <c r="C319" s="197"/>
      <c r="D319" s="197"/>
      <c r="E319" s="197"/>
      <c r="F319" s="197"/>
      <c r="G319" s="197"/>
      <c r="H319" s="169"/>
      <c r="I319" s="152"/>
      <c r="J319" s="50"/>
      <c r="K319" s="50"/>
      <c r="L319" s="50"/>
      <c r="M319" s="50"/>
      <c r="N319" s="152"/>
      <c r="O319" s="197"/>
      <c r="P319" s="197"/>
      <c r="Q319" s="197"/>
      <c r="R319" s="197"/>
      <c r="S319" s="197"/>
      <c r="T319" s="197"/>
      <c r="U319" s="197"/>
      <c r="V319" s="197"/>
      <c r="W319" s="197"/>
      <c r="X319" s="197"/>
      <c r="Y319" s="197"/>
      <c r="Z319" s="197"/>
    </row>
    <row r="320" ht="15.75" customHeight="1">
      <c r="A320" s="180"/>
      <c r="B320" s="197"/>
      <c r="C320" s="197"/>
      <c r="D320" s="197"/>
      <c r="E320" s="197"/>
      <c r="F320" s="197"/>
      <c r="G320" s="197"/>
      <c r="H320" s="197"/>
      <c r="I320" s="152"/>
      <c r="J320" s="50"/>
      <c r="K320" s="50"/>
      <c r="L320" s="50"/>
      <c r="M320" s="50"/>
      <c r="N320" s="152"/>
      <c r="O320" s="197"/>
      <c r="P320" s="197"/>
      <c r="Q320" s="197"/>
      <c r="R320" s="197"/>
      <c r="S320" s="197"/>
      <c r="T320" s="197"/>
      <c r="U320" s="197"/>
      <c r="V320" s="197"/>
      <c r="W320" s="197"/>
      <c r="X320" s="197"/>
      <c r="Y320" s="197"/>
      <c r="Z320" s="197"/>
    </row>
    <row r="321" ht="15.75" customHeight="1">
      <c r="A321" s="180"/>
      <c r="B321" s="197"/>
      <c r="C321" s="197"/>
      <c r="D321" s="197"/>
      <c r="E321" s="197"/>
      <c r="F321" s="197"/>
      <c r="G321" s="197"/>
      <c r="H321" s="197"/>
      <c r="I321" s="152"/>
      <c r="J321" s="50"/>
      <c r="K321" s="50"/>
      <c r="L321" s="50"/>
      <c r="M321" s="50"/>
      <c r="N321" s="152"/>
      <c r="O321" s="197"/>
      <c r="P321" s="197"/>
      <c r="Q321" s="197"/>
      <c r="R321" s="197"/>
      <c r="S321" s="197"/>
      <c r="T321" s="197"/>
      <c r="U321" s="197"/>
      <c r="V321" s="197"/>
      <c r="W321" s="197"/>
      <c r="X321" s="197"/>
      <c r="Y321" s="197"/>
      <c r="Z321" s="197"/>
    </row>
    <row r="322" ht="15.75" customHeight="1">
      <c r="A322" s="180"/>
      <c r="B322" s="197"/>
      <c r="C322" s="197"/>
      <c r="D322" s="197"/>
      <c r="E322" s="197"/>
      <c r="F322" s="197"/>
      <c r="G322" s="197"/>
      <c r="H322" s="197"/>
      <c r="I322" s="152"/>
      <c r="J322" s="50"/>
      <c r="K322" s="50"/>
      <c r="L322" s="50"/>
      <c r="M322" s="50"/>
      <c r="N322" s="152"/>
      <c r="O322" s="197"/>
      <c r="P322" s="197"/>
      <c r="Q322" s="197"/>
      <c r="R322" s="197"/>
      <c r="S322" s="197"/>
      <c r="T322" s="197"/>
      <c r="U322" s="197"/>
      <c r="V322" s="197"/>
      <c r="W322" s="197"/>
      <c r="X322" s="197"/>
      <c r="Y322" s="197"/>
      <c r="Z322" s="197"/>
    </row>
    <row r="323" ht="15.75" customHeight="1">
      <c r="A323" s="180"/>
      <c r="B323" s="197"/>
      <c r="C323" s="197"/>
      <c r="D323" s="197"/>
      <c r="E323" s="197"/>
      <c r="F323" s="197"/>
      <c r="G323" s="197"/>
      <c r="H323" s="169"/>
      <c r="I323" s="152"/>
      <c r="J323" s="50"/>
      <c r="K323" s="50"/>
      <c r="L323" s="50"/>
      <c r="M323" s="50"/>
      <c r="N323" s="152"/>
      <c r="O323" s="197"/>
      <c r="P323" s="197"/>
      <c r="Q323" s="197"/>
      <c r="R323" s="197"/>
      <c r="S323" s="197"/>
      <c r="T323" s="197"/>
      <c r="U323" s="197"/>
      <c r="V323" s="197"/>
      <c r="W323" s="197"/>
      <c r="X323" s="197"/>
      <c r="Y323" s="197"/>
      <c r="Z323" s="197"/>
    </row>
    <row r="324" ht="15.75" customHeight="1">
      <c r="A324" s="180"/>
      <c r="B324" s="197"/>
      <c r="C324" s="197"/>
      <c r="D324" s="197"/>
      <c r="E324" s="197"/>
      <c r="F324" s="197"/>
      <c r="G324" s="197"/>
      <c r="H324" s="197"/>
      <c r="I324" s="152"/>
      <c r="J324" s="50"/>
      <c r="K324" s="50"/>
      <c r="L324" s="50"/>
      <c r="M324" s="50"/>
      <c r="N324" s="152"/>
      <c r="O324" s="197"/>
      <c r="P324" s="197"/>
      <c r="Q324" s="197"/>
      <c r="R324" s="197"/>
      <c r="S324" s="197"/>
      <c r="T324" s="197"/>
      <c r="U324" s="197"/>
      <c r="V324" s="197"/>
      <c r="W324" s="197"/>
      <c r="X324" s="197"/>
      <c r="Y324" s="197"/>
      <c r="Z324" s="197"/>
    </row>
    <row r="325" ht="15.75" customHeight="1">
      <c r="A325" s="180"/>
      <c r="B325" s="197"/>
      <c r="C325" s="197"/>
      <c r="D325" s="197"/>
      <c r="E325" s="197"/>
      <c r="F325" s="197"/>
      <c r="G325" s="197"/>
      <c r="H325" s="169"/>
      <c r="I325" s="152"/>
      <c r="J325" s="50"/>
      <c r="K325" s="50"/>
      <c r="L325" s="50"/>
      <c r="M325" s="50"/>
      <c r="N325" s="152"/>
      <c r="O325" s="197"/>
      <c r="P325" s="197"/>
      <c r="Q325" s="197"/>
      <c r="R325" s="197"/>
      <c r="S325" s="197"/>
      <c r="T325" s="197"/>
      <c r="U325" s="197"/>
      <c r="V325" s="197"/>
      <c r="W325" s="197"/>
      <c r="X325" s="197"/>
      <c r="Y325" s="197"/>
      <c r="Z325" s="197"/>
    </row>
    <row r="326" ht="15.75" customHeight="1">
      <c r="A326" s="180"/>
      <c r="B326" s="197"/>
      <c r="C326" s="197"/>
      <c r="D326" s="197"/>
      <c r="E326" s="197"/>
      <c r="F326" s="197"/>
      <c r="G326" s="197"/>
      <c r="H326" s="197"/>
      <c r="I326" s="197"/>
      <c r="J326" s="50"/>
      <c r="K326" s="50"/>
      <c r="L326" s="50"/>
      <c r="M326" s="50"/>
      <c r="N326" s="50"/>
      <c r="O326" s="197"/>
      <c r="P326" s="197"/>
      <c r="Q326" s="197"/>
      <c r="R326" s="197"/>
      <c r="S326" s="197"/>
      <c r="T326" s="197"/>
      <c r="U326" s="197"/>
      <c r="V326" s="197"/>
      <c r="W326" s="197"/>
      <c r="X326" s="197"/>
      <c r="Y326" s="197"/>
      <c r="Z326" s="197"/>
    </row>
    <row r="327" ht="15.75" customHeight="1">
      <c r="A327" s="180"/>
      <c r="B327" s="197"/>
      <c r="C327" s="197"/>
      <c r="D327" s="197"/>
      <c r="E327" s="197"/>
      <c r="F327" s="197"/>
      <c r="G327" s="197"/>
      <c r="H327" s="197"/>
      <c r="I327" s="152"/>
      <c r="J327" s="50"/>
      <c r="K327" s="50"/>
      <c r="L327" s="50"/>
      <c r="M327" s="50"/>
      <c r="N327" s="152"/>
      <c r="O327" s="197"/>
      <c r="P327" s="197"/>
      <c r="Q327" s="197"/>
      <c r="R327" s="197"/>
      <c r="S327" s="197"/>
      <c r="T327" s="197"/>
      <c r="U327" s="197"/>
      <c r="V327" s="197"/>
      <c r="W327" s="197"/>
      <c r="X327" s="197"/>
      <c r="Y327" s="197"/>
      <c r="Z327" s="197"/>
    </row>
    <row r="328" ht="15.75" customHeight="1">
      <c r="A328" s="180"/>
      <c r="B328" s="197"/>
      <c r="C328" s="197"/>
      <c r="D328" s="197"/>
      <c r="E328" s="197"/>
      <c r="F328" s="197"/>
      <c r="G328" s="197"/>
      <c r="H328" s="197"/>
      <c r="I328" s="152"/>
      <c r="J328" s="50"/>
      <c r="K328" s="50"/>
      <c r="L328" s="50"/>
      <c r="M328" s="50"/>
      <c r="N328" s="152"/>
      <c r="O328" s="197"/>
      <c r="P328" s="197"/>
      <c r="Q328" s="197"/>
      <c r="R328" s="197"/>
      <c r="S328" s="197"/>
      <c r="T328" s="197"/>
      <c r="U328" s="197"/>
      <c r="V328" s="197"/>
      <c r="W328" s="197"/>
      <c r="X328" s="197"/>
      <c r="Y328" s="197"/>
      <c r="Z328" s="197"/>
    </row>
    <row r="329" ht="15.75" customHeight="1">
      <c r="A329" s="180"/>
      <c r="B329" s="197"/>
      <c r="C329" s="197"/>
      <c r="D329" s="197"/>
      <c r="E329" s="197"/>
      <c r="F329" s="197"/>
      <c r="G329" s="197"/>
      <c r="H329" s="197"/>
      <c r="I329" s="152"/>
      <c r="J329" s="50"/>
      <c r="K329" s="50"/>
      <c r="L329" s="50"/>
      <c r="M329" s="50"/>
      <c r="N329" s="152"/>
      <c r="O329" s="197"/>
      <c r="P329" s="197"/>
      <c r="Q329" s="197"/>
      <c r="R329" s="197"/>
      <c r="S329" s="197"/>
      <c r="T329" s="197"/>
      <c r="U329" s="197"/>
      <c r="V329" s="197"/>
      <c r="W329" s="197"/>
      <c r="X329" s="197"/>
      <c r="Y329" s="197"/>
      <c r="Z329" s="197"/>
    </row>
    <row r="330" ht="15.75" customHeight="1">
      <c r="A330" s="180"/>
      <c r="B330" s="197"/>
      <c r="C330" s="197"/>
      <c r="D330" s="197"/>
      <c r="E330" s="197"/>
      <c r="F330" s="197"/>
      <c r="G330" s="197"/>
      <c r="H330" s="197"/>
      <c r="I330" s="152"/>
      <c r="J330" s="50"/>
      <c r="K330" s="50"/>
      <c r="L330" s="50"/>
      <c r="M330" s="50"/>
      <c r="N330" s="152"/>
      <c r="O330" s="197"/>
      <c r="P330" s="197"/>
      <c r="Q330" s="197"/>
      <c r="R330" s="197"/>
      <c r="S330" s="197"/>
      <c r="T330" s="197"/>
      <c r="U330" s="197"/>
      <c r="V330" s="197"/>
      <c r="W330" s="197"/>
      <c r="X330" s="197"/>
      <c r="Y330" s="197"/>
      <c r="Z330" s="197"/>
    </row>
    <row r="331" ht="15.75" customHeight="1">
      <c r="A331" s="180"/>
      <c r="B331" s="197"/>
      <c r="C331" s="197"/>
      <c r="D331" s="197"/>
      <c r="E331" s="197"/>
      <c r="F331" s="197"/>
      <c r="G331" s="197"/>
      <c r="H331" s="197"/>
      <c r="I331" s="152"/>
      <c r="J331" s="50"/>
      <c r="K331" s="50"/>
      <c r="L331" s="50"/>
      <c r="M331" s="50"/>
      <c r="N331" s="152"/>
      <c r="O331" s="197"/>
      <c r="P331" s="197"/>
      <c r="Q331" s="197"/>
      <c r="R331" s="197"/>
      <c r="S331" s="197"/>
      <c r="T331" s="197"/>
      <c r="U331" s="197"/>
      <c r="V331" s="197"/>
      <c r="W331" s="197"/>
      <c r="X331" s="197"/>
      <c r="Y331" s="197"/>
      <c r="Z331" s="197"/>
    </row>
    <row r="332" ht="15.75" customHeight="1">
      <c r="A332" s="180"/>
      <c r="B332" s="197"/>
      <c r="C332" s="197"/>
      <c r="D332" s="197"/>
      <c r="E332" s="197"/>
      <c r="F332" s="197"/>
      <c r="G332" s="197"/>
      <c r="H332" s="197"/>
      <c r="I332" s="152"/>
      <c r="J332" s="50"/>
      <c r="K332" s="50"/>
      <c r="L332" s="50"/>
      <c r="M332" s="50"/>
      <c r="N332" s="152"/>
      <c r="O332" s="197"/>
      <c r="P332" s="197"/>
      <c r="Q332" s="197"/>
      <c r="R332" s="197"/>
      <c r="S332" s="197"/>
      <c r="T332" s="197"/>
      <c r="U332" s="197"/>
      <c r="V332" s="197"/>
      <c r="W332" s="197"/>
      <c r="X332" s="197"/>
      <c r="Y332" s="197"/>
      <c r="Z332" s="197"/>
    </row>
    <row r="333" ht="15.75" customHeight="1">
      <c r="A333" s="180"/>
      <c r="B333" s="197"/>
      <c r="C333" s="197"/>
      <c r="D333" s="197"/>
      <c r="E333" s="197"/>
      <c r="F333" s="197"/>
      <c r="G333" s="197"/>
      <c r="H333" s="169"/>
      <c r="I333" s="152"/>
      <c r="J333" s="50"/>
      <c r="K333" s="50"/>
      <c r="L333" s="50"/>
      <c r="M333" s="50"/>
      <c r="N333" s="152"/>
      <c r="O333" s="197"/>
      <c r="P333" s="197"/>
      <c r="Q333" s="197"/>
      <c r="R333" s="197"/>
      <c r="S333" s="197"/>
      <c r="T333" s="197"/>
      <c r="U333" s="197"/>
      <c r="V333" s="197"/>
      <c r="W333" s="197"/>
      <c r="X333" s="197"/>
      <c r="Y333" s="197"/>
      <c r="Z333" s="197"/>
    </row>
    <row r="334" ht="15.75" customHeight="1">
      <c r="A334" s="180"/>
      <c r="B334" s="197"/>
      <c r="C334" s="197"/>
      <c r="D334" s="197"/>
      <c r="E334" s="197"/>
      <c r="F334" s="197"/>
      <c r="G334" s="197"/>
      <c r="H334" s="169"/>
      <c r="I334" s="152"/>
      <c r="J334" s="50"/>
      <c r="K334" s="50"/>
      <c r="L334" s="50"/>
      <c r="M334" s="50"/>
      <c r="N334" s="152"/>
      <c r="O334" s="197"/>
      <c r="P334" s="197"/>
      <c r="Q334" s="197"/>
      <c r="R334" s="197"/>
      <c r="S334" s="197"/>
      <c r="T334" s="197"/>
      <c r="U334" s="197"/>
      <c r="V334" s="197"/>
      <c r="W334" s="197"/>
      <c r="X334" s="197"/>
      <c r="Y334" s="197"/>
      <c r="Z334" s="197"/>
    </row>
    <row r="335" ht="15.75" customHeight="1">
      <c r="A335" s="180"/>
      <c r="B335" s="197"/>
      <c r="C335" s="197"/>
      <c r="D335" s="197"/>
      <c r="E335" s="197"/>
      <c r="F335" s="197"/>
      <c r="G335" s="197"/>
      <c r="H335" s="197"/>
      <c r="I335" s="152"/>
      <c r="J335" s="50"/>
      <c r="K335" s="50"/>
      <c r="L335" s="50"/>
      <c r="M335" s="50"/>
      <c r="N335" s="152"/>
      <c r="O335" s="197"/>
      <c r="P335" s="197"/>
      <c r="Q335" s="197"/>
      <c r="R335" s="197"/>
      <c r="S335" s="197"/>
      <c r="T335" s="197"/>
      <c r="U335" s="197"/>
      <c r="V335" s="197"/>
      <c r="W335" s="197"/>
      <c r="X335" s="197"/>
      <c r="Y335" s="197"/>
      <c r="Z335" s="197"/>
    </row>
    <row r="336" ht="15.75" customHeight="1">
      <c r="A336" s="180"/>
      <c r="B336" s="197"/>
      <c r="C336" s="197"/>
      <c r="D336" s="197"/>
      <c r="E336" s="197"/>
      <c r="F336" s="197"/>
      <c r="G336" s="197"/>
      <c r="H336" s="197"/>
      <c r="I336" s="152"/>
      <c r="J336" s="50"/>
      <c r="K336" s="50"/>
      <c r="L336" s="50"/>
      <c r="M336" s="50"/>
      <c r="N336" s="152"/>
      <c r="O336" s="197"/>
      <c r="P336" s="197"/>
      <c r="Q336" s="197"/>
      <c r="R336" s="197"/>
      <c r="S336" s="197"/>
      <c r="T336" s="197"/>
      <c r="U336" s="197"/>
      <c r="V336" s="197"/>
      <c r="W336" s="197"/>
      <c r="X336" s="197"/>
      <c r="Y336" s="197"/>
      <c r="Z336" s="197"/>
    </row>
    <row r="337" ht="15.75" customHeight="1">
      <c r="A337" s="180"/>
      <c r="B337" s="197"/>
      <c r="C337" s="197"/>
      <c r="D337" s="197"/>
      <c r="E337" s="197"/>
      <c r="F337" s="197"/>
      <c r="G337" s="197"/>
      <c r="H337" s="197"/>
      <c r="I337" s="152"/>
      <c r="J337" s="50"/>
      <c r="K337" s="50"/>
      <c r="L337" s="50"/>
      <c r="M337" s="50"/>
      <c r="N337" s="152"/>
      <c r="O337" s="197"/>
      <c r="P337" s="197"/>
      <c r="Q337" s="197"/>
      <c r="R337" s="197"/>
      <c r="S337" s="197"/>
      <c r="T337" s="197"/>
      <c r="U337" s="197"/>
      <c r="V337" s="197"/>
      <c r="W337" s="197"/>
      <c r="X337" s="197"/>
      <c r="Y337" s="197"/>
      <c r="Z337" s="197"/>
    </row>
    <row r="338" ht="15.75" customHeight="1">
      <c r="A338" s="180"/>
      <c r="B338" s="197"/>
      <c r="C338" s="197"/>
      <c r="D338" s="197"/>
      <c r="E338" s="197"/>
      <c r="F338" s="197"/>
      <c r="G338" s="197"/>
      <c r="H338" s="169"/>
      <c r="I338" s="152"/>
      <c r="J338" s="50"/>
      <c r="K338" s="50"/>
      <c r="L338" s="50"/>
      <c r="M338" s="50"/>
      <c r="N338" s="152"/>
      <c r="O338" s="197"/>
      <c r="P338" s="197"/>
      <c r="Q338" s="197"/>
      <c r="R338" s="197"/>
      <c r="S338" s="197"/>
      <c r="T338" s="197"/>
      <c r="U338" s="197"/>
      <c r="V338" s="197"/>
      <c r="W338" s="197"/>
      <c r="X338" s="197"/>
      <c r="Y338" s="197"/>
      <c r="Z338" s="197"/>
    </row>
    <row r="339" ht="15.75" customHeight="1">
      <c r="A339" s="180"/>
      <c r="B339" s="197"/>
      <c r="C339" s="197"/>
      <c r="D339" s="197"/>
      <c r="E339" s="197"/>
      <c r="F339" s="197"/>
      <c r="G339" s="197"/>
      <c r="H339" s="169"/>
      <c r="I339" s="152"/>
      <c r="J339" s="50"/>
      <c r="K339" s="50"/>
      <c r="L339" s="50"/>
      <c r="M339" s="50"/>
      <c r="N339" s="152"/>
      <c r="O339" s="197"/>
      <c r="P339" s="197"/>
      <c r="Q339" s="197"/>
      <c r="R339" s="197"/>
      <c r="S339" s="197"/>
      <c r="T339" s="197"/>
      <c r="U339" s="197"/>
      <c r="V339" s="197"/>
      <c r="W339" s="197"/>
      <c r="X339" s="197"/>
      <c r="Y339" s="197"/>
      <c r="Z339" s="197"/>
    </row>
    <row r="340" ht="15.75" customHeight="1">
      <c r="A340" s="180"/>
      <c r="B340" s="197"/>
      <c r="C340" s="197"/>
      <c r="D340" s="197"/>
      <c r="E340" s="197"/>
      <c r="F340" s="197"/>
      <c r="G340" s="197"/>
      <c r="H340" s="197"/>
      <c r="I340" s="152"/>
      <c r="J340" s="50"/>
      <c r="K340" s="50"/>
      <c r="L340" s="50"/>
      <c r="M340" s="50"/>
      <c r="N340" s="152"/>
      <c r="O340" s="197"/>
      <c r="P340" s="197"/>
      <c r="Q340" s="197"/>
      <c r="R340" s="197"/>
      <c r="S340" s="197"/>
      <c r="T340" s="197"/>
      <c r="U340" s="197"/>
      <c r="V340" s="197"/>
      <c r="W340" s="197"/>
      <c r="X340" s="197"/>
      <c r="Y340" s="197"/>
      <c r="Z340" s="197"/>
    </row>
    <row r="341" ht="15.75" customHeight="1">
      <c r="A341" s="180"/>
      <c r="B341" s="197"/>
      <c r="C341" s="197"/>
      <c r="D341" s="197"/>
      <c r="E341" s="197"/>
      <c r="F341" s="197"/>
      <c r="G341" s="197"/>
      <c r="H341" s="169"/>
      <c r="I341" s="152"/>
      <c r="J341" s="50"/>
      <c r="K341" s="50"/>
      <c r="L341" s="50"/>
      <c r="M341" s="50"/>
      <c r="N341" s="152"/>
      <c r="O341" s="197"/>
      <c r="P341" s="197"/>
      <c r="Q341" s="197"/>
      <c r="R341" s="197"/>
      <c r="S341" s="197"/>
      <c r="T341" s="197"/>
      <c r="U341" s="197"/>
      <c r="V341" s="197"/>
      <c r="W341" s="197"/>
      <c r="X341" s="197"/>
      <c r="Y341" s="197"/>
      <c r="Z341" s="197"/>
    </row>
    <row r="342" ht="15.75" customHeight="1">
      <c r="A342" s="180"/>
      <c r="B342" s="197"/>
      <c r="C342" s="197"/>
      <c r="D342" s="197"/>
      <c r="E342" s="197"/>
      <c r="F342" s="197"/>
      <c r="G342" s="197"/>
      <c r="H342" s="169"/>
      <c r="I342" s="152"/>
      <c r="J342" s="50"/>
      <c r="K342" s="50"/>
      <c r="L342" s="50"/>
      <c r="M342" s="50"/>
      <c r="N342" s="152"/>
      <c r="O342" s="197"/>
      <c r="P342" s="197"/>
      <c r="Q342" s="197"/>
      <c r="R342" s="197"/>
      <c r="S342" s="197"/>
      <c r="T342" s="197"/>
      <c r="U342" s="197"/>
      <c r="V342" s="197"/>
      <c r="W342" s="197"/>
      <c r="X342" s="197"/>
      <c r="Y342" s="197"/>
      <c r="Z342" s="197"/>
    </row>
    <row r="343" ht="15.75" customHeight="1">
      <c r="A343" s="180"/>
      <c r="B343" s="197"/>
      <c r="C343" s="197"/>
      <c r="D343" s="197"/>
      <c r="E343" s="197"/>
      <c r="F343" s="197"/>
      <c r="G343" s="197"/>
      <c r="H343" s="197"/>
      <c r="I343" s="152"/>
      <c r="J343" s="50"/>
      <c r="K343" s="50"/>
      <c r="L343" s="50"/>
      <c r="M343" s="50"/>
      <c r="N343" s="152"/>
      <c r="O343" s="197"/>
      <c r="P343" s="197"/>
      <c r="Q343" s="197"/>
      <c r="R343" s="197"/>
      <c r="S343" s="197"/>
      <c r="T343" s="197"/>
      <c r="U343" s="197"/>
      <c r="V343" s="197"/>
      <c r="W343" s="197"/>
      <c r="X343" s="197"/>
      <c r="Y343" s="197"/>
      <c r="Z343" s="197"/>
    </row>
    <row r="344" ht="15.75" customHeight="1">
      <c r="A344" s="180"/>
      <c r="B344" s="197"/>
      <c r="C344" s="197"/>
      <c r="D344" s="197"/>
      <c r="E344" s="197"/>
      <c r="F344" s="197"/>
      <c r="G344" s="197"/>
      <c r="H344" s="197"/>
      <c r="I344" s="152"/>
      <c r="J344" s="50"/>
      <c r="K344" s="50"/>
      <c r="L344" s="50"/>
      <c r="M344" s="50"/>
      <c r="N344" s="152"/>
      <c r="O344" s="197"/>
      <c r="P344" s="197"/>
      <c r="Q344" s="197"/>
      <c r="R344" s="197"/>
      <c r="S344" s="197"/>
      <c r="T344" s="197"/>
      <c r="U344" s="197"/>
      <c r="V344" s="197"/>
      <c r="W344" s="197"/>
      <c r="X344" s="197"/>
      <c r="Y344" s="197"/>
      <c r="Z344" s="197"/>
    </row>
    <row r="345" ht="15.75" customHeight="1">
      <c r="A345" s="180"/>
      <c r="B345" s="197"/>
      <c r="C345" s="197"/>
      <c r="D345" s="197"/>
      <c r="E345" s="197"/>
      <c r="F345" s="197"/>
      <c r="G345" s="197"/>
      <c r="H345" s="197"/>
      <c r="I345" s="152"/>
      <c r="J345" s="50"/>
      <c r="K345" s="50"/>
      <c r="L345" s="50"/>
      <c r="M345" s="50"/>
      <c r="N345" s="152"/>
      <c r="O345" s="197"/>
      <c r="P345" s="197"/>
      <c r="Q345" s="197"/>
      <c r="R345" s="197"/>
      <c r="S345" s="197"/>
      <c r="T345" s="197"/>
      <c r="U345" s="197"/>
      <c r="V345" s="197"/>
      <c r="W345" s="197"/>
      <c r="X345" s="197"/>
      <c r="Y345" s="197"/>
      <c r="Z345" s="197"/>
    </row>
    <row r="346" ht="15.75" customHeight="1">
      <c r="A346" s="180"/>
      <c r="B346" s="197"/>
      <c r="C346" s="197"/>
      <c r="D346" s="197"/>
      <c r="E346" s="197"/>
      <c r="F346" s="197"/>
      <c r="G346" s="197"/>
      <c r="H346" s="197"/>
      <c r="I346" s="152"/>
      <c r="J346" s="50"/>
      <c r="K346" s="50"/>
      <c r="L346" s="50"/>
      <c r="M346" s="50"/>
      <c r="N346" s="152"/>
      <c r="O346" s="197"/>
      <c r="P346" s="197"/>
      <c r="Q346" s="197"/>
      <c r="R346" s="197"/>
      <c r="S346" s="197"/>
      <c r="T346" s="197"/>
      <c r="U346" s="197"/>
      <c r="V346" s="197"/>
      <c r="W346" s="197"/>
      <c r="X346" s="197"/>
      <c r="Y346" s="197"/>
      <c r="Z346" s="197"/>
    </row>
    <row r="347" ht="15.75" customHeight="1">
      <c r="A347" s="180"/>
      <c r="B347" s="197"/>
      <c r="C347" s="197"/>
      <c r="D347" s="197"/>
      <c r="E347" s="197"/>
      <c r="F347" s="197"/>
      <c r="G347" s="197"/>
      <c r="H347" s="197"/>
      <c r="I347" s="152"/>
      <c r="J347" s="50"/>
      <c r="K347" s="50"/>
      <c r="L347" s="50"/>
      <c r="M347" s="50"/>
      <c r="N347" s="152"/>
      <c r="O347" s="197"/>
      <c r="P347" s="197"/>
      <c r="Q347" s="197"/>
      <c r="R347" s="197"/>
      <c r="S347" s="197"/>
      <c r="T347" s="197"/>
      <c r="U347" s="197"/>
      <c r="V347" s="197"/>
      <c r="W347" s="197"/>
      <c r="X347" s="197"/>
      <c r="Y347" s="197"/>
      <c r="Z347" s="197"/>
    </row>
    <row r="348" ht="15.75" customHeight="1">
      <c r="A348" s="180"/>
      <c r="B348" s="197"/>
      <c r="C348" s="197"/>
      <c r="D348" s="197"/>
      <c r="E348" s="197"/>
      <c r="F348" s="197"/>
      <c r="G348" s="197"/>
      <c r="H348" s="197"/>
      <c r="I348" s="152"/>
      <c r="J348" s="50"/>
      <c r="K348" s="50"/>
      <c r="L348" s="50"/>
      <c r="M348" s="50"/>
      <c r="N348" s="152"/>
      <c r="O348" s="197"/>
      <c r="P348" s="197"/>
      <c r="Q348" s="197"/>
      <c r="R348" s="197"/>
      <c r="S348" s="197"/>
      <c r="T348" s="197"/>
      <c r="U348" s="197"/>
      <c r="V348" s="197"/>
      <c r="W348" s="197"/>
      <c r="X348" s="197"/>
      <c r="Y348" s="197"/>
      <c r="Z348" s="197"/>
    </row>
    <row r="349" ht="15.75" customHeight="1">
      <c r="A349" s="180"/>
      <c r="B349" s="197"/>
      <c r="C349" s="197"/>
      <c r="D349" s="197"/>
      <c r="E349" s="197"/>
      <c r="F349" s="197"/>
      <c r="G349" s="197"/>
      <c r="H349" s="197"/>
      <c r="I349" s="152"/>
      <c r="J349" s="50"/>
      <c r="K349" s="50"/>
      <c r="L349" s="50"/>
      <c r="M349" s="50"/>
      <c r="N349" s="152"/>
      <c r="O349" s="197"/>
      <c r="P349" s="197"/>
      <c r="Q349" s="197"/>
      <c r="R349" s="197"/>
      <c r="S349" s="197"/>
      <c r="T349" s="197"/>
      <c r="U349" s="197"/>
      <c r="V349" s="197"/>
      <c r="W349" s="197"/>
      <c r="X349" s="197"/>
      <c r="Y349" s="197"/>
      <c r="Z349" s="197"/>
    </row>
    <row r="350" ht="15.75" customHeight="1">
      <c r="A350" s="180"/>
      <c r="B350" s="197"/>
      <c r="C350" s="197"/>
      <c r="D350" s="197"/>
      <c r="E350" s="197"/>
      <c r="F350" s="197"/>
      <c r="G350" s="197"/>
      <c r="H350" s="197"/>
      <c r="I350" s="152"/>
      <c r="J350" s="50"/>
      <c r="K350" s="50"/>
      <c r="L350" s="50"/>
      <c r="M350" s="50"/>
      <c r="N350" s="152"/>
      <c r="O350" s="197"/>
      <c r="P350" s="197"/>
      <c r="Q350" s="197"/>
      <c r="R350" s="197"/>
      <c r="S350" s="197"/>
      <c r="T350" s="197"/>
      <c r="U350" s="197"/>
      <c r="V350" s="197"/>
      <c r="W350" s="197"/>
      <c r="X350" s="197"/>
      <c r="Y350" s="197"/>
      <c r="Z350" s="197"/>
    </row>
    <row r="351" ht="15.75" customHeight="1">
      <c r="A351" s="180"/>
      <c r="B351" s="197"/>
      <c r="C351" s="197"/>
      <c r="D351" s="152"/>
      <c r="E351" s="152"/>
      <c r="F351" s="152"/>
      <c r="G351" s="197"/>
      <c r="H351" s="197"/>
      <c r="I351" s="152"/>
      <c r="J351" s="50"/>
      <c r="K351" s="152"/>
      <c r="L351" s="152"/>
      <c r="M351" s="152"/>
      <c r="N351" s="152"/>
      <c r="O351" s="197"/>
      <c r="P351" s="197"/>
      <c r="Q351" s="197"/>
      <c r="R351" s="197"/>
      <c r="S351" s="197"/>
      <c r="T351" s="197"/>
      <c r="U351" s="197"/>
      <c r="V351" s="197"/>
      <c r="W351" s="197"/>
      <c r="X351" s="197"/>
      <c r="Y351" s="197"/>
      <c r="Z351" s="197"/>
    </row>
    <row r="352" ht="15.75" customHeight="1">
      <c r="A352" s="180"/>
      <c r="B352" s="197"/>
      <c r="C352" s="152"/>
      <c r="D352" s="152"/>
      <c r="E352" s="152"/>
      <c r="F352" s="152"/>
      <c r="G352" s="197"/>
      <c r="H352" s="197"/>
      <c r="I352" s="152"/>
      <c r="J352" s="152"/>
      <c r="K352" s="152"/>
      <c r="L352" s="152"/>
      <c r="M352" s="152"/>
      <c r="N352" s="152"/>
      <c r="O352" s="197"/>
      <c r="P352" s="197"/>
      <c r="Q352" s="197"/>
      <c r="R352" s="197"/>
      <c r="S352" s="197"/>
      <c r="T352" s="197"/>
      <c r="U352" s="197"/>
      <c r="V352" s="197"/>
      <c r="W352" s="197"/>
      <c r="X352" s="197"/>
      <c r="Y352" s="197"/>
      <c r="Z352" s="197"/>
    </row>
    <row r="353" ht="15.75" customHeight="1">
      <c r="A353" s="180"/>
      <c r="B353" s="197"/>
      <c r="C353" s="152"/>
      <c r="D353" s="152"/>
      <c r="E353" s="152"/>
      <c r="F353" s="152"/>
      <c r="G353" s="197"/>
      <c r="H353" s="197"/>
      <c r="I353" s="152"/>
      <c r="J353" s="152"/>
      <c r="K353" s="152"/>
      <c r="L353" s="152"/>
      <c r="M353" s="152"/>
      <c r="N353" s="152"/>
      <c r="O353" s="197"/>
      <c r="P353" s="197"/>
      <c r="Q353" s="197"/>
      <c r="R353" s="197"/>
      <c r="S353" s="197"/>
      <c r="T353" s="197"/>
      <c r="U353" s="197"/>
      <c r="V353" s="197"/>
      <c r="W353" s="197"/>
      <c r="X353" s="197"/>
      <c r="Y353" s="197"/>
      <c r="Z353" s="197"/>
    </row>
    <row r="354" ht="15.75" customHeight="1">
      <c r="A354" s="180"/>
      <c r="B354" s="197"/>
      <c r="C354" s="152"/>
      <c r="D354" s="152"/>
      <c r="E354" s="152"/>
      <c r="F354" s="152"/>
      <c r="G354" s="197"/>
      <c r="H354" s="197"/>
      <c r="I354" s="152"/>
      <c r="J354" s="152"/>
      <c r="K354" s="152"/>
      <c r="L354" s="152"/>
      <c r="M354" s="152"/>
      <c r="N354" s="152"/>
      <c r="O354" s="197"/>
      <c r="P354" s="197"/>
      <c r="Q354" s="197"/>
      <c r="R354" s="197"/>
      <c r="S354" s="197"/>
      <c r="T354" s="197"/>
      <c r="U354" s="197"/>
      <c r="V354" s="197"/>
      <c r="W354" s="197"/>
      <c r="X354" s="197"/>
      <c r="Y354" s="197"/>
      <c r="Z354" s="197"/>
    </row>
    <row r="355" ht="15.75" customHeight="1">
      <c r="A355" s="197"/>
      <c r="B355" s="197"/>
      <c r="C355" s="197"/>
      <c r="D355" s="197"/>
      <c r="E355" s="197"/>
      <c r="F355" s="197"/>
      <c r="G355" s="197"/>
      <c r="H355" s="197"/>
      <c r="I355" s="197"/>
      <c r="J355" s="197"/>
      <c r="K355" s="197"/>
      <c r="L355" s="197"/>
      <c r="M355" s="197"/>
      <c r="N355" s="197"/>
      <c r="O355" s="197"/>
      <c r="P355" s="197"/>
      <c r="Q355" s="197"/>
      <c r="R355" s="197"/>
      <c r="S355" s="197"/>
      <c r="T355" s="197"/>
      <c r="U355" s="197"/>
      <c r="V355" s="197"/>
      <c r="W355" s="197"/>
      <c r="X355" s="197"/>
      <c r="Y355" s="197"/>
      <c r="Z355" s="197"/>
    </row>
    <row r="356" ht="15.75" customHeight="1">
      <c r="A356" s="197"/>
      <c r="B356" s="197"/>
      <c r="C356" s="197"/>
      <c r="D356" s="197"/>
      <c r="E356" s="197"/>
      <c r="F356" s="197"/>
      <c r="G356" s="197"/>
      <c r="H356" s="197"/>
      <c r="I356" s="197"/>
      <c r="J356" s="197"/>
      <c r="K356" s="197"/>
      <c r="L356" s="197"/>
      <c r="M356" s="197"/>
      <c r="N356" s="197"/>
      <c r="O356" s="197"/>
      <c r="P356" s="197"/>
      <c r="Q356" s="197"/>
      <c r="R356" s="197"/>
      <c r="S356" s="197"/>
      <c r="T356" s="197"/>
      <c r="U356" s="197"/>
      <c r="V356" s="197"/>
      <c r="W356" s="197"/>
      <c r="X356" s="197"/>
      <c r="Y356" s="197"/>
      <c r="Z356" s="197"/>
    </row>
    <row r="357" ht="15.75" customHeight="1">
      <c r="A357" s="197"/>
      <c r="B357" s="197"/>
      <c r="C357" s="197"/>
      <c r="D357" s="197"/>
      <c r="E357" s="197"/>
      <c r="F357" s="197"/>
      <c r="G357" s="197"/>
      <c r="H357" s="197"/>
      <c r="I357" s="197"/>
      <c r="J357" s="197"/>
      <c r="K357" s="197"/>
      <c r="L357" s="197"/>
      <c r="M357" s="197"/>
      <c r="N357" s="197"/>
      <c r="O357" s="197"/>
      <c r="P357" s="197"/>
      <c r="Q357" s="197"/>
      <c r="R357" s="197"/>
      <c r="S357" s="197"/>
      <c r="T357" s="197"/>
      <c r="U357" s="197"/>
      <c r="V357" s="197"/>
      <c r="W357" s="197"/>
      <c r="X357" s="197"/>
      <c r="Y357" s="197"/>
      <c r="Z357" s="197"/>
    </row>
    <row r="358" ht="15.75" customHeight="1">
      <c r="A358" s="197"/>
      <c r="B358" s="197"/>
      <c r="C358" s="197"/>
      <c r="D358" s="197"/>
      <c r="E358" s="197"/>
      <c r="F358" s="197"/>
      <c r="G358" s="197"/>
      <c r="H358" s="197"/>
      <c r="I358" s="197"/>
      <c r="J358" s="197"/>
      <c r="K358" s="197"/>
      <c r="L358" s="197"/>
      <c r="M358" s="197"/>
      <c r="N358" s="197"/>
      <c r="O358" s="197"/>
      <c r="P358" s="197"/>
      <c r="Q358" s="197"/>
      <c r="R358" s="197"/>
      <c r="S358" s="197"/>
      <c r="T358" s="197"/>
      <c r="U358" s="197"/>
      <c r="V358" s="197"/>
      <c r="W358" s="197"/>
      <c r="X358" s="197"/>
      <c r="Y358" s="197"/>
      <c r="Z358" s="197"/>
    </row>
    <row r="359" ht="15.75" customHeight="1">
      <c r="A359" s="197"/>
      <c r="B359" s="197"/>
      <c r="C359" s="197"/>
      <c r="D359" s="197"/>
      <c r="E359" s="197"/>
      <c r="F359" s="197"/>
      <c r="G359" s="197"/>
      <c r="H359" s="197"/>
      <c r="I359" s="197"/>
      <c r="J359" s="197"/>
      <c r="K359" s="197"/>
      <c r="L359" s="197"/>
      <c r="M359" s="197"/>
      <c r="N359" s="197"/>
      <c r="O359" s="197"/>
      <c r="P359" s="197"/>
      <c r="Q359" s="197"/>
      <c r="R359" s="197"/>
      <c r="S359" s="197"/>
      <c r="T359" s="197"/>
      <c r="U359" s="197"/>
      <c r="V359" s="197"/>
      <c r="W359" s="197"/>
      <c r="X359" s="197"/>
      <c r="Y359" s="197"/>
      <c r="Z359" s="197"/>
    </row>
    <row r="360" ht="15.75" customHeight="1">
      <c r="A360" s="197"/>
      <c r="B360" s="197"/>
      <c r="C360" s="197"/>
      <c r="D360" s="197"/>
      <c r="E360" s="197"/>
      <c r="F360" s="197"/>
      <c r="G360" s="197"/>
      <c r="H360" s="197"/>
      <c r="I360" s="197"/>
      <c r="J360" s="197"/>
      <c r="K360" s="197"/>
      <c r="L360" s="197"/>
      <c r="M360" s="197"/>
      <c r="N360" s="197"/>
      <c r="O360" s="197"/>
      <c r="P360" s="197"/>
      <c r="Q360" s="197"/>
      <c r="R360" s="197"/>
      <c r="S360" s="197"/>
      <c r="T360" s="197"/>
      <c r="U360" s="197"/>
      <c r="V360" s="197"/>
      <c r="W360" s="197"/>
      <c r="X360" s="197"/>
      <c r="Y360" s="197"/>
      <c r="Z360" s="197"/>
    </row>
    <row r="361" ht="15.75" customHeight="1">
      <c r="A361" s="197"/>
      <c r="B361" s="197"/>
      <c r="C361" s="197"/>
      <c r="D361" s="197"/>
      <c r="E361" s="197"/>
      <c r="F361" s="197"/>
      <c r="G361" s="197"/>
      <c r="H361" s="197"/>
      <c r="I361" s="197"/>
      <c r="J361" s="197"/>
      <c r="K361" s="197"/>
      <c r="L361" s="197"/>
      <c r="M361" s="197"/>
      <c r="N361" s="197"/>
      <c r="O361" s="197"/>
      <c r="P361" s="197"/>
      <c r="Q361" s="197"/>
      <c r="R361" s="197"/>
      <c r="S361" s="197"/>
      <c r="T361" s="197"/>
      <c r="U361" s="197"/>
      <c r="V361" s="197"/>
      <c r="W361" s="197"/>
      <c r="X361" s="197"/>
      <c r="Y361" s="197"/>
      <c r="Z361" s="197"/>
    </row>
    <row r="362" ht="15.75" customHeight="1">
      <c r="A362" s="197"/>
      <c r="B362" s="197"/>
      <c r="C362" s="197"/>
      <c r="D362" s="197"/>
      <c r="E362" s="197"/>
      <c r="F362" s="197"/>
      <c r="G362" s="197"/>
      <c r="H362" s="197"/>
      <c r="I362" s="197"/>
      <c r="J362" s="197"/>
      <c r="K362" s="197"/>
      <c r="L362" s="197"/>
      <c r="M362" s="197"/>
      <c r="N362" s="197"/>
      <c r="O362" s="197"/>
      <c r="P362" s="197"/>
      <c r="Q362" s="197"/>
      <c r="R362" s="197"/>
      <c r="S362" s="197"/>
      <c r="T362" s="197"/>
      <c r="U362" s="197"/>
      <c r="V362" s="197"/>
      <c r="W362" s="197"/>
      <c r="X362" s="197"/>
      <c r="Y362" s="197"/>
      <c r="Z362" s="197"/>
    </row>
    <row r="363" ht="15.75" customHeight="1">
      <c r="A363" s="197"/>
      <c r="B363" s="197"/>
      <c r="C363" s="197"/>
      <c r="D363" s="197"/>
      <c r="E363" s="197"/>
      <c r="F363" s="197"/>
      <c r="G363" s="197"/>
      <c r="H363" s="197"/>
      <c r="I363" s="197"/>
      <c r="J363" s="197"/>
      <c r="K363" s="197"/>
      <c r="L363" s="197"/>
      <c r="M363" s="197"/>
      <c r="N363" s="197"/>
      <c r="O363" s="197"/>
      <c r="P363" s="197"/>
      <c r="Q363" s="197"/>
      <c r="R363" s="197"/>
      <c r="S363" s="197"/>
      <c r="T363" s="197"/>
      <c r="U363" s="197"/>
      <c r="V363" s="197"/>
      <c r="W363" s="197"/>
      <c r="X363" s="197"/>
      <c r="Y363" s="197"/>
      <c r="Z363" s="197"/>
    </row>
    <row r="364" ht="15.75" customHeight="1">
      <c r="A364" s="197"/>
      <c r="B364" s="197"/>
      <c r="C364" s="197"/>
      <c r="D364" s="197"/>
      <c r="E364" s="197"/>
      <c r="F364" s="197"/>
      <c r="G364" s="197"/>
      <c r="H364" s="197"/>
      <c r="I364" s="197"/>
      <c r="J364" s="197"/>
      <c r="K364" s="197"/>
      <c r="L364" s="197"/>
      <c r="M364" s="197"/>
      <c r="N364" s="197"/>
      <c r="O364" s="197"/>
      <c r="P364" s="197"/>
      <c r="Q364" s="197"/>
      <c r="R364" s="197"/>
      <c r="S364" s="197"/>
      <c r="T364" s="197"/>
      <c r="U364" s="197"/>
      <c r="V364" s="197"/>
      <c r="W364" s="197"/>
      <c r="X364" s="197"/>
      <c r="Y364" s="197"/>
      <c r="Z364" s="197"/>
    </row>
    <row r="365" ht="15.75" customHeight="1">
      <c r="A365" s="197"/>
      <c r="B365" s="197"/>
      <c r="C365" s="197"/>
      <c r="D365" s="197"/>
      <c r="E365" s="197"/>
      <c r="F365" s="197"/>
      <c r="G365" s="197"/>
      <c r="H365" s="197"/>
      <c r="I365" s="197"/>
      <c r="J365" s="197"/>
      <c r="K365" s="197"/>
      <c r="L365" s="197"/>
      <c r="M365" s="197"/>
      <c r="N365" s="197"/>
      <c r="O365" s="197"/>
      <c r="P365" s="197"/>
      <c r="Q365" s="197"/>
      <c r="R365" s="197"/>
      <c r="S365" s="197"/>
      <c r="T365" s="197"/>
      <c r="U365" s="197"/>
      <c r="V365" s="197"/>
      <c r="W365" s="197"/>
      <c r="X365" s="197"/>
      <c r="Y365" s="197"/>
      <c r="Z365" s="197"/>
    </row>
    <row r="366" ht="15.75" customHeight="1">
      <c r="A366" s="197"/>
      <c r="B366" s="197"/>
      <c r="C366" s="197"/>
      <c r="D366" s="197"/>
      <c r="E366" s="197"/>
      <c r="F366" s="197"/>
      <c r="G366" s="197"/>
      <c r="H366" s="197"/>
      <c r="I366" s="197"/>
      <c r="J366" s="197"/>
      <c r="K366" s="197"/>
      <c r="L366" s="197"/>
      <c r="M366" s="197"/>
      <c r="N366" s="197"/>
      <c r="O366" s="197"/>
      <c r="P366" s="197"/>
      <c r="Q366" s="197"/>
      <c r="R366" s="197"/>
      <c r="S366" s="197"/>
      <c r="T366" s="197"/>
      <c r="U366" s="197"/>
      <c r="V366" s="197"/>
      <c r="W366" s="197"/>
      <c r="X366" s="197"/>
      <c r="Y366" s="197"/>
      <c r="Z366" s="197"/>
    </row>
    <row r="367" ht="15.75" customHeight="1">
      <c r="A367" s="197"/>
      <c r="B367" s="197"/>
      <c r="C367" s="197"/>
      <c r="D367" s="197"/>
      <c r="E367" s="197"/>
      <c r="F367" s="197"/>
      <c r="G367" s="197"/>
      <c r="H367" s="197"/>
      <c r="I367" s="197"/>
      <c r="J367" s="197"/>
      <c r="K367" s="197"/>
      <c r="L367" s="197"/>
      <c r="M367" s="197"/>
      <c r="N367" s="197"/>
      <c r="O367" s="197"/>
      <c r="P367" s="197"/>
      <c r="Q367" s="197"/>
      <c r="R367" s="197"/>
      <c r="S367" s="197"/>
      <c r="T367" s="197"/>
      <c r="U367" s="197"/>
      <c r="V367" s="197"/>
      <c r="W367" s="197"/>
      <c r="X367" s="197"/>
      <c r="Y367" s="197"/>
      <c r="Z367" s="197"/>
    </row>
    <row r="368" ht="15.75" customHeight="1">
      <c r="A368" s="197"/>
      <c r="B368" s="197"/>
      <c r="C368" s="197"/>
      <c r="D368" s="197"/>
      <c r="E368" s="197"/>
      <c r="F368" s="197"/>
      <c r="G368" s="197"/>
      <c r="H368" s="197"/>
      <c r="I368" s="197"/>
      <c r="J368" s="197"/>
      <c r="K368" s="197"/>
      <c r="L368" s="197"/>
      <c r="M368" s="197"/>
      <c r="N368" s="197"/>
      <c r="O368" s="197"/>
      <c r="P368" s="197"/>
      <c r="Q368" s="197"/>
      <c r="R368" s="197"/>
      <c r="S368" s="197"/>
      <c r="T368" s="197"/>
      <c r="U368" s="197"/>
      <c r="V368" s="197"/>
      <c r="W368" s="197"/>
      <c r="X368" s="197"/>
      <c r="Y368" s="197"/>
      <c r="Z368" s="197"/>
    </row>
    <row r="369" ht="15.75" customHeight="1">
      <c r="A369" s="197"/>
      <c r="B369" s="197"/>
      <c r="C369" s="197"/>
      <c r="D369" s="197"/>
      <c r="E369" s="197"/>
      <c r="F369" s="197"/>
      <c r="G369" s="197"/>
      <c r="H369" s="197"/>
      <c r="I369" s="197"/>
      <c r="J369" s="197"/>
      <c r="K369" s="197"/>
      <c r="L369" s="197"/>
      <c r="M369" s="197"/>
      <c r="N369" s="197"/>
      <c r="O369" s="197"/>
      <c r="P369" s="197"/>
      <c r="Q369" s="197"/>
      <c r="R369" s="197"/>
      <c r="S369" s="197"/>
      <c r="T369" s="197"/>
      <c r="U369" s="197"/>
      <c r="V369" s="197"/>
      <c r="W369" s="197"/>
      <c r="X369" s="197"/>
      <c r="Y369" s="197"/>
      <c r="Z369" s="197"/>
    </row>
    <row r="370" ht="15.75" customHeight="1">
      <c r="A370" s="197"/>
      <c r="B370" s="197"/>
      <c r="C370" s="197"/>
      <c r="D370" s="197"/>
      <c r="E370" s="197"/>
      <c r="F370" s="197"/>
      <c r="G370" s="197"/>
      <c r="H370" s="197"/>
      <c r="I370" s="197"/>
      <c r="J370" s="197"/>
      <c r="K370" s="197"/>
      <c r="L370" s="197"/>
      <c r="M370" s="197"/>
      <c r="N370" s="197"/>
      <c r="O370" s="197"/>
      <c r="P370" s="197"/>
      <c r="Q370" s="197"/>
      <c r="R370" s="197"/>
      <c r="S370" s="197"/>
      <c r="T370" s="197"/>
      <c r="U370" s="197"/>
      <c r="V370" s="197"/>
      <c r="W370" s="197"/>
      <c r="X370" s="197"/>
      <c r="Y370" s="197"/>
      <c r="Z370" s="197"/>
    </row>
    <row r="371" ht="15.75" customHeight="1">
      <c r="A371" s="197"/>
      <c r="B371" s="197"/>
      <c r="C371" s="197"/>
      <c r="D371" s="197"/>
      <c r="E371" s="197"/>
      <c r="F371" s="197"/>
      <c r="G371" s="197"/>
      <c r="H371" s="197"/>
      <c r="I371" s="197"/>
      <c r="J371" s="197"/>
      <c r="K371" s="197"/>
      <c r="L371" s="197"/>
      <c r="M371" s="197"/>
      <c r="N371" s="197"/>
      <c r="O371" s="197"/>
      <c r="P371" s="197"/>
      <c r="Q371" s="197"/>
      <c r="R371" s="197"/>
      <c r="S371" s="197"/>
      <c r="T371" s="197"/>
      <c r="U371" s="197"/>
      <c r="V371" s="197"/>
      <c r="W371" s="197"/>
      <c r="X371" s="197"/>
      <c r="Y371" s="197"/>
      <c r="Z371" s="197"/>
    </row>
    <row r="372" ht="15.75" customHeight="1">
      <c r="A372" s="197"/>
      <c r="B372" s="197"/>
      <c r="C372" s="197"/>
      <c r="D372" s="197"/>
      <c r="E372" s="197"/>
      <c r="F372" s="197"/>
      <c r="G372" s="197"/>
      <c r="H372" s="197"/>
      <c r="I372" s="197"/>
      <c r="J372" s="197"/>
      <c r="K372" s="197"/>
      <c r="L372" s="197"/>
      <c r="M372" s="197"/>
      <c r="N372" s="197"/>
      <c r="O372" s="197"/>
      <c r="P372" s="197"/>
      <c r="Q372" s="197"/>
      <c r="R372" s="197"/>
      <c r="S372" s="197"/>
      <c r="T372" s="197"/>
      <c r="U372" s="197"/>
      <c r="V372" s="197"/>
      <c r="W372" s="197"/>
      <c r="X372" s="197"/>
      <c r="Y372" s="197"/>
      <c r="Z372" s="197"/>
    </row>
    <row r="373" ht="15.75" customHeight="1">
      <c r="A373" s="197"/>
      <c r="B373" s="197"/>
      <c r="C373" s="197"/>
      <c r="D373" s="197"/>
      <c r="E373" s="197"/>
      <c r="F373" s="197"/>
      <c r="G373" s="197"/>
      <c r="H373" s="197"/>
      <c r="I373" s="197"/>
      <c r="J373" s="197"/>
      <c r="K373" s="197"/>
      <c r="L373" s="197"/>
      <c r="M373" s="197"/>
      <c r="N373" s="197"/>
      <c r="O373" s="197"/>
      <c r="P373" s="197"/>
      <c r="Q373" s="197"/>
      <c r="R373" s="197"/>
      <c r="S373" s="197"/>
      <c r="T373" s="197"/>
      <c r="U373" s="197"/>
      <c r="V373" s="197"/>
      <c r="W373" s="197"/>
      <c r="X373" s="197"/>
      <c r="Y373" s="197"/>
      <c r="Z373" s="197"/>
    </row>
    <row r="374" ht="15.75" customHeight="1">
      <c r="A374" s="197"/>
      <c r="B374" s="197"/>
      <c r="C374" s="197"/>
      <c r="D374" s="197"/>
      <c r="E374" s="197"/>
      <c r="F374" s="197"/>
      <c r="G374" s="197"/>
      <c r="H374" s="197"/>
      <c r="I374" s="197"/>
      <c r="J374" s="197"/>
      <c r="K374" s="197"/>
      <c r="L374" s="197"/>
      <c r="M374" s="197"/>
      <c r="N374" s="197"/>
      <c r="O374" s="197"/>
      <c r="P374" s="197"/>
      <c r="Q374" s="197"/>
      <c r="R374" s="197"/>
      <c r="S374" s="197"/>
      <c r="T374" s="197"/>
      <c r="U374" s="197"/>
      <c r="V374" s="197"/>
      <c r="W374" s="197"/>
      <c r="X374" s="197"/>
      <c r="Y374" s="197"/>
      <c r="Z374" s="197"/>
    </row>
    <row r="375" ht="15.75" customHeight="1">
      <c r="A375" s="197"/>
      <c r="B375" s="197"/>
      <c r="C375" s="197"/>
      <c r="D375" s="197"/>
      <c r="E375" s="197"/>
      <c r="F375" s="197"/>
      <c r="G375" s="197"/>
      <c r="H375" s="197"/>
      <c r="I375" s="197"/>
      <c r="J375" s="197"/>
      <c r="K375" s="197"/>
      <c r="L375" s="197"/>
      <c r="M375" s="197"/>
      <c r="N375" s="197"/>
      <c r="O375" s="197"/>
      <c r="P375" s="197"/>
      <c r="Q375" s="197"/>
      <c r="R375" s="197"/>
      <c r="S375" s="197"/>
      <c r="T375" s="197"/>
      <c r="U375" s="197"/>
      <c r="V375" s="197"/>
      <c r="W375" s="197"/>
      <c r="X375" s="197"/>
      <c r="Y375" s="197"/>
      <c r="Z375" s="197"/>
    </row>
    <row r="376" ht="15.75" customHeight="1">
      <c r="A376" s="197"/>
      <c r="B376" s="197"/>
      <c r="C376" s="197"/>
      <c r="D376" s="197"/>
      <c r="E376" s="197"/>
      <c r="F376" s="197"/>
      <c r="G376" s="197"/>
      <c r="H376" s="197"/>
      <c r="I376" s="197"/>
      <c r="J376" s="197"/>
      <c r="K376" s="197"/>
      <c r="L376" s="197"/>
      <c r="M376" s="197"/>
      <c r="N376" s="197"/>
      <c r="O376" s="197"/>
      <c r="P376" s="197"/>
      <c r="Q376" s="197"/>
      <c r="R376" s="197"/>
      <c r="S376" s="197"/>
      <c r="T376" s="197"/>
      <c r="U376" s="197"/>
      <c r="V376" s="197"/>
      <c r="W376" s="197"/>
      <c r="X376" s="197"/>
      <c r="Y376" s="197"/>
      <c r="Z376" s="197"/>
    </row>
    <row r="377" ht="15.75" customHeight="1">
      <c r="A377" s="197"/>
      <c r="B377" s="197"/>
      <c r="C377" s="197"/>
      <c r="D377" s="197"/>
      <c r="E377" s="197"/>
      <c r="F377" s="197"/>
      <c r="G377" s="197"/>
      <c r="H377" s="197"/>
      <c r="I377" s="197"/>
      <c r="J377" s="197"/>
      <c r="K377" s="197"/>
      <c r="L377" s="197"/>
      <c r="M377" s="197"/>
      <c r="N377" s="197"/>
      <c r="O377" s="197"/>
      <c r="P377" s="197"/>
      <c r="Q377" s="197"/>
      <c r="R377" s="197"/>
      <c r="S377" s="197"/>
      <c r="T377" s="197"/>
      <c r="U377" s="197"/>
      <c r="V377" s="197"/>
      <c r="W377" s="197"/>
      <c r="X377" s="197"/>
      <c r="Y377" s="197"/>
      <c r="Z377" s="197"/>
    </row>
    <row r="378" ht="15.75" customHeight="1">
      <c r="A378" s="197"/>
      <c r="B378" s="197"/>
      <c r="C378" s="197"/>
      <c r="D378" s="197"/>
      <c r="E378" s="197"/>
      <c r="F378" s="197"/>
      <c r="G378" s="197"/>
      <c r="H378" s="197"/>
      <c r="I378" s="197"/>
      <c r="J378" s="197"/>
      <c r="K378" s="197"/>
      <c r="L378" s="197"/>
      <c r="M378" s="197"/>
      <c r="N378" s="197"/>
      <c r="O378" s="197"/>
      <c r="P378" s="197"/>
      <c r="Q378" s="197"/>
      <c r="R378" s="197"/>
      <c r="S378" s="197"/>
      <c r="T378" s="197"/>
      <c r="U378" s="197"/>
      <c r="V378" s="197"/>
      <c r="W378" s="197"/>
      <c r="X378" s="197"/>
      <c r="Y378" s="197"/>
      <c r="Z378" s="197"/>
    </row>
    <row r="379" ht="15.75" customHeight="1">
      <c r="A379" s="197"/>
      <c r="B379" s="197"/>
      <c r="C379" s="197"/>
      <c r="D379" s="197"/>
      <c r="E379" s="197"/>
      <c r="F379" s="197"/>
      <c r="G379" s="197"/>
      <c r="H379" s="197"/>
      <c r="I379" s="197"/>
      <c r="J379" s="197"/>
      <c r="K379" s="197"/>
      <c r="L379" s="197"/>
      <c r="M379" s="197"/>
      <c r="N379" s="197"/>
      <c r="O379" s="197"/>
      <c r="P379" s="197"/>
      <c r="Q379" s="197"/>
      <c r="R379" s="197"/>
      <c r="S379" s="197"/>
      <c r="T379" s="197"/>
      <c r="U379" s="197"/>
      <c r="V379" s="197"/>
      <c r="W379" s="197"/>
      <c r="X379" s="197"/>
      <c r="Y379" s="197"/>
      <c r="Z379" s="197"/>
    </row>
    <row r="380" ht="15.75" customHeight="1">
      <c r="A380" s="197"/>
      <c r="B380" s="197"/>
      <c r="C380" s="197"/>
      <c r="D380" s="197"/>
      <c r="E380" s="197"/>
      <c r="F380" s="197"/>
      <c r="G380" s="197"/>
      <c r="H380" s="197"/>
      <c r="I380" s="197"/>
      <c r="J380" s="197"/>
      <c r="K380" s="197"/>
      <c r="L380" s="197"/>
      <c r="M380" s="197"/>
      <c r="N380" s="197"/>
      <c r="O380" s="197"/>
      <c r="P380" s="197"/>
      <c r="Q380" s="197"/>
      <c r="R380" s="197"/>
      <c r="S380" s="197"/>
      <c r="T380" s="197"/>
      <c r="U380" s="197"/>
      <c r="V380" s="197"/>
      <c r="W380" s="197"/>
      <c r="X380" s="197"/>
      <c r="Y380" s="197"/>
      <c r="Z380" s="197"/>
    </row>
    <row r="381" ht="15.75" customHeight="1">
      <c r="A381" s="197"/>
      <c r="B381" s="197"/>
      <c r="C381" s="197"/>
      <c r="D381" s="197"/>
      <c r="E381" s="197"/>
      <c r="F381" s="197"/>
      <c r="G381" s="197"/>
      <c r="H381" s="197"/>
      <c r="I381" s="197"/>
      <c r="J381" s="197"/>
      <c r="K381" s="197"/>
      <c r="L381" s="197"/>
      <c r="M381" s="197"/>
      <c r="N381" s="197"/>
      <c r="O381" s="197"/>
      <c r="P381" s="197"/>
      <c r="Q381" s="197"/>
      <c r="R381" s="197"/>
      <c r="S381" s="197"/>
      <c r="T381" s="197"/>
      <c r="U381" s="197"/>
      <c r="V381" s="197"/>
      <c r="W381" s="197"/>
      <c r="X381" s="197"/>
      <c r="Y381" s="197"/>
      <c r="Z381" s="197"/>
    </row>
    <row r="382" ht="15.75" customHeight="1">
      <c r="A382" s="197"/>
      <c r="B382" s="197"/>
      <c r="C382" s="197"/>
      <c r="D382" s="197"/>
      <c r="E382" s="197"/>
      <c r="F382" s="197"/>
      <c r="G382" s="197"/>
      <c r="H382" s="197"/>
      <c r="I382" s="197"/>
      <c r="J382" s="197"/>
      <c r="K382" s="197"/>
      <c r="L382" s="197"/>
      <c r="M382" s="197"/>
      <c r="N382" s="197"/>
      <c r="O382" s="197"/>
      <c r="P382" s="197"/>
      <c r="Q382" s="197"/>
      <c r="R382" s="197"/>
      <c r="S382" s="197"/>
      <c r="T382" s="197"/>
      <c r="U382" s="197"/>
      <c r="V382" s="197"/>
      <c r="W382" s="197"/>
      <c r="X382" s="197"/>
      <c r="Y382" s="197"/>
      <c r="Z382" s="197"/>
    </row>
    <row r="383" ht="15.75" customHeight="1">
      <c r="A383" s="197"/>
      <c r="B383" s="197"/>
      <c r="C383" s="197"/>
      <c r="D383" s="197"/>
      <c r="E383" s="197"/>
      <c r="F383" s="197"/>
      <c r="G383" s="197"/>
      <c r="H383" s="197"/>
      <c r="I383" s="197"/>
      <c r="J383" s="197"/>
      <c r="K383" s="197"/>
      <c r="L383" s="197"/>
      <c r="M383" s="197"/>
      <c r="N383" s="197"/>
      <c r="O383" s="197"/>
      <c r="P383" s="197"/>
      <c r="Q383" s="197"/>
      <c r="R383" s="197"/>
      <c r="S383" s="197"/>
      <c r="T383" s="197"/>
      <c r="U383" s="197"/>
      <c r="V383" s="197"/>
      <c r="W383" s="197"/>
      <c r="X383" s="197"/>
      <c r="Y383" s="197"/>
      <c r="Z383" s="197"/>
    </row>
    <row r="384" ht="15.75" customHeight="1">
      <c r="A384" s="197"/>
      <c r="B384" s="197"/>
      <c r="C384" s="197"/>
      <c r="D384" s="197"/>
      <c r="E384" s="197"/>
      <c r="F384" s="197"/>
      <c r="G384" s="197"/>
      <c r="H384" s="197"/>
      <c r="I384" s="197"/>
      <c r="J384" s="197"/>
      <c r="K384" s="197"/>
      <c r="L384" s="197"/>
      <c r="M384" s="197"/>
      <c r="N384" s="197"/>
      <c r="O384" s="197"/>
      <c r="P384" s="197"/>
      <c r="Q384" s="197"/>
      <c r="R384" s="197"/>
      <c r="S384" s="197"/>
      <c r="T384" s="197"/>
      <c r="U384" s="197"/>
      <c r="V384" s="197"/>
      <c r="W384" s="197"/>
      <c r="X384" s="197"/>
      <c r="Y384" s="197"/>
      <c r="Z384" s="197"/>
    </row>
    <row r="385" ht="15.75" customHeight="1">
      <c r="A385" s="197"/>
      <c r="B385" s="197"/>
      <c r="C385" s="197"/>
      <c r="D385" s="197"/>
      <c r="E385" s="197"/>
      <c r="F385" s="197"/>
      <c r="G385" s="197"/>
      <c r="H385" s="197"/>
      <c r="I385" s="197"/>
      <c r="J385" s="197"/>
      <c r="K385" s="197"/>
      <c r="L385" s="197"/>
      <c r="M385" s="197"/>
      <c r="N385" s="197"/>
      <c r="O385" s="197"/>
      <c r="P385" s="197"/>
      <c r="Q385" s="197"/>
      <c r="R385" s="197"/>
      <c r="S385" s="197"/>
      <c r="T385" s="197"/>
      <c r="U385" s="197"/>
      <c r="V385" s="197"/>
      <c r="W385" s="197"/>
      <c r="X385" s="197"/>
      <c r="Y385" s="197"/>
      <c r="Z385" s="197"/>
    </row>
    <row r="386" ht="15.75" customHeight="1">
      <c r="A386" s="197"/>
      <c r="B386" s="197"/>
      <c r="C386" s="197"/>
      <c r="D386" s="197"/>
      <c r="E386" s="197"/>
      <c r="F386" s="197"/>
      <c r="G386" s="197"/>
      <c r="H386" s="197"/>
      <c r="I386" s="197"/>
      <c r="J386" s="197"/>
      <c r="K386" s="197"/>
      <c r="L386" s="197"/>
      <c r="M386" s="197"/>
      <c r="N386" s="197"/>
      <c r="O386" s="197"/>
      <c r="P386" s="197"/>
      <c r="Q386" s="197"/>
      <c r="R386" s="197"/>
      <c r="S386" s="197"/>
      <c r="T386" s="197"/>
      <c r="U386" s="197"/>
      <c r="V386" s="197"/>
      <c r="W386" s="197"/>
      <c r="X386" s="197"/>
      <c r="Y386" s="197"/>
      <c r="Z386" s="197"/>
    </row>
    <row r="387" ht="15.75" customHeight="1">
      <c r="A387" s="197"/>
      <c r="B387" s="197"/>
      <c r="C387" s="197"/>
      <c r="D387" s="197"/>
      <c r="E387" s="197"/>
      <c r="F387" s="197"/>
      <c r="G387" s="197"/>
      <c r="H387" s="197"/>
      <c r="I387" s="197"/>
      <c r="J387" s="197"/>
      <c r="K387" s="197"/>
      <c r="L387" s="197"/>
      <c r="M387" s="197"/>
      <c r="N387" s="197"/>
      <c r="O387" s="197"/>
      <c r="P387" s="197"/>
      <c r="Q387" s="197"/>
      <c r="R387" s="197"/>
      <c r="S387" s="197"/>
      <c r="T387" s="197"/>
      <c r="U387" s="197"/>
      <c r="V387" s="197"/>
      <c r="W387" s="197"/>
      <c r="X387" s="197"/>
      <c r="Y387" s="197"/>
      <c r="Z387" s="197"/>
    </row>
    <row r="388" ht="15.75" customHeight="1">
      <c r="A388" s="197"/>
      <c r="B388" s="197"/>
      <c r="C388" s="197"/>
      <c r="D388" s="197"/>
      <c r="E388" s="197"/>
      <c r="F388" s="197"/>
      <c r="G388" s="197"/>
      <c r="H388" s="197"/>
      <c r="I388" s="197"/>
      <c r="J388" s="197"/>
      <c r="K388" s="197"/>
      <c r="L388" s="197"/>
      <c r="M388" s="197"/>
      <c r="N388" s="197"/>
      <c r="O388" s="197"/>
      <c r="P388" s="197"/>
      <c r="Q388" s="197"/>
      <c r="R388" s="197"/>
      <c r="S388" s="197"/>
      <c r="T388" s="197"/>
      <c r="U388" s="197"/>
      <c r="V388" s="197"/>
      <c r="W388" s="197"/>
      <c r="X388" s="197"/>
      <c r="Y388" s="197"/>
      <c r="Z388" s="197"/>
    </row>
    <row r="389" ht="15.75" customHeight="1">
      <c r="A389" s="197"/>
      <c r="B389" s="197"/>
      <c r="C389" s="197"/>
      <c r="D389" s="197"/>
      <c r="E389" s="197"/>
      <c r="F389" s="197"/>
      <c r="G389" s="197"/>
      <c r="H389" s="197"/>
      <c r="I389" s="197"/>
      <c r="J389" s="197"/>
      <c r="K389" s="197"/>
      <c r="L389" s="197"/>
      <c r="M389" s="197"/>
      <c r="N389" s="197"/>
      <c r="O389" s="197"/>
      <c r="P389" s="197"/>
      <c r="Q389" s="197"/>
      <c r="R389" s="197"/>
      <c r="S389" s="197"/>
      <c r="T389" s="197"/>
      <c r="U389" s="197"/>
      <c r="V389" s="197"/>
      <c r="W389" s="197"/>
      <c r="X389" s="197"/>
      <c r="Y389" s="197"/>
      <c r="Z389" s="197"/>
    </row>
    <row r="390" ht="15.75" customHeight="1">
      <c r="A390" s="197"/>
      <c r="B390" s="197"/>
      <c r="C390" s="197"/>
      <c r="D390" s="197"/>
      <c r="E390" s="197"/>
      <c r="F390" s="197"/>
      <c r="G390" s="197"/>
      <c r="H390" s="197"/>
      <c r="I390" s="197"/>
      <c r="J390" s="197"/>
      <c r="K390" s="197"/>
      <c r="L390" s="197"/>
      <c r="M390" s="197"/>
      <c r="N390" s="197"/>
      <c r="O390" s="197"/>
      <c r="P390" s="197"/>
      <c r="Q390" s="197"/>
      <c r="R390" s="197"/>
      <c r="S390" s="197"/>
      <c r="T390" s="197"/>
      <c r="U390" s="197"/>
      <c r="V390" s="197"/>
      <c r="W390" s="197"/>
      <c r="X390" s="197"/>
      <c r="Y390" s="197"/>
      <c r="Z390" s="197"/>
    </row>
    <row r="391" ht="15.75" customHeight="1">
      <c r="A391" s="197"/>
      <c r="B391" s="197"/>
      <c r="C391" s="197"/>
      <c r="D391" s="197"/>
      <c r="E391" s="197"/>
      <c r="F391" s="197"/>
      <c r="G391" s="197"/>
      <c r="H391" s="197"/>
      <c r="I391" s="197"/>
      <c r="J391" s="197"/>
      <c r="K391" s="197"/>
      <c r="L391" s="197"/>
      <c r="M391" s="197"/>
      <c r="N391" s="197"/>
      <c r="O391" s="197"/>
      <c r="P391" s="197"/>
      <c r="Q391" s="197"/>
      <c r="R391" s="197"/>
      <c r="S391" s="197"/>
      <c r="T391" s="197"/>
      <c r="U391" s="197"/>
      <c r="V391" s="197"/>
      <c r="W391" s="197"/>
      <c r="X391" s="197"/>
      <c r="Y391" s="197"/>
      <c r="Z391" s="197"/>
    </row>
    <row r="392" ht="15.75" customHeight="1">
      <c r="A392" s="197"/>
      <c r="B392" s="197"/>
      <c r="C392" s="197"/>
      <c r="D392" s="197"/>
      <c r="E392" s="197"/>
      <c r="F392" s="197"/>
      <c r="G392" s="197"/>
      <c r="H392" s="197"/>
      <c r="I392" s="197"/>
      <c r="J392" s="197"/>
      <c r="K392" s="197"/>
      <c r="L392" s="197"/>
      <c r="M392" s="197"/>
      <c r="N392" s="197"/>
      <c r="O392" s="197"/>
      <c r="P392" s="197"/>
      <c r="Q392" s="197"/>
      <c r="R392" s="197"/>
      <c r="S392" s="197"/>
      <c r="T392" s="197"/>
      <c r="U392" s="197"/>
      <c r="V392" s="197"/>
      <c r="W392" s="197"/>
      <c r="X392" s="197"/>
      <c r="Y392" s="197"/>
      <c r="Z392" s="197"/>
    </row>
    <row r="393" ht="15.75" customHeight="1">
      <c r="A393" s="197"/>
      <c r="B393" s="197"/>
      <c r="C393" s="197"/>
      <c r="D393" s="197"/>
      <c r="E393" s="197"/>
      <c r="F393" s="197"/>
      <c r="G393" s="197"/>
      <c r="H393" s="197"/>
      <c r="I393" s="197"/>
      <c r="J393" s="197"/>
      <c r="K393" s="197"/>
      <c r="L393" s="197"/>
      <c r="M393" s="197"/>
      <c r="N393" s="197"/>
      <c r="O393" s="197"/>
      <c r="P393" s="197"/>
      <c r="Q393" s="197"/>
      <c r="R393" s="197"/>
      <c r="S393" s="197"/>
      <c r="T393" s="197"/>
      <c r="U393" s="197"/>
      <c r="V393" s="197"/>
      <c r="W393" s="197"/>
      <c r="X393" s="197"/>
      <c r="Y393" s="197"/>
      <c r="Z393" s="197"/>
    </row>
    <row r="394" ht="15.75" customHeight="1">
      <c r="A394" s="197"/>
      <c r="B394" s="197"/>
      <c r="C394" s="197"/>
      <c r="D394" s="197"/>
      <c r="E394" s="197"/>
      <c r="F394" s="197"/>
      <c r="G394" s="197"/>
      <c r="H394" s="197"/>
      <c r="I394" s="197"/>
      <c r="J394" s="197"/>
      <c r="K394" s="197"/>
      <c r="L394" s="197"/>
      <c r="M394" s="197"/>
      <c r="N394" s="197"/>
      <c r="O394" s="197"/>
      <c r="P394" s="197"/>
      <c r="Q394" s="197"/>
      <c r="R394" s="197"/>
      <c r="S394" s="197"/>
      <c r="T394" s="197"/>
      <c r="U394" s="197"/>
      <c r="V394" s="197"/>
      <c r="W394" s="197"/>
      <c r="X394" s="197"/>
      <c r="Y394" s="197"/>
      <c r="Z394" s="197"/>
    </row>
    <row r="395" ht="15.75" customHeight="1">
      <c r="A395" s="197"/>
      <c r="B395" s="197"/>
      <c r="C395" s="197"/>
      <c r="D395" s="197"/>
      <c r="E395" s="197"/>
      <c r="F395" s="197"/>
      <c r="G395" s="197"/>
      <c r="H395" s="197"/>
      <c r="I395" s="197"/>
      <c r="J395" s="197"/>
      <c r="K395" s="197"/>
      <c r="L395" s="197"/>
      <c r="M395" s="197"/>
      <c r="N395" s="197"/>
      <c r="O395" s="197"/>
      <c r="P395" s="197"/>
      <c r="Q395" s="197"/>
      <c r="R395" s="197"/>
      <c r="S395" s="197"/>
      <c r="T395" s="197"/>
      <c r="U395" s="197"/>
      <c r="V395" s="197"/>
      <c r="W395" s="197"/>
      <c r="X395" s="197"/>
      <c r="Y395" s="197"/>
      <c r="Z395" s="197"/>
    </row>
    <row r="396" ht="15.75" customHeight="1">
      <c r="A396" s="197"/>
      <c r="B396" s="197"/>
      <c r="C396" s="197"/>
      <c r="D396" s="197"/>
      <c r="E396" s="197"/>
      <c r="F396" s="197"/>
      <c r="G396" s="197"/>
      <c r="H396" s="197"/>
      <c r="I396" s="197"/>
      <c r="J396" s="197"/>
      <c r="K396" s="197"/>
      <c r="L396" s="197"/>
      <c r="M396" s="197"/>
      <c r="N396" s="197"/>
      <c r="O396" s="197"/>
      <c r="P396" s="197"/>
      <c r="Q396" s="197"/>
      <c r="R396" s="197"/>
      <c r="S396" s="197"/>
      <c r="T396" s="197"/>
      <c r="U396" s="197"/>
      <c r="V396" s="197"/>
      <c r="W396" s="197"/>
      <c r="X396" s="197"/>
      <c r="Y396" s="197"/>
      <c r="Z396" s="197"/>
    </row>
    <row r="397" ht="15.75" customHeight="1">
      <c r="A397" s="197"/>
      <c r="B397" s="197"/>
      <c r="C397" s="197"/>
      <c r="D397" s="197"/>
      <c r="E397" s="197"/>
      <c r="F397" s="197"/>
      <c r="G397" s="197"/>
      <c r="H397" s="197"/>
      <c r="I397" s="197"/>
      <c r="J397" s="197"/>
      <c r="K397" s="197"/>
      <c r="L397" s="197"/>
      <c r="M397" s="197"/>
      <c r="N397" s="197"/>
      <c r="O397" s="197"/>
      <c r="P397" s="197"/>
      <c r="Q397" s="197"/>
      <c r="R397" s="197"/>
      <c r="S397" s="197"/>
      <c r="T397" s="197"/>
      <c r="U397" s="197"/>
      <c r="V397" s="197"/>
      <c r="W397" s="197"/>
      <c r="X397" s="197"/>
      <c r="Y397" s="197"/>
      <c r="Z397" s="197"/>
    </row>
    <row r="398" ht="15.75" customHeight="1">
      <c r="A398" s="197"/>
      <c r="B398" s="197"/>
      <c r="C398" s="197"/>
      <c r="D398" s="197"/>
      <c r="E398" s="197"/>
      <c r="F398" s="197"/>
      <c r="G398" s="197"/>
      <c r="H398" s="197"/>
      <c r="I398" s="197"/>
      <c r="J398" s="197"/>
      <c r="K398" s="197"/>
      <c r="L398" s="197"/>
      <c r="M398" s="197"/>
      <c r="N398" s="197"/>
      <c r="O398" s="197"/>
      <c r="P398" s="197"/>
      <c r="Q398" s="197"/>
      <c r="R398" s="197"/>
      <c r="S398" s="197"/>
      <c r="T398" s="197"/>
      <c r="U398" s="197"/>
      <c r="V398" s="197"/>
      <c r="W398" s="197"/>
      <c r="X398" s="197"/>
      <c r="Y398" s="197"/>
      <c r="Z398" s="197"/>
    </row>
    <row r="399" ht="15.75" customHeight="1">
      <c r="A399" s="197"/>
      <c r="B399" s="197"/>
      <c r="C399" s="197"/>
      <c r="D399" s="197"/>
      <c r="E399" s="197"/>
      <c r="F399" s="197"/>
      <c r="G399" s="197"/>
      <c r="H399" s="197"/>
      <c r="I399" s="197"/>
      <c r="J399" s="197"/>
      <c r="K399" s="197"/>
      <c r="L399" s="197"/>
      <c r="M399" s="197"/>
      <c r="N399" s="197"/>
      <c r="O399" s="197"/>
      <c r="P399" s="197"/>
      <c r="Q399" s="197"/>
      <c r="R399" s="197"/>
      <c r="S399" s="197"/>
      <c r="T399" s="197"/>
      <c r="U399" s="197"/>
      <c r="V399" s="197"/>
      <c r="W399" s="197"/>
      <c r="X399" s="197"/>
      <c r="Y399" s="197"/>
      <c r="Z399" s="197"/>
    </row>
    <row r="400" ht="15.75" customHeight="1">
      <c r="A400" s="197"/>
      <c r="B400" s="197"/>
      <c r="C400" s="197"/>
      <c r="D400" s="197"/>
      <c r="E400" s="197"/>
      <c r="F400" s="197"/>
      <c r="G400" s="197"/>
      <c r="H400" s="197"/>
      <c r="I400" s="197"/>
      <c r="J400" s="197"/>
      <c r="K400" s="197"/>
      <c r="L400" s="197"/>
      <c r="M400" s="197"/>
      <c r="N400" s="197"/>
      <c r="O400" s="197"/>
      <c r="P400" s="197"/>
      <c r="Q400" s="197"/>
      <c r="R400" s="197"/>
      <c r="S400" s="197"/>
      <c r="T400" s="197"/>
      <c r="U400" s="197"/>
      <c r="V400" s="197"/>
      <c r="W400" s="197"/>
      <c r="X400" s="197"/>
      <c r="Y400" s="197"/>
      <c r="Z400" s="197"/>
    </row>
    <row r="401" ht="15.75" customHeight="1">
      <c r="A401" s="197"/>
      <c r="B401" s="197"/>
      <c r="C401" s="197"/>
      <c r="D401" s="197"/>
      <c r="E401" s="197"/>
      <c r="F401" s="197"/>
      <c r="G401" s="197"/>
      <c r="H401" s="197"/>
      <c r="I401" s="197"/>
      <c r="J401" s="197"/>
      <c r="K401" s="197"/>
      <c r="L401" s="197"/>
      <c r="M401" s="197"/>
      <c r="N401" s="197"/>
      <c r="O401" s="197"/>
      <c r="P401" s="197"/>
      <c r="Q401" s="197"/>
      <c r="R401" s="197"/>
      <c r="S401" s="197"/>
      <c r="T401" s="197"/>
      <c r="U401" s="197"/>
      <c r="V401" s="197"/>
      <c r="W401" s="197"/>
      <c r="X401" s="197"/>
      <c r="Y401" s="197"/>
      <c r="Z401" s="197"/>
    </row>
    <row r="402" ht="15.75" customHeight="1">
      <c r="A402" s="197"/>
      <c r="B402" s="197"/>
      <c r="C402" s="197"/>
      <c r="D402" s="197"/>
      <c r="E402" s="197"/>
      <c r="F402" s="197"/>
      <c r="G402" s="197"/>
      <c r="H402" s="197"/>
      <c r="I402" s="197"/>
      <c r="J402" s="197"/>
      <c r="K402" s="197"/>
      <c r="L402" s="197"/>
      <c r="M402" s="197"/>
      <c r="N402" s="197"/>
      <c r="O402" s="197"/>
      <c r="P402" s="197"/>
      <c r="Q402" s="197"/>
      <c r="R402" s="197"/>
      <c r="S402" s="197"/>
      <c r="T402" s="197"/>
      <c r="U402" s="197"/>
      <c r="V402" s="197"/>
      <c r="W402" s="197"/>
      <c r="X402" s="197"/>
      <c r="Y402" s="197"/>
      <c r="Z402" s="197"/>
    </row>
    <row r="403" ht="15.75" customHeight="1">
      <c r="A403" s="197"/>
      <c r="B403" s="197"/>
      <c r="C403" s="197"/>
      <c r="D403" s="197"/>
      <c r="E403" s="197"/>
      <c r="F403" s="197"/>
      <c r="G403" s="197"/>
      <c r="H403" s="197"/>
      <c r="I403" s="197"/>
      <c r="J403" s="197"/>
      <c r="K403" s="197"/>
      <c r="L403" s="197"/>
      <c r="M403" s="197"/>
      <c r="N403" s="197"/>
      <c r="O403" s="197"/>
      <c r="P403" s="197"/>
      <c r="Q403" s="197"/>
      <c r="R403" s="197"/>
      <c r="S403" s="197"/>
      <c r="T403" s="197"/>
      <c r="U403" s="197"/>
      <c r="V403" s="197"/>
      <c r="W403" s="197"/>
      <c r="X403" s="197"/>
      <c r="Y403" s="197"/>
      <c r="Z403" s="197"/>
    </row>
    <row r="404" ht="15.75" customHeight="1">
      <c r="A404" s="197"/>
      <c r="B404" s="197"/>
      <c r="C404" s="197"/>
      <c r="D404" s="197"/>
      <c r="E404" s="197"/>
      <c r="F404" s="197"/>
      <c r="G404" s="197"/>
      <c r="H404" s="197"/>
      <c r="I404" s="197"/>
      <c r="J404" s="197"/>
      <c r="K404" s="197"/>
      <c r="L404" s="197"/>
      <c r="M404" s="197"/>
      <c r="N404" s="197"/>
      <c r="O404" s="197"/>
      <c r="P404" s="197"/>
      <c r="Q404" s="197"/>
      <c r="R404" s="197"/>
      <c r="S404" s="197"/>
      <c r="T404" s="197"/>
      <c r="U404" s="197"/>
      <c r="V404" s="197"/>
      <c r="W404" s="197"/>
      <c r="X404" s="197"/>
      <c r="Y404" s="197"/>
      <c r="Z404" s="197"/>
    </row>
    <row r="405" ht="15.75" customHeight="1">
      <c r="A405" s="197"/>
      <c r="B405" s="197"/>
      <c r="C405" s="197"/>
      <c r="D405" s="197"/>
      <c r="E405" s="197"/>
      <c r="F405" s="197"/>
      <c r="G405" s="197"/>
      <c r="H405" s="197"/>
      <c r="I405" s="197"/>
      <c r="J405" s="197"/>
      <c r="K405" s="197"/>
      <c r="L405" s="197"/>
      <c r="M405" s="197"/>
      <c r="N405" s="197"/>
      <c r="O405" s="197"/>
      <c r="P405" s="197"/>
      <c r="Q405" s="197"/>
      <c r="R405" s="197"/>
      <c r="S405" s="197"/>
      <c r="T405" s="197"/>
      <c r="U405" s="197"/>
      <c r="V405" s="197"/>
      <c r="W405" s="197"/>
      <c r="X405" s="197"/>
      <c r="Y405" s="197"/>
      <c r="Z405" s="197"/>
    </row>
    <row r="406" ht="15.75" customHeight="1">
      <c r="A406" s="197"/>
      <c r="B406" s="197"/>
      <c r="C406" s="197"/>
      <c r="D406" s="197"/>
      <c r="E406" s="197"/>
      <c r="F406" s="197"/>
      <c r="G406" s="197"/>
      <c r="H406" s="197"/>
      <c r="I406" s="197"/>
      <c r="J406" s="197"/>
      <c r="K406" s="197"/>
      <c r="L406" s="197"/>
      <c r="M406" s="197"/>
      <c r="N406" s="197"/>
      <c r="O406" s="197"/>
      <c r="P406" s="197"/>
      <c r="Q406" s="197"/>
      <c r="R406" s="197"/>
      <c r="S406" s="197"/>
      <c r="T406" s="197"/>
      <c r="U406" s="197"/>
      <c r="V406" s="197"/>
      <c r="W406" s="197"/>
      <c r="X406" s="197"/>
      <c r="Y406" s="197"/>
      <c r="Z406" s="197"/>
    </row>
    <row r="407" ht="15.75" customHeight="1">
      <c r="A407" s="197"/>
      <c r="B407" s="197"/>
      <c r="C407" s="197"/>
      <c r="D407" s="197"/>
      <c r="E407" s="197"/>
      <c r="F407" s="197"/>
      <c r="G407" s="197"/>
      <c r="H407" s="197"/>
      <c r="I407" s="197"/>
      <c r="J407" s="197"/>
      <c r="K407" s="197"/>
      <c r="L407" s="197"/>
      <c r="M407" s="197"/>
      <c r="N407" s="197"/>
      <c r="O407" s="197"/>
      <c r="P407" s="197"/>
      <c r="Q407" s="197"/>
      <c r="R407" s="197"/>
      <c r="S407" s="197"/>
      <c r="T407" s="197"/>
      <c r="U407" s="197"/>
      <c r="V407" s="197"/>
      <c r="W407" s="197"/>
      <c r="X407" s="197"/>
      <c r="Y407" s="197"/>
      <c r="Z407" s="197"/>
    </row>
    <row r="408" ht="15.75" customHeight="1">
      <c r="A408" s="197"/>
      <c r="B408" s="197"/>
      <c r="C408" s="197"/>
      <c r="D408" s="197"/>
      <c r="E408" s="197"/>
      <c r="F408" s="197"/>
      <c r="G408" s="197"/>
      <c r="H408" s="197"/>
      <c r="I408" s="197"/>
      <c r="J408" s="197"/>
      <c r="K408" s="197"/>
      <c r="L408" s="197"/>
      <c r="M408" s="197"/>
      <c r="N408" s="197"/>
      <c r="O408" s="197"/>
      <c r="P408" s="197"/>
      <c r="Q408" s="197"/>
      <c r="R408" s="197"/>
      <c r="S408" s="197"/>
      <c r="T408" s="197"/>
      <c r="U408" s="197"/>
      <c r="V408" s="197"/>
      <c r="W408" s="197"/>
      <c r="X408" s="197"/>
      <c r="Y408" s="197"/>
      <c r="Z408" s="197"/>
    </row>
    <row r="409" ht="15.75" customHeight="1">
      <c r="A409" s="197"/>
      <c r="B409" s="197"/>
      <c r="C409" s="197"/>
      <c r="D409" s="197"/>
      <c r="E409" s="197"/>
      <c r="F409" s="197"/>
      <c r="G409" s="197"/>
      <c r="H409" s="197"/>
      <c r="I409" s="197"/>
      <c r="J409" s="197"/>
      <c r="K409" s="197"/>
      <c r="L409" s="197"/>
      <c r="M409" s="197"/>
      <c r="N409" s="197"/>
      <c r="O409" s="197"/>
      <c r="P409" s="197"/>
      <c r="Q409" s="197"/>
      <c r="R409" s="197"/>
      <c r="S409" s="197"/>
      <c r="T409" s="197"/>
      <c r="U409" s="197"/>
      <c r="V409" s="197"/>
      <c r="W409" s="197"/>
      <c r="X409" s="197"/>
      <c r="Y409" s="197"/>
      <c r="Z409" s="197"/>
    </row>
    <row r="410" ht="15.75" customHeight="1">
      <c r="A410" s="197"/>
      <c r="B410" s="197"/>
      <c r="C410" s="197"/>
      <c r="D410" s="197"/>
      <c r="E410" s="197"/>
      <c r="F410" s="197"/>
      <c r="G410" s="197"/>
      <c r="H410" s="197"/>
      <c r="I410" s="197"/>
      <c r="J410" s="197"/>
      <c r="K410" s="197"/>
      <c r="L410" s="197"/>
      <c r="M410" s="197"/>
      <c r="N410" s="197"/>
      <c r="O410" s="197"/>
      <c r="P410" s="197"/>
      <c r="Q410" s="197"/>
      <c r="R410" s="197"/>
      <c r="S410" s="197"/>
      <c r="T410" s="197"/>
      <c r="U410" s="197"/>
      <c r="V410" s="197"/>
      <c r="W410" s="197"/>
      <c r="X410" s="197"/>
      <c r="Y410" s="197"/>
      <c r="Z410" s="197"/>
    </row>
    <row r="411" ht="15.75" customHeight="1">
      <c r="A411" s="197"/>
      <c r="B411" s="197"/>
      <c r="C411" s="197"/>
      <c r="D411" s="197"/>
      <c r="E411" s="197"/>
      <c r="F411" s="197"/>
      <c r="G411" s="197"/>
      <c r="H411" s="197"/>
      <c r="I411" s="197"/>
      <c r="J411" s="197"/>
      <c r="K411" s="197"/>
      <c r="L411" s="197"/>
      <c r="M411" s="197"/>
      <c r="N411" s="197"/>
      <c r="O411" s="197"/>
      <c r="P411" s="197"/>
      <c r="Q411" s="197"/>
      <c r="R411" s="197"/>
      <c r="S411" s="197"/>
      <c r="T411" s="197"/>
      <c r="U411" s="197"/>
      <c r="V411" s="197"/>
      <c r="W411" s="197"/>
      <c r="X411" s="197"/>
      <c r="Y411" s="197"/>
      <c r="Z411" s="197"/>
    </row>
    <row r="412" ht="15.75" customHeight="1">
      <c r="A412" s="197"/>
      <c r="B412" s="197"/>
      <c r="C412" s="197"/>
      <c r="D412" s="197"/>
      <c r="E412" s="197"/>
      <c r="F412" s="197"/>
      <c r="G412" s="197"/>
      <c r="H412" s="197"/>
      <c r="I412" s="197"/>
      <c r="J412" s="197"/>
      <c r="K412" s="197"/>
      <c r="L412" s="197"/>
      <c r="M412" s="197"/>
      <c r="N412" s="197"/>
      <c r="O412" s="197"/>
      <c r="P412" s="197"/>
      <c r="Q412" s="197"/>
      <c r="R412" s="197"/>
      <c r="S412" s="197"/>
      <c r="T412" s="197"/>
      <c r="U412" s="197"/>
      <c r="V412" s="197"/>
      <c r="W412" s="197"/>
      <c r="X412" s="197"/>
      <c r="Y412" s="197"/>
      <c r="Z412" s="197"/>
    </row>
    <row r="413" ht="15.75" customHeight="1">
      <c r="A413" s="197"/>
      <c r="B413" s="197"/>
      <c r="C413" s="197"/>
      <c r="D413" s="197"/>
      <c r="E413" s="197"/>
      <c r="F413" s="197"/>
      <c r="G413" s="197"/>
      <c r="H413" s="197"/>
      <c r="I413" s="197"/>
      <c r="J413" s="197"/>
      <c r="K413" s="197"/>
      <c r="L413" s="197"/>
      <c r="M413" s="197"/>
      <c r="N413" s="197"/>
      <c r="O413" s="197"/>
      <c r="P413" s="197"/>
      <c r="Q413" s="197"/>
      <c r="R413" s="197"/>
      <c r="S413" s="197"/>
      <c r="T413" s="197"/>
      <c r="U413" s="197"/>
      <c r="V413" s="197"/>
      <c r="W413" s="197"/>
      <c r="X413" s="197"/>
      <c r="Y413" s="197"/>
      <c r="Z413" s="197"/>
    </row>
    <row r="414" ht="15.75" customHeight="1">
      <c r="A414" s="197"/>
      <c r="B414" s="197"/>
      <c r="C414" s="197"/>
      <c r="D414" s="197"/>
      <c r="E414" s="197"/>
      <c r="F414" s="197"/>
      <c r="G414" s="197"/>
      <c r="H414" s="197"/>
      <c r="I414" s="197"/>
      <c r="J414" s="197"/>
      <c r="K414" s="197"/>
      <c r="L414" s="197"/>
      <c r="M414" s="197"/>
      <c r="N414" s="197"/>
      <c r="O414" s="197"/>
      <c r="P414" s="197"/>
      <c r="Q414" s="197"/>
      <c r="R414" s="197"/>
      <c r="S414" s="197"/>
      <c r="T414" s="197"/>
      <c r="U414" s="197"/>
      <c r="V414" s="197"/>
      <c r="W414" s="197"/>
      <c r="X414" s="197"/>
      <c r="Y414" s="197"/>
      <c r="Z414" s="197"/>
    </row>
    <row r="415" ht="15.75" customHeight="1">
      <c r="A415" s="197"/>
      <c r="B415" s="197"/>
      <c r="C415" s="197"/>
      <c r="D415" s="197"/>
      <c r="E415" s="197"/>
      <c r="F415" s="197"/>
      <c r="G415" s="197"/>
      <c r="H415" s="197"/>
      <c r="I415" s="197"/>
      <c r="J415" s="197"/>
      <c r="K415" s="197"/>
      <c r="L415" s="197"/>
      <c r="M415" s="197"/>
      <c r="N415" s="197"/>
      <c r="O415" s="197"/>
      <c r="P415" s="197"/>
      <c r="Q415" s="197"/>
      <c r="R415" s="197"/>
      <c r="S415" s="197"/>
      <c r="T415" s="197"/>
      <c r="U415" s="197"/>
      <c r="V415" s="197"/>
      <c r="W415" s="197"/>
      <c r="X415" s="197"/>
      <c r="Y415" s="197"/>
      <c r="Z415" s="197"/>
    </row>
    <row r="416" ht="15.75" customHeight="1">
      <c r="A416" s="197"/>
      <c r="B416" s="197"/>
      <c r="C416" s="197"/>
      <c r="D416" s="197"/>
      <c r="E416" s="197"/>
      <c r="F416" s="197"/>
      <c r="G416" s="197"/>
      <c r="H416" s="197"/>
      <c r="I416" s="197"/>
      <c r="J416" s="197"/>
      <c r="K416" s="197"/>
      <c r="L416" s="197"/>
      <c r="M416" s="197"/>
      <c r="N416" s="197"/>
      <c r="O416" s="197"/>
      <c r="P416" s="197"/>
      <c r="Q416" s="197"/>
      <c r="R416" s="197"/>
      <c r="S416" s="197"/>
      <c r="T416" s="197"/>
      <c r="U416" s="197"/>
      <c r="V416" s="197"/>
      <c r="W416" s="197"/>
      <c r="X416" s="197"/>
      <c r="Y416" s="197"/>
      <c r="Z416" s="197"/>
    </row>
    <row r="417" ht="15.75" customHeight="1">
      <c r="A417" s="197"/>
      <c r="B417" s="197"/>
      <c r="C417" s="197"/>
      <c r="D417" s="197"/>
      <c r="E417" s="197"/>
      <c r="F417" s="197"/>
      <c r="G417" s="197"/>
      <c r="H417" s="197"/>
      <c r="I417" s="197"/>
      <c r="J417" s="197"/>
      <c r="K417" s="197"/>
      <c r="L417" s="197"/>
      <c r="M417" s="197"/>
      <c r="N417" s="197"/>
      <c r="O417" s="197"/>
      <c r="P417" s="197"/>
      <c r="Q417" s="197"/>
      <c r="R417" s="197"/>
      <c r="S417" s="197"/>
      <c r="T417" s="197"/>
      <c r="U417" s="197"/>
      <c r="V417" s="197"/>
      <c r="W417" s="197"/>
      <c r="X417" s="197"/>
      <c r="Y417" s="197"/>
      <c r="Z417" s="197"/>
    </row>
    <row r="418" ht="15.75" customHeight="1">
      <c r="A418" s="197"/>
      <c r="B418" s="197"/>
      <c r="C418" s="197"/>
      <c r="D418" s="197"/>
      <c r="E418" s="197"/>
      <c r="F418" s="197"/>
      <c r="G418" s="197"/>
      <c r="H418" s="197"/>
      <c r="I418" s="197"/>
      <c r="J418" s="197"/>
      <c r="K418" s="197"/>
      <c r="L418" s="197"/>
      <c r="M418" s="197"/>
      <c r="N418" s="197"/>
      <c r="O418" s="197"/>
      <c r="P418" s="197"/>
      <c r="Q418" s="197"/>
      <c r="R418" s="197"/>
      <c r="S418" s="197"/>
      <c r="T418" s="197"/>
      <c r="U418" s="197"/>
      <c r="V418" s="197"/>
      <c r="W418" s="197"/>
      <c r="X418" s="197"/>
      <c r="Y418" s="197"/>
      <c r="Z418" s="197"/>
    </row>
    <row r="419" ht="15.75" customHeight="1">
      <c r="A419" s="197"/>
      <c r="B419" s="197"/>
      <c r="C419" s="197"/>
      <c r="D419" s="197"/>
      <c r="E419" s="197"/>
      <c r="F419" s="197"/>
      <c r="G419" s="197"/>
      <c r="H419" s="197"/>
      <c r="I419" s="197"/>
      <c r="J419" s="197"/>
      <c r="K419" s="197"/>
      <c r="L419" s="197"/>
      <c r="M419" s="197"/>
      <c r="N419" s="197"/>
      <c r="O419" s="197"/>
      <c r="P419" s="197"/>
      <c r="Q419" s="197"/>
      <c r="R419" s="197"/>
      <c r="S419" s="197"/>
      <c r="T419" s="197"/>
      <c r="U419" s="197"/>
      <c r="V419" s="197"/>
      <c r="W419" s="197"/>
      <c r="X419" s="197"/>
      <c r="Y419" s="197"/>
      <c r="Z419" s="197"/>
    </row>
    <row r="420" ht="15.75" customHeight="1">
      <c r="A420" s="197"/>
      <c r="B420" s="197"/>
      <c r="C420" s="197"/>
      <c r="D420" s="197"/>
      <c r="E420" s="197"/>
      <c r="F420" s="197"/>
      <c r="G420" s="197"/>
      <c r="H420" s="197"/>
      <c r="I420" s="197"/>
      <c r="J420" s="197"/>
      <c r="K420" s="197"/>
      <c r="L420" s="197"/>
      <c r="M420" s="197"/>
      <c r="N420" s="197"/>
      <c r="O420" s="197"/>
      <c r="P420" s="197"/>
      <c r="Q420" s="197"/>
      <c r="R420" s="197"/>
      <c r="S420" s="197"/>
      <c r="T420" s="197"/>
      <c r="U420" s="197"/>
      <c r="V420" s="197"/>
      <c r="W420" s="197"/>
      <c r="X420" s="197"/>
      <c r="Y420" s="197"/>
      <c r="Z420" s="197"/>
    </row>
    <row r="421" ht="15.75" customHeight="1">
      <c r="A421" s="197"/>
      <c r="B421" s="197"/>
      <c r="C421" s="197"/>
      <c r="D421" s="197"/>
      <c r="E421" s="197"/>
      <c r="F421" s="197"/>
      <c r="G421" s="197"/>
      <c r="H421" s="197"/>
      <c r="I421" s="197"/>
      <c r="J421" s="197"/>
      <c r="K421" s="197"/>
      <c r="L421" s="197"/>
      <c r="M421" s="197"/>
      <c r="N421" s="197"/>
      <c r="O421" s="197"/>
      <c r="P421" s="197"/>
      <c r="Q421" s="197"/>
      <c r="R421" s="197"/>
      <c r="S421" s="197"/>
      <c r="T421" s="197"/>
      <c r="U421" s="197"/>
      <c r="V421" s="197"/>
      <c r="W421" s="197"/>
      <c r="X421" s="197"/>
      <c r="Y421" s="197"/>
      <c r="Z421" s="197"/>
    </row>
    <row r="422" ht="15.75" customHeight="1">
      <c r="A422" s="197"/>
      <c r="B422" s="197"/>
      <c r="C422" s="197"/>
      <c r="D422" s="197"/>
      <c r="E422" s="197"/>
      <c r="F422" s="197"/>
      <c r="G422" s="197"/>
      <c r="H422" s="197"/>
      <c r="I422" s="197"/>
      <c r="J422" s="197"/>
      <c r="K422" s="197"/>
      <c r="L422" s="197"/>
      <c r="M422" s="197"/>
      <c r="N422" s="197"/>
      <c r="O422" s="197"/>
      <c r="P422" s="197"/>
      <c r="Q422" s="197"/>
      <c r="R422" s="197"/>
      <c r="S422" s="197"/>
      <c r="T422" s="197"/>
      <c r="U422" s="197"/>
      <c r="V422" s="197"/>
      <c r="W422" s="197"/>
      <c r="X422" s="197"/>
      <c r="Y422" s="197"/>
      <c r="Z422" s="197"/>
    </row>
    <row r="423" ht="15.75" customHeight="1">
      <c r="A423" s="197"/>
      <c r="B423" s="197"/>
      <c r="C423" s="197"/>
      <c r="D423" s="197"/>
      <c r="E423" s="197"/>
      <c r="F423" s="197"/>
      <c r="G423" s="197"/>
      <c r="H423" s="197"/>
      <c r="I423" s="197"/>
      <c r="J423" s="197"/>
      <c r="K423" s="197"/>
      <c r="L423" s="197"/>
      <c r="M423" s="197"/>
      <c r="N423" s="197"/>
      <c r="O423" s="197"/>
      <c r="P423" s="197"/>
      <c r="Q423" s="197"/>
      <c r="R423" s="197"/>
      <c r="S423" s="197"/>
      <c r="T423" s="197"/>
      <c r="U423" s="197"/>
      <c r="V423" s="197"/>
      <c r="W423" s="197"/>
      <c r="X423" s="197"/>
      <c r="Y423" s="197"/>
      <c r="Z423" s="197"/>
    </row>
    <row r="424" ht="15.75" customHeight="1">
      <c r="A424" s="197"/>
      <c r="B424" s="197"/>
      <c r="C424" s="197"/>
      <c r="D424" s="197"/>
      <c r="E424" s="197"/>
      <c r="F424" s="197"/>
      <c r="G424" s="197"/>
      <c r="H424" s="197"/>
      <c r="I424" s="197"/>
      <c r="J424" s="197"/>
      <c r="K424" s="197"/>
      <c r="L424" s="197"/>
      <c r="M424" s="197"/>
      <c r="N424" s="197"/>
      <c r="O424" s="197"/>
      <c r="P424" s="197"/>
      <c r="Q424" s="197"/>
      <c r="R424" s="197"/>
      <c r="S424" s="197"/>
      <c r="T424" s="197"/>
      <c r="U424" s="197"/>
      <c r="V424" s="197"/>
      <c r="W424" s="197"/>
      <c r="X424" s="197"/>
      <c r="Y424" s="197"/>
      <c r="Z424" s="197"/>
    </row>
    <row r="425" ht="15.75" customHeight="1">
      <c r="A425" s="197"/>
      <c r="B425" s="197"/>
      <c r="C425" s="197"/>
      <c r="D425" s="197"/>
      <c r="E425" s="197"/>
      <c r="F425" s="197"/>
      <c r="G425" s="197"/>
      <c r="H425" s="197"/>
      <c r="I425" s="197"/>
      <c r="J425" s="197"/>
      <c r="K425" s="197"/>
      <c r="L425" s="197"/>
      <c r="M425" s="197"/>
      <c r="N425" s="197"/>
      <c r="O425" s="197"/>
      <c r="P425" s="197"/>
      <c r="Q425" s="197"/>
      <c r="R425" s="197"/>
      <c r="S425" s="197"/>
      <c r="T425" s="197"/>
      <c r="U425" s="197"/>
      <c r="V425" s="197"/>
      <c r="W425" s="197"/>
      <c r="X425" s="197"/>
      <c r="Y425" s="197"/>
      <c r="Z425" s="197"/>
    </row>
    <row r="426" ht="15.75" customHeight="1">
      <c r="A426" s="197"/>
      <c r="B426" s="197"/>
      <c r="C426" s="197"/>
      <c r="D426" s="197"/>
      <c r="E426" s="197"/>
      <c r="F426" s="197"/>
      <c r="G426" s="197"/>
      <c r="H426" s="197"/>
      <c r="I426" s="197"/>
      <c r="J426" s="197"/>
      <c r="K426" s="197"/>
      <c r="L426" s="197"/>
      <c r="M426" s="197"/>
      <c r="N426" s="197"/>
      <c r="O426" s="197"/>
      <c r="P426" s="197"/>
      <c r="Q426" s="197"/>
      <c r="R426" s="197"/>
      <c r="S426" s="197"/>
      <c r="T426" s="197"/>
      <c r="U426" s="197"/>
      <c r="V426" s="197"/>
      <c r="W426" s="197"/>
      <c r="X426" s="197"/>
      <c r="Y426" s="197"/>
      <c r="Z426" s="197"/>
    </row>
    <row r="427" ht="15.75" customHeight="1">
      <c r="A427" s="197"/>
      <c r="B427" s="197"/>
      <c r="C427" s="197"/>
      <c r="D427" s="197"/>
      <c r="E427" s="197"/>
      <c r="F427" s="197"/>
      <c r="G427" s="197"/>
      <c r="H427" s="197"/>
      <c r="I427" s="197"/>
      <c r="J427" s="197"/>
      <c r="K427" s="197"/>
      <c r="L427" s="197"/>
      <c r="M427" s="197"/>
      <c r="N427" s="197"/>
      <c r="O427" s="197"/>
      <c r="P427" s="197"/>
      <c r="Q427" s="197"/>
      <c r="R427" s="197"/>
      <c r="S427" s="197"/>
      <c r="T427" s="197"/>
      <c r="U427" s="197"/>
      <c r="V427" s="197"/>
      <c r="W427" s="197"/>
      <c r="X427" s="197"/>
      <c r="Y427" s="197"/>
      <c r="Z427" s="197"/>
    </row>
    <row r="428" ht="15.75" customHeight="1">
      <c r="A428" s="197"/>
      <c r="B428" s="197"/>
      <c r="C428" s="197"/>
      <c r="D428" s="197"/>
      <c r="E428" s="197"/>
      <c r="F428" s="197"/>
      <c r="G428" s="197"/>
      <c r="H428" s="197"/>
      <c r="I428" s="197"/>
      <c r="J428" s="197"/>
      <c r="K428" s="197"/>
      <c r="L428" s="197"/>
      <c r="M428" s="197"/>
      <c r="N428" s="197"/>
      <c r="O428" s="197"/>
      <c r="P428" s="197"/>
      <c r="Q428" s="197"/>
      <c r="R428" s="197"/>
      <c r="S428" s="197"/>
      <c r="T428" s="197"/>
      <c r="U428" s="197"/>
      <c r="V428" s="197"/>
      <c r="W428" s="197"/>
      <c r="X428" s="197"/>
      <c r="Y428" s="197"/>
      <c r="Z428" s="197"/>
    </row>
    <row r="429" ht="15.75" customHeight="1">
      <c r="A429" s="197"/>
      <c r="B429" s="197"/>
      <c r="C429" s="197"/>
      <c r="D429" s="197"/>
      <c r="E429" s="197"/>
      <c r="F429" s="197"/>
      <c r="G429" s="197"/>
      <c r="H429" s="197"/>
      <c r="I429" s="197"/>
      <c r="J429" s="197"/>
      <c r="K429" s="197"/>
      <c r="L429" s="197"/>
      <c r="M429" s="197"/>
      <c r="N429" s="197"/>
      <c r="O429" s="197"/>
      <c r="P429" s="197"/>
      <c r="Q429" s="197"/>
      <c r="R429" s="197"/>
      <c r="S429" s="197"/>
      <c r="T429" s="197"/>
      <c r="U429" s="197"/>
      <c r="V429" s="197"/>
      <c r="W429" s="197"/>
      <c r="X429" s="197"/>
      <c r="Y429" s="197"/>
      <c r="Z429" s="197"/>
    </row>
    <row r="430" ht="15.75" customHeight="1">
      <c r="A430" s="197"/>
      <c r="B430" s="197"/>
      <c r="C430" s="197"/>
      <c r="D430" s="197"/>
      <c r="E430" s="197"/>
      <c r="F430" s="197"/>
      <c r="G430" s="197"/>
      <c r="H430" s="197"/>
      <c r="I430" s="197"/>
      <c r="J430" s="197"/>
      <c r="K430" s="197"/>
      <c r="L430" s="197"/>
      <c r="M430" s="197"/>
      <c r="N430" s="197"/>
      <c r="O430" s="197"/>
      <c r="P430" s="197"/>
      <c r="Q430" s="197"/>
      <c r="R430" s="197"/>
      <c r="S430" s="197"/>
      <c r="T430" s="197"/>
      <c r="U430" s="197"/>
      <c r="V430" s="197"/>
      <c r="W430" s="197"/>
      <c r="X430" s="197"/>
      <c r="Y430" s="197"/>
      <c r="Z430" s="197"/>
    </row>
    <row r="431" ht="15.75" customHeight="1">
      <c r="A431" s="197"/>
      <c r="B431" s="197"/>
      <c r="C431" s="197"/>
      <c r="D431" s="197"/>
      <c r="E431" s="197"/>
      <c r="F431" s="197"/>
      <c r="G431" s="197"/>
      <c r="H431" s="197"/>
      <c r="I431" s="197"/>
      <c r="J431" s="197"/>
      <c r="K431" s="197"/>
      <c r="L431" s="197"/>
      <c r="M431" s="197"/>
      <c r="N431" s="197"/>
      <c r="O431" s="197"/>
      <c r="P431" s="197"/>
      <c r="Q431" s="197"/>
      <c r="R431" s="197"/>
      <c r="S431" s="197"/>
      <c r="T431" s="197"/>
      <c r="U431" s="197"/>
      <c r="V431" s="197"/>
      <c r="W431" s="197"/>
      <c r="X431" s="197"/>
      <c r="Y431" s="197"/>
      <c r="Z431" s="197"/>
    </row>
    <row r="432" ht="15.75" customHeight="1">
      <c r="A432" s="197"/>
      <c r="B432" s="197"/>
      <c r="C432" s="197"/>
      <c r="D432" s="197"/>
      <c r="E432" s="197"/>
      <c r="F432" s="197"/>
      <c r="G432" s="197"/>
      <c r="H432" s="197"/>
      <c r="I432" s="197"/>
      <c r="J432" s="197"/>
      <c r="K432" s="197"/>
      <c r="L432" s="197"/>
      <c r="M432" s="197"/>
      <c r="N432" s="197"/>
      <c r="O432" s="197"/>
      <c r="P432" s="197"/>
      <c r="Q432" s="197"/>
      <c r="R432" s="197"/>
      <c r="S432" s="197"/>
      <c r="T432" s="197"/>
      <c r="U432" s="197"/>
      <c r="V432" s="197"/>
      <c r="W432" s="197"/>
      <c r="X432" s="197"/>
      <c r="Y432" s="197"/>
      <c r="Z432" s="197"/>
    </row>
    <row r="433" ht="15.75" customHeight="1">
      <c r="A433" s="197"/>
      <c r="B433" s="197"/>
      <c r="C433" s="197"/>
      <c r="D433" s="197"/>
      <c r="E433" s="197"/>
      <c r="F433" s="197"/>
      <c r="G433" s="197"/>
      <c r="H433" s="197"/>
      <c r="I433" s="197"/>
      <c r="J433" s="197"/>
      <c r="K433" s="197"/>
      <c r="L433" s="197"/>
      <c r="M433" s="197"/>
      <c r="N433" s="197"/>
      <c r="O433" s="197"/>
      <c r="P433" s="197"/>
      <c r="Q433" s="197"/>
      <c r="R433" s="197"/>
      <c r="S433" s="197"/>
      <c r="T433" s="197"/>
      <c r="U433" s="197"/>
      <c r="V433" s="197"/>
      <c r="W433" s="197"/>
      <c r="X433" s="197"/>
      <c r="Y433" s="197"/>
      <c r="Z433" s="197"/>
    </row>
    <row r="434" ht="15.75" customHeight="1">
      <c r="A434" s="197"/>
      <c r="B434" s="197"/>
      <c r="C434" s="197"/>
      <c r="D434" s="197"/>
      <c r="E434" s="197"/>
      <c r="F434" s="197"/>
      <c r="G434" s="197"/>
      <c r="H434" s="197"/>
      <c r="I434" s="197"/>
      <c r="J434" s="197"/>
      <c r="K434" s="197"/>
      <c r="L434" s="197"/>
      <c r="M434" s="197"/>
      <c r="N434" s="197"/>
      <c r="O434" s="197"/>
      <c r="P434" s="197"/>
      <c r="Q434" s="197"/>
      <c r="R434" s="197"/>
      <c r="S434" s="197"/>
      <c r="T434" s="197"/>
      <c r="U434" s="197"/>
      <c r="V434" s="197"/>
      <c r="W434" s="197"/>
      <c r="X434" s="197"/>
      <c r="Y434" s="197"/>
      <c r="Z434" s="197"/>
    </row>
    <row r="435" ht="15.75" customHeight="1">
      <c r="A435" s="197"/>
      <c r="B435" s="197"/>
      <c r="C435" s="197"/>
      <c r="D435" s="197"/>
      <c r="E435" s="197"/>
      <c r="F435" s="197"/>
      <c r="G435" s="197"/>
      <c r="H435" s="197"/>
      <c r="I435" s="197"/>
      <c r="J435" s="197"/>
      <c r="K435" s="197"/>
      <c r="L435" s="197"/>
      <c r="M435" s="197"/>
      <c r="N435" s="197"/>
      <c r="O435" s="197"/>
      <c r="P435" s="197"/>
      <c r="Q435" s="197"/>
      <c r="R435" s="197"/>
      <c r="S435" s="197"/>
      <c r="T435" s="197"/>
      <c r="U435" s="197"/>
      <c r="V435" s="197"/>
      <c r="W435" s="197"/>
      <c r="X435" s="197"/>
      <c r="Y435" s="197"/>
      <c r="Z435" s="197"/>
    </row>
    <row r="436" ht="15.75" customHeight="1">
      <c r="A436" s="197"/>
      <c r="B436" s="197"/>
      <c r="C436" s="197"/>
      <c r="D436" s="197"/>
      <c r="E436" s="197"/>
      <c r="F436" s="197"/>
      <c r="G436" s="197"/>
      <c r="H436" s="197"/>
      <c r="I436" s="197"/>
      <c r="J436" s="197"/>
      <c r="K436" s="197"/>
      <c r="L436" s="197"/>
      <c r="M436" s="197"/>
      <c r="N436" s="197"/>
      <c r="O436" s="197"/>
      <c r="P436" s="197"/>
      <c r="Q436" s="197"/>
      <c r="R436" s="197"/>
      <c r="S436" s="197"/>
      <c r="T436" s="197"/>
      <c r="U436" s="197"/>
      <c r="V436" s="197"/>
      <c r="W436" s="197"/>
      <c r="X436" s="197"/>
      <c r="Y436" s="197"/>
      <c r="Z436" s="197"/>
    </row>
    <row r="437" ht="15.75" customHeight="1">
      <c r="A437" s="197"/>
      <c r="B437" s="197"/>
      <c r="C437" s="197"/>
      <c r="D437" s="197"/>
      <c r="E437" s="197"/>
      <c r="F437" s="197"/>
      <c r="G437" s="197"/>
      <c r="H437" s="197"/>
      <c r="I437" s="197"/>
      <c r="J437" s="197"/>
      <c r="K437" s="197"/>
      <c r="L437" s="197"/>
      <c r="M437" s="197"/>
      <c r="N437" s="197"/>
      <c r="O437" s="197"/>
      <c r="P437" s="197"/>
      <c r="Q437" s="197"/>
      <c r="R437" s="197"/>
      <c r="S437" s="197"/>
      <c r="T437" s="197"/>
      <c r="U437" s="197"/>
      <c r="V437" s="197"/>
      <c r="W437" s="197"/>
      <c r="X437" s="197"/>
      <c r="Y437" s="197"/>
      <c r="Z437" s="197"/>
    </row>
    <row r="438" ht="15.75" customHeight="1">
      <c r="A438" s="197"/>
      <c r="B438" s="197"/>
      <c r="C438" s="197"/>
      <c r="D438" s="197"/>
      <c r="E438" s="197"/>
      <c r="F438" s="197"/>
      <c r="G438" s="197"/>
      <c r="H438" s="197"/>
      <c r="I438" s="197"/>
      <c r="J438" s="197"/>
      <c r="K438" s="197"/>
      <c r="L438" s="197"/>
      <c r="M438" s="197"/>
      <c r="N438" s="197"/>
      <c r="O438" s="197"/>
      <c r="P438" s="197"/>
      <c r="Q438" s="197"/>
      <c r="R438" s="197"/>
      <c r="S438" s="197"/>
      <c r="T438" s="197"/>
      <c r="U438" s="197"/>
      <c r="V438" s="197"/>
      <c r="W438" s="197"/>
      <c r="X438" s="197"/>
      <c r="Y438" s="197"/>
      <c r="Z438" s="197"/>
    </row>
    <row r="439" ht="15.75" customHeight="1">
      <c r="A439" s="197"/>
      <c r="B439" s="197"/>
      <c r="C439" s="197"/>
      <c r="D439" s="197"/>
      <c r="E439" s="197"/>
      <c r="F439" s="197"/>
      <c r="G439" s="197"/>
      <c r="H439" s="197"/>
      <c r="I439" s="197"/>
      <c r="J439" s="197"/>
      <c r="K439" s="197"/>
      <c r="L439" s="197"/>
      <c r="M439" s="197"/>
      <c r="N439" s="197"/>
      <c r="O439" s="197"/>
      <c r="P439" s="197"/>
      <c r="Q439" s="197"/>
      <c r="R439" s="197"/>
      <c r="S439" s="197"/>
      <c r="T439" s="197"/>
      <c r="U439" s="197"/>
      <c r="V439" s="197"/>
      <c r="W439" s="197"/>
      <c r="X439" s="197"/>
      <c r="Y439" s="197"/>
      <c r="Z439" s="197"/>
    </row>
    <row r="440" ht="15.75" customHeight="1">
      <c r="A440" s="197"/>
      <c r="B440" s="197"/>
      <c r="C440" s="197"/>
      <c r="D440" s="197"/>
      <c r="E440" s="197"/>
      <c r="F440" s="197"/>
      <c r="G440" s="197"/>
      <c r="H440" s="197"/>
      <c r="I440" s="197"/>
      <c r="J440" s="197"/>
      <c r="K440" s="197"/>
      <c r="L440" s="197"/>
      <c r="M440" s="197"/>
      <c r="N440" s="197"/>
      <c r="O440" s="197"/>
      <c r="P440" s="197"/>
      <c r="Q440" s="197"/>
      <c r="R440" s="197"/>
      <c r="S440" s="197"/>
      <c r="T440" s="197"/>
      <c r="U440" s="197"/>
      <c r="V440" s="197"/>
      <c r="W440" s="197"/>
      <c r="X440" s="197"/>
      <c r="Y440" s="197"/>
      <c r="Z440" s="197"/>
    </row>
    <row r="441" ht="15.75" customHeight="1">
      <c r="A441" s="197"/>
      <c r="B441" s="197"/>
      <c r="C441" s="197"/>
      <c r="D441" s="197"/>
      <c r="E441" s="197"/>
      <c r="F441" s="197"/>
      <c r="G441" s="197"/>
      <c r="H441" s="197"/>
      <c r="I441" s="197"/>
      <c r="J441" s="197"/>
      <c r="K441" s="197"/>
      <c r="L441" s="197"/>
      <c r="M441" s="197"/>
      <c r="N441" s="197"/>
      <c r="O441" s="197"/>
      <c r="P441" s="197"/>
      <c r="Q441" s="197"/>
      <c r="R441" s="197"/>
      <c r="S441" s="197"/>
      <c r="T441" s="197"/>
      <c r="U441" s="197"/>
      <c r="V441" s="197"/>
      <c r="W441" s="197"/>
      <c r="X441" s="197"/>
      <c r="Y441" s="197"/>
      <c r="Z441" s="197"/>
    </row>
    <row r="442" ht="15.75" customHeight="1">
      <c r="A442" s="197"/>
      <c r="B442" s="197"/>
      <c r="C442" s="197"/>
      <c r="D442" s="197"/>
      <c r="E442" s="197"/>
      <c r="F442" s="197"/>
      <c r="G442" s="197"/>
      <c r="H442" s="197"/>
      <c r="I442" s="197"/>
      <c r="J442" s="197"/>
      <c r="K442" s="197"/>
      <c r="L442" s="197"/>
      <c r="M442" s="197"/>
      <c r="N442" s="197"/>
      <c r="O442" s="197"/>
      <c r="P442" s="197"/>
      <c r="Q442" s="197"/>
      <c r="R442" s="197"/>
      <c r="S442" s="197"/>
      <c r="T442" s="197"/>
      <c r="U442" s="197"/>
      <c r="V442" s="197"/>
      <c r="W442" s="197"/>
      <c r="X442" s="197"/>
      <c r="Y442" s="197"/>
      <c r="Z442" s="197"/>
    </row>
    <row r="443" ht="15.75" customHeight="1">
      <c r="A443" s="197"/>
      <c r="B443" s="197"/>
      <c r="C443" s="197"/>
      <c r="D443" s="197"/>
      <c r="E443" s="197"/>
      <c r="F443" s="197"/>
      <c r="G443" s="197"/>
      <c r="H443" s="197"/>
      <c r="I443" s="197"/>
      <c r="J443" s="197"/>
      <c r="K443" s="197"/>
      <c r="L443" s="197"/>
      <c r="M443" s="197"/>
      <c r="N443" s="197"/>
      <c r="O443" s="197"/>
      <c r="P443" s="197"/>
      <c r="Q443" s="197"/>
      <c r="R443" s="197"/>
      <c r="S443" s="197"/>
      <c r="T443" s="197"/>
      <c r="U443" s="197"/>
      <c r="V443" s="197"/>
      <c r="W443" s="197"/>
      <c r="X443" s="197"/>
      <c r="Y443" s="197"/>
      <c r="Z443" s="197"/>
    </row>
    <row r="444" ht="15.75" customHeight="1">
      <c r="A444" s="197"/>
      <c r="B444" s="197"/>
      <c r="C444" s="197"/>
      <c r="D444" s="197"/>
      <c r="E444" s="197"/>
      <c r="F444" s="197"/>
      <c r="G444" s="197"/>
      <c r="H444" s="197"/>
      <c r="I444" s="197"/>
      <c r="J444" s="197"/>
      <c r="K444" s="197"/>
      <c r="L444" s="197"/>
      <c r="M444" s="197"/>
      <c r="N444" s="197"/>
      <c r="O444" s="197"/>
      <c r="P444" s="197"/>
      <c r="Q444" s="197"/>
      <c r="R444" s="197"/>
      <c r="S444" s="197"/>
      <c r="T444" s="197"/>
      <c r="U444" s="197"/>
      <c r="V444" s="197"/>
      <c r="W444" s="197"/>
      <c r="X444" s="197"/>
      <c r="Y444" s="197"/>
      <c r="Z444" s="197"/>
    </row>
    <row r="445" ht="15.75" customHeight="1">
      <c r="A445" s="197"/>
      <c r="B445" s="197"/>
      <c r="C445" s="197"/>
      <c r="D445" s="197"/>
      <c r="E445" s="197"/>
      <c r="F445" s="197"/>
      <c r="G445" s="197"/>
      <c r="H445" s="197"/>
      <c r="I445" s="197"/>
      <c r="J445" s="197"/>
      <c r="K445" s="197"/>
      <c r="L445" s="197"/>
      <c r="M445" s="197"/>
      <c r="N445" s="197"/>
      <c r="O445" s="197"/>
      <c r="P445" s="197"/>
      <c r="Q445" s="197"/>
      <c r="R445" s="197"/>
      <c r="S445" s="197"/>
      <c r="T445" s="197"/>
      <c r="U445" s="197"/>
      <c r="V445" s="197"/>
      <c r="W445" s="197"/>
      <c r="X445" s="197"/>
      <c r="Y445" s="197"/>
      <c r="Z445" s="197"/>
    </row>
    <row r="446" ht="15.75" customHeight="1">
      <c r="A446" s="197"/>
      <c r="B446" s="197"/>
      <c r="C446" s="197"/>
      <c r="D446" s="197"/>
      <c r="E446" s="197"/>
      <c r="F446" s="197"/>
      <c r="G446" s="197"/>
      <c r="H446" s="197"/>
      <c r="I446" s="197"/>
      <c r="J446" s="197"/>
      <c r="K446" s="197"/>
      <c r="L446" s="197"/>
      <c r="M446" s="197"/>
      <c r="N446" s="197"/>
      <c r="O446" s="197"/>
      <c r="P446" s="197"/>
      <c r="Q446" s="197"/>
      <c r="R446" s="197"/>
      <c r="S446" s="197"/>
      <c r="T446" s="197"/>
      <c r="U446" s="197"/>
      <c r="V446" s="197"/>
      <c r="W446" s="197"/>
      <c r="X446" s="197"/>
      <c r="Y446" s="197"/>
      <c r="Z446" s="197"/>
    </row>
    <row r="447" ht="15.75" customHeight="1">
      <c r="A447" s="197"/>
      <c r="B447" s="197"/>
      <c r="C447" s="197"/>
      <c r="D447" s="197"/>
      <c r="E447" s="197"/>
      <c r="F447" s="197"/>
      <c r="G447" s="197"/>
      <c r="H447" s="197"/>
      <c r="I447" s="197"/>
      <c r="J447" s="197"/>
      <c r="K447" s="197"/>
      <c r="L447" s="197"/>
      <c r="M447" s="197"/>
      <c r="N447" s="197"/>
      <c r="O447" s="197"/>
      <c r="P447" s="197"/>
      <c r="Q447" s="197"/>
      <c r="R447" s="197"/>
      <c r="S447" s="197"/>
      <c r="T447" s="197"/>
      <c r="U447" s="197"/>
      <c r="V447" s="197"/>
      <c r="W447" s="197"/>
      <c r="X447" s="197"/>
      <c r="Y447" s="197"/>
      <c r="Z447" s="197"/>
    </row>
    <row r="448" ht="15.75" customHeight="1">
      <c r="A448" s="197"/>
      <c r="B448" s="197"/>
      <c r="C448" s="197"/>
      <c r="D448" s="197"/>
      <c r="E448" s="197"/>
      <c r="F448" s="197"/>
      <c r="G448" s="197"/>
      <c r="H448" s="197"/>
      <c r="I448" s="197"/>
      <c r="J448" s="197"/>
      <c r="K448" s="197"/>
      <c r="L448" s="197"/>
      <c r="M448" s="197"/>
      <c r="N448" s="197"/>
      <c r="O448" s="197"/>
      <c r="P448" s="197"/>
      <c r="Q448" s="197"/>
      <c r="R448" s="197"/>
      <c r="S448" s="197"/>
      <c r="T448" s="197"/>
      <c r="U448" s="197"/>
      <c r="V448" s="197"/>
      <c r="W448" s="197"/>
      <c r="X448" s="197"/>
      <c r="Y448" s="197"/>
      <c r="Z448" s="197"/>
    </row>
    <row r="449" ht="15.75" customHeight="1">
      <c r="A449" s="197"/>
      <c r="B449" s="197"/>
      <c r="C449" s="197"/>
      <c r="D449" s="197"/>
      <c r="E449" s="197"/>
      <c r="F449" s="197"/>
      <c r="G449" s="197"/>
      <c r="H449" s="197"/>
      <c r="I449" s="197"/>
      <c r="J449" s="197"/>
      <c r="K449" s="197"/>
      <c r="L449" s="197"/>
      <c r="M449" s="197"/>
      <c r="N449" s="197"/>
      <c r="O449" s="197"/>
      <c r="P449" s="197"/>
      <c r="Q449" s="197"/>
      <c r="R449" s="197"/>
      <c r="S449" s="197"/>
      <c r="T449" s="197"/>
      <c r="U449" s="197"/>
      <c r="V449" s="197"/>
      <c r="W449" s="197"/>
      <c r="X449" s="197"/>
      <c r="Y449" s="197"/>
      <c r="Z449" s="197"/>
    </row>
    <row r="450" ht="15.75" customHeight="1">
      <c r="A450" s="197"/>
      <c r="B450" s="197"/>
      <c r="C450" s="197"/>
      <c r="D450" s="197"/>
      <c r="E450" s="197"/>
      <c r="F450" s="197"/>
      <c r="G450" s="197"/>
      <c r="H450" s="197"/>
      <c r="I450" s="197"/>
      <c r="J450" s="197"/>
      <c r="K450" s="197"/>
      <c r="L450" s="197"/>
      <c r="M450" s="197"/>
      <c r="N450" s="197"/>
      <c r="O450" s="197"/>
      <c r="P450" s="197"/>
      <c r="Q450" s="197"/>
      <c r="R450" s="197"/>
      <c r="S450" s="197"/>
      <c r="T450" s="197"/>
      <c r="U450" s="197"/>
      <c r="V450" s="197"/>
      <c r="W450" s="197"/>
      <c r="X450" s="197"/>
      <c r="Y450" s="197"/>
      <c r="Z450" s="197"/>
    </row>
    <row r="451" ht="15.75" customHeight="1">
      <c r="A451" s="197"/>
      <c r="B451" s="197"/>
      <c r="C451" s="197"/>
      <c r="D451" s="197"/>
      <c r="E451" s="197"/>
      <c r="F451" s="197"/>
      <c r="G451" s="197"/>
      <c r="H451" s="197"/>
      <c r="I451" s="197"/>
      <c r="J451" s="197"/>
      <c r="K451" s="197"/>
      <c r="L451" s="197"/>
      <c r="M451" s="197"/>
      <c r="N451" s="197"/>
      <c r="O451" s="197"/>
      <c r="P451" s="197"/>
      <c r="Q451" s="197"/>
      <c r="R451" s="197"/>
      <c r="S451" s="197"/>
      <c r="T451" s="197"/>
      <c r="U451" s="197"/>
      <c r="V451" s="197"/>
      <c r="W451" s="197"/>
      <c r="X451" s="197"/>
      <c r="Y451" s="197"/>
      <c r="Z451" s="197"/>
    </row>
    <row r="452" ht="15.75" customHeight="1">
      <c r="A452" s="197"/>
      <c r="B452" s="197"/>
      <c r="C452" s="197"/>
      <c r="D452" s="197"/>
      <c r="E452" s="197"/>
      <c r="F452" s="197"/>
      <c r="G452" s="197"/>
      <c r="H452" s="197"/>
      <c r="I452" s="197"/>
      <c r="J452" s="197"/>
      <c r="K452" s="197"/>
      <c r="L452" s="197"/>
      <c r="M452" s="197"/>
      <c r="N452" s="197"/>
      <c r="O452" s="197"/>
      <c r="P452" s="197"/>
      <c r="Q452" s="197"/>
      <c r="R452" s="197"/>
      <c r="S452" s="197"/>
      <c r="T452" s="197"/>
      <c r="U452" s="197"/>
      <c r="V452" s="197"/>
      <c r="W452" s="197"/>
      <c r="X452" s="197"/>
      <c r="Y452" s="197"/>
      <c r="Z452" s="197"/>
    </row>
    <row r="453" ht="15.75" customHeight="1">
      <c r="A453" s="197"/>
      <c r="B453" s="197"/>
      <c r="C453" s="197"/>
      <c r="D453" s="197"/>
      <c r="E453" s="197"/>
      <c r="F453" s="197"/>
      <c r="G453" s="197"/>
      <c r="H453" s="197"/>
      <c r="I453" s="197"/>
      <c r="J453" s="197"/>
      <c r="K453" s="197"/>
      <c r="L453" s="197"/>
      <c r="M453" s="197"/>
      <c r="N453" s="197"/>
      <c r="O453" s="197"/>
      <c r="P453" s="197"/>
      <c r="Q453" s="197"/>
      <c r="R453" s="197"/>
      <c r="S453" s="197"/>
      <c r="T453" s="197"/>
      <c r="U453" s="197"/>
      <c r="V453" s="197"/>
      <c r="W453" s="197"/>
      <c r="X453" s="197"/>
      <c r="Y453" s="197"/>
      <c r="Z453" s="197"/>
    </row>
    <row r="454" ht="15.75" customHeight="1">
      <c r="A454" s="197"/>
      <c r="B454" s="197"/>
      <c r="C454" s="197"/>
      <c r="D454" s="197"/>
      <c r="E454" s="197"/>
      <c r="F454" s="197"/>
      <c r="G454" s="197"/>
      <c r="H454" s="197"/>
      <c r="I454" s="197"/>
      <c r="J454" s="197"/>
      <c r="K454" s="197"/>
      <c r="L454" s="197"/>
      <c r="M454" s="197"/>
      <c r="N454" s="197"/>
      <c r="O454" s="197"/>
      <c r="P454" s="197"/>
      <c r="Q454" s="197"/>
      <c r="R454" s="197"/>
      <c r="S454" s="197"/>
      <c r="T454" s="197"/>
      <c r="U454" s="197"/>
      <c r="V454" s="197"/>
      <c r="W454" s="197"/>
      <c r="X454" s="197"/>
      <c r="Y454" s="197"/>
      <c r="Z454" s="197"/>
    </row>
    <row r="455" ht="15.75" customHeight="1">
      <c r="A455" s="197"/>
      <c r="B455" s="197"/>
      <c r="C455" s="197"/>
      <c r="D455" s="197"/>
      <c r="E455" s="197"/>
      <c r="F455" s="197"/>
      <c r="G455" s="197"/>
      <c r="H455" s="197"/>
      <c r="I455" s="197"/>
      <c r="J455" s="197"/>
      <c r="K455" s="197"/>
      <c r="L455" s="197"/>
      <c r="M455" s="197"/>
      <c r="N455" s="197"/>
      <c r="O455" s="197"/>
      <c r="P455" s="197"/>
      <c r="Q455" s="197"/>
      <c r="R455" s="197"/>
      <c r="S455" s="197"/>
      <c r="T455" s="197"/>
      <c r="U455" s="197"/>
      <c r="V455" s="197"/>
      <c r="W455" s="197"/>
      <c r="X455" s="197"/>
      <c r="Y455" s="197"/>
      <c r="Z455" s="197"/>
    </row>
    <row r="456" ht="15.75" customHeight="1">
      <c r="A456" s="197"/>
      <c r="B456" s="197"/>
      <c r="C456" s="197"/>
      <c r="D456" s="197"/>
      <c r="E456" s="197"/>
      <c r="F456" s="197"/>
      <c r="G456" s="197"/>
      <c r="H456" s="197"/>
      <c r="I456" s="197"/>
      <c r="J456" s="197"/>
      <c r="K456" s="197"/>
      <c r="L456" s="197"/>
      <c r="M456" s="197"/>
      <c r="N456" s="197"/>
      <c r="O456" s="197"/>
      <c r="P456" s="197"/>
      <c r="Q456" s="197"/>
      <c r="R456" s="197"/>
      <c r="S456" s="197"/>
      <c r="T456" s="197"/>
      <c r="U456" s="197"/>
      <c r="V456" s="197"/>
      <c r="W456" s="197"/>
      <c r="X456" s="197"/>
      <c r="Y456" s="197"/>
      <c r="Z456" s="197"/>
    </row>
    <row r="457" ht="15.75" customHeight="1">
      <c r="A457" s="197"/>
      <c r="B457" s="197"/>
      <c r="C457" s="197"/>
      <c r="D457" s="197"/>
      <c r="E457" s="197"/>
      <c r="F457" s="197"/>
      <c r="G457" s="197"/>
      <c r="H457" s="197"/>
      <c r="I457" s="197"/>
      <c r="J457" s="197"/>
      <c r="K457" s="197"/>
      <c r="L457" s="197"/>
      <c r="M457" s="197"/>
      <c r="N457" s="197"/>
      <c r="O457" s="197"/>
      <c r="P457" s="197"/>
      <c r="Q457" s="197"/>
      <c r="R457" s="197"/>
      <c r="S457" s="197"/>
      <c r="T457" s="197"/>
      <c r="U457" s="197"/>
      <c r="V457" s="197"/>
      <c r="W457" s="197"/>
      <c r="X457" s="197"/>
      <c r="Y457" s="197"/>
      <c r="Z457" s="197"/>
    </row>
    <row r="458" ht="15.75" customHeight="1">
      <c r="A458" s="197"/>
      <c r="B458" s="197"/>
      <c r="C458" s="197"/>
      <c r="D458" s="197"/>
      <c r="E458" s="197"/>
      <c r="F458" s="197"/>
      <c r="G458" s="197"/>
      <c r="H458" s="197"/>
      <c r="I458" s="197"/>
      <c r="J458" s="197"/>
      <c r="K458" s="197"/>
      <c r="L458" s="197"/>
      <c r="M458" s="197"/>
      <c r="N458" s="197"/>
      <c r="O458" s="197"/>
      <c r="P458" s="197"/>
      <c r="Q458" s="197"/>
      <c r="R458" s="197"/>
      <c r="S458" s="197"/>
      <c r="T458" s="197"/>
      <c r="U458" s="197"/>
      <c r="V458" s="197"/>
      <c r="W458" s="197"/>
      <c r="X458" s="197"/>
      <c r="Y458" s="197"/>
      <c r="Z458" s="197"/>
    </row>
    <row r="459" ht="15.75" customHeight="1">
      <c r="A459" s="197"/>
      <c r="B459" s="197"/>
      <c r="C459" s="197"/>
      <c r="D459" s="197"/>
      <c r="E459" s="197"/>
      <c r="F459" s="197"/>
      <c r="G459" s="197"/>
      <c r="H459" s="197"/>
      <c r="I459" s="197"/>
      <c r="J459" s="197"/>
      <c r="K459" s="197"/>
      <c r="L459" s="197"/>
      <c r="M459" s="197"/>
      <c r="N459" s="197"/>
      <c r="O459" s="197"/>
      <c r="P459" s="197"/>
      <c r="Q459" s="197"/>
      <c r="R459" s="197"/>
      <c r="S459" s="197"/>
      <c r="T459" s="197"/>
      <c r="U459" s="197"/>
      <c r="V459" s="197"/>
      <c r="W459" s="197"/>
      <c r="X459" s="197"/>
      <c r="Y459" s="197"/>
      <c r="Z459" s="197"/>
    </row>
    <row r="460" ht="15.75" customHeight="1">
      <c r="A460" s="197"/>
      <c r="B460" s="197"/>
      <c r="C460" s="197"/>
      <c r="D460" s="197"/>
      <c r="E460" s="197"/>
      <c r="F460" s="197"/>
      <c r="G460" s="197"/>
      <c r="H460" s="197"/>
      <c r="I460" s="197"/>
      <c r="J460" s="197"/>
      <c r="K460" s="197"/>
      <c r="L460" s="197"/>
      <c r="M460" s="197"/>
      <c r="N460" s="197"/>
      <c r="O460" s="197"/>
      <c r="P460" s="197"/>
      <c r="Q460" s="197"/>
      <c r="R460" s="197"/>
      <c r="S460" s="197"/>
      <c r="T460" s="197"/>
      <c r="U460" s="197"/>
      <c r="V460" s="197"/>
      <c r="W460" s="197"/>
      <c r="X460" s="197"/>
      <c r="Y460" s="197"/>
      <c r="Z460" s="197"/>
    </row>
    <row r="461" ht="15.75" customHeight="1">
      <c r="A461" s="197"/>
      <c r="B461" s="197"/>
      <c r="C461" s="197"/>
      <c r="D461" s="197"/>
      <c r="E461" s="197"/>
      <c r="F461" s="197"/>
      <c r="G461" s="197"/>
      <c r="H461" s="197"/>
      <c r="I461" s="197"/>
      <c r="J461" s="197"/>
      <c r="K461" s="197"/>
      <c r="L461" s="197"/>
      <c r="M461" s="197"/>
      <c r="N461" s="197"/>
      <c r="O461" s="197"/>
      <c r="P461" s="197"/>
      <c r="Q461" s="197"/>
      <c r="R461" s="197"/>
      <c r="S461" s="197"/>
      <c r="T461" s="197"/>
      <c r="U461" s="197"/>
      <c r="V461" s="197"/>
      <c r="W461" s="197"/>
      <c r="X461" s="197"/>
      <c r="Y461" s="197"/>
      <c r="Z461" s="197"/>
    </row>
    <row r="462" ht="15.75" customHeight="1">
      <c r="A462" s="197"/>
      <c r="B462" s="197"/>
      <c r="C462" s="197"/>
      <c r="D462" s="197"/>
      <c r="E462" s="197"/>
      <c r="F462" s="197"/>
      <c r="G462" s="197"/>
      <c r="H462" s="197"/>
      <c r="I462" s="197"/>
      <c r="J462" s="197"/>
      <c r="K462" s="197"/>
      <c r="L462" s="197"/>
      <c r="M462" s="197"/>
      <c r="N462" s="197"/>
      <c r="O462" s="197"/>
      <c r="P462" s="197"/>
      <c r="Q462" s="197"/>
      <c r="R462" s="197"/>
      <c r="S462" s="197"/>
      <c r="T462" s="197"/>
      <c r="U462" s="197"/>
      <c r="V462" s="197"/>
      <c r="W462" s="197"/>
      <c r="X462" s="197"/>
      <c r="Y462" s="197"/>
      <c r="Z462" s="197"/>
    </row>
    <row r="463" ht="15.75" customHeight="1">
      <c r="A463" s="197"/>
      <c r="B463" s="197"/>
      <c r="C463" s="197"/>
      <c r="D463" s="197"/>
      <c r="E463" s="197"/>
      <c r="F463" s="197"/>
      <c r="G463" s="197"/>
      <c r="H463" s="197"/>
      <c r="I463" s="197"/>
      <c r="J463" s="197"/>
      <c r="K463" s="197"/>
      <c r="L463" s="197"/>
      <c r="M463" s="197"/>
      <c r="N463" s="197"/>
      <c r="O463" s="197"/>
      <c r="P463" s="197"/>
      <c r="Q463" s="197"/>
      <c r="R463" s="197"/>
      <c r="S463" s="197"/>
      <c r="T463" s="197"/>
      <c r="U463" s="197"/>
      <c r="V463" s="197"/>
      <c r="W463" s="197"/>
      <c r="X463" s="197"/>
      <c r="Y463" s="197"/>
      <c r="Z463" s="197"/>
    </row>
    <row r="464" ht="15.75" customHeight="1">
      <c r="A464" s="197"/>
      <c r="B464" s="197"/>
      <c r="C464" s="197"/>
      <c r="D464" s="197"/>
      <c r="E464" s="197"/>
      <c r="F464" s="197"/>
      <c r="G464" s="197"/>
      <c r="H464" s="197"/>
      <c r="I464" s="197"/>
      <c r="J464" s="197"/>
      <c r="K464" s="197"/>
      <c r="L464" s="197"/>
      <c r="M464" s="197"/>
      <c r="N464" s="197"/>
      <c r="O464" s="197"/>
      <c r="P464" s="197"/>
      <c r="Q464" s="197"/>
      <c r="R464" s="197"/>
      <c r="S464" s="197"/>
      <c r="T464" s="197"/>
      <c r="U464" s="197"/>
      <c r="V464" s="197"/>
      <c r="W464" s="197"/>
      <c r="X464" s="197"/>
      <c r="Y464" s="197"/>
      <c r="Z464" s="197"/>
    </row>
    <row r="465" ht="15.75" customHeight="1">
      <c r="A465" s="197"/>
      <c r="B465" s="197"/>
      <c r="C465" s="197"/>
      <c r="D465" s="197"/>
      <c r="E465" s="197"/>
      <c r="F465" s="197"/>
      <c r="G465" s="197"/>
      <c r="H465" s="197"/>
      <c r="I465" s="197"/>
      <c r="J465" s="197"/>
      <c r="K465" s="197"/>
      <c r="L465" s="197"/>
      <c r="M465" s="197"/>
      <c r="N465" s="197"/>
      <c r="O465" s="197"/>
      <c r="P465" s="197"/>
      <c r="Q465" s="197"/>
      <c r="R465" s="197"/>
      <c r="S465" s="197"/>
      <c r="T465" s="197"/>
      <c r="U465" s="197"/>
      <c r="V465" s="197"/>
      <c r="W465" s="197"/>
      <c r="X465" s="197"/>
      <c r="Y465" s="197"/>
      <c r="Z465" s="197"/>
    </row>
    <row r="466" ht="15.75" customHeight="1">
      <c r="A466" s="197"/>
      <c r="B466" s="197"/>
      <c r="C466" s="197"/>
      <c r="D466" s="197"/>
      <c r="E466" s="197"/>
      <c r="F466" s="197"/>
      <c r="G466" s="197"/>
      <c r="H466" s="197"/>
      <c r="I466" s="197"/>
      <c r="J466" s="197"/>
      <c r="K466" s="197"/>
      <c r="L466" s="197"/>
      <c r="M466" s="197"/>
      <c r="N466" s="197"/>
      <c r="O466" s="197"/>
      <c r="P466" s="197"/>
      <c r="Q466" s="197"/>
      <c r="R466" s="197"/>
      <c r="S466" s="197"/>
      <c r="T466" s="197"/>
      <c r="U466" s="197"/>
      <c r="V466" s="197"/>
      <c r="W466" s="197"/>
      <c r="X466" s="197"/>
      <c r="Y466" s="197"/>
      <c r="Z466" s="197"/>
    </row>
    <row r="467" ht="15.75" customHeight="1">
      <c r="A467" s="197"/>
      <c r="B467" s="197"/>
      <c r="C467" s="197"/>
      <c r="D467" s="197"/>
      <c r="E467" s="197"/>
      <c r="F467" s="197"/>
      <c r="G467" s="197"/>
      <c r="H467" s="197"/>
      <c r="I467" s="197"/>
      <c r="J467" s="197"/>
      <c r="K467" s="197"/>
      <c r="L467" s="197"/>
      <c r="M467" s="197"/>
      <c r="N467" s="197"/>
      <c r="O467" s="197"/>
      <c r="P467" s="197"/>
      <c r="Q467" s="197"/>
      <c r="R467" s="197"/>
      <c r="S467" s="197"/>
      <c r="T467" s="197"/>
      <c r="U467" s="197"/>
      <c r="V467" s="197"/>
      <c r="W467" s="197"/>
      <c r="X467" s="197"/>
      <c r="Y467" s="197"/>
      <c r="Z467" s="197"/>
    </row>
    <row r="468" ht="15.75" customHeight="1">
      <c r="A468" s="197"/>
      <c r="B468" s="197"/>
      <c r="C468" s="197"/>
      <c r="D468" s="197"/>
      <c r="E468" s="197"/>
      <c r="F468" s="197"/>
      <c r="G468" s="197"/>
      <c r="H468" s="197"/>
      <c r="I468" s="197"/>
      <c r="J468" s="197"/>
      <c r="K468" s="197"/>
      <c r="L468" s="197"/>
      <c r="M468" s="197"/>
      <c r="N468" s="197"/>
      <c r="O468" s="197"/>
      <c r="P468" s="197"/>
      <c r="Q468" s="197"/>
      <c r="R468" s="197"/>
      <c r="S468" s="197"/>
      <c r="T468" s="197"/>
      <c r="U468" s="197"/>
      <c r="V468" s="197"/>
      <c r="W468" s="197"/>
      <c r="X468" s="197"/>
      <c r="Y468" s="197"/>
      <c r="Z468" s="197"/>
    </row>
    <row r="469" ht="15.75" customHeight="1">
      <c r="A469" s="197"/>
      <c r="B469" s="197"/>
      <c r="C469" s="197"/>
      <c r="D469" s="197"/>
      <c r="E469" s="197"/>
      <c r="F469" s="197"/>
      <c r="G469" s="197"/>
      <c r="H469" s="197"/>
      <c r="I469" s="197"/>
      <c r="J469" s="197"/>
      <c r="K469" s="197"/>
      <c r="L469" s="197"/>
      <c r="M469" s="197"/>
      <c r="N469" s="197"/>
      <c r="O469" s="197"/>
      <c r="P469" s="197"/>
      <c r="Q469" s="197"/>
      <c r="R469" s="197"/>
      <c r="S469" s="197"/>
      <c r="T469" s="197"/>
      <c r="U469" s="197"/>
      <c r="V469" s="197"/>
      <c r="W469" s="197"/>
      <c r="X469" s="197"/>
      <c r="Y469" s="197"/>
      <c r="Z469" s="197"/>
    </row>
    <row r="470" ht="15.75" customHeight="1">
      <c r="A470" s="197"/>
      <c r="B470" s="197"/>
      <c r="C470" s="197"/>
      <c r="D470" s="197"/>
      <c r="E470" s="197"/>
      <c r="F470" s="197"/>
      <c r="G470" s="197"/>
      <c r="H470" s="197"/>
      <c r="I470" s="197"/>
      <c r="J470" s="197"/>
      <c r="K470" s="197"/>
      <c r="L470" s="197"/>
      <c r="M470" s="197"/>
      <c r="N470" s="197"/>
      <c r="O470" s="197"/>
      <c r="P470" s="197"/>
      <c r="Q470" s="197"/>
      <c r="R470" s="197"/>
      <c r="S470" s="197"/>
      <c r="T470" s="197"/>
      <c r="U470" s="197"/>
      <c r="V470" s="197"/>
      <c r="W470" s="197"/>
      <c r="X470" s="197"/>
      <c r="Y470" s="197"/>
      <c r="Z470" s="197"/>
    </row>
    <row r="471" ht="15.75" customHeight="1">
      <c r="A471" s="197"/>
      <c r="B471" s="197"/>
      <c r="C471" s="197"/>
      <c r="D471" s="197"/>
      <c r="E471" s="197"/>
      <c r="F471" s="197"/>
      <c r="G471" s="197"/>
      <c r="H471" s="197"/>
      <c r="I471" s="197"/>
      <c r="J471" s="197"/>
      <c r="K471" s="197"/>
      <c r="L471" s="197"/>
      <c r="M471" s="197"/>
      <c r="N471" s="197"/>
      <c r="O471" s="197"/>
      <c r="P471" s="197"/>
      <c r="Q471" s="197"/>
      <c r="R471" s="197"/>
      <c r="S471" s="197"/>
      <c r="T471" s="197"/>
      <c r="U471" s="197"/>
      <c r="V471" s="197"/>
      <c r="W471" s="197"/>
      <c r="X471" s="197"/>
      <c r="Y471" s="197"/>
      <c r="Z471" s="197"/>
    </row>
    <row r="472" ht="15.75" customHeight="1">
      <c r="A472" s="197"/>
      <c r="B472" s="197"/>
      <c r="C472" s="197"/>
      <c r="D472" s="197"/>
      <c r="E472" s="197"/>
      <c r="F472" s="197"/>
      <c r="G472" s="197"/>
      <c r="H472" s="197"/>
      <c r="I472" s="197"/>
      <c r="J472" s="197"/>
      <c r="K472" s="197"/>
      <c r="L472" s="197"/>
      <c r="M472" s="197"/>
      <c r="N472" s="197"/>
      <c r="O472" s="197"/>
      <c r="P472" s="197"/>
      <c r="Q472" s="197"/>
      <c r="R472" s="197"/>
      <c r="S472" s="197"/>
      <c r="T472" s="197"/>
      <c r="U472" s="197"/>
      <c r="V472" s="197"/>
      <c r="W472" s="197"/>
      <c r="X472" s="197"/>
      <c r="Y472" s="197"/>
      <c r="Z472" s="197"/>
    </row>
    <row r="473" ht="15.75" customHeight="1">
      <c r="A473" s="197"/>
      <c r="B473" s="197"/>
      <c r="C473" s="197"/>
      <c r="D473" s="197"/>
      <c r="E473" s="197"/>
      <c r="F473" s="197"/>
      <c r="G473" s="197"/>
      <c r="H473" s="197"/>
      <c r="I473" s="197"/>
      <c r="J473" s="197"/>
      <c r="K473" s="197"/>
      <c r="L473" s="197"/>
      <c r="M473" s="197"/>
      <c r="N473" s="197"/>
      <c r="O473" s="197"/>
      <c r="P473" s="197"/>
      <c r="Q473" s="197"/>
      <c r="R473" s="197"/>
      <c r="S473" s="197"/>
      <c r="T473" s="197"/>
      <c r="U473" s="197"/>
      <c r="V473" s="197"/>
      <c r="W473" s="197"/>
      <c r="X473" s="197"/>
      <c r="Y473" s="197"/>
      <c r="Z473" s="197"/>
    </row>
    <row r="474" ht="15.75" customHeight="1">
      <c r="A474" s="197"/>
      <c r="B474" s="197"/>
      <c r="C474" s="197"/>
      <c r="D474" s="197"/>
      <c r="E474" s="197"/>
      <c r="F474" s="197"/>
      <c r="G474" s="197"/>
      <c r="H474" s="197"/>
      <c r="I474" s="197"/>
      <c r="J474" s="197"/>
      <c r="K474" s="197"/>
      <c r="L474" s="197"/>
      <c r="M474" s="197"/>
      <c r="N474" s="197"/>
      <c r="O474" s="197"/>
      <c r="P474" s="197"/>
      <c r="Q474" s="197"/>
      <c r="R474" s="197"/>
      <c r="S474" s="197"/>
      <c r="T474" s="197"/>
      <c r="U474" s="197"/>
      <c r="V474" s="197"/>
      <c r="W474" s="197"/>
      <c r="X474" s="197"/>
      <c r="Y474" s="197"/>
      <c r="Z474" s="197"/>
    </row>
    <row r="475" ht="15.75" customHeight="1">
      <c r="A475" s="197"/>
      <c r="B475" s="197"/>
      <c r="C475" s="197"/>
      <c r="D475" s="197"/>
      <c r="E475" s="197"/>
      <c r="F475" s="197"/>
      <c r="G475" s="197"/>
      <c r="H475" s="197"/>
      <c r="I475" s="197"/>
      <c r="J475" s="197"/>
      <c r="K475" s="197"/>
      <c r="L475" s="197"/>
      <c r="M475" s="197"/>
      <c r="N475" s="197"/>
      <c r="O475" s="197"/>
      <c r="P475" s="197"/>
      <c r="Q475" s="197"/>
      <c r="R475" s="197"/>
      <c r="S475" s="197"/>
      <c r="T475" s="197"/>
      <c r="U475" s="197"/>
      <c r="V475" s="197"/>
      <c r="W475" s="197"/>
      <c r="X475" s="197"/>
      <c r="Y475" s="197"/>
      <c r="Z475" s="197"/>
    </row>
    <row r="476" ht="15.75" customHeight="1">
      <c r="A476" s="197"/>
      <c r="B476" s="197"/>
      <c r="C476" s="197"/>
      <c r="D476" s="197"/>
      <c r="E476" s="197"/>
      <c r="F476" s="197"/>
      <c r="G476" s="197"/>
      <c r="H476" s="197"/>
      <c r="I476" s="197"/>
      <c r="J476" s="197"/>
      <c r="K476" s="197"/>
      <c r="L476" s="197"/>
      <c r="M476" s="197"/>
      <c r="N476" s="197"/>
      <c r="O476" s="197"/>
      <c r="P476" s="197"/>
      <c r="Q476" s="197"/>
      <c r="R476" s="197"/>
      <c r="S476" s="197"/>
      <c r="T476" s="197"/>
      <c r="U476" s="197"/>
      <c r="V476" s="197"/>
      <c r="W476" s="197"/>
      <c r="X476" s="197"/>
      <c r="Y476" s="197"/>
      <c r="Z476" s="197"/>
    </row>
    <row r="477" ht="15.75" customHeight="1">
      <c r="A477" s="197"/>
      <c r="B477" s="197"/>
      <c r="C477" s="197"/>
      <c r="D477" s="197"/>
      <c r="E477" s="197"/>
      <c r="F477" s="197"/>
      <c r="G477" s="197"/>
      <c r="H477" s="197"/>
      <c r="I477" s="197"/>
      <c r="J477" s="197"/>
      <c r="K477" s="197"/>
      <c r="L477" s="197"/>
      <c r="M477" s="197"/>
      <c r="N477" s="197"/>
      <c r="O477" s="197"/>
      <c r="P477" s="197"/>
      <c r="Q477" s="197"/>
      <c r="R477" s="197"/>
      <c r="S477" s="197"/>
      <c r="T477" s="197"/>
      <c r="U477" s="197"/>
      <c r="V477" s="197"/>
      <c r="W477" s="197"/>
      <c r="X477" s="197"/>
      <c r="Y477" s="197"/>
      <c r="Z477" s="197"/>
    </row>
    <row r="478" ht="15.75" customHeight="1">
      <c r="A478" s="197"/>
      <c r="B478" s="197"/>
      <c r="C478" s="197"/>
      <c r="D478" s="197"/>
      <c r="E478" s="197"/>
      <c r="F478" s="197"/>
      <c r="G478" s="197"/>
      <c r="H478" s="197"/>
      <c r="I478" s="197"/>
      <c r="J478" s="197"/>
      <c r="K478" s="197"/>
      <c r="L478" s="197"/>
      <c r="M478" s="197"/>
      <c r="N478" s="197"/>
      <c r="O478" s="197"/>
      <c r="P478" s="197"/>
      <c r="Q478" s="197"/>
      <c r="R478" s="197"/>
      <c r="S478" s="197"/>
      <c r="T478" s="197"/>
      <c r="U478" s="197"/>
      <c r="V478" s="197"/>
      <c r="W478" s="197"/>
      <c r="X478" s="197"/>
      <c r="Y478" s="197"/>
      <c r="Z478" s="197"/>
    </row>
    <row r="479" ht="15.75" customHeight="1">
      <c r="A479" s="197"/>
      <c r="B479" s="197"/>
      <c r="C479" s="197"/>
      <c r="D479" s="197"/>
      <c r="E479" s="197"/>
      <c r="F479" s="197"/>
      <c r="G479" s="197"/>
      <c r="H479" s="197"/>
      <c r="I479" s="197"/>
      <c r="J479" s="197"/>
      <c r="K479" s="197"/>
      <c r="L479" s="197"/>
      <c r="M479" s="197"/>
      <c r="N479" s="197"/>
      <c r="O479" s="197"/>
      <c r="P479" s="197"/>
      <c r="Q479" s="197"/>
      <c r="R479" s="197"/>
      <c r="S479" s="197"/>
      <c r="T479" s="197"/>
      <c r="U479" s="197"/>
      <c r="V479" s="197"/>
      <c r="W479" s="197"/>
      <c r="X479" s="197"/>
      <c r="Y479" s="197"/>
      <c r="Z479" s="197"/>
    </row>
    <row r="480" ht="15.75" customHeight="1">
      <c r="A480" s="197"/>
      <c r="B480" s="197"/>
      <c r="C480" s="197"/>
      <c r="D480" s="197"/>
      <c r="E480" s="197"/>
      <c r="F480" s="197"/>
      <c r="G480" s="197"/>
      <c r="H480" s="197"/>
      <c r="I480" s="197"/>
      <c r="J480" s="197"/>
      <c r="K480" s="197"/>
      <c r="L480" s="197"/>
      <c r="M480" s="197"/>
      <c r="N480" s="197"/>
      <c r="O480" s="197"/>
      <c r="P480" s="197"/>
      <c r="Q480" s="197"/>
      <c r="R480" s="197"/>
      <c r="S480" s="197"/>
      <c r="T480" s="197"/>
      <c r="U480" s="197"/>
      <c r="V480" s="197"/>
      <c r="W480" s="197"/>
      <c r="X480" s="197"/>
      <c r="Y480" s="197"/>
      <c r="Z480" s="197"/>
    </row>
    <row r="481" ht="15.75" customHeight="1">
      <c r="A481" s="197"/>
      <c r="B481" s="197"/>
      <c r="C481" s="197"/>
      <c r="D481" s="197"/>
      <c r="E481" s="197"/>
      <c r="F481" s="197"/>
      <c r="G481" s="197"/>
      <c r="H481" s="197"/>
      <c r="I481" s="197"/>
      <c r="J481" s="197"/>
      <c r="K481" s="197"/>
      <c r="L481" s="197"/>
      <c r="M481" s="197"/>
      <c r="N481" s="197"/>
      <c r="O481" s="197"/>
      <c r="P481" s="197"/>
      <c r="Q481" s="197"/>
      <c r="R481" s="197"/>
      <c r="S481" s="197"/>
      <c r="T481" s="197"/>
      <c r="U481" s="197"/>
      <c r="V481" s="197"/>
      <c r="W481" s="197"/>
      <c r="X481" s="197"/>
      <c r="Y481" s="197"/>
      <c r="Z481" s="197"/>
    </row>
    <row r="482" ht="15.75" customHeight="1">
      <c r="A482" s="197"/>
      <c r="B482" s="197"/>
      <c r="C482" s="197"/>
      <c r="D482" s="197"/>
      <c r="E482" s="197"/>
      <c r="F482" s="197"/>
      <c r="G482" s="197"/>
      <c r="H482" s="197"/>
      <c r="I482" s="197"/>
      <c r="J482" s="197"/>
      <c r="K482" s="197"/>
      <c r="L482" s="197"/>
      <c r="M482" s="197"/>
      <c r="N482" s="197"/>
      <c r="O482" s="197"/>
      <c r="P482" s="197"/>
      <c r="Q482" s="197"/>
      <c r="R482" s="197"/>
      <c r="S482" s="197"/>
      <c r="T482" s="197"/>
      <c r="U482" s="197"/>
      <c r="V482" s="197"/>
      <c r="W482" s="197"/>
      <c r="X482" s="197"/>
      <c r="Y482" s="197"/>
      <c r="Z482" s="197"/>
    </row>
    <row r="483" ht="15.75" customHeight="1">
      <c r="A483" s="197"/>
      <c r="B483" s="197"/>
      <c r="C483" s="197"/>
      <c r="D483" s="197"/>
      <c r="E483" s="197"/>
      <c r="F483" s="197"/>
      <c r="G483" s="197"/>
      <c r="H483" s="197"/>
      <c r="I483" s="197"/>
      <c r="J483" s="197"/>
      <c r="K483" s="197"/>
      <c r="L483" s="197"/>
      <c r="M483" s="197"/>
      <c r="N483" s="197"/>
      <c r="O483" s="197"/>
      <c r="P483" s="197"/>
      <c r="Q483" s="197"/>
      <c r="R483" s="197"/>
      <c r="S483" s="197"/>
      <c r="T483" s="197"/>
      <c r="U483" s="197"/>
      <c r="V483" s="197"/>
      <c r="W483" s="197"/>
      <c r="X483" s="197"/>
      <c r="Y483" s="197"/>
      <c r="Z483" s="197"/>
    </row>
    <row r="484" ht="15.75" customHeight="1">
      <c r="A484" s="197"/>
      <c r="B484" s="197"/>
      <c r="C484" s="197"/>
      <c r="D484" s="197"/>
      <c r="E484" s="197"/>
      <c r="F484" s="197"/>
      <c r="G484" s="197"/>
      <c r="H484" s="197"/>
      <c r="I484" s="197"/>
      <c r="J484" s="197"/>
      <c r="K484" s="197"/>
      <c r="L484" s="197"/>
      <c r="M484" s="197"/>
      <c r="N484" s="197"/>
      <c r="O484" s="197"/>
      <c r="P484" s="197"/>
      <c r="Q484" s="197"/>
      <c r="R484" s="197"/>
      <c r="S484" s="197"/>
      <c r="T484" s="197"/>
      <c r="U484" s="197"/>
      <c r="V484" s="197"/>
      <c r="W484" s="197"/>
      <c r="X484" s="197"/>
      <c r="Y484" s="197"/>
      <c r="Z484" s="197"/>
    </row>
    <row r="485" ht="15.75" customHeight="1">
      <c r="A485" s="197"/>
      <c r="B485" s="197"/>
      <c r="C485" s="197"/>
      <c r="D485" s="197"/>
      <c r="E485" s="197"/>
      <c r="F485" s="197"/>
      <c r="G485" s="197"/>
      <c r="H485" s="197"/>
      <c r="I485" s="197"/>
      <c r="J485" s="197"/>
      <c r="K485" s="197"/>
      <c r="L485" s="197"/>
      <c r="M485" s="197"/>
      <c r="N485" s="197"/>
      <c r="O485" s="197"/>
      <c r="P485" s="197"/>
      <c r="Q485" s="197"/>
      <c r="R485" s="197"/>
      <c r="S485" s="197"/>
      <c r="T485" s="197"/>
      <c r="U485" s="197"/>
      <c r="V485" s="197"/>
      <c r="W485" s="197"/>
      <c r="X485" s="197"/>
      <c r="Y485" s="197"/>
      <c r="Z485" s="197"/>
    </row>
    <row r="486" ht="15.75" customHeight="1">
      <c r="A486" s="197"/>
      <c r="B486" s="197"/>
      <c r="C486" s="197"/>
      <c r="D486" s="197"/>
      <c r="E486" s="197"/>
      <c r="F486" s="197"/>
      <c r="G486" s="197"/>
      <c r="H486" s="197"/>
      <c r="I486" s="197"/>
      <c r="J486" s="197"/>
      <c r="K486" s="197"/>
      <c r="L486" s="197"/>
      <c r="M486" s="197"/>
      <c r="N486" s="197"/>
      <c r="O486" s="197"/>
      <c r="P486" s="197"/>
      <c r="Q486" s="197"/>
      <c r="R486" s="197"/>
      <c r="S486" s="197"/>
      <c r="T486" s="197"/>
      <c r="U486" s="197"/>
      <c r="V486" s="197"/>
      <c r="W486" s="197"/>
      <c r="X486" s="197"/>
      <c r="Y486" s="197"/>
      <c r="Z486" s="197"/>
    </row>
    <row r="487" ht="15.75" customHeight="1">
      <c r="A487" s="197"/>
      <c r="B487" s="197"/>
      <c r="C487" s="197"/>
      <c r="D487" s="197"/>
      <c r="E487" s="197"/>
      <c r="F487" s="197"/>
      <c r="G487" s="197"/>
      <c r="H487" s="197"/>
      <c r="I487" s="197"/>
      <c r="J487" s="197"/>
      <c r="K487" s="197"/>
      <c r="L487" s="197"/>
      <c r="M487" s="197"/>
      <c r="N487" s="197"/>
      <c r="O487" s="197"/>
      <c r="P487" s="197"/>
      <c r="Q487" s="197"/>
      <c r="R487" s="197"/>
      <c r="S487" s="197"/>
      <c r="T487" s="197"/>
      <c r="U487" s="197"/>
      <c r="V487" s="197"/>
      <c r="W487" s="197"/>
      <c r="X487" s="197"/>
      <c r="Y487" s="197"/>
      <c r="Z487" s="197"/>
    </row>
    <row r="488" ht="15.75" customHeight="1">
      <c r="A488" s="197"/>
      <c r="B488" s="197"/>
      <c r="C488" s="197"/>
      <c r="D488" s="197"/>
      <c r="E488" s="197"/>
      <c r="F488" s="197"/>
      <c r="G488" s="197"/>
      <c r="H488" s="197"/>
      <c r="I488" s="197"/>
      <c r="J488" s="197"/>
      <c r="K488" s="197"/>
      <c r="L488" s="197"/>
      <c r="M488" s="197"/>
      <c r="N488" s="197"/>
      <c r="O488" s="197"/>
      <c r="P488" s="197"/>
      <c r="Q488" s="197"/>
      <c r="R488" s="197"/>
      <c r="S488" s="197"/>
      <c r="T488" s="197"/>
      <c r="U488" s="197"/>
      <c r="V488" s="197"/>
      <c r="W488" s="197"/>
      <c r="X488" s="197"/>
      <c r="Y488" s="197"/>
      <c r="Z488" s="197"/>
    </row>
    <row r="489" ht="15.75" customHeight="1">
      <c r="A489" s="197"/>
      <c r="B489" s="197"/>
      <c r="C489" s="197"/>
      <c r="D489" s="197"/>
      <c r="E489" s="197"/>
      <c r="F489" s="197"/>
      <c r="G489" s="197"/>
      <c r="H489" s="197"/>
      <c r="I489" s="197"/>
      <c r="J489" s="197"/>
      <c r="K489" s="197"/>
      <c r="L489" s="197"/>
      <c r="M489" s="197"/>
      <c r="N489" s="197"/>
      <c r="O489" s="197"/>
      <c r="P489" s="197"/>
      <c r="Q489" s="197"/>
      <c r="R489" s="197"/>
      <c r="S489" s="197"/>
      <c r="T489" s="197"/>
      <c r="U489" s="197"/>
      <c r="V489" s="197"/>
      <c r="W489" s="197"/>
      <c r="X489" s="197"/>
      <c r="Y489" s="197"/>
      <c r="Z489" s="197"/>
    </row>
    <row r="490" ht="15.75" customHeight="1">
      <c r="A490" s="197"/>
      <c r="B490" s="197"/>
      <c r="C490" s="197"/>
      <c r="D490" s="197"/>
      <c r="E490" s="197"/>
      <c r="F490" s="197"/>
      <c r="G490" s="197"/>
      <c r="H490" s="197"/>
      <c r="I490" s="197"/>
      <c r="J490" s="197"/>
      <c r="K490" s="197"/>
      <c r="L490" s="197"/>
      <c r="M490" s="197"/>
      <c r="N490" s="197"/>
      <c r="O490" s="197"/>
      <c r="P490" s="197"/>
      <c r="Q490" s="197"/>
      <c r="R490" s="197"/>
      <c r="S490" s="197"/>
      <c r="T490" s="197"/>
      <c r="U490" s="197"/>
      <c r="V490" s="197"/>
      <c r="W490" s="197"/>
      <c r="X490" s="197"/>
      <c r="Y490" s="197"/>
      <c r="Z490" s="197"/>
    </row>
    <row r="491" ht="15.75" customHeight="1">
      <c r="A491" s="197"/>
      <c r="B491" s="197"/>
      <c r="C491" s="197"/>
      <c r="D491" s="197"/>
      <c r="E491" s="197"/>
      <c r="F491" s="197"/>
      <c r="G491" s="197"/>
      <c r="H491" s="197"/>
      <c r="I491" s="197"/>
      <c r="J491" s="197"/>
      <c r="K491" s="197"/>
      <c r="L491" s="197"/>
      <c r="M491" s="197"/>
      <c r="N491" s="197"/>
      <c r="O491" s="197"/>
      <c r="P491" s="197"/>
      <c r="Q491" s="197"/>
      <c r="R491" s="197"/>
      <c r="S491" s="197"/>
      <c r="T491" s="197"/>
      <c r="U491" s="197"/>
      <c r="V491" s="197"/>
      <c r="W491" s="197"/>
      <c r="X491" s="197"/>
      <c r="Y491" s="197"/>
      <c r="Z491" s="197"/>
    </row>
    <row r="492" ht="15.75" customHeight="1">
      <c r="A492" s="197"/>
      <c r="B492" s="197"/>
      <c r="C492" s="197"/>
      <c r="D492" s="197"/>
      <c r="E492" s="197"/>
      <c r="F492" s="197"/>
      <c r="G492" s="197"/>
      <c r="H492" s="197"/>
      <c r="I492" s="197"/>
      <c r="J492" s="197"/>
      <c r="K492" s="197"/>
      <c r="L492" s="197"/>
      <c r="M492" s="197"/>
      <c r="N492" s="197"/>
      <c r="O492" s="197"/>
      <c r="P492" s="197"/>
      <c r="Q492" s="197"/>
      <c r="R492" s="197"/>
      <c r="S492" s="197"/>
      <c r="T492" s="197"/>
      <c r="U492" s="197"/>
      <c r="V492" s="197"/>
      <c r="W492" s="197"/>
      <c r="X492" s="197"/>
      <c r="Y492" s="197"/>
      <c r="Z492" s="197"/>
    </row>
    <row r="493" ht="15.75" customHeight="1">
      <c r="A493" s="197"/>
      <c r="B493" s="197"/>
      <c r="C493" s="197"/>
      <c r="D493" s="197"/>
      <c r="E493" s="197"/>
      <c r="F493" s="197"/>
      <c r="G493" s="197"/>
      <c r="H493" s="197"/>
      <c r="I493" s="197"/>
      <c r="J493" s="197"/>
      <c r="K493" s="197"/>
      <c r="L493" s="197"/>
      <c r="M493" s="197"/>
      <c r="N493" s="197"/>
      <c r="O493" s="197"/>
      <c r="P493" s="197"/>
      <c r="Q493" s="197"/>
      <c r="R493" s="197"/>
      <c r="S493" s="197"/>
      <c r="T493" s="197"/>
      <c r="U493" s="197"/>
      <c r="V493" s="197"/>
      <c r="W493" s="197"/>
      <c r="X493" s="197"/>
      <c r="Y493" s="197"/>
      <c r="Z493" s="197"/>
    </row>
    <row r="494" ht="15.75" customHeight="1">
      <c r="A494" s="197"/>
      <c r="B494" s="197"/>
      <c r="C494" s="197"/>
      <c r="D494" s="197"/>
      <c r="E494" s="197"/>
      <c r="F494" s="197"/>
      <c r="G494" s="197"/>
      <c r="H494" s="197"/>
      <c r="I494" s="197"/>
      <c r="J494" s="197"/>
      <c r="K494" s="197"/>
      <c r="L494" s="197"/>
      <c r="M494" s="197"/>
      <c r="N494" s="197"/>
      <c r="O494" s="197"/>
      <c r="P494" s="197"/>
      <c r="Q494" s="197"/>
      <c r="R494" s="197"/>
      <c r="S494" s="197"/>
      <c r="T494" s="197"/>
      <c r="U494" s="197"/>
      <c r="V494" s="197"/>
      <c r="W494" s="197"/>
      <c r="X494" s="197"/>
      <c r="Y494" s="197"/>
      <c r="Z494" s="197"/>
    </row>
    <row r="495" ht="15.75" customHeight="1">
      <c r="A495" s="197"/>
      <c r="B495" s="197"/>
      <c r="C495" s="197"/>
      <c r="D495" s="197"/>
      <c r="E495" s="197"/>
      <c r="F495" s="197"/>
      <c r="G495" s="197"/>
      <c r="H495" s="197"/>
      <c r="I495" s="197"/>
      <c r="J495" s="197"/>
      <c r="K495" s="197"/>
      <c r="L495" s="197"/>
      <c r="M495" s="197"/>
      <c r="N495" s="197"/>
      <c r="O495" s="197"/>
      <c r="P495" s="197"/>
      <c r="Q495" s="197"/>
      <c r="R495" s="197"/>
      <c r="S495" s="197"/>
      <c r="T495" s="197"/>
      <c r="U495" s="197"/>
      <c r="V495" s="197"/>
      <c r="W495" s="197"/>
      <c r="X495" s="197"/>
      <c r="Y495" s="197"/>
      <c r="Z495" s="197"/>
    </row>
    <row r="496" ht="15.75" customHeight="1">
      <c r="A496" s="197"/>
      <c r="B496" s="197"/>
      <c r="C496" s="197"/>
      <c r="D496" s="197"/>
      <c r="E496" s="197"/>
      <c r="F496" s="197"/>
      <c r="G496" s="197"/>
      <c r="H496" s="197"/>
      <c r="I496" s="197"/>
      <c r="J496" s="197"/>
      <c r="K496" s="197"/>
      <c r="L496" s="197"/>
      <c r="M496" s="197"/>
      <c r="N496" s="197"/>
      <c r="O496" s="197"/>
      <c r="P496" s="197"/>
      <c r="Q496" s="197"/>
      <c r="R496" s="197"/>
      <c r="S496" s="197"/>
      <c r="T496" s="197"/>
      <c r="U496" s="197"/>
      <c r="V496" s="197"/>
      <c r="W496" s="197"/>
      <c r="X496" s="197"/>
      <c r="Y496" s="197"/>
      <c r="Z496" s="197"/>
    </row>
    <row r="497" ht="15.75" customHeight="1">
      <c r="A497" s="197"/>
      <c r="B497" s="197"/>
      <c r="C497" s="197"/>
      <c r="D497" s="197"/>
      <c r="E497" s="197"/>
      <c r="F497" s="197"/>
      <c r="G497" s="197"/>
      <c r="H497" s="197"/>
      <c r="I497" s="197"/>
      <c r="J497" s="197"/>
      <c r="K497" s="197"/>
      <c r="L497" s="197"/>
      <c r="M497" s="197"/>
      <c r="N497" s="197"/>
      <c r="O497" s="197"/>
      <c r="P497" s="197"/>
      <c r="Q497" s="197"/>
      <c r="R497" s="197"/>
      <c r="S497" s="197"/>
      <c r="T497" s="197"/>
      <c r="U497" s="197"/>
      <c r="V497" s="197"/>
      <c r="W497" s="197"/>
      <c r="X497" s="197"/>
      <c r="Y497" s="197"/>
      <c r="Z497" s="197"/>
    </row>
    <row r="498" ht="15.75" customHeight="1">
      <c r="A498" s="197"/>
      <c r="B498" s="197"/>
      <c r="C498" s="197"/>
      <c r="D498" s="197"/>
      <c r="E498" s="197"/>
      <c r="F498" s="197"/>
      <c r="G498" s="197"/>
      <c r="H498" s="197"/>
      <c r="I498" s="197"/>
      <c r="J498" s="197"/>
      <c r="K498" s="197"/>
      <c r="L498" s="197"/>
      <c r="M498" s="197"/>
      <c r="N498" s="197"/>
      <c r="O498" s="197"/>
      <c r="P498" s="197"/>
      <c r="Q498" s="197"/>
      <c r="R498" s="197"/>
      <c r="S498" s="197"/>
      <c r="T498" s="197"/>
      <c r="U498" s="197"/>
      <c r="V498" s="197"/>
      <c r="W498" s="197"/>
      <c r="X498" s="197"/>
      <c r="Y498" s="197"/>
      <c r="Z498" s="197"/>
    </row>
    <row r="499" ht="15.75" customHeight="1">
      <c r="A499" s="197"/>
      <c r="B499" s="197"/>
      <c r="C499" s="197"/>
      <c r="D499" s="197"/>
      <c r="E499" s="197"/>
      <c r="F499" s="197"/>
      <c r="G499" s="197"/>
      <c r="H499" s="197"/>
      <c r="I499" s="197"/>
      <c r="J499" s="197"/>
      <c r="K499" s="197"/>
      <c r="L499" s="197"/>
      <c r="M499" s="197"/>
      <c r="N499" s="197"/>
      <c r="O499" s="197"/>
      <c r="P499" s="197"/>
      <c r="Q499" s="197"/>
      <c r="R499" s="197"/>
      <c r="S499" s="197"/>
      <c r="T499" s="197"/>
      <c r="U499" s="197"/>
      <c r="V499" s="197"/>
      <c r="W499" s="197"/>
      <c r="X499" s="197"/>
      <c r="Y499" s="197"/>
      <c r="Z499" s="197"/>
    </row>
    <row r="500" ht="15.75" customHeight="1">
      <c r="A500" s="197"/>
      <c r="B500" s="197"/>
      <c r="C500" s="197"/>
      <c r="D500" s="197"/>
      <c r="E500" s="197"/>
      <c r="F500" s="197"/>
      <c r="G500" s="197"/>
      <c r="H500" s="197"/>
      <c r="I500" s="197"/>
      <c r="J500" s="197"/>
      <c r="K500" s="197"/>
      <c r="L500" s="197"/>
      <c r="M500" s="197"/>
      <c r="N500" s="197"/>
      <c r="O500" s="197"/>
      <c r="P500" s="197"/>
      <c r="Q500" s="197"/>
      <c r="R500" s="197"/>
      <c r="S500" s="197"/>
      <c r="T500" s="197"/>
      <c r="U500" s="197"/>
      <c r="V500" s="197"/>
      <c r="W500" s="197"/>
      <c r="X500" s="197"/>
      <c r="Y500" s="197"/>
      <c r="Z500" s="197"/>
    </row>
    <row r="501" ht="15.75" customHeight="1">
      <c r="A501" s="197"/>
      <c r="B501" s="197"/>
      <c r="C501" s="197"/>
      <c r="D501" s="197"/>
      <c r="E501" s="197"/>
      <c r="F501" s="197"/>
      <c r="G501" s="197"/>
      <c r="H501" s="197"/>
      <c r="I501" s="197"/>
      <c r="J501" s="197"/>
      <c r="K501" s="197"/>
      <c r="L501" s="197"/>
      <c r="M501" s="197"/>
      <c r="N501" s="197"/>
      <c r="O501" s="197"/>
      <c r="P501" s="197"/>
      <c r="Q501" s="197"/>
      <c r="R501" s="197"/>
      <c r="S501" s="197"/>
      <c r="T501" s="197"/>
      <c r="U501" s="197"/>
      <c r="V501" s="197"/>
      <c r="W501" s="197"/>
      <c r="X501" s="197"/>
      <c r="Y501" s="197"/>
      <c r="Z501" s="197"/>
    </row>
    <row r="502" ht="15.75" customHeight="1">
      <c r="A502" s="197"/>
      <c r="B502" s="197"/>
      <c r="C502" s="197"/>
      <c r="D502" s="197"/>
      <c r="E502" s="197"/>
      <c r="F502" s="197"/>
      <c r="G502" s="197"/>
      <c r="H502" s="197"/>
      <c r="I502" s="197"/>
      <c r="J502" s="197"/>
      <c r="K502" s="197"/>
      <c r="L502" s="197"/>
      <c r="M502" s="197"/>
      <c r="N502" s="197"/>
      <c r="O502" s="197"/>
      <c r="P502" s="197"/>
      <c r="Q502" s="197"/>
      <c r="R502" s="197"/>
      <c r="S502" s="197"/>
      <c r="T502" s="197"/>
      <c r="U502" s="197"/>
      <c r="V502" s="197"/>
      <c r="W502" s="197"/>
      <c r="X502" s="197"/>
      <c r="Y502" s="197"/>
      <c r="Z502" s="197"/>
    </row>
    <row r="503" ht="15.75" customHeight="1">
      <c r="A503" s="197"/>
      <c r="B503" s="197"/>
      <c r="C503" s="197"/>
      <c r="D503" s="197"/>
      <c r="E503" s="197"/>
      <c r="F503" s="197"/>
      <c r="G503" s="197"/>
      <c r="H503" s="197"/>
      <c r="I503" s="197"/>
      <c r="J503" s="197"/>
      <c r="K503" s="197"/>
      <c r="L503" s="197"/>
      <c r="M503" s="197"/>
      <c r="N503" s="197"/>
      <c r="O503" s="197"/>
      <c r="P503" s="197"/>
      <c r="Q503" s="197"/>
      <c r="R503" s="197"/>
      <c r="S503" s="197"/>
      <c r="T503" s="197"/>
      <c r="U503" s="197"/>
      <c r="V503" s="197"/>
      <c r="W503" s="197"/>
      <c r="X503" s="197"/>
      <c r="Y503" s="197"/>
      <c r="Z503" s="197"/>
    </row>
    <row r="504" ht="15.75" customHeight="1">
      <c r="A504" s="197"/>
      <c r="B504" s="197"/>
      <c r="C504" s="197"/>
      <c r="D504" s="197"/>
      <c r="E504" s="197"/>
      <c r="F504" s="197"/>
      <c r="G504" s="197"/>
      <c r="H504" s="197"/>
      <c r="I504" s="197"/>
      <c r="J504" s="197"/>
      <c r="K504" s="197"/>
      <c r="L504" s="197"/>
      <c r="M504" s="197"/>
      <c r="N504" s="197"/>
      <c r="O504" s="197"/>
      <c r="P504" s="197"/>
      <c r="Q504" s="197"/>
      <c r="R504" s="197"/>
      <c r="S504" s="197"/>
      <c r="T504" s="197"/>
      <c r="U504" s="197"/>
      <c r="V504" s="197"/>
      <c r="W504" s="197"/>
      <c r="X504" s="197"/>
      <c r="Y504" s="197"/>
      <c r="Z504" s="197"/>
    </row>
    <row r="505" ht="15.75" customHeight="1">
      <c r="A505" s="197"/>
      <c r="B505" s="197"/>
      <c r="C505" s="197"/>
      <c r="D505" s="197"/>
      <c r="E505" s="197"/>
      <c r="F505" s="197"/>
      <c r="G505" s="197"/>
      <c r="H505" s="197"/>
      <c r="I505" s="197"/>
      <c r="J505" s="197"/>
      <c r="K505" s="197"/>
      <c r="L505" s="197"/>
      <c r="M505" s="197"/>
      <c r="N505" s="197"/>
      <c r="O505" s="197"/>
      <c r="P505" s="197"/>
      <c r="Q505" s="197"/>
      <c r="R505" s="197"/>
      <c r="S505" s="197"/>
      <c r="T505" s="197"/>
      <c r="U505" s="197"/>
      <c r="V505" s="197"/>
      <c r="W505" s="197"/>
      <c r="X505" s="197"/>
      <c r="Y505" s="197"/>
      <c r="Z505" s="197"/>
    </row>
    <row r="506" ht="15.75" customHeight="1">
      <c r="A506" s="197"/>
      <c r="B506" s="197"/>
      <c r="C506" s="197"/>
      <c r="D506" s="197"/>
      <c r="E506" s="197"/>
      <c r="F506" s="197"/>
      <c r="G506" s="197"/>
      <c r="H506" s="197"/>
      <c r="I506" s="197"/>
      <c r="J506" s="197"/>
      <c r="K506" s="197"/>
      <c r="L506" s="197"/>
      <c r="M506" s="197"/>
      <c r="N506" s="197"/>
      <c r="O506" s="197"/>
      <c r="P506" s="197"/>
      <c r="Q506" s="197"/>
      <c r="R506" s="197"/>
      <c r="S506" s="197"/>
      <c r="T506" s="197"/>
      <c r="U506" s="197"/>
      <c r="V506" s="197"/>
      <c r="W506" s="197"/>
      <c r="X506" s="197"/>
      <c r="Y506" s="197"/>
      <c r="Z506" s="197"/>
    </row>
    <row r="507" ht="15.75" customHeight="1">
      <c r="A507" s="197"/>
      <c r="B507" s="197"/>
      <c r="C507" s="197"/>
      <c r="D507" s="197"/>
      <c r="E507" s="197"/>
      <c r="F507" s="197"/>
      <c r="G507" s="197"/>
      <c r="H507" s="197"/>
      <c r="I507" s="197"/>
      <c r="J507" s="197"/>
      <c r="K507" s="197"/>
      <c r="L507" s="197"/>
      <c r="M507" s="197"/>
      <c r="N507" s="197"/>
      <c r="O507" s="197"/>
      <c r="P507" s="197"/>
      <c r="Q507" s="197"/>
      <c r="R507" s="197"/>
      <c r="S507" s="197"/>
      <c r="T507" s="197"/>
      <c r="U507" s="197"/>
      <c r="V507" s="197"/>
      <c r="W507" s="197"/>
      <c r="X507" s="197"/>
      <c r="Y507" s="197"/>
      <c r="Z507" s="197"/>
    </row>
    <row r="508" ht="15.75" customHeight="1">
      <c r="A508" s="197"/>
      <c r="B508" s="197"/>
      <c r="C508" s="197"/>
      <c r="D508" s="197"/>
      <c r="E508" s="197"/>
      <c r="F508" s="197"/>
      <c r="G508" s="197"/>
      <c r="H508" s="197"/>
      <c r="I508" s="197"/>
      <c r="J508" s="197"/>
      <c r="K508" s="197"/>
      <c r="L508" s="197"/>
      <c r="M508" s="197"/>
      <c r="N508" s="197"/>
      <c r="O508" s="197"/>
      <c r="P508" s="197"/>
      <c r="Q508" s="197"/>
      <c r="R508" s="197"/>
      <c r="S508" s="197"/>
      <c r="T508" s="197"/>
      <c r="U508" s="197"/>
      <c r="V508" s="197"/>
      <c r="W508" s="197"/>
      <c r="X508" s="197"/>
      <c r="Y508" s="197"/>
      <c r="Z508" s="197"/>
    </row>
    <row r="509" ht="15.75" customHeight="1">
      <c r="A509" s="197"/>
      <c r="B509" s="197"/>
      <c r="C509" s="197"/>
      <c r="D509" s="197"/>
      <c r="E509" s="197"/>
      <c r="F509" s="197"/>
      <c r="G509" s="197"/>
      <c r="H509" s="197"/>
      <c r="I509" s="197"/>
      <c r="J509" s="197"/>
      <c r="K509" s="197"/>
      <c r="L509" s="197"/>
      <c r="M509" s="197"/>
      <c r="N509" s="197"/>
      <c r="O509" s="197"/>
      <c r="P509" s="197"/>
      <c r="Q509" s="197"/>
      <c r="R509" s="197"/>
      <c r="S509" s="197"/>
      <c r="T509" s="197"/>
      <c r="U509" s="197"/>
      <c r="V509" s="197"/>
      <c r="W509" s="197"/>
      <c r="X509" s="197"/>
      <c r="Y509" s="197"/>
      <c r="Z509" s="197"/>
    </row>
    <row r="510" ht="15.75" customHeight="1">
      <c r="A510" s="197"/>
      <c r="B510" s="197"/>
      <c r="C510" s="197"/>
      <c r="D510" s="197"/>
      <c r="E510" s="197"/>
      <c r="F510" s="197"/>
      <c r="G510" s="197"/>
      <c r="H510" s="197"/>
      <c r="I510" s="197"/>
      <c r="J510" s="197"/>
      <c r="K510" s="197"/>
      <c r="L510" s="197"/>
      <c r="M510" s="197"/>
      <c r="N510" s="197"/>
      <c r="O510" s="197"/>
      <c r="P510" s="197"/>
      <c r="Q510" s="197"/>
      <c r="R510" s="197"/>
      <c r="S510" s="197"/>
      <c r="T510" s="197"/>
      <c r="U510" s="197"/>
      <c r="V510" s="197"/>
      <c r="W510" s="197"/>
      <c r="X510" s="197"/>
      <c r="Y510" s="197"/>
      <c r="Z510" s="197"/>
    </row>
    <row r="511" ht="15.75" customHeight="1">
      <c r="A511" s="197"/>
      <c r="B511" s="197"/>
      <c r="C511" s="197"/>
      <c r="D511" s="197"/>
      <c r="E511" s="197"/>
      <c r="F511" s="197"/>
      <c r="G511" s="197"/>
      <c r="H511" s="197"/>
      <c r="I511" s="197"/>
      <c r="J511" s="197"/>
      <c r="K511" s="197"/>
      <c r="L511" s="197"/>
      <c r="M511" s="197"/>
      <c r="N511" s="197"/>
      <c r="O511" s="197"/>
      <c r="P511" s="197"/>
      <c r="Q511" s="197"/>
      <c r="R511" s="197"/>
      <c r="S511" s="197"/>
      <c r="T511" s="197"/>
      <c r="U511" s="197"/>
      <c r="V511" s="197"/>
      <c r="W511" s="197"/>
      <c r="X511" s="197"/>
      <c r="Y511" s="197"/>
      <c r="Z511" s="197"/>
    </row>
    <row r="512" ht="15.75" customHeight="1">
      <c r="A512" s="197"/>
      <c r="B512" s="197"/>
      <c r="C512" s="197"/>
      <c r="D512" s="197"/>
      <c r="E512" s="197"/>
      <c r="F512" s="197"/>
      <c r="G512" s="197"/>
      <c r="H512" s="197"/>
      <c r="I512" s="197"/>
      <c r="J512" s="197"/>
      <c r="K512" s="197"/>
      <c r="L512" s="197"/>
      <c r="M512" s="197"/>
      <c r="N512" s="197"/>
      <c r="O512" s="197"/>
      <c r="P512" s="197"/>
      <c r="Q512" s="197"/>
      <c r="R512" s="197"/>
      <c r="S512" s="197"/>
      <c r="T512" s="197"/>
      <c r="U512" s="197"/>
      <c r="V512" s="197"/>
      <c r="W512" s="197"/>
      <c r="X512" s="197"/>
      <c r="Y512" s="197"/>
      <c r="Z512" s="197"/>
    </row>
    <row r="513" ht="15.75" customHeight="1">
      <c r="A513" s="197"/>
      <c r="B513" s="197"/>
      <c r="C513" s="197"/>
      <c r="D513" s="197"/>
      <c r="E513" s="197"/>
      <c r="F513" s="197"/>
      <c r="G513" s="197"/>
      <c r="H513" s="197"/>
      <c r="I513" s="197"/>
      <c r="J513" s="197"/>
      <c r="K513" s="197"/>
      <c r="L513" s="197"/>
      <c r="M513" s="197"/>
      <c r="N513" s="197"/>
      <c r="O513" s="197"/>
      <c r="P513" s="197"/>
      <c r="Q513" s="197"/>
      <c r="R513" s="197"/>
      <c r="S513" s="197"/>
      <c r="T513" s="197"/>
      <c r="U513" s="197"/>
      <c r="V513" s="197"/>
      <c r="W513" s="197"/>
      <c r="X513" s="197"/>
      <c r="Y513" s="197"/>
      <c r="Z513" s="197"/>
    </row>
    <row r="514" ht="15.75" customHeight="1">
      <c r="A514" s="197"/>
      <c r="B514" s="197"/>
      <c r="C514" s="197"/>
      <c r="D514" s="197"/>
      <c r="E514" s="197"/>
      <c r="F514" s="197"/>
      <c r="G514" s="197"/>
      <c r="H514" s="197"/>
      <c r="I514" s="197"/>
      <c r="J514" s="197"/>
      <c r="K514" s="197"/>
      <c r="L514" s="197"/>
      <c r="M514" s="197"/>
      <c r="N514" s="197"/>
      <c r="O514" s="197"/>
      <c r="P514" s="197"/>
      <c r="Q514" s="197"/>
      <c r="R514" s="197"/>
      <c r="S514" s="197"/>
      <c r="T514" s="197"/>
      <c r="U514" s="197"/>
      <c r="V514" s="197"/>
      <c r="W514" s="197"/>
      <c r="X514" s="197"/>
      <c r="Y514" s="197"/>
      <c r="Z514" s="197"/>
    </row>
    <row r="515" ht="15.75" customHeight="1">
      <c r="A515" s="197"/>
      <c r="B515" s="197"/>
      <c r="C515" s="197"/>
      <c r="D515" s="197"/>
      <c r="E515" s="197"/>
      <c r="F515" s="197"/>
      <c r="G515" s="197"/>
      <c r="H515" s="197"/>
      <c r="I515" s="197"/>
      <c r="J515" s="197"/>
      <c r="K515" s="197"/>
      <c r="L515" s="197"/>
      <c r="M515" s="197"/>
      <c r="N515" s="197"/>
      <c r="O515" s="197"/>
      <c r="P515" s="197"/>
      <c r="Q515" s="197"/>
      <c r="R515" s="197"/>
      <c r="S515" s="197"/>
      <c r="T515" s="197"/>
      <c r="U515" s="197"/>
      <c r="V515" s="197"/>
      <c r="W515" s="197"/>
      <c r="X515" s="197"/>
      <c r="Y515" s="197"/>
      <c r="Z515" s="197"/>
    </row>
    <row r="516" ht="15.75" customHeight="1">
      <c r="A516" s="197"/>
      <c r="B516" s="197"/>
      <c r="C516" s="197"/>
      <c r="D516" s="197"/>
      <c r="E516" s="197"/>
      <c r="F516" s="197"/>
      <c r="G516" s="197"/>
      <c r="H516" s="197"/>
      <c r="I516" s="197"/>
      <c r="J516" s="197"/>
      <c r="K516" s="197"/>
      <c r="L516" s="197"/>
      <c r="M516" s="197"/>
      <c r="N516" s="197"/>
      <c r="O516" s="197"/>
      <c r="P516" s="197"/>
      <c r="Q516" s="197"/>
      <c r="R516" s="197"/>
      <c r="S516" s="197"/>
      <c r="T516" s="197"/>
      <c r="U516" s="197"/>
      <c r="V516" s="197"/>
      <c r="W516" s="197"/>
      <c r="X516" s="197"/>
      <c r="Y516" s="197"/>
      <c r="Z516" s="197"/>
    </row>
    <row r="517" ht="15.75" customHeight="1">
      <c r="A517" s="197"/>
      <c r="B517" s="197"/>
      <c r="C517" s="197"/>
      <c r="D517" s="197"/>
      <c r="E517" s="197"/>
      <c r="F517" s="197"/>
      <c r="G517" s="197"/>
      <c r="H517" s="197"/>
      <c r="I517" s="197"/>
      <c r="J517" s="197"/>
      <c r="K517" s="197"/>
      <c r="L517" s="197"/>
      <c r="M517" s="197"/>
      <c r="N517" s="197"/>
      <c r="O517" s="197"/>
      <c r="P517" s="197"/>
      <c r="Q517" s="197"/>
      <c r="R517" s="197"/>
      <c r="S517" s="197"/>
      <c r="T517" s="197"/>
      <c r="U517" s="197"/>
      <c r="V517" s="197"/>
      <c r="W517" s="197"/>
      <c r="X517" s="197"/>
      <c r="Y517" s="197"/>
      <c r="Z517" s="197"/>
    </row>
    <row r="518" ht="15.75" customHeight="1">
      <c r="A518" s="197"/>
      <c r="B518" s="197"/>
      <c r="C518" s="197"/>
      <c r="D518" s="197"/>
      <c r="E518" s="197"/>
      <c r="F518" s="197"/>
      <c r="G518" s="197"/>
      <c r="H518" s="197"/>
      <c r="I518" s="197"/>
      <c r="J518" s="197"/>
      <c r="K518" s="197"/>
      <c r="L518" s="197"/>
      <c r="M518" s="197"/>
      <c r="N518" s="197"/>
      <c r="O518" s="197"/>
      <c r="P518" s="197"/>
      <c r="Q518" s="197"/>
      <c r="R518" s="197"/>
      <c r="S518" s="197"/>
      <c r="T518" s="197"/>
      <c r="U518" s="197"/>
      <c r="V518" s="197"/>
      <c r="W518" s="197"/>
      <c r="X518" s="197"/>
      <c r="Y518" s="197"/>
      <c r="Z518" s="197"/>
    </row>
    <row r="519" ht="15.75" customHeight="1">
      <c r="A519" s="197"/>
      <c r="B519" s="197"/>
      <c r="C519" s="197"/>
      <c r="D519" s="197"/>
      <c r="E519" s="197"/>
      <c r="F519" s="197"/>
      <c r="G519" s="197"/>
      <c r="H519" s="197"/>
      <c r="I519" s="197"/>
      <c r="J519" s="197"/>
      <c r="K519" s="197"/>
      <c r="L519" s="197"/>
      <c r="M519" s="197"/>
      <c r="N519" s="197"/>
      <c r="O519" s="197"/>
      <c r="P519" s="197"/>
      <c r="Q519" s="197"/>
      <c r="R519" s="197"/>
      <c r="S519" s="197"/>
      <c r="T519" s="197"/>
      <c r="U519" s="197"/>
      <c r="V519" s="197"/>
      <c r="W519" s="197"/>
      <c r="X519" s="197"/>
      <c r="Y519" s="197"/>
      <c r="Z519" s="197"/>
    </row>
    <row r="520" ht="15.75" customHeight="1">
      <c r="A520" s="197"/>
      <c r="B520" s="197"/>
      <c r="C520" s="197"/>
      <c r="D520" s="197"/>
      <c r="E520" s="197"/>
      <c r="F520" s="197"/>
      <c r="G520" s="197"/>
      <c r="H520" s="197"/>
      <c r="I520" s="197"/>
      <c r="J520" s="197"/>
      <c r="K520" s="197"/>
      <c r="L520" s="197"/>
      <c r="M520" s="197"/>
      <c r="N520" s="197"/>
      <c r="O520" s="197"/>
      <c r="P520" s="197"/>
      <c r="Q520" s="197"/>
      <c r="R520" s="197"/>
      <c r="S520" s="197"/>
      <c r="T520" s="197"/>
      <c r="U520" s="197"/>
      <c r="V520" s="197"/>
      <c r="W520" s="197"/>
      <c r="X520" s="197"/>
      <c r="Y520" s="197"/>
      <c r="Z520" s="197"/>
    </row>
    <row r="521" ht="15.75" customHeight="1">
      <c r="A521" s="197"/>
      <c r="B521" s="197"/>
      <c r="C521" s="197"/>
      <c r="D521" s="197"/>
      <c r="E521" s="197"/>
      <c r="F521" s="197"/>
      <c r="G521" s="197"/>
      <c r="H521" s="197"/>
      <c r="I521" s="197"/>
      <c r="J521" s="197"/>
      <c r="K521" s="197"/>
      <c r="L521" s="197"/>
      <c r="M521" s="197"/>
      <c r="N521" s="197"/>
      <c r="O521" s="197"/>
      <c r="P521" s="197"/>
      <c r="Q521" s="197"/>
      <c r="R521" s="197"/>
      <c r="S521" s="197"/>
      <c r="T521" s="197"/>
      <c r="U521" s="197"/>
      <c r="V521" s="197"/>
      <c r="W521" s="197"/>
      <c r="X521" s="197"/>
      <c r="Y521" s="197"/>
      <c r="Z521" s="197"/>
    </row>
    <row r="522" ht="15.75" customHeight="1">
      <c r="A522" s="197"/>
      <c r="B522" s="197"/>
      <c r="C522" s="197"/>
      <c r="D522" s="197"/>
      <c r="E522" s="197"/>
      <c r="F522" s="197"/>
      <c r="G522" s="197"/>
      <c r="H522" s="197"/>
      <c r="I522" s="197"/>
      <c r="J522" s="197"/>
      <c r="K522" s="197"/>
      <c r="L522" s="197"/>
      <c r="M522" s="197"/>
      <c r="N522" s="197"/>
      <c r="O522" s="197"/>
      <c r="P522" s="197"/>
      <c r="Q522" s="197"/>
      <c r="R522" s="197"/>
      <c r="S522" s="197"/>
      <c r="T522" s="197"/>
      <c r="U522" s="197"/>
      <c r="V522" s="197"/>
      <c r="W522" s="197"/>
      <c r="X522" s="197"/>
      <c r="Y522" s="197"/>
      <c r="Z522" s="197"/>
    </row>
    <row r="523" ht="15.75" customHeight="1">
      <c r="A523" s="197"/>
      <c r="B523" s="197"/>
      <c r="C523" s="197"/>
      <c r="D523" s="197"/>
      <c r="E523" s="197"/>
      <c r="F523" s="197"/>
      <c r="G523" s="197"/>
      <c r="H523" s="197"/>
      <c r="I523" s="197"/>
      <c r="J523" s="197"/>
      <c r="K523" s="197"/>
      <c r="L523" s="197"/>
      <c r="M523" s="197"/>
      <c r="N523" s="197"/>
      <c r="O523" s="197"/>
      <c r="P523" s="197"/>
      <c r="Q523" s="197"/>
      <c r="R523" s="197"/>
      <c r="S523" s="197"/>
      <c r="T523" s="197"/>
      <c r="U523" s="197"/>
      <c r="V523" s="197"/>
      <c r="W523" s="197"/>
      <c r="X523" s="197"/>
      <c r="Y523" s="197"/>
      <c r="Z523" s="197"/>
    </row>
    <row r="524" ht="15.75" customHeight="1">
      <c r="A524" s="197"/>
      <c r="B524" s="197"/>
      <c r="C524" s="197"/>
      <c r="D524" s="197"/>
      <c r="E524" s="197"/>
      <c r="F524" s="197"/>
      <c r="G524" s="197"/>
      <c r="H524" s="197"/>
      <c r="I524" s="197"/>
      <c r="J524" s="197"/>
      <c r="K524" s="197"/>
      <c r="L524" s="197"/>
      <c r="M524" s="197"/>
      <c r="N524" s="197"/>
      <c r="O524" s="197"/>
      <c r="P524" s="197"/>
      <c r="Q524" s="197"/>
      <c r="R524" s="197"/>
      <c r="S524" s="197"/>
      <c r="T524" s="197"/>
      <c r="U524" s="197"/>
      <c r="V524" s="197"/>
      <c r="W524" s="197"/>
      <c r="X524" s="197"/>
      <c r="Y524" s="197"/>
      <c r="Z524" s="197"/>
    </row>
    <row r="525" ht="15.75" customHeight="1">
      <c r="A525" s="197"/>
      <c r="B525" s="197"/>
      <c r="C525" s="197"/>
      <c r="D525" s="197"/>
      <c r="E525" s="197"/>
      <c r="F525" s="197"/>
      <c r="G525" s="197"/>
      <c r="H525" s="197"/>
      <c r="I525" s="197"/>
      <c r="J525" s="197"/>
      <c r="K525" s="197"/>
      <c r="L525" s="197"/>
      <c r="M525" s="197"/>
      <c r="N525" s="197"/>
      <c r="O525" s="197"/>
      <c r="P525" s="197"/>
      <c r="Q525" s="197"/>
      <c r="R525" s="197"/>
      <c r="S525" s="197"/>
      <c r="T525" s="197"/>
      <c r="U525" s="197"/>
      <c r="V525" s="197"/>
      <c r="W525" s="197"/>
      <c r="X525" s="197"/>
      <c r="Y525" s="197"/>
      <c r="Z525" s="197"/>
    </row>
    <row r="526" ht="15.75" customHeight="1">
      <c r="A526" s="197"/>
      <c r="B526" s="197"/>
      <c r="C526" s="197"/>
      <c r="D526" s="197"/>
      <c r="E526" s="197"/>
      <c r="F526" s="197"/>
      <c r="G526" s="197"/>
      <c r="H526" s="197"/>
      <c r="I526" s="197"/>
      <c r="J526" s="197"/>
      <c r="K526" s="197"/>
      <c r="L526" s="197"/>
      <c r="M526" s="197"/>
      <c r="N526" s="197"/>
      <c r="O526" s="197"/>
      <c r="P526" s="197"/>
      <c r="Q526" s="197"/>
      <c r="R526" s="197"/>
      <c r="S526" s="197"/>
      <c r="T526" s="197"/>
      <c r="U526" s="197"/>
      <c r="V526" s="197"/>
      <c r="W526" s="197"/>
      <c r="X526" s="197"/>
      <c r="Y526" s="197"/>
      <c r="Z526" s="197"/>
    </row>
    <row r="527" ht="15.75" customHeight="1">
      <c r="A527" s="197"/>
      <c r="B527" s="197"/>
      <c r="C527" s="197"/>
      <c r="D527" s="197"/>
      <c r="E527" s="197"/>
      <c r="F527" s="197"/>
      <c r="G527" s="197"/>
      <c r="H527" s="197"/>
      <c r="I527" s="197"/>
      <c r="J527" s="197"/>
      <c r="K527" s="197"/>
      <c r="L527" s="197"/>
      <c r="M527" s="197"/>
      <c r="N527" s="197"/>
      <c r="O527" s="197"/>
      <c r="P527" s="197"/>
      <c r="Q527" s="197"/>
      <c r="R527" s="197"/>
      <c r="S527" s="197"/>
      <c r="T527" s="197"/>
      <c r="U527" s="197"/>
      <c r="V527" s="197"/>
      <c r="W527" s="197"/>
      <c r="X527" s="197"/>
      <c r="Y527" s="197"/>
      <c r="Z527" s="197"/>
    </row>
    <row r="528" ht="15.75" customHeight="1">
      <c r="A528" s="197"/>
      <c r="B528" s="197"/>
      <c r="C528" s="197"/>
      <c r="D528" s="197"/>
      <c r="E528" s="197"/>
      <c r="F528" s="197"/>
      <c r="G528" s="197"/>
      <c r="H528" s="197"/>
      <c r="I528" s="197"/>
      <c r="J528" s="197"/>
      <c r="K528" s="197"/>
      <c r="L528" s="197"/>
      <c r="M528" s="197"/>
      <c r="N528" s="197"/>
      <c r="O528" s="197"/>
      <c r="P528" s="197"/>
      <c r="Q528" s="197"/>
      <c r="R528" s="197"/>
      <c r="S528" s="197"/>
      <c r="T528" s="197"/>
      <c r="U528" s="197"/>
      <c r="V528" s="197"/>
      <c r="W528" s="197"/>
      <c r="X528" s="197"/>
      <c r="Y528" s="197"/>
      <c r="Z528" s="197"/>
    </row>
    <row r="529" ht="15.75" customHeight="1">
      <c r="A529" s="197"/>
      <c r="B529" s="197"/>
      <c r="C529" s="197"/>
      <c r="D529" s="197"/>
      <c r="E529" s="197"/>
      <c r="F529" s="197"/>
      <c r="G529" s="197"/>
      <c r="H529" s="197"/>
      <c r="I529" s="197"/>
      <c r="J529" s="197"/>
      <c r="K529" s="197"/>
      <c r="L529" s="197"/>
      <c r="M529" s="197"/>
      <c r="N529" s="197"/>
      <c r="O529" s="197"/>
      <c r="P529" s="197"/>
      <c r="Q529" s="197"/>
      <c r="R529" s="197"/>
      <c r="S529" s="197"/>
      <c r="T529" s="197"/>
      <c r="U529" s="197"/>
      <c r="V529" s="197"/>
      <c r="W529" s="197"/>
      <c r="X529" s="197"/>
      <c r="Y529" s="197"/>
      <c r="Z529" s="197"/>
    </row>
    <row r="530" ht="15.75" customHeight="1">
      <c r="A530" s="197"/>
      <c r="B530" s="197"/>
      <c r="C530" s="197"/>
      <c r="D530" s="197"/>
      <c r="E530" s="197"/>
      <c r="F530" s="197"/>
      <c r="G530" s="197"/>
      <c r="H530" s="197"/>
      <c r="I530" s="197"/>
      <c r="J530" s="197"/>
      <c r="K530" s="197"/>
      <c r="L530" s="197"/>
      <c r="M530" s="197"/>
      <c r="N530" s="197"/>
      <c r="O530" s="197"/>
      <c r="P530" s="197"/>
      <c r="Q530" s="197"/>
      <c r="R530" s="197"/>
      <c r="S530" s="197"/>
      <c r="T530" s="197"/>
      <c r="U530" s="197"/>
      <c r="V530" s="197"/>
      <c r="W530" s="197"/>
      <c r="X530" s="197"/>
      <c r="Y530" s="197"/>
      <c r="Z530" s="197"/>
    </row>
    <row r="531" ht="15.75" customHeight="1">
      <c r="A531" s="197"/>
      <c r="B531" s="197"/>
      <c r="C531" s="197"/>
      <c r="D531" s="197"/>
      <c r="E531" s="197"/>
      <c r="F531" s="197"/>
      <c r="G531" s="197"/>
      <c r="H531" s="197"/>
      <c r="I531" s="197"/>
      <c r="J531" s="197"/>
      <c r="K531" s="197"/>
      <c r="L531" s="197"/>
      <c r="M531" s="197"/>
      <c r="N531" s="197"/>
      <c r="O531" s="197"/>
      <c r="P531" s="197"/>
      <c r="Q531" s="197"/>
      <c r="R531" s="197"/>
      <c r="S531" s="197"/>
      <c r="T531" s="197"/>
      <c r="U531" s="197"/>
      <c r="V531" s="197"/>
      <c r="W531" s="197"/>
      <c r="X531" s="197"/>
      <c r="Y531" s="197"/>
      <c r="Z531" s="197"/>
    </row>
    <row r="532" ht="15.75" customHeight="1">
      <c r="A532" s="197"/>
      <c r="B532" s="197"/>
      <c r="C532" s="197"/>
      <c r="D532" s="197"/>
      <c r="E532" s="197"/>
      <c r="F532" s="197"/>
      <c r="G532" s="197"/>
      <c r="H532" s="197"/>
      <c r="I532" s="197"/>
      <c r="J532" s="197"/>
      <c r="K532" s="197"/>
      <c r="L532" s="197"/>
      <c r="M532" s="197"/>
      <c r="N532" s="197"/>
      <c r="O532" s="197"/>
      <c r="P532" s="197"/>
      <c r="Q532" s="197"/>
      <c r="R532" s="197"/>
      <c r="S532" s="197"/>
      <c r="T532" s="197"/>
      <c r="U532" s="197"/>
      <c r="V532" s="197"/>
      <c r="W532" s="197"/>
      <c r="X532" s="197"/>
      <c r="Y532" s="197"/>
      <c r="Z532" s="197"/>
    </row>
    <row r="533" ht="15.75" customHeight="1">
      <c r="A533" s="197"/>
      <c r="B533" s="197"/>
      <c r="C533" s="197"/>
      <c r="D533" s="197"/>
      <c r="E533" s="197"/>
      <c r="F533" s="197"/>
      <c r="G533" s="197"/>
      <c r="H533" s="197"/>
      <c r="I533" s="197"/>
      <c r="J533" s="197"/>
      <c r="K533" s="197"/>
      <c r="L533" s="197"/>
      <c r="M533" s="197"/>
      <c r="N533" s="197"/>
      <c r="O533" s="197"/>
      <c r="P533" s="197"/>
      <c r="Q533" s="197"/>
      <c r="R533" s="197"/>
      <c r="S533" s="197"/>
      <c r="T533" s="197"/>
      <c r="U533" s="197"/>
      <c r="V533" s="197"/>
      <c r="W533" s="197"/>
      <c r="X533" s="197"/>
      <c r="Y533" s="197"/>
      <c r="Z533" s="197"/>
    </row>
    <row r="534" ht="15.75" customHeight="1">
      <c r="A534" s="197"/>
      <c r="B534" s="197"/>
      <c r="C534" s="197"/>
      <c r="D534" s="197"/>
      <c r="E534" s="197"/>
      <c r="F534" s="197"/>
      <c r="G534" s="197"/>
      <c r="H534" s="197"/>
      <c r="I534" s="197"/>
      <c r="J534" s="197"/>
      <c r="K534" s="197"/>
      <c r="L534" s="197"/>
      <c r="M534" s="197"/>
      <c r="N534" s="197"/>
      <c r="O534" s="197"/>
      <c r="P534" s="197"/>
      <c r="Q534" s="197"/>
      <c r="R534" s="197"/>
      <c r="S534" s="197"/>
      <c r="T534" s="197"/>
      <c r="U534" s="197"/>
      <c r="V534" s="197"/>
      <c r="W534" s="197"/>
      <c r="X534" s="197"/>
      <c r="Y534" s="197"/>
      <c r="Z534" s="197"/>
    </row>
    <row r="535" ht="15.75" customHeight="1">
      <c r="A535" s="197"/>
      <c r="B535" s="197"/>
      <c r="C535" s="197"/>
      <c r="D535" s="197"/>
      <c r="E535" s="197"/>
      <c r="F535" s="197"/>
      <c r="G535" s="197"/>
      <c r="H535" s="197"/>
      <c r="I535" s="197"/>
      <c r="J535" s="197"/>
      <c r="K535" s="197"/>
      <c r="L535" s="197"/>
      <c r="M535" s="197"/>
      <c r="N535" s="197"/>
      <c r="O535" s="197"/>
      <c r="P535" s="197"/>
      <c r="Q535" s="197"/>
      <c r="R535" s="197"/>
      <c r="S535" s="197"/>
      <c r="T535" s="197"/>
      <c r="U535" s="197"/>
      <c r="V535" s="197"/>
      <c r="W535" s="197"/>
      <c r="X535" s="197"/>
      <c r="Y535" s="197"/>
      <c r="Z535" s="197"/>
    </row>
    <row r="536" ht="15.75" customHeight="1">
      <c r="A536" s="197"/>
      <c r="B536" s="197"/>
      <c r="C536" s="197"/>
      <c r="D536" s="197"/>
      <c r="E536" s="197"/>
      <c r="F536" s="197"/>
      <c r="G536" s="197"/>
      <c r="H536" s="197"/>
      <c r="I536" s="197"/>
      <c r="J536" s="197"/>
      <c r="K536" s="197"/>
      <c r="L536" s="197"/>
      <c r="M536" s="197"/>
      <c r="N536" s="197"/>
      <c r="O536" s="197"/>
      <c r="P536" s="197"/>
      <c r="Q536" s="197"/>
      <c r="R536" s="197"/>
      <c r="S536" s="197"/>
      <c r="T536" s="197"/>
      <c r="U536" s="197"/>
      <c r="V536" s="197"/>
      <c r="W536" s="197"/>
      <c r="X536" s="197"/>
      <c r="Y536" s="197"/>
      <c r="Z536" s="197"/>
    </row>
    <row r="537" ht="15.75" customHeight="1">
      <c r="A537" s="197"/>
      <c r="B537" s="197"/>
      <c r="C537" s="197"/>
      <c r="D537" s="197"/>
      <c r="E537" s="197"/>
      <c r="F537" s="197"/>
      <c r="G537" s="197"/>
      <c r="H537" s="197"/>
      <c r="I537" s="197"/>
      <c r="J537" s="197"/>
      <c r="K537" s="197"/>
      <c r="L537" s="197"/>
      <c r="M537" s="197"/>
      <c r="N537" s="197"/>
      <c r="O537" s="197"/>
      <c r="P537" s="197"/>
      <c r="Q537" s="197"/>
      <c r="R537" s="197"/>
      <c r="S537" s="197"/>
      <c r="T537" s="197"/>
      <c r="U537" s="197"/>
      <c r="V537" s="197"/>
      <c r="W537" s="197"/>
      <c r="X537" s="197"/>
      <c r="Y537" s="197"/>
      <c r="Z537" s="197"/>
    </row>
    <row r="538" ht="15.75" customHeight="1">
      <c r="A538" s="197"/>
      <c r="B538" s="197"/>
      <c r="C538" s="197"/>
      <c r="D538" s="197"/>
      <c r="E538" s="197"/>
      <c r="F538" s="197"/>
      <c r="G538" s="197"/>
      <c r="H538" s="197"/>
      <c r="I538" s="197"/>
      <c r="J538" s="197"/>
      <c r="K538" s="197"/>
      <c r="L538" s="197"/>
      <c r="M538" s="197"/>
      <c r="N538" s="197"/>
      <c r="O538" s="197"/>
      <c r="P538" s="197"/>
      <c r="Q538" s="197"/>
      <c r="R538" s="197"/>
      <c r="S538" s="197"/>
      <c r="T538" s="197"/>
      <c r="U538" s="197"/>
      <c r="V538" s="197"/>
      <c r="W538" s="197"/>
      <c r="X538" s="197"/>
      <c r="Y538" s="197"/>
      <c r="Z538" s="197"/>
    </row>
    <row r="539" ht="15.75" customHeight="1">
      <c r="A539" s="197"/>
      <c r="B539" s="197"/>
      <c r="C539" s="197"/>
      <c r="D539" s="197"/>
      <c r="E539" s="197"/>
      <c r="F539" s="197"/>
      <c r="G539" s="197"/>
      <c r="H539" s="197"/>
      <c r="I539" s="197"/>
      <c r="J539" s="197"/>
      <c r="K539" s="197"/>
      <c r="L539" s="197"/>
      <c r="M539" s="197"/>
      <c r="N539" s="197"/>
      <c r="O539" s="197"/>
      <c r="P539" s="197"/>
      <c r="Q539" s="197"/>
      <c r="R539" s="197"/>
      <c r="S539" s="197"/>
      <c r="T539" s="197"/>
      <c r="U539" s="197"/>
      <c r="V539" s="197"/>
      <c r="W539" s="197"/>
      <c r="X539" s="197"/>
      <c r="Y539" s="197"/>
      <c r="Z539" s="197"/>
    </row>
    <row r="540" ht="15.75" customHeight="1">
      <c r="A540" s="197"/>
      <c r="B540" s="197"/>
      <c r="C540" s="197"/>
      <c r="D540" s="197"/>
      <c r="E540" s="197"/>
      <c r="F540" s="197"/>
      <c r="G540" s="197"/>
      <c r="H540" s="197"/>
      <c r="I540" s="197"/>
      <c r="J540" s="197"/>
      <c r="K540" s="197"/>
      <c r="L540" s="197"/>
      <c r="M540" s="197"/>
      <c r="N540" s="197"/>
      <c r="O540" s="197"/>
      <c r="P540" s="197"/>
      <c r="Q540" s="197"/>
      <c r="R540" s="197"/>
      <c r="S540" s="197"/>
      <c r="T540" s="197"/>
      <c r="U540" s="197"/>
      <c r="V540" s="197"/>
      <c r="W540" s="197"/>
      <c r="X540" s="197"/>
      <c r="Y540" s="197"/>
      <c r="Z540" s="197"/>
    </row>
    <row r="541" ht="15.75" customHeight="1">
      <c r="A541" s="197"/>
      <c r="B541" s="197"/>
      <c r="C541" s="197"/>
      <c r="D541" s="197"/>
      <c r="E541" s="197"/>
      <c r="F541" s="197"/>
      <c r="G541" s="197"/>
      <c r="H541" s="197"/>
      <c r="I541" s="197"/>
      <c r="J541" s="197"/>
      <c r="K541" s="197"/>
      <c r="L541" s="197"/>
      <c r="M541" s="197"/>
      <c r="N541" s="197"/>
      <c r="O541" s="197"/>
      <c r="P541" s="197"/>
      <c r="Q541" s="197"/>
      <c r="R541" s="197"/>
      <c r="S541" s="197"/>
      <c r="T541" s="197"/>
      <c r="U541" s="197"/>
      <c r="V541" s="197"/>
      <c r="W541" s="197"/>
      <c r="X541" s="197"/>
      <c r="Y541" s="197"/>
      <c r="Z541" s="197"/>
    </row>
    <row r="542" ht="15.75" customHeight="1">
      <c r="A542" s="197"/>
      <c r="B542" s="197"/>
      <c r="C542" s="197"/>
      <c r="D542" s="197"/>
      <c r="E542" s="197"/>
      <c r="F542" s="197"/>
      <c r="G542" s="197"/>
      <c r="H542" s="197"/>
      <c r="I542" s="197"/>
      <c r="J542" s="197"/>
      <c r="K542" s="197"/>
      <c r="L542" s="197"/>
      <c r="M542" s="197"/>
      <c r="N542" s="197"/>
      <c r="O542" s="197"/>
      <c r="P542" s="197"/>
      <c r="Q542" s="197"/>
      <c r="R542" s="197"/>
      <c r="S542" s="197"/>
      <c r="T542" s="197"/>
      <c r="U542" s="197"/>
      <c r="V542" s="197"/>
      <c r="W542" s="197"/>
      <c r="X542" s="197"/>
      <c r="Y542" s="197"/>
      <c r="Z542" s="197"/>
    </row>
    <row r="543" ht="15.75" customHeight="1">
      <c r="A543" s="197"/>
      <c r="B543" s="197"/>
      <c r="C543" s="197"/>
      <c r="D543" s="197"/>
      <c r="E543" s="197"/>
      <c r="F543" s="197"/>
      <c r="G543" s="197"/>
      <c r="H543" s="197"/>
      <c r="I543" s="197"/>
      <c r="J543" s="197"/>
      <c r="K543" s="197"/>
      <c r="L543" s="197"/>
      <c r="M543" s="197"/>
      <c r="N543" s="197"/>
      <c r="O543" s="197"/>
      <c r="P543" s="197"/>
      <c r="Q543" s="197"/>
      <c r="R543" s="197"/>
      <c r="S543" s="197"/>
      <c r="T543" s="197"/>
      <c r="U543" s="197"/>
      <c r="V543" s="197"/>
      <c r="W543" s="197"/>
      <c r="X543" s="197"/>
      <c r="Y543" s="197"/>
      <c r="Z543" s="197"/>
    </row>
    <row r="544" ht="15.75" customHeight="1">
      <c r="A544" s="197"/>
      <c r="B544" s="197"/>
      <c r="C544" s="197"/>
      <c r="D544" s="197"/>
      <c r="E544" s="197"/>
      <c r="F544" s="197"/>
      <c r="G544" s="197"/>
      <c r="H544" s="197"/>
      <c r="I544" s="197"/>
      <c r="J544" s="197"/>
      <c r="K544" s="197"/>
      <c r="L544" s="197"/>
      <c r="M544" s="197"/>
      <c r="N544" s="197"/>
      <c r="O544" s="197"/>
      <c r="P544" s="197"/>
      <c r="Q544" s="197"/>
      <c r="R544" s="197"/>
      <c r="S544" s="197"/>
      <c r="T544" s="197"/>
      <c r="U544" s="197"/>
      <c r="V544" s="197"/>
      <c r="W544" s="197"/>
      <c r="X544" s="197"/>
      <c r="Y544" s="197"/>
      <c r="Z544" s="197"/>
    </row>
    <row r="545" ht="15.75" customHeight="1">
      <c r="A545" s="197"/>
      <c r="B545" s="197"/>
      <c r="C545" s="197"/>
      <c r="D545" s="197"/>
      <c r="E545" s="197"/>
      <c r="F545" s="197"/>
      <c r="G545" s="197"/>
      <c r="H545" s="197"/>
      <c r="I545" s="197"/>
      <c r="J545" s="197"/>
      <c r="K545" s="197"/>
      <c r="L545" s="197"/>
      <c r="M545" s="197"/>
      <c r="N545" s="197"/>
      <c r="O545" s="197"/>
      <c r="P545" s="197"/>
      <c r="Q545" s="197"/>
      <c r="R545" s="197"/>
      <c r="S545" s="197"/>
      <c r="T545" s="197"/>
      <c r="U545" s="197"/>
      <c r="V545" s="197"/>
      <c r="W545" s="197"/>
      <c r="X545" s="197"/>
      <c r="Y545" s="197"/>
      <c r="Z545" s="197"/>
    </row>
    <row r="546" ht="15.75" customHeight="1">
      <c r="A546" s="197"/>
      <c r="B546" s="197"/>
      <c r="C546" s="197"/>
      <c r="D546" s="197"/>
      <c r="E546" s="197"/>
      <c r="F546" s="197"/>
      <c r="G546" s="197"/>
      <c r="H546" s="197"/>
      <c r="I546" s="197"/>
      <c r="J546" s="197"/>
      <c r="K546" s="197"/>
      <c r="L546" s="197"/>
      <c r="M546" s="197"/>
      <c r="N546" s="197"/>
      <c r="O546" s="197"/>
      <c r="P546" s="197"/>
      <c r="Q546" s="197"/>
      <c r="R546" s="197"/>
      <c r="S546" s="197"/>
      <c r="T546" s="197"/>
      <c r="U546" s="197"/>
      <c r="V546" s="197"/>
      <c r="W546" s="197"/>
      <c r="X546" s="197"/>
      <c r="Y546" s="197"/>
      <c r="Z546" s="197"/>
    </row>
    <row r="547" ht="15.75" customHeight="1">
      <c r="A547" s="197"/>
      <c r="B547" s="197"/>
      <c r="C547" s="197"/>
      <c r="D547" s="197"/>
      <c r="E547" s="197"/>
      <c r="F547" s="197"/>
      <c r="G547" s="197"/>
      <c r="H547" s="197"/>
      <c r="I547" s="197"/>
      <c r="J547" s="197"/>
      <c r="K547" s="197"/>
      <c r="L547" s="197"/>
      <c r="M547" s="197"/>
      <c r="N547" s="197"/>
      <c r="O547" s="197"/>
      <c r="P547" s="197"/>
      <c r="Q547" s="197"/>
      <c r="R547" s="197"/>
      <c r="S547" s="197"/>
      <c r="T547" s="197"/>
      <c r="U547" s="197"/>
      <c r="V547" s="197"/>
      <c r="W547" s="197"/>
      <c r="X547" s="197"/>
      <c r="Y547" s="197"/>
      <c r="Z547" s="197"/>
    </row>
    <row r="548" ht="15.75" customHeight="1">
      <c r="A548" s="197"/>
      <c r="B548" s="197"/>
      <c r="C548" s="197"/>
      <c r="D548" s="197"/>
      <c r="E548" s="197"/>
      <c r="F548" s="197"/>
      <c r="G548" s="197"/>
      <c r="H548" s="197"/>
      <c r="I548" s="197"/>
      <c r="J548" s="197"/>
      <c r="K548" s="197"/>
      <c r="L548" s="197"/>
      <c r="M548" s="197"/>
      <c r="N548" s="197"/>
      <c r="O548" s="197"/>
      <c r="P548" s="197"/>
      <c r="Q548" s="197"/>
      <c r="R548" s="197"/>
      <c r="S548" s="197"/>
      <c r="T548" s="197"/>
      <c r="U548" s="197"/>
      <c r="V548" s="197"/>
      <c r="W548" s="197"/>
      <c r="X548" s="197"/>
      <c r="Y548" s="197"/>
      <c r="Z548" s="197"/>
    </row>
    <row r="549" ht="15.75" customHeight="1">
      <c r="A549" s="197"/>
      <c r="B549" s="197"/>
      <c r="C549" s="197"/>
      <c r="D549" s="197"/>
      <c r="E549" s="197"/>
      <c r="F549" s="197"/>
      <c r="G549" s="197"/>
      <c r="H549" s="197"/>
      <c r="I549" s="197"/>
      <c r="J549" s="197"/>
      <c r="K549" s="197"/>
      <c r="L549" s="197"/>
      <c r="M549" s="197"/>
      <c r="N549" s="197"/>
      <c r="O549" s="197"/>
      <c r="P549" s="197"/>
      <c r="Q549" s="197"/>
      <c r="R549" s="197"/>
      <c r="S549" s="197"/>
      <c r="T549" s="197"/>
      <c r="U549" s="197"/>
      <c r="V549" s="197"/>
      <c r="W549" s="197"/>
      <c r="X549" s="197"/>
      <c r="Y549" s="197"/>
      <c r="Z549" s="197"/>
    </row>
    <row r="550" ht="15.75" customHeight="1">
      <c r="A550" s="197"/>
      <c r="B550" s="197"/>
      <c r="C550" s="197"/>
      <c r="D550" s="197"/>
      <c r="E550" s="197"/>
      <c r="F550" s="197"/>
      <c r="G550" s="197"/>
      <c r="H550" s="197"/>
      <c r="I550" s="197"/>
      <c r="J550" s="197"/>
      <c r="K550" s="197"/>
      <c r="L550" s="197"/>
      <c r="M550" s="197"/>
      <c r="N550" s="197"/>
      <c r="O550" s="197"/>
      <c r="P550" s="197"/>
      <c r="Q550" s="197"/>
      <c r="R550" s="197"/>
      <c r="S550" s="197"/>
      <c r="T550" s="197"/>
      <c r="U550" s="197"/>
      <c r="V550" s="197"/>
      <c r="W550" s="197"/>
      <c r="X550" s="197"/>
      <c r="Y550" s="197"/>
      <c r="Z550" s="197"/>
    </row>
    <row r="551" ht="15.75" customHeight="1">
      <c r="A551" s="197"/>
      <c r="B551" s="197"/>
      <c r="C551" s="197"/>
      <c r="D551" s="197"/>
      <c r="E551" s="197"/>
      <c r="F551" s="197"/>
      <c r="G551" s="197"/>
      <c r="H551" s="197"/>
      <c r="I551" s="197"/>
      <c r="J551" s="197"/>
      <c r="K551" s="197"/>
      <c r="L551" s="197"/>
      <c r="M551" s="197"/>
      <c r="N551" s="197"/>
      <c r="O551" s="197"/>
      <c r="P551" s="197"/>
      <c r="Q551" s="197"/>
      <c r="R551" s="197"/>
      <c r="S551" s="197"/>
      <c r="T551" s="197"/>
      <c r="U551" s="197"/>
      <c r="V551" s="197"/>
      <c r="W551" s="197"/>
      <c r="X551" s="197"/>
      <c r="Y551" s="197"/>
      <c r="Z551" s="197"/>
    </row>
    <row r="552" ht="15.75" customHeight="1">
      <c r="A552" s="197"/>
      <c r="B552" s="197"/>
      <c r="C552" s="197"/>
      <c r="D552" s="197"/>
      <c r="E552" s="197"/>
      <c r="F552" s="197"/>
      <c r="G552" s="197"/>
      <c r="H552" s="197"/>
      <c r="I552" s="197"/>
      <c r="J552" s="197"/>
      <c r="K552" s="197"/>
      <c r="L552" s="197"/>
      <c r="M552" s="197"/>
      <c r="N552" s="197"/>
      <c r="O552" s="197"/>
      <c r="P552" s="197"/>
      <c r="Q552" s="197"/>
      <c r="R552" s="197"/>
      <c r="S552" s="197"/>
      <c r="T552" s="197"/>
      <c r="U552" s="197"/>
      <c r="V552" s="197"/>
      <c r="W552" s="197"/>
      <c r="X552" s="197"/>
      <c r="Y552" s="197"/>
      <c r="Z552" s="197"/>
    </row>
    <row r="553" ht="15.75" customHeight="1">
      <c r="A553" s="197"/>
      <c r="B553" s="197"/>
      <c r="C553" s="197"/>
      <c r="D553" s="197"/>
      <c r="E553" s="197"/>
      <c r="F553" s="197"/>
      <c r="G553" s="197"/>
      <c r="H553" s="197"/>
      <c r="I553" s="197"/>
      <c r="J553" s="197"/>
      <c r="K553" s="197"/>
      <c r="L553" s="197"/>
      <c r="M553" s="197"/>
      <c r="N553" s="197"/>
      <c r="O553" s="197"/>
      <c r="P553" s="197"/>
      <c r="Q553" s="197"/>
      <c r="R553" s="197"/>
      <c r="S553" s="197"/>
      <c r="T553" s="197"/>
      <c r="U553" s="197"/>
      <c r="V553" s="197"/>
      <c r="W553" s="197"/>
      <c r="X553" s="197"/>
      <c r="Y553" s="197"/>
      <c r="Z553" s="197"/>
    </row>
    <row r="554" ht="15.75" customHeight="1">
      <c r="A554" s="197"/>
      <c r="B554" s="197"/>
      <c r="C554" s="197"/>
      <c r="D554" s="197"/>
      <c r="E554" s="197"/>
      <c r="F554" s="197"/>
      <c r="G554" s="197"/>
      <c r="H554" s="197"/>
      <c r="I554" s="197"/>
      <c r="J554" s="197"/>
      <c r="K554" s="197"/>
      <c r="L554" s="197"/>
      <c r="M554" s="197"/>
      <c r="N554" s="197"/>
      <c r="O554" s="197"/>
      <c r="P554" s="197"/>
      <c r="Q554" s="197"/>
      <c r="R554" s="197"/>
      <c r="S554" s="197"/>
      <c r="T554" s="197"/>
      <c r="U554" s="197"/>
      <c r="V554" s="197"/>
      <c r="W554" s="197"/>
      <c r="X554" s="197"/>
      <c r="Y554" s="197"/>
      <c r="Z554" s="197"/>
    </row>
    <row r="555" ht="15.75" customHeight="1">
      <c r="A555" s="197"/>
      <c r="B555" s="197"/>
      <c r="C555" s="197"/>
      <c r="D555" s="197"/>
      <c r="E555" s="197"/>
      <c r="F555" s="197"/>
      <c r="G555" s="197"/>
      <c r="H555" s="197"/>
      <c r="I555" s="197"/>
      <c r="J555" s="197"/>
      <c r="K555" s="197"/>
      <c r="L555" s="197"/>
      <c r="M555" s="197"/>
      <c r="N555" s="197"/>
      <c r="O555" s="197"/>
      <c r="P555" s="197"/>
      <c r="Q555" s="197"/>
      <c r="R555" s="197"/>
      <c r="S555" s="197"/>
      <c r="T555" s="197"/>
      <c r="U555" s="197"/>
      <c r="V555" s="197"/>
      <c r="W555" s="197"/>
      <c r="X555" s="197"/>
      <c r="Y555" s="197"/>
      <c r="Z555" s="197"/>
    </row>
    <row r="556" ht="15.75" customHeight="1">
      <c r="A556" s="197"/>
      <c r="B556" s="197"/>
      <c r="C556" s="197"/>
      <c r="D556" s="197"/>
      <c r="E556" s="197"/>
      <c r="F556" s="197"/>
      <c r="G556" s="197"/>
      <c r="H556" s="197"/>
      <c r="I556" s="197"/>
      <c r="J556" s="197"/>
      <c r="K556" s="197"/>
      <c r="L556" s="197"/>
      <c r="M556" s="197"/>
      <c r="N556" s="197"/>
      <c r="O556" s="197"/>
      <c r="P556" s="197"/>
      <c r="Q556" s="197"/>
      <c r="R556" s="197"/>
      <c r="S556" s="197"/>
      <c r="T556" s="197"/>
      <c r="U556" s="197"/>
      <c r="V556" s="197"/>
      <c r="W556" s="197"/>
      <c r="X556" s="197"/>
      <c r="Y556" s="197"/>
      <c r="Z556" s="197"/>
    </row>
    <row r="557" ht="15.75" customHeight="1">
      <c r="A557" s="197"/>
      <c r="B557" s="197"/>
      <c r="C557" s="197"/>
      <c r="D557" s="197"/>
      <c r="E557" s="197"/>
      <c r="F557" s="197"/>
      <c r="G557" s="197"/>
      <c r="H557" s="197"/>
      <c r="I557" s="197"/>
      <c r="J557" s="197"/>
      <c r="K557" s="197"/>
      <c r="L557" s="197"/>
      <c r="M557" s="197"/>
      <c r="N557" s="197"/>
      <c r="O557" s="197"/>
      <c r="P557" s="197"/>
      <c r="Q557" s="197"/>
      <c r="R557" s="197"/>
      <c r="S557" s="197"/>
      <c r="T557" s="197"/>
      <c r="U557" s="197"/>
      <c r="V557" s="197"/>
      <c r="W557" s="197"/>
      <c r="X557" s="197"/>
      <c r="Y557" s="197"/>
      <c r="Z557" s="197"/>
    </row>
    <row r="558" ht="15.75" customHeight="1">
      <c r="A558" s="197"/>
      <c r="B558" s="197"/>
      <c r="C558" s="197"/>
      <c r="D558" s="197"/>
      <c r="E558" s="197"/>
      <c r="F558" s="197"/>
      <c r="G558" s="197"/>
      <c r="H558" s="197"/>
      <c r="I558" s="197"/>
      <c r="J558" s="197"/>
      <c r="K558" s="197"/>
      <c r="L558" s="197"/>
      <c r="M558" s="197"/>
      <c r="N558" s="197"/>
      <c r="O558" s="197"/>
      <c r="P558" s="197"/>
      <c r="Q558" s="197"/>
      <c r="R558" s="197"/>
      <c r="S558" s="197"/>
      <c r="T558" s="197"/>
      <c r="U558" s="197"/>
      <c r="V558" s="197"/>
      <c r="W558" s="197"/>
      <c r="X558" s="197"/>
      <c r="Y558" s="197"/>
      <c r="Z558" s="197"/>
    </row>
    <row r="559" ht="15.75" customHeight="1">
      <c r="A559" s="197"/>
      <c r="B559" s="197"/>
      <c r="C559" s="197"/>
      <c r="D559" s="197"/>
      <c r="E559" s="197"/>
      <c r="F559" s="197"/>
      <c r="G559" s="197"/>
      <c r="H559" s="197"/>
      <c r="I559" s="197"/>
      <c r="J559" s="197"/>
      <c r="K559" s="197"/>
      <c r="L559" s="197"/>
      <c r="M559" s="197"/>
      <c r="N559" s="197"/>
      <c r="O559" s="197"/>
      <c r="P559" s="197"/>
      <c r="Q559" s="197"/>
      <c r="R559" s="197"/>
      <c r="S559" s="197"/>
      <c r="T559" s="197"/>
      <c r="U559" s="197"/>
      <c r="V559" s="197"/>
      <c r="W559" s="197"/>
      <c r="X559" s="197"/>
      <c r="Y559" s="197"/>
      <c r="Z559" s="197"/>
    </row>
    <row r="560" ht="15.75" customHeight="1">
      <c r="A560" s="197"/>
      <c r="B560" s="197"/>
      <c r="C560" s="197"/>
      <c r="D560" s="197"/>
      <c r="E560" s="197"/>
      <c r="F560" s="197"/>
      <c r="G560" s="197"/>
      <c r="H560" s="197"/>
      <c r="I560" s="197"/>
      <c r="J560" s="197"/>
      <c r="K560" s="197"/>
      <c r="L560" s="197"/>
      <c r="M560" s="197"/>
      <c r="N560" s="197"/>
      <c r="O560" s="197"/>
      <c r="P560" s="197"/>
      <c r="Q560" s="197"/>
      <c r="R560" s="197"/>
      <c r="S560" s="197"/>
      <c r="T560" s="197"/>
      <c r="U560" s="197"/>
      <c r="V560" s="197"/>
      <c r="W560" s="197"/>
      <c r="X560" s="197"/>
      <c r="Y560" s="197"/>
      <c r="Z560" s="197"/>
    </row>
    <row r="561" ht="15.75" customHeight="1">
      <c r="A561" s="197"/>
      <c r="B561" s="197"/>
      <c r="C561" s="197"/>
      <c r="D561" s="197"/>
      <c r="E561" s="197"/>
      <c r="F561" s="197"/>
      <c r="G561" s="197"/>
      <c r="H561" s="197"/>
      <c r="I561" s="197"/>
      <c r="J561" s="197"/>
      <c r="K561" s="197"/>
      <c r="L561" s="197"/>
      <c r="M561" s="197"/>
      <c r="N561" s="197"/>
      <c r="O561" s="197"/>
      <c r="P561" s="197"/>
      <c r="Q561" s="197"/>
      <c r="R561" s="197"/>
      <c r="S561" s="197"/>
      <c r="T561" s="197"/>
      <c r="U561" s="197"/>
      <c r="V561" s="197"/>
      <c r="W561" s="197"/>
      <c r="X561" s="197"/>
      <c r="Y561" s="197"/>
      <c r="Z561" s="197"/>
    </row>
    <row r="562" ht="15.75" customHeight="1">
      <c r="A562" s="197"/>
      <c r="B562" s="197"/>
      <c r="C562" s="197"/>
      <c r="D562" s="197"/>
      <c r="E562" s="197"/>
      <c r="F562" s="197"/>
      <c r="G562" s="197"/>
      <c r="H562" s="197"/>
      <c r="I562" s="197"/>
      <c r="J562" s="197"/>
      <c r="K562" s="197"/>
      <c r="L562" s="197"/>
      <c r="M562" s="197"/>
      <c r="N562" s="197"/>
      <c r="O562" s="197"/>
      <c r="P562" s="197"/>
      <c r="Q562" s="197"/>
      <c r="R562" s="197"/>
      <c r="S562" s="197"/>
      <c r="T562" s="197"/>
      <c r="U562" s="197"/>
      <c r="V562" s="197"/>
      <c r="W562" s="197"/>
      <c r="X562" s="197"/>
      <c r="Y562" s="197"/>
      <c r="Z562" s="197"/>
    </row>
    <row r="563" ht="15.75" customHeight="1">
      <c r="A563" s="197"/>
      <c r="B563" s="197"/>
      <c r="C563" s="197"/>
      <c r="D563" s="197"/>
      <c r="E563" s="197"/>
      <c r="F563" s="197"/>
      <c r="G563" s="197"/>
      <c r="H563" s="197"/>
      <c r="I563" s="197"/>
      <c r="J563" s="197"/>
      <c r="K563" s="197"/>
      <c r="L563" s="197"/>
      <c r="M563" s="197"/>
      <c r="N563" s="197"/>
      <c r="O563" s="197"/>
      <c r="P563" s="197"/>
      <c r="Q563" s="197"/>
      <c r="R563" s="197"/>
      <c r="S563" s="197"/>
      <c r="T563" s="197"/>
      <c r="U563" s="197"/>
      <c r="V563" s="197"/>
      <c r="W563" s="197"/>
      <c r="X563" s="197"/>
      <c r="Y563" s="197"/>
      <c r="Z563" s="197"/>
    </row>
    <row r="564" ht="15.75" customHeight="1">
      <c r="A564" s="197"/>
      <c r="B564" s="197"/>
      <c r="C564" s="197"/>
      <c r="D564" s="197"/>
      <c r="E564" s="197"/>
      <c r="F564" s="197"/>
      <c r="G564" s="197"/>
      <c r="H564" s="197"/>
      <c r="I564" s="197"/>
      <c r="J564" s="197"/>
      <c r="K564" s="197"/>
      <c r="L564" s="197"/>
      <c r="M564" s="197"/>
      <c r="N564" s="197"/>
      <c r="O564" s="197"/>
      <c r="P564" s="197"/>
      <c r="Q564" s="197"/>
      <c r="R564" s="197"/>
      <c r="S564" s="197"/>
      <c r="T564" s="197"/>
      <c r="U564" s="197"/>
      <c r="V564" s="197"/>
      <c r="W564" s="197"/>
      <c r="X564" s="197"/>
      <c r="Y564" s="197"/>
      <c r="Z564" s="197"/>
    </row>
    <row r="565" ht="15.75" customHeight="1">
      <c r="A565" s="197"/>
      <c r="B565" s="197"/>
      <c r="C565" s="197"/>
      <c r="D565" s="197"/>
      <c r="E565" s="197"/>
      <c r="F565" s="197"/>
      <c r="G565" s="197"/>
      <c r="H565" s="197"/>
      <c r="I565" s="197"/>
      <c r="J565" s="197"/>
      <c r="K565" s="197"/>
      <c r="L565" s="197"/>
      <c r="M565" s="197"/>
      <c r="N565" s="197"/>
      <c r="O565" s="197"/>
      <c r="P565" s="197"/>
      <c r="Q565" s="197"/>
      <c r="R565" s="197"/>
      <c r="S565" s="197"/>
      <c r="T565" s="197"/>
      <c r="U565" s="197"/>
      <c r="V565" s="197"/>
      <c r="W565" s="197"/>
      <c r="X565" s="197"/>
      <c r="Y565" s="197"/>
      <c r="Z565" s="197"/>
    </row>
    <row r="566" ht="15.75" customHeight="1">
      <c r="A566" s="197"/>
      <c r="B566" s="197"/>
      <c r="C566" s="197"/>
      <c r="D566" s="197"/>
      <c r="E566" s="197"/>
      <c r="F566" s="197"/>
      <c r="G566" s="197"/>
      <c r="H566" s="197"/>
      <c r="I566" s="197"/>
      <c r="J566" s="197"/>
      <c r="K566" s="197"/>
      <c r="L566" s="197"/>
      <c r="M566" s="197"/>
      <c r="N566" s="197"/>
      <c r="O566" s="197"/>
      <c r="P566" s="197"/>
      <c r="Q566" s="197"/>
      <c r="R566" s="197"/>
      <c r="S566" s="197"/>
      <c r="T566" s="197"/>
      <c r="U566" s="197"/>
      <c r="V566" s="197"/>
      <c r="W566" s="197"/>
      <c r="X566" s="197"/>
      <c r="Y566" s="197"/>
      <c r="Z566" s="197"/>
    </row>
    <row r="567" ht="15.75" customHeight="1">
      <c r="A567" s="197"/>
      <c r="B567" s="197"/>
      <c r="C567" s="197"/>
      <c r="D567" s="197"/>
      <c r="E567" s="197"/>
      <c r="F567" s="197"/>
      <c r="G567" s="197"/>
      <c r="H567" s="197"/>
      <c r="I567" s="197"/>
      <c r="J567" s="197"/>
      <c r="K567" s="197"/>
      <c r="L567" s="197"/>
      <c r="M567" s="197"/>
      <c r="N567" s="197"/>
      <c r="O567" s="197"/>
      <c r="P567" s="197"/>
      <c r="Q567" s="197"/>
      <c r="R567" s="197"/>
      <c r="S567" s="197"/>
      <c r="T567" s="197"/>
      <c r="U567" s="197"/>
      <c r="V567" s="197"/>
      <c r="W567" s="197"/>
      <c r="X567" s="197"/>
      <c r="Y567" s="197"/>
      <c r="Z567" s="197"/>
    </row>
    <row r="568" ht="15.75" customHeight="1">
      <c r="A568" s="197"/>
      <c r="B568" s="197"/>
      <c r="C568" s="197"/>
      <c r="D568" s="197"/>
      <c r="E568" s="197"/>
      <c r="F568" s="197"/>
      <c r="G568" s="197"/>
      <c r="H568" s="197"/>
      <c r="I568" s="197"/>
      <c r="J568" s="197"/>
      <c r="K568" s="197"/>
      <c r="L568" s="197"/>
      <c r="M568" s="197"/>
      <c r="N568" s="197"/>
      <c r="O568" s="197"/>
      <c r="P568" s="197"/>
      <c r="Q568" s="197"/>
      <c r="R568" s="197"/>
      <c r="S568" s="197"/>
      <c r="T568" s="197"/>
      <c r="U568" s="197"/>
      <c r="V568" s="197"/>
      <c r="W568" s="197"/>
      <c r="X568" s="197"/>
      <c r="Y568" s="197"/>
      <c r="Z568" s="197"/>
    </row>
    <row r="569" ht="15.75" customHeight="1">
      <c r="A569" s="197"/>
      <c r="B569" s="197"/>
      <c r="C569" s="197"/>
      <c r="D569" s="197"/>
      <c r="E569" s="197"/>
      <c r="F569" s="197"/>
      <c r="G569" s="197"/>
      <c r="H569" s="197"/>
      <c r="I569" s="197"/>
      <c r="J569" s="197"/>
      <c r="K569" s="197"/>
      <c r="L569" s="197"/>
      <c r="M569" s="197"/>
      <c r="N569" s="197"/>
      <c r="O569" s="197"/>
      <c r="P569" s="197"/>
      <c r="Q569" s="197"/>
      <c r="R569" s="197"/>
      <c r="S569" s="197"/>
      <c r="T569" s="197"/>
      <c r="U569" s="197"/>
      <c r="V569" s="197"/>
      <c r="W569" s="197"/>
      <c r="X569" s="197"/>
      <c r="Y569" s="197"/>
      <c r="Z569" s="197"/>
    </row>
    <row r="570" ht="15.75" customHeight="1">
      <c r="A570" s="197"/>
      <c r="B570" s="197"/>
      <c r="C570" s="197"/>
      <c r="D570" s="197"/>
      <c r="E570" s="197"/>
      <c r="F570" s="197"/>
      <c r="G570" s="197"/>
      <c r="H570" s="197"/>
      <c r="I570" s="197"/>
      <c r="J570" s="197"/>
      <c r="K570" s="197"/>
      <c r="L570" s="197"/>
      <c r="M570" s="197"/>
      <c r="N570" s="197"/>
      <c r="O570" s="197"/>
      <c r="P570" s="197"/>
      <c r="Q570" s="197"/>
      <c r="R570" s="197"/>
      <c r="S570" s="197"/>
      <c r="T570" s="197"/>
      <c r="U570" s="197"/>
      <c r="V570" s="197"/>
      <c r="W570" s="197"/>
      <c r="X570" s="197"/>
      <c r="Y570" s="197"/>
      <c r="Z570" s="197"/>
    </row>
    <row r="571" ht="15.75" customHeight="1">
      <c r="A571" s="197"/>
      <c r="B571" s="197"/>
      <c r="C571" s="197"/>
      <c r="D571" s="197"/>
      <c r="E571" s="197"/>
      <c r="F571" s="197"/>
      <c r="G571" s="197"/>
      <c r="H571" s="197"/>
      <c r="I571" s="197"/>
      <c r="J571" s="197"/>
      <c r="K571" s="197"/>
      <c r="L571" s="197"/>
      <c r="M571" s="197"/>
      <c r="N571" s="197"/>
      <c r="O571" s="197"/>
      <c r="P571" s="197"/>
      <c r="Q571" s="197"/>
      <c r="R571" s="197"/>
      <c r="S571" s="197"/>
      <c r="T571" s="197"/>
      <c r="U571" s="197"/>
      <c r="V571" s="197"/>
      <c r="W571" s="197"/>
      <c r="X571" s="197"/>
      <c r="Y571" s="197"/>
      <c r="Z571" s="197"/>
    </row>
    <row r="572" ht="15.75" customHeight="1">
      <c r="A572" s="197"/>
      <c r="B572" s="197"/>
      <c r="C572" s="197"/>
      <c r="D572" s="197"/>
      <c r="E572" s="197"/>
      <c r="F572" s="197"/>
      <c r="G572" s="197"/>
      <c r="H572" s="197"/>
      <c r="I572" s="197"/>
      <c r="J572" s="197"/>
      <c r="K572" s="197"/>
      <c r="L572" s="197"/>
      <c r="M572" s="197"/>
      <c r="N572" s="197"/>
      <c r="O572" s="197"/>
      <c r="P572" s="197"/>
      <c r="Q572" s="197"/>
      <c r="R572" s="197"/>
      <c r="S572" s="197"/>
      <c r="T572" s="197"/>
      <c r="U572" s="197"/>
      <c r="V572" s="197"/>
      <c r="W572" s="197"/>
      <c r="X572" s="197"/>
      <c r="Y572" s="197"/>
      <c r="Z572" s="197"/>
    </row>
    <row r="573" ht="15.75" customHeight="1">
      <c r="A573" s="197"/>
      <c r="B573" s="197"/>
      <c r="C573" s="197"/>
      <c r="D573" s="197"/>
      <c r="E573" s="197"/>
      <c r="F573" s="197"/>
      <c r="G573" s="197"/>
      <c r="H573" s="197"/>
      <c r="I573" s="197"/>
      <c r="J573" s="197"/>
      <c r="K573" s="197"/>
      <c r="L573" s="197"/>
      <c r="M573" s="197"/>
      <c r="N573" s="197"/>
      <c r="O573" s="197"/>
      <c r="P573" s="197"/>
      <c r="Q573" s="197"/>
      <c r="R573" s="197"/>
      <c r="S573" s="197"/>
      <c r="T573" s="197"/>
      <c r="U573" s="197"/>
      <c r="V573" s="197"/>
      <c r="W573" s="197"/>
      <c r="X573" s="197"/>
      <c r="Y573" s="197"/>
      <c r="Z573" s="197"/>
    </row>
    <row r="574" ht="15.75" customHeight="1">
      <c r="A574" s="197"/>
      <c r="B574" s="197"/>
      <c r="C574" s="197"/>
      <c r="D574" s="197"/>
      <c r="E574" s="197"/>
      <c r="F574" s="197"/>
      <c r="G574" s="197"/>
      <c r="H574" s="197"/>
      <c r="I574" s="197"/>
      <c r="J574" s="197"/>
      <c r="K574" s="197"/>
      <c r="L574" s="197"/>
      <c r="M574" s="197"/>
      <c r="N574" s="197"/>
      <c r="O574" s="197"/>
      <c r="P574" s="197"/>
      <c r="Q574" s="197"/>
      <c r="R574" s="197"/>
      <c r="S574" s="197"/>
      <c r="T574" s="197"/>
      <c r="U574" s="197"/>
      <c r="V574" s="197"/>
      <c r="W574" s="197"/>
      <c r="X574" s="197"/>
      <c r="Y574" s="197"/>
      <c r="Z574" s="197"/>
    </row>
    <row r="575" ht="15.75" customHeight="1">
      <c r="A575" s="197"/>
      <c r="B575" s="197"/>
      <c r="C575" s="197"/>
      <c r="D575" s="197"/>
      <c r="E575" s="197"/>
      <c r="F575" s="197"/>
      <c r="G575" s="197"/>
      <c r="H575" s="197"/>
      <c r="I575" s="197"/>
      <c r="J575" s="197"/>
      <c r="K575" s="197"/>
      <c r="L575" s="197"/>
      <c r="M575" s="197"/>
      <c r="N575" s="197"/>
      <c r="O575" s="197"/>
      <c r="P575" s="197"/>
      <c r="Q575" s="197"/>
      <c r="R575" s="197"/>
      <c r="S575" s="197"/>
      <c r="T575" s="197"/>
      <c r="U575" s="197"/>
      <c r="V575" s="197"/>
      <c r="W575" s="197"/>
      <c r="X575" s="197"/>
      <c r="Y575" s="197"/>
      <c r="Z575" s="197"/>
    </row>
    <row r="576" ht="15.75" customHeight="1">
      <c r="A576" s="197"/>
      <c r="B576" s="197"/>
      <c r="C576" s="197"/>
      <c r="D576" s="197"/>
      <c r="E576" s="197"/>
      <c r="F576" s="197"/>
      <c r="G576" s="197"/>
      <c r="H576" s="197"/>
      <c r="I576" s="197"/>
      <c r="J576" s="197"/>
      <c r="K576" s="197"/>
      <c r="L576" s="197"/>
      <c r="M576" s="197"/>
      <c r="N576" s="197"/>
      <c r="O576" s="197"/>
      <c r="P576" s="197"/>
      <c r="Q576" s="197"/>
      <c r="R576" s="197"/>
      <c r="S576" s="197"/>
      <c r="T576" s="197"/>
      <c r="U576" s="197"/>
      <c r="V576" s="197"/>
      <c r="W576" s="197"/>
      <c r="X576" s="197"/>
      <c r="Y576" s="197"/>
      <c r="Z576" s="197"/>
    </row>
    <row r="577" ht="15.75" customHeight="1">
      <c r="A577" s="197"/>
      <c r="B577" s="197"/>
      <c r="C577" s="197"/>
      <c r="D577" s="197"/>
      <c r="E577" s="197"/>
      <c r="F577" s="197"/>
      <c r="G577" s="197"/>
      <c r="H577" s="197"/>
      <c r="I577" s="197"/>
      <c r="J577" s="197"/>
      <c r="K577" s="197"/>
      <c r="L577" s="197"/>
      <c r="M577" s="197"/>
      <c r="N577" s="197"/>
      <c r="O577" s="197"/>
      <c r="P577" s="197"/>
      <c r="Q577" s="197"/>
      <c r="R577" s="197"/>
      <c r="S577" s="197"/>
      <c r="T577" s="197"/>
      <c r="U577" s="197"/>
      <c r="V577" s="197"/>
      <c r="W577" s="197"/>
      <c r="X577" s="197"/>
      <c r="Y577" s="197"/>
      <c r="Z577" s="197"/>
    </row>
    <row r="578" ht="15.75" customHeight="1">
      <c r="A578" s="197"/>
      <c r="B578" s="197"/>
      <c r="C578" s="197"/>
      <c r="D578" s="197"/>
      <c r="E578" s="197"/>
      <c r="F578" s="197"/>
      <c r="G578" s="197"/>
      <c r="H578" s="197"/>
      <c r="I578" s="197"/>
      <c r="J578" s="197"/>
      <c r="K578" s="197"/>
      <c r="L578" s="197"/>
      <c r="M578" s="197"/>
      <c r="N578" s="197"/>
      <c r="O578" s="197"/>
      <c r="P578" s="197"/>
      <c r="Q578" s="197"/>
      <c r="R578" s="197"/>
      <c r="S578" s="197"/>
      <c r="T578" s="197"/>
      <c r="U578" s="197"/>
      <c r="V578" s="197"/>
      <c r="W578" s="197"/>
      <c r="X578" s="197"/>
      <c r="Y578" s="197"/>
      <c r="Z578" s="197"/>
    </row>
    <row r="579" ht="15.75" customHeight="1">
      <c r="A579" s="197"/>
      <c r="B579" s="197"/>
      <c r="C579" s="197"/>
      <c r="D579" s="197"/>
      <c r="E579" s="197"/>
      <c r="F579" s="197"/>
      <c r="G579" s="197"/>
      <c r="H579" s="197"/>
      <c r="I579" s="197"/>
      <c r="J579" s="197"/>
      <c r="K579" s="197"/>
      <c r="L579" s="197"/>
      <c r="M579" s="197"/>
      <c r="N579" s="197"/>
      <c r="O579" s="197"/>
      <c r="P579" s="197"/>
      <c r="Q579" s="197"/>
      <c r="R579" s="197"/>
      <c r="S579" s="197"/>
      <c r="T579" s="197"/>
      <c r="U579" s="197"/>
      <c r="V579" s="197"/>
      <c r="W579" s="197"/>
      <c r="X579" s="197"/>
      <c r="Y579" s="197"/>
      <c r="Z579" s="197"/>
    </row>
    <row r="580" ht="15.75" customHeight="1">
      <c r="A580" s="197"/>
      <c r="B580" s="197"/>
      <c r="C580" s="197"/>
      <c r="D580" s="197"/>
      <c r="E580" s="197"/>
      <c r="F580" s="197"/>
      <c r="G580" s="197"/>
      <c r="H580" s="197"/>
      <c r="I580" s="197"/>
      <c r="J580" s="197"/>
      <c r="K580" s="197"/>
      <c r="L580" s="197"/>
      <c r="M580" s="197"/>
      <c r="N580" s="197"/>
      <c r="O580" s="197"/>
      <c r="P580" s="197"/>
      <c r="Q580" s="197"/>
      <c r="R580" s="197"/>
      <c r="S580" s="197"/>
      <c r="T580" s="197"/>
      <c r="U580" s="197"/>
      <c r="V580" s="197"/>
      <c r="W580" s="197"/>
      <c r="X580" s="197"/>
      <c r="Y580" s="197"/>
      <c r="Z580" s="197"/>
    </row>
    <row r="581" ht="15.75" customHeight="1">
      <c r="A581" s="197"/>
      <c r="B581" s="197"/>
      <c r="C581" s="197"/>
      <c r="D581" s="197"/>
      <c r="E581" s="197"/>
      <c r="F581" s="197"/>
      <c r="G581" s="197"/>
      <c r="H581" s="197"/>
      <c r="I581" s="197"/>
      <c r="J581" s="197"/>
      <c r="K581" s="197"/>
      <c r="L581" s="197"/>
      <c r="M581" s="197"/>
      <c r="N581" s="197"/>
      <c r="O581" s="197"/>
      <c r="P581" s="197"/>
      <c r="Q581" s="197"/>
      <c r="R581" s="197"/>
      <c r="S581" s="197"/>
      <c r="T581" s="197"/>
      <c r="U581" s="197"/>
      <c r="V581" s="197"/>
      <c r="W581" s="197"/>
      <c r="X581" s="197"/>
      <c r="Y581" s="197"/>
      <c r="Z581" s="197"/>
    </row>
    <row r="582" ht="15.75" customHeight="1">
      <c r="A582" s="197"/>
      <c r="B582" s="197"/>
      <c r="C582" s="197"/>
      <c r="D582" s="197"/>
      <c r="E582" s="197"/>
      <c r="F582" s="197"/>
      <c r="G582" s="197"/>
      <c r="H582" s="197"/>
      <c r="I582" s="197"/>
      <c r="J582" s="197"/>
      <c r="K582" s="197"/>
      <c r="L582" s="197"/>
      <c r="M582" s="197"/>
      <c r="N582" s="197"/>
      <c r="O582" s="197"/>
      <c r="P582" s="197"/>
      <c r="Q582" s="197"/>
      <c r="R582" s="197"/>
      <c r="S582" s="197"/>
      <c r="T582" s="197"/>
      <c r="U582" s="197"/>
      <c r="V582" s="197"/>
      <c r="W582" s="197"/>
      <c r="X582" s="197"/>
      <c r="Y582" s="197"/>
      <c r="Z582" s="197"/>
    </row>
    <row r="583" ht="15.75" customHeight="1">
      <c r="A583" s="197"/>
      <c r="B583" s="197"/>
      <c r="C583" s="197"/>
      <c r="D583" s="197"/>
      <c r="E583" s="197"/>
      <c r="F583" s="197"/>
      <c r="G583" s="197"/>
      <c r="H583" s="197"/>
      <c r="I583" s="197"/>
      <c r="J583" s="197"/>
      <c r="K583" s="197"/>
      <c r="L583" s="197"/>
      <c r="M583" s="197"/>
      <c r="N583" s="197"/>
      <c r="O583" s="197"/>
      <c r="P583" s="197"/>
      <c r="Q583" s="197"/>
      <c r="R583" s="197"/>
      <c r="S583" s="197"/>
      <c r="T583" s="197"/>
      <c r="U583" s="197"/>
      <c r="V583" s="197"/>
      <c r="W583" s="197"/>
      <c r="X583" s="197"/>
      <c r="Y583" s="197"/>
      <c r="Z583" s="197"/>
    </row>
    <row r="584" ht="15.75" customHeight="1">
      <c r="A584" s="197"/>
      <c r="B584" s="197"/>
      <c r="C584" s="197"/>
      <c r="D584" s="197"/>
      <c r="E584" s="197"/>
      <c r="F584" s="197"/>
      <c r="G584" s="197"/>
      <c r="H584" s="197"/>
      <c r="I584" s="197"/>
      <c r="J584" s="197"/>
      <c r="K584" s="197"/>
      <c r="L584" s="197"/>
      <c r="M584" s="197"/>
      <c r="N584" s="197"/>
      <c r="O584" s="197"/>
      <c r="P584" s="197"/>
      <c r="Q584" s="197"/>
      <c r="R584" s="197"/>
      <c r="S584" s="197"/>
      <c r="T584" s="197"/>
      <c r="U584" s="197"/>
      <c r="V584" s="197"/>
      <c r="W584" s="197"/>
      <c r="X584" s="197"/>
      <c r="Y584" s="197"/>
      <c r="Z584" s="197"/>
    </row>
    <row r="585" ht="15.75" customHeight="1">
      <c r="A585" s="197"/>
      <c r="B585" s="197"/>
      <c r="C585" s="197"/>
      <c r="D585" s="197"/>
      <c r="E585" s="197"/>
      <c r="F585" s="197"/>
      <c r="G585" s="197"/>
      <c r="H585" s="197"/>
      <c r="I585" s="197"/>
      <c r="J585" s="197"/>
      <c r="K585" s="197"/>
      <c r="L585" s="197"/>
      <c r="M585" s="197"/>
      <c r="N585" s="197"/>
      <c r="O585" s="197"/>
      <c r="P585" s="197"/>
      <c r="Q585" s="197"/>
      <c r="R585" s="197"/>
      <c r="S585" s="197"/>
      <c r="T585" s="197"/>
      <c r="U585" s="197"/>
      <c r="V585" s="197"/>
      <c r="W585" s="197"/>
      <c r="X585" s="197"/>
      <c r="Y585" s="197"/>
      <c r="Z585" s="197"/>
    </row>
    <row r="586" ht="15.75" customHeight="1">
      <c r="A586" s="197"/>
      <c r="B586" s="197"/>
      <c r="C586" s="197"/>
      <c r="D586" s="197"/>
      <c r="E586" s="197"/>
      <c r="F586" s="197"/>
      <c r="G586" s="197"/>
      <c r="H586" s="197"/>
      <c r="I586" s="197"/>
      <c r="J586" s="197"/>
      <c r="K586" s="197"/>
      <c r="L586" s="197"/>
      <c r="M586" s="197"/>
      <c r="N586" s="197"/>
      <c r="O586" s="197"/>
      <c r="P586" s="197"/>
      <c r="Q586" s="197"/>
      <c r="R586" s="197"/>
      <c r="S586" s="197"/>
      <c r="T586" s="197"/>
      <c r="U586" s="197"/>
      <c r="V586" s="197"/>
      <c r="W586" s="197"/>
      <c r="X586" s="197"/>
      <c r="Y586" s="197"/>
      <c r="Z586" s="197"/>
    </row>
    <row r="587" ht="15.75" customHeight="1">
      <c r="A587" s="197"/>
      <c r="B587" s="197"/>
      <c r="C587" s="197"/>
      <c r="D587" s="197"/>
      <c r="E587" s="197"/>
      <c r="F587" s="197"/>
      <c r="G587" s="197"/>
      <c r="H587" s="197"/>
      <c r="I587" s="197"/>
      <c r="J587" s="197"/>
      <c r="K587" s="197"/>
      <c r="L587" s="197"/>
      <c r="M587" s="197"/>
      <c r="N587" s="197"/>
      <c r="O587" s="197"/>
      <c r="P587" s="197"/>
      <c r="Q587" s="197"/>
      <c r="R587" s="197"/>
      <c r="S587" s="197"/>
      <c r="T587" s="197"/>
      <c r="U587" s="197"/>
      <c r="V587" s="197"/>
      <c r="W587" s="197"/>
      <c r="X587" s="197"/>
      <c r="Y587" s="197"/>
      <c r="Z587" s="197"/>
    </row>
    <row r="588" ht="15.75" customHeight="1">
      <c r="A588" s="197"/>
      <c r="B588" s="197"/>
      <c r="C588" s="197"/>
      <c r="D588" s="197"/>
      <c r="E588" s="197"/>
      <c r="F588" s="197"/>
      <c r="G588" s="197"/>
      <c r="H588" s="197"/>
      <c r="I588" s="197"/>
      <c r="J588" s="197"/>
      <c r="K588" s="197"/>
      <c r="L588" s="197"/>
      <c r="M588" s="197"/>
      <c r="N588" s="197"/>
      <c r="O588" s="197"/>
      <c r="P588" s="197"/>
      <c r="Q588" s="197"/>
      <c r="R588" s="197"/>
      <c r="S588" s="197"/>
      <c r="T588" s="197"/>
      <c r="U588" s="197"/>
      <c r="V588" s="197"/>
      <c r="W588" s="197"/>
      <c r="X588" s="197"/>
      <c r="Y588" s="197"/>
      <c r="Z588" s="197"/>
    </row>
    <row r="589" ht="15.75" customHeight="1">
      <c r="A589" s="197"/>
      <c r="B589" s="197"/>
      <c r="C589" s="197"/>
      <c r="D589" s="197"/>
      <c r="E589" s="197"/>
      <c r="F589" s="197"/>
      <c r="G589" s="197"/>
      <c r="H589" s="197"/>
      <c r="I589" s="197"/>
      <c r="J589" s="197"/>
      <c r="K589" s="197"/>
      <c r="L589" s="197"/>
      <c r="M589" s="197"/>
      <c r="N589" s="197"/>
      <c r="O589" s="197"/>
      <c r="P589" s="197"/>
      <c r="Q589" s="197"/>
      <c r="R589" s="197"/>
      <c r="S589" s="197"/>
      <c r="T589" s="197"/>
      <c r="U589" s="197"/>
      <c r="V589" s="197"/>
      <c r="W589" s="197"/>
      <c r="X589" s="197"/>
      <c r="Y589" s="197"/>
      <c r="Z589" s="197"/>
    </row>
    <row r="590" ht="15.75" customHeight="1">
      <c r="A590" s="197"/>
      <c r="B590" s="197"/>
      <c r="C590" s="197"/>
      <c r="D590" s="197"/>
      <c r="E590" s="197"/>
      <c r="F590" s="197"/>
      <c r="G590" s="197"/>
      <c r="H590" s="197"/>
      <c r="I590" s="197"/>
      <c r="J590" s="197"/>
      <c r="K590" s="197"/>
      <c r="L590" s="197"/>
      <c r="M590" s="197"/>
      <c r="N590" s="197"/>
      <c r="O590" s="197"/>
      <c r="P590" s="197"/>
      <c r="Q590" s="197"/>
      <c r="R590" s="197"/>
      <c r="S590" s="197"/>
      <c r="T590" s="197"/>
      <c r="U590" s="197"/>
      <c r="V590" s="197"/>
      <c r="W590" s="197"/>
      <c r="X590" s="197"/>
      <c r="Y590" s="197"/>
      <c r="Z590" s="197"/>
    </row>
    <row r="591" ht="15.75" customHeight="1">
      <c r="A591" s="197"/>
      <c r="B591" s="197"/>
      <c r="C591" s="197"/>
      <c r="D591" s="197"/>
      <c r="E591" s="197"/>
      <c r="F591" s="197"/>
      <c r="G591" s="197"/>
      <c r="H591" s="197"/>
      <c r="I591" s="197"/>
      <c r="J591" s="197"/>
      <c r="K591" s="197"/>
      <c r="L591" s="197"/>
      <c r="M591" s="197"/>
      <c r="N591" s="197"/>
      <c r="O591" s="197"/>
      <c r="P591" s="197"/>
      <c r="Q591" s="197"/>
      <c r="R591" s="197"/>
      <c r="S591" s="197"/>
      <c r="T591" s="197"/>
      <c r="U591" s="197"/>
      <c r="V591" s="197"/>
      <c r="W591" s="197"/>
      <c r="X591" s="197"/>
      <c r="Y591" s="197"/>
      <c r="Z591" s="197"/>
    </row>
    <row r="592" ht="15.75" customHeight="1">
      <c r="A592" s="197"/>
      <c r="B592" s="197"/>
      <c r="C592" s="197"/>
      <c r="D592" s="197"/>
      <c r="E592" s="197"/>
      <c r="F592" s="197"/>
      <c r="G592" s="197"/>
      <c r="H592" s="197"/>
      <c r="I592" s="197"/>
      <c r="J592" s="197"/>
      <c r="K592" s="197"/>
      <c r="L592" s="197"/>
      <c r="M592" s="197"/>
      <c r="N592" s="197"/>
      <c r="O592" s="197"/>
      <c r="P592" s="197"/>
      <c r="Q592" s="197"/>
      <c r="R592" s="197"/>
      <c r="S592" s="197"/>
      <c r="T592" s="197"/>
      <c r="U592" s="197"/>
      <c r="V592" s="197"/>
      <c r="W592" s="197"/>
      <c r="X592" s="197"/>
      <c r="Y592" s="197"/>
      <c r="Z592" s="197"/>
    </row>
    <row r="593" ht="15.75" customHeight="1">
      <c r="A593" s="197"/>
      <c r="B593" s="197"/>
      <c r="C593" s="197"/>
      <c r="D593" s="197"/>
      <c r="E593" s="197"/>
      <c r="F593" s="197"/>
      <c r="G593" s="197"/>
      <c r="H593" s="197"/>
      <c r="I593" s="197"/>
      <c r="J593" s="197"/>
      <c r="K593" s="197"/>
      <c r="L593" s="197"/>
      <c r="M593" s="197"/>
      <c r="N593" s="197"/>
      <c r="O593" s="197"/>
      <c r="P593" s="197"/>
      <c r="Q593" s="197"/>
      <c r="R593" s="197"/>
      <c r="S593" s="197"/>
      <c r="T593" s="197"/>
      <c r="U593" s="197"/>
      <c r="V593" s="197"/>
      <c r="W593" s="197"/>
      <c r="X593" s="197"/>
      <c r="Y593" s="197"/>
      <c r="Z593" s="197"/>
    </row>
    <row r="594" ht="15.75" customHeight="1">
      <c r="A594" s="197"/>
      <c r="B594" s="197"/>
      <c r="C594" s="197"/>
      <c r="D594" s="197"/>
      <c r="E594" s="197"/>
      <c r="F594" s="197"/>
      <c r="G594" s="197"/>
      <c r="H594" s="197"/>
      <c r="I594" s="197"/>
      <c r="J594" s="197"/>
      <c r="K594" s="197"/>
      <c r="L594" s="197"/>
      <c r="M594" s="197"/>
      <c r="N594" s="197"/>
      <c r="O594" s="197"/>
      <c r="P594" s="197"/>
      <c r="Q594" s="197"/>
      <c r="R594" s="197"/>
      <c r="S594" s="197"/>
      <c r="T594" s="197"/>
      <c r="U594" s="197"/>
      <c r="V594" s="197"/>
      <c r="W594" s="197"/>
      <c r="X594" s="197"/>
      <c r="Y594" s="197"/>
      <c r="Z594" s="197"/>
    </row>
    <row r="595" ht="15.75" customHeight="1">
      <c r="A595" s="197"/>
      <c r="B595" s="197"/>
      <c r="C595" s="197"/>
      <c r="D595" s="197"/>
      <c r="E595" s="197"/>
      <c r="F595" s="197"/>
      <c r="G595" s="197"/>
      <c r="H595" s="197"/>
      <c r="I595" s="197"/>
      <c r="J595" s="197"/>
      <c r="K595" s="197"/>
      <c r="L595" s="197"/>
      <c r="M595" s="197"/>
      <c r="N595" s="197"/>
      <c r="O595" s="197"/>
      <c r="P595" s="197"/>
      <c r="Q595" s="197"/>
      <c r="R595" s="197"/>
      <c r="S595" s="197"/>
      <c r="T595" s="197"/>
      <c r="U595" s="197"/>
      <c r="V595" s="197"/>
      <c r="W595" s="197"/>
      <c r="X595" s="197"/>
      <c r="Y595" s="197"/>
      <c r="Z595" s="197"/>
    </row>
    <row r="596" ht="15.75" customHeight="1">
      <c r="A596" s="197"/>
      <c r="B596" s="197"/>
      <c r="C596" s="197"/>
      <c r="D596" s="197"/>
      <c r="E596" s="197"/>
      <c r="F596" s="197"/>
      <c r="G596" s="197"/>
      <c r="H596" s="197"/>
      <c r="I596" s="197"/>
      <c r="J596" s="197"/>
      <c r="K596" s="197"/>
      <c r="L596" s="197"/>
      <c r="M596" s="197"/>
      <c r="N596" s="197"/>
      <c r="O596" s="197"/>
      <c r="P596" s="197"/>
      <c r="Q596" s="197"/>
      <c r="R596" s="197"/>
      <c r="S596" s="197"/>
      <c r="T596" s="197"/>
      <c r="U596" s="197"/>
      <c r="V596" s="197"/>
      <c r="W596" s="197"/>
      <c r="X596" s="197"/>
      <c r="Y596" s="197"/>
      <c r="Z596" s="197"/>
    </row>
    <row r="597" ht="15.75" customHeight="1">
      <c r="A597" s="197"/>
      <c r="B597" s="197"/>
      <c r="C597" s="197"/>
      <c r="D597" s="197"/>
      <c r="E597" s="197"/>
      <c r="F597" s="197"/>
      <c r="G597" s="197"/>
      <c r="H597" s="197"/>
      <c r="I597" s="197"/>
      <c r="J597" s="197"/>
      <c r="K597" s="197"/>
      <c r="L597" s="197"/>
      <c r="M597" s="197"/>
      <c r="N597" s="197"/>
      <c r="O597" s="197"/>
      <c r="P597" s="197"/>
      <c r="Q597" s="197"/>
      <c r="R597" s="197"/>
      <c r="S597" s="197"/>
      <c r="T597" s="197"/>
      <c r="U597" s="197"/>
      <c r="V597" s="197"/>
      <c r="W597" s="197"/>
      <c r="X597" s="197"/>
      <c r="Y597" s="197"/>
      <c r="Z597" s="197"/>
    </row>
    <row r="598" ht="15.75" customHeight="1">
      <c r="A598" s="197"/>
      <c r="B598" s="197"/>
      <c r="C598" s="197"/>
      <c r="D598" s="197"/>
      <c r="E598" s="197"/>
      <c r="F598" s="197"/>
      <c r="G598" s="197"/>
      <c r="H598" s="197"/>
      <c r="I598" s="197"/>
      <c r="J598" s="197"/>
      <c r="K598" s="197"/>
      <c r="L598" s="197"/>
      <c r="M598" s="197"/>
      <c r="N598" s="197"/>
      <c r="O598" s="197"/>
      <c r="P598" s="197"/>
      <c r="Q598" s="197"/>
      <c r="R598" s="197"/>
      <c r="S598" s="197"/>
      <c r="T598" s="197"/>
      <c r="U598" s="197"/>
      <c r="V598" s="197"/>
      <c r="W598" s="197"/>
      <c r="X598" s="197"/>
      <c r="Y598" s="197"/>
      <c r="Z598" s="197"/>
    </row>
    <row r="599" ht="15.75" customHeight="1">
      <c r="A599" s="197"/>
      <c r="B599" s="197"/>
      <c r="C599" s="197"/>
      <c r="D599" s="197"/>
      <c r="E599" s="197"/>
      <c r="F599" s="197"/>
      <c r="G599" s="197"/>
      <c r="H599" s="197"/>
      <c r="I599" s="197"/>
      <c r="J599" s="197"/>
      <c r="K599" s="197"/>
      <c r="L599" s="197"/>
      <c r="M599" s="197"/>
      <c r="N599" s="197"/>
      <c r="O599" s="197"/>
      <c r="P599" s="197"/>
      <c r="Q599" s="197"/>
      <c r="R599" s="197"/>
      <c r="S599" s="197"/>
      <c r="T599" s="197"/>
      <c r="U599" s="197"/>
      <c r="V599" s="197"/>
      <c r="W599" s="197"/>
      <c r="X599" s="197"/>
      <c r="Y599" s="197"/>
      <c r="Z599" s="197"/>
    </row>
    <row r="600" ht="15.75" customHeight="1">
      <c r="A600" s="197"/>
      <c r="B600" s="197"/>
      <c r="C600" s="197"/>
      <c r="D600" s="197"/>
      <c r="E600" s="197"/>
      <c r="F600" s="197"/>
      <c r="G600" s="197"/>
      <c r="H600" s="197"/>
      <c r="I600" s="197"/>
      <c r="J600" s="197"/>
      <c r="K600" s="197"/>
      <c r="L600" s="197"/>
      <c r="M600" s="197"/>
      <c r="N600" s="197"/>
      <c r="O600" s="197"/>
      <c r="P600" s="197"/>
      <c r="Q600" s="197"/>
      <c r="R600" s="197"/>
      <c r="S600" s="197"/>
      <c r="T600" s="197"/>
      <c r="U600" s="197"/>
      <c r="V600" s="197"/>
      <c r="W600" s="197"/>
      <c r="X600" s="197"/>
      <c r="Y600" s="197"/>
      <c r="Z600" s="197"/>
    </row>
    <row r="601" ht="15.75" customHeight="1">
      <c r="A601" s="197"/>
      <c r="B601" s="197"/>
      <c r="C601" s="197"/>
      <c r="D601" s="197"/>
      <c r="E601" s="197"/>
      <c r="F601" s="197"/>
      <c r="G601" s="197"/>
      <c r="H601" s="197"/>
      <c r="I601" s="197"/>
      <c r="J601" s="197"/>
      <c r="K601" s="197"/>
      <c r="L601" s="197"/>
      <c r="M601" s="197"/>
      <c r="N601" s="197"/>
      <c r="O601" s="197"/>
      <c r="P601" s="197"/>
      <c r="Q601" s="197"/>
      <c r="R601" s="197"/>
      <c r="S601" s="197"/>
      <c r="T601" s="197"/>
      <c r="U601" s="197"/>
      <c r="V601" s="197"/>
      <c r="W601" s="197"/>
      <c r="X601" s="197"/>
      <c r="Y601" s="197"/>
      <c r="Z601" s="197"/>
    </row>
    <row r="602" ht="15.75" customHeight="1">
      <c r="A602" s="197"/>
      <c r="B602" s="197"/>
      <c r="C602" s="197"/>
      <c r="D602" s="197"/>
      <c r="E602" s="197"/>
      <c r="F602" s="197"/>
      <c r="G602" s="197"/>
      <c r="H602" s="197"/>
      <c r="I602" s="197"/>
      <c r="J602" s="197"/>
      <c r="K602" s="197"/>
      <c r="L602" s="197"/>
      <c r="M602" s="197"/>
      <c r="N602" s="197"/>
      <c r="O602" s="197"/>
      <c r="P602" s="197"/>
      <c r="Q602" s="197"/>
      <c r="R602" s="197"/>
      <c r="S602" s="197"/>
      <c r="T602" s="197"/>
      <c r="U602" s="197"/>
      <c r="V602" s="197"/>
      <c r="W602" s="197"/>
      <c r="X602" s="197"/>
      <c r="Y602" s="197"/>
      <c r="Z602" s="197"/>
    </row>
    <row r="603" ht="15.75" customHeight="1">
      <c r="A603" s="197"/>
      <c r="B603" s="197"/>
      <c r="C603" s="197"/>
      <c r="D603" s="197"/>
      <c r="E603" s="197"/>
      <c r="F603" s="197"/>
      <c r="G603" s="197"/>
      <c r="H603" s="197"/>
      <c r="I603" s="197"/>
      <c r="J603" s="197"/>
      <c r="K603" s="197"/>
      <c r="L603" s="197"/>
      <c r="M603" s="197"/>
      <c r="N603" s="197"/>
      <c r="O603" s="197"/>
      <c r="P603" s="197"/>
      <c r="Q603" s="197"/>
      <c r="R603" s="197"/>
      <c r="S603" s="197"/>
      <c r="T603" s="197"/>
      <c r="U603" s="197"/>
      <c r="V603" s="197"/>
      <c r="W603" s="197"/>
      <c r="X603" s="197"/>
      <c r="Y603" s="197"/>
      <c r="Z603" s="197"/>
    </row>
    <row r="604" ht="15.75" customHeight="1">
      <c r="A604" s="197"/>
      <c r="B604" s="197"/>
      <c r="C604" s="197"/>
      <c r="D604" s="197"/>
      <c r="E604" s="197"/>
      <c r="F604" s="197"/>
      <c r="G604" s="197"/>
      <c r="H604" s="197"/>
      <c r="I604" s="197"/>
      <c r="J604" s="197"/>
      <c r="K604" s="197"/>
      <c r="L604" s="197"/>
      <c r="M604" s="197"/>
      <c r="N604" s="197"/>
      <c r="O604" s="197"/>
      <c r="P604" s="197"/>
      <c r="Q604" s="197"/>
      <c r="R604" s="197"/>
      <c r="S604" s="197"/>
      <c r="T604" s="197"/>
      <c r="U604" s="197"/>
      <c r="V604" s="197"/>
      <c r="W604" s="197"/>
      <c r="X604" s="197"/>
      <c r="Y604" s="197"/>
      <c r="Z604" s="197"/>
    </row>
    <row r="605" ht="15.75" customHeight="1">
      <c r="A605" s="197"/>
      <c r="B605" s="197"/>
      <c r="C605" s="197"/>
      <c r="D605" s="197"/>
      <c r="E605" s="197"/>
      <c r="F605" s="197"/>
      <c r="G605" s="197"/>
      <c r="H605" s="197"/>
      <c r="I605" s="197"/>
      <c r="J605" s="197"/>
      <c r="K605" s="197"/>
      <c r="L605" s="197"/>
      <c r="M605" s="197"/>
      <c r="N605" s="197"/>
      <c r="O605" s="197"/>
      <c r="P605" s="197"/>
      <c r="Q605" s="197"/>
      <c r="R605" s="197"/>
      <c r="S605" s="197"/>
      <c r="T605" s="197"/>
      <c r="U605" s="197"/>
      <c r="V605" s="197"/>
      <c r="W605" s="197"/>
      <c r="X605" s="197"/>
      <c r="Y605" s="197"/>
      <c r="Z605" s="197"/>
    </row>
    <row r="606" ht="15.75" customHeight="1">
      <c r="A606" s="197"/>
      <c r="B606" s="197"/>
      <c r="C606" s="197"/>
      <c r="D606" s="197"/>
      <c r="E606" s="197"/>
      <c r="F606" s="197"/>
      <c r="G606" s="197"/>
      <c r="H606" s="197"/>
      <c r="I606" s="197"/>
      <c r="J606" s="197"/>
      <c r="K606" s="197"/>
      <c r="L606" s="197"/>
      <c r="M606" s="197"/>
      <c r="N606" s="197"/>
      <c r="O606" s="197"/>
      <c r="P606" s="197"/>
      <c r="Q606" s="197"/>
      <c r="R606" s="197"/>
      <c r="S606" s="197"/>
      <c r="T606" s="197"/>
      <c r="U606" s="197"/>
      <c r="V606" s="197"/>
      <c r="W606" s="197"/>
      <c r="X606" s="197"/>
      <c r="Y606" s="197"/>
      <c r="Z606" s="197"/>
    </row>
    <row r="607" ht="15.75" customHeight="1">
      <c r="A607" s="197"/>
      <c r="B607" s="197"/>
      <c r="C607" s="197"/>
      <c r="D607" s="197"/>
      <c r="E607" s="197"/>
      <c r="F607" s="197"/>
      <c r="G607" s="197"/>
      <c r="H607" s="197"/>
      <c r="I607" s="197"/>
      <c r="J607" s="197"/>
      <c r="K607" s="197"/>
      <c r="L607" s="197"/>
      <c r="M607" s="197"/>
      <c r="N607" s="197"/>
      <c r="O607" s="197"/>
      <c r="P607" s="197"/>
      <c r="Q607" s="197"/>
      <c r="R607" s="197"/>
      <c r="S607" s="197"/>
      <c r="T607" s="197"/>
      <c r="U607" s="197"/>
      <c r="V607" s="197"/>
      <c r="W607" s="197"/>
      <c r="X607" s="197"/>
      <c r="Y607" s="197"/>
      <c r="Z607" s="197"/>
    </row>
    <row r="608" ht="15.75" customHeight="1">
      <c r="A608" s="197"/>
      <c r="B608" s="197"/>
      <c r="C608" s="197"/>
      <c r="D608" s="197"/>
      <c r="E608" s="197"/>
      <c r="F608" s="197"/>
      <c r="G608" s="197"/>
      <c r="H608" s="197"/>
      <c r="I608" s="197"/>
      <c r="J608" s="197"/>
      <c r="K608" s="197"/>
      <c r="L608" s="197"/>
      <c r="M608" s="197"/>
      <c r="N608" s="197"/>
      <c r="O608" s="197"/>
      <c r="P608" s="197"/>
      <c r="Q608" s="197"/>
      <c r="R608" s="197"/>
      <c r="S608" s="197"/>
      <c r="T608" s="197"/>
      <c r="U608" s="197"/>
      <c r="V608" s="197"/>
      <c r="W608" s="197"/>
      <c r="X608" s="197"/>
      <c r="Y608" s="197"/>
      <c r="Z608" s="197"/>
    </row>
    <row r="609" ht="15.75" customHeight="1">
      <c r="A609" s="197"/>
      <c r="B609" s="197"/>
      <c r="C609" s="197"/>
      <c r="D609" s="197"/>
      <c r="E609" s="197"/>
      <c r="F609" s="197"/>
      <c r="G609" s="197"/>
      <c r="H609" s="197"/>
      <c r="I609" s="197"/>
      <c r="J609" s="197"/>
      <c r="K609" s="197"/>
      <c r="L609" s="197"/>
      <c r="M609" s="197"/>
      <c r="N609" s="197"/>
      <c r="O609" s="197"/>
      <c r="P609" s="197"/>
      <c r="Q609" s="197"/>
      <c r="R609" s="197"/>
      <c r="S609" s="197"/>
      <c r="T609" s="197"/>
      <c r="U609" s="197"/>
      <c r="V609" s="197"/>
      <c r="W609" s="197"/>
      <c r="X609" s="197"/>
      <c r="Y609" s="197"/>
      <c r="Z609" s="197"/>
    </row>
    <row r="610" ht="15.75" customHeight="1">
      <c r="A610" s="197"/>
      <c r="B610" s="197"/>
      <c r="C610" s="197"/>
      <c r="D610" s="197"/>
      <c r="E610" s="197"/>
      <c r="F610" s="197"/>
      <c r="G610" s="197"/>
      <c r="H610" s="197"/>
      <c r="I610" s="197"/>
      <c r="J610" s="197"/>
      <c r="K610" s="197"/>
      <c r="L610" s="197"/>
      <c r="M610" s="197"/>
      <c r="N610" s="197"/>
      <c r="O610" s="197"/>
      <c r="P610" s="197"/>
      <c r="Q610" s="197"/>
      <c r="R610" s="197"/>
      <c r="S610" s="197"/>
      <c r="T610" s="197"/>
      <c r="U610" s="197"/>
      <c r="V610" s="197"/>
      <c r="W610" s="197"/>
      <c r="X610" s="197"/>
      <c r="Y610" s="197"/>
      <c r="Z610" s="197"/>
    </row>
    <row r="611" ht="15.75" customHeight="1">
      <c r="A611" s="197"/>
      <c r="B611" s="197"/>
      <c r="C611" s="197"/>
      <c r="D611" s="197"/>
      <c r="E611" s="197"/>
      <c r="F611" s="197"/>
      <c r="G611" s="197"/>
      <c r="H611" s="197"/>
      <c r="I611" s="197"/>
      <c r="J611" s="197"/>
      <c r="K611" s="197"/>
      <c r="L611" s="197"/>
      <c r="M611" s="197"/>
      <c r="N611" s="197"/>
      <c r="O611" s="197"/>
      <c r="P611" s="197"/>
      <c r="Q611" s="197"/>
      <c r="R611" s="197"/>
      <c r="S611" s="197"/>
      <c r="T611" s="197"/>
      <c r="U611" s="197"/>
      <c r="V611" s="197"/>
      <c r="W611" s="197"/>
      <c r="X611" s="197"/>
      <c r="Y611" s="197"/>
      <c r="Z611" s="197"/>
    </row>
    <row r="612" ht="15.75" customHeight="1">
      <c r="A612" s="197"/>
      <c r="B612" s="197"/>
      <c r="C612" s="197"/>
      <c r="D612" s="197"/>
      <c r="E612" s="197"/>
      <c r="F612" s="197"/>
      <c r="G612" s="197"/>
      <c r="H612" s="197"/>
      <c r="I612" s="197"/>
      <c r="J612" s="197"/>
      <c r="K612" s="197"/>
      <c r="L612" s="197"/>
      <c r="M612" s="197"/>
      <c r="N612" s="197"/>
      <c r="O612" s="197"/>
      <c r="P612" s="197"/>
      <c r="Q612" s="197"/>
      <c r="R612" s="197"/>
      <c r="S612" s="197"/>
      <c r="T612" s="197"/>
      <c r="U612" s="197"/>
      <c r="V612" s="197"/>
      <c r="W612" s="197"/>
      <c r="X612" s="197"/>
      <c r="Y612" s="197"/>
      <c r="Z612" s="197"/>
    </row>
    <row r="613" ht="15.75" customHeight="1">
      <c r="A613" s="197"/>
      <c r="B613" s="197"/>
      <c r="C613" s="197"/>
      <c r="D613" s="197"/>
      <c r="E613" s="197"/>
      <c r="F613" s="197"/>
      <c r="G613" s="197"/>
      <c r="H613" s="197"/>
      <c r="I613" s="197"/>
      <c r="J613" s="197"/>
      <c r="K613" s="197"/>
      <c r="L613" s="197"/>
      <c r="M613" s="197"/>
      <c r="N613" s="197"/>
      <c r="O613" s="197"/>
      <c r="P613" s="197"/>
      <c r="Q613" s="197"/>
      <c r="R613" s="197"/>
      <c r="S613" s="197"/>
      <c r="T613" s="197"/>
      <c r="U613" s="197"/>
      <c r="V613" s="197"/>
      <c r="W613" s="197"/>
      <c r="X613" s="197"/>
      <c r="Y613" s="197"/>
      <c r="Z613" s="197"/>
    </row>
    <row r="614" ht="15.75" customHeight="1">
      <c r="A614" s="197"/>
      <c r="B614" s="197"/>
      <c r="C614" s="197"/>
      <c r="D614" s="197"/>
      <c r="E614" s="197"/>
      <c r="F614" s="197"/>
      <c r="G614" s="197"/>
      <c r="H614" s="197"/>
      <c r="I614" s="197"/>
      <c r="J614" s="197"/>
      <c r="K614" s="197"/>
      <c r="L614" s="197"/>
      <c r="M614" s="197"/>
      <c r="N614" s="197"/>
      <c r="O614" s="197"/>
      <c r="P614" s="197"/>
      <c r="Q614" s="197"/>
      <c r="R614" s="197"/>
      <c r="S614" s="197"/>
      <c r="T614" s="197"/>
      <c r="U614" s="197"/>
      <c r="V614" s="197"/>
      <c r="W614" s="197"/>
      <c r="X614" s="197"/>
      <c r="Y614" s="197"/>
      <c r="Z614" s="197"/>
    </row>
    <row r="615" ht="15.75" customHeight="1">
      <c r="A615" s="197"/>
      <c r="B615" s="197"/>
      <c r="C615" s="197"/>
      <c r="D615" s="197"/>
      <c r="E615" s="197"/>
      <c r="F615" s="197"/>
      <c r="G615" s="197"/>
      <c r="H615" s="197"/>
      <c r="I615" s="197"/>
      <c r="J615" s="197"/>
      <c r="K615" s="197"/>
      <c r="L615" s="197"/>
      <c r="M615" s="197"/>
      <c r="N615" s="197"/>
      <c r="O615" s="197"/>
      <c r="P615" s="197"/>
      <c r="Q615" s="197"/>
      <c r="R615" s="197"/>
      <c r="S615" s="197"/>
      <c r="T615" s="197"/>
      <c r="U615" s="197"/>
      <c r="V615" s="197"/>
      <c r="W615" s="197"/>
      <c r="X615" s="197"/>
      <c r="Y615" s="197"/>
      <c r="Z615" s="197"/>
    </row>
    <row r="616" ht="15.75" customHeight="1">
      <c r="A616" s="197"/>
      <c r="B616" s="197"/>
      <c r="C616" s="197"/>
      <c r="D616" s="197"/>
      <c r="E616" s="197"/>
      <c r="F616" s="197"/>
      <c r="G616" s="197"/>
      <c r="H616" s="197"/>
      <c r="I616" s="197"/>
      <c r="J616" s="197"/>
      <c r="K616" s="197"/>
      <c r="L616" s="197"/>
      <c r="M616" s="197"/>
      <c r="N616" s="197"/>
      <c r="O616" s="197"/>
      <c r="P616" s="197"/>
      <c r="Q616" s="197"/>
      <c r="R616" s="197"/>
      <c r="S616" s="197"/>
      <c r="T616" s="197"/>
      <c r="U616" s="197"/>
      <c r="V616" s="197"/>
      <c r="W616" s="197"/>
      <c r="X616" s="197"/>
      <c r="Y616" s="197"/>
      <c r="Z616" s="197"/>
    </row>
    <row r="617" ht="15.75" customHeight="1">
      <c r="A617" s="197"/>
      <c r="B617" s="197"/>
      <c r="C617" s="197"/>
      <c r="D617" s="197"/>
      <c r="E617" s="197"/>
      <c r="F617" s="197"/>
      <c r="G617" s="197"/>
      <c r="H617" s="197"/>
      <c r="I617" s="197"/>
      <c r="J617" s="197"/>
      <c r="K617" s="197"/>
      <c r="L617" s="197"/>
      <c r="M617" s="197"/>
      <c r="N617" s="197"/>
      <c r="O617" s="197"/>
      <c r="P617" s="197"/>
      <c r="Q617" s="197"/>
      <c r="R617" s="197"/>
      <c r="S617" s="197"/>
      <c r="T617" s="197"/>
      <c r="U617" s="197"/>
      <c r="V617" s="197"/>
      <c r="W617" s="197"/>
      <c r="X617" s="197"/>
      <c r="Y617" s="197"/>
      <c r="Z617" s="197"/>
    </row>
    <row r="618" ht="15.75" customHeight="1">
      <c r="A618" s="197"/>
      <c r="B618" s="197"/>
      <c r="C618" s="197"/>
      <c r="D618" s="197"/>
      <c r="E618" s="197"/>
      <c r="F618" s="197"/>
      <c r="G618" s="197"/>
      <c r="H618" s="197"/>
      <c r="I618" s="197"/>
      <c r="J618" s="197"/>
      <c r="K618" s="197"/>
      <c r="L618" s="197"/>
      <c r="M618" s="197"/>
      <c r="N618" s="197"/>
      <c r="O618" s="197"/>
      <c r="P618" s="197"/>
      <c r="Q618" s="197"/>
      <c r="R618" s="197"/>
      <c r="S618" s="197"/>
      <c r="T618" s="197"/>
      <c r="U618" s="197"/>
      <c r="V618" s="197"/>
      <c r="W618" s="197"/>
      <c r="X618" s="197"/>
      <c r="Y618" s="197"/>
      <c r="Z618" s="197"/>
    </row>
    <row r="619" ht="15.75" customHeight="1">
      <c r="A619" s="197"/>
      <c r="B619" s="197"/>
      <c r="C619" s="197"/>
      <c r="D619" s="197"/>
      <c r="E619" s="197"/>
      <c r="F619" s="197"/>
      <c r="G619" s="197"/>
      <c r="H619" s="197"/>
      <c r="I619" s="197"/>
      <c r="J619" s="197"/>
      <c r="K619" s="197"/>
      <c r="L619" s="197"/>
      <c r="M619" s="197"/>
      <c r="N619" s="197"/>
      <c r="O619" s="197"/>
      <c r="P619" s="197"/>
      <c r="Q619" s="197"/>
      <c r="R619" s="197"/>
      <c r="S619" s="197"/>
      <c r="T619" s="197"/>
      <c r="U619" s="197"/>
      <c r="V619" s="197"/>
      <c r="W619" s="197"/>
      <c r="X619" s="197"/>
      <c r="Y619" s="197"/>
      <c r="Z619" s="197"/>
    </row>
    <row r="620" ht="15.75" customHeight="1">
      <c r="A620" s="197"/>
      <c r="B620" s="197"/>
      <c r="C620" s="197"/>
      <c r="D620" s="197"/>
      <c r="E620" s="197"/>
      <c r="F620" s="197"/>
      <c r="G620" s="197"/>
      <c r="H620" s="197"/>
      <c r="I620" s="197"/>
      <c r="J620" s="197"/>
      <c r="K620" s="197"/>
      <c r="L620" s="197"/>
      <c r="M620" s="197"/>
      <c r="N620" s="197"/>
      <c r="O620" s="197"/>
      <c r="P620" s="197"/>
      <c r="Q620" s="197"/>
      <c r="R620" s="197"/>
      <c r="S620" s="197"/>
      <c r="T620" s="197"/>
      <c r="U620" s="197"/>
      <c r="V620" s="197"/>
      <c r="W620" s="197"/>
      <c r="X620" s="197"/>
      <c r="Y620" s="197"/>
      <c r="Z620" s="197"/>
    </row>
    <row r="621" ht="15.75" customHeight="1">
      <c r="A621" s="197"/>
      <c r="B621" s="197"/>
      <c r="C621" s="197"/>
      <c r="D621" s="197"/>
      <c r="E621" s="197"/>
      <c r="F621" s="197"/>
      <c r="G621" s="197"/>
      <c r="H621" s="197"/>
      <c r="I621" s="197"/>
      <c r="J621" s="197"/>
      <c r="K621" s="197"/>
      <c r="L621" s="197"/>
      <c r="M621" s="197"/>
      <c r="N621" s="197"/>
      <c r="O621" s="197"/>
      <c r="P621" s="197"/>
      <c r="Q621" s="197"/>
      <c r="R621" s="197"/>
      <c r="S621" s="197"/>
      <c r="T621" s="197"/>
      <c r="U621" s="197"/>
      <c r="V621" s="197"/>
      <c r="W621" s="197"/>
      <c r="X621" s="197"/>
      <c r="Y621" s="197"/>
      <c r="Z621" s="197"/>
    </row>
    <row r="622" ht="15.75" customHeight="1">
      <c r="A622" s="197"/>
      <c r="B622" s="197"/>
      <c r="C622" s="197"/>
      <c r="D622" s="197"/>
      <c r="E622" s="197"/>
      <c r="F622" s="197"/>
      <c r="G622" s="197"/>
      <c r="H622" s="197"/>
      <c r="I622" s="197"/>
      <c r="J622" s="197"/>
      <c r="K622" s="197"/>
      <c r="L622" s="197"/>
      <c r="M622" s="197"/>
      <c r="N622" s="197"/>
      <c r="O622" s="197"/>
      <c r="P622" s="197"/>
      <c r="Q622" s="197"/>
      <c r="R622" s="197"/>
      <c r="S622" s="197"/>
      <c r="T622" s="197"/>
      <c r="U622" s="197"/>
      <c r="V622" s="197"/>
      <c r="W622" s="197"/>
      <c r="X622" s="197"/>
      <c r="Y622" s="197"/>
      <c r="Z622" s="197"/>
    </row>
    <row r="623" ht="15.75" customHeight="1">
      <c r="A623" s="197"/>
      <c r="B623" s="197"/>
      <c r="C623" s="197"/>
      <c r="D623" s="197"/>
      <c r="E623" s="197"/>
      <c r="F623" s="197"/>
      <c r="G623" s="197"/>
      <c r="H623" s="197"/>
      <c r="I623" s="197"/>
      <c r="J623" s="197"/>
      <c r="K623" s="197"/>
      <c r="L623" s="197"/>
      <c r="M623" s="197"/>
      <c r="N623" s="197"/>
      <c r="O623" s="197"/>
      <c r="P623" s="197"/>
      <c r="Q623" s="197"/>
      <c r="R623" s="197"/>
      <c r="S623" s="197"/>
      <c r="T623" s="197"/>
      <c r="U623" s="197"/>
      <c r="V623" s="197"/>
      <c r="W623" s="197"/>
      <c r="X623" s="197"/>
      <c r="Y623" s="197"/>
      <c r="Z623" s="197"/>
    </row>
    <row r="624" ht="15.75" customHeight="1">
      <c r="A624" s="197"/>
      <c r="B624" s="197"/>
      <c r="C624" s="197"/>
      <c r="D624" s="197"/>
      <c r="E624" s="197"/>
      <c r="F624" s="197"/>
      <c r="G624" s="197"/>
      <c r="H624" s="197"/>
      <c r="I624" s="197"/>
      <c r="J624" s="197"/>
      <c r="K624" s="197"/>
      <c r="L624" s="197"/>
      <c r="M624" s="197"/>
      <c r="N624" s="197"/>
      <c r="O624" s="197"/>
      <c r="P624" s="197"/>
      <c r="Q624" s="197"/>
      <c r="R624" s="197"/>
      <c r="S624" s="197"/>
      <c r="T624" s="197"/>
      <c r="U624" s="197"/>
      <c r="V624" s="197"/>
      <c r="W624" s="197"/>
      <c r="X624" s="197"/>
      <c r="Y624" s="197"/>
      <c r="Z624" s="197"/>
    </row>
    <row r="625" ht="15.75" customHeight="1">
      <c r="A625" s="197"/>
      <c r="B625" s="197"/>
      <c r="C625" s="197"/>
      <c r="D625" s="197"/>
      <c r="E625" s="197"/>
      <c r="F625" s="197"/>
      <c r="G625" s="197"/>
      <c r="H625" s="197"/>
      <c r="I625" s="197"/>
      <c r="J625" s="197"/>
      <c r="K625" s="197"/>
      <c r="L625" s="197"/>
      <c r="M625" s="197"/>
      <c r="N625" s="197"/>
      <c r="O625" s="197"/>
      <c r="P625" s="197"/>
      <c r="Q625" s="197"/>
      <c r="R625" s="197"/>
      <c r="S625" s="197"/>
      <c r="T625" s="197"/>
      <c r="U625" s="197"/>
      <c r="V625" s="197"/>
      <c r="W625" s="197"/>
      <c r="X625" s="197"/>
      <c r="Y625" s="197"/>
      <c r="Z625" s="197"/>
    </row>
    <row r="626" ht="15.75" customHeight="1">
      <c r="A626" s="197"/>
      <c r="B626" s="197"/>
      <c r="C626" s="197"/>
      <c r="D626" s="197"/>
      <c r="E626" s="197"/>
      <c r="F626" s="197"/>
      <c r="G626" s="197"/>
      <c r="H626" s="197"/>
      <c r="I626" s="197"/>
      <c r="J626" s="197"/>
      <c r="K626" s="197"/>
      <c r="L626" s="197"/>
      <c r="M626" s="197"/>
      <c r="N626" s="197"/>
      <c r="O626" s="197"/>
      <c r="P626" s="197"/>
      <c r="Q626" s="197"/>
      <c r="R626" s="197"/>
      <c r="S626" s="197"/>
      <c r="T626" s="197"/>
      <c r="U626" s="197"/>
      <c r="V626" s="197"/>
      <c r="W626" s="197"/>
      <c r="X626" s="197"/>
      <c r="Y626" s="197"/>
      <c r="Z626" s="197"/>
    </row>
    <row r="627" ht="15.75" customHeight="1">
      <c r="A627" s="197"/>
      <c r="B627" s="197"/>
      <c r="C627" s="197"/>
      <c r="D627" s="197"/>
      <c r="E627" s="197"/>
      <c r="F627" s="197"/>
      <c r="G627" s="197"/>
      <c r="H627" s="197"/>
      <c r="I627" s="197"/>
      <c r="J627" s="197"/>
      <c r="K627" s="197"/>
      <c r="L627" s="197"/>
      <c r="M627" s="197"/>
      <c r="N627" s="197"/>
      <c r="O627" s="197"/>
      <c r="P627" s="197"/>
      <c r="Q627" s="197"/>
      <c r="R627" s="197"/>
      <c r="S627" s="197"/>
      <c r="T627" s="197"/>
      <c r="U627" s="197"/>
      <c r="V627" s="197"/>
      <c r="W627" s="197"/>
      <c r="X627" s="197"/>
      <c r="Y627" s="197"/>
      <c r="Z627" s="197"/>
    </row>
    <row r="628" ht="15.75" customHeight="1">
      <c r="A628" s="197"/>
      <c r="B628" s="197"/>
      <c r="C628" s="197"/>
      <c r="D628" s="197"/>
      <c r="E628" s="197"/>
      <c r="F628" s="197"/>
      <c r="G628" s="197"/>
      <c r="H628" s="197"/>
      <c r="I628" s="197"/>
      <c r="J628" s="197"/>
      <c r="K628" s="197"/>
      <c r="L628" s="197"/>
      <c r="M628" s="197"/>
      <c r="N628" s="197"/>
      <c r="O628" s="197"/>
      <c r="P628" s="197"/>
      <c r="Q628" s="197"/>
      <c r="R628" s="197"/>
      <c r="S628" s="197"/>
      <c r="T628" s="197"/>
      <c r="U628" s="197"/>
      <c r="V628" s="197"/>
      <c r="W628" s="197"/>
      <c r="X628" s="197"/>
      <c r="Y628" s="197"/>
      <c r="Z628" s="197"/>
    </row>
    <row r="629" ht="15.75" customHeight="1">
      <c r="A629" s="197"/>
      <c r="B629" s="197"/>
      <c r="C629" s="197"/>
      <c r="D629" s="197"/>
      <c r="E629" s="197"/>
      <c r="F629" s="197"/>
      <c r="G629" s="197"/>
      <c r="H629" s="197"/>
      <c r="I629" s="197"/>
      <c r="J629" s="197"/>
      <c r="K629" s="197"/>
      <c r="L629" s="197"/>
      <c r="M629" s="197"/>
      <c r="N629" s="197"/>
      <c r="O629" s="197"/>
      <c r="P629" s="197"/>
      <c r="Q629" s="197"/>
      <c r="R629" s="197"/>
      <c r="S629" s="197"/>
      <c r="T629" s="197"/>
      <c r="U629" s="197"/>
      <c r="V629" s="197"/>
      <c r="W629" s="197"/>
      <c r="X629" s="197"/>
      <c r="Y629" s="197"/>
      <c r="Z629" s="197"/>
    </row>
    <row r="630" ht="15.75" customHeight="1">
      <c r="A630" s="197"/>
      <c r="B630" s="197"/>
      <c r="C630" s="197"/>
      <c r="D630" s="197"/>
      <c r="E630" s="197"/>
      <c r="F630" s="197"/>
      <c r="G630" s="197"/>
      <c r="H630" s="197"/>
      <c r="I630" s="197"/>
      <c r="J630" s="197"/>
      <c r="K630" s="197"/>
      <c r="L630" s="197"/>
      <c r="M630" s="197"/>
      <c r="N630" s="197"/>
      <c r="O630" s="197"/>
      <c r="P630" s="197"/>
      <c r="Q630" s="197"/>
      <c r="R630" s="197"/>
      <c r="S630" s="197"/>
      <c r="T630" s="197"/>
      <c r="U630" s="197"/>
      <c r="V630" s="197"/>
      <c r="W630" s="197"/>
      <c r="X630" s="197"/>
      <c r="Y630" s="197"/>
      <c r="Z630" s="197"/>
    </row>
    <row r="631" ht="15.75" customHeight="1">
      <c r="A631" s="197"/>
      <c r="B631" s="197"/>
      <c r="C631" s="197"/>
      <c r="D631" s="197"/>
      <c r="E631" s="197"/>
      <c r="F631" s="197"/>
      <c r="G631" s="197"/>
      <c r="H631" s="197"/>
      <c r="I631" s="197"/>
      <c r="J631" s="197"/>
      <c r="K631" s="197"/>
      <c r="L631" s="197"/>
      <c r="M631" s="197"/>
      <c r="N631" s="197"/>
      <c r="O631" s="197"/>
      <c r="P631" s="197"/>
      <c r="Q631" s="197"/>
      <c r="R631" s="197"/>
      <c r="S631" s="197"/>
      <c r="T631" s="197"/>
      <c r="U631" s="197"/>
      <c r="V631" s="197"/>
      <c r="W631" s="197"/>
      <c r="X631" s="197"/>
      <c r="Y631" s="197"/>
      <c r="Z631" s="197"/>
    </row>
    <row r="632" ht="15.75" customHeight="1">
      <c r="A632" s="197"/>
      <c r="B632" s="197"/>
      <c r="C632" s="197"/>
      <c r="D632" s="197"/>
      <c r="E632" s="197"/>
      <c r="F632" s="197"/>
      <c r="G632" s="197"/>
      <c r="H632" s="197"/>
      <c r="I632" s="197"/>
      <c r="J632" s="197"/>
      <c r="K632" s="197"/>
      <c r="L632" s="197"/>
      <c r="M632" s="197"/>
      <c r="N632" s="197"/>
      <c r="O632" s="197"/>
      <c r="P632" s="197"/>
      <c r="Q632" s="197"/>
      <c r="R632" s="197"/>
      <c r="S632" s="197"/>
      <c r="T632" s="197"/>
      <c r="U632" s="197"/>
      <c r="V632" s="197"/>
      <c r="W632" s="197"/>
      <c r="X632" s="197"/>
      <c r="Y632" s="197"/>
      <c r="Z632" s="197"/>
    </row>
    <row r="633" ht="15.75" customHeight="1">
      <c r="A633" s="197"/>
      <c r="B633" s="197"/>
      <c r="C633" s="197"/>
      <c r="D633" s="197"/>
      <c r="E633" s="197"/>
      <c r="F633" s="197"/>
      <c r="G633" s="197"/>
      <c r="H633" s="197"/>
      <c r="I633" s="197"/>
      <c r="J633" s="197"/>
      <c r="K633" s="197"/>
      <c r="L633" s="197"/>
      <c r="M633" s="197"/>
      <c r="N633" s="197"/>
      <c r="O633" s="197"/>
      <c r="P633" s="197"/>
      <c r="Q633" s="197"/>
      <c r="R633" s="197"/>
      <c r="S633" s="197"/>
      <c r="T633" s="197"/>
      <c r="U633" s="197"/>
      <c r="V633" s="197"/>
      <c r="W633" s="197"/>
      <c r="X633" s="197"/>
      <c r="Y633" s="197"/>
      <c r="Z633" s="197"/>
    </row>
    <row r="634" ht="15.75" customHeight="1">
      <c r="A634" s="197"/>
      <c r="B634" s="197"/>
      <c r="C634" s="197"/>
      <c r="D634" s="197"/>
      <c r="E634" s="197"/>
      <c r="F634" s="197"/>
      <c r="G634" s="197"/>
      <c r="H634" s="197"/>
      <c r="I634" s="197"/>
      <c r="J634" s="197"/>
      <c r="K634" s="197"/>
      <c r="L634" s="197"/>
      <c r="M634" s="197"/>
      <c r="N634" s="197"/>
      <c r="O634" s="197"/>
      <c r="P634" s="197"/>
      <c r="Q634" s="197"/>
      <c r="R634" s="197"/>
      <c r="S634" s="197"/>
      <c r="T634" s="197"/>
      <c r="U634" s="197"/>
      <c r="V634" s="197"/>
      <c r="W634" s="197"/>
      <c r="X634" s="197"/>
      <c r="Y634" s="197"/>
      <c r="Z634" s="197"/>
    </row>
    <row r="635" ht="15.75" customHeight="1">
      <c r="A635" s="197"/>
      <c r="B635" s="197"/>
      <c r="C635" s="197"/>
      <c r="D635" s="197"/>
      <c r="E635" s="197"/>
      <c r="F635" s="197"/>
      <c r="G635" s="197"/>
      <c r="H635" s="197"/>
      <c r="I635" s="197"/>
      <c r="J635" s="197"/>
      <c r="K635" s="197"/>
      <c r="L635" s="197"/>
      <c r="M635" s="197"/>
      <c r="N635" s="197"/>
      <c r="O635" s="197"/>
      <c r="P635" s="197"/>
      <c r="Q635" s="197"/>
      <c r="R635" s="197"/>
      <c r="S635" s="197"/>
      <c r="T635" s="197"/>
      <c r="U635" s="197"/>
      <c r="V635" s="197"/>
      <c r="W635" s="197"/>
      <c r="X635" s="197"/>
      <c r="Y635" s="197"/>
      <c r="Z635" s="197"/>
    </row>
    <row r="636" ht="15.75" customHeight="1">
      <c r="A636" s="197"/>
      <c r="B636" s="197"/>
      <c r="C636" s="197"/>
      <c r="D636" s="197"/>
      <c r="E636" s="197"/>
      <c r="F636" s="197"/>
      <c r="G636" s="197"/>
      <c r="H636" s="197"/>
      <c r="I636" s="197"/>
      <c r="J636" s="197"/>
      <c r="K636" s="197"/>
      <c r="L636" s="197"/>
      <c r="M636" s="197"/>
      <c r="N636" s="197"/>
      <c r="O636" s="197"/>
      <c r="P636" s="197"/>
      <c r="Q636" s="197"/>
      <c r="R636" s="197"/>
      <c r="S636" s="197"/>
      <c r="T636" s="197"/>
      <c r="U636" s="197"/>
      <c r="V636" s="197"/>
      <c r="W636" s="197"/>
      <c r="X636" s="197"/>
      <c r="Y636" s="197"/>
      <c r="Z636" s="197"/>
    </row>
    <row r="637" ht="15.75" customHeight="1">
      <c r="A637" s="197"/>
      <c r="B637" s="197"/>
      <c r="C637" s="197"/>
      <c r="D637" s="197"/>
      <c r="E637" s="197"/>
      <c r="F637" s="197"/>
      <c r="G637" s="197"/>
      <c r="H637" s="197"/>
      <c r="I637" s="197"/>
      <c r="J637" s="197"/>
      <c r="K637" s="197"/>
      <c r="L637" s="197"/>
      <c r="M637" s="197"/>
      <c r="N637" s="197"/>
      <c r="O637" s="197"/>
      <c r="P637" s="197"/>
      <c r="Q637" s="197"/>
      <c r="R637" s="197"/>
      <c r="S637" s="197"/>
      <c r="T637" s="197"/>
      <c r="U637" s="197"/>
      <c r="V637" s="197"/>
      <c r="W637" s="197"/>
      <c r="X637" s="197"/>
      <c r="Y637" s="197"/>
      <c r="Z637" s="197"/>
    </row>
    <row r="638" ht="15.75" customHeight="1">
      <c r="A638" s="197"/>
      <c r="B638" s="197"/>
      <c r="C638" s="197"/>
      <c r="D638" s="197"/>
      <c r="E638" s="197"/>
      <c r="F638" s="197"/>
      <c r="G638" s="197"/>
      <c r="H638" s="197"/>
      <c r="I638" s="197"/>
      <c r="J638" s="197"/>
      <c r="K638" s="197"/>
      <c r="L638" s="197"/>
      <c r="M638" s="197"/>
      <c r="N638" s="197"/>
      <c r="O638" s="197"/>
      <c r="P638" s="197"/>
      <c r="Q638" s="197"/>
      <c r="R638" s="197"/>
      <c r="S638" s="197"/>
      <c r="T638" s="197"/>
      <c r="U638" s="197"/>
      <c r="V638" s="197"/>
      <c r="W638" s="197"/>
      <c r="X638" s="197"/>
      <c r="Y638" s="197"/>
      <c r="Z638" s="197"/>
    </row>
    <row r="639" ht="15.75" customHeight="1">
      <c r="A639" s="197"/>
      <c r="B639" s="197"/>
      <c r="C639" s="197"/>
      <c r="D639" s="197"/>
      <c r="E639" s="197"/>
      <c r="F639" s="197"/>
      <c r="G639" s="197"/>
      <c r="H639" s="197"/>
      <c r="I639" s="197"/>
      <c r="J639" s="197"/>
      <c r="K639" s="197"/>
      <c r="L639" s="197"/>
      <c r="M639" s="197"/>
      <c r="N639" s="197"/>
      <c r="O639" s="197"/>
      <c r="P639" s="197"/>
      <c r="Q639" s="197"/>
      <c r="R639" s="197"/>
      <c r="S639" s="197"/>
      <c r="T639" s="197"/>
      <c r="U639" s="197"/>
      <c r="V639" s="197"/>
      <c r="W639" s="197"/>
      <c r="X639" s="197"/>
      <c r="Y639" s="197"/>
      <c r="Z639" s="197"/>
    </row>
    <row r="640" ht="15.75" customHeight="1">
      <c r="A640" s="197"/>
      <c r="B640" s="197"/>
      <c r="C640" s="197"/>
      <c r="D640" s="197"/>
      <c r="E640" s="197"/>
      <c r="F640" s="197"/>
      <c r="G640" s="197"/>
      <c r="H640" s="197"/>
      <c r="I640" s="197"/>
      <c r="J640" s="197"/>
      <c r="K640" s="197"/>
      <c r="L640" s="197"/>
      <c r="M640" s="197"/>
      <c r="N640" s="197"/>
      <c r="O640" s="197"/>
      <c r="P640" s="197"/>
      <c r="Q640" s="197"/>
      <c r="R640" s="197"/>
      <c r="S640" s="197"/>
      <c r="T640" s="197"/>
      <c r="U640" s="197"/>
      <c r="V640" s="197"/>
      <c r="W640" s="197"/>
      <c r="X640" s="197"/>
      <c r="Y640" s="197"/>
      <c r="Z640" s="197"/>
    </row>
    <row r="641" ht="15.75" customHeight="1">
      <c r="A641" s="197"/>
      <c r="B641" s="197"/>
      <c r="C641" s="197"/>
      <c r="D641" s="197"/>
      <c r="E641" s="197"/>
      <c r="F641" s="197"/>
      <c r="G641" s="197"/>
      <c r="H641" s="197"/>
      <c r="I641" s="197"/>
      <c r="J641" s="197"/>
      <c r="K641" s="197"/>
      <c r="L641" s="197"/>
      <c r="M641" s="197"/>
      <c r="N641" s="197"/>
      <c r="O641" s="197"/>
      <c r="P641" s="197"/>
      <c r="Q641" s="197"/>
      <c r="R641" s="197"/>
      <c r="S641" s="197"/>
      <c r="T641" s="197"/>
      <c r="U641" s="197"/>
      <c r="V641" s="197"/>
      <c r="W641" s="197"/>
      <c r="X641" s="197"/>
      <c r="Y641" s="197"/>
      <c r="Z641" s="197"/>
    </row>
    <row r="642" ht="15.75" customHeight="1">
      <c r="A642" s="197"/>
      <c r="B642" s="197"/>
      <c r="C642" s="197"/>
      <c r="D642" s="197"/>
      <c r="E642" s="197"/>
      <c r="F642" s="197"/>
      <c r="G642" s="197"/>
      <c r="H642" s="197"/>
      <c r="I642" s="197"/>
      <c r="J642" s="197"/>
      <c r="K642" s="197"/>
      <c r="L642" s="197"/>
      <c r="M642" s="197"/>
      <c r="N642" s="197"/>
      <c r="O642" s="197"/>
      <c r="P642" s="197"/>
      <c r="Q642" s="197"/>
      <c r="R642" s="197"/>
      <c r="S642" s="197"/>
      <c r="T642" s="197"/>
      <c r="U642" s="197"/>
      <c r="V642" s="197"/>
      <c r="W642" s="197"/>
      <c r="X642" s="197"/>
      <c r="Y642" s="197"/>
      <c r="Z642" s="197"/>
    </row>
    <row r="643" ht="15.75" customHeight="1">
      <c r="A643" s="197"/>
      <c r="B643" s="197"/>
      <c r="C643" s="197"/>
      <c r="D643" s="197"/>
      <c r="E643" s="197"/>
      <c r="F643" s="197"/>
      <c r="G643" s="197"/>
      <c r="H643" s="197"/>
      <c r="I643" s="197"/>
      <c r="J643" s="197"/>
      <c r="K643" s="197"/>
      <c r="L643" s="197"/>
      <c r="M643" s="197"/>
      <c r="N643" s="197"/>
      <c r="O643" s="197"/>
      <c r="P643" s="197"/>
      <c r="Q643" s="197"/>
      <c r="R643" s="197"/>
      <c r="S643" s="197"/>
      <c r="T643" s="197"/>
      <c r="U643" s="197"/>
      <c r="V643" s="197"/>
      <c r="W643" s="197"/>
      <c r="X643" s="197"/>
      <c r="Y643" s="197"/>
      <c r="Z643" s="197"/>
    </row>
    <row r="644" ht="15.75" customHeight="1">
      <c r="A644" s="197"/>
      <c r="B644" s="197"/>
      <c r="C644" s="197"/>
      <c r="D644" s="197"/>
      <c r="E644" s="197"/>
      <c r="F644" s="197"/>
      <c r="G644" s="197"/>
      <c r="H644" s="197"/>
      <c r="I644" s="197"/>
      <c r="J644" s="197"/>
      <c r="K644" s="197"/>
      <c r="L644" s="197"/>
      <c r="M644" s="197"/>
      <c r="N644" s="197"/>
      <c r="O644" s="197"/>
      <c r="P644" s="197"/>
      <c r="Q644" s="197"/>
      <c r="R644" s="197"/>
      <c r="S644" s="197"/>
      <c r="T644" s="197"/>
      <c r="U644" s="197"/>
      <c r="V644" s="197"/>
      <c r="W644" s="197"/>
      <c r="X644" s="197"/>
      <c r="Y644" s="197"/>
      <c r="Z644" s="197"/>
    </row>
    <row r="645" ht="15.75" customHeight="1">
      <c r="A645" s="197"/>
      <c r="B645" s="197"/>
      <c r="C645" s="197"/>
      <c r="D645" s="197"/>
      <c r="E645" s="197"/>
      <c r="F645" s="197"/>
      <c r="G645" s="197"/>
      <c r="H645" s="197"/>
      <c r="I645" s="197"/>
      <c r="J645" s="197"/>
      <c r="K645" s="197"/>
      <c r="L645" s="197"/>
      <c r="M645" s="197"/>
      <c r="N645" s="197"/>
      <c r="O645" s="197"/>
      <c r="P645" s="197"/>
      <c r="Q645" s="197"/>
      <c r="R645" s="197"/>
      <c r="S645" s="197"/>
      <c r="T645" s="197"/>
      <c r="U645" s="197"/>
      <c r="V645" s="197"/>
      <c r="W645" s="197"/>
      <c r="X645" s="197"/>
      <c r="Y645" s="197"/>
      <c r="Z645" s="197"/>
    </row>
    <row r="646" ht="15.75" customHeight="1">
      <c r="A646" s="197"/>
      <c r="B646" s="197"/>
      <c r="C646" s="197"/>
      <c r="D646" s="197"/>
      <c r="E646" s="197"/>
      <c r="F646" s="197"/>
      <c r="G646" s="197"/>
      <c r="H646" s="197"/>
      <c r="I646" s="197"/>
      <c r="J646" s="197"/>
      <c r="K646" s="197"/>
      <c r="L646" s="197"/>
      <c r="M646" s="197"/>
      <c r="N646" s="197"/>
      <c r="O646" s="197"/>
      <c r="P646" s="197"/>
      <c r="Q646" s="197"/>
      <c r="R646" s="197"/>
      <c r="S646" s="197"/>
      <c r="T646" s="197"/>
      <c r="U646" s="197"/>
      <c r="V646" s="197"/>
      <c r="W646" s="197"/>
      <c r="X646" s="197"/>
      <c r="Y646" s="197"/>
      <c r="Z646" s="197"/>
    </row>
    <row r="647" ht="15.75" customHeight="1">
      <c r="A647" s="197"/>
      <c r="B647" s="197"/>
      <c r="C647" s="197"/>
      <c r="D647" s="197"/>
      <c r="E647" s="197"/>
      <c r="F647" s="197"/>
      <c r="G647" s="197"/>
      <c r="H647" s="197"/>
      <c r="I647" s="197"/>
      <c r="J647" s="197"/>
      <c r="K647" s="197"/>
      <c r="L647" s="197"/>
      <c r="M647" s="197"/>
      <c r="N647" s="197"/>
      <c r="O647" s="197"/>
      <c r="P647" s="197"/>
      <c r="Q647" s="197"/>
      <c r="R647" s="197"/>
      <c r="S647" s="197"/>
      <c r="T647" s="197"/>
      <c r="U647" s="197"/>
      <c r="V647" s="197"/>
      <c r="W647" s="197"/>
      <c r="X647" s="197"/>
      <c r="Y647" s="197"/>
      <c r="Z647" s="197"/>
    </row>
    <row r="648" ht="15.75" customHeight="1">
      <c r="A648" s="197"/>
      <c r="B648" s="197"/>
      <c r="C648" s="197"/>
      <c r="D648" s="197"/>
      <c r="E648" s="197"/>
      <c r="F648" s="197"/>
      <c r="G648" s="197"/>
      <c r="H648" s="197"/>
      <c r="I648" s="197"/>
      <c r="J648" s="197"/>
      <c r="K648" s="197"/>
      <c r="L648" s="197"/>
      <c r="M648" s="197"/>
      <c r="N648" s="197"/>
      <c r="O648" s="197"/>
      <c r="P648" s="197"/>
      <c r="Q648" s="197"/>
      <c r="R648" s="197"/>
      <c r="S648" s="197"/>
      <c r="T648" s="197"/>
      <c r="U648" s="197"/>
      <c r="V648" s="197"/>
      <c r="W648" s="197"/>
      <c r="X648" s="197"/>
      <c r="Y648" s="197"/>
      <c r="Z648" s="197"/>
    </row>
    <row r="649" ht="15.75" customHeight="1">
      <c r="A649" s="197"/>
      <c r="B649" s="197"/>
      <c r="C649" s="197"/>
      <c r="D649" s="197"/>
      <c r="E649" s="197"/>
      <c r="F649" s="197"/>
      <c r="G649" s="197"/>
      <c r="H649" s="197"/>
      <c r="I649" s="197"/>
      <c r="J649" s="197"/>
      <c r="K649" s="197"/>
      <c r="L649" s="197"/>
      <c r="M649" s="197"/>
      <c r="N649" s="197"/>
      <c r="O649" s="197"/>
      <c r="P649" s="197"/>
      <c r="Q649" s="197"/>
      <c r="R649" s="197"/>
      <c r="S649" s="197"/>
      <c r="T649" s="197"/>
      <c r="U649" s="197"/>
      <c r="V649" s="197"/>
      <c r="W649" s="197"/>
      <c r="X649" s="197"/>
      <c r="Y649" s="197"/>
      <c r="Z649" s="197"/>
    </row>
    <row r="650" ht="15.75" customHeight="1">
      <c r="A650" s="197"/>
      <c r="B650" s="197"/>
      <c r="C650" s="197"/>
      <c r="D650" s="197"/>
      <c r="E650" s="197"/>
      <c r="F650" s="197"/>
      <c r="G650" s="197"/>
      <c r="H650" s="197"/>
      <c r="I650" s="197"/>
      <c r="J650" s="197"/>
      <c r="K650" s="197"/>
      <c r="L650" s="197"/>
      <c r="M650" s="197"/>
      <c r="N650" s="197"/>
      <c r="O650" s="197"/>
      <c r="P650" s="197"/>
      <c r="Q650" s="197"/>
      <c r="R650" s="197"/>
      <c r="S650" s="197"/>
      <c r="T650" s="197"/>
      <c r="U650" s="197"/>
      <c r="V650" s="197"/>
      <c r="W650" s="197"/>
      <c r="X650" s="197"/>
      <c r="Y650" s="197"/>
      <c r="Z650" s="197"/>
    </row>
    <row r="651" ht="15.75" customHeight="1">
      <c r="A651" s="197"/>
      <c r="B651" s="197"/>
      <c r="C651" s="197"/>
      <c r="D651" s="197"/>
      <c r="E651" s="197"/>
      <c r="F651" s="197"/>
      <c r="G651" s="197"/>
      <c r="H651" s="197"/>
      <c r="I651" s="197"/>
      <c r="J651" s="197"/>
      <c r="K651" s="197"/>
      <c r="L651" s="197"/>
      <c r="M651" s="197"/>
      <c r="N651" s="197"/>
      <c r="O651" s="197"/>
      <c r="P651" s="197"/>
      <c r="Q651" s="197"/>
      <c r="R651" s="197"/>
      <c r="S651" s="197"/>
      <c r="T651" s="197"/>
      <c r="U651" s="197"/>
      <c r="V651" s="197"/>
      <c r="W651" s="197"/>
      <c r="X651" s="197"/>
      <c r="Y651" s="197"/>
      <c r="Z651" s="197"/>
    </row>
    <row r="652" ht="15.75" customHeight="1">
      <c r="A652" s="197"/>
      <c r="B652" s="197"/>
      <c r="C652" s="197"/>
      <c r="D652" s="197"/>
      <c r="E652" s="197"/>
      <c r="F652" s="197"/>
      <c r="G652" s="197"/>
      <c r="H652" s="197"/>
      <c r="I652" s="197"/>
      <c r="J652" s="197"/>
      <c r="K652" s="197"/>
      <c r="L652" s="197"/>
      <c r="M652" s="197"/>
      <c r="N652" s="197"/>
      <c r="O652" s="197"/>
      <c r="P652" s="197"/>
      <c r="Q652" s="197"/>
      <c r="R652" s="197"/>
      <c r="S652" s="197"/>
      <c r="T652" s="197"/>
      <c r="U652" s="197"/>
      <c r="V652" s="197"/>
      <c r="W652" s="197"/>
      <c r="X652" s="197"/>
      <c r="Y652" s="197"/>
      <c r="Z652" s="197"/>
    </row>
    <row r="653" ht="15.75" customHeight="1">
      <c r="A653" s="197"/>
      <c r="B653" s="197"/>
      <c r="C653" s="197"/>
      <c r="D653" s="197"/>
      <c r="E653" s="197"/>
      <c r="F653" s="197"/>
      <c r="G653" s="197"/>
      <c r="H653" s="197"/>
      <c r="I653" s="197"/>
      <c r="J653" s="197"/>
      <c r="K653" s="197"/>
      <c r="L653" s="197"/>
      <c r="M653" s="197"/>
      <c r="N653" s="197"/>
      <c r="O653" s="197"/>
      <c r="P653" s="197"/>
      <c r="Q653" s="197"/>
      <c r="R653" s="197"/>
      <c r="S653" s="197"/>
      <c r="T653" s="197"/>
      <c r="U653" s="197"/>
      <c r="V653" s="197"/>
      <c r="W653" s="197"/>
      <c r="X653" s="197"/>
      <c r="Y653" s="197"/>
      <c r="Z653" s="197"/>
    </row>
    <row r="654" ht="15.75" customHeight="1">
      <c r="A654" s="197"/>
      <c r="B654" s="197"/>
      <c r="C654" s="197"/>
      <c r="D654" s="197"/>
      <c r="E654" s="197"/>
      <c r="F654" s="197"/>
      <c r="G654" s="197"/>
      <c r="H654" s="197"/>
      <c r="I654" s="197"/>
      <c r="J654" s="197"/>
      <c r="K654" s="197"/>
      <c r="L654" s="197"/>
      <c r="M654" s="197"/>
      <c r="N654" s="197"/>
      <c r="O654" s="197"/>
      <c r="P654" s="197"/>
      <c r="Q654" s="197"/>
      <c r="R654" s="197"/>
      <c r="S654" s="197"/>
      <c r="T654" s="197"/>
      <c r="U654" s="197"/>
      <c r="V654" s="197"/>
      <c r="W654" s="197"/>
      <c r="X654" s="197"/>
      <c r="Y654" s="197"/>
      <c r="Z654" s="197"/>
    </row>
    <row r="655" ht="15.75" customHeight="1">
      <c r="A655" s="197"/>
      <c r="B655" s="197"/>
      <c r="C655" s="197"/>
      <c r="D655" s="197"/>
      <c r="E655" s="197"/>
      <c r="F655" s="197"/>
      <c r="G655" s="197"/>
      <c r="H655" s="197"/>
      <c r="I655" s="197"/>
      <c r="J655" s="197"/>
      <c r="K655" s="197"/>
      <c r="L655" s="197"/>
      <c r="M655" s="197"/>
      <c r="N655" s="197"/>
      <c r="O655" s="197"/>
      <c r="P655" s="197"/>
      <c r="Q655" s="197"/>
      <c r="R655" s="197"/>
      <c r="S655" s="197"/>
      <c r="T655" s="197"/>
      <c r="U655" s="197"/>
      <c r="V655" s="197"/>
      <c r="W655" s="197"/>
      <c r="X655" s="197"/>
      <c r="Y655" s="197"/>
      <c r="Z655" s="197"/>
    </row>
    <row r="656" ht="15.75" customHeight="1">
      <c r="A656" s="197"/>
      <c r="B656" s="197"/>
      <c r="C656" s="197"/>
      <c r="D656" s="197"/>
      <c r="E656" s="197"/>
      <c r="F656" s="197"/>
      <c r="G656" s="197"/>
      <c r="H656" s="197"/>
      <c r="I656" s="197"/>
      <c r="J656" s="197"/>
      <c r="K656" s="197"/>
      <c r="L656" s="197"/>
      <c r="M656" s="197"/>
      <c r="N656" s="197"/>
      <c r="O656" s="197"/>
      <c r="P656" s="197"/>
      <c r="Q656" s="197"/>
      <c r="R656" s="197"/>
      <c r="S656" s="197"/>
      <c r="T656" s="197"/>
      <c r="U656" s="197"/>
      <c r="V656" s="197"/>
      <c r="W656" s="197"/>
      <c r="X656" s="197"/>
      <c r="Y656" s="197"/>
      <c r="Z656" s="197"/>
    </row>
    <row r="657" ht="15.75" customHeight="1">
      <c r="A657" s="197"/>
      <c r="B657" s="197"/>
      <c r="C657" s="197"/>
      <c r="D657" s="197"/>
      <c r="E657" s="197"/>
      <c r="F657" s="197"/>
      <c r="G657" s="197"/>
      <c r="H657" s="197"/>
      <c r="I657" s="197"/>
      <c r="J657" s="197"/>
      <c r="K657" s="197"/>
      <c r="L657" s="197"/>
      <c r="M657" s="197"/>
      <c r="N657" s="197"/>
      <c r="O657" s="197"/>
      <c r="P657" s="197"/>
      <c r="Q657" s="197"/>
      <c r="R657" s="197"/>
      <c r="S657" s="197"/>
      <c r="T657" s="197"/>
      <c r="U657" s="197"/>
      <c r="V657" s="197"/>
      <c r="W657" s="197"/>
      <c r="X657" s="197"/>
      <c r="Y657" s="197"/>
      <c r="Z657" s="197"/>
    </row>
    <row r="658" ht="15.75" customHeight="1">
      <c r="A658" s="197"/>
      <c r="B658" s="197"/>
      <c r="C658" s="197"/>
      <c r="D658" s="197"/>
      <c r="E658" s="197"/>
      <c r="F658" s="197"/>
      <c r="G658" s="197"/>
      <c r="H658" s="197"/>
      <c r="I658" s="197"/>
      <c r="J658" s="197"/>
      <c r="K658" s="197"/>
      <c r="L658" s="197"/>
      <c r="M658" s="197"/>
      <c r="N658" s="197"/>
      <c r="O658" s="197"/>
      <c r="P658" s="197"/>
      <c r="Q658" s="197"/>
      <c r="R658" s="197"/>
      <c r="S658" s="197"/>
      <c r="T658" s="197"/>
      <c r="U658" s="197"/>
      <c r="V658" s="197"/>
      <c r="W658" s="197"/>
      <c r="X658" s="197"/>
      <c r="Y658" s="197"/>
      <c r="Z658" s="197"/>
    </row>
    <row r="659" ht="15.75" customHeight="1">
      <c r="A659" s="197"/>
      <c r="B659" s="197"/>
      <c r="C659" s="197"/>
      <c r="D659" s="197"/>
      <c r="E659" s="197"/>
      <c r="F659" s="197"/>
      <c r="G659" s="197"/>
      <c r="H659" s="197"/>
      <c r="I659" s="197"/>
      <c r="J659" s="197"/>
      <c r="K659" s="197"/>
      <c r="L659" s="197"/>
      <c r="M659" s="197"/>
      <c r="N659" s="197"/>
      <c r="O659" s="197"/>
      <c r="P659" s="197"/>
      <c r="Q659" s="197"/>
      <c r="R659" s="197"/>
      <c r="S659" s="197"/>
      <c r="T659" s="197"/>
      <c r="U659" s="197"/>
      <c r="V659" s="197"/>
      <c r="W659" s="197"/>
      <c r="X659" s="197"/>
      <c r="Y659" s="197"/>
      <c r="Z659" s="197"/>
    </row>
    <row r="660" ht="15.75" customHeight="1">
      <c r="A660" s="197"/>
      <c r="B660" s="197"/>
      <c r="C660" s="197"/>
      <c r="D660" s="197"/>
      <c r="E660" s="197"/>
      <c r="F660" s="197"/>
      <c r="G660" s="197"/>
      <c r="H660" s="197"/>
      <c r="I660" s="197"/>
      <c r="J660" s="197"/>
      <c r="K660" s="197"/>
      <c r="L660" s="197"/>
      <c r="M660" s="197"/>
      <c r="N660" s="197"/>
      <c r="O660" s="197"/>
      <c r="P660" s="197"/>
      <c r="Q660" s="197"/>
      <c r="R660" s="197"/>
      <c r="S660" s="197"/>
      <c r="T660" s="197"/>
      <c r="U660" s="197"/>
      <c r="V660" s="197"/>
      <c r="W660" s="197"/>
      <c r="X660" s="197"/>
      <c r="Y660" s="197"/>
      <c r="Z660" s="197"/>
    </row>
    <row r="661" ht="15.75" customHeight="1">
      <c r="A661" s="197"/>
      <c r="B661" s="197"/>
      <c r="C661" s="197"/>
      <c r="D661" s="197"/>
      <c r="E661" s="197"/>
      <c r="F661" s="197"/>
      <c r="G661" s="197"/>
      <c r="H661" s="197"/>
      <c r="I661" s="197"/>
      <c r="J661" s="197"/>
      <c r="K661" s="197"/>
      <c r="L661" s="197"/>
      <c r="M661" s="197"/>
      <c r="N661" s="197"/>
      <c r="O661" s="197"/>
      <c r="P661" s="197"/>
      <c r="Q661" s="197"/>
      <c r="R661" s="197"/>
      <c r="S661" s="197"/>
      <c r="T661" s="197"/>
      <c r="U661" s="197"/>
      <c r="V661" s="197"/>
      <c r="W661" s="197"/>
      <c r="X661" s="197"/>
      <c r="Y661" s="197"/>
      <c r="Z661" s="197"/>
    </row>
    <row r="662" ht="15.75" customHeight="1">
      <c r="A662" s="197"/>
      <c r="B662" s="197"/>
      <c r="C662" s="197"/>
      <c r="D662" s="197"/>
      <c r="E662" s="197"/>
      <c r="F662" s="197"/>
      <c r="G662" s="197"/>
      <c r="H662" s="197"/>
      <c r="I662" s="197"/>
      <c r="J662" s="197"/>
      <c r="K662" s="197"/>
      <c r="L662" s="197"/>
      <c r="M662" s="197"/>
      <c r="N662" s="197"/>
      <c r="O662" s="197"/>
      <c r="P662" s="197"/>
      <c r="Q662" s="197"/>
      <c r="R662" s="197"/>
      <c r="S662" s="197"/>
      <c r="T662" s="197"/>
      <c r="U662" s="197"/>
      <c r="V662" s="197"/>
      <c r="W662" s="197"/>
      <c r="X662" s="197"/>
      <c r="Y662" s="197"/>
      <c r="Z662" s="197"/>
    </row>
    <row r="663" ht="15.75" customHeight="1">
      <c r="A663" s="197"/>
      <c r="B663" s="197"/>
      <c r="C663" s="197"/>
      <c r="D663" s="197"/>
      <c r="E663" s="197"/>
      <c r="F663" s="197"/>
      <c r="G663" s="197"/>
      <c r="H663" s="197"/>
      <c r="I663" s="197"/>
      <c r="J663" s="197"/>
      <c r="K663" s="197"/>
      <c r="L663" s="197"/>
      <c r="M663" s="197"/>
      <c r="N663" s="197"/>
      <c r="O663" s="197"/>
      <c r="P663" s="197"/>
      <c r="Q663" s="197"/>
      <c r="R663" s="197"/>
      <c r="S663" s="197"/>
      <c r="T663" s="197"/>
      <c r="U663" s="197"/>
      <c r="V663" s="197"/>
      <c r="W663" s="197"/>
      <c r="X663" s="197"/>
      <c r="Y663" s="197"/>
      <c r="Z663" s="197"/>
    </row>
    <row r="664" ht="15.75" customHeight="1">
      <c r="A664" s="197"/>
      <c r="B664" s="197"/>
      <c r="C664" s="197"/>
      <c r="D664" s="197"/>
      <c r="E664" s="197"/>
      <c r="F664" s="197"/>
      <c r="G664" s="197"/>
      <c r="H664" s="197"/>
      <c r="I664" s="197"/>
      <c r="J664" s="197"/>
      <c r="K664" s="197"/>
      <c r="L664" s="197"/>
      <c r="M664" s="197"/>
      <c r="N664" s="197"/>
      <c r="O664" s="197"/>
      <c r="P664" s="197"/>
      <c r="Q664" s="197"/>
      <c r="R664" s="197"/>
      <c r="S664" s="197"/>
      <c r="T664" s="197"/>
      <c r="U664" s="197"/>
      <c r="V664" s="197"/>
      <c r="W664" s="197"/>
      <c r="X664" s="197"/>
      <c r="Y664" s="197"/>
      <c r="Z664" s="197"/>
    </row>
    <row r="665" ht="15.75" customHeight="1">
      <c r="A665" s="197"/>
      <c r="B665" s="197"/>
      <c r="C665" s="197"/>
      <c r="D665" s="197"/>
      <c r="E665" s="197"/>
      <c r="F665" s="197"/>
      <c r="G665" s="197"/>
      <c r="H665" s="197"/>
      <c r="I665" s="197"/>
      <c r="J665" s="197"/>
      <c r="K665" s="197"/>
      <c r="L665" s="197"/>
      <c r="M665" s="197"/>
      <c r="N665" s="197"/>
      <c r="O665" s="197"/>
      <c r="P665" s="197"/>
      <c r="Q665" s="197"/>
      <c r="R665" s="197"/>
      <c r="S665" s="197"/>
      <c r="T665" s="197"/>
      <c r="U665" s="197"/>
      <c r="V665" s="197"/>
      <c r="W665" s="197"/>
      <c r="X665" s="197"/>
      <c r="Y665" s="197"/>
      <c r="Z665" s="197"/>
    </row>
    <row r="666" ht="15.75" customHeight="1">
      <c r="A666" s="197"/>
      <c r="B666" s="197"/>
      <c r="C666" s="197"/>
      <c r="D666" s="197"/>
      <c r="E666" s="197"/>
      <c r="F666" s="197"/>
      <c r="G666" s="197"/>
      <c r="H666" s="197"/>
      <c r="I666" s="197"/>
      <c r="J666" s="197"/>
      <c r="K666" s="197"/>
      <c r="L666" s="197"/>
      <c r="M666" s="197"/>
      <c r="N666" s="197"/>
      <c r="O666" s="197"/>
      <c r="P666" s="197"/>
      <c r="Q666" s="197"/>
      <c r="R666" s="197"/>
      <c r="S666" s="197"/>
      <c r="T666" s="197"/>
      <c r="U666" s="197"/>
      <c r="V666" s="197"/>
      <c r="W666" s="197"/>
      <c r="X666" s="197"/>
      <c r="Y666" s="197"/>
      <c r="Z666" s="197"/>
    </row>
    <row r="667" ht="15.75" customHeight="1">
      <c r="A667" s="197"/>
      <c r="B667" s="197"/>
      <c r="C667" s="197"/>
      <c r="D667" s="197"/>
      <c r="E667" s="197"/>
      <c r="F667" s="197"/>
      <c r="G667" s="197"/>
      <c r="H667" s="197"/>
      <c r="I667" s="197"/>
      <c r="J667" s="197"/>
      <c r="K667" s="197"/>
      <c r="L667" s="197"/>
      <c r="M667" s="197"/>
      <c r="N667" s="197"/>
      <c r="O667" s="197"/>
      <c r="P667" s="197"/>
      <c r="Q667" s="197"/>
      <c r="R667" s="197"/>
      <c r="S667" s="197"/>
      <c r="T667" s="197"/>
      <c r="U667" s="197"/>
      <c r="V667" s="197"/>
      <c r="W667" s="197"/>
      <c r="X667" s="197"/>
      <c r="Y667" s="197"/>
      <c r="Z667" s="197"/>
    </row>
    <row r="668" ht="15.75" customHeight="1">
      <c r="A668" s="197"/>
      <c r="B668" s="197"/>
      <c r="C668" s="197"/>
      <c r="D668" s="197"/>
      <c r="E668" s="197"/>
      <c r="F668" s="197"/>
      <c r="G668" s="197"/>
      <c r="H668" s="197"/>
      <c r="I668" s="197"/>
      <c r="J668" s="197"/>
      <c r="K668" s="197"/>
      <c r="L668" s="197"/>
      <c r="M668" s="197"/>
      <c r="N668" s="197"/>
      <c r="O668" s="197"/>
      <c r="P668" s="197"/>
      <c r="Q668" s="197"/>
      <c r="R668" s="197"/>
      <c r="S668" s="197"/>
      <c r="T668" s="197"/>
      <c r="U668" s="197"/>
      <c r="V668" s="197"/>
      <c r="W668" s="197"/>
      <c r="X668" s="197"/>
      <c r="Y668" s="197"/>
      <c r="Z668" s="197"/>
    </row>
    <row r="669" ht="15.75" customHeight="1">
      <c r="A669" s="197"/>
      <c r="B669" s="197"/>
      <c r="C669" s="197"/>
      <c r="D669" s="197"/>
      <c r="E669" s="197"/>
      <c r="F669" s="197"/>
      <c r="G669" s="197"/>
      <c r="H669" s="197"/>
      <c r="I669" s="197"/>
      <c r="J669" s="197"/>
      <c r="K669" s="197"/>
      <c r="L669" s="197"/>
      <c r="M669" s="197"/>
      <c r="N669" s="197"/>
      <c r="O669" s="197"/>
      <c r="P669" s="197"/>
      <c r="Q669" s="197"/>
      <c r="R669" s="197"/>
      <c r="S669" s="197"/>
      <c r="T669" s="197"/>
      <c r="U669" s="197"/>
      <c r="V669" s="197"/>
      <c r="W669" s="197"/>
      <c r="X669" s="197"/>
      <c r="Y669" s="197"/>
      <c r="Z669" s="197"/>
    </row>
    <row r="670" ht="15.75" customHeight="1">
      <c r="A670" s="197"/>
      <c r="B670" s="197"/>
      <c r="C670" s="197"/>
      <c r="D670" s="197"/>
      <c r="E670" s="197"/>
      <c r="F670" s="197"/>
      <c r="G670" s="197"/>
      <c r="H670" s="197"/>
      <c r="I670" s="197"/>
      <c r="J670" s="197"/>
      <c r="K670" s="197"/>
      <c r="L670" s="197"/>
      <c r="M670" s="197"/>
      <c r="N670" s="197"/>
      <c r="O670" s="197"/>
      <c r="P670" s="197"/>
      <c r="Q670" s="197"/>
      <c r="R670" s="197"/>
      <c r="S670" s="197"/>
      <c r="T670" s="197"/>
      <c r="U670" s="197"/>
      <c r="V670" s="197"/>
      <c r="W670" s="197"/>
      <c r="X670" s="197"/>
      <c r="Y670" s="197"/>
      <c r="Z670" s="197"/>
    </row>
    <row r="671" ht="15.75" customHeight="1">
      <c r="A671" s="197"/>
      <c r="B671" s="197"/>
      <c r="C671" s="197"/>
      <c r="D671" s="197"/>
      <c r="E671" s="197"/>
      <c r="F671" s="197"/>
      <c r="G671" s="197"/>
      <c r="H671" s="197"/>
      <c r="I671" s="197"/>
      <c r="J671" s="197"/>
      <c r="K671" s="197"/>
      <c r="L671" s="197"/>
      <c r="M671" s="197"/>
      <c r="N671" s="197"/>
      <c r="O671" s="197"/>
      <c r="P671" s="197"/>
      <c r="Q671" s="197"/>
      <c r="R671" s="197"/>
      <c r="S671" s="197"/>
      <c r="T671" s="197"/>
      <c r="U671" s="197"/>
      <c r="V671" s="197"/>
      <c r="W671" s="197"/>
      <c r="X671" s="197"/>
      <c r="Y671" s="197"/>
      <c r="Z671" s="197"/>
    </row>
    <row r="672" ht="15.75" customHeight="1">
      <c r="A672" s="197"/>
      <c r="B672" s="197"/>
      <c r="C672" s="197"/>
      <c r="D672" s="197"/>
      <c r="E672" s="197"/>
      <c r="F672" s="197"/>
      <c r="G672" s="197"/>
      <c r="H672" s="197"/>
      <c r="I672" s="197"/>
      <c r="J672" s="197"/>
      <c r="K672" s="197"/>
      <c r="L672" s="197"/>
      <c r="M672" s="197"/>
      <c r="N672" s="197"/>
      <c r="O672" s="197"/>
      <c r="P672" s="197"/>
      <c r="Q672" s="197"/>
      <c r="R672" s="197"/>
      <c r="S672" s="197"/>
      <c r="T672" s="197"/>
      <c r="U672" s="197"/>
      <c r="V672" s="197"/>
      <c r="W672" s="197"/>
      <c r="X672" s="197"/>
      <c r="Y672" s="197"/>
      <c r="Z672" s="197"/>
    </row>
    <row r="673" ht="15.75" customHeight="1">
      <c r="A673" s="197"/>
      <c r="B673" s="197"/>
      <c r="C673" s="197"/>
      <c r="D673" s="197"/>
      <c r="E673" s="197"/>
      <c r="F673" s="197"/>
      <c r="G673" s="197"/>
      <c r="H673" s="197"/>
      <c r="I673" s="197"/>
      <c r="J673" s="197"/>
      <c r="K673" s="197"/>
      <c r="L673" s="197"/>
      <c r="M673" s="197"/>
      <c r="N673" s="197"/>
      <c r="O673" s="197"/>
      <c r="P673" s="197"/>
      <c r="Q673" s="197"/>
      <c r="R673" s="197"/>
      <c r="S673" s="197"/>
      <c r="T673" s="197"/>
      <c r="U673" s="197"/>
      <c r="V673" s="197"/>
      <c r="W673" s="197"/>
      <c r="X673" s="197"/>
      <c r="Y673" s="197"/>
      <c r="Z673" s="197"/>
    </row>
    <row r="674" ht="15.75" customHeight="1">
      <c r="A674" s="197"/>
      <c r="B674" s="197"/>
      <c r="C674" s="197"/>
      <c r="D674" s="197"/>
      <c r="E674" s="197"/>
      <c r="F674" s="197"/>
      <c r="G674" s="197"/>
      <c r="H674" s="197"/>
      <c r="I674" s="197"/>
      <c r="J674" s="197"/>
      <c r="K674" s="197"/>
      <c r="L674" s="197"/>
      <c r="M674" s="197"/>
      <c r="N674" s="197"/>
      <c r="O674" s="197"/>
      <c r="P674" s="197"/>
      <c r="Q674" s="197"/>
      <c r="R674" s="197"/>
      <c r="S674" s="197"/>
      <c r="T674" s="197"/>
      <c r="U674" s="197"/>
      <c r="V674" s="197"/>
      <c r="W674" s="197"/>
      <c r="X674" s="197"/>
      <c r="Y674" s="197"/>
      <c r="Z674" s="197"/>
    </row>
    <row r="675" ht="15.75" customHeight="1">
      <c r="A675" s="197"/>
      <c r="B675" s="197"/>
      <c r="C675" s="197"/>
      <c r="D675" s="197"/>
      <c r="E675" s="197"/>
      <c r="F675" s="197"/>
      <c r="G675" s="197"/>
      <c r="H675" s="197"/>
      <c r="I675" s="197"/>
      <c r="J675" s="197"/>
      <c r="K675" s="197"/>
      <c r="L675" s="197"/>
      <c r="M675" s="197"/>
      <c r="N675" s="197"/>
      <c r="O675" s="197"/>
      <c r="P675" s="197"/>
      <c r="Q675" s="197"/>
      <c r="R675" s="197"/>
      <c r="S675" s="197"/>
      <c r="T675" s="197"/>
      <c r="U675" s="197"/>
      <c r="V675" s="197"/>
      <c r="W675" s="197"/>
      <c r="X675" s="197"/>
      <c r="Y675" s="197"/>
      <c r="Z675" s="197"/>
    </row>
    <row r="676" ht="15.75" customHeight="1">
      <c r="A676" s="197"/>
      <c r="B676" s="197"/>
      <c r="C676" s="197"/>
      <c r="D676" s="197"/>
      <c r="E676" s="197"/>
      <c r="F676" s="197"/>
      <c r="G676" s="197"/>
      <c r="H676" s="197"/>
      <c r="I676" s="197"/>
      <c r="J676" s="197"/>
      <c r="K676" s="197"/>
      <c r="L676" s="197"/>
      <c r="M676" s="197"/>
      <c r="N676" s="197"/>
      <c r="O676" s="197"/>
      <c r="P676" s="197"/>
      <c r="Q676" s="197"/>
      <c r="R676" s="197"/>
      <c r="S676" s="197"/>
      <c r="T676" s="197"/>
      <c r="U676" s="197"/>
      <c r="V676" s="197"/>
      <c r="W676" s="197"/>
      <c r="X676" s="197"/>
      <c r="Y676" s="197"/>
      <c r="Z676" s="197"/>
    </row>
    <row r="677" ht="15.75" customHeight="1">
      <c r="A677" s="197"/>
      <c r="B677" s="197"/>
      <c r="C677" s="197"/>
      <c r="D677" s="197"/>
      <c r="E677" s="197"/>
      <c r="F677" s="197"/>
      <c r="G677" s="197"/>
      <c r="H677" s="197"/>
      <c r="I677" s="197"/>
      <c r="J677" s="197"/>
      <c r="K677" s="197"/>
      <c r="L677" s="197"/>
      <c r="M677" s="197"/>
      <c r="N677" s="197"/>
      <c r="O677" s="197"/>
      <c r="P677" s="197"/>
      <c r="Q677" s="197"/>
      <c r="R677" s="197"/>
      <c r="S677" s="197"/>
      <c r="T677" s="197"/>
      <c r="U677" s="197"/>
      <c r="V677" s="197"/>
      <c r="W677" s="197"/>
      <c r="X677" s="197"/>
      <c r="Y677" s="197"/>
      <c r="Z677" s="197"/>
    </row>
    <row r="678" ht="15.75" customHeight="1">
      <c r="A678" s="197"/>
      <c r="B678" s="197"/>
      <c r="C678" s="197"/>
      <c r="D678" s="197"/>
      <c r="E678" s="197"/>
      <c r="F678" s="197"/>
      <c r="G678" s="197"/>
      <c r="H678" s="197"/>
      <c r="I678" s="197"/>
      <c r="J678" s="197"/>
      <c r="K678" s="197"/>
      <c r="L678" s="197"/>
      <c r="M678" s="197"/>
      <c r="N678" s="197"/>
      <c r="O678" s="197"/>
      <c r="P678" s="197"/>
      <c r="Q678" s="197"/>
      <c r="R678" s="197"/>
      <c r="S678" s="197"/>
      <c r="T678" s="197"/>
      <c r="U678" s="197"/>
      <c r="V678" s="197"/>
      <c r="W678" s="197"/>
      <c r="X678" s="197"/>
      <c r="Y678" s="197"/>
      <c r="Z678" s="197"/>
    </row>
    <row r="679" ht="15.75" customHeight="1">
      <c r="A679" s="197"/>
      <c r="B679" s="197"/>
      <c r="C679" s="197"/>
      <c r="D679" s="197"/>
      <c r="E679" s="197"/>
      <c r="F679" s="197"/>
      <c r="G679" s="197"/>
      <c r="H679" s="197"/>
      <c r="I679" s="197"/>
      <c r="J679" s="197"/>
      <c r="K679" s="197"/>
      <c r="L679" s="197"/>
      <c r="M679" s="197"/>
      <c r="N679" s="197"/>
      <c r="O679" s="197"/>
      <c r="P679" s="197"/>
      <c r="Q679" s="197"/>
      <c r="R679" s="197"/>
      <c r="S679" s="197"/>
      <c r="T679" s="197"/>
      <c r="U679" s="197"/>
      <c r="V679" s="197"/>
      <c r="W679" s="197"/>
      <c r="X679" s="197"/>
      <c r="Y679" s="197"/>
      <c r="Z679" s="197"/>
    </row>
    <row r="680" ht="15.75" customHeight="1">
      <c r="A680" s="197"/>
      <c r="B680" s="197"/>
      <c r="C680" s="197"/>
      <c r="D680" s="197"/>
      <c r="E680" s="197"/>
      <c r="F680" s="197"/>
      <c r="G680" s="197"/>
      <c r="H680" s="197"/>
      <c r="I680" s="197"/>
      <c r="J680" s="197"/>
      <c r="K680" s="197"/>
      <c r="L680" s="197"/>
      <c r="M680" s="197"/>
      <c r="N680" s="197"/>
      <c r="O680" s="197"/>
      <c r="P680" s="197"/>
      <c r="Q680" s="197"/>
      <c r="R680" s="197"/>
      <c r="S680" s="197"/>
      <c r="T680" s="197"/>
      <c r="U680" s="197"/>
      <c r="V680" s="197"/>
      <c r="W680" s="197"/>
      <c r="X680" s="197"/>
      <c r="Y680" s="197"/>
      <c r="Z680" s="197"/>
    </row>
    <row r="681" ht="15.75" customHeight="1">
      <c r="A681" s="197"/>
      <c r="B681" s="197"/>
      <c r="C681" s="197"/>
      <c r="D681" s="197"/>
      <c r="E681" s="197"/>
      <c r="F681" s="197"/>
      <c r="G681" s="197"/>
      <c r="H681" s="197"/>
      <c r="I681" s="197"/>
      <c r="J681" s="197"/>
      <c r="K681" s="197"/>
      <c r="L681" s="197"/>
      <c r="M681" s="197"/>
      <c r="N681" s="197"/>
      <c r="O681" s="197"/>
      <c r="P681" s="197"/>
      <c r="Q681" s="197"/>
      <c r="R681" s="197"/>
      <c r="S681" s="197"/>
      <c r="T681" s="197"/>
      <c r="U681" s="197"/>
      <c r="V681" s="197"/>
      <c r="W681" s="197"/>
      <c r="X681" s="197"/>
      <c r="Y681" s="197"/>
      <c r="Z681" s="197"/>
    </row>
    <row r="682" ht="15.75" customHeight="1">
      <c r="A682" s="197"/>
      <c r="B682" s="197"/>
      <c r="C682" s="197"/>
      <c r="D682" s="197"/>
      <c r="E682" s="197"/>
      <c r="F682" s="197"/>
      <c r="G682" s="197"/>
      <c r="H682" s="197"/>
      <c r="I682" s="197"/>
      <c r="J682" s="197"/>
      <c r="K682" s="197"/>
      <c r="L682" s="197"/>
      <c r="M682" s="197"/>
      <c r="N682" s="197"/>
      <c r="O682" s="197"/>
      <c r="P682" s="197"/>
      <c r="Q682" s="197"/>
      <c r="R682" s="197"/>
      <c r="S682" s="197"/>
      <c r="T682" s="197"/>
      <c r="U682" s="197"/>
      <c r="V682" s="197"/>
      <c r="W682" s="197"/>
      <c r="X682" s="197"/>
      <c r="Y682" s="197"/>
      <c r="Z682" s="197"/>
    </row>
    <row r="683" ht="15.75" customHeight="1">
      <c r="A683" s="197"/>
      <c r="B683" s="197"/>
      <c r="C683" s="197"/>
      <c r="D683" s="197"/>
      <c r="E683" s="197"/>
      <c r="F683" s="197"/>
      <c r="G683" s="197"/>
      <c r="H683" s="197"/>
      <c r="I683" s="197"/>
      <c r="J683" s="197"/>
      <c r="K683" s="197"/>
      <c r="L683" s="197"/>
      <c r="M683" s="197"/>
      <c r="N683" s="197"/>
      <c r="O683" s="197"/>
      <c r="P683" s="197"/>
      <c r="Q683" s="197"/>
      <c r="R683" s="197"/>
      <c r="S683" s="197"/>
      <c r="T683" s="197"/>
      <c r="U683" s="197"/>
      <c r="V683" s="197"/>
      <c r="W683" s="197"/>
      <c r="X683" s="197"/>
      <c r="Y683" s="197"/>
      <c r="Z683" s="197"/>
    </row>
    <row r="684" ht="15.75" customHeight="1">
      <c r="A684" s="197"/>
      <c r="B684" s="197"/>
      <c r="C684" s="197"/>
      <c r="D684" s="197"/>
      <c r="E684" s="197"/>
      <c r="F684" s="197"/>
      <c r="G684" s="197"/>
      <c r="H684" s="197"/>
      <c r="I684" s="197"/>
      <c r="J684" s="197"/>
      <c r="K684" s="197"/>
      <c r="L684" s="197"/>
      <c r="M684" s="197"/>
      <c r="N684" s="197"/>
      <c r="O684" s="197"/>
      <c r="P684" s="197"/>
      <c r="Q684" s="197"/>
      <c r="R684" s="197"/>
      <c r="S684" s="197"/>
      <c r="T684" s="197"/>
      <c r="U684" s="197"/>
      <c r="V684" s="197"/>
      <c r="W684" s="197"/>
      <c r="X684" s="197"/>
      <c r="Y684" s="197"/>
      <c r="Z684" s="197"/>
    </row>
    <row r="685" ht="15.75" customHeight="1">
      <c r="A685" s="197"/>
      <c r="B685" s="197"/>
      <c r="C685" s="197"/>
      <c r="D685" s="197"/>
      <c r="E685" s="197"/>
      <c r="F685" s="197"/>
      <c r="G685" s="197"/>
      <c r="H685" s="197"/>
      <c r="I685" s="197"/>
      <c r="J685" s="197"/>
      <c r="K685" s="197"/>
      <c r="L685" s="197"/>
      <c r="M685" s="197"/>
      <c r="N685" s="197"/>
      <c r="O685" s="197"/>
      <c r="P685" s="197"/>
      <c r="Q685" s="197"/>
      <c r="R685" s="197"/>
      <c r="S685" s="197"/>
      <c r="T685" s="197"/>
      <c r="U685" s="197"/>
      <c r="V685" s="197"/>
      <c r="W685" s="197"/>
      <c r="X685" s="197"/>
      <c r="Y685" s="197"/>
      <c r="Z685" s="197"/>
    </row>
    <row r="686" ht="15.75" customHeight="1">
      <c r="A686" s="197"/>
      <c r="B686" s="197"/>
      <c r="C686" s="197"/>
      <c r="D686" s="197"/>
      <c r="E686" s="197"/>
      <c r="F686" s="197"/>
      <c r="G686" s="197"/>
      <c r="H686" s="197"/>
      <c r="I686" s="197"/>
      <c r="J686" s="197"/>
      <c r="K686" s="197"/>
      <c r="L686" s="197"/>
      <c r="M686" s="197"/>
      <c r="N686" s="197"/>
      <c r="O686" s="197"/>
      <c r="P686" s="197"/>
      <c r="Q686" s="197"/>
      <c r="R686" s="197"/>
      <c r="S686" s="197"/>
      <c r="T686" s="197"/>
      <c r="U686" s="197"/>
      <c r="V686" s="197"/>
      <c r="W686" s="197"/>
      <c r="X686" s="197"/>
      <c r="Y686" s="197"/>
      <c r="Z686" s="197"/>
    </row>
    <row r="687" ht="15.75" customHeight="1">
      <c r="A687" s="197"/>
      <c r="B687" s="197"/>
      <c r="C687" s="197"/>
      <c r="D687" s="197"/>
      <c r="E687" s="197"/>
      <c r="F687" s="197"/>
      <c r="G687" s="197"/>
      <c r="H687" s="197"/>
      <c r="I687" s="197"/>
      <c r="J687" s="197"/>
      <c r="K687" s="197"/>
      <c r="L687" s="197"/>
      <c r="M687" s="197"/>
      <c r="N687" s="197"/>
      <c r="O687" s="197"/>
      <c r="P687" s="197"/>
      <c r="Q687" s="197"/>
      <c r="R687" s="197"/>
      <c r="S687" s="197"/>
      <c r="T687" s="197"/>
      <c r="U687" s="197"/>
      <c r="V687" s="197"/>
      <c r="W687" s="197"/>
      <c r="X687" s="197"/>
      <c r="Y687" s="197"/>
      <c r="Z687" s="197"/>
    </row>
    <row r="688" ht="15.75" customHeight="1">
      <c r="A688" s="197"/>
      <c r="B688" s="197"/>
      <c r="C688" s="197"/>
      <c r="D688" s="197"/>
      <c r="E688" s="197"/>
      <c r="F688" s="197"/>
      <c r="G688" s="197"/>
      <c r="H688" s="197"/>
      <c r="I688" s="197"/>
      <c r="J688" s="197"/>
      <c r="K688" s="197"/>
      <c r="L688" s="197"/>
      <c r="M688" s="197"/>
      <c r="N688" s="197"/>
      <c r="O688" s="197"/>
      <c r="P688" s="197"/>
      <c r="Q688" s="197"/>
      <c r="R688" s="197"/>
      <c r="S688" s="197"/>
      <c r="T688" s="197"/>
      <c r="U688" s="197"/>
      <c r="V688" s="197"/>
      <c r="W688" s="197"/>
      <c r="X688" s="197"/>
      <c r="Y688" s="197"/>
      <c r="Z688" s="197"/>
    </row>
    <row r="689" ht="15.75" customHeight="1">
      <c r="A689" s="197"/>
      <c r="B689" s="197"/>
      <c r="C689" s="197"/>
      <c r="D689" s="197"/>
      <c r="E689" s="197"/>
      <c r="F689" s="197"/>
      <c r="G689" s="197"/>
      <c r="H689" s="197"/>
      <c r="I689" s="197"/>
      <c r="J689" s="197"/>
      <c r="K689" s="197"/>
      <c r="L689" s="197"/>
      <c r="M689" s="197"/>
      <c r="N689" s="197"/>
      <c r="O689" s="197"/>
      <c r="P689" s="197"/>
      <c r="Q689" s="197"/>
      <c r="R689" s="197"/>
      <c r="S689" s="197"/>
      <c r="T689" s="197"/>
      <c r="U689" s="197"/>
      <c r="V689" s="197"/>
      <c r="W689" s="197"/>
      <c r="X689" s="197"/>
      <c r="Y689" s="197"/>
      <c r="Z689" s="197"/>
    </row>
    <row r="690" ht="15.75" customHeight="1">
      <c r="A690" s="197"/>
      <c r="B690" s="197"/>
      <c r="C690" s="197"/>
      <c r="D690" s="197"/>
      <c r="E690" s="197"/>
      <c r="F690" s="197"/>
      <c r="G690" s="197"/>
      <c r="H690" s="197"/>
      <c r="I690" s="197"/>
      <c r="J690" s="197"/>
      <c r="K690" s="197"/>
      <c r="L690" s="197"/>
      <c r="M690" s="197"/>
      <c r="N690" s="197"/>
      <c r="O690" s="197"/>
      <c r="P690" s="197"/>
      <c r="Q690" s="197"/>
      <c r="R690" s="197"/>
      <c r="S690" s="197"/>
      <c r="T690" s="197"/>
      <c r="U690" s="197"/>
      <c r="V690" s="197"/>
      <c r="W690" s="197"/>
      <c r="X690" s="197"/>
      <c r="Y690" s="197"/>
      <c r="Z690" s="197"/>
    </row>
    <row r="691" ht="15.75" customHeight="1">
      <c r="A691" s="197"/>
      <c r="B691" s="197"/>
      <c r="C691" s="197"/>
      <c r="D691" s="197"/>
      <c r="E691" s="197"/>
      <c r="F691" s="197"/>
      <c r="G691" s="197"/>
      <c r="H691" s="197"/>
      <c r="I691" s="197"/>
      <c r="J691" s="197"/>
      <c r="K691" s="197"/>
      <c r="L691" s="197"/>
      <c r="M691" s="197"/>
      <c r="N691" s="197"/>
      <c r="O691" s="197"/>
      <c r="P691" s="197"/>
      <c r="Q691" s="197"/>
      <c r="R691" s="197"/>
      <c r="S691" s="197"/>
      <c r="T691" s="197"/>
      <c r="U691" s="197"/>
      <c r="V691" s="197"/>
      <c r="W691" s="197"/>
      <c r="X691" s="197"/>
      <c r="Y691" s="197"/>
      <c r="Z691" s="197"/>
    </row>
    <row r="692" ht="15.75" customHeight="1">
      <c r="A692" s="197"/>
      <c r="B692" s="197"/>
      <c r="C692" s="197"/>
      <c r="D692" s="197"/>
      <c r="E692" s="197"/>
      <c r="F692" s="197"/>
      <c r="G692" s="197"/>
      <c r="H692" s="197"/>
      <c r="I692" s="197"/>
      <c r="J692" s="197"/>
      <c r="K692" s="197"/>
      <c r="L692" s="197"/>
      <c r="M692" s="197"/>
      <c r="N692" s="197"/>
      <c r="O692" s="197"/>
      <c r="P692" s="197"/>
      <c r="Q692" s="197"/>
      <c r="R692" s="197"/>
      <c r="S692" s="197"/>
      <c r="T692" s="197"/>
      <c r="U692" s="197"/>
      <c r="V692" s="197"/>
      <c r="W692" s="197"/>
      <c r="X692" s="197"/>
      <c r="Y692" s="197"/>
      <c r="Z692" s="197"/>
    </row>
    <row r="693" ht="15.75" customHeight="1">
      <c r="A693" s="197"/>
      <c r="B693" s="197"/>
      <c r="C693" s="197"/>
      <c r="D693" s="197"/>
      <c r="E693" s="197"/>
      <c r="F693" s="197"/>
      <c r="G693" s="197"/>
      <c r="H693" s="197"/>
      <c r="I693" s="197"/>
      <c r="J693" s="197"/>
      <c r="K693" s="197"/>
      <c r="L693" s="197"/>
      <c r="M693" s="197"/>
      <c r="N693" s="197"/>
      <c r="O693" s="197"/>
      <c r="P693" s="197"/>
      <c r="Q693" s="197"/>
      <c r="R693" s="197"/>
      <c r="S693" s="197"/>
      <c r="T693" s="197"/>
      <c r="U693" s="197"/>
      <c r="V693" s="197"/>
      <c r="W693" s="197"/>
      <c r="X693" s="197"/>
      <c r="Y693" s="197"/>
      <c r="Z693" s="197"/>
    </row>
    <row r="694" ht="15.75" customHeight="1">
      <c r="A694" s="197"/>
      <c r="B694" s="197"/>
      <c r="C694" s="197"/>
      <c r="D694" s="197"/>
      <c r="E694" s="197"/>
      <c r="F694" s="197"/>
      <c r="G694" s="197"/>
      <c r="H694" s="197"/>
      <c r="I694" s="197"/>
      <c r="J694" s="197"/>
      <c r="K694" s="197"/>
      <c r="L694" s="197"/>
      <c r="M694" s="197"/>
      <c r="N694" s="197"/>
      <c r="O694" s="197"/>
      <c r="P694" s="197"/>
      <c r="Q694" s="197"/>
      <c r="R694" s="197"/>
      <c r="S694" s="197"/>
      <c r="T694" s="197"/>
      <c r="U694" s="197"/>
      <c r="V694" s="197"/>
      <c r="W694" s="197"/>
      <c r="X694" s="197"/>
      <c r="Y694" s="197"/>
      <c r="Z694" s="197"/>
    </row>
    <row r="695" ht="15.75" customHeight="1">
      <c r="A695" s="197"/>
      <c r="B695" s="197"/>
      <c r="C695" s="197"/>
      <c r="D695" s="197"/>
      <c r="E695" s="197"/>
      <c r="F695" s="197"/>
      <c r="G695" s="197"/>
      <c r="H695" s="197"/>
      <c r="I695" s="197"/>
      <c r="J695" s="197"/>
      <c r="K695" s="197"/>
      <c r="L695" s="197"/>
      <c r="M695" s="197"/>
      <c r="N695" s="197"/>
      <c r="O695" s="197"/>
      <c r="P695" s="197"/>
      <c r="Q695" s="197"/>
      <c r="R695" s="197"/>
      <c r="S695" s="197"/>
      <c r="T695" s="197"/>
      <c r="U695" s="197"/>
      <c r="V695" s="197"/>
      <c r="W695" s="197"/>
      <c r="X695" s="197"/>
      <c r="Y695" s="197"/>
      <c r="Z695" s="197"/>
    </row>
    <row r="696" ht="15.75" customHeight="1">
      <c r="A696" s="197"/>
      <c r="B696" s="197"/>
      <c r="C696" s="197"/>
      <c r="D696" s="197"/>
      <c r="E696" s="197"/>
      <c r="F696" s="197"/>
      <c r="G696" s="197"/>
      <c r="H696" s="197"/>
      <c r="I696" s="197"/>
      <c r="J696" s="197"/>
      <c r="K696" s="197"/>
      <c r="L696" s="197"/>
      <c r="M696" s="197"/>
      <c r="N696" s="197"/>
      <c r="O696" s="197"/>
      <c r="P696" s="197"/>
      <c r="Q696" s="197"/>
      <c r="R696" s="197"/>
      <c r="S696" s="197"/>
      <c r="T696" s="197"/>
      <c r="U696" s="197"/>
      <c r="V696" s="197"/>
      <c r="W696" s="197"/>
      <c r="X696" s="197"/>
      <c r="Y696" s="197"/>
      <c r="Z696" s="197"/>
    </row>
    <row r="697" ht="15.75" customHeight="1">
      <c r="A697" s="197"/>
      <c r="B697" s="197"/>
      <c r="C697" s="197"/>
      <c r="D697" s="197"/>
      <c r="E697" s="197"/>
      <c r="F697" s="197"/>
      <c r="G697" s="197"/>
      <c r="H697" s="197"/>
      <c r="I697" s="197"/>
      <c r="J697" s="197"/>
      <c r="K697" s="197"/>
      <c r="L697" s="197"/>
      <c r="M697" s="197"/>
      <c r="N697" s="197"/>
      <c r="O697" s="197"/>
      <c r="P697" s="197"/>
      <c r="Q697" s="197"/>
      <c r="R697" s="197"/>
      <c r="S697" s="197"/>
      <c r="T697" s="197"/>
      <c r="U697" s="197"/>
      <c r="V697" s="197"/>
      <c r="W697" s="197"/>
      <c r="X697" s="197"/>
      <c r="Y697" s="197"/>
      <c r="Z697" s="197"/>
    </row>
    <row r="698" ht="15.75" customHeight="1">
      <c r="A698" s="197"/>
      <c r="B698" s="197"/>
      <c r="C698" s="197"/>
      <c r="D698" s="197"/>
      <c r="E698" s="197"/>
      <c r="F698" s="197"/>
      <c r="G698" s="197"/>
      <c r="H698" s="197"/>
      <c r="I698" s="197"/>
      <c r="J698" s="197"/>
      <c r="K698" s="197"/>
      <c r="L698" s="197"/>
      <c r="M698" s="197"/>
      <c r="N698" s="197"/>
      <c r="O698" s="197"/>
      <c r="P698" s="197"/>
      <c r="Q698" s="197"/>
      <c r="R698" s="197"/>
      <c r="S698" s="197"/>
      <c r="T698" s="197"/>
      <c r="U698" s="197"/>
      <c r="V698" s="197"/>
      <c r="W698" s="197"/>
      <c r="X698" s="197"/>
      <c r="Y698" s="197"/>
      <c r="Z698" s="197"/>
    </row>
    <row r="699" ht="15.75" customHeight="1">
      <c r="A699" s="197"/>
      <c r="B699" s="197"/>
      <c r="C699" s="197"/>
      <c r="D699" s="197"/>
      <c r="E699" s="197"/>
      <c r="F699" s="197"/>
      <c r="G699" s="197"/>
      <c r="H699" s="197"/>
      <c r="I699" s="197"/>
      <c r="J699" s="197"/>
      <c r="K699" s="197"/>
      <c r="L699" s="197"/>
      <c r="M699" s="197"/>
      <c r="N699" s="197"/>
      <c r="O699" s="197"/>
      <c r="P699" s="197"/>
      <c r="Q699" s="197"/>
      <c r="R699" s="197"/>
      <c r="S699" s="197"/>
      <c r="T699" s="197"/>
      <c r="U699" s="197"/>
      <c r="V699" s="197"/>
      <c r="W699" s="197"/>
      <c r="X699" s="197"/>
      <c r="Y699" s="197"/>
      <c r="Z699" s="197"/>
    </row>
    <row r="700" ht="15.75" customHeight="1">
      <c r="A700" s="197"/>
      <c r="B700" s="197"/>
      <c r="C700" s="197"/>
      <c r="D700" s="197"/>
      <c r="E700" s="197"/>
      <c r="F700" s="197"/>
      <c r="G700" s="197"/>
      <c r="H700" s="197"/>
      <c r="I700" s="197"/>
      <c r="J700" s="197"/>
      <c r="K700" s="197"/>
      <c r="L700" s="197"/>
      <c r="M700" s="197"/>
      <c r="N700" s="197"/>
      <c r="O700" s="197"/>
      <c r="P700" s="197"/>
      <c r="Q700" s="197"/>
      <c r="R700" s="197"/>
      <c r="S700" s="197"/>
      <c r="T700" s="197"/>
      <c r="U700" s="197"/>
      <c r="V700" s="197"/>
      <c r="W700" s="197"/>
      <c r="X700" s="197"/>
      <c r="Y700" s="197"/>
      <c r="Z700" s="197"/>
    </row>
    <row r="701" ht="15.75" customHeight="1">
      <c r="A701" s="197"/>
      <c r="B701" s="197"/>
      <c r="C701" s="197"/>
      <c r="D701" s="197"/>
      <c r="E701" s="197"/>
      <c r="F701" s="197"/>
      <c r="G701" s="197"/>
      <c r="H701" s="197"/>
      <c r="I701" s="197"/>
      <c r="J701" s="197"/>
      <c r="K701" s="197"/>
      <c r="L701" s="197"/>
      <c r="M701" s="197"/>
      <c r="N701" s="197"/>
      <c r="O701" s="197"/>
      <c r="P701" s="197"/>
      <c r="Q701" s="197"/>
      <c r="R701" s="197"/>
      <c r="S701" s="197"/>
      <c r="T701" s="197"/>
      <c r="U701" s="197"/>
      <c r="V701" s="197"/>
      <c r="W701" s="197"/>
      <c r="X701" s="197"/>
      <c r="Y701" s="197"/>
      <c r="Z701" s="197"/>
    </row>
    <row r="702" ht="15.75" customHeight="1">
      <c r="A702" s="197"/>
      <c r="B702" s="197"/>
      <c r="C702" s="197"/>
      <c r="D702" s="197"/>
      <c r="E702" s="197"/>
      <c r="F702" s="197"/>
      <c r="G702" s="197"/>
      <c r="H702" s="197"/>
      <c r="I702" s="197"/>
      <c r="J702" s="197"/>
      <c r="K702" s="197"/>
      <c r="L702" s="197"/>
      <c r="M702" s="197"/>
      <c r="N702" s="197"/>
      <c r="O702" s="197"/>
      <c r="P702" s="197"/>
      <c r="Q702" s="197"/>
      <c r="R702" s="197"/>
      <c r="S702" s="197"/>
      <c r="T702" s="197"/>
      <c r="U702" s="197"/>
      <c r="V702" s="197"/>
      <c r="W702" s="197"/>
      <c r="X702" s="197"/>
      <c r="Y702" s="197"/>
      <c r="Z702" s="197"/>
    </row>
    <row r="703" ht="15.75" customHeight="1">
      <c r="A703" s="197"/>
      <c r="B703" s="197"/>
      <c r="C703" s="197"/>
      <c r="D703" s="197"/>
      <c r="E703" s="197"/>
      <c r="F703" s="197"/>
      <c r="G703" s="197"/>
      <c r="H703" s="197"/>
      <c r="I703" s="197"/>
      <c r="J703" s="197"/>
      <c r="K703" s="197"/>
      <c r="L703" s="197"/>
      <c r="M703" s="197"/>
      <c r="N703" s="197"/>
      <c r="O703" s="197"/>
      <c r="P703" s="197"/>
      <c r="Q703" s="197"/>
      <c r="R703" s="197"/>
      <c r="S703" s="197"/>
      <c r="T703" s="197"/>
      <c r="U703" s="197"/>
      <c r="V703" s="197"/>
      <c r="W703" s="197"/>
      <c r="X703" s="197"/>
      <c r="Y703" s="197"/>
      <c r="Z703" s="197"/>
    </row>
    <row r="704" ht="15.75" customHeight="1">
      <c r="A704" s="197"/>
      <c r="B704" s="197"/>
      <c r="C704" s="197"/>
      <c r="D704" s="197"/>
      <c r="E704" s="197"/>
      <c r="F704" s="197"/>
      <c r="G704" s="197"/>
      <c r="H704" s="197"/>
      <c r="I704" s="197"/>
      <c r="J704" s="197"/>
      <c r="K704" s="197"/>
      <c r="L704" s="197"/>
      <c r="M704" s="197"/>
      <c r="N704" s="197"/>
      <c r="O704" s="197"/>
      <c r="P704" s="197"/>
      <c r="Q704" s="197"/>
      <c r="R704" s="197"/>
      <c r="S704" s="197"/>
      <c r="T704" s="197"/>
      <c r="U704" s="197"/>
      <c r="V704" s="197"/>
      <c r="W704" s="197"/>
      <c r="X704" s="197"/>
      <c r="Y704" s="197"/>
      <c r="Z704" s="197"/>
    </row>
    <row r="705" ht="15.75" customHeight="1">
      <c r="A705" s="197"/>
      <c r="B705" s="197"/>
      <c r="C705" s="197"/>
      <c r="D705" s="197"/>
      <c r="E705" s="197"/>
      <c r="F705" s="197"/>
      <c r="G705" s="197"/>
      <c r="H705" s="197"/>
      <c r="I705" s="197"/>
      <c r="J705" s="197"/>
      <c r="K705" s="197"/>
      <c r="L705" s="197"/>
      <c r="M705" s="197"/>
      <c r="N705" s="197"/>
      <c r="O705" s="197"/>
      <c r="P705" s="197"/>
      <c r="Q705" s="197"/>
      <c r="R705" s="197"/>
      <c r="S705" s="197"/>
      <c r="T705" s="197"/>
      <c r="U705" s="197"/>
      <c r="V705" s="197"/>
      <c r="W705" s="197"/>
      <c r="X705" s="197"/>
      <c r="Y705" s="197"/>
      <c r="Z705" s="197"/>
    </row>
    <row r="706" ht="15.75" customHeight="1">
      <c r="A706" s="197"/>
      <c r="B706" s="197"/>
      <c r="C706" s="197"/>
      <c r="D706" s="197"/>
      <c r="E706" s="197"/>
      <c r="F706" s="197"/>
      <c r="G706" s="197"/>
      <c r="H706" s="197"/>
      <c r="I706" s="197"/>
      <c r="J706" s="197"/>
      <c r="K706" s="197"/>
      <c r="L706" s="197"/>
      <c r="M706" s="197"/>
      <c r="N706" s="197"/>
      <c r="O706" s="197"/>
      <c r="P706" s="197"/>
      <c r="Q706" s="197"/>
      <c r="R706" s="197"/>
      <c r="S706" s="197"/>
      <c r="T706" s="197"/>
      <c r="U706" s="197"/>
      <c r="V706" s="197"/>
      <c r="W706" s="197"/>
      <c r="X706" s="197"/>
      <c r="Y706" s="197"/>
      <c r="Z706" s="197"/>
    </row>
    <row r="707" ht="15.75" customHeight="1">
      <c r="A707" s="197"/>
      <c r="B707" s="197"/>
      <c r="C707" s="197"/>
      <c r="D707" s="197"/>
      <c r="E707" s="197"/>
      <c r="F707" s="197"/>
      <c r="G707" s="197"/>
      <c r="H707" s="197"/>
      <c r="I707" s="197"/>
      <c r="J707" s="197"/>
      <c r="K707" s="197"/>
      <c r="L707" s="197"/>
      <c r="M707" s="197"/>
      <c r="N707" s="197"/>
      <c r="O707" s="197"/>
      <c r="P707" s="197"/>
      <c r="Q707" s="197"/>
      <c r="R707" s="197"/>
      <c r="S707" s="197"/>
      <c r="T707" s="197"/>
      <c r="U707" s="197"/>
      <c r="V707" s="197"/>
      <c r="W707" s="197"/>
      <c r="X707" s="197"/>
      <c r="Y707" s="197"/>
      <c r="Z707" s="197"/>
    </row>
    <row r="708" ht="15.75" customHeight="1">
      <c r="A708" s="197"/>
      <c r="B708" s="197"/>
      <c r="C708" s="197"/>
      <c r="D708" s="197"/>
      <c r="E708" s="197"/>
      <c r="F708" s="197"/>
      <c r="G708" s="197"/>
      <c r="H708" s="197"/>
      <c r="I708" s="197"/>
      <c r="J708" s="197"/>
      <c r="K708" s="197"/>
      <c r="L708" s="197"/>
      <c r="M708" s="197"/>
      <c r="N708" s="197"/>
      <c r="O708" s="197"/>
      <c r="P708" s="197"/>
      <c r="Q708" s="197"/>
      <c r="R708" s="197"/>
      <c r="S708" s="197"/>
      <c r="T708" s="197"/>
      <c r="U708" s="197"/>
      <c r="V708" s="197"/>
      <c r="W708" s="197"/>
      <c r="X708" s="197"/>
      <c r="Y708" s="197"/>
      <c r="Z708" s="197"/>
    </row>
    <row r="709" ht="15.75" customHeight="1">
      <c r="A709" s="197"/>
      <c r="B709" s="197"/>
      <c r="C709" s="197"/>
      <c r="D709" s="197"/>
      <c r="E709" s="197"/>
      <c r="F709" s="197"/>
      <c r="G709" s="197"/>
      <c r="H709" s="197"/>
      <c r="I709" s="197"/>
      <c r="J709" s="197"/>
      <c r="K709" s="197"/>
      <c r="L709" s="197"/>
      <c r="M709" s="197"/>
      <c r="N709" s="197"/>
      <c r="O709" s="197"/>
      <c r="P709" s="197"/>
      <c r="Q709" s="197"/>
      <c r="R709" s="197"/>
      <c r="S709" s="197"/>
      <c r="T709" s="197"/>
      <c r="U709" s="197"/>
      <c r="V709" s="197"/>
      <c r="W709" s="197"/>
      <c r="X709" s="197"/>
      <c r="Y709" s="197"/>
      <c r="Z709" s="197"/>
    </row>
    <row r="710" ht="15.75" customHeight="1">
      <c r="A710" s="197"/>
      <c r="B710" s="197"/>
      <c r="C710" s="197"/>
      <c r="D710" s="197"/>
      <c r="E710" s="197"/>
      <c r="F710" s="197"/>
      <c r="G710" s="197"/>
      <c r="H710" s="197"/>
      <c r="I710" s="197"/>
      <c r="J710" s="197"/>
      <c r="K710" s="197"/>
      <c r="L710" s="197"/>
      <c r="M710" s="197"/>
      <c r="N710" s="197"/>
      <c r="O710" s="197"/>
      <c r="P710" s="197"/>
      <c r="Q710" s="197"/>
      <c r="R710" s="197"/>
      <c r="S710" s="197"/>
      <c r="T710" s="197"/>
      <c r="U710" s="197"/>
      <c r="V710" s="197"/>
      <c r="W710" s="197"/>
      <c r="X710" s="197"/>
      <c r="Y710" s="197"/>
      <c r="Z710" s="197"/>
    </row>
    <row r="711" ht="15.75" customHeight="1">
      <c r="A711" s="197"/>
      <c r="B711" s="197"/>
      <c r="C711" s="197"/>
      <c r="D711" s="197"/>
      <c r="E711" s="197"/>
      <c r="F711" s="197"/>
      <c r="G711" s="197"/>
      <c r="H711" s="197"/>
      <c r="I711" s="197"/>
      <c r="J711" s="197"/>
      <c r="K711" s="197"/>
      <c r="L711" s="197"/>
      <c r="M711" s="197"/>
      <c r="N711" s="197"/>
      <c r="O711" s="197"/>
      <c r="P711" s="197"/>
      <c r="Q711" s="197"/>
      <c r="R711" s="197"/>
      <c r="S711" s="197"/>
      <c r="T711" s="197"/>
      <c r="U711" s="197"/>
      <c r="V711" s="197"/>
      <c r="W711" s="197"/>
      <c r="X711" s="197"/>
      <c r="Y711" s="197"/>
      <c r="Z711" s="197"/>
    </row>
    <row r="712" ht="15.75" customHeight="1">
      <c r="A712" s="197"/>
      <c r="B712" s="197"/>
      <c r="C712" s="197"/>
      <c r="D712" s="197"/>
      <c r="E712" s="197"/>
      <c r="F712" s="197"/>
      <c r="G712" s="197"/>
      <c r="H712" s="197"/>
      <c r="I712" s="197"/>
      <c r="J712" s="197"/>
      <c r="K712" s="197"/>
      <c r="L712" s="197"/>
      <c r="M712" s="197"/>
      <c r="N712" s="197"/>
      <c r="O712" s="197"/>
      <c r="P712" s="197"/>
      <c r="Q712" s="197"/>
      <c r="R712" s="197"/>
      <c r="S712" s="197"/>
      <c r="T712" s="197"/>
      <c r="U712" s="197"/>
      <c r="V712" s="197"/>
      <c r="W712" s="197"/>
      <c r="X712" s="197"/>
      <c r="Y712" s="197"/>
      <c r="Z712" s="197"/>
    </row>
    <row r="713" ht="15.75" customHeight="1">
      <c r="A713" s="197"/>
      <c r="B713" s="197"/>
      <c r="C713" s="197"/>
      <c r="D713" s="197"/>
      <c r="E713" s="197"/>
      <c r="F713" s="197"/>
      <c r="G713" s="197"/>
      <c r="H713" s="197"/>
      <c r="I713" s="197"/>
      <c r="J713" s="197"/>
      <c r="K713" s="197"/>
      <c r="L713" s="197"/>
      <c r="M713" s="197"/>
      <c r="N713" s="197"/>
      <c r="O713" s="197"/>
      <c r="P713" s="197"/>
      <c r="Q713" s="197"/>
      <c r="R713" s="197"/>
      <c r="S713" s="197"/>
      <c r="T713" s="197"/>
      <c r="U713" s="197"/>
      <c r="V713" s="197"/>
      <c r="W713" s="197"/>
      <c r="X713" s="197"/>
      <c r="Y713" s="197"/>
      <c r="Z713" s="197"/>
    </row>
    <row r="714" ht="15.75" customHeight="1">
      <c r="A714" s="197"/>
      <c r="B714" s="197"/>
      <c r="C714" s="197"/>
      <c r="D714" s="197"/>
      <c r="E714" s="197"/>
      <c r="F714" s="197"/>
      <c r="G714" s="197"/>
      <c r="H714" s="197"/>
      <c r="I714" s="197"/>
      <c r="J714" s="197"/>
      <c r="K714" s="197"/>
      <c r="L714" s="197"/>
      <c r="M714" s="197"/>
      <c r="N714" s="197"/>
      <c r="O714" s="197"/>
      <c r="P714" s="197"/>
      <c r="Q714" s="197"/>
      <c r="R714" s="197"/>
      <c r="S714" s="197"/>
      <c r="T714" s="197"/>
      <c r="U714" s="197"/>
      <c r="V714" s="197"/>
      <c r="W714" s="197"/>
      <c r="X714" s="197"/>
      <c r="Y714" s="197"/>
      <c r="Z714" s="197"/>
    </row>
    <row r="715" ht="15.75" customHeight="1">
      <c r="A715" s="197"/>
      <c r="B715" s="197"/>
      <c r="C715" s="197"/>
      <c r="D715" s="197"/>
      <c r="E715" s="197"/>
      <c r="F715" s="197"/>
      <c r="G715" s="197"/>
      <c r="H715" s="197"/>
      <c r="I715" s="197"/>
      <c r="J715" s="197"/>
      <c r="K715" s="197"/>
      <c r="L715" s="197"/>
      <c r="M715" s="197"/>
      <c r="N715" s="197"/>
      <c r="O715" s="197"/>
      <c r="P715" s="197"/>
      <c r="Q715" s="197"/>
      <c r="R715" s="197"/>
      <c r="S715" s="197"/>
      <c r="T715" s="197"/>
      <c r="U715" s="197"/>
      <c r="V715" s="197"/>
      <c r="W715" s="197"/>
      <c r="X715" s="197"/>
      <c r="Y715" s="197"/>
      <c r="Z715" s="197"/>
    </row>
    <row r="716" ht="15.75" customHeight="1">
      <c r="A716" s="197"/>
      <c r="B716" s="197"/>
      <c r="C716" s="197"/>
      <c r="D716" s="197"/>
      <c r="E716" s="197"/>
      <c r="F716" s="197"/>
      <c r="G716" s="197"/>
      <c r="H716" s="197"/>
      <c r="I716" s="197"/>
      <c r="J716" s="197"/>
      <c r="K716" s="197"/>
      <c r="L716" s="197"/>
      <c r="M716" s="197"/>
      <c r="N716" s="197"/>
      <c r="O716" s="197"/>
      <c r="P716" s="197"/>
      <c r="Q716" s="197"/>
      <c r="R716" s="197"/>
      <c r="S716" s="197"/>
      <c r="T716" s="197"/>
      <c r="U716" s="197"/>
      <c r="V716" s="197"/>
      <c r="W716" s="197"/>
      <c r="X716" s="197"/>
      <c r="Y716" s="197"/>
      <c r="Z716" s="197"/>
    </row>
    <row r="717" ht="15.75" customHeight="1">
      <c r="A717" s="197"/>
      <c r="B717" s="197"/>
      <c r="C717" s="197"/>
      <c r="D717" s="197"/>
      <c r="E717" s="197"/>
      <c r="F717" s="197"/>
      <c r="G717" s="197"/>
      <c r="H717" s="197"/>
      <c r="I717" s="197"/>
      <c r="J717" s="197"/>
      <c r="K717" s="197"/>
      <c r="L717" s="197"/>
      <c r="M717" s="197"/>
      <c r="N717" s="197"/>
      <c r="O717" s="197"/>
      <c r="P717" s="197"/>
      <c r="Q717" s="197"/>
      <c r="R717" s="197"/>
      <c r="S717" s="197"/>
      <c r="T717" s="197"/>
      <c r="U717" s="197"/>
      <c r="V717" s="197"/>
      <c r="W717" s="197"/>
      <c r="X717" s="197"/>
      <c r="Y717" s="197"/>
      <c r="Z717" s="197"/>
    </row>
    <row r="718" ht="15.75" customHeight="1">
      <c r="A718" s="197"/>
      <c r="B718" s="197"/>
      <c r="C718" s="197"/>
      <c r="D718" s="197"/>
      <c r="E718" s="197"/>
      <c r="F718" s="197"/>
      <c r="G718" s="197"/>
      <c r="H718" s="197"/>
      <c r="I718" s="197"/>
      <c r="J718" s="197"/>
      <c r="K718" s="197"/>
      <c r="L718" s="197"/>
      <c r="M718" s="197"/>
      <c r="N718" s="197"/>
      <c r="O718" s="197"/>
      <c r="P718" s="197"/>
      <c r="Q718" s="197"/>
      <c r="R718" s="197"/>
      <c r="S718" s="197"/>
      <c r="T718" s="197"/>
      <c r="U718" s="197"/>
      <c r="V718" s="197"/>
      <c r="W718" s="197"/>
      <c r="X718" s="197"/>
      <c r="Y718" s="197"/>
      <c r="Z718" s="197"/>
    </row>
    <row r="719" ht="15.75" customHeight="1">
      <c r="A719" s="197"/>
      <c r="B719" s="197"/>
      <c r="C719" s="197"/>
      <c r="D719" s="197"/>
      <c r="E719" s="197"/>
      <c r="F719" s="197"/>
      <c r="G719" s="197"/>
      <c r="H719" s="197"/>
      <c r="I719" s="197"/>
      <c r="J719" s="197"/>
      <c r="K719" s="197"/>
      <c r="L719" s="197"/>
      <c r="M719" s="197"/>
      <c r="N719" s="197"/>
      <c r="O719" s="197"/>
      <c r="P719" s="197"/>
      <c r="Q719" s="197"/>
      <c r="R719" s="197"/>
      <c r="S719" s="197"/>
      <c r="T719" s="197"/>
      <c r="U719" s="197"/>
      <c r="V719" s="197"/>
      <c r="W719" s="197"/>
      <c r="X719" s="197"/>
      <c r="Y719" s="197"/>
      <c r="Z719" s="197"/>
    </row>
    <row r="720" ht="15.75" customHeight="1">
      <c r="A720" s="197"/>
      <c r="B720" s="197"/>
      <c r="C720" s="197"/>
      <c r="D720" s="197"/>
      <c r="E720" s="197"/>
      <c r="F720" s="197"/>
      <c r="G720" s="197"/>
      <c r="H720" s="197"/>
      <c r="I720" s="197"/>
      <c r="J720" s="197"/>
      <c r="K720" s="197"/>
      <c r="L720" s="197"/>
      <c r="M720" s="197"/>
      <c r="N720" s="197"/>
      <c r="O720" s="197"/>
      <c r="P720" s="197"/>
      <c r="Q720" s="197"/>
      <c r="R720" s="197"/>
      <c r="S720" s="197"/>
      <c r="T720" s="197"/>
      <c r="U720" s="197"/>
      <c r="V720" s="197"/>
      <c r="W720" s="197"/>
      <c r="X720" s="197"/>
      <c r="Y720" s="197"/>
      <c r="Z720" s="197"/>
    </row>
    <row r="721" ht="15.75" customHeight="1">
      <c r="A721" s="197"/>
      <c r="B721" s="197"/>
      <c r="C721" s="197"/>
      <c r="D721" s="197"/>
      <c r="E721" s="197"/>
      <c r="F721" s="197"/>
      <c r="G721" s="197"/>
      <c r="H721" s="197"/>
      <c r="I721" s="197"/>
      <c r="J721" s="197"/>
      <c r="K721" s="197"/>
      <c r="L721" s="197"/>
      <c r="M721" s="197"/>
      <c r="N721" s="197"/>
      <c r="O721" s="197"/>
      <c r="P721" s="197"/>
      <c r="Q721" s="197"/>
      <c r="R721" s="197"/>
      <c r="S721" s="197"/>
      <c r="T721" s="197"/>
      <c r="U721" s="197"/>
      <c r="V721" s="197"/>
      <c r="W721" s="197"/>
      <c r="X721" s="197"/>
      <c r="Y721" s="197"/>
      <c r="Z721" s="197"/>
    </row>
    <row r="722" ht="15.75" customHeight="1">
      <c r="A722" s="197"/>
      <c r="B722" s="197"/>
      <c r="C722" s="197"/>
      <c r="D722" s="197"/>
      <c r="E722" s="197"/>
      <c r="F722" s="197"/>
      <c r="G722" s="197"/>
      <c r="H722" s="197"/>
      <c r="I722" s="197"/>
      <c r="J722" s="197"/>
      <c r="K722" s="197"/>
      <c r="L722" s="197"/>
      <c r="M722" s="197"/>
      <c r="N722" s="197"/>
      <c r="O722" s="197"/>
      <c r="P722" s="197"/>
      <c r="Q722" s="197"/>
      <c r="R722" s="197"/>
      <c r="S722" s="197"/>
      <c r="T722" s="197"/>
      <c r="U722" s="197"/>
      <c r="V722" s="197"/>
      <c r="W722" s="197"/>
      <c r="X722" s="197"/>
      <c r="Y722" s="197"/>
      <c r="Z722" s="197"/>
    </row>
    <row r="723" ht="15.75" customHeight="1">
      <c r="A723" s="197"/>
      <c r="B723" s="197"/>
      <c r="C723" s="197"/>
      <c r="D723" s="197"/>
      <c r="E723" s="197"/>
      <c r="F723" s="197"/>
      <c r="G723" s="197"/>
      <c r="H723" s="197"/>
      <c r="I723" s="197"/>
      <c r="J723" s="197"/>
      <c r="K723" s="197"/>
      <c r="L723" s="197"/>
      <c r="M723" s="197"/>
      <c r="N723" s="197"/>
      <c r="O723" s="197"/>
      <c r="P723" s="197"/>
      <c r="Q723" s="197"/>
      <c r="R723" s="197"/>
      <c r="S723" s="197"/>
      <c r="T723" s="197"/>
      <c r="U723" s="197"/>
      <c r="V723" s="197"/>
      <c r="W723" s="197"/>
      <c r="X723" s="197"/>
      <c r="Y723" s="197"/>
      <c r="Z723" s="197"/>
    </row>
    <row r="724" ht="15.75" customHeight="1">
      <c r="A724" s="197"/>
      <c r="B724" s="197"/>
      <c r="C724" s="197"/>
      <c r="D724" s="197"/>
      <c r="E724" s="197"/>
      <c r="F724" s="197"/>
      <c r="G724" s="197"/>
      <c r="H724" s="197"/>
      <c r="I724" s="197"/>
      <c r="J724" s="197"/>
      <c r="K724" s="197"/>
      <c r="L724" s="197"/>
      <c r="M724" s="197"/>
      <c r="N724" s="197"/>
      <c r="O724" s="197"/>
      <c r="P724" s="197"/>
      <c r="Q724" s="197"/>
      <c r="R724" s="197"/>
      <c r="S724" s="197"/>
      <c r="T724" s="197"/>
      <c r="U724" s="197"/>
      <c r="V724" s="197"/>
      <c r="W724" s="197"/>
      <c r="X724" s="197"/>
      <c r="Y724" s="197"/>
      <c r="Z724" s="197"/>
    </row>
    <row r="725" ht="15.75" customHeight="1">
      <c r="A725" s="197"/>
      <c r="B725" s="197"/>
      <c r="C725" s="197"/>
      <c r="D725" s="197"/>
      <c r="E725" s="197"/>
      <c r="F725" s="197"/>
      <c r="G725" s="197"/>
      <c r="H725" s="197"/>
      <c r="I725" s="197"/>
      <c r="J725" s="197"/>
      <c r="K725" s="197"/>
      <c r="L725" s="197"/>
      <c r="M725" s="197"/>
      <c r="N725" s="197"/>
      <c r="O725" s="197"/>
      <c r="P725" s="197"/>
      <c r="Q725" s="197"/>
      <c r="R725" s="197"/>
      <c r="S725" s="197"/>
      <c r="T725" s="197"/>
      <c r="U725" s="197"/>
      <c r="V725" s="197"/>
      <c r="W725" s="197"/>
      <c r="X725" s="197"/>
      <c r="Y725" s="197"/>
      <c r="Z725" s="197"/>
    </row>
    <row r="726" ht="15.75" customHeight="1">
      <c r="A726" s="197"/>
      <c r="B726" s="197"/>
      <c r="C726" s="197"/>
      <c r="D726" s="197"/>
      <c r="E726" s="197"/>
      <c r="F726" s="197"/>
      <c r="G726" s="197"/>
      <c r="H726" s="197"/>
      <c r="I726" s="197"/>
      <c r="J726" s="197"/>
      <c r="K726" s="197"/>
      <c r="L726" s="197"/>
      <c r="M726" s="197"/>
      <c r="N726" s="197"/>
      <c r="O726" s="197"/>
      <c r="P726" s="197"/>
      <c r="Q726" s="197"/>
      <c r="R726" s="197"/>
      <c r="S726" s="197"/>
      <c r="T726" s="197"/>
      <c r="U726" s="197"/>
      <c r="V726" s="197"/>
      <c r="W726" s="197"/>
      <c r="X726" s="197"/>
      <c r="Y726" s="197"/>
      <c r="Z726" s="197"/>
    </row>
    <row r="727" ht="15.75" customHeight="1">
      <c r="A727" s="197"/>
      <c r="B727" s="197"/>
      <c r="C727" s="197"/>
      <c r="D727" s="197"/>
      <c r="E727" s="197"/>
      <c r="F727" s="197"/>
      <c r="G727" s="197"/>
      <c r="H727" s="197"/>
      <c r="I727" s="197"/>
      <c r="J727" s="197"/>
      <c r="K727" s="197"/>
      <c r="L727" s="197"/>
      <c r="M727" s="197"/>
      <c r="N727" s="197"/>
      <c r="O727" s="197"/>
      <c r="P727" s="197"/>
      <c r="Q727" s="197"/>
      <c r="R727" s="197"/>
      <c r="S727" s="197"/>
      <c r="T727" s="197"/>
      <c r="U727" s="197"/>
      <c r="V727" s="197"/>
      <c r="W727" s="197"/>
      <c r="X727" s="197"/>
      <c r="Y727" s="197"/>
      <c r="Z727" s="197"/>
    </row>
    <row r="728" ht="15.75" customHeight="1">
      <c r="A728" s="197"/>
      <c r="B728" s="197"/>
      <c r="C728" s="197"/>
      <c r="D728" s="197"/>
      <c r="E728" s="197"/>
      <c r="F728" s="197"/>
      <c r="G728" s="197"/>
      <c r="H728" s="197"/>
      <c r="I728" s="197"/>
      <c r="J728" s="197"/>
      <c r="K728" s="197"/>
      <c r="L728" s="197"/>
      <c r="M728" s="197"/>
      <c r="N728" s="197"/>
      <c r="O728" s="197"/>
      <c r="P728" s="197"/>
      <c r="Q728" s="197"/>
      <c r="R728" s="197"/>
      <c r="S728" s="197"/>
      <c r="T728" s="197"/>
      <c r="U728" s="197"/>
      <c r="V728" s="197"/>
      <c r="W728" s="197"/>
      <c r="X728" s="197"/>
      <c r="Y728" s="197"/>
      <c r="Z728" s="197"/>
    </row>
    <row r="729" ht="15.75" customHeight="1">
      <c r="A729" s="197"/>
      <c r="B729" s="197"/>
      <c r="C729" s="197"/>
      <c r="D729" s="197"/>
      <c r="E729" s="197"/>
      <c r="F729" s="197"/>
      <c r="G729" s="197"/>
      <c r="H729" s="197"/>
      <c r="I729" s="197"/>
      <c r="J729" s="197"/>
      <c r="K729" s="197"/>
      <c r="L729" s="197"/>
      <c r="M729" s="197"/>
      <c r="N729" s="197"/>
      <c r="O729" s="197"/>
      <c r="P729" s="197"/>
      <c r="Q729" s="197"/>
      <c r="R729" s="197"/>
      <c r="S729" s="197"/>
      <c r="T729" s="197"/>
      <c r="U729" s="197"/>
      <c r="V729" s="197"/>
      <c r="W729" s="197"/>
      <c r="X729" s="197"/>
      <c r="Y729" s="197"/>
      <c r="Z729" s="197"/>
    </row>
    <row r="730" ht="15.75" customHeight="1">
      <c r="A730" s="197"/>
      <c r="B730" s="197"/>
      <c r="C730" s="197"/>
      <c r="D730" s="197"/>
      <c r="E730" s="197"/>
      <c r="F730" s="197"/>
      <c r="G730" s="197"/>
      <c r="H730" s="197"/>
      <c r="I730" s="197"/>
      <c r="J730" s="197"/>
      <c r="K730" s="197"/>
      <c r="L730" s="197"/>
      <c r="M730" s="197"/>
      <c r="N730" s="197"/>
      <c r="O730" s="197"/>
      <c r="P730" s="197"/>
      <c r="Q730" s="197"/>
      <c r="R730" s="197"/>
      <c r="S730" s="197"/>
      <c r="T730" s="197"/>
      <c r="U730" s="197"/>
      <c r="V730" s="197"/>
      <c r="W730" s="197"/>
      <c r="X730" s="197"/>
      <c r="Y730" s="197"/>
      <c r="Z730" s="197"/>
    </row>
    <row r="731" ht="15.75" customHeight="1">
      <c r="A731" s="197"/>
      <c r="B731" s="197"/>
      <c r="C731" s="197"/>
      <c r="D731" s="197"/>
      <c r="E731" s="197"/>
      <c r="F731" s="197"/>
      <c r="G731" s="197"/>
      <c r="H731" s="197"/>
      <c r="I731" s="197"/>
      <c r="J731" s="197"/>
      <c r="K731" s="197"/>
      <c r="L731" s="197"/>
      <c r="M731" s="197"/>
      <c r="N731" s="197"/>
      <c r="O731" s="197"/>
      <c r="P731" s="197"/>
      <c r="Q731" s="197"/>
      <c r="R731" s="197"/>
      <c r="S731" s="197"/>
      <c r="T731" s="197"/>
      <c r="U731" s="197"/>
      <c r="V731" s="197"/>
      <c r="W731" s="197"/>
      <c r="X731" s="197"/>
      <c r="Y731" s="197"/>
      <c r="Z731" s="197"/>
    </row>
    <row r="732" ht="15.75" customHeight="1">
      <c r="A732" s="197"/>
      <c r="B732" s="197"/>
      <c r="C732" s="197"/>
      <c r="D732" s="197"/>
      <c r="E732" s="197"/>
      <c r="F732" s="197"/>
      <c r="G732" s="197"/>
      <c r="H732" s="197"/>
      <c r="I732" s="197"/>
      <c r="J732" s="197"/>
      <c r="K732" s="197"/>
      <c r="L732" s="197"/>
      <c r="M732" s="197"/>
      <c r="N732" s="197"/>
      <c r="O732" s="197"/>
      <c r="P732" s="197"/>
      <c r="Q732" s="197"/>
      <c r="R732" s="197"/>
      <c r="S732" s="197"/>
      <c r="T732" s="197"/>
      <c r="U732" s="197"/>
      <c r="V732" s="197"/>
      <c r="W732" s="197"/>
      <c r="X732" s="197"/>
      <c r="Y732" s="197"/>
      <c r="Z732" s="197"/>
    </row>
    <row r="733" ht="15.75" customHeight="1">
      <c r="A733" s="197"/>
      <c r="B733" s="197"/>
      <c r="C733" s="197"/>
      <c r="D733" s="197"/>
      <c r="E733" s="197"/>
      <c r="F733" s="197"/>
      <c r="G733" s="197"/>
      <c r="H733" s="197"/>
      <c r="I733" s="197"/>
      <c r="J733" s="197"/>
      <c r="K733" s="197"/>
      <c r="L733" s="197"/>
      <c r="M733" s="197"/>
      <c r="N733" s="197"/>
      <c r="O733" s="197"/>
      <c r="P733" s="197"/>
      <c r="Q733" s="197"/>
      <c r="R733" s="197"/>
      <c r="S733" s="197"/>
      <c r="T733" s="197"/>
      <c r="U733" s="197"/>
      <c r="V733" s="197"/>
      <c r="W733" s="197"/>
      <c r="X733" s="197"/>
      <c r="Y733" s="197"/>
      <c r="Z733" s="197"/>
    </row>
    <row r="734" ht="15.75" customHeight="1">
      <c r="A734" s="197"/>
      <c r="B734" s="197"/>
      <c r="C734" s="197"/>
      <c r="D734" s="197"/>
      <c r="E734" s="197"/>
      <c r="F734" s="197"/>
      <c r="G734" s="197"/>
      <c r="H734" s="197"/>
      <c r="I734" s="197"/>
      <c r="J734" s="197"/>
      <c r="K734" s="197"/>
      <c r="L734" s="197"/>
      <c r="M734" s="197"/>
      <c r="N734" s="197"/>
      <c r="O734" s="197"/>
      <c r="P734" s="197"/>
      <c r="Q734" s="197"/>
      <c r="R734" s="197"/>
      <c r="S734" s="197"/>
      <c r="T734" s="197"/>
      <c r="U734" s="197"/>
      <c r="V734" s="197"/>
      <c r="W734" s="197"/>
      <c r="X734" s="197"/>
      <c r="Y734" s="197"/>
      <c r="Z734" s="197"/>
    </row>
    <row r="735" ht="15.75" customHeight="1">
      <c r="A735" s="197"/>
      <c r="B735" s="197"/>
      <c r="C735" s="197"/>
      <c r="D735" s="197"/>
      <c r="E735" s="197"/>
      <c r="F735" s="197"/>
      <c r="G735" s="197"/>
      <c r="H735" s="197"/>
      <c r="I735" s="197"/>
      <c r="J735" s="197"/>
      <c r="K735" s="197"/>
      <c r="L735" s="197"/>
      <c r="M735" s="197"/>
      <c r="N735" s="197"/>
      <c r="O735" s="197"/>
      <c r="P735" s="197"/>
      <c r="Q735" s="197"/>
      <c r="R735" s="197"/>
      <c r="S735" s="197"/>
      <c r="T735" s="197"/>
      <c r="U735" s="197"/>
      <c r="V735" s="197"/>
      <c r="W735" s="197"/>
      <c r="X735" s="197"/>
      <c r="Y735" s="197"/>
      <c r="Z735" s="197"/>
    </row>
    <row r="736" ht="15.75" customHeight="1">
      <c r="A736" s="197"/>
      <c r="B736" s="197"/>
      <c r="C736" s="197"/>
      <c r="D736" s="197"/>
      <c r="E736" s="197"/>
      <c r="F736" s="197"/>
      <c r="G736" s="197"/>
      <c r="H736" s="197"/>
      <c r="I736" s="197"/>
      <c r="J736" s="197"/>
      <c r="K736" s="197"/>
      <c r="L736" s="197"/>
      <c r="M736" s="197"/>
      <c r="N736" s="197"/>
      <c r="O736" s="197"/>
      <c r="P736" s="197"/>
      <c r="Q736" s="197"/>
      <c r="R736" s="197"/>
      <c r="S736" s="197"/>
      <c r="T736" s="197"/>
      <c r="U736" s="197"/>
      <c r="V736" s="197"/>
      <c r="W736" s="197"/>
      <c r="X736" s="197"/>
      <c r="Y736" s="197"/>
      <c r="Z736" s="197"/>
    </row>
    <row r="737" ht="15.75" customHeight="1">
      <c r="A737" s="197"/>
      <c r="B737" s="197"/>
      <c r="C737" s="197"/>
      <c r="D737" s="197"/>
      <c r="E737" s="197"/>
      <c r="F737" s="197"/>
      <c r="G737" s="197"/>
      <c r="H737" s="197"/>
      <c r="I737" s="197"/>
      <c r="J737" s="197"/>
      <c r="K737" s="197"/>
      <c r="L737" s="197"/>
      <c r="M737" s="197"/>
      <c r="N737" s="197"/>
      <c r="O737" s="197"/>
      <c r="P737" s="197"/>
      <c r="Q737" s="197"/>
      <c r="R737" s="197"/>
      <c r="S737" s="197"/>
      <c r="T737" s="197"/>
      <c r="U737" s="197"/>
      <c r="V737" s="197"/>
      <c r="W737" s="197"/>
      <c r="X737" s="197"/>
      <c r="Y737" s="197"/>
      <c r="Z737" s="197"/>
    </row>
    <row r="738" ht="15.75" customHeight="1">
      <c r="A738" s="197"/>
      <c r="B738" s="197"/>
      <c r="C738" s="197"/>
      <c r="D738" s="197"/>
      <c r="E738" s="197"/>
      <c r="F738" s="197"/>
      <c r="G738" s="197"/>
      <c r="H738" s="197"/>
      <c r="I738" s="197"/>
      <c r="J738" s="197"/>
      <c r="K738" s="197"/>
      <c r="L738" s="197"/>
      <c r="M738" s="197"/>
      <c r="N738" s="197"/>
      <c r="O738" s="197"/>
      <c r="P738" s="197"/>
      <c r="Q738" s="197"/>
      <c r="R738" s="197"/>
      <c r="S738" s="197"/>
      <c r="T738" s="197"/>
      <c r="U738" s="197"/>
      <c r="V738" s="197"/>
      <c r="W738" s="197"/>
      <c r="X738" s="197"/>
      <c r="Y738" s="197"/>
      <c r="Z738" s="197"/>
    </row>
    <row r="739" ht="15.75" customHeight="1">
      <c r="A739" s="197"/>
      <c r="B739" s="197"/>
      <c r="C739" s="197"/>
      <c r="D739" s="197"/>
      <c r="E739" s="197"/>
      <c r="F739" s="197"/>
      <c r="G739" s="197"/>
      <c r="H739" s="197"/>
      <c r="I739" s="197"/>
      <c r="J739" s="197"/>
      <c r="K739" s="197"/>
      <c r="L739" s="197"/>
      <c r="M739" s="197"/>
      <c r="N739" s="197"/>
      <c r="O739" s="197"/>
      <c r="P739" s="197"/>
      <c r="Q739" s="197"/>
      <c r="R739" s="197"/>
      <c r="S739" s="197"/>
      <c r="T739" s="197"/>
      <c r="U739" s="197"/>
      <c r="V739" s="197"/>
      <c r="W739" s="197"/>
      <c r="X739" s="197"/>
      <c r="Y739" s="197"/>
      <c r="Z739" s="197"/>
    </row>
    <row r="740" ht="15.75" customHeight="1">
      <c r="A740" s="197"/>
      <c r="B740" s="197"/>
      <c r="C740" s="197"/>
      <c r="D740" s="197"/>
      <c r="E740" s="197"/>
      <c r="F740" s="197"/>
      <c r="G740" s="197"/>
      <c r="H740" s="197"/>
      <c r="I740" s="197"/>
      <c r="J740" s="197"/>
      <c r="K740" s="197"/>
      <c r="L740" s="197"/>
      <c r="M740" s="197"/>
      <c r="N740" s="197"/>
      <c r="O740" s="197"/>
      <c r="P740" s="197"/>
      <c r="Q740" s="197"/>
      <c r="R740" s="197"/>
      <c r="S740" s="197"/>
      <c r="T740" s="197"/>
      <c r="U740" s="197"/>
      <c r="V740" s="197"/>
      <c r="W740" s="197"/>
      <c r="X740" s="197"/>
      <c r="Y740" s="197"/>
      <c r="Z740" s="197"/>
    </row>
    <row r="741" ht="15.75" customHeight="1">
      <c r="A741" s="197"/>
      <c r="B741" s="197"/>
      <c r="C741" s="197"/>
      <c r="D741" s="197"/>
      <c r="E741" s="197"/>
      <c r="F741" s="197"/>
      <c r="G741" s="197"/>
      <c r="H741" s="197"/>
      <c r="I741" s="197"/>
      <c r="J741" s="197"/>
      <c r="K741" s="197"/>
      <c r="L741" s="197"/>
      <c r="M741" s="197"/>
      <c r="N741" s="197"/>
      <c r="O741" s="197"/>
      <c r="P741" s="197"/>
      <c r="Q741" s="197"/>
      <c r="R741" s="197"/>
      <c r="S741" s="197"/>
      <c r="T741" s="197"/>
      <c r="U741" s="197"/>
      <c r="V741" s="197"/>
      <c r="W741" s="197"/>
      <c r="X741" s="197"/>
      <c r="Y741" s="197"/>
      <c r="Z741" s="197"/>
    </row>
    <row r="742" ht="15.75" customHeight="1">
      <c r="A742" s="197"/>
      <c r="B742" s="197"/>
      <c r="C742" s="197"/>
      <c r="D742" s="197"/>
      <c r="E742" s="197"/>
      <c r="F742" s="197"/>
      <c r="G742" s="197"/>
      <c r="H742" s="197"/>
      <c r="I742" s="197"/>
      <c r="J742" s="197"/>
      <c r="K742" s="197"/>
      <c r="L742" s="197"/>
      <c r="M742" s="197"/>
      <c r="N742" s="197"/>
      <c r="O742" s="197"/>
      <c r="P742" s="197"/>
      <c r="Q742" s="197"/>
      <c r="R742" s="197"/>
      <c r="S742" s="197"/>
      <c r="T742" s="197"/>
      <c r="U742" s="197"/>
      <c r="V742" s="197"/>
      <c r="W742" s="197"/>
      <c r="X742" s="197"/>
      <c r="Y742" s="197"/>
      <c r="Z742" s="197"/>
    </row>
    <row r="743" ht="15.75" customHeight="1">
      <c r="A743" s="197"/>
      <c r="B743" s="197"/>
      <c r="C743" s="197"/>
      <c r="D743" s="197"/>
      <c r="E743" s="197"/>
      <c r="F743" s="197"/>
      <c r="G743" s="197"/>
      <c r="H743" s="197"/>
      <c r="I743" s="197"/>
      <c r="J743" s="197"/>
      <c r="K743" s="197"/>
      <c r="L743" s="197"/>
      <c r="M743" s="197"/>
      <c r="N743" s="197"/>
      <c r="O743" s="197"/>
      <c r="P743" s="197"/>
      <c r="Q743" s="197"/>
      <c r="R743" s="197"/>
      <c r="S743" s="197"/>
      <c r="T743" s="197"/>
      <c r="U743" s="197"/>
      <c r="V743" s="197"/>
      <c r="W743" s="197"/>
      <c r="X743" s="197"/>
      <c r="Y743" s="197"/>
      <c r="Z743" s="197"/>
    </row>
    <row r="744" ht="15.75" customHeight="1">
      <c r="A744" s="197"/>
      <c r="B744" s="197"/>
      <c r="C744" s="197"/>
      <c r="D744" s="197"/>
      <c r="E744" s="197"/>
      <c r="F744" s="197"/>
      <c r="G744" s="197"/>
      <c r="H744" s="197"/>
      <c r="I744" s="197"/>
      <c r="J744" s="197"/>
      <c r="K744" s="197"/>
      <c r="L744" s="197"/>
      <c r="M744" s="197"/>
      <c r="N744" s="197"/>
      <c r="O744" s="197"/>
      <c r="P744" s="197"/>
      <c r="Q744" s="197"/>
      <c r="R744" s="197"/>
      <c r="S744" s="197"/>
      <c r="T744" s="197"/>
      <c r="U744" s="197"/>
      <c r="V744" s="197"/>
      <c r="W744" s="197"/>
      <c r="X744" s="197"/>
      <c r="Y744" s="197"/>
      <c r="Z744" s="197"/>
    </row>
    <row r="745" ht="15.75" customHeight="1">
      <c r="A745" s="197"/>
      <c r="B745" s="197"/>
      <c r="C745" s="197"/>
      <c r="D745" s="197"/>
      <c r="E745" s="197"/>
      <c r="F745" s="197"/>
      <c r="G745" s="197"/>
      <c r="H745" s="197"/>
      <c r="I745" s="197"/>
      <c r="J745" s="197"/>
      <c r="K745" s="197"/>
      <c r="L745" s="197"/>
      <c r="M745" s="197"/>
      <c r="N745" s="197"/>
      <c r="O745" s="197"/>
      <c r="P745" s="197"/>
      <c r="Q745" s="197"/>
      <c r="R745" s="197"/>
      <c r="S745" s="197"/>
      <c r="T745" s="197"/>
      <c r="U745" s="197"/>
      <c r="V745" s="197"/>
      <c r="W745" s="197"/>
      <c r="X745" s="197"/>
      <c r="Y745" s="197"/>
      <c r="Z745" s="197"/>
    </row>
    <row r="746" ht="15.75" customHeight="1">
      <c r="A746" s="197"/>
      <c r="B746" s="197"/>
      <c r="C746" s="197"/>
      <c r="D746" s="197"/>
      <c r="E746" s="197"/>
      <c r="F746" s="197"/>
      <c r="G746" s="197"/>
      <c r="H746" s="197"/>
      <c r="I746" s="197"/>
      <c r="J746" s="197"/>
      <c r="K746" s="197"/>
      <c r="L746" s="197"/>
      <c r="M746" s="197"/>
      <c r="N746" s="197"/>
      <c r="O746" s="197"/>
      <c r="P746" s="197"/>
      <c r="Q746" s="197"/>
      <c r="R746" s="197"/>
      <c r="S746" s="197"/>
      <c r="T746" s="197"/>
      <c r="U746" s="197"/>
      <c r="V746" s="197"/>
      <c r="W746" s="197"/>
      <c r="X746" s="197"/>
      <c r="Y746" s="197"/>
      <c r="Z746" s="197"/>
    </row>
    <row r="747" ht="15.75" customHeight="1">
      <c r="A747" s="197"/>
      <c r="B747" s="197"/>
      <c r="C747" s="197"/>
      <c r="D747" s="197"/>
      <c r="E747" s="197"/>
      <c r="F747" s="197"/>
      <c r="G747" s="197"/>
      <c r="H747" s="197"/>
      <c r="I747" s="197"/>
      <c r="J747" s="197"/>
      <c r="K747" s="197"/>
      <c r="L747" s="197"/>
      <c r="M747" s="197"/>
      <c r="N747" s="197"/>
      <c r="O747" s="197"/>
      <c r="P747" s="197"/>
      <c r="Q747" s="197"/>
      <c r="R747" s="197"/>
      <c r="S747" s="197"/>
      <c r="T747" s="197"/>
      <c r="U747" s="197"/>
      <c r="V747" s="197"/>
      <c r="W747" s="197"/>
      <c r="X747" s="197"/>
      <c r="Y747" s="197"/>
      <c r="Z747" s="197"/>
    </row>
    <row r="748" ht="15.75" customHeight="1">
      <c r="A748" s="197"/>
      <c r="B748" s="197"/>
      <c r="C748" s="197"/>
      <c r="D748" s="197"/>
      <c r="E748" s="197"/>
      <c r="F748" s="197"/>
      <c r="G748" s="197"/>
      <c r="H748" s="197"/>
      <c r="I748" s="197"/>
      <c r="J748" s="197"/>
      <c r="K748" s="197"/>
      <c r="L748" s="197"/>
      <c r="M748" s="197"/>
      <c r="N748" s="197"/>
      <c r="O748" s="197"/>
      <c r="P748" s="197"/>
      <c r="Q748" s="197"/>
      <c r="R748" s="197"/>
      <c r="S748" s="197"/>
      <c r="T748" s="197"/>
      <c r="U748" s="197"/>
      <c r="V748" s="197"/>
      <c r="W748" s="197"/>
      <c r="X748" s="197"/>
      <c r="Y748" s="197"/>
      <c r="Z748" s="197"/>
    </row>
    <row r="749" ht="15.75" customHeight="1">
      <c r="A749" s="197"/>
      <c r="B749" s="197"/>
      <c r="C749" s="197"/>
      <c r="D749" s="197"/>
      <c r="E749" s="197"/>
      <c r="F749" s="197"/>
      <c r="G749" s="197"/>
      <c r="H749" s="197"/>
      <c r="I749" s="197"/>
      <c r="J749" s="197"/>
      <c r="K749" s="197"/>
      <c r="L749" s="197"/>
      <c r="M749" s="197"/>
      <c r="N749" s="197"/>
      <c r="O749" s="197"/>
      <c r="P749" s="197"/>
      <c r="Q749" s="197"/>
      <c r="R749" s="197"/>
      <c r="S749" s="197"/>
      <c r="T749" s="197"/>
      <c r="U749" s="197"/>
      <c r="V749" s="197"/>
      <c r="W749" s="197"/>
      <c r="X749" s="197"/>
      <c r="Y749" s="197"/>
      <c r="Z749" s="197"/>
    </row>
    <row r="750" ht="15.75" customHeight="1">
      <c r="A750" s="197"/>
      <c r="B750" s="197"/>
      <c r="C750" s="197"/>
      <c r="D750" s="197"/>
      <c r="E750" s="197"/>
      <c r="F750" s="197"/>
      <c r="G750" s="197"/>
      <c r="H750" s="197"/>
      <c r="I750" s="197"/>
      <c r="J750" s="197"/>
      <c r="K750" s="197"/>
      <c r="L750" s="197"/>
      <c r="M750" s="197"/>
      <c r="N750" s="197"/>
      <c r="O750" s="197"/>
      <c r="P750" s="197"/>
      <c r="Q750" s="197"/>
      <c r="R750" s="197"/>
      <c r="S750" s="197"/>
      <c r="T750" s="197"/>
      <c r="U750" s="197"/>
      <c r="V750" s="197"/>
      <c r="W750" s="197"/>
      <c r="X750" s="197"/>
      <c r="Y750" s="197"/>
      <c r="Z750" s="197"/>
    </row>
    <row r="751" ht="15.75" customHeight="1">
      <c r="A751" s="197"/>
      <c r="B751" s="197"/>
      <c r="C751" s="197"/>
      <c r="D751" s="197"/>
      <c r="E751" s="197"/>
      <c r="F751" s="197"/>
      <c r="G751" s="197"/>
      <c r="H751" s="197"/>
      <c r="I751" s="197"/>
      <c r="J751" s="197"/>
      <c r="K751" s="197"/>
      <c r="L751" s="197"/>
      <c r="M751" s="197"/>
      <c r="N751" s="197"/>
      <c r="O751" s="197"/>
      <c r="P751" s="197"/>
      <c r="Q751" s="197"/>
      <c r="R751" s="197"/>
      <c r="S751" s="197"/>
      <c r="T751" s="197"/>
      <c r="U751" s="197"/>
      <c r="V751" s="197"/>
      <c r="W751" s="197"/>
      <c r="X751" s="197"/>
      <c r="Y751" s="197"/>
      <c r="Z751" s="197"/>
    </row>
    <row r="752" ht="15.75" customHeight="1">
      <c r="A752" s="197"/>
      <c r="B752" s="197"/>
      <c r="C752" s="197"/>
      <c r="D752" s="197"/>
      <c r="E752" s="197"/>
      <c r="F752" s="197"/>
      <c r="G752" s="197"/>
      <c r="H752" s="197"/>
      <c r="I752" s="197"/>
      <c r="J752" s="197"/>
      <c r="K752" s="197"/>
      <c r="L752" s="197"/>
      <c r="M752" s="197"/>
      <c r="N752" s="197"/>
      <c r="O752" s="197"/>
      <c r="P752" s="197"/>
      <c r="Q752" s="197"/>
      <c r="R752" s="197"/>
      <c r="S752" s="197"/>
      <c r="T752" s="197"/>
      <c r="U752" s="197"/>
      <c r="V752" s="197"/>
      <c r="W752" s="197"/>
      <c r="X752" s="197"/>
      <c r="Y752" s="197"/>
      <c r="Z752" s="197"/>
    </row>
    <row r="753" ht="15.75" customHeight="1">
      <c r="A753" s="197"/>
      <c r="B753" s="197"/>
      <c r="C753" s="197"/>
      <c r="D753" s="197"/>
      <c r="E753" s="197"/>
      <c r="F753" s="197"/>
      <c r="G753" s="197"/>
      <c r="H753" s="197"/>
      <c r="I753" s="197"/>
      <c r="J753" s="197"/>
      <c r="K753" s="197"/>
      <c r="L753" s="197"/>
      <c r="M753" s="197"/>
      <c r="N753" s="197"/>
      <c r="O753" s="197"/>
      <c r="P753" s="197"/>
      <c r="Q753" s="197"/>
      <c r="R753" s="197"/>
      <c r="S753" s="197"/>
      <c r="T753" s="197"/>
      <c r="U753" s="197"/>
      <c r="V753" s="197"/>
      <c r="W753" s="197"/>
      <c r="X753" s="197"/>
      <c r="Y753" s="197"/>
      <c r="Z753" s="197"/>
    </row>
    <row r="754" ht="15.75" customHeight="1">
      <c r="A754" s="197"/>
      <c r="B754" s="197"/>
      <c r="C754" s="197"/>
      <c r="D754" s="197"/>
      <c r="E754" s="197"/>
      <c r="F754" s="197"/>
      <c r="G754" s="197"/>
      <c r="H754" s="197"/>
      <c r="I754" s="197"/>
      <c r="J754" s="197"/>
      <c r="K754" s="197"/>
      <c r="L754" s="197"/>
      <c r="M754" s="197"/>
      <c r="N754" s="197"/>
      <c r="O754" s="197"/>
      <c r="P754" s="197"/>
      <c r="Q754" s="197"/>
      <c r="R754" s="197"/>
      <c r="S754" s="197"/>
      <c r="T754" s="197"/>
      <c r="U754" s="197"/>
      <c r="V754" s="197"/>
      <c r="W754" s="197"/>
      <c r="X754" s="197"/>
      <c r="Y754" s="197"/>
      <c r="Z754" s="197"/>
    </row>
    <row r="755" ht="15.75" customHeight="1">
      <c r="A755" s="197"/>
      <c r="B755" s="197"/>
      <c r="C755" s="197"/>
      <c r="D755" s="197"/>
      <c r="E755" s="197"/>
      <c r="F755" s="197"/>
      <c r="G755" s="197"/>
      <c r="H755" s="197"/>
      <c r="I755" s="197"/>
      <c r="J755" s="197"/>
      <c r="K755" s="197"/>
      <c r="L755" s="197"/>
      <c r="M755" s="197"/>
      <c r="N755" s="197"/>
      <c r="O755" s="197"/>
      <c r="P755" s="197"/>
      <c r="Q755" s="197"/>
      <c r="R755" s="197"/>
      <c r="S755" s="197"/>
      <c r="T755" s="197"/>
      <c r="U755" s="197"/>
      <c r="V755" s="197"/>
      <c r="W755" s="197"/>
      <c r="X755" s="197"/>
      <c r="Y755" s="197"/>
      <c r="Z755" s="197"/>
    </row>
    <row r="756" ht="15.75" customHeight="1">
      <c r="A756" s="197"/>
      <c r="B756" s="197"/>
      <c r="C756" s="197"/>
      <c r="D756" s="197"/>
      <c r="E756" s="197"/>
      <c r="F756" s="197"/>
      <c r="G756" s="197"/>
      <c r="H756" s="197"/>
      <c r="I756" s="197"/>
      <c r="J756" s="197"/>
      <c r="K756" s="197"/>
      <c r="L756" s="197"/>
      <c r="M756" s="197"/>
      <c r="N756" s="197"/>
      <c r="O756" s="197"/>
      <c r="P756" s="197"/>
      <c r="Q756" s="197"/>
      <c r="R756" s="197"/>
      <c r="S756" s="197"/>
      <c r="T756" s="197"/>
      <c r="U756" s="197"/>
      <c r="V756" s="197"/>
      <c r="W756" s="197"/>
      <c r="X756" s="197"/>
      <c r="Y756" s="197"/>
      <c r="Z756" s="197"/>
    </row>
    <row r="757" ht="15.75" customHeight="1">
      <c r="A757" s="197"/>
      <c r="B757" s="197"/>
      <c r="C757" s="197"/>
      <c r="D757" s="197"/>
      <c r="E757" s="197"/>
      <c r="F757" s="197"/>
      <c r="G757" s="197"/>
      <c r="H757" s="197"/>
      <c r="I757" s="197"/>
      <c r="J757" s="197"/>
      <c r="K757" s="197"/>
      <c r="L757" s="197"/>
      <c r="M757" s="197"/>
      <c r="N757" s="197"/>
      <c r="O757" s="197"/>
      <c r="P757" s="197"/>
      <c r="Q757" s="197"/>
      <c r="R757" s="197"/>
      <c r="S757" s="197"/>
      <c r="T757" s="197"/>
      <c r="U757" s="197"/>
      <c r="V757" s="197"/>
      <c r="W757" s="197"/>
      <c r="X757" s="197"/>
      <c r="Y757" s="197"/>
      <c r="Z757" s="197"/>
    </row>
    <row r="758" ht="15.75" customHeight="1">
      <c r="A758" s="197"/>
      <c r="B758" s="197"/>
      <c r="C758" s="197"/>
      <c r="D758" s="197"/>
      <c r="E758" s="197"/>
      <c r="F758" s="197"/>
      <c r="G758" s="197"/>
      <c r="H758" s="197"/>
      <c r="I758" s="197"/>
      <c r="J758" s="197"/>
      <c r="K758" s="197"/>
      <c r="L758" s="197"/>
      <c r="M758" s="197"/>
      <c r="N758" s="197"/>
      <c r="O758" s="197"/>
      <c r="P758" s="197"/>
      <c r="Q758" s="197"/>
      <c r="R758" s="197"/>
      <c r="S758" s="197"/>
      <c r="T758" s="197"/>
      <c r="U758" s="197"/>
      <c r="V758" s="197"/>
      <c r="W758" s="197"/>
      <c r="X758" s="197"/>
      <c r="Y758" s="197"/>
      <c r="Z758" s="197"/>
    </row>
    <row r="759" ht="15.75" customHeight="1">
      <c r="A759" s="197"/>
      <c r="B759" s="197"/>
      <c r="C759" s="197"/>
      <c r="D759" s="197"/>
      <c r="E759" s="197"/>
      <c r="F759" s="197"/>
      <c r="G759" s="197"/>
      <c r="H759" s="197"/>
      <c r="I759" s="197"/>
      <c r="J759" s="197"/>
      <c r="K759" s="197"/>
      <c r="L759" s="197"/>
      <c r="M759" s="197"/>
      <c r="N759" s="197"/>
      <c r="O759" s="197"/>
      <c r="P759" s="197"/>
      <c r="Q759" s="197"/>
      <c r="R759" s="197"/>
      <c r="S759" s="197"/>
      <c r="T759" s="197"/>
      <c r="U759" s="197"/>
      <c r="V759" s="197"/>
      <c r="W759" s="197"/>
      <c r="X759" s="197"/>
      <c r="Y759" s="197"/>
      <c r="Z759" s="197"/>
    </row>
    <row r="760" ht="15.75" customHeight="1">
      <c r="A760" s="197"/>
      <c r="B760" s="197"/>
      <c r="C760" s="197"/>
      <c r="D760" s="197"/>
      <c r="E760" s="197"/>
      <c r="F760" s="197"/>
      <c r="G760" s="197"/>
      <c r="H760" s="197"/>
      <c r="I760" s="197"/>
      <c r="J760" s="197"/>
      <c r="K760" s="197"/>
      <c r="L760" s="197"/>
      <c r="M760" s="197"/>
      <c r="N760" s="197"/>
      <c r="O760" s="197"/>
      <c r="P760" s="197"/>
      <c r="Q760" s="197"/>
      <c r="R760" s="197"/>
      <c r="S760" s="197"/>
      <c r="T760" s="197"/>
      <c r="U760" s="197"/>
      <c r="V760" s="197"/>
      <c r="W760" s="197"/>
      <c r="X760" s="197"/>
      <c r="Y760" s="197"/>
      <c r="Z760" s="197"/>
    </row>
    <row r="761" ht="15.75" customHeight="1">
      <c r="A761" s="197"/>
      <c r="B761" s="197"/>
      <c r="C761" s="197"/>
      <c r="D761" s="197"/>
      <c r="E761" s="197"/>
      <c r="F761" s="197"/>
      <c r="G761" s="197"/>
      <c r="H761" s="197"/>
      <c r="I761" s="197"/>
      <c r="J761" s="197"/>
      <c r="K761" s="197"/>
      <c r="L761" s="197"/>
      <c r="M761" s="197"/>
      <c r="N761" s="197"/>
      <c r="O761" s="197"/>
      <c r="P761" s="197"/>
      <c r="Q761" s="197"/>
      <c r="R761" s="197"/>
      <c r="S761" s="197"/>
      <c r="T761" s="197"/>
      <c r="U761" s="197"/>
      <c r="V761" s="197"/>
      <c r="W761" s="197"/>
      <c r="X761" s="197"/>
      <c r="Y761" s="197"/>
      <c r="Z761" s="197"/>
    </row>
    <row r="762" ht="15.75" customHeight="1">
      <c r="A762" s="197"/>
      <c r="B762" s="197"/>
      <c r="C762" s="197"/>
      <c r="D762" s="197"/>
      <c r="E762" s="197"/>
      <c r="F762" s="197"/>
      <c r="G762" s="197"/>
      <c r="H762" s="197"/>
      <c r="I762" s="197"/>
      <c r="J762" s="197"/>
      <c r="K762" s="197"/>
      <c r="L762" s="197"/>
      <c r="M762" s="197"/>
      <c r="N762" s="197"/>
      <c r="O762" s="197"/>
      <c r="P762" s="197"/>
      <c r="Q762" s="197"/>
      <c r="R762" s="197"/>
      <c r="S762" s="197"/>
      <c r="T762" s="197"/>
      <c r="U762" s="197"/>
      <c r="V762" s="197"/>
      <c r="W762" s="197"/>
      <c r="X762" s="197"/>
      <c r="Y762" s="197"/>
      <c r="Z762" s="197"/>
    </row>
    <row r="763" ht="15.75" customHeight="1">
      <c r="A763" s="197"/>
      <c r="B763" s="197"/>
      <c r="C763" s="197"/>
      <c r="D763" s="197"/>
      <c r="E763" s="197"/>
      <c r="F763" s="197"/>
      <c r="G763" s="197"/>
      <c r="H763" s="197"/>
      <c r="I763" s="197"/>
      <c r="J763" s="197"/>
      <c r="K763" s="197"/>
      <c r="L763" s="197"/>
      <c r="M763" s="197"/>
      <c r="N763" s="197"/>
      <c r="O763" s="197"/>
      <c r="P763" s="197"/>
      <c r="Q763" s="197"/>
      <c r="R763" s="197"/>
      <c r="S763" s="197"/>
      <c r="T763" s="197"/>
      <c r="U763" s="197"/>
      <c r="V763" s="197"/>
      <c r="W763" s="197"/>
      <c r="X763" s="197"/>
      <c r="Y763" s="197"/>
      <c r="Z763" s="197"/>
    </row>
    <row r="764" ht="15.75" customHeight="1">
      <c r="A764" s="197"/>
      <c r="B764" s="197"/>
      <c r="C764" s="197"/>
      <c r="D764" s="197"/>
      <c r="E764" s="197"/>
      <c r="F764" s="197"/>
      <c r="G764" s="197"/>
      <c r="H764" s="197"/>
      <c r="I764" s="197"/>
      <c r="J764" s="197"/>
      <c r="K764" s="197"/>
      <c r="L764" s="197"/>
      <c r="M764" s="197"/>
      <c r="N764" s="197"/>
      <c r="O764" s="197"/>
      <c r="P764" s="197"/>
      <c r="Q764" s="197"/>
      <c r="R764" s="197"/>
      <c r="S764" s="197"/>
      <c r="T764" s="197"/>
      <c r="U764" s="197"/>
      <c r="V764" s="197"/>
      <c r="W764" s="197"/>
      <c r="X764" s="197"/>
      <c r="Y764" s="197"/>
      <c r="Z764" s="197"/>
    </row>
    <row r="765" ht="15.75" customHeight="1">
      <c r="A765" s="197"/>
      <c r="B765" s="197"/>
      <c r="C765" s="197"/>
      <c r="D765" s="197"/>
      <c r="E765" s="197"/>
      <c r="F765" s="197"/>
      <c r="G765" s="197"/>
      <c r="H765" s="197"/>
      <c r="I765" s="197"/>
      <c r="J765" s="197"/>
      <c r="K765" s="197"/>
      <c r="L765" s="197"/>
      <c r="M765" s="197"/>
      <c r="N765" s="197"/>
      <c r="O765" s="197"/>
      <c r="P765" s="197"/>
      <c r="Q765" s="197"/>
      <c r="R765" s="197"/>
      <c r="S765" s="197"/>
      <c r="T765" s="197"/>
      <c r="U765" s="197"/>
      <c r="V765" s="197"/>
      <c r="W765" s="197"/>
      <c r="X765" s="197"/>
      <c r="Y765" s="197"/>
      <c r="Z765" s="197"/>
    </row>
    <row r="766" ht="15.75" customHeight="1">
      <c r="A766" s="197"/>
      <c r="B766" s="197"/>
      <c r="C766" s="197"/>
      <c r="D766" s="197"/>
      <c r="E766" s="197"/>
      <c r="F766" s="197"/>
      <c r="G766" s="197"/>
      <c r="H766" s="197"/>
      <c r="I766" s="197"/>
      <c r="J766" s="197"/>
      <c r="K766" s="197"/>
      <c r="L766" s="197"/>
      <c r="M766" s="197"/>
      <c r="N766" s="197"/>
      <c r="O766" s="197"/>
      <c r="P766" s="197"/>
      <c r="Q766" s="197"/>
      <c r="R766" s="197"/>
      <c r="S766" s="197"/>
      <c r="T766" s="197"/>
      <c r="U766" s="197"/>
      <c r="V766" s="197"/>
      <c r="W766" s="197"/>
      <c r="X766" s="197"/>
      <c r="Y766" s="197"/>
      <c r="Z766" s="197"/>
    </row>
    <row r="767" ht="15.75" customHeight="1">
      <c r="A767" s="197"/>
      <c r="B767" s="197"/>
      <c r="C767" s="197"/>
      <c r="D767" s="197"/>
      <c r="E767" s="197"/>
      <c r="F767" s="197"/>
      <c r="G767" s="197"/>
      <c r="H767" s="197"/>
      <c r="I767" s="197"/>
      <c r="J767" s="197"/>
      <c r="K767" s="197"/>
      <c r="L767" s="197"/>
      <c r="M767" s="197"/>
      <c r="N767" s="197"/>
      <c r="O767" s="197"/>
      <c r="P767" s="197"/>
      <c r="Q767" s="197"/>
      <c r="R767" s="197"/>
      <c r="S767" s="197"/>
      <c r="T767" s="197"/>
      <c r="U767" s="197"/>
      <c r="V767" s="197"/>
      <c r="W767" s="197"/>
      <c r="X767" s="197"/>
      <c r="Y767" s="197"/>
      <c r="Z767" s="197"/>
    </row>
    <row r="768" ht="15.75" customHeight="1">
      <c r="A768" s="197"/>
      <c r="B768" s="197"/>
      <c r="C768" s="197"/>
      <c r="D768" s="197"/>
      <c r="E768" s="197"/>
      <c r="F768" s="197"/>
      <c r="G768" s="197"/>
      <c r="H768" s="197"/>
      <c r="I768" s="197"/>
      <c r="J768" s="197"/>
      <c r="K768" s="197"/>
      <c r="L768" s="197"/>
      <c r="M768" s="197"/>
      <c r="N768" s="197"/>
      <c r="O768" s="197"/>
      <c r="P768" s="197"/>
      <c r="Q768" s="197"/>
      <c r="R768" s="197"/>
      <c r="S768" s="197"/>
      <c r="T768" s="197"/>
      <c r="U768" s="197"/>
      <c r="V768" s="197"/>
      <c r="W768" s="197"/>
      <c r="X768" s="197"/>
      <c r="Y768" s="197"/>
      <c r="Z768" s="197"/>
    </row>
    <row r="769" ht="15.75" customHeight="1">
      <c r="A769" s="197"/>
      <c r="B769" s="197"/>
      <c r="C769" s="197"/>
      <c r="D769" s="197"/>
      <c r="E769" s="197"/>
      <c r="F769" s="197"/>
      <c r="G769" s="197"/>
      <c r="H769" s="197"/>
      <c r="I769" s="197"/>
      <c r="J769" s="197"/>
      <c r="K769" s="197"/>
      <c r="L769" s="197"/>
      <c r="M769" s="197"/>
      <c r="N769" s="197"/>
      <c r="O769" s="197"/>
      <c r="P769" s="197"/>
      <c r="Q769" s="197"/>
      <c r="R769" s="197"/>
      <c r="S769" s="197"/>
      <c r="T769" s="197"/>
      <c r="U769" s="197"/>
      <c r="V769" s="197"/>
      <c r="W769" s="197"/>
      <c r="X769" s="197"/>
      <c r="Y769" s="197"/>
      <c r="Z769" s="197"/>
    </row>
    <row r="770" ht="15.75" customHeight="1">
      <c r="A770" s="197"/>
      <c r="B770" s="197"/>
      <c r="C770" s="197"/>
      <c r="D770" s="197"/>
      <c r="E770" s="197"/>
      <c r="F770" s="197"/>
      <c r="G770" s="197"/>
      <c r="H770" s="197"/>
      <c r="I770" s="197"/>
      <c r="J770" s="197"/>
      <c r="K770" s="197"/>
      <c r="L770" s="197"/>
      <c r="M770" s="197"/>
      <c r="N770" s="197"/>
      <c r="O770" s="197"/>
      <c r="P770" s="197"/>
      <c r="Q770" s="197"/>
      <c r="R770" s="197"/>
      <c r="S770" s="197"/>
      <c r="T770" s="197"/>
      <c r="U770" s="197"/>
      <c r="V770" s="197"/>
      <c r="W770" s="197"/>
      <c r="X770" s="197"/>
      <c r="Y770" s="197"/>
      <c r="Z770" s="197"/>
    </row>
    <row r="771" ht="15.75" customHeight="1">
      <c r="A771" s="197"/>
      <c r="B771" s="197"/>
      <c r="C771" s="197"/>
      <c r="D771" s="197"/>
      <c r="E771" s="197"/>
      <c r="F771" s="197"/>
      <c r="G771" s="197"/>
      <c r="H771" s="197"/>
      <c r="I771" s="197"/>
      <c r="J771" s="197"/>
      <c r="K771" s="197"/>
      <c r="L771" s="197"/>
      <c r="M771" s="197"/>
      <c r="N771" s="197"/>
      <c r="O771" s="197"/>
      <c r="P771" s="197"/>
      <c r="Q771" s="197"/>
      <c r="R771" s="197"/>
      <c r="S771" s="197"/>
      <c r="T771" s="197"/>
      <c r="U771" s="197"/>
      <c r="V771" s="197"/>
      <c r="W771" s="197"/>
      <c r="X771" s="197"/>
      <c r="Y771" s="197"/>
      <c r="Z771" s="197"/>
    </row>
    <row r="772" ht="15.75" customHeight="1">
      <c r="A772" s="197"/>
      <c r="B772" s="197"/>
      <c r="C772" s="197"/>
      <c r="D772" s="197"/>
      <c r="E772" s="197"/>
      <c r="F772" s="197"/>
      <c r="G772" s="197"/>
      <c r="H772" s="197"/>
      <c r="I772" s="197"/>
      <c r="J772" s="197"/>
      <c r="K772" s="197"/>
      <c r="L772" s="197"/>
      <c r="M772" s="197"/>
      <c r="N772" s="197"/>
      <c r="O772" s="197"/>
      <c r="P772" s="197"/>
      <c r="Q772" s="197"/>
      <c r="R772" s="197"/>
      <c r="S772" s="197"/>
      <c r="T772" s="197"/>
      <c r="U772" s="197"/>
      <c r="V772" s="197"/>
      <c r="W772" s="197"/>
      <c r="X772" s="197"/>
      <c r="Y772" s="197"/>
      <c r="Z772" s="197"/>
    </row>
    <row r="773" ht="15.75" customHeight="1">
      <c r="A773" s="197"/>
      <c r="B773" s="197"/>
      <c r="C773" s="197"/>
      <c r="D773" s="197"/>
      <c r="E773" s="197"/>
      <c r="F773" s="197"/>
      <c r="G773" s="197"/>
      <c r="H773" s="197"/>
      <c r="I773" s="197"/>
      <c r="J773" s="197"/>
      <c r="K773" s="197"/>
      <c r="L773" s="197"/>
      <c r="M773" s="197"/>
      <c r="N773" s="197"/>
      <c r="O773" s="197"/>
      <c r="P773" s="197"/>
      <c r="Q773" s="197"/>
      <c r="R773" s="197"/>
      <c r="S773" s="197"/>
      <c r="T773" s="197"/>
      <c r="U773" s="197"/>
      <c r="V773" s="197"/>
      <c r="W773" s="197"/>
      <c r="X773" s="197"/>
      <c r="Y773" s="197"/>
      <c r="Z773" s="197"/>
    </row>
    <row r="774" ht="15.75" customHeight="1">
      <c r="A774" s="197"/>
      <c r="B774" s="197"/>
      <c r="C774" s="197"/>
      <c r="D774" s="197"/>
      <c r="E774" s="197"/>
      <c r="F774" s="197"/>
      <c r="G774" s="197"/>
      <c r="H774" s="197"/>
      <c r="I774" s="197"/>
      <c r="J774" s="197"/>
      <c r="K774" s="197"/>
      <c r="L774" s="197"/>
      <c r="M774" s="197"/>
      <c r="N774" s="197"/>
      <c r="O774" s="197"/>
      <c r="P774" s="197"/>
      <c r="Q774" s="197"/>
      <c r="R774" s="197"/>
      <c r="S774" s="197"/>
      <c r="T774" s="197"/>
      <c r="U774" s="197"/>
      <c r="V774" s="197"/>
      <c r="W774" s="197"/>
      <c r="X774" s="197"/>
      <c r="Y774" s="197"/>
      <c r="Z774" s="197"/>
    </row>
    <row r="775" ht="15.75" customHeight="1">
      <c r="A775" s="197"/>
      <c r="B775" s="197"/>
      <c r="C775" s="197"/>
      <c r="D775" s="197"/>
      <c r="E775" s="197"/>
      <c r="F775" s="197"/>
      <c r="G775" s="197"/>
      <c r="H775" s="197"/>
      <c r="I775" s="197"/>
      <c r="J775" s="197"/>
      <c r="K775" s="197"/>
      <c r="L775" s="197"/>
      <c r="M775" s="197"/>
      <c r="N775" s="197"/>
      <c r="O775" s="197"/>
      <c r="P775" s="197"/>
      <c r="Q775" s="197"/>
      <c r="R775" s="197"/>
      <c r="S775" s="197"/>
      <c r="T775" s="197"/>
      <c r="U775" s="197"/>
      <c r="V775" s="197"/>
      <c r="W775" s="197"/>
      <c r="X775" s="197"/>
      <c r="Y775" s="197"/>
      <c r="Z775" s="197"/>
    </row>
    <row r="776" ht="15.75" customHeight="1">
      <c r="A776" s="197"/>
      <c r="B776" s="197"/>
      <c r="C776" s="197"/>
      <c r="D776" s="197"/>
      <c r="E776" s="197"/>
      <c r="F776" s="197"/>
      <c r="G776" s="197"/>
      <c r="H776" s="197"/>
      <c r="I776" s="197"/>
      <c r="J776" s="197"/>
      <c r="K776" s="197"/>
      <c r="L776" s="197"/>
      <c r="M776" s="197"/>
      <c r="N776" s="197"/>
      <c r="O776" s="197"/>
      <c r="P776" s="197"/>
      <c r="Q776" s="197"/>
      <c r="R776" s="197"/>
      <c r="S776" s="197"/>
      <c r="T776" s="197"/>
      <c r="U776" s="197"/>
      <c r="V776" s="197"/>
      <c r="W776" s="197"/>
      <c r="X776" s="197"/>
      <c r="Y776" s="197"/>
      <c r="Z776" s="197"/>
    </row>
    <row r="777" ht="15.75" customHeight="1">
      <c r="A777" s="197"/>
      <c r="B777" s="197"/>
      <c r="C777" s="197"/>
      <c r="D777" s="197"/>
      <c r="E777" s="197"/>
      <c r="F777" s="197"/>
      <c r="G777" s="197"/>
      <c r="H777" s="197"/>
      <c r="I777" s="197"/>
      <c r="J777" s="197"/>
      <c r="K777" s="197"/>
      <c r="L777" s="197"/>
      <c r="M777" s="197"/>
      <c r="N777" s="197"/>
      <c r="O777" s="197"/>
      <c r="P777" s="197"/>
      <c r="Q777" s="197"/>
      <c r="R777" s="197"/>
      <c r="S777" s="197"/>
      <c r="T777" s="197"/>
      <c r="U777" s="197"/>
      <c r="V777" s="197"/>
      <c r="W777" s="197"/>
      <c r="X777" s="197"/>
      <c r="Y777" s="197"/>
      <c r="Z777" s="197"/>
    </row>
    <row r="778" ht="15.75" customHeight="1">
      <c r="A778" s="197"/>
      <c r="B778" s="197"/>
      <c r="C778" s="197"/>
      <c r="D778" s="197"/>
      <c r="E778" s="197"/>
      <c r="F778" s="197"/>
      <c r="G778" s="197"/>
      <c r="H778" s="197"/>
      <c r="I778" s="197"/>
      <c r="J778" s="197"/>
      <c r="K778" s="197"/>
      <c r="L778" s="197"/>
      <c r="M778" s="197"/>
      <c r="N778" s="197"/>
      <c r="O778" s="197"/>
      <c r="P778" s="197"/>
      <c r="Q778" s="197"/>
      <c r="R778" s="197"/>
      <c r="S778" s="197"/>
      <c r="T778" s="197"/>
      <c r="U778" s="197"/>
      <c r="V778" s="197"/>
      <c r="W778" s="197"/>
      <c r="X778" s="197"/>
      <c r="Y778" s="197"/>
      <c r="Z778" s="197"/>
    </row>
    <row r="779" ht="15.75" customHeight="1">
      <c r="A779" s="197"/>
      <c r="B779" s="197"/>
      <c r="C779" s="197"/>
      <c r="D779" s="197"/>
      <c r="E779" s="197"/>
      <c r="F779" s="197"/>
      <c r="G779" s="197"/>
      <c r="H779" s="197"/>
      <c r="I779" s="197"/>
      <c r="J779" s="197"/>
      <c r="K779" s="197"/>
      <c r="L779" s="197"/>
      <c r="M779" s="197"/>
      <c r="N779" s="197"/>
      <c r="O779" s="197"/>
      <c r="P779" s="197"/>
      <c r="Q779" s="197"/>
      <c r="R779" s="197"/>
      <c r="S779" s="197"/>
      <c r="T779" s="197"/>
      <c r="U779" s="197"/>
      <c r="V779" s="197"/>
      <c r="W779" s="197"/>
      <c r="X779" s="197"/>
      <c r="Y779" s="197"/>
      <c r="Z779" s="197"/>
    </row>
    <row r="780" ht="15.75" customHeight="1">
      <c r="A780" s="197"/>
      <c r="B780" s="197"/>
      <c r="C780" s="197"/>
      <c r="D780" s="197"/>
      <c r="E780" s="197"/>
      <c r="F780" s="197"/>
      <c r="G780" s="197"/>
      <c r="H780" s="197"/>
      <c r="I780" s="197"/>
      <c r="J780" s="197"/>
      <c r="K780" s="197"/>
      <c r="L780" s="197"/>
      <c r="M780" s="197"/>
      <c r="N780" s="197"/>
      <c r="O780" s="197"/>
      <c r="P780" s="197"/>
      <c r="Q780" s="197"/>
      <c r="R780" s="197"/>
      <c r="S780" s="197"/>
      <c r="T780" s="197"/>
      <c r="U780" s="197"/>
      <c r="V780" s="197"/>
      <c r="W780" s="197"/>
      <c r="X780" s="197"/>
      <c r="Y780" s="197"/>
      <c r="Z780" s="197"/>
    </row>
    <row r="781" ht="15.75" customHeight="1">
      <c r="A781" s="197"/>
      <c r="B781" s="197"/>
      <c r="C781" s="197"/>
      <c r="D781" s="197"/>
      <c r="E781" s="197"/>
      <c r="F781" s="197"/>
      <c r="G781" s="197"/>
      <c r="H781" s="197"/>
      <c r="I781" s="197"/>
      <c r="J781" s="197"/>
      <c r="K781" s="197"/>
      <c r="L781" s="197"/>
      <c r="M781" s="197"/>
      <c r="N781" s="197"/>
      <c r="O781" s="197"/>
      <c r="P781" s="197"/>
      <c r="Q781" s="197"/>
      <c r="R781" s="197"/>
      <c r="S781" s="197"/>
      <c r="T781" s="197"/>
      <c r="U781" s="197"/>
      <c r="V781" s="197"/>
      <c r="W781" s="197"/>
      <c r="X781" s="197"/>
      <c r="Y781" s="197"/>
      <c r="Z781" s="197"/>
    </row>
    <row r="782" ht="15.75" customHeight="1">
      <c r="A782" s="197"/>
      <c r="B782" s="197"/>
      <c r="C782" s="197"/>
      <c r="D782" s="197"/>
      <c r="E782" s="197"/>
      <c r="F782" s="197"/>
      <c r="G782" s="197"/>
      <c r="H782" s="197"/>
      <c r="I782" s="197"/>
      <c r="J782" s="197"/>
      <c r="K782" s="197"/>
      <c r="L782" s="197"/>
      <c r="M782" s="197"/>
      <c r="N782" s="197"/>
      <c r="O782" s="197"/>
      <c r="P782" s="197"/>
      <c r="Q782" s="197"/>
      <c r="R782" s="197"/>
      <c r="S782" s="197"/>
      <c r="T782" s="197"/>
      <c r="U782" s="197"/>
      <c r="V782" s="197"/>
      <c r="W782" s="197"/>
      <c r="X782" s="197"/>
      <c r="Y782" s="197"/>
      <c r="Z782" s="197"/>
    </row>
    <row r="783" ht="15.75" customHeight="1">
      <c r="A783" s="197"/>
      <c r="B783" s="197"/>
      <c r="C783" s="197"/>
      <c r="D783" s="197"/>
      <c r="E783" s="197"/>
      <c r="F783" s="197"/>
      <c r="G783" s="197"/>
      <c r="H783" s="197"/>
      <c r="I783" s="197"/>
      <c r="J783" s="197"/>
      <c r="K783" s="197"/>
      <c r="L783" s="197"/>
      <c r="M783" s="197"/>
      <c r="N783" s="197"/>
      <c r="O783" s="197"/>
      <c r="P783" s="197"/>
      <c r="Q783" s="197"/>
      <c r="R783" s="197"/>
      <c r="S783" s="197"/>
      <c r="T783" s="197"/>
      <c r="U783" s="197"/>
      <c r="V783" s="197"/>
      <c r="W783" s="197"/>
      <c r="X783" s="197"/>
      <c r="Y783" s="197"/>
      <c r="Z783" s="197"/>
    </row>
    <row r="784" ht="15.75" customHeight="1">
      <c r="A784" s="197"/>
      <c r="B784" s="197"/>
      <c r="C784" s="197"/>
      <c r="D784" s="197"/>
      <c r="E784" s="197"/>
      <c r="F784" s="197"/>
      <c r="G784" s="197"/>
      <c r="H784" s="197"/>
      <c r="I784" s="197"/>
      <c r="J784" s="197"/>
      <c r="K784" s="197"/>
      <c r="L784" s="197"/>
      <c r="M784" s="197"/>
      <c r="N784" s="197"/>
      <c r="O784" s="197"/>
      <c r="P784" s="197"/>
      <c r="Q784" s="197"/>
      <c r="R784" s="197"/>
      <c r="S784" s="197"/>
      <c r="T784" s="197"/>
      <c r="U784" s="197"/>
      <c r="V784" s="197"/>
      <c r="W784" s="197"/>
      <c r="X784" s="197"/>
      <c r="Y784" s="197"/>
      <c r="Z784" s="197"/>
    </row>
    <row r="785" ht="15.75" customHeight="1">
      <c r="A785" s="197"/>
      <c r="B785" s="197"/>
      <c r="C785" s="197"/>
      <c r="D785" s="197"/>
      <c r="E785" s="197"/>
      <c r="F785" s="197"/>
      <c r="G785" s="197"/>
      <c r="H785" s="197"/>
      <c r="I785" s="197"/>
      <c r="J785" s="197"/>
      <c r="K785" s="197"/>
      <c r="L785" s="197"/>
      <c r="M785" s="197"/>
      <c r="N785" s="197"/>
      <c r="O785" s="197"/>
      <c r="P785" s="197"/>
      <c r="Q785" s="197"/>
      <c r="R785" s="197"/>
      <c r="S785" s="197"/>
      <c r="T785" s="197"/>
      <c r="U785" s="197"/>
      <c r="V785" s="197"/>
      <c r="W785" s="197"/>
      <c r="X785" s="197"/>
      <c r="Y785" s="197"/>
      <c r="Z785" s="197"/>
    </row>
    <row r="786" ht="15.75" customHeight="1">
      <c r="A786" s="197"/>
      <c r="B786" s="197"/>
      <c r="C786" s="197"/>
      <c r="D786" s="197"/>
      <c r="E786" s="197"/>
      <c r="F786" s="197"/>
      <c r="G786" s="197"/>
      <c r="H786" s="197"/>
      <c r="I786" s="197"/>
      <c r="J786" s="197"/>
      <c r="K786" s="197"/>
      <c r="L786" s="197"/>
      <c r="M786" s="197"/>
      <c r="N786" s="197"/>
      <c r="O786" s="197"/>
      <c r="P786" s="197"/>
      <c r="Q786" s="197"/>
      <c r="R786" s="197"/>
      <c r="S786" s="197"/>
      <c r="T786" s="197"/>
      <c r="U786" s="197"/>
      <c r="V786" s="197"/>
      <c r="W786" s="197"/>
      <c r="X786" s="197"/>
      <c r="Y786" s="197"/>
      <c r="Z786" s="197"/>
    </row>
    <row r="787" ht="15.75" customHeight="1">
      <c r="A787" s="197"/>
      <c r="B787" s="197"/>
      <c r="C787" s="197"/>
      <c r="D787" s="197"/>
      <c r="E787" s="197"/>
      <c r="F787" s="197"/>
      <c r="G787" s="197"/>
      <c r="H787" s="197"/>
      <c r="I787" s="197"/>
      <c r="J787" s="197"/>
      <c r="K787" s="197"/>
      <c r="L787" s="197"/>
      <c r="M787" s="197"/>
      <c r="N787" s="197"/>
      <c r="O787" s="197"/>
      <c r="P787" s="197"/>
      <c r="Q787" s="197"/>
      <c r="R787" s="197"/>
      <c r="S787" s="197"/>
      <c r="T787" s="197"/>
      <c r="U787" s="197"/>
      <c r="V787" s="197"/>
      <c r="W787" s="197"/>
      <c r="X787" s="197"/>
      <c r="Y787" s="197"/>
      <c r="Z787" s="197"/>
    </row>
    <row r="788" ht="15.75" customHeight="1">
      <c r="A788" s="197"/>
      <c r="B788" s="197"/>
      <c r="C788" s="197"/>
      <c r="D788" s="197"/>
      <c r="E788" s="197"/>
      <c r="F788" s="197"/>
      <c r="G788" s="197"/>
      <c r="H788" s="197"/>
      <c r="I788" s="197"/>
      <c r="J788" s="197"/>
      <c r="K788" s="197"/>
      <c r="L788" s="197"/>
      <c r="M788" s="197"/>
      <c r="N788" s="197"/>
      <c r="O788" s="197"/>
      <c r="P788" s="197"/>
      <c r="Q788" s="197"/>
      <c r="R788" s="197"/>
      <c r="S788" s="197"/>
      <c r="T788" s="197"/>
      <c r="U788" s="197"/>
      <c r="V788" s="197"/>
      <c r="W788" s="197"/>
      <c r="X788" s="197"/>
      <c r="Y788" s="197"/>
      <c r="Z788" s="197"/>
    </row>
    <row r="789" ht="15.75" customHeight="1">
      <c r="A789" s="197"/>
      <c r="B789" s="197"/>
      <c r="C789" s="197"/>
      <c r="D789" s="197"/>
      <c r="E789" s="197"/>
      <c r="F789" s="197"/>
      <c r="G789" s="197"/>
      <c r="H789" s="197"/>
      <c r="I789" s="197"/>
      <c r="J789" s="197"/>
      <c r="K789" s="197"/>
      <c r="L789" s="197"/>
      <c r="M789" s="197"/>
      <c r="N789" s="197"/>
      <c r="O789" s="197"/>
      <c r="P789" s="197"/>
      <c r="Q789" s="197"/>
      <c r="R789" s="197"/>
      <c r="S789" s="197"/>
      <c r="T789" s="197"/>
      <c r="U789" s="197"/>
      <c r="V789" s="197"/>
      <c r="W789" s="197"/>
      <c r="X789" s="197"/>
      <c r="Y789" s="197"/>
      <c r="Z789" s="197"/>
    </row>
    <row r="790" ht="15.75" customHeight="1">
      <c r="A790" s="197"/>
      <c r="B790" s="197"/>
      <c r="C790" s="197"/>
      <c r="D790" s="197"/>
      <c r="E790" s="197"/>
      <c r="F790" s="197"/>
      <c r="G790" s="197"/>
      <c r="H790" s="197"/>
      <c r="I790" s="197"/>
      <c r="J790" s="197"/>
      <c r="K790" s="197"/>
      <c r="L790" s="197"/>
      <c r="M790" s="197"/>
      <c r="N790" s="197"/>
      <c r="O790" s="197"/>
      <c r="P790" s="197"/>
      <c r="Q790" s="197"/>
      <c r="R790" s="197"/>
      <c r="S790" s="197"/>
      <c r="T790" s="197"/>
      <c r="U790" s="197"/>
      <c r="V790" s="197"/>
      <c r="W790" s="197"/>
      <c r="X790" s="197"/>
      <c r="Y790" s="197"/>
      <c r="Z790" s="197"/>
    </row>
    <row r="791" ht="15.75" customHeight="1">
      <c r="A791" s="197"/>
      <c r="B791" s="197"/>
      <c r="C791" s="197"/>
      <c r="D791" s="197"/>
      <c r="E791" s="197"/>
      <c r="F791" s="197"/>
      <c r="G791" s="197"/>
      <c r="H791" s="197"/>
      <c r="I791" s="197"/>
      <c r="J791" s="197"/>
      <c r="K791" s="197"/>
      <c r="L791" s="197"/>
      <c r="M791" s="197"/>
      <c r="N791" s="197"/>
      <c r="O791" s="197"/>
      <c r="P791" s="197"/>
      <c r="Q791" s="197"/>
      <c r="R791" s="197"/>
      <c r="S791" s="197"/>
      <c r="T791" s="197"/>
      <c r="U791" s="197"/>
      <c r="V791" s="197"/>
      <c r="W791" s="197"/>
      <c r="X791" s="197"/>
      <c r="Y791" s="197"/>
      <c r="Z791" s="197"/>
    </row>
    <row r="792" ht="15.75" customHeight="1">
      <c r="A792" s="197"/>
      <c r="B792" s="197"/>
      <c r="C792" s="197"/>
      <c r="D792" s="197"/>
      <c r="E792" s="197"/>
      <c r="F792" s="197"/>
      <c r="G792" s="197"/>
      <c r="H792" s="197"/>
      <c r="I792" s="197"/>
      <c r="J792" s="197"/>
      <c r="K792" s="197"/>
      <c r="L792" s="197"/>
      <c r="M792" s="197"/>
      <c r="N792" s="197"/>
      <c r="O792" s="197"/>
      <c r="P792" s="197"/>
      <c r="Q792" s="197"/>
      <c r="R792" s="197"/>
      <c r="S792" s="197"/>
      <c r="T792" s="197"/>
      <c r="U792" s="197"/>
      <c r="V792" s="197"/>
      <c r="W792" s="197"/>
      <c r="X792" s="197"/>
      <c r="Y792" s="197"/>
      <c r="Z792" s="197"/>
    </row>
    <row r="793" ht="15.75" customHeight="1">
      <c r="A793" s="197"/>
      <c r="B793" s="197"/>
      <c r="C793" s="197"/>
      <c r="D793" s="197"/>
      <c r="E793" s="197"/>
      <c r="F793" s="197"/>
      <c r="G793" s="197"/>
      <c r="H793" s="197"/>
      <c r="I793" s="197"/>
      <c r="J793" s="197"/>
      <c r="K793" s="197"/>
      <c r="L793" s="197"/>
      <c r="M793" s="197"/>
      <c r="N793" s="197"/>
      <c r="O793" s="197"/>
      <c r="P793" s="197"/>
      <c r="Q793" s="197"/>
      <c r="R793" s="197"/>
      <c r="S793" s="197"/>
      <c r="T793" s="197"/>
      <c r="U793" s="197"/>
      <c r="V793" s="197"/>
      <c r="W793" s="197"/>
      <c r="X793" s="197"/>
      <c r="Y793" s="197"/>
      <c r="Z793" s="197"/>
    </row>
    <row r="794" ht="15.75" customHeight="1">
      <c r="A794" s="197"/>
      <c r="B794" s="197"/>
      <c r="C794" s="197"/>
      <c r="D794" s="197"/>
      <c r="E794" s="197"/>
      <c r="F794" s="197"/>
      <c r="G794" s="197"/>
      <c r="H794" s="197"/>
      <c r="I794" s="197"/>
      <c r="J794" s="197"/>
      <c r="K794" s="197"/>
      <c r="L794" s="197"/>
      <c r="M794" s="197"/>
      <c r="N794" s="197"/>
      <c r="O794" s="197"/>
      <c r="P794" s="197"/>
      <c r="Q794" s="197"/>
      <c r="R794" s="197"/>
      <c r="S794" s="197"/>
      <c r="T794" s="197"/>
      <c r="U794" s="197"/>
      <c r="V794" s="197"/>
      <c r="W794" s="197"/>
      <c r="X794" s="197"/>
      <c r="Y794" s="197"/>
      <c r="Z794" s="197"/>
    </row>
    <row r="795" ht="15.75" customHeight="1">
      <c r="A795" s="197"/>
      <c r="B795" s="197"/>
      <c r="C795" s="197"/>
      <c r="D795" s="197"/>
      <c r="E795" s="197"/>
      <c r="F795" s="197"/>
      <c r="G795" s="197"/>
      <c r="H795" s="197"/>
      <c r="I795" s="197"/>
      <c r="J795" s="197"/>
      <c r="K795" s="197"/>
      <c r="L795" s="197"/>
      <c r="M795" s="197"/>
      <c r="N795" s="197"/>
      <c r="O795" s="197"/>
      <c r="P795" s="197"/>
      <c r="Q795" s="197"/>
      <c r="R795" s="197"/>
      <c r="S795" s="197"/>
      <c r="T795" s="197"/>
      <c r="U795" s="197"/>
      <c r="V795" s="197"/>
      <c r="W795" s="197"/>
      <c r="X795" s="197"/>
      <c r="Y795" s="197"/>
      <c r="Z795" s="197"/>
    </row>
    <row r="796" ht="15.75" customHeight="1">
      <c r="A796" s="197"/>
      <c r="B796" s="197"/>
      <c r="C796" s="197"/>
      <c r="D796" s="197"/>
      <c r="E796" s="197"/>
      <c r="F796" s="197"/>
      <c r="G796" s="197"/>
      <c r="H796" s="197"/>
      <c r="I796" s="197"/>
      <c r="J796" s="197"/>
      <c r="K796" s="197"/>
      <c r="L796" s="197"/>
      <c r="M796" s="197"/>
      <c r="N796" s="197"/>
      <c r="O796" s="197"/>
      <c r="P796" s="197"/>
      <c r="Q796" s="197"/>
      <c r="R796" s="197"/>
      <c r="S796" s="197"/>
      <c r="T796" s="197"/>
      <c r="U796" s="197"/>
      <c r="V796" s="197"/>
      <c r="W796" s="197"/>
      <c r="X796" s="197"/>
      <c r="Y796" s="197"/>
      <c r="Z796" s="197"/>
    </row>
    <row r="797" ht="15.75" customHeight="1">
      <c r="A797" s="197"/>
      <c r="B797" s="197"/>
      <c r="C797" s="197"/>
      <c r="D797" s="197"/>
      <c r="E797" s="197"/>
      <c r="F797" s="197"/>
      <c r="G797" s="197"/>
      <c r="H797" s="197"/>
      <c r="I797" s="197"/>
      <c r="J797" s="197"/>
      <c r="K797" s="197"/>
      <c r="L797" s="197"/>
      <c r="M797" s="197"/>
      <c r="N797" s="197"/>
      <c r="O797" s="197"/>
      <c r="P797" s="197"/>
      <c r="Q797" s="197"/>
      <c r="R797" s="197"/>
      <c r="S797" s="197"/>
      <c r="T797" s="197"/>
      <c r="U797" s="197"/>
      <c r="V797" s="197"/>
      <c r="W797" s="197"/>
      <c r="X797" s="197"/>
      <c r="Y797" s="197"/>
      <c r="Z797" s="197"/>
    </row>
    <row r="798" ht="15.75" customHeight="1">
      <c r="A798" s="197"/>
      <c r="B798" s="197"/>
      <c r="C798" s="197"/>
      <c r="D798" s="197"/>
      <c r="E798" s="197"/>
      <c r="F798" s="197"/>
      <c r="G798" s="197"/>
      <c r="H798" s="197"/>
      <c r="I798" s="197"/>
      <c r="J798" s="197"/>
      <c r="K798" s="197"/>
      <c r="L798" s="197"/>
      <c r="M798" s="197"/>
      <c r="N798" s="197"/>
      <c r="O798" s="197"/>
      <c r="P798" s="197"/>
      <c r="Q798" s="197"/>
      <c r="R798" s="197"/>
      <c r="S798" s="197"/>
      <c r="T798" s="197"/>
      <c r="U798" s="197"/>
      <c r="V798" s="197"/>
      <c r="W798" s="197"/>
      <c r="X798" s="197"/>
      <c r="Y798" s="197"/>
      <c r="Z798" s="197"/>
    </row>
    <row r="799" ht="15.75" customHeight="1">
      <c r="A799" s="197"/>
      <c r="B799" s="197"/>
      <c r="C799" s="197"/>
      <c r="D799" s="197"/>
      <c r="E799" s="197"/>
      <c r="F799" s="197"/>
      <c r="G799" s="197"/>
      <c r="H799" s="197"/>
      <c r="I799" s="197"/>
      <c r="J799" s="197"/>
      <c r="K799" s="197"/>
      <c r="L799" s="197"/>
      <c r="M799" s="197"/>
      <c r="N799" s="197"/>
      <c r="O799" s="197"/>
      <c r="P799" s="197"/>
      <c r="Q799" s="197"/>
      <c r="R799" s="197"/>
      <c r="S799" s="197"/>
      <c r="T799" s="197"/>
      <c r="U799" s="197"/>
      <c r="V799" s="197"/>
      <c r="W799" s="197"/>
      <c r="X799" s="197"/>
      <c r="Y799" s="197"/>
      <c r="Z799" s="197"/>
    </row>
    <row r="800" ht="15.75" customHeight="1">
      <c r="A800" s="197"/>
      <c r="B800" s="197"/>
      <c r="C800" s="197"/>
      <c r="D800" s="197"/>
      <c r="E800" s="197"/>
      <c r="F800" s="197"/>
      <c r="G800" s="197"/>
      <c r="H800" s="197"/>
      <c r="I800" s="197"/>
      <c r="J800" s="197"/>
      <c r="K800" s="197"/>
      <c r="L800" s="197"/>
      <c r="M800" s="197"/>
      <c r="N800" s="197"/>
      <c r="O800" s="197"/>
      <c r="P800" s="197"/>
      <c r="Q800" s="197"/>
      <c r="R800" s="197"/>
      <c r="S800" s="197"/>
      <c r="T800" s="197"/>
      <c r="U800" s="197"/>
      <c r="V800" s="197"/>
      <c r="W800" s="197"/>
      <c r="X800" s="197"/>
      <c r="Y800" s="197"/>
      <c r="Z800" s="197"/>
    </row>
    <row r="801" ht="15.75" customHeight="1">
      <c r="A801" s="197"/>
      <c r="B801" s="197"/>
      <c r="C801" s="197"/>
      <c r="D801" s="197"/>
      <c r="E801" s="197"/>
      <c r="F801" s="197"/>
      <c r="G801" s="197"/>
      <c r="H801" s="197"/>
      <c r="I801" s="197"/>
      <c r="J801" s="197"/>
      <c r="K801" s="197"/>
      <c r="L801" s="197"/>
      <c r="M801" s="197"/>
      <c r="N801" s="197"/>
      <c r="O801" s="197"/>
      <c r="P801" s="197"/>
      <c r="Q801" s="197"/>
      <c r="R801" s="197"/>
      <c r="S801" s="197"/>
      <c r="T801" s="197"/>
      <c r="U801" s="197"/>
      <c r="V801" s="197"/>
      <c r="W801" s="197"/>
      <c r="X801" s="197"/>
      <c r="Y801" s="197"/>
      <c r="Z801" s="197"/>
    </row>
    <row r="802" ht="15.75" customHeight="1">
      <c r="A802" s="197"/>
      <c r="B802" s="197"/>
      <c r="C802" s="197"/>
      <c r="D802" s="197"/>
      <c r="E802" s="197"/>
      <c r="F802" s="197"/>
      <c r="G802" s="197"/>
      <c r="H802" s="197"/>
      <c r="I802" s="197"/>
      <c r="J802" s="197"/>
      <c r="K802" s="197"/>
      <c r="L802" s="197"/>
      <c r="M802" s="197"/>
      <c r="N802" s="197"/>
      <c r="O802" s="197"/>
      <c r="P802" s="197"/>
      <c r="Q802" s="197"/>
      <c r="R802" s="197"/>
      <c r="S802" s="197"/>
      <c r="T802" s="197"/>
      <c r="U802" s="197"/>
      <c r="V802" s="197"/>
      <c r="W802" s="197"/>
      <c r="X802" s="197"/>
      <c r="Y802" s="197"/>
      <c r="Z802" s="197"/>
    </row>
    <row r="803" ht="15.75" customHeight="1">
      <c r="A803" s="197"/>
      <c r="B803" s="197"/>
      <c r="C803" s="197"/>
      <c r="D803" s="197"/>
      <c r="E803" s="197"/>
      <c r="F803" s="197"/>
      <c r="G803" s="197"/>
      <c r="H803" s="197"/>
      <c r="I803" s="197"/>
      <c r="J803" s="197"/>
      <c r="K803" s="197"/>
      <c r="L803" s="197"/>
      <c r="M803" s="197"/>
      <c r="N803" s="197"/>
      <c r="O803" s="197"/>
      <c r="P803" s="197"/>
      <c r="Q803" s="197"/>
      <c r="R803" s="197"/>
      <c r="S803" s="197"/>
      <c r="T803" s="197"/>
      <c r="U803" s="197"/>
      <c r="V803" s="197"/>
      <c r="W803" s="197"/>
      <c r="X803" s="197"/>
      <c r="Y803" s="197"/>
      <c r="Z803" s="197"/>
    </row>
    <row r="804" ht="15.75" customHeight="1">
      <c r="A804" s="197"/>
      <c r="B804" s="197"/>
      <c r="C804" s="197"/>
      <c r="D804" s="197"/>
      <c r="E804" s="197"/>
      <c r="F804" s="197"/>
      <c r="G804" s="197"/>
      <c r="H804" s="197"/>
      <c r="I804" s="197"/>
      <c r="J804" s="197"/>
      <c r="K804" s="197"/>
      <c r="L804" s="197"/>
      <c r="M804" s="197"/>
      <c r="N804" s="197"/>
      <c r="O804" s="197"/>
      <c r="P804" s="197"/>
      <c r="Q804" s="197"/>
      <c r="R804" s="197"/>
      <c r="S804" s="197"/>
      <c r="T804" s="197"/>
      <c r="U804" s="197"/>
      <c r="V804" s="197"/>
      <c r="W804" s="197"/>
      <c r="X804" s="197"/>
      <c r="Y804" s="197"/>
      <c r="Z804" s="197"/>
    </row>
    <row r="805" ht="15.75" customHeight="1">
      <c r="A805" s="197"/>
      <c r="B805" s="197"/>
      <c r="C805" s="197"/>
      <c r="D805" s="197"/>
      <c r="E805" s="197"/>
      <c r="F805" s="197"/>
      <c r="G805" s="197"/>
      <c r="H805" s="197"/>
      <c r="I805" s="197"/>
      <c r="J805" s="197"/>
      <c r="K805" s="197"/>
      <c r="L805" s="197"/>
      <c r="M805" s="197"/>
      <c r="N805" s="197"/>
      <c r="O805" s="197"/>
      <c r="P805" s="197"/>
      <c r="Q805" s="197"/>
      <c r="R805" s="197"/>
      <c r="S805" s="197"/>
      <c r="T805" s="197"/>
      <c r="U805" s="197"/>
      <c r="V805" s="197"/>
      <c r="W805" s="197"/>
      <c r="X805" s="197"/>
      <c r="Y805" s="197"/>
      <c r="Z805" s="197"/>
    </row>
    <row r="806" ht="15.75" customHeight="1">
      <c r="A806" s="197"/>
      <c r="B806" s="197"/>
      <c r="C806" s="197"/>
      <c r="D806" s="197"/>
      <c r="E806" s="197"/>
      <c r="F806" s="197"/>
      <c r="G806" s="197"/>
      <c r="H806" s="197"/>
      <c r="I806" s="197"/>
      <c r="J806" s="197"/>
      <c r="K806" s="197"/>
      <c r="L806" s="197"/>
      <c r="M806" s="197"/>
      <c r="N806" s="197"/>
      <c r="O806" s="197"/>
      <c r="P806" s="197"/>
      <c r="Q806" s="197"/>
      <c r="R806" s="197"/>
      <c r="S806" s="197"/>
      <c r="T806" s="197"/>
      <c r="U806" s="197"/>
      <c r="V806" s="197"/>
      <c r="W806" s="197"/>
      <c r="X806" s="197"/>
      <c r="Y806" s="197"/>
      <c r="Z806" s="197"/>
    </row>
    <row r="807" ht="15.75" customHeight="1">
      <c r="A807" s="197"/>
      <c r="B807" s="197"/>
      <c r="C807" s="197"/>
      <c r="D807" s="197"/>
      <c r="E807" s="197"/>
      <c r="F807" s="197"/>
      <c r="G807" s="197"/>
      <c r="H807" s="197"/>
      <c r="I807" s="197"/>
      <c r="J807" s="197"/>
      <c r="K807" s="197"/>
      <c r="L807" s="197"/>
      <c r="M807" s="197"/>
      <c r="N807" s="197"/>
      <c r="O807" s="197"/>
      <c r="P807" s="197"/>
      <c r="Q807" s="197"/>
      <c r="R807" s="197"/>
      <c r="S807" s="197"/>
      <c r="T807" s="197"/>
      <c r="U807" s="197"/>
      <c r="V807" s="197"/>
      <c r="W807" s="197"/>
      <c r="X807" s="197"/>
      <c r="Y807" s="197"/>
      <c r="Z807" s="197"/>
    </row>
    <row r="808" ht="15.75" customHeight="1">
      <c r="A808" s="197"/>
      <c r="B808" s="197"/>
      <c r="C808" s="197"/>
      <c r="D808" s="197"/>
      <c r="E808" s="197"/>
      <c r="F808" s="197"/>
      <c r="G808" s="197"/>
      <c r="H808" s="197"/>
      <c r="I808" s="197"/>
      <c r="J808" s="197"/>
      <c r="K808" s="197"/>
      <c r="L808" s="197"/>
      <c r="M808" s="197"/>
      <c r="N808" s="197"/>
      <c r="O808" s="197"/>
      <c r="P808" s="197"/>
      <c r="Q808" s="197"/>
      <c r="R808" s="197"/>
      <c r="S808" s="197"/>
      <c r="T808" s="197"/>
      <c r="U808" s="197"/>
      <c r="V808" s="197"/>
      <c r="W808" s="197"/>
      <c r="X808" s="197"/>
      <c r="Y808" s="197"/>
      <c r="Z808" s="197"/>
    </row>
    <row r="809" ht="15.75" customHeight="1">
      <c r="A809" s="197"/>
      <c r="B809" s="197"/>
      <c r="C809" s="197"/>
      <c r="D809" s="197"/>
      <c r="E809" s="197"/>
      <c r="F809" s="197"/>
      <c r="G809" s="197"/>
      <c r="H809" s="197"/>
      <c r="I809" s="197"/>
      <c r="J809" s="197"/>
      <c r="K809" s="197"/>
      <c r="L809" s="197"/>
      <c r="M809" s="197"/>
      <c r="N809" s="197"/>
      <c r="O809" s="197"/>
      <c r="P809" s="197"/>
      <c r="Q809" s="197"/>
      <c r="R809" s="197"/>
      <c r="S809" s="197"/>
      <c r="T809" s="197"/>
      <c r="U809" s="197"/>
      <c r="V809" s="197"/>
      <c r="W809" s="197"/>
      <c r="X809" s="197"/>
      <c r="Y809" s="197"/>
      <c r="Z809" s="197"/>
    </row>
    <row r="810" ht="15.75" customHeight="1">
      <c r="A810" s="197"/>
      <c r="B810" s="197"/>
      <c r="C810" s="197"/>
      <c r="D810" s="197"/>
      <c r="E810" s="197"/>
      <c r="F810" s="197"/>
      <c r="G810" s="197"/>
      <c r="H810" s="197"/>
      <c r="I810" s="197"/>
      <c r="J810" s="197"/>
      <c r="K810" s="197"/>
      <c r="L810" s="197"/>
      <c r="M810" s="197"/>
      <c r="N810" s="197"/>
      <c r="O810" s="197"/>
      <c r="P810" s="197"/>
      <c r="Q810" s="197"/>
      <c r="R810" s="197"/>
      <c r="S810" s="197"/>
      <c r="T810" s="197"/>
      <c r="U810" s="197"/>
      <c r="V810" s="197"/>
      <c r="W810" s="197"/>
      <c r="X810" s="197"/>
      <c r="Y810" s="197"/>
      <c r="Z810" s="197"/>
    </row>
    <row r="811" ht="15.75" customHeight="1">
      <c r="A811" s="197"/>
      <c r="B811" s="197"/>
      <c r="C811" s="197"/>
      <c r="D811" s="197"/>
      <c r="E811" s="197"/>
      <c r="F811" s="197"/>
      <c r="G811" s="197"/>
      <c r="H811" s="197"/>
      <c r="I811" s="197"/>
      <c r="J811" s="197"/>
      <c r="K811" s="197"/>
      <c r="L811" s="197"/>
      <c r="M811" s="197"/>
      <c r="N811" s="197"/>
      <c r="O811" s="197"/>
      <c r="P811" s="197"/>
      <c r="Q811" s="197"/>
      <c r="R811" s="197"/>
      <c r="S811" s="197"/>
      <c r="T811" s="197"/>
      <c r="U811" s="197"/>
      <c r="V811" s="197"/>
      <c r="W811" s="197"/>
      <c r="X811" s="197"/>
      <c r="Y811" s="197"/>
      <c r="Z811" s="197"/>
    </row>
    <row r="812" ht="15.75" customHeight="1">
      <c r="A812" s="197"/>
      <c r="B812" s="197"/>
      <c r="C812" s="197"/>
      <c r="D812" s="197"/>
      <c r="E812" s="197"/>
      <c r="F812" s="197"/>
      <c r="G812" s="197"/>
      <c r="H812" s="197"/>
      <c r="I812" s="197"/>
      <c r="J812" s="197"/>
      <c r="K812" s="197"/>
      <c r="L812" s="197"/>
      <c r="M812" s="197"/>
      <c r="N812" s="197"/>
      <c r="O812" s="197"/>
      <c r="P812" s="197"/>
      <c r="Q812" s="197"/>
      <c r="R812" s="197"/>
      <c r="S812" s="197"/>
      <c r="T812" s="197"/>
      <c r="U812" s="197"/>
      <c r="V812" s="197"/>
      <c r="W812" s="197"/>
      <c r="X812" s="197"/>
      <c r="Y812" s="197"/>
      <c r="Z812" s="197"/>
    </row>
    <row r="813" ht="15.75" customHeight="1">
      <c r="A813" s="197"/>
      <c r="B813" s="197"/>
      <c r="C813" s="197"/>
      <c r="D813" s="197"/>
      <c r="E813" s="197"/>
      <c r="F813" s="197"/>
      <c r="G813" s="197"/>
      <c r="H813" s="197"/>
      <c r="I813" s="197"/>
      <c r="J813" s="197"/>
      <c r="K813" s="197"/>
      <c r="L813" s="197"/>
      <c r="M813" s="197"/>
      <c r="N813" s="197"/>
      <c r="O813" s="197"/>
      <c r="P813" s="197"/>
      <c r="Q813" s="197"/>
      <c r="R813" s="197"/>
      <c r="S813" s="197"/>
      <c r="T813" s="197"/>
      <c r="U813" s="197"/>
      <c r="V813" s="197"/>
      <c r="W813" s="197"/>
      <c r="X813" s="197"/>
      <c r="Y813" s="197"/>
      <c r="Z813" s="197"/>
    </row>
    <row r="814" ht="15.75" customHeight="1">
      <c r="A814" s="197"/>
      <c r="B814" s="197"/>
      <c r="C814" s="197"/>
      <c r="D814" s="197"/>
      <c r="E814" s="197"/>
      <c r="F814" s="197"/>
      <c r="G814" s="197"/>
      <c r="H814" s="197"/>
      <c r="I814" s="197"/>
      <c r="J814" s="197"/>
      <c r="K814" s="197"/>
      <c r="L814" s="197"/>
      <c r="M814" s="197"/>
      <c r="N814" s="197"/>
      <c r="O814" s="197"/>
      <c r="P814" s="197"/>
      <c r="Q814" s="197"/>
      <c r="R814" s="197"/>
      <c r="S814" s="197"/>
      <c r="T814" s="197"/>
      <c r="U814" s="197"/>
      <c r="V814" s="197"/>
      <c r="W814" s="197"/>
      <c r="X814" s="197"/>
      <c r="Y814" s="197"/>
      <c r="Z814" s="197"/>
    </row>
    <row r="815" ht="15.75" customHeight="1">
      <c r="A815" s="197"/>
      <c r="B815" s="197"/>
      <c r="C815" s="197"/>
      <c r="D815" s="197"/>
      <c r="E815" s="197"/>
      <c r="F815" s="197"/>
      <c r="G815" s="197"/>
      <c r="H815" s="197"/>
      <c r="I815" s="197"/>
      <c r="J815" s="197"/>
      <c r="K815" s="197"/>
      <c r="L815" s="197"/>
      <c r="M815" s="197"/>
      <c r="N815" s="197"/>
      <c r="O815" s="197"/>
      <c r="P815" s="197"/>
      <c r="Q815" s="197"/>
      <c r="R815" s="197"/>
      <c r="S815" s="197"/>
      <c r="T815" s="197"/>
      <c r="U815" s="197"/>
      <c r="V815" s="197"/>
      <c r="W815" s="197"/>
      <c r="X815" s="197"/>
      <c r="Y815" s="197"/>
      <c r="Z815" s="197"/>
    </row>
    <row r="816" ht="15.75" customHeight="1">
      <c r="A816" s="197"/>
      <c r="B816" s="197"/>
      <c r="C816" s="197"/>
      <c r="D816" s="197"/>
      <c r="E816" s="197"/>
      <c r="F816" s="197"/>
      <c r="G816" s="197"/>
      <c r="H816" s="197"/>
      <c r="I816" s="197"/>
      <c r="J816" s="197"/>
      <c r="K816" s="197"/>
      <c r="L816" s="197"/>
      <c r="M816" s="197"/>
      <c r="N816" s="197"/>
      <c r="O816" s="197"/>
      <c r="P816" s="197"/>
      <c r="Q816" s="197"/>
      <c r="R816" s="197"/>
      <c r="S816" s="197"/>
      <c r="T816" s="197"/>
      <c r="U816" s="197"/>
      <c r="V816" s="197"/>
      <c r="W816" s="197"/>
      <c r="X816" s="197"/>
      <c r="Y816" s="197"/>
      <c r="Z816" s="197"/>
    </row>
    <row r="817" ht="15.75" customHeight="1">
      <c r="A817" s="197"/>
      <c r="B817" s="197"/>
      <c r="C817" s="197"/>
      <c r="D817" s="197"/>
      <c r="E817" s="197"/>
      <c r="F817" s="197"/>
      <c r="G817" s="197"/>
      <c r="H817" s="197"/>
      <c r="I817" s="197"/>
      <c r="J817" s="197"/>
      <c r="K817" s="197"/>
      <c r="L817" s="197"/>
      <c r="M817" s="197"/>
      <c r="N817" s="197"/>
      <c r="O817" s="197"/>
      <c r="P817" s="197"/>
      <c r="Q817" s="197"/>
      <c r="R817" s="197"/>
      <c r="S817" s="197"/>
      <c r="T817" s="197"/>
      <c r="U817" s="197"/>
      <c r="V817" s="197"/>
      <c r="W817" s="197"/>
      <c r="X817" s="197"/>
      <c r="Y817" s="197"/>
      <c r="Z817" s="197"/>
    </row>
    <row r="818" ht="15.75" customHeight="1">
      <c r="A818" s="197"/>
      <c r="B818" s="197"/>
      <c r="C818" s="197"/>
      <c r="D818" s="197"/>
      <c r="E818" s="197"/>
      <c r="F818" s="197"/>
      <c r="G818" s="197"/>
      <c r="H818" s="197"/>
      <c r="I818" s="197"/>
      <c r="J818" s="197"/>
      <c r="K818" s="197"/>
      <c r="L818" s="197"/>
      <c r="M818" s="197"/>
      <c r="N818" s="197"/>
      <c r="O818" s="197"/>
      <c r="P818" s="197"/>
      <c r="Q818" s="197"/>
      <c r="R818" s="197"/>
      <c r="S818" s="197"/>
      <c r="T818" s="197"/>
      <c r="U818" s="197"/>
      <c r="V818" s="197"/>
      <c r="W818" s="197"/>
      <c r="X818" s="197"/>
      <c r="Y818" s="197"/>
      <c r="Z818" s="197"/>
    </row>
    <row r="819" ht="15.75" customHeight="1">
      <c r="A819" s="197"/>
      <c r="B819" s="197"/>
      <c r="C819" s="197"/>
      <c r="D819" s="197"/>
      <c r="E819" s="197"/>
      <c r="F819" s="197"/>
      <c r="G819" s="197"/>
      <c r="H819" s="197"/>
      <c r="I819" s="197"/>
      <c r="J819" s="197"/>
      <c r="K819" s="197"/>
      <c r="L819" s="197"/>
      <c r="M819" s="197"/>
      <c r="N819" s="197"/>
      <c r="O819" s="197"/>
      <c r="P819" s="197"/>
      <c r="Q819" s="197"/>
      <c r="R819" s="197"/>
      <c r="S819" s="197"/>
      <c r="T819" s="197"/>
      <c r="U819" s="197"/>
      <c r="V819" s="197"/>
      <c r="W819" s="197"/>
      <c r="X819" s="197"/>
      <c r="Y819" s="197"/>
      <c r="Z819" s="197"/>
    </row>
    <row r="820" ht="15.75" customHeight="1">
      <c r="A820" s="197"/>
      <c r="B820" s="197"/>
      <c r="C820" s="197"/>
      <c r="D820" s="197"/>
      <c r="E820" s="197"/>
      <c r="F820" s="197"/>
      <c r="G820" s="197"/>
      <c r="H820" s="197"/>
      <c r="I820" s="197"/>
      <c r="J820" s="197"/>
      <c r="K820" s="197"/>
      <c r="L820" s="197"/>
      <c r="M820" s="197"/>
      <c r="N820" s="197"/>
      <c r="O820" s="197"/>
      <c r="P820" s="197"/>
      <c r="Q820" s="197"/>
      <c r="R820" s="197"/>
      <c r="S820" s="197"/>
      <c r="T820" s="197"/>
      <c r="U820" s="197"/>
      <c r="V820" s="197"/>
      <c r="W820" s="197"/>
      <c r="X820" s="197"/>
      <c r="Y820" s="197"/>
      <c r="Z820" s="197"/>
    </row>
    <row r="821" ht="15.75" customHeight="1">
      <c r="A821" s="197"/>
      <c r="B821" s="197"/>
      <c r="C821" s="197"/>
      <c r="D821" s="197"/>
      <c r="E821" s="197"/>
      <c r="F821" s="197"/>
      <c r="G821" s="197"/>
      <c r="H821" s="197"/>
      <c r="I821" s="197"/>
      <c r="J821" s="197"/>
      <c r="K821" s="197"/>
      <c r="L821" s="197"/>
      <c r="M821" s="197"/>
      <c r="N821" s="197"/>
      <c r="O821" s="197"/>
      <c r="P821" s="197"/>
      <c r="Q821" s="197"/>
      <c r="R821" s="197"/>
      <c r="S821" s="197"/>
      <c r="T821" s="197"/>
      <c r="U821" s="197"/>
      <c r="V821" s="197"/>
      <c r="W821" s="197"/>
      <c r="X821" s="197"/>
      <c r="Y821" s="197"/>
      <c r="Z821" s="197"/>
    </row>
    <row r="822" ht="15.75" customHeight="1">
      <c r="A822" s="197"/>
      <c r="B822" s="197"/>
      <c r="C822" s="197"/>
      <c r="D822" s="197"/>
      <c r="E822" s="197"/>
      <c r="F822" s="197"/>
      <c r="G822" s="197"/>
      <c r="H822" s="197"/>
      <c r="I822" s="197"/>
      <c r="J822" s="197"/>
      <c r="K822" s="197"/>
      <c r="L822" s="197"/>
      <c r="M822" s="197"/>
      <c r="N822" s="197"/>
      <c r="O822" s="197"/>
      <c r="P822" s="197"/>
      <c r="Q822" s="197"/>
      <c r="R822" s="197"/>
      <c r="S822" s="197"/>
      <c r="T822" s="197"/>
      <c r="U822" s="197"/>
      <c r="V822" s="197"/>
      <c r="W822" s="197"/>
      <c r="X822" s="197"/>
      <c r="Y822" s="197"/>
      <c r="Z822" s="197"/>
    </row>
    <row r="823" ht="15.75" customHeight="1">
      <c r="A823" s="197"/>
      <c r="B823" s="197"/>
      <c r="C823" s="197"/>
      <c r="D823" s="197"/>
      <c r="E823" s="197"/>
      <c r="F823" s="197"/>
      <c r="G823" s="197"/>
      <c r="H823" s="197"/>
      <c r="I823" s="197"/>
      <c r="J823" s="197"/>
      <c r="K823" s="197"/>
      <c r="L823" s="197"/>
      <c r="M823" s="197"/>
      <c r="N823" s="197"/>
      <c r="O823" s="197"/>
      <c r="P823" s="197"/>
      <c r="Q823" s="197"/>
      <c r="R823" s="197"/>
      <c r="S823" s="197"/>
      <c r="T823" s="197"/>
      <c r="U823" s="197"/>
      <c r="V823" s="197"/>
      <c r="W823" s="197"/>
      <c r="X823" s="197"/>
      <c r="Y823" s="197"/>
      <c r="Z823" s="197"/>
    </row>
    <row r="824" ht="15.75" customHeight="1">
      <c r="A824" s="197"/>
      <c r="B824" s="197"/>
      <c r="C824" s="197"/>
      <c r="D824" s="197"/>
      <c r="E824" s="197"/>
      <c r="F824" s="197"/>
      <c r="G824" s="197"/>
      <c r="H824" s="197"/>
      <c r="I824" s="197"/>
      <c r="J824" s="197"/>
      <c r="K824" s="197"/>
      <c r="L824" s="197"/>
      <c r="M824" s="197"/>
      <c r="N824" s="197"/>
      <c r="O824" s="197"/>
      <c r="P824" s="197"/>
      <c r="Q824" s="197"/>
      <c r="R824" s="197"/>
      <c r="S824" s="197"/>
      <c r="T824" s="197"/>
      <c r="U824" s="197"/>
      <c r="V824" s="197"/>
      <c r="W824" s="197"/>
      <c r="X824" s="197"/>
      <c r="Y824" s="197"/>
      <c r="Z824" s="197"/>
    </row>
    <row r="825" ht="15.75" customHeight="1">
      <c r="A825" s="197"/>
      <c r="B825" s="197"/>
      <c r="C825" s="197"/>
      <c r="D825" s="197"/>
      <c r="E825" s="197"/>
      <c r="F825" s="197"/>
      <c r="G825" s="197"/>
      <c r="H825" s="197"/>
      <c r="I825" s="197"/>
      <c r="J825" s="197"/>
      <c r="K825" s="197"/>
      <c r="L825" s="197"/>
      <c r="M825" s="197"/>
      <c r="N825" s="197"/>
      <c r="O825" s="197"/>
      <c r="P825" s="197"/>
      <c r="Q825" s="197"/>
      <c r="R825" s="197"/>
      <c r="S825" s="197"/>
      <c r="T825" s="197"/>
      <c r="U825" s="197"/>
      <c r="V825" s="197"/>
      <c r="W825" s="197"/>
      <c r="X825" s="197"/>
      <c r="Y825" s="197"/>
      <c r="Z825" s="197"/>
    </row>
    <row r="826" ht="15.75" customHeight="1">
      <c r="A826" s="197"/>
      <c r="B826" s="197"/>
      <c r="C826" s="197"/>
      <c r="D826" s="197"/>
      <c r="E826" s="197"/>
      <c r="F826" s="197"/>
      <c r="G826" s="197"/>
      <c r="H826" s="197"/>
      <c r="I826" s="197"/>
      <c r="J826" s="197"/>
      <c r="K826" s="197"/>
      <c r="L826" s="197"/>
      <c r="M826" s="197"/>
      <c r="N826" s="197"/>
      <c r="O826" s="197"/>
      <c r="P826" s="197"/>
      <c r="Q826" s="197"/>
      <c r="R826" s="197"/>
      <c r="S826" s="197"/>
      <c r="T826" s="197"/>
      <c r="U826" s="197"/>
      <c r="V826" s="197"/>
      <c r="W826" s="197"/>
      <c r="X826" s="197"/>
      <c r="Y826" s="197"/>
      <c r="Z826" s="197"/>
    </row>
    <row r="827" ht="15.75" customHeight="1">
      <c r="A827" s="197"/>
      <c r="B827" s="197"/>
      <c r="C827" s="197"/>
      <c r="D827" s="197"/>
      <c r="E827" s="197"/>
      <c r="F827" s="197"/>
      <c r="G827" s="197"/>
      <c r="H827" s="197"/>
      <c r="I827" s="197"/>
      <c r="J827" s="197"/>
      <c r="K827" s="197"/>
      <c r="L827" s="197"/>
      <c r="M827" s="197"/>
      <c r="N827" s="197"/>
      <c r="O827" s="197"/>
      <c r="P827" s="197"/>
      <c r="Q827" s="197"/>
      <c r="R827" s="197"/>
      <c r="S827" s="197"/>
      <c r="T827" s="197"/>
      <c r="U827" s="197"/>
      <c r="V827" s="197"/>
      <c r="W827" s="197"/>
      <c r="X827" s="197"/>
      <c r="Y827" s="197"/>
      <c r="Z827" s="197"/>
    </row>
    <row r="828" ht="15.75" customHeight="1">
      <c r="A828" s="197"/>
      <c r="B828" s="197"/>
      <c r="C828" s="197"/>
      <c r="D828" s="197"/>
      <c r="E828" s="197"/>
      <c r="F828" s="197"/>
      <c r="G828" s="197"/>
      <c r="H828" s="197"/>
      <c r="I828" s="197"/>
      <c r="J828" s="197"/>
      <c r="K828" s="197"/>
      <c r="L828" s="197"/>
      <c r="M828" s="197"/>
      <c r="N828" s="197"/>
      <c r="O828" s="197"/>
      <c r="P828" s="197"/>
      <c r="Q828" s="197"/>
      <c r="R828" s="197"/>
      <c r="S828" s="197"/>
      <c r="T828" s="197"/>
      <c r="U828" s="197"/>
      <c r="V828" s="197"/>
      <c r="W828" s="197"/>
      <c r="X828" s="197"/>
      <c r="Y828" s="197"/>
      <c r="Z828" s="197"/>
    </row>
    <row r="829" ht="15.75" customHeight="1">
      <c r="A829" s="197"/>
      <c r="B829" s="197"/>
      <c r="C829" s="197"/>
      <c r="D829" s="197"/>
      <c r="E829" s="197"/>
      <c r="F829" s="197"/>
      <c r="G829" s="197"/>
      <c r="H829" s="197"/>
      <c r="I829" s="197"/>
      <c r="J829" s="197"/>
      <c r="K829" s="197"/>
      <c r="L829" s="197"/>
      <c r="M829" s="197"/>
      <c r="N829" s="197"/>
      <c r="O829" s="197"/>
      <c r="P829" s="197"/>
      <c r="Q829" s="197"/>
      <c r="R829" s="197"/>
      <c r="S829" s="197"/>
      <c r="T829" s="197"/>
      <c r="U829" s="197"/>
      <c r="V829" s="197"/>
      <c r="W829" s="197"/>
      <c r="X829" s="197"/>
      <c r="Y829" s="197"/>
      <c r="Z829" s="197"/>
    </row>
    <row r="830" ht="15.75" customHeight="1">
      <c r="A830" s="197"/>
      <c r="B830" s="197"/>
      <c r="C830" s="197"/>
      <c r="D830" s="197"/>
      <c r="E830" s="197"/>
      <c r="F830" s="197"/>
      <c r="G830" s="197"/>
      <c r="H830" s="197"/>
      <c r="I830" s="197"/>
      <c r="J830" s="197"/>
      <c r="K830" s="197"/>
      <c r="L830" s="197"/>
      <c r="M830" s="197"/>
      <c r="N830" s="197"/>
      <c r="O830" s="197"/>
      <c r="P830" s="197"/>
      <c r="Q830" s="197"/>
      <c r="R830" s="197"/>
      <c r="S830" s="197"/>
      <c r="T830" s="197"/>
      <c r="U830" s="197"/>
      <c r="V830" s="197"/>
      <c r="W830" s="197"/>
      <c r="X830" s="197"/>
      <c r="Y830" s="197"/>
      <c r="Z830" s="197"/>
    </row>
    <row r="831" ht="15.75" customHeight="1">
      <c r="A831" s="197"/>
      <c r="B831" s="197"/>
      <c r="C831" s="197"/>
      <c r="D831" s="197"/>
      <c r="E831" s="197"/>
      <c r="F831" s="197"/>
      <c r="G831" s="197"/>
      <c r="H831" s="197"/>
      <c r="I831" s="197"/>
      <c r="J831" s="197"/>
      <c r="K831" s="197"/>
      <c r="L831" s="197"/>
      <c r="M831" s="197"/>
      <c r="N831" s="197"/>
      <c r="O831" s="197"/>
      <c r="P831" s="197"/>
      <c r="Q831" s="197"/>
      <c r="R831" s="197"/>
      <c r="S831" s="197"/>
      <c r="T831" s="197"/>
      <c r="U831" s="197"/>
      <c r="V831" s="197"/>
      <c r="W831" s="197"/>
      <c r="X831" s="197"/>
      <c r="Y831" s="197"/>
      <c r="Z831" s="197"/>
    </row>
    <row r="832" ht="15.75" customHeight="1">
      <c r="A832" s="197"/>
      <c r="B832" s="197"/>
      <c r="C832" s="197"/>
      <c r="D832" s="197"/>
      <c r="E832" s="197"/>
      <c r="F832" s="197"/>
      <c r="G832" s="197"/>
      <c r="H832" s="197"/>
      <c r="I832" s="197"/>
      <c r="J832" s="197"/>
      <c r="K832" s="197"/>
      <c r="L832" s="197"/>
      <c r="M832" s="197"/>
      <c r="N832" s="197"/>
      <c r="O832" s="197"/>
      <c r="P832" s="197"/>
      <c r="Q832" s="197"/>
      <c r="R832" s="197"/>
      <c r="S832" s="197"/>
      <c r="T832" s="197"/>
      <c r="U832" s="197"/>
      <c r="V832" s="197"/>
      <c r="W832" s="197"/>
      <c r="X832" s="197"/>
      <c r="Y832" s="197"/>
      <c r="Z832" s="197"/>
    </row>
    <row r="833" ht="15.75" customHeight="1">
      <c r="A833" s="197"/>
      <c r="B833" s="197"/>
      <c r="C833" s="197"/>
      <c r="D833" s="197"/>
      <c r="E833" s="197"/>
      <c r="F833" s="197"/>
      <c r="G833" s="197"/>
      <c r="H833" s="197"/>
      <c r="I833" s="197"/>
      <c r="J833" s="197"/>
      <c r="K833" s="197"/>
      <c r="L833" s="197"/>
      <c r="M833" s="197"/>
      <c r="N833" s="197"/>
      <c r="O833" s="197"/>
      <c r="P833" s="197"/>
      <c r="Q833" s="197"/>
      <c r="R833" s="197"/>
      <c r="S833" s="197"/>
      <c r="T833" s="197"/>
      <c r="U833" s="197"/>
      <c r="V833" s="197"/>
      <c r="W833" s="197"/>
      <c r="X833" s="197"/>
      <c r="Y833" s="197"/>
      <c r="Z833" s="197"/>
    </row>
    <row r="834" ht="15.75" customHeight="1">
      <c r="A834" s="197"/>
      <c r="B834" s="197"/>
      <c r="C834" s="197"/>
      <c r="D834" s="197"/>
      <c r="E834" s="197"/>
      <c r="F834" s="197"/>
      <c r="G834" s="197"/>
      <c r="H834" s="197"/>
      <c r="I834" s="197"/>
      <c r="J834" s="197"/>
      <c r="K834" s="197"/>
      <c r="L834" s="197"/>
      <c r="M834" s="197"/>
      <c r="N834" s="197"/>
      <c r="O834" s="197"/>
      <c r="P834" s="197"/>
      <c r="Q834" s="197"/>
      <c r="R834" s="197"/>
      <c r="S834" s="197"/>
      <c r="T834" s="197"/>
      <c r="U834" s="197"/>
      <c r="V834" s="197"/>
      <c r="W834" s="197"/>
      <c r="X834" s="197"/>
      <c r="Y834" s="197"/>
      <c r="Z834" s="197"/>
    </row>
    <row r="835" ht="15.75" customHeight="1">
      <c r="A835" s="197"/>
      <c r="B835" s="197"/>
      <c r="C835" s="197"/>
      <c r="D835" s="197"/>
      <c r="E835" s="197"/>
      <c r="F835" s="197"/>
      <c r="G835" s="197"/>
      <c r="H835" s="197"/>
      <c r="I835" s="197"/>
      <c r="J835" s="197"/>
      <c r="K835" s="197"/>
      <c r="L835" s="197"/>
      <c r="M835" s="197"/>
      <c r="N835" s="197"/>
      <c r="O835" s="197"/>
      <c r="P835" s="197"/>
      <c r="Q835" s="197"/>
      <c r="R835" s="197"/>
      <c r="S835" s="197"/>
      <c r="T835" s="197"/>
      <c r="U835" s="197"/>
      <c r="V835" s="197"/>
      <c r="W835" s="197"/>
      <c r="X835" s="197"/>
      <c r="Y835" s="197"/>
      <c r="Z835" s="197"/>
    </row>
    <row r="836" ht="15.75" customHeight="1">
      <c r="A836" s="197"/>
      <c r="B836" s="197"/>
      <c r="C836" s="197"/>
      <c r="D836" s="197"/>
      <c r="E836" s="197"/>
      <c r="F836" s="197"/>
      <c r="G836" s="197"/>
      <c r="H836" s="197"/>
      <c r="I836" s="197"/>
      <c r="J836" s="197"/>
      <c r="K836" s="197"/>
      <c r="L836" s="197"/>
      <c r="M836" s="197"/>
      <c r="N836" s="197"/>
      <c r="O836" s="197"/>
      <c r="P836" s="197"/>
      <c r="Q836" s="197"/>
      <c r="R836" s="197"/>
      <c r="S836" s="197"/>
      <c r="T836" s="197"/>
      <c r="U836" s="197"/>
      <c r="V836" s="197"/>
      <c r="W836" s="197"/>
      <c r="X836" s="197"/>
      <c r="Y836" s="197"/>
      <c r="Z836" s="197"/>
    </row>
    <row r="837" ht="15.75" customHeight="1">
      <c r="A837" s="197"/>
      <c r="B837" s="197"/>
      <c r="C837" s="197"/>
      <c r="D837" s="197"/>
      <c r="E837" s="197"/>
      <c r="F837" s="197"/>
      <c r="G837" s="197"/>
      <c r="H837" s="197"/>
      <c r="I837" s="197"/>
      <c r="J837" s="197"/>
      <c r="K837" s="197"/>
      <c r="L837" s="197"/>
      <c r="M837" s="197"/>
      <c r="N837" s="197"/>
      <c r="O837" s="197"/>
      <c r="P837" s="197"/>
      <c r="Q837" s="197"/>
      <c r="R837" s="197"/>
      <c r="S837" s="197"/>
      <c r="T837" s="197"/>
      <c r="U837" s="197"/>
      <c r="V837" s="197"/>
      <c r="W837" s="197"/>
      <c r="X837" s="197"/>
      <c r="Y837" s="197"/>
      <c r="Z837" s="197"/>
    </row>
    <row r="838" ht="15.75" customHeight="1">
      <c r="A838" s="197"/>
      <c r="B838" s="197"/>
      <c r="C838" s="197"/>
      <c r="D838" s="197"/>
      <c r="E838" s="197"/>
      <c r="F838" s="197"/>
      <c r="G838" s="197"/>
      <c r="H838" s="197"/>
      <c r="I838" s="197"/>
      <c r="J838" s="197"/>
      <c r="K838" s="197"/>
      <c r="L838" s="197"/>
      <c r="M838" s="197"/>
      <c r="N838" s="197"/>
      <c r="O838" s="197"/>
      <c r="P838" s="197"/>
      <c r="Q838" s="197"/>
      <c r="R838" s="197"/>
      <c r="S838" s="197"/>
      <c r="T838" s="197"/>
      <c r="U838" s="197"/>
      <c r="V838" s="197"/>
      <c r="W838" s="197"/>
      <c r="X838" s="197"/>
      <c r="Y838" s="197"/>
      <c r="Z838" s="197"/>
    </row>
    <row r="839" ht="15.75" customHeight="1">
      <c r="A839" s="197"/>
      <c r="B839" s="197"/>
      <c r="C839" s="197"/>
      <c r="D839" s="197"/>
      <c r="E839" s="197"/>
      <c r="F839" s="197"/>
      <c r="G839" s="197"/>
      <c r="H839" s="197"/>
      <c r="I839" s="197"/>
      <c r="J839" s="197"/>
      <c r="K839" s="197"/>
      <c r="L839" s="197"/>
      <c r="M839" s="197"/>
      <c r="N839" s="197"/>
      <c r="O839" s="197"/>
      <c r="P839" s="197"/>
      <c r="Q839" s="197"/>
      <c r="R839" s="197"/>
      <c r="S839" s="197"/>
      <c r="T839" s="197"/>
      <c r="U839" s="197"/>
      <c r="V839" s="197"/>
      <c r="W839" s="197"/>
      <c r="X839" s="197"/>
      <c r="Y839" s="197"/>
      <c r="Z839" s="197"/>
    </row>
    <row r="840" ht="15.75" customHeight="1">
      <c r="A840" s="197"/>
      <c r="B840" s="197"/>
      <c r="C840" s="197"/>
      <c r="D840" s="197"/>
      <c r="E840" s="197"/>
      <c r="F840" s="197"/>
      <c r="G840" s="197"/>
      <c r="H840" s="197"/>
      <c r="I840" s="197"/>
      <c r="J840" s="197"/>
      <c r="K840" s="197"/>
      <c r="L840" s="197"/>
      <c r="M840" s="197"/>
      <c r="N840" s="197"/>
      <c r="O840" s="197"/>
      <c r="P840" s="197"/>
      <c r="Q840" s="197"/>
      <c r="R840" s="197"/>
      <c r="S840" s="197"/>
      <c r="T840" s="197"/>
      <c r="U840" s="197"/>
      <c r="V840" s="197"/>
      <c r="W840" s="197"/>
      <c r="X840" s="197"/>
      <c r="Y840" s="197"/>
      <c r="Z840" s="197"/>
    </row>
    <row r="841" ht="15.75" customHeight="1">
      <c r="A841" s="197"/>
      <c r="B841" s="197"/>
      <c r="C841" s="197"/>
      <c r="D841" s="197"/>
      <c r="E841" s="197"/>
      <c r="F841" s="197"/>
      <c r="G841" s="197"/>
      <c r="H841" s="197"/>
      <c r="I841" s="197"/>
      <c r="J841" s="197"/>
      <c r="K841" s="197"/>
      <c r="L841" s="197"/>
      <c r="M841" s="197"/>
      <c r="N841" s="197"/>
      <c r="O841" s="197"/>
      <c r="P841" s="197"/>
      <c r="Q841" s="197"/>
      <c r="R841" s="197"/>
      <c r="S841" s="197"/>
      <c r="T841" s="197"/>
      <c r="U841" s="197"/>
      <c r="V841" s="197"/>
      <c r="W841" s="197"/>
      <c r="X841" s="197"/>
      <c r="Y841" s="197"/>
      <c r="Z841" s="197"/>
    </row>
    <row r="842" ht="15.75" customHeight="1">
      <c r="A842" s="197"/>
      <c r="B842" s="197"/>
      <c r="C842" s="197"/>
      <c r="D842" s="197"/>
      <c r="E842" s="197"/>
      <c r="F842" s="197"/>
      <c r="G842" s="197"/>
      <c r="H842" s="197"/>
      <c r="I842" s="197"/>
      <c r="J842" s="197"/>
      <c r="K842" s="197"/>
      <c r="L842" s="197"/>
      <c r="M842" s="197"/>
      <c r="N842" s="197"/>
      <c r="O842" s="197"/>
      <c r="P842" s="197"/>
      <c r="Q842" s="197"/>
      <c r="R842" s="197"/>
      <c r="S842" s="197"/>
      <c r="T842" s="197"/>
      <c r="U842" s="197"/>
      <c r="V842" s="197"/>
      <c r="W842" s="197"/>
      <c r="X842" s="197"/>
      <c r="Y842" s="197"/>
      <c r="Z842" s="197"/>
    </row>
    <row r="843" ht="15.75" customHeight="1">
      <c r="A843" s="197"/>
      <c r="B843" s="197"/>
      <c r="C843" s="197"/>
      <c r="D843" s="197"/>
      <c r="E843" s="197"/>
      <c r="F843" s="197"/>
      <c r="G843" s="197"/>
      <c r="H843" s="197"/>
      <c r="I843" s="197"/>
      <c r="J843" s="197"/>
      <c r="K843" s="197"/>
      <c r="L843" s="197"/>
      <c r="M843" s="197"/>
      <c r="N843" s="197"/>
      <c r="O843" s="197"/>
      <c r="P843" s="197"/>
      <c r="Q843" s="197"/>
      <c r="R843" s="197"/>
      <c r="S843" s="197"/>
      <c r="T843" s="197"/>
      <c r="U843" s="197"/>
      <c r="V843" s="197"/>
      <c r="W843" s="197"/>
      <c r="X843" s="197"/>
      <c r="Y843" s="197"/>
      <c r="Z843" s="197"/>
    </row>
    <row r="844" ht="15.75" customHeight="1">
      <c r="A844" s="197"/>
      <c r="B844" s="197"/>
      <c r="C844" s="197"/>
      <c r="D844" s="197"/>
      <c r="E844" s="197"/>
      <c r="F844" s="197"/>
      <c r="G844" s="197"/>
      <c r="H844" s="197"/>
      <c r="I844" s="197"/>
      <c r="J844" s="197"/>
      <c r="K844" s="197"/>
      <c r="L844" s="197"/>
      <c r="M844" s="197"/>
      <c r="N844" s="197"/>
      <c r="O844" s="197"/>
      <c r="P844" s="197"/>
      <c r="Q844" s="197"/>
      <c r="R844" s="197"/>
      <c r="S844" s="197"/>
      <c r="T844" s="197"/>
      <c r="U844" s="197"/>
      <c r="V844" s="197"/>
      <c r="W844" s="197"/>
      <c r="X844" s="197"/>
      <c r="Y844" s="197"/>
      <c r="Z844" s="197"/>
    </row>
    <row r="845" ht="15.75" customHeight="1">
      <c r="A845" s="197"/>
      <c r="B845" s="197"/>
      <c r="C845" s="197"/>
      <c r="D845" s="197"/>
      <c r="E845" s="197"/>
      <c r="F845" s="197"/>
      <c r="G845" s="197"/>
      <c r="H845" s="197"/>
      <c r="I845" s="197"/>
      <c r="J845" s="197"/>
      <c r="K845" s="197"/>
      <c r="L845" s="197"/>
      <c r="M845" s="197"/>
      <c r="N845" s="197"/>
      <c r="O845" s="197"/>
      <c r="P845" s="197"/>
      <c r="Q845" s="197"/>
      <c r="R845" s="197"/>
      <c r="S845" s="197"/>
      <c r="T845" s="197"/>
      <c r="U845" s="197"/>
      <c r="V845" s="197"/>
      <c r="W845" s="197"/>
      <c r="X845" s="197"/>
      <c r="Y845" s="197"/>
      <c r="Z845" s="197"/>
    </row>
    <row r="846" ht="15.75" customHeight="1">
      <c r="A846" s="197"/>
      <c r="B846" s="197"/>
      <c r="C846" s="197"/>
      <c r="D846" s="197"/>
      <c r="E846" s="197"/>
      <c r="F846" s="197"/>
      <c r="G846" s="197"/>
      <c r="H846" s="197"/>
      <c r="I846" s="197"/>
      <c r="J846" s="197"/>
      <c r="K846" s="197"/>
      <c r="L846" s="197"/>
      <c r="M846" s="197"/>
      <c r="N846" s="197"/>
      <c r="O846" s="197"/>
      <c r="P846" s="197"/>
      <c r="Q846" s="197"/>
      <c r="R846" s="197"/>
      <c r="S846" s="197"/>
      <c r="T846" s="197"/>
      <c r="U846" s="197"/>
      <c r="V846" s="197"/>
      <c r="W846" s="197"/>
      <c r="X846" s="197"/>
      <c r="Y846" s="197"/>
      <c r="Z846" s="197"/>
    </row>
    <row r="847" ht="15.75" customHeight="1">
      <c r="A847" s="197"/>
      <c r="B847" s="197"/>
      <c r="C847" s="197"/>
      <c r="D847" s="197"/>
      <c r="E847" s="197"/>
      <c r="F847" s="197"/>
      <c r="G847" s="197"/>
      <c r="H847" s="197"/>
      <c r="I847" s="197"/>
      <c r="J847" s="197"/>
      <c r="K847" s="197"/>
      <c r="L847" s="197"/>
      <c r="M847" s="197"/>
      <c r="N847" s="197"/>
      <c r="O847" s="197"/>
      <c r="P847" s="197"/>
      <c r="Q847" s="197"/>
      <c r="R847" s="197"/>
      <c r="S847" s="197"/>
      <c r="T847" s="197"/>
      <c r="U847" s="197"/>
      <c r="V847" s="197"/>
      <c r="W847" s="197"/>
      <c r="X847" s="197"/>
      <c r="Y847" s="197"/>
      <c r="Z847" s="197"/>
    </row>
    <row r="848" ht="15.75" customHeight="1">
      <c r="A848" s="197"/>
      <c r="B848" s="197"/>
      <c r="C848" s="197"/>
      <c r="D848" s="197"/>
      <c r="E848" s="197"/>
      <c r="F848" s="197"/>
      <c r="G848" s="197"/>
      <c r="H848" s="197"/>
      <c r="I848" s="197"/>
      <c r="J848" s="197"/>
      <c r="K848" s="197"/>
      <c r="L848" s="197"/>
      <c r="M848" s="197"/>
      <c r="N848" s="197"/>
      <c r="O848" s="197"/>
      <c r="P848" s="197"/>
      <c r="Q848" s="197"/>
      <c r="R848" s="197"/>
      <c r="S848" s="197"/>
      <c r="T848" s="197"/>
      <c r="U848" s="197"/>
      <c r="V848" s="197"/>
      <c r="W848" s="197"/>
      <c r="X848" s="197"/>
      <c r="Y848" s="197"/>
      <c r="Z848" s="197"/>
    </row>
    <row r="849" ht="15.75" customHeight="1">
      <c r="A849" s="197"/>
      <c r="B849" s="197"/>
      <c r="C849" s="197"/>
      <c r="D849" s="197"/>
      <c r="E849" s="197"/>
      <c r="F849" s="197"/>
      <c r="G849" s="197"/>
      <c r="H849" s="197"/>
      <c r="I849" s="197"/>
      <c r="J849" s="197"/>
      <c r="K849" s="197"/>
      <c r="L849" s="197"/>
      <c r="M849" s="197"/>
      <c r="N849" s="197"/>
      <c r="O849" s="197"/>
      <c r="P849" s="197"/>
      <c r="Q849" s="197"/>
      <c r="R849" s="197"/>
      <c r="S849" s="197"/>
      <c r="T849" s="197"/>
      <c r="U849" s="197"/>
      <c r="V849" s="197"/>
      <c r="W849" s="197"/>
      <c r="X849" s="197"/>
      <c r="Y849" s="197"/>
      <c r="Z849" s="197"/>
    </row>
    <row r="850" ht="15.75" customHeight="1">
      <c r="A850" s="197"/>
      <c r="B850" s="197"/>
      <c r="C850" s="197"/>
      <c r="D850" s="197"/>
      <c r="E850" s="197"/>
      <c r="F850" s="197"/>
      <c r="G850" s="197"/>
      <c r="H850" s="197"/>
      <c r="I850" s="197"/>
      <c r="J850" s="197"/>
      <c r="K850" s="197"/>
      <c r="L850" s="197"/>
      <c r="M850" s="197"/>
      <c r="N850" s="197"/>
      <c r="O850" s="197"/>
      <c r="P850" s="197"/>
      <c r="Q850" s="197"/>
      <c r="R850" s="197"/>
      <c r="S850" s="197"/>
      <c r="T850" s="197"/>
      <c r="U850" s="197"/>
      <c r="V850" s="197"/>
      <c r="W850" s="197"/>
      <c r="X850" s="197"/>
      <c r="Y850" s="197"/>
      <c r="Z850" s="197"/>
    </row>
    <row r="851" ht="15.75" customHeight="1">
      <c r="A851" s="197"/>
      <c r="B851" s="197"/>
      <c r="C851" s="197"/>
      <c r="D851" s="197"/>
      <c r="E851" s="197"/>
      <c r="F851" s="197"/>
      <c r="G851" s="197"/>
      <c r="H851" s="197"/>
      <c r="I851" s="197"/>
      <c r="J851" s="197"/>
      <c r="K851" s="197"/>
      <c r="L851" s="197"/>
      <c r="M851" s="197"/>
      <c r="N851" s="197"/>
      <c r="O851" s="197"/>
      <c r="P851" s="197"/>
      <c r="Q851" s="197"/>
      <c r="R851" s="197"/>
      <c r="S851" s="197"/>
      <c r="T851" s="197"/>
      <c r="U851" s="197"/>
      <c r="V851" s="197"/>
      <c r="W851" s="197"/>
      <c r="X851" s="197"/>
      <c r="Y851" s="197"/>
      <c r="Z851" s="197"/>
    </row>
    <row r="852" ht="15.75" customHeight="1">
      <c r="A852" s="197"/>
      <c r="B852" s="197"/>
      <c r="C852" s="197"/>
      <c r="D852" s="197"/>
      <c r="E852" s="197"/>
      <c r="F852" s="197"/>
      <c r="G852" s="197"/>
      <c r="H852" s="197"/>
      <c r="I852" s="197"/>
      <c r="J852" s="197"/>
      <c r="K852" s="197"/>
      <c r="L852" s="197"/>
      <c r="M852" s="197"/>
      <c r="N852" s="197"/>
      <c r="O852" s="197"/>
      <c r="P852" s="197"/>
      <c r="Q852" s="197"/>
      <c r="R852" s="197"/>
      <c r="S852" s="197"/>
      <c r="T852" s="197"/>
      <c r="U852" s="197"/>
      <c r="V852" s="197"/>
      <c r="W852" s="197"/>
      <c r="X852" s="197"/>
      <c r="Y852" s="197"/>
      <c r="Z852" s="197"/>
    </row>
    <row r="853" ht="15.75" customHeight="1">
      <c r="A853" s="197"/>
      <c r="B853" s="197"/>
      <c r="C853" s="197"/>
      <c r="D853" s="197"/>
      <c r="E853" s="197"/>
      <c r="F853" s="197"/>
      <c r="G853" s="197"/>
      <c r="H853" s="197"/>
      <c r="I853" s="197"/>
      <c r="J853" s="197"/>
      <c r="K853" s="197"/>
      <c r="L853" s="197"/>
      <c r="M853" s="197"/>
      <c r="N853" s="197"/>
      <c r="O853" s="197"/>
      <c r="P853" s="197"/>
      <c r="Q853" s="197"/>
      <c r="R853" s="197"/>
      <c r="S853" s="197"/>
      <c r="T853" s="197"/>
      <c r="U853" s="197"/>
      <c r="V853" s="197"/>
      <c r="W853" s="197"/>
      <c r="X853" s="197"/>
      <c r="Y853" s="197"/>
      <c r="Z853" s="197"/>
    </row>
    <row r="854" ht="15.75" customHeight="1">
      <c r="A854" s="197"/>
      <c r="B854" s="197"/>
      <c r="C854" s="197"/>
      <c r="D854" s="197"/>
      <c r="E854" s="197"/>
      <c r="F854" s="197"/>
      <c r="G854" s="197"/>
      <c r="H854" s="197"/>
      <c r="I854" s="197"/>
      <c r="J854" s="197"/>
      <c r="K854" s="197"/>
      <c r="L854" s="197"/>
      <c r="M854" s="197"/>
      <c r="N854" s="197"/>
      <c r="O854" s="197"/>
      <c r="P854" s="197"/>
      <c r="Q854" s="197"/>
      <c r="R854" s="197"/>
      <c r="S854" s="197"/>
      <c r="T854" s="197"/>
      <c r="U854" s="197"/>
      <c r="V854" s="197"/>
      <c r="W854" s="197"/>
      <c r="X854" s="197"/>
      <c r="Y854" s="197"/>
      <c r="Z854" s="197"/>
    </row>
    <row r="855" ht="15.75" customHeight="1">
      <c r="A855" s="197"/>
      <c r="B855" s="197"/>
      <c r="C855" s="197"/>
      <c r="D855" s="197"/>
      <c r="E855" s="197"/>
      <c r="F855" s="197"/>
      <c r="G855" s="197"/>
      <c r="H855" s="197"/>
      <c r="I855" s="197"/>
      <c r="J855" s="197"/>
      <c r="K855" s="197"/>
      <c r="L855" s="197"/>
      <c r="M855" s="197"/>
      <c r="N855" s="197"/>
      <c r="O855" s="197"/>
      <c r="P855" s="197"/>
      <c r="Q855" s="197"/>
      <c r="R855" s="197"/>
      <c r="S855" s="197"/>
      <c r="T855" s="197"/>
      <c r="U855" s="197"/>
      <c r="V855" s="197"/>
      <c r="W855" s="197"/>
      <c r="X855" s="197"/>
      <c r="Y855" s="197"/>
      <c r="Z855" s="197"/>
    </row>
    <row r="856" ht="15.75" customHeight="1">
      <c r="A856" s="197"/>
      <c r="B856" s="197"/>
      <c r="C856" s="197"/>
      <c r="D856" s="197"/>
      <c r="E856" s="197"/>
      <c r="F856" s="197"/>
      <c r="G856" s="197"/>
      <c r="H856" s="197"/>
      <c r="I856" s="197"/>
      <c r="J856" s="197"/>
      <c r="K856" s="197"/>
      <c r="L856" s="197"/>
      <c r="M856" s="197"/>
      <c r="N856" s="197"/>
      <c r="O856" s="197"/>
      <c r="P856" s="197"/>
      <c r="Q856" s="197"/>
      <c r="R856" s="197"/>
      <c r="S856" s="197"/>
      <c r="T856" s="197"/>
      <c r="U856" s="197"/>
      <c r="V856" s="197"/>
      <c r="W856" s="197"/>
      <c r="X856" s="197"/>
      <c r="Y856" s="197"/>
      <c r="Z856" s="197"/>
    </row>
    <row r="857" ht="15.75" customHeight="1">
      <c r="A857" s="197"/>
      <c r="B857" s="197"/>
      <c r="C857" s="197"/>
      <c r="D857" s="197"/>
      <c r="E857" s="197"/>
      <c r="F857" s="197"/>
      <c r="G857" s="197"/>
      <c r="H857" s="197"/>
      <c r="I857" s="197"/>
      <c r="J857" s="197"/>
      <c r="K857" s="197"/>
      <c r="L857" s="197"/>
      <c r="M857" s="197"/>
      <c r="N857" s="197"/>
      <c r="O857" s="197"/>
      <c r="P857" s="197"/>
      <c r="Q857" s="197"/>
      <c r="R857" s="197"/>
      <c r="S857" s="197"/>
      <c r="T857" s="197"/>
      <c r="U857" s="197"/>
      <c r="V857" s="197"/>
      <c r="W857" s="197"/>
      <c r="X857" s="197"/>
      <c r="Y857" s="197"/>
      <c r="Z857" s="197"/>
    </row>
    <row r="858" ht="15.75" customHeight="1">
      <c r="A858" s="197"/>
      <c r="B858" s="197"/>
      <c r="C858" s="197"/>
      <c r="D858" s="197"/>
      <c r="E858" s="197"/>
      <c r="F858" s="197"/>
      <c r="G858" s="197"/>
      <c r="H858" s="197"/>
      <c r="I858" s="197"/>
      <c r="J858" s="197"/>
      <c r="K858" s="197"/>
      <c r="L858" s="197"/>
      <c r="M858" s="197"/>
      <c r="N858" s="197"/>
      <c r="O858" s="197"/>
      <c r="P858" s="197"/>
      <c r="Q858" s="197"/>
      <c r="R858" s="197"/>
      <c r="S858" s="197"/>
      <c r="T858" s="197"/>
      <c r="U858" s="197"/>
      <c r="V858" s="197"/>
      <c r="W858" s="197"/>
      <c r="X858" s="197"/>
      <c r="Y858" s="197"/>
      <c r="Z858" s="197"/>
    </row>
    <row r="859" ht="15.75" customHeight="1">
      <c r="A859" s="197"/>
      <c r="B859" s="197"/>
      <c r="C859" s="197"/>
      <c r="D859" s="197"/>
      <c r="E859" s="197"/>
      <c r="F859" s="197"/>
      <c r="G859" s="197"/>
      <c r="H859" s="197"/>
      <c r="I859" s="197"/>
      <c r="J859" s="197"/>
      <c r="K859" s="197"/>
      <c r="L859" s="197"/>
      <c r="M859" s="197"/>
      <c r="N859" s="197"/>
      <c r="O859" s="197"/>
      <c r="P859" s="197"/>
      <c r="Q859" s="197"/>
      <c r="R859" s="197"/>
      <c r="S859" s="197"/>
      <c r="T859" s="197"/>
      <c r="U859" s="197"/>
      <c r="V859" s="197"/>
      <c r="W859" s="197"/>
      <c r="X859" s="197"/>
      <c r="Y859" s="197"/>
      <c r="Z859" s="197"/>
    </row>
    <row r="860" ht="15.75" customHeight="1">
      <c r="A860" s="197"/>
      <c r="B860" s="197"/>
      <c r="C860" s="197"/>
      <c r="D860" s="197"/>
      <c r="E860" s="197"/>
      <c r="F860" s="197"/>
      <c r="G860" s="197"/>
      <c r="H860" s="197"/>
      <c r="I860" s="197"/>
      <c r="J860" s="197"/>
      <c r="K860" s="197"/>
      <c r="L860" s="197"/>
      <c r="M860" s="197"/>
      <c r="N860" s="197"/>
      <c r="O860" s="197"/>
      <c r="P860" s="197"/>
      <c r="Q860" s="197"/>
      <c r="R860" s="197"/>
      <c r="S860" s="197"/>
      <c r="T860" s="197"/>
      <c r="U860" s="197"/>
      <c r="V860" s="197"/>
      <c r="W860" s="197"/>
      <c r="X860" s="197"/>
      <c r="Y860" s="197"/>
      <c r="Z860" s="197"/>
    </row>
    <row r="861" ht="15.75" customHeight="1">
      <c r="A861" s="197"/>
      <c r="B861" s="197"/>
      <c r="C861" s="197"/>
      <c r="D861" s="197"/>
      <c r="E861" s="197"/>
      <c r="F861" s="197"/>
      <c r="G861" s="197"/>
      <c r="H861" s="197"/>
      <c r="I861" s="197"/>
      <c r="J861" s="197"/>
      <c r="K861" s="197"/>
      <c r="L861" s="197"/>
      <c r="M861" s="197"/>
      <c r="N861" s="197"/>
      <c r="O861" s="197"/>
      <c r="P861" s="197"/>
      <c r="Q861" s="197"/>
      <c r="R861" s="197"/>
      <c r="S861" s="197"/>
      <c r="T861" s="197"/>
      <c r="U861" s="197"/>
      <c r="V861" s="197"/>
      <c r="W861" s="197"/>
      <c r="X861" s="197"/>
      <c r="Y861" s="197"/>
      <c r="Z861" s="197"/>
    </row>
    <row r="862" ht="15.75" customHeight="1">
      <c r="A862" s="197"/>
      <c r="B862" s="197"/>
      <c r="C862" s="197"/>
      <c r="D862" s="197"/>
      <c r="E862" s="197"/>
      <c r="F862" s="197"/>
      <c r="G862" s="197"/>
      <c r="H862" s="197"/>
      <c r="I862" s="197"/>
      <c r="J862" s="197"/>
      <c r="K862" s="197"/>
      <c r="L862" s="197"/>
      <c r="M862" s="197"/>
      <c r="N862" s="197"/>
      <c r="O862" s="197"/>
      <c r="P862" s="197"/>
      <c r="Q862" s="197"/>
      <c r="R862" s="197"/>
      <c r="S862" s="197"/>
      <c r="T862" s="197"/>
      <c r="U862" s="197"/>
      <c r="V862" s="197"/>
      <c r="W862" s="197"/>
      <c r="X862" s="197"/>
      <c r="Y862" s="197"/>
      <c r="Z862" s="197"/>
    </row>
    <row r="863" ht="15.75" customHeight="1">
      <c r="A863" s="197"/>
      <c r="B863" s="197"/>
      <c r="C863" s="197"/>
      <c r="D863" s="197"/>
      <c r="E863" s="197"/>
      <c r="F863" s="197"/>
      <c r="G863" s="197"/>
      <c r="H863" s="197"/>
      <c r="I863" s="197"/>
      <c r="J863" s="197"/>
      <c r="K863" s="197"/>
      <c r="L863" s="197"/>
      <c r="M863" s="197"/>
      <c r="N863" s="197"/>
      <c r="O863" s="197"/>
      <c r="P863" s="197"/>
      <c r="Q863" s="197"/>
      <c r="R863" s="197"/>
      <c r="S863" s="197"/>
      <c r="T863" s="197"/>
      <c r="U863" s="197"/>
      <c r="V863" s="197"/>
      <c r="W863" s="197"/>
      <c r="X863" s="197"/>
      <c r="Y863" s="197"/>
      <c r="Z863" s="197"/>
    </row>
    <row r="864" ht="15.75" customHeight="1">
      <c r="A864" s="197"/>
      <c r="B864" s="197"/>
      <c r="C864" s="197"/>
      <c r="D864" s="197"/>
      <c r="E864" s="197"/>
      <c r="F864" s="197"/>
      <c r="G864" s="197"/>
      <c r="H864" s="197"/>
      <c r="I864" s="197"/>
      <c r="J864" s="197"/>
      <c r="K864" s="197"/>
      <c r="L864" s="197"/>
      <c r="M864" s="197"/>
      <c r="N864" s="197"/>
      <c r="O864" s="197"/>
      <c r="P864" s="197"/>
      <c r="Q864" s="197"/>
      <c r="R864" s="197"/>
      <c r="S864" s="197"/>
      <c r="T864" s="197"/>
      <c r="U864" s="197"/>
      <c r="V864" s="197"/>
      <c r="W864" s="197"/>
      <c r="X864" s="197"/>
      <c r="Y864" s="197"/>
      <c r="Z864" s="197"/>
    </row>
    <row r="865" ht="15.75" customHeight="1">
      <c r="A865" s="197"/>
      <c r="B865" s="197"/>
      <c r="C865" s="197"/>
      <c r="D865" s="197"/>
      <c r="E865" s="197"/>
      <c r="F865" s="197"/>
      <c r="G865" s="197"/>
      <c r="H865" s="197"/>
      <c r="I865" s="197"/>
      <c r="J865" s="197"/>
      <c r="K865" s="197"/>
      <c r="L865" s="197"/>
      <c r="M865" s="197"/>
      <c r="N865" s="197"/>
      <c r="O865" s="197"/>
      <c r="P865" s="197"/>
      <c r="Q865" s="197"/>
      <c r="R865" s="197"/>
      <c r="S865" s="197"/>
      <c r="T865" s="197"/>
      <c r="U865" s="197"/>
      <c r="V865" s="197"/>
      <c r="W865" s="197"/>
      <c r="X865" s="197"/>
      <c r="Y865" s="197"/>
      <c r="Z865" s="197"/>
    </row>
    <row r="866" ht="15.75" customHeight="1">
      <c r="A866" s="197"/>
      <c r="B866" s="197"/>
      <c r="C866" s="197"/>
      <c r="D866" s="197"/>
      <c r="E866" s="197"/>
      <c r="F866" s="197"/>
      <c r="G866" s="197"/>
      <c r="H866" s="197"/>
      <c r="I866" s="197"/>
      <c r="J866" s="197"/>
      <c r="K866" s="197"/>
      <c r="L866" s="197"/>
      <c r="M866" s="197"/>
      <c r="N866" s="197"/>
      <c r="O866" s="197"/>
      <c r="P866" s="197"/>
      <c r="Q866" s="197"/>
      <c r="R866" s="197"/>
      <c r="S866" s="197"/>
      <c r="T866" s="197"/>
      <c r="U866" s="197"/>
      <c r="V866" s="197"/>
      <c r="W866" s="197"/>
      <c r="X866" s="197"/>
      <c r="Y866" s="197"/>
      <c r="Z866" s="197"/>
    </row>
    <row r="867" ht="15.75" customHeight="1">
      <c r="A867" s="197"/>
      <c r="B867" s="197"/>
      <c r="C867" s="197"/>
      <c r="D867" s="197"/>
      <c r="E867" s="197"/>
      <c r="F867" s="197"/>
      <c r="G867" s="197"/>
      <c r="H867" s="197"/>
      <c r="I867" s="197"/>
      <c r="J867" s="197"/>
      <c r="K867" s="197"/>
      <c r="L867" s="197"/>
      <c r="M867" s="197"/>
      <c r="N867" s="197"/>
      <c r="O867" s="197"/>
      <c r="P867" s="197"/>
      <c r="Q867" s="197"/>
      <c r="R867" s="197"/>
      <c r="S867" s="197"/>
      <c r="T867" s="197"/>
      <c r="U867" s="197"/>
      <c r="V867" s="197"/>
      <c r="W867" s="197"/>
      <c r="X867" s="197"/>
      <c r="Y867" s="197"/>
      <c r="Z867" s="197"/>
    </row>
    <row r="868" ht="15.75" customHeight="1">
      <c r="A868" s="197"/>
      <c r="B868" s="197"/>
      <c r="C868" s="197"/>
      <c r="D868" s="197"/>
      <c r="E868" s="197"/>
      <c r="F868" s="197"/>
      <c r="G868" s="197"/>
      <c r="H868" s="197"/>
      <c r="I868" s="197"/>
      <c r="J868" s="197"/>
      <c r="K868" s="197"/>
      <c r="L868" s="197"/>
      <c r="M868" s="197"/>
      <c r="N868" s="197"/>
      <c r="O868" s="197"/>
      <c r="P868" s="197"/>
      <c r="Q868" s="197"/>
      <c r="R868" s="197"/>
      <c r="S868" s="197"/>
      <c r="T868" s="197"/>
      <c r="U868" s="197"/>
      <c r="V868" s="197"/>
      <c r="W868" s="197"/>
      <c r="X868" s="197"/>
      <c r="Y868" s="197"/>
      <c r="Z868" s="197"/>
    </row>
    <row r="869" ht="15.75" customHeight="1">
      <c r="A869" s="197"/>
      <c r="B869" s="197"/>
      <c r="C869" s="197"/>
      <c r="D869" s="197"/>
      <c r="E869" s="197"/>
      <c r="F869" s="197"/>
      <c r="G869" s="197"/>
      <c r="H869" s="197"/>
      <c r="I869" s="197"/>
      <c r="J869" s="197"/>
      <c r="K869" s="197"/>
      <c r="L869" s="197"/>
      <c r="M869" s="197"/>
      <c r="N869" s="197"/>
      <c r="O869" s="197"/>
      <c r="P869" s="197"/>
      <c r="Q869" s="197"/>
      <c r="R869" s="197"/>
      <c r="S869" s="197"/>
      <c r="T869" s="197"/>
      <c r="U869" s="197"/>
      <c r="V869" s="197"/>
      <c r="W869" s="197"/>
      <c r="X869" s="197"/>
      <c r="Y869" s="197"/>
      <c r="Z869" s="197"/>
    </row>
    <row r="870" ht="15.75" customHeight="1">
      <c r="A870" s="197"/>
      <c r="B870" s="197"/>
      <c r="C870" s="197"/>
      <c r="D870" s="197"/>
      <c r="E870" s="197"/>
      <c r="F870" s="197"/>
      <c r="G870" s="197"/>
      <c r="H870" s="197"/>
      <c r="I870" s="197"/>
      <c r="J870" s="197"/>
      <c r="K870" s="197"/>
      <c r="L870" s="197"/>
      <c r="M870" s="197"/>
      <c r="N870" s="197"/>
      <c r="O870" s="197"/>
      <c r="P870" s="197"/>
      <c r="Q870" s="197"/>
      <c r="R870" s="197"/>
      <c r="S870" s="197"/>
      <c r="T870" s="197"/>
      <c r="U870" s="197"/>
      <c r="V870" s="197"/>
      <c r="W870" s="197"/>
      <c r="X870" s="197"/>
      <c r="Y870" s="197"/>
      <c r="Z870" s="197"/>
    </row>
    <row r="871" ht="15.75" customHeight="1">
      <c r="A871" s="197"/>
      <c r="B871" s="197"/>
      <c r="C871" s="197"/>
      <c r="D871" s="197"/>
      <c r="E871" s="197"/>
      <c r="F871" s="197"/>
      <c r="G871" s="197"/>
      <c r="H871" s="197"/>
      <c r="I871" s="197"/>
      <c r="J871" s="197"/>
      <c r="K871" s="197"/>
      <c r="L871" s="197"/>
      <c r="M871" s="197"/>
      <c r="N871" s="197"/>
      <c r="O871" s="197"/>
      <c r="P871" s="197"/>
      <c r="Q871" s="197"/>
      <c r="R871" s="197"/>
      <c r="S871" s="197"/>
      <c r="T871" s="197"/>
      <c r="U871" s="197"/>
      <c r="V871" s="197"/>
      <c r="W871" s="197"/>
      <c r="X871" s="197"/>
      <c r="Y871" s="197"/>
      <c r="Z871" s="197"/>
    </row>
    <row r="872" ht="15.75" customHeight="1">
      <c r="A872" s="197"/>
      <c r="B872" s="197"/>
      <c r="C872" s="197"/>
      <c r="D872" s="197"/>
      <c r="E872" s="197"/>
      <c r="F872" s="197"/>
      <c r="G872" s="197"/>
      <c r="H872" s="197"/>
      <c r="I872" s="197"/>
      <c r="J872" s="197"/>
      <c r="K872" s="197"/>
      <c r="L872" s="197"/>
      <c r="M872" s="197"/>
      <c r="N872" s="197"/>
      <c r="O872" s="197"/>
      <c r="P872" s="197"/>
      <c r="Q872" s="197"/>
      <c r="R872" s="197"/>
      <c r="S872" s="197"/>
      <c r="T872" s="197"/>
      <c r="U872" s="197"/>
      <c r="V872" s="197"/>
      <c r="W872" s="197"/>
      <c r="X872" s="197"/>
      <c r="Y872" s="197"/>
      <c r="Z872" s="197"/>
    </row>
    <row r="873" ht="15.75" customHeight="1">
      <c r="A873" s="197"/>
      <c r="B873" s="197"/>
      <c r="C873" s="197"/>
      <c r="D873" s="197"/>
      <c r="E873" s="197"/>
      <c r="F873" s="197"/>
      <c r="G873" s="197"/>
      <c r="H873" s="197"/>
      <c r="I873" s="197"/>
      <c r="J873" s="197"/>
      <c r="K873" s="197"/>
      <c r="L873" s="197"/>
      <c r="M873" s="197"/>
      <c r="N873" s="197"/>
      <c r="O873" s="197"/>
      <c r="P873" s="197"/>
      <c r="Q873" s="197"/>
      <c r="R873" s="197"/>
      <c r="S873" s="197"/>
      <c r="T873" s="197"/>
      <c r="U873" s="197"/>
      <c r="V873" s="197"/>
      <c r="W873" s="197"/>
      <c r="X873" s="197"/>
      <c r="Y873" s="197"/>
      <c r="Z873" s="197"/>
    </row>
    <row r="874" ht="15.75" customHeight="1">
      <c r="A874" s="197"/>
      <c r="B874" s="197"/>
      <c r="C874" s="197"/>
      <c r="D874" s="197"/>
      <c r="E874" s="197"/>
      <c r="F874" s="197"/>
      <c r="G874" s="197"/>
      <c r="H874" s="197"/>
      <c r="I874" s="197"/>
      <c r="J874" s="197"/>
      <c r="K874" s="197"/>
      <c r="L874" s="197"/>
      <c r="M874" s="197"/>
      <c r="N874" s="197"/>
      <c r="O874" s="197"/>
      <c r="P874" s="197"/>
      <c r="Q874" s="197"/>
      <c r="R874" s="197"/>
      <c r="S874" s="197"/>
      <c r="T874" s="197"/>
      <c r="U874" s="197"/>
      <c r="V874" s="197"/>
      <c r="W874" s="197"/>
      <c r="X874" s="197"/>
      <c r="Y874" s="197"/>
      <c r="Z874" s="197"/>
    </row>
    <row r="875" ht="15.75" customHeight="1">
      <c r="A875" s="197"/>
      <c r="B875" s="197"/>
      <c r="C875" s="197"/>
      <c r="D875" s="197"/>
      <c r="E875" s="197"/>
      <c r="F875" s="197"/>
      <c r="G875" s="197"/>
      <c r="H875" s="197"/>
      <c r="I875" s="197"/>
      <c r="J875" s="197"/>
      <c r="K875" s="197"/>
      <c r="L875" s="197"/>
      <c r="M875" s="197"/>
      <c r="N875" s="197"/>
      <c r="O875" s="197"/>
      <c r="P875" s="197"/>
      <c r="Q875" s="197"/>
      <c r="R875" s="197"/>
      <c r="S875" s="197"/>
      <c r="T875" s="197"/>
      <c r="U875" s="197"/>
      <c r="V875" s="197"/>
      <c r="W875" s="197"/>
      <c r="X875" s="197"/>
      <c r="Y875" s="197"/>
      <c r="Z875" s="197"/>
    </row>
    <row r="876" ht="15.75" customHeight="1">
      <c r="A876" s="197"/>
      <c r="B876" s="197"/>
      <c r="C876" s="197"/>
      <c r="D876" s="197"/>
      <c r="E876" s="197"/>
      <c r="F876" s="197"/>
      <c r="G876" s="197"/>
      <c r="H876" s="197"/>
      <c r="I876" s="197"/>
      <c r="J876" s="197"/>
      <c r="K876" s="197"/>
      <c r="L876" s="197"/>
      <c r="M876" s="197"/>
      <c r="N876" s="197"/>
      <c r="O876" s="197"/>
      <c r="P876" s="197"/>
      <c r="Q876" s="197"/>
      <c r="R876" s="197"/>
      <c r="S876" s="197"/>
      <c r="T876" s="197"/>
      <c r="U876" s="197"/>
      <c r="V876" s="197"/>
      <c r="W876" s="197"/>
      <c r="X876" s="197"/>
      <c r="Y876" s="197"/>
      <c r="Z876" s="197"/>
    </row>
    <row r="877" ht="15.75" customHeight="1">
      <c r="A877" s="197"/>
      <c r="B877" s="197"/>
      <c r="C877" s="197"/>
      <c r="D877" s="197"/>
      <c r="E877" s="197"/>
      <c r="F877" s="197"/>
      <c r="G877" s="197"/>
      <c r="H877" s="197"/>
      <c r="I877" s="197"/>
      <c r="J877" s="197"/>
      <c r="K877" s="197"/>
      <c r="L877" s="197"/>
      <c r="M877" s="197"/>
      <c r="N877" s="197"/>
      <c r="O877" s="197"/>
      <c r="P877" s="197"/>
      <c r="Q877" s="197"/>
      <c r="R877" s="197"/>
      <c r="S877" s="197"/>
      <c r="T877" s="197"/>
      <c r="U877" s="197"/>
      <c r="V877" s="197"/>
      <c r="W877" s="197"/>
      <c r="X877" s="197"/>
      <c r="Y877" s="197"/>
      <c r="Z877" s="197"/>
    </row>
    <row r="878" ht="15.75" customHeight="1">
      <c r="A878" s="197"/>
      <c r="B878" s="197"/>
      <c r="C878" s="197"/>
      <c r="D878" s="197"/>
      <c r="E878" s="197"/>
      <c r="F878" s="197"/>
      <c r="G878" s="197"/>
      <c r="H878" s="197"/>
      <c r="I878" s="197"/>
      <c r="J878" s="197"/>
      <c r="K878" s="197"/>
      <c r="L878" s="197"/>
      <c r="M878" s="197"/>
      <c r="N878" s="197"/>
      <c r="O878" s="197"/>
      <c r="P878" s="197"/>
      <c r="Q878" s="197"/>
      <c r="R878" s="197"/>
      <c r="S878" s="197"/>
      <c r="T878" s="197"/>
      <c r="U878" s="197"/>
      <c r="V878" s="197"/>
      <c r="W878" s="197"/>
      <c r="X878" s="197"/>
      <c r="Y878" s="197"/>
      <c r="Z878" s="197"/>
    </row>
    <row r="879" ht="15.75" customHeight="1">
      <c r="A879" s="197"/>
      <c r="B879" s="197"/>
      <c r="C879" s="197"/>
      <c r="D879" s="197"/>
      <c r="E879" s="197"/>
      <c r="F879" s="197"/>
      <c r="G879" s="197"/>
      <c r="H879" s="197"/>
      <c r="I879" s="197"/>
      <c r="J879" s="197"/>
      <c r="K879" s="197"/>
      <c r="L879" s="197"/>
      <c r="M879" s="197"/>
      <c r="N879" s="197"/>
      <c r="O879" s="197"/>
      <c r="P879" s="197"/>
      <c r="Q879" s="197"/>
      <c r="R879" s="197"/>
      <c r="S879" s="197"/>
      <c r="T879" s="197"/>
      <c r="U879" s="197"/>
      <c r="V879" s="197"/>
      <c r="W879" s="197"/>
      <c r="X879" s="197"/>
      <c r="Y879" s="197"/>
      <c r="Z879" s="197"/>
    </row>
    <row r="880" ht="15.75" customHeight="1">
      <c r="A880" s="197"/>
      <c r="B880" s="197"/>
      <c r="C880" s="197"/>
      <c r="D880" s="197"/>
      <c r="E880" s="197"/>
      <c r="F880" s="197"/>
      <c r="G880" s="197"/>
      <c r="H880" s="197"/>
      <c r="I880" s="197"/>
      <c r="J880" s="197"/>
      <c r="K880" s="197"/>
      <c r="L880" s="197"/>
      <c r="M880" s="197"/>
      <c r="N880" s="197"/>
      <c r="O880" s="197"/>
      <c r="P880" s="197"/>
      <c r="Q880" s="197"/>
      <c r="R880" s="197"/>
      <c r="S880" s="197"/>
      <c r="T880" s="197"/>
      <c r="U880" s="197"/>
      <c r="V880" s="197"/>
      <c r="W880" s="197"/>
      <c r="X880" s="197"/>
      <c r="Y880" s="197"/>
      <c r="Z880" s="197"/>
    </row>
    <row r="881" ht="15.75" customHeight="1">
      <c r="A881" s="197"/>
      <c r="B881" s="197"/>
      <c r="C881" s="197"/>
      <c r="D881" s="197"/>
      <c r="E881" s="197"/>
      <c r="F881" s="197"/>
      <c r="G881" s="197"/>
      <c r="H881" s="197"/>
      <c r="I881" s="197"/>
      <c r="J881" s="197"/>
      <c r="K881" s="197"/>
      <c r="L881" s="197"/>
      <c r="M881" s="197"/>
      <c r="N881" s="197"/>
      <c r="O881" s="197"/>
      <c r="P881" s="197"/>
      <c r="Q881" s="197"/>
      <c r="R881" s="197"/>
      <c r="S881" s="197"/>
      <c r="T881" s="197"/>
      <c r="U881" s="197"/>
      <c r="V881" s="197"/>
      <c r="W881" s="197"/>
      <c r="X881" s="197"/>
      <c r="Y881" s="197"/>
      <c r="Z881" s="197"/>
    </row>
    <row r="882" ht="15.75" customHeight="1">
      <c r="A882" s="197"/>
      <c r="B882" s="197"/>
      <c r="C882" s="197"/>
      <c r="D882" s="197"/>
      <c r="E882" s="197"/>
      <c r="F882" s="197"/>
      <c r="G882" s="197"/>
      <c r="H882" s="197"/>
      <c r="I882" s="197"/>
      <c r="J882" s="197"/>
      <c r="K882" s="197"/>
      <c r="L882" s="197"/>
      <c r="M882" s="197"/>
      <c r="N882" s="197"/>
      <c r="O882" s="197"/>
      <c r="P882" s="197"/>
      <c r="Q882" s="197"/>
      <c r="R882" s="197"/>
      <c r="S882" s="197"/>
      <c r="T882" s="197"/>
      <c r="U882" s="197"/>
      <c r="V882" s="197"/>
      <c r="W882" s="197"/>
      <c r="X882" s="197"/>
      <c r="Y882" s="197"/>
      <c r="Z882" s="197"/>
    </row>
    <row r="883" ht="15.75" customHeight="1">
      <c r="A883" s="197"/>
      <c r="B883" s="197"/>
      <c r="C883" s="197"/>
      <c r="D883" s="197"/>
      <c r="E883" s="197"/>
      <c r="F883" s="197"/>
      <c r="G883" s="197"/>
      <c r="H883" s="197"/>
      <c r="I883" s="197"/>
      <c r="J883" s="197"/>
      <c r="K883" s="197"/>
      <c r="L883" s="197"/>
      <c r="M883" s="197"/>
      <c r="N883" s="197"/>
      <c r="O883" s="197"/>
      <c r="P883" s="197"/>
      <c r="Q883" s="197"/>
      <c r="R883" s="197"/>
      <c r="S883" s="197"/>
      <c r="T883" s="197"/>
      <c r="U883" s="197"/>
      <c r="V883" s="197"/>
      <c r="W883" s="197"/>
      <c r="X883" s="197"/>
      <c r="Y883" s="197"/>
      <c r="Z883" s="197"/>
    </row>
    <row r="884" ht="15.75" customHeight="1">
      <c r="A884" s="197"/>
      <c r="B884" s="197"/>
      <c r="C884" s="197"/>
      <c r="D884" s="197"/>
      <c r="E884" s="197"/>
      <c r="F884" s="197"/>
      <c r="G884" s="197"/>
      <c r="H884" s="197"/>
      <c r="I884" s="197"/>
      <c r="J884" s="197"/>
      <c r="K884" s="197"/>
      <c r="L884" s="197"/>
      <c r="M884" s="197"/>
      <c r="N884" s="197"/>
      <c r="O884" s="197"/>
      <c r="P884" s="197"/>
      <c r="Q884" s="197"/>
      <c r="R884" s="197"/>
      <c r="S884" s="197"/>
      <c r="T884" s="197"/>
      <c r="U884" s="197"/>
      <c r="V884" s="197"/>
      <c r="W884" s="197"/>
      <c r="X884" s="197"/>
      <c r="Y884" s="197"/>
      <c r="Z884" s="197"/>
    </row>
    <row r="885" ht="15.75" customHeight="1">
      <c r="A885" s="197"/>
      <c r="B885" s="197"/>
      <c r="C885" s="197"/>
      <c r="D885" s="197"/>
      <c r="E885" s="197"/>
      <c r="F885" s="197"/>
      <c r="G885" s="197"/>
      <c r="H885" s="197"/>
      <c r="I885" s="197"/>
      <c r="J885" s="197"/>
      <c r="K885" s="197"/>
      <c r="L885" s="197"/>
      <c r="M885" s="197"/>
      <c r="N885" s="197"/>
      <c r="O885" s="197"/>
      <c r="P885" s="197"/>
      <c r="Q885" s="197"/>
      <c r="R885" s="197"/>
      <c r="S885" s="197"/>
      <c r="T885" s="197"/>
      <c r="U885" s="197"/>
      <c r="V885" s="197"/>
      <c r="W885" s="197"/>
      <c r="X885" s="197"/>
      <c r="Y885" s="197"/>
      <c r="Z885" s="197"/>
    </row>
    <row r="886" ht="15.75" customHeight="1">
      <c r="A886" s="197"/>
      <c r="B886" s="197"/>
      <c r="C886" s="197"/>
      <c r="D886" s="197"/>
      <c r="E886" s="197"/>
      <c r="F886" s="197"/>
      <c r="G886" s="197"/>
      <c r="H886" s="197"/>
      <c r="I886" s="197"/>
      <c r="J886" s="197"/>
      <c r="K886" s="197"/>
      <c r="L886" s="197"/>
      <c r="M886" s="197"/>
      <c r="N886" s="197"/>
      <c r="O886" s="197"/>
      <c r="P886" s="197"/>
      <c r="Q886" s="197"/>
      <c r="R886" s="197"/>
      <c r="S886" s="197"/>
      <c r="T886" s="197"/>
      <c r="U886" s="197"/>
      <c r="V886" s="197"/>
      <c r="W886" s="197"/>
      <c r="X886" s="197"/>
      <c r="Y886" s="197"/>
      <c r="Z886" s="197"/>
    </row>
    <row r="887" ht="15.75" customHeight="1">
      <c r="A887" s="197"/>
      <c r="B887" s="197"/>
      <c r="C887" s="197"/>
      <c r="D887" s="197"/>
      <c r="E887" s="197"/>
      <c r="F887" s="197"/>
      <c r="G887" s="197"/>
      <c r="H887" s="197"/>
      <c r="I887" s="197"/>
      <c r="J887" s="197"/>
      <c r="K887" s="197"/>
      <c r="L887" s="197"/>
      <c r="M887" s="197"/>
      <c r="N887" s="197"/>
      <c r="O887" s="197"/>
      <c r="P887" s="197"/>
      <c r="Q887" s="197"/>
      <c r="R887" s="197"/>
      <c r="S887" s="197"/>
      <c r="T887" s="197"/>
      <c r="U887" s="197"/>
      <c r="V887" s="197"/>
      <c r="W887" s="197"/>
      <c r="X887" s="197"/>
      <c r="Y887" s="197"/>
      <c r="Z887" s="197"/>
    </row>
    <row r="888" ht="15.75" customHeight="1">
      <c r="A888" s="197"/>
      <c r="B888" s="197"/>
      <c r="C888" s="197"/>
      <c r="D888" s="197"/>
      <c r="E888" s="197"/>
      <c r="F888" s="197"/>
      <c r="G888" s="197"/>
      <c r="H888" s="197"/>
      <c r="I888" s="197"/>
      <c r="J888" s="197"/>
      <c r="K888" s="197"/>
      <c r="L888" s="197"/>
      <c r="M888" s="197"/>
      <c r="N888" s="197"/>
      <c r="O888" s="197"/>
      <c r="P888" s="197"/>
      <c r="Q888" s="197"/>
      <c r="R888" s="197"/>
      <c r="S888" s="197"/>
      <c r="T888" s="197"/>
      <c r="U888" s="197"/>
      <c r="V888" s="197"/>
      <c r="W888" s="197"/>
      <c r="X888" s="197"/>
      <c r="Y888" s="197"/>
      <c r="Z888" s="197"/>
    </row>
    <row r="889" ht="15.75" customHeight="1">
      <c r="A889" s="197"/>
      <c r="B889" s="197"/>
      <c r="C889" s="197"/>
      <c r="D889" s="197"/>
      <c r="E889" s="197"/>
      <c r="F889" s="197"/>
      <c r="G889" s="197"/>
      <c r="H889" s="197"/>
      <c r="I889" s="197"/>
      <c r="J889" s="197"/>
      <c r="K889" s="197"/>
      <c r="L889" s="197"/>
      <c r="M889" s="197"/>
      <c r="N889" s="197"/>
      <c r="O889" s="197"/>
      <c r="P889" s="197"/>
      <c r="Q889" s="197"/>
      <c r="R889" s="197"/>
      <c r="S889" s="197"/>
      <c r="T889" s="197"/>
      <c r="U889" s="197"/>
      <c r="V889" s="197"/>
      <c r="W889" s="197"/>
      <c r="X889" s="197"/>
      <c r="Y889" s="197"/>
      <c r="Z889" s="197"/>
    </row>
    <row r="890" ht="15.75" customHeight="1">
      <c r="A890" s="197"/>
      <c r="B890" s="197"/>
      <c r="C890" s="197"/>
      <c r="D890" s="197"/>
      <c r="E890" s="197"/>
      <c r="F890" s="197"/>
      <c r="G890" s="197"/>
      <c r="H890" s="197"/>
      <c r="I890" s="197"/>
      <c r="J890" s="197"/>
      <c r="K890" s="197"/>
      <c r="L890" s="197"/>
      <c r="M890" s="197"/>
      <c r="N890" s="197"/>
      <c r="O890" s="197"/>
      <c r="P890" s="197"/>
      <c r="Q890" s="197"/>
      <c r="R890" s="197"/>
      <c r="S890" s="197"/>
      <c r="T890" s="197"/>
      <c r="U890" s="197"/>
      <c r="V890" s="197"/>
      <c r="W890" s="197"/>
      <c r="X890" s="197"/>
      <c r="Y890" s="197"/>
      <c r="Z890" s="197"/>
    </row>
    <row r="891" ht="15.75" customHeight="1">
      <c r="A891" s="197"/>
      <c r="B891" s="197"/>
      <c r="C891" s="197"/>
      <c r="D891" s="197"/>
      <c r="E891" s="197"/>
      <c r="F891" s="197"/>
      <c r="G891" s="197"/>
      <c r="H891" s="197"/>
      <c r="I891" s="197"/>
      <c r="J891" s="197"/>
      <c r="K891" s="197"/>
      <c r="L891" s="197"/>
      <c r="M891" s="197"/>
      <c r="N891" s="197"/>
      <c r="O891" s="197"/>
      <c r="P891" s="197"/>
      <c r="Q891" s="197"/>
      <c r="R891" s="197"/>
      <c r="S891" s="197"/>
      <c r="T891" s="197"/>
      <c r="U891" s="197"/>
      <c r="V891" s="197"/>
      <c r="W891" s="197"/>
      <c r="X891" s="197"/>
      <c r="Y891" s="197"/>
      <c r="Z891" s="197"/>
    </row>
    <row r="892" ht="15.75" customHeight="1">
      <c r="A892" s="197"/>
      <c r="B892" s="197"/>
      <c r="C892" s="197"/>
      <c r="D892" s="197"/>
      <c r="E892" s="197"/>
      <c r="F892" s="197"/>
      <c r="G892" s="197"/>
      <c r="H892" s="197"/>
      <c r="I892" s="197"/>
      <c r="J892" s="197"/>
      <c r="K892" s="197"/>
      <c r="L892" s="197"/>
      <c r="M892" s="197"/>
      <c r="N892" s="197"/>
      <c r="O892" s="197"/>
      <c r="P892" s="197"/>
      <c r="Q892" s="197"/>
      <c r="R892" s="197"/>
      <c r="S892" s="197"/>
      <c r="T892" s="197"/>
      <c r="U892" s="197"/>
      <c r="V892" s="197"/>
      <c r="W892" s="197"/>
      <c r="X892" s="197"/>
      <c r="Y892" s="197"/>
      <c r="Z892" s="197"/>
    </row>
    <row r="893" ht="15.75" customHeight="1">
      <c r="A893" s="197"/>
      <c r="B893" s="197"/>
      <c r="C893" s="197"/>
      <c r="D893" s="197"/>
      <c r="E893" s="197"/>
      <c r="F893" s="197"/>
      <c r="G893" s="197"/>
      <c r="H893" s="197"/>
      <c r="I893" s="197"/>
      <c r="J893" s="197"/>
      <c r="K893" s="197"/>
      <c r="L893" s="197"/>
      <c r="M893" s="197"/>
      <c r="N893" s="197"/>
      <c r="O893" s="197"/>
      <c r="P893" s="197"/>
      <c r="Q893" s="197"/>
      <c r="R893" s="197"/>
      <c r="S893" s="197"/>
      <c r="T893" s="197"/>
      <c r="U893" s="197"/>
      <c r="V893" s="197"/>
      <c r="W893" s="197"/>
      <c r="X893" s="197"/>
      <c r="Y893" s="197"/>
      <c r="Z893" s="197"/>
    </row>
    <row r="894" ht="15.75" customHeight="1">
      <c r="A894" s="197"/>
      <c r="B894" s="197"/>
      <c r="C894" s="197"/>
      <c r="D894" s="197"/>
      <c r="E894" s="197"/>
      <c r="F894" s="197"/>
      <c r="G894" s="197"/>
      <c r="H894" s="197"/>
      <c r="I894" s="197"/>
      <c r="J894" s="197"/>
      <c r="K894" s="197"/>
      <c r="L894" s="197"/>
      <c r="M894" s="197"/>
      <c r="N894" s="197"/>
      <c r="O894" s="197"/>
      <c r="P894" s="197"/>
      <c r="Q894" s="197"/>
      <c r="R894" s="197"/>
      <c r="S894" s="197"/>
      <c r="T894" s="197"/>
      <c r="U894" s="197"/>
      <c r="V894" s="197"/>
      <c r="W894" s="197"/>
      <c r="X894" s="197"/>
      <c r="Y894" s="197"/>
      <c r="Z894" s="197"/>
    </row>
    <row r="895" ht="15.75" customHeight="1">
      <c r="A895" s="197"/>
      <c r="B895" s="197"/>
      <c r="C895" s="197"/>
      <c r="D895" s="197"/>
      <c r="E895" s="197"/>
      <c r="F895" s="197"/>
      <c r="G895" s="197"/>
      <c r="H895" s="197"/>
      <c r="I895" s="197"/>
      <c r="J895" s="197"/>
      <c r="K895" s="197"/>
      <c r="L895" s="197"/>
      <c r="M895" s="197"/>
      <c r="N895" s="197"/>
      <c r="O895" s="197"/>
      <c r="P895" s="197"/>
      <c r="Q895" s="197"/>
      <c r="R895" s="197"/>
      <c r="S895" s="197"/>
      <c r="T895" s="197"/>
      <c r="U895" s="197"/>
      <c r="V895" s="197"/>
      <c r="W895" s="197"/>
      <c r="X895" s="197"/>
      <c r="Y895" s="197"/>
      <c r="Z895" s="197"/>
    </row>
    <row r="896" ht="15.75" customHeight="1">
      <c r="A896" s="197"/>
      <c r="B896" s="197"/>
      <c r="C896" s="197"/>
      <c r="D896" s="197"/>
      <c r="E896" s="197"/>
      <c r="F896" s="197"/>
      <c r="G896" s="197"/>
      <c r="H896" s="197"/>
      <c r="I896" s="197"/>
      <c r="J896" s="197"/>
      <c r="K896" s="197"/>
      <c r="L896" s="197"/>
      <c r="M896" s="197"/>
      <c r="N896" s="197"/>
      <c r="O896" s="197"/>
      <c r="P896" s="197"/>
      <c r="Q896" s="197"/>
      <c r="R896" s="197"/>
      <c r="S896" s="197"/>
      <c r="T896" s="197"/>
      <c r="U896" s="197"/>
      <c r="V896" s="197"/>
      <c r="W896" s="197"/>
      <c r="X896" s="197"/>
      <c r="Y896" s="197"/>
      <c r="Z896" s="197"/>
    </row>
    <row r="897" ht="15.75" customHeight="1">
      <c r="A897" s="197"/>
      <c r="B897" s="197"/>
      <c r="C897" s="197"/>
      <c r="D897" s="197"/>
      <c r="E897" s="197"/>
      <c r="F897" s="197"/>
      <c r="G897" s="197"/>
      <c r="H897" s="197"/>
      <c r="I897" s="197"/>
      <c r="J897" s="197"/>
      <c r="K897" s="197"/>
      <c r="L897" s="197"/>
      <c r="M897" s="197"/>
      <c r="N897" s="197"/>
      <c r="O897" s="197"/>
      <c r="P897" s="197"/>
      <c r="Q897" s="197"/>
      <c r="R897" s="197"/>
      <c r="S897" s="197"/>
      <c r="T897" s="197"/>
      <c r="U897" s="197"/>
      <c r="V897" s="197"/>
      <c r="W897" s="197"/>
      <c r="X897" s="197"/>
      <c r="Y897" s="197"/>
      <c r="Z897" s="197"/>
    </row>
    <row r="898" ht="15.75" customHeight="1">
      <c r="A898" s="197"/>
      <c r="B898" s="197"/>
      <c r="C898" s="197"/>
      <c r="D898" s="197"/>
      <c r="E898" s="197"/>
      <c r="F898" s="197"/>
      <c r="G898" s="197"/>
      <c r="H898" s="197"/>
      <c r="I898" s="197"/>
      <c r="J898" s="197"/>
      <c r="K898" s="197"/>
      <c r="L898" s="197"/>
      <c r="M898" s="197"/>
      <c r="N898" s="197"/>
      <c r="O898" s="197"/>
      <c r="P898" s="197"/>
      <c r="Q898" s="197"/>
      <c r="R898" s="197"/>
      <c r="S898" s="197"/>
      <c r="T898" s="197"/>
      <c r="U898" s="197"/>
      <c r="V898" s="197"/>
      <c r="W898" s="197"/>
      <c r="X898" s="197"/>
      <c r="Y898" s="197"/>
      <c r="Z898" s="197"/>
    </row>
    <row r="899" ht="15.75" customHeight="1">
      <c r="A899" s="197"/>
      <c r="B899" s="197"/>
      <c r="C899" s="197"/>
      <c r="D899" s="197"/>
      <c r="E899" s="197"/>
      <c r="F899" s="197"/>
      <c r="G899" s="197"/>
      <c r="H899" s="197"/>
      <c r="I899" s="197"/>
      <c r="J899" s="197"/>
      <c r="K899" s="197"/>
      <c r="L899" s="197"/>
      <c r="M899" s="197"/>
      <c r="N899" s="197"/>
      <c r="O899" s="197"/>
      <c r="P899" s="197"/>
      <c r="Q899" s="197"/>
      <c r="R899" s="197"/>
      <c r="S899" s="197"/>
      <c r="T899" s="197"/>
      <c r="U899" s="197"/>
      <c r="V899" s="197"/>
      <c r="W899" s="197"/>
      <c r="X899" s="197"/>
      <c r="Y899" s="197"/>
      <c r="Z899" s="197"/>
    </row>
    <row r="900" ht="15.75" customHeight="1">
      <c r="A900" s="197"/>
      <c r="B900" s="197"/>
      <c r="C900" s="197"/>
      <c r="D900" s="197"/>
      <c r="E900" s="197"/>
      <c r="F900" s="197"/>
      <c r="G900" s="197"/>
      <c r="H900" s="197"/>
      <c r="I900" s="197"/>
      <c r="J900" s="197"/>
      <c r="K900" s="197"/>
      <c r="L900" s="197"/>
      <c r="M900" s="197"/>
      <c r="N900" s="197"/>
      <c r="O900" s="197"/>
      <c r="P900" s="197"/>
      <c r="Q900" s="197"/>
      <c r="R900" s="197"/>
      <c r="S900" s="197"/>
      <c r="T900" s="197"/>
      <c r="U900" s="197"/>
      <c r="V900" s="197"/>
      <c r="W900" s="197"/>
      <c r="X900" s="197"/>
      <c r="Y900" s="197"/>
      <c r="Z900" s="197"/>
    </row>
    <row r="901" ht="15.75" customHeight="1">
      <c r="A901" s="197"/>
      <c r="B901" s="197"/>
      <c r="C901" s="197"/>
      <c r="D901" s="197"/>
      <c r="E901" s="197"/>
      <c r="F901" s="197"/>
      <c r="G901" s="197"/>
      <c r="H901" s="197"/>
      <c r="I901" s="197"/>
      <c r="J901" s="197"/>
      <c r="K901" s="197"/>
      <c r="L901" s="197"/>
      <c r="M901" s="197"/>
      <c r="N901" s="197"/>
      <c r="O901" s="197"/>
      <c r="P901" s="197"/>
      <c r="Q901" s="197"/>
      <c r="R901" s="197"/>
      <c r="S901" s="197"/>
      <c r="T901" s="197"/>
      <c r="U901" s="197"/>
      <c r="V901" s="197"/>
      <c r="W901" s="197"/>
      <c r="X901" s="197"/>
      <c r="Y901" s="197"/>
      <c r="Z901" s="197"/>
    </row>
    <row r="902" ht="15.75" customHeight="1">
      <c r="A902" s="197"/>
      <c r="B902" s="197"/>
      <c r="C902" s="197"/>
      <c r="D902" s="197"/>
      <c r="E902" s="197"/>
      <c r="F902" s="197"/>
      <c r="G902" s="197"/>
      <c r="H902" s="197"/>
      <c r="I902" s="197"/>
      <c r="J902" s="197"/>
      <c r="K902" s="197"/>
      <c r="L902" s="197"/>
      <c r="M902" s="197"/>
      <c r="N902" s="197"/>
      <c r="O902" s="197"/>
      <c r="P902" s="197"/>
      <c r="Q902" s="197"/>
      <c r="R902" s="197"/>
      <c r="S902" s="197"/>
      <c r="T902" s="197"/>
      <c r="U902" s="197"/>
      <c r="V902" s="197"/>
      <c r="W902" s="197"/>
      <c r="X902" s="197"/>
      <c r="Y902" s="197"/>
      <c r="Z902" s="197"/>
    </row>
    <row r="903" ht="15.75" customHeight="1">
      <c r="A903" s="197"/>
      <c r="B903" s="197"/>
      <c r="C903" s="197"/>
      <c r="D903" s="197"/>
      <c r="E903" s="197"/>
      <c r="F903" s="197"/>
      <c r="G903" s="197"/>
      <c r="H903" s="197"/>
      <c r="I903" s="197"/>
      <c r="J903" s="197"/>
      <c r="K903" s="197"/>
      <c r="L903" s="197"/>
      <c r="M903" s="197"/>
      <c r="N903" s="197"/>
      <c r="O903" s="197"/>
      <c r="P903" s="197"/>
      <c r="Q903" s="197"/>
      <c r="R903" s="197"/>
      <c r="S903" s="197"/>
      <c r="T903" s="197"/>
      <c r="U903" s="197"/>
      <c r="V903" s="197"/>
      <c r="W903" s="197"/>
      <c r="X903" s="197"/>
      <c r="Y903" s="197"/>
      <c r="Z903" s="197"/>
    </row>
    <row r="904" ht="15.75" customHeight="1">
      <c r="A904" s="197"/>
      <c r="B904" s="197"/>
      <c r="C904" s="197"/>
      <c r="D904" s="197"/>
      <c r="E904" s="197"/>
      <c r="F904" s="197"/>
      <c r="G904" s="197"/>
      <c r="H904" s="197"/>
      <c r="I904" s="197"/>
      <c r="J904" s="197"/>
      <c r="K904" s="197"/>
      <c r="L904" s="197"/>
      <c r="M904" s="197"/>
      <c r="N904" s="197"/>
      <c r="O904" s="197"/>
      <c r="P904" s="197"/>
      <c r="Q904" s="197"/>
      <c r="R904" s="197"/>
      <c r="S904" s="197"/>
      <c r="T904" s="197"/>
      <c r="U904" s="197"/>
      <c r="V904" s="197"/>
      <c r="W904" s="197"/>
      <c r="X904" s="197"/>
      <c r="Y904" s="197"/>
      <c r="Z904" s="197"/>
    </row>
    <row r="905" ht="15.75" customHeight="1">
      <c r="A905" s="197"/>
      <c r="B905" s="197"/>
      <c r="C905" s="197"/>
      <c r="D905" s="197"/>
      <c r="E905" s="197"/>
      <c r="F905" s="197"/>
      <c r="G905" s="197"/>
      <c r="H905" s="197"/>
      <c r="I905" s="197"/>
      <c r="J905" s="197"/>
      <c r="K905" s="197"/>
      <c r="L905" s="197"/>
      <c r="M905" s="197"/>
      <c r="N905" s="197"/>
      <c r="O905" s="197"/>
      <c r="P905" s="197"/>
      <c r="Q905" s="197"/>
      <c r="R905" s="197"/>
      <c r="S905" s="197"/>
      <c r="T905" s="197"/>
      <c r="U905" s="197"/>
      <c r="V905" s="197"/>
      <c r="W905" s="197"/>
      <c r="X905" s="197"/>
      <c r="Y905" s="197"/>
      <c r="Z905" s="197"/>
    </row>
    <row r="906" ht="15.75" customHeight="1">
      <c r="A906" s="197"/>
      <c r="B906" s="197"/>
      <c r="C906" s="197"/>
      <c r="D906" s="197"/>
      <c r="E906" s="197"/>
      <c r="F906" s="197"/>
      <c r="G906" s="197"/>
      <c r="H906" s="197"/>
      <c r="I906" s="197"/>
      <c r="J906" s="197"/>
      <c r="K906" s="197"/>
      <c r="L906" s="197"/>
      <c r="M906" s="197"/>
      <c r="N906" s="197"/>
      <c r="O906" s="197"/>
      <c r="P906" s="197"/>
      <c r="Q906" s="197"/>
      <c r="R906" s="197"/>
      <c r="S906" s="197"/>
      <c r="T906" s="197"/>
      <c r="U906" s="197"/>
      <c r="V906" s="197"/>
      <c r="W906" s="197"/>
      <c r="X906" s="197"/>
      <c r="Y906" s="197"/>
      <c r="Z906" s="197"/>
    </row>
    <row r="907" ht="15.75" customHeight="1">
      <c r="A907" s="197"/>
      <c r="B907" s="197"/>
      <c r="C907" s="197"/>
      <c r="D907" s="197"/>
      <c r="E907" s="197"/>
      <c r="F907" s="197"/>
      <c r="G907" s="197"/>
      <c r="H907" s="197"/>
      <c r="I907" s="197"/>
      <c r="J907" s="197"/>
      <c r="K907" s="197"/>
      <c r="L907" s="197"/>
      <c r="M907" s="197"/>
      <c r="N907" s="197"/>
      <c r="O907" s="197"/>
      <c r="P907" s="197"/>
      <c r="Q907" s="197"/>
      <c r="R907" s="197"/>
      <c r="S907" s="197"/>
      <c r="T907" s="197"/>
      <c r="U907" s="197"/>
      <c r="V907" s="197"/>
      <c r="W907" s="197"/>
      <c r="X907" s="197"/>
      <c r="Y907" s="197"/>
      <c r="Z907" s="197"/>
    </row>
    <row r="908" ht="15.75" customHeight="1">
      <c r="A908" s="197"/>
      <c r="B908" s="197"/>
      <c r="C908" s="197"/>
      <c r="D908" s="197"/>
      <c r="E908" s="197"/>
      <c r="F908" s="197"/>
      <c r="G908" s="197"/>
      <c r="H908" s="197"/>
      <c r="I908" s="197"/>
      <c r="J908" s="197"/>
      <c r="K908" s="197"/>
      <c r="L908" s="197"/>
      <c r="M908" s="197"/>
      <c r="N908" s="197"/>
      <c r="O908" s="197"/>
      <c r="P908" s="197"/>
      <c r="Q908" s="197"/>
      <c r="R908" s="197"/>
      <c r="S908" s="197"/>
      <c r="T908" s="197"/>
      <c r="U908" s="197"/>
      <c r="V908" s="197"/>
      <c r="W908" s="197"/>
      <c r="X908" s="197"/>
      <c r="Y908" s="197"/>
      <c r="Z908" s="197"/>
    </row>
    <row r="909" ht="15.75" customHeight="1">
      <c r="A909" s="197"/>
      <c r="B909" s="197"/>
      <c r="C909" s="197"/>
      <c r="D909" s="197"/>
      <c r="E909" s="197"/>
      <c r="F909" s="197"/>
      <c r="G909" s="197"/>
      <c r="H909" s="197"/>
      <c r="I909" s="197"/>
      <c r="J909" s="197"/>
      <c r="K909" s="197"/>
      <c r="L909" s="197"/>
      <c r="M909" s="197"/>
      <c r="N909" s="197"/>
      <c r="O909" s="197"/>
      <c r="P909" s="197"/>
      <c r="Q909" s="197"/>
      <c r="R909" s="197"/>
      <c r="S909" s="197"/>
      <c r="T909" s="197"/>
      <c r="U909" s="197"/>
      <c r="V909" s="197"/>
      <c r="W909" s="197"/>
      <c r="X909" s="197"/>
      <c r="Y909" s="197"/>
      <c r="Z909" s="197"/>
    </row>
    <row r="910" ht="15.75" customHeight="1">
      <c r="A910" s="197"/>
      <c r="B910" s="197"/>
      <c r="C910" s="197"/>
      <c r="D910" s="197"/>
      <c r="E910" s="197"/>
      <c r="F910" s="197"/>
      <c r="G910" s="197"/>
      <c r="H910" s="197"/>
      <c r="I910" s="197"/>
      <c r="J910" s="197"/>
      <c r="K910" s="197"/>
      <c r="L910" s="197"/>
      <c r="M910" s="197"/>
      <c r="N910" s="197"/>
      <c r="O910" s="197"/>
      <c r="P910" s="197"/>
      <c r="Q910" s="197"/>
      <c r="R910" s="197"/>
      <c r="S910" s="197"/>
      <c r="T910" s="197"/>
      <c r="U910" s="197"/>
      <c r="V910" s="197"/>
      <c r="W910" s="197"/>
      <c r="X910" s="197"/>
      <c r="Y910" s="197"/>
      <c r="Z910" s="197"/>
    </row>
    <row r="911" ht="15.75" customHeight="1">
      <c r="A911" s="197"/>
      <c r="B911" s="197"/>
      <c r="C911" s="197"/>
      <c r="D911" s="197"/>
      <c r="E911" s="197"/>
      <c r="F911" s="197"/>
      <c r="G911" s="197"/>
      <c r="H911" s="197"/>
      <c r="I911" s="197"/>
      <c r="J911" s="197"/>
      <c r="K911" s="197"/>
      <c r="L911" s="197"/>
      <c r="M911" s="197"/>
      <c r="N911" s="197"/>
      <c r="O911" s="197"/>
      <c r="P911" s="197"/>
      <c r="Q911" s="197"/>
      <c r="R911" s="197"/>
      <c r="S911" s="197"/>
      <c r="T911" s="197"/>
      <c r="U911" s="197"/>
      <c r="V911" s="197"/>
      <c r="W911" s="197"/>
      <c r="X911" s="197"/>
      <c r="Y911" s="197"/>
      <c r="Z911" s="197"/>
    </row>
    <row r="912" ht="15.75" customHeight="1">
      <c r="A912" s="197"/>
      <c r="B912" s="197"/>
      <c r="C912" s="197"/>
      <c r="D912" s="197"/>
      <c r="E912" s="197"/>
      <c r="F912" s="197"/>
      <c r="G912" s="197"/>
      <c r="H912" s="197"/>
      <c r="I912" s="197"/>
      <c r="J912" s="197"/>
      <c r="K912" s="197"/>
      <c r="L912" s="197"/>
      <c r="M912" s="197"/>
      <c r="N912" s="197"/>
      <c r="O912" s="197"/>
      <c r="P912" s="197"/>
      <c r="Q912" s="197"/>
      <c r="R912" s="197"/>
      <c r="S912" s="197"/>
      <c r="T912" s="197"/>
      <c r="U912" s="197"/>
      <c r="V912" s="197"/>
      <c r="W912" s="197"/>
      <c r="X912" s="197"/>
      <c r="Y912" s="197"/>
      <c r="Z912" s="197"/>
    </row>
    <row r="913" ht="15.75" customHeight="1">
      <c r="A913" s="197"/>
      <c r="B913" s="197"/>
      <c r="C913" s="197"/>
      <c r="D913" s="197"/>
      <c r="E913" s="197"/>
      <c r="F913" s="197"/>
      <c r="G913" s="197"/>
      <c r="H913" s="197"/>
      <c r="I913" s="197"/>
      <c r="J913" s="197"/>
      <c r="K913" s="197"/>
      <c r="L913" s="197"/>
      <c r="M913" s="197"/>
      <c r="N913" s="197"/>
      <c r="O913" s="197"/>
      <c r="P913" s="197"/>
      <c r="Q913" s="197"/>
      <c r="R913" s="197"/>
      <c r="S913" s="197"/>
      <c r="T913" s="197"/>
      <c r="U913" s="197"/>
      <c r="V913" s="197"/>
      <c r="W913" s="197"/>
      <c r="X913" s="197"/>
      <c r="Y913" s="197"/>
      <c r="Z913" s="197"/>
    </row>
    <row r="914" ht="15.75" customHeight="1">
      <c r="A914" s="197"/>
      <c r="B914" s="197"/>
      <c r="C914" s="197"/>
      <c r="D914" s="197"/>
      <c r="E914" s="197"/>
      <c r="F914" s="197"/>
      <c r="G914" s="197"/>
      <c r="H914" s="197"/>
      <c r="I914" s="197"/>
      <c r="J914" s="197"/>
      <c r="K914" s="197"/>
      <c r="L914" s="197"/>
      <c r="M914" s="197"/>
      <c r="N914" s="197"/>
      <c r="O914" s="197"/>
      <c r="P914" s="197"/>
      <c r="Q914" s="197"/>
      <c r="R914" s="197"/>
      <c r="S914" s="197"/>
      <c r="T914" s="197"/>
      <c r="U914" s="197"/>
      <c r="V914" s="197"/>
      <c r="W914" s="197"/>
      <c r="X914" s="197"/>
      <c r="Y914" s="197"/>
      <c r="Z914" s="197"/>
    </row>
    <row r="915" ht="15.75" customHeight="1">
      <c r="A915" s="197"/>
      <c r="B915" s="197"/>
      <c r="C915" s="197"/>
      <c r="D915" s="197"/>
      <c r="E915" s="197"/>
      <c r="F915" s="197"/>
      <c r="G915" s="197"/>
      <c r="H915" s="197"/>
      <c r="I915" s="197"/>
      <c r="J915" s="197"/>
      <c r="K915" s="197"/>
      <c r="L915" s="197"/>
      <c r="M915" s="197"/>
      <c r="N915" s="197"/>
      <c r="O915" s="197"/>
      <c r="P915" s="197"/>
      <c r="Q915" s="197"/>
      <c r="R915" s="197"/>
      <c r="S915" s="197"/>
      <c r="T915" s="197"/>
      <c r="U915" s="197"/>
      <c r="V915" s="197"/>
      <c r="W915" s="197"/>
      <c r="X915" s="197"/>
      <c r="Y915" s="197"/>
      <c r="Z915" s="197"/>
    </row>
    <row r="916" ht="15.75" customHeight="1">
      <c r="A916" s="197"/>
      <c r="B916" s="197"/>
      <c r="C916" s="197"/>
      <c r="D916" s="197"/>
      <c r="E916" s="197"/>
      <c r="F916" s="197"/>
      <c r="G916" s="197"/>
      <c r="H916" s="197"/>
      <c r="I916" s="197"/>
      <c r="J916" s="197"/>
      <c r="K916" s="197"/>
      <c r="L916" s="197"/>
      <c r="M916" s="197"/>
      <c r="N916" s="197"/>
      <c r="O916" s="197"/>
      <c r="P916" s="197"/>
      <c r="Q916" s="197"/>
      <c r="R916" s="197"/>
      <c r="S916" s="197"/>
      <c r="T916" s="197"/>
      <c r="U916" s="197"/>
      <c r="V916" s="197"/>
      <c r="W916" s="197"/>
      <c r="X916" s="197"/>
      <c r="Y916" s="197"/>
      <c r="Z916" s="197"/>
    </row>
    <row r="917" ht="15.75" customHeight="1">
      <c r="A917" s="197"/>
      <c r="B917" s="197"/>
      <c r="C917" s="197"/>
      <c r="D917" s="197"/>
      <c r="E917" s="197"/>
      <c r="F917" s="197"/>
      <c r="G917" s="197"/>
      <c r="H917" s="197"/>
      <c r="I917" s="197"/>
      <c r="J917" s="197"/>
      <c r="K917" s="197"/>
      <c r="L917" s="197"/>
      <c r="M917" s="197"/>
      <c r="N917" s="197"/>
      <c r="O917" s="197"/>
      <c r="P917" s="197"/>
      <c r="Q917" s="197"/>
      <c r="R917" s="197"/>
      <c r="S917" s="197"/>
      <c r="T917" s="197"/>
      <c r="U917" s="197"/>
      <c r="V917" s="197"/>
      <c r="W917" s="197"/>
      <c r="X917" s="197"/>
      <c r="Y917" s="197"/>
      <c r="Z917" s="197"/>
    </row>
    <row r="918" ht="15.75" customHeight="1">
      <c r="A918" s="197"/>
      <c r="B918" s="197"/>
      <c r="C918" s="197"/>
      <c r="D918" s="197"/>
      <c r="E918" s="197"/>
      <c r="F918" s="197"/>
      <c r="G918" s="197"/>
      <c r="H918" s="197"/>
      <c r="I918" s="197"/>
      <c r="J918" s="197"/>
      <c r="K918" s="197"/>
      <c r="L918" s="197"/>
      <c r="M918" s="197"/>
      <c r="N918" s="197"/>
      <c r="O918" s="197"/>
      <c r="P918" s="197"/>
      <c r="Q918" s="197"/>
      <c r="R918" s="197"/>
      <c r="S918" s="197"/>
      <c r="T918" s="197"/>
      <c r="U918" s="197"/>
      <c r="V918" s="197"/>
      <c r="W918" s="197"/>
      <c r="X918" s="197"/>
      <c r="Y918" s="197"/>
      <c r="Z918" s="197"/>
    </row>
    <row r="919" ht="15.75" customHeight="1">
      <c r="A919" s="197"/>
      <c r="B919" s="197"/>
      <c r="C919" s="197"/>
      <c r="D919" s="197"/>
      <c r="E919" s="197"/>
      <c r="F919" s="197"/>
      <c r="G919" s="197"/>
      <c r="H919" s="197"/>
      <c r="I919" s="197"/>
      <c r="J919" s="197"/>
      <c r="K919" s="197"/>
      <c r="L919" s="197"/>
      <c r="M919" s="197"/>
      <c r="N919" s="197"/>
      <c r="O919" s="197"/>
      <c r="P919" s="197"/>
      <c r="Q919" s="197"/>
      <c r="R919" s="197"/>
      <c r="S919" s="197"/>
      <c r="T919" s="197"/>
      <c r="U919" s="197"/>
      <c r="V919" s="197"/>
      <c r="W919" s="197"/>
      <c r="X919" s="197"/>
      <c r="Y919" s="197"/>
      <c r="Z919" s="197"/>
    </row>
    <row r="920" ht="15.75" customHeight="1">
      <c r="A920" s="197"/>
      <c r="B920" s="197"/>
      <c r="C920" s="197"/>
      <c r="D920" s="197"/>
      <c r="E920" s="197"/>
      <c r="F920" s="197"/>
      <c r="G920" s="197"/>
      <c r="H920" s="197"/>
      <c r="I920" s="197"/>
      <c r="J920" s="197"/>
      <c r="K920" s="197"/>
      <c r="L920" s="197"/>
      <c r="M920" s="197"/>
      <c r="N920" s="197"/>
      <c r="O920" s="197"/>
      <c r="P920" s="197"/>
      <c r="Q920" s="197"/>
      <c r="R920" s="197"/>
      <c r="S920" s="197"/>
      <c r="T920" s="197"/>
      <c r="U920" s="197"/>
      <c r="V920" s="197"/>
      <c r="W920" s="197"/>
      <c r="X920" s="197"/>
      <c r="Y920" s="197"/>
      <c r="Z920" s="197"/>
    </row>
    <row r="921" ht="15.75" customHeight="1">
      <c r="A921" s="197"/>
      <c r="B921" s="197"/>
      <c r="C921" s="197"/>
      <c r="D921" s="197"/>
      <c r="E921" s="197"/>
      <c r="F921" s="197"/>
      <c r="G921" s="197"/>
      <c r="H921" s="197"/>
      <c r="I921" s="197"/>
      <c r="J921" s="197"/>
      <c r="K921" s="197"/>
      <c r="L921" s="197"/>
      <c r="M921" s="197"/>
      <c r="N921" s="197"/>
      <c r="O921" s="197"/>
      <c r="P921" s="197"/>
      <c r="Q921" s="197"/>
      <c r="R921" s="197"/>
      <c r="S921" s="197"/>
      <c r="T921" s="197"/>
      <c r="U921" s="197"/>
      <c r="V921" s="197"/>
      <c r="W921" s="197"/>
      <c r="X921" s="197"/>
      <c r="Y921" s="197"/>
      <c r="Z921" s="197"/>
    </row>
    <row r="922" ht="15.75" customHeight="1">
      <c r="A922" s="197"/>
      <c r="B922" s="197"/>
      <c r="C922" s="197"/>
      <c r="D922" s="197"/>
      <c r="E922" s="197"/>
      <c r="F922" s="197"/>
      <c r="G922" s="197"/>
      <c r="H922" s="197"/>
      <c r="I922" s="197"/>
      <c r="J922" s="197"/>
      <c r="K922" s="197"/>
      <c r="L922" s="197"/>
      <c r="M922" s="197"/>
      <c r="N922" s="197"/>
      <c r="O922" s="197"/>
      <c r="P922" s="197"/>
      <c r="Q922" s="197"/>
      <c r="R922" s="197"/>
      <c r="S922" s="197"/>
      <c r="T922" s="197"/>
      <c r="U922" s="197"/>
      <c r="V922" s="197"/>
      <c r="W922" s="197"/>
      <c r="X922" s="197"/>
      <c r="Y922" s="197"/>
      <c r="Z922" s="197"/>
    </row>
    <row r="923" ht="15.75" customHeight="1">
      <c r="A923" s="197"/>
      <c r="B923" s="197"/>
      <c r="C923" s="197"/>
      <c r="D923" s="197"/>
      <c r="E923" s="197"/>
      <c r="F923" s="197"/>
      <c r="G923" s="197"/>
      <c r="H923" s="197"/>
      <c r="I923" s="197"/>
      <c r="J923" s="197"/>
      <c r="K923" s="197"/>
      <c r="L923" s="197"/>
      <c r="M923" s="197"/>
      <c r="N923" s="197"/>
      <c r="O923" s="197"/>
      <c r="P923" s="197"/>
      <c r="Q923" s="197"/>
      <c r="R923" s="197"/>
      <c r="S923" s="197"/>
      <c r="T923" s="197"/>
      <c r="U923" s="197"/>
      <c r="V923" s="197"/>
      <c r="W923" s="197"/>
      <c r="X923" s="197"/>
      <c r="Y923" s="197"/>
      <c r="Z923" s="197"/>
    </row>
    <row r="924" ht="15.75" customHeight="1">
      <c r="A924" s="197"/>
      <c r="B924" s="197"/>
      <c r="C924" s="197"/>
      <c r="D924" s="197"/>
      <c r="E924" s="197"/>
      <c r="F924" s="197"/>
      <c r="G924" s="197"/>
      <c r="H924" s="197"/>
      <c r="I924" s="197"/>
      <c r="J924" s="197"/>
      <c r="K924" s="197"/>
      <c r="L924" s="197"/>
      <c r="M924" s="197"/>
      <c r="N924" s="197"/>
      <c r="O924" s="197"/>
      <c r="P924" s="197"/>
      <c r="Q924" s="197"/>
      <c r="R924" s="197"/>
      <c r="S924" s="197"/>
      <c r="T924" s="197"/>
      <c r="U924" s="197"/>
      <c r="V924" s="197"/>
      <c r="W924" s="197"/>
      <c r="X924" s="197"/>
      <c r="Y924" s="197"/>
      <c r="Z924" s="197"/>
    </row>
    <row r="925" ht="15.75" customHeight="1">
      <c r="A925" s="197"/>
      <c r="B925" s="197"/>
      <c r="C925" s="197"/>
      <c r="D925" s="197"/>
      <c r="E925" s="197"/>
      <c r="F925" s="197"/>
      <c r="G925" s="197"/>
      <c r="H925" s="197"/>
      <c r="I925" s="197"/>
      <c r="J925" s="197"/>
      <c r="K925" s="197"/>
      <c r="L925" s="197"/>
      <c r="M925" s="197"/>
      <c r="N925" s="197"/>
      <c r="O925" s="197"/>
      <c r="P925" s="197"/>
      <c r="Q925" s="197"/>
      <c r="R925" s="197"/>
      <c r="S925" s="197"/>
      <c r="T925" s="197"/>
      <c r="U925" s="197"/>
      <c r="V925" s="197"/>
      <c r="W925" s="197"/>
      <c r="X925" s="197"/>
      <c r="Y925" s="197"/>
      <c r="Z925" s="197"/>
    </row>
    <row r="926" ht="15.75" customHeight="1">
      <c r="A926" s="197"/>
      <c r="B926" s="197"/>
      <c r="C926" s="197"/>
      <c r="D926" s="197"/>
      <c r="E926" s="197"/>
      <c r="F926" s="197"/>
      <c r="G926" s="197"/>
      <c r="H926" s="197"/>
      <c r="I926" s="197"/>
      <c r="J926" s="197"/>
      <c r="K926" s="197"/>
      <c r="L926" s="197"/>
      <c r="M926" s="197"/>
      <c r="N926" s="197"/>
      <c r="O926" s="197"/>
      <c r="P926" s="197"/>
      <c r="Q926" s="197"/>
      <c r="R926" s="197"/>
      <c r="S926" s="197"/>
      <c r="T926" s="197"/>
      <c r="U926" s="197"/>
      <c r="V926" s="197"/>
      <c r="W926" s="197"/>
      <c r="X926" s="197"/>
      <c r="Y926" s="197"/>
      <c r="Z926" s="197"/>
    </row>
    <row r="927" ht="15.75" customHeight="1">
      <c r="A927" s="197"/>
      <c r="B927" s="197"/>
      <c r="C927" s="197"/>
      <c r="D927" s="197"/>
      <c r="E927" s="197"/>
      <c r="F927" s="197"/>
      <c r="G927" s="197"/>
      <c r="H927" s="197"/>
      <c r="I927" s="197"/>
      <c r="J927" s="197"/>
      <c r="K927" s="197"/>
      <c r="L927" s="197"/>
      <c r="M927" s="197"/>
      <c r="N927" s="197"/>
      <c r="O927" s="197"/>
      <c r="P927" s="197"/>
      <c r="Q927" s="197"/>
      <c r="R927" s="197"/>
      <c r="S927" s="197"/>
      <c r="T927" s="197"/>
      <c r="U927" s="197"/>
      <c r="V927" s="197"/>
      <c r="W927" s="197"/>
      <c r="X927" s="197"/>
      <c r="Y927" s="197"/>
      <c r="Z927" s="197"/>
    </row>
    <row r="928" ht="15.75" customHeight="1">
      <c r="A928" s="197"/>
      <c r="B928" s="197"/>
      <c r="C928" s="197"/>
      <c r="D928" s="197"/>
      <c r="E928" s="197"/>
      <c r="F928" s="197"/>
      <c r="G928" s="197"/>
      <c r="H928" s="197"/>
      <c r="I928" s="197"/>
      <c r="J928" s="197"/>
      <c r="K928" s="197"/>
      <c r="L928" s="197"/>
      <c r="M928" s="197"/>
      <c r="N928" s="197"/>
      <c r="O928" s="197"/>
      <c r="P928" s="197"/>
      <c r="Q928" s="197"/>
      <c r="R928" s="197"/>
      <c r="S928" s="197"/>
      <c r="T928" s="197"/>
      <c r="U928" s="197"/>
      <c r="V928" s="197"/>
      <c r="W928" s="197"/>
      <c r="X928" s="197"/>
      <c r="Y928" s="197"/>
      <c r="Z928" s="197"/>
    </row>
    <row r="929" ht="15.75" customHeight="1">
      <c r="A929" s="197"/>
      <c r="B929" s="197"/>
      <c r="C929" s="197"/>
      <c r="D929" s="197"/>
      <c r="E929" s="197"/>
      <c r="F929" s="197"/>
      <c r="G929" s="197"/>
      <c r="H929" s="197"/>
      <c r="I929" s="197"/>
      <c r="J929" s="197"/>
      <c r="K929" s="197"/>
      <c r="L929" s="197"/>
      <c r="M929" s="197"/>
      <c r="N929" s="197"/>
      <c r="O929" s="197"/>
      <c r="P929" s="197"/>
      <c r="Q929" s="197"/>
      <c r="R929" s="197"/>
      <c r="S929" s="197"/>
      <c r="T929" s="197"/>
      <c r="U929" s="197"/>
      <c r="V929" s="197"/>
      <c r="W929" s="197"/>
      <c r="X929" s="197"/>
      <c r="Y929" s="197"/>
      <c r="Z929" s="197"/>
    </row>
    <row r="930" ht="15.75" customHeight="1">
      <c r="A930" s="197"/>
      <c r="B930" s="197"/>
      <c r="C930" s="197"/>
      <c r="D930" s="197"/>
      <c r="E930" s="197"/>
      <c r="F930" s="197"/>
      <c r="G930" s="197"/>
      <c r="H930" s="197"/>
      <c r="I930" s="197"/>
      <c r="J930" s="197"/>
      <c r="K930" s="197"/>
      <c r="L930" s="197"/>
      <c r="M930" s="197"/>
      <c r="N930" s="197"/>
      <c r="O930" s="197"/>
      <c r="P930" s="197"/>
      <c r="Q930" s="197"/>
      <c r="R930" s="197"/>
      <c r="S930" s="197"/>
      <c r="T930" s="197"/>
      <c r="U930" s="197"/>
      <c r="V930" s="197"/>
      <c r="W930" s="197"/>
      <c r="X930" s="197"/>
      <c r="Y930" s="197"/>
      <c r="Z930" s="197"/>
    </row>
    <row r="931" ht="15.75" customHeight="1">
      <c r="A931" s="197"/>
      <c r="B931" s="197"/>
      <c r="C931" s="197"/>
      <c r="D931" s="197"/>
      <c r="E931" s="197"/>
      <c r="F931" s="197"/>
      <c r="G931" s="197"/>
      <c r="H931" s="197"/>
      <c r="I931" s="197"/>
      <c r="J931" s="197"/>
      <c r="K931" s="197"/>
      <c r="L931" s="197"/>
      <c r="M931" s="197"/>
      <c r="N931" s="197"/>
      <c r="O931" s="197"/>
      <c r="P931" s="197"/>
      <c r="Q931" s="197"/>
      <c r="R931" s="197"/>
      <c r="S931" s="197"/>
      <c r="T931" s="197"/>
      <c r="U931" s="197"/>
      <c r="V931" s="197"/>
      <c r="W931" s="197"/>
      <c r="X931" s="197"/>
      <c r="Y931" s="197"/>
      <c r="Z931" s="197"/>
    </row>
    <row r="932" ht="15.75" customHeight="1">
      <c r="A932" s="197"/>
      <c r="B932" s="197"/>
      <c r="C932" s="197"/>
      <c r="D932" s="197"/>
      <c r="E932" s="197"/>
      <c r="F932" s="197"/>
      <c r="G932" s="197"/>
      <c r="H932" s="197"/>
      <c r="I932" s="197"/>
      <c r="J932" s="197"/>
      <c r="K932" s="197"/>
      <c r="L932" s="197"/>
      <c r="M932" s="197"/>
      <c r="N932" s="197"/>
      <c r="O932" s="197"/>
      <c r="P932" s="197"/>
      <c r="Q932" s="197"/>
      <c r="R932" s="197"/>
      <c r="S932" s="197"/>
      <c r="T932" s="197"/>
      <c r="U932" s="197"/>
      <c r="V932" s="197"/>
      <c r="W932" s="197"/>
      <c r="X932" s="197"/>
      <c r="Y932" s="197"/>
      <c r="Z932" s="197"/>
    </row>
    <row r="933" ht="15.75" customHeight="1">
      <c r="A933" s="197"/>
      <c r="B933" s="197"/>
      <c r="C933" s="197"/>
      <c r="D933" s="197"/>
      <c r="E933" s="197"/>
      <c r="F933" s="197"/>
      <c r="G933" s="197"/>
      <c r="H933" s="197"/>
      <c r="I933" s="197"/>
      <c r="J933" s="197"/>
      <c r="K933" s="197"/>
      <c r="L933" s="197"/>
      <c r="M933" s="197"/>
      <c r="N933" s="197"/>
      <c r="O933" s="197"/>
      <c r="P933" s="197"/>
      <c r="Q933" s="197"/>
      <c r="R933" s="197"/>
      <c r="S933" s="197"/>
      <c r="T933" s="197"/>
      <c r="U933" s="197"/>
      <c r="V933" s="197"/>
      <c r="W933" s="197"/>
      <c r="X933" s="197"/>
      <c r="Y933" s="197"/>
      <c r="Z933" s="197"/>
    </row>
    <row r="934" ht="15.75" customHeight="1">
      <c r="A934" s="197"/>
      <c r="B934" s="197"/>
      <c r="C934" s="197"/>
      <c r="D934" s="197"/>
      <c r="E934" s="197"/>
      <c r="F934" s="197"/>
      <c r="G934" s="197"/>
      <c r="H934" s="197"/>
      <c r="I934" s="197"/>
      <c r="J934" s="197"/>
      <c r="K934" s="197"/>
      <c r="L934" s="197"/>
      <c r="M934" s="197"/>
      <c r="N934" s="197"/>
      <c r="O934" s="197"/>
      <c r="P934" s="197"/>
      <c r="Q934" s="197"/>
      <c r="R934" s="197"/>
      <c r="S934" s="197"/>
      <c r="T934" s="197"/>
      <c r="U934" s="197"/>
      <c r="V934" s="197"/>
      <c r="W934" s="197"/>
      <c r="X934" s="197"/>
      <c r="Y934" s="197"/>
      <c r="Z934" s="197"/>
    </row>
    <row r="935" ht="15.75" customHeight="1">
      <c r="A935" s="197"/>
      <c r="B935" s="197"/>
      <c r="C935" s="197"/>
      <c r="D935" s="197"/>
      <c r="E935" s="197"/>
      <c r="F935" s="197"/>
      <c r="G935" s="197"/>
      <c r="H935" s="197"/>
      <c r="I935" s="197"/>
      <c r="J935" s="197"/>
      <c r="K935" s="197"/>
      <c r="L935" s="197"/>
      <c r="M935" s="197"/>
      <c r="N935" s="197"/>
      <c r="O935" s="197"/>
      <c r="P935" s="197"/>
      <c r="Q935" s="197"/>
      <c r="R935" s="197"/>
      <c r="S935" s="197"/>
      <c r="T935" s="197"/>
      <c r="U935" s="197"/>
      <c r="V935" s="197"/>
      <c r="W935" s="197"/>
      <c r="X935" s="197"/>
      <c r="Y935" s="197"/>
      <c r="Z935" s="197"/>
    </row>
    <row r="936" ht="15.75" customHeight="1">
      <c r="A936" s="197"/>
      <c r="B936" s="197"/>
      <c r="C936" s="197"/>
      <c r="D936" s="197"/>
      <c r="E936" s="197"/>
      <c r="F936" s="197"/>
      <c r="G936" s="197"/>
      <c r="H936" s="197"/>
      <c r="I936" s="197"/>
      <c r="J936" s="197"/>
      <c r="K936" s="197"/>
      <c r="L936" s="197"/>
      <c r="M936" s="197"/>
      <c r="N936" s="197"/>
      <c r="O936" s="197"/>
      <c r="P936" s="197"/>
      <c r="Q936" s="197"/>
      <c r="R936" s="197"/>
      <c r="S936" s="197"/>
      <c r="T936" s="197"/>
      <c r="U936" s="197"/>
      <c r="V936" s="197"/>
      <c r="W936" s="197"/>
      <c r="X936" s="197"/>
      <c r="Y936" s="197"/>
      <c r="Z936" s="197"/>
    </row>
    <row r="937" ht="15.75" customHeight="1">
      <c r="A937" s="197"/>
      <c r="B937" s="197"/>
      <c r="C937" s="197"/>
      <c r="D937" s="197"/>
      <c r="E937" s="197"/>
      <c r="F937" s="197"/>
      <c r="G937" s="197"/>
      <c r="H937" s="197"/>
      <c r="I937" s="197"/>
      <c r="J937" s="197"/>
      <c r="K937" s="197"/>
      <c r="L937" s="197"/>
      <c r="M937" s="197"/>
      <c r="N937" s="197"/>
      <c r="O937" s="197"/>
      <c r="P937" s="197"/>
      <c r="Q937" s="197"/>
      <c r="R937" s="197"/>
      <c r="S937" s="197"/>
      <c r="T937" s="197"/>
      <c r="U937" s="197"/>
      <c r="V937" s="197"/>
      <c r="W937" s="197"/>
      <c r="X937" s="197"/>
      <c r="Y937" s="197"/>
      <c r="Z937" s="197"/>
    </row>
    <row r="938" ht="15.75" customHeight="1">
      <c r="A938" s="197"/>
      <c r="B938" s="197"/>
      <c r="C938" s="197"/>
      <c r="D938" s="197"/>
      <c r="E938" s="197"/>
      <c r="F938" s="197"/>
      <c r="G938" s="197"/>
      <c r="H938" s="197"/>
      <c r="I938" s="197"/>
      <c r="J938" s="197"/>
      <c r="K938" s="197"/>
      <c r="L938" s="197"/>
      <c r="M938" s="197"/>
      <c r="N938" s="197"/>
      <c r="O938" s="197"/>
      <c r="P938" s="197"/>
      <c r="Q938" s="197"/>
      <c r="R938" s="197"/>
      <c r="S938" s="197"/>
      <c r="T938" s="197"/>
      <c r="U938" s="197"/>
      <c r="V938" s="197"/>
      <c r="W938" s="197"/>
      <c r="X938" s="197"/>
      <c r="Y938" s="197"/>
      <c r="Z938" s="197"/>
    </row>
    <row r="939" ht="15.75" customHeight="1">
      <c r="A939" s="197"/>
      <c r="B939" s="197"/>
      <c r="C939" s="197"/>
      <c r="D939" s="197"/>
      <c r="E939" s="197"/>
      <c r="F939" s="197"/>
      <c r="G939" s="197"/>
      <c r="H939" s="197"/>
      <c r="I939" s="197"/>
      <c r="J939" s="197"/>
      <c r="K939" s="197"/>
      <c r="L939" s="197"/>
      <c r="M939" s="197"/>
      <c r="N939" s="197"/>
      <c r="O939" s="197"/>
      <c r="P939" s="197"/>
      <c r="Q939" s="197"/>
      <c r="R939" s="197"/>
      <c r="S939" s="197"/>
      <c r="T939" s="197"/>
      <c r="U939" s="197"/>
      <c r="V939" s="197"/>
      <c r="W939" s="197"/>
      <c r="X939" s="197"/>
      <c r="Y939" s="197"/>
      <c r="Z939" s="197"/>
    </row>
    <row r="940" ht="15.75" customHeight="1">
      <c r="A940" s="197"/>
      <c r="B940" s="197"/>
      <c r="C940" s="197"/>
      <c r="D940" s="197"/>
      <c r="E940" s="197"/>
      <c r="F940" s="197"/>
      <c r="G940" s="197"/>
      <c r="H940" s="197"/>
      <c r="I940" s="197"/>
      <c r="J940" s="197"/>
      <c r="K940" s="197"/>
      <c r="L940" s="197"/>
      <c r="M940" s="197"/>
      <c r="N940" s="197"/>
      <c r="O940" s="197"/>
      <c r="P940" s="197"/>
      <c r="Q940" s="197"/>
      <c r="R940" s="197"/>
      <c r="S940" s="197"/>
      <c r="T940" s="197"/>
      <c r="U940" s="197"/>
      <c r="V940" s="197"/>
      <c r="W940" s="197"/>
      <c r="X940" s="197"/>
      <c r="Y940" s="197"/>
      <c r="Z940" s="197"/>
    </row>
    <row r="941" ht="15.75" customHeight="1">
      <c r="A941" s="197"/>
      <c r="B941" s="197"/>
      <c r="C941" s="197"/>
      <c r="D941" s="197"/>
      <c r="E941" s="197"/>
      <c r="F941" s="197"/>
      <c r="G941" s="197"/>
      <c r="H941" s="197"/>
      <c r="I941" s="197"/>
      <c r="J941" s="197"/>
      <c r="K941" s="197"/>
      <c r="L941" s="197"/>
      <c r="M941" s="197"/>
      <c r="N941" s="197"/>
      <c r="O941" s="197"/>
      <c r="P941" s="197"/>
      <c r="Q941" s="197"/>
      <c r="R941" s="197"/>
      <c r="S941" s="197"/>
      <c r="T941" s="197"/>
      <c r="U941" s="197"/>
      <c r="V941" s="197"/>
      <c r="W941" s="197"/>
      <c r="X941" s="197"/>
      <c r="Y941" s="197"/>
      <c r="Z941" s="197"/>
    </row>
    <row r="942" ht="15.75" customHeight="1">
      <c r="A942" s="197"/>
      <c r="B942" s="197"/>
      <c r="C942" s="197"/>
      <c r="D942" s="197"/>
      <c r="E942" s="197"/>
      <c r="F942" s="197"/>
      <c r="G942" s="197"/>
      <c r="H942" s="197"/>
      <c r="I942" s="197"/>
      <c r="J942" s="197"/>
      <c r="K942" s="197"/>
      <c r="L942" s="197"/>
      <c r="M942" s="197"/>
      <c r="N942" s="197"/>
      <c r="O942" s="197"/>
      <c r="P942" s="197"/>
      <c r="Q942" s="197"/>
      <c r="R942" s="197"/>
      <c r="S942" s="197"/>
      <c r="T942" s="197"/>
      <c r="U942" s="197"/>
      <c r="V942" s="197"/>
      <c r="W942" s="197"/>
      <c r="X942" s="197"/>
      <c r="Y942" s="197"/>
      <c r="Z942" s="197"/>
    </row>
    <row r="943" ht="15.75" customHeight="1">
      <c r="A943" s="197"/>
      <c r="B943" s="197"/>
      <c r="C943" s="197"/>
      <c r="D943" s="197"/>
      <c r="E943" s="197"/>
      <c r="F943" s="197"/>
      <c r="G943" s="197"/>
      <c r="H943" s="197"/>
      <c r="I943" s="197"/>
      <c r="J943" s="197"/>
      <c r="K943" s="197"/>
      <c r="L943" s="197"/>
      <c r="M943" s="197"/>
      <c r="N943" s="197"/>
      <c r="O943" s="197"/>
      <c r="P943" s="197"/>
      <c r="Q943" s="197"/>
      <c r="R943" s="197"/>
      <c r="S943" s="197"/>
      <c r="T943" s="197"/>
      <c r="U943" s="197"/>
      <c r="V943" s="197"/>
      <c r="W943" s="197"/>
      <c r="X943" s="197"/>
      <c r="Y943" s="197"/>
      <c r="Z943" s="197"/>
    </row>
    <row r="944" ht="15.75" customHeight="1">
      <c r="A944" s="197"/>
      <c r="B944" s="197"/>
      <c r="C944" s="197"/>
      <c r="D944" s="197"/>
      <c r="E944" s="197"/>
      <c r="F944" s="197"/>
      <c r="G944" s="197"/>
      <c r="H944" s="197"/>
      <c r="I944" s="197"/>
      <c r="J944" s="197"/>
      <c r="K944" s="197"/>
      <c r="L944" s="197"/>
      <c r="M944" s="197"/>
      <c r="N944" s="197"/>
      <c r="O944" s="197"/>
      <c r="P944" s="197"/>
      <c r="Q944" s="197"/>
      <c r="R944" s="197"/>
      <c r="S944" s="197"/>
      <c r="T944" s="197"/>
      <c r="U944" s="197"/>
      <c r="V944" s="197"/>
      <c r="W944" s="197"/>
      <c r="X944" s="197"/>
      <c r="Y944" s="197"/>
      <c r="Z944" s="197"/>
    </row>
    <row r="945" ht="15.75" customHeight="1">
      <c r="A945" s="197"/>
      <c r="B945" s="197"/>
      <c r="C945" s="197"/>
      <c r="D945" s="197"/>
      <c r="E945" s="197"/>
      <c r="F945" s="197"/>
      <c r="G945" s="197"/>
      <c r="H945" s="197"/>
      <c r="I945" s="197"/>
      <c r="J945" s="197"/>
      <c r="K945" s="197"/>
      <c r="L945" s="197"/>
      <c r="M945" s="197"/>
      <c r="N945" s="197"/>
      <c r="O945" s="197"/>
      <c r="P945" s="197"/>
      <c r="Q945" s="197"/>
      <c r="R945" s="197"/>
      <c r="S945" s="197"/>
      <c r="T945" s="197"/>
      <c r="U945" s="197"/>
      <c r="V945" s="197"/>
      <c r="W945" s="197"/>
      <c r="X945" s="197"/>
      <c r="Y945" s="197"/>
      <c r="Z945" s="197"/>
    </row>
    <row r="946" ht="15.75" customHeight="1">
      <c r="A946" s="197"/>
      <c r="B946" s="197"/>
      <c r="C946" s="197"/>
      <c r="D946" s="197"/>
      <c r="E946" s="197"/>
      <c r="F946" s="197"/>
      <c r="G946" s="197"/>
      <c r="H946" s="197"/>
      <c r="I946" s="197"/>
      <c r="J946" s="197"/>
      <c r="K946" s="197"/>
      <c r="L946" s="197"/>
      <c r="M946" s="197"/>
      <c r="N946" s="197"/>
      <c r="O946" s="197"/>
      <c r="P946" s="197"/>
      <c r="Q946" s="197"/>
      <c r="R946" s="197"/>
      <c r="S946" s="197"/>
      <c r="T946" s="197"/>
      <c r="U946" s="197"/>
      <c r="V946" s="197"/>
      <c r="W946" s="197"/>
      <c r="X946" s="197"/>
      <c r="Y946" s="197"/>
      <c r="Z946" s="197"/>
    </row>
    <row r="947" ht="15.75" customHeight="1">
      <c r="A947" s="197"/>
      <c r="B947" s="197"/>
      <c r="C947" s="197"/>
      <c r="D947" s="197"/>
      <c r="E947" s="197"/>
      <c r="F947" s="197"/>
      <c r="G947" s="197"/>
      <c r="H947" s="197"/>
      <c r="I947" s="197"/>
      <c r="J947" s="197"/>
      <c r="K947" s="197"/>
      <c r="L947" s="197"/>
      <c r="M947" s="197"/>
      <c r="N947" s="197"/>
      <c r="O947" s="197"/>
      <c r="P947" s="197"/>
      <c r="Q947" s="197"/>
      <c r="R947" s="197"/>
      <c r="S947" s="197"/>
      <c r="T947" s="197"/>
      <c r="U947" s="197"/>
      <c r="V947" s="197"/>
      <c r="W947" s="197"/>
      <c r="X947" s="197"/>
      <c r="Y947" s="197"/>
      <c r="Z947" s="197"/>
    </row>
    <row r="948" ht="15.75" customHeight="1">
      <c r="A948" s="197"/>
      <c r="B948" s="197"/>
      <c r="C948" s="197"/>
      <c r="D948" s="197"/>
      <c r="E948" s="197"/>
      <c r="F948" s="197"/>
      <c r="G948" s="197"/>
      <c r="H948" s="197"/>
      <c r="I948" s="197"/>
      <c r="J948" s="197"/>
      <c r="K948" s="197"/>
      <c r="L948" s="197"/>
      <c r="M948" s="197"/>
      <c r="N948" s="197"/>
      <c r="O948" s="197"/>
      <c r="P948" s="197"/>
      <c r="Q948" s="197"/>
      <c r="R948" s="197"/>
      <c r="S948" s="197"/>
      <c r="T948" s="197"/>
      <c r="U948" s="197"/>
      <c r="V948" s="197"/>
      <c r="W948" s="197"/>
      <c r="X948" s="197"/>
      <c r="Y948" s="197"/>
      <c r="Z948" s="197"/>
    </row>
    <row r="949" ht="15.75" customHeight="1">
      <c r="A949" s="197"/>
      <c r="B949" s="197"/>
      <c r="C949" s="197"/>
      <c r="D949" s="197"/>
      <c r="E949" s="197"/>
      <c r="F949" s="197"/>
      <c r="G949" s="197"/>
      <c r="H949" s="197"/>
      <c r="I949" s="197"/>
      <c r="J949" s="197"/>
      <c r="K949" s="197"/>
      <c r="L949" s="197"/>
      <c r="M949" s="197"/>
      <c r="N949" s="197"/>
      <c r="O949" s="197"/>
      <c r="P949" s="197"/>
      <c r="Q949" s="197"/>
      <c r="R949" s="197"/>
      <c r="S949" s="197"/>
      <c r="T949" s="197"/>
      <c r="U949" s="197"/>
      <c r="V949" s="197"/>
      <c r="W949" s="197"/>
      <c r="X949" s="197"/>
      <c r="Y949" s="197"/>
      <c r="Z949" s="197"/>
    </row>
    <row r="950" ht="15.75" customHeight="1">
      <c r="A950" s="197"/>
      <c r="B950" s="197"/>
      <c r="C950" s="197"/>
      <c r="D950" s="197"/>
      <c r="E950" s="197"/>
      <c r="F950" s="197"/>
      <c r="G950" s="197"/>
      <c r="H950" s="197"/>
      <c r="I950" s="197"/>
      <c r="J950" s="197"/>
      <c r="K950" s="197"/>
      <c r="L950" s="197"/>
      <c r="M950" s="197"/>
      <c r="N950" s="197"/>
      <c r="O950" s="197"/>
      <c r="P950" s="197"/>
      <c r="Q950" s="197"/>
      <c r="R950" s="197"/>
      <c r="S950" s="197"/>
      <c r="T950" s="197"/>
      <c r="U950" s="197"/>
      <c r="V950" s="197"/>
      <c r="W950" s="197"/>
      <c r="X950" s="197"/>
      <c r="Y950" s="197"/>
      <c r="Z950" s="197"/>
    </row>
    <row r="951" ht="15.75" customHeight="1">
      <c r="A951" s="197"/>
      <c r="B951" s="197"/>
      <c r="C951" s="197"/>
      <c r="D951" s="197"/>
      <c r="E951" s="197"/>
      <c r="F951" s="197"/>
      <c r="G951" s="197"/>
      <c r="H951" s="197"/>
      <c r="I951" s="197"/>
      <c r="J951" s="197"/>
      <c r="K951" s="197"/>
      <c r="L951" s="197"/>
      <c r="M951" s="197"/>
      <c r="N951" s="197"/>
      <c r="O951" s="197"/>
      <c r="P951" s="197"/>
      <c r="Q951" s="197"/>
      <c r="R951" s="197"/>
      <c r="S951" s="197"/>
      <c r="T951" s="197"/>
      <c r="U951" s="197"/>
      <c r="V951" s="197"/>
      <c r="W951" s="197"/>
      <c r="X951" s="197"/>
      <c r="Y951" s="197"/>
      <c r="Z951" s="197"/>
    </row>
    <row r="952" ht="15.75" customHeight="1">
      <c r="A952" s="197"/>
      <c r="B952" s="197"/>
      <c r="C952" s="197"/>
      <c r="D952" s="197"/>
      <c r="E952" s="197"/>
      <c r="F952" s="197"/>
      <c r="G952" s="197"/>
      <c r="H952" s="197"/>
      <c r="I952" s="197"/>
      <c r="J952" s="197"/>
      <c r="K952" s="197"/>
      <c r="L952" s="197"/>
      <c r="M952" s="197"/>
      <c r="N952" s="197"/>
      <c r="O952" s="197"/>
      <c r="P952" s="197"/>
      <c r="Q952" s="197"/>
      <c r="R952" s="197"/>
      <c r="S952" s="197"/>
      <c r="T952" s="197"/>
      <c r="U952" s="197"/>
      <c r="V952" s="197"/>
      <c r="W952" s="197"/>
      <c r="X952" s="197"/>
      <c r="Y952" s="197"/>
      <c r="Z952" s="197"/>
    </row>
    <row r="953" ht="15.75" customHeight="1">
      <c r="A953" s="197"/>
      <c r="B953" s="197"/>
      <c r="C953" s="197"/>
      <c r="D953" s="197"/>
      <c r="E953" s="197"/>
      <c r="F953" s="197"/>
      <c r="G953" s="197"/>
      <c r="H953" s="197"/>
      <c r="I953" s="197"/>
      <c r="J953" s="197"/>
      <c r="K953" s="197"/>
      <c r="L953" s="197"/>
      <c r="M953" s="197"/>
      <c r="N953" s="197"/>
      <c r="O953" s="197"/>
      <c r="P953" s="197"/>
      <c r="Q953" s="197"/>
      <c r="R953" s="197"/>
      <c r="S953" s="197"/>
      <c r="T953" s="197"/>
      <c r="U953" s="197"/>
      <c r="V953" s="197"/>
      <c r="W953" s="197"/>
      <c r="X953" s="197"/>
      <c r="Y953" s="197"/>
      <c r="Z953" s="197"/>
    </row>
    <row r="954" ht="15.75" customHeight="1">
      <c r="A954" s="197"/>
      <c r="B954" s="197"/>
      <c r="C954" s="197"/>
      <c r="D954" s="197"/>
      <c r="E954" s="197"/>
      <c r="F954" s="197"/>
      <c r="G954" s="197"/>
      <c r="H954" s="197"/>
      <c r="I954" s="197"/>
      <c r="J954" s="197"/>
      <c r="K954" s="197"/>
      <c r="L954" s="197"/>
      <c r="M954" s="197"/>
      <c r="N954" s="197"/>
      <c r="O954" s="197"/>
      <c r="P954" s="197"/>
      <c r="Q954" s="197"/>
      <c r="R954" s="197"/>
      <c r="S954" s="197"/>
      <c r="T954" s="197"/>
      <c r="U954" s="197"/>
      <c r="V954" s="197"/>
      <c r="W954" s="197"/>
      <c r="X954" s="197"/>
      <c r="Y954" s="197"/>
      <c r="Z954" s="197"/>
    </row>
    <row r="955" ht="15.75" customHeight="1">
      <c r="A955" s="197"/>
      <c r="B955" s="197"/>
      <c r="C955" s="197"/>
      <c r="D955" s="197"/>
      <c r="E955" s="197"/>
      <c r="F955" s="197"/>
      <c r="G955" s="197"/>
      <c r="H955" s="197"/>
      <c r="I955" s="197"/>
      <c r="J955" s="197"/>
      <c r="K955" s="197"/>
      <c r="L955" s="197"/>
      <c r="M955" s="197"/>
      <c r="N955" s="197"/>
      <c r="O955" s="197"/>
      <c r="P955" s="197"/>
      <c r="Q955" s="197"/>
      <c r="R955" s="197"/>
      <c r="S955" s="197"/>
      <c r="T955" s="197"/>
      <c r="U955" s="197"/>
      <c r="V955" s="197"/>
      <c r="W955" s="197"/>
      <c r="X955" s="197"/>
      <c r="Y955" s="197"/>
      <c r="Z955" s="197"/>
    </row>
    <row r="956" ht="15.75" customHeight="1">
      <c r="A956" s="197"/>
      <c r="B956" s="197"/>
      <c r="C956" s="197"/>
      <c r="D956" s="197"/>
      <c r="E956" s="197"/>
      <c r="F956" s="197"/>
      <c r="G956" s="197"/>
      <c r="H956" s="197"/>
      <c r="I956" s="197"/>
      <c r="J956" s="197"/>
      <c r="K956" s="197"/>
      <c r="L956" s="197"/>
      <c r="M956" s="197"/>
      <c r="N956" s="197"/>
      <c r="O956" s="197"/>
      <c r="P956" s="197"/>
      <c r="Q956" s="197"/>
      <c r="R956" s="197"/>
      <c r="S956" s="197"/>
      <c r="T956" s="197"/>
      <c r="U956" s="197"/>
      <c r="V956" s="197"/>
      <c r="W956" s="197"/>
      <c r="X956" s="197"/>
      <c r="Y956" s="197"/>
      <c r="Z956" s="197"/>
    </row>
    <row r="957" ht="15.75" customHeight="1">
      <c r="A957" s="197"/>
      <c r="B957" s="197"/>
      <c r="C957" s="197"/>
      <c r="D957" s="197"/>
      <c r="E957" s="197"/>
      <c r="F957" s="197"/>
      <c r="G957" s="197"/>
      <c r="H957" s="197"/>
      <c r="I957" s="197"/>
      <c r="J957" s="197"/>
      <c r="K957" s="197"/>
      <c r="L957" s="197"/>
      <c r="M957" s="197"/>
      <c r="N957" s="197"/>
      <c r="O957" s="197"/>
      <c r="P957" s="197"/>
      <c r="Q957" s="197"/>
      <c r="R957" s="197"/>
      <c r="S957" s="197"/>
      <c r="T957" s="197"/>
      <c r="U957" s="197"/>
      <c r="V957" s="197"/>
      <c r="W957" s="197"/>
      <c r="X957" s="197"/>
      <c r="Y957" s="197"/>
      <c r="Z957" s="197"/>
    </row>
    <row r="958" ht="15.75" customHeight="1">
      <c r="A958" s="197"/>
      <c r="B958" s="197"/>
      <c r="C958" s="197"/>
      <c r="D958" s="197"/>
      <c r="E958" s="197"/>
      <c r="F958" s="197"/>
      <c r="G958" s="197"/>
      <c r="H958" s="197"/>
      <c r="I958" s="197"/>
      <c r="J958" s="197"/>
      <c r="K958" s="197"/>
      <c r="L958" s="197"/>
      <c r="M958" s="197"/>
      <c r="N958" s="197"/>
      <c r="O958" s="197"/>
      <c r="P958" s="197"/>
      <c r="Q958" s="197"/>
      <c r="R958" s="197"/>
      <c r="S958" s="197"/>
      <c r="T958" s="197"/>
      <c r="U958" s="197"/>
      <c r="V958" s="197"/>
      <c r="W958" s="197"/>
      <c r="X958" s="197"/>
      <c r="Y958" s="197"/>
      <c r="Z958" s="197"/>
    </row>
    <row r="959" ht="15.75" customHeight="1">
      <c r="A959" s="197"/>
      <c r="B959" s="197"/>
      <c r="C959" s="197"/>
      <c r="D959" s="197"/>
      <c r="E959" s="197"/>
      <c r="F959" s="197"/>
      <c r="G959" s="197"/>
      <c r="H959" s="197"/>
      <c r="I959" s="197"/>
      <c r="J959" s="197"/>
      <c r="K959" s="197"/>
      <c r="L959" s="197"/>
      <c r="M959" s="197"/>
      <c r="N959" s="197"/>
      <c r="O959" s="197"/>
      <c r="P959" s="197"/>
      <c r="Q959" s="197"/>
      <c r="R959" s="197"/>
      <c r="S959" s="197"/>
      <c r="T959" s="197"/>
      <c r="U959" s="197"/>
      <c r="V959" s="197"/>
      <c r="W959" s="197"/>
      <c r="X959" s="197"/>
      <c r="Y959" s="197"/>
      <c r="Z959" s="197"/>
    </row>
    <row r="960" ht="15.75" customHeight="1">
      <c r="A960" s="197"/>
      <c r="B960" s="197"/>
      <c r="C960" s="197"/>
      <c r="D960" s="197"/>
      <c r="E960" s="197"/>
      <c r="F960" s="197"/>
      <c r="G960" s="197"/>
      <c r="H960" s="197"/>
      <c r="I960" s="197"/>
      <c r="J960" s="197"/>
      <c r="K960" s="197"/>
      <c r="L960" s="197"/>
      <c r="M960" s="197"/>
      <c r="N960" s="197"/>
      <c r="O960" s="197"/>
      <c r="P960" s="197"/>
      <c r="Q960" s="197"/>
      <c r="R960" s="197"/>
      <c r="S960" s="197"/>
      <c r="T960" s="197"/>
      <c r="U960" s="197"/>
      <c r="V960" s="197"/>
      <c r="W960" s="197"/>
      <c r="X960" s="197"/>
      <c r="Y960" s="197"/>
      <c r="Z960" s="197"/>
    </row>
    <row r="961" ht="15.75" customHeight="1">
      <c r="A961" s="197"/>
      <c r="B961" s="197"/>
      <c r="C961" s="197"/>
      <c r="D961" s="197"/>
      <c r="E961" s="197"/>
      <c r="F961" s="197"/>
      <c r="G961" s="197"/>
      <c r="H961" s="197"/>
      <c r="I961" s="197"/>
      <c r="J961" s="197"/>
      <c r="K961" s="197"/>
      <c r="L961" s="197"/>
      <c r="M961" s="197"/>
      <c r="N961" s="197"/>
      <c r="O961" s="197"/>
      <c r="P961" s="197"/>
      <c r="Q961" s="197"/>
      <c r="R961" s="197"/>
      <c r="S961" s="197"/>
      <c r="T961" s="197"/>
      <c r="U961" s="197"/>
      <c r="V961" s="197"/>
      <c r="W961" s="197"/>
      <c r="X961" s="197"/>
      <c r="Y961" s="197"/>
      <c r="Z961" s="197"/>
    </row>
    <row r="962" ht="15.75" customHeight="1">
      <c r="A962" s="197"/>
      <c r="B962" s="197"/>
      <c r="C962" s="197"/>
      <c r="D962" s="197"/>
      <c r="E962" s="197"/>
      <c r="F962" s="197"/>
      <c r="G962" s="197"/>
      <c r="H962" s="197"/>
      <c r="I962" s="197"/>
      <c r="J962" s="197"/>
      <c r="K962" s="197"/>
      <c r="L962" s="197"/>
      <c r="M962" s="197"/>
      <c r="N962" s="197"/>
      <c r="O962" s="197"/>
      <c r="P962" s="197"/>
      <c r="Q962" s="197"/>
      <c r="R962" s="197"/>
      <c r="S962" s="197"/>
      <c r="T962" s="197"/>
      <c r="U962" s="197"/>
      <c r="V962" s="197"/>
      <c r="W962" s="197"/>
      <c r="X962" s="197"/>
      <c r="Y962" s="197"/>
      <c r="Z962" s="197"/>
    </row>
    <row r="963" ht="15.75" customHeight="1">
      <c r="A963" s="197"/>
      <c r="B963" s="197"/>
      <c r="C963" s="197"/>
      <c r="D963" s="197"/>
      <c r="E963" s="197"/>
      <c r="F963" s="197"/>
      <c r="G963" s="197"/>
      <c r="H963" s="197"/>
      <c r="I963" s="197"/>
      <c r="J963" s="197"/>
      <c r="K963" s="197"/>
      <c r="L963" s="197"/>
      <c r="M963" s="197"/>
      <c r="N963" s="197"/>
      <c r="O963" s="197"/>
      <c r="P963" s="197"/>
      <c r="Q963" s="197"/>
      <c r="R963" s="197"/>
      <c r="S963" s="197"/>
      <c r="T963" s="197"/>
      <c r="U963" s="197"/>
      <c r="V963" s="197"/>
      <c r="W963" s="197"/>
      <c r="X963" s="197"/>
      <c r="Y963" s="197"/>
      <c r="Z963" s="197"/>
    </row>
    <row r="964" ht="15.75" customHeight="1">
      <c r="A964" s="197"/>
      <c r="B964" s="197"/>
      <c r="C964" s="197"/>
      <c r="D964" s="197"/>
      <c r="E964" s="197"/>
      <c r="F964" s="197"/>
      <c r="G964" s="197"/>
      <c r="H964" s="197"/>
      <c r="I964" s="197"/>
      <c r="J964" s="197"/>
      <c r="K964" s="197"/>
      <c r="L964" s="197"/>
      <c r="M964" s="197"/>
      <c r="N964" s="197"/>
      <c r="O964" s="197"/>
      <c r="P964" s="197"/>
      <c r="Q964" s="197"/>
      <c r="R964" s="197"/>
      <c r="S964" s="197"/>
      <c r="T964" s="197"/>
      <c r="U964" s="197"/>
      <c r="V964" s="197"/>
      <c r="W964" s="197"/>
      <c r="X964" s="197"/>
      <c r="Y964" s="197"/>
      <c r="Z964" s="197"/>
    </row>
    <row r="965" ht="15.75" customHeight="1">
      <c r="A965" s="197"/>
      <c r="B965" s="197"/>
      <c r="C965" s="197"/>
      <c r="D965" s="197"/>
      <c r="E965" s="197"/>
      <c r="F965" s="197"/>
      <c r="G965" s="197"/>
      <c r="H965" s="197"/>
      <c r="I965" s="197"/>
      <c r="J965" s="197"/>
      <c r="K965" s="197"/>
      <c r="L965" s="197"/>
      <c r="M965" s="197"/>
      <c r="N965" s="197"/>
      <c r="O965" s="197"/>
      <c r="P965" s="197"/>
      <c r="Q965" s="197"/>
      <c r="R965" s="197"/>
      <c r="S965" s="197"/>
      <c r="T965" s="197"/>
      <c r="U965" s="197"/>
      <c r="V965" s="197"/>
      <c r="W965" s="197"/>
      <c r="X965" s="197"/>
      <c r="Y965" s="197"/>
      <c r="Z965" s="197"/>
    </row>
    <row r="966" ht="15.75" customHeight="1">
      <c r="A966" s="197"/>
      <c r="B966" s="197"/>
      <c r="C966" s="197"/>
      <c r="D966" s="197"/>
      <c r="E966" s="197"/>
      <c r="F966" s="197"/>
      <c r="G966" s="197"/>
      <c r="H966" s="197"/>
      <c r="I966" s="197"/>
      <c r="J966" s="197"/>
      <c r="K966" s="197"/>
      <c r="L966" s="197"/>
      <c r="M966" s="197"/>
      <c r="N966" s="197"/>
      <c r="O966" s="197"/>
      <c r="P966" s="197"/>
      <c r="Q966" s="197"/>
      <c r="R966" s="197"/>
      <c r="S966" s="197"/>
      <c r="T966" s="197"/>
      <c r="U966" s="197"/>
      <c r="V966" s="197"/>
      <c r="W966" s="197"/>
      <c r="X966" s="197"/>
      <c r="Y966" s="197"/>
      <c r="Z966" s="197"/>
    </row>
    <row r="967" ht="15.75" customHeight="1">
      <c r="A967" s="197"/>
      <c r="B967" s="197"/>
      <c r="C967" s="197"/>
      <c r="D967" s="197"/>
      <c r="E967" s="197"/>
      <c r="F967" s="197"/>
      <c r="G967" s="197"/>
      <c r="H967" s="197"/>
      <c r="I967" s="197"/>
      <c r="J967" s="197"/>
      <c r="K967" s="197"/>
      <c r="L967" s="197"/>
      <c r="M967" s="197"/>
      <c r="N967" s="197"/>
      <c r="O967" s="197"/>
      <c r="P967" s="197"/>
      <c r="Q967" s="197"/>
      <c r="R967" s="197"/>
      <c r="S967" s="197"/>
      <c r="T967" s="197"/>
      <c r="U967" s="197"/>
      <c r="V967" s="197"/>
      <c r="W967" s="197"/>
      <c r="X967" s="197"/>
      <c r="Y967" s="197"/>
      <c r="Z967" s="197"/>
    </row>
    <row r="968" ht="15.75" customHeight="1">
      <c r="A968" s="197"/>
      <c r="B968" s="197"/>
      <c r="C968" s="197"/>
      <c r="D968" s="197"/>
      <c r="E968" s="197"/>
      <c r="F968" s="197"/>
      <c r="G968" s="197"/>
      <c r="H968" s="197"/>
      <c r="I968" s="197"/>
      <c r="J968" s="197"/>
      <c r="K968" s="197"/>
      <c r="L968" s="197"/>
      <c r="M968" s="197"/>
      <c r="N968" s="197"/>
      <c r="O968" s="197"/>
      <c r="P968" s="197"/>
      <c r="Q968" s="197"/>
      <c r="R968" s="197"/>
      <c r="S968" s="197"/>
      <c r="T968" s="197"/>
      <c r="U968" s="197"/>
      <c r="V968" s="197"/>
      <c r="W968" s="197"/>
      <c r="X968" s="197"/>
      <c r="Y968" s="197"/>
      <c r="Z968" s="197"/>
    </row>
    <row r="969" ht="15.75" customHeight="1">
      <c r="A969" s="197"/>
      <c r="B969" s="197"/>
      <c r="C969" s="197"/>
      <c r="D969" s="197"/>
      <c r="E969" s="197"/>
      <c r="F969" s="197"/>
      <c r="G969" s="197"/>
      <c r="H969" s="197"/>
      <c r="I969" s="197"/>
      <c r="J969" s="197"/>
      <c r="K969" s="197"/>
      <c r="L969" s="197"/>
      <c r="M969" s="197"/>
      <c r="N969" s="197"/>
      <c r="O969" s="197"/>
      <c r="P969" s="197"/>
      <c r="Q969" s="197"/>
      <c r="R969" s="197"/>
      <c r="S969" s="197"/>
      <c r="T969" s="197"/>
      <c r="U969" s="197"/>
      <c r="V969" s="197"/>
      <c r="W969" s="197"/>
      <c r="X969" s="197"/>
      <c r="Y969" s="197"/>
      <c r="Z969" s="197"/>
    </row>
    <row r="970" ht="15.75" customHeight="1">
      <c r="A970" s="197"/>
      <c r="B970" s="197"/>
      <c r="C970" s="197"/>
      <c r="D970" s="197"/>
      <c r="E970" s="197"/>
      <c r="F970" s="197"/>
      <c r="G970" s="197"/>
      <c r="H970" s="197"/>
      <c r="I970" s="197"/>
      <c r="J970" s="197"/>
      <c r="K970" s="197"/>
      <c r="L970" s="197"/>
      <c r="M970" s="197"/>
      <c r="N970" s="197"/>
      <c r="O970" s="197"/>
      <c r="P970" s="197"/>
      <c r="Q970" s="197"/>
      <c r="R970" s="197"/>
      <c r="S970" s="197"/>
      <c r="T970" s="197"/>
      <c r="U970" s="197"/>
      <c r="V970" s="197"/>
      <c r="W970" s="197"/>
      <c r="X970" s="197"/>
      <c r="Y970" s="197"/>
      <c r="Z970" s="197"/>
    </row>
    <row r="971" ht="15.75" customHeight="1">
      <c r="A971" s="197"/>
      <c r="B971" s="197"/>
      <c r="C971" s="197"/>
      <c r="D971" s="197"/>
      <c r="E971" s="197"/>
      <c r="F971" s="197"/>
      <c r="G971" s="197"/>
      <c r="H971" s="197"/>
      <c r="I971" s="197"/>
      <c r="J971" s="197"/>
      <c r="K971" s="197"/>
      <c r="L971" s="197"/>
      <c r="M971" s="197"/>
      <c r="N971" s="197"/>
      <c r="O971" s="197"/>
      <c r="P971" s="197"/>
      <c r="Q971" s="197"/>
      <c r="R971" s="197"/>
      <c r="S971" s="197"/>
      <c r="T971" s="197"/>
      <c r="U971" s="197"/>
      <c r="V971" s="197"/>
      <c r="W971" s="197"/>
      <c r="X971" s="197"/>
      <c r="Y971" s="197"/>
      <c r="Z971" s="197"/>
    </row>
    <row r="972" ht="15.75" customHeight="1">
      <c r="A972" s="197"/>
      <c r="B972" s="197"/>
      <c r="C972" s="197"/>
      <c r="D972" s="197"/>
      <c r="E972" s="197"/>
      <c r="F972" s="197"/>
      <c r="G972" s="197"/>
      <c r="H972" s="197"/>
      <c r="I972" s="197"/>
      <c r="J972" s="197"/>
      <c r="K972" s="197"/>
      <c r="L972" s="197"/>
      <c r="M972" s="197"/>
      <c r="N972" s="197"/>
      <c r="O972" s="197"/>
      <c r="P972" s="197"/>
      <c r="Q972" s="197"/>
      <c r="R972" s="197"/>
      <c r="S972" s="197"/>
      <c r="T972" s="197"/>
      <c r="U972" s="197"/>
      <c r="V972" s="197"/>
      <c r="W972" s="197"/>
      <c r="X972" s="197"/>
      <c r="Y972" s="197"/>
      <c r="Z972" s="197"/>
    </row>
    <row r="973" ht="15.75" customHeight="1">
      <c r="A973" s="197"/>
      <c r="B973" s="197"/>
      <c r="C973" s="197"/>
      <c r="D973" s="197"/>
      <c r="E973" s="197"/>
      <c r="F973" s="197"/>
      <c r="G973" s="197"/>
      <c r="H973" s="197"/>
      <c r="I973" s="197"/>
      <c r="J973" s="197"/>
      <c r="K973" s="197"/>
      <c r="L973" s="197"/>
      <c r="M973" s="197"/>
      <c r="N973" s="197"/>
      <c r="O973" s="197"/>
      <c r="P973" s="197"/>
      <c r="Q973" s="197"/>
      <c r="R973" s="197"/>
      <c r="S973" s="197"/>
      <c r="T973" s="197"/>
      <c r="U973" s="197"/>
      <c r="V973" s="197"/>
      <c r="W973" s="197"/>
      <c r="X973" s="197"/>
      <c r="Y973" s="197"/>
      <c r="Z973" s="197"/>
    </row>
    <row r="974" ht="15.75" customHeight="1">
      <c r="A974" s="197"/>
      <c r="B974" s="197"/>
      <c r="C974" s="197"/>
      <c r="D974" s="197"/>
      <c r="E974" s="197"/>
      <c r="F974" s="197"/>
      <c r="G974" s="197"/>
      <c r="H974" s="197"/>
      <c r="I974" s="197"/>
      <c r="J974" s="197"/>
      <c r="K974" s="197"/>
      <c r="L974" s="197"/>
      <c r="M974" s="197"/>
      <c r="N974" s="197"/>
      <c r="O974" s="197"/>
      <c r="P974" s="197"/>
      <c r="Q974" s="197"/>
      <c r="R974" s="197"/>
      <c r="S974" s="197"/>
      <c r="T974" s="197"/>
      <c r="U974" s="197"/>
      <c r="V974" s="197"/>
      <c r="W974" s="197"/>
      <c r="X974" s="197"/>
      <c r="Y974" s="197"/>
      <c r="Z974" s="197"/>
    </row>
    <row r="975" ht="15.75" customHeight="1">
      <c r="A975" s="197"/>
      <c r="B975" s="197"/>
      <c r="C975" s="197"/>
      <c r="D975" s="197"/>
      <c r="E975" s="197"/>
      <c r="F975" s="197"/>
      <c r="G975" s="197"/>
      <c r="H975" s="197"/>
      <c r="I975" s="197"/>
      <c r="J975" s="197"/>
      <c r="K975" s="197"/>
      <c r="L975" s="197"/>
      <c r="M975" s="197"/>
      <c r="N975" s="197"/>
      <c r="O975" s="197"/>
      <c r="P975" s="197"/>
      <c r="Q975" s="197"/>
      <c r="R975" s="197"/>
      <c r="S975" s="197"/>
      <c r="T975" s="197"/>
      <c r="U975" s="197"/>
      <c r="V975" s="197"/>
      <c r="W975" s="197"/>
      <c r="X975" s="197"/>
      <c r="Y975" s="197"/>
      <c r="Z975" s="197"/>
    </row>
    <row r="976" ht="15.75" customHeight="1">
      <c r="A976" s="197"/>
      <c r="B976" s="197"/>
      <c r="C976" s="197"/>
      <c r="D976" s="197"/>
      <c r="E976" s="197"/>
      <c r="F976" s="197"/>
      <c r="G976" s="197"/>
      <c r="H976" s="197"/>
      <c r="I976" s="197"/>
      <c r="J976" s="197"/>
      <c r="K976" s="197"/>
      <c r="L976" s="197"/>
      <c r="M976" s="197"/>
      <c r="N976" s="197"/>
      <c r="O976" s="197"/>
      <c r="P976" s="197"/>
      <c r="Q976" s="197"/>
      <c r="R976" s="197"/>
      <c r="S976" s="197"/>
      <c r="T976" s="197"/>
      <c r="U976" s="197"/>
      <c r="V976" s="197"/>
      <c r="W976" s="197"/>
      <c r="X976" s="197"/>
      <c r="Y976" s="197"/>
      <c r="Z976" s="197"/>
    </row>
    <row r="977" ht="15.75" customHeight="1">
      <c r="A977" s="197"/>
      <c r="B977" s="197"/>
      <c r="C977" s="197"/>
      <c r="D977" s="197"/>
      <c r="E977" s="197"/>
      <c r="F977" s="197"/>
      <c r="G977" s="197"/>
      <c r="H977" s="197"/>
      <c r="I977" s="197"/>
      <c r="J977" s="197"/>
      <c r="K977" s="197"/>
      <c r="L977" s="197"/>
      <c r="M977" s="197"/>
      <c r="N977" s="197"/>
      <c r="O977" s="197"/>
      <c r="P977" s="197"/>
      <c r="Q977" s="197"/>
      <c r="R977" s="197"/>
      <c r="S977" s="197"/>
      <c r="T977" s="197"/>
      <c r="U977" s="197"/>
      <c r="V977" s="197"/>
      <c r="W977" s="197"/>
      <c r="X977" s="197"/>
      <c r="Y977" s="197"/>
      <c r="Z977" s="197"/>
    </row>
    <row r="978" ht="15.75" customHeight="1">
      <c r="A978" s="197"/>
      <c r="B978" s="197"/>
      <c r="C978" s="197"/>
      <c r="D978" s="197"/>
      <c r="E978" s="197"/>
      <c r="F978" s="197"/>
      <c r="G978" s="197"/>
      <c r="H978" s="197"/>
      <c r="I978" s="197"/>
      <c r="J978" s="197"/>
      <c r="K978" s="197"/>
      <c r="L978" s="197"/>
      <c r="M978" s="197"/>
      <c r="N978" s="197"/>
      <c r="O978" s="197"/>
      <c r="P978" s="197"/>
      <c r="Q978" s="197"/>
      <c r="R978" s="197"/>
      <c r="S978" s="197"/>
      <c r="T978" s="197"/>
      <c r="U978" s="197"/>
      <c r="V978" s="197"/>
      <c r="W978" s="197"/>
      <c r="X978" s="197"/>
      <c r="Y978" s="197"/>
      <c r="Z978" s="197"/>
    </row>
    <row r="979" ht="15.75" customHeight="1">
      <c r="A979" s="197"/>
      <c r="B979" s="197"/>
      <c r="C979" s="197"/>
      <c r="D979" s="197"/>
      <c r="E979" s="197"/>
      <c r="F979" s="197"/>
      <c r="G979" s="197"/>
      <c r="H979" s="197"/>
      <c r="I979" s="197"/>
      <c r="J979" s="197"/>
      <c r="K979" s="197"/>
      <c r="L979" s="197"/>
      <c r="M979" s="197"/>
      <c r="N979" s="197"/>
      <c r="O979" s="197"/>
      <c r="P979" s="197"/>
      <c r="Q979" s="197"/>
      <c r="R979" s="197"/>
      <c r="S979" s="197"/>
      <c r="T979" s="197"/>
      <c r="U979" s="197"/>
      <c r="V979" s="197"/>
      <c r="W979" s="197"/>
      <c r="X979" s="197"/>
      <c r="Y979" s="197"/>
      <c r="Z979" s="197"/>
    </row>
    <row r="980" ht="15.75" customHeight="1">
      <c r="A980" s="197"/>
      <c r="B980" s="197"/>
      <c r="C980" s="197"/>
      <c r="D980" s="197"/>
      <c r="E980" s="197"/>
      <c r="F980" s="197"/>
      <c r="G980" s="197"/>
      <c r="H980" s="197"/>
      <c r="I980" s="197"/>
      <c r="J980" s="197"/>
      <c r="K980" s="197"/>
      <c r="L980" s="197"/>
      <c r="M980" s="197"/>
      <c r="N980" s="197"/>
      <c r="O980" s="197"/>
      <c r="P980" s="197"/>
      <c r="Q980" s="197"/>
      <c r="R980" s="197"/>
      <c r="S980" s="197"/>
      <c r="T980" s="197"/>
      <c r="U980" s="197"/>
      <c r="V980" s="197"/>
      <c r="W980" s="197"/>
      <c r="X980" s="197"/>
      <c r="Y980" s="197"/>
      <c r="Z980" s="197"/>
    </row>
    <row r="981" ht="15.75" customHeight="1">
      <c r="A981" s="197"/>
      <c r="B981" s="197"/>
      <c r="C981" s="197"/>
      <c r="D981" s="197"/>
      <c r="E981" s="197"/>
      <c r="F981" s="197"/>
      <c r="G981" s="197"/>
      <c r="H981" s="197"/>
      <c r="I981" s="197"/>
      <c r="J981" s="197"/>
      <c r="K981" s="197"/>
      <c r="L981" s="197"/>
      <c r="M981" s="197"/>
      <c r="N981" s="197"/>
      <c r="O981" s="197"/>
      <c r="P981" s="197"/>
      <c r="Q981" s="197"/>
      <c r="R981" s="197"/>
      <c r="S981" s="197"/>
      <c r="T981" s="197"/>
      <c r="U981" s="197"/>
      <c r="V981" s="197"/>
      <c r="W981" s="197"/>
      <c r="X981" s="197"/>
      <c r="Y981" s="197"/>
      <c r="Z981" s="197"/>
    </row>
    <row r="982" ht="15.75" customHeight="1">
      <c r="A982" s="197"/>
      <c r="B982" s="197"/>
      <c r="C982" s="197"/>
      <c r="D982" s="197"/>
      <c r="E982" s="197"/>
      <c r="F982" s="197"/>
      <c r="G982" s="197"/>
      <c r="H982" s="197"/>
      <c r="I982" s="197"/>
      <c r="J982" s="197"/>
      <c r="K982" s="197"/>
      <c r="L982" s="197"/>
      <c r="M982" s="197"/>
      <c r="N982" s="197"/>
      <c r="O982" s="197"/>
      <c r="P982" s="197"/>
      <c r="Q982" s="197"/>
      <c r="R982" s="197"/>
      <c r="S982" s="197"/>
      <c r="T982" s="197"/>
      <c r="U982" s="197"/>
      <c r="V982" s="197"/>
      <c r="W982" s="197"/>
      <c r="X982" s="197"/>
      <c r="Y982" s="197"/>
      <c r="Z982" s="197"/>
    </row>
    <row r="983" ht="15.75" customHeight="1">
      <c r="A983" s="197"/>
      <c r="B983" s="197"/>
      <c r="C983" s="197"/>
      <c r="D983" s="197"/>
      <c r="E983" s="197"/>
      <c r="F983" s="197"/>
      <c r="G983" s="197"/>
      <c r="H983" s="197"/>
      <c r="I983" s="197"/>
      <c r="J983" s="197"/>
      <c r="K983" s="197"/>
      <c r="L983" s="197"/>
      <c r="M983" s="197"/>
      <c r="N983" s="197"/>
      <c r="O983" s="197"/>
      <c r="P983" s="197"/>
      <c r="Q983" s="197"/>
      <c r="R983" s="197"/>
      <c r="S983" s="197"/>
      <c r="T983" s="197"/>
      <c r="U983" s="197"/>
      <c r="V983" s="197"/>
      <c r="W983" s="197"/>
      <c r="X983" s="197"/>
      <c r="Y983" s="197"/>
      <c r="Z983" s="197"/>
    </row>
    <row r="984" ht="15.75" customHeight="1">
      <c r="A984" s="197"/>
      <c r="B984" s="197"/>
      <c r="C984" s="197"/>
      <c r="D984" s="197"/>
      <c r="E984" s="197"/>
      <c r="F984" s="197"/>
      <c r="G984" s="197"/>
      <c r="H984" s="197"/>
      <c r="I984" s="197"/>
      <c r="J984" s="197"/>
      <c r="K984" s="197"/>
      <c r="L984" s="197"/>
      <c r="M984" s="197"/>
      <c r="N984" s="197"/>
      <c r="O984" s="197"/>
      <c r="P984" s="197"/>
      <c r="Q984" s="197"/>
      <c r="R984" s="197"/>
      <c r="S984" s="197"/>
      <c r="T984" s="197"/>
      <c r="U984" s="197"/>
      <c r="V984" s="197"/>
      <c r="W984" s="197"/>
      <c r="X984" s="197"/>
      <c r="Y984" s="197"/>
      <c r="Z984" s="197"/>
    </row>
    <row r="985" ht="15.75" customHeight="1">
      <c r="A985" s="197"/>
      <c r="B985" s="197"/>
      <c r="C985" s="197"/>
      <c r="D985" s="197"/>
      <c r="E985" s="197"/>
      <c r="F985" s="197"/>
      <c r="G985" s="197"/>
      <c r="H985" s="197"/>
      <c r="I985" s="197"/>
      <c r="J985" s="197"/>
      <c r="K985" s="197"/>
      <c r="L985" s="197"/>
      <c r="M985" s="197"/>
      <c r="N985" s="197"/>
      <c r="O985" s="197"/>
      <c r="P985" s="197"/>
      <c r="Q985" s="197"/>
      <c r="R985" s="197"/>
      <c r="S985" s="197"/>
      <c r="T985" s="197"/>
      <c r="U985" s="197"/>
      <c r="V985" s="197"/>
      <c r="W985" s="197"/>
      <c r="X985" s="197"/>
      <c r="Y985" s="197"/>
      <c r="Z985" s="197"/>
    </row>
    <row r="986" ht="15.75" customHeight="1">
      <c r="A986" s="197"/>
      <c r="B986" s="197"/>
      <c r="C986" s="197"/>
      <c r="D986" s="197"/>
      <c r="E986" s="197"/>
      <c r="F986" s="197"/>
      <c r="G986" s="197"/>
      <c r="H986" s="197"/>
      <c r="I986" s="197"/>
      <c r="J986" s="197"/>
      <c r="K986" s="197"/>
      <c r="L986" s="197"/>
      <c r="M986" s="197"/>
      <c r="N986" s="197"/>
      <c r="O986" s="197"/>
      <c r="P986" s="197"/>
      <c r="Q986" s="197"/>
      <c r="R986" s="197"/>
      <c r="S986" s="197"/>
      <c r="T986" s="197"/>
      <c r="U986" s="197"/>
      <c r="V986" s="197"/>
      <c r="W986" s="197"/>
      <c r="X986" s="197"/>
      <c r="Y986" s="197"/>
      <c r="Z986" s="197"/>
    </row>
    <row r="987" ht="15.75" customHeight="1">
      <c r="A987" s="197"/>
      <c r="B987" s="197"/>
      <c r="C987" s="197"/>
      <c r="D987" s="197"/>
      <c r="E987" s="197"/>
      <c r="F987" s="197"/>
      <c r="G987" s="197"/>
      <c r="H987" s="197"/>
      <c r="I987" s="197"/>
      <c r="J987" s="197"/>
      <c r="K987" s="197"/>
      <c r="L987" s="197"/>
      <c r="M987" s="197"/>
      <c r="N987" s="197"/>
      <c r="O987" s="197"/>
      <c r="P987" s="197"/>
      <c r="Q987" s="197"/>
      <c r="R987" s="197"/>
      <c r="S987" s="197"/>
      <c r="T987" s="197"/>
      <c r="U987" s="197"/>
      <c r="V987" s="197"/>
      <c r="W987" s="197"/>
      <c r="X987" s="197"/>
      <c r="Y987" s="197"/>
      <c r="Z987" s="197"/>
    </row>
    <row r="988" ht="15.75" customHeight="1">
      <c r="A988" s="197"/>
      <c r="B988" s="197"/>
      <c r="C988" s="197"/>
      <c r="D988" s="197"/>
      <c r="E988" s="197"/>
      <c r="F988" s="197"/>
      <c r="G988" s="197"/>
      <c r="H988" s="197"/>
      <c r="I988" s="197"/>
      <c r="J988" s="197"/>
      <c r="K988" s="197"/>
      <c r="L988" s="197"/>
      <c r="M988" s="197"/>
      <c r="N988" s="197"/>
      <c r="O988" s="197"/>
      <c r="P988" s="197"/>
      <c r="Q988" s="197"/>
      <c r="R988" s="197"/>
      <c r="S988" s="197"/>
      <c r="T988" s="197"/>
      <c r="U988" s="197"/>
      <c r="V988" s="197"/>
      <c r="W988" s="197"/>
      <c r="X988" s="197"/>
      <c r="Y988" s="197"/>
      <c r="Z988" s="197"/>
    </row>
    <row r="989" ht="15.75" customHeight="1">
      <c r="A989" s="197"/>
      <c r="B989" s="197"/>
      <c r="C989" s="197"/>
      <c r="D989" s="197"/>
      <c r="E989" s="197"/>
      <c r="F989" s="197"/>
      <c r="G989" s="197"/>
      <c r="H989" s="197"/>
      <c r="I989" s="197"/>
      <c r="J989" s="197"/>
      <c r="K989" s="197"/>
      <c r="L989" s="197"/>
      <c r="M989" s="197"/>
      <c r="N989" s="197"/>
      <c r="O989" s="197"/>
      <c r="P989" s="197"/>
      <c r="Q989" s="197"/>
      <c r="R989" s="197"/>
      <c r="S989" s="197"/>
      <c r="T989" s="197"/>
      <c r="U989" s="197"/>
      <c r="V989" s="197"/>
      <c r="W989" s="197"/>
      <c r="X989" s="197"/>
      <c r="Y989" s="197"/>
      <c r="Z989" s="197"/>
    </row>
    <row r="990" ht="15.75" customHeight="1">
      <c r="A990" s="197"/>
      <c r="B990" s="197"/>
      <c r="C990" s="197"/>
      <c r="D990" s="197"/>
      <c r="E990" s="197"/>
      <c r="F990" s="197"/>
      <c r="G990" s="197"/>
      <c r="H990" s="197"/>
      <c r="I990" s="197"/>
      <c r="J990" s="197"/>
      <c r="K990" s="197"/>
      <c r="L990" s="197"/>
      <c r="M990" s="197"/>
      <c r="N990" s="197"/>
      <c r="O990" s="197"/>
      <c r="P990" s="197"/>
      <c r="Q990" s="197"/>
      <c r="R990" s="197"/>
      <c r="S990" s="197"/>
      <c r="T990" s="197"/>
      <c r="U990" s="197"/>
      <c r="V990" s="197"/>
      <c r="W990" s="197"/>
      <c r="X990" s="197"/>
      <c r="Y990" s="197"/>
      <c r="Z990" s="197"/>
    </row>
    <row r="991" ht="15.75" customHeight="1">
      <c r="A991" s="197"/>
      <c r="B991" s="197"/>
      <c r="C991" s="197"/>
      <c r="D991" s="197"/>
      <c r="E991" s="197"/>
      <c r="F991" s="197"/>
      <c r="G991" s="197"/>
      <c r="H991" s="197"/>
      <c r="I991" s="197"/>
      <c r="J991" s="197"/>
      <c r="K991" s="197"/>
      <c r="L991" s="197"/>
      <c r="M991" s="197"/>
      <c r="N991" s="197"/>
      <c r="O991" s="197"/>
      <c r="P991" s="197"/>
      <c r="Q991" s="197"/>
      <c r="R991" s="197"/>
      <c r="S991" s="197"/>
      <c r="T991" s="197"/>
      <c r="U991" s="197"/>
      <c r="V991" s="197"/>
      <c r="W991" s="197"/>
      <c r="X991" s="197"/>
      <c r="Y991" s="197"/>
      <c r="Z991" s="197"/>
    </row>
    <row r="992" ht="15.75" customHeight="1">
      <c r="A992" s="197"/>
      <c r="B992" s="197"/>
      <c r="C992" s="197"/>
      <c r="D992" s="197"/>
      <c r="E992" s="197"/>
      <c r="F992" s="197"/>
      <c r="G992" s="197"/>
      <c r="H992" s="197"/>
      <c r="I992" s="197"/>
      <c r="J992" s="197"/>
      <c r="K992" s="197"/>
      <c r="L992" s="197"/>
      <c r="M992" s="197"/>
      <c r="N992" s="197"/>
      <c r="O992" s="197"/>
      <c r="P992" s="197"/>
      <c r="Q992" s="197"/>
      <c r="R992" s="197"/>
      <c r="S992" s="197"/>
      <c r="T992" s="197"/>
      <c r="U992" s="197"/>
      <c r="V992" s="197"/>
      <c r="W992" s="197"/>
      <c r="X992" s="197"/>
      <c r="Y992" s="197"/>
      <c r="Z992" s="197"/>
    </row>
    <row r="993" ht="15.75" customHeight="1">
      <c r="A993" s="197"/>
      <c r="B993" s="197"/>
      <c r="C993" s="197"/>
      <c r="D993" s="197"/>
      <c r="E993" s="197"/>
      <c r="F993" s="197"/>
      <c r="G993" s="197"/>
      <c r="H993" s="197"/>
      <c r="I993" s="197"/>
      <c r="J993" s="197"/>
      <c r="K993" s="197"/>
      <c r="L993" s="197"/>
      <c r="M993" s="197"/>
      <c r="N993" s="197"/>
      <c r="O993" s="197"/>
      <c r="P993" s="197"/>
      <c r="Q993" s="197"/>
      <c r="R993" s="197"/>
      <c r="S993" s="197"/>
      <c r="T993" s="197"/>
      <c r="U993" s="197"/>
      <c r="V993" s="197"/>
      <c r="W993" s="197"/>
      <c r="X993" s="197"/>
      <c r="Y993" s="197"/>
      <c r="Z993" s="197"/>
    </row>
    <row r="994" ht="15.75" customHeight="1">
      <c r="A994" s="197"/>
      <c r="B994" s="197"/>
      <c r="C994" s="197"/>
      <c r="D994" s="197"/>
      <c r="E994" s="197"/>
      <c r="F994" s="197"/>
      <c r="G994" s="197"/>
      <c r="H994" s="197"/>
      <c r="I994" s="197"/>
      <c r="J994" s="197"/>
      <c r="K994" s="197"/>
      <c r="L994" s="197"/>
      <c r="M994" s="197"/>
      <c r="N994" s="197"/>
      <c r="O994" s="197"/>
      <c r="P994" s="197"/>
      <c r="Q994" s="197"/>
      <c r="R994" s="197"/>
      <c r="S994" s="197"/>
      <c r="T994" s="197"/>
      <c r="U994" s="197"/>
      <c r="V994" s="197"/>
      <c r="W994" s="197"/>
      <c r="X994" s="197"/>
      <c r="Y994" s="197"/>
      <c r="Z994" s="197"/>
    </row>
    <row r="995" ht="15.75" customHeight="1">
      <c r="A995" s="197"/>
      <c r="B995" s="197"/>
      <c r="C995" s="197"/>
      <c r="D995" s="197"/>
      <c r="E995" s="197"/>
      <c r="F995" s="197"/>
      <c r="G995" s="197"/>
      <c r="H995" s="197"/>
      <c r="I995" s="197"/>
      <c r="J995" s="197"/>
      <c r="K995" s="197"/>
      <c r="L995" s="197"/>
      <c r="M995" s="197"/>
      <c r="N995" s="197"/>
      <c r="O995" s="197"/>
      <c r="P995" s="197"/>
      <c r="Q995" s="197"/>
      <c r="R995" s="197"/>
      <c r="S995" s="197"/>
      <c r="T995" s="197"/>
      <c r="U995" s="197"/>
      <c r="V995" s="197"/>
      <c r="W995" s="197"/>
      <c r="X995" s="197"/>
      <c r="Y995" s="197"/>
      <c r="Z995" s="197"/>
    </row>
    <row r="996" ht="15.75" customHeight="1">
      <c r="A996" s="197"/>
      <c r="B996" s="197"/>
      <c r="C996" s="197"/>
      <c r="D996" s="197"/>
      <c r="E996" s="197"/>
      <c r="F996" s="197"/>
      <c r="G996" s="197"/>
      <c r="H996" s="197"/>
      <c r="I996" s="197"/>
      <c r="J996" s="197"/>
      <c r="K996" s="197"/>
      <c r="L996" s="197"/>
      <c r="M996" s="197"/>
      <c r="N996" s="197"/>
      <c r="O996" s="197"/>
      <c r="P996" s="197"/>
      <c r="Q996" s="197"/>
      <c r="R996" s="197"/>
      <c r="S996" s="197"/>
      <c r="T996" s="197"/>
      <c r="U996" s="197"/>
      <c r="V996" s="197"/>
      <c r="W996" s="197"/>
      <c r="X996" s="197"/>
      <c r="Y996" s="197"/>
      <c r="Z996" s="197"/>
    </row>
    <row r="997" ht="15.75" customHeight="1">
      <c r="A997" s="197"/>
      <c r="B997" s="197"/>
      <c r="C997" s="197"/>
      <c r="D997" s="197"/>
      <c r="E997" s="197"/>
      <c r="F997" s="197"/>
      <c r="G997" s="197"/>
      <c r="H997" s="197"/>
      <c r="I997" s="197"/>
      <c r="J997" s="197"/>
      <c r="K997" s="197"/>
      <c r="L997" s="197"/>
      <c r="M997" s="197"/>
      <c r="N997" s="197"/>
      <c r="O997" s="197"/>
      <c r="P997" s="197"/>
      <c r="Q997" s="197"/>
      <c r="R997" s="197"/>
      <c r="S997" s="197"/>
      <c r="T997" s="197"/>
      <c r="U997" s="197"/>
      <c r="V997" s="197"/>
      <c r="W997" s="197"/>
      <c r="X997" s="197"/>
      <c r="Y997" s="197"/>
      <c r="Z997" s="197"/>
    </row>
    <row r="998" ht="15.75" customHeight="1">
      <c r="A998" s="197"/>
      <c r="B998" s="197"/>
      <c r="C998" s="197"/>
      <c r="D998" s="197"/>
      <c r="E998" s="197"/>
      <c r="F998" s="197"/>
      <c r="G998" s="197"/>
      <c r="H998" s="197"/>
      <c r="I998" s="197"/>
      <c r="J998" s="197"/>
      <c r="K998" s="197"/>
      <c r="L998" s="197"/>
      <c r="M998" s="197"/>
      <c r="N998" s="197"/>
      <c r="O998" s="197"/>
      <c r="P998" s="197"/>
      <c r="Q998" s="197"/>
      <c r="R998" s="197"/>
      <c r="S998" s="197"/>
      <c r="T998" s="197"/>
      <c r="U998" s="197"/>
      <c r="V998" s="197"/>
      <c r="W998" s="197"/>
      <c r="X998" s="197"/>
      <c r="Y998" s="197"/>
      <c r="Z998" s="197"/>
    </row>
  </sheetData>
  <hyperlinks>
    <hyperlink display="Inicio" location="ÍNDICE!A1" ref="A1"/>
  </hyperlinks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7.0"/>
    <col customWidth="1" min="2" max="2" width="15.88"/>
    <col customWidth="1" min="3" max="3" width="14.25"/>
    <col customWidth="1" min="4" max="4" width="15.0"/>
    <col customWidth="1" min="5" max="5" width="19.5"/>
    <col customWidth="1" min="6" max="6" width="13.88"/>
    <col customWidth="1" min="7" max="7" width="15.5"/>
    <col customWidth="1" min="8" max="8" width="22.13"/>
    <col customWidth="1" min="9" max="9" width="7.13"/>
    <col customWidth="1" min="10" max="10" width="19.0"/>
    <col customWidth="1" min="11" max="11" width="25.63"/>
    <col customWidth="1" min="12" max="12" width="18.75"/>
    <col customWidth="1" min="13" max="13" width="20.0"/>
    <col customWidth="1" min="14" max="14" width="23.0"/>
    <col customWidth="1" min="15" max="26" width="9.38"/>
  </cols>
  <sheetData>
    <row r="1" ht="12.75" customHeight="1">
      <c r="A1" s="231" t="s">
        <v>455</v>
      </c>
      <c r="B1" s="95" t="s">
        <v>456</v>
      </c>
      <c r="C1" s="95" t="s">
        <v>457</v>
      </c>
      <c r="D1" s="95" t="s">
        <v>458</v>
      </c>
      <c r="E1" s="95" t="s">
        <v>459</v>
      </c>
      <c r="F1" s="95" t="s">
        <v>460</v>
      </c>
      <c r="G1" s="95" t="s">
        <v>461</v>
      </c>
      <c r="H1" s="95" t="s">
        <v>462</v>
      </c>
      <c r="I1" s="143" t="s">
        <v>463</v>
      </c>
      <c r="J1" s="143" t="s">
        <v>464</v>
      </c>
      <c r="K1" s="166" t="s">
        <v>465</v>
      </c>
      <c r="L1" s="166" t="s">
        <v>466</v>
      </c>
      <c r="M1" s="166" t="s">
        <v>467</v>
      </c>
      <c r="N1" s="143"/>
      <c r="O1" s="143"/>
      <c r="P1" s="143"/>
      <c r="Q1" s="167"/>
      <c r="R1" s="167"/>
      <c r="S1" s="167"/>
      <c r="T1" s="167"/>
      <c r="U1" s="167"/>
      <c r="V1" s="167"/>
      <c r="W1" s="167"/>
      <c r="X1" s="167"/>
      <c r="Y1" s="167"/>
      <c r="Z1" s="167"/>
    </row>
    <row r="2">
      <c r="A2" s="236">
        <v>43922.0</v>
      </c>
      <c r="B2" s="237">
        <v>2.0</v>
      </c>
      <c r="C2" s="258"/>
      <c r="D2" s="239">
        <v>24200.0</v>
      </c>
      <c r="E2" s="254">
        <v>80945.7245</v>
      </c>
      <c r="F2" s="197">
        <f t="shared" ref="F2:F5" si="1">D2/E2</f>
        <v>0.2989657595</v>
      </c>
      <c r="G2" s="197">
        <f t="shared" ref="G2:G5" si="2">SUM(B2:C2)*D2</f>
        <v>48400</v>
      </c>
      <c r="H2" s="197">
        <f t="shared" ref="H2:H5" si="3">G2/E2</f>
        <v>0.5979315189</v>
      </c>
      <c r="I2" s="197">
        <f>B2</f>
        <v>2</v>
      </c>
      <c r="J2" s="50">
        <f t="shared" ref="J2:J5" si="4">F2*I2</f>
        <v>0.5979315189</v>
      </c>
      <c r="K2" s="172">
        <f t="shared" ref="K2:K5" si="5">F2*0.001</f>
        <v>0.0002989657595</v>
      </c>
      <c r="L2" s="50">
        <f t="shared" ref="L2:L5" si="6">IF(C2,F2*0.01,0)</f>
        <v>0</v>
      </c>
      <c r="M2" s="172">
        <f t="shared" ref="M2:M5" si="7">F2+K2-L2</f>
        <v>0.2992647252</v>
      </c>
      <c r="N2" s="50"/>
      <c r="O2" s="197"/>
      <c r="P2" s="197"/>
      <c r="Q2" s="197"/>
      <c r="R2" s="197"/>
      <c r="S2" s="197"/>
      <c r="T2" s="197"/>
      <c r="U2" s="197"/>
      <c r="V2" s="197"/>
      <c r="W2" s="197"/>
      <c r="X2" s="197"/>
      <c r="Y2" s="197"/>
      <c r="Z2" s="197"/>
    </row>
    <row r="3">
      <c r="A3" s="236">
        <v>43964.0</v>
      </c>
      <c r="B3" s="237">
        <v>3.0</v>
      </c>
      <c r="C3" s="258"/>
      <c r="D3" s="239">
        <v>55000.0</v>
      </c>
      <c r="E3" s="178">
        <v>178532.4412</v>
      </c>
      <c r="F3" s="197">
        <f t="shared" si="1"/>
        <v>0.3080672601</v>
      </c>
      <c r="G3" s="197">
        <f t="shared" si="2"/>
        <v>165000</v>
      </c>
      <c r="H3" s="197">
        <f t="shared" si="3"/>
        <v>0.9242017803</v>
      </c>
      <c r="I3" s="152">
        <f t="shared" ref="I3:I5" si="8">I2+B3-C3</f>
        <v>5</v>
      </c>
      <c r="J3" s="50">
        <f t="shared" si="4"/>
        <v>1.540336301</v>
      </c>
      <c r="K3" s="172">
        <f t="shared" si="5"/>
        <v>0.0003080672601</v>
      </c>
      <c r="L3" s="50">
        <f t="shared" si="6"/>
        <v>0</v>
      </c>
      <c r="M3" s="172">
        <f t="shared" si="7"/>
        <v>0.3083753274</v>
      </c>
      <c r="N3" s="50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</row>
    <row r="4">
      <c r="A4" s="236">
        <v>43993.0</v>
      </c>
      <c r="B4" s="237"/>
      <c r="C4" s="237">
        <v>3.0</v>
      </c>
      <c r="D4" s="239">
        <v>75000.0</v>
      </c>
      <c r="E4" s="178">
        <v>201166.3025</v>
      </c>
      <c r="F4" s="197">
        <f t="shared" si="1"/>
        <v>0.3728258613</v>
      </c>
      <c r="G4" s="197">
        <f t="shared" si="2"/>
        <v>225000</v>
      </c>
      <c r="H4" s="197">
        <f t="shared" si="3"/>
        <v>1.118477584</v>
      </c>
      <c r="I4" s="152">
        <f t="shared" si="8"/>
        <v>2</v>
      </c>
      <c r="J4" s="50">
        <f t="shared" si="4"/>
        <v>0.7456517227</v>
      </c>
      <c r="K4" s="172">
        <f t="shared" si="5"/>
        <v>0.0003728258613</v>
      </c>
      <c r="L4" s="50">
        <f t="shared" si="6"/>
        <v>0.003728258613</v>
      </c>
      <c r="M4" s="172">
        <f t="shared" si="7"/>
        <v>0.3694704286</v>
      </c>
      <c r="N4" s="50"/>
      <c r="O4" s="197"/>
      <c r="P4" s="197"/>
      <c r="Q4" s="197"/>
      <c r="R4" s="197"/>
      <c r="S4" s="197"/>
      <c r="T4" s="197"/>
      <c r="U4" s="197"/>
      <c r="V4" s="197"/>
      <c r="W4" s="197"/>
      <c r="X4" s="197"/>
      <c r="Y4" s="197"/>
      <c r="Z4" s="197"/>
    </row>
    <row r="5">
      <c r="A5" s="236">
        <v>44060.0</v>
      </c>
      <c r="B5" s="237">
        <v>1.0</v>
      </c>
      <c r="C5" s="237"/>
      <c r="D5" s="239">
        <v>100000.0</v>
      </c>
      <c r="E5" s="178">
        <v>294657.39</v>
      </c>
      <c r="F5" s="197">
        <f t="shared" si="1"/>
        <v>0.3393772001</v>
      </c>
      <c r="G5" s="197">
        <f t="shared" si="2"/>
        <v>100000</v>
      </c>
      <c r="H5" s="197">
        <f t="shared" si="3"/>
        <v>0.3393772001</v>
      </c>
      <c r="I5" s="152">
        <f t="shared" si="8"/>
        <v>3</v>
      </c>
      <c r="J5" s="50">
        <f t="shared" si="4"/>
        <v>1.0181316</v>
      </c>
      <c r="K5" s="172">
        <f t="shared" si="5"/>
        <v>0.0003393772001</v>
      </c>
      <c r="L5" s="50">
        <f t="shared" si="6"/>
        <v>0</v>
      </c>
      <c r="M5" s="172">
        <f t="shared" si="7"/>
        <v>0.3397165773</v>
      </c>
      <c r="N5" s="50"/>
      <c r="O5" s="197"/>
      <c r="P5" s="197"/>
      <c r="Q5" s="197"/>
      <c r="R5" s="197"/>
      <c r="S5" s="197"/>
      <c r="T5" s="197"/>
      <c r="U5" s="197"/>
      <c r="V5" s="197"/>
      <c r="W5" s="197"/>
      <c r="X5" s="197"/>
      <c r="Y5" s="197"/>
      <c r="Z5" s="197"/>
    </row>
    <row r="6">
      <c r="A6" s="180"/>
      <c r="B6" s="197"/>
      <c r="C6" s="197"/>
      <c r="D6" s="197"/>
      <c r="E6" s="197"/>
      <c r="F6" s="197"/>
      <c r="G6" s="197"/>
      <c r="H6" s="197"/>
      <c r="I6" s="152"/>
      <c r="J6" s="50"/>
      <c r="K6" s="50"/>
      <c r="L6" s="50"/>
      <c r="M6" s="50"/>
      <c r="N6" s="50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</row>
    <row r="7">
      <c r="A7" s="180"/>
      <c r="B7" s="197"/>
      <c r="C7" s="197"/>
      <c r="D7" s="197"/>
      <c r="E7" s="197"/>
      <c r="F7" s="197"/>
      <c r="G7" s="197"/>
      <c r="H7" s="197"/>
      <c r="I7" s="197"/>
      <c r="J7" s="50"/>
      <c r="K7" s="50"/>
      <c r="L7" s="50"/>
      <c r="M7" s="50"/>
      <c r="N7" s="50"/>
      <c r="O7" s="197"/>
      <c r="P7" s="197"/>
      <c r="Q7" s="197"/>
      <c r="R7" s="197"/>
      <c r="S7" s="197"/>
      <c r="T7" s="197"/>
      <c r="U7" s="197"/>
      <c r="V7" s="197"/>
      <c r="W7" s="197"/>
      <c r="X7" s="197"/>
      <c r="Y7" s="197"/>
      <c r="Z7" s="197"/>
    </row>
    <row r="8">
      <c r="A8" s="180"/>
      <c r="B8" s="197"/>
      <c r="C8" s="197"/>
      <c r="D8" s="197"/>
      <c r="E8" s="197"/>
      <c r="F8" s="197"/>
      <c r="G8" s="255"/>
      <c r="H8" s="254"/>
      <c r="I8" s="152"/>
      <c r="J8" s="50"/>
      <c r="K8" s="50"/>
      <c r="L8" s="50"/>
      <c r="M8" s="50"/>
      <c r="N8" s="50"/>
      <c r="O8" s="197"/>
      <c r="P8" s="197"/>
      <c r="Q8" s="197"/>
      <c r="R8" s="197"/>
      <c r="S8" s="197"/>
      <c r="T8" s="197"/>
      <c r="U8" s="197"/>
      <c r="V8" s="197"/>
      <c r="W8" s="197"/>
      <c r="X8" s="197"/>
      <c r="Y8" s="197"/>
      <c r="Z8" s="197"/>
    </row>
    <row r="9">
      <c r="A9" s="180"/>
      <c r="B9" s="197"/>
      <c r="C9" s="197"/>
      <c r="D9" s="197"/>
      <c r="E9" s="197"/>
      <c r="F9" s="197"/>
      <c r="G9" s="255"/>
      <c r="H9" s="178"/>
      <c r="I9" s="152"/>
      <c r="J9" s="50"/>
      <c r="K9" s="50"/>
      <c r="L9" s="50"/>
      <c r="M9" s="50"/>
      <c r="N9" s="50"/>
      <c r="O9" s="197"/>
      <c r="P9" s="197"/>
      <c r="Q9" s="197"/>
      <c r="R9" s="197"/>
      <c r="S9" s="197"/>
      <c r="T9" s="197"/>
      <c r="U9" s="197"/>
      <c r="V9" s="197"/>
      <c r="W9" s="197"/>
      <c r="X9" s="197"/>
      <c r="Y9" s="197"/>
      <c r="Z9" s="197"/>
    </row>
    <row r="10">
      <c r="A10" s="180"/>
      <c r="B10" s="197"/>
      <c r="C10" s="197"/>
      <c r="D10" s="197"/>
      <c r="E10" s="197"/>
      <c r="F10" s="197"/>
      <c r="G10" s="255"/>
      <c r="H10" s="178"/>
      <c r="I10" s="152"/>
      <c r="J10" s="50"/>
      <c r="K10" s="50"/>
      <c r="L10" s="50"/>
      <c r="M10" s="50"/>
      <c r="N10" s="50"/>
      <c r="O10" s="197"/>
      <c r="P10" s="197"/>
      <c r="Q10" s="197"/>
      <c r="R10" s="197"/>
      <c r="S10" s="197"/>
      <c r="T10" s="197"/>
      <c r="U10" s="197"/>
      <c r="V10" s="197"/>
      <c r="W10" s="197"/>
      <c r="X10" s="197"/>
      <c r="Y10" s="197"/>
      <c r="Z10" s="197"/>
    </row>
    <row r="11">
      <c r="A11" s="180"/>
      <c r="B11" s="197"/>
      <c r="C11" s="197"/>
      <c r="D11" s="197"/>
      <c r="E11" s="197"/>
      <c r="F11" s="197"/>
      <c r="G11" s="197"/>
      <c r="H11" s="197"/>
      <c r="I11" s="152"/>
      <c r="J11" s="50"/>
      <c r="K11" s="50"/>
      <c r="L11" s="50"/>
      <c r="M11" s="50"/>
      <c r="N11" s="50"/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Z11" s="197"/>
    </row>
    <row r="12">
      <c r="A12" s="180"/>
      <c r="B12" s="197"/>
      <c r="C12" s="197"/>
      <c r="D12" s="197"/>
      <c r="E12" s="197"/>
      <c r="F12" s="197"/>
      <c r="G12" s="197"/>
      <c r="H12" s="197"/>
      <c r="I12" s="152"/>
      <c r="J12" s="50"/>
      <c r="K12" s="50"/>
      <c r="L12" s="50"/>
      <c r="M12" s="50"/>
      <c r="N12" s="50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</row>
    <row r="13">
      <c r="A13" s="180"/>
      <c r="B13" s="197"/>
      <c r="C13" s="197"/>
      <c r="D13" s="197"/>
      <c r="E13" s="197"/>
      <c r="F13" s="197"/>
      <c r="G13" s="197"/>
      <c r="H13" s="169"/>
      <c r="I13" s="152"/>
      <c r="J13" s="50"/>
      <c r="K13" s="50"/>
      <c r="L13" s="50"/>
      <c r="M13" s="50"/>
      <c r="N13" s="50"/>
      <c r="O13" s="197"/>
      <c r="P13" s="197"/>
      <c r="Q13" s="197"/>
      <c r="R13" s="197"/>
      <c r="S13" s="197"/>
      <c r="T13" s="197"/>
      <c r="U13" s="197"/>
      <c r="V13" s="197"/>
      <c r="W13" s="197"/>
      <c r="X13" s="197"/>
      <c r="Y13" s="197"/>
      <c r="Z13" s="197"/>
    </row>
    <row r="14">
      <c r="A14" s="180"/>
      <c r="B14" s="197"/>
      <c r="C14" s="197"/>
      <c r="D14" s="197"/>
      <c r="E14" s="197"/>
      <c r="F14" s="197"/>
      <c r="G14" s="197"/>
      <c r="H14" s="169"/>
      <c r="I14" s="152"/>
      <c r="J14" s="50"/>
      <c r="K14" s="50"/>
      <c r="L14" s="50"/>
      <c r="M14" s="50"/>
      <c r="N14" s="50"/>
      <c r="O14" s="197"/>
      <c r="P14" s="197"/>
      <c r="Q14" s="197"/>
      <c r="R14" s="197"/>
      <c r="S14" s="197"/>
      <c r="T14" s="197"/>
      <c r="U14" s="197"/>
      <c r="V14" s="197"/>
      <c r="W14" s="197"/>
      <c r="X14" s="197"/>
      <c r="Y14" s="197"/>
      <c r="Z14" s="197"/>
    </row>
    <row r="15">
      <c r="A15" s="180"/>
      <c r="B15" s="197"/>
      <c r="C15" s="197"/>
      <c r="D15" s="197"/>
      <c r="E15" s="197"/>
      <c r="F15" s="197"/>
      <c r="G15" s="197"/>
      <c r="H15" s="169"/>
      <c r="I15" s="152"/>
      <c r="J15" s="50"/>
      <c r="K15" s="50"/>
      <c r="L15" s="50"/>
      <c r="M15" s="50"/>
      <c r="N15" s="50"/>
      <c r="O15" s="197"/>
      <c r="P15" s="197"/>
      <c r="Q15" s="197"/>
      <c r="R15" s="197"/>
      <c r="S15" s="197"/>
      <c r="T15" s="197"/>
      <c r="U15" s="197"/>
      <c r="V15" s="197"/>
      <c r="W15" s="197"/>
      <c r="X15" s="197"/>
      <c r="Y15" s="197"/>
      <c r="Z15" s="197"/>
    </row>
    <row r="16">
      <c r="A16" s="180"/>
      <c r="B16" s="197"/>
      <c r="C16" s="197"/>
      <c r="D16" s="197"/>
      <c r="E16" s="197"/>
      <c r="F16" s="197"/>
      <c r="G16" s="197"/>
      <c r="H16" s="197"/>
      <c r="I16" s="152"/>
      <c r="J16" s="50"/>
      <c r="K16" s="50"/>
      <c r="L16" s="50"/>
      <c r="M16" s="50"/>
      <c r="N16" s="50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97"/>
      <c r="Z16" s="197"/>
    </row>
    <row r="17">
      <c r="A17" s="180"/>
      <c r="B17" s="197"/>
      <c r="C17" s="197"/>
      <c r="D17" s="197"/>
      <c r="E17" s="197"/>
      <c r="F17" s="197"/>
      <c r="G17" s="197"/>
      <c r="H17" s="197"/>
      <c r="I17" s="152"/>
      <c r="J17" s="50"/>
      <c r="K17" s="50"/>
      <c r="L17" s="50"/>
      <c r="M17" s="50"/>
      <c r="N17" s="50"/>
      <c r="O17" s="197"/>
      <c r="P17" s="197"/>
      <c r="Q17" s="197"/>
      <c r="R17" s="197"/>
      <c r="S17" s="197"/>
      <c r="T17" s="197"/>
      <c r="U17" s="197"/>
      <c r="V17" s="197"/>
      <c r="W17" s="197"/>
      <c r="X17" s="197"/>
      <c r="Y17" s="197"/>
      <c r="Z17" s="197"/>
    </row>
    <row r="18" ht="15.75" customHeight="1">
      <c r="A18" s="180"/>
      <c r="B18" s="197"/>
      <c r="C18" s="197"/>
      <c r="D18" s="197"/>
      <c r="E18" s="197"/>
      <c r="F18" s="197"/>
      <c r="G18" s="197"/>
      <c r="H18" s="197"/>
      <c r="I18" s="152"/>
      <c r="J18" s="50"/>
      <c r="K18" s="50"/>
      <c r="L18" s="50"/>
      <c r="M18" s="50"/>
      <c r="N18" s="50"/>
      <c r="O18" s="197"/>
      <c r="P18" s="197"/>
      <c r="Q18" s="197"/>
      <c r="R18" s="197"/>
      <c r="S18" s="197"/>
      <c r="T18" s="197"/>
      <c r="U18" s="197"/>
      <c r="V18" s="197"/>
      <c r="W18" s="197"/>
      <c r="X18" s="197"/>
      <c r="Y18" s="197"/>
      <c r="Z18" s="197"/>
    </row>
    <row r="19" ht="15.75" customHeight="1">
      <c r="A19" s="180"/>
      <c r="B19" s="197"/>
      <c r="C19" s="197"/>
      <c r="D19" s="197"/>
      <c r="E19" s="197"/>
      <c r="F19" s="197"/>
      <c r="G19" s="197"/>
      <c r="H19" s="197"/>
      <c r="I19" s="152"/>
      <c r="J19" s="50"/>
      <c r="K19" s="50"/>
      <c r="L19" s="50"/>
      <c r="M19" s="50"/>
      <c r="N19" s="50"/>
      <c r="O19" s="197"/>
      <c r="P19" s="197"/>
      <c r="Q19" s="197"/>
      <c r="R19" s="197"/>
      <c r="S19" s="197"/>
      <c r="T19" s="197"/>
      <c r="U19" s="197"/>
      <c r="V19" s="197"/>
      <c r="W19" s="197"/>
      <c r="X19" s="197"/>
      <c r="Y19" s="197"/>
      <c r="Z19" s="197"/>
    </row>
    <row r="20" ht="15.75" customHeight="1">
      <c r="A20" s="180"/>
      <c r="B20" s="197"/>
      <c r="C20" s="197"/>
      <c r="D20" s="197"/>
      <c r="E20" s="197"/>
      <c r="F20" s="197"/>
      <c r="G20" s="197"/>
      <c r="H20" s="169"/>
      <c r="I20" s="152"/>
      <c r="J20" s="50"/>
      <c r="K20" s="50"/>
      <c r="L20" s="50"/>
      <c r="M20" s="50"/>
      <c r="N20" s="50"/>
      <c r="O20" s="197"/>
      <c r="P20" s="197"/>
      <c r="Q20" s="197"/>
      <c r="R20" s="197"/>
      <c r="S20" s="197"/>
      <c r="T20" s="197"/>
      <c r="U20" s="197"/>
      <c r="V20" s="197"/>
      <c r="W20" s="197"/>
      <c r="X20" s="197"/>
      <c r="Y20" s="197"/>
      <c r="Z20" s="197"/>
    </row>
    <row r="21" ht="15.75" customHeight="1">
      <c r="A21" s="180"/>
      <c r="B21" s="197"/>
      <c r="C21" s="197"/>
      <c r="D21" s="197"/>
      <c r="E21" s="197"/>
      <c r="F21" s="197"/>
      <c r="G21" s="197"/>
      <c r="H21" s="197"/>
      <c r="I21" s="152"/>
      <c r="J21" s="50"/>
      <c r="K21" s="50"/>
      <c r="L21" s="50"/>
      <c r="M21" s="50"/>
      <c r="N21" s="50"/>
      <c r="O21" s="197"/>
      <c r="P21" s="197"/>
      <c r="Q21" s="197"/>
      <c r="R21" s="197"/>
      <c r="S21" s="197"/>
      <c r="T21" s="197"/>
      <c r="U21" s="197"/>
      <c r="V21" s="197"/>
      <c r="W21" s="197"/>
      <c r="X21" s="197"/>
      <c r="Y21" s="197"/>
      <c r="Z21" s="197"/>
    </row>
    <row r="22" ht="15.75" customHeight="1">
      <c r="A22" s="180"/>
      <c r="B22" s="197"/>
      <c r="C22" s="197"/>
      <c r="D22" s="197"/>
      <c r="E22" s="197"/>
      <c r="F22" s="197"/>
      <c r="G22" s="197"/>
      <c r="H22" s="169"/>
      <c r="I22" s="152"/>
      <c r="J22" s="50"/>
      <c r="K22" s="50"/>
      <c r="L22" s="50"/>
      <c r="M22" s="50"/>
      <c r="N22" s="50"/>
      <c r="O22" s="197"/>
      <c r="P22" s="197"/>
      <c r="Q22" s="197"/>
      <c r="R22" s="197"/>
      <c r="S22" s="197"/>
      <c r="T22" s="197"/>
      <c r="U22" s="197"/>
      <c r="V22" s="197"/>
      <c r="W22" s="197"/>
      <c r="X22" s="197"/>
      <c r="Y22" s="197"/>
      <c r="Z22" s="197"/>
    </row>
    <row r="23" ht="15.75" customHeight="1">
      <c r="A23" s="180"/>
      <c r="B23" s="197"/>
      <c r="C23" s="197"/>
      <c r="D23" s="197"/>
      <c r="E23" s="197"/>
      <c r="F23" s="197"/>
      <c r="G23" s="197"/>
      <c r="H23" s="169"/>
      <c r="I23" s="152"/>
      <c r="J23" s="50"/>
      <c r="K23" s="50"/>
      <c r="L23" s="50"/>
      <c r="M23" s="50"/>
      <c r="N23" s="50"/>
      <c r="O23" s="197"/>
      <c r="P23" s="197"/>
      <c r="Q23" s="197"/>
      <c r="R23" s="197"/>
      <c r="S23" s="197"/>
      <c r="T23" s="197"/>
      <c r="U23" s="197"/>
      <c r="V23" s="197"/>
      <c r="W23" s="197"/>
      <c r="X23" s="197"/>
      <c r="Y23" s="197"/>
      <c r="Z23" s="197"/>
    </row>
    <row r="24" ht="15.75" customHeight="1">
      <c r="A24" s="180"/>
      <c r="B24" s="197"/>
      <c r="C24" s="197"/>
      <c r="D24" s="197"/>
      <c r="E24" s="197"/>
      <c r="F24" s="197"/>
      <c r="G24" s="197"/>
      <c r="H24" s="169"/>
      <c r="I24" s="152"/>
      <c r="J24" s="50"/>
      <c r="K24" s="50"/>
      <c r="L24" s="50"/>
      <c r="M24" s="50"/>
      <c r="N24" s="50"/>
      <c r="O24" s="197"/>
      <c r="P24" s="197"/>
      <c r="Q24" s="197"/>
      <c r="R24" s="197"/>
      <c r="S24" s="197"/>
      <c r="T24" s="197"/>
      <c r="U24" s="197"/>
      <c r="V24" s="197"/>
      <c r="W24" s="197"/>
      <c r="X24" s="197"/>
      <c r="Y24" s="197"/>
      <c r="Z24" s="197"/>
    </row>
    <row r="25" ht="15.75" customHeight="1">
      <c r="A25" s="180"/>
      <c r="B25" s="197"/>
      <c r="C25" s="197"/>
      <c r="D25" s="197"/>
      <c r="E25" s="197"/>
      <c r="F25" s="197"/>
      <c r="G25" s="197"/>
      <c r="H25" s="169"/>
      <c r="I25" s="152"/>
      <c r="J25" s="50"/>
      <c r="K25" s="50"/>
      <c r="L25" s="50"/>
      <c r="M25" s="50"/>
      <c r="N25" s="50"/>
      <c r="O25" s="197"/>
      <c r="P25" s="197"/>
      <c r="Q25" s="197"/>
      <c r="R25" s="197"/>
      <c r="S25" s="197"/>
      <c r="T25" s="197"/>
      <c r="U25" s="197"/>
      <c r="V25" s="197"/>
      <c r="W25" s="197"/>
      <c r="X25" s="197"/>
      <c r="Y25" s="197"/>
      <c r="Z25" s="197"/>
    </row>
    <row r="26" ht="15.75" customHeight="1">
      <c r="A26" s="180"/>
      <c r="B26" s="197"/>
      <c r="C26" s="197"/>
      <c r="D26" s="197"/>
      <c r="E26" s="197"/>
      <c r="F26" s="197"/>
      <c r="G26" s="197"/>
      <c r="H26" s="169"/>
      <c r="I26" s="152"/>
      <c r="J26" s="50"/>
      <c r="K26" s="50"/>
      <c r="L26" s="50"/>
      <c r="M26" s="50"/>
      <c r="N26" s="50"/>
      <c r="O26" s="197"/>
      <c r="P26" s="197"/>
      <c r="Q26" s="197"/>
      <c r="R26" s="197"/>
      <c r="S26" s="197"/>
      <c r="T26" s="197"/>
      <c r="U26" s="197"/>
      <c r="V26" s="197"/>
      <c r="W26" s="197"/>
      <c r="X26" s="197"/>
      <c r="Y26" s="197"/>
      <c r="Z26" s="197"/>
    </row>
    <row r="27" ht="15.75" customHeight="1">
      <c r="A27" s="180"/>
      <c r="B27" s="197"/>
      <c r="C27" s="197"/>
      <c r="D27" s="197"/>
      <c r="E27" s="197"/>
      <c r="F27" s="197"/>
      <c r="G27" s="197"/>
      <c r="H27" s="169"/>
      <c r="I27" s="152"/>
      <c r="J27" s="50"/>
      <c r="K27" s="50"/>
      <c r="L27" s="50"/>
      <c r="M27" s="50"/>
      <c r="N27" s="50"/>
      <c r="O27" s="197"/>
      <c r="P27" s="197"/>
      <c r="Q27" s="197"/>
      <c r="R27" s="197"/>
      <c r="S27" s="197"/>
      <c r="T27" s="197"/>
      <c r="U27" s="197"/>
      <c r="V27" s="197"/>
      <c r="W27" s="197"/>
      <c r="X27" s="197"/>
      <c r="Y27" s="197"/>
      <c r="Z27" s="197"/>
    </row>
    <row r="28" ht="15.75" customHeight="1">
      <c r="A28" s="180"/>
      <c r="B28" s="197"/>
      <c r="C28" s="197"/>
      <c r="D28" s="197"/>
      <c r="E28" s="197"/>
      <c r="F28" s="197"/>
      <c r="G28" s="197"/>
      <c r="H28" s="169"/>
      <c r="I28" s="152"/>
      <c r="J28" s="50"/>
      <c r="K28" s="50"/>
      <c r="L28" s="50"/>
      <c r="M28" s="50"/>
      <c r="N28" s="50"/>
      <c r="O28" s="197"/>
      <c r="P28" s="197"/>
      <c r="Q28" s="197"/>
      <c r="R28" s="197"/>
      <c r="S28" s="197"/>
      <c r="T28" s="197"/>
      <c r="U28" s="197"/>
      <c r="V28" s="197"/>
      <c r="W28" s="197"/>
      <c r="X28" s="197"/>
      <c r="Y28" s="197"/>
      <c r="Z28" s="197"/>
    </row>
    <row r="29" ht="15.75" customHeight="1">
      <c r="A29" s="180"/>
      <c r="B29" s="197"/>
      <c r="C29" s="197"/>
      <c r="D29" s="197"/>
      <c r="E29" s="197"/>
      <c r="F29" s="197"/>
      <c r="G29" s="197"/>
      <c r="H29" s="197"/>
      <c r="I29" s="152"/>
      <c r="J29" s="50"/>
      <c r="K29" s="50"/>
      <c r="L29" s="50"/>
      <c r="M29" s="50"/>
      <c r="N29" s="50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7"/>
      <c r="Z29" s="197"/>
    </row>
    <row r="30" ht="15.75" customHeight="1">
      <c r="A30" s="180"/>
      <c r="B30" s="197"/>
      <c r="C30" s="197"/>
      <c r="D30" s="197"/>
      <c r="E30" s="197"/>
      <c r="F30" s="197"/>
      <c r="G30" s="197"/>
      <c r="H30" s="197"/>
      <c r="I30" s="152"/>
      <c r="J30" s="50"/>
      <c r="K30" s="50"/>
      <c r="L30" s="50"/>
      <c r="M30" s="50"/>
      <c r="N30" s="50"/>
      <c r="O30" s="197"/>
      <c r="P30" s="197"/>
      <c r="Q30" s="197"/>
      <c r="R30" s="197"/>
      <c r="S30" s="197"/>
      <c r="T30" s="197"/>
      <c r="U30" s="197"/>
      <c r="V30" s="197"/>
      <c r="W30" s="197"/>
      <c r="X30" s="197"/>
      <c r="Y30" s="197"/>
      <c r="Z30" s="197"/>
    </row>
    <row r="31" ht="15.75" customHeight="1">
      <c r="A31" s="180"/>
      <c r="B31" s="197"/>
      <c r="C31" s="197"/>
      <c r="D31" s="197"/>
      <c r="E31" s="197"/>
      <c r="F31" s="197"/>
      <c r="G31" s="197"/>
      <c r="H31" s="197"/>
      <c r="I31" s="152"/>
      <c r="J31" s="50"/>
      <c r="K31" s="50"/>
      <c r="L31" s="50"/>
      <c r="M31" s="50"/>
      <c r="N31" s="50"/>
      <c r="O31" s="197"/>
      <c r="P31" s="197"/>
      <c r="Q31" s="197"/>
      <c r="R31" s="197"/>
      <c r="S31" s="197"/>
      <c r="T31" s="197"/>
      <c r="U31" s="197"/>
      <c r="V31" s="197"/>
      <c r="W31" s="197"/>
      <c r="X31" s="197"/>
      <c r="Y31" s="197"/>
      <c r="Z31" s="197"/>
    </row>
    <row r="32" ht="15.75" customHeight="1">
      <c r="A32" s="180"/>
      <c r="B32" s="197"/>
      <c r="C32" s="197"/>
      <c r="D32" s="197"/>
      <c r="E32" s="197"/>
      <c r="F32" s="197"/>
      <c r="G32" s="197"/>
      <c r="H32" s="197"/>
      <c r="I32" s="152"/>
      <c r="J32" s="50"/>
      <c r="K32" s="50"/>
      <c r="L32" s="50"/>
      <c r="M32" s="50"/>
      <c r="N32" s="50"/>
      <c r="O32" s="197"/>
      <c r="P32" s="197"/>
      <c r="Q32" s="197"/>
      <c r="R32" s="197"/>
      <c r="S32" s="197"/>
      <c r="T32" s="197"/>
      <c r="U32" s="197"/>
      <c r="V32" s="197"/>
      <c r="W32" s="197"/>
      <c r="X32" s="197"/>
      <c r="Y32" s="197"/>
      <c r="Z32" s="197"/>
    </row>
    <row r="33" ht="15.75" customHeight="1">
      <c r="A33" s="180"/>
      <c r="B33" s="197"/>
      <c r="C33" s="197"/>
      <c r="D33" s="197"/>
      <c r="E33" s="197"/>
      <c r="F33" s="197"/>
      <c r="G33" s="197"/>
      <c r="H33" s="197"/>
      <c r="I33" s="152"/>
      <c r="J33" s="50"/>
      <c r="K33" s="50"/>
      <c r="L33" s="50"/>
      <c r="M33" s="50"/>
      <c r="N33" s="50"/>
      <c r="O33" s="197"/>
      <c r="P33" s="197"/>
      <c r="Q33" s="197"/>
      <c r="R33" s="197"/>
      <c r="S33" s="197"/>
      <c r="T33" s="197"/>
      <c r="U33" s="197"/>
      <c r="V33" s="197"/>
      <c r="W33" s="197"/>
      <c r="X33" s="197"/>
      <c r="Y33" s="197"/>
      <c r="Z33" s="197"/>
    </row>
    <row r="34" ht="15.75" customHeight="1">
      <c r="A34" s="180"/>
      <c r="B34" s="197"/>
      <c r="C34" s="197"/>
      <c r="D34" s="197"/>
      <c r="E34" s="197"/>
      <c r="F34" s="197"/>
      <c r="G34" s="197"/>
      <c r="H34" s="197"/>
      <c r="I34" s="152"/>
      <c r="J34" s="50"/>
      <c r="K34" s="50"/>
      <c r="L34" s="50"/>
      <c r="M34" s="50"/>
      <c r="N34" s="50"/>
      <c r="O34" s="197"/>
      <c r="P34" s="197"/>
      <c r="Q34" s="197"/>
      <c r="R34" s="197"/>
      <c r="S34" s="197"/>
      <c r="T34" s="197"/>
      <c r="U34" s="197"/>
      <c r="V34" s="197"/>
      <c r="W34" s="197"/>
      <c r="X34" s="197"/>
      <c r="Y34" s="197"/>
      <c r="Z34" s="197"/>
    </row>
    <row r="35" ht="15.75" customHeight="1">
      <c r="A35" s="180"/>
      <c r="B35" s="197"/>
      <c r="C35" s="197"/>
      <c r="D35" s="197"/>
      <c r="E35" s="197"/>
      <c r="F35" s="197"/>
      <c r="G35" s="197"/>
      <c r="H35" s="197"/>
      <c r="I35" s="152"/>
      <c r="J35" s="50"/>
      <c r="K35" s="50"/>
      <c r="L35" s="50"/>
      <c r="M35" s="50"/>
      <c r="N35" s="50"/>
      <c r="O35" s="197"/>
      <c r="P35" s="197"/>
      <c r="Q35" s="197"/>
      <c r="R35" s="197"/>
      <c r="S35" s="197"/>
      <c r="T35" s="197"/>
      <c r="U35" s="197"/>
      <c r="V35" s="197"/>
      <c r="W35" s="197"/>
      <c r="X35" s="197"/>
      <c r="Y35" s="197"/>
      <c r="Z35" s="197"/>
    </row>
    <row r="36" ht="15.75" customHeight="1">
      <c r="A36" s="180"/>
      <c r="B36" s="197"/>
      <c r="C36" s="197"/>
      <c r="D36" s="197"/>
      <c r="E36" s="197"/>
      <c r="F36" s="197"/>
      <c r="G36" s="197"/>
      <c r="H36" s="197"/>
      <c r="I36" s="152"/>
      <c r="J36" s="50"/>
      <c r="K36" s="50"/>
      <c r="L36" s="50"/>
      <c r="M36" s="50"/>
      <c r="N36" s="50"/>
      <c r="O36" s="197"/>
      <c r="P36" s="197"/>
      <c r="Q36" s="197"/>
      <c r="R36" s="197"/>
      <c r="S36" s="197"/>
      <c r="T36" s="197"/>
      <c r="U36" s="197"/>
      <c r="V36" s="197"/>
      <c r="W36" s="197"/>
      <c r="X36" s="197"/>
      <c r="Y36" s="197"/>
      <c r="Z36" s="197"/>
    </row>
    <row r="37" ht="15.75" customHeight="1">
      <c r="A37" s="180"/>
      <c r="B37" s="197"/>
      <c r="C37" s="197"/>
      <c r="D37" s="197"/>
      <c r="E37" s="197"/>
      <c r="F37" s="197"/>
      <c r="G37" s="197"/>
      <c r="H37" s="197"/>
      <c r="I37" s="152"/>
      <c r="J37" s="50"/>
      <c r="K37" s="50"/>
      <c r="L37" s="50"/>
      <c r="M37" s="50"/>
      <c r="N37" s="50"/>
      <c r="O37" s="197"/>
      <c r="P37" s="197"/>
      <c r="Q37" s="197"/>
      <c r="R37" s="197"/>
      <c r="S37" s="197"/>
      <c r="T37" s="197"/>
      <c r="U37" s="197"/>
      <c r="V37" s="197"/>
      <c r="W37" s="197"/>
      <c r="X37" s="197"/>
      <c r="Y37" s="197"/>
      <c r="Z37" s="197"/>
    </row>
    <row r="38" ht="15.75" customHeight="1">
      <c r="A38" s="180"/>
      <c r="B38" s="197"/>
      <c r="C38" s="197"/>
      <c r="D38" s="197"/>
      <c r="E38" s="197"/>
      <c r="F38" s="197"/>
      <c r="G38" s="197"/>
      <c r="H38" s="197"/>
      <c r="I38" s="152"/>
      <c r="J38" s="50"/>
      <c r="K38" s="50"/>
      <c r="L38" s="50"/>
      <c r="M38" s="50"/>
      <c r="N38" s="50"/>
      <c r="O38" s="197"/>
      <c r="P38" s="197"/>
      <c r="Q38" s="197"/>
      <c r="R38" s="197"/>
      <c r="S38" s="197"/>
      <c r="T38" s="197"/>
      <c r="U38" s="197"/>
      <c r="V38" s="197"/>
      <c r="W38" s="197"/>
      <c r="X38" s="197"/>
      <c r="Y38" s="197"/>
      <c r="Z38" s="197"/>
    </row>
    <row r="39" ht="15.75" customHeight="1">
      <c r="A39" s="180"/>
      <c r="B39" s="197"/>
      <c r="C39" s="197"/>
      <c r="D39" s="197"/>
      <c r="E39" s="197"/>
      <c r="F39" s="197"/>
      <c r="G39" s="197"/>
      <c r="H39" s="169"/>
      <c r="I39" s="152"/>
      <c r="J39" s="50"/>
      <c r="K39" s="50"/>
      <c r="L39" s="50"/>
      <c r="M39" s="50"/>
      <c r="N39" s="50"/>
      <c r="O39" s="197"/>
      <c r="P39" s="197"/>
      <c r="Q39" s="197"/>
      <c r="R39" s="197"/>
      <c r="S39" s="197"/>
      <c r="T39" s="197"/>
      <c r="U39" s="197"/>
      <c r="V39" s="197"/>
      <c r="W39" s="197"/>
      <c r="X39" s="197"/>
      <c r="Y39" s="197"/>
      <c r="Z39" s="197"/>
    </row>
    <row r="40" ht="15.75" customHeight="1">
      <c r="A40" s="180"/>
      <c r="B40" s="197"/>
      <c r="C40" s="197"/>
      <c r="D40" s="197"/>
      <c r="E40" s="197"/>
      <c r="F40" s="197"/>
      <c r="G40" s="197"/>
      <c r="H40" s="197"/>
      <c r="I40" s="152"/>
      <c r="J40" s="50"/>
      <c r="K40" s="50"/>
      <c r="L40" s="50"/>
      <c r="M40" s="50"/>
      <c r="N40" s="50"/>
      <c r="O40" s="197"/>
      <c r="P40" s="197"/>
      <c r="Q40" s="197"/>
      <c r="R40" s="197"/>
      <c r="S40" s="197"/>
      <c r="T40" s="197"/>
      <c r="U40" s="197"/>
      <c r="V40" s="197"/>
      <c r="W40" s="197"/>
      <c r="X40" s="197"/>
      <c r="Y40" s="197"/>
      <c r="Z40" s="197"/>
    </row>
    <row r="41" ht="15.75" customHeight="1">
      <c r="A41" s="180"/>
      <c r="B41" s="197"/>
      <c r="C41" s="197"/>
      <c r="D41" s="197"/>
      <c r="E41" s="197"/>
      <c r="F41" s="197"/>
      <c r="G41" s="197"/>
      <c r="H41" s="197"/>
      <c r="I41" s="152"/>
      <c r="J41" s="50"/>
      <c r="K41" s="50"/>
      <c r="L41" s="50"/>
      <c r="M41" s="50"/>
      <c r="N41" s="50"/>
      <c r="O41" s="197"/>
      <c r="P41" s="197"/>
      <c r="Q41" s="197"/>
      <c r="R41" s="197"/>
      <c r="S41" s="197"/>
      <c r="T41" s="197"/>
      <c r="U41" s="197"/>
      <c r="V41" s="197"/>
      <c r="W41" s="197"/>
      <c r="X41" s="197"/>
      <c r="Y41" s="197"/>
      <c r="Z41" s="197"/>
    </row>
    <row r="42" ht="15.75" customHeight="1">
      <c r="A42" s="180"/>
      <c r="B42" s="197"/>
      <c r="C42" s="197"/>
      <c r="D42" s="197"/>
      <c r="E42" s="197"/>
      <c r="F42" s="197"/>
      <c r="G42" s="197"/>
      <c r="H42" s="197"/>
      <c r="I42" s="152"/>
      <c r="J42" s="50"/>
      <c r="K42" s="50"/>
      <c r="L42" s="50"/>
      <c r="M42" s="50"/>
      <c r="N42" s="50"/>
      <c r="O42" s="197"/>
      <c r="P42" s="197"/>
      <c r="Q42" s="197"/>
      <c r="R42" s="197"/>
      <c r="S42" s="197"/>
      <c r="T42" s="197"/>
      <c r="U42" s="197"/>
      <c r="V42" s="197"/>
      <c r="W42" s="197"/>
      <c r="X42" s="197"/>
      <c r="Y42" s="197"/>
      <c r="Z42" s="197"/>
    </row>
    <row r="43" ht="15.75" customHeight="1">
      <c r="A43" s="180"/>
      <c r="B43" s="197"/>
      <c r="C43" s="197"/>
      <c r="D43" s="197"/>
      <c r="E43" s="197"/>
      <c r="F43" s="197"/>
      <c r="G43" s="197"/>
      <c r="H43" s="197"/>
      <c r="I43" s="152"/>
      <c r="J43" s="50"/>
      <c r="K43" s="50"/>
      <c r="L43" s="50"/>
      <c r="M43" s="50"/>
      <c r="N43" s="50"/>
      <c r="O43" s="197"/>
      <c r="P43" s="197"/>
      <c r="Q43" s="197"/>
      <c r="R43" s="197"/>
      <c r="S43" s="197"/>
      <c r="T43" s="197"/>
      <c r="U43" s="197"/>
      <c r="V43" s="197"/>
      <c r="W43" s="197"/>
      <c r="X43" s="197"/>
      <c r="Y43" s="197"/>
      <c r="Z43" s="197"/>
    </row>
    <row r="44" ht="15.75" customHeight="1">
      <c r="A44" s="180"/>
      <c r="B44" s="197"/>
      <c r="C44" s="197"/>
      <c r="D44" s="197"/>
      <c r="E44" s="197"/>
      <c r="F44" s="197"/>
      <c r="G44" s="197"/>
      <c r="H44" s="197"/>
      <c r="I44" s="152"/>
      <c r="J44" s="50"/>
      <c r="K44" s="50"/>
      <c r="L44" s="50"/>
      <c r="M44" s="50"/>
      <c r="N44" s="50"/>
      <c r="O44" s="197"/>
      <c r="P44" s="197"/>
      <c r="Q44" s="197"/>
      <c r="R44" s="197"/>
      <c r="S44" s="197"/>
      <c r="T44" s="197"/>
      <c r="U44" s="197"/>
      <c r="V44" s="197"/>
      <c r="W44" s="197"/>
      <c r="X44" s="197"/>
      <c r="Y44" s="197"/>
      <c r="Z44" s="197"/>
    </row>
    <row r="45" ht="15.75" customHeight="1">
      <c r="A45" s="180"/>
      <c r="B45" s="197"/>
      <c r="C45" s="197"/>
      <c r="D45" s="197"/>
      <c r="E45" s="197"/>
      <c r="F45" s="197"/>
      <c r="G45" s="197"/>
      <c r="H45" s="197"/>
      <c r="I45" s="152"/>
      <c r="J45" s="50"/>
      <c r="K45" s="50"/>
      <c r="L45" s="50"/>
      <c r="M45" s="50"/>
      <c r="N45" s="50"/>
      <c r="O45" s="197"/>
      <c r="P45" s="197"/>
      <c r="Q45" s="197"/>
      <c r="R45" s="197"/>
      <c r="S45" s="197"/>
      <c r="T45" s="197"/>
      <c r="U45" s="197"/>
      <c r="V45" s="197"/>
      <c r="W45" s="197"/>
      <c r="X45" s="197"/>
      <c r="Y45" s="197"/>
      <c r="Z45" s="197"/>
    </row>
    <row r="46" ht="15.75" customHeight="1">
      <c r="A46" s="180"/>
      <c r="B46" s="197"/>
      <c r="C46" s="197"/>
      <c r="D46" s="152"/>
      <c r="E46" s="152"/>
      <c r="F46" s="152"/>
      <c r="G46" s="197"/>
      <c r="H46" s="197"/>
      <c r="I46" s="152"/>
      <c r="J46" s="50"/>
      <c r="K46" s="50"/>
      <c r="L46" s="50"/>
      <c r="M46" s="50"/>
      <c r="N46" s="50"/>
      <c r="O46" s="197"/>
      <c r="P46" s="197"/>
      <c r="Q46" s="197"/>
      <c r="R46" s="197"/>
      <c r="S46" s="197"/>
      <c r="T46" s="197"/>
      <c r="U46" s="197"/>
      <c r="V46" s="197"/>
      <c r="W46" s="197"/>
      <c r="X46" s="197"/>
      <c r="Y46" s="197"/>
      <c r="Z46" s="197"/>
    </row>
    <row r="47" ht="15.75" customHeight="1">
      <c r="A47" s="180"/>
      <c r="B47" s="197"/>
      <c r="C47" s="152"/>
      <c r="D47" s="152"/>
      <c r="E47" s="197"/>
      <c r="F47" s="197"/>
      <c r="G47" s="197"/>
      <c r="H47" s="197"/>
      <c r="I47" s="152"/>
      <c r="J47" s="50"/>
      <c r="K47" s="50"/>
      <c r="L47" s="50"/>
      <c r="M47" s="50"/>
      <c r="N47" s="50"/>
      <c r="O47" s="197"/>
      <c r="P47" s="197"/>
      <c r="Q47" s="197"/>
      <c r="R47" s="197"/>
      <c r="S47" s="197"/>
      <c r="T47" s="197"/>
      <c r="U47" s="197"/>
      <c r="V47" s="197"/>
      <c r="W47" s="197"/>
      <c r="X47" s="197"/>
      <c r="Y47" s="197"/>
      <c r="Z47" s="197"/>
    </row>
    <row r="48" ht="15.75" customHeight="1">
      <c r="A48" s="180"/>
      <c r="B48" s="197"/>
      <c r="C48" s="152"/>
      <c r="D48" s="152"/>
      <c r="E48" s="152"/>
      <c r="F48" s="152"/>
      <c r="G48" s="197"/>
      <c r="H48" s="197"/>
      <c r="I48" s="152"/>
      <c r="J48" s="50"/>
      <c r="K48" s="50"/>
      <c r="L48" s="50"/>
      <c r="M48" s="50"/>
      <c r="N48" s="50"/>
      <c r="O48" s="197"/>
      <c r="P48" s="197"/>
      <c r="Q48" s="197"/>
      <c r="R48" s="197"/>
      <c r="S48" s="197"/>
      <c r="T48" s="197"/>
      <c r="U48" s="197"/>
      <c r="V48" s="197"/>
      <c r="W48" s="197"/>
      <c r="X48" s="197"/>
      <c r="Y48" s="197"/>
      <c r="Z48" s="197"/>
    </row>
    <row r="49" ht="15.75" customHeight="1">
      <c r="A49" s="180"/>
      <c r="B49" s="197"/>
      <c r="C49" s="152"/>
      <c r="D49" s="152"/>
      <c r="E49" s="152"/>
      <c r="F49" s="152"/>
      <c r="G49" s="197"/>
      <c r="H49" s="197"/>
      <c r="I49" s="152"/>
      <c r="J49" s="50"/>
      <c r="K49" s="50"/>
      <c r="L49" s="50"/>
      <c r="M49" s="50"/>
      <c r="N49" s="50"/>
      <c r="O49" s="197"/>
      <c r="P49" s="197"/>
      <c r="Q49" s="197"/>
      <c r="R49" s="197"/>
      <c r="S49" s="197"/>
      <c r="T49" s="197"/>
      <c r="U49" s="197"/>
      <c r="V49" s="197"/>
      <c r="W49" s="197"/>
      <c r="X49" s="197"/>
      <c r="Y49" s="197"/>
      <c r="Z49" s="197"/>
    </row>
    <row r="50" ht="15.75" customHeight="1">
      <c r="A50" s="180"/>
      <c r="B50" s="197"/>
      <c r="C50" s="152"/>
      <c r="D50" s="152"/>
      <c r="E50" s="152"/>
      <c r="F50" s="152"/>
      <c r="G50" s="197"/>
      <c r="H50" s="197"/>
      <c r="I50" s="152"/>
      <c r="J50" s="50"/>
      <c r="K50" s="50"/>
      <c r="L50" s="50"/>
      <c r="M50" s="50"/>
      <c r="N50" s="50"/>
      <c r="O50" s="197"/>
      <c r="P50" s="197"/>
      <c r="Q50" s="197"/>
      <c r="R50" s="197"/>
      <c r="S50" s="197"/>
      <c r="T50" s="197"/>
      <c r="U50" s="197"/>
      <c r="V50" s="197"/>
      <c r="W50" s="197"/>
      <c r="X50" s="197"/>
      <c r="Y50" s="197"/>
      <c r="Z50" s="197"/>
    </row>
    <row r="51" ht="15.75" customHeight="1">
      <c r="A51" s="180"/>
      <c r="B51" s="197"/>
      <c r="C51" s="152"/>
      <c r="D51" s="152"/>
      <c r="E51" s="152"/>
      <c r="F51" s="152"/>
      <c r="G51" s="197"/>
      <c r="H51" s="197"/>
      <c r="I51" s="152"/>
      <c r="J51" s="50"/>
      <c r="K51" s="50"/>
      <c r="L51" s="50"/>
      <c r="M51" s="50"/>
      <c r="N51" s="50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</row>
    <row r="52" ht="15.75" customHeight="1">
      <c r="A52" s="180"/>
      <c r="B52" s="197"/>
      <c r="C52" s="152"/>
      <c r="D52" s="152"/>
      <c r="E52" s="152"/>
      <c r="F52" s="152"/>
      <c r="G52" s="197"/>
      <c r="H52" s="197"/>
      <c r="I52" s="152"/>
      <c r="J52" s="50"/>
      <c r="K52" s="50"/>
      <c r="L52" s="50"/>
      <c r="M52" s="50"/>
      <c r="N52" s="50"/>
      <c r="O52" s="197"/>
      <c r="P52" s="197"/>
      <c r="Q52" s="197"/>
      <c r="R52" s="197"/>
      <c r="S52" s="197"/>
      <c r="T52" s="197"/>
      <c r="U52" s="197"/>
      <c r="V52" s="197"/>
      <c r="W52" s="197"/>
      <c r="X52" s="197"/>
      <c r="Y52" s="197"/>
      <c r="Z52" s="197"/>
    </row>
    <row r="53" ht="15.75" customHeight="1">
      <c r="A53" s="180"/>
      <c r="B53" s="197"/>
      <c r="C53" s="152"/>
      <c r="D53" s="152"/>
      <c r="E53" s="152"/>
      <c r="F53" s="152"/>
      <c r="G53" s="197"/>
      <c r="H53" s="197"/>
      <c r="I53" s="152"/>
      <c r="J53" s="50"/>
      <c r="K53" s="50"/>
      <c r="L53" s="50"/>
      <c r="M53" s="50"/>
      <c r="N53" s="50"/>
      <c r="O53" s="197"/>
      <c r="P53" s="197"/>
      <c r="Q53" s="197"/>
      <c r="R53" s="197"/>
      <c r="S53" s="197"/>
      <c r="T53" s="197"/>
      <c r="U53" s="197"/>
      <c r="V53" s="197"/>
      <c r="W53" s="197"/>
      <c r="X53" s="197"/>
      <c r="Y53" s="197"/>
      <c r="Z53" s="197"/>
    </row>
    <row r="54" ht="15.75" customHeight="1">
      <c r="A54" s="180"/>
      <c r="B54" s="197"/>
      <c r="C54" s="152"/>
      <c r="D54" s="152"/>
      <c r="E54" s="152"/>
      <c r="F54" s="152"/>
      <c r="G54" s="197"/>
      <c r="H54" s="197"/>
      <c r="I54" s="152"/>
      <c r="J54" s="50"/>
      <c r="K54" s="50"/>
      <c r="L54" s="50"/>
      <c r="M54" s="50"/>
      <c r="N54" s="50"/>
      <c r="O54" s="197"/>
      <c r="P54" s="197"/>
      <c r="Q54" s="197"/>
      <c r="R54" s="197"/>
      <c r="S54" s="197"/>
      <c r="T54" s="197"/>
      <c r="U54" s="197"/>
      <c r="V54" s="197"/>
      <c r="W54" s="197"/>
      <c r="X54" s="197"/>
      <c r="Y54" s="197"/>
      <c r="Z54" s="197"/>
    </row>
    <row r="55" ht="15.75" customHeight="1">
      <c r="A55" s="180"/>
      <c r="B55" s="197"/>
      <c r="C55" s="152"/>
      <c r="D55" s="152"/>
      <c r="E55" s="197"/>
      <c r="F55" s="197"/>
      <c r="G55" s="197"/>
      <c r="H55" s="197"/>
      <c r="I55" s="152"/>
      <c r="J55" s="50"/>
      <c r="K55" s="50"/>
      <c r="L55" s="50"/>
      <c r="M55" s="50"/>
      <c r="N55" s="50"/>
      <c r="O55" s="197"/>
      <c r="P55" s="197"/>
      <c r="Q55" s="197"/>
      <c r="R55" s="197"/>
      <c r="S55" s="197"/>
      <c r="T55" s="197"/>
      <c r="U55" s="197"/>
      <c r="V55" s="197"/>
      <c r="W55" s="197"/>
      <c r="X55" s="197"/>
      <c r="Y55" s="197"/>
      <c r="Z55" s="197"/>
    </row>
    <row r="56" ht="15.75" customHeight="1">
      <c r="A56" s="180"/>
      <c r="B56" s="197"/>
      <c r="C56" s="152"/>
      <c r="D56" s="152"/>
      <c r="E56" s="152"/>
      <c r="F56" s="152"/>
      <c r="G56" s="197"/>
      <c r="H56" s="197"/>
      <c r="I56" s="152"/>
      <c r="J56" s="50"/>
      <c r="K56" s="50"/>
      <c r="L56" s="50"/>
      <c r="M56" s="50"/>
      <c r="N56" s="50"/>
      <c r="O56" s="197"/>
      <c r="P56" s="197"/>
      <c r="Q56" s="197"/>
      <c r="R56" s="197"/>
      <c r="S56" s="197"/>
      <c r="T56" s="197"/>
      <c r="U56" s="197"/>
      <c r="V56" s="197"/>
      <c r="W56" s="197"/>
      <c r="X56" s="197"/>
      <c r="Y56" s="197"/>
      <c r="Z56" s="197"/>
    </row>
    <row r="57" ht="15.75" customHeight="1">
      <c r="A57" s="180"/>
      <c r="B57" s="197"/>
      <c r="C57" s="152"/>
      <c r="D57" s="197"/>
      <c r="E57" s="197"/>
      <c r="F57" s="197"/>
      <c r="G57" s="197"/>
      <c r="H57" s="197"/>
      <c r="I57" s="152"/>
      <c r="J57" s="50"/>
      <c r="K57" s="50"/>
      <c r="L57" s="50"/>
      <c r="M57" s="50"/>
      <c r="N57" s="50"/>
      <c r="O57" s="197"/>
      <c r="P57" s="197"/>
      <c r="Q57" s="197"/>
      <c r="R57" s="197"/>
      <c r="S57" s="197"/>
      <c r="T57" s="197"/>
      <c r="U57" s="197"/>
      <c r="V57" s="197"/>
      <c r="W57" s="197"/>
      <c r="X57" s="197"/>
      <c r="Y57" s="197"/>
      <c r="Z57" s="197"/>
    </row>
    <row r="58" ht="15.75" customHeight="1">
      <c r="A58" s="180"/>
      <c r="B58" s="197"/>
      <c r="C58" s="197"/>
      <c r="D58" s="197"/>
      <c r="E58" s="197"/>
      <c r="F58" s="197"/>
      <c r="G58" s="197"/>
      <c r="H58" s="197"/>
      <c r="I58" s="152"/>
      <c r="J58" s="50"/>
      <c r="K58" s="50"/>
      <c r="L58" s="50"/>
      <c r="M58" s="50"/>
      <c r="N58" s="50"/>
      <c r="O58" s="197"/>
      <c r="P58" s="197"/>
      <c r="Q58" s="197"/>
      <c r="R58" s="197"/>
      <c r="S58" s="197"/>
      <c r="T58" s="197"/>
      <c r="U58" s="197"/>
      <c r="V58" s="197"/>
      <c r="W58" s="197"/>
      <c r="X58" s="197"/>
      <c r="Y58" s="197"/>
      <c r="Z58" s="197"/>
    </row>
    <row r="59" ht="15.75" customHeight="1">
      <c r="A59" s="180"/>
      <c r="B59" s="197"/>
      <c r="C59" s="197"/>
      <c r="D59" s="197"/>
      <c r="E59" s="197"/>
      <c r="F59" s="197"/>
      <c r="G59" s="197"/>
      <c r="H59" s="197"/>
      <c r="I59" s="152"/>
      <c r="J59" s="50"/>
      <c r="K59" s="50"/>
      <c r="L59" s="50"/>
      <c r="M59" s="50"/>
      <c r="N59" s="50"/>
      <c r="O59" s="197"/>
      <c r="P59" s="197"/>
      <c r="Q59" s="197"/>
      <c r="R59" s="197"/>
      <c r="S59" s="197"/>
      <c r="T59" s="197"/>
      <c r="U59" s="197"/>
      <c r="V59" s="197"/>
      <c r="W59" s="197"/>
      <c r="X59" s="197"/>
      <c r="Y59" s="197"/>
      <c r="Z59" s="197"/>
    </row>
    <row r="60" ht="15.75" customHeight="1">
      <c r="A60" s="180"/>
      <c r="B60" s="197"/>
      <c r="C60" s="197"/>
      <c r="D60" s="197"/>
      <c r="E60" s="197"/>
      <c r="F60" s="197"/>
      <c r="G60" s="197"/>
      <c r="H60" s="169"/>
      <c r="I60" s="152"/>
      <c r="J60" s="50"/>
      <c r="K60" s="50"/>
      <c r="L60" s="50"/>
      <c r="M60" s="50"/>
      <c r="N60" s="50"/>
      <c r="O60" s="197"/>
      <c r="P60" s="197"/>
      <c r="Q60" s="197"/>
      <c r="R60" s="197"/>
      <c r="S60" s="197"/>
      <c r="T60" s="197"/>
      <c r="U60" s="197"/>
      <c r="V60" s="197"/>
      <c r="W60" s="197"/>
      <c r="X60" s="197"/>
      <c r="Y60" s="197"/>
      <c r="Z60" s="197"/>
    </row>
    <row r="61" ht="15.75" customHeight="1">
      <c r="A61" s="180"/>
      <c r="B61" s="197"/>
      <c r="C61" s="197"/>
      <c r="D61" s="197"/>
      <c r="E61" s="197"/>
      <c r="F61" s="197"/>
      <c r="G61" s="197"/>
      <c r="H61" s="197"/>
      <c r="I61" s="152"/>
      <c r="J61" s="50"/>
      <c r="K61" s="50"/>
      <c r="L61" s="50"/>
      <c r="M61" s="50"/>
      <c r="N61" s="50"/>
      <c r="O61" s="197"/>
      <c r="P61" s="197"/>
      <c r="Q61" s="197"/>
      <c r="R61" s="197"/>
      <c r="S61" s="197"/>
      <c r="T61" s="197"/>
      <c r="U61" s="197"/>
      <c r="V61" s="197"/>
      <c r="W61" s="197"/>
      <c r="X61" s="197"/>
      <c r="Y61" s="197"/>
      <c r="Z61" s="197"/>
    </row>
    <row r="62" ht="15.75" customHeight="1">
      <c r="A62" s="180"/>
      <c r="B62" s="197"/>
      <c r="C62" s="197"/>
      <c r="D62" s="197"/>
      <c r="E62" s="197"/>
      <c r="F62" s="197"/>
      <c r="G62" s="197"/>
      <c r="H62" s="169"/>
      <c r="I62" s="152"/>
      <c r="J62" s="50"/>
      <c r="K62" s="50"/>
      <c r="L62" s="50"/>
      <c r="M62" s="50"/>
      <c r="N62" s="50"/>
      <c r="O62" s="197"/>
      <c r="P62" s="197"/>
      <c r="Q62" s="197"/>
      <c r="R62" s="197"/>
      <c r="S62" s="197"/>
      <c r="T62" s="197"/>
      <c r="U62" s="197"/>
      <c r="V62" s="197"/>
      <c r="W62" s="197"/>
      <c r="X62" s="197"/>
      <c r="Y62" s="197"/>
      <c r="Z62" s="197"/>
    </row>
    <row r="63" ht="15.75" customHeight="1">
      <c r="A63" s="180"/>
      <c r="B63" s="197"/>
      <c r="C63" s="197"/>
      <c r="D63" s="197"/>
      <c r="E63" s="197"/>
      <c r="F63" s="197"/>
      <c r="G63" s="197"/>
      <c r="H63" s="197"/>
      <c r="I63" s="152"/>
      <c r="J63" s="50"/>
      <c r="K63" s="50"/>
      <c r="L63" s="50"/>
      <c r="M63" s="50"/>
      <c r="N63" s="50"/>
      <c r="O63" s="197"/>
      <c r="P63" s="197"/>
      <c r="Q63" s="197"/>
      <c r="R63" s="197"/>
      <c r="S63" s="197"/>
      <c r="T63" s="197"/>
      <c r="U63" s="197"/>
      <c r="V63" s="197"/>
      <c r="W63" s="197"/>
      <c r="X63" s="197"/>
      <c r="Y63" s="197"/>
      <c r="Z63" s="197"/>
    </row>
    <row r="64" ht="15.75" customHeight="1">
      <c r="A64" s="180"/>
      <c r="B64" s="197"/>
      <c r="C64" s="197"/>
      <c r="D64" s="197"/>
      <c r="E64" s="197"/>
      <c r="F64" s="197"/>
      <c r="G64" s="197"/>
      <c r="H64" s="169"/>
      <c r="I64" s="152"/>
      <c r="J64" s="50"/>
      <c r="K64" s="50"/>
      <c r="L64" s="50"/>
      <c r="M64" s="50"/>
      <c r="N64" s="50"/>
      <c r="O64" s="197"/>
      <c r="P64" s="197"/>
      <c r="Q64" s="197"/>
      <c r="R64" s="197"/>
      <c r="S64" s="197"/>
      <c r="T64" s="197"/>
      <c r="U64" s="197"/>
      <c r="V64" s="197"/>
      <c r="W64" s="197"/>
      <c r="X64" s="197"/>
      <c r="Y64" s="197"/>
      <c r="Z64" s="197"/>
    </row>
    <row r="65" ht="15.75" customHeight="1">
      <c r="A65" s="180"/>
      <c r="B65" s="197"/>
      <c r="C65" s="197"/>
      <c r="D65" s="197"/>
      <c r="E65" s="197"/>
      <c r="F65" s="197"/>
      <c r="G65" s="197"/>
      <c r="H65" s="197"/>
      <c r="I65" s="152"/>
      <c r="J65" s="50"/>
      <c r="K65" s="50"/>
      <c r="L65" s="50"/>
      <c r="M65" s="50"/>
      <c r="N65" s="50"/>
      <c r="O65" s="197"/>
      <c r="P65" s="197"/>
      <c r="Q65" s="197"/>
      <c r="R65" s="197"/>
      <c r="S65" s="197"/>
      <c r="T65" s="197"/>
      <c r="U65" s="197"/>
      <c r="V65" s="197"/>
      <c r="W65" s="197"/>
      <c r="X65" s="197"/>
      <c r="Y65" s="197"/>
      <c r="Z65" s="197"/>
    </row>
    <row r="66" ht="15.75" customHeight="1">
      <c r="A66" s="180"/>
      <c r="B66" s="197"/>
      <c r="C66" s="197"/>
      <c r="D66" s="197"/>
      <c r="E66" s="197"/>
      <c r="F66" s="197"/>
      <c r="G66" s="197"/>
      <c r="H66" s="197"/>
      <c r="I66" s="152"/>
      <c r="J66" s="50"/>
      <c r="K66" s="50"/>
      <c r="L66" s="50"/>
      <c r="M66" s="50"/>
      <c r="N66" s="50"/>
      <c r="O66" s="197"/>
      <c r="P66" s="197"/>
      <c r="Q66" s="197"/>
      <c r="R66" s="197"/>
      <c r="S66" s="197"/>
      <c r="T66" s="197"/>
      <c r="U66" s="197"/>
      <c r="V66" s="197"/>
      <c r="W66" s="197"/>
      <c r="X66" s="197"/>
      <c r="Y66" s="197"/>
      <c r="Z66" s="197"/>
    </row>
    <row r="67" ht="15.75" customHeight="1">
      <c r="A67" s="180"/>
      <c r="B67" s="197"/>
      <c r="C67" s="197"/>
      <c r="D67" s="197"/>
      <c r="E67" s="197"/>
      <c r="F67" s="197"/>
      <c r="G67" s="197"/>
      <c r="H67" s="197"/>
      <c r="I67" s="152"/>
      <c r="J67" s="50"/>
      <c r="K67" s="50"/>
      <c r="L67" s="50"/>
      <c r="M67" s="50"/>
      <c r="N67" s="50"/>
      <c r="O67" s="197"/>
      <c r="P67" s="197"/>
      <c r="Q67" s="197"/>
      <c r="R67" s="197"/>
      <c r="S67" s="197"/>
      <c r="T67" s="197"/>
      <c r="U67" s="197"/>
      <c r="V67" s="197"/>
      <c r="W67" s="197"/>
      <c r="X67" s="197"/>
      <c r="Y67" s="197"/>
      <c r="Z67" s="197"/>
    </row>
    <row r="68" ht="15.75" customHeight="1">
      <c r="A68" s="180"/>
      <c r="B68" s="197"/>
      <c r="C68" s="197"/>
      <c r="D68" s="197"/>
      <c r="E68" s="197"/>
      <c r="F68" s="197"/>
      <c r="G68" s="197"/>
      <c r="H68" s="197"/>
      <c r="I68" s="152"/>
      <c r="J68" s="50"/>
      <c r="K68" s="50"/>
      <c r="L68" s="50"/>
      <c r="M68" s="50"/>
      <c r="N68" s="50"/>
      <c r="O68" s="197"/>
      <c r="P68" s="197"/>
      <c r="Q68" s="197"/>
      <c r="R68" s="197"/>
      <c r="S68" s="197"/>
      <c r="T68" s="197"/>
      <c r="U68" s="197"/>
      <c r="V68" s="197"/>
      <c r="W68" s="197"/>
      <c r="X68" s="197"/>
      <c r="Y68" s="197"/>
      <c r="Z68" s="197"/>
    </row>
    <row r="69" ht="15.75" customHeight="1">
      <c r="A69" s="180"/>
      <c r="B69" s="197"/>
      <c r="C69" s="197"/>
      <c r="D69" s="197"/>
      <c r="E69" s="197"/>
      <c r="F69" s="197"/>
      <c r="G69" s="197"/>
      <c r="H69" s="197"/>
      <c r="I69" s="152"/>
      <c r="J69" s="50"/>
      <c r="K69" s="50"/>
      <c r="L69" s="50"/>
      <c r="M69" s="50"/>
      <c r="N69" s="50"/>
      <c r="O69" s="197"/>
      <c r="P69" s="197"/>
      <c r="Q69" s="197"/>
      <c r="R69" s="197"/>
      <c r="S69" s="197"/>
      <c r="T69" s="197"/>
      <c r="U69" s="197"/>
      <c r="V69" s="197"/>
      <c r="W69" s="197"/>
      <c r="X69" s="197"/>
      <c r="Y69" s="197"/>
      <c r="Z69" s="197"/>
    </row>
    <row r="70" ht="15.75" customHeight="1">
      <c r="A70" s="180"/>
      <c r="B70" s="197"/>
      <c r="C70" s="197"/>
      <c r="D70" s="152"/>
      <c r="E70" s="152"/>
      <c r="F70" s="152"/>
      <c r="G70" s="197"/>
      <c r="H70" s="197"/>
      <c r="I70" s="152"/>
      <c r="J70" s="50"/>
      <c r="K70" s="50"/>
      <c r="L70" s="50"/>
      <c r="M70" s="50"/>
      <c r="N70" s="50"/>
      <c r="O70" s="197"/>
      <c r="P70" s="197"/>
      <c r="Q70" s="197"/>
      <c r="R70" s="197"/>
      <c r="S70" s="197"/>
      <c r="T70" s="197"/>
      <c r="U70" s="197"/>
      <c r="V70" s="197"/>
      <c r="W70" s="197"/>
      <c r="X70" s="197"/>
      <c r="Y70" s="197"/>
      <c r="Z70" s="197"/>
    </row>
    <row r="71" ht="15.75" customHeight="1">
      <c r="A71" s="180"/>
      <c r="B71" s="197"/>
      <c r="C71" s="152"/>
      <c r="D71" s="152"/>
      <c r="E71" s="152"/>
      <c r="F71" s="152"/>
      <c r="G71" s="197"/>
      <c r="H71" s="197"/>
      <c r="I71" s="152"/>
      <c r="J71" s="50"/>
      <c r="K71" s="50"/>
      <c r="L71" s="50"/>
      <c r="M71" s="50"/>
      <c r="N71" s="50"/>
      <c r="O71" s="197"/>
      <c r="P71" s="197"/>
      <c r="Q71" s="197"/>
      <c r="R71" s="197"/>
      <c r="S71" s="197"/>
      <c r="T71" s="197"/>
      <c r="U71" s="197"/>
      <c r="V71" s="197"/>
      <c r="W71" s="197"/>
      <c r="X71" s="197"/>
      <c r="Y71" s="197"/>
      <c r="Z71" s="197"/>
    </row>
    <row r="72" ht="15.75" customHeight="1">
      <c r="A72" s="180"/>
      <c r="B72" s="197"/>
      <c r="C72" s="152"/>
      <c r="D72" s="152"/>
      <c r="E72" s="152"/>
      <c r="F72" s="152"/>
      <c r="G72" s="197"/>
      <c r="H72" s="197"/>
      <c r="I72" s="152"/>
      <c r="J72" s="50"/>
      <c r="K72" s="50"/>
      <c r="L72" s="50"/>
      <c r="M72" s="50"/>
      <c r="N72" s="50"/>
      <c r="O72" s="197"/>
      <c r="P72" s="197"/>
      <c r="Q72" s="197"/>
      <c r="R72" s="197"/>
      <c r="S72" s="197"/>
      <c r="T72" s="197"/>
      <c r="U72" s="197"/>
      <c r="V72" s="197"/>
      <c r="W72" s="197"/>
      <c r="X72" s="197"/>
      <c r="Y72" s="197"/>
      <c r="Z72" s="197"/>
    </row>
    <row r="73" ht="15.75" customHeight="1">
      <c r="A73" s="180"/>
      <c r="B73" s="197"/>
      <c r="C73" s="152"/>
      <c r="D73" s="152"/>
      <c r="E73" s="152"/>
      <c r="F73" s="152"/>
      <c r="G73" s="197"/>
      <c r="H73" s="169"/>
      <c r="I73" s="152"/>
      <c r="J73" s="50"/>
      <c r="K73" s="50"/>
      <c r="L73" s="50"/>
      <c r="M73" s="50"/>
      <c r="N73" s="50"/>
      <c r="O73" s="197"/>
      <c r="P73" s="197"/>
      <c r="Q73" s="197"/>
      <c r="R73" s="197"/>
      <c r="S73" s="197"/>
      <c r="T73" s="197"/>
      <c r="U73" s="197"/>
      <c r="V73" s="197"/>
      <c r="W73" s="197"/>
      <c r="X73" s="197"/>
      <c r="Y73" s="197"/>
      <c r="Z73" s="197"/>
    </row>
    <row r="74" ht="15.75" customHeight="1">
      <c r="A74" s="180"/>
      <c r="B74" s="197"/>
      <c r="C74" s="152"/>
      <c r="D74" s="152"/>
      <c r="E74" s="152"/>
      <c r="F74" s="152"/>
      <c r="G74" s="197"/>
      <c r="H74" s="169"/>
      <c r="I74" s="152"/>
      <c r="J74" s="50"/>
      <c r="K74" s="50"/>
      <c r="L74" s="50"/>
      <c r="M74" s="50"/>
      <c r="N74" s="50"/>
      <c r="O74" s="197"/>
      <c r="P74" s="197"/>
      <c r="Q74" s="197"/>
      <c r="R74" s="197"/>
      <c r="S74" s="197"/>
      <c r="T74" s="197"/>
      <c r="U74" s="197"/>
      <c r="V74" s="197"/>
      <c r="W74" s="197"/>
      <c r="X74" s="197"/>
      <c r="Y74" s="197"/>
      <c r="Z74" s="197"/>
    </row>
    <row r="75" ht="15.75" customHeight="1">
      <c r="A75" s="180"/>
      <c r="B75" s="197"/>
      <c r="C75" s="152"/>
      <c r="D75" s="152"/>
      <c r="E75" s="152"/>
      <c r="F75" s="152"/>
      <c r="G75" s="197"/>
      <c r="H75" s="169"/>
      <c r="I75" s="152"/>
      <c r="J75" s="50"/>
      <c r="K75" s="50"/>
      <c r="L75" s="50"/>
      <c r="M75" s="50"/>
      <c r="N75" s="50"/>
      <c r="O75" s="197"/>
      <c r="P75" s="197"/>
      <c r="Q75" s="197"/>
      <c r="R75" s="197"/>
      <c r="S75" s="197"/>
      <c r="T75" s="197"/>
      <c r="U75" s="197"/>
      <c r="V75" s="197"/>
      <c r="W75" s="197"/>
      <c r="X75" s="197"/>
      <c r="Y75" s="197"/>
      <c r="Z75" s="197"/>
    </row>
    <row r="76" ht="15.75" customHeight="1">
      <c r="A76" s="180"/>
      <c r="B76" s="197"/>
      <c r="C76" s="152"/>
      <c r="D76" s="152"/>
      <c r="E76" s="152"/>
      <c r="F76" s="152"/>
      <c r="G76" s="197"/>
      <c r="H76" s="169"/>
      <c r="I76" s="152"/>
      <c r="J76" s="50"/>
      <c r="K76" s="50"/>
      <c r="L76" s="50"/>
      <c r="M76" s="50"/>
      <c r="N76" s="50"/>
      <c r="O76" s="197"/>
      <c r="P76" s="197"/>
      <c r="Q76" s="197"/>
      <c r="R76" s="197"/>
      <c r="S76" s="197"/>
      <c r="T76" s="197"/>
      <c r="U76" s="197"/>
      <c r="V76" s="197"/>
      <c r="W76" s="197"/>
      <c r="X76" s="197"/>
      <c r="Y76" s="197"/>
      <c r="Z76" s="197"/>
    </row>
    <row r="77" ht="15.75" customHeight="1">
      <c r="A77" s="180"/>
      <c r="B77" s="197"/>
      <c r="C77" s="152"/>
      <c r="D77" s="152"/>
      <c r="E77" s="152"/>
      <c r="F77" s="152"/>
      <c r="G77" s="197"/>
      <c r="H77" s="197"/>
      <c r="I77" s="152"/>
      <c r="J77" s="50"/>
      <c r="K77" s="50"/>
      <c r="L77" s="50"/>
      <c r="M77" s="50"/>
      <c r="N77" s="50"/>
      <c r="O77" s="197"/>
      <c r="P77" s="197"/>
      <c r="Q77" s="197"/>
      <c r="R77" s="197"/>
      <c r="S77" s="197"/>
      <c r="T77" s="197"/>
      <c r="U77" s="197"/>
      <c r="V77" s="197"/>
      <c r="W77" s="197"/>
      <c r="X77" s="197"/>
      <c r="Y77" s="197"/>
      <c r="Z77" s="197"/>
    </row>
    <row r="78" ht="15.75" customHeight="1">
      <c r="A78" s="180"/>
      <c r="B78" s="197"/>
      <c r="C78" s="152"/>
      <c r="D78" s="152"/>
      <c r="E78" s="152"/>
      <c r="F78" s="152"/>
      <c r="G78" s="197"/>
      <c r="H78" s="169"/>
      <c r="I78" s="152"/>
      <c r="J78" s="50"/>
      <c r="K78" s="50"/>
      <c r="L78" s="50"/>
      <c r="M78" s="50"/>
      <c r="N78" s="50"/>
      <c r="O78" s="197"/>
      <c r="P78" s="197"/>
      <c r="Q78" s="197"/>
      <c r="R78" s="197"/>
      <c r="S78" s="197"/>
      <c r="T78" s="197"/>
      <c r="U78" s="197"/>
      <c r="V78" s="197"/>
      <c r="W78" s="197"/>
      <c r="X78" s="197"/>
      <c r="Y78" s="197"/>
      <c r="Z78" s="197"/>
    </row>
    <row r="79" ht="15.75" customHeight="1">
      <c r="A79" s="180"/>
      <c r="B79" s="197"/>
      <c r="C79" s="152"/>
      <c r="D79" s="152"/>
      <c r="E79" s="152"/>
      <c r="F79" s="152"/>
      <c r="G79" s="197"/>
      <c r="H79" s="197"/>
      <c r="I79" s="152"/>
      <c r="J79" s="50"/>
      <c r="K79" s="50"/>
      <c r="L79" s="50"/>
      <c r="M79" s="50"/>
      <c r="N79" s="50"/>
      <c r="O79" s="197"/>
      <c r="P79" s="197"/>
      <c r="Q79" s="197"/>
      <c r="R79" s="197"/>
      <c r="S79" s="197"/>
      <c r="T79" s="197"/>
      <c r="U79" s="197"/>
      <c r="V79" s="197"/>
      <c r="W79" s="197"/>
      <c r="X79" s="197"/>
      <c r="Y79" s="197"/>
      <c r="Z79" s="197"/>
    </row>
    <row r="80" ht="15.75" customHeight="1">
      <c r="A80" s="180"/>
      <c r="B80" s="197"/>
      <c r="C80" s="152"/>
      <c r="D80" s="152"/>
      <c r="E80" s="152"/>
      <c r="F80" s="152"/>
      <c r="G80" s="197"/>
      <c r="H80" s="197"/>
      <c r="I80" s="152"/>
      <c r="J80" s="50"/>
      <c r="K80" s="50"/>
      <c r="L80" s="50"/>
      <c r="M80" s="50"/>
      <c r="N80" s="50"/>
      <c r="O80" s="197"/>
      <c r="P80" s="197"/>
      <c r="Q80" s="197"/>
      <c r="R80" s="197"/>
      <c r="S80" s="197"/>
      <c r="T80" s="197"/>
      <c r="U80" s="197"/>
      <c r="V80" s="197"/>
      <c r="W80" s="197"/>
      <c r="X80" s="197"/>
      <c r="Y80" s="197"/>
      <c r="Z80" s="197"/>
    </row>
    <row r="81" ht="15.75" customHeight="1">
      <c r="A81" s="180"/>
      <c r="B81" s="197"/>
      <c r="C81" s="152"/>
      <c r="D81" s="152"/>
      <c r="E81" s="152"/>
      <c r="F81" s="152"/>
      <c r="G81" s="197"/>
      <c r="H81" s="197"/>
      <c r="I81" s="152"/>
      <c r="J81" s="50"/>
      <c r="K81" s="50"/>
      <c r="L81" s="50"/>
      <c r="M81" s="50"/>
      <c r="N81" s="50"/>
      <c r="O81" s="197"/>
      <c r="P81" s="197"/>
      <c r="Q81" s="197"/>
      <c r="R81" s="197"/>
      <c r="S81" s="197"/>
      <c r="T81" s="197"/>
      <c r="U81" s="197"/>
      <c r="V81" s="197"/>
      <c r="W81" s="197"/>
      <c r="X81" s="197"/>
      <c r="Y81" s="197"/>
      <c r="Z81" s="197"/>
    </row>
    <row r="82" ht="15.75" customHeight="1">
      <c r="A82" s="180"/>
      <c r="B82" s="197"/>
      <c r="C82" s="152"/>
      <c r="D82" s="152"/>
      <c r="E82" s="152"/>
      <c r="F82" s="152"/>
      <c r="G82" s="197"/>
      <c r="H82" s="197"/>
      <c r="I82" s="152"/>
      <c r="J82" s="50"/>
      <c r="K82" s="50"/>
      <c r="L82" s="50"/>
      <c r="M82" s="50"/>
      <c r="N82" s="50"/>
      <c r="O82" s="197"/>
      <c r="P82" s="197"/>
      <c r="Q82" s="197"/>
      <c r="R82" s="197"/>
      <c r="S82" s="197"/>
      <c r="T82" s="197"/>
      <c r="U82" s="197"/>
      <c r="V82" s="197"/>
      <c r="W82" s="197"/>
      <c r="X82" s="197"/>
      <c r="Y82" s="197"/>
      <c r="Z82" s="197"/>
    </row>
    <row r="83" ht="15.75" customHeight="1">
      <c r="A83" s="180"/>
      <c r="B83" s="197"/>
      <c r="C83" s="197"/>
      <c r="D83" s="152"/>
      <c r="E83" s="197"/>
      <c r="F83" s="197"/>
      <c r="G83" s="197"/>
      <c r="H83" s="169"/>
      <c r="I83" s="152"/>
      <c r="J83" s="50"/>
      <c r="K83" s="50"/>
      <c r="L83" s="50"/>
      <c r="M83" s="50"/>
      <c r="N83" s="50"/>
      <c r="O83" s="197"/>
      <c r="P83" s="197"/>
      <c r="Q83" s="197"/>
      <c r="R83" s="197"/>
      <c r="S83" s="197"/>
      <c r="T83" s="197"/>
      <c r="U83" s="197"/>
      <c r="V83" s="197"/>
      <c r="W83" s="197"/>
      <c r="X83" s="197"/>
      <c r="Y83" s="197"/>
      <c r="Z83" s="197"/>
    </row>
    <row r="84" ht="15.75" customHeight="1">
      <c r="A84" s="180"/>
      <c r="B84" s="197"/>
      <c r="C84" s="152"/>
      <c r="D84" s="152"/>
      <c r="E84" s="152"/>
      <c r="F84" s="152"/>
      <c r="G84" s="197"/>
      <c r="H84" s="169"/>
      <c r="I84" s="152"/>
      <c r="J84" s="50"/>
      <c r="K84" s="50"/>
      <c r="L84" s="50"/>
      <c r="M84" s="50"/>
      <c r="N84" s="50"/>
      <c r="O84" s="197"/>
      <c r="P84" s="197"/>
      <c r="Q84" s="197"/>
      <c r="R84" s="197"/>
      <c r="S84" s="197"/>
      <c r="T84" s="197"/>
      <c r="U84" s="197"/>
      <c r="V84" s="197"/>
      <c r="W84" s="197"/>
      <c r="X84" s="197"/>
      <c r="Y84" s="197"/>
      <c r="Z84" s="197"/>
    </row>
    <row r="85" ht="15.75" customHeight="1">
      <c r="A85" s="180"/>
      <c r="B85" s="197"/>
      <c r="C85" s="152"/>
      <c r="D85" s="152"/>
      <c r="E85" s="152"/>
      <c r="F85" s="152"/>
      <c r="G85" s="197"/>
      <c r="H85" s="169"/>
      <c r="I85" s="152"/>
      <c r="J85" s="50"/>
      <c r="K85" s="50"/>
      <c r="L85" s="50"/>
      <c r="M85" s="50"/>
      <c r="N85" s="50"/>
      <c r="O85" s="197"/>
      <c r="P85" s="197"/>
      <c r="Q85" s="197"/>
      <c r="R85" s="197"/>
      <c r="S85" s="197"/>
      <c r="T85" s="197"/>
      <c r="U85" s="197"/>
      <c r="V85" s="197"/>
      <c r="W85" s="197"/>
      <c r="X85" s="197"/>
      <c r="Y85" s="197"/>
      <c r="Z85" s="197"/>
    </row>
    <row r="86" ht="15.75" customHeight="1">
      <c r="A86" s="180"/>
      <c r="B86" s="197"/>
      <c r="C86" s="152"/>
      <c r="D86" s="152"/>
      <c r="E86" s="152"/>
      <c r="F86" s="152"/>
      <c r="G86" s="197"/>
      <c r="H86" s="197"/>
      <c r="I86" s="152"/>
      <c r="J86" s="50"/>
      <c r="K86" s="50"/>
      <c r="L86" s="50"/>
      <c r="M86" s="50"/>
      <c r="N86" s="50"/>
      <c r="O86" s="197"/>
      <c r="P86" s="197"/>
      <c r="Q86" s="197"/>
      <c r="R86" s="197"/>
      <c r="S86" s="197"/>
      <c r="T86" s="197"/>
      <c r="U86" s="197"/>
      <c r="V86" s="197"/>
      <c r="W86" s="197"/>
      <c r="X86" s="197"/>
      <c r="Y86" s="197"/>
      <c r="Z86" s="197"/>
    </row>
    <row r="87" ht="15.75" customHeight="1">
      <c r="A87" s="180"/>
      <c r="B87" s="197"/>
      <c r="C87" s="152"/>
      <c r="D87" s="152"/>
      <c r="E87" s="152"/>
      <c r="F87" s="152"/>
      <c r="G87" s="197"/>
      <c r="H87" s="197"/>
      <c r="I87" s="152"/>
      <c r="J87" s="50"/>
      <c r="K87" s="50"/>
      <c r="L87" s="50"/>
      <c r="M87" s="50"/>
      <c r="N87" s="50"/>
      <c r="O87" s="197"/>
      <c r="P87" s="197"/>
      <c r="Q87" s="197"/>
      <c r="R87" s="197"/>
      <c r="S87" s="197"/>
      <c r="T87" s="197"/>
      <c r="U87" s="197"/>
      <c r="V87" s="197"/>
      <c r="W87" s="197"/>
      <c r="X87" s="197"/>
      <c r="Y87" s="197"/>
      <c r="Z87" s="197"/>
    </row>
    <row r="88" ht="15.75" customHeight="1">
      <c r="A88" s="180"/>
      <c r="B88" s="197"/>
      <c r="C88" s="152"/>
      <c r="D88" s="152"/>
      <c r="E88" s="152"/>
      <c r="F88" s="152"/>
      <c r="G88" s="197"/>
      <c r="H88" s="169"/>
      <c r="I88" s="152"/>
      <c r="J88" s="50"/>
      <c r="K88" s="50"/>
      <c r="L88" s="50"/>
      <c r="M88" s="50"/>
      <c r="N88" s="50"/>
      <c r="O88" s="197"/>
      <c r="P88" s="197"/>
      <c r="Q88" s="197"/>
      <c r="R88" s="197"/>
      <c r="S88" s="197"/>
      <c r="T88" s="197"/>
      <c r="U88" s="197"/>
      <c r="V88" s="197"/>
      <c r="W88" s="197"/>
      <c r="X88" s="197"/>
      <c r="Y88" s="197"/>
      <c r="Z88" s="197"/>
    </row>
    <row r="89" ht="15.75" customHeight="1">
      <c r="A89" s="180"/>
      <c r="B89" s="197"/>
      <c r="C89" s="152"/>
      <c r="D89" s="152"/>
      <c r="E89" s="152"/>
      <c r="F89" s="152"/>
      <c r="G89" s="197"/>
      <c r="H89" s="197"/>
      <c r="I89" s="152"/>
      <c r="J89" s="50"/>
      <c r="K89" s="50"/>
      <c r="L89" s="50"/>
      <c r="M89" s="50"/>
      <c r="N89" s="50"/>
      <c r="O89" s="197"/>
      <c r="P89" s="197"/>
      <c r="Q89" s="197"/>
      <c r="R89" s="197"/>
      <c r="S89" s="197"/>
      <c r="T89" s="197"/>
      <c r="U89" s="197"/>
      <c r="V89" s="197"/>
      <c r="W89" s="197"/>
      <c r="X89" s="197"/>
      <c r="Y89" s="197"/>
      <c r="Z89" s="197"/>
    </row>
    <row r="90" ht="15.75" customHeight="1">
      <c r="A90" s="180"/>
      <c r="B90" s="197"/>
      <c r="C90" s="152"/>
      <c r="D90" s="152"/>
      <c r="E90" s="152"/>
      <c r="F90" s="152"/>
      <c r="G90" s="197"/>
      <c r="H90" s="197"/>
      <c r="I90" s="152"/>
      <c r="J90" s="50"/>
      <c r="K90" s="50"/>
      <c r="L90" s="50"/>
      <c r="M90" s="50"/>
      <c r="N90" s="50"/>
      <c r="O90" s="197"/>
      <c r="P90" s="197"/>
      <c r="Q90" s="197"/>
      <c r="R90" s="197"/>
      <c r="S90" s="197"/>
      <c r="T90" s="197"/>
      <c r="U90" s="197"/>
      <c r="V90" s="197"/>
      <c r="W90" s="197"/>
      <c r="X90" s="197"/>
      <c r="Y90" s="197"/>
      <c r="Z90" s="197"/>
    </row>
    <row r="91" ht="15.75" customHeight="1">
      <c r="A91" s="180"/>
      <c r="B91" s="197"/>
      <c r="C91" s="152"/>
      <c r="D91" s="152"/>
      <c r="E91" s="152"/>
      <c r="F91" s="152"/>
      <c r="G91" s="197"/>
      <c r="H91" s="197"/>
      <c r="I91" s="152"/>
      <c r="J91" s="50"/>
      <c r="K91" s="50"/>
      <c r="L91" s="50"/>
      <c r="M91" s="50"/>
      <c r="N91" s="50"/>
      <c r="O91" s="197"/>
      <c r="P91" s="197"/>
      <c r="Q91" s="197"/>
      <c r="R91" s="197"/>
      <c r="S91" s="197"/>
      <c r="T91" s="197"/>
      <c r="U91" s="197"/>
      <c r="V91" s="197"/>
      <c r="W91" s="197"/>
      <c r="X91" s="197"/>
      <c r="Y91" s="197"/>
      <c r="Z91" s="197"/>
    </row>
    <row r="92" ht="15.75" customHeight="1">
      <c r="A92" s="180"/>
      <c r="B92" s="197"/>
      <c r="C92" s="152"/>
      <c r="D92" s="152"/>
      <c r="E92" s="152"/>
      <c r="F92" s="152"/>
      <c r="G92" s="197"/>
      <c r="H92" s="197"/>
      <c r="I92" s="152"/>
      <c r="J92" s="50"/>
      <c r="K92" s="50"/>
      <c r="L92" s="50"/>
      <c r="M92" s="50"/>
      <c r="N92" s="50"/>
      <c r="O92" s="197"/>
      <c r="P92" s="197"/>
      <c r="Q92" s="197"/>
      <c r="R92" s="197"/>
      <c r="S92" s="197"/>
      <c r="T92" s="197"/>
      <c r="U92" s="197"/>
      <c r="V92" s="197"/>
      <c r="W92" s="197"/>
      <c r="X92" s="197"/>
      <c r="Y92" s="197"/>
      <c r="Z92" s="197"/>
    </row>
    <row r="93" ht="15.75" customHeight="1">
      <c r="A93" s="180"/>
      <c r="B93" s="197"/>
      <c r="C93" s="152"/>
      <c r="D93" s="152"/>
      <c r="E93" s="152"/>
      <c r="F93" s="152"/>
      <c r="G93" s="197"/>
      <c r="H93" s="197"/>
      <c r="I93" s="152"/>
      <c r="J93" s="50"/>
      <c r="K93" s="50"/>
      <c r="L93" s="50"/>
      <c r="M93" s="50"/>
      <c r="N93" s="50"/>
      <c r="O93" s="197"/>
      <c r="P93" s="197"/>
      <c r="Q93" s="197"/>
      <c r="R93" s="197"/>
      <c r="S93" s="197"/>
      <c r="T93" s="197"/>
      <c r="U93" s="197"/>
      <c r="V93" s="197"/>
      <c r="W93" s="197"/>
      <c r="X93" s="197"/>
      <c r="Y93" s="197"/>
      <c r="Z93" s="197"/>
    </row>
    <row r="94" ht="15.75" customHeight="1">
      <c r="A94" s="180"/>
      <c r="B94" s="197"/>
      <c r="C94" s="197"/>
      <c r="D94" s="152"/>
      <c r="E94" s="197"/>
      <c r="F94" s="197"/>
      <c r="G94" s="197"/>
      <c r="H94" s="169"/>
      <c r="I94" s="152"/>
      <c r="J94" s="50"/>
      <c r="K94" s="50"/>
      <c r="L94" s="50"/>
      <c r="M94" s="50"/>
      <c r="N94" s="50"/>
      <c r="O94" s="197"/>
      <c r="P94" s="197"/>
      <c r="Q94" s="197"/>
      <c r="R94" s="197"/>
      <c r="S94" s="197"/>
      <c r="T94" s="197"/>
      <c r="U94" s="197"/>
      <c r="V94" s="197"/>
      <c r="W94" s="197"/>
      <c r="X94" s="197"/>
      <c r="Y94" s="197"/>
      <c r="Z94" s="197"/>
    </row>
    <row r="95" ht="15.75" customHeight="1">
      <c r="A95" s="180"/>
      <c r="B95" s="197"/>
      <c r="C95" s="152"/>
      <c r="D95" s="152"/>
      <c r="E95" s="152"/>
      <c r="F95" s="152"/>
      <c r="G95" s="197"/>
      <c r="H95" s="169"/>
      <c r="I95" s="152"/>
      <c r="J95" s="50"/>
      <c r="K95" s="50"/>
      <c r="L95" s="50"/>
      <c r="M95" s="50"/>
      <c r="N95" s="50"/>
      <c r="O95" s="197"/>
      <c r="P95" s="197"/>
      <c r="Q95" s="197"/>
      <c r="R95" s="197"/>
      <c r="S95" s="197"/>
      <c r="T95" s="197"/>
      <c r="U95" s="197"/>
      <c r="V95" s="197"/>
      <c r="W95" s="197"/>
      <c r="X95" s="197"/>
      <c r="Y95" s="197"/>
      <c r="Z95" s="197"/>
    </row>
    <row r="96" ht="15.75" customHeight="1">
      <c r="A96" s="180"/>
      <c r="B96" s="197"/>
      <c r="C96" s="152"/>
      <c r="D96" s="152"/>
      <c r="E96" s="197"/>
      <c r="F96" s="197"/>
      <c r="G96" s="197"/>
      <c r="H96" s="169"/>
      <c r="I96" s="152"/>
      <c r="J96" s="50"/>
      <c r="K96" s="50"/>
      <c r="L96" s="50"/>
      <c r="M96" s="50"/>
      <c r="N96" s="50"/>
      <c r="O96" s="197"/>
      <c r="P96" s="197"/>
      <c r="Q96" s="197"/>
      <c r="R96" s="197"/>
      <c r="S96" s="197"/>
      <c r="T96" s="197"/>
      <c r="U96" s="197"/>
      <c r="V96" s="197"/>
      <c r="W96" s="197"/>
      <c r="X96" s="197"/>
      <c r="Y96" s="197"/>
      <c r="Z96" s="197"/>
    </row>
    <row r="97" ht="15.75" customHeight="1">
      <c r="A97" s="180"/>
      <c r="B97" s="197"/>
      <c r="C97" s="152"/>
      <c r="D97" s="152"/>
      <c r="E97" s="152"/>
      <c r="F97" s="152"/>
      <c r="G97" s="197"/>
      <c r="H97" s="169"/>
      <c r="I97" s="152"/>
      <c r="J97" s="50"/>
      <c r="K97" s="50"/>
      <c r="L97" s="50"/>
      <c r="M97" s="50"/>
      <c r="N97" s="50"/>
      <c r="O97" s="197"/>
      <c r="P97" s="197"/>
      <c r="Q97" s="197"/>
      <c r="R97" s="197"/>
      <c r="S97" s="197"/>
      <c r="T97" s="197"/>
      <c r="U97" s="197"/>
      <c r="V97" s="197"/>
      <c r="W97" s="197"/>
      <c r="X97" s="197"/>
      <c r="Y97" s="197"/>
      <c r="Z97" s="197"/>
    </row>
    <row r="98" ht="15.75" customHeight="1">
      <c r="A98" s="180"/>
      <c r="B98" s="197"/>
      <c r="C98" s="152"/>
      <c r="D98" s="152"/>
      <c r="E98" s="152"/>
      <c r="F98" s="152"/>
      <c r="G98" s="197"/>
      <c r="H98" s="169"/>
      <c r="I98" s="152"/>
      <c r="J98" s="50"/>
      <c r="K98" s="50"/>
      <c r="L98" s="50"/>
      <c r="M98" s="50"/>
      <c r="N98" s="50"/>
      <c r="O98" s="197"/>
      <c r="P98" s="197"/>
      <c r="Q98" s="197"/>
      <c r="R98" s="197"/>
      <c r="S98" s="197"/>
      <c r="T98" s="197"/>
      <c r="U98" s="197"/>
      <c r="V98" s="197"/>
      <c r="W98" s="197"/>
      <c r="X98" s="197"/>
      <c r="Y98" s="197"/>
      <c r="Z98" s="197"/>
    </row>
    <row r="99" ht="15.75" customHeight="1">
      <c r="A99" s="180"/>
      <c r="B99" s="197"/>
      <c r="C99" s="152"/>
      <c r="D99" s="152"/>
      <c r="E99" s="152"/>
      <c r="F99" s="152"/>
      <c r="G99" s="197"/>
      <c r="H99" s="197"/>
      <c r="I99" s="152"/>
      <c r="J99" s="50"/>
      <c r="K99" s="50"/>
      <c r="L99" s="50"/>
      <c r="M99" s="50"/>
      <c r="N99" s="50"/>
      <c r="O99" s="197"/>
      <c r="P99" s="197"/>
      <c r="Q99" s="197"/>
      <c r="R99" s="197"/>
      <c r="S99" s="197"/>
      <c r="T99" s="197"/>
      <c r="U99" s="197"/>
      <c r="V99" s="197"/>
      <c r="W99" s="197"/>
      <c r="X99" s="197"/>
      <c r="Y99" s="197"/>
      <c r="Z99" s="197"/>
    </row>
    <row r="100" ht="15.75" customHeight="1">
      <c r="A100" s="180"/>
      <c r="B100" s="197"/>
      <c r="C100" s="152"/>
      <c r="D100" s="152"/>
      <c r="E100" s="152"/>
      <c r="F100" s="152"/>
      <c r="G100" s="197"/>
      <c r="H100" s="169"/>
      <c r="I100" s="152"/>
      <c r="J100" s="50"/>
      <c r="K100" s="50"/>
      <c r="L100" s="50"/>
      <c r="M100" s="50"/>
      <c r="N100" s="50"/>
      <c r="O100" s="197"/>
      <c r="P100" s="197"/>
      <c r="Q100" s="197"/>
      <c r="R100" s="197"/>
      <c r="S100" s="197"/>
      <c r="T100" s="197"/>
      <c r="U100" s="197"/>
      <c r="V100" s="197"/>
      <c r="W100" s="197"/>
      <c r="X100" s="197"/>
      <c r="Y100" s="197"/>
      <c r="Z100" s="197"/>
    </row>
    <row r="101" ht="15.75" customHeight="1">
      <c r="A101" s="180"/>
      <c r="B101" s="197"/>
      <c r="C101" s="152"/>
      <c r="D101" s="152"/>
      <c r="E101" s="152"/>
      <c r="F101" s="152"/>
      <c r="G101" s="197"/>
      <c r="H101" s="169"/>
      <c r="I101" s="152"/>
      <c r="J101" s="50"/>
      <c r="K101" s="50"/>
      <c r="L101" s="50"/>
      <c r="M101" s="50"/>
      <c r="N101" s="50"/>
      <c r="O101" s="197"/>
      <c r="P101" s="197"/>
      <c r="Q101" s="197"/>
      <c r="R101" s="197"/>
      <c r="S101" s="197"/>
      <c r="T101" s="197"/>
      <c r="U101" s="197"/>
      <c r="V101" s="197"/>
      <c r="W101" s="197"/>
      <c r="X101" s="197"/>
      <c r="Y101" s="197"/>
      <c r="Z101" s="197"/>
    </row>
    <row r="102" ht="15.75" customHeight="1">
      <c r="A102" s="180"/>
      <c r="B102" s="197"/>
      <c r="C102" s="152"/>
      <c r="D102" s="152"/>
      <c r="E102" s="152"/>
      <c r="F102" s="152"/>
      <c r="G102" s="197"/>
      <c r="H102" s="169"/>
      <c r="I102" s="152"/>
      <c r="J102" s="50"/>
      <c r="K102" s="50"/>
      <c r="L102" s="50"/>
      <c r="M102" s="50"/>
      <c r="N102" s="50"/>
      <c r="O102" s="197"/>
      <c r="P102" s="197"/>
      <c r="Q102" s="197"/>
      <c r="R102" s="197"/>
      <c r="S102" s="197"/>
      <c r="T102" s="197"/>
      <c r="U102" s="197"/>
      <c r="V102" s="197"/>
      <c r="W102" s="197"/>
      <c r="X102" s="197"/>
      <c r="Y102" s="197"/>
      <c r="Z102" s="197"/>
    </row>
    <row r="103" ht="15.75" customHeight="1">
      <c r="A103" s="180"/>
      <c r="B103" s="197"/>
      <c r="C103" s="152"/>
      <c r="D103" s="152"/>
      <c r="E103" s="152"/>
      <c r="F103" s="152"/>
      <c r="G103" s="197"/>
      <c r="H103" s="197"/>
      <c r="I103" s="152"/>
      <c r="J103" s="50"/>
      <c r="K103" s="50"/>
      <c r="L103" s="50"/>
      <c r="M103" s="50"/>
      <c r="N103" s="50"/>
      <c r="O103" s="197"/>
      <c r="P103" s="197"/>
      <c r="Q103" s="197"/>
      <c r="R103" s="197"/>
      <c r="S103" s="197"/>
      <c r="T103" s="197"/>
      <c r="U103" s="197"/>
      <c r="V103" s="197"/>
      <c r="W103" s="197"/>
      <c r="X103" s="197"/>
      <c r="Y103" s="197"/>
      <c r="Z103" s="197"/>
    </row>
    <row r="104" ht="15.75" customHeight="1">
      <c r="A104" s="180"/>
      <c r="B104" s="197"/>
      <c r="C104" s="152"/>
      <c r="D104" s="152"/>
      <c r="E104" s="152"/>
      <c r="F104" s="152"/>
      <c r="G104" s="197"/>
      <c r="H104" s="197"/>
      <c r="I104" s="152"/>
      <c r="J104" s="50"/>
      <c r="K104" s="50"/>
      <c r="L104" s="50"/>
      <c r="M104" s="50"/>
      <c r="N104" s="50"/>
      <c r="O104" s="197"/>
      <c r="P104" s="197"/>
      <c r="Q104" s="197"/>
      <c r="R104" s="197"/>
      <c r="S104" s="197"/>
      <c r="T104" s="197"/>
      <c r="U104" s="197"/>
      <c r="V104" s="197"/>
      <c r="W104" s="197"/>
      <c r="X104" s="197"/>
      <c r="Y104" s="197"/>
      <c r="Z104" s="197"/>
    </row>
    <row r="105" ht="15.75" customHeight="1">
      <c r="A105" s="180"/>
      <c r="B105" s="197"/>
      <c r="C105" s="152"/>
      <c r="D105" s="152"/>
      <c r="E105" s="152"/>
      <c r="F105" s="152"/>
      <c r="G105" s="197"/>
      <c r="H105" s="197"/>
      <c r="I105" s="152"/>
      <c r="J105" s="50"/>
      <c r="K105" s="50"/>
      <c r="L105" s="50"/>
      <c r="M105" s="50"/>
      <c r="N105" s="50"/>
      <c r="O105" s="197"/>
      <c r="P105" s="197"/>
      <c r="Q105" s="197"/>
      <c r="R105" s="197"/>
      <c r="S105" s="197"/>
      <c r="T105" s="197"/>
      <c r="U105" s="197"/>
      <c r="V105" s="197"/>
      <c r="W105" s="197"/>
      <c r="X105" s="197"/>
      <c r="Y105" s="197"/>
      <c r="Z105" s="197"/>
    </row>
    <row r="106" ht="15.75" customHeight="1">
      <c r="A106" s="180"/>
      <c r="B106" s="197"/>
      <c r="C106" s="152"/>
      <c r="D106" s="152"/>
      <c r="E106" s="152"/>
      <c r="F106" s="152"/>
      <c r="G106" s="197"/>
      <c r="H106" s="197"/>
      <c r="I106" s="152"/>
      <c r="J106" s="50"/>
      <c r="K106" s="50"/>
      <c r="L106" s="50"/>
      <c r="M106" s="50"/>
      <c r="N106" s="50"/>
      <c r="O106" s="197"/>
      <c r="P106" s="197"/>
      <c r="Q106" s="197"/>
      <c r="R106" s="197"/>
      <c r="S106" s="197"/>
      <c r="T106" s="197"/>
      <c r="U106" s="197"/>
      <c r="V106" s="197"/>
      <c r="W106" s="197"/>
      <c r="X106" s="197"/>
      <c r="Y106" s="197"/>
      <c r="Z106" s="197"/>
    </row>
    <row r="107" ht="15.75" customHeight="1">
      <c r="A107" s="180"/>
      <c r="B107" s="197"/>
      <c r="C107" s="152"/>
      <c r="D107" s="152"/>
      <c r="E107" s="152"/>
      <c r="F107" s="152"/>
      <c r="G107" s="197"/>
      <c r="H107" s="197"/>
      <c r="I107" s="152"/>
      <c r="J107" s="50"/>
      <c r="K107" s="50"/>
      <c r="L107" s="50"/>
      <c r="M107" s="50"/>
      <c r="N107" s="50"/>
      <c r="O107" s="197"/>
      <c r="P107" s="197"/>
      <c r="Q107" s="197"/>
      <c r="R107" s="197"/>
      <c r="S107" s="197"/>
      <c r="T107" s="197"/>
      <c r="U107" s="197"/>
      <c r="V107" s="197"/>
      <c r="W107" s="197"/>
      <c r="X107" s="197"/>
      <c r="Y107" s="197"/>
      <c r="Z107" s="197"/>
    </row>
    <row r="108" ht="15.75" customHeight="1">
      <c r="A108" s="180"/>
      <c r="B108" s="197"/>
      <c r="C108" s="152"/>
      <c r="D108" s="152"/>
      <c r="E108" s="152"/>
      <c r="F108" s="152"/>
      <c r="G108" s="197"/>
      <c r="H108" s="197"/>
      <c r="I108" s="152"/>
      <c r="J108" s="50"/>
      <c r="K108" s="50"/>
      <c r="L108" s="50"/>
      <c r="M108" s="50"/>
      <c r="N108" s="50"/>
      <c r="O108" s="197"/>
      <c r="P108" s="197"/>
      <c r="Q108" s="197"/>
      <c r="R108" s="197"/>
      <c r="S108" s="197"/>
      <c r="T108" s="197"/>
      <c r="U108" s="197"/>
      <c r="V108" s="197"/>
      <c r="W108" s="197"/>
      <c r="X108" s="197"/>
      <c r="Y108" s="197"/>
      <c r="Z108" s="197"/>
    </row>
    <row r="109" ht="15.75" customHeight="1">
      <c r="A109" s="180"/>
      <c r="B109" s="197"/>
      <c r="C109" s="152"/>
      <c r="D109" s="152"/>
      <c r="E109" s="197"/>
      <c r="F109" s="197"/>
      <c r="G109" s="197"/>
      <c r="H109" s="169"/>
      <c r="I109" s="152"/>
      <c r="J109" s="50"/>
      <c r="K109" s="50"/>
      <c r="L109" s="50"/>
      <c r="M109" s="50"/>
      <c r="N109" s="50"/>
      <c r="O109" s="197"/>
      <c r="P109" s="197"/>
      <c r="Q109" s="197"/>
      <c r="R109" s="197"/>
      <c r="S109" s="197"/>
      <c r="T109" s="197"/>
      <c r="U109" s="197"/>
      <c r="V109" s="197"/>
      <c r="W109" s="197"/>
      <c r="X109" s="197"/>
      <c r="Y109" s="197"/>
      <c r="Z109" s="197"/>
    </row>
    <row r="110" ht="15.75" customHeight="1">
      <c r="A110" s="180"/>
      <c r="B110" s="197"/>
      <c r="C110" s="152"/>
      <c r="D110" s="152"/>
      <c r="E110" s="152"/>
      <c r="F110" s="152"/>
      <c r="G110" s="197"/>
      <c r="H110" s="197"/>
      <c r="I110" s="152"/>
      <c r="J110" s="50"/>
      <c r="K110" s="50"/>
      <c r="L110" s="50"/>
      <c r="M110" s="50"/>
      <c r="N110" s="50"/>
      <c r="O110" s="197"/>
      <c r="P110" s="197"/>
      <c r="Q110" s="197"/>
      <c r="R110" s="197"/>
      <c r="S110" s="197"/>
      <c r="T110" s="197"/>
      <c r="U110" s="197"/>
      <c r="V110" s="197"/>
      <c r="W110" s="197"/>
      <c r="X110" s="197"/>
      <c r="Y110" s="197"/>
      <c r="Z110" s="197"/>
    </row>
    <row r="111" ht="15.75" customHeight="1">
      <c r="A111" s="180"/>
      <c r="B111" s="197"/>
      <c r="C111" s="152"/>
      <c r="D111" s="152"/>
      <c r="E111" s="152"/>
      <c r="F111" s="152"/>
      <c r="G111" s="197"/>
      <c r="H111" s="197"/>
      <c r="I111" s="152"/>
      <c r="J111" s="50"/>
      <c r="K111" s="50"/>
      <c r="L111" s="50"/>
      <c r="M111" s="50"/>
      <c r="N111" s="50"/>
      <c r="O111" s="197"/>
      <c r="P111" s="197"/>
      <c r="Q111" s="197"/>
      <c r="R111" s="197"/>
      <c r="S111" s="197"/>
      <c r="T111" s="197"/>
      <c r="U111" s="197"/>
      <c r="V111" s="197"/>
      <c r="W111" s="197"/>
      <c r="X111" s="197"/>
      <c r="Y111" s="197"/>
      <c r="Z111" s="197"/>
    </row>
    <row r="112" ht="15.75" customHeight="1">
      <c r="A112" s="180"/>
      <c r="B112" s="197"/>
      <c r="C112" s="152"/>
      <c r="D112" s="152"/>
      <c r="E112" s="152"/>
      <c r="F112" s="152"/>
      <c r="G112" s="197"/>
      <c r="H112" s="197"/>
      <c r="I112" s="152"/>
      <c r="J112" s="50"/>
      <c r="K112" s="50"/>
      <c r="L112" s="50"/>
      <c r="M112" s="50"/>
      <c r="N112" s="50"/>
      <c r="O112" s="197"/>
      <c r="P112" s="197"/>
      <c r="Q112" s="197"/>
      <c r="R112" s="197"/>
      <c r="S112" s="197"/>
      <c r="T112" s="197"/>
      <c r="U112" s="197"/>
      <c r="V112" s="197"/>
      <c r="W112" s="197"/>
      <c r="X112" s="197"/>
      <c r="Y112" s="197"/>
      <c r="Z112" s="197"/>
    </row>
    <row r="113" ht="15.75" customHeight="1">
      <c r="A113" s="180"/>
      <c r="B113" s="197"/>
      <c r="C113" s="152"/>
      <c r="D113" s="152"/>
      <c r="E113" s="152"/>
      <c r="F113" s="152"/>
      <c r="G113" s="197"/>
      <c r="H113" s="197"/>
      <c r="I113" s="152"/>
      <c r="J113" s="50"/>
      <c r="K113" s="50"/>
      <c r="L113" s="50"/>
      <c r="M113" s="50"/>
      <c r="N113" s="50"/>
      <c r="O113" s="197"/>
      <c r="P113" s="197"/>
      <c r="Q113" s="197"/>
      <c r="R113" s="197"/>
      <c r="S113" s="197"/>
      <c r="T113" s="197"/>
      <c r="U113" s="197"/>
      <c r="V113" s="197"/>
      <c r="W113" s="197"/>
      <c r="X113" s="197"/>
      <c r="Y113" s="197"/>
      <c r="Z113" s="197"/>
    </row>
    <row r="114" ht="15.75" customHeight="1">
      <c r="A114" s="180"/>
      <c r="B114" s="197"/>
      <c r="C114" s="152"/>
      <c r="D114" s="152"/>
      <c r="E114" s="152"/>
      <c r="F114" s="152"/>
      <c r="G114" s="197"/>
      <c r="H114" s="197"/>
      <c r="I114" s="152"/>
      <c r="J114" s="50"/>
      <c r="K114" s="50"/>
      <c r="L114" s="50"/>
      <c r="M114" s="50"/>
      <c r="N114" s="50"/>
      <c r="O114" s="197"/>
      <c r="P114" s="197"/>
      <c r="Q114" s="197"/>
      <c r="R114" s="197"/>
      <c r="S114" s="197"/>
      <c r="T114" s="197"/>
      <c r="U114" s="197"/>
      <c r="V114" s="197"/>
      <c r="W114" s="197"/>
      <c r="X114" s="197"/>
      <c r="Y114" s="197"/>
      <c r="Z114" s="197"/>
    </row>
    <row r="115" ht="15.75" customHeight="1">
      <c r="A115" s="180"/>
      <c r="B115" s="197"/>
      <c r="C115" s="152"/>
      <c r="D115" s="152"/>
      <c r="E115" s="152"/>
      <c r="F115" s="152"/>
      <c r="G115" s="197"/>
      <c r="H115" s="197"/>
      <c r="I115" s="152"/>
      <c r="J115" s="50"/>
      <c r="K115" s="50"/>
      <c r="L115" s="50"/>
      <c r="M115" s="50"/>
      <c r="N115" s="50"/>
      <c r="O115" s="197"/>
      <c r="P115" s="197"/>
      <c r="Q115" s="197"/>
      <c r="R115" s="197"/>
      <c r="S115" s="197"/>
      <c r="T115" s="197"/>
      <c r="U115" s="197"/>
      <c r="V115" s="197"/>
      <c r="W115" s="197"/>
      <c r="X115" s="197"/>
      <c r="Y115" s="197"/>
      <c r="Z115" s="197"/>
    </row>
    <row r="116" ht="15.75" customHeight="1">
      <c r="A116" s="180"/>
      <c r="B116" s="197"/>
      <c r="C116" s="152"/>
      <c r="D116" s="152"/>
      <c r="E116" s="152"/>
      <c r="F116" s="152"/>
      <c r="G116" s="197"/>
      <c r="H116" s="197"/>
      <c r="I116" s="152"/>
      <c r="J116" s="50"/>
      <c r="K116" s="50"/>
      <c r="L116" s="50"/>
      <c r="M116" s="50"/>
      <c r="N116" s="50"/>
      <c r="O116" s="197"/>
      <c r="P116" s="197"/>
      <c r="Q116" s="197"/>
      <c r="R116" s="197"/>
      <c r="S116" s="197"/>
      <c r="T116" s="197"/>
      <c r="U116" s="197"/>
      <c r="V116" s="197"/>
      <c r="W116" s="197"/>
      <c r="X116" s="197"/>
      <c r="Y116" s="197"/>
      <c r="Z116" s="197"/>
    </row>
    <row r="117" ht="15.75" customHeight="1">
      <c r="A117" s="180"/>
      <c r="B117" s="197"/>
      <c r="C117" s="152"/>
      <c r="D117" s="152"/>
      <c r="E117" s="152"/>
      <c r="F117" s="152"/>
      <c r="G117" s="197"/>
      <c r="H117" s="169"/>
      <c r="I117" s="152"/>
      <c r="J117" s="50"/>
      <c r="K117" s="50"/>
      <c r="L117" s="50"/>
      <c r="M117" s="50"/>
      <c r="N117" s="50"/>
      <c r="O117" s="197"/>
      <c r="P117" s="197"/>
      <c r="Q117" s="197"/>
      <c r="R117" s="197"/>
      <c r="S117" s="197"/>
      <c r="T117" s="197"/>
      <c r="U117" s="197"/>
      <c r="V117" s="197"/>
      <c r="W117" s="197"/>
      <c r="X117" s="197"/>
      <c r="Y117" s="197"/>
      <c r="Z117" s="197"/>
    </row>
    <row r="118" ht="15.75" customHeight="1">
      <c r="A118" s="180"/>
      <c r="B118" s="197"/>
      <c r="C118" s="152"/>
      <c r="D118" s="152"/>
      <c r="E118" s="152"/>
      <c r="F118" s="152"/>
      <c r="G118" s="197"/>
      <c r="H118" s="197"/>
      <c r="I118" s="152"/>
      <c r="J118" s="50"/>
      <c r="K118" s="50"/>
      <c r="L118" s="50"/>
      <c r="M118" s="50"/>
      <c r="N118" s="50"/>
      <c r="O118" s="197"/>
      <c r="P118" s="197"/>
      <c r="Q118" s="197"/>
      <c r="R118" s="197"/>
      <c r="S118" s="197"/>
      <c r="T118" s="197"/>
      <c r="U118" s="197"/>
      <c r="V118" s="197"/>
      <c r="W118" s="197"/>
      <c r="X118" s="197"/>
      <c r="Y118" s="197"/>
      <c r="Z118" s="197"/>
    </row>
    <row r="119" ht="15.75" customHeight="1">
      <c r="A119" s="180"/>
      <c r="B119" s="197"/>
      <c r="C119" s="152"/>
      <c r="D119" s="152"/>
      <c r="E119" s="152"/>
      <c r="F119" s="152"/>
      <c r="G119" s="197"/>
      <c r="H119" s="197"/>
      <c r="I119" s="152"/>
      <c r="J119" s="50"/>
      <c r="K119" s="50"/>
      <c r="L119" s="50"/>
      <c r="M119" s="50"/>
      <c r="N119" s="50"/>
      <c r="O119" s="197"/>
      <c r="P119" s="197"/>
      <c r="Q119" s="197"/>
      <c r="R119" s="197"/>
      <c r="S119" s="197"/>
      <c r="T119" s="197"/>
      <c r="U119" s="197"/>
      <c r="V119" s="197"/>
      <c r="W119" s="197"/>
      <c r="X119" s="197"/>
      <c r="Y119" s="197"/>
      <c r="Z119" s="197"/>
    </row>
    <row r="120" ht="15.75" customHeight="1">
      <c r="A120" s="180"/>
      <c r="B120" s="197"/>
      <c r="C120" s="152"/>
      <c r="D120" s="152"/>
      <c r="E120" s="197"/>
      <c r="F120" s="197"/>
      <c r="G120" s="197"/>
      <c r="H120" s="197"/>
      <c r="I120" s="152"/>
      <c r="J120" s="50"/>
      <c r="K120" s="50"/>
      <c r="L120" s="50"/>
      <c r="M120" s="50"/>
      <c r="N120" s="50"/>
      <c r="O120" s="197"/>
      <c r="P120" s="197"/>
      <c r="Q120" s="197"/>
      <c r="R120" s="197"/>
      <c r="S120" s="197"/>
      <c r="T120" s="197"/>
      <c r="U120" s="197"/>
      <c r="V120" s="197"/>
      <c r="W120" s="197"/>
      <c r="X120" s="197"/>
      <c r="Y120" s="197"/>
      <c r="Z120" s="197"/>
    </row>
    <row r="121" ht="15.75" customHeight="1">
      <c r="A121" s="180"/>
      <c r="B121" s="197"/>
      <c r="C121" s="152"/>
      <c r="D121" s="152"/>
      <c r="E121" s="152"/>
      <c r="F121" s="152"/>
      <c r="G121" s="197"/>
      <c r="H121" s="197"/>
      <c r="I121" s="152"/>
      <c r="J121" s="50"/>
      <c r="K121" s="50"/>
      <c r="L121" s="50"/>
      <c r="M121" s="50"/>
      <c r="N121" s="50"/>
      <c r="O121" s="197"/>
      <c r="P121" s="197"/>
      <c r="Q121" s="197"/>
      <c r="R121" s="197"/>
      <c r="S121" s="197"/>
      <c r="T121" s="197"/>
      <c r="U121" s="197"/>
      <c r="V121" s="197"/>
      <c r="W121" s="197"/>
      <c r="X121" s="197"/>
      <c r="Y121" s="197"/>
      <c r="Z121" s="197"/>
    </row>
    <row r="122" ht="15.75" customHeight="1">
      <c r="A122" s="180"/>
      <c r="B122" s="197"/>
      <c r="C122" s="152"/>
      <c r="D122" s="152"/>
      <c r="E122" s="152"/>
      <c r="F122" s="152"/>
      <c r="G122" s="197"/>
      <c r="H122" s="197"/>
      <c r="I122" s="152"/>
      <c r="J122" s="50"/>
      <c r="K122" s="50"/>
      <c r="L122" s="50"/>
      <c r="M122" s="50"/>
      <c r="N122" s="50"/>
      <c r="O122" s="197"/>
      <c r="P122" s="197"/>
      <c r="Q122" s="197"/>
      <c r="R122" s="197"/>
      <c r="S122" s="197"/>
      <c r="T122" s="197"/>
      <c r="U122" s="197"/>
      <c r="V122" s="197"/>
      <c r="W122" s="197"/>
      <c r="X122" s="197"/>
      <c r="Y122" s="197"/>
      <c r="Z122" s="197"/>
    </row>
    <row r="123" ht="15.75" customHeight="1">
      <c r="A123" s="180"/>
      <c r="B123" s="197"/>
      <c r="C123" s="152"/>
      <c r="D123" s="152"/>
      <c r="E123" s="152"/>
      <c r="F123" s="152"/>
      <c r="G123" s="197"/>
      <c r="H123" s="197"/>
      <c r="I123" s="152"/>
      <c r="J123" s="50"/>
      <c r="K123" s="50"/>
      <c r="L123" s="50"/>
      <c r="M123" s="50"/>
      <c r="N123" s="50"/>
      <c r="O123" s="197"/>
      <c r="P123" s="197"/>
      <c r="Q123" s="197"/>
      <c r="R123" s="197"/>
      <c r="S123" s="197"/>
      <c r="T123" s="197"/>
      <c r="U123" s="197"/>
      <c r="V123" s="197"/>
      <c r="W123" s="197"/>
      <c r="X123" s="197"/>
      <c r="Y123" s="197"/>
      <c r="Z123" s="197"/>
    </row>
    <row r="124" ht="15.75" customHeight="1">
      <c r="A124" s="180"/>
      <c r="B124" s="197"/>
      <c r="C124" s="152"/>
      <c r="D124" s="152"/>
      <c r="E124" s="152"/>
      <c r="F124" s="152"/>
      <c r="G124" s="197"/>
      <c r="H124" s="197"/>
      <c r="I124" s="152"/>
      <c r="J124" s="50"/>
      <c r="K124" s="50"/>
      <c r="L124" s="50"/>
      <c r="M124" s="50"/>
      <c r="N124" s="50"/>
      <c r="O124" s="197"/>
      <c r="P124" s="197"/>
      <c r="Q124" s="197"/>
      <c r="R124" s="197"/>
      <c r="S124" s="197"/>
      <c r="T124" s="197"/>
      <c r="U124" s="197"/>
      <c r="V124" s="197"/>
      <c r="W124" s="197"/>
      <c r="X124" s="197"/>
      <c r="Y124" s="197"/>
      <c r="Z124" s="197"/>
    </row>
    <row r="125" ht="15.75" customHeight="1">
      <c r="A125" s="180"/>
      <c r="B125" s="197"/>
      <c r="C125" s="152"/>
      <c r="D125" s="152"/>
      <c r="E125" s="152"/>
      <c r="F125" s="152"/>
      <c r="G125" s="197"/>
      <c r="H125" s="197"/>
      <c r="I125" s="152"/>
      <c r="J125" s="50"/>
      <c r="K125" s="50"/>
      <c r="L125" s="50"/>
      <c r="M125" s="50"/>
      <c r="N125" s="50"/>
      <c r="O125" s="197"/>
      <c r="P125" s="197"/>
      <c r="Q125" s="197"/>
      <c r="R125" s="197"/>
      <c r="S125" s="197"/>
      <c r="T125" s="197"/>
      <c r="U125" s="197"/>
      <c r="V125" s="197"/>
      <c r="W125" s="197"/>
      <c r="X125" s="197"/>
      <c r="Y125" s="197"/>
      <c r="Z125" s="197"/>
    </row>
    <row r="126" ht="15.75" customHeight="1">
      <c r="A126" s="180"/>
      <c r="B126" s="197"/>
      <c r="C126" s="152"/>
      <c r="D126" s="152"/>
      <c r="E126" s="152"/>
      <c r="F126" s="152"/>
      <c r="G126" s="197"/>
      <c r="H126" s="197"/>
      <c r="I126" s="152"/>
      <c r="J126" s="50"/>
      <c r="K126" s="50"/>
      <c r="L126" s="50"/>
      <c r="M126" s="50"/>
      <c r="N126" s="50"/>
      <c r="O126" s="197"/>
      <c r="P126" s="197"/>
      <c r="Q126" s="197"/>
      <c r="R126" s="197"/>
      <c r="S126" s="197"/>
      <c r="T126" s="197"/>
      <c r="U126" s="197"/>
      <c r="V126" s="197"/>
      <c r="W126" s="197"/>
      <c r="X126" s="197"/>
      <c r="Y126" s="197"/>
      <c r="Z126" s="197"/>
    </row>
    <row r="127" ht="15.75" customHeight="1">
      <c r="A127" s="180"/>
      <c r="B127" s="197"/>
      <c r="C127" s="152"/>
      <c r="D127" s="152"/>
      <c r="E127" s="152"/>
      <c r="F127" s="152"/>
      <c r="G127" s="197"/>
      <c r="H127" s="197"/>
      <c r="I127" s="152"/>
      <c r="J127" s="50"/>
      <c r="K127" s="50"/>
      <c r="L127" s="50"/>
      <c r="M127" s="50"/>
      <c r="N127" s="50"/>
      <c r="O127" s="197"/>
      <c r="P127" s="197"/>
      <c r="Q127" s="197"/>
      <c r="R127" s="197"/>
      <c r="S127" s="197"/>
      <c r="T127" s="197"/>
      <c r="U127" s="197"/>
      <c r="V127" s="197"/>
      <c r="W127" s="197"/>
      <c r="X127" s="197"/>
      <c r="Y127" s="197"/>
      <c r="Z127" s="197"/>
    </row>
    <row r="128" ht="15.75" customHeight="1">
      <c r="A128" s="180"/>
      <c r="B128" s="197"/>
      <c r="C128" s="152"/>
      <c r="D128" s="152"/>
      <c r="E128" s="152"/>
      <c r="F128" s="152"/>
      <c r="G128" s="197"/>
      <c r="H128" s="197"/>
      <c r="I128" s="152"/>
      <c r="J128" s="50"/>
      <c r="K128" s="50"/>
      <c r="L128" s="50"/>
      <c r="M128" s="50"/>
      <c r="N128" s="50"/>
      <c r="O128" s="197"/>
      <c r="P128" s="197"/>
      <c r="Q128" s="197"/>
      <c r="R128" s="197"/>
      <c r="S128" s="197"/>
      <c r="T128" s="197"/>
      <c r="U128" s="197"/>
      <c r="V128" s="197"/>
      <c r="W128" s="197"/>
      <c r="X128" s="197"/>
      <c r="Y128" s="197"/>
      <c r="Z128" s="197"/>
    </row>
    <row r="129" ht="15.75" customHeight="1">
      <c r="A129" s="180"/>
      <c r="B129" s="197"/>
      <c r="C129" s="152"/>
      <c r="D129" s="152"/>
      <c r="E129" s="152"/>
      <c r="F129" s="152"/>
      <c r="G129" s="197"/>
      <c r="H129" s="197"/>
      <c r="I129" s="152"/>
      <c r="J129" s="50"/>
      <c r="K129" s="50"/>
      <c r="L129" s="50"/>
      <c r="M129" s="50"/>
      <c r="N129" s="50"/>
      <c r="O129" s="197"/>
      <c r="P129" s="197"/>
      <c r="Q129" s="197"/>
      <c r="R129" s="197"/>
      <c r="S129" s="197"/>
      <c r="T129" s="197"/>
      <c r="U129" s="197"/>
      <c r="V129" s="197"/>
      <c r="W129" s="197"/>
      <c r="X129" s="197"/>
      <c r="Y129" s="197"/>
      <c r="Z129" s="197"/>
    </row>
    <row r="130" ht="15.75" customHeight="1">
      <c r="A130" s="180"/>
      <c r="B130" s="197"/>
      <c r="C130" s="152"/>
      <c r="D130" s="152"/>
      <c r="E130" s="152"/>
      <c r="F130" s="152"/>
      <c r="G130" s="197"/>
      <c r="H130" s="197"/>
      <c r="I130" s="152"/>
      <c r="J130" s="50"/>
      <c r="K130" s="50"/>
      <c r="L130" s="50"/>
      <c r="M130" s="50"/>
      <c r="N130" s="50"/>
      <c r="O130" s="197"/>
      <c r="P130" s="197"/>
      <c r="Q130" s="197"/>
      <c r="R130" s="197"/>
      <c r="S130" s="197"/>
      <c r="T130" s="197"/>
      <c r="U130" s="197"/>
      <c r="V130" s="197"/>
      <c r="W130" s="197"/>
      <c r="X130" s="197"/>
      <c r="Y130" s="197"/>
      <c r="Z130" s="197"/>
    </row>
    <row r="131" ht="15.75" customHeight="1">
      <c r="A131" s="180"/>
      <c r="B131" s="197"/>
      <c r="C131" s="152"/>
      <c r="D131" s="152"/>
      <c r="E131" s="152"/>
      <c r="F131" s="152"/>
      <c r="G131" s="197"/>
      <c r="H131" s="197"/>
      <c r="I131" s="152"/>
      <c r="J131" s="50"/>
      <c r="K131" s="50"/>
      <c r="L131" s="50"/>
      <c r="M131" s="50"/>
      <c r="N131" s="50"/>
      <c r="O131" s="197"/>
      <c r="P131" s="197"/>
      <c r="Q131" s="197"/>
      <c r="R131" s="197"/>
      <c r="S131" s="197"/>
      <c r="T131" s="197"/>
      <c r="U131" s="197"/>
      <c r="V131" s="197"/>
      <c r="W131" s="197"/>
      <c r="X131" s="197"/>
      <c r="Y131" s="197"/>
      <c r="Z131" s="197"/>
    </row>
    <row r="132" ht="15.75" customHeight="1">
      <c r="A132" s="180"/>
      <c r="B132" s="197"/>
      <c r="C132" s="152"/>
      <c r="D132" s="152"/>
      <c r="E132" s="152"/>
      <c r="F132" s="152"/>
      <c r="G132" s="197"/>
      <c r="H132" s="197"/>
      <c r="I132" s="152"/>
      <c r="J132" s="50"/>
      <c r="K132" s="50"/>
      <c r="L132" s="50"/>
      <c r="M132" s="50"/>
      <c r="N132" s="50"/>
      <c r="O132" s="197"/>
      <c r="P132" s="197"/>
      <c r="Q132" s="197"/>
      <c r="R132" s="197"/>
      <c r="S132" s="197"/>
      <c r="T132" s="197"/>
      <c r="U132" s="197"/>
      <c r="V132" s="197"/>
      <c r="W132" s="197"/>
      <c r="X132" s="197"/>
      <c r="Y132" s="197"/>
      <c r="Z132" s="197"/>
    </row>
    <row r="133" ht="15.75" customHeight="1">
      <c r="A133" s="180"/>
      <c r="B133" s="197"/>
      <c r="C133" s="152"/>
      <c r="D133" s="152"/>
      <c r="E133" s="152"/>
      <c r="F133" s="152"/>
      <c r="G133" s="197"/>
      <c r="H133" s="197"/>
      <c r="I133" s="152"/>
      <c r="J133" s="50"/>
      <c r="K133" s="50"/>
      <c r="L133" s="50"/>
      <c r="M133" s="50"/>
      <c r="N133" s="50"/>
      <c r="O133" s="197"/>
      <c r="P133" s="197"/>
      <c r="Q133" s="197"/>
      <c r="R133" s="197"/>
      <c r="S133" s="197"/>
      <c r="T133" s="197"/>
      <c r="U133" s="197"/>
      <c r="V133" s="197"/>
      <c r="W133" s="197"/>
      <c r="X133" s="197"/>
      <c r="Y133" s="197"/>
      <c r="Z133" s="197"/>
    </row>
    <row r="134" ht="15.75" customHeight="1">
      <c r="A134" s="180"/>
      <c r="B134" s="197"/>
      <c r="C134" s="152"/>
      <c r="D134" s="152"/>
      <c r="E134" s="152"/>
      <c r="F134" s="152"/>
      <c r="G134" s="197"/>
      <c r="H134" s="169"/>
      <c r="I134" s="152"/>
      <c r="J134" s="50"/>
      <c r="K134" s="50"/>
      <c r="L134" s="50"/>
      <c r="M134" s="50"/>
      <c r="N134" s="50"/>
      <c r="O134" s="197"/>
      <c r="P134" s="197"/>
      <c r="Q134" s="197"/>
      <c r="R134" s="197"/>
      <c r="S134" s="197"/>
      <c r="T134" s="197"/>
      <c r="U134" s="197"/>
      <c r="V134" s="197"/>
      <c r="W134" s="197"/>
      <c r="X134" s="197"/>
      <c r="Y134" s="197"/>
      <c r="Z134" s="197"/>
    </row>
    <row r="135" ht="15.75" customHeight="1">
      <c r="A135" s="180"/>
      <c r="B135" s="197"/>
      <c r="C135" s="152"/>
      <c r="D135" s="152"/>
      <c r="E135" s="152"/>
      <c r="F135" s="152"/>
      <c r="G135" s="197"/>
      <c r="H135" s="169"/>
      <c r="I135" s="152"/>
      <c r="J135" s="50"/>
      <c r="K135" s="50"/>
      <c r="L135" s="50"/>
      <c r="M135" s="50"/>
      <c r="N135" s="50"/>
      <c r="O135" s="197"/>
      <c r="P135" s="197"/>
      <c r="Q135" s="197"/>
      <c r="R135" s="197"/>
      <c r="S135" s="197"/>
      <c r="T135" s="197"/>
      <c r="U135" s="197"/>
      <c r="V135" s="197"/>
      <c r="W135" s="197"/>
      <c r="X135" s="197"/>
      <c r="Y135" s="197"/>
      <c r="Z135" s="197"/>
    </row>
    <row r="136" ht="15.75" customHeight="1">
      <c r="A136" s="180"/>
      <c r="B136" s="197"/>
      <c r="C136" s="152"/>
      <c r="D136" s="152"/>
      <c r="E136" s="152"/>
      <c r="F136" s="152"/>
      <c r="G136" s="197"/>
      <c r="H136" s="197"/>
      <c r="I136" s="152"/>
      <c r="J136" s="50"/>
      <c r="K136" s="50"/>
      <c r="L136" s="50"/>
      <c r="M136" s="50"/>
      <c r="N136" s="50"/>
      <c r="O136" s="197"/>
      <c r="P136" s="197"/>
      <c r="Q136" s="197"/>
      <c r="R136" s="197"/>
      <c r="S136" s="197"/>
      <c r="T136" s="197"/>
      <c r="U136" s="197"/>
      <c r="V136" s="197"/>
      <c r="W136" s="197"/>
      <c r="X136" s="197"/>
      <c r="Y136" s="197"/>
      <c r="Z136" s="197"/>
    </row>
    <row r="137" ht="15.75" customHeight="1">
      <c r="A137" s="180"/>
      <c r="B137" s="197"/>
      <c r="C137" s="152"/>
      <c r="D137" s="152"/>
      <c r="E137" s="152"/>
      <c r="F137" s="152"/>
      <c r="G137" s="197"/>
      <c r="H137" s="197"/>
      <c r="I137" s="152"/>
      <c r="J137" s="50"/>
      <c r="K137" s="50"/>
      <c r="L137" s="50"/>
      <c r="M137" s="50"/>
      <c r="N137" s="50"/>
      <c r="O137" s="197"/>
      <c r="P137" s="197"/>
      <c r="Q137" s="197"/>
      <c r="R137" s="197"/>
      <c r="S137" s="197"/>
      <c r="T137" s="197"/>
      <c r="U137" s="197"/>
      <c r="V137" s="197"/>
      <c r="W137" s="197"/>
      <c r="X137" s="197"/>
      <c r="Y137" s="197"/>
      <c r="Z137" s="197"/>
    </row>
    <row r="138" ht="15.75" customHeight="1">
      <c r="A138" s="180"/>
      <c r="B138" s="197"/>
      <c r="C138" s="152"/>
      <c r="D138" s="152"/>
      <c r="E138" s="152"/>
      <c r="F138" s="152"/>
      <c r="G138" s="197"/>
      <c r="H138" s="197"/>
      <c r="I138" s="152"/>
      <c r="J138" s="50"/>
      <c r="K138" s="50"/>
      <c r="L138" s="50"/>
      <c r="M138" s="50"/>
      <c r="N138" s="50"/>
      <c r="O138" s="197"/>
      <c r="P138" s="197"/>
      <c r="Q138" s="197"/>
      <c r="R138" s="197"/>
      <c r="S138" s="197"/>
      <c r="T138" s="197"/>
      <c r="U138" s="197"/>
      <c r="V138" s="197"/>
      <c r="W138" s="197"/>
      <c r="X138" s="197"/>
      <c r="Y138" s="197"/>
      <c r="Z138" s="197"/>
    </row>
    <row r="139" ht="15.75" customHeight="1">
      <c r="A139" s="180"/>
      <c r="B139" s="197"/>
      <c r="C139" s="152"/>
      <c r="D139" s="152"/>
      <c r="E139" s="152"/>
      <c r="F139" s="152"/>
      <c r="G139" s="197"/>
      <c r="H139" s="169"/>
      <c r="I139" s="152"/>
      <c r="J139" s="50"/>
      <c r="K139" s="50"/>
      <c r="L139" s="50"/>
      <c r="M139" s="50"/>
      <c r="N139" s="50"/>
      <c r="O139" s="197"/>
      <c r="P139" s="197"/>
      <c r="Q139" s="197"/>
      <c r="R139" s="197"/>
      <c r="S139" s="197"/>
      <c r="T139" s="197"/>
      <c r="U139" s="197"/>
      <c r="V139" s="197"/>
      <c r="W139" s="197"/>
      <c r="X139" s="197"/>
      <c r="Y139" s="197"/>
      <c r="Z139" s="197"/>
    </row>
    <row r="140" ht="15.75" customHeight="1">
      <c r="A140" s="180"/>
      <c r="B140" s="197"/>
      <c r="C140" s="152"/>
      <c r="D140" s="152"/>
      <c r="E140" s="152"/>
      <c r="F140" s="152"/>
      <c r="G140" s="197"/>
      <c r="H140" s="197"/>
      <c r="I140" s="152"/>
      <c r="J140" s="50"/>
      <c r="K140" s="50"/>
      <c r="L140" s="50"/>
      <c r="M140" s="50"/>
      <c r="N140" s="50"/>
      <c r="O140" s="197"/>
      <c r="P140" s="197"/>
      <c r="Q140" s="197"/>
      <c r="R140" s="197"/>
      <c r="S140" s="197"/>
      <c r="T140" s="197"/>
      <c r="U140" s="197"/>
      <c r="V140" s="197"/>
      <c r="W140" s="197"/>
      <c r="X140" s="197"/>
      <c r="Y140" s="197"/>
      <c r="Z140" s="197"/>
    </row>
    <row r="141" ht="15.75" customHeight="1">
      <c r="A141" s="180"/>
      <c r="B141" s="197"/>
      <c r="C141" s="152"/>
      <c r="D141" s="152"/>
      <c r="E141" s="152"/>
      <c r="F141" s="152"/>
      <c r="G141" s="197"/>
      <c r="H141" s="197"/>
      <c r="I141" s="152"/>
      <c r="J141" s="50"/>
      <c r="K141" s="50"/>
      <c r="L141" s="50"/>
      <c r="M141" s="50"/>
      <c r="N141" s="50"/>
      <c r="O141" s="197"/>
      <c r="P141" s="197"/>
      <c r="Q141" s="197"/>
      <c r="R141" s="197"/>
      <c r="S141" s="197"/>
      <c r="T141" s="197"/>
      <c r="U141" s="197"/>
      <c r="V141" s="197"/>
      <c r="W141" s="197"/>
      <c r="X141" s="197"/>
      <c r="Y141" s="197"/>
      <c r="Z141" s="197"/>
    </row>
    <row r="142" ht="15.75" customHeight="1">
      <c r="A142" s="180"/>
      <c r="B142" s="197"/>
      <c r="C142" s="152"/>
      <c r="D142" s="152"/>
      <c r="E142" s="152"/>
      <c r="F142" s="152"/>
      <c r="G142" s="197"/>
      <c r="H142" s="197"/>
      <c r="I142" s="152"/>
      <c r="J142" s="50"/>
      <c r="K142" s="50"/>
      <c r="L142" s="50"/>
      <c r="M142" s="50"/>
      <c r="N142" s="50"/>
      <c r="O142" s="197"/>
      <c r="P142" s="197"/>
      <c r="Q142" s="197"/>
      <c r="R142" s="197"/>
      <c r="S142" s="197"/>
      <c r="T142" s="197"/>
      <c r="U142" s="197"/>
      <c r="V142" s="197"/>
      <c r="W142" s="197"/>
      <c r="X142" s="197"/>
      <c r="Y142" s="197"/>
      <c r="Z142" s="197"/>
    </row>
    <row r="143" ht="15.75" customHeight="1">
      <c r="A143" s="180"/>
      <c r="B143" s="197"/>
      <c r="C143" s="152"/>
      <c r="D143" s="152"/>
      <c r="E143" s="152"/>
      <c r="F143" s="152"/>
      <c r="G143" s="197"/>
      <c r="H143" s="197"/>
      <c r="I143" s="152"/>
      <c r="J143" s="50"/>
      <c r="K143" s="50"/>
      <c r="L143" s="50"/>
      <c r="M143" s="50"/>
      <c r="N143" s="50"/>
      <c r="O143" s="197"/>
      <c r="P143" s="197"/>
      <c r="Q143" s="197"/>
      <c r="R143" s="197"/>
      <c r="S143" s="197"/>
      <c r="T143" s="197"/>
      <c r="U143" s="197"/>
      <c r="V143" s="197"/>
      <c r="W143" s="197"/>
      <c r="X143" s="197"/>
      <c r="Y143" s="197"/>
      <c r="Z143" s="197"/>
    </row>
    <row r="144" ht="15.75" customHeight="1">
      <c r="A144" s="180"/>
      <c r="B144" s="197"/>
      <c r="C144" s="152"/>
      <c r="D144" s="152"/>
      <c r="E144" s="152"/>
      <c r="F144" s="152"/>
      <c r="G144" s="197"/>
      <c r="H144" s="197"/>
      <c r="I144" s="152"/>
      <c r="J144" s="50"/>
      <c r="K144" s="50"/>
      <c r="L144" s="50"/>
      <c r="M144" s="50"/>
      <c r="N144" s="50"/>
      <c r="O144" s="197"/>
      <c r="P144" s="197"/>
      <c r="Q144" s="197"/>
      <c r="R144" s="197"/>
      <c r="S144" s="197"/>
      <c r="T144" s="197"/>
      <c r="U144" s="197"/>
      <c r="V144" s="197"/>
      <c r="W144" s="197"/>
      <c r="X144" s="197"/>
      <c r="Y144" s="197"/>
      <c r="Z144" s="197"/>
    </row>
    <row r="145" ht="15.75" customHeight="1">
      <c r="A145" s="180"/>
      <c r="B145" s="197"/>
      <c r="C145" s="152"/>
      <c r="D145" s="152"/>
      <c r="E145" s="152"/>
      <c r="F145" s="152"/>
      <c r="G145" s="197"/>
      <c r="H145" s="169"/>
      <c r="I145" s="152"/>
      <c r="J145" s="50"/>
      <c r="K145" s="50"/>
      <c r="L145" s="50"/>
      <c r="M145" s="50"/>
      <c r="N145" s="50"/>
      <c r="O145" s="197"/>
      <c r="P145" s="197"/>
      <c r="Q145" s="197"/>
      <c r="R145" s="197"/>
      <c r="S145" s="197"/>
      <c r="T145" s="197"/>
      <c r="U145" s="197"/>
      <c r="V145" s="197"/>
      <c r="W145" s="197"/>
      <c r="X145" s="197"/>
      <c r="Y145" s="197"/>
      <c r="Z145" s="197"/>
    </row>
    <row r="146" ht="15.75" customHeight="1">
      <c r="A146" s="180"/>
      <c r="B146" s="197"/>
      <c r="C146" s="152"/>
      <c r="D146" s="152"/>
      <c r="E146" s="152"/>
      <c r="F146" s="152"/>
      <c r="G146" s="197"/>
      <c r="H146" s="197"/>
      <c r="I146" s="152"/>
      <c r="J146" s="50"/>
      <c r="K146" s="50"/>
      <c r="L146" s="50"/>
      <c r="M146" s="50"/>
      <c r="N146" s="50"/>
      <c r="O146" s="197"/>
      <c r="P146" s="197"/>
      <c r="Q146" s="197"/>
      <c r="R146" s="197"/>
      <c r="S146" s="197"/>
      <c r="T146" s="197"/>
      <c r="U146" s="197"/>
      <c r="V146" s="197"/>
      <c r="W146" s="197"/>
      <c r="X146" s="197"/>
      <c r="Y146" s="197"/>
      <c r="Z146" s="197"/>
    </row>
    <row r="147" ht="15.75" customHeight="1">
      <c r="A147" s="241"/>
      <c r="B147" s="242"/>
      <c r="C147" s="243"/>
      <c r="D147" s="243"/>
      <c r="E147" s="243"/>
      <c r="F147" s="243"/>
      <c r="G147" s="242"/>
      <c r="H147" s="263"/>
      <c r="I147" s="243"/>
      <c r="J147" s="242"/>
      <c r="K147" s="242"/>
      <c r="L147" s="242"/>
      <c r="M147" s="242"/>
      <c r="N147" s="242"/>
      <c r="O147" s="242"/>
      <c r="P147" s="242"/>
      <c r="Q147" s="242"/>
      <c r="R147" s="242"/>
      <c r="S147" s="242"/>
      <c r="T147" s="242"/>
      <c r="U147" s="242"/>
      <c r="V147" s="242"/>
      <c r="W147" s="242"/>
      <c r="X147" s="242"/>
      <c r="Y147" s="242"/>
      <c r="Z147" s="242"/>
    </row>
    <row r="148" ht="15.75" customHeight="1">
      <c r="A148" s="180"/>
      <c r="B148" s="197"/>
      <c r="C148" s="197"/>
      <c r="D148" s="197"/>
      <c r="E148" s="197"/>
      <c r="F148" s="197"/>
      <c r="G148" s="197"/>
      <c r="H148" s="197"/>
      <c r="I148" s="197"/>
      <c r="J148" s="50"/>
      <c r="K148" s="50"/>
      <c r="L148" s="50"/>
      <c r="M148" s="50"/>
      <c r="N148" s="50"/>
      <c r="O148" s="197"/>
      <c r="P148" s="197"/>
      <c r="Q148" s="197"/>
      <c r="R148" s="197"/>
      <c r="S148" s="197"/>
      <c r="T148" s="197"/>
      <c r="U148" s="197"/>
      <c r="V148" s="197"/>
      <c r="W148" s="197"/>
      <c r="X148" s="197"/>
      <c r="Y148" s="197"/>
      <c r="Z148" s="197"/>
    </row>
    <row r="149" ht="15.75" customHeight="1">
      <c r="A149" s="180"/>
      <c r="B149" s="197"/>
      <c r="C149" s="197"/>
      <c r="D149" s="197"/>
      <c r="E149" s="197"/>
      <c r="F149" s="197"/>
      <c r="G149" s="197"/>
      <c r="H149" s="197"/>
      <c r="I149" s="197"/>
      <c r="J149" s="50"/>
      <c r="K149" s="50"/>
      <c r="L149" s="50"/>
      <c r="M149" s="50"/>
      <c r="N149" s="50"/>
      <c r="O149" s="197"/>
      <c r="P149" s="197"/>
      <c r="Q149" s="197"/>
      <c r="R149" s="197"/>
      <c r="S149" s="197"/>
      <c r="T149" s="197"/>
      <c r="U149" s="197"/>
      <c r="V149" s="197"/>
      <c r="W149" s="197"/>
      <c r="X149" s="197"/>
      <c r="Y149" s="197"/>
      <c r="Z149" s="197"/>
    </row>
    <row r="150" ht="15.75" customHeight="1">
      <c r="A150" s="180"/>
      <c r="B150" s="197"/>
      <c r="C150" s="197"/>
      <c r="D150" s="197"/>
      <c r="E150" s="197"/>
      <c r="F150" s="197"/>
      <c r="G150" s="197"/>
      <c r="H150" s="197"/>
      <c r="I150" s="197"/>
      <c r="J150" s="50"/>
      <c r="K150" s="50"/>
      <c r="L150" s="50"/>
      <c r="M150" s="50"/>
      <c r="N150" s="50"/>
      <c r="O150" s="197"/>
      <c r="P150" s="197"/>
      <c r="Q150" s="197"/>
      <c r="R150" s="197"/>
      <c r="S150" s="197"/>
      <c r="T150" s="197"/>
      <c r="U150" s="197"/>
      <c r="V150" s="197"/>
      <c r="W150" s="197"/>
      <c r="X150" s="197"/>
      <c r="Y150" s="197"/>
      <c r="Z150" s="197"/>
    </row>
    <row r="151" ht="15.75" customHeight="1">
      <c r="A151" s="180"/>
      <c r="B151" s="197"/>
      <c r="C151" s="197"/>
      <c r="D151" s="197"/>
      <c r="E151" s="197"/>
      <c r="F151" s="197"/>
      <c r="G151" s="197"/>
      <c r="H151" s="197"/>
      <c r="I151" s="197"/>
      <c r="J151" s="50"/>
      <c r="K151" s="50"/>
      <c r="L151" s="50"/>
      <c r="M151" s="50"/>
      <c r="N151" s="50"/>
      <c r="O151" s="197"/>
      <c r="P151" s="197"/>
      <c r="Q151" s="197"/>
      <c r="R151" s="197"/>
      <c r="S151" s="197"/>
      <c r="T151" s="197"/>
      <c r="U151" s="197"/>
      <c r="V151" s="197"/>
      <c r="W151" s="197"/>
      <c r="X151" s="197"/>
      <c r="Y151" s="197"/>
      <c r="Z151" s="197"/>
    </row>
    <row r="152" ht="15.75" customHeight="1">
      <c r="A152" s="180"/>
      <c r="B152" s="197"/>
      <c r="C152" s="197"/>
      <c r="D152" s="197"/>
      <c r="E152" s="197"/>
      <c r="F152" s="197"/>
      <c r="G152" s="197"/>
      <c r="H152" s="197"/>
      <c r="I152" s="197"/>
      <c r="J152" s="50"/>
      <c r="K152" s="50"/>
      <c r="L152" s="50"/>
      <c r="M152" s="50"/>
      <c r="N152" s="50"/>
      <c r="O152" s="197"/>
      <c r="P152" s="197"/>
      <c r="Q152" s="197"/>
      <c r="R152" s="197"/>
      <c r="S152" s="197"/>
      <c r="T152" s="197"/>
      <c r="U152" s="197"/>
      <c r="V152" s="197"/>
      <c r="W152" s="197"/>
      <c r="X152" s="197"/>
      <c r="Y152" s="197"/>
      <c r="Z152" s="197"/>
    </row>
    <row r="153" ht="15.75" customHeight="1">
      <c r="A153" s="180"/>
      <c r="B153" s="197"/>
      <c r="C153" s="197"/>
      <c r="D153" s="197"/>
      <c r="E153" s="197"/>
      <c r="F153" s="197"/>
      <c r="G153" s="197"/>
      <c r="H153" s="197"/>
      <c r="I153" s="197"/>
      <c r="J153" s="50"/>
      <c r="K153" s="50"/>
      <c r="L153" s="50"/>
      <c r="M153" s="50"/>
      <c r="N153" s="50"/>
      <c r="O153" s="197"/>
      <c r="P153" s="197"/>
      <c r="Q153" s="197"/>
      <c r="R153" s="197"/>
      <c r="S153" s="197"/>
      <c r="T153" s="197"/>
      <c r="U153" s="197"/>
      <c r="V153" s="197"/>
      <c r="W153" s="197"/>
      <c r="X153" s="197"/>
      <c r="Y153" s="197"/>
      <c r="Z153" s="197"/>
    </row>
    <row r="154" ht="15.75" customHeight="1">
      <c r="A154" s="180"/>
      <c r="B154" s="197"/>
      <c r="C154" s="197"/>
      <c r="D154" s="197"/>
      <c r="E154" s="197"/>
      <c r="F154" s="197"/>
      <c r="G154" s="197"/>
      <c r="H154" s="197"/>
      <c r="I154" s="197"/>
      <c r="J154" s="50"/>
      <c r="K154" s="50"/>
      <c r="L154" s="50"/>
      <c r="M154" s="50"/>
      <c r="N154" s="50"/>
      <c r="O154" s="197"/>
      <c r="P154" s="197"/>
      <c r="Q154" s="197"/>
      <c r="R154" s="197"/>
      <c r="S154" s="197"/>
      <c r="T154" s="197"/>
      <c r="U154" s="197"/>
      <c r="V154" s="197"/>
      <c r="W154" s="197"/>
      <c r="X154" s="197"/>
      <c r="Y154" s="197"/>
      <c r="Z154" s="197"/>
    </row>
    <row r="155" ht="15.75" customHeight="1">
      <c r="A155" s="180"/>
      <c r="B155" s="197"/>
      <c r="C155" s="197"/>
      <c r="D155" s="197"/>
      <c r="E155" s="197"/>
      <c r="F155" s="197"/>
      <c r="G155" s="197"/>
      <c r="H155" s="197"/>
      <c r="I155" s="197"/>
      <c r="J155" s="50"/>
      <c r="K155" s="50"/>
      <c r="L155" s="50"/>
      <c r="M155" s="50"/>
      <c r="N155" s="50"/>
      <c r="O155" s="197"/>
      <c r="P155" s="197"/>
      <c r="Q155" s="197"/>
      <c r="R155" s="197"/>
      <c r="S155" s="197"/>
      <c r="T155" s="197"/>
      <c r="U155" s="197"/>
      <c r="V155" s="197"/>
      <c r="W155" s="197"/>
      <c r="X155" s="197"/>
      <c r="Y155" s="197"/>
      <c r="Z155" s="197"/>
    </row>
    <row r="156" ht="15.75" customHeight="1">
      <c r="A156" s="180"/>
      <c r="B156" s="197"/>
      <c r="C156" s="197"/>
      <c r="D156" s="197"/>
      <c r="E156" s="197"/>
      <c r="F156" s="197"/>
      <c r="G156" s="197"/>
      <c r="H156" s="197"/>
      <c r="I156" s="197"/>
      <c r="J156" s="50"/>
      <c r="K156" s="50"/>
      <c r="L156" s="50"/>
      <c r="M156" s="50"/>
      <c r="N156" s="50"/>
      <c r="O156" s="197"/>
      <c r="P156" s="197"/>
      <c r="Q156" s="197"/>
      <c r="R156" s="197"/>
      <c r="S156" s="197"/>
      <c r="T156" s="197"/>
      <c r="U156" s="197"/>
      <c r="V156" s="197"/>
      <c r="W156" s="197"/>
      <c r="X156" s="197"/>
      <c r="Y156" s="197"/>
      <c r="Z156" s="197"/>
    </row>
    <row r="157" ht="15.75" customHeight="1">
      <c r="A157" s="180"/>
      <c r="B157" s="197"/>
      <c r="C157" s="197"/>
      <c r="D157" s="197"/>
      <c r="E157" s="197"/>
      <c r="F157" s="197"/>
      <c r="G157" s="197"/>
      <c r="H157" s="197"/>
      <c r="I157" s="197"/>
      <c r="J157" s="50"/>
      <c r="K157" s="50"/>
      <c r="L157" s="50"/>
      <c r="M157" s="50"/>
      <c r="N157" s="50"/>
      <c r="O157" s="197"/>
      <c r="P157" s="197"/>
      <c r="Q157" s="197"/>
      <c r="R157" s="197"/>
      <c r="S157" s="197"/>
      <c r="T157" s="197"/>
      <c r="U157" s="197"/>
      <c r="V157" s="197"/>
      <c r="W157" s="197"/>
      <c r="X157" s="197"/>
      <c r="Y157" s="197"/>
      <c r="Z157" s="197"/>
    </row>
    <row r="158" ht="15.75" customHeight="1">
      <c r="A158" s="180"/>
      <c r="B158" s="197"/>
      <c r="C158" s="197"/>
      <c r="D158" s="197"/>
      <c r="E158" s="197"/>
      <c r="F158" s="197"/>
      <c r="G158" s="197"/>
      <c r="H158" s="197"/>
      <c r="I158" s="152"/>
      <c r="J158" s="50"/>
      <c r="K158" s="50"/>
      <c r="L158" s="50"/>
      <c r="M158" s="50"/>
      <c r="N158" s="152"/>
      <c r="O158" s="197"/>
      <c r="P158" s="197"/>
      <c r="Q158" s="197"/>
      <c r="R158" s="197"/>
      <c r="S158" s="197"/>
      <c r="T158" s="197"/>
      <c r="U158" s="197"/>
      <c r="V158" s="197"/>
      <c r="W158" s="197"/>
      <c r="X158" s="197"/>
      <c r="Y158" s="197"/>
      <c r="Z158" s="197"/>
    </row>
    <row r="159" ht="15.75" customHeight="1">
      <c r="A159" s="180"/>
      <c r="B159" s="197"/>
      <c r="C159" s="197"/>
      <c r="D159" s="197"/>
      <c r="E159" s="197"/>
      <c r="F159" s="197"/>
      <c r="G159" s="197"/>
      <c r="H159" s="197"/>
      <c r="I159" s="197"/>
      <c r="J159" s="50"/>
      <c r="K159" s="50"/>
      <c r="L159" s="50"/>
      <c r="M159" s="50"/>
      <c r="N159" s="50"/>
      <c r="O159" s="197"/>
      <c r="P159" s="197"/>
      <c r="Q159" s="197"/>
      <c r="R159" s="197"/>
      <c r="S159" s="197"/>
      <c r="T159" s="197"/>
      <c r="U159" s="197"/>
      <c r="V159" s="197"/>
      <c r="W159" s="197"/>
      <c r="X159" s="197"/>
      <c r="Y159" s="197"/>
      <c r="Z159" s="197"/>
    </row>
    <row r="160" ht="15.75" customHeight="1">
      <c r="A160" s="180"/>
      <c r="B160" s="197"/>
      <c r="C160" s="197"/>
      <c r="D160" s="197"/>
      <c r="E160" s="197"/>
      <c r="F160" s="197"/>
      <c r="G160" s="197"/>
      <c r="H160" s="197"/>
      <c r="I160" s="197"/>
      <c r="J160" s="50"/>
      <c r="K160" s="50"/>
      <c r="L160" s="50"/>
      <c r="M160" s="50"/>
      <c r="N160" s="50"/>
      <c r="O160" s="197"/>
      <c r="P160" s="197"/>
      <c r="Q160" s="197"/>
      <c r="R160" s="197"/>
      <c r="S160" s="197"/>
      <c r="T160" s="197"/>
      <c r="U160" s="197"/>
      <c r="V160" s="197"/>
      <c r="W160" s="197"/>
      <c r="X160" s="197"/>
      <c r="Y160" s="197"/>
      <c r="Z160" s="197"/>
    </row>
    <row r="161" ht="15.75" customHeight="1">
      <c r="A161" s="180"/>
      <c r="B161" s="197"/>
      <c r="C161" s="197"/>
      <c r="D161" s="197"/>
      <c r="E161" s="197"/>
      <c r="F161" s="197"/>
      <c r="G161" s="197"/>
      <c r="H161" s="197"/>
      <c r="I161" s="152"/>
      <c r="J161" s="50"/>
      <c r="K161" s="50"/>
      <c r="L161" s="50"/>
      <c r="M161" s="50"/>
      <c r="N161" s="152"/>
      <c r="O161" s="197"/>
      <c r="P161" s="197"/>
      <c r="Q161" s="197"/>
      <c r="R161" s="197"/>
      <c r="S161" s="197"/>
      <c r="T161" s="197"/>
      <c r="U161" s="197"/>
      <c r="V161" s="197"/>
      <c r="W161" s="197"/>
      <c r="X161" s="197"/>
      <c r="Y161" s="197"/>
      <c r="Z161" s="197"/>
    </row>
    <row r="162" ht="15.75" customHeight="1">
      <c r="A162" s="180"/>
      <c r="B162" s="197"/>
      <c r="C162" s="197"/>
      <c r="D162" s="197"/>
      <c r="E162" s="197"/>
      <c r="F162" s="197"/>
      <c r="G162" s="197"/>
      <c r="H162" s="197"/>
      <c r="I162" s="152"/>
      <c r="J162" s="50"/>
      <c r="K162" s="50"/>
      <c r="L162" s="50"/>
      <c r="M162" s="50"/>
      <c r="N162" s="152"/>
      <c r="O162" s="197"/>
      <c r="P162" s="197"/>
      <c r="Q162" s="197"/>
      <c r="R162" s="197"/>
      <c r="S162" s="197"/>
      <c r="T162" s="197"/>
      <c r="U162" s="197"/>
      <c r="V162" s="197"/>
      <c r="W162" s="197"/>
      <c r="X162" s="197"/>
      <c r="Y162" s="197"/>
      <c r="Z162" s="197"/>
    </row>
    <row r="163" ht="15.75" customHeight="1">
      <c r="A163" s="180"/>
      <c r="B163" s="197"/>
      <c r="C163" s="197"/>
      <c r="D163" s="197"/>
      <c r="E163" s="197"/>
      <c r="F163" s="197"/>
      <c r="G163" s="197"/>
      <c r="H163" s="169"/>
      <c r="I163" s="152"/>
      <c r="J163" s="50"/>
      <c r="K163" s="50"/>
      <c r="L163" s="50"/>
      <c r="M163" s="50"/>
      <c r="N163" s="152"/>
      <c r="O163" s="197"/>
      <c r="P163" s="197"/>
      <c r="Q163" s="197"/>
      <c r="R163" s="197"/>
      <c r="S163" s="197"/>
      <c r="T163" s="197"/>
      <c r="U163" s="197"/>
      <c r="V163" s="197"/>
      <c r="W163" s="197"/>
      <c r="X163" s="197"/>
      <c r="Y163" s="197"/>
      <c r="Z163" s="197"/>
    </row>
    <row r="164" ht="15.75" customHeight="1">
      <c r="A164" s="180"/>
      <c r="B164" s="197"/>
      <c r="C164" s="197"/>
      <c r="D164" s="197"/>
      <c r="E164" s="197"/>
      <c r="F164" s="197"/>
      <c r="G164" s="197"/>
      <c r="H164" s="169"/>
      <c r="I164" s="152"/>
      <c r="J164" s="50"/>
      <c r="K164" s="50"/>
      <c r="L164" s="50"/>
      <c r="M164" s="50"/>
      <c r="N164" s="152"/>
      <c r="O164" s="197"/>
      <c r="P164" s="197"/>
      <c r="Q164" s="197"/>
      <c r="R164" s="197"/>
      <c r="S164" s="197"/>
      <c r="T164" s="197"/>
      <c r="U164" s="197"/>
      <c r="V164" s="197"/>
      <c r="W164" s="197"/>
      <c r="X164" s="197"/>
      <c r="Y164" s="197"/>
      <c r="Z164" s="197"/>
    </row>
    <row r="165" ht="15.75" customHeight="1">
      <c r="A165" s="180"/>
      <c r="B165" s="197"/>
      <c r="C165" s="197"/>
      <c r="D165" s="197"/>
      <c r="E165" s="197"/>
      <c r="F165" s="197"/>
      <c r="G165" s="197"/>
      <c r="H165" s="169"/>
      <c r="I165" s="152"/>
      <c r="J165" s="50"/>
      <c r="K165" s="50"/>
      <c r="L165" s="50"/>
      <c r="M165" s="50"/>
      <c r="N165" s="152"/>
      <c r="O165" s="197"/>
      <c r="P165" s="197"/>
      <c r="Q165" s="197"/>
      <c r="R165" s="197"/>
      <c r="S165" s="197"/>
      <c r="T165" s="197"/>
      <c r="U165" s="197"/>
      <c r="V165" s="197"/>
      <c r="W165" s="197"/>
      <c r="X165" s="197"/>
      <c r="Y165" s="197"/>
      <c r="Z165" s="197"/>
    </row>
    <row r="166" ht="15.75" customHeight="1">
      <c r="A166" s="180"/>
      <c r="B166" s="197"/>
      <c r="C166" s="197"/>
      <c r="D166" s="197"/>
      <c r="E166" s="197"/>
      <c r="F166" s="197"/>
      <c r="G166" s="197"/>
      <c r="H166" s="169"/>
      <c r="I166" s="152"/>
      <c r="J166" s="50"/>
      <c r="K166" s="50"/>
      <c r="L166" s="50"/>
      <c r="M166" s="50"/>
      <c r="N166" s="152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</row>
    <row r="167" ht="15.75" customHeight="1">
      <c r="A167" s="180"/>
      <c r="B167" s="197"/>
      <c r="C167" s="197"/>
      <c r="D167" s="197"/>
      <c r="E167" s="197"/>
      <c r="F167" s="197"/>
      <c r="G167" s="197"/>
      <c r="H167" s="197"/>
      <c r="I167" s="197"/>
      <c r="J167" s="50"/>
      <c r="K167" s="50"/>
      <c r="L167" s="50"/>
      <c r="M167" s="50"/>
      <c r="N167" s="50"/>
      <c r="O167" s="197"/>
      <c r="P167" s="197"/>
      <c r="Q167" s="197"/>
      <c r="R167" s="197"/>
      <c r="S167" s="197"/>
      <c r="T167" s="197"/>
      <c r="U167" s="197"/>
      <c r="V167" s="197"/>
      <c r="W167" s="197"/>
      <c r="X167" s="197"/>
      <c r="Y167" s="197"/>
      <c r="Z167" s="197"/>
    </row>
    <row r="168" ht="15.75" customHeight="1">
      <c r="A168" s="180"/>
      <c r="B168" s="197"/>
      <c r="C168" s="197"/>
      <c r="D168" s="197"/>
      <c r="E168" s="197"/>
      <c r="F168" s="197"/>
      <c r="G168" s="197"/>
      <c r="H168" s="197"/>
      <c r="I168" s="152"/>
      <c r="J168" s="50"/>
      <c r="K168" s="50"/>
      <c r="L168" s="50"/>
      <c r="M168" s="50"/>
      <c r="N168" s="152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</row>
    <row r="169" ht="15.75" customHeight="1">
      <c r="A169" s="180"/>
      <c r="B169" s="197"/>
      <c r="C169" s="197"/>
      <c r="D169" s="197"/>
      <c r="E169" s="197"/>
      <c r="F169" s="197"/>
      <c r="G169" s="197"/>
      <c r="H169" s="197"/>
      <c r="I169" s="197"/>
      <c r="J169" s="50"/>
      <c r="K169" s="50"/>
      <c r="L169" s="50"/>
      <c r="M169" s="50"/>
      <c r="N169" s="50"/>
      <c r="O169" s="197"/>
      <c r="P169" s="197"/>
      <c r="Q169" s="197"/>
      <c r="R169" s="197"/>
      <c r="S169" s="197"/>
      <c r="T169" s="197"/>
      <c r="U169" s="197"/>
      <c r="V169" s="197"/>
      <c r="W169" s="197"/>
      <c r="X169" s="197"/>
      <c r="Y169" s="197"/>
      <c r="Z169" s="197"/>
    </row>
    <row r="170" ht="15.75" customHeight="1">
      <c r="A170" s="180"/>
      <c r="B170" s="197"/>
      <c r="C170" s="197"/>
      <c r="D170" s="197"/>
      <c r="E170" s="197"/>
      <c r="F170" s="197"/>
      <c r="G170" s="197"/>
      <c r="H170" s="197"/>
      <c r="I170" s="152"/>
      <c r="J170" s="50"/>
      <c r="K170" s="50"/>
      <c r="L170" s="50"/>
      <c r="M170" s="50"/>
      <c r="N170" s="152"/>
      <c r="O170" s="197"/>
      <c r="P170" s="197"/>
      <c r="Q170" s="197"/>
      <c r="R170" s="197"/>
      <c r="S170" s="197"/>
      <c r="T170" s="197"/>
      <c r="U170" s="197"/>
      <c r="V170" s="197"/>
      <c r="W170" s="197"/>
      <c r="X170" s="197"/>
      <c r="Y170" s="197"/>
      <c r="Z170" s="197"/>
    </row>
    <row r="171" ht="15.75" customHeight="1">
      <c r="A171" s="180"/>
      <c r="B171" s="197"/>
      <c r="C171" s="197"/>
      <c r="D171" s="197"/>
      <c r="E171" s="197"/>
      <c r="F171" s="197"/>
      <c r="G171" s="197"/>
      <c r="H171" s="197"/>
      <c r="I171" s="197"/>
      <c r="J171" s="50"/>
      <c r="K171" s="50"/>
      <c r="L171" s="50"/>
      <c r="M171" s="50"/>
      <c r="N171" s="50"/>
      <c r="O171" s="197"/>
      <c r="P171" s="197"/>
      <c r="Q171" s="197"/>
      <c r="R171" s="197"/>
      <c r="S171" s="197"/>
      <c r="T171" s="197"/>
      <c r="U171" s="197"/>
      <c r="V171" s="197"/>
      <c r="W171" s="197"/>
      <c r="X171" s="197"/>
      <c r="Y171" s="197"/>
      <c r="Z171" s="197"/>
    </row>
    <row r="172" ht="15.75" customHeight="1">
      <c r="A172" s="180"/>
      <c r="B172" s="197"/>
      <c r="C172" s="197"/>
      <c r="D172" s="197"/>
      <c r="E172" s="197"/>
      <c r="F172" s="197"/>
      <c r="G172" s="197"/>
      <c r="H172" s="197"/>
      <c r="I172" s="197"/>
      <c r="J172" s="50"/>
      <c r="K172" s="50"/>
      <c r="L172" s="50"/>
      <c r="M172" s="50"/>
      <c r="N172" s="50"/>
      <c r="O172" s="197"/>
      <c r="P172" s="197"/>
      <c r="Q172" s="197"/>
      <c r="R172" s="197"/>
      <c r="S172" s="197"/>
      <c r="T172" s="197"/>
      <c r="U172" s="197"/>
      <c r="V172" s="197"/>
      <c r="W172" s="197"/>
      <c r="X172" s="197"/>
      <c r="Y172" s="197"/>
      <c r="Z172" s="197"/>
    </row>
    <row r="173" ht="15.75" customHeight="1">
      <c r="A173" s="180"/>
      <c r="B173" s="197"/>
      <c r="C173" s="197"/>
      <c r="D173" s="197"/>
      <c r="E173" s="197"/>
      <c r="F173" s="197"/>
      <c r="G173" s="197"/>
      <c r="H173" s="197"/>
      <c r="I173" s="152"/>
      <c r="J173" s="50"/>
      <c r="K173" s="50"/>
      <c r="L173" s="50"/>
      <c r="M173" s="50"/>
      <c r="N173" s="152"/>
      <c r="O173" s="197"/>
      <c r="P173" s="197"/>
      <c r="Q173" s="197"/>
      <c r="R173" s="197"/>
      <c r="S173" s="197"/>
      <c r="T173" s="197"/>
      <c r="U173" s="197"/>
      <c r="V173" s="197"/>
      <c r="W173" s="197"/>
      <c r="X173" s="197"/>
      <c r="Y173" s="197"/>
      <c r="Z173" s="197"/>
    </row>
    <row r="174" ht="15.75" customHeight="1">
      <c r="A174" s="180"/>
      <c r="B174" s="197"/>
      <c r="C174" s="197"/>
      <c r="D174" s="197"/>
      <c r="E174" s="197"/>
      <c r="F174" s="197"/>
      <c r="G174" s="197"/>
      <c r="H174" s="197"/>
      <c r="I174" s="197"/>
      <c r="J174" s="50"/>
      <c r="K174" s="50"/>
      <c r="L174" s="50"/>
      <c r="M174" s="50"/>
      <c r="N174" s="50"/>
      <c r="O174" s="197"/>
      <c r="P174" s="197"/>
      <c r="Q174" s="197"/>
      <c r="R174" s="197"/>
      <c r="S174" s="197"/>
      <c r="T174" s="197"/>
      <c r="U174" s="197"/>
      <c r="V174" s="197"/>
      <c r="W174" s="197"/>
      <c r="X174" s="197"/>
      <c r="Y174" s="197"/>
      <c r="Z174" s="197"/>
    </row>
    <row r="175" ht="15.75" customHeight="1">
      <c r="A175" s="180"/>
      <c r="B175" s="197"/>
      <c r="C175" s="197"/>
      <c r="D175" s="197"/>
      <c r="E175" s="197"/>
      <c r="F175" s="197"/>
      <c r="G175" s="197"/>
      <c r="H175" s="197"/>
      <c r="I175" s="152"/>
      <c r="J175" s="50"/>
      <c r="K175" s="50"/>
      <c r="L175" s="50"/>
      <c r="M175" s="50"/>
      <c r="N175" s="152"/>
      <c r="O175" s="197"/>
      <c r="P175" s="197"/>
      <c r="Q175" s="197"/>
      <c r="R175" s="197"/>
      <c r="S175" s="197"/>
      <c r="T175" s="197"/>
      <c r="U175" s="197"/>
      <c r="V175" s="197"/>
      <c r="W175" s="197"/>
      <c r="X175" s="197"/>
      <c r="Y175" s="197"/>
      <c r="Z175" s="197"/>
    </row>
    <row r="176" ht="15.75" customHeight="1">
      <c r="A176" s="180"/>
      <c r="B176" s="197"/>
      <c r="C176" s="197"/>
      <c r="D176" s="197"/>
      <c r="E176" s="197"/>
      <c r="F176" s="197"/>
      <c r="G176" s="197"/>
      <c r="H176" s="197"/>
      <c r="I176" s="197"/>
      <c r="J176" s="50"/>
      <c r="K176" s="50"/>
      <c r="L176" s="50"/>
      <c r="M176" s="50"/>
      <c r="N176" s="50"/>
      <c r="O176" s="197"/>
      <c r="P176" s="197"/>
      <c r="Q176" s="197"/>
      <c r="R176" s="197"/>
      <c r="S176" s="197"/>
      <c r="T176" s="197"/>
      <c r="U176" s="197"/>
      <c r="V176" s="197"/>
      <c r="W176" s="197"/>
      <c r="X176" s="197"/>
      <c r="Y176" s="197"/>
      <c r="Z176" s="197"/>
    </row>
    <row r="177" ht="15.75" customHeight="1">
      <c r="A177" s="180"/>
      <c r="B177" s="197"/>
      <c r="C177" s="197"/>
      <c r="D177" s="197"/>
      <c r="E177" s="197"/>
      <c r="F177" s="197"/>
      <c r="G177" s="197"/>
      <c r="H177" s="197"/>
      <c r="I177" s="152"/>
      <c r="J177" s="50"/>
      <c r="K177" s="50"/>
      <c r="L177" s="50"/>
      <c r="M177" s="50"/>
      <c r="N177" s="152"/>
      <c r="O177" s="197"/>
      <c r="P177" s="197"/>
      <c r="Q177" s="197"/>
      <c r="R177" s="197"/>
      <c r="S177" s="197"/>
      <c r="T177" s="197"/>
      <c r="U177" s="197"/>
      <c r="V177" s="197"/>
      <c r="W177" s="197"/>
      <c r="X177" s="197"/>
      <c r="Y177" s="197"/>
      <c r="Z177" s="197"/>
    </row>
    <row r="178" ht="15.75" customHeight="1">
      <c r="A178" s="180"/>
      <c r="B178" s="197"/>
      <c r="C178" s="197"/>
      <c r="D178" s="197"/>
      <c r="E178" s="197"/>
      <c r="F178" s="197"/>
      <c r="G178" s="197"/>
      <c r="H178" s="169"/>
      <c r="I178" s="152"/>
      <c r="J178" s="50"/>
      <c r="K178" s="50"/>
      <c r="L178" s="50"/>
      <c r="M178" s="50"/>
      <c r="N178" s="152"/>
      <c r="O178" s="197"/>
      <c r="P178" s="197"/>
      <c r="Q178" s="197"/>
      <c r="R178" s="197"/>
      <c r="S178" s="197"/>
      <c r="T178" s="197"/>
      <c r="U178" s="197"/>
      <c r="V178" s="197"/>
      <c r="W178" s="197"/>
      <c r="X178" s="197"/>
      <c r="Y178" s="197"/>
      <c r="Z178" s="197"/>
    </row>
    <row r="179" ht="15.75" customHeight="1">
      <c r="A179" s="180"/>
      <c r="B179" s="197"/>
      <c r="C179" s="197"/>
      <c r="D179" s="197"/>
      <c r="E179" s="197"/>
      <c r="F179" s="197"/>
      <c r="G179" s="197"/>
      <c r="H179" s="197"/>
      <c r="I179" s="197"/>
      <c r="J179" s="50"/>
      <c r="K179" s="50"/>
      <c r="L179" s="50"/>
      <c r="M179" s="50"/>
      <c r="N179" s="50"/>
      <c r="O179" s="197"/>
      <c r="P179" s="197"/>
      <c r="Q179" s="197"/>
      <c r="R179" s="197"/>
      <c r="S179" s="197"/>
      <c r="T179" s="197"/>
      <c r="U179" s="197"/>
      <c r="V179" s="197"/>
      <c r="W179" s="197"/>
      <c r="X179" s="197"/>
      <c r="Y179" s="197"/>
      <c r="Z179" s="197"/>
    </row>
    <row r="180" ht="15.75" customHeight="1">
      <c r="A180" s="180"/>
      <c r="B180" s="197"/>
      <c r="C180" s="197"/>
      <c r="D180" s="197"/>
      <c r="E180" s="197"/>
      <c r="F180" s="197"/>
      <c r="G180" s="197"/>
      <c r="H180" s="197"/>
      <c r="I180" s="197"/>
      <c r="J180" s="50"/>
      <c r="K180" s="50"/>
      <c r="L180" s="50"/>
      <c r="M180" s="50"/>
      <c r="N180" s="50"/>
      <c r="O180" s="197"/>
      <c r="P180" s="197"/>
      <c r="Q180" s="197"/>
      <c r="R180" s="197"/>
      <c r="S180" s="197"/>
      <c r="T180" s="197"/>
      <c r="U180" s="197"/>
      <c r="V180" s="197"/>
      <c r="W180" s="197"/>
      <c r="X180" s="197"/>
      <c r="Y180" s="197"/>
      <c r="Z180" s="197"/>
    </row>
    <row r="181" ht="15.75" customHeight="1">
      <c r="A181" s="180"/>
      <c r="B181" s="197"/>
      <c r="C181" s="197"/>
      <c r="D181" s="197"/>
      <c r="E181" s="197"/>
      <c r="F181" s="197"/>
      <c r="G181" s="197"/>
      <c r="H181" s="197"/>
      <c r="I181" s="197"/>
      <c r="J181" s="50"/>
      <c r="K181" s="50"/>
      <c r="L181" s="50"/>
      <c r="M181" s="50"/>
      <c r="N181" s="50"/>
      <c r="O181" s="197"/>
      <c r="P181" s="197"/>
      <c r="Q181" s="197"/>
      <c r="R181" s="197"/>
      <c r="S181" s="197"/>
      <c r="T181" s="197"/>
      <c r="U181" s="197"/>
      <c r="V181" s="197"/>
      <c r="W181" s="197"/>
      <c r="X181" s="197"/>
      <c r="Y181" s="197"/>
      <c r="Z181" s="197"/>
    </row>
    <row r="182" ht="15.75" customHeight="1">
      <c r="A182" s="180"/>
      <c r="B182" s="197"/>
      <c r="C182" s="197"/>
      <c r="D182" s="197"/>
      <c r="E182" s="197"/>
      <c r="F182" s="197"/>
      <c r="G182" s="197"/>
      <c r="H182" s="197"/>
      <c r="I182" s="197"/>
      <c r="J182" s="50"/>
      <c r="K182" s="50"/>
      <c r="L182" s="50"/>
      <c r="M182" s="50"/>
      <c r="N182" s="50"/>
      <c r="O182" s="197"/>
      <c r="P182" s="197"/>
      <c r="Q182" s="197"/>
      <c r="R182" s="197"/>
      <c r="S182" s="197"/>
      <c r="T182" s="197"/>
      <c r="U182" s="197"/>
      <c r="V182" s="197"/>
      <c r="W182" s="197"/>
      <c r="X182" s="197"/>
      <c r="Y182" s="197"/>
      <c r="Z182" s="197"/>
    </row>
    <row r="183" ht="15.75" customHeight="1">
      <c r="A183" s="180"/>
      <c r="B183" s="197"/>
      <c r="C183" s="197"/>
      <c r="D183" s="197"/>
      <c r="E183" s="197"/>
      <c r="F183" s="197"/>
      <c r="G183" s="197"/>
      <c r="H183" s="197"/>
      <c r="I183" s="152"/>
      <c r="J183" s="50"/>
      <c r="K183" s="50"/>
      <c r="L183" s="50"/>
      <c r="M183" s="50"/>
      <c r="N183" s="152"/>
      <c r="O183" s="197"/>
      <c r="P183" s="197"/>
      <c r="Q183" s="197"/>
      <c r="R183" s="197"/>
      <c r="S183" s="197"/>
      <c r="T183" s="197"/>
      <c r="U183" s="197"/>
      <c r="V183" s="197"/>
      <c r="W183" s="197"/>
      <c r="X183" s="197"/>
      <c r="Y183" s="197"/>
      <c r="Z183" s="197"/>
    </row>
    <row r="184" ht="15.75" customHeight="1">
      <c r="A184" s="180"/>
      <c r="B184" s="197"/>
      <c r="C184" s="197"/>
      <c r="D184" s="197"/>
      <c r="E184" s="197"/>
      <c r="F184" s="197"/>
      <c r="G184" s="197"/>
      <c r="H184" s="197"/>
      <c r="I184" s="197"/>
      <c r="J184" s="50"/>
      <c r="K184" s="50"/>
      <c r="L184" s="50"/>
      <c r="M184" s="50"/>
      <c r="N184" s="50"/>
      <c r="O184" s="197"/>
      <c r="P184" s="197"/>
      <c r="Q184" s="197"/>
      <c r="R184" s="197"/>
      <c r="S184" s="197"/>
      <c r="T184" s="197"/>
      <c r="U184" s="197"/>
      <c r="V184" s="197"/>
      <c r="W184" s="197"/>
      <c r="X184" s="197"/>
      <c r="Y184" s="197"/>
      <c r="Z184" s="197"/>
    </row>
    <row r="185" ht="15.75" customHeight="1">
      <c r="A185" s="180"/>
      <c r="B185" s="197"/>
      <c r="C185" s="197"/>
      <c r="D185" s="197"/>
      <c r="E185" s="197"/>
      <c r="F185" s="197"/>
      <c r="G185" s="197"/>
      <c r="H185" s="197"/>
      <c r="I185" s="152"/>
      <c r="J185" s="50"/>
      <c r="K185" s="50"/>
      <c r="L185" s="50"/>
      <c r="M185" s="50"/>
      <c r="N185" s="152"/>
      <c r="O185" s="197"/>
      <c r="P185" s="197"/>
      <c r="Q185" s="197"/>
      <c r="R185" s="197"/>
      <c r="S185" s="197"/>
      <c r="T185" s="197"/>
      <c r="U185" s="197"/>
      <c r="V185" s="197"/>
      <c r="W185" s="197"/>
      <c r="X185" s="197"/>
      <c r="Y185" s="197"/>
      <c r="Z185" s="197"/>
    </row>
    <row r="186" ht="15.75" customHeight="1">
      <c r="A186" s="180"/>
      <c r="B186" s="197"/>
      <c r="C186" s="197"/>
      <c r="D186" s="197"/>
      <c r="E186" s="197"/>
      <c r="F186" s="197"/>
      <c r="G186" s="197"/>
      <c r="H186" s="197"/>
      <c r="I186" s="197"/>
      <c r="J186" s="50"/>
      <c r="K186" s="50"/>
      <c r="L186" s="50"/>
      <c r="M186" s="50"/>
      <c r="N186" s="50"/>
      <c r="O186" s="197"/>
      <c r="P186" s="197"/>
      <c r="Q186" s="197"/>
      <c r="R186" s="197"/>
      <c r="S186" s="197"/>
      <c r="T186" s="197"/>
      <c r="U186" s="197"/>
      <c r="V186" s="197"/>
      <c r="W186" s="197"/>
      <c r="X186" s="197"/>
      <c r="Y186" s="197"/>
      <c r="Z186" s="197"/>
    </row>
    <row r="187" ht="15.75" customHeight="1">
      <c r="A187" s="180"/>
      <c r="B187" s="197"/>
      <c r="C187" s="197"/>
      <c r="D187" s="197"/>
      <c r="E187" s="197"/>
      <c r="F187" s="197"/>
      <c r="G187" s="197"/>
      <c r="H187" s="197"/>
      <c r="I187" s="152"/>
      <c r="J187" s="50"/>
      <c r="K187" s="50"/>
      <c r="L187" s="50"/>
      <c r="M187" s="50"/>
      <c r="N187" s="152"/>
      <c r="O187" s="197"/>
      <c r="P187" s="197"/>
      <c r="Q187" s="197"/>
      <c r="R187" s="197"/>
      <c r="S187" s="197"/>
      <c r="T187" s="197"/>
      <c r="U187" s="197"/>
      <c r="V187" s="197"/>
      <c r="W187" s="197"/>
      <c r="X187" s="197"/>
      <c r="Y187" s="197"/>
      <c r="Z187" s="197"/>
    </row>
    <row r="188" ht="15.75" customHeight="1">
      <c r="A188" s="180"/>
      <c r="B188" s="197"/>
      <c r="C188" s="197"/>
      <c r="D188" s="197"/>
      <c r="E188" s="197"/>
      <c r="F188" s="197"/>
      <c r="G188" s="197"/>
      <c r="H188" s="197"/>
      <c r="I188" s="197"/>
      <c r="J188" s="50"/>
      <c r="K188" s="50"/>
      <c r="L188" s="50"/>
      <c r="M188" s="50"/>
      <c r="N188" s="50"/>
      <c r="O188" s="197"/>
      <c r="P188" s="197"/>
      <c r="Q188" s="197"/>
      <c r="R188" s="197"/>
      <c r="S188" s="197"/>
      <c r="T188" s="197"/>
      <c r="U188" s="197"/>
      <c r="V188" s="197"/>
      <c r="W188" s="197"/>
      <c r="X188" s="197"/>
      <c r="Y188" s="197"/>
      <c r="Z188" s="197"/>
    </row>
    <row r="189" ht="15.75" customHeight="1">
      <c r="A189" s="180"/>
      <c r="B189" s="197"/>
      <c r="C189" s="197"/>
      <c r="D189" s="197"/>
      <c r="E189" s="197"/>
      <c r="F189" s="197"/>
      <c r="G189" s="197"/>
      <c r="H189" s="197"/>
      <c r="I189" s="152"/>
      <c r="J189" s="50"/>
      <c r="K189" s="50"/>
      <c r="L189" s="50"/>
      <c r="M189" s="50"/>
      <c r="N189" s="152"/>
      <c r="O189" s="197"/>
      <c r="P189" s="197"/>
      <c r="Q189" s="197"/>
      <c r="R189" s="197"/>
      <c r="S189" s="197"/>
      <c r="T189" s="197"/>
      <c r="U189" s="197"/>
      <c r="V189" s="197"/>
      <c r="W189" s="197"/>
      <c r="X189" s="197"/>
      <c r="Y189" s="197"/>
      <c r="Z189" s="197"/>
    </row>
    <row r="190" ht="15.75" customHeight="1">
      <c r="A190" s="180"/>
      <c r="B190" s="197"/>
      <c r="C190" s="197"/>
      <c r="D190" s="197"/>
      <c r="E190" s="197"/>
      <c r="F190" s="197"/>
      <c r="G190" s="197"/>
      <c r="H190" s="197"/>
      <c r="I190" s="197"/>
      <c r="J190" s="50"/>
      <c r="K190" s="50"/>
      <c r="L190" s="50"/>
      <c r="M190" s="50"/>
      <c r="N190" s="50"/>
      <c r="O190" s="197"/>
      <c r="P190" s="197"/>
      <c r="Q190" s="197"/>
      <c r="R190" s="197"/>
      <c r="S190" s="197"/>
      <c r="T190" s="197"/>
      <c r="U190" s="197"/>
      <c r="V190" s="197"/>
      <c r="W190" s="197"/>
      <c r="X190" s="197"/>
      <c r="Y190" s="197"/>
      <c r="Z190" s="197"/>
    </row>
    <row r="191" ht="15.75" customHeight="1">
      <c r="A191" s="180"/>
      <c r="B191" s="197"/>
      <c r="C191" s="197"/>
      <c r="D191" s="197"/>
      <c r="E191" s="197"/>
      <c r="F191" s="197"/>
      <c r="G191" s="197"/>
      <c r="H191" s="197"/>
      <c r="I191" s="152"/>
      <c r="J191" s="50"/>
      <c r="K191" s="50"/>
      <c r="L191" s="50"/>
      <c r="M191" s="50"/>
      <c r="N191" s="152"/>
      <c r="O191" s="197"/>
      <c r="P191" s="197"/>
      <c r="Q191" s="197"/>
      <c r="R191" s="197"/>
      <c r="S191" s="197"/>
      <c r="T191" s="197"/>
      <c r="U191" s="197"/>
      <c r="V191" s="197"/>
      <c r="W191" s="197"/>
      <c r="X191" s="197"/>
      <c r="Y191" s="197"/>
      <c r="Z191" s="197"/>
    </row>
    <row r="192" ht="15.75" customHeight="1">
      <c r="A192" s="180"/>
      <c r="B192" s="197"/>
      <c r="C192" s="197"/>
      <c r="D192" s="197"/>
      <c r="E192" s="197"/>
      <c r="F192" s="197"/>
      <c r="G192" s="197"/>
      <c r="H192" s="197"/>
      <c r="I192" s="152"/>
      <c r="J192" s="50"/>
      <c r="K192" s="50"/>
      <c r="L192" s="50"/>
      <c r="M192" s="50"/>
      <c r="N192" s="152"/>
      <c r="O192" s="197"/>
      <c r="P192" s="197"/>
      <c r="Q192" s="197"/>
      <c r="R192" s="197"/>
      <c r="S192" s="197"/>
      <c r="T192" s="197"/>
      <c r="U192" s="197"/>
      <c r="V192" s="197"/>
      <c r="W192" s="197"/>
      <c r="X192" s="197"/>
      <c r="Y192" s="197"/>
      <c r="Z192" s="197"/>
    </row>
    <row r="193" ht="15.75" customHeight="1">
      <c r="A193" s="180"/>
      <c r="B193" s="197"/>
      <c r="C193" s="197"/>
      <c r="D193" s="197"/>
      <c r="E193" s="197"/>
      <c r="F193" s="197"/>
      <c r="G193" s="197"/>
      <c r="H193" s="197"/>
      <c r="I193" s="152"/>
      <c r="J193" s="50"/>
      <c r="K193" s="50"/>
      <c r="L193" s="50"/>
      <c r="M193" s="50"/>
      <c r="N193" s="152"/>
      <c r="O193" s="197"/>
      <c r="P193" s="197"/>
      <c r="Q193" s="197"/>
      <c r="R193" s="197"/>
      <c r="S193" s="197"/>
      <c r="T193" s="197"/>
      <c r="U193" s="197"/>
      <c r="V193" s="197"/>
      <c r="W193" s="197"/>
      <c r="X193" s="197"/>
      <c r="Y193" s="197"/>
      <c r="Z193" s="197"/>
    </row>
    <row r="194" ht="15.75" customHeight="1">
      <c r="A194" s="180"/>
      <c r="B194" s="197"/>
      <c r="C194" s="197"/>
      <c r="D194" s="197"/>
      <c r="E194" s="197"/>
      <c r="F194" s="197"/>
      <c r="G194" s="197"/>
      <c r="H194" s="197"/>
      <c r="I194" s="152"/>
      <c r="J194" s="50"/>
      <c r="K194" s="50"/>
      <c r="L194" s="50"/>
      <c r="M194" s="50"/>
      <c r="N194" s="152"/>
      <c r="O194" s="197"/>
      <c r="P194" s="197"/>
      <c r="Q194" s="197"/>
      <c r="R194" s="197"/>
      <c r="S194" s="197"/>
      <c r="T194" s="197"/>
      <c r="U194" s="197"/>
      <c r="V194" s="197"/>
      <c r="W194" s="197"/>
      <c r="X194" s="197"/>
      <c r="Y194" s="197"/>
      <c r="Z194" s="197"/>
    </row>
    <row r="195" ht="15.75" customHeight="1">
      <c r="A195" s="180"/>
      <c r="B195" s="197"/>
      <c r="C195" s="197"/>
      <c r="D195" s="197"/>
      <c r="E195" s="197"/>
      <c r="F195" s="197"/>
      <c r="G195" s="197"/>
      <c r="H195" s="197"/>
      <c r="I195" s="152"/>
      <c r="J195" s="50"/>
      <c r="K195" s="50"/>
      <c r="L195" s="50"/>
      <c r="M195" s="50"/>
      <c r="N195" s="152"/>
      <c r="O195" s="197"/>
      <c r="P195" s="197"/>
      <c r="Q195" s="197"/>
      <c r="R195" s="197"/>
      <c r="S195" s="197"/>
      <c r="T195" s="197"/>
      <c r="U195" s="197"/>
      <c r="V195" s="197"/>
      <c r="W195" s="197"/>
      <c r="X195" s="197"/>
      <c r="Y195" s="197"/>
      <c r="Z195" s="197"/>
    </row>
    <row r="196" ht="15.75" customHeight="1">
      <c r="A196" s="180"/>
      <c r="B196" s="197"/>
      <c r="C196" s="197"/>
      <c r="D196" s="197"/>
      <c r="E196" s="197"/>
      <c r="F196" s="197"/>
      <c r="G196" s="197"/>
      <c r="H196" s="197"/>
      <c r="I196" s="152"/>
      <c r="J196" s="50"/>
      <c r="K196" s="50"/>
      <c r="L196" s="50"/>
      <c r="M196" s="50"/>
      <c r="N196" s="152"/>
      <c r="O196" s="197"/>
      <c r="P196" s="197"/>
      <c r="Q196" s="197"/>
      <c r="R196" s="197"/>
      <c r="S196" s="197"/>
      <c r="T196" s="197"/>
      <c r="U196" s="197"/>
      <c r="V196" s="197"/>
      <c r="W196" s="197"/>
      <c r="X196" s="197"/>
      <c r="Y196" s="197"/>
      <c r="Z196" s="197"/>
    </row>
    <row r="197" ht="15.75" customHeight="1">
      <c r="A197" s="180"/>
      <c r="B197" s="197"/>
      <c r="C197" s="197"/>
      <c r="D197" s="197"/>
      <c r="E197" s="197"/>
      <c r="F197" s="197"/>
      <c r="G197" s="197"/>
      <c r="H197" s="197"/>
      <c r="I197" s="152"/>
      <c r="J197" s="50"/>
      <c r="K197" s="50"/>
      <c r="L197" s="50"/>
      <c r="M197" s="50"/>
      <c r="N197" s="152"/>
      <c r="O197" s="197"/>
      <c r="P197" s="197"/>
      <c r="Q197" s="197"/>
      <c r="R197" s="197"/>
      <c r="S197" s="197"/>
      <c r="T197" s="197"/>
      <c r="U197" s="197"/>
      <c r="V197" s="197"/>
      <c r="W197" s="197"/>
      <c r="X197" s="197"/>
      <c r="Y197" s="197"/>
      <c r="Z197" s="197"/>
    </row>
    <row r="198" ht="15.75" customHeight="1">
      <c r="A198" s="180"/>
      <c r="B198" s="197"/>
      <c r="C198" s="197"/>
      <c r="D198" s="197"/>
      <c r="E198" s="197"/>
      <c r="F198" s="197"/>
      <c r="G198" s="197"/>
      <c r="H198" s="197"/>
      <c r="I198" s="152"/>
      <c r="J198" s="50"/>
      <c r="K198" s="50"/>
      <c r="L198" s="50"/>
      <c r="M198" s="50"/>
      <c r="N198" s="152"/>
      <c r="O198" s="197"/>
      <c r="P198" s="197"/>
      <c r="Q198" s="197"/>
      <c r="R198" s="197"/>
      <c r="S198" s="197"/>
      <c r="T198" s="197"/>
      <c r="U198" s="197"/>
      <c r="V198" s="197"/>
      <c r="W198" s="197"/>
      <c r="X198" s="197"/>
      <c r="Y198" s="197"/>
      <c r="Z198" s="197"/>
    </row>
    <row r="199" ht="15.75" customHeight="1">
      <c r="A199" s="180"/>
      <c r="B199" s="197"/>
      <c r="C199" s="197"/>
      <c r="D199" s="197"/>
      <c r="E199" s="197"/>
      <c r="F199" s="197"/>
      <c r="G199" s="197"/>
      <c r="H199" s="197"/>
      <c r="I199" s="152"/>
      <c r="J199" s="50"/>
      <c r="K199" s="50"/>
      <c r="L199" s="50"/>
      <c r="M199" s="50"/>
      <c r="N199" s="152"/>
      <c r="O199" s="197"/>
      <c r="P199" s="197"/>
      <c r="Q199" s="197"/>
      <c r="R199" s="197"/>
      <c r="S199" s="197"/>
      <c r="T199" s="197"/>
      <c r="U199" s="197"/>
      <c r="V199" s="197"/>
      <c r="W199" s="197"/>
      <c r="X199" s="197"/>
      <c r="Y199" s="197"/>
      <c r="Z199" s="197"/>
    </row>
    <row r="200" ht="15.75" customHeight="1">
      <c r="A200" s="180"/>
      <c r="B200" s="197"/>
      <c r="C200" s="197"/>
      <c r="D200" s="197"/>
      <c r="E200" s="197"/>
      <c r="F200" s="197"/>
      <c r="G200" s="197"/>
      <c r="H200" s="197"/>
      <c r="I200" s="152"/>
      <c r="J200" s="50"/>
      <c r="K200" s="50"/>
      <c r="L200" s="50"/>
      <c r="M200" s="50"/>
      <c r="N200" s="152"/>
      <c r="O200" s="197"/>
      <c r="P200" s="197"/>
      <c r="Q200" s="197"/>
      <c r="R200" s="197"/>
      <c r="S200" s="197"/>
      <c r="T200" s="197"/>
      <c r="U200" s="197"/>
      <c r="V200" s="197"/>
      <c r="W200" s="197"/>
      <c r="X200" s="197"/>
      <c r="Y200" s="197"/>
      <c r="Z200" s="197"/>
    </row>
    <row r="201" ht="15.75" customHeight="1">
      <c r="A201" s="180"/>
      <c r="B201" s="197"/>
      <c r="C201" s="197"/>
      <c r="D201" s="197"/>
      <c r="E201" s="197"/>
      <c r="F201" s="197"/>
      <c r="G201" s="197"/>
      <c r="H201" s="197"/>
      <c r="I201" s="152"/>
      <c r="J201" s="50"/>
      <c r="K201" s="50"/>
      <c r="L201" s="50"/>
      <c r="M201" s="50"/>
      <c r="N201" s="152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</row>
    <row r="202" ht="15.75" customHeight="1">
      <c r="A202" s="180"/>
      <c r="B202" s="197"/>
      <c r="C202" s="197"/>
      <c r="D202" s="197"/>
      <c r="E202" s="197"/>
      <c r="F202" s="197"/>
      <c r="G202" s="197"/>
      <c r="H202" s="197"/>
      <c r="I202" s="152"/>
      <c r="J202" s="50"/>
      <c r="K202" s="50"/>
      <c r="L202" s="50"/>
      <c r="M202" s="50"/>
      <c r="N202" s="152"/>
      <c r="O202" s="197"/>
      <c r="P202" s="197"/>
      <c r="Q202" s="197"/>
      <c r="R202" s="197"/>
      <c r="S202" s="197"/>
      <c r="T202" s="197"/>
      <c r="U202" s="197"/>
      <c r="V202" s="197"/>
      <c r="W202" s="197"/>
      <c r="X202" s="197"/>
      <c r="Y202" s="197"/>
      <c r="Z202" s="197"/>
    </row>
    <row r="203" ht="15.75" customHeight="1">
      <c r="A203" s="180"/>
      <c r="B203" s="197"/>
      <c r="C203" s="197"/>
      <c r="D203" s="197"/>
      <c r="E203" s="197"/>
      <c r="F203" s="197"/>
      <c r="G203" s="197"/>
      <c r="H203" s="197"/>
      <c r="I203" s="152"/>
      <c r="J203" s="50"/>
      <c r="K203" s="50"/>
      <c r="L203" s="50"/>
      <c r="M203" s="50"/>
      <c r="N203" s="152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</row>
    <row r="204" ht="15.75" customHeight="1">
      <c r="A204" s="180"/>
      <c r="B204" s="197"/>
      <c r="C204" s="197"/>
      <c r="D204" s="197"/>
      <c r="E204" s="197"/>
      <c r="F204" s="197"/>
      <c r="G204" s="197"/>
      <c r="H204" s="197"/>
      <c r="I204" s="152"/>
      <c r="J204" s="50"/>
      <c r="K204" s="50"/>
      <c r="L204" s="50"/>
      <c r="M204" s="50"/>
      <c r="N204" s="152"/>
      <c r="O204" s="197"/>
      <c r="P204" s="197"/>
      <c r="Q204" s="197"/>
      <c r="R204" s="197"/>
      <c r="S204" s="197"/>
      <c r="T204" s="197"/>
      <c r="U204" s="197"/>
      <c r="V204" s="197"/>
      <c r="W204" s="197"/>
      <c r="X204" s="197"/>
      <c r="Y204" s="197"/>
      <c r="Z204" s="197"/>
    </row>
    <row r="205" ht="15.75" customHeight="1">
      <c r="A205" s="180"/>
      <c r="B205" s="197"/>
      <c r="C205" s="197"/>
      <c r="D205" s="197"/>
      <c r="E205" s="197"/>
      <c r="F205" s="197"/>
      <c r="G205" s="197"/>
      <c r="H205" s="197"/>
      <c r="I205" s="152"/>
      <c r="J205" s="50"/>
      <c r="K205" s="50"/>
      <c r="L205" s="50"/>
      <c r="M205" s="50"/>
      <c r="N205" s="152"/>
      <c r="O205" s="197"/>
      <c r="P205" s="197"/>
      <c r="Q205" s="197"/>
      <c r="R205" s="197"/>
      <c r="S205" s="197"/>
      <c r="T205" s="197"/>
      <c r="U205" s="197"/>
      <c r="V205" s="197"/>
      <c r="W205" s="197"/>
      <c r="X205" s="197"/>
      <c r="Y205" s="197"/>
      <c r="Z205" s="197"/>
    </row>
    <row r="206" ht="15.75" customHeight="1">
      <c r="A206" s="180"/>
      <c r="B206" s="197"/>
      <c r="C206" s="197"/>
      <c r="D206" s="152"/>
      <c r="E206" s="152"/>
      <c r="F206" s="152"/>
      <c r="G206" s="197"/>
      <c r="H206" s="197"/>
      <c r="I206" s="152"/>
      <c r="J206" s="50"/>
      <c r="K206" s="152"/>
      <c r="L206" s="152"/>
      <c r="M206" s="152"/>
      <c r="N206" s="152"/>
      <c r="O206" s="197"/>
      <c r="P206" s="197"/>
      <c r="Q206" s="197"/>
      <c r="R206" s="197"/>
      <c r="S206" s="197"/>
      <c r="T206" s="197"/>
      <c r="U206" s="197"/>
      <c r="V206" s="197"/>
      <c r="W206" s="197"/>
      <c r="X206" s="197"/>
      <c r="Y206" s="197"/>
      <c r="Z206" s="197"/>
    </row>
    <row r="207" ht="15.75" customHeight="1">
      <c r="A207" s="180"/>
      <c r="B207" s="197"/>
      <c r="C207" s="152"/>
      <c r="D207" s="152"/>
      <c r="E207" s="152"/>
      <c r="F207" s="152"/>
      <c r="G207" s="197"/>
      <c r="H207" s="169"/>
      <c r="I207" s="152"/>
      <c r="J207" s="152"/>
      <c r="K207" s="152"/>
      <c r="L207" s="152"/>
      <c r="M207" s="152"/>
      <c r="N207" s="152"/>
      <c r="O207" s="197"/>
      <c r="P207" s="197"/>
      <c r="Q207" s="197"/>
      <c r="R207" s="197"/>
      <c r="S207" s="197"/>
      <c r="T207" s="197"/>
      <c r="U207" s="197"/>
      <c r="V207" s="197"/>
      <c r="W207" s="197"/>
      <c r="X207" s="197"/>
      <c r="Y207" s="197"/>
      <c r="Z207" s="197"/>
    </row>
    <row r="208" ht="15.75" customHeight="1">
      <c r="A208" s="180"/>
      <c r="B208" s="197"/>
      <c r="C208" s="152"/>
      <c r="D208" s="152"/>
      <c r="E208" s="152"/>
      <c r="F208" s="152"/>
      <c r="G208" s="197"/>
      <c r="H208" s="197"/>
      <c r="I208" s="152"/>
      <c r="J208" s="152"/>
      <c r="K208" s="152"/>
      <c r="L208" s="152"/>
      <c r="M208" s="152"/>
      <c r="N208" s="152"/>
      <c r="O208" s="197"/>
      <c r="P208" s="197"/>
      <c r="Q208" s="197"/>
      <c r="R208" s="197"/>
      <c r="S208" s="197"/>
      <c r="T208" s="197"/>
      <c r="U208" s="197"/>
      <c r="V208" s="197"/>
      <c r="W208" s="197"/>
      <c r="X208" s="197"/>
      <c r="Y208" s="197"/>
      <c r="Z208" s="197"/>
    </row>
    <row r="209" ht="15.75" customHeight="1">
      <c r="A209" s="180"/>
      <c r="B209" s="197"/>
      <c r="C209" s="152"/>
      <c r="D209" s="152"/>
      <c r="E209" s="152"/>
      <c r="F209" s="152"/>
      <c r="G209" s="197"/>
      <c r="H209" s="197"/>
      <c r="I209" s="152"/>
      <c r="J209" s="152"/>
      <c r="K209" s="152"/>
      <c r="L209" s="152"/>
      <c r="M209" s="152"/>
      <c r="N209" s="152"/>
      <c r="O209" s="197"/>
      <c r="P209" s="197"/>
      <c r="Q209" s="197"/>
      <c r="R209" s="197"/>
      <c r="S209" s="197"/>
      <c r="T209" s="197"/>
      <c r="U209" s="197"/>
      <c r="V209" s="197"/>
      <c r="W209" s="197"/>
      <c r="X209" s="197"/>
      <c r="Y209" s="197"/>
      <c r="Z209" s="197"/>
    </row>
    <row r="210" ht="15.75" customHeight="1">
      <c r="A210" s="180"/>
      <c r="B210" s="197"/>
      <c r="C210" s="152"/>
      <c r="D210" s="152"/>
      <c r="E210" s="152"/>
      <c r="F210" s="152"/>
      <c r="G210" s="197"/>
      <c r="H210" s="197"/>
      <c r="I210" s="152"/>
      <c r="J210" s="152"/>
      <c r="K210" s="152"/>
      <c r="L210" s="152"/>
      <c r="M210" s="152"/>
      <c r="N210" s="152"/>
      <c r="O210" s="197"/>
      <c r="P210" s="197"/>
      <c r="Q210" s="197"/>
      <c r="R210" s="197"/>
      <c r="S210" s="197"/>
      <c r="T210" s="197"/>
      <c r="U210" s="197"/>
      <c r="V210" s="197"/>
      <c r="W210" s="197"/>
      <c r="X210" s="197"/>
      <c r="Y210" s="197"/>
      <c r="Z210" s="197"/>
    </row>
    <row r="211" ht="15.75" customHeight="1">
      <c r="A211" s="180"/>
      <c r="B211" s="197"/>
      <c r="C211" s="152"/>
      <c r="D211" s="152"/>
      <c r="E211" s="152"/>
      <c r="F211" s="152"/>
      <c r="G211" s="197"/>
      <c r="H211" s="197"/>
      <c r="I211" s="152"/>
      <c r="J211" s="152"/>
      <c r="K211" s="152"/>
      <c r="L211" s="152"/>
      <c r="M211" s="152"/>
      <c r="N211" s="152"/>
      <c r="O211" s="197"/>
      <c r="P211" s="197"/>
      <c r="Q211" s="197"/>
      <c r="R211" s="197"/>
      <c r="S211" s="197"/>
      <c r="T211" s="197"/>
      <c r="U211" s="197"/>
      <c r="V211" s="197"/>
      <c r="W211" s="197"/>
      <c r="X211" s="197"/>
      <c r="Y211" s="197"/>
      <c r="Z211" s="197"/>
    </row>
    <row r="212" ht="15.75" customHeight="1">
      <c r="A212" s="180"/>
      <c r="B212" s="197"/>
      <c r="C212" s="152"/>
      <c r="D212" s="152"/>
      <c r="E212" s="152"/>
      <c r="F212" s="152"/>
      <c r="G212" s="197"/>
      <c r="H212" s="197"/>
      <c r="I212" s="152"/>
      <c r="J212" s="152"/>
      <c r="K212" s="152"/>
      <c r="L212" s="152"/>
      <c r="M212" s="152"/>
      <c r="N212" s="152"/>
      <c r="O212" s="197"/>
      <c r="P212" s="197"/>
      <c r="Q212" s="197"/>
      <c r="R212" s="197"/>
      <c r="S212" s="197"/>
      <c r="T212" s="197"/>
      <c r="U212" s="197"/>
      <c r="V212" s="197"/>
      <c r="W212" s="197"/>
      <c r="X212" s="197"/>
      <c r="Y212" s="197"/>
      <c r="Z212" s="197"/>
    </row>
    <row r="213" ht="15.75" customHeight="1">
      <c r="A213" s="180"/>
      <c r="B213" s="197"/>
      <c r="C213" s="152"/>
      <c r="D213" s="152"/>
      <c r="E213" s="152"/>
      <c r="F213" s="152"/>
      <c r="G213" s="197"/>
      <c r="H213" s="197"/>
      <c r="I213" s="152"/>
      <c r="J213" s="152"/>
      <c r="K213" s="152"/>
      <c r="L213" s="152"/>
      <c r="M213" s="152"/>
      <c r="N213" s="152"/>
      <c r="O213" s="197"/>
      <c r="P213" s="197"/>
      <c r="Q213" s="197"/>
      <c r="R213" s="197"/>
      <c r="S213" s="197"/>
      <c r="T213" s="197"/>
      <c r="U213" s="197"/>
      <c r="V213" s="197"/>
      <c r="W213" s="197"/>
      <c r="X213" s="197"/>
      <c r="Y213" s="197"/>
      <c r="Z213" s="197"/>
    </row>
    <row r="214" ht="15.75" customHeight="1">
      <c r="A214" s="180"/>
      <c r="B214" s="197"/>
      <c r="C214" s="152"/>
      <c r="D214" s="152"/>
      <c r="E214" s="152"/>
      <c r="F214" s="152"/>
      <c r="G214" s="197"/>
      <c r="H214" s="197"/>
      <c r="I214" s="152"/>
      <c r="J214" s="152"/>
      <c r="K214" s="152"/>
      <c r="L214" s="152"/>
      <c r="M214" s="152"/>
      <c r="N214" s="152"/>
      <c r="O214" s="197"/>
      <c r="P214" s="197"/>
      <c r="Q214" s="197"/>
      <c r="R214" s="197"/>
      <c r="S214" s="197"/>
      <c r="T214" s="197"/>
      <c r="U214" s="197"/>
      <c r="V214" s="197"/>
      <c r="W214" s="197"/>
      <c r="X214" s="197"/>
      <c r="Y214" s="197"/>
      <c r="Z214" s="197"/>
    </row>
    <row r="215" ht="15.75" customHeight="1">
      <c r="A215" s="180"/>
      <c r="B215" s="197"/>
      <c r="C215" s="152"/>
      <c r="D215" s="152"/>
      <c r="E215" s="152"/>
      <c r="F215" s="152"/>
      <c r="G215" s="197"/>
      <c r="H215" s="197"/>
      <c r="I215" s="152"/>
      <c r="J215" s="152"/>
      <c r="K215" s="152"/>
      <c r="L215" s="152"/>
      <c r="M215" s="152"/>
      <c r="N215" s="152"/>
      <c r="O215" s="197"/>
      <c r="P215" s="197"/>
      <c r="Q215" s="197"/>
      <c r="R215" s="197"/>
      <c r="S215" s="197"/>
      <c r="T215" s="197"/>
      <c r="U215" s="197"/>
      <c r="V215" s="197"/>
      <c r="W215" s="197"/>
      <c r="X215" s="197"/>
      <c r="Y215" s="197"/>
      <c r="Z215" s="197"/>
    </row>
    <row r="216" ht="15.75" customHeight="1">
      <c r="A216" s="180"/>
      <c r="B216" s="197"/>
      <c r="C216" s="152"/>
      <c r="D216" s="152"/>
      <c r="E216" s="152"/>
      <c r="F216" s="152"/>
      <c r="G216" s="197"/>
      <c r="H216" s="197"/>
      <c r="I216" s="152"/>
      <c r="J216" s="152"/>
      <c r="K216" s="152"/>
      <c r="L216" s="152"/>
      <c r="M216" s="152"/>
      <c r="N216" s="152"/>
      <c r="O216" s="197"/>
      <c r="P216" s="197"/>
      <c r="Q216" s="197"/>
      <c r="R216" s="197"/>
      <c r="S216" s="197"/>
      <c r="T216" s="197"/>
      <c r="U216" s="197"/>
      <c r="V216" s="197"/>
      <c r="W216" s="197"/>
      <c r="X216" s="197"/>
      <c r="Y216" s="197"/>
      <c r="Z216" s="197"/>
    </row>
    <row r="217" ht="15.75" customHeight="1">
      <c r="A217" s="180"/>
      <c r="B217" s="197"/>
      <c r="C217" s="152"/>
      <c r="D217" s="152"/>
      <c r="E217" s="152"/>
      <c r="F217" s="152"/>
      <c r="G217" s="197"/>
      <c r="H217" s="197"/>
      <c r="I217" s="152"/>
      <c r="J217" s="152"/>
      <c r="K217" s="152"/>
      <c r="L217" s="152"/>
      <c r="M217" s="152"/>
      <c r="N217" s="152"/>
      <c r="O217" s="197"/>
      <c r="P217" s="197"/>
      <c r="Q217" s="197"/>
      <c r="R217" s="197"/>
      <c r="S217" s="197"/>
      <c r="T217" s="197"/>
      <c r="U217" s="197"/>
      <c r="V217" s="197"/>
      <c r="W217" s="197"/>
      <c r="X217" s="197"/>
      <c r="Y217" s="197"/>
      <c r="Z217" s="197"/>
    </row>
    <row r="218" ht="15.75" customHeight="1">
      <c r="A218" s="180"/>
      <c r="B218" s="197"/>
      <c r="C218" s="152"/>
      <c r="D218" s="152"/>
      <c r="E218" s="152"/>
      <c r="F218" s="152"/>
      <c r="G218" s="197"/>
      <c r="H218" s="197"/>
      <c r="I218" s="152"/>
      <c r="J218" s="152"/>
      <c r="K218" s="152"/>
      <c r="L218" s="152"/>
      <c r="M218" s="152"/>
      <c r="N218" s="152"/>
      <c r="O218" s="197"/>
      <c r="P218" s="197"/>
      <c r="Q218" s="197"/>
      <c r="R218" s="197"/>
      <c r="S218" s="197"/>
      <c r="T218" s="197"/>
      <c r="U218" s="197"/>
      <c r="V218" s="197"/>
      <c r="W218" s="197"/>
      <c r="X218" s="197"/>
      <c r="Y218" s="197"/>
      <c r="Z218" s="197"/>
    </row>
    <row r="219" ht="15.75" customHeight="1">
      <c r="A219" s="180"/>
      <c r="B219" s="197"/>
      <c r="C219" s="152"/>
      <c r="D219" s="152"/>
      <c r="E219" s="152"/>
      <c r="F219" s="152"/>
      <c r="G219" s="197"/>
      <c r="H219" s="197"/>
      <c r="I219" s="152"/>
      <c r="J219" s="152"/>
      <c r="K219" s="152"/>
      <c r="L219" s="152"/>
      <c r="M219" s="152"/>
      <c r="N219" s="152"/>
      <c r="O219" s="197"/>
      <c r="P219" s="197"/>
      <c r="Q219" s="197"/>
      <c r="R219" s="197"/>
      <c r="S219" s="197"/>
      <c r="T219" s="197"/>
      <c r="U219" s="197"/>
      <c r="V219" s="197"/>
      <c r="W219" s="197"/>
      <c r="X219" s="197"/>
      <c r="Y219" s="197"/>
      <c r="Z219" s="197"/>
    </row>
    <row r="220" ht="15.75" customHeight="1">
      <c r="A220" s="180"/>
      <c r="B220" s="197"/>
      <c r="C220" s="152"/>
      <c r="D220" s="152"/>
      <c r="E220" s="152"/>
      <c r="F220" s="152"/>
      <c r="G220" s="197"/>
      <c r="H220" s="197"/>
      <c r="I220" s="152"/>
      <c r="J220" s="152"/>
      <c r="K220" s="152"/>
      <c r="L220" s="152"/>
      <c r="M220" s="152"/>
      <c r="N220" s="152"/>
      <c r="O220" s="197"/>
      <c r="P220" s="197"/>
      <c r="Q220" s="197"/>
      <c r="R220" s="197"/>
      <c r="S220" s="197"/>
      <c r="T220" s="197"/>
      <c r="U220" s="197"/>
      <c r="V220" s="197"/>
      <c r="W220" s="197"/>
      <c r="X220" s="197"/>
      <c r="Y220" s="197"/>
      <c r="Z220" s="197"/>
    </row>
    <row r="221" ht="15.75" customHeight="1">
      <c r="A221" s="180"/>
      <c r="B221" s="197"/>
      <c r="C221" s="152"/>
      <c r="D221" s="152"/>
      <c r="E221" s="152"/>
      <c r="F221" s="152"/>
      <c r="G221" s="197"/>
      <c r="H221" s="197"/>
      <c r="I221" s="152"/>
      <c r="J221" s="152"/>
      <c r="K221" s="152"/>
      <c r="L221" s="152"/>
      <c r="M221" s="152"/>
      <c r="N221" s="152"/>
      <c r="O221" s="197"/>
      <c r="P221" s="197"/>
      <c r="Q221" s="197"/>
      <c r="R221" s="197"/>
      <c r="S221" s="197"/>
      <c r="T221" s="197"/>
      <c r="U221" s="197"/>
      <c r="V221" s="197"/>
      <c r="W221" s="197"/>
      <c r="X221" s="197"/>
      <c r="Y221" s="197"/>
      <c r="Z221" s="197"/>
    </row>
    <row r="222" ht="15.75" customHeight="1">
      <c r="A222" s="180"/>
      <c r="B222" s="197"/>
      <c r="C222" s="152"/>
      <c r="D222" s="152"/>
      <c r="E222" s="152"/>
      <c r="F222" s="152"/>
      <c r="G222" s="197"/>
      <c r="H222" s="197"/>
      <c r="I222" s="152"/>
      <c r="J222" s="152"/>
      <c r="K222" s="152"/>
      <c r="L222" s="152"/>
      <c r="M222" s="152"/>
      <c r="N222" s="152"/>
      <c r="O222" s="197"/>
      <c r="P222" s="197"/>
      <c r="Q222" s="197"/>
      <c r="R222" s="197"/>
      <c r="S222" s="197"/>
      <c r="T222" s="197"/>
      <c r="U222" s="197"/>
      <c r="V222" s="197"/>
      <c r="W222" s="197"/>
      <c r="X222" s="197"/>
      <c r="Y222" s="197"/>
      <c r="Z222" s="197"/>
    </row>
    <row r="223" ht="15.75" customHeight="1">
      <c r="A223" s="180"/>
      <c r="B223" s="197"/>
      <c r="C223" s="152"/>
      <c r="D223" s="152"/>
      <c r="E223" s="152"/>
      <c r="F223" s="152"/>
      <c r="G223" s="197"/>
      <c r="H223" s="197"/>
      <c r="I223" s="152"/>
      <c r="J223" s="152"/>
      <c r="K223" s="152"/>
      <c r="L223" s="152"/>
      <c r="M223" s="152"/>
      <c r="N223" s="152"/>
      <c r="O223" s="197"/>
      <c r="P223" s="197"/>
      <c r="Q223" s="197"/>
      <c r="R223" s="197"/>
      <c r="S223" s="197"/>
      <c r="T223" s="197"/>
      <c r="U223" s="197"/>
      <c r="V223" s="197"/>
      <c r="W223" s="197"/>
      <c r="X223" s="197"/>
      <c r="Y223" s="197"/>
      <c r="Z223" s="197"/>
    </row>
    <row r="224" ht="15.75" customHeight="1">
      <c r="A224" s="180"/>
      <c r="B224" s="197"/>
      <c r="C224" s="152"/>
      <c r="D224" s="152"/>
      <c r="E224" s="152"/>
      <c r="F224" s="152"/>
      <c r="G224" s="197"/>
      <c r="H224" s="197"/>
      <c r="I224" s="152"/>
      <c r="J224" s="152"/>
      <c r="K224" s="152"/>
      <c r="L224" s="152"/>
      <c r="M224" s="152"/>
      <c r="N224" s="152"/>
      <c r="O224" s="197"/>
      <c r="P224" s="197"/>
      <c r="Q224" s="197"/>
      <c r="R224" s="197"/>
      <c r="S224" s="197"/>
      <c r="T224" s="197"/>
      <c r="U224" s="197"/>
      <c r="V224" s="197"/>
      <c r="W224" s="197"/>
      <c r="X224" s="197"/>
      <c r="Y224" s="197"/>
      <c r="Z224" s="197"/>
    </row>
    <row r="225" ht="15.75" customHeight="1">
      <c r="A225" s="180"/>
      <c r="B225" s="197"/>
      <c r="C225" s="152"/>
      <c r="D225" s="152"/>
      <c r="E225" s="152"/>
      <c r="F225" s="152"/>
      <c r="G225" s="197"/>
      <c r="H225" s="197"/>
      <c r="I225" s="152"/>
      <c r="J225" s="152"/>
      <c r="K225" s="152"/>
      <c r="L225" s="152"/>
      <c r="M225" s="152"/>
      <c r="N225" s="152"/>
      <c r="O225" s="197"/>
      <c r="P225" s="197"/>
      <c r="Q225" s="197"/>
      <c r="R225" s="197"/>
      <c r="S225" s="197"/>
      <c r="T225" s="197"/>
      <c r="U225" s="197"/>
      <c r="V225" s="197"/>
      <c r="W225" s="197"/>
      <c r="X225" s="197"/>
      <c r="Y225" s="197"/>
      <c r="Z225" s="197"/>
    </row>
    <row r="226" ht="15.75" customHeight="1">
      <c r="A226" s="180"/>
      <c r="B226" s="197"/>
      <c r="C226" s="152"/>
      <c r="D226" s="152"/>
      <c r="E226" s="152"/>
      <c r="F226" s="152"/>
      <c r="G226" s="197"/>
      <c r="H226" s="197"/>
      <c r="I226" s="152"/>
      <c r="J226" s="152"/>
      <c r="K226" s="152"/>
      <c r="L226" s="152"/>
      <c r="M226" s="152"/>
      <c r="N226" s="152"/>
      <c r="O226" s="197"/>
      <c r="P226" s="197"/>
      <c r="Q226" s="197"/>
      <c r="R226" s="197"/>
      <c r="S226" s="197"/>
      <c r="T226" s="197"/>
      <c r="U226" s="197"/>
      <c r="V226" s="197"/>
      <c r="W226" s="197"/>
      <c r="X226" s="197"/>
      <c r="Y226" s="197"/>
      <c r="Z226" s="197"/>
    </row>
    <row r="227" ht="15.75" customHeight="1">
      <c r="A227" s="180"/>
      <c r="B227" s="197"/>
      <c r="C227" s="152"/>
      <c r="D227" s="152"/>
      <c r="E227" s="152"/>
      <c r="F227" s="152"/>
      <c r="G227" s="197"/>
      <c r="H227" s="197"/>
      <c r="I227" s="152"/>
      <c r="J227" s="152"/>
      <c r="K227" s="152"/>
      <c r="L227" s="152"/>
      <c r="M227" s="152"/>
      <c r="N227" s="152"/>
      <c r="O227" s="197"/>
      <c r="P227" s="197"/>
      <c r="Q227" s="197"/>
      <c r="R227" s="197"/>
      <c r="S227" s="197"/>
      <c r="T227" s="197"/>
      <c r="U227" s="197"/>
      <c r="V227" s="197"/>
      <c r="W227" s="197"/>
      <c r="X227" s="197"/>
      <c r="Y227" s="197"/>
      <c r="Z227" s="197"/>
    </row>
    <row r="228" ht="15.75" customHeight="1">
      <c r="A228" s="180"/>
      <c r="B228" s="197"/>
      <c r="C228" s="152"/>
      <c r="D228" s="152"/>
      <c r="E228" s="152"/>
      <c r="F228" s="152"/>
      <c r="G228" s="197"/>
      <c r="H228" s="197"/>
      <c r="I228" s="152"/>
      <c r="J228" s="152"/>
      <c r="K228" s="152"/>
      <c r="L228" s="152"/>
      <c r="M228" s="152"/>
      <c r="N228" s="152"/>
      <c r="O228" s="197"/>
      <c r="P228" s="197"/>
      <c r="Q228" s="197"/>
      <c r="R228" s="197"/>
      <c r="S228" s="197"/>
      <c r="T228" s="197"/>
      <c r="U228" s="197"/>
      <c r="V228" s="197"/>
      <c r="W228" s="197"/>
      <c r="X228" s="197"/>
      <c r="Y228" s="197"/>
      <c r="Z228" s="197"/>
    </row>
    <row r="229" ht="15.75" customHeight="1">
      <c r="A229" s="180"/>
      <c r="B229" s="197"/>
      <c r="C229" s="152"/>
      <c r="D229" s="152"/>
      <c r="E229" s="152"/>
      <c r="F229" s="152"/>
      <c r="G229" s="197"/>
      <c r="H229" s="197"/>
      <c r="I229" s="152"/>
      <c r="J229" s="152"/>
      <c r="K229" s="152"/>
      <c r="L229" s="152"/>
      <c r="M229" s="152"/>
      <c r="N229" s="152"/>
      <c r="O229" s="197"/>
      <c r="P229" s="197"/>
      <c r="Q229" s="197"/>
      <c r="R229" s="197"/>
      <c r="S229" s="197"/>
      <c r="T229" s="197"/>
      <c r="U229" s="197"/>
      <c r="V229" s="197"/>
      <c r="W229" s="197"/>
      <c r="X229" s="197"/>
      <c r="Y229" s="197"/>
      <c r="Z229" s="197"/>
    </row>
    <row r="230" ht="15.75" customHeight="1">
      <c r="A230" s="180"/>
      <c r="B230" s="197"/>
      <c r="C230" s="152"/>
      <c r="D230" s="152"/>
      <c r="E230" s="152"/>
      <c r="F230" s="152"/>
      <c r="G230" s="197"/>
      <c r="H230" s="169"/>
      <c r="I230" s="152"/>
      <c r="J230" s="152"/>
      <c r="K230" s="152"/>
      <c r="L230" s="152"/>
      <c r="M230" s="152"/>
      <c r="N230" s="152"/>
      <c r="O230" s="197"/>
      <c r="P230" s="197"/>
      <c r="Q230" s="197"/>
      <c r="R230" s="197"/>
      <c r="S230" s="197"/>
      <c r="T230" s="197"/>
      <c r="U230" s="197"/>
      <c r="V230" s="197"/>
      <c r="W230" s="197"/>
      <c r="X230" s="197"/>
      <c r="Y230" s="197"/>
      <c r="Z230" s="197"/>
    </row>
    <row r="231" ht="15.75" customHeight="1">
      <c r="A231" s="180"/>
      <c r="B231" s="197"/>
      <c r="C231" s="152"/>
      <c r="D231" s="152"/>
      <c r="E231" s="152"/>
      <c r="F231" s="152"/>
      <c r="G231" s="197"/>
      <c r="H231" s="197"/>
      <c r="I231" s="152"/>
      <c r="J231" s="152"/>
      <c r="K231" s="152"/>
      <c r="L231" s="152"/>
      <c r="M231" s="152"/>
      <c r="N231" s="152"/>
      <c r="O231" s="197"/>
      <c r="P231" s="197"/>
      <c r="Q231" s="197"/>
      <c r="R231" s="197"/>
      <c r="S231" s="197"/>
      <c r="T231" s="197"/>
      <c r="U231" s="197"/>
      <c r="V231" s="197"/>
      <c r="W231" s="197"/>
      <c r="X231" s="197"/>
      <c r="Y231" s="197"/>
      <c r="Z231" s="197"/>
    </row>
    <row r="232" ht="15.75" customHeight="1">
      <c r="A232" s="180"/>
      <c r="B232" s="197"/>
      <c r="C232" s="152"/>
      <c r="D232" s="152"/>
      <c r="E232" s="152"/>
      <c r="F232" s="152"/>
      <c r="G232" s="197"/>
      <c r="H232" s="197"/>
      <c r="I232" s="152"/>
      <c r="J232" s="152"/>
      <c r="K232" s="152"/>
      <c r="L232" s="152"/>
      <c r="M232" s="152"/>
      <c r="N232" s="152"/>
      <c r="O232" s="197"/>
      <c r="P232" s="197"/>
      <c r="Q232" s="197"/>
      <c r="R232" s="197"/>
      <c r="S232" s="197"/>
      <c r="T232" s="197"/>
      <c r="U232" s="197"/>
      <c r="V232" s="197"/>
      <c r="W232" s="197"/>
      <c r="X232" s="197"/>
      <c r="Y232" s="197"/>
      <c r="Z232" s="197"/>
    </row>
    <row r="233" ht="15.75" customHeight="1">
      <c r="A233" s="180"/>
      <c r="B233" s="197"/>
      <c r="C233" s="152"/>
      <c r="D233" s="152"/>
      <c r="E233" s="152"/>
      <c r="F233" s="152"/>
      <c r="G233" s="197"/>
      <c r="H233" s="197"/>
      <c r="I233" s="152"/>
      <c r="J233" s="152"/>
      <c r="K233" s="152"/>
      <c r="L233" s="152"/>
      <c r="M233" s="152"/>
      <c r="N233" s="152"/>
      <c r="O233" s="197"/>
      <c r="P233" s="197"/>
      <c r="Q233" s="197"/>
      <c r="R233" s="197"/>
      <c r="S233" s="197"/>
      <c r="T233" s="197"/>
      <c r="U233" s="197"/>
      <c r="V233" s="197"/>
      <c r="W233" s="197"/>
      <c r="X233" s="197"/>
      <c r="Y233" s="197"/>
      <c r="Z233" s="197"/>
    </row>
    <row r="234" ht="15.75" customHeight="1">
      <c r="A234" s="180"/>
      <c r="B234" s="197"/>
      <c r="C234" s="197"/>
      <c r="D234" s="152"/>
      <c r="E234" s="197"/>
      <c r="F234" s="197"/>
      <c r="G234" s="197"/>
      <c r="H234" s="169"/>
      <c r="I234" s="152"/>
      <c r="J234" s="50"/>
      <c r="K234" s="152"/>
      <c r="L234" s="50"/>
      <c r="M234" s="50"/>
      <c r="N234" s="152"/>
      <c r="O234" s="197"/>
      <c r="P234" s="197"/>
      <c r="Q234" s="197"/>
      <c r="R234" s="197"/>
      <c r="S234" s="197"/>
      <c r="T234" s="197"/>
      <c r="U234" s="197"/>
      <c r="V234" s="197"/>
      <c r="W234" s="197"/>
      <c r="X234" s="197"/>
      <c r="Y234" s="197"/>
      <c r="Z234" s="197"/>
    </row>
    <row r="235" ht="15.75" customHeight="1">
      <c r="A235" s="180"/>
      <c r="B235" s="197"/>
      <c r="C235" s="152"/>
      <c r="D235" s="152"/>
      <c r="E235" s="152"/>
      <c r="F235" s="152"/>
      <c r="G235" s="197"/>
      <c r="H235" s="197"/>
      <c r="I235" s="152"/>
      <c r="J235" s="152"/>
      <c r="K235" s="152"/>
      <c r="L235" s="152"/>
      <c r="M235" s="152"/>
      <c r="N235" s="152"/>
      <c r="O235" s="197"/>
      <c r="P235" s="197"/>
      <c r="Q235" s="197"/>
      <c r="R235" s="197"/>
      <c r="S235" s="197"/>
      <c r="T235" s="197"/>
      <c r="U235" s="197"/>
      <c r="V235" s="197"/>
      <c r="W235" s="197"/>
      <c r="X235" s="197"/>
      <c r="Y235" s="197"/>
      <c r="Z235" s="197"/>
    </row>
    <row r="236" ht="15.75" customHeight="1">
      <c r="A236" s="180"/>
      <c r="B236" s="197"/>
      <c r="C236" s="152"/>
      <c r="D236" s="152"/>
      <c r="E236" s="152"/>
      <c r="F236" s="152"/>
      <c r="G236" s="197"/>
      <c r="H236" s="197"/>
      <c r="I236" s="152"/>
      <c r="J236" s="152"/>
      <c r="K236" s="152"/>
      <c r="L236" s="152"/>
      <c r="M236" s="152"/>
      <c r="N236" s="152"/>
      <c r="O236" s="197"/>
      <c r="P236" s="197"/>
      <c r="Q236" s="197"/>
      <c r="R236" s="197"/>
      <c r="S236" s="197"/>
      <c r="T236" s="197"/>
      <c r="U236" s="197"/>
      <c r="V236" s="197"/>
      <c r="W236" s="197"/>
      <c r="X236" s="197"/>
      <c r="Y236" s="197"/>
      <c r="Z236" s="197"/>
    </row>
    <row r="237" ht="15.75" customHeight="1">
      <c r="A237" s="180"/>
      <c r="B237" s="197"/>
      <c r="C237" s="152"/>
      <c r="D237" s="152"/>
      <c r="E237" s="152"/>
      <c r="F237" s="152"/>
      <c r="G237" s="197"/>
      <c r="H237" s="197"/>
      <c r="I237" s="152"/>
      <c r="J237" s="152"/>
      <c r="K237" s="152"/>
      <c r="L237" s="152"/>
      <c r="M237" s="152"/>
      <c r="N237" s="152"/>
      <c r="O237" s="197"/>
      <c r="P237" s="197"/>
      <c r="Q237" s="197"/>
      <c r="R237" s="197"/>
      <c r="S237" s="197"/>
      <c r="T237" s="197"/>
      <c r="U237" s="197"/>
      <c r="V237" s="197"/>
      <c r="W237" s="197"/>
      <c r="X237" s="197"/>
      <c r="Y237" s="197"/>
      <c r="Z237" s="197"/>
    </row>
    <row r="238" ht="15.75" customHeight="1">
      <c r="A238" s="180"/>
      <c r="B238" s="197"/>
      <c r="C238" s="152"/>
      <c r="D238" s="152"/>
      <c r="E238" s="152"/>
      <c r="F238" s="152"/>
      <c r="G238" s="197"/>
      <c r="H238" s="197"/>
      <c r="I238" s="152"/>
      <c r="J238" s="152"/>
      <c r="K238" s="152"/>
      <c r="L238" s="152"/>
      <c r="M238" s="152"/>
      <c r="N238" s="152"/>
      <c r="O238" s="197"/>
      <c r="P238" s="197"/>
      <c r="Q238" s="197"/>
      <c r="R238" s="197"/>
      <c r="S238" s="197"/>
      <c r="T238" s="197"/>
      <c r="U238" s="197"/>
      <c r="V238" s="197"/>
      <c r="W238" s="197"/>
      <c r="X238" s="197"/>
      <c r="Y238" s="197"/>
      <c r="Z238" s="197"/>
    </row>
    <row r="239" ht="15.75" customHeight="1">
      <c r="A239" s="180"/>
      <c r="B239" s="197"/>
      <c r="C239" s="152"/>
      <c r="D239" s="152"/>
      <c r="E239" s="152"/>
      <c r="F239" s="152"/>
      <c r="G239" s="197"/>
      <c r="H239" s="197"/>
      <c r="I239" s="152"/>
      <c r="J239" s="152"/>
      <c r="K239" s="152"/>
      <c r="L239" s="152"/>
      <c r="M239" s="152"/>
      <c r="N239" s="152"/>
      <c r="O239" s="197"/>
      <c r="P239" s="197"/>
      <c r="Q239" s="197"/>
      <c r="R239" s="197"/>
      <c r="S239" s="197"/>
      <c r="T239" s="197"/>
      <c r="U239" s="197"/>
      <c r="V239" s="197"/>
      <c r="W239" s="197"/>
      <c r="X239" s="197"/>
      <c r="Y239" s="197"/>
      <c r="Z239" s="197"/>
    </row>
    <row r="240" ht="15.75" customHeight="1">
      <c r="A240" s="180"/>
      <c r="B240" s="197"/>
      <c r="C240" s="152"/>
      <c r="D240" s="152"/>
      <c r="E240" s="152"/>
      <c r="F240" s="152"/>
      <c r="G240" s="197"/>
      <c r="H240" s="197"/>
      <c r="I240" s="152"/>
      <c r="J240" s="152"/>
      <c r="K240" s="152"/>
      <c r="L240" s="152"/>
      <c r="M240" s="152"/>
      <c r="N240" s="152"/>
      <c r="O240" s="197"/>
      <c r="P240" s="197"/>
      <c r="Q240" s="197"/>
      <c r="R240" s="197"/>
      <c r="S240" s="197"/>
      <c r="T240" s="197"/>
      <c r="U240" s="197"/>
      <c r="V240" s="197"/>
      <c r="W240" s="197"/>
      <c r="X240" s="197"/>
      <c r="Y240" s="197"/>
      <c r="Z240" s="197"/>
    </row>
    <row r="241" ht="15.75" customHeight="1">
      <c r="A241" s="180"/>
      <c r="B241" s="197"/>
      <c r="C241" s="152"/>
      <c r="D241" s="152"/>
      <c r="E241" s="152"/>
      <c r="F241" s="152"/>
      <c r="G241" s="197"/>
      <c r="H241" s="197"/>
      <c r="I241" s="152"/>
      <c r="J241" s="152"/>
      <c r="K241" s="152"/>
      <c r="L241" s="152"/>
      <c r="M241" s="152"/>
      <c r="N241" s="152"/>
      <c r="O241" s="197"/>
      <c r="P241" s="197"/>
      <c r="Q241" s="197"/>
      <c r="R241" s="197"/>
      <c r="S241" s="197"/>
      <c r="T241" s="197"/>
      <c r="U241" s="197"/>
      <c r="V241" s="197"/>
      <c r="W241" s="197"/>
      <c r="X241" s="197"/>
      <c r="Y241" s="197"/>
      <c r="Z241" s="197"/>
    </row>
    <row r="242" ht="15.75" customHeight="1">
      <c r="A242" s="180"/>
      <c r="B242" s="197"/>
      <c r="C242" s="152"/>
      <c r="D242" s="152"/>
      <c r="E242" s="152"/>
      <c r="F242" s="152"/>
      <c r="G242" s="197"/>
      <c r="H242" s="197"/>
      <c r="I242" s="152"/>
      <c r="J242" s="152"/>
      <c r="K242" s="152"/>
      <c r="L242" s="152"/>
      <c r="M242" s="152"/>
      <c r="N242" s="152"/>
      <c r="O242" s="197"/>
      <c r="P242" s="197"/>
      <c r="Q242" s="197"/>
      <c r="R242" s="197"/>
      <c r="S242" s="197"/>
      <c r="T242" s="197"/>
      <c r="U242" s="197"/>
      <c r="V242" s="197"/>
      <c r="W242" s="197"/>
      <c r="X242" s="197"/>
      <c r="Y242" s="197"/>
      <c r="Z242" s="197"/>
    </row>
    <row r="243" ht="15.75" customHeight="1">
      <c r="A243" s="180"/>
      <c r="B243" s="197"/>
      <c r="C243" s="152"/>
      <c r="D243" s="152"/>
      <c r="E243" s="152"/>
      <c r="F243" s="152"/>
      <c r="G243" s="197"/>
      <c r="H243" s="197"/>
      <c r="I243" s="152"/>
      <c r="J243" s="152"/>
      <c r="K243" s="152"/>
      <c r="L243" s="152"/>
      <c r="M243" s="152"/>
      <c r="N243" s="152"/>
      <c r="O243" s="197"/>
      <c r="P243" s="197"/>
      <c r="Q243" s="197"/>
      <c r="R243" s="197"/>
      <c r="S243" s="197"/>
      <c r="T243" s="197"/>
      <c r="U243" s="197"/>
      <c r="V243" s="197"/>
      <c r="W243" s="197"/>
      <c r="X243" s="197"/>
      <c r="Y243" s="197"/>
      <c r="Z243" s="197"/>
    </row>
    <row r="244" ht="15.75" customHeight="1">
      <c r="A244" s="180"/>
      <c r="B244" s="197"/>
      <c r="C244" s="152"/>
      <c r="D244" s="152"/>
      <c r="E244" s="152"/>
      <c r="F244" s="152"/>
      <c r="G244" s="197"/>
      <c r="H244" s="197"/>
      <c r="I244" s="152"/>
      <c r="J244" s="152"/>
      <c r="K244" s="152"/>
      <c r="L244" s="152"/>
      <c r="M244" s="152"/>
      <c r="N244" s="152"/>
      <c r="O244" s="197"/>
      <c r="P244" s="197"/>
      <c r="Q244" s="197"/>
      <c r="R244" s="197"/>
      <c r="S244" s="197"/>
      <c r="T244" s="197"/>
      <c r="U244" s="197"/>
      <c r="V244" s="197"/>
      <c r="W244" s="197"/>
      <c r="X244" s="197"/>
      <c r="Y244" s="197"/>
      <c r="Z244" s="197"/>
    </row>
    <row r="245" ht="15.75" customHeight="1">
      <c r="A245" s="180"/>
      <c r="B245" s="197"/>
      <c r="C245" s="152"/>
      <c r="D245" s="152"/>
      <c r="E245" s="152"/>
      <c r="F245" s="152"/>
      <c r="G245" s="197"/>
      <c r="H245" s="197"/>
      <c r="I245" s="152"/>
      <c r="J245" s="152"/>
      <c r="K245" s="152"/>
      <c r="L245" s="152"/>
      <c r="M245" s="152"/>
      <c r="N245" s="152"/>
      <c r="O245" s="197"/>
      <c r="P245" s="197"/>
      <c r="Q245" s="197"/>
      <c r="R245" s="197"/>
      <c r="S245" s="197"/>
      <c r="T245" s="197"/>
      <c r="U245" s="197"/>
      <c r="V245" s="197"/>
      <c r="W245" s="197"/>
      <c r="X245" s="197"/>
      <c r="Y245" s="197"/>
      <c r="Z245" s="197"/>
    </row>
    <row r="246" ht="15.75" customHeight="1">
      <c r="A246" s="180"/>
      <c r="B246" s="197"/>
      <c r="C246" s="152"/>
      <c r="D246" s="152"/>
      <c r="E246" s="152"/>
      <c r="F246" s="152"/>
      <c r="G246" s="197"/>
      <c r="H246" s="197"/>
      <c r="I246" s="152"/>
      <c r="J246" s="152"/>
      <c r="K246" s="152"/>
      <c r="L246" s="152"/>
      <c r="M246" s="152"/>
      <c r="N246" s="152"/>
      <c r="O246" s="197"/>
      <c r="P246" s="197"/>
      <c r="Q246" s="197"/>
      <c r="R246" s="197"/>
      <c r="S246" s="197"/>
      <c r="T246" s="197"/>
      <c r="U246" s="197"/>
      <c r="V246" s="197"/>
      <c r="W246" s="197"/>
      <c r="X246" s="197"/>
      <c r="Y246" s="197"/>
      <c r="Z246" s="197"/>
    </row>
    <row r="247" ht="15.75" customHeight="1">
      <c r="A247" s="180"/>
      <c r="B247" s="197"/>
      <c r="C247" s="152"/>
      <c r="D247" s="152"/>
      <c r="E247" s="152"/>
      <c r="F247" s="152"/>
      <c r="G247" s="197"/>
      <c r="H247" s="197"/>
      <c r="I247" s="152"/>
      <c r="J247" s="152"/>
      <c r="K247" s="152"/>
      <c r="L247" s="152"/>
      <c r="M247" s="152"/>
      <c r="N247" s="152"/>
      <c r="O247" s="197"/>
      <c r="P247" s="197"/>
      <c r="Q247" s="197"/>
      <c r="R247" s="197"/>
      <c r="S247" s="197"/>
      <c r="T247" s="197"/>
      <c r="U247" s="197"/>
      <c r="V247" s="197"/>
      <c r="W247" s="197"/>
      <c r="X247" s="197"/>
      <c r="Y247" s="197"/>
      <c r="Z247" s="197"/>
    </row>
    <row r="248" ht="15.75" customHeight="1">
      <c r="A248" s="180"/>
      <c r="B248" s="197"/>
      <c r="C248" s="152"/>
      <c r="D248" s="152"/>
      <c r="E248" s="152"/>
      <c r="F248" s="152"/>
      <c r="G248" s="197"/>
      <c r="H248" s="197"/>
      <c r="I248" s="152"/>
      <c r="J248" s="152"/>
      <c r="K248" s="152"/>
      <c r="L248" s="152"/>
      <c r="M248" s="152"/>
      <c r="N248" s="152"/>
      <c r="O248" s="197"/>
      <c r="P248" s="197"/>
      <c r="Q248" s="197"/>
      <c r="R248" s="197"/>
      <c r="S248" s="197"/>
      <c r="T248" s="197"/>
      <c r="U248" s="197"/>
      <c r="V248" s="197"/>
      <c r="W248" s="197"/>
      <c r="X248" s="197"/>
      <c r="Y248" s="197"/>
      <c r="Z248" s="197"/>
    </row>
    <row r="249" ht="15.75" customHeight="1">
      <c r="A249" s="180"/>
      <c r="B249" s="197"/>
      <c r="C249" s="152"/>
      <c r="D249" s="152"/>
      <c r="E249" s="152"/>
      <c r="F249" s="152"/>
      <c r="G249" s="197"/>
      <c r="H249" s="197"/>
      <c r="I249" s="152"/>
      <c r="J249" s="152"/>
      <c r="K249" s="152"/>
      <c r="L249" s="152"/>
      <c r="M249" s="152"/>
      <c r="N249" s="152"/>
      <c r="O249" s="197"/>
      <c r="P249" s="197"/>
      <c r="Q249" s="197"/>
      <c r="R249" s="197"/>
      <c r="S249" s="197"/>
      <c r="T249" s="197"/>
      <c r="U249" s="197"/>
      <c r="V249" s="197"/>
      <c r="W249" s="197"/>
      <c r="X249" s="197"/>
      <c r="Y249" s="197"/>
      <c r="Z249" s="197"/>
    </row>
    <row r="250" ht="15.75" customHeight="1">
      <c r="A250" s="180"/>
      <c r="B250" s="197"/>
      <c r="C250" s="197"/>
      <c r="D250" s="152"/>
      <c r="E250" s="152"/>
      <c r="F250" s="152"/>
      <c r="G250" s="197"/>
      <c r="H250" s="197"/>
      <c r="I250" s="152"/>
      <c r="J250" s="50"/>
      <c r="K250" s="152"/>
      <c r="L250" s="152"/>
      <c r="M250" s="152"/>
      <c r="N250" s="152"/>
      <c r="O250" s="197"/>
      <c r="P250" s="197"/>
      <c r="Q250" s="197"/>
      <c r="R250" s="197"/>
      <c r="S250" s="197"/>
      <c r="T250" s="197"/>
      <c r="U250" s="197"/>
      <c r="V250" s="197"/>
      <c r="W250" s="197"/>
      <c r="X250" s="197"/>
      <c r="Y250" s="197"/>
      <c r="Z250" s="197"/>
    </row>
    <row r="251" ht="15.75" customHeight="1">
      <c r="A251" s="180"/>
      <c r="B251" s="197"/>
      <c r="C251" s="152"/>
      <c r="D251" s="152"/>
      <c r="E251" s="152"/>
      <c r="F251" s="152"/>
      <c r="G251" s="197"/>
      <c r="H251" s="197"/>
      <c r="I251" s="152"/>
      <c r="J251" s="152"/>
      <c r="K251" s="152"/>
      <c r="L251" s="152"/>
      <c r="M251" s="152"/>
      <c r="N251" s="152"/>
      <c r="O251" s="197"/>
      <c r="P251" s="197"/>
      <c r="Q251" s="197"/>
      <c r="R251" s="197"/>
      <c r="S251" s="197"/>
      <c r="T251" s="197"/>
      <c r="U251" s="197"/>
      <c r="V251" s="197"/>
      <c r="W251" s="197"/>
      <c r="X251" s="197"/>
      <c r="Y251" s="197"/>
      <c r="Z251" s="197"/>
    </row>
    <row r="252" ht="15.75" customHeight="1">
      <c r="A252" s="180"/>
      <c r="B252" s="197"/>
      <c r="C252" s="152"/>
      <c r="D252" s="152"/>
      <c r="E252" s="152"/>
      <c r="F252" s="152"/>
      <c r="G252" s="197"/>
      <c r="H252" s="197"/>
      <c r="I252" s="152"/>
      <c r="J252" s="152"/>
      <c r="K252" s="152"/>
      <c r="L252" s="152"/>
      <c r="M252" s="152"/>
      <c r="N252" s="152"/>
      <c r="O252" s="197"/>
      <c r="P252" s="197"/>
      <c r="Q252" s="197"/>
      <c r="R252" s="197"/>
      <c r="S252" s="197"/>
      <c r="T252" s="197"/>
      <c r="U252" s="197"/>
      <c r="V252" s="197"/>
      <c r="W252" s="197"/>
      <c r="X252" s="197"/>
      <c r="Y252" s="197"/>
      <c r="Z252" s="197"/>
    </row>
    <row r="253" ht="15.75" customHeight="1">
      <c r="A253" s="180"/>
      <c r="B253" s="197"/>
      <c r="C253" s="152"/>
      <c r="D253" s="152"/>
      <c r="E253" s="152"/>
      <c r="F253" s="152"/>
      <c r="G253" s="197"/>
      <c r="H253" s="197"/>
      <c r="I253" s="152"/>
      <c r="J253" s="152"/>
      <c r="K253" s="152"/>
      <c r="L253" s="152"/>
      <c r="M253" s="152"/>
      <c r="N253" s="152"/>
      <c r="O253" s="197"/>
      <c r="P253" s="197"/>
      <c r="Q253" s="197"/>
      <c r="R253" s="197"/>
      <c r="S253" s="197"/>
      <c r="T253" s="197"/>
      <c r="U253" s="197"/>
      <c r="V253" s="197"/>
      <c r="W253" s="197"/>
      <c r="X253" s="197"/>
      <c r="Y253" s="197"/>
      <c r="Z253" s="197"/>
    </row>
    <row r="254" ht="15.75" customHeight="1">
      <c r="A254" s="180"/>
      <c r="B254" s="197"/>
      <c r="C254" s="152"/>
      <c r="D254" s="152"/>
      <c r="E254" s="152"/>
      <c r="F254" s="152"/>
      <c r="G254" s="197"/>
      <c r="H254" s="197"/>
      <c r="I254" s="152"/>
      <c r="J254" s="152"/>
      <c r="K254" s="152"/>
      <c r="L254" s="152"/>
      <c r="M254" s="152"/>
      <c r="N254" s="152"/>
      <c r="O254" s="197"/>
      <c r="P254" s="197"/>
      <c r="Q254" s="197"/>
      <c r="R254" s="197"/>
      <c r="S254" s="197"/>
      <c r="T254" s="197"/>
      <c r="U254" s="197"/>
      <c r="V254" s="197"/>
      <c r="W254" s="197"/>
      <c r="X254" s="197"/>
      <c r="Y254" s="197"/>
      <c r="Z254" s="197"/>
    </row>
    <row r="255" ht="15.75" customHeight="1">
      <c r="A255" s="180"/>
      <c r="B255" s="197"/>
      <c r="C255" s="152"/>
      <c r="D255" s="152"/>
      <c r="E255" s="152"/>
      <c r="F255" s="152"/>
      <c r="G255" s="197"/>
      <c r="H255" s="197"/>
      <c r="I255" s="152"/>
      <c r="J255" s="152"/>
      <c r="K255" s="152"/>
      <c r="L255" s="152"/>
      <c r="M255" s="152"/>
      <c r="N255" s="152"/>
      <c r="O255" s="197"/>
      <c r="P255" s="197"/>
      <c r="Q255" s="197"/>
      <c r="R255" s="197"/>
      <c r="S255" s="197"/>
      <c r="T255" s="197"/>
      <c r="U255" s="197"/>
      <c r="V255" s="197"/>
      <c r="W255" s="197"/>
      <c r="X255" s="197"/>
      <c r="Y255" s="197"/>
      <c r="Z255" s="197"/>
    </row>
    <row r="256" ht="15.75" customHeight="1">
      <c r="A256" s="180"/>
      <c r="B256" s="197"/>
      <c r="C256" s="152"/>
      <c r="D256" s="152"/>
      <c r="E256" s="152"/>
      <c r="F256" s="152"/>
      <c r="G256" s="197"/>
      <c r="H256" s="197"/>
      <c r="I256" s="152"/>
      <c r="J256" s="152"/>
      <c r="K256" s="152"/>
      <c r="L256" s="152"/>
      <c r="M256" s="152"/>
      <c r="N256" s="152"/>
      <c r="O256" s="197"/>
      <c r="P256" s="197"/>
      <c r="Q256" s="197"/>
      <c r="R256" s="197"/>
      <c r="S256" s="197"/>
      <c r="T256" s="197"/>
      <c r="U256" s="197"/>
      <c r="V256" s="197"/>
      <c r="W256" s="197"/>
      <c r="X256" s="197"/>
      <c r="Y256" s="197"/>
      <c r="Z256" s="197"/>
    </row>
    <row r="257" ht="15.75" customHeight="1">
      <c r="A257" s="180"/>
      <c r="B257" s="197"/>
      <c r="C257" s="197"/>
      <c r="D257" s="152"/>
      <c r="E257" s="152"/>
      <c r="F257" s="152"/>
      <c r="G257" s="197"/>
      <c r="H257" s="197"/>
      <c r="I257" s="152"/>
      <c r="J257" s="50"/>
      <c r="K257" s="152"/>
      <c r="L257" s="152"/>
      <c r="M257" s="152"/>
      <c r="N257" s="152"/>
      <c r="O257" s="197"/>
      <c r="P257" s="197"/>
      <c r="Q257" s="197"/>
      <c r="R257" s="197"/>
      <c r="S257" s="197"/>
      <c r="T257" s="197"/>
      <c r="U257" s="197"/>
      <c r="V257" s="197"/>
      <c r="W257" s="197"/>
      <c r="X257" s="197"/>
      <c r="Y257" s="197"/>
      <c r="Z257" s="197"/>
    </row>
    <row r="258" ht="15.75" customHeight="1">
      <c r="A258" s="180"/>
      <c r="B258" s="197"/>
      <c r="C258" s="152"/>
      <c r="D258" s="152"/>
      <c r="E258" s="152"/>
      <c r="F258" s="152"/>
      <c r="G258" s="197"/>
      <c r="H258" s="197"/>
      <c r="I258" s="152"/>
      <c r="J258" s="152"/>
      <c r="K258" s="152"/>
      <c r="L258" s="152"/>
      <c r="M258" s="152"/>
      <c r="N258" s="152"/>
      <c r="O258" s="197"/>
      <c r="P258" s="197"/>
      <c r="Q258" s="197"/>
      <c r="R258" s="197"/>
      <c r="S258" s="197"/>
      <c r="T258" s="197"/>
      <c r="U258" s="197"/>
      <c r="V258" s="197"/>
      <c r="W258" s="197"/>
      <c r="X258" s="197"/>
      <c r="Y258" s="197"/>
      <c r="Z258" s="197"/>
    </row>
    <row r="259" ht="15.75" customHeight="1">
      <c r="A259" s="180"/>
      <c r="B259" s="197"/>
      <c r="C259" s="152"/>
      <c r="D259" s="152"/>
      <c r="E259" s="152"/>
      <c r="F259" s="152"/>
      <c r="G259" s="197"/>
      <c r="H259" s="197"/>
      <c r="I259" s="152"/>
      <c r="J259" s="152"/>
      <c r="K259" s="152"/>
      <c r="L259" s="152"/>
      <c r="M259" s="152"/>
      <c r="N259" s="152"/>
      <c r="O259" s="197"/>
      <c r="P259" s="197"/>
      <c r="Q259" s="197"/>
      <c r="R259" s="197"/>
      <c r="S259" s="197"/>
      <c r="T259" s="197"/>
      <c r="U259" s="197"/>
      <c r="V259" s="197"/>
      <c r="W259" s="197"/>
      <c r="X259" s="197"/>
      <c r="Y259" s="197"/>
      <c r="Z259" s="197"/>
    </row>
    <row r="260" ht="15.75" customHeight="1">
      <c r="A260" s="180"/>
      <c r="B260" s="197"/>
      <c r="C260" s="152"/>
      <c r="D260" s="152"/>
      <c r="E260" s="152"/>
      <c r="F260" s="152"/>
      <c r="G260" s="197"/>
      <c r="H260" s="197"/>
      <c r="I260" s="152"/>
      <c r="J260" s="152"/>
      <c r="K260" s="152"/>
      <c r="L260" s="152"/>
      <c r="M260" s="152"/>
      <c r="N260" s="152"/>
      <c r="O260" s="197"/>
      <c r="P260" s="197"/>
      <c r="Q260" s="197"/>
      <c r="R260" s="197"/>
      <c r="S260" s="197"/>
      <c r="T260" s="197"/>
      <c r="U260" s="197"/>
      <c r="V260" s="197"/>
      <c r="W260" s="197"/>
      <c r="X260" s="197"/>
      <c r="Y260" s="197"/>
      <c r="Z260" s="197"/>
    </row>
    <row r="261" ht="15.75" customHeight="1">
      <c r="A261" s="180"/>
      <c r="B261" s="197"/>
      <c r="C261" s="152"/>
      <c r="D261" s="152"/>
      <c r="E261" s="152"/>
      <c r="F261" s="152"/>
      <c r="G261" s="197"/>
      <c r="H261" s="197"/>
      <c r="I261" s="152"/>
      <c r="J261" s="152"/>
      <c r="K261" s="152"/>
      <c r="L261" s="152"/>
      <c r="M261" s="152"/>
      <c r="N261" s="152"/>
      <c r="O261" s="197"/>
      <c r="P261" s="197"/>
      <c r="Q261" s="197"/>
      <c r="R261" s="197"/>
      <c r="S261" s="197"/>
      <c r="T261" s="197"/>
      <c r="U261" s="197"/>
      <c r="V261" s="197"/>
      <c r="W261" s="197"/>
      <c r="X261" s="197"/>
      <c r="Y261" s="197"/>
      <c r="Z261" s="197"/>
    </row>
    <row r="262" ht="15.75" customHeight="1">
      <c r="A262" s="180"/>
      <c r="B262" s="197"/>
      <c r="C262" s="152"/>
      <c r="D262" s="152"/>
      <c r="E262" s="152"/>
      <c r="F262" s="152"/>
      <c r="G262" s="197"/>
      <c r="H262" s="197"/>
      <c r="I262" s="152"/>
      <c r="J262" s="152"/>
      <c r="K262" s="152"/>
      <c r="L262" s="152"/>
      <c r="M262" s="152"/>
      <c r="N262" s="152"/>
      <c r="O262" s="197"/>
      <c r="P262" s="197"/>
      <c r="Q262" s="197"/>
      <c r="R262" s="197"/>
      <c r="S262" s="197"/>
      <c r="T262" s="197"/>
      <c r="U262" s="197"/>
      <c r="V262" s="197"/>
      <c r="W262" s="197"/>
      <c r="X262" s="197"/>
      <c r="Y262" s="197"/>
      <c r="Z262" s="197"/>
    </row>
    <row r="263" ht="15.75" customHeight="1">
      <c r="A263" s="180"/>
      <c r="B263" s="197"/>
      <c r="C263" s="197"/>
      <c r="D263" s="152"/>
      <c r="E263" s="152"/>
      <c r="F263" s="152"/>
      <c r="G263" s="197"/>
      <c r="H263" s="197"/>
      <c r="I263" s="152"/>
      <c r="J263" s="50"/>
      <c r="K263" s="152"/>
      <c r="L263" s="152"/>
      <c r="M263" s="152"/>
      <c r="N263" s="152"/>
      <c r="O263" s="197"/>
      <c r="P263" s="197"/>
      <c r="Q263" s="197"/>
      <c r="R263" s="197"/>
      <c r="S263" s="197"/>
      <c r="T263" s="197"/>
      <c r="U263" s="197"/>
      <c r="V263" s="197"/>
      <c r="W263" s="197"/>
      <c r="X263" s="197"/>
      <c r="Y263" s="197"/>
      <c r="Z263" s="197"/>
    </row>
    <row r="264" ht="15.75" customHeight="1">
      <c r="A264" s="180"/>
      <c r="B264" s="197"/>
      <c r="C264" s="152"/>
      <c r="D264" s="152"/>
      <c r="E264" s="152"/>
      <c r="F264" s="152"/>
      <c r="G264" s="197"/>
      <c r="H264" s="197"/>
      <c r="I264" s="152"/>
      <c r="J264" s="152"/>
      <c r="K264" s="152"/>
      <c r="L264" s="152"/>
      <c r="M264" s="152"/>
      <c r="N264" s="152"/>
      <c r="O264" s="197"/>
      <c r="P264" s="197"/>
      <c r="Q264" s="197"/>
      <c r="R264" s="197"/>
      <c r="S264" s="197"/>
      <c r="T264" s="197"/>
      <c r="U264" s="197"/>
      <c r="V264" s="197"/>
      <c r="W264" s="197"/>
      <c r="X264" s="197"/>
      <c r="Y264" s="197"/>
      <c r="Z264" s="197"/>
    </row>
    <row r="265" ht="15.75" customHeight="1">
      <c r="A265" s="180"/>
      <c r="B265" s="197"/>
      <c r="C265" s="152"/>
      <c r="D265" s="152"/>
      <c r="E265" s="152"/>
      <c r="F265" s="152"/>
      <c r="G265" s="197"/>
      <c r="H265" s="197"/>
      <c r="I265" s="152"/>
      <c r="J265" s="152"/>
      <c r="K265" s="152"/>
      <c r="L265" s="152"/>
      <c r="M265" s="152"/>
      <c r="N265" s="152"/>
      <c r="O265" s="197"/>
      <c r="P265" s="197"/>
      <c r="Q265" s="197"/>
      <c r="R265" s="197"/>
      <c r="S265" s="197"/>
      <c r="T265" s="197"/>
      <c r="U265" s="197"/>
      <c r="V265" s="197"/>
      <c r="W265" s="197"/>
      <c r="X265" s="197"/>
      <c r="Y265" s="197"/>
      <c r="Z265" s="197"/>
    </row>
    <row r="266" ht="15.75" customHeight="1">
      <c r="A266" s="180"/>
      <c r="B266" s="197"/>
      <c r="C266" s="152"/>
      <c r="D266" s="152"/>
      <c r="E266" s="152"/>
      <c r="F266" s="152"/>
      <c r="G266" s="197"/>
      <c r="H266" s="197"/>
      <c r="I266" s="152"/>
      <c r="J266" s="152"/>
      <c r="K266" s="152"/>
      <c r="L266" s="152"/>
      <c r="M266" s="152"/>
      <c r="N266" s="152"/>
      <c r="O266" s="197"/>
      <c r="P266" s="197"/>
      <c r="Q266" s="197"/>
      <c r="R266" s="197"/>
      <c r="S266" s="197"/>
      <c r="T266" s="197"/>
      <c r="U266" s="197"/>
      <c r="V266" s="197"/>
      <c r="W266" s="197"/>
      <c r="X266" s="197"/>
      <c r="Y266" s="197"/>
      <c r="Z266" s="197"/>
    </row>
    <row r="267" ht="15.75" customHeight="1">
      <c r="A267" s="180"/>
      <c r="B267" s="197"/>
      <c r="C267" s="152"/>
      <c r="D267" s="152"/>
      <c r="E267" s="152"/>
      <c r="F267" s="152"/>
      <c r="G267" s="197"/>
      <c r="H267" s="197"/>
      <c r="I267" s="152"/>
      <c r="J267" s="152"/>
      <c r="K267" s="152"/>
      <c r="L267" s="152"/>
      <c r="M267" s="152"/>
      <c r="N267" s="152"/>
      <c r="O267" s="197"/>
      <c r="P267" s="197"/>
      <c r="Q267" s="197"/>
      <c r="R267" s="197"/>
      <c r="S267" s="197"/>
      <c r="T267" s="197"/>
      <c r="U267" s="197"/>
      <c r="V267" s="197"/>
      <c r="W267" s="197"/>
      <c r="X267" s="197"/>
      <c r="Y267" s="197"/>
      <c r="Z267" s="197"/>
    </row>
    <row r="268" ht="15.75" customHeight="1">
      <c r="A268" s="180"/>
      <c r="B268" s="197"/>
      <c r="C268" s="152"/>
      <c r="D268" s="152"/>
      <c r="E268" s="152"/>
      <c r="F268" s="152"/>
      <c r="G268" s="197"/>
      <c r="H268" s="197"/>
      <c r="I268" s="152"/>
      <c r="J268" s="152"/>
      <c r="K268" s="152"/>
      <c r="L268" s="152"/>
      <c r="M268" s="152"/>
      <c r="N268" s="152"/>
      <c r="O268" s="197"/>
      <c r="P268" s="197"/>
      <c r="Q268" s="197"/>
      <c r="R268" s="197"/>
      <c r="S268" s="197"/>
      <c r="T268" s="197"/>
      <c r="U268" s="197"/>
      <c r="V268" s="197"/>
      <c r="W268" s="197"/>
      <c r="X268" s="197"/>
      <c r="Y268" s="197"/>
      <c r="Z268" s="197"/>
    </row>
    <row r="269" ht="15.75" customHeight="1">
      <c r="A269" s="180"/>
      <c r="B269" s="197"/>
      <c r="C269" s="152"/>
      <c r="D269" s="152"/>
      <c r="E269" s="152"/>
      <c r="F269" s="152"/>
      <c r="G269" s="197"/>
      <c r="H269" s="197"/>
      <c r="I269" s="152"/>
      <c r="J269" s="152"/>
      <c r="K269" s="152"/>
      <c r="L269" s="152"/>
      <c r="M269" s="152"/>
      <c r="N269" s="152"/>
      <c r="O269" s="197"/>
      <c r="P269" s="197"/>
      <c r="Q269" s="197"/>
      <c r="R269" s="197"/>
      <c r="S269" s="197"/>
      <c r="T269" s="197"/>
      <c r="U269" s="197"/>
      <c r="V269" s="197"/>
      <c r="W269" s="197"/>
      <c r="X269" s="197"/>
      <c r="Y269" s="197"/>
      <c r="Z269" s="197"/>
    </row>
    <row r="270" ht="15.75" customHeight="1">
      <c r="A270" s="180"/>
      <c r="B270" s="197"/>
      <c r="C270" s="152"/>
      <c r="D270" s="152"/>
      <c r="E270" s="152"/>
      <c r="F270" s="152"/>
      <c r="G270" s="197"/>
      <c r="H270" s="197"/>
      <c r="I270" s="152"/>
      <c r="J270" s="152"/>
      <c r="K270" s="152"/>
      <c r="L270" s="152"/>
      <c r="M270" s="152"/>
      <c r="N270" s="152"/>
      <c r="O270" s="197"/>
      <c r="P270" s="197"/>
      <c r="Q270" s="197"/>
      <c r="R270" s="197"/>
      <c r="S270" s="197"/>
      <c r="T270" s="197"/>
      <c r="U270" s="197"/>
      <c r="V270" s="197"/>
      <c r="W270" s="197"/>
      <c r="X270" s="197"/>
      <c r="Y270" s="197"/>
      <c r="Z270" s="197"/>
    </row>
    <row r="271" ht="15.75" customHeight="1">
      <c r="A271" s="180"/>
      <c r="B271" s="197"/>
      <c r="C271" s="152"/>
      <c r="D271" s="152"/>
      <c r="E271" s="152"/>
      <c r="F271" s="152"/>
      <c r="G271" s="197"/>
      <c r="H271" s="197"/>
      <c r="I271" s="152"/>
      <c r="J271" s="152"/>
      <c r="K271" s="152"/>
      <c r="L271" s="152"/>
      <c r="M271" s="152"/>
      <c r="N271" s="152"/>
      <c r="O271" s="197"/>
      <c r="P271" s="197"/>
      <c r="Q271" s="197"/>
      <c r="R271" s="197"/>
      <c r="S271" s="197"/>
      <c r="T271" s="197"/>
      <c r="U271" s="197"/>
      <c r="V271" s="197"/>
      <c r="W271" s="197"/>
      <c r="X271" s="197"/>
      <c r="Y271" s="197"/>
      <c r="Z271" s="197"/>
    </row>
    <row r="272" ht="15.75" customHeight="1">
      <c r="A272" s="180"/>
      <c r="B272" s="197"/>
      <c r="C272" s="152"/>
      <c r="D272" s="152"/>
      <c r="E272" s="152"/>
      <c r="F272" s="152"/>
      <c r="G272" s="197"/>
      <c r="H272" s="197"/>
      <c r="I272" s="152"/>
      <c r="J272" s="152"/>
      <c r="K272" s="152"/>
      <c r="L272" s="152"/>
      <c r="M272" s="152"/>
      <c r="N272" s="152"/>
      <c r="O272" s="197"/>
      <c r="P272" s="197"/>
      <c r="Q272" s="197"/>
      <c r="R272" s="197"/>
      <c r="S272" s="197"/>
      <c r="T272" s="197"/>
      <c r="U272" s="197"/>
      <c r="V272" s="197"/>
      <c r="W272" s="197"/>
      <c r="X272" s="197"/>
      <c r="Y272" s="197"/>
      <c r="Z272" s="197"/>
    </row>
    <row r="273" ht="15.75" customHeight="1">
      <c r="A273" s="180"/>
      <c r="B273" s="197"/>
      <c r="C273" s="152"/>
      <c r="D273" s="152"/>
      <c r="E273" s="152"/>
      <c r="F273" s="152"/>
      <c r="G273" s="197"/>
      <c r="H273" s="197"/>
      <c r="I273" s="152"/>
      <c r="J273" s="152"/>
      <c r="K273" s="152"/>
      <c r="L273" s="152"/>
      <c r="M273" s="152"/>
      <c r="N273" s="152"/>
      <c r="O273" s="197"/>
      <c r="P273" s="197"/>
      <c r="Q273" s="197"/>
      <c r="R273" s="197"/>
      <c r="S273" s="197"/>
      <c r="T273" s="197"/>
      <c r="U273" s="197"/>
      <c r="V273" s="197"/>
      <c r="W273" s="197"/>
      <c r="X273" s="197"/>
      <c r="Y273" s="197"/>
      <c r="Z273" s="197"/>
    </row>
    <row r="274" ht="15.75" customHeight="1">
      <c r="A274" s="180"/>
      <c r="B274" s="197"/>
      <c r="C274" s="152"/>
      <c r="D274" s="152"/>
      <c r="E274" s="152"/>
      <c r="F274" s="152"/>
      <c r="G274" s="197"/>
      <c r="H274" s="197"/>
      <c r="I274" s="152"/>
      <c r="J274" s="152"/>
      <c r="K274" s="152"/>
      <c r="L274" s="152"/>
      <c r="M274" s="152"/>
      <c r="N274" s="152"/>
      <c r="O274" s="197"/>
      <c r="P274" s="197"/>
      <c r="Q274" s="197"/>
      <c r="R274" s="197"/>
      <c r="S274" s="197"/>
      <c r="T274" s="197"/>
      <c r="U274" s="197"/>
      <c r="V274" s="197"/>
      <c r="W274" s="197"/>
      <c r="X274" s="197"/>
      <c r="Y274" s="197"/>
      <c r="Z274" s="197"/>
    </row>
    <row r="275" ht="15.75" customHeight="1">
      <c r="A275" s="180"/>
      <c r="B275" s="197"/>
      <c r="C275" s="152"/>
      <c r="D275" s="152"/>
      <c r="E275" s="152"/>
      <c r="F275" s="152"/>
      <c r="G275" s="197"/>
      <c r="H275" s="197"/>
      <c r="I275" s="152"/>
      <c r="J275" s="152"/>
      <c r="K275" s="152"/>
      <c r="L275" s="152"/>
      <c r="M275" s="152"/>
      <c r="N275" s="152"/>
      <c r="O275" s="197"/>
      <c r="P275" s="197"/>
      <c r="Q275" s="197"/>
      <c r="R275" s="197"/>
      <c r="S275" s="197"/>
      <c r="T275" s="197"/>
      <c r="U275" s="197"/>
      <c r="V275" s="197"/>
      <c r="W275" s="197"/>
      <c r="X275" s="197"/>
      <c r="Y275" s="197"/>
      <c r="Z275" s="197"/>
    </row>
    <row r="276" ht="15.75" customHeight="1">
      <c r="A276" s="180"/>
      <c r="B276" s="197"/>
      <c r="C276" s="152"/>
      <c r="D276" s="152"/>
      <c r="E276" s="152"/>
      <c r="F276" s="152"/>
      <c r="G276" s="197"/>
      <c r="H276" s="197"/>
      <c r="I276" s="152"/>
      <c r="J276" s="152"/>
      <c r="K276" s="152"/>
      <c r="L276" s="152"/>
      <c r="M276" s="152"/>
      <c r="N276" s="152"/>
      <c r="O276" s="197"/>
      <c r="P276" s="197"/>
      <c r="Q276" s="197"/>
      <c r="R276" s="197"/>
      <c r="S276" s="197"/>
      <c r="T276" s="197"/>
      <c r="U276" s="197"/>
      <c r="V276" s="197"/>
      <c r="W276" s="197"/>
      <c r="X276" s="197"/>
      <c r="Y276" s="197"/>
      <c r="Z276" s="197"/>
    </row>
    <row r="277" ht="15.75" customHeight="1">
      <c r="A277" s="180"/>
      <c r="B277" s="197"/>
      <c r="C277" s="152"/>
      <c r="D277" s="152"/>
      <c r="E277" s="152"/>
      <c r="F277" s="152"/>
      <c r="G277" s="197"/>
      <c r="H277" s="197"/>
      <c r="I277" s="152"/>
      <c r="J277" s="152"/>
      <c r="K277" s="152"/>
      <c r="L277" s="152"/>
      <c r="M277" s="152"/>
      <c r="N277" s="152"/>
      <c r="O277" s="197"/>
      <c r="P277" s="197"/>
      <c r="Q277" s="197"/>
      <c r="R277" s="197"/>
      <c r="S277" s="197"/>
      <c r="T277" s="197"/>
      <c r="U277" s="197"/>
      <c r="V277" s="197"/>
      <c r="W277" s="197"/>
      <c r="X277" s="197"/>
      <c r="Y277" s="197"/>
      <c r="Z277" s="197"/>
    </row>
    <row r="278" ht="15.75" customHeight="1">
      <c r="A278" s="180"/>
      <c r="B278" s="197"/>
      <c r="C278" s="152"/>
      <c r="D278" s="152"/>
      <c r="E278" s="152"/>
      <c r="F278" s="152"/>
      <c r="G278" s="197"/>
      <c r="H278" s="197"/>
      <c r="I278" s="152"/>
      <c r="J278" s="152"/>
      <c r="K278" s="152"/>
      <c r="L278" s="152"/>
      <c r="M278" s="152"/>
      <c r="N278" s="152"/>
      <c r="O278" s="197"/>
      <c r="P278" s="197"/>
      <c r="Q278" s="197"/>
      <c r="R278" s="197"/>
      <c r="S278" s="197"/>
      <c r="T278" s="197"/>
      <c r="U278" s="197"/>
      <c r="V278" s="197"/>
      <c r="W278" s="197"/>
      <c r="X278" s="197"/>
      <c r="Y278" s="197"/>
      <c r="Z278" s="197"/>
    </row>
    <row r="279" ht="15.75" customHeight="1">
      <c r="A279" s="180"/>
      <c r="B279" s="197"/>
      <c r="C279" s="152"/>
      <c r="D279" s="152"/>
      <c r="E279" s="152"/>
      <c r="F279" s="152"/>
      <c r="G279" s="197"/>
      <c r="H279" s="169"/>
      <c r="I279" s="152"/>
      <c r="J279" s="152"/>
      <c r="K279" s="152"/>
      <c r="L279" s="152"/>
      <c r="M279" s="152"/>
      <c r="N279" s="152"/>
      <c r="O279" s="197"/>
      <c r="P279" s="197"/>
      <c r="Q279" s="197"/>
      <c r="R279" s="197"/>
      <c r="S279" s="197"/>
      <c r="T279" s="197"/>
      <c r="U279" s="197"/>
      <c r="V279" s="197"/>
      <c r="W279" s="197"/>
      <c r="X279" s="197"/>
      <c r="Y279" s="197"/>
      <c r="Z279" s="197"/>
    </row>
    <row r="280" ht="15.75" customHeight="1">
      <c r="A280" s="180"/>
      <c r="B280" s="197"/>
      <c r="C280" s="152"/>
      <c r="D280" s="152"/>
      <c r="E280" s="152"/>
      <c r="F280" s="152"/>
      <c r="G280" s="197"/>
      <c r="H280" s="197"/>
      <c r="I280" s="152"/>
      <c r="J280" s="152"/>
      <c r="K280" s="152"/>
      <c r="L280" s="152"/>
      <c r="M280" s="152"/>
      <c r="N280" s="152"/>
      <c r="O280" s="197"/>
      <c r="P280" s="197"/>
      <c r="Q280" s="197"/>
      <c r="R280" s="197"/>
      <c r="S280" s="197"/>
      <c r="T280" s="197"/>
      <c r="U280" s="197"/>
      <c r="V280" s="197"/>
      <c r="W280" s="197"/>
      <c r="X280" s="197"/>
      <c r="Y280" s="197"/>
      <c r="Z280" s="197"/>
    </row>
    <row r="281" ht="15.75" customHeight="1">
      <c r="A281" s="180"/>
      <c r="B281" s="197"/>
      <c r="C281" s="152"/>
      <c r="D281" s="152"/>
      <c r="E281" s="152"/>
      <c r="F281" s="152"/>
      <c r="G281" s="197"/>
      <c r="H281" s="197"/>
      <c r="I281" s="152"/>
      <c r="J281" s="152"/>
      <c r="K281" s="152"/>
      <c r="L281" s="152"/>
      <c r="M281" s="152"/>
      <c r="N281" s="152"/>
      <c r="O281" s="197"/>
      <c r="P281" s="197"/>
      <c r="Q281" s="197"/>
      <c r="R281" s="197"/>
      <c r="S281" s="197"/>
      <c r="T281" s="197"/>
      <c r="U281" s="197"/>
      <c r="V281" s="197"/>
      <c r="W281" s="197"/>
      <c r="X281" s="197"/>
      <c r="Y281" s="197"/>
      <c r="Z281" s="197"/>
    </row>
    <row r="282" ht="15.75" customHeight="1">
      <c r="A282" s="180"/>
      <c r="B282" s="197"/>
      <c r="C282" s="152"/>
      <c r="D282" s="152"/>
      <c r="E282" s="152"/>
      <c r="F282" s="152"/>
      <c r="G282" s="197"/>
      <c r="H282" s="197"/>
      <c r="I282" s="152"/>
      <c r="J282" s="152"/>
      <c r="K282" s="152"/>
      <c r="L282" s="152"/>
      <c r="M282" s="152"/>
      <c r="N282" s="152"/>
      <c r="O282" s="197"/>
      <c r="P282" s="197"/>
      <c r="Q282" s="197"/>
      <c r="R282" s="197"/>
      <c r="S282" s="197"/>
      <c r="T282" s="197"/>
      <c r="U282" s="197"/>
      <c r="V282" s="197"/>
      <c r="W282" s="197"/>
      <c r="X282" s="197"/>
      <c r="Y282" s="197"/>
      <c r="Z282" s="197"/>
    </row>
    <row r="283" ht="15.75" customHeight="1">
      <c r="A283" s="180"/>
      <c r="B283" s="197"/>
      <c r="C283" s="152"/>
      <c r="D283" s="152"/>
      <c r="E283" s="152"/>
      <c r="F283" s="152"/>
      <c r="G283" s="197"/>
      <c r="H283" s="197"/>
      <c r="I283" s="152"/>
      <c r="J283" s="152"/>
      <c r="K283" s="152"/>
      <c r="L283" s="152"/>
      <c r="M283" s="152"/>
      <c r="N283" s="152"/>
      <c r="O283" s="197"/>
      <c r="P283" s="197"/>
      <c r="Q283" s="197"/>
      <c r="R283" s="197"/>
      <c r="S283" s="197"/>
      <c r="T283" s="197"/>
      <c r="U283" s="197"/>
      <c r="V283" s="197"/>
      <c r="W283" s="197"/>
      <c r="X283" s="197"/>
      <c r="Y283" s="197"/>
      <c r="Z283" s="197"/>
    </row>
    <row r="284" ht="15.75" customHeight="1">
      <c r="A284" s="180"/>
      <c r="B284" s="197"/>
      <c r="C284" s="152"/>
      <c r="D284" s="152"/>
      <c r="E284" s="152"/>
      <c r="F284" s="152"/>
      <c r="G284" s="197"/>
      <c r="H284" s="197"/>
      <c r="I284" s="152"/>
      <c r="J284" s="152"/>
      <c r="K284" s="152"/>
      <c r="L284" s="152"/>
      <c r="M284" s="152"/>
      <c r="N284" s="152"/>
      <c r="O284" s="197"/>
      <c r="P284" s="197"/>
      <c r="Q284" s="197"/>
      <c r="R284" s="197"/>
      <c r="S284" s="197"/>
      <c r="T284" s="197"/>
      <c r="U284" s="197"/>
      <c r="V284" s="197"/>
      <c r="W284" s="197"/>
      <c r="X284" s="197"/>
      <c r="Y284" s="197"/>
      <c r="Z284" s="197"/>
    </row>
    <row r="285" ht="15.75" customHeight="1">
      <c r="A285" s="180"/>
      <c r="B285" s="197"/>
      <c r="C285" s="152"/>
      <c r="D285" s="152"/>
      <c r="E285" s="152"/>
      <c r="F285" s="152"/>
      <c r="G285" s="197"/>
      <c r="H285" s="197"/>
      <c r="I285" s="152"/>
      <c r="J285" s="152"/>
      <c r="K285" s="152"/>
      <c r="L285" s="152"/>
      <c r="M285" s="152"/>
      <c r="N285" s="152"/>
      <c r="O285" s="197"/>
      <c r="P285" s="197"/>
      <c r="Q285" s="197"/>
      <c r="R285" s="197"/>
      <c r="S285" s="197"/>
      <c r="T285" s="197"/>
      <c r="U285" s="197"/>
      <c r="V285" s="197"/>
      <c r="W285" s="197"/>
      <c r="X285" s="197"/>
      <c r="Y285" s="197"/>
      <c r="Z285" s="197"/>
    </row>
    <row r="286" ht="15.75" customHeight="1">
      <c r="A286" s="180"/>
      <c r="B286" s="197"/>
      <c r="C286" s="152"/>
      <c r="D286" s="152"/>
      <c r="E286" s="152"/>
      <c r="F286" s="152"/>
      <c r="G286" s="197"/>
      <c r="H286" s="197"/>
      <c r="I286" s="152"/>
      <c r="J286" s="152"/>
      <c r="K286" s="152"/>
      <c r="L286" s="152"/>
      <c r="M286" s="152"/>
      <c r="N286" s="152"/>
      <c r="O286" s="197"/>
      <c r="P286" s="197"/>
      <c r="Q286" s="197"/>
      <c r="R286" s="197"/>
      <c r="S286" s="197"/>
      <c r="T286" s="197"/>
      <c r="U286" s="197"/>
      <c r="V286" s="197"/>
      <c r="W286" s="197"/>
      <c r="X286" s="197"/>
      <c r="Y286" s="197"/>
      <c r="Z286" s="197"/>
    </row>
    <row r="287" ht="15.75" customHeight="1">
      <c r="A287" s="180"/>
      <c r="B287" s="197"/>
      <c r="C287" s="152"/>
      <c r="D287" s="152"/>
      <c r="E287" s="152"/>
      <c r="F287" s="152"/>
      <c r="G287" s="197"/>
      <c r="H287" s="197"/>
      <c r="I287" s="152"/>
      <c r="J287" s="152"/>
      <c r="K287" s="152"/>
      <c r="L287" s="152"/>
      <c r="M287" s="152"/>
      <c r="N287" s="152"/>
      <c r="O287" s="197"/>
      <c r="P287" s="197"/>
      <c r="Q287" s="197"/>
      <c r="R287" s="197"/>
      <c r="S287" s="197"/>
      <c r="T287" s="197"/>
      <c r="U287" s="197"/>
      <c r="V287" s="197"/>
      <c r="W287" s="197"/>
      <c r="X287" s="197"/>
      <c r="Y287" s="197"/>
      <c r="Z287" s="197"/>
    </row>
    <row r="288" ht="15.75" customHeight="1">
      <c r="A288" s="180"/>
      <c r="B288" s="197"/>
      <c r="C288" s="152"/>
      <c r="D288" s="152"/>
      <c r="E288" s="152"/>
      <c r="F288" s="152"/>
      <c r="G288" s="197"/>
      <c r="H288" s="197"/>
      <c r="I288" s="152"/>
      <c r="J288" s="152"/>
      <c r="K288" s="152"/>
      <c r="L288" s="152"/>
      <c r="M288" s="152"/>
      <c r="N288" s="152"/>
      <c r="O288" s="197"/>
      <c r="P288" s="197"/>
      <c r="Q288" s="197"/>
      <c r="R288" s="197"/>
      <c r="S288" s="197"/>
      <c r="T288" s="197"/>
      <c r="U288" s="197"/>
      <c r="V288" s="197"/>
      <c r="W288" s="197"/>
      <c r="X288" s="197"/>
      <c r="Y288" s="197"/>
      <c r="Z288" s="197"/>
    </row>
    <row r="289" ht="15.75" customHeight="1">
      <c r="A289" s="180"/>
      <c r="B289" s="197"/>
      <c r="C289" s="152"/>
      <c r="D289" s="152"/>
      <c r="E289" s="152"/>
      <c r="F289" s="152"/>
      <c r="G289" s="197"/>
      <c r="H289" s="197"/>
      <c r="I289" s="152"/>
      <c r="J289" s="152"/>
      <c r="K289" s="152"/>
      <c r="L289" s="152"/>
      <c r="M289" s="152"/>
      <c r="N289" s="152"/>
      <c r="O289" s="197"/>
      <c r="P289" s="197"/>
      <c r="Q289" s="197"/>
      <c r="R289" s="197"/>
      <c r="S289" s="197"/>
      <c r="T289" s="197"/>
      <c r="U289" s="197"/>
      <c r="V289" s="197"/>
      <c r="W289" s="197"/>
      <c r="X289" s="197"/>
      <c r="Y289" s="197"/>
      <c r="Z289" s="197"/>
    </row>
    <row r="290" ht="15.75" customHeight="1">
      <c r="A290" s="180"/>
      <c r="B290" s="197"/>
      <c r="C290" s="152"/>
      <c r="D290" s="152"/>
      <c r="E290" s="152"/>
      <c r="F290" s="152"/>
      <c r="G290" s="197"/>
      <c r="H290" s="197"/>
      <c r="I290" s="152"/>
      <c r="J290" s="152"/>
      <c r="K290" s="152"/>
      <c r="L290" s="152"/>
      <c r="M290" s="152"/>
      <c r="N290" s="152"/>
      <c r="O290" s="197"/>
      <c r="P290" s="197"/>
      <c r="Q290" s="197"/>
      <c r="R290" s="197"/>
      <c r="S290" s="197"/>
      <c r="T290" s="197"/>
      <c r="U290" s="197"/>
      <c r="V290" s="197"/>
      <c r="W290" s="197"/>
      <c r="X290" s="197"/>
      <c r="Y290" s="197"/>
      <c r="Z290" s="197"/>
    </row>
    <row r="291" ht="15.75" customHeight="1">
      <c r="A291" s="180"/>
      <c r="B291" s="197"/>
      <c r="C291" s="152"/>
      <c r="D291" s="152"/>
      <c r="E291" s="152"/>
      <c r="F291" s="152"/>
      <c r="G291" s="197"/>
      <c r="H291" s="197"/>
      <c r="I291" s="152"/>
      <c r="J291" s="152"/>
      <c r="K291" s="152"/>
      <c r="L291" s="152"/>
      <c r="M291" s="152"/>
      <c r="N291" s="152"/>
      <c r="O291" s="197"/>
      <c r="P291" s="197"/>
      <c r="Q291" s="197"/>
      <c r="R291" s="197"/>
      <c r="S291" s="197"/>
      <c r="T291" s="197"/>
      <c r="U291" s="197"/>
      <c r="V291" s="197"/>
      <c r="W291" s="197"/>
      <c r="X291" s="197"/>
      <c r="Y291" s="197"/>
      <c r="Z291" s="197"/>
    </row>
    <row r="292" ht="15.75" customHeight="1">
      <c r="A292" s="197"/>
      <c r="B292" s="197"/>
      <c r="C292" s="197"/>
      <c r="D292" s="197"/>
      <c r="E292" s="197"/>
      <c r="F292" s="197"/>
      <c r="G292" s="197"/>
      <c r="H292" s="197"/>
      <c r="I292" s="197"/>
      <c r="J292" s="197"/>
      <c r="K292" s="197"/>
      <c r="L292" s="197"/>
      <c r="M292" s="197"/>
      <c r="N292" s="197"/>
      <c r="O292" s="197"/>
      <c r="P292" s="197"/>
      <c r="Q292" s="197"/>
      <c r="R292" s="197"/>
      <c r="S292" s="197"/>
      <c r="T292" s="197"/>
      <c r="U292" s="197"/>
      <c r="V292" s="197"/>
      <c r="W292" s="197"/>
      <c r="X292" s="197"/>
      <c r="Y292" s="197"/>
      <c r="Z292" s="197"/>
    </row>
    <row r="293" ht="15.75" customHeight="1">
      <c r="A293" s="197"/>
      <c r="B293" s="197"/>
      <c r="C293" s="197"/>
      <c r="D293" s="197"/>
      <c r="E293" s="197"/>
      <c r="F293" s="197"/>
      <c r="G293" s="197"/>
      <c r="H293" s="197"/>
      <c r="I293" s="197"/>
      <c r="J293" s="197"/>
      <c r="K293" s="197"/>
      <c r="L293" s="197"/>
      <c r="M293" s="197"/>
      <c r="N293" s="197"/>
      <c r="O293" s="197"/>
      <c r="P293" s="197"/>
      <c r="Q293" s="197"/>
      <c r="R293" s="197"/>
      <c r="S293" s="197"/>
      <c r="T293" s="197"/>
      <c r="U293" s="197"/>
      <c r="V293" s="197"/>
      <c r="W293" s="197"/>
      <c r="X293" s="197"/>
      <c r="Y293" s="197"/>
      <c r="Z293" s="197"/>
    </row>
    <row r="294" ht="15.75" customHeight="1">
      <c r="A294" s="197"/>
      <c r="B294" s="197"/>
      <c r="C294" s="197"/>
      <c r="D294" s="197"/>
      <c r="E294" s="197"/>
      <c r="F294" s="197"/>
      <c r="G294" s="197"/>
      <c r="H294" s="197"/>
      <c r="I294" s="197"/>
      <c r="J294" s="197"/>
      <c r="K294" s="197"/>
      <c r="L294" s="197"/>
      <c r="M294" s="197"/>
      <c r="N294" s="197"/>
      <c r="O294" s="197"/>
      <c r="P294" s="197"/>
      <c r="Q294" s="197"/>
      <c r="R294" s="197"/>
      <c r="S294" s="197"/>
      <c r="T294" s="197"/>
      <c r="U294" s="197"/>
      <c r="V294" s="197"/>
      <c r="W294" s="197"/>
      <c r="X294" s="197"/>
      <c r="Y294" s="197"/>
      <c r="Z294" s="197"/>
    </row>
    <row r="295" ht="15.75" customHeight="1">
      <c r="A295" s="197"/>
      <c r="B295" s="197"/>
      <c r="C295" s="197"/>
      <c r="D295" s="197"/>
      <c r="E295" s="197"/>
      <c r="F295" s="197"/>
      <c r="G295" s="197"/>
      <c r="H295" s="197"/>
      <c r="I295" s="197"/>
      <c r="J295" s="197"/>
      <c r="K295" s="197"/>
      <c r="L295" s="197"/>
      <c r="M295" s="197"/>
      <c r="N295" s="197"/>
      <c r="O295" s="197"/>
      <c r="P295" s="197"/>
      <c r="Q295" s="197"/>
      <c r="R295" s="197"/>
      <c r="S295" s="197"/>
      <c r="T295" s="197"/>
      <c r="U295" s="197"/>
      <c r="V295" s="197"/>
      <c r="W295" s="197"/>
      <c r="X295" s="197"/>
      <c r="Y295" s="197"/>
      <c r="Z295" s="197"/>
    </row>
    <row r="296" ht="15.75" customHeight="1">
      <c r="A296" s="197"/>
      <c r="B296" s="197"/>
      <c r="C296" s="197"/>
      <c r="D296" s="197"/>
      <c r="E296" s="197"/>
      <c r="F296" s="197"/>
      <c r="G296" s="197"/>
      <c r="H296" s="197"/>
      <c r="I296" s="197"/>
      <c r="J296" s="197"/>
      <c r="K296" s="197"/>
      <c r="L296" s="197"/>
      <c r="M296" s="197"/>
      <c r="N296" s="197"/>
      <c r="O296" s="197"/>
      <c r="P296" s="197"/>
      <c r="Q296" s="197"/>
      <c r="R296" s="197"/>
      <c r="S296" s="197"/>
      <c r="T296" s="197"/>
      <c r="U296" s="197"/>
      <c r="V296" s="197"/>
      <c r="W296" s="197"/>
      <c r="X296" s="197"/>
      <c r="Y296" s="197"/>
      <c r="Z296" s="197"/>
    </row>
    <row r="297" ht="15.75" customHeight="1">
      <c r="A297" s="197"/>
      <c r="B297" s="197"/>
      <c r="C297" s="197"/>
      <c r="D297" s="197"/>
      <c r="E297" s="197"/>
      <c r="F297" s="197"/>
      <c r="G297" s="197"/>
      <c r="H297" s="197"/>
      <c r="I297" s="197"/>
      <c r="J297" s="197"/>
      <c r="K297" s="197"/>
      <c r="L297" s="197"/>
      <c r="M297" s="197"/>
      <c r="N297" s="197"/>
      <c r="O297" s="197"/>
      <c r="P297" s="197"/>
      <c r="Q297" s="197"/>
      <c r="R297" s="197"/>
      <c r="S297" s="197"/>
      <c r="T297" s="197"/>
      <c r="U297" s="197"/>
      <c r="V297" s="197"/>
      <c r="W297" s="197"/>
      <c r="X297" s="197"/>
      <c r="Y297" s="197"/>
      <c r="Z297" s="197"/>
    </row>
    <row r="298" ht="15.75" customHeight="1">
      <c r="A298" s="197"/>
      <c r="B298" s="197"/>
      <c r="C298" s="197"/>
      <c r="D298" s="197"/>
      <c r="E298" s="197"/>
      <c r="F298" s="197"/>
      <c r="G298" s="197"/>
      <c r="H298" s="197"/>
      <c r="I298" s="197"/>
      <c r="J298" s="197"/>
      <c r="K298" s="197"/>
      <c r="L298" s="197"/>
      <c r="M298" s="197"/>
      <c r="N298" s="197"/>
      <c r="O298" s="197"/>
      <c r="P298" s="197"/>
      <c r="Q298" s="197"/>
      <c r="R298" s="197"/>
      <c r="S298" s="197"/>
      <c r="T298" s="197"/>
      <c r="U298" s="197"/>
      <c r="V298" s="197"/>
      <c r="W298" s="197"/>
      <c r="X298" s="197"/>
      <c r="Y298" s="197"/>
      <c r="Z298" s="197"/>
    </row>
    <row r="299" ht="15.75" customHeight="1">
      <c r="A299" s="197"/>
      <c r="B299" s="197"/>
      <c r="C299" s="197"/>
      <c r="D299" s="197"/>
      <c r="E299" s="197"/>
      <c r="F299" s="197"/>
      <c r="G299" s="197"/>
      <c r="H299" s="197"/>
      <c r="I299" s="197"/>
      <c r="J299" s="197"/>
      <c r="K299" s="197"/>
      <c r="L299" s="197"/>
      <c r="M299" s="197"/>
      <c r="N299" s="197"/>
      <c r="O299" s="197"/>
      <c r="P299" s="197"/>
      <c r="Q299" s="197"/>
      <c r="R299" s="197"/>
      <c r="S299" s="197"/>
      <c r="T299" s="197"/>
      <c r="U299" s="197"/>
      <c r="V299" s="197"/>
      <c r="W299" s="197"/>
      <c r="X299" s="197"/>
      <c r="Y299" s="197"/>
      <c r="Z299" s="197"/>
    </row>
    <row r="300" ht="15.75" customHeight="1">
      <c r="A300" s="197"/>
      <c r="B300" s="197"/>
      <c r="C300" s="197"/>
      <c r="D300" s="197"/>
      <c r="E300" s="197"/>
      <c r="F300" s="197"/>
      <c r="G300" s="197"/>
      <c r="H300" s="197"/>
      <c r="I300" s="197"/>
      <c r="J300" s="197"/>
      <c r="K300" s="197"/>
      <c r="L300" s="197"/>
      <c r="M300" s="197"/>
      <c r="N300" s="197"/>
      <c r="O300" s="197"/>
      <c r="P300" s="197"/>
      <c r="Q300" s="197"/>
      <c r="R300" s="197"/>
      <c r="S300" s="197"/>
      <c r="T300" s="197"/>
      <c r="U300" s="197"/>
      <c r="V300" s="197"/>
      <c r="W300" s="197"/>
      <c r="X300" s="197"/>
      <c r="Y300" s="197"/>
      <c r="Z300" s="197"/>
    </row>
    <row r="301" ht="15.75" customHeight="1">
      <c r="A301" s="197"/>
      <c r="B301" s="197"/>
      <c r="C301" s="197"/>
      <c r="D301" s="197"/>
      <c r="E301" s="197"/>
      <c r="F301" s="197"/>
      <c r="G301" s="197"/>
      <c r="H301" s="197"/>
      <c r="I301" s="197"/>
      <c r="J301" s="197"/>
      <c r="K301" s="197"/>
      <c r="L301" s="197"/>
      <c r="M301" s="197"/>
      <c r="N301" s="197"/>
      <c r="O301" s="197"/>
      <c r="P301" s="197"/>
      <c r="Q301" s="197"/>
      <c r="R301" s="197"/>
      <c r="S301" s="197"/>
      <c r="T301" s="197"/>
      <c r="U301" s="197"/>
      <c r="V301" s="197"/>
      <c r="W301" s="197"/>
      <c r="X301" s="197"/>
      <c r="Y301" s="197"/>
      <c r="Z301" s="197"/>
    </row>
    <row r="302" ht="15.75" customHeight="1">
      <c r="A302" s="197"/>
      <c r="B302" s="197"/>
      <c r="C302" s="197"/>
      <c r="D302" s="197"/>
      <c r="E302" s="197"/>
      <c r="F302" s="197"/>
      <c r="G302" s="197"/>
      <c r="H302" s="197"/>
      <c r="I302" s="197"/>
      <c r="J302" s="197"/>
      <c r="K302" s="197"/>
      <c r="L302" s="197"/>
      <c r="M302" s="197"/>
      <c r="N302" s="197"/>
      <c r="O302" s="197"/>
      <c r="P302" s="197"/>
      <c r="Q302" s="197"/>
      <c r="R302" s="197"/>
      <c r="S302" s="197"/>
      <c r="T302" s="197"/>
      <c r="U302" s="197"/>
      <c r="V302" s="197"/>
      <c r="W302" s="197"/>
      <c r="X302" s="197"/>
      <c r="Y302" s="197"/>
      <c r="Z302" s="197"/>
    </row>
    <row r="303" ht="15.75" customHeight="1">
      <c r="A303" s="197"/>
      <c r="B303" s="197"/>
      <c r="C303" s="197"/>
      <c r="D303" s="197"/>
      <c r="E303" s="197"/>
      <c r="F303" s="197"/>
      <c r="G303" s="197"/>
      <c r="H303" s="197"/>
      <c r="I303" s="197"/>
      <c r="J303" s="197"/>
      <c r="K303" s="197"/>
      <c r="L303" s="197"/>
      <c r="M303" s="197"/>
      <c r="N303" s="197"/>
      <c r="O303" s="197"/>
      <c r="P303" s="197"/>
      <c r="Q303" s="197"/>
      <c r="R303" s="197"/>
      <c r="S303" s="197"/>
      <c r="T303" s="197"/>
      <c r="U303" s="197"/>
      <c r="V303" s="197"/>
      <c r="W303" s="197"/>
      <c r="X303" s="197"/>
      <c r="Y303" s="197"/>
      <c r="Z303" s="197"/>
    </row>
    <row r="304" ht="15.75" customHeight="1">
      <c r="A304" s="197"/>
      <c r="B304" s="197"/>
      <c r="C304" s="197"/>
      <c r="D304" s="197"/>
      <c r="E304" s="197"/>
      <c r="F304" s="197"/>
      <c r="G304" s="197"/>
      <c r="H304" s="197"/>
      <c r="I304" s="197"/>
      <c r="J304" s="197"/>
      <c r="K304" s="197"/>
      <c r="L304" s="197"/>
      <c r="M304" s="197"/>
      <c r="N304" s="197"/>
      <c r="O304" s="197"/>
      <c r="P304" s="197"/>
      <c r="Q304" s="197"/>
      <c r="R304" s="197"/>
      <c r="S304" s="197"/>
      <c r="T304" s="197"/>
      <c r="U304" s="197"/>
      <c r="V304" s="197"/>
      <c r="W304" s="197"/>
      <c r="X304" s="197"/>
      <c r="Y304" s="197"/>
      <c r="Z304" s="197"/>
    </row>
    <row r="305" ht="15.75" customHeight="1">
      <c r="A305" s="197"/>
      <c r="B305" s="197"/>
      <c r="C305" s="197"/>
      <c r="D305" s="197"/>
      <c r="E305" s="197"/>
      <c r="F305" s="197"/>
      <c r="G305" s="197"/>
      <c r="H305" s="197"/>
      <c r="I305" s="197"/>
      <c r="J305" s="197"/>
      <c r="K305" s="197"/>
      <c r="L305" s="197"/>
      <c r="M305" s="197"/>
      <c r="N305" s="197"/>
      <c r="O305" s="197"/>
      <c r="P305" s="197"/>
      <c r="Q305" s="197"/>
      <c r="R305" s="197"/>
      <c r="S305" s="197"/>
      <c r="T305" s="197"/>
      <c r="U305" s="197"/>
      <c r="V305" s="197"/>
      <c r="W305" s="197"/>
      <c r="X305" s="197"/>
      <c r="Y305" s="197"/>
      <c r="Z305" s="197"/>
    </row>
    <row r="306" ht="15.75" customHeight="1">
      <c r="A306" s="197"/>
      <c r="B306" s="197"/>
      <c r="C306" s="197"/>
      <c r="D306" s="197"/>
      <c r="E306" s="197"/>
      <c r="F306" s="197"/>
      <c r="G306" s="197"/>
      <c r="H306" s="197"/>
      <c r="I306" s="197"/>
      <c r="J306" s="197"/>
      <c r="K306" s="197"/>
      <c r="L306" s="197"/>
      <c r="M306" s="197"/>
      <c r="N306" s="197"/>
      <c r="O306" s="197"/>
      <c r="P306" s="197"/>
      <c r="Q306" s="197"/>
      <c r="R306" s="197"/>
      <c r="S306" s="197"/>
      <c r="T306" s="197"/>
      <c r="U306" s="197"/>
      <c r="V306" s="197"/>
      <c r="W306" s="197"/>
      <c r="X306" s="197"/>
      <c r="Y306" s="197"/>
      <c r="Z306" s="197"/>
    </row>
    <row r="307" ht="15.75" customHeight="1">
      <c r="A307" s="197"/>
      <c r="B307" s="197"/>
      <c r="C307" s="197"/>
      <c r="D307" s="197"/>
      <c r="E307" s="197"/>
      <c r="F307" s="197"/>
      <c r="G307" s="197"/>
      <c r="H307" s="197"/>
      <c r="I307" s="197"/>
      <c r="J307" s="197"/>
      <c r="K307" s="197"/>
      <c r="L307" s="197"/>
      <c r="M307" s="197"/>
      <c r="N307" s="197"/>
      <c r="O307" s="197"/>
      <c r="P307" s="197"/>
      <c r="Q307" s="197"/>
      <c r="R307" s="197"/>
      <c r="S307" s="197"/>
      <c r="T307" s="197"/>
      <c r="U307" s="197"/>
      <c r="V307" s="197"/>
      <c r="W307" s="197"/>
      <c r="X307" s="197"/>
      <c r="Y307" s="197"/>
      <c r="Z307" s="197"/>
    </row>
    <row r="308" ht="15.75" customHeight="1">
      <c r="A308" s="197"/>
      <c r="B308" s="197"/>
      <c r="C308" s="197"/>
      <c r="D308" s="197"/>
      <c r="E308" s="197"/>
      <c r="F308" s="197"/>
      <c r="G308" s="197"/>
      <c r="H308" s="197"/>
      <c r="I308" s="197"/>
      <c r="J308" s="197"/>
      <c r="K308" s="197"/>
      <c r="L308" s="197"/>
      <c r="M308" s="197"/>
      <c r="N308" s="197"/>
      <c r="O308" s="197"/>
      <c r="P308" s="197"/>
      <c r="Q308" s="197"/>
      <c r="R308" s="197"/>
      <c r="S308" s="197"/>
      <c r="T308" s="197"/>
      <c r="U308" s="197"/>
      <c r="V308" s="197"/>
      <c r="W308" s="197"/>
      <c r="X308" s="197"/>
      <c r="Y308" s="197"/>
      <c r="Z308" s="197"/>
    </row>
    <row r="309" ht="15.75" customHeight="1">
      <c r="A309" s="197"/>
      <c r="B309" s="197"/>
      <c r="C309" s="197"/>
      <c r="D309" s="197"/>
      <c r="E309" s="197"/>
      <c r="F309" s="197"/>
      <c r="G309" s="197"/>
      <c r="H309" s="197"/>
      <c r="I309" s="197"/>
      <c r="J309" s="197"/>
      <c r="K309" s="197"/>
      <c r="L309" s="197"/>
      <c r="M309" s="197"/>
      <c r="N309" s="197"/>
      <c r="O309" s="197"/>
      <c r="P309" s="197"/>
      <c r="Q309" s="197"/>
      <c r="R309" s="197"/>
      <c r="S309" s="197"/>
      <c r="T309" s="197"/>
      <c r="U309" s="197"/>
      <c r="V309" s="197"/>
      <c r="W309" s="197"/>
      <c r="X309" s="197"/>
      <c r="Y309" s="197"/>
      <c r="Z309" s="197"/>
    </row>
    <row r="310" ht="15.75" customHeight="1">
      <c r="A310" s="197"/>
      <c r="B310" s="197"/>
      <c r="C310" s="197"/>
      <c r="D310" s="197"/>
      <c r="E310" s="197"/>
      <c r="F310" s="197"/>
      <c r="G310" s="197"/>
      <c r="H310" s="197"/>
      <c r="I310" s="197"/>
      <c r="J310" s="197"/>
      <c r="K310" s="197"/>
      <c r="L310" s="197"/>
      <c r="M310" s="197"/>
      <c r="N310" s="197"/>
      <c r="O310" s="197"/>
      <c r="P310" s="197"/>
      <c r="Q310" s="197"/>
      <c r="R310" s="197"/>
      <c r="S310" s="197"/>
      <c r="T310" s="197"/>
      <c r="U310" s="197"/>
      <c r="V310" s="197"/>
      <c r="W310" s="197"/>
      <c r="X310" s="197"/>
      <c r="Y310" s="197"/>
      <c r="Z310" s="197"/>
    </row>
    <row r="311" ht="15.75" customHeight="1">
      <c r="A311" s="197"/>
      <c r="B311" s="197"/>
      <c r="C311" s="197"/>
      <c r="D311" s="197"/>
      <c r="E311" s="197"/>
      <c r="F311" s="197"/>
      <c r="G311" s="197"/>
      <c r="H311" s="197"/>
      <c r="I311" s="197"/>
      <c r="J311" s="197"/>
      <c r="K311" s="197"/>
      <c r="L311" s="197"/>
      <c r="M311" s="197"/>
      <c r="N311" s="197"/>
      <c r="O311" s="197"/>
      <c r="P311" s="197"/>
      <c r="Q311" s="197"/>
      <c r="R311" s="197"/>
      <c r="S311" s="197"/>
      <c r="T311" s="197"/>
      <c r="U311" s="197"/>
      <c r="V311" s="197"/>
      <c r="W311" s="197"/>
      <c r="X311" s="197"/>
      <c r="Y311" s="197"/>
      <c r="Z311" s="197"/>
    </row>
    <row r="312" ht="15.75" customHeight="1">
      <c r="A312" s="197"/>
      <c r="B312" s="197"/>
      <c r="C312" s="197"/>
      <c r="D312" s="197"/>
      <c r="E312" s="197"/>
      <c r="F312" s="197"/>
      <c r="G312" s="197"/>
      <c r="H312" s="197"/>
      <c r="I312" s="197"/>
      <c r="J312" s="197"/>
      <c r="K312" s="197"/>
      <c r="L312" s="197"/>
      <c r="M312" s="197"/>
      <c r="N312" s="197"/>
      <c r="O312" s="197"/>
      <c r="P312" s="197"/>
      <c r="Q312" s="197"/>
      <c r="R312" s="197"/>
      <c r="S312" s="197"/>
      <c r="T312" s="197"/>
      <c r="U312" s="197"/>
      <c r="V312" s="197"/>
      <c r="W312" s="197"/>
      <c r="X312" s="197"/>
      <c r="Y312" s="197"/>
      <c r="Z312" s="197"/>
    </row>
    <row r="313" ht="15.75" customHeight="1">
      <c r="A313" s="197"/>
      <c r="B313" s="197"/>
      <c r="C313" s="197"/>
      <c r="D313" s="197"/>
      <c r="E313" s="197"/>
      <c r="F313" s="197"/>
      <c r="G313" s="197"/>
      <c r="H313" s="197"/>
      <c r="I313" s="197"/>
      <c r="J313" s="197"/>
      <c r="K313" s="197"/>
      <c r="L313" s="197"/>
      <c r="M313" s="197"/>
      <c r="N313" s="197"/>
      <c r="O313" s="197"/>
      <c r="P313" s="197"/>
      <c r="Q313" s="197"/>
      <c r="R313" s="197"/>
      <c r="S313" s="197"/>
      <c r="T313" s="197"/>
      <c r="U313" s="197"/>
      <c r="V313" s="197"/>
      <c r="W313" s="197"/>
      <c r="X313" s="197"/>
      <c r="Y313" s="197"/>
      <c r="Z313" s="197"/>
    </row>
    <row r="314" ht="15.75" customHeight="1">
      <c r="A314" s="197"/>
      <c r="B314" s="197"/>
      <c r="C314" s="197"/>
      <c r="D314" s="197"/>
      <c r="E314" s="197"/>
      <c r="F314" s="197"/>
      <c r="G314" s="197"/>
      <c r="H314" s="197"/>
      <c r="I314" s="197"/>
      <c r="J314" s="197"/>
      <c r="K314" s="197"/>
      <c r="L314" s="197"/>
      <c r="M314" s="197"/>
      <c r="N314" s="197"/>
      <c r="O314" s="197"/>
      <c r="P314" s="197"/>
      <c r="Q314" s="197"/>
      <c r="R314" s="197"/>
      <c r="S314" s="197"/>
      <c r="T314" s="197"/>
      <c r="U314" s="197"/>
      <c r="V314" s="197"/>
      <c r="W314" s="197"/>
      <c r="X314" s="197"/>
      <c r="Y314" s="197"/>
      <c r="Z314" s="197"/>
    </row>
    <row r="315" ht="15.75" customHeight="1">
      <c r="A315" s="197"/>
      <c r="B315" s="197"/>
      <c r="C315" s="197"/>
      <c r="D315" s="197"/>
      <c r="E315" s="197"/>
      <c r="F315" s="197"/>
      <c r="G315" s="197"/>
      <c r="H315" s="197"/>
      <c r="I315" s="197"/>
      <c r="J315" s="197"/>
      <c r="K315" s="197"/>
      <c r="L315" s="197"/>
      <c r="M315" s="197"/>
      <c r="N315" s="197"/>
      <c r="O315" s="197"/>
      <c r="P315" s="197"/>
      <c r="Q315" s="197"/>
      <c r="R315" s="197"/>
      <c r="S315" s="197"/>
      <c r="T315" s="197"/>
      <c r="U315" s="197"/>
      <c r="V315" s="197"/>
      <c r="W315" s="197"/>
      <c r="X315" s="197"/>
      <c r="Y315" s="197"/>
      <c r="Z315" s="197"/>
    </row>
    <row r="316" ht="15.75" customHeight="1">
      <c r="A316" s="197"/>
      <c r="B316" s="197"/>
      <c r="C316" s="197"/>
      <c r="D316" s="197"/>
      <c r="E316" s="197"/>
      <c r="F316" s="197"/>
      <c r="G316" s="197"/>
      <c r="H316" s="197"/>
      <c r="I316" s="197"/>
      <c r="J316" s="197"/>
      <c r="K316" s="197"/>
      <c r="L316" s="197"/>
      <c r="M316" s="197"/>
      <c r="N316" s="197"/>
      <c r="O316" s="197"/>
      <c r="P316" s="197"/>
      <c r="Q316" s="197"/>
      <c r="R316" s="197"/>
      <c r="S316" s="197"/>
      <c r="T316" s="197"/>
      <c r="U316" s="197"/>
      <c r="V316" s="197"/>
      <c r="W316" s="197"/>
      <c r="X316" s="197"/>
      <c r="Y316" s="197"/>
      <c r="Z316" s="197"/>
    </row>
    <row r="317" ht="15.75" customHeight="1">
      <c r="A317" s="197"/>
      <c r="B317" s="197"/>
      <c r="C317" s="197"/>
      <c r="D317" s="197"/>
      <c r="E317" s="197"/>
      <c r="F317" s="197"/>
      <c r="G317" s="197"/>
      <c r="H317" s="197"/>
      <c r="I317" s="197"/>
      <c r="J317" s="197"/>
      <c r="K317" s="197"/>
      <c r="L317" s="197"/>
      <c r="M317" s="197"/>
      <c r="N317" s="197"/>
      <c r="O317" s="197"/>
      <c r="P317" s="197"/>
      <c r="Q317" s="197"/>
      <c r="R317" s="197"/>
      <c r="S317" s="197"/>
      <c r="T317" s="197"/>
      <c r="U317" s="197"/>
      <c r="V317" s="197"/>
      <c r="W317" s="197"/>
      <c r="X317" s="197"/>
      <c r="Y317" s="197"/>
      <c r="Z317" s="197"/>
    </row>
    <row r="318" ht="15.75" customHeight="1">
      <c r="A318" s="197"/>
      <c r="B318" s="197"/>
      <c r="C318" s="197"/>
      <c r="D318" s="197"/>
      <c r="E318" s="197"/>
      <c r="F318" s="197"/>
      <c r="G318" s="197"/>
      <c r="H318" s="197"/>
      <c r="I318" s="197"/>
      <c r="J318" s="197"/>
      <c r="K318" s="197"/>
      <c r="L318" s="197"/>
      <c r="M318" s="197"/>
      <c r="N318" s="197"/>
      <c r="O318" s="197"/>
      <c r="P318" s="197"/>
      <c r="Q318" s="197"/>
      <c r="R318" s="197"/>
      <c r="S318" s="197"/>
      <c r="T318" s="197"/>
      <c r="U318" s="197"/>
      <c r="V318" s="197"/>
      <c r="W318" s="197"/>
      <c r="X318" s="197"/>
      <c r="Y318" s="197"/>
      <c r="Z318" s="197"/>
    </row>
    <row r="319" ht="15.75" customHeight="1">
      <c r="A319" s="197"/>
      <c r="B319" s="197"/>
      <c r="C319" s="197"/>
      <c r="D319" s="197"/>
      <c r="E319" s="197"/>
      <c r="F319" s="197"/>
      <c r="G319" s="197"/>
      <c r="H319" s="197"/>
      <c r="I319" s="197"/>
      <c r="J319" s="197"/>
      <c r="K319" s="197"/>
      <c r="L319" s="197"/>
      <c r="M319" s="197"/>
      <c r="N319" s="197"/>
      <c r="O319" s="197"/>
      <c r="P319" s="197"/>
      <c r="Q319" s="197"/>
      <c r="R319" s="197"/>
      <c r="S319" s="197"/>
      <c r="T319" s="197"/>
      <c r="U319" s="197"/>
      <c r="V319" s="197"/>
      <c r="W319" s="197"/>
      <c r="X319" s="197"/>
      <c r="Y319" s="197"/>
      <c r="Z319" s="197"/>
    </row>
    <row r="320" ht="15.75" customHeight="1">
      <c r="A320" s="197"/>
      <c r="B320" s="197"/>
      <c r="C320" s="197"/>
      <c r="D320" s="197"/>
      <c r="E320" s="197"/>
      <c r="F320" s="197"/>
      <c r="G320" s="197"/>
      <c r="H320" s="197"/>
      <c r="I320" s="197"/>
      <c r="J320" s="197"/>
      <c r="K320" s="197"/>
      <c r="L320" s="197"/>
      <c r="M320" s="197"/>
      <c r="N320" s="197"/>
      <c r="O320" s="197"/>
      <c r="P320" s="197"/>
      <c r="Q320" s="197"/>
      <c r="R320" s="197"/>
      <c r="S320" s="197"/>
      <c r="T320" s="197"/>
      <c r="U320" s="197"/>
      <c r="V320" s="197"/>
      <c r="W320" s="197"/>
      <c r="X320" s="197"/>
      <c r="Y320" s="197"/>
      <c r="Z320" s="197"/>
    </row>
    <row r="321" ht="15.75" customHeight="1">
      <c r="A321" s="197"/>
      <c r="B321" s="197"/>
      <c r="C321" s="197"/>
      <c r="D321" s="197"/>
      <c r="E321" s="197"/>
      <c r="F321" s="197"/>
      <c r="G321" s="197"/>
      <c r="H321" s="197"/>
      <c r="I321" s="197"/>
      <c r="J321" s="197"/>
      <c r="K321" s="197"/>
      <c r="L321" s="197"/>
      <c r="M321" s="197"/>
      <c r="N321" s="197"/>
      <c r="O321" s="197"/>
      <c r="P321" s="197"/>
      <c r="Q321" s="197"/>
      <c r="R321" s="197"/>
      <c r="S321" s="197"/>
      <c r="T321" s="197"/>
      <c r="U321" s="197"/>
      <c r="V321" s="197"/>
      <c r="W321" s="197"/>
      <c r="X321" s="197"/>
      <c r="Y321" s="197"/>
      <c r="Z321" s="197"/>
    </row>
    <row r="322" ht="15.75" customHeight="1">
      <c r="A322" s="197"/>
      <c r="B322" s="197"/>
      <c r="C322" s="197"/>
      <c r="D322" s="197"/>
      <c r="E322" s="197"/>
      <c r="F322" s="197"/>
      <c r="G322" s="197"/>
      <c r="H322" s="197"/>
      <c r="I322" s="197"/>
      <c r="J322" s="197"/>
      <c r="K322" s="197"/>
      <c r="L322" s="197"/>
      <c r="M322" s="197"/>
      <c r="N322" s="197"/>
      <c r="O322" s="197"/>
      <c r="P322" s="197"/>
      <c r="Q322" s="197"/>
      <c r="R322" s="197"/>
      <c r="S322" s="197"/>
      <c r="T322" s="197"/>
      <c r="U322" s="197"/>
      <c r="V322" s="197"/>
      <c r="W322" s="197"/>
      <c r="X322" s="197"/>
      <c r="Y322" s="197"/>
      <c r="Z322" s="197"/>
    </row>
    <row r="323" ht="15.75" customHeight="1">
      <c r="A323" s="197"/>
      <c r="B323" s="197"/>
      <c r="C323" s="197"/>
      <c r="D323" s="197"/>
      <c r="E323" s="197"/>
      <c r="F323" s="197"/>
      <c r="G323" s="197"/>
      <c r="H323" s="197"/>
      <c r="I323" s="197"/>
      <c r="J323" s="197"/>
      <c r="K323" s="197"/>
      <c r="L323" s="197"/>
      <c r="M323" s="197"/>
      <c r="N323" s="197"/>
      <c r="O323" s="197"/>
      <c r="P323" s="197"/>
      <c r="Q323" s="197"/>
      <c r="R323" s="197"/>
      <c r="S323" s="197"/>
      <c r="T323" s="197"/>
      <c r="U323" s="197"/>
      <c r="V323" s="197"/>
      <c r="W323" s="197"/>
      <c r="X323" s="197"/>
      <c r="Y323" s="197"/>
      <c r="Z323" s="197"/>
    </row>
    <row r="324" ht="15.75" customHeight="1">
      <c r="A324" s="197"/>
      <c r="B324" s="197"/>
      <c r="C324" s="197"/>
      <c r="D324" s="197"/>
      <c r="E324" s="197"/>
      <c r="F324" s="197"/>
      <c r="G324" s="197"/>
      <c r="H324" s="197"/>
      <c r="I324" s="197"/>
      <c r="J324" s="197"/>
      <c r="K324" s="197"/>
      <c r="L324" s="197"/>
      <c r="M324" s="197"/>
      <c r="N324" s="197"/>
      <c r="O324" s="197"/>
      <c r="P324" s="197"/>
      <c r="Q324" s="197"/>
      <c r="R324" s="197"/>
      <c r="S324" s="197"/>
      <c r="T324" s="197"/>
      <c r="U324" s="197"/>
      <c r="V324" s="197"/>
      <c r="W324" s="197"/>
      <c r="X324" s="197"/>
      <c r="Y324" s="197"/>
      <c r="Z324" s="197"/>
    </row>
    <row r="325" ht="15.75" customHeight="1">
      <c r="A325" s="197"/>
      <c r="B325" s="197"/>
      <c r="C325" s="197"/>
      <c r="D325" s="197"/>
      <c r="E325" s="197"/>
      <c r="F325" s="197"/>
      <c r="G325" s="197"/>
      <c r="H325" s="197"/>
      <c r="I325" s="197"/>
      <c r="J325" s="197"/>
      <c r="K325" s="197"/>
      <c r="L325" s="197"/>
      <c r="M325" s="197"/>
      <c r="N325" s="197"/>
      <c r="O325" s="197"/>
      <c r="P325" s="197"/>
      <c r="Q325" s="197"/>
      <c r="R325" s="197"/>
      <c r="S325" s="197"/>
      <c r="T325" s="197"/>
      <c r="U325" s="197"/>
      <c r="V325" s="197"/>
      <c r="W325" s="197"/>
      <c r="X325" s="197"/>
      <c r="Y325" s="197"/>
      <c r="Z325" s="197"/>
    </row>
    <row r="326" ht="15.75" customHeight="1">
      <c r="A326" s="197"/>
      <c r="B326" s="197"/>
      <c r="C326" s="197"/>
      <c r="D326" s="197"/>
      <c r="E326" s="197"/>
      <c r="F326" s="197"/>
      <c r="G326" s="197"/>
      <c r="H326" s="197"/>
      <c r="I326" s="197"/>
      <c r="J326" s="197"/>
      <c r="K326" s="197"/>
      <c r="L326" s="197"/>
      <c r="M326" s="197"/>
      <c r="N326" s="197"/>
      <c r="O326" s="197"/>
      <c r="P326" s="197"/>
      <c r="Q326" s="197"/>
      <c r="R326" s="197"/>
      <c r="S326" s="197"/>
      <c r="T326" s="197"/>
      <c r="U326" s="197"/>
      <c r="V326" s="197"/>
      <c r="W326" s="197"/>
      <c r="X326" s="197"/>
      <c r="Y326" s="197"/>
      <c r="Z326" s="197"/>
    </row>
    <row r="327" ht="15.75" customHeight="1">
      <c r="A327" s="197"/>
      <c r="B327" s="197"/>
      <c r="C327" s="197"/>
      <c r="D327" s="197"/>
      <c r="E327" s="197"/>
      <c r="F327" s="197"/>
      <c r="G327" s="197"/>
      <c r="H327" s="197"/>
      <c r="I327" s="197"/>
      <c r="J327" s="197"/>
      <c r="K327" s="197"/>
      <c r="L327" s="197"/>
      <c r="M327" s="197"/>
      <c r="N327" s="197"/>
      <c r="O327" s="197"/>
      <c r="P327" s="197"/>
      <c r="Q327" s="197"/>
      <c r="R327" s="197"/>
      <c r="S327" s="197"/>
      <c r="T327" s="197"/>
      <c r="U327" s="197"/>
      <c r="V327" s="197"/>
      <c r="W327" s="197"/>
      <c r="X327" s="197"/>
      <c r="Y327" s="197"/>
      <c r="Z327" s="197"/>
    </row>
    <row r="328" ht="15.75" customHeight="1">
      <c r="A328" s="197"/>
      <c r="B328" s="197"/>
      <c r="C328" s="197"/>
      <c r="D328" s="197"/>
      <c r="E328" s="197"/>
      <c r="F328" s="197"/>
      <c r="G328" s="197"/>
      <c r="H328" s="197"/>
      <c r="I328" s="197"/>
      <c r="J328" s="197"/>
      <c r="K328" s="197"/>
      <c r="L328" s="197"/>
      <c r="M328" s="197"/>
      <c r="N328" s="197"/>
      <c r="O328" s="197"/>
      <c r="P328" s="197"/>
      <c r="Q328" s="197"/>
      <c r="R328" s="197"/>
      <c r="S328" s="197"/>
      <c r="T328" s="197"/>
      <c r="U328" s="197"/>
      <c r="V328" s="197"/>
      <c r="W328" s="197"/>
      <c r="X328" s="197"/>
      <c r="Y328" s="197"/>
      <c r="Z328" s="197"/>
    </row>
    <row r="329" ht="15.75" customHeight="1">
      <c r="A329" s="197"/>
      <c r="B329" s="197"/>
      <c r="C329" s="197"/>
      <c r="D329" s="197"/>
      <c r="E329" s="197"/>
      <c r="F329" s="197"/>
      <c r="G329" s="197"/>
      <c r="H329" s="197"/>
      <c r="I329" s="197"/>
      <c r="J329" s="197"/>
      <c r="K329" s="197"/>
      <c r="L329" s="197"/>
      <c r="M329" s="197"/>
      <c r="N329" s="197"/>
      <c r="O329" s="197"/>
      <c r="P329" s="197"/>
      <c r="Q329" s="197"/>
      <c r="R329" s="197"/>
      <c r="S329" s="197"/>
      <c r="T329" s="197"/>
      <c r="U329" s="197"/>
      <c r="V329" s="197"/>
      <c r="W329" s="197"/>
      <c r="X329" s="197"/>
      <c r="Y329" s="197"/>
      <c r="Z329" s="197"/>
    </row>
    <row r="330" ht="15.75" customHeight="1">
      <c r="A330" s="197"/>
      <c r="B330" s="197"/>
      <c r="C330" s="197"/>
      <c r="D330" s="197"/>
      <c r="E330" s="197"/>
      <c r="F330" s="197"/>
      <c r="G330" s="197"/>
      <c r="H330" s="197"/>
      <c r="I330" s="197"/>
      <c r="J330" s="197"/>
      <c r="K330" s="197"/>
      <c r="L330" s="197"/>
      <c r="M330" s="197"/>
      <c r="N330" s="197"/>
      <c r="O330" s="197"/>
      <c r="P330" s="197"/>
      <c r="Q330" s="197"/>
      <c r="R330" s="197"/>
      <c r="S330" s="197"/>
      <c r="T330" s="197"/>
      <c r="U330" s="197"/>
      <c r="V330" s="197"/>
      <c r="W330" s="197"/>
      <c r="X330" s="197"/>
      <c r="Y330" s="197"/>
      <c r="Z330" s="197"/>
    </row>
    <row r="331" ht="15.75" customHeight="1">
      <c r="A331" s="197"/>
      <c r="B331" s="197"/>
      <c r="C331" s="197"/>
      <c r="D331" s="197"/>
      <c r="E331" s="197"/>
      <c r="F331" s="197"/>
      <c r="G331" s="197"/>
      <c r="H331" s="197"/>
      <c r="I331" s="197"/>
      <c r="J331" s="197"/>
      <c r="K331" s="197"/>
      <c r="L331" s="197"/>
      <c r="M331" s="197"/>
      <c r="N331" s="197"/>
      <c r="O331" s="197"/>
      <c r="P331" s="197"/>
      <c r="Q331" s="197"/>
      <c r="R331" s="197"/>
      <c r="S331" s="197"/>
      <c r="T331" s="197"/>
      <c r="U331" s="197"/>
      <c r="V331" s="197"/>
      <c r="W331" s="197"/>
      <c r="X331" s="197"/>
      <c r="Y331" s="197"/>
      <c r="Z331" s="197"/>
    </row>
    <row r="332" ht="15.75" customHeight="1">
      <c r="A332" s="197"/>
      <c r="B332" s="197"/>
      <c r="C332" s="197"/>
      <c r="D332" s="197"/>
      <c r="E332" s="197"/>
      <c r="F332" s="197"/>
      <c r="G332" s="197"/>
      <c r="H332" s="197"/>
      <c r="I332" s="197"/>
      <c r="J332" s="197"/>
      <c r="K332" s="197"/>
      <c r="L332" s="197"/>
      <c r="M332" s="197"/>
      <c r="N332" s="197"/>
      <c r="O332" s="197"/>
      <c r="P332" s="197"/>
      <c r="Q332" s="197"/>
      <c r="R332" s="197"/>
      <c r="S332" s="197"/>
      <c r="T332" s="197"/>
      <c r="U332" s="197"/>
      <c r="V332" s="197"/>
      <c r="W332" s="197"/>
      <c r="X332" s="197"/>
      <c r="Y332" s="197"/>
      <c r="Z332" s="197"/>
    </row>
    <row r="333" ht="15.75" customHeight="1">
      <c r="A333" s="197"/>
      <c r="B333" s="197"/>
      <c r="C333" s="197"/>
      <c r="D333" s="197"/>
      <c r="E333" s="197"/>
      <c r="F333" s="197"/>
      <c r="G333" s="197"/>
      <c r="H333" s="197"/>
      <c r="I333" s="197"/>
      <c r="J333" s="197"/>
      <c r="K333" s="197"/>
      <c r="L333" s="197"/>
      <c r="M333" s="197"/>
      <c r="N333" s="197"/>
      <c r="O333" s="197"/>
      <c r="P333" s="197"/>
      <c r="Q333" s="197"/>
      <c r="R333" s="197"/>
      <c r="S333" s="197"/>
      <c r="T333" s="197"/>
      <c r="U333" s="197"/>
      <c r="V333" s="197"/>
      <c r="W333" s="197"/>
      <c r="X333" s="197"/>
      <c r="Y333" s="197"/>
      <c r="Z333" s="197"/>
    </row>
    <row r="334" ht="15.75" customHeight="1">
      <c r="A334" s="197"/>
      <c r="B334" s="197"/>
      <c r="C334" s="197"/>
      <c r="D334" s="197"/>
      <c r="E334" s="197"/>
      <c r="F334" s="197"/>
      <c r="G334" s="197"/>
      <c r="H334" s="197"/>
      <c r="I334" s="197"/>
      <c r="J334" s="197"/>
      <c r="K334" s="197"/>
      <c r="L334" s="197"/>
      <c r="M334" s="197"/>
      <c r="N334" s="197"/>
      <c r="O334" s="197"/>
      <c r="P334" s="197"/>
      <c r="Q334" s="197"/>
      <c r="R334" s="197"/>
      <c r="S334" s="197"/>
      <c r="T334" s="197"/>
      <c r="U334" s="197"/>
      <c r="V334" s="197"/>
      <c r="W334" s="197"/>
      <c r="X334" s="197"/>
      <c r="Y334" s="197"/>
      <c r="Z334" s="197"/>
    </row>
    <row r="335" ht="15.75" customHeight="1">
      <c r="A335" s="197"/>
      <c r="B335" s="197"/>
      <c r="C335" s="197"/>
      <c r="D335" s="197"/>
      <c r="E335" s="197"/>
      <c r="F335" s="197"/>
      <c r="G335" s="197"/>
      <c r="H335" s="197"/>
      <c r="I335" s="197"/>
      <c r="J335" s="197"/>
      <c r="K335" s="197"/>
      <c r="L335" s="197"/>
      <c r="M335" s="197"/>
      <c r="N335" s="197"/>
      <c r="O335" s="197"/>
      <c r="P335" s="197"/>
      <c r="Q335" s="197"/>
      <c r="R335" s="197"/>
      <c r="S335" s="197"/>
      <c r="T335" s="197"/>
      <c r="U335" s="197"/>
      <c r="V335" s="197"/>
      <c r="W335" s="197"/>
      <c r="X335" s="197"/>
      <c r="Y335" s="197"/>
      <c r="Z335" s="197"/>
    </row>
    <row r="336" ht="15.75" customHeight="1">
      <c r="A336" s="197"/>
      <c r="B336" s="197"/>
      <c r="C336" s="197"/>
      <c r="D336" s="197"/>
      <c r="E336" s="197"/>
      <c r="F336" s="197"/>
      <c r="G336" s="197"/>
      <c r="H336" s="197"/>
      <c r="I336" s="197"/>
      <c r="J336" s="197"/>
      <c r="K336" s="197"/>
      <c r="L336" s="197"/>
      <c r="M336" s="197"/>
      <c r="N336" s="197"/>
      <c r="O336" s="197"/>
      <c r="P336" s="197"/>
      <c r="Q336" s="197"/>
      <c r="R336" s="197"/>
      <c r="S336" s="197"/>
      <c r="T336" s="197"/>
      <c r="U336" s="197"/>
      <c r="V336" s="197"/>
      <c r="W336" s="197"/>
      <c r="X336" s="197"/>
      <c r="Y336" s="197"/>
      <c r="Z336" s="197"/>
    </row>
    <row r="337" ht="15.75" customHeight="1">
      <c r="A337" s="197"/>
      <c r="B337" s="197"/>
      <c r="C337" s="197"/>
      <c r="D337" s="197"/>
      <c r="E337" s="197"/>
      <c r="F337" s="197"/>
      <c r="G337" s="197"/>
      <c r="H337" s="197"/>
      <c r="I337" s="197"/>
      <c r="J337" s="197"/>
      <c r="K337" s="197"/>
      <c r="L337" s="197"/>
      <c r="M337" s="197"/>
      <c r="N337" s="197"/>
      <c r="O337" s="197"/>
      <c r="P337" s="197"/>
      <c r="Q337" s="197"/>
      <c r="R337" s="197"/>
      <c r="S337" s="197"/>
      <c r="T337" s="197"/>
      <c r="U337" s="197"/>
      <c r="V337" s="197"/>
      <c r="W337" s="197"/>
      <c r="X337" s="197"/>
      <c r="Y337" s="197"/>
      <c r="Z337" s="197"/>
    </row>
    <row r="338" ht="15.75" customHeight="1">
      <c r="A338" s="197"/>
      <c r="B338" s="197"/>
      <c r="C338" s="197"/>
      <c r="D338" s="197"/>
      <c r="E338" s="197"/>
      <c r="F338" s="197"/>
      <c r="G338" s="197"/>
      <c r="H338" s="197"/>
      <c r="I338" s="197"/>
      <c r="J338" s="197"/>
      <c r="K338" s="197"/>
      <c r="L338" s="197"/>
      <c r="M338" s="197"/>
      <c r="N338" s="197"/>
      <c r="O338" s="197"/>
      <c r="P338" s="197"/>
      <c r="Q338" s="197"/>
      <c r="R338" s="197"/>
      <c r="S338" s="197"/>
      <c r="T338" s="197"/>
      <c r="U338" s="197"/>
      <c r="V338" s="197"/>
      <c r="W338" s="197"/>
      <c r="X338" s="197"/>
      <c r="Y338" s="197"/>
      <c r="Z338" s="197"/>
    </row>
    <row r="339" ht="15.75" customHeight="1">
      <c r="A339" s="197"/>
      <c r="B339" s="197"/>
      <c r="C339" s="197"/>
      <c r="D339" s="197"/>
      <c r="E339" s="197"/>
      <c r="F339" s="197"/>
      <c r="G339" s="197"/>
      <c r="H339" s="197"/>
      <c r="I339" s="197"/>
      <c r="J339" s="197"/>
      <c r="K339" s="197"/>
      <c r="L339" s="197"/>
      <c r="M339" s="197"/>
      <c r="N339" s="197"/>
      <c r="O339" s="197"/>
      <c r="P339" s="197"/>
      <c r="Q339" s="197"/>
      <c r="R339" s="197"/>
      <c r="S339" s="197"/>
      <c r="T339" s="197"/>
      <c r="U339" s="197"/>
      <c r="V339" s="197"/>
      <c r="W339" s="197"/>
      <c r="X339" s="197"/>
      <c r="Y339" s="197"/>
      <c r="Z339" s="197"/>
    </row>
    <row r="340" ht="15.75" customHeight="1">
      <c r="A340" s="197"/>
      <c r="B340" s="197"/>
      <c r="C340" s="197"/>
      <c r="D340" s="197"/>
      <c r="E340" s="197"/>
      <c r="F340" s="197"/>
      <c r="G340" s="197"/>
      <c r="H340" s="197"/>
      <c r="I340" s="197"/>
      <c r="J340" s="197"/>
      <c r="K340" s="197"/>
      <c r="L340" s="197"/>
      <c r="M340" s="197"/>
      <c r="N340" s="197"/>
      <c r="O340" s="197"/>
      <c r="P340" s="197"/>
      <c r="Q340" s="197"/>
      <c r="R340" s="197"/>
      <c r="S340" s="197"/>
      <c r="T340" s="197"/>
      <c r="U340" s="197"/>
      <c r="V340" s="197"/>
      <c r="W340" s="197"/>
      <c r="X340" s="197"/>
      <c r="Y340" s="197"/>
      <c r="Z340" s="197"/>
    </row>
    <row r="341" ht="15.75" customHeight="1">
      <c r="A341" s="197"/>
      <c r="B341" s="197"/>
      <c r="C341" s="197"/>
      <c r="D341" s="197"/>
      <c r="E341" s="197"/>
      <c r="F341" s="197"/>
      <c r="G341" s="197"/>
      <c r="H341" s="197"/>
      <c r="I341" s="197"/>
      <c r="J341" s="197"/>
      <c r="K341" s="197"/>
      <c r="L341" s="197"/>
      <c r="M341" s="197"/>
      <c r="N341" s="197"/>
      <c r="O341" s="197"/>
      <c r="P341" s="197"/>
      <c r="Q341" s="197"/>
      <c r="R341" s="197"/>
      <c r="S341" s="197"/>
      <c r="T341" s="197"/>
      <c r="U341" s="197"/>
      <c r="V341" s="197"/>
      <c r="W341" s="197"/>
      <c r="X341" s="197"/>
      <c r="Y341" s="197"/>
      <c r="Z341" s="197"/>
    </row>
    <row r="342" ht="15.75" customHeight="1">
      <c r="A342" s="197"/>
      <c r="B342" s="197"/>
      <c r="C342" s="197"/>
      <c r="D342" s="197"/>
      <c r="E342" s="197"/>
      <c r="F342" s="197"/>
      <c r="G342" s="197"/>
      <c r="H342" s="197"/>
      <c r="I342" s="197"/>
      <c r="J342" s="197"/>
      <c r="K342" s="197"/>
      <c r="L342" s="197"/>
      <c r="M342" s="197"/>
      <c r="N342" s="197"/>
      <c r="O342" s="197"/>
      <c r="P342" s="197"/>
      <c r="Q342" s="197"/>
      <c r="R342" s="197"/>
      <c r="S342" s="197"/>
      <c r="T342" s="197"/>
      <c r="U342" s="197"/>
      <c r="V342" s="197"/>
      <c r="W342" s="197"/>
      <c r="X342" s="197"/>
      <c r="Y342" s="197"/>
      <c r="Z342" s="197"/>
    </row>
    <row r="343" ht="15.75" customHeight="1">
      <c r="A343" s="197"/>
      <c r="B343" s="197"/>
      <c r="C343" s="197"/>
      <c r="D343" s="197"/>
      <c r="E343" s="197"/>
      <c r="F343" s="197"/>
      <c r="G343" s="197"/>
      <c r="H343" s="197"/>
      <c r="I343" s="197"/>
      <c r="J343" s="197"/>
      <c r="K343" s="197"/>
      <c r="L343" s="197"/>
      <c r="M343" s="197"/>
      <c r="N343" s="197"/>
      <c r="O343" s="197"/>
      <c r="P343" s="197"/>
      <c r="Q343" s="197"/>
      <c r="R343" s="197"/>
      <c r="S343" s="197"/>
      <c r="T343" s="197"/>
      <c r="U343" s="197"/>
      <c r="V343" s="197"/>
      <c r="W343" s="197"/>
      <c r="X343" s="197"/>
      <c r="Y343" s="197"/>
      <c r="Z343" s="197"/>
    </row>
    <row r="344" ht="15.75" customHeight="1">
      <c r="A344" s="197"/>
      <c r="B344" s="197"/>
      <c r="C344" s="197"/>
      <c r="D344" s="197"/>
      <c r="E344" s="197"/>
      <c r="F344" s="197"/>
      <c r="G344" s="197"/>
      <c r="H344" s="197"/>
      <c r="I344" s="197"/>
      <c r="J344" s="197"/>
      <c r="K344" s="197"/>
      <c r="L344" s="197"/>
      <c r="M344" s="197"/>
      <c r="N344" s="197"/>
      <c r="O344" s="197"/>
      <c r="P344" s="197"/>
      <c r="Q344" s="197"/>
      <c r="R344" s="197"/>
      <c r="S344" s="197"/>
      <c r="T344" s="197"/>
      <c r="U344" s="197"/>
      <c r="V344" s="197"/>
      <c r="W344" s="197"/>
      <c r="X344" s="197"/>
      <c r="Y344" s="197"/>
      <c r="Z344" s="197"/>
    </row>
    <row r="345" ht="15.75" customHeight="1">
      <c r="A345" s="197"/>
      <c r="B345" s="197"/>
      <c r="C345" s="197"/>
      <c r="D345" s="197"/>
      <c r="E345" s="197"/>
      <c r="F345" s="197"/>
      <c r="G345" s="197"/>
      <c r="H345" s="197"/>
      <c r="I345" s="197"/>
      <c r="J345" s="197"/>
      <c r="K345" s="197"/>
      <c r="L345" s="197"/>
      <c r="M345" s="197"/>
      <c r="N345" s="197"/>
      <c r="O345" s="197"/>
      <c r="P345" s="197"/>
      <c r="Q345" s="197"/>
      <c r="R345" s="197"/>
      <c r="S345" s="197"/>
      <c r="T345" s="197"/>
      <c r="U345" s="197"/>
      <c r="V345" s="197"/>
      <c r="W345" s="197"/>
      <c r="X345" s="197"/>
      <c r="Y345" s="197"/>
      <c r="Z345" s="197"/>
    </row>
    <row r="346" ht="15.75" customHeight="1">
      <c r="A346" s="197"/>
      <c r="B346" s="197"/>
      <c r="C346" s="197"/>
      <c r="D346" s="197"/>
      <c r="E346" s="197"/>
      <c r="F346" s="197"/>
      <c r="G346" s="197"/>
      <c r="H346" s="197"/>
      <c r="I346" s="197"/>
      <c r="J346" s="197"/>
      <c r="K346" s="197"/>
      <c r="L346" s="197"/>
      <c r="M346" s="197"/>
      <c r="N346" s="197"/>
      <c r="O346" s="197"/>
      <c r="P346" s="197"/>
      <c r="Q346" s="197"/>
      <c r="R346" s="197"/>
      <c r="S346" s="197"/>
      <c r="T346" s="197"/>
      <c r="U346" s="197"/>
      <c r="V346" s="197"/>
      <c r="W346" s="197"/>
      <c r="X346" s="197"/>
      <c r="Y346" s="197"/>
      <c r="Z346" s="197"/>
    </row>
    <row r="347" ht="15.75" customHeight="1">
      <c r="A347" s="197"/>
      <c r="B347" s="197"/>
      <c r="C347" s="197"/>
      <c r="D347" s="197"/>
      <c r="E347" s="197"/>
      <c r="F347" s="197"/>
      <c r="G347" s="197"/>
      <c r="H347" s="197"/>
      <c r="I347" s="197"/>
      <c r="J347" s="197"/>
      <c r="K347" s="197"/>
      <c r="L347" s="197"/>
      <c r="M347" s="197"/>
      <c r="N347" s="197"/>
      <c r="O347" s="197"/>
      <c r="P347" s="197"/>
      <c r="Q347" s="197"/>
      <c r="R347" s="197"/>
      <c r="S347" s="197"/>
      <c r="T347" s="197"/>
      <c r="U347" s="197"/>
      <c r="V347" s="197"/>
      <c r="W347" s="197"/>
      <c r="X347" s="197"/>
      <c r="Y347" s="197"/>
      <c r="Z347" s="197"/>
    </row>
    <row r="348" ht="15.75" customHeight="1">
      <c r="A348" s="197"/>
      <c r="B348" s="197"/>
      <c r="C348" s="197"/>
      <c r="D348" s="197"/>
      <c r="E348" s="197"/>
      <c r="F348" s="197"/>
      <c r="G348" s="197"/>
      <c r="H348" s="197"/>
      <c r="I348" s="197"/>
      <c r="J348" s="197"/>
      <c r="K348" s="197"/>
      <c r="L348" s="197"/>
      <c r="M348" s="197"/>
      <c r="N348" s="197"/>
      <c r="O348" s="197"/>
      <c r="P348" s="197"/>
      <c r="Q348" s="197"/>
      <c r="R348" s="197"/>
      <c r="S348" s="197"/>
      <c r="T348" s="197"/>
      <c r="U348" s="197"/>
      <c r="V348" s="197"/>
      <c r="W348" s="197"/>
      <c r="X348" s="197"/>
      <c r="Y348" s="197"/>
      <c r="Z348" s="197"/>
    </row>
    <row r="349" ht="15.75" customHeight="1">
      <c r="A349" s="197"/>
      <c r="B349" s="197"/>
      <c r="C349" s="197"/>
      <c r="D349" s="197"/>
      <c r="E349" s="197"/>
      <c r="F349" s="197"/>
      <c r="G349" s="197"/>
      <c r="H349" s="197"/>
      <c r="I349" s="197"/>
      <c r="J349" s="197"/>
      <c r="K349" s="197"/>
      <c r="L349" s="197"/>
      <c r="M349" s="197"/>
      <c r="N349" s="197"/>
      <c r="O349" s="197"/>
      <c r="P349" s="197"/>
      <c r="Q349" s="197"/>
      <c r="R349" s="197"/>
      <c r="S349" s="197"/>
      <c r="T349" s="197"/>
      <c r="U349" s="197"/>
      <c r="V349" s="197"/>
      <c r="W349" s="197"/>
      <c r="X349" s="197"/>
      <c r="Y349" s="197"/>
      <c r="Z349" s="197"/>
    </row>
    <row r="350" ht="15.75" customHeight="1">
      <c r="A350" s="197"/>
      <c r="B350" s="197"/>
      <c r="C350" s="197"/>
      <c r="D350" s="197"/>
      <c r="E350" s="197"/>
      <c r="F350" s="197"/>
      <c r="G350" s="197"/>
      <c r="H350" s="197"/>
      <c r="I350" s="197"/>
      <c r="J350" s="197"/>
      <c r="K350" s="197"/>
      <c r="L350" s="197"/>
      <c r="M350" s="197"/>
      <c r="N350" s="197"/>
      <c r="O350" s="197"/>
      <c r="P350" s="197"/>
      <c r="Q350" s="197"/>
      <c r="R350" s="197"/>
      <c r="S350" s="197"/>
      <c r="T350" s="197"/>
      <c r="U350" s="197"/>
      <c r="V350" s="197"/>
      <c r="W350" s="197"/>
      <c r="X350" s="197"/>
      <c r="Y350" s="197"/>
      <c r="Z350" s="197"/>
    </row>
    <row r="351" ht="15.75" customHeight="1">
      <c r="A351" s="197"/>
      <c r="B351" s="197"/>
      <c r="C351" s="197"/>
      <c r="D351" s="197"/>
      <c r="E351" s="197"/>
      <c r="F351" s="197"/>
      <c r="G351" s="197"/>
      <c r="H351" s="197"/>
      <c r="I351" s="197"/>
      <c r="J351" s="197"/>
      <c r="K351" s="197"/>
      <c r="L351" s="197"/>
      <c r="M351" s="197"/>
      <c r="N351" s="197"/>
      <c r="O351" s="197"/>
      <c r="P351" s="197"/>
      <c r="Q351" s="197"/>
      <c r="R351" s="197"/>
      <c r="S351" s="197"/>
      <c r="T351" s="197"/>
      <c r="U351" s="197"/>
      <c r="V351" s="197"/>
      <c r="W351" s="197"/>
      <c r="X351" s="197"/>
      <c r="Y351" s="197"/>
      <c r="Z351" s="197"/>
    </row>
    <row r="352" ht="15.75" customHeight="1">
      <c r="A352" s="197"/>
      <c r="B352" s="197"/>
      <c r="C352" s="197"/>
      <c r="D352" s="197"/>
      <c r="E352" s="197"/>
      <c r="F352" s="197"/>
      <c r="G352" s="197"/>
      <c r="H352" s="197"/>
      <c r="I352" s="197"/>
      <c r="J352" s="197"/>
      <c r="K352" s="197"/>
      <c r="L352" s="197"/>
      <c r="M352" s="197"/>
      <c r="N352" s="197"/>
      <c r="O352" s="197"/>
      <c r="P352" s="197"/>
      <c r="Q352" s="197"/>
      <c r="R352" s="197"/>
      <c r="S352" s="197"/>
      <c r="T352" s="197"/>
      <c r="U352" s="197"/>
      <c r="V352" s="197"/>
      <c r="W352" s="197"/>
      <c r="X352" s="197"/>
      <c r="Y352" s="197"/>
      <c r="Z352" s="197"/>
    </row>
    <row r="353" ht="15.75" customHeight="1">
      <c r="A353" s="197"/>
      <c r="B353" s="197"/>
      <c r="C353" s="197"/>
      <c r="D353" s="197"/>
      <c r="E353" s="197"/>
      <c r="F353" s="197"/>
      <c r="G353" s="197"/>
      <c r="H353" s="197"/>
      <c r="I353" s="197"/>
      <c r="J353" s="197"/>
      <c r="K353" s="197"/>
      <c r="L353" s="197"/>
      <c r="M353" s="197"/>
      <c r="N353" s="197"/>
      <c r="O353" s="197"/>
      <c r="P353" s="197"/>
      <c r="Q353" s="197"/>
      <c r="R353" s="197"/>
      <c r="S353" s="197"/>
      <c r="T353" s="197"/>
      <c r="U353" s="197"/>
      <c r="V353" s="197"/>
      <c r="W353" s="197"/>
      <c r="X353" s="197"/>
      <c r="Y353" s="197"/>
      <c r="Z353" s="197"/>
    </row>
    <row r="354" ht="15.75" customHeight="1">
      <c r="A354" s="197"/>
      <c r="B354" s="197"/>
      <c r="C354" s="197"/>
      <c r="D354" s="197"/>
      <c r="E354" s="197"/>
      <c r="F354" s="197"/>
      <c r="G354" s="197"/>
      <c r="H354" s="197"/>
      <c r="I354" s="197"/>
      <c r="J354" s="197"/>
      <c r="K354" s="197"/>
      <c r="L354" s="197"/>
      <c r="M354" s="197"/>
      <c r="N354" s="197"/>
      <c r="O354" s="197"/>
      <c r="P354" s="197"/>
      <c r="Q354" s="197"/>
      <c r="R354" s="197"/>
      <c r="S354" s="197"/>
      <c r="T354" s="197"/>
      <c r="U354" s="197"/>
      <c r="V354" s="197"/>
      <c r="W354" s="197"/>
      <c r="X354" s="197"/>
      <c r="Y354" s="197"/>
      <c r="Z354" s="197"/>
    </row>
    <row r="355" ht="15.75" customHeight="1">
      <c r="A355" s="197"/>
      <c r="B355" s="197"/>
      <c r="C355" s="197"/>
      <c r="D355" s="197"/>
      <c r="E355" s="197"/>
      <c r="F355" s="197"/>
      <c r="G355" s="197"/>
      <c r="H355" s="197"/>
      <c r="I355" s="197"/>
      <c r="J355" s="197"/>
      <c r="K355" s="197"/>
      <c r="L355" s="197"/>
      <c r="M355" s="197"/>
      <c r="N355" s="197"/>
      <c r="O355" s="197"/>
      <c r="P355" s="197"/>
      <c r="Q355" s="197"/>
      <c r="R355" s="197"/>
      <c r="S355" s="197"/>
      <c r="T355" s="197"/>
      <c r="U355" s="197"/>
      <c r="V355" s="197"/>
      <c r="W355" s="197"/>
      <c r="X355" s="197"/>
      <c r="Y355" s="197"/>
      <c r="Z355" s="197"/>
    </row>
    <row r="356" ht="15.75" customHeight="1">
      <c r="A356" s="197"/>
      <c r="B356" s="197"/>
      <c r="C356" s="197"/>
      <c r="D356" s="197"/>
      <c r="E356" s="197"/>
      <c r="F356" s="197"/>
      <c r="G356" s="197"/>
      <c r="H356" s="197"/>
      <c r="I356" s="197"/>
      <c r="J356" s="197"/>
      <c r="K356" s="197"/>
      <c r="L356" s="197"/>
      <c r="M356" s="197"/>
      <c r="N356" s="197"/>
      <c r="O356" s="197"/>
      <c r="P356" s="197"/>
      <c r="Q356" s="197"/>
      <c r="R356" s="197"/>
      <c r="S356" s="197"/>
      <c r="T356" s="197"/>
      <c r="U356" s="197"/>
      <c r="V356" s="197"/>
      <c r="W356" s="197"/>
      <c r="X356" s="197"/>
      <c r="Y356" s="197"/>
      <c r="Z356" s="197"/>
    </row>
    <row r="357" ht="15.75" customHeight="1">
      <c r="A357" s="197"/>
      <c r="B357" s="197"/>
      <c r="C357" s="197"/>
      <c r="D357" s="197"/>
      <c r="E357" s="197"/>
      <c r="F357" s="197"/>
      <c r="G357" s="197"/>
      <c r="H357" s="197"/>
      <c r="I357" s="197"/>
      <c r="J357" s="197"/>
      <c r="K357" s="197"/>
      <c r="L357" s="197"/>
      <c r="M357" s="197"/>
      <c r="N357" s="197"/>
      <c r="O357" s="197"/>
      <c r="P357" s="197"/>
      <c r="Q357" s="197"/>
      <c r="R357" s="197"/>
      <c r="S357" s="197"/>
      <c r="T357" s="197"/>
      <c r="U357" s="197"/>
      <c r="V357" s="197"/>
      <c r="W357" s="197"/>
      <c r="X357" s="197"/>
      <c r="Y357" s="197"/>
      <c r="Z357" s="197"/>
    </row>
    <row r="358" ht="15.75" customHeight="1">
      <c r="A358" s="197"/>
      <c r="B358" s="197"/>
      <c r="C358" s="197"/>
      <c r="D358" s="197"/>
      <c r="E358" s="197"/>
      <c r="F358" s="197"/>
      <c r="G358" s="197"/>
      <c r="H358" s="197"/>
      <c r="I358" s="197"/>
      <c r="J358" s="197"/>
      <c r="K358" s="197"/>
      <c r="L358" s="197"/>
      <c r="M358" s="197"/>
      <c r="N358" s="197"/>
      <c r="O358" s="197"/>
      <c r="P358" s="197"/>
      <c r="Q358" s="197"/>
      <c r="R358" s="197"/>
      <c r="S358" s="197"/>
      <c r="T358" s="197"/>
      <c r="U358" s="197"/>
      <c r="V358" s="197"/>
      <c r="W358" s="197"/>
      <c r="X358" s="197"/>
      <c r="Y358" s="197"/>
      <c r="Z358" s="197"/>
    </row>
    <row r="359" ht="15.75" customHeight="1">
      <c r="A359" s="197"/>
      <c r="B359" s="197"/>
      <c r="C359" s="197"/>
      <c r="D359" s="197"/>
      <c r="E359" s="197"/>
      <c r="F359" s="197"/>
      <c r="G359" s="197"/>
      <c r="H359" s="197"/>
      <c r="I359" s="197"/>
      <c r="J359" s="197"/>
      <c r="K359" s="197"/>
      <c r="L359" s="197"/>
      <c r="M359" s="197"/>
      <c r="N359" s="197"/>
      <c r="O359" s="197"/>
      <c r="P359" s="197"/>
      <c r="Q359" s="197"/>
      <c r="R359" s="197"/>
      <c r="S359" s="197"/>
      <c r="T359" s="197"/>
      <c r="U359" s="197"/>
      <c r="V359" s="197"/>
      <c r="W359" s="197"/>
      <c r="X359" s="197"/>
      <c r="Y359" s="197"/>
      <c r="Z359" s="197"/>
    </row>
    <row r="360" ht="15.75" customHeight="1">
      <c r="A360" s="197"/>
      <c r="B360" s="197"/>
      <c r="C360" s="197"/>
      <c r="D360" s="197"/>
      <c r="E360" s="197"/>
      <c r="F360" s="197"/>
      <c r="G360" s="197"/>
      <c r="H360" s="197"/>
      <c r="I360" s="197"/>
      <c r="J360" s="197"/>
      <c r="K360" s="197"/>
      <c r="L360" s="197"/>
      <c r="M360" s="197"/>
      <c r="N360" s="197"/>
      <c r="O360" s="197"/>
      <c r="P360" s="197"/>
      <c r="Q360" s="197"/>
      <c r="R360" s="197"/>
      <c r="S360" s="197"/>
      <c r="T360" s="197"/>
      <c r="U360" s="197"/>
      <c r="V360" s="197"/>
      <c r="W360" s="197"/>
      <c r="X360" s="197"/>
      <c r="Y360" s="197"/>
      <c r="Z360" s="197"/>
    </row>
    <row r="361" ht="15.75" customHeight="1">
      <c r="A361" s="197"/>
      <c r="B361" s="197"/>
      <c r="C361" s="197"/>
      <c r="D361" s="197"/>
      <c r="E361" s="197"/>
      <c r="F361" s="197"/>
      <c r="G361" s="197"/>
      <c r="H361" s="197"/>
      <c r="I361" s="197"/>
      <c r="J361" s="197"/>
      <c r="K361" s="197"/>
      <c r="L361" s="197"/>
      <c r="M361" s="197"/>
      <c r="N361" s="197"/>
      <c r="O361" s="197"/>
      <c r="P361" s="197"/>
      <c r="Q361" s="197"/>
      <c r="R361" s="197"/>
      <c r="S361" s="197"/>
      <c r="T361" s="197"/>
      <c r="U361" s="197"/>
      <c r="V361" s="197"/>
      <c r="W361" s="197"/>
      <c r="X361" s="197"/>
      <c r="Y361" s="197"/>
      <c r="Z361" s="197"/>
    </row>
    <row r="362" ht="15.75" customHeight="1">
      <c r="A362" s="197"/>
      <c r="B362" s="197"/>
      <c r="C362" s="197"/>
      <c r="D362" s="197"/>
      <c r="E362" s="197"/>
      <c r="F362" s="197"/>
      <c r="G362" s="197"/>
      <c r="H362" s="197"/>
      <c r="I362" s="197"/>
      <c r="J362" s="197"/>
      <c r="K362" s="197"/>
      <c r="L362" s="197"/>
      <c r="M362" s="197"/>
      <c r="N362" s="197"/>
      <c r="O362" s="197"/>
      <c r="P362" s="197"/>
      <c r="Q362" s="197"/>
      <c r="R362" s="197"/>
      <c r="S362" s="197"/>
      <c r="T362" s="197"/>
      <c r="U362" s="197"/>
      <c r="V362" s="197"/>
      <c r="W362" s="197"/>
      <c r="X362" s="197"/>
      <c r="Y362" s="197"/>
      <c r="Z362" s="197"/>
    </row>
    <row r="363" ht="15.75" customHeight="1">
      <c r="A363" s="197"/>
      <c r="B363" s="197"/>
      <c r="C363" s="197"/>
      <c r="D363" s="197"/>
      <c r="E363" s="197"/>
      <c r="F363" s="197"/>
      <c r="G363" s="197"/>
      <c r="H363" s="197"/>
      <c r="I363" s="197"/>
      <c r="J363" s="197"/>
      <c r="K363" s="197"/>
      <c r="L363" s="197"/>
      <c r="M363" s="197"/>
      <c r="N363" s="197"/>
      <c r="O363" s="197"/>
      <c r="P363" s="197"/>
      <c r="Q363" s="197"/>
      <c r="R363" s="197"/>
      <c r="S363" s="197"/>
      <c r="T363" s="197"/>
      <c r="U363" s="197"/>
      <c r="V363" s="197"/>
      <c r="W363" s="197"/>
      <c r="X363" s="197"/>
      <c r="Y363" s="197"/>
      <c r="Z363" s="197"/>
    </row>
    <row r="364" ht="15.75" customHeight="1">
      <c r="A364" s="197"/>
      <c r="B364" s="197"/>
      <c r="C364" s="197"/>
      <c r="D364" s="197"/>
      <c r="E364" s="197"/>
      <c r="F364" s="197"/>
      <c r="G364" s="197"/>
      <c r="H364" s="197"/>
      <c r="I364" s="197"/>
      <c r="J364" s="197"/>
      <c r="K364" s="197"/>
      <c r="L364" s="197"/>
      <c r="M364" s="197"/>
      <c r="N364" s="197"/>
      <c r="O364" s="197"/>
      <c r="P364" s="197"/>
      <c r="Q364" s="197"/>
      <c r="R364" s="197"/>
      <c r="S364" s="197"/>
      <c r="T364" s="197"/>
      <c r="U364" s="197"/>
      <c r="V364" s="197"/>
      <c r="W364" s="197"/>
      <c r="X364" s="197"/>
      <c r="Y364" s="197"/>
      <c r="Z364" s="197"/>
    </row>
    <row r="365" ht="15.75" customHeight="1">
      <c r="A365" s="197"/>
      <c r="B365" s="197"/>
      <c r="C365" s="197"/>
      <c r="D365" s="197"/>
      <c r="E365" s="197"/>
      <c r="F365" s="197"/>
      <c r="G365" s="197"/>
      <c r="H365" s="197"/>
      <c r="I365" s="197"/>
      <c r="J365" s="197"/>
      <c r="K365" s="197"/>
      <c r="L365" s="197"/>
      <c r="M365" s="197"/>
      <c r="N365" s="197"/>
      <c r="O365" s="197"/>
      <c r="P365" s="197"/>
      <c r="Q365" s="197"/>
      <c r="R365" s="197"/>
      <c r="S365" s="197"/>
      <c r="T365" s="197"/>
      <c r="U365" s="197"/>
      <c r="V365" s="197"/>
      <c r="W365" s="197"/>
      <c r="X365" s="197"/>
      <c r="Y365" s="197"/>
      <c r="Z365" s="197"/>
    </row>
    <row r="366" ht="15.75" customHeight="1">
      <c r="A366" s="197"/>
      <c r="B366" s="197"/>
      <c r="C366" s="197"/>
      <c r="D366" s="197"/>
      <c r="E366" s="197"/>
      <c r="F366" s="197"/>
      <c r="G366" s="197"/>
      <c r="H366" s="197"/>
      <c r="I366" s="197"/>
      <c r="J366" s="197"/>
      <c r="K366" s="197"/>
      <c r="L366" s="197"/>
      <c r="M366" s="197"/>
      <c r="N366" s="197"/>
      <c r="O366" s="197"/>
      <c r="P366" s="197"/>
      <c r="Q366" s="197"/>
      <c r="R366" s="197"/>
      <c r="S366" s="197"/>
      <c r="T366" s="197"/>
      <c r="U366" s="197"/>
      <c r="V366" s="197"/>
      <c r="W366" s="197"/>
      <c r="X366" s="197"/>
      <c r="Y366" s="197"/>
      <c r="Z366" s="197"/>
    </row>
    <row r="367" ht="15.75" customHeight="1">
      <c r="A367" s="197"/>
      <c r="B367" s="197"/>
      <c r="C367" s="197"/>
      <c r="D367" s="197"/>
      <c r="E367" s="197"/>
      <c r="F367" s="197"/>
      <c r="G367" s="197"/>
      <c r="H367" s="197"/>
      <c r="I367" s="197"/>
      <c r="J367" s="197"/>
      <c r="K367" s="197"/>
      <c r="L367" s="197"/>
      <c r="M367" s="197"/>
      <c r="N367" s="197"/>
      <c r="O367" s="197"/>
      <c r="P367" s="197"/>
      <c r="Q367" s="197"/>
      <c r="R367" s="197"/>
      <c r="S367" s="197"/>
      <c r="T367" s="197"/>
      <c r="U367" s="197"/>
      <c r="V367" s="197"/>
      <c r="W367" s="197"/>
      <c r="X367" s="197"/>
      <c r="Y367" s="197"/>
      <c r="Z367" s="197"/>
    </row>
    <row r="368" ht="15.75" customHeight="1">
      <c r="A368" s="197"/>
      <c r="B368" s="197"/>
      <c r="C368" s="197"/>
      <c r="D368" s="197"/>
      <c r="E368" s="197"/>
      <c r="F368" s="197"/>
      <c r="G368" s="197"/>
      <c r="H368" s="197"/>
      <c r="I368" s="197"/>
      <c r="J368" s="197"/>
      <c r="K368" s="197"/>
      <c r="L368" s="197"/>
      <c r="M368" s="197"/>
      <c r="N368" s="197"/>
      <c r="O368" s="197"/>
      <c r="P368" s="197"/>
      <c r="Q368" s="197"/>
      <c r="R368" s="197"/>
      <c r="S368" s="197"/>
      <c r="T368" s="197"/>
      <c r="U368" s="197"/>
      <c r="V368" s="197"/>
      <c r="W368" s="197"/>
      <c r="X368" s="197"/>
      <c r="Y368" s="197"/>
      <c r="Z368" s="197"/>
    </row>
    <row r="369" ht="15.75" customHeight="1">
      <c r="A369" s="197"/>
      <c r="B369" s="197"/>
      <c r="C369" s="197"/>
      <c r="D369" s="197"/>
      <c r="E369" s="197"/>
      <c r="F369" s="197"/>
      <c r="G369" s="197"/>
      <c r="H369" s="197"/>
      <c r="I369" s="197"/>
      <c r="J369" s="197"/>
      <c r="K369" s="197"/>
      <c r="L369" s="197"/>
      <c r="M369" s="197"/>
      <c r="N369" s="197"/>
      <c r="O369" s="197"/>
      <c r="P369" s="197"/>
      <c r="Q369" s="197"/>
      <c r="R369" s="197"/>
      <c r="S369" s="197"/>
      <c r="T369" s="197"/>
      <c r="U369" s="197"/>
      <c r="V369" s="197"/>
      <c r="W369" s="197"/>
      <c r="X369" s="197"/>
      <c r="Y369" s="197"/>
      <c r="Z369" s="197"/>
    </row>
    <row r="370" ht="15.75" customHeight="1">
      <c r="A370" s="197"/>
      <c r="B370" s="197"/>
      <c r="C370" s="197"/>
      <c r="D370" s="197"/>
      <c r="E370" s="197"/>
      <c r="F370" s="197"/>
      <c r="G370" s="197"/>
      <c r="H370" s="197"/>
      <c r="I370" s="197"/>
      <c r="J370" s="197"/>
      <c r="K370" s="197"/>
      <c r="L370" s="197"/>
      <c r="M370" s="197"/>
      <c r="N370" s="197"/>
      <c r="O370" s="197"/>
      <c r="P370" s="197"/>
      <c r="Q370" s="197"/>
      <c r="R370" s="197"/>
      <c r="S370" s="197"/>
      <c r="T370" s="197"/>
      <c r="U370" s="197"/>
      <c r="V370" s="197"/>
      <c r="W370" s="197"/>
      <c r="X370" s="197"/>
      <c r="Y370" s="197"/>
      <c r="Z370" s="197"/>
    </row>
    <row r="371" ht="15.75" customHeight="1">
      <c r="A371" s="197"/>
      <c r="B371" s="197"/>
      <c r="C371" s="197"/>
      <c r="D371" s="197"/>
      <c r="E371" s="197"/>
      <c r="F371" s="197"/>
      <c r="G371" s="197"/>
      <c r="H371" s="197"/>
      <c r="I371" s="197"/>
      <c r="J371" s="197"/>
      <c r="K371" s="197"/>
      <c r="L371" s="197"/>
      <c r="M371" s="197"/>
      <c r="N371" s="197"/>
      <c r="O371" s="197"/>
      <c r="P371" s="197"/>
      <c r="Q371" s="197"/>
      <c r="R371" s="197"/>
      <c r="S371" s="197"/>
      <c r="T371" s="197"/>
      <c r="U371" s="197"/>
      <c r="V371" s="197"/>
      <c r="W371" s="197"/>
      <c r="X371" s="197"/>
      <c r="Y371" s="197"/>
      <c r="Z371" s="197"/>
    </row>
    <row r="372" ht="15.75" customHeight="1">
      <c r="A372" s="197"/>
      <c r="B372" s="197"/>
      <c r="C372" s="197"/>
      <c r="D372" s="197"/>
      <c r="E372" s="197"/>
      <c r="F372" s="197"/>
      <c r="G372" s="197"/>
      <c r="H372" s="197"/>
      <c r="I372" s="197"/>
      <c r="J372" s="197"/>
      <c r="K372" s="197"/>
      <c r="L372" s="197"/>
      <c r="M372" s="197"/>
      <c r="N372" s="197"/>
      <c r="O372" s="197"/>
      <c r="P372" s="197"/>
      <c r="Q372" s="197"/>
      <c r="R372" s="197"/>
      <c r="S372" s="197"/>
      <c r="T372" s="197"/>
      <c r="U372" s="197"/>
      <c r="V372" s="197"/>
      <c r="W372" s="197"/>
      <c r="X372" s="197"/>
      <c r="Y372" s="197"/>
      <c r="Z372" s="197"/>
    </row>
    <row r="373" ht="15.75" customHeight="1">
      <c r="A373" s="197"/>
      <c r="B373" s="197"/>
      <c r="C373" s="197"/>
      <c r="D373" s="197"/>
      <c r="E373" s="197"/>
      <c r="F373" s="197"/>
      <c r="G373" s="197"/>
      <c r="H373" s="197"/>
      <c r="I373" s="197"/>
      <c r="J373" s="197"/>
      <c r="K373" s="197"/>
      <c r="L373" s="197"/>
      <c r="M373" s="197"/>
      <c r="N373" s="197"/>
      <c r="O373" s="197"/>
      <c r="P373" s="197"/>
      <c r="Q373" s="197"/>
      <c r="R373" s="197"/>
      <c r="S373" s="197"/>
      <c r="T373" s="197"/>
      <c r="U373" s="197"/>
      <c r="V373" s="197"/>
      <c r="W373" s="197"/>
      <c r="X373" s="197"/>
      <c r="Y373" s="197"/>
      <c r="Z373" s="197"/>
    </row>
    <row r="374" ht="15.75" customHeight="1">
      <c r="A374" s="197"/>
      <c r="B374" s="197"/>
      <c r="C374" s="197"/>
      <c r="D374" s="197"/>
      <c r="E374" s="197"/>
      <c r="F374" s="197"/>
      <c r="G374" s="197"/>
      <c r="H374" s="197"/>
      <c r="I374" s="197"/>
      <c r="J374" s="197"/>
      <c r="K374" s="197"/>
      <c r="L374" s="197"/>
      <c r="M374" s="197"/>
      <c r="N374" s="197"/>
      <c r="O374" s="197"/>
      <c r="P374" s="197"/>
      <c r="Q374" s="197"/>
      <c r="R374" s="197"/>
      <c r="S374" s="197"/>
      <c r="T374" s="197"/>
      <c r="U374" s="197"/>
      <c r="V374" s="197"/>
      <c r="W374" s="197"/>
      <c r="X374" s="197"/>
      <c r="Y374" s="197"/>
      <c r="Z374" s="197"/>
    </row>
    <row r="375" ht="15.75" customHeight="1">
      <c r="A375" s="197"/>
      <c r="B375" s="197"/>
      <c r="C375" s="197"/>
      <c r="D375" s="197"/>
      <c r="E375" s="197"/>
      <c r="F375" s="197"/>
      <c r="G375" s="197"/>
      <c r="H375" s="197"/>
      <c r="I375" s="197"/>
      <c r="J375" s="197"/>
      <c r="K375" s="197"/>
      <c r="L375" s="197"/>
      <c r="M375" s="197"/>
      <c r="N375" s="197"/>
      <c r="O375" s="197"/>
      <c r="P375" s="197"/>
      <c r="Q375" s="197"/>
      <c r="R375" s="197"/>
      <c r="S375" s="197"/>
      <c r="T375" s="197"/>
      <c r="U375" s="197"/>
      <c r="V375" s="197"/>
      <c r="W375" s="197"/>
      <c r="X375" s="197"/>
      <c r="Y375" s="197"/>
      <c r="Z375" s="197"/>
    </row>
    <row r="376" ht="15.75" customHeight="1">
      <c r="A376" s="197"/>
      <c r="B376" s="197"/>
      <c r="C376" s="197"/>
      <c r="D376" s="197"/>
      <c r="E376" s="197"/>
      <c r="F376" s="197"/>
      <c r="G376" s="197"/>
      <c r="H376" s="197"/>
      <c r="I376" s="197"/>
      <c r="J376" s="197"/>
      <c r="K376" s="197"/>
      <c r="L376" s="197"/>
      <c r="M376" s="197"/>
      <c r="N376" s="197"/>
      <c r="O376" s="197"/>
      <c r="P376" s="197"/>
      <c r="Q376" s="197"/>
      <c r="R376" s="197"/>
      <c r="S376" s="197"/>
      <c r="T376" s="197"/>
      <c r="U376" s="197"/>
      <c r="V376" s="197"/>
      <c r="W376" s="197"/>
      <c r="X376" s="197"/>
      <c r="Y376" s="197"/>
      <c r="Z376" s="197"/>
    </row>
    <row r="377" ht="15.75" customHeight="1">
      <c r="A377" s="197"/>
      <c r="B377" s="197"/>
      <c r="C377" s="197"/>
      <c r="D377" s="197"/>
      <c r="E377" s="197"/>
      <c r="F377" s="197"/>
      <c r="G377" s="197"/>
      <c r="H377" s="197"/>
      <c r="I377" s="197"/>
      <c r="J377" s="197"/>
      <c r="K377" s="197"/>
      <c r="L377" s="197"/>
      <c r="M377" s="197"/>
      <c r="N377" s="197"/>
      <c r="O377" s="197"/>
      <c r="P377" s="197"/>
      <c r="Q377" s="197"/>
      <c r="R377" s="197"/>
      <c r="S377" s="197"/>
      <c r="T377" s="197"/>
      <c r="U377" s="197"/>
      <c r="V377" s="197"/>
      <c r="W377" s="197"/>
      <c r="X377" s="197"/>
      <c r="Y377" s="197"/>
      <c r="Z377" s="197"/>
    </row>
    <row r="378" ht="15.75" customHeight="1">
      <c r="A378" s="197"/>
      <c r="B378" s="197"/>
      <c r="C378" s="197"/>
      <c r="D378" s="197"/>
      <c r="E378" s="197"/>
      <c r="F378" s="197"/>
      <c r="G378" s="197"/>
      <c r="H378" s="197"/>
      <c r="I378" s="197"/>
      <c r="J378" s="197"/>
      <c r="K378" s="197"/>
      <c r="L378" s="197"/>
      <c r="M378" s="197"/>
      <c r="N378" s="197"/>
      <c r="O378" s="197"/>
      <c r="P378" s="197"/>
      <c r="Q378" s="197"/>
      <c r="R378" s="197"/>
      <c r="S378" s="197"/>
      <c r="T378" s="197"/>
      <c r="U378" s="197"/>
      <c r="V378" s="197"/>
      <c r="W378" s="197"/>
      <c r="X378" s="197"/>
      <c r="Y378" s="197"/>
      <c r="Z378" s="197"/>
    </row>
    <row r="379" ht="15.75" customHeight="1">
      <c r="A379" s="197"/>
      <c r="B379" s="197"/>
      <c r="C379" s="197"/>
      <c r="D379" s="197"/>
      <c r="E379" s="197"/>
      <c r="F379" s="197"/>
      <c r="G379" s="197"/>
      <c r="H379" s="197"/>
      <c r="I379" s="197"/>
      <c r="J379" s="197"/>
      <c r="K379" s="197"/>
      <c r="L379" s="197"/>
      <c r="M379" s="197"/>
      <c r="N379" s="197"/>
      <c r="O379" s="197"/>
      <c r="P379" s="197"/>
      <c r="Q379" s="197"/>
      <c r="R379" s="197"/>
      <c r="S379" s="197"/>
      <c r="T379" s="197"/>
      <c r="U379" s="197"/>
      <c r="V379" s="197"/>
      <c r="W379" s="197"/>
      <c r="X379" s="197"/>
      <c r="Y379" s="197"/>
      <c r="Z379" s="197"/>
    </row>
    <row r="380" ht="15.75" customHeight="1">
      <c r="A380" s="197"/>
      <c r="B380" s="197"/>
      <c r="C380" s="197"/>
      <c r="D380" s="197"/>
      <c r="E380" s="197"/>
      <c r="F380" s="197"/>
      <c r="G380" s="197"/>
      <c r="H380" s="197"/>
      <c r="I380" s="197"/>
      <c r="J380" s="197"/>
      <c r="K380" s="197"/>
      <c r="L380" s="197"/>
      <c r="M380" s="197"/>
      <c r="N380" s="197"/>
      <c r="O380" s="197"/>
      <c r="P380" s="197"/>
      <c r="Q380" s="197"/>
      <c r="R380" s="197"/>
      <c r="S380" s="197"/>
      <c r="T380" s="197"/>
      <c r="U380" s="197"/>
      <c r="V380" s="197"/>
      <c r="W380" s="197"/>
      <c r="X380" s="197"/>
      <c r="Y380" s="197"/>
      <c r="Z380" s="197"/>
    </row>
    <row r="381" ht="15.75" customHeight="1">
      <c r="A381" s="197"/>
      <c r="B381" s="197"/>
      <c r="C381" s="197"/>
      <c r="D381" s="197"/>
      <c r="E381" s="197"/>
      <c r="F381" s="197"/>
      <c r="G381" s="197"/>
      <c r="H381" s="197"/>
      <c r="I381" s="197"/>
      <c r="J381" s="197"/>
      <c r="K381" s="197"/>
      <c r="L381" s="197"/>
      <c r="M381" s="197"/>
      <c r="N381" s="197"/>
      <c r="O381" s="197"/>
      <c r="P381" s="197"/>
      <c r="Q381" s="197"/>
      <c r="R381" s="197"/>
      <c r="S381" s="197"/>
      <c r="T381" s="197"/>
      <c r="U381" s="197"/>
      <c r="V381" s="197"/>
      <c r="W381" s="197"/>
      <c r="X381" s="197"/>
      <c r="Y381" s="197"/>
      <c r="Z381" s="197"/>
    </row>
    <row r="382" ht="15.75" customHeight="1">
      <c r="A382" s="197"/>
      <c r="B382" s="197"/>
      <c r="C382" s="197"/>
      <c r="D382" s="197"/>
      <c r="E382" s="197"/>
      <c r="F382" s="197"/>
      <c r="G382" s="197"/>
      <c r="H382" s="197"/>
      <c r="I382" s="197"/>
      <c r="J382" s="197"/>
      <c r="K382" s="197"/>
      <c r="L382" s="197"/>
      <c r="M382" s="197"/>
      <c r="N382" s="197"/>
      <c r="O382" s="197"/>
      <c r="P382" s="197"/>
      <c r="Q382" s="197"/>
      <c r="R382" s="197"/>
      <c r="S382" s="197"/>
      <c r="T382" s="197"/>
      <c r="U382" s="197"/>
      <c r="V382" s="197"/>
      <c r="W382" s="197"/>
      <c r="X382" s="197"/>
      <c r="Y382" s="197"/>
      <c r="Z382" s="197"/>
    </row>
    <row r="383" ht="15.75" customHeight="1">
      <c r="A383" s="197"/>
      <c r="B383" s="197"/>
      <c r="C383" s="197"/>
      <c r="D383" s="197"/>
      <c r="E383" s="197"/>
      <c r="F383" s="197"/>
      <c r="G383" s="197"/>
      <c r="H383" s="197"/>
      <c r="I383" s="197"/>
      <c r="J383" s="197"/>
      <c r="K383" s="197"/>
      <c r="L383" s="197"/>
      <c r="M383" s="197"/>
      <c r="N383" s="197"/>
      <c r="O383" s="197"/>
      <c r="P383" s="197"/>
      <c r="Q383" s="197"/>
      <c r="R383" s="197"/>
      <c r="S383" s="197"/>
      <c r="T383" s="197"/>
      <c r="U383" s="197"/>
      <c r="V383" s="197"/>
      <c r="W383" s="197"/>
      <c r="X383" s="197"/>
      <c r="Y383" s="197"/>
      <c r="Z383" s="197"/>
    </row>
    <row r="384" ht="15.75" customHeight="1">
      <c r="A384" s="197"/>
      <c r="B384" s="197"/>
      <c r="C384" s="197"/>
      <c r="D384" s="197"/>
      <c r="E384" s="197"/>
      <c r="F384" s="197"/>
      <c r="G384" s="197"/>
      <c r="H384" s="197"/>
      <c r="I384" s="197"/>
      <c r="J384" s="197"/>
      <c r="K384" s="197"/>
      <c r="L384" s="197"/>
      <c r="M384" s="197"/>
      <c r="N384" s="197"/>
      <c r="O384" s="197"/>
      <c r="P384" s="197"/>
      <c r="Q384" s="197"/>
      <c r="R384" s="197"/>
      <c r="S384" s="197"/>
      <c r="T384" s="197"/>
      <c r="U384" s="197"/>
      <c r="V384" s="197"/>
      <c r="W384" s="197"/>
      <c r="X384" s="197"/>
      <c r="Y384" s="197"/>
      <c r="Z384" s="197"/>
    </row>
    <row r="385" ht="15.75" customHeight="1">
      <c r="A385" s="197"/>
      <c r="B385" s="197"/>
      <c r="C385" s="197"/>
      <c r="D385" s="197"/>
      <c r="E385" s="197"/>
      <c r="F385" s="197"/>
      <c r="G385" s="197"/>
      <c r="H385" s="197"/>
      <c r="I385" s="197"/>
      <c r="J385" s="197"/>
      <c r="K385" s="197"/>
      <c r="L385" s="197"/>
      <c r="M385" s="197"/>
      <c r="N385" s="197"/>
      <c r="O385" s="197"/>
      <c r="P385" s="197"/>
      <c r="Q385" s="197"/>
      <c r="R385" s="197"/>
      <c r="S385" s="197"/>
      <c r="T385" s="197"/>
      <c r="U385" s="197"/>
      <c r="V385" s="197"/>
      <c r="W385" s="197"/>
      <c r="X385" s="197"/>
      <c r="Y385" s="197"/>
      <c r="Z385" s="197"/>
    </row>
    <row r="386" ht="15.75" customHeight="1">
      <c r="A386" s="197"/>
      <c r="B386" s="197"/>
      <c r="C386" s="197"/>
      <c r="D386" s="197"/>
      <c r="E386" s="197"/>
      <c r="F386" s="197"/>
      <c r="G386" s="197"/>
      <c r="H386" s="197"/>
      <c r="I386" s="197"/>
      <c r="J386" s="197"/>
      <c r="K386" s="197"/>
      <c r="L386" s="197"/>
      <c r="M386" s="197"/>
      <c r="N386" s="197"/>
      <c r="O386" s="197"/>
      <c r="P386" s="197"/>
      <c r="Q386" s="197"/>
      <c r="R386" s="197"/>
      <c r="S386" s="197"/>
      <c r="T386" s="197"/>
      <c r="U386" s="197"/>
      <c r="V386" s="197"/>
      <c r="W386" s="197"/>
      <c r="X386" s="197"/>
      <c r="Y386" s="197"/>
      <c r="Z386" s="197"/>
    </row>
    <row r="387" ht="15.75" customHeight="1">
      <c r="A387" s="197"/>
      <c r="B387" s="197"/>
      <c r="C387" s="197"/>
      <c r="D387" s="197"/>
      <c r="E387" s="197"/>
      <c r="F387" s="197"/>
      <c r="G387" s="197"/>
      <c r="H387" s="197"/>
      <c r="I387" s="197"/>
      <c r="J387" s="197"/>
      <c r="K387" s="197"/>
      <c r="L387" s="197"/>
      <c r="M387" s="197"/>
      <c r="N387" s="197"/>
      <c r="O387" s="197"/>
      <c r="P387" s="197"/>
      <c r="Q387" s="197"/>
      <c r="R387" s="197"/>
      <c r="S387" s="197"/>
      <c r="T387" s="197"/>
      <c r="U387" s="197"/>
      <c r="V387" s="197"/>
      <c r="W387" s="197"/>
      <c r="X387" s="197"/>
      <c r="Y387" s="197"/>
      <c r="Z387" s="197"/>
    </row>
    <row r="388" ht="15.75" customHeight="1">
      <c r="A388" s="197"/>
      <c r="B388" s="197"/>
      <c r="C388" s="197"/>
      <c r="D388" s="197"/>
      <c r="E388" s="197"/>
      <c r="F388" s="197"/>
      <c r="G388" s="197"/>
      <c r="H388" s="197"/>
      <c r="I388" s="197"/>
      <c r="J388" s="197"/>
      <c r="K388" s="197"/>
      <c r="L388" s="197"/>
      <c r="M388" s="197"/>
      <c r="N388" s="197"/>
      <c r="O388" s="197"/>
      <c r="P388" s="197"/>
      <c r="Q388" s="197"/>
      <c r="R388" s="197"/>
      <c r="S388" s="197"/>
      <c r="T388" s="197"/>
      <c r="U388" s="197"/>
      <c r="V388" s="197"/>
      <c r="W388" s="197"/>
      <c r="X388" s="197"/>
      <c r="Y388" s="197"/>
      <c r="Z388" s="197"/>
    </row>
    <row r="389" ht="15.75" customHeight="1">
      <c r="A389" s="197"/>
      <c r="B389" s="197"/>
      <c r="C389" s="197"/>
      <c r="D389" s="197"/>
      <c r="E389" s="197"/>
      <c r="F389" s="197"/>
      <c r="G389" s="197"/>
      <c r="H389" s="197"/>
      <c r="I389" s="197"/>
      <c r="J389" s="197"/>
      <c r="K389" s="197"/>
      <c r="L389" s="197"/>
      <c r="M389" s="197"/>
      <c r="N389" s="197"/>
      <c r="O389" s="197"/>
      <c r="P389" s="197"/>
      <c r="Q389" s="197"/>
      <c r="R389" s="197"/>
      <c r="S389" s="197"/>
      <c r="T389" s="197"/>
      <c r="U389" s="197"/>
      <c r="V389" s="197"/>
      <c r="W389" s="197"/>
      <c r="X389" s="197"/>
      <c r="Y389" s="197"/>
      <c r="Z389" s="197"/>
    </row>
    <row r="390" ht="15.75" customHeight="1">
      <c r="A390" s="197"/>
      <c r="B390" s="197"/>
      <c r="C390" s="197"/>
      <c r="D390" s="197"/>
      <c r="E390" s="197"/>
      <c r="F390" s="197"/>
      <c r="G390" s="197"/>
      <c r="H390" s="197"/>
      <c r="I390" s="197"/>
      <c r="J390" s="197"/>
      <c r="K390" s="197"/>
      <c r="L390" s="197"/>
      <c r="M390" s="197"/>
      <c r="N390" s="197"/>
      <c r="O390" s="197"/>
      <c r="P390" s="197"/>
      <c r="Q390" s="197"/>
      <c r="R390" s="197"/>
      <c r="S390" s="197"/>
      <c r="T390" s="197"/>
      <c r="U390" s="197"/>
      <c r="V390" s="197"/>
      <c r="W390" s="197"/>
      <c r="X390" s="197"/>
      <c r="Y390" s="197"/>
      <c r="Z390" s="197"/>
    </row>
    <row r="391" ht="15.75" customHeight="1">
      <c r="A391" s="197"/>
      <c r="B391" s="197"/>
      <c r="C391" s="197"/>
      <c r="D391" s="197"/>
      <c r="E391" s="197"/>
      <c r="F391" s="197"/>
      <c r="G391" s="197"/>
      <c r="H391" s="197"/>
      <c r="I391" s="197"/>
      <c r="J391" s="197"/>
      <c r="K391" s="197"/>
      <c r="L391" s="197"/>
      <c r="M391" s="197"/>
      <c r="N391" s="197"/>
      <c r="O391" s="197"/>
      <c r="P391" s="197"/>
      <c r="Q391" s="197"/>
      <c r="R391" s="197"/>
      <c r="S391" s="197"/>
      <c r="T391" s="197"/>
      <c r="U391" s="197"/>
      <c r="V391" s="197"/>
      <c r="W391" s="197"/>
      <c r="X391" s="197"/>
      <c r="Y391" s="197"/>
      <c r="Z391" s="197"/>
    </row>
    <row r="392" ht="15.75" customHeight="1">
      <c r="A392" s="197"/>
      <c r="B392" s="197"/>
      <c r="C392" s="197"/>
      <c r="D392" s="197"/>
      <c r="E392" s="197"/>
      <c r="F392" s="197"/>
      <c r="G392" s="197"/>
      <c r="H392" s="197"/>
      <c r="I392" s="197"/>
      <c r="J392" s="197"/>
      <c r="K392" s="197"/>
      <c r="L392" s="197"/>
      <c r="M392" s="197"/>
      <c r="N392" s="197"/>
      <c r="O392" s="197"/>
      <c r="P392" s="197"/>
      <c r="Q392" s="197"/>
      <c r="R392" s="197"/>
      <c r="S392" s="197"/>
      <c r="T392" s="197"/>
      <c r="U392" s="197"/>
      <c r="V392" s="197"/>
      <c r="W392" s="197"/>
      <c r="X392" s="197"/>
      <c r="Y392" s="197"/>
      <c r="Z392" s="197"/>
    </row>
    <row r="393" ht="15.75" customHeight="1">
      <c r="A393" s="197"/>
      <c r="B393" s="197"/>
      <c r="C393" s="197"/>
      <c r="D393" s="197"/>
      <c r="E393" s="197"/>
      <c r="F393" s="197"/>
      <c r="G393" s="197"/>
      <c r="H393" s="197"/>
      <c r="I393" s="197"/>
      <c r="J393" s="197"/>
      <c r="K393" s="197"/>
      <c r="L393" s="197"/>
      <c r="M393" s="197"/>
      <c r="N393" s="197"/>
      <c r="O393" s="197"/>
      <c r="P393" s="197"/>
      <c r="Q393" s="197"/>
      <c r="R393" s="197"/>
      <c r="S393" s="197"/>
      <c r="T393" s="197"/>
      <c r="U393" s="197"/>
      <c r="V393" s="197"/>
      <c r="W393" s="197"/>
      <c r="X393" s="197"/>
      <c r="Y393" s="197"/>
      <c r="Z393" s="197"/>
    </row>
    <row r="394" ht="15.75" customHeight="1">
      <c r="A394" s="197"/>
      <c r="B394" s="197"/>
      <c r="C394" s="197"/>
      <c r="D394" s="197"/>
      <c r="E394" s="197"/>
      <c r="F394" s="197"/>
      <c r="G394" s="197"/>
      <c r="H394" s="197"/>
      <c r="I394" s="197"/>
      <c r="J394" s="197"/>
      <c r="K394" s="197"/>
      <c r="L394" s="197"/>
      <c r="M394" s="197"/>
      <c r="N394" s="197"/>
      <c r="O394" s="197"/>
      <c r="P394" s="197"/>
      <c r="Q394" s="197"/>
      <c r="R394" s="197"/>
      <c r="S394" s="197"/>
      <c r="T394" s="197"/>
      <c r="U394" s="197"/>
      <c r="V394" s="197"/>
      <c r="W394" s="197"/>
      <c r="X394" s="197"/>
      <c r="Y394" s="197"/>
      <c r="Z394" s="197"/>
    </row>
    <row r="395" ht="15.75" customHeight="1">
      <c r="A395" s="197"/>
      <c r="B395" s="197"/>
      <c r="C395" s="197"/>
      <c r="D395" s="197"/>
      <c r="E395" s="197"/>
      <c r="F395" s="197"/>
      <c r="G395" s="197"/>
      <c r="H395" s="197"/>
      <c r="I395" s="197"/>
      <c r="J395" s="197"/>
      <c r="K395" s="197"/>
      <c r="L395" s="197"/>
      <c r="M395" s="197"/>
      <c r="N395" s="197"/>
      <c r="O395" s="197"/>
      <c r="P395" s="197"/>
      <c r="Q395" s="197"/>
      <c r="R395" s="197"/>
      <c r="S395" s="197"/>
      <c r="T395" s="197"/>
      <c r="U395" s="197"/>
      <c r="V395" s="197"/>
      <c r="W395" s="197"/>
      <c r="X395" s="197"/>
      <c r="Y395" s="197"/>
      <c r="Z395" s="197"/>
    </row>
    <row r="396" ht="15.75" customHeight="1">
      <c r="A396" s="197"/>
      <c r="B396" s="197"/>
      <c r="C396" s="197"/>
      <c r="D396" s="197"/>
      <c r="E396" s="197"/>
      <c r="F396" s="197"/>
      <c r="G396" s="197"/>
      <c r="H396" s="197"/>
      <c r="I396" s="197"/>
      <c r="J396" s="197"/>
      <c r="K396" s="197"/>
      <c r="L396" s="197"/>
      <c r="M396" s="197"/>
      <c r="N396" s="197"/>
      <c r="O396" s="197"/>
      <c r="P396" s="197"/>
      <c r="Q396" s="197"/>
      <c r="R396" s="197"/>
      <c r="S396" s="197"/>
      <c r="T396" s="197"/>
      <c r="U396" s="197"/>
      <c r="V396" s="197"/>
      <c r="W396" s="197"/>
      <c r="X396" s="197"/>
      <c r="Y396" s="197"/>
      <c r="Z396" s="197"/>
    </row>
    <row r="397" ht="15.75" customHeight="1">
      <c r="A397" s="197"/>
      <c r="B397" s="197"/>
      <c r="C397" s="197"/>
      <c r="D397" s="197"/>
      <c r="E397" s="197"/>
      <c r="F397" s="197"/>
      <c r="G397" s="197"/>
      <c r="H397" s="197"/>
      <c r="I397" s="197"/>
      <c r="J397" s="197"/>
      <c r="K397" s="197"/>
      <c r="L397" s="197"/>
      <c r="M397" s="197"/>
      <c r="N397" s="197"/>
      <c r="O397" s="197"/>
      <c r="P397" s="197"/>
      <c r="Q397" s="197"/>
      <c r="R397" s="197"/>
      <c r="S397" s="197"/>
      <c r="T397" s="197"/>
      <c r="U397" s="197"/>
      <c r="V397" s="197"/>
      <c r="W397" s="197"/>
      <c r="X397" s="197"/>
      <c r="Y397" s="197"/>
      <c r="Z397" s="197"/>
    </row>
    <row r="398" ht="15.75" customHeight="1">
      <c r="A398" s="197"/>
      <c r="B398" s="197"/>
      <c r="C398" s="197"/>
      <c r="D398" s="197"/>
      <c r="E398" s="197"/>
      <c r="F398" s="197"/>
      <c r="G398" s="197"/>
      <c r="H398" s="197"/>
      <c r="I398" s="197"/>
      <c r="J398" s="197"/>
      <c r="K398" s="197"/>
      <c r="L398" s="197"/>
      <c r="M398" s="197"/>
      <c r="N398" s="197"/>
      <c r="O398" s="197"/>
      <c r="P398" s="197"/>
      <c r="Q398" s="197"/>
      <c r="R398" s="197"/>
      <c r="S398" s="197"/>
      <c r="T398" s="197"/>
      <c r="U398" s="197"/>
      <c r="V398" s="197"/>
      <c r="W398" s="197"/>
      <c r="X398" s="197"/>
      <c r="Y398" s="197"/>
      <c r="Z398" s="197"/>
    </row>
    <row r="399" ht="15.75" customHeight="1">
      <c r="A399" s="197"/>
      <c r="B399" s="197"/>
      <c r="C399" s="197"/>
      <c r="D399" s="197"/>
      <c r="E399" s="197"/>
      <c r="F399" s="197"/>
      <c r="G399" s="197"/>
      <c r="H399" s="197"/>
      <c r="I399" s="197"/>
      <c r="J399" s="197"/>
      <c r="K399" s="197"/>
      <c r="L399" s="197"/>
      <c r="M399" s="197"/>
      <c r="N399" s="197"/>
      <c r="O399" s="197"/>
      <c r="P399" s="197"/>
      <c r="Q399" s="197"/>
      <c r="R399" s="197"/>
      <c r="S399" s="197"/>
      <c r="T399" s="197"/>
      <c r="U399" s="197"/>
      <c r="V399" s="197"/>
      <c r="W399" s="197"/>
      <c r="X399" s="197"/>
      <c r="Y399" s="197"/>
      <c r="Z399" s="197"/>
    </row>
    <row r="400" ht="15.75" customHeight="1">
      <c r="A400" s="197"/>
      <c r="B400" s="197"/>
      <c r="C400" s="197"/>
      <c r="D400" s="197"/>
      <c r="E400" s="197"/>
      <c r="F400" s="197"/>
      <c r="G400" s="197"/>
      <c r="H400" s="197"/>
      <c r="I400" s="197"/>
      <c r="J400" s="197"/>
      <c r="K400" s="197"/>
      <c r="L400" s="197"/>
      <c r="M400" s="197"/>
      <c r="N400" s="197"/>
      <c r="O400" s="197"/>
      <c r="P400" s="197"/>
      <c r="Q400" s="197"/>
      <c r="R400" s="197"/>
      <c r="S400" s="197"/>
      <c r="T400" s="197"/>
      <c r="U400" s="197"/>
      <c r="V400" s="197"/>
      <c r="W400" s="197"/>
      <c r="X400" s="197"/>
      <c r="Y400" s="197"/>
      <c r="Z400" s="197"/>
    </row>
    <row r="401" ht="15.75" customHeight="1">
      <c r="A401" s="197"/>
      <c r="B401" s="197"/>
      <c r="C401" s="197"/>
      <c r="D401" s="197"/>
      <c r="E401" s="197"/>
      <c r="F401" s="197"/>
      <c r="G401" s="197"/>
      <c r="H401" s="197"/>
      <c r="I401" s="197"/>
      <c r="J401" s="197"/>
      <c r="K401" s="197"/>
      <c r="L401" s="197"/>
      <c r="M401" s="197"/>
      <c r="N401" s="197"/>
      <c r="O401" s="197"/>
      <c r="P401" s="197"/>
      <c r="Q401" s="197"/>
      <c r="R401" s="197"/>
      <c r="S401" s="197"/>
      <c r="T401" s="197"/>
      <c r="U401" s="197"/>
      <c r="V401" s="197"/>
      <c r="W401" s="197"/>
      <c r="X401" s="197"/>
      <c r="Y401" s="197"/>
      <c r="Z401" s="197"/>
    </row>
    <row r="402" ht="15.75" customHeight="1">
      <c r="A402" s="197"/>
      <c r="B402" s="197"/>
      <c r="C402" s="197"/>
      <c r="D402" s="197"/>
      <c r="E402" s="197"/>
      <c r="F402" s="197"/>
      <c r="G402" s="197"/>
      <c r="H402" s="197"/>
      <c r="I402" s="197"/>
      <c r="J402" s="197"/>
      <c r="K402" s="197"/>
      <c r="L402" s="197"/>
      <c r="M402" s="197"/>
      <c r="N402" s="197"/>
      <c r="O402" s="197"/>
      <c r="P402" s="197"/>
      <c r="Q402" s="197"/>
      <c r="R402" s="197"/>
      <c r="S402" s="197"/>
      <c r="T402" s="197"/>
      <c r="U402" s="197"/>
      <c r="V402" s="197"/>
      <c r="W402" s="197"/>
      <c r="X402" s="197"/>
      <c r="Y402" s="197"/>
      <c r="Z402" s="197"/>
    </row>
    <row r="403" ht="15.75" customHeight="1">
      <c r="A403" s="197"/>
      <c r="B403" s="197"/>
      <c r="C403" s="197"/>
      <c r="D403" s="197"/>
      <c r="E403" s="197"/>
      <c r="F403" s="197"/>
      <c r="G403" s="197"/>
      <c r="H403" s="197"/>
      <c r="I403" s="197"/>
      <c r="J403" s="197"/>
      <c r="K403" s="197"/>
      <c r="L403" s="197"/>
      <c r="M403" s="197"/>
      <c r="N403" s="197"/>
      <c r="O403" s="197"/>
      <c r="P403" s="197"/>
      <c r="Q403" s="197"/>
      <c r="R403" s="197"/>
      <c r="S403" s="197"/>
      <c r="T403" s="197"/>
      <c r="U403" s="197"/>
      <c r="V403" s="197"/>
      <c r="W403" s="197"/>
      <c r="X403" s="197"/>
      <c r="Y403" s="197"/>
      <c r="Z403" s="197"/>
    </row>
    <row r="404" ht="15.75" customHeight="1">
      <c r="A404" s="197"/>
      <c r="B404" s="197"/>
      <c r="C404" s="197"/>
      <c r="D404" s="197"/>
      <c r="E404" s="197"/>
      <c r="F404" s="197"/>
      <c r="G404" s="197"/>
      <c r="H404" s="197"/>
      <c r="I404" s="197"/>
      <c r="J404" s="197"/>
      <c r="K404" s="197"/>
      <c r="L404" s="197"/>
      <c r="M404" s="197"/>
      <c r="N404" s="197"/>
      <c r="O404" s="197"/>
      <c r="P404" s="197"/>
      <c r="Q404" s="197"/>
      <c r="R404" s="197"/>
      <c r="S404" s="197"/>
      <c r="T404" s="197"/>
      <c r="U404" s="197"/>
      <c r="V404" s="197"/>
      <c r="W404" s="197"/>
      <c r="X404" s="197"/>
      <c r="Y404" s="197"/>
      <c r="Z404" s="197"/>
    </row>
    <row r="405" ht="15.75" customHeight="1">
      <c r="A405" s="197"/>
      <c r="B405" s="197"/>
      <c r="C405" s="197"/>
      <c r="D405" s="197"/>
      <c r="E405" s="197"/>
      <c r="F405" s="197"/>
      <c r="G405" s="197"/>
      <c r="H405" s="197"/>
      <c r="I405" s="197"/>
      <c r="J405" s="197"/>
      <c r="K405" s="197"/>
      <c r="L405" s="197"/>
      <c r="M405" s="197"/>
      <c r="N405" s="197"/>
      <c r="O405" s="197"/>
      <c r="P405" s="197"/>
      <c r="Q405" s="197"/>
      <c r="R405" s="197"/>
      <c r="S405" s="197"/>
      <c r="T405" s="197"/>
      <c r="U405" s="197"/>
      <c r="V405" s="197"/>
      <c r="W405" s="197"/>
      <c r="X405" s="197"/>
      <c r="Y405" s="197"/>
      <c r="Z405" s="197"/>
    </row>
    <row r="406" ht="15.75" customHeight="1">
      <c r="A406" s="197"/>
      <c r="B406" s="197"/>
      <c r="C406" s="197"/>
      <c r="D406" s="197"/>
      <c r="E406" s="197"/>
      <c r="F406" s="197"/>
      <c r="G406" s="197"/>
      <c r="H406" s="197"/>
      <c r="I406" s="197"/>
      <c r="J406" s="197"/>
      <c r="K406" s="197"/>
      <c r="L406" s="197"/>
      <c r="M406" s="197"/>
      <c r="N406" s="197"/>
      <c r="O406" s="197"/>
      <c r="P406" s="197"/>
      <c r="Q406" s="197"/>
      <c r="R406" s="197"/>
      <c r="S406" s="197"/>
      <c r="T406" s="197"/>
      <c r="U406" s="197"/>
      <c r="V406" s="197"/>
      <c r="W406" s="197"/>
      <c r="X406" s="197"/>
      <c r="Y406" s="197"/>
      <c r="Z406" s="197"/>
    </row>
    <row r="407" ht="15.75" customHeight="1">
      <c r="A407" s="197"/>
      <c r="B407" s="197"/>
      <c r="C407" s="197"/>
      <c r="D407" s="197"/>
      <c r="E407" s="197"/>
      <c r="F407" s="197"/>
      <c r="G407" s="197"/>
      <c r="H407" s="197"/>
      <c r="I407" s="197"/>
      <c r="J407" s="197"/>
      <c r="K407" s="197"/>
      <c r="L407" s="197"/>
      <c r="M407" s="197"/>
      <c r="N407" s="197"/>
      <c r="O407" s="197"/>
      <c r="P407" s="197"/>
      <c r="Q407" s="197"/>
      <c r="R407" s="197"/>
      <c r="S407" s="197"/>
      <c r="T407" s="197"/>
      <c r="U407" s="197"/>
      <c r="V407" s="197"/>
      <c r="W407" s="197"/>
      <c r="X407" s="197"/>
      <c r="Y407" s="197"/>
      <c r="Z407" s="197"/>
    </row>
    <row r="408" ht="15.75" customHeight="1">
      <c r="A408" s="197"/>
      <c r="B408" s="197"/>
      <c r="C408" s="197"/>
      <c r="D408" s="197"/>
      <c r="E408" s="197"/>
      <c r="F408" s="197"/>
      <c r="G408" s="197"/>
      <c r="H408" s="197"/>
      <c r="I408" s="197"/>
      <c r="J408" s="197"/>
      <c r="K408" s="197"/>
      <c r="L408" s="197"/>
      <c r="M408" s="197"/>
      <c r="N408" s="197"/>
      <c r="O408" s="197"/>
      <c r="P408" s="197"/>
      <c r="Q408" s="197"/>
      <c r="R408" s="197"/>
      <c r="S408" s="197"/>
      <c r="T408" s="197"/>
      <c r="U408" s="197"/>
      <c r="V408" s="197"/>
      <c r="W408" s="197"/>
      <c r="X408" s="197"/>
      <c r="Y408" s="197"/>
      <c r="Z408" s="197"/>
    </row>
    <row r="409" ht="15.75" customHeight="1">
      <c r="A409" s="197"/>
      <c r="B409" s="197"/>
      <c r="C409" s="197"/>
      <c r="D409" s="197"/>
      <c r="E409" s="197"/>
      <c r="F409" s="197"/>
      <c r="G409" s="197"/>
      <c r="H409" s="197"/>
      <c r="I409" s="197"/>
      <c r="J409" s="197"/>
      <c r="K409" s="197"/>
      <c r="L409" s="197"/>
      <c r="M409" s="197"/>
      <c r="N409" s="197"/>
      <c r="O409" s="197"/>
      <c r="P409" s="197"/>
      <c r="Q409" s="197"/>
      <c r="R409" s="197"/>
      <c r="S409" s="197"/>
      <c r="T409" s="197"/>
      <c r="U409" s="197"/>
      <c r="V409" s="197"/>
      <c r="W409" s="197"/>
      <c r="X409" s="197"/>
      <c r="Y409" s="197"/>
      <c r="Z409" s="197"/>
    </row>
    <row r="410" ht="15.75" customHeight="1">
      <c r="A410" s="197"/>
      <c r="B410" s="197"/>
      <c r="C410" s="197"/>
      <c r="D410" s="197"/>
      <c r="E410" s="197"/>
      <c r="F410" s="197"/>
      <c r="G410" s="197"/>
      <c r="H410" s="197"/>
      <c r="I410" s="197"/>
      <c r="J410" s="197"/>
      <c r="K410" s="197"/>
      <c r="L410" s="197"/>
      <c r="M410" s="197"/>
      <c r="N410" s="197"/>
      <c r="O410" s="197"/>
      <c r="P410" s="197"/>
      <c r="Q410" s="197"/>
      <c r="R410" s="197"/>
      <c r="S410" s="197"/>
      <c r="T410" s="197"/>
      <c r="U410" s="197"/>
      <c r="V410" s="197"/>
      <c r="W410" s="197"/>
      <c r="X410" s="197"/>
      <c r="Y410" s="197"/>
      <c r="Z410" s="197"/>
    </row>
    <row r="411" ht="15.75" customHeight="1">
      <c r="A411" s="197"/>
      <c r="B411" s="197"/>
      <c r="C411" s="197"/>
      <c r="D411" s="197"/>
      <c r="E411" s="197"/>
      <c r="F411" s="197"/>
      <c r="G411" s="197"/>
      <c r="H411" s="197"/>
      <c r="I411" s="197"/>
      <c r="J411" s="197"/>
      <c r="K411" s="197"/>
      <c r="L411" s="197"/>
      <c r="M411" s="197"/>
      <c r="N411" s="197"/>
      <c r="O411" s="197"/>
      <c r="P411" s="197"/>
      <c r="Q411" s="197"/>
      <c r="R411" s="197"/>
      <c r="S411" s="197"/>
      <c r="T411" s="197"/>
      <c r="U411" s="197"/>
      <c r="V411" s="197"/>
      <c r="W411" s="197"/>
      <c r="X411" s="197"/>
      <c r="Y411" s="197"/>
      <c r="Z411" s="197"/>
    </row>
    <row r="412" ht="15.75" customHeight="1">
      <c r="A412" s="197"/>
      <c r="B412" s="197"/>
      <c r="C412" s="197"/>
      <c r="D412" s="197"/>
      <c r="E412" s="197"/>
      <c r="F412" s="197"/>
      <c r="G412" s="197"/>
      <c r="H412" s="197"/>
      <c r="I412" s="197"/>
      <c r="J412" s="197"/>
      <c r="K412" s="197"/>
      <c r="L412" s="197"/>
      <c r="M412" s="197"/>
      <c r="N412" s="197"/>
      <c r="O412" s="197"/>
      <c r="P412" s="197"/>
      <c r="Q412" s="197"/>
      <c r="R412" s="197"/>
      <c r="S412" s="197"/>
      <c r="T412" s="197"/>
      <c r="U412" s="197"/>
      <c r="V412" s="197"/>
      <c r="W412" s="197"/>
      <c r="X412" s="197"/>
      <c r="Y412" s="197"/>
      <c r="Z412" s="197"/>
    </row>
    <row r="413" ht="15.75" customHeight="1">
      <c r="A413" s="197"/>
      <c r="B413" s="197"/>
      <c r="C413" s="197"/>
      <c r="D413" s="197"/>
      <c r="E413" s="197"/>
      <c r="F413" s="197"/>
      <c r="G413" s="197"/>
      <c r="H413" s="197"/>
      <c r="I413" s="197"/>
      <c r="J413" s="197"/>
      <c r="K413" s="197"/>
      <c r="L413" s="197"/>
      <c r="M413" s="197"/>
      <c r="N413" s="197"/>
      <c r="O413" s="197"/>
      <c r="P413" s="197"/>
      <c r="Q413" s="197"/>
      <c r="R413" s="197"/>
      <c r="S413" s="197"/>
      <c r="T413" s="197"/>
      <c r="U413" s="197"/>
      <c r="V413" s="197"/>
      <c r="W413" s="197"/>
      <c r="X413" s="197"/>
      <c r="Y413" s="197"/>
      <c r="Z413" s="197"/>
    </row>
    <row r="414" ht="15.75" customHeight="1">
      <c r="A414" s="197"/>
      <c r="B414" s="197"/>
      <c r="C414" s="197"/>
      <c r="D414" s="197"/>
      <c r="E414" s="197"/>
      <c r="F414" s="197"/>
      <c r="G414" s="197"/>
      <c r="H414" s="197"/>
      <c r="I414" s="197"/>
      <c r="J414" s="197"/>
      <c r="K414" s="197"/>
      <c r="L414" s="197"/>
      <c r="M414" s="197"/>
      <c r="N414" s="197"/>
      <c r="O414" s="197"/>
      <c r="P414" s="197"/>
      <c r="Q414" s="197"/>
      <c r="R414" s="197"/>
      <c r="S414" s="197"/>
      <c r="T414" s="197"/>
      <c r="U414" s="197"/>
      <c r="V414" s="197"/>
      <c r="W414" s="197"/>
      <c r="X414" s="197"/>
      <c r="Y414" s="197"/>
      <c r="Z414" s="197"/>
    </row>
    <row r="415" ht="15.75" customHeight="1">
      <c r="A415" s="197"/>
      <c r="B415" s="197"/>
      <c r="C415" s="197"/>
      <c r="D415" s="197"/>
      <c r="E415" s="197"/>
      <c r="F415" s="197"/>
      <c r="G415" s="197"/>
      <c r="H415" s="197"/>
      <c r="I415" s="197"/>
      <c r="J415" s="197"/>
      <c r="K415" s="197"/>
      <c r="L415" s="197"/>
      <c r="M415" s="197"/>
      <c r="N415" s="197"/>
      <c r="O415" s="197"/>
      <c r="P415" s="197"/>
      <c r="Q415" s="197"/>
      <c r="R415" s="197"/>
      <c r="S415" s="197"/>
      <c r="T415" s="197"/>
      <c r="U415" s="197"/>
      <c r="V415" s="197"/>
      <c r="W415" s="197"/>
      <c r="X415" s="197"/>
      <c r="Y415" s="197"/>
      <c r="Z415" s="197"/>
    </row>
    <row r="416" ht="15.75" customHeight="1">
      <c r="A416" s="197"/>
      <c r="B416" s="197"/>
      <c r="C416" s="197"/>
      <c r="D416" s="197"/>
      <c r="E416" s="197"/>
      <c r="F416" s="197"/>
      <c r="G416" s="197"/>
      <c r="H416" s="197"/>
      <c r="I416" s="197"/>
      <c r="J416" s="197"/>
      <c r="K416" s="197"/>
      <c r="L416" s="197"/>
      <c r="M416" s="197"/>
      <c r="N416" s="197"/>
      <c r="O416" s="197"/>
      <c r="P416" s="197"/>
      <c r="Q416" s="197"/>
      <c r="R416" s="197"/>
      <c r="S416" s="197"/>
      <c r="T416" s="197"/>
      <c r="U416" s="197"/>
      <c r="V416" s="197"/>
      <c r="W416" s="197"/>
      <c r="X416" s="197"/>
      <c r="Y416" s="197"/>
      <c r="Z416" s="197"/>
    </row>
    <row r="417" ht="15.75" customHeight="1">
      <c r="A417" s="197"/>
      <c r="B417" s="197"/>
      <c r="C417" s="197"/>
      <c r="D417" s="197"/>
      <c r="E417" s="197"/>
      <c r="F417" s="197"/>
      <c r="G417" s="197"/>
      <c r="H417" s="197"/>
      <c r="I417" s="197"/>
      <c r="J417" s="197"/>
      <c r="K417" s="197"/>
      <c r="L417" s="197"/>
      <c r="M417" s="197"/>
      <c r="N417" s="197"/>
      <c r="O417" s="197"/>
      <c r="P417" s="197"/>
      <c r="Q417" s="197"/>
      <c r="R417" s="197"/>
      <c r="S417" s="197"/>
      <c r="T417" s="197"/>
      <c r="U417" s="197"/>
      <c r="V417" s="197"/>
      <c r="W417" s="197"/>
      <c r="X417" s="197"/>
      <c r="Y417" s="197"/>
      <c r="Z417" s="197"/>
    </row>
    <row r="418" ht="15.75" customHeight="1">
      <c r="A418" s="197"/>
      <c r="B418" s="197"/>
      <c r="C418" s="197"/>
      <c r="D418" s="197"/>
      <c r="E418" s="197"/>
      <c r="F418" s="197"/>
      <c r="G418" s="197"/>
      <c r="H418" s="197"/>
      <c r="I418" s="197"/>
      <c r="J418" s="197"/>
      <c r="K418" s="197"/>
      <c r="L418" s="197"/>
      <c r="M418" s="197"/>
      <c r="N418" s="197"/>
      <c r="O418" s="197"/>
      <c r="P418" s="197"/>
      <c r="Q418" s="197"/>
      <c r="R418" s="197"/>
      <c r="S418" s="197"/>
      <c r="T418" s="197"/>
      <c r="U418" s="197"/>
      <c r="V418" s="197"/>
      <c r="W418" s="197"/>
      <c r="X418" s="197"/>
      <c r="Y418" s="197"/>
      <c r="Z418" s="197"/>
    </row>
    <row r="419" ht="15.75" customHeight="1">
      <c r="A419" s="197"/>
      <c r="B419" s="197"/>
      <c r="C419" s="197"/>
      <c r="D419" s="197"/>
      <c r="E419" s="197"/>
      <c r="F419" s="197"/>
      <c r="G419" s="197"/>
      <c r="H419" s="197"/>
      <c r="I419" s="197"/>
      <c r="J419" s="197"/>
      <c r="K419" s="197"/>
      <c r="L419" s="197"/>
      <c r="M419" s="197"/>
      <c r="N419" s="197"/>
      <c r="O419" s="197"/>
      <c r="P419" s="197"/>
      <c r="Q419" s="197"/>
      <c r="R419" s="197"/>
      <c r="S419" s="197"/>
      <c r="T419" s="197"/>
      <c r="U419" s="197"/>
      <c r="V419" s="197"/>
      <c r="W419" s="197"/>
      <c r="X419" s="197"/>
      <c r="Y419" s="197"/>
      <c r="Z419" s="197"/>
    </row>
    <row r="420" ht="15.75" customHeight="1">
      <c r="A420" s="197"/>
      <c r="B420" s="197"/>
      <c r="C420" s="197"/>
      <c r="D420" s="197"/>
      <c r="E420" s="197"/>
      <c r="F420" s="197"/>
      <c r="G420" s="197"/>
      <c r="H420" s="197"/>
      <c r="I420" s="197"/>
      <c r="J420" s="197"/>
      <c r="K420" s="197"/>
      <c r="L420" s="197"/>
      <c r="M420" s="197"/>
      <c r="N420" s="197"/>
      <c r="O420" s="197"/>
      <c r="P420" s="197"/>
      <c r="Q420" s="197"/>
      <c r="R420" s="197"/>
      <c r="S420" s="197"/>
      <c r="T420" s="197"/>
      <c r="U420" s="197"/>
      <c r="V420" s="197"/>
      <c r="W420" s="197"/>
      <c r="X420" s="197"/>
      <c r="Y420" s="197"/>
      <c r="Z420" s="197"/>
    </row>
    <row r="421" ht="15.75" customHeight="1">
      <c r="A421" s="197"/>
      <c r="B421" s="197"/>
      <c r="C421" s="197"/>
      <c r="D421" s="197"/>
      <c r="E421" s="197"/>
      <c r="F421" s="197"/>
      <c r="G421" s="197"/>
      <c r="H421" s="197"/>
      <c r="I421" s="197"/>
      <c r="J421" s="197"/>
      <c r="K421" s="197"/>
      <c r="L421" s="197"/>
      <c r="M421" s="197"/>
      <c r="N421" s="197"/>
      <c r="O421" s="197"/>
      <c r="P421" s="197"/>
      <c r="Q421" s="197"/>
      <c r="R421" s="197"/>
      <c r="S421" s="197"/>
      <c r="T421" s="197"/>
      <c r="U421" s="197"/>
      <c r="V421" s="197"/>
      <c r="W421" s="197"/>
      <c r="X421" s="197"/>
      <c r="Y421" s="197"/>
      <c r="Z421" s="197"/>
    </row>
    <row r="422" ht="15.75" customHeight="1">
      <c r="A422" s="197"/>
      <c r="B422" s="197"/>
      <c r="C422" s="197"/>
      <c r="D422" s="197"/>
      <c r="E422" s="197"/>
      <c r="F422" s="197"/>
      <c r="G422" s="197"/>
      <c r="H422" s="197"/>
      <c r="I422" s="197"/>
      <c r="J422" s="197"/>
      <c r="K422" s="197"/>
      <c r="L422" s="197"/>
      <c r="M422" s="197"/>
      <c r="N422" s="197"/>
      <c r="O422" s="197"/>
      <c r="P422" s="197"/>
      <c r="Q422" s="197"/>
      <c r="R422" s="197"/>
      <c r="S422" s="197"/>
      <c r="T422" s="197"/>
      <c r="U422" s="197"/>
      <c r="V422" s="197"/>
      <c r="W422" s="197"/>
      <c r="X422" s="197"/>
      <c r="Y422" s="197"/>
      <c r="Z422" s="197"/>
    </row>
    <row r="423" ht="15.75" customHeight="1">
      <c r="A423" s="197"/>
      <c r="B423" s="197"/>
      <c r="C423" s="197"/>
      <c r="D423" s="197"/>
      <c r="E423" s="197"/>
      <c r="F423" s="197"/>
      <c r="G423" s="197"/>
      <c r="H423" s="197"/>
      <c r="I423" s="197"/>
      <c r="J423" s="197"/>
      <c r="K423" s="197"/>
      <c r="L423" s="197"/>
      <c r="M423" s="197"/>
      <c r="N423" s="197"/>
      <c r="O423" s="197"/>
      <c r="P423" s="197"/>
      <c r="Q423" s="197"/>
      <c r="R423" s="197"/>
      <c r="S423" s="197"/>
      <c r="T423" s="197"/>
      <c r="U423" s="197"/>
      <c r="V423" s="197"/>
      <c r="W423" s="197"/>
      <c r="X423" s="197"/>
      <c r="Y423" s="197"/>
      <c r="Z423" s="197"/>
    </row>
    <row r="424" ht="15.75" customHeight="1">
      <c r="A424" s="197"/>
      <c r="B424" s="197"/>
      <c r="C424" s="197"/>
      <c r="D424" s="197"/>
      <c r="E424" s="197"/>
      <c r="F424" s="197"/>
      <c r="G424" s="197"/>
      <c r="H424" s="197"/>
      <c r="I424" s="197"/>
      <c r="J424" s="197"/>
      <c r="K424" s="197"/>
      <c r="L424" s="197"/>
      <c r="M424" s="197"/>
      <c r="N424" s="197"/>
      <c r="O424" s="197"/>
      <c r="P424" s="197"/>
      <c r="Q424" s="197"/>
      <c r="R424" s="197"/>
      <c r="S424" s="197"/>
      <c r="T424" s="197"/>
      <c r="U424" s="197"/>
      <c r="V424" s="197"/>
      <c r="W424" s="197"/>
      <c r="X424" s="197"/>
      <c r="Y424" s="197"/>
      <c r="Z424" s="197"/>
    </row>
    <row r="425" ht="15.75" customHeight="1">
      <c r="A425" s="197"/>
      <c r="B425" s="197"/>
      <c r="C425" s="197"/>
      <c r="D425" s="197"/>
      <c r="E425" s="197"/>
      <c r="F425" s="197"/>
      <c r="G425" s="197"/>
      <c r="H425" s="197"/>
      <c r="I425" s="197"/>
      <c r="J425" s="197"/>
      <c r="K425" s="197"/>
      <c r="L425" s="197"/>
      <c r="M425" s="197"/>
      <c r="N425" s="197"/>
      <c r="O425" s="197"/>
      <c r="P425" s="197"/>
      <c r="Q425" s="197"/>
      <c r="R425" s="197"/>
      <c r="S425" s="197"/>
      <c r="T425" s="197"/>
      <c r="U425" s="197"/>
      <c r="V425" s="197"/>
      <c r="W425" s="197"/>
      <c r="X425" s="197"/>
      <c r="Y425" s="197"/>
      <c r="Z425" s="197"/>
    </row>
    <row r="426" ht="15.75" customHeight="1">
      <c r="A426" s="197"/>
      <c r="B426" s="197"/>
      <c r="C426" s="197"/>
      <c r="D426" s="197"/>
      <c r="E426" s="197"/>
      <c r="F426" s="197"/>
      <c r="G426" s="197"/>
      <c r="H426" s="197"/>
      <c r="I426" s="197"/>
      <c r="J426" s="197"/>
      <c r="K426" s="197"/>
      <c r="L426" s="197"/>
      <c r="M426" s="197"/>
      <c r="N426" s="197"/>
      <c r="O426" s="197"/>
      <c r="P426" s="197"/>
      <c r="Q426" s="197"/>
      <c r="R426" s="197"/>
      <c r="S426" s="197"/>
      <c r="T426" s="197"/>
      <c r="U426" s="197"/>
      <c r="V426" s="197"/>
      <c r="W426" s="197"/>
      <c r="X426" s="197"/>
      <c r="Y426" s="197"/>
      <c r="Z426" s="197"/>
    </row>
    <row r="427" ht="15.75" customHeight="1">
      <c r="A427" s="197"/>
      <c r="B427" s="197"/>
      <c r="C427" s="197"/>
      <c r="D427" s="197"/>
      <c r="E427" s="197"/>
      <c r="F427" s="197"/>
      <c r="G427" s="197"/>
      <c r="H427" s="197"/>
      <c r="I427" s="197"/>
      <c r="J427" s="197"/>
      <c r="K427" s="197"/>
      <c r="L427" s="197"/>
      <c r="M427" s="197"/>
      <c r="N427" s="197"/>
      <c r="O427" s="197"/>
      <c r="P427" s="197"/>
      <c r="Q427" s="197"/>
      <c r="R427" s="197"/>
      <c r="S427" s="197"/>
      <c r="T427" s="197"/>
      <c r="U427" s="197"/>
      <c r="V427" s="197"/>
      <c r="W427" s="197"/>
      <c r="X427" s="197"/>
      <c r="Y427" s="197"/>
      <c r="Z427" s="197"/>
    </row>
    <row r="428" ht="15.75" customHeight="1">
      <c r="A428" s="197"/>
      <c r="B428" s="197"/>
      <c r="C428" s="197"/>
      <c r="D428" s="197"/>
      <c r="E428" s="197"/>
      <c r="F428" s="197"/>
      <c r="G428" s="197"/>
      <c r="H428" s="197"/>
      <c r="I428" s="197"/>
      <c r="J428" s="197"/>
      <c r="K428" s="197"/>
      <c r="L428" s="197"/>
      <c r="M428" s="197"/>
      <c r="N428" s="197"/>
      <c r="O428" s="197"/>
      <c r="P428" s="197"/>
      <c r="Q428" s="197"/>
      <c r="R428" s="197"/>
      <c r="S428" s="197"/>
      <c r="T428" s="197"/>
      <c r="U428" s="197"/>
      <c r="V428" s="197"/>
      <c r="W428" s="197"/>
      <c r="X428" s="197"/>
      <c r="Y428" s="197"/>
      <c r="Z428" s="197"/>
    </row>
    <row r="429" ht="15.75" customHeight="1">
      <c r="A429" s="197"/>
      <c r="B429" s="197"/>
      <c r="C429" s="197"/>
      <c r="D429" s="197"/>
      <c r="E429" s="197"/>
      <c r="F429" s="197"/>
      <c r="G429" s="197"/>
      <c r="H429" s="197"/>
      <c r="I429" s="197"/>
      <c r="J429" s="197"/>
      <c r="K429" s="197"/>
      <c r="L429" s="197"/>
      <c r="M429" s="197"/>
      <c r="N429" s="197"/>
      <c r="O429" s="197"/>
      <c r="P429" s="197"/>
      <c r="Q429" s="197"/>
      <c r="R429" s="197"/>
      <c r="S429" s="197"/>
      <c r="T429" s="197"/>
      <c r="U429" s="197"/>
      <c r="V429" s="197"/>
      <c r="W429" s="197"/>
      <c r="X429" s="197"/>
      <c r="Y429" s="197"/>
      <c r="Z429" s="197"/>
    </row>
    <row r="430" ht="15.75" customHeight="1">
      <c r="A430" s="197"/>
      <c r="B430" s="197"/>
      <c r="C430" s="197"/>
      <c r="D430" s="197"/>
      <c r="E430" s="197"/>
      <c r="F430" s="197"/>
      <c r="G430" s="197"/>
      <c r="H430" s="197"/>
      <c r="I430" s="197"/>
      <c r="J430" s="197"/>
      <c r="K430" s="197"/>
      <c r="L430" s="197"/>
      <c r="M430" s="197"/>
      <c r="N430" s="197"/>
      <c r="O430" s="197"/>
      <c r="P430" s="197"/>
      <c r="Q430" s="197"/>
      <c r="R430" s="197"/>
      <c r="S430" s="197"/>
      <c r="T430" s="197"/>
      <c r="U430" s="197"/>
      <c r="V430" s="197"/>
      <c r="W430" s="197"/>
      <c r="X430" s="197"/>
      <c r="Y430" s="197"/>
      <c r="Z430" s="197"/>
    </row>
    <row r="431" ht="15.75" customHeight="1">
      <c r="A431" s="197"/>
      <c r="B431" s="197"/>
      <c r="C431" s="197"/>
      <c r="D431" s="197"/>
      <c r="E431" s="197"/>
      <c r="F431" s="197"/>
      <c r="G431" s="197"/>
      <c r="H431" s="197"/>
      <c r="I431" s="197"/>
      <c r="J431" s="197"/>
      <c r="K431" s="197"/>
      <c r="L431" s="197"/>
      <c r="M431" s="197"/>
      <c r="N431" s="197"/>
      <c r="O431" s="197"/>
      <c r="P431" s="197"/>
      <c r="Q431" s="197"/>
      <c r="R431" s="197"/>
      <c r="S431" s="197"/>
      <c r="T431" s="197"/>
      <c r="U431" s="197"/>
      <c r="V431" s="197"/>
      <c r="W431" s="197"/>
      <c r="X431" s="197"/>
      <c r="Y431" s="197"/>
      <c r="Z431" s="197"/>
    </row>
    <row r="432" ht="15.75" customHeight="1">
      <c r="A432" s="197"/>
      <c r="B432" s="197"/>
      <c r="C432" s="197"/>
      <c r="D432" s="197"/>
      <c r="E432" s="197"/>
      <c r="F432" s="197"/>
      <c r="G432" s="197"/>
      <c r="H432" s="197"/>
      <c r="I432" s="197"/>
      <c r="J432" s="197"/>
      <c r="K432" s="197"/>
      <c r="L432" s="197"/>
      <c r="M432" s="197"/>
      <c r="N432" s="197"/>
      <c r="O432" s="197"/>
      <c r="P432" s="197"/>
      <c r="Q432" s="197"/>
      <c r="R432" s="197"/>
      <c r="S432" s="197"/>
      <c r="T432" s="197"/>
      <c r="U432" s="197"/>
      <c r="V432" s="197"/>
      <c r="W432" s="197"/>
      <c r="X432" s="197"/>
      <c r="Y432" s="197"/>
      <c r="Z432" s="197"/>
    </row>
    <row r="433" ht="15.75" customHeight="1">
      <c r="A433" s="197"/>
      <c r="B433" s="197"/>
      <c r="C433" s="197"/>
      <c r="D433" s="197"/>
      <c r="E433" s="197"/>
      <c r="F433" s="197"/>
      <c r="G433" s="197"/>
      <c r="H433" s="197"/>
      <c r="I433" s="197"/>
      <c r="J433" s="197"/>
      <c r="K433" s="197"/>
      <c r="L433" s="197"/>
      <c r="M433" s="197"/>
      <c r="N433" s="197"/>
      <c r="O433" s="197"/>
      <c r="P433" s="197"/>
      <c r="Q433" s="197"/>
      <c r="R433" s="197"/>
      <c r="S433" s="197"/>
      <c r="T433" s="197"/>
      <c r="U433" s="197"/>
      <c r="V433" s="197"/>
      <c r="W433" s="197"/>
      <c r="X433" s="197"/>
      <c r="Y433" s="197"/>
      <c r="Z433" s="197"/>
    </row>
    <row r="434" ht="15.75" customHeight="1">
      <c r="A434" s="197"/>
      <c r="B434" s="197"/>
      <c r="C434" s="197"/>
      <c r="D434" s="197"/>
      <c r="E434" s="197"/>
      <c r="F434" s="197"/>
      <c r="G434" s="197"/>
      <c r="H434" s="197"/>
      <c r="I434" s="197"/>
      <c r="J434" s="197"/>
      <c r="K434" s="197"/>
      <c r="L434" s="197"/>
      <c r="M434" s="197"/>
      <c r="N434" s="197"/>
      <c r="O434" s="197"/>
      <c r="P434" s="197"/>
      <c r="Q434" s="197"/>
      <c r="R434" s="197"/>
      <c r="S434" s="197"/>
      <c r="T434" s="197"/>
      <c r="U434" s="197"/>
      <c r="V434" s="197"/>
      <c r="W434" s="197"/>
      <c r="X434" s="197"/>
      <c r="Y434" s="197"/>
      <c r="Z434" s="197"/>
    </row>
    <row r="435" ht="15.75" customHeight="1">
      <c r="A435" s="197"/>
      <c r="B435" s="197"/>
      <c r="C435" s="197"/>
      <c r="D435" s="197"/>
      <c r="E435" s="197"/>
      <c r="F435" s="197"/>
      <c r="G435" s="197"/>
      <c r="H435" s="197"/>
      <c r="I435" s="197"/>
      <c r="J435" s="197"/>
      <c r="K435" s="197"/>
      <c r="L435" s="197"/>
      <c r="M435" s="197"/>
      <c r="N435" s="197"/>
      <c r="O435" s="197"/>
      <c r="P435" s="197"/>
      <c r="Q435" s="197"/>
      <c r="R435" s="197"/>
      <c r="S435" s="197"/>
      <c r="T435" s="197"/>
      <c r="U435" s="197"/>
      <c r="V435" s="197"/>
      <c r="W435" s="197"/>
      <c r="X435" s="197"/>
      <c r="Y435" s="197"/>
      <c r="Z435" s="197"/>
    </row>
    <row r="436" ht="15.75" customHeight="1">
      <c r="A436" s="197"/>
      <c r="B436" s="197"/>
      <c r="C436" s="197"/>
      <c r="D436" s="197"/>
      <c r="E436" s="197"/>
      <c r="F436" s="197"/>
      <c r="G436" s="197"/>
      <c r="H436" s="197"/>
      <c r="I436" s="197"/>
      <c r="J436" s="197"/>
      <c r="K436" s="197"/>
      <c r="L436" s="197"/>
      <c r="M436" s="197"/>
      <c r="N436" s="197"/>
      <c r="O436" s="197"/>
      <c r="P436" s="197"/>
      <c r="Q436" s="197"/>
      <c r="R436" s="197"/>
      <c r="S436" s="197"/>
      <c r="T436" s="197"/>
      <c r="U436" s="197"/>
      <c r="V436" s="197"/>
      <c r="W436" s="197"/>
      <c r="X436" s="197"/>
      <c r="Y436" s="197"/>
      <c r="Z436" s="197"/>
    </row>
    <row r="437" ht="15.75" customHeight="1">
      <c r="A437" s="197"/>
      <c r="B437" s="197"/>
      <c r="C437" s="197"/>
      <c r="D437" s="197"/>
      <c r="E437" s="197"/>
      <c r="F437" s="197"/>
      <c r="G437" s="197"/>
      <c r="H437" s="197"/>
      <c r="I437" s="197"/>
      <c r="J437" s="197"/>
      <c r="K437" s="197"/>
      <c r="L437" s="197"/>
      <c r="M437" s="197"/>
      <c r="N437" s="197"/>
      <c r="O437" s="197"/>
      <c r="P437" s="197"/>
      <c r="Q437" s="197"/>
      <c r="R437" s="197"/>
      <c r="S437" s="197"/>
      <c r="T437" s="197"/>
      <c r="U437" s="197"/>
      <c r="V437" s="197"/>
      <c r="W437" s="197"/>
      <c r="X437" s="197"/>
      <c r="Y437" s="197"/>
      <c r="Z437" s="197"/>
    </row>
    <row r="438" ht="15.75" customHeight="1">
      <c r="A438" s="197"/>
      <c r="B438" s="197"/>
      <c r="C438" s="197"/>
      <c r="D438" s="197"/>
      <c r="E438" s="197"/>
      <c r="F438" s="197"/>
      <c r="G438" s="197"/>
      <c r="H438" s="197"/>
      <c r="I438" s="197"/>
      <c r="J438" s="197"/>
      <c r="K438" s="197"/>
      <c r="L438" s="197"/>
      <c r="M438" s="197"/>
      <c r="N438" s="197"/>
      <c r="O438" s="197"/>
      <c r="P438" s="197"/>
      <c r="Q438" s="197"/>
      <c r="R438" s="197"/>
      <c r="S438" s="197"/>
      <c r="T438" s="197"/>
      <c r="U438" s="197"/>
      <c r="V438" s="197"/>
      <c r="W438" s="197"/>
      <c r="X438" s="197"/>
      <c r="Y438" s="197"/>
      <c r="Z438" s="197"/>
    </row>
    <row r="439" ht="15.75" customHeight="1">
      <c r="A439" s="197"/>
      <c r="B439" s="197"/>
      <c r="C439" s="197"/>
      <c r="D439" s="197"/>
      <c r="E439" s="197"/>
      <c r="F439" s="197"/>
      <c r="G439" s="197"/>
      <c r="H439" s="197"/>
      <c r="I439" s="197"/>
      <c r="J439" s="197"/>
      <c r="K439" s="197"/>
      <c r="L439" s="197"/>
      <c r="M439" s="197"/>
      <c r="N439" s="197"/>
      <c r="O439" s="197"/>
      <c r="P439" s="197"/>
      <c r="Q439" s="197"/>
      <c r="R439" s="197"/>
      <c r="S439" s="197"/>
      <c r="T439" s="197"/>
      <c r="U439" s="197"/>
      <c r="V439" s="197"/>
      <c r="W439" s="197"/>
      <c r="X439" s="197"/>
      <c r="Y439" s="197"/>
      <c r="Z439" s="197"/>
    </row>
    <row r="440" ht="15.75" customHeight="1">
      <c r="A440" s="197"/>
      <c r="B440" s="197"/>
      <c r="C440" s="197"/>
      <c r="D440" s="197"/>
      <c r="E440" s="197"/>
      <c r="F440" s="197"/>
      <c r="G440" s="197"/>
      <c r="H440" s="197"/>
      <c r="I440" s="197"/>
      <c r="J440" s="197"/>
      <c r="K440" s="197"/>
      <c r="L440" s="197"/>
      <c r="M440" s="197"/>
      <c r="N440" s="197"/>
      <c r="O440" s="197"/>
      <c r="P440" s="197"/>
      <c r="Q440" s="197"/>
      <c r="R440" s="197"/>
      <c r="S440" s="197"/>
      <c r="T440" s="197"/>
      <c r="U440" s="197"/>
      <c r="V440" s="197"/>
      <c r="W440" s="197"/>
      <c r="X440" s="197"/>
      <c r="Y440" s="197"/>
      <c r="Z440" s="197"/>
    </row>
    <row r="441" ht="15.75" customHeight="1">
      <c r="A441" s="197"/>
      <c r="B441" s="197"/>
      <c r="C441" s="197"/>
      <c r="D441" s="197"/>
      <c r="E441" s="197"/>
      <c r="F441" s="197"/>
      <c r="G441" s="197"/>
      <c r="H441" s="197"/>
      <c r="I441" s="197"/>
      <c r="J441" s="197"/>
      <c r="K441" s="197"/>
      <c r="L441" s="197"/>
      <c r="M441" s="197"/>
      <c r="N441" s="197"/>
      <c r="O441" s="197"/>
      <c r="P441" s="197"/>
      <c r="Q441" s="197"/>
      <c r="R441" s="197"/>
      <c r="S441" s="197"/>
      <c r="T441" s="197"/>
      <c r="U441" s="197"/>
      <c r="V441" s="197"/>
      <c r="W441" s="197"/>
      <c r="X441" s="197"/>
      <c r="Y441" s="197"/>
      <c r="Z441" s="197"/>
    </row>
    <row r="442" ht="15.75" customHeight="1">
      <c r="A442" s="197"/>
      <c r="B442" s="197"/>
      <c r="C442" s="197"/>
      <c r="D442" s="197"/>
      <c r="E442" s="197"/>
      <c r="F442" s="197"/>
      <c r="G442" s="197"/>
      <c r="H442" s="197"/>
      <c r="I442" s="197"/>
      <c r="J442" s="197"/>
      <c r="K442" s="197"/>
      <c r="L442" s="197"/>
      <c r="M442" s="197"/>
      <c r="N442" s="197"/>
      <c r="O442" s="197"/>
      <c r="P442" s="197"/>
      <c r="Q442" s="197"/>
      <c r="R442" s="197"/>
      <c r="S442" s="197"/>
      <c r="T442" s="197"/>
      <c r="U442" s="197"/>
      <c r="V442" s="197"/>
      <c r="W442" s="197"/>
      <c r="X442" s="197"/>
      <c r="Y442" s="197"/>
      <c r="Z442" s="197"/>
    </row>
    <row r="443" ht="15.75" customHeight="1">
      <c r="A443" s="197"/>
      <c r="B443" s="197"/>
      <c r="C443" s="197"/>
      <c r="D443" s="197"/>
      <c r="E443" s="197"/>
      <c r="F443" s="197"/>
      <c r="G443" s="197"/>
      <c r="H443" s="197"/>
      <c r="I443" s="197"/>
      <c r="J443" s="197"/>
      <c r="K443" s="197"/>
      <c r="L443" s="197"/>
      <c r="M443" s="197"/>
      <c r="N443" s="197"/>
      <c r="O443" s="197"/>
      <c r="P443" s="197"/>
      <c r="Q443" s="197"/>
      <c r="R443" s="197"/>
      <c r="S443" s="197"/>
      <c r="T443" s="197"/>
      <c r="U443" s="197"/>
      <c r="V443" s="197"/>
      <c r="W443" s="197"/>
      <c r="X443" s="197"/>
      <c r="Y443" s="197"/>
      <c r="Z443" s="197"/>
    </row>
    <row r="444" ht="15.75" customHeight="1">
      <c r="A444" s="197"/>
      <c r="B444" s="197"/>
      <c r="C444" s="197"/>
      <c r="D444" s="197"/>
      <c r="E444" s="197"/>
      <c r="F444" s="197"/>
      <c r="G444" s="197"/>
      <c r="H444" s="197"/>
      <c r="I444" s="197"/>
      <c r="J444" s="197"/>
      <c r="K444" s="197"/>
      <c r="L444" s="197"/>
      <c r="M444" s="197"/>
      <c r="N444" s="197"/>
      <c r="O444" s="197"/>
      <c r="P444" s="197"/>
      <c r="Q444" s="197"/>
      <c r="R444" s="197"/>
      <c r="S444" s="197"/>
      <c r="T444" s="197"/>
      <c r="U444" s="197"/>
      <c r="V444" s="197"/>
      <c r="W444" s="197"/>
      <c r="X444" s="197"/>
      <c r="Y444" s="197"/>
      <c r="Z444" s="197"/>
    </row>
    <row r="445" ht="15.75" customHeight="1">
      <c r="A445" s="197"/>
      <c r="B445" s="197"/>
      <c r="C445" s="197"/>
      <c r="D445" s="197"/>
      <c r="E445" s="197"/>
      <c r="F445" s="197"/>
      <c r="G445" s="197"/>
      <c r="H445" s="197"/>
      <c r="I445" s="197"/>
      <c r="J445" s="197"/>
      <c r="K445" s="197"/>
      <c r="L445" s="197"/>
      <c r="M445" s="197"/>
      <c r="N445" s="197"/>
      <c r="O445" s="197"/>
      <c r="P445" s="197"/>
      <c r="Q445" s="197"/>
      <c r="R445" s="197"/>
      <c r="S445" s="197"/>
      <c r="T445" s="197"/>
      <c r="U445" s="197"/>
      <c r="V445" s="197"/>
      <c r="W445" s="197"/>
      <c r="X445" s="197"/>
      <c r="Y445" s="197"/>
      <c r="Z445" s="197"/>
    </row>
    <row r="446" ht="15.75" customHeight="1">
      <c r="A446" s="197"/>
      <c r="B446" s="197"/>
      <c r="C446" s="197"/>
      <c r="D446" s="197"/>
      <c r="E446" s="197"/>
      <c r="F446" s="197"/>
      <c r="G446" s="197"/>
      <c r="H446" s="197"/>
      <c r="I446" s="197"/>
      <c r="J446" s="197"/>
      <c r="K446" s="197"/>
      <c r="L446" s="197"/>
      <c r="M446" s="197"/>
      <c r="N446" s="197"/>
      <c r="O446" s="197"/>
      <c r="P446" s="197"/>
      <c r="Q446" s="197"/>
      <c r="R446" s="197"/>
      <c r="S446" s="197"/>
      <c r="T446" s="197"/>
      <c r="U446" s="197"/>
      <c r="V446" s="197"/>
      <c r="W446" s="197"/>
      <c r="X446" s="197"/>
      <c r="Y446" s="197"/>
      <c r="Z446" s="197"/>
    </row>
    <row r="447" ht="15.75" customHeight="1">
      <c r="A447" s="197"/>
      <c r="B447" s="197"/>
      <c r="C447" s="197"/>
      <c r="D447" s="197"/>
      <c r="E447" s="197"/>
      <c r="F447" s="197"/>
      <c r="G447" s="197"/>
      <c r="H447" s="197"/>
      <c r="I447" s="197"/>
      <c r="J447" s="197"/>
      <c r="K447" s="197"/>
      <c r="L447" s="197"/>
      <c r="M447" s="197"/>
      <c r="N447" s="197"/>
      <c r="O447" s="197"/>
      <c r="P447" s="197"/>
      <c r="Q447" s="197"/>
      <c r="R447" s="197"/>
      <c r="S447" s="197"/>
      <c r="T447" s="197"/>
      <c r="U447" s="197"/>
      <c r="V447" s="197"/>
      <c r="W447" s="197"/>
      <c r="X447" s="197"/>
      <c r="Y447" s="197"/>
      <c r="Z447" s="197"/>
    </row>
    <row r="448" ht="15.75" customHeight="1">
      <c r="A448" s="197"/>
      <c r="B448" s="197"/>
      <c r="C448" s="197"/>
      <c r="D448" s="197"/>
      <c r="E448" s="197"/>
      <c r="F448" s="197"/>
      <c r="G448" s="197"/>
      <c r="H448" s="197"/>
      <c r="I448" s="197"/>
      <c r="J448" s="197"/>
      <c r="K448" s="197"/>
      <c r="L448" s="197"/>
      <c r="M448" s="197"/>
      <c r="N448" s="197"/>
      <c r="O448" s="197"/>
      <c r="P448" s="197"/>
      <c r="Q448" s="197"/>
      <c r="R448" s="197"/>
      <c r="S448" s="197"/>
      <c r="T448" s="197"/>
      <c r="U448" s="197"/>
      <c r="V448" s="197"/>
      <c r="W448" s="197"/>
      <c r="X448" s="197"/>
      <c r="Y448" s="197"/>
      <c r="Z448" s="197"/>
    </row>
    <row r="449" ht="15.75" customHeight="1">
      <c r="A449" s="197"/>
      <c r="B449" s="197"/>
      <c r="C449" s="197"/>
      <c r="D449" s="197"/>
      <c r="E449" s="197"/>
      <c r="F449" s="197"/>
      <c r="G449" s="197"/>
      <c r="H449" s="197"/>
      <c r="I449" s="197"/>
      <c r="J449" s="197"/>
      <c r="K449" s="197"/>
      <c r="L449" s="197"/>
      <c r="M449" s="197"/>
      <c r="N449" s="197"/>
      <c r="O449" s="197"/>
      <c r="P449" s="197"/>
      <c r="Q449" s="197"/>
      <c r="R449" s="197"/>
      <c r="S449" s="197"/>
      <c r="T449" s="197"/>
      <c r="U449" s="197"/>
      <c r="V449" s="197"/>
      <c r="W449" s="197"/>
      <c r="X449" s="197"/>
      <c r="Y449" s="197"/>
      <c r="Z449" s="197"/>
    </row>
    <row r="450" ht="15.75" customHeight="1">
      <c r="A450" s="197"/>
      <c r="B450" s="197"/>
      <c r="C450" s="197"/>
      <c r="D450" s="197"/>
      <c r="E450" s="197"/>
      <c r="F450" s="197"/>
      <c r="G450" s="197"/>
      <c r="H450" s="197"/>
      <c r="I450" s="197"/>
      <c r="J450" s="197"/>
      <c r="K450" s="197"/>
      <c r="L450" s="197"/>
      <c r="M450" s="197"/>
      <c r="N450" s="197"/>
      <c r="O450" s="197"/>
      <c r="P450" s="197"/>
      <c r="Q450" s="197"/>
      <c r="R450" s="197"/>
      <c r="S450" s="197"/>
      <c r="T450" s="197"/>
      <c r="U450" s="197"/>
      <c r="V450" s="197"/>
      <c r="W450" s="197"/>
      <c r="X450" s="197"/>
      <c r="Y450" s="197"/>
      <c r="Z450" s="197"/>
    </row>
    <row r="451" ht="15.75" customHeight="1">
      <c r="A451" s="197"/>
      <c r="B451" s="197"/>
      <c r="C451" s="197"/>
      <c r="D451" s="197"/>
      <c r="E451" s="197"/>
      <c r="F451" s="197"/>
      <c r="G451" s="197"/>
      <c r="H451" s="197"/>
      <c r="I451" s="197"/>
      <c r="J451" s="197"/>
      <c r="K451" s="197"/>
      <c r="L451" s="197"/>
      <c r="M451" s="197"/>
      <c r="N451" s="197"/>
      <c r="O451" s="197"/>
      <c r="P451" s="197"/>
      <c r="Q451" s="197"/>
      <c r="R451" s="197"/>
      <c r="S451" s="197"/>
      <c r="T451" s="197"/>
      <c r="U451" s="197"/>
      <c r="V451" s="197"/>
      <c r="W451" s="197"/>
      <c r="X451" s="197"/>
      <c r="Y451" s="197"/>
      <c r="Z451" s="197"/>
    </row>
    <row r="452" ht="15.75" customHeight="1">
      <c r="A452" s="197"/>
      <c r="B452" s="197"/>
      <c r="C452" s="197"/>
      <c r="D452" s="197"/>
      <c r="E452" s="197"/>
      <c r="F452" s="197"/>
      <c r="G452" s="197"/>
      <c r="H452" s="197"/>
      <c r="I452" s="197"/>
      <c r="J452" s="197"/>
      <c r="K452" s="197"/>
      <c r="L452" s="197"/>
      <c r="M452" s="197"/>
      <c r="N452" s="197"/>
      <c r="O452" s="197"/>
      <c r="P452" s="197"/>
      <c r="Q452" s="197"/>
      <c r="R452" s="197"/>
      <c r="S452" s="197"/>
      <c r="T452" s="197"/>
      <c r="U452" s="197"/>
      <c r="V452" s="197"/>
      <c r="W452" s="197"/>
      <c r="X452" s="197"/>
      <c r="Y452" s="197"/>
      <c r="Z452" s="197"/>
    </row>
    <row r="453" ht="15.75" customHeight="1">
      <c r="A453" s="197"/>
      <c r="B453" s="197"/>
      <c r="C453" s="197"/>
      <c r="D453" s="197"/>
      <c r="E453" s="197"/>
      <c r="F453" s="197"/>
      <c r="G453" s="197"/>
      <c r="H453" s="197"/>
      <c r="I453" s="197"/>
      <c r="J453" s="197"/>
      <c r="K453" s="197"/>
      <c r="L453" s="197"/>
      <c r="M453" s="197"/>
      <c r="N453" s="197"/>
      <c r="O453" s="197"/>
      <c r="P453" s="197"/>
      <c r="Q453" s="197"/>
      <c r="R453" s="197"/>
      <c r="S453" s="197"/>
      <c r="T453" s="197"/>
      <c r="U453" s="197"/>
      <c r="V453" s="197"/>
      <c r="W453" s="197"/>
      <c r="X453" s="197"/>
      <c r="Y453" s="197"/>
      <c r="Z453" s="197"/>
    </row>
    <row r="454" ht="15.75" customHeight="1">
      <c r="A454" s="197"/>
      <c r="B454" s="197"/>
      <c r="C454" s="197"/>
      <c r="D454" s="197"/>
      <c r="E454" s="197"/>
      <c r="F454" s="197"/>
      <c r="G454" s="197"/>
      <c r="H454" s="197"/>
      <c r="I454" s="197"/>
      <c r="J454" s="197"/>
      <c r="K454" s="197"/>
      <c r="L454" s="197"/>
      <c r="M454" s="197"/>
      <c r="N454" s="197"/>
      <c r="O454" s="197"/>
      <c r="P454" s="197"/>
      <c r="Q454" s="197"/>
      <c r="R454" s="197"/>
      <c r="S454" s="197"/>
      <c r="T454" s="197"/>
      <c r="U454" s="197"/>
      <c r="V454" s="197"/>
      <c r="W454" s="197"/>
      <c r="X454" s="197"/>
      <c r="Y454" s="197"/>
      <c r="Z454" s="197"/>
    </row>
    <row r="455" ht="15.75" customHeight="1">
      <c r="A455" s="197"/>
      <c r="B455" s="197"/>
      <c r="C455" s="197"/>
      <c r="D455" s="197"/>
      <c r="E455" s="197"/>
      <c r="F455" s="197"/>
      <c r="G455" s="197"/>
      <c r="H455" s="197"/>
      <c r="I455" s="197"/>
      <c r="J455" s="197"/>
      <c r="K455" s="197"/>
      <c r="L455" s="197"/>
      <c r="M455" s="197"/>
      <c r="N455" s="197"/>
      <c r="O455" s="197"/>
      <c r="P455" s="197"/>
      <c r="Q455" s="197"/>
      <c r="R455" s="197"/>
      <c r="S455" s="197"/>
      <c r="T455" s="197"/>
      <c r="U455" s="197"/>
      <c r="V455" s="197"/>
      <c r="W455" s="197"/>
      <c r="X455" s="197"/>
      <c r="Y455" s="197"/>
      <c r="Z455" s="197"/>
    </row>
    <row r="456" ht="15.75" customHeight="1">
      <c r="A456" s="197"/>
      <c r="B456" s="197"/>
      <c r="C456" s="197"/>
      <c r="D456" s="197"/>
      <c r="E456" s="197"/>
      <c r="F456" s="197"/>
      <c r="G456" s="197"/>
      <c r="H456" s="197"/>
      <c r="I456" s="197"/>
      <c r="J456" s="197"/>
      <c r="K456" s="197"/>
      <c r="L456" s="197"/>
      <c r="M456" s="197"/>
      <c r="N456" s="197"/>
      <c r="O456" s="197"/>
      <c r="P456" s="197"/>
      <c r="Q456" s="197"/>
      <c r="R456" s="197"/>
      <c r="S456" s="197"/>
      <c r="T456" s="197"/>
      <c r="U456" s="197"/>
      <c r="V456" s="197"/>
      <c r="W456" s="197"/>
      <c r="X456" s="197"/>
      <c r="Y456" s="197"/>
      <c r="Z456" s="197"/>
    </row>
    <row r="457" ht="15.75" customHeight="1">
      <c r="A457" s="197"/>
      <c r="B457" s="197"/>
      <c r="C457" s="197"/>
      <c r="D457" s="197"/>
      <c r="E457" s="197"/>
      <c r="F457" s="197"/>
      <c r="G457" s="197"/>
      <c r="H457" s="197"/>
      <c r="I457" s="197"/>
      <c r="J457" s="197"/>
      <c r="K457" s="197"/>
      <c r="L457" s="197"/>
      <c r="M457" s="197"/>
      <c r="N457" s="197"/>
      <c r="O457" s="197"/>
      <c r="P457" s="197"/>
      <c r="Q457" s="197"/>
      <c r="R457" s="197"/>
      <c r="S457" s="197"/>
      <c r="T457" s="197"/>
      <c r="U457" s="197"/>
      <c r="V457" s="197"/>
      <c r="W457" s="197"/>
      <c r="X457" s="197"/>
      <c r="Y457" s="197"/>
      <c r="Z457" s="197"/>
    </row>
    <row r="458" ht="15.75" customHeight="1">
      <c r="A458" s="197"/>
      <c r="B458" s="197"/>
      <c r="C458" s="197"/>
      <c r="D458" s="197"/>
      <c r="E458" s="197"/>
      <c r="F458" s="197"/>
      <c r="G458" s="197"/>
      <c r="H458" s="197"/>
      <c r="I458" s="197"/>
      <c r="J458" s="197"/>
      <c r="K458" s="197"/>
      <c r="L458" s="197"/>
      <c r="M458" s="197"/>
      <c r="N458" s="197"/>
      <c r="O458" s="197"/>
      <c r="P458" s="197"/>
      <c r="Q458" s="197"/>
      <c r="R458" s="197"/>
      <c r="S458" s="197"/>
      <c r="T458" s="197"/>
      <c r="U458" s="197"/>
      <c r="V458" s="197"/>
      <c r="W458" s="197"/>
      <c r="X458" s="197"/>
      <c r="Y458" s="197"/>
      <c r="Z458" s="197"/>
    </row>
    <row r="459" ht="15.75" customHeight="1">
      <c r="A459" s="197"/>
      <c r="B459" s="197"/>
      <c r="C459" s="197"/>
      <c r="D459" s="197"/>
      <c r="E459" s="197"/>
      <c r="F459" s="197"/>
      <c r="G459" s="197"/>
      <c r="H459" s="197"/>
      <c r="I459" s="197"/>
      <c r="J459" s="197"/>
      <c r="K459" s="197"/>
      <c r="L459" s="197"/>
      <c r="M459" s="197"/>
      <c r="N459" s="197"/>
      <c r="O459" s="197"/>
      <c r="P459" s="197"/>
      <c r="Q459" s="197"/>
      <c r="R459" s="197"/>
      <c r="S459" s="197"/>
      <c r="T459" s="197"/>
      <c r="U459" s="197"/>
      <c r="V459" s="197"/>
      <c r="W459" s="197"/>
      <c r="X459" s="197"/>
      <c r="Y459" s="197"/>
      <c r="Z459" s="197"/>
    </row>
    <row r="460" ht="15.75" customHeight="1">
      <c r="A460" s="197"/>
      <c r="B460" s="197"/>
      <c r="C460" s="197"/>
      <c r="D460" s="197"/>
      <c r="E460" s="197"/>
      <c r="F460" s="197"/>
      <c r="G460" s="197"/>
      <c r="H460" s="197"/>
      <c r="I460" s="197"/>
      <c r="J460" s="197"/>
      <c r="K460" s="197"/>
      <c r="L460" s="197"/>
      <c r="M460" s="197"/>
      <c r="N460" s="197"/>
      <c r="O460" s="197"/>
      <c r="P460" s="197"/>
      <c r="Q460" s="197"/>
      <c r="R460" s="197"/>
      <c r="S460" s="197"/>
      <c r="T460" s="197"/>
      <c r="U460" s="197"/>
      <c r="V460" s="197"/>
      <c r="W460" s="197"/>
      <c r="X460" s="197"/>
      <c r="Y460" s="197"/>
      <c r="Z460" s="197"/>
    </row>
    <row r="461" ht="15.75" customHeight="1">
      <c r="A461" s="197"/>
      <c r="B461" s="197"/>
      <c r="C461" s="197"/>
      <c r="D461" s="197"/>
      <c r="E461" s="197"/>
      <c r="F461" s="197"/>
      <c r="G461" s="197"/>
      <c r="H461" s="197"/>
      <c r="I461" s="197"/>
      <c r="J461" s="197"/>
      <c r="K461" s="197"/>
      <c r="L461" s="197"/>
      <c r="M461" s="197"/>
      <c r="N461" s="197"/>
      <c r="O461" s="197"/>
      <c r="P461" s="197"/>
      <c r="Q461" s="197"/>
      <c r="R461" s="197"/>
      <c r="S461" s="197"/>
      <c r="T461" s="197"/>
      <c r="U461" s="197"/>
      <c r="V461" s="197"/>
      <c r="W461" s="197"/>
      <c r="X461" s="197"/>
      <c r="Y461" s="197"/>
      <c r="Z461" s="197"/>
    </row>
    <row r="462" ht="15.75" customHeight="1">
      <c r="A462" s="197"/>
      <c r="B462" s="197"/>
      <c r="C462" s="197"/>
      <c r="D462" s="197"/>
      <c r="E462" s="197"/>
      <c r="F462" s="197"/>
      <c r="G462" s="197"/>
      <c r="H462" s="197"/>
      <c r="I462" s="197"/>
      <c r="J462" s="197"/>
      <c r="K462" s="197"/>
      <c r="L462" s="197"/>
      <c r="M462" s="197"/>
      <c r="N462" s="197"/>
      <c r="O462" s="197"/>
      <c r="P462" s="197"/>
      <c r="Q462" s="197"/>
      <c r="R462" s="197"/>
      <c r="S462" s="197"/>
      <c r="T462" s="197"/>
      <c r="U462" s="197"/>
      <c r="V462" s="197"/>
      <c r="W462" s="197"/>
      <c r="X462" s="197"/>
      <c r="Y462" s="197"/>
      <c r="Z462" s="197"/>
    </row>
    <row r="463" ht="15.75" customHeight="1">
      <c r="A463" s="197"/>
      <c r="B463" s="197"/>
      <c r="C463" s="197"/>
      <c r="D463" s="197"/>
      <c r="E463" s="197"/>
      <c r="F463" s="197"/>
      <c r="G463" s="197"/>
      <c r="H463" s="197"/>
      <c r="I463" s="197"/>
      <c r="J463" s="197"/>
      <c r="K463" s="197"/>
      <c r="L463" s="197"/>
      <c r="M463" s="197"/>
      <c r="N463" s="197"/>
      <c r="O463" s="197"/>
      <c r="P463" s="197"/>
      <c r="Q463" s="197"/>
      <c r="R463" s="197"/>
      <c r="S463" s="197"/>
      <c r="T463" s="197"/>
      <c r="U463" s="197"/>
      <c r="V463" s="197"/>
      <c r="W463" s="197"/>
      <c r="X463" s="197"/>
      <c r="Y463" s="197"/>
      <c r="Z463" s="197"/>
    </row>
    <row r="464" ht="15.75" customHeight="1">
      <c r="A464" s="197"/>
      <c r="B464" s="197"/>
      <c r="C464" s="197"/>
      <c r="D464" s="197"/>
      <c r="E464" s="197"/>
      <c r="F464" s="197"/>
      <c r="G464" s="197"/>
      <c r="H464" s="197"/>
      <c r="I464" s="197"/>
      <c r="J464" s="197"/>
      <c r="K464" s="197"/>
      <c r="L464" s="197"/>
      <c r="M464" s="197"/>
      <c r="N464" s="197"/>
      <c r="O464" s="197"/>
      <c r="P464" s="197"/>
      <c r="Q464" s="197"/>
      <c r="R464" s="197"/>
      <c r="S464" s="197"/>
      <c r="T464" s="197"/>
      <c r="U464" s="197"/>
      <c r="V464" s="197"/>
      <c r="W464" s="197"/>
      <c r="X464" s="197"/>
      <c r="Y464" s="197"/>
      <c r="Z464" s="197"/>
    </row>
    <row r="465" ht="15.75" customHeight="1">
      <c r="A465" s="197"/>
      <c r="B465" s="197"/>
      <c r="C465" s="197"/>
      <c r="D465" s="197"/>
      <c r="E465" s="197"/>
      <c r="F465" s="197"/>
      <c r="G465" s="197"/>
      <c r="H465" s="197"/>
      <c r="I465" s="197"/>
      <c r="J465" s="197"/>
      <c r="K465" s="197"/>
      <c r="L465" s="197"/>
      <c r="M465" s="197"/>
      <c r="N465" s="197"/>
      <c r="O465" s="197"/>
      <c r="P465" s="197"/>
      <c r="Q465" s="197"/>
      <c r="R465" s="197"/>
      <c r="S465" s="197"/>
      <c r="T465" s="197"/>
      <c r="U465" s="197"/>
      <c r="V465" s="197"/>
      <c r="W465" s="197"/>
      <c r="X465" s="197"/>
      <c r="Y465" s="197"/>
      <c r="Z465" s="197"/>
    </row>
    <row r="466" ht="15.75" customHeight="1">
      <c r="A466" s="197"/>
      <c r="B466" s="197"/>
      <c r="C466" s="197"/>
      <c r="D466" s="197"/>
      <c r="E466" s="197"/>
      <c r="F466" s="197"/>
      <c r="G466" s="197"/>
      <c r="H466" s="197"/>
      <c r="I466" s="197"/>
      <c r="J466" s="197"/>
      <c r="K466" s="197"/>
      <c r="L466" s="197"/>
      <c r="M466" s="197"/>
      <c r="N466" s="197"/>
      <c r="O466" s="197"/>
      <c r="P466" s="197"/>
      <c r="Q466" s="197"/>
      <c r="R466" s="197"/>
      <c r="S466" s="197"/>
      <c r="T466" s="197"/>
      <c r="U466" s="197"/>
      <c r="V466" s="197"/>
      <c r="W466" s="197"/>
      <c r="X466" s="197"/>
      <c r="Y466" s="197"/>
      <c r="Z466" s="197"/>
    </row>
    <row r="467" ht="15.75" customHeight="1">
      <c r="A467" s="197"/>
      <c r="B467" s="197"/>
      <c r="C467" s="197"/>
      <c r="D467" s="197"/>
      <c r="E467" s="197"/>
      <c r="F467" s="197"/>
      <c r="G467" s="197"/>
      <c r="H467" s="197"/>
      <c r="I467" s="197"/>
      <c r="J467" s="197"/>
      <c r="K467" s="197"/>
      <c r="L467" s="197"/>
      <c r="M467" s="197"/>
      <c r="N467" s="197"/>
      <c r="O467" s="197"/>
      <c r="P467" s="197"/>
      <c r="Q467" s="197"/>
      <c r="R467" s="197"/>
      <c r="S467" s="197"/>
      <c r="T467" s="197"/>
      <c r="U467" s="197"/>
      <c r="V467" s="197"/>
      <c r="W467" s="197"/>
      <c r="X467" s="197"/>
      <c r="Y467" s="197"/>
      <c r="Z467" s="197"/>
    </row>
    <row r="468" ht="15.75" customHeight="1">
      <c r="A468" s="197"/>
      <c r="B468" s="197"/>
      <c r="C468" s="197"/>
      <c r="D468" s="197"/>
      <c r="E468" s="197"/>
      <c r="F468" s="197"/>
      <c r="G468" s="197"/>
      <c r="H468" s="197"/>
      <c r="I468" s="197"/>
      <c r="J468" s="197"/>
      <c r="K468" s="197"/>
      <c r="L468" s="197"/>
      <c r="M468" s="197"/>
      <c r="N468" s="197"/>
      <c r="O468" s="197"/>
      <c r="P468" s="197"/>
      <c r="Q468" s="197"/>
      <c r="R468" s="197"/>
      <c r="S468" s="197"/>
      <c r="T468" s="197"/>
      <c r="U468" s="197"/>
      <c r="V468" s="197"/>
      <c r="W468" s="197"/>
      <c r="X468" s="197"/>
      <c r="Y468" s="197"/>
      <c r="Z468" s="197"/>
    </row>
    <row r="469" ht="15.75" customHeight="1">
      <c r="A469" s="197"/>
      <c r="B469" s="197"/>
      <c r="C469" s="197"/>
      <c r="D469" s="197"/>
      <c r="E469" s="197"/>
      <c r="F469" s="197"/>
      <c r="G469" s="197"/>
      <c r="H469" s="197"/>
      <c r="I469" s="197"/>
      <c r="J469" s="197"/>
      <c r="K469" s="197"/>
      <c r="L469" s="197"/>
      <c r="M469" s="197"/>
      <c r="N469" s="197"/>
      <c r="O469" s="197"/>
      <c r="P469" s="197"/>
      <c r="Q469" s="197"/>
      <c r="R469" s="197"/>
      <c r="S469" s="197"/>
      <c r="T469" s="197"/>
      <c r="U469" s="197"/>
      <c r="V469" s="197"/>
      <c r="W469" s="197"/>
      <c r="X469" s="197"/>
      <c r="Y469" s="197"/>
      <c r="Z469" s="197"/>
    </row>
    <row r="470" ht="15.75" customHeight="1">
      <c r="A470" s="197"/>
      <c r="B470" s="197"/>
      <c r="C470" s="197"/>
      <c r="D470" s="197"/>
      <c r="E470" s="197"/>
      <c r="F470" s="197"/>
      <c r="G470" s="197"/>
      <c r="H470" s="197"/>
      <c r="I470" s="197"/>
      <c r="J470" s="197"/>
      <c r="K470" s="197"/>
      <c r="L470" s="197"/>
      <c r="M470" s="197"/>
      <c r="N470" s="197"/>
      <c r="O470" s="197"/>
      <c r="P470" s="197"/>
      <c r="Q470" s="197"/>
      <c r="R470" s="197"/>
      <c r="S470" s="197"/>
      <c r="T470" s="197"/>
      <c r="U470" s="197"/>
      <c r="V470" s="197"/>
      <c r="W470" s="197"/>
      <c r="X470" s="197"/>
      <c r="Y470" s="197"/>
      <c r="Z470" s="197"/>
    </row>
    <row r="471" ht="15.75" customHeight="1">
      <c r="A471" s="197"/>
      <c r="B471" s="197"/>
      <c r="C471" s="197"/>
      <c r="D471" s="197"/>
      <c r="E471" s="197"/>
      <c r="F471" s="197"/>
      <c r="G471" s="197"/>
      <c r="H471" s="197"/>
      <c r="I471" s="197"/>
      <c r="J471" s="197"/>
      <c r="K471" s="197"/>
      <c r="L471" s="197"/>
      <c r="M471" s="197"/>
      <c r="N471" s="197"/>
      <c r="O471" s="197"/>
      <c r="P471" s="197"/>
      <c r="Q471" s="197"/>
      <c r="R471" s="197"/>
      <c r="S471" s="197"/>
      <c r="T471" s="197"/>
      <c r="U471" s="197"/>
      <c r="V471" s="197"/>
      <c r="W471" s="197"/>
      <c r="X471" s="197"/>
      <c r="Y471" s="197"/>
      <c r="Z471" s="197"/>
    </row>
    <row r="472" ht="15.75" customHeight="1">
      <c r="A472" s="197"/>
      <c r="B472" s="197"/>
      <c r="C472" s="197"/>
      <c r="D472" s="197"/>
      <c r="E472" s="197"/>
      <c r="F472" s="197"/>
      <c r="G472" s="197"/>
      <c r="H472" s="197"/>
      <c r="I472" s="197"/>
      <c r="J472" s="197"/>
      <c r="K472" s="197"/>
      <c r="L472" s="197"/>
      <c r="M472" s="197"/>
      <c r="N472" s="197"/>
      <c r="O472" s="197"/>
      <c r="P472" s="197"/>
      <c r="Q472" s="197"/>
      <c r="R472" s="197"/>
      <c r="S472" s="197"/>
      <c r="T472" s="197"/>
      <c r="U472" s="197"/>
      <c r="V472" s="197"/>
      <c r="W472" s="197"/>
      <c r="X472" s="197"/>
      <c r="Y472" s="197"/>
      <c r="Z472" s="197"/>
    </row>
    <row r="473" ht="15.75" customHeight="1">
      <c r="A473" s="197"/>
      <c r="B473" s="197"/>
      <c r="C473" s="197"/>
      <c r="D473" s="197"/>
      <c r="E473" s="197"/>
      <c r="F473" s="197"/>
      <c r="G473" s="197"/>
      <c r="H473" s="197"/>
      <c r="I473" s="197"/>
      <c r="J473" s="197"/>
      <c r="K473" s="197"/>
      <c r="L473" s="197"/>
      <c r="M473" s="197"/>
      <c r="N473" s="197"/>
      <c r="O473" s="197"/>
      <c r="P473" s="197"/>
      <c r="Q473" s="197"/>
      <c r="R473" s="197"/>
      <c r="S473" s="197"/>
      <c r="T473" s="197"/>
      <c r="U473" s="197"/>
      <c r="V473" s="197"/>
      <c r="W473" s="197"/>
      <c r="X473" s="197"/>
      <c r="Y473" s="197"/>
      <c r="Z473" s="197"/>
    </row>
    <row r="474" ht="15.75" customHeight="1">
      <c r="A474" s="197"/>
      <c r="B474" s="197"/>
      <c r="C474" s="197"/>
      <c r="D474" s="197"/>
      <c r="E474" s="197"/>
      <c r="F474" s="197"/>
      <c r="G474" s="197"/>
      <c r="H474" s="197"/>
      <c r="I474" s="197"/>
      <c r="J474" s="197"/>
      <c r="K474" s="197"/>
      <c r="L474" s="197"/>
      <c r="M474" s="197"/>
      <c r="N474" s="197"/>
      <c r="O474" s="197"/>
      <c r="P474" s="197"/>
      <c r="Q474" s="197"/>
      <c r="R474" s="197"/>
      <c r="S474" s="197"/>
      <c r="T474" s="197"/>
      <c r="U474" s="197"/>
      <c r="V474" s="197"/>
      <c r="W474" s="197"/>
      <c r="X474" s="197"/>
      <c r="Y474" s="197"/>
      <c r="Z474" s="197"/>
    </row>
    <row r="475" ht="15.75" customHeight="1">
      <c r="A475" s="197"/>
      <c r="B475" s="197"/>
      <c r="C475" s="197"/>
      <c r="D475" s="197"/>
      <c r="E475" s="197"/>
      <c r="F475" s="197"/>
      <c r="G475" s="197"/>
      <c r="H475" s="197"/>
      <c r="I475" s="197"/>
      <c r="J475" s="197"/>
      <c r="K475" s="197"/>
      <c r="L475" s="197"/>
      <c r="M475" s="197"/>
      <c r="N475" s="197"/>
      <c r="O475" s="197"/>
      <c r="P475" s="197"/>
      <c r="Q475" s="197"/>
      <c r="R475" s="197"/>
      <c r="S475" s="197"/>
      <c r="T475" s="197"/>
      <c r="U475" s="197"/>
      <c r="V475" s="197"/>
      <c r="W475" s="197"/>
      <c r="X475" s="197"/>
      <c r="Y475" s="197"/>
      <c r="Z475" s="197"/>
    </row>
    <row r="476" ht="15.75" customHeight="1">
      <c r="A476" s="197"/>
      <c r="B476" s="197"/>
      <c r="C476" s="197"/>
      <c r="D476" s="197"/>
      <c r="E476" s="197"/>
      <c r="F476" s="197"/>
      <c r="G476" s="197"/>
      <c r="H476" s="197"/>
      <c r="I476" s="197"/>
      <c r="J476" s="197"/>
      <c r="K476" s="197"/>
      <c r="L476" s="197"/>
      <c r="M476" s="197"/>
      <c r="N476" s="197"/>
      <c r="O476" s="197"/>
      <c r="P476" s="197"/>
      <c r="Q476" s="197"/>
      <c r="R476" s="197"/>
      <c r="S476" s="197"/>
      <c r="T476" s="197"/>
      <c r="U476" s="197"/>
      <c r="V476" s="197"/>
      <c r="W476" s="197"/>
      <c r="X476" s="197"/>
      <c r="Y476" s="197"/>
      <c r="Z476" s="197"/>
    </row>
    <row r="477" ht="15.75" customHeight="1">
      <c r="A477" s="197"/>
      <c r="B477" s="197"/>
      <c r="C477" s="197"/>
      <c r="D477" s="197"/>
      <c r="E477" s="197"/>
      <c r="F477" s="197"/>
      <c r="G477" s="197"/>
      <c r="H477" s="197"/>
      <c r="I477" s="197"/>
      <c r="J477" s="197"/>
      <c r="K477" s="197"/>
      <c r="L477" s="197"/>
      <c r="M477" s="197"/>
      <c r="N477" s="197"/>
      <c r="O477" s="197"/>
      <c r="P477" s="197"/>
      <c r="Q477" s="197"/>
      <c r="R477" s="197"/>
      <c r="S477" s="197"/>
      <c r="T477" s="197"/>
      <c r="U477" s="197"/>
      <c r="V477" s="197"/>
      <c r="W477" s="197"/>
      <c r="X477" s="197"/>
      <c r="Y477" s="197"/>
      <c r="Z477" s="197"/>
    </row>
    <row r="478" ht="15.75" customHeight="1">
      <c r="A478" s="197"/>
      <c r="B478" s="197"/>
      <c r="C478" s="197"/>
      <c r="D478" s="197"/>
      <c r="E478" s="197"/>
      <c r="F478" s="197"/>
      <c r="G478" s="197"/>
      <c r="H478" s="197"/>
      <c r="I478" s="197"/>
      <c r="J478" s="197"/>
      <c r="K478" s="197"/>
      <c r="L478" s="197"/>
      <c r="M478" s="197"/>
      <c r="N478" s="197"/>
      <c r="O478" s="197"/>
      <c r="P478" s="197"/>
      <c r="Q478" s="197"/>
      <c r="R478" s="197"/>
      <c r="S478" s="197"/>
      <c r="T478" s="197"/>
      <c r="U478" s="197"/>
      <c r="V478" s="197"/>
      <c r="W478" s="197"/>
      <c r="X478" s="197"/>
      <c r="Y478" s="197"/>
      <c r="Z478" s="197"/>
    </row>
    <row r="479" ht="15.75" customHeight="1">
      <c r="A479" s="197"/>
      <c r="B479" s="197"/>
      <c r="C479" s="197"/>
      <c r="D479" s="197"/>
      <c r="E479" s="197"/>
      <c r="F479" s="197"/>
      <c r="G479" s="197"/>
      <c r="H479" s="197"/>
      <c r="I479" s="197"/>
      <c r="J479" s="197"/>
      <c r="K479" s="197"/>
      <c r="L479" s="197"/>
      <c r="M479" s="197"/>
      <c r="N479" s="197"/>
      <c r="O479" s="197"/>
      <c r="P479" s="197"/>
      <c r="Q479" s="197"/>
      <c r="R479" s="197"/>
      <c r="S479" s="197"/>
      <c r="T479" s="197"/>
      <c r="U479" s="197"/>
      <c r="V479" s="197"/>
      <c r="W479" s="197"/>
      <c r="X479" s="197"/>
      <c r="Y479" s="197"/>
      <c r="Z479" s="197"/>
    </row>
    <row r="480" ht="15.75" customHeight="1">
      <c r="A480" s="197"/>
      <c r="B480" s="197"/>
      <c r="C480" s="197"/>
      <c r="D480" s="197"/>
      <c r="E480" s="197"/>
      <c r="F480" s="197"/>
      <c r="G480" s="197"/>
      <c r="H480" s="197"/>
      <c r="I480" s="197"/>
      <c r="J480" s="197"/>
      <c r="K480" s="197"/>
      <c r="L480" s="197"/>
      <c r="M480" s="197"/>
      <c r="N480" s="197"/>
      <c r="O480" s="197"/>
      <c r="P480" s="197"/>
      <c r="Q480" s="197"/>
      <c r="R480" s="197"/>
      <c r="S480" s="197"/>
      <c r="T480" s="197"/>
      <c r="U480" s="197"/>
      <c r="V480" s="197"/>
      <c r="W480" s="197"/>
      <c r="X480" s="197"/>
      <c r="Y480" s="197"/>
      <c r="Z480" s="197"/>
    </row>
    <row r="481" ht="15.75" customHeight="1">
      <c r="A481" s="197"/>
      <c r="B481" s="197"/>
      <c r="C481" s="197"/>
      <c r="D481" s="197"/>
      <c r="E481" s="197"/>
      <c r="F481" s="197"/>
      <c r="G481" s="197"/>
      <c r="H481" s="197"/>
      <c r="I481" s="197"/>
      <c r="J481" s="197"/>
      <c r="K481" s="197"/>
      <c r="L481" s="197"/>
      <c r="M481" s="197"/>
      <c r="N481" s="197"/>
      <c r="O481" s="197"/>
      <c r="P481" s="197"/>
      <c r="Q481" s="197"/>
      <c r="R481" s="197"/>
      <c r="S481" s="197"/>
      <c r="T481" s="197"/>
      <c r="U481" s="197"/>
      <c r="V481" s="197"/>
      <c r="W481" s="197"/>
      <c r="X481" s="197"/>
      <c r="Y481" s="197"/>
      <c r="Z481" s="197"/>
    </row>
    <row r="482" ht="15.75" customHeight="1">
      <c r="A482" s="197"/>
      <c r="B482" s="197"/>
      <c r="C482" s="197"/>
      <c r="D482" s="197"/>
      <c r="E482" s="197"/>
      <c r="F482" s="197"/>
      <c r="G482" s="197"/>
      <c r="H482" s="197"/>
      <c r="I482" s="197"/>
      <c r="J482" s="197"/>
      <c r="K482" s="197"/>
      <c r="L482" s="197"/>
      <c r="M482" s="197"/>
      <c r="N482" s="197"/>
      <c r="O482" s="197"/>
      <c r="P482" s="197"/>
      <c r="Q482" s="197"/>
      <c r="R482" s="197"/>
      <c r="S482" s="197"/>
      <c r="T482" s="197"/>
      <c r="U482" s="197"/>
      <c r="V482" s="197"/>
      <c r="W482" s="197"/>
      <c r="X482" s="197"/>
      <c r="Y482" s="197"/>
      <c r="Z482" s="197"/>
    </row>
    <row r="483" ht="15.75" customHeight="1">
      <c r="A483" s="197"/>
      <c r="B483" s="197"/>
      <c r="C483" s="197"/>
      <c r="D483" s="197"/>
      <c r="E483" s="197"/>
      <c r="F483" s="197"/>
      <c r="G483" s="197"/>
      <c r="H483" s="197"/>
      <c r="I483" s="197"/>
      <c r="J483" s="197"/>
      <c r="K483" s="197"/>
      <c r="L483" s="197"/>
      <c r="M483" s="197"/>
      <c r="N483" s="197"/>
      <c r="O483" s="197"/>
      <c r="P483" s="197"/>
      <c r="Q483" s="197"/>
      <c r="R483" s="197"/>
      <c r="S483" s="197"/>
      <c r="T483" s="197"/>
      <c r="U483" s="197"/>
      <c r="V483" s="197"/>
      <c r="W483" s="197"/>
      <c r="X483" s="197"/>
      <c r="Y483" s="197"/>
      <c r="Z483" s="197"/>
    </row>
    <row r="484" ht="15.75" customHeight="1">
      <c r="A484" s="197"/>
      <c r="B484" s="197"/>
      <c r="C484" s="197"/>
      <c r="D484" s="197"/>
      <c r="E484" s="197"/>
      <c r="F484" s="197"/>
      <c r="G484" s="197"/>
      <c r="H484" s="197"/>
      <c r="I484" s="197"/>
      <c r="J484" s="197"/>
      <c r="K484" s="197"/>
      <c r="L484" s="197"/>
      <c r="M484" s="197"/>
      <c r="N484" s="197"/>
      <c r="O484" s="197"/>
      <c r="P484" s="197"/>
      <c r="Q484" s="197"/>
      <c r="R484" s="197"/>
      <c r="S484" s="197"/>
      <c r="T484" s="197"/>
      <c r="U484" s="197"/>
      <c r="V484" s="197"/>
      <c r="W484" s="197"/>
      <c r="X484" s="197"/>
      <c r="Y484" s="197"/>
      <c r="Z484" s="197"/>
    </row>
    <row r="485" ht="15.75" customHeight="1">
      <c r="A485" s="197"/>
      <c r="B485" s="197"/>
      <c r="C485" s="197"/>
      <c r="D485" s="197"/>
      <c r="E485" s="197"/>
      <c r="F485" s="197"/>
      <c r="G485" s="197"/>
      <c r="H485" s="197"/>
      <c r="I485" s="197"/>
      <c r="J485" s="197"/>
      <c r="K485" s="197"/>
      <c r="L485" s="197"/>
      <c r="M485" s="197"/>
      <c r="N485" s="197"/>
      <c r="O485" s="197"/>
      <c r="P485" s="197"/>
      <c r="Q485" s="197"/>
      <c r="R485" s="197"/>
      <c r="S485" s="197"/>
      <c r="T485" s="197"/>
      <c r="U485" s="197"/>
      <c r="V485" s="197"/>
      <c r="W485" s="197"/>
      <c r="X485" s="197"/>
      <c r="Y485" s="197"/>
      <c r="Z485" s="197"/>
    </row>
    <row r="486" ht="15.75" customHeight="1">
      <c r="A486" s="197"/>
      <c r="B486" s="197"/>
      <c r="C486" s="197"/>
      <c r="D486" s="197"/>
      <c r="E486" s="197"/>
      <c r="F486" s="197"/>
      <c r="G486" s="197"/>
      <c r="H486" s="197"/>
      <c r="I486" s="197"/>
      <c r="J486" s="197"/>
      <c r="K486" s="197"/>
      <c r="L486" s="197"/>
      <c r="M486" s="197"/>
      <c r="N486" s="197"/>
      <c r="O486" s="197"/>
      <c r="P486" s="197"/>
      <c r="Q486" s="197"/>
      <c r="R486" s="197"/>
      <c r="S486" s="197"/>
      <c r="T486" s="197"/>
      <c r="U486" s="197"/>
      <c r="V486" s="197"/>
      <c r="W486" s="197"/>
      <c r="X486" s="197"/>
      <c r="Y486" s="197"/>
      <c r="Z486" s="197"/>
    </row>
    <row r="487" ht="15.75" customHeight="1">
      <c r="A487" s="197"/>
      <c r="B487" s="197"/>
      <c r="C487" s="197"/>
      <c r="D487" s="197"/>
      <c r="E487" s="197"/>
      <c r="F487" s="197"/>
      <c r="G487" s="197"/>
      <c r="H487" s="197"/>
      <c r="I487" s="197"/>
      <c r="J487" s="197"/>
      <c r="K487" s="197"/>
      <c r="L487" s="197"/>
      <c r="M487" s="197"/>
      <c r="N487" s="197"/>
      <c r="O487" s="197"/>
      <c r="P487" s="197"/>
      <c r="Q487" s="197"/>
      <c r="R487" s="197"/>
      <c r="S487" s="197"/>
      <c r="T487" s="197"/>
      <c r="U487" s="197"/>
      <c r="V487" s="197"/>
      <c r="W487" s="197"/>
      <c r="X487" s="197"/>
      <c r="Y487" s="197"/>
      <c r="Z487" s="197"/>
    </row>
    <row r="488" ht="15.75" customHeight="1">
      <c r="A488" s="197"/>
      <c r="B488" s="197"/>
      <c r="C488" s="197"/>
      <c r="D488" s="197"/>
      <c r="E488" s="197"/>
      <c r="F488" s="197"/>
      <c r="G488" s="197"/>
      <c r="H488" s="197"/>
      <c r="I488" s="197"/>
      <c r="J488" s="197"/>
      <c r="K488" s="197"/>
      <c r="L488" s="197"/>
      <c r="M488" s="197"/>
      <c r="N488" s="197"/>
      <c r="O488" s="197"/>
      <c r="P488" s="197"/>
      <c r="Q488" s="197"/>
      <c r="R488" s="197"/>
      <c r="S488" s="197"/>
      <c r="T488" s="197"/>
      <c r="U488" s="197"/>
      <c r="V488" s="197"/>
      <c r="W488" s="197"/>
      <c r="X488" s="197"/>
      <c r="Y488" s="197"/>
      <c r="Z488" s="197"/>
    </row>
    <row r="489" ht="15.75" customHeight="1">
      <c r="A489" s="197"/>
      <c r="B489" s="197"/>
      <c r="C489" s="197"/>
      <c r="D489" s="197"/>
      <c r="E489" s="197"/>
      <c r="F489" s="197"/>
      <c r="G489" s="197"/>
      <c r="H489" s="197"/>
      <c r="I489" s="197"/>
      <c r="J489" s="197"/>
      <c r="K489" s="197"/>
      <c r="L489" s="197"/>
      <c r="M489" s="197"/>
      <c r="N489" s="197"/>
      <c r="O489" s="197"/>
      <c r="P489" s="197"/>
      <c r="Q489" s="197"/>
      <c r="R489" s="197"/>
      <c r="S489" s="197"/>
      <c r="T489" s="197"/>
      <c r="U489" s="197"/>
      <c r="V489" s="197"/>
      <c r="W489" s="197"/>
      <c r="X489" s="197"/>
      <c r="Y489" s="197"/>
      <c r="Z489" s="197"/>
    </row>
    <row r="490" ht="15.75" customHeight="1">
      <c r="A490" s="197"/>
      <c r="B490" s="197"/>
      <c r="C490" s="197"/>
      <c r="D490" s="197"/>
      <c r="E490" s="197"/>
      <c r="F490" s="197"/>
      <c r="G490" s="197"/>
      <c r="H490" s="197"/>
      <c r="I490" s="197"/>
      <c r="J490" s="197"/>
      <c r="K490" s="197"/>
      <c r="L490" s="197"/>
      <c r="M490" s="197"/>
      <c r="N490" s="197"/>
      <c r="O490" s="197"/>
      <c r="P490" s="197"/>
      <c r="Q490" s="197"/>
      <c r="R490" s="197"/>
      <c r="S490" s="197"/>
      <c r="T490" s="197"/>
      <c r="U490" s="197"/>
      <c r="V490" s="197"/>
      <c r="W490" s="197"/>
      <c r="X490" s="197"/>
      <c r="Y490" s="197"/>
      <c r="Z490" s="197"/>
    </row>
    <row r="491" ht="15.75" customHeight="1">
      <c r="A491" s="197"/>
      <c r="B491" s="197"/>
      <c r="C491" s="197"/>
      <c r="D491" s="197"/>
      <c r="E491" s="197"/>
      <c r="F491" s="197"/>
      <c r="G491" s="197"/>
      <c r="H491" s="197"/>
      <c r="I491" s="197"/>
      <c r="J491" s="197"/>
      <c r="K491" s="197"/>
      <c r="L491" s="197"/>
      <c r="M491" s="197"/>
      <c r="N491" s="197"/>
      <c r="O491" s="197"/>
      <c r="P491" s="197"/>
      <c r="Q491" s="197"/>
      <c r="R491" s="197"/>
      <c r="S491" s="197"/>
      <c r="T491" s="197"/>
      <c r="U491" s="197"/>
      <c r="V491" s="197"/>
      <c r="W491" s="197"/>
      <c r="X491" s="197"/>
      <c r="Y491" s="197"/>
      <c r="Z491" s="197"/>
    </row>
    <row r="492" ht="15.75" customHeight="1">
      <c r="A492" s="197"/>
      <c r="B492" s="197"/>
      <c r="C492" s="197"/>
      <c r="D492" s="197"/>
      <c r="E492" s="197"/>
      <c r="F492" s="197"/>
      <c r="G492" s="197"/>
      <c r="H492" s="197"/>
      <c r="I492" s="197"/>
      <c r="J492" s="197"/>
      <c r="K492" s="197"/>
      <c r="L492" s="197"/>
      <c r="M492" s="197"/>
      <c r="N492" s="197"/>
      <c r="O492" s="197"/>
      <c r="P492" s="197"/>
      <c r="Q492" s="197"/>
      <c r="R492" s="197"/>
      <c r="S492" s="197"/>
      <c r="T492" s="197"/>
      <c r="U492" s="197"/>
      <c r="V492" s="197"/>
      <c r="W492" s="197"/>
      <c r="X492" s="197"/>
      <c r="Y492" s="197"/>
      <c r="Z492" s="197"/>
    </row>
    <row r="493" ht="15.75" customHeight="1">
      <c r="A493" s="197"/>
      <c r="B493" s="197"/>
      <c r="C493" s="197"/>
      <c r="D493" s="197"/>
      <c r="E493" s="197"/>
      <c r="F493" s="197"/>
      <c r="G493" s="197"/>
      <c r="H493" s="197"/>
      <c r="I493" s="197"/>
      <c r="J493" s="197"/>
      <c r="K493" s="197"/>
      <c r="L493" s="197"/>
      <c r="M493" s="197"/>
      <c r="N493" s="197"/>
      <c r="O493" s="197"/>
      <c r="P493" s="197"/>
      <c r="Q493" s="197"/>
      <c r="R493" s="197"/>
      <c r="S493" s="197"/>
      <c r="T493" s="197"/>
      <c r="U493" s="197"/>
      <c r="V493" s="197"/>
      <c r="W493" s="197"/>
      <c r="X493" s="197"/>
      <c r="Y493" s="197"/>
      <c r="Z493" s="197"/>
    </row>
    <row r="494" ht="15.75" customHeight="1">
      <c r="A494" s="197"/>
      <c r="B494" s="197"/>
      <c r="C494" s="197"/>
      <c r="D494" s="197"/>
      <c r="E494" s="197"/>
      <c r="F494" s="197"/>
      <c r="G494" s="197"/>
      <c r="H494" s="197"/>
      <c r="I494" s="197"/>
      <c r="J494" s="197"/>
      <c r="K494" s="197"/>
      <c r="L494" s="197"/>
      <c r="M494" s="197"/>
      <c r="N494" s="197"/>
      <c r="O494" s="197"/>
      <c r="P494" s="197"/>
      <c r="Q494" s="197"/>
      <c r="R494" s="197"/>
      <c r="S494" s="197"/>
      <c r="T494" s="197"/>
      <c r="U494" s="197"/>
      <c r="V494" s="197"/>
      <c r="W494" s="197"/>
      <c r="X494" s="197"/>
      <c r="Y494" s="197"/>
      <c r="Z494" s="197"/>
    </row>
    <row r="495" ht="15.75" customHeight="1">
      <c r="A495" s="197"/>
      <c r="B495" s="197"/>
      <c r="C495" s="197"/>
      <c r="D495" s="197"/>
      <c r="E495" s="197"/>
      <c r="F495" s="197"/>
      <c r="G495" s="197"/>
      <c r="H495" s="197"/>
      <c r="I495" s="197"/>
      <c r="J495" s="197"/>
      <c r="K495" s="197"/>
      <c r="L495" s="197"/>
      <c r="M495" s="197"/>
      <c r="N495" s="197"/>
      <c r="O495" s="197"/>
      <c r="P495" s="197"/>
      <c r="Q495" s="197"/>
      <c r="R495" s="197"/>
      <c r="S495" s="197"/>
      <c r="T495" s="197"/>
      <c r="U495" s="197"/>
      <c r="V495" s="197"/>
      <c r="W495" s="197"/>
      <c r="X495" s="197"/>
      <c r="Y495" s="197"/>
      <c r="Z495" s="197"/>
    </row>
    <row r="496" ht="15.75" customHeight="1">
      <c r="A496" s="197"/>
      <c r="B496" s="197"/>
      <c r="C496" s="197"/>
      <c r="D496" s="197"/>
      <c r="E496" s="197"/>
      <c r="F496" s="197"/>
      <c r="G496" s="197"/>
      <c r="H496" s="197"/>
      <c r="I496" s="197"/>
      <c r="J496" s="197"/>
      <c r="K496" s="197"/>
      <c r="L496" s="197"/>
      <c r="M496" s="197"/>
      <c r="N496" s="197"/>
      <c r="O496" s="197"/>
      <c r="P496" s="197"/>
      <c r="Q496" s="197"/>
      <c r="R496" s="197"/>
      <c r="S496" s="197"/>
      <c r="T496" s="197"/>
      <c r="U496" s="197"/>
      <c r="V496" s="197"/>
      <c r="W496" s="197"/>
      <c r="X496" s="197"/>
      <c r="Y496" s="197"/>
      <c r="Z496" s="197"/>
    </row>
    <row r="497" ht="15.75" customHeight="1">
      <c r="A497" s="197"/>
      <c r="B497" s="197"/>
      <c r="C497" s="197"/>
      <c r="D497" s="197"/>
      <c r="E497" s="197"/>
      <c r="F497" s="197"/>
      <c r="G497" s="197"/>
      <c r="H497" s="197"/>
      <c r="I497" s="197"/>
      <c r="J497" s="197"/>
      <c r="K497" s="197"/>
      <c r="L497" s="197"/>
      <c r="M497" s="197"/>
      <c r="N497" s="197"/>
      <c r="O497" s="197"/>
      <c r="P497" s="197"/>
      <c r="Q497" s="197"/>
      <c r="R497" s="197"/>
      <c r="S497" s="197"/>
      <c r="T497" s="197"/>
      <c r="U497" s="197"/>
      <c r="V497" s="197"/>
      <c r="W497" s="197"/>
      <c r="X497" s="197"/>
      <c r="Y497" s="197"/>
      <c r="Z497" s="197"/>
    </row>
    <row r="498" ht="15.75" customHeight="1">
      <c r="A498" s="197"/>
      <c r="B498" s="197"/>
      <c r="C498" s="197"/>
      <c r="D498" s="197"/>
      <c r="E498" s="197"/>
      <c r="F498" s="197"/>
      <c r="G498" s="197"/>
      <c r="H498" s="197"/>
      <c r="I498" s="197"/>
      <c r="J498" s="197"/>
      <c r="K498" s="197"/>
      <c r="L498" s="197"/>
      <c r="M498" s="197"/>
      <c r="N498" s="197"/>
      <c r="O498" s="197"/>
      <c r="P498" s="197"/>
      <c r="Q498" s="197"/>
      <c r="R498" s="197"/>
      <c r="S498" s="197"/>
      <c r="T498" s="197"/>
      <c r="U498" s="197"/>
      <c r="V498" s="197"/>
      <c r="W498" s="197"/>
      <c r="X498" s="197"/>
      <c r="Y498" s="197"/>
      <c r="Z498" s="197"/>
    </row>
    <row r="499" ht="15.75" customHeight="1">
      <c r="A499" s="197"/>
      <c r="B499" s="197"/>
      <c r="C499" s="197"/>
      <c r="D499" s="197"/>
      <c r="E499" s="197"/>
      <c r="F499" s="197"/>
      <c r="G499" s="197"/>
      <c r="H499" s="197"/>
      <c r="I499" s="197"/>
      <c r="J499" s="197"/>
      <c r="K499" s="197"/>
      <c r="L499" s="197"/>
      <c r="M499" s="197"/>
      <c r="N499" s="197"/>
      <c r="O499" s="197"/>
      <c r="P499" s="197"/>
      <c r="Q499" s="197"/>
      <c r="R499" s="197"/>
      <c r="S499" s="197"/>
      <c r="T499" s="197"/>
      <c r="U499" s="197"/>
      <c r="V499" s="197"/>
      <c r="W499" s="197"/>
      <c r="X499" s="197"/>
      <c r="Y499" s="197"/>
      <c r="Z499" s="197"/>
    </row>
    <row r="500" ht="15.75" customHeight="1">
      <c r="A500" s="197"/>
      <c r="B500" s="197"/>
      <c r="C500" s="197"/>
      <c r="D500" s="197"/>
      <c r="E500" s="197"/>
      <c r="F500" s="197"/>
      <c r="G500" s="197"/>
      <c r="H500" s="197"/>
      <c r="I500" s="197"/>
      <c r="J500" s="197"/>
      <c r="K500" s="197"/>
      <c r="L500" s="197"/>
      <c r="M500" s="197"/>
      <c r="N500" s="197"/>
      <c r="O500" s="197"/>
      <c r="P500" s="197"/>
      <c r="Q500" s="197"/>
      <c r="R500" s="197"/>
      <c r="S500" s="197"/>
      <c r="T500" s="197"/>
      <c r="U500" s="197"/>
      <c r="V500" s="197"/>
      <c r="W500" s="197"/>
      <c r="X500" s="197"/>
      <c r="Y500" s="197"/>
      <c r="Z500" s="197"/>
    </row>
    <row r="501" ht="15.75" customHeight="1">
      <c r="A501" s="197"/>
      <c r="B501" s="197"/>
      <c r="C501" s="197"/>
      <c r="D501" s="197"/>
      <c r="E501" s="197"/>
      <c r="F501" s="197"/>
      <c r="G501" s="197"/>
      <c r="H501" s="197"/>
      <c r="I501" s="197"/>
      <c r="J501" s="197"/>
      <c r="K501" s="197"/>
      <c r="L501" s="197"/>
      <c r="M501" s="197"/>
      <c r="N501" s="197"/>
      <c r="O501" s="197"/>
      <c r="P501" s="197"/>
      <c r="Q501" s="197"/>
      <c r="R501" s="197"/>
      <c r="S501" s="197"/>
      <c r="T501" s="197"/>
      <c r="U501" s="197"/>
      <c r="V501" s="197"/>
      <c r="W501" s="197"/>
      <c r="X501" s="197"/>
      <c r="Y501" s="197"/>
      <c r="Z501" s="197"/>
    </row>
    <row r="502" ht="15.75" customHeight="1">
      <c r="A502" s="197"/>
      <c r="B502" s="197"/>
      <c r="C502" s="197"/>
      <c r="D502" s="197"/>
      <c r="E502" s="197"/>
      <c r="F502" s="197"/>
      <c r="G502" s="197"/>
      <c r="H502" s="197"/>
      <c r="I502" s="197"/>
      <c r="J502" s="197"/>
      <c r="K502" s="197"/>
      <c r="L502" s="197"/>
      <c r="M502" s="197"/>
      <c r="N502" s="197"/>
      <c r="O502" s="197"/>
      <c r="P502" s="197"/>
      <c r="Q502" s="197"/>
      <c r="R502" s="197"/>
      <c r="S502" s="197"/>
      <c r="T502" s="197"/>
      <c r="U502" s="197"/>
      <c r="V502" s="197"/>
      <c r="W502" s="197"/>
      <c r="X502" s="197"/>
      <c r="Y502" s="197"/>
      <c r="Z502" s="197"/>
    </row>
    <row r="503" ht="15.75" customHeight="1">
      <c r="A503" s="197"/>
      <c r="B503" s="197"/>
      <c r="C503" s="197"/>
      <c r="D503" s="197"/>
      <c r="E503" s="197"/>
      <c r="F503" s="197"/>
      <c r="G503" s="197"/>
      <c r="H503" s="197"/>
      <c r="I503" s="197"/>
      <c r="J503" s="197"/>
      <c r="K503" s="197"/>
      <c r="L503" s="197"/>
      <c r="M503" s="197"/>
      <c r="N503" s="197"/>
      <c r="O503" s="197"/>
      <c r="P503" s="197"/>
      <c r="Q503" s="197"/>
      <c r="R503" s="197"/>
      <c r="S503" s="197"/>
      <c r="T503" s="197"/>
      <c r="U503" s="197"/>
      <c r="V503" s="197"/>
      <c r="W503" s="197"/>
      <c r="X503" s="197"/>
      <c r="Y503" s="197"/>
      <c r="Z503" s="197"/>
    </row>
    <row r="504" ht="15.75" customHeight="1">
      <c r="A504" s="197"/>
      <c r="B504" s="197"/>
      <c r="C504" s="197"/>
      <c r="D504" s="197"/>
      <c r="E504" s="197"/>
      <c r="F504" s="197"/>
      <c r="G504" s="197"/>
      <c r="H504" s="197"/>
      <c r="I504" s="197"/>
      <c r="J504" s="197"/>
      <c r="K504" s="197"/>
      <c r="L504" s="197"/>
      <c r="M504" s="197"/>
      <c r="N504" s="197"/>
      <c r="O504" s="197"/>
      <c r="P504" s="197"/>
      <c r="Q504" s="197"/>
      <c r="R504" s="197"/>
      <c r="S504" s="197"/>
      <c r="T504" s="197"/>
      <c r="U504" s="197"/>
      <c r="V504" s="197"/>
      <c r="W504" s="197"/>
      <c r="X504" s="197"/>
      <c r="Y504" s="197"/>
      <c r="Z504" s="197"/>
    </row>
    <row r="505" ht="15.75" customHeight="1">
      <c r="A505" s="197"/>
      <c r="B505" s="197"/>
      <c r="C505" s="197"/>
      <c r="D505" s="197"/>
      <c r="E505" s="197"/>
      <c r="F505" s="197"/>
      <c r="G505" s="197"/>
      <c r="H505" s="197"/>
      <c r="I505" s="197"/>
      <c r="J505" s="197"/>
      <c r="K505" s="197"/>
      <c r="L505" s="197"/>
      <c r="M505" s="197"/>
      <c r="N505" s="197"/>
      <c r="O505" s="197"/>
      <c r="P505" s="197"/>
      <c r="Q505" s="197"/>
      <c r="R505" s="197"/>
      <c r="S505" s="197"/>
      <c r="T505" s="197"/>
      <c r="U505" s="197"/>
      <c r="V505" s="197"/>
      <c r="W505" s="197"/>
      <c r="X505" s="197"/>
      <c r="Y505" s="197"/>
      <c r="Z505" s="197"/>
    </row>
    <row r="506" ht="15.75" customHeight="1">
      <c r="A506" s="197"/>
      <c r="B506" s="197"/>
      <c r="C506" s="197"/>
      <c r="D506" s="197"/>
      <c r="E506" s="197"/>
      <c r="F506" s="197"/>
      <c r="G506" s="197"/>
      <c r="H506" s="197"/>
      <c r="I506" s="197"/>
      <c r="J506" s="197"/>
      <c r="K506" s="197"/>
      <c r="L506" s="197"/>
      <c r="M506" s="197"/>
      <c r="N506" s="197"/>
      <c r="O506" s="197"/>
      <c r="P506" s="197"/>
      <c r="Q506" s="197"/>
      <c r="R506" s="197"/>
      <c r="S506" s="197"/>
      <c r="T506" s="197"/>
      <c r="U506" s="197"/>
      <c r="V506" s="197"/>
      <c r="W506" s="197"/>
      <c r="X506" s="197"/>
      <c r="Y506" s="197"/>
      <c r="Z506" s="197"/>
    </row>
    <row r="507" ht="15.75" customHeight="1">
      <c r="A507" s="197"/>
      <c r="B507" s="197"/>
      <c r="C507" s="197"/>
      <c r="D507" s="197"/>
      <c r="E507" s="197"/>
      <c r="F507" s="197"/>
      <c r="G507" s="197"/>
      <c r="H507" s="197"/>
      <c r="I507" s="197"/>
      <c r="J507" s="197"/>
      <c r="K507" s="197"/>
      <c r="L507" s="197"/>
      <c r="M507" s="197"/>
      <c r="N507" s="197"/>
      <c r="O507" s="197"/>
      <c r="P507" s="197"/>
      <c r="Q507" s="197"/>
      <c r="R507" s="197"/>
      <c r="S507" s="197"/>
      <c r="T507" s="197"/>
      <c r="U507" s="197"/>
      <c r="V507" s="197"/>
      <c r="W507" s="197"/>
      <c r="X507" s="197"/>
      <c r="Y507" s="197"/>
      <c r="Z507" s="197"/>
    </row>
    <row r="508" ht="15.75" customHeight="1">
      <c r="A508" s="197"/>
      <c r="B508" s="197"/>
      <c r="C508" s="197"/>
      <c r="D508" s="197"/>
      <c r="E508" s="197"/>
      <c r="F508" s="197"/>
      <c r="G508" s="197"/>
      <c r="H508" s="197"/>
      <c r="I508" s="197"/>
      <c r="J508" s="197"/>
      <c r="K508" s="197"/>
      <c r="L508" s="197"/>
      <c r="M508" s="197"/>
      <c r="N508" s="197"/>
      <c r="O508" s="197"/>
      <c r="P508" s="197"/>
      <c r="Q508" s="197"/>
      <c r="R508" s="197"/>
      <c r="S508" s="197"/>
      <c r="T508" s="197"/>
      <c r="U508" s="197"/>
      <c r="V508" s="197"/>
      <c r="W508" s="197"/>
      <c r="X508" s="197"/>
      <c r="Y508" s="197"/>
      <c r="Z508" s="197"/>
    </row>
    <row r="509" ht="15.75" customHeight="1">
      <c r="A509" s="197"/>
      <c r="B509" s="197"/>
      <c r="C509" s="197"/>
      <c r="D509" s="197"/>
      <c r="E509" s="197"/>
      <c r="F509" s="197"/>
      <c r="G509" s="197"/>
      <c r="H509" s="197"/>
      <c r="I509" s="197"/>
      <c r="J509" s="197"/>
      <c r="K509" s="197"/>
      <c r="L509" s="197"/>
      <c r="M509" s="197"/>
      <c r="N509" s="197"/>
      <c r="O509" s="197"/>
      <c r="P509" s="197"/>
      <c r="Q509" s="197"/>
      <c r="R509" s="197"/>
      <c r="S509" s="197"/>
      <c r="T509" s="197"/>
      <c r="U509" s="197"/>
      <c r="V509" s="197"/>
      <c r="W509" s="197"/>
      <c r="X509" s="197"/>
      <c r="Y509" s="197"/>
      <c r="Z509" s="197"/>
    </row>
    <row r="510" ht="15.75" customHeight="1">
      <c r="A510" s="197"/>
      <c r="B510" s="197"/>
      <c r="C510" s="197"/>
      <c r="D510" s="197"/>
      <c r="E510" s="197"/>
      <c r="F510" s="197"/>
      <c r="G510" s="197"/>
      <c r="H510" s="197"/>
      <c r="I510" s="197"/>
      <c r="J510" s="197"/>
      <c r="K510" s="197"/>
      <c r="L510" s="197"/>
      <c r="M510" s="197"/>
      <c r="N510" s="197"/>
      <c r="O510" s="197"/>
      <c r="P510" s="197"/>
      <c r="Q510" s="197"/>
      <c r="R510" s="197"/>
      <c r="S510" s="197"/>
      <c r="T510" s="197"/>
      <c r="U510" s="197"/>
      <c r="V510" s="197"/>
      <c r="W510" s="197"/>
      <c r="X510" s="197"/>
      <c r="Y510" s="197"/>
      <c r="Z510" s="197"/>
    </row>
    <row r="511" ht="15.75" customHeight="1">
      <c r="A511" s="197"/>
      <c r="B511" s="197"/>
      <c r="C511" s="197"/>
      <c r="D511" s="197"/>
      <c r="E511" s="197"/>
      <c r="F511" s="197"/>
      <c r="G511" s="197"/>
      <c r="H511" s="197"/>
      <c r="I511" s="197"/>
      <c r="J511" s="197"/>
      <c r="K511" s="197"/>
      <c r="L511" s="197"/>
      <c r="M511" s="197"/>
      <c r="N511" s="197"/>
      <c r="O511" s="197"/>
      <c r="P511" s="197"/>
      <c r="Q511" s="197"/>
      <c r="R511" s="197"/>
      <c r="S511" s="197"/>
      <c r="T511" s="197"/>
      <c r="U511" s="197"/>
      <c r="V511" s="197"/>
      <c r="W511" s="197"/>
      <c r="X511" s="197"/>
      <c r="Y511" s="197"/>
      <c r="Z511" s="197"/>
    </row>
    <row r="512" ht="15.75" customHeight="1">
      <c r="A512" s="197"/>
      <c r="B512" s="197"/>
      <c r="C512" s="197"/>
      <c r="D512" s="197"/>
      <c r="E512" s="197"/>
      <c r="F512" s="197"/>
      <c r="G512" s="197"/>
      <c r="H512" s="197"/>
      <c r="I512" s="197"/>
      <c r="J512" s="197"/>
      <c r="K512" s="197"/>
      <c r="L512" s="197"/>
      <c r="M512" s="197"/>
      <c r="N512" s="197"/>
      <c r="O512" s="197"/>
      <c r="P512" s="197"/>
      <c r="Q512" s="197"/>
      <c r="R512" s="197"/>
      <c r="S512" s="197"/>
      <c r="T512" s="197"/>
      <c r="U512" s="197"/>
      <c r="V512" s="197"/>
      <c r="W512" s="197"/>
      <c r="X512" s="197"/>
      <c r="Y512" s="197"/>
      <c r="Z512" s="197"/>
    </row>
    <row r="513" ht="15.75" customHeight="1">
      <c r="A513" s="197"/>
      <c r="B513" s="197"/>
      <c r="C513" s="197"/>
      <c r="D513" s="197"/>
      <c r="E513" s="197"/>
      <c r="F513" s="197"/>
      <c r="G513" s="197"/>
      <c r="H513" s="197"/>
      <c r="I513" s="197"/>
      <c r="J513" s="197"/>
      <c r="K513" s="197"/>
      <c r="L513" s="197"/>
      <c r="M513" s="197"/>
      <c r="N513" s="197"/>
      <c r="O513" s="197"/>
      <c r="P513" s="197"/>
      <c r="Q513" s="197"/>
      <c r="R513" s="197"/>
      <c r="S513" s="197"/>
      <c r="T513" s="197"/>
      <c r="U513" s="197"/>
      <c r="V513" s="197"/>
      <c r="W513" s="197"/>
      <c r="X513" s="197"/>
      <c r="Y513" s="197"/>
      <c r="Z513" s="197"/>
    </row>
    <row r="514" ht="15.75" customHeight="1">
      <c r="A514" s="197"/>
      <c r="B514" s="197"/>
      <c r="C514" s="197"/>
      <c r="D514" s="197"/>
      <c r="E514" s="197"/>
      <c r="F514" s="197"/>
      <c r="G514" s="197"/>
      <c r="H514" s="197"/>
      <c r="I514" s="197"/>
      <c r="J514" s="197"/>
      <c r="K514" s="197"/>
      <c r="L514" s="197"/>
      <c r="M514" s="197"/>
      <c r="N514" s="197"/>
      <c r="O514" s="197"/>
      <c r="P514" s="197"/>
      <c r="Q514" s="197"/>
      <c r="R514" s="197"/>
      <c r="S514" s="197"/>
      <c r="T514" s="197"/>
      <c r="U514" s="197"/>
      <c r="V514" s="197"/>
      <c r="W514" s="197"/>
      <c r="X514" s="197"/>
      <c r="Y514" s="197"/>
      <c r="Z514" s="197"/>
    </row>
    <row r="515" ht="15.75" customHeight="1">
      <c r="A515" s="197"/>
      <c r="B515" s="197"/>
      <c r="C515" s="197"/>
      <c r="D515" s="197"/>
      <c r="E515" s="197"/>
      <c r="F515" s="197"/>
      <c r="G515" s="197"/>
      <c r="H515" s="197"/>
      <c r="I515" s="197"/>
      <c r="J515" s="197"/>
      <c r="K515" s="197"/>
      <c r="L515" s="197"/>
      <c r="M515" s="197"/>
      <c r="N515" s="197"/>
      <c r="O515" s="197"/>
      <c r="P515" s="197"/>
      <c r="Q515" s="197"/>
      <c r="R515" s="197"/>
      <c r="S515" s="197"/>
      <c r="T515" s="197"/>
      <c r="U515" s="197"/>
      <c r="V515" s="197"/>
      <c r="W515" s="197"/>
      <c r="X515" s="197"/>
      <c r="Y515" s="197"/>
      <c r="Z515" s="197"/>
    </row>
    <row r="516" ht="15.75" customHeight="1">
      <c r="A516" s="197"/>
      <c r="B516" s="197"/>
      <c r="C516" s="197"/>
      <c r="D516" s="197"/>
      <c r="E516" s="197"/>
      <c r="F516" s="197"/>
      <c r="G516" s="197"/>
      <c r="H516" s="197"/>
      <c r="I516" s="197"/>
      <c r="J516" s="197"/>
      <c r="K516" s="197"/>
      <c r="L516" s="197"/>
      <c r="M516" s="197"/>
      <c r="N516" s="197"/>
      <c r="O516" s="197"/>
      <c r="P516" s="197"/>
      <c r="Q516" s="197"/>
      <c r="R516" s="197"/>
      <c r="S516" s="197"/>
      <c r="T516" s="197"/>
      <c r="U516" s="197"/>
      <c r="V516" s="197"/>
      <c r="W516" s="197"/>
      <c r="X516" s="197"/>
      <c r="Y516" s="197"/>
      <c r="Z516" s="197"/>
    </row>
    <row r="517" ht="15.75" customHeight="1">
      <c r="A517" s="197"/>
      <c r="B517" s="197"/>
      <c r="C517" s="197"/>
      <c r="D517" s="197"/>
      <c r="E517" s="197"/>
      <c r="F517" s="197"/>
      <c r="G517" s="197"/>
      <c r="H517" s="197"/>
      <c r="I517" s="197"/>
      <c r="J517" s="197"/>
      <c r="K517" s="197"/>
      <c r="L517" s="197"/>
      <c r="M517" s="197"/>
      <c r="N517" s="197"/>
      <c r="O517" s="197"/>
      <c r="P517" s="197"/>
      <c r="Q517" s="197"/>
      <c r="R517" s="197"/>
      <c r="S517" s="197"/>
      <c r="T517" s="197"/>
      <c r="U517" s="197"/>
      <c r="V517" s="197"/>
      <c r="W517" s="197"/>
      <c r="X517" s="197"/>
      <c r="Y517" s="197"/>
      <c r="Z517" s="197"/>
    </row>
    <row r="518" ht="15.75" customHeight="1">
      <c r="A518" s="197"/>
      <c r="B518" s="197"/>
      <c r="C518" s="197"/>
      <c r="D518" s="197"/>
      <c r="E518" s="197"/>
      <c r="F518" s="197"/>
      <c r="G518" s="197"/>
      <c r="H518" s="197"/>
      <c r="I518" s="197"/>
      <c r="J518" s="197"/>
      <c r="K518" s="197"/>
      <c r="L518" s="197"/>
      <c r="M518" s="197"/>
      <c r="N518" s="197"/>
      <c r="O518" s="197"/>
      <c r="P518" s="197"/>
      <c r="Q518" s="197"/>
      <c r="R518" s="197"/>
      <c r="S518" s="197"/>
      <c r="T518" s="197"/>
      <c r="U518" s="197"/>
      <c r="V518" s="197"/>
      <c r="W518" s="197"/>
      <c r="X518" s="197"/>
      <c r="Y518" s="197"/>
      <c r="Z518" s="197"/>
    </row>
    <row r="519" ht="15.75" customHeight="1">
      <c r="A519" s="197"/>
      <c r="B519" s="197"/>
      <c r="C519" s="197"/>
      <c r="D519" s="197"/>
      <c r="E519" s="197"/>
      <c r="F519" s="197"/>
      <c r="G519" s="197"/>
      <c r="H519" s="197"/>
      <c r="I519" s="197"/>
      <c r="J519" s="197"/>
      <c r="K519" s="197"/>
      <c r="L519" s="197"/>
      <c r="M519" s="197"/>
      <c r="N519" s="197"/>
      <c r="O519" s="197"/>
      <c r="P519" s="197"/>
      <c r="Q519" s="197"/>
      <c r="R519" s="197"/>
      <c r="S519" s="197"/>
      <c r="T519" s="197"/>
      <c r="U519" s="197"/>
      <c r="V519" s="197"/>
      <c r="W519" s="197"/>
      <c r="X519" s="197"/>
      <c r="Y519" s="197"/>
      <c r="Z519" s="197"/>
    </row>
    <row r="520" ht="15.75" customHeight="1">
      <c r="A520" s="197"/>
      <c r="B520" s="197"/>
      <c r="C520" s="197"/>
      <c r="D520" s="197"/>
      <c r="E520" s="197"/>
      <c r="F520" s="197"/>
      <c r="G520" s="197"/>
      <c r="H520" s="197"/>
      <c r="I520" s="197"/>
      <c r="J520" s="197"/>
      <c r="K520" s="197"/>
      <c r="L520" s="197"/>
      <c r="M520" s="197"/>
      <c r="N520" s="197"/>
      <c r="O520" s="197"/>
      <c r="P520" s="197"/>
      <c r="Q520" s="197"/>
      <c r="R520" s="197"/>
      <c r="S520" s="197"/>
      <c r="T520" s="197"/>
      <c r="U520" s="197"/>
      <c r="V520" s="197"/>
      <c r="W520" s="197"/>
      <c r="X520" s="197"/>
      <c r="Y520" s="197"/>
      <c r="Z520" s="197"/>
    </row>
    <row r="521" ht="15.75" customHeight="1">
      <c r="A521" s="197"/>
      <c r="B521" s="197"/>
      <c r="C521" s="197"/>
      <c r="D521" s="197"/>
      <c r="E521" s="197"/>
      <c r="F521" s="197"/>
      <c r="G521" s="197"/>
      <c r="H521" s="197"/>
      <c r="I521" s="197"/>
      <c r="J521" s="197"/>
      <c r="K521" s="197"/>
      <c r="L521" s="197"/>
      <c r="M521" s="197"/>
      <c r="N521" s="197"/>
      <c r="O521" s="197"/>
      <c r="P521" s="197"/>
      <c r="Q521" s="197"/>
      <c r="R521" s="197"/>
      <c r="S521" s="197"/>
      <c r="T521" s="197"/>
      <c r="U521" s="197"/>
      <c r="V521" s="197"/>
      <c r="W521" s="197"/>
      <c r="X521" s="197"/>
      <c r="Y521" s="197"/>
      <c r="Z521" s="197"/>
    </row>
    <row r="522" ht="15.75" customHeight="1">
      <c r="A522" s="197"/>
      <c r="B522" s="197"/>
      <c r="C522" s="197"/>
      <c r="D522" s="197"/>
      <c r="E522" s="197"/>
      <c r="F522" s="197"/>
      <c r="G522" s="197"/>
      <c r="H522" s="197"/>
      <c r="I522" s="197"/>
      <c r="J522" s="197"/>
      <c r="K522" s="197"/>
      <c r="L522" s="197"/>
      <c r="M522" s="197"/>
      <c r="N522" s="197"/>
      <c r="O522" s="197"/>
      <c r="P522" s="197"/>
      <c r="Q522" s="197"/>
      <c r="R522" s="197"/>
      <c r="S522" s="197"/>
      <c r="T522" s="197"/>
      <c r="U522" s="197"/>
      <c r="V522" s="197"/>
      <c r="W522" s="197"/>
      <c r="X522" s="197"/>
      <c r="Y522" s="197"/>
      <c r="Z522" s="197"/>
    </row>
    <row r="523" ht="15.75" customHeight="1">
      <c r="A523" s="197"/>
      <c r="B523" s="197"/>
      <c r="C523" s="197"/>
      <c r="D523" s="197"/>
      <c r="E523" s="197"/>
      <c r="F523" s="197"/>
      <c r="G523" s="197"/>
      <c r="H523" s="197"/>
      <c r="I523" s="197"/>
      <c r="J523" s="197"/>
      <c r="K523" s="197"/>
      <c r="L523" s="197"/>
      <c r="M523" s="197"/>
      <c r="N523" s="197"/>
      <c r="O523" s="197"/>
      <c r="P523" s="197"/>
      <c r="Q523" s="197"/>
      <c r="R523" s="197"/>
      <c r="S523" s="197"/>
      <c r="T523" s="197"/>
      <c r="U523" s="197"/>
      <c r="V523" s="197"/>
      <c r="W523" s="197"/>
      <c r="X523" s="197"/>
      <c r="Y523" s="197"/>
      <c r="Z523" s="197"/>
    </row>
    <row r="524" ht="15.75" customHeight="1">
      <c r="A524" s="197"/>
      <c r="B524" s="197"/>
      <c r="C524" s="197"/>
      <c r="D524" s="197"/>
      <c r="E524" s="197"/>
      <c r="F524" s="197"/>
      <c r="G524" s="197"/>
      <c r="H524" s="197"/>
      <c r="I524" s="197"/>
      <c r="J524" s="197"/>
      <c r="K524" s="197"/>
      <c r="L524" s="197"/>
      <c r="M524" s="197"/>
      <c r="N524" s="197"/>
      <c r="O524" s="197"/>
      <c r="P524" s="197"/>
      <c r="Q524" s="197"/>
      <c r="R524" s="197"/>
      <c r="S524" s="197"/>
      <c r="T524" s="197"/>
      <c r="U524" s="197"/>
      <c r="V524" s="197"/>
      <c r="W524" s="197"/>
      <c r="X524" s="197"/>
      <c r="Y524" s="197"/>
      <c r="Z524" s="197"/>
    </row>
    <row r="525" ht="15.75" customHeight="1">
      <c r="A525" s="197"/>
      <c r="B525" s="197"/>
      <c r="C525" s="197"/>
      <c r="D525" s="197"/>
      <c r="E525" s="197"/>
      <c r="F525" s="197"/>
      <c r="G525" s="197"/>
      <c r="H525" s="197"/>
      <c r="I525" s="197"/>
      <c r="J525" s="197"/>
      <c r="K525" s="197"/>
      <c r="L525" s="197"/>
      <c r="M525" s="197"/>
      <c r="N525" s="197"/>
      <c r="O525" s="197"/>
      <c r="P525" s="197"/>
      <c r="Q525" s="197"/>
      <c r="R525" s="197"/>
      <c r="S525" s="197"/>
      <c r="T525" s="197"/>
      <c r="U525" s="197"/>
      <c r="V525" s="197"/>
      <c r="W525" s="197"/>
      <c r="X525" s="197"/>
      <c r="Y525" s="197"/>
      <c r="Z525" s="197"/>
    </row>
    <row r="526" ht="15.75" customHeight="1">
      <c r="A526" s="197"/>
      <c r="B526" s="197"/>
      <c r="C526" s="197"/>
      <c r="D526" s="197"/>
      <c r="E526" s="197"/>
      <c r="F526" s="197"/>
      <c r="G526" s="197"/>
      <c r="H526" s="197"/>
      <c r="I526" s="197"/>
      <c r="J526" s="197"/>
      <c r="K526" s="197"/>
      <c r="L526" s="197"/>
      <c r="M526" s="197"/>
      <c r="N526" s="197"/>
      <c r="O526" s="197"/>
      <c r="P526" s="197"/>
      <c r="Q526" s="197"/>
      <c r="R526" s="197"/>
      <c r="S526" s="197"/>
      <c r="T526" s="197"/>
      <c r="U526" s="197"/>
      <c r="V526" s="197"/>
      <c r="W526" s="197"/>
      <c r="X526" s="197"/>
      <c r="Y526" s="197"/>
      <c r="Z526" s="197"/>
    </row>
    <row r="527" ht="15.75" customHeight="1">
      <c r="A527" s="197"/>
      <c r="B527" s="197"/>
      <c r="C527" s="197"/>
      <c r="D527" s="197"/>
      <c r="E527" s="197"/>
      <c r="F527" s="197"/>
      <c r="G527" s="197"/>
      <c r="H527" s="197"/>
      <c r="I527" s="197"/>
      <c r="J527" s="197"/>
      <c r="K527" s="197"/>
      <c r="L527" s="197"/>
      <c r="M527" s="197"/>
      <c r="N527" s="197"/>
      <c r="O527" s="197"/>
      <c r="P527" s="197"/>
      <c r="Q527" s="197"/>
      <c r="R527" s="197"/>
      <c r="S527" s="197"/>
      <c r="T527" s="197"/>
      <c r="U527" s="197"/>
      <c r="V527" s="197"/>
      <c r="W527" s="197"/>
      <c r="X527" s="197"/>
      <c r="Y527" s="197"/>
      <c r="Z527" s="197"/>
    </row>
    <row r="528" ht="15.75" customHeight="1">
      <c r="A528" s="197"/>
      <c r="B528" s="197"/>
      <c r="C528" s="197"/>
      <c r="D528" s="197"/>
      <c r="E528" s="197"/>
      <c r="F528" s="197"/>
      <c r="G528" s="197"/>
      <c r="H528" s="197"/>
      <c r="I528" s="197"/>
      <c r="J528" s="197"/>
      <c r="K528" s="197"/>
      <c r="L528" s="197"/>
      <c r="M528" s="197"/>
      <c r="N528" s="197"/>
      <c r="O528" s="197"/>
      <c r="P528" s="197"/>
      <c r="Q528" s="197"/>
      <c r="R528" s="197"/>
      <c r="S528" s="197"/>
      <c r="T528" s="197"/>
      <c r="U528" s="197"/>
      <c r="V528" s="197"/>
      <c r="W528" s="197"/>
      <c r="X528" s="197"/>
      <c r="Y528" s="197"/>
      <c r="Z528" s="197"/>
    </row>
    <row r="529" ht="15.75" customHeight="1">
      <c r="A529" s="197"/>
      <c r="B529" s="197"/>
      <c r="C529" s="197"/>
      <c r="D529" s="197"/>
      <c r="E529" s="197"/>
      <c r="F529" s="197"/>
      <c r="G529" s="197"/>
      <c r="H529" s="197"/>
      <c r="I529" s="197"/>
      <c r="J529" s="197"/>
      <c r="K529" s="197"/>
      <c r="L529" s="197"/>
      <c r="M529" s="197"/>
      <c r="N529" s="197"/>
      <c r="O529" s="197"/>
      <c r="P529" s="197"/>
      <c r="Q529" s="197"/>
      <c r="R529" s="197"/>
      <c r="S529" s="197"/>
      <c r="T529" s="197"/>
      <c r="U529" s="197"/>
      <c r="V529" s="197"/>
      <c r="W529" s="197"/>
      <c r="X529" s="197"/>
      <c r="Y529" s="197"/>
      <c r="Z529" s="197"/>
    </row>
    <row r="530" ht="15.75" customHeight="1">
      <c r="A530" s="197"/>
      <c r="B530" s="197"/>
      <c r="C530" s="197"/>
      <c r="D530" s="197"/>
      <c r="E530" s="197"/>
      <c r="F530" s="197"/>
      <c r="G530" s="197"/>
      <c r="H530" s="197"/>
      <c r="I530" s="197"/>
      <c r="J530" s="197"/>
      <c r="K530" s="197"/>
      <c r="L530" s="197"/>
      <c r="M530" s="197"/>
      <c r="N530" s="197"/>
      <c r="O530" s="197"/>
      <c r="P530" s="197"/>
      <c r="Q530" s="197"/>
      <c r="R530" s="197"/>
      <c r="S530" s="197"/>
      <c r="T530" s="197"/>
      <c r="U530" s="197"/>
      <c r="V530" s="197"/>
      <c r="W530" s="197"/>
      <c r="X530" s="197"/>
      <c r="Y530" s="197"/>
      <c r="Z530" s="197"/>
    </row>
    <row r="531" ht="15.75" customHeight="1">
      <c r="A531" s="197"/>
      <c r="B531" s="197"/>
      <c r="C531" s="197"/>
      <c r="D531" s="197"/>
      <c r="E531" s="197"/>
      <c r="F531" s="197"/>
      <c r="G531" s="197"/>
      <c r="H531" s="197"/>
      <c r="I531" s="197"/>
      <c r="J531" s="197"/>
      <c r="K531" s="197"/>
      <c r="L531" s="197"/>
      <c r="M531" s="197"/>
      <c r="N531" s="197"/>
      <c r="O531" s="197"/>
      <c r="P531" s="197"/>
      <c r="Q531" s="197"/>
      <c r="R531" s="197"/>
      <c r="S531" s="197"/>
      <c r="T531" s="197"/>
      <c r="U531" s="197"/>
      <c r="V531" s="197"/>
      <c r="W531" s="197"/>
      <c r="X531" s="197"/>
      <c r="Y531" s="197"/>
      <c r="Z531" s="197"/>
    </row>
    <row r="532" ht="15.75" customHeight="1">
      <c r="A532" s="197"/>
      <c r="B532" s="197"/>
      <c r="C532" s="197"/>
      <c r="D532" s="197"/>
      <c r="E532" s="197"/>
      <c r="F532" s="197"/>
      <c r="G532" s="197"/>
      <c r="H532" s="197"/>
      <c r="I532" s="197"/>
      <c r="J532" s="197"/>
      <c r="K532" s="197"/>
      <c r="L532" s="197"/>
      <c r="M532" s="197"/>
      <c r="N532" s="197"/>
      <c r="O532" s="197"/>
      <c r="P532" s="197"/>
      <c r="Q532" s="197"/>
      <c r="R532" s="197"/>
      <c r="S532" s="197"/>
      <c r="T532" s="197"/>
      <c r="U532" s="197"/>
      <c r="V532" s="197"/>
      <c r="W532" s="197"/>
      <c r="X532" s="197"/>
      <c r="Y532" s="197"/>
      <c r="Z532" s="197"/>
    </row>
    <row r="533" ht="15.75" customHeight="1">
      <c r="A533" s="197"/>
      <c r="B533" s="197"/>
      <c r="C533" s="197"/>
      <c r="D533" s="197"/>
      <c r="E533" s="197"/>
      <c r="F533" s="197"/>
      <c r="G533" s="197"/>
      <c r="H533" s="197"/>
      <c r="I533" s="197"/>
      <c r="J533" s="197"/>
      <c r="K533" s="197"/>
      <c r="L533" s="197"/>
      <c r="M533" s="197"/>
      <c r="N533" s="197"/>
      <c r="O533" s="197"/>
      <c r="P533" s="197"/>
      <c r="Q533" s="197"/>
      <c r="R533" s="197"/>
      <c r="S533" s="197"/>
      <c r="T533" s="197"/>
      <c r="U533" s="197"/>
      <c r="V533" s="197"/>
      <c r="W533" s="197"/>
      <c r="X533" s="197"/>
      <c r="Y533" s="197"/>
      <c r="Z533" s="197"/>
    </row>
    <row r="534" ht="15.75" customHeight="1">
      <c r="A534" s="197"/>
      <c r="B534" s="197"/>
      <c r="C534" s="197"/>
      <c r="D534" s="197"/>
      <c r="E534" s="197"/>
      <c r="F534" s="197"/>
      <c r="G534" s="197"/>
      <c r="H534" s="197"/>
      <c r="I534" s="197"/>
      <c r="J534" s="197"/>
      <c r="K534" s="197"/>
      <c r="L534" s="197"/>
      <c r="M534" s="197"/>
      <c r="N534" s="197"/>
      <c r="O534" s="197"/>
      <c r="P534" s="197"/>
      <c r="Q534" s="197"/>
      <c r="R534" s="197"/>
      <c r="S534" s="197"/>
      <c r="T534" s="197"/>
      <c r="U534" s="197"/>
      <c r="V534" s="197"/>
      <c r="W534" s="197"/>
      <c r="X534" s="197"/>
      <c r="Y534" s="197"/>
      <c r="Z534" s="197"/>
    </row>
    <row r="535" ht="15.75" customHeight="1">
      <c r="A535" s="197"/>
      <c r="B535" s="197"/>
      <c r="C535" s="197"/>
      <c r="D535" s="197"/>
      <c r="E535" s="197"/>
      <c r="F535" s="197"/>
      <c r="G535" s="197"/>
      <c r="H535" s="197"/>
      <c r="I535" s="197"/>
      <c r="J535" s="197"/>
      <c r="K535" s="197"/>
      <c r="L535" s="197"/>
      <c r="M535" s="197"/>
      <c r="N535" s="197"/>
      <c r="O535" s="197"/>
      <c r="P535" s="197"/>
      <c r="Q535" s="197"/>
      <c r="R535" s="197"/>
      <c r="S535" s="197"/>
      <c r="T535" s="197"/>
      <c r="U535" s="197"/>
      <c r="V535" s="197"/>
      <c r="W535" s="197"/>
      <c r="X535" s="197"/>
      <c r="Y535" s="197"/>
      <c r="Z535" s="197"/>
    </row>
    <row r="536" ht="15.75" customHeight="1">
      <c r="A536" s="197"/>
      <c r="B536" s="197"/>
      <c r="C536" s="197"/>
      <c r="D536" s="197"/>
      <c r="E536" s="197"/>
      <c r="F536" s="197"/>
      <c r="G536" s="197"/>
      <c r="H536" s="197"/>
      <c r="I536" s="197"/>
      <c r="J536" s="197"/>
      <c r="K536" s="197"/>
      <c r="L536" s="197"/>
      <c r="M536" s="197"/>
      <c r="N536" s="197"/>
      <c r="O536" s="197"/>
      <c r="P536" s="197"/>
      <c r="Q536" s="197"/>
      <c r="R536" s="197"/>
      <c r="S536" s="197"/>
      <c r="T536" s="197"/>
      <c r="U536" s="197"/>
      <c r="V536" s="197"/>
      <c r="W536" s="197"/>
      <c r="X536" s="197"/>
      <c r="Y536" s="197"/>
      <c r="Z536" s="197"/>
    </row>
    <row r="537" ht="15.75" customHeight="1">
      <c r="A537" s="197"/>
      <c r="B537" s="197"/>
      <c r="C537" s="197"/>
      <c r="D537" s="197"/>
      <c r="E537" s="197"/>
      <c r="F537" s="197"/>
      <c r="G537" s="197"/>
      <c r="H537" s="197"/>
      <c r="I537" s="197"/>
      <c r="J537" s="197"/>
      <c r="K537" s="197"/>
      <c r="L537" s="197"/>
      <c r="M537" s="197"/>
      <c r="N537" s="197"/>
      <c r="O537" s="197"/>
      <c r="P537" s="197"/>
      <c r="Q537" s="197"/>
      <c r="R537" s="197"/>
      <c r="S537" s="197"/>
      <c r="T537" s="197"/>
      <c r="U537" s="197"/>
      <c r="V537" s="197"/>
      <c r="W537" s="197"/>
      <c r="X537" s="197"/>
      <c r="Y537" s="197"/>
      <c r="Z537" s="197"/>
    </row>
    <row r="538" ht="15.75" customHeight="1">
      <c r="A538" s="197"/>
      <c r="B538" s="197"/>
      <c r="C538" s="197"/>
      <c r="D538" s="197"/>
      <c r="E538" s="197"/>
      <c r="F538" s="197"/>
      <c r="G538" s="197"/>
      <c r="H538" s="197"/>
      <c r="I538" s="197"/>
      <c r="J538" s="197"/>
      <c r="K538" s="197"/>
      <c r="L538" s="197"/>
      <c r="M538" s="197"/>
      <c r="N538" s="197"/>
      <c r="O538" s="197"/>
      <c r="P538" s="197"/>
      <c r="Q538" s="197"/>
      <c r="R538" s="197"/>
      <c r="S538" s="197"/>
      <c r="T538" s="197"/>
      <c r="U538" s="197"/>
      <c r="V538" s="197"/>
      <c r="W538" s="197"/>
      <c r="X538" s="197"/>
      <c r="Y538" s="197"/>
      <c r="Z538" s="197"/>
    </row>
    <row r="539" ht="15.75" customHeight="1">
      <c r="A539" s="197"/>
      <c r="B539" s="197"/>
      <c r="C539" s="197"/>
      <c r="D539" s="197"/>
      <c r="E539" s="197"/>
      <c r="F539" s="197"/>
      <c r="G539" s="197"/>
      <c r="H539" s="197"/>
      <c r="I539" s="197"/>
      <c r="J539" s="197"/>
      <c r="K539" s="197"/>
      <c r="L539" s="197"/>
      <c r="M539" s="197"/>
      <c r="N539" s="197"/>
      <c r="O539" s="197"/>
      <c r="P539" s="197"/>
      <c r="Q539" s="197"/>
      <c r="R539" s="197"/>
      <c r="S539" s="197"/>
      <c r="T539" s="197"/>
      <c r="U539" s="197"/>
      <c r="V539" s="197"/>
      <c r="W539" s="197"/>
      <c r="X539" s="197"/>
      <c r="Y539" s="197"/>
      <c r="Z539" s="197"/>
    </row>
    <row r="540" ht="15.75" customHeight="1">
      <c r="A540" s="197"/>
      <c r="B540" s="197"/>
      <c r="C540" s="197"/>
      <c r="D540" s="197"/>
      <c r="E540" s="197"/>
      <c r="F540" s="197"/>
      <c r="G540" s="197"/>
      <c r="H540" s="197"/>
      <c r="I540" s="197"/>
      <c r="J540" s="197"/>
      <c r="K540" s="197"/>
      <c r="L540" s="197"/>
      <c r="M540" s="197"/>
      <c r="N540" s="197"/>
      <c r="O540" s="197"/>
      <c r="P540" s="197"/>
      <c r="Q540" s="197"/>
      <c r="R540" s="197"/>
      <c r="S540" s="197"/>
      <c r="T540" s="197"/>
      <c r="U540" s="197"/>
      <c r="V540" s="197"/>
      <c r="W540" s="197"/>
      <c r="X540" s="197"/>
      <c r="Y540" s="197"/>
      <c r="Z540" s="197"/>
    </row>
    <row r="541" ht="15.75" customHeight="1">
      <c r="A541" s="197"/>
      <c r="B541" s="197"/>
      <c r="C541" s="197"/>
      <c r="D541" s="197"/>
      <c r="E541" s="197"/>
      <c r="F541" s="197"/>
      <c r="G541" s="197"/>
      <c r="H541" s="197"/>
      <c r="I541" s="197"/>
      <c r="J541" s="197"/>
      <c r="K541" s="197"/>
      <c r="L541" s="197"/>
      <c r="M541" s="197"/>
      <c r="N541" s="197"/>
      <c r="O541" s="197"/>
      <c r="P541" s="197"/>
      <c r="Q541" s="197"/>
      <c r="R541" s="197"/>
      <c r="S541" s="197"/>
      <c r="T541" s="197"/>
      <c r="U541" s="197"/>
      <c r="V541" s="197"/>
      <c r="W541" s="197"/>
      <c r="X541" s="197"/>
      <c r="Y541" s="197"/>
      <c r="Z541" s="197"/>
    </row>
    <row r="542" ht="15.75" customHeight="1">
      <c r="A542" s="197"/>
      <c r="B542" s="197"/>
      <c r="C542" s="197"/>
      <c r="D542" s="197"/>
      <c r="E542" s="197"/>
      <c r="F542" s="197"/>
      <c r="G542" s="197"/>
      <c r="H542" s="197"/>
      <c r="I542" s="197"/>
      <c r="J542" s="197"/>
      <c r="K542" s="197"/>
      <c r="L542" s="197"/>
      <c r="M542" s="197"/>
      <c r="N542" s="197"/>
      <c r="O542" s="197"/>
      <c r="P542" s="197"/>
      <c r="Q542" s="197"/>
      <c r="R542" s="197"/>
      <c r="S542" s="197"/>
      <c r="T542" s="197"/>
      <c r="U542" s="197"/>
      <c r="V542" s="197"/>
      <c r="W542" s="197"/>
      <c r="X542" s="197"/>
      <c r="Y542" s="197"/>
      <c r="Z542" s="197"/>
    </row>
    <row r="543" ht="15.75" customHeight="1">
      <c r="A543" s="197"/>
      <c r="B543" s="197"/>
      <c r="C543" s="197"/>
      <c r="D543" s="197"/>
      <c r="E543" s="197"/>
      <c r="F543" s="197"/>
      <c r="G543" s="197"/>
      <c r="H543" s="197"/>
      <c r="I543" s="197"/>
      <c r="J543" s="197"/>
      <c r="K543" s="197"/>
      <c r="L543" s="197"/>
      <c r="M543" s="197"/>
      <c r="N543" s="197"/>
      <c r="O543" s="197"/>
      <c r="P543" s="197"/>
      <c r="Q543" s="197"/>
      <c r="R543" s="197"/>
      <c r="S543" s="197"/>
      <c r="T543" s="197"/>
      <c r="U543" s="197"/>
      <c r="V543" s="197"/>
      <c r="W543" s="197"/>
      <c r="X543" s="197"/>
      <c r="Y543" s="197"/>
      <c r="Z543" s="197"/>
    </row>
    <row r="544" ht="15.75" customHeight="1">
      <c r="A544" s="197"/>
      <c r="B544" s="197"/>
      <c r="C544" s="197"/>
      <c r="D544" s="197"/>
      <c r="E544" s="197"/>
      <c r="F544" s="197"/>
      <c r="G544" s="197"/>
      <c r="H544" s="197"/>
      <c r="I544" s="197"/>
      <c r="J544" s="197"/>
      <c r="K544" s="197"/>
      <c r="L544" s="197"/>
      <c r="M544" s="197"/>
      <c r="N544" s="197"/>
      <c r="O544" s="197"/>
      <c r="P544" s="197"/>
      <c r="Q544" s="197"/>
      <c r="R544" s="197"/>
      <c r="S544" s="197"/>
      <c r="T544" s="197"/>
      <c r="U544" s="197"/>
      <c r="V544" s="197"/>
      <c r="W544" s="197"/>
      <c r="X544" s="197"/>
      <c r="Y544" s="197"/>
      <c r="Z544" s="197"/>
    </row>
    <row r="545" ht="15.75" customHeight="1">
      <c r="A545" s="197"/>
      <c r="B545" s="197"/>
      <c r="C545" s="197"/>
      <c r="D545" s="197"/>
      <c r="E545" s="197"/>
      <c r="F545" s="197"/>
      <c r="G545" s="197"/>
      <c r="H545" s="197"/>
      <c r="I545" s="197"/>
      <c r="J545" s="197"/>
      <c r="K545" s="197"/>
      <c r="L545" s="197"/>
      <c r="M545" s="197"/>
      <c r="N545" s="197"/>
      <c r="O545" s="197"/>
      <c r="P545" s="197"/>
      <c r="Q545" s="197"/>
      <c r="R545" s="197"/>
      <c r="S545" s="197"/>
      <c r="T545" s="197"/>
      <c r="U545" s="197"/>
      <c r="V545" s="197"/>
      <c r="W545" s="197"/>
      <c r="X545" s="197"/>
      <c r="Y545" s="197"/>
      <c r="Z545" s="197"/>
    </row>
    <row r="546" ht="15.75" customHeight="1">
      <c r="A546" s="197"/>
      <c r="B546" s="197"/>
      <c r="C546" s="197"/>
      <c r="D546" s="197"/>
      <c r="E546" s="197"/>
      <c r="F546" s="197"/>
      <c r="G546" s="197"/>
      <c r="H546" s="197"/>
      <c r="I546" s="197"/>
      <c r="J546" s="197"/>
      <c r="K546" s="197"/>
      <c r="L546" s="197"/>
      <c r="M546" s="197"/>
      <c r="N546" s="197"/>
      <c r="O546" s="197"/>
      <c r="P546" s="197"/>
      <c r="Q546" s="197"/>
      <c r="R546" s="197"/>
      <c r="S546" s="197"/>
      <c r="T546" s="197"/>
      <c r="U546" s="197"/>
      <c r="V546" s="197"/>
      <c r="W546" s="197"/>
      <c r="X546" s="197"/>
      <c r="Y546" s="197"/>
      <c r="Z546" s="197"/>
    </row>
    <row r="547" ht="15.75" customHeight="1">
      <c r="A547" s="197"/>
      <c r="B547" s="197"/>
      <c r="C547" s="197"/>
      <c r="D547" s="197"/>
      <c r="E547" s="197"/>
      <c r="F547" s="197"/>
      <c r="G547" s="197"/>
      <c r="H547" s="197"/>
      <c r="I547" s="197"/>
      <c r="J547" s="197"/>
      <c r="K547" s="197"/>
      <c r="L547" s="197"/>
      <c r="M547" s="197"/>
      <c r="N547" s="197"/>
      <c r="O547" s="197"/>
      <c r="P547" s="197"/>
      <c r="Q547" s="197"/>
      <c r="R547" s="197"/>
      <c r="S547" s="197"/>
      <c r="T547" s="197"/>
      <c r="U547" s="197"/>
      <c r="V547" s="197"/>
      <c r="W547" s="197"/>
      <c r="X547" s="197"/>
      <c r="Y547" s="197"/>
      <c r="Z547" s="197"/>
    </row>
    <row r="548" ht="15.75" customHeight="1">
      <c r="A548" s="197"/>
      <c r="B548" s="197"/>
      <c r="C548" s="197"/>
      <c r="D548" s="197"/>
      <c r="E548" s="197"/>
      <c r="F548" s="197"/>
      <c r="G548" s="197"/>
      <c r="H548" s="197"/>
      <c r="I548" s="197"/>
      <c r="J548" s="197"/>
      <c r="K548" s="197"/>
      <c r="L548" s="197"/>
      <c r="M548" s="197"/>
      <c r="N548" s="197"/>
      <c r="O548" s="197"/>
      <c r="P548" s="197"/>
      <c r="Q548" s="197"/>
      <c r="R548" s="197"/>
      <c r="S548" s="197"/>
      <c r="T548" s="197"/>
      <c r="U548" s="197"/>
      <c r="V548" s="197"/>
      <c r="W548" s="197"/>
      <c r="X548" s="197"/>
      <c r="Y548" s="197"/>
      <c r="Z548" s="197"/>
    </row>
    <row r="549" ht="15.75" customHeight="1">
      <c r="A549" s="197"/>
      <c r="B549" s="197"/>
      <c r="C549" s="197"/>
      <c r="D549" s="197"/>
      <c r="E549" s="197"/>
      <c r="F549" s="197"/>
      <c r="G549" s="197"/>
      <c r="H549" s="197"/>
      <c r="I549" s="197"/>
      <c r="J549" s="197"/>
      <c r="K549" s="197"/>
      <c r="L549" s="197"/>
      <c r="M549" s="197"/>
      <c r="N549" s="197"/>
      <c r="O549" s="197"/>
      <c r="P549" s="197"/>
      <c r="Q549" s="197"/>
      <c r="R549" s="197"/>
      <c r="S549" s="197"/>
      <c r="T549" s="197"/>
      <c r="U549" s="197"/>
      <c r="V549" s="197"/>
      <c r="W549" s="197"/>
      <c r="X549" s="197"/>
      <c r="Y549" s="197"/>
      <c r="Z549" s="197"/>
    </row>
    <row r="550" ht="15.75" customHeight="1">
      <c r="A550" s="197"/>
      <c r="B550" s="197"/>
      <c r="C550" s="197"/>
      <c r="D550" s="197"/>
      <c r="E550" s="197"/>
      <c r="F550" s="197"/>
      <c r="G550" s="197"/>
      <c r="H550" s="197"/>
      <c r="I550" s="197"/>
      <c r="J550" s="197"/>
      <c r="K550" s="197"/>
      <c r="L550" s="197"/>
      <c r="M550" s="197"/>
      <c r="N550" s="197"/>
      <c r="O550" s="197"/>
      <c r="P550" s="197"/>
      <c r="Q550" s="197"/>
      <c r="R550" s="197"/>
      <c r="S550" s="197"/>
      <c r="T550" s="197"/>
      <c r="U550" s="197"/>
      <c r="V550" s="197"/>
      <c r="W550" s="197"/>
      <c r="X550" s="197"/>
      <c r="Y550" s="197"/>
      <c r="Z550" s="197"/>
    </row>
    <row r="551" ht="15.75" customHeight="1">
      <c r="A551" s="197"/>
      <c r="B551" s="197"/>
      <c r="C551" s="197"/>
      <c r="D551" s="197"/>
      <c r="E551" s="197"/>
      <c r="F551" s="197"/>
      <c r="G551" s="197"/>
      <c r="H551" s="197"/>
      <c r="I551" s="197"/>
      <c r="J551" s="197"/>
      <c r="K551" s="197"/>
      <c r="L551" s="197"/>
      <c r="M551" s="197"/>
      <c r="N551" s="197"/>
      <c r="O551" s="197"/>
      <c r="P551" s="197"/>
      <c r="Q551" s="197"/>
      <c r="R551" s="197"/>
      <c r="S551" s="197"/>
      <c r="T551" s="197"/>
      <c r="U551" s="197"/>
      <c r="V551" s="197"/>
      <c r="W551" s="197"/>
      <c r="X551" s="197"/>
      <c r="Y551" s="197"/>
      <c r="Z551" s="197"/>
    </row>
    <row r="552" ht="15.75" customHeight="1">
      <c r="A552" s="197"/>
      <c r="B552" s="197"/>
      <c r="C552" s="197"/>
      <c r="D552" s="197"/>
      <c r="E552" s="197"/>
      <c r="F552" s="197"/>
      <c r="G552" s="197"/>
      <c r="H552" s="197"/>
      <c r="I552" s="197"/>
      <c r="J552" s="197"/>
      <c r="K552" s="197"/>
      <c r="L552" s="197"/>
      <c r="M552" s="197"/>
      <c r="N552" s="197"/>
      <c r="O552" s="197"/>
      <c r="P552" s="197"/>
      <c r="Q552" s="197"/>
      <c r="R552" s="197"/>
      <c r="S552" s="197"/>
      <c r="T552" s="197"/>
      <c r="U552" s="197"/>
      <c r="V552" s="197"/>
      <c r="W552" s="197"/>
      <c r="X552" s="197"/>
      <c r="Y552" s="197"/>
      <c r="Z552" s="197"/>
    </row>
    <row r="553" ht="15.75" customHeight="1">
      <c r="A553" s="197"/>
      <c r="B553" s="197"/>
      <c r="C553" s="197"/>
      <c r="D553" s="197"/>
      <c r="E553" s="197"/>
      <c r="F553" s="197"/>
      <c r="G553" s="197"/>
      <c r="H553" s="197"/>
      <c r="I553" s="197"/>
      <c r="J553" s="197"/>
      <c r="K553" s="197"/>
      <c r="L553" s="197"/>
      <c r="M553" s="197"/>
      <c r="N553" s="197"/>
      <c r="O553" s="197"/>
      <c r="P553" s="197"/>
      <c r="Q553" s="197"/>
      <c r="R553" s="197"/>
      <c r="S553" s="197"/>
      <c r="T553" s="197"/>
      <c r="U553" s="197"/>
      <c r="V553" s="197"/>
      <c r="W553" s="197"/>
      <c r="X553" s="197"/>
      <c r="Y553" s="197"/>
      <c r="Z553" s="197"/>
    </row>
    <row r="554" ht="15.75" customHeight="1">
      <c r="A554" s="197"/>
      <c r="B554" s="197"/>
      <c r="C554" s="197"/>
      <c r="D554" s="197"/>
      <c r="E554" s="197"/>
      <c r="F554" s="197"/>
      <c r="G554" s="197"/>
      <c r="H554" s="197"/>
      <c r="I554" s="197"/>
      <c r="J554" s="197"/>
      <c r="K554" s="197"/>
      <c r="L554" s="197"/>
      <c r="M554" s="197"/>
      <c r="N554" s="197"/>
      <c r="O554" s="197"/>
      <c r="P554" s="197"/>
      <c r="Q554" s="197"/>
      <c r="R554" s="197"/>
      <c r="S554" s="197"/>
      <c r="T554" s="197"/>
      <c r="U554" s="197"/>
      <c r="V554" s="197"/>
      <c r="W554" s="197"/>
      <c r="X554" s="197"/>
      <c r="Y554" s="197"/>
      <c r="Z554" s="197"/>
    </row>
    <row r="555" ht="15.75" customHeight="1">
      <c r="A555" s="197"/>
      <c r="B555" s="197"/>
      <c r="C555" s="197"/>
      <c r="D555" s="197"/>
      <c r="E555" s="197"/>
      <c r="F555" s="197"/>
      <c r="G555" s="197"/>
      <c r="H555" s="197"/>
      <c r="I555" s="197"/>
      <c r="J555" s="197"/>
      <c r="K555" s="197"/>
      <c r="L555" s="197"/>
      <c r="M555" s="197"/>
      <c r="N555" s="197"/>
      <c r="O555" s="197"/>
      <c r="P555" s="197"/>
      <c r="Q555" s="197"/>
      <c r="R555" s="197"/>
      <c r="S555" s="197"/>
      <c r="T555" s="197"/>
      <c r="U555" s="197"/>
      <c r="V555" s="197"/>
      <c r="W555" s="197"/>
      <c r="X555" s="197"/>
      <c r="Y555" s="197"/>
      <c r="Z555" s="197"/>
    </row>
    <row r="556" ht="15.75" customHeight="1">
      <c r="A556" s="197"/>
      <c r="B556" s="197"/>
      <c r="C556" s="197"/>
      <c r="D556" s="197"/>
      <c r="E556" s="197"/>
      <c r="F556" s="197"/>
      <c r="G556" s="197"/>
      <c r="H556" s="197"/>
      <c r="I556" s="197"/>
      <c r="J556" s="197"/>
      <c r="K556" s="197"/>
      <c r="L556" s="197"/>
      <c r="M556" s="197"/>
      <c r="N556" s="197"/>
      <c r="O556" s="197"/>
      <c r="P556" s="197"/>
      <c r="Q556" s="197"/>
      <c r="R556" s="197"/>
      <c r="S556" s="197"/>
      <c r="T556" s="197"/>
      <c r="U556" s="197"/>
      <c r="V556" s="197"/>
      <c r="W556" s="197"/>
      <c r="X556" s="197"/>
      <c r="Y556" s="197"/>
      <c r="Z556" s="197"/>
    </row>
    <row r="557" ht="15.75" customHeight="1">
      <c r="A557" s="197"/>
      <c r="B557" s="197"/>
      <c r="C557" s="197"/>
      <c r="D557" s="197"/>
      <c r="E557" s="197"/>
      <c r="F557" s="197"/>
      <c r="G557" s="197"/>
      <c r="H557" s="197"/>
      <c r="I557" s="197"/>
      <c r="J557" s="197"/>
      <c r="K557" s="197"/>
      <c r="L557" s="197"/>
      <c r="M557" s="197"/>
      <c r="N557" s="197"/>
      <c r="O557" s="197"/>
      <c r="P557" s="197"/>
      <c r="Q557" s="197"/>
      <c r="R557" s="197"/>
      <c r="S557" s="197"/>
      <c r="T557" s="197"/>
      <c r="U557" s="197"/>
      <c r="V557" s="197"/>
      <c r="W557" s="197"/>
      <c r="X557" s="197"/>
      <c r="Y557" s="197"/>
      <c r="Z557" s="197"/>
    </row>
    <row r="558" ht="15.75" customHeight="1">
      <c r="A558" s="197"/>
      <c r="B558" s="197"/>
      <c r="C558" s="197"/>
      <c r="D558" s="197"/>
      <c r="E558" s="197"/>
      <c r="F558" s="197"/>
      <c r="G558" s="197"/>
      <c r="H558" s="197"/>
      <c r="I558" s="197"/>
      <c r="J558" s="197"/>
      <c r="K558" s="197"/>
      <c r="L558" s="197"/>
      <c r="M558" s="197"/>
      <c r="N558" s="197"/>
      <c r="O558" s="197"/>
      <c r="P558" s="197"/>
      <c r="Q558" s="197"/>
      <c r="R558" s="197"/>
      <c r="S558" s="197"/>
      <c r="T558" s="197"/>
      <c r="U558" s="197"/>
      <c r="V558" s="197"/>
      <c r="W558" s="197"/>
      <c r="X558" s="197"/>
      <c r="Y558" s="197"/>
      <c r="Z558" s="197"/>
    </row>
    <row r="559" ht="15.75" customHeight="1">
      <c r="A559" s="197"/>
      <c r="B559" s="197"/>
      <c r="C559" s="197"/>
      <c r="D559" s="197"/>
      <c r="E559" s="197"/>
      <c r="F559" s="197"/>
      <c r="G559" s="197"/>
      <c r="H559" s="197"/>
      <c r="I559" s="197"/>
      <c r="J559" s="197"/>
      <c r="K559" s="197"/>
      <c r="L559" s="197"/>
      <c r="M559" s="197"/>
      <c r="N559" s="197"/>
      <c r="O559" s="197"/>
      <c r="P559" s="197"/>
      <c r="Q559" s="197"/>
      <c r="R559" s="197"/>
      <c r="S559" s="197"/>
      <c r="T559" s="197"/>
      <c r="U559" s="197"/>
      <c r="V559" s="197"/>
      <c r="W559" s="197"/>
      <c r="X559" s="197"/>
      <c r="Y559" s="197"/>
      <c r="Z559" s="197"/>
    </row>
    <row r="560" ht="15.75" customHeight="1">
      <c r="A560" s="197"/>
      <c r="B560" s="197"/>
      <c r="C560" s="197"/>
      <c r="D560" s="197"/>
      <c r="E560" s="197"/>
      <c r="F560" s="197"/>
      <c r="G560" s="197"/>
      <c r="H560" s="197"/>
      <c r="I560" s="197"/>
      <c r="J560" s="197"/>
      <c r="K560" s="197"/>
      <c r="L560" s="197"/>
      <c r="M560" s="197"/>
      <c r="N560" s="197"/>
      <c r="O560" s="197"/>
      <c r="P560" s="197"/>
      <c r="Q560" s="197"/>
      <c r="R560" s="197"/>
      <c r="S560" s="197"/>
      <c r="T560" s="197"/>
      <c r="U560" s="197"/>
      <c r="V560" s="197"/>
      <c r="W560" s="197"/>
      <c r="X560" s="197"/>
      <c r="Y560" s="197"/>
      <c r="Z560" s="197"/>
    </row>
    <row r="561" ht="15.75" customHeight="1">
      <c r="A561" s="197"/>
      <c r="B561" s="197"/>
      <c r="C561" s="197"/>
      <c r="D561" s="197"/>
      <c r="E561" s="197"/>
      <c r="F561" s="197"/>
      <c r="G561" s="197"/>
      <c r="H561" s="197"/>
      <c r="I561" s="197"/>
      <c r="J561" s="197"/>
      <c r="K561" s="197"/>
      <c r="L561" s="197"/>
      <c r="M561" s="197"/>
      <c r="N561" s="197"/>
      <c r="O561" s="197"/>
      <c r="P561" s="197"/>
      <c r="Q561" s="197"/>
      <c r="R561" s="197"/>
      <c r="S561" s="197"/>
      <c r="T561" s="197"/>
      <c r="U561" s="197"/>
      <c r="V561" s="197"/>
      <c r="W561" s="197"/>
      <c r="X561" s="197"/>
      <c r="Y561" s="197"/>
      <c r="Z561" s="197"/>
    </row>
    <row r="562" ht="15.75" customHeight="1">
      <c r="A562" s="197"/>
      <c r="B562" s="197"/>
      <c r="C562" s="197"/>
      <c r="D562" s="197"/>
      <c r="E562" s="197"/>
      <c r="F562" s="197"/>
      <c r="G562" s="197"/>
      <c r="H562" s="197"/>
      <c r="I562" s="197"/>
      <c r="J562" s="197"/>
      <c r="K562" s="197"/>
      <c r="L562" s="197"/>
      <c r="M562" s="197"/>
      <c r="N562" s="197"/>
      <c r="O562" s="197"/>
      <c r="P562" s="197"/>
      <c r="Q562" s="197"/>
      <c r="R562" s="197"/>
      <c r="S562" s="197"/>
      <c r="T562" s="197"/>
      <c r="U562" s="197"/>
      <c r="V562" s="197"/>
      <c r="W562" s="197"/>
      <c r="X562" s="197"/>
      <c r="Y562" s="197"/>
      <c r="Z562" s="197"/>
    </row>
    <row r="563" ht="15.75" customHeight="1">
      <c r="A563" s="197"/>
      <c r="B563" s="197"/>
      <c r="C563" s="197"/>
      <c r="D563" s="197"/>
      <c r="E563" s="197"/>
      <c r="F563" s="197"/>
      <c r="G563" s="197"/>
      <c r="H563" s="197"/>
      <c r="I563" s="197"/>
      <c r="J563" s="197"/>
      <c r="K563" s="197"/>
      <c r="L563" s="197"/>
      <c r="M563" s="197"/>
      <c r="N563" s="197"/>
      <c r="O563" s="197"/>
      <c r="P563" s="197"/>
      <c r="Q563" s="197"/>
      <c r="R563" s="197"/>
      <c r="S563" s="197"/>
      <c r="T563" s="197"/>
      <c r="U563" s="197"/>
      <c r="V563" s="197"/>
      <c r="W563" s="197"/>
      <c r="X563" s="197"/>
      <c r="Y563" s="197"/>
      <c r="Z563" s="197"/>
    </row>
    <row r="564" ht="15.75" customHeight="1">
      <c r="A564" s="197"/>
      <c r="B564" s="197"/>
      <c r="C564" s="197"/>
      <c r="D564" s="197"/>
      <c r="E564" s="197"/>
      <c r="F564" s="197"/>
      <c r="G564" s="197"/>
      <c r="H564" s="197"/>
      <c r="I564" s="197"/>
      <c r="J564" s="197"/>
      <c r="K564" s="197"/>
      <c r="L564" s="197"/>
      <c r="M564" s="197"/>
      <c r="N564" s="197"/>
      <c r="O564" s="197"/>
      <c r="P564" s="197"/>
      <c r="Q564" s="197"/>
      <c r="R564" s="197"/>
      <c r="S564" s="197"/>
      <c r="T564" s="197"/>
      <c r="U564" s="197"/>
      <c r="V564" s="197"/>
      <c r="W564" s="197"/>
      <c r="X564" s="197"/>
      <c r="Y564" s="197"/>
      <c r="Z564" s="197"/>
    </row>
    <row r="565" ht="15.75" customHeight="1">
      <c r="A565" s="197"/>
      <c r="B565" s="197"/>
      <c r="C565" s="197"/>
      <c r="D565" s="197"/>
      <c r="E565" s="197"/>
      <c r="F565" s="197"/>
      <c r="G565" s="197"/>
      <c r="H565" s="197"/>
      <c r="I565" s="197"/>
      <c r="J565" s="197"/>
      <c r="K565" s="197"/>
      <c r="L565" s="197"/>
      <c r="M565" s="197"/>
      <c r="N565" s="197"/>
      <c r="O565" s="197"/>
      <c r="P565" s="197"/>
      <c r="Q565" s="197"/>
      <c r="R565" s="197"/>
      <c r="S565" s="197"/>
      <c r="T565" s="197"/>
      <c r="U565" s="197"/>
      <c r="V565" s="197"/>
      <c r="W565" s="197"/>
      <c r="X565" s="197"/>
      <c r="Y565" s="197"/>
      <c r="Z565" s="197"/>
    </row>
    <row r="566" ht="15.75" customHeight="1">
      <c r="A566" s="197"/>
      <c r="B566" s="197"/>
      <c r="C566" s="197"/>
      <c r="D566" s="197"/>
      <c r="E566" s="197"/>
      <c r="F566" s="197"/>
      <c r="G566" s="197"/>
      <c r="H566" s="197"/>
      <c r="I566" s="197"/>
      <c r="J566" s="197"/>
      <c r="K566" s="197"/>
      <c r="L566" s="197"/>
      <c r="M566" s="197"/>
      <c r="N566" s="197"/>
      <c r="O566" s="197"/>
      <c r="P566" s="197"/>
      <c r="Q566" s="197"/>
      <c r="R566" s="197"/>
      <c r="S566" s="197"/>
      <c r="T566" s="197"/>
      <c r="U566" s="197"/>
      <c r="V566" s="197"/>
      <c r="W566" s="197"/>
      <c r="X566" s="197"/>
      <c r="Y566" s="197"/>
      <c r="Z566" s="197"/>
    </row>
    <row r="567" ht="15.75" customHeight="1">
      <c r="A567" s="197"/>
      <c r="B567" s="197"/>
      <c r="C567" s="197"/>
      <c r="D567" s="197"/>
      <c r="E567" s="197"/>
      <c r="F567" s="197"/>
      <c r="G567" s="197"/>
      <c r="H567" s="197"/>
      <c r="I567" s="197"/>
      <c r="J567" s="197"/>
      <c r="K567" s="197"/>
      <c r="L567" s="197"/>
      <c r="M567" s="197"/>
      <c r="N567" s="197"/>
      <c r="O567" s="197"/>
      <c r="P567" s="197"/>
      <c r="Q567" s="197"/>
      <c r="R567" s="197"/>
      <c r="S567" s="197"/>
      <c r="T567" s="197"/>
      <c r="U567" s="197"/>
      <c r="V567" s="197"/>
      <c r="W567" s="197"/>
      <c r="X567" s="197"/>
      <c r="Y567" s="197"/>
      <c r="Z567" s="197"/>
    </row>
    <row r="568" ht="15.75" customHeight="1">
      <c r="A568" s="197"/>
      <c r="B568" s="197"/>
      <c r="C568" s="197"/>
      <c r="D568" s="197"/>
      <c r="E568" s="197"/>
      <c r="F568" s="197"/>
      <c r="G568" s="197"/>
      <c r="H568" s="197"/>
      <c r="I568" s="197"/>
      <c r="J568" s="197"/>
      <c r="K568" s="197"/>
      <c r="L568" s="197"/>
      <c r="M568" s="197"/>
      <c r="N568" s="197"/>
      <c r="O568" s="197"/>
      <c r="P568" s="197"/>
      <c r="Q568" s="197"/>
      <c r="R568" s="197"/>
      <c r="S568" s="197"/>
      <c r="T568" s="197"/>
      <c r="U568" s="197"/>
      <c r="V568" s="197"/>
      <c r="W568" s="197"/>
      <c r="X568" s="197"/>
      <c r="Y568" s="197"/>
      <c r="Z568" s="197"/>
    </row>
    <row r="569" ht="15.75" customHeight="1">
      <c r="A569" s="197"/>
      <c r="B569" s="197"/>
      <c r="C569" s="197"/>
      <c r="D569" s="197"/>
      <c r="E569" s="197"/>
      <c r="F569" s="197"/>
      <c r="G569" s="197"/>
      <c r="H569" s="197"/>
      <c r="I569" s="197"/>
      <c r="J569" s="197"/>
      <c r="K569" s="197"/>
      <c r="L569" s="197"/>
      <c r="M569" s="197"/>
      <c r="N569" s="197"/>
      <c r="O569" s="197"/>
      <c r="P569" s="197"/>
      <c r="Q569" s="197"/>
      <c r="R569" s="197"/>
      <c r="S569" s="197"/>
      <c r="T569" s="197"/>
      <c r="U569" s="197"/>
      <c r="V569" s="197"/>
      <c r="W569" s="197"/>
      <c r="X569" s="197"/>
      <c r="Y569" s="197"/>
      <c r="Z569" s="197"/>
    </row>
    <row r="570" ht="15.75" customHeight="1">
      <c r="A570" s="197"/>
      <c r="B570" s="197"/>
      <c r="C570" s="197"/>
      <c r="D570" s="197"/>
      <c r="E570" s="197"/>
      <c r="F570" s="197"/>
      <c r="G570" s="197"/>
      <c r="H570" s="197"/>
      <c r="I570" s="197"/>
      <c r="J570" s="197"/>
      <c r="K570" s="197"/>
      <c r="L570" s="197"/>
      <c r="M570" s="197"/>
      <c r="N570" s="197"/>
      <c r="O570" s="197"/>
      <c r="P570" s="197"/>
      <c r="Q570" s="197"/>
      <c r="R570" s="197"/>
      <c r="S570" s="197"/>
      <c r="T570" s="197"/>
      <c r="U570" s="197"/>
      <c r="V570" s="197"/>
      <c r="W570" s="197"/>
      <c r="X570" s="197"/>
      <c r="Y570" s="197"/>
      <c r="Z570" s="197"/>
    </row>
    <row r="571" ht="15.75" customHeight="1">
      <c r="A571" s="197"/>
      <c r="B571" s="197"/>
      <c r="C571" s="197"/>
      <c r="D571" s="197"/>
      <c r="E571" s="197"/>
      <c r="F571" s="197"/>
      <c r="G571" s="197"/>
      <c r="H571" s="197"/>
      <c r="I571" s="197"/>
      <c r="J571" s="197"/>
      <c r="K571" s="197"/>
      <c r="L571" s="197"/>
      <c r="M571" s="197"/>
      <c r="N571" s="197"/>
      <c r="O571" s="197"/>
      <c r="P571" s="197"/>
      <c r="Q571" s="197"/>
      <c r="R571" s="197"/>
      <c r="S571" s="197"/>
      <c r="T571" s="197"/>
      <c r="U571" s="197"/>
      <c r="V571" s="197"/>
      <c r="W571" s="197"/>
      <c r="X571" s="197"/>
      <c r="Y571" s="197"/>
      <c r="Z571" s="197"/>
    </row>
    <row r="572" ht="15.75" customHeight="1">
      <c r="A572" s="197"/>
      <c r="B572" s="197"/>
      <c r="C572" s="197"/>
      <c r="D572" s="197"/>
      <c r="E572" s="197"/>
      <c r="F572" s="197"/>
      <c r="G572" s="197"/>
      <c r="H572" s="197"/>
      <c r="I572" s="197"/>
      <c r="J572" s="197"/>
      <c r="K572" s="197"/>
      <c r="L572" s="197"/>
      <c r="M572" s="197"/>
      <c r="N572" s="197"/>
      <c r="O572" s="197"/>
      <c r="P572" s="197"/>
      <c r="Q572" s="197"/>
      <c r="R572" s="197"/>
      <c r="S572" s="197"/>
      <c r="T572" s="197"/>
      <c r="U572" s="197"/>
      <c r="V572" s="197"/>
      <c r="W572" s="197"/>
      <c r="X572" s="197"/>
      <c r="Y572" s="197"/>
      <c r="Z572" s="197"/>
    </row>
    <row r="573" ht="15.75" customHeight="1">
      <c r="A573" s="197"/>
      <c r="B573" s="197"/>
      <c r="C573" s="197"/>
      <c r="D573" s="197"/>
      <c r="E573" s="197"/>
      <c r="F573" s="197"/>
      <c r="G573" s="197"/>
      <c r="H573" s="197"/>
      <c r="I573" s="197"/>
      <c r="J573" s="197"/>
      <c r="K573" s="197"/>
      <c r="L573" s="197"/>
      <c r="M573" s="197"/>
      <c r="N573" s="197"/>
      <c r="O573" s="197"/>
      <c r="P573" s="197"/>
      <c r="Q573" s="197"/>
      <c r="R573" s="197"/>
      <c r="S573" s="197"/>
      <c r="T573" s="197"/>
      <c r="U573" s="197"/>
      <c r="V573" s="197"/>
      <c r="W573" s="197"/>
      <c r="X573" s="197"/>
      <c r="Y573" s="197"/>
      <c r="Z573" s="197"/>
    </row>
    <row r="574" ht="15.75" customHeight="1">
      <c r="A574" s="197"/>
      <c r="B574" s="197"/>
      <c r="C574" s="197"/>
      <c r="D574" s="197"/>
      <c r="E574" s="197"/>
      <c r="F574" s="197"/>
      <c r="G574" s="197"/>
      <c r="H574" s="197"/>
      <c r="I574" s="197"/>
      <c r="J574" s="197"/>
      <c r="K574" s="197"/>
      <c r="L574" s="197"/>
      <c r="M574" s="197"/>
      <c r="N574" s="197"/>
      <c r="O574" s="197"/>
      <c r="P574" s="197"/>
      <c r="Q574" s="197"/>
      <c r="R574" s="197"/>
      <c r="S574" s="197"/>
      <c r="T574" s="197"/>
      <c r="U574" s="197"/>
      <c r="V574" s="197"/>
      <c r="W574" s="197"/>
      <c r="X574" s="197"/>
      <c r="Y574" s="197"/>
      <c r="Z574" s="197"/>
    </row>
    <row r="575" ht="15.75" customHeight="1">
      <c r="A575" s="197"/>
      <c r="B575" s="197"/>
      <c r="C575" s="197"/>
      <c r="D575" s="197"/>
      <c r="E575" s="197"/>
      <c r="F575" s="197"/>
      <c r="G575" s="197"/>
      <c r="H575" s="197"/>
      <c r="I575" s="197"/>
      <c r="J575" s="197"/>
      <c r="K575" s="197"/>
      <c r="L575" s="197"/>
      <c r="M575" s="197"/>
      <c r="N575" s="197"/>
      <c r="O575" s="197"/>
      <c r="P575" s="197"/>
      <c r="Q575" s="197"/>
      <c r="R575" s="197"/>
      <c r="S575" s="197"/>
      <c r="T575" s="197"/>
      <c r="U575" s="197"/>
      <c r="V575" s="197"/>
      <c r="W575" s="197"/>
      <c r="X575" s="197"/>
      <c r="Y575" s="197"/>
      <c r="Z575" s="197"/>
    </row>
    <row r="576" ht="15.75" customHeight="1">
      <c r="A576" s="197"/>
      <c r="B576" s="197"/>
      <c r="C576" s="197"/>
      <c r="D576" s="197"/>
      <c r="E576" s="197"/>
      <c r="F576" s="197"/>
      <c r="G576" s="197"/>
      <c r="H576" s="197"/>
      <c r="I576" s="197"/>
      <c r="J576" s="197"/>
      <c r="K576" s="197"/>
      <c r="L576" s="197"/>
      <c r="M576" s="197"/>
      <c r="N576" s="197"/>
      <c r="O576" s="197"/>
      <c r="P576" s="197"/>
      <c r="Q576" s="197"/>
      <c r="R576" s="197"/>
      <c r="S576" s="197"/>
      <c r="T576" s="197"/>
      <c r="U576" s="197"/>
      <c r="V576" s="197"/>
      <c r="W576" s="197"/>
      <c r="X576" s="197"/>
      <c r="Y576" s="197"/>
      <c r="Z576" s="197"/>
    </row>
    <row r="577" ht="15.75" customHeight="1">
      <c r="A577" s="197"/>
      <c r="B577" s="197"/>
      <c r="C577" s="197"/>
      <c r="D577" s="197"/>
      <c r="E577" s="197"/>
      <c r="F577" s="197"/>
      <c r="G577" s="197"/>
      <c r="H577" s="197"/>
      <c r="I577" s="197"/>
      <c r="J577" s="197"/>
      <c r="K577" s="197"/>
      <c r="L577" s="197"/>
      <c r="M577" s="197"/>
      <c r="N577" s="197"/>
      <c r="O577" s="197"/>
      <c r="P577" s="197"/>
      <c r="Q577" s="197"/>
      <c r="R577" s="197"/>
      <c r="S577" s="197"/>
      <c r="T577" s="197"/>
      <c r="U577" s="197"/>
      <c r="V577" s="197"/>
      <c r="W577" s="197"/>
      <c r="X577" s="197"/>
      <c r="Y577" s="197"/>
      <c r="Z577" s="197"/>
    </row>
    <row r="578" ht="15.75" customHeight="1">
      <c r="A578" s="197"/>
      <c r="B578" s="197"/>
      <c r="C578" s="197"/>
      <c r="D578" s="197"/>
      <c r="E578" s="197"/>
      <c r="F578" s="197"/>
      <c r="G578" s="197"/>
      <c r="H578" s="197"/>
      <c r="I578" s="197"/>
      <c r="J578" s="197"/>
      <c r="K578" s="197"/>
      <c r="L578" s="197"/>
      <c r="M578" s="197"/>
      <c r="N578" s="197"/>
      <c r="O578" s="197"/>
      <c r="P578" s="197"/>
      <c r="Q578" s="197"/>
      <c r="R578" s="197"/>
      <c r="S578" s="197"/>
      <c r="T578" s="197"/>
      <c r="U578" s="197"/>
      <c r="V578" s="197"/>
      <c r="W578" s="197"/>
      <c r="X578" s="197"/>
      <c r="Y578" s="197"/>
      <c r="Z578" s="197"/>
    </row>
    <row r="579" ht="15.75" customHeight="1">
      <c r="A579" s="197"/>
      <c r="B579" s="197"/>
      <c r="C579" s="197"/>
      <c r="D579" s="197"/>
      <c r="E579" s="197"/>
      <c r="F579" s="197"/>
      <c r="G579" s="197"/>
      <c r="H579" s="197"/>
      <c r="I579" s="197"/>
      <c r="J579" s="197"/>
      <c r="K579" s="197"/>
      <c r="L579" s="197"/>
      <c r="M579" s="197"/>
      <c r="N579" s="197"/>
      <c r="O579" s="197"/>
      <c r="P579" s="197"/>
      <c r="Q579" s="197"/>
      <c r="R579" s="197"/>
      <c r="S579" s="197"/>
      <c r="T579" s="197"/>
      <c r="U579" s="197"/>
      <c r="V579" s="197"/>
      <c r="W579" s="197"/>
      <c r="X579" s="197"/>
      <c r="Y579" s="197"/>
      <c r="Z579" s="197"/>
    </row>
    <row r="580" ht="15.75" customHeight="1">
      <c r="A580" s="197"/>
      <c r="B580" s="197"/>
      <c r="C580" s="197"/>
      <c r="D580" s="197"/>
      <c r="E580" s="197"/>
      <c r="F580" s="197"/>
      <c r="G580" s="197"/>
      <c r="H580" s="197"/>
      <c r="I580" s="197"/>
      <c r="J580" s="197"/>
      <c r="K580" s="197"/>
      <c r="L580" s="197"/>
      <c r="M580" s="197"/>
      <c r="N580" s="197"/>
      <c r="O580" s="197"/>
      <c r="P580" s="197"/>
      <c r="Q580" s="197"/>
      <c r="R580" s="197"/>
      <c r="S580" s="197"/>
      <c r="T580" s="197"/>
      <c r="U580" s="197"/>
      <c r="V580" s="197"/>
      <c r="W580" s="197"/>
      <c r="X580" s="197"/>
      <c r="Y580" s="197"/>
      <c r="Z580" s="197"/>
    </row>
    <row r="581" ht="15.75" customHeight="1">
      <c r="A581" s="197"/>
      <c r="B581" s="197"/>
      <c r="C581" s="197"/>
      <c r="D581" s="197"/>
      <c r="E581" s="197"/>
      <c r="F581" s="197"/>
      <c r="G581" s="197"/>
      <c r="H581" s="197"/>
      <c r="I581" s="197"/>
      <c r="J581" s="197"/>
      <c r="K581" s="197"/>
      <c r="L581" s="197"/>
      <c r="M581" s="197"/>
      <c r="N581" s="197"/>
      <c r="O581" s="197"/>
      <c r="P581" s="197"/>
      <c r="Q581" s="197"/>
      <c r="R581" s="197"/>
      <c r="S581" s="197"/>
      <c r="T581" s="197"/>
      <c r="U581" s="197"/>
      <c r="V581" s="197"/>
      <c r="W581" s="197"/>
      <c r="X581" s="197"/>
      <c r="Y581" s="197"/>
      <c r="Z581" s="197"/>
    </row>
    <row r="582" ht="15.75" customHeight="1">
      <c r="A582" s="197"/>
      <c r="B582" s="197"/>
      <c r="C582" s="197"/>
      <c r="D582" s="197"/>
      <c r="E582" s="197"/>
      <c r="F582" s="197"/>
      <c r="G582" s="197"/>
      <c r="H582" s="197"/>
      <c r="I582" s="197"/>
      <c r="J582" s="197"/>
      <c r="K582" s="197"/>
      <c r="L582" s="197"/>
      <c r="M582" s="197"/>
      <c r="N582" s="197"/>
      <c r="O582" s="197"/>
      <c r="P582" s="197"/>
      <c r="Q582" s="197"/>
      <c r="R582" s="197"/>
      <c r="S582" s="197"/>
      <c r="T582" s="197"/>
      <c r="U582" s="197"/>
      <c r="V582" s="197"/>
      <c r="W582" s="197"/>
      <c r="X582" s="197"/>
      <c r="Y582" s="197"/>
      <c r="Z582" s="197"/>
    </row>
    <row r="583" ht="15.75" customHeight="1">
      <c r="A583" s="197"/>
      <c r="B583" s="197"/>
      <c r="C583" s="197"/>
      <c r="D583" s="197"/>
      <c r="E583" s="197"/>
      <c r="F583" s="197"/>
      <c r="G583" s="197"/>
      <c r="H583" s="197"/>
      <c r="I583" s="197"/>
      <c r="J583" s="197"/>
      <c r="K583" s="197"/>
      <c r="L583" s="197"/>
      <c r="M583" s="197"/>
      <c r="N583" s="197"/>
      <c r="O583" s="197"/>
      <c r="P583" s="197"/>
      <c r="Q583" s="197"/>
      <c r="R583" s="197"/>
      <c r="S583" s="197"/>
      <c r="T583" s="197"/>
      <c r="U583" s="197"/>
      <c r="V583" s="197"/>
      <c r="W583" s="197"/>
      <c r="X583" s="197"/>
      <c r="Y583" s="197"/>
      <c r="Z583" s="197"/>
    </row>
    <row r="584" ht="15.75" customHeight="1">
      <c r="A584" s="197"/>
      <c r="B584" s="197"/>
      <c r="C584" s="197"/>
      <c r="D584" s="197"/>
      <c r="E584" s="197"/>
      <c r="F584" s="197"/>
      <c r="G584" s="197"/>
      <c r="H584" s="197"/>
      <c r="I584" s="197"/>
      <c r="J584" s="197"/>
      <c r="K584" s="197"/>
      <c r="L584" s="197"/>
      <c r="M584" s="197"/>
      <c r="N584" s="197"/>
      <c r="O584" s="197"/>
      <c r="P584" s="197"/>
      <c r="Q584" s="197"/>
      <c r="R584" s="197"/>
      <c r="S584" s="197"/>
      <c r="T584" s="197"/>
      <c r="U584" s="197"/>
      <c r="V584" s="197"/>
      <c r="W584" s="197"/>
      <c r="X584" s="197"/>
      <c r="Y584" s="197"/>
      <c r="Z584" s="197"/>
    </row>
    <row r="585" ht="15.75" customHeight="1">
      <c r="A585" s="197"/>
      <c r="B585" s="197"/>
      <c r="C585" s="197"/>
      <c r="D585" s="197"/>
      <c r="E585" s="197"/>
      <c r="F585" s="197"/>
      <c r="G585" s="197"/>
      <c r="H585" s="197"/>
      <c r="I585" s="197"/>
      <c r="J585" s="197"/>
      <c r="K585" s="197"/>
      <c r="L585" s="197"/>
      <c r="M585" s="197"/>
      <c r="N585" s="197"/>
      <c r="O585" s="197"/>
      <c r="P585" s="197"/>
      <c r="Q585" s="197"/>
      <c r="R585" s="197"/>
      <c r="S585" s="197"/>
      <c r="T585" s="197"/>
      <c r="U585" s="197"/>
      <c r="V585" s="197"/>
      <c r="W585" s="197"/>
      <c r="X585" s="197"/>
      <c r="Y585" s="197"/>
      <c r="Z585" s="197"/>
    </row>
    <row r="586" ht="15.75" customHeight="1">
      <c r="A586" s="197"/>
      <c r="B586" s="197"/>
      <c r="C586" s="197"/>
      <c r="D586" s="197"/>
      <c r="E586" s="197"/>
      <c r="F586" s="197"/>
      <c r="G586" s="197"/>
      <c r="H586" s="197"/>
      <c r="I586" s="197"/>
      <c r="J586" s="197"/>
      <c r="K586" s="197"/>
      <c r="L586" s="197"/>
      <c r="M586" s="197"/>
      <c r="N586" s="197"/>
      <c r="O586" s="197"/>
      <c r="P586" s="197"/>
      <c r="Q586" s="197"/>
      <c r="R586" s="197"/>
      <c r="S586" s="197"/>
      <c r="T586" s="197"/>
      <c r="U586" s="197"/>
      <c r="V586" s="197"/>
      <c r="W586" s="197"/>
      <c r="X586" s="197"/>
      <c r="Y586" s="197"/>
      <c r="Z586" s="197"/>
    </row>
    <row r="587" ht="15.75" customHeight="1">
      <c r="A587" s="197"/>
      <c r="B587" s="197"/>
      <c r="C587" s="197"/>
      <c r="D587" s="197"/>
      <c r="E587" s="197"/>
      <c r="F587" s="197"/>
      <c r="G587" s="197"/>
      <c r="H587" s="197"/>
      <c r="I587" s="197"/>
      <c r="J587" s="197"/>
      <c r="K587" s="197"/>
      <c r="L587" s="197"/>
      <c r="M587" s="197"/>
      <c r="N587" s="197"/>
      <c r="O587" s="197"/>
      <c r="P587" s="197"/>
      <c r="Q587" s="197"/>
      <c r="R587" s="197"/>
      <c r="S587" s="197"/>
      <c r="T587" s="197"/>
      <c r="U587" s="197"/>
      <c r="V587" s="197"/>
      <c r="W587" s="197"/>
      <c r="X587" s="197"/>
      <c r="Y587" s="197"/>
      <c r="Z587" s="197"/>
    </row>
    <row r="588" ht="15.75" customHeight="1">
      <c r="A588" s="197"/>
      <c r="B588" s="197"/>
      <c r="C588" s="197"/>
      <c r="D588" s="197"/>
      <c r="E588" s="197"/>
      <c r="F588" s="197"/>
      <c r="G588" s="197"/>
      <c r="H588" s="197"/>
      <c r="I588" s="197"/>
      <c r="J588" s="197"/>
      <c r="K588" s="197"/>
      <c r="L588" s="197"/>
      <c r="M588" s="197"/>
      <c r="N588" s="197"/>
      <c r="O588" s="197"/>
      <c r="P588" s="197"/>
      <c r="Q588" s="197"/>
      <c r="R588" s="197"/>
      <c r="S588" s="197"/>
      <c r="T588" s="197"/>
      <c r="U588" s="197"/>
      <c r="V588" s="197"/>
      <c r="W588" s="197"/>
      <c r="X588" s="197"/>
      <c r="Y588" s="197"/>
      <c r="Z588" s="197"/>
    </row>
    <row r="589" ht="15.75" customHeight="1">
      <c r="A589" s="197"/>
      <c r="B589" s="197"/>
      <c r="C589" s="197"/>
      <c r="D589" s="197"/>
      <c r="E589" s="197"/>
      <c r="F589" s="197"/>
      <c r="G589" s="197"/>
      <c r="H589" s="197"/>
      <c r="I589" s="197"/>
      <c r="J589" s="197"/>
      <c r="K589" s="197"/>
      <c r="L589" s="197"/>
      <c r="M589" s="197"/>
      <c r="N589" s="197"/>
      <c r="O589" s="197"/>
      <c r="P589" s="197"/>
      <c r="Q589" s="197"/>
      <c r="R589" s="197"/>
      <c r="S589" s="197"/>
      <c r="T589" s="197"/>
      <c r="U589" s="197"/>
      <c r="V589" s="197"/>
      <c r="W589" s="197"/>
      <c r="X589" s="197"/>
      <c r="Y589" s="197"/>
      <c r="Z589" s="197"/>
    </row>
    <row r="590" ht="15.75" customHeight="1">
      <c r="A590" s="197"/>
      <c r="B590" s="197"/>
      <c r="C590" s="197"/>
      <c r="D590" s="197"/>
      <c r="E590" s="197"/>
      <c r="F590" s="197"/>
      <c r="G590" s="197"/>
      <c r="H590" s="197"/>
      <c r="I590" s="197"/>
      <c r="J590" s="197"/>
      <c r="K590" s="197"/>
      <c r="L590" s="197"/>
      <c r="M590" s="197"/>
      <c r="N590" s="197"/>
      <c r="O590" s="197"/>
      <c r="P590" s="197"/>
      <c r="Q590" s="197"/>
      <c r="R590" s="197"/>
      <c r="S590" s="197"/>
      <c r="T590" s="197"/>
      <c r="U590" s="197"/>
      <c r="V590" s="197"/>
      <c r="W590" s="197"/>
      <c r="X590" s="197"/>
      <c r="Y590" s="197"/>
      <c r="Z590" s="197"/>
    </row>
    <row r="591" ht="15.75" customHeight="1">
      <c r="A591" s="197"/>
      <c r="B591" s="197"/>
      <c r="C591" s="197"/>
      <c r="D591" s="197"/>
      <c r="E591" s="197"/>
      <c r="F591" s="197"/>
      <c r="G591" s="197"/>
      <c r="H591" s="197"/>
      <c r="I591" s="197"/>
      <c r="J591" s="197"/>
      <c r="K591" s="197"/>
      <c r="L591" s="197"/>
      <c r="M591" s="197"/>
      <c r="N591" s="197"/>
      <c r="O591" s="197"/>
      <c r="P591" s="197"/>
      <c r="Q591" s="197"/>
      <c r="R591" s="197"/>
      <c r="S591" s="197"/>
      <c r="T591" s="197"/>
      <c r="U591" s="197"/>
      <c r="V591" s="197"/>
      <c r="W591" s="197"/>
      <c r="X591" s="197"/>
      <c r="Y591" s="197"/>
      <c r="Z591" s="197"/>
    </row>
    <row r="592" ht="15.75" customHeight="1">
      <c r="A592" s="197"/>
      <c r="B592" s="197"/>
      <c r="C592" s="197"/>
      <c r="D592" s="197"/>
      <c r="E592" s="197"/>
      <c r="F592" s="197"/>
      <c r="G592" s="197"/>
      <c r="H592" s="197"/>
      <c r="I592" s="197"/>
      <c r="J592" s="197"/>
      <c r="K592" s="197"/>
      <c r="L592" s="197"/>
      <c r="M592" s="197"/>
      <c r="N592" s="197"/>
      <c r="O592" s="197"/>
      <c r="P592" s="197"/>
      <c r="Q592" s="197"/>
      <c r="R592" s="197"/>
      <c r="S592" s="197"/>
      <c r="T592" s="197"/>
      <c r="U592" s="197"/>
      <c r="V592" s="197"/>
      <c r="W592" s="197"/>
      <c r="X592" s="197"/>
      <c r="Y592" s="197"/>
      <c r="Z592" s="197"/>
    </row>
    <row r="593" ht="15.75" customHeight="1">
      <c r="A593" s="197"/>
      <c r="B593" s="197"/>
      <c r="C593" s="197"/>
      <c r="D593" s="197"/>
      <c r="E593" s="197"/>
      <c r="F593" s="197"/>
      <c r="G593" s="197"/>
      <c r="H593" s="197"/>
      <c r="I593" s="197"/>
      <c r="J593" s="197"/>
      <c r="K593" s="197"/>
      <c r="L593" s="197"/>
      <c r="M593" s="197"/>
      <c r="N593" s="197"/>
      <c r="O593" s="197"/>
      <c r="P593" s="197"/>
      <c r="Q593" s="197"/>
      <c r="R593" s="197"/>
      <c r="S593" s="197"/>
      <c r="T593" s="197"/>
      <c r="U593" s="197"/>
      <c r="V593" s="197"/>
      <c r="W593" s="197"/>
      <c r="X593" s="197"/>
      <c r="Y593" s="197"/>
      <c r="Z593" s="197"/>
    </row>
    <row r="594" ht="15.75" customHeight="1">
      <c r="A594" s="197"/>
      <c r="B594" s="197"/>
      <c r="C594" s="197"/>
      <c r="D594" s="197"/>
      <c r="E594" s="197"/>
      <c r="F594" s="197"/>
      <c r="G594" s="197"/>
      <c r="H594" s="197"/>
      <c r="I594" s="197"/>
      <c r="J594" s="197"/>
      <c r="K594" s="197"/>
      <c r="L594" s="197"/>
      <c r="M594" s="197"/>
      <c r="N594" s="197"/>
      <c r="O594" s="197"/>
      <c r="P594" s="197"/>
      <c r="Q594" s="197"/>
      <c r="R594" s="197"/>
      <c r="S594" s="197"/>
      <c r="T594" s="197"/>
      <c r="U594" s="197"/>
      <c r="V594" s="197"/>
      <c r="W594" s="197"/>
      <c r="X594" s="197"/>
      <c r="Y594" s="197"/>
      <c r="Z594" s="197"/>
    </row>
    <row r="595" ht="15.75" customHeight="1">
      <c r="A595" s="197"/>
      <c r="B595" s="197"/>
      <c r="C595" s="197"/>
      <c r="D595" s="197"/>
      <c r="E595" s="197"/>
      <c r="F595" s="197"/>
      <c r="G595" s="197"/>
      <c r="H595" s="197"/>
      <c r="I595" s="197"/>
      <c r="J595" s="197"/>
      <c r="K595" s="197"/>
      <c r="L595" s="197"/>
      <c r="M595" s="197"/>
      <c r="N595" s="197"/>
      <c r="O595" s="197"/>
      <c r="P595" s="197"/>
      <c r="Q595" s="197"/>
      <c r="R595" s="197"/>
      <c r="S595" s="197"/>
      <c r="T595" s="197"/>
      <c r="U595" s="197"/>
      <c r="V595" s="197"/>
      <c r="W595" s="197"/>
      <c r="X595" s="197"/>
      <c r="Y595" s="197"/>
      <c r="Z595" s="197"/>
    </row>
    <row r="596" ht="15.75" customHeight="1">
      <c r="A596" s="197"/>
      <c r="B596" s="197"/>
      <c r="C596" s="197"/>
      <c r="D596" s="197"/>
      <c r="E596" s="197"/>
      <c r="F596" s="197"/>
      <c r="G596" s="197"/>
      <c r="H596" s="197"/>
      <c r="I596" s="197"/>
      <c r="J596" s="197"/>
      <c r="K596" s="197"/>
      <c r="L596" s="197"/>
      <c r="M596" s="197"/>
      <c r="N596" s="197"/>
      <c r="O596" s="197"/>
      <c r="P596" s="197"/>
      <c r="Q596" s="197"/>
      <c r="R596" s="197"/>
      <c r="S596" s="197"/>
      <c r="T596" s="197"/>
      <c r="U596" s="197"/>
      <c r="V596" s="197"/>
      <c r="W596" s="197"/>
      <c r="X596" s="197"/>
      <c r="Y596" s="197"/>
      <c r="Z596" s="197"/>
    </row>
    <row r="597" ht="15.75" customHeight="1">
      <c r="A597" s="197"/>
      <c r="B597" s="197"/>
      <c r="C597" s="197"/>
      <c r="D597" s="197"/>
      <c r="E597" s="197"/>
      <c r="F597" s="197"/>
      <c r="G597" s="197"/>
      <c r="H597" s="197"/>
      <c r="I597" s="197"/>
      <c r="J597" s="197"/>
      <c r="K597" s="197"/>
      <c r="L597" s="197"/>
      <c r="M597" s="197"/>
      <c r="N597" s="197"/>
      <c r="O597" s="197"/>
      <c r="P597" s="197"/>
      <c r="Q597" s="197"/>
      <c r="R597" s="197"/>
      <c r="S597" s="197"/>
      <c r="T597" s="197"/>
      <c r="U597" s="197"/>
      <c r="V597" s="197"/>
      <c r="W597" s="197"/>
      <c r="X597" s="197"/>
      <c r="Y597" s="197"/>
      <c r="Z597" s="197"/>
    </row>
    <row r="598" ht="15.75" customHeight="1">
      <c r="A598" s="197"/>
      <c r="B598" s="197"/>
      <c r="C598" s="197"/>
      <c r="D598" s="197"/>
      <c r="E598" s="197"/>
      <c r="F598" s="197"/>
      <c r="G598" s="197"/>
      <c r="H598" s="197"/>
      <c r="I598" s="197"/>
      <c r="J598" s="197"/>
      <c r="K598" s="197"/>
      <c r="L598" s="197"/>
      <c r="M598" s="197"/>
      <c r="N598" s="197"/>
      <c r="O598" s="197"/>
      <c r="P598" s="197"/>
      <c r="Q598" s="197"/>
      <c r="R598" s="197"/>
      <c r="S598" s="197"/>
      <c r="T598" s="197"/>
      <c r="U598" s="197"/>
      <c r="V598" s="197"/>
      <c r="W598" s="197"/>
      <c r="X598" s="197"/>
      <c r="Y598" s="197"/>
      <c r="Z598" s="197"/>
    </row>
    <row r="599" ht="15.75" customHeight="1">
      <c r="A599" s="197"/>
      <c r="B599" s="197"/>
      <c r="C599" s="197"/>
      <c r="D599" s="197"/>
      <c r="E599" s="197"/>
      <c r="F599" s="197"/>
      <c r="G599" s="197"/>
      <c r="H599" s="197"/>
      <c r="I599" s="197"/>
      <c r="J599" s="197"/>
      <c r="K599" s="197"/>
      <c r="L599" s="197"/>
      <c r="M599" s="197"/>
      <c r="N599" s="197"/>
      <c r="O599" s="197"/>
      <c r="P599" s="197"/>
      <c r="Q599" s="197"/>
      <c r="R599" s="197"/>
      <c r="S599" s="197"/>
      <c r="T599" s="197"/>
      <c r="U599" s="197"/>
      <c r="V599" s="197"/>
      <c r="W599" s="197"/>
      <c r="X599" s="197"/>
      <c r="Y599" s="197"/>
      <c r="Z599" s="197"/>
    </row>
    <row r="600" ht="15.75" customHeight="1">
      <c r="A600" s="197"/>
      <c r="B600" s="197"/>
      <c r="C600" s="197"/>
      <c r="D600" s="197"/>
      <c r="E600" s="197"/>
      <c r="F600" s="197"/>
      <c r="G600" s="197"/>
      <c r="H600" s="197"/>
      <c r="I600" s="197"/>
      <c r="J600" s="197"/>
      <c r="K600" s="197"/>
      <c r="L600" s="197"/>
      <c r="M600" s="197"/>
      <c r="N600" s="197"/>
      <c r="O600" s="197"/>
      <c r="P600" s="197"/>
      <c r="Q600" s="197"/>
      <c r="R600" s="197"/>
      <c r="S600" s="197"/>
      <c r="T600" s="197"/>
      <c r="U600" s="197"/>
      <c r="V600" s="197"/>
      <c r="W600" s="197"/>
      <c r="X600" s="197"/>
      <c r="Y600" s="197"/>
      <c r="Z600" s="197"/>
    </row>
    <row r="601" ht="15.75" customHeight="1">
      <c r="A601" s="197"/>
      <c r="B601" s="197"/>
      <c r="C601" s="197"/>
      <c r="D601" s="197"/>
      <c r="E601" s="197"/>
      <c r="F601" s="197"/>
      <c r="G601" s="197"/>
      <c r="H601" s="197"/>
      <c r="I601" s="197"/>
      <c r="J601" s="197"/>
      <c r="K601" s="197"/>
      <c r="L601" s="197"/>
      <c r="M601" s="197"/>
      <c r="N601" s="197"/>
      <c r="O601" s="197"/>
      <c r="P601" s="197"/>
      <c r="Q601" s="197"/>
      <c r="R601" s="197"/>
      <c r="S601" s="197"/>
      <c r="T601" s="197"/>
      <c r="U601" s="197"/>
      <c r="V601" s="197"/>
      <c r="W601" s="197"/>
      <c r="X601" s="197"/>
      <c r="Y601" s="197"/>
      <c r="Z601" s="197"/>
    </row>
    <row r="602" ht="15.75" customHeight="1">
      <c r="A602" s="197"/>
      <c r="B602" s="197"/>
      <c r="C602" s="197"/>
      <c r="D602" s="197"/>
      <c r="E602" s="197"/>
      <c r="F602" s="197"/>
      <c r="G602" s="197"/>
      <c r="H602" s="197"/>
      <c r="I602" s="197"/>
      <c r="J602" s="197"/>
      <c r="K602" s="197"/>
      <c r="L602" s="197"/>
      <c r="M602" s="197"/>
      <c r="N602" s="197"/>
      <c r="O602" s="197"/>
      <c r="P602" s="197"/>
      <c r="Q602" s="197"/>
      <c r="R602" s="197"/>
      <c r="S602" s="197"/>
      <c r="T602" s="197"/>
      <c r="U602" s="197"/>
      <c r="V602" s="197"/>
      <c r="W602" s="197"/>
      <c r="X602" s="197"/>
      <c r="Y602" s="197"/>
      <c r="Z602" s="197"/>
    </row>
    <row r="603" ht="15.75" customHeight="1">
      <c r="A603" s="197"/>
      <c r="B603" s="197"/>
      <c r="C603" s="197"/>
      <c r="D603" s="197"/>
      <c r="E603" s="197"/>
      <c r="F603" s="197"/>
      <c r="G603" s="197"/>
      <c r="H603" s="197"/>
      <c r="I603" s="197"/>
      <c r="J603" s="197"/>
      <c r="K603" s="197"/>
      <c r="L603" s="197"/>
      <c r="M603" s="197"/>
      <c r="N603" s="197"/>
      <c r="O603" s="197"/>
      <c r="P603" s="197"/>
      <c r="Q603" s="197"/>
      <c r="R603" s="197"/>
      <c r="S603" s="197"/>
      <c r="T603" s="197"/>
      <c r="U603" s="197"/>
      <c r="V603" s="197"/>
      <c r="W603" s="197"/>
      <c r="X603" s="197"/>
      <c r="Y603" s="197"/>
      <c r="Z603" s="197"/>
    </row>
    <row r="604" ht="15.75" customHeight="1">
      <c r="A604" s="197"/>
      <c r="B604" s="197"/>
      <c r="C604" s="197"/>
      <c r="D604" s="197"/>
      <c r="E604" s="197"/>
      <c r="F604" s="197"/>
      <c r="G604" s="197"/>
      <c r="H604" s="197"/>
      <c r="I604" s="197"/>
      <c r="J604" s="197"/>
      <c r="K604" s="197"/>
      <c r="L604" s="197"/>
      <c r="M604" s="197"/>
      <c r="N604" s="197"/>
      <c r="O604" s="197"/>
      <c r="P604" s="197"/>
      <c r="Q604" s="197"/>
      <c r="R604" s="197"/>
      <c r="S604" s="197"/>
      <c r="T604" s="197"/>
      <c r="U604" s="197"/>
      <c r="V604" s="197"/>
      <c r="W604" s="197"/>
      <c r="X604" s="197"/>
      <c r="Y604" s="197"/>
      <c r="Z604" s="197"/>
    </row>
    <row r="605" ht="15.75" customHeight="1">
      <c r="A605" s="197"/>
      <c r="B605" s="197"/>
      <c r="C605" s="197"/>
      <c r="D605" s="197"/>
      <c r="E605" s="197"/>
      <c r="F605" s="197"/>
      <c r="G605" s="197"/>
      <c r="H605" s="197"/>
      <c r="I605" s="197"/>
      <c r="J605" s="197"/>
      <c r="K605" s="197"/>
      <c r="L605" s="197"/>
      <c r="M605" s="197"/>
      <c r="N605" s="197"/>
      <c r="O605" s="197"/>
      <c r="P605" s="197"/>
      <c r="Q605" s="197"/>
      <c r="R605" s="197"/>
      <c r="S605" s="197"/>
      <c r="T605" s="197"/>
      <c r="U605" s="197"/>
      <c r="V605" s="197"/>
      <c r="W605" s="197"/>
      <c r="X605" s="197"/>
      <c r="Y605" s="197"/>
      <c r="Z605" s="197"/>
    </row>
    <row r="606" ht="15.75" customHeight="1">
      <c r="A606" s="197"/>
      <c r="B606" s="197"/>
      <c r="C606" s="197"/>
      <c r="D606" s="197"/>
      <c r="E606" s="197"/>
      <c r="F606" s="197"/>
      <c r="G606" s="197"/>
      <c r="H606" s="197"/>
      <c r="I606" s="197"/>
      <c r="J606" s="197"/>
      <c r="K606" s="197"/>
      <c r="L606" s="197"/>
      <c r="M606" s="197"/>
      <c r="N606" s="197"/>
      <c r="O606" s="197"/>
      <c r="P606" s="197"/>
      <c r="Q606" s="197"/>
      <c r="R606" s="197"/>
      <c r="S606" s="197"/>
      <c r="T606" s="197"/>
      <c r="U606" s="197"/>
      <c r="V606" s="197"/>
      <c r="W606" s="197"/>
      <c r="X606" s="197"/>
      <c r="Y606" s="197"/>
      <c r="Z606" s="197"/>
    </row>
    <row r="607" ht="15.75" customHeight="1">
      <c r="A607" s="197"/>
      <c r="B607" s="197"/>
      <c r="C607" s="197"/>
      <c r="D607" s="197"/>
      <c r="E607" s="197"/>
      <c r="F607" s="197"/>
      <c r="G607" s="197"/>
      <c r="H607" s="197"/>
      <c r="I607" s="197"/>
      <c r="J607" s="197"/>
      <c r="K607" s="197"/>
      <c r="L607" s="197"/>
      <c r="M607" s="197"/>
      <c r="N607" s="197"/>
      <c r="O607" s="197"/>
      <c r="P607" s="197"/>
      <c r="Q607" s="197"/>
      <c r="R607" s="197"/>
      <c r="S607" s="197"/>
      <c r="T607" s="197"/>
      <c r="U607" s="197"/>
      <c r="V607" s="197"/>
      <c r="W607" s="197"/>
      <c r="X607" s="197"/>
      <c r="Y607" s="197"/>
      <c r="Z607" s="197"/>
    </row>
    <row r="608" ht="15.75" customHeight="1">
      <c r="A608" s="197"/>
      <c r="B608" s="197"/>
      <c r="C608" s="197"/>
      <c r="D608" s="197"/>
      <c r="E608" s="197"/>
      <c r="F608" s="197"/>
      <c r="G608" s="197"/>
      <c r="H608" s="197"/>
      <c r="I608" s="197"/>
      <c r="J608" s="197"/>
      <c r="K608" s="197"/>
      <c r="L608" s="197"/>
      <c r="M608" s="197"/>
      <c r="N608" s="197"/>
      <c r="O608" s="197"/>
      <c r="P608" s="197"/>
      <c r="Q608" s="197"/>
      <c r="R608" s="197"/>
      <c r="S608" s="197"/>
      <c r="T608" s="197"/>
      <c r="U608" s="197"/>
      <c r="V608" s="197"/>
      <c r="W608" s="197"/>
      <c r="X608" s="197"/>
      <c r="Y608" s="197"/>
      <c r="Z608" s="197"/>
    </row>
    <row r="609" ht="15.75" customHeight="1">
      <c r="A609" s="197"/>
      <c r="B609" s="197"/>
      <c r="C609" s="197"/>
      <c r="D609" s="197"/>
      <c r="E609" s="197"/>
      <c r="F609" s="197"/>
      <c r="G609" s="197"/>
      <c r="H609" s="197"/>
      <c r="I609" s="197"/>
      <c r="J609" s="197"/>
      <c r="K609" s="197"/>
      <c r="L609" s="197"/>
      <c r="M609" s="197"/>
      <c r="N609" s="197"/>
      <c r="O609" s="197"/>
      <c r="P609" s="197"/>
      <c r="Q609" s="197"/>
      <c r="R609" s="197"/>
      <c r="S609" s="197"/>
      <c r="T609" s="197"/>
      <c r="U609" s="197"/>
      <c r="V609" s="197"/>
      <c r="W609" s="197"/>
      <c r="X609" s="197"/>
      <c r="Y609" s="197"/>
      <c r="Z609" s="197"/>
    </row>
    <row r="610" ht="15.75" customHeight="1">
      <c r="A610" s="197"/>
      <c r="B610" s="197"/>
      <c r="C610" s="197"/>
      <c r="D610" s="197"/>
      <c r="E610" s="197"/>
      <c r="F610" s="197"/>
      <c r="G610" s="197"/>
      <c r="H610" s="197"/>
      <c r="I610" s="197"/>
      <c r="J610" s="197"/>
      <c r="K610" s="197"/>
      <c r="L610" s="197"/>
      <c r="M610" s="197"/>
      <c r="N610" s="197"/>
      <c r="O610" s="197"/>
      <c r="P610" s="197"/>
      <c r="Q610" s="197"/>
      <c r="R610" s="197"/>
      <c r="S610" s="197"/>
      <c r="T610" s="197"/>
      <c r="U610" s="197"/>
      <c r="V610" s="197"/>
      <c r="W610" s="197"/>
      <c r="X610" s="197"/>
      <c r="Y610" s="197"/>
      <c r="Z610" s="197"/>
    </row>
    <row r="611" ht="15.75" customHeight="1">
      <c r="A611" s="197"/>
      <c r="B611" s="197"/>
      <c r="C611" s="197"/>
      <c r="D611" s="197"/>
      <c r="E611" s="197"/>
      <c r="F611" s="197"/>
      <c r="G611" s="197"/>
      <c r="H611" s="197"/>
      <c r="I611" s="197"/>
      <c r="J611" s="197"/>
      <c r="K611" s="197"/>
      <c r="L611" s="197"/>
      <c r="M611" s="197"/>
      <c r="N611" s="197"/>
      <c r="O611" s="197"/>
      <c r="P611" s="197"/>
      <c r="Q611" s="197"/>
      <c r="R611" s="197"/>
      <c r="S611" s="197"/>
      <c r="T611" s="197"/>
      <c r="U611" s="197"/>
      <c r="V611" s="197"/>
      <c r="W611" s="197"/>
      <c r="X611" s="197"/>
      <c r="Y611" s="197"/>
      <c r="Z611" s="197"/>
    </row>
    <row r="612" ht="15.75" customHeight="1">
      <c r="A612" s="197"/>
      <c r="B612" s="197"/>
      <c r="C612" s="197"/>
      <c r="D612" s="197"/>
      <c r="E612" s="197"/>
      <c r="F612" s="197"/>
      <c r="G612" s="197"/>
      <c r="H612" s="197"/>
      <c r="I612" s="197"/>
      <c r="J612" s="197"/>
      <c r="K612" s="197"/>
      <c r="L612" s="197"/>
      <c r="M612" s="197"/>
      <c r="N612" s="197"/>
      <c r="O612" s="197"/>
      <c r="P612" s="197"/>
      <c r="Q612" s="197"/>
      <c r="R612" s="197"/>
      <c r="S612" s="197"/>
      <c r="T612" s="197"/>
      <c r="U612" s="197"/>
      <c r="V612" s="197"/>
      <c r="W612" s="197"/>
      <c r="X612" s="197"/>
      <c r="Y612" s="197"/>
      <c r="Z612" s="197"/>
    </row>
    <row r="613" ht="15.75" customHeight="1">
      <c r="A613" s="197"/>
      <c r="B613" s="197"/>
      <c r="C613" s="197"/>
      <c r="D613" s="197"/>
      <c r="E613" s="197"/>
      <c r="F613" s="197"/>
      <c r="G613" s="197"/>
      <c r="H613" s="197"/>
      <c r="I613" s="197"/>
      <c r="J613" s="197"/>
      <c r="K613" s="197"/>
      <c r="L613" s="197"/>
      <c r="M613" s="197"/>
      <c r="N613" s="197"/>
      <c r="O613" s="197"/>
      <c r="P613" s="197"/>
      <c r="Q613" s="197"/>
      <c r="R613" s="197"/>
      <c r="S613" s="197"/>
      <c r="T613" s="197"/>
      <c r="U613" s="197"/>
      <c r="V613" s="197"/>
      <c r="W613" s="197"/>
      <c r="X613" s="197"/>
      <c r="Y613" s="197"/>
      <c r="Z613" s="197"/>
    </row>
    <row r="614" ht="15.75" customHeight="1">
      <c r="A614" s="197"/>
      <c r="B614" s="197"/>
      <c r="C614" s="197"/>
      <c r="D614" s="197"/>
      <c r="E614" s="197"/>
      <c r="F614" s="197"/>
      <c r="G614" s="197"/>
      <c r="H614" s="197"/>
      <c r="I614" s="197"/>
      <c r="J614" s="197"/>
      <c r="K614" s="197"/>
      <c r="L614" s="197"/>
      <c r="M614" s="197"/>
      <c r="N614" s="197"/>
      <c r="O614" s="197"/>
      <c r="P614" s="197"/>
      <c r="Q614" s="197"/>
      <c r="R614" s="197"/>
      <c r="S614" s="197"/>
      <c r="T614" s="197"/>
      <c r="U614" s="197"/>
      <c r="V614" s="197"/>
      <c r="W614" s="197"/>
      <c r="X614" s="197"/>
      <c r="Y614" s="197"/>
      <c r="Z614" s="197"/>
    </row>
    <row r="615" ht="15.75" customHeight="1">
      <c r="A615" s="197"/>
      <c r="B615" s="197"/>
      <c r="C615" s="197"/>
      <c r="D615" s="197"/>
      <c r="E615" s="197"/>
      <c r="F615" s="197"/>
      <c r="G615" s="197"/>
      <c r="H615" s="197"/>
      <c r="I615" s="197"/>
      <c r="J615" s="197"/>
      <c r="K615" s="197"/>
      <c r="L615" s="197"/>
      <c r="M615" s="197"/>
      <c r="N615" s="197"/>
      <c r="O615" s="197"/>
      <c r="P615" s="197"/>
      <c r="Q615" s="197"/>
      <c r="R615" s="197"/>
      <c r="S615" s="197"/>
      <c r="T615" s="197"/>
      <c r="U615" s="197"/>
      <c r="V615" s="197"/>
      <c r="W615" s="197"/>
      <c r="X615" s="197"/>
      <c r="Y615" s="197"/>
      <c r="Z615" s="197"/>
    </row>
    <row r="616" ht="15.75" customHeight="1">
      <c r="A616" s="197"/>
      <c r="B616" s="197"/>
      <c r="C616" s="197"/>
      <c r="D616" s="197"/>
      <c r="E616" s="197"/>
      <c r="F616" s="197"/>
      <c r="G616" s="197"/>
      <c r="H616" s="197"/>
      <c r="I616" s="197"/>
      <c r="J616" s="197"/>
      <c r="K616" s="197"/>
      <c r="L616" s="197"/>
      <c r="M616" s="197"/>
      <c r="N616" s="197"/>
      <c r="O616" s="197"/>
      <c r="P616" s="197"/>
      <c r="Q616" s="197"/>
      <c r="R616" s="197"/>
      <c r="S616" s="197"/>
      <c r="T616" s="197"/>
      <c r="U616" s="197"/>
      <c r="V616" s="197"/>
      <c r="W616" s="197"/>
      <c r="X616" s="197"/>
      <c r="Y616" s="197"/>
      <c r="Z616" s="197"/>
    </row>
    <row r="617" ht="15.75" customHeight="1">
      <c r="A617" s="197"/>
      <c r="B617" s="197"/>
      <c r="C617" s="197"/>
      <c r="D617" s="197"/>
      <c r="E617" s="197"/>
      <c r="F617" s="197"/>
      <c r="G617" s="197"/>
      <c r="H617" s="197"/>
      <c r="I617" s="197"/>
      <c r="J617" s="197"/>
      <c r="K617" s="197"/>
      <c r="L617" s="197"/>
      <c r="M617" s="197"/>
      <c r="N617" s="197"/>
      <c r="O617" s="197"/>
      <c r="P617" s="197"/>
      <c r="Q617" s="197"/>
      <c r="R617" s="197"/>
      <c r="S617" s="197"/>
      <c r="T617" s="197"/>
      <c r="U617" s="197"/>
      <c r="V617" s="197"/>
      <c r="W617" s="197"/>
      <c r="X617" s="197"/>
      <c r="Y617" s="197"/>
      <c r="Z617" s="197"/>
    </row>
    <row r="618" ht="15.75" customHeight="1">
      <c r="A618" s="197"/>
      <c r="B618" s="197"/>
      <c r="C618" s="197"/>
      <c r="D618" s="197"/>
      <c r="E618" s="197"/>
      <c r="F618" s="197"/>
      <c r="G618" s="197"/>
      <c r="H618" s="197"/>
      <c r="I618" s="197"/>
      <c r="J618" s="197"/>
      <c r="K618" s="197"/>
      <c r="L618" s="197"/>
      <c r="M618" s="197"/>
      <c r="N618" s="197"/>
      <c r="O618" s="197"/>
      <c r="P618" s="197"/>
      <c r="Q618" s="197"/>
      <c r="R618" s="197"/>
      <c r="S618" s="197"/>
      <c r="T618" s="197"/>
      <c r="U618" s="197"/>
      <c r="V618" s="197"/>
      <c r="W618" s="197"/>
      <c r="X618" s="197"/>
      <c r="Y618" s="197"/>
      <c r="Z618" s="197"/>
    </row>
    <row r="619" ht="15.75" customHeight="1">
      <c r="A619" s="197"/>
      <c r="B619" s="197"/>
      <c r="C619" s="197"/>
      <c r="D619" s="197"/>
      <c r="E619" s="197"/>
      <c r="F619" s="197"/>
      <c r="G619" s="197"/>
      <c r="H619" s="197"/>
      <c r="I619" s="197"/>
      <c r="J619" s="197"/>
      <c r="K619" s="197"/>
      <c r="L619" s="197"/>
      <c r="M619" s="197"/>
      <c r="N619" s="197"/>
      <c r="O619" s="197"/>
      <c r="P619" s="197"/>
      <c r="Q619" s="197"/>
      <c r="R619" s="197"/>
      <c r="S619" s="197"/>
      <c r="T619" s="197"/>
      <c r="U619" s="197"/>
      <c r="V619" s="197"/>
      <c r="W619" s="197"/>
      <c r="X619" s="197"/>
      <c r="Y619" s="197"/>
      <c r="Z619" s="197"/>
    </row>
    <row r="620" ht="15.75" customHeight="1">
      <c r="A620" s="197"/>
      <c r="B620" s="197"/>
      <c r="C620" s="197"/>
      <c r="D620" s="197"/>
      <c r="E620" s="197"/>
      <c r="F620" s="197"/>
      <c r="G620" s="197"/>
      <c r="H620" s="197"/>
      <c r="I620" s="197"/>
      <c r="J620" s="197"/>
      <c r="K620" s="197"/>
      <c r="L620" s="197"/>
      <c r="M620" s="197"/>
      <c r="N620" s="197"/>
      <c r="O620" s="197"/>
      <c r="P620" s="197"/>
      <c r="Q620" s="197"/>
      <c r="R620" s="197"/>
      <c r="S620" s="197"/>
      <c r="T620" s="197"/>
      <c r="U620" s="197"/>
      <c r="V620" s="197"/>
      <c r="W620" s="197"/>
      <c r="X620" s="197"/>
      <c r="Y620" s="197"/>
      <c r="Z620" s="197"/>
    </row>
    <row r="621" ht="15.75" customHeight="1">
      <c r="A621" s="197"/>
      <c r="B621" s="197"/>
      <c r="C621" s="197"/>
      <c r="D621" s="197"/>
      <c r="E621" s="197"/>
      <c r="F621" s="197"/>
      <c r="G621" s="197"/>
      <c r="H621" s="197"/>
      <c r="I621" s="197"/>
      <c r="J621" s="197"/>
      <c r="K621" s="197"/>
      <c r="L621" s="197"/>
      <c r="M621" s="197"/>
      <c r="N621" s="197"/>
      <c r="O621" s="197"/>
      <c r="P621" s="197"/>
      <c r="Q621" s="197"/>
      <c r="R621" s="197"/>
      <c r="S621" s="197"/>
      <c r="T621" s="197"/>
      <c r="U621" s="197"/>
      <c r="V621" s="197"/>
      <c r="W621" s="197"/>
      <c r="X621" s="197"/>
      <c r="Y621" s="197"/>
      <c r="Z621" s="197"/>
    </row>
    <row r="622" ht="15.75" customHeight="1">
      <c r="A622" s="197"/>
      <c r="B622" s="197"/>
      <c r="C622" s="197"/>
      <c r="D622" s="197"/>
      <c r="E622" s="197"/>
      <c r="F622" s="197"/>
      <c r="G622" s="197"/>
      <c r="H622" s="197"/>
      <c r="I622" s="197"/>
      <c r="J622" s="197"/>
      <c r="K622" s="197"/>
      <c r="L622" s="197"/>
      <c r="M622" s="197"/>
      <c r="N622" s="197"/>
      <c r="O622" s="197"/>
      <c r="P622" s="197"/>
      <c r="Q622" s="197"/>
      <c r="R622" s="197"/>
      <c r="S622" s="197"/>
      <c r="T622" s="197"/>
      <c r="U622" s="197"/>
      <c r="V622" s="197"/>
      <c r="W622" s="197"/>
      <c r="X622" s="197"/>
      <c r="Y622" s="197"/>
      <c r="Z622" s="197"/>
    </row>
    <row r="623" ht="15.75" customHeight="1">
      <c r="A623" s="197"/>
      <c r="B623" s="197"/>
      <c r="C623" s="197"/>
      <c r="D623" s="197"/>
      <c r="E623" s="197"/>
      <c r="F623" s="197"/>
      <c r="G623" s="197"/>
      <c r="H623" s="197"/>
      <c r="I623" s="197"/>
      <c r="J623" s="197"/>
      <c r="K623" s="197"/>
      <c r="L623" s="197"/>
      <c r="M623" s="197"/>
      <c r="N623" s="197"/>
      <c r="O623" s="197"/>
      <c r="P623" s="197"/>
      <c r="Q623" s="197"/>
      <c r="R623" s="197"/>
      <c r="S623" s="197"/>
      <c r="T623" s="197"/>
      <c r="U623" s="197"/>
      <c r="V623" s="197"/>
      <c r="W623" s="197"/>
      <c r="X623" s="197"/>
      <c r="Y623" s="197"/>
      <c r="Z623" s="197"/>
    </row>
    <row r="624" ht="15.75" customHeight="1">
      <c r="A624" s="197"/>
      <c r="B624" s="197"/>
      <c r="C624" s="197"/>
      <c r="D624" s="197"/>
      <c r="E624" s="197"/>
      <c r="F624" s="197"/>
      <c r="G624" s="197"/>
      <c r="H624" s="197"/>
      <c r="I624" s="197"/>
      <c r="J624" s="197"/>
      <c r="K624" s="197"/>
      <c r="L624" s="197"/>
      <c r="M624" s="197"/>
      <c r="N624" s="197"/>
      <c r="O624" s="197"/>
      <c r="P624" s="197"/>
      <c r="Q624" s="197"/>
      <c r="R624" s="197"/>
      <c r="S624" s="197"/>
      <c r="T624" s="197"/>
      <c r="U624" s="197"/>
      <c r="V624" s="197"/>
      <c r="W624" s="197"/>
      <c r="X624" s="197"/>
      <c r="Y624" s="197"/>
      <c r="Z624" s="197"/>
    </row>
    <row r="625" ht="15.75" customHeight="1">
      <c r="A625" s="197"/>
      <c r="B625" s="197"/>
      <c r="C625" s="197"/>
      <c r="D625" s="197"/>
      <c r="E625" s="197"/>
      <c r="F625" s="197"/>
      <c r="G625" s="197"/>
      <c r="H625" s="197"/>
      <c r="I625" s="197"/>
      <c r="J625" s="197"/>
      <c r="K625" s="197"/>
      <c r="L625" s="197"/>
      <c r="M625" s="197"/>
      <c r="N625" s="197"/>
      <c r="O625" s="197"/>
      <c r="P625" s="197"/>
      <c r="Q625" s="197"/>
      <c r="R625" s="197"/>
      <c r="S625" s="197"/>
      <c r="T625" s="197"/>
      <c r="U625" s="197"/>
      <c r="V625" s="197"/>
      <c r="W625" s="197"/>
      <c r="X625" s="197"/>
      <c r="Y625" s="197"/>
      <c r="Z625" s="197"/>
    </row>
    <row r="626" ht="15.75" customHeight="1">
      <c r="A626" s="197"/>
      <c r="B626" s="197"/>
      <c r="C626" s="197"/>
      <c r="D626" s="197"/>
      <c r="E626" s="197"/>
      <c r="F626" s="197"/>
      <c r="G626" s="197"/>
      <c r="H626" s="197"/>
      <c r="I626" s="197"/>
      <c r="J626" s="197"/>
      <c r="K626" s="197"/>
      <c r="L626" s="197"/>
      <c r="M626" s="197"/>
      <c r="N626" s="197"/>
      <c r="O626" s="197"/>
      <c r="P626" s="197"/>
      <c r="Q626" s="197"/>
      <c r="R626" s="197"/>
      <c r="S626" s="197"/>
      <c r="T626" s="197"/>
      <c r="U626" s="197"/>
      <c r="V626" s="197"/>
      <c r="W626" s="197"/>
      <c r="X626" s="197"/>
      <c r="Y626" s="197"/>
      <c r="Z626" s="197"/>
    </row>
    <row r="627" ht="15.75" customHeight="1">
      <c r="A627" s="197"/>
      <c r="B627" s="197"/>
      <c r="C627" s="197"/>
      <c r="D627" s="197"/>
      <c r="E627" s="197"/>
      <c r="F627" s="197"/>
      <c r="G627" s="197"/>
      <c r="H627" s="197"/>
      <c r="I627" s="197"/>
      <c r="J627" s="197"/>
      <c r="K627" s="197"/>
      <c r="L627" s="197"/>
      <c r="M627" s="197"/>
      <c r="N627" s="197"/>
      <c r="O627" s="197"/>
      <c r="P627" s="197"/>
      <c r="Q627" s="197"/>
      <c r="R627" s="197"/>
      <c r="S627" s="197"/>
      <c r="T627" s="197"/>
      <c r="U627" s="197"/>
      <c r="V627" s="197"/>
      <c r="W627" s="197"/>
      <c r="X627" s="197"/>
      <c r="Y627" s="197"/>
      <c r="Z627" s="197"/>
    </row>
    <row r="628" ht="15.75" customHeight="1">
      <c r="A628" s="197"/>
      <c r="B628" s="197"/>
      <c r="C628" s="197"/>
      <c r="D628" s="197"/>
      <c r="E628" s="197"/>
      <c r="F628" s="197"/>
      <c r="G628" s="197"/>
      <c r="H628" s="197"/>
      <c r="I628" s="197"/>
      <c r="J628" s="197"/>
      <c r="K628" s="197"/>
      <c r="L628" s="197"/>
      <c r="M628" s="197"/>
      <c r="N628" s="197"/>
      <c r="O628" s="197"/>
      <c r="P628" s="197"/>
      <c r="Q628" s="197"/>
      <c r="R628" s="197"/>
      <c r="S628" s="197"/>
      <c r="T628" s="197"/>
      <c r="U628" s="197"/>
      <c r="V628" s="197"/>
      <c r="W628" s="197"/>
      <c r="X628" s="197"/>
      <c r="Y628" s="197"/>
      <c r="Z628" s="197"/>
    </row>
    <row r="629" ht="15.75" customHeight="1">
      <c r="A629" s="197"/>
      <c r="B629" s="197"/>
      <c r="C629" s="197"/>
      <c r="D629" s="197"/>
      <c r="E629" s="197"/>
      <c r="F629" s="197"/>
      <c r="G629" s="197"/>
      <c r="H629" s="197"/>
      <c r="I629" s="197"/>
      <c r="J629" s="197"/>
      <c r="K629" s="197"/>
      <c r="L629" s="197"/>
      <c r="M629" s="197"/>
      <c r="N629" s="197"/>
      <c r="O629" s="197"/>
      <c r="P629" s="197"/>
      <c r="Q629" s="197"/>
      <c r="R629" s="197"/>
      <c r="S629" s="197"/>
      <c r="T629" s="197"/>
      <c r="U629" s="197"/>
      <c r="V629" s="197"/>
      <c r="W629" s="197"/>
      <c r="X629" s="197"/>
      <c r="Y629" s="197"/>
      <c r="Z629" s="197"/>
    </row>
    <row r="630" ht="15.75" customHeight="1">
      <c r="A630" s="197"/>
      <c r="B630" s="197"/>
      <c r="C630" s="197"/>
      <c r="D630" s="197"/>
      <c r="E630" s="197"/>
      <c r="F630" s="197"/>
      <c r="G630" s="197"/>
      <c r="H630" s="197"/>
      <c r="I630" s="197"/>
      <c r="J630" s="197"/>
      <c r="K630" s="197"/>
      <c r="L630" s="197"/>
      <c r="M630" s="197"/>
      <c r="N630" s="197"/>
      <c r="O630" s="197"/>
      <c r="P630" s="197"/>
      <c r="Q630" s="197"/>
      <c r="R630" s="197"/>
      <c r="S630" s="197"/>
      <c r="T630" s="197"/>
      <c r="U630" s="197"/>
      <c r="V630" s="197"/>
      <c r="W630" s="197"/>
      <c r="X630" s="197"/>
      <c r="Y630" s="197"/>
      <c r="Z630" s="197"/>
    </row>
    <row r="631" ht="15.75" customHeight="1">
      <c r="A631" s="197"/>
      <c r="B631" s="197"/>
      <c r="C631" s="197"/>
      <c r="D631" s="197"/>
      <c r="E631" s="197"/>
      <c r="F631" s="197"/>
      <c r="G631" s="197"/>
      <c r="H631" s="197"/>
      <c r="I631" s="197"/>
      <c r="J631" s="197"/>
      <c r="K631" s="197"/>
      <c r="L631" s="197"/>
      <c r="M631" s="197"/>
      <c r="N631" s="197"/>
      <c r="O631" s="197"/>
      <c r="P631" s="197"/>
      <c r="Q631" s="197"/>
      <c r="R631" s="197"/>
      <c r="S631" s="197"/>
      <c r="T631" s="197"/>
      <c r="U631" s="197"/>
      <c r="V631" s="197"/>
      <c r="W631" s="197"/>
      <c r="X631" s="197"/>
      <c r="Y631" s="197"/>
      <c r="Z631" s="197"/>
    </row>
    <row r="632" ht="15.75" customHeight="1">
      <c r="A632" s="197"/>
      <c r="B632" s="197"/>
      <c r="C632" s="197"/>
      <c r="D632" s="197"/>
      <c r="E632" s="197"/>
      <c r="F632" s="197"/>
      <c r="G632" s="197"/>
      <c r="H632" s="197"/>
      <c r="I632" s="197"/>
      <c r="J632" s="197"/>
      <c r="K632" s="197"/>
      <c r="L632" s="197"/>
      <c r="M632" s="197"/>
      <c r="N632" s="197"/>
      <c r="O632" s="197"/>
      <c r="P632" s="197"/>
      <c r="Q632" s="197"/>
      <c r="R632" s="197"/>
      <c r="S632" s="197"/>
      <c r="T632" s="197"/>
      <c r="U632" s="197"/>
      <c r="V632" s="197"/>
      <c r="W632" s="197"/>
      <c r="X632" s="197"/>
      <c r="Y632" s="197"/>
      <c r="Z632" s="197"/>
    </row>
    <row r="633" ht="15.75" customHeight="1">
      <c r="A633" s="197"/>
      <c r="B633" s="197"/>
      <c r="C633" s="197"/>
      <c r="D633" s="197"/>
      <c r="E633" s="197"/>
      <c r="F633" s="197"/>
      <c r="G633" s="197"/>
      <c r="H633" s="197"/>
      <c r="I633" s="197"/>
      <c r="J633" s="197"/>
      <c r="K633" s="197"/>
      <c r="L633" s="197"/>
      <c r="M633" s="197"/>
      <c r="N633" s="197"/>
      <c r="O633" s="197"/>
      <c r="P633" s="197"/>
      <c r="Q633" s="197"/>
      <c r="R633" s="197"/>
      <c r="S633" s="197"/>
      <c r="T633" s="197"/>
      <c r="U633" s="197"/>
      <c r="V633" s="197"/>
      <c r="W633" s="197"/>
      <c r="X633" s="197"/>
      <c r="Y633" s="197"/>
      <c r="Z633" s="197"/>
    </row>
    <row r="634" ht="15.75" customHeight="1">
      <c r="A634" s="197"/>
      <c r="B634" s="197"/>
      <c r="C634" s="197"/>
      <c r="D634" s="197"/>
      <c r="E634" s="197"/>
      <c r="F634" s="197"/>
      <c r="G634" s="197"/>
      <c r="H634" s="197"/>
      <c r="I634" s="197"/>
      <c r="J634" s="197"/>
      <c r="K634" s="197"/>
      <c r="L634" s="197"/>
      <c r="M634" s="197"/>
      <c r="N634" s="197"/>
      <c r="O634" s="197"/>
      <c r="P634" s="197"/>
      <c r="Q634" s="197"/>
      <c r="R634" s="197"/>
      <c r="S634" s="197"/>
      <c r="T634" s="197"/>
      <c r="U634" s="197"/>
      <c r="V634" s="197"/>
      <c r="W634" s="197"/>
      <c r="X634" s="197"/>
      <c r="Y634" s="197"/>
      <c r="Z634" s="197"/>
    </row>
    <row r="635" ht="15.75" customHeight="1">
      <c r="A635" s="197"/>
      <c r="B635" s="197"/>
      <c r="C635" s="197"/>
      <c r="D635" s="197"/>
      <c r="E635" s="197"/>
      <c r="F635" s="197"/>
      <c r="G635" s="197"/>
      <c r="H635" s="197"/>
      <c r="I635" s="197"/>
      <c r="J635" s="197"/>
      <c r="K635" s="197"/>
      <c r="L635" s="197"/>
      <c r="M635" s="197"/>
      <c r="N635" s="197"/>
      <c r="O635" s="197"/>
      <c r="P635" s="197"/>
      <c r="Q635" s="197"/>
      <c r="R635" s="197"/>
      <c r="S635" s="197"/>
      <c r="T635" s="197"/>
      <c r="U635" s="197"/>
      <c r="V635" s="197"/>
      <c r="W635" s="197"/>
      <c r="X635" s="197"/>
      <c r="Y635" s="197"/>
      <c r="Z635" s="197"/>
    </row>
    <row r="636" ht="15.75" customHeight="1">
      <c r="A636" s="197"/>
      <c r="B636" s="197"/>
      <c r="C636" s="197"/>
      <c r="D636" s="197"/>
      <c r="E636" s="197"/>
      <c r="F636" s="197"/>
      <c r="G636" s="197"/>
      <c r="H636" s="197"/>
      <c r="I636" s="197"/>
      <c r="J636" s="197"/>
      <c r="K636" s="197"/>
      <c r="L636" s="197"/>
      <c r="M636" s="197"/>
      <c r="N636" s="197"/>
      <c r="O636" s="197"/>
      <c r="P636" s="197"/>
      <c r="Q636" s="197"/>
      <c r="R636" s="197"/>
      <c r="S636" s="197"/>
      <c r="T636" s="197"/>
      <c r="U636" s="197"/>
      <c r="V636" s="197"/>
      <c r="W636" s="197"/>
      <c r="X636" s="197"/>
      <c r="Y636" s="197"/>
      <c r="Z636" s="197"/>
    </row>
    <row r="637" ht="15.75" customHeight="1">
      <c r="A637" s="197"/>
      <c r="B637" s="197"/>
      <c r="C637" s="197"/>
      <c r="D637" s="197"/>
      <c r="E637" s="197"/>
      <c r="F637" s="197"/>
      <c r="G637" s="197"/>
      <c r="H637" s="197"/>
      <c r="I637" s="197"/>
      <c r="J637" s="197"/>
      <c r="K637" s="197"/>
      <c r="L637" s="197"/>
      <c r="M637" s="197"/>
      <c r="N637" s="197"/>
      <c r="O637" s="197"/>
      <c r="P637" s="197"/>
      <c r="Q637" s="197"/>
      <c r="R637" s="197"/>
      <c r="S637" s="197"/>
      <c r="T637" s="197"/>
      <c r="U637" s="197"/>
      <c r="V637" s="197"/>
      <c r="W637" s="197"/>
      <c r="X637" s="197"/>
      <c r="Y637" s="197"/>
      <c r="Z637" s="197"/>
    </row>
    <row r="638" ht="15.75" customHeight="1">
      <c r="A638" s="197"/>
      <c r="B638" s="197"/>
      <c r="C638" s="197"/>
      <c r="D638" s="197"/>
      <c r="E638" s="197"/>
      <c r="F638" s="197"/>
      <c r="G638" s="197"/>
      <c r="H638" s="197"/>
      <c r="I638" s="197"/>
      <c r="J638" s="197"/>
      <c r="K638" s="197"/>
      <c r="L638" s="197"/>
      <c r="M638" s="197"/>
      <c r="N638" s="197"/>
      <c r="O638" s="197"/>
      <c r="P638" s="197"/>
      <c r="Q638" s="197"/>
      <c r="R638" s="197"/>
      <c r="S638" s="197"/>
      <c r="T638" s="197"/>
      <c r="U638" s="197"/>
      <c r="V638" s="197"/>
      <c r="W638" s="197"/>
      <c r="X638" s="197"/>
      <c r="Y638" s="197"/>
      <c r="Z638" s="197"/>
    </row>
    <row r="639" ht="15.75" customHeight="1">
      <c r="A639" s="197"/>
      <c r="B639" s="197"/>
      <c r="C639" s="197"/>
      <c r="D639" s="197"/>
      <c r="E639" s="197"/>
      <c r="F639" s="197"/>
      <c r="G639" s="197"/>
      <c r="H639" s="197"/>
      <c r="I639" s="197"/>
      <c r="J639" s="197"/>
      <c r="K639" s="197"/>
      <c r="L639" s="197"/>
      <c r="M639" s="197"/>
      <c r="N639" s="197"/>
      <c r="O639" s="197"/>
      <c r="P639" s="197"/>
      <c r="Q639" s="197"/>
      <c r="R639" s="197"/>
      <c r="S639" s="197"/>
      <c r="T639" s="197"/>
      <c r="U639" s="197"/>
      <c r="V639" s="197"/>
      <c r="W639" s="197"/>
      <c r="X639" s="197"/>
      <c r="Y639" s="197"/>
      <c r="Z639" s="197"/>
    </row>
    <row r="640" ht="15.75" customHeight="1">
      <c r="A640" s="197"/>
      <c r="B640" s="197"/>
      <c r="C640" s="197"/>
      <c r="D640" s="197"/>
      <c r="E640" s="197"/>
      <c r="F640" s="197"/>
      <c r="G640" s="197"/>
      <c r="H640" s="197"/>
      <c r="I640" s="197"/>
      <c r="J640" s="197"/>
      <c r="K640" s="197"/>
      <c r="L640" s="197"/>
      <c r="M640" s="197"/>
      <c r="N640" s="197"/>
      <c r="O640" s="197"/>
      <c r="P640" s="197"/>
      <c r="Q640" s="197"/>
      <c r="R640" s="197"/>
      <c r="S640" s="197"/>
      <c r="T640" s="197"/>
      <c r="U640" s="197"/>
      <c r="V640" s="197"/>
      <c r="W640" s="197"/>
      <c r="X640" s="197"/>
      <c r="Y640" s="197"/>
      <c r="Z640" s="197"/>
    </row>
    <row r="641" ht="15.75" customHeight="1">
      <c r="A641" s="197"/>
      <c r="B641" s="197"/>
      <c r="C641" s="197"/>
      <c r="D641" s="197"/>
      <c r="E641" s="197"/>
      <c r="F641" s="197"/>
      <c r="G641" s="197"/>
      <c r="H641" s="197"/>
      <c r="I641" s="197"/>
      <c r="J641" s="197"/>
      <c r="K641" s="197"/>
      <c r="L641" s="197"/>
      <c r="M641" s="197"/>
      <c r="N641" s="197"/>
      <c r="O641" s="197"/>
      <c r="P641" s="197"/>
      <c r="Q641" s="197"/>
      <c r="R641" s="197"/>
      <c r="S641" s="197"/>
      <c r="T641" s="197"/>
      <c r="U641" s="197"/>
      <c r="V641" s="197"/>
      <c r="W641" s="197"/>
      <c r="X641" s="197"/>
      <c r="Y641" s="197"/>
      <c r="Z641" s="197"/>
    </row>
    <row r="642" ht="15.75" customHeight="1">
      <c r="A642" s="197"/>
      <c r="B642" s="197"/>
      <c r="C642" s="197"/>
      <c r="D642" s="197"/>
      <c r="E642" s="197"/>
      <c r="F642" s="197"/>
      <c r="G642" s="197"/>
      <c r="H642" s="197"/>
      <c r="I642" s="197"/>
      <c r="J642" s="197"/>
      <c r="K642" s="197"/>
      <c r="L642" s="197"/>
      <c r="M642" s="197"/>
      <c r="N642" s="197"/>
      <c r="O642" s="197"/>
      <c r="P642" s="197"/>
      <c r="Q642" s="197"/>
      <c r="R642" s="197"/>
      <c r="S642" s="197"/>
      <c r="T642" s="197"/>
      <c r="U642" s="197"/>
      <c r="V642" s="197"/>
      <c r="W642" s="197"/>
      <c r="X642" s="197"/>
      <c r="Y642" s="197"/>
      <c r="Z642" s="197"/>
    </row>
    <row r="643" ht="15.75" customHeight="1">
      <c r="A643" s="197"/>
      <c r="B643" s="197"/>
      <c r="C643" s="197"/>
      <c r="D643" s="197"/>
      <c r="E643" s="197"/>
      <c r="F643" s="197"/>
      <c r="G643" s="197"/>
      <c r="H643" s="197"/>
      <c r="I643" s="197"/>
      <c r="J643" s="197"/>
      <c r="K643" s="197"/>
      <c r="L643" s="197"/>
      <c r="M643" s="197"/>
      <c r="N643" s="197"/>
      <c r="O643" s="197"/>
      <c r="P643" s="197"/>
      <c r="Q643" s="197"/>
      <c r="R643" s="197"/>
      <c r="S643" s="197"/>
      <c r="T643" s="197"/>
      <c r="U643" s="197"/>
      <c r="V643" s="197"/>
      <c r="W643" s="197"/>
      <c r="X643" s="197"/>
      <c r="Y643" s="197"/>
      <c r="Z643" s="197"/>
    </row>
    <row r="644" ht="15.75" customHeight="1">
      <c r="A644" s="197"/>
      <c r="B644" s="197"/>
      <c r="C644" s="197"/>
      <c r="D644" s="197"/>
      <c r="E644" s="197"/>
      <c r="F644" s="197"/>
      <c r="G644" s="197"/>
      <c r="H644" s="197"/>
      <c r="I644" s="197"/>
      <c r="J644" s="197"/>
      <c r="K644" s="197"/>
      <c r="L644" s="197"/>
      <c r="M644" s="197"/>
      <c r="N644" s="197"/>
      <c r="O644" s="197"/>
      <c r="P644" s="197"/>
      <c r="Q644" s="197"/>
      <c r="R644" s="197"/>
      <c r="S644" s="197"/>
      <c r="T644" s="197"/>
      <c r="U644" s="197"/>
      <c r="V644" s="197"/>
      <c r="W644" s="197"/>
      <c r="X644" s="197"/>
      <c r="Y644" s="197"/>
      <c r="Z644" s="197"/>
    </row>
    <row r="645" ht="15.75" customHeight="1">
      <c r="A645" s="197"/>
      <c r="B645" s="197"/>
      <c r="C645" s="197"/>
      <c r="D645" s="197"/>
      <c r="E645" s="197"/>
      <c r="F645" s="197"/>
      <c r="G645" s="197"/>
      <c r="H645" s="197"/>
      <c r="I645" s="197"/>
      <c r="J645" s="197"/>
      <c r="K645" s="197"/>
      <c r="L645" s="197"/>
      <c r="M645" s="197"/>
      <c r="N645" s="197"/>
      <c r="O645" s="197"/>
      <c r="P645" s="197"/>
      <c r="Q645" s="197"/>
      <c r="R645" s="197"/>
      <c r="S645" s="197"/>
      <c r="T645" s="197"/>
      <c r="U645" s="197"/>
      <c r="V645" s="197"/>
      <c r="W645" s="197"/>
      <c r="X645" s="197"/>
      <c r="Y645" s="197"/>
      <c r="Z645" s="197"/>
    </row>
    <row r="646" ht="15.75" customHeight="1">
      <c r="A646" s="197"/>
      <c r="B646" s="197"/>
      <c r="C646" s="197"/>
      <c r="D646" s="197"/>
      <c r="E646" s="197"/>
      <c r="F646" s="197"/>
      <c r="G646" s="197"/>
      <c r="H646" s="197"/>
      <c r="I646" s="197"/>
      <c r="J646" s="197"/>
      <c r="K646" s="197"/>
      <c r="L646" s="197"/>
      <c r="M646" s="197"/>
      <c r="N646" s="197"/>
      <c r="O646" s="197"/>
      <c r="P646" s="197"/>
      <c r="Q646" s="197"/>
      <c r="R646" s="197"/>
      <c r="S646" s="197"/>
      <c r="T646" s="197"/>
      <c r="U646" s="197"/>
      <c r="V646" s="197"/>
      <c r="W646" s="197"/>
      <c r="X646" s="197"/>
      <c r="Y646" s="197"/>
      <c r="Z646" s="197"/>
    </row>
    <row r="647" ht="15.75" customHeight="1">
      <c r="A647" s="197"/>
      <c r="B647" s="197"/>
      <c r="C647" s="197"/>
      <c r="D647" s="197"/>
      <c r="E647" s="197"/>
      <c r="F647" s="197"/>
      <c r="G647" s="197"/>
      <c r="H647" s="197"/>
      <c r="I647" s="197"/>
      <c r="J647" s="197"/>
      <c r="K647" s="197"/>
      <c r="L647" s="197"/>
      <c r="M647" s="197"/>
      <c r="N647" s="197"/>
      <c r="O647" s="197"/>
      <c r="P647" s="197"/>
      <c r="Q647" s="197"/>
      <c r="R647" s="197"/>
      <c r="S647" s="197"/>
      <c r="T647" s="197"/>
      <c r="U647" s="197"/>
      <c r="V647" s="197"/>
      <c r="W647" s="197"/>
      <c r="X647" s="197"/>
      <c r="Y647" s="197"/>
      <c r="Z647" s="197"/>
    </row>
    <row r="648" ht="15.75" customHeight="1">
      <c r="A648" s="197"/>
      <c r="B648" s="197"/>
      <c r="C648" s="197"/>
      <c r="D648" s="197"/>
      <c r="E648" s="197"/>
      <c r="F648" s="197"/>
      <c r="G648" s="197"/>
      <c r="H648" s="197"/>
      <c r="I648" s="197"/>
      <c r="J648" s="197"/>
      <c r="K648" s="197"/>
      <c r="L648" s="197"/>
      <c r="M648" s="197"/>
      <c r="N648" s="197"/>
      <c r="O648" s="197"/>
      <c r="P648" s="197"/>
      <c r="Q648" s="197"/>
      <c r="R648" s="197"/>
      <c r="S648" s="197"/>
      <c r="T648" s="197"/>
      <c r="U648" s="197"/>
      <c r="V648" s="197"/>
      <c r="W648" s="197"/>
      <c r="X648" s="197"/>
      <c r="Y648" s="197"/>
      <c r="Z648" s="197"/>
    </row>
    <row r="649" ht="15.75" customHeight="1">
      <c r="A649" s="197"/>
      <c r="B649" s="197"/>
      <c r="C649" s="197"/>
      <c r="D649" s="197"/>
      <c r="E649" s="197"/>
      <c r="F649" s="197"/>
      <c r="G649" s="197"/>
      <c r="H649" s="197"/>
      <c r="I649" s="197"/>
      <c r="J649" s="197"/>
      <c r="K649" s="197"/>
      <c r="L649" s="197"/>
      <c r="M649" s="197"/>
      <c r="N649" s="197"/>
      <c r="O649" s="197"/>
      <c r="P649" s="197"/>
      <c r="Q649" s="197"/>
      <c r="R649" s="197"/>
      <c r="S649" s="197"/>
      <c r="T649" s="197"/>
      <c r="U649" s="197"/>
      <c r="V649" s="197"/>
      <c r="W649" s="197"/>
      <c r="X649" s="197"/>
      <c r="Y649" s="197"/>
      <c r="Z649" s="197"/>
    </row>
    <row r="650" ht="15.75" customHeight="1">
      <c r="A650" s="197"/>
      <c r="B650" s="197"/>
      <c r="C650" s="197"/>
      <c r="D650" s="197"/>
      <c r="E650" s="197"/>
      <c r="F650" s="197"/>
      <c r="G650" s="197"/>
      <c r="H650" s="197"/>
      <c r="I650" s="197"/>
      <c r="J650" s="197"/>
      <c r="K650" s="197"/>
      <c r="L650" s="197"/>
      <c r="M650" s="197"/>
      <c r="N650" s="197"/>
      <c r="O650" s="197"/>
      <c r="P650" s="197"/>
      <c r="Q650" s="197"/>
      <c r="R650" s="197"/>
      <c r="S650" s="197"/>
      <c r="T650" s="197"/>
      <c r="U650" s="197"/>
      <c r="V650" s="197"/>
      <c r="W650" s="197"/>
      <c r="X650" s="197"/>
      <c r="Y650" s="197"/>
      <c r="Z650" s="197"/>
    </row>
    <row r="651" ht="15.75" customHeight="1">
      <c r="A651" s="197"/>
      <c r="B651" s="197"/>
      <c r="C651" s="197"/>
      <c r="D651" s="197"/>
      <c r="E651" s="197"/>
      <c r="F651" s="197"/>
      <c r="G651" s="197"/>
      <c r="H651" s="197"/>
      <c r="I651" s="197"/>
      <c r="J651" s="197"/>
      <c r="K651" s="197"/>
      <c r="L651" s="197"/>
      <c r="M651" s="197"/>
      <c r="N651" s="197"/>
      <c r="O651" s="197"/>
      <c r="P651" s="197"/>
      <c r="Q651" s="197"/>
      <c r="R651" s="197"/>
      <c r="S651" s="197"/>
      <c r="T651" s="197"/>
      <c r="U651" s="197"/>
      <c r="V651" s="197"/>
      <c r="W651" s="197"/>
      <c r="X651" s="197"/>
      <c r="Y651" s="197"/>
      <c r="Z651" s="197"/>
    </row>
    <row r="652" ht="15.75" customHeight="1">
      <c r="A652" s="197"/>
      <c r="B652" s="197"/>
      <c r="C652" s="197"/>
      <c r="D652" s="197"/>
      <c r="E652" s="197"/>
      <c r="F652" s="197"/>
      <c r="G652" s="197"/>
      <c r="H652" s="197"/>
      <c r="I652" s="197"/>
      <c r="J652" s="197"/>
      <c r="K652" s="197"/>
      <c r="L652" s="197"/>
      <c r="M652" s="197"/>
      <c r="N652" s="197"/>
      <c r="O652" s="197"/>
      <c r="P652" s="197"/>
      <c r="Q652" s="197"/>
      <c r="R652" s="197"/>
      <c r="S652" s="197"/>
      <c r="T652" s="197"/>
      <c r="U652" s="197"/>
      <c r="V652" s="197"/>
      <c r="W652" s="197"/>
      <c r="X652" s="197"/>
      <c r="Y652" s="197"/>
      <c r="Z652" s="197"/>
    </row>
    <row r="653" ht="15.75" customHeight="1">
      <c r="A653" s="197"/>
      <c r="B653" s="197"/>
      <c r="C653" s="197"/>
      <c r="D653" s="197"/>
      <c r="E653" s="197"/>
      <c r="F653" s="197"/>
      <c r="G653" s="197"/>
      <c r="H653" s="197"/>
      <c r="I653" s="197"/>
      <c r="J653" s="197"/>
      <c r="K653" s="197"/>
      <c r="L653" s="197"/>
      <c r="M653" s="197"/>
      <c r="N653" s="197"/>
      <c r="O653" s="197"/>
      <c r="P653" s="197"/>
      <c r="Q653" s="197"/>
      <c r="R653" s="197"/>
      <c r="S653" s="197"/>
      <c r="T653" s="197"/>
      <c r="U653" s="197"/>
      <c r="V653" s="197"/>
      <c r="W653" s="197"/>
      <c r="X653" s="197"/>
      <c r="Y653" s="197"/>
      <c r="Z653" s="197"/>
    </row>
    <row r="654" ht="15.75" customHeight="1">
      <c r="A654" s="197"/>
      <c r="B654" s="197"/>
      <c r="C654" s="197"/>
      <c r="D654" s="197"/>
      <c r="E654" s="197"/>
      <c r="F654" s="197"/>
      <c r="G654" s="197"/>
      <c r="H654" s="197"/>
      <c r="I654" s="197"/>
      <c r="J654" s="197"/>
      <c r="K654" s="197"/>
      <c r="L654" s="197"/>
      <c r="M654" s="197"/>
      <c r="N654" s="197"/>
      <c r="O654" s="197"/>
      <c r="P654" s="197"/>
      <c r="Q654" s="197"/>
      <c r="R654" s="197"/>
      <c r="S654" s="197"/>
      <c r="T654" s="197"/>
      <c r="U654" s="197"/>
      <c r="V654" s="197"/>
      <c r="W654" s="197"/>
      <c r="X654" s="197"/>
      <c r="Y654" s="197"/>
      <c r="Z654" s="197"/>
    </row>
    <row r="655" ht="15.75" customHeight="1">
      <c r="A655" s="197"/>
      <c r="B655" s="197"/>
      <c r="C655" s="197"/>
      <c r="D655" s="197"/>
      <c r="E655" s="197"/>
      <c r="F655" s="197"/>
      <c r="G655" s="197"/>
      <c r="H655" s="197"/>
      <c r="I655" s="197"/>
      <c r="J655" s="197"/>
      <c r="K655" s="197"/>
      <c r="L655" s="197"/>
      <c r="M655" s="197"/>
      <c r="N655" s="197"/>
      <c r="O655" s="197"/>
      <c r="P655" s="197"/>
      <c r="Q655" s="197"/>
      <c r="R655" s="197"/>
      <c r="S655" s="197"/>
      <c r="T655" s="197"/>
      <c r="U655" s="197"/>
      <c r="V655" s="197"/>
      <c r="W655" s="197"/>
      <c r="X655" s="197"/>
      <c r="Y655" s="197"/>
      <c r="Z655" s="197"/>
    </row>
    <row r="656" ht="15.75" customHeight="1">
      <c r="A656" s="197"/>
      <c r="B656" s="197"/>
      <c r="C656" s="197"/>
      <c r="D656" s="197"/>
      <c r="E656" s="197"/>
      <c r="F656" s="197"/>
      <c r="G656" s="197"/>
      <c r="H656" s="197"/>
      <c r="I656" s="197"/>
      <c r="J656" s="197"/>
      <c r="K656" s="197"/>
      <c r="L656" s="197"/>
      <c r="M656" s="197"/>
      <c r="N656" s="197"/>
      <c r="O656" s="197"/>
      <c r="P656" s="197"/>
      <c r="Q656" s="197"/>
      <c r="R656" s="197"/>
      <c r="S656" s="197"/>
      <c r="T656" s="197"/>
      <c r="U656" s="197"/>
      <c r="V656" s="197"/>
      <c r="W656" s="197"/>
      <c r="X656" s="197"/>
      <c r="Y656" s="197"/>
      <c r="Z656" s="197"/>
    </row>
    <row r="657" ht="15.75" customHeight="1">
      <c r="A657" s="197"/>
      <c r="B657" s="197"/>
      <c r="C657" s="197"/>
      <c r="D657" s="197"/>
      <c r="E657" s="197"/>
      <c r="F657" s="197"/>
      <c r="G657" s="197"/>
      <c r="H657" s="197"/>
      <c r="I657" s="197"/>
      <c r="J657" s="197"/>
      <c r="K657" s="197"/>
      <c r="L657" s="197"/>
      <c r="M657" s="197"/>
      <c r="N657" s="197"/>
      <c r="O657" s="197"/>
      <c r="P657" s="197"/>
      <c r="Q657" s="197"/>
      <c r="R657" s="197"/>
      <c r="S657" s="197"/>
      <c r="T657" s="197"/>
      <c r="U657" s="197"/>
      <c r="V657" s="197"/>
      <c r="W657" s="197"/>
      <c r="X657" s="197"/>
      <c r="Y657" s="197"/>
      <c r="Z657" s="197"/>
    </row>
    <row r="658" ht="15.75" customHeight="1">
      <c r="A658" s="197"/>
      <c r="B658" s="197"/>
      <c r="C658" s="197"/>
      <c r="D658" s="197"/>
      <c r="E658" s="197"/>
      <c r="F658" s="197"/>
      <c r="G658" s="197"/>
      <c r="H658" s="197"/>
      <c r="I658" s="197"/>
      <c r="J658" s="197"/>
      <c r="K658" s="197"/>
      <c r="L658" s="197"/>
      <c r="M658" s="197"/>
      <c r="N658" s="197"/>
      <c r="O658" s="197"/>
      <c r="P658" s="197"/>
      <c r="Q658" s="197"/>
      <c r="R658" s="197"/>
      <c r="S658" s="197"/>
      <c r="T658" s="197"/>
      <c r="U658" s="197"/>
      <c r="V658" s="197"/>
      <c r="W658" s="197"/>
      <c r="X658" s="197"/>
      <c r="Y658" s="197"/>
      <c r="Z658" s="197"/>
    </row>
    <row r="659" ht="15.75" customHeight="1">
      <c r="A659" s="197"/>
      <c r="B659" s="197"/>
      <c r="C659" s="197"/>
      <c r="D659" s="197"/>
      <c r="E659" s="197"/>
      <c r="F659" s="197"/>
      <c r="G659" s="197"/>
      <c r="H659" s="197"/>
      <c r="I659" s="197"/>
      <c r="J659" s="197"/>
      <c r="K659" s="197"/>
      <c r="L659" s="197"/>
      <c r="M659" s="197"/>
      <c r="N659" s="197"/>
      <c r="O659" s="197"/>
      <c r="P659" s="197"/>
      <c r="Q659" s="197"/>
      <c r="R659" s="197"/>
      <c r="S659" s="197"/>
      <c r="T659" s="197"/>
      <c r="U659" s="197"/>
      <c r="V659" s="197"/>
      <c r="W659" s="197"/>
      <c r="X659" s="197"/>
      <c r="Y659" s="197"/>
      <c r="Z659" s="197"/>
    </row>
    <row r="660" ht="15.75" customHeight="1">
      <c r="A660" s="197"/>
      <c r="B660" s="197"/>
      <c r="C660" s="197"/>
      <c r="D660" s="197"/>
      <c r="E660" s="197"/>
      <c r="F660" s="197"/>
      <c r="G660" s="197"/>
      <c r="H660" s="197"/>
      <c r="I660" s="197"/>
      <c r="J660" s="197"/>
      <c r="K660" s="197"/>
      <c r="L660" s="197"/>
      <c r="M660" s="197"/>
      <c r="N660" s="197"/>
      <c r="O660" s="197"/>
      <c r="P660" s="197"/>
      <c r="Q660" s="197"/>
      <c r="R660" s="197"/>
      <c r="S660" s="197"/>
      <c r="T660" s="197"/>
      <c r="U660" s="197"/>
      <c r="V660" s="197"/>
      <c r="W660" s="197"/>
      <c r="X660" s="197"/>
      <c r="Y660" s="197"/>
      <c r="Z660" s="197"/>
    </row>
    <row r="661" ht="15.75" customHeight="1">
      <c r="A661" s="197"/>
      <c r="B661" s="197"/>
      <c r="C661" s="197"/>
      <c r="D661" s="197"/>
      <c r="E661" s="197"/>
      <c r="F661" s="197"/>
      <c r="G661" s="197"/>
      <c r="H661" s="197"/>
      <c r="I661" s="197"/>
      <c r="J661" s="197"/>
      <c r="K661" s="197"/>
      <c r="L661" s="197"/>
      <c r="M661" s="197"/>
      <c r="N661" s="197"/>
      <c r="O661" s="197"/>
      <c r="P661" s="197"/>
      <c r="Q661" s="197"/>
      <c r="R661" s="197"/>
      <c r="S661" s="197"/>
      <c r="T661" s="197"/>
      <c r="U661" s="197"/>
      <c r="V661" s="197"/>
      <c r="W661" s="197"/>
      <c r="X661" s="197"/>
      <c r="Y661" s="197"/>
      <c r="Z661" s="197"/>
    </row>
    <row r="662" ht="15.75" customHeight="1">
      <c r="A662" s="197"/>
      <c r="B662" s="197"/>
      <c r="C662" s="197"/>
      <c r="D662" s="197"/>
      <c r="E662" s="197"/>
      <c r="F662" s="197"/>
      <c r="G662" s="197"/>
      <c r="H662" s="197"/>
      <c r="I662" s="197"/>
      <c r="J662" s="197"/>
      <c r="K662" s="197"/>
      <c r="L662" s="197"/>
      <c r="M662" s="197"/>
      <c r="N662" s="197"/>
      <c r="O662" s="197"/>
      <c r="P662" s="197"/>
      <c r="Q662" s="197"/>
      <c r="R662" s="197"/>
      <c r="S662" s="197"/>
      <c r="T662" s="197"/>
      <c r="U662" s="197"/>
      <c r="V662" s="197"/>
      <c r="W662" s="197"/>
      <c r="X662" s="197"/>
      <c r="Y662" s="197"/>
      <c r="Z662" s="197"/>
    </row>
    <row r="663" ht="15.75" customHeight="1">
      <c r="A663" s="197"/>
      <c r="B663" s="197"/>
      <c r="C663" s="197"/>
      <c r="D663" s="197"/>
      <c r="E663" s="197"/>
      <c r="F663" s="197"/>
      <c r="G663" s="197"/>
      <c r="H663" s="197"/>
      <c r="I663" s="197"/>
      <c r="J663" s="197"/>
      <c r="K663" s="197"/>
      <c r="L663" s="197"/>
      <c r="M663" s="197"/>
      <c r="N663" s="197"/>
      <c r="O663" s="197"/>
      <c r="P663" s="197"/>
      <c r="Q663" s="197"/>
      <c r="R663" s="197"/>
      <c r="S663" s="197"/>
      <c r="T663" s="197"/>
      <c r="U663" s="197"/>
      <c r="V663" s="197"/>
      <c r="W663" s="197"/>
      <c r="X663" s="197"/>
      <c r="Y663" s="197"/>
      <c r="Z663" s="197"/>
    </row>
    <row r="664" ht="15.75" customHeight="1">
      <c r="A664" s="197"/>
      <c r="B664" s="197"/>
      <c r="C664" s="197"/>
      <c r="D664" s="197"/>
      <c r="E664" s="197"/>
      <c r="F664" s="197"/>
      <c r="G664" s="197"/>
      <c r="H664" s="197"/>
      <c r="I664" s="197"/>
      <c r="J664" s="197"/>
      <c r="K664" s="197"/>
      <c r="L664" s="197"/>
      <c r="M664" s="197"/>
      <c r="N664" s="197"/>
      <c r="O664" s="197"/>
      <c r="P664" s="197"/>
      <c r="Q664" s="197"/>
      <c r="R664" s="197"/>
      <c r="S664" s="197"/>
      <c r="T664" s="197"/>
      <c r="U664" s="197"/>
      <c r="V664" s="197"/>
      <c r="W664" s="197"/>
      <c r="X664" s="197"/>
      <c r="Y664" s="197"/>
      <c r="Z664" s="197"/>
    </row>
    <row r="665" ht="15.75" customHeight="1">
      <c r="A665" s="197"/>
      <c r="B665" s="197"/>
      <c r="C665" s="197"/>
      <c r="D665" s="197"/>
      <c r="E665" s="197"/>
      <c r="F665" s="197"/>
      <c r="G665" s="197"/>
      <c r="H665" s="197"/>
      <c r="I665" s="197"/>
      <c r="J665" s="197"/>
      <c r="K665" s="197"/>
      <c r="L665" s="197"/>
      <c r="M665" s="197"/>
      <c r="N665" s="197"/>
      <c r="O665" s="197"/>
      <c r="P665" s="197"/>
      <c r="Q665" s="197"/>
      <c r="R665" s="197"/>
      <c r="S665" s="197"/>
      <c r="T665" s="197"/>
      <c r="U665" s="197"/>
      <c r="V665" s="197"/>
      <c r="W665" s="197"/>
      <c r="X665" s="197"/>
      <c r="Y665" s="197"/>
      <c r="Z665" s="197"/>
    </row>
    <row r="666" ht="15.75" customHeight="1">
      <c r="A666" s="197"/>
      <c r="B666" s="197"/>
      <c r="C666" s="197"/>
      <c r="D666" s="197"/>
      <c r="E666" s="197"/>
      <c r="F666" s="197"/>
      <c r="G666" s="197"/>
      <c r="H666" s="197"/>
      <c r="I666" s="197"/>
      <c r="J666" s="197"/>
      <c r="K666" s="197"/>
      <c r="L666" s="197"/>
      <c r="M666" s="197"/>
      <c r="N666" s="197"/>
      <c r="O666" s="197"/>
      <c r="P666" s="197"/>
      <c r="Q666" s="197"/>
      <c r="R666" s="197"/>
      <c r="S666" s="197"/>
      <c r="T666" s="197"/>
      <c r="U666" s="197"/>
      <c r="V666" s="197"/>
      <c r="W666" s="197"/>
      <c r="X666" s="197"/>
      <c r="Y666" s="197"/>
      <c r="Z666" s="197"/>
    </row>
    <row r="667" ht="15.75" customHeight="1">
      <c r="A667" s="197"/>
      <c r="B667" s="197"/>
      <c r="C667" s="197"/>
      <c r="D667" s="197"/>
      <c r="E667" s="197"/>
      <c r="F667" s="197"/>
      <c r="G667" s="197"/>
      <c r="H667" s="197"/>
      <c r="I667" s="197"/>
      <c r="J667" s="197"/>
      <c r="K667" s="197"/>
      <c r="L667" s="197"/>
      <c r="M667" s="197"/>
      <c r="N667" s="197"/>
      <c r="O667" s="197"/>
      <c r="P667" s="197"/>
      <c r="Q667" s="197"/>
      <c r="R667" s="197"/>
      <c r="S667" s="197"/>
      <c r="T667" s="197"/>
      <c r="U667" s="197"/>
      <c r="V667" s="197"/>
      <c r="W667" s="197"/>
      <c r="X667" s="197"/>
      <c r="Y667" s="197"/>
      <c r="Z667" s="197"/>
    </row>
    <row r="668" ht="15.75" customHeight="1">
      <c r="A668" s="197"/>
      <c r="B668" s="197"/>
      <c r="C668" s="197"/>
      <c r="D668" s="197"/>
      <c r="E668" s="197"/>
      <c r="F668" s="197"/>
      <c r="G668" s="197"/>
      <c r="H668" s="197"/>
      <c r="I668" s="197"/>
      <c r="J668" s="197"/>
      <c r="K668" s="197"/>
      <c r="L668" s="197"/>
      <c r="M668" s="197"/>
      <c r="N668" s="197"/>
      <c r="O668" s="197"/>
      <c r="P668" s="197"/>
      <c r="Q668" s="197"/>
      <c r="R668" s="197"/>
      <c r="S668" s="197"/>
      <c r="T668" s="197"/>
      <c r="U668" s="197"/>
      <c r="V668" s="197"/>
      <c r="W668" s="197"/>
      <c r="X668" s="197"/>
      <c r="Y668" s="197"/>
      <c r="Z668" s="197"/>
    </row>
    <row r="669" ht="15.75" customHeight="1">
      <c r="A669" s="197"/>
      <c r="B669" s="197"/>
      <c r="C669" s="197"/>
      <c r="D669" s="197"/>
      <c r="E669" s="197"/>
      <c r="F669" s="197"/>
      <c r="G669" s="197"/>
      <c r="H669" s="197"/>
      <c r="I669" s="197"/>
      <c r="J669" s="197"/>
      <c r="K669" s="197"/>
      <c r="L669" s="197"/>
      <c r="M669" s="197"/>
      <c r="N669" s="197"/>
      <c r="O669" s="197"/>
      <c r="P669" s="197"/>
      <c r="Q669" s="197"/>
      <c r="R669" s="197"/>
      <c r="S669" s="197"/>
      <c r="T669" s="197"/>
      <c r="U669" s="197"/>
      <c r="V669" s="197"/>
      <c r="W669" s="197"/>
      <c r="X669" s="197"/>
      <c r="Y669" s="197"/>
      <c r="Z669" s="197"/>
    </row>
    <row r="670" ht="15.75" customHeight="1">
      <c r="A670" s="197"/>
      <c r="B670" s="197"/>
      <c r="C670" s="197"/>
      <c r="D670" s="197"/>
      <c r="E670" s="197"/>
      <c r="F670" s="197"/>
      <c r="G670" s="197"/>
      <c r="H670" s="197"/>
      <c r="I670" s="197"/>
      <c r="J670" s="197"/>
      <c r="K670" s="197"/>
      <c r="L670" s="197"/>
      <c r="M670" s="197"/>
      <c r="N670" s="197"/>
      <c r="O670" s="197"/>
      <c r="P670" s="197"/>
      <c r="Q670" s="197"/>
      <c r="R670" s="197"/>
      <c r="S670" s="197"/>
      <c r="T670" s="197"/>
      <c r="U670" s="197"/>
      <c r="V670" s="197"/>
      <c r="W670" s="197"/>
      <c r="X670" s="197"/>
      <c r="Y670" s="197"/>
      <c r="Z670" s="197"/>
    </row>
    <row r="671" ht="15.75" customHeight="1">
      <c r="A671" s="197"/>
      <c r="B671" s="197"/>
      <c r="C671" s="197"/>
      <c r="D671" s="197"/>
      <c r="E671" s="197"/>
      <c r="F671" s="197"/>
      <c r="G671" s="197"/>
      <c r="H671" s="197"/>
      <c r="I671" s="197"/>
      <c r="J671" s="197"/>
      <c r="K671" s="197"/>
      <c r="L671" s="197"/>
      <c r="M671" s="197"/>
      <c r="N671" s="197"/>
      <c r="O671" s="197"/>
      <c r="P671" s="197"/>
      <c r="Q671" s="197"/>
      <c r="R671" s="197"/>
      <c r="S671" s="197"/>
      <c r="T671" s="197"/>
      <c r="U671" s="197"/>
      <c r="V671" s="197"/>
      <c r="W671" s="197"/>
      <c r="X671" s="197"/>
      <c r="Y671" s="197"/>
      <c r="Z671" s="197"/>
    </row>
    <row r="672" ht="15.75" customHeight="1">
      <c r="A672" s="197"/>
      <c r="B672" s="197"/>
      <c r="C672" s="197"/>
      <c r="D672" s="197"/>
      <c r="E672" s="197"/>
      <c r="F672" s="197"/>
      <c r="G672" s="197"/>
      <c r="H672" s="197"/>
      <c r="I672" s="197"/>
      <c r="J672" s="197"/>
      <c r="K672" s="197"/>
      <c r="L672" s="197"/>
      <c r="M672" s="197"/>
      <c r="N672" s="197"/>
      <c r="O672" s="197"/>
      <c r="P672" s="197"/>
      <c r="Q672" s="197"/>
      <c r="R672" s="197"/>
      <c r="S672" s="197"/>
      <c r="T672" s="197"/>
      <c r="U672" s="197"/>
      <c r="V672" s="197"/>
      <c r="W672" s="197"/>
      <c r="X672" s="197"/>
      <c r="Y672" s="197"/>
      <c r="Z672" s="197"/>
    </row>
    <row r="673" ht="15.75" customHeight="1">
      <c r="A673" s="197"/>
      <c r="B673" s="197"/>
      <c r="C673" s="197"/>
      <c r="D673" s="197"/>
      <c r="E673" s="197"/>
      <c r="F673" s="197"/>
      <c r="G673" s="197"/>
      <c r="H673" s="197"/>
      <c r="I673" s="197"/>
      <c r="J673" s="197"/>
      <c r="K673" s="197"/>
      <c r="L673" s="197"/>
      <c r="M673" s="197"/>
      <c r="N673" s="197"/>
      <c r="O673" s="197"/>
      <c r="P673" s="197"/>
      <c r="Q673" s="197"/>
      <c r="R673" s="197"/>
      <c r="S673" s="197"/>
      <c r="T673" s="197"/>
      <c r="U673" s="197"/>
      <c r="V673" s="197"/>
      <c r="W673" s="197"/>
      <c r="X673" s="197"/>
      <c r="Y673" s="197"/>
      <c r="Z673" s="197"/>
    </row>
    <row r="674" ht="15.75" customHeight="1">
      <c r="A674" s="197"/>
      <c r="B674" s="197"/>
      <c r="C674" s="197"/>
      <c r="D674" s="197"/>
      <c r="E674" s="197"/>
      <c r="F674" s="197"/>
      <c r="G674" s="197"/>
      <c r="H674" s="197"/>
      <c r="I674" s="197"/>
      <c r="J674" s="197"/>
      <c r="K674" s="197"/>
      <c r="L674" s="197"/>
      <c r="M674" s="197"/>
      <c r="N674" s="197"/>
      <c r="O674" s="197"/>
      <c r="P674" s="197"/>
      <c r="Q674" s="197"/>
      <c r="R674" s="197"/>
      <c r="S674" s="197"/>
      <c r="T674" s="197"/>
      <c r="U674" s="197"/>
      <c r="V674" s="197"/>
      <c r="W674" s="197"/>
      <c r="X674" s="197"/>
      <c r="Y674" s="197"/>
      <c r="Z674" s="197"/>
    </row>
    <row r="675" ht="15.75" customHeight="1">
      <c r="A675" s="197"/>
      <c r="B675" s="197"/>
      <c r="C675" s="197"/>
      <c r="D675" s="197"/>
      <c r="E675" s="197"/>
      <c r="F675" s="197"/>
      <c r="G675" s="197"/>
      <c r="H675" s="197"/>
      <c r="I675" s="197"/>
      <c r="J675" s="197"/>
      <c r="K675" s="197"/>
      <c r="L675" s="197"/>
      <c r="M675" s="197"/>
      <c r="N675" s="197"/>
      <c r="O675" s="197"/>
      <c r="P675" s="197"/>
      <c r="Q675" s="197"/>
      <c r="R675" s="197"/>
      <c r="S675" s="197"/>
      <c r="T675" s="197"/>
      <c r="U675" s="197"/>
      <c r="V675" s="197"/>
      <c r="W675" s="197"/>
      <c r="X675" s="197"/>
      <c r="Y675" s="197"/>
      <c r="Z675" s="197"/>
    </row>
    <row r="676" ht="15.75" customHeight="1">
      <c r="A676" s="197"/>
      <c r="B676" s="197"/>
      <c r="C676" s="197"/>
      <c r="D676" s="197"/>
      <c r="E676" s="197"/>
      <c r="F676" s="197"/>
      <c r="G676" s="197"/>
      <c r="H676" s="197"/>
      <c r="I676" s="197"/>
      <c r="J676" s="197"/>
      <c r="K676" s="197"/>
      <c r="L676" s="197"/>
      <c r="M676" s="197"/>
      <c r="N676" s="197"/>
      <c r="O676" s="197"/>
      <c r="P676" s="197"/>
      <c r="Q676" s="197"/>
      <c r="R676" s="197"/>
      <c r="S676" s="197"/>
      <c r="T676" s="197"/>
      <c r="U676" s="197"/>
      <c r="V676" s="197"/>
      <c r="W676" s="197"/>
      <c r="X676" s="197"/>
      <c r="Y676" s="197"/>
      <c r="Z676" s="197"/>
    </row>
    <row r="677" ht="15.75" customHeight="1">
      <c r="A677" s="197"/>
      <c r="B677" s="197"/>
      <c r="C677" s="197"/>
      <c r="D677" s="197"/>
      <c r="E677" s="197"/>
      <c r="F677" s="197"/>
      <c r="G677" s="197"/>
      <c r="H677" s="197"/>
      <c r="I677" s="197"/>
      <c r="J677" s="197"/>
      <c r="K677" s="197"/>
      <c r="L677" s="197"/>
      <c r="M677" s="197"/>
      <c r="N677" s="197"/>
      <c r="O677" s="197"/>
      <c r="P677" s="197"/>
      <c r="Q677" s="197"/>
      <c r="R677" s="197"/>
      <c r="S677" s="197"/>
      <c r="T677" s="197"/>
      <c r="U677" s="197"/>
      <c r="V677" s="197"/>
      <c r="W677" s="197"/>
      <c r="X677" s="197"/>
      <c r="Y677" s="197"/>
      <c r="Z677" s="197"/>
    </row>
    <row r="678" ht="15.75" customHeight="1">
      <c r="A678" s="197"/>
      <c r="B678" s="197"/>
      <c r="C678" s="197"/>
      <c r="D678" s="197"/>
      <c r="E678" s="197"/>
      <c r="F678" s="197"/>
      <c r="G678" s="197"/>
      <c r="H678" s="197"/>
      <c r="I678" s="197"/>
      <c r="J678" s="197"/>
      <c r="K678" s="197"/>
      <c r="L678" s="197"/>
      <c r="M678" s="197"/>
      <c r="N678" s="197"/>
      <c r="O678" s="197"/>
      <c r="P678" s="197"/>
      <c r="Q678" s="197"/>
      <c r="R678" s="197"/>
      <c r="S678" s="197"/>
      <c r="T678" s="197"/>
      <c r="U678" s="197"/>
      <c r="V678" s="197"/>
      <c r="W678" s="197"/>
      <c r="X678" s="197"/>
      <c r="Y678" s="197"/>
      <c r="Z678" s="197"/>
    </row>
    <row r="679" ht="15.75" customHeight="1">
      <c r="A679" s="197"/>
      <c r="B679" s="197"/>
      <c r="C679" s="197"/>
      <c r="D679" s="197"/>
      <c r="E679" s="197"/>
      <c r="F679" s="197"/>
      <c r="G679" s="197"/>
      <c r="H679" s="197"/>
      <c r="I679" s="197"/>
      <c r="J679" s="197"/>
      <c r="K679" s="197"/>
      <c r="L679" s="197"/>
      <c r="M679" s="197"/>
      <c r="N679" s="197"/>
      <c r="O679" s="197"/>
      <c r="P679" s="197"/>
      <c r="Q679" s="197"/>
      <c r="R679" s="197"/>
      <c r="S679" s="197"/>
      <c r="T679" s="197"/>
      <c r="U679" s="197"/>
      <c r="V679" s="197"/>
      <c r="W679" s="197"/>
      <c r="X679" s="197"/>
      <c r="Y679" s="197"/>
      <c r="Z679" s="197"/>
    </row>
    <row r="680" ht="15.75" customHeight="1">
      <c r="A680" s="197"/>
      <c r="B680" s="197"/>
      <c r="C680" s="197"/>
      <c r="D680" s="197"/>
      <c r="E680" s="197"/>
      <c r="F680" s="197"/>
      <c r="G680" s="197"/>
      <c r="H680" s="197"/>
      <c r="I680" s="197"/>
      <c r="J680" s="197"/>
      <c r="K680" s="197"/>
      <c r="L680" s="197"/>
      <c r="M680" s="197"/>
      <c r="N680" s="197"/>
      <c r="O680" s="197"/>
      <c r="P680" s="197"/>
      <c r="Q680" s="197"/>
      <c r="R680" s="197"/>
      <c r="S680" s="197"/>
      <c r="T680" s="197"/>
      <c r="U680" s="197"/>
      <c r="V680" s="197"/>
      <c r="W680" s="197"/>
      <c r="X680" s="197"/>
      <c r="Y680" s="197"/>
      <c r="Z680" s="197"/>
    </row>
    <row r="681" ht="15.75" customHeight="1">
      <c r="A681" s="197"/>
      <c r="B681" s="197"/>
      <c r="C681" s="197"/>
      <c r="D681" s="197"/>
      <c r="E681" s="197"/>
      <c r="F681" s="197"/>
      <c r="G681" s="197"/>
      <c r="H681" s="197"/>
      <c r="I681" s="197"/>
      <c r="J681" s="197"/>
      <c r="K681" s="197"/>
      <c r="L681" s="197"/>
      <c r="M681" s="197"/>
      <c r="N681" s="197"/>
      <c r="O681" s="197"/>
      <c r="P681" s="197"/>
      <c r="Q681" s="197"/>
      <c r="R681" s="197"/>
      <c r="S681" s="197"/>
      <c r="T681" s="197"/>
      <c r="U681" s="197"/>
      <c r="V681" s="197"/>
      <c r="W681" s="197"/>
      <c r="X681" s="197"/>
      <c r="Y681" s="197"/>
      <c r="Z681" s="197"/>
    </row>
    <row r="682" ht="15.75" customHeight="1">
      <c r="A682" s="197"/>
      <c r="B682" s="197"/>
      <c r="C682" s="197"/>
      <c r="D682" s="197"/>
      <c r="E682" s="197"/>
      <c r="F682" s="197"/>
      <c r="G682" s="197"/>
      <c r="H682" s="197"/>
      <c r="I682" s="197"/>
      <c r="J682" s="197"/>
      <c r="K682" s="197"/>
      <c r="L682" s="197"/>
      <c r="M682" s="197"/>
      <c r="N682" s="197"/>
      <c r="O682" s="197"/>
      <c r="P682" s="197"/>
      <c r="Q682" s="197"/>
      <c r="R682" s="197"/>
      <c r="S682" s="197"/>
      <c r="T682" s="197"/>
      <c r="U682" s="197"/>
      <c r="V682" s="197"/>
      <c r="W682" s="197"/>
      <c r="X682" s="197"/>
      <c r="Y682" s="197"/>
      <c r="Z682" s="197"/>
    </row>
    <row r="683" ht="15.75" customHeight="1">
      <c r="A683" s="197"/>
      <c r="B683" s="197"/>
      <c r="C683" s="197"/>
      <c r="D683" s="197"/>
      <c r="E683" s="197"/>
      <c r="F683" s="197"/>
      <c r="G683" s="197"/>
      <c r="H683" s="197"/>
      <c r="I683" s="197"/>
      <c r="J683" s="197"/>
      <c r="K683" s="197"/>
      <c r="L683" s="197"/>
      <c r="M683" s="197"/>
      <c r="N683" s="197"/>
      <c r="O683" s="197"/>
      <c r="P683" s="197"/>
      <c r="Q683" s="197"/>
      <c r="R683" s="197"/>
      <c r="S683" s="197"/>
      <c r="T683" s="197"/>
      <c r="U683" s="197"/>
      <c r="V683" s="197"/>
      <c r="W683" s="197"/>
      <c r="X683" s="197"/>
      <c r="Y683" s="197"/>
      <c r="Z683" s="197"/>
    </row>
    <row r="684" ht="15.75" customHeight="1">
      <c r="A684" s="197"/>
      <c r="B684" s="197"/>
      <c r="C684" s="197"/>
      <c r="D684" s="197"/>
      <c r="E684" s="197"/>
      <c r="F684" s="197"/>
      <c r="G684" s="197"/>
      <c r="H684" s="197"/>
      <c r="I684" s="197"/>
      <c r="J684" s="197"/>
      <c r="K684" s="197"/>
      <c r="L684" s="197"/>
      <c r="M684" s="197"/>
      <c r="N684" s="197"/>
      <c r="O684" s="197"/>
      <c r="P684" s="197"/>
      <c r="Q684" s="197"/>
      <c r="R684" s="197"/>
      <c r="S684" s="197"/>
      <c r="T684" s="197"/>
      <c r="U684" s="197"/>
      <c r="V684" s="197"/>
      <c r="W684" s="197"/>
      <c r="X684" s="197"/>
      <c r="Y684" s="197"/>
      <c r="Z684" s="197"/>
    </row>
    <row r="685" ht="15.75" customHeight="1">
      <c r="A685" s="197"/>
      <c r="B685" s="197"/>
      <c r="C685" s="197"/>
      <c r="D685" s="197"/>
      <c r="E685" s="197"/>
      <c r="F685" s="197"/>
      <c r="G685" s="197"/>
      <c r="H685" s="197"/>
      <c r="I685" s="197"/>
      <c r="J685" s="197"/>
      <c r="K685" s="197"/>
      <c r="L685" s="197"/>
      <c r="M685" s="197"/>
      <c r="N685" s="197"/>
      <c r="O685" s="197"/>
      <c r="P685" s="197"/>
      <c r="Q685" s="197"/>
      <c r="R685" s="197"/>
      <c r="S685" s="197"/>
      <c r="T685" s="197"/>
      <c r="U685" s="197"/>
      <c r="V685" s="197"/>
      <c r="W685" s="197"/>
      <c r="X685" s="197"/>
      <c r="Y685" s="197"/>
      <c r="Z685" s="197"/>
    </row>
    <row r="686" ht="15.75" customHeight="1">
      <c r="A686" s="197"/>
      <c r="B686" s="197"/>
      <c r="C686" s="197"/>
      <c r="D686" s="197"/>
      <c r="E686" s="197"/>
      <c r="F686" s="197"/>
      <c r="G686" s="197"/>
      <c r="H686" s="197"/>
      <c r="I686" s="197"/>
      <c r="J686" s="197"/>
      <c r="K686" s="197"/>
      <c r="L686" s="197"/>
      <c r="M686" s="197"/>
      <c r="N686" s="197"/>
      <c r="O686" s="197"/>
      <c r="P686" s="197"/>
      <c r="Q686" s="197"/>
      <c r="R686" s="197"/>
      <c r="S686" s="197"/>
      <c r="T686" s="197"/>
      <c r="U686" s="197"/>
      <c r="V686" s="197"/>
      <c r="W686" s="197"/>
      <c r="X686" s="197"/>
      <c r="Y686" s="197"/>
      <c r="Z686" s="197"/>
    </row>
    <row r="687" ht="15.75" customHeight="1">
      <c r="A687" s="197"/>
      <c r="B687" s="197"/>
      <c r="C687" s="197"/>
      <c r="D687" s="197"/>
      <c r="E687" s="197"/>
      <c r="F687" s="197"/>
      <c r="G687" s="197"/>
      <c r="H687" s="197"/>
      <c r="I687" s="197"/>
      <c r="J687" s="197"/>
      <c r="K687" s="197"/>
      <c r="L687" s="197"/>
      <c r="M687" s="197"/>
      <c r="N687" s="197"/>
      <c r="O687" s="197"/>
      <c r="P687" s="197"/>
      <c r="Q687" s="197"/>
      <c r="R687" s="197"/>
      <c r="S687" s="197"/>
      <c r="T687" s="197"/>
      <c r="U687" s="197"/>
      <c r="V687" s="197"/>
      <c r="W687" s="197"/>
      <c r="X687" s="197"/>
      <c r="Y687" s="197"/>
      <c r="Z687" s="197"/>
    </row>
    <row r="688" ht="15.75" customHeight="1">
      <c r="A688" s="197"/>
      <c r="B688" s="197"/>
      <c r="C688" s="197"/>
      <c r="D688" s="197"/>
      <c r="E688" s="197"/>
      <c r="F688" s="197"/>
      <c r="G688" s="197"/>
      <c r="H688" s="197"/>
      <c r="I688" s="197"/>
      <c r="J688" s="197"/>
      <c r="K688" s="197"/>
      <c r="L688" s="197"/>
      <c r="M688" s="197"/>
      <c r="N688" s="197"/>
      <c r="O688" s="197"/>
      <c r="P688" s="197"/>
      <c r="Q688" s="197"/>
      <c r="R688" s="197"/>
      <c r="S688" s="197"/>
      <c r="T688" s="197"/>
      <c r="U688" s="197"/>
      <c r="V688" s="197"/>
      <c r="W688" s="197"/>
      <c r="X688" s="197"/>
      <c r="Y688" s="197"/>
      <c r="Z688" s="197"/>
    </row>
    <row r="689" ht="15.75" customHeight="1">
      <c r="A689" s="197"/>
      <c r="B689" s="197"/>
      <c r="C689" s="197"/>
      <c r="D689" s="197"/>
      <c r="E689" s="197"/>
      <c r="F689" s="197"/>
      <c r="G689" s="197"/>
      <c r="H689" s="197"/>
      <c r="I689" s="197"/>
      <c r="J689" s="197"/>
      <c r="K689" s="197"/>
      <c r="L689" s="197"/>
      <c r="M689" s="197"/>
      <c r="N689" s="197"/>
      <c r="O689" s="197"/>
      <c r="P689" s="197"/>
      <c r="Q689" s="197"/>
      <c r="R689" s="197"/>
      <c r="S689" s="197"/>
      <c r="T689" s="197"/>
      <c r="U689" s="197"/>
      <c r="V689" s="197"/>
      <c r="W689" s="197"/>
      <c r="X689" s="197"/>
      <c r="Y689" s="197"/>
      <c r="Z689" s="197"/>
    </row>
    <row r="690" ht="15.75" customHeight="1">
      <c r="A690" s="197"/>
      <c r="B690" s="197"/>
      <c r="C690" s="197"/>
      <c r="D690" s="197"/>
      <c r="E690" s="197"/>
      <c r="F690" s="197"/>
      <c r="G690" s="197"/>
      <c r="H690" s="197"/>
      <c r="I690" s="197"/>
      <c r="J690" s="197"/>
      <c r="K690" s="197"/>
      <c r="L690" s="197"/>
      <c r="M690" s="197"/>
      <c r="N690" s="197"/>
      <c r="O690" s="197"/>
      <c r="P690" s="197"/>
      <c r="Q690" s="197"/>
      <c r="R690" s="197"/>
      <c r="S690" s="197"/>
      <c r="T690" s="197"/>
      <c r="U690" s="197"/>
      <c r="V690" s="197"/>
      <c r="W690" s="197"/>
      <c r="X690" s="197"/>
      <c r="Y690" s="197"/>
      <c r="Z690" s="197"/>
    </row>
    <row r="691" ht="15.75" customHeight="1">
      <c r="A691" s="197"/>
      <c r="B691" s="197"/>
      <c r="C691" s="197"/>
      <c r="D691" s="197"/>
      <c r="E691" s="197"/>
      <c r="F691" s="197"/>
      <c r="G691" s="197"/>
      <c r="H691" s="197"/>
      <c r="I691" s="197"/>
      <c r="J691" s="197"/>
      <c r="K691" s="197"/>
      <c r="L691" s="197"/>
      <c r="M691" s="197"/>
      <c r="N691" s="197"/>
      <c r="O691" s="197"/>
      <c r="P691" s="197"/>
      <c r="Q691" s="197"/>
      <c r="R691" s="197"/>
      <c r="S691" s="197"/>
      <c r="T691" s="197"/>
      <c r="U691" s="197"/>
      <c r="V691" s="197"/>
      <c r="W691" s="197"/>
      <c r="X691" s="197"/>
      <c r="Y691" s="197"/>
      <c r="Z691" s="197"/>
    </row>
    <row r="692" ht="15.75" customHeight="1">
      <c r="A692" s="197"/>
      <c r="B692" s="197"/>
      <c r="C692" s="197"/>
      <c r="D692" s="197"/>
      <c r="E692" s="197"/>
      <c r="F692" s="197"/>
      <c r="G692" s="197"/>
      <c r="H692" s="197"/>
      <c r="I692" s="197"/>
      <c r="J692" s="197"/>
      <c r="K692" s="197"/>
      <c r="L692" s="197"/>
      <c r="M692" s="197"/>
      <c r="N692" s="197"/>
      <c r="O692" s="197"/>
      <c r="P692" s="197"/>
      <c r="Q692" s="197"/>
      <c r="R692" s="197"/>
      <c r="S692" s="197"/>
      <c r="T692" s="197"/>
      <c r="U692" s="197"/>
      <c r="V692" s="197"/>
      <c r="W692" s="197"/>
      <c r="X692" s="197"/>
      <c r="Y692" s="197"/>
      <c r="Z692" s="197"/>
    </row>
    <row r="693" ht="15.75" customHeight="1">
      <c r="A693" s="197"/>
      <c r="B693" s="197"/>
      <c r="C693" s="197"/>
      <c r="D693" s="197"/>
      <c r="E693" s="197"/>
      <c r="F693" s="197"/>
      <c r="G693" s="197"/>
      <c r="H693" s="197"/>
      <c r="I693" s="197"/>
      <c r="J693" s="197"/>
      <c r="K693" s="197"/>
      <c r="L693" s="197"/>
      <c r="M693" s="197"/>
      <c r="N693" s="197"/>
      <c r="O693" s="197"/>
      <c r="P693" s="197"/>
      <c r="Q693" s="197"/>
      <c r="R693" s="197"/>
      <c r="S693" s="197"/>
      <c r="T693" s="197"/>
      <c r="U693" s="197"/>
      <c r="V693" s="197"/>
      <c r="W693" s="197"/>
      <c r="X693" s="197"/>
      <c r="Y693" s="197"/>
      <c r="Z693" s="197"/>
    </row>
    <row r="694" ht="15.75" customHeight="1">
      <c r="A694" s="197"/>
      <c r="B694" s="197"/>
      <c r="C694" s="197"/>
      <c r="D694" s="197"/>
      <c r="E694" s="197"/>
      <c r="F694" s="197"/>
      <c r="G694" s="197"/>
      <c r="H694" s="197"/>
      <c r="I694" s="197"/>
      <c r="J694" s="197"/>
      <c r="K694" s="197"/>
      <c r="L694" s="197"/>
      <c r="M694" s="197"/>
      <c r="N694" s="197"/>
      <c r="O694" s="197"/>
      <c r="P694" s="197"/>
      <c r="Q694" s="197"/>
      <c r="R694" s="197"/>
      <c r="S694" s="197"/>
      <c r="T694" s="197"/>
      <c r="U694" s="197"/>
      <c r="V694" s="197"/>
      <c r="W694" s="197"/>
      <c r="X694" s="197"/>
      <c r="Y694" s="197"/>
      <c r="Z694" s="197"/>
    </row>
    <row r="695" ht="15.75" customHeight="1">
      <c r="A695" s="197"/>
      <c r="B695" s="197"/>
      <c r="C695" s="197"/>
      <c r="D695" s="197"/>
      <c r="E695" s="197"/>
      <c r="F695" s="197"/>
      <c r="G695" s="197"/>
      <c r="H695" s="197"/>
      <c r="I695" s="197"/>
      <c r="J695" s="197"/>
      <c r="K695" s="197"/>
      <c r="L695" s="197"/>
      <c r="M695" s="197"/>
      <c r="N695" s="197"/>
      <c r="O695" s="197"/>
      <c r="P695" s="197"/>
      <c r="Q695" s="197"/>
      <c r="R695" s="197"/>
      <c r="S695" s="197"/>
      <c r="T695" s="197"/>
      <c r="U695" s="197"/>
      <c r="V695" s="197"/>
      <c r="W695" s="197"/>
      <c r="X695" s="197"/>
      <c r="Y695" s="197"/>
      <c r="Z695" s="197"/>
    </row>
    <row r="696" ht="15.75" customHeight="1">
      <c r="A696" s="197"/>
      <c r="B696" s="197"/>
      <c r="C696" s="197"/>
      <c r="D696" s="197"/>
      <c r="E696" s="197"/>
      <c r="F696" s="197"/>
      <c r="G696" s="197"/>
      <c r="H696" s="197"/>
      <c r="I696" s="197"/>
      <c r="J696" s="197"/>
      <c r="K696" s="197"/>
      <c r="L696" s="197"/>
      <c r="M696" s="197"/>
      <c r="N696" s="197"/>
      <c r="O696" s="197"/>
      <c r="P696" s="197"/>
      <c r="Q696" s="197"/>
      <c r="R696" s="197"/>
      <c r="S696" s="197"/>
      <c r="T696" s="197"/>
      <c r="U696" s="197"/>
      <c r="V696" s="197"/>
      <c r="W696" s="197"/>
      <c r="X696" s="197"/>
      <c r="Y696" s="197"/>
      <c r="Z696" s="197"/>
    </row>
    <row r="697" ht="15.75" customHeight="1">
      <c r="A697" s="197"/>
      <c r="B697" s="197"/>
      <c r="C697" s="197"/>
      <c r="D697" s="197"/>
      <c r="E697" s="197"/>
      <c r="F697" s="197"/>
      <c r="G697" s="197"/>
      <c r="H697" s="197"/>
      <c r="I697" s="197"/>
      <c r="J697" s="197"/>
      <c r="K697" s="197"/>
      <c r="L697" s="197"/>
      <c r="M697" s="197"/>
      <c r="N697" s="197"/>
      <c r="O697" s="197"/>
      <c r="P697" s="197"/>
      <c r="Q697" s="197"/>
      <c r="R697" s="197"/>
      <c r="S697" s="197"/>
      <c r="T697" s="197"/>
      <c r="U697" s="197"/>
      <c r="V697" s="197"/>
      <c r="W697" s="197"/>
      <c r="X697" s="197"/>
      <c r="Y697" s="197"/>
      <c r="Z697" s="197"/>
    </row>
    <row r="698" ht="15.75" customHeight="1">
      <c r="A698" s="197"/>
      <c r="B698" s="197"/>
      <c r="C698" s="197"/>
      <c r="D698" s="197"/>
      <c r="E698" s="197"/>
      <c r="F698" s="197"/>
      <c r="G698" s="197"/>
      <c r="H698" s="197"/>
      <c r="I698" s="197"/>
      <c r="J698" s="197"/>
      <c r="K698" s="197"/>
      <c r="L698" s="197"/>
      <c r="M698" s="197"/>
      <c r="N698" s="197"/>
      <c r="O698" s="197"/>
      <c r="P698" s="197"/>
      <c r="Q698" s="197"/>
      <c r="R698" s="197"/>
      <c r="S698" s="197"/>
      <c r="T698" s="197"/>
      <c r="U698" s="197"/>
      <c r="V698" s="197"/>
      <c r="W698" s="197"/>
      <c r="X698" s="197"/>
      <c r="Y698" s="197"/>
      <c r="Z698" s="197"/>
    </row>
    <row r="699" ht="15.75" customHeight="1">
      <c r="A699" s="197"/>
      <c r="B699" s="197"/>
      <c r="C699" s="197"/>
      <c r="D699" s="197"/>
      <c r="E699" s="197"/>
      <c r="F699" s="197"/>
      <c r="G699" s="197"/>
      <c r="H699" s="197"/>
      <c r="I699" s="197"/>
      <c r="J699" s="197"/>
      <c r="K699" s="197"/>
      <c r="L699" s="197"/>
      <c r="M699" s="197"/>
      <c r="N699" s="197"/>
      <c r="O699" s="197"/>
      <c r="P699" s="197"/>
      <c r="Q699" s="197"/>
      <c r="R699" s="197"/>
      <c r="S699" s="197"/>
      <c r="T699" s="197"/>
      <c r="U699" s="197"/>
      <c r="V699" s="197"/>
      <c r="W699" s="197"/>
      <c r="X699" s="197"/>
      <c r="Y699" s="197"/>
      <c r="Z699" s="197"/>
    </row>
    <row r="700" ht="15.75" customHeight="1">
      <c r="A700" s="197"/>
      <c r="B700" s="197"/>
      <c r="C700" s="197"/>
      <c r="D700" s="197"/>
      <c r="E700" s="197"/>
      <c r="F700" s="197"/>
      <c r="G700" s="197"/>
      <c r="H700" s="197"/>
      <c r="I700" s="197"/>
      <c r="J700" s="197"/>
      <c r="K700" s="197"/>
      <c r="L700" s="197"/>
      <c r="M700" s="197"/>
      <c r="N700" s="197"/>
      <c r="O700" s="197"/>
      <c r="P700" s="197"/>
      <c r="Q700" s="197"/>
      <c r="R700" s="197"/>
      <c r="S700" s="197"/>
      <c r="T700" s="197"/>
      <c r="U700" s="197"/>
      <c r="V700" s="197"/>
      <c r="W700" s="197"/>
      <c r="X700" s="197"/>
      <c r="Y700" s="197"/>
      <c r="Z700" s="197"/>
    </row>
    <row r="701" ht="15.75" customHeight="1">
      <c r="A701" s="197"/>
      <c r="B701" s="197"/>
      <c r="C701" s="197"/>
      <c r="D701" s="197"/>
      <c r="E701" s="197"/>
      <c r="F701" s="197"/>
      <c r="G701" s="197"/>
      <c r="H701" s="197"/>
      <c r="I701" s="197"/>
      <c r="J701" s="197"/>
      <c r="K701" s="197"/>
      <c r="L701" s="197"/>
      <c r="M701" s="197"/>
      <c r="N701" s="197"/>
      <c r="O701" s="197"/>
      <c r="P701" s="197"/>
      <c r="Q701" s="197"/>
      <c r="R701" s="197"/>
      <c r="S701" s="197"/>
      <c r="T701" s="197"/>
      <c r="U701" s="197"/>
      <c r="V701" s="197"/>
      <c r="W701" s="197"/>
      <c r="X701" s="197"/>
      <c r="Y701" s="197"/>
      <c r="Z701" s="197"/>
    </row>
    <row r="702" ht="15.75" customHeight="1">
      <c r="A702" s="197"/>
      <c r="B702" s="197"/>
      <c r="C702" s="197"/>
      <c r="D702" s="197"/>
      <c r="E702" s="197"/>
      <c r="F702" s="197"/>
      <c r="G702" s="197"/>
      <c r="H702" s="197"/>
      <c r="I702" s="197"/>
      <c r="J702" s="197"/>
      <c r="K702" s="197"/>
      <c r="L702" s="197"/>
      <c r="M702" s="197"/>
      <c r="N702" s="197"/>
      <c r="O702" s="197"/>
      <c r="P702" s="197"/>
      <c r="Q702" s="197"/>
      <c r="R702" s="197"/>
      <c r="S702" s="197"/>
      <c r="T702" s="197"/>
      <c r="U702" s="197"/>
      <c r="V702" s="197"/>
      <c r="W702" s="197"/>
      <c r="X702" s="197"/>
      <c r="Y702" s="197"/>
      <c r="Z702" s="197"/>
    </row>
    <row r="703" ht="15.75" customHeight="1">
      <c r="A703" s="197"/>
      <c r="B703" s="197"/>
      <c r="C703" s="197"/>
      <c r="D703" s="197"/>
      <c r="E703" s="197"/>
      <c r="F703" s="197"/>
      <c r="G703" s="197"/>
      <c r="H703" s="197"/>
      <c r="I703" s="197"/>
      <c r="J703" s="197"/>
      <c r="K703" s="197"/>
      <c r="L703" s="197"/>
      <c r="M703" s="197"/>
      <c r="N703" s="197"/>
      <c r="O703" s="197"/>
      <c r="P703" s="197"/>
      <c r="Q703" s="197"/>
      <c r="R703" s="197"/>
      <c r="S703" s="197"/>
      <c r="T703" s="197"/>
      <c r="U703" s="197"/>
      <c r="V703" s="197"/>
      <c r="W703" s="197"/>
      <c r="X703" s="197"/>
      <c r="Y703" s="197"/>
      <c r="Z703" s="197"/>
    </row>
    <row r="704" ht="15.75" customHeight="1">
      <c r="A704" s="197"/>
      <c r="B704" s="197"/>
      <c r="C704" s="197"/>
      <c r="D704" s="197"/>
      <c r="E704" s="197"/>
      <c r="F704" s="197"/>
      <c r="G704" s="197"/>
      <c r="H704" s="197"/>
      <c r="I704" s="197"/>
      <c r="J704" s="197"/>
      <c r="K704" s="197"/>
      <c r="L704" s="197"/>
      <c r="M704" s="197"/>
      <c r="N704" s="197"/>
      <c r="O704" s="197"/>
      <c r="P704" s="197"/>
      <c r="Q704" s="197"/>
      <c r="R704" s="197"/>
      <c r="S704" s="197"/>
      <c r="T704" s="197"/>
      <c r="U704" s="197"/>
      <c r="V704" s="197"/>
      <c r="W704" s="197"/>
      <c r="X704" s="197"/>
      <c r="Y704" s="197"/>
      <c r="Z704" s="197"/>
    </row>
    <row r="705" ht="15.75" customHeight="1">
      <c r="A705" s="197"/>
      <c r="B705" s="197"/>
      <c r="C705" s="197"/>
      <c r="D705" s="197"/>
      <c r="E705" s="197"/>
      <c r="F705" s="197"/>
      <c r="G705" s="197"/>
      <c r="H705" s="197"/>
      <c r="I705" s="197"/>
      <c r="J705" s="197"/>
      <c r="K705" s="197"/>
      <c r="L705" s="197"/>
      <c r="M705" s="197"/>
      <c r="N705" s="197"/>
      <c r="O705" s="197"/>
      <c r="P705" s="197"/>
      <c r="Q705" s="197"/>
      <c r="R705" s="197"/>
      <c r="S705" s="197"/>
      <c r="T705" s="197"/>
      <c r="U705" s="197"/>
      <c r="V705" s="197"/>
      <c r="W705" s="197"/>
      <c r="X705" s="197"/>
      <c r="Y705" s="197"/>
      <c r="Z705" s="197"/>
    </row>
    <row r="706" ht="15.75" customHeight="1">
      <c r="A706" s="197"/>
      <c r="B706" s="197"/>
      <c r="C706" s="197"/>
      <c r="D706" s="197"/>
      <c r="E706" s="197"/>
      <c r="F706" s="197"/>
      <c r="G706" s="197"/>
      <c r="H706" s="197"/>
      <c r="I706" s="197"/>
      <c r="J706" s="197"/>
      <c r="K706" s="197"/>
      <c r="L706" s="197"/>
      <c r="M706" s="197"/>
      <c r="N706" s="197"/>
      <c r="O706" s="197"/>
      <c r="P706" s="197"/>
      <c r="Q706" s="197"/>
      <c r="R706" s="197"/>
      <c r="S706" s="197"/>
      <c r="T706" s="197"/>
      <c r="U706" s="197"/>
      <c r="V706" s="197"/>
      <c r="W706" s="197"/>
      <c r="X706" s="197"/>
      <c r="Y706" s="197"/>
      <c r="Z706" s="197"/>
    </row>
    <row r="707" ht="15.75" customHeight="1">
      <c r="A707" s="197"/>
      <c r="B707" s="197"/>
      <c r="C707" s="197"/>
      <c r="D707" s="197"/>
      <c r="E707" s="197"/>
      <c r="F707" s="197"/>
      <c r="G707" s="197"/>
      <c r="H707" s="197"/>
      <c r="I707" s="197"/>
      <c r="J707" s="197"/>
      <c r="K707" s="197"/>
      <c r="L707" s="197"/>
      <c r="M707" s="197"/>
      <c r="N707" s="197"/>
      <c r="O707" s="197"/>
      <c r="P707" s="197"/>
      <c r="Q707" s="197"/>
      <c r="R707" s="197"/>
      <c r="S707" s="197"/>
      <c r="T707" s="197"/>
      <c r="U707" s="197"/>
      <c r="V707" s="197"/>
      <c r="W707" s="197"/>
      <c r="X707" s="197"/>
      <c r="Y707" s="197"/>
      <c r="Z707" s="197"/>
    </row>
    <row r="708" ht="15.75" customHeight="1">
      <c r="A708" s="197"/>
      <c r="B708" s="197"/>
      <c r="C708" s="197"/>
      <c r="D708" s="197"/>
      <c r="E708" s="197"/>
      <c r="F708" s="197"/>
      <c r="G708" s="197"/>
      <c r="H708" s="197"/>
      <c r="I708" s="197"/>
      <c r="J708" s="197"/>
      <c r="K708" s="197"/>
      <c r="L708" s="197"/>
      <c r="M708" s="197"/>
      <c r="N708" s="197"/>
      <c r="O708" s="197"/>
      <c r="P708" s="197"/>
      <c r="Q708" s="197"/>
      <c r="R708" s="197"/>
      <c r="S708" s="197"/>
      <c r="T708" s="197"/>
      <c r="U708" s="197"/>
      <c r="V708" s="197"/>
      <c r="W708" s="197"/>
      <c r="X708" s="197"/>
      <c r="Y708" s="197"/>
      <c r="Z708" s="197"/>
    </row>
    <row r="709" ht="15.75" customHeight="1">
      <c r="A709" s="197"/>
      <c r="B709" s="197"/>
      <c r="C709" s="197"/>
      <c r="D709" s="197"/>
      <c r="E709" s="197"/>
      <c r="F709" s="197"/>
      <c r="G709" s="197"/>
      <c r="H709" s="197"/>
      <c r="I709" s="197"/>
      <c r="J709" s="197"/>
      <c r="K709" s="197"/>
      <c r="L709" s="197"/>
      <c r="M709" s="197"/>
      <c r="N709" s="197"/>
      <c r="O709" s="197"/>
      <c r="P709" s="197"/>
      <c r="Q709" s="197"/>
      <c r="R709" s="197"/>
      <c r="S709" s="197"/>
      <c r="T709" s="197"/>
      <c r="U709" s="197"/>
      <c r="V709" s="197"/>
      <c r="W709" s="197"/>
      <c r="X709" s="197"/>
      <c r="Y709" s="197"/>
      <c r="Z709" s="197"/>
    </row>
    <row r="710" ht="15.75" customHeight="1">
      <c r="A710" s="197"/>
      <c r="B710" s="197"/>
      <c r="C710" s="197"/>
      <c r="D710" s="197"/>
      <c r="E710" s="197"/>
      <c r="F710" s="197"/>
      <c r="G710" s="197"/>
      <c r="H710" s="197"/>
      <c r="I710" s="197"/>
      <c r="J710" s="197"/>
      <c r="K710" s="197"/>
      <c r="L710" s="197"/>
      <c r="M710" s="197"/>
      <c r="N710" s="197"/>
      <c r="O710" s="197"/>
      <c r="P710" s="197"/>
      <c r="Q710" s="197"/>
      <c r="R710" s="197"/>
      <c r="S710" s="197"/>
      <c r="T710" s="197"/>
      <c r="U710" s="197"/>
      <c r="V710" s="197"/>
      <c r="W710" s="197"/>
      <c r="X710" s="197"/>
      <c r="Y710" s="197"/>
      <c r="Z710" s="197"/>
    </row>
    <row r="711" ht="15.75" customHeight="1">
      <c r="A711" s="197"/>
      <c r="B711" s="197"/>
      <c r="C711" s="197"/>
      <c r="D711" s="197"/>
      <c r="E711" s="197"/>
      <c r="F711" s="197"/>
      <c r="G711" s="197"/>
      <c r="H711" s="197"/>
      <c r="I711" s="197"/>
      <c r="J711" s="197"/>
      <c r="K711" s="197"/>
      <c r="L711" s="197"/>
      <c r="M711" s="197"/>
      <c r="N711" s="197"/>
      <c r="O711" s="197"/>
      <c r="P711" s="197"/>
      <c r="Q711" s="197"/>
      <c r="R711" s="197"/>
      <c r="S711" s="197"/>
      <c r="T711" s="197"/>
      <c r="U711" s="197"/>
      <c r="V711" s="197"/>
      <c r="W711" s="197"/>
      <c r="X711" s="197"/>
      <c r="Y711" s="197"/>
      <c r="Z711" s="197"/>
    </row>
    <row r="712" ht="15.75" customHeight="1">
      <c r="A712" s="197"/>
      <c r="B712" s="197"/>
      <c r="C712" s="197"/>
      <c r="D712" s="197"/>
      <c r="E712" s="197"/>
      <c r="F712" s="197"/>
      <c r="G712" s="197"/>
      <c r="H712" s="197"/>
      <c r="I712" s="197"/>
      <c r="J712" s="197"/>
      <c r="K712" s="197"/>
      <c r="L712" s="197"/>
      <c r="M712" s="197"/>
      <c r="N712" s="197"/>
      <c r="O712" s="197"/>
      <c r="P712" s="197"/>
      <c r="Q712" s="197"/>
      <c r="R712" s="197"/>
      <c r="S712" s="197"/>
      <c r="T712" s="197"/>
      <c r="U712" s="197"/>
      <c r="V712" s="197"/>
      <c r="W712" s="197"/>
      <c r="X712" s="197"/>
      <c r="Y712" s="197"/>
      <c r="Z712" s="197"/>
    </row>
    <row r="713" ht="15.75" customHeight="1">
      <c r="A713" s="197"/>
      <c r="B713" s="197"/>
      <c r="C713" s="197"/>
      <c r="D713" s="197"/>
      <c r="E713" s="197"/>
      <c r="F713" s="197"/>
      <c r="G713" s="197"/>
      <c r="H713" s="197"/>
      <c r="I713" s="197"/>
      <c r="J713" s="197"/>
      <c r="K713" s="197"/>
      <c r="L713" s="197"/>
      <c r="M713" s="197"/>
      <c r="N713" s="197"/>
      <c r="O713" s="197"/>
      <c r="P713" s="197"/>
      <c r="Q713" s="197"/>
      <c r="R713" s="197"/>
      <c r="S713" s="197"/>
      <c r="T713" s="197"/>
      <c r="U713" s="197"/>
      <c r="V713" s="197"/>
      <c r="W713" s="197"/>
      <c r="X713" s="197"/>
      <c r="Y713" s="197"/>
      <c r="Z713" s="197"/>
    </row>
    <row r="714" ht="15.75" customHeight="1">
      <c r="A714" s="197"/>
      <c r="B714" s="197"/>
      <c r="C714" s="197"/>
      <c r="D714" s="197"/>
      <c r="E714" s="197"/>
      <c r="F714" s="197"/>
      <c r="G714" s="197"/>
      <c r="H714" s="197"/>
      <c r="I714" s="197"/>
      <c r="J714" s="197"/>
      <c r="K714" s="197"/>
      <c r="L714" s="197"/>
      <c r="M714" s="197"/>
      <c r="N714" s="197"/>
      <c r="O714" s="197"/>
      <c r="P714" s="197"/>
      <c r="Q714" s="197"/>
      <c r="R714" s="197"/>
      <c r="S714" s="197"/>
      <c r="T714" s="197"/>
      <c r="U714" s="197"/>
      <c r="V714" s="197"/>
      <c r="W714" s="197"/>
      <c r="X714" s="197"/>
      <c r="Y714" s="197"/>
      <c r="Z714" s="197"/>
    </row>
    <row r="715" ht="15.75" customHeight="1">
      <c r="A715" s="197"/>
      <c r="B715" s="197"/>
      <c r="C715" s="197"/>
      <c r="D715" s="197"/>
      <c r="E715" s="197"/>
      <c r="F715" s="197"/>
      <c r="G715" s="197"/>
      <c r="H715" s="197"/>
      <c r="I715" s="197"/>
      <c r="J715" s="197"/>
      <c r="K715" s="197"/>
      <c r="L715" s="197"/>
      <c r="M715" s="197"/>
      <c r="N715" s="197"/>
      <c r="O715" s="197"/>
      <c r="P715" s="197"/>
      <c r="Q715" s="197"/>
      <c r="R715" s="197"/>
      <c r="S715" s="197"/>
      <c r="T715" s="197"/>
      <c r="U715" s="197"/>
      <c r="V715" s="197"/>
      <c r="W715" s="197"/>
      <c r="X715" s="197"/>
      <c r="Y715" s="197"/>
      <c r="Z715" s="197"/>
    </row>
    <row r="716" ht="15.75" customHeight="1">
      <c r="A716" s="197"/>
      <c r="B716" s="197"/>
      <c r="C716" s="197"/>
      <c r="D716" s="197"/>
      <c r="E716" s="197"/>
      <c r="F716" s="197"/>
      <c r="G716" s="197"/>
      <c r="H716" s="197"/>
      <c r="I716" s="197"/>
      <c r="J716" s="197"/>
      <c r="K716" s="197"/>
      <c r="L716" s="197"/>
      <c r="M716" s="197"/>
      <c r="N716" s="197"/>
      <c r="O716" s="197"/>
      <c r="P716" s="197"/>
      <c r="Q716" s="197"/>
      <c r="R716" s="197"/>
      <c r="S716" s="197"/>
      <c r="T716" s="197"/>
      <c r="U716" s="197"/>
      <c r="V716" s="197"/>
      <c r="W716" s="197"/>
      <c r="X716" s="197"/>
      <c r="Y716" s="197"/>
      <c r="Z716" s="197"/>
    </row>
    <row r="717" ht="15.75" customHeight="1">
      <c r="A717" s="197"/>
      <c r="B717" s="197"/>
      <c r="C717" s="197"/>
      <c r="D717" s="197"/>
      <c r="E717" s="197"/>
      <c r="F717" s="197"/>
      <c r="G717" s="197"/>
      <c r="H717" s="197"/>
      <c r="I717" s="197"/>
      <c r="J717" s="197"/>
      <c r="K717" s="197"/>
      <c r="L717" s="197"/>
      <c r="M717" s="197"/>
      <c r="N717" s="197"/>
      <c r="O717" s="197"/>
      <c r="P717" s="197"/>
      <c r="Q717" s="197"/>
      <c r="R717" s="197"/>
      <c r="S717" s="197"/>
      <c r="T717" s="197"/>
      <c r="U717" s="197"/>
      <c r="V717" s="197"/>
      <c r="W717" s="197"/>
      <c r="X717" s="197"/>
      <c r="Y717" s="197"/>
      <c r="Z717" s="197"/>
    </row>
    <row r="718" ht="15.75" customHeight="1">
      <c r="A718" s="197"/>
      <c r="B718" s="197"/>
      <c r="C718" s="197"/>
      <c r="D718" s="197"/>
      <c r="E718" s="197"/>
      <c r="F718" s="197"/>
      <c r="G718" s="197"/>
      <c r="H718" s="197"/>
      <c r="I718" s="197"/>
      <c r="J718" s="197"/>
      <c r="K718" s="197"/>
      <c r="L718" s="197"/>
      <c r="M718" s="197"/>
      <c r="N718" s="197"/>
      <c r="O718" s="197"/>
      <c r="P718" s="197"/>
      <c r="Q718" s="197"/>
      <c r="R718" s="197"/>
      <c r="S718" s="197"/>
      <c r="T718" s="197"/>
      <c r="U718" s="197"/>
      <c r="V718" s="197"/>
      <c r="W718" s="197"/>
      <c r="X718" s="197"/>
      <c r="Y718" s="197"/>
      <c r="Z718" s="197"/>
    </row>
    <row r="719" ht="15.75" customHeight="1">
      <c r="A719" s="197"/>
      <c r="B719" s="197"/>
      <c r="C719" s="197"/>
      <c r="D719" s="197"/>
      <c r="E719" s="197"/>
      <c r="F719" s="197"/>
      <c r="G719" s="197"/>
      <c r="H719" s="197"/>
      <c r="I719" s="197"/>
      <c r="J719" s="197"/>
      <c r="K719" s="197"/>
      <c r="L719" s="197"/>
      <c r="M719" s="197"/>
      <c r="N719" s="197"/>
      <c r="O719" s="197"/>
      <c r="P719" s="197"/>
      <c r="Q719" s="197"/>
      <c r="R719" s="197"/>
      <c r="S719" s="197"/>
      <c r="T719" s="197"/>
      <c r="U719" s="197"/>
      <c r="V719" s="197"/>
      <c r="W719" s="197"/>
      <c r="X719" s="197"/>
      <c r="Y719" s="197"/>
      <c r="Z719" s="197"/>
    </row>
    <row r="720" ht="15.75" customHeight="1">
      <c r="A720" s="197"/>
      <c r="B720" s="197"/>
      <c r="C720" s="197"/>
      <c r="D720" s="197"/>
      <c r="E720" s="197"/>
      <c r="F720" s="197"/>
      <c r="G720" s="197"/>
      <c r="H720" s="197"/>
      <c r="I720" s="197"/>
      <c r="J720" s="197"/>
      <c r="K720" s="197"/>
      <c r="L720" s="197"/>
      <c r="M720" s="197"/>
      <c r="N720" s="197"/>
      <c r="O720" s="197"/>
      <c r="P720" s="197"/>
      <c r="Q720" s="197"/>
      <c r="R720" s="197"/>
      <c r="S720" s="197"/>
      <c r="T720" s="197"/>
      <c r="U720" s="197"/>
      <c r="V720" s="197"/>
      <c r="W720" s="197"/>
      <c r="X720" s="197"/>
      <c r="Y720" s="197"/>
      <c r="Z720" s="197"/>
    </row>
    <row r="721" ht="15.75" customHeight="1">
      <c r="A721" s="197"/>
      <c r="B721" s="197"/>
      <c r="C721" s="197"/>
      <c r="D721" s="197"/>
      <c r="E721" s="197"/>
      <c r="F721" s="197"/>
      <c r="G721" s="197"/>
      <c r="H721" s="197"/>
      <c r="I721" s="197"/>
      <c r="J721" s="197"/>
      <c r="K721" s="197"/>
      <c r="L721" s="197"/>
      <c r="M721" s="197"/>
      <c r="N721" s="197"/>
      <c r="O721" s="197"/>
      <c r="P721" s="197"/>
      <c r="Q721" s="197"/>
      <c r="R721" s="197"/>
      <c r="S721" s="197"/>
      <c r="T721" s="197"/>
      <c r="U721" s="197"/>
      <c r="V721" s="197"/>
      <c r="W721" s="197"/>
      <c r="X721" s="197"/>
      <c r="Y721" s="197"/>
      <c r="Z721" s="197"/>
    </row>
    <row r="722" ht="15.75" customHeight="1">
      <c r="A722" s="197"/>
      <c r="B722" s="197"/>
      <c r="C722" s="197"/>
      <c r="D722" s="197"/>
      <c r="E722" s="197"/>
      <c r="F722" s="197"/>
      <c r="G722" s="197"/>
      <c r="H722" s="197"/>
      <c r="I722" s="197"/>
      <c r="J722" s="197"/>
      <c r="K722" s="197"/>
      <c r="L722" s="197"/>
      <c r="M722" s="197"/>
      <c r="N722" s="197"/>
      <c r="O722" s="197"/>
      <c r="P722" s="197"/>
      <c r="Q722" s="197"/>
      <c r="R722" s="197"/>
      <c r="S722" s="197"/>
      <c r="T722" s="197"/>
      <c r="U722" s="197"/>
      <c r="V722" s="197"/>
      <c r="W722" s="197"/>
      <c r="X722" s="197"/>
      <c r="Y722" s="197"/>
      <c r="Z722" s="197"/>
    </row>
    <row r="723" ht="15.75" customHeight="1">
      <c r="A723" s="197"/>
      <c r="B723" s="197"/>
      <c r="C723" s="197"/>
      <c r="D723" s="197"/>
      <c r="E723" s="197"/>
      <c r="F723" s="197"/>
      <c r="G723" s="197"/>
      <c r="H723" s="197"/>
      <c r="I723" s="197"/>
      <c r="J723" s="197"/>
      <c r="K723" s="197"/>
      <c r="L723" s="197"/>
      <c r="M723" s="197"/>
      <c r="N723" s="197"/>
      <c r="O723" s="197"/>
      <c r="P723" s="197"/>
      <c r="Q723" s="197"/>
      <c r="R723" s="197"/>
      <c r="S723" s="197"/>
      <c r="T723" s="197"/>
      <c r="U723" s="197"/>
      <c r="V723" s="197"/>
      <c r="W723" s="197"/>
      <c r="X723" s="197"/>
      <c r="Y723" s="197"/>
      <c r="Z723" s="197"/>
    </row>
    <row r="724" ht="15.75" customHeight="1">
      <c r="A724" s="197"/>
      <c r="B724" s="197"/>
      <c r="C724" s="197"/>
      <c r="D724" s="197"/>
      <c r="E724" s="197"/>
      <c r="F724" s="197"/>
      <c r="G724" s="197"/>
      <c r="H724" s="197"/>
      <c r="I724" s="197"/>
      <c r="J724" s="197"/>
      <c r="K724" s="197"/>
      <c r="L724" s="197"/>
      <c r="M724" s="197"/>
      <c r="N724" s="197"/>
      <c r="O724" s="197"/>
      <c r="P724" s="197"/>
      <c r="Q724" s="197"/>
      <c r="R724" s="197"/>
      <c r="S724" s="197"/>
      <c r="T724" s="197"/>
      <c r="U724" s="197"/>
      <c r="V724" s="197"/>
      <c r="W724" s="197"/>
      <c r="X724" s="197"/>
      <c r="Y724" s="197"/>
      <c r="Z724" s="197"/>
    </row>
    <row r="725" ht="15.75" customHeight="1">
      <c r="A725" s="197"/>
      <c r="B725" s="197"/>
      <c r="C725" s="197"/>
      <c r="D725" s="197"/>
      <c r="E725" s="197"/>
      <c r="F725" s="197"/>
      <c r="G725" s="197"/>
      <c r="H725" s="197"/>
      <c r="I725" s="197"/>
      <c r="J725" s="197"/>
      <c r="K725" s="197"/>
      <c r="L725" s="197"/>
      <c r="M725" s="197"/>
      <c r="N725" s="197"/>
      <c r="O725" s="197"/>
      <c r="P725" s="197"/>
      <c r="Q725" s="197"/>
      <c r="R725" s="197"/>
      <c r="S725" s="197"/>
      <c r="T725" s="197"/>
      <c r="U725" s="197"/>
      <c r="V725" s="197"/>
      <c r="W725" s="197"/>
      <c r="X725" s="197"/>
      <c r="Y725" s="197"/>
      <c r="Z725" s="197"/>
    </row>
    <row r="726" ht="15.75" customHeight="1">
      <c r="A726" s="197"/>
      <c r="B726" s="197"/>
      <c r="C726" s="197"/>
      <c r="D726" s="197"/>
      <c r="E726" s="197"/>
      <c r="F726" s="197"/>
      <c r="G726" s="197"/>
      <c r="H726" s="197"/>
      <c r="I726" s="197"/>
      <c r="J726" s="197"/>
      <c r="K726" s="197"/>
      <c r="L726" s="197"/>
      <c r="M726" s="197"/>
      <c r="N726" s="197"/>
      <c r="O726" s="197"/>
      <c r="P726" s="197"/>
      <c r="Q726" s="197"/>
      <c r="R726" s="197"/>
      <c r="S726" s="197"/>
      <c r="T726" s="197"/>
      <c r="U726" s="197"/>
      <c r="V726" s="197"/>
      <c r="W726" s="197"/>
      <c r="X726" s="197"/>
      <c r="Y726" s="197"/>
      <c r="Z726" s="197"/>
    </row>
    <row r="727" ht="15.75" customHeight="1">
      <c r="A727" s="197"/>
      <c r="B727" s="197"/>
      <c r="C727" s="197"/>
      <c r="D727" s="197"/>
      <c r="E727" s="197"/>
      <c r="F727" s="197"/>
      <c r="G727" s="197"/>
      <c r="H727" s="197"/>
      <c r="I727" s="197"/>
      <c r="J727" s="197"/>
      <c r="K727" s="197"/>
      <c r="L727" s="197"/>
      <c r="M727" s="197"/>
      <c r="N727" s="197"/>
      <c r="O727" s="197"/>
      <c r="P727" s="197"/>
      <c r="Q727" s="197"/>
      <c r="R727" s="197"/>
      <c r="S727" s="197"/>
      <c r="T727" s="197"/>
      <c r="U727" s="197"/>
      <c r="V727" s="197"/>
      <c r="W727" s="197"/>
      <c r="X727" s="197"/>
      <c r="Y727" s="197"/>
      <c r="Z727" s="197"/>
    </row>
    <row r="728" ht="15.75" customHeight="1">
      <c r="A728" s="197"/>
      <c r="B728" s="197"/>
      <c r="C728" s="197"/>
      <c r="D728" s="197"/>
      <c r="E728" s="197"/>
      <c r="F728" s="197"/>
      <c r="G728" s="197"/>
      <c r="H728" s="197"/>
      <c r="I728" s="197"/>
      <c r="J728" s="197"/>
      <c r="K728" s="197"/>
      <c r="L728" s="197"/>
      <c r="M728" s="197"/>
      <c r="N728" s="197"/>
      <c r="O728" s="197"/>
      <c r="P728" s="197"/>
      <c r="Q728" s="197"/>
      <c r="R728" s="197"/>
      <c r="S728" s="197"/>
      <c r="T728" s="197"/>
      <c r="U728" s="197"/>
      <c r="V728" s="197"/>
      <c r="W728" s="197"/>
      <c r="X728" s="197"/>
      <c r="Y728" s="197"/>
      <c r="Z728" s="197"/>
    </row>
    <row r="729" ht="15.75" customHeight="1">
      <c r="A729" s="197"/>
      <c r="B729" s="197"/>
      <c r="C729" s="197"/>
      <c r="D729" s="197"/>
      <c r="E729" s="197"/>
      <c r="F729" s="197"/>
      <c r="G729" s="197"/>
      <c r="H729" s="197"/>
      <c r="I729" s="197"/>
      <c r="J729" s="197"/>
      <c r="K729" s="197"/>
      <c r="L729" s="197"/>
      <c r="M729" s="197"/>
      <c r="N729" s="197"/>
      <c r="O729" s="197"/>
      <c r="P729" s="197"/>
      <c r="Q729" s="197"/>
      <c r="R729" s="197"/>
      <c r="S729" s="197"/>
      <c r="T729" s="197"/>
      <c r="U729" s="197"/>
      <c r="V729" s="197"/>
      <c r="W729" s="197"/>
      <c r="X729" s="197"/>
      <c r="Y729" s="197"/>
      <c r="Z729" s="197"/>
    </row>
    <row r="730" ht="15.75" customHeight="1">
      <c r="A730" s="197"/>
      <c r="B730" s="197"/>
      <c r="C730" s="197"/>
      <c r="D730" s="197"/>
      <c r="E730" s="197"/>
      <c r="F730" s="197"/>
      <c r="G730" s="197"/>
      <c r="H730" s="197"/>
      <c r="I730" s="197"/>
      <c r="J730" s="197"/>
      <c r="K730" s="197"/>
      <c r="L730" s="197"/>
      <c r="M730" s="197"/>
      <c r="N730" s="197"/>
      <c r="O730" s="197"/>
      <c r="P730" s="197"/>
      <c r="Q730" s="197"/>
      <c r="R730" s="197"/>
      <c r="S730" s="197"/>
      <c r="T730" s="197"/>
      <c r="U730" s="197"/>
      <c r="V730" s="197"/>
      <c r="W730" s="197"/>
      <c r="X730" s="197"/>
      <c r="Y730" s="197"/>
      <c r="Z730" s="197"/>
    </row>
    <row r="731" ht="15.75" customHeight="1">
      <c r="A731" s="197"/>
      <c r="B731" s="197"/>
      <c r="C731" s="197"/>
      <c r="D731" s="197"/>
      <c r="E731" s="197"/>
      <c r="F731" s="197"/>
      <c r="G731" s="197"/>
      <c r="H731" s="197"/>
      <c r="I731" s="197"/>
      <c r="J731" s="197"/>
      <c r="K731" s="197"/>
      <c r="L731" s="197"/>
      <c r="M731" s="197"/>
      <c r="N731" s="197"/>
      <c r="O731" s="197"/>
      <c r="P731" s="197"/>
      <c r="Q731" s="197"/>
      <c r="R731" s="197"/>
      <c r="S731" s="197"/>
      <c r="T731" s="197"/>
      <c r="U731" s="197"/>
      <c r="V731" s="197"/>
      <c r="W731" s="197"/>
      <c r="X731" s="197"/>
      <c r="Y731" s="197"/>
      <c r="Z731" s="197"/>
    </row>
    <row r="732" ht="15.75" customHeight="1">
      <c r="A732" s="197"/>
      <c r="B732" s="197"/>
      <c r="C732" s="197"/>
      <c r="D732" s="197"/>
      <c r="E732" s="197"/>
      <c r="F732" s="197"/>
      <c r="G732" s="197"/>
      <c r="H732" s="197"/>
      <c r="I732" s="197"/>
      <c r="J732" s="197"/>
      <c r="K732" s="197"/>
      <c r="L732" s="197"/>
      <c r="M732" s="197"/>
      <c r="N732" s="197"/>
      <c r="O732" s="197"/>
      <c r="P732" s="197"/>
      <c r="Q732" s="197"/>
      <c r="R732" s="197"/>
      <c r="S732" s="197"/>
      <c r="T732" s="197"/>
      <c r="U732" s="197"/>
      <c r="V732" s="197"/>
      <c r="W732" s="197"/>
      <c r="X732" s="197"/>
      <c r="Y732" s="197"/>
      <c r="Z732" s="197"/>
    </row>
    <row r="733" ht="15.75" customHeight="1">
      <c r="A733" s="197"/>
      <c r="B733" s="197"/>
      <c r="C733" s="197"/>
      <c r="D733" s="197"/>
      <c r="E733" s="197"/>
      <c r="F733" s="197"/>
      <c r="G733" s="197"/>
      <c r="H733" s="197"/>
      <c r="I733" s="197"/>
      <c r="J733" s="197"/>
      <c r="K733" s="197"/>
      <c r="L733" s="197"/>
      <c r="M733" s="197"/>
      <c r="N733" s="197"/>
      <c r="O733" s="197"/>
      <c r="P733" s="197"/>
      <c r="Q733" s="197"/>
      <c r="R733" s="197"/>
      <c r="S733" s="197"/>
      <c r="T733" s="197"/>
      <c r="U733" s="197"/>
      <c r="V733" s="197"/>
      <c r="W733" s="197"/>
      <c r="X733" s="197"/>
      <c r="Y733" s="197"/>
      <c r="Z733" s="197"/>
    </row>
    <row r="734" ht="15.75" customHeight="1">
      <c r="A734" s="197"/>
      <c r="B734" s="197"/>
      <c r="C734" s="197"/>
      <c r="D734" s="197"/>
      <c r="E734" s="197"/>
      <c r="F734" s="197"/>
      <c r="G734" s="197"/>
      <c r="H734" s="197"/>
      <c r="I734" s="197"/>
      <c r="J734" s="197"/>
      <c r="K734" s="197"/>
      <c r="L734" s="197"/>
      <c r="M734" s="197"/>
      <c r="N734" s="197"/>
      <c r="O734" s="197"/>
      <c r="P734" s="197"/>
      <c r="Q734" s="197"/>
      <c r="R734" s="197"/>
      <c r="S734" s="197"/>
      <c r="T734" s="197"/>
      <c r="U734" s="197"/>
      <c r="V734" s="197"/>
      <c r="W734" s="197"/>
      <c r="X734" s="197"/>
      <c r="Y734" s="197"/>
      <c r="Z734" s="197"/>
    </row>
    <row r="735" ht="15.75" customHeight="1">
      <c r="A735" s="197"/>
      <c r="B735" s="197"/>
      <c r="C735" s="197"/>
      <c r="D735" s="197"/>
      <c r="E735" s="197"/>
      <c r="F735" s="197"/>
      <c r="G735" s="197"/>
      <c r="H735" s="197"/>
      <c r="I735" s="197"/>
      <c r="J735" s="197"/>
      <c r="K735" s="197"/>
      <c r="L735" s="197"/>
      <c r="M735" s="197"/>
      <c r="N735" s="197"/>
      <c r="O735" s="197"/>
      <c r="P735" s="197"/>
      <c r="Q735" s="197"/>
      <c r="R735" s="197"/>
      <c r="S735" s="197"/>
      <c r="T735" s="197"/>
      <c r="U735" s="197"/>
      <c r="V735" s="197"/>
      <c r="W735" s="197"/>
      <c r="X735" s="197"/>
      <c r="Y735" s="197"/>
      <c r="Z735" s="197"/>
    </row>
    <row r="736" ht="15.75" customHeight="1">
      <c r="A736" s="197"/>
      <c r="B736" s="197"/>
      <c r="C736" s="197"/>
      <c r="D736" s="197"/>
      <c r="E736" s="197"/>
      <c r="F736" s="197"/>
      <c r="G736" s="197"/>
      <c r="H736" s="197"/>
      <c r="I736" s="197"/>
      <c r="J736" s="197"/>
      <c r="K736" s="197"/>
      <c r="L736" s="197"/>
      <c r="M736" s="197"/>
      <c r="N736" s="197"/>
      <c r="O736" s="197"/>
      <c r="P736" s="197"/>
      <c r="Q736" s="197"/>
      <c r="R736" s="197"/>
      <c r="S736" s="197"/>
      <c r="T736" s="197"/>
      <c r="U736" s="197"/>
      <c r="V736" s="197"/>
      <c r="W736" s="197"/>
      <c r="X736" s="197"/>
      <c r="Y736" s="197"/>
      <c r="Z736" s="197"/>
    </row>
    <row r="737" ht="15.75" customHeight="1">
      <c r="A737" s="197"/>
      <c r="B737" s="197"/>
      <c r="C737" s="197"/>
      <c r="D737" s="197"/>
      <c r="E737" s="197"/>
      <c r="F737" s="197"/>
      <c r="G737" s="197"/>
      <c r="H737" s="197"/>
      <c r="I737" s="197"/>
      <c r="J737" s="197"/>
      <c r="K737" s="197"/>
      <c r="L737" s="197"/>
      <c r="M737" s="197"/>
      <c r="N737" s="197"/>
      <c r="O737" s="197"/>
      <c r="P737" s="197"/>
      <c r="Q737" s="197"/>
      <c r="R737" s="197"/>
      <c r="S737" s="197"/>
      <c r="T737" s="197"/>
      <c r="U737" s="197"/>
      <c r="V737" s="197"/>
      <c r="W737" s="197"/>
      <c r="X737" s="197"/>
      <c r="Y737" s="197"/>
      <c r="Z737" s="197"/>
    </row>
    <row r="738" ht="15.75" customHeight="1">
      <c r="A738" s="197"/>
      <c r="B738" s="197"/>
      <c r="C738" s="197"/>
      <c r="D738" s="197"/>
      <c r="E738" s="197"/>
      <c r="F738" s="197"/>
      <c r="G738" s="197"/>
      <c r="H738" s="197"/>
      <c r="I738" s="197"/>
      <c r="J738" s="197"/>
      <c r="K738" s="197"/>
      <c r="L738" s="197"/>
      <c r="M738" s="197"/>
      <c r="N738" s="197"/>
      <c r="O738" s="197"/>
      <c r="P738" s="197"/>
      <c r="Q738" s="197"/>
      <c r="R738" s="197"/>
      <c r="S738" s="197"/>
      <c r="T738" s="197"/>
      <c r="U738" s="197"/>
      <c r="V738" s="197"/>
      <c r="W738" s="197"/>
      <c r="X738" s="197"/>
      <c r="Y738" s="197"/>
      <c r="Z738" s="197"/>
    </row>
    <row r="739" ht="15.75" customHeight="1">
      <c r="A739" s="197"/>
      <c r="B739" s="197"/>
      <c r="C739" s="197"/>
      <c r="D739" s="197"/>
      <c r="E739" s="197"/>
      <c r="F739" s="197"/>
      <c r="G739" s="197"/>
      <c r="H739" s="197"/>
      <c r="I739" s="197"/>
      <c r="J739" s="197"/>
      <c r="K739" s="197"/>
      <c r="L739" s="197"/>
      <c r="M739" s="197"/>
      <c r="N739" s="197"/>
      <c r="O739" s="197"/>
      <c r="P739" s="197"/>
      <c r="Q739" s="197"/>
      <c r="R739" s="197"/>
      <c r="S739" s="197"/>
      <c r="T739" s="197"/>
      <c r="U739" s="197"/>
      <c r="V739" s="197"/>
      <c r="W739" s="197"/>
      <c r="X739" s="197"/>
      <c r="Y739" s="197"/>
      <c r="Z739" s="197"/>
    </row>
    <row r="740" ht="15.75" customHeight="1">
      <c r="A740" s="197"/>
      <c r="B740" s="197"/>
      <c r="C740" s="197"/>
      <c r="D740" s="197"/>
      <c r="E740" s="197"/>
      <c r="F740" s="197"/>
      <c r="G740" s="197"/>
      <c r="H740" s="197"/>
      <c r="I740" s="197"/>
      <c r="J740" s="197"/>
      <c r="K740" s="197"/>
      <c r="L740" s="197"/>
      <c r="M740" s="197"/>
      <c r="N740" s="197"/>
      <c r="O740" s="197"/>
      <c r="P740" s="197"/>
      <c r="Q740" s="197"/>
      <c r="R740" s="197"/>
      <c r="S740" s="197"/>
      <c r="T740" s="197"/>
      <c r="U740" s="197"/>
      <c r="V740" s="197"/>
      <c r="W740" s="197"/>
      <c r="X740" s="197"/>
      <c r="Y740" s="197"/>
      <c r="Z740" s="197"/>
    </row>
    <row r="741" ht="15.75" customHeight="1">
      <c r="A741" s="197"/>
      <c r="B741" s="197"/>
      <c r="C741" s="197"/>
      <c r="D741" s="197"/>
      <c r="E741" s="197"/>
      <c r="F741" s="197"/>
      <c r="G741" s="197"/>
      <c r="H741" s="197"/>
      <c r="I741" s="197"/>
      <c r="J741" s="197"/>
      <c r="K741" s="197"/>
      <c r="L741" s="197"/>
      <c r="M741" s="197"/>
      <c r="N741" s="197"/>
      <c r="O741" s="197"/>
      <c r="P741" s="197"/>
      <c r="Q741" s="197"/>
      <c r="R741" s="197"/>
      <c r="S741" s="197"/>
      <c r="T741" s="197"/>
      <c r="U741" s="197"/>
      <c r="V741" s="197"/>
      <c r="W741" s="197"/>
      <c r="X741" s="197"/>
      <c r="Y741" s="197"/>
      <c r="Z741" s="197"/>
    </row>
    <row r="742" ht="15.75" customHeight="1">
      <c r="A742" s="197"/>
      <c r="B742" s="197"/>
      <c r="C742" s="197"/>
      <c r="D742" s="197"/>
      <c r="E742" s="197"/>
      <c r="F742" s="197"/>
      <c r="G742" s="197"/>
      <c r="H742" s="197"/>
      <c r="I742" s="197"/>
      <c r="J742" s="197"/>
      <c r="K742" s="197"/>
      <c r="L742" s="197"/>
      <c r="M742" s="197"/>
      <c r="N742" s="197"/>
      <c r="O742" s="197"/>
      <c r="P742" s="197"/>
      <c r="Q742" s="197"/>
      <c r="R742" s="197"/>
      <c r="S742" s="197"/>
      <c r="T742" s="197"/>
      <c r="U742" s="197"/>
      <c r="V742" s="197"/>
      <c r="W742" s="197"/>
      <c r="X742" s="197"/>
      <c r="Y742" s="197"/>
      <c r="Z742" s="197"/>
    </row>
    <row r="743" ht="15.75" customHeight="1">
      <c r="A743" s="197"/>
      <c r="B743" s="197"/>
      <c r="C743" s="197"/>
      <c r="D743" s="197"/>
      <c r="E743" s="197"/>
      <c r="F743" s="197"/>
      <c r="G743" s="197"/>
      <c r="H743" s="197"/>
      <c r="I743" s="197"/>
      <c r="J743" s="197"/>
      <c r="K743" s="197"/>
      <c r="L743" s="197"/>
      <c r="M743" s="197"/>
      <c r="N743" s="197"/>
      <c r="O743" s="197"/>
      <c r="P743" s="197"/>
      <c r="Q743" s="197"/>
      <c r="R743" s="197"/>
      <c r="S743" s="197"/>
      <c r="T743" s="197"/>
      <c r="U743" s="197"/>
      <c r="V743" s="197"/>
      <c r="W743" s="197"/>
      <c r="X743" s="197"/>
      <c r="Y743" s="197"/>
      <c r="Z743" s="197"/>
    </row>
    <row r="744" ht="15.75" customHeight="1">
      <c r="A744" s="197"/>
      <c r="B744" s="197"/>
      <c r="C744" s="197"/>
      <c r="D744" s="197"/>
      <c r="E744" s="197"/>
      <c r="F744" s="197"/>
      <c r="G744" s="197"/>
      <c r="H744" s="197"/>
      <c r="I744" s="197"/>
      <c r="J744" s="197"/>
      <c r="K744" s="197"/>
      <c r="L744" s="197"/>
      <c r="M744" s="197"/>
      <c r="N744" s="197"/>
      <c r="O744" s="197"/>
      <c r="P744" s="197"/>
      <c r="Q744" s="197"/>
      <c r="R744" s="197"/>
      <c r="S744" s="197"/>
      <c r="T744" s="197"/>
      <c r="U744" s="197"/>
      <c r="V744" s="197"/>
      <c r="W744" s="197"/>
      <c r="X744" s="197"/>
      <c r="Y744" s="197"/>
      <c r="Z744" s="197"/>
    </row>
    <row r="745" ht="15.75" customHeight="1">
      <c r="A745" s="197"/>
      <c r="B745" s="197"/>
      <c r="C745" s="197"/>
      <c r="D745" s="197"/>
      <c r="E745" s="197"/>
      <c r="F745" s="197"/>
      <c r="G745" s="197"/>
      <c r="H745" s="197"/>
      <c r="I745" s="197"/>
      <c r="J745" s="197"/>
      <c r="K745" s="197"/>
      <c r="L745" s="197"/>
      <c r="M745" s="197"/>
      <c r="N745" s="197"/>
      <c r="O745" s="197"/>
      <c r="P745" s="197"/>
      <c r="Q745" s="197"/>
      <c r="R745" s="197"/>
      <c r="S745" s="197"/>
      <c r="T745" s="197"/>
      <c r="U745" s="197"/>
      <c r="V745" s="197"/>
      <c r="W745" s="197"/>
      <c r="X745" s="197"/>
      <c r="Y745" s="197"/>
      <c r="Z745" s="197"/>
    </row>
    <row r="746" ht="15.75" customHeight="1">
      <c r="A746" s="197"/>
      <c r="B746" s="197"/>
      <c r="C746" s="197"/>
      <c r="D746" s="197"/>
      <c r="E746" s="197"/>
      <c r="F746" s="197"/>
      <c r="G746" s="197"/>
      <c r="H746" s="197"/>
      <c r="I746" s="197"/>
      <c r="J746" s="197"/>
      <c r="K746" s="197"/>
      <c r="L746" s="197"/>
      <c r="M746" s="197"/>
      <c r="N746" s="197"/>
      <c r="O746" s="197"/>
      <c r="P746" s="197"/>
      <c r="Q746" s="197"/>
      <c r="R746" s="197"/>
      <c r="S746" s="197"/>
      <c r="T746" s="197"/>
      <c r="U746" s="197"/>
      <c r="V746" s="197"/>
      <c r="W746" s="197"/>
      <c r="X746" s="197"/>
      <c r="Y746" s="197"/>
      <c r="Z746" s="197"/>
    </row>
    <row r="747" ht="15.75" customHeight="1">
      <c r="A747" s="197"/>
      <c r="B747" s="197"/>
      <c r="C747" s="197"/>
      <c r="D747" s="197"/>
      <c r="E747" s="197"/>
      <c r="F747" s="197"/>
      <c r="G747" s="197"/>
      <c r="H747" s="197"/>
      <c r="I747" s="197"/>
      <c r="J747" s="197"/>
      <c r="K747" s="197"/>
      <c r="L747" s="197"/>
      <c r="M747" s="197"/>
      <c r="N747" s="197"/>
      <c r="O747" s="197"/>
      <c r="P747" s="197"/>
      <c r="Q747" s="197"/>
      <c r="R747" s="197"/>
      <c r="S747" s="197"/>
      <c r="T747" s="197"/>
      <c r="U747" s="197"/>
      <c r="V747" s="197"/>
      <c r="W747" s="197"/>
      <c r="X747" s="197"/>
      <c r="Y747" s="197"/>
      <c r="Z747" s="197"/>
    </row>
    <row r="748" ht="15.75" customHeight="1">
      <c r="A748" s="197"/>
      <c r="B748" s="197"/>
      <c r="C748" s="197"/>
      <c r="D748" s="197"/>
      <c r="E748" s="197"/>
      <c r="F748" s="197"/>
      <c r="G748" s="197"/>
      <c r="H748" s="197"/>
      <c r="I748" s="197"/>
      <c r="J748" s="197"/>
      <c r="K748" s="197"/>
      <c r="L748" s="197"/>
      <c r="M748" s="197"/>
      <c r="N748" s="197"/>
      <c r="O748" s="197"/>
      <c r="P748" s="197"/>
      <c r="Q748" s="197"/>
      <c r="R748" s="197"/>
      <c r="S748" s="197"/>
      <c r="T748" s="197"/>
      <c r="U748" s="197"/>
      <c r="V748" s="197"/>
      <c r="W748" s="197"/>
      <c r="X748" s="197"/>
      <c r="Y748" s="197"/>
      <c r="Z748" s="197"/>
    </row>
    <row r="749" ht="15.75" customHeight="1">
      <c r="A749" s="197"/>
      <c r="B749" s="197"/>
      <c r="C749" s="197"/>
      <c r="D749" s="197"/>
      <c r="E749" s="197"/>
      <c r="F749" s="197"/>
      <c r="G749" s="197"/>
      <c r="H749" s="197"/>
      <c r="I749" s="197"/>
      <c r="J749" s="197"/>
      <c r="K749" s="197"/>
      <c r="L749" s="197"/>
      <c r="M749" s="197"/>
      <c r="N749" s="197"/>
      <c r="O749" s="197"/>
      <c r="P749" s="197"/>
      <c r="Q749" s="197"/>
      <c r="R749" s="197"/>
      <c r="S749" s="197"/>
      <c r="T749" s="197"/>
      <c r="U749" s="197"/>
      <c r="V749" s="197"/>
      <c r="W749" s="197"/>
      <c r="X749" s="197"/>
      <c r="Y749" s="197"/>
      <c r="Z749" s="197"/>
    </row>
    <row r="750" ht="15.75" customHeight="1">
      <c r="A750" s="197"/>
      <c r="B750" s="197"/>
      <c r="C750" s="197"/>
      <c r="D750" s="197"/>
      <c r="E750" s="197"/>
      <c r="F750" s="197"/>
      <c r="G750" s="197"/>
      <c r="H750" s="197"/>
      <c r="I750" s="197"/>
      <c r="J750" s="197"/>
      <c r="K750" s="197"/>
      <c r="L750" s="197"/>
      <c r="M750" s="197"/>
      <c r="N750" s="197"/>
      <c r="O750" s="197"/>
      <c r="P750" s="197"/>
      <c r="Q750" s="197"/>
      <c r="R750" s="197"/>
      <c r="S750" s="197"/>
      <c r="T750" s="197"/>
      <c r="U750" s="197"/>
      <c r="V750" s="197"/>
      <c r="W750" s="197"/>
      <c r="X750" s="197"/>
      <c r="Y750" s="197"/>
      <c r="Z750" s="197"/>
    </row>
    <row r="751" ht="15.75" customHeight="1">
      <c r="A751" s="197"/>
      <c r="B751" s="197"/>
      <c r="C751" s="197"/>
      <c r="D751" s="197"/>
      <c r="E751" s="197"/>
      <c r="F751" s="197"/>
      <c r="G751" s="197"/>
      <c r="H751" s="197"/>
      <c r="I751" s="197"/>
      <c r="J751" s="197"/>
      <c r="K751" s="197"/>
      <c r="L751" s="197"/>
      <c r="M751" s="197"/>
      <c r="N751" s="197"/>
      <c r="O751" s="197"/>
      <c r="P751" s="197"/>
      <c r="Q751" s="197"/>
      <c r="R751" s="197"/>
      <c r="S751" s="197"/>
      <c r="T751" s="197"/>
      <c r="U751" s="197"/>
      <c r="V751" s="197"/>
      <c r="W751" s="197"/>
      <c r="X751" s="197"/>
      <c r="Y751" s="197"/>
      <c r="Z751" s="197"/>
    </row>
    <row r="752" ht="15.75" customHeight="1">
      <c r="A752" s="197"/>
      <c r="B752" s="197"/>
      <c r="C752" s="197"/>
      <c r="D752" s="197"/>
      <c r="E752" s="197"/>
      <c r="F752" s="197"/>
      <c r="G752" s="197"/>
      <c r="H752" s="197"/>
      <c r="I752" s="197"/>
      <c r="J752" s="197"/>
      <c r="K752" s="197"/>
      <c r="L752" s="197"/>
      <c r="M752" s="197"/>
      <c r="N752" s="197"/>
      <c r="O752" s="197"/>
      <c r="P752" s="197"/>
      <c r="Q752" s="197"/>
      <c r="R752" s="197"/>
      <c r="S752" s="197"/>
      <c r="T752" s="197"/>
      <c r="U752" s="197"/>
      <c r="V752" s="197"/>
      <c r="W752" s="197"/>
      <c r="X752" s="197"/>
      <c r="Y752" s="197"/>
      <c r="Z752" s="197"/>
    </row>
    <row r="753" ht="15.75" customHeight="1">
      <c r="A753" s="197"/>
      <c r="B753" s="197"/>
      <c r="C753" s="197"/>
      <c r="D753" s="197"/>
      <c r="E753" s="197"/>
      <c r="F753" s="197"/>
      <c r="G753" s="197"/>
      <c r="H753" s="197"/>
      <c r="I753" s="197"/>
      <c r="J753" s="197"/>
      <c r="K753" s="197"/>
      <c r="L753" s="197"/>
      <c r="M753" s="197"/>
      <c r="N753" s="197"/>
      <c r="O753" s="197"/>
      <c r="P753" s="197"/>
      <c r="Q753" s="197"/>
      <c r="R753" s="197"/>
      <c r="S753" s="197"/>
      <c r="T753" s="197"/>
      <c r="U753" s="197"/>
      <c r="V753" s="197"/>
      <c r="W753" s="197"/>
      <c r="X753" s="197"/>
      <c r="Y753" s="197"/>
      <c r="Z753" s="197"/>
    </row>
    <row r="754" ht="15.75" customHeight="1">
      <c r="A754" s="197"/>
      <c r="B754" s="197"/>
      <c r="C754" s="197"/>
      <c r="D754" s="197"/>
      <c r="E754" s="197"/>
      <c r="F754" s="197"/>
      <c r="G754" s="197"/>
      <c r="H754" s="197"/>
      <c r="I754" s="197"/>
      <c r="J754" s="197"/>
      <c r="K754" s="197"/>
      <c r="L754" s="197"/>
      <c r="M754" s="197"/>
      <c r="N754" s="197"/>
      <c r="O754" s="197"/>
      <c r="P754" s="197"/>
      <c r="Q754" s="197"/>
      <c r="R754" s="197"/>
      <c r="S754" s="197"/>
      <c r="T754" s="197"/>
      <c r="U754" s="197"/>
      <c r="V754" s="197"/>
      <c r="W754" s="197"/>
      <c r="X754" s="197"/>
      <c r="Y754" s="197"/>
      <c r="Z754" s="197"/>
    </row>
    <row r="755" ht="15.75" customHeight="1">
      <c r="A755" s="197"/>
      <c r="B755" s="197"/>
      <c r="C755" s="197"/>
      <c r="D755" s="197"/>
      <c r="E755" s="197"/>
      <c r="F755" s="197"/>
      <c r="G755" s="197"/>
      <c r="H755" s="197"/>
      <c r="I755" s="197"/>
      <c r="J755" s="197"/>
      <c r="K755" s="197"/>
      <c r="L755" s="197"/>
      <c r="M755" s="197"/>
      <c r="N755" s="197"/>
      <c r="O755" s="197"/>
      <c r="P755" s="197"/>
      <c r="Q755" s="197"/>
      <c r="R755" s="197"/>
      <c r="S755" s="197"/>
      <c r="T755" s="197"/>
      <c r="U755" s="197"/>
      <c r="V755" s="197"/>
      <c r="W755" s="197"/>
      <c r="X755" s="197"/>
      <c r="Y755" s="197"/>
      <c r="Z755" s="197"/>
    </row>
    <row r="756" ht="15.75" customHeight="1">
      <c r="A756" s="197"/>
      <c r="B756" s="197"/>
      <c r="C756" s="197"/>
      <c r="D756" s="197"/>
      <c r="E756" s="197"/>
      <c r="F756" s="197"/>
      <c r="G756" s="197"/>
      <c r="H756" s="197"/>
      <c r="I756" s="197"/>
      <c r="J756" s="197"/>
      <c r="K756" s="197"/>
      <c r="L756" s="197"/>
      <c r="M756" s="197"/>
      <c r="N756" s="197"/>
      <c r="O756" s="197"/>
      <c r="P756" s="197"/>
      <c r="Q756" s="197"/>
      <c r="R756" s="197"/>
      <c r="S756" s="197"/>
      <c r="T756" s="197"/>
      <c r="U756" s="197"/>
      <c r="V756" s="197"/>
      <c r="W756" s="197"/>
      <c r="X756" s="197"/>
      <c r="Y756" s="197"/>
      <c r="Z756" s="197"/>
    </row>
    <row r="757" ht="15.75" customHeight="1">
      <c r="A757" s="197"/>
      <c r="B757" s="197"/>
      <c r="C757" s="197"/>
      <c r="D757" s="197"/>
      <c r="E757" s="197"/>
      <c r="F757" s="197"/>
      <c r="G757" s="197"/>
      <c r="H757" s="197"/>
      <c r="I757" s="197"/>
      <c r="J757" s="197"/>
      <c r="K757" s="197"/>
      <c r="L757" s="197"/>
      <c r="M757" s="197"/>
      <c r="N757" s="197"/>
      <c r="O757" s="197"/>
      <c r="P757" s="197"/>
      <c r="Q757" s="197"/>
      <c r="R757" s="197"/>
      <c r="S757" s="197"/>
      <c r="T757" s="197"/>
      <c r="U757" s="197"/>
      <c r="V757" s="197"/>
      <c r="W757" s="197"/>
      <c r="X757" s="197"/>
      <c r="Y757" s="197"/>
      <c r="Z757" s="197"/>
    </row>
    <row r="758" ht="15.75" customHeight="1">
      <c r="A758" s="197"/>
      <c r="B758" s="197"/>
      <c r="C758" s="197"/>
      <c r="D758" s="197"/>
      <c r="E758" s="197"/>
      <c r="F758" s="197"/>
      <c r="G758" s="197"/>
      <c r="H758" s="197"/>
      <c r="I758" s="197"/>
      <c r="J758" s="197"/>
      <c r="K758" s="197"/>
      <c r="L758" s="197"/>
      <c r="M758" s="197"/>
      <c r="N758" s="197"/>
      <c r="O758" s="197"/>
      <c r="P758" s="197"/>
      <c r="Q758" s="197"/>
      <c r="R758" s="197"/>
      <c r="S758" s="197"/>
      <c r="T758" s="197"/>
      <c r="U758" s="197"/>
      <c r="V758" s="197"/>
      <c r="W758" s="197"/>
      <c r="X758" s="197"/>
      <c r="Y758" s="197"/>
      <c r="Z758" s="197"/>
    </row>
    <row r="759" ht="15.75" customHeight="1">
      <c r="A759" s="197"/>
      <c r="B759" s="197"/>
      <c r="C759" s="197"/>
      <c r="D759" s="197"/>
      <c r="E759" s="197"/>
      <c r="F759" s="197"/>
      <c r="G759" s="197"/>
      <c r="H759" s="197"/>
      <c r="I759" s="197"/>
      <c r="J759" s="197"/>
      <c r="K759" s="197"/>
      <c r="L759" s="197"/>
      <c r="M759" s="197"/>
      <c r="N759" s="197"/>
      <c r="O759" s="197"/>
      <c r="P759" s="197"/>
      <c r="Q759" s="197"/>
      <c r="R759" s="197"/>
      <c r="S759" s="197"/>
      <c r="T759" s="197"/>
      <c r="U759" s="197"/>
      <c r="V759" s="197"/>
      <c r="W759" s="197"/>
      <c r="X759" s="197"/>
      <c r="Y759" s="197"/>
      <c r="Z759" s="197"/>
    </row>
    <row r="760" ht="15.75" customHeight="1">
      <c r="A760" s="197"/>
      <c r="B760" s="197"/>
      <c r="C760" s="197"/>
      <c r="D760" s="197"/>
      <c r="E760" s="197"/>
      <c r="F760" s="197"/>
      <c r="G760" s="197"/>
      <c r="H760" s="197"/>
      <c r="I760" s="197"/>
      <c r="J760" s="197"/>
      <c r="K760" s="197"/>
      <c r="L760" s="197"/>
      <c r="M760" s="197"/>
      <c r="N760" s="197"/>
      <c r="O760" s="197"/>
      <c r="P760" s="197"/>
      <c r="Q760" s="197"/>
      <c r="R760" s="197"/>
      <c r="S760" s="197"/>
      <c r="T760" s="197"/>
      <c r="U760" s="197"/>
      <c r="V760" s="197"/>
      <c r="W760" s="197"/>
      <c r="X760" s="197"/>
      <c r="Y760" s="197"/>
      <c r="Z760" s="197"/>
    </row>
    <row r="761" ht="15.75" customHeight="1">
      <c r="A761" s="197"/>
      <c r="B761" s="197"/>
      <c r="C761" s="197"/>
      <c r="D761" s="197"/>
      <c r="E761" s="197"/>
      <c r="F761" s="197"/>
      <c r="G761" s="197"/>
      <c r="H761" s="197"/>
      <c r="I761" s="197"/>
      <c r="J761" s="197"/>
      <c r="K761" s="197"/>
      <c r="L761" s="197"/>
      <c r="M761" s="197"/>
      <c r="N761" s="197"/>
      <c r="O761" s="197"/>
      <c r="P761" s="197"/>
      <c r="Q761" s="197"/>
      <c r="R761" s="197"/>
      <c r="S761" s="197"/>
      <c r="T761" s="197"/>
      <c r="U761" s="197"/>
      <c r="V761" s="197"/>
      <c r="W761" s="197"/>
      <c r="X761" s="197"/>
      <c r="Y761" s="197"/>
      <c r="Z761" s="197"/>
    </row>
    <row r="762" ht="15.75" customHeight="1">
      <c r="A762" s="197"/>
      <c r="B762" s="197"/>
      <c r="C762" s="197"/>
      <c r="D762" s="197"/>
      <c r="E762" s="197"/>
      <c r="F762" s="197"/>
      <c r="G762" s="197"/>
      <c r="H762" s="197"/>
      <c r="I762" s="197"/>
      <c r="J762" s="197"/>
      <c r="K762" s="197"/>
      <c r="L762" s="197"/>
      <c r="M762" s="197"/>
      <c r="N762" s="197"/>
      <c r="O762" s="197"/>
      <c r="P762" s="197"/>
      <c r="Q762" s="197"/>
      <c r="R762" s="197"/>
      <c r="S762" s="197"/>
      <c r="T762" s="197"/>
      <c r="U762" s="197"/>
      <c r="V762" s="197"/>
      <c r="W762" s="197"/>
      <c r="X762" s="197"/>
      <c r="Y762" s="197"/>
      <c r="Z762" s="197"/>
    </row>
    <row r="763" ht="15.75" customHeight="1">
      <c r="A763" s="197"/>
      <c r="B763" s="197"/>
      <c r="C763" s="197"/>
      <c r="D763" s="197"/>
      <c r="E763" s="197"/>
      <c r="F763" s="197"/>
      <c r="G763" s="197"/>
      <c r="H763" s="197"/>
      <c r="I763" s="197"/>
      <c r="J763" s="197"/>
      <c r="K763" s="197"/>
      <c r="L763" s="197"/>
      <c r="M763" s="197"/>
      <c r="N763" s="197"/>
      <c r="O763" s="197"/>
      <c r="P763" s="197"/>
      <c r="Q763" s="197"/>
      <c r="R763" s="197"/>
      <c r="S763" s="197"/>
      <c r="T763" s="197"/>
      <c r="U763" s="197"/>
      <c r="V763" s="197"/>
      <c r="W763" s="197"/>
      <c r="X763" s="197"/>
      <c r="Y763" s="197"/>
      <c r="Z763" s="197"/>
    </row>
    <row r="764" ht="15.75" customHeight="1">
      <c r="A764" s="197"/>
      <c r="B764" s="197"/>
      <c r="C764" s="197"/>
      <c r="D764" s="197"/>
      <c r="E764" s="197"/>
      <c r="F764" s="197"/>
      <c r="G764" s="197"/>
      <c r="H764" s="197"/>
      <c r="I764" s="197"/>
      <c r="J764" s="197"/>
      <c r="K764" s="197"/>
      <c r="L764" s="197"/>
      <c r="M764" s="197"/>
      <c r="N764" s="197"/>
      <c r="O764" s="197"/>
      <c r="P764" s="197"/>
      <c r="Q764" s="197"/>
      <c r="R764" s="197"/>
      <c r="S764" s="197"/>
      <c r="T764" s="197"/>
      <c r="U764" s="197"/>
      <c r="V764" s="197"/>
      <c r="W764" s="197"/>
      <c r="X764" s="197"/>
      <c r="Y764" s="197"/>
      <c r="Z764" s="197"/>
    </row>
    <row r="765" ht="15.75" customHeight="1">
      <c r="A765" s="197"/>
      <c r="B765" s="197"/>
      <c r="C765" s="197"/>
      <c r="D765" s="197"/>
      <c r="E765" s="197"/>
      <c r="F765" s="197"/>
      <c r="G765" s="197"/>
      <c r="H765" s="197"/>
      <c r="I765" s="197"/>
      <c r="J765" s="197"/>
      <c r="K765" s="197"/>
      <c r="L765" s="197"/>
      <c r="M765" s="197"/>
      <c r="N765" s="197"/>
      <c r="O765" s="197"/>
      <c r="P765" s="197"/>
      <c r="Q765" s="197"/>
      <c r="R765" s="197"/>
      <c r="S765" s="197"/>
      <c r="T765" s="197"/>
      <c r="U765" s="197"/>
      <c r="V765" s="197"/>
      <c r="W765" s="197"/>
      <c r="X765" s="197"/>
      <c r="Y765" s="197"/>
      <c r="Z765" s="197"/>
    </row>
    <row r="766" ht="15.75" customHeight="1">
      <c r="A766" s="197"/>
      <c r="B766" s="197"/>
      <c r="C766" s="197"/>
      <c r="D766" s="197"/>
      <c r="E766" s="197"/>
      <c r="F766" s="197"/>
      <c r="G766" s="197"/>
      <c r="H766" s="197"/>
      <c r="I766" s="197"/>
      <c r="J766" s="197"/>
      <c r="K766" s="197"/>
      <c r="L766" s="197"/>
      <c r="M766" s="197"/>
      <c r="N766" s="197"/>
      <c r="O766" s="197"/>
      <c r="P766" s="197"/>
      <c r="Q766" s="197"/>
      <c r="R766" s="197"/>
      <c r="S766" s="197"/>
      <c r="T766" s="197"/>
      <c r="U766" s="197"/>
      <c r="V766" s="197"/>
      <c r="W766" s="197"/>
      <c r="X766" s="197"/>
      <c r="Y766" s="197"/>
      <c r="Z766" s="197"/>
    </row>
    <row r="767" ht="15.75" customHeight="1">
      <c r="A767" s="197"/>
      <c r="B767" s="197"/>
      <c r="C767" s="197"/>
      <c r="D767" s="197"/>
      <c r="E767" s="197"/>
      <c r="F767" s="197"/>
      <c r="G767" s="197"/>
      <c r="H767" s="197"/>
      <c r="I767" s="197"/>
      <c r="J767" s="197"/>
      <c r="K767" s="197"/>
      <c r="L767" s="197"/>
      <c r="M767" s="197"/>
      <c r="N767" s="197"/>
      <c r="O767" s="197"/>
      <c r="P767" s="197"/>
      <c r="Q767" s="197"/>
      <c r="R767" s="197"/>
      <c r="S767" s="197"/>
      <c r="T767" s="197"/>
      <c r="U767" s="197"/>
      <c r="V767" s="197"/>
      <c r="W767" s="197"/>
      <c r="X767" s="197"/>
      <c r="Y767" s="197"/>
      <c r="Z767" s="197"/>
    </row>
    <row r="768" ht="15.75" customHeight="1">
      <c r="A768" s="197"/>
      <c r="B768" s="197"/>
      <c r="C768" s="197"/>
      <c r="D768" s="197"/>
      <c r="E768" s="197"/>
      <c r="F768" s="197"/>
      <c r="G768" s="197"/>
      <c r="H768" s="197"/>
      <c r="I768" s="197"/>
      <c r="J768" s="197"/>
      <c r="K768" s="197"/>
      <c r="L768" s="197"/>
      <c r="M768" s="197"/>
      <c r="N768" s="197"/>
      <c r="O768" s="197"/>
      <c r="P768" s="197"/>
      <c r="Q768" s="197"/>
      <c r="R768" s="197"/>
      <c r="S768" s="197"/>
      <c r="T768" s="197"/>
      <c r="U768" s="197"/>
      <c r="V768" s="197"/>
      <c r="W768" s="197"/>
      <c r="X768" s="197"/>
      <c r="Y768" s="197"/>
      <c r="Z768" s="197"/>
    </row>
    <row r="769" ht="15.75" customHeight="1">
      <c r="A769" s="197"/>
      <c r="B769" s="197"/>
      <c r="C769" s="197"/>
      <c r="D769" s="197"/>
      <c r="E769" s="197"/>
      <c r="F769" s="197"/>
      <c r="G769" s="197"/>
      <c r="H769" s="197"/>
      <c r="I769" s="197"/>
      <c r="J769" s="197"/>
      <c r="K769" s="197"/>
      <c r="L769" s="197"/>
      <c r="M769" s="197"/>
      <c r="N769" s="197"/>
      <c r="O769" s="197"/>
      <c r="P769" s="197"/>
      <c r="Q769" s="197"/>
      <c r="R769" s="197"/>
      <c r="S769" s="197"/>
      <c r="T769" s="197"/>
      <c r="U769" s="197"/>
      <c r="V769" s="197"/>
      <c r="W769" s="197"/>
      <c r="X769" s="197"/>
      <c r="Y769" s="197"/>
      <c r="Z769" s="197"/>
    </row>
    <row r="770" ht="15.75" customHeight="1">
      <c r="A770" s="197"/>
      <c r="B770" s="197"/>
      <c r="C770" s="197"/>
      <c r="D770" s="197"/>
      <c r="E770" s="197"/>
      <c r="F770" s="197"/>
      <c r="G770" s="197"/>
      <c r="H770" s="197"/>
      <c r="I770" s="197"/>
      <c r="J770" s="197"/>
      <c r="K770" s="197"/>
      <c r="L770" s="197"/>
      <c r="M770" s="197"/>
      <c r="N770" s="197"/>
      <c r="O770" s="197"/>
      <c r="P770" s="197"/>
      <c r="Q770" s="197"/>
      <c r="R770" s="197"/>
      <c r="S770" s="197"/>
      <c r="T770" s="197"/>
      <c r="U770" s="197"/>
      <c r="V770" s="197"/>
      <c r="W770" s="197"/>
      <c r="X770" s="197"/>
      <c r="Y770" s="197"/>
      <c r="Z770" s="197"/>
    </row>
    <row r="771" ht="15.75" customHeight="1">
      <c r="A771" s="197"/>
      <c r="B771" s="197"/>
      <c r="C771" s="197"/>
      <c r="D771" s="197"/>
      <c r="E771" s="197"/>
      <c r="F771" s="197"/>
      <c r="G771" s="197"/>
      <c r="H771" s="197"/>
      <c r="I771" s="197"/>
      <c r="J771" s="197"/>
      <c r="K771" s="197"/>
      <c r="L771" s="197"/>
      <c r="M771" s="197"/>
      <c r="N771" s="197"/>
      <c r="O771" s="197"/>
      <c r="P771" s="197"/>
      <c r="Q771" s="197"/>
      <c r="R771" s="197"/>
      <c r="S771" s="197"/>
      <c r="T771" s="197"/>
      <c r="U771" s="197"/>
      <c r="V771" s="197"/>
      <c r="W771" s="197"/>
      <c r="X771" s="197"/>
      <c r="Y771" s="197"/>
      <c r="Z771" s="197"/>
    </row>
    <row r="772" ht="15.75" customHeight="1">
      <c r="A772" s="197"/>
      <c r="B772" s="197"/>
      <c r="C772" s="197"/>
      <c r="D772" s="197"/>
      <c r="E772" s="197"/>
      <c r="F772" s="197"/>
      <c r="G772" s="197"/>
      <c r="H772" s="197"/>
      <c r="I772" s="197"/>
      <c r="J772" s="197"/>
      <c r="K772" s="197"/>
      <c r="L772" s="197"/>
      <c r="M772" s="197"/>
      <c r="N772" s="197"/>
      <c r="O772" s="197"/>
      <c r="P772" s="197"/>
      <c r="Q772" s="197"/>
      <c r="R772" s="197"/>
      <c r="S772" s="197"/>
      <c r="T772" s="197"/>
      <c r="U772" s="197"/>
      <c r="V772" s="197"/>
      <c r="W772" s="197"/>
      <c r="X772" s="197"/>
      <c r="Y772" s="197"/>
      <c r="Z772" s="197"/>
    </row>
    <row r="773" ht="15.75" customHeight="1">
      <c r="A773" s="197"/>
      <c r="B773" s="197"/>
      <c r="C773" s="197"/>
      <c r="D773" s="197"/>
      <c r="E773" s="197"/>
      <c r="F773" s="197"/>
      <c r="G773" s="197"/>
      <c r="H773" s="197"/>
      <c r="I773" s="197"/>
      <c r="J773" s="197"/>
      <c r="K773" s="197"/>
      <c r="L773" s="197"/>
      <c r="M773" s="197"/>
      <c r="N773" s="197"/>
      <c r="O773" s="197"/>
      <c r="P773" s="197"/>
      <c r="Q773" s="197"/>
      <c r="R773" s="197"/>
      <c r="S773" s="197"/>
      <c r="T773" s="197"/>
      <c r="U773" s="197"/>
      <c r="V773" s="197"/>
      <c r="W773" s="197"/>
      <c r="X773" s="197"/>
      <c r="Y773" s="197"/>
      <c r="Z773" s="197"/>
    </row>
    <row r="774" ht="15.75" customHeight="1">
      <c r="A774" s="197"/>
      <c r="B774" s="197"/>
      <c r="C774" s="197"/>
      <c r="D774" s="197"/>
      <c r="E774" s="197"/>
      <c r="F774" s="197"/>
      <c r="G774" s="197"/>
      <c r="H774" s="197"/>
      <c r="I774" s="197"/>
      <c r="J774" s="197"/>
      <c r="K774" s="197"/>
      <c r="L774" s="197"/>
      <c r="M774" s="197"/>
      <c r="N774" s="197"/>
      <c r="O774" s="197"/>
      <c r="P774" s="197"/>
      <c r="Q774" s="197"/>
      <c r="R774" s="197"/>
      <c r="S774" s="197"/>
      <c r="T774" s="197"/>
      <c r="U774" s="197"/>
      <c r="V774" s="197"/>
      <c r="W774" s="197"/>
      <c r="X774" s="197"/>
      <c r="Y774" s="197"/>
      <c r="Z774" s="197"/>
    </row>
    <row r="775" ht="15.75" customHeight="1">
      <c r="A775" s="197"/>
      <c r="B775" s="197"/>
      <c r="C775" s="197"/>
      <c r="D775" s="197"/>
      <c r="E775" s="197"/>
      <c r="F775" s="197"/>
      <c r="G775" s="197"/>
      <c r="H775" s="197"/>
      <c r="I775" s="197"/>
      <c r="J775" s="197"/>
      <c r="K775" s="197"/>
      <c r="L775" s="197"/>
      <c r="M775" s="197"/>
      <c r="N775" s="197"/>
      <c r="O775" s="197"/>
      <c r="P775" s="197"/>
      <c r="Q775" s="197"/>
      <c r="R775" s="197"/>
      <c r="S775" s="197"/>
      <c r="T775" s="197"/>
      <c r="U775" s="197"/>
      <c r="V775" s="197"/>
      <c r="W775" s="197"/>
      <c r="X775" s="197"/>
      <c r="Y775" s="197"/>
      <c r="Z775" s="197"/>
    </row>
    <row r="776" ht="15.75" customHeight="1">
      <c r="A776" s="197"/>
      <c r="B776" s="197"/>
      <c r="C776" s="197"/>
      <c r="D776" s="197"/>
      <c r="E776" s="197"/>
      <c r="F776" s="197"/>
      <c r="G776" s="197"/>
      <c r="H776" s="197"/>
      <c r="I776" s="197"/>
      <c r="J776" s="197"/>
      <c r="K776" s="197"/>
      <c r="L776" s="197"/>
      <c r="M776" s="197"/>
      <c r="N776" s="197"/>
      <c r="O776" s="197"/>
      <c r="P776" s="197"/>
      <c r="Q776" s="197"/>
      <c r="R776" s="197"/>
      <c r="S776" s="197"/>
      <c r="T776" s="197"/>
      <c r="U776" s="197"/>
      <c r="V776" s="197"/>
      <c r="W776" s="197"/>
      <c r="X776" s="197"/>
      <c r="Y776" s="197"/>
      <c r="Z776" s="197"/>
    </row>
    <row r="777" ht="15.75" customHeight="1">
      <c r="A777" s="197"/>
      <c r="B777" s="197"/>
      <c r="C777" s="197"/>
      <c r="D777" s="197"/>
      <c r="E777" s="197"/>
      <c r="F777" s="197"/>
      <c r="G777" s="197"/>
      <c r="H777" s="197"/>
      <c r="I777" s="197"/>
      <c r="J777" s="197"/>
      <c r="K777" s="197"/>
      <c r="L777" s="197"/>
      <c r="M777" s="197"/>
      <c r="N777" s="197"/>
      <c r="O777" s="197"/>
      <c r="P777" s="197"/>
      <c r="Q777" s="197"/>
      <c r="R777" s="197"/>
      <c r="S777" s="197"/>
      <c r="T777" s="197"/>
      <c r="U777" s="197"/>
      <c r="V777" s="197"/>
      <c r="W777" s="197"/>
      <c r="X777" s="197"/>
      <c r="Y777" s="197"/>
      <c r="Z777" s="197"/>
    </row>
    <row r="778" ht="15.75" customHeight="1">
      <c r="A778" s="197"/>
      <c r="B778" s="197"/>
      <c r="C778" s="197"/>
      <c r="D778" s="197"/>
      <c r="E778" s="197"/>
      <c r="F778" s="197"/>
      <c r="G778" s="197"/>
      <c r="H778" s="197"/>
      <c r="I778" s="197"/>
      <c r="J778" s="197"/>
      <c r="K778" s="197"/>
      <c r="L778" s="197"/>
      <c r="M778" s="197"/>
      <c r="N778" s="197"/>
      <c r="O778" s="197"/>
      <c r="P778" s="197"/>
      <c r="Q778" s="197"/>
      <c r="R778" s="197"/>
      <c r="S778" s="197"/>
      <c r="T778" s="197"/>
      <c r="U778" s="197"/>
      <c r="V778" s="197"/>
      <c r="W778" s="197"/>
      <c r="X778" s="197"/>
      <c r="Y778" s="197"/>
      <c r="Z778" s="197"/>
    </row>
    <row r="779" ht="15.75" customHeight="1">
      <c r="A779" s="197"/>
      <c r="B779" s="197"/>
      <c r="C779" s="197"/>
      <c r="D779" s="197"/>
      <c r="E779" s="197"/>
      <c r="F779" s="197"/>
      <c r="G779" s="197"/>
      <c r="H779" s="197"/>
      <c r="I779" s="197"/>
      <c r="J779" s="197"/>
      <c r="K779" s="197"/>
      <c r="L779" s="197"/>
      <c r="M779" s="197"/>
      <c r="N779" s="197"/>
      <c r="O779" s="197"/>
      <c r="P779" s="197"/>
      <c r="Q779" s="197"/>
      <c r="R779" s="197"/>
      <c r="S779" s="197"/>
      <c r="T779" s="197"/>
      <c r="U779" s="197"/>
      <c r="V779" s="197"/>
      <c r="W779" s="197"/>
      <c r="X779" s="197"/>
      <c r="Y779" s="197"/>
      <c r="Z779" s="197"/>
    </row>
    <row r="780" ht="15.75" customHeight="1">
      <c r="A780" s="197"/>
      <c r="B780" s="197"/>
      <c r="C780" s="197"/>
      <c r="D780" s="197"/>
      <c r="E780" s="197"/>
      <c r="F780" s="197"/>
      <c r="G780" s="197"/>
      <c r="H780" s="197"/>
      <c r="I780" s="197"/>
      <c r="J780" s="197"/>
      <c r="K780" s="197"/>
      <c r="L780" s="197"/>
      <c r="M780" s="197"/>
      <c r="N780" s="197"/>
      <c r="O780" s="197"/>
      <c r="P780" s="197"/>
      <c r="Q780" s="197"/>
      <c r="R780" s="197"/>
      <c r="S780" s="197"/>
      <c r="T780" s="197"/>
      <c r="U780" s="197"/>
      <c r="V780" s="197"/>
      <c r="W780" s="197"/>
      <c r="X780" s="197"/>
      <c r="Y780" s="197"/>
      <c r="Z780" s="197"/>
    </row>
    <row r="781" ht="15.75" customHeight="1">
      <c r="A781" s="197"/>
      <c r="B781" s="197"/>
      <c r="C781" s="197"/>
      <c r="D781" s="197"/>
      <c r="E781" s="197"/>
      <c r="F781" s="197"/>
      <c r="G781" s="197"/>
      <c r="H781" s="197"/>
      <c r="I781" s="197"/>
      <c r="J781" s="197"/>
      <c r="K781" s="197"/>
      <c r="L781" s="197"/>
      <c r="M781" s="197"/>
      <c r="N781" s="197"/>
      <c r="O781" s="197"/>
      <c r="P781" s="197"/>
      <c r="Q781" s="197"/>
      <c r="R781" s="197"/>
      <c r="S781" s="197"/>
      <c r="T781" s="197"/>
      <c r="U781" s="197"/>
      <c r="V781" s="197"/>
      <c r="W781" s="197"/>
      <c r="X781" s="197"/>
      <c r="Y781" s="197"/>
      <c r="Z781" s="197"/>
    </row>
    <row r="782" ht="15.75" customHeight="1">
      <c r="A782" s="197"/>
      <c r="B782" s="197"/>
      <c r="C782" s="197"/>
      <c r="D782" s="197"/>
      <c r="E782" s="197"/>
      <c r="F782" s="197"/>
      <c r="G782" s="197"/>
      <c r="H782" s="197"/>
      <c r="I782" s="197"/>
      <c r="J782" s="197"/>
      <c r="K782" s="197"/>
      <c r="L782" s="197"/>
      <c r="M782" s="197"/>
      <c r="N782" s="197"/>
      <c r="O782" s="197"/>
      <c r="P782" s="197"/>
      <c r="Q782" s="197"/>
      <c r="R782" s="197"/>
      <c r="S782" s="197"/>
      <c r="T782" s="197"/>
      <c r="U782" s="197"/>
      <c r="V782" s="197"/>
      <c r="W782" s="197"/>
      <c r="X782" s="197"/>
      <c r="Y782" s="197"/>
      <c r="Z782" s="197"/>
    </row>
    <row r="783" ht="15.75" customHeight="1">
      <c r="A783" s="197"/>
      <c r="B783" s="197"/>
      <c r="C783" s="197"/>
      <c r="D783" s="197"/>
      <c r="E783" s="197"/>
      <c r="F783" s="197"/>
      <c r="G783" s="197"/>
      <c r="H783" s="197"/>
      <c r="I783" s="197"/>
      <c r="J783" s="197"/>
      <c r="K783" s="197"/>
      <c r="L783" s="197"/>
      <c r="M783" s="197"/>
      <c r="N783" s="197"/>
      <c r="O783" s="197"/>
      <c r="P783" s="197"/>
      <c r="Q783" s="197"/>
      <c r="R783" s="197"/>
      <c r="S783" s="197"/>
      <c r="T783" s="197"/>
      <c r="U783" s="197"/>
      <c r="V783" s="197"/>
      <c r="W783" s="197"/>
      <c r="X783" s="197"/>
      <c r="Y783" s="197"/>
      <c r="Z783" s="197"/>
    </row>
    <row r="784" ht="15.75" customHeight="1">
      <c r="A784" s="197"/>
      <c r="B784" s="197"/>
      <c r="C784" s="197"/>
      <c r="D784" s="197"/>
      <c r="E784" s="197"/>
      <c r="F784" s="197"/>
      <c r="G784" s="197"/>
      <c r="H784" s="197"/>
      <c r="I784" s="197"/>
      <c r="J784" s="197"/>
      <c r="K784" s="197"/>
      <c r="L784" s="197"/>
      <c r="M784" s="197"/>
      <c r="N784" s="197"/>
      <c r="O784" s="197"/>
      <c r="P784" s="197"/>
      <c r="Q784" s="197"/>
      <c r="R784" s="197"/>
      <c r="S784" s="197"/>
      <c r="T784" s="197"/>
      <c r="U784" s="197"/>
      <c r="V784" s="197"/>
      <c r="W784" s="197"/>
      <c r="X784" s="197"/>
      <c r="Y784" s="197"/>
      <c r="Z784" s="197"/>
    </row>
    <row r="785" ht="15.75" customHeight="1">
      <c r="A785" s="197"/>
      <c r="B785" s="197"/>
      <c r="C785" s="197"/>
      <c r="D785" s="197"/>
      <c r="E785" s="197"/>
      <c r="F785" s="197"/>
      <c r="G785" s="197"/>
      <c r="H785" s="197"/>
      <c r="I785" s="197"/>
      <c r="J785" s="197"/>
      <c r="K785" s="197"/>
      <c r="L785" s="197"/>
      <c r="M785" s="197"/>
      <c r="N785" s="197"/>
      <c r="O785" s="197"/>
      <c r="P785" s="197"/>
      <c r="Q785" s="197"/>
      <c r="R785" s="197"/>
      <c r="S785" s="197"/>
      <c r="T785" s="197"/>
      <c r="U785" s="197"/>
      <c r="V785" s="197"/>
      <c r="W785" s="197"/>
      <c r="X785" s="197"/>
      <c r="Y785" s="197"/>
      <c r="Z785" s="197"/>
    </row>
    <row r="786" ht="15.75" customHeight="1">
      <c r="A786" s="197"/>
      <c r="B786" s="197"/>
      <c r="C786" s="197"/>
      <c r="D786" s="197"/>
      <c r="E786" s="197"/>
      <c r="F786" s="197"/>
      <c r="G786" s="197"/>
      <c r="H786" s="197"/>
      <c r="I786" s="197"/>
      <c r="J786" s="197"/>
      <c r="K786" s="197"/>
      <c r="L786" s="197"/>
      <c r="M786" s="197"/>
      <c r="N786" s="197"/>
      <c r="O786" s="197"/>
      <c r="P786" s="197"/>
      <c r="Q786" s="197"/>
      <c r="R786" s="197"/>
      <c r="S786" s="197"/>
      <c r="T786" s="197"/>
      <c r="U786" s="197"/>
      <c r="V786" s="197"/>
      <c r="W786" s="197"/>
      <c r="X786" s="197"/>
      <c r="Y786" s="197"/>
      <c r="Z786" s="197"/>
    </row>
    <row r="787" ht="15.75" customHeight="1">
      <c r="A787" s="197"/>
      <c r="B787" s="197"/>
      <c r="C787" s="197"/>
      <c r="D787" s="197"/>
      <c r="E787" s="197"/>
      <c r="F787" s="197"/>
      <c r="G787" s="197"/>
      <c r="H787" s="197"/>
      <c r="I787" s="197"/>
      <c r="J787" s="197"/>
      <c r="K787" s="197"/>
      <c r="L787" s="197"/>
      <c r="M787" s="197"/>
      <c r="N787" s="197"/>
      <c r="O787" s="197"/>
      <c r="P787" s="197"/>
      <c r="Q787" s="197"/>
      <c r="R787" s="197"/>
      <c r="S787" s="197"/>
      <c r="T787" s="197"/>
      <c r="U787" s="197"/>
      <c r="V787" s="197"/>
      <c r="W787" s="197"/>
      <c r="X787" s="197"/>
      <c r="Y787" s="197"/>
      <c r="Z787" s="197"/>
    </row>
    <row r="788" ht="15.75" customHeight="1">
      <c r="A788" s="197"/>
      <c r="B788" s="197"/>
      <c r="C788" s="197"/>
      <c r="D788" s="197"/>
      <c r="E788" s="197"/>
      <c r="F788" s="197"/>
      <c r="G788" s="197"/>
      <c r="H788" s="197"/>
      <c r="I788" s="197"/>
      <c r="J788" s="197"/>
      <c r="K788" s="197"/>
      <c r="L788" s="197"/>
      <c r="M788" s="197"/>
      <c r="N788" s="197"/>
      <c r="O788" s="197"/>
      <c r="P788" s="197"/>
      <c r="Q788" s="197"/>
      <c r="R788" s="197"/>
      <c r="S788" s="197"/>
      <c r="T788" s="197"/>
      <c r="U788" s="197"/>
      <c r="V788" s="197"/>
      <c r="W788" s="197"/>
      <c r="X788" s="197"/>
      <c r="Y788" s="197"/>
      <c r="Z788" s="197"/>
    </row>
    <row r="789" ht="15.75" customHeight="1">
      <c r="A789" s="197"/>
      <c r="B789" s="197"/>
      <c r="C789" s="197"/>
      <c r="D789" s="197"/>
      <c r="E789" s="197"/>
      <c r="F789" s="197"/>
      <c r="G789" s="197"/>
      <c r="H789" s="197"/>
      <c r="I789" s="197"/>
      <c r="J789" s="197"/>
      <c r="K789" s="197"/>
      <c r="L789" s="197"/>
      <c r="M789" s="197"/>
      <c r="N789" s="197"/>
      <c r="O789" s="197"/>
      <c r="P789" s="197"/>
      <c r="Q789" s="197"/>
      <c r="R789" s="197"/>
      <c r="S789" s="197"/>
      <c r="T789" s="197"/>
      <c r="U789" s="197"/>
      <c r="V789" s="197"/>
      <c r="W789" s="197"/>
      <c r="X789" s="197"/>
      <c r="Y789" s="197"/>
      <c r="Z789" s="197"/>
    </row>
    <row r="790" ht="15.75" customHeight="1">
      <c r="A790" s="197"/>
      <c r="B790" s="197"/>
      <c r="C790" s="197"/>
      <c r="D790" s="197"/>
      <c r="E790" s="197"/>
      <c r="F790" s="197"/>
      <c r="G790" s="197"/>
      <c r="H790" s="197"/>
      <c r="I790" s="197"/>
      <c r="J790" s="197"/>
      <c r="K790" s="197"/>
      <c r="L790" s="197"/>
      <c r="M790" s="197"/>
      <c r="N790" s="197"/>
      <c r="O790" s="197"/>
      <c r="P790" s="197"/>
      <c r="Q790" s="197"/>
      <c r="R790" s="197"/>
      <c r="S790" s="197"/>
      <c r="T790" s="197"/>
      <c r="U790" s="197"/>
      <c r="V790" s="197"/>
      <c r="W790" s="197"/>
      <c r="X790" s="197"/>
      <c r="Y790" s="197"/>
      <c r="Z790" s="197"/>
    </row>
    <row r="791" ht="15.75" customHeight="1">
      <c r="A791" s="197"/>
      <c r="B791" s="197"/>
      <c r="C791" s="197"/>
      <c r="D791" s="197"/>
      <c r="E791" s="197"/>
      <c r="F791" s="197"/>
      <c r="G791" s="197"/>
      <c r="H791" s="197"/>
      <c r="I791" s="197"/>
      <c r="J791" s="197"/>
      <c r="K791" s="197"/>
      <c r="L791" s="197"/>
      <c r="M791" s="197"/>
      <c r="N791" s="197"/>
      <c r="O791" s="197"/>
      <c r="P791" s="197"/>
      <c r="Q791" s="197"/>
      <c r="R791" s="197"/>
      <c r="S791" s="197"/>
      <c r="T791" s="197"/>
      <c r="U791" s="197"/>
      <c r="V791" s="197"/>
      <c r="W791" s="197"/>
      <c r="X791" s="197"/>
      <c r="Y791" s="197"/>
      <c r="Z791" s="197"/>
    </row>
    <row r="792" ht="15.75" customHeight="1">
      <c r="A792" s="197"/>
      <c r="B792" s="197"/>
      <c r="C792" s="197"/>
      <c r="D792" s="197"/>
      <c r="E792" s="197"/>
      <c r="F792" s="197"/>
      <c r="G792" s="197"/>
      <c r="H792" s="197"/>
      <c r="I792" s="197"/>
      <c r="J792" s="197"/>
      <c r="K792" s="197"/>
      <c r="L792" s="197"/>
      <c r="M792" s="197"/>
      <c r="N792" s="197"/>
      <c r="O792" s="197"/>
      <c r="P792" s="197"/>
      <c r="Q792" s="197"/>
      <c r="R792" s="197"/>
      <c r="S792" s="197"/>
      <c r="T792" s="197"/>
      <c r="U792" s="197"/>
      <c r="V792" s="197"/>
      <c r="W792" s="197"/>
      <c r="X792" s="197"/>
      <c r="Y792" s="197"/>
      <c r="Z792" s="197"/>
    </row>
    <row r="793" ht="15.75" customHeight="1">
      <c r="A793" s="197"/>
      <c r="B793" s="197"/>
      <c r="C793" s="197"/>
      <c r="D793" s="197"/>
      <c r="E793" s="197"/>
      <c r="F793" s="197"/>
      <c r="G793" s="197"/>
      <c r="H793" s="197"/>
      <c r="I793" s="197"/>
      <c r="J793" s="197"/>
      <c r="K793" s="197"/>
      <c r="L793" s="197"/>
      <c r="M793" s="197"/>
      <c r="N793" s="197"/>
      <c r="O793" s="197"/>
      <c r="P793" s="197"/>
      <c r="Q793" s="197"/>
      <c r="R793" s="197"/>
      <c r="S793" s="197"/>
      <c r="T793" s="197"/>
      <c r="U793" s="197"/>
      <c r="V793" s="197"/>
      <c r="W793" s="197"/>
      <c r="X793" s="197"/>
      <c r="Y793" s="197"/>
      <c r="Z793" s="197"/>
    </row>
    <row r="794" ht="15.75" customHeight="1">
      <c r="A794" s="197"/>
      <c r="B794" s="197"/>
      <c r="C794" s="197"/>
      <c r="D794" s="197"/>
      <c r="E794" s="197"/>
      <c r="F794" s="197"/>
      <c r="G794" s="197"/>
      <c r="H794" s="197"/>
      <c r="I794" s="197"/>
      <c r="J794" s="197"/>
      <c r="K794" s="197"/>
      <c r="L794" s="197"/>
      <c r="M794" s="197"/>
      <c r="N794" s="197"/>
      <c r="O794" s="197"/>
      <c r="P794" s="197"/>
      <c r="Q794" s="197"/>
      <c r="R794" s="197"/>
      <c r="S794" s="197"/>
      <c r="T794" s="197"/>
      <c r="U794" s="197"/>
      <c r="V794" s="197"/>
      <c r="W794" s="197"/>
      <c r="X794" s="197"/>
      <c r="Y794" s="197"/>
      <c r="Z794" s="197"/>
    </row>
    <row r="795" ht="15.75" customHeight="1">
      <c r="A795" s="197"/>
      <c r="B795" s="197"/>
      <c r="C795" s="197"/>
      <c r="D795" s="197"/>
      <c r="E795" s="197"/>
      <c r="F795" s="197"/>
      <c r="G795" s="197"/>
      <c r="H795" s="197"/>
      <c r="I795" s="197"/>
      <c r="J795" s="197"/>
      <c r="K795" s="197"/>
      <c r="L795" s="197"/>
      <c r="M795" s="197"/>
      <c r="N795" s="197"/>
      <c r="O795" s="197"/>
      <c r="P795" s="197"/>
      <c r="Q795" s="197"/>
      <c r="R795" s="197"/>
      <c r="S795" s="197"/>
      <c r="T795" s="197"/>
      <c r="U795" s="197"/>
      <c r="V795" s="197"/>
      <c r="W795" s="197"/>
      <c r="X795" s="197"/>
      <c r="Y795" s="197"/>
      <c r="Z795" s="197"/>
    </row>
    <row r="796" ht="15.75" customHeight="1">
      <c r="A796" s="197"/>
      <c r="B796" s="197"/>
      <c r="C796" s="197"/>
      <c r="D796" s="197"/>
      <c r="E796" s="197"/>
      <c r="F796" s="197"/>
      <c r="G796" s="197"/>
      <c r="H796" s="197"/>
      <c r="I796" s="197"/>
      <c r="J796" s="197"/>
      <c r="K796" s="197"/>
      <c r="L796" s="197"/>
      <c r="M796" s="197"/>
      <c r="N796" s="197"/>
      <c r="O796" s="197"/>
      <c r="P796" s="197"/>
      <c r="Q796" s="197"/>
      <c r="R796" s="197"/>
      <c r="S796" s="197"/>
      <c r="T796" s="197"/>
      <c r="U796" s="197"/>
      <c r="V796" s="197"/>
      <c r="W796" s="197"/>
      <c r="X796" s="197"/>
      <c r="Y796" s="197"/>
      <c r="Z796" s="197"/>
    </row>
    <row r="797" ht="15.75" customHeight="1">
      <c r="A797" s="197"/>
      <c r="B797" s="197"/>
      <c r="C797" s="197"/>
      <c r="D797" s="197"/>
      <c r="E797" s="197"/>
      <c r="F797" s="197"/>
      <c r="G797" s="197"/>
      <c r="H797" s="197"/>
      <c r="I797" s="197"/>
      <c r="J797" s="197"/>
      <c r="K797" s="197"/>
      <c r="L797" s="197"/>
      <c r="M797" s="197"/>
      <c r="N797" s="197"/>
      <c r="O797" s="197"/>
      <c r="P797" s="197"/>
      <c r="Q797" s="197"/>
      <c r="R797" s="197"/>
      <c r="S797" s="197"/>
      <c r="T797" s="197"/>
      <c r="U797" s="197"/>
      <c r="V797" s="197"/>
      <c r="W797" s="197"/>
      <c r="X797" s="197"/>
      <c r="Y797" s="197"/>
      <c r="Z797" s="197"/>
    </row>
    <row r="798" ht="15.75" customHeight="1">
      <c r="A798" s="197"/>
      <c r="B798" s="197"/>
      <c r="C798" s="197"/>
      <c r="D798" s="197"/>
      <c r="E798" s="197"/>
      <c r="F798" s="197"/>
      <c r="G798" s="197"/>
      <c r="H798" s="197"/>
      <c r="I798" s="197"/>
      <c r="J798" s="197"/>
      <c r="K798" s="197"/>
      <c r="L798" s="197"/>
      <c r="M798" s="197"/>
      <c r="N798" s="197"/>
      <c r="O798" s="197"/>
      <c r="P798" s="197"/>
      <c r="Q798" s="197"/>
      <c r="R798" s="197"/>
      <c r="S798" s="197"/>
      <c r="T798" s="197"/>
      <c r="U798" s="197"/>
      <c r="V798" s="197"/>
      <c r="W798" s="197"/>
      <c r="X798" s="197"/>
      <c r="Y798" s="197"/>
      <c r="Z798" s="197"/>
    </row>
    <row r="799" ht="15.75" customHeight="1">
      <c r="A799" s="197"/>
      <c r="B799" s="197"/>
      <c r="C799" s="197"/>
      <c r="D799" s="197"/>
      <c r="E799" s="197"/>
      <c r="F799" s="197"/>
      <c r="G799" s="197"/>
      <c r="H799" s="197"/>
      <c r="I799" s="197"/>
      <c r="J799" s="197"/>
      <c r="K799" s="197"/>
      <c r="L799" s="197"/>
      <c r="M799" s="197"/>
      <c r="N799" s="197"/>
      <c r="O799" s="197"/>
      <c r="P799" s="197"/>
      <c r="Q799" s="197"/>
      <c r="R799" s="197"/>
      <c r="S799" s="197"/>
      <c r="T799" s="197"/>
      <c r="U799" s="197"/>
      <c r="V799" s="197"/>
      <c r="W799" s="197"/>
      <c r="X799" s="197"/>
      <c r="Y799" s="197"/>
      <c r="Z799" s="197"/>
    </row>
    <row r="800" ht="15.75" customHeight="1">
      <c r="A800" s="197"/>
      <c r="B800" s="197"/>
      <c r="C800" s="197"/>
      <c r="D800" s="197"/>
      <c r="E800" s="197"/>
      <c r="F800" s="197"/>
      <c r="G800" s="197"/>
      <c r="H800" s="197"/>
      <c r="I800" s="197"/>
      <c r="J800" s="197"/>
      <c r="K800" s="197"/>
      <c r="L800" s="197"/>
      <c r="M800" s="197"/>
      <c r="N800" s="197"/>
      <c r="O800" s="197"/>
      <c r="P800" s="197"/>
      <c r="Q800" s="197"/>
      <c r="R800" s="197"/>
      <c r="S800" s="197"/>
      <c r="T800" s="197"/>
      <c r="U800" s="197"/>
      <c r="V800" s="197"/>
      <c r="W800" s="197"/>
      <c r="X800" s="197"/>
      <c r="Y800" s="197"/>
      <c r="Z800" s="197"/>
    </row>
    <row r="801" ht="15.75" customHeight="1">
      <c r="A801" s="197"/>
      <c r="B801" s="197"/>
      <c r="C801" s="197"/>
      <c r="D801" s="197"/>
      <c r="E801" s="197"/>
      <c r="F801" s="197"/>
      <c r="G801" s="197"/>
      <c r="H801" s="197"/>
      <c r="I801" s="197"/>
      <c r="J801" s="197"/>
      <c r="K801" s="197"/>
      <c r="L801" s="197"/>
      <c r="M801" s="197"/>
      <c r="N801" s="197"/>
      <c r="O801" s="197"/>
      <c r="P801" s="197"/>
      <c r="Q801" s="197"/>
      <c r="R801" s="197"/>
      <c r="S801" s="197"/>
      <c r="T801" s="197"/>
      <c r="U801" s="197"/>
      <c r="V801" s="197"/>
      <c r="W801" s="197"/>
      <c r="X801" s="197"/>
      <c r="Y801" s="197"/>
      <c r="Z801" s="197"/>
    </row>
    <row r="802" ht="15.75" customHeight="1">
      <c r="A802" s="197"/>
      <c r="B802" s="197"/>
      <c r="C802" s="197"/>
      <c r="D802" s="197"/>
      <c r="E802" s="197"/>
      <c r="F802" s="197"/>
      <c r="G802" s="197"/>
      <c r="H802" s="197"/>
      <c r="I802" s="197"/>
      <c r="J802" s="197"/>
      <c r="K802" s="197"/>
      <c r="L802" s="197"/>
      <c r="M802" s="197"/>
      <c r="N802" s="197"/>
      <c r="O802" s="197"/>
      <c r="P802" s="197"/>
      <c r="Q802" s="197"/>
      <c r="R802" s="197"/>
      <c r="S802" s="197"/>
      <c r="T802" s="197"/>
      <c r="U802" s="197"/>
      <c r="V802" s="197"/>
      <c r="W802" s="197"/>
      <c r="X802" s="197"/>
      <c r="Y802" s="197"/>
      <c r="Z802" s="197"/>
    </row>
    <row r="803" ht="15.75" customHeight="1">
      <c r="A803" s="197"/>
      <c r="B803" s="197"/>
      <c r="C803" s="197"/>
      <c r="D803" s="197"/>
      <c r="E803" s="197"/>
      <c r="F803" s="197"/>
      <c r="G803" s="197"/>
      <c r="H803" s="197"/>
      <c r="I803" s="197"/>
      <c r="J803" s="197"/>
      <c r="K803" s="197"/>
      <c r="L803" s="197"/>
      <c r="M803" s="197"/>
      <c r="N803" s="197"/>
      <c r="O803" s="197"/>
      <c r="P803" s="197"/>
      <c r="Q803" s="197"/>
      <c r="R803" s="197"/>
      <c r="S803" s="197"/>
      <c r="T803" s="197"/>
      <c r="U803" s="197"/>
      <c r="V803" s="197"/>
      <c r="W803" s="197"/>
      <c r="X803" s="197"/>
      <c r="Y803" s="197"/>
      <c r="Z803" s="197"/>
    </row>
    <row r="804" ht="15.75" customHeight="1">
      <c r="A804" s="197"/>
      <c r="B804" s="197"/>
      <c r="C804" s="197"/>
      <c r="D804" s="197"/>
      <c r="E804" s="197"/>
      <c r="F804" s="197"/>
      <c r="G804" s="197"/>
      <c r="H804" s="197"/>
      <c r="I804" s="197"/>
      <c r="J804" s="197"/>
      <c r="K804" s="197"/>
      <c r="L804" s="197"/>
      <c r="M804" s="197"/>
      <c r="N804" s="197"/>
      <c r="O804" s="197"/>
      <c r="P804" s="197"/>
      <c r="Q804" s="197"/>
      <c r="R804" s="197"/>
      <c r="S804" s="197"/>
      <c r="T804" s="197"/>
      <c r="U804" s="197"/>
      <c r="V804" s="197"/>
      <c r="W804" s="197"/>
      <c r="X804" s="197"/>
      <c r="Y804" s="197"/>
      <c r="Z804" s="197"/>
    </row>
    <row r="805" ht="15.75" customHeight="1">
      <c r="A805" s="197"/>
      <c r="B805" s="197"/>
      <c r="C805" s="197"/>
      <c r="D805" s="197"/>
      <c r="E805" s="197"/>
      <c r="F805" s="197"/>
      <c r="G805" s="197"/>
      <c r="H805" s="197"/>
      <c r="I805" s="197"/>
      <c r="J805" s="197"/>
      <c r="K805" s="197"/>
      <c r="L805" s="197"/>
      <c r="M805" s="197"/>
      <c r="N805" s="197"/>
      <c r="O805" s="197"/>
      <c r="P805" s="197"/>
      <c r="Q805" s="197"/>
      <c r="R805" s="197"/>
      <c r="S805" s="197"/>
      <c r="T805" s="197"/>
      <c r="U805" s="197"/>
      <c r="V805" s="197"/>
      <c r="W805" s="197"/>
      <c r="X805" s="197"/>
      <c r="Y805" s="197"/>
      <c r="Z805" s="197"/>
    </row>
    <row r="806" ht="15.75" customHeight="1">
      <c r="A806" s="197"/>
      <c r="B806" s="197"/>
      <c r="C806" s="197"/>
      <c r="D806" s="197"/>
      <c r="E806" s="197"/>
      <c r="F806" s="197"/>
      <c r="G806" s="197"/>
      <c r="H806" s="197"/>
      <c r="I806" s="197"/>
      <c r="J806" s="197"/>
      <c r="K806" s="197"/>
      <c r="L806" s="197"/>
      <c r="M806" s="197"/>
      <c r="N806" s="197"/>
      <c r="O806" s="197"/>
      <c r="P806" s="197"/>
      <c r="Q806" s="197"/>
      <c r="R806" s="197"/>
      <c r="S806" s="197"/>
      <c r="T806" s="197"/>
      <c r="U806" s="197"/>
      <c r="V806" s="197"/>
      <c r="W806" s="197"/>
      <c r="X806" s="197"/>
      <c r="Y806" s="197"/>
      <c r="Z806" s="197"/>
    </row>
    <row r="807" ht="15.75" customHeight="1">
      <c r="A807" s="197"/>
      <c r="B807" s="197"/>
      <c r="C807" s="197"/>
      <c r="D807" s="197"/>
      <c r="E807" s="197"/>
      <c r="F807" s="197"/>
      <c r="G807" s="197"/>
      <c r="H807" s="197"/>
      <c r="I807" s="197"/>
      <c r="J807" s="197"/>
      <c r="K807" s="197"/>
      <c r="L807" s="197"/>
      <c r="M807" s="197"/>
      <c r="N807" s="197"/>
      <c r="O807" s="197"/>
      <c r="P807" s="197"/>
      <c r="Q807" s="197"/>
      <c r="R807" s="197"/>
      <c r="S807" s="197"/>
      <c r="T807" s="197"/>
      <c r="U807" s="197"/>
      <c r="V807" s="197"/>
      <c r="W807" s="197"/>
      <c r="X807" s="197"/>
      <c r="Y807" s="197"/>
      <c r="Z807" s="197"/>
    </row>
    <row r="808" ht="15.75" customHeight="1">
      <c r="A808" s="197"/>
      <c r="B808" s="197"/>
      <c r="C808" s="197"/>
      <c r="D808" s="197"/>
      <c r="E808" s="197"/>
      <c r="F808" s="197"/>
      <c r="G808" s="197"/>
      <c r="H808" s="197"/>
      <c r="I808" s="197"/>
      <c r="J808" s="197"/>
      <c r="K808" s="197"/>
      <c r="L808" s="197"/>
      <c r="M808" s="197"/>
      <c r="N808" s="197"/>
      <c r="O808" s="197"/>
      <c r="P808" s="197"/>
      <c r="Q808" s="197"/>
      <c r="R808" s="197"/>
      <c r="S808" s="197"/>
      <c r="T808" s="197"/>
      <c r="U808" s="197"/>
      <c r="V808" s="197"/>
      <c r="W808" s="197"/>
      <c r="X808" s="197"/>
      <c r="Y808" s="197"/>
      <c r="Z808" s="197"/>
    </row>
    <row r="809" ht="15.75" customHeight="1">
      <c r="A809" s="197"/>
      <c r="B809" s="197"/>
      <c r="C809" s="197"/>
      <c r="D809" s="197"/>
      <c r="E809" s="197"/>
      <c r="F809" s="197"/>
      <c r="G809" s="197"/>
      <c r="H809" s="197"/>
      <c r="I809" s="197"/>
      <c r="J809" s="197"/>
      <c r="K809" s="197"/>
      <c r="L809" s="197"/>
      <c r="M809" s="197"/>
      <c r="N809" s="197"/>
      <c r="O809" s="197"/>
      <c r="P809" s="197"/>
      <c r="Q809" s="197"/>
      <c r="R809" s="197"/>
      <c r="S809" s="197"/>
      <c r="T809" s="197"/>
      <c r="U809" s="197"/>
      <c r="V809" s="197"/>
      <c r="W809" s="197"/>
      <c r="X809" s="197"/>
      <c r="Y809" s="197"/>
      <c r="Z809" s="197"/>
    </row>
    <row r="810" ht="15.75" customHeight="1">
      <c r="A810" s="197"/>
      <c r="B810" s="197"/>
      <c r="C810" s="197"/>
      <c r="D810" s="197"/>
      <c r="E810" s="197"/>
      <c r="F810" s="197"/>
      <c r="G810" s="197"/>
      <c r="H810" s="197"/>
      <c r="I810" s="197"/>
      <c r="J810" s="197"/>
      <c r="K810" s="197"/>
      <c r="L810" s="197"/>
      <c r="M810" s="197"/>
      <c r="N810" s="197"/>
      <c r="O810" s="197"/>
      <c r="P810" s="197"/>
      <c r="Q810" s="197"/>
      <c r="R810" s="197"/>
      <c r="S810" s="197"/>
      <c r="T810" s="197"/>
      <c r="U810" s="197"/>
      <c r="V810" s="197"/>
      <c r="W810" s="197"/>
      <c r="X810" s="197"/>
      <c r="Y810" s="197"/>
      <c r="Z810" s="197"/>
    </row>
    <row r="811" ht="15.75" customHeight="1">
      <c r="A811" s="197"/>
      <c r="B811" s="197"/>
      <c r="C811" s="197"/>
      <c r="D811" s="197"/>
      <c r="E811" s="197"/>
      <c r="F811" s="197"/>
      <c r="G811" s="197"/>
      <c r="H811" s="197"/>
      <c r="I811" s="197"/>
      <c r="J811" s="197"/>
      <c r="K811" s="197"/>
      <c r="L811" s="197"/>
      <c r="M811" s="197"/>
      <c r="N811" s="197"/>
      <c r="O811" s="197"/>
      <c r="P811" s="197"/>
      <c r="Q811" s="197"/>
      <c r="R811" s="197"/>
      <c r="S811" s="197"/>
      <c r="T811" s="197"/>
      <c r="U811" s="197"/>
      <c r="V811" s="197"/>
      <c r="W811" s="197"/>
      <c r="X811" s="197"/>
      <c r="Y811" s="197"/>
      <c r="Z811" s="197"/>
    </row>
    <row r="812" ht="15.75" customHeight="1">
      <c r="A812" s="197"/>
      <c r="B812" s="197"/>
      <c r="C812" s="197"/>
      <c r="D812" s="197"/>
      <c r="E812" s="197"/>
      <c r="F812" s="197"/>
      <c r="G812" s="197"/>
      <c r="H812" s="197"/>
      <c r="I812" s="197"/>
      <c r="J812" s="197"/>
      <c r="K812" s="197"/>
      <c r="L812" s="197"/>
      <c r="M812" s="197"/>
      <c r="N812" s="197"/>
      <c r="O812" s="197"/>
      <c r="P812" s="197"/>
      <c r="Q812" s="197"/>
      <c r="R812" s="197"/>
      <c r="S812" s="197"/>
      <c r="T812" s="197"/>
      <c r="U812" s="197"/>
      <c r="V812" s="197"/>
      <c r="W812" s="197"/>
      <c r="X812" s="197"/>
      <c r="Y812" s="197"/>
      <c r="Z812" s="197"/>
    </row>
    <row r="813" ht="15.75" customHeight="1">
      <c r="A813" s="197"/>
      <c r="B813" s="197"/>
      <c r="C813" s="197"/>
      <c r="D813" s="197"/>
      <c r="E813" s="197"/>
      <c r="F813" s="197"/>
      <c r="G813" s="197"/>
      <c r="H813" s="197"/>
      <c r="I813" s="197"/>
      <c r="J813" s="197"/>
      <c r="K813" s="197"/>
      <c r="L813" s="197"/>
      <c r="M813" s="197"/>
      <c r="N813" s="197"/>
      <c r="O813" s="197"/>
      <c r="P813" s="197"/>
      <c r="Q813" s="197"/>
      <c r="R813" s="197"/>
      <c r="S813" s="197"/>
      <c r="T813" s="197"/>
      <c r="U813" s="197"/>
      <c r="V813" s="197"/>
      <c r="W813" s="197"/>
      <c r="X813" s="197"/>
      <c r="Y813" s="197"/>
      <c r="Z813" s="197"/>
    </row>
    <row r="814" ht="15.75" customHeight="1">
      <c r="A814" s="197"/>
      <c r="B814" s="197"/>
      <c r="C814" s="197"/>
      <c r="D814" s="197"/>
      <c r="E814" s="197"/>
      <c r="F814" s="197"/>
      <c r="G814" s="197"/>
      <c r="H814" s="197"/>
      <c r="I814" s="197"/>
      <c r="J814" s="197"/>
      <c r="K814" s="197"/>
      <c r="L814" s="197"/>
      <c r="M814" s="197"/>
      <c r="N814" s="197"/>
      <c r="O814" s="197"/>
      <c r="P814" s="197"/>
      <c r="Q814" s="197"/>
      <c r="R814" s="197"/>
      <c r="S814" s="197"/>
      <c r="T814" s="197"/>
      <c r="U814" s="197"/>
      <c r="V814" s="197"/>
      <c r="W814" s="197"/>
      <c r="X814" s="197"/>
      <c r="Y814" s="197"/>
      <c r="Z814" s="197"/>
    </row>
    <row r="815" ht="15.75" customHeight="1">
      <c r="A815" s="197"/>
      <c r="B815" s="197"/>
      <c r="C815" s="197"/>
      <c r="D815" s="197"/>
      <c r="E815" s="197"/>
      <c r="F815" s="197"/>
      <c r="G815" s="197"/>
      <c r="H815" s="197"/>
      <c r="I815" s="197"/>
      <c r="J815" s="197"/>
      <c r="K815" s="197"/>
      <c r="L815" s="197"/>
      <c r="M815" s="197"/>
      <c r="N815" s="197"/>
      <c r="O815" s="197"/>
      <c r="P815" s="197"/>
      <c r="Q815" s="197"/>
      <c r="R815" s="197"/>
      <c r="S815" s="197"/>
      <c r="T815" s="197"/>
      <c r="U815" s="197"/>
      <c r="V815" s="197"/>
      <c r="W815" s="197"/>
      <c r="X815" s="197"/>
      <c r="Y815" s="197"/>
      <c r="Z815" s="197"/>
    </row>
    <row r="816" ht="15.75" customHeight="1">
      <c r="A816" s="197"/>
      <c r="B816" s="197"/>
      <c r="C816" s="197"/>
      <c r="D816" s="197"/>
      <c r="E816" s="197"/>
      <c r="F816" s="197"/>
      <c r="G816" s="197"/>
      <c r="H816" s="197"/>
      <c r="I816" s="197"/>
      <c r="J816" s="197"/>
      <c r="K816" s="197"/>
      <c r="L816" s="197"/>
      <c r="M816" s="197"/>
      <c r="N816" s="197"/>
      <c r="O816" s="197"/>
      <c r="P816" s="197"/>
      <c r="Q816" s="197"/>
      <c r="R816" s="197"/>
      <c r="S816" s="197"/>
      <c r="T816" s="197"/>
      <c r="U816" s="197"/>
      <c r="V816" s="197"/>
      <c r="W816" s="197"/>
      <c r="X816" s="197"/>
      <c r="Y816" s="197"/>
      <c r="Z816" s="197"/>
    </row>
    <row r="817" ht="15.75" customHeight="1">
      <c r="A817" s="197"/>
      <c r="B817" s="197"/>
      <c r="C817" s="197"/>
      <c r="D817" s="197"/>
      <c r="E817" s="197"/>
      <c r="F817" s="197"/>
      <c r="G817" s="197"/>
      <c r="H817" s="197"/>
      <c r="I817" s="197"/>
      <c r="J817" s="197"/>
      <c r="K817" s="197"/>
      <c r="L817" s="197"/>
      <c r="M817" s="197"/>
      <c r="N817" s="197"/>
      <c r="O817" s="197"/>
      <c r="P817" s="197"/>
      <c r="Q817" s="197"/>
      <c r="R817" s="197"/>
      <c r="S817" s="197"/>
      <c r="T817" s="197"/>
      <c r="U817" s="197"/>
      <c r="V817" s="197"/>
      <c r="W817" s="197"/>
      <c r="X817" s="197"/>
      <c r="Y817" s="197"/>
      <c r="Z817" s="197"/>
    </row>
    <row r="818" ht="15.75" customHeight="1">
      <c r="A818" s="197"/>
      <c r="B818" s="197"/>
      <c r="C818" s="197"/>
      <c r="D818" s="197"/>
      <c r="E818" s="197"/>
      <c r="F818" s="197"/>
      <c r="G818" s="197"/>
      <c r="H818" s="197"/>
      <c r="I818" s="197"/>
      <c r="J818" s="197"/>
      <c r="K818" s="197"/>
      <c r="L818" s="197"/>
      <c r="M818" s="197"/>
      <c r="N818" s="197"/>
      <c r="O818" s="197"/>
      <c r="P818" s="197"/>
      <c r="Q818" s="197"/>
      <c r="R818" s="197"/>
      <c r="S818" s="197"/>
      <c r="T818" s="197"/>
      <c r="U818" s="197"/>
      <c r="V818" s="197"/>
      <c r="W818" s="197"/>
      <c r="X818" s="197"/>
      <c r="Y818" s="197"/>
      <c r="Z818" s="197"/>
    </row>
    <row r="819" ht="15.75" customHeight="1">
      <c r="A819" s="197"/>
      <c r="B819" s="197"/>
      <c r="C819" s="197"/>
      <c r="D819" s="197"/>
      <c r="E819" s="197"/>
      <c r="F819" s="197"/>
      <c r="G819" s="197"/>
      <c r="H819" s="197"/>
      <c r="I819" s="197"/>
      <c r="J819" s="197"/>
      <c r="K819" s="197"/>
      <c r="L819" s="197"/>
      <c r="M819" s="197"/>
      <c r="N819" s="197"/>
      <c r="O819" s="197"/>
      <c r="P819" s="197"/>
      <c r="Q819" s="197"/>
      <c r="R819" s="197"/>
      <c r="S819" s="197"/>
      <c r="T819" s="197"/>
      <c r="U819" s="197"/>
      <c r="V819" s="197"/>
      <c r="W819" s="197"/>
      <c r="X819" s="197"/>
      <c r="Y819" s="197"/>
      <c r="Z819" s="197"/>
    </row>
    <row r="820" ht="15.75" customHeight="1">
      <c r="A820" s="197"/>
      <c r="B820" s="197"/>
      <c r="C820" s="197"/>
      <c r="D820" s="197"/>
      <c r="E820" s="197"/>
      <c r="F820" s="197"/>
      <c r="G820" s="197"/>
      <c r="H820" s="197"/>
      <c r="I820" s="197"/>
      <c r="J820" s="197"/>
      <c r="K820" s="197"/>
      <c r="L820" s="197"/>
      <c r="M820" s="197"/>
      <c r="N820" s="197"/>
      <c r="O820" s="197"/>
      <c r="P820" s="197"/>
      <c r="Q820" s="197"/>
      <c r="R820" s="197"/>
      <c r="S820" s="197"/>
      <c r="T820" s="197"/>
      <c r="U820" s="197"/>
      <c r="V820" s="197"/>
      <c r="W820" s="197"/>
      <c r="X820" s="197"/>
      <c r="Y820" s="197"/>
      <c r="Z820" s="197"/>
    </row>
    <row r="821" ht="15.75" customHeight="1">
      <c r="A821" s="197"/>
      <c r="B821" s="197"/>
      <c r="C821" s="197"/>
      <c r="D821" s="197"/>
      <c r="E821" s="197"/>
      <c r="F821" s="197"/>
      <c r="G821" s="197"/>
      <c r="H821" s="197"/>
      <c r="I821" s="197"/>
      <c r="J821" s="197"/>
      <c r="K821" s="197"/>
      <c r="L821" s="197"/>
      <c r="M821" s="197"/>
      <c r="N821" s="197"/>
      <c r="O821" s="197"/>
      <c r="P821" s="197"/>
      <c r="Q821" s="197"/>
      <c r="R821" s="197"/>
      <c r="S821" s="197"/>
      <c r="T821" s="197"/>
      <c r="U821" s="197"/>
      <c r="V821" s="197"/>
      <c r="W821" s="197"/>
      <c r="X821" s="197"/>
      <c r="Y821" s="197"/>
      <c r="Z821" s="197"/>
    </row>
    <row r="822" ht="15.75" customHeight="1">
      <c r="A822" s="197"/>
      <c r="B822" s="197"/>
      <c r="C822" s="197"/>
      <c r="D822" s="197"/>
      <c r="E822" s="197"/>
      <c r="F822" s="197"/>
      <c r="G822" s="197"/>
      <c r="H822" s="197"/>
      <c r="I822" s="197"/>
      <c r="J822" s="197"/>
      <c r="K822" s="197"/>
      <c r="L822" s="197"/>
      <c r="M822" s="197"/>
      <c r="N822" s="197"/>
      <c r="O822" s="197"/>
      <c r="P822" s="197"/>
      <c r="Q822" s="197"/>
      <c r="R822" s="197"/>
      <c r="S822" s="197"/>
      <c r="T822" s="197"/>
      <c r="U822" s="197"/>
      <c r="V822" s="197"/>
      <c r="W822" s="197"/>
      <c r="X822" s="197"/>
      <c r="Y822" s="197"/>
      <c r="Z822" s="197"/>
    </row>
    <row r="823" ht="15.75" customHeight="1">
      <c r="A823" s="197"/>
      <c r="B823" s="197"/>
      <c r="C823" s="197"/>
      <c r="D823" s="197"/>
      <c r="E823" s="197"/>
      <c r="F823" s="197"/>
      <c r="G823" s="197"/>
      <c r="H823" s="197"/>
      <c r="I823" s="197"/>
      <c r="J823" s="197"/>
      <c r="K823" s="197"/>
      <c r="L823" s="197"/>
      <c r="M823" s="197"/>
      <c r="N823" s="197"/>
      <c r="O823" s="197"/>
      <c r="P823" s="197"/>
      <c r="Q823" s="197"/>
      <c r="R823" s="197"/>
      <c r="S823" s="197"/>
      <c r="T823" s="197"/>
      <c r="U823" s="197"/>
      <c r="V823" s="197"/>
      <c r="W823" s="197"/>
      <c r="X823" s="197"/>
      <c r="Y823" s="197"/>
      <c r="Z823" s="197"/>
    </row>
    <row r="824" ht="15.75" customHeight="1">
      <c r="A824" s="197"/>
      <c r="B824" s="197"/>
      <c r="C824" s="197"/>
      <c r="D824" s="197"/>
      <c r="E824" s="197"/>
      <c r="F824" s="197"/>
      <c r="G824" s="197"/>
      <c r="H824" s="197"/>
      <c r="I824" s="197"/>
      <c r="J824" s="197"/>
      <c r="K824" s="197"/>
      <c r="L824" s="197"/>
      <c r="M824" s="197"/>
      <c r="N824" s="197"/>
      <c r="O824" s="197"/>
      <c r="P824" s="197"/>
      <c r="Q824" s="197"/>
      <c r="R824" s="197"/>
      <c r="S824" s="197"/>
      <c r="T824" s="197"/>
      <c r="U824" s="197"/>
      <c r="V824" s="197"/>
      <c r="W824" s="197"/>
      <c r="X824" s="197"/>
      <c r="Y824" s="197"/>
      <c r="Z824" s="197"/>
    </row>
    <row r="825" ht="15.75" customHeight="1">
      <c r="A825" s="197"/>
      <c r="B825" s="197"/>
      <c r="C825" s="197"/>
      <c r="D825" s="197"/>
      <c r="E825" s="197"/>
      <c r="F825" s="197"/>
      <c r="G825" s="197"/>
      <c r="H825" s="197"/>
      <c r="I825" s="197"/>
      <c r="J825" s="197"/>
      <c r="K825" s="197"/>
      <c r="L825" s="197"/>
      <c r="M825" s="197"/>
      <c r="N825" s="197"/>
      <c r="O825" s="197"/>
      <c r="P825" s="197"/>
      <c r="Q825" s="197"/>
      <c r="R825" s="197"/>
      <c r="S825" s="197"/>
      <c r="T825" s="197"/>
      <c r="U825" s="197"/>
      <c r="V825" s="197"/>
      <c r="W825" s="197"/>
      <c r="X825" s="197"/>
      <c r="Y825" s="197"/>
      <c r="Z825" s="197"/>
    </row>
    <row r="826" ht="15.75" customHeight="1">
      <c r="A826" s="197"/>
      <c r="B826" s="197"/>
      <c r="C826" s="197"/>
      <c r="D826" s="197"/>
      <c r="E826" s="197"/>
      <c r="F826" s="197"/>
      <c r="G826" s="197"/>
      <c r="H826" s="197"/>
      <c r="I826" s="197"/>
      <c r="J826" s="197"/>
      <c r="K826" s="197"/>
      <c r="L826" s="197"/>
      <c r="M826" s="197"/>
      <c r="N826" s="197"/>
      <c r="O826" s="197"/>
      <c r="P826" s="197"/>
      <c r="Q826" s="197"/>
      <c r="R826" s="197"/>
      <c r="S826" s="197"/>
      <c r="T826" s="197"/>
      <c r="U826" s="197"/>
      <c r="V826" s="197"/>
      <c r="W826" s="197"/>
      <c r="X826" s="197"/>
      <c r="Y826" s="197"/>
      <c r="Z826" s="197"/>
    </row>
    <row r="827" ht="15.75" customHeight="1">
      <c r="A827" s="197"/>
      <c r="B827" s="197"/>
      <c r="C827" s="197"/>
      <c r="D827" s="197"/>
      <c r="E827" s="197"/>
      <c r="F827" s="197"/>
      <c r="G827" s="197"/>
      <c r="H827" s="197"/>
      <c r="I827" s="197"/>
      <c r="J827" s="197"/>
      <c r="K827" s="197"/>
      <c r="L827" s="197"/>
      <c r="M827" s="197"/>
      <c r="N827" s="197"/>
      <c r="O827" s="197"/>
      <c r="P827" s="197"/>
      <c r="Q827" s="197"/>
      <c r="R827" s="197"/>
      <c r="S827" s="197"/>
      <c r="T827" s="197"/>
      <c r="U827" s="197"/>
      <c r="V827" s="197"/>
      <c r="W827" s="197"/>
      <c r="X827" s="197"/>
      <c r="Y827" s="197"/>
      <c r="Z827" s="197"/>
    </row>
    <row r="828" ht="15.75" customHeight="1">
      <c r="A828" s="197"/>
      <c r="B828" s="197"/>
      <c r="C828" s="197"/>
      <c r="D828" s="197"/>
      <c r="E828" s="197"/>
      <c r="F828" s="197"/>
      <c r="G828" s="197"/>
      <c r="H828" s="197"/>
      <c r="I828" s="197"/>
      <c r="J828" s="197"/>
      <c r="K828" s="197"/>
      <c r="L828" s="197"/>
      <c r="M828" s="197"/>
      <c r="N828" s="197"/>
      <c r="O828" s="197"/>
      <c r="P828" s="197"/>
      <c r="Q828" s="197"/>
      <c r="R828" s="197"/>
      <c r="S828" s="197"/>
      <c r="T828" s="197"/>
      <c r="U828" s="197"/>
      <c r="V828" s="197"/>
      <c r="W828" s="197"/>
      <c r="X828" s="197"/>
      <c r="Y828" s="197"/>
      <c r="Z828" s="197"/>
    </row>
    <row r="829" ht="15.75" customHeight="1">
      <c r="A829" s="197"/>
      <c r="B829" s="197"/>
      <c r="C829" s="197"/>
      <c r="D829" s="197"/>
      <c r="E829" s="197"/>
      <c r="F829" s="197"/>
      <c r="G829" s="197"/>
      <c r="H829" s="197"/>
      <c r="I829" s="197"/>
      <c r="J829" s="197"/>
      <c r="K829" s="197"/>
      <c r="L829" s="197"/>
      <c r="M829" s="197"/>
      <c r="N829" s="197"/>
      <c r="O829" s="197"/>
      <c r="P829" s="197"/>
      <c r="Q829" s="197"/>
      <c r="R829" s="197"/>
      <c r="S829" s="197"/>
      <c r="T829" s="197"/>
      <c r="U829" s="197"/>
      <c r="V829" s="197"/>
      <c r="W829" s="197"/>
      <c r="X829" s="197"/>
      <c r="Y829" s="197"/>
      <c r="Z829" s="197"/>
    </row>
    <row r="830" ht="15.75" customHeight="1">
      <c r="A830" s="197"/>
      <c r="B830" s="197"/>
      <c r="C830" s="197"/>
      <c r="D830" s="197"/>
      <c r="E830" s="197"/>
      <c r="F830" s="197"/>
      <c r="G830" s="197"/>
      <c r="H830" s="197"/>
      <c r="I830" s="197"/>
      <c r="J830" s="197"/>
      <c r="K830" s="197"/>
      <c r="L830" s="197"/>
      <c r="M830" s="197"/>
      <c r="N830" s="197"/>
      <c r="O830" s="197"/>
      <c r="P830" s="197"/>
      <c r="Q830" s="197"/>
      <c r="R830" s="197"/>
      <c r="S830" s="197"/>
      <c r="T830" s="197"/>
      <c r="U830" s="197"/>
      <c r="V830" s="197"/>
      <c r="W830" s="197"/>
      <c r="X830" s="197"/>
      <c r="Y830" s="197"/>
      <c r="Z830" s="197"/>
    </row>
    <row r="831" ht="15.75" customHeight="1">
      <c r="A831" s="197"/>
      <c r="B831" s="197"/>
      <c r="C831" s="197"/>
      <c r="D831" s="197"/>
      <c r="E831" s="197"/>
      <c r="F831" s="197"/>
      <c r="G831" s="197"/>
      <c r="H831" s="197"/>
      <c r="I831" s="197"/>
      <c r="J831" s="197"/>
      <c r="K831" s="197"/>
      <c r="L831" s="197"/>
      <c r="M831" s="197"/>
      <c r="N831" s="197"/>
      <c r="O831" s="197"/>
      <c r="P831" s="197"/>
      <c r="Q831" s="197"/>
      <c r="R831" s="197"/>
      <c r="S831" s="197"/>
      <c r="T831" s="197"/>
      <c r="U831" s="197"/>
      <c r="V831" s="197"/>
      <c r="W831" s="197"/>
      <c r="X831" s="197"/>
      <c r="Y831" s="197"/>
      <c r="Z831" s="197"/>
    </row>
    <row r="832" ht="15.75" customHeight="1">
      <c r="A832" s="197"/>
      <c r="B832" s="197"/>
      <c r="C832" s="197"/>
      <c r="D832" s="197"/>
      <c r="E832" s="197"/>
      <c r="F832" s="197"/>
      <c r="G832" s="197"/>
      <c r="H832" s="197"/>
      <c r="I832" s="197"/>
      <c r="J832" s="197"/>
      <c r="K832" s="197"/>
      <c r="L832" s="197"/>
      <c r="M832" s="197"/>
      <c r="N832" s="197"/>
      <c r="O832" s="197"/>
      <c r="P832" s="197"/>
      <c r="Q832" s="197"/>
      <c r="R832" s="197"/>
      <c r="S832" s="197"/>
      <c r="T832" s="197"/>
      <c r="U832" s="197"/>
      <c r="V832" s="197"/>
      <c r="W832" s="197"/>
      <c r="X832" s="197"/>
      <c r="Y832" s="197"/>
      <c r="Z832" s="197"/>
    </row>
    <row r="833" ht="15.75" customHeight="1">
      <c r="A833" s="197"/>
      <c r="B833" s="197"/>
      <c r="C833" s="197"/>
      <c r="D833" s="197"/>
      <c r="E833" s="197"/>
      <c r="F833" s="197"/>
      <c r="G833" s="197"/>
      <c r="H833" s="197"/>
      <c r="I833" s="197"/>
      <c r="J833" s="197"/>
      <c r="K833" s="197"/>
      <c r="L833" s="197"/>
      <c r="M833" s="197"/>
      <c r="N833" s="197"/>
      <c r="O833" s="197"/>
      <c r="P833" s="197"/>
      <c r="Q833" s="197"/>
      <c r="R833" s="197"/>
      <c r="S833" s="197"/>
      <c r="T833" s="197"/>
      <c r="U833" s="197"/>
      <c r="V833" s="197"/>
      <c r="W833" s="197"/>
      <c r="X833" s="197"/>
      <c r="Y833" s="197"/>
      <c r="Z833" s="197"/>
    </row>
    <row r="834" ht="15.75" customHeight="1">
      <c r="A834" s="197"/>
      <c r="B834" s="197"/>
      <c r="C834" s="197"/>
      <c r="D834" s="197"/>
      <c r="E834" s="197"/>
      <c r="F834" s="197"/>
      <c r="G834" s="197"/>
      <c r="H834" s="197"/>
      <c r="I834" s="197"/>
      <c r="J834" s="197"/>
      <c r="K834" s="197"/>
      <c r="L834" s="197"/>
      <c r="M834" s="197"/>
      <c r="N834" s="197"/>
      <c r="O834" s="197"/>
      <c r="P834" s="197"/>
      <c r="Q834" s="197"/>
      <c r="R834" s="197"/>
      <c r="S834" s="197"/>
      <c r="T834" s="197"/>
      <c r="U834" s="197"/>
      <c r="V834" s="197"/>
      <c r="W834" s="197"/>
      <c r="X834" s="197"/>
      <c r="Y834" s="197"/>
      <c r="Z834" s="197"/>
    </row>
    <row r="835" ht="15.75" customHeight="1">
      <c r="A835" s="197"/>
      <c r="B835" s="197"/>
      <c r="C835" s="197"/>
      <c r="D835" s="197"/>
      <c r="E835" s="197"/>
      <c r="F835" s="197"/>
      <c r="G835" s="197"/>
      <c r="H835" s="197"/>
      <c r="I835" s="197"/>
      <c r="J835" s="197"/>
      <c r="K835" s="197"/>
      <c r="L835" s="197"/>
      <c r="M835" s="197"/>
      <c r="N835" s="197"/>
      <c r="O835" s="197"/>
      <c r="P835" s="197"/>
      <c r="Q835" s="197"/>
      <c r="R835" s="197"/>
      <c r="S835" s="197"/>
      <c r="T835" s="197"/>
      <c r="U835" s="197"/>
      <c r="V835" s="197"/>
      <c r="W835" s="197"/>
      <c r="X835" s="197"/>
      <c r="Y835" s="197"/>
      <c r="Z835" s="197"/>
    </row>
    <row r="836" ht="15.75" customHeight="1">
      <c r="A836" s="197"/>
      <c r="B836" s="197"/>
      <c r="C836" s="197"/>
      <c r="D836" s="197"/>
      <c r="E836" s="197"/>
      <c r="F836" s="197"/>
      <c r="G836" s="197"/>
      <c r="H836" s="197"/>
      <c r="I836" s="197"/>
      <c r="J836" s="197"/>
      <c r="K836" s="197"/>
      <c r="L836" s="197"/>
      <c r="M836" s="197"/>
      <c r="N836" s="197"/>
      <c r="O836" s="197"/>
      <c r="P836" s="197"/>
      <c r="Q836" s="197"/>
      <c r="R836" s="197"/>
      <c r="S836" s="197"/>
      <c r="T836" s="197"/>
      <c r="U836" s="197"/>
      <c r="V836" s="197"/>
      <c r="W836" s="197"/>
      <c r="X836" s="197"/>
      <c r="Y836" s="197"/>
      <c r="Z836" s="197"/>
    </row>
    <row r="837" ht="15.75" customHeight="1">
      <c r="A837" s="197"/>
      <c r="B837" s="197"/>
      <c r="C837" s="197"/>
      <c r="D837" s="197"/>
      <c r="E837" s="197"/>
      <c r="F837" s="197"/>
      <c r="G837" s="197"/>
      <c r="H837" s="197"/>
      <c r="I837" s="197"/>
      <c r="J837" s="197"/>
      <c r="K837" s="197"/>
      <c r="L837" s="197"/>
      <c r="M837" s="197"/>
      <c r="N837" s="197"/>
      <c r="O837" s="197"/>
      <c r="P837" s="197"/>
      <c r="Q837" s="197"/>
      <c r="R837" s="197"/>
      <c r="S837" s="197"/>
      <c r="T837" s="197"/>
      <c r="U837" s="197"/>
      <c r="V837" s="197"/>
      <c r="W837" s="197"/>
      <c r="X837" s="197"/>
      <c r="Y837" s="197"/>
      <c r="Z837" s="197"/>
    </row>
    <row r="838" ht="15.75" customHeight="1">
      <c r="A838" s="197"/>
      <c r="B838" s="197"/>
      <c r="C838" s="197"/>
      <c r="D838" s="197"/>
      <c r="E838" s="197"/>
      <c r="F838" s="197"/>
      <c r="G838" s="197"/>
      <c r="H838" s="197"/>
      <c r="I838" s="197"/>
      <c r="J838" s="197"/>
      <c r="K838" s="197"/>
      <c r="L838" s="197"/>
      <c r="M838" s="197"/>
      <c r="N838" s="197"/>
      <c r="O838" s="197"/>
      <c r="P838" s="197"/>
      <c r="Q838" s="197"/>
      <c r="R838" s="197"/>
      <c r="S838" s="197"/>
      <c r="T838" s="197"/>
      <c r="U838" s="197"/>
      <c r="V838" s="197"/>
      <c r="W838" s="197"/>
      <c r="X838" s="197"/>
      <c r="Y838" s="197"/>
      <c r="Z838" s="197"/>
    </row>
    <row r="839" ht="15.75" customHeight="1">
      <c r="A839" s="197"/>
      <c r="B839" s="197"/>
      <c r="C839" s="197"/>
      <c r="D839" s="197"/>
      <c r="E839" s="197"/>
      <c r="F839" s="197"/>
      <c r="G839" s="197"/>
      <c r="H839" s="197"/>
      <c r="I839" s="197"/>
      <c r="J839" s="197"/>
      <c r="K839" s="197"/>
      <c r="L839" s="197"/>
      <c r="M839" s="197"/>
      <c r="N839" s="197"/>
      <c r="O839" s="197"/>
      <c r="P839" s="197"/>
      <c r="Q839" s="197"/>
      <c r="R839" s="197"/>
      <c r="S839" s="197"/>
      <c r="T839" s="197"/>
      <c r="U839" s="197"/>
      <c r="V839" s="197"/>
      <c r="W839" s="197"/>
      <c r="X839" s="197"/>
      <c r="Y839" s="197"/>
      <c r="Z839" s="197"/>
    </row>
    <row r="840" ht="15.75" customHeight="1">
      <c r="A840" s="197"/>
      <c r="B840" s="197"/>
      <c r="C840" s="197"/>
      <c r="D840" s="197"/>
      <c r="E840" s="197"/>
      <c r="F840" s="197"/>
      <c r="G840" s="197"/>
      <c r="H840" s="197"/>
      <c r="I840" s="197"/>
      <c r="J840" s="197"/>
      <c r="K840" s="197"/>
      <c r="L840" s="197"/>
      <c r="M840" s="197"/>
      <c r="N840" s="197"/>
      <c r="O840" s="197"/>
      <c r="P840" s="197"/>
      <c r="Q840" s="197"/>
      <c r="R840" s="197"/>
      <c r="S840" s="197"/>
      <c r="T840" s="197"/>
      <c r="U840" s="197"/>
      <c r="V840" s="197"/>
      <c r="W840" s="197"/>
      <c r="X840" s="197"/>
      <c r="Y840" s="197"/>
      <c r="Z840" s="197"/>
    </row>
    <row r="841" ht="15.75" customHeight="1">
      <c r="A841" s="197"/>
      <c r="B841" s="197"/>
      <c r="C841" s="197"/>
      <c r="D841" s="197"/>
      <c r="E841" s="197"/>
      <c r="F841" s="197"/>
      <c r="G841" s="197"/>
      <c r="H841" s="197"/>
      <c r="I841" s="197"/>
      <c r="J841" s="197"/>
      <c r="K841" s="197"/>
      <c r="L841" s="197"/>
      <c r="M841" s="197"/>
      <c r="N841" s="197"/>
      <c r="O841" s="197"/>
      <c r="P841" s="197"/>
      <c r="Q841" s="197"/>
      <c r="R841" s="197"/>
      <c r="S841" s="197"/>
      <c r="T841" s="197"/>
      <c r="U841" s="197"/>
      <c r="V841" s="197"/>
      <c r="W841" s="197"/>
      <c r="X841" s="197"/>
      <c r="Y841" s="197"/>
      <c r="Z841" s="197"/>
    </row>
    <row r="842" ht="15.75" customHeight="1">
      <c r="A842" s="197"/>
      <c r="B842" s="197"/>
      <c r="C842" s="197"/>
      <c r="D842" s="197"/>
      <c r="E842" s="197"/>
      <c r="F842" s="197"/>
      <c r="G842" s="197"/>
      <c r="H842" s="197"/>
      <c r="I842" s="197"/>
      <c r="J842" s="197"/>
      <c r="K842" s="197"/>
      <c r="L842" s="197"/>
      <c r="M842" s="197"/>
      <c r="N842" s="197"/>
      <c r="O842" s="197"/>
      <c r="P842" s="197"/>
      <c r="Q842" s="197"/>
      <c r="R842" s="197"/>
      <c r="S842" s="197"/>
      <c r="T842" s="197"/>
      <c r="U842" s="197"/>
      <c r="V842" s="197"/>
      <c r="W842" s="197"/>
      <c r="X842" s="197"/>
      <c r="Y842" s="197"/>
      <c r="Z842" s="197"/>
    </row>
    <row r="843" ht="15.75" customHeight="1">
      <c r="A843" s="197"/>
      <c r="B843" s="197"/>
      <c r="C843" s="197"/>
      <c r="D843" s="197"/>
      <c r="E843" s="197"/>
      <c r="F843" s="197"/>
      <c r="G843" s="197"/>
      <c r="H843" s="197"/>
      <c r="I843" s="197"/>
      <c r="J843" s="197"/>
      <c r="K843" s="197"/>
      <c r="L843" s="197"/>
      <c r="M843" s="197"/>
      <c r="N843" s="197"/>
      <c r="O843" s="197"/>
      <c r="P843" s="197"/>
      <c r="Q843" s="197"/>
      <c r="R843" s="197"/>
      <c r="S843" s="197"/>
      <c r="T843" s="197"/>
      <c r="U843" s="197"/>
      <c r="V843" s="197"/>
      <c r="W843" s="197"/>
      <c r="X843" s="197"/>
      <c r="Y843" s="197"/>
      <c r="Z843" s="197"/>
    </row>
    <row r="844" ht="15.75" customHeight="1">
      <c r="A844" s="197"/>
      <c r="B844" s="197"/>
      <c r="C844" s="197"/>
      <c r="D844" s="197"/>
      <c r="E844" s="197"/>
      <c r="F844" s="197"/>
      <c r="G844" s="197"/>
      <c r="H844" s="197"/>
      <c r="I844" s="197"/>
      <c r="J844" s="197"/>
      <c r="K844" s="197"/>
      <c r="L844" s="197"/>
      <c r="M844" s="197"/>
      <c r="N844" s="197"/>
      <c r="O844" s="197"/>
      <c r="P844" s="197"/>
      <c r="Q844" s="197"/>
      <c r="R844" s="197"/>
      <c r="S844" s="197"/>
      <c r="T844" s="197"/>
      <c r="U844" s="197"/>
      <c r="V844" s="197"/>
      <c r="W844" s="197"/>
      <c r="X844" s="197"/>
      <c r="Y844" s="197"/>
      <c r="Z844" s="197"/>
    </row>
    <row r="845" ht="15.75" customHeight="1">
      <c r="A845" s="197"/>
      <c r="B845" s="197"/>
      <c r="C845" s="197"/>
      <c r="D845" s="197"/>
      <c r="E845" s="197"/>
      <c r="F845" s="197"/>
      <c r="G845" s="197"/>
      <c r="H845" s="197"/>
      <c r="I845" s="197"/>
      <c r="J845" s="197"/>
      <c r="K845" s="197"/>
      <c r="L845" s="197"/>
      <c r="M845" s="197"/>
      <c r="N845" s="197"/>
      <c r="O845" s="197"/>
      <c r="P845" s="197"/>
      <c r="Q845" s="197"/>
      <c r="R845" s="197"/>
      <c r="S845" s="197"/>
      <c r="T845" s="197"/>
      <c r="U845" s="197"/>
      <c r="V845" s="197"/>
      <c r="W845" s="197"/>
      <c r="X845" s="197"/>
      <c r="Y845" s="197"/>
      <c r="Z845" s="197"/>
    </row>
    <row r="846" ht="15.75" customHeight="1">
      <c r="A846" s="197"/>
      <c r="B846" s="197"/>
      <c r="C846" s="197"/>
      <c r="D846" s="197"/>
      <c r="E846" s="197"/>
      <c r="F846" s="197"/>
      <c r="G846" s="197"/>
      <c r="H846" s="197"/>
      <c r="I846" s="197"/>
      <c r="J846" s="197"/>
      <c r="K846" s="197"/>
      <c r="L846" s="197"/>
      <c r="M846" s="197"/>
      <c r="N846" s="197"/>
      <c r="O846" s="197"/>
      <c r="P846" s="197"/>
      <c r="Q846" s="197"/>
      <c r="R846" s="197"/>
      <c r="S846" s="197"/>
      <c r="T846" s="197"/>
      <c r="U846" s="197"/>
      <c r="V846" s="197"/>
      <c r="W846" s="197"/>
      <c r="X846" s="197"/>
      <c r="Y846" s="197"/>
      <c r="Z846" s="197"/>
    </row>
    <row r="847" ht="15.75" customHeight="1">
      <c r="A847" s="197"/>
      <c r="B847" s="197"/>
      <c r="C847" s="197"/>
      <c r="D847" s="197"/>
      <c r="E847" s="197"/>
      <c r="F847" s="197"/>
      <c r="G847" s="197"/>
      <c r="H847" s="197"/>
      <c r="I847" s="197"/>
      <c r="J847" s="197"/>
      <c r="K847" s="197"/>
      <c r="L847" s="197"/>
      <c r="M847" s="197"/>
      <c r="N847" s="197"/>
      <c r="O847" s="197"/>
      <c r="P847" s="197"/>
      <c r="Q847" s="197"/>
      <c r="R847" s="197"/>
      <c r="S847" s="197"/>
      <c r="T847" s="197"/>
      <c r="U847" s="197"/>
      <c r="V847" s="197"/>
      <c r="W847" s="197"/>
      <c r="X847" s="197"/>
      <c r="Y847" s="197"/>
      <c r="Z847" s="197"/>
    </row>
    <row r="848" ht="15.75" customHeight="1">
      <c r="A848" s="197"/>
      <c r="B848" s="197"/>
      <c r="C848" s="197"/>
      <c r="D848" s="197"/>
      <c r="E848" s="197"/>
      <c r="F848" s="197"/>
      <c r="G848" s="197"/>
      <c r="H848" s="197"/>
      <c r="I848" s="197"/>
      <c r="J848" s="197"/>
      <c r="K848" s="197"/>
      <c r="L848" s="197"/>
      <c r="M848" s="197"/>
      <c r="N848" s="197"/>
      <c r="O848" s="197"/>
      <c r="P848" s="197"/>
      <c r="Q848" s="197"/>
      <c r="R848" s="197"/>
      <c r="S848" s="197"/>
      <c r="T848" s="197"/>
      <c r="U848" s="197"/>
      <c r="V848" s="197"/>
      <c r="W848" s="197"/>
      <c r="X848" s="197"/>
      <c r="Y848" s="197"/>
      <c r="Z848" s="197"/>
    </row>
    <row r="849" ht="15.75" customHeight="1">
      <c r="A849" s="197"/>
      <c r="B849" s="197"/>
      <c r="C849" s="197"/>
      <c r="D849" s="197"/>
      <c r="E849" s="197"/>
      <c r="F849" s="197"/>
      <c r="G849" s="197"/>
      <c r="H849" s="197"/>
      <c r="I849" s="197"/>
      <c r="J849" s="197"/>
      <c r="K849" s="197"/>
      <c r="L849" s="197"/>
      <c r="M849" s="197"/>
      <c r="N849" s="197"/>
      <c r="O849" s="197"/>
      <c r="P849" s="197"/>
      <c r="Q849" s="197"/>
      <c r="R849" s="197"/>
      <c r="S849" s="197"/>
      <c r="T849" s="197"/>
      <c r="U849" s="197"/>
      <c r="V849" s="197"/>
      <c r="W849" s="197"/>
      <c r="X849" s="197"/>
      <c r="Y849" s="197"/>
      <c r="Z849" s="197"/>
    </row>
    <row r="850" ht="15.75" customHeight="1">
      <c r="A850" s="197"/>
      <c r="B850" s="197"/>
      <c r="C850" s="197"/>
      <c r="D850" s="197"/>
      <c r="E850" s="197"/>
      <c r="F850" s="197"/>
      <c r="G850" s="197"/>
      <c r="H850" s="197"/>
      <c r="I850" s="197"/>
      <c r="J850" s="197"/>
      <c r="K850" s="197"/>
      <c r="L850" s="197"/>
      <c r="M850" s="197"/>
      <c r="N850" s="197"/>
      <c r="O850" s="197"/>
      <c r="P850" s="197"/>
      <c r="Q850" s="197"/>
      <c r="R850" s="197"/>
      <c r="S850" s="197"/>
      <c r="T850" s="197"/>
      <c r="U850" s="197"/>
      <c r="V850" s="197"/>
      <c r="W850" s="197"/>
      <c r="X850" s="197"/>
      <c r="Y850" s="197"/>
      <c r="Z850" s="197"/>
    </row>
    <row r="851" ht="15.75" customHeight="1">
      <c r="A851" s="197"/>
      <c r="B851" s="197"/>
      <c r="C851" s="197"/>
      <c r="D851" s="197"/>
      <c r="E851" s="197"/>
      <c r="F851" s="197"/>
      <c r="G851" s="197"/>
      <c r="H851" s="197"/>
      <c r="I851" s="197"/>
      <c r="J851" s="197"/>
      <c r="K851" s="197"/>
      <c r="L851" s="197"/>
      <c r="M851" s="197"/>
      <c r="N851" s="197"/>
      <c r="O851" s="197"/>
      <c r="P851" s="197"/>
      <c r="Q851" s="197"/>
      <c r="R851" s="197"/>
      <c r="S851" s="197"/>
      <c r="T851" s="197"/>
      <c r="U851" s="197"/>
      <c r="V851" s="197"/>
      <c r="W851" s="197"/>
      <c r="X851" s="197"/>
      <c r="Y851" s="197"/>
      <c r="Z851" s="197"/>
    </row>
    <row r="852" ht="15.75" customHeight="1">
      <c r="A852" s="197"/>
      <c r="B852" s="197"/>
      <c r="C852" s="197"/>
      <c r="D852" s="197"/>
      <c r="E852" s="197"/>
      <c r="F852" s="197"/>
      <c r="G852" s="197"/>
      <c r="H852" s="197"/>
      <c r="I852" s="197"/>
      <c r="J852" s="197"/>
      <c r="K852" s="197"/>
      <c r="L852" s="197"/>
      <c r="M852" s="197"/>
      <c r="N852" s="197"/>
      <c r="O852" s="197"/>
      <c r="P852" s="197"/>
      <c r="Q852" s="197"/>
      <c r="R852" s="197"/>
      <c r="S852" s="197"/>
      <c r="T852" s="197"/>
      <c r="U852" s="197"/>
      <c r="V852" s="197"/>
      <c r="W852" s="197"/>
      <c r="X852" s="197"/>
      <c r="Y852" s="197"/>
      <c r="Z852" s="197"/>
    </row>
    <row r="853" ht="15.75" customHeight="1">
      <c r="A853" s="197"/>
      <c r="B853" s="197"/>
      <c r="C853" s="197"/>
      <c r="D853" s="197"/>
      <c r="E853" s="197"/>
      <c r="F853" s="197"/>
      <c r="G853" s="197"/>
      <c r="H853" s="197"/>
      <c r="I853" s="197"/>
      <c r="J853" s="197"/>
      <c r="K853" s="197"/>
      <c r="L853" s="197"/>
      <c r="M853" s="197"/>
      <c r="N853" s="197"/>
      <c r="O853" s="197"/>
      <c r="P853" s="197"/>
      <c r="Q853" s="197"/>
      <c r="R853" s="197"/>
      <c r="S853" s="197"/>
      <c r="T853" s="197"/>
      <c r="U853" s="197"/>
      <c r="V853" s="197"/>
      <c r="W853" s="197"/>
      <c r="X853" s="197"/>
      <c r="Y853" s="197"/>
      <c r="Z853" s="197"/>
    </row>
    <row r="854" ht="15.75" customHeight="1">
      <c r="A854" s="197"/>
      <c r="B854" s="197"/>
      <c r="C854" s="197"/>
      <c r="D854" s="197"/>
      <c r="E854" s="197"/>
      <c r="F854" s="197"/>
      <c r="G854" s="197"/>
      <c r="H854" s="197"/>
      <c r="I854" s="197"/>
      <c r="J854" s="197"/>
      <c r="K854" s="197"/>
      <c r="L854" s="197"/>
      <c r="M854" s="197"/>
      <c r="N854" s="197"/>
      <c r="O854" s="197"/>
      <c r="P854" s="197"/>
      <c r="Q854" s="197"/>
      <c r="R854" s="197"/>
      <c r="S854" s="197"/>
      <c r="T854" s="197"/>
      <c r="U854" s="197"/>
      <c r="V854" s="197"/>
      <c r="W854" s="197"/>
      <c r="X854" s="197"/>
      <c r="Y854" s="197"/>
      <c r="Z854" s="197"/>
    </row>
    <row r="855" ht="15.75" customHeight="1">
      <c r="A855" s="197"/>
      <c r="B855" s="197"/>
      <c r="C855" s="197"/>
      <c r="D855" s="197"/>
      <c r="E855" s="197"/>
      <c r="F855" s="197"/>
      <c r="G855" s="197"/>
      <c r="H855" s="197"/>
      <c r="I855" s="197"/>
      <c r="J855" s="197"/>
      <c r="K855" s="197"/>
      <c r="L855" s="197"/>
      <c r="M855" s="197"/>
      <c r="N855" s="197"/>
      <c r="O855" s="197"/>
      <c r="P855" s="197"/>
      <c r="Q855" s="197"/>
      <c r="R855" s="197"/>
      <c r="S855" s="197"/>
      <c r="T855" s="197"/>
      <c r="U855" s="197"/>
      <c r="V855" s="197"/>
      <c r="W855" s="197"/>
      <c r="X855" s="197"/>
      <c r="Y855" s="197"/>
      <c r="Z855" s="197"/>
    </row>
    <row r="856" ht="15.75" customHeight="1">
      <c r="A856" s="197"/>
      <c r="B856" s="197"/>
      <c r="C856" s="197"/>
      <c r="D856" s="197"/>
      <c r="E856" s="197"/>
      <c r="F856" s="197"/>
      <c r="G856" s="197"/>
      <c r="H856" s="197"/>
      <c r="I856" s="197"/>
      <c r="J856" s="197"/>
      <c r="K856" s="197"/>
      <c r="L856" s="197"/>
      <c r="M856" s="197"/>
      <c r="N856" s="197"/>
      <c r="O856" s="197"/>
      <c r="P856" s="197"/>
      <c r="Q856" s="197"/>
      <c r="R856" s="197"/>
      <c r="S856" s="197"/>
      <c r="T856" s="197"/>
      <c r="U856" s="197"/>
      <c r="V856" s="197"/>
      <c r="W856" s="197"/>
      <c r="X856" s="197"/>
      <c r="Y856" s="197"/>
      <c r="Z856" s="197"/>
    </row>
    <row r="857" ht="15.75" customHeight="1">
      <c r="A857" s="197"/>
      <c r="B857" s="197"/>
      <c r="C857" s="197"/>
      <c r="D857" s="197"/>
      <c r="E857" s="197"/>
      <c r="F857" s="197"/>
      <c r="G857" s="197"/>
      <c r="H857" s="197"/>
      <c r="I857" s="197"/>
      <c r="J857" s="197"/>
      <c r="K857" s="197"/>
      <c r="L857" s="197"/>
      <c r="M857" s="197"/>
      <c r="N857" s="197"/>
      <c r="O857" s="197"/>
      <c r="P857" s="197"/>
      <c r="Q857" s="197"/>
      <c r="R857" s="197"/>
      <c r="S857" s="197"/>
      <c r="T857" s="197"/>
      <c r="U857" s="197"/>
      <c r="V857" s="197"/>
      <c r="W857" s="197"/>
      <c r="X857" s="197"/>
      <c r="Y857" s="197"/>
      <c r="Z857" s="197"/>
    </row>
    <row r="858" ht="15.75" customHeight="1">
      <c r="A858" s="197"/>
      <c r="B858" s="197"/>
      <c r="C858" s="197"/>
      <c r="D858" s="197"/>
      <c r="E858" s="197"/>
      <c r="F858" s="197"/>
      <c r="G858" s="197"/>
      <c r="H858" s="197"/>
      <c r="I858" s="197"/>
      <c r="J858" s="197"/>
      <c r="K858" s="197"/>
      <c r="L858" s="197"/>
      <c r="M858" s="197"/>
      <c r="N858" s="197"/>
      <c r="O858" s="197"/>
      <c r="P858" s="197"/>
      <c r="Q858" s="197"/>
      <c r="R858" s="197"/>
      <c r="S858" s="197"/>
      <c r="T858" s="197"/>
      <c r="U858" s="197"/>
      <c r="V858" s="197"/>
      <c r="W858" s="197"/>
      <c r="X858" s="197"/>
      <c r="Y858" s="197"/>
      <c r="Z858" s="197"/>
    </row>
    <row r="859" ht="15.75" customHeight="1">
      <c r="A859" s="197"/>
      <c r="B859" s="197"/>
      <c r="C859" s="197"/>
      <c r="D859" s="197"/>
      <c r="E859" s="197"/>
      <c r="F859" s="197"/>
      <c r="G859" s="197"/>
      <c r="H859" s="197"/>
      <c r="I859" s="197"/>
      <c r="J859" s="197"/>
      <c r="K859" s="197"/>
      <c r="L859" s="197"/>
      <c r="M859" s="197"/>
      <c r="N859" s="197"/>
      <c r="O859" s="197"/>
      <c r="P859" s="197"/>
      <c r="Q859" s="197"/>
      <c r="R859" s="197"/>
      <c r="S859" s="197"/>
      <c r="T859" s="197"/>
      <c r="U859" s="197"/>
      <c r="V859" s="197"/>
      <c r="W859" s="197"/>
      <c r="X859" s="197"/>
      <c r="Y859" s="197"/>
      <c r="Z859" s="197"/>
    </row>
    <row r="860" ht="15.75" customHeight="1">
      <c r="A860" s="197"/>
      <c r="B860" s="197"/>
      <c r="C860" s="197"/>
      <c r="D860" s="197"/>
      <c r="E860" s="197"/>
      <c r="F860" s="197"/>
      <c r="G860" s="197"/>
      <c r="H860" s="197"/>
      <c r="I860" s="197"/>
      <c r="J860" s="197"/>
      <c r="K860" s="197"/>
      <c r="L860" s="197"/>
      <c r="M860" s="197"/>
      <c r="N860" s="197"/>
      <c r="O860" s="197"/>
      <c r="P860" s="197"/>
      <c r="Q860" s="197"/>
      <c r="R860" s="197"/>
      <c r="S860" s="197"/>
      <c r="T860" s="197"/>
      <c r="U860" s="197"/>
      <c r="V860" s="197"/>
      <c r="W860" s="197"/>
      <c r="X860" s="197"/>
      <c r="Y860" s="197"/>
      <c r="Z860" s="197"/>
    </row>
    <row r="861" ht="15.75" customHeight="1">
      <c r="A861" s="197"/>
      <c r="B861" s="197"/>
      <c r="C861" s="197"/>
      <c r="D861" s="197"/>
      <c r="E861" s="197"/>
      <c r="F861" s="197"/>
      <c r="G861" s="197"/>
      <c r="H861" s="197"/>
      <c r="I861" s="197"/>
      <c r="J861" s="197"/>
      <c r="K861" s="197"/>
      <c r="L861" s="197"/>
      <c r="M861" s="197"/>
      <c r="N861" s="197"/>
      <c r="O861" s="197"/>
      <c r="P861" s="197"/>
      <c r="Q861" s="197"/>
      <c r="R861" s="197"/>
      <c r="S861" s="197"/>
      <c r="T861" s="197"/>
      <c r="U861" s="197"/>
      <c r="V861" s="197"/>
      <c r="W861" s="197"/>
      <c r="X861" s="197"/>
      <c r="Y861" s="197"/>
      <c r="Z861" s="197"/>
    </row>
    <row r="862" ht="15.75" customHeight="1">
      <c r="A862" s="197"/>
      <c r="B862" s="197"/>
      <c r="C862" s="197"/>
      <c r="D862" s="197"/>
      <c r="E862" s="197"/>
      <c r="F862" s="197"/>
      <c r="G862" s="197"/>
      <c r="H862" s="197"/>
      <c r="I862" s="197"/>
      <c r="J862" s="197"/>
      <c r="K862" s="197"/>
      <c r="L862" s="197"/>
      <c r="M862" s="197"/>
      <c r="N862" s="197"/>
      <c r="O862" s="197"/>
      <c r="P862" s="197"/>
      <c r="Q862" s="197"/>
      <c r="R862" s="197"/>
      <c r="S862" s="197"/>
      <c r="T862" s="197"/>
      <c r="U862" s="197"/>
      <c r="V862" s="197"/>
      <c r="W862" s="197"/>
      <c r="X862" s="197"/>
      <c r="Y862" s="197"/>
      <c r="Z862" s="197"/>
    </row>
    <row r="863" ht="15.75" customHeight="1">
      <c r="A863" s="197"/>
      <c r="B863" s="197"/>
      <c r="C863" s="197"/>
      <c r="D863" s="197"/>
      <c r="E863" s="197"/>
      <c r="F863" s="197"/>
      <c r="G863" s="197"/>
      <c r="H863" s="197"/>
      <c r="I863" s="197"/>
      <c r="J863" s="197"/>
      <c r="K863" s="197"/>
      <c r="L863" s="197"/>
      <c r="M863" s="197"/>
      <c r="N863" s="197"/>
      <c r="O863" s="197"/>
      <c r="P863" s="197"/>
      <c r="Q863" s="197"/>
      <c r="R863" s="197"/>
      <c r="S863" s="197"/>
      <c r="T863" s="197"/>
      <c r="U863" s="197"/>
      <c r="V863" s="197"/>
      <c r="W863" s="197"/>
      <c r="X863" s="197"/>
      <c r="Y863" s="197"/>
      <c r="Z863" s="197"/>
    </row>
    <row r="864" ht="15.75" customHeight="1">
      <c r="A864" s="197"/>
      <c r="B864" s="197"/>
      <c r="C864" s="197"/>
      <c r="D864" s="197"/>
      <c r="E864" s="197"/>
      <c r="F864" s="197"/>
      <c r="G864" s="197"/>
      <c r="H864" s="197"/>
      <c r="I864" s="197"/>
      <c r="J864" s="197"/>
      <c r="K864" s="197"/>
      <c r="L864" s="197"/>
      <c r="M864" s="197"/>
      <c r="N864" s="197"/>
      <c r="O864" s="197"/>
      <c r="P864" s="197"/>
      <c r="Q864" s="197"/>
      <c r="R864" s="197"/>
      <c r="S864" s="197"/>
      <c r="T864" s="197"/>
      <c r="U864" s="197"/>
      <c r="V864" s="197"/>
      <c r="W864" s="197"/>
      <c r="X864" s="197"/>
      <c r="Y864" s="197"/>
      <c r="Z864" s="197"/>
    </row>
    <row r="865" ht="15.75" customHeight="1">
      <c r="A865" s="197"/>
      <c r="B865" s="197"/>
      <c r="C865" s="197"/>
      <c r="D865" s="197"/>
      <c r="E865" s="197"/>
      <c r="F865" s="197"/>
      <c r="G865" s="197"/>
      <c r="H865" s="197"/>
      <c r="I865" s="197"/>
      <c r="J865" s="197"/>
      <c r="K865" s="197"/>
      <c r="L865" s="197"/>
      <c r="M865" s="197"/>
      <c r="N865" s="197"/>
      <c r="O865" s="197"/>
      <c r="P865" s="197"/>
      <c r="Q865" s="197"/>
      <c r="R865" s="197"/>
      <c r="S865" s="197"/>
      <c r="T865" s="197"/>
      <c r="U865" s="197"/>
      <c r="V865" s="197"/>
      <c r="W865" s="197"/>
      <c r="X865" s="197"/>
      <c r="Y865" s="197"/>
      <c r="Z865" s="197"/>
    </row>
    <row r="866" ht="15.75" customHeight="1">
      <c r="A866" s="197"/>
      <c r="B866" s="197"/>
      <c r="C866" s="197"/>
      <c r="D866" s="197"/>
      <c r="E866" s="197"/>
      <c r="F866" s="197"/>
      <c r="G866" s="197"/>
      <c r="H866" s="197"/>
      <c r="I866" s="197"/>
      <c r="J866" s="197"/>
      <c r="K866" s="197"/>
      <c r="L866" s="197"/>
      <c r="M866" s="197"/>
      <c r="N866" s="197"/>
      <c r="O866" s="197"/>
      <c r="P866" s="197"/>
      <c r="Q866" s="197"/>
      <c r="R866" s="197"/>
      <c r="S866" s="197"/>
      <c r="T866" s="197"/>
      <c r="U866" s="197"/>
      <c r="V866" s="197"/>
      <c r="W866" s="197"/>
      <c r="X866" s="197"/>
      <c r="Y866" s="197"/>
      <c r="Z866" s="197"/>
    </row>
    <row r="867" ht="15.75" customHeight="1">
      <c r="A867" s="197"/>
      <c r="B867" s="197"/>
      <c r="C867" s="197"/>
      <c r="D867" s="197"/>
      <c r="E867" s="197"/>
      <c r="F867" s="197"/>
      <c r="G867" s="197"/>
      <c r="H867" s="197"/>
      <c r="I867" s="197"/>
      <c r="J867" s="197"/>
      <c r="K867" s="197"/>
      <c r="L867" s="197"/>
      <c r="M867" s="197"/>
      <c r="N867" s="197"/>
      <c r="O867" s="197"/>
      <c r="P867" s="197"/>
      <c r="Q867" s="197"/>
      <c r="R867" s="197"/>
      <c r="S867" s="197"/>
      <c r="T867" s="197"/>
      <c r="U867" s="197"/>
      <c r="V867" s="197"/>
      <c r="W867" s="197"/>
      <c r="X867" s="197"/>
      <c r="Y867" s="197"/>
      <c r="Z867" s="197"/>
    </row>
    <row r="868" ht="15.75" customHeight="1">
      <c r="A868" s="197"/>
      <c r="B868" s="197"/>
      <c r="C868" s="197"/>
      <c r="D868" s="197"/>
      <c r="E868" s="197"/>
      <c r="F868" s="197"/>
      <c r="G868" s="197"/>
      <c r="H868" s="197"/>
      <c r="I868" s="197"/>
      <c r="J868" s="197"/>
      <c r="K868" s="197"/>
      <c r="L868" s="197"/>
      <c r="M868" s="197"/>
      <c r="N868" s="197"/>
      <c r="O868" s="197"/>
      <c r="P868" s="197"/>
      <c r="Q868" s="197"/>
      <c r="R868" s="197"/>
      <c r="S868" s="197"/>
      <c r="T868" s="197"/>
      <c r="U868" s="197"/>
      <c r="V868" s="197"/>
      <c r="W868" s="197"/>
      <c r="X868" s="197"/>
      <c r="Y868" s="197"/>
      <c r="Z868" s="197"/>
    </row>
    <row r="869" ht="15.75" customHeight="1">
      <c r="A869" s="197"/>
      <c r="B869" s="197"/>
      <c r="C869" s="197"/>
      <c r="D869" s="197"/>
      <c r="E869" s="197"/>
      <c r="F869" s="197"/>
      <c r="G869" s="197"/>
      <c r="H869" s="197"/>
      <c r="I869" s="197"/>
      <c r="J869" s="197"/>
      <c r="K869" s="197"/>
      <c r="L869" s="197"/>
      <c r="M869" s="197"/>
      <c r="N869" s="197"/>
      <c r="O869" s="197"/>
      <c r="P869" s="197"/>
      <c r="Q869" s="197"/>
      <c r="R869" s="197"/>
      <c r="S869" s="197"/>
      <c r="T869" s="197"/>
      <c r="U869" s="197"/>
      <c r="V869" s="197"/>
      <c r="W869" s="197"/>
      <c r="X869" s="197"/>
      <c r="Y869" s="197"/>
      <c r="Z869" s="197"/>
    </row>
    <row r="870" ht="15.75" customHeight="1">
      <c r="A870" s="197"/>
      <c r="B870" s="197"/>
      <c r="C870" s="197"/>
      <c r="D870" s="197"/>
      <c r="E870" s="197"/>
      <c r="F870" s="197"/>
      <c r="G870" s="197"/>
      <c r="H870" s="197"/>
      <c r="I870" s="197"/>
      <c r="J870" s="197"/>
      <c r="K870" s="197"/>
      <c r="L870" s="197"/>
      <c r="M870" s="197"/>
      <c r="N870" s="197"/>
      <c r="O870" s="197"/>
      <c r="P870" s="197"/>
      <c r="Q870" s="197"/>
      <c r="R870" s="197"/>
      <c r="S870" s="197"/>
      <c r="T870" s="197"/>
      <c r="U870" s="197"/>
      <c r="V870" s="197"/>
      <c r="W870" s="197"/>
      <c r="X870" s="197"/>
      <c r="Y870" s="197"/>
      <c r="Z870" s="197"/>
    </row>
    <row r="871" ht="15.75" customHeight="1">
      <c r="A871" s="197"/>
      <c r="B871" s="197"/>
      <c r="C871" s="197"/>
      <c r="D871" s="197"/>
      <c r="E871" s="197"/>
      <c r="F871" s="197"/>
      <c r="G871" s="197"/>
      <c r="H871" s="197"/>
      <c r="I871" s="197"/>
      <c r="J871" s="197"/>
      <c r="K871" s="197"/>
      <c r="L871" s="197"/>
      <c r="M871" s="197"/>
      <c r="N871" s="197"/>
      <c r="O871" s="197"/>
      <c r="P871" s="197"/>
      <c r="Q871" s="197"/>
      <c r="R871" s="197"/>
      <c r="S871" s="197"/>
      <c r="T871" s="197"/>
      <c r="U871" s="197"/>
      <c r="V871" s="197"/>
      <c r="W871" s="197"/>
      <c r="X871" s="197"/>
      <c r="Y871" s="197"/>
      <c r="Z871" s="197"/>
    </row>
    <row r="872" ht="15.75" customHeight="1">
      <c r="A872" s="197"/>
      <c r="B872" s="197"/>
      <c r="C872" s="197"/>
      <c r="D872" s="197"/>
      <c r="E872" s="197"/>
      <c r="F872" s="197"/>
      <c r="G872" s="197"/>
      <c r="H872" s="197"/>
      <c r="I872" s="197"/>
      <c r="J872" s="197"/>
      <c r="K872" s="197"/>
      <c r="L872" s="197"/>
      <c r="M872" s="197"/>
      <c r="N872" s="197"/>
      <c r="O872" s="197"/>
      <c r="P872" s="197"/>
      <c r="Q872" s="197"/>
      <c r="R872" s="197"/>
      <c r="S872" s="197"/>
      <c r="T872" s="197"/>
      <c r="U872" s="197"/>
      <c r="V872" s="197"/>
      <c r="W872" s="197"/>
      <c r="X872" s="197"/>
      <c r="Y872" s="197"/>
      <c r="Z872" s="197"/>
    </row>
    <row r="873" ht="15.75" customHeight="1">
      <c r="A873" s="197"/>
      <c r="B873" s="197"/>
      <c r="C873" s="197"/>
      <c r="D873" s="197"/>
      <c r="E873" s="197"/>
      <c r="F873" s="197"/>
      <c r="G873" s="197"/>
      <c r="H873" s="197"/>
      <c r="I873" s="197"/>
      <c r="J873" s="197"/>
      <c r="K873" s="197"/>
      <c r="L873" s="197"/>
      <c r="M873" s="197"/>
      <c r="N873" s="197"/>
      <c r="O873" s="197"/>
      <c r="P873" s="197"/>
      <c r="Q873" s="197"/>
      <c r="R873" s="197"/>
      <c r="S873" s="197"/>
      <c r="T873" s="197"/>
      <c r="U873" s="197"/>
      <c r="V873" s="197"/>
      <c r="W873" s="197"/>
      <c r="X873" s="197"/>
      <c r="Y873" s="197"/>
      <c r="Z873" s="197"/>
    </row>
    <row r="874" ht="15.75" customHeight="1">
      <c r="A874" s="197"/>
      <c r="B874" s="197"/>
      <c r="C874" s="197"/>
      <c r="D874" s="197"/>
      <c r="E874" s="197"/>
      <c r="F874" s="197"/>
      <c r="G874" s="197"/>
      <c r="H874" s="197"/>
      <c r="I874" s="197"/>
      <c r="J874" s="197"/>
      <c r="K874" s="197"/>
      <c r="L874" s="197"/>
      <c r="M874" s="197"/>
      <c r="N874" s="197"/>
      <c r="O874" s="197"/>
      <c r="P874" s="197"/>
      <c r="Q874" s="197"/>
      <c r="R874" s="197"/>
      <c r="S874" s="197"/>
      <c r="T874" s="197"/>
      <c r="U874" s="197"/>
      <c r="V874" s="197"/>
      <c r="W874" s="197"/>
      <c r="X874" s="197"/>
      <c r="Y874" s="197"/>
      <c r="Z874" s="197"/>
    </row>
    <row r="875" ht="15.75" customHeight="1">
      <c r="A875" s="197"/>
      <c r="B875" s="197"/>
      <c r="C875" s="197"/>
      <c r="D875" s="197"/>
      <c r="E875" s="197"/>
      <c r="F875" s="197"/>
      <c r="G875" s="197"/>
      <c r="H875" s="197"/>
      <c r="I875" s="197"/>
      <c r="J875" s="197"/>
      <c r="K875" s="197"/>
      <c r="L875" s="197"/>
      <c r="M875" s="197"/>
      <c r="N875" s="197"/>
      <c r="O875" s="197"/>
      <c r="P875" s="197"/>
      <c r="Q875" s="197"/>
      <c r="R875" s="197"/>
      <c r="S875" s="197"/>
      <c r="T875" s="197"/>
      <c r="U875" s="197"/>
      <c r="V875" s="197"/>
      <c r="W875" s="197"/>
      <c r="X875" s="197"/>
      <c r="Y875" s="197"/>
      <c r="Z875" s="197"/>
    </row>
    <row r="876" ht="15.75" customHeight="1">
      <c r="A876" s="197"/>
      <c r="B876" s="197"/>
      <c r="C876" s="197"/>
      <c r="D876" s="197"/>
      <c r="E876" s="197"/>
      <c r="F876" s="197"/>
      <c r="G876" s="197"/>
      <c r="H876" s="197"/>
      <c r="I876" s="197"/>
      <c r="J876" s="197"/>
      <c r="K876" s="197"/>
      <c r="L876" s="197"/>
      <c r="M876" s="197"/>
      <c r="N876" s="197"/>
      <c r="O876" s="197"/>
      <c r="P876" s="197"/>
      <c r="Q876" s="197"/>
      <c r="R876" s="197"/>
      <c r="S876" s="197"/>
      <c r="T876" s="197"/>
      <c r="U876" s="197"/>
      <c r="V876" s="197"/>
      <c r="W876" s="197"/>
      <c r="X876" s="197"/>
      <c r="Y876" s="197"/>
      <c r="Z876" s="197"/>
    </row>
    <row r="877" ht="15.75" customHeight="1">
      <c r="A877" s="197"/>
      <c r="B877" s="197"/>
      <c r="C877" s="197"/>
      <c r="D877" s="197"/>
      <c r="E877" s="197"/>
      <c r="F877" s="197"/>
      <c r="G877" s="197"/>
      <c r="H877" s="197"/>
      <c r="I877" s="197"/>
      <c r="J877" s="197"/>
      <c r="K877" s="197"/>
      <c r="L877" s="197"/>
      <c r="M877" s="197"/>
      <c r="N877" s="197"/>
      <c r="O877" s="197"/>
      <c r="P877" s="197"/>
      <c r="Q877" s="197"/>
      <c r="R877" s="197"/>
      <c r="S877" s="197"/>
      <c r="T877" s="197"/>
      <c r="U877" s="197"/>
      <c r="V877" s="197"/>
      <c r="W877" s="197"/>
      <c r="X877" s="197"/>
      <c r="Y877" s="197"/>
      <c r="Z877" s="197"/>
    </row>
    <row r="878" ht="15.75" customHeight="1">
      <c r="A878" s="197"/>
      <c r="B878" s="197"/>
      <c r="C878" s="197"/>
      <c r="D878" s="197"/>
      <c r="E878" s="197"/>
      <c r="F878" s="197"/>
      <c r="G878" s="197"/>
      <c r="H878" s="197"/>
      <c r="I878" s="197"/>
      <c r="J878" s="197"/>
      <c r="K878" s="197"/>
      <c r="L878" s="197"/>
      <c r="M878" s="197"/>
      <c r="N878" s="197"/>
      <c r="O878" s="197"/>
      <c r="P878" s="197"/>
      <c r="Q878" s="197"/>
      <c r="R878" s="197"/>
      <c r="S878" s="197"/>
      <c r="T878" s="197"/>
      <c r="U878" s="197"/>
      <c r="V878" s="197"/>
      <c r="W878" s="197"/>
      <c r="X878" s="197"/>
      <c r="Y878" s="197"/>
      <c r="Z878" s="197"/>
    </row>
    <row r="879" ht="15.75" customHeight="1">
      <c r="A879" s="197"/>
      <c r="B879" s="197"/>
      <c r="C879" s="197"/>
      <c r="D879" s="197"/>
      <c r="E879" s="197"/>
      <c r="F879" s="197"/>
      <c r="G879" s="197"/>
      <c r="H879" s="197"/>
      <c r="I879" s="197"/>
      <c r="J879" s="197"/>
      <c r="K879" s="197"/>
      <c r="L879" s="197"/>
      <c r="M879" s="197"/>
      <c r="N879" s="197"/>
      <c r="O879" s="197"/>
      <c r="P879" s="197"/>
      <c r="Q879" s="197"/>
      <c r="R879" s="197"/>
      <c r="S879" s="197"/>
      <c r="T879" s="197"/>
      <c r="U879" s="197"/>
      <c r="V879" s="197"/>
      <c r="W879" s="197"/>
      <c r="X879" s="197"/>
      <c r="Y879" s="197"/>
      <c r="Z879" s="197"/>
    </row>
    <row r="880" ht="15.75" customHeight="1">
      <c r="A880" s="197"/>
      <c r="B880" s="197"/>
      <c r="C880" s="197"/>
      <c r="D880" s="197"/>
      <c r="E880" s="197"/>
      <c r="F880" s="197"/>
      <c r="G880" s="197"/>
      <c r="H880" s="197"/>
      <c r="I880" s="197"/>
      <c r="J880" s="197"/>
      <c r="K880" s="197"/>
      <c r="L880" s="197"/>
      <c r="M880" s="197"/>
      <c r="N880" s="197"/>
      <c r="O880" s="197"/>
      <c r="P880" s="197"/>
      <c r="Q880" s="197"/>
      <c r="R880" s="197"/>
      <c r="S880" s="197"/>
      <c r="T880" s="197"/>
      <c r="U880" s="197"/>
      <c r="V880" s="197"/>
      <c r="W880" s="197"/>
      <c r="X880" s="197"/>
      <c r="Y880" s="197"/>
      <c r="Z880" s="197"/>
    </row>
    <row r="881" ht="15.75" customHeight="1">
      <c r="A881" s="197"/>
      <c r="B881" s="197"/>
      <c r="C881" s="197"/>
      <c r="D881" s="197"/>
      <c r="E881" s="197"/>
      <c r="F881" s="197"/>
      <c r="G881" s="197"/>
      <c r="H881" s="197"/>
      <c r="I881" s="197"/>
      <c r="J881" s="197"/>
      <c r="K881" s="197"/>
      <c r="L881" s="197"/>
      <c r="M881" s="197"/>
      <c r="N881" s="197"/>
      <c r="O881" s="197"/>
      <c r="P881" s="197"/>
      <c r="Q881" s="197"/>
      <c r="R881" s="197"/>
      <c r="S881" s="197"/>
      <c r="T881" s="197"/>
      <c r="U881" s="197"/>
      <c r="V881" s="197"/>
      <c r="W881" s="197"/>
      <c r="X881" s="197"/>
      <c r="Y881" s="197"/>
      <c r="Z881" s="197"/>
    </row>
    <row r="882" ht="15.75" customHeight="1">
      <c r="A882" s="197"/>
      <c r="B882" s="197"/>
      <c r="C882" s="197"/>
      <c r="D882" s="197"/>
      <c r="E882" s="197"/>
      <c r="F882" s="197"/>
      <c r="G882" s="197"/>
      <c r="H882" s="197"/>
      <c r="I882" s="197"/>
      <c r="J882" s="197"/>
      <c r="K882" s="197"/>
      <c r="L882" s="197"/>
      <c r="M882" s="197"/>
      <c r="N882" s="197"/>
      <c r="O882" s="197"/>
      <c r="P882" s="197"/>
      <c r="Q882" s="197"/>
      <c r="R882" s="197"/>
      <c r="S882" s="197"/>
      <c r="T882" s="197"/>
      <c r="U882" s="197"/>
      <c r="V882" s="197"/>
      <c r="W882" s="197"/>
      <c r="X882" s="197"/>
      <c r="Y882" s="197"/>
      <c r="Z882" s="197"/>
    </row>
    <row r="883" ht="15.75" customHeight="1">
      <c r="A883" s="197"/>
      <c r="B883" s="197"/>
      <c r="C883" s="197"/>
      <c r="D883" s="197"/>
      <c r="E883" s="197"/>
      <c r="F883" s="197"/>
      <c r="G883" s="197"/>
      <c r="H883" s="197"/>
      <c r="I883" s="197"/>
      <c r="J883" s="197"/>
      <c r="K883" s="197"/>
      <c r="L883" s="197"/>
      <c r="M883" s="197"/>
      <c r="N883" s="197"/>
      <c r="O883" s="197"/>
      <c r="P883" s="197"/>
      <c r="Q883" s="197"/>
      <c r="R883" s="197"/>
      <c r="S883" s="197"/>
      <c r="T883" s="197"/>
      <c r="U883" s="197"/>
      <c r="V883" s="197"/>
      <c r="W883" s="197"/>
      <c r="X883" s="197"/>
      <c r="Y883" s="197"/>
      <c r="Z883" s="197"/>
    </row>
    <row r="884" ht="15.75" customHeight="1">
      <c r="A884" s="197"/>
      <c r="B884" s="197"/>
      <c r="C884" s="197"/>
      <c r="D884" s="197"/>
      <c r="E884" s="197"/>
      <c r="F884" s="197"/>
      <c r="G884" s="197"/>
      <c r="H884" s="197"/>
      <c r="I884" s="197"/>
      <c r="J884" s="197"/>
      <c r="K884" s="197"/>
      <c r="L884" s="197"/>
      <c r="M884" s="197"/>
      <c r="N884" s="197"/>
      <c r="O884" s="197"/>
      <c r="P884" s="197"/>
      <c r="Q884" s="197"/>
      <c r="R884" s="197"/>
      <c r="S884" s="197"/>
      <c r="T884" s="197"/>
      <c r="U884" s="197"/>
      <c r="V884" s="197"/>
      <c r="W884" s="197"/>
      <c r="X884" s="197"/>
      <c r="Y884" s="197"/>
      <c r="Z884" s="197"/>
    </row>
    <row r="885" ht="15.75" customHeight="1">
      <c r="A885" s="197"/>
      <c r="B885" s="197"/>
      <c r="C885" s="197"/>
      <c r="D885" s="197"/>
      <c r="E885" s="197"/>
      <c r="F885" s="197"/>
      <c r="G885" s="197"/>
      <c r="H885" s="197"/>
      <c r="I885" s="197"/>
      <c r="J885" s="197"/>
      <c r="K885" s="197"/>
      <c r="L885" s="197"/>
      <c r="M885" s="197"/>
      <c r="N885" s="197"/>
      <c r="O885" s="197"/>
      <c r="P885" s="197"/>
      <c r="Q885" s="197"/>
      <c r="R885" s="197"/>
      <c r="S885" s="197"/>
      <c r="T885" s="197"/>
      <c r="U885" s="197"/>
      <c r="V885" s="197"/>
      <c r="W885" s="197"/>
      <c r="X885" s="197"/>
      <c r="Y885" s="197"/>
      <c r="Z885" s="197"/>
    </row>
    <row r="886" ht="15.75" customHeight="1">
      <c r="A886" s="197"/>
      <c r="B886" s="197"/>
      <c r="C886" s="197"/>
      <c r="D886" s="197"/>
      <c r="E886" s="197"/>
      <c r="F886" s="197"/>
      <c r="G886" s="197"/>
      <c r="H886" s="197"/>
      <c r="I886" s="197"/>
      <c r="J886" s="197"/>
      <c r="K886" s="197"/>
      <c r="L886" s="197"/>
      <c r="M886" s="197"/>
      <c r="N886" s="197"/>
      <c r="O886" s="197"/>
      <c r="P886" s="197"/>
      <c r="Q886" s="197"/>
      <c r="R886" s="197"/>
      <c r="S886" s="197"/>
      <c r="T886" s="197"/>
      <c r="U886" s="197"/>
      <c r="V886" s="197"/>
      <c r="W886" s="197"/>
      <c r="X886" s="197"/>
      <c r="Y886" s="197"/>
      <c r="Z886" s="197"/>
    </row>
    <row r="887" ht="15.75" customHeight="1">
      <c r="A887" s="197"/>
      <c r="B887" s="197"/>
      <c r="C887" s="197"/>
      <c r="D887" s="197"/>
      <c r="E887" s="197"/>
      <c r="F887" s="197"/>
      <c r="G887" s="197"/>
      <c r="H887" s="197"/>
      <c r="I887" s="197"/>
      <c r="J887" s="197"/>
      <c r="K887" s="197"/>
      <c r="L887" s="197"/>
      <c r="M887" s="197"/>
      <c r="N887" s="197"/>
      <c r="O887" s="197"/>
      <c r="P887" s="197"/>
      <c r="Q887" s="197"/>
      <c r="R887" s="197"/>
      <c r="S887" s="197"/>
      <c r="T887" s="197"/>
      <c r="U887" s="197"/>
      <c r="V887" s="197"/>
      <c r="W887" s="197"/>
      <c r="X887" s="197"/>
      <c r="Y887" s="197"/>
      <c r="Z887" s="197"/>
    </row>
    <row r="888" ht="15.75" customHeight="1">
      <c r="A888" s="197"/>
      <c r="B888" s="197"/>
      <c r="C888" s="197"/>
      <c r="D888" s="197"/>
      <c r="E888" s="197"/>
      <c r="F888" s="197"/>
      <c r="G888" s="197"/>
      <c r="H888" s="197"/>
      <c r="I888" s="197"/>
      <c r="J888" s="197"/>
      <c r="K888" s="197"/>
      <c r="L888" s="197"/>
      <c r="M888" s="197"/>
      <c r="N888" s="197"/>
      <c r="O888" s="197"/>
      <c r="P888" s="197"/>
      <c r="Q888" s="197"/>
      <c r="R888" s="197"/>
      <c r="S888" s="197"/>
      <c r="T888" s="197"/>
      <c r="U888" s="197"/>
      <c r="V888" s="197"/>
      <c r="W888" s="197"/>
      <c r="X888" s="197"/>
      <c r="Y888" s="197"/>
      <c r="Z888" s="197"/>
    </row>
    <row r="889" ht="15.75" customHeight="1">
      <c r="A889" s="197"/>
      <c r="B889" s="197"/>
      <c r="C889" s="197"/>
      <c r="D889" s="197"/>
      <c r="E889" s="197"/>
      <c r="F889" s="197"/>
      <c r="G889" s="197"/>
      <c r="H889" s="197"/>
      <c r="I889" s="197"/>
      <c r="J889" s="197"/>
      <c r="K889" s="197"/>
      <c r="L889" s="197"/>
      <c r="M889" s="197"/>
      <c r="N889" s="197"/>
      <c r="O889" s="197"/>
      <c r="P889" s="197"/>
      <c r="Q889" s="197"/>
      <c r="R889" s="197"/>
      <c r="S889" s="197"/>
      <c r="T889" s="197"/>
      <c r="U889" s="197"/>
      <c r="V889" s="197"/>
      <c r="W889" s="197"/>
      <c r="X889" s="197"/>
      <c r="Y889" s="197"/>
      <c r="Z889" s="197"/>
    </row>
    <row r="890" ht="15.75" customHeight="1">
      <c r="A890" s="197"/>
      <c r="B890" s="197"/>
      <c r="C890" s="197"/>
      <c r="D890" s="197"/>
      <c r="E890" s="197"/>
      <c r="F890" s="197"/>
      <c r="G890" s="197"/>
      <c r="H890" s="197"/>
      <c r="I890" s="197"/>
      <c r="J890" s="197"/>
      <c r="K890" s="197"/>
      <c r="L890" s="197"/>
      <c r="M890" s="197"/>
      <c r="N890" s="197"/>
      <c r="O890" s="197"/>
      <c r="P890" s="197"/>
      <c r="Q890" s="197"/>
      <c r="R890" s="197"/>
      <c r="S890" s="197"/>
      <c r="T890" s="197"/>
      <c r="U890" s="197"/>
      <c r="V890" s="197"/>
      <c r="W890" s="197"/>
      <c r="X890" s="197"/>
      <c r="Y890" s="197"/>
      <c r="Z890" s="197"/>
    </row>
    <row r="891" ht="15.75" customHeight="1">
      <c r="A891" s="197"/>
      <c r="B891" s="197"/>
      <c r="C891" s="197"/>
      <c r="D891" s="197"/>
      <c r="E891" s="197"/>
      <c r="F891" s="197"/>
      <c r="G891" s="197"/>
      <c r="H891" s="197"/>
      <c r="I891" s="197"/>
      <c r="J891" s="197"/>
      <c r="K891" s="197"/>
      <c r="L891" s="197"/>
      <c r="M891" s="197"/>
      <c r="N891" s="197"/>
      <c r="O891" s="197"/>
      <c r="P891" s="197"/>
      <c r="Q891" s="197"/>
      <c r="R891" s="197"/>
      <c r="S891" s="197"/>
      <c r="T891" s="197"/>
      <c r="U891" s="197"/>
      <c r="V891" s="197"/>
      <c r="W891" s="197"/>
      <c r="X891" s="197"/>
      <c r="Y891" s="197"/>
      <c r="Z891" s="197"/>
    </row>
    <row r="892" ht="15.75" customHeight="1">
      <c r="A892" s="197"/>
      <c r="B892" s="197"/>
      <c r="C892" s="197"/>
      <c r="D892" s="197"/>
      <c r="E892" s="197"/>
      <c r="F892" s="197"/>
      <c r="G892" s="197"/>
      <c r="H892" s="197"/>
      <c r="I892" s="197"/>
      <c r="J892" s="197"/>
      <c r="K892" s="197"/>
      <c r="L892" s="197"/>
      <c r="M892" s="197"/>
      <c r="N892" s="197"/>
      <c r="O892" s="197"/>
      <c r="P892" s="197"/>
      <c r="Q892" s="197"/>
      <c r="R892" s="197"/>
      <c r="S892" s="197"/>
      <c r="T892" s="197"/>
      <c r="U892" s="197"/>
      <c r="V892" s="197"/>
      <c r="W892" s="197"/>
      <c r="X892" s="197"/>
      <c r="Y892" s="197"/>
      <c r="Z892" s="197"/>
    </row>
    <row r="893" ht="15.75" customHeight="1">
      <c r="A893" s="197"/>
      <c r="B893" s="197"/>
      <c r="C893" s="197"/>
      <c r="D893" s="197"/>
      <c r="E893" s="197"/>
      <c r="F893" s="197"/>
      <c r="G893" s="197"/>
      <c r="H893" s="197"/>
      <c r="I893" s="197"/>
      <c r="J893" s="197"/>
      <c r="K893" s="197"/>
      <c r="L893" s="197"/>
      <c r="M893" s="197"/>
      <c r="N893" s="197"/>
      <c r="O893" s="197"/>
      <c r="P893" s="197"/>
      <c r="Q893" s="197"/>
      <c r="R893" s="197"/>
      <c r="S893" s="197"/>
      <c r="T893" s="197"/>
      <c r="U893" s="197"/>
      <c r="V893" s="197"/>
      <c r="W893" s="197"/>
      <c r="X893" s="197"/>
      <c r="Y893" s="197"/>
      <c r="Z893" s="197"/>
    </row>
    <row r="894" ht="15.75" customHeight="1">
      <c r="A894" s="197"/>
      <c r="B894" s="197"/>
      <c r="C894" s="197"/>
      <c r="D894" s="197"/>
      <c r="E894" s="197"/>
      <c r="F894" s="197"/>
      <c r="G894" s="197"/>
      <c r="H894" s="197"/>
      <c r="I894" s="197"/>
      <c r="J894" s="197"/>
      <c r="K894" s="197"/>
      <c r="L894" s="197"/>
      <c r="M894" s="197"/>
      <c r="N894" s="197"/>
      <c r="O894" s="197"/>
      <c r="P894" s="197"/>
      <c r="Q894" s="197"/>
      <c r="R894" s="197"/>
      <c r="S894" s="197"/>
      <c r="T894" s="197"/>
      <c r="U894" s="197"/>
      <c r="V894" s="197"/>
      <c r="W894" s="197"/>
      <c r="X894" s="197"/>
      <c r="Y894" s="197"/>
      <c r="Z894" s="197"/>
    </row>
    <row r="895" ht="15.75" customHeight="1">
      <c r="A895" s="197"/>
      <c r="B895" s="197"/>
      <c r="C895" s="197"/>
      <c r="D895" s="197"/>
      <c r="E895" s="197"/>
      <c r="F895" s="197"/>
      <c r="G895" s="197"/>
      <c r="H895" s="197"/>
      <c r="I895" s="197"/>
      <c r="J895" s="197"/>
      <c r="K895" s="197"/>
      <c r="L895" s="197"/>
      <c r="M895" s="197"/>
      <c r="N895" s="197"/>
      <c r="O895" s="197"/>
      <c r="P895" s="197"/>
      <c r="Q895" s="197"/>
      <c r="R895" s="197"/>
      <c r="S895" s="197"/>
      <c r="T895" s="197"/>
      <c r="U895" s="197"/>
      <c r="V895" s="197"/>
      <c r="W895" s="197"/>
      <c r="X895" s="197"/>
      <c r="Y895" s="197"/>
      <c r="Z895" s="197"/>
    </row>
    <row r="896" ht="15.75" customHeight="1">
      <c r="A896" s="197"/>
      <c r="B896" s="197"/>
      <c r="C896" s="197"/>
      <c r="D896" s="197"/>
      <c r="E896" s="197"/>
      <c r="F896" s="197"/>
      <c r="G896" s="197"/>
      <c r="H896" s="197"/>
      <c r="I896" s="197"/>
      <c r="J896" s="197"/>
      <c r="K896" s="197"/>
      <c r="L896" s="197"/>
      <c r="M896" s="197"/>
      <c r="N896" s="197"/>
      <c r="O896" s="197"/>
      <c r="P896" s="197"/>
      <c r="Q896" s="197"/>
      <c r="R896" s="197"/>
      <c r="S896" s="197"/>
      <c r="T896" s="197"/>
      <c r="U896" s="197"/>
      <c r="V896" s="197"/>
      <c r="W896" s="197"/>
      <c r="X896" s="197"/>
      <c r="Y896" s="197"/>
      <c r="Z896" s="197"/>
    </row>
    <row r="897" ht="15.75" customHeight="1">
      <c r="A897" s="197"/>
      <c r="B897" s="197"/>
      <c r="C897" s="197"/>
      <c r="D897" s="197"/>
      <c r="E897" s="197"/>
      <c r="F897" s="197"/>
      <c r="G897" s="197"/>
      <c r="H897" s="197"/>
      <c r="I897" s="197"/>
      <c r="J897" s="197"/>
      <c r="K897" s="197"/>
      <c r="L897" s="197"/>
      <c r="M897" s="197"/>
      <c r="N897" s="197"/>
      <c r="O897" s="197"/>
      <c r="P897" s="197"/>
      <c r="Q897" s="197"/>
      <c r="R897" s="197"/>
      <c r="S897" s="197"/>
      <c r="T897" s="197"/>
      <c r="U897" s="197"/>
      <c r="V897" s="197"/>
      <c r="W897" s="197"/>
      <c r="X897" s="197"/>
      <c r="Y897" s="197"/>
      <c r="Z897" s="197"/>
    </row>
    <row r="898" ht="15.75" customHeight="1">
      <c r="A898" s="197"/>
      <c r="B898" s="197"/>
      <c r="C898" s="197"/>
      <c r="D898" s="197"/>
      <c r="E898" s="197"/>
      <c r="F898" s="197"/>
      <c r="G898" s="197"/>
      <c r="H898" s="197"/>
      <c r="I898" s="197"/>
      <c r="J898" s="197"/>
      <c r="K898" s="197"/>
      <c r="L898" s="197"/>
      <c r="M898" s="197"/>
      <c r="N898" s="197"/>
      <c r="O898" s="197"/>
      <c r="P898" s="197"/>
      <c r="Q898" s="197"/>
      <c r="R898" s="197"/>
      <c r="S898" s="197"/>
      <c r="T898" s="197"/>
      <c r="U898" s="197"/>
      <c r="V898" s="197"/>
      <c r="W898" s="197"/>
      <c r="X898" s="197"/>
      <c r="Y898" s="197"/>
      <c r="Z898" s="197"/>
    </row>
    <row r="899" ht="15.75" customHeight="1">
      <c r="A899" s="197"/>
      <c r="B899" s="197"/>
      <c r="C899" s="197"/>
      <c r="D899" s="197"/>
      <c r="E899" s="197"/>
      <c r="F899" s="197"/>
      <c r="G899" s="197"/>
      <c r="H899" s="197"/>
      <c r="I899" s="197"/>
      <c r="J899" s="197"/>
      <c r="K899" s="197"/>
      <c r="L899" s="197"/>
      <c r="M899" s="197"/>
      <c r="N899" s="197"/>
      <c r="O899" s="197"/>
      <c r="P899" s="197"/>
      <c r="Q899" s="197"/>
      <c r="R899" s="197"/>
      <c r="S899" s="197"/>
      <c r="T899" s="197"/>
      <c r="U899" s="197"/>
      <c r="V899" s="197"/>
      <c r="W899" s="197"/>
      <c r="X899" s="197"/>
      <c r="Y899" s="197"/>
      <c r="Z899" s="197"/>
    </row>
    <row r="900" ht="15.75" customHeight="1">
      <c r="A900" s="197"/>
      <c r="B900" s="197"/>
      <c r="C900" s="197"/>
      <c r="D900" s="197"/>
      <c r="E900" s="197"/>
      <c r="F900" s="197"/>
      <c r="G900" s="197"/>
      <c r="H900" s="197"/>
      <c r="I900" s="197"/>
      <c r="J900" s="197"/>
      <c r="K900" s="197"/>
      <c r="L900" s="197"/>
      <c r="M900" s="197"/>
      <c r="N900" s="197"/>
      <c r="O900" s="197"/>
      <c r="P900" s="197"/>
      <c r="Q900" s="197"/>
      <c r="R900" s="197"/>
      <c r="S900" s="197"/>
      <c r="T900" s="197"/>
      <c r="U900" s="197"/>
      <c r="V900" s="197"/>
      <c r="W900" s="197"/>
      <c r="X900" s="197"/>
      <c r="Y900" s="197"/>
      <c r="Z900" s="197"/>
    </row>
    <row r="901" ht="15.75" customHeight="1">
      <c r="A901" s="197"/>
      <c r="B901" s="197"/>
      <c r="C901" s="197"/>
      <c r="D901" s="197"/>
      <c r="E901" s="197"/>
      <c r="F901" s="197"/>
      <c r="G901" s="197"/>
      <c r="H901" s="197"/>
      <c r="I901" s="197"/>
      <c r="J901" s="197"/>
      <c r="K901" s="197"/>
      <c r="L901" s="197"/>
      <c r="M901" s="197"/>
      <c r="N901" s="197"/>
      <c r="O901" s="197"/>
      <c r="P901" s="197"/>
      <c r="Q901" s="197"/>
      <c r="R901" s="197"/>
      <c r="S901" s="197"/>
      <c r="T901" s="197"/>
      <c r="U901" s="197"/>
      <c r="V901" s="197"/>
      <c r="W901" s="197"/>
      <c r="X901" s="197"/>
      <c r="Y901" s="197"/>
      <c r="Z901" s="197"/>
    </row>
    <row r="902" ht="15.75" customHeight="1">
      <c r="A902" s="197"/>
      <c r="B902" s="197"/>
      <c r="C902" s="197"/>
      <c r="D902" s="197"/>
      <c r="E902" s="197"/>
      <c r="F902" s="197"/>
      <c r="G902" s="197"/>
      <c r="H902" s="197"/>
      <c r="I902" s="197"/>
      <c r="J902" s="197"/>
      <c r="K902" s="197"/>
      <c r="L902" s="197"/>
      <c r="M902" s="197"/>
      <c r="N902" s="197"/>
      <c r="O902" s="197"/>
      <c r="P902" s="197"/>
      <c r="Q902" s="197"/>
      <c r="R902" s="197"/>
      <c r="S902" s="197"/>
      <c r="T902" s="197"/>
      <c r="U902" s="197"/>
      <c r="V902" s="197"/>
      <c r="W902" s="197"/>
      <c r="X902" s="197"/>
      <c r="Y902" s="197"/>
      <c r="Z902" s="197"/>
    </row>
    <row r="903" ht="15.75" customHeight="1">
      <c r="A903" s="197"/>
      <c r="B903" s="197"/>
      <c r="C903" s="197"/>
      <c r="D903" s="197"/>
      <c r="E903" s="197"/>
      <c r="F903" s="197"/>
      <c r="G903" s="197"/>
      <c r="H903" s="197"/>
      <c r="I903" s="197"/>
      <c r="J903" s="197"/>
      <c r="K903" s="197"/>
      <c r="L903" s="197"/>
      <c r="M903" s="197"/>
      <c r="N903" s="197"/>
      <c r="O903" s="197"/>
      <c r="P903" s="197"/>
      <c r="Q903" s="197"/>
      <c r="R903" s="197"/>
      <c r="S903" s="197"/>
      <c r="T903" s="197"/>
      <c r="U903" s="197"/>
      <c r="V903" s="197"/>
      <c r="W903" s="197"/>
      <c r="X903" s="197"/>
      <c r="Y903" s="197"/>
      <c r="Z903" s="197"/>
    </row>
    <row r="904" ht="15.75" customHeight="1">
      <c r="A904" s="197"/>
      <c r="B904" s="197"/>
      <c r="C904" s="197"/>
      <c r="D904" s="197"/>
      <c r="E904" s="197"/>
      <c r="F904" s="197"/>
      <c r="G904" s="197"/>
      <c r="H904" s="197"/>
      <c r="I904" s="197"/>
      <c r="J904" s="197"/>
      <c r="K904" s="197"/>
      <c r="L904" s="197"/>
      <c r="M904" s="197"/>
      <c r="N904" s="197"/>
      <c r="O904" s="197"/>
      <c r="P904" s="197"/>
      <c r="Q904" s="197"/>
      <c r="R904" s="197"/>
      <c r="S904" s="197"/>
      <c r="T904" s="197"/>
      <c r="U904" s="197"/>
      <c r="V904" s="197"/>
      <c r="W904" s="197"/>
      <c r="X904" s="197"/>
      <c r="Y904" s="197"/>
      <c r="Z904" s="197"/>
    </row>
    <row r="905" ht="15.75" customHeight="1">
      <c r="A905" s="197"/>
      <c r="B905" s="197"/>
      <c r="C905" s="197"/>
      <c r="D905" s="197"/>
      <c r="E905" s="197"/>
      <c r="F905" s="197"/>
      <c r="G905" s="197"/>
      <c r="H905" s="197"/>
      <c r="I905" s="197"/>
      <c r="J905" s="197"/>
      <c r="K905" s="197"/>
      <c r="L905" s="197"/>
      <c r="M905" s="197"/>
      <c r="N905" s="197"/>
      <c r="O905" s="197"/>
      <c r="P905" s="197"/>
      <c r="Q905" s="197"/>
      <c r="R905" s="197"/>
      <c r="S905" s="197"/>
      <c r="T905" s="197"/>
      <c r="U905" s="197"/>
      <c r="V905" s="197"/>
      <c r="W905" s="197"/>
      <c r="X905" s="197"/>
      <c r="Y905" s="197"/>
      <c r="Z905" s="197"/>
    </row>
    <row r="906" ht="15.75" customHeight="1">
      <c r="A906" s="197"/>
      <c r="B906" s="197"/>
      <c r="C906" s="197"/>
      <c r="D906" s="197"/>
      <c r="E906" s="197"/>
      <c r="F906" s="197"/>
      <c r="G906" s="197"/>
      <c r="H906" s="197"/>
      <c r="I906" s="197"/>
      <c r="J906" s="197"/>
      <c r="K906" s="197"/>
      <c r="L906" s="197"/>
      <c r="M906" s="197"/>
      <c r="N906" s="197"/>
      <c r="O906" s="197"/>
      <c r="P906" s="197"/>
      <c r="Q906" s="197"/>
      <c r="R906" s="197"/>
      <c r="S906" s="197"/>
      <c r="T906" s="197"/>
      <c r="U906" s="197"/>
      <c r="V906" s="197"/>
      <c r="W906" s="197"/>
      <c r="X906" s="197"/>
      <c r="Y906" s="197"/>
      <c r="Z906" s="197"/>
    </row>
    <row r="907" ht="15.75" customHeight="1">
      <c r="A907" s="197"/>
      <c r="B907" s="197"/>
      <c r="C907" s="197"/>
      <c r="D907" s="197"/>
      <c r="E907" s="197"/>
      <c r="F907" s="197"/>
      <c r="G907" s="197"/>
      <c r="H907" s="197"/>
      <c r="I907" s="197"/>
      <c r="J907" s="197"/>
      <c r="K907" s="197"/>
      <c r="L907" s="197"/>
      <c r="M907" s="197"/>
      <c r="N907" s="197"/>
      <c r="O907" s="197"/>
      <c r="P907" s="197"/>
      <c r="Q907" s="197"/>
      <c r="R907" s="197"/>
      <c r="S907" s="197"/>
      <c r="T907" s="197"/>
      <c r="U907" s="197"/>
      <c r="V907" s="197"/>
      <c r="W907" s="197"/>
      <c r="X907" s="197"/>
      <c r="Y907" s="197"/>
      <c r="Z907" s="197"/>
    </row>
    <row r="908" ht="15.75" customHeight="1">
      <c r="A908" s="197"/>
      <c r="B908" s="197"/>
      <c r="C908" s="197"/>
      <c r="D908" s="197"/>
      <c r="E908" s="197"/>
      <c r="F908" s="197"/>
      <c r="G908" s="197"/>
      <c r="H908" s="197"/>
      <c r="I908" s="197"/>
      <c r="J908" s="197"/>
      <c r="K908" s="197"/>
      <c r="L908" s="197"/>
      <c r="M908" s="197"/>
      <c r="N908" s="197"/>
      <c r="O908" s="197"/>
      <c r="P908" s="197"/>
      <c r="Q908" s="197"/>
      <c r="R908" s="197"/>
      <c r="S908" s="197"/>
      <c r="T908" s="197"/>
      <c r="U908" s="197"/>
      <c r="V908" s="197"/>
      <c r="W908" s="197"/>
      <c r="X908" s="197"/>
      <c r="Y908" s="197"/>
      <c r="Z908" s="197"/>
    </row>
    <row r="909" ht="15.75" customHeight="1">
      <c r="A909" s="197"/>
      <c r="B909" s="197"/>
      <c r="C909" s="197"/>
      <c r="D909" s="197"/>
      <c r="E909" s="197"/>
      <c r="F909" s="197"/>
      <c r="G909" s="197"/>
      <c r="H909" s="197"/>
      <c r="I909" s="197"/>
      <c r="J909" s="197"/>
      <c r="K909" s="197"/>
      <c r="L909" s="197"/>
      <c r="M909" s="197"/>
      <c r="N909" s="197"/>
      <c r="O909" s="197"/>
      <c r="P909" s="197"/>
      <c r="Q909" s="197"/>
      <c r="R909" s="197"/>
      <c r="S909" s="197"/>
      <c r="T909" s="197"/>
      <c r="U909" s="197"/>
      <c r="V909" s="197"/>
      <c r="W909" s="197"/>
      <c r="X909" s="197"/>
      <c r="Y909" s="197"/>
      <c r="Z909" s="197"/>
    </row>
    <row r="910" ht="15.75" customHeight="1">
      <c r="A910" s="197"/>
      <c r="B910" s="197"/>
      <c r="C910" s="197"/>
      <c r="D910" s="197"/>
      <c r="E910" s="197"/>
      <c r="F910" s="197"/>
      <c r="G910" s="197"/>
      <c r="H910" s="197"/>
      <c r="I910" s="197"/>
      <c r="J910" s="197"/>
      <c r="K910" s="197"/>
      <c r="L910" s="197"/>
      <c r="M910" s="197"/>
      <c r="N910" s="197"/>
      <c r="O910" s="197"/>
      <c r="P910" s="197"/>
      <c r="Q910" s="197"/>
      <c r="R910" s="197"/>
      <c r="S910" s="197"/>
      <c r="T910" s="197"/>
      <c r="U910" s="197"/>
      <c r="V910" s="197"/>
      <c r="W910" s="197"/>
      <c r="X910" s="197"/>
      <c r="Y910" s="197"/>
      <c r="Z910" s="197"/>
    </row>
    <row r="911" ht="15.75" customHeight="1">
      <c r="A911" s="197"/>
      <c r="B911" s="197"/>
      <c r="C911" s="197"/>
      <c r="D911" s="197"/>
      <c r="E911" s="197"/>
      <c r="F911" s="197"/>
      <c r="G911" s="197"/>
      <c r="H911" s="197"/>
      <c r="I911" s="197"/>
      <c r="J911" s="197"/>
      <c r="K911" s="197"/>
      <c r="L911" s="197"/>
      <c r="M911" s="197"/>
      <c r="N911" s="197"/>
      <c r="O911" s="197"/>
      <c r="P911" s="197"/>
      <c r="Q911" s="197"/>
      <c r="R911" s="197"/>
      <c r="S911" s="197"/>
      <c r="T911" s="197"/>
      <c r="U911" s="197"/>
      <c r="V911" s="197"/>
      <c r="W911" s="197"/>
      <c r="X911" s="197"/>
      <c r="Y911" s="197"/>
      <c r="Z911" s="197"/>
    </row>
    <row r="912" ht="15.75" customHeight="1">
      <c r="A912" s="197"/>
      <c r="B912" s="197"/>
      <c r="C912" s="197"/>
      <c r="D912" s="197"/>
      <c r="E912" s="197"/>
      <c r="F912" s="197"/>
      <c r="G912" s="197"/>
      <c r="H912" s="197"/>
      <c r="I912" s="197"/>
      <c r="J912" s="197"/>
      <c r="K912" s="197"/>
      <c r="L912" s="197"/>
      <c r="M912" s="197"/>
      <c r="N912" s="197"/>
      <c r="O912" s="197"/>
      <c r="P912" s="197"/>
      <c r="Q912" s="197"/>
      <c r="R912" s="197"/>
      <c r="S912" s="197"/>
      <c r="T912" s="197"/>
      <c r="U912" s="197"/>
      <c r="V912" s="197"/>
      <c r="W912" s="197"/>
      <c r="X912" s="197"/>
      <c r="Y912" s="197"/>
      <c r="Z912" s="197"/>
    </row>
    <row r="913" ht="15.75" customHeight="1">
      <c r="A913" s="197"/>
      <c r="B913" s="197"/>
      <c r="C913" s="197"/>
      <c r="D913" s="197"/>
      <c r="E913" s="197"/>
      <c r="F913" s="197"/>
      <c r="G913" s="197"/>
      <c r="H913" s="197"/>
      <c r="I913" s="197"/>
      <c r="J913" s="197"/>
      <c r="K913" s="197"/>
      <c r="L913" s="197"/>
      <c r="M913" s="197"/>
      <c r="N913" s="197"/>
      <c r="O913" s="197"/>
      <c r="P913" s="197"/>
      <c r="Q913" s="197"/>
      <c r="R913" s="197"/>
      <c r="S913" s="197"/>
      <c r="T913" s="197"/>
      <c r="U913" s="197"/>
      <c r="V913" s="197"/>
      <c r="W913" s="197"/>
      <c r="X913" s="197"/>
      <c r="Y913" s="197"/>
      <c r="Z913" s="197"/>
    </row>
    <row r="914" ht="15.75" customHeight="1">
      <c r="A914" s="197"/>
      <c r="B914" s="197"/>
      <c r="C914" s="197"/>
      <c r="D914" s="197"/>
      <c r="E914" s="197"/>
      <c r="F914" s="197"/>
      <c r="G914" s="197"/>
      <c r="H914" s="197"/>
      <c r="I914" s="197"/>
      <c r="J914" s="197"/>
      <c r="K914" s="197"/>
      <c r="L914" s="197"/>
      <c r="M914" s="197"/>
      <c r="N914" s="197"/>
      <c r="O914" s="197"/>
      <c r="P914" s="197"/>
      <c r="Q914" s="197"/>
      <c r="R914" s="197"/>
      <c r="S914" s="197"/>
      <c r="T914" s="197"/>
      <c r="U914" s="197"/>
      <c r="V914" s="197"/>
      <c r="W914" s="197"/>
      <c r="X914" s="197"/>
      <c r="Y914" s="197"/>
      <c r="Z914" s="197"/>
    </row>
    <row r="915" ht="15.75" customHeight="1">
      <c r="A915" s="197"/>
      <c r="B915" s="197"/>
      <c r="C915" s="197"/>
      <c r="D915" s="197"/>
      <c r="E915" s="197"/>
      <c r="F915" s="197"/>
      <c r="G915" s="197"/>
      <c r="H915" s="197"/>
      <c r="I915" s="197"/>
      <c r="J915" s="197"/>
      <c r="K915" s="197"/>
      <c r="L915" s="197"/>
      <c r="M915" s="197"/>
      <c r="N915" s="197"/>
      <c r="O915" s="197"/>
      <c r="P915" s="197"/>
      <c r="Q915" s="197"/>
      <c r="R915" s="197"/>
      <c r="S915" s="197"/>
      <c r="T915" s="197"/>
      <c r="U915" s="197"/>
      <c r="V915" s="197"/>
      <c r="W915" s="197"/>
      <c r="X915" s="197"/>
      <c r="Y915" s="197"/>
      <c r="Z915" s="197"/>
    </row>
    <row r="916" ht="15.75" customHeight="1">
      <c r="A916" s="197"/>
      <c r="B916" s="197"/>
      <c r="C916" s="197"/>
      <c r="D916" s="197"/>
      <c r="E916" s="197"/>
      <c r="F916" s="197"/>
      <c r="G916" s="197"/>
      <c r="H916" s="197"/>
      <c r="I916" s="197"/>
      <c r="J916" s="197"/>
      <c r="K916" s="197"/>
      <c r="L916" s="197"/>
      <c r="M916" s="197"/>
      <c r="N916" s="197"/>
      <c r="O916" s="197"/>
      <c r="P916" s="197"/>
      <c r="Q916" s="197"/>
      <c r="R916" s="197"/>
      <c r="S916" s="197"/>
      <c r="T916" s="197"/>
      <c r="U916" s="197"/>
      <c r="V916" s="197"/>
      <c r="W916" s="197"/>
      <c r="X916" s="197"/>
      <c r="Y916" s="197"/>
      <c r="Z916" s="197"/>
    </row>
    <row r="917" ht="15.75" customHeight="1">
      <c r="A917" s="197"/>
      <c r="B917" s="197"/>
      <c r="C917" s="197"/>
      <c r="D917" s="197"/>
      <c r="E917" s="197"/>
      <c r="F917" s="197"/>
      <c r="G917" s="197"/>
      <c r="H917" s="197"/>
      <c r="I917" s="197"/>
      <c r="J917" s="197"/>
      <c r="K917" s="197"/>
      <c r="L917" s="197"/>
      <c r="M917" s="197"/>
      <c r="N917" s="197"/>
      <c r="O917" s="197"/>
      <c r="P917" s="197"/>
      <c r="Q917" s="197"/>
      <c r="R917" s="197"/>
      <c r="S917" s="197"/>
      <c r="T917" s="197"/>
      <c r="U917" s="197"/>
      <c r="V917" s="197"/>
      <c r="W917" s="197"/>
      <c r="X917" s="197"/>
      <c r="Y917" s="197"/>
      <c r="Z917" s="197"/>
    </row>
    <row r="918" ht="15.75" customHeight="1">
      <c r="A918" s="197"/>
      <c r="B918" s="197"/>
      <c r="C918" s="197"/>
      <c r="D918" s="197"/>
      <c r="E918" s="197"/>
      <c r="F918" s="197"/>
      <c r="G918" s="197"/>
      <c r="H918" s="197"/>
      <c r="I918" s="197"/>
      <c r="J918" s="197"/>
      <c r="K918" s="197"/>
      <c r="L918" s="197"/>
      <c r="M918" s="197"/>
      <c r="N918" s="197"/>
      <c r="O918" s="197"/>
      <c r="P918" s="197"/>
      <c r="Q918" s="197"/>
      <c r="R918" s="197"/>
      <c r="S918" s="197"/>
      <c r="T918" s="197"/>
      <c r="U918" s="197"/>
      <c r="V918" s="197"/>
      <c r="W918" s="197"/>
      <c r="X918" s="197"/>
      <c r="Y918" s="197"/>
      <c r="Z918" s="197"/>
    </row>
    <row r="919" ht="15.75" customHeight="1">
      <c r="A919" s="197"/>
      <c r="B919" s="197"/>
      <c r="C919" s="197"/>
      <c r="D919" s="197"/>
      <c r="E919" s="197"/>
      <c r="F919" s="197"/>
      <c r="G919" s="197"/>
      <c r="H919" s="197"/>
      <c r="I919" s="197"/>
      <c r="J919" s="197"/>
      <c r="K919" s="197"/>
      <c r="L919" s="197"/>
      <c r="M919" s="197"/>
      <c r="N919" s="197"/>
      <c r="O919" s="197"/>
      <c r="P919" s="197"/>
      <c r="Q919" s="197"/>
      <c r="R919" s="197"/>
      <c r="S919" s="197"/>
      <c r="T919" s="197"/>
      <c r="U919" s="197"/>
      <c r="V919" s="197"/>
      <c r="W919" s="197"/>
      <c r="X919" s="197"/>
      <c r="Y919" s="197"/>
      <c r="Z919" s="197"/>
    </row>
    <row r="920" ht="15.75" customHeight="1">
      <c r="A920" s="197"/>
      <c r="B920" s="197"/>
      <c r="C920" s="197"/>
      <c r="D920" s="197"/>
      <c r="E920" s="197"/>
      <c r="F920" s="197"/>
      <c r="G920" s="197"/>
      <c r="H920" s="197"/>
      <c r="I920" s="197"/>
      <c r="J920" s="197"/>
      <c r="K920" s="197"/>
      <c r="L920" s="197"/>
      <c r="M920" s="197"/>
      <c r="N920" s="197"/>
      <c r="O920" s="197"/>
      <c r="P920" s="197"/>
      <c r="Q920" s="197"/>
      <c r="R920" s="197"/>
      <c r="S920" s="197"/>
      <c r="T920" s="197"/>
      <c r="U920" s="197"/>
      <c r="V920" s="197"/>
      <c r="W920" s="197"/>
      <c r="X920" s="197"/>
      <c r="Y920" s="197"/>
      <c r="Z920" s="197"/>
    </row>
    <row r="921" ht="15.75" customHeight="1">
      <c r="A921" s="197"/>
      <c r="B921" s="197"/>
      <c r="C921" s="197"/>
      <c r="D921" s="197"/>
      <c r="E921" s="197"/>
      <c r="F921" s="197"/>
      <c r="G921" s="197"/>
      <c r="H921" s="197"/>
      <c r="I921" s="197"/>
      <c r="J921" s="197"/>
      <c r="K921" s="197"/>
      <c r="L921" s="197"/>
      <c r="M921" s="197"/>
      <c r="N921" s="197"/>
      <c r="O921" s="197"/>
      <c r="P921" s="197"/>
      <c r="Q921" s="197"/>
      <c r="R921" s="197"/>
      <c r="S921" s="197"/>
      <c r="T921" s="197"/>
      <c r="U921" s="197"/>
      <c r="V921" s="197"/>
      <c r="W921" s="197"/>
      <c r="X921" s="197"/>
      <c r="Y921" s="197"/>
      <c r="Z921" s="197"/>
    </row>
    <row r="922" ht="15.75" customHeight="1">
      <c r="A922" s="197"/>
      <c r="B922" s="197"/>
      <c r="C922" s="197"/>
      <c r="D922" s="197"/>
      <c r="E922" s="197"/>
      <c r="F922" s="197"/>
      <c r="G922" s="197"/>
      <c r="H922" s="197"/>
      <c r="I922" s="197"/>
      <c r="J922" s="197"/>
      <c r="K922" s="197"/>
      <c r="L922" s="197"/>
      <c r="M922" s="197"/>
      <c r="N922" s="197"/>
      <c r="O922" s="197"/>
      <c r="P922" s="197"/>
      <c r="Q922" s="197"/>
      <c r="R922" s="197"/>
      <c r="S922" s="197"/>
      <c r="T922" s="197"/>
      <c r="U922" s="197"/>
      <c r="V922" s="197"/>
      <c r="W922" s="197"/>
      <c r="X922" s="197"/>
      <c r="Y922" s="197"/>
      <c r="Z922" s="197"/>
    </row>
    <row r="923" ht="15.75" customHeight="1">
      <c r="A923" s="197"/>
      <c r="B923" s="197"/>
      <c r="C923" s="197"/>
      <c r="D923" s="197"/>
      <c r="E923" s="197"/>
      <c r="F923" s="197"/>
      <c r="G923" s="197"/>
      <c r="H923" s="197"/>
      <c r="I923" s="197"/>
      <c r="J923" s="197"/>
      <c r="K923" s="197"/>
      <c r="L923" s="197"/>
      <c r="M923" s="197"/>
      <c r="N923" s="197"/>
      <c r="O923" s="197"/>
      <c r="P923" s="197"/>
      <c r="Q923" s="197"/>
      <c r="R923" s="197"/>
      <c r="S923" s="197"/>
      <c r="T923" s="197"/>
      <c r="U923" s="197"/>
      <c r="V923" s="197"/>
      <c r="W923" s="197"/>
      <c r="X923" s="197"/>
      <c r="Y923" s="197"/>
      <c r="Z923" s="197"/>
    </row>
    <row r="924" ht="15.75" customHeight="1">
      <c r="A924" s="197"/>
      <c r="B924" s="197"/>
      <c r="C924" s="197"/>
      <c r="D924" s="197"/>
      <c r="E924" s="197"/>
      <c r="F924" s="197"/>
      <c r="G924" s="197"/>
      <c r="H924" s="197"/>
      <c r="I924" s="197"/>
      <c r="J924" s="197"/>
      <c r="K924" s="197"/>
      <c r="L924" s="197"/>
      <c r="M924" s="197"/>
      <c r="N924" s="197"/>
      <c r="O924" s="197"/>
      <c r="P924" s="197"/>
      <c r="Q924" s="197"/>
      <c r="R924" s="197"/>
      <c r="S924" s="197"/>
      <c r="T924" s="197"/>
      <c r="U924" s="197"/>
      <c r="V924" s="197"/>
      <c r="W924" s="197"/>
      <c r="X924" s="197"/>
      <c r="Y924" s="197"/>
      <c r="Z924" s="197"/>
    </row>
    <row r="925" ht="15.75" customHeight="1">
      <c r="A925" s="197"/>
      <c r="B925" s="197"/>
      <c r="C925" s="197"/>
      <c r="D925" s="197"/>
      <c r="E925" s="197"/>
      <c r="F925" s="197"/>
      <c r="G925" s="197"/>
      <c r="H925" s="197"/>
      <c r="I925" s="197"/>
      <c r="J925" s="197"/>
      <c r="K925" s="197"/>
      <c r="L925" s="197"/>
      <c r="M925" s="197"/>
      <c r="N925" s="197"/>
      <c r="O925" s="197"/>
      <c r="P925" s="197"/>
      <c r="Q925" s="197"/>
      <c r="R925" s="197"/>
      <c r="S925" s="197"/>
      <c r="T925" s="197"/>
      <c r="U925" s="197"/>
      <c r="V925" s="197"/>
      <c r="W925" s="197"/>
      <c r="X925" s="197"/>
      <c r="Y925" s="197"/>
      <c r="Z925" s="197"/>
    </row>
    <row r="926" ht="15.75" customHeight="1">
      <c r="A926" s="197"/>
      <c r="B926" s="197"/>
      <c r="C926" s="197"/>
      <c r="D926" s="197"/>
      <c r="E926" s="197"/>
      <c r="F926" s="197"/>
      <c r="G926" s="197"/>
      <c r="H926" s="197"/>
      <c r="I926" s="197"/>
      <c r="J926" s="197"/>
      <c r="K926" s="197"/>
      <c r="L926" s="197"/>
      <c r="M926" s="197"/>
      <c r="N926" s="197"/>
      <c r="O926" s="197"/>
      <c r="P926" s="197"/>
      <c r="Q926" s="197"/>
      <c r="R926" s="197"/>
      <c r="S926" s="197"/>
      <c r="T926" s="197"/>
      <c r="U926" s="197"/>
      <c r="V926" s="197"/>
      <c r="W926" s="197"/>
      <c r="X926" s="197"/>
      <c r="Y926" s="197"/>
      <c r="Z926" s="197"/>
    </row>
    <row r="927" ht="15.75" customHeight="1">
      <c r="A927" s="197"/>
      <c r="B927" s="197"/>
      <c r="C927" s="197"/>
      <c r="D927" s="197"/>
      <c r="E927" s="197"/>
      <c r="F927" s="197"/>
      <c r="G927" s="197"/>
      <c r="H927" s="197"/>
      <c r="I927" s="197"/>
      <c r="J927" s="197"/>
      <c r="K927" s="197"/>
      <c r="L927" s="197"/>
      <c r="M927" s="197"/>
      <c r="N927" s="197"/>
      <c r="O927" s="197"/>
      <c r="P927" s="197"/>
      <c r="Q927" s="197"/>
      <c r="R927" s="197"/>
      <c r="S927" s="197"/>
      <c r="T927" s="197"/>
      <c r="U927" s="197"/>
      <c r="V927" s="197"/>
      <c r="W927" s="197"/>
      <c r="X927" s="197"/>
      <c r="Y927" s="197"/>
      <c r="Z927" s="197"/>
    </row>
    <row r="928" ht="15.75" customHeight="1">
      <c r="A928" s="197"/>
      <c r="B928" s="197"/>
      <c r="C928" s="197"/>
      <c r="D928" s="197"/>
      <c r="E928" s="197"/>
      <c r="F928" s="197"/>
      <c r="G928" s="197"/>
      <c r="H928" s="197"/>
      <c r="I928" s="197"/>
      <c r="J928" s="197"/>
      <c r="K928" s="197"/>
      <c r="L928" s="197"/>
      <c r="M928" s="197"/>
      <c r="N928" s="197"/>
      <c r="O928" s="197"/>
      <c r="P928" s="197"/>
      <c r="Q928" s="197"/>
      <c r="R928" s="197"/>
      <c r="S928" s="197"/>
      <c r="T928" s="197"/>
      <c r="U928" s="197"/>
      <c r="V928" s="197"/>
      <c r="W928" s="197"/>
      <c r="X928" s="197"/>
      <c r="Y928" s="197"/>
      <c r="Z928" s="197"/>
    </row>
    <row r="929" ht="15.75" customHeight="1">
      <c r="A929" s="197"/>
      <c r="B929" s="197"/>
      <c r="C929" s="197"/>
      <c r="D929" s="197"/>
      <c r="E929" s="197"/>
      <c r="F929" s="197"/>
      <c r="G929" s="197"/>
      <c r="H929" s="197"/>
      <c r="I929" s="197"/>
      <c r="J929" s="197"/>
      <c r="K929" s="197"/>
      <c r="L929" s="197"/>
      <c r="M929" s="197"/>
      <c r="N929" s="197"/>
      <c r="O929" s="197"/>
      <c r="P929" s="197"/>
      <c r="Q929" s="197"/>
      <c r="R929" s="197"/>
      <c r="S929" s="197"/>
      <c r="T929" s="197"/>
      <c r="U929" s="197"/>
      <c r="V929" s="197"/>
      <c r="W929" s="197"/>
      <c r="X929" s="197"/>
      <c r="Y929" s="197"/>
      <c r="Z929" s="197"/>
    </row>
    <row r="930" ht="15.75" customHeight="1">
      <c r="A930" s="197"/>
      <c r="B930" s="197"/>
      <c r="C930" s="197"/>
      <c r="D930" s="197"/>
      <c r="E930" s="197"/>
      <c r="F930" s="197"/>
      <c r="G930" s="197"/>
      <c r="H930" s="197"/>
      <c r="I930" s="197"/>
      <c r="J930" s="197"/>
      <c r="K930" s="197"/>
      <c r="L930" s="197"/>
      <c r="M930" s="197"/>
      <c r="N930" s="197"/>
      <c r="O930" s="197"/>
      <c r="P930" s="197"/>
      <c r="Q930" s="197"/>
      <c r="R930" s="197"/>
      <c r="S930" s="197"/>
      <c r="T930" s="197"/>
      <c r="U930" s="197"/>
      <c r="V930" s="197"/>
      <c r="W930" s="197"/>
      <c r="X930" s="197"/>
      <c r="Y930" s="197"/>
      <c r="Z930" s="197"/>
    </row>
    <row r="931" ht="15.75" customHeight="1">
      <c r="A931" s="197"/>
      <c r="B931" s="197"/>
      <c r="C931" s="197"/>
      <c r="D931" s="197"/>
      <c r="E931" s="197"/>
      <c r="F931" s="197"/>
      <c r="G931" s="197"/>
      <c r="H931" s="197"/>
      <c r="I931" s="197"/>
      <c r="J931" s="197"/>
      <c r="K931" s="197"/>
      <c r="L931" s="197"/>
      <c r="M931" s="197"/>
      <c r="N931" s="197"/>
      <c r="O931" s="197"/>
      <c r="P931" s="197"/>
      <c r="Q931" s="197"/>
      <c r="R931" s="197"/>
      <c r="S931" s="197"/>
      <c r="T931" s="197"/>
      <c r="U931" s="197"/>
      <c r="V931" s="197"/>
      <c r="W931" s="197"/>
      <c r="X931" s="197"/>
      <c r="Y931" s="197"/>
      <c r="Z931" s="197"/>
    </row>
    <row r="932" ht="15.75" customHeight="1">
      <c r="A932" s="197"/>
      <c r="B932" s="197"/>
      <c r="C932" s="197"/>
      <c r="D932" s="197"/>
      <c r="E932" s="197"/>
      <c r="F932" s="197"/>
      <c r="G932" s="197"/>
      <c r="H932" s="197"/>
      <c r="I932" s="197"/>
      <c r="J932" s="197"/>
      <c r="K932" s="197"/>
      <c r="L932" s="197"/>
      <c r="M932" s="197"/>
      <c r="N932" s="197"/>
      <c r="O932" s="197"/>
      <c r="P932" s="197"/>
      <c r="Q932" s="197"/>
      <c r="R932" s="197"/>
      <c r="S932" s="197"/>
      <c r="T932" s="197"/>
      <c r="U932" s="197"/>
      <c r="V932" s="197"/>
      <c r="W932" s="197"/>
      <c r="X932" s="197"/>
      <c r="Y932" s="197"/>
      <c r="Z932" s="197"/>
    </row>
    <row r="933" ht="15.75" customHeight="1">
      <c r="A933" s="197"/>
      <c r="B933" s="197"/>
      <c r="C933" s="197"/>
      <c r="D933" s="197"/>
      <c r="E933" s="197"/>
      <c r="F933" s="197"/>
      <c r="G933" s="197"/>
      <c r="H933" s="197"/>
      <c r="I933" s="197"/>
      <c r="J933" s="197"/>
      <c r="K933" s="197"/>
      <c r="L933" s="197"/>
      <c r="M933" s="197"/>
      <c r="N933" s="197"/>
      <c r="O933" s="197"/>
      <c r="P933" s="197"/>
      <c r="Q933" s="197"/>
      <c r="R933" s="197"/>
      <c r="S933" s="197"/>
      <c r="T933" s="197"/>
      <c r="U933" s="197"/>
      <c r="V933" s="197"/>
      <c r="W933" s="197"/>
      <c r="X933" s="197"/>
      <c r="Y933" s="197"/>
      <c r="Z933" s="197"/>
    </row>
    <row r="934" ht="15.75" customHeight="1">
      <c r="A934" s="197"/>
      <c r="B934" s="197"/>
      <c r="C934" s="197"/>
      <c r="D934" s="197"/>
      <c r="E934" s="197"/>
      <c r="F934" s="197"/>
      <c r="G934" s="197"/>
      <c r="H934" s="197"/>
      <c r="I934" s="197"/>
      <c r="J934" s="197"/>
      <c r="K934" s="197"/>
      <c r="L934" s="197"/>
      <c r="M934" s="197"/>
      <c r="N934" s="197"/>
      <c r="O934" s="197"/>
      <c r="P934" s="197"/>
      <c r="Q934" s="197"/>
      <c r="R934" s="197"/>
      <c r="S934" s="197"/>
      <c r="T934" s="197"/>
      <c r="U934" s="197"/>
      <c r="V934" s="197"/>
      <c r="W934" s="197"/>
      <c r="X934" s="197"/>
      <c r="Y934" s="197"/>
      <c r="Z934" s="197"/>
    </row>
    <row r="935" ht="15.75" customHeight="1">
      <c r="A935" s="197"/>
      <c r="B935" s="197"/>
      <c r="C935" s="197"/>
      <c r="D935" s="197"/>
      <c r="E935" s="197"/>
      <c r="F935" s="197"/>
      <c r="G935" s="197"/>
      <c r="H935" s="197"/>
      <c r="I935" s="197"/>
      <c r="J935" s="197"/>
      <c r="K935" s="197"/>
      <c r="L935" s="197"/>
      <c r="M935" s="197"/>
      <c r="N935" s="197"/>
      <c r="O935" s="197"/>
      <c r="P935" s="197"/>
      <c r="Q935" s="197"/>
      <c r="R935" s="197"/>
      <c r="S935" s="197"/>
      <c r="T935" s="197"/>
      <c r="U935" s="197"/>
      <c r="V935" s="197"/>
      <c r="W935" s="197"/>
      <c r="X935" s="197"/>
      <c r="Y935" s="197"/>
      <c r="Z935" s="197"/>
    </row>
    <row r="936" ht="15.75" customHeight="1">
      <c r="A936" s="197"/>
      <c r="B936" s="197"/>
      <c r="C936" s="197"/>
      <c r="D936" s="197"/>
      <c r="E936" s="197"/>
      <c r="F936" s="197"/>
      <c r="G936" s="197"/>
      <c r="H936" s="197"/>
      <c r="I936" s="197"/>
      <c r="J936" s="197"/>
      <c r="K936" s="197"/>
      <c r="L936" s="197"/>
      <c r="M936" s="197"/>
      <c r="N936" s="197"/>
      <c r="O936" s="197"/>
      <c r="P936" s="197"/>
      <c r="Q936" s="197"/>
      <c r="R936" s="197"/>
      <c r="S936" s="197"/>
      <c r="T936" s="197"/>
      <c r="U936" s="197"/>
      <c r="V936" s="197"/>
      <c r="W936" s="197"/>
      <c r="X936" s="197"/>
      <c r="Y936" s="197"/>
      <c r="Z936" s="197"/>
    </row>
    <row r="937" ht="15.75" customHeight="1">
      <c r="A937" s="197"/>
      <c r="B937" s="197"/>
      <c r="C937" s="197"/>
      <c r="D937" s="197"/>
      <c r="E937" s="197"/>
      <c r="F937" s="197"/>
      <c r="G937" s="197"/>
      <c r="H937" s="197"/>
      <c r="I937" s="197"/>
      <c r="J937" s="197"/>
      <c r="K937" s="197"/>
      <c r="L937" s="197"/>
      <c r="M937" s="197"/>
      <c r="N937" s="197"/>
      <c r="O937" s="197"/>
      <c r="P937" s="197"/>
      <c r="Q937" s="197"/>
      <c r="R937" s="197"/>
      <c r="S937" s="197"/>
      <c r="T937" s="197"/>
      <c r="U937" s="197"/>
      <c r="V937" s="197"/>
      <c r="W937" s="197"/>
      <c r="X937" s="197"/>
      <c r="Y937" s="197"/>
      <c r="Z937" s="197"/>
    </row>
    <row r="938" ht="15.75" customHeight="1">
      <c r="A938" s="197"/>
      <c r="B938" s="197"/>
      <c r="C938" s="197"/>
      <c r="D938" s="197"/>
      <c r="E938" s="197"/>
      <c r="F938" s="197"/>
      <c r="G938" s="197"/>
      <c r="H938" s="197"/>
      <c r="I938" s="197"/>
      <c r="J938" s="197"/>
      <c r="K938" s="197"/>
      <c r="L938" s="197"/>
      <c r="M938" s="197"/>
      <c r="N938" s="197"/>
      <c r="O938" s="197"/>
      <c r="P938" s="197"/>
      <c r="Q938" s="197"/>
      <c r="R938" s="197"/>
      <c r="S938" s="197"/>
      <c r="T938" s="197"/>
      <c r="U938" s="197"/>
      <c r="V938" s="197"/>
      <c r="W938" s="197"/>
      <c r="X938" s="197"/>
      <c r="Y938" s="197"/>
      <c r="Z938" s="197"/>
    </row>
    <row r="939" ht="15.75" customHeight="1">
      <c r="A939" s="197"/>
      <c r="B939" s="197"/>
      <c r="C939" s="197"/>
      <c r="D939" s="197"/>
      <c r="E939" s="197"/>
      <c r="F939" s="197"/>
      <c r="G939" s="197"/>
      <c r="H939" s="197"/>
      <c r="I939" s="197"/>
      <c r="J939" s="197"/>
      <c r="K939" s="197"/>
      <c r="L939" s="197"/>
      <c r="M939" s="197"/>
      <c r="N939" s="197"/>
      <c r="O939" s="197"/>
      <c r="P939" s="197"/>
      <c r="Q939" s="197"/>
      <c r="R939" s="197"/>
      <c r="S939" s="197"/>
      <c r="T939" s="197"/>
      <c r="U939" s="197"/>
      <c r="V939" s="197"/>
      <c r="W939" s="197"/>
      <c r="X939" s="197"/>
      <c r="Y939" s="197"/>
      <c r="Z939" s="197"/>
    </row>
    <row r="940" ht="15.75" customHeight="1">
      <c r="A940" s="197"/>
      <c r="B940" s="197"/>
      <c r="C940" s="197"/>
      <c r="D940" s="197"/>
      <c r="E940" s="197"/>
      <c r="F940" s="197"/>
      <c r="G940" s="197"/>
      <c r="H940" s="197"/>
      <c r="I940" s="197"/>
      <c r="J940" s="197"/>
      <c r="K940" s="197"/>
      <c r="L940" s="197"/>
      <c r="M940" s="197"/>
      <c r="N940" s="197"/>
      <c r="O940" s="197"/>
      <c r="P940" s="197"/>
      <c r="Q940" s="197"/>
      <c r="R940" s="197"/>
      <c r="S940" s="197"/>
      <c r="T940" s="197"/>
      <c r="U940" s="197"/>
      <c r="V940" s="197"/>
      <c r="W940" s="197"/>
      <c r="X940" s="197"/>
      <c r="Y940" s="197"/>
      <c r="Z940" s="197"/>
    </row>
    <row r="941" ht="15.75" customHeight="1">
      <c r="A941" s="197"/>
      <c r="B941" s="197"/>
      <c r="C941" s="197"/>
      <c r="D941" s="197"/>
      <c r="E941" s="197"/>
      <c r="F941" s="197"/>
      <c r="G941" s="197"/>
      <c r="H941" s="197"/>
      <c r="I941" s="197"/>
      <c r="J941" s="197"/>
      <c r="K941" s="197"/>
      <c r="L941" s="197"/>
      <c r="M941" s="197"/>
      <c r="N941" s="197"/>
      <c r="O941" s="197"/>
      <c r="P941" s="197"/>
      <c r="Q941" s="197"/>
      <c r="R941" s="197"/>
      <c r="S941" s="197"/>
      <c r="T941" s="197"/>
      <c r="U941" s="197"/>
      <c r="V941" s="197"/>
      <c r="W941" s="197"/>
      <c r="X941" s="197"/>
      <c r="Y941" s="197"/>
      <c r="Z941" s="197"/>
    </row>
    <row r="942" ht="15.75" customHeight="1">
      <c r="A942" s="197"/>
      <c r="B942" s="197"/>
      <c r="C942" s="197"/>
      <c r="D942" s="197"/>
      <c r="E942" s="197"/>
      <c r="F942" s="197"/>
      <c r="G942" s="197"/>
      <c r="H942" s="197"/>
      <c r="I942" s="197"/>
      <c r="J942" s="197"/>
      <c r="K942" s="197"/>
      <c r="L942" s="197"/>
      <c r="M942" s="197"/>
      <c r="N942" s="197"/>
      <c r="O942" s="197"/>
      <c r="P942" s="197"/>
      <c r="Q942" s="197"/>
      <c r="R942" s="197"/>
      <c r="S942" s="197"/>
      <c r="T942" s="197"/>
      <c r="U942" s="197"/>
      <c r="V942" s="197"/>
      <c r="W942" s="197"/>
      <c r="X942" s="197"/>
      <c r="Y942" s="197"/>
      <c r="Z942" s="197"/>
    </row>
    <row r="943" ht="15.75" customHeight="1">
      <c r="A943" s="197"/>
      <c r="B943" s="197"/>
      <c r="C943" s="197"/>
      <c r="D943" s="197"/>
      <c r="E943" s="197"/>
      <c r="F943" s="197"/>
      <c r="G943" s="197"/>
      <c r="H943" s="197"/>
      <c r="I943" s="197"/>
      <c r="J943" s="197"/>
      <c r="K943" s="197"/>
      <c r="L943" s="197"/>
      <c r="M943" s="197"/>
      <c r="N943" s="197"/>
      <c r="O943" s="197"/>
      <c r="P943" s="197"/>
      <c r="Q943" s="197"/>
      <c r="R943" s="197"/>
      <c r="S943" s="197"/>
      <c r="T943" s="197"/>
      <c r="U943" s="197"/>
      <c r="V943" s="197"/>
      <c r="W943" s="197"/>
      <c r="X943" s="197"/>
      <c r="Y943" s="197"/>
      <c r="Z943" s="197"/>
    </row>
    <row r="944" ht="15.75" customHeight="1">
      <c r="A944" s="197"/>
      <c r="B944" s="197"/>
      <c r="C944" s="197"/>
      <c r="D944" s="197"/>
      <c r="E944" s="197"/>
      <c r="F944" s="197"/>
      <c r="G944" s="197"/>
      <c r="H944" s="197"/>
      <c r="I944" s="197"/>
      <c r="J944" s="197"/>
      <c r="K944" s="197"/>
      <c r="L944" s="197"/>
      <c r="M944" s="197"/>
      <c r="N944" s="197"/>
      <c r="O944" s="197"/>
      <c r="P944" s="197"/>
      <c r="Q944" s="197"/>
      <c r="R944" s="197"/>
      <c r="S944" s="197"/>
      <c r="T944" s="197"/>
      <c r="U944" s="197"/>
      <c r="V944" s="197"/>
      <c r="W944" s="197"/>
      <c r="X944" s="197"/>
      <c r="Y944" s="197"/>
      <c r="Z944" s="197"/>
    </row>
    <row r="945" ht="15.75" customHeight="1">
      <c r="A945" s="197"/>
      <c r="B945" s="197"/>
      <c r="C945" s="197"/>
      <c r="D945" s="197"/>
      <c r="E945" s="197"/>
      <c r="F945" s="197"/>
      <c r="G945" s="197"/>
      <c r="H945" s="197"/>
      <c r="I945" s="197"/>
      <c r="J945" s="197"/>
      <c r="K945" s="197"/>
      <c r="L945" s="197"/>
      <c r="M945" s="197"/>
      <c r="N945" s="197"/>
      <c r="O945" s="197"/>
      <c r="P945" s="197"/>
      <c r="Q945" s="197"/>
      <c r="R945" s="197"/>
      <c r="S945" s="197"/>
      <c r="T945" s="197"/>
      <c r="U945" s="197"/>
      <c r="V945" s="197"/>
      <c r="W945" s="197"/>
      <c r="X945" s="197"/>
      <c r="Y945" s="197"/>
      <c r="Z945" s="197"/>
    </row>
    <row r="946" ht="15.75" customHeight="1">
      <c r="A946" s="197"/>
      <c r="B946" s="197"/>
      <c r="C946" s="197"/>
      <c r="D946" s="197"/>
      <c r="E946" s="197"/>
      <c r="F946" s="197"/>
      <c r="G946" s="197"/>
      <c r="H946" s="197"/>
      <c r="I946" s="197"/>
      <c r="J946" s="197"/>
      <c r="K946" s="197"/>
      <c r="L946" s="197"/>
      <c r="M946" s="197"/>
      <c r="N946" s="197"/>
      <c r="O946" s="197"/>
      <c r="P946" s="197"/>
      <c r="Q946" s="197"/>
      <c r="R946" s="197"/>
      <c r="S946" s="197"/>
      <c r="T946" s="197"/>
      <c r="U946" s="197"/>
      <c r="V946" s="197"/>
      <c r="W946" s="197"/>
      <c r="X946" s="197"/>
      <c r="Y946" s="197"/>
      <c r="Z946" s="197"/>
    </row>
    <row r="947" ht="15.75" customHeight="1">
      <c r="A947" s="197"/>
      <c r="B947" s="197"/>
      <c r="C947" s="197"/>
      <c r="D947" s="197"/>
      <c r="E947" s="197"/>
      <c r="F947" s="197"/>
      <c r="G947" s="197"/>
      <c r="H947" s="197"/>
      <c r="I947" s="197"/>
      <c r="J947" s="197"/>
      <c r="K947" s="197"/>
      <c r="L947" s="197"/>
      <c r="M947" s="197"/>
      <c r="N947" s="197"/>
      <c r="O947" s="197"/>
      <c r="P947" s="197"/>
      <c r="Q947" s="197"/>
      <c r="R947" s="197"/>
      <c r="S947" s="197"/>
      <c r="T947" s="197"/>
      <c r="U947" s="197"/>
      <c r="V947" s="197"/>
      <c r="W947" s="197"/>
      <c r="X947" s="197"/>
      <c r="Y947" s="197"/>
      <c r="Z947" s="197"/>
    </row>
    <row r="948" ht="15.75" customHeight="1">
      <c r="A948" s="197"/>
      <c r="B948" s="197"/>
      <c r="C948" s="197"/>
      <c r="D948" s="197"/>
      <c r="E948" s="197"/>
      <c r="F948" s="197"/>
      <c r="G948" s="197"/>
      <c r="H948" s="197"/>
      <c r="I948" s="197"/>
      <c r="J948" s="197"/>
      <c r="K948" s="197"/>
      <c r="L948" s="197"/>
      <c r="M948" s="197"/>
      <c r="N948" s="197"/>
      <c r="O948" s="197"/>
      <c r="P948" s="197"/>
      <c r="Q948" s="197"/>
      <c r="R948" s="197"/>
      <c r="S948" s="197"/>
      <c r="T948" s="197"/>
      <c r="U948" s="197"/>
      <c r="V948" s="197"/>
      <c r="W948" s="197"/>
      <c r="X948" s="197"/>
      <c r="Y948" s="197"/>
      <c r="Z948" s="197"/>
    </row>
    <row r="949" ht="15.75" customHeight="1">
      <c r="A949" s="197"/>
      <c r="B949" s="197"/>
      <c r="C949" s="197"/>
      <c r="D949" s="197"/>
      <c r="E949" s="197"/>
      <c r="F949" s="197"/>
      <c r="G949" s="197"/>
      <c r="H949" s="197"/>
      <c r="I949" s="197"/>
      <c r="J949" s="197"/>
      <c r="K949" s="197"/>
      <c r="L949" s="197"/>
      <c r="M949" s="197"/>
      <c r="N949" s="197"/>
      <c r="O949" s="197"/>
      <c r="P949" s="197"/>
      <c r="Q949" s="197"/>
      <c r="R949" s="197"/>
      <c r="S949" s="197"/>
      <c r="T949" s="197"/>
      <c r="U949" s="197"/>
      <c r="V949" s="197"/>
      <c r="W949" s="197"/>
      <c r="X949" s="197"/>
      <c r="Y949" s="197"/>
      <c r="Z949" s="197"/>
    </row>
    <row r="950" ht="15.75" customHeight="1">
      <c r="A950" s="197"/>
      <c r="B950" s="197"/>
      <c r="C950" s="197"/>
      <c r="D950" s="197"/>
      <c r="E950" s="197"/>
      <c r="F950" s="197"/>
      <c r="G950" s="197"/>
      <c r="H950" s="197"/>
      <c r="I950" s="197"/>
      <c r="J950" s="197"/>
      <c r="K950" s="197"/>
      <c r="L950" s="197"/>
      <c r="M950" s="197"/>
      <c r="N950" s="197"/>
      <c r="O950" s="197"/>
      <c r="P950" s="197"/>
      <c r="Q950" s="197"/>
      <c r="R950" s="197"/>
      <c r="S950" s="197"/>
      <c r="T950" s="197"/>
      <c r="U950" s="197"/>
      <c r="V950" s="197"/>
      <c r="W950" s="197"/>
      <c r="X950" s="197"/>
      <c r="Y950" s="197"/>
      <c r="Z950" s="197"/>
    </row>
    <row r="951" ht="15.75" customHeight="1">
      <c r="A951" s="197"/>
      <c r="B951" s="197"/>
      <c r="C951" s="197"/>
      <c r="D951" s="197"/>
      <c r="E951" s="197"/>
      <c r="F951" s="197"/>
      <c r="G951" s="197"/>
      <c r="H951" s="197"/>
      <c r="I951" s="197"/>
      <c r="J951" s="197"/>
      <c r="K951" s="197"/>
      <c r="L951" s="197"/>
      <c r="M951" s="197"/>
      <c r="N951" s="197"/>
      <c r="O951" s="197"/>
      <c r="P951" s="197"/>
      <c r="Q951" s="197"/>
      <c r="R951" s="197"/>
      <c r="S951" s="197"/>
      <c r="T951" s="197"/>
      <c r="U951" s="197"/>
      <c r="V951" s="197"/>
      <c r="W951" s="197"/>
      <c r="X951" s="197"/>
      <c r="Y951" s="197"/>
      <c r="Z951" s="197"/>
    </row>
    <row r="952" ht="15.75" customHeight="1">
      <c r="A952" s="197"/>
      <c r="B952" s="197"/>
      <c r="C952" s="197"/>
      <c r="D952" s="197"/>
      <c r="E952" s="197"/>
      <c r="F952" s="197"/>
      <c r="G952" s="197"/>
      <c r="H952" s="197"/>
      <c r="I952" s="197"/>
      <c r="J952" s="197"/>
      <c r="K952" s="197"/>
      <c r="L952" s="197"/>
      <c r="M952" s="197"/>
      <c r="N952" s="197"/>
      <c r="O952" s="197"/>
      <c r="P952" s="197"/>
      <c r="Q952" s="197"/>
      <c r="R952" s="197"/>
      <c r="S952" s="197"/>
      <c r="T952" s="197"/>
      <c r="U952" s="197"/>
      <c r="V952" s="197"/>
      <c r="W952" s="197"/>
      <c r="X952" s="197"/>
      <c r="Y952" s="197"/>
      <c r="Z952" s="197"/>
    </row>
    <row r="953" ht="15.75" customHeight="1">
      <c r="A953" s="197"/>
      <c r="B953" s="197"/>
      <c r="C953" s="197"/>
      <c r="D953" s="197"/>
      <c r="E953" s="197"/>
      <c r="F953" s="197"/>
      <c r="G953" s="197"/>
      <c r="H953" s="197"/>
      <c r="I953" s="197"/>
      <c r="J953" s="197"/>
      <c r="K953" s="197"/>
      <c r="L953" s="197"/>
      <c r="M953" s="197"/>
      <c r="N953" s="197"/>
      <c r="O953" s="197"/>
      <c r="P953" s="197"/>
      <c r="Q953" s="197"/>
      <c r="R953" s="197"/>
      <c r="S953" s="197"/>
      <c r="T953" s="197"/>
      <c r="U953" s="197"/>
      <c r="V953" s="197"/>
      <c r="W953" s="197"/>
      <c r="X953" s="197"/>
      <c r="Y953" s="197"/>
      <c r="Z953" s="197"/>
    </row>
    <row r="954" ht="15.75" customHeight="1">
      <c r="A954" s="197"/>
      <c r="B954" s="197"/>
      <c r="C954" s="197"/>
      <c r="D954" s="197"/>
      <c r="E954" s="197"/>
      <c r="F954" s="197"/>
      <c r="G954" s="197"/>
      <c r="H954" s="197"/>
      <c r="I954" s="197"/>
      <c r="J954" s="197"/>
      <c r="K954" s="197"/>
      <c r="L954" s="197"/>
      <c r="M954" s="197"/>
      <c r="N954" s="197"/>
      <c r="O954" s="197"/>
      <c r="P954" s="197"/>
      <c r="Q954" s="197"/>
      <c r="R954" s="197"/>
      <c r="S954" s="197"/>
      <c r="T954" s="197"/>
      <c r="U954" s="197"/>
      <c r="V954" s="197"/>
      <c r="W954" s="197"/>
      <c r="X954" s="197"/>
      <c r="Y954" s="197"/>
      <c r="Z954" s="197"/>
    </row>
    <row r="955" ht="15.75" customHeight="1">
      <c r="A955" s="197"/>
      <c r="B955" s="197"/>
      <c r="C955" s="197"/>
      <c r="D955" s="197"/>
      <c r="E955" s="197"/>
      <c r="F955" s="197"/>
      <c r="G955" s="197"/>
      <c r="H955" s="197"/>
      <c r="I955" s="197"/>
      <c r="J955" s="197"/>
      <c r="K955" s="197"/>
      <c r="L955" s="197"/>
      <c r="M955" s="197"/>
      <c r="N955" s="197"/>
      <c r="O955" s="197"/>
      <c r="P955" s="197"/>
      <c r="Q955" s="197"/>
      <c r="R955" s="197"/>
      <c r="S955" s="197"/>
      <c r="T955" s="197"/>
      <c r="U955" s="197"/>
      <c r="V955" s="197"/>
      <c r="W955" s="197"/>
      <c r="X955" s="197"/>
      <c r="Y955" s="197"/>
      <c r="Z955" s="197"/>
    </row>
    <row r="956" ht="15.75" customHeight="1">
      <c r="A956" s="197"/>
      <c r="B956" s="197"/>
      <c r="C956" s="197"/>
      <c r="D956" s="197"/>
      <c r="E956" s="197"/>
      <c r="F956" s="197"/>
      <c r="G956" s="197"/>
      <c r="H956" s="197"/>
      <c r="I956" s="197"/>
      <c r="J956" s="197"/>
      <c r="K956" s="197"/>
      <c r="L956" s="197"/>
      <c r="M956" s="197"/>
      <c r="N956" s="197"/>
      <c r="O956" s="197"/>
      <c r="P956" s="197"/>
      <c r="Q956" s="197"/>
      <c r="R956" s="197"/>
      <c r="S956" s="197"/>
      <c r="T956" s="197"/>
      <c r="U956" s="197"/>
      <c r="V956" s="197"/>
      <c r="W956" s="197"/>
      <c r="X956" s="197"/>
      <c r="Y956" s="197"/>
      <c r="Z956" s="197"/>
    </row>
    <row r="957" ht="15.75" customHeight="1">
      <c r="A957" s="197"/>
      <c r="B957" s="197"/>
      <c r="C957" s="197"/>
      <c r="D957" s="197"/>
      <c r="E957" s="197"/>
      <c r="F957" s="197"/>
      <c r="G957" s="197"/>
      <c r="H957" s="197"/>
      <c r="I957" s="197"/>
      <c r="J957" s="197"/>
      <c r="K957" s="197"/>
      <c r="L957" s="197"/>
      <c r="M957" s="197"/>
      <c r="N957" s="197"/>
      <c r="O957" s="197"/>
      <c r="P957" s="197"/>
      <c r="Q957" s="197"/>
      <c r="R957" s="197"/>
      <c r="S957" s="197"/>
      <c r="T957" s="197"/>
      <c r="U957" s="197"/>
      <c r="V957" s="197"/>
      <c r="W957" s="197"/>
      <c r="X957" s="197"/>
      <c r="Y957" s="197"/>
      <c r="Z957" s="197"/>
    </row>
    <row r="958" ht="15.75" customHeight="1">
      <c r="A958" s="197"/>
      <c r="B958" s="197"/>
      <c r="C958" s="197"/>
      <c r="D958" s="197"/>
      <c r="E958" s="197"/>
      <c r="F958" s="197"/>
      <c r="G958" s="197"/>
      <c r="H958" s="197"/>
      <c r="I958" s="197"/>
      <c r="J958" s="197"/>
      <c r="K958" s="197"/>
      <c r="L958" s="197"/>
      <c r="M958" s="197"/>
      <c r="N958" s="197"/>
      <c r="O958" s="197"/>
      <c r="P958" s="197"/>
      <c r="Q958" s="197"/>
      <c r="R958" s="197"/>
      <c r="S958" s="197"/>
      <c r="T958" s="197"/>
      <c r="U958" s="197"/>
      <c r="V958" s="197"/>
      <c r="W958" s="197"/>
      <c r="X958" s="197"/>
      <c r="Y958" s="197"/>
      <c r="Z958" s="197"/>
    </row>
    <row r="959" ht="15.75" customHeight="1">
      <c r="A959" s="197"/>
      <c r="B959" s="197"/>
      <c r="C959" s="197"/>
      <c r="D959" s="197"/>
      <c r="E959" s="197"/>
      <c r="F959" s="197"/>
      <c r="G959" s="197"/>
      <c r="H959" s="197"/>
      <c r="I959" s="197"/>
      <c r="J959" s="197"/>
      <c r="K959" s="197"/>
      <c r="L959" s="197"/>
      <c r="M959" s="197"/>
      <c r="N959" s="197"/>
      <c r="O959" s="197"/>
      <c r="P959" s="197"/>
      <c r="Q959" s="197"/>
      <c r="R959" s="197"/>
      <c r="S959" s="197"/>
      <c r="T959" s="197"/>
      <c r="U959" s="197"/>
      <c r="V959" s="197"/>
      <c r="W959" s="197"/>
      <c r="X959" s="197"/>
      <c r="Y959" s="197"/>
      <c r="Z959" s="197"/>
    </row>
    <row r="960" ht="15.75" customHeight="1">
      <c r="A960" s="197"/>
      <c r="B960" s="197"/>
      <c r="C960" s="197"/>
      <c r="D960" s="197"/>
      <c r="E960" s="197"/>
      <c r="F960" s="197"/>
      <c r="G960" s="197"/>
      <c r="H960" s="197"/>
      <c r="I960" s="197"/>
      <c r="J960" s="197"/>
      <c r="K960" s="197"/>
      <c r="L960" s="197"/>
      <c r="M960" s="197"/>
      <c r="N960" s="197"/>
      <c r="O960" s="197"/>
      <c r="P960" s="197"/>
      <c r="Q960" s="197"/>
      <c r="R960" s="197"/>
      <c r="S960" s="197"/>
      <c r="T960" s="197"/>
      <c r="U960" s="197"/>
      <c r="V960" s="197"/>
      <c r="W960" s="197"/>
      <c r="X960" s="197"/>
      <c r="Y960" s="197"/>
      <c r="Z960" s="197"/>
    </row>
    <row r="961" ht="15.75" customHeight="1">
      <c r="A961" s="197"/>
      <c r="B961" s="197"/>
      <c r="C961" s="197"/>
      <c r="D961" s="197"/>
      <c r="E961" s="197"/>
      <c r="F961" s="197"/>
      <c r="G961" s="197"/>
      <c r="H961" s="197"/>
      <c r="I961" s="197"/>
      <c r="J961" s="197"/>
      <c r="K961" s="197"/>
      <c r="L961" s="197"/>
      <c r="M961" s="197"/>
      <c r="N961" s="197"/>
      <c r="O961" s="197"/>
      <c r="P961" s="197"/>
      <c r="Q961" s="197"/>
      <c r="R961" s="197"/>
      <c r="S961" s="197"/>
      <c r="T961" s="197"/>
      <c r="U961" s="197"/>
      <c r="V961" s="197"/>
      <c r="W961" s="197"/>
      <c r="X961" s="197"/>
      <c r="Y961" s="197"/>
      <c r="Z961" s="197"/>
    </row>
    <row r="962" ht="15.75" customHeight="1">
      <c r="A962" s="197"/>
      <c r="B962" s="197"/>
      <c r="C962" s="197"/>
      <c r="D962" s="197"/>
      <c r="E962" s="197"/>
      <c r="F962" s="197"/>
      <c r="G962" s="197"/>
      <c r="H962" s="197"/>
      <c r="I962" s="197"/>
      <c r="J962" s="197"/>
      <c r="K962" s="197"/>
      <c r="L962" s="197"/>
      <c r="M962" s="197"/>
      <c r="N962" s="197"/>
      <c r="O962" s="197"/>
      <c r="P962" s="197"/>
      <c r="Q962" s="197"/>
      <c r="R962" s="197"/>
      <c r="S962" s="197"/>
      <c r="T962" s="197"/>
      <c r="U962" s="197"/>
      <c r="V962" s="197"/>
      <c r="W962" s="197"/>
      <c r="X962" s="197"/>
      <c r="Y962" s="197"/>
      <c r="Z962" s="197"/>
    </row>
    <row r="963" ht="15.75" customHeight="1">
      <c r="A963" s="197"/>
      <c r="B963" s="197"/>
      <c r="C963" s="197"/>
      <c r="D963" s="197"/>
      <c r="E963" s="197"/>
      <c r="F963" s="197"/>
      <c r="G963" s="197"/>
      <c r="H963" s="197"/>
      <c r="I963" s="197"/>
      <c r="J963" s="197"/>
      <c r="K963" s="197"/>
      <c r="L963" s="197"/>
      <c r="M963" s="197"/>
      <c r="N963" s="197"/>
      <c r="O963" s="197"/>
      <c r="P963" s="197"/>
      <c r="Q963" s="197"/>
      <c r="R963" s="197"/>
      <c r="S963" s="197"/>
      <c r="T963" s="197"/>
      <c r="U963" s="197"/>
      <c r="V963" s="197"/>
      <c r="W963" s="197"/>
      <c r="X963" s="197"/>
      <c r="Y963" s="197"/>
      <c r="Z963" s="197"/>
    </row>
    <row r="964" ht="15.75" customHeight="1">
      <c r="A964" s="197"/>
      <c r="B964" s="197"/>
      <c r="C964" s="197"/>
      <c r="D964" s="197"/>
      <c r="E964" s="197"/>
      <c r="F964" s="197"/>
      <c r="G964" s="197"/>
      <c r="H964" s="197"/>
      <c r="I964" s="197"/>
      <c r="J964" s="197"/>
      <c r="K964" s="197"/>
      <c r="L964" s="197"/>
      <c r="M964" s="197"/>
      <c r="N964" s="197"/>
      <c r="O964" s="197"/>
      <c r="P964" s="197"/>
      <c r="Q964" s="197"/>
      <c r="R964" s="197"/>
      <c r="S964" s="197"/>
      <c r="T964" s="197"/>
      <c r="U964" s="197"/>
      <c r="V964" s="197"/>
      <c r="W964" s="197"/>
      <c r="X964" s="197"/>
      <c r="Y964" s="197"/>
      <c r="Z964" s="197"/>
    </row>
    <row r="965" ht="15.75" customHeight="1">
      <c r="A965" s="197"/>
      <c r="B965" s="197"/>
      <c r="C965" s="197"/>
      <c r="D965" s="197"/>
      <c r="E965" s="197"/>
      <c r="F965" s="197"/>
      <c r="G965" s="197"/>
      <c r="H965" s="197"/>
      <c r="I965" s="197"/>
      <c r="J965" s="197"/>
      <c r="K965" s="197"/>
      <c r="L965" s="197"/>
      <c r="M965" s="197"/>
      <c r="N965" s="197"/>
      <c r="O965" s="197"/>
      <c r="P965" s="197"/>
      <c r="Q965" s="197"/>
      <c r="R965" s="197"/>
      <c r="S965" s="197"/>
      <c r="T965" s="197"/>
      <c r="U965" s="197"/>
      <c r="V965" s="197"/>
      <c r="W965" s="197"/>
      <c r="X965" s="197"/>
      <c r="Y965" s="197"/>
      <c r="Z965" s="197"/>
    </row>
    <row r="966" ht="15.75" customHeight="1">
      <c r="A966" s="197"/>
      <c r="B966" s="197"/>
      <c r="C966" s="197"/>
      <c r="D966" s="197"/>
      <c r="E966" s="197"/>
      <c r="F966" s="197"/>
      <c r="G966" s="197"/>
      <c r="H966" s="197"/>
      <c r="I966" s="197"/>
      <c r="J966" s="197"/>
      <c r="K966" s="197"/>
      <c r="L966" s="197"/>
      <c r="M966" s="197"/>
      <c r="N966" s="197"/>
      <c r="O966" s="197"/>
      <c r="P966" s="197"/>
      <c r="Q966" s="197"/>
      <c r="R966" s="197"/>
      <c r="S966" s="197"/>
      <c r="T966" s="197"/>
      <c r="U966" s="197"/>
      <c r="V966" s="197"/>
      <c r="W966" s="197"/>
      <c r="X966" s="197"/>
      <c r="Y966" s="197"/>
      <c r="Z966" s="197"/>
    </row>
    <row r="967" ht="15.75" customHeight="1">
      <c r="A967" s="197"/>
      <c r="B967" s="197"/>
      <c r="C967" s="197"/>
      <c r="D967" s="197"/>
      <c r="E967" s="197"/>
      <c r="F967" s="197"/>
      <c r="G967" s="197"/>
      <c r="H967" s="197"/>
      <c r="I967" s="197"/>
      <c r="J967" s="197"/>
      <c r="K967" s="197"/>
      <c r="L967" s="197"/>
      <c r="M967" s="197"/>
      <c r="N967" s="197"/>
      <c r="O967" s="197"/>
      <c r="P967" s="197"/>
      <c r="Q967" s="197"/>
      <c r="R967" s="197"/>
      <c r="S967" s="197"/>
      <c r="T967" s="197"/>
      <c r="U967" s="197"/>
      <c r="V967" s="197"/>
      <c r="W967" s="197"/>
      <c r="X967" s="197"/>
      <c r="Y967" s="197"/>
      <c r="Z967" s="197"/>
    </row>
    <row r="968" ht="15.75" customHeight="1">
      <c r="A968" s="197"/>
      <c r="B968" s="197"/>
      <c r="C968" s="197"/>
      <c r="D968" s="197"/>
      <c r="E968" s="197"/>
      <c r="F968" s="197"/>
      <c r="G968" s="197"/>
      <c r="H968" s="197"/>
      <c r="I968" s="197"/>
      <c r="J968" s="197"/>
      <c r="K968" s="197"/>
      <c r="L968" s="197"/>
      <c r="M968" s="197"/>
      <c r="N968" s="197"/>
      <c r="O968" s="197"/>
      <c r="P968" s="197"/>
      <c r="Q968" s="197"/>
      <c r="R968" s="197"/>
      <c r="S968" s="197"/>
      <c r="T968" s="197"/>
      <c r="U968" s="197"/>
      <c r="V968" s="197"/>
      <c r="W968" s="197"/>
      <c r="X968" s="197"/>
      <c r="Y968" s="197"/>
      <c r="Z968" s="197"/>
    </row>
    <row r="969" ht="15.75" customHeight="1">
      <c r="A969" s="197"/>
      <c r="B969" s="197"/>
      <c r="C969" s="197"/>
      <c r="D969" s="197"/>
      <c r="E969" s="197"/>
      <c r="F969" s="197"/>
      <c r="G969" s="197"/>
      <c r="H969" s="197"/>
      <c r="I969" s="197"/>
      <c r="J969" s="197"/>
      <c r="K969" s="197"/>
      <c r="L969" s="197"/>
      <c r="M969" s="197"/>
      <c r="N969" s="197"/>
      <c r="O969" s="197"/>
      <c r="P969" s="197"/>
      <c r="Q969" s="197"/>
      <c r="R969" s="197"/>
      <c r="S969" s="197"/>
      <c r="T969" s="197"/>
      <c r="U969" s="197"/>
      <c r="V969" s="197"/>
      <c r="W969" s="197"/>
      <c r="X969" s="197"/>
      <c r="Y969" s="197"/>
      <c r="Z969" s="197"/>
    </row>
    <row r="970" ht="15.75" customHeight="1">
      <c r="A970" s="197"/>
      <c r="B970" s="197"/>
      <c r="C970" s="197"/>
      <c r="D970" s="197"/>
      <c r="E970" s="197"/>
      <c r="F970" s="197"/>
      <c r="G970" s="197"/>
      <c r="H970" s="197"/>
      <c r="I970" s="197"/>
      <c r="J970" s="197"/>
      <c r="K970" s="197"/>
      <c r="L970" s="197"/>
      <c r="M970" s="197"/>
      <c r="N970" s="197"/>
      <c r="O970" s="197"/>
      <c r="P970" s="197"/>
      <c r="Q970" s="197"/>
      <c r="R970" s="197"/>
      <c r="S970" s="197"/>
      <c r="T970" s="197"/>
      <c r="U970" s="197"/>
      <c r="V970" s="197"/>
      <c r="W970" s="197"/>
      <c r="X970" s="197"/>
      <c r="Y970" s="197"/>
      <c r="Z970" s="197"/>
    </row>
    <row r="971" ht="15.75" customHeight="1">
      <c r="A971" s="197"/>
      <c r="B971" s="197"/>
      <c r="C971" s="197"/>
      <c r="D971" s="197"/>
      <c r="E971" s="197"/>
      <c r="F971" s="197"/>
      <c r="G971" s="197"/>
      <c r="H971" s="197"/>
      <c r="I971" s="197"/>
      <c r="J971" s="197"/>
      <c r="K971" s="197"/>
      <c r="L971" s="197"/>
      <c r="M971" s="197"/>
      <c r="N971" s="197"/>
      <c r="O971" s="197"/>
      <c r="P971" s="197"/>
      <c r="Q971" s="197"/>
      <c r="R971" s="197"/>
      <c r="S971" s="197"/>
      <c r="T971" s="197"/>
      <c r="U971" s="197"/>
      <c r="V971" s="197"/>
      <c r="W971" s="197"/>
      <c r="X971" s="197"/>
      <c r="Y971" s="197"/>
      <c r="Z971" s="197"/>
    </row>
    <row r="972" ht="15.75" customHeight="1">
      <c r="A972" s="197"/>
      <c r="B972" s="197"/>
      <c r="C972" s="197"/>
      <c r="D972" s="197"/>
      <c r="E972" s="197"/>
      <c r="F972" s="197"/>
      <c r="G972" s="197"/>
      <c r="H972" s="197"/>
      <c r="I972" s="197"/>
      <c r="J972" s="197"/>
      <c r="K972" s="197"/>
      <c r="L972" s="197"/>
      <c r="M972" s="197"/>
      <c r="N972" s="197"/>
      <c r="O972" s="197"/>
      <c r="P972" s="197"/>
      <c r="Q972" s="197"/>
      <c r="R972" s="197"/>
      <c r="S972" s="197"/>
      <c r="T972" s="197"/>
      <c r="U972" s="197"/>
      <c r="V972" s="197"/>
      <c r="W972" s="197"/>
      <c r="X972" s="197"/>
      <c r="Y972" s="197"/>
      <c r="Z972" s="197"/>
    </row>
    <row r="973" ht="15.75" customHeight="1">
      <c r="A973" s="197"/>
      <c r="B973" s="197"/>
      <c r="C973" s="197"/>
      <c r="D973" s="197"/>
      <c r="E973" s="197"/>
      <c r="F973" s="197"/>
      <c r="G973" s="197"/>
      <c r="H973" s="197"/>
      <c r="I973" s="197"/>
      <c r="J973" s="197"/>
      <c r="K973" s="197"/>
      <c r="L973" s="197"/>
      <c r="M973" s="197"/>
      <c r="N973" s="197"/>
      <c r="O973" s="197"/>
      <c r="P973" s="197"/>
      <c r="Q973" s="197"/>
      <c r="R973" s="197"/>
      <c r="S973" s="197"/>
      <c r="T973" s="197"/>
      <c r="U973" s="197"/>
      <c r="V973" s="197"/>
      <c r="W973" s="197"/>
      <c r="X973" s="197"/>
      <c r="Y973" s="197"/>
      <c r="Z973" s="197"/>
    </row>
    <row r="974" ht="15.75" customHeight="1">
      <c r="A974" s="197"/>
      <c r="B974" s="197"/>
      <c r="C974" s="197"/>
      <c r="D974" s="197"/>
      <c r="E974" s="197"/>
      <c r="F974" s="197"/>
      <c r="G974" s="197"/>
      <c r="H974" s="197"/>
      <c r="I974" s="197"/>
      <c r="J974" s="197"/>
      <c r="K974" s="197"/>
      <c r="L974" s="197"/>
      <c r="M974" s="197"/>
      <c r="N974" s="197"/>
      <c r="O974" s="197"/>
      <c r="P974" s="197"/>
      <c r="Q974" s="197"/>
      <c r="R974" s="197"/>
      <c r="S974" s="197"/>
      <c r="T974" s="197"/>
      <c r="U974" s="197"/>
      <c r="V974" s="197"/>
      <c r="W974" s="197"/>
      <c r="X974" s="197"/>
      <c r="Y974" s="197"/>
      <c r="Z974" s="197"/>
    </row>
    <row r="975" ht="15.75" customHeight="1">
      <c r="A975" s="197"/>
      <c r="B975" s="197"/>
      <c r="C975" s="197"/>
      <c r="D975" s="197"/>
      <c r="E975" s="197"/>
      <c r="F975" s="197"/>
      <c r="G975" s="197"/>
      <c r="H975" s="197"/>
      <c r="I975" s="197"/>
      <c r="J975" s="197"/>
      <c r="K975" s="197"/>
      <c r="L975" s="197"/>
      <c r="M975" s="197"/>
      <c r="N975" s="197"/>
      <c r="O975" s="197"/>
      <c r="P975" s="197"/>
      <c r="Q975" s="197"/>
      <c r="R975" s="197"/>
      <c r="S975" s="197"/>
      <c r="T975" s="197"/>
      <c r="U975" s="197"/>
      <c r="V975" s="197"/>
      <c r="W975" s="197"/>
      <c r="X975" s="197"/>
      <c r="Y975" s="197"/>
      <c r="Z975" s="197"/>
    </row>
    <row r="976" ht="15.75" customHeight="1">
      <c r="A976" s="197"/>
      <c r="B976" s="197"/>
      <c r="C976" s="197"/>
      <c r="D976" s="197"/>
      <c r="E976" s="197"/>
      <c r="F976" s="197"/>
      <c r="G976" s="197"/>
      <c r="H976" s="197"/>
      <c r="I976" s="197"/>
      <c r="J976" s="197"/>
      <c r="K976" s="197"/>
      <c r="L976" s="197"/>
      <c r="M976" s="197"/>
      <c r="N976" s="197"/>
      <c r="O976" s="197"/>
      <c r="P976" s="197"/>
      <c r="Q976" s="197"/>
      <c r="R976" s="197"/>
      <c r="S976" s="197"/>
      <c r="T976" s="197"/>
      <c r="U976" s="197"/>
      <c r="V976" s="197"/>
      <c r="W976" s="197"/>
      <c r="X976" s="197"/>
      <c r="Y976" s="197"/>
      <c r="Z976" s="197"/>
    </row>
    <row r="977" ht="15.75" customHeight="1">
      <c r="A977" s="197"/>
      <c r="B977" s="197"/>
      <c r="C977" s="197"/>
      <c r="D977" s="197"/>
      <c r="E977" s="197"/>
      <c r="F977" s="197"/>
      <c r="G977" s="197"/>
      <c r="H977" s="197"/>
      <c r="I977" s="197"/>
      <c r="J977" s="197"/>
      <c r="K977" s="197"/>
      <c r="L977" s="197"/>
      <c r="M977" s="197"/>
      <c r="N977" s="197"/>
      <c r="O977" s="197"/>
      <c r="P977" s="197"/>
      <c r="Q977" s="197"/>
      <c r="R977" s="197"/>
      <c r="S977" s="197"/>
      <c r="T977" s="197"/>
      <c r="U977" s="197"/>
      <c r="V977" s="197"/>
      <c r="W977" s="197"/>
      <c r="X977" s="197"/>
      <c r="Y977" s="197"/>
      <c r="Z977" s="197"/>
    </row>
    <row r="978" ht="15.75" customHeight="1">
      <c r="A978" s="197"/>
      <c r="B978" s="197"/>
      <c r="C978" s="197"/>
      <c r="D978" s="197"/>
      <c r="E978" s="197"/>
      <c r="F978" s="197"/>
      <c r="G978" s="197"/>
      <c r="H978" s="197"/>
      <c r="I978" s="197"/>
      <c r="J978" s="197"/>
      <c r="K978" s="197"/>
      <c r="L978" s="197"/>
      <c r="M978" s="197"/>
      <c r="N978" s="197"/>
      <c r="O978" s="197"/>
      <c r="P978" s="197"/>
      <c r="Q978" s="197"/>
      <c r="R978" s="197"/>
      <c r="S978" s="197"/>
      <c r="T978" s="197"/>
      <c r="U978" s="197"/>
      <c r="V978" s="197"/>
      <c r="W978" s="197"/>
      <c r="X978" s="197"/>
      <c r="Y978" s="197"/>
      <c r="Z978" s="197"/>
    </row>
    <row r="979" ht="15.75" customHeight="1">
      <c r="A979" s="197"/>
      <c r="B979" s="197"/>
      <c r="C979" s="197"/>
      <c r="D979" s="197"/>
      <c r="E979" s="197"/>
      <c r="F979" s="197"/>
      <c r="G979" s="197"/>
      <c r="H979" s="197"/>
      <c r="I979" s="197"/>
      <c r="J979" s="197"/>
      <c r="K979" s="197"/>
      <c r="L979" s="197"/>
      <c r="M979" s="197"/>
      <c r="N979" s="197"/>
      <c r="O979" s="197"/>
      <c r="P979" s="197"/>
      <c r="Q979" s="197"/>
      <c r="R979" s="197"/>
      <c r="S979" s="197"/>
      <c r="T979" s="197"/>
      <c r="U979" s="197"/>
      <c r="V979" s="197"/>
      <c r="W979" s="197"/>
      <c r="X979" s="197"/>
      <c r="Y979" s="197"/>
      <c r="Z979" s="197"/>
    </row>
    <row r="980" ht="15.75" customHeight="1">
      <c r="A980" s="197"/>
      <c r="B980" s="197"/>
      <c r="C980" s="197"/>
      <c r="D980" s="197"/>
      <c r="E980" s="197"/>
      <c r="F980" s="197"/>
      <c r="G980" s="197"/>
      <c r="H980" s="197"/>
      <c r="I980" s="197"/>
      <c r="J980" s="197"/>
      <c r="K980" s="197"/>
      <c r="L980" s="197"/>
      <c r="M980" s="197"/>
      <c r="N980" s="197"/>
      <c r="O980" s="197"/>
      <c r="P980" s="197"/>
      <c r="Q980" s="197"/>
      <c r="R980" s="197"/>
      <c r="S980" s="197"/>
      <c r="T980" s="197"/>
      <c r="U980" s="197"/>
      <c r="V980" s="197"/>
      <c r="W980" s="197"/>
      <c r="X980" s="197"/>
      <c r="Y980" s="197"/>
      <c r="Z980" s="197"/>
    </row>
    <row r="981" ht="15.75" customHeight="1">
      <c r="A981" s="197"/>
      <c r="B981" s="197"/>
      <c r="C981" s="197"/>
      <c r="D981" s="197"/>
      <c r="E981" s="197"/>
      <c r="F981" s="197"/>
      <c r="G981" s="197"/>
      <c r="H981" s="197"/>
      <c r="I981" s="197"/>
      <c r="J981" s="197"/>
      <c r="K981" s="197"/>
      <c r="L981" s="197"/>
      <c r="M981" s="197"/>
      <c r="N981" s="197"/>
      <c r="O981" s="197"/>
      <c r="P981" s="197"/>
      <c r="Q981" s="197"/>
      <c r="R981" s="197"/>
      <c r="S981" s="197"/>
      <c r="T981" s="197"/>
      <c r="U981" s="197"/>
      <c r="V981" s="197"/>
      <c r="W981" s="197"/>
      <c r="X981" s="197"/>
      <c r="Y981" s="197"/>
      <c r="Z981" s="197"/>
    </row>
    <row r="982" ht="15.75" customHeight="1">
      <c r="A982" s="197"/>
      <c r="B982" s="197"/>
      <c r="C982" s="197"/>
      <c r="D982" s="197"/>
      <c r="E982" s="197"/>
      <c r="F982" s="197"/>
      <c r="G982" s="197"/>
      <c r="H982" s="197"/>
      <c r="I982" s="197"/>
      <c r="J982" s="197"/>
      <c r="K982" s="197"/>
      <c r="L982" s="197"/>
      <c r="M982" s="197"/>
      <c r="N982" s="197"/>
      <c r="O982" s="197"/>
      <c r="P982" s="197"/>
      <c r="Q982" s="197"/>
      <c r="R982" s="197"/>
      <c r="S982" s="197"/>
      <c r="T982" s="197"/>
      <c r="U982" s="197"/>
      <c r="V982" s="197"/>
      <c r="W982" s="197"/>
      <c r="X982" s="197"/>
      <c r="Y982" s="197"/>
      <c r="Z982" s="197"/>
    </row>
    <row r="983" ht="15.75" customHeight="1">
      <c r="A983" s="197"/>
      <c r="B983" s="197"/>
      <c r="C983" s="197"/>
      <c r="D983" s="197"/>
      <c r="E983" s="197"/>
      <c r="F983" s="197"/>
      <c r="G983" s="197"/>
      <c r="H983" s="197"/>
      <c r="I983" s="197"/>
      <c r="J983" s="197"/>
      <c r="K983" s="197"/>
      <c r="L983" s="197"/>
      <c r="M983" s="197"/>
      <c r="N983" s="197"/>
      <c r="O983" s="197"/>
      <c r="P983" s="197"/>
      <c r="Q983" s="197"/>
      <c r="R983" s="197"/>
      <c r="S983" s="197"/>
      <c r="T983" s="197"/>
      <c r="U983" s="197"/>
      <c r="V983" s="197"/>
      <c r="W983" s="197"/>
      <c r="X983" s="197"/>
      <c r="Y983" s="197"/>
      <c r="Z983" s="197"/>
    </row>
    <row r="984" ht="15.75" customHeight="1">
      <c r="A984" s="197"/>
      <c r="B984" s="197"/>
      <c r="C984" s="197"/>
      <c r="D984" s="197"/>
      <c r="E984" s="197"/>
      <c r="F984" s="197"/>
      <c r="G984" s="197"/>
      <c r="H984" s="197"/>
      <c r="I984" s="197"/>
      <c r="J984" s="197"/>
      <c r="K984" s="197"/>
      <c r="L984" s="197"/>
      <c r="M984" s="197"/>
      <c r="N984" s="197"/>
      <c r="O984" s="197"/>
      <c r="P984" s="197"/>
      <c r="Q984" s="197"/>
      <c r="R984" s="197"/>
      <c r="S984" s="197"/>
      <c r="T984" s="197"/>
      <c r="U984" s="197"/>
      <c r="V984" s="197"/>
      <c r="W984" s="197"/>
      <c r="X984" s="197"/>
      <c r="Y984" s="197"/>
      <c r="Z984" s="197"/>
    </row>
    <row r="985" ht="15.75" customHeight="1">
      <c r="A985" s="197"/>
      <c r="B985" s="197"/>
      <c r="C985" s="197"/>
      <c r="D985" s="197"/>
      <c r="E985" s="197"/>
      <c r="F985" s="197"/>
      <c r="G985" s="197"/>
      <c r="H985" s="197"/>
      <c r="I985" s="197"/>
      <c r="J985" s="197"/>
      <c r="K985" s="197"/>
      <c r="L985" s="197"/>
      <c r="M985" s="197"/>
      <c r="N985" s="197"/>
      <c r="O985" s="197"/>
      <c r="P985" s="197"/>
      <c r="Q985" s="197"/>
      <c r="R985" s="197"/>
      <c r="S985" s="197"/>
      <c r="T985" s="197"/>
      <c r="U985" s="197"/>
      <c r="V985" s="197"/>
      <c r="W985" s="197"/>
      <c r="X985" s="197"/>
      <c r="Y985" s="197"/>
      <c r="Z985" s="197"/>
    </row>
    <row r="986" ht="15.75" customHeight="1">
      <c r="A986" s="197"/>
      <c r="B986" s="197"/>
      <c r="C986" s="197"/>
      <c r="D986" s="197"/>
      <c r="E986" s="197"/>
      <c r="F986" s="197"/>
      <c r="G986" s="197"/>
      <c r="H986" s="197"/>
      <c r="I986" s="197"/>
      <c r="J986" s="197"/>
      <c r="K986" s="197"/>
      <c r="L986" s="197"/>
      <c r="M986" s="197"/>
      <c r="N986" s="197"/>
      <c r="O986" s="197"/>
      <c r="P986" s="197"/>
      <c r="Q986" s="197"/>
      <c r="R986" s="197"/>
      <c r="S986" s="197"/>
      <c r="T986" s="197"/>
      <c r="U986" s="197"/>
      <c r="V986" s="197"/>
      <c r="W986" s="197"/>
      <c r="X986" s="197"/>
      <c r="Y986" s="197"/>
      <c r="Z986" s="197"/>
    </row>
    <row r="987" ht="15.75" customHeight="1">
      <c r="A987" s="197"/>
      <c r="B987" s="197"/>
      <c r="C987" s="197"/>
      <c r="D987" s="197"/>
      <c r="E987" s="197"/>
      <c r="F987" s="197"/>
      <c r="G987" s="197"/>
      <c r="H987" s="197"/>
      <c r="I987" s="197"/>
      <c r="J987" s="197"/>
      <c r="K987" s="197"/>
      <c r="L987" s="197"/>
      <c r="M987" s="197"/>
      <c r="N987" s="197"/>
      <c r="O987" s="197"/>
      <c r="P987" s="197"/>
      <c r="Q987" s="197"/>
      <c r="R987" s="197"/>
      <c r="S987" s="197"/>
      <c r="T987" s="197"/>
      <c r="U987" s="197"/>
      <c r="V987" s="197"/>
      <c r="W987" s="197"/>
      <c r="X987" s="197"/>
      <c r="Y987" s="197"/>
      <c r="Z987" s="197"/>
    </row>
    <row r="988" ht="15.75" customHeight="1">
      <c r="A988" s="197"/>
      <c r="B988" s="197"/>
      <c r="C988" s="197"/>
      <c r="D988" s="197"/>
      <c r="E988" s="197"/>
      <c r="F988" s="197"/>
      <c r="G988" s="197"/>
      <c r="H988" s="197"/>
      <c r="I988" s="197"/>
      <c r="J988" s="197"/>
      <c r="K988" s="197"/>
      <c r="L988" s="197"/>
      <c r="M988" s="197"/>
      <c r="N988" s="197"/>
      <c r="O988" s="197"/>
      <c r="P988" s="197"/>
      <c r="Q988" s="197"/>
      <c r="R988" s="197"/>
      <c r="S988" s="197"/>
      <c r="T988" s="197"/>
      <c r="U988" s="197"/>
      <c r="V988" s="197"/>
      <c r="W988" s="197"/>
      <c r="X988" s="197"/>
      <c r="Y988" s="197"/>
      <c r="Z988" s="197"/>
    </row>
    <row r="989" ht="15.75" customHeight="1">
      <c r="A989" s="197"/>
      <c r="B989" s="197"/>
      <c r="C989" s="197"/>
      <c r="D989" s="197"/>
      <c r="E989" s="197"/>
      <c r="F989" s="197"/>
      <c r="G989" s="197"/>
      <c r="H989" s="197"/>
      <c r="I989" s="197"/>
      <c r="J989" s="197"/>
      <c r="K989" s="197"/>
      <c r="L989" s="197"/>
      <c r="M989" s="197"/>
      <c r="N989" s="197"/>
      <c r="O989" s="197"/>
      <c r="P989" s="197"/>
      <c r="Q989" s="197"/>
      <c r="R989" s="197"/>
      <c r="S989" s="197"/>
      <c r="T989" s="197"/>
      <c r="U989" s="197"/>
      <c r="V989" s="197"/>
      <c r="W989" s="197"/>
      <c r="X989" s="197"/>
      <c r="Y989" s="197"/>
      <c r="Z989" s="197"/>
    </row>
    <row r="990" ht="15.75" customHeight="1">
      <c r="A990" s="197"/>
      <c r="B990" s="197"/>
      <c r="C990" s="197"/>
      <c r="D990" s="197"/>
      <c r="E990" s="197"/>
      <c r="F990" s="197"/>
      <c r="G990" s="197"/>
      <c r="H990" s="197"/>
      <c r="I990" s="197"/>
      <c r="J990" s="197"/>
      <c r="K990" s="197"/>
      <c r="L990" s="197"/>
      <c r="M990" s="197"/>
      <c r="N990" s="197"/>
      <c r="O990" s="197"/>
      <c r="P990" s="197"/>
      <c r="Q990" s="197"/>
      <c r="R990" s="197"/>
      <c r="S990" s="197"/>
      <c r="T990" s="197"/>
      <c r="U990" s="197"/>
      <c r="V990" s="197"/>
      <c r="W990" s="197"/>
      <c r="X990" s="197"/>
      <c r="Y990" s="197"/>
      <c r="Z990" s="197"/>
    </row>
    <row r="991" ht="15.75" customHeight="1">
      <c r="A991" s="197"/>
      <c r="B991" s="197"/>
      <c r="C991" s="197"/>
      <c r="D991" s="197"/>
      <c r="E991" s="197"/>
      <c r="F991" s="197"/>
      <c r="G991" s="197"/>
      <c r="H991" s="197"/>
      <c r="I991" s="197"/>
      <c r="J991" s="197"/>
      <c r="K991" s="197"/>
      <c r="L991" s="197"/>
      <c r="M991" s="197"/>
      <c r="N991" s="197"/>
      <c r="O991" s="197"/>
      <c r="P991" s="197"/>
      <c r="Q991" s="197"/>
      <c r="R991" s="197"/>
      <c r="S991" s="197"/>
      <c r="T991" s="197"/>
      <c r="U991" s="197"/>
      <c r="V991" s="197"/>
      <c r="W991" s="197"/>
      <c r="X991" s="197"/>
      <c r="Y991" s="197"/>
      <c r="Z991" s="197"/>
    </row>
    <row r="992" ht="15.75" customHeight="1">
      <c r="A992" s="197"/>
      <c r="B992" s="197"/>
      <c r="C992" s="197"/>
      <c r="D992" s="197"/>
      <c r="E992" s="197"/>
      <c r="F992" s="197"/>
      <c r="G992" s="197"/>
      <c r="H992" s="197"/>
      <c r="I992" s="197"/>
      <c r="J992" s="197"/>
      <c r="K992" s="197"/>
      <c r="L992" s="197"/>
      <c r="M992" s="197"/>
      <c r="N992" s="197"/>
      <c r="O992" s="197"/>
      <c r="P992" s="197"/>
      <c r="Q992" s="197"/>
      <c r="R992" s="197"/>
      <c r="S992" s="197"/>
      <c r="T992" s="197"/>
      <c r="U992" s="197"/>
      <c r="V992" s="197"/>
      <c r="W992" s="197"/>
      <c r="X992" s="197"/>
      <c r="Y992" s="197"/>
      <c r="Z992" s="197"/>
    </row>
    <row r="993" ht="15.75" customHeight="1">
      <c r="A993" s="197"/>
      <c r="B993" s="197"/>
      <c r="C993" s="197"/>
      <c r="D993" s="197"/>
      <c r="E993" s="197"/>
      <c r="F993" s="197"/>
      <c r="G993" s="197"/>
      <c r="H993" s="197"/>
      <c r="I993" s="197"/>
      <c r="J993" s="197"/>
      <c r="K993" s="197"/>
      <c r="L993" s="197"/>
      <c r="M993" s="197"/>
      <c r="N993" s="197"/>
      <c r="O993" s="197"/>
      <c r="P993" s="197"/>
      <c r="Q993" s="197"/>
      <c r="R993" s="197"/>
      <c r="S993" s="197"/>
      <c r="T993" s="197"/>
      <c r="U993" s="197"/>
      <c r="V993" s="197"/>
      <c r="W993" s="197"/>
      <c r="X993" s="197"/>
      <c r="Y993" s="197"/>
      <c r="Z993" s="197"/>
    </row>
    <row r="994" ht="15.75" customHeight="1">
      <c r="A994" s="197"/>
      <c r="B994" s="197"/>
      <c r="C994" s="197"/>
      <c r="D994" s="197"/>
      <c r="E994" s="197"/>
      <c r="F994" s="197"/>
      <c r="G994" s="197"/>
      <c r="H994" s="197"/>
      <c r="I994" s="197"/>
      <c r="J994" s="197"/>
      <c r="K994" s="197"/>
      <c r="L994" s="197"/>
      <c r="M994" s="197"/>
      <c r="N994" s="197"/>
      <c r="O994" s="197"/>
      <c r="P994" s="197"/>
      <c r="Q994" s="197"/>
      <c r="R994" s="197"/>
      <c r="S994" s="197"/>
      <c r="T994" s="197"/>
      <c r="U994" s="197"/>
      <c r="V994" s="197"/>
      <c r="W994" s="197"/>
      <c r="X994" s="197"/>
      <c r="Y994" s="197"/>
      <c r="Z994" s="197"/>
    </row>
    <row r="995" ht="15.75" customHeight="1">
      <c r="A995" s="197"/>
      <c r="B995" s="197"/>
      <c r="C995" s="197"/>
      <c r="D995" s="197"/>
      <c r="E995" s="197"/>
      <c r="F995" s="197"/>
      <c r="G995" s="197"/>
      <c r="H995" s="197"/>
      <c r="I995" s="197"/>
      <c r="J995" s="197"/>
      <c r="K995" s="197"/>
      <c r="L995" s="197"/>
      <c r="M995" s="197"/>
      <c r="N995" s="197"/>
      <c r="O995" s="197"/>
      <c r="P995" s="197"/>
      <c r="Q995" s="197"/>
      <c r="R995" s="197"/>
      <c r="S995" s="197"/>
      <c r="T995" s="197"/>
      <c r="U995" s="197"/>
      <c r="V995" s="197"/>
      <c r="W995" s="197"/>
      <c r="X995" s="197"/>
      <c r="Y995" s="197"/>
      <c r="Z995" s="197"/>
    </row>
    <row r="996" ht="15.75" customHeight="1">
      <c r="A996" s="197"/>
      <c r="B996" s="197"/>
      <c r="C996" s="197"/>
      <c r="D996" s="197"/>
      <c r="E996" s="197"/>
      <c r="F996" s="197"/>
      <c r="G996" s="197"/>
      <c r="H996" s="197"/>
      <c r="I996" s="197"/>
      <c r="J996" s="197"/>
      <c r="K996" s="197"/>
      <c r="L996" s="197"/>
      <c r="M996" s="197"/>
      <c r="N996" s="197"/>
      <c r="O996" s="197"/>
      <c r="P996" s="197"/>
      <c r="Q996" s="197"/>
      <c r="R996" s="197"/>
      <c r="S996" s="197"/>
      <c r="T996" s="197"/>
      <c r="U996" s="197"/>
      <c r="V996" s="197"/>
      <c r="W996" s="197"/>
      <c r="X996" s="197"/>
      <c r="Y996" s="197"/>
      <c r="Z996" s="197"/>
    </row>
    <row r="997" ht="15.75" customHeight="1">
      <c r="A997" s="197"/>
      <c r="B997" s="197"/>
      <c r="C997" s="197"/>
      <c r="D997" s="197"/>
      <c r="E997" s="197"/>
      <c r="F997" s="197"/>
      <c r="G997" s="197"/>
      <c r="H997" s="197"/>
      <c r="I997" s="197"/>
      <c r="J997" s="197"/>
      <c r="K997" s="197"/>
      <c r="L997" s="197"/>
      <c r="M997" s="197"/>
      <c r="N997" s="197"/>
      <c r="O997" s="197"/>
      <c r="P997" s="197"/>
      <c r="Q997" s="197"/>
      <c r="R997" s="197"/>
      <c r="S997" s="197"/>
      <c r="T997" s="197"/>
      <c r="U997" s="197"/>
      <c r="V997" s="197"/>
      <c r="W997" s="197"/>
      <c r="X997" s="197"/>
      <c r="Y997" s="197"/>
      <c r="Z997" s="197"/>
    </row>
  </sheetData>
  <hyperlinks>
    <hyperlink display="Inicio" location="ÍNDICE!A1" ref="A1"/>
  </hyperlinks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8.75"/>
    <col customWidth="1" min="2" max="2" width="16.25"/>
    <col customWidth="1" min="3" max="3" width="7.88"/>
    <col customWidth="1" min="4" max="4" width="15.0"/>
    <col customWidth="1" min="5" max="5" width="12.5"/>
    <col customWidth="1" min="6" max="6" width="13.88"/>
    <col customWidth="1" min="7" max="7" width="15.5"/>
    <col customWidth="1" min="8" max="8" width="14.13"/>
    <col customWidth="1" min="9" max="9" width="7.13"/>
    <col customWidth="1" min="10" max="10" width="12.88"/>
    <col customWidth="1" min="11" max="11" width="21.88"/>
    <col customWidth="1" min="12" max="12" width="22.0"/>
    <col customWidth="1" min="13" max="13" width="20.38"/>
    <col customWidth="1" min="14" max="14" width="29.88"/>
    <col customWidth="1" min="15" max="26" width="9.38"/>
  </cols>
  <sheetData>
    <row r="1" ht="12.75" customHeight="1">
      <c r="A1" s="231" t="s">
        <v>455</v>
      </c>
      <c r="B1" s="95" t="s">
        <v>456</v>
      </c>
      <c r="C1" s="95" t="s">
        <v>457</v>
      </c>
      <c r="D1" s="95" t="s">
        <v>458</v>
      </c>
      <c r="E1" s="95" t="s">
        <v>459</v>
      </c>
      <c r="F1" s="95" t="s">
        <v>460</v>
      </c>
      <c r="G1" s="95" t="s">
        <v>461</v>
      </c>
      <c r="H1" s="95" t="s">
        <v>462</v>
      </c>
      <c r="I1" s="143" t="s">
        <v>463</v>
      </c>
      <c r="J1" s="143" t="s">
        <v>464</v>
      </c>
      <c r="K1" s="166" t="s">
        <v>465</v>
      </c>
      <c r="L1" s="166" t="s">
        <v>466</v>
      </c>
      <c r="M1" s="166" t="s">
        <v>467</v>
      </c>
      <c r="N1" s="143"/>
      <c r="O1" s="143"/>
      <c r="P1" s="143"/>
      <c r="Q1" s="167"/>
      <c r="R1" s="167"/>
      <c r="S1" s="167"/>
      <c r="T1" s="167"/>
      <c r="U1" s="167"/>
      <c r="V1" s="167"/>
      <c r="W1" s="167"/>
      <c r="X1" s="167"/>
      <c r="Y1" s="167"/>
      <c r="Z1" s="167"/>
    </row>
    <row r="2">
      <c r="A2" s="256">
        <v>43922.0</v>
      </c>
      <c r="B2" s="237">
        <v>2.0</v>
      </c>
      <c r="D2" s="239">
        <v>52000.0</v>
      </c>
      <c r="E2" s="178">
        <v>80945.7245</v>
      </c>
      <c r="F2" s="197">
        <f t="shared" ref="F2:F6" si="1">D2/E2</f>
        <v>0.6424057641</v>
      </c>
      <c r="G2" s="197">
        <f t="shared" ref="G2:G6" si="2">SUM(B2:C2)*D2</f>
        <v>104000</v>
      </c>
      <c r="H2" s="265">
        <f t="shared" ref="H2:H6" si="3">G2/E2</f>
        <v>1.284811528</v>
      </c>
      <c r="I2" s="152">
        <f>B2</f>
        <v>2</v>
      </c>
      <c r="J2" s="50">
        <f t="shared" ref="J2:J6" si="4">I2*F2</f>
        <v>1.284811528</v>
      </c>
      <c r="K2" s="172">
        <f t="shared" ref="K2:K6" si="5">F2*0.001</f>
        <v>0.0006424057641</v>
      </c>
      <c r="L2" s="50">
        <f t="shared" ref="L2:L6" si="6">IF(C2,F2*0.01,0)</f>
        <v>0</v>
      </c>
      <c r="M2" s="172">
        <f t="shared" ref="M2:M6" si="7">F2+K2-L2</f>
        <v>0.6430481699</v>
      </c>
      <c r="N2" s="152"/>
      <c r="O2" s="197"/>
      <c r="P2" s="197"/>
      <c r="Q2" s="197"/>
      <c r="R2" s="197"/>
      <c r="S2" s="197"/>
      <c r="T2" s="197"/>
      <c r="U2" s="197"/>
      <c r="V2" s="197"/>
      <c r="W2" s="197"/>
      <c r="X2" s="197"/>
      <c r="Y2" s="197"/>
      <c r="Z2" s="197"/>
    </row>
    <row r="3">
      <c r="A3" s="256">
        <v>43951.0</v>
      </c>
      <c r="B3" s="237">
        <v>1.0</v>
      </c>
      <c r="D3" s="239">
        <v>105000.0</v>
      </c>
      <c r="E3" s="178">
        <v>176563.0719</v>
      </c>
      <c r="F3" s="197">
        <f t="shared" si="1"/>
        <v>0.5946883392</v>
      </c>
      <c r="G3" s="197">
        <f t="shared" si="2"/>
        <v>105000</v>
      </c>
      <c r="H3" s="265">
        <f t="shared" si="3"/>
        <v>0.5946883392</v>
      </c>
      <c r="I3" s="152">
        <f t="shared" ref="I3:I6" si="8">I2+B3-C3</f>
        <v>3</v>
      </c>
      <c r="J3" s="50">
        <f t="shared" si="4"/>
        <v>1.784065018</v>
      </c>
      <c r="K3" s="172">
        <f t="shared" si="5"/>
        <v>0.0005946883392</v>
      </c>
      <c r="L3" s="50">
        <f t="shared" si="6"/>
        <v>0</v>
      </c>
      <c r="M3" s="172">
        <f t="shared" si="7"/>
        <v>0.5952830276</v>
      </c>
      <c r="N3" s="152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</row>
    <row r="4">
      <c r="A4" s="256">
        <v>43964.0</v>
      </c>
      <c r="B4" s="237">
        <v>2.0</v>
      </c>
      <c r="D4" s="239">
        <v>80000.0</v>
      </c>
      <c r="E4" s="178">
        <v>178532.4412</v>
      </c>
      <c r="F4" s="197">
        <f t="shared" si="1"/>
        <v>0.4480978329</v>
      </c>
      <c r="G4" s="197">
        <f t="shared" si="2"/>
        <v>160000</v>
      </c>
      <c r="H4" s="265">
        <f t="shared" si="3"/>
        <v>0.8961956658</v>
      </c>
      <c r="I4" s="152">
        <f t="shared" si="8"/>
        <v>5</v>
      </c>
      <c r="J4" s="50">
        <f t="shared" si="4"/>
        <v>2.240489164</v>
      </c>
      <c r="K4" s="172">
        <f t="shared" si="5"/>
        <v>0.0004480978329</v>
      </c>
      <c r="L4" s="50">
        <f t="shared" si="6"/>
        <v>0</v>
      </c>
      <c r="M4" s="172">
        <f t="shared" si="7"/>
        <v>0.4485459307</v>
      </c>
      <c r="N4" s="152"/>
      <c r="O4" s="197"/>
      <c r="P4" s="197"/>
      <c r="Q4" s="197"/>
      <c r="R4" s="197"/>
      <c r="S4" s="197"/>
      <c r="T4" s="197"/>
      <c r="U4" s="197"/>
      <c r="V4" s="197"/>
      <c r="W4" s="197"/>
      <c r="X4" s="197"/>
      <c r="Y4" s="197"/>
      <c r="Z4" s="197"/>
    </row>
    <row r="5">
      <c r="A5" s="256">
        <v>43964.0</v>
      </c>
      <c r="B5" s="237">
        <v>2.0</v>
      </c>
      <c r="D5" s="239">
        <v>133500.0</v>
      </c>
      <c r="E5" s="178">
        <v>294657.389</v>
      </c>
      <c r="F5" s="197">
        <f t="shared" si="1"/>
        <v>0.4530685636</v>
      </c>
      <c r="G5" s="197">
        <f t="shared" si="2"/>
        <v>267000</v>
      </c>
      <c r="H5" s="265">
        <f t="shared" si="3"/>
        <v>0.9061371273</v>
      </c>
      <c r="I5" s="152">
        <f t="shared" si="8"/>
        <v>7</v>
      </c>
      <c r="J5" s="50">
        <f t="shared" si="4"/>
        <v>3.171479945</v>
      </c>
      <c r="K5" s="172">
        <f t="shared" si="5"/>
        <v>0.0004530685636</v>
      </c>
      <c r="L5" s="50">
        <f t="shared" si="6"/>
        <v>0</v>
      </c>
      <c r="M5" s="172">
        <f t="shared" si="7"/>
        <v>0.4535216322</v>
      </c>
      <c r="N5" s="152"/>
      <c r="O5" s="197"/>
      <c r="P5" s="197"/>
      <c r="Q5" s="197"/>
      <c r="R5" s="197"/>
      <c r="S5" s="197"/>
      <c r="T5" s="197"/>
      <c r="U5" s="197"/>
      <c r="V5" s="197"/>
      <c r="W5" s="197"/>
      <c r="X5" s="197"/>
      <c r="Y5" s="197"/>
      <c r="Z5" s="197"/>
    </row>
    <row r="6">
      <c r="A6" s="256">
        <v>44060.0</v>
      </c>
      <c r="B6" s="237">
        <v>1.0</v>
      </c>
      <c r="C6" s="197"/>
      <c r="D6" s="239">
        <v>133500.0</v>
      </c>
      <c r="E6" s="178">
        <v>294657.389</v>
      </c>
      <c r="F6" s="197">
        <f t="shared" si="1"/>
        <v>0.4530685636</v>
      </c>
      <c r="G6" s="197">
        <f t="shared" si="2"/>
        <v>133500</v>
      </c>
      <c r="H6" s="265">
        <f t="shared" si="3"/>
        <v>0.4530685636</v>
      </c>
      <c r="I6" s="152">
        <f t="shared" si="8"/>
        <v>8</v>
      </c>
      <c r="J6" s="50">
        <f t="shared" si="4"/>
        <v>3.624548509</v>
      </c>
      <c r="K6" s="172">
        <f t="shared" si="5"/>
        <v>0.0004530685636</v>
      </c>
      <c r="L6" s="50">
        <f t="shared" si="6"/>
        <v>0</v>
      </c>
      <c r="M6" s="172">
        <f t="shared" si="7"/>
        <v>0.4535216322</v>
      </c>
      <c r="N6" s="152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</row>
    <row r="7">
      <c r="A7" s="180"/>
      <c r="B7" s="197"/>
      <c r="C7" s="197"/>
      <c r="D7" s="197"/>
      <c r="E7" s="197"/>
      <c r="F7" s="255"/>
      <c r="G7" s="178"/>
      <c r="H7" s="197"/>
      <c r="I7" s="152"/>
      <c r="J7" s="50"/>
      <c r="K7" s="50"/>
      <c r="L7" s="50"/>
      <c r="M7" s="50"/>
      <c r="N7" s="152"/>
      <c r="O7" s="197"/>
      <c r="P7" s="197"/>
      <c r="Q7" s="197"/>
      <c r="R7" s="197"/>
      <c r="S7" s="197"/>
      <c r="T7" s="197"/>
      <c r="U7" s="197"/>
      <c r="V7" s="197"/>
      <c r="W7" s="197"/>
      <c r="X7" s="197"/>
      <c r="Y7" s="197"/>
      <c r="Z7" s="197"/>
    </row>
    <row r="8">
      <c r="A8" s="180"/>
      <c r="B8" s="197"/>
      <c r="C8" s="197"/>
      <c r="D8" s="197"/>
      <c r="E8" s="197"/>
      <c r="F8" s="255"/>
      <c r="G8" s="178"/>
      <c r="H8" s="169"/>
      <c r="I8" s="152"/>
      <c r="J8" s="50"/>
      <c r="K8" s="50"/>
      <c r="L8" s="50"/>
      <c r="M8" s="50"/>
      <c r="N8" s="152"/>
      <c r="O8" s="197"/>
      <c r="P8" s="197"/>
      <c r="Q8" s="197"/>
      <c r="R8" s="197"/>
      <c r="S8" s="197"/>
      <c r="T8" s="197"/>
      <c r="U8" s="197"/>
      <c r="V8" s="197"/>
      <c r="W8" s="197"/>
      <c r="X8" s="197"/>
      <c r="Y8" s="197"/>
      <c r="Z8" s="197"/>
    </row>
    <row r="9">
      <c r="A9" s="180"/>
      <c r="B9" s="197"/>
      <c r="C9" s="197"/>
      <c r="D9" s="197"/>
      <c r="E9" s="197"/>
      <c r="F9" s="255"/>
      <c r="G9" s="178"/>
      <c r="H9" s="197"/>
      <c r="I9" s="152"/>
      <c r="J9" s="50"/>
      <c r="K9" s="50"/>
      <c r="L9" s="50"/>
      <c r="M9" s="50"/>
      <c r="N9" s="152"/>
      <c r="O9" s="197"/>
      <c r="P9" s="197"/>
      <c r="Q9" s="197"/>
      <c r="R9" s="197"/>
      <c r="S9" s="197"/>
      <c r="T9" s="197"/>
      <c r="U9" s="197"/>
      <c r="V9" s="197"/>
      <c r="W9" s="197"/>
      <c r="X9" s="197"/>
      <c r="Y9" s="197"/>
      <c r="Z9" s="197"/>
    </row>
    <row r="10">
      <c r="A10" s="180"/>
      <c r="B10" s="197"/>
      <c r="C10" s="197"/>
      <c r="D10" s="197"/>
      <c r="E10" s="197"/>
      <c r="F10" s="255"/>
      <c r="G10" s="178"/>
      <c r="H10" s="197"/>
      <c r="I10" s="152"/>
      <c r="J10" s="50"/>
      <c r="K10" s="50"/>
      <c r="L10" s="50"/>
      <c r="M10" s="50"/>
      <c r="N10" s="152"/>
      <c r="O10" s="197"/>
      <c r="P10" s="197"/>
      <c r="Q10" s="197"/>
      <c r="R10" s="197"/>
      <c r="S10" s="197"/>
      <c r="T10" s="197"/>
      <c r="U10" s="197"/>
      <c r="V10" s="197"/>
      <c r="W10" s="197"/>
      <c r="X10" s="197"/>
      <c r="Y10" s="197"/>
      <c r="Z10" s="197"/>
    </row>
    <row r="11">
      <c r="A11" s="180"/>
      <c r="B11" s="197"/>
      <c r="C11" s="197"/>
      <c r="D11" s="197"/>
      <c r="E11" s="197"/>
      <c r="F11" s="255"/>
      <c r="G11" s="178"/>
      <c r="H11" s="197"/>
      <c r="I11" s="152"/>
      <c r="J11" s="50"/>
      <c r="K11" s="50"/>
      <c r="L11" s="50"/>
      <c r="M11" s="50"/>
      <c r="N11" s="152"/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Z11" s="197"/>
    </row>
    <row r="12">
      <c r="A12" s="180"/>
      <c r="B12" s="197"/>
      <c r="C12" s="197"/>
      <c r="D12" s="197"/>
      <c r="E12" s="197"/>
      <c r="F12" s="255"/>
      <c r="G12" s="178"/>
      <c r="H12" s="197"/>
      <c r="I12" s="197"/>
      <c r="J12" s="50"/>
      <c r="K12" s="50"/>
      <c r="L12" s="50"/>
      <c r="M12" s="50"/>
      <c r="N12" s="152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</row>
    <row r="13">
      <c r="A13" s="180"/>
      <c r="B13" s="197"/>
      <c r="C13" s="197"/>
      <c r="D13" s="197"/>
      <c r="E13" s="197"/>
      <c r="F13" s="255"/>
      <c r="G13" s="178"/>
      <c r="H13" s="169"/>
      <c r="I13" s="152"/>
      <c r="J13" s="50"/>
      <c r="K13" s="50"/>
      <c r="L13" s="50"/>
      <c r="M13" s="50"/>
      <c r="N13" s="152"/>
      <c r="O13" s="197"/>
      <c r="P13" s="197"/>
      <c r="Q13" s="197"/>
      <c r="R13" s="197"/>
      <c r="S13" s="197"/>
      <c r="T13" s="197"/>
      <c r="U13" s="197"/>
      <c r="V13" s="197"/>
      <c r="W13" s="197"/>
      <c r="X13" s="197"/>
      <c r="Y13" s="197"/>
      <c r="Z13" s="197"/>
    </row>
    <row r="14">
      <c r="A14" s="180"/>
      <c r="B14" s="197"/>
      <c r="C14" s="197"/>
      <c r="D14" s="197"/>
      <c r="E14" s="197"/>
      <c r="F14" s="255"/>
      <c r="G14" s="178"/>
      <c r="H14" s="197"/>
      <c r="I14" s="152"/>
      <c r="J14" s="50"/>
      <c r="K14" s="50"/>
      <c r="L14" s="50"/>
      <c r="M14" s="50"/>
      <c r="N14" s="152"/>
      <c r="O14" s="197"/>
      <c r="P14" s="197"/>
      <c r="Q14" s="197"/>
      <c r="R14" s="197"/>
      <c r="S14" s="197"/>
      <c r="T14" s="197"/>
      <c r="U14" s="197"/>
      <c r="V14" s="197"/>
      <c r="W14" s="197"/>
      <c r="X14" s="197"/>
      <c r="Y14" s="197"/>
      <c r="Z14" s="197"/>
    </row>
    <row r="15">
      <c r="A15" s="180"/>
      <c r="B15" s="197"/>
      <c r="C15" s="197"/>
      <c r="D15" s="197"/>
      <c r="E15" s="197"/>
      <c r="F15" s="255"/>
      <c r="G15" s="178"/>
      <c r="H15" s="169"/>
      <c r="I15" s="152"/>
      <c r="J15" s="50"/>
      <c r="K15" s="50"/>
      <c r="L15" s="50"/>
      <c r="M15" s="50"/>
      <c r="N15" s="152"/>
      <c r="O15" s="197"/>
      <c r="P15" s="197"/>
      <c r="Q15" s="197"/>
      <c r="R15" s="197"/>
      <c r="S15" s="197"/>
      <c r="T15" s="197"/>
      <c r="U15" s="197"/>
      <c r="V15" s="197"/>
      <c r="W15" s="197"/>
      <c r="X15" s="197"/>
      <c r="Y15" s="197"/>
      <c r="Z15" s="197"/>
    </row>
    <row r="16">
      <c r="A16" s="180"/>
      <c r="B16" s="197"/>
      <c r="C16" s="197"/>
      <c r="D16" s="197"/>
      <c r="E16" s="197"/>
      <c r="F16" s="255"/>
      <c r="G16" s="178"/>
      <c r="H16" s="197"/>
      <c r="I16" s="152"/>
      <c r="J16" s="50"/>
      <c r="K16" s="50"/>
      <c r="L16" s="50"/>
      <c r="M16" s="50"/>
      <c r="N16" s="152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97"/>
      <c r="Z16" s="197"/>
    </row>
    <row r="17">
      <c r="A17" s="180"/>
      <c r="B17" s="197"/>
      <c r="C17" s="197"/>
      <c r="D17" s="197"/>
      <c r="E17" s="197"/>
      <c r="F17" s="255"/>
      <c r="G17" s="178"/>
      <c r="H17" s="169"/>
      <c r="I17" s="152"/>
      <c r="J17" s="50"/>
      <c r="K17" s="50"/>
      <c r="L17" s="50"/>
      <c r="M17" s="50"/>
      <c r="N17" s="152"/>
      <c r="O17" s="197"/>
      <c r="P17" s="197"/>
      <c r="Q17" s="197"/>
      <c r="R17" s="197"/>
      <c r="S17" s="197"/>
      <c r="T17" s="197"/>
      <c r="U17" s="197"/>
      <c r="V17" s="197"/>
      <c r="W17" s="197"/>
      <c r="X17" s="197"/>
      <c r="Y17" s="197"/>
      <c r="Z17" s="197"/>
    </row>
    <row r="18">
      <c r="A18" s="180"/>
      <c r="B18" s="197"/>
      <c r="C18" s="197"/>
      <c r="D18" s="197"/>
      <c r="E18" s="197"/>
      <c r="F18" s="255"/>
      <c r="G18" s="178"/>
      <c r="H18" s="169"/>
      <c r="I18" s="152"/>
      <c r="J18" s="50"/>
      <c r="K18" s="50"/>
      <c r="L18" s="50"/>
      <c r="M18" s="50"/>
      <c r="N18" s="152"/>
      <c r="O18" s="197"/>
      <c r="P18" s="197"/>
      <c r="Q18" s="197"/>
      <c r="R18" s="197"/>
      <c r="S18" s="197"/>
      <c r="T18" s="197"/>
      <c r="U18" s="197"/>
      <c r="V18" s="197"/>
      <c r="W18" s="197"/>
      <c r="X18" s="197"/>
      <c r="Y18" s="197"/>
      <c r="Z18" s="197"/>
    </row>
    <row r="19" ht="15.75" customHeight="1">
      <c r="A19" s="180"/>
      <c r="B19" s="197"/>
      <c r="C19" s="197"/>
      <c r="D19" s="197"/>
      <c r="E19" s="197"/>
      <c r="F19" s="255"/>
      <c r="G19" s="178"/>
      <c r="H19" s="197"/>
      <c r="I19" s="152"/>
      <c r="J19" s="50"/>
      <c r="K19" s="50"/>
      <c r="L19" s="50"/>
      <c r="M19" s="50"/>
      <c r="N19" s="152"/>
      <c r="O19" s="197"/>
      <c r="P19" s="197"/>
      <c r="Q19" s="197"/>
      <c r="R19" s="197"/>
      <c r="S19" s="197"/>
      <c r="T19" s="197"/>
      <c r="U19" s="197"/>
      <c r="V19" s="197"/>
      <c r="W19" s="197"/>
      <c r="X19" s="197"/>
      <c r="Y19" s="197"/>
      <c r="Z19" s="197"/>
    </row>
    <row r="20" ht="15.75" customHeight="1">
      <c r="A20" s="180"/>
      <c r="B20" s="197"/>
      <c r="C20" s="197"/>
      <c r="D20" s="197"/>
      <c r="E20" s="197"/>
      <c r="F20" s="255"/>
      <c r="G20" s="178"/>
      <c r="H20" s="169"/>
      <c r="I20" s="152"/>
      <c r="J20" s="50"/>
      <c r="K20" s="50"/>
      <c r="L20" s="50"/>
      <c r="M20" s="50"/>
      <c r="N20" s="152"/>
      <c r="O20" s="197"/>
      <c r="P20" s="197"/>
      <c r="Q20" s="197"/>
      <c r="R20" s="197"/>
      <c r="S20" s="197"/>
      <c r="T20" s="197"/>
      <c r="U20" s="197"/>
      <c r="V20" s="197"/>
      <c r="W20" s="197"/>
      <c r="X20" s="197"/>
      <c r="Y20" s="197"/>
      <c r="Z20" s="197"/>
    </row>
    <row r="21" ht="15.75" customHeight="1">
      <c r="A21" s="180"/>
      <c r="B21" s="197"/>
      <c r="C21" s="197"/>
      <c r="D21" s="197"/>
      <c r="E21" s="197"/>
      <c r="F21" s="255"/>
      <c r="G21" s="178"/>
      <c r="H21" s="169"/>
      <c r="I21" s="152"/>
      <c r="J21" s="50"/>
      <c r="K21" s="50"/>
      <c r="L21" s="50"/>
      <c r="M21" s="50"/>
      <c r="N21" s="152"/>
      <c r="O21" s="197"/>
      <c r="P21" s="197"/>
      <c r="Q21" s="197"/>
      <c r="R21" s="197"/>
      <c r="S21" s="197"/>
      <c r="T21" s="197"/>
      <c r="U21" s="197"/>
      <c r="V21" s="197"/>
      <c r="W21" s="197"/>
      <c r="X21" s="197"/>
      <c r="Y21" s="197"/>
      <c r="Z21" s="197"/>
    </row>
    <row r="22" ht="15.75" customHeight="1">
      <c r="A22" s="180"/>
      <c r="B22" s="197"/>
      <c r="C22" s="197"/>
      <c r="D22" s="197"/>
      <c r="E22" s="197"/>
      <c r="F22" s="255"/>
      <c r="G22" s="178"/>
      <c r="H22" s="169"/>
      <c r="I22" s="152"/>
      <c r="J22" s="50"/>
      <c r="K22" s="50"/>
      <c r="L22" s="50"/>
      <c r="M22" s="50"/>
      <c r="N22" s="152"/>
      <c r="O22" s="197"/>
      <c r="P22" s="197"/>
      <c r="Q22" s="197"/>
      <c r="R22" s="197"/>
      <c r="S22" s="197"/>
      <c r="T22" s="197"/>
      <c r="U22" s="197"/>
      <c r="V22" s="197"/>
      <c r="W22" s="197"/>
      <c r="X22" s="197"/>
      <c r="Y22" s="197"/>
      <c r="Z22" s="197"/>
    </row>
    <row r="23" ht="15.75" customHeight="1">
      <c r="A23" s="180"/>
      <c r="B23" s="197"/>
      <c r="C23" s="197"/>
      <c r="D23" s="197"/>
      <c r="E23" s="197"/>
      <c r="F23" s="255"/>
      <c r="G23" s="178"/>
      <c r="H23" s="197"/>
      <c r="I23" s="152"/>
      <c r="J23" s="50"/>
      <c r="K23" s="50"/>
      <c r="L23" s="50"/>
      <c r="M23" s="50"/>
      <c r="N23" s="152"/>
      <c r="O23" s="197"/>
      <c r="P23" s="197"/>
      <c r="Q23" s="197"/>
      <c r="R23" s="197"/>
      <c r="S23" s="197"/>
      <c r="T23" s="197"/>
      <c r="U23" s="197"/>
      <c r="V23" s="197"/>
      <c r="W23" s="197"/>
      <c r="X23" s="197"/>
      <c r="Y23" s="197"/>
      <c r="Z23" s="197"/>
    </row>
    <row r="24" ht="15.75" customHeight="1">
      <c r="A24" s="180"/>
      <c r="B24" s="197"/>
      <c r="C24" s="197"/>
      <c r="D24" s="197"/>
      <c r="E24" s="197"/>
      <c r="F24" s="255"/>
      <c r="G24" s="178"/>
      <c r="H24" s="169"/>
      <c r="I24" s="152"/>
      <c r="J24" s="50"/>
      <c r="K24" s="50"/>
      <c r="L24" s="50"/>
      <c r="M24" s="50"/>
      <c r="N24" s="152"/>
      <c r="O24" s="197"/>
      <c r="P24" s="197"/>
      <c r="Q24" s="197"/>
      <c r="R24" s="197"/>
      <c r="S24" s="197"/>
      <c r="T24" s="197"/>
      <c r="U24" s="197"/>
      <c r="V24" s="197"/>
      <c r="W24" s="197"/>
      <c r="X24" s="197"/>
      <c r="Y24" s="197"/>
      <c r="Z24" s="197"/>
    </row>
    <row r="25" ht="15.75" customHeight="1">
      <c r="A25" s="180"/>
      <c r="B25" s="197"/>
      <c r="C25" s="197"/>
      <c r="D25" s="197"/>
      <c r="E25" s="197"/>
      <c r="F25" s="255"/>
      <c r="G25" s="178"/>
      <c r="H25" s="197"/>
      <c r="I25" s="152"/>
      <c r="J25" s="50"/>
      <c r="K25" s="50"/>
      <c r="L25" s="50"/>
      <c r="M25" s="50"/>
      <c r="N25" s="152"/>
      <c r="O25" s="197"/>
      <c r="P25" s="197"/>
      <c r="Q25" s="197"/>
      <c r="R25" s="197"/>
      <c r="S25" s="197"/>
      <c r="T25" s="197"/>
      <c r="U25" s="197"/>
      <c r="V25" s="197"/>
      <c r="W25" s="197"/>
      <c r="X25" s="197"/>
      <c r="Y25" s="197"/>
      <c r="Z25" s="197"/>
    </row>
    <row r="26" ht="15.75" customHeight="1">
      <c r="A26" s="180"/>
      <c r="B26" s="197"/>
      <c r="C26" s="197"/>
      <c r="D26" s="197"/>
      <c r="E26" s="197"/>
      <c r="F26" s="255"/>
      <c r="G26" s="178"/>
      <c r="H26" s="197"/>
      <c r="I26" s="152"/>
      <c r="J26" s="50"/>
      <c r="K26" s="50"/>
      <c r="L26" s="50"/>
      <c r="M26" s="50"/>
      <c r="N26" s="152"/>
      <c r="O26" s="197"/>
      <c r="P26" s="197"/>
      <c r="Q26" s="197"/>
      <c r="R26" s="197"/>
      <c r="S26" s="197"/>
      <c r="T26" s="197"/>
      <c r="U26" s="197"/>
      <c r="V26" s="197"/>
      <c r="W26" s="197"/>
      <c r="X26" s="197"/>
      <c r="Y26" s="197"/>
      <c r="Z26" s="197"/>
    </row>
    <row r="27" ht="15.75" customHeight="1">
      <c r="A27" s="180"/>
      <c r="B27" s="197"/>
      <c r="C27" s="197"/>
      <c r="D27" s="197"/>
      <c r="E27" s="197"/>
      <c r="F27" s="255"/>
      <c r="G27" s="178"/>
      <c r="H27" s="169"/>
      <c r="I27" s="152"/>
      <c r="J27" s="50"/>
      <c r="K27" s="50"/>
      <c r="L27" s="50"/>
      <c r="M27" s="50"/>
      <c r="N27" s="152"/>
      <c r="O27" s="197"/>
      <c r="P27" s="197"/>
      <c r="Q27" s="197"/>
      <c r="R27" s="197"/>
      <c r="S27" s="197"/>
      <c r="T27" s="197"/>
      <c r="U27" s="197"/>
      <c r="V27" s="197"/>
      <c r="W27" s="197"/>
      <c r="X27" s="197"/>
      <c r="Y27" s="197"/>
      <c r="Z27" s="197"/>
    </row>
    <row r="28" ht="15.75" customHeight="1">
      <c r="A28" s="180"/>
      <c r="B28" s="197"/>
      <c r="C28" s="197"/>
      <c r="D28" s="197"/>
      <c r="E28" s="197"/>
      <c r="F28" s="255"/>
      <c r="G28" s="178"/>
      <c r="H28" s="169"/>
      <c r="I28" s="152"/>
      <c r="J28" s="50"/>
      <c r="K28" s="50"/>
      <c r="L28" s="50"/>
      <c r="M28" s="50"/>
      <c r="N28" s="152"/>
      <c r="O28" s="197"/>
      <c r="P28" s="197"/>
      <c r="Q28" s="197"/>
      <c r="R28" s="197"/>
      <c r="S28" s="197"/>
      <c r="T28" s="197"/>
      <c r="U28" s="197"/>
      <c r="V28" s="197"/>
      <c r="W28" s="197"/>
      <c r="X28" s="197"/>
      <c r="Y28" s="197"/>
      <c r="Z28" s="197"/>
    </row>
    <row r="29" ht="15.75" customHeight="1">
      <c r="A29" s="180"/>
      <c r="B29" s="197"/>
      <c r="C29" s="197"/>
      <c r="D29" s="197"/>
      <c r="E29" s="197"/>
      <c r="F29" s="255"/>
      <c r="G29" s="178"/>
      <c r="H29" s="197"/>
      <c r="I29" s="152"/>
      <c r="J29" s="50"/>
      <c r="K29" s="50"/>
      <c r="L29" s="50"/>
      <c r="M29" s="50"/>
      <c r="N29" s="152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7"/>
      <c r="Z29" s="197"/>
    </row>
    <row r="30" ht="15.75" customHeight="1">
      <c r="A30" s="180"/>
      <c r="B30" s="197"/>
      <c r="C30" s="197"/>
      <c r="D30" s="197"/>
      <c r="E30" s="197"/>
      <c r="F30" s="255"/>
      <c r="G30" s="178"/>
      <c r="H30" s="197"/>
      <c r="I30" s="152"/>
      <c r="J30" s="50"/>
      <c r="K30" s="50"/>
      <c r="L30" s="50"/>
      <c r="M30" s="50"/>
      <c r="N30" s="152"/>
      <c r="O30" s="197"/>
      <c r="P30" s="197"/>
      <c r="Q30" s="197"/>
      <c r="R30" s="197"/>
      <c r="S30" s="197"/>
      <c r="T30" s="197"/>
      <c r="U30" s="197"/>
      <c r="V30" s="197"/>
      <c r="W30" s="197"/>
      <c r="X30" s="197"/>
      <c r="Y30" s="197"/>
      <c r="Z30" s="197"/>
    </row>
    <row r="31" ht="15.75" customHeight="1">
      <c r="A31" s="180"/>
      <c r="B31" s="197"/>
      <c r="C31" s="197"/>
      <c r="D31" s="197"/>
      <c r="E31" s="197"/>
      <c r="F31" s="255"/>
      <c r="G31" s="178"/>
      <c r="H31" s="197"/>
      <c r="I31" s="152"/>
      <c r="J31" s="50"/>
      <c r="K31" s="50"/>
      <c r="L31" s="50"/>
      <c r="M31" s="50"/>
      <c r="N31" s="152"/>
      <c r="O31" s="197"/>
      <c r="P31" s="197"/>
      <c r="Q31" s="197"/>
      <c r="R31" s="197"/>
      <c r="S31" s="197"/>
      <c r="T31" s="197"/>
      <c r="U31" s="197"/>
      <c r="V31" s="197"/>
      <c r="W31" s="197"/>
      <c r="X31" s="197"/>
      <c r="Y31" s="197"/>
      <c r="Z31" s="197"/>
    </row>
    <row r="32" ht="15.75" customHeight="1">
      <c r="A32" s="180"/>
      <c r="B32" s="197"/>
      <c r="C32" s="197"/>
      <c r="D32" s="197"/>
      <c r="E32" s="197"/>
      <c r="F32" s="255"/>
      <c r="G32" s="178"/>
      <c r="H32" s="197"/>
      <c r="I32" s="152"/>
      <c r="J32" s="50"/>
      <c r="K32" s="50"/>
      <c r="L32" s="50"/>
      <c r="M32" s="50"/>
      <c r="N32" s="152"/>
      <c r="O32" s="197"/>
      <c r="P32" s="197"/>
      <c r="Q32" s="197"/>
      <c r="R32" s="197"/>
      <c r="S32" s="197"/>
      <c r="T32" s="197"/>
      <c r="U32" s="197"/>
      <c r="V32" s="197"/>
      <c r="W32" s="197"/>
      <c r="X32" s="197"/>
      <c r="Y32" s="197"/>
      <c r="Z32" s="197"/>
    </row>
    <row r="33" ht="15.75" customHeight="1">
      <c r="A33" s="180"/>
      <c r="B33" s="197"/>
      <c r="C33" s="197"/>
      <c r="D33" s="197"/>
      <c r="E33" s="197"/>
      <c r="F33" s="255"/>
      <c r="G33" s="178"/>
      <c r="H33" s="197"/>
      <c r="I33" s="152"/>
      <c r="J33" s="50"/>
      <c r="K33" s="50"/>
      <c r="L33" s="50"/>
      <c r="M33" s="50"/>
      <c r="N33" s="152"/>
      <c r="O33" s="197"/>
      <c r="P33" s="197"/>
      <c r="Q33" s="197"/>
      <c r="R33" s="197"/>
      <c r="S33" s="197"/>
      <c r="T33" s="197"/>
      <c r="U33" s="197"/>
      <c r="V33" s="197"/>
      <c r="W33" s="197"/>
      <c r="X33" s="197"/>
      <c r="Y33" s="197"/>
      <c r="Z33" s="197"/>
    </row>
    <row r="34" ht="15.75" customHeight="1">
      <c r="A34" s="180"/>
      <c r="B34" s="197"/>
      <c r="C34" s="197"/>
      <c r="D34" s="197"/>
      <c r="E34" s="197"/>
      <c r="F34" s="255"/>
      <c r="G34" s="178"/>
      <c r="H34" s="197"/>
      <c r="I34" s="152"/>
      <c r="J34" s="50"/>
      <c r="K34" s="50"/>
      <c r="L34" s="50"/>
      <c r="M34" s="50"/>
      <c r="N34" s="152"/>
      <c r="O34" s="197"/>
      <c r="P34" s="197"/>
      <c r="Q34" s="197"/>
      <c r="R34" s="197"/>
      <c r="S34" s="197"/>
      <c r="T34" s="197"/>
      <c r="U34" s="197"/>
      <c r="V34" s="197"/>
      <c r="W34" s="197"/>
      <c r="X34" s="197"/>
      <c r="Y34" s="197"/>
      <c r="Z34" s="197"/>
    </row>
    <row r="35" ht="15.75" customHeight="1">
      <c r="A35" s="180"/>
      <c r="B35" s="197"/>
      <c r="C35" s="197"/>
      <c r="D35" s="197"/>
      <c r="E35" s="197"/>
      <c r="F35" s="255"/>
      <c r="G35" s="178"/>
      <c r="H35" s="197"/>
      <c r="I35" s="152"/>
      <c r="J35" s="50"/>
      <c r="K35" s="50"/>
      <c r="L35" s="50"/>
      <c r="M35" s="50"/>
      <c r="N35" s="152"/>
      <c r="O35" s="197"/>
      <c r="P35" s="197"/>
      <c r="Q35" s="197"/>
      <c r="R35" s="197"/>
      <c r="S35" s="197"/>
      <c r="T35" s="197"/>
      <c r="U35" s="197"/>
      <c r="V35" s="197"/>
      <c r="W35" s="197"/>
      <c r="X35" s="197"/>
      <c r="Y35" s="197"/>
      <c r="Z35" s="197"/>
    </row>
    <row r="36" ht="15.75" customHeight="1">
      <c r="A36" s="180"/>
      <c r="B36" s="197"/>
      <c r="C36" s="197"/>
      <c r="D36" s="197"/>
      <c r="E36" s="197"/>
      <c r="F36" s="255"/>
      <c r="G36" s="178"/>
      <c r="H36" s="197"/>
      <c r="I36" s="152"/>
      <c r="J36" s="50"/>
      <c r="K36" s="50"/>
      <c r="L36" s="50"/>
      <c r="M36" s="50"/>
      <c r="N36" s="152"/>
      <c r="O36" s="197"/>
      <c r="P36" s="197"/>
      <c r="Q36" s="197"/>
      <c r="R36" s="197"/>
      <c r="S36" s="197"/>
      <c r="T36" s="197"/>
      <c r="U36" s="197"/>
      <c r="V36" s="197"/>
      <c r="W36" s="197"/>
      <c r="X36" s="197"/>
      <c r="Y36" s="197"/>
      <c r="Z36" s="197"/>
    </row>
    <row r="37" ht="15.75" customHeight="1">
      <c r="A37" s="180"/>
      <c r="B37" s="197"/>
      <c r="C37" s="197"/>
      <c r="D37" s="197"/>
      <c r="E37" s="197"/>
      <c r="F37" s="255"/>
      <c r="G37" s="178"/>
      <c r="H37" s="197"/>
      <c r="I37" s="152"/>
      <c r="J37" s="50"/>
      <c r="K37" s="50"/>
      <c r="L37" s="50"/>
      <c r="M37" s="50"/>
      <c r="N37" s="152"/>
      <c r="O37" s="197"/>
      <c r="P37" s="197"/>
      <c r="Q37" s="197"/>
      <c r="R37" s="197"/>
      <c r="S37" s="197"/>
      <c r="T37" s="197"/>
      <c r="U37" s="197"/>
      <c r="V37" s="197"/>
      <c r="W37" s="197"/>
      <c r="X37" s="197"/>
      <c r="Y37" s="197"/>
      <c r="Z37" s="197"/>
    </row>
    <row r="38" ht="15.75" customHeight="1">
      <c r="A38" s="180"/>
      <c r="B38" s="197"/>
      <c r="C38" s="197"/>
      <c r="D38" s="197"/>
      <c r="E38" s="197"/>
      <c r="F38" s="255"/>
      <c r="G38" s="178"/>
      <c r="H38" s="197"/>
      <c r="I38" s="152"/>
      <c r="J38" s="50"/>
      <c r="K38" s="50"/>
      <c r="L38" s="50"/>
      <c r="M38" s="50"/>
      <c r="N38" s="152"/>
      <c r="O38" s="197"/>
      <c r="P38" s="197"/>
      <c r="Q38" s="197"/>
      <c r="R38" s="197"/>
      <c r="S38" s="197"/>
      <c r="T38" s="197"/>
      <c r="U38" s="197"/>
      <c r="V38" s="197"/>
      <c r="W38" s="197"/>
      <c r="X38" s="197"/>
      <c r="Y38" s="197"/>
      <c r="Z38" s="197"/>
    </row>
    <row r="39" ht="15.75" customHeight="1">
      <c r="A39" s="180"/>
      <c r="B39" s="197"/>
      <c r="C39" s="197"/>
      <c r="D39" s="197"/>
      <c r="E39" s="197"/>
      <c r="F39" s="255"/>
      <c r="G39" s="178"/>
      <c r="H39" s="197"/>
      <c r="I39" s="152"/>
      <c r="J39" s="50"/>
      <c r="K39" s="50"/>
      <c r="L39" s="50"/>
      <c r="M39" s="50"/>
      <c r="N39" s="152"/>
      <c r="O39" s="197"/>
      <c r="P39" s="197"/>
      <c r="Q39" s="197"/>
      <c r="R39" s="197"/>
      <c r="S39" s="197"/>
      <c r="T39" s="197"/>
      <c r="U39" s="197"/>
      <c r="V39" s="197"/>
      <c r="W39" s="197"/>
      <c r="X39" s="197"/>
      <c r="Y39" s="197"/>
      <c r="Z39" s="197"/>
    </row>
    <row r="40" ht="15.75" customHeight="1">
      <c r="A40" s="180"/>
      <c r="B40" s="197"/>
      <c r="C40" s="197"/>
      <c r="D40" s="197"/>
      <c r="E40" s="197"/>
      <c r="F40" s="255"/>
      <c r="G40" s="178"/>
      <c r="H40" s="169"/>
      <c r="I40" s="152"/>
      <c r="J40" s="50"/>
      <c r="K40" s="50"/>
      <c r="L40" s="50"/>
      <c r="M40" s="50"/>
      <c r="N40" s="152"/>
      <c r="O40" s="197"/>
      <c r="P40" s="197"/>
      <c r="Q40" s="197"/>
      <c r="R40" s="197"/>
      <c r="S40" s="197"/>
      <c r="T40" s="197"/>
      <c r="U40" s="197"/>
      <c r="V40" s="197"/>
      <c r="W40" s="197"/>
      <c r="X40" s="197"/>
      <c r="Y40" s="197"/>
      <c r="Z40" s="197"/>
    </row>
    <row r="41" ht="15.75" customHeight="1">
      <c r="A41" s="180"/>
      <c r="B41" s="197"/>
      <c r="C41" s="197"/>
      <c r="D41" s="197"/>
      <c r="E41" s="197"/>
      <c r="F41" s="255"/>
      <c r="G41" s="178"/>
      <c r="H41" s="197"/>
      <c r="I41" s="152"/>
      <c r="J41" s="50"/>
      <c r="K41" s="50"/>
      <c r="L41" s="50"/>
      <c r="M41" s="50"/>
      <c r="N41" s="152"/>
      <c r="O41" s="197"/>
      <c r="P41" s="197"/>
      <c r="Q41" s="197"/>
      <c r="R41" s="197"/>
      <c r="S41" s="197"/>
      <c r="T41" s="197"/>
      <c r="U41" s="197"/>
      <c r="V41" s="197"/>
      <c r="W41" s="197"/>
      <c r="X41" s="197"/>
      <c r="Y41" s="197"/>
      <c r="Z41" s="197"/>
    </row>
    <row r="42" ht="15.75" customHeight="1">
      <c r="A42" s="180"/>
      <c r="B42" s="197"/>
      <c r="C42" s="197"/>
      <c r="D42" s="197"/>
      <c r="E42" s="197"/>
      <c r="F42" s="255"/>
      <c r="G42" s="178"/>
      <c r="H42" s="169"/>
      <c r="I42" s="152"/>
      <c r="J42" s="50"/>
      <c r="K42" s="50"/>
      <c r="L42" s="50"/>
      <c r="M42" s="50"/>
      <c r="N42" s="152"/>
      <c r="O42" s="197"/>
      <c r="P42" s="197"/>
      <c r="Q42" s="197"/>
      <c r="R42" s="197"/>
      <c r="S42" s="197"/>
      <c r="T42" s="197"/>
      <c r="U42" s="197"/>
      <c r="V42" s="197"/>
      <c r="W42" s="197"/>
      <c r="X42" s="197"/>
      <c r="Y42" s="197"/>
      <c r="Z42" s="197"/>
    </row>
    <row r="43" ht="15.75" customHeight="1">
      <c r="A43" s="180"/>
      <c r="B43" s="197"/>
      <c r="C43" s="197"/>
      <c r="D43" s="197"/>
      <c r="E43" s="197"/>
      <c r="F43" s="255"/>
      <c r="G43" s="178"/>
      <c r="H43" s="169"/>
      <c r="I43" s="152"/>
      <c r="J43" s="50"/>
      <c r="K43" s="50"/>
      <c r="L43" s="50"/>
      <c r="M43" s="50"/>
      <c r="N43" s="152"/>
      <c r="O43" s="197"/>
      <c r="P43" s="197"/>
      <c r="Q43" s="197"/>
      <c r="R43" s="197"/>
      <c r="S43" s="197"/>
      <c r="T43" s="197"/>
      <c r="U43" s="197"/>
      <c r="V43" s="197"/>
      <c r="W43" s="197"/>
      <c r="X43" s="197"/>
      <c r="Y43" s="197"/>
      <c r="Z43" s="197"/>
    </row>
    <row r="44" ht="15.75" customHeight="1">
      <c r="A44" s="180"/>
      <c r="B44" s="197"/>
      <c r="C44" s="197"/>
      <c r="D44" s="197"/>
      <c r="E44" s="197"/>
      <c r="F44" s="255"/>
      <c r="G44" s="178"/>
      <c r="H44" s="197"/>
      <c r="I44" s="152"/>
      <c r="J44" s="50"/>
      <c r="K44" s="50"/>
      <c r="L44" s="50"/>
      <c r="M44" s="50"/>
      <c r="N44" s="152"/>
      <c r="O44" s="197"/>
      <c r="P44" s="197"/>
      <c r="Q44" s="197"/>
      <c r="R44" s="197"/>
      <c r="S44" s="197"/>
      <c r="T44" s="197"/>
      <c r="U44" s="197"/>
      <c r="V44" s="197"/>
      <c r="W44" s="197"/>
      <c r="X44" s="197"/>
      <c r="Y44" s="197"/>
      <c r="Z44" s="197"/>
    </row>
    <row r="45" ht="15.75" customHeight="1">
      <c r="A45" s="180"/>
      <c r="B45" s="197"/>
      <c r="C45" s="197"/>
      <c r="D45" s="197"/>
      <c r="E45" s="197"/>
      <c r="F45" s="255"/>
      <c r="G45" s="178"/>
      <c r="H45" s="169"/>
      <c r="I45" s="152"/>
      <c r="J45" s="50"/>
      <c r="K45" s="50"/>
      <c r="L45" s="50"/>
      <c r="M45" s="50"/>
      <c r="N45" s="152"/>
      <c r="O45" s="197"/>
      <c r="P45" s="197"/>
      <c r="Q45" s="197"/>
      <c r="R45" s="197"/>
      <c r="S45" s="197"/>
      <c r="T45" s="197"/>
      <c r="U45" s="197"/>
      <c r="V45" s="197"/>
      <c r="W45" s="197"/>
      <c r="X45" s="197"/>
      <c r="Y45" s="197"/>
      <c r="Z45" s="197"/>
    </row>
    <row r="46" ht="15.75" customHeight="1">
      <c r="A46" s="180"/>
      <c r="B46" s="197"/>
      <c r="C46" s="197"/>
      <c r="D46" s="197"/>
      <c r="E46" s="197"/>
      <c r="F46" s="255"/>
      <c r="G46" s="178"/>
      <c r="H46" s="197"/>
      <c r="I46" s="152"/>
      <c r="J46" s="50"/>
      <c r="K46" s="50"/>
      <c r="L46" s="50"/>
      <c r="M46" s="50"/>
      <c r="N46" s="152"/>
      <c r="O46" s="197"/>
      <c r="P46" s="197"/>
      <c r="Q46" s="197"/>
      <c r="R46" s="197"/>
      <c r="S46" s="197"/>
      <c r="T46" s="197"/>
      <c r="U46" s="197"/>
      <c r="V46" s="197"/>
      <c r="W46" s="197"/>
      <c r="X46" s="197"/>
      <c r="Y46" s="197"/>
      <c r="Z46" s="197"/>
    </row>
    <row r="47" ht="15.75" customHeight="1">
      <c r="A47" s="180"/>
      <c r="B47" s="197"/>
      <c r="C47" s="197"/>
      <c r="D47" s="197"/>
      <c r="E47" s="197"/>
      <c r="F47" s="255"/>
      <c r="G47" s="178"/>
      <c r="H47" s="197"/>
      <c r="I47" s="152"/>
      <c r="J47" s="50"/>
      <c r="K47" s="50"/>
      <c r="L47" s="50"/>
      <c r="M47" s="50"/>
      <c r="N47" s="152"/>
      <c r="O47" s="197"/>
      <c r="P47" s="197"/>
      <c r="Q47" s="197"/>
      <c r="R47" s="197"/>
      <c r="S47" s="197"/>
      <c r="T47" s="197"/>
      <c r="U47" s="197"/>
      <c r="V47" s="197"/>
      <c r="W47" s="197"/>
      <c r="X47" s="197"/>
      <c r="Y47" s="197"/>
      <c r="Z47" s="197"/>
    </row>
    <row r="48" ht="15.75" customHeight="1">
      <c r="A48" s="180"/>
      <c r="B48" s="197"/>
      <c r="C48" s="197"/>
      <c r="D48" s="197"/>
      <c r="E48" s="197"/>
      <c r="F48" s="255"/>
      <c r="G48" s="178"/>
      <c r="H48" s="197"/>
      <c r="I48" s="152"/>
      <c r="J48" s="50"/>
      <c r="K48" s="50"/>
      <c r="L48" s="50"/>
      <c r="M48" s="50"/>
      <c r="N48" s="152"/>
      <c r="O48" s="197"/>
      <c r="P48" s="197"/>
      <c r="Q48" s="197"/>
      <c r="R48" s="197"/>
      <c r="S48" s="197"/>
      <c r="T48" s="197"/>
      <c r="U48" s="197"/>
      <c r="V48" s="197"/>
      <c r="W48" s="197"/>
      <c r="X48" s="197"/>
      <c r="Y48" s="197"/>
      <c r="Z48" s="197"/>
    </row>
    <row r="49" ht="15.75" customHeight="1">
      <c r="A49" s="180"/>
      <c r="B49" s="197"/>
      <c r="C49" s="197"/>
      <c r="D49" s="197"/>
      <c r="E49" s="197"/>
      <c r="F49" s="255"/>
      <c r="G49" s="178"/>
      <c r="H49" s="169"/>
      <c r="I49" s="152"/>
      <c r="J49" s="50"/>
      <c r="K49" s="50"/>
      <c r="L49" s="50"/>
      <c r="M49" s="50"/>
      <c r="N49" s="152"/>
      <c r="O49" s="197"/>
      <c r="P49" s="197"/>
      <c r="Q49" s="197"/>
      <c r="R49" s="197"/>
      <c r="S49" s="197"/>
      <c r="T49" s="197"/>
      <c r="U49" s="197"/>
      <c r="V49" s="197"/>
      <c r="W49" s="197"/>
      <c r="X49" s="197"/>
      <c r="Y49" s="197"/>
      <c r="Z49" s="197"/>
    </row>
    <row r="50" ht="15.75" customHeight="1">
      <c r="A50" s="180"/>
      <c r="B50" s="197"/>
      <c r="C50" s="197"/>
      <c r="D50" s="197"/>
      <c r="E50" s="197"/>
      <c r="F50" s="255"/>
      <c r="G50" s="178"/>
      <c r="H50" s="197"/>
      <c r="I50" s="152"/>
      <c r="J50" s="50"/>
      <c r="K50" s="50"/>
      <c r="L50" s="50"/>
      <c r="M50" s="50"/>
      <c r="N50" s="152"/>
      <c r="O50" s="197"/>
      <c r="P50" s="197"/>
      <c r="Q50" s="197"/>
      <c r="R50" s="197"/>
      <c r="S50" s="197"/>
      <c r="T50" s="197"/>
      <c r="U50" s="197"/>
      <c r="V50" s="197"/>
      <c r="W50" s="197"/>
      <c r="X50" s="197"/>
      <c r="Y50" s="197"/>
      <c r="Z50" s="197"/>
    </row>
    <row r="51" ht="15.75" customHeight="1">
      <c r="A51" s="180"/>
      <c r="B51" s="197"/>
      <c r="C51" s="197"/>
      <c r="D51" s="197"/>
      <c r="E51" s="197"/>
      <c r="F51" s="255"/>
      <c r="G51" s="178"/>
      <c r="H51" s="197"/>
      <c r="I51" s="152"/>
      <c r="J51" s="50"/>
      <c r="K51" s="50"/>
      <c r="L51" s="50"/>
      <c r="M51" s="50"/>
      <c r="N51" s="152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</row>
    <row r="52" ht="15.75" customHeight="1">
      <c r="A52" s="180"/>
      <c r="B52" s="197"/>
      <c r="C52" s="197"/>
      <c r="D52" s="197"/>
      <c r="E52" s="197"/>
      <c r="F52" s="255"/>
      <c r="G52" s="178"/>
      <c r="H52" s="197"/>
      <c r="I52" s="152"/>
      <c r="J52" s="50"/>
      <c r="K52" s="50"/>
      <c r="L52" s="50"/>
      <c r="M52" s="50"/>
      <c r="N52" s="152"/>
      <c r="O52" s="197"/>
      <c r="P52" s="197"/>
      <c r="Q52" s="197"/>
      <c r="R52" s="197"/>
      <c r="S52" s="197"/>
      <c r="T52" s="197"/>
      <c r="U52" s="197"/>
      <c r="V52" s="197"/>
      <c r="W52" s="197"/>
      <c r="X52" s="197"/>
      <c r="Y52" s="197"/>
      <c r="Z52" s="197"/>
    </row>
    <row r="53" ht="15.75" customHeight="1">
      <c r="A53" s="180"/>
      <c r="B53" s="197"/>
      <c r="C53" s="197"/>
      <c r="D53" s="197"/>
      <c r="E53" s="197"/>
      <c r="F53" s="255"/>
      <c r="G53" s="178"/>
      <c r="H53" s="197"/>
      <c r="I53" s="152"/>
      <c r="J53" s="50"/>
      <c r="K53" s="50"/>
      <c r="L53" s="50"/>
      <c r="M53" s="50"/>
      <c r="N53" s="152"/>
      <c r="O53" s="197"/>
      <c r="P53" s="197"/>
      <c r="Q53" s="197"/>
      <c r="R53" s="197"/>
      <c r="S53" s="197"/>
      <c r="T53" s="197"/>
      <c r="U53" s="197"/>
      <c r="V53" s="197"/>
      <c r="W53" s="197"/>
      <c r="X53" s="197"/>
      <c r="Y53" s="197"/>
      <c r="Z53" s="197"/>
    </row>
    <row r="54" ht="15.75" customHeight="1">
      <c r="A54" s="180"/>
      <c r="B54" s="197"/>
      <c r="C54" s="197"/>
      <c r="D54" s="197"/>
      <c r="E54" s="197"/>
      <c r="F54" s="255"/>
      <c r="G54" s="178"/>
      <c r="H54" s="197"/>
      <c r="I54" s="152"/>
      <c r="J54" s="50"/>
      <c r="K54" s="50"/>
      <c r="L54" s="50"/>
      <c r="M54" s="50"/>
      <c r="N54" s="152"/>
      <c r="O54" s="197"/>
      <c r="P54" s="197"/>
      <c r="Q54" s="197"/>
      <c r="R54" s="197"/>
      <c r="S54" s="197"/>
      <c r="T54" s="197"/>
      <c r="U54" s="197"/>
      <c r="V54" s="197"/>
      <c r="W54" s="197"/>
      <c r="X54" s="197"/>
      <c r="Y54" s="197"/>
      <c r="Z54" s="197"/>
    </row>
    <row r="55" ht="15.75" customHeight="1">
      <c r="A55" s="180"/>
      <c r="B55" s="197"/>
      <c r="C55" s="197"/>
      <c r="D55" s="197"/>
      <c r="E55" s="197"/>
      <c r="F55" s="255"/>
      <c r="G55" s="178"/>
      <c r="H55" s="169"/>
      <c r="I55" s="152"/>
      <c r="J55" s="50"/>
      <c r="K55" s="50"/>
      <c r="L55" s="50"/>
      <c r="M55" s="50"/>
      <c r="N55" s="152"/>
      <c r="O55" s="197"/>
      <c r="P55" s="197"/>
      <c r="Q55" s="197"/>
      <c r="R55" s="197"/>
      <c r="S55" s="197"/>
      <c r="T55" s="197"/>
      <c r="U55" s="197"/>
      <c r="V55" s="197"/>
      <c r="W55" s="197"/>
      <c r="X55" s="197"/>
      <c r="Y55" s="197"/>
      <c r="Z55" s="197"/>
    </row>
    <row r="56" ht="15.75" customHeight="1">
      <c r="A56" s="180"/>
      <c r="B56" s="197"/>
      <c r="C56" s="197"/>
      <c r="D56" s="197"/>
      <c r="E56" s="197"/>
      <c r="F56" s="255"/>
      <c r="G56" s="178"/>
      <c r="H56" s="169"/>
      <c r="I56" s="152"/>
      <c r="J56" s="50"/>
      <c r="K56" s="50"/>
      <c r="L56" s="50"/>
      <c r="M56" s="50"/>
      <c r="N56" s="152"/>
      <c r="O56" s="197"/>
      <c r="P56" s="197"/>
      <c r="Q56" s="197"/>
      <c r="R56" s="197"/>
      <c r="S56" s="197"/>
      <c r="T56" s="197"/>
      <c r="U56" s="197"/>
      <c r="V56" s="197"/>
      <c r="W56" s="197"/>
      <c r="X56" s="197"/>
      <c r="Y56" s="197"/>
      <c r="Z56" s="197"/>
    </row>
    <row r="57" ht="15.75" customHeight="1">
      <c r="A57" s="180"/>
      <c r="B57" s="197"/>
      <c r="C57" s="197"/>
      <c r="D57" s="197"/>
      <c r="E57" s="197"/>
      <c r="F57" s="255"/>
      <c r="G57" s="178"/>
      <c r="H57" s="169"/>
      <c r="I57" s="152"/>
      <c r="J57" s="50"/>
      <c r="K57" s="50"/>
      <c r="L57" s="50"/>
      <c r="M57" s="50"/>
      <c r="N57" s="152"/>
      <c r="O57" s="197"/>
      <c r="P57" s="197"/>
      <c r="Q57" s="197"/>
      <c r="R57" s="197"/>
      <c r="S57" s="197"/>
      <c r="T57" s="197"/>
      <c r="U57" s="197"/>
      <c r="V57" s="197"/>
      <c r="W57" s="197"/>
      <c r="X57" s="197"/>
      <c r="Y57" s="197"/>
      <c r="Z57" s="197"/>
    </row>
    <row r="58" ht="15.75" customHeight="1">
      <c r="A58" s="180"/>
      <c r="B58" s="197"/>
      <c r="C58" s="197"/>
      <c r="D58" s="197"/>
      <c r="E58" s="197"/>
      <c r="F58" s="255"/>
      <c r="G58" s="178"/>
      <c r="H58" s="169"/>
      <c r="I58" s="152"/>
      <c r="J58" s="50"/>
      <c r="K58" s="50"/>
      <c r="L58" s="50"/>
      <c r="M58" s="50"/>
      <c r="N58" s="152"/>
      <c r="O58" s="197"/>
      <c r="P58" s="197"/>
      <c r="Q58" s="197"/>
      <c r="R58" s="197"/>
      <c r="S58" s="197"/>
      <c r="T58" s="197"/>
      <c r="U58" s="197"/>
      <c r="V58" s="197"/>
      <c r="W58" s="197"/>
      <c r="X58" s="197"/>
      <c r="Y58" s="197"/>
      <c r="Z58" s="197"/>
    </row>
    <row r="59" ht="15.75" customHeight="1">
      <c r="A59" s="180"/>
      <c r="B59" s="197"/>
      <c r="C59" s="197"/>
      <c r="D59" s="197"/>
      <c r="E59" s="197"/>
      <c r="F59" s="255"/>
      <c r="G59" s="178"/>
      <c r="H59" s="169"/>
      <c r="I59" s="152"/>
      <c r="J59" s="50"/>
      <c r="K59" s="50"/>
      <c r="L59" s="50"/>
      <c r="M59" s="50"/>
      <c r="N59" s="152"/>
      <c r="O59" s="197"/>
      <c r="P59" s="197"/>
      <c r="Q59" s="197"/>
      <c r="R59" s="197"/>
      <c r="S59" s="197"/>
      <c r="T59" s="197"/>
      <c r="U59" s="197"/>
      <c r="V59" s="197"/>
      <c r="W59" s="197"/>
      <c r="X59" s="197"/>
      <c r="Y59" s="197"/>
      <c r="Z59" s="197"/>
    </row>
    <row r="60" ht="15.75" customHeight="1">
      <c r="A60" s="180"/>
      <c r="B60" s="197"/>
      <c r="C60" s="197"/>
      <c r="D60" s="197"/>
      <c r="E60" s="197"/>
      <c r="F60" s="255"/>
      <c r="G60" s="178"/>
      <c r="H60" s="169"/>
      <c r="I60" s="152"/>
      <c r="J60" s="50"/>
      <c r="K60" s="50"/>
      <c r="L60" s="50"/>
      <c r="M60" s="50"/>
      <c r="N60" s="152"/>
      <c r="O60" s="197"/>
      <c r="P60" s="197"/>
      <c r="Q60" s="197"/>
      <c r="R60" s="197"/>
      <c r="S60" s="197"/>
      <c r="T60" s="197"/>
      <c r="U60" s="197"/>
      <c r="V60" s="197"/>
      <c r="W60" s="197"/>
      <c r="X60" s="197"/>
      <c r="Y60" s="197"/>
      <c r="Z60" s="197"/>
    </row>
    <row r="61" ht="15.75" customHeight="1">
      <c r="A61" s="180"/>
      <c r="B61" s="197"/>
      <c r="C61" s="197"/>
      <c r="D61" s="197"/>
      <c r="E61" s="197"/>
      <c r="F61" s="255"/>
      <c r="G61" s="178"/>
      <c r="H61" s="169"/>
      <c r="I61" s="152"/>
      <c r="J61" s="50"/>
      <c r="K61" s="50"/>
      <c r="L61" s="50"/>
      <c r="M61" s="50"/>
      <c r="N61" s="152"/>
      <c r="O61" s="197"/>
      <c r="P61" s="197"/>
      <c r="Q61" s="197"/>
      <c r="R61" s="197"/>
      <c r="S61" s="197"/>
      <c r="T61" s="197"/>
      <c r="U61" s="197"/>
      <c r="V61" s="197"/>
      <c r="W61" s="197"/>
      <c r="X61" s="197"/>
      <c r="Y61" s="197"/>
      <c r="Z61" s="197"/>
    </row>
    <row r="62" ht="15.75" customHeight="1">
      <c r="A62" s="180"/>
      <c r="B62" s="197"/>
      <c r="C62" s="197"/>
      <c r="D62" s="197"/>
      <c r="E62" s="197"/>
      <c r="F62" s="255"/>
      <c r="G62" s="178"/>
      <c r="H62" s="169"/>
      <c r="I62" s="152"/>
      <c r="J62" s="50"/>
      <c r="K62" s="50"/>
      <c r="L62" s="50"/>
      <c r="M62" s="50"/>
      <c r="N62" s="152"/>
      <c r="O62" s="197"/>
      <c r="P62" s="197"/>
      <c r="Q62" s="197"/>
      <c r="R62" s="197"/>
      <c r="S62" s="197"/>
      <c r="T62" s="197"/>
      <c r="U62" s="197"/>
      <c r="V62" s="197"/>
      <c r="W62" s="197"/>
      <c r="X62" s="197"/>
      <c r="Y62" s="197"/>
      <c r="Z62" s="197"/>
    </row>
    <row r="63" ht="15.75" customHeight="1">
      <c r="A63" s="180"/>
      <c r="B63" s="197"/>
      <c r="C63" s="197"/>
      <c r="D63" s="197"/>
      <c r="E63" s="197"/>
      <c r="F63" s="255"/>
      <c r="G63" s="178"/>
      <c r="H63" s="197"/>
      <c r="I63" s="152"/>
      <c r="J63" s="50"/>
      <c r="K63" s="50"/>
      <c r="L63" s="50"/>
      <c r="M63" s="50"/>
      <c r="N63" s="152"/>
      <c r="O63" s="197"/>
      <c r="P63" s="197"/>
      <c r="Q63" s="197"/>
      <c r="R63" s="197"/>
      <c r="S63" s="197"/>
      <c r="T63" s="197"/>
      <c r="U63" s="197"/>
      <c r="V63" s="197"/>
      <c r="W63" s="197"/>
      <c r="X63" s="197"/>
      <c r="Y63" s="197"/>
      <c r="Z63" s="197"/>
    </row>
    <row r="64" ht="15.75" customHeight="1">
      <c r="A64" s="180"/>
      <c r="B64" s="197"/>
      <c r="C64" s="197"/>
      <c r="D64" s="197"/>
      <c r="E64" s="197"/>
      <c r="F64" s="255"/>
      <c r="G64" s="178"/>
      <c r="H64" s="197"/>
      <c r="I64" s="152"/>
      <c r="J64" s="50"/>
      <c r="K64" s="50"/>
      <c r="L64" s="50"/>
      <c r="M64" s="50"/>
      <c r="N64" s="152"/>
      <c r="O64" s="197"/>
      <c r="P64" s="197"/>
      <c r="Q64" s="197"/>
      <c r="R64" s="197"/>
      <c r="S64" s="197"/>
      <c r="T64" s="197"/>
      <c r="U64" s="197"/>
      <c r="V64" s="197"/>
      <c r="W64" s="197"/>
      <c r="X64" s="197"/>
      <c r="Y64" s="197"/>
      <c r="Z64" s="197"/>
    </row>
    <row r="65" ht="15.75" customHeight="1">
      <c r="A65" s="180"/>
      <c r="B65" s="197"/>
      <c r="C65" s="197"/>
      <c r="D65" s="152"/>
      <c r="E65" s="152"/>
      <c r="F65" s="255"/>
      <c r="G65" s="178"/>
      <c r="H65" s="197"/>
      <c r="I65" s="152"/>
      <c r="J65" s="50"/>
      <c r="K65" s="50"/>
      <c r="L65" s="50"/>
      <c r="M65" s="50"/>
      <c r="N65" s="152"/>
      <c r="O65" s="197"/>
      <c r="P65" s="197"/>
      <c r="Q65" s="197"/>
      <c r="R65" s="197"/>
      <c r="S65" s="197"/>
      <c r="T65" s="197"/>
      <c r="U65" s="197"/>
      <c r="V65" s="197"/>
      <c r="W65" s="197"/>
      <c r="X65" s="197"/>
      <c r="Y65" s="197"/>
      <c r="Z65" s="197"/>
    </row>
    <row r="66" ht="15.75" customHeight="1">
      <c r="A66" s="180"/>
      <c r="B66" s="197"/>
      <c r="C66" s="152"/>
      <c r="D66" s="152"/>
      <c r="E66" s="152"/>
      <c r="F66" s="255"/>
      <c r="G66" s="178"/>
      <c r="H66" s="197"/>
      <c r="I66" s="152"/>
      <c r="J66" s="50"/>
      <c r="K66" s="50"/>
      <c r="L66" s="50"/>
      <c r="M66" s="50"/>
      <c r="N66" s="152"/>
      <c r="O66" s="197"/>
      <c r="P66" s="197"/>
      <c r="Q66" s="197"/>
      <c r="R66" s="197"/>
      <c r="S66" s="197"/>
      <c r="T66" s="197"/>
      <c r="U66" s="197"/>
      <c r="V66" s="197"/>
      <c r="W66" s="197"/>
      <c r="X66" s="197"/>
      <c r="Y66" s="197"/>
      <c r="Z66" s="197"/>
    </row>
    <row r="67" ht="15.75" customHeight="1">
      <c r="A67" s="180"/>
      <c r="B67" s="197"/>
      <c r="C67" s="152"/>
      <c r="D67" s="152"/>
      <c r="E67" s="152"/>
      <c r="F67" s="255"/>
      <c r="G67" s="178"/>
      <c r="H67" s="197"/>
      <c r="I67" s="152"/>
      <c r="J67" s="50"/>
      <c r="K67" s="50"/>
      <c r="L67" s="50"/>
      <c r="M67" s="50"/>
      <c r="N67" s="152"/>
      <c r="O67" s="197"/>
      <c r="P67" s="197"/>
      <c r="Q67" s="197"/>
      <c r="R67" s="197"/>
      <c r="S67" s="197"/>
      <c r="T67" s="197"/>
      <c r="U67" s="197"/>
      <c r="V67" s="197"/>
      <c r="W67" s="197"/>
      <c r="X67" s="197"/>
      <c r="Y67" s="197"/>
      <c r="Z67" s="197"/>
    </row>
    <row r="68" ht="15.75" customHeight="1">
      <c r="A68" s="180"/>
      <c r="B68" s="197"/>
      <c r="C68" s="152"/>
      <c r="D68" s="152"/>
      <c r="E68" s="152"/>
      <c r="F68" s="255"/>
      <c r="G68" s="178"/>
      <c r="H68" s="197"/>
      <c r="I68" s="152"/>
      <c r="J68" s="50"/>
      <c r="K68" s="50"/>
      <c r="L68" s="50"/>
      <c r="M68" s="50"/>
      <c r="N68" s="152"/>
      <c r="O68" s="197"/>
      <c r="P68" s="197"/>
      <c r="Q68" s="197"/>
      <c r="R68" s="197"/>
      <c r="S68" s="197"/>
      <c r="T68" s="197"/>
      <c r="U68" s="197"/>
      <c r="V68" s="197"/>
      <c r="W68" s="197"/>
      <c r="X68" s="197"/>
      <c r="Y68" s="197"/>
      <c r="Z68" s="197"/>
    </row>
    <row r="69" ht="15.75" customHeight="1">
      <c r="A69" s="180"/>
      <c r="B69" s="197"/>
      <c r="C69" s="152"/>
      <c r="D69" s="152"/>
      <c r="E69" s="152"/>
      <c r="F69" s="255"/>
      <c r="G69" s="178"/>
      <c r="H69" s="169"/>
      <c r="I69" s="152"/>
      <c r="J69" s="50"/>
      <c r="K69" s="50"/>
      <c r="L69" s="50"/>
      <c r="M69" s="50"/>
      <c r="N69" s="152"/>
      <c r="O69" s="197"/>
      <c r="P69" s="197"/>
      <c r="Q69" s="197"/>
      <c r="R69" s="197"/>
      <c r="S69" s="197"/>
      <c r="T69" s="197"/>
      <c r="U69" s="197"/>
      <c r="V69" s="197"/>
      <c r="W69" s="197"/>
      <c r="X69" s="197"/>
      <c r="Y69" s="197"/>
      <c r="Z69" s="197"/>
    </row>
    <row r="70" ht="15.75" customHeight="1">
      <c r="A70" s="180"/>
      <c r="B70" s="197"/>
      <c r="C70" s="152"/>
      <c r="D70" s="152"/>
      <c r="E70" s="197"/>
      <c r="F70" s="255"/>
      <c r="G70" s="178"/>
      <c r="H70" s="169"/>
      <c r="I70" s="152"/>
      <c r="J70" s="50"/>
      <c r="K70" s="50"/>
      <c r="L70" s="50"/>
      <c r="M70" s="50"/>
      <c r="N70" s="152"/>
      <c r="O70" s="197"/>
      <c r="P70" s="197"/>
      <c r="Q70" s="197"/>
      <c r="R70" s="197"/>
      <c r="S70" s="197"/>
      <c r="T70" s="197"/>
      <c r="U70" s="197"/>
      <c r="V70" s="197"/>
      <c r="W70" s="197"/>
      <c r="X70" s="197"/>
      <c r="Y70" s="197"/>
      <c r="Z70" s="197"/>
    </row>
    <row r="71" ht="15.75" customHeight="1">
      <c r="A71" s="180"/>
      <c r="B71" s="197"/>
      <c r="C71" s="152"/>
      <c r="D71" s="152"/>
      <c r="E71" s="152"/>
      <c r="F71" s="255"/>
      <c r="G71" s="178"/>
      <c r="H71" s="197"/>
      <c r="I71" s="152"/>
      <c r="J71" s="50"/>
      <c r="K71" s="50"/>
      <c r="L71" s="50"/>
      <c r="M71" s="50"/>
      <c r="N71" s="152"/>
      <c r="O71" s="197"/>
      <c r="P71" s="197"/>
      <c r="Q71" s="197"/>
      <c r="R71" s="197"/>
      <c r="S71" s="197"/>
      <c r="T71" s="197"/>
      <c r="U71" s="197"/>
      <c r="V71" s="197"/>
      <c r="W71" s="197"/>
      <c r="X71" s="197"/>
      <c r="Y71" s="197"/>
      <c r="Z71" s="197"/>
    </row>
    <row r="72" ht="15.75" customHeight="1">
      <c r="A72" s="180"/>
      <c r="B72" s="197"/>
      <c r="C72" s="152"/>
      <c r="D72" s="152"/>
      <c r="E72" s="152"/>
      <c r="F72" s="255"/>
      <c r="G72" s="178"/>
      <c r="H72" s="169"/>
      <c r="I72" s="152"/>
      <c r="J72" s="50"/>
      <c r="K72" s="50"/>
      <c r="L72" s="50"/>
      <c r="M72" s="50"/>
      <c r="N72" s="152"/>
      <c r="O72" s="197"/>
      <c r="P72" s="197"/>
      <c r="Q72" s="197"/>
      <c r="R72" s="197"/>
      <c r="S72" s="197"/>
      <c r="T72" s="197"/>
      <c r="U72" s="197"/>
      <c r="V72" s="197"/>
      <c r="W72" s="197"/>
      <c r="X72" s="197"/>
      <c r="Y72" s="197"/>
      <c r="Z72" s="197"/>
    </row>
    <row r="73" ht="15.75" customHeight="1">
      <c r="A73" s="180"/>
      <c r="B73" s="197"/>
      <c r="C73" s="152"/>
      <c r="D73" s="152"/>
      <c r="E73" s="152"/>
      <c r="F73" s="255"/>
      <c r="G73" s="178"/>
      <c r="H73" s="169"/>
      <c r="I73" s="152"/>
      <c r="J73" s="50"/>
      <c r="K73" s="50"/>
      <c r="L73" s="50"/>
      <c r="M73" s="50"/>
      <c r="N73" s="152"/>
      <c r="O73" s="197"/>
      <c r="P73" s="197"/>
      <c r="Q73" s="197"/>
      <c r="R73" s="197"/>
      <c r="S73" s="197"/>
      <c r="T73" s="197"/>
      <c r="U73" s="197"/>
      <c r="V73" s="197"/>
      <c r="W73" s="197"/>
      <c r="X73" s="197"/>
      <c r="Y73" s="197"/>
      <c r="Z73" s="197"/>
    </row>
    <row r="74" ht="15.75" customHeight="1">
      <c r="A74" s="180"/>
      <c r="B74" s="197"/>
      <c r="C74" s="152"/>
      <c r="D74" s="152"/>
      <c r="E74" s="152"/>
      <c r="F74" s="255"/>
      <c r="G74" s="178"/>
      <c r="H74" s="197"/>
      <c r="I74" s="152"/>
      <c r="J74" s="50"/>
      <c r="K74" s="50"/>
      <c r="L74" s="50"/>
      <c r="M74" s="50"/>
      <c r="N74" s="152"/>
      <c r="O74" s="197"/>
      <c r="P74" s="197"/>
      <c r="Q74" s="197"/>
      <c r="R74" s="197"/>
      <c r="S74" s="197"/>
      <c r="T74" s="197"/>
      <c r="U74" s="197"/>
      <c r="V74" s="197"/>
      <c r="W74" s="197"/>
      <c r="X74" s="197"/>
      <c r="Y74" s="197"/>
      <c r="Z74" s="197"/>
    </row>
    <row r="75" ht="15.75" customHeight="1">
      <c r="A75" s="180"/>
      <c r="B75" s="197"/>
      <c r="C75" s="152"/>
      <c r="D75" s="152"/>
      <c r="E75" s="152"/>
      <c r="F75" s="255"/>
      <c r="G75" s="178"/>
      <c r="H75" s="169"/>
      <c r="I75" s="152"/>
      <c r="J75" s="50"/>
      <c r="K75" s="50"/>
      <c r="L75" s="50"/>
      <c r="M75" s="50"/>
      <c r="N75" s="152"/>
      <c r="O75" s="197"/>
      <c r="P75" s="197"/>
      <c r="Q75" s="197"/>
      <c r="R75" s="197"/>
      <c r="S75" s="197"/>
      <c r="T75" s="197"/>
      <c r="U75" s="197"/>
      <c r="V75" s="197"/>
      <c r="W75" s="197"/>
      <c r="X75" s="197"/>
      <c r="Y75" s="197"/>
      <c r="Z75" s="197"/>
    </row>
    <row r="76" ht="15.75" customHeight="1">
      <c r="A76" s="180"/>
      <c r="B76" s="197"/>
      <c r="C76" s="152"/>
      <c r="D76" s="152"/>
      <c r="E76" s="197"/>
      <c r="F76" s="255"/>
      <c r="G76" s="178"/>
      <c r="H76" s="169"/>
      <c r="I76" s="152"/>
      <c r="J76" s="50"/>
      <c r="K76" s="50"/>
      <c r="L76" s="50"/>
      <c r="M76" s="50"/>
      <c r="N76" s="152"/>
      <c r="O76" s="197"/>
      <c r="P76" s="197"/>
      <c r="Q76" s="197"/>
      <c r="R76" s="197"/>
      <c r="S76" s="197"/>
      <c r="T76" s="197"/>
      <c r="U76" s="197"/>
      <c r="V76" s="197"/>
      <c r="W76" s="197"/>
      <c r="X76" s="197"/>
      <c r="Y76" s="197"/>
      <c r="Z76" s="197"/>
    </row>
    <row r="77" ht="15.75" customHeight="1">
      <c r="A77" s="180"/>
      <c r="B77" s="197"/>
      <c r="C77" s="152"/>
      <c r="D77" s="152"/>
      <c r="E77" s="152"/>
      <c r="F77" s="255"/>
      <c r="G77" s="178"/>
      <c r="H77" s="197"/>
      <c r="I77" s="152"/>
      <c r="J77" s="50"/>
      <c r="K77" s="50"/>
      <c r="L77" s="50"/>
      <c r="M77" s="50"/>
      <c r="N77" s="152"/>
      <c r="O77" s="197"/>
      <c r="P77" s="197"/>
      <c r="Q77" s="197"/>
      <c r="R77" s="197"/>
      <c r="S77" s="197"/>
      <c r="T77" s="197"/>
      <c r="U77" s="197"/>
      <c r="V77" s="197"/>
      <c r="W77" s="197"/>
      <c r="X77" s="197"/>
      <c r="Y77" s="197"/>
      <c r="Z77" s="197"/>
    </row>
    <row r="78" ht="15.75" customHeight="1">
      <c r="A78" s="180"/>
      <c r="B78" s="197"/>
      <c r="C78" s="152"/>
      <c r="D78" s="152"/>
      <c r="E78" s="152"/>
      <c r="F78" s="255"/>
      <c r="G78" s="178"/>
      <c r="H78" s="197"/>
      <c r="I78" s="152"/>
      <c r="J78" s="50"/>
      <c r="K78" s="50"/>
      <c r="L78" s="50"/>
      <c r="M78" s="50"/>
      <c r="N78" s="152"/>
      <c r="O78" s="197"/>
      <c r="P78" s="197"/>
      <c r="Q78" s="197"/>
      <c r="R78" s="197"/>
      <c r="S78" s="197"/>
      <c r="T78" s="197"/>
      <c r="U78" s="197"/>
      <c r="V78" s="197"/>
      <c r="W78" s="197"/>
      <c r="X78" s="197"/>
      <c r="Y78" s="197"/>
      <c r="Z78" s="197"/>
    </row>
    <row r="79" ht="15.75" customHeight="1">
      <c r="A79" s="180"/>
      <c r="B79" s="197"/>
      <c r="C79" s="152"/>
      <c r="D79" s="152"/>
      <c r="E79" s="152"/>
      <c r="F79" s="255"/>
      <c r="G79" s="178"/>
      <c r="H79" s="197"/>
      <c r="I79" s="152"/>
      <c r="J79" s="50"/>
      <c r="K79" s="50"/>
      <c r="L79" s="50"/>
      <c r="M79" s="50"/>
      <c r="N79" s="152"/>
      <c r="O79" s="197"/>
      <c r="P79" s="197"/>
      <c r="Q79" s="197"/>
      <c r="R79" s="197"/>
      <c r="S79" s="197"/>
      <c r="T79" s="197"/>
      <c r="U79" s="197"/>
      <c r="V79" s="197"/>
      <c r="W79" s="197"/>
      <c r="X79" s="197"/>
      <c r="Y79" s="197"/>
      <c r="Z79" s="197"/>
    </row>
    <row r="80" ht="15.75" customHeight="1">
      <c r="A80" s="180"/>
      <c r="B80" s="197"/>
      <c r="C80" s="152"/>
      <c r="D80" s="152"/>
      <c r="E80" s="152"/>
      <c r="F80" s="255"/>
      <c r="G80" s="178"/>
      <c r="H80" s="197"/>
      <c r="I80" s="152"/>
      <c r="J80" s="50"/>
      <c r="K80" s="50"/>
      <c r="L80" s="50"/>
      <c r="M80" s="50"/>
      <c r="N80" s="152"/>
      <c r="O80" s="197"/>
      <c r="P80" s="197"/>
      <c r="Q80" s="197"/>
      <c r="R80" s="197"/>
      <c r="S80" s="197"/>
      <c r="T80" s="197"/>
      <c r="U80" s="197"/>
      <c r="V80" s="197"/>
      <c r="W80" s="197"/>
      <c r="X80" s="197"/>
      <c r="Y80" s="197"/>
      <c r="Z80" s="197"/>
    </row>
    <row r="81" ht="15.75" customHeight="1">
      <c r="A81" s="180"/>
      <c r="B81" s="197"/>
      <c r="C81" s="152"/>
      <c r="D81" s="152"/>
      <c r="E81" s="152"/>
      <c r="F81" s="255"/>
      <c r="G81" s="178"/>
      <c r="H81" s="197"/>
      <c r="I81" s="152"/>
      <c r="J81" s="50"/>
      <c r="K81" s="50"/>
      <c r="L81" s="50"/>
      <c r="M81" s="50"/>
      <c r="N81" s="152"/>
      <c r="O81" s="197"/>
      <c r="P81" s="197"/>
      <c r="Q81" s="197"/>
      <c r="R81" s="197"/>
      <c r="S81" s="197"/>
      <c r="T81" s="197"/>
      <c r="U81" s="197"/>
      <c r="V81" s="197"/>
      <c r="W81" s="197"/>
      <c r="X81" s="197"/>
      <c r="Y81" s="197"/>
      <c r="Z81" s="197"/>
    </row>
    <row r="82" ht="15.75" customHeight="1">
      <c r="A82" s="180"/>
      <c r="B82" s="197"/>
      <c r="C82" s="152"/>
      <c r="D82" s="152"/>
      <c r="E82" s="152"/>
      <c r="F82" s="255"/>
      <c r="G82" s="178"/>
      <c r="H82" s="169"/>
      <c r="I82" s="152"/>
      <c r="J82" s="50"/>
      <c r="K82" s="50"/>
      <c r="L82" s="50"/>
      <c r="M82" s="50"/>
      <c r="N82" s="152"/>
      <c r="O82" s="197"/>
      <c r="P82" s="197"/>
      <c r="Q82" s="197"/>
      <c r="R82" s="197"/>
      <c r="S82" s="197"/>
      <c r="T82" s="197"/>
      <c r="U82" s="197"/>
      <c r="V82" s="197"/>
      <c r="W82" s="197"/>
      <c r="X82" s="197"/>
      <c r="Y82" s="197"/>
      <c r="Z82" s="197"/>
    </row>
    <row r="83" ht="15.75" customHeight="1">
      <c r="A83" s="180"/>
      <c r="B83" s="197"/>
      <c r="C83" s="152"/>
      <c r="D83" s="152"/>
      <c r="E83" s="152"/>
      <c r="F83" s="255"/>
      <c r="G83" s="178"/>
      <c r="H83" s="197"/>
      <c r="I83" s="152"/>
      <c r="J83" s="50"/>
      <c r="K83" s="50"/>
      <c r="L83" s="50"/>
      <c r="M83" s="50"/>
      <c r="N83" s="152"/>
      <c r="O83" s="197"/>
      <c r="P83" s="197"/>
      <c r="Q83" s="197"/>
      <c r="R83" s="197"/>
      <c r="S83" s="197"/>
      <c r="T83" s="197"/>
      <c r="U83" s="197"/>
      <c r="V83" s="197"/>
      <c r="W83" s="197"/>
      <c r="X83" s="197"/>
      <c r="Y83" s="197"/>
      <c r="Z83" s="197"/>
    </row>
    <row r="84" ht="15.75" customHeight="1">
      <c r="A84" s="180"/>
      <c r="B84" s="197"/>
      <c r="C84" s="152"/>
      <c r="D84" s="152"/>
      <c r="E84" s="152"/>
      <c r="F84" s="255"/>
      <c r="G84" s="178"/>
      <c r="H84" s="169"/>
      <c r="I84" s="152"/>
      <c r="J84" s="50"/>
      <c r="K84" s="50"/>
      <c r="L84" s="50"/>
      <c r="M84" s="50"/>
      <c r="N84" s="152"/>
      <c r="O84" s="197"/>
      <c r="P84" s="197"/>
      <c r="Q84" s="197"/>
      <c r="R84" s="197"/>
      <c r="S84" s="197"/>
      <c r="T84" s="197"/>
      <c r="U84" s="197"/>
      <c r="V84" s="197"/>
      <c r="W84" s="197"/>
      <c r="X84" s="197"/>
      <c r="Y84" s="197"/>
      <c r="Z84" s="197"/>
    </row>
    <row r="85" ht="15.75" customHeight="1">
      <c r="A85" s="180"/>
      <c r="B85" s="197"/>
      <c r="C85" s="152"/>
      <c r="D85" s="152"/>
      <c r="E85" s="152"/>
      <c r="F85" s="255"/>
      <c r="G85" s="178"/>
      <c r="H85" s="197"/>
      <c r="I85" s="152"/>
      <c r="J85" s="50"/>
      <c r="K85" s="50"/>
      <c r="L85" s="50"/>
      <c r="M85" s="50"/>
      <c r="N85" s="152"/>
      <c r="O85" s="197"/>
      <c r="P85" s="197"/>
      <c r="Q85" s="197"/>
      <c r="R85" s="197"/>
      <c r="S85" s="197"/>
      <c r="T85" s="197"/>
      <c r="U85" s="197"/>
      <c r="V85" s="197"/>
      <c r="W85" s="197"/>
      <c r="X85" s="197"/>
      <c r="Y85" s="197"/>
      <c r="Z85" s="197"/>
    </row>
    <row r="86" ht="15.75" customHeight="1">
      <c r="A86" s="180"/>
      <c r="B86" s="197"/>
      <c r="C86" s="152"/>
      <c r="D86" s="152"/>
      <c r="E86" s="152"/>
      <c r="F86" s="255"/>
      <c r="G86" s="178"/>
      <c r="H86" s="197"/>
      <c r="I86" s="152"/>
      <c r="J86" s="50"/>
      <c r="K86" s="50"/>
      <c r="L86" s="50"/>
      <c r="M86" s="50"/>
      <c r="N86" s="152"/>
      <c r="O86" s="197"/>
      <c r="P86" s="197"/>
      <c r="Q86" s="197"/>
      <c r="R86" s="197"/>
      <c r="S86" s="197"/>
      <c r="T86" s="197"/>
      <c r="U86" s="197"/>
      <c r="V86" s="197"/>
      <c r="W86" s="197"/>
      <c r="X86" s="197"/>
      <c r="Y86" s="197"/>
      <c r="Z86" s="197"/>
    </row>
    <row r="87" ht="15.75" customHeight="1">
      <c r="A87" s="180"/>
      <c r="B87" s="197"/>
      <c r="C87" s="152"/>
      <c r="D87" s="152"/>
      <c r="E87" s="152"/>
      <c r="F87" s="255"/>
      <c r="G87" s="178"/>
      <c r="H87" s="169"/>
      <c r="I87" s="152"/>
      <c r="J87" s="50"/>
      <c r="K87" s="50"/>
      <c r="L87" s="50"/>
      <c r="M87" s="50"/>
      <c r="N87" s="152"/>
      <c r="O87" s="197"/>
      <c r="P87" s="197"/>
      <c r="Q87" s="197"/>
      <c r="R87" s="197"/>
      <c r="S87" s="197"/>
      <c r="T87" s="197"/>
      <c r="U87" s="197"/>
      <c r="V87" s="197"/>
      <c r="W87" s="197"/>
      <c r="X87" s="197"/>
      <c r="Y87" s="197"/>
      <c r="Z87" s="197"/>
    </row>
    <row r="88" ht="15.75" customHeight="1">
      <c r="A88" s="180"/>
      <c r="B88" s="197"/>
      <c r="C88" s="152"/>
      <c r="D88" s="152"/>
      <c r="E88" s="152"/>
      <c r="F88" s="255"/>
      <c r="G88" s="178"/>
      <c r="H88" s="169"/>
      <c r="I88" s="152"/>
      <c r="J88" s="50"/>
      <c r="K88" s="50"/>
      <c r="L88" s="50"/>
      <c r="M88" s="50"/>
      <c r="N88" s="152"/>
      <c r="O88" s="197"/>
      <c r="P88" s="197"/>
      <c r="Q88" s="197"/>
      <c r="R88" s="197"/>
      <c r="S88" s="197"/>
      <c r="T88" s="197"/>
      <c r="U88" s="197"/>
      <c r="V88" s="197"/>
      <c r="W88" s="197"/>
      <c r="X88" s="197"/>
      <c r="Y88" s="197"/>
      <c r="Z88" s="197"/>
    </row>
    <row r="89" ht="15.75" customHeight="1">
      <c r="A89" s="180"/>
      <c r="B89" s="197"/>
      <c r="C89" s="152"/>
      <c r="D89" s="152"/>
      <c r="E89" s="152"/>
      <c r="F89" s="255"/>
      <c r="G89" s="178"/>
      <c r="H89" s="169"/>
      <c r="I89" s="152"/>
      <c r="J89" s="50"/>
      <c r="K89" s="50"/>
      <c r="L89" s="50"/>
      <c r="M89" s="50"/>
      <c r="N89" s="152"/>
      <c r="O89" s="197"/>
      <c r="P89" s="197"/>
      <c r="Q89" s="197"/>
      <c r="R89" s="197"/>
      <c r="S89" s="197"/>
      <c r="T89" s="197"/>
      <c r="U89" s="197"/>
      <c r="V89" s="197"/>
      <c r="W89" s="197"/>
      <c r="X89" s="197"/>
      <c r="Y89" s="197"/>
      <c r="Z89" s="197"/>
    </row>
    <row r="90" ht="15.75" customHeight="1">
      <c r="A90" s="180"/>
      <c r="B90" s="197"/>
      <c r="C90" s="152"/>
      <c r="D90" s="152"/>
      <c r="E90" s="197"/>
      <c r="F90" s="255"/>
      <c r="G90" s="178"/>
      <c r="H90" s="169"/>
      <c r="I90" s="152"/>
      <c r="J90" s="50"/>
      <c r="K90" s="50"/>
      <c r="L90" s="50"/>
      <c r="M90" s="50"/>
      <c r="N90" s="152"/>
      <c r="O90" s="197"/>
      <c r="P90" s="197"/>
      <c r="Q90" s="197"/>
      <c r="R90" s="197"/>
      <c r="S90" s="197"/>
      <c r="T90" s="197"/>
      <c r="U90" s="197"/>
      <c r="V90" s="197"/>
      <c r="W90" s="197"/>
      <c r="X90" s="197"/>
      <c r="Y90" s="197"/>
      <c r="Z90" s="197"/>
    </row>
    <row r="91" ht="15.75" customHeight="1">
      <c r="A91" s="180"/>
      <c r="B91" s="197"/>
      <c r="C91" s="197"/>
      <c r="D91" s="152"/>
      <c r="E91" s="197"/>
      <c r="F91" s="255"/>
      <c r="G91" s="178"/>
      <c r="H91" s="169"/>
      <c r="I91" s="152"/>
      <c r="J91" s="50"/>
      <c r="K91" s="50"/>
      <c r="L91" s="50"/>
      <c r="M91" s="50"/>
      <c r="N91" s="152"/>
      <c r="O91" s="197"/>
      <c r="P91" s="197"/>
      <c r="Q91" s="197"/>
      <c r="R91" s="197"/>
      <c r="S91" s="197"/>
      <c r="T91" s="197"/>
      <c r="U91" s="197"/>
      <c r="V91" s="197"/>
      <c r="W91" s="197"/>
      <c r="X91" s="197"/>
      <c r="Y91" s="197"/>
      <c r="Z91" s="197"/>
    </row>
    <row r="92" ht="15.75" customHeight="1">
      <c r="A92" s="180"/>
      <c r="B92" s="197"/>
      <c r="C92" s="152"/>
      <c r="D92" s="152"/>
      <c r="E92" s="152"/>
      <c r="F92" s="255"/>
      <c r="G92" s="178"/>
      <c r="H92" s="197"/>
      <c r="I92" s="152"/>
      <c r="J92" s="50"/>
      <c r="K92" s="50"/>
      <c r="L92" s="50"/>
      <c r="M92" s="50"/>
      <c r="N92" s="152"/>
      <c r="O92" s="197"/>
      <c r="P92" s="197"/>
      <c r="Q92" s="197"/>
      <c r="R92" s="197"/>
      <c r="S92" s="197"/>
      <c r="T92" s="197"/>
      <c r="U92" s="197"/>
      <c r="V92" s="197"/>
      <c r="W92" s="197"/>
      <c r="X92" s="197"/>
      <c r="Y92" s="197"/>
      <c r="Z92" s="197"/>
    </row>
    <row r="93" ht="15.75" customHeight="1">
      <c r="A93" s="180"/>
      <c r="B93" s="197"/>
      <c r="C93" s="152"/>
      <c r="D93" s="152"/>
      <c r="E93" s="152"/>
      <c r="F93" s="255"/>
      <c r="G93" s="178"/>
      <c r="H93" s="197"/>
      <c r="I93" s="152"/>
      <c r="J93" s="50"/>
      <c r="K93" s="50"/>
      <c r="L93" s="50"/>
      <c r="M93" s="50"/>
      <c r="N93" s="152"/>
      <c r="O93" s="197"/>
      <c r="P93" s="197"/>
      <c r="Q93" s="197"/>
      <c r="R93" s="197"/>
      <c r="S93" s="197"/>
      <c r="T93" s="197"/>
      <c r="U93" s="197"/>
      <c r="V93" s="197"/>
      <c r="W93" s="197"/>
      <c r="X93" s="197"/>
      <c r="Y93" s="197"/>
      <c r="Z93" s="197"/>
    </row>
    <row r="94" ht="15.75" customHeight="1">
      <c r="A94" s="180"/>
      <c r="B94" s="197"/>
      <c r="C94" s="152"/>
      <c r="D94" s="152"/>
      <c r="E94" s="152"/>
      <c r="F94" s="255"/>
      <c r="G94" s="178"/>
      <c r="H94" s="169"/>
      <c r="I94" s="152"/>
      <c r="J94" s="50"/>
      <c r="K94" s="50"/>
      <c r="L94" s="50"/>
      <c r="M94" s="50"/>
      <c r="N94" s="152"/>
      <c r="O94" s="197"/>
      <c r="P94" s="197"/>
      <c r="Q94" s="197"/>
      <c r="R94" s="197"/>
      <c r="S94" s="197"/>
      <c r="T94" s="197"/>
      <c r="U94" s="197"/>
      <c r="V94" s="197"/>
      <c r="W94" s="197"/>
      <c r="X94" s="197"/>
      <c r="Y94" s="197"/>
      <c r="Z94" s="197"/>
    </row>
    <row r="95" ht="15.75" customHeight="1">
      <c r="A95" s="180"/>
      <c r="B95" s="197"/>
      <c r="C95" s="152"/>
      <c r="D95" s="152"/>
      <c r="E95" s="152"/>
      <c r="F95" s="255"/>
      <c r="G95" s="178"/>
      <c r="H95" s="169"/>
      <c r="I95" s="152"/>
      <c r="J95" s="50"/>
      <c r="K95" s="50"/>
      <c r="L95" s="50"/>
      <c r="M95" s="50"/>
      <c r="N95" s="152"/>
      <c r="O95" s="197"/>
      <c r="P95" s="197"/>
      <c r="Q95" s="197"/>
      <c r="R95" s="197"/>
      <c r="S95" s="197"/>
      <c r="T95" s="197"/>
      <c r="U95" s="197"/>
      <c r="V95" s="197"/>
      <c r="W95" s="197"/>
      <c r="X95" s="197"/>
      <c r="Y95" s="197"/>
      <c r="Z95" s="197"/>
    </row>
    <row r="96" ht="15.75" customHeight="1">
      <c r="A96" s="180"/>
      <c r="B96" s="197"/>
      <c r="C96" s="152"/>
      <c r="D96" s="152"/>
      <c r="E96" s="152"/>
      <c r="F96" s="255"/>
      <c r="G96" s="178"/>
      <c r="H96" s="197"/>
      <c r="I96" s="152"/>
      <c r="J96" s="50"/>
      <c r="K96" s="50"/>
      <c r="L96" s="50"/>
      <c r="M96" s="50"/>
      <c r="N96" s="152"/>
      <c r="O96" s="197"/>
      <c r="P96" s="197"/>
      <c r="Q96" s="197"/>
      <c r="R96" s="197"/>
      <c r="S96" s="197"/>
      <c r="T96" s="197"/>
      <c r="U96" s="197"/>
      <c r="V96" s="197"/>
      <c r="W96" s="197"/>
      <c r="X96" s="197"/>
      <c r="Y96" s="197"/>
      <c r="Z96" s="197"/>
    </row>
    <row r="97" ht="15.75" customHeight="1">
      <c r="A97" s="180"/>
      <c r="B97" s="197"/>
      <c r="C97" s="152"/>
      <c r="D97" s="152"/>
      <c r="E97" s="152"/>
      <c r="F97" s="255"/>
      <c r="G97" s="178"/>
      <c r="H97" s="197"/>
      <c r="I97" s="152"/>
      <c r="J97" s="50"/>
      <c r="K97" s="50"/>
      <c r="L97" s="50"/>
      <c r="M97" s="50"/>
      <c r="N97" s="152"/>
      <c r="O97" s="197"/>
      <c r="P97" s="197"/>
      <c r="Q97" s="197"/>
      <c r="R97" s="197"/>
      <c r="S97" s="197"/>
      <c r="T97" s="197"/>
      <c r="U97" s="197"/>
      <c r="V97" s="197"/>
      <c r="W97" s="197"/>
      <c r="X97" s="197"/>
      <c r="Y97" s="197"/>
      <c r="Z97" s="197"/>
    </row>
    <row r="98" ht="15.75" customHeight="1">
      <c r="A98" s="180"/>
      <c r="B98" s="197"/>
      <c r="C98" s="152"/>
      <c r="D98" s="197"/>
      <c r="E98" s="197"/>
      <c r="F98" s="255"/>
      <c r="G98" s="178"/>
      <c r="H98" s="169"/>
      <c r="I98" s="152"/>
      <c r="J98" s="50"/>
      <c r="K98" s="50"/>
      <c r="L98" s="50"/>
      <c r="M98" s="50"/>
      <c r="N98" s="152"/>
      <c r="O98" s="197"/>
      <c r="P98" s="197"/>
      <c r="Q98" s="197"/>
      <c r="R98" s="197"/>
      <c r="S98" s="197"/>
      <c r="T98" s="197"/>
      <c r="U98" s="197"/>
      <c r="V98" s="197"/>
      <c r="W98" s="197"/>
      <c r="X98" s="197"/>
      <c r="Y98" s="197"/>
      <c r="Z98" s="197"/>
    </row>
    <row r="99" ht="15.75" customHeight="1">
      <c r="A99" s="180"/>
      <c r="B99" s="197"/>
      <c r="C99" s="197"/>
      <c r="D99" s="197"/>
      <c r="E99" s="197"/>
      <c r="F99" s="255"/>
      <c r="G99" s="178"/>
      <c r="H99" s="197"/>
      <c r="I99" s="152"/>
      <c r="J99" s="50"/>
      <c r="K99" s="50"/>
      <c r="L99" s="50"/>
      <c r="M99" s="50"/>
      <c r="N99" s="152"/>
      <c r="O99" s="197"/>
      <c r="P99" s="197"/>
      <c r="Q99" s="197"/>
      <c r="R99" s="197"/>
      <c r="S99" s="197"/>
      <c r="T99" s="197"/>
      <c r="U99" s="197"/>
      <c r="V99" s="197"/>
      <c r="W99" s="197"/>
      <c r="X99" s="197"/>
      <c r="Y99" s="197"/>
      <c r="Z99" s="197"/>
    </row>
    <row r="100" ht="15.75" customHeight="1">
      <c r="A100" s="180"/>
      <c r="B100" s="197"/>
      <c r="C100" s="197"/>
      <c r="D100" s="197"/>
      <c r="E100" s="197"/>
      <c r="F100" s="255"/>
      <c r="G100" s="178"/>
      <c r="H100" s="197"/>
      <c r="I100" s="152"/>
      <c r="J100" s="50"/>
      <c r="K100" s="50"/>
      <c r="L100" s="50"/>
      <c r="M100" s="50"/>
      <c r="N100" s="152"/>
      <c r="O100" s="197"/>
      <c r="P100" s="197"/>
      <c r="Q100" s="197"/>
      <c r="R100" s="197"/>
      <c r="S100" s="197"/>
      <c r="T100" s="197"/>
      <c r="U100" s="197"/>
      <c r="V100" s="197"/>
      <c r="W100" s="197"/>
      <c r="X100" s="197"/>
      <c r="Y100" s="197"/>
      <c r="Z100" s="197"/>
    </row>
    <row r="101" ht="15.75" customHeight="1">
      <c r="A101" s="180"/>
      <c r="B101" s="197"/>
      <c r="C101" s="197"/>
      <c r="D101" s="197"/>
      <c r="E101" s="197"/>
      <c r="F101" s="255"/>
      <c r="G101" s="178"/>
      <c r="H101" s="197"/>
      <c r="I101" s="152"/>
      <c r="J101" s="50"/>
      <c r="K101" s="50"/>
      <c r="L101" s="50"/>
      <c r="M101" s="50"/>
      <c r="N101" s="152"/>
      <c r="O101" s="197"/>
      <c r="P101" s="197"/>
      <c r="Q101" s="197"/>
      <c r="R101" s="197"/>
      <c r="S101" s="197"/>
      <c r="T101" s="197"/>
      <c r="U101" s="197"/>
      <c r="V101" s="197"/>
      <c r="W101" s="197"/>
      <c r="X101" s="197"/>
      <c r="Y101" s="197"/>
      <c r="Z101" s="197"/>
    </row>
    <row r="102" ht="15.75" customHeight="1">
      <c r="A102" s="180"/>
      <c r="B102" s="197"/>
      <c r="C102" s="197"/>
      <c r="D102" s="197"/>
      <c r="E102" s="197"/>
      <c r="F102" s="255"/>
      <c r="G102" s="178"/>
      <c r="H102" s="197"/>
      <c r="I102" s="152"/>
      <c r="J102" s="50"/>
      <c r="K102" s="50"/>
      <c r="L102" s="50"/>
      <c r="M102" s="50"/>
      <c r="N102" s="152"/>
      <c r="O102" s="197"/>
      <c r="P102" s="197"/>
      <c r="Q102" s="197"/>
      <c r="R102" s="197"/>
      <c r="S102" s="197"/>
      <c r="T102" s="197"/>
      <c r="U102" s="197"/>
      <c r="V102" s="197"/>
      <c r="W102" s="197"/>
      <c r="X102" s="197"/>
      <c r="Y102" s="197"/>
      <c r="Z102" s="197"/>
    </row>
    <row r="103" ht="15.75" customHeight="1">
      <c r="A103" s="180"/>
      <c r="B103" s="197"/>
      <c r="C103" s="197"/>
      <c r="D103" s="197"/>
      <c r="E103" s="197"/>
      <c r="F103" s="255"/>
      <c r="G103" s="178"/>
      <c r="H103" s="169"/>
      <c r="I103" s="152"/>
      <c r="J103" s="50"/>
      <c r="K103" s="50"/>
      <c r="L103" s="50"/>
      <c r="M103" s="50"/>
      <c r="N103" s="152"/>
      <c r="O103" s="197"/>
      <c r="P103" s="197"/>
      <c r="Q103" s="197"/>
      <c r="R103" s="197"/>
      <c r="S103" s="197"/>
      <c r="T103" s="197"/>
      <c r="U103" s="197"/>
      <c r="V103" s="197"/>
      <c r="W103" s="197"/>
      <c r="X103" s="197"/>
      <c r="Y103" s="197"/>
      <c r="Z103" s="197"/>
    </row>
    <row r="104" ht="15.75" customHeight="1">
      <c r="A104" s="180"/>
      <c r="B104" s="197"/>
      <c r="C104" s="197"/>
      <c r="D104" s="152"/>
      <c r="E104" s="152"/>
      <c r="F104" s="255"/>
      <c r="G104" s="178"/>
      <c r="H104" s="197"/>
      <c r="I104" s="152"/>
      <c r="J104" s="50"/>
      <c r="K104" s="50"/>
      <c r="L104" s="50"/>
      <c r="M104" s="50"/>
      <c r="N104" s="152"/>
      <c r="O104" s="197"/>
      <c r="P104" s="197"/>
      <c r="Q104" s="197"/>
      <c r="R104" s="197"/>
      <c r="S104" s="197"/>
      <c r="T104" s="197"/>
      <c r="U104" s="197"/>
      <c r="V104" s="197"/>
      <c r="W104" s="197"/>
      <c r="X104" s="197"/>
      <c r="Y104" s="197"/>
      <c r="Z104" s="197"/>
    </row>
    <row r="105" ht="15.75" customHeight="1">
      <c r="A105" s="180"/>
      <c r="B105" s="197"/>
      <c r="C105" s="152"/>
      <c r="D105" s="152"/>
      <c r="E105" s="152"/>
      <c r="F105" s="152"/>
      <c r="G105" s="197"/>
      <c r="H105" s="169"/>
      <c r="I105" s="152"/>
      <c r="J105" s="50"/>
      <c r="K105" s="50"/>
      <c r="L105" s="50"/>
      <c r="M105" s="50"/>
      <c r="N105" s="152"/>
      <c r="O105" s="197"/>
      <c r="P105" s="197"/>
      <c r="Q105" s="197"/>
      <c r="R105" s="197"/>
      <c r="S105" s="197"/>
      <c r="T105" s="197"/>
      <c r="U105" s="197"/>
      <c r="V105" s="197"/>
      <c r="W105" s="197"/>
      <c r="X105" s="197"/>
      <c r="Y105" s="197"/>
      <c r="Z105" s="197"/>
    </row>
    <row r="106" ht="15.75" customHeight="1">
      <c r="A106" s="180"/>
      <c r="B106" s="197"/>
      <c r="C106" s="152"/>
      <c r="D106" s="152"/>
      <c r="E106" s="152"/>
      <c r="F106" s="152"/>
      <c r="G106" s="197"/>
      <c r="H106" s="169"/>
      <c r="I106" s="152"/>
      <c r="J106" s="50"/>
      <c r="K106" s="50"/>
      <c r="L106" s="50"/>
      <c r="M106" s="50"/>
      <c r="N106" s="152"/>
      <c r="O106" s="197"/>
      <c r="P106" s="197"/>
      <c r="Q106" s="197"/>
      <c r="R106" s="197"/>
      <c r="S106" s="197"/>
      <c r="T106" s="197"/>
      <c r="U106" s="197"/>
      <c r="V106" s="197"/>
      <c r="W106" s="197"/>
      <c r="X106" s="197"/>
      <c r="Y106" s="197"/>
      <c r="Z106" s="197"/>
    </row>
    <row r="107" ht="15.75" customHeight="1">
      <c r="A107" s="180"/>
      <c r="B107" s="197"/>
      <c r="C107" s="152"/>
      <c r="D107" s="152"/>
      <c r="E107" s="152"/>
      <c r="F107" s="152"/>
      <c r="G107" s="197"/>
      <c r="H107" s="169"/>
      <c r="I107" s="152"/>
      <c r="J107" s="50"/>
      <c r="K107" s="50"/>
      <c r="L107" s="50"/>
      <c r="M107" s="50"/>
      <c r="N107" s="152"/>
      <c r="O107" s="197"/>
      <c r="P107" s="197"/>
      <c r="Q107" s="197"/>
      <c r="R107" s="197"/>
      <c r="S107" s="197"/>
      <c r="T107" s="197"/>
      <c r="U107" s="197"/>
      <c r="V107" s="197"/>
      <c r="W107" s="197"/>
      <c r="X107" s="197"/>
      <c r="Y107" s="197"/>
      <c r="Z107" s="197"/>
    </row>
    <row r="108" ht="15.75" customHeight="1">
      <c r="A108" s="180"/>
      <c r="B108" s="197"/>
      <c r="C108" s="152"/>
      <c r="D108" s="152"/>
      <c r="E108" s="152"/>
      <c r="F108" s="152"/>
      <c r="G108" s="197"/>
      <c r="H108" s="197"/>
      <c r="I108" s="152"/>
      <c r="J108" s="50"/>
      <c r="K108" s="50"/>
      <c r="L108" s="50"/>
      <c r="M108" s="50"/>
      <c r="N108" s="152"/>
      <c r="O108" s="197"/>
      <c r="P108" s="197"/>
      <c r="Q108" s="197"/>
      <c r="R108" s="197"/>
      <c r="S108" s="197"/>
      <c r="T108" s="197"/>
      <c r="U108" s="197"/>
      <c r="V108" s="197"/>
      <c r="W108" s="197"/>
      <c r="X108" s="197"/>
      <c r="Y108" s="197"/>
      <c r="Z108" s="197"/>
    </row>
    <row r="109" ht="15.75" customHeight="1">
      <c r="A109" s="180"/>
      <c r="B109" s="197"/>
      <c r="C109" s="152"/>
      <c r="D109" s="152"/>
      <c r="E109" s="152"/>
      <c r="F109" s="152"/>
      <c r="G109" s="197"/>
      <c r="H109" s="197"/>
      <c r="I109" s="152"/>
      <c r="J109" s="50"/>
      <c r="K109" s="50"/>
      <c r="L109" s="50"/>
      <c r="M109" s="50"/>
      <c r="N109" s="152"/>
      <c r="O109" s="197"/>
      <c r="P109" s="197"/>
      <c r="Q109" s="197"/>
      <c r="R109" s="197"/>
      <c r="S109" s="197"/>
      <c r="T109" s="197"/>
      <c r="U109" s="197"/>
      <c r="V109" s="197"/>
      <c r="W109" s="197"/>
      <c r="X109" s="197"/>
      <c r="Y109" s="197"/>
      <c r="Z109" s="197"/>
    </row>
    <row r="110" ht="15.75" customHeight="1">
      <c r="A110" s="180"/>
      <c r="B110" s="197"/>
      <c r="C110" s="152"/>
      <c r="D110" s="152"/>
      <c r="E110" s="152"/>
      <c r="F110" s="152"/>
      <c r="G110" s="197"/>
      <c r="H110" s="169"/>
      <c r="I110" s="152"/>
      <c r="J110" s="50"/>
      <c r="K110" s="50"/>
      <c r="L110" s="50"/>
      <c r="M110" s="50"/>
      <c r="N110" s="152"/>
      <c r="O110" s="197"/>
      <c r="P110" s="197"/>
      <c r="Q110" s="197"/>
      <c r="R110" s="197"/>
      <c r="S110" s="197"/>
      <c r="T110" s="197"/>
      <c r="U110" s="197"/>
      <c r="V110" s="197"/>
      <c r="W110" s="197"/>
      <c r="X110" s="197"/>
      <c r="Y110" s="197"/>
      <c r="Z110" s="197"/>
    </row>
    <row r="111" ht="15.75" customHeight="1">
      <c r="A111" s="180"/>
      <c r="B111" s="197"/>
      <c r="C111" s="152"/>
      <c r="D111" s="152"/>
      <c r="E111" s="152"/>
      <c r="F111" s="152"/>
      <c r="G111" s="197"/>
      <c r="H111" s="197"/>
      <c r="I111" s="152"/>
      <c r="J111" s="50"/>
      <c r="K111" s="50"/>
      <c r="L111" s="50"/>
      <c r="M111" s="50"/>
      <c r="N111" s="152"/>
      <c r="O111" s="197"/>
      <c r="P111" s="197"/>
      <c r="Q111" s="197"/>
      <c r="R111" s="197"/>
      <c r="S111" s="197"/>
      <c r="T111" s="197"/>
      <c r="U111" s="197"/>
      <c r="V111" s="197"/>
      <c r="W111" s="197"/>
      <c r="X111" s="197"/>
      <c r="Y111" s="197"/>
      <c r="Z111" s="197"/>
    </row>
    <row r="112" ht="15.75" customHeight="1">
      <c r="A112" s="180"/>
      <c r="B112" s="197"/>
      <c r="C112" s="152"/>
      <c r="D112" s="152"/>
      <c r="E112" s="152"/>
      <c r="F112" s="152"/>
      <c r="G112" s="197"/>
      <c r="H112" s="197"/>
      <c r="I112" s="152"/>
      <c r="J112" s="50"/>
      <c r="K112" s="50"/>
      <c r="L112" s="50"/>
      <c r="M112" s="50"/>
      <c r="N112" s="152"/>
      <c r="O112" s="197"/>
      <c r="P112" s="197"/>
      <c r="Q112" s="197"/>
      <c r="R112" s="197"/>
      <c r="S112" s="197"/>
      <c r="T112" s="197"/>
      <c r="U112" s="197"/>
      <c r="V112" s="197"/>
      <c r="W112" s="197"/>
      <c r="X112" s="197"/>
      <c r="Y112" s="197"/>
      <c r="Z112" s="197"/>
    </row>
    <row r="113" ht="15.75" customHeight="1">
      <c r="A113" s="180"/>
      <c r="B113" s="197"/>
      <c r="C113" s="152"/>
      <c r="D113" s="152"/>
      <c r="E113" s="152"/>
      <c r="F113" s="152"/>
      <c r="G113" s="197"/>
      <c r="H113" s="197"/>
      <c r="I113" s="152"/>
      <c r="J113" s="50"/>
      <c r="K113" s="50"/>
      <c r="L113" s="50"/>
      <c r="M113" s="50"/>
      <c r="N113" s="152"/>
      <c r="O113" s="197"/>
      <c r="P113" s="197"/>
      <c r="Q113" s="197"/>
      <c r="R113" s="197"/>
      <c r="S113" s="197"/>
      <c r="T113" s="197"/>
      <c r="U113" s="197"/>
      <c r="V113" s="197"/>
      <c r="W113" s="197"/>
      <c r="X113" s="197"/>
      <c r="Y113" s="197"/>
      <c r="Z113" s="197"/>
    </row>
    <row r="114" ht="15.75" customHeight="1">
      <c r="A114" s="180"/>
      <c r="B114" s="197"/>
      <c r="C114" s="152"/>
      <c r="D114" s="152"/>
      <c r="E114" s="152"/>
      <c r="F114" s="152"/>
      <c r="G114" s="197"/>
      <c r="H114" s="197"/>
      <c r="I114" s="152"/>
      <c r="J114" s="50"/>
      <c r="K114" s="50"/>
      <c r="L114" s="50"/>
      <c r="M114" s="50"/>
      <c r="N114" s="152"/>
      <c r="O114" s="197"/>
      <c r="P114" s="197"/>
      <c r="Q114" s="197"/>
      <c r="R114" s="197"/>
      <c r="S114" s="197"/>
      <c r="T114" s="197"/>
      <c r="U114" s="197"/>
      <c r="V114" s="197"/>
      <c r="W114" s="197"/>
      <c r="X114" s="197"/>
      <c r="Y114" s="197"/>
      <c r="Z114" s="197"/>
    </row>
    <row r="115" ht="15.75" customHeight="1">
      <c r="A115" s="180"/>
      <c r="B115" s="197"/>
      <c r="C115" s="152"/>
      <c r="D115" s="152"/>
      <c r="E115" s="152"/>
      <c r="F115" s="152"/>
      <c r="G115" s="197"/>
      <c r="H115" s="169"/>
      <c r="I115" s="152"/>
      <c r="J115" s="50"/>
      <c r="K115" s="50"/>
      <c r="L115" s="50"/>
      <c r="M115" s="50"/>
      <c r="N115" s="152"/>
      <c r="O115" s="197"/>
      <c r="P115" s="197"/>
      <c r="Q115" s="197"/>
      <c r="R115" s="197"/>
      <c r="S115" s="197"/>
      <c r="T115" s="197"/>
      <c r="U115" s="197"/>
      <c r="V115" s="197"/>
      <c r="W115" s="197"/>
      <c r="X115" s="197"/>
      <c r="Y115" s="197"/>
      <c r="Z115" s="197"/>
    </row>
    <row r="116" ht="15.75" customHeight="1">
      <c r="A116" s="180"/>
      <c r="B116" s="197"/>
      <c r="C116" s="152"/>
      <c r="D116" s="152"/>
      <c r="E116" s="152"/>
      <c r="F116" s="152"/>
      <c r="G116" s="197"/>
      <c r="H116" s="197"/>
      <c r="I116" s="152"/>
      <c r="J116" s="50"/>
      <c r="K116" s="50"/>
      <c r="L116" s="50"/>
      <c r="M116" s="50"/>
      <c r="N116" s="152"/>
      <c r="O116" s="197"/>
      <c r="P116" s="197"/>
      <c r="Q116" s="197"/>
      <c r="R116" s="197"/>
      <c r="S116" s="197"/>
      <c r="T116" s="197"/>
      <c r="U116" s="197"/>
      <c r="V116" s="197"/>
      <c r="W116" s="197"/>
      <c r="X116" s="197"/>
      <c r="Y116" s="197"/>
      <c r="Z116" s="197"/>
    </row>
    <row r="117" ht="15.75" customHeight="1">
      <c r="A117" s="180"/>
      <c r="B117" s="197"/>
      <c r="C117" s="152"/>
      <c r="D117" s="152"/>
      <c r="E117" s="197"/>
      <c r="F117" s="197"/>
      <c r="G117" s="197"/>
      <c r="H117" s="169"/>
      <c r="I117" s="152"/>
      <c r="J117" s="50"/>
      <c r="K117" s="50"/>
      <c r="L117" s="50"/>
      <c r="M117" s="50"/>
      <c r="N117" s="152"/>
      <c r="O117" s="197"/>
      <c r="P117" s="197"/>
      <c r="Q117" s="197"/>
      <c r="R117" s="197"/>
      <c r="S117" s="197"/>
      <c r="T117" s="197"/>
      <c r="U117" s="197"/>
      <c r="V117" s="197"/>
      <c r="W117" s="197"/>
      <c r="X117" s="197"/>
      <c r="Y117" s="197"/>
      <c r="Z117" s="197"/>
    </row>
    <row r="118" ht="15.75" customHeight="1">
      <c r="A118" s="180"/>
      <c r="B118" s="197"/>
      <c r="C118" s="152"/>
      <c r="D118" s="152"/>
      <c r="E118" s="152"/>
      <c r="F118" s="152"/>
      <c r="G118" s="197"/>
      <c r="H118" s="169"/>
      <c r="I118" s="152"/>
      <c r="J118" s="50"/>
      <c r="K118" s="50"/>
      <c r="L118" s="50"/>
      <c r="M118" s="50"/>
      <c r="N118" s="152"/>
      <c r="O118" s="197"/>
      <c r="P118" s="197"/>
      <c r="Q118" s="197"/>
      <c r="R118" s="197"/>
      <c r="S118" s="197"/>
      <c r="T118" s="197"/>
      <c r="U118" s="197"/>
      <c r="V118" s="197"/>
      <c r="W118" s="197"/>
      <c r="X118" s="197"/>
      <c r="Y118" s="197"/>
      <c r="Z118" s="197"/>
    </row>
    <row r="119" ht="15.75" customHeight="1">
      <c r="A119" s="180"/>
      <c r="B119" s="197"/>
      <c r="C119" s="152"/>
      <c r="D119" s="152"/>
      <c r="E119" s="152"/>
      <c r="F119" s="152"/>
      <c r="G119" s="197"/>
      <c r="H119" s="197"/>
      <c r="I119" s="152"/>
      <c r="J119" s="50"/>
      <c r="K119" s="50"/>
      <c r="L119" s="50"/>
      <c r="M119" s="50"/>
      <c r="N119" s="152"/>
      <c r="O119" s="197"/>
      <c r="P119" s="197"/>
      <c r="Q119" s="197"/>
      <c r="R119" s="197"/>
      <c r="S119" s="197"/>
      <c r="T119" s="197"/>
      <c r="U119" s="197"/>
      <c r="V119" s="197"/>
      <c r="W119" s="197"/>
      <c r="X119" s="197"/>
      <c r="Y119" s="197"/>
      <c r="Z119" s="197"/>
    </row>
    <row r="120" ht="15.75" customHeight="1">
      <c r="A120" s="180"/>
      <c r="B120" s="197"/>
      <c r="C120" s="152"/>
      <c r="D120" s="152"/>
      <c r="E120" s="152"/>
      <c r="F120" s="152"/>
      <c r="G120" s="197"/>
      <c r="H120" s="197"/>
      <c r="I120" s="152"/>
      <c r="J120" s="50"/>
      <c r="K120" s="50"/>
      <c r="L120" s="50"/>
      <c r="M120" s="50"/>
      <c r="N120" s="152"/>
      <c r="O120" s="197"/>
      <c r="P120" s="197"/>
      <c r="Q120" s="197"/>
      <c r="R120" s="197"/>
      <c r="S120" s="197"/>
      <c r="T120" s="197"/>
      <c r="U120" s="197"/>
      <c r="V120" s="197"/>
      <c r="W120" s="197"/>
      <c r="X120" s="197"/>
      <c r="Y120" s="197"/>
      <c r="Z120" s="197"/>
    </row>
    <row r="121" ht="15.75" customHeight="1">
      <c r="A121" s="180"/>
      <c r="B121" s="197"/>
      <c r="C121" s="152"/>
      <c r="D121" s="152"/>
      <c r="E121" s="152"/>
      <c r="F121" s="152"/>
      <c r="G121" s="197"/>
      <c r="H121" s="169"/>
      <c r="I121" s="152"/>
      <c r="J121" s="50"/>
      <c r="K121" s="50"/>
      <c r="L121" s="50"/>
      <c r="M121" s="50"/>
      <c r="N121" s="152"/>
      <c r="O121" s="197"/>
      <c r="P121" s="197"/>
      <c r="Q121" s="197"/>
      <c r="R121" s="197"/>
      <c r="S121" s="197"/>
      <c r="T121" s="197"/>
      <c r="U121" s="197"/>
      <c r="V121" s="197"/>
      <c r="W121" s="197"/>
      <c r="X121" s="197"/>
      <c r="Y121" s="197"/>
      <c r="Z121" s="197"/>
    </row>
    <row r="122" ht="15.75" customHeight="1">
      <c r="A122" s="180"/>
      <c r="B122" s="197"/>
      <c r="C122" s="152"/>
      <c r="D122" s="152"/>
      <c r="E122" s="152"/>
      <c r="F122" s="152"/>
      <c r="G122" s="197"/>
      <c r="H122" s="197"/>
      <c r="I122" s="152"/>
      <c r="J122" s="50"/>
      <c r="K122" s="50"/>
      <c r="L122" s="50"/>
      <c r="M122" s="50"/>
      <c r="N122" s="152"/>
      <c r="O122" s="197"/>
      <c r="P122" s="197"/>
      <c r="Q122" s="197"/>
      <c r="R122" s="197"/>
      <c r="S122" s="197"/>
      <c r="T122" s="197"/>
      <c r="U122" s="197"/>
      <c r="V122" s="197"/>
      <c r="W122" s="197"/>
      <c r="X122" s="197"/>
      <c r="Y122" s="197"/>
      <c r="Z122" s="197"/>
    </row>
    <row r="123" ht="15.75" customHeight="1">
      <c r="A123" s="180"/>
      <c r="B123" s="197"/>
      <c r="C123" s="152"/>
      <c r="D123" s="152"/>
      <c r="E123" s="152"/>
      <c r="F123" s="152"/>
      <c r="G123" s="197"/>
      <c r="H123" s="169"/>
      <c r="I123" s="152"/>
      <c r="J123" s="50"/>
      <c r="K123" s="50"/>
      <c r="L123" s="50"/>
      <c r="M123" s="50"/>
      <c r="N123" s="152"/>
      <c r="O123" s="197"/>
      <c r="P123" s="197"/>
      <c r="Q123" s="197"/>
      <c r="R123" s="197"/>
      <c r="S123" s="197"/>
      <c r="T123" s="197"/>
      <c r="U123" s="197"/>
      <c r="V123" s="197"/>
      <c r="W123" s="197"/>
      <c r="X123" s="197"/>
      <c r="Y123" s="197"/>
      <c r="Z123" s="197"/>
    </row>
    <row r="124" ht="15.75" customHeight="1">
      <c r="A124" s="180"/>
      <c r="B124" s="197"/>
      <c r="C124" s="152"/>
      <c r="D124" s="152"/>
      <c r="E124" s="152"/>
      <c r="F124" s="152"/>
      <c r="G124" s="197"/>
      <c r="H124" s="197"/>
      <c r="I124" s="152"/>
      <c r="J124" s="50"/>
      <c r="K124" s="50"/>
      <c r="L124" s="50"/>
      <c r="M124" s="50"/>
      <c r="N124" s="152"/>
      <c r="O124" s="197"/>
      <c r="P124" s="197"/>
      <c r="Q124" s="197"/>
      <c r="R124" s="197"/>
      <c r="S124" s="197"/>
      <c r="T124" s="197"/>
      <c r="U124" s="197"/>
      <c r="V124" s="197"/>
      <c r="W124" s="197"/>
      <c r="X124" s="197"/>
      <c r="Y124" s="197"/>
      <c r="Z124" s="197"/>
    </row>
    <row r="125" ht="15.75" customHeight="1">
      <c r="A125" s="180"/>
      <c r="B125" s="197"/>
      <c r="C125" s="152"/>
      <c r="D125" s="152"/>
      <c r="E125" s="152"/>
      <c r="F125" s="152"/>
      <c r="G125" s="197"/>
      <c r="H125" s="197"/>
      <c r="I125" s="152"/>
      <c r="J125" s="50"/>
      <c r="K125" s="50"/>
      <c r="L125" s="50"/>
      <c r="M125" s="50"/>
      <c r="N125" s="152"/>
      <c r="O125" s="197"/>
      <c r="P125" s="197"/>
      <c r="Q125" s="197"/>
      <c r="R125" s="197"/>
      <c r="S125" s="197"/>
      <c r="T125" s="197"/>
      <c r="U125" s="197"/>
      <c r="V125" s="197"/>
      <c r="W125" s="197"/>
      <c r="X125" s="197"/>
      <c r="Y125" s="197"/>
      <c r="Z125" s="197"/>
    </row>
    <row r="126" ht="15.75" customHeight="1">
      <c r="A126" s="180"/>
      <c r="B126" s="197"/>
      <c r="C126" s="152"/>
      <c r="D126" s="152"/>
      <c r="E126" s="152"/>
      <c r="F126" s="152"/>
      <c r="G126" s="197"/>
      <c r="H126" s="197"/>
      <c r="I126" s="152"/>
      <c r="J126" s="50"/>
      <c r="K126" s="50"/>
      <c r="L126" s="50"/>
      <c r="M126" s="50"/>
      <c r="N126" s="152"/>
      <c r="O126" s="197"/>
      <c r="P126" s="197"/>
      <c r="Q126" s="197"/>
      <c r="R126" s="197"/>
      <c r="S126" s="197"/>
      <c r="T126" s="197"/>
      <c r="U126" s="197"/>
      <c r="V126" s="197"/>
      <c r="W126" s="197"/>
      <c r="X126" s="197"/>
      <c r="Y126" s="197"/>
      <c r="Z126" s="197"/>
    </row>
    <row r="127" ht="15.75" customHeight="1">
      <c r="A127" s="180"/>
      <c r="B127" s="197"/>
      <c r="C127" s="152"/>
      <c r="D127" s="152"/>
      <c r="E127" s="152"/>
      <c r="F127" s="152"/>
      <c r="G127" s="197"/>
      <c r="H127" s="197"/>
      <c r="I127" s="152"/>
      <c r="J127" s="50"/>
      <c r="K127" s="50"/>
      <c r="L127" s="50"/>
      <c r="M127" s="50"/>
      <c r="N127" s="152"/>
      <c r="O127" s="197"/>
      <c r="P127" s="197"/>
      <c r="Q127" s="197"/>
      <c r="R127" s="197"/>
      <c r="S127" s="197"/>
      <c r="T127" s="197"/>
      <c r="U127" s="197"/>
      <c r="V127" s="197"/>
      <c r="W127" s="197"/>
      <c r="X127" s="197"/>
      <c r="Y127" s="197"/>
      <c r="Z127" s="197"/>
    </row>
    <row r="128" ht="15.75" customHeight="1">
      <c r="A128" s="180"/>
      <c r="B128" s="197"/>
      <c r="C128" s="152"/>
      <c r="D128" s="152"/>
      <c r="E128" s="152"/>
      <c r="F128" s="152"/>
      <c r="G128" s="197"/>
      <c r="H128" s="197"/>
      <c r="I128" s="152"/>
      <c r="J128" s="50"/>
      <c r="K128" s="50"/>
      <c r="L128" s="50"/>
      <c r="M128" s="50"/>
      <c r="N128" s="152"/>
      <c r="O128" s="197"/>
      <c r="P128" s="197"/>
      <c r="Q128" s="197"/>
      <c r="R128" s="197"/>
      <c r="S128" s="197"/>
      <c r="T128" s="197"/>
      <c r="U128" s="197"/>
      <c r="V128" s="197"/>
      <c r="W128" s="197"/>
      <c r="X128" s="197"/>
      <c r="Y128" s="197"/>
      <c r="Z128" s="197"/>
    </row>
    <row r="129" ht="15.75" customHeight="1">
      <c r="A129" s="180"/>
      <c r="B129" s="197"/>
      <c r="C129" s="152"/>
      <c r="D129" s="152"/>
      <c r="E129" s="152"/>
      <c r="F129" s="152"/>
      <c r="G129" s="197"/>
      <c r="H129" s="169"/>
      <c r="I129" s="152"/>
      <c r="J129" s="50"/>
      <c r="K129" s="50"/>
      <c r="L129" s="50"/>
      <c r="M129" s="50"/>
      <c r="N129" s="152"/>
      <c r="O129" s="197"/>
      <c r="P129" s="197"/>
      <c r="Q129" s="197"/>
      <c r="R129" s="197"/>
      <c r="S129" s="197"/>
      <c r="T129" s="197"/>
      <c r="U129" s="197"/>
      <c r="V129" s="197"/>
      <c r="W129" s="197"/>
      <c r="X129" s="197"/>
      <c r="Y129" s="197"/>
      <c r="Z129" s="197"/>
    </row>
    <row r="130" ht="15.75" customHeight="1">
      <c r="A130" s="180"/>
      <c r="B130" s="197"/>
      <c r="C130" s="152"/>
      <c r="D130" s="152"/>
      <c r="E130" s="152"/>
      <c r="F130" s="152"/>
      <c r="G130" s="197"/>
      <c r="H130" s="197"/>
      <c r="I130" s="152"/>
      <c r="J130" s="50"/>
      <c r="K130" s="50"/>
      <c r="L130" s="50"/>
      <c r="M130" s="50"/>
      <c r="N130" s="152"/>
      <c r="O130" s="197"/>
      <c r="P130" s="197"/>
      <c r="Q130" s="197"/>
      <c r="R130" s="197"/>
      <c r="S130" s="197"/>
      <c r="T130" s="197"/>
      <c r="U130" s="197"/>
      <c r="V130" s="197"/>
      <c r="W130" s="197"/>
      <c r="X130" s="197"/>
      <c r="Y130" s="197"/>
      <c r="Z130" s="197"/>
    </row>
    <row r="131" ht="15.75" customHeight="1">
      <c r="A131" s="180"/>
      <c r="B131" s="197"/>
      <c r="C131" s="152"/>
      <c r="D131" s="152"/>
      <c r="E131" s="152"/>
      <c r="F131" s="152"/>
      <c r="G131" s="197"/>
      <c r="H131" s="197"/>
      <c r="I131" s="152"/>
      <c r="J131" s="50"/>
      <c r="K131" s="50"/>
      <c r="L131" s="50"/>
      <c r="M131" s="50"/>
      <c r="N131" s="152"/>
      <c r="O131" s="197"/>
      <c r="P131" s="197"/>
      <c r="Q131" s="197"/>
      <c r="R131" s="197"/>
      <c r="S131" s="197"/>
      <c r="T131" s="197"/>
      <c r="U131" s="197"/>
      <c r="V131" s="197"/>
      <c r="W131" s="197"/>
      <c r="X131" s="197"/>
      <c r="Y131" s="197"/>
      <c r="Z131" s="197"/>
    </row>
    <row r="132" ht="15.75" customHeight="1">
      <c r="A132" s="180"/>
      <c r="B132" s="197"/>
      <c r="C132" s="152"/>
      <c r="D132" s="152"/>
      <c r="E132" s="152"/>
      <c r="F132" s="152"/>
      <c r="G132" s="197"/>
      <c r="H132" s="197"/>
      <c r="I132" s="152"/>
      <c r="J132" s="50"/>
      <c r="K132" s="50"/>
      <c r="L132" s="50"/>
      <c r="M132" s="50"/>
      <c r="N132" s="152"/>
      <c r="O132" s="197"/>
      <c r="P132" s="197"/>
      <c r="Q132" s="197"/>
      <c r="R132" s="197"/>
      <c r="S132" s="197"/>
      <c r="T132" s="197"/>
      <c r="U132" s="197"/>
      <c r="V132" s="197"/>
      <c r="W132" s="197"/>
      <c r="X132" s="197"/>
      <c r="Y132" s="197"/>
      <c r="Z132" s="197"/>
    </row>
    <row r="133" ht="15.75" customHeight="1">
      <c r="A133" s="180"/>
      <c r="B133" s="197"/>
      <c r="C133" s="152"/>
      <c r="D133" s="152"/>
      <c r="E133" s="152"/>
      <c r="F133" s="152"/>
      <c r="G133" s="197"/>
      <c r="H133" s="197"/>
      <c r="I133" s="152"/>
      <c r="J133" s="50"/>
      <c r="K133" s="50"/>
      <c r="L133" s="50"/>
      <c r="M133" s="50"/>
      <c r="N133" s="152"/>
      <c r="O133" s="197"/>
      <c r="P133" s="197"/>
      <c r="Q133" s="197"/>
      <c r="R133" s="197"/>
      <c r="S133" s="197"/>
      <c r="T133" s="197"/>
      <c r="U133" s="197"/>
      <c r="V133" s="197"/>
      <c r="W133" s="197"/>
      <c r="X133" s="197"/>
      <c r="Y133" s="197"/>
      <c r="Z133" s="197"/>
    </row>
    <row r="134" ht="15.75" customHeight="1">
      <c r="A134" s="180"/>
      <c r="B134" s="197"/>
      <c r="C134" s="152"/>
      <c r="D134" s="152"/>
      <c r="E134" s="152"/>
      <c r="F134" s="152"/>
      <c r="G134" s="197"/>
      <c r="H134" s="169"/>
      <c r="I134" s="152"/>
      <c r="J134" s="50"/>
      <c r="K134" s="50"/>
      <c r="L134" s="50"/>
      <c r="M134" s="50"/>
      <c r="N134" s="152"/>
      <c r="O134" s="197"/>
      <c r="P134" s="197"/>
      <c r="Q134" s="197"/>
      <c r="R134" s="197"/>
      <c r="S134" s="197"/>
      <c r="T134" s="197"/>
      <c r="U134" s="197"/>
      <c r="V134" s="197"/>
      <c r="W134" s="197"/>
      <c r="X134" s="197"/>
      <c r="Y134" s="197"/>
      <c r="Z134" s="197"/>
    </row>
    <row r="135" ht="15.75" customHeight="1">
      <c r="A135" s="180"/>
      <c r="B135" s="197"/>
      <c r="C135" s="152"/>
      <c r="D135" s="152"/>
      <c r="E135" s="152"/>
      <c r="F135" s="152"/>
      <c r="G135" s="197"/>
      <c r="H135" s="169"/>
      <c r="I135" s="152"/>
      <c r="J135" s="50"/>
      <c r="K135" s="50"/>
      <c r="L135" s="50"/>
      <c r="M135" s="50"/>
      <c r="N135" s="152"/>
      <c r="O135" s="197"/>
      <c r="P135" s="197"/>
      <c r="Q135" s="197"/>
      <c r="R135" s="197"/>
      <c r="S135" s="197"/>
      <c r="T135" s="197"/>
      <c r="U135" s="197"/>
      <c r="V135" s="197"/>
      <c r="W135" s="197"/>
      <c r="X135" s="197"/>
      <c r="Y135" s="197"/>
      <c r="Z135" s="197"/>
    </row>
    <row r="136" ht="15.75" customHeight="1">
      <c r="A136" s="180"/>
      <c r="B136" s="197"/>
      <c r="C136" s="152"/>
      <c r="D136" s="152"/>
      <c r="E136" s="152"/>
      <c r="F136" s="152"/>
      <c r="G136" s="197"/>
      <c r="H136" s="169"/>
      <c r="I136" s="152"/>
      <c r="J136" s="50"/>
      <c r="K136" s="50"/>
      <c r="L136" s="50"/>
      <c r="M136" s="50"/>
      <c r="N136" s="152"/>
      <c r="O136" s="197"/>
      <c r="P136" s="197"/>
      <c r="Q136" s="197"/>
      <c r="R136" s="197"/>
      <c r="S136" s="197"/>
      <c r="T136" s="197"/>
      <c r="U136" s="197"/>
      <c r="V136" s="197"/>
      <c r="W136" s="197"/>
      <c r="X136" s="197"/>
      <c r="Y136" s="197"/>
      <c r="Z136" s="197"/>
    </row>
    <row r="137" ht="15.75" customHeight="1">
      <c r="A137" s="180"/>
      <c r="B137" s="197"/>
      <c r="C137" s="197"/>
      <c r="D137" s="152"/>
      <c r="E137" s="152"/>
      <c r="F137" s="152"/>
      <c r="G137" s="197"/>
      <c r="H137" s="197"/>
      <c r="I137" s="152"/>
      <c r="J137" s="50"/>
      <c r="K137" s="50"/>
      <c r="L137" s="50"/>
      <c r="M137" s="50"/>
      <c r="N137" s="152"/>
      <c r="O137" s="197"/>
      <c r="P137" s="197"/>
      <c r="Q137" s="197"/>
      <c r="R137" s="197"/>
      <c r="S137" s="197"/>
      <c r="T137" s="197"/>
      <c r="U137" s="197"/>
      <c r="V137" s="197"/>
      <c r="W137" s="197"/>
      <c r="X137" s="197"/>
      <c r="Y137" s="197"/>
      <c r="Z137" s="197"/>
    </row>
    <row r="138" ht="15.75" customHeight="1">
      <c r="A138" s="180"/>
      <c r="B138" s="197"/>
      <c r="C138" s="152"/>
      <c r="D138" s="152"/>
      <c r="E138" s="152"/>
      <c r="F138" s="152"/>
      <c r="G138" s="197"/>
      <c r="H138" s="197"/>
      <c r="I138" s="152"/>
      <c r="J138" s="50"/>
      <c r="K138" s="50"/>
      <c r="L138" s="50"/>
      <c r="M138" s="50"/>
      <c r="N138" s="152"/>
      <c r="O138" s="197"/>
      <c r="P138" s="197"/>
      <c r="Q138" s="197"/>
      <c r="R138" s="197"/>
      <c r="S138" s="197"/>
      <c r="T138" s="197"/>
      <c r="U138" s="197"/>
      <c r="V138" s="197"/>
      <c r="W138" s="197"/>
      <c r="X138" s="197"/>
      <c r="Y138" s="197"/>
      <c r="Z138" s="197"/>
    </row>
    <row r="139" ht="15.75" customHeight="1">
      <c r="A139" s="180"/>
      <c r="B139" s="197"/>
      <c r="C139" s="152"/>
      <c r="D139" s="152"/>
      <c r="E139" s="152"/>
      <c r="F139" s="152"/>
      <c r="G139" s="197"/>
      <c r="H139" s="169"/>
      <c r="I139" s="152"/>
      <c r="J139" s="50"/>
      <c r="K139" s="50"/>
      <c r="L139" s="50"/>
      <c r="M139" s="50"/>
      <c r="N139" s="152"/>
      <c r="O139" s="197"/>
      <c r="P139" s="197"/>
      <c r="Q139" s="197"/>
      <c r="R139" s="197"/>
      <c r="S139" s="197"/>
      <c r="T139" s="197"/>
      <c r="U139" s="197"/>
      <c r="V139" s="197"/>
      <c r="W139" s="197"/>
      <c r="X139" s="197"/>
      <c r="Y139" s="197"/>
      <c r="Z139" s="197"/>
    </row>
    <row r="140" ht="15.75" customHeight="1">
      <c r="A140" s="180"/>
      <c r="B140" s="197"/>
      <c r="C140" s="152"/>
      <c r="D140" s="152"/>
      <c r="E140" s="152"/>
      <c r="F140" s="152"/>
      <c r="G140" s="197"/>
      <c r="H140" s="169"/>
      <c r="I140" s="152"/>
      <c r="J140" s="50"/>
      <c r="K140" s="50"/>
      <c r="L140" s="50"/>
      <c r="M140" s="50"/>
      <c r="N140" s="152"/>
      <c r="O140" s="197"/>
      <c r="P140" s="197"/>
      <c r="Q140" s="197"/>
      <c r="R140" s="197"/>
      <c r="S140" s="197"/>
      <c r="T140" s="197"/>
      <c r="U140" s="197"/>
      <c r="V140" s="197"/>
      <c r="W140" s="197"/>
      <c r="X140" s="197"/>
      <c r="Y140" s="197"/>
      <c r="Z140" s="197"/>
    </row>
    <row r="141" ht="15.75" customHeight="1">
      <c r="A141" s="180"/>
      <c r="B141" s="197"/>
      <c r="C141" s="152"/>
      <c r="D141" s="152"/>
      <c r="E141" s="152"/>
      <c r="F141" s="152"/>
      <c r="G141" s="197"/>
      <c r="H141" s="169"/>
      <c r="I141" s="152"/>
      <c r="J141" s="50"/>
      <c r="K141" s="50"/>
      <c r="L141" s="50"/>
      <c r="M141" s="50"/>
      <c r="N141" s="152"/>
      <c r="O141" s="197"/>
      <c r="P141" s="197"/>
      <c r="Q141" s="197"/>
      <c r="R141" s="197"/>
      <c r="S141" s="197"/>
      <c r="T141" s="197"/>
      <c r="U141" s="197"/>
      <c r="V141" s="197"/>
      <c r="W141" s="197"/>
      <c r="X141" s="197"/>
      <c r="Y141" s="197"/>
      <c r="Z141" s="197"/>
    </row>
    <row r="142" ht="15.75" customHeight="1">
      <c r="A142" s="180"/>
      <c r="B142" s="197"/>
      <c r="C142" s="152"/>
      <c r="D142" s="152"/>
      <c r="E142" s="152"/>
      <c r="F142" s="152"/>
      <c r="G142" s="197"/>
      <c r="H142" s="197"/>
      <c r="I142" s="152"/>
      <c r="J142" s="50"/>
      <c r="K142" s="50"/>
      <c r="L142" s="50"/>
      <c r="M142" s="50"/>
      <c r="N142" s="152"/>
      <c r="O142" s="197"/>
      <c r="P142" s="197"/>
      <c r="Q142" s="197"/>
      <c r="R142" s="197"/>
      <c r="S142" s="197"/>
      <c r="T142" s="197"/>
      <c r="U142" s="197"/>
      <c r="V142" s="197"/>
      <c r="W142" s="197"/>
      <c r="X142" s="197"/>
      <c r="Y142" s="197"/>
      <c r="Z142" s="197"/>
    </row>
    <row r="143" ht="15.75" customHeight="1">
      <c r="A143" s="180"/>
      <c r="B143" s="197"/>
      <c r="C143" s="152"/>
      <c r="D143" s="152"/>
      <c r="E143" s="197"/>
      <c r="F143" s="197"/>
      <c r="G143" s="197"/>
      <c r="H143" s="197"/>
      <c r="I143" s="152"/>
      <c r="J143" s="50"/>
      <c r="K143" s="50"/>
      <c r="L143" s="50"/>
      <c r="M143" s="50"/>
      <c r="N143" s="152"/>
      <c r="O143" s="197"/>
      <c r="P143" s="197"/>
      <c r="Q143" s="197"/>
      <c r="R143" s="197"/>
      <c r="S143" s="197"/>
      <c r="T143" s="197"/>
      <c r="U143" s="197"/>
      <c r="V143" s="197"/>
      <c r="W143" s="197"/>
      <c r="X143" s="197"/>
      <c r="Y143" s="197"/>
      <c r="Z143" s="197"/>
    </row>
    <row r="144" ht="15.75" customHeight="1">
      <c r="A144" s="180"/>
      <c r="B144" s="197"/>
      <c r="C144" s="152"/>
      <c r="D144" s="152"/>
      <c r="E144" s="152"/>
      <c r="F144" s="152"/>
      <c r="G144" s="197"/>
      <c r="H144" s="197"/>
      <c r="I144" s="152"/>
      <c r="J144" s="50"/>
      <c r="K144" s="50"/>
      <c r="L144" s="50"/>
      <c r="M144" s="50"/>
      <c r="N144" s="152"/>
      <c r="O144" s="197"/>
      <c r="P144" s="197"/>
      <c r="Q144" s="197"/>
      <c r="R144" s="197"/>
      <c r="S144" s="197"/>
      <c r="T144" s="197"/>
      <c r="U144" s="197"/>
      <c r="V144" s="197"/>
      <c r="W144" s="197"/>
      <c r="X144" s="197"/>
      <c r="Y144" s="197"/>
      <c r="Z144" s="197"/>
    </row>
    <row r="145" ht="15.75" customHeight="1">
      <c r="A145" s="180"/>
      <c r="B145" s="197"/>
      <c r="C145" s="152"/>
      <c r="D145" s="152"/>
      <c r="E145" s="152"/>
      <c r="F145" s="152"/>
      <c r="G145" s="197"/>
      <c r="H145" s="197"/>
      <c r="I145" s="152"/>
      <c r="J145" s="50"/>
      <c r="K145" s="50"/>
      <c r="L145" s="50"/>
      <c r="M145" s="50"/>
      <c r="N145" s="152"/>
      <c r="O145" s="197"/>
      <c r="P145" s="197"/>
      <c r="Q145" s="197"/>
      <c r="R145" s="197"/>
      <c r="S145" s="197"/>
      <c r="T145" s="197"/>
      <c r="U145" s="197"/>
      <c r="V145" s="197"/>
      <c r="W145" s="197"/>
      <c r="X145" s="197"/>
      <c r="Y145" s="197"/>
      <c r="Z145" s="197"/>
    </row>
    <row r="146" ht="15.75" customHeight="1">
      <c r="A146" s="180"/>
      <c r="B146" s="197"/>
      <c r="C146" s="152"/>
      <c r="D146" s="152"/>
      <c r="E146" s="152"/>
      <c r="F146" s="152"/>
      <c r="G146" s="197"/>
      <c r="H146" s="197"/>
      <c r="I146" s="152"/>
      <c r="J146" s="50"/>
      <c r="K146" s="50"/>
      <c r="L146" s="50"/>
      <c r="M146" s="50"/>
      <c r="N146" s="152"/>
      <c r="O146" s="197"/>
      <c r="P146" s="197"/>
      <c r="Q146" s="197"/>
      <c r="R146" s="197"/>
      <c r="S146" s="197"/>
      <c r="T146" s="197"/>
      <c r="U146" s="197"/>
      <c r="V146" s="197"/>
      <c r="W146" s="197"/>
      <c r="X146" s="197"/>
      <c r="Y146" s="197"/>
      <c r="Z146" s="197"/>
    </row>
    <row r="147" ht="15.75" customHeight="1">
      <c r="A147" s="180"/>
      <c r="B147" s="197"/>
      <c r="C147" s="152"/>
      <c r="D147" s="152"/>
      <c r="E147" s="152"/>
      <c r="F147" s="152"/>
      <c r="G147" s="197"/>
      <c r="H147" s="197"/>
      <c r="I147" s="152"/>
      <c r="J147" s="50"/>
      <c r="K147" s="50"/>
      <c r="L147" s="50"/>
      <c r="M147" s="50"/>
      <c r="N147" s="152"/>
      <c r="O147" s="197"/>
      <c r="P147" s="197"/>
      <c r="Q147" s="197"/>
      <c r="R147" s="197"/>
      <c r="S147" s="197"/>
      <c r="T147" s="197"/>
      <c r="U147" s="197"/>
      <c r="V147" s="197"/>
      <c r="W147" s="197"/>
      <c r="X147" s="197"/>
      <c r="Y147" s="197"/>
      <c r="Z147" s="197"/>
    </row>
    <row r="148" ht="15.75" customHeight="1">
      <c r="A148" s="180"/>
      <c r="B148" s="197"/>
      <c r="C148" s="152"/>
      <c r="D148" s="152"/>
      <c r="E148" s="152"/>
      <c r="F148" s="152"/>
      <c r="G148" s="197"/>
      <c r="H148" s="197"/>
      <c r="I148" s="152"/>
      <c r="J148" s="50"/>
      <c r="K148" s="50"/>
      <c r="L148" s="50"/>
      <c r="M148" s="50"/>
      <c r="N148" s="152"/>
      <c r="O148" s="197"/>
      <c r="P148" s="197"/>
      <c r="Q148" s="197"/>
      <c r="R148" s="197"/>
      <c r="S148" s="197"/>
      <c r="T148" s="197"/>
      <c r="U148" s="197"/>
      <c r="V148" s="197"/>
      <c r="W148" s="197"/>
      <c r="X148" s="197"/>
      <c r="Y148" s="197"/>
      <c r="Z148" s="197"/>
    </row>
    <row r="149" ht="15.75" customHeight="1">
      <c r="A149" s="180"/>
      <c r="B149" s="197"/>
      <c r="C149" s="152"/>
      <c r="D149" s="152"/>
      <c r="E149" s="152"/>
      <c r="F149" s="152"/>
      <c r="G149" s="197"/>
      <c r="H149" s="169"/>
      <c r="I149" s="152"/>
      <c r="J149" s="50"/>
      <c r="K149" s="50"/>
      <c r="L149" s="50"/>
      <c r="M149" s="50"/>
      <c r="N149" s="152"/>
      <c r="O149" s="197"/>
      <c r="P149" s="197"/>
      <c r="Q149" s="197"/>
      <c r="R149" s="197"/>
      <c r="S149" s="197"/>
      <c r="T149" s="197"/>
      <c r="U149" s="197"/>
      <c r="V149" s="197"/>
      <c r="W149" s="197"/>
      <c r="X149" s="197"/>
      <c r="Y149" s="197"/>
      <c r="Z149" s="197"/>
    </row>
    <row r="150" ht="15.75" customHeight="1">
      <c r="A150" s="180"/>
      <c r="B150" s="197"/>
      <c r="C150" s="152"/>
      <c r="D150" s="152"/>
      <c r="E150" s="152"/>
      <c r="F150" s="152"/>
      <c r="G150" s="197"/>
      <c r="H150" s="197"/>
      <c r="I150" s="152"/>
      <c r="J150" s="50"/>
      <c r="K150" s="50"/>
      <c r="L150" s="50"/>
      <c r="M150" s="50"/>
      <c r="N150" s="152"/>
      <c r="O150" s="197"/>
      <c r="P150" s="197"/>
      <c r="Q150" s="197"/>
      <c r="R150" s="197"/>
      <c r="S150" s="197"/>
      <c r="T150" s="197"/>
      <c r="U150" s="197"/>
      <c r="V150" s="197"/>
      <c r="W150" s="197"/>
      <c r="X150" s="197"/>
      <c r="Y150" s="197"/>
      <c r="Z150" s="197"/>
    </row>
    <row r="151" ht="15.75" customHeight="1">
      <c r="A151" s="180"/>
      <c r="B151" s="197"/>
      <c r="C151" s="152"/>
      <c r="D151" s="152"/>
      <c r="E151" s="152"/>
      <c r="F151" s="152"/>
      <c r="G151" s="197"/>
      <c r="H151" s="169"/>
      <c r="I151" s="152"/>
      <c r="J151" s="50"/>
      <c r="K151" s="50"/>
      <c r="L151" s="50"/>
      <c r="M151" s="50"/>
      <c r="N151" s="152"/>
      <c r="O151" s="197"/>
      <c r="P151" s="197"/>
      <c r="Q151" s="197"/>
      <c r="R151" s="197"/>
      <c r="S151" s="197"/>
      <c r="T151" s="197"/>
      <c r="U151" s="197"/>
      <c r="V151" s="197"/>
      <c r="W151" s="197"/>
      <c r="X151" s="197"/>
      <c r="Y151" s="197"/>
      <c r="Z151" s="197"/>
    </row>
    <row r="152" ht="15.75" customHeight="1">
      <c r="A152" s="180"/>
      <c r="B152" s="197"/>
      <c r="C152" s="152"/>
      <c r="D152" s="152"/>
      <c r="E152" s="197"/>
      <c r="F152" s="197"/>
      <c r="G152" s="197"/>
      <c r="H152" s="169"/>
      <c r="I152" s="152"/>
      <c r="J152" s="50"/>
      <c r="K152" s="50"/>
      <c r="L152" s="50"/>
      <c r="M152" s="50"/>
      <c r="N152" s="152"/>
      <c r="O152" s="197"/>
      <c r="P152" s="197"/>
      <c r="Q152" s="197"/>
      <c r="R152" s="197"/>
      <c r="S152" s="197"/>
      <c r="T152" s="197"/>
      <c r="U152" s="197"/>
      <c r="V152" s="197"/>
      <c r="W152" s="197"/>
      <c r="X152" s="197"/>
      <c r="Y152" s="197"/>
      <c r="Z152" s="197"/>
    </row>
    <row r="153" ht="15.75" customHeight="1">
      <c r="A153" s="180"/>
      <c r="B153" s="197"/>
      <c r="C153" s="152"/>
      <c r="D153" s="152"/>
      <c r="E153" s="152"/>
      <c r="F153" s="152"/>
      <c r="G153" s="197"/>
      <c r="H153" s="197"/>
      <c r="I153" s="152"/>
      <c r="J153" s="50"/>
      <c r="K153" s="50"/>
      <c r="L153" s="50"/>
      <c r="M153" s="50"/>
      <c r="N153" s="152"/>
      <c r="O153" s="197"/>
      <c r="P153" s="197"/>
      <c r="Q153" s="197"/>
      <c r="R153" s="197"/>
      <c r="S153" s="197"/>
      <c r="T153" s="197"/>
      <c r="U153" s="197"/>
      <c r="V153" s="197"/>
      <c r="W153" s="197"/>
      <c r="X153" s="197"/>
      <c r="Y153" s="197"/>
      <c r="Z153" s="197"/>
    </row>
    <row r="154" ht="15.75" customHeight="1">
      <c r="A154" s="180"/>
      <c r="B154" s="197"/>
      <c r="C154" s="152"/>
      <c r="D154" s="152"/>
      <c r="E154" s="152"/>
      <c r="F154" s="152"/>
      <c r="G154" s="197"/>
      <c r="H154" s="169"/>
      <c r="I154" s="152"/>
      <c r="J154" s="50"/>
      <c r="K154" s="50"/>
      <c r="L154" s="50"/>
      <c r="M154" s="50"/>
      <c r="N154" s="152"/>
      <c r="O154" s="197"/>
      <c r="P154" s="197"/>
      <c r="Q154" s="197"/>
      <c r="R154" s="197"/>
      <c r="S154" s="197"/>
      <c r="T154" s="197"/>
      <c r="U154" s="197"/>
      <c r="V154" s="197"/>
      <c r="W154" s="197"/>
      <c r="X154" s="197"/>
      <c r="Y154" s="197"/>
      <c r="Z154" s="197"/>
    </row>
    <row r="155" ht="15.75" customHeight="1">
      <c r="A155" s="180"/>
      <c r="B155" s="197"/>
      <c r="C155" s="152"/>
      <c r="D155" s="152"/>
      <c r="E155" s="197"/>
      <c r="F155" s="197"/>
      <c r="G155" s="197"/>
      <c r="H155" s="197"/>
      <c r="I155" s="152"/>
      <c r="J155" s="50"/>
      <c r="K155" s="50"/>
      <c r="L155" s="50"/>
      <c r="M155" s="50"/>
      <c r="N155" s="152"/>
      <c r="O155" s="197"/>
      <c r="P155" s="197"/>
      <c r="Q155" s="197"/>
      <c r="R155" s="197"/>
      <c r="S155" s="197"/>
      <c r="T155" s="197"/>
      <c r="U155" s="197"/>
      <c r="V155" s="197"/>
      <c r="W155" s="197"/>
      <c r="X155" s="197"/>
      <c r="Y155" s="197"/>
      <c r="Z155" s="197"/>
    </row>
    <row r="156" ht="15.75" customHeight="1">
      <c r="A156" s="180"/>
      <c r="B156" s="197"/>
      <c r="C156" s="152"/>
      <c r="D156" s="152"/>
      <c r="E156" s="152"/>
      <c r="F156" s="152"/>
      <c r="G156" s="197"/>
      <c r="H156" s="197"/>
      <c r="I156" s="152"/>
      <c r="J156" s="50"/>
      <c r="K156" s="50"/>
      <c r="L156" s="50"/>
      <c r="M156" s="50"/>
      <c r="N156" s="152"/>
      <c r="O156" s="197"/>
      <c r="P156" s="197"/>
      <c r="Q156" s="197"/>
      <c r="R156" s="197"/>
      <c r="S156" s="197"/>
      <c r="T156" s="197"/>
      <c r="U156" s="197"/>
      <c r="V156" s="197"/>
      <c r="W156" s="197"/>
      <c r="X156" s="197"/>
      <c r="Y156" s="197"/>
      <c r="Z156" s="197"/>
    </row>
    <row r="157" ht="15.75" customHeight="1">
      <c r="A157" s="180"/>
      <c r="B157" s="197"/>
      <c r="C157" s="152"/>
      <c r="D157" s="152"/>
      <c r="E157" s="152"/>
      <c r="F157" s="152"/>
      <c r="G157" s="197"/>
      <c r="H157" s="197"/>
      <c r="I157" s="152"/>
      <c r="J157" s="50"/>
      <c r="K157" s="50"/>
      <c r="L157" s="50"/>
      <c r="M157" s="50"/>
      <c r="N157" s="152"/>
      <c r="O157" s="197"/>
      <c r="P157" s="197"/>
      <c r="Q157" s="197"/>
      <c r="R157" s="197"/>
      <c r="S157" s="197"/>
      <c r="T157" s="197"/>
      <c r="U157" s="197"/>
      <c r="V157" s="197"/>
      <c r="W157" s="197"/>
      <c r="X157" s="197"/>
      <c r="Y157" s="197"/>
      <c r="Z157" s="197"/>
    </row>
    <row r="158" ht="15.75" customHeight="1">
      <c r="A158" s="180"/>
      <c r="B158" s="197"/>
      <c r="C158" s="152"/>
      <c r="D158" s="152"/>
      <c r="E158" s="152"/>
      <c r="F158" s="152"/>
      <c r="G158" s="197"/>
      <c r="H158" s="197"/>
      <c r="I158" s="152"/>
      <c r="J158" s="50"/>
      <c r="K158" s="50"/>
      <c r="L158" s="50"/>
      <c r="M158" s="50"/>
      <c r="N158" s="152"/>
      <c r="O158" s="197"/>
      <c r="P158" s="197"/>
      <c r="Q158" s="197"/>
      <c r="R158" s="197"/>
      <c r="S158" s="197"/>
      <c r="T158" s="197"/>
      <c r="U158" s="197"/>
      <c r="V158" s="197"/>
      <c r="W158" s="197"/>
      <c r="X158" s="197"/>
      <c r="Y158" s="197"/>
      <c r="Z158" s="197"/>
    </row>
    <row r="159" ht="15.75" customHeight="1">
      <c r="A159" s="180"/>
      <c r="B159" s="197"/>
      <c r="C159" s="152"/>
      <c r="D159" s="152"/>
      <c r="E159" s="152"/>
      <c r="F159" s="152"/>
      <c r="G159" s="197"/>
      <c r="H159" s="169"/>
      <c r="I159" s="152"/>
      <c r="J159" s="50"/>
      <c r="K159" s="50"/>
      <c r="L159" s="50"/>
      <c r="M159" s="50"/>
      <c r="N159" s="152"/>
      <c r="O159" s="197"/>
      <c r="P159" s="197"/>
      <c r="Q159" s="197"/>
      <c r="R159" s="197"/>
      <c r="S159" s="197"/>
      <c r="T159" s="197"/>
      <c r="U159" s="197"/>
      <c r="V159" s="197"/>
      <c r="W159" s="197"/>
      <c r="X159" s="197"/>
      <c r="Y159" s="197"/>
      <c r="Z159" s="197"/>
    </row>
    <row r="160" ht="15.75" customHeight="1">
      <c r="A160" s="180"/>
      <c r="B160" s="197"/>
      <c r="C160" s="152"/>
      <c r="D160" s="152"/>
      <c r="E160" s="152"/>
      <c r="F160" s="152"/>
      <c r="G160" s="197"/>
      <c r="H160" s="169"/>
      <c r="I160" s="152"/>
      <c r="J160" s="50"/>
      <c r="K160" s="50"/>
      <c r="L160" s="50"/>
      <c r="M160" s="50"/>
      <c r="N160" s="152"/>
      <c r="O160" s="197"/>
      <c r="P160" s="197"/>
      <c r="Q160" s="197"/>
      <c r="R160" s="197"/>
      <c r="S160" s="197"/>
      <c r="T160" s="197"/>
      <c r="U160" s="197"/>
      <c r="V160" s="197"/>
      <c r="W160" s="197"/>
      <c r="X160" s="197"/>
      <c r="Y160" s="197"/>
      <c r="Z160" s="197"/>
    </row>
    <row r="161" ht="15.75" customHeight="1">
      <c r="A161" s="180"/>
      <c r="B161" s="197"/>
      <c r="C161" s="152"/>
      <c r="D161" s="152"/>
      <c r="E161" s="152"/>
      <c r="F161" s="152"/>
      <c r="G161" s="197"/>
      <c r="H161" s="197"/>
      <c r="I161" s="152"/>
      <c r="J161" s="50"/>
      <c r="K161" s="50"/>
      <c r="L161" s="50"/>
      <c r="M161" s="50"/>
      <c r="N161" s="152"/>
      <c r="O161" s="197"/>
      <c r="P161" s="197"/>
      <c r="Q161" s="197"/>
      <c r="R161" s="197"/>
      <c r="S161" s="197"/>
      <c r="T161" s="197"/>
      <c r="U161" s="197"/>
      <c r="V161" s="197"/>
      <c r="W161" s="197"/>
      <c r="X161" s="197"/>
      <c r="Y161" s="197"/>
      <c r="Z161" s="197"/>
    </row>
    <row r="162" ht="15.75" customHeight="1">
      <c r="A162" s="180"/>
      <c r="B162" s="197"/>
      <c r="C162" s="152"/>
      <c r="D162" s="152"/>
      <c r="E162" s="152"/>
      <c r="F162" s="152"/>
      <c r="G162" s="197"/>
      <c r="H162" s="197"/>
      <c r="I162" s="152"/>
      <c r="J162" s="50"/>
      <c r="K162" s="50"/>
      <c r="L162" s="50"/>
      <c r="M162" s="50"/>
      <c r="N162" s="152"/>
      <c r="O162" s="197"/>
      <c r="P162" s="197"/>
      <c r="Q162" s="197"/>
      <c r="R162" s="197"/>
      <c r="S162" s="197"/>
      <c r="T162" s="197"/>
      <c r="U162" s="197"/>
      <c r="V162" s="197"/>
      <c r="W162" s="197"/>
      <c r="X162" s="197"/>
      <c r="Y162" s="197"/>
      <c r="Z162" s="197"/>
    </row>
    <row r="163" ht="15.75" customHeight="1">
      <c r="A163" s="180"/>
      <c r="B163" s="197"/>
      <c r="C163" s="152"/>
      <c r="D163" s="152"/>
      <c r="E163" s="152"/>
      <c r="F163" s="152"/>
      <c r="G163" s="197"/>
      <c r="H163" s="197"/>
      <c r="I163" s="152"/>
      <c r="J163" s="50"/>
      <c r="K163" s="50"/>
      <c r="L163" s="50"/>
      <c r="M163" s="50"/>
      <c r="N163" s="152"/>
      <c r="O163" s="197"/>
      <c r="P163" s="197"/>
      <c r="Q163" s="197"/>
      <c r="R163" s="197"/>
      <c r="S163" s="197"/>
      <c r="T163" s="197"/>
      <c r="U163" s="197"/>
      <c r="V163" s="197"/>
      <c r="W163" s="197"/>
      <c r="X163" s="197"/>
      <c r="Y163" s="197"/>
      <c r="Z163" s="197"/>
    </row>
    <row r="164" ht="15.75" customHeight="1">
      <c r="A164" s="180"/>
      <c r="B164" s="197"/>
      <c r="C164" s="152"/>
      <c r="D164" s="152"/>
      <c r="E164" s="152"/>
      <c r="F164" s="152"/>
      <c r="G164" s="197"/>
      <c r="H164" s="197"/>
      <c r="I164" s="152"/>
      <c r="J164" s="50"/>
      <c r="K164" s="50"/>
      <c r="L164" s="50"/>
      <c r="M164" s="50"/>
      <c r="N164" s="152"/>
      <c r="O164" s="197"/>
      <c r="P164" s="197"/>
      <c r="Q164" s="197"/>
      <c r="R164" s="197"/>
      <c r="S164" s="197"/>
      <c r="T164" s="197"/>
      <c r="U164" s="197"/>
      <c r="V164" s="197"/>
      <c r="W164" s="197"/>
      <c r="X164" s="197"/>
      <c r="Y164" s="197"/>
      <c r="Z164" s="197"/>
    </row>
    <row r="165" ht="15.75" customHeight="1">
      <c r="A165" s="180"/>
      <c r="B165" s="197"/>
      <c r="C165" s="152"/>
      <c r="D165" s="152"/>
      <c r="E165" s="152"/>
      <c r="F165" s="152"/>
      <c r="G165" s="197"/>
      <c r="H165" s="197"/>
      <c r="I165" s="152"/>
      <c r="J165" s="50"/>
      <c r="K165" s="50"/>
      <c r="L165" s="50"/>
      <c r="M165" s="50"/>
      <c r="N165" s="152"/>
      <c r="O165" s="197"/>
      <c r="P165" s="197"/>
      <c r="Q165" s="197"/>
      <c r="R165" s="197"/>
      <c r="S165" s="197"/>
      <c r="T165" s="197"/>
      <c r="U165" s="197"/>
      <c r="V165" s="197"/>
      <c r="W165" s="197"/>
      <c r="X165" s="197"/>
      <c r="Y165" s="197"/>
      <c r="Z165" s="197"/>
    </row>
    <row r="166" ht="15.75" customHeight="1">
      <c r="A166" s="180"/>
      <c r="B166" s="197"/>
      <c r="C166" s="152"/>
      <c r="D166" s="152"/>
      <c r="E166" s="152"/>
      <c r="F166" s="152"/>
      <c r="G166" s="197"/>
      <c r="H166" s="197"/>
      <c r="I166" s="152"/>
      <c r="J166" s="50"/>
      <c r="K166" s="50"/>
      <c r="L166" s="50"/>
      <c r="M166" s="50"/>
      <c r="N166" s="152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</row>
    <row r="167" ht="15.75" customHeight="1">
      <c r="A167" s="180"/>
      <c r="B167" s="197"/>
      <c r="C167" s="152"/>
      <c r="D167" s="152"/>
      <c r="E167" s="152"/>
      <c r="F167" s="152"/>
      <c r="G167" s="197"/>
      <c r="H167" s="169"/>
      <c r="I167" s="152"/>
      <c r="J167" s="50"/>
      <c r="K167" s="50"/>
      <c r="L167" s="50"/>
      <c r="M167" s="50"/>
      <c r="N167" s="152"/>
      <c r="O167" s="197"/>
      <c r="P167" s="197"/>
      <c r="Q167" s="197"/>
      <c r="R167" s="197"/>
      <c r="S167" s="197"/>
      <c r="T167" s="197"/>
      <c r="U167" s="197"/>
      <c r="V167" s="197"/>
      <c r="W167" s="197"/>
      <c r="X167" s="197"/>
      <c r="Y167" s="197"/>
      <c r="Z167" s="197"/>
    </row>
    <row r="168" ht="15.75" customHeight="1">
      <c r="A168" s="180"/>
      <c r="B168" s="197"/>
      <c r="C168" s="152"/>
      <c r="D168" s="152"/>
      <c r="E168" s="152"/>
      <c r="F168" s="152"/>
      <c r="G168" s="197"/>
      <c r="H168" s="197"/>
      <c r="I168" s="152"/>
      <c r="J168" s="50"/>
      <c r="K168" s="50"/>
      <c r="L168" s="50"/>
      <c r="M168" s="50"/>
      <c r="N168" s="152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</row>
    <row r="169" ht="15.75" customHeight="1">
      <c r="A169" s="180"/>
      <c r="B169" s="197"/>
      <c r="C169" s="152"/>
      <c r="D169" s="152"/>
      <c r="E169" s="152"/>
      <c r="F169" s="152"/>
      <c r="G169" s="197"/>
      <c r="H169" s="197"/>
      <c r="I169" s="152"/>
      <c r="J169" s="50"/>
      <c r="K169" s="50"/>
      <c r="L169" s="50"/>
      <c r="M169" s="50"/>
      <c r="N169" s="152"/>
      <c r="O169" s="197"/>
      <c r="P169" s="197"/>
      <c r="Q169" s="197"/>
      <c r="R169" s="197"/>
      <c r="S169" s="197"/>
      <c r="T169" s="197"/>
      <c r="U169" s="197"/>
      <c r="V169" s="197"/>
      <c r="W169" s="197"/>
      <c r="X169" s="197"/>
      <c r="Y169" s="197"/>
      <c r="Z169" s="197"/>
    </row>
    <row r="170" ht="15.75" customHeight="1">
      <c r="A170" s="180"/>
      <c r="B170" s="197"/>
      <c r="C170" s="152"/>
      <c r="D170" s="152"/>
      <c r="E170" s="152"/>
      <c r="F170" s="152"/>
      <c r="G170" s="197"/>
      <c r="H170" s="197"/>
      <c r="I170" s="152"/>
      <c r="J170" s="50"/>
      <c r="K170" s="50"/>
      <c r="L170" s="50"/>
      <c r="M170" s="50"/>
      <c r="N170" s="152"/>
      <c r="O170" s="197"/>
      <c r="P170" s="197"/>
      <c r="Q170" s="197"/>
      <c r="R170" s="197"/>
      <c r="S170" s="197"/>
      <c r="T170" s="197"/>
      <c r="U170" s="197"/>
      <c r="V170" s="197"/>
      <c r="W170" s="197"/>
      <c r="X170" s="197"/>
      <c r="Y170" s="197"/>
      <c r="Z170" s="197"/>
    </row>
    <row r="171" ht="15.75" customHeight="1">
      <c r="A171" s="180"/>
      <c r="B171" s="197"/>
      <c r="C171" s="152"/>
      <c r="D171" s="152"/>
      <c r="E171" s="152"/>
      <c r="F171" s="152"/>
      <c r="G171" s="197"/>
      <c r="H171" s="197"/>
      <c r="I171" s="152"/>
      <c r="J171" s="50"/>
      <c r="K171" s="50"/>
      <c r="L171" s="50"/>
      <c r="M171" s="50"/>
      <c r="N171" s="152"/>
      <c r="O171" s="197"/>
      <c r="P171" s="197"/>
      <c r="Q171" s="197"/>
      <c r="R171" s="197"/>
      <c r="S171" s="197"/>
      <c r="T171" s="197"/>
      <c r="U171" s="197"/>
      <c r="V171" s="197"/>
      <c r="W171" s="197"/>
      <c r="X171" s="197"/>
      <c r="Y171" s="197"/>
      <c r="Z171" s="197"/>
    </row>
    <row r="172" ht="15.75" customHeight="1">
      <c r="A172" s="180"/>
      <c r="B172" s="197"/>
      <c r="C172" s="152"/>
      <c r="D172" s="152"/>
      <c r="E172" s="152"/>
      <c r="F172" s="152"/>
      <c r="G172" s="197"/>
      <c r="H172" s="169"/>
      <c r="I172" s="152"/>
      <c r="J172" s="50"/>
      <c r="K172" s="50"/>
      <c r="L172" s="50"/>
      <c r="M172" s="50"/>
      <c r="N172" s="152"/>
      <c r="O172" s="197"/>
      <c r="P172" s="197"/>
      <c r="Q172" s="197"/>
      <c r="R172" s="197"/>
      <c r="S172" s="197"/>
      <c r="T172" s="197"/>
      <c r="U172" s="197"/>
      <c r="V172" s="197"/>
      <c r="W172" s="197"/>
      <c r="X172" s="197"/>
      <c r="Y172" s="197"/>
      <c r="Z172" s="197"/>
    </row>
    <row r="173" ht="15.75" customHeight="1">
      <c r="A173" s="180"/>
      <c r="B173" s="197"/>
      <c r="C173" s="152"/>
      <c r="D173" s="152"/>
      <c r="E173" s="152"/>
      <c r="F173" s="152"/>
      <c r="G173" s="197"/>
      <c r="H173" s="197"/>
      <c r="I173" s="152"/>
      <c r="J173" s="50"/>
      <c r="K173" s="50"/>
      <c r="L173" s="50"/>
      <c r="M173" s="50"/>
      <c r="N173" s="152"/>
      <c r="O173" s="197"/>
      <c r="P173" s="197"/>
      <c r="Q173" s="197"/>
      <c r="R173" s="197"/>
      <c r="S173" s="197"/>
      <c r="T173" s="197"/>
      <c r="U173" s="197"/>
      <c r="V173" s="197"/>
      <c r="W173" s="197"/>
      <c r="X173" s="197"/>
      <c r="Y173" s="197"/>
      <c r="Z173" s="197"/>
    </row>
    <row r="174" ht="15.75" customHeight="1">
      <c r="A174" s="180"/>
      <c r="B174" s="197"/>
      <c r="C174" s="152"/>
      <c r="D174" s="152"/>
      <c r="E174" s="152"/>
      <c r="F174" s="152"/>
      <c r="G174" s="197"/>
      <c r="H174" s="197"/>
      <c r="I174" s="152"/>
      <c r="J174" s="50"/>
      <c r="K174" s="50"/>
      <c r="L174" s="50"/>
      <c r="M174" s="50"/>
      <c r="N174" s="152"/>
      <c r="O174" s="197"/>
      <c r="P174" s="197"/>
      <c r="Q174" s="197"/>
      <c r="R174" s="197"/>
      <c r="S174" s="197"/>
      <c r="T174" s="197"/>
      <c r="U174" s="197"/>
      <c r="V174" s="197"/>
      <c r="W174" s="197"/>
      <c r="X174" s="197"/>
      <c r="Y174" s="197"/>
      <c r="Z174" s="197"/>
    </row>
    <row r="175" ht="15.75" customHeight="1">
      <c r="A175" s="180"/>
      <c r="B175" s="197"/>
      <c r="C175" s="152"/>
      <c r="D175" s="152"/>
      <c r="E175" s="152"/>
      <c r="F175" s="152"/>
      <c r="G175" s="197"/>
      <c r="H175" s="197"/>
      <c r="I175" s="152"/>
      <c r="J175" s="50"/>
      <c r="K175" s="50"/>
      <c r="L175" s="50"/>
      <c r="M175" s="50"/>
      <c r="N175" s="152"/>
      <c r="O175" s="197"/>
      <c r="P175" s="197"/>
      <c r="Q175" s="197"/>
      <c r="R175" s="197"/>
      <c r="S175" s="197"/>
      <c r="T175" s="197"/>
      <c r="U175" s="197"/>
      <c r="V175" s="197"/>
      <c r="W175" s="197"/>
      <c r="X175" s="197"/>
      <c r="Y175" s="197"/>
      <c r="Z175" s="197"/>
    </row>
    <row r="176" ht="15.75" customHeight="1">
      <c r="A176" s="180"/>
      <c r="B176" s="197"/>
      <c r="C176" s="152"/>
      <c r="D176" s="152"/>
      <c r="E176" s="152"/>
      <c r="F176" s="152"/>
      <c r="G176" s="197"/>
      <c r="H176" s="197"/>
      <c r="I176" s="152"/>
      <c r="J176" s="50"/>
      <c r="K176" s="50"/>
      <c r="L176" s="50"/>
      <c r="M176" s="50"/>
      <c r="N176" s="152"/>
      <c r="O176" s="197"/>
      <c r="P176" s="197"/>
      <c r="Q176" s="197"/>
      <c r="R176" s="197"/>
      <c r="S176" s="197"/>
      <c r="T176" s="197"/>
      <c r="U176" s="197"/>
      <c r="V176" s="197"/>
      <c r="W176" s="197"/>
      <c r="X176" s="197"/>
      <c r="Y176" s="197"/>
      <c r="Z176" s="197"/>
    </row>
    <row r="177" ht="15.75" customHeight="1">
      <c r="A177" s="180"/>
      <c r="B177" s="197"/>
      <c r="C177" s="152"/>
      <c r="D177" s="152"/>
      <c r="E177" s="197"/>
      <c r="F177" s="197"/>
      <c r="G177" s="197"/>
      <c r="H177" s="169"/>
      <c r="I177" s="152"/>
      <c r="J177" s="50"/>
      <c r="K177" s="50"/>
      <c r="L177" s="50"/>
      <c r="M177" s="50"/>
      <c r="N177" s="152"/>
      <c r="O177" s="197"/>
      <c r="P177" s="197"/>
      <c r="Q177" s="197"/>
      <c r="R177" s="197"/>
      <c r="S177" s="197"/>
      <c r="T177" s="197"/>
      <c r="U177" s="197"/>
      <c r="V177" s="197"/>
      <c r="W177" s="197"/>
      <c r="X177" s="197"/>
      <c r="Y177" s="197"/>
      <c r="Z177" s="197"/>
    </row>
    <row r="178" ht="15.75" customHeight="1">
      <c r="A178" s="180"/>
      <c r="B178" s="197"/>
      <c r="C178" s="152"/>
      <c r="D178" s="152"/>
      <c r="E178" s="152"/>
      <c r="F178" s="152"/>
      <c r="G178" s="197"/>
      <c r="H178" s="197"/>
      <c r="I178" s="152"/>
      <c r="J178" s="50"/>
      <c r="K178" s="50"/>
      <c r="L178" s="50"/>
      <c r="M178" s="50"/>
      <c r="N178" s="152"/>
      <c r="O178" s="197"/>
      <c r="P178" s="197"/>
      <c r="Q178" s="197"/>
      <c r="R178" s="197"/>
      <c r="S178" s="197"/>
      <c r="T178" s="197"/>
      <c r="U178" s="197"/>
      <c r="V178" s="197"/>
      <c r="W178" s="197"/>
      <c r="X178" s="197"/>
      <c r="Y178" s="197"/>
      <c r="Z178" s="197"/>
    </row>
    <row r="179" ht="15.75" customHeight="1">
      <c r="A179" s="180"/>
      <c r="B179" s="197"/>
      <c r="C179" s="152"/>
      <c r="D179" s="152"/>
      <c r="E179" s="152"/>
      <c r="F179" s="152"/>
      <c r="G179" s="197"/>
      <c r="H179" s="197"/>
      <c r="I179" s="152"/>
      <c r="J179" s="50"/>
      <c r="K179" s="50"/>
      <c r="L179" s="50"/>
      <c r="M179" s="50"/>
      <c r="N179" s="152"/>
      <c r="O179" s="197"/>
      <c r="P179" s="197"/>
      <c r="Q179" s="197"/>
      <c r="R179" s="197"/>
      <c r="S179" s="197"/>
      <c r="T179" s="197"/>
      <c r="U179" s="197"/>
      <c r="V179" s="197"/>
      <c r="W179" s="197"/>
      <c r="X179" s="197"/>
      <c r="Y179" s="197"/>
      <c r="Z179" s="197"/>
    </row>
    <row r="180" ht="15.75" customHeight="1">
      <c r="A180" s="180"/>
      <c r="B180" s="197"/>
      <c r="C180" s="152"/>
      <c r="D180" s="152"/>
      <c r="E180" s="152"/>
      <c r="F180" s="152"/>
      <c r="G180" s="197"/>
      <c r="H180" s="197"/>
      <c r="I180" s="152"/>
      <c r="J180" s="50"/>
      <c r="K180" s="50"/>
      <c r="L180" s="50"/>
      <c r="M180" s="50"/>
      <c r="N180" s="152"/>
      <c r="O180" s="197"/>
      <c r="P180" s="197"/>
      <c r="Q180" s="197"/>
      <c r="R180" s="197"/>
      <c r="S180" s="197"/>
      <c r="T180" s="197"/>
      <c r="U180" s="197"/>
      <c r="V180" s="197"/>
      <c r="W180" s="197"/>
      <c r="X180" s="197"/>
      <c r="Y180" s="197"/>
      <c r="Z180" s="197"/>
    </row>
    <row r="181" ht="15.75" customHeight="1">
      <c r="A181" s="180"/>
      <c r="B181" s="197"/>
      <c r="C181" s="197"/>
      <c r="D181" s="152"/>
      <c r="E181" s="197"/>
      <c r="F181" s="197"/>
      <c r="G181" s="197"/>
      <c r="H181" s="197"/>
      <c r="I181" s="152"/>
      <c r="J181" s="50"/>
      <c r="K181" s="50"/>
      <c r="L181" s="50"/>
      <c r="M181" s="50"/>
      <c r="N181" s="152"/>
      <c r="O181" s="197"/>
      <c r="P181" s="197"/>
      <c r="Q181" s="197"/>
      <c r="R181" s="197"/>
      <c r="S181" s="197"/>
      <c r="T181" s="197"/>
      <c r="U181" s="197"/>
      <c r="V181" s="197"/>
      <c r="W181" s="197"/>
      <c r="X181" s="197"/>
      <c r="Y181" s="197"/>
      <c r="Z181" s="197"/>
    </row>
    <row r="182" ht="15.75" customHeight="1">
      <c r="A182" s="180"/>
      <c r="B182" s="197"/>
      <c r="C182" s="152"/>
      <c r="D182" s="152"/>
      <c r="E182" s="152"/>
      <c r="F182" s="152"/>
      <c r="G182" s="197"/>
      <c r="H182" s="197"/>
      <c r="I182" s="152"/>
      <c r="J182" s="50"/>
      <c r="K182" s="50"/>
      <c r="L182" s="50"/>
      <c r="M182" s="50"/>
      <c r="N182" s="152"/>
      <c r="O182" s="197"/>
      <c r="P182" s="197"/>
      <c r="Q182" s="197"/>
      <c r="R182" s="197"/>
      <c r="S182" s="197"/>
      <c r="T182" s="197"/>
      <c r="U182" s="197"/>
      <c r="V182" s="197"/>
      <c r="W182" s="197"/>
      <c r="X182" s="197"/>
      <c r="Y182" s="197"/>
      <c r="Z182" s="197"/>
    </row>
    <row r="183" ht="15.75" customHeight="1">
      <c r="A183" s="180"/>
      <c r="B183" s="197"/>
      <c r="C183" s="152"/>
      <c r="D183" s="152"/>
      <c r="E183" s="152"/>
      <c r="F183" s="152"/>
      <c r="G183" s="197"/>
      <c r="H183" s="197"/>
      <c r="I183" s="152"/>
      <c r="J183" s="50"/>
      <c r="K183" s="50"/>
      <c r="L183" s="50"/>
      <c r="M183" s="50"/>
      <c r="N183" s="152"/>
      <c r="O183" s="197"/>
      <c r="P183" s="197"/>
      <c r="Q183" s="197"/>
      <c r="R183" s="197"/>
      <c r="S183" s="197"/>
      <c r="T183" s="197"/>
      <c r="U183" s="197"/>
      <c r="V183" s="197"/>
      <c r="W183" s="197"/>
      <c r="X183" s="197"/>
      <c r="Y183" s="197"/>
      <c r="Z183" s="197"/>
    </row>
    <row r="184" ht="15.75" customHeight="1">
      <c r="A184" s="180"/>
      <c r="B184" s="197"/>
      <c r="C184" s="152"/>
      <c r="D184" s="152"/>
      <c r="E184" s="152"/>
      <c r="F184" s="152"/>
      <c r="G184" s="197"/>
      <c r="H184" s="197"/>
      <c r="I184" s="152"/>
      <c r="J184" s="50"/>
      <c r="K184" s="50"/>
      <c r="L184" s="50"/>
      <c r="M184" s="50"/>
      <c r="N184" s="152"/>
      <c r="O184" s="197"/>
      <c r="P184" s="197"/>
      <c r="Q184" s="197"/>
      <c r="R184" s="197"/>
      <c r="S184" s="197"/>
      <c r="T184" s="197"/>
      <c r="U184" s="197"/>
      <c r="V184" s="197"/>
      <c r="W184" s="197"/>
      <c r="X184" s="197"/>
      <c r="Y184" s="197"/>
      <c r="Z184" s="197"/>
    </row>
    <row r="185" ht="15.75" customHeight="1">
      <c r="A185" s="180"/>
      <c r="B185" s="197"/>
      <c r="C185" s="152"/>
      <c r="D185" s="152"/>
      <c r="E185" s="152"/>
      <c r="F185" s="152"/>
      <c r="G185" s="197"/>
      <c r="H185" s="197"/>
      <c r="I185" s="152"/>
      <c r="J185" s="50"/>
      <c r="K185" s="50"/>
      <c r="L185" s="50"/>
      <c r="M185" s="50"/>
      <c r="N185" s="152"/>
      <c r="O185" s="197"/>
      <c r="P185" s="197"/>
      <c r="Q185" s="197"/>
      <c r="R185" s="197"/>
      <c r="S185" s="197"/>
      <c r="T185" s="197"/>
      <c r="U185" s="197"/>
      <c r="V185" s="197"/>
      <c r="W185" s="197"/>
      <c r="X185" s="197"/>
      <c r="Y185" s="197"/>
      <c r="Z185" s="197"/>
    </row>
    <row r="186" ht="15.75" customHeight="1">
      <c r="A186" s="180"/>
      <c r="B186" s="197"/>
      <c r="C186" s="152"/>
      <c r="D186" s="152"/>
      <c r="E186" s="152"/>
      <c r="F186" s="152"/>
      <c r="G186" s="197"/>
      <c r="H186" s="197"/>
      <c r="I186" s="152"/>
      <c r="J186" s="50"/>
      <c r="K186" s="50"/>
      <c r="L186" s="50"/>
      <c r="M186" s="50"/>
      <c r="N186" s="152"/>
      <c r="O186" s="197"/>
      <c r="P186" s="197"/>
      <c r="Q186" s="197"/>
      <c r="R186" s="197"/>
      <c r="S186" s="197"/>
      <c r="T186" s="197"/>
      <c r="U186" s="197"/>
      <c r="V186" s="197"/>
      <c r="W186" s="197"/>
      <c r="X186" s="197"/>
      <c r="Y186" s="197"/>
      <c r="Z186" s="197"/>
    </row>
    <row r="187" ht="15.75" customHeight="1">
      <c r="A187" s="180"/>
      <c r="B187" s="197"/>
      <c r="C187" s="152"/>
      <c r="D187" s="152"/>
      <c r="E187" s="197"/>
      <c r="F187" s="197"/>
      <c r="G187" s="197"/>
      <c r="H187" s="169"/>
      <c r="I187" s="152"/>
      <c r="J187" s="50"/>
      <c r="K187" s="50"/>
      <c r="L187" s="50"/>
      <c r="M187" s="50"/>
      <c r="N187" s="152"/>
      <c r="O187" s="197"/>
      <c r="P187" s="197"/>
      <c r="Q187" s="197"/>
      <c r="R187" s="197"/>
      <c r="S187" s="197"/>
      <c r="T187" s="197"/>
      <c r="U187" s="197"/>
      <c r="V187" s="197"/>
      <c r="W187" s="197"/>
      <c r="X187" s="197"/>
      <c r="Y187" s="197"/>
      <c r="Z187" s="197"/>
    </row>
    <row r="188" ht="15.75" customHeight="1">
      <c r="A188" s="180"/>
      <c r="B188" s="197"/>
      <c r="C188" s="152"/>
      <c r="D188" s="152"/>
      <c r="E188" s="152"/>
      <c r="F188" s="152"/>
      <c r="G188" s="197"/>
      <c r="H188" s="197"/>
      <c r="I188" s="152"/>
      <c r="J188" s="50"/>
      <c r="K188" s="50"/>
      <c r="L188" s="50"/>
      <c r="M188" s="50"/>
      <c r="N188" s="152"/>
      <c r="O188" s="197"/>
      <c r="P188" s="197"/>
      <c r="Q188" s="197"/>
      <c r="R188" s="197"/>
      <c r="S188" s="197"/>
      <c r="T188" s="197"/>
      <c r="U188" s="197"/>
      <c r="V188" s="197"/>
      <c r="W188" s="197"/>
      <c r="X188" s="197"/>
      <c r="Y188" s="197"/>
      <c r="Z188" s="197"/>
    </row>
    <row r="189" ht="15.75" customHeight="1">
      <c r="A189" s="180"/>
      <c r="B189" s="197"/>
      <c r="C189" s="152"/>
      <c r="D189" s="152"/>
      <c r="E189" s="152"/>
      <c r="F189" s="152"/>
      <c r="G189" s="197"/>
      <c r="H189" s="197"/>
      <c r="I189" s="152"/>
      <c r="J189" s="50"/>
      <c r="K189" s="50"/>
      <c r="L189" s="50"/>
      <c r="M189" s="50"/>
      <c r="N189" s="152"/>
      <c r="O189" s="197"/>
      <c r="P189" s="197"/>
      <c r="Q189" s="197"/>
      <c r="R189" s="197"/>
      <c r="S189" s="197"/>
      <c r="T189" s="197"/>
      <c r="U189" s="197"/>
      <c r="V189" s="197"/>
      <c r="W189" s="197"/>
      <c r="X189" s="197"/>
      <c r="Y189" s="197"/>
      <c r="Z189" s="197"/>
    </row>
    <row r="190" ht="15.75" customHeight="1">
      <c r="A190" s="180"/>
      <c r="B190" s="197"/>
      <c r="C190" s="152"/>
      <c r="D190" s="152"/>
      <c r="E190" s="152"/>
      <c r="F190" s="152"/>
      <c r="G190" s="197"/>
      <c r="H190" s="197"/>
      <c r="I190" s="152"/>
      <c r="J190" s="50"/>
      <c r="K190" s="50"/>
      <c r="L190" s="50"/>
      <c r="M190" s="50"/>
      <c r="N190" s="152"/>
      <c r="O190" s="197"/>
      <c r="P190" s="197"/>
      <c r="Q190" s="197"/>
      <c r="R190" s="197"/>
      <c r="S190" s="197"/>
      <c r="T190" s="197"/>
      <c r="U190" s="197"/>
      <c r="V190" s="197"/>
      <c r="W190" s="197"/>
      <c r="X190" s="197"/>
      <c r="Y190" s="197"/>
      <c r="Z190" s="197"/>
    </row>
    <row r="191" ht="15.75" customHeight="1">
      <c r="A191" s="180"/>
      <c r="B191" s="197"/>
      <c r="C191" s="152"/>
      <c r="D191" s="152"/>
      <c r="E191" s="197"/>
      <c r="F191" s="197"/>
      <c r="G191" s="197"/>
      <c r="H191" s="169"/>
      <c r="I191" s="152"/>
      <c r="J191" s="50"/>
      <c r="K191" s="50"/>
      <c r="L191" s="50"/>
      <c r="M191" s="50"/>
      <c r="N191" s="152"/>
      <c r="O191" s="197"/>
      <c r="P191" s="197"/>
      <c r="Q191" s="197"/>
      <c r="R191" s="197"/>
      <c r="S191" s="197"/>
      <c r="T191" s="197"/>
      <c r="U191" s="197"/>
      <c r="V191" s="197"/>
      <c r="W191" s="197"/>
      <c r="X191" s="197"/>
      <c r="Y191" s="197"/>
      <c r="Z191" s="197"/>
    </row>
    <row r="192" ht="15.75" customHeight="1">
      <c r="A192" s="180"/>
      <c r="B192" s="197"/>
      <c r="C192" s="152"/>
      <c r="D192" s="152"/>
      <c r="E192" s="152"/>
      <c r="F192" s="152"/>
      <c r="G192" s="197"/>
      <c r="H192" s="169"/>
      <c r="I192" s="152"/>
      <c r="J192" s="50"/>
      <c r="K192" s="50"/>
      <c r="L192" s="50"/>
      <c r="M192" s="50"/>
      <c r="N192" s="152"/>
      <c r="O192" s="197"/>
      <c r="P192" s="197"/>
      <c r="Q192" s="197"/>
      <c r="R192" s="197"/>
      <c r="S192" s="197"/>
      <c r="T192" s="197"/>
      <c r="U192" s="197"/>
      <c r="V192" s="197"/>
      <c r="W192" s="197"/>
      <c r="X192" s="197"/>
      <c r="Y192" s="197"/>
      <c r="Z192" s="197"/>
    </row>
    <row r="193" ht="15.75" customHeight="1">
      <c r="A193" s="180"/>
      <c r="B193" s="197"/>
      <c r="C193" s="152"/>
      <c r="D193" s="152"/>
      <c r="E193" s="152"/>
      <c r="F193" s="152"/>
      <c r="G193" s="197"/>
      <c r="H193" s="197"/>
      <c r="I193" s="152"/>
      <c r="J193" s="50"/>
      <c r="K193" s="50"/>
      <c r="L193" s="50"/>
      <c r="M193" s="50"/>
      <c r="N193" s="152"/>
      <c r="O193" s="197"/>
      <c r="P193" s="197"/>
      <c r="Q193" s="197"/>
      <c r="R193" s="197"/>
      <c r="S193" s="197"/>
      <c r="T193" s="197"/>
      <c r="U193" s="197"/>
      <c r="V193" s="197"/>
      <c r="W193" s="197"/>
      <c r="X193" s="197"/>
      <c r="Y193" s="197"/>
      <c r="Z193" s="197"/>
    </row>
    <row r="194" ht="15.75" customHeight="1">
      <c r="A194" s="180"/>
      <c r="B194" s="197"/>
      <c r="C194" s="152"/>
      <c r="D194" s="152"/>
      <c r="E194" s="152"/>
      <c r="F194" s="152"/>
      <c r="G194" s="197"/>
      <c r="H194" s="169"/>
      <c r="I194" s="152"/>
      <c r="J194" s="50"/>
      <c r="K194" s="50"/>
      <c r="L194" s="50"/>
      <c r="M194" s="50"/>
      <c r="N194" s="152"/>
      <c r="O194" s="197"/>
      <c r="P194" s="197"/>
      <c r="Q194" s="197"/>
      <c r="R194" s="197"/>
      <c r="S194" s="197"/>
      <c r="T194" s="197"/>
      <c r="U194" s="197"/>
      <c r="V194" s="197"/>
      <c r="W194" s="197"/>
      <c r="X194" s="197"/>
      <c r="Y194" s="197"/>
      <c r="Z194" s="197"/>
    </row>
    <row r="195" ht="15.75" customHeight="1">
      <c r="A195" s="180"/>
      <c r="B195" s="197"/>
      <c r="C195" s="152"/>
      <c r="D195" s="152"/>
      <c r="E195" s="152"/>
      <c r="F195" s="152"/>
      <c r="G195" s="197"/>
      <c r="H195" s="169"/>
      <c r="I195" s="152"/>
      <c r="J195" s="50"/>
      <c r="K195" s="50"/>
      <c r="L195" s="50"/>
      <c r="M195" s="50"/>
      <c r="N195" s="152"/>
      <c r="O195" s="197"/>
      <c r="P195" s="197"/>
      <c r="Q195" s="197"/>
      <c r="R195" s="197"/>
      <c r="S195" s="197"/>
      <c r="T195" s="197"/>
      <c r="U195" s="197"/>
      <c r="V195" s="197"/>
      <c r="W195" s="197"/>
      <c r="X195" s="197"/>
      <c r="Y195" s="197"/>
      <c r="Z195" s="197"/>
    </row>
    <row r="196" ht="15.75" customHeight="1">
      <c r="A196" s="180"/>
      <c r="B196" s="197"/>
      <c r="C196" s="152"/>
      <c r="D196" s="152"/>
      <c r="E196" s="152"/>
      <c r="F196" s="152"/>
      <c r="G196" s="197"/>
      <c r="H196" s="197"/>
      <c r="I196" s="152"/>
      <c r="J196" s="50"/>
      <c r="K196" s="50"/>
      <c r="L196" s="50"/>
      <c r="M196" s="50"/>
      <c r="N196" s="152"/>
      <c r="O196" s="197"/>
      <c r="P196" s="197"/>
      <c r="Q196" s="197"/>
      <c r="R196" s="197"/>
      <c r="S196" s="197"/>
      <c r="T196" s="197"/>
      <c r="U196" s="197"/>
      <c r="V196" s="197"/>
      <c r="W196" s="197"/>
      <c r="X196" s="197"/>
      <c r="Y196" s="197"/>
      <c r="Z196" s="197"/>
    </row>
    <row r="197" ht="15.75" customHeight="1">
      <c r="A197" s="180"/>
      <c r="B197" s="197"/>
      <c r="C197" s="152"/>
      <c r="D197" s="152"/>
      <c r="E197" s="152"/>
      <c r="F197" s="152"/>
      <c r="G197" s="197"/>
      <c r="H197" s="169"/>
      <c r="I197" s="152"/>
      <c r="J197" s="50"/>
      <c r="K197" s="50"/>
      <c r="L197" s="50"/>
      <c r="M197" s="50"/>
      <c r="N197" s="152"/>
      <c r="O197" s="197"/>
      <c r="P197" s="197"/>
      <c r="Q197" s="197"/>
      <c r="R197" s="197"/>
      <c r="S197" s="197"/>
      <c r="T197" s="197"/>
      <c r="U197" s="197"/>
      <c r="V197" s="197"/>
      <c r="W197" s="197"/>
      <c r="X197" s="197"/>
      <c r="Y197" s="197"/>
      <c r="Z197" s="197"/>
    </row>
    <row r="198" ht="15.75" customHeight="1">
      <c r="A198" s="180"/>
      <c r="B198" s="197"/>
      <c r="C198" s="152"/>
      <c r="D198" s="152"/>
      <c r="E198" s="152"/>
      <c r="F198" s="152"/>
      <c r="G198" s="197"/>
      <c r="H198" s="169"/>
      <c r="I198" s="152"/>
      <c r="J198" s="50"/>
      <c r="K198" s="50"/>
      <c r="L198" s="50"/>
      <c r="M198" s="50"/>
      <c r="N198" s="152"/>
      <c r="O198" s="197"/>
      <c r="P198" s="197"/>
      <c r="Q198" s="197"/>
      <c r="R198" s="197"/>
      <c r="S198" s="197"/>
      <c r="T198" s="197"/>
      <c r="U198" s="197"/>
      <c r="V198" s="197"/>
      <c r="W198" s="197"/>
      <c r="X198" s="197"/>
      <c r="Y198" s="197"/>
      <c r="Z198" s="197"/>
    </row>
    <row r="199" ht="15.75" customHeight="1">
      <c r="A199" s="180"/>
      <c r="B199" s="197"/>
      <c r="C199" s="152"/>
      <c r="D199" s="152"/>
      <c r="E199" s="197"/>
      <c r="F199" s="197"/>
      <c r="G199" s="197"/>
      <c r="H199" s="169"/>
      <c r="I199" s="152"/>
      <c r="J199" s="50"/>
      <c r="K199" s="50"/>
      <c r="L199" s="50"/>
      <c r="M199" s="50"/>
      <c r="N199" s="152"/>
      <c r="O199" s="197"/>
      <c r="P199" s="197"/>
      <c r="Q199" s="197"/>
      <c r="R199" s="197"/>
      <c r="S199" s="197"/>
      <c r="T199" s="197"/>
      <c r="U199" s="197"/>
      <c r="V199" s="197"/>
      <c r="W199" s="197"/>
      <c r="X199" s="197"/>
      <c r="Y199" s="197"/>
      <c r="Z199" s="197"/>
    </row>
    <row r="200" ht="15.75" customHeight="1">
      <c r="A200" s="180"/>
      <c r="B200" s="197"/>
      <c r="C200" s="152"/>
      <c r="D200" s="152"/>
      <c r="E200" s="152"/>
      <c r="F200" s="152"/>
      <c r="G200" s="197"/>
      <c r="H200" s="169"/>
      <c r="I200" s="152"/>
      <c r="J200" s="50"/>
      <c r="K200" s="50"/>
      <c r="L200" s="50"/>
      <c r="M200" s="50"/>
      <c r="N200" s="152"/>
      <c r="O200" s="197"/>
      <c r="P200" s="197"/>
      <c r="Q200" s="197"/>
      <c r="R200" s="197"/>
      <c r="S200" s="197"/>
      <c r="T200" s="197"/>
      <c r="U200" s="197"/>
      <c r="V200" s="197"/>
      <c r="W200" s="197"/>
      <c r="X200" s="197"/>
      <c r="Y200" s="197"/>
      <c r="Z200" s="197"/>
    </row>
    <row r="201" ht="15.75" customHeight="1">
      <c r="A201" s="180"/>
      <c r="B201" s="197"/>
      <c r="C201" s="152"/>
      <c r="D201" s="152"/>
      <c r="E201" s="152"/>
      <c r="F201" s="152"/>
      <c r="G201" s="197"/>
      <c r="H201" s="197"/>
      <c r="I201" s="152"/>
      <c r="J201" s="50"/>
      <c r="K201" s="50"/>
      <c r="L201" s="50"/>
      <c r="M201" s="50"/>
      <c r="N201" s="152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</row>
    <row r="202" ht="15.75" customHeight="1">
      <c r="A202" s="180"/>
      <c r="B202" s="197"/>
      <c r="C202" s="152"/>
      <c r="D202" s="152"/>
      <c r="E202" s="152"/>
      <c r="F202" s="152"/>
      <c r="G202" s="197"/>
      <c r="H202" s="169"/>
      <c r="I202" s="152"/>
      <c r="J202" s="50"/>
      <c r="K202" s="50"/>
      <c r="L202" s="50"/>
      <c r="M202" s="50"/>
      <c r="N202" s="152"/>
      <c r="O202" s="197"/>
      <c r="P202" s="197"/>
      <c r="Q202" s="197"/>
      <c r="R202" s="197"/>
      <c r="S202" s="197"/>
      <c r="T202" s="197"/>
      <c r="U202" s="197"/>
      <c r="V202" s="197"/>
      <c r="W202" s="197"/>
      <c r="X202" s="197"/>
      <c r="Y202" s="197"/>
      <c r="Z202" s="197"/>
    </row>
    <row r="203" ht="15.75" customHeight="1">
      <c r="A203" s="180"/>
      <c r="B203" s="197"/>
      <c r="C203" s="152"/>
      <c r="D203" s="152"/>
      <c r="E203" s="152"/>
      <c r="F203" s="152"/>
      <c r="G203" s="197"/>
      <c r="H203" s="169"/>
      <c r="I203" s="152"/>
      <c r="J203" s="50"/>
      <c r="K203" s="50"/>
      <c r="L203" s="50"/>
      <c r="M203" s="50"/>
      <c r="N203" s="152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</row>
    <row r="204" ht="15.75" customHeight="1">
      <c r="A204" s="180"/>
      <c r="B204" s="197"/>
      <c r="C204" s="152"/>
      <c r="D204" s="152"/>
      <c r="E204" s="152"/>
      <c r="F204" s="152"/>
      <c r="G204" s="197"/>
      <c r="H204" s="197"/>
      <c r="I204" s="152"/>
      <c r="J204" s="50"/>
      <c r="K204" s="50"/>
      <c r="L204" s="50"/>
      <c r="M204" s="50"/>
      <c r="N204" s="152"/>
      <c r="O204" s="197"/>
      <c r="P204" s="197"/>
      <c r="Q204" s="197"/>
      <c r="R204" s="197"/>
      <c r="S204" s="197"/>
      <c r="T204" s="197"/>
      <c r="U204" s="197"/>
      <c r="V204" s="197"/>
      <c r="W204" s="197"/>
      <c r="X204" s="197"/>
      <c r="Y204" s="197"/>
      <c r="Z204" s="197"/>
    </row>
    <row r="205" ht="15.75" customHeight="1">
      <c r="A205" s="180"/>
      <c r="B205" s="197"/>
      <c r="C205" s="152"/>
      <c r="D205" s="152"/>
      <c r="E205" s="152"/>
      <c r="F205" s="152"/>
      <c r="G205" s="197"/>
      <c r="H205" s="197"/>
      <c r="I205" s="152"/>
      <c r="J205" s="50"/>
      <c r="K205" s="50"/>
      <c r="L205" s="50"/>
      <c r="M205" s="50"/>
      <c r="N205" s="152"/>
      <c r="O205" s="197"/>
      <c r="P205" s="197"/>
      <c r="Q205" s="197"/>
      <c r="R205" s="197"/>
      <c r="S205" s="197"/>
      <c r="T205" s="197"/>
      <c r="U205" s="197"/>
      <c r="V205" s="197"/>
      <c r="W205" s="197"/>
      <c r="X205" s="197"/>
      <c r="Y205" s="197"/>
      <c r="Z205" s="197"/>
    </row>
    <row r="206" ht="15.75" customHeight="1">
      <c r="A206" s="180"/>
      <c r="B206" s="197"/>
      <c r="C206" s="152"/>
      <c r="D206" s="152"/>
      <c r="E206" s="152"/>
      <c r="F206" s="152"/>
      <c r="G206" s="197"/>
      <c r="H206" s="169"/>
      <c r="I206" s="152"/>
      <c r="J206" s="50"/>
      <c r="K206" s="50"/>
      <c r="L206" s="50"/>
      <c r="M206" s="50"/>
      <c r="N206" s="152"/>
      <c r="O206" s="197"/>
      <c r="P206" s="197"/>
      <c r="Q206" s="197"/>
      <c r="R206" s="197"/>
      <c r="S206" s="197"/>
      <c r="T206" s="197"/>
      <c r="U206" s="197"/>
      <c r="V206" s="197"/>
      <c r="W206" s="197"/>
      <c r="X206" s="197"/>
      <c r="Y206" s="197"/>
      <c r="Z206" s="197"/>
    </row>
    <row r="207" ht="15.75" customHeight="1">
      <c r="A207" s="180"/>
      <c r="B207" s="197"/>
      <c r="C207" s="152"/>
      <c r="D207" s="152"/>
      <c r="E207" s="197"/>
      <c r="F207" s="197"/>
      <c r="G207" s="197"/>
      <c r="H207" s="169"/>
      <c r="I207" s="152"/>
      <c r="J207" s="50"/>
      <c r="K207" s="50"/>
      <c r="L207" s="50"/>
      <c r="M207" s="50"/>
      <c r="N207" s="152"/>
      <c r="O207" s="197"/>
      <c r="P207" s="197"/>
      <c r="Q207" s="197"/>
      <c r="R207" s="197"/>
      <c r="S207" s="197"/>
      <c r="T207" s="197"/>
      <c r="U207" s="197"/>
      <c r="V207" s="197"/>
      <c r="W207" s="197"/>
      <c r="X207" s="197"/>
      <c r="Y207" s="197"/>
      <c r="Z207" s="197"/>
    </row>
    <row r="208" ht="15.75" customHeight="1">
      <c r="A208" s="180"/>
      <c r="B208" s="197"/>
      <c r="C208" s="152"/>
      <c r="D208" s="152"/>
      <c r="E208" s="152"/>
      <c r="F208" s="152"/>
      <c r="G208" s="197"/>
      <c r="H208" s="197"/>
      <c r="I208" s="152"/>
      <c r="J208" s="50"/>
      <c r="K208" s="50"/>
      <c r="L208" s="50"/>
      <c r="M208" s="50"/>
      <c r="N208" s="152"/>
      <c r="O208" s="197"/>
      <c r="P208" s="197"/>
      <c r="Q208" s="197"/>
      <c r="R208" s="197"/>
      <c r="S208" s="197"/>
      <c r="T208" s="197"/>
      <c r="U208" s="197"/>
      <c r="V208" s="197"/>
      <c r="W208" s="197"/>
      <c r="X208" s="197"/>
      <c r="Y208" s="197"/>
      <c r="Z208" s="197"/>
    </row>
    <row r="209" ht="15.75" customHeight="1">
      <c r="A209" s="180"/>
      <c r="B209" s="197"/>
      <c r="C209" s="152"/>
      <c r="D209" s="152"/>
      <c r="E209" s="152"/>
      <c r="F209" s="152"/>
      <c r="G209" s="197"/>
      <c r="H209" s="197"/>
      <c r="I209" s="152"/>
      <c r="J209" s="50"/>
      <c r="K209" s="50"/>
      <c r="L209" s="50"/>
      <c r="M209" s="50"/>
      <c r="N209" s="152"/>
      <c r="O209" s="197"/>
      <c r="P209" s="197"/>
      <c r="Q209" s="197"/>
      <c r="R209" s="197"/>
      <c r="S209" s="197"/>
      <c r="T209" s="197"/>
      <c r="U209" s="197"/>
      <c r="V209" s="197"/>
      <c r="W209" s="197"/>
      <c r="X209" s="197"/>
      <c r="Y209" s="197"/>
      <c r="Z209" s="197"/>
    </row>
    <row r="210" ht="15.75" customHeight="1">
      <c r="A210" s="180"/>
      <c r="B210" s="197"/>
      <c r="C210" s="152"/>
      <c r="D210" s="152"/>
      <c r="E210" s="152"/>
      <c r="F210" s="152"/>
      <c r="G210" s="197"/>
      <c r="H210" s="197"/>
      <c r="I210" s="152"/>
      <c r="J210" s="50"/>
      <c r="K210" s="50"/>
      <c r="L210" s="50"/>
      <c r="M210" s="50"/>
      <c r="N210" s="152"/>
      <c r="O210" s="197"/>
      <c r="P210" s="197"/>
      <c r="Q210" s="197"/>
      <c r="R210" s="197"/>
      <c r="S210" s="197"/>
      <c r="T210" s="197"/>
      <c r="U210" s="197"/>
      <c r="V210" s="197"/>
      <c r="W210" s="197"/>
      <c r="X210" s="197"/>
      <c r="Y210" s="197"/>
      <c r="Z210" s="197"/>
    </row>
    <row r="211" ht="15.75" customHeight="1">
      <c r="A211" s="180"/>
      <c r="B211" s="197"/>
      <c r="C211" s="152"/>
      <c r="D211" s="152"/>
      <c r="E211" s="152"/>
      <c r="F211" s="152"/>
      <c r="G211" s="197"/>
      <c r="H211" s="197"/>
      <c r="I211" s="152"/>
      <c r="J211" s="50"/>
      <c r="K211" s="50"/>
      <c r="L211" s="50"/>
      <c r="M211" s="50"/>
      <c r="N211" s="152"/>
      <c r="O211" s="197"/>
      <c r="P211" s="197"/>
      <c r="Q211" s="197"/>
      <c r="R211" s="197"/>
      <c r="S211" s="197"/>
      <c r="T211" s="197"/>
      <c r="U211" s="197"/>
      <c r="V211" s="197"/>
      <c r="W211" s="197"/>
      <c r="X211" s="197"/>
      <c r="Y211" s="197"/>
      <c r="Z211" s="197"/>
    </row>
    <row r="212" ht="15.75" customHeight="1">
      <c r="A212" s="180"/>
      <c r="B212" s="197"/>
      <c r="C212" s="152"/>
      <c r="D212" s="152"/>
      <c r="E212" s="152"/>
      <c r="F212" s="152"/>
      <c r="G212" s="197"/>
      <c r="H212" s="197"/>
      <c r="I212" s="152"/>
      <c r="J212" s="50"/>
      <c r="K212" s="50"/>
      <c r="L212" s="50"/>
      <c r="M212" s="50"/>
      <c r="N212" s="152"/>
      <c r="O212" s="197"/>
      <c r="P212" s="197"/>
      <c r="Q212" s="197"/>
      <c r="R212" s="197"/>
      <c r="S212" s="197"/>
      <c r="T212" s="197"/>
      <c r="U212" s="197"/>
      <c r="V212" s="197"/>
      <c r="W212" s="197"/>
      <c r="X212" s="197"/>
      <c r="Y212" s="197"/>
      <c r="Z212" s="197"/>
    </row>
    <row r="213" ht="15.75" customHeight="1">
      <c r="A213" s="180"/>
      <c r="B213" s="197"/>
      <c r="C213" s="152"/>
      <c r="D213" s="152"/>
      <c r="E213" s="152"/>
      <c r="F213" s="152"/>
      <c r="G213" s="197"/>
      <c r="H213" s="197"/>
      <c r="I213" s="152"/>
      <c r="J213" s="50"/>
      <c r="K213" s="50"/>
      <c r="L213" s="50"/>
      <c r="M213" s="50"/>
      <c r="N213" s="152"/>
      <c r="O213" s="197"/>
      <c r="P213" s="197"/>
      <c r="Q213" s="197"/>
      <c r="R213" s="197"/>
      <c r="S213" s="197"/>
      <c r="T213" s="197"/>
      <c r="U213" s="197"/>
      <c r="V213" s="197"/>
      <c r="W213" s="197"/>
      <c r="X213" s="197"/>
      <c r="Y213" s="197"/>
      <c r="Z213" s="197"/>
    </row>
    <row r="214" ht="15.75" customHeight="1">
      <c r="A214" s="180"/>
      <c r="B214" s="197"/>
      <c r="C214" s="152"/>
      <c r="D214" s="152"/>
      <c r="E214" s="152"/>
      <c r="F214" s="152"/>
      <c r="G214" s="197"/>
      <c r="H214" s="197"/>
      <c r="I214" s="152"/>
      <c r="J214" s="50"/>
      <c r="K214" s="50"/>
      <c r="L214" s="50"/>
      <c r="M214" s="50"/>
      <c r="N214" s="152"/>
      <c r="O214" s="197"/>
      <c r="P214" s="197"/>
      <c r="Q214" s="197"/>
      <c r="R214" s="197"/>
      <c r="S214" s="197"/>
      <c r="T214" s="197"/>
      <c r="U214" s="197"/>
      <c r="V214" s="197"/>
      <c r="W214" s="197"/>
      <c r="X214" s="197"/>
      <c r="Y214" s="197"/>
      <c r="Z214" s="197"/>
    </row>
    <row r="215" ht="15.75" customHeight="1">
      <c r="A215" s="180"/>
      <c r="B215" s="197"/>
      <c r="C215" s="152"/>
      <c r="D215" s="152"/>
      <c r="E215" s="152"/>
      <c r="F215" s="152"/>
      <c r="G215" s="197"/>
      <c r="H215" s="197"/>
      <c r="I215" s="152"/>
      <c r="J215" s="50"/>
      <c r="K215" s="50"/>
      <c r="L215" s="50"/>
      <c r="M215" s="50"/>
      <c r="N215" s="152"/>
      <c r="O215" s="197"/>
      <c r="P215" s="197"/>
      <c r="Q215" s="197"/>
      <c r="R215" s="197"/>
      <c r="S215" s="197"/>
      <c r="T215" s="197"/>
      <c r="U215" s="197"/>
      <c r="V215" s="197"/>
      <c r="W215" s="197"/>
      <c r="X215" s="197"/>
      <c r="Y215" s="197"/>
      <c r="Z215" s="197"/>
    </row>
    <row r="216" ht="15.75" customHeight="1">
      <c r="A216" s="180"/>
      <c r="B216" s="197"/>
      <c r="C216" s="152"/>
      <c r="D216" s="152"/>
      <c r="E216" s="152"/>
      <c r="F216" s="152"/>
      <c r="G216" s="197"/>
      <c r="H216" s="169"/>
      <c r="I216" s="152"/>
      <c r="J216" s="50"/>
      <c r="K216" s="50"/>
      <c r="L216" s="50"/>
      <c r="M216" s="50"/>
      <c r="N216" s="152"/>
      <c r="O216" s="197"/>
      <c r="P216" s="197"/>
      <c r="Q216" s="197"/>
      <c r="R216" s="197"/>
      <c r="S216" s="197"/>
      <c r="T216" s="197"/>
      <c r="U216" s="197"/>
      <c r="V216" s="197"/>
      <c r="W216" s="197"/>
      <c r="X216" s="197"/>
      <c r="Y216" s="197"/>
      <c r="Z216" s="197"/>
    </row>
    <row r="217" ht="15.75" customHeight="1">
      <c r="A217" s="180"/>
      <c r="B217" s="197"/>
      <c r="C217" s="152"/>
      <c r="D217" s="152"/>
      <c r="E217" s="152"/>
      <c r="F217" s="152"/>
      <c r="G217" s="197"/>
      <c r="H217" s="197"/>
      <c r="I217" s="152"/>
      <c r="J217" s="50"/>
      <c r="K217" s="50"/>
      <c r="L217" s="50"/>
      <c r="M217" s="50"/>
      <c r="N217" s="152"/>
      <c r="O217" s="197"/>
      <c r="P217" s="197"/>
      <c r="Q217" s="197"/>
      <c r="R217" s="197"/>
      <c r="S217" s="197"/>
      <c r="T217" s="197"/>
      <c r="U217" s="197"/>
      <c r="V217" s="197"/>
      <c r="W217" s="197"/>
      <c r="X217" s="197"/>
      <c r="Y217" s="197"/>
      <c r="Z217" s="197"/>
    </row>
    <row r="218" ht="15.75" customHeight="1">
      <c r="A218" s="180"/>
      <c r="B218" s="197"/>
      <c r="C218" s="152"/>
      <c r="D218" s="152"/>
      <c r="E218" s="152"/>
      <c r="F218" s="152"/>
      <c r="G218" s="197"/>
      <c r="H218" s="169"/>
      <c r="I218" s="152"/>
      <c r="J218" s="50"/>
      <c r="K218" s="50"/>
      <c r="L218" s="50"/>
      <c r="M218" s="50"/>
      <c r="N218" s="152"/>
      <c r="O218" s="197"/>
      <c r="P218" s="197"/>
      <c r="Q218" s="197"/>
      <c r="R218" s="197"/>
      <c r="S218" s="197"/>
      <c r="T218" s="197"/>
      <c r="U218" s="197"/>
      <c r="V218" s="197"/>
      <c r="W218" s="197"/>
      <c r="X218" s="197"/>
      <c r="Y218" s="197"/>
      <c r="Z218" s="197"/>
    </row>
    <row r="219" ht="15.75" customHeight="1">
      <c r="A219" s="180"/>
      <c r="B219" s="197"/>
      <c r="C219" s="152"/>
      <c r="D219" s="152"/>
      <c r="E219" s="152"/>
      <c r="F219" s="152"/>
      <c r="G219" s="197"/>
      <c r="H219" s="197"/>
      <c r="I219" s="152"/>
      <c r="J219" s="50"/>
      <c r="K219" s="50"/>
      <c r="L219" s="50"/>
      <c r="M219" s="50"/>
      <c r="N219" s="152"/>
      <c r="O219" s="197"/>
      <c r="P219" s="197"/>
      <c r="Q219" s="197"/>
      <c r="R219" s="197"/>
      <c r="S219" s="197"/>
      <c r="T219" s="197"/>
      <c r="U219" s="197"/>
      <c r="V219" s="197"/>
      <c r="W219" s="197"/>
      <c r="X219" s="197"/>
      <c r="Y219" s="197"/>
      <c r="Z219" s="197"/>
    </row>
    <row r="220" ht="15.75" customHeight="1">
      <c r="A220" s="180"/>
      <c r="B220" s="197"/>
      <c r="C220" s="152"/>
      <c r="D220" s="152"/>
      <c r="E220" s="152"/>
      <c r="F220" s="152"/>
      <c r="G220" s="197"/>
      <c r="H220" s="197"/>
      <c r="I220" s="152"/>
      <c r="J220" s="50"/>
      <c r="K220" s="50"/>
      <c r="L220" s="50"/>
      <c r="M220" s="50"/>
      <c r="N220" s="152"/>
      <c r="O220" s="197"/>
      <c r="P220" s="197"/>
      <c r="Q220" s="197"/>
      <c r="R220" s="197"/>
      <c r="S220" s="197"/>
      <c r="T220" s="197"/>
      <c r="U220" s="197"/>
      <c r="V220" s="197"/>
      <c r="W220" s="197"/>
      <c r="X220" s="197"/>
      <c r="Y220" s="197"/>
      <c r="Z220" s="197"/>
    </row>
    <row r="221" ht="15.75" customHeight="1">
      <c r="A221" s="180"/>
      <c r="B221" s="197"/>
      <c r="C221" s="152"/>
      <c r="D221" s="152"/>
      <c r="E221" s="152"/>
      <c r="F221" s="152"/>
      <c r="G221" s="197"/>
      <c r="H221" s="197"/>
      <c r="I221" s="152"/>
      <c r="J221" s="50"/>
      <c r="K221" s="50"/>
      <c r="L221" s="50"/>
      <c r="M221" s="50"/>
      <c r="N221" s="152"/>
      <c r="O221" s="197"/>
      <c r="P221" s="197"/>
      <c r="Q221" s="197"/>
      <c r="R221" s="197"/>
      <c r="S221" s="197"/>
      <c r="T221" s="197"/>
      <c r="U221" s="197"/>
      <c r="V221" s="197"/>
      <c r="W221" s="197"/>
      <c r="X221" s="197"/>
      <c r="Y221" s="197"/>
      <c r="Z221" s="197"/>
    </row>
    <row r="222" ht="15.75" customHeight="1">
      <c r="A222" s="180"/>
      <c r="B222" s="197"/>
      <c r="C222" s="152"/>
      <c r="D222" s="152"/>
      <c r="E222" s="152"/>
      <c r="F222" s="152"/>
      <c r="G222" s="197"/>
      <c r="H222" s="197"/>
      <c r="I222" s="152"/>
      <c r="J222" s="50"/>
      <c r="K222" s="50"/>
      <c r="L222" s="50"/>
      <c r="M222" s="50"/>
      <c r="N222" s="152"/>
      <c r="O222" s="197"/>
      <c r="P222" s="197"/>
      <c r="Q222" s="197"/>
      <c r="R222" s="197"/>
      <c r="S222" s="197"/>
      <c r="T222" s="197"/>
      <c r="U222" s="197"/>
      <c r="V222" s="197"/>
      <c r="W222" s="197"/>
      <c r="X222" s="197"/>
      <c r="Y222" s="197"/>
      <c r="Z222" s="197"/>
    </row>
    <row r="223" ht="15.75" customHeight="1">
      <c r="A223" s="180"/>
      <c r="B223" s="197"/>
      <c r="C223" s="152"/>
      <c r="D223" s="152"/>
      <c r="E223" s="152"/>
      <c r="F223" s="152"/>
      <c r="G223" s="197"/>
      <c r="H223" s="197"/>
      <c r="I223" s="152"/>
      <c r="J223" s="50"/>
      <c r="K223" s="50"/>
      <c r="L223" s="50"/>
      <c r="M223" s="50"/>
      <c r="N223" s="152"/>
      <c r="O223" s="197"/>
      <c r="P223" s="197"/>
      <c r="Q223" s="197"/>
      <c r="R223" s="197"/>
      <c r="S223" s="197"/>
      <c r="T223" s="197"/>
      <c r="U223" s="197"/>
      <c r="V223" s="197"/>
      <c r="W223" s="197"/>
      <c r="X223" s="197"/>
      <c r="Y223" s="197"/>
      <c r="Z223" s="197"/>
    </row>
    <row r="224" ht="15.75" customHeight="1">
      <c r="A224" s="180"/>
      <c r="B224" s="197"/>
      <c r="C224" s="152"/>
      <c r="D224" s="152"/>
      <c r="E224" s="152"/>
      <c r="F224" s="152"/>
      <c r="G224" s="197"/>
      <c r="H224" s="197"/>
      <c r="I224" s="152"/>
      <c r="J224" s="50"/>
      <c r="K224" s="50"/>
      <c r="L224" s="50"/>
      <c r="M224" s="50"/>
      <c r="N224" s="152"/>
      <c r="O224" s="197"/>
      <c r="P224" s="197"/>
      <c r="Q224" s="197"/>
      <c r="R224" s="197"/>
      <c r="S224" s="197"/>
      <c r="T224" s="197"/>
      <c r="U224" s="197"/>
      <c r="V224" s="197"/>
      <c r="W224" s="197"/>
      <c r="X224" s="197"/>
      <c r="Y224" s="197"/>
      <c r="Z224" s="197"/>
    </row>
    <row r="225" ht="15.75" customHeight="1">
      <c r="A225" s="180"/>
      <c r="B225" s="197"/>
      <c r="C225" s="152"/>
      <c r="D225" s="152"/>
      <c r="E225" s="152"/>
      <c r="F225" s="152"/>
      <c r="G225" s="197"/>
      <c r="H225" s="169"/>
      <c r="I225" s="152"/>
      <c r="J225" s="50"/>
      <c r="K225" s="50"/>
      <c r="L225" s="50"/>
      <c r="M225" s="50"/>
      <c r="N225" s="152"/>
      <c r="O225" s="197"/>
      <c r="P225" s="197"/>
      <c r="Q225" s="197"/>
      <c r="R225" s="197"/>
      <c r="S225" s="197"/>
      <c r="T225" s="197"/>
      <c r="U225" s="197"/>
      <c r="V225" s="197"/>
      <c r="W225" s="197"/>
      <c r="X225" s="197"/>
      <c r="Y225" s="197"/>
      <c r="Z225" s="197"/>
    </row>
    <row r="226" ht="15.75" customHeight="1">
      <c r="A226" s="180"/>
      <c r="B226" s="197"/>
      <c r="C226" s="152"/>
      <c r="D226" s="152"/>
      <c r="E226" s="152"/>
      <c r="F226" s="152"/>
      <c r="G226" s="197"/>
      <c r="H226" s="169"/>
      <c r="I226" s="152"/>
      <c r="J226" s="50"/>
      <c r="K226" s="50"/>
      <c r="L226" s="50"/>
      <c r="M226" s="50"/>
      <c r="N226" s="152"/>
      <c r="O226" s="197"/>
      <c r="P226" s="197"/>
      <c r="Q226" s="197"/>
      <c r="R226" s="197"/>
      <c r="S226" s="197"/>
      <c r="T226" s="197"/>
      <c r="U226" s="197"/>
      <c r="V226" s="197"/>
      <c r="W226" s="197"/>
      <c r="X226" s="197"/>
      <c r="Y226" s="197"/>
      <c r="Z226" s="197"/>
    </row>
    <row r="227" ht="15.75" customHeight="1">
      <c r="A227" s="180"/>
      <c r="B227" s="197"/>
      <c r="C227" s="152"/>
      <c r="D227" s="152"/>
      <c r="E227" s="152"/>
      <c r="F227" s="152"/>
      <c r="G227" s="197"/>
      <c r="H227" s="197"/>
      <c r="I227" s="152"/>
      <c r="J227" s="50"/>
      <c r="K227" s="50"/>
      <c r="L227" s="50"/>
      <c r="M227" s="50"/>
      <c r="N227" s="152"/>
      <c r="O227" s="197"/>
      <c r="P227" s="197"/>
      <c r="Q227" s="197"/>
      <c r="R227" s="197"/>
      <c r="S227" s="197"/>
      <c r="T227" s="197"/>
      <c r="U227" s="197"/>
      <c r="V227" s="197"/>
      <c r="W227" s="197"/>
      <c r="X227" s="197"/>
      <c r="Y227" s="197"/>
      <c r="Z227" s="197"/>
    </row>
    <row r="228" ht="15.75" customHeight="1">
      <c r="A228" s="180"/>
      <c r="B228" s="197"/>
      <c r="C228" s="152"/>
      <c r="D228" s="152"/>
      <c r="E228" s="152"/>
      <c r="F228" s="152"/>
      <c r="G228" s="197"/>
      <c r="H228" s="197"/>
      <c r="I228" s="152"/>
      <c r="J228" s="50"/>
      <c r="K228" s="50"/>
      <c r="L228" s="50"/>
      <c r="M228" s="50"/>
      <c r="N228" s="152"/>
      <c r="O228" s="197"/>
      <c r="P228" s="197"/>
      <c r="Q228" s="197"/>
      <c r="R228" s="197"/>
      <c r="S228" s="197"/>
      <c r="T228" s="197"/>
      <c r="U228" s="197"/>
      <c r="V228" s="197"/>
      <c r="W228" s="197"/>
      <c r="X228" s="197"/>
      <c r="Y228" s="197"/>
      <c r="Z228" s="197"/>
    </row>
    <row r="229" ht="15.75" customHeight="1">
      <c r="A229" s="180"/>
      <c r="B229" s="197"/>
      <c r="C229" s="152"/>
      <c r="D229" s="152"/>
      <c r="E229" s="152"/>
      <c r="F229" s="152"/>
      <c r="G229" s="197"/>
      <c r="H229" s="197"/>
      <c r="I229" s="152"/>
      <c r="J229" s="50"/>
      <c r="K229" s="50"/>
      <c r="L229" s="50"/>
      <c r="M229" s="50"/>
      <c r="N229" s="152"/>
      <c r="O229" s="197"/>
      <c r="P229" s="197"/>
      <c r="Q229" s="197"/>
      <c r="R229" s="197"/>
      <c r="S229" s="197"/>
      <c r="T229" s="197"/>
      <c r="U229" s="197"/>
      <c r="V229" s="197"/>
      <c r="W229" s="197"/>
      <c r="X229" s="197"/>
      <c r="Y229" s="197"/>
      <c r="Z229" s="197"/>
    </row>
    <row r="230" ht="15.75" customHeight="1">
      <c r="A230" s="180"/>
      <c r="B230" s="197"/>
      <c r="C230" s="152"/>
      <c r="D230" s="152"/>
      <c r="E230" s="152"/>
      <c r="F230" s="152"/>
      <c r="G230" s="197"/>
      <c r="H230" s="169"/>
      <c r="I230" s="152"/>
      <c r="J230" s="50"/>
      <c r="K230" s="50"/>
      <c r="L230" s="50"/>
      <c r="M230" s="50"/>
      <c r="N230" s="152"/>
      <c r="O230" s="197"/>
      <c r="P230" s="197"/>
      <c r="Q230" s="197"/>
      <c r="R230" s="197"/>
      <c r="S230" s="197"/>
      <c r="T230" s="197"/>
      <c r="U230" s="197"/>
      <c r="V230" s="197"/>
      <c r="W230" s="197"/>
      <c r="X230" s="197"/>
      <c r="Y230" s="197"/>
      <c r="Z230" s="197"/>
    </row>
    <row r="231" ht="15.75" customHeight="1">
      <c r="A231" s="180"/>
      <c r="B231" s="197"/>
      <c r="C231" s="152"/>
      <c r="D231" s="152"/>
      <c r="E231" s="152"/>
      <c r="F231" s="152"/>
      <c r="G231" s="197"/>
      <c r="H231" s="197"/>
      <c r="I231" s="152"/>
      <c r="J231" s="50"/>
      <c r="K231" s="50"/>
      <c r="L231" s="50"/>
      <c r="M231" s="50"/>
      <c r="N231" s="152"/>
      <c r="O231" s="197"/>
      <c r="P231" s="197"/>
      <c r="Q231" s="197"/>
      <c r="R231" s="197"/>
      <c r="S231" s="197"/>
      <c r="T231" s="197"/>
      <c r="U231" s="197"/>
      <c r="V231" s="197"/>
      <c r="W231" s="197"/>
      <c r="X231" s="197"/>
      <c r="Y231" s="197"/>
      <c r="Z231" s="197"/>
    </row>
    <row r="232" ht="15.75" customHeight="1">
      <c r="A232" s="180"/>
      <c r="B232" s="197"/>
      <c r="C232" s="152"/>
      <c r="D232" s="152"/>
      <c r="E232" s="152"/>
      <c r="F232" s="152"/>
      <c r="G232" s="197"/>
      <c r="H232" s="169"/>
      <c r="I232" s="152"/>
      <c r="J232" s="50"/>
      <c r="K232" s="50"/>
      <c r="L232" s="50"/>
      <c r="M232" s="50"/>
      <c r="N232" s="152"/>
      <c r="O232" s="197"/>
      <c r="P232" s="197"/>
      <c r="Q232" s="197"/>
      <c r="R232" s="197"/>
      <c r="S232" s="197"/>
      <c r="T232" s="197"/>
      <c r="U232" s="197"/>
      <c r="V232" s="197"/>
      <c r="W232" s="197"/>
      <c r="X232" s="197"/>
      <c r="Y232" s="197"/>
      <c r="Z232" s="197"/>
    </row>
    <row r="233" ht="15.75" customHeight="1">
      <c r="A233" s="180"/>
      <c r="B233" s="197"/>
      <c r="C233" s="152"/>
      <c r="D233" s="152"/>
      <c r="E233" s="152"/>
      <c r="F233" s="152"/>
      <c r="G233" s="197"/>
      <c r="H233" s="169"/>
      <c r="I233" s="152"/>
      <c r="J233" s="50"/>
      <c r="K233" s="50"/>
      <c r="L233" s="50"/>
      <c r="M233" s="50"/>
      <c r="N233" s="152"/>
      <c r="O233" s="197"/>
      <c r="P233" s="197"/>
      <c r="Q233" s="197"/>
      <c r="R233" s="197"/>
      <c r="S233" s="197"/>
      <c r="T233" s="197"/>
      <c r="U233" s="197"/>
      <c r="V233" s="197"/>
      <c r="W233" s="197"/>
      <c r="X233" s="197"/>
      <c r="Y233" s="197"/>
      <c r="Z233" s="197"/>
    </row>
    <row r="234" ht="15.75" customHeight="1">
      <c r="A234" s="180"/>
      <c r="B234" s="197"/>
      <c r="C234" s="152"/>
      <c r="D234" s="152"/>
      <c r="E234" s="152"/>
      <c r="F234" s="152"/>
      <c r="G234" s="197"/>
      <c r="H234" s="197"/>
      <c r="I234" s="152"/>
      <c r="J234" s="50"/>
      <c r="K234" s="50"/>
      <c r="L234" s="50"/>
      <c r="M234" s="50"/>
      <c r="N234" s="152"/>
      <c r="O234" s="197"/>
      <c r="P234" s="197"/>
      <c r="Q234" s="197"/>
      <c r="R234" s="197"/>
      <c r="S234" s="197"/>
      <c r="T234" s="197"/>
      <c r="U234" s="197"/>
      <c r="V234" s="197"/>
      <c r="W234" s="197"/>
      <c r="X234" s="197"/>
      <c r="Y234" s="197"/>
      <c r="Z234" s="197"/>
    </row>
    <row r="235" ht="15.75" customHeight="1">
      <c r="A235" s="180"/>
      <c r="B235" s="197"/>
      <c r="C235" s="152"/>
      <c r="D235" s="152"/>
      <c r="E235" s="152"/>
      <c r="F235" s="152"/>
      <c r="G235" s="197"/>
      <c r="H235" s="169"/>
      <c r="I235" s="152"/>
      <c r="J235" s="50"/>
      <c r="K235" s="50"/>
      <c r="L235" s="50"/>
      <c r="M235" s="50"/>
      <c r="N235" s="152"/>
      <c r="O235" s="197"/>
      <c r="P235" s="197"/>
      <c r="Q235" s="197"/>
      <c r="R235" s="197"/>
      <c r="S235" s="197"/>
      <c r="T235" s="197"/>
      <c r="U235" s="197"/>
      <c r="V235" s="197"/>
      <c r="W235" s="197"/>
      <c r="X235" s="197"/>
      <c r="Y235" s="197"/>
      <c r="Z235" s="197"/>
    </row>
    <row r="236" ht="15.75" customHeight="1">
      <c r="A236" s="180"/>
      <c r="B236" s="197"/>
      <c r="C236" s="152"/>
      <c r="D236" s="152"/>
      <c r="E236" s="152"/>
      <c r="F236" s="152"/>
      <c r="G236" s="197"/>
      <c r="H236" s="197"/>
      <c r="I236" s="152"/>
      <c r="J236" s="50"/>
      <c r="K236" s="50"/>
      <c r="L236" s="50"/>
      <c r="M236" s="50"/>
      <c r="N236" s="152"/>
      <c r="O236" s="197"/>
      <c r="P236" s="197"/>
      <c r="Q236" s="197"/>
      <c r="R236" s="197"/>
      <c r="S236" s="197"/>
      <c r="T236" s="197"/>
      <c r="U236" s="197"/>
      <c r="V236" s="197"/>
      <c r="W236" s="197"/>
      <c r="X236" s="197"/>
      <c r="Y236" s="197"/>
      <c r="Z236" s="197"/>
    </row>
    <row r="237" ht="15.75" customHeight="1">
      <c r="A237" s="180"/>
      <c r="B237" s="197"/>
      <c r="C237" s="152"/>
      <c r="D237" s="152"/>
      <c r="E237" s="152"/>
      <c r="F237" s="152"/>
      <c r="G237" s="197"/>
      <c r="H237" s="197"/>
      <c r="I237" s="152"/>
      <c r="J237" s="50"/>
      <c r="K237" s="50"/>
      <c r="L237" s="50"/>
      <c r="M237" s="50"/>
      <c r="N237" s="152"/>
      <c r="O237" s="197"/>
      <c r="P237" s="197"/>
      <c r="Q237" s="197"/>
      <c r="R237" s="197"/>
      <c r="S237" s="197"/>
      <c r="T237" s="197"/>
      <c r="U237" s="197"/>
      <c r="V237" s="197"/>
      <c r="W237" s="197"/>
      <c r="X237" s="197"/>
      <c r="Y237" s="197"/>
      <c r="Z237" s="197"/>
    </row>
    <row r="238" ht="15.75" customHeight="1">
      <c r="A238" s="180"/>
      <c r="B238" s="197"/>
      <c r="C238" s="152"/>
      <c r="D238" s="152"/>
      <c r="E238" s="152"/>
      <c r="F238" s="152"/>
      <c r="G238" s="197"/>
      <c r="H238" s="197"/>
      <c r="I238" s="152"/>
      <c r="J238" s="50"/>
      <c r="K238" s="50"/>
      <c r="L238" s="50"/>
      <c r="M238" s="50"/>
      <c r="N238" s="152"/>
      <c r="O238" s="197"/>
      <c r="P238" s="197"/>
      <c r="Q238" s="197"/>
      <c r="R238" s="197"/>
      <c r="S238" s="197"/>
      <c r="T238" s="197"/>
      <c r="U238" s="197"/>
      <c r="V238" s="197"/>
      <c r="W238" s="197"/>
      <c r="X238" s="197"/>
      <c r="Y238" s="197"/>
      <c r="Z238" s="197"/>
    </row>
    <row r="239" ht="15.75" customHeight="1">
      <c r="A239" s="180"/>
      <c r="B239" s="197"/>
      <c r="C239" s="152"/>
      <c r="D239" s="152"/>
      <c r="E239" s="152"/>
      <c r="F239" s="152"/>
      <c r="G239" s="197"/>
      <c r="H239" s="197"/>
      <c r="I239" s="152"/>
      <c r="J239" s="50"/>
      <c r="K239" s="50"/>
      <c r="L239" s="50"/>
      <c r="M239" s="50"/>
      <c r="N239" s="152"/>
      <c r="O239" s="197"/>
      <c r="P239" s="197"/>
      <c r="Q239" s="197"/>
      <c r="R239" s="197"/>
      <c r="S239" s="197"/>
      <c r="T239" s="197"/>
      <c r="U239" s="197"/>
      <c r="V239" s="197"/>
      <c r="W239" s="197"/>
      <c r="X239" s="197"/>
      <c r="Y239" s="197"/>
      <c r="Z239" s="197"/>
    </row>
    <row r="240" ht="15.75" customHeight="1">
      <c r="A240" s="180"/>
      <c r="B240" s="197"/>
      <c r="C240" s="152"/>
      <c r="D240" s="152"/>
      <c r="E240" s="152"/>
      <c r="F240" s="152"/>
      <c r="G240" s="197"/>
      <c r="H240" s="169"/>
      <c r="I240" s="152"/>
      <c r="J240" s="50"/>
      <c r="K240" s="50"/>
      <c r="L240" s="50"/>
      <c r="M240" s="50"/>
      <c r="N240" s="152"/>
      <c r="O240" s="197"/>
      <c r="P240" s="197"/>
      <c r="Q240" s="197"/>
      <c r="R240" s="197"/>
      <c r="S240" s="197"/>
      <c r="T240" s="197"/>
      <c r="U240" s="197"/>
      <c r="V240" s="197"/>
      <c r="W240" s="197"/>
      <c r="X240" s="197"/>
      <c r="Y240" s="197"/>
      <c r="Z240" s="197"/>
    </row>
    <row r="241" ht="15.75" customHeight="1">
      <c r="A241" s="180"/>
      <c r="B241" s="197"/>
      <c r="C241" s="152"/>
      <c r="D241" s="152"/>
      <c r="E241" s="152"/>
      <c r="F241" s="152"/>
      <c r="G241" s="197"/>
      <c r="H241" s="197"/>
      <c r="I241" s="152"/>
      <c r="J241" s="50"/>
      <c r="K241" s="50"/>
      <c r="L241" s="50"/>
      <c r="M241" s="50"/>
      <c r="N241" s="152"/>
      <c r="O241" s="197"/>
      <c r="P241" s="197"/>
      <c r="Q241" s="197"/>
      <c r="R241" s="197"/>
      <c r="S241" s="197"/>
      <c r="T241" s="197"/>
      <c r="U241" s="197"/>
      <c r="V241" s="197"/>
      <c r="W241" s="197"/>
      <c r="X241" s="197"/>
      <c r="Y241" s="197"/>
      <c r="Z241" s="197"/>
    </row>
    <row r="242" ht="15.75" customHeight="1">
      <c r="A242" s="180"/>
      <c r="B242" s="197"/>
      <c r="C242" s="152"/>
      <c r="D242" s="152"/>
      <c r="E242" s="152"/>
      <c r="F242" s="152"/>
      <c r="G242" s="197"/>
      <c r="H242" s="197"/>
      <c r="I242" s="152"/>
      <c r="J242" s="50"/>
      <c r="K242" s="50"/>
      <c r="L242" s="50"/>
      <c r="M242" s="50"/>
      <c r="N242" s="152"/>
      <c r="O242" s="197"/>
      <c r="P242" s="197"/>
      <c r="Q242" s="197"/>
      <c r="R242" s="197"/>
      <c r="S242" s="197"/>
      <c r="T242" s="197"/>
      <c r="U242" s="197"/>
      <c r="V242" s="197"/>
      <c r="W242" s="197"/>
      <c r="X242" s="197"/>
      <c r="Y242" s="197"/>
      <c r="Z242" s="197"/>
    </row>
    <row r="243" ht="15.75" customHeight="1">
      <c r="A243" s="180"/>
      <c r="B243" s="197"/>
      <c r="C243" s="152"/>
      <c r="D243" s="152"/>
      <c r="E243" s="152"/>
      <c r="F243" s="152"/>
      <c r="G243" s="197"/>
      <c r="H243" s="169"/>
      <c r="I243" s="152"/>
      <c r="J243" s="50"/>
      <c r="K243" s="50"/>
      <c r="L243" s="50"/>
      <c r="M243" s="50"/>
      <c r="N243" s="152"/>
      <c r="O243" s="197"/>
      <c r="P243" s="197"/>
      <c r="Q243" s="197"/>
      <c r="R243" s="197"/>
      <c r="S243" s="197"/>
      <c r="T243" s="197"/>
      <c r="U243" s="197"/>
      <c r="V243" s="197"/>
      <c r="W243" s="197"/>
      <c r="X243" s="197"/>
      <c r="Y243" s="197"/>
      <c r="Z243" s="197"/>
    </row>
    <row r="244" ht="15.75" customHeight="1">
      <c r="A244" s="180"/>
      <c r="B244" s="197"/>
      <c r="C244" s="152"/>
      <c r="D244" s="152"/>
      <c r="E244" s="152"/>
      <c r="F244" s="152"/>
      <c r="G244" s="197"/>
      <c r="H244" s="169"/>
      <c r="I244" s="152"/>
      <c r="J244" s="50"/>
      <c r="K244" s="50"/>
      <c r="L244" s="50"/>
      <c r="M244" s="50"/>
      <c r="N244" s="152"/>
      <c r="O244" s="197"/>
      <c r="P244" s="197"/>
      <c r="Q244" s="197"/>
      <c r="R244" s="197"/>
      <c r="S244" s="197"/>
      <c r="T244" s="197"/>
      <c r="U244" s="197"/>
      <c r="V244" s="197"/>
      <c r="W244" s="197"/>
      <c r="X244" s="197"/>
      <c r="Y244" s="197"/>
      <c r="Z244" s="197"/>
    </row>
    <row r="245" ht="15.75" customHeight="1">
      <c r="A245" s="180"/>
      <c r="B245" s="197"/>
      <c r="C245" s="152"/>
      <c r="D245" s="152"/>
      <c r="E245" s="152"/>
      <c r="F245" s="152"/>
      <c r="G245" s="197"/>
      <c r="H245" s="197"/>
      <c r="I245" s="152"/>
      <c r="J245" s="50"/>
      <c r="K245" s="50"/>
      <c r="L245" s="50"/>
      <c r="M245" s="50"/>
      <c r="N245" s="152"/>
      <c r="O245" s="197"/>
      <c r="P245" s="197"/>
      <c r="Q245" s="197"/>
      <c r="R245" s="197"/>
      <c r="S245" s="197"/>
      <c r="T245" s="197"/>
      <c r="U245" s="197"/>
      <c r="V245" s="197"/>
      <c r="W245" s="197"/>
      <c r="X245" s="197"/>
      <c r="Y245" s="197"/>
      <c r="Z245" s="197"/>
    </row>
    <row r="246" ht="15.75" customHeight="1">
      <c r="A246" s="180"/>
      <c r="B246" s="197"/>
      <c r="C246" s="152"/>
      <c r="D246" s="152"/>
      <c r="E246" s="152"/>
      <c r="F246" s="152"/>
      <c r="G246" s="197"/>
      <c r="H246" s="197"/>
      <c r="I246" s="152"/>
      <c r="J246" s="50"/>
      <c r="K246" s="50"/>
      <c r="L246" s="50"/>
      <c r="M246" s="50"/>
      <c r="N246" s="152"/>
      <c r="O246" s="197"/>
      <c r="P246" s="197"/>
      <c r="Q246" s="197"/>
      <c r="R246" s="197"/>
      <c r="S246" s="197"/>
      <c r="T246" s="197"/>
      <c r="U246" s="197"/>
      <c r="V246" s="197"/>
      <c r="W246" s="197"/>
      <c r="X246" s="197"/>
      <c r="Y246" s="197"/>
      <c r="Z246" s="197"/>
    </row>
    <row r="247" ht="15.75" customHeight="1">
      <c r="A247" s="180"/>
      <c r="B247" s="197"/>
      <c r="C247" s="152"/>
      <c r="D247" s="152"/>
      <c r="E247" s="152"/>
      <c r="F247" s="152"/>
      <c r="G247" s="197"/>
      <c r="H247" s="197"/>
      <c r="I247" s="152"/>
      <c r="J247" s="50"/>
      <c r="K247" s="50"/>
      <c r="L247" s="50"/>
      <c r="M247" s="50"/>
      <c r="N247" s="152"/>
      <c r="O247" s="197"/>
      <c r="P247" s="197"/>
      <c r="Q247" s="197"/>
      <c r="R247" s="197"/>
      <c r="S247" s="197"/>
      <c r="T247" s="197"/>
      <c r="U247" s="197"/>
      <c r="V247" s="197"/>
      <c r="W247" s="197"/>
      <c r="X247" s="197"/>
      <c r="Y247" s="197"/>
      <c r="Z247" s="197"/>
    </row>
    <row r="248" ht="15.75" customHeight="1">
      <c r="A248" s="180"/>
      <c r="B248" s="197"/>
      <c r="C248" s="152"/>
      <c r="D248" s="152"/>
      <c r="E248" s="152"/>
      <c r="F248" s="152"/>
      <c r="G248" s="197"/>
      <c r="H248" s="197"/>
      <c r="I248" s="152"/>
      <c r="J248" s="50"/>
      <c r="K248" s="50"/>
      <c r="L248" s="50"/>
      <c r="M248" s="50"/>
      <c r="N248" s="152"/>
      <c r="O248" s="197"/>
      <c r="P248" s="197"/>
      <c r="Q248" s="197"/>
      <c r="R248" s="197"/>
      <c r="S248" s="197"/>
      <c r="T248" s="197"/>
      <c r="U248" s="197"/>
      <c r="V248" s="197"/>
      <c r="W248" s="197"/>
      <c r="X248" s="197"/>
      <c r="Y248" s="197"/>
      <c r="Z248" s="197"/>
    </row>
    <row r="249" ht="15.75" customHeight="1">
      <c r="A249" s="180"/>
      <c r="B249" s="197"/>
      <c r="C249" s="152"/>
      <c r="D249" s="152"/>
      <c r="E249" s="152"/>
      <c r="F249" s="152"/>
      <c r="G249" s="197"/>
      <c r="H249" s="197"/>
      <c r="I249" s="152"/>
      <c r="J249" s="50"/>
      <c r="K249" s="50"/>
      <c r="L249" s="50"/>
      <c r="M249" s="50"/>
      <c r="N249" s="152"/>
      <c r="O249" s="197"/>
      <c r="P249" s="197"/>
      <c r="Q249" s="197"/>
      <c r="R249" s="197"/>
      <c r="S249" s="197"/>
      <c r="T249" s="197"/>
      <c r="U249" s="197"/>
      <c r="V249" s="197"/>
      <c r="W249" s="197"/>
      <c r="X249" s="197"/>
      <c r="Y249" s="197"/>
      <c r="Z249" s="197"/>
    </row>
    <row r="250" ht="15.75" customHeight="1">
      <c r="A250" s="180"/>
      <c r="B250" s="197"/>
      <c r="C250" s="152"/>
      <c r="D250" s="152"/>
      <c r="E250" s="152"/>
      <c r="F250" s="152"/>
      <c r="G250" s="197"/>
      <c r="H250" s="197"/>
      <c r="I250" s="152"/>
      <c r="J250" s="50"/>
      <c r="K250" s="50"/>
      <c r="L250" s="50"/>
      <c r="M250" s="50"/>
      <c r="N250" s="152"/>
      <c r="O250" s="197"/>
      <c r="P250" s="197"/>
      <c r="Q250" s="197"/>
      <c r="R250" s="197"/>
      <c r="S250" s="197"/>
      <c r="T250" s="197"/>
      <c r="U250" s="197"/>
      <c r="V250" s="197"/>
      <c r="W250" s="197"/>
      <c r="X250" s="197"/>
      <c r="Y250" s="197"/>
      <c r="Z250" s="197"/>
    </row>
    <row r="251" ht="15.75" customHeight="1">
      <c r="A251" s="180"/>
      <c r="B251" s="197"/>
      <c r="C251" s="152"/>
      <c r="D251" s="152"/>
      <c r="E251" s="152"/>
      <c r="F251" s="152"/>
      <c r="G251" s="197"/>
      <c r="H251" s="197"/>
      <c r="I251" s="152"/>
      <c r="J251" s="50"/>
      <c r="K251" s="50"/>
      <c r="L251" s="50"/>
      <c r="M251" s="50"/>
      <c r="N251" s="152"/>
      <c r="O251" s="197"/>
      <c r="P251" s="197"/>
      <c r="Q251" s="197"/>
      <c r="R251" s="197"/>
      <c r="S251" s="197"/>
      <c r="T251" s="197"/>
      <c r="U251" s="197"/>
      <c r="V251" s="197"/>
      <c r="W251" s="197"/>
      <c r="X251" s="197"/>
      <c r="Y251" s="197"/>
      <c r="Z251" s="197"/>
    </row>
    <row r="252" ht="15.75" customHeight="1">
      <c r="A252" s="180"/>
      <c r="B252" s="197"/>
      <c r="C252" s="152"/>
      <c r="D252" s="152"/>
      <c r="E252" s="152"/>
      <c r="F252" s="152"/>
      <c r="G252" s="197"/>
      <c r="H252" s="197"/>
      <c r="I252" s="152"/>
      <c r="J252" s="50"/>
      <c r="K252" s="50"/>
      <c r="L252" s="50"/>
      <c r="M252" s="50"/>
      <c r="N252" s="152"/>
      <c r="O252" s="197"/>
      <c r="P252" s="197"/>
      <c r="Q252" s="197"/>
      <c r="R252" s="197"/>
      <c r="S252" s="197"/>
      <c r="T252" s="197"/>
      <c r="U252" s="197"/>
      <c r="V252" s="197"/>
      <c r="W252" s="197"/>
      <c r="X252" s="197"/>
      <c r="Y252" s="197"/>
      <c r="Z252" s="197"/>
    </row>
    <row r="253" ht="15.75" customHeight="1">
      <c r="A253" s="180"/>
      <c r="B253" s="197"/>
      <c r="C253" s="152"/>
      <c r="D253" s="152"/>
      <c r="E253" s="152"/>
      <c r="F253" s="152"/>
      <c r="G253" s="197"/>
      <c r="H253" s="197"/>
      <c r="I253" s="152"/>
      <c r="J253" s="50"/>
      <c r="K253" s="50"/>
      <c r="L253" s="50"/>
      <c r="M253" s="50"/>
      <c r="N253" s="152"/>
      <c r="O253" s="197"/>
      <c r="P253" s="197"/>
      <c r="Q253" s="197"/>
      <c r="R253" s="197"/>
      <c r="S253" s="197"/>
      <c r="T253" s="197"/>
      <c r="U253" s="197"/>
      <c r="V253" s="197"/>
      <c r="W253" s="197"/>
      <c r="X253" s="197"/>
      <c r="Y253" s="197"/>
      <c r="Z253" s="197"/>
    </row>
    <row r="254" ht="15.75" customHeight="1">
      <c r="A254" s="180"/>
      <c r="B254" s="197"/>
      <c r="C254" s="152"/>
      <c r="D254" s="152"/>
      <c r="E254" s="152"/>
      <c r="F254" s="152"/>
      <c r="G254" s="197"/>
      <c r="H254" s="197"/>
      <c r="I254" s="152"/>
      <c r="J254" s="50"/>
      <c r="K254" s="50"/>
      <c r="L254" s="50"/>
      <c r="M254" s="50"/>
      <c r="N254" s="152"/>
      <c r="O254" s="197"/>
      <c r="P254" s="197"/>
      <c r="Q254" s="197"/>
      <c r="R254" s="197"/>
      <c r="S254" s="197"/>
      <c r="T254" s="197"/>
      <c r="U254" s="197"/>
      <c r="V254" s="197"/>
      <c r="W254" s="197"/>
      <c r="X254" s="197"/>
      <c r="Y254" s="197"/>
      <c r="Z254" s="197"/>
    </row>
    <row r="255" ht="15.75" customHeight="1">
      <c r="A255" s="180"/>
      <c r="B255" s="197"/>
      <c r="C255" s="152"/>
      <c r="D255" s="152"/>
      <c r="E255" s="152"/>
      <c r="F255" s="152"/>
      <c r="G255" s="197"/>
      <c r="H255" s="197"/>
      <c r="I255" s="152"/>
      <c r="J255" s="50"/>
      <c r="K255" s="50"/>
      <c r="L255" s="50"/>
      <c r="M255" s="50"/>
      <c r="N255" s="152"/>
      <c r="O255" s="197"/>
      <c r="P255" s="197"/>
      <c r="Q255" s="197"/>
      <c r="R255" s="197"/>
      <c r="S255" s="197"/>
      <c r="T255" s="197"/>
      <c r="U255" s="197"/>
      <c r="V255" s="197"/>
      <c r="W255" s="197"/>
      <c r="X255" s="197"/>
      <c r="Y255" s="197"/>
      <c r="Z255" s="197"/>
    </row>
    <row r="256" ht="15.75" customHeight="1">
      <c r="A256" s="180"/>
      <c r="B256" s="197"/>
      <c r="C256" s="152"/>
      <c r="D256" s="152"/>
      <c r="E256" s="152"/>
      <c r="F256" s="152"/>
      <c r="G256" s="197"/>
      <c r="H256" s="197"/>
      <c r="I256" s="152"/>
      <c r="J256" s="50"/>
      <c r="K256" s="50"/>
      <c r="L256" s="50"/>
      <c r="M256" s="50"/>
      <c r="N256" s="152"/>
      <c r="O256" s="197"/>
      <c r="P256" s="197"/>
      <c r="Q256" s="197"/>
      <c r="R256" s="197"/>
      <c r="S256" s="197"/>
      <c r="T256" s="197"/>
      <c r="U256" s="197"/>
      <c r="V256" s="197"/>
      <c r="W256" s="197"/>
      <c r="X256" s="197"/>
      <c r="Y256" s="197"/>
      <c r="Z256" s="197"/>
    </row>
    <row r="257" ht="15.75" customHeight="1">
      <c r="A257" s="180"/>
      <c r="B257" s="197"/>
      <c r="C257" s="152"/>
      <c r="D257" s="152"/>
      <c r="E257" s="152"/>
      <c r="F257" s="152"/>
      <c r="G257" s="197"/>
      <c r="H257" s="197"/>
      <c r="I257" s="152"/>
      <c r="J257" s="50"/>
      <c r="K257" s="50"/>
      <c r="L257" s="50"/>
      <c r="M257" s="50"/>
      <c r="N257" s="152"/>
      <c r="O257" s="197"/>
      <c r="P257" s="197"/>
      <c r="Q257" s="197"/>
      <c r="R257" s="197"/>
      <c r="S257" s="197"/>
      <c r="T257" s="197"/>
      <c r="U257" s="197"/>
      <c r="V257" s="197"/>
      <c r="W257" s="197"/>
      <c r="X257" s="197"/>
      <c r="Y257" s="197"/>
      <c r="Z257" s="197"/>
    </row>
    <row r="258" ht="15.75" customHeight="1">
      <c r="A258" s="180"/>
      <c r="B258" s="197"/>
      <c r="C258" s="152"/>
      <c r="D258" s="152"/>
      <c r="E258" s="152"/>
      <c r="F258" s="152"/>
      <c r="G258" s="197"/>
      <c r="H258" s="169"/>
      <c r="I258" s="152"/>
      <c r="J258" s="50"/>
      <c r="K258" s="50"/>
      <c r="L258" s="50"/>
      <c r="M258" s="50"/>
      <c r="N258" s="152"/>
      <c r="O258" s="197"/>
      <c r="P258" s="197"/>
      <c r="Q258" s="197"/>
      <c r="R258" s="197"/>
      <c r="S258" s="197"/>
      <c r="T258" s="197"/>
      <c r="U258" s="197"/>
      <c r="V258" s="197"/>
      <c r="W258" s="197"/>
      <c r="X258" s="197"/>
      <c r="Y258" s="197"/>
      <c r="Z258" s="197"/>
    </row>
    <row r="259" ht="15.75" customHeight="1">
      <c r="A259" s="180"/>
      <c r="B259" s="197"/>
      <c r="C259" s="152"/>
      <c r="D259" s="152"/>
      <c r="E259" s="152"/>
      <c r="F259" s="152"/>
      <c r="G259" s="197"/>
      <c r="H259" s="169"/>
      <c r="I259" s="152"/>
      <c r="J259" s="50"/>
      <c r="K259" s="50"/>
      <c r="L259" s="50"/>
      <c r="M259" s="50"/>
      <c r="N259" s="152"/>
      <c r="O259" s="197"/>
      <c r="P259" s="197"/>
      <c r="Q259" s="197"/>
      <c r="R259" s="197"/>
      <c r="S259" s="197"/>
      <c r="T259" s="197"/>
      <c r="U259" s="197"/>
      <c r="V259" s="197"/>
      <c r="W259" s="197"/>
      <c r="X259" s="197"/>
      <c r="Y259" s="197"/>
      <c r="Z259" s="197"/>
    </row>
    <row r="260" ht="15.75" customHeight="1">
      <c r="A260" s="180"/>
      <c r="B260" s="197"/>
      <c r="C260" s="152"/>
      <c r="D260" s="152"/>
      <c r="E260" s="152"/>
      <c r="F260" s="152"/>
      <c r="G260" s="197"/>
      <c r="H260" s="197"/>
      <c r="I260" s="152"/>
      <c r="J260" s="50"/>
      <c r="K260" s="50"/>
      <c r="L260" s="50"/>
      <c r="M260" s="50"/>
      <c r="N260" s="152"/>
      <c r="O260" s="197"/>
      <c r="P260" s="197"/>
      <c r="Q260" s="197"/>
      <c r="R260" s="197"/>
      <c r="S260" s="197"/>
      <c r="T260" s="197"/>
      <c r="U260" s="197"/>
      <c r="V260" s="197"/>
      <c r="W260" s="197"/>
      <c r="X260" s="197"/>
      <c r="Y260" s="197"/>
      <c r="Z260" s="197"/>
    </row>
    <row r="261" ht="15.75" customHeight="1">
      <c r="A261" s="180"/>
      <c r="B261" s="197"/>
      <c r="C261" s="152"/>
      <c r="D261" s="152"/>
      <c r="E261" s="152"/>
      <c r="F261" s="152"/>
      <c r="G261" s="197"/>
      <c r="H261" s="169"/>
      <c r="I261" s="152"/>
      <c r="J261" s="50"/>
      <c r="K261" s="50"/>
      <c r="L261" s="50"/>
      <c r="M261" s="50"/>
      <c r="N261" s="152"/>
      <c r="O261" s="197"/>
      <c r="P261" s="197"/>
      <c r="Q261" s="197"/>
      <c r="R261" s="197"/>
      <c r="S261" s="197"/>
      <c r="T261" s="197"/>
      <c r="U261" s="197"/>
      <c r="V261" s="197"/>
      <c r="W261" s="197"/>
      <c r="X261" s="197"/>
      <c r="Y261" s="197"/>
      <c r="Z261" s="197"/>
    </row>
    <row r="262" ht="15.75" customHeight="1">
      <c r="A262" s="180"/>
      <c r="B262" s="197"/>
      <c r="C262" s="152"/>
      <c r="D262" s="152"/>
      <c r="E262" s="152"/>
      <c r="F262" s="152"/>
      <c r="G262" s="197"/>
      <c r="H262" s="197"/>
      <c r="I262" s="152"/>
      <c r="J262" s="50"/>
      <c r="K262" s="50"/>
      <c r="L262" s="50"/>
      <c r="M262" s="50"/>
      <c r="N262" s="152"/>
      <c r="O262" s="197"/>
      <c r="P262" s="197"/>
      <c r="Q262" s="197"/>
      <c r="R262" s="197"/>
      <c r="S262" s="197"/>
      <c r="T262" s="197"/>
      <c r="U262" s="197"/>
      <c r="V262" s="197"/>
      <c r="W262" s="197"/>
      <c r="X262" s="197"/>
      <c r="Y262" s="197"/>
      <c r="Z262" s="197"/>
    </row>
    <row r="263" ht="15.75" customHeight="1">
      <c r="A263" s="180"/>
      <c r="B263" s="197"/>
      <c r="C263" s="152"/>
      <c r="D263" s="152"/>
      <c r="E263" s="152"/>
      <c r="F263" s="152"/>
      <c r="G263" s="197"/>
      <c r="H263" s="197"/>
      <c r="I263" s="152"/>
      <c r="J263" s="50"/>
      <c r="K263" s="50"/>
      <c r="L263" s="50"/>
      <c r="M263" s="50"/>
      <c r="N263" s="152"/>
      <c r="O263" s="197"/>
      <c r="P263" s="197"/>
      <c r="Q263" s="197"/>
      <c r="R263" s="197"/>
      <c r="S263" s="197"/>
      <c r="T263" s="197"/>
      <c r="U263" s="197"/>
      <c r="V263" s="197"/>
      <c r="W263" s="197"/>
      <c r="X263" s="197"/>
      <c r="Y263" s="197"/>
      <c r="Z263" s="197"/>
    </row>
    <row r="264" ht="15.75" customHeight="1">
      <c r="A264" s="180"/>
      <c r="B264" s="197"/>
      <c r="C264" s="152"/>
      <c r="D264" s="152"/>
      <c r="E264" s="152"/>
      <c r="F264" s="152"/>
      <c r="G264" s="197"/>
      <c r="H264" s="169"/>
      <c r="I264" s="152"/>
      <c r="J264" s="50"/>
      <c r="K264" s="50"/>
      <c r="L264" s="50"/>
      <c r="M264" s="50"/>
      <c r="N264" s="152"/>
      <c r="O264" s="197"/>
      <c r="P264" s="197"/>
      <c r="Q264" s="197"/>
      <c r="R264" s="197"/>
      <c r="S264" s="197"/>
      <c r="T264" s="197"/>
      <c r="U264" s="197"/>
      <c r="V264" s="197"/>
      <c r="W264" s="197"/>
      <c r="X264" s="197"/>
      <c r="Y264" s="197"/>
      <c r="Z264" s="197"/>
    </row>
    <row r="265" ht="15.75" customHeight="1">
      <c r="A265" s="180"/>
      <c r="B265" s="197"/>
      <c r="C265" s="152"/>
      <c r="D265" s="152"/>
      <c r="E265" s="197"/>
      <c r="F265" s="197"/>
      <c r="G265" s="197"/>
      <c r="H265" s="169"/>
      <c r="I265" s="152"/>
      <c r="J265" s="50"/>
      <c r="K265" s="50"/>
      <c r="L265" s="50"/>
      <c r="M265" s="50"/>
      <c r="N265" s="152"/>
      <c r="O265" s="197"/>
      <c r="P265" s="197"/>
      <c r="Q265" s="197"/>
      <c r="R265" s="197"/>
      <c r="S265" s="197"/>
      <c r="T265" s="197"/>
      <c r="U265" s="197"/>
      <c r="V265" s="197"/>
      <c r="W265" s="197"/>
      <c r="X265" s="197"/>
      <c r="Y265" s="197"/>
      <c r="Z265" s="197"/>
    </row>
    <row r="266" ht="15.75" customHeight="1">
      <c r="A266" s="180"/>
      <c r="B266" s="197"/>
      <c r="C266" s="152"/>
      <c r="D266" s="152"/>
      <c r="E266" s="152"/>
      <c r="F266" s="152"/>
      <c r="G266" s="197"/>
      <c r="H266" s="169"/>
      <c r="I266" s="152"/>
      <c r="J266" s="50"/>
      <c r="K266" s="50"/>
      <c r="L266" s="50"/>
      <c r="M266" s="50"/>
      <c r="N266" s="152"/>
      <c r="O266" s="197"/>
      <c r="P266" s="197"/>
      <c r="Q266" s="197"/>
      <c r="R266" s="197"/>
      <c r="S266" s="197"/>
      <c r="T266" s="197"/>
      <c r="U266" s="197"/>
      <c r="V266" s="197"/>
      <c r="W266" s="197"/>
      <c r="X266" s="197"/>
      <c r="Y266" s="197"/>
      <c r="Z266" s="197"/>
    </row>
    <row r="267" ht="15.75" customHeight="1">
      <c r="A267" s="180"/>
      <c r="B267" s="197"/>
      <c r="C267" s="152"/>
      <c r="D267" s="152"/>
      <c r="E267" s="152"/>
      <c r="F267" s="152"/>
      <c r="G267" s="197"/>
      <c r="H267" s="197"/>
      <c r="I267" s="152"/>
      <c r="J267" s="50"/>
      <c r="K267" s="50"/>
      <c r="L267" s="50"/>
      <c r="M267" s="50"/>
      <c r="N267" s="152"/>
      <c r="O267" s="197"/>
      <c r="P267" s="197"/>
      <c r="Q267" s="197"/>
      <c r="R267" s="197"/>
      <c r="S267" s="197"/>
      <c r="T267" s="197"/>
      <c r="U267" s="197"/>
      <c r="V267" s="197"/>
      <c r="W267" s="197"/>
      <c r="X267" s="197"/>
      <c r="Y267" s="197"/>
      <c r="Z267" s="197"/>
    </row>
    <row r="268" ht="15.75" customHeight="1">
      <c r="A268" s="180"/>
      <c r="B268" s="197"/>
      <c r="C268" s="152"/>
      <c r="D268" s="152"/>
      <c r="E268" s="152"/>
      <c r="F268" s="152"/>
      <c r="G268" s="197"/>
      <c r="H268" s="197"/>
      <c r="I268" s="152"/>
      <c r="J268" s="50"/>
      <c r="K268" s="50"/>
      <c r="L268" s="50"/>
      <c r="M268" s="50"/>
      <c r="N268" s="152"/>
      <c r="O268" s="197"/>
      <c r="P268" s="197"/>
      <c r="Q268" s="197"/>
      <c r="R268" s="197"/>
      <c r="S268" s="197"/>
      <c r="T268" s="197"/>
      <c r="U268" s="197"/>
      <c r="V268" s="197"/>
      <c r="W268" s="197"/>
      <c r="X268" s="197"/>
      <c r="Y268" s="197"/>
      <c r="Z268" s="197"/>
    </row>
    <row r="269" ht="15.75" customHeight="1">
      <c r="A269" s="180"/>
      <c r="B269" s="197"/>
      <c r="C269" s="152"/>
      <c r="D269" s="152"/>
      <c r="E269" s="152"/>
      <c r="F269" s="152"/>
      <c r="G269" s="197"/>
      <c r="H269" s="197"/>
      <c r="I269" s="152"/>
      <c r="J269" s="50"/>
      <c r="K269" s="50"/>
      <c r="L269" s="50"/>
      <c r="M269" s="50"/>
      <c r="N269" s="152"/>
      <c r="O269" s="197"/>
      <c r="P269" s="197"/>
      <c r="Q269" s="197"/>
      <c r="R269" s="197"/>
      <c r="S269" s="197"/>
      <c r="T269" s="197"/>
      <c r="U269" s="197"/>
      <c r="V269" s="197"/>
      <c r="W269" s="197"/>
      <c r="X269" s="197"/>
      <c r="Y269" s="197"/>
      <c r="Z269" s="197"/>
    </row>
    <row r="270" ht="15.75" customHeight="1">
      <c r="A270" s="180"/>
      <c r="B270" s="197"/>
      <c r="C270" s="152"/>
      <c r="D270" s="152"/>
      <c r="E270" s="152"/>
      <c r="F270" s="152"/>
      <c r="G270" s="197"/>
      <c r="H270" s="197"/>
      <c r="I270" s="152"/>
      <c r="J270" s="50"/>
      <c r="K270" s="50"/>
      <c r="L270" s="50"/>
      <c r="M270" s="50"/>
      <c r="N270" s="152"/>
      <c r="O270" s="197"/>
      <c r="P270" s="197"/>
      <c r="Q270" s="197"/>
      <c r="R270" s="197"/>
      <c r="S270" s="197"/>
      <c r="T270" s="197"/>
      <c r="U270" s="197"/>
      <c r="V270" s="197"/>
      <c r="W270" s="197"/>
      <c r="X270" s="197"/>
      <c r="Y270" s="197"/>
      <c r="Z270" s="197"/>
    </row>
    <row r="271" ht="15.75" customHeight="1">
      <c r="A271" s="180"/>
      <c r="B271" s="197"/>
      <c r="C271" s="152"/>
      <c r="D271" s="152"/>
      <c r="E271" s="152"/>
      <c r="F271" s="152"/>
      <c r="G271" s="197"/>
      <c r="H271" s="197"/>
      <c r="I271" s="152"/>
      <c r="J271" s="50"/>
      <c r="K271" s="50"/>
      <c r="L271" s="50"/>
      <c r="M271" s="50"/>
      <c r="N271" s="152"/>
      <c r="O271" s="197"/>
      <c r="P271" s="197"/>
      <c r="Q271" s="197"/>
      <c r="R271" s="197"/>
      <c r="S271" s="197"/>
      <c r="T271" s="197"/>
      <c r="U271" s="197"/>
      <c r="V271" s="197"/>
      <c r="W271" s="197"/>
      <c r="X271" s="197"/>
      <c r="Y271" s="197"/>
      <c r="Z271" s="197"/>
    </row>
    <row r="272" ht="15.75" customHeight="1">
      <c r="A272" s="180"/>
      <c r="B272" s="197"/>
      <c r="C272" s="152"/>
      <c r="D272" s="152"/>
      <c r="E272" s="152"/>
      <c r="F272" s="152"/>
      <c r="G272" s="197"/>
      <c r="H272" s="197"/>
      <c r="I272" s="152"/>
      <c r="J272" s="50"/>
      <c r="K272" s="50"/>
      <c r="L272" s="50"/>
      <c r="M272" s="50"/>
      <c r="N272" s="152"/>
      <c r="O272" s="197"/>
      <c r="P272" s="197"/>
      <c r="Q272" s="197"/>
      <c r="R272" s="197"/>
      <c r="S272" s="197"/>
      <c r="T272" s="197"/>
      <c r="U272" s="197"/>
      <c r="V272" s="197"/>
      <c r="W272" s="197"/>
      <c r="X272" s="197"/>
      <c r="Y272" s="197"/>
      <c r="Z272" s="197"/>
    </row>
    <row r="273" ht="15.75" customHeight="1">
      <c r="A273" s="180"/>
      <c r="B273" s="197"/>
      <c r="C273" s="152"/>
      <c r="D273" s="152"/>
      <c r="E273" s="152"/>
      <c r="F273" s="152"/>
      <c r="G273" s="197"/>
      <c r="H273" s="197"/>
      <c r="I273" s="152"/>
      <c r="J273" s="50"/>
      <c r="K273" s="50"/>
      <c r="L273" s="50"/>
      <c r="M273" s="50"/>
      <c r="N273" s="152"/>
      <c r="O273" s="197"/>
      <c r="P273" s="197"/>
      <c r="Q273" s="197"/>
      <c r="R273" s="197"/>
      <c r="S273" s="197"/>
      <c r="T273" s="197"/>
      <c r="U273" s="197"/>
      <c r="V273" s="197"/>
      <c r="W273" s="197"/>
      <c r="X273" s="197"/>
      <c r="Y273" s="197"/>
      <c r="Z273" s="197"/>
    </row>
    <row r="274" ht="15.75" customHeight="1">
      <c r="A274" s="180"/>
      <c r="B274" s="197"/>
      <c r="C274" s="152"/>
      <c r="D274" s="152"/>
      <c r="E274" s="152"/>
      <c r="F274" s="152"/>
      <c r="G274" s="197"/>
      <c r="H274" s="197"/>
      <c r="I274" s="152"/>
      <c r="J274" s="50"/>
      <c r="K274" s="50"/>
      <c r="L274" s="50"/>
      <c r="M274" s="50"/>
      <c r="N274" s="152"/>
      <c r="O274" s="197"/>
      <c r="P274" s="197"/>
      <c r="Q274" s="197"/>
      <c r="R274" s="197"/>
      <c r="S274" s="197"/>
      <c r="T274" s="197"/>
      <c r="U274" s="197"/>
      <c r="V274" s="197"/>
      <c r="W274" s="197"/>
      <c r="X274" s="197"/>
      <c r="Y274" s="197"/>
      <c r="Z274" s="197"/>
    </row>
    <row r="275" ht="15.75" customHeight="1">
      <c r="A275" s="180"/>
      <c r="B275" s="197"/>
      <c r="C275" s="152"/>
      <c r="D275" s="152"/>
      <c r="E275" s="197"/>
      <c r="F275" s="197"/>
      <c r="G275" s="197"/>
      <c r="H275" s="169"/>
      <c r="I275" s="152"/>
      <c r="J275" s="50"/>
      <c r="K275" s="50"/>
      <c r="L275" s="50"/>
      <c r="M275" s="50"/>
      <c r="N275" s="152"/>
      <c r="O275" s="197"/>
      <c r="P275" s="197"/>
      <c r="Q275" s="197"/>
      <c r="R275" s="197"/>
      <c r="S275" s="197"/>
      <c r="T275" s="197"/>
      <c r="U275" s="197"/>
      <c r="V275" s="197"/>
      <c r="W275" s="197"/>
      <c r="X275" s="197"/>
      <c r="Y275" s="197"/>
      <c r="Z275" s="197"/>
    </row>
    <row r="276" ht="15.75" customHeight="1">
      <c r="A276" s="180"/>
      <c r="B276" s="197"/>
      <c r="C276" s="152"/>
      <c r="D276" s="152"/>
      <c r="E276" s="152"/>
      <c r="F276" s="152"/>
      <c r="G276" s="197"/>
      <c r="H276" s="197"/>
      <c r="I276" s="152"/>
      <c r="J276" s="50"/>
      <c r="K276" s="50"/>
      <c r="L276" s="50"/>
      <c r="M276" s="50"/>
      <c r="N276" s="152"/>
      <c r="O276" s="197"/>
      <c r="P276" s="197"/>
      <c r="Q276" s="197"/>
      <c r="R276" s="197"/>
      <c r="S276" s="197"/>
      <c r="T276" s="197"/>
      <c r="U276" s="197"/>
      <c r="V276" s="197"/>
      <c r="W276" s="197"/>
      <c r="X276" s="197"/>
      <c r="Y276" s="197"/>
      <c r="Z276" s="197"/>
    </row>
    <row r="277" ht="15.75" customHeight="1">
      <c r="A277" s="180"/>
      <c r="B277" s="197"/>
      <c r="C277" s="152"/>
      <c r="D277" s="152"/>
      <c r="E277" s="152"/>
      <c r="F277" s="152"/>
      <c r="G277" s="197"/>
      <c r="H277" s="197"/>
      <c r="I277" s="152"/>
      <c r="J277" s="50"/>
      <c r="K277" s="50"/>
      <c r="L277" s="50"/>
      <c r="M277" s="50"/>
      <c r="N277" s="152"/>
      <c r="O277" s="197"/>
      <c r="P277" s="197"/>
      <c r="Q277" s="197"/>
      <c r="R277" s="197"/>
      <c r="S277" s="197"/>
      <c r="T277" s="197"/>
      <c r="U277" s="197"/>
      <c r="V277" s="197"/>
      <c r="W277" s="197"/>
      <c r="X277" s="197"/>
      <c r="Y277" s="197"/>
      <c r="Z277" s="197"/>
    </row>
    <row r="278" ht="15.75" customHeight="1">
      <c r="A278" s="180"/>
      <c r="B278" s="197"/>
      <c r="C278" s="152"/>
      <c r="D278" s="152"/>
      <c r="E278" s="152"/>
      <c r="F278" s="152"/>
      <c r="G278" s="197"/>
      <c r="H278" s="197"/>
      <c r="I278" s="152"/>
      <c r="J278" s="50"/>
      <c r="K278" s="50"/>
      <c r="L278" s="50"/>
      <c r="M278" s="50"/>
      <c r="N278" s="152"/>
      <c r="O278" s="197"/>
      <c r="P278" s="197"/>
      <c r="Q278" s="197"/>
      <c r="R278" s="197"/>
      <c r="S278" s="197"/>
      <c r="T278" s="197"/>
      <c r="U278" s="197"/>
      <c r="V278" s="197"/>
      <c r="W278" s="197"/>
      <c r="X278" s="197"/>
      <c r="Y278" s="197"/>
      <c r="Z278" s="197"/>
    </row>
    <row r="279" ht="15.75" customHeight="1">
      <c r="A279" s="180"/>
      <c r="B279" s="197"/>
      <c r="C279" s="152"/>
      <c r="D279" s="152"/>
      <c r="E279" s="152"/>
      <c r="F279" s="152"/>
      <c r="G279" s="197"/>
      <c r="H279" s="197"/>
      <c r="I279" s="152"/>
      <c r="J279" s="50"/>
      <c r="K279" s="50"/>
      <c r="L279" s="50"/>
      <c r="M279" s="50"/>
      <c r="N279" s="152"/>
      <c r="O279" s="197"/>
      <c r="P279" s="197"/>
      <c r="Q279" s="197"/>
      <c r="R279" s="197"/>
      <c r="S279" s="197"/>
      <c r="T279" s="197"/>
      <c r="U279" s="197"/>
      <c r="V279" s="197"/>
      <c r="W279" s="197"/>
      <c r="X279" s="197"/>
      <c r="Y279" s="197"/>
      <c r="Z279" s="197"/>
    </row>
    <row r="280" ht="15.75" customHeight="1">
      <c r="A280" s="180"/>
      <c r="B280" s="197"/>
      <c r="C280" s="152"/>
      <c r="D280" s="152"/>
      <c r="E280" s="152"/>
      <c r="F280" s="152"/>
      <c r="G280" s="197"/>
      <c r="H280" s="169"/>
      <c r="I280" s="152"/>
      <c r="J280" s="50"/>
      <c r="K280" s="50"/>
      <c r="L280" s="50"/>
      <c r="M280" s="50"/>
      <c r="N280" s="152"/>
      <c r="O280" s="197"/>
      <c r="P280" s="197"/>
      <c r="Q280" s="197"/>
      <c r="R280" s="197"/>
      <c r="S280" s="197"/>
      <c r="T280" s="197"/>
      <c r="U280" s="197"/>
      <c r="V280" s="197"/>
      <c r="W280" s="197"/>
      <c r="X280" s="197"/>
      <c r="Y280" s="197"/>
      <c r="Z280" s="197"/>
    </row>
    <row r="281" ht="15.75" customHeight="1">
      <c r="A281" s="180"/>
      <c r="B281" s="197"/>
      <c r="C281" s="152"/>
      <c r="D281" s="152"/>
      <c r="E281" s="152"/>
      <c r="F281" s="152"/>
      <c r="G281" s="197"/>
      <c r="H281" s="197"/>
      <c r="I281" s="152"/>
      <c r="J281" s="50"/>
      <c r="K281" s="50"/>
      <c r="L281" s="50"/>
      <c r="M281" s="50"/>
      <c r="N281" s="152"/>
      <c r="O281" s="197"/>
      <c r="P281" s="197"/>
      <c r="Q281" s="197"/>
      <c r="R281" s="197"/>
      <c r="S281" s="197"/>
      <c r="T281" s="197"/>
      <c r="U281" s="197"/>
      <c r="V281" s="197"/>
      <c r="W281" s="197"/>
      <c r="X281" s="197"/>
      <c r="Y281" s="197"/>
      <c r="Z281" s="197"/>
    </row>
    <row r="282" ht="15.75" customHeight="1">
      <c r="A282" s="180"/>
      <c r="B282" s="197"/>
      <c r="C282" s="152"/>
      <c r="D282" s="152"/>
      <c r="E282" s="152"/>
      <c r="F282" s="152"/>
      <c r="G282" s="197"/>
      <c r="H282" s="197"/>
      <c r="I282" s="152"/>
      <c r="J282" s="50"/>
      <c r="K282" s="50"/>
      <c r="L282" s="50"/>
      <c r="M282" s="50"/>
      <c r="N282" s="152"/>
      <c r="O282" s="197"/>
      <c r="P282" s="197"/>
      <c r="Q282" s="197"/>
      <c r="R282" s="197"/>
      <c r="S282" s="197"/>
      <c r="T282" s="197"/>
      <c r="U282" s="197"/>
      <c r="V282" s="197"/>
      <c r="W282" s="197"/>
      <c r="X282" s="197"/>
      <c r="Y282" s="197"/>
      <c r="Z282" s="197"/>
    </row>
    <row r="283" ht="15.75" customHeight="1">
      <c r="A283" s="180"/>
      <c r="B283" s="197"/>
      <c r="C283" s="152"/>
      <c r="D283" s="152"/>
      <c r="E283" s="152"/>
      <c r="F283" s="152"/>
      <c r="G283" s="197"/>
      <c r="H283" s="197"/>
      <c r="I283" s="152"/>
      <c r="J283" s="50"/>
      <c r="K283" s="50"/>
      <c r="L283" s="50"/>
      <c r="M283" s="50"/>
      <c r="N283" s="152"/>
      <c r="O283" s="197"/>
      <c r="P283" s="197"/>
      <c r="Q283" s="197"/>
      <c r="R283" s="197"/>
      <c r="S283" s="197"/>
      <c r="T283" s="197"/>
      <c r="U283" s="197"/>
      <c r="V283" s="197"/>
      <c r="W283" s="197"/>
      <c r="X283" s="197"/>
      <c r="Y283" s="197"/>
      <c r="Z283" s="197"/>
    </row>
    <row r="284" ht="15.75" customHeight="1">
      <c r="A284" s="180"/>
      <c r="B284" s="197"/>
      <c r="C284" s="152"/>
      <c r="D284" s="152"/>
      <c r="E284" s="152"/>
      <c r="F284" s="152"/>
      <c r="G284" s="197"/>
      <c r="H284" s="197"/>
      <c r="I284" s="152"/>
      <c r="J284" s="50"/>
      <c r="K284" s="50"/>
      <c r="L284" s="50"/>
      <c r="M284" s="50"/>
      <c r="N284" s="152"/>
      <c r="O284" s="197"/>
      <c r="P284" s="197"/>
      <c r="Q284" s="197"/>
      <c r="R284" s="197"/>
      <c r="S284" s="197"/>
      <c r="T284" s="197"/>
      <c r="U284" s="197"/>
      <c r="V284" s="197"/>
      <c r="W284" s="197"/>
      <c r="X284" s="197"/>
      <c r="Y284" s="197"/>
      <c r="Z284" s="197"/>
    </row>
    <row r="285" ht="15.75" customHeight="1">
      <c r="A285" s="180"/>
      <c r="B285" s="197"/>
      <c r="C285" s="152"/>
      <c r="D285" s="152"/>
      <c r="E285" s="197"/>
      <c r="F285" s="197"/>
      <c r="G285" s="197"/>
      <c r="H285" s="169"/>
      <c r="I285" s="152"/>
      <c r="J285" s="50"/>
      <c r="K285" s="50"/>
      <c r="L285" s="50"/>
      <c r="M285" s="50"/>
      <c r="N285" s="152"/>
      <c r="O285" s="197"/>
      <c r="P285" s="197"/>
      <c r="Q285" s="197"/>
      <c r="R285" s="197"/>
      <c r="S285" s="197"/>
      <c r="T285" s="197"/>
      <c r="U285" s="197"/>
      <c r="V285" s="197"/>
      <c r="W285" s="197"/>
      <c r="X285" s="197"/>
      <c r="Y285" s="197"/>
      <c r="Z285" s="197"/>
    </row>
    <row r="286" ht="15.75" customHeight="1">
      <c r="A286" s="180"/>
      <c r="B286" s="197"/>
      <c r="C286" s="152"/>
      <c r="D286" s="152"/>
      <c r="E286" s="152"/>
      <c r="F286" s="152"/>
      <c r="G286" s="197"/>
      <c r="H286" s="169"/>
      <c r="I286" s="152"/>
      <c r="J286" s="50"/>
      <c r="K286" s="50"/>
      <c r="L286" s="50"/>
      <c r="M286" s="50"/>
      <c r="N286" s="152"/>
      <c r="O286" s="197"/>
      <c r="P286" s="197"/>
      <c r="Q286" s="197"/>
      <c r="R286" s="197"/>
      <c r="S286" s="197"/>
      <c r="T286" s="197"/>
      <c r="U286" s="197"/>
      <c r="V286" s="197"/>
      <c r="W286" s="197"/>
      <c r="X286" s="197"/>
      <c r="Y286" s="197"/>
      <c r="Z286" s="197"/>
    </row>
    <row r="287" ht="15.75" customHeight="1">
      <c r="A287" s="180"/>
      <c r="B287" s="197"/>
      <c r="C287" s="152"/>
      <c r="D287" s="152"/>
      <c r="E287" s="152"/>
      <c r="F287" s="152"/>
      <c r="G287" s="197"/>
      <c r="H287" s="169"/>
      <c r="I287" s="152"/>
      <c r="J287" s="50"/>
      <c r="K287" s="50"/>
      <c r="L287" s="50"/>
      <c r="M287" s="50"/>
      <c r="N287" s="152"/>
      <c r="O287" s="197"/>
      <c r="P287" s="197"/>
      <c r="Q287" s="197"/>
      <c r="R287" s="197"/>
      <c r="S287" s="197"/>
      <c r="T287" s="197"/>
      <c r="U287" s="197"/>
      <c r="V287" s="197"/>
      <c r="W287" s="197"/>
      <c r="X287" s="197"/>
      <c r="Y287" s="197"/>
      <c r="Z287" s="197"/>
    </row>
    <row r="288" ht="15.75" customHeight="1">
      <c r="A288" s="180"/>
      <c r="B288" s="197"/>
      <c r="C288" s="152"/>
      <c r="D288" s="152"/>
      <c r="E288" s="152"/>
      <c r="F288" s="152"/>
      <c r="G288" s="197"/>
      <c r="H288" s="169"/>
      <c r="I288" s="152"/>
      <c r="J288" s="50"/>
      <c r="K288" s="50"/>
      <c r="L288" s="50"/>
      <c r="M288" s="50"/>
      <c r="N288" s="152"/>
      <c r="O288" s="197"/>
      <c r="P288" s="197"/>
      <c r="Q288" s="197"/>
      <c r="R288" s="197"/>
      <c r="S288" s="197"/>
      <c r="T288" s="197"/>
      <c r="U288" s="197"/>
      <c r="V288" s="197"/>
      <c r="W288" s="197"/>
      <c r="X288" s="197"/>
      <c r="Y288" s="197"/>
      <c r="Z288" s="197"/>
    </row>
    <row r="289" ht="15.75" customHeight="1">
      <c r="A289" s="180"/>
      <c r="B289" s="197"/>
      <c r="C289" s="152"/>
      <c r="D289" s="152"/>
      <c r="E289" s="152"/>
      <c r="F289" s="152"/>
      <c r="G289" s="197"/>
      <c r="H289" s="197"/>
      <c r="I289" s="152"/>
      <c r="J289" s="50"/>
      <c r="K289" s="50"/>
      <c r="L289" s="50"/>
      <c r="M289" s="50"/>
      <c r="N289" s="152"/>
      <c r="O289" s="197"/>
      <c r="P289" s="197"/>
      <c r="Q289" s="197"/>
      <c r="R289" s="197"/>
      <c r="S289" s="197"/>
      <c r="T289" s="197"/>
      <c r="U289" s="197"/>
      <c r="V289" s="197"/>
      <c r="W289" s="197"/>
      <c r="X289" s="197"/>
      <c r="Y289" s="197"/>
      <c r="Z289" s="197"/>
    </row>
    <row r="290" ht="15.75" customHeight="1">
      <c r="A290" s="180"/>
      <c r="B290" s="197"/>
      <c r="C290" s="152"/>
      <c r="D290" s="152"/>
      <c r="E290" s="152"/>
      <c r="F290" s="152"/>
      <c r="G290" s="197"/>
      <c r="H290" s="197"/>
      <c r="I290" s="152"/>
      <c r="J290" s="50"/>
      <c r="K290" s="50"/>
      <c r="L290" s="50"/>
      <c r="M290" s="50"/>
      <c r="N290" s="152"/>
      <c r="O290" s="197"/>
      <c r="P290" s="197"/>
      <c r="Q290" s="197"/>
      <c r="R290" s="197"/>
      <c r="S290" s="197"/>
      <c r="T290" s="197"/>
      <c r="U290" s="197"/>
      <c r="V290" s="197"/>
      <c r="W290" s="197"/>
      <c r="X290" s="197"/>
      <c r="Y290" s="197"/>
      <c r="Z290" s="197"/>
    </row>
    <row r="291" ht="15.75" customHeight="1">
      <c r="A291" s="180"/>
      <c r="B291" s="197"/>
      <c r="C291" s="152"/>
      <c r="D291" s="152"/>
      <c r="E291" s="197"/>
      <c r="F291" s="197"/>
      <c r="G291" s="197"/>
      <c r="H291" s="197"/>
      <c r="I291" s="152"/>
      <c r="J291" s="50"/>
      <c r="K291" s="50"/>
      <c r="L291" s="50"/>
      <c r="M291" s="50"/>
      <c r="N291" s="152"/>
      <c r="O291" s="197"/>
      <c r="P291" s="197"/>
      <c r="Q291" s="197"/>
      <c r="R291" s="197"/>
      <c r="S291" s="197"/>
      <c r="T291" s="197"/>
      <c r="U291" s="197"/>
      <c r="V291" s="197"/>
      <c r="W291" s="197"/>
      <c r="X291" s="197"/>
      <c r="Y291" s="197"/>
      <c r="Z291" s="197"/>
    </row>
    <row r="292" ht="15.75" customHeight="1">
      <c r="A292" s="180"/>
      <c r="B292" s="197"/>
      <c r="C292" s="152"/>
      <c r="D292" s="152"/>
      <c r="E292" s="152"/>
      <c r="F292" s="152"/>
      <c r="G292" s="197"/>
      <c r="H292" s="169"/>
      <c r="I292" s="152"/>
      <c r="J292" s="50"/>
      <c r="K292" s="50"/>
      <c r="L292" s="50"/>
      <c r="M292" s="50"/>
      <c r="N292" s="152"/>
      <c r="O292" s="197"/>
      <c r="P292" s="197"/>
      <c r="Q292" s="197"/>
      <c r="R292" s="197"/>
      <c r="S292" s="197"/>
      <c r="T292" s="197"/>
      <c r="U292" s="197"/>
      <c r="V292" s="197"/>
      <c r="W292" s="197"/>
      <c r="X292" s="197"/>
      <c r="Y292" s="197"/>
      <c r="Z292" s="197"/>
    </row>
    <row r="293" ht="15.75" customHeight="1">
      <c r="A293" s="180"/>
      <c r="B293" s="197"/>
      <c r="C293" s="152"/>
      <c r="D293" s="152"/>
      <c r="E293" s="152"/>
      <c r="F293" s="152"/>
      <c r="G293" s="197"/>
      <c r="H293" s="197"/>
      <c r="I293" s="152"/>
      <c r="J293" s="50"/>
      <c r="K293" s="50"/>
      <c r="L293" s="50"/>
      <c r="M293" s="50"/>
      <c r="N293" s="152"/>
      <c r="O293" s="197"/>
      <c r="P293" s="197"/>
      <c r="Q293" s="197"/>
      <c r="R293" s="197"/>
      <c r="S293" s="197"/>
      <c r="T293" s="197"/>
      <c r="U293" s="197"/>
      <c r="V293" s="197"/>
      <c r="W293" s="197"/>
      <c r="X293" s="197"/>
      <c r="Y293" s="197"/>
      <c r="Z293" s="197"/>
    </row>
    <row r="294" ht="15.75" customHeight="1">
      <c r="A294" s="180"/>
      <c r="B294" s="197"/>
      <c r="C294" s="152"/>
      <c r="D294" s="152"/>
      <c r="E294" s="197"/>
      <c r="F294" s="197"/>
      <c r="G294" s="197"/>
      <c r="H294" s="197"/>
      <c r="I294" s="152"/>
      <c r="J294" s="50"/>
      <c r="K294" s="50"/>
      <c r="L294" s="50"/>
      <c r="M294" s="50"/>
      <c r="N294" s="152"/>
      <c r="O294" s="197"/>
      <c r="P294" s="197"/>
      <c r="Q294" s="197"/>
      <c r="R294" s="197"/>
      <c r="S294" s="197"/>
      <c r="T294" s="197"/>
      <c r="U294" s="197"/>
      <c r="V294" s="197"/>
      <c r="W294" s="197"/>
      <c r="X294" s="197"/>
      <c r="Y294" s="197"/>
      <c r="Z294" s="197"/>
    </row>
    <row r="295" ht="15.75" customHeight="1">
      <c r="A295" s="180"/>
      <c r="B295" s="197"/>
      <c r="C295" s="197"/>
      <c r="D295" s="152"/>
      <c r="E295" s="197"/>
      <c r="F295" s="197"/>
      <c r="G295" s="197"/>
      <c r="H295" s="169"/>
      <c r="I295" s="152"/>
      <c r="J295" s="50"/>
      <c r="K295" s="50"/>
      <c r="L295" s="50"/>
      <c r="M295" s="50"/>
      <c r="N295" s="152"/>
      <c r="O295" s="197"/>
      <c r="P295" s="197"/>
      <c r="Q295" s="197"/>
      <c r="R295" s="197"/>
      <c r="S295" s="197"/>
      <c r="T295" s="197"/>
      <c r="U295" s="197"/>
      <c r="V295" s="197"/>
      <c r="W295" s="197"/>
      <c r="X295" s="197"/>
      <c r="Y295" s="197"/>
      <c r="Z295" s="197"/>
    </row>
    <row r="296" ht="15.75" customHeight="1">
      <c r="A296" s="180"/>
      <c r="B296" s="197"/>
      <c r="C296" s="152"/>
      <c r="D296" s="152"/>
      <c r="E296" s="152"/>
      <c r="F296" s="152"/>
      <c r="G296" s="197"/>
      <c r="H296" s="197"/>
      <c r="I296" s="152"/>
      <c r="J296" s="50"/>
      <c r="K296" s="50"/>
      <c r="L296" s="50"/>
      <c r="M296" s="50"/>
      <c r="N296" s="152"/>
      <c r="O296" s="197"/>
      <c r="P296" s="197"/>
      <c r="Q296" s="197"/>
      <c r="R296" s="197"/>
      <c r="S296" s="197"/>
      <c r="T296" s="197"/>
      <c r="U296" s="197"/>
      <c r="V296" s="197"/>
      <c r="W296" s="197"/>
      <c r="X296" s="197"/>
      <c r="Y296" s="197"/>
      <c r="Z296" s="197"/>
    </row>
    <row r="297" ht="15.75" customHeight="1">
      <c r="A297" s="180"/>
      <c r="B297" s="197"/>
      <c r="C297" s="152"/>
      <c r="D297" s="152"/>
      <c r="E297" s="197"/>
      <c r="F297" s="197"/>
      <c r="G297" s="197"/>
      <c r="H297" s="197"/>
      <c r="I297" s="152"/>
      <c r="J297" s="50"/>
      <c r="K297" s="50"/>
      <c r="L297" s="50"/>
      <c r="M297" s="50"/>
      <c r="N297" s="152"/>
      <c r="O297" s="197"/>
      <c r="P297" s="197"/>
      <c r="Q297" s="197"/>
      <c r="R297" s="197"/>
      <c r="S297" s="197"/>
      <c r="T297" s="197"/>
      <c r="U297" s="197"/>
      <c r="V297" s="197"/>
      <c r="W297" s="197"/>
      <c r="X297" s="197"/>
      <c r="Y297" s="197"/>
      <c r="Z297" s="197"/>
    </row>
    <row r="298" ht="15.75" customHeight="1">
      <c r="A298" s="180"/>
      <c r="B298" s="197"/>
      <c r="C298" s="152"/>
      <c r="D298" s="152"/>
      <c r="E298" s="152"/>
      <c r="F298" s="152"/>
      <c r="G298" s="197"/>
      <c r="H298" s="197"/>
      <c r="I298" s="152"/>
      <c r="J298" s="50"/>
      <c r="K298" s="50"/>
      <c r="L298" s="50"/>
      <c r="M298" s="50"/>
      <c r="N298" s="152"/>
      <c r="O298" s="197"/>
      <c r="P298" s="197"/>
      <c r="Q298" s="197"/>
      <c r="R298" s="197"/>
      <c r="S298" s="197"/>
      <c r="T298" s="197"/>
      <c r="U298" s="197"/>
      <c r="V298" s="197"/>
      <c r="W298" s="197"/>
      <c r="X298" s="197"/>
      <c r="Y298" s="197"/>
      <c r="Z298" s="197"/>
    </row>
    <row r="299" ht="15.75" customHeight="1">
      <c r="A299" s="180"/>
      <c r="B299" s="197"/>
      <c r="C299" s="152"/>
      <c r="D299" s="152"/>
      <c r="E299" s="152"/>
      <c r="F299" s="152"/>
      <c r="G299" s="197"/>
      <c r="H299" s="197"/>
      <c r="I299" s="152"/>
      <c r="J299" s="50"/>
      <c r="K299" s="50"/>
      <c r="L299" s="50"/>
      <c r="M299" s="50"/>
      <c r="N299" s="152"/>
      <c r="O299" s="197"/>
      <c r="P299" s="197"/>
      <c r="Q299" s="197"/>
      <c r="R299" s="197"/>
      <c r="S299" s="197"/>
      <c r="T299" s="197"/>
      <c r="U299" s="197"/>
      <c r="V299" s="197"/>
      <c r="W299" s="197"/>
      <c r="X299" s="197"/>
      <c r="Y299" s="197"/>
      <c r="Z299" s="197"/>
    </row>
    <row r="300" ht="15.75" customHeight="1">
      <c r="A300" s="180"/>
      <c r="B300" s="197"/>
      <c r="C300" s="152"/>
      <c r="D300" s="152"/>
      <c r="E300" s="152"/>
      <c r="F300" s="152"/>
      <c r="G300" s="197"/>
      <c r="H300" s="197"/>
      <c r="I300" s="152"/>
      <c r="J300" s="50"/>
      <c r="K300" s="50"/>
      <c r="L300" s="50"/>
      <c r="M300" s="50"/>
      <c r="N300" s="152"/>
      <c r="O300" s="197"/>
      <c r="P300" s="197"/>
      <c r="Q300" s="197"/>
      <c r="R300" s="197"/>
      <c r="S300" s="197"/>
      <c r="T300" s="197"/>
      <c r="U300" s="197"/>
      <c r="V300" s="197"/>
      <c r="W300" s="197"/>
      <c r="X300" s="197"/>
      <c r="Y300" s="197"/>
      <c r="Z300" s="197"/>
    </row>
    <row r="301" ht="15.75" customHeight="1">
      <c r="A301" s="180"/>
      <c r="B301" s="197"/>
      <c r="C301" s="152"/>
      <c r="D301" s="152"/>
      <c r="E301" s="152"/>
      <c r="F301" s="152"/>
      <c r="G301" s="197"/>
      <c r="H301" s="197"/>
      <c r="I301" s="152"/>
      <c r="J301" s="50"/>
      <c r="K301" s="50"/>
      <c r="L301" s="50"/>
      <c r="M301" s="50"/>
      <c r="N301" s="152"/>
      <c r="O301" s="197"/>
      <c r="P301" s="197"/>
      <c r="Q301" s="197"/>
      <c r="R301" s="197"/>
      <c r="S301" s="197"/>
      <c r="T301" s="197"/>
      <c r="U301" s="197"/>
      <c r="V301" s="197"/>
      <c r="W301" s="197"/>
      <c r="X301" s="197"/>
      <c r="Y301" s="197"/>
      <c r="Z301" s="197"/>
    </row>
    <row r="302" ht="15.75" customHeight="1">
      <c r="A302" s="180"/>
      <c r="B302" s="197"/>
      <c r="C302" s="152"/>
      <c r="D302" s="152"/>
      <c r="E302" s="152"/>
      <c r="F302" s="152"/>
      <c r="G302" s="197"/>
      <c r="H302" s="197"/>
      <c r="I302" s="152"/>
      <c r="J302" s="50"/>
      <c r="K302" s="50"/>
      <c r="L302" s="50"/>
      <c r="M302" s="50"/>
      <c r="N302" s="152"/>
      <c r="O302" s="197"/>
      <c r="P302" s="197"/>
      <c r="Q302" s="197"/>
      <c r="R302" s="197"/>
      <c r="S302" s="197"/>
      <c r="T302" s="197"/>
      <c r="U302" s="197"/>
      <c r="V302" s="197"/>
      <c r="W302" s="197"/>
      <c r="X302" s="197"/>
      <c r="Y302" s="197"/>
      <c r="Z302" s="197"/>
    </row>
    <row r="303" ht="15.75" customHeight="1">
      <c r="A303" s="180"/>
      <c r="B303" s="197"/>
      <c r="C303" s="152"/>
      <c r="D303" s="152"/>
      <c r="E303" s="152"/>
      <c r="F303" s="152"/>
      <c r="G303" s="197"/>
      <c r="H303" s="197"/>
      <c r="I303" s="152"/>
      <c r="J303" s="50"/>
      <c r="K303" s="50"/>
      <c r="L303" s="50"/>
      <c r="M303" s="50"/>
      <c r="N303" s="152"/>
      <c r="O303" s="197"/>
      <c r="P303" s="197"/>
      <c r="Q303" s="197"/>
      <c r="R303" s="197"/>
      <c r="S303" s="197"/>
      <c r="T303" s="197"/>
      <c r="U303" s="197"/>
      <c r="V303" s="197"/>
      <c r="W303" s="197"/>
      <c r="X303" s="197"/>
      <c r="Y303" s="197"/>
      <c r="Z303" s="197"/>
    </row>
    <row r="304" ht="15.75" customHeight="1">
      <c r="A304" s="180"/>
      <c r="B304" s="197"/>
      <c r="C304" s="197"/>
      <c r="D304" s="152"/>
      <c r="E304" s="197"/>
      <c r="F304" s="197"/>
      <c r="G304" s="197"/>
      <c r="H304" s="169"/>
      <c r="I304" s="152"/>
      <c r="J304" s="50"/>
      <c r="K304" s="50"/>
      <c r="L304" s="50"/>
      <c r="M304" s="50"/>
      <c r="N304" s="152"/>
      <c r="O304" s="197"/>
      <c r="P304" s="197"/>
      <c r="Q304" s="197"/>
      <c r="R304" s="197"/>
      <c r="S304" s="197"/>
      <c r="T304" s="197"/>
      <c r="U304" s="197"/>
      <c r="V304" s="197"/>
      <c r="W304" s="197"/>
      <c r="X304" s="197"/>
      <c r="Y304" s="197"/>
      <c r="Z304" s="197"/>
    </row>
    <row r="305" ht="15.75" customHeight="1">
      <c r="A305" s="180"/>
      <c r="B305" s="197"/>
      <c r="C305" s="152"/>
      <c r="D305" s="152"/>
      <c r="E305" s="197"/>
      <c r="F305" s="197"/>
      <c r="G305" s="197"/>
      <c r="H305" s="197"/>
      <c r="I305" s="152"/>
      <c r="J305" s="50"/>
      <c r="K305" s="50"/>
      <c r="L305" s="50"/>
      <c r="M305" s="50"/>
      <c r="N305" s="152"/>
      <c r="O305" s="197"/>
      <c r="P305" s="197"/>
      <c r="Q305" s="197"/>
      <c r="R305" s="197"/>
      <c r="S305" s="197"/>
      <c r="T305" s="197"/>
      <c r="U305" s="197"/>
      <c r="V305" s="197"/>
      <c r="W305" s="197"/>
      <c r="X305" s="197"/>
      <c r="Y305" s="197"/>
      <c r="Z305" s="197"/>
    </row>
    <row r="306" ht="15.75" customHeight="1">
      <c r="A306" s="180"/>
      <c r="B306" s="197"/>
      <c r="C306" s="152"/>
      <c r="D306" s="152"/>
      <c r="E306" s="152"/>
      <c r="F306" s="152"/>
      <c r="G306" s="197"/>
      <c r="H306" s="197"/>
      <c r="I306" s="152"/>
      <c r="J306" s="50"/>
      <c r="K306" s="50"/>
      <c r="L306" s="50"/>
      <c r="M306" s="50"/>
      <c r="N306" s="152"/>
      <c r="O306" s="197"/>
      <c r="P306" s="197"/>
      <c r="Q306" s="197"/>
      <c r="R306" s="197"/>
      <c r="S306" s="197"/>
      <c r="T306" s="197"/>
      <c r="U306" s="197"/>
      <c r="V306" s="197"/>
      <c r="W306" s="197"/>
      <c r="X306" s="197"/>
      <c r="Y306" s="197"/>
      <c r="Z306" s="197"/>
    </row>
    <row r="307" ht="15.75" customHeight="1">
      <c r="A307" s="180"/>
      <c r="B307" s="197"/>
      <c r="C307" s="152"/>
      <c r="D307" s="152"/>
      <c r="E307" s="152"/>
      <c r="F307" s="152"/>
      <c r="G307" s="197"/>
      <c r="H307" s="169"/>
      <c r="I307" s="152"/>
      <c r="J307" s="50"/>
      <c r="K307" s="50"/>
      <c r="L307" s="50"/>
      <c r="M307" s="50"/>
      <c r="N307" s="152"/>
      <c r="O307" s="197"/>
      <c r="P307" s="197"/>
      <c r="Q307" s="197"/>
      <c r="R307" s="197"/>
      <c r="S307" s="197"/>
      <c r="T307" s="197"/>
      <c r="U307" s="197"/>
      <c r="V307" s="197"/>
      <c r="W307" s="197"/>
      <c r="X307" s="197"/>
      <c r="Y307" s="197"/>
      <c r="Z307" s="197"/>
    </row>
    <row r="308" ht="15.75" customHeight="1">
      <c r="A308" s="180"/>
      <c r="B308" s="197"/>
      <c r="C308" s="197"/>
      <c r="D308" s="152"/>
      <c r="E308" s="197"/>
      <c r="F308" s="197"/>
      <c r="G308" s="197"/>
      <c r="H308" s="169"/>
      <c r="I308" s="152"/>
      <c r="J308" s="50"/>
      <c r="K308" s="50"/>
      <c r="L308" s="50"/>
      <c r="M308" s="50"/>
      <c r="N308" s="152"/>
      <c r="O308" s="197"/>
      <c r="P308" s="197"/>
      <c r="Q308" s="197"/>
      <c r="R308" s="197"/>
      <c r="S308" s="197"/>
      <c r="T308" s="197"/>
      <c r="U308" s="197"/>
      <c r="V308" s="197"/>
      <c r="W308" s="197"/>
      <c r="X308" s="197"/>
      <c r="Y308" s="197"/>
      <c r="Z308" s="197"/>
    </row>
    <row r="309" ht="15.75" customHeight="1">
      <c r="A309" s="180"/>
      <c r="B309" s="197"/>
      <c r="C309" s="152"/>
      <c r="D309" s="152"/>
      <c r="E309" s="152"/>
      <c r="F309" s="152"/>
      <c r="G309" s="197"/>
      <c r="H309" s="197"/>
      <c r="I309" s="152"/>
      <c r="J309" s="50"/>
      <c r="K309" s="50"/>
      <c r="L309" s="50"/>
      <c r="M309" s="50"/>
      <c r="N309" s="152"/>
      <c r="O309" s="197"/>
      <c r="P309" s="197"/>
      <c r="Q309" s="197"/>
      <c r="R309" s="197"/>
      <c r="S309" s="197"/>
      <c r="T309" s="197"/>
      <c r="U309" s="197"/>
      <c r="V309" s="197"/>
      <c r="W309" s="197"/>
      <c r="X309" s="197"/>
      <c r="Y309" s="197"/>
      <c r="Z309" s="197"/>
    </row>
    <row r="310" ht="15.75" customHeight="1">
      <c r="A310" s="180"/>
      <c r="B310" s="197"/>
      <c r="C310" s="152"/>
      <c r="D310" s="152"/>
      <c r="E310" s="152"/>
      <c r="F310" s="152"/>
      <c r="G310" s="197"/>
      <c r="H310" s="197"/>
      <c r="I310" s="152"/>
      <c r="J310" s="50"/>
      <c r="K310" s="50"/>
      <c r="L310" s="50"/>
      <c r="M310" s="50"/>
      <c r="N310" s="152"/>
      <c r="O310" s="197"/>
      <c r="P310" s="197"/>
      <c r="Q310" s="197"/>
      <c r="R310" s="197"/>
      <c r="S310" s="197"/>
      <c r="T310" s="197"/>
      <c r="U310" s="197"/>
      <c r="V310" s="197"/>
      <c r="W310" s="197"/>
      <c r="X310" s="197"/>
      <c r="Y310" s="197"/>
      <c r="Z310" s="197"/>
    </row>
    <row r="311" ht="15.75" customHeight="1">
      <c r="A311" s="180"/>
      <c r="B311" s="197"/>
      <c r="C311" s="152"/>
      <c r="D311" s="152"/>
      <c r="E311" s="152"/>
      <c r="F311" s="152"/>
      <c r="G311" s="197"/>
      <c r="H311" s="197"/>
      <c r="I311" s="152"/>
      <c r="J311" s="50"/>
      <c r="K311" s="50"/>
      <c r="L311" s="50"/>
      <c r="M311" s="50"/>
      <c r="N311" s="152"/>
      <c r="O311" s="197"/>
      <c r="P311" s="197"/>
      <c r="Q311" s="197"/>
      <c r="R311" s="197"/>
      <c r="S311" s="197"/>
      <c r="T311" s="197"/>
      <c r="U311" s="197"/>
      <c r="V311" s="197"/>
      <c r="W311" s="197"/>
      <c r="X311" s="197"/>
      <c r="Y311" s="197"/>
      <c r="Z311" s="197"/>
    </row>
    <row r="312" ht="15.75" customHeight="1">
      <c r="A312" s="180"/>
      <c r="B312" s="197"/>
      <c r="C312" s="152"/>
      <c r="D312" s="152"/>
      <c r="E312" s="152"/>
      <c r="F312" s="152"/>
      <c r="G312" s="197"/>
      <c r="H312" s="197"/>
      <c r="I312" s="152"/>
      <c r="J312" s="50"/>
      <c r="K312" s="50"/>
      <c r="L312" s="50"/>
      <c r="M312" s="50"/>
      <c r="N312" s="152"/>
      <c r="O312" s="197"/>
      <c r="P312" s="197"/>
      <c r="Q312" s="197"/>
      <c r="R312" s="197"/>
      <c r="S312" s="197"/>
      <c r="T312" s="197"/>
      <c r="U312" s="197"/>
      <c r="V312" s="197"/>
      <c r="W312" s="197"/>
      <c r="X312" s="197"/>
      <c r="Y312" s="197"/>
      <c r="Z312" s="197"/>
    </row>
    <row r="313" ht="15.75" customHeight="1">
      <c r="A313" s="180"/>
      <c r="B313" s="197"/>
      <c r="C313" s="152"/>
      <c r="D313" s="152"/>
      <c r="E313" s="152"/>
      <c r="F313" s="152"/>
      <c r="G313" s="197"/>
      <c r="H313" s="197"/>
      <c r="I313" s="152"/>
      <c r="J313" s="50"/>
      <c r="K313" s="50"/>
      <c r="L313" s="50"/>
      <c r="M313" s="50"/>
      <c r="N313" s="152"/>
      <c r="O313" s="197"/>
      <c r="P313" s="197"/>
      <c r="Q313" s="197"/>
      <c r="R313" s="197"/>
      <c r="S313" s="197"/>
      <c r="T313" s="197"/>
      <c r="U313" s="197"/>
      <c r="V313" s="197"/>
      <c r="W313" s="197"/>
      <c r="X313" s="197"/>
      <c r="Y313" s="197"/>
      <c r="Z313" s="197"/>
    </row>
    <row r="314" ht="15.75" customHeight="1">
      <c r="A314" s="180"/>
      <c r="B314" s="197"/>
      <c r="C314" s="197"/>
      <c r="D314" s="152"/>
      <c r="E314" s="152"/>
      <c r="F314" s="152"/>
      <c r="G314" s="197"/>
      <c r="H314" s="169"/>
      <c r="I314" s="152"/>
      <c r="J314" s="50"/>
      <c r="K314" s="50"/>
      <c r="L314" s="50"/>
      <c r="M314" s="50"/>
      <c r="N314" s="152"/>
      <c r="O314" s="197"/>
      <c r="P314" s="197"/>
      <c r="Q314" s="197"/>
      <c r="R314" s="197"/>
      <c r="S314" s="197"/>
      <c r="T314" s="197"/>
      <c r="U314" s="197"/>
      <c r="V314" s="197"/>
      <c r="W314" s="197"/>
      <c r="X314" s="197"/>
      <c r="Y314" s="197"/>
      <c r="Z314" s="197"/>
    </row>
    <row r="315" ht="15.75" customHeight="1">
      <c r="A315" s="180"/>
      <c r="B315" s="197"/>
      <c r="C315" s="152"/>
      <c r="D315" s="152"/>
      <c r="E315" s="152"/>
      <c r="F315" s="152"/>
      <c r="G315" s="197"/>
      <c r="H315" s="197"/>
      <c r="I315" s="152"/>
      <c r="J315" s="50"/>
      <c r="K315" s="50"/>
      <c r="L315" s="50"/>
      <c r="M315" s="50"/>
      <c r="N315" s="152"/>
      <c r="O315" s="197"/>
      <c r="P315" s="197"/>
      <c r="Q315" s="197"/>
      <c r="R315" s="197"/>
      <c r="S315" s="197"/>
      <c r="T315" s="197"/>
      <c r="U315" s="197"/>
      <c r="V315" s="197"/>
      <c r="W315" s="197"/>
      <c r="X315" s="197"/>
      <c r="Y315" s="197"/>
      <c r="Z315" s="197"/>
    </row>
    <row r="316" ht="15.75" customHeight="1">
      <c r="A316" s="180"/>
      <c r="B316" s="197"/>
      <c r="C316" s="152"/>
      <c r="D316" s="152"/>
      <c r="E316" s="152"/>
      <c r="F316" s="152"/>
      <c r="G316" s="197"/>
      <c r="H316" s="169"/>
      <c r="I316" s="152"/>
      <c r="J316" s="50"/>
      <c r="K316" s="50"/>
      <c r="L316" s="50"/>
      <c r="M316" s="50"/>
      <c r="N316" s="152"/>
      <c r="O316" s="197"/>
      <c r="P316" s="197"/>
      <c r="Q316" s="197"/>
      <c r="R316" s="197"/>
      <c r="S316" s="197"/>
      <c r="T316" s="197"/>
      <c r="U316" s="197"/>
      <c r="V316" s="197"/>
      <c r="W316" s="197"/>
      <c r="X316" s="197"/>
      <c r="Y316" s="197"/>
      <c r="Z316" s="197"/>
    </row>
    <row r="317" ht="15.75" customHeight="1">
      <c r="A317" s="180"/>
      <c r="B317" s="197"/>
      <c r="C317" s="152"/>
      <c r="D317" s="152"/>
      <c r="E317" s="152"/>
      <c r="F317" s="152"/>
      <c r="G317" s="197"/>
      <c r="H317" s="197"/>
      <c r="I317" s="152"/>
      <c r="J317" s="50"/>
      <c r="K317" s="50"/>
      <c r="L317" s="50"/>
      <c r="M317" s="50"/>
      <c r="N317" s="152"/>
      <c r="O317" s="197"/>
      <c r="P317" s="197"/>
      <c r="Q317" s="197"/>
      <c r="R317" s="197"/>
      <c r="S317" s="197"/>
      <c r="T317" s="197"/>
      <c r="U317" s="197"/>
      <c r="V317" s="197"/>
      <c r="W317" s="197"/>
      <c r="X317" s="197"/>
      <c r="Y317" s="197"/>
      <c r="Z317" s="197"/>
    </row>
    <row r="318" ht="15.75" customHeight="1">
      <c r="A318" s="180"/>
      <c r="B318" s="197"/>
      <c r="C318" s="152"/>
      <c r="D318" s="152"/>
      <c r="E318" s="152"/>
      <c r="F318" s="152"/>
      <c r="G318" s="197"/>
      <c r="H318" s="169"/>
      <c r="I318" s="152"/>
      <c r="J318" s="50"/>
      <c r="K318" s="50"/>
      <c r="L318" s="50"/>
      <c r="M318" s="50"/>
      <c r="N318" s="152"/>
      <c r="O318" s="197"/>
      <c r="P318" s="197"/>
      <c r="Q318" s="197"/>
      <c r="R318" s="197"/>
      <c r="S318" s="197"/>
      <c r="T318" s="197"/>
      <c r="U318" s="197"/>
      <c r="V318" s="197"/>
      <c r="W318" s="197"/>
      <c r="X318" s="197"/>
      <c r="Y318" s="197"/>
      <c r="Z318" s="197"/>
    </row>
    <row r="319" ht="15.75" customHeight="1">
      <c r="A319" s="180"/>
      <c r="B319" s="197"/>
      <c r="C319" s="152"/>
      <c r="D319" s="152"/>
      <c r="E319" s="152"/>
      <c r="F319" s="152"/>
      <c r="G319" s="197"/>
      <c r="H319" s="197"/>
      <c r="I319" s="152"/>
      <c r="J319" s="50"/>
      <c r="K319" s="50"/>
      <c r="L319" s="50"/>
      <c r="M319" s="50"/>
      <c r="N319" s="152"/>
      <c r="O319" s="197"/>
      <c r="P319" s="197"/>
      <c r="Q319" s="197"/>
      <c r="R319" s="197"/>
      <c r="S319" s="197"/>
      <c r="T319" s="197"/>
      <c r="U319" s="197"/>
      <c r="V319" s="197"/>
      <c r="W319" s="197"/>
      <c r="X319" s="197"/>
      <c r="Y319" s="197"/>
      <c r="Z319" s="197"/>
    </row>
    <row r="320" ht="15.75" customHeight="1">
      <c r="A320" s="180"/>
      <c r="B320" s="197"/>
      <c r="C320" s="152"/>
      <c r="D320" s="152"/>
      <c r="E320" s="152"/>
      <c r="F320" s="152"/>
      <c r="G320" s="197"/>
      <c r="H320" s="197"/>
      <c r="I320" s="152"/>
      <c r="J320" s="50"/>
      <c r="K320" s="50"/>
      <c r="L320" s="50"/>
      <c r="M320" s="50"/>
      <c r="N320" s="152"/>
      <c r="O320" s="197"/>
      <c r="P320" s="197"/>
      <c r="Q320" s="197"/>
      <c r="R320" s="197"/>
      <c r="S320" s="197"/>
      <c r="T320" s="197"/>
      <c r="U320" s="197"/>
      <c r="V320" s="197"/>
      <c r="W320" s="197"/>
      <c r="X320" s="197"/>
      <c r="Y320" s="197"/>
      <c r="Z320" s="197"/>
    </row>
    <row r="321" ht="15.75" customHeight="1">
      <c r="A321" s="180"/>
      <c r="B321" s="197"/>
      <c r="C321" s="152"/>
      <c r="D321" s="152"/>
      <c r="E321" s="152"/>
      <c r="F321" s="152"/>
      <c r="G321" s="197"/>
      <c r="H321" s="197"/>
      <c r="I321" s="152"/>
      <c r="J321" s="50"/>
      <c r="K321" s="50"/>
      <c r="L321" s="50"/>
      <c r="M321" s="50"/>
      <c r="N321" s="152"/>
      <c r="O321" s="197"/>
      <c r="P321" s="197"/>
      <c r="Q321" s="197"/>
      <c r="R321" s="197"/>
      <c r="S321" s="197"/>
      <c r="T321" s="197"/>
      <c r="U321" s="197"/>
      <c r="V321" s="197"/>
      <c r="W321" s="197"/>
      <c r="X321" s="197"/>
      <c r="Y321" s="197"/>
      <c r="Z321" s="197"/>
    </row>
    <row r="322" ht="15.75" customHeight="1">
      <c r="A322" s="180"/>
      <c r="B322" s="197"/>
      <c r="C322" s="152"/>
      <c r="D322" s="152"/>
      <c r="E322" s="152"/>
      <c r="F322" s="152"/>
      <c r="G322" s="197"/>
      <c r="H322" s="197"/>
      <c r="I322" s="152"/>
      <c r="J322" s="50"/>
      <c r="K322" s="50"/>
      <c r="L322" s="50"/>
      <c r="M322" s="50"/>
      <c r="N322" s="152"/>
      <c r="O322" s="197"/>
      <c r="P322" s="197"/>
      <c r="Q322" s="197"/>
      <c r="R322" s="197"/>
      <c r="S322" s="197"/>
      <c r="T322" s="197"/>
      <c r="U322" s="197"/>
      <c r="V322" s="197"/>
      <c r="W322" s="197"/>
      <c r="X322" s="197"/>
      <c r="Y322" s="197"/>
      <c r="Z322" s="197"/>
    </row>
    <row r="323" ht="15.75" customHeight="1">
      <c r="A323" s="180"/>
      <c r="B323" s="197"/>
      <c r="C323" s="152"/>
      <c r="D323" s="152"/>
      <c r="E323" s="152"/>
      <c r="F323" s="152"/>
      <c r="G323" s="197"/>
      <c r="H323" s="169"/>
      <c r="I323" s="152"/>
      <c r="J323" s="50"/>
      <c r="K323" s="50"/>
      <c r="L323" s="50"/>
      <c r="M323" s="50"/>
      <c r="N323" s="152"/>
      <c r="O323" s="197"/>
      <c r="P323" s="197"/>
      <c r="Q323" s="197"/>
      <c r="R323" s="197"/>
      <c r="S323" s="197"/>
      <c r="T323" s="197"/>
      <c r="U323" s="197"/>
      <c r="V323" s="197"/>
      <c r="W323" s="197"/>
      <c r="X323" s="197"/>
      <c r="Y323" s="197"/>
      <c r="Z323" s="197"/>
    </row>
    <row r="324" ht="15.75" customHeight="1">
      <c r="A324" s="180"/>
      <c r="B324" s="197"/>
      <c r="C324" s="197"/>
      <c r="D324" s="152"/>
      <c r="E324" s="152"/>
      <c r="F324" s="152"/>
      <c r="G324" s="197"/>
      <c r="H324" s="169"/>
      <c r="I324" s="152"/>
      <c r="J324" s="50"/>
      <c r="K324" s="50"/>
      <c r="L324" s="50"/>
      <c r="M324" s="50"/>
      <c r="N324" s="152"/>
      <c r="O324" s="197"/>
      <c r="P324" s="197"/>
      <c r="Q324" s="197"/>
      <c r="R324" s="197"/>
      <c r="S324" s="197"/>
      <c r="T324" s="197"/>
      <c r="U324" s="197"/>
      <c r="V324" s="197"/>
      <c r="W324" s="197"/>
      <c r="X324" s="197"/>
      <c r="Y324" s="197"/>
      <c r="Z324" s="197"/>
    </row>
    <row r="325" ht="15.75" customHeight="1">
      <c r="A325" s="180"/>
      <c r="B325" s="197"/>
      <c r="C325" s="152"/>
      <c r="D325" s="152"/>
      <c r="E325" s="152"/>
      <c r="F325" s="152"/>
      <c r="G325" s="197"/>
      <c r="H325" s="197"/>
      <c r="I325" s="152"/>
      <c r="J325" s="50"/>
      <c r="K325" s="50"/>
      <c r="L325" s="50"/>
      <c r="M325" s="50"/>
      <c r="N325" s="152"/>
      <c r="O325" s="197"/>
      <c r="P325" s="197"/>
      <c r="Q325" s="197"/>
      <c r="R325" s="197"/>
      <c r="S325" s="197"/>
      <c r="T325" s="197"/>
      <c r="U325" s="197"/>
      <c r="V325" s="197"/>
      <c r="W325" s="197"/>
      <c r="X325" s="197"/>
      <c r="Y325" s="197"/>
      <c r="Z325" s="197"/>
    </row>
    <row r="326" ht="15.75" customHeight="1">
      <c r="A326" s="180"/>
      <c r="B326" s="197"/>
      <c r="C326" s="197"/>
      <c r="D326" s="152"/>
      <c r="E326" s="152"/>
      <c r="F326" s="152"/>
      <c r="G326" s="197"/>
      <c r="H326" s="169"/>
      <c r="I326" s="152"/>
      <c r="J326" s="50"/>
      <c r="K326" s="50"/>
      <c r="L326" s="50"/>
      <c r="M326" s="50"/>
      <c r="N326" s="152"/>
      <c r="O326" s="197"/>
      <c r="P326" s="197"/>
      <c r="Q326" s="197"/>
      <c r="R326" s="197"/>
      <c r="S326" s="197"/>
      <c r="T326" s="197"/>
      <c r="U326" s="197"/>
      <c r="V326" s="197"/>
      <c r="W326" s="197"/>
      <c r="X326" s="197"/>
      <c r="Y326" s="197"/>
      <c r="Z326" s="197"/>
    </row>
    <row r="327" ht="15.75" customHeight="1">
      <c r="A327" s="180"/>
      <c r="B327" s="197"/>
      <c r="C327" s="197"/>
      <c r="D327" s="152"/>
      <c r="E327" s="197"/>
      <c r="F327" s="197"/>
      <c r="G327" s="197"/>
      <c r="H327" s="169"/>
      <c r="I327" s="152"/>
      <c r="J327" s="50"/>
      <c r="K327" s="50"/>
      <c r="L327" s="50"/>
      <c r="M327" s="50"/>
      <c r="N327" s="152"/>
      <c r="O327" s="197"/>
      <c r="P327" s="197"/>
      <c r="Q327" s="197"/>
      <c r="R327" s="197"/>
      <c r="S327" s="197"/>
      <c r="T327" s="197"/>
      <c r="U327" s="197"/>
      <c r="V327" s="197"/>
      <c r="W327" s="197"/>
      <c r="X327" s="197"/>
      <c r="Y327" s="197"/>
      <c r="Z327" s="197"/>
    </row>
    <row r="328" ht="15.75" customHeight="1">
      <c r="A328" s="180"/>
      <c r="B328" s="197"/>
      <c r="C328" s="197"/>
      <c r="D328" s="152"/>
      <c r="E328" s="197"/>
      <c r="F328" s="197"/>
      <c r="G328" s="197"/>
      <c r="H328" s="169"/>
      <c r="I328" s="152"/>
      <c r="J328" s="50"/>
      <c r="K328" s="50"/>
      <c r="L328" s="50"/>
      <c r="M328" s="50"/>
      <c r="N328" s="152"/>
      <c r="O328" s="197"/>
      <c r="P328" s="197"/>
      <c r="Q328" s="197"/>
      <c r="R328" s="197"/>
      <c r="S328" s="197"/>
      <c r="T328" s="197"/>
      <c r="U328" s="197"/>
      <c r="V328" s="197"/>
      <c r="W328" s="197"/>
      <c r="X328" s="197"/>
      <c r="Y328" s="197"/>
      <c r="Z328" s="197"/>
    </row>
    <row r="329" ht="15.75" customHeight="1">
      <c r="A329" s="180"/>
      <c r="B329" s="197"/>
      <c r="C329" s="152"/>
      <c r="D329" s="152"/>
      <c r="E329" s="152"/>
      <c r="F329" s="152"/>
      <c r="G329" s="197"/>
      <c r="H329" s="197"/>
      <c r="I329" s="152"/>
      <c r="J329" s="50"/>
      <c r="K329" s="50"/>
      <c r="L329" s="50"/>
      <c r="M329" s="50"/>
      <c r="N329" s="152"/>
      <c r="O329" s="197"/>
      <c r="P329" s="197"/>
      <c r="Q329" s="197"/>
      <c r="R329" s="197"/>
      <c r="S329" s="197"/>
      <c r="T329" s="197"/>
      <c r="U329" s="197"/>
      <c r="V329" s="197"/>
      <c r="W329" s="197"/>
      <c r="X329" s="197"/>
      <c r="Y329" s="197"/>
      <c r="Z329" s="197"/>
    </row>
    <row r="330" ht="15.75" customHeight="1">
      <c r="A330" s="180"/>
      <c r="B330" s="197"/>
      <c r="C330" s="152"/>
      <c r="D330" s="152"/>
      <c r="E330" s="152"/>
      <c r="F330" s="152"/>
      <c r="G330" s="197"/>
      <c r="H330" s="169"/>
      <c r="I330" s="152"/>
      <c r="J330" s="50"/>
      <c r="K330" s="50"/>
      <c r="L330" s="50"/>
      <c r="M330" s="50"/>
      <c r="N330" s="152"/>
      <c r="O330" s="197"/>
      <c r="P330" s="197"/>
      <c r="Q330" s="197"/>
      <c r="R330" s="197"/>
      <c r="S330" s="197"/>
      <c r="T330" s="197"/>
      <c r="U330" s="197"/>
      <c r="V330" s="197"/>
      <c r="W330" s="197"/>
      <c r="X330" s="197"/>
      <c r="Y330" s="197"/>
      <c r="Z330" s="197"/>
    </row>
    <row r="331" ht="15.75" customHeight="1">
      <c r="A331" s="180"/>
      <c r="B331" s="197"/>
      <c r="C331" s="197"/>
      <c r="D331" s="152"/>
      <c r="E331" s="197"/>
      <c r="F331" s="197"/>
      <c r="G331" s="197"/>
      <c r="H331" s="169"/>
      <c r="I331" s="152"/>
      <c r="J331" s="50"/>
      <c r="K331" s="50"/>
      <c r="L331" s="50"/>
      <c r="M331" s="50"/>
      <c r="N331" s="152"/>
      <c r="O331" s="197"/>
      <c r="P331" s="197"/>
      <c r="Q331" s="197"/>
      <c r="R331" s="197"/>
      <c r="S331" s="197"/>
      <c r="T331" s="197"/>
      <c r="U331" s="197"/>
      <c r="V331" s="197"/>
      <c r="W331" s="197"/>
      <c r="X331" s="197"/>
      <c r="Y331" s="197"/>
      <c r="Z331" s="197"/>
    </row>
    <row r="332" ht="15.75" customHeight="1">
      <c r="A332" s="180"/>
      <c r="B332" s="197"/>
      <c r="C332" s="152"/>
      <c r="D332" s="152"/>
      <c r="E332" s="152"/>
      <c r="F332" s="152"/>
      <c r="G332" s="197"/>
      <c r="H332" s="197"/>
      <c r="I332" s="152"/>
      <c r="J332" s="50"/>
      <c r="K332" s="50"/>
      <c r="L332" s="50"/>
      <c r="M332" s="50"/>
      <c r="N332" s="152"/>
      <c r="O332" s="197"/>
      <c r="P332" s="197"/>
      <c r="Q332" s="197"/>
      <c r="R332" s="197"/>
      <c r="S332" s="197"/>
      <c r="T332" s="197"/>
      <c r="U332" s="197"/>
      <c r="V332" s="197"/>
      <c r="W332" s="197"/>
      <c r="X332" s="197"/>
      <c r="Y332" s="197"/>
      <c r="Z332" s="197"/>
    </row>
    <row r="333" ht="15.75" customHeight="1">
      <c r="A333" s="180"/>
      <c r="B333" s="197"/>
      <c r="C333" s="152"/>
      <c r="D333" s="152"/>
      <c r="E333" s="152"/>
      <c r="F333" s="152"/>
      <c r="G333" s="197"/>
      <c r="H333" s="197"/>
      <c r="I333" s="152"/>
      <c r="J333" s="50"/>
      <c r="K333" s="50"/>
      <c r="L333" s="50"/>
      <c r="M333" s="50"/>
      <c r="N333" s="152"/>
      <c r="O333" s="197"/>
      <c r="P333" s="197"/>
      <c r="Q333" s="197"/>
      <c r="R333" s="197"/>
      <c r="S333" s="197"/>
      <c r="T333" s="197"/>
      <c r="U333" s="197"/>
      <c r="V333" s="197"/>
      <c r="W333" s="197"/>
      <c r="X333" s="197"/>
      <c r="Y333" s="197"/>
      <c r="Z333" s="197"/>
    </row>
    <row r="334" ht="15.75" customHeight="1">
      <c r="A334" s="180"/>
      <c r="B334" s="197"/>
      <c r="C334" s="152"/>
      <c r="D334" s="152"/>
      <c r="E334" s="152"/>
      <c r="F334" s="152"/>
      <c r="G334" s="197"/>
      <c r="H334" s="197"/>
      <c r="I334" s="152"/>
      <c r="J334" s="50"/>
      <c r="K334" s="50"/>
      <c r="L334" s="50"/>
      <c r="M334" s="50"/>
      <c r="N334" s="152"/>
      <c r="O334" s="197"/>
      <c r="P334" s="197"/>
      <c r="Q334" s="197"/>
      <c r="R334" s="197"/>
      <c r="S334" s="197"/>
      <c r="T334" s="197"/>
      <c r="U334" s="197"/>
      <c r="V334" s="197"/>
      <c r="W334" s="197"/>
      <c r="X334" s="197"/>
      <c r="Y334" s="197"/>
      <c r="Z334" s="197"/>
    </row>
    <row r="335" ht="15.75" customHeight="1">
      <c r="A335" s="180"/>
      <c r="B335" s="197"/>
      <c r="C335" s="152"/>
      <c r="D335" s="152"/>
      <c r="E335" s="152"/>
      <c r="F335" s="152"/>
      <c r="G335" s="197"/>
      <c r="H335" s="197"/>
      <c r="I335" s="152"/>
      <c r="J335" s="50"/>
      <c r="K335" s="50"/>
      <c r="L335" s="50"/>
      <c r="M335" s="50"/>
      <c r="N335" s="152"/>
      <c r="O335" s="197"/>
      <c r="P335" s="197"/>
      <c r="Q335" s="197"/>
      <c r="R335" s="197"/>
      <c r="S335" s="197"/>
      <c r="T335" s="197"/>
      <c r="U335" s="197"/>
      <c r="V335" s="197"/>
      <c r="W335" s="197"/>
      <c r="X335" s="197"/>
      <c r="Y335" s="197"/>
      <c r="Z335" s="197"/>
    </row>
    <row r="336" ht="15.75" customHeight="1">
      <c r="A336" s="180"/>
      <c r="B336" s="197"/>
      <c r="C336" s="152"/>
      <c r="D336" s="152"/>
      <c r="E336" s="152"/>
      <c r="F336" s="152"/>
      <c r="G336" s="197"/>
      <c r="H336" s="197"/>
      <c r="I336" s="152"/>
      <c r="J336" s="50"/>
      <c r="K336" s="50"/>
      <c r="L336" s="50"/>
      <c r="M336" s="50"/>
      <c r="N336" s="152"/>
      <c r="O336" s="197"/>
      <c r="P336" s="197"/>
      <c r="Q336" s="197"/>
      <c r="R336" s="197"/>
      <c r="S336" s="197"/>
      <c r="T336" s="197"/>
      <c r="U336" s="197"/>
      <c r="V336" s="197"/>
      <c r="W336" s="197"/>
      <c r="X336" s="197"/>
      <c r="Y336" s="197"/>
      <c r="Z336" s="197"/>
    </row>
    <row r="337" ht="15.75" customHeight="1">
      <c r="A337" s="180"/>
      <c r="B337" s="197"/>
      <c r="C337" s="152"/>
      <c r="D337" s="152"/>
      <c r="E337" s="152"/>
      <c r="F337" s="152"/>
      <c r="G337" s="197"/>
      <c r="H337" s="197"/>
      <c r="I337" s="152"/>
      <c r="J337" s="50"/>
      <c r="K337" s="50"/>
      <c r="L337" s="50"/>
      <c r="M337" s="50"/>
      <c r="N337" s="152"/>
      <c r="O337" s="197"/>
      <c r="P337" s="197"/>
      <c r="Q337" s="197"/>
      <c r="R337" s="197"/>
      <c r="S337" s="197"/>
      <c r="T337" s="197"/>
      <c r="U337" s="197"/>
      <c r="V337" s="197"/>
      <c r="W337" s="197"/>
      <c r="X337" s="197"/>
      <c r="Y337" s="197"/>
      <c r="Z337" s="197"/>
    </row>
    <row r="338" ht="15.75" customHeight="1">
      <c r="A338" s="180"/>
      <c r="B338" s="197"/>
      <c r="C338" s="152"/>
      <c r="D338" s="152"/>
      <c r="E338" s="152"/>
      <c r="F338" s="152"/>
      <c r="G338" s="197"/>
      <c r="H338" s="169"/>
      <c r="I338" s="152"/>
      <c r="J338" s="50"/>
      <c r="K338" s="50"/>
      <c r="L338" s="50"/>
      <c r="M338" s="50"/>
      <c r="N338" s="152"/>
      <c r="O338" s="197"/>
      <c r="P338" s="197"/>
      <c r="Q338" s="197"/>
      <c r="R338" s="197"/>
      <c r="S338" s="197"/>
      <c r="T338" s="197"/>
      <c r="U338" s="197"/>
      <c r="V338" s="197"/>
      <c r="W338" s="197"/>
      <c r="X338" s="197"/>
      <c r="Y338" s="197"/>
      <c r="Z338" s="197"/>
    </row>
    <row r="339" ht="15.75" customHeight="1">
      <c r="A339" s="180"/>
      <c r="B339" s="197"/>
      <c r="C339" s="152"/>
      <c r="D339" s="152"/>
      <c r="E339" s="152"/>
      <c r="F339" s="152"/>
      <c r="G339" s="197"/>
      <c r="H339" s="197"/>
      <c r="I339" s="152"/>
      <c r="J339" s="50"/>
      <c r="K339" s="50"/>
      <c r="L339" s="50"/>
      <c r="M339" s="50"/>
      <c r="N339" s="152"/>
      <c r="O339" s="197"/>
      <c r="P339" s="197"/>
      <c r="Q339" s="197"/>
      <c r="R339" s="197"/>
      <c r="S339" s="197"/>
      <c r="T339" s="197"/>
      <c r="U339" s="197"/>
      <c r="V339" s="197"/>
      <c r="W339" s="197"/>
      <c r="X339" s="197"/>
      <c r="Y339" s="197"/>
      <c r="Z339" s="197"/>
    </row>
    <row r="340" ht="15.75" customHeight="1">
      <c r="A340" s="180"/>
      <c r="B340" s="197"/>
      <c r="C340" s="152"/>
      <c r="D340" s="152"/>
      <c r="E340" s="197"/>
      <c r="F340" s="197"/>
      <c r="G340" s="197"/>
      <c r="H340" s="197"/>
      <c r="I340" s="152"/>
      <c r="J340" s="50"/>
      <c r="K340" s="50"/>
      <c r="L340" s="50"/>
      <c r="M340" s="50"/>
      <c r="N340" s="152"/>
      <c r="O340" s="197"/>
      <c r="P340" s="197"/>
      <c r="Q340" s="197"/>
      <c r="R340" s="197"/>
      <c r="S340" s="197"/>
      <c r="T340" s="197"/>
      <c r="U340" s="197"/>
      <c r="V340" s="197"/>
      <c r="W340" s="197"/>
      <c r="X340" s="197"/>
      <c r="Y340" s="197"/>
      <c r="Z340" s="197"/>
    </row>
    <row r="341" ht="15.75" customHeight="1">
      <c r="A341" s="180"/>
      <c r="B341" s="197"/>
      <c r="C341" s="152"/>
      <c r="D341" s="152"/>
      <c r="E341" s="152"/>
      <c r="F341" s="152"/>
      <c r="G341" s="197"/>
      <c r="H341" s="169"/>
      <c r="I341" s="152"/>
      <c r="J341" s="50"/>
      <c r="K341" s="50"/>
      <c r="L341" s="50"/>
      <c r="M341" s="50"/>
      <c r="N341" s="152"/>
      <c r="O341" s="197"/>
      <c r="P341" s="197"/>
      <c r="Q341" s="197"/>
      <c r="R341" s="197"/>
      <c r="S341" s="197"/>
      <c r="T341" s="197"/>
      <c r="U341" s="197"/>
      <c r="V341" s="197"/>
      <c r="W341" s="197"/>
      <c r="X341" s="197"/>
      <c r="Y341" s="197"/>
      <c r="Z341" s="197"/>
    </row>
    <row r="342" ht="15.75" customHeight="1">
      <c r="A342" s="180"/>
      <c r="B342" s="197"/>
      <c r="C342" s="152"/>
      <c r="D342" s="152"/>
      <c r="E342" s="152"/>
      <c r="F342" s="152"/>
      <c r="G342" s="197"/>
      <c r="H342" s="169"/>
      <c r="I342" s="152"/>
      <c r="J342" s="50"/>
      <c r="K342" s="50"/>
      <c r="L342" s="50"/>
      <c r="M342" s="50"/>
      <c r="N342" s="152"/>
      <c r="O342" s="197"/>
      <c r="P342" s="197"/>
      <c r="Q342" s="197"/>
      <c r="R342" s="197"/>
      <c r="S342" s="197"/>
      <c r="T342" s="197"/>
      <c r="U342" s="197"/>
      <c r="V342" s="197"/>
      <c r="W342" s="197"/>
      <c r="X342" s="197"/>
      <c r="Y342" s="197"/>
      <c r="Z342" s="197"/>
    </row>
    <row r="343" ht="15.75" customHeight="1">
      <c r="A343" s="180"/>
      <c r="B343" s="197"/>
      <c r="C343" s="152"/>
      <c r="D343" s="152"/>
      <c r="E343" s="152"/>
      <c r="F343" s="152"/>
      <c r="G343" s="197"/>
      <c r="H343" s="169"/>
      <c r="I343" s="152"/>
      <c r="J343" s="50"/>
      <c r="K343" s="50"/>
      <c r="L343" s="50"/>
      <c r="M343" s="50"/>
      <c r="N343" s="152"/>
      <c r="O343" s="197"/>
      <c r="P343" s="197"/>
      <c r="Q343" s="197"/>
      <c r="R343" s="197"/>
      <c r="S343" s="197"/>
      <c r="T343" s="197"/>
      <c r="U343" s="197"/>
      <c r="V343" s="197"/>
      <c r="W343" s="197"/>
      <c r="X343" s="197"/>
      <c r="Y343" s="197"/>
      <c r="Z343" s="197"/>
    </row>
    <row r="344" ht="15.75" customHeight="1">
      <c r="A344" s="180"/>
      <c r="B344" s="197"/>
      <c r="C344" s="197"/>
      <c r="D344" s="152"/>
      <c r="E344" s="152"/>
      <c r="F344" s="152"/>
      <c r="G344" s="197"/>
      <c r="H344" s="169"/>
      <c r="I344" s="152"/>
      <c r="J344" s="50"/>
      <c r="K344" s="50"/>
      <c r="L344" s="50"/>
      <c r="M344" s="50"/>
      <c r="N344" s="152"/>
      <c r="O344" s="197"/>
      <c r="P344" s="197"/>
      <c r="Q344" s="197"/>
      <c r="R344" s="197"/>
      <c r="S344" s="197"/>
      <c r="T344" s="197"/>
      <c r="U344" s="197"/>
      <c r="V344" s="197"/>
      <c r="W344" s="197"/>
      <c r="X344" s="197"/>
      <c r="Y344" s="197"/>
      <c r="Z344" s="197"/>
    </row>
    <row r="345" ht="15.75" customHeight="1">
      <c r="A345" s="180"/>
      <c r="B345" s="197"/>
      <c r="C345" s="152"/>
      <c r="D345" s="152"/>
      <c r="E345" s="152"/>
      <c r="F345" s="152"/>
      <c r="G345" s="197"/>
      <c r="H345" s="197"/>
      <c r="I345" s="152"/>
      <c r="J345" s="50"/>
      <c r="K345" s="50"/>
      <c r="L345" s="50"/>
      <c r="M345" s="50"/>
      <c r="N345" s="152"/>
      <c r="O345" s="197"/>
      <c r="P345" s="197"/>
      <c r="Q345" s="197"/>
      <c r="R345" s="197"/>
      <c r="S345" s="197"/>
      <c r="T345" s="197"/>
      <c r="U345" s="197"/>
      <c r="V345" s="197"/>
      <c r="W345" s="197"/>
      <c r="X345" s="197"/>
      <c r="Y345" s="197"/>
      <c r="Z345" s="197"/>
    </row>
    <row r="346" ht="15.75" customHeight="1">
      <c r="A346" s="180"/>
      <c r="B346" s="197"/>
      <c r="C346" s="152"/>
      <c r="D346" s="152"/>
      <c r="E346" s="152"/>
      <c r="F346" s="152"/>
      <c r="G346" s="197"/>
      <c r="H346" s="197"/>
      <c r="I346" s="152"/>
      <c r="J346" s="50"/>
      <c r="K346" s="50"/>
      <c r="L346" s="50"/>
      <c r="M346" s="50"/>
      <c r="N346" s="152"/>
      <c r="O346" s="197"/>
      <c r="P346" s="197"/>
      <c r="Q346" s="197"/>
      <c r="R346" s="197"/>
      <c r="S346" s="197"/>
      <c r="T346" s="197"/>
      <c r="U346" s="197"/>
      <c r="V346" s="197"/>
      <c r="W346" s="197"/>
      <c r="X346" s="197"/>
      <c r="Y346" s="197"/>
      <c r="Z346" s="197"/>
    </row>
    <row r="347" ht="15.75" customHeight="1">
      <c r="A347" s="180"/>
      <c r="B347" s="197"/>
      <c r="C347" s="152"/>
      <c r="D347" s="152"/>
      <c r="E347" s="152"/>
      <c r="F347" s="152"/>
      <c r="G347" s="197"/>
      <c r="H347" s="169"/>
      <c r="I347" s="152"/>
      <c r="J347" s="50"/>
      <c r="K347" s="50"/>
      <c r="L347" s="50"/>
      <c r="M347" s="50"/>
      <c r="N347" s="152"/>
      <c r="O347" s="197"/>
      <c r="P347" s="197"/>
      <c r="Q347" s="197"/>
      <c r="R347" s="197"/>
      <c r="S347" s="197"/>
      <c r="T347" s="197"/>
      <c r="U347" s="197"/>
      <c r="V347" s="197"/>
      <c r="W347" s="197"/>
      <c r="X347" s="197"/>
      <c r="Y347" s="197"/>
      <c r="Z347" s="197"/>
    </row>
    <row r="348" ht="15.75" customHeight="1">
      <c r="A348" s="180"/>
      <c r="B348" s="197"/>
      <c r="C348" s="152"/>
      <c r="D348" s="152"/>
      <c r="E348" s="152"/>
      <c r="F348" s="152"/>
      <c r="G348" s="197"/>
      <c r="H348" s="197"/>
      <c r="I348" s="152"/>
      <c r="J348" s="50"/>
      <c r="K348" s="50"/>
      <c r="L348" s="50"/>
      <c r="M348" s="50"/>
      <c r="N348" s="152"/>
      <c r="O348" s="197"/>
      <c r="P348" s="197"/>
      <c r="Q348" s="197"/>
      <c r="R348" s="197"/>
      <c r="S348" s="197"/>
      <c r="T348" s="197"/>
      <c r="U348" s="197"/>
      <c r="V348" s="197"/>
      <c r="W348" s="197"/>
      <c r="X348" s="197"/>
      <c r="Y348" s="197"/>
      <c r="Z348" s="197"/>
    </row>
    <row r="349" ht="15.75" customHeight="1">
      <c r="A349" s="180"/>
      <c r="B349" s="197"/>
      <c r="C349" s="152"/>
      <c r="D349" s="152"/>
      <c r="E349" s="152"/>
      <c r="F349" s="152"/>
      <c r="G349" s="197"/>
      <c r="H349" s="197"/>
      <c r="I349" s="152"/>
      <c r="J349" s="50"/>
      <c r="K349" s="50"/>
      <c r="L349" s="50"/>
      <c r="M349" s="50"/>
      <c r="N349" s="152"/>
      <c r="O349" s="197"/>
      <c r="P349" s="197"/>
      <c r="Q349" s="197"/>
      <c r="R349" s="197"/>
      <c r="S349" s="197"/>
      <c r="T349" s="197"/>
      <c r="U349" s="197"/>
      <c r="V349" s="197"/>
      <c r="W349" s="197"/>
      <c r="X349" s="197"/>
      <c r="Y349" s="197"/>
      <c r="Z349" s="197"/>
    </row>
    <row r="350" ht="15.75" customHeight="1">
      <c r="A350" s="180"/>
      <c r="B350" s="197"/>
      <c r="C350" s="152"/>
      <c r="D350" s="152"/>
      <c r="E350" s="152"/>
      <c r="F350" s="152"/>
      <c r="G350" s="197"/>
      <c r="H350" s="197"/>
      <c r="I350" s="152"/>
      <c r="J350" s="50"/>
      <c r="K350" s="50"/>
      <c r="L350" s="50"/>
      <c r="M350" s="50"/>
      <c r="N350" s="152"/>
      <c r="O350" s="197"/>
      <c r="P350" s="197"/>
      <c r="Q350" s="197"/>
      <c r="R350" s="197"/>
      <c r="S350" s="197"/>
      <c r="T350" s="197"/>
      <c r="U350" s="197"/>
      <c r="V350" s="197"/>
      <c r="W350" s="197"/>
      <c r="X350" s="197"/>
      <c r="Y350" s="197"/>
      <c r="Z350" s="197"/>
    </row>
    <row r="351" ht="15.75" customHeight="1">
      <c r="A351" s="180"/>
      <c r="B351" s="197"/>
      <c r="C351" s="152"/>
      <c r="D351" s="152"/>
      <c r="E351" s="152"/>
      <c r="F351" s="152"/>
      <c r="G351" s="197"/>
      <c r="H351" s="169"/>
      <c r="I351" s="152"/>
      <c r="J351" s="50"/>
      <c r="K351" s="50"/>
      <c r="L351" s="50"/>
      <c r="M351" s="50"/>
      <c r="N351" s="152"/>
      <c r="O351" s="197"/>
      <c r="P351" s="197"/>
      <c r="Q351" s="197"/>
      <c r="R351" s="197"/>
      <c r="S351" s="197"/>
      <c r="T351" s="197"/>
      <c r="U351" s="197"/>
      <c r="V351" s="197"/>
      <c r="W351" s="197"/>
      <c r="X351" s="197"/>
      <c r="Y351" s="197"/>
      <c r="Z351" s="197"/>
    </row>
    <row r="352" ht="15.75" customHeight="1">
      <c r="A352" s="180"/>
      <c r="B352" s="197"/>
      <c r="C352" s="152"/>
      <c r="D352" s="152"/>
      <c r="E352" s="152"/>
      <c r="F352" s="152"/>
      <c r="G352" s="197"/>
      <c r="H352" s="197"/>
      <c r="I352" s="152"/>
      <c r="J352" s="50"/>
      <c r="K352" s="50"/>
      <c r="L352" s="50"/>
      <c r="M352" s="50"/>
      <c r="N352" s="152"/>
      <c r="O352" s="197"/>
      <c r="P352" s="197"/>
      <c r="Q352" s="197"/>
      <c r="R352" s="197"/>
      <c r="S352" s="197"/>
      <c r="T352" s="197"/>
      <c r="U352" s="197"/>
      <c r="V352" s="197"/>
      <c r="W352" s="197"/>
      <c r="X352" s="197"/>
      <c r="Y352" s="197"/>
      <c r="Z352" s="197"/>
    </row>
    <row r="353" ht="15.75" customHeight="1">
      <c r="A353" s="180"/>
      <c r="B353" s="197"/>
      <c r="C353" s="152"/>
      <c r="D353" s="152"/>
      <c r="E353" s="197"/>
      <c r="F353" s="197"/>
      <c r="G353" s="197"/>
      <c r="H353" s="169"/>
      <c r="I353" s="152"/>
      <c r="J353" s="50"/>
      <c r="K353" s="50"/>
      <c r="L353" s="50"/>
      <c r="M353" s="50"/>
      <c r="N353" s="152"/>
      <c r="O353" s="197"/>
      <c r="P353" s="197"/>
      <c r="Q353" s="197"/>
      <c r="R353" s="197"/>
      <c r="S353" s="197"/>
      <c r="T353" s="197"/>
      <c r="U353" s="197"/>
      <c r="V353" s="197"/>
      <c r="W353" s="197"/>
      <c r="X353" s="197"/>
      <c r="Y353" s="197"/>
      <c r="Z353" s="197"/>
    </row>
    <row r="354" ht="15.75" customHeight="1">
      <c r="A354" s="180"/>
      <c r="B354" s="197"/>
      <c r="C354" s="152"/>
      <c r="D354" s="152"/>
      <c r="E354" s="152"/>
      <c r="F354" s="152"/>
      <c r="G354" s="197"/>
      <c r="H354" s="197"/>
      <c r="I354" s="152"/>
      <c r="J354" s="50"/>
      <c r="K354" s="50"/>
      <c r="L354" s="50"/>
      <c r="M354" s="50"/>
      <c r="N354" s="152"/>
      <c r="O354" s="197"/>
      <c r="P354" s="197"/>
      <c r="Q354" s="197"/>
      <c r="R354" s="197"/>
      <c r="S354" s="197"/>
      <c r="T354" s="197"/>
      <c r="U354" s="197"/>
      <c r="V354" s="197"/>
      <c r="W354" s="197"/>
      <c r="X354" s="197"/>
      <c r="Y354" s="197"/>
      <c r="Z354" s="197"/>
    </row>
    <row r="355" ht="15.75" customHeight="1">
      <c r="A355" s="180"/>
      <c r="B355" s="197"/>
      <c r="C355" s="152"/>
      <c r="D355" s="152"/>
      <c r="E355" s="152"/>
      <c r="F355" s="152"/>
      <c r="G355" s="197"/>
      <c r="H355" s="197"/>
      <c r="I355" s="152"/>
      <c r="J355" s="50"/>
      <c r="K355" s="50"/>
      <c r="L355" s="50"/>
      <c r="M355" s="50"/>
      <c r="N355" s="152"/>
      <c r="O355" s="197"/>
      <c r="P355" s="197"/>
      <c r="Q355" s="197"/>
      <c r="R355" s="197"/>
      <c r="S355" s="197"/>
      <c r="T355" s="197"/>
      <c r="U355" s="197"/>
      <c r="V355" s="197"/>
      <c r="W355" s="197"/>
      <c r="X355" s="197"/>
      <c r="Y355" s="197"/>
      <c r="Z355" s="197"/>
    </row>
    <row r="356" ht="15.75" customHeight="1">
      <c r="A356" s="180"/>
      <c r="B356" s="197"/>
      <c r="C356" s="152"/>
      <c r="D356" s="152"/>
      <c r="E356" s="152"/>
      <c r="F356" s="152"/>
      <c r="G356" s="197"/>
      <c r="H356" s="197"/>
      <c r="I356" s="152"/>
      <c r="J356" s="50"/>
      <c r="K356" s="50"/>
      <c r="L356" s="50"/>
      <c r="M356" s="50"/>
      <c r="N356" s="152"/>
      <c r="O356" s="197"/>
      <c r="P356" s="197"/>
      <c r="Q356" s="197"/>
      <c r="R356" s="197"/>
      <c r="S356" s="197"/>
      <c r="T356" s="197"/>
      <c r="U356" s="197"/>
      <c r="V356" s="197"/>
      <c r="W356" s="197"/>
      <c r="X356" s="197"/>
      <c r="Y356" s="197"/>
      <c r="Z356" s="197"/>
    </row>
    <row r="357" ht="15.75" customHeight="1">
      <c r="A357" s="180"/>
      <c r="B357" s="197"/>
      <c r="C357" s="197"/>
      <c r="D357" s="152"/>
      <c r="E357" s="152"/>
      <c r="F357" s="152"/>
      <c r="G357" s="197"/>
      <c r="H357" s="197"/>
      <c r="I357" s="152"/>
      <c r="J357" s="50"/>
      <c r="K357" s="50"/>
      <c r="L357" s="50"/>
      <c r="M357" s="50"/>
      <c r="N357" s="152"/>
      <c r="O357" s="197"/>
      <c r="P357" s="197"/>
      <c r="Q357" s="197"/>
      <c r="R357" s="197"/>
      <c r="S357" s="197"/>
      <c r="T357" s="197"/>
      <c r="U357" s="197"/>
      <c r="V357" s="197"/>
      <c r="W357" s="197"/>
      <c r="X357" s="197"/>
      <c r="Y357" s="197"/>
      <c r="Z357" s="197"/>
    </row>
    <row r="358" ht="15.75" customHeight="1">
      <c r="A358" s="180"/>
      <c r="B358" s="197"/>
      <c r="C358" s="152"/>
      <c r="D358" s="152"/>
      <c r="E358" s="152"/>
      <c r="F358" s="152"/>
      <c r="G358" s="197"/>
      <c r="H358" s="197"/>
      <c r="I358" s="152"/>
      <c r="J358" s="50"/>
      <c r="K358" s="50"/>
      <c r="L358" s="50"/>
      <c r="M358" s="50"/>
      <c r="N358" s="152"/>
      <c r="O358" s="197"/>
      <c r="P358" s="197"/>
      <c r="Q358" s="197"/>
      <c r="R358" s="197"/>
      <c r="S358" s="197"/>
      <c r="T358" s="197"/>
      <c r="U358" s="197"/>
      <c r="V358" s="197"/>
      <c r="W358" s="197"/>
      <c r="X358" s="197"/>
      <c r="Y358" s="197"/>
      <c r="Z358" s="197"/>
    </row>
    <row r="359" ht="15.75" customHeight="1">
      <c r="A359" s="180"/>
      <c r="B359" s="197"/>
      <c r="C359" s="152"/>
      <c r="D359" s="152"/>
      <c r="E359" s="152"/>
      <c r="F359" s="152"/>
      <c r="G359" s="197"/>
      <c r="H359" s="197"/>
      <c r="I359" s="152"/>
      <c r="J359" s="50"/>
      <c r="K359" s="50"/>
      <c r="L359" s="50"/>
      <c r="M359" s="50"/>
      <c r="N359" s="152"/>
      <c r="O359" s="197"/>
      <c r="P359" s="197"/>
      <c r="Q359" s="197"/>
      <c r="R359" s="197"/>
      <c r="S359" s="197"/>
      <c r="T359" s="197"/>
      <c r="U359" s="197"/>
      <c r="V359" s="197"/>
      <c r="W359" s="197"/>
      <c r="X359" s="197"/>
      <c r="Y359" s="197"/>
      <c r="Z359" s="197"/>
    </row>
    <row r="360" ht="15.75" customHeight="1">
      <c r="A360" s="180"/>
      <c r="B360" s="197"/>
      <c r="C360" s="152"/>
      <c r="D360" s="152"/>
      <c r="E360" s="152"/>
      <c r="F360" s="152"/>
      <c r="G360" s="197"/>
      <c r="H360" s="197"/>
      <c r="I360" s="152"/>
      <c r="J360" s="50"/>
      <c r="K360" s="50"/>
      <c r="L360" s="50"/>
      <c r="M360" s="50"/>
      <c r="N360" s="152"/>
      <c r="O360" s="197"/>
      <c r="P360" s="197"/>
      <c r="Q360" s="197"/>
      <c r="R360" s="197"/>
      <c r="S360" s="197"/>
      <c r="T360" s="197"/>
      <c r="U360" s="197"/>
      <c r="V360" s="197"/>
      <c r="W360" s="197"/>
      <c r="X360" s="197"/>
      <c r="Y360" s="197"/>
      <c r="Z360" s="197"/>
    </row>
    <row r="361" ht="15.75" customHeight="1">
      <c r="A361" s="180"/>
      <c r="B361" s="197"/>
      <c r="C361" s="152"/>
      <c r="D361" s="152"/>
      <c r="E361" s="152"/>
      <c r="F361" s="152"/>
      <c r="G361" s="197"/>
      <c r="H361" s="197"/>
      <c r="I361" s="152"/>
      <c r="J361" s="50"/>
      <c r="K361" s="50"/>
      <c r="L361" s="50"/>
      <c r="M361" s="50"/>
      <c r="N361" s="152"/>
      <c r="O361" s="197"/>
      <c r="P361" s="197"/>
      <c r="Q361" s="197"/>
      <c r="R361" s="197"/>
      <c r="S361" s="197"/>
      <c r="T361" s="197"/>
      <c r="U361" s="197"/>
      <c r="V361" s="197"/>
      <c r="W361" s="197"/>
      <c r="X361" s="197"/>
      <c r="Y361" s="197"/>
      <c r="Z361" s="197"/>
    </row>
    <row r="362" ht="15.75" customHeight="1">
      <c r="A362" s="180"/>
      <c r="B362" s="197"/>
      <c r="C362" s="152"/>
      <c r="D362" s="152"/>
      <c r="E362" s="152"/>
      <c r="F362" s="152"/>
      <c r="G362" s="197"/>
      <c r="H362" s="197"/>
      <c r="I362" s="152"/>
      <c r="J362" s="50"/>
      <c r="K362" s="50"/>
      <c r="L362" s="50"/>
      <c r="M362" s="50"/>
      <c r="N362" s="152"/>
      <c r="O362" s="197"/>
      <c r="P362" s="197"/>
      <c r="Q362" s="197"/>
      <c r="R362" s="197"/>
      <c r="S362" s="197"/>
      <c r="T362" s="197"/>
      <c r="U362" s="197"/>
      <c r="V362" s="197"/>
      <c r="W362" s="197"/>
      <c r="X362" s="197"/>
      <c r="Y362" s="197"/>
      <c r="Z362" s="197"/>
    </row>
    <row r="363" ht="15.75" customHeight="1">
      <c r="A363" s="180"/>
      <c r="B363" s="197"/>
      <c r="C363" s="197"/>
      <c r="D363" s="152"/>
      <c r="E363" s="197"/>
      <c r="F363" s="197"/>
      <c r="G363" s="197"/>
      <c r="H363" s="197"/>
      <c r="I363" s="152"/>
      <c r="J363" s="50"/>
      <c r="K363" s="50"/>
      <c r="L363" s="50"/>
      <c r="M363" s="50"/>
      <c r="N363" s="152"/>
      <c r="O363" s="197"/>
      <c r="P363" s="197"/>
      <c r="Q363" s="197"/>
      <c r="R363" s="197"/>
      <c r="S363" s="197"/>
      <c r="T363" s="197"/>
      <c r="U363" s="197"/>
      <c r="V363" s="197"/>
      <c r="W363" s="197"/>
      <c r="X363" s="197"/>
      <c r="Y363" s="197"/>
      <c r="Z363" s="197"/>
    </row>
    <row r="364" ht="15.75" customHeight="1">
      <c r="A364" s="180"/>
      <c r="B364" s="197"/>
      <c r="C364" s="152"/>
      <c r="D364" s="152"/>
      <c r="E364" s="152"/>
      <c r="F364" s="152"/>
      <c r="G364" s="197"/>
      <c r="H364" s="197"/>
      <c r="I364" s="152"/>
      <c r="J364" s="50"/>
      <c r="K364" s="50"/>
      <c r="L364" s="50"/>
      <c r="M364" s="50"/>
      <c r="N364" s="152"/>
      <c r="O364" s="197"/>
      <c r="P364" s="197"/>
      <c r="Q364" s="197"/>
      <c r="R364" s="197"/>
      <c r="S364" s="197"/>
      <c r="T364" s="197"/>
      <c r="U364" s="197"/>
      <c r="V364" s="197"/>
      <c r="W364" s="197"/>
      <c r="X364" s="197"/>
      <c r="Y364" s="197"/>
      <c r="Z364" s="197"/>
    </row>
    <row r="365" ht="15.75" customHeight="1">
      <c r="A365" s="180"/>
      <c r="B365" s="197"/>
      <c r="C365" s="152"/>
      <c r="D365" s="152"/>
      <c r="E365" s="152"/>
      <c r="F365" s="152"/>
      <c r="G365" s="197"/>
      <c r="H365" s="197"/>
      <c r="I365" s="152"/>
      <c r="J365" s="50"/>
      <c r="K365" s="50"/>
      <c r="L365" s="50"/>
      <c r="M365" s="50"/>
      <c r="N365" s="152"/>
      <c r="O365" s="197"/>
      <c r="P365" s="197"/>
      <c r="Q365" s="197"/>
      <c r="R365" s="197"/>
      <c r="S365" s="197"/>
      <c r="T365" s="197"/>
      <c r="U365" s="197"/>
      <c r="V365" s="197"/>
      <c r="W365" s="197"/>
      <c r="X365" s="197"/>
      <c r="Y365" s="197"/>
      <c r="Z365" s="197"/>
    </row>
    <row r="366" ht="15.75" customHeight="1">
      <c r="A366" s="180"/>
      <c r="B366" s="197"/>
      <c r="C366" s="152"/>
      <c r="D366" s="152"/>
      <c r="E366" s="152"/>
      <c r="F366" s="152"/>
      <c r="G366" s="197"/>
      <c r="H366" s="197"/>
      <c r="I366" s="152"/>
      <c r="J366" s="50"/>
      <c r="K366" s="50"/>
      <c r="L366" s="50"/>
      <c r="M366" s="50"/>
      <c r="N366" s="152"/>
      <c r="O366" s="197"/>
      <c r="P366" s="197"/>
      <c r="Q366" s="197"/>
      <c r="R366" s="197"/>
      <c r="S366" s="197"/>
      <c r="T366" s="197"/>
      <c r="U366" s="197"/>
      <c r="V366" s="197"/>
      <c r="W366" s="197"/>
      <c r="X366" s="197"/>
      <c r="Y366" s="197"/>
      <c r="Z366" s="197"/>
    </row>
    <row r="367" ht="15.75" customHeight="1">
      <c r="A367" s="180"/>
      <c r="B367" s="197"/>
      <c r="C367" s="152"/>
      <c r="D367" s="152"/>
      <c r="E367" s="152"/>
      <c r="F367" s="152"/>
      <c r="G367" s="197"/>
      <c r="H367" s="197"/>
      <c r="I367" s="152"/>
      <c r="J367" s="50"/>
      <c r="K367" s="50"/>
      <c r="L367" s="50"/>
      <c r="M367" s="50"/>
      <c r="N367" s="152"/>
      <c r="O367" s="197"/>
      <c r="P367" s="197"/>
      <c r="Q367" s="197"/>
      <c r="R367" s="197"/>
      <c r="S367" s="197"/>
      <c r="T367" s="197"/>
      <c r="U367" s="197"/>
      <c r="V367" s="197"/>
      <c r="W367" s="197"/>
      <c r="X367" s="197"/>
      <c r="Y367" s="197"/>
      <c r="Z367" s="197"/>
    </row>
    <row r="368" ht="15.75" customHeight="1">
      <c r="A368" s="180"/>
      <c r="B368" s="197"/>
      <c r="C368" s="152"/>
      <c r="D368" s="152"/>
      <c r="E368" s="152"/>
      <c r="F368" s="152"/>
      <c r="G368" s="197"/>
      <c r="H368" s="197"/>
      <c r="I368" s="152"/>
      <c r="J368" s="50"/>
      <c r="K368" s="50"/>
      <c r="L368" s="50"/>
      <c r="M368" s="50"/>
      <c r="N368" s="152"/>
      <c r="O368" s="197"/>
      <c r="P368" s="197"/>
      <c r="Q368" s="197"/>
      <c r="R368" s="197"/>
      <c r="S368" s="197"/>
      <c r="T368" s="197"/>
      <c r="U368" s="197"/>
      <c r="V368" s="197"/>
      <c r="W368" s="197"/>
      <c r="X368" s="197"/>
      <c r="Y368" s="197"/>
      <c r="Z368" s="197"/>
    </row>
    <row r="369" ht="15.75" customHeight="1">
      <c r="A369" s="180"/>
      <c r="B369" s="197"/>
      <c r="C369" s="197"/>
      <c r="D369" s="152"/>
      <c r="E369" s="152"/>
      <c r="F369" s="152"/>
      <c r="G369" s="197"/>
      <c r="H369" s="169"/>
      <c r="I369" s="152"/>
      <c r="J369" s="50"/>
      <c r="K369" s="50"/>
      <c r="L369" s="50"/>
      <c r="M369" s="50"/>
      <c r="N369" s="152"/>
      <c r="O369" s="197"/>
      <c r="P369" s="197"/>
      <c r="Q369" s="197"/>
      <c r="R369" s="197"/>
      <c r="S369" s="197"/>
      <c r="T369" s="197"/>
      <c r="U369" s="197"/>
      <c r="V369" s="197"/>
      <c r="W369" s="197"/>
      <c r="X369" s="197"/>
      <c r="Y369" s="197"/>
      <c r="Z369" s="197"/>
    </row>
    <row r="370" ht="15.75" customHeight="1">
      <c r="A370" s="180"/>
      <c r="B370" s="197"/>
      <c r="C370" s="152"/>
      <c r="D370" s="152"/>
      <c r="E370" s="152"/>
      <c r="F370" s="152"/>
      <c r="G370" s="197"/>
      <c r="H370" s="197"/>
      <c r="I370" s="152"/>
      <c r="J370" s="50"/>
      <c r="K370" s="50"/>
      <c r="L370" s="50"/>
      <c r="M370" s="50"/>
      <c r="N370" s="152"/>
      <c r="O370" s="197"/>
      <c r="P370" s="197"/>
      <c r="Q370" s="197"/>
      <c r="R370" s="197"/>
      <c r="S370" s="197"/>
      <c r="T370" s="197"/>
      <c r="U370" s="197"/>
      <c r="V370" s="197"/>
      <c r="W370" s="197"/>
      <c r="X370" s="197"/>
      <c r="Y370" s="197"/>
      <c r="Z370" s="197"/>
    </row>
    <row r="371" ht="15.75" customHeight="1">
      <c r="A371" s="180"/>
      <c r="B371" s="197"/>
      <c r="C371" s="152"/>
      <c r="D371" s="152"/>
      <c r="E371" s="152"/>
      <c r="F371" s="152"/>
      <c r="G371" s="197"/>
      <c r="H371" s="197"/>
      <c r="I371" s="152"/>
      <c r="J371" s="50"/>
      <c r="K371" s="50"/>
      <c r="L371" s="50"/>
      <c r="M371" s="50"/>
      <c r="N371" s="152"/>
      <c r="O371" s="197"/>
      <c r="P371" s="197"/>
      <c r="Q371" s="197"/>
      <c r="R371" s="197"/>
      <c r="S371" s="197"/>
      <c r="T371" s="197"/>
      <c r="U371" s="197"/>
      <c r="V371" s="197"/>
      <c r="W371" s="197"/>
      <c r="X371" s="197"/>
      <c r="Y371" s="197"/>
      <c r="Z371" s="197"/>
    </row>
    <row r="372" ht="15.75" customHeight="1">
      <c r="A372" s="180"/>
      <c r="B372" s="197"/>
      <c r="C372" s="152"/>
      <c r="D372" s="152"/>
      <c r="E372" s="152"/>
      <c r="F372" s="152"/>
      <c r="G372" s="197"/>
      <c r="H372" s="197"/>
      <c r="I372" s="152"/>
      <c r="J372" s="50"/>
      <c r="K372" s="50"/>
      <c r="L372" s="50"/>
      <c r="M372" s="50"/>
      <c r="N372" s="152"/>
      <c r="O372" s="197"/>
      <c r="P372" s="197"/>
      <c r="Q372" s="197"/>
      <c r="R372" s="197"/>
      <c r="S372" s="197"/>
      <c r="T372" s="197"/>
      <c r="U372" s="197"/>
      <c r="V372" s="197"/>
      <c r="W372" s="197"/>
      <c r="X372" s="197"/>
      <c r="Y372" s="197"/>
      <c r="Z372" s="197"/>
    </row>
    <row r="373" ht="15.75" customHeight="1">
      <c r="A373" s="180"/>
      <c r="B373" s="197"/>
      <c r="C373" s="152"/>
      <c r="D373" s="152"/>
      <c r="E373" s="152"/>
      <c r="F373" s="152"/>
      <c r="G373" s="197"/>
      <c r="H373" s="197"/>
      <c r="I373" s="152"/>
      <c r="J373" s="50"/>
      <c r="K373" s="50"/>
      <c r="L373" s="50"/>
      <c r="M373" s="50"/>
      <c r="N373" s="152"/>
      <c r="O373" s="197"/>
      <c r="P373" s="197"/>
      <c r="Q373" s="197"/>
      <c r="R373" s="197"/>
      <c r="S373" s="197"/>
      <c r="T373" s="197"/>
      <c r="U373" s="197"/>
      <c r="V373" s="197"/>
      <c r="W373" s="197"/>
      <c r="X373" s="197"/>
      <c r="Y373" s="197"/>
      <c r="Z373" s="197"/>
    </row>
    <row r="374" ht="15.75" customHeight="1">
      <c r="A374" s="180"/>
      <c r="B374" s="197"/>
      <c r="C374" s="152"/>
      <c r="D374" s="152"/>
      <c r="E374" s="197"/>
      <c r="F374" s="197"/>
      <c r="G374" s="197"/>
      <c r="H374" s="197"/>
      <c r="I374" s="152"/>
      <c r="J374" s="50"/>
      <c r="K374" s="50"/>
      <c r="L374" s="50"/>
      <c r="M374" s="50"/>
      <c r="N374" s="152"/>
      <c r="O374" s="197"/>
      <c r="P374" s="197"/>
      <c r="Q374" s="197"/>
      <c r="R374" s="197"/>
      <c r="S374" s="197"/>
      <c r="T374" s="197"/>
      <c r="U374" s="197"/>
      <c r="V374" s="197"/>
      <c r="W374" s="197"/>
      <c r="X374" s="197"/>
      <c r="Y374" s="197"/>
      <c r="Z374" s="197"/>
    </row>
    <row r="375" ht="15.75" customHeight="1">
      <c r="A375" s="180"/>
      <c r="B375" s="197"/>
      <c r="C375" s="152"/>
      <c r="D375" s="152"/>
      <c r="E375" s="152"/>
      <c r="F375" s="152"/>
      <c r="G375" s="197"/>
      <c r="H375" s="197"/>
      <c r="I375" s="152"/>
      <c r="J375" s="50"/>
      <c r="K375" s="50"/>
      <c r="L375" s="50"/>
      <c r="M375" s="50"/>
      <c r="N375" s="152"/>
      <c r="O375" s="197"/>
      <c r="P375" s="197"/>
      <c r="Q375" s="197"/>
      <c r="R375" s="197"/>
      <c r="S375" s="197"/>
      <c r="T375" s="197"/>
      <c r="U375" s="197"/>
      <c r="V375" s="197"/>
      <c r="W375" s="197"/>
      <c r="X375" s="197"/>
      <c r="Y375" s="197"/>
      <c r="Z375" s="197"/>
    </row>
    <row r="376" ht="15.75" customHeight="1">
      <c r="A376" s="180"/>
      <c r="B376" s="197"/>
      <c r="C376" s="152"/>
      <c r="D376" s="152"/>
      <c r="E376" s="152"/>
      <c r="F376" s="152"/>
      <c r="G376" s="197"/>
      <c r="H376" s="169"/>
      <c r="I376" s="152"/>
      <c r="J376" s="50"/>
      <c r="K376" s="50"/>
      <c r="L376" s="50"/>
      <c r="M376" s="50"/>
      <c r="N376" s="152"/>
      <c r="O376" s="197"/>
      <c r="P376" s="197"/>
      <c r="Q376" s="197"/>
      <c r="R376" s="197"/>
      <c r="S376" s="197"/>
      <c r="T376" s="197"/>
      <c r="U376" s="197"/>
      <c r="V376" s="197"/>
      <c r="W376" s="197"/>
      <c r="X376" s="197"/>
      <c r="Y376" s="197"/>
      <c r="Z376" s="197"/>
    </row>
    <row r="377" ht="15.75" customHeight="1">
      <c r="A377" s="180"/>
      <c r="B377" s="197"/>
      <c r="C377" s="152"/>
      <c r="D377" s="152"/>
      <c r="E377" s="152"/>
      <c r="F377" s="152"/>
      <c r="G377" s="197"/>
      <c r="H377" s="197"/>
      <c r="I377" s="152"/>
      <c r="J377" s="50"/>
      <c r="K377" s="50"/>
      <c r="L377" s="50"/>
      <c r="M377" s="50"/>
      <c r="N377" s="152"/>
      <c r="O377" s="197"/>
      <c r="P377" s="197"/>
      <c r="Q377" s="197"/>
      <c r="R377" s="197"/>
      <c r="S377" s="197"/>
      <c r="T377" s="197"/>
      <c r="U377" s="197"/>
      <c r="V377" s="197"/>
      <c r="W377" s="197"/>
      <c r="X377" s="197"/>
      <c r="Y377" s="197"/>
      <c r="Z377" s="197"/>
    </row>
    <row r="378" ht="15.75" customHeight="1">
      <c r="A378" s="180"/>
      <c r="B378" s="197"/>
      <c r="C378" s="152"/>
      <c r="D378" s="152"/>
      <c r="E378" s="152"/>
      <c r="F378" s="152"/>
      <c r="G378" s="197"/>
      <c r="H378" s="197"/>
      <c r="I378" s="152"/>
      <c r="J378" s="50"/>
      <c r="K378" s="50"/>
      <c r="L378" s="50"/>
      <c r="M378" s="50"/>
      <c r="N378" s="152"/>
      <c r="O378" s="197"/>
      <c r="P378" s="197"/>
      <c r="Q378" s="197"/>
      <c r="R378" s="197"/>
      <c r="S378" s="197"/>
      <c r="T378" s="197"/>
      <c r="U378" s="197"/>
      <c r="V378" s="197"/>
      <c r="W378" s="197"/>
      <c r="X378" s="197"/>
      <c r="Y378" s="197"/>
      <c r="Z378" s="197"/>
    </row>
    <row r="379" ht="15.75" customHeight="1">
      <c r="A379" s="180"/>
      <c r="B379" s="197"/>
      <c r="C379" s="152"/>
      <c r="D379" s="152"/>
      <c r="E379" s="152"/>
      <c r="F379" s="152"/>
      <c r="G379" s="197"/>
      <c r="H379" s="197"/>
      <c r="I379" s="152"/>
      <c r="J379" s="50"/>
      <c r="K379" s="50"/>
      <c r="L379" s="50"/>
      <c r="M379" s="50"/>
      <c r="N379" s="152"/>
      <c r="O379" s="197"/>
      <c r="P379" s="197"/>
      <c r="Q379" s="197"/>
      <c r="R379" s="197"/>
      <c r="S379" s="197"/>
      <c r="T379" s="197"/>
      <c r="U379" s="197"/>
      <c r="V379" s="197"/>
      <c r="W379" s="197"/>
      <c r="X379" s="197"/>
      <c r="Y379" s="197"/>
      <c r="Z379" s="197"/>
    </row>
    <row r="380" ht="15.75" customHeight="1">
      <c r="A380" s="180"/>
      <c r="B380" s="197"/>
      <c r="C380" s="152"/>
      <c r="D380" s="152"/>
      <c r="E380" s="152"/>
      <c r="F380" s="152"/>
      <c r="G380" s="197"/>
      <c r="H380" s="197"/>
      <c r="I380" s="152"/>
      <c r="J380" s="50"/>
      <c r="K380" s="50"/>
      <c r="L380" s="50"/>
      <c r="M380" s="50"/>
      <c r="N380" s="152"/>
      <c r="O380" s="197"/>
      <c r="P380" s="197"/>
      <c r="Q380" s="197"/>
      <c r="R380" s="197"/>
      <c r="S380" s="197"/>
      <c r="T380" s="197"/>
      <c r="U380" s="197"/>
      <c r="V380" s="197"/>
      <c r="W380" s="197"/>
      <c r="X380" s="197"/>
      <c r="Y380" s="197"/>
      <c r="Z380" s="197"/>
    </row>
    <row r="381" ht="15.75" customHeight="1">
      <c r="A381" s="180"/>
      <c r="B381" s="197"/>
      <c r="C381" s="152"/>
      <c r="D381" s="152"/>
      <c r="E381" s="152"/>
      <c r="F381" s="152"/>
      <c r="G381" s="197"/>
      <c r="H381" s="197"/>
      <c r="I381" s="152"/>
      <c r="J381" s="50"/>
      <c r="K381" s="50"/>
      <c r="L381" s="50"/>
      <c r="M381" s="50"/>
      <c r="N381" s="152"/>
      <c r="O381" s="197"/>
      <c r="P381" s="197"/>
      <c r="Q381" s="197"/>
      <c r="R381" s="197"/>
      <c r="S381" s="197"/>
      <c r="T381" s="197"/>
      <c r="U381" s="197"/>
      <c r="V381" s="197"/>
      <c r="W381" s="197"/>
      <c r="X381" s="197"/>
      <c r="Y381" s="197"/>
      <c r="Z381" s="197"/>
    </row>
    <row r="382" ht="15.75" customHeight="1">
      <c r="A382" s="180"/>
      <c r="B382" s="197"/>
      <c r="C382" s="152"/>
      <c r="D382" s="152"/>
      <c r="E382" s="152"/>
      <c r="F382" s="152"/>
      <c r="G382" s="197"/>
      <c r="H382" s="197"/>
      <c r="I382" s="152"/>
      <c r="J382" s="50"/>
      <c r="K382" s="50"/>
      <c r="L382" s="50"/>
      <c r="M382" s="50"/>
      <c r="N382" s="152"/>
      <c r="O382" s="197"/>
      <c r="P382" s="197"/>
      <c r="Q382" s="197"/>
      <c r="R382" s="197"/>
      <c r="S382" s="197"/>
      <c r="T382" s="197"/>
      <c r="U382" s="197"/>
      <c r="V382" s="197"/>
      <c r="W382" s="197"/>
      <c r="X382" s="197"/>
      <c r="Y382" s="197"/>
      <c r="Z382" s="197"/>
    </row>
    <row r="383" ht="15.75" customHeight="1">
      <c r="A383" s="180"/>
      <c r="B383" s="197"/>
      <c r="C383" s="152"/>
      <c r="D383" s="152"/>
      <c r="E383" s="152"/>
      <c r="F383" s="152"/>
      <c r="G383" s="197"/>
      <c r="H383" s="197"/>
      <c r="I383" s="152"/>
      <c r="J383" s="50"/>
      <c r="K383" s="50"/>
      <c r="L383" s="50"/>
      <c r="M383" s="50"/>
      <c r="N383" s="152"/>
      <c r="O383" s="197"/>
      <c r="P383" s="197"/>
      <c r="Q383" s="197"/>
      <c r="R383" s="197"/>
      <c r="S383" s="197"/>
      <c r="T383" s="197"/>
      <c r="U383" s="197"/>
      <c r="V383" s="197"/>
      <c r="W383" s="197"/>
      <c r="X383" s="197"/>
      <c r="Y383" s="197"/>
      <c r="Z383" s="197"/>
    </row>
    <row r="384" ht="15.75" customHeight="1">
      <c r="A384" s="180"/>
      <c r="B384" s="197"/>
      <c r="C384" s="152"/>
      <c r="D384" s="152"/>
      <c r="E384" s="152"/>
      <c r="F384" s="152"/>
      <c r="G384" s="197"/>
      <c r="H384" s="169"/>
      <c r="I384" s="152"/>
      <c r="J384" s="50"/>
      <c r="K384" s="50"/>
      <c r="L384" s="50"/>
      <c r="M384" s="50"/>
      <c r="N384" s="152"/>
      <c r="O384" s="197"/>
      <c r="P384" s="197"/>
      <c r="Q384" s="197"/>
      <c r="R384" s="197"/>
      <c r="S384" s="197"/>
      <c r="T384" s="197"/>
      <c r="U384" s="197"/>
      <c r="V384" s="197"/>
      <c r="W384" s="197"/>
      <c r="X384" s="197"/>
      <c r="Y384" s="197"/>
      <c r="Z384" s="197"/>
    </row>
    <row r="385" ht="15.75" customHeight="1">
      <c r="A385" s="180"/>
      <c r="B385" s="197"/>
      <c r="C385" s="152"/>
      <c r="D385" s="152"/>
      <c r="E385" s="152"/>
      <c r="F385" s="152"/>
      <c r="G385" s="197"/>
      <c r="H385" s="197"/>
      <c r="I385" s="152"/>
      <c r="J385" s="50"/>
      <c r="K385" s="50"/>
      <c r="L385" s="50"/>
      <c r="M385" s="50"/>
      <c r="N385" s="152"/>
      <c r="O385" s="197"/>
      <c r="P385" s="197"/>
      <c r="Q385" s="197"/>
      <c r="R385" s="197"/>
      <c r="S385" s="197"/>
      <c r="T385" s="197"/>
      <c r="U385" s="197"/>
      <c r="V385" s="197"/>
      <c r="W385" s="197"/>
      <c r="X385" s="197"/>
      <c r="Y385" s="197"/>
      <c r="Z385" s="197"/>
    </row>
    <row r="386" ht="15.75" customHeight="1">
      <c r="A386" s="180"/>
      <c r="B386" s="197"/>
      <c r="C386" s="152"/>
      <c r="D386" s="152"/>
      <c r="E386" s="152"/>
      <c r="F386" s="152"/>
      <c r="G386" s="197"/>
      <c r="H386" s="197"/>
      <c r="I386" s="152"/>
      <c r="J386" s="50"/>
      <c r="K386" s="50"/>
      <c r="L386" s="50"/>
      <c r="M386" s="50"/>
      <c r="N386" s="152"/>
      <c r="O386" s="197"/>
      <c r="P386" s="197"/>
      <c r="Q386" s="197"/>
      <c r="R386" s="197"/>
      <c r="S386" s="197"/>
      <c r="T386" s="197"/>
      <c r="U386" s="197"/>
      <c r="V386" s="197"/>
      <c r="W386" s="197"/>
      <c r="X386" s="197"/>
      <c r="Y386" s="197"/>
      <c r="Z386" s="197"/>
    </row>
    <row r="387" ht="15.75" customHeight="1">
      <c r="A387" s="180"/>
      <c r="B387" s="197"/>
      <c r="C387" s="152"/>
      <c r="D387" s="152"/>
      <c r="E387" s="152"/>
      <c r="F387" s="152"/>
      <c r="G387" s="197"/>
      <c r="H387" s="197"/>
      <c r="I387" s="152"/>
      <c r="J387" s="50"/>
      <c r="K387" s="50"/>
      <c r="L387" s="50"/>
      <c r="M387" s="50"/>
      <c r="N387" s="152"/>
      <c r="O387" s="197"/>
      <c r="P387" s="197"/>
      <c r="Q387" s="197"/>
      <c r="R387" s="197"/>
      <c r="S387" s="197"/>
      <c r="T387" s="197"/>
      <c r="U387" s="197"/>
      <c r="V387" s="197"/>
      <c r="W387" s="197"/>
      <c r="X387" s="197"/>
      <c r="Y387" s="197"/>
      <c r="Z387" s="197"/>
    </row>
    <row r="388" ht="15.75" customHeight="1">
      <c r="A388" s="180"/>
      <c r="B388" s="197"/>
      <c r="C388" s="197"/>
      <c r="D388" s="152"/>
      <c r="E388" s="197"/>
      <c r="F388" s="197"/>
      <c r="G388" s="197"/>
      <c r="H388" s="197"/>
      <c r="I388" s="152"/>
      <c r="J388" s="50"/>
      <c r="K388" s="50"/>
      <c r="L388" s="50"/>
      <c r="M388" s="50"/>
      <c r="N388" s="152"/>
      <c r="O388" s="197"/>
      <c r="P388" s="197"/>
      <c r="Q388" s="197"/>
      <c r="R388" s="197"/>
      <c r="S388" s="197"/>
      <c r="T388" s="197"/>
      <c r="U388" s="197"/>
      <c r="V388" s="197"/>
      <c r="W388" s="197"/>
      <c r="X388" s="197"/>
      <c r="Y388" s="197"/>
      <c r="Z388" s="197"/>
    </row>
    <row r="389" ht="15.75" customHeight="1">
      <c r="A389" s="180"/>
      <c r="B389" s="197"/>
      <c r="C389" s="152"/>
      <c r="D389" s="152"/>
      <c r="E389" s="152"/>
      <c r="F389" s="152"/>
      <c r="G389" s="197"/>
      <c r="H389" s="169"/>
      <c r="I389" s="152"/>
      <c r="J389" s="50"/>
      <c r="K389" s="50"/>
      <c r="L389" s="50"/>
      <c r="M389" s="50"/>
      <c r="N389" s="152"/>
      <c r="O389" s="197"/>
      <c r="P389" s="197"/>
      <c r="Q389" s="197"/>
      <c r="R389" s="197"/>
      <c r="S389" s="197"/>
      <c r="T389" s="197"/>
      <c r="U389" s="197"/>
      <c r="V389" s="197"/>
      <c r="W389" s="197"/>
      <c r="X389" s="197"/>
      <c r="Y389" s="197"/>
      <c r="Z389" s="197"/>
    </row>
    <row r="390" ht="15.75" customHeight="1">
      <c r="A390" s="180"/>
      <c r="B390" s="197"/>
      <c r="C390" s="152"/>
      <c r="D390" s="152"/>
      <c r="E390" s="152"/>
      <c r="F390" s="152"/>
      <c r="G390" s="197"/>
      <c r="H390" s="197"/>
      <c r="I390" s="152"/>
      <c r="J390" s="50"/>
      <c r="K390" s="50"/>
      <c r="L390" s="50"/>
      <c r="M390" s="50"/>
      <c r="N390" s="152"/>
      <c r="O390" s="197"/>
      <c r="P390" s="197"/>
      <c r="Q390" s="197"/>
      <c r="R390" s="197"/>
      <c r="S390" s="197"/>
      <c r="T390" s="197"/>
      <c r="U390" s="197"/>
      <c r="V390" s="197"/>
      <c r="W390" s="197"/>
      <c r="X390" s="197"/>
      <c r="Y390" s="197"/>
      <c r="Z390" s="197"/>
    </row>
    <row r="391" ht="15.75" customHeight="1">
      <c r="A391" s="180"/>
      <c r="B391" s="197"/>
      <c r="C391" s="152"/>
      <c r="D391" s="152"/>
      <c r="E391" s="152"/>
      <c r="F391" s="152"/>
      <c r="G391" s="197"/>
      <c r="H391" s="197"/>
      <c r="I391" s="152"/>
      <c r="J391" s="50"/>
      <c r="K391" s="50"/>
      <c r="L391" s="50"/>
      <c r="M391" s="50"/>
      <c r="N391" s="152"/>
      <c r="O391" s="197"/>
      <c r="P391" s="197"/>
      <c r="Q391" s="197"/>
      <c r="R391" s="197"/>
      <c r="S391" s="197"/>
      <c r="T391" s="197"/>
      <c r="U391" s="197"/>
      <c r="V391" s="197"/>
      <c r="W391" s="197"/>
      <c r="X391" s="197"/>
      <c r="Y391" s="197"/>
      <c r="Z391" s="197"/>
    </row>
    <row r="392" ht="15.75" customHeight="1">
      <c r="A392" s="180"/>
      <c r="B392" s="197"/>
      <c r="C392" s="152"/>
      <c r="D392" s="152"/>
      <c r="E392" s="152"/>
      <c r="F392" s="152"/>
      <c r="G392" s="197"/>
      <c r="H392" s="197"/>
      <c r="I392" s="152"/>
      <c r="J392" s="50"/>
      <c r="K392" s="50"/>
      <c r="L392" s="50"/>
      <c r="M392" s="50"/>
      <c r="N392" s="152"/>
      <c r="O392" s="197"/>
      <c r="P392" s="197"/>
      <c r="Q392" s="197"/>
      <c r="R392" s="197"/>
      <c r="S392" s="197"/>
      <c r="T392" s="197"/>
      <c r="U392" s="197"/>
      <c r="V392" s="197"/>
      <c r="W392" s="197"/>
      <c r="X392" s="197"/>
      <c r="Y392" s="197"/>
      <c r="Z392" s="197"/>
    </row>
    <row r="393" ht="15.75" customHeight="1">
      <c r="A393" s="180"/>
      <c r="B393" s="197"/>
      <c r="C393" s="152"/>
      <c r="D393" s="152"/>
      <c r="E393" s="152"/>
      <c r="F393" s="152"/>
      <c r="G393" s="197"/>
      <c r="H393" s="169"/>
      <c r="I393" s="152"/>
      <c r="J393" s="50"/>
      <c r="K393" s="50"/>
      <c r="L393" s="50"/>
      <c r="M393" s="50"/>
      <c r="N393" s="152"/>
      <c r="O393" s="197"/>
      <c r="P393" s="197"/>
      <c r="Q393" s="197"/>
      <c r="R393" s="197"/>
      <c r="S393" s="197"/>
      <c r="T393" s="197"/>
      <c r="U393" s="197"/>
      <c r="V393" s="197"/>
      <c r="W393" s="197"/>
      <c r="X393" s="197"/>
      <c r="Y393" s="197"/>
      <c r="Z393" s="197"/>
    </row>
    <row r="394" ht="15.75" customHeight="1">
      <c r="A394" s="180"/>
      <c r="B394" s="197"/>
      <c r="C394" s="152"/>
      <c r="D394" s="152"/>
      <c r="E394" s="152"/>
      <c r="F394" s="152"/>
      <c r="G394" s="197"/>
      <c r="H394" s="169"/>
      <c r="I394" s="152"/>
      <c r="J394" s="50"/>
      <c r="K394" s="50"/>
      <c r="L394" s="50"/>
      <c r="M394" s="50"/>
      <c r="N394" s="152"/>
      <c r="O394" s="197"/>
      <c r="P394" s="197"/>
      <c r="Q394" s="197"/>
      <c r="R394" s="197"/>
      <c r="S394" s="197"/>
      <c r="T394" s="197"/>
      <c r="U394" s="197"/>
      <c r="V394" s="197"/>
      <c r="W394" s="197"/>
      <c r="X394" s="197"/>
      <c r="Y394" s="197"/>
      <c r="Z394" s="197"/>
    </row>
    <row r="395" ht="15.75" customHeight="1">
      <c r="A395" s="241"/>
      <c r="B395" s="242"/>
      <c r="C395" s="243"/>
      <c r="D395" s="243"/>
      <c r="E395" s="243"/>
      <c r="F395" s="243"/>
      <c r="G395" s="242"/>
      <c r="H395" s="242"/>
      <c r="I395" s="243"/>
      <c r="J395" s="242"/>
      <c r="K395" s="242"/>
      <c r="L395" s="242"/>
      <c r="M395" s="242"/>
      <c r="N395" s="243"/>
      <c r="O395" s="242"/>
      <c r="P395" s="242"/>
      <c r="Q395" s="242"/>
      <c r="R395" s="242"/>
      <c r="S395" s="242"/>
      <c r="T395" s="242"/>
      <c r="U395" s="242"/>
      <c r="V395" s="242"/>
      <c r="W395" s="242"/>
      <c r="X395" s="242"/>
      <c r="Y395" s="242"/>
      <c r="Z395" s="242"/>
    </row>
    <row r="396" ht="15.75" customHeight="1">
      <c r="A396" s="180"/>
      <c r="B396" s="197"/>
      <c r="C396" s="197"/>
      <c r="D396" s="197"/>
      <c r="E396" s="197"/>
      <c r="F396" s="197"/>
      <c r="G396" s="197"/>
      <c r="H396" s="197"/>
      <c r="I396" s="152"/>
      <c r="J396" s="50"/>
      <c r="K396" s="50"/>
      <c r="L396" s="50"/>
      <c r="M396" s="50"/>
      <c r="N396" s="152"/>
      <c r="O396" s="197"/>
      <c r="P396" s="197"/>
      <c r="Q396" s="197"/>
      <c r="R396" s="197"/>
      <c r="S396" s="197"/>
      <c r="T396" s="197"/>
      <c r="U396" s="197"/>
      <c r="V396" s="197"/>
      <c r="W396" s="197"/>
      <c r="X396" s="197"/>
      <c r="Y396" s="197"/>
      <c r="Z396" s="197"/>
    </row>
    <row r="397" ht="15.75" customHeight="1">
      <c r="A397" s="180"/>
      <c r="B397" s="197"/>
      <c r="C397" s="197"/>
      <c r="D397" s="197"/>
      <c r="E397" s="197"/>
      <c r="F397" s="197"/>
      <c r="G397" s="197"/>
      <c r="H397" s="197"/>
      <c r="I397" s="152"/>
      <c r="J397" s="50"/>
      <c r="K397" s="50"/>
      <c r="L397" s="50"/>
      <c r="M397" s="50"/>
      <c r="N397" s="152"/>
      <c r="O397" s="197"/>
      <c r="P397" s="197"/>
      <c r="Q397" s="197"/>
      <c r="R397" s="197"/>
      <c r="S397" s="197"/>
      <c r="T397" s="197"/>
      <c r="U397" s="197"/>
      <c r="V397" s="197"/>
      <c r="W397" s="197"/>
      <c r="X397" s="197"/>
      <c r="Y397" s="197"/>
      <c r="Z397" s="197"/>
    </row>
    <row r="398" ht="15.75" customHeight="1">
      <c r="A398" s="180"/>
      <c r="B398" s="197"/>
      <c r="C398" s="197"/>
      <c r="D398" s="197"/>
      <c r="E398" s="197"/>
      <c r="F398" s="197"/>
      <c r="G398" s="197"/>
      <c r="H398" s="169"/>
      <c r="I398" s="152"/>
      <c r="J398" s="50"/>
      <c r="K398" s="50"/>
      <c r="L398" s="50"/>
      <c r="M398" s="50"/>
      <c r="N398" s="152"/>
      <c r="O398" s="197"/>
      <c r="P398" s="197"/>
      <c r="Q398" s="197"/>
      <c r="R398" s="197"/>
      <c r="S398" s="197"/>
      <c r="T398" s="197"/>
      <c r="U398" s="197"/>
      <c r="V398" s="197"/>
      <c r="W398" s="197"/>
      <c r="X398" s="197"/>
      <c r="Y398" s="197"/>
      <c r="Z398" s="197"/>
    </row>
    <row r="399" ht="15.75" customHeight="1">
      <c r="A399" s="180"/>
      <c r="B399" s="197"/>
      <c r="C399" s="197"/>
      <c r="D399" s="197"/>
      <c r="E399" s="197"/>
      <c r="F399" s="197"/>
      <c r="G399" s="197"/>
      <c r="H399" s="197"/>
      <c r="I399" s="197"/>
      <c r="J399" s="50"/>
      <c r="K399" s="50"/>
      <c r="L399" s="50"/>
      <c r="M399" s="50"/>
      <c r="N399" s="50"/>
      <c r="O399" s="197"/>
      <c r="P399" s="197"/>
      <c r="Q399" s="197"/>
      <c r="R399" s="197"/>
      <c r="S399" s="197"/>
      <c r="T399" s="197"/>
      <c r="U399" s="197"/>
      <c r="V399" s="197"/>
      <c r="W399" s="197"/>
      <c r="X399" s="197"/>
      <c r="Y399" s="197"/>
      <c r="Z399" s="197"/>
    </row>
    <row r="400" ht="15.75" customHeight="1">
      <c r="A400" s="180"/>
      <c r="B400" s="197"/>
      <c r="C400" s="197"/>
      <c r="D400" s="197"/>
      <c r="E400" s="197"/>
      <c r="F400" s="197"/>
      <c r="G400" s="197"/>
      <c r="H400" s="197"/>
      <c r="I400" s="197"/>
      <c r="J400" s="50"/>
      <c r="K400" s="50"/>
      <c r="L400" s="50"/>
      <c r="M400" s="50"/>
      <c r="N400" s="50"/>
      <c r="O400" s="197"/>
      <c r="P400" s="197"/>
      <c r="Q400" s="197"/>
      <c r="R400" s="197"/>
      <c r="S400" s="197"/>
      <c r="T400" s="197"/>
      <c r="U400" s="197"/>
      <c r="V400" s="197"/>
      <c r="W400" s="197"/>
      <c r="X400" s="197"/>
      <c r="Y400" s="197"/>
      <c r="Z400" s="197"/>
    </row>
    <row r="401" ht="15.75" customHeight="1">
      <c r="A401" s="180"/>
      <c r="B401" s="197"/>
      <c r="C401" s="197"/>
      <c r="D401" s="197"/>
      <c r="E401" s="197"/>
      <c r="F401" s="197"/>
      <c r="G401" s="197"/>
      <c r="H401" s="197"/>
      <c r="I401" s="152"/>
      <c r="J401" s="50"/>
      <c r="K401" s="50"/>
      <c r="L401" s="50"/>
      <c r="M401" s="50"/>
      <c r="N401" s="152"/>
      <c r="O401" s="197"/>
      <c r="P401" s="197"/>
      <c r="Q401" s="197"/>
      <c r="R401" s="197"/>
      <c r="S401" s="197"/>
      <c r="T401" s="197"/>
      <c r="U401" s="197"/>
      <c r="V401" s="197"/>
      <c r="W401" s="197"/>
      <c r="X401" s="197"/>
      <c r="Y401" s="197"/>
      <c r="Z401" s="197"/>
    </row>
    <row r="402" ht="15.75" customHeight="1">
      <c r="A402" s="180"/>
      <c r="B402" s="197"/>
      <c r="C402" s="197"/>
      <c r="D402" s="197"/>
      <c r="E402" s="197"/>
      <c r="F402" s="197"/>
      <c r="G402" s="197"/>
      <c r="H402" s="197"/>
      <c r="I402" s="152"/>
      <c r="J402" s="50"/>
      <c r="K402" s="50"/>
      <c r="L402" s="50"/>
      <c r="M402" s="50"/>
      <c r="N402" s="152"/>
      <c r="O402" s="197"/>
      <c r="P402" s="197"/>
      <c r="Q402" s="197"/>
      <c r="R402" s="197"/>
      <c r="S402" s="197"/>
      <c r="T402" s="197"/>
      <c r="U402" s="197"/>
      <c r="V402" s="197"/>
      <c r="W402" s="197"/>
      <c r="X402" s="197"/>
      <c r="Y402" s="197"/>
      <c r="Z402" s="197"/>
    </row>
    <row r="403" ht="15.75" customHeight="1">
      <c r="A403" s="180"/>
      <c r="B403" s="197"/>
      <c r="C403" s="197"/>
      <c r="D403" s="197"/>
      <c r="E403" s="197"/>
      <c r="F403" s="197"/>
      <c r="G403" s="197"/>
      <c r="H403" s="197"/>
      <c r="I403" s="152"/>
      <c r="J403" s="50"/>
      <c r="K403" s="50"/>
      <c r="L403" s="50"/>
      <c r="M403" s="50"/>
      <c r="N403" s="152"/>
      <c r="O403" s="197"/>
      <c r="P403" s="197"/>
      <c r="Q403" s="197"/>
      <c r="R403" s="197"/>
      <c r="S403" s="197"/>
      <c r="T403" s="197"/>
      <c r="U403" s="197"/>
      <c r="V403" s="197"/>
      <c r="W403" s="197"/>
      <c r="X403" s="197"/>
      <c r="Y403" s="197"/>
      <c r="Z403" s="197"/>
    </row>
    <row r="404" ht="15.75" customHeight="1">
      <c r="A404" s="180"/>
      <c r="B404" s="197"/>
      <c r="C404" s="197"/>
      <c r="D404" s="197"/>
      <c r="E404" s="197"/>
      <c r="F404" s="197"/>
      <c r="G404" s="197"/>
      <c r="H404" s="197"/>
      <c r="I404" s="152"/>
      <c r="J404" s="50"/>
      <c r="K404" s="50"/>
      <c r="L404" s="50"/>
      <c r="M404" s="50"/>
      <c r="N404" s="152"/>
      <c r="O404" s="197"/>
      <c r="P404" s="197"/>
      <c r="Q404" s="197"/>
      <c r="R404" s="197"/>
      <c r="S404" s="197"/>
      <c r="T404" s="197"/>
      <c r="U404" s="197"/>
      <c r="V404" s="197"/>
      <c r="W404" s="197"/>
      <c r="X404" s="197"/>
      <c r="Y404" s="197"/>
      <c r="Z404" s="197"/>
    </row>
    <row r="405" ht="15.75" customHeight="1">
      <c r="A405" s="180"/>
      <c r="B405" s="197"/>
      <c r="C405" s="197"/>
      <c r="D405" s="197"/>
      <c r="E405" s="197"/>
      <c r="F405" s="197"/>
      <c r="G405" s="197"/>
      <c r="H405" s="169"/>
      <c r="I405" s="152"/>
      <c r="J405" s="50"/>
      <c r="K405" s="50"/>
      <c r="L405" s="50"/>
      <c r="M405" s="50"/>
      <c r="N405" s="152"/>
      <c r="O405" s="197"/>
      <c r="P405" s="197"/>
      <c r="Q405" s="197"/>
      <c r="R405" s="197"/>
      <c r="S405" s="197"/>
      <c r="T405" s="197"/>
      <c r="U405" s="197"/>
      <c r="V405" s="197"/>
      <c r="W405" s="197"/>
      <c r="X405" s="197"/>
      <c r="Y405" s="197"/>
      <c r="Z405" s="197"/>
    </row>
    <row r="406" ht="15.75" customHeight="1">
      <c r="A406" s="180"/>
      <c r="B406" s="197"/>
      <c r="C406" s="197"/>
      <c r="D406" s="197"/>
      <c r="E406" s="197"/>
      <c r="F406" s="197"/>
      <c r="G406" s="197"/>
      <c r="H406" s="197"/>
      <c r="I406" s="152"/>
      <c r="J406" s="50"/>
      <c r="K406" s="50"/>
      <c r="L406" s="50"/>
      <c r="M406" s="50"/>
      <c r="N406" s="152"/>
      <c r="O406" s="197"/>
      <c r="P406" s="197"/>
      <c r="Q406" s="197"/>
      <c r="R406" s="197"/>
      <c r="S406" s="197"/>
      <c r="T406" s="197"/>
      <c r="U406" s="197"/>
      <c r="V406" s="197"/>
      <c r="W406" s="197"/>
      <c r="X406" s="197"/>
      <c r="Y406" s="197"/>
      <c r="Z406" s="197"/>
    </row>
    <row r="407" ht="15.75" customHeight="1">
      <c r="A407" s="180"/>
      <c r="B407" s="197"/>
      <c r="C407" s="197"/>
      <c r="D407" s="197"/>
      <c r="E407" s="197"/>
      <c r="F407" s="197"/>
      <c r="G407" s="197"/>
      <c r="H407" s="197"/>
      <c r="I407" s="152"/>
      <c r="J407" s="50"/>
      <c r="K407" s="50"/>
      <c r="L407" s="50"/>
      <c r="M407" s="50"/>
      <c r="N407" s="152"/>
      <c r="O407" s="197"/>
      <c r="P407" s="197"/>
      <c r="Q407" s="197"/>
      <c r="R407" s="197"/>
      <c r="S407" s="197"/>
      <c r="T407" s="197"/>
      <c r="U407" s="197"/>
      <c r="V407" s="197"/>
      <c r="W407" s="197"/>
      <c r="X407" s="197"/>
      <c r="Y407" s="197"/>
      <c r="Z407" s="197"/>
    </row>
    <row r="408" ht="15.75" customHeight="1">
      <c r="A408" s="180"/>
      <c r="B408" s="197"/>
      <c r="C408" s="197"/>
      <c r="D408" s="197"/>
      <c r="E408" s="197"/>
      <c r="F408" s="197"/>
      <c r="G408" s="197"/>
      <c r="H408" s="197"/>
      <c r="I408" s="152"/>
      <c r="J408" s="50"/>
      <c r="K408" s="50"/>
      <c r="L408" s="50"/>
      <c r="M408" s="50"/>
      <c r="N408" s="152"/>
      <c r="O408" s="197"/>
      <c r="P408" s="197"/>
      <c r="Q408" s="197"/>
      <c r="R408" s="197"/>
      <c r="S408" s="197"/>
      <c r="T408" s="197"/>
      <c r="U408" s="197"/>
      <c r="V408" s="197"/>
      <c r="W408" s="197"/>
      <c r="X408" s="197"/>
      <c r="Y408" s="197"/>
      <c r="Z408" s="197"/>
    </row>
    <row r="409" ht="15.75" customHeight="1">
      <c r="A409" s="180"/>
      <c r="B409" s="197"/>
      <c r="C409" s="197"/>
      <c r="D409" s="197"/>
      <c r="E409" s="197"/>
      <c r="F409" s="197"/>
      <c r="G409" s="197"/>
      <c r="H409" s="169"/>
      <c r="I409" s="152"/>
      <c r="J409" s="50"/>
      <c r="K409" s="50"/>
      <c r="L409" s="50"/>
      <c r="M409" s="50"/>
      <c r="N409" s="152"/>
      <c r="O409" s="197"/>
      <c r="P409" s="197"/>
      <c r="Q409" s="197"/>
      <c r="R409" s="197"/>
      <c r="S409" s="197"/>
      <c r="T409" s="197"/>
      <c r="U409" s="197"/>
      <c r="V409" s="197"/>
      <c r="W409" s="197"/>
      <c r="X409" s="197"/>
      <c r="Y409" s="197"/>
      <c r="Z409" s="197"/>
    </row>
    <row r="410" ht="15.75" customHeight="1">
      <c r="A410" s="180"/>
      <c r="B410" s="197"/>
      <c r="C410" s="197"/>
      <c r="D410" s="197"/>
      <c r="E410" s="197"/>
      <c r="F410" s="197"/>
      <c r="G410" s="197"/>
      <c r="H410" s="169"/>
      <c r="I410" s="152"/>
      <c r="J410" s="50"/>
      <c r="K410" s="50"/>
      <c r="L410" s="50"/>
      <c r="M410" s="50"/>
      <c r="N410" s="152"/>
      <c r="O410" s="197"/>
      <c r="P410" s="197"/>
      <c r="Q410" s="197"/>
      <c r="R410" s="197"/>
      <c r="S410" s="197"/>
      <c r="T410" s="197"/>
      <c r="U410" s="197"/>
      <c r="V410" s="197"/>
      <c r="W410" s="197"/>
      <c r="X410" s="197"/>
      <c r="Y410" s="197"/>
      <c r="Z410" s="197"/>
    </row>
    <row r="411" ht="15.75" customHeight="1">
      <c r="A411" s="180"/>
      <c r="B411" s="197"/>
      <c r="C411" s="197"/>
      <c r="D411" s="197"/>
      <c r="E411" s="197"/>
      <c r="F411" s="197"/>
      <c r="G411" s="197"/>
      <c r="H411" s="197"/>
      <c r="I411" s="152"/>
      <c r="J411" s="50"/>
      <c r="K411" s="50"/>
      <c r="L411" s="50"/>
      <c r="M411" s="50"/>
      <c r="N411" s="152"/>
      <c r="O411" s="197"/>
      <c r="P411" s="197"/>
      <c r="Q411" s="197"/>
      <c r="R411" s="197"/>
      <c r="S411" s="197"/>
      <c r="T411" s="197"/>
      <c r="U411" s="197"/>
      <c r="V411" s="197"/>
      <c r="W411" s="197"/>
      <c r="X411" s="197"/>
      <c r="Y411" s="197"/>
      <c r="Z411" s="197"/>
    </row>
    <row r="412" ht="15.75" customHeight="1">
      <c r="A412" s="180"/>
      <c r="B412" s="197"/>
      <c r="C412" s="197"/>
      <c r="D412" s="197"/>
      <c r="E412" s="197"/>
      <c r="F412" s="197"/>
      <c r="G412" s="197"/>
      <c r="H412" s="197"/>
      <c r="I412" s="152"/>
      <c r="J412" s="50"/>
      <c r="K412" s="50"/>
      <c r="L412" s="50"/>
      <c r="M412" s="50"/>
      <c r="N412" s="152"/>
      <c r="O412" s="197"/>
      <c r="P412" s="197"/>
      <c r="Q412" s="197"/>
      <c r="R412" s="197"/>
      <c r="S412" s="197"/>
      <c r="T412" s="197"/>
      <c r="U412" s="197"/>
      <c r="V412" s="197"/>
      <c r="W412" s="197"/>
      <c r="X412" s="197"/>
      <c r="Y412" s="197"/>
      <c r="Z412" s="197"/>
    </row>
    <row r="413" ht="15.75" customHeight="1">
      <c r="A413" s="180"/>
      <c r="B413" s="197"/>
      <c r="C413" s="197"/>
      <c r="D413" s="197"/>
      <c r="E413" s="197"/>
      <c r="F413" s="197"/>
      <c r="G413" s="197"/>
      <c r="H413" s="197"/>
      <c r="I413" s="152"/>
      <c r="J413" s="50"/>
      <c r="K413" s="50"/>
      <c r="L413" s="50"/>
      <c r="M413" s="50"/>
      <c r="N413" s="152"/>
      <c r="O413" s="197"/>
      <c r="P413" s="197"/>
      <c r="Q413" s="197"/>
      <c r="R413" s="197"/>
      <c r="S413" s="197"/>
      <c r="T413" s="197"/>
      <c r="U413" s="197"/>
      <c r="V413" s="197"/>
      <c r="W413" s="197"/>
      <c r="X413" s="197"/>
      <c r="Y413" s="197"/>
      <c r="Z413" s="197"/>
    </row>
    <row r="414" ht="15.75" customHeight="1">
      <c r="A414" s="180"/>
      <c r="B414" s="197"/>
      <c r="C414" s="197"/>
      <c r="D414" s="197"/>
      <c r="E414" s="197"/>
      <c r="F414" s="197"/>
      <c r="G414" s="197"/>
      <c r="H414" s="197"/>
      <c r="I414" s="197"/>
      <c r="J414" s="50"/>
      <c r="K414" s="50"/>
      <c r="L414" s="50"/>
      <c r="M414" s="50"/>
      <c r="N414" s="50"/>
      <c r="O414" s="197"/>
      <c r="P414" s="197"/>
      <c r="Q414" s="197"/>
      <c r="R414" s="197"/>
      <c r="S414" s="197"/>
      <c r="T414" s="197"/>
      <c r="U414" s="197"/>
      <c r="V414" s="197"/>
      <c r="W414" s="197"/>
      <c r="X414" s="197"/>
      <c r="Y414" s="197"/>
      <c r="Z414" s="197"/>
    </row>
    <row r="415" ht="15.75" customHeight="1">
      <c r="A415" s="180"/>
      <c r="B415" s="197"/>
      <c r="C415" s="197"/>
      <c r="D415" s="197"/>
      <c r="E415" s="197"/>
      <c r="F415" s="197"/>
      <c r="G415" s="197"/>
      <c r="H415" s="197"/>
      <c r="I415" s="152"/>
      <c r="J415" s="50"/>
      <c r="K415" s="50"/>
      <c r="L415" s="50"/>
      <c r="M415" s="50"/>
      <c r="N415" s="152"/>
      <c r="O415" s="197"/>
      <c r="P415" s="197"/>
      <c r="Q415" s="197"/>
      <c r="R415" s="197"/>
      <c r="S415" s="197"/>
      <c r="T415" s="197"/>
      <c r="U415" s="197"/>
      <c r="V415" s="197"/>
      <c r="W415" s="197"/>
      <c r="X415" s="197"/>
      <c r="Y415" s="197"/>
      <c r="Z415" s="197"/>
    </row>
    <row r="416" ht="15.75" customHeight="1">
      <c r="A416" s="180"/>
      <c r="B416" s="197"/>
      <c r="C416" s="197"/>
      <c r="D416" s="197"/>
      <c r="E416" s="197"/>
      <c r="F416" s="197"/>
      <c r="G416" s="197"/>
      <c r="H416" s="197"/>
      <c r="I416" s="152"/>
      <c r="J416" s="50"/>
      <c r="K416" s="50"/>
      <c r="L416" s="50"/>
      <c r="M416" s="50"/>
      <c r="N416" s="152"/>
      <c r="O416" s="197"/>
      <c r="P416" s="197"/>
      <c r="Q416" s="197"/>
      <c r="R416" s="197"/>
      <c r="S416" s="197"/>
      <c r="T416" s="197"/>
      <c r="U416" s="197"/>
      <c r="V416" s="197"/>
      <c r="W416" s="197"/>
      <c r="X416" s="197"/>
      <c r="Y416" s="197"/>
      <c r="Z416" s="197"/>
    </row>
    <row r="417" ht="15.75" customHeight="1">
      <c r="A417" s="180"/>
      <c r="B417" s="197"/>
      <c r="C417" s="197"/>
      <c r="D417" s="197"/>
      <c r="E417" s="197"/>
      <c r="F417" s="197"/>
      <c r="G417" s="197"/>
      <c r="H417" s="197"/>
      <c r="I417" s="152"/>
      <c r="J417" s="50"/>
      <c r="K417" s="50"/>
      <c r="L417" s="50"/>
      <c r="M417" s="50"/>
      <c r="N417" s="152"/>
      <c r="O417" s="197"/>
      <c r="P417" s="197"/>
      <c r="Q417" s="197"/>
      <c r="R417" s="197"/>
      <c r="S417" s="197"/>
      <c r="T417" s="197"/>
      <c r="U417" s="197"/>
      <c r="V417" s="197"/>
      <c r="W417" s="197"/>
      <c r="X417" s="197"/>
      <c r="Y417" s="197"/>
      <c r="Z417" s="197"/>
    </row>
    <row r="418" ht="15.75" customHeight="1">
      <c r="A418" s="180"/>
      <c r="B418" s="197"/>
      <c r="C418" s="197"/>
      <c r="D418" s="197"/>
      <c r="E418" s="197"/>
      <c r="F418" s="197"/>
      <c r="G418" s="197"/>
      <c r="H418" s="197"/>
      <c r="I418" s="152"/>
      <c r="J418" s="50"/>
      <c r="K418" s="50"/>
      <c r="L418" s="50"/>
      <c r="M418" s="50"/>
      <c r="N418" s="152"/>
      <c r="O418" s="197"/>
      <c r="P418" s="197"/>
      <c r="Q418" s="197"/>
      <c r="R418" s="197"/>
      <c r="S418" s="197"/>
      <c r="T418" s="197"/>
      <c r="U418" s="197"/>
      <c r="V418" s="197"/>
      <c r="W418" s="197"/>
      <c r="X418" s="197"/>
      <c r="Y418" s="197"/>
      <c r="Z418" s="197"/>
    </row>
    <row r="419" ht="15.75" customHeight="1">
      <c r="A419" s="180"/>
      <c r="B419" s="197"/>
      <c r="C419" s="197"/>
      <c r="D419" s="197"/>
      <c r="E419" s="197"/>
      <c r="F419" s="197"/>
      <c r="G419" s="197"/>
      <c r="H419" s="169"/>
      <c r="I419" s="152"/>
      <c r="J419" s="50"/>
      <c r="K419" s="50"/>
      <c r="L419" s="50"/>
      <c r="M419" s="50"/>
      <c r="N419" s="152"/>
      <c r="O419" s="197"/>
      <c r="P419" s="197"/>
      <c r="Q419" s="197"/>
      <c r="R419" s="197"/>
      <c r="S419" s="197"/>
      <c r="T419" s="197"/>
      <c r="U419" s="197"/>
      <c r="V419" s="197"/>
      <c r="W419" s="197"/>
      <c r="X419" s="197"/>
      <c r="Y419" s="197"/>
      <c r="Z419" s="197"/>
    </row>
    <row r="420" ht="15.75" customHeight="1">
      <c r="A420" s="180"/>
      <c r="B420" s="197"/>
      <c r="C420" s="197"/>
      <c r="D420" s="197"/>
      <c r="E420" s="197"/>
      <c r="F420" s="197"/>
      <c r="G420" s="197"/>
      <c r="H420" s="197"/>
      <c r="I420" s="152"/>
      <c r="J420" s="50"/>
      <c r="K420" s="50"/>
      <c r="L420" s="50"/>
      <c r="M420" s="50"/>
      <c r="N420" s="152"/>
      <c r="O420" s="197"/>
      <c r="P420" s="197"/>
      <c r="Q420" s="197"/>
      <c r="R420" s="197"/>
      <c r="S420" s="197"/>
      <c r="T420" s="197"/>
      <c r="U420" s="197"/>
      <c r="V420" s="197"/>
      <c r="W420" s="197"/>
      <c r="X420" s="197"/>
      <c r="Y420" s="197"/>
      <c r="Z420" s="197"/>
    </row>
    <row r="421" ht="15.75" customHeight="1">
      <c r="A421" s="180"/>
      <c r="B421" s="197"/>
      <c r="C421" s="197"/>
      <c r="D421" s="197"/>
      <c r="E421" s="197"/>
      <c r="F421" s="197"/>
      <c r="G421" s="197"/>
      <c r="H421" s="197"/>
      <c r="I421" s="152"/>
      <c r="J421" s="50"/>
      <c r="K421" s="50"/>
      <c r="L421" s="50"/>
      <c r="M421" s="50"/>
      <c r="N421" s="152"/>
      <c r="O421" s="197"/>
      <c r="P421" s="197"/>
      <c r="Q421" s="197"/>
      <c r="R421" s="197"/>
      <c r="S421" s="197"/>
      <c r="T421" s="197"/>
      <c r="U421" s="197"/>
      <c r="V421" s="197"/>
      <c r="W421" s="197"/>
      <c r="X421" s="197"/>
      <c r="Y421" s="197"/>
      <c r="Z421" s="197"/>
    </row>
    <row r="422" ht="15.75" customHeight="1">
      <c r="A422" s="180"/>
      <c r="B422" s="197"/>
      <c r="C422" s="197"/>
      <c r="D422" s="197"/>
      <c r="E422" s="197"/>
      <c r="F422" s="197"/>
      <c r="G422" s="197"/>
      <c r="H422" s="169"/>
      <c r="I422" s="152"/>
      <c r="J422" s="50"/>
      <c r="K422" s="50"/>
      <c r="L422" s="50"/>
      <c r="M422" s="50"/>
      <c r="N422" s="152"/>
      <c r="O422" s="197"/>
      <c r="P422" s="197"/>
      <c r="Q422" s="197"/>
      <c r="R422" s="197"/>
      <c r="S422" s="197"/>
      <c r="T422" s="197"/>
      <c r="U422" s="197"/>
      <c r="V422" s="197"/>
      <c r="W422" s="197"/>
      <c r="X422" s="197"/>
      <c r="Y422" s="197"/>
      <c r="Z422" s="197"/>
    </row>
    <row r="423" ht="15.75" customHeight="1">
      <c r="A423" s="180"/>
      <c r="B423" s="197"/>
      <c r="C423" s="197"/>
      <c r="D423" s="197"/>
      <c r="E423" s="197"/>
      <c r="F423" s="197"/>
      <c r="G423" s="197"/>
      <c r="H423" s="197"/>
      <c r="I423" s="152"/>
      <c r="J423" s="50"/>
      <c r="K423" s="50"/>
      <c r="L423" s="50"/>
      <c r="M423" s="50"/>
      <c r="N423" s="152"/>
      <c r="O423" s="197"/>
      <c r="P423" s="197"/>
      <c r="Q423" s="197"/>
      <c r="R423" s="197"/>
      <c r="S423" s="197"/>
      <c r="T423" s="197"/>
      <c r="U423" s="197"/>
      <c r="V423" s="197"/>
      <c r="W423" s="197"/>
      <c r="X423" s="197"/>
      <c r="Y423" s="197"/>
      <c r="Z423" s="197"/>
    </row>
    <row r="424" ht="15.75" customHeight="1">
      <c r="A424" s="180"/>
      <c r="B424" s="197"/>
      <c r="C424" s="197"/>
      <c r="D424" s="197"/>
      <c r="E424" s="197"/>
      <c r="F424" s="197"/>
      <c r="G424" s="197"/>
      <c r="H424" s="197"/>
      <c r="I424" s="152"/>
      <c r="J424" s="50"/>
      <c r="K424" s="50"/>
      <c r="L424" s="50"/>
      <c r="M424" s="50"/>
      <c r="N424" s="152"/>
      <c r="O424" s="197"/>
      <c r="P424" s="197"/>
      <c r="Q424" s="197"/>
      <c r="R424" s="197"/>
      <c r="S424" s="197"/>
      <c r="T424" s="197"/>
      <c r="U424" s="197"/>
      <c r="V424" s="197"/>
      <c r="W424" s="197"/>
      <c r="X424" s="197"/>
      <c r="Y424" s="197"/>
      <c r="Z424" s="197"/>
    </row>
    <row r="425" ht="15.75" customHeight="1">
      <c r="A425" s="180"/>
      <c r="B425" s="197"/>
      <c r="C425" s="197"/>
      <c r="D425" s="197"/>
      <c r="E425" s="197"/>
      <c r="F425" s="197"/>
      <c r="G425" s="197"/>
      <c r="H425" s="197"/>
      <c r="I425" s="197"/>
      <c r="J425" s="50"/>
      <c r="K425" s="50"/>
      <c r="L425" s="50"/>
      <c r="M425" s="50"/>
      <c r="N425" s="50"/>
      <c r="O425" s="197"/>
      <c r="P425" s="197"/>
      <c r="Q425" s="197"/>
      <c r="R425" s="197"/>
      <c r="S425" s="197"/>
      <c r="T425" s="197"/>
      <c r="U425" s="197"/>
      <c r="V425" s="197"/>
      <c r="W425" s="197"/>
      <c r="X425" s="197"/>
      <c r="Y425" s="197"/>
      <c r="Z425" s="197"/>
    </row>
    <row r="426" ht="15.75" customHeight="1">
      <c r="A426" s="180"/>
      <c r="B426" s="197"/>
      <c r="C426" s="197"/>
      <c r="D426" s="197"/>
      <c r="E426" s="197"/>
      <c r="F426" s="197"/>
      <c r="G426" s="197"/>
      <c r="H426" s="169"/>
      <c r="I426" s="152"/>
      <c r="J426" s="50"/>
      <c r="K426" s="50"/>
      <c r="L426" s="50"/>
      <c r="M426" s="50"/>
      <c r="N426" s="152"/>
      <c r="O426" s="197"/>
      <c r="P426" s="197"/>
      <c r="Q426" s="197"/>
      <c r="R426" s="197"/>
      <c r="S426" s="197"/>
      <c r="T426" s="197"/>
      <c r="U426" s="197"/>
      <c r="V426" s="197"/>
      <c r="W426" s="197"/>
      <c r="X426" s="197"/>
      <c r="Y426" s="197"/>
      <c r="Z426" s="197"/>
    </row>
    <row r="427" ht="15.75" customHeight="1">
      <c r="A427" s="180"/>
      <c r="B427" s="197"/>
      <c r="C427" s="197"/>
      <c r="D427" s="197"/>
      <c r="E427" s="197"/>
      <c r="F427" s="197"/>
      <c r="G427" s="197"/>
      <c r="H427" s="197"/>
      <c r="I427" s="152"/>
      <c r="J427" s="50"/>
      <c r="K427" s="50"/>
      <c r="L427" s="50"/>
      <c r="M427" s="50"/>
      <c r="N427" s="152"/>
      <c r="O427" s="197"/>
      <c r="P427" s="197"/>
      <c r="Q427" s="197"/>
      <c r="R427" s="197"/>
      <c r="S427" s="197"/>
      <c r="T427" s="197"/>
      <c r="U427" s="197"/>
      <c r="V427" s="197"/>
      <c r="W427" s="197"/>
      <c r="X427" s="197"/>
      <c r="Y427" s="197"/>
      <c r="Z427" s="197"/>
    </row>
    <row r="428" ht="15.75" customHeight="1">
      <c r="A428" s="180"/>
      <c r="B428" s="197"/>
      <c r="C428" s="197"/>
      <c r="D428" s="197"/>
      <c r="E428" s="197"/>
      <c r="F428" s="197"/>
      <c r="G428" s="197"/>
      <c r="H428" s="197"/>
      <c r="I428" s="152"/>
      <c r="J428" s="50"/>
      <c r="K428" s="50"/>
      <c r="L428" s="50"/>
      <c r="M428" s="50"/>
      <c r="N428" s="152"/>
      <c r="O428" s="197"/>
      <c r="P428" s="197"/>
      <c r="Q428" s="197"/>
      <c r="R428" s="197"/>
      <c r="S428" s="197"/>
      <c r="T428" s="197"/>
      <c r="U428" s="197"/>
      <c r="V428" s="197"/>
      <c r="W428" s="197"/>
      <c r="X428" s="197"/>
      <c r="Y428" s="197"/>
      <c r="Z428" s="197"/>
    </row>
    <row r="429" ht="15.75" customHeight="1">
      <c r="A429" s="180"/>
      <c r="B429" s="197"/>
      <c r="C429" s="197"/>
      <c r="D429" s="197"/>
      <c r="E429" s="197"/>
      <c r="F429" s="197"/>
      <c r="G429" s="197"/>
      <c r="H429" s="197"/>
      <c r="I429" s="152"/>
      <c r="J429" s="50"/>
      <c r="K429" s="50"/>
      <c r="L429" s="50"/>
      <c r="M429" s="50"/>
      <c r="N429" s="152"/>
      <c r="O429" s="197"/>
      <c r="P429" s="197"/>
      <c r="Q429" s="197"/>
      <c r="R429" s="197"/>
      <c r="S429" s="197"/>
      <c r="T429" s="197"/>
      <c r="U429" s="197"/>
      <c r="V429" s="197"/>
      <c r="W429" s="197"/>
      <c r="X429" s="197"/>
      <c r="Y429" s="197"/>
      <c r="Z429" s="197"/>
    </row>
    <row r="430" ht="15.75" customHeight="1">
      <c r="A430" s="180"/>
      <c r="B430" s="197"/>
      <c r="C430" s="197"/>
      <c r="D430" s="197"/>
      <c r="E430" s="197"/>
      <c r="F430" s="197"/>
      <c r="G430" s="197"/>
      <c r="H430" s="197"/>
      <c r="I430" s="152"/>
      <c r="J430" s="50"/>
      <c r="K430" s="50"/>
      <c r="L430" s="50"/>
      <c r="M430" s="50"/>
      <c r="N430" s="152"/>
      <c r="O430" s="197"/>
      <c r="P430" s="197"/>
      <c r="Q430" s="197"/>
      <c r="R430" s="197"/>
      <c r="S430" s="197"/>
      <c r="T430" s="197"/>
      <c r="U430" s="197"/>
      <c r="V430" s="197"/>
      <c r="W430" s="197"/>
      <c r="X430" s="197"/>
      <c r="Y430" s="197"/>
      <c r="Z430" s="197"/>
    </row>
    <row r="431" ht="15.75" customHeight="1">
      <c r="A431" s="180"/>
      <c r="B431" s="197"/>
      <c r="C431" s="197"/>
      <c r="D431" s="197"/>
      <c r="E431" s="197"/>
      <c r="F431" s="197"/>
      <c r="G431" s="197"/>
      <c r="H431" s="197"/>
      <c r="I431" s="152"/>
      <c r="J431" s="50"/>
      <c r="K431" s="50"/>
      <c r="L431" s="50"/>
      <c r="M431" s="50"/>
      <c r="N431" s="152"/>
      <c r="O431" s="197"/>
      <c r="P431" s="197"/>
      <c r="Q431" s="197"/>
      <c r="R431" s="197"/>
      <c r="S431" s="197"/>
      <c r="T431" s="197"/>
      <c r="U431" s="197"/>
      <c r="V431" s="197"/>
      <c r="W431" s="197"/>
      <c r="X431" s="197"/>
      <c r="Y431" s="197"/>
      <c r="Z431" s="197"/>
    </row>
    <row r="432" ht="15.75" customHeight="1">
      <c r="A432" s="180"/>
      <c r="B432" s="197"/>
      <c r="C432" s="197"/>
      <c r="D432" s="197"/>
      <c r="E432" s="197"/>
      <c r="F432" s="197"/>
      <c r="G432" s="197"/>
      <c r="H432" s="197"/>
      <c r="I432" s="152"/>
      <c r="J432" s="50"/>
      <c r="K432" s="50"/>
      <c r="L432" s="50"/>
      <c r="M432" s="50"/>
      <c r="N432" s="152"/>
      <c r="O432" s="197"/>
      <c r="P432" s="197"/>
      <c r="Q432" s="197"/>
      <c r="R432" s="197"/>
      <c r="S432" s="197"/>
      <c r="T432" s="197"/>
      <c r="U432" s="197"/>
      <c r="V432" s="197"/>
      <c r="W432" s="197"/>
      <c r="X432" s="197"/>
      <c r="Y432" s="197"/>
      <c r="Z432" s="197"/>
    </row>
    <row r="433" ht="15.75" customHeight="1">
      <c r="A433" s="180"/>
      <c r="B433" s="197"/>
      <c r="C433" s="197"/>
      <c r="D433" s="197"/>
      <c r="E433" s="197"/>
      <c r="F433" s="197"/>
      <c r="G433" s="197"/>
      <c r="H433" s="197"/>
      <c r="I433" s="152"/>
      <c r="J433" s="50"/>
      <c r="K433" s="50"/>
      <c r="L433" s="50"/>
      <c r="M433" s="50"/>
      <c r="N433" s="152"/>
      <c r="O433" s="197"/>
      <c r="P433" s="197"/>
      <c r="Q433" s="197"/>
      <c r="R433" s="197"/>
      <c r="S433" s="197"/>
      <c r="T433" s="197"/>
      <c r="U433" s="197"/>
      <c r="V433" s="197"/>
      <c r="W433" s="197"/>
      <c r="X433" s="197"/>
      <c r="Y433" s="197"/>
      <c r="Z433" s="197"/>
    </row>
    <row r="434" ht="15.75" customHeight="1">
      <c r="A434" s="180"/>
      <c r="B434" s="197"/>
      <c r="C434" s="197"/>
      <c r="D434" s="197"/>
      <c r="E434" s="197"/>
      <c r="F434" s="197"/>
      <c r="G434" s="197"/>
      <c r="H434" s="197"/>
      <c r="I434" s="152"/>
      <c r="J434" s="50"/>
      <c r="K434" s="50"/>
      <c r="L434" s="50"/>
      <c r="M434" s="50"/>
      <c r="N434" s="152"/>
      <c r="O434" s="197"/>
      <c r="P434" s="197"/>
      <c r="Q434" s="197"/>
      <c r="R434" s="197"/>
      <c r="S434" s="197"/>
      <c r="T434" s="197"/>
      <c r="U434" s="197"/>
      <c r="V434" s="197"/>
      <c r="W434" s="197"/>
      <c r="X434" s="197"/>
      <c r="Y434" s="197"/>
      <c r="Z434" s="197"/>
    </row>
    <row r="435" ht="15.75" customHeight="1">
      <c r="A435" s="180"/>
      <c r="B435" s="197"/>
      <c r="C435" s="197"/>
      <c r="D435" s="197"/>
      <c r="E435" s="197"/>
      <c r="F435" s="197"/>
      <c r="G435" s="197"/>
      <c r="H435" s="197"/>
      <c r="I435" s="197"/>
      <c r="J435" s="50"/>
      <c r="K435" s="50"/>
      <c r="L435" s="50"/>
      <c r="M435" s="50"/>
      <c r="N435" s="50"/>
      <c r="O435" s="197"/>
      <c r="P435" s="197"/>
      <c r="Q435" s="197"/>
      <c r="R435" s="197"/>
      <c r="S435" s="197"/>
      <c r="T435" s="197"/>
      <c r="U435" s="197"/>
      <c r="V435" s="197"/>
      <c r="W435" s="197"/>
      <c r="X435" s="197"/>
      <c r="Y435" s="197"/>
      <c r="Z435" s="197"/>
    </row>
    <row r="436" ht="15.75" customHeight="1">
      <c r="A436" s="180"/>
      <c r="B436" s="197"/>
      <c r="C436" s="197"/>
      <c r="D436" s="197"/>
      <c r="E436" s="197"/>
      <c r="F436" s="197"/>
      <c r="G436" s="197"/>
      <c r="H436" s="197"/>
      <c r="I436" s="197"/>
      <c r="J436" s="50"/>
      <c r="K436" s="50"/>
      <c r="L436" s="50"/>
      <c r="M436" s="50"/>
      <c r="N436" s="50"/>
      <c r="O436" s="197"/>
      <c r="P436" s="197"/>
      <c r="Q436" s="197"/>
      <c r="R436" s="197"/>
      <c r="S436" s="197"/>
      <c r="T436" s="197"/>
      <c r="U436" s="197"/>
      <c r="V436" s="197"/>
      <c r="W436" s="197"/>
      <c r="X436" s="197"/>
      <c r="Y436" s="197"/>
      <c r="Z436" s="197"/>
    </row>
    <row r="437" ht="15.75" customHeight="1">
      <c r="A437" s="180"/>
      <c r="B437" s="197"/>
      <c r="C437" s="197"/>
      <c r="D437" s="197"/>
      <c r="E437" s="197"/>
      <c r="F437" s="197"/>
      <c r="G437" s="197"/>
      <c r="H437" s="197"/>
      <c r="I437" s="197"/>
      <c r="J437" s="50"/>
      <c r="K437" s="50"/>
      <c r="L437" s="50"/>
      <c r="M437" s="50"/>
      <c r="N437" s="50"/>
      <c r="O437" s="197"/>
      <c r="P437" s="197"/>
      <c r="Q437" s="197"/>
      <c r="R437" s="197"/>
      <c r="S437" s="197"/>
      <c r="T437" s="197"/>
      <c r="U437" s="197"/>
      <c r="V437" s="197"/>
      <c r="W437" s="197"/>
      <c r="X437" s="197"/>
      <c r="Y437" s="197"/>
      <c r="Z437" s="197"/>
    </row>
    <row r="438" ht="15.75" customHeight="1">
      <c r="A438" s="180"/>
      <c r="B438" s="197"/>
      <c r="C438" s="197"/>
      <c r="D438" s="197"/>
      <c r="E438" s="197"/>
      <c r="F438" s="197"/>
      <c r="G438" s="197"/>
      <c r="H438" s="197"/>
      <c r="I438" s="152"/>
      <c r="J438" s="50"/>
      <c r="K438" s="50"/>
      <c r="L438" s="50"/>
      <c r="M438" s="50"/>
      <c r="N438" s="152"/>
      <c r="O438" s="197"/>
      <c r="P438" s="197"/>
      <c r="Q438" s="197"/>
      <c r="R438" s="197"/>
      <c r="S438" s="197"/>
      <c r="T438" s="197"/>
      <c r="U438" s="197"/>
      <c r="V438" s="197"/>
      <c r="W438" s="197"/>
      <c r="X438" s="197"/>
      <c r="Y438" s="197"/>
      <c r="Z438" s="197"/>
    </row>
    <row r="439" ht="15.75" customHeight="1">
      <c r="A439" s="180"/>
      <c r="B439" s="197"/>
      <c r="C439" s="197"/>
      <c r="D439" s="197"/>
      <c r="E439" s="197"/>
      <c r="F439" s="197"/>
      <c r="G439" s="197"/>
      <c r="H439" s="169"/>
      <c r="I439" s="152"/>
      <c r="J439" s="50"/>
      <c r="K439" s="50"/>
      <c r="L439" s="50"/>
      <c r="M439" s="50"/>
      <c r="N439" s="152"/>
      <c r="O439" s="197"/>
      <c r="P439" s="197"/>
      <c r="Q439" s="197"/>
      <c r="R439" s="197"/>
      <c r="S439" s="197"/>
      <c r="T439" s="197"/>
      <c r="U439" s="197"/>
      <c r="V439" s="197"/>
      <c r="W439" s="197"/>
      <c r="X439" s="197"/>
      <c r="Y439" s="197"/>
      <c r="Z439" s="197"/>
    </row>
    <row r="440" ht="15.75" customHeight="1">
      <c r="A440" s="180"/>
      <c r="B440" s="197"/>
      <c r="C440" s="197"/>
      <c r="D440" s="197"/>
      <c r="E440" s="197"/>
      <c r="F440" s="197"/>
      <c r="G440" s="197"/>
      <c r="H440" s="169"/>
      <c r="I440" s="152"/>
      <c r="J440" s="50"/>
      <c r="K440" s="50"/>
      <c r="L440" s="50"/>
      <c r="M440" s="50"/>
      <c r="N440" s="152"/>
      <c r="O440" s="197"/>
      <c r="P440" s="197"/>
      <c r="Q440" s="197"/>
      <c r="R440" s="197"/>
      <c r="S440" s="197"/>
      <c r="T440" s="197"/>
      <c r="U440" s="197"/>
      <c r="V440" s="197"/>
      <c r="W440" s="197"/>
      <c r="X440" s="197"/>
      <c r="Y440" s="197"/>
      <c r="Z440" s="197"/>
    </row>
    <row r="441" ht="15.75" customHeight="1">
      <c r="A441" s="180"/>
      <c r="B441" s="197"/>
      <c r="C441" s="197"/>
      <c r="D441" s="197"/>
      <c r="E441" s="197"/>
      <c r="F441" s="197"/>
      <c r="G441" s="197"/>
      <c r="H441" s="169"/>
      <c r="I441" s="152"/>
      <c r="J441" s="50"/>
      <c r="K441" s="50"/>
      <c r="L441" s="50"/>
      <c r="M441" s="50"/>
      <c r="N441" s="152"/>
      <c r="O441" s="197"/>
      <c r="P441" s="197"/>
      <c r="Q441" s="197"/>
      <c r="R441" s="197"/>
      <c r="S441" s="197"/>
      <c r="T441" s="197"/>
      <c r="U441" s="197"/>
      <c r="V441" s="197"/>
      <c r="W441" s="197"/>
      <c r="X441" s="197"/>
      <c r="Y441" s="197"/>
      <c r="Z441" s="197"/>
    </row>
    <row r="442" ht="15.75" customHeight="1">
      <c r="A442" s="180"/>
      <c r="B442" s="197"/>
      <c r="C442" s="197"/>
      <c r="D442" s="197"/>
      <c r="E442" s="197"/>
      <c r="F442" s="197"/>
      <c r="G442" s="197"/>
      <c r="H442" s="169"/>
      <c r="I442" s="152"/>
      <c r="J442" s="50"/>
      <c r="K442" s="50"/>
      <c r="L442" s="50"/>
      <c r="M442" s="50"/>
      <c r="N442" s="152"/>
      <c r="O442" s="197"/>
      <c r="P442" s="197"/>
      <c r="Q442" s="197"/>
      <c r="R442" s="197"/>
      <c r="S442" s="197"/>
      <c r="T442" s="197"/>
      <c r="U442" s="197"/>
      <c r="V442" s="197"/>
      <c r="W442" s="197"/>
      <c r="X442" s="197"/>
      <c r="Y442" s="197"/>
      <c r="Z442" s="197"/>
    </row>
    <row r="443" ht="15.75" customHeight="1">
      <c r="A443" s="180"/>
      <c r="B443" s="197"/>
      <c r="C443" s="197"/>
      <c r="D443" s="197"/>
      <c r="E443" s="197"/>
      <c r="F443" s="197"/>
      <c r="G443" s="197"/>
      <c r="H443" s="197"/>
      <c r="I443" s="152"/>
      <c r="J443" s="50"/>
      <c r="K443" s="50"/>
      <c r="L443" s="50"/>
      <c r="M443" s="50"/>
      <c r="N443" s="152"/>
      <c r="O443" s="197"/>
      <c r="P443" s="197"/>
      <c r="Q443" s="197"/>
      <c r="R443" s="197"/>
      <c r="S443" s="197"/>
      <c r="T443" s="197"/>
      <c r="U443" s="197"/>
      <c r="V443" s="197"/>
      <c r="W443" s="197"/>
      <c r="X443" s="197"/>
      <c r="Y443" s="197"/>
      <c r="Z443" s="197"/>
    </row>
    <row r="444" ht="15.75" customHeight="1">
      <c r="A444" s="180"/>
      <c r="B444" s="197"/>
      <c r="C444" s="197"/>
      <c r="D444" s="197"/>
      <c r="E444" s="197"/>
      <c r="F444" s="197"/>
      <c r="G444" s="197"/>
      <c r="H444" s="197"/>
      <c r="I444" s="152"/>
      <c r="J444" s="50"/>
      <c r="K444" s="50"/>
      <c r="L444" s="50"/>
      <c r="M444" s="50"/>
      <c r="N444" s="152"/>
      <c r="O444" s="197"/>
      <c r="P444" s="197"/>
      <c r="Q444" s="197"/>
      <c r="R444" s="197"/>
      <c r="S444" s="197"/>
      <c r="T444" s="197"/>
      <c r="U444" s="197"/>
      <c r="V444" s="197"/>
      <c r="W444" s="197"/>
      <c r="X444" s="197"/>
      <c r="Y444" s="197"/>
      <c r="Z444" s="197"/>
    </row>
    <row r="445" ht="15.75" customHeight="1">
      <c r="A445" s="180"/>
      <c r="B445" s="197"/>
      <c r="C445" s="197"/>
      <c r="D445" s="197"/>
      <c r="E445" s="197"/>
      <c r="F445" s="197"/>
      <c r="G445" s="197"/>
      <c r="H445" s="197"/>
      <c r="I445" s="152"/>
      <c r="J445" s="50"/>
      <c r="K445" s="50"/>
      <c r="L445" s="50"/>
      <c r="M445" s="50"/>
      <c r="N445" s="152"/>
      <c r="O445" s="197"/>
      <c r="P445" s="197"/>
      <c r="Q445" s="197"/>
      <c r="R445" s="197"/>
      <c r="S445" s="197"/>
      <c r="T445" s="197"/>
      <c r="U445" s="197"/>
      <c r="V445" s="197"/>
      <c r="W445" s="197"/>
      <c r="X445" s="197"/>
      <c r="Y445" s="197"/>
      <c r="Z445" s="197"/>
    </row>
    <row r="446" ht="15.75" customHeight="1">
      <c r="A446" s="180"/>
      <c r="B446" s="197"/>
      <c r="C446" s="197"/>
      <c r="D446" s="197"/>
      <c r="E446" s="197"/>
      <c r="F446" s="197"/>
      <c r="G446" s="197"/>
      <c r="H446" s="197"/>
      <c r="I446" s="152"/>
      <c r="J446" s="50"/>
      <c r="K446" s="50"/>
      <c r="L446" s="50"/>
      <c r="M446" s="50"/>
      <c r="N446" s="152"/>
      <c r="O446" s="197"/>
      <c r="P446" s="197"/>
      <c r="Q446" s="197"/>
      <c r="R446" s="197"/>
      <c r="S446" s="197"/>
      <c r="T446" s="197"/>
      <c r="U446" s="197"/>
      <c r="V446" s="197"/>
      <c r="W446" s="197"/>
      <c r="X446" s="197"/>
      <c r="Y446" s="197"/>
      <c r="Z446" s="197"/>
    </row>
    <row r="447" ht="15.75" customHeight="1">
      <c r="A447" s="180"/>
      <c r="B447" s="197"/>
      <c r="C447" s="197"/>
      <c r="D447" s="152"/>
      <c r="E447" s="152"/>
      <c r="F447" s="197"/>
      <c r="G447" s="197"/>
      <c r="H447" s="197"/>
      <c r="I447" s="152"/>
      <c r="J447" s="50"/>
      <c r="K447" s="152"/>
      <c r="L447" s="152"/>
      <c r="M447" s="50"/>
      <c r="N447" s="152"/>
      <c r="O447" s="197"/>
      <c r="P447" s="197"/>
      <c r="Q447" s="197"/>
      <c r="R447" s="197"/>
      <c r="S447" s="197"/>
      <c r="T447" s="197"/>
      <c r="U447" s="197"/>
      <c r="V447" s="197"/>
      <c r="W447" s="197"/>
      <c r="X447" s="197"/>
      <c r="Y447" s="197"/>
      <c r="Z447" s="197"/>
    </row>
    <row r="448" ht="15.75" customHeight="1">
      <c r="A448" s="180"/>
      <c r="B448" s="197"/>
      <c r="C448" s="197"/>
      <c r="D448" s="152"/>
      <c r="E448" s="152"/>
      <c r="F448" s="197"/>
      <c r="G448" s="197"/>
      <c r="H448" s="169"/>
      <c r="I448" s="152"/>
      <c r="J448" s="50"/>
      <c r="K448" s="152"/>
      <c r="L448" s="152"/>
      <c r="M448" s="50"/>
      <c r="N448" s="152"/>
      <c r="O448" s="197"/>
      <c r="P448" s="197"/>
      <c r="Q448" s="197"/>
      <c r="R448" s="197"/>
      <c r="S448" s="197"/>
      <c r="T448" s="197"/>
      <c r="U448" s="197"/>
      <c r="V448" s="197"/>
      <c r="W448" s="197"/>
      <c r="X448" s="197"/>
      <c r="Y448" s="197"/>
      <c r="Z448" s="197"/>
    </row>
    <row r="449" ht="15.75" customHeight="1">
      <c r="A449" s="180"/>
      <c r="B449" s="197"/>
      <c r="C449" s="152"/>
      <c r="D449" s="152"/>
      <c r="E449" s="152"/>
      <c r="F449" s="152"/>
      <c r="G449" s="197"/>
      <c r="H449" s="197"/>
      <c r="I449" s="152"/>
      <c r="J449" s="152"/>
      <c r="K449" s="152"/>
      <c r="L449" s="152"/>
      <c r="M449" s="152"/>
      <c r="N449" s="152"/>
      <c r="O449" s="197"/>
      <c r="P449" s="197"/>
      <c r="Q449" s="197"/>
      <c r="R449" s="197"/>
      <c r="S449" s="197"/>
      <c r="T449" s="197"/>
      <c r="U449" s="197"/>
      <c r="V449" s="197"/>
      <c r="W449" s="197"/>
      <c r="X449" s="197"/>
      <c r="Y449" s="197"/>
      <c r="Z449" s="197"/>
    </row>
    <row r="450" ht="15.75" customHeight="1">
      <c r="A450" s="180"/>
      <c r="B450" s="197"/>
      <c r="C450" s="152"/>
      <c r="D450" s="152"/>
      <c r="E450" s="152"/>
      <c r="F450" s="152"/>
      <c r="G450" s="197"/>
      <c r="H450" s="197"/>
      <c r="I450" s="152"/>
      <c r="J450" s="152"/>
      <c r="K450" s="152"/>
      <c r="L450" s="152"/>
      <c r="M450" s="152"/>
      <c r="N450" s="152"/>
      <c r="O450" s="197"/>
      <c r="P450" s="197"/>
      <c r="Q450" s="197"/>
      <c r="R450" s="197"/>
      <c r="S450" s="197"/>
      <c r="T450" s="197"/>
      <c r="U450" s="197"/>
      <c r="V450" s="197"/>
      <c r="W450" s="197"/>
      <c r="X450" s="197"/>
      <c r="Y450" s="197"/>
      <c r="Z450" s="197"/>
    </row>
    <row r="451" ht="15.75" customHeight="1">
      <c r="A451" s="180"/>
      <c r="B451" s="197"/>
      <c r="C451" s="152"/>
      <c r="D451" s="152"/>
      <c r="E451" s="152"/>
      <c r="F451" s="152"/>
      <c r="G451" s="197"/>
      <c r="H451" s="197"/>
      <c r="I451" s="152"/>
      <c r="J451" s="152"/>
      <c r="K451" s="152"/>
      <c r="L451" s="152"/>
      <c r="M451" s="152"/>
      <c r="N451" s="152"/>
      <c r="O451" s="197"/>
      <c r="P451" s="197"/>
      <c r="Q451" s="197"/>
      <c r="R451" s="197"/>
      <c r="S451" s="197"/>
      <c r="T451" s="197"/>
      <c r="U451" s="197"/>
      <c r="V451" s="197"/>
      <c r="W451" s="197"/>
      <c r="X451" s="197"/>
      <c r="Y451" s="197"/>
      <c r="Z451" s="197"/>
    </row>
    <row r="452" ht="15.75" customHeight="1">
      <c r="A452" s="180"/>
      <c r="B452" s="197"/>
      <c r="C452" s="152"/>
      <c r="D452" s="152"/>
      <c r="E452" s="152"/>
      <c r="F452" s="152"/>
      <c r="G452" s="197"/>
      <c r="H452" s="197"/>
      <c r="I452" s="152"/>
      <c r="J452" s="152"/>
      <c r="K452" s="152"/>
      <c r="L452" s="152"/>
      <c r="M452" s="152"/>
      <c r="N452" s="152"/>
      <c r="O452" s="197"/>
      <c r="P452" s="197"/>
      <c r="Q452" s="197"/>
      <c r="R452" s="197"/>
      <c r="S452" s="197"/>
      <c r="T452" s="197"/>
      <c r="U452" s="197"/>
      <c r="V452" s="197"/>
      <c r="W452" s="197"/>
      <c r="X452" s="197"/>
      <c r="Y452" s="197"/>
      <c r="Z452" s="197"/>
    </row>
    <row r="453" ht="15.75" customHeight="1">
      <c r="A453" s="180"/>
      <c r="B453" s="197"/>
      <c r="C453" s="197"/>
      <c r="D453" s="152"/>
      <c r="E453" s="152"/>
      <c r="F453" s="152"/>
      <c r="G453" s="197"/>
      <c r="H453" s="169"/>
      <c r="I453" s="152"/>
      <c r="J453" s="50"/>
      <c r="K453" s="152"/>
      <c r="L453" s="152"/>
      <c r="M453" s="152"/>
      <c r="N453" s="152"/>
      <c r="O453" s="197"/>
      <c r="P453" s="197"/>
      <c r="Q453" s="197"/>
      <c r="R453" s="197"/>
      <c r="S453" s="197"/>
      <c r="T453" s="197"/>
      <c r="U453" s="197"/>
      <c r="V453" s="197"/>
      <c r="W453" s="197"/>
      <c r="X453" s="197"/>
      <c r="Y453" s="197"/>
      <c r="Z453" s="197"/>
    </row>
    <row r="454" ht="15.75" customHeight="1">
      <c r="A454" s="180"/>
      <c r="B454" s="197"/>
      <c r="C454" s="152"/>
      <c r="D454" s="152"/>
      <c r="E454" s="152"/>
      <c r="F454" s="152"/>
      <c r="G454" s="197"/>
      <c r="H454" s="197"/>
      <c r="I454" s="152"/>
      <c r="J454" s="152"/>
      <c r="K454" s="152"/>
      <c r="L454" s="152"/>
      <c r="M454" s="152"/>
      <c r="N454" s="152"/>
      <c r="O454" s="197"/>
      <c r="P454" s="197"/>
      <c r="Q454" s="197"/>
      <c r="R454" s="197"/>
      <c r="S454" s="197"/>
      <c r="T454" s="197"/>
      <c r="U454" s="197"/>
      <c r="V454" s="197"/>
      <c r="W454" s="197"/>
      <c r="X454" s="197"/>
      <c r="Y454" s="197"/>
      <c r="Z454" s="197"/>
    </row>
    <row r="455" ht="15.75" customHeight="1">
      <c r="A455" s="180"/>
      <c r="B455" s="197"/>
      <c r="C455" s="197"/>
      <c r="D455" s="152"/>
      <c r="E455" s="152"/>
      <c r="F455" s="152"/>
      <c r="G455" s="197"/>
      <c r="H455" s="169"/>
      <c r="I455" s="152"/>
      <c r="J455" s="50"/>
      <c r="K455" s="152"/>
      <c r="L455" s="152"/>
      <c r="M455" s="152"/>
      <c r="N455" s="152"/>
      <c r="O455" s="197"/>
      <c r="P455" s="197"/>
      <c r="Q455" s="197"/>
      <c r="R455" s="197"/>
      <c r="S455" s="197"/>
      <c r="T455" s="197"/>
      <c r="U455" s="197"/>
      <c r="V455" s="197"/>
      <c r="W455" s="197"/>
      <c r="X455" s="197"/>
      <c r="Y455" s="197"/>
      <c r="Z455" s="197"/>
    </row>
    <row r="456" ht="15.75" customHeight="1">
      <c r="A456" s="180"/>
      <c r="B456" s="197"/>
      <c r="C456" s="152"/>
      <c r="D456" s="152"/>
      <c r="E456" s="152"/>
      <c r="F456" s="152"/>
      <c r="G456" s="197"/>
      <c r="H456" s="169"/>
      <c r="I456" s="152"/>
      <c r="J456" s="152"/>
      <c r="K456" s="152"/>
      <c r="L456" s="152"/>
      <c r="M456" s="152"/>
      <c r="N456" s="152"/>
      <c r="O456" s="197"/>
      <c r="P456" s="197"/>
      <c r="Q456" s="197"/>
      <c r="R456" s="197"/>
      <c r="S456" s="197"/>
      <c r="T456" s="197"/>
      <c r="U456" s="197"/>
      <c r="V456" s="197"/>
      <c r="W456" s="197"/>
      <c r="X456" s="197"/>
      <c r="Y456" s="197"/>
      <c r="Z456" s="197"/>
    </row>
    <row r="457" ht="15.75" customHeight="1">
      <c r="A457" s="180"/>
      <c r="B457" s="197"/>
      <c r="C457" s="152"/>
      <c r="D457" s="152"/>
      <c r="E457" s="152"/>
      <c r="F457" s="152"/>
      <c r="G457" s="197"/>
      <c r="H457" s="197"/>
      <c r="I457" s="152"/>
      <c r="J457" s="152"/>
      <c r="K457" s="152"/>
      <c r="L457" s="152"/>
      <c r="M457" s="152"/>
      <c r="N457" s="152"/>
      <c r="O457" s="197"/>
      <c r="P457" s="197"/>
      <c r="Q457" s="197"/>
      <c r="R457" s="197"/>
      <c r="S457" s="197"/>
      <c r="T457" s="197"/>
      <c r="U457" s="197"/>
      <c r="V457" s="197"/>
      <c r="W457" s="197"/>
      <c r="X457" s="197"/>
      <c r="Y457" s="197"/>
      <c r="Z457" s="197"/>
    </row>
    <row r="458" ht="15.75" customHeight="1">
      <c r="A458" s="180"/>
      <c r="B458" s="197"/>
      <c r="C458" s="152"/>
      <c r="D458" s="152"/>
      <c r="E458" s="152"/>
      <c r="F458" s="152"/>
      <c r="G458" s="197"/>
      <c r="H458" s="197"/>
      <c r="I458" s="152"/>
      <c r="J458" s="152"/>
      <c r="K458" s="152"/>
      <c r="L458" s="152"/>
      <c r="M458" s="152"/>
      <c r="N458" s="152"/>
      <c r="O458" s="197"/>
      <c r="P458" s="197"/>
      <c r="Q458" s="197"/>
      <c r="R458" s="197"/>
      <c r="S458" s="197"/>
      <c r="T458" s="197"/>
      <c r="U458" s="197"/>
      <c r="V458" s="197"/>
      <c r="W458" s="197"/>
      <c r="X458" s="197"/>
      <c r="Y458" s="197"/>
      <c r="Z458" s="197"/>
    </row>
    <row r="459" ht="15.75" customHeight="1">
      <c r="A459" s="180"/>
      <c r="B459" s="197"/>
      <c r="C459" s="152"/>
      <c r="D459" s="152"/>
      <c r="E459" s="152"/>
      <c r="F459" s="152"/>
      <c r="G459" s="197"/>
      <c r="H459" s="197"/>
      <c r="I459" s="152"/>
      <c r="J459" s="152"/>
      <c r="K459" s="152"/>
      <c r="L459" s="152"/>
      <c r="M459" s="152"/>
      <c r="N459" s="152"/>
      <c r="O459" s="197"/>
      <c r="P459" s="197"/>
      <c r="Q459" s="197"/>
      <c r="R459" s="197"/>
      <c r="S459" s="197"/>
      <c r="T459" s="197"/>
      <c r="U459" s="197"/>
      <c r="V459" s="197"/>
      <c r="W459" s="197"/>
      <c r="X459" s="197"/>
      <c r="Y459" s="197"/>
      <c r="Z459" s="197"/>
    </row>
    <row r="460" ht="15.75" customHeight="1">
      <c r="A460" s="180"/>
      <c r="B460" s="197"/>
      <c r="C460" s="152"/>
      <c r="D460" s="152"/>
      <c r="E460" s="152"/>
      <c r="F460" s="152"/>
      <c r="G460" s="197"/>
      <c r="H460" s="197"/>
      <c r="I460" s="152"/>
      <c r="J460" s="152"/>
      <c r="K460" s="152"/>
      <c r="L460" s="152"/>
      <c r="M460" s="152"/>
      <c r="N460" s="152"/>
      <c r="O460" s="197"/>
      <c r="P460" s="197"/>
      <c r="Q460" s="197"/>
      <c r="R460" s="197"/>
      <c r="S460" s="197"/>
      <c r="T460" s="197"/>
      <c r="U460" s="197"/>
      <c r="V460" s="197"/>
      <c r="W460" s="197"/>
      <c r="X460" s="197"/>
      <c r="Y460" s="197"/>
      <c r="Z460" s="197"/>
    </row>
    <row r="461" ht="15.75" customHeight="1">
      <c r="A461" s="180"/>
      <c r="B461" s="197"/>
      <c r="C461" s="152"/>
      <c r="D461" s="152"/>
      <c r="E461" s="152"/>
      <c r="F461" s="152"/>
      <c r="G461" s="197"/>
      <c r="H461" s="197"/>
      <c r="I461" s="152"/>
      <c r="J461" s="152"/>
      <c r="K461" s="152"/>
      <c r="L461" s="152"/>
      <c r="M461" s="152"/>
      <c r="N461" s="152"/>
      <c r="O461" s="197"/>
      <c r="P461" s="197"/>
      <c r="Q461" s="197"/>
      <c r="R461" s="197"/>
      <c r="S461" s="197"/>
      <c r="T461" s="197"/>
      <c r="U461" s="197"/>
      <c r="V461" s="197"/>
      <c r="W461" s="197"/>
      <c r="X461" s="197"/>
      <c r="Y461" s="197"/>
      <c r="Z461" s="197"/>
    </row>
    <row r="462" ht="15.75" customHeight="1">
      <c r="A462" s="180"/>
      <c r="B462" s="197"/>
      <c r="C462" s="152"/>
      <c r="D462" s="152"/>
      <c r="E462" s="152"/>
      <c r="F462" s="152"/>
      <c r="G462" s="197"/>
      <c r="H462" s="197"/>
      <c r="I462" s="152"/>
      <c r="J462" s="152"/>
      <c r="K462" s="152"/>
      <c r="L462" s="152"/>
      <c r="M462" s="152"/>
      <c r="N462" s="152"/>
      <c r="O462" s="197"/>
      <c r="P462" s="197"/>
      <c r="Q462" s="197"/>
      <c r="R462" s="197"/>
      <c r="S462" s="197"/>
      <c r="T462" s="197"/>
      <c r="U462" s="197"/>
      <c r="V462" s="197"/>
      <c r="W462" s="197"/>
      <c r="X462" s="197"/>
      <c r="Y462" s="197"/>
      <c r="Z462" s="197"/>
    </row>
    <row r="463" ht="15.75" customHeight="1">
      <c r="A463" s="180"/>
      <c r="B463" s="197"/>
      <c r="C463" s="152"/>
      <c r="D463" s="152"/>
      <c r="E463" s="152"/>
      <c r="F463" s="152"/>
      <c r="G463" s="197"/>
      <c r="H463" s="169"/>
      <c r="I463" s="152"/>
      <c r="J463" s="152"/>
      <c r="K463" s="152"/>
      <c r="L463" s="152"/>
      <c r="M463" s="152"/>
      <c r="N463" s="152"/>
      <c r="O463" s="197"/>
      <c r="P463" s="197"/>
      <c r="Q463" s="197"/>
      <c r="R463" s="197"/>
      <c r="S463" s="197"/>
      <c r="T463" s="197"/>
      <c r="U463" s="197"/>
      <c r="V463" s="197"/>
      <c r="W463" s="197"/>
      <c r="X463" s="197"/>
      <c r="Y463" s="197"/>
      <c r="Z463" s="197"/>
    </row>
    <row r="464" ht="15.75" customHeight="1">
      <c r="A464" s="180"/>
      <c r="B464" s="197"/>
      <c r="C464" s="152"/>
      <c r="D464" s="152"/>
      <c r="E464" s="152"/>
      <c r="F464" s="152"/>
      <c r="G464" s="197"/>
      <c r="H464" s="197"/>
      <c r="I464" s="152"/>
      <c r="J464" s="152"/>
      <c r="K464" s="152"/>
      <c r="L464" s="152"/>
      <c r="M464" s="152"/>
      <c r="N464" s="152"/>
      <c r="O464" s="197"/>
      <c r="P464" s="197"/>
      <c r="Q464" s="197"/>
      <c r="R464" s="197"/>
      <c r="S464" s="197"/>
      <c r="T464" s="197"/>
      <c r="U464" s="197"/>
      <c r="V464" s="197"/>
      <c r="W464" s="197"/>
      <c r="X464" s="197"/>
      <c r="Y464" s="197"/>
      <c r="Z464" s="197"/>
    </row>
    <row r="465" ht="15.75" customHeight="1">
      <c r="A465" s="180"/>
      <c r="B465" s="197"/>
      <c r="C465" s="152"/>
      <c r="D465" s="152"/>
      <c r="E465" s="152"/>
      <c r="F465" s="152"/>
      <c r="G465" s="197"/>
      <c r="H465" s="197"/>
      <c r="I465" s="152"/>
      <c r="J465" s="152"/>
      <c r="K465" s="152"/>
      <c r="L465" s="152"/>
      <c r="M465" s="152"/>
      <c r="N465" s="152"/>
      <c r="O465" s="197"/>
      <c r="P465" s="197"/>
      <c r="Q465" s="197"/>
      <c r="R465" s="197"/>
      <c r="S465" s="197"/>
      <c r="T465" s="197"/>
      <c r="U465" s="197"/>
      <c r="V465" s="197"/>
      <c r="W465" s="197"/>
      <c r="X465" s="197"/>
      <c r="Y465" s="197"/>
      <c r="Z465" s="197"/>
    </row>
    <row r="466" ht="15.75" customHeight="1">
      <c r="A466" s="180"/>
      <c r="B466" s="197"/>
      <c r="C466" s="152"/>
      <c r="D466" s="152"/>
      <c r="E466" s="152"/>
      <c r="F466" s="152"/>
      <c r="G466" s="197"/>
      <c r="H466" s="197"/>
      <c r="I466" s="152"/>
      <c r="J466" s="152"/>
      <c r="K466" s="152"/>
      <c r="L466" s="152"/>
      <c r="M466" s="152"/>
      <c r="N466" s="152"/>
      <c r="O466" s="197"/>
      <c r="P466" s="197"/>
      <c r="Q466" s="197"/>
      <c r="R466" s="197"/>
      <c r="S466" s="197"/>
      <c r="T466" s="197"/>
      <c r="U466" s="197"/>
      <c r="V466" s="197"/>
      <c r="W466" s="197"/>
      <c r="X466" s="197"/>
      <c r="Y466" s="197"/>
      <c r="Z466" s="197"/>
    </row>
    <row r="467" ht="15.75" customHeight="1">
      <c r="A467" s="180"/>
      <c r="B467" s="197"/>
      <c r="C467" s="152"/>
      <c r="D467" s="152"/>
      <c r="E467" s="152"/>
      <c r="F467" s="152"/>
      <c r="G467" s="197"/>
      <c r="H467" s="197"/>
      <c r="I467" s="152"/>
      <c r="J467" s="152"/>
      <c r="K467" s="152"/>
      <c r="L467" s="152"/>
      <c r="M467" s="152"/>
      <c r="N467" s="152"/>
      <c r="O467" s="197"/>
      <c r="P467" s="197"/>
      <c r="Q467" s="197"/>
      <c r="R467" s="197"/>
      <c r="S467" s="197"/>
      <c r="T467" s="197"/>
      <c r="U467" s="197"/>
      <c r="V467" s="197"/>
      <c r="W467" s="197"/>
      <c r="X467" s="197"/>
      <c r="Y467" s="197"/>
      <c r="Z467" s="197"/>
    </row>
    <row r="468" ht="15.75" customHeight="1">
      <c r="A468" s="180"/>
      <c r="B468" s="197"/>
      <c r="C468" s="197"/>
      <c r="D468" s="152"/>
      <c r="E468" s="152"/>
      <c r="F468" s="152"/>
      <c r="G468" s="197"/>
      <c r="H468" s="197"/>
      <c r="I468" s="152"/>
      <c r="J468" s="50"/>
      <c r="K468" s="152"/>
      <c r="L468" s="152"/>
      <c r="M468" s="152"/>
      <c r="N468" s="152"/>
      <c r="O468" s="197"/>
      <c r="P468" s="197"/>
      <c r="Q468" s="197"/>
      <c r="R468" s="197"/>
      <c r="S468" s="197"/>
      <c r="T468" s="197"/>
      <c r="U468" s="197"/>
      <c r="V468" s="197"/>
      <c r="W468" s="197"/>
      <c r="X468" s="197"/>
      <c r="Y468" s="197"/>
      <c r="Z468" s="197"/>
    </row>
    <row r="469" ht="15.75" customHeight="1">
      <c r="A469" s="180"/>
      <c r="B469" s="197"/>
      <c r="C469" s="152"/>
      <c r="D469" s="152"/>
      <c r="E469" s="152"/>
      <c r="F469" s="152"/>
      <c r="G469" s="197"/>
      <c r="H469" s="197"/>
      <c r="I469" s="152"/>
      <c r="J469" s="152"/>
      <c r="K469" s="152"/>
      <c r="L469" s="152"/>
      <c r="M469" s="152"/>
      <c r="N469" s="152"/>
      <c r="O469" s="197"/>
      <c r="P469" s="197"/>
      <c r="Q469" s="197"/>
      <c r="R469" s="197"/>
      <c r="S469" s="197"/>
      <c r="T469" s="197"/>
      <c r="U469" s="197"/>
      <c r="V469" s="197"/>
      <c r="W469" s="197"/>
      <c r="X469" s="197"/>
      <c r="Y469" s="197"/>
      <c r="Z469" s="197"/>
    </row>
    <row r="470" ht="15.75" customHeight="1">
      <c r="A470" s="180"/>
      <c r="B470" s="197"/>
      <c r="C470" s="152"/>
      <c r="D470" s="152"/>
      <c r="E470" s="152"/>
      <c r="F470" s="152"/>
      <c r="G470" s="197"/>
      <c r="H470" s="197"/>
      <c r="I470" s="152"/>
      <c r="J470" s="152"/>
      <c r="K470" s="152"/>
      <c r="L470" s="152"/>
      <c r="M470" s="152"/>
      <c r="N470" s="152"/>
      <c r="O470" s="197"/>
      <c r="P470" s="197"/>
      <c r="Q470" s="197"/>
      <c r="R470" s="197"/>
      <c r="S470" s="197"/>
      <c r="T470" s="197"/>
      <c r="U470" s="197"/>
      <c r="V470" s="197"/>
      <c r="W470" s="197"/>
      <c r="X470" s="197"/>
      <c r="Y470" s="197"/>
      <c r="Z470" s="197"/>
    </row>
    <row r="471" ht="15.75" customHeight="1">
      <c r="A471" s="180"/>
      <c r="B471" s="197"/>
      <c r="C471" s="152"/>
      <c r="D471" s="152"/>
      <c r="E471" s="152"/>
      <c r="F471" s="152"/>
      <c r="G471" s="197"/>
      <c r="H471" s="169"/>
      <c r="I471" s="152"/>
      <c r="J471" s="152"/>
      <c r="K471" s="152"/>
      <c r="L471" s="152"/>
      <c r="M471" s="152"/>
      <c r="N471" s="152"/>
      <c r="O471" s="197"/>
      <c r="P471" s="197"/>
      <c r="Q471" s="197"/>
      <c r="R471" s="197"/>
      <c r="S471" s="197"/>
      <c r="T471" s="197"/>
      <c r="U471" s="197"/>
      <c r="V471" s="197"/>
      <c r="W471" s="197"/>
      <c r="X471" s="197"/>
      <c r="Y471" s="197"/>
      <c r="Z471" s="197"/>
    </row>
    <row r="472" ht="15.75" customHeight="1">
      <c r="A472" s="180"/>
      <c r="B472" s="197"/>
      <c r="C472" s="197"/>
      <c r="D472" s="152"/>
      <c r="E472" s="152"/>
      <c r="F472" s="152"/>
      <c r="G472" s="197"/>
      <c r="H472" s="169"/>
      <c r="I472" s="152"/>
      <c r="J472" s="50"/>
      <c r="K472" s="152"/>
      <c r="L472" s="152"/>
      <c r="M472" s="152"/>
      <c r="N472" s="152"/>
      <c r="O472" s="197"/>
      <c r="P472" s="197"/>
      <c r="Q472" s="197"/>
      <c r="R472" s="197"/>
      <c r="S472" s="197"/>
      <c r="T472" s="197"/>
      <c r="U472" s="197"/>
      <c r="V472" s="197"/>
      <c r="W472" s="197"/>
      <c r="X472" s="197"/>
      <c r="Y472" s="197"/>
      <c r="Z472" s="197"/>
    </row>
    <row r="473" ht="15.75" customHeight="1">
      <c r="A473" s="180"/>
      <c r="B473" s="197"/>
      <c r="C473" s="152"/>
      <c r="D473" s="152"/>
      <c r="E473" s="152"/>
      <c r="F473" s="152"/>
      <c r="G473" s="197"/>
      <c r="H473" s="197"/>
      <c r="I473" s="152"/>
      <c r="J473" s="152"/>
      <c r="K473" s="152"/>
      <c r="L473" s="152"/>
      <c r="M473" s="152"/>
      <c r="N473" s="152"/>
      <c r="O473" s="197"/>
      <c r="P473" s="197"/>
      <c r="Q473" s="197"/>
      <c r="R473" s="197"/>
      <c r="S473" s="197"/>
      <c r="T473" s="197"/>
      <c r="U473" s="197"/>
      <c r="V473" s="197"/>
      <c r="W473" s="197"/>
      <c r="X473" s="197"/>
      <c r="Y473" s="197"/>
      <c r="Z473" s="197"/>
    </row>
    <row r="474" ht="15.75" customHeight="1">
      <c r="A474" s="180"/>
      <c r="B474" s="197"/>
      <c r="C474" s="197"/>
      <c r="D474" s="152"/>
      <c r="E474" s="197"/>
      <c r="F474" s="197"/>
      <c r="G474" s="197"/>
      <c r="H474" s="197"/>
      <c r="I474" s="152"/>
      <c r="J474" s="50"/>
      <c r="K474" s="152"/>
      <c r="L474" s="50"/>
      <c r="M474" s="50"/>
      <c r="N474" s="152"/>
      <c r="O474" s="197"/>
      <c r="P474" s="197"/>
      <c r="Q474" s="197"/>
      <c r="R474" s="197"/>
      <c r="S474" s="197"/>
      <c r="T474" s="197"/>
      <c r="U474" s="197"/>
      <c r="V474" s="197"/>
      <c r="W474" s="197"/>
      <c r="X474" s="197"/>
      <c r="Y474" s="197"/>
      <c r="Z474" s="197"/>
    </row>
    <row r="475" ht="15.75" customHeight="1">
      <c r="A475" s="180"/>
      <c r="B475" s="197"/>
      <c r="C475" s="197"/>
      <c r="D475" s="152"/>
      <c r="E475" s="197"/>
      <c r="F475" s="197"/>
      <c r="G475" s="197"/>
      <c r="H475" s="169"/>
      <c r="I475" s="152"/>
      <c r="J475" s="50"/>
      <c r="K475" s="152"/>
      <c r="L475" s="50"/>
      <c r="M475" s="50"/>
      <c r="N475" s="152"/>
      <c r="O475" s="197"/>
      <c r="P475" s="197"/>
      <c r="Q475" s="197"/>
      <c r="R475" s="197"/>
      <c r="S475" s="197"/>
      <c r="T475" s="197"/>
      <c r="U475" s="197"/>
      <c r="V475" s="197"/>
      <c r="W475" s="197"/>
      <c r="X475" s="197"/>
      <c r="Y475" s="197"/>
      <c r="Z475" s="197"/>
    </row>
    <row r="476" ht="15.75" customHeight="1">
      <c r="A476" s="180"/>
      <c r="B476" s="197"/>
      <c r="C476" s="152"/>
      <c r="D476" s="152"/>
      <c r="E476" s="152"/>
      <c r="F476" s="152"/>
      <c r="G476" s="197"/>
      <c r="H476" s="197"/>
      <c r="I476" s="152"/>
      <c r="J476" s="152"/>
      <c r="K476" s="152"/>
      <c r="L476" s="152"/>
      <c r="M476" s="152"/>
      <c r="N476" s="152"/>
      <c r="O476" s="197"/>
      <c r="P476" s="197"/>
      <c r="Q476" s="197"/>
      <c r="R476" s="197"/>
      <c r="S476" s="197"/>
      <c r="T476" s="197"/>
      <c r="U476" s="197"/>
      <c r="V476" s="197"/>
      <c r="W476" s="197"/>
      <c r="X476" s="197"/>
      <c r="Y476" s="197"/>
      <c r="Z476" s="197"/>
    </row>
    <row r="477" ht="15.75" customHeight="1">
      <c r="A477" s="180"/>
      <c r="B477" s="197"/>
      <c r="C477" s="152"/>
      <c r="D477" s="152"/>
      <c r="E477" s="152"/>
      <c r="F477" s="152"/>
      <c r="G477" s="197"/>
      <c r="H477" s="197"/>
      <c r="I477" s="152"/>
      <c r="J477" s="152"/>
      <c r="K477" s="152"/>
      <c r="L477" s="152"/>
      <c r="M477" s="152"/>
      <c r="N477" s="152"/>
      <c r="O477" s="197"/>
      <c r="P477" s="197"/>
      <c r="Q477" s="197"/>
      <c r="R477" s="197"/>
      <c r="S477" s="197"/>
      <c r="T477" s="197"/>
      <c r="U477" s="197"/>
      <c r="V477" s="197"/>
      <c r="W477" s="197"/>
      <c r="X477" s="197"/>
      <c r="Y477" s="197"/>
      <c r="Z477" s="197"/>
    </row>
    <row r="478" ht="15.75" customHeight="1">
      <c r="A478" s="180"/>
      <c r="B478" s="197"/>
      <c r="C478" s="152"/>
      <c r="D478" s="152"/>
      <c r="E478" s="152"/>
      <c r="F478" s="152"/>
      <c r="G478" s="197"/>
      <c r="H478" s="197"/>
      <c r="I478" s="152"/>
      <c r="J478" s="152"/>
      <c r="K478" s="152"/>
      <c r="L478" s="152"/>
      <c r="M478" s="152"/>
      <c r="N478" s="152"/>
      <c r="O478" s="197"/>
      <c r="P478" s="197"/>
      <c r="Q478" s="197"/>
      <c r="R478" s="197"/>
      <c r="S478" s="197"/>
      <c r="T478" s="197"/>
      <c r="U478" s="197"/>
      <c r="V478" s="197"/>
      <c r="W478" s="197"/>
      <c r="X478" s="197"/>
      <c r="Y478" s="197"/>
      <c r="Z478" s="197"/>
    </row>
    <row r="479" ht="15.75" customHeight="1">
      <c r="A479" s="180"/>
      <c r="B479" s="197"/>
      <c r="C479" s="152"/>
      <c r="D479" s="152"/>
      <c r="E479" s="152"/>
      <c r="F479" s="152"/>
      <c r="G479" s="197"/>
      <c r="H479" s="169"/>
      <c r="I479" s="152"/>
      <c r="J479" s="152"/>
      <c r="K479" s="152"/>
      <c r="L479" s="152"/>
      <c r="M479" s="152"/>
      <c r="N479" s="152"/>
      <c r="O479" s="197"/>
      <c r="P479" s="197"/>
      <c r="Q479" s="197"/>
      <c r="R479" s="197"/>
      <c r="S479" s="197"/>
      <c r="T479" s="197"/>
      <c r="U479" s="197"/>
      <c r="V479" s="197"/>
      <c r="W479" s="197"/>
      <c r="X479" s="197"/>
      <c r="Y479" s="197"/>
      <c r="Z479" s="197"/>
    </row>
    <row r="480" ht="15.75" customHeight="1">
      <c r="A480" s="180"/>
      <c r="B480" s="197"/>
      <c r="C480" s="152"/>
      <c r="D480" s="152"/>
      <c r="E480" s="152"/>
      <c r="F480" s="152"/>
      <c r="G480" s="197"/>
      <c r="H480" s="169"/>
      <c r="I480" s="152"/>
      <c r="J480" s="152"/>
      <c r="K480" s="152"/>
      <c r="L480" s="152"/>
      <c r="M480" s="152"/>
      <c r="N480" s="152"/>
      <c r="O480" s="197"/>
      <c r="P480" s="197"/>
      <c r="Q480" s="197"/>
      <c r="R480" s="197"/>
      <c r="S480" s="197"/>
      <c r="T480" s="197"/>
      <c r="U480" s="197"/>
      <c r="V480" s="197"/>
      <c r="W480" s="197"/>
      <c r="X480" s="197"/>
      <c r="Y480" s="197"/>
      <c r="Z480" s="197"/>
    </row>
    <row r="481" ht="15.75" customHeight="1">
      <c r="A481" s="180"/>
      <c r="B481" s="197"/>
      <c r="C481" s="152"/>
      <c r="D481" s="152"/>
      <c r="E481" s="152"/>
      <c r="F481" s="152"/>
      <c r="G481" s="197"/>
      <c r="H481" s="197"/>
      <c r="I481" s="152"/>
      <c r="J481" s="152"/>
      <c r="K481" s="152"/>
      <c r="L481" s="152"/>
      <c r="M481" s="152"/>
      <c r="N481" s="152"/>
      <c r="O481" s="197"/>
      <c r="P481" s="197"/>
      <c r="Q481" s="197"/>
      <c r="R481" s="197"/>
      <c r="S481" s="197"/>
      <c r="T481" s="197"/>
      <c r="U481" s="197"/>
      <c r="V481" s="197"/>
      <c r="W481" s="197"/>
      <c r="X481" s="197"/>
      <c r="Y481" s="197"/>
      <c r="Z481" s="197"/>
    </row>
    <row r="482" ht="15.75" customHeight="1">
      <c r="A482" s="180"/>
      <c r="B482" s="197"/>
      <c r="C482" s="197"/>
      <c r="D482" s="152"/>
      <c r="E482" s="197"/>
      <c r="F482" s="197"/>
      <c r="G482" s="197"/>
      <c r="H482" s="197"/>
      <c r="I482" s="152"/>
      <c r="J482" s="50"/>
      <c r="K482" s="152"/>
      <c r="L482" s="50"/>
      <c r="M482" s="50"/>
      <c r="N482" s="152"/>
      <c r="O482" s="197"/>
      <c r="P482" s="197"/>
      <c r="Q482" s="197"/>
      <c r="R482" s="197"/>
      <c r="S482" s="197"/>
      <c r="T482" s="197"/>
      <c r="U482" s="197"/>
      <c r="V482" s="197"/>
      <c r="W482" s="197"/>
      <c r="X482" s="197"/>
      <c r="Y482" s="197"/>
      <c r="Z482" s="197"/>
    </row>
    <row r="483" ht="15.75" customHeight="1">
      <c r="A483" s="180"/>
      <c r="B483" s="197"/>
      <c r="C483" s="152"/>
      <c r="D483" s="152"/>
      <c r="E483" s="152"/>
      <c r="F483" s="152"/>
      <c r="G483" s="197"/>
      <c r="H483" s="197"/>
      <c r="I483" s="152"/>
      <c r="J483" s="152"/>
      <c r="K483" s="152"/>
      <c r="L483" s="152"/>
      <c r="M483" s="152"/>
      <c r="N483" s="152"/>
      <c r="O483" s="197"/>
      <c r="P483" s="197"/>
      <c r="Q483" s="197"/>
      <c r="R483" s="197"/>
      <c r="S483" s="197"/>
      <c r="T483" s="197"/>
      <c r="U483" s="197"/>
      <c r="V483" s="197"/>
      <c r="W483" s="197"/>
      <c r="X483" s="197"/>
      <c r="Y483" s="197"/>
      <c r="Z483" s="197"/>
    </row>
    <row r="484" ht="15.75" customHeight="1">
      <c r="A484" s="180"/>
      <c r="B484" s="197"/>
      <c r="C484" s="152"/>
      <c r="D484" s="152"/>
      <c r="E484" s="152"/>
      <c r="F484" s="152"/>
      <c r="G484" s="197"/>
      <c r="H484" s="197"/>
      <c r="I484" s="152"/>
      <c r="J484" s="152"/>
      <c r="K484" s="152"/>
      <c r="L484" s="152"/>
      <c r="M484" s="152"/>
      <c r="N484" s="152"/>
      <c r="O484" s="197"/>
      <c r="P484" s="197"/>
      <c r="Q484" s="197"/>
      <c r="R484" s="197"/>
      <c r="S484" s="197"/>
      <c r="T484" s="197"/>
      <c r="U484" s="197"/>
      <c r="V484" s="197"/>
      <c r="W484" s="197"/>
      <c r="X484" s="197"/>
      <c r="Y484" s="197"/>
      <c r="Z484" s="197"/>
    </row>
    <row r="485" ht="15.75" customHeight="1">
      <c r="A485" s="180"/>
      <c r="B485" s="197"/>
      <c r="C485" s="197"/>
      <c r="D485" s="152"/>
      <c r="E485" s="197"/>
      <c r="F485" s="197"/>
      <c r="G485" s="197"/>
      <c r="H485" s="169"/>
      <c r="I485" s="152"/>
      <c r="J485" s="50"/>
      <c r="K485" s="152"/>
      <c r="L485" s="50"/>
      <c r="M485" s="50"/>
      <c r="N485" s="152"/>
      <c r="O485" s="197"/>
      <c r="P485" s="197"/>
      <c r="Q485" s="197"/>
      <c r="R485" s="197"/>
      <c r="S485" s="197"/>
      <c r="T485" s="197"/>
      <c r="U485" s="197"/>
      <c r="V485" s="197"/>
      <c r="W485" s="197"/>
      <c r="X485" s="197"/>
      <c r="Y485" s="197"/>
      <c r="Z485" s="197"/>
    </row>
    <row r="486" ht="15.75" customHeight="1">
      <c r="A486" s="180"/>
      <c r="B486" s="197"/>
      <c r="C486" s="152"/>
      <c r="D486" s="152"/>
      <c r="E486" s="152"/>
      <c r="F486" s="152"/>
      <c r="G486" s="197"/>
      <c r="H486" s="197"/>
      <c r="I486" s="152"/>
      <c r="J486" s="152"/>
      <c r="K486" s="152"/>
      <c r="L486" s="152"/>
      <c r="M486" s="152"/>
      <c r="N486" s="152"/>
      <c r="O486" s="197"/>
      <c r="P486" s="197"/>
      <c r="Q486" s="197"/>
      <c r="R486" s="197"/>
      <c r="S486" s="197"/>
      <c r="T486" s="197"/>
      <c r="U486" s="197"/>
      <c r="V486" s="197"/>
      <c r="W486" s="197"/>
      <c r="X486" s="197"/>
      <c r="Y486" s="197"/>
      <c r="Z486" s="197"/>
    </row>
    <row r="487" ht="15.75" customHeight="1">
      <c r="A487" s="180"/>
      <c r="B487" s="197"/>
      <c r="C487" s="152"/>
      <c r="D487" s="152"/>
      <c r="E487" s="152"/>
      <c r="F487" s="152"/>
      <c r="G487" s="197"/>
      <c r="H487" s="197"/>
      <c r="I487" s="152"/>
      <c r="J487" s="152"/>
      <c r="K487" s="152"/>
      <c r="L487" s="152"/>
      <c r="M487" s="152"/>
      <c r="N487" s="152"/>
      <c r="O487" s="197"/>
      <c r="P487" s="197"/>
      <c r="Q487" s="197"/>
      <c r="R487" s="197"/>
      <c r="S487" s="197"/>
      <c r="T487" s="197"/>
      <c r="U487" s="197"/>
      <c r="V487" s="197"/>
      <c r="W487" s="197"/>
      <c r="X487" s="197"/>
      <c r="Y487" s="197"/>
      <c r="Z487" s="197"/>
    </row>
    <row r="488" ht="15.75" customHeight="1">
      <c r="A488" s="180"/>
      <c r="B488" s="197"/>
      <c r="C488" s="197"/>
      <c r="D488" s="152"/>
      <c r="E488" s="152"/>
      <c r="F488" s="152"/>
      <c r="G488" s="197"/>
      <c r="H488" s="169"/>
      <c r="I488" s="152"/>
      <c r="J488" s="50"/>
      <c r="K488" s="152"/>
      <c r="L488" s="152"/>
      <c r="M488" s="152"/>
      <c r="N488" s="152"/>
      <c r="O488" s="197"/>
      <c r="P488" s="197"/>
      <c r="Q488" s="197"/>
      <c r="R488" s="197"/>
      <c r="S488" s="197"/>
      <c r="T488" s="197"/>
      <c r="U488" s="197"/>
      <c r="V488" s="197"/>
      <c r="W488" s="197"/>
      <c r="X488" s="197"/>
      <c r="Y488" s="197"/>
      <c r="Z488" s="197"/>
    </row>
    <row r="489" ht="15.75" customHeight="1">
      <c r="A489" s="180"/>
      <c r="B489" s="197"/>
      <c r="C489" s="152"/>
      <c r="D489" s="152"/>
      <c r="E489" s="152"/>
      <c r="F489" s="152"/>
      <c r="G489" s="197"/>
      <c r="H489" s="197"/>
      <c r="I489" s="152"/>
      <c r="J489" s="152"/>
      <c r="K489" s="152"/>
      <c r="L489" s="152"/>
      <c r="M489" s="152"/>
      <c r="N489" s="152"/>
      <c r="O489" s="197"/>
      <c r="P489" s="197"/>
      <c r="Q489" s="197"/>
      <c r="R489" s="197"/>
      <c r="S489" s="197"/>
      <c r="T489" s="197"/>
      <c r="U489" s="197"/>
      <c r="V489" s="197"/>
      <c r="W489" s="197"/>
      <c r="X489" s="197"/>
      <c r="Y489" s="197"/>
      <c r="Z489" s="197"/>
    </row>
    <row r="490" ht="15.75" customHeight="1">
      <c r="A490" s="180"/>
      <c r="B490" s="197"/>
      <c r="C490" s="152"/>
      <c r="D490" s="152"/>
      <c r="E490" s="152"/>
      <c r="F490" s="152"/>
      <c r="G490" s="197"/>
      <c r="H490" s="197"/>
      <c r="I490" s="152"/>
      <c r="J490" s="152"/>
      <c r="K490" s="152"/>
      <c r="L490" s="152"/>
      <c r="M490" s="152"/>
      <c r="N490" s="152"/>
      <c r="O490" s="197"/>
      <c r="P490" s="197"/>
      <c r="Q490" s="197"/>
      <c r="R490" s="197"/>
      <c r="S490" s="197"/>
      <c r="T490" s="197"/>
      <c r="U490" s="197"/>
      <c r="V490" s="197"/>
      <c r="W490" s="197"/>
      <c r="X490" s="197"/>
      <c r="Y490" s="197"/>
      <c r="Z490" s="197"/>
    </row>
    <row r="491" ht="15.75" customHeight="1">
      <c r="A491" s="180"/>
      <c r="B491" s="197"/>
      <c r="C491" s="152"/>
      <c r="D491" s="152"/>
      <c r="E491" s="152"/>
      <c r="F491" s="152"/>
      <c r="G491" s="197"/>
      <c r="H491" s="169"/>
      <c r="I491" s="152"/>
      <c r="J491" s="152"/>
      <c r="K491" s="152"/>
      <c r="L491" s="152"/>
      <c r="M491" s="152"/>
      <c r="N491" s="152"/>
      <c r="O491" s="197"/>
      <c r="P491" s="197"/>
      <c r="Q491" s="197"/>
      <c r="R491" s="197"/>
      <c r="S491" s="197"/>
      <c r="T491" s="197"/>
      <c r="U491" s="197"/>
      <c r="V491" s="197"/>
      <c r="W491" s="197"/>
      <c r="X491" s="197"/>
      <c r="Y491" s="197"/>
      <c r="Z491" s="197"/>
    </row>
    <row r="492" ht="15.75" customHeight="1">
      <c r="A492" s="180"/>
      <c r="B492" s="197"/>
      <c r="C492" s="197"/>
      <c r="D492" s="152"/>
      <c r="E492" s="152"/>
      <c r="F492" s="152"/>
      <c r="G492" s="197"/>
      <c r="H492" s="169"/>
      <c r="I492" s="152"/>
      <c r="J492" s="50"/>
      <c r="K492" s="152"/>
      <c r="L492" s="152"/>
      <c r="M492" s="152"/>
      <c r="N492" s="152"/>
      <c r="O492" s="197"/>
      <c r="P492" s="197"/>
      <c r="Q492" s="197"/>
      <c r="R492" s="197"/>
      <c r="S492" s="197"/>
      <c r="T492" s="197"/>
      <c r="U492" s="197"/>
      <c r="V492" s="197"/>
      <c r="W492" s="197"/>
      <c r="X492" s="197"/>
      <c r="Y492" s="197"/>
      <c r="Z492" s="197"/>
    </row>
    <row r="493" ht="15.75" customHeight="1">
      <c r="A493" s="180"/>
      <c r="B493" s="197"/>
      <c r="C493" s="152"/>
      <c r="D493" s="152"/>
      <c r="E493" s="152"/>
      <c r="F493" s="152"/>
      <c r="G493" s="197"/>
      <c r="H493" s="197"/>
      <c r="I493" s="152"/>
      <c r="J493" s="152"/>
      <c r="K493" s="152"/>
      <c r="L493" s="152"/>
      <c r="M493" s="152"/>
      <c r="N493" s="152"/>
      <c r="O493" s="197"/>
      <c r="P493" s="197"/>
      <c r="Q493" s="197"/>
      <c r="R493" s="197"/>
      <c r="S493" s="197"/>
      <c r="T493" s="197"/>
      <c r="U493" s="197"/>
      <c r="V493" s="197"/>
      <c r="W493" s="197"/>
      <c r="X493" s="197"/>
      <c r="Y493" s="197"/>
      <c r="Z493" s="197"/>
    </row>
    <row r="494" ht="15.75" customHeight="1">
      <c r="A494" s="180"/>
      <c r="B494" s="197"/>
      <c r="C494" s="152"/>
      <c r="D494" s="152"/>
      <c r="E494" s="152"/>
      <c r="F494" s="152"/>
      <c r="G494" s="197"/>
      <c r="H494" s="169"/>
      <c r="I494" s="152"/>
      <c r="J494" s="152"/>
      <c r="K494" s="152"/>
      <c r="L494" s="152"/>
      <c r="M494" s="152"/>
      <c r="N494" s="152"/>
      <c r="O494" s="197"/>
      <c r="P494" s="197"/>
      <c r="Q494" s="197"/>
      <c r="R494" s="197"/>
      <c r="S494" s="197"/>
      <c r="T494" s="197"/>
      <c r="U494" s="197"/>
      <c r="V494" s="197"/>
      <c r="W494" s="197"/>
      <c r="X494" s="197"/>
      <c r="Y494" s="197"/>
      <c r="Z494" s="197"/>
    </row>
    <row r="495" ht="15.75" customHeight="1">
      <c r="A495" s="180"/>
      <c r="B495" s="197"/>
      <c r="C495" s="197"/>
      <c r="D495" s="152"/>
      <c r="E495" s="197"/>
      <c r="F495" s="197"/>
      <c r="G495" s="197"/>
      <c r="H495" s="169"/>
      <c r="I495" s="152"/>
      <c r="J495" s="50"/>
      <c r="K495" s="152"/>
      <c r="L495" s="50"/>
      <c r="M495" s="50"/>
      <c r="N495" s="152"/>
      <c r="O495" s="197"/>
      <c r="P495" s="197"/>
      <c r="Q495" s="197"/>
      <c r="R495" s="197"/>
      <c r="S495" s="197"/>
      <c r="T495" s="197"/>
      <c r="U495" s="197"/>
      <c r="V495" s="197"/>
      <c r="W495" s="197"/>
      <c r="X495" s="197"/>
      <c r="Y495" s="197"/>
      <c r="Z495" s="197"/>
    </row>
    <row r="496" ht="15.75" customHeight="1">
      <c r="A496" s="180"/>
      <c r="B496" s="197"/>
      <c r="C496" s="152"/>
      <c r="D496" s="152"/>
      <c r="E496" s="152"/>
      <c r="F496" s="152"/>
      <c r="G496" s="197"/>
      <c r="H496" s="169"/>
      <c r="I496" s="152"/>
      <c r="J496" s="152"/>
      <c r="K496" s="152"/>
      <c r="L496" s="152"/>
      <c r="M496" s="152"/>
      <c r="N496" s="152"/>
      <c r="O496" s="197"/>
      <c r="P496" s="197"/>
      <c r="Q496" s="197"/>
      <c r="R496" s="197"/>
      <c r="S496" s="197"/>
      <c r="T496" s="197"/>
      <c r="U496" s="197"/>
      <c r="V496" s="197"/>
      <c r="W496" s="197"/>
      <c r="X496" s="197"/>
      <c r="Y496" s="197"/>
      <c r="Z496" s="197"/>
    </row>
    <row r="497" ht="15.75" customHeight="1">
      <c r="A497" s="180"/>
      <c r="B497" s="197"/>
      <c r="C497" s="152"/>
      <c r="D497" s="152"/>
      <c r="E497" s="197"/>
      <c r="F497" s="197"/>
      <c r="G497" s="197"/>
      <c r="H497" s="169"/>
      <c r="I497" s="152"/>
      <c r="J497" s="152"/>
      <c r="K497" s="152"/>
      <c r="L497" s="50"/>
      <c r="M497" s="50"/>
      <c r="N497" s="152"/>
      <c r="O497" s="197"/>
      <c r="P497" s="197"/>
      <c r="Q497" s="197"/>
      <c r="R497" s="197"/>
      <c r="S497" s="197"/>
      <c r="T497" s="197"/>
      <c r="U497" s="197"/>
      <c r="V497" s="197"/>
      <c r="W497" s="197"/>
      <c r="X497" s="197"/>
      <c r="Y497" s="197"/>
      <c r="Z497" s="197"/>
    </row>
    <row r="498" ht="15.75" customHeight="1">
      <c r="A498" s="180"/>
      <c r="B498" s="197"/>
      <c r="C498" s="152"/>
      <c r="D498" s="152"/>
      <c r="E498" s="152"/>
      <c r="F498" s="152"/>
      <c r="G498" s="197"/>
      <c r="H498" s="197"/>
      <c r="I498" s="152"/>
      <c r="J498" s="152"/>
      <c r="K498" s="152"/>
      <c r="L498" s="152"/>
      <c r="M498" s="152"/>
      <c r="N498" s="152"/>
      <c r="O498" s="197"/>
      <c r="P498" s="197"/>
      <c r="Q498" s="197"/>
      <c r="R498" s="197"/>
      <c r="S498" s="197"/>
      <c r="T498" s="197"/>
      <c r="U498" s="197"/>
      <c r="V498" s="197"/>
      <c r="W498" s="197"/>
      <c r="X498" s="197"/>
      <c r="Y498" s="197"/>
      <c r="Z498" s="197"/>
    </row>
    <row r="499" ht="15.75" customHeight="1">
      <c r="A499" s="180"/>
      <c r="B499" s="197"/>
      <c r="C499" s="152"/>
      <c r="D499" s="152"/>
      <c r="E499" s="152"/>
      <c r="F499" s="152"/>
      <c r="G499" s="197"/>
      <c r="H499" s="197"/>
      <c r="I499" s="152"/>
      <c r="J499" s="152"/>
      <c r="K499" s="152"/>
      <c r="L499" s="152"/>
      <c r="M499" s="152"/>
      <c r="N499" s="152"/>
      <c r="O499" s="197"/>
      <c r="P499" s="197"/>
      <c r="Q499" s="197"/>
      <c r="R499" s="197"/>
      <c r="S499" s="197"/>
      <c r="T499" s="197"/>
      <c r="U499" s="197"/>
      <c r="V499" s="197"/>
      <c r="W499" s="197"/>
      <c r="X499" s="197"/>
      <c r="Y499" s="197"/>
      <c r="Z499" s="197"/>
    </row>
    <row r="500" ht="15.75" customHeight="1">
      <c r="A500" s="180"/>
      <c r="B500" s="197"/>
      <c r="C500" s="152"/>
      <c r="D500" s="152"/>
      <c r="E500" s="152"/>
      <c r="F500" s="152"/>
      <c r="G500" s="197"/>
      <c r="H500" s="197"/>
      <c r="I500" s="152"/>
      <c r="J500" s="152"/>
      <c r="K500" s="152"/>
      <c r="L500" s="152"/>
      <c r="M500" s="152"/>
      <c r="N500" s="152"/>
      <c r="O500" s="197"/>
      <c r="P500" s="197"/>
      <c r="Q500" s="197"/>
      <c r="R500" s="197"/>
      <c r="S500" s="197"/>
      <c r="T500" s="197"/>
      <c r="U500" s="197"/>
      <c r="V500" s="197"/>
      <c r="W500" s="197"/>
      <c r="X500" s="197"/>
      <c r="Y500" s="197"/>
      <c r="Z500" s="197"/>
    </row>
    <row r="501" ht="15.75" customHeight="1">
      <c r="A501" s="180"/>
      <c r="B501" s="197"/>
      <c r="C501" s="152"/>
      <c r="D501" s="152"/>
      <c r="E501" s="152"/>
      <c r="F501" s="152"/>
      <c r="G501" s="197"/>
      <c r="H501" s="197"/>
      <c r="I501" s="152"/>
      <c r="J501" s="152"/>
      <c r="K501" s="152"/>
      <c r="L501" s="152"/>
      <c r="M501" s="152"/>
      <c r="N501" s="152"/>
      <c r="O501" s="197"/>
      <c r="P501" s="197"/>
      <c r="Q501" s="197"/>
      <c r="R501" s="197"/>
      <c r="S501" s="197"/>
      <c r="T501" s="197"/>
      <c r="U501" s="197"/>
      <c r="V501" s="197"/>
      <c r="W501" s="197"/>
      <c r="X501" s="197"/>
      <c r="Y501" s="197"/>
      <c r="Z501" s="197"/>
    </row>
    <row r="502" ht="15.75" customHeight="1">
      <c r="A502" s="180"/>
      <c r="B502" s="197"/>
      <c r="C502" s="152"/>
      <c r="D502" s="152"/>
      <c r="E502" s="152"/>
      <c r="F502" s="152"/>
      <c r="G502" s="197"/>
      <c r="H502" s="169"/>
      <c r="I502" s="152"/>
      <c r="J502" s="152"/>
      <c r="K502" s="152"/>
      <c r="L502" s="152"/>
      <c r="M502" s="152"/>
      <c r="N502" s="152"/>
      <c r="O502" s="197"/>
      <c r="P502" s="197"/>
      <c r="Q502" s="197"/>
      <c r="R502" s="197"/>
      <c r="S502" s="197"/>
      <c r="T502" s="197"/>
      <c r="U502" s="197"/>
      <c r="V502" s="197"/>
      <c r="W502" s="197"/>
      <c r="X502" s="197"/>
      <c r="Y502" s="197"/>
      <c r="Z502" s="197"/>
    </row>
    <row r="503" ht="15.75" customHeight="1">
      <c r="A503" s="180"/>
      <c r="B503" s="197"/>
      <c r="C503" s="152"/>
      <c r="D503" s="152"/>
      <c r="E503" s="152"/>
      <c r="F503" s="152"/>
      <c r="G503" s="197"/>
      <c r="H503" s="197"/>
      <c r="I503" s="152"/>
      <c r="J503" s="152"/>
      <c r="K503" s="152"/>
      <c r="L503" s="152"/>
      <c r="M503" s="152"/>
      <c r="N503" s="152"/>
      <c r="O503" s="197"/>
      <c r="P503" s="197"/>
      <c r="Q503" s="197"/>
      <c r="R503" s="197"/>
      <c r="S503" s="197"/>
      <c r="T503" s="197"/>
      <c r="U503" s="197"/>
      <c r="V503" s="197"/>
      <c r="W503" s="197"/>
      <c r="X503" s="197"/>
      <c r="Y503" s="197"/>
      <c r="Z503" s="197"/>
    </row>
    <row r="504" ht="15.75" customHeight="1">
      <c r="A504" s="180"/>
      <c r="B504" s="197"/>
      <c r="C504" s="152"/>
      <c r="D504" s="152"/>
      <c r="E504" s="152"/>
      <c r="F504" s="152"/>
      <c r="G504" s="197"/>
      <c r="H504" s="169"/>
      <c r="I504" s="152"/>
      <c r="J504" s="152"/>
      <c r="K504" s="152"/>
      <c r="L504" s="152"/>
      <c r="M504" s="152"/>
      <c r="N504" s="152"/>
      <c r="O504" s="197"/>
      <c r="P504" s="197"/>
      <c r="Q504" s="197"/>
      <c r="R504" s="197"/>
      <c r="S504" s="197"/>
      <c r="T504" s="197"/>
      <c r="U504" s="197"/>
      <c r="V504" s="197"/>
      <c r="W504" s="197"/>
      <c r="X504" s="197"/>
      <c r="Y504" s="197"/>
      <c r="Z504" s="197"/>
    </row>
    <row r="505" ht="15.75" customHeight="1">
      <c r="A505" s="180"/>
      <c r="B505" s="197"/>
      <c r="C505" s="152"/>
      <c r="D505" s="152"/>
      <c r="E505" s="152"/>
      <c r="F505" s="152"/>
      <c r="G505" s="197"/>
      <c r="H505" s="169"/>
      <c r="I505" s="152"/>
      <c r="J505" s="152"/>
      <c r="K505" s="152"/>
      <c r="L505" s="152"/>
      <c r="M505" s="152"/>
      <c r="N505" s="152"/>
      <c r="O505" s="197"/>
      <c r="P505" s="197"/>
      <c r="Q505" s="197"/>
      <c r="R505" s="197"/>
      <c r="S505" s="197"/>
      <c r="T505" s="197"/>
      <c r="U505" s="197"/>
      <c r="V505" s="197"/>
      <c r="W505" s="197"/>
      <c r="X505" s="197"/>
      <c r="Y505" s="197"/>
      <c r="Z505" s="197"/>
    </row>
    <row r="506" ht="15.75" customHeight="1">
      <c r="A506" s="180"/>
      <c r="B506" s="197"/>
      <c r="C506" s="197"/>
      <c r="D506" s="152"/>
      <c r="E506" s="152"/>
      <c r="F506" s="152"/>
      <c r="G506" s="197"/>
      <c r="H506" s="197"/>
      <c r="I506" s="152"/>
      <c r="J506" s="50"/>
      <c r="K506" s="152"/>
      <c r="L506" s="152"/>
      <c r="M506" s="152"/>
      <c r="N506" s="152"/>
      <c r="O506" s="197"/>
      <c r="P506" s="197"/>
      <c r="Q506" s="197"/>
      <c r="R506" s="197"/>
      <c r="S506" s="197"/>
      <c r="T506" s="197"/>
      <c r="U506" s="197"/>
      <c r="V506" s="197"/>
      <c r="W506" s="197"/>
      <c r="X506" s="197"/>
      <c r="Y506" s="197"/>
      <c r="Z506" s="197"/>
    </row>
    <row r="507" ht="15.75" customHeight="1">
      <c r="A507" s="180"/>
      <c r="B507" s="197"/>
      <c r="C507" s="152"/>
      <c r="D507" s="152"/>
      <c r="E507" s="152"/>
      <c r="F507" s="152"/>
      <c r="G507" s="197"/>
      <c r="H507" s="197"/>
      <c r="I507" s="152"/>
      <c r="J507" s="152"/>
      <c r="K507" s="152"/>
      <c r="L507" s="152"/>
      <c r="M507" s="152"/>
      <c r="N507" s="152"/>
      <c r="O507" s="197"/>
      <c r="P507" s="197"/>
      <c r="Q507" s="197"/>
      <c r="R507" s="197"/>
      <c r="S507" s="197"/>
      <c r="T507" s="197"/>
      <c r="U507" s="197"/>
      <c r="V507" s="197"/>
      <c r="W507" s="197"/>
      <c r="X507" s="197"/>
      <c r="Y507" s="197"/>
      <c r="Z507" s="197"/>
    </row>
    <row r="508" ht="15.75" customHeight="1">
      <c r="A508" s="180"/>
      <c r="B508" s="197"/>
      <c r="C508" s="152"/>
      <c r="D508" s="152"/>
      <c r="E508" s="152"/>
      <c r="F508" s="152"/>
      <c r="G508" s="197"/>
      <c r="H508" s="197"/>
      <c r="I508" s="152"/>
      <c r="J508" s="152"/>
      <c r="K508" s="152"/>
      <c r="L508" s="152"/>
      <c r="M508" s="152"/>
      <c r="N508" s="152"/>
      <c r="O508" s="197"/>
      <c r="P508" s="197"/>
      <c r="Q508" s="197"/>
      <c r="R508" s="197"/>
      <c r="S508" s="197"/>
      <c r="T508" s="197"/>
      <c r="U508" s="197"/>
      <c r="V508" s="197"/>
      <c r="W508" s="197"/>
      <c r="X508" s="197"/>
      <c r="Y508" s="197"/>
      <c r="Z508" s="197"/>
    </row>
    <row r="509" ht="15.75" customHeight="1">
      <c r="A509" s="180"/>
      <c r="B509" s="197"/>
      <c r="C509" s="152"/>
      <c r="D509" s="152"/>
      <c r="E509" s="152"/>
      <c r="F509" s="152"/>
      <c r="G509" s="197"/>
      <c r="H509" s="169"/>
      <c r="I509" s="152"/>
      <c r="J509" s="152"/>
      <c r="K509" s="152"/>
      <c r="L509" s="152"/>
      <c r="M509" s="152"/>
      <c r="N509" s="152"/>
      <c r="O509" s="197"/>
      <c r="P509" s="197"/>
      <c r="Q509" s="197"/>
      <c r="R509" s="197"/>
      <c r="S509" s="197"/>
      <c r="T509" s="197"/>
      <c r="U509" s="197"/>
      <c r="V509" s="197"/>
      <c r="W509" s="197"/>
      <c r="X509" s="197"/>
      <c r="Y509" s="197"/>
      <c r="Z509" s="197"/>
    </row>
    <row r="510" ht="15.75" customHeight="1">
      <c r="A510" s="180"/>
      <c r="B510" s="197"/>
      <c r="C510" s="152"/>
      <c r="D510" s="152"/>
      <c r="E510" s="152"/>
      <c r="F510" s="152"/>
      <c r="G510" s="197"/>
      <c r="H510" s="169"/>
      <c r="I510" s="152"/>
      <c r="J510" s="152"/>
      <c r="K510" s="152"/>
      <c r="L510" s="152"/>
      <c r="M510" s="152"/>
      <c r="N510" s="152"/>
      <c r="O510" s="197"/>
      <c r="P510" s="197"/>
      <c r="Q510" s="197"/>
      <c r="R510" s="197"/>
      <c r="S510" s="197"/>
      <c r="T510" s="197"/>
      <c r="U510" s="197"/>
      <c r="V510" s="197"/>
      <c r="W510" s="197"/>
      <c r="X510" s="197"/>
      <c r="Y510" s="197"/>
      <c r="Z510" s="197"/>
    </row>
    <row r="511" ht="15.75" customHeight="1">
      <c r="A511" s="180"/>
      <c r="B511" s="197"/>
      <c r="C511" s="152"/>
      <c r="D511" s="152"/>
      <c r="E511" s="152"/>
      <c r="F511" s="152"/>
      <c r="G511" s="197"/>
      <c r="H511" s="197"/>
      <c r="I511" s="152"/>
      <c r="J511" s="152"/>
      <c r="K511" s="152"/>
      <c r="L511" s="152"/>
      <c r="M511" s="152"/>
      <c r="N511" s="152"/>
      <c r="O511" s="197"/>
      <c r="P511" s="197"/>
      <c r="Q511" s="197"/>
      <c r="R511" s="197"/>
      <c r="S511" s="197"/>
      <c r="T511" s="197"/>
      <c r="U511" s="197"/>
      <c r="V511" s="197"/>
      <c r="W511" s="197"/>
      <c r="X511" s="197"/>
      <c r="Y511" s="197"/>
      <c r="Z511" s="197"/>
    </row>
    <row r="512" ht="15.75" customHeight="1">
      <c r="A512" s="180"/>
      <c r="B512" s="197"/>
      <c r="C512" s="152"/>
      <c r="D512" s="152"/>
      <c r="E512" s="152"/>
      <c r="F512" s="152"/>
      <c r="G512" s="197"/>
      <c r="H512" s="169"/>
      <c r="I512" s="152"/>
      <c r="J512" s="152"/>
      <c r="K512" s="152"/>
      <c r="L512" s="152"/>
      <c r="M512" s="152"/>
      <c r="N512" s="152"/>
      <c r="O512" s="197"/>
      <c r="P512" s="197"/>
      <c r="Q512" s="197"/>
      <c r="R512" s="197"/>
      <c r="S512" s="197"/>
      <c r="T512" s="197"/>
      <c r="U512" s="197"/>
      <c r="V512" s="197"/>
      <c r="W512" s="197"/>
      <c r="X512" s="197"/>
      <c r="Y512" s="197"/>
      <c r="Z512" s="197"/>
    </row>
    <row r="513" ht="15.75" customHeight="1">
      <c r="A513" s="180"/>
      <c r="B513" s="197"/>
      <c r="C513" s="152"/>
      <c r="D513" s="152"/>
      <c r="E513" s="152"/>
      <c r="F513" s="152"/>
      <c r="G513" s="197"/>
      <c r="H513" s="197"/>
      <c r="I513" s="152"/>
      <c r="J513" s="152"/>
      <c r="K513" s="152"/>
      <c r="L513" s="152"/>
      <c r="M513" s="152"/>
      <c r="N513" s="152"/>
      <c r="O513" s="197"/>
      <c r="P513" s="197"/>
      <c r="Q513" s="197"/>
      <c r="R513" s="197"/>
      <c r="S513" s="197"/>
      <c r="T513" s="197"/>
      <c r="U513" s="197"/>
      <c r="V513" s="197"/>
      <c r="W513" s="197"/>
      <c r="X513" s="197"/>
      <c r="Y513" s="197"/>
      <c r="Z513" s="197"/>
    </row>
    <row r="514" ht="15.75" customHeight="1">
      <c r="A514" s="180"/>
      <c r="B514" s="197"/>
      <c r="C514" s="152"/>
      <c r="D514" s="152"/>
      <c r="E514" s="152"/>
      <c r="F514" s="152"/>
      <c r="G514" s="197"/>
      <c r="H514" s="169"/>
      <c r="I514" s="152"/>
      <c r="J514" s="152"/>
      <c r="K514" s="152"/>
      <c r="L514" s="152"/>
      <c r="M514" s="152"/>
      <c r="N514" s="152"/>
      <c r="O514" s="197"/>
      <c r="P514" s="197"/>
      <c r="Q514" s="197"/>
      <c r="R514" s="197"/>
      <c r="S514" s="197"/>
      <c r="T514" s="197"/>
      <c r="U514" s="197"/>
      <c r="V514" s="197"/>
      <c r="W514" s="197"/>
      <c r="X514" s="197"/>
      <c r="Y514" s="197"/>
      <c r="Z514" s="197"/>
    </row>
    <row r="515" ht="15.75" customHeight="1">
      <c r="A515" s="180"/>
      <c r="B515" s="197"/>
      <c r="C515" s="152"/>
      <c r="D515" s="152"/>
      <c r="E515" s="152"/>
      <c r="F515" s="152"/>
      <c r="G515" s="197"/>
      <c r="H515" s="197"/>
      <c r="I515" s="152"/>
      <c r="J515" s="152"/>
      <c r="K515" s="152"/>
      <c r="L515" s="152"/>
      <c r="M515" s="152"/>
      <c r="N515" s="152"/>
      <c r="O515" s="197"/>
      <c r="P515" s="197"/>
      <c r="Q515" s="197"/>
      <c r="R515" s="197"/>
      <c r="S515" s="197"/>
      <c r="T515" s="197"/>
      <c r="U515" s="197"/>
      <c r="V515" s="197"/>
      <c r="W515" s="197"/>
      <c r="X515" s="197"/>
      <c r="Y515" s="197"/>
      <c r="Z515" s="197"/>
    </row>
    <row r="516" ht="15.75" customHeight="1">
      <c r="A516" s="180"/>
      <c r="B516" s="197"/>
      <c r="C516" s="152"/>
      <c r="D516" s="152"/>
      <c r="E516" s="152"/>
      <c r="F516" s="152"/>
      <c r="G516" s="197"/>
      <c r="H516" s="197"/>
      <c r="I516" s="152"/>
      <c r="J516" s="152"/>
      <c r="K516" s="152"/>
      <c r="L516" s="152"/>
      <c r="M516" s="152"/>
      <c r="N516" s="152"/>
      <c r="O516" s="197"/>
      <c r="P516" s="197"/>
      <c r="Q516" s="197"/>
      <c r="R516" s="197"/>
      <c r="S516" s="197"/>
      <c r="T516" s="197"/>
      <c r="U516" s="197"/>
      <c r="V516" s="197"/>
      <c r="W516" s="197"/>
      <c r="X516" s="197"/>
      <c r="Y516" s="197"/>
      <c r="Z516" s="197"/>
    </row>
    <row r="517" ht="15.75" customHeight="1">
      <c r="A517" s="180"/>
      <c r="B517" s="197"/>
      <c r="C517" s="152"/>
      <c r="D517" s="152"/>
      <c r="E517" s="152"/>
      <c r="F517" s="152"/>
      <c r="G517" s="197"/>
      <c r="H517" s="197"/>
      <c r="I517" s="152"/>
      <c r="J517" s="152"/>
      <c r="K517" s="152"/>
      <c r="L517" s="152"/>
      <c r="M517" s="152"/>
      <c r="N517" s="152"/>
      <c r="O517" s="197"/>
      <c r="P517" s="197"/>
      <c r="Q517" s="197"/>
      <c r="R517" s="197"/>
      <c r="S517" s="197"/>
      <c r="T517" s="197"/>
      <c r="U517" s="197"/>
      <c r="V517" s="197"/>
      <c r="W517" s="197"/>
      <c r="X517" s="197"/>
      <c r="Y517" s="197"/>
      <c r="Z517" s="197"/>
    </row>
    <row r="518" ht="15.75" customHeight="1">
      <c r="A518" s="180"/>
      <c r="B518" s="197"/>
      <c r="C518" s="152"/>
      <c r="D518" s="152"/>
      <c r="E518" s="152"/>
      <c r="F518" s="152"/>
      <c r="G518" s="197"/>
      <c r="H518" s="197"/>
      <c r="I518" s="152"/>
      <c r="J518" s="152"/>
      <c r="K518" s="152"/>
      <c r="L518" s="152"/>
      <c r="M518" s="152"/>
      <c r="N518" s="152"/>
      <c r="O518" s="197"/>
      <c r="P518" s="197"/>
      <c r="Q518" s="197"/>
      <c r="R518" s="197"/>
      <c r="S518" s="197"/>
      <c r="T518" s="197"/>
      <c r="U518" s="197"/>
      <c r="V518" s="197"/>
      <c r="W518" s="197"/>
      <c r="X518" s="197"/>
      <c r="Y518" s="197"/>
      <c r="Z518" s="197"/>
    </row>
    <row r="519" ht="15.75" customHeight="1">
      <c r="A519" s="180"/>
      <c r="B519" s="197"/>
      <c r="C519" s="152"/>
      <c r="D519" s="152"/>
      <c r="E519" s="152"/>
      <c r="F519" s="152"/>
      <c r="G519" s="197"/>
      <c r="H519" s="169"/>
      <c r="I519" s="152"/>
      <c r="J519" s="152"/>
      <c r="K519" s="152"/>
      <c r="L519" s="152"/>
      <c r="M519" s="152"/>
      <c r="N519" s="152"/>
      <c r="O519" s="197"/>
      <c r="P519" s="197"/>
      <c r="Q519" s="197"/>
      <c r="R519" s="197"/>
      <c r="S519" s="197"/>
      <c r="T519" s="197"/>
      <c r="U519" s="197"/>
      <c r="V519" s="197"/>
      <c r="W519" s="197"/>
      <c r="X519" s="197"/>
      <c r="Y519" s="197"/>
      <c r="Z519" s="197"/>
    </row>
    <row r="520" ht="15.75" customHeight="1">
      <c r="A520" s="180"/>
      <c r="B520" s="197"/>
      <c r="C520" s="152"/>
      <c r="D520" s="152"/>
      <c r="E520" s="152"/>
      <c r="F520" s="152"/>
      <c r="G520" s="197"/>
      <c r="H520" s="197"/>
      <c r="I520" s="152"/>
      <c r="J520" s="152"/>
      <c r="K520" s="152"/>
      <c r="L520" s="152"/>
      <c r="M520" s="152"/>
      <c r="N520" s="152"/>
      <c r="O520" s="197"/>
      <c r="P520" s="197"/>
      <c r="Q520" s="197"/>
      <c r="R520" s="197"/>
      <c r="S520" s="197"/>
      <c r="T520" s="197"/>
      <c r="U520" s="197"/>
      <c r="V520" s="197"/>
      <c r="W520" s="197"/>
      <c r="X520" s="197"/>
      <c r="Y520" s="197"/>
      <c r="Z520" s="197"/>
    </row>
    <row r="521" ht="15.75" customHeight="1">
      <c r="A521" s="180"/>
      <c r="B521" s="197"/>
      <c r="C521" s="152"/>
      <c r="D521" s="152"/>
      <c r="E521" s="152"/>
      <c r="F521" s="152"/>
      <c r="G521" s="197"/>
      <c r="H521" s="197"/>
      <c r="I521" s="152"/>
      <c r="J521" s="152"/>
      <c r="K521" s="152"/>
      <c r="L521" s="152"/>
      <c r="M521" s="152"/>
      <c r="N521" s="152"/>
      <c r="O521" s="197"/>
      <c r="P521" s="197"/>
      <c r="Q521" s="197"/>
      <c r="R521" s="197"/>
      <c r="S521" s="197"/>
      <c r="T521" s="197"/>
      <c r="U521" s="197"/>
      <c r="V521" s="197"/>
      <c r="W521" s="197"/>
      <c r="X521" s="197"/>
      <c r="Y521" s="197"/>
      <c r="Z521" s="197"/>
    </row>
    <row r="522" ht="15.75" customHeight="1">
      <c r="A522" s="180"/>
      <c r="B522" s="197"/>
      <c r="C522" s="152"/>
      <c r="D522" s="152"/>
      <c r="E522" s="152"/>
      <c r="F522" s="152"/>
      <c r="G522" s="197"/>
      <c r="H522" s="197"/>
      <c r="I522" s="152"/>
      <c r="J522" s="152"/>
      <c r="K522" s="152"/>
      <c r="L522" s="152"/>
      <c r="M522" s="152"/>
      <c r="N522" s="152"/>
      <c r="O522" s="197"/>
      <c r="P522" s="197"/>
      <c r="Q522" s="197"/>
      <c r="R522" s="197"/>
      <c r="S522" s="197"/>
      <c r="T522" s="197"/>
      <c r="U522" s="197"/>
      <c r="V522" s="197"/>
      <c r="W522" s="197"/>
      <c r="X522" s="197"/>
      <c r="Y522" s="197"/>
      <c r="Z522" s="197"/>
    </row>
    <row r="523" ht="15.75" customHeight="1">
      <c r="A523" s="180"/>
      <c r="B523" s="197"/>
      <c r="C523" s="152"/>
      <c r="D523" s="152"/>
      <c r="E523" s="152"/>
      <c r="F523" s="152"/>
      <c r="G523" s="197"/>
      <c r="H523" s="197"/>
      <c r="I523" s="152"/>
      <c r="J523" s="152"/>
      <c r="K523" s="152"/>
      <c r="L523" s="152"/>
      <c r="M523" s="152"/>
      <c r="N523" s="152"/>
      <c r="O523" s="197"/>
      <c r="P523" s="197"/>
      <c r="Q523" s="197"/>
      <c r="R523" s="197"/>
      <c r="S523" s="197"/>
      <c r="T523" s="197"/>
      <c r="U523" s="197"/>
      <c r="V523" s="197"/>
      <c r="W523" s="197"/>
      <c r="X523" s="197"/>
      <c r="Y523" s="197"/>
      <c r="Z523" s="197"/>
    </row>
    <row r="524" ht="15.75" customHeight="1">
      <c r="A524" s="180"/>
      <c r="B524" s="197"/>
      <c r="C524" s="152"/>
      <c r="D524" s="152"/>
      <c r="E524" s="197"/>
      <c r="F524" s="197"/>
      <c r="G524" s="197"/>
      <c r="H524" s="197"/>
      <c r="I524" s="152"/>
      <c r="J524" s="152"/>
      <c r="K524" s="152"/>
      <c r="L524" s="50"/>
      <c r="M524" s="50"/>
      <c r="N524" s="152"/>
      <c r="O524" s="197"/>
      <c r="P524" s="197"/>
      <c r="Q524" s="197"/>
      <c r="R524" s="197"/>
      <c r="S524" s="197"/>
      <c r="T524" s="197"/>
      <c r="U524" s="197"/>
      <c r="V524" s="197"/>
      <c r="W524" s="197"/>
      <c r="X524" s="197"/>
      <c r="Y524" s="197"/>
      <c r="Z524" s="197"/>
    </row>
    <row r="525" ht="15.75" customHeight="1">
      <c r="A525" s="180"/>
      <c r="B525" s="197"/>
      <c r="C525" s="152"/>
      <c r="D525" s="152"/>
      <c r="E525" s="152"/>
      <c r="F525" s="152"/>
      <c r="G525" s="197"/>
      <c r="H525" s="197"/>
      <c r="I525" s="152"/>
      <c r="J525" s="152"/>
      <c r="K525" s="152"/>
      <c r="L525" s="152"/>
      <c r="M525" s="152"/>
      <c r="N525" s="152"/>
      <c r="O525" s="197"/>
      <c r="P525" s="197"/>
      <c r="Q525" s="197"/>
      <c r="R525" s="197"/>
      <c r="S525" s="197"/>
      <c r="T525" s="197"/>
      <c r="U525" s="197"/>
      <c r="V525" s="197"/>
      <c r="W525" s="197"/>
      <c r="X525" s="197"/>
      <c r="Y525" s="197"/>
      <c r="Z525" s="197"/>
    </row>
    <row r="526" ht="15.75" customHeight="1">
      <c r="A526" s="180"/>
      <c r="B526" s="197"/>
      <c r="C526" s="152"/>
      <c r="D526" s="152"/>
      <c r="E526" s="152"/>
      <c r="F526" s="152"/>
      <c r="G526" s="197"/>
      <c r="H526" s="197"/>
      <c r="I526" s="152"/>
      <c r="J526" s="152"/>
      <c r="K526" s="152"/>
      <c r="L526" s="152"/>
      <c r="M526" s="152"/>
      <c r="N526" s="152"/>
      <c r="O526" s="197"/>
      <c r="P526" s="197"/>
      <c r="Q526" s="197"/>
      <c r="R526" s="197"/>
      <c r="S526" s="197"/>
      <c r="T526" s="197"/>
      <c r="U526" s="197"/>
      <c r="V526" s="197"/>
      <c r="W526" s="197"/>
      <c r="X526" s="197"/>
      <c r="Y526" s="197"/>
      <c r="Z526" s="197"/>
    </row>
    <row r="527" ht="15.75" customHeight="1">
      <c r="A527" s="180"/>
      <c r="B527" s="197"/>
      <c r="C527" s="152"/>
      <c r="D527" s="152"/>
      <c r="E527" s="152"/>
      <c r="F527" s="152"/>
      <c r="G527" s="197"/>
      <c r="H527" s="169"/>
      <c r="I527" s="152"/>
      <c r="J527" s="152"/>
      <c r="K527" s="152"/>
      <c r="L527" s="152"/>
      <c r="M527" s="152"/>
      <c r="N527" s="152"/>
      <c r="O527" s="197"/>
      <c r="P527" s="197"/>
      <c r="Q527" s="197"/>
      <c r="R527" s="197"/>
      <c r="S527" s="197"/>
      <c r="T527" s="197"/>
      <c r="U527" s="197"/>
      <c r="V527" s="197"/>
      <c r="W527" s="197"/>
      <c r="X527" s="197"/>
      <c r="Y527" s="197"/>
      <c r="Z527" s="197"/>
    </row>
    <row r="528" ht="15.75" customHeight="1">
      <c r="A528" s="180"/>
      <c r="B528" s="197"/>
      <c r="C528" s="152"/>
      <c r="D528" s="152"/>
      <c r="E528" s="152"/>
      <c r="F528" s="152"/>
      <c r="G528" s="197"/>
      <c r="H528" s="197"/>
      <c r="I528" s="152"/>
      <c r="J528" s="152"/>
      <c r="K528" s="152"/>
      <c r="L528" s="152"/>
      <c r="M528" s="152"/>
      <c r="N528" s="152"/>
      <c r="O528" s="197"/>
      <c r="P528" s="197"/>
      <c r="Q528" s="197"/>
      <c r="R528" s="197"/>
      <c r="S528" s="197"/>
      <c r="T528" s="197"/>
      <c r="U528" s="197"/>
      <c r="V528" s="197"/>
      <c r="W528" s="197"/>
      <c r="X528" s="197"/>
      <c r="Y528" s="197"/>
      <c r="Z528" s="197"/>
    </row>
    <row r="529" ht="15.75" customHeight="1">
      <c r="A529" s="180"/>
      <c r="B529" s="197"/>
      <c r="C529" s="152"/>
      <c r="D529" s="152"/>
      <c r="E529" s="152"/>
      <c r="F529" s="152"/>
      <c r="G529" s="197"/>
      <c r="H529" s="197"/>
      <c r="I529" s="152"/>
      <c r="J529" s="152"/>
      <c r="K529" s="152"/>
      <c r="L529" s="152"/>
      <c r="M529" s="152"/>
      <c r="N529" s="152"/>
      <c r="O529" s="197"/>
      <c r="P529" s="197"/>
      <c r="Q529" s="197"/>
      <c r="R529" s="197"/>
      <c r="S529" s="197"/>
      <c r="T529" s="197"/>
      <c r="U529" s="197"/>
      <c r="V529" s="197"/>
      <c r="W529" s="197"/>
      <c r="X529" s="197"/>
      <c r="Y529" s="197"/>
      <c r="Z529" s="197"/>
    </row>
    <row r="530" ht="15.75" customHeight="1">
      <c r="A530" s="180"/>
      <c r="B530" s="197"/>
      <c r="C530" s="197"/>
      <c r="D530" s="152"/>
      <c r="E530" s="152"/>
      <c r="F530" s="152"/>
      <c r="G530" s="197"/>
      <c r="H530" s="169"/>
      <c r="I530" s="152"/>
      <c r="J530" s="50"/>
      <c r="K530" s="152"/>
      <c r="L530" s="152"/>
      <c r="M530" s="152"/>
      <c r="N530" s="152"/>
      <c r="O530" s="197"/>
      <c r="P530" s="197"/>
      <c r="Q530" s="197"/>
      <c r="R530" s="197"/>
      <c r="S530" s="197"/>
      <c r="T530" s="197"/>
      <c r="U530" s="197"/>
      <c r="V530" s="197"/>
      <c r="W530" s="197"/>
      <c r="X530" s="197"/>
      <c r="Y530" s="197"/>
      <c r="Z530" s="197"/>
    </row>
    <row r="531" ht="15.75" customHeight="1">
      <c r="A531" s="180"/>
      <c r="B531" s="197"/>
      <c r="C531" s="152"/>
      <c r="D531" s="152"/>
      <c r="E531" s="152"/>
      <c r="F531" s="152"/>
      <c r="G531" s="197"/>
      <c r="H531" s="197"/>
      <c r="I531" s="152"/>
      <c r="J531" s="152"/>
      <c r="K531" s="152"/>
      <c r="L531" s="152"/>
      <c r="M531" s="152"/>
      <c r="N531" s="152"/>
      <c r="O531" s="197"/>
      <c r="P531" s="197"/>
      <c r="Q531" s="197"/>
      <c r="R531" s="197"/>
      <c r="S531" s="197"/>
      <c r="T531" s="197"/>
      <c r="U531" s="197"/>
      <c r="V531" s="197"/>
      <c r="W531" s="197"/>
      <c r="X531" s="197"/>
      <c r="Y531" s="197"/>
      <c r="Z531" s="197"/>
    </row>
    <row r="532" ht="15.75" customHeight="1">
      <c r="A532" s="180"/>
      <c r="B532" s="197"/>
      <c r="C532" s="152"/>
      <c r="D532" s="152"/>
      <c r="E532" s="152"/>
      <c r="F532" s="152"/>
      <c r="G532" s="197"/>
      <c r="H532" s="169"/>
      <c r="I532" s="152"/>
      <c r="J532" s="152"/>
      <c r="K532" s="152"/>
      <c r="L532" s="152"/>
      <c r="M532" s="152"/>
      <c r="N532" s="152"/>
      <c r="O532" s="197"/>
      <c r="P532" s="197"/>
      <c r="Q532" s="197"/>
      <c r="R532" s="197"/>
      <c r="S532" s="197"/>
      <c r="T532" s="197"/>
      <c r="U532" s="197"/>
      <c r="V532" s="197"/>
      <c r="W532" s="197"/>
      <c r="X532" s="197"/>
      <c r="Y532" s="197"/>
      <c r="Z532" s="197"/>
    </row>
    <row r="533" ht="15.75" customHeight="1">
      <c r="A533" s="180"/>
      <c r="B533" s="197"/>
      <c r="C533" s="197"/>
      <c r="D533" s="152"/>
      <c r="E533" s="197"/>
      <c r="F533" s="197"/>
      <c r="G533" s="197"/>
      <c r="H533" s="169"/>
      <c r="I533" s="152"/>
      <c r="J533" s="50"/>
      <c r="K533" s="152"/>
      <c r="L533" s="50"/>
      <c r="M533" s="50"/>
      <c r="N533" s="152"/>
      <c r="O533" s="197"/>
      <c r="P533" s="197"/>
      <c r="Q533" s="197"/>
      <c r="R533" s="197"/>
      <c r="S533" s="197"/>
      <c r="T533" s="197"/>
      <c r="U533" s="197"/>
      <c r="V533" s="197"/>
      <c r="W533" s="197"/>
      <c r="X533" s="197"/>
      <c r="Y533" s="197"/>
      <c r="Z533" s="197"/>
    </row>
    <row r="534" ht="15.75" customHeight="1">
      <c r="A534" s="180"/>
      <c r="B534" s="197"/>
      <c r="C534" s="152"/>
      <c r="D534" s="152"/>
      <c r="E534" s="152"/>
      <c r="F534" s="152"/>
      <c r="G534" s="197"/>
      <c r="H534" s="197"/>
      <c r="I534" s="152"/>
      <c r="J534" s="152"/>
      <c r="K534" s="152"/>
      <c r="L534" s="152"/>
      <c r="M534" s="152"/>
      <c r="N534" s="152"/>
      <c r="O534" s="197"/>
      <c r="P534" s="197"/>
      <c r="Q534" s="197"/>
      <c r="R534" s="197"/>
      <c r="S534" s="197"/>
      <c r="T534" s="197"/>
      <c r="U534" s="197"/>
      <c r="V534" s="197"/>
      <c r="W534" s="197"/>
      <c r="X534" s="197"/>
      <c r="Y534" s="197"/>
      <c r="Z534" s="197"/>
    </row>
    <row r="535" ht="15.75" customHeight="1">
      <c r="A535" s="180"/>
      <c r="B535" s="197"/>
      <c r="C535" s="152"/>
      <c r="D535" s="152"/>
      <c r="E535" s="152"/>
      <c r="F535" s="152"/>
      <c r="G535" s="197"/>
      <c r="H535" s="169"/>
      <c r="I535" s="152"/>
      <c r="J535" s="152"/>
      <c r="K535" s="152"/>
      <c r="L535" s="152"/>
      <c r="M535" s="152"/>
      <c r="N535" s="152"/>
      <c r="O535" s="197"/>
      <c r="P535" s="197"/>
      <c r="Q535" s="197"/>
      <c r="R535" s="197"/>
      <c r="S535" s="197"/>
      <c r="T535" s="197"/>
      <c r="U535" s="197"/>
      <c r="V535" s="197"/>
      <c r="W535" s="197"/>
      <c r="X535" s="197"/>
      <c r="Y535" s="197"/>
      <c r="Z535" s="197"/>
    </row>
    <row r="536" ht="15.75" customHeight="1">
      <c r="A536" s="197"/>
      <c r="B536" s="197"/>
      <c r="C536" s="197"/>
      <c r="D536" s="197"/>
      <c r="E536" s="197"/>
      <c r="F536" s="197"/>
      <c r="G536" s="197"/>
      <c r="H536" s="197"/>
      <c r="I536" s="197"/>
      <c r="J536" s="197"/>
      <c r="K536" s="197"/>
      <c r="L536" s="197"/>
      <c r="M536" s="197"/>
      <c r="N536" s="197"/>
      <c r="O536" s="197"/>
      <c r="P536" s="197"/>
      <c r="Q536" s="197"/>
      <c r="R536" s="197"/>
      <c r="S536" s="197"/>
      <c r="T536" s="197"/>
      <c r="U536" s="197"/>
      <c r="V536" s="197"/>
      <c r="W536" s="197"/>
      <c r="X536" s="197"/>
      <c r="Y536" s="197"/>
      <c r="Z536" s="197"/>
    </row>
    <row r="537" ht="15.75" customHeight="1">
      <c r="A537" s="197"/>
      <c r="B537" s="197"/>
      <c r="C537" s="197"/>
      <c r="D537" s="197"/>
      <c r="E537" s="197"/>
      <c r="F537" s="197"/>
      <c r="G537" s="197"/>
      <c r="H537" s="197"/>
      <c r="I537" s="197"/>
      <c r="J537" s="197"/>
      <c r="K537" s="197"/>
      <c r="L537" s="197"/>
      <c r="M537" s="197"/>
      <c r="N537" s="197"/>
      <c r="O537" s="197"/>
      <c r="P537" s="197"/>
      <c r="Q537" s="197"/>
      <c r="R537" s="197"/>
      <c r="S537" s="197"/>
      <c r="T537" s="197"/>
      <c r="U537" s="197"/>
      <c r="V537" s="197"/>
      <c r="W537" s="197"/>
      <c r="X537" s="197"/>
      <c r="Y537" s="197"/>
      <c r="Z537" s="197"/>
    </row>
    <row r="538" ht="15.75" customHeight="1">
      <c r="A538" s="197"/>
      <c r="B538" s="197"/>
      <c r="C538" s="197"/>
      <c r="D538" s="197"/>
      <c r="E538" s="197"/>
      <c r="F538" s="197"/>
      <c r="G538" s="197"/>
      <c r="H538" s="197"/>
      <c r="I538" s="197"/>
      <c r="J538" s="197"/>
      <c r="K538" s="197"/>
      <c r="L538" s="197"/>
      <c r="M538" s="197"/>
      <c r="N538" s="197"/>
      <c r="O538" s="197"/>
      <c r="P538" s="197"/>
      <c r="Q538" s="197"/>
      <c r="R538" s="197"/>
      <c r="S538" s="197"/>
      <c r="T538" s="197"/>
      <c r="U538" s="197"/>
      <c r="V538" s="197"/>
      <c r="W538" s="197"/>
      <c r="X538" s="197"/>
      <c r="Y538" s="197"/>
      <c r="Z538" s="197"/>
    </row>
    <row r="539" ht="15.75" customHeight="1">
      <c r="A539" s="197"/>
      <c r="B539" s="197"/>
      <c r="C539" s="197"/>
      <c r="D539" s="197"/>
      <c r="E539" s="197"/>
      <c r="F539" s="197"/>
      <c r="G539" s="197"/>
      <c r="H539" s="197"/>
      <c r="I539" s="197"/>
      <c r="J539" s="197"/>
      <c r="K539" s="197"/>
      <c r="L539" s="197"/>
      <c r="M539" s="197"/>
      <c r="N539" s="197"/>
      <c r="O539" s="197"/>
      <c r="P539" s="197"/>
      <c r="Q539" s="197"/>
      <c r="R539" s="197"/>
      <c r="S539" s="197"/>
      <c r="T539" s="197"/>
      <c r="U539" s="197"/>
      <c r="V539" s="197"/>
      <c r="W539" s="197"/>
      <c r="X539" s="197"/>
      <c r="Y539" s="197"/>
      <c r="Z539" s="197"/>
    </row>
    <row r="540" ht="15.75" customHeight="1">
      <c r="A540" s="197"/>
      <c r="B540" s="197"/>
      <c r="C540" s="197"/>
      <c r="D540" s="197"/>
      <c r="E540" s="197"/>
      <c r="F540" s="197"/>
      <c r="G540" s="197"/>
      <c r="H540" s="197"/>
      <c r="I540" s="197"/>
      <c r="J540" s="197"/>
      <c r="K540" s="197"/>
      <c r="L540" s="197"/>
      <c r="M540" s="197"/>
      <c r="N540" s="197"/>
      <c r="O540" s="197"/>
      <c r="P540" s="197"/>
      <c r="Q540" s="197"/>
      <c r="R540" s="197"/>
      <c r="S540" s="197"/>
      <c r="T540" s="197"/>
      <c r="U540" s="197"/>
      <c r="V540" s="197"/>
      <c r="W540" s="197"/>
      <c r="X540" s="197"/>
      <c r="Y540" s="197"/>
      <c r="Z540" s="197"/>
    </row>
    <row r="541" ht="15.75" customHeight="1">
      <c r="A541" s="197"/>
      <c r="B541" s="197"/>
      <c r="C541" s="197"/>
      <c r="D541" s="197"/>
      <c r="E541" s="197"/>
      <c r="F541" s="197"/>
      <c r="G541" s="197"/>
      <c r="H541" s="197"/>
      <c r="I541" s="197"/>
      <c r="J541" s="197"/>
      <c r="K541" s="197"/>
      <c r="L541" s="197"/>
      <c r="M541" s="197"/>
      <c r="N541" s="197"/>
      <c r="O541" s="197"/>
      <c r="P541" s="197"/>
      <c r="Q541" s="197"/>
      <c r="R541" s="197"/>
      <c r="S541" s="197"/>
      <c r="T541" s="197"/>
      <c r="U541" s="197"/>
      <c r="V541" s="197"/>
      <c r="W541" s="197"/>
      <c r="X541" s="197"/>
      <c r="Y541" s="197"/>
      <c r="Z541" s="197"/>
    </row>
    <row r="542" ht="15.75" customHeight="1">
      <c r="A542" s="197"/>
      <c r="B542" s="197"/>
      <c r="C542" s="197"/>
      <c r="D542" s="197"/>
      <c r="E542" s="197"/>
      <c r="F542" s="197"/>
      <c r="G542" s="197"/>
      <c r="H542" s="197"/>
      <c r="I542" s="197"/>
      <c r="J542" s="197"/>
      <c r="K542" s="197"/>
      <c r="L542" s="197"/>
      <c r="M542" s="197"/>
      <c r="N542" s="197"/>
      <c r="O542" s="197"/>
      <c r="P542" s="197"/>
      <c r="Q542" s="197"/>
      <c r="R542" s="197"/>
      <c r="S542" s="197"/>
      <c r="T542" s="197"/>
      <c r="U542" s="197"/>
      <c r="V542" s="197"/>
      <c r="W542" s="197"/>
      <c r="X542" s="197"/>
      <c r="Y542" s="197"/>
      <c r="Z542" s="197"/>
    </row>
    <row r="543" ht="15.75" customHeight="1">
      <c r="A543" s="197"/>
      <c r="B543" s="197"/>
      <c r="C543" s="197"/>
      <c r="D543" s="197"/>
      <c r="E543" s="197"/>
      <c r="F543" s="197"/>
      <c r="G543" s="197"/>
      <c r="H543" s="197"/>
      <c r="I543" s="197"/>
      <c r="J543" s="197"/>
      <c r="K543" s="197"/>
      <c r="L543" s="197"/>
      <c r="M543" s="197"/>
      <c r="N543" s="197"/>
      <c r="O543" s="197"/>
      <c r="P543" s="197"/>
      <c r="Q543" s="197"/>
      <c r="R543" s="197"/>
      <c r="S543" s="197"/>
      <c r="T543" s="197"/>
      <c r="U543" s="197"/>
      <c r="V543" s="197"/>
      <c r="W543" s="197"/>
      <c r="X543" s="197"/>
      <c r="Y543" s="197"/>
      <c r="Z543" s="197"/>
    </row>
    <row r="544" ht="15.75" customHeight="1">
      <c r="A544" s="197"/>
      <c r="B544" s="197"/>
      <c r="C544" s="197"/>
      <c r="D544" s="197"/>
      <c r="E544" s="197"/>
      <c r="F544" s="197"/>
      <c r="G544" s="197"/>
      <c r="H544" s="197"/>
      <c r="I544" s="197"/>
      <c r="J544" s="197"/>
      <c r="K544" s="197"/>
      <c r="L544" s="197"/>
      <c r="M544" s="197"/>
      <c r="N544" s="197"/>
      <c r="O544" s="197"/>
      <c r="P544" s="197"/>
      <c r="Q544" s="197"/>
      <c r="R544" s="197"/>
      <c r="S544" s="197"/>
      <c r="T544" s="197"/>
      <c r="U544" s="197"/>
      <c r="V544" s="197"/>
      <c r="W544" s="197"/>
      <c r="X544" s="197"/>
      <c r="Y544" s="197"/>
      <c r="Z544" s="197"/>
    </row>
    <row r="545" ht="15.75" customHeight="1">
      <c r="A545" s="197"/>
      <c r="B545" s="197"/>
      <c r="C545" s="197"/>
      <c r="D545" s="197"/>
      <c r="E545" s="197"/>
      <c r="F545" s="197"/>
      <c r="G545" s="197"/>
      <c r="H545" s="197"/>
      <c r="I545" s="197"/>
      <c r="J545" s="197"/>
      <c r="K545" s="197"/>
      <c r="L545" s="197"/>
      <c r="M545" s="197"/>
      <c r="N545" s="197"/>
      <c r="O545" s="197"/>
      <c r="P545" s="197"/>
      <c r="Q545" s="197"/>
      <c r="R545" s="197"/>
      <c r="S545" s="197"/>
      <c r="T545" s="197"/>
      <c r="U545" s="197"/>
      <c r="V545" s="197"/>
      <c r="W545" s="197"/>
      <c r="X545" s="197"/>
      <c r="Y545" s="197"/>
      <c r="Z545" s="197"/>
    </row>
    <row r="546" ht="15.75" customHeight="1">
      <c r="A546" s="197"/>
      <c r="B546" s="197"/>
      <c r="C546" s="197"/>
      <c r="D546" s="197"/>
      <c r="E546" s="197"/>
      <c r="F546" s="197"/>
      <c r="G546" s="197"/>
      <c r="H546" s="197"/>
      <c r="I546" s="197"/>
      <c r="J546" s="197"/>
      <c r="K546" s="197"/>
      <c r="L546" s="197"/>
      <c r="M546" s="197"/>
      <c r="N546" s="197"/>
      <c r="O546" s="197"/>
      <c r="P546" s="197"/>
      <c r="Q546" s="197"/>
      <c r="R546" s="197"/>
      <c r="S546" s="197"/>
      <c r="T546" s="197"/>
      <c r="U546" s="197"/>
      <c r="V546" s="197"/>
      <c r="W546" s="197"/>
      <c r="X546" s="197"/>
      <c r="Y546" s="197"/>
      <c r="Z546" s="197"/>
    </row>
    <row r="547" ht="15.75" customHeight="1">
      <c r="A547" s="197"/>
      <c r="B547" s="197"/>
      <c r="C547" s="197"/>
      <c r="D547" s="197"/>
      <c r="E547" s="197"/>
      <c r="F547" s="197"/>
      <c r="G547" s="197"/>
      <c r="H547" s="197"/>
      <c r="I547" s="197"/>
      <c r="J547" s="197"/>
      <c r="K547" s="197"/>
      <c r="L547" s="197"/>
      <c r="M547" s="197"/>
      <c r="N547" s="197"/>
      <c r="O547" s="197"/>
      <c r="P547" s="197"/>
      <c r="Q547" s="197"/>
      <c r="R547" s="197"/>
      <c r="S547" s="197"/>
      <c r="T547" s="197"/>
      <c r="U547" s="197"/>
      <c r="V547" s="197"/>
      <c r="W547" s="197"/>
      <c r="X547" s="197"/>
      <c r="Y547" s="197"/>
      <c r="Z547" s="197"/>
    </row>
    <row r="548" ht="15.75" customHeight="1">
      <c r="A548" s="197"/>
      <c r="B548" s="197"/>
      <c r="C548" s="197"/>
      <c r="D548" s="197"/>
      <c r="E548" s="197"/>
      <c r="F548" s="197"/>
      <c r="G548" s="197"/>
      <c r="H548" s="197"/>
      <c r="I548" s="197"/>
      <c r="J548" s="197"/>
      <c r="K548" s="197"/>
      <c r="L548" s="197"/>
      <c r="M548" s="197"/>
      <c r="N548" s="197"/>
      <c r="O548" s="197"/>
      <c r="P548" s="197"/>
      <c r="Q548" s="197"/>
      <c r="R548" s="197"/>
      <c r="S548" s="197"/>
      <c r="T548" s="197"/>
      <c r="U548" s="197"/>
      <c r="V548" s="197"/>
      <c r="W548" s="197"/>
      <c r="X548" s="197"/>
      <c r="Y548" s="197"/>
      <c r="Z548" s="197"/>
    </row>
    <row r="549" ht="15.75" customHeight="1">
      <c r="A549" s="197"/>
      <c r="B549" s="197"/>
      <c r="C549" s="197"/>
      <c r="D549" s="197"/>
      <c r="E549" s="197"/>
      <c r="F549" s="197"/>
      <c r="G549" s="197"/>
      <c r="H549" s="197"/>
      <c r="I549" s="197"/>
      <c r="J549" s="197"/>
      <c r="K549" s="197"/>
      <c r="L549" s="197"/>
      <c r="M549" s="197"/>
      <c r="N549" s="197"/>
      <c r="O549" s="197"/>
      <c r="P549" s="197"/>
      <c r="Q549" s="197"/>
      <c r="R549" s="197"/>
      <c r="S549" s="197"/>
      <c r="T549" s="197"/>
      <c r="U549" s="197"/>
      <c r="V549" s="197"/>
      <c r="W549" s="197"/>
      <c r="X549" s="197"/>
      <c r="Y549" s="197"/>
      <c r="Z549" s="197"/>
    </row>
    <row r="550" ht="15.75" customHeight="1">
      <c r="A550" s="197"/>
      <c r="B550" s="197"/>
      <c r="C550" s="197"/>
      <c r="D550" s="197"/>
      <c r="E550" s="197"/>
      <c r="F550" s="197"/>
      <c r="G550" s="197"/>
      <c r="H550" s="197"/>
      <c r="I550" s="197"/>
      <c r="J550" s="197"/>
      <c r="K550" s="197"/>
      <c r="L550" s="197"/>
      <c r="M550" s="197"/>
      <c r="N550" s="197"/>
      <c r="O550" s="197"/>
      <c r="P550" s="197"/>
      <c r="Q550" s="197"/>
      <c r="R550" s="197"/>
      <c r="S550" s="197"/>
      <c r="T550" s="197"/>
      <c r="U550" s="197"/>
      <c r="V550" s="197"/>
      <c r="W550" s="197"/>
      <c r="X550" s="197"/>
      <c r="Y550" s="197"/>
      <c r="Z550" s="197"/>
    </row>
    <row r="551" ht="15.75" customHeight="1">
      <c r="A551" s="197"/>
      <c r="B551" s="197"/>
      <c r="C551" s="197"/>
      <c r="D551" s="197"/>
      <c r="E551" s="197"/>
      <c r="F551" s="197"/>
      <c r="G551" s="197"/>
      <c r="H551" s="197"/>
      <c r="I551" s="197"/>
      <c r="J551" s="197"/>
      <c r="K551" s="197"/>
      <c r="L551" s="197"/>
      <c r="M551" s="197"/>
      <c r="N551" s="197"/>
      <c r="O551" s="197"/>
      <c r="P551" s="197"/>
      <c r="Q551" s="197"/>
      <c r="R551" s="197"/>
      <c r="S551" s="197"/>
      <c r="T551" s="197"/>
      <c r="U551" s="197"/>
      <c r="V551" s="197"/>
      <c r="W551" s="197"/>
      <c r="X551" s="197"/>
      <c r="Y551" s="197"/>
      <c r="Z551" s="197"/>
    </row>
    <row r="552" ht="15.75" customHeight="1">
      <c r="A552" s="197"/>
      <c r="B552" s="197"/>
      <c r="C552" s="197"/>
      <c r="D552" s="197"/>
      <c r="E552" s="197"/>
      <c r="F552" s="197"/>
      <c r="G552" s="197"/>
      <c r="H552" s="197"/>
      <c r="I552" s="197"/>
      <c r="J552" s="197"/>
      <c r="K552" s="197"/>
      <c r="L552" s="197"/>
      <c r="M552" s="197"/>
      <c r="N552" s="197"/>
      <c r="O552" s="197"/>
      <c r="P552" s="197"/>
      <c r="Q552" s="197"/>
      <c r="R552" s="197"/>
      <c r="S552" s="197"/>
      <c r="T552" s="197"/>
      <c r="U552" s="197"/>
      <c r="V552" s="197"/>
      <c r="W552" s="197"/>
      <c r="X552" s="197"/>
      <c r="Y552" s="197"/>
      <c r="Z552" s="197"/>
    </row>
    <row r="553" ht="15.75" customHeight="1">
      <c r="A553" s="197"/>
      <c r="B553" s="197"/>
      <c r="C553" s="197"/>
      <c r="D553" s="197"/>
      <c r="E553" s="197"/>
      <c r="F553" s="197"/>
      <c r="G553" s="197"/>
      <c r="H553" s="197"/>
      <c r="I553" s="197"/>
      <c r="J553" s="197"/>
      <c r="K553" s="197"/>
      <c r="L553" s="197"/>
      <c r="M553" s="197"/>
      <c r="N553" s="197"/>
      <c r="O553" s="197"/>
      <c r="P553" s="197"/>
      <c r="Q553" s="197"/>
      <c r="R553" s="197"/>
      <c r="S553" s="197"/>
      <c r="T553" s="197"/>
      <c r="U553" s="197"/>
      <c r="V553" s="197"/>
      <c r="W553" s="197"/>
      <c r="X553" s="197"/>
      <c r="Y553" s="197"/>
      <c r="Z553" s="197"/>
    </row>
    <row r="554" ht="15.75" customHeight="1">
      <c r="A554" s="197"/>
      <c r="B554" s="197"/>
      <c r="C554" s="197"/>
      <c r="D554" s="197"/>
      <c r="E554" s="197"/>
      <c r="F554" s="197"/>
      <c r="G554" s="197"/>
      <c r="H554" s="197"/>
      <c r="I554" s="197"/>
      <c r="J554" s="197"/>
      <c r="K554" s="197"/>
      <c r="L554" s="197"/>
      <c r="M554" s="197"/>
      <c r="N554" s="197"/>
      <c r="O554" s="197"/>
      <c r="P554" s="197"/>
      <c r="Q554" s="197"/>
      <c r="R554" s="197"/>
      <c r="S554" s="197"/>
      <c r="T554" s="197"/>
      <c r="U554" s="197"/>
      <c r="V554" s="197"/>
      <c r="W554" s="197"/>
      <c r="X554" s="197"/>
      <c r="Y554" s="197"/>
      <c r="Z554" s="197"/>
    </row>
    <row r="555" ht="15.75" customHeight="1">
      <c r="A555" s="197"/>
      <c r="B555" s="197"/>
      <c r="C555" s="197"/>
      <c r="D555" s="197"/>
      <c r="E555" s="197"/>
      <c r="F555" s="197"/>
      <c r="G555" s="197"/>
      <c r="H555" s="197"/>
      <c r="I555" s="197"/>
      <c r="J555" s="197"/>
      <c r="K555" s="197"/>
      <c r="L555" s="197"/>
      <c r="M555" s="197"/>
      <c r="N555" s="197"/>
      <c r="O555" s="197"/>
      <c r="P555" s="197"/>
      <c r="Q555" s="197"/>
      <c r="R555" s="197"/>
      <c r="S555" s="197"/>
      <c r="T555" s="197"/>
      <c r="U555" s="197"/>
      <c r="V555" s="197"/>
      <c r="W555" s="197"/>
      <c r="X555" s="197"/>
      <c r="Y555" s="197"/>
      <c r="Z555" s="197"/>
    </row>
    <row r="556" ht="15.75" customHeight="1">
      <c r="A556" s="197"/>
      <c r="B556" s="197"/>
      <c r="C556" s="197"/>
      <c r="D556" s="197"/>
      <c r="E556" s="197"/>
      <c r="F556" s="197"/>
      <c r="G556" s="197"/>
      <c r="H556" s="197"/>
      <c r="I556" s="197"/>
      <c r="J556" s="197"/>
      <c r="K556" s="197"/>
      <c r="L556" s="197"/>
      <c r="M556" s="197"/>
      <c r="N556" s="197"/>
      <c r="O556" s="197"/>
      <c r="P556" s="197"/>
      <c r="Q556" s="197"/>
      <c r="R556" s="197"/>
      <c r="S556" s="197"/>
      <c r="T556" s="197"/>
      <c r="U556" s="197"/>
      <c r="V556" s="197"/>
      <c r="W556" s="197"/>
      <c r="X556" s="197"/>
      <c r="Y556" s="197"/>
      <c r="Z556" s="197"/>
    </row>
    <row r="557" ht="15.75" customHeight="1">
      <c r="A557" s="197"/>
      <c r="B557" s="197"/>
      <c r="C557" s="197"/>
      <c r="D557" s="197"/>
      <c r="E557" s="197"/>
      <c r="F557" s="197"/>
      <c r="G557" s="197"/>
      <c r="H557" s="197"/>
      <c r="I557" s="197"/>
      <c r="J557" s="197"/>
      <c r="K557" s="197"/>
      <c r="L557" s="197"/>
      <c r="M557" s="197"/>
      <c r="N557" s="197"/>
      <c r="O557" s="197"/>
      <c r="P557" s="197"/>
      <c r="Q557" s="197"/>
      <c r="R557" s="197"/>
      <c r="S557" s="197"/>
      <c r="T557" s="197"/>
      <c r="U557" s="197"/>
      <c r="V557" s="197"/>
      <c r="W557" s="197"/>
      <c r="X557" s="197"/>
      <c r="Y557" s="197"/>
      <c r="Z557" s="197"/>
    </row>
    <row r="558" ht="15.75" customHeight="1">
      <c r="A558" s="197"/>
      <c r="B558" s="197"/>
      <c r="C558" s="197"/>
      <c r="D558" s="197"/>
      <c r="E558" s="197"/>
      <c r="F558" s="197"/>
      <c r="G558" s="197"/>
      <c r="H558" s="197"/>
      <c r="I558" s="197"/>
      <c r="J558" s="197"/>
      <c r="K558" s="197"/>
      <c r="L558" s="197"/>
      <c r="M558" s="197"/>
      <c r="N558" s="197"/>
      <c r="O558" s="197"/>
      <c r="P558" s="197"/>
      <c r="Q558" s="197"/>
      <c r="R558" s="197"/>
      <c r="S558" s="197"/>
      <c r="T558" s="197"/>
      <c r="U558" s="197"/>
      <c r="V558" s="197"/>
      <c r="W558" s="197"/>
      <c r="X558" s="197"/>
      <c r="Y558" s="197"/>
      <c r="Z558" s="197"/>
    </row>
    <row r="559" ht="15.75" customHeight="1">
      <c r="A559" s="197"/>
      <c r="B559" s="197"/>
      <c r="C559" s="197"/>
      <c r="D559" s="197"/>
      <c r="E559" s="197"/>
      <c r="F559" s="197"/>
      <c r="G559" s="197"/>
      <c r="H559" s="197"/>
      <c r="I559" s="197"/>
      <c r="J559" s="197"/>
      <c r="K559" s="197"/>
      <c r="L559" s="197"/>
      <c r="M559" s="197"/>
      <c r="N559" s="197"/>
      <c r="O559" s="197"/>
      <c r="P559" s="197"/>
      <c r="Q559" s="197"/>
      <c r="R559" s="197"/>
      <c r="S559" s="197"/>
      <c r="T559" s="197"/>
      <c r="U559" s="197"/>
      <c r="V559" s="197"/>
      <c r="W559" s="197"/>
      <c r="X559" s="197"/>
      <c r="Y559" s="197"/>
      <c r="Z559" s="197"/>
    </row>
    <row r="560" ht="15.75" customHeight="1">
      <c r="A560" s="197"/>
      <c r="B560" s="197"/>
      <c r="C560" s="197"/>
      <c r="D560" s="197"/>
      <c r="E560" s="197"/>
      <c r="F560" s="197"/>
      <c r="G560" s="197"/>
      <c r="H560" s="197"/>
      <c r="I560" s="197"/>
      <c r="J560" s="197"/>
      <c r="K560" s="197"/>
      <c r="L560" s="197"/>
      <c r="M560" s="197"/>
      <c r="N560" s="197"/>
      <c r="O560" s="197"/>
      <c r="P560" s="197"/>
      <c r="Q560" s="197"/>
      <c r="R560" s="197"/>
      <c r="S560" s="197"/>
      <c r="T560" s="197"/>
      <c r="U560" s="197"/>
      <c r="V560" s="197"/>
      <c r="W560" s="197"/>
      <c r="X560" s="197"/>
      <c r="Y560" s="197"/>
      <c r="Z560" s="197"/>
    </row>
    <row r="561" ht="15.75" customHeight="1">
      <c r="A561" s="197"/>
      <c r="B561" s="197"/>
      <c r="C561" s="197"/>
      <c r="D561" s="197"/>
      <c r="E561" s="197"/>
      <c r="F561" s="197"/>
      <c r="G561" s="197"/>
      <c r="H561" s="197"/>
      <c r="I561" s="197"/>
      <c r="J561" s="197"/>
      <c r="K561" s="197"/>
      <c r="L561" s="197"/>
      <c r="M561" s="197"/>
      <c r="N561" s="197"/>
      <c r="O561" s="197"/>
      <c r="P561" s="197"/>
      <c r="Q561" s="197"/>
      <c r="R561" s="197"/>
      <c r="S561" s="197"/>
      <c r="T561" s="197"/>
      <c r="U561" s="197"/>
      <c r="V561" s="197"/>
      <c r="W561" s="197"/>
      <c r="X561" s="197"/>
      <c r="Y561" s="197"/>
      <c r="Z561" s="197"/>
    </row>
    <row r="562" ht="15.75" customHeight="1">
      <c r="A562" s="197"/>
      <c r="B562" s="197"/>
      <c r="C562" s="197"/>
      <c r="D562" s="197"/>
      <c r="E562" s="197"/>
      <c r="F562" s="197"/>
      <c r="G562" s="197"/>
      <c r="H562" s="197"/>
      <c r="I562" s="197"/>
      <c r="J562" s="197"/>
      <c r="K562" s="197"/>
      <c r="L562" s="197"/>
      <c r="M562" s="197"/>
      <c r="N562" s="197"/>
      <c r="O562" s="197"/>
      <c r="P562" s="197"/>
      <c r="Q562" s="197"/>
      <c r="R562" s="197"/>
      <c r="S562" s="197"/>
      <c r="T562" s="197"/>
      <c r="U562" s="197"/>
      <c r="V562" s="197"/>
      <c r="W562" s="197"/>
      <c r="X562" s="197"/>
      <c r="Y562" s="197"/>
      <c r="Z562" s="197"/>
    </row>
    <row r="563" ht="15.75" customHeight="1">
      <c r="A563" s="197"/>
      <c r="B563" s="197"/>
      <c r="C563" s="197"/>
      <c r="D563" s="197"/>
      <c r="E563" s="197"/>
      <c r="F563" s="197"/>
      <c r="G563" s="197"/>
      <c r="H563" s="197"/>
      <c r="I563" s="197"/>
      <c r="J563" s="197"/>
      <c r="K563" s="197"/>
      <c r="L563" s="197"/>
      <c r="M563" s="197"/>
      <c r="N563" s="197"/>
      <c r="O563" s="197"/>
      <c r="P563" s="197"/>
      <c r="Q563" s="197"/>
      <c r="R563" s="197"/>
      <c r="S563" s="197"/>
      <c r="T563" s="197"/>
      <c r="U563" s="197"/>
      <c r="V563" s="197"/>
      <c r="W563" s="197"/>
      <c r="X563" s="197"/>
      <c r="Y563" s="197"/>
      <c r="Z563" s="197"/>
    </row>
    <row r="564" ht="15.75" customHeight="1">
      <c r="A564" s="197"/>
      <c r="B564" s="197"/>
      <c r="C564" s="197"/>
      <c r="D564" s="197"/>
      <c r="E564" s="197"/>
      <c r="F564" s="197"/>
      <c r="G564" s="197"/>
      <c r="H564" s="197"/>
      <c r="I564" s="197"/>
      <c r="J564" s="197"/>
      <c r="K564" s="197"/>
      <c r="L564" s="197"/>
      <c r="M564" s="197"/>
      <c r="N564" s="197"/>
      <c r="O564" s="197"/>
      <c r="P564" s="197"/>
      <c r="Q564" s="197"/>
      <c r="R564" s="197"/>
      <c r="S564" s="197"/>
      <c r="T564" s="197"/>
      <c r="U564" s="197"/>
      <c r="V564" s="197"/>
      <c r="W564" s="197"/>
      <c r="X564" s="197"/>
      <c r="Y564" s="197"/>
      <c r="Z564" s="197"/>
    </row>
    <row r="565" ht="15.75" customHeight="1">
      <c r="A565" s="197"/>
      <c r="B565" s="197"/>
      <c r="C565" s="197"/>
      <c r="D565" s="197"/>
      <c r="E565" s="197"/>
      <c r="F565" s="197"/>
      <c r="G565" s="197"/>
      <c r="H565" s="197"/>
      <c r="I565" s="197"/>
      <c r="J565" s="197"/>
      <c r="K565" s="197"/>
      <c r="L565" s="197"/>
      <c r="M565" s="197"/>
      <c r="N565" s="197"/>
      <c r="O565" s="197"/>
      <c r="P565" s="197"/>
      <c r="Q565" s="197"/>
      <c r="R565" s="197"/>
      <c r="S565" s="197"/>
      <c r="T565" s="197"/>
      <c r="U565" s="197"/>
      <c r="V565" s="197"/>
      <c r="W565" s="197"/>
      <c r="X565" s="197"/>
      <c r="Y565" s="197"/>
      <c r="Z565" s="197"/>
    </row>
    <row r="566" ht="15.75" customHeight="1">
      <c r="A566" s="197"/>
      <c r="B566" s="197"/>
      <c r="C566" s="197"/>
      <c r="D566" s="197"/>
      <c r="E566" s="197"/>
      <c r="F566" s="197"/>
      <c r="G566" s="197"/>
      <c r="H566" s="197"/>
      <c r="I566" s="197"/>
      <c r="J566" s="197"/>
      <c r="K566" s="197"/>
      <c r="L566" s="197"/>
      <c r="M566" s="197"/>
      <c r="N566" s="197"/>
      <c r="O566" s="197"/>
      <c r="P566" s="197"/>
      <c r="Q566" s="197"/>
      <c r="R566" s="197"/>
      <c r="S566" s="197"/>
      <c r="T566" s="197"/>
      <c r="U566" s="197"/>
      <c r="V566" s="197"/>
      <c r="W566" s="197"/>
      <c r="X566" s="197"/>
      <c r="Y566" s="197"/>
      <c r="Z566" s="197"/>
    </row>
    <row r="567" ht="15.75" customHeight="1">
      <c r="A567" s="197"/>
      <c r="B567" s="197"/>
      <c r="C567" s="197"/>
      <c r="D567" s="197"/>
      <c r="E567" s="197"/>
      <c r="F567" s="197"/>
      <c r="G567" s="197"/>
      <c r="H567" s="197"/>
      <c r="I567" s="197"/>
      <c r="J567" s="197"/>
      <c r="K567" s="197"/>
      <c r="L567" s="197"/>
      <c r="M567" s="197"/>
      <c r="N567" s="197"/>
      <c r="O567" s="197"/>
      <c r="P567" s="197"/>
      <c r="Q567" s="197"/>
      <c r="R567" s="197"/>
      <c r="S567" s="197"/>
      <c r="T567" s="197"/>
      <c r="U567" s="197"/>
      <c r="V567" s="197"/>
      <c r="W567" s="197"/>
      <c r="X567" s="197"/>
      <c r="Y567" s="197"/>
      <c r="Z567" s="197"/>
    </row>
    <row r="568" ht="15.75" customHeight="1">
      <c r="A568" s="197"/>
      <c r="B568" s="197"/>
      <c r="C568" s="197"/>
      <c r="D568" s="197"/>
      <c r="E568" s="197"/>
      <c r="F568" s="197"/>
      <c r="G568" s="197"/>
      <c r="H568" s="197"/>
      <c r="I568" s="197"/>
      <c r="J568" s="197"/>
      <c r="K568" s="197"/>
      <c r="L568" s="197"/>
      <c r="M568" s="197"/>
      <c r="N568" s="197"/>
      <c r="O568" s="197"/>
      <c r="P568" s="197"/>
      <c r="Q568" s="197"/>
      <c r="R568" s="197"/>
      <c r="S568" s="197"/>
      <c r="T568" s="197"/>
      <c r="U568" s="197"/>
      <c r="V568" s="197"/>
      <c r="W568" s="197"/>
      <c r="X568" s="197"/>
      <c r="Y568" s="197"/>
      <c r="Z568" s="197"/>
    </row>
    <row r="569" ht="15.75" customHeight="1">
      <c r="A569" s="197"/>
      <c r="B569" s="197"/>
      <c r="C569" s="197"/>
      <c r="D569" s="197"/>
      <c r="E569" s="197"/>
      <c r="F569" s="197"/>
      <c r="G569" s="197"/>
      <c r="H569" s="197"/>
      <c r="I569" s="197"/>
      <c r="J569" s="197"/>
      <c r="K569" s="197"/>
      <c r="L569" s="197"/>
      <c r="M569" s="197"/>
      <c r="N569" s="197"/>
      <c r="O569" s="197"/>
      <c r="P569" s="197"/>
      <c r="Q569" s="197"/>
      <c r="R569" s="197"/>
      <c r="S569" s="197"/>
      <c r="T569" s="197"/>
      <c r="U569" s="197"/>
      <c r="V569" s="197"/>
      <c r="W569" s="197"/>
      <c r="X569" s="197"/>
      <c r="Y569" s="197"/>
      <c r="Z569" s="197"/>
    </row>
    <row r="570" ht="15.75" customHeight="1">
      <c r="A570" s="197"/>
      <c r="B570" s="197"/>
      <c r="C570" s="197"/>
      <c r="D570" s="197"/>
      <c r="E570" s="197"/>
      <c r="F570" s="197"/>
      <c r="G570" s="197"/>
      <c r="H570" s="197"/>
      <c r="I570" s="197"/>
      <c r="J570" s="197"/>
      <c r="K570" s="197"/>
      <c r="L570" s="197"/>
      <c r="M570" s="197"/>
      <c r="N570" s="197"/>
      <c r="O570" s="197"/>
      <c r="P570" s="197"/>
      <c r="Q570" s="197"/>
      <c r="R570" s="197"/>
      <c r="S570" s="197"/>
      <c r="T570" s="197"/>
      <c r="U570" s="197"/>
      <c r="V570" s="197"/>
      <c r="W570" s="197"/>
      <c r="X570" s="197"/>
      <c r="Y570" s="197"/>
      <c r="Z570" s="197"/>
    </row>
    <row r="571" ht="15.75" customHeight="1">
      <c r="A571" s="197"/>
      <c r="B571" s="197"/>
      <c r="C571" s="197"/>
      <c r="D571" s="197"/>
      <c r="E571" s="197"/>
      <c r="F571" s="197"/>
      <c r="G571" s="197"/>
      <c r="H571" s="197"/>
      <c r="I571" s="197"/>
      <c r="J571" s="197"/>
      <c r="K571" s="197"/>
      <c r="L571" s="197"/>
      <c r="M571" s="197"/>
      <c r="N571" s="197"/>
      <c r="O571" s="197"/>
      <c r="P571" s="197"/>
      <c r="Q571" s="197"/>
      <c r="R571" s="197"/>
      <c r="S571" s="197"/>
      <c r="T571" s="197"/>
      <c r="U571" s="197"/>
      <c r="V571" s="197"/>
      <c r="W571" s="197"/>
      <c r="X571" s="197"/>
      <c r="Y571" s="197"/>
      <c r="Z571" s="197"/>
    </row>
    <row r="572" ht="15.75" customHeight="1">
      <c r="A572" s="197"/>
      <c r="B572" s="197"/>
      <c r="C572" s="197"/>
      <c r="D572" s="197"/>
      <c r="E572" s="197"/>
      <c r="F572" s="197"/>
      <c r="G572" s="197"/>
      <c r="H572" s="197"/>
      <c r="I572" s="197"/>
      <c r="J572" s="197"/>
      <c r="K572" s="197"/>
      <c r="L572" s="197"/>
      <c r="M572" s="197"/>
      <c r="N572" s="197"/>
      <c r="O572" s="197"/>
      <c r="P572" s="197"/>
      <c r="Q572" s="197"/>
      <c r="R572" s="197"/>
      <c r="S572" s="197"/>
      <c r="T572" s="197"/>
      <c r="U572" s="197"/>
      <c r="V572" s="197"/>
      <c r="W572" s="197"/>
      <c r="X572" s="197"/>
      <c r="Y572" s="197"/>
      <c r="Z572" s="197"/>
    </row>
    <row r="573" ht="15.75" customHeight="1">
      <c r="A573" s="197"/>
      <c r="B573" s="197"/>
      <c r="C573" s="197"/>
      <c r="D573" s="197"/>
      <c r="E573" s="197"/>
      <c r="F573" s="197"/>
      <c r="G573" s="197"/>
      <c r="H573" s="197"/>
      <c r="I573" s="197"/>
      <c r="J573" s="197"/>
      <c r="K573" s="197"/>
      <c r="L573" s="197"/>
      <c r="M573" s="197"/>
      <c r="N573" s="197"/>
      <c r="O573" s="197"/>
      <c r="P573" s="197"/>
      <c r="Q573" s="197"/>
      <c r="R573" s="197"/>
      <c r="S573" s="197"/>
      <c r="T573" s="197"/>
      <c r="U573" s="197"/>
      <c r="V573" s="197"/>
      <c r="W573" s="197"/>
      <c r="X573" s="197"/>
      <c r="Y573" s="197"/>
      <c r="Z573" s="197"/>
    </row>
    <row r="574" ht="15.75" customHeight="1">
      <c r="A574" s="197"/>
      <c r="B574" s="197"/>
      <c r="C574" s="197"/>
      <c r="D574" s="197"/>
      <c r="E574" s="197"/>
      <c r="F574" s="197"/>
      <c r="G574" s="197"/>
      <c r="H574" s="197"/>
      <c r="I574" s="197"/>
      <c r="J574" s="197"/>
      <c r="K574" s="197"/>
      <c r="L574" s="197"/>
      <c r="M574" s="197"/>
      <c r="N574" s="197"/>
      <c r="O574" s="197"/>
      <c r="P574" s="197"/>
      <c r="Q574" s="197"/>
      <c r="R574" s="197"/>
      <c r="S574" s="197"/>
      <c r="T574" s="197"/>
      <c r="U574" s="197"/>
      <c r="V574" s="197"/>
      <c r="W574" s="197"/>
      <c r="X574" s="197"/>
      <c r="Y574" s="197"/>
      <c r="Z574" s="197"/>
    </row>
    <row r="575" ht="15.75" customHeight="1">
      <c r="A575" s="197"/>
      <c r="B575" s="197"/>
      <c r="C575" s="197"/>
      <c r="D575" s="197"/>
      <c r="E575" s="197"/>
      <c r="F575" s="197"/>
      <c r="G575" s="197"/>
      <c r="H575" s="197"/>
      <c r="I575" s="197"/>
      <c r="J575" s="197"/>
      <c r="K575" s="197"/>
      <c r="L575" s="197"/>
      <c r="M575" s="197"/>
      <c r="N575" s="197"/>
      <c r="O575" s="197"/>
      <c r="P575" s="197"/>
      <c r="Q575" s="197"/>
      <c r="R575" s="197"/>
      <c r="S575" s="197"/>
      <c r="T575" s="197"/>
      <c r="U575" s="197"/>
      <c r="V575" s="197"/>
      <c r="W575" s="197"/>
      <c r="X575" s="197"/>
      <c r="Y575" s="197"/>
      <c r="Z575" s="197"/>
    </row>
    <row r="576" ht="15.75" customHeight="1">
      <c r="A576" s="197"/>
      <c r="B576" s="197"/>
      <c r="C576" s="197"/>
      <c r="D576" s="197"/>
      <c r="E576" s="197"/>
      <c r="F576" s="197"/>
      <c r="G576" s="197"/>
      <c r="H576" s="197"/>
      <c r="I576" s="197"/>
      <c r="J576" s="197"/>
      <c r="K576" s="197"/>
      <c r="L576" s="197"/>
      <c r="M576" s="197"/>
      <c r="N576" s="197"/>
      <c r="O576" s="197"/>
      <c r="P576" s="197"/>
      <c r="Q576" s="197"/>
      <c r="R576" s="197"/>
      <c r="S576" s="197"/>
      <c r="T576" s="197"/>
      <c r="U576" s="197"/>
      <c r="V576" s="197"/>
      <c r="W576" s="197"/>
      <c r="X576" s="197"/>
      <c r="Y576" s="197"/>
      <c r="Z576" s="197"/>
    </row>
    <row r="577" ht="15.75" customHeight="1">
      <c r="A577" s="197"/>
      <c r="B577" s="197"/>
      <c r="C577" s="197"/>
      <c r="D577" s="197"/>
      <c r="E577" s="197"/>
      <c r="F577" s="197"/>
      <c r="G577" s="197"/>
      <c r="H577" s="197"/>
      <c r="I577" s="197"/>
      <c r="J577" s="197"/>
      <c r="K577" s="197"/>
      <c r="L577" s="197"/>
      <c r="M577" s="197"/>
      <c r="N577" s="197"/>
      <c r="O577" s="197"/>
      <c r="P577" s="197"/>
      <c r="Q577" s="197"/>
      <c r="R577" s="197"/>
      <c r="S577" s="197"/>
      <c r="T577" s="197"/>
      <c r="U577" s="197"/>
      <c r="V577" s="197"/>
      <c r="W577" s="197"/>
      <c r="X577" s="197"/>
      <c r="Y577" s="197"/>
      <c r="Z577" s="197"/>
    </row>
    <row r="578" ht="15.75" customHeight="1">
      <c r="A578" s="197"/>
      <c r="B578" s="197"/>
      <c r="C578" s="197"/>
      <c r="D578" s="197"/>
      <c r="E578" s="197"/>
      <c r="F578" s="197"/>
      <c r="G578" s="197"/>
      <c r="H578" s="197"/>
      <c r="I578" s="197"/>
      <c r="J578" s="197"/>
      <c r="K578" s="197"/>
      <c r="L578" s="197"/>
      <c r="M578" s="197"/>
      <c r="N578" s="197"/>
      <c r="O578" s="197"/>
      <c r="P578" s="197"/>
      <c r="Q578" s="197"/>
      <c r="R578" s="197"/>
      <c r="S578" s="197"/>
      <c r="T578" s="197"/>
      <c r="U578" s="197"/>
      <c r="V578" s="197"/>
      <c r="W578" s="197"/>
      <c r="X578" s="197"/>
      <c r="Y578" s="197"/>
      <c r="Z578" s="197"/>
    </row>
    <row r="579" ht="15.75" customHeight="1">
      <c r="A579" s="197"/>
      <c r="B579" s="197"/>
      <c r="C579" s="197"/>
      <c r="D579" s="197"/>
      <c r="E579" s="197"/>
      <c r="F579" s="197"/>
      <c r="G579" s="197"/>
      <c r="H579" s="197"/>
      <c r="I579" s="197"/>
      <c r="J579" s="197"/>
      <c r="K579" s="197"/>
      <c r="L579" s="197"/>
      <c r="M579" s="197"/>
      <c r="N579" s="197"/>
      <c r="O579" s="197"/>
      <c r="P579" s="197"/>
      <c r="Q579" s="197"/>
      <c r="R579" s="197"/>
      <c r="S579" s="197"/>
      <c r="T579" s="197"/>
      <c r="U579" s="197"/>
      <c r="V579" s="197"/>
      <c r="W579" s="197"/>
      <c r="X579" s="197"/>
      <c r="Y579" s="197"/>
      <c r="Z579" s="197"/>
    </row>
    <row r="580" ht="15.75" customHeight="1">
      <c r="A580" s="197"/>
      <c r="B580" s="197"/>
      <c r="C580" s="197"/>
      <c r="D580" s="197"/>
      <c r="E580" s="197"/>
      <c r="F580" s="197"/>
      <c r="G580" s="197"/>
      <c r="H580" s="197"/>
      <c r="I580" s="197"/>
      <c r="J580" s="197"/>
      <c r="K580" s="197"/>
      <c r="L580" s="197"/>
      <c r="M580" s="197"/>
      <c r="N580" s="197"/>
      <c r="O580" s="197"/>
      <c r="P580" s="197"/>
      <c r="Q580" s="197"/>
      <c r="R580" s="197"/>
      <c r="S580" s="197"/>
      <c r="T580" s="197"/>
      <c r="U580" s="197"/>
      <c r="V580" s="197"/>
      <c r="W580" s="197"/>
      <c r="X580" s="197"/>
      <c r="Y580" s="197"/>
      <c r="Z580" s="197"/>
    </row>
    <row r="581" ht="15.75" customHeight="1">
      <c r="A581" s="197"/>
      <c r="B581" s="197"/>
      <c r="C581" s="197"/>
      <c r="D581" s="197"/>
      <c r="E581" s="197"/>
      <c r="F581" s="197"/>
      <c r="G581" s="197"/>
      <c r="H581" s="197"/>
      <c r="I581" s="197"/>
      <c r="J581" s="197"/>
      <c r="K581" s="197"/>
      <c r="L581" s="197"/>
      <c r="M581" s="197"/>
      <c r="N581" s="197"/>
      <c r="O581" s="197"/>
      <c r="P581" s="197"/>
      <c r="Q581" s="197"/>
      <c r="R581" s="197"/>
      <c r="S581" s="197"/>
      <c r="T581" s="197"/>
      <c r="U581" s="197"/>
      <c r="V581" s="197"/>
      <c r="W581" s="197"/>
      <c r="X581" s="197"/>
      <c r="Y581" s="197"/>
      <c r="Z581" s="197"/>
    </row>
    <row r="582" ht="15.75" customHeight="1">
      <c r="A582" s="197"/>
      <c r="B582" s="197"/>
      <c r="C582" s="197"/>
      <c r="D582" s="197"/>
      <c r="E582" s="197"/>
      <c r="F582" s="197"/>
      <c r="G582" s="197"/>
      <c r="H582" s="197"/>
      <c r="I582" s="197"/>
      <c r="J582" s="197"/>
      <c r="K582" s="197"/>
      <c r="L582" s="197"/>
      <c r="M582" s="197"/>
      <c r="N582" s="197"/>
      <c r="O582" s="197"/>
      <c r="P582" s="197"/>
      <c r="Q582" s="197"/>
      <c r="R582" s="197"/>
      <c r="S582" s="197"/>
      <c r="T582" s="197"/>
      <c r="U582" s="197"/>
      <c r="V582" s="197"/>
      <c r="W582" s="197"/>
      <c r="X582" s="197"/>
      <c r="Y582" s="197"/>
      <c r="Z582" s="197"/>
    </row>
    <row r="583" ht="15.75" customHeight="1">
      <c r="A583" s="197"/>
      <c r="B583" s="197"/>
      <c r="C583" s="197"/>
      <c r="D583" s="197"/>
      <c r="E583" s="197"/>
      <c r="F583" s="197"/>
      <c r="G583" s="197"/>
      <c r="H583" s="197"/>
      <c r="I583" s="197"/>
      <c r="J583" s="197"/>
      <c r="K583" s="197"/>
      <c r="L583" s="197"/>
      <c r="M583" s="197"/>
      <c r="N583" s="197"/>
      <c r="O583" s="197"/>
      <c r="P583" s="197"/>
      <c r="Q583" s="197"/>
      <c r="R583" s="197"/>
      <c r="S583" s="197"/>
      <c r="T583" s="197"/>
      <c r="U583" s="197"/>
      <c r="V583" s="197"/>
      <c r="W583" s="197"/>
      <c r="X583" s="197"/>
      <c r="Y583" s="197"/>
      <c r="Z583" s="197"/>
    </row>
    <row r="584" ht="15.75" customHeight="1">
      <c r="A584" s="197"/>
      <c r="B584" s="197"/>
      <c r="C584" s="197"/>
      <c r="D584" s="197"/>
      <c r="E584" s="197"/>
      <c r="F584" s="197"/>
      <c r="G584" s="197"/>
      <c r="H584" s="197"/>
      <c r="I584" s="197"/>
      <c r="J584" s="197"/>
      <c r="K584" s="197"/>
      <c r="L584" s="197"/>
      <c r="M584" s="197"/>
      <c r="N584" s="197"/>
      <c r="O584" s="197"/>
      <c r="P584" s="197"/>
      <c r="Q584" s="197"/>
      <c r="R584" s="197"/>
      <c r="S584" s="197"/>
      <c r="T584" s="197"/>
      <c r="U584" s="197"/>
      <c r="V584" s="197"/>
      <c r="W584" s="197"/>
      <c r="X584" s="197"/>
      <c r="Y584" s="197"/>
      <c r="Z584" s="197"/>
    </row>
    <row r="585" ht="15.75" customHeight="1">
      <c r="A585" s="197"/>
      <c r="B585" s="197"/>
      <c r="C585" s="197"/>
      <c r="D585" s="197"/>
      <c r="E585" s="197"/>
      <c r="F585" s="197"/>
      <c r="G585" s="197"/>
      <c r="H585" s="197"/>
      <c r="I585" s="197"/>
      <c r="J585" s="197"/>
      <c r="K585" s="197"/>
      <c r="L585" s="197"/>
      <c r="M585" s="197"/>
      <c r="N585" s="197"/>
      <c r="O585" s="197"/>
      <c r="P585" s="197"/>
      <c r="Q585" s="197"/>
      <c r="R585" s="197"/>
      <c r="S585" s="197"/>
      <c r="T585" s="197"/>
      <c r="U585" s="197"/>
      <c r="V585" s="197"/>
      <c r="W585" s="197"/>
      <c r="X585" s="197"/>
      <c r="Y585" s="197"/>
      <c r="Z585" s="197"/>
    </row>
    <row r="586" ht="15.75" customHeight="1">
      <c r="A586" s="197"/>
      <c r="B586" s="197"/>
      <c r="C586" s="197"/>
      <c r="D586" s="197"/>
      <c r="E586" s="197"/>
      <c r="F586" s="197"/>
      <c r="G586" s="197"/>
      <c r="H586" s="197"/>
      <c r="I586" s="197"/>
      <c r="J586" s="197"/>
      <c r="K586" s="197"/>
      <c r="L586" s="197"/>
      <c r="M586" s="197"/>
      <c r="N586" s="197"/>
      <c r="O586" s="197"/>
      <c r="P586" s="197"/>
      <c r="Q586" s="197"/>
      <c r="R586" s="197"/>
      <c r="S586" s="197"/>
      <c r="T586" s="197"/>
      <c r="U586" s="197"/>
      <c r="V586" s="197"/>
      <c r="W586" s="197"/>
      <c r="X586" s="197"/>
      <c r="Y586" s="197"/>
      <c r="Z586" s="197"/>
    </row>
    <row r="587" ht="15.75" customHeight="1">
      <c r="A587" s="197"/>
      <c r="B587" s="197"/>
      <c r="C587" s="197"/>
      <c r="D587" s="197"/>
      <c r="E587" s="197"/>
      <c r="F587" s="197"/>
      <c r="G587" s="197"/>
      <c r="H587" s="197"/>
      <c r="I587" s="197"/>
      <c r="J587" s="197"/>
      <c r="K587" s="197"/>
      <c r="L587" s="197"/>
      <c r="M587" s="197"/>
      <c r="N587" s="197"/>
      <c r="O587" s="197"/>
      <c r="P587" s="197"/>
      <c r="Q587" s="197"/>
      <c r="R587" s="197"/>
      <c r="S587" s="197"/>
      <c r="T587" s="197"/>
      <c r="U587" s="197"/>
      <c r="V587" s="197"/>
      <c r="W587" s="197"/>
      <c r="X587" s="197"/>
      <c r="Y587" s="197"/>
      <c r="Z587" s="197"/>
    </row>
    <row r="588" ht="15.75" customHeight="1">
      <c r="A588" s="197"/>
      <c r="B588" s="197"/>
      <c r="C588" s="197"/>
      <c r="D588" s="197"/>
      <c r="E588" s="197"/>
      <c r="F588" s="197"/>
      <c r="G588" s="197"/>
      <c r="H588" s="197"/>
      <c r="I588" s="197"/>
      <c r="J588" s="197"/>
      <c r="K588" s="197"/>
      <c r="L588" s="197"/>
      <c r="M588" s="197"/>
      <c r="N588" s="197"/>
      <c r="O588" s="197"/>
      <c r="P588" s="197"/>
      <c r="Q588" s="197"/>
      <c r="R588" s="197"/>
      <c r="S588" s="197"/>
      <c r="T588" s="197"/>
      <c r="U588" s="197"/>
      <c r="V588" s="197"/>
      <c r="W588" s="197"/>
      <c r="X588" s="197"/>
      <c r="Y588" s="197"/>
      <c r="Z588" s="197"/>
    </row>
    <row r="589" ht="15.75" customHeight="1">
      <c r="A589" s="197"/>
      <c r="B589" s="197"/>
      <c r="C589" s="197"/>
      <c r="D589" s="197"/>
      <c r="E589" s="197"/>
      <c r="F589" s="197"/>
      <c r="G589" s="197"/>
      <c r="H589" s="197"/>
      <c r="I589" s="197"/>
      <c r="J589" s="197"/>
      <c r="K589" s="197"/>
      <c r="L589" s="197"/>
      <c r="M589" s="197"/>
      <c r="N589" s="197"/>
      <c r="O589" s="197"/>
      <c r="P589" s="197"/>
      <c r="Q589" s="197"/>
      <c r="R589" s="197"/>
      <c r="S589" s="197"/>
      <c r="T589" s="197"/>
      <c r="U589" s="197"/>
      <c r="V589" s="197"/>
      <c r="W589" s="197"/>
      <c r="X589" s="197"/>
      <c r="Y589" s="197"/>
      <c r="Z589" s="197"/>
    </row>
    <row r="590" ht="15.75" customHeight="1">
      <c r="A590" s="197"/>
      <c r="B590" s="197"/>
      <c r="C590" s="197"/>
      <c r="D590" s="197"/>
      <c r="E590" s="197"/>
      <c r="F590" s="197"/>
      <c r="G590" s="197"/>
      <c r="H590" s="197"/>
      <c r="I590" s="197"/>
      <c r="J590" s="197"/>
      <c r="K590" s="197"/>
      <c r="L590" s="197"/>
      <c r="M590" s="197"/>
      <c r="N590" s="197"/>
      <c r="O590" s="197"/>
      <c r="P590" s="197"/>
      <c r="Q590" s="197"/>
      <c r="R590" s="197"/>
      <c r="S590" s="197"/>
      <c r="T590" s="197"/>
      <c r="U590" s="197"/>
      <c r="V590" s="197"/>
      <c r="W590" s="197"/>
      <c r="X590" s="197"/>
      <c r="Y590" s="197"/>
      <c r="Z590" s="197"/>
    </row>
    <row r="591" ht="15.75" customHeight="1">
      <c r="A591" s="197"/>
      <c r="B591" s="197"/>
      <c r="C591" s="197"/>
      <c r="D591" s="197"/>
      <c r="E591" s="197"/>
      <c r="F591" s="197"/>
      <c r="G591" s="197"/>
      <c r="H591" s="197"/>
      <c r="I591" s="197"/>
      <c r="J591" s="197"/>
      <c r="K591" s="197"/>
      <c r="L591" s="197"/>
      <c r="M591" s="197"/>
      <c r="N591" s="197"/>
      <c r="O591" s="197"/>
      <c r="P591" s="197"/>
      <c r="Q591" s="197"/>
      <c r="R591" s="197"/>
      <c r="S591" s="197"/>
      <c r="T591" s="197"/>
      <c r="U591" s="197"/>
      <c r="V591" s="197"/>
      <c r="W591" s="197"/>
      <c r="X591" s="197"/>
      <c r="Y591" s="197"/>
      <c r="Z591" s="197"/>
    </row>
    <row r="592" ht="15.75" customHeight="1">
      <c r="A592" s="197"/>
      <c r="B592" s="197"/>
      <c r="C592" s="197"/>
      <c r="D592" s="197"/>
      <c r="E592" s="197"/>
      <c r="F592" s="197"/>
      <c r="G592" s="197"/>
      <c r="H592" s="197"/>
      <c r="I592" s="197"/>
      <c r="J592" s="197"/>
      <c r="K592" s="197"/>
      <c r="L592" s="197"/>
      <c r="M592" s="197"/>
      <c r="N592" s="197"/>
      <c r="O592" s="197"/>
      <c r="P592" s="197"/>
      <c r="Q592" s="197"/>
      <c r="R592" s="197"/>
      <c r="S592" s="197"/>
      <c r="T592" s="197"/>
      <c r="U592" s="197"/>
      <c r="V592" s="197"/>
      <c r="W592" s="197"/>
      <c r="X592" s="197"/>
      <c r="Y592" s="197"/>
      <c r="Z592" s="197"/>
    </row>
    <row r="593" ht="15.75" customHeight="1">
      <c r="A593" s="197"/>
      <c r="B593" s="197"/>
      <c r="C593" s="197"/>
      <c r="D593" s="197"/>
      <c r="E593" s="197"/>
      <c r="F593" s="197"/>
      <c r="G593" s="197"/>
      <c r="H593" s="197"/>
      <c r="I593" s="197"/>
      <c r="J593" s="197"/>
      <c r="K593" s="197"/>
      <c r="L593" s="197"/>
      <c r="M593" s="197"/>
      <c r="N593" s="197"/>
      <c r="O593" s="197"/>
      <c r="P593" s="197"/>
      <c r="Q593" s="197"/>
      <c r="R593" s="197"/>
      <c r="S593" s="197"/>
      <c r="T593" s="197"/>
      <c r="U593" s="197"/>
      <c r="V593" s="197"/>
      <c r="W593" s="197"/>
      <c r="X593" s="197"/>
      <c r="Y593" s="197"/>
      <c r="Z593" s="197"/>
    </row>
    <row r="594" ht="15.75" customHeight="1">
      <c r="A594" s="197"/>
      <c r="B594" s="197"/>
      <c r="C594" s="197"/>
      <c r="D594" s="197"/>
      <c r="E594" s="197"/>
      <c r="F594" s="197"/>
      <c r="G594" s="197"/>
      <c r="H594" s="197"/>
      <c r="I594" s="197"/>
      <c r="J594" s="197"/>
      <c r="K594" s="197"/>
      <c r="L594" s="197"/>
      <c r="M594" s="197"/>
      <c r="N594" s="197"/>
      <c r="O594" s="197"/>
      <c r="P594" s="197"/>
      <c r="Q594" s="197"/>
      <c r="R594" s="197"/>
      <c r="S594" s="197"/>
      <c r="T594" s="197"/>
      <c r="U594" s="197"/>
      <c r="V594" s="197"/>
      <c r="W594" s="197"/>
      <c r="X594" s="197"/>
      <c r="Y594" s="197"/>
      <c r="Z594" s="197"/>
    </row>
    <row r="595" ht="15.75" customHeight="1">
      <c r="A595" s="197"/>
      <c r="B595" s="197"/>
      <c r="C595" s="197"/>
      <c r="D595" s="197"/>
      <c r="E595" s="197"/>
      <c r="F595" s="197"/>
      <c r="G595" s="197"/>
      <c r="H595" s="197"/>
      <c r="I595" s="197"/>
      <c r="J595" s="197"/>
      <c r="K595" s="197"/>
      <c r="L595" s="197"/>
      <c r="M595" s="197"/>
      <c r="N595" s="197"/>
      <c r="O595" s="197"/>
      <c r="P595" s="197"/>
      <c r="Q595" s="197"/>
      <c r="R595" s="197"/>
      <c r="S595" s="197"/>
      <c r="T595" s="197"/>
      <c r="U595" s="197"/>
      <c r="V595" s="197"/>
      <c r="W595" s="197"/>
      <c r="X595" s="197"/>
      <c r="Y595" s="197"/>
      <c r="Z595" s="197"/>
    </row>
    <row r="596" ht="15.75" customHeight="1">
      <c r="A596" s="197"/>
      <c r="B596" s="197"/>
      <c r="C596" s="197"/>
      <c r="D596" s="197"/>
      <c r="E596" s="197"/>
      <c r="F596" s="197"/>
      <c r="G596" s="197"/>
      <c r="H596" s="197"/>
      <c r="I596" s="197"/>
      <c r="J596" s="197"/>
      <c r="K596" s="197"/>
      <c r="L596" s="197"/>
      <c r="M596" s="197"/>
      <c r="N596" s="197"/>
      <c r="O596" s="197"/>
      <c r="P596" s="197"/>
      <c r="Q596" s="197"/>
      <c r="R596" s="197"/>
      <c r="S596" s="197"/>
      <c r="T596" s="197"/>
      <c r="U596" s="197"/>
      <c r="V596" s="197"/>
      <c r="W596" s="197"/>
      <c r="X596" s="197"/>
      <c r="Y596" s="197"/>
      <c r="Z596" s="197"/>
    </row>
    <row r="597" ht="15.75" customHeight="1">
      <c r="A597" s="197"/>
      <c r="B597" s="197"/>
      <c r="C597" s="197"/>
      <c r="D597" s="197"/>
      <c r="E597" s="197"/>
      <c r="F597" s="197"/>
      <c r="G597" s="197"/>
      <c r="H597" s="197"/>
      <c r="I597" s="197"/>
      <c r="J597" s="197"/>
      <c r="K597" s="197"/>
      <c r="L597" s="197"/>
      <c r="M597" s="197"/>
      <c r="N597" s="197"/>
      <c r="O597" s="197"/>
      <c r="P597" s="197"/>
      <c r="Q597" s="197"/>
      <c r="R597" s="197"/>
      <c r="S597" s="197"/>
      <c r="T597" s="197"/>
      <c r="U597" s="197"/>
      <c r="V597" s="197"/>
      <c r="W597" s="197"/>
      <c r="X597" s="197"/>
      <c r="Y597" s="197"/>
      <c r="Z597" s="197"/>
    </row>
    <row r="598" ht="15.75" customHeight="1">
      <c r="A598" s="197"/>
      <c r="B598" s="197"/>
      <c r="C598" s="197"/>
      <c r="D598" s="197"/>
      <c r="E598" s="197"/>
      <c r="F598" s="197"/>
      <c r="G598" s="197"/>
      <c r="H598" s="197"/>
      <c r="I598" s="197"/>
      <c r="J598" s="197"/>
      <c r="K598" s="197"/>
      <c r="L598" s="197"/>
      <c r="M598" s="197"/>
      <c r="N598" s="197"/>
      <c r="O598" s="197"/>
      <c r="P598" s="197"/>
      <c r="Q598" s="197"/>
      <c r="R598" s="197"/>
      <c r="S598" s="197"/>
      <c r="T598" s="197"/>
      <c r="U598" s="197"/>
      <c r="V598" s="197"/>
      <c r="W598" s="197"/>
      <c r="X598" s="197"/>
      <c r="Y598" s="197"/>
      <c r="Z598" s="197"/>
    </row>
    <row r="599" ht="15.75" customHeight="1">
      <c r="A599" s="197"/>
      <c r="B599" s="197"/>
      <c r="C599" s="197"/>
      <c r="D599" s="197"/>
      <c r="E599" s="197"/>
      <c r="F599" s="197"/>
      <c r="G599" s="197"/>
      <c r="H599" s="197"/>
      <c r="I599" s="197"/>
      <c r="J599" s="197"/>
      <c r="K599" s="197"/>
      <c r="L599" s="197"/>
      <c r="M599" s="197"/>
      <c r="N599" s="197"/>
      <c r="O599" s="197"/>
      <c r="P599" s="197"/>
      <c r="Q599" s="197"/>
      <c r="R599" s="197"/>
      <c r="S599" s="197"/>
      <c r="T599" s="197"/>
      <c r="U599" s="197"/>
      <c r="V599" s="197"/>
      <c r="W599" s="197"/>
      <c r="X599" s="197"/>
      <c r="Y599" s="197"/>
      <c r="Z599" s="197"/>
    </row>
    <row r="600" ht="15.75" customHeight="1">
      <c r="A600" s="197"/>
      <c r="B600" s="197"/>
      <c r="C600" s="197"/>
      <c r="D600" s="197"/>
      <c r="E600" s="197"/>
      <c r="F600" s="197"/>
      <c r="G600" s="197"/>
      <c r="H600" s="197"/>
      <c r="I600" s="197"/>
      <c r="J600" s="197"/>
      <c r="K600" s="197"/>
      <c r="L600" s="197"/>
      <c r="M600" s="197"/>
      <c r="N600" s="197"/>
      <c r="O600" s="197"/>
      <c r="P600" s="197"/>
      <c r="Q600" s="197"/>
      <c r="R600" s="197"/>
      <c r="S600" s="197"/>
      <c r="T600" s="197"/>
      <c r="U600" s="197"/>
      <c r="V600" s="197"/>
      <c r="W600" s="197"/>
      <c r="X600" s="197"/>
      <c r="Y600" s="197"/>
      <c r="Z600" s="197"/>
    </row>
    <row r="601" ht="15.75" customHeight="1">
      <c r="A601" s="197"/>
      <c r="B601" s="197"/>
      <c r="C601" s="197"/>
      <c r="D601" s="197"/>
      <c r="E601" s="197"/>
      <c r="F601" s="197"/>
      <c r="G601" s="197"/>
      <c r="H601" s="197"/>
      <c r="I601" s="197"/>
      <c r="J601" s="197"/>
      <c r="K601" s="197"/>
      <c r="L601" s="197"/>
      <c r="M601" s="197"/>
      <c r="N601" s="197"/>
      <c r="O601" s="197"/>
      <c r="P601" s="197"/>
      <c r="Q601" s="197"/>
      <c r="R601" s="197"/>
      <c r="S601" s="197"/>
      <c r="T601" s="197"/>
      <c r="U601" s="197"/>
      <c r="V601" s="197"/>
      <c r="W601" s="197"/>
      <c r="X601" s="197"/>
      <c r="Y601" s="197"/>
      <c r="Z601" s="197"/>
    </row>
    <row r="602" ht="15.75" customHeight="1">
      <c r="A602" s="197"/>
      <c r="B602" s="197"/>
      <c r="C602" s="197"/>
      <c r="D602" s="197"/>
      <c r="E602" s="197"/>
      <c r="F602" s="197"/>
      <c r="G602" s="197"/>
      <c r="H602" s="197"/>
      <c r="I602" s="197"/>
      <c r="J602" s="197"/>
      <c r="K602" s="197"/>
      <c r="L602" s="197"/>
      <c r="M602" s="197"/>
      <c r="N602" s="197"/>
      <c r="O602" s="197"/>
      <c r="P602" s="197"/>
      <c r="Q602" s="197"/>
      <c r="R602" s="197"/>
      <c r="S602" s="197"/>
      <c r="T602" s="197"/>
      <c r="U602" s="197"/>
      <c r="V602" s="197"/>
      <c r="W602" s="197"/>
      <c r="X602" s="197"/>
      <c r="Y602" s="197"/>
      <c r="Z602" s="197"/>
    </row>
    <row r="603" ht="15.75" customHeight="1">
      <c r="A603" s="197"/>
      <c r="B603" s="197"/>
      <c r="C603" s="197"/>
      <c r="D603" s="197"/>
      <c r="E603" s="197"/>
      <c r="F603" s="197"/>
      <c r="G603" s="197"/>
      <c r="H603" s="197"/>
      <c r="I603" s="197"/>
      <c r="J603" s="197"/>
      <c r="K603" s="197"/>
      <c r="L603" s="197"/>
      <c r="M603" s="197"/>
      <c r="N603" s="197"/>
      <c r="O603" s="197"/>
      <c r="P603" s="197"/>
      <c r="Q603" s="197"/>
      <c r="R603" s="197"/>
      <c r="S603" s="197"/>
      <c r="T603" s="197"/>
      <c r="U603" s="197"/>
      <c r="V603" s="197"/>
      <c r="W603" s="197"/>
      <c r="X603" s="197"/>
      <c r="Y603" s="197"/>
      <c r="Z603" s="197"/>
    </row>
    <row r="604" ht="15.75" customHeight="1">
      <c r="A604" s="197"/>
      <c r="B604" s="197"/>
      <c r="C604" s="197"/>
      <c r="D604" s="197"/>
      <c r="E604" s="197"/>
      <c r="F604" s="197"/>
      <c r="G604" s="197"/>
      <c r="H604" s="197"/>
      <c r="I604" s="197"/>
      <c r="J604" s="197"/>
      <c r="K604" s="197"/>
      <c r="L604" s="197"/>
      <c r="M604" s="197"/>
      <c r="N604" s="197"/>
      <c r="O604" s="197"/>
      <c r="P604" s="197"/>
      <c r="Q604" s="197"/>
      <c r="R604" s="197"/>
      <c r="S604" s="197"/>
      <c r="T604" s="197"/>
      <c r="U604" s="197"/>
      <c r="V604" s="197"/>
      <c r="W604" s="197"/>
      <c r="X604" s="197"/>
      <c r="Y604" s="197"/>
      <c r="Z604" s="197"/>
    </row>
    <row r="605" ht="15.75" customHeight="1">
      <c r="A605" s="197"/>
      <c r="B605" s="197"/>
      <c r="C605" s="197"/>
      <c r="D605" s="197"/>
      <c r="E605" s="197"/>
      <c r="F605" s="197"/>
      <c r="G605" s="197"/>
      <c r="H605" s="197"/>
      <c r="I605" s="197"/>
      <c r="J605" s="197"/>
      <c r="K605" s="197"/>
      <c r="L605" s="197"/>
      <c r="M605" s="197"/>
      <c r="N605" s="197"/>
      <c r="O605" s="197"/>
      <c r="P605" s="197"/>
      <c r="Q605" s="197"/>
      <c r="R605" s="197"/>
      <c r="S605" s="197"/>
      <c r="T605" s="197"/>
      <c r="U605" s="197"/>
      <c r="V605" s="197"/>
      <c r="W605" s="197"/>
      <c r="X605" s="197"/>
      <c r="Y605" s="197"/>
      <c r="Z605" s="197"/>
    </row>
    <row r="606" ht="15.75" customHeight="1">
      <c r="A606" s="197"/>
      <c r="B606" s="197"/>
      <c r="C606" s="197"/>
      <c r="D606" s="197"/>
      <c r="E606" s="197"/>
      <c r="F606" s="197"/>
      <c r="G606" s="197"/>
      <c r="H606" s="197"/>
      <c r="I606" s="197"/>
      <c r="J606" s="197"/>
      <c r="K606" s="197"/>
      <c r="L606" s="197"/>
      <c r="M606" s="197"/>
      <c r="N606" s="197"/>
      <c r="O606" s="197"/>
      <c r="P606" s="197"/>
      <c r="Q606" s="197"/>
      <c r="R606" s="197"/>
      <c r="S606" s="197"/>
      <c r="T606" s="197"/>
      <c r="U606" s="197"/>
      <c r="V606" s="197"/>
      <c r="W606" s="197"/>
      <c r="X606" s="197"/>
      <c r="Y606" s="197"/>
      <c r="Z606" s="197"/>
    </row>
    <row r="607" ht="15.75" customHeight="1">
      <c r="A607" s="197"/>
      <c r="B607" s="197"/>
      <c r="C607" s="197"/>
      <c r="D607" s="197"/>
      <c r="E607" s="197"/>
      <c r="F607" s="197"/>
      <c r="G607" s="197"/>
      <c r="H607" s="197"/>
      <c r="I607" s="197"/>
      <c r="J607" s="197"/>
      <c r="K607" s="197"/>
      <c r="L607" s="197"/>
      <c r="M607" s="197"/>
      <c r="N607" s="197"/>
      <c r="O607" s="197"/>
      <c r="P607" s="197"/>
      <c r="Q607" s="197"/>
      <c r="R607" s="197"/>
      <c r="S607" s="197"/>
      <c r="T607" s="197"/>
      <c r="U607" s="197"/>
      <c r="V607" s="197"/>
      <c r="W607" s="197"/>
      <c r="X607" s="197"/>
      <c r="Y607" s="197"/>
      <c r="Z607" s="197"/>
    </row>
    <row r="608" ht="15.75" customHeight="1">
      <c r="A608" s="197"/>
      <c r="B608" s="197"/>
      <c r="C608" s="197"/>
      <c r="D608" s="197"/>
      <c r="E608" s="197"/>
      <c r="F608" s="197"/>
      <c r="G608" s="197"/>
      <c r="H608" s="197"/>
      <c r="I608" s="197"/>
      <c r="J608" s="197"/>
      <c r="K608" s="197"/>
      <c r="L608" s="197"/>
      <c r="M608" s="197"/>
      <c r="N608" s="197"/>
      <c r="O608" s="197"/>
      <c r="P608" s="197"/>
      <c r="Q608" s="197"/>
      <c r="R608" s="197"/>
      <c r="S608" s="197"/>
      <c r="T608" s="197"/>
      <c r="U608" s="197"/>
      <c r="V608" s="197"/>
      <c r="W608" s="197"/>
      <c r="X608" s="197"/>
      <c r="Y608" s="197"/>
      <c r="Z608" s="197"/>
    </row>
    <row r="609" ht="15.75" customHeight="1">
      <c r="A609" s="197"/>
      <c r="B609" s="197"/>
      <c r="C609" s="197"/>
      <c r="D609" s="197"/>
      <c r="E609" s="197"/>
      <c r="F609" s="197"/>
      <c r="G609" s="197"/>
      <c r="H609" s="197"/>
      <c r="I609" s="197"/>
      <c r="J609" s="197"/>
      <c r="K609" s="197"/>
      <c r="L609" s="197"/>
      <c r="M609" s="197"/>
      <c r="N609" s="197"/>
      <c r="O609" s="197"/>
      <c r="P609" s="197"/>
      <c r="Q609" s="197"/>
      <c r="R609" s="197"/>
      <c r="S609" s="197"/>
      <c r="T609" s="197"/>
      <c r="U609" s="197"/>
      <c r="V609" s="197"/>
      <c r="W609" s="197"/>
      <c r="X609" s="197"/>
      <c r="Y609" s="197"/>
      <c r="Z609" s="197"/>
    </row>
    <row r="610" ht="15.75" customHeight="1">
      <c r="A610" s="197"/>
      <c r="B610" s="197"/>
      <c r="C610" s="197"/>
      <c r="D610" s="197"/>
      <c r="E610" s="197"/>
      <c r="F610" s="197"/>
      <c r="G610" s="197"/>
      <c r="H610" s="197"/>
      <c r="I610" s="197"/>
      <c r="J610" s="197"/>
      <c r="K610" s="197"/>
      <c r="L610" s="197"/>
      <c r="M610" s="197"/>
      <c r="N610" s="197"/>
      <c r="O610" s="197"/>
      <c r="P610" s="197"/>
      <c r="Q610" s="197"/>
      <c r="R610" s="197"/>
      <c r="S610" s="197"/>
      <c r="T610" s="197"/>
      <c r="U610" s="197"/>
      <c r="V610" s="197"/>
      <c r="W610" s="197"/>
      <c r="X610" s="197"/>
      <c r="Y610" s="197"/>
      <c r="Z610" s="197"/>
    </row>
    <row r="611" ht="15.75" customHeight="1">
      <c r="A611" s="197"/>
      <c r="B611" s="197"/>
      <c r="C611" s="197"/>
      <c r="D611" s="197"/>
      <c r="E611" s="197"/>
      <c r="F611" s="197"/>
      <c r="G611" s="197"/>
      <c r="H611" s="197"/>
      <c r="I611" s="197"/>
      <c r="J611" s="197"/>
      <c r="K611" s="197"/>
      <c r="L611" s="197"/>
      <c r="M611" s="197"/>
      <c r="N611" s="197"/>
      <c r="O611" s="197"/>
      <c r="P611" s="197"/>
      <c r="Q611" s="197"/>
      <c r="R611" s="197"/>
      <c r="S611" s="197"/>
      <c r="T611" s="197"/>
      <c r="U611" s="197"/>
      <c r="V611" s="197"/>
      <c r="W611" s="197"/>
      <c r="X611" s="197"/>
      <c r="Y611" s="197"/>
      <c r="Z611" s="197"/>
    </row>
    <row r="612" ht="15.75" customHeight="1">
      <c r="A612" s="197"/>
      <c r="B612" s="197"/>
      <c r="C612" s="197"/>
      <c r="D612" s="197"/>
      <c r="E612" s="197"/>
      <c r="F612" s="197"/>
      <c r="G612" s="197"/>
      <c r="H612" s="197"/>
      <c r="I612" s="197"/>
      <c r="J612" s="197"/>
      <c r="K612" s="197"/>
      <c r="L612" s="197"/>
      <c r="M612" s="197"/>
      <c r="N612" s="197"/>
      <c r="O612" s="197"/>
      <c r="P612" s="197"/>
      <c r="Q612" s="197"/>
      <c r="R612" s="197"/>
      <c r="S612" s="197"/>
      <c r="T612" s="197"/>
      <c r="U612" s="197"/>
      <c r="V612" s="197"/>
      <c r="W612" s="197"/>
      <c r="X612" s="197"/>
      <c r="Y612" s="197"/>
      <c r="Z612" s="197"/>
    </row>
    <row r="613" ht="15.75" customHeight="1">
      <c r="A613" s="197"/>
      <c r="B613" s="197"/>
      <c r="C613" s="197"/>
      <c r="D613" s="197"/>
      <c r="E613" s="197"/>
      <c r="F613" s="197"/>
      <c r="G613" s="197"/>
      <c r="H613" s="197"/>
      <c r="I613" s="197"/>
      <c r="J613" s="197"/>
      <c r="K613" s="197"/>
      <c r="L613" s="197"/>
      <c r="M613" s="197"/>
      <c r="N613" s="197"/>
      <c r="O613" s="197"/>
      <c r="P613" s="197"/>
      <c r="Q613" s="197"/>
      <c r="R613" s="197"/>
      <c r="S613" s="197"/>
      <c r="T613" s="197"/>
      <c r="U613" s="197"/>
      <c r="V613" s="197"/>
      <c r="W613" s="197"/>
      <c r="X613" s="197"/>
      <c r="Y613" s="197"/>
      <c r="Z613" s="197"/>
    </row>
    <row r="614" ht="15.75" customHeight="1">
      <c r="A614" s="197"/>
      <c r="B614" s="197"/>
      <c r="C614" s="197"/>
      <c r="D614" s="197"/>
      <c r="E614" s="197"/>
      <c r="F614" s="197"/>
      <c r="G614" s="197"/>
      <c r="H614" s="197"/>
      <c r="I614" s="197"/>
      <c r="J614" s="197"/>
      <c r="K614" s="197"/>
      <c r="L614" s="197"/>
      <c r="M614" s="197"/>
      <c r="N614" s="197"/>
      <c r="O614" s="197"/>
      <c r="P614" s="197"/>
      <c r="Q614" s="197"/>
      <c r="R614" s="197"/>
      <c r="S614" s="197"/>
      <c r="T614" s="197"/>
      <c r="U614" s="197"/>
      <c r="V614" s="197"/>
      <c r="W614" s="197"/>
      <c r="X614" s="197"/>
      <c r="Y614" s="197"/>
      <c r="Z614" s="197"/>
    </row>
    <row r="615" ht="15.75" customHeight="1">
      <c r="A615" s="197"/>
      <c r="B615" s="197"/>
      <c r="C615" s="197"/>
      <c r="D615" s="197"/>
      <c r="E615" s="197"/>
      <c r="F615" s="197"/>
      <c r="G615" s="197"/>
      <c r="H615" s="197"/>
      <c r="I615" s="197"/>
      <c r="J615" s="197"/>
      <c r="K615" s="197"/>
      <c r="L615" s="197"/>
      <c r="M615" s="197"/>
      <c r="N615" s="197"/>
      <c r="O615" s="197"/>
      <c r="P615" s="197"/>
      <c r="Q615" s="197"/>
      <c r="R615" s="197"/>
      <c r="S615" s="197"/>
      <c r="T615" s="197"/>
      <c r="U615" s="197"/>
      <c r="V615" s="197"/>
      <c r="W615" s="197"/>
      <c r="X615" s="197"/>
      <c r="Y615" s="197"/>
      <c r="Z615" s="197"/>
    </row>
    <row r="616" ht="15.75" customHeight="1">
      <c r="A616" s="197"/>
      <c r="B616" s="197"/>
      <c r="C616" s="197"/>
      <c r="D616" s="197"/>
      <c r="E616" s="197"/>
      <c r="F616" s="197"/>
      <c r="G616" s="197"/>
      <c r="H616" s="197"/>
      <c r="I616" s="197"/>
      <c r="J616" s="197"/>
      <c r="K616" s="197"/>
      <c r="L616" s="197"/>
      <c r="M616" s="197"/>
      <c r="N616" s="197"/>
      <c r="O616" s="197"/>
      <c r="P616" s="197"/>
      <c r="Q616" s="197"/>
      <c r="R616" s="197"/>
      <c r="S616" s="197"/>
      <c r="T616" s="197"/>
      <c r="U616" s="197"/>
      <c r="V616" s="197"/>
      <c r="W616" s="197"/>
      <c r="X616" s="197"/>
      <c r="Y616" s="197"/>
      <c r="Z616" s="197"/>
    </row>
    <row r="617" ht="15.75" customHeight="1">
      <c r="A617" s="197"/>
      <c r="B617" s="197"/>
      <c r="C617" s="197"/>
      <c r="D617" s="197"/>
      <c r="E617" s="197"/>
      <c r="F617" s="197"/>
      <c r="G617" s="197"/>
      <c r="H617" s="197"/>
      <c r="I617" s="197"/>
      <c r="J617" s="197"/>
      <c r="K617" s="197"/>
      <c r="L617" s="197"/>
      <c r="M617" s="197"/>
      <c r="N617" s="197"/>
      <c r="O617" s="197"/>
      <c r="P617" s="197"/>
      <c r="Q617" s="197"/>
      <c r="R617" s="197"/>
      <c r="S617" s="197"/>
      <c r="T617" s="197"/>
      <c r="U617" s="197"/>
      <c r="V617" s="197"/>
      <c r="W617" s="197"/>
      <c r="X617" s="197"/>
      <c r="Y617" s="197"/>
      <c r="Z617" s="197"/>
    </row>
    <row r="618" ht="15.75" customHeight="1">
      <c r="A618" s="197"/>
      <c r="B618" s="197"/>
      <c r="C618" s="197"/>
      <c r="D618" s="197"/>
      <c r="E618" s="197"/>
      <c r="F618" s="197"/>
      <c r="G618" s="197"/>
      <c r="H618" s="197"/>
      <c r="I618" s="197"/>
      <c r="J618" s="197"/>
      <c r="K618" s="197"/>
      <c r="L618" s="197"/>
      <c r="M618" s="197"/>
      <c r="N618" s="197"/>
      <c r="O618" s="197"/>
      <c r="P618" s="197"/>
      <c r="Q618" s="197"/>
      <c r="R618" s="197"/>
      <c r="S618" s="197"/>
      <c r="T618" s="197"/>
      <c r="U618" s="197"/>
      <c r="V618" s="197"/>
      <c r="W618" s="197"/>
      <c r="X618" s="197"/>
      <c r="Y618" s="197"/>
      <c r="Z618" s="197"/>
    </row>
    <row r="619" ht="15.75" customHeight="1">
      <c r="A619" s="197"/>
      <c r="B619" s="197"/>
      <c r="C619" s="197"/>
      <c r="D619" s="197"/>
      <c r="E619" s="197"/>
      <c r="F619" s="197"/>
      <c r="G619" s="197"/>
      <c r="H619" s="197"/>
      <c r="I619" s="197"/>
      <c r="J619" s="197"/>
      <c r="K619" s="197"/>
      <c r="L619" s="197"/>
      <c r="M619" s="197"/>
      <c r="N619" s="197"/>
      <c r="O619" s="197"/>
      <c r="P619" s="197"/>
      <c r="Q619" s="197"/>
      <c r="R619" s="197"/>
      <c r="S619" s="197"/>
      <c r="T619" s="197"/>
      <c r="U619" s="197"/>
      <c r="V619" s="197"/>
      <c r="W619" s="197"/>
      <c r="X619" s="197"/>
      <c r="Y619" s="197"/>
      <c r="Z619" s="197"/>
    </row>
    <row r="620" ht="15.75" customHeight="1">
      <c r="A620" s="197"/>
      <c r="B620" s="197"/>
      <c r="C620" s="197"/>
      <c r="D620" s="197"/>
      <c r="E620" s="197"/>
      <c r="F620" s="197"/>
      <c r="G620" s="197"/>
      <c r="H620" s="197"/>
      <c r="I620" s="197"/>
      <c r="J620" s="197"/>
      <c r="K620" s="197"/>
      <c r="L620" s="197"/>
      <c r="M620" s="197"/>
      <c r="N620" s="197"/>
      <c r="O620" s="197"/>
      <c r="P620" s="197"/>
      <c r="Q620" s="197"/>
      <c r="R620" s="197"/>
      <c r="S620" s="197"/>
      <c r="T620" s="197"/>
      <c r="U620" s="197"/>
      <c r="V620" s="197"/>
      <c r="W620" s="197"/>
      <c r="X620" s="197"/>
      <c r="Y620" s="197"/>
      <c r="Z620" s="197"/>
    </row>
    <row r="621" ht="15.75" customHeight="1">
      <c r="A621" s="197"/>
      <c r="B621" s="197"/>
      <c r="C621" s="197"/>
      <c r="D621" s="197"/>
      <c r="E621" s="197"/>
      <c r="F621" s="197"/>
      <c r="G621" s="197"/>
      <c r="H621" s="197"/>
      <c r="I621" s="197"/>
      <c r="J621" s="197"/>
      <c r="K621" s="197"/>
      <c r="L621" s="197"/>
      <c r="M621" s="197"/>
      <c r="N621" s="197"/>
      <c r="O621" s="197"/>
      <c r="P621" s="197"/>
      <c r="Q621" s="197"/>
      <c r="R621" s="197"/>
      <c r="S621" s="197"/>
      <c r="T621" s="197"/>
      <c r="U621" s="197"/>
      <c r="V621" s="197"/>
      <c r="W621" s="197"/>
      <c r="X621" s="197"/>
      <c r="Y621" s="197"/>
      <c r="Z621" s="197"/>
    </row>
    <row r="622" ht="15.75" customHeight="1">
      <c r="A622" s="197"/>
      <c r="B622" s="197"/>
      <c r="C622" s="197"/>
      <c r="D622" s="197"/>
      <c r="E622" s="197"/>
      <c r="F622" s="197"/>
      <c r="G622" s="197"/>
      <c r="H622" s="197"/>
      <c r="I622" s="197"/>
      <c r="J622" s="197"/>
      <c r="K622" s="197"/>
      <c r="L622" s="197"/>
      <c r="M622" s="197"/>
      <c r="N622" s="197"/>
      <c r="O622" s="197"/>
      <c r="P622" s="197"/>
      <c r="Q622" s="197"/>
      <c r="R622" s="197"/>
      <c r="S622" s="197"/>
      <c r="T622" s="197"/>
      <c r="U622" s="197"/>
      <c r="V622" s="197"/>
      <c r="W622" s="197"/>
      <c r="X622" s="197"/>
      <c r="Y622" s="197"/>
      <c r="Z622" s="197"/>
    </row>
    <row r="623" ht="15.75" customHeight="1">
      <c r="A623" s="197"/>
      <c r="B623" s="197"/>
      <c r="C623" s="197"/>
      <c r="D623" s="197"/>
      <c r="E623" s="197"/>
      <c r="F623" s="197"/>
      <c r="G623" s="197"/>
      <c r="H623" s="197"/>
      <c r="I623" s="197"/>
      <c r="J623" s="197"/>
      <c r="K623" s="197"/>
      <c r="L623" s="197"/>
      <c r="M623" s="197"/>
      <c r="N623" s="197"/>
      <c r="O623" s="197"/>
      <c r="P623" s="197"/>
      <c r="Q623" s="197"/>
      <c r="R623" s="197"/>
      <c r="S623" s="197"/>
      <c r="T623" s="197"/>
      <c r="U623" s="197"/>
      <c r="V623" s="197"/>
      <c r="W623" s="197"/>
      <c r="X623" s="197"/>
      <c r="Y623" s="197"/>
      <c r="Z623" s="197"/>
    </row>
    <row r="624" ht="15.75" customHeight="1">
      <c r="A624" s="197"/>
      <c r="B624" s="197"/>
      <c r="C624" s="197"/>
      <c r="D624" s="197"/>
      <c r="E624" s="197"/>
      <c r="F624" s="197"/>
      <c r="G624" s="197"/>
      <c r="H624" s="197"/>
      <c r="I624" s="197"/>
      <c r="J624" s="197"/>
      <c r="K624" s="197"/>
      <c r="L624" s="197"/>
      <c r="M624" s="197"/>
      <c r="N624" s="197"/>
      <c r="O624" s="197"/>
      <c r="P624" s="197"/>
      <c r="Q624" s="197"/>
      <c r="R624" s="197"/>
      <c r="S624" s="197"/>
      <c r="T624" s="197"/>
      <c r="U624" s="197"/>
      <c r="V624" s="197"/>
      <c r="W624" s="197"/>
      <c r="X624" s="197"/>
      <c r="Y624" s="197"/>
      <c r="Z624" s="197"/>
    </row>
    <row r="625" ht="15.75" customHeight="1">
      <c r="A625" s="197"/>
      <c r="B625" s="197"/>
      <c r="C625" s="197"/>
      <c r="D625" s="197"/>
      <c r="E625" s="197"/>
      <c r="F625" s="197"/>
      <c r="G625" s="197"/>
      <c r="H625" s="197"/>
      <c r="I625" s="197"/>
      <c r="J625" s="197"/>
      <c r="K625" s="197"/>
      <c r="L625" s="197"/>
      <c r="M625" s="197"/>
      <c r="N625" s="197"/>
      <c r="O625" s="197"/>
      <c r="P625" s="197"/>
      <c r="Q625" s="197"/>
      <c r="R625" s="197"/>
      <c r="S625" s="197"/>
      <c r="T625" s="197"/>
      <c r="U625" s="197"/>
      <c r="V625" s="197"/>
      <c r="W625" s="197"/>
      <c r="X625" s="197"/>
      <c r="Y625" s="197"/>
      <c r="Z625" s="197"/>
    </row>
    <row r="626" ht="15.75" customHeight="1">
      <c r="A626" s="197"/>
      <c r="B626" s="197"/>
      <c r="C626" s="197"/>
      <c r="D626" s="197"/>
      <c r="E626" s="197"/>
      <c r="F626" s="197"/>
      <c r="G626" s="197"/>
      <c r="H626" s="197"/>
      <c r="I626" s="197"/>
      <c r="J626" s="197"/>
      <c r="K626" s="197"/>
      <c r="L626" s="197"/>
      <c r="M626" s="197"/>
      <c r="N626" s="197"/>
      <c r="O626" s="197"/>
      <c r="P626" s="197"/>
      <c r="Q626" s="197"/>
      <c r="R626" s="197"/>
      <c r="S626" s="197"/>
      <c r="T626" s="197"/>
      <c r="U626" s="197"/>
      <c r="V626" s="197"/>
      <c r="W626" s="197"/>
      <c r="X626" s="197"/>
      <c r="Y626" s="197"/>
      <c r="Z626" s="197"/>
    </row>
    <row r="627" ht="15.75" customHeight="1">
      <c r="A627" s="197"/>
      <c r="B627" s="197"/>
      <c r="C627" s="197"/>
      <c r="D627" s="197"/>
      <c r="E627" s="197"/>
      <c r="F627" s="197"/>
      <c r="G627" s="197"/>
      <c r="H627" s="197"/>
      <c r="I627" s="197"/>
      <c r="J627" s="197"/>
      <c r="K627" s="197"/>
      <c r="L627" s="197"/>
      <c r="M627" s="197"/>
      <c r="N627" s="197"/>
      <c r="O627" s="197"/>
      <c r="P627" s="197"/>
      <c r="Q627" s="197"/>
      <c r="R627" s="197"/>
      <c r="S627" s="197"/>
      <c r="T627" s="197"/>
      <c r="U627" s="197"/>
      <c r="V627" s="197"/>
      <c r="W627" s="197"/>
      <c r="X627" s="197"/>
      <c r="Y627" s="197"/>
      <c r="Z627" s="197"/>
    </row>
    <row r="628" ht="15.75" customHeight="1">
      <c r="A628" s="197"/>
      <c r="B628" s="197"/>
      <c r="C628" s="197"/>
      <c r="D628" s="197"/>
      <c r="E628" s="197"/>
      <c r="F628" s="197"/>
      <c r="G628" s="197"/>
      <c r="H628" s="197"/>
      <c r="I628" s="197"/>
      <c r="J628" s="197"/>
      <c r="K628" s="197"/>
      <c r="L628" s="197"/>
      <c r="M628" s="197"/>
      <c r="N628" s="197"/>
      <c r="O628" s="197"/>
      <c r="P628" s="197"/>
      <c r="Q628" s="197"/>
      <c r="R628" s="197"/>
      <c r="S628" s="197"/>
      <c r="T628" s="197"/>
      <c r="U628" s="197"/>
      <c r="V628" s="197"/>
      <c r="W628" s="197"/>
      <c r="X628" s="197"/>
      <c r="Y628" s="197"/>
      <c r="Z628" s="197"/>
    </row>
    <row r="629" ht="15.75" customHeight="1">
      <c r="A629" s="197"/>
      <c r="B629" s="197"/>
      <c r="C629" s="197"/>
      <c r="D629" s="197"/>
      <c r="E629" s="197"/>
      <c r="F629" s="197"/>
      <c r="G629" s="197"/>
      <c r="H629" s="197"/>
      <c r="I629" s="197"/>
      <c r="J629" s="197"/>
      <c r="K629" s="197"/>
      <c r="L629" s="197"/>
      <c r="M629" s="197"/>
      <c r="N629" s="197"/>
      <c r="O629" s="197"/>
      <c r="P629" s="197"/>
      <c r="Q629" s="197"/>
      <c r="R629" s="197"/>
      <c r="S629" s="197"/>
      <c r="T629" s="197"/>
      <c r="U629" s="197"/>
      <c r="V629" s="197"/>
      <c r="W629" s="197"/>
      <c r="X629" s="197"/>
      <c r="Y629" s="197"/>
      <c r="Z629" s="197"/>
    </row>
    <row r="630" ht="15.75" customHeight="1">
      <c r="A630" s="197"/>
      <c r="B630" s="197"/>
      <c r="C630" s="197"/>
      <c r="D630" s="197"/>
      <c r="E630" s="197"/>
      <c r="F630" s="197"/>
      <c r="G630" s="197"/>
      <c r="H630" s="197"/>
      <c r="I630" s="197"/>
      <c r="J630" s="197"/>
      <c r="K630" s="197"/>
      <c r="L630" s="197"/>
      <c r="M630" s="197"/>
      <c r="N630" s="197"/>
      <c r="O630" s="197"/>
      <c r="P630" s="197"/>
      <c r="Q630" s="197"/>
      <c r="R630" s="197"/>
      <c r="S630" s="197"/>
      <c r="T630" s="197"/>
      <c r="U630" s="197"/>
      <c r="V630" s="197"/>
      <c r="W630" s="197"/>
      <c r="X630" s="197"/>
      <c r="Y630" s="197"/>
      <c r="Z630" s="197"/>
    </row>
    <row r="631" ht="15.75" customHeight="1">
      <c r="A631" s="197"/>
      <c r="B631" s="197"/>
      <c r="C631" s="197"/>
      <c r="D631" s="197"/>
      <c r="E631" s="197"/>
      <c r="F631" s="197"/>
      <c r="G631" s="197"/>
      <c r="H631" s="197"/>
      <c r="I631" s="197"/>
      <c r="J631" s="197"/>
      <c r="K631" s="197"/>
      <c r="L631" s="197"/>
      <c r="M631" s="197"/>
      <c r="N631" s="197"/>
      <c r="O631" s="197"/>
      <c r="P631" s="197"/>
      <c r="Q631" s="197"/>
      <c r="R631" s="197"/>
      <c r="S631" s="197"/>
      <c r="T631" s="197"/>
      <c r="U631" s="197"/>
      <c r="V631" s="197"/>
      <c r="W631" s="197"/>
      <c r="X631" s="197"/>
      <c r="Y631" s="197"/>
      <c r="Z631" s="197"/>
    </row>
    <row r="632" ht="15.75" customHeight="1">
      <c r="A632" s="197"/>
      <c r="B632" s="197"/>
      <c r="C632" s="197"/>
      <c r="D632" s="197"/>
      <c r="E632" s="197"/>
      <c r="F632" s="197"/>
      <c r="G632" s="197"/>
      <c r="H632" s="197"/>
      <c r="I632" s="197"/>
      <c r="J632" s="197"/>
      <c r="K632" s="197"/>
      <c r="L632" s="197"/>
      <c r="M632" s="197"/>
      <c r="N632" s="197"/>
      <c r="O632" s="197"/>
      <c r="P632" s="197"/>
      <c r="Q632" s="197"/>
      <c r="R632" s="197"/>
      <c r="S632" s="197"/>
      <c r="T632" s="197"/>
      <c r="U632" s="197"/>
      <c r="V632" s="197"/>
      <c r="W632" s="197"/>
      <c r="X632" s="197"/>
      <c r="Y632" s="197"/>
      <c r="Z632" s="197"/>
    </row>
    <row r="633" ht="15.75" customHeight="1">
      <c r="A633" s="197"/>
      <c r="B633" s="197"/>
      <c r="C633" s="197"/>
      <c r="D633" s="197"/>
      <c r="E633" s="197"/>
      <c r="F633" s="197"/>
      <c r="G633" s="197"/>
      <c r="H633" s="197"/>
      <c r="I633" s="197"/>
      <c r="J633" s="197"/>
      <c r="K633" s="197"/>
      <c r="L633" s="197"/>
      <c r="M633" s="197"/>
      <c r="N633" s="197"/>
      <c r="O633" s="197"/>
      <c r="P633" s="197"/>
      <c r="Q633" s="197"/>
      <c r="R633" s="197"/>
      <c r="S633" s="197"/>
      <c r="T633" s="197"/>
      <c r="U633" s="197"/>
      <c r="V633" s="197"/>
      <c r="W633" s="197"/>
      <c r="X633" s="197"/>
      <c r="Y633" s="197"/>
      <c r="Z633" s="197"/>
    </row>
    <row r="634" ht="15.75" customHeight="1">
      <c r="A634" s="197"/>
      <c r="B634" s="197"/>
      <c r="C634" s="197"/>
      <c r="D634" s="197"/>
      <c r="E634" s="197"/>
      <c r="F634" s="197"/>
      <c r="G634" s="197"/>
      <c r="H634" s="197"/>
      <c r="I634" s="197"/>
      <c r="J634" s="197"/>
      <c r="K634" s="197"/>
      <c r="L634" s="197"/>
      <c r="M634" s="197"/>
      <c r="N634" s="197"/>
      <c r="O634" s="197"/>
      <c r="P634" s="197"/>
      <c r="Q634" s="197"/>
      <c r="R634" s="197"/>
      <c r="S634" s="197"/>
      <c r="T634" s="197"/>
      <c r="U634" s="197"/>
      <c r="V634" s="197"/>
      <c r="W634" s="197"/>
      <c r="X634" s="197"/>
      <c r="Y634" s="197"/>
      <c r="Z634" s="197"/>
    </row>
    <row r="635" ht="15.75" customHeight="1">
      <c r="A635" s="197"/>
      <c r="B635" s="197"/>
      <c r="C635" s="197"/>
      <c r="D635" s="197"/>
      <c r="E635" s="197"/>
      <c r="F635" s="197"/>
      <c r="G635" s="197"/>
      <c r="H635" s="197"/>
      <c r="I635" s="197"/>
      <c r="J635" s="197"/>
      <c r="K635" s="197"/>
      <c r="L635" s="197"/>
      <c r="M635" s="197"/>
      <c r="N635" s="197"/>
      <c r="O635" s="197"/>
      <c r="P635" s="197"/>
      <c r="Q635" s="197"/>
      <c r="R635" s="197"/>
      <c r="S635" s="197"/>
      <c r="T635" s="197"/>
      <c r="U635" s="197"/>
      <c r="V635" s="197"/>
      <c r="W635" s="197"/>
      <c r="X635" s="197"/>
      <c r="Y635" s="197"/>
      <c r="Z635" s="197"/>
    </row>
    <row r="636" ht="15.75" customHeight="1">
      <c r="A636" s="197"/>
      <c r="B636" s="197"/>
      <c r="C636" s="197"/>
      <c r="D636" s="197"/>
      <c r="E636" s="197"/>
      <c r="F636" s="197"/>
      <c r="G636" s="197"/>
      <c r="H636" s="197"/>
      <c r="I636" s="197"/>
      <c r="J636" s="197"/>
      <c r="K636" s="197"/>
      <c r="L636" s="197"/>
      <c r="M636" s="197"/>
      <c r="N636" s="197"/>
      <c r="O636" s="197"/>
      <c r="P636" s="197"/>
      <c r="Q636" s="197"/>
      <c r="R636" s="197"/>
      <c r="S636" s="197"/>
      <c r="T636" s="197"/>
      <c r="U636" s="197"/>
      <c r="V636" s="197"/>
      <c r="W636" s="197"/>
      <c r="X636" s="197"/>
      <c r="Y636" s="197"/>
      <c r="Z636" s="197"/>
    </row>
    <row r="637" ht="15.75" customHeight="1">
      <c r="A637" s="197"/>
      <c r="B637" s="197"/>
      <c r="C637" s="197"/>
      <c r="D637" s="197"/>
      <c r="E637" s="197"/>
      <c r="F637" s="197"/>
      <c r="G637" s="197"/>
      <c r="H637" s="197"/>
      <c r="I637" s="197"/>
      <c r="J637" s="197"/>
      <c r="K637" s="197"/>
      <c r="L637" s="197"/>
      <c r="M637" s="197"/>
      <c r="N637" s="197"/>
      <c r="O637" s="197"/>
      <c r="P637" s="197"/>
      <c r="Q637" s="197"/>
      <c r="R637" s="197"/>
      <c r="S637" s="197"/>
      <c r="T637" s="197"/>
      <c r="U637" s="197"/>
      <c r="V637" s="197"/>
      <c r="W637" s="197"/>
      <c r="X637" s="197"/>
      <c r="Y637" s="197"/>
      <c r="Z637" s="197"/>
    </row>
    <row r="638" ht="15.75" customHeight="1">
      <c r="A638" s="197"/>
      <c r="B638" s="197"/>
      <c r="C638" s="197"/>
      <c r="D638" s="197"/>
      <c r="E638" s="197"/>
      <c r="F638" s="197"/>
      <c r="G638" s="197"/>
      <c r="H638" s="197"/>
      <c r="I638" s="197"/>
      <c r="J638" s="197"/>
      <c r="K638" s="197"/>
      <c r="L638" s="197"/>
      <c r="M638" s="197"/>
      <c r="N638" s="197"/>
      <c r="O638" s="197"/>
      <c r="P638" s="197"/>
      <c r="Q638" s="197"/>
      <c r="R638" s="197"/>
      <c r="S638" s="197"/>
      <c r="T638" s="197"/>
      <c r="U638" s="197"/>
      <c r="V638" s="197"/>
      <c r="W638" s="197"/>
      <c r="X638" s="197"/>
      <c r="Y638" s="197"/>
      <c r="Z638" s="197"/>
    </row>
    <row r="639" ht="15.75" customHeight="1">
      <c r="A639" s="197"/>
      <c r="B639" s="197"/>
      <c r="C639" s="197"/>
      <c r="D639" s="197"/>
      <c r="E639" s="197"/>
      <c r="F639" s="197"/>
      <c r="G639" s="197"/>
      <c r="H639" s="197"/>
      <c r="I639" s="197"/>
      <c r="J639" s="197"/>
      <c r="K639" s="197"/>
      <c r="L639" s="197"/>
      <c r="M639" s="197"/>
      <c r="N639" s="197"/>
      <c r="O639" s="197"/>
      <c r="P639" s="197"/>
      <c r="Q639" s="197"/>
      <c r="R639" s="197"/>
      <c r="S639" s="197"/>
      <c r="T639" s="197"/>
      <c r="U639" s="197"/>
      <c r="V639" s="197"/>
      <c r="W639" s="197"/>
      <c r="X639" s="197"/>
      <c r="Y639" s="197"/>
      <c r="Z639" s="197"/>
    </row>
    <row r="640" ht="15.75" customHeight="1">
      <c r="A640" s="197"/>
      <c r="B640" s="197"/>
      <c r="C640" s="197"/>
      <c r="D640" s="197"/>
      <c r="E640" s="197"/>
      <c r="F640" s="197"/>
      <c r="G640" s="197"/>
      <c r="H640" s="197"/>
      <c r="I640" s="197"/>
      <c r="J640" s="197"/>
      <c r="K640" s="197"/>
      <c r="L640" s="197"/>
      <c r="M640" s="197"/>
      <c r="N640" s="197"/>
      <c r="O640" s="197"/>
      <c r="P640" s="197"/>
      <c r="Q640" s="197"/>
      <c r="R640" s="197"/>
      <c r="S640" s="197"/>
      <c r="T640" s="197"/>
      <c r="U640" s="197"/>
      <c r="V640" s="197"/>
      <c r="W640" s="197"/>
      <c r="X640" s="197"/>
      <c r="Y640" s="197"/>
      <c r="Z640" s="197"/>
    </row>
    <row r="641" ht="15.75" customHeight="1">
      <c r="A641" s="197"/>
      <c r="B641" s="197"/>
      <c r="C641" s="197"/>
      <c r="D641" s="197"/>
      <c r="E641" s="197"/>
      <c r="F641" s="197"/>
      <c r="G641" s="197"/>
      <c r="H641" s="197"/>
      <c r="I641" s="197"/>
      <c r="J641" s="197"/>
      <c r="K641" s="197"/>
      <c r="L641" s="197"/>
      <c r="M641" s="197"/>
      <c r="N641" s="197"/>
      <c r="O641" s="197"/>
      <c r="P641" s="197"/>
      <c r="Q641" s="197"/>
      <c r="R641" s="197"/>
      <c r="S641" s="197"/>
      <c r="T641" s="197"/>
      <c r="U641" s="197"/>
      <c r="V641" s="197"/>
      <c r="W641" s="197"/>
      <c r="X641" s="197"/>
      <c r="Y641" s="197"/>
      <c r="Z641" s="197"/>
    </row>
    <row r="642" ht="15.75" customHeight="1">
      <c r="A642" s="197"/>
      <c r="B642" s="197"/>
      <c r="C642" s="197"/>
      <c r="D642" s="197"/>
      <c r="E642" s="197"/>
      <c r="F642" s="197"/>
      <c r="G642" s="197"/>
      <c r="H642" s="197"/>
      <c r="I642" s="197"/>
      <c r="J642" s="197"/>
      <c r="K642" s="197"/>
      <c r="L642" s="197"/>
      <c r="M642" s="197"/>
      <c r="N642" s="197"/>
      <c r="O642" s="197"/>
      <c r="P642" s="197"/>
      <c r="Q642" s="197"/>
      <c r="R642" s="197"/>
      <c r="S642" s="197"/>
      <c r="T642" s="197"/>
      <c r="U642" s="197"/>
      <c r="V642" s="197"/>
      <c r="W642" s="197"/>
      <c r="X642" s="197"/>
      <c r="Y642" s="197"/>
      <c r="Z642" s="197"/>
    </row>
    <row r="643" ht="15.75" customHeight="1">
      <c r="A643" s="197"/>
      <c r="B643" s="197"/>
      <c r="C643" s="197"/>
      <c r="D643" s="197"/>
      <c r="E643" s="197"/>
      <c r="F643" s="197"/>
      <c r="G643" s="197"/>
      <c r="H643" s="197"/>
      <c r="I643" s="197"/>
      <c r="J643" s="197"/>
      <c r="K643" s="197"/>
      <c r="L643" s="197"/>
      <c r="M643" s="197"/>
      <c r="N643" s="197"/>
      <c r="O643" s="197"/>
      <c r="P643" s="197"/>
      <c r="Q643" s="197"/>
      <c r="R643" s="197"/>
      <c r="S643" s="197"/>
      <c r="T643" s="197"/>
      <c r="U643" s="197"/>
      <c r="V643" s="197"/>
      <c r="W643" s="197"/>
      <c r="X643" s="197"/>
      <c r="Y643" s="197"/>
      <c r="Z643" s="197"/>
    </row>
    <row r="644" ht="15.75" customHeight="1">
      <c r="A644" s="197"/>
      <c r="B644" s="197"/>
      <c r="C644" s="197"/>
      <c r="D644" s="197"/>
      <c r="E644" s="197"/>
      <c r="F644" s="197"/>
      <c r="G644" s="197"/>
      <c r="H644" s="197"/>
      <c r="I644" s="197"/>
      <c r="J644" s="197"/>
      <c r="K644" s="197"/>
      <c r="L644" s="197"/>
      <c r="M644" s="197"/>
      <c r="N644" s="197"/>
      <c r="O644" s="197"/>
      <c r="P644" s="197"/>
      <c r="Q644" s="197"/>
      <c r="R644" s="197"/>
      <c r="S644" s="197"/>
      <c r="T644" s="197"/>
      <c r="U644" s="197"/>
      <c r="V644" s="197"/>
      <c r="W644" s="197"/>
      <c r="X644" s="197"/>
      <c r="Y644" s="197"/>
      <c r="Z644" s="197"/>
    </row>
    <row r="645" ht="15.75" customHeight="1">
      <c r="A645" s="197"/>
      <c r="B645" s="197"/>
      <c r="C645" s="197"/>
      <c r="D645" s="197"/>
      <c r="E645" s="197"/>
      <c r="F645" s="197"/>
      <c r="G645" s="197"/>
      <c r="H645" s="197"/>
      <c r="I645" s="197"/>
      <c r="J645" s="197"/>
      <c r="K645" s="197"/>
      <c r="L645" s="197"/>
      <c r="M645" s="197"/>
      <c r="N645" s="197"/>
      <c r="O645" s="197"/>
      <c r="P645" s="197"/>
      <c r="Q645" s="197"/>
      <c r="R645" s="197"/>
      <c r="S645" s="197"/>
      <c r="T645" s="197"/>
      <c r="U645" s="197"/>
      <c r="V645" s="197"/>
      <c r="W645" s="197"/>
      <c r="X645" s="197"/>
      <c r="Y645" s="197"/>
      <c r="Z645" s="197"/>
    </row>
    <row r="646" ht="15.75" customHeight="1">
      <c r="A646" s="197"/>
      <c r="B646" s="197"/>
      <c r="C646" s="197"/>
      <c r="D646" s="197"/>
      <c r="E646" s="197"/>
      <c r="F646" s="197"/>
      <c r="G646" s="197"/>
      <c r="H646" s="197"/>
      <c r="I646" s="197"/>
      <c r="J646" s="197"/>
      <c r="K646" s="197"/>
      <c r="L646" s="197"/>
      <c r="M646" s="197"/>
      <c r="N646" s="197"/>
      <c r="O646" s="197"/>
      <c r="P646" s="197"/>
      <c r="Q646" s="197"/>
      <c r="R646" s="197"/>
      <c r="S646" s="197"/>
      <c r="T646" s="197"/>
      <c r="U646" s="197"/>
      <c r="V646" s="197"/>
      <c r="W646" s="197"/>
      <c r="X646" s="197"/>
      <c r="Y646" s="197"/>
      <c r="Z646" s="197"/>
    </row>
    <row r="647" ht="15.75" customHeight="1">
      <c r="A647" s="197"/>
      <c r="B647" s="197"/>
      <c r="C647" s="197"/>
      <c r="D647" s="197"/>
      <c r="E647" s="197"/>
      <c r="F647" s="197"/>
      <c r="G647" s="197"/>
      <c r="H647" s="197"/>
      <c r="I647" s="197"/>
      <c r="J647" s="197"/>
      <c r="K647" s="197"/>
      <c r="L647" s="197"/>
      <c r="M647" s="197"/>
      <c r="N647" s="197"/>
      <c r="O647" s="197"/>
      <c r="P647" s="197"/>
      <c r="Q647" s="197"/>
      <c r="R647" s="197"/>
      <c r="S647" s="197"/>
      <c r="T647" s="197"/>
      <c r="U647" s="197"/>
      <c r="V647" s="197"/>
      <c r="W647" s="197"/>
      <c r="X647" s="197"/>
      <c r="Y647" s="197"/>
      <c r="Z647" s="197"/>
    </row>
    <row r="648" ht="15.75" customHeight="1">
      <c r="A648" s="197"/>
      <c r="B648" s="197"/>
      <c r="C648" s="197"/>
      <c r="D648" s="197"/>
      <c r="E648" s="197"/>
      <c r="F648" s="197"/>
      <c r="G648" s="197"/>
      <c r="H648" s="197"/>
      <c r="I648" s="197"/>
      <c r="J648" s="197"/>
      <c r="K648" s="197"/>
      <c r="L648" s="197"/>
      <c r="M648" s="197"/>
      <c r="N648" s="197"/>
      <c r="O648" s="197"/>
      <c r="P648" s="197"/>
      <c r="Q648" s="197"/>
      <c r="R648" s="197"/>
      <c r="S648" s="197"/>
      <c r="T648" s="197"/>
      <c r="U648" s="197"/>
      <c r="V648" s="197"/>
      <c r="W648" s="197"/>
      <c r="X648" s="197"/>
      <c r="Y648" s="197"/>
      <c r="Z648" s="197"/>
    </row>
    <row r="649" ht="15.75" customHeight="1">
      <c r="A649" s="197"/>
      <c r="B649" s="197"/>
      <c r="C649" s="197"/>
      <c r="D649" s="197"/>
      <c r="E649" s="197"/>
      <c r="F649" s="197"/>
      <c r="G649" s="197"/>
      <c r="H649" s="197"/>
      <c r="I649" s="197"/>
      <c r="J649" s="197"/>
      <c r="K649" s="197"/>
      <c r="L649" s="197"/>
      <c r="M649" s="197"/>
      <c r="N649" s="197"/>
      <c r="O649" s="197"/>
      <c r="P649" s="197"/>
      <c r="Q649" s="197"/>
      <c r="R649" s="197"/>
      <c r="S649" s="197"/>
      <c r="T649" s="197"/>
      <c r="U649" s="197"/>
      <c r="V649" s="197"/>
      <c r="W649" s="197"/>
      <c r="X649" s="197"/>
      <c r="Y649" s="197"/>
      <c r="Z649" s="197"/>
    </row>
    <row r="650" ht="15.75" customHeight="1">
      <c r="A650" s="197"/>
      <c r="B650" s="197"/>
      <c r="C650" s="197"/>
      <c r="D650" s="197"/>
      <c r="E650" s="197"/>
      <c r="F650" s="197"/>
      <c r="G650" s="197"/>
      <c r="H650" s="197"/>
      <c r="I650" s="197"/>
      <c r="J650" s="197"/>
      <c r="K650" s="197"/>
      <c r="L650" s="197"/>
      <c r="M650" s="197"/>
      <c r="N650" s="197"/>
      <c r="O650" s="197"/>
      <c r="P650" s="197"/>
      <c r="Q650" s="197"/>
      <c r="R650" s="197"/>
      <c r="S650" s="197"/>
      <c r="T650" s="197"/>
      <c r="U650" s="197"/>
      <c r="V650" s="197"/>
      <c r="W650" s="197"/>
      <c r="X650" s="197"/>
      <c r="Y650" s="197"/>
      <c r="Z650" s="197"/>
    </row>
    <row r="651" ht="15.75" customHeight="1">
      <c r="A651" s="197"/>
      <c r="B651" s="197"/>
      <c r="C651" s="197"/>
      <c r="D651" s="197"/>
      <c r="E651" s="197"/>
      <c r="F651" s="197"/>
      <c r="G651" s="197"/>
      <c r="H651" s="197"/>
      <c r="I651" s="197"/>
      <c r="J651" s="197"/>
      <c r="K651" s="197"/>
      <c r="L651" s="197"/>
      <c r="M651" s="197"/>
      <c r="N651" s="197"/>
      <c r="O651" s="197"/>
      <c r="P651" s="197"/>
      <c r="Q651" s="197"/>
      <c r="R651" s="197"/>
      <c r="S651" s="197"/>
      <c r="T651" s="197"/>
      <c r="U651" s="197"/>
      <c r="V651" s="197"/>
      <c r="W651" s="197"/>
      <c r="X651" s="197"/>
      <c r="Y651" s="197"/>
      <c r="Z651" s="197"/>
    </row>
    <row r="652" ht="15.75" customHeight="1">
      <c r="A652" s="197"/>
      <c r="B652" s="197"/>
      <c r="C652" s="197"/>
      <c r="D652" s="197"/>
      <c r="E652" s="197"/>
      <c r="F652" s="197"/>
      <c r="G652" s="197"/>
      <c r="H652" s="197"/>
      <c r="I652" s="197"/>
      <c r="J652" s="197"/>
      <c r="K652" s="197"/>
      <c r="L652" s="197"/>
      <c r="M652" s="197"/>
      <c r="N652" s="197"/>
      <c r="O652" s="197"/>
      <c r="P652" s="197"/>
      <c r="Q652" s="197"/>
      <c r="R652" s="197"/>
      <c r="S652" s="197"/>
      <c r="T652" s="197"/>
      <c r="U652" s="197"/>
      <c r="V652" s="197"/>
      <c r="W652" s="197"/>
      <c r="X652" s="197"/>
      <c r="Y652" s="197"/>
      <c r="Z652" s="197"/>
    </row>
    <row r="653" ht="15.75" customHeight="1">
      <c r="A653" s="197"/>
      <c r="B653" s="197"/>
      <c r="C653" s="197"/>
      <c r="D653" s="197"/>
      <c r="E653" s="197"/>
      <c r="F653" s="197"/>
      <c r="G653" s="197"/>
      <c r="H653" s="197"/>
      <c r="I653" s="197"/>
      <c r="J653" s="197"/>
      <c r="K653" s="197"/>
      <c r="L653" s="197"/>
      <c r="M653" s="197"/>
      <c r="N653" s="197"/>
      <c r="O653" s="197"/>
      <c r="P653" s="197"/>
      <c r="Q653" s="197"/>
      <c r="R653" s="197"/>
      <c r="S653" s="197"/>
      <c r="T653" s="197"/>
      <c r="U653" s="197"/>
      <c r="V653" s="197"/>
      <c r="W653" s="197"/>
      <c r="X653" s="197"/>
      <c r="Y653" s="197"/>
      <c r="Z653" s="197"/>
    </row>
    <row r="654" ht="15.75" customHeight="1">
      <c r="A654" s="197"/>
      <c r="B654" s="197"/>
      <c r="C654" s="197"/>
      <c r="D654" s="197"/>
      <c r="E654" s="197"/>
      <c r="F654" s="197"/>
      <c r="G654" s="197"/>
      <c r="H654" s="197"/>
      <c r="I654" s="197"/>
      <c r="J654" s="197"/>
      <c r="K654" s="197"/>
      <c r="L654" s="197"/>
      <c r="M654" s="197"/>
      <c r="N654" s="197"/>
      <c r="O654" s="197"/>
      <c r="P654" s="197"/>
      <c r="Q654" s="197"/>
      <c r="R654" s="197"/>
      <c r="S654" s="197"/>
      <c r="T654" s="197"/>
      <c r="U654" s="197"/>
      <c r="V654" s="197"/>
      <c r="W654" s="197"/>
      <c r="X654" s="197"/>
      <c r="Y654" s="197"/>
      <c r="Z654" s="197"/>
    </row>
    <row r="655" ht="15.75" customHeight="1">
      <c r="A655" s="197"/>
      <c r="B655" s="197"/>
      <c r="C655" s="197"/>
      <c r="D655" s="197"/>
      <c r="E655" s="197"/>
      <c r="F655" s="197"/>
      <c r="G655" s="197"/>
      <c r="H655" s="197"/>
      <c r="I655" s="197"/>
      <c r="J655" s="197"/>
      <c r="K655" s="197"/>
      <c r="L655" s="197"/>
      <c r="M655" s="197"/>
      <c r="N655" s="197"/>
      <c r="O655" s="197"/>
      <c r="P655" s="197"/>
      <c r="Q655" s="197"/>
      <c r="R655" s="197"/>
      <c r="S655" s="197"/>
      <c r="T655" s="197"/>
      <c r="U655" s="197"/>
      <c r="V655" s="197"/>
      <c r="W655" s="197"/>
      <c r="X655" s="197"/>
      <c r="Y655" s="197"/>
      <c r="Z655" s="197"/>
    </row>
    <row r="656" ht="15.75" customHeight="1">
      <c r="A656" s="197"/>
      <c r="B656" s="197"/>
      <c r="C656" s="197"/>
      <c r="D656" s="197"/>
      <c r="E656" s="197"/>
      <c r="F656" s="197"/>
      <c r="G656" s="197"/>
      <c r="H656" s="197"/>
      <c r="I656" s="197"/>
      <c r="J656" s="197"/>
      <c r="K656" s="197"/>
      <c r="L656" s="197"/>
      <c r="M656" s="197"/>
      <c r="N656" s="197"/>
      <c r="O656" s="197"/>
      <c r="P656" s="197"/>
      <c r="Q656" s="197"/>
      <c r="R656" s="197"/>
      <c r="S656" s="197"/>
      <c r="T656" s="197"/>
      <c r="U656" s="197"/>
      <c r="V656" s="197"/>
      <c r="W656" s="197"/>
      <c r="X656" s="197"/>
      <c r="Y656" s="197"/>
      <c r="Z656" s="197"/>
    </row>
    <row r="657" ht="15.75" customHeight="1">
      <c r="A657" s="197"/>
      <c r="B657" s="197"/>
      <c r="C657" s="197"/>
      <c r="D657" s="197"/>
      <c r="E657" s="197"/>
      <c r="F657" s="197"/>
      <c r="G657" s="197"/>
      <c r="H657" s="197"/>
      <c r="I657" s="197"/>
      <c r="J657" s="197"/>
      <c r="K657" s="197"/>
      <c r="L657" s="197"/>
      <c r="M657" s="197"/>
      <c r="N657" s="197"/>
      <c r="O657" s="197"/>
      <c r="P657" s="197"/>
      <c r="Q657" s="197"/>
      <c r="R657" s="197"/>
      <c r="S657" s="197"/>
      <c r="T657" s="197"/>
      <c r="U657" s="197"/>
      <c r="V657" s="197"/>
      <c r="W657" s="197"/>
      <c r="X657" s="197"/>
      <c r="Y657" s="197"/>
      <c r="Z657" s="197"/>
    </row>
    <row r="658" ht="15.75" customHeight="1">
      <c r="A658" s="197"/>
      <c r="B658" s="197"/>
      <c r="C658" s="197"/>
      <c r="D658" s="197"/>
      <c r="E658" s="197"/>
      <c r="F658" s="197"/>
      <c r="G658" s="197"/>
      <c r="H658" s="197"/>
      <c r="I658" s="197"/>
      <c r="J658" s="197"/>
      <c r="K658" s="197"/>
      <c r="L658" s="197"/>
      <c r="M658" s="197"/>
      <c r="N658" s="197"/>
      <c r="O658" s="197"/>
      <c r="P658" s="197"/>
      <c r="Q658" s="197"/>
      <c r="R658" s="197"/>
      <c r="S658" s="197"/>
      <c r="T658" s="197"/>
      <c r="U658" s="197"/>
      <c r="V658" s="197"/>
      <c r="W658" s="197"/>
      <c r="X658" s="197"/>
      <c r="Y658" s="197"/>
      <c r="Z658" s="197"/>
    </row>
    <row r="659" ht="15.75" customHeight="1">
      <c r="A659" s="197"/>
      <c r="B659" s="197"/>
      <c r="C659" s="197"/>
      <c r="D659" s="197"/>
      <c r="E659" s="197"/>
      <c r="F659" s="197"/>
      <c r="G659" s="197"/>
      <c r="H659" s="197"/>
      <c r="I659" s="197"/>
      <c r="J659" s="197"/>
      <c r="K659" s="197"/>
      <c r="L659" s="197"/>
      <c r="M659" s="197"/>
      <c r="N659" s="197"/>
      <c r="O659" s="197"/>
      <c r="P659" s="197"/>
      <c r="Q659" s="197"/>
      <c r="R659" s="197"/>
      <c r="S659" s="197"/>
      <c r="T659" s="197"/>
      <c r="U659" s="197"/>
      <c r="V659" s="197"/>
      <c r="W659" s="197"/>
      <c r="X659" s="197"/>
      <c r="Y659" s="197"/>
      <c r="Z659" s="197"/>
    </row>
    <row r="660" ht="15.75" customHeight="1">
      <c r="A660" s="197"/>
      <c r="B660" s="197"/>
      <c r="C660" s="197"/>
      <c r="D660" s="197"/>
      <c r="E660" s="197"/>
      <c r="F660" s="197"/>
      <c r="G660" s="197"/>
      <c r="H660" s="197"/>
      <c r="I660" s="197"/>
      <c r="J660" s="197"/>
      <c r="K660" s="197"/>
      <c r="L660" s="197"/>
      <c r="M660" s="197"/>
      <c r="N660" s="197"/>
      <c r="O660" s="197"/>
      <c r="P660" s="197"/>
      <c r="Q660" s="197"/>
      <c r="R660" s="197"/>
      <c r="S660" s="197"/>
      <c r="T660" s="197"/>
      <c r="U660" s="197"/>
      <c r="V660" s="197"/>
      <c r="W660" s="197"/>
      <c r="X660" s="197"/>
      <c r="Y660" s="197"/>
      <c r="Z660" s="197"/>
    </row>
    <row r="661" ht="15.75" customHeight="1">
      <c r="A661" s="197"/>
      <c r="B661" s="197"/>
      <c r="C661" s="197"/>
      <c r="D661" s="197"/>
      <c r="E661" s="197"/>
      <c r="F661" s="197"/>
      <c r="G661" s="197"/>
      <c r="H661" s="197"/>
      <c r="I661" s="197"/>
      <c r="J661" s="197"/>
      <c r="K661" s="197"/>
      <c r="L661" s="197"/>
      <c r="M661" s="197"/>
      <c r="N661" s="197"/>
      <c r="O661" s="197"/>
      <c r="P661" s="197"/>
      <c r="Q661" s="197"/>
      <c r="R661" s="197"/>
      <c r="S661" s="197"/>
      <c r="T661" s="197"/>
      <c r="U661" s="197"/>
      <c r="V661" s="197"/>
      <c r="W661" s="197"/>
      <c r="X661" s="197"/>
      <c r="Y661" s="197"/>
      <c r="Z661" s="197"/>
    </row>
    <row r="662" ht="15.75" customHeight="1">
      <c r="A662" s="197"/>
      <c r="B662" s="197"/>
      <c r="C662" s="197"/>
      <c r="D662" s="197"/>
      <c r="E662" s="197"/>
      <c r="F662" s="197"/>
      <c r="G662" s="197"/>
      <c r="H662" s="197"/>
      <c r="I662" s="197"/>
      <c r="J662" s="197"/>
      <c r="K662" s="197"/>
      <c r="L662" s="197"/>
      <c r="M662" s="197"/>
      <c r="N662" s="197"/>
      <c r="O662" s="197"/>
      <c r="P662" s="197"/>
      <c r="Q662" s="197"/>
      <c r="R662" s="197"/>
      <c r="S662" s="197"/>
      <c r="T662" s="197"/>
      <c r="U662" s="197"/>
      <c r="V662" s="197"/>
      <c r="W662" s="197"/>
      <c r="X662" s="197"/>
      <c r="Y662" s="197"/>
      <c r="Z662" s="197"/>
    </row>
    <row r="663" ht="15.75" customHeight="1">
      <c r="A663" s="197"/>
      <c r="B663" s="197"/>
      <c r="C663" s="197"/>
      <c r="D663" s="197"/>
      <c r="E663" s="197"/>
      <c r="F663" s="197"/>
      <c r="G663" s="197"/>
      <c r="H663" s="197"/>
      <c r="I663" s="197"/>
      <c r="J663" s="197"/>
      <c r="K663" s="197"/>
      <c r="L663" s="197"/>
      <c r="M663" s="197"/>
      <c r="N663" s="197"/>
      <c r="O663" s="197"/>
      <c r="P663" s="197"/>
      <c r="Q663" s="197"/>
      <c r="R663" s="197"/>
      <c r="S663" s="197"/>
      <c r="T663" s="197"/>
      <c r="U663" s="197"/>
      <c r="V663" s="197"/>
      <c r="W663" s="197"/>
      <c r="X663" s="197"/>
      <c r="Y663" s="197"/>
      <c r="Z663" s="197"/>
    </row>
    <row r="664" ht="15.75" customHeight="1">
      <c r="A664" s="197"/>
      <c r="B664" s="197"/>
      <c r="C664" s="197"/>
      <c r="D664" s="197"/>
      <c r="E664" s="197"/>
      <c r="F664" s="197"/>
      <c r="G664" s="197"/>
      <c r="H664" s="197"/>
      <c r="I664" s="197"/>
      <c r="J664" s="197"/>
      <c r="K664" s="197"/>
      <c r="L664" s="197"/>
      <c r="M664" s="197"/>
      <c r="N664" s="197"/>
      <c r="O664" s="197"/>
      <c r="P664" s="197"/>
      <c r="Q664" s="197"/>
      <c r="R664" s="197"/>
      <c r="S664" s="197"/>
      <c r="T664" s="197"/>
      <c r="U664" s="197"/>
      <c r="V664" s="197"/>
      <c r="W664" s="197"/>
      <c r="X664" s="197"/>
      <c r="Y664" s="197"/>
      <c r="Z664" s="197"/>
    </row>
    <row r="665" ht="15.75" customHeight="1">
      <c r="A665" s="197"/>
      <c r="B665" s="197"/>
      <c r="C665" s="197"/>
      <c r="D665" s="197"/>
      <c r="E665" s="197"/>
      <c r="F665" s="197"/>
      <c r="G665" s="197"/>
      <c r="H665" s="197"/>
      <c r="I665" s="197"/>
      <c r="J665" s="197"/>
      <c r="K665" s="197"/>
      <c r="L665" s="197"/>
      <c r="M665" s="197"/>
      <c r="N665" s="197"/>
      <c r="O665" s="197"/>
      <c r="P665" s="197"/>
      <c r="Q665" s="197"/>
      <c r="R665" s="197"/>
      <c r="S665" s="197"/>
      <c r="T665" s="197"/>
      <c r="U665" s="197"/>
      <c r="V665" s="197"/>
      <c r="W665" s="197"/>
      <c r="X665" s="197"/>
      <c r="Y665" s="197"/>
      <c r="Z665" s="197"/>
    </row>
    <row r="666" ht="15.75" customHeight="1">
      <c r="A666" s="197"/>
      <c r="B666" s="197"/>
      <c r="C666" s="197"/>
      <c r="D666" s="197"/>
      <c r="E666" s="197"/>
      <c r="F666" s="197"/>
      <c r="G666" s="197"/>
      <c r="H666" s="197"/>
      <c r="I666" s="197"/>
      <c r="J666" s="197"/>
      <c r="K666" s="197"/>
      <c r="L666" s="197"/>
      <c r="M666" s="197"/>
      <c r="N666" s="197"/>
      <c r="O666" s="197"/>
      <c r="P666" s="197"/>
      <c r="Q666" s="197"/>
      <c r="R666" s="197"/>
      <c r="S666" s="197"/>
      <c r="T666" s="197"/>
      <c r="U666" s="197"/>
      <c r="V666" s="197"/>
      <c r="W666" s="197"/>
      <c r="X666" s="197"/>
      <c r="Y666" s="197"/>
      <c r="Z666" s="197"/>
    </row>
    <row r="667" ht="15.75" customHeight="1">
      <c r="A667" s="197"/>
      <c r="B667" s="197"/>
      <c r="C667" s="197"/>
      <c r="D667" s="197"/>
      <c r="E667" s="197"/>
      <c r="F667" s="197"/>
      <c r="G667" s="197"/>
      <c r="H667" s="197"/>
      <c r="I667" s="197"/>
      <c r="J667" s="197"/>
      <c r="K667" s="197"/>
      <c r="L667" s="197"/>
      <c r="M667" s="197"/>
      <c r="N667" s="197"/>
      <c r="O667" s="197"/>
      <c r="P667" s="197"/>
      <c r="Q667" s="197"/>
      <c r="R667" s="197"/>
      <c r="S667" s="197"/>
      <c r="T667" s="197"/>
      <c r="U667" s="197"/>
      <c r="V667" s="197"/>
      <c r="W667" s="197"/>
      <c r="X667" s="197"/>
      <c r="Y667" s="197"/>
      <c r="Z667" s="197"/>
    </row>
    <row r="668" ht="15.75" customHeight="1">
      <c r="A668" s="197"/>
      <c r="B668" s="197"/>
      <c r="C668" s="197"/>
      <c r="D668" s="197"/>
      <c r="E668" s="197"/>
      <c r="F668" s="197"/>
      <c r="G668" s="197"/>
      <c r="H668" s="197"/>
      <c r="I668" s="197"/>
      <c r="J668" s="197"/>
      <c r="K668" s="197"/>
      <c r="L668" s="197"/>
      <c r="M668" s="197"/>
      <c r="N668" s="197"/>
      <c r="O668" s="197"/>
      <c r="P668" s="197"/>
      <c r="Q668" s="197"/>
      <c r="R668" s="197"/>
      <c r="S668" s="197"/>
      <c r="T668" s="197"/>
      <c r="U668" s="197"/>
      <c r="V668" s="197"/>
      <c r="W668" s="197"/>
      <c r="X668" s="197"/>
      <c r="Y668" s="197"/>
      <c r="Z668" s="197"/>
    </row>
    <row r="669" ht="15.75" customHeight="1">
      <c r="A669" s="197"/>
      <c r="B669" s="197"/>
      <c r="C669" s="197"/>
      <c r="D669" s="197"/>
      <c r="E669" s="197"/>
      <c r="F669" s="197"/>
      <c r="G669" s="197"/>
      <c r="H669" s="197"/>
      <c r="I669" s="197"/>
      <c r="J669" s="197"/>
      <c r="K669" s="197"/>
      <c r="L669" s="197"/>
      <c r="M669" s="197"/>
      <c r="N669" s="197"/>
      <c r="O669" s="197"/>
      <c r="P669" s="197"/>
      <c r="Q669" s="197"/>
      <c r="R669" s="197"/>
      <c r="S669" s="197"/>
      <c r="T669" s="197"/>
      <c r="U669" s="197"/>
      <c r="V669" s="197"/>
      <c r="W669" s="197"/>
      <c r="X669" s="197"/>
      <c r="Y669" s="197"/>
      <c r="Z669" s="197"/>
    </row>
    <row r="670" ht="15.75" customHeight="1">
      <c r="A670" s="197"/>
      <c r="B670" s="197"/>
      <c r="C670" s="197"/>
      <c r="D670" s="197"/>
      <c r="E670" s="197"/>
      <c r="F670" s="197"/>
      <c r="G670" s="197"/>
      <c r="H670" s="197"/>
      <c r="I670" s="197"/>
      <c r="J670" s="197"/>
      <c r="K670" s="197"/>
      <c r="L670" s="197"/>
      <c r="M670" s="197"/>
      <c r="N670" s="197"/>
      <c r="O670" s="197"/>
      <c r="P670" s="197"/>
      <c r="Q670" s="197"/>
      <c r="R670" s="197"/>
      <c r="S670" s="197"/>
      <c r="T670" s="197"/>
      <c r="U670" s="197"/>
      <c r="V670" s="197"/>
      <c r="W670" s="197"/>
      <c r="X670" s="197"/>
      <c r="Y670" s="197"/>
      <c r="Z670" s="197"/>
    </row>
    <row r="671" ht="15.75" customHeight="1">
      <c r="A671" s="197"/>
      <c r="B671" s="197"/>
      <c r="C671" s="197"/>
      <c r="D671" s="197"/>
      <c r="E671" s="197"/>
      <c r="F671" s="197"/>
      <c r="G671" s="197"/>
      <c r="H671" s="197"/>
      <c r="I671" s="197"/>
      <c r="J671" s="197"/>
      <c r="K671" s="197"/>
      <c r="L671" s="197"/>
      <c r="M671" s="197"/>
      <c r="N671" s="197"/>
      <c r="O671" s="197"/>
      <c r="P671" s="197"/>
      <c r="Q671" s="197"/>
      <c r="R671" s="197"/>
      <c r="S671" s="197"/>
      <c r="T671" s="197"/>
      <c r="U671" s="197"/>
      <c r="V671" s="197"/>
      <c r="W671" s="197"/>
      <c r="X671" s="197"/>
      <c r="Y671" s="197"/>
      <c r="Z671" s="197"/>
    </row>
    <row r="672" ht="15.75" customHeight="1">
      <c r="A672" s="197"/>
      <c r="B672" s="197"/>
      <c r="C672" s="197"/>
      <c r="D672" s="197"/>
      <c r="E672" s="197"/>
      <c r="F672" s="197"/>
      <c r="G672" s="197"/>
      <c r="H672" s="197"/>
      <c r="I672" s="197"/>
      <c r="J672" s="197"/>
      <c r="K672" s="197"/>
      <c r="L672" s="197"/>
      <c r="M672" s="197"/>
      <c r="N672" s="197"/>
      <c r="O672" s="197"/>
      <c r="P672" s="197"/>
      <c r="Q672" s="197"/>
      <c r="R672" s="197"/>
      <c r="S672" s="197"/>
      <c r="T672" s="197"/>
      <c r="U672" s="197"/>
      <c r="V672" s="197"/>
      <c r="W672" s="197"/>
      <c r="X672" s="197"/>
      <c r="Y672" s="197"/>
      <c r="Z672" s="197"/>
    </row>
    <row r="673" ht="15.75" customHeight="1">
      <c r="A673" s="197"/>
      <c r="B673" s="197"/>
      <c r="C673" s="197"/>
      <c r="D673" s="197"/>
      <c r="E673" s="197"/>
      <c r="F673" s="197"/>
      <c r="G673" s="197"/>
      <c r="H673" s="197"/>
      <c r="I673" s="197"/>
      <c r="J673" s="197"/>
      <c r="K673" s="197"/>
      <c r="L673" s="197"/>
      <c r="M673" s="197"/>
      <c r="N673" s="197"/>
      <c r="O673" s="197"/>
      <c r="P673" s="197"/>
      <c r="Q673" s="197"/>
      <c r="R673" s="197"/>
      <c r="S673" s="197"/>
      <c r="T673" s="197"/>
      <c r="U673" s="197"/>
      <c r="V673" s="197"/>
      <c r="W673" s="197"/>
      <c r="X673" s="197"/>
      <c r="Y673" s="197"/>
      <c r="Z673" s="197"/>
    </row>
    <row r="674" ht="15.75" customHeight="1">
      <c r="A674" s="197"/>
      <c r="B674" s="197"/>
      <c r="C674" s="197"/>
      <c r="D674" s="197"/>
      <c r="E674" s="197"/>
      <c r="F674" s="197"/>
      <c r="G674" s="197"/>
      <c r="H674" s="197"/>
      <c r="I674" s="197"/>
      <c r="J674" s="197"/>
      <c r="K674" s="197"/>
      <c r="L674" s="197"/>
      <c r="M674" s="197"/>
      <c r="N674" s="197"/>
      <c r="O674" s="197"/>
      <c r="P674" s="197"/>
      <c r="Q674" s="197"/>
      <c r="R674" s="197"/>
      <c r="S674" s="197"/>
      <c r="T674" s="197"/>
      <c r="U674" s="197"/>
      <c r="V674" s="197"/>
      <c r="W674" s="197"/>
      <c r="X674" s="197"/>
      <c r="Y674" s="197"/>
      <c r="Z674" s="197"/>
    </row>
    <row r="675" ht="15.75" customHeight="1">
      <c r="A675" s="197"/>
      <c r="B675" s="197"/>
      <c r="C675" s="197"/>
      <c r="D675" s="197"/>
      <c r="E675" s="197"/>
      <c r="F675" s="197"/>
      <c r="G675" s="197"/>
      <c r="H675" s="197"/>
      <c r="I675" s="197"/>
      <c r="J675" s="197"/>
      <c r="K675" s="197"/>
      <c r="L675" s="197"/>
      <c r="M675" s="197"/>
      <c r="N675" s="197"/>
      <c r="O675" s="197"/>
      <c r="P675" s="197"/>
      <c r="Q675" s="197"/>
      <c r="R675" s="197"/>
      <c r="S675" s="197"/>
      <c r="T675" s="197"/>
      <c r="U675" s="197"/>
      <c r="V675" s="197"/>
      <c r="W675" s="197"/>
      <c r="X675" s="197"/>
      <c r="Y675" s="197"/>
      <c r="Z675" s="197"/>
    </row>
    <row r="676" ht="15.75" customHeight="1">
      <c r="A676" s="197"/>
      <c r="B676" s="197"/>
      <c r="C676" s="197"/>
      <c r="D676" s="197"/>
      <c r="E676" s="197"/>
      <c r="F676" s="197"/>
      <c r="G676" s="197"/>
      <c r="H676" s="197"/>
      <c r="I676" s="197"/>
      <c r="J676" s="197"/>
      <c r="K676" s="197"/>
      <c r="L676" s="197"/>
      <c r="M676" s="197"/>
      <c r="N676" s="197"/>
      <c r="O676" s="197"/>
      <c r="P676" s="197"/>
      <c r="Q676" s="197"/>
      <c r="R676" s="197"/>
      <c r="S676" s="197"/>
      <c r="T676" s="197"/>
      <c r="U676" s="197"/>
      <c r="V676" s="197"/>
      <c r="W676" s="197"/>
      <c r="X676" s="197"/>
      <c r="Y676" s="197"/>
      <c r="Z676" s="197"/>
    </row>
    <row r="677" ht="15.75" customHeight="1">
      <c r="A677" s="197"/>
      <c r="B677" s="197"/>
      <c r="C677" s="197"/>
      <c r="D677" s="197"/>
      <c r="E677" s="197"/>
      <c r="F677" s="197"/>
      <c r="G677" s="197"/>
      <c r="H677" s="197"/>
      <c r="I677" s="197"/>
      <c r="J677" s="197"/>
      <c r="K677" s="197"/>
      <c r="L677" s="197"/>
      <c r="M677" s="197"/>
      <c r="N677" s="197"/>
      <c r="O677" s="197"/>
      <c r="P677" s="197"/>
      <c r="Q677" s="197"/>
      <c r="R677" s="197"/>
      <c r="S677" s="197"/>
      <c r="T677" s="197"/>
      <c r="U677" s="197"/>
      <c r="V677" s="197"/>
      <c r="W677" s="197"/>
      <c r="X677" s="197"/>
      <c r="Y677" s="197"/>
      <c r="Z677" s="197"/>
    </row>
    <row r="678" ht="15.75" customHeight="1">
      <c r="A678" s="197"/>
      <c r="B678" s="197"/>
      <c r="C678" s="197"/>
      <c r="D678" s="197"/>
      <c r="E678" s="197"/>
      <c r="F678" s="197"/>
      <c r="G678" s="197"/>
      <c r="H678" s="197"/>
      <c r="I678" s="197"/>
      <c r="J678" s="197"/>
      <c r="K678" s="197"/>
      <c r="L678" s="197"/>
      <c r="M678" s="197"/>
      <c r="N678" s="197"/>
      <c r="O678" s="197"/>
      <c r="P678" s="197"/>
      <c r="Q678" s="197"/>
      <c r="R678" s="197"/>
      <c r="S678" s="197"/>
      <c r="T678" s="197"/>
      <c r="U678" s="197"/>
      <c r="V678" s="197"/>
      <c r="W678" s="197"/>
      <c r="X678" s="197"/>
      <c r="Y678" s="197"/>
      <c r="Z678" s="197"/>
    </row>
    <row r="679" ht="15.75" customHeight="1">
      <c r="A679" s="197"/>
      <c r="B679" s="197"/>
      <c r="C679" s="197"/>
      <c r="D679" s="197"/>
      <c r="E679" s="197"/>
      <c r="F679" s="197"/>
      <c r="G679" s="197"/>
      <c r="H679" s="197"/>
      <c r="I679" s="197"/>
      <c r="J679" s="197"/>
      <c r="K679" s="197"/>
      <c r="L679" s="197"/>
      <c r="M679" s="197"/>
      <c r="N679" s="197"/>
      <c r="O679" s="197"/>
      <c r="P679" s="197"/>
      <c r="Q679" s="197"/>
      <c r="R679" s="197"/>
      <c r="S679" s="197"/>
      <c r="T679" s="197"/>
      <c r="U679" s="197"/>
      <c r="V679" s="197"/>
      <c r="W679" s="197"/>
      <c r="X679" s="197"/>
      <c r="Y679" s="197"/>
      <c r="Z679" s="197"/>
    </row>
    <row r="680" ht="15.75" customHeight="1">
      <c r="A680" s="197"/>
      <c r="B680" s="197"/>
      <c r="C680" s="197"/>
      <c r="D680" s="197"/>
      <c r="E680" s="197"/>
      <c r="F680" s="197"/>
      <c r="G680" s="197"/>
      <c r="H680" s="197"/>
      <c r="I680" s="197"/>
      <c r="J680" s="197"/>
      <c r="K680" s="197"/>
      <c r="L680" s="197"/>
      <c r="M680" s="197"/>
      <c r="N680" s="197"/>
      <c r="O680" s="197"/>
      <c r="P680" s="197"/>
      <c r="Q680" s="197"/>
      <c r="R680" s="197"/>
      <c r="S680" s="197"/>
      <c r="T680" s="197"/>
      <c r="U680" s="197"/>
      <c r="V680" s="197"/>
      <c r="W680" s="197"/>
      <c r="X680" s="197"/>
      <c r="Y680" s="197"/>
      <c r="Z680" s="197"/>
    </row>
    <row r="681" ht="15.75" customHeight="1">
      <c r="A681" s="197"/>
      <c r="B681" s="197"/>
      <c r="C681" s="197"/>
      <c r="D681" s="197"/>
      <c r="E681" s="197"/>
      <c r="F681" s="197"/>
      <c r="G681" s="197"/>
      <c r="H681" s="197"/>
      <c r="I681" s="197"/>
      <c r="J681" s="197"/>
      <c r="K681" s="197"/>
      <c r="L681" s="197"/>
      <c r="M681" s="197"/>
      <c r="N681" s="197"/>
      <c r="O681" s="197"/>
      <c r="P681" s="197"/>
      <c r="Q681" s="197"/>
      <c r="R681" s="197"/>
      <c r="S681" s="197"/>
      <c r="T681" s="197"/>
      <c r="U681" s="197"/>
      <c r="V681" s="197"/>
      <c r="W681" s="197"/>
      <c r="X681" s="197"/>
      <c r="Y681" s="197"/>
      <c r="Z681" s="197"/>
    </row>
    <row r="682" ht="15.75" customHeight="1">
      <c r="A682" s="197"/>
      <c r="B682" s="197"/>
      <c r="C682" s="197"/>
      <c r="D682" s="197"/>
      <c r="E682" s="197"/>
      <c r="F682" s="197"/>
      <c r="G682" s="197"/>
      <c r="H682" s="197"/>
      <c r="I682" s="197"/>
      <c r="J682" s="197"/>
      <c r="K682" s="197"/>
      <c r="L682" s="197"/>
      <c r="M682" s="197"/>
      <c r="N682" s="197"/>
      <c r="O682" s="197"/>
      <c r="P682" s="197"/>
      <c r="Q682" s="197"/>
      <c r="R682" s="197"/>
      <c r="S682" s="197"/>
      <c r="T682" s="197"/>
      <c r="U682" s="197"/>
      <c r="V682" s="197"/>
      <c r="W682" s="197"/>
      <c r="X682" s="197"/>
      <c r="Y682" s="197"/>
      <c r="Z682" s="197"/>
    </row>
    <row r="683" ht="15.75" customHeight="1">
      <c r="A683" s="197"/>
      <c r="B683" s="197"/>
      <c r="C683" s="197"/>
      <c r="D683" s="197"/>
      <c r="E683" s="197"/>
      <c r="F683" s="197"/>
      <c r="G683" s="197"/>
      <c r="H683" s="197"/>
      <c r="I683" s="197"/>
      <c r="J683" s="197"/>
      <c r="K683" s="197"/>
      <c r="L683" s="197"/>
      <c r="M683" s="197"/>
      <c r="N683" s="197"/>
      <c r="O683" s="197"/>
      <c r="P683" s="197"/>
      <c r="Q683" s="197"/>
      <c r="R683" s="197"/>
      <c r="S683" s="197"/>
      <c r="T683" s="197"/>
      <c r="U683" s="197"/>
      <c r="V683" s="197"/>
      <c r="W683" s="197"/>
      <c r="X683" s="197"/>
      <c r="Y683" s="197"/>
      <c r="Z683" s="197"/>
    </row>
    <row r="684" ht="15.75" customHeight="1">
      <c r="A684" s="197"/>
      <c r="B684" s="197"/>
      <c r="C684" s="197"/>
      <c r="D684" s="197"/>
      <c r="E684" s="197"/>
      <c r="F684" s="197"/>
      <c r="G684" s="197"/>
      <c r="H684" s="197"/>
      <c r="I684" s="197"/>
      <c r="J684" s="197"/>
      <c r="K684" s="197"/>
      <c r="L684" s="197"/>
      <c r="M684" s="197"/>
      <c r="N684" s="197"/>
      <c r="O684" s="197"/>
      <c r="P684" s="197"/>
      <c r="Q684" s="197"/>
      <c r="R684" s="197"/>
      <c r="S684" s="197"/>
      <c r="T684" s="197"/>
      <c r="U684" s="197"/>
      <c r="V684" s="197"/>
      <c r="W684" s="197"/>
      <c r="X684" s="197"/>
      <c r="Y684" s="197"/>
      <c r="Z684" s="197"/>
    </row>
    <row r="685" ht="15.75" customHeight="1">
      <c r="A685" s="197"/>
      <c r="B685" s="197"/>
      <c r="C685" s="197"/>
      <c r="D685" s="197"/>
      <c r="E685" s="197"/>
      <c r="F685" s="197"/>
      <c r="G685" s="197"/>
      <c r="H685" s="197"/>
      <c r="I685" s="197"/>
      <c r="J685" s="197"/>
      <c r="K685" s="197"/>
      <c r="L685" s="197"/>
      <c r="M685" s="197"/>
      <c r="N685" s="197"/>
      <c r="O685" s="197"/>
      <c r="P685" s="197"/>
      <c r="Q685" s="197"/>
      <c r="R685" s="197"/>
      <c r="S685" s="197"/>
      <c r="T685" s="197"/>
      <c r="U685" s="197"/>
      <c r="V685" s="197"/>
      <c r="W685" s="197"/>
      <c r="X685" s="197"/>
      <c r="Y685" s="197"/>
      <c r="Z685" s="197"/>
    </row>
    <row r="686" ht="15.75" customHeight="1">
      <c r="A686" s="197"/>
      <c r="B686" s="197"/>
      <c r="C686" s="197"/>
      <c r="D686" s="197"/>
      <c r="E686" s="197"/>
      <c r="F686" s="197"/>
      <c r="G686" s="197"/>
      <c r="H686" s="197"/>
      <c r="I686" s="197"/>
      <c r="J686" s="197"/>
      <c r="K686" s="197"/>
      <c r="L686" s="197"/>
      <c r="M686" s="197"/>
      <c r="N686" s="197"/>
      <c r="O686" s="197"/>
      <c r="P686" s="197"/>
      <c r="Q686" s="197"/>
      <c r="R686" s="197"/>
      <c r="S686" s="197"/>
      <c r="T686" s="197"/>
      <c r="U686" s="197"/>
      <c r="V686" s="197"/>
      <c r="W686" s="197"/>
      <c r="X686" s="197"/>
      <c r="Y686" s="197"/>
      <c r="Z686" s="197"/>
    </row>
    <row r="687" ht="15.75" customHeight="1">
      <c r="A687" s="197"/>
      <c r="B687" s="197"/>
      <c r="C687" s="197"/>
      <c r="D687" s="197"/>
      <c r="E687" s="197"/>
      <c r="F687" s="197"/>
      <c r="G687" s="197"/>
      <c r="H687" s="197"/>
      <c r="I687" s="197"/>
      <c r="J687" s="197"/>
      <c r="K687" s="197"/>
      <c r="L687" s="197"/>
      <c r="M687" s="197"/>
      <c r="N687" s="197"/>
      <c r="O687" s="197"/>
      <c r="P687" s="197"/>
      <c r="Q687" s="197"/>
      <c r="R687" s="197"/>
      <c r="S687" s="197"/>
      <c r="T687" s="197"/>
      <c r="U687" s="197"/>
      <c r="V687" s="197"/>
      <c r="W687" s="197"/>
      <c r="X687" s="197"/>
      <c r="Y687" s="197"/>
      <c r="Z687" s="197"/>
    </row>
    <row r="688" ht="15.75" customHeight="1">
      <c r="A688" s="197"/>
      <c r="B688" s="197"/>
      <c r="C688" s="197"/>
      <c r="D688" s="197"/>
      <c r="E688" s="197"/>
      <c r="F688" s="197"/>
      <c r="G688" s="197"/>
      <c r="H688" s="197"/>
      <c r="I688" s="197"/>
      <c r="J688" s="197"/>
      <c r="K688" s="197"/>
      <c r="L688" s="197"/>
      <c r="M688" s="197"/>
      <c r="N688" s="197"/>
      <c r="O688" s="197"/>
      <c r="P688" s="197"/>
      <c r="Q688" s="197"/>
      <c r="R688" s="197"/>
      <c r="S688" s="197"/>
      <c r="T688" s="197"/>
      <c r="U688" s="197"/>
      <c r="V688" s="197"/>
      <c r="W688" s="197"/>
      <c r="X688" s="197"/>
      <c r="Y688" s="197"/>
      <c r="Z688" s="197"/>
    </row>
    <row r="689" ht="15.75" customHeight="1">
      <c r="A689" s="197"/>
      <c r="B689" s="197"/>
      <c r="C689" s="197"/>
      <c r="D689" s="197"/>
      <c r="E689" s="197"/>
      <c r="F689" s="197"/>
      <c r="G689" s="197"/>
      <c r="H689" s="197"/>
      <c r="I689" s="197"/>
      <c r="J689" s="197"/>
      <c r="K689" s="197"/>
      <c r="L689" s="197"/>
      <c r="M689" s="197"/>
      <c r="N689" s="197"/>
      <c r="O689" s="197"/>
      <c r="P689" s="197"/>
      <c r="Q689" s="197"/>
      <c r="R689" s="197"/>
      <c r="S689" s="197"/>
      <c r="T689" s="197"/>
      <c r="U689" s="197"/>
      <c r="V689" s="197"/>
      <c r="W689" s="197"/>
      <c r="X689" s="197"/>
      <c r="Y689" s="197"/>
      <c r="Z689" s="197"/>
    </row>
    <row r="690" ht="15.75" customHeight="1">
      <c r="A690" s="197"/>
      <c r="B690" s="197"/>
      <c r="C690" s="197"/>
      <c r="D690" s="197"/>
      <c r="E690" s="197"/>
      <c r="F690" s="197"/>
      <c r="G690" s="197"/>
      <c r="H690" s="197"/>
      <c r="I690" s="197"/>
      <c r="J690" s="197"/>
      <c r="K690" s="197"/>
      <c r="L690" s="197"/>
      <c r="M690" s="197"/>
      <c r="N690" s="197"/>
      <c r="O690" s="197"/>
      <c r="P690" s="197"/>
      <c r="Q690" s="197"/>
      <c r="R690" s="197"/>
      <c r="S690" s="197"/>
      <c r="T690" s="197"/>
      <c r="U690" s="197"/>
      <c r="V690" s="197"/>
      <c r="W690" s="197"/>
      <c r="X690" s="197"/>
      <c r="Y690" s="197"/>
      <c r="Z690" s="197"/>
    </row>
    <row r="691" ht="15.75" customHeight="1">
      <c r="A691" s="197"/>
      <c r="B691" s="197"/>
      <c r="C691" s="197"/>
      <c r="D691" s="197"/>
      <c r="E691" s="197"/>
      <c r="F691" s="197"/>
      <c r="G691" s="197"/>
      <c r="H691" s="197"/>
      <c r="I691" s="197"/>
      <c r="J691" s="197"/>
      <c r="K691" s="197"/>
      <c r="L691" s="197"/>
      <c r="M691" s="197"/>
      <c r="N691" s="197"/>
      <c r="O691" s="197"/>
      <c r="P691" s="197"/>
      <c r="Q691" s="197"/>
      <c r="R691" s="197"/>
      <c r="S691" s="197"/>
      <c r="T691" s="197"/>
      <c r="U691" s="197"/>
      <c r="V691" s="197"/>
      <c r="W691" s="197"/>
      <c r="X691" s="197"/>
      <c r="Y691" s="197"/>
      <c r="Z691" s="197"/>
    </row>
    <row r="692" ht="15.75" customHeight="1">
      <c r="A692" s="197"/>
      <c r="B692" s="197"/>
      <c r="C692" s="197"/>
      <c r="D692" s="197"/>
      <c r="E692" s="197"/>
      <c r="F692" s="197"/>
      <c r="G692" s="197"/>
      <c r="H692" s="197"/>
      <c r="I692" s="197"/>
      <c r="J692" s="197"/>
      <c r="K692" s="197"/>
      <c r="L692" s="197"/>
      <c r="M692" s="197"/>
      <c r="N692" s="197"/>
      <c r="O692" s="197"/>
      <c r="P692" s="197"/>
      <c r="Q692" s="197"/>
      <c r="R692" s="197"/>
      <c r="S692" s="197"/>
      <c r="T692" s="197"/>
      <c r="U692" s="197"/>
      <c r="V692" s="197"/>
      <c r="W692" s="197"/>
      <c r="X692" s="197"/>
      <c r="Y692" s="197"/>
      <c r="Z692" s="197"/>
    </row>
    <row r="693" ht="15.75" customHeight="1">
      <c r="A693" s="197"/>
      <c r="B693" s="197"/>
      <c r="C693" s="197"/>
      <c r="D693" s="197"/>
      <c r="E693" s="197"/>
      <c r="F693" s="197"/>
      <c r="G693" s="197"/>
      <c r="H693" s="197"/>
      <c r="I693" s="197"/>
      <c r="J693" s="197"/>
      <c r="K693" s="197"/>
      <c r="L693" s="197"/>
      <c r="M693" s="197"/>
      <c r="N693" s="197"/>
      <c r="O693" s="197"/>
      <c r="P693" s="197"/>
      <c r="Q693" s="197"/>
      <c r="R693" s="197"/>
      <c r="S693" s="197"/>
      <c r="T693" s="197"/>
      <c r="U693" s="197"/>
      <c r="V693" s="197"/>
      <c r="W693" s="197"/>
      <c r="X693" s="197"/>
      <c r="Y693" s="197"/>
      <c r="Z693" s="197"/>
    </row>
    <row r="694" ht="15.75" customHeight="1">
      <c r="A694" s="197"/>
      <c r="B694" s="197"/>
      <c r="C694" s="197"/>
      <c r="D694" s="197"/>
      <c r="E694" s="197"/>
      <c r="F694" s="197"/>
      <c r="G694" s="197"/>
      <c r="H694" s="197"/>
      <c r="I694" s="197"/>
      <c r="J694" s="197"/>
      <c r="K694" s="197"/>
      <c r="L694" s="197"/>
      <c r="M694" s="197"/>
      <c r="N694" s="197"/>
      <c r="O694" s="197"/>
      <c r="P694" s="197"/>
      <c r="Q694" s="197"/>
      <c r="R694" s="197"/>
      <c r="S694" s="197"/>
      <c r="T694" s="197"/>
      <c r="U694" s="197"/>
      <c r="V694" s="197"/>
      <c r="W694" s="197"/>
      <c r="X694" s="197"/>
      <c r="Y694" s="197"/>
      <c r="Z694" s="197"/>
    </row>
    <row r="695" ht="15.75" customHeight="1">
      <c r="A695" s="197"/>
      <c r="B695" s="197"/>
      <c r="C695" s="197"/>
      <c r="D695" s="197"/>
      <c r="E695" s="197"/>
      <c r="F695" s="197"/>
      <c r="G695" s="197"/>
      <c r="H695" s="197"/>
      <c r="I695" s="197"/>
      <c r="J695" s="197"/>
      <c r="K695" s="197"/>
      <c r="L695" s="197"/>
      <c r="M695" s="197"/>
      <c r="N695" s="197"/>
      <c r="O695" s="197"/>
      <c r="P695" s="197"/>
      <c r="Q695" s="197"/>
      <c r="R695" s="197"/>
      <c r="S695" s="197"/>
      <c r="T695" s="197"/>
      <c r="U695" s="197"/>
      <c r="V695" s="197"/>
      <c r="W695" s="197"/>
      <c r="X695" s="197"/>
      <c r="Y695" s="197"/>
      <c r="Z695" s="197"/>
    </row>
    <row r="696" ht="15.75" customHeight="1">
      <c r="A696" s="197"/>
      <c r="B696" s="197"/>
      <c r="C696" s="197"/>
      <c r="D696" s="197"/>
      <c r="E696" s="197"/>
      <c r="F696" s="197"/>
      <c r="G696" s="197"/>
      <c r="H696" s="197"/>
      <c r="I696" s="197"/>
      <c r="J696" s="197"/>
      <c r="K696" s="197"/>
      <c r="L696" s="197"/>
      <c r="M696" s="197"/>
      <c r="N696" s="197"/>
      <c r="O696" s="197"/>
      <c r="P696" s="197"/>
      <c r="Q696" s="197"/>
      <c r="R696" s="197"/>
      <c r="S696" s="197"/>
      <c r="T696" s="197"/>
      <c r="U696" s="197"/>
      <c r="V696" s="197"/>
      <c r="W696" s="197"/>
      <c r="X696" s="197"/>
      <c r="Y696" s="197"/>
      <c r="Z696" s="197"/>
    </row>
    <row r="697" ht="15.75" customHeight="1">
      <c r="A697" s="197"/>
      <c r="B697" s="197"/>
      <c r="C697" s="197"/>
      <c r="D697" s="197"/>
      <c r="E697" s="197"/>
      <c r="F697" s="197"/>
      <c r="G697" s="197"/>
      <c r="H697" s="197"/>
      <c r="I697" s="197"/>
      <c r="J697" s="197"/>
      <c r="K697" s="197"/>
      <c r="L697" s="197"/>
      <c r="M697" s="197"/>
      <c r="N697" s="197"/>
      <c r="O697" s="197"/>
      <c r="P697" s="197"/>
      <c r="Q697" s="197"/>
      <c r="R697" s="197"/>
      <c r="S697" s="197"/>
      <c r="T697" s="197"/>
      <c r="U697" s="197"/>
      <c r="V697" s="197"/>
      <c r="W697" s="197"/>
      <c r="X697" s="197"/>
      <c r="Y697" s="197"/>
      <c r="Z697" s="197"/>
    </row>
    <row r="698" ht="15.75" customHeight="1">
      <c r="A698" s="197"/>
      <c r="B698" s="197"/>
      <c r="C698" s="197"/>
      <c r="D698" s="197"/>
      <c r="E698" s="197"/>
      <c r="F698" s="197"/>
      <c r="G698" s="197"/>
      <c r="H698" s="197"/>
      <c r="I698" s="197"/>
      <c r="J698" s="197"/>
      <c r="K698" s="197"/>
      <c r="L698" s="197"/>
      <c r="M698" s="197"/>
      <c r="N698" s="197"/>
      <c r="O698" s="197"/>
      <c r="P698" s="197"/>
      <c r="Q698" s="197"/>
      <c r="R698" s="197"/>
      <c r="S698" s="197"/>
      <c r="T698" s="197"/>
      <c r="U698" s="197"/>
      <c r="V698" s="197"/>
      <c r="W698" s="197"/>
      <c r="X698" s="197"/>
      <c r="Y698" s="197"/>
      <c r="Z698" s="197"/>
    </row>
    <row r="699" ht="15.75" customHeight="1">
      <c r="A699" s="197"/>
      <c r="B699" s="197"/>
      <c r="C699" s="197"/>
      <c r="D699" s="197"/>
      <c r="E699" s="197"/>
      <c r="F699" s="197"/>
      <c r="G699" s="197"/>
      <c r="H699" s="197"/>
      <c r="I699" s="197"/>
      <c r="J699" s="197"/>
      <c r="K699" s="197"/>
      <c r="L699" s="197"/>
      <c r="M699" s="197"/>
      <c r="N699" s="197"/>
      <c r="O699" s="197"/>
      <c r="P699" s="197"/>
      <c r="Q699" s="197"/>
      <c r="R699" s="197"/>
      <c r="S699" s="197"/>
      <c r="T699" s="197"/>
      <c r="U699" s="197"/>
      <c r="V699" s="197"/>
      <c r="W699" s="197"/>
      <c r="X699" s="197"/>
      <c r="Y699" s="197"/>
      <c r="Z699" s="197"/>
    </row>
    <row r="700" ht="15.75" customHeight="1">
      <c r="A700" s="197"/>
      <c r="B700" s="197"/>
      <c r="C700" s="197"/>
      <c r="D700" s="197"/>
      <c r="E700" s="197"/>
      <c r="F700" s="197"/>
      <c r="G700" s="197"/>
      <c r="H700" s="197"/>
      <c r="I700" s="197"/>
      <c r="J700" s="197"/>
      <c r="K700" s="197"/>
      <c r="L700" s="197"/>
      <c r="M700" s="197"/>
      <c r="N700" s="197"/>
      <c r="O700" s="197"/>
      <c r="P700" s="197"/>
      <c r="Q700" s="197"/>
      <c r="R700" s="197"/>
      <c r="S700" s="197"/>
      <c r="T700" s="197"/>
      <c r="U700" s="197"/>
      <c r="V700" s="197"/>
      <c r="W700" s="197"/>
      <c r="X700" s="197"/>
      <c r="Y700" s="197"/>
      <c r="Z700" s="197"/>
    </row>
    <row r="701" ht="15.75" customHeight="1">
      <c r="A701" s="197"/>
      <c r="B701" s="197"/>
      <c r="C701" s="197"/>
      <c r="D701" s="197"/>
      <c r="E701" s="197"/>
      <c r="F701" s="197"/>
      <c r="G701" s="197"/>
      <c r="H701" s="197"/>
      <c r="I701" s="197"/>
      <c r="J701" s="197"/>
      <c r="K701" s="197"/>
      <c r="L701" s="197"/>
      <c r="M701" s="197"/>
      <c r="N701" s="197"/>
      <c r="O701" s="197"/>
      <c r="P701" s="197"/>
      <c r="Q701" s="197"/>
      <c r="R701" s="197"/>
      <c r="S701" s="197"/>
      <c r="T701" s="197"/>
      <c r="U701" s="197"/>
      <c r="V701" s="197"/>
      <c r="W701" s="197"/>
      <c r="X701" s="197"/>
      <c r="Y701" s="197"/>
      <c r="Z701" s="197"/>
    </row>
    <row r="702" ht="15.75" customHeight="1">
      <c r="A702" s="197"/>
      <c r="B702" s="197"/>
      <c r="C702" s="197"/>
      <c r="D702" s="197"/>
      <c r="E702" s="197"/>
      <c r="F702" s="197"/>
      <c r="G702" s="197"/>
      <c r="H702" s="197"/>
      <c r="I702" s="197"/>
      <c r="J702" s="197"/>
      <c r="K702" s="197"/>
      <c r="L702" s="197"/>
      <c r="M702" s="197"/>
      <c r="N702" s="197"/>
      <c r="O702" s="197"/>
      <c r="P702" s="197"/>
      <c r="Q702" s="197"/>
      <c r="R702" s="197"/>
      <c r="S702" s="197"/>
      <c r="T702" s="197"/>
      <c r="U702" s="197"/>
      <c r="V702" s="197"/>
      <c r="W702" s="197"/>
      <c r="X702" s="197"/>
      <c r="Y702" s="197"/>
      <c r="Z702" s="197"/>
    </row>
    <row r="703" ht="15.75" customHeight="1">
      <c r="A703" s="197"/>
      <c r="B703" s="197"/>
      <c r="C703" s="197"/>
      <c r="D703" s="197"/>
      <c r="E703" s="197"/>
      <c r="F703" s="197"/>
      <c r="G703" s="197"/>
      <c r="H703" s="197"/>
      <c r="I703" s="197"/>
      <c r="J703" s="197"/>
      <c r="K703" s="197"/>
      <c r="L703" s="197"/>
      <c r="M703" s="197"/>
      <c r="N703" s="197"/>
      <c r="O703" s="197"/>
      <c r="P703" s="197"/>
      <c r="Q703" s="197"/>
      <c r="R703" s="197"/>
      <c r="S703" s="197"/>
      <c r="T703" s="197"/>
      <c r="U703" s="197"/>
      <c r="V703" s="197"/>
      <c r="W703" s="197"/>
      <c r="X703" s="197"/>
      <c r="Y703" s="197"/>
      <c r="Z703" s="197"/>
    </row>
    <row r="704" ht="15.75" customHeight="1">
      <c r="A704" s="197"/>
      <c r="B704" s="197"/>
      <c r="C704" s="197"/>
      <c r="D704" s="197"/>
      <c r="E704" s="197"/>
      <c r="F704" s="197"/>
      <c r="G704" s="197"/>
      <c r="H704" s="197"/>
      <c r="I704" s="197"/>
      <c r="J704" s="197"/>
      <c r="K704" s="197"/>
      <c r="L704" s="197"/>
      <c r="M704" s="197"/>
      <c r="N704" s="197"/>
      <c r="O704" s="197"/>
      <c r="P704" s="197"/>
      <c r="Q704" s="197"/>
      <c r="R704" s="197"/>
      <c r="S704" s="197"/>
      <c r="T704" s="197"/>
      <c r="U704" s="197"/>
      <c r="V704" s="197"/>
      <c r="W704" s="197"/>
      <c r="X704" s="197"/>
      <c r="Y704" s="197"/>
      <c r="Z704" s="197"/>
    </row>
    <row r="705" ht="15.75" customHeight="1">
      <c r="A705" s="197"/>
      <c r="B705" s="197"/>
      <c r="C705" s="197"/>
      <c r="D705" s="197"/>
      <c r="E705" s="197"/>
      <c r="F705" s="197"/>
      <c r="G705" s="197"/>
      <c r="H705" s="197"/>
      <c r="I705" s="197"/>
      <c r="J705" s="197"/>
      <c r="K705" s="197"/>
      <c r="L705" s="197"/>
      <c r="M705" s="197"/>
      <c r="N705" s="197"/>
      <c r="O705" s="197"/>
      <c r="P705" s="197"/>
      <c r="Q705" s="197"/>
      <c r="R705" s="197"/>
      <c r="S705" s="197"/>
      <c r="T705" s="197"/>
      <c r="U705" s="197"/>
      <c r="V705" s="197"/>
      <c r="W705" s="197"/>
      <c r="X705" s="197"/>
      <c r="Y705" s="197"/>
      <c r="Z705" s="197"/>
    </row>
    <row r="706" ht="15.75" customHeight="1">
      <c r="A706" s="197"/>
      <c r="B706" s="197"/>
      <c r="C706" s="197"/>
      <c r="D706" s="197"/>
      <c r="E706" s="197"/>
      <c r="F706" s="197"/>
      <c r="G706" s="197"/>
      <c r="H706" s="197"/>
      <c r="I706" s="197"/>
      <c r="J706" s="197"/>
      <c r="K706" s="197"/>
      <c r="L706" s="197"/>
      <c r="M706" s="197"/>
      <c r="N706" s="197"/>
      <c r="O706" s="197"/>
      <c r="P706" s="197"/>
      <c r="Q706" s="197"/>
      <c r="R706" s="197"/>
      <c r="S706" s="197"/>
      <c r="T706" s="197"/>
      <c r="U706" s="197"/>
      <c r="V706" s="197"/>
      <c r="W706" s="197"/>
      <c r="X706" s="197"/>
      <c r="Y706" s="197"/>
      <c r="Z706" s="197"/>
    </row>
    <row r="707" ht="15.75" customHeight="1">
      <c r="A707" s="197"/>
      <c r="B707" s="197"/>
      <c r="C707" s="197"/>
      <c r="D707" s="197"/>
      <c r="E707" s="197"/>
      <c r="F707" s="197"/>
      <c r="G707" s="197"/>
      <c r="H707" s="197"/>
      <c r="I707" s="197"/>
      <c r="J707" s="197"/>
      <c r="K707" s="197"/>
      <c r="L707" s="197"/>
      <c r="M707" s="197"/>
      <c r="N707" s="197"/>
      <c r="O707" s="197"/>
      <c r="P707" s="197"/>
      <c r="Q707" s="197"/>
      <c r="R707" s="197"/>
      <c r="S707" s="197"/>
      <c r="T707" s="197"/>
      <c r="U707" s="197"/>
      <c r="V707" s="197"/>
      <c r="W707" s="197"/>
      <c r="X707" s="197"/>
      <c r="Y707" s="197"/>
      <c r="Z707" s="197"/>
    </row>
    <row r="708" ht="15.75" customHeight="1">
      <c r="A708" s="197"/>
      <c r="B708" s="197"/>
      <c r="C708" s="197"/>
      <c r="D708" s="197"/>
      <c r="E708" s="197"/>
      <c r="F708" s="197"/>
      <c r="G708" s="197"/>
      <c r="H708" s="197"/>
      <c r="I708" s="197"/>
      <c r="J708" s="197"/>
      <c r="K708" s="197"/>
      <c r="L708" s="197"/>
      <c r="M708" s="197"/>
      <c r="N708" s="197"/>
      <c r="O708" s="197"/>
      <c r="P708" s="197"/>
      <c r="Q708" s="197"/>
      <c r="R708" s="197"/>
      <c r="S708" s="197"/>
      <c r="T708" s="197"/>
      <c r="U708" s="197"/>
      <c r="V708" s="197"/>
      <c r="W708" s="197"/>
      <c r="X708" s="197"/>
      <c r="Y708" s="197"/>
      <c r="Z708" s="197"/>
    </row>
    <row r="709" ht="15.75" customHeight="1">
      <c r="A709" s="197"/>
      <c r="B709" s="197"/>
      <c r="C709" s="197"/>
      <c r="D709" s="197"/>
      <c r="E709" s="197"/>
      <c r="F709" s="197"/>
      <c r="G709" s="197"/>
      <c r="H709" s="197"/>
      <c r="I709" s="197"/>
      <c r="J709" s="197"/>
      <c r="K709" s="197"/>
      <c r="L709" s="197"/>
      <c r="M709" s="197"/>
      <c r="N709" s="197"/>
      <c r="O709" s="197"/>
      <c r="P709" s="197"/>
      <c r="Q709" s="197"/>
      <c r="R709" s="197"/>
      <c r="S709" s="197"/>
      <c r="T709" s="197"/>
      <c r="U709" s="197"/>
      <c r="V709" s="197"/>
      <c r="W709" s="197"/>
      <c r="X709" s="197"/>
      <c r="Y709" s="197"/>
      <c r="Z709" s="197"/>
    </row>
    <row r="710" ht="15.75" customHeight="1">
      <c r="A710" s="197"/>
      <c r="B710" s="197"/>
      <c r="C710" s="197"/>
      <c r="D710" s="197"/>
      <c r="E710" s="197"/>
      <c r="F710" s="197"/>
      <c r="G710" s="197"/>
      <c r="H710" s="197"/>
      <c r="I710" s="197"/>
      <c r="J710" s="197"/>
      <c r="K710" s="197"/>
      <c r="L710" s="197"/>
      <c r="M710" s="197"/>
      <c r="N710" s="197"/>
      <c r="O710" s="197"/>
      <c r="P710" s="197"/>
      <c r="Q710" s="197"/>
      <c r="R710" s="197"/>
      <c r="S710" s="197"/>
      <c r="T710" s="197"/>
      <c r="U710" s="197"/>
      <c r="V710" s="197"/>
      <c r="W710" s="197"/>
      <c r="X710" s="197"/>
      <c r="Y710" s="197"/>
      <c r="Z710" s="197"/>
    </row>
    <row r="711" ht="15.75" customHeight="1">
      <c r="A711" s="197"/>
      <c r="B711" s="197"/>
      <c r="C711" s="197"/>
      <c r="D711" s="197"/>
      <c r="E711" s="197"/>
      <c r="F711" s="197"/>
      <c r="G711" s="197"/>
      <c r="H711" s="197"/>
      <c r="I711" s="197"/>
      <c r="J711" s="197"/>
      <c r="K711" s="197"/>
      <c r="L711" s="197"/>
      <c r="M711" s="197"/>
      <c r="N711" s="197"/>
      <c r="O711" s="197"/>
      <c r="P711" s="197"/>
      <c r="Q711" s="197"/>
      <c r="R711" s="197"/>
      <c r="S711" s="197"/>
      <c r="T711" s="197"/>
      <c r="U711" s="197"/>
      <c r="V711" s="197"/>
      <c r="W711" s="197"/>
      <c r="X711" s="197"/>
      <c r="Y711" s="197"/>
      <c r="Z711" s="197"/>
    </row>
    <row r="712" ht="15.75" customHeight="1">
      <c r="A712" s="197"/>
      <c r="B712" s="197"/>
      <c r="C712" s="197"/>
      <c r="D712" s="197"/>
      <c r="E712" s="197"/>
      <c r="F712" s="197"/>
      <c r="G712" s="197"/>
      <c r="H712" s="197"/>
      <c r="I712" s="197"/>
      <c r="J712" s="197"/>
      <c r="K712" s="197"/>
      <c r="L712" s="197"/>
      <c r="M712" s="197"/>
      <c r="N712" s="197"/>
      <c r="O712" s="197"/>
      <c r="P712" s="197"/>
      <c r="Q712" s="197"/>
      <c r="R712" s="197"/>
      <c r="S712" s="197"/>
      <c r="T712" s="197"/>
      <c r="U712" s="197"/>
      <c r="V712" s="197"/>
      <c r="W712" s="197"/>
      <c r="X712" s="197"/>
      <c r="Y712" s="197"/>
      <c r="Z712" s="197"/>
    </row>
    <row r="713" ht="15.75" customHeight="1">
      <c r="A713" s="197"/>
      <c r="B713" s="197"/>
      <c r="C713" s="197"/>
      <c r="D713" s="197"/>
      <c r="E713" s="197"/>
      <c r="F713" s="197"/>
      <c r="G713" s="197"/>
      <c r="H713" s="197"/>
      <c r="I713" s="197"/>
      <c r="J713" s="197"/>
      <c r="K713" s="197"/>
      <c r="L713" s="197"/>
      <c r="M713" s="197"/>
      <c r="N713" s="197"/>
      <c r="O713" s="197"/>
      <c r="P713" s="197"/>
      <c r="Q713" s="197"/>
      <c r="R713" s="197"/>
      <c r="S713" s="197"/>
      <c r="T713" s="197"/>
      <c r="U713" s="197"/>
      <c r="V713" s="197"/>
      <c r="W713" s="197"/>
      <c r="X713" s="197"/>
      <c r="Y713" s="197"/>
      <c r="Z713" s="197"/>
    </row>
    <row r="714" ht="15.75" customHeight="1">
      <c r="A714" s="197"/>
      <c r="B714" s="197"/>
      <c r="C714" s="197"/>
      <c r="D714" s="197"/>
      <c r="E714" s="197"/>
      <c r="F714" s="197"/>
      <c r="G714" s="197"/>
      <c r="H714" s="197"/>
      <c r="I714" s="197"/>
      <c r="J714" s="197"/>
      <c r="K714" s="197"/>
      <c r="L714" s="197"/>
      <c r="M714" s="197"/>
      <c r="N714" s="197"/>
      <c r="O714" s="197"/>
      <c r="P714" s="197"/>
      <c r="Q714" s="197"/>
      <c r="R714" s="197"/>
      <c r="S714" s="197"/>
      <c r="T714" s="197"/>
      <c r="U714" s="197"/>
      <c r="V714" s="197"/>
      <c r="W714" s="197"/>
      <c r="X714" s="197"/>
      <c r="Y714" s="197"/>
      <c r="Z714" s="197"/>
    </row>
    <row r="715" ht="15.75" customHeight="1">
      <c r="A715" s="197"/>
      <c r="B715" s="197"/>
      <c r="C715" s="197"/>
      <c r="D715" s="197"/>
      <c r="E715" s="197"/>
      <c r="F715" s="197"/>
      <c r="G715" s="197"/>
      <c r="H715" s="197"/>
      <c r="I715" s="197"/>
      <c r="J715" s="197"/>
      <c r="K715" s="197"/>
      <c r="L715" s="197"/>
      <c r="M715" s="197"/>
      <c r="N715" s="197"/>
      <c r="O715" s="197"/>
      <c r="P715" s="197"/>
      <c r="Q715" s="197"/>
      <c r="R715" s="197"/>
      <c r="S715" s="197"/>
      <c r="T715" s="197"/>
      <c r="U715" s="197"/>
      <c r="V715" s="197"/>
      <c r="W715" s="197"/>
      <c r="X715" s="197"/>
      <c r="Y715" s="197"/>
      <c r="Z715" s="197"/>
    </row>
    <row r="716" ht="15.75" customHeight="1">
      <c r="A716" s="197"/>
      <c r="B716" s="197"/>
      <c r="C716" s="197"/>
      <c r="D716" s="197"/>
      <c r="E716" s="197"/>
      <c r="F716" s="197"/>
      <c r="G716" s="197"/>
      <c r="H716" s="197"/>
      <c r="I716" s="197"/>
      <c r="J716" s="197"/>
      <c r="K716" s="197"/>
      <c r="L716" s="197"/>
      <c r="M716" s="197"/>
      <c r="N716" s="197"/>
      <c r="O716" s="197"/>
      <c r="P716" s="197"/>
      <c r="Q716" s="197"/>
      <c r="R716" s="197"/>
      <c r="S716" s="197"/>
      <c r="T716" s="197"/>
      <c r="U716" s="197"/>
      <c r="V716" s="197"/>
      <c r="W716" s="197"/>
      <c r="X716" s="197"/>
      <c r="Y716" s="197"/>
      <c r="Z716" s="197"/>
    </row>
    <row r="717" ht="15.75" customHeight="1">
      <c r="A717" s="197"/>
      <c r="B717" s="197"/>
      <c r="C717" s="197"/>
      <c r="D717" s="197"/>
      <c r="E717" s="197"/>
      <c r="F717" s="197"/>
      <c r="G717" s="197"/>
      <c r="H717" s="197"/>
      <c r="I717" s="197"/>
      <c r="J717" s="197"/>
      <c r="K717" s="197"/>
      <c r="L717" s="197"/>
      <c r="M717" s="197"/>
      <c r="N717" s="197"/>
      <c r="O717" s="197"/>
      <c r="P717" s="197"/>
      <c r="Q717" s="197"/>
      <c r="R717" s="197"/>
      <c r="S717" s="197"/>
      <c r="T717" s="197"/>
      <c r="U717" s="197"/>
      <c r="V717" s="197"/>
      <c r="W717" s="197"/>
      <c r="X717" s="197"/>
      <c r="Y717" s="197"/>
      <c r="Z717" s="197"/>
    </row>
    <row r="718" ht="15.75" customHeight="1">
      <c r="A718" s="197"/>
      <c r="B718" s="197"/>
      <c r="C718" s="197"/>
      <c r="D718" s="197"/>
      <c r="E718" s="197"/>
      <c r="F718" s="197"/>
      <c r="G718" s="197"/>
      <c r="H718" s="197"/>
      <c r="I718" s="197"/>
      <c r="J718" s="197"/>
      <c r="K718" s="197"/>
      <c r="L718" s="197"/>
      <c r="M718" s="197"/>
      <c r="N718" s="197"/>
      <c r="O718" s="197"/>
      <c r="P718" s="197"/>
      <c r="Q718" s="197"/>
      <c r="R718" s="197"/>
      <c r="S718" s="197"/>
      <c r="T718" s="197"/>
      <c r="U718" s="197"/>
      <c r="V718" s="197"/>
      <c r="W718" s="197"/>
      <c r="X718" s="197"/>
      <c r="Y718" s="197"/>
      <c r="Z718" s="197"/>
    </row>
    <row r="719" ht="15.75" customHeight="1">
      <c r="A719" s="197"/>
      <c r="B719" s="197"/>
      <c r="C719" s="197"/>
      <c r="D719" s="197"/>
      <c r="E719" s="197"/>
      <c r="F719" s="197"/>
      <c r="G719" s="197"/>
      <c r="H719" s="197"/>
      <c r="I719" s="197"/>
      <c r="J719" s="197"/>
      <c r="K719" s="197"/>
      <c r="L719" s="197"/>
      <c r="M719" s="197"/>
      <c r="N719" s="197"/>
      <c r="O719" s="197"/>
      <c r="P719" s="197"/>
      <c r="Q719" s="197"/>
      <c r="R719" s="197"/>
      <c r="S719" s="197"/>
      <c r="T719" s="197"/>
      <c r="U719" s="197"/>
      <c r="V719" s="197"/>
      <c r="W719" s="197"/>
      <c r="X719" s="197"/>
      <c r="Y719" s="197"/>
      <c r="Z719" s="197"/>
    </row>
    <row r="720" ht="15.75" customHeight="1">
      <c r="A720" s="197"/>
      <c r="B720" s="197"/>
      <c r="C720" s="197"/>
      <c r="D720" s="197"/>
      <c r="E720" s="197"/>
      <c r="F720" s="197"/>
      <c r="G720" s="197"/>
      <c r="H720" s="197"/>
      <c r="I720" s="197"/>
      <c r="J720" s="197"/>
      <c r="K720" s="197"/>
      <c r="L720" s="197"/>
      <c r="M720" s="197"/>
      <c r="N720" s="197"/>
      <c r="O720" s="197"/>
      <c r="P720" s="197"/>
      <c r="Q720" s="197"/>
      <c r="R720" s="197"/>
      <c r="S720" s="197"/>
      <c r="T720" s="197"/>
      <c r="U720" s="197"/>
      <c r="V720" s="197"/>
      <c r="W720" s="197"/>
      <c r="X720" s="197"/>
      <c r="Y720" s="197"/>
      <c r="Z720" s="197"/>
    </row>
    <row r="721" ht="15.75" customHeight="1">
      <c r="A721" s="197"/>
      <c r="B721" s="197"/>
      <c r="C721" s="197"/>
      <c r="D721" s="197"/>
      <c r="E721" s="197"/>
      <c r="F721" s="197"/>
      <c r="G721" s="197"/>
      <c r="H721" s="197"/>
      <c r="I721" s="197"/>
      <c r="J721" s="197"/>
      <c r="K721" s="197"/>
      <c r="L721" s="197"/>
      <c r="M721" s="197"/>
      <c r="N721" s="197"/>
      <c r="O721" s="197"/>
      <c r="P721" s="197"/>
      <c r="Q721" s="197"/>
      <c r="R721" s="197"/>
      <c r="S721" s="197"/>
      <c r="T721" s="197"/>
      <c r="U721" s="197"/>
      <c r="V721" s="197"/>
      <c r="W721" s="197"/>
      <c r="X721" s="197"/>
      <c r="Y721" s="197"/>
      <c r="Z721" s="197"/>
    </row>
    <row r="722" ht="15.75" customHeight="1">
      <c r="A722" s="197"/>
      <c r="B722" s="197"/>
      <c r="C722" s="197"/>
      <c r="D722" s="197"/>
      <c r="E722" s="197"/>
      <c r="F722" s="197"/>
      <c r="G722" s="197"/>
      <c r="H722" s="197"/>
      <c r="I722" s="197"/>
      <c r="J722" s="197"/>
      <c r="K722" s="197"/>
      <c r="L722" s="197"/>
      <c r="M722" s="197"/>
      <c r="N722" s="197"/>
      <c r="O722" s="197"/>
      <c r="P722" s="197"/>
      <c r="Q722" s="197"/>
      <c r="R722" s="197"/>
      <c r="S722" s="197"/>
      <c r="T722" s="197"/>
      <c r="U722" s="197"/>
      <c r="V722" s="197"/>
      <c r="W722" s="197"/>
      <c r="X722" s="197"/>
      <c r="Y722" s="197"/>
      <c r="Z722" s="197"/>
    </row>
    <row r="723" ht="15.75" customHeight="1">
      <c r="A723" s="197"/>
      <c r="B723" s="197"/>
      <c r="C723" s="197"/>
      <c r="D723" s="197"/>
      <c r="E723" s="197"/>
      <c r="F723" s="197"/>
      <c r="G723" s="197"/>
      <c r="H723" s="197"/>
      <c r="I723" s="197"/>
      <c r="J723" s="197"/>
      <c r="K723" s="197"/>
      <c r="L723" s="197"/>
      <c r="M723" s="197"/>
      <c r="N723" s="197"/>
      <c r="O723" s="197"/>
      <c r="P723" s="197"/>
      <c r="Q723" s="197"/>
      <c r="R723" s="197"/>
      <c r="S723" s="197"/>
      <c r="T723" s="197"/>
      <c r="U723" s="197"/>
      <c r="V723" s="197"/>
      <c r="W723" s="197"/>
      <c r="X723" s="197"/>
      <c r="Y723" s="197"/>
      <c r="Z723" s="197"/>
    </row>
    <row r="724" ht="15.75" customHeight="1">
      <c r="A724" s="197"/>
      <c r="B724" s="197"/>
      <c r="C724" s="197"/>
      <c r="D724" s="197"/>
      <c r="E724" s="197"/>
      <c r="F724" s="197"/>
      <c r="G724" s="197"/>
      <c r="H724" s="197"/>
      <c r="I724" s="197"/>
      <c r="J724" s="197"/>
      <c r="K724" s="197"/>
      <c r="L724" s="197"/>
      <c r="M724" s="197"/>
      <c r="N724" s="197"/>
      <c r="O724" s="197"/>
      <c r="P724" s="197"/>
      <c r="Q724" s="197"/>
      <c r="R724" s="197"/>
      <c r="S724" s="197"/>
      <c r="T724" s="197"/>
      <c r="U724" s="197"/>
      <c r="V724" s="197"/>
      <c r="W724" s="197"/>
      <c r="X724" s="197"/>
      <c r="Y724" s="197"/>
      <c r="Z724" s="197"/>
    </row>
    <row r="725" ht="15.75" customHeight="1">
      <c r="A725" s="197"/>
      <c r="B725" s="197"/>
      <c r="C725" s="197"/>
      <c r="D725" s="197"/>
      <c r="E725" s="197"/>
      <c r="F725" s="197"/>
      <c r="G725" s="197"/>
      <c r="H725" s="197"/>
      <c r="I725" s="197"/>
      <c r="J725" s="197"/>
      <c r="K725" s="197"/>
      <c r="L725" s="197"/>
      <c r="M725" s="197"/>
      <c r="N725" s="197"/>
      <c r="O725" s="197"/>
      <c r="P725" s="197"/>
      <c r="Q725" s="197"/>
      <c r="R725" s="197"/>
      <c r="S725" s="197"/>
      <c r="T725" s="197"/>
      <c r="U725" s="197"/>
      <c r="V725" s="197"/>
      <c r="W725" s="197"/>
      <c r="X725" s="197"/>
      <c r="Y725" s="197"/>
      <c r="Z725" s="197"/>
    </row>
    <row r="726" ht="15.75" customHeight="1">
      <c r="A726" s="197"/>
      <c r="B726" s="197"/>
      <c r="C726" s="197"/>
      <c r="D726" s="197"/>
      <c r="E726" s="197"/>
      <c r="F726" s="197"/>
      <c r="G726" s="197"/>
      <c r="H726" s="197"/>
      <c r="I726" s="197"/>
      <c r="J726" s="197"/>
      <c r="K726" s="197"/>
      <c r="L726" s="197"/>
      <c r="M726" s="197"/>
      <c r="N726" s="197"/>
      <c r="O726" s="197"/>
      <c r="P726" s="197"/>
      <c r="Q726" s="197"/>
      <c r="R726" s="197"/>
      <c r="S726" s="197"/>
      <c r="T726" s="197"/>
      <c r="U726" s="197"/>
      <c r="V726" s="197"/>
      <c r="W726" s="197"/>
      <c r="X726" s="197"/>
      <c r="Y726" s="197"/>
      <c r="Z726" s="197"/>
    </row>
    <row r="727" ht="15.75" customHeight="1">
      <c r="A727" s="197"/>
      <c r="B727" s="197"/>
      <c r="C727" s="197"/>
      <c r="D727" s="197"/>
      <c r="E727" s="197"/>
      <c r="F727" s="197"/>
      <c r="G727" s="197"/>
      <c r="H727" s="197"/>
      <c r="I727" s="197"/>
      <c r="J727" s="197"/>
      <c r="K727" s="197"/>
      <c r="L727" s="197"/>
      <c r="M727" s="197"/>
      <c r="N727" s="197"/>
      <c r="O727" s="197"/>
      <c r="P727" s="197"/>
      <c r="Q727" s="197"/>
      <c r="R727" s="197"/>
      <c r="S727" s="197"/>
      <c r="T727" s="197"/>
      <c r="U727" s="197"/>
      <c r="V727" s="197"/>
      <c r="W727" s="197"/>
      <c r="X727" s="197"/>
      <c r="Y727" s="197"/>
      <c r="Z727" s="197"/>
    </row>
    <row r="728" ht="15.75" customHeight="1">
      <c r="A728" s="197"/>
      <c r="B728" s="197"/>
      <c r="C728" s="197"/>
      <c r="D728" s="197"/>
      <c r="E728" s="197"/>
      <c r="F728" s="197"/>
      <c r="G728" s="197"/>
      <c r="H728" s="197"/>
      <c r="I728" s="197"/>
      <c r="J728" s="197"/>
      <c r="K728" s="197"/>
      <c r="L728" s="197"/>
      <c r="M728" s="197"/>
      <c r="N728" s="197"/>
      <c r="O728" s="197"/>
      <c r="P728" s="197"/>
      <c r="Q728" s="197"/>
      <c r="R728" s="197"/>
      <c r="S728" s="197"/>
      <c r="T728" s="197"/>
      <c r="U728" s="197"/>
      <c r="V728" s="197"/>
      <c r="W728" s="197"/>
      <c r="X728" s="197"/>
      <c r="Y728" s="197"/>
      <c r="Z728" s="197"/>
    </row>
    <row r="729" ht="15.75" customHeight="1">
      <c r="A729" s="197"/>
      <c r="B729" s="197"/>
      <c r="C729" s="197"/>
      <c r="D729" s="197"/>
      <c r="E729" s="197"/>
      <c r="F729" s="197"/>
      <c r="G729" s="197"/>
      <c r="H729" s="197"/>
      <c r="I729" s="197"/>
      <c r="J729" s="197"/>
      <c r="K729" s="197"/>
      <c r="L729" s="197"/>
      <c r="M729" s="197"/>
      <c r="N729" s="197"/>
      <c r="O729" s="197"/>
      <c r="P729" s="197"/>
      <c r="Q729" s="197"/>
      <c r="R729" s="197"/>
      <c r="S729" s="197"/>
      <c r="T729" s="197"/>
      <c r="U729" s="197"/>
      <c r="V729" s="197"/>
      <c r="W729" s="197"/>
      <c r="X729" s="197"/>
      <c r="Y729" s="197"/>
      <c r="Z729" s="197"/>
    </row>
    <row r="730" ht="15.75" customHeight="1">
      <c r="A730" s="197"/>
      <c r="B730" s="197"/>
      <c r="C730" s="197"/>
      <c r="D730" s="197"/>
      <c r="E730" s="197"/>
      <c r="F730" s="197"/>
      <c r="G730" s="197"/>
      <c r="H730" s="197"/>
      <c r="I730" s="197"/>
      <c r="J730" s="197"/>
      <c r="K730" s="197"/>
      <c r="L730" s="197"/>
      <c r="M730" s="197"/>
      <c r="N730" s="197"/>
      <c r="O730" s="197"/>
      <c r="P730" s="197"/>
      <c r="Q730" s="197"/>
      <c r="R730" s="197"/>
      <c r="S730" s="197"/>
      <c r="T730" s="197"/>
      <c r="U730" s="197"/>
      <c r="V730" s="197"/>
      <c r="W730" s="197"/>
      <c r="X730" s="197"/>
      <c r="Y730" s="197"/>
      <c r="Z730" s="197"/>
    </row>
    <row r="731" ht="15.75" customHeight="1">
      <c r="A731" s="197"/>
      <c r="B731" s="197"/>
      <c r="C731" s="197"/>
      <c r="D731" s="197"/>
      <c r="E731" s="197"/>
      <c r="F731" s="197"/>
      <c r="G731" s="197"/>
      <c r="H731" s="197"/>
      <c r="I731" s="197"/>
      <c r="J731" s="197"/>
      <c r="K731" s="197"/>
      <c r="L731" s="197"/>
      <c r="M731" s="197"/>
      <c r="N731" s="197"/>
      <c r="O731" s="197"/>
      <c r="P731" s="197"/>
      <c r="Q731" s="197"/>
      <c r="R731" s="197"/>
      <c r="S731" s="197"/>
      <c r="T731" s="197"/>
      <c r="U731" s="197"/>
      <c r="V731" s="197"/>
      <c r="W731" s="197"/>
      <c r="X731" s="197"/>
      <c r="Y731" s="197"/>
      <c r="Z731" s="197"/>
    </row>
    <row r="732" ht="15.75" customHeight="1">
      <c r="A732" s="197"/>
      <c r="B732" s="197"/>
      <c r="C732" s="197"/>
      <c r="D732" s="197"/>
      <c r="E732" s="197"/>
      <c r="F732" s="197"/>
      <c r="G732" s="197"/>
      <c r="H732" s="197"/>
      <c r="I732" s="197"/>
      <c r="J732" s="197"/>
      <c r="K732" s="197"/>
      <c r="L732" s="197"/>
      <c r="M732" s="197"/>
      <c r="N732" s="197"/>
      <c r="O732" s="197"/>
      <c r="P732" s="197"/>
      <c r="Q732" s="197"/>
      <c r="R732" s="197"/>
      <c r="S732" s="197"/>
      <c r="T732" s="197"/>
      <c r="U732" s="197"/>
      <c r="V732" s="197"/>
      <c r="W732" s="197"/>
      <c r="X732" s="197"/>
      <c r="Y732" s="197"/>
      <c r="Z732" s="197"/>
    </row>
    <row r="733" ht="15.75" customHeight="1">
      <c r="A733" s="197"/>
      <c r="B733" s="197"/>
      <c r="C733" s="197"/>
      <c r="D733" s="197"/>
      <c r="E733" s="197"/>
      <c r="F733" s="197"/>
      <c r="G733" s="197"/>
      <c r="H733" s="197"/>
      <c r="I733" s="197"/>
      <c r="J733" s="197"/>
      <c r="K733" s="197"/>
      <c r="L733" s="197"/>
      <c r="M733" s="197"/>
      <c r="N733" s="197"/>
      <c r="O733" s="197"/>
      <c r="P733" s="197"/>
      <c r="Q733" s="197"/>
      <c r="R733" s="197"/>
      <c r="S733" s="197"/>
      <c r="T733" s="197"/>
      <c r="U733" s="197"/>
      <c r="V733" s="197"/>
      <c r="W733" s="197"/>
      <c r="X733" s="197"/>
      <c r="Y733" s="197"/>
      <c r="Z733" s="197"/>
    </row>
    <row r="734" ht="15.75" customHeight="1">
      <c r="A734" s="197"/>
      <c r="B734" s="197"/>
      <c r="C734" s="197"/>
      <c r="D734" s="197"/>
      <c r="E734" s="197"/>
      <c r="F734" s="197"/>
      <c r="G734" s="197"/>
      <c r="H734" s="197"/>
      <c r="I734" s="197"/>
      <c r="J734" s="197"/>
      <c r="K734" s="197"/>
      <c r="L734" s="197"/>
      <c r="M734" s="197"/>
      <c r="N734" s="197"/>
      <c r="O734" s="197"/>
      <c r="P734" s="197"/>
      <c r="Q734" s="197"/>
      <c r="R734" s="197"/>
      <c r="S734" s="197"/>
      <c r="T734" s="197"/>
      <c r="U734" s="197"/>
      <c r="V734" s="197"/>
      <c r="W734" s="197"/>
      <c r="X734" s="197"/>
      <c r="Y734" s="197"/>
      <c r="Z734" s="197"/>
    </row>
    <row r="735" ht="15.75" customHeight="1">
      <c r="A735" s="197"/>
      <c r="B735" s="197"/>
      <c r="C735" s="197"/>
      <c r="D735" s="197"/>
      <c r="E735" s="197"/>
      <c r="F735" s="197"/>
      <c r="G735" s="197"/>
      <c r="H735" s="197"/>
      <c r="I735" s="197"/>
      <c r="J735" s="197"/>
      <c r="K735" s="197"/>
      <c r="L735" s="197"/>
      <c r="M735" s="197"/>
      <c r="N735" s="197"/>
      <c r="O735" s="197"/>
      <c r="P735" s="197"/>
      <c r="Q735" s="197"/>
      <c r="R735" s="197"/>
      <c r="S735" s="197"/>
      <c r="T735" s="197"/>
      <c r="U735" s="197"/>
      <c r="V735" s="197"/>
      <c r="W735" s="197"/>
      <c r="X735" s="197"/>
      <c r="Y735" s="197"/>
      <c r="Z735" s="197"/>
    </row>
    <row r="736" ht="15.75" customHeight="1">
      <c r="A736" s="197"/>
      <c r="B736" s="197"/>
      <c r="C736" s="197"/>
      <c r="D736" s="197"/>
      <c r="E736" s="197"/>
      <c r="F736" s="197"/>
      <c r="G736" s="197"/>
      <c r="H736" s="197"/>
      <c r="I736" s="197"/>
      <c r="J736" s="197"/>
      <c r="K736" s="197"/>
      <c r="L736" s="197"/>
      <c r="M736" s="197"/>
      <c r="N736" s="197"/>
      <c r="O736" s="197"/>
      <c r="P736" s="197"/>
      <c r="Q736" s="197"/>
      <c r="R736" s="197"/>
      <c r="S736" s="197"/>
      <c r="T736" s="197"/>
      <c r="U736" s="197"/>
      <c r="V736" s="197"/>
      <c r="W736" s="197"/>
      <c r="X736" s="197"/>
      <c r="Y736" s="197"/>
      <c r="Z736" s="197"/>
    </row>
    <row r="737" ht="15.75" customHeight="1">
      <c r="A737" s="197"/>
      <c r="B737" s="197"/>
      <c r="C737" s="197"/>
      <c r="D737" s="197"/>
      <c r="E737" s="197"/>
      <c r="F737" s="197"/>
      <c r="G737" s="197"/>
      <c r="H737" s="197"/>
      <c r="I737" s="197"/>
      <c r="J737" s="197"/>
      <c r="K737" s="197"/>
      <c r="L737" s="197"/>
      <c r="M737" s="197"/>
      <c r="N737" s="197"/>
      <c r="O737" s="197"/>
      <c r="P737" s="197"/>
      <c r="Q737" s="197"/>
      <c r="R737" s="197"/>
      <c r="S737" s="197"/>
      <c r="T737" s="197"/>
      <c r="U737" s="197"/>
      <c r="V737" s="197"/>
      <c r="W737" s="197"/>
      <c r="X737" s="197"/>
      <c r="Y737" s="197"/>
      <c r="Z737" s="197"/>
    </row>
    <row r="738" ht="15.75" customHeight="1">
      <c r="A738" s="197"/>
      <c r="B738" s="197"/>
      <c r="C738" s="197"/>
      <c r="D738" s="197"/>
      <c r="E738" s="197"/>
      <c r="F738" s="197"/>
      <c r="G738" s="197"/>
      <c r="H738" s="197"/>
      <c r="I738" s="197"/>
      <c r="J738" s="197"/>
      <c r="K738" s="197"/>
      <c r="L738" s="197"/>
      <c r="M738" s="197"/>
      <c r="N738" s="197"/>
      <c r="O738" s="197"/>
      <c r="P738" s="197"/>
      <c r="Q738" s="197"/>
      <c r="R738" s="197"/>
      <c r="S738" s="197"/>
      <c r="T738" s="197"/>
      <c r="U738" s="197"/>
      <c r="V738" s="197"/>
      <c r="W738" s="197"/>
      <c r="X738" s="197"/>
      <c r="Y738" s="197"/>
      <c r="Z738" s="197"/>
    </row>
    <row r="739" ht="15.75" customHeight="1">
      <c r="A739" s="197"/>
      <c r="B739" s="197"/>
      <c r="C739" s="197"/>
      <c r="D739" s="197"/>
      <c r="E739" s="197"/>
      <c r="F739" s="197"/>
      <c r="G739" s="197"/>
      <c r="H739" s="197"/>
      <c r="I739" s="197"/>
      <c r="J739" s="197"/>
      <c r="K739" s="197"/>
      <c r="L739" s="197"/>
      <c r="M739" s="197"/>
      <c r="N739" s="197"/>
      <c r="O739" s="197"/>
      <c r="P739" s="197"/>
      <c r="Q739" s="197"/>
      <c r="R739" s="197"/>
      <c r="S739" s="197"/>
      <c r="T739" s="197"/>
      <c r="U739" s="197"/>
      <c r="V739" s="197"/>
      <c r="W739" s="197"/>
      <c r="X739" s="197"/>
      <c r="Y739" s="197"/>
      <c r="Z739" s="197"/>
    </row>
    <row r="740" ht="15.75" customHeight="1">
      <c r="A740" s="197"/>
      <c r="B740" s="197"/>
      <c r="C740" s="197"/>
      <c r="D740" s="197"/>
      <c r="E740" s="197"/>
      <c r="F740" s="197"/>
      <c r="G740" s="197"/>
      <c r="H740" s="197"/>
      <c r="I740" s="197"/>
      <c r="J740" s="197"/>
      <c r="K740" s="197"/>
      <c r="L740" s="197"/>
      <c r="M740" s="197"/>
      <c r="N740" s="197"/>
      <c r="O740" s="197"/>
      <c r="P740" s="197"/>
      <c r="Q740" s="197"/>
      <c r="R740" s="197"/>
      <c r="S740" s="197"/>
      <c r="T740" s="197"/>
      <c r="U740" s="197"/>
      <c r="V740" s="197"/>
      <c r="W740" s="197"/>
      <c r="X740" s="197"/>
      <c r="Y740" s="197"/>
      <c r="Z740" s="197"/>
    </row>
    <row r="741" ht="15.75" customHeight="1">
      <c r="A741" s="197"/>
      <c r="B741" s="197"/>
      <c r="C741" s="197"/>
      <c r="D741" s="197"/>
      <c r="E741" s="197"/>
      <c r="F741" s="197"/>
      <c r="G741" s="197"/>
      <c r="H741" s="197"/>
      <c r="I741" s="197"/>
      <c r="J741" s="197"/>
      <c r="K741" s="197"/>
      <c r="L741" s="197"/>
      <c r="M741" s="197"/>
      <c r="N741" s="197"/>
      <c r="O741" s="197"/>
      <c r="P741" s="197"/>
      <c r="Q741" s="197"/>
      <c r="R741" s="197"/>
      <c r="S741" s="197"/>
      <c r="T741" s="197"/>
      <c r="U741" s="197"/>
      <c r="V741" s="197"/>
      <c r="W741" s="197"/>
      <c r="X741" s="197"/>
      <c r="Y741" s="197"/>
      <c r="Z741" s="197"/>
    </row>
    <row r="742" ht="15.75" customHeight="1">
      <c r="A742" s="197"/>
      <c r="B742" s="197"/>
      <c r="C742" s="197"/>
      <c r="D742" s="197"/>
      <c r="E742" s="197"/>
      <c r="F742" s="197"/>
      <c r="G742" s="197"/>
      <c r="H742" s="197"/>
      <c r="I742" s="197"/>
      <c r="J742" s="197"/>
      <c r="K742" s="197"/>
      <c r="L742" s="197"/>
      <c r="M742" s="197"/>
      <c r="N742" s="197"/>
      <c r="O742" s="197"/>
      <c r="P742" s="197"/>
      <c r="Q742" s="197"/>
      <c r="R742" s="197"/>
      <c r="S742" s="197"/>
      <c r="T742" s="197"/>
      <c r="U742" s="197"/>
      <c r="V742" s="197"/>
      <c r="W742" s="197"/>
      <c r="X742" s="197"/>
      <c r="Y742" s="197"/>
      <c r="Z742" s="197"/>
    </row>
    <row r="743" ht="15.75" customHeight="1">
      <c r="A743" s="197"/>
      <c r="B743" s="197"/>
      <c r="C743" s="197"/>
      <c r="D743" s="197"/>
      <c r="E743" s="197"/>
      <c r="F743" s="197"/>
      <c r="G743" s="197"/>
      <c r="H743" s="197"/>
      <c r="I743" s="197"/>
      <c r="J743" s="197"/>
      <c r="K743" s="197"/>
      <c r="L743" s="197"/>
      <c r="M743" s="197"/>
      <c r="N743" s="197"/>
      <c r="O743" s="197"/>
      <c r="P743" s="197"/>
      <c r="Q743" s="197"/>
      <c r="R743" s="197"/>
      <c r="S743" s="197"/>
      <c r="T743" s="197"/>
      <c r="U743" s="197"/>
      <c r="V743" s="197"/>
      <c r="W743" s="197"/>
      <c r="X743" s="197"/>
      <c r="Y743" s="197"/>
      <c r="Z743" s="197"/>
    </row>
    <row r="744" ht="15.75" customHeight="1">
      <c r="A744" s="197"/>
      <c r="B744" s="197"/>
      <c r="C744" s="197"/>
      <c r="D744" s="197"/>
      <c r="E744" s="197"/>
      <c r="F744" s="197"/>
      <c r="G744" s="197"/>
      <c r="H744" s="197"/>
      <c r="I744" s="197"/>
      <c r="J744" s="197"/>
      <c r="K744" s="197"/>
      <c r="L744" s="197"/>
      <c r="M744" s="197"/>
      <c r="N744" s="197"/>
      <c r="O744" s="197"/>
      <c r="P744" s="197"/>
      <c r="Q744" s="197"/>
      <c r="R744" s="197"/>
      <c r="S744" s="197"/>
      <c r="T744" s="197"/>
      <c r="U744" s="197"/>
      <c r="V744" s="197"/>
      <c r="W744" s="197"/>
      <c r="X744" s="197"/>
      <c r="Y744" s="197"/>
      <c r="Z744" s="197"/>
    </row>
    <row r="745" ht="15.75" customHeight="1">
      <c r="A745" s="197"/>
      <c r="B745" s="197"/>
      <c r="C745" s="197"/>
      <c r="D745" s="197"/>
      <c r="E745" s="197"/>
      <c r="F745" s="197"/>
      <c r="G745" s="197"/>
      <c r="H745" s="197"/>
      <c r="I745" s="197"/>
      <c r="J745" s="197"/>
      <c r="K745" s="197"/>
      <c r="L745" s="197"/>
      <c r="M745" s="197"/>
      <c r="N745" s="197"/>
      <c r="O745" s="197"/>
      <c r="P745" s="197"/>
      <c r="Q745" s="197"/>
      <c r="R745" s="197"/>
      <c r="S745" s="197"/>
      <c r="T745" s="197"/>
      <c r="U745" s="197"/>
      <c r="V745" s="197"/>
      <c r="W745" s="197"/>
      <c r="X745" s="197"/>
      <c r="Y745" s="197"/>
      <c r="Z745" s="197"/>
    </row>
    <row r="746" ht="15.75" customHeight="1">
      <c r="A746" s="197"/>
      <c r="B746" s="197"/>
      <c r="C746" s="197"/>
      <c r="D746" s="197"/>
      <c r="E746" s="197"/>
      <c r="F746" s="197"/>
      <c r="G746" s="197"/>
      <c r="H746" s="197"/>
      <c r="I746" s="197"/>
      <c r="J746" s="197"/>
      <c r="K746" s="197"/>
      <c r="L746" s="197"/>
      <c r="M746" s="197"/>
      <c r="N746" s="197"/>
      <c r="O746" s="197"/>
      <c r="P746" s="197"/>
      <c r="Q746" s="197"/>
      <c r="R746" s="197"/>
      <c r="S746" s="197"/>
      <c r="T746" s="197"/>
      <c r="U746" s="197"/>
      <c r="V746" s="197"/>
      <c r="W746" s="197"/>
      <c r="X746" s="197"/>
      <c r="Y746" s="197"/>
      <c r="Z746" s="197"/>
    </row>
    <row r="747" ht="15.75" customHeight="1">
      <c r="A747" s="197"/>
      <c r="B747" s="197"/>
      <c r="C747" s="197"/>
      <c r="D747" s="197"/>
      <c r="E747" s="197"/>
      <c r="F747" s="197"/>
      <c r="G747" s="197"/>
      <c r="H747" s="197"/>
      <c r="I747" s="197"/>
      <c r="J747" s="197"/>
      <c r="K747" s="197"/>
      <c r="L747" s="197"/>
      <c r="M747" s="197"/>
      <c r="N747" s="197"/>
      <c r="O747" s="197"/>
      <c r="P747" s="197"/>
      <c r="Q747" s="197"/>
      <c r="R747" s="197"/>
      <c r="S747" s="197"/>
      <c r="T747" s="197"/>
      <c r="U747" s="197"/>
      <c r="V747" s="197"/>
      <c r="W747" s="197"/>
      <c r="X747" s="197"/>
      <c r="Y747" s="197"/>
      <c r="Z747" s="197"/>
    </row>
    <row r="748" ht="15.75" customHeight="1">
      <c r="A748" s="197"/>
      <c r="B748" s="197"/>
      <c r="C748" s="197"/>
      <c r="D748" s="197"/>
      <c r="E748" s="197"/>
      <c r="F748" s="197"/>
      <c r="G748" s="197"/>
      <c r="H748" s="197"/>
      <c r="I748" s="197"/>
      <c r="J748" s="197"/>
      <c r="K748" s="197"/>
      <c r="L748" s="197"/>
      <c r="M748" s="197"/>
      <c r="N748" s="197"/>
      <c r="O748" s="197"/>
      <c r="P748" s="197"/>
      <c r="Q748" s="197"/>
      <c r="R748" s="197"/>
      <c r="S748" s="197"/>
      <c r="T748" s="197"/>
      <c r="U748" s="197"/>
      <c r="V748" s="197"/>
      <c r="W748" s="197"/>
      <c r="X748" s="197"/>
      <c r="Y748" s="197"/>
      <c r="Z748" s="197"/>
    </row>
    <row r="749" ht="15.75" customHeight="1">
      <c r="A749" s="197"/>
      <c r="B749" s="197"/>
      <c r="C749" s="197"/>
      <c r="D749" s="197"/>
      <c r="E749" s="197"/>
      <c r="F749" s="197"/>
      <c r="G749" s="197"/>
      <c r="H749" s="197"/>
      <c r="I749" s="197"/>
      <c r="J749" s="197"/>
      <c r="K749" s="197"/>
      <c r="L749" s="197"/>
      <c r="M749" s="197"/>
      <c r="N749" s="197"/>
      <c r="O749" s="197"/>
      <c r="P749" s="197"/>
      <c r="Q749" s="197"/>
      <c r="R749" s="197"/>
      <c r="S749" s="197"/>
      <c r="T749" s="197"/>
      <c r="U749" s="197"/>
      <c r="V749" s="197"/>
      <c r="W749" s="197"/>
      <c r="X749" s="197"/>
      <c r="Y749" s="197"/>
      <c r="Z749" s="197"/>
    </row>
    <row r="750" ht="15.75" customHeight="1">
      <c r="A750" s="197"/>
      <c r="B750" s="197"/>
      <c r="C750" s="197"/>
      <c r="D750" s="197"/>
      <c r="E750" s="197"/>
      <c r="F750" s="197"/>
      <c r="G750" s="197"/>
      <c r="H750" s="197"/>
      <c r="I750" s="197"/>
      <c r="J750" s="197"/>
      <c r="K750" s="197"/>
      <c r="L750" s="197"/>
      <c r="M750" s="197"/>
      <c r="N750" s="197"/>
      <c r="O750" s="197"/>
      <c r="P750" s="197"/>
      <c r="Q750" s="197"/>
      <c r="R750" s="197"/>
      <c r="S750" s="197"/>
      <c r="T750" s="197"/>
      <c r="U750" s="197"/>
      <c r="V750" s="197"/>
      <c r="W750" s="197"/>
      <c r="X750" s="197"/>
      <c r="Y750" s="197"/>
      <c r="Z750" s="197"/>
    </row>
    <row r="751" ht="15.75" customHeight="1">
      <c r="A751" s="197"/>
      <c r="B751" s="197"/>
      <c r="C751" s="197"/>
      <c r="D751" s="197"/>
      <c r="E751" s="197"/>
      <c r="F751" s="197"/>
      <c r="G751" s="197"/>
      <c r="H751" s="197"/>
      <c r="I751" s="197"/>
      <c r="J751" s="197"/>
      <c r="K751" s="197"/>
      <c r="L751" s="197"/>
      <c r="M751" s="197"/>
      <c r="N751" s="197"/>
      <c r="O751" s="197"/>
      <c r="P751" s="197"/>
      <c r="Q751" s="197"/>
      <c r="R751" s="197"/>
      <c r="S751" s="197"/>
      <c r="T751" s="197"/>
      <c r="U751" s="197"/>
      <c r="V751" s="197"/>
      <c r="W751" s="197"/>
      <c r="X751" s="197"/>
      <c r="Y751" s="197"/>
      <c r="Z751" s="197"/>
    </row>
    <row r="752" ht="15.75" customHeight="1">
      <c r="A752" s="197"/>
      <c r="B752" s="197"/>
      <c r="C752" s="197"/>
      <c r="D752" s="197"/>
      <c r="E752" s="197"/>
      <c r="F752" s="197"/>
      <c r="G752" s="197"/>
      <c r="H752" s="197"/>
      <c r="I752" s="197"/>
      <c r="J752" s="197"/>
      <c r="K752" s="197"/>
      <c r="L752" s="197"/>
      <c r="M752" s="197"/>
      <c r="N752" s="197"/>
      <c r="O752" s="197"/>
      <c r="P752" s="197"/>
      <c r="Q752" s="197"/>
      <c r="R752" s="197"/>
      <c r="S752" s="197"/>
      <c r="T752" s="197"/>
      <c r="U752" s="197"/>
      <c r="V752" s="197"/>
      <c r="W752" s="197"/>
      <c r="X752" s="197"/>
      <c r="Y752" s="197"/>
      <c r="Z752" s="197"/>
    </row>
    <row r="753" ht="15.75" customHeight="1">
      <c r="A753" s="197"/>
      <c r="B753" s="197"/>
      <c r="C753" s="197"/>
      <c r="D753" s="197"/>
      <c r="E753" s="197"/>
      <c r="F753" s="197"/>
      <c r="G753" s="197"/>
      <c r="H753" s="197"/>
      <c r="I753" s="197"/>
      <c r="J753" s="197"/>
      <c r="K753" s="197"/>
      <c r="L753" s="197"/>
      <c r="M753" s="197"/>
      <c r="N753" s="197"/>
      <c r="O753" s="197"/>
      <c r="P753" s="197"/>
      <c r="Q753" s="197"/>
      <c r="R753" s="197"/>
      <c r="S753" s="197"/>
      <c r="T753" s="197"/>
      <c r="U753" s="197"/>
      <c r="V753" s="197"/>
      <c r="W753" s="197"/>
      <c r="X753" s="197"/>
      <c r="Y753" s="197"/>
      <c r="Z753" s="197"/>
    </row>
    <row r="754" ht="15.75" customHeight="1">
      <c r="A754" s="197"/>
      <c r="B754" s="197"/>
      <c r="C754" s="197"/>
      <c r="D754" s="197"/>
      <c r="E754" s="197"/>
      <c r="F754" s="197"/>
      <c r="G754" s="197"/>
      <c r="H754" s="197"/>
      <c r="I754" s="197"/>
      <c r="J754" s="197"/>
      <c r="K754" s="197"/>
      <c r="L754" s="197"/>
      <c r="M754" s="197"/>
      <c r="N754" s="197"/>
      <c r="O754" s="197"/>
      <c r="P754" s="197"/>
      <c r="Q754" s="197"/>
      <c r="R754" s="197"/>
      <c r="S754" s="197"/>
      <c r="T754" s="197"/>
      <c r="U754" s="197"/>
      <c r="V754" s="197"/>
      <c r="W754" s="197"/>
      <c r="X754" s="197"/>
      <c r="Y754" s="197"/>
      <c r="Z754" s="197"/>
    </row>
    <row r="755" ht="15.75" customHeight="1">
      <c r="A755" s="197"/>
      <c r="B755" s="197"/>
      <c r="C755" s="197"/>
      <c r="D755" s="197"/>
      <c r="E755" s="197"/>
      <c r="F755" s="197"/>
      <c r="G755" s="197"/>
      <c r="H755" s="197"/>
      <c r="I755" s="197"/>
      <c r="J755" s="197"/>
      <c r="K755" s="197"/>
      <c r="L755" s="197"/>
      <c r="M755" s="197"/>
      <c r="N755" s="197"/>
      <c r="O755" s="197"/>
      <c r="P755" s="197"/>
      <c r="Q755" s="197"/>
      <c r="R755" s="197"/>
      <c r="S755" s="197"/>
      <c r="T755" s="197"/>
      <c r="U755" s="197"/>
      <c r="V755" s="197"/>
      <c r="W755" s="197"/>
      <c r="X755" s="197"/>
      <c r="Y755" s="197"/>
      <c r="Z755" s="197"/>
    </row>
    <row r="756" ht="15.75" customHeight="1">
      <c r="A756" s="197"/>
      <c r="B756" s="197"/>
      <c r="C756" s="197"/>
      <c r="D756" s="197"/>
      <c r="E756" s="197"/>
      <c r="F756" s="197"/>
      <c r="G756" s="197"/>
      <c r="H756" s="197"/>
      <c r="I756" s="197"/>
      <c r="J756" s="197"/>
      <c r="K756" s="197"/>
      <c r="L756" s="197"/>
      <c r="M756" s="197"/>
      <c r="N756" s="197"/>
      <c r="O756" s="197"/>
      <c r="P756" s="197"/>
      <c r="Q756" s="197"/>
      <c r="R756" s="197"/>
      <c r="S756" s="197"/>
      <c r="T756" s="197"/>
      <c r="U756" s="197"/>
      <c r="V756" s="197"/>
      <c r="W756" s="197"/>
      <c r="X756" s="197"/>
      <c r="Y756" s="197"/>
      <c r="Z756" s="197"/>
    </row>
    <row r="757" ht="15.75" customHeight="1">
      <c r="A757" s="197"/>
      <c r="B757" s="197"/>
      <c r="C757" s="197"/>
      <c r="D757" s="197"/>
      <c r="E757" s="197"/>
      <c r="F757" s="197"/>
      <c r="G757" s="197"/>
      <c r="H757" s="197"/>
      <c r="I757" s="197"/>
      <c r="J757" s="197"/>
      <c r="K757" s="197"/>
      <c r="L757" s="197"/>
      <c r="M757" s="197"/>
      <c r="N757" s="197"/>
      <c r="O757" s="197"/>
      <c r="P757" s="197"/>
      <c r="Q757" s="197"/>
      <c r="R757" s="197"/>
      <c r="S757" s="197"/>
      <c r="T757" s="197"/>
      <c r="U757" s="197"/>
      <c r="V757" s="197"/>
      <c r="W757" s="197"/>
      <c r="X757" s="197"/>
      <c r="Y757" s="197"/>
      <c r="Z757" s="197"/>
    </row>
    <row r="758" ht="15.75" customHeight="1">
      <c r="A758" s="197"/>
      <c r="B758" s="197"/>
      <c r="C758" s="197"/>
      <c r="D758" s="197"/>
      <c r="E758" s="197"/>
      <c r="F758" s="197"/>
      <c r="G758" s="197"/>
      <c r="H758" s="197"/>
      <c r="I758" s="197"/>
      <c r="J758" s="197"/>
      <c r="K758" s="197"/>
      <c r="L758" s="197"/>
      <c r="M758" s="197"/>
      <c r="N758" s="197"/>
      <c r="O758" s="197"/>
      <c r="P758" s="197"/>
      <c r="Q758" s="197"/>
      <c r="R758" s="197"/>
      <c r="S758" s="197"/>
      <c r="T758" s="197"/>
      <c r="U758" s="197"/>
      <c r="V758" s="197"/>
      <c r="W758" s="197"/>
      <c r="X758" s="197"/>
      <c r="Y758" s="197"/>
      <c r="Z758" s="197"/>
    </row>
    <row r="759" ht="15.75" customHeight="1">
      <c r="A759" s="197"/>
      <c r="B759" s="197"/>
      <c r="C759" s="197"/>
      <c r="D759" s="197"/>
      <c r="E759" s="197"/>
      <c r="F759" s="197"/>
      <c r="G759" s="197"/>
      <c r="H759" s="197"/>
      <c r="I759" s="197"/>
      <c r="J759" s="197"/>
      <c r="K759" s="197"/>
      <c r="L759" s="197"/>
      <c r="M759" s="197"/>
      <c r="N759" s="197"/>
      <c r="O759" s="197"/>
      <c r="P759" s="197"/>
      <c r="Q759" s="197"/>
      <c r="R759" s="197"/>
      <c r="S759" s="197"/>
      <c r="T759" s="197"/>
      <c r="U759" s="197"/>
      <c r="V759" s="197"/>
      <c r="W759" s="197"/>
      <c r="X759" s="197"/>
      <c r="Y759" s="197"/>
      <c r="Z759" s="197"/>
    </row>
    <row r="760" ht="15.75" customHeight="1">
      <c r="A760" s="197"/>
      <c r="B760" s="197"/>
      <c r="C760" s="197"/>
      <c r="D760" s="197"/>
      <c r="E760" s="197"/>
      <c r="F760" s="197"/>
      <c r="G760" s="197"/>
      <c r="H760" s="197"/>
      <c r="I760" s="197"/>
      <c r="J760" s="197"/>
      <c r="K760" s="197"/>
      <c r="L760" s="197"/>
      <c r="M760" s="197"/>
      <c r="N760" s="197"/>
      <c r="O760" s="197"/>
      <c r="P760" s="197"/>
      <c r="Q760" s="197"/>
      <c r="R760" s="197"/>
      <c r="S760" s="197"/>
      <c r="T760" s="197"/>
      <c r="U760" s="197"/>
      <c r="V760" s="197"/>
      <c r="W760" s="197"/>
      <c r="X760" s="197"/>
      <c r="Y760" s="197"/>
      <c r="Z760" s="197"/>
    </row>
    <row r="761" ht="15.75" customHeight="1">
      <c r="A761" s="197"/>
      <c r="B761" s="197"/>
      <c r="C761" s="197"/>
      <c r="D761" s="197"/>
      <c r="E761" s="197"/>
      <c r="F761" s="197"/>
      <c r="G761" s="197"/>
      <c r="H761" s="197"/>
      <c r="I761" s="197"/>
      <c r="J761" s="197"/>
      <c r="K761" s="197"/>
      <c r="L761" s="197"/>
      <c r="M761" s="197"/>
      <c r="N761" s="197"/>
      <c r="O761" s="197"/>
      <c r="P761" s="197"/>
      <c r="Q761" s="197"/>
      <c r="R761" s="197"/>
      <c r="S761" s="197"/>
      <c r="T761" s="197"/>
      <c r="U761" s="197"/>
      <c r="V761" s="197"/>
      <c r="W761" s="197"/>
      <c r="X761" s="197"/>
      <c r="Y761" s="197"/>
      <c r="Z761" s="197"/>
    </row>
    <row r="762" ht="15.75" customHeight="1">
      <c r="A762" s="197"/>
      <c r="B762" s="197"/>
      <c r="C762" s="197"/>
      <c r="D762" s="197"/>
      <c r="E762" s="197"/>
      <c r="F762" s="197"/>
      <c r="G762" s="197"/>
      <c r="H762" s="197"/>
      <c r="I762" s="197"/>
      <c r="J762" s="197"/>
      <c r="K762" s="197"/>
      <c r="L762" s="197"/>
      <c r="M762" s="197"/>
      <c r="N762" s="197"/>
      <c r="O762" s="197"/>
      <c r="P762" s="197"/>
      <c r="Q762" s="197"/>
      <c r="R762" s="197"/>
      <c r="S762" s="197"/>
      <c r="T762" s="197"/>
      <c r="U762" s="197"/>
      <c r="V762" s="197"/>
      <c r="W762" s="197"/>
      <c r="X762" s="197"/>
      <c r="Y762" s="197"/>
      <c r="Z762" s="197"/>
    </row>
    <row r="763" ht="15.75" customHeight="1">
      <c r="A763" s="197"/>
      <c r="B763" s="197"/>
      <c r="C763" s="197"/>
      <c r="D763" s="197"/>
      <c r="E763" s="197"/>
      <c r="F763" s="197"/>
      <c r="G763" s="197"/>
      <c r="H763" s="197"/>
      <c r="I763" s="197"/>
      <c r="J763" s="197"/>
      <c r="K763" s="197"/>
      <c r="L763" s="197"/>
      <c r="M763" s="197"/>
      <c r="N763" s="197"/>
      <c r="O763" s="197"/>
      <c r="P763" s="197"/>
      <c r="Q763" s="197"/>
      <c r="R763" s="197"/>
      <c r="S763" s="197"/>
      <c r="T763" s="197"/>
      <c r="U763" s="197"/>
      <c r="V763" s="197"/>
      <c r="W763" s="197"/>
      <c r="X763" s="197"/>
      <c r="Y763" s="197"/>
      <c r="Z763" s="197"/>
    </row>
    <row r="764" ht="15.75" customHeight="1">
      <c r="A764" s="197"/>
      <c r="B764" s="197"/>
      <c r="C764" s="197"/>
      <c r="D764" s="197"/>
      <c r="E764" s="197"/>
      <c r="F764" s="197"/>
      <c r="G764" s="197"/>
      <c r="H764" s="197"/>
      <c r="I764" s="197"/>
      <c r="J764" s="197"/>
      <c r="K764" s="197"/>
      <c r="L764" s="197"/>
      <c r="M764" s="197"/>
      <c r="N764" s="197"/>
      <c r="O764" s="197"/>
      <c r="P764" s="197"/>
      <c r="Q764" s="197"/>
      <c r="R764" s="197"/>
      <c r="S764" s="197"/>
      <c r="T764" s="197"/>
      <c r="U764" s="197"/>
      <c r="V764" s="197"/>
      <c r="W764" s="197"/>
      <c r="X764" s="197"/>
      <c r="Y764" s="197"/>
      <c r="Z764" s="197"/>
    </row>
    <row r="765" ht="15.75" customHeight="1">
      <c r="A765" s="197"/>
      <c r="B765" s="197"/>
      <c r="C765" s="197"/>
      <c r="D765" s="197"/>
      <c r="E765" s="197"/>
      <c r="F765" s="197"/>
      <c r="G765" s="197"/>
      <c r="H765" s="197"/>
      <c r="I765" s="197"/>
      <c r="J765" s="197"/>
      <c r="K765" s="197"/>
      <c r="L765" s="197"/>
      <c r="M765" s="197"/>
      <c r="N765" s="197"/>
      <c r="O765" s="197"/>
      <c r="P765" s="197"/>
      <c r="Q765" s="197"/>
      <c r="R765" s="197"/>
      <c r="S765" s="197"/>
      <c r="T765" s="197"/>
      <c r="U765" s="197"/>
      <c r="V765" s="197"/>
      <c r="W765" s="197"/>
      <c r="X765" s="197"/>
      <c r="Y765" s="197"/>
      <c r="Z765" s="197"/>
    </row>
    <row r="766" ht="15.75" customHeight="1">
      <c r="A766" s="197"/>
      <c r="B766" s="197"/>
      <c r="C766" s="197"/>
      <c r="D766" s="197"/>
      <c r="E766" s="197"/>
      <c r="F766" s="197"/>
      <c r="G766" s="197"/>
      <c r="H766" s="197"/>
      <c r="I766" s="197"/>
      <c r="J766" s="197"/>
      <c r="K766" s="197"/>
      <c r="L766" s="197"/>
      <c r="M766" s="197"/>
      <c r="N766" s="197"/>
      <c r="O766" s="197"/>
      <c r="P766" s="197"/>
      <c r="Q766" s="197"/>
      <c r="R766" s="197"/>
      <c r="S766" s="197"/>
      <c r="T766" s="197"/>
      <c r="U766" s="197"/>
      <c r="V766" s="197"/>
      <c r="W766" s="197"/>
      <c r="X766" s="197"/>
      <c r="Y766" s="197"/>
      <c r="Z766" s="197"/>
    </row>
    <row r="767" ht="15.75" customHeight="1">
      <c r="A767" s="197"/>
      <c r="B767" s="197"/>
      <c r="C767" s="197"/>
      <c r="D767" s="197"/>
      <c r="E767" s="197"/>
      <c r="F767" s="197"/>
      <c r="G767" s="197"/>
      <c r="H767" s="197"/>
      <c r="I767" s="197"/>
      <c r="J767" s="197"/>
      <c r="K767" s="197"/>
      <c r="L767" s="197"/>
      <c r="M767" s="197"/>
      <c r="N767" s="197"/>
      <c r="O767" s="197"/>
      <c r="P767" s="197"/>
      <c r="Q767" s="197"/>
      <c r="R767" s="197"/>
      <c r="S767" s="197"/>
      <c r="T767" s="197"/>
      <c r="U767" s="197"/>
      <c r="V767" s="197"/>
      <c r="W767" s="197"/>
      <c r="X767" s="197"/>
      <c r="Y767" s="197"/>
      <c r="Z767" s="197"/>
    </row>
    <row r="768" ht="15.75" customHeight="1">
      <c r="A768" s="197"/>
      <c r="B768" s="197"/>
      <c r="C768" s="197"/>
      <c r="D768" s="197"/>
      <c r="E768" s="197"/>
      <c r="F768" s="197"/>
      <c r="G768" s="197"/>
      <c r="H768" s="197"/>
      <c r="I768" s="197"/>
      <c r="J768" s="197"/>
      <c r="K768" s="197"/>
      <c r="L768" s="197"/>
      <c r="M768" s="197"/>
      <c r="N768" s="197"/>
      <c r="O768" s="197"/>
      <c r="P768" s="197"/>
      <c r="Q768" s="197"/>
      <c r="R768" s="197"/>
      <c r="S768" s="197"/>
      <c r="T768" s="197"/>
      <c r="U768" s="197"/>
      <c r="V768" s="197"/>
      <c r="W768" s="197"/>
      <c r="X768" s="197"/>
      <c r="Y768" s="197"/>
      <c r="Z768" s="197"/>
    </row>
    <row r="769" ht="15.75" customHeight="1">
      <c r="A769" s="197"/>
      <c r="B769" s="197"/>
      <c r="C769" s="197"/>
      <c r="D769" s="197"/>
      <c r="E769" s="197"/>
      <c r="F769" s="197"/>
      <c r="G769" s="197"/>
      <c r="H769" s="197"/>
      <c r="I769" s="197"/>
      <c r="J769" s="197"/>
      <c r="K769" s="197"/>
      <c r="L769" s="197"/>
      <c r="M769" s="197"/>
      <c r="N769" s="197"/>
      <c r="O769" s="197"/>
      <c r="P769" s="197"/>
      <c r="Q769" s="197"/>
      <c r="R769" s="197"/>
      <c r="S769" s="197"/>
      <c r="T769" s="197"/>
      <c r="U769" s="197"/>
      <c r="V769" s="197"/>
      <c r="W769" s="197"/>
      <c r="X769" s="197"/>
      <c r="Y769" s="197"/>
      <c r="Z769" s="197"/>
    </row>
    <row r="770" ht="15.75" customHeight="1">
      <c r="A770" s="197"/>
      <c r="B770" s="197"/>
      <c r="C770" s="197"/>
      <c r="D770" s="197"/>
      <c r="E770" s="197"/>
      <c r="F770" s="197"/>
      <c r="G770" s="197"/>
      <c r="H770" s="197"/>
      <c r="I770" s="197"/>
      <c r="J770" s="197"/>
      <c r="K770" s="197"/>
      <c r="L770" s="197"/>
      <c r="M770" s="197"/>
      <c r="N770" s="197"/>
      <c r="O770" s="197"/>
      <c r="P770" s="197"/>
      <c r="Q770" s="197"/>
      <c r="R770" s="197"/>
      <c r="S770" s="197"/>
      <c r="T770" s="197"/>
      <c r="U770" s="197"/>
      <c r="V770" s="197"/>
      <c r="W770" s="197"/>
      <c r="X770" s="197"/>
      <c r="Y770" s="197"/>
      <c r="Z770" s="197"/>
    </row>
    <row r="771" ht="15.75" customHeight="1">
      <c r="A771" s="197"/>
      <c r="B771" s="197"/>
      <c r="C771" s="197"/>
      <c r="D771" s="197"/>
      <c r="E771" s="197"/>
      <c r="F771" s="197"/>
      <c r="G771" s="197"/>
      <c r="H771" s="197"/>
      <c r="I771" s="197"/>
      <c r="J771" s="197"/>
      <c r="K771" s="197"/>
      <c r="L771" s="197"/>
      <c r="M771" s="197"/>
      <c r="N771" s="197"/>
      <c r="O771" s="197"/>
      <c r="P771" s="197"/>
      <c r="Q771" s="197"/>
      <c r="R771" s="197"/>
      <c r="S771" s="197"/>
      <c r="T771" s="197"/>
      <c r="U771" s="197"/>
      <c r="V771" s="197"/>
      <c r="W771" s="197"/>
      <c r="X771" s="197"/>
      <c r="Y771" s="197"/>
      <c r="Z771" s="197"/>
    </row>
    <row r="772" ht="15.75" customHeight="1">
      <c r="A772" s="197"/>
      <c r="B772" s="197"/>
      <c r="C772" s="197"/>
      <c r="D772" s="197"/>
      <c r="E772" s="197"/>
      <c r="F772" s="197"/>
      <c r="G772" s="197"/>
      <c r="H772" s="197"/>
      <c r="I772" s="197"/>
      <c r="J772" s="197"/>
      <c r="K772" s="197"/>
      <c r="L772" s="197"/>
      <c r="M772" s="197"/>
      <c r="N772" s="197"/>
      <c r="O772" s="197"/>
      <c r="P772" s="197"/>
      <c r="Q772" s="197"/>
      <c r="R772" s="197"/>
      <c r="S772" s="197"/>
      <c r="T772" s="197"/>
      <c r="U772" s="197"/>
      <c r="V772" s="197"/>
      <c r="W772" s="197"/>
      <c r="X772" s="197"/>
      <c r="Y772" s="197"/>
      <c r="Z772" s="197"/>
    </row>
    <row r="773" ht="15.75" customHeight="1">
      <c r="A773" s="197"/>
      <c r="B773" s="197"/>
      <c r="C773" s="197"/>
      <c r="D773" s="197"/>
      <c r="E773" s="197"/>
      <c r="F773" s="197"/>
      <c r="G773" s="197"/>
      <c r="H773" s="197"/>
      <c r="I773" s="197"/>
      <c r="J773" s="197"/>
      <c r="K773" s="197"/>
      <c r="L773" s="197"/>
      <c r="M773" s="197"/>
      <c r="N773" s="197"/>
      <c r="O773" s="197"/>
      <c r="P773" s="197"/>
      <c r="Q773" s="197"/>
      <c r="R773" s="197"/>
      <c r="S773" s="197"/>
      <c r="T773" s="197"/>
      <c r="U773" s="197"/>
      <c r="V773" s="197"/>
      <c r="W773" s="197"/>
      <c r="X773" s="197"/>
      <c r="Y773" s="197"/>
      <c r="Z773" s="197"/>
    </row>
    <row r="774" ht="15.75" customHeight="1">
      <c r="A774" s="197"/>
      <c r="B774" s="197"/>
      <c r="C774" s="197"/>
      <c r="D774" s="197"/>
      <c r="E774" s="197"/>
      <c r="F774" s="197"/>
      <c r="G774" s="197"/>
      <c r="H774" s="197"/>
      <c r="I774" s="197"/>
      <c r="J774" s="197"/>
      <c r="K774" s="197"/>
      <c r="L774" s="197"/>
      <c r="M774" s="197"/>
      <c r="N774" s="197"/>
      <c r="O774" s="197"/>
      <c r="P774" s="197"/>
      <c r="Q774" s="197"/>
      <c r="R774" s="197"/>
      <c r="S774" s="197"/>
      <c r="T774" s="197"/>
      <c r="U774" s="197"/>
      <c r="V774" s="197"/>
      <c r="W774" s="197"/>
      <c r="X774" s="197"/>
      <c r="Y774" s="197"/>
      <c r="Z774" s="197"/>
    </row>
    <row r="775" ht="15.75" customHeight="1">
      <c r="A775" s="197"/>
      <c r="B775" s="197"/>
      <c r="C775" s="197"/>
      <c r="D775" s="197"/>
      <c r="E775" s="197"/>
      <c r="F775" s="197"/>
      <c r="G775" s="197"/>
      <c r="H775" s="197"/>
      <c r="I775" s="197"/>
      <c r="J775" s="197"/>
      <c r="K775" s="197"/>
      <c r="L775" s="197"/>
      <c r="M775" s="197"/>
      <c r="N775" s="197"/>
      <c r="O775" s="197"/>
      <c r="P775" s="197"/>
      <c r="Q775" s="197"/>
      <c r="R775" s="197"/>
      <c r="S775" s="197"/>
      <c r="T775" s="197"/>
      <c r="U775" s="197"/>
      <c r="V775" s="197"/>
      <c r="W775" s="197"/>
      <c r="X775" s="197"/>
      <c r="Y775" s="197"/>
      <c r="Z775" s="197"/>
    </row>
    <row r="776" ht="15.75" customHeight="1">
      <c r="A776" s="197"/>
      <c r="B776" s="197"/>
      <c r="C776" s="197"/>
      <c r="D776" s="197"/>
      <c r="E776" s="197"/>
      <c r="F776" s="197"/>
      <c r="G776" s="197"/>
      <c r="H776" s="197"/>
      <c r="I776" s="197"/>
      <c r="J776" s="197"/>
      <c r="K776" s="197"/>
      <c r="L776" s="197"/>
      <c r="M776" s="197"/>
      <c r="N776" s="197"/>
      <c r="O776" s="197"/>
      <c r="P776" s="197"/>
      <c r="Q776" s="197"/>
      <c r="R776" s="197"/>
      <c r="S776" s="197"/>
      <c r="T776" s="197"/>
      <c r="U776" s="197"/>
      <c r="V776" s="197"/>
      <c r="W776" s="197"/>
      <c r="X776" s="197"/>
      <c r="Y776" s="197"/>
      <c r="Z776" s="197"/>
    </row>
    <row r="777" ht="15.75" customHeight="1">
      <c r="A777" s="197"/>
      <c r="B777" s="197"/>
      <c r="C777" s="197"/>
      <c r="D777" s="197"/>
      <c r="E777" s="197"/>
      <c r="F777" s="197"/>
      <c r="G777" s="197"/>
      <c r="H777" s="197"/>
      <c r="I777" s="197"/>
      <c r="J777" s="197"/>
      <c r="K777" s="197"/>
      <c r="L777" s="197"/>
      <c r="M777" s="197"/>
      <c r="N777" s="197"/>
      <c r="O777" s="197"/>
      <c r="P777" s="197"/>
      <c r="Q777" s="197"/>
      <c r="R777" s="197"/>
      <c r="S777" s="197"/>
      <c r="T777" s="197"/>
      <c r="U777" s="197"/>
      <c r="V777" s="197"/>
      <c r="W777" s="197"/>
      <c r="X777" s="197"/>
      <c r="Y777" s="197"/>
      <c r="Z777" s="197"/>
    </row>
    <row r="778" ht="15.75" customHeight="1">
      <c r="A778" s="197"/>
      <c r="B778" s="197"/>
      <c r="C778" s="197"/>
      <c r="D778" s="197"/>
      <c r="E778" s="197"/>
      <c r="F778" s="197"/>
      <c r="G778" s="197"/>
      <c r="H778" s="197"/>
      <c r="I778" s="197"/>
      <c r="J778" s="197"/>
      <c r="K778" s="197"/>
      <c r="L778" s="197"/>
      <c r="M778" s="197"/>
      <c r="N778" s="197"/>
      <c r="O778" s="197"/>
      <c r="P778" s="197"/>
      <c r="Q778" s="197"/>
      <c r="R778" s="197"/>
      <c r="S778" s="197"/>
      <c r="T778" s="197"/>
      <c r="U778" s="197"/>
      <c r="V778" s="197"/>
      <c r="W778" s="197"/>
      <c r="X778" s="197"/>
      <c r="Y778" s="197"/>
      <c r="Z778" s="197"/>
    </row>
    <row r="779" ht="15.75" customHeight="1">
      <c r="A779" s="197"/>
      <c r="B779" s="197"/>
      <c r="C779" s="197"/>
      <c r="D779" s="197"/>
      <c r="E779" s="197"/>
      <c r="F779" s="197"/>
      <c r="G779" s="197"/>
      <c r="H779" s="197"/>
      <c r="I779" s="197"/>
      <c r="J779" s="197"/>
      <c r="K779" s="197"/>
      <c r="L779" s="197"/>
      <c r="M779" s="197"/>
      <c r="N779" s="197"/>
      <c r="O779" s="197"/>
      <c r="P779" s="197"/>
      <c r="Q779" s="197"/>
      <c r="R779" s="197"/>
      <c r="S779" s="197"/>
      <c r="T779" s="197"/>
      <c r="U779" s="197"/>
      <c r="V779" s="197"/>
      <c r="W779" s="197"/>
      <c r="X779" s="197"/>
      <c r="Y779" s="197"/>
      <c r="Z779" s="197"/>
    </row>
    <row r="780" ht="15.75" customHeight="1">
      <c r="A780" s="197"/>
      <c r="B780" s="197"/>
      <c r="C780" s="197"/>
      <c r="D780" s="197"/>
      <c r="E780" s="197"/>
      <c r="F780" s="197"/>
      <c r="G780" s="197"/>
      <c r="H780" s="197"/>
      <c r="I780" s="197"/>
      <c r="J780" s="197"/>
      <c r="K780" s="197"/>
      <c r="L780" s="197"/>
      <c r="M780" s="197"/>
      <c r="N780" s="197"/>
      <c r="O780" s="197"/>
      <c r="P780" s="197"/>
      <c r="Q780" s="197"/>
      <c r="R780" s="197"/>
      <c r="S780" s="197"/>
      <c r="T780" s="197"/>
      <c r="U780" s="197"/>
      <c r="V780" s="197"/>
      <c r="W780" s="197"/>
      <c r="X780" s="197"/>
      <c r="Y780" s="197"/>
      <c r="Z780" s="197"/>
    </row>
    <row r="781" ht="15.75" customHeight="1">
      <c r="A781" s="197"/>
      <c r="B781" s="197"/>
      <c r="C781" s="197"/>
      <c r="D781" s="197"/>
      <c r="E781" s="197"/>
      <c r="F781" s="197"/>
      <c r="G781" s="197"/>
      <c r="H781" s="197"/>
      <c r="I781" s="197"/>
      <c r="J781" s="197"/>
      <c r="K781" s="197"/>
      <c r="L781" s="197"/>
      <c r="M781" s="197"/>
      <c r="N781" s="197"/>
      <c r="O781" s="197"/>
      <c r="P781" s="197"/>
      <c r="Q781" s="197"/>
      <c r="R781" s="197"/>
      <c r="S781" s="197"/>
      <c r="T781" s="197"/>
      <c r="U781" s="197"/>
      <c r="V781" s="197"/>
      <c r="W781" s="197"/>
      <c r="X781" s="197"/>
      <c r="Y781" s="197"/>
      <c r="Z781" s="197"/>
    </row>
    <row r="782" ht="15.75" customHeight="1">
      <c r="A782" s="197"/>
      <c r="B782" s="197"/>
      <c r="C782" s="197"/>
      <c r="D782" s="197"/>
      <c r="E782" s="197"/>
      <c r="F782" s="197"/>
      <c r="G782" s="197"/>
      <c r="H782" s="197"/>
      <c r="I782" s="197"/>
      <c r="J782" s="197"/>
      <c r="K782" s="197"/>
      <c r="L782" s="197"/>
      <c r="M782" s="197"/>
      <c r="N782" s="197"/>
      <c r="O782" s="197"/>
      <c r="P782" s="197"/>
      <c r="Q782" s="197"/>
      <c r="R782" s="197"/>
      <c r="S782" s="197"/>
      <c r="T782" s="197"/>
      <c r="U782" s="197"/>
      <c r="V782" s="197"/>
      <c r="W782" s="197"/>
      <c r="X782" s="197"/>
      <c r="Y782" s="197"/>
      <c r="Z782" s="197"/>
    </row>
    <row r="783" ht="15.75" customHeight="1">
      <c r="A783" s="197"/>
      <c r="B783" s="197"/>
      <c r="C783" s="197"/>
      <c r="D783" s="197"/>
      <c r="E783" s="197"/>
      <c r="F783" s="197"/>
      <c r="G783" s="197"/>
      <c r="H783" s="197"/>
      <c r="I783" s="197"/>
      <c r="J783" s="197"/>
      <c r="K783" s="197"/>
      <c r="L783" s="197"/>
      <c r="M783" s="197"/>
      <c r="N783" s="197"/>
      <c r="O783" s="197"/>
      <c r="P783" s="197"/>
      <c r="Q783" s="197"/>
      <c r="R783" s="197"/>
      <c r="S783" s="197"/>
      <c r="T783" s="197"/>
      <c r="U783" s="197"/>
      <c r="V783" s="197"/>
      <c r="W783" s="197"/>
      <c r="X783" s="197"/>
      <c r="Y783" s="197"/>
      <c r="Z783" s="197"/>
    </row>
    <row r="784" ht="15.75" customHeight="1">
      <c r="A784" s="197"/>
      <c r="B784" s="197"/>
      <c r="C784" s="197"/>
      <c r="D784" s="197"/>
      <c r="E784" s="197"/>
      <c r="F784" s="197"/>
      <c r="G784" s="197"/>
      <c r="H784" s="197"/>
      <c r="I784" s="197"/>
      <c r="J784" s="197"/>
      <c r="K784" s="197"/>
      <c r="L784" s="197"/>
      <c r="M784" s="197"/>
      <c r="N784" s="197"/>
      <c r="O784" s="197"/>
      <c r="P784" s="197"/>
      <c r="Q784" s="197"/>
      <c r="R784" s="197"/>
      <c r="S784" s="197"/>
      <c r="T784" s="197"/>
      <c r="U784" s="197"/>
      <c r="V784" s="197"/>
      <c r="W784" s="197"/>
      <c r="X784" s="197"/>
      <c r="Y784" s="197"/>
      <c r="Z784" s="197"/>
    </row>
    <row r="785" ht="15.75" customHeight="1">
      <c r="A785" s="197"/>
      <c r="B785" s="197"/>
      <c r="C785" s="197"/>
      <c r="D785" s="197"/>
      <c r="E785" s="197"/>
      <c r="F785" s="197"/>
      <c r="G785" s="197"/>
      <c r="H785" s="197"/>
      <c r="I785" s="197"/>
      <c r="J785" s="197"/>
      <c r="K785" s="197"/>
      <c r="L785" s="197"/>
      <c r="M785" s="197"/>
      <c r="N785" s="197"/>
      <c r="O785" s="197"/>
      <c r="P785" s="197"/>
      <c r="Q785" s="197"/>
      <c r="R785" s="197"/>
      <c r="S785" s="197"/>
      <c r="T785" s="197"/>
      <c r="U785" s="197"/>
      <c r="V785" s="197"/>
      <c r="W785" s="197"/>
      <c r="X785" s="197"/>
      <c r="Y785" s="197"/>
      <c r="Z785" s="197"/>
    </row>
    <row r="786" ht="15.75" customHeight="1">
      <c r="A786" s="197"/>
      <c r="B786" s="197"/>
      <c r="C786" s="197"/>
      <c r="D786" s="197"/>
      <c r="E786" s="197"/>
      <c r="F786" s="197"/>
      <c r="G786" s="197"/>
      <c r="H786" s="197"/>
      <c r="I786" s="197"/>
      <c r="J786" s="197"/>
      <c r="K786" s="197"/>
      <c r="L786" s="197"/>
      <c r="M786" s="197"/>
      <c r="N786" s="197"/>
      <c r="O786" s="197"/>
      <c r="P786" s="197"/>
      <c r="Q786" s="197"/>
      <c r="R786" s="197"/>
      <c r="S786" s="197"/>
      <c r="T786" s="197"/>
      <c r="U786" s="197"/>
      <c r="V786" s="197"/>
      <c r="W786" s="197"/>
      <c r="X786" s="197"/>
      <c r="Y786" s="197"/>
      <c r="Z786" s="197"/>
    </row>
    <row r="787" ht="15.75" customHeight="1">
      <c r="A787" s="197"/>
      <c r="B787" s="197"/>
      <c r="C787" s="197"/>
      <c r="D787" s="197"/>
      <c r="E787" s="197"/>
      <c r="F787" s="197"/>
      <c r="G787" s="197"/>
      <c r="H787" s="197"/>
      <c r="I787" s="197"/>
      <c r="J787" s="197"/>
      <c r="K787" s="197"/>
      <c r="L787" s="197"/>
      <c r="M787" s="197"/>
      <c r="N787" s="197"/>
      <c r="O787" s="197"/>
      <c r="P787" s="197"/>
      <c r="Q787" s="197"/>
      <c r="R787" s="197"/>
      <c r="S787" s="197"/>
      <c r="T787" s="197"/>
      <c r="U787" s="197"/>
      <c r="V787" s="197"/>
      <c r="W787" s="197"/>
      <c r="X787" s="197"/>
      <c r="Y787" s="197"/>
      <c r="Z787" s="197"/>
    </row>
    <row r="788" ht="15.75" customHeight="1">
      <c r="A788" s="197"/>
      <c r="B788" s="197"/>
      <c r="C788" s="197"/>
      <c r="D788" s="197"/>
      <c r="E788" s="197"/>
      <c r="F788" s="197"/>
      <c r="G788" s="197"/>
      <c r="H788" s="197"/>
      <c r="I788" s="197"/>
      <c r="J788" s="197"/>
      <c r="K788" s="197"/>
      <c r="L788" s="197"/>
      <c r="M788" s="197"/>
      <c r="N788" s="197"/>
      <c r="O788" s="197"/>
      <c r="P788" s="197"/>
      <c r="Q788" s="197"/>
      <c r="R788" s="197"/>
      <c r="S788" s="197"/>
      <c r="T788" s="197"/>
      <c r="U788" s="197"/>
      <c r="V788" s="197"/>
      <c r="W788" s="197"/>
      <c r="X788" s="197"/>
      <c r="Y788" s="197"/>
      <c r="Z788" s="197"/>
    </row>
    <row r="789" ht="15.75" customHeight="1">
      <c r="A789" s="197"/>
      <c r="B789" s="197"/>
      <c r="C789" s="197"/>
      <c r="D789" s="197"/>
      <c r="E789" s="197"/>
      <c r="F789" s="197"/>
      <c r="G789" s="197"/>
      <c r="H789" s="197"/>
      <c r="I789" s="197"/>
      <c r="J789" s="197"/>
      <c r="K789" s="197"/>
      <c r="L789" s="197"/>
      <c r="M789" s="197"/>
      <c r="N789" s="197"/>
      <c r="O789" s="197"/>
      <c r="P789" s="197"/>
      <c r="Q789" s="197"/>
      <c r="R789" s="197"/>
      <c r="S789" s="197"/>
      <c r="T789" s="197"/>
      <c r="U789" s="197"/>
      <c r="V789" s="197"/>
      <c r="W789" s="197"/>
      <c r="X789" s="197"/>
      <c r="Y789" s="197"/>
      <c r="Z789" s="197"/>
    </row>
    <row r="790" ht="15.75" customHeight="1">
      <c r="A790" s="197"/>
      <c r="B790" s="197"/>
      <c r="C790" s="197"/>
      <c r="D790" s="197"/>
      <c r="E790" s="197"/>
      <c r="F790" s="197"/>
      <c r="G790" s="197"/>
      <c r="H790" s="197"/>
      <c r="I790" s="197"/>
      <c r="J790" s="197"/>
      <c r="K790" s="197"/>
      <c r="L790" s="197"/>
      <c r="M790" s="197"/>
      <c r="N790" s="197"/>
      <c r="O790" s="197"/>
      <c r="P790" s="197"/>
      <c r="Q790" s="197"/>
      <c r="R790" s="197"/>
      <c r="S790" s="197"/>
      <c r="T790" s="197"/>
      <c r="U790" s="197"/>
      <c r="V790" s="197"/>
      <c r="W790" s="197"/>
      <c r="X790" s="197"/>
      <c r="Y790" s="197"/>
      <c r="Z790" s="197"/>
    </row>
    <row r="791" ht="15.75" customHeight="1">
      <c r="A791" s="197"/>
      <c r="B791" s="197"/>
      <c r="C791" s="197"/>
      <c r="D791" s="197"/>
      <c r="E791" s="197"/>
      <c r="F791" s="197"/>
      <c r="G791" s="197"/>
      <c r="H791" s="197"/>
      <c r="I791" s="197"/>
      <c r="J791" s="197"/>
      <c r="K791" s="197"/>
      <c r="L791" s="197"/>
      <c r="M791" s="197"/>
      <c r="N791" s="197"/>
      <c r="O791" s="197"/>
      <c r="P791" s="197"/>
      <c r="Q791" s="197"/>
      <c r="R791" s="197"/>
      <c r="S791" s="197"/>
      <c r="T791" s="197"/>
      <c r="U791" s="197"/>
      <c r="V791" s="197"/>
      <c r="W791" s="197"/>
      <c r="X791" s="197"/>
      <c r="Y791" s="197"/>
      <c r="Z791" s="197"/>
    </row>
    <row r="792" ht="15.75" customHeight="1">
      <c r="A792" s="197"/>
      <c r="B792" s="197"/>
      <c r="C792" s="197"/>
      <c r="D792" s="197"/>
      <c r="E792" s="197"/>
      <c r="F792" s="197"/>
      <c r="G792" s="197"/>
      <c r="H792" s="197"/>
      <c r="I792" s="197"/>
      <c r="J792" s="197"/>
      <c r="K792" s="197"/>
      <c r="L792" s="197"/>
      <c r="M792" s="197"/>
      <c r="N792" s="197"/>
      <c r="O792" s="197"/>
      <c r="P792" s="197"/>
      <c r="Q792" s="197"/>
      <c r="R792" s="197"/>
      <c r="S792" s="197"/>
      <c r="T792" s="197"/>
      <c r="U792" s="197"/>
      <c r="V792" s="197"/>
      <c r="W792" s="197"/>
      <c r="X792" s="197"/>
      <c r="Y792" s="197"/>
      <c r="Z792" s="197"/>
    </row>
    <row r="793" ht="15.75" customHeight="1">
      <c r="A793" s="197"/>
      <c r="B793" s="197"/>
      <c r="C793" s="197"/>
      <c r="D793" s="197"/>
      <c r="E793" s="197"/>
      <c r="F793" s="197"/>
      <c r="G793" s="197"/>
      <c r="H793" s="197"/>
      <c r="I793" s="197"/>
      <c r="J793" s="197"/>
      <c r="K793" s="197"/>
      <c r="L793" s="197"/>
      <c r="M793" s="197"/>
      <c r="N793" s="197"/>
      <c r="O793" s="197"/>
      <c r="P793" s="197"/>
      <c r="Q793" s="197"/>
      <c r="R793" s="197"/>
      <c r="S793" s="197"/>
      <c r="T793" s="197"/>
      <c r="U793" s="197"/>
      <c r="V793" s="197"/>
      <c r="W793" s="197"/>
      <c r="X793" s="197"/>
      <c r="Y793" s="197"/>
      <c r="Z793" s="197"/>
    </row>
    <row r="794" ht="15.75" customHeight="1">
      <c r="A794" s="197"/>
      <c r="B794" s="197"/>
      <c r="C794" s="197"/>
      <c r="D794" s="197"/>
      <c r="E794" s="197"/>
      <c r="F794" s="197"/>
      <c r="G794" s="197"/>
      <c r="H794" s="197"/>
      <c r="I794" s="197"/>
      <c r="J794" s="197"/>
      <c r="K794" s="197"/>
      <c r="L794" s="197"/>
      <c r="M794" s="197"/>
      <c r="N794" s="197"/>
      <c r="O794" s="197"/>
      <c r="P794" s="197"/>
      <c r="Q794" s="197"/>
      <c r="R794" s="197"/>
      <c r="S794" s="197"/>
      <c r="T794" s="197"/>
      <c r="U794" s="197"/>
      <c r="V794" s="197"/>
      <c r="W794" s="197"/>
      <c r="X794" s="197"/>
      <c r="Y794" s="197"/>
      <c r="Z794" s="197"/>
    </row>
    <row r="795" ht="15.75" customHeight="1">
      <c r="A795" s="197"/>
      <c r="B795" s="197"/>
      <c r="C795" s="197"/>
      <c r="D795" s="197"/>
      <c r="E795" s="197"/>
      <c r="F795" s="197"/>
      <c r="G795" s="197"/>
      <c r="H795" s="197"/>
      <c r="I795" s="197"/>
      <c r="J795" s="197"/>
      <c r="K795" s="197"/>
      <c r="L795" s="197"/>
      <c r="M795" s="197"/>
      <c r="N795" s="197"/>
      <c r="O795" s="197"/>
      <c r="P795" s="197"/>
      <c r="Q795" s="197"/>
      <c r="R795" s="197"/>
      <c r="S795" s="197"/>
      <c r="T795" s="197"/>
      <c r="U795" s="197"/>
      <c r="V795" s="197"/>
      <c r="W795" s="197"/>
      <c r="X795" s="197"/>
      <c r="Y795" s="197"/>
      <c r="Z795" s="197"/>
    </row>
    <row r="796" ht="15.75" customHeight="1">
      <c r="A796" s="197"/>
      <c r="B796" s="197"/>
      <c r="C796" s="197"/>
      <c r="D796" s="197"/>
      <c r="E796" s="197"/>
      <c r="F796" s="197"/>
      <c r="G796" s="197"/>
      <c r="H796" s="197"/>
      <c r="I796" s="197"/>
      <c r="J796" s="197"/>
      <c r="K796" s="197"/>
      <c r="L796" s="197"/>
      <c r="M796" s="197"/>
      <c r="N796" s="197"/>
      <c r="O796" s="197"/>
      <c r="P796" s="197"/>
      <c r="Q796" s="197"/>
      <c r="R796" s="197"/>
      <c r="S796" s="197"/>
      <c r="T796" s="197"/>
      <c r="U796" s="197"/>
      <c r="V796" s="197"/>
      <c r="W796" s="197"/>
      <c r="X796" s="197"/>
      <c r="Y796" s="197"/>
      <c r="Z796" s="197"/>
    </row>
    <row r="797" ht="15.75" customHeight="1">
      <c r="A797" s="197"/>
      <c r="B797" s="197"/>
      <c r="C797" s="197"/>
      <c r="D797" s="197"/>
      <c r="E797" s="197"/>
      <c r="F797" s="197"/>
      <c r="G797" s="197"/>
      <c r="H797" s="197"/>
      <c r="I797" s="197"/>
      <c r="J797" s="197"/>
      <c r="K797" s="197"/>
      <c r="L797" s="197"/>
      <c r="M797" s="197"/>
      <c r="N797" s="197"/>
      <c r="O797" s="197"/>
      <c r="P797" s="197"/>
      <c r="Q797" s="197"/>
      <c r="R797" s="197"/>
      <c r="S797" s="197"/>
      <c r="T797" s="197"/>
      <c r="U797" s="197"/>
      <c r="V797" s="197"/>
      <c r="W797" s="197"/>
      <c r="X797" s="197"/>
      <c r="Y797" s="197"/>
      <c r="Z797" s="197"/>
    </row>
    <row r="798" ht="15.75" customHeight="1">
      <c r="A798" s="197"/>
      <c r="B798" s="197"/>
      <c r="C798" s="197"/>
      <c r="D798" s="197"/>
      <c r="E798" s="197"/>
      <c r="F798" s="197"/>
      <c r="G798" s="197"/>
      <c r="H798" s="197"/>
      <c r="I798" s="197"/>
      <c r="J798" s="197"/>
      <c r="K798" s="197"/>
      <c r="L798" s="197"/>
      <c r="M798" s="197"/>
      <c r="N798" s="197"/>
      <c r="O798" s="197"/>
      <c r="P798" s="197"/>
      <c r="Q798" s="197"/>
      <c r="R798" s="197"/>
      <c r="S798" s="197"/>
      <c r="T798" s="197"/>
      <c r="U798" s="197"/>
      <c r="V798" s="197"/>
      <c r="W798" s="197"/>
      <c r="X798" s="197"/>
      <c r="Y798" s="197"/>
      <c r="Z798" s="197"/>
    </row>
    <row r="799" ht="15.75" customHeight="1">
      <c r="A799" s="197"/>
      <c r="B799" s="197"/>
      <c r="C799" s="197"/>
      <c r="D799" s="197"/>
      <c r="E799" s="197"/>
      <c r="F799" s="197"/>
      <c r="G799" s="197"/>
      <c r="H799" s="197"/>
      <c r="I799" s="197"/>
      <c r="J799" s="197"/>
      <c r="K799" s="197"/>
      <c r="L799" s="197"/>
      <c r="M799" s="197"/>
      <c r="N799" s="197"/>
      <c r="O799" s="197"/>
      <c r="P799" s="197"/>
      <c r="Q799" s="197"/>
      <c r="R799" s="197"/>
      <c r="S799" s="197"/>
      <c r="T799" s="197"/>
      <c r="U799" s="197"/>
      <c r="V799" s="197"/>
      <c r="W799" s="197"/>
      <c r="X799" s="197"/>
      <c r="Y799" s="197"/>
      <c r="Z799" s="197"/>
    </row>
    <row r="800" ht="15.75" customHeight="1">
      <c r="A800" s="197"/>
      <c r="B800" s="197"/>
      <c r="C800" s="197"/>
      <c r="D800" s="197"/>
      <c r="E800" s="197"/>
      <c r="F800" s="197"/>
      <c r="G800" s="197"/>
      <c r="H800" s="197"/>
      <c r="I800" s="197"/>
      <c r="J800" s="197"/>
      <c r="K800" s="197"/>
      <c r="L800" s="197"/>
      <c r="M800" s="197"/>
      <c r="N800" s="197"/>
      <c r="O800" s="197"/>
      <c r="P800" s="197"/>
      <c r="Q800" s="197"/>
      <c r="R800" s="197"/>
      <c r="S800" s="197"/>
      <c r="T800" s="197"/>
      <c r="U800" s="197"/>
      <c r="V800" s="197"/>
      <c r="W800" s="197"/>
      <c r="X800" s="197"/>
      <c r="Y800" s="197"/>
      <c r="Z800" s="197"/>
    </row>
    <row r="801" ht="15.75" customHeight="1">
      <c r="A801" s="197"/>
      <c r="B801" s="197"/>
      <c r="C801" s="197"/>
      <c r="D801" s="197"/>
      <c r="E801" s="197"/>
      <c r="F801" s="197"/>
      <c r="G801" s="197"/>
      <c r="H801" s="197"/>
      <c r="I801" s="197"/>
      <c r="J801" s="197"/>
      <c r="K801" s="197"/>
      <c r="L801" s="197"/>
      <c r="M801" s="197"/>
      <c r="N801" s="197"/>
      <c r="O801" s="197"/>
      <c r="P801" s="197"/>
      <c r="Q801" s="197"/>
      <c r="R801" s="197"/>
      <c r="S801" s="197"/>
      <c r="T801" s="197"/>
      <c r="U801" s="197"/>
      <c r="V801" s="197"/>
      <c r="W801" s="197"/>
      <c r="X801" s="197"/>
      <c r="Y801" s="197"/>
      <c r="Z801" s="197"/>
    </row>
    <row r="802" ht="15.75" customHeight="1">
      <c r="A802" s="197"/>
      <c r="B802" s="197"/>
      <c r="C802" s="197"/>
      <c r="D802" s="197"/>
      <c r="E802" s="197"/>
      <c r="F802" s="197"/>
      <c r="G802" s="197"/>
      <c r="H802" s="197"/>
      <c r="I802" s="197"/>
      <c r="J802" s="197"/>
      <c r="K802" s="197"/>
      <c r="L802" s="197"/>
      <c r="M802" s="197"/>
      <c r="N802" s="197"/>
      <c r="O802" s="197"/>
      <c r="P802" s="197"/>
      <c r="Q802" s="197"/>
      <c r="R802" s="197"/>
      <c r="S802" s="197"/>
      <c r="T802" s="197"/>
      <c r="U802" s="197"/>
      <c r="V802" s="197"/>
      <c r="W802" s="197"/>
      <c r="X802" s="197"/>
      <c r="Y802" s="197"/>
      <c r="Z802" s="197"/>
    </row>
    <row r="803" ht="15.75" customHeight="1">
      <c r="A803" s="197"/>
      <c r="B803" s="197"/>
      <c r="C803" s="197"/>
      <c r="D803" s="197"/>
      <c r="E803" s="197"/>
      <c r="F803" s="197"/>
      <c r="G803" s="197"/>
      <c r="H803" s="197"/>
      <c r="I803" s="197"/>
      <c r="J803" s="197"/>
      <c r="K803" s="197"/>
      <c r="L803" s="197"/>
      <c r="M803" s="197"/>
      <c r="N803" s="197"/>
      <c r="O803" s="197"/>
      <c r="P803" s="197"/>
      <c r="Q803" s="197"/>
      <c r="R803" s="197"/>
      <c r="S803" s="197"/>
      <c r="T803" s="197"/>
      <c r="U803" s="197"/>
      <c r="V803" s="197"/>
      <c r="W803" s="197"/>
      <c r="X803" s="197"/>
      <c r="Y803" s="197"/>
      <c r="Z803" s="197"/>
    </row>
    <row r="804" ht="15.75" customHeight="1">
      <c r="A804" s="197"/>
      <c r="B804" s="197"/>
      <c r="C804" s="197"/>
      <c r="D804" s="197"/>
      <c r="E804" s="197"/>
      <c r="F804" s="197"/>
      <c r="G804" s="197"/>
      <c r="H804" s="197"/>
      <c r="I804" s="197"/>
      <c r="J804" s="197"/>
      <c r="K804" s="197"/>
      <c r="L804" s="197"/>
      <c r="M804" s="197"/>
      <c r="N804" s="197"/>
      <c r="O804" s="197"/>
      <c r="P804" s="197"/>
      <c r="Q804" s="197"/>
      <c r="R804" s="197"/>
      <c r="S804" s="197"/>
      <c r="T804" s="197"/>
      <c r="U804" s="197"/>
      <c r="V804" s="197"/>
      <c r="W804" s="197"/>
      <c r="X804" s="197"/>
      <c r="Y804" s="197"/>
      <c r="Z804" s="197"/>
    </row>
    <row r="805" ht="15.75" customHeight="1">
      <c r="A805" s="197"/>
      <c r="B805" s="197"/>
      <c r="C805" s="197"/>
      <c r="D805" s="197"/>
      <c r="E805" s="197"/>
      <c r="F805" s="197"/>
      <c r="G805" s="197"/>
      <c r="H805" s="197"/>
      <c r="I805" s="197"/>
      <c r="J805" s="197"/>
      <c r="K805" s="197"/>
      <c r="L805" s="197"/>
      <c r="M805" s="197"/>
      <c r="N805" s="197"/>
      <c r="O805" s="197"/>
      <c r="P805" s="197"/>
      <c r="Q805" s="197"/>
      <c r="R805" s="197"/>
      <c r="S805" s="197"/>
      <c r="T805" s="197"/>
      <c r="U805" s="197"/>
      <c r="V805" s="197"/>
      <c r="W805" s="197"/>
      <c r="X805" s="197"/>
      <c r="Y805" s="197"/>
      <c r="Z805" s="197"/>
    </row>
    <row r="806" ht="15.75" customHeight="1">
      <c r="A806" s="197"/>
      <c r="B806" s="197"/>
      <c r="C806" s="197"/>
      <c r="D806" s="197"/>
      <c r="E806" s="197"/>
      <c r="F806" s="197"/>
      <c r="G806" s="197"/>
      <c r="H806" s="197"/>
      <c r="I806" s="197"/>
      <c r="J806" s="197"/>
      <c r="K806" s="197"/>
      <c r="L806" s="197"/>
      <c r="M806" s="197"/>
      <c r="N806" s="197"/>
      <c r="O806" s="197"/>
      <c r="P806" s="197"/>
      <c r="Q806" s="197"/>
      <c r="R806" s="197"/>
      <c r="S806" s="197"/>
      <c r="T806" s="197"/>
      <c r="U806" s="197"/>
      <c r="V806" s="197"/>
      <c r="W806" s="197"/>
      <c r="X806" s="197"/>
      <c r="Y806" s="197"/>
      <c r="Z806" s="197"/>
    </row>
    <row r="807" ht="15.75" customHeight="1">
      <c r="A807" s="197"/>
      <c r="B807" s="197"/>
      <c r="C807" s="197"/>
      <c r="D807" s="197"/>
      <c r="E807" s="197"/>
      <c r="F807" s="197"/>
      <c r="G807" s="197"/>
      <c r="H807" s="197"/>
      <c r="I807" s="197"/>
      <c r="J807" s="197"/>
      <c r="K807" s="197"/>
      <c r="L807" s="197"/>
      <c r="M807" s="197"/>
      <c r="N807" s="197"/>
      <c r="O807" s="197"/>
      <c r="P807" s="197"/>
      <c r="Q807" s="197"/>
      <c r="R807" s="197"/>
      <c r="S807" s="197"/>
      <c r="T807" s="197"/>
      <c r="U807" s="197"/>
      <c r="V807" s="197"/>
      <c r="W807" s="197"/>
      <c r="X807" s="197"/>
      <c r="Y807" s="197"/>
      <c r="Z807" s="197"/>
    </row>
    <row r="808" ht="15.75" customHeight="1">
      <c r="A808" s="197"/>
      <c r="B808" s="197"/>
      <c r="C808" s="197"/>
      <c r="D808" s="197"/>
      <c r="E808" s="197"/>
      <c r="F808" s="197"/>
      <c r="G808" s="197"/>
      <c r="H808" s="197"/>
      <c r="I808" s="197"/>
      <c r="J808" s="197"/>
      <c r="K808" s="197"/>
      <c r="L808" s="197"/>
      <c r="M808" s="197"/>
      <c r="N808" s="197"/>
      <c r="O808" s="197"/>
      <c r="P808" s="197"/>
      <c r="Q808" s="197"/>
      <c r="R808" s="197"/>
      <c r="S808" s="197"/>
      <c r="T808" s="197"/>
      <c r="U808" s="197"/>
      <c r="V808" s="197"/>
      <c r="W808" s="197"/>
      <c r="X808" s="197"/>
      <c r="Y808" s="197"/>
      <c r="Z808" s="197"/>
    </row>
    <row r="809" ht="15.75" customHeight="1">
      <c r="A809" s="197"/>
      <c r="B809" s="197"/>
      <c r="C809" s="197"/>
      <c r="D809" s="197"/>
      <c r="E809" s="197"/>
      <c r="F809" s="197"/>
      <c r="G809" s="197"/>
      <c r="H809" s="197"/>
      <c r="I809" s="197"/>
      <c r="J809" s="197"/>
      <c r="K809" s="197"/>
      <c r="L809" s="197"/>
      <c r="M809" s="197"/>
      <c r="N809" s="197"/>
      <c r="O809" s="197"/>
      <c r="P809" s="197"/>
      <c r="Q809" s="197"/>
      <c r="R809" s="197"/>
      <c r="S809" s="197"/>
      <c r="T809" s="197"/>
      <c r="U809" s="197"/>
      <c r="V809" s="197"/>
      <c r="W809" s="197"/>
      <c r="X809" s="197"/>
      <c r="Y809" s="197"/>
      <c r="Z809" s="197"/>
    </row>
    <row r="810" ht="15.75" customHeight="1">
      <c r="A810" s="197"/>
      <c r="B810" s="197"/>
      <c r="C810" s="197"/>
      <c r="D810" s="197"/>
      <c r="E810" s="197"/>
      <c r="F810" s="197"/>
      <c r="G810" s="197"/>
      <c r="H810" s="197"/>
      <c r="I810" s="197"/>
      <c r="J810" s="197"/>
      <c r="K810" s="197"/>
      <c r="L810" s="197"/>
      <c r="M810" s="197"/>
      <c r="N810" s="197"/>
      <c r="O810" s="197"/>
      <c r="P810" s="197"/>
      <c r="Q810" s="197"/>
      <c r="R810" s="197"/>
      <c r="S810" s="197"/>
      <c r="T810" s="197"/>
      <c r="U810" s="197"/>
      <c r="V810" s="197"/>
      <c r="W810" s="197"/>
      <c r="X810" s="197"/>
      <c r="Y810" s="197"/>
      <c r="Z810" s="197"/>
    </row>
    <row r="811" ht="15.75" customHeight="1">
      <c r="A811" s="197"/>
      <c r="B811" s="197"/>
      <c r="C811" s="197"/>
      <c r="D811" s="197"/>
      <c r="E811" s="197"/>
      <c r="F811" s="197"/>
      <c r="G811" s="197"/>
      <c r="H811" s="197"/>
      <c r="I811" s="197"/>
      <c r="J811" s="197"/>
      <c r="K811" s="197"/>
      <c r="L811" s="197"/>
      <c r="M811" s="197"/>
      <c r="N811" s="197"/>
      <c r="O811" s="197"/>
      <c r="P811" s="197"/>
      <c r="Q811" s="197"/>
      <c r="R811" s="197"/>
      <c r="S811" s="197"/>
      <c r="T811" s="197"/>
      <c r="U811" s="197"/>
      <c r="V811" s="197"/>
      <c r="W811" s="197"/>
      <c r="X811" s="197"/>
      <c r="Y811" s="197"/>
      <c r="Z811" s="197"/>
    </row>
    <row r="812" ht="15.75" customHeight="1">
      <c r="A812" s="197"/>
      <c r="B812" s="197"/>
      <c r="C812" s="197"/>
      <c r="D812" s="197"/>
      <c r="E812" s="197"/>
      <c r="F812" s="197"/>
      <c r="G812" s="197"/>
      <c r="H812" s="197"/>
      <c r="I812" s="197"/>
      <c r="J812" s="197"/>
      <c r="K812" s="197"/>
      <c r="L812" s="197"/>
      <c r="M812" s="197"/>
      <c r="N812" s="197"/>
      <c r="O812" s="197"/>
      <c r="P812" s="197"/>
      <c r="Q812" s="197"/>
      <c r="R812" s="197"/>
      <c r="S812" s="197"/>
      <c r="T812" s="197"/>
      <c r="U812" s="197"/>
      <c r="V812" s="197"/>
      <c r="W812" s="197"/>
      <c r="X812" s="197"/>
      <c r="Y812" s="197"/>
      <c r="Z812" s="197"/>
    </row>
    <row r="813" ht="15.75" customHeight="1">
      <c r="A813" s="197"/>
      <c r="B813" s="197"/>
      <c r="C813" s="197"/>
      <c r="D813" s="197"/>
      <c r="E813" s="197"/>
      <c r="F813" s="197"/>
      <c r="G813" s="197"/>
      <c r="H813" s="197"/>
      <c r="I813" s="197"/>
      <c r="J813" s="197"/>
      <c r="K813" s="197"/>
      <c r="L813" s="197"/>
      <c r="M813" s="197"/>
      <c r="N813" s="197"/>
      <c r="O813" s="197"/>
      <c r="P813" s="197"/>
      <c r="Q813" s="197"/>
      <c r="R813" s="197"/>
      <c r="S813" s="197"/>
      <c r="T813" s="197"/>
      <c r="U813" s="197"/>
      <c r="V813" s="197"/>
      <c r="W813" s="197"/>
      <c r="X813" s="197"/>
      <c r="Y813" s="197"/>
      <c r="Z813" s="197"/>
    </row>
    <row r="814" ht="15.75" customHeight="1">
      <c r="A814" s="197"/>
      <c r="B814" s="197"/>
      <c r="C814" s="197"/>
      <c r="D814" s="197"/>
      <c r="E814" s="197"/>
      <c r="F814" s="197"/>
      <c r="G814" s="197"/>
      <c r="H814" s="197"/>
      <c r="I814" s="197"/>
      <c r="J814" s="197"/>
      <c r="K814" s="197"/>
      <c r="L814" s="197"/>
      <c r="M814" s="197"/>
      <c r="N814" s="197"/>
      <c r="O814" s="197"/>
      <c r="P814" s="197"/>
      <c r="Q814" s="197"/>
      <c r="R814" s="197"/>
      <c r="S814" s="197"/>
      <c r="T814" s="197"/>
      <c r="U814" s="197"/>
      <c r="V814" s="197"/>
      <c r="W814" s="197"/>
      <c r="X814" s="197"/>
      <c r="Y814" s="197"/>
      <c r="Z814" s="197"/>
    </row>
    <row r="815" ht="15.75" customHeight="1">
      <c r="A815" s="197"/>
      <c r="B815" s="197"/>
      <c r="C815" s="197"/>
      <c r="D815" s="197"/>
      <c r="E815" s="197"/>
      <c r="F815" s="197"/>
      <c r="G815" s="197"/>
      <c r="H815" s="197"/>
      <c r="I815" s="197"/>
      <c r="J815" s="197"/>
      <c r="K815" s="197"/>
      <c r="L815" s="197"/>
      <c r="M815" s="197"/>
      <c r="N815" s="197"/>
      <c r="O815" s="197"/>
      <c r="P815" s="197"/>
      <c r="Q815" s="197"/>
      <c r="R815" s="197"/>
      <c r="S815" s="197"/>
      <c r="T815" s="197"/>
      <c r="U815" s="197"/>
      <c r="V815" s="197"/>
      <c r="W815" s="197"/>
      <c r="X815" s="197"/>
      <c r="Y815" s="197"/>
      <c r="Z815" s="197"/>
    </row>
    <row r="816" ht="15.75" customHeight="1">
      <c r="A816" s="197"/>
      <c r="B816" s="197"/>
      <c r="C816" s="197"/>
      <c r="D816" s="197"/>
      <c r="E816" s="197"/>
      <c r="F816" s="197"/>
      <c r="G816" s="197"/>
      <c r="H816" s="197"/>
      <c r="I816" s="197"/>
      <c r="J816" s="197"/>
      <c r="K816" s="197"/>
      <c r="L816" s="197"/>
      <c r="M816" s="197"/>
      <c r="N816" s="197"/>
      <c r="O816" s="197"/>
      <c r="P816" s="197"/>
      <c r="Q816" s="197"/>
      <c r="R816" s="197"/>
      <c r="S816" s="197"/>
      <c r="T816" s="197"/>
      <c r="U816" s="197"/>
      <c r="V816" s="197"/>
      <c r="W816" s="197"/>
      <c r="X816" s="197"/>
      <c r="Y816" s="197"/>
      <c r="Z816" s="197"/>
    </row>
    <row r="817" ht="15.75" customHeight="1">
      <c r="A817" s="197"/>
      <c r="B817" s="197"/>
      <c r="C817" s="197"/>
      <c r="D817" s="197"/>
      <c r="E817" s="197"/>
      <c r="F817" s="197"/>
      <c r="G817" s="197"/>
      <c r="H817" s="197"/>
      <c r="I817" s="197"/>
      <c r="J817" s="197"/>
      <c r="K817" s="197"/>
      <c r="L817" s="197"/>
      <c r="M817" s="197"/>
      <c r="N817" s="197"/>
      <c r="O817" s="197"/>
      <c r="P817" s="197"/>
      <c r="Q817" s="197"/>
      <c r="R817" s="197"/>
      <c r="S817" s="197"/>
      <c r="T817" s="197"/>
      <c r="U817" s="197"/>
      <c r="V817" s="197"/>
      <c r="W817" s="197"/>
      <c r="X817" s="197"/>
      <c r="Y817" s="197"/>
      <c r="Z817" s="197"/>
    </row>
    <row r="818" ht="15.75" customHeight="1">
      <c r="A818" s="197"/>
      <c r="B818" s="197"/>
      <c r="C818" s="197"/>
      <c r="D818" s="197"/>
      <c r="E818" s="197"/>
      <c r="F818" s="197"/>
      <c r="G818" s="197"/>
      <c r="H818" s="197"/>
      <c r="I818" s="197"/>
      <c r="J818" s="197"/>
      <c r="K818" s="197"/>
      <c r="L818" s="197"/>
      <c r="M818" s="197"/>
      <c r="N818" s="197"/>
      <c r="O818" s="197"/>
      <c r="P818" s="197"/>
      <c r="Q818" s="197"/>
      <c r="R818" s="197"/>
      <c r="S818" s="197"/>
      <c r="T818" s="197"/>
      <c r="U818" s="197"/>
      <c r="V818" s="197"/>
      <c r="W818" s="197"/>
      <c r="X818" s="197"/>
      <c r="Y818" s="197"/>
      <c r="Z818" s="197"/>
    </row>
    <row r="819" ht="15.75" customHeight="1">
      <c r="A819" s="197"/>
      <c r="B819" s="197"/>
      <c r="C819" s="197"/>
      <c r="D819" s="197"/>
      <c r="E819" s="197"/>
      <c r="F819" s="197"/>
      <c r="G819" s="197"/>
      <c r="H819" s="197"/>
      <c r="I819" s="197"/>
      <c r="J819" s="197"/>
      <c r="K819" s="197"/>
      <c r="L819" s="197"/>
      <c r="M819" s="197"/>
      <c r="N819" s="197"/>
      <c r="O819" s="197"/>
      <c r="P819" s="197"/>
      <c r="Q819" s="197"/>
      <c r="R819" s="197"/>
      <c r="S819" s="197"/>
      <c r="T819" s="197"/>
      <c r="U819" s="197"/>
      <c r="V819" s="197"/>
      <c r="W819" s="197"/>
      <c r="X819" s="197"/>
      <c r="Y819" s="197"/>
      <c r="Z819" s="197"/>
    </row>
    <row r="820" ht="15.75" customHeight="1">
      <c r="A820" s="197"/>
      <c r="B820" s="197"/>
      <c r="C820" s="197"/>
      <c r="D820" s="197"/>
      <c r="E820" s="197"/>
      <c r="F820" s="197"/>
      <c r="G820" s="197"/>
      <c r="H820" s="197"/>
      <c r="I820" s="197"/>
      <c r="J820" s="197"/>
      <c r="K820" s="197"/>
      <c r="L820" s="197"/>
      <c r="M820" s="197"/>
      <c r="N820" s="197"/>
      <c r="O820" s="197"/>
      <c r="P820" s="197"/>
      <c r="Q820" s="197"/>
      <c r="R820" s="197"/>
      <c r="S820" s="197"/>
      <c r="T820" s="197"/>
      <c r="U820" s="197"/>
      <c r="V820" s="197"/>
      <c r="W820" s="197"/>
      <c r="X820" s="197"/>
      <c r="Y820" s="197"/>
      <c r="Z820" s="197"/>
    </row>
    <row r="821" ht="15.75" customHeight="1">
      <c r="A821" s="197"/>
      <c r="B821" s="197"/>
      <c r="C821" s="197"/>
      <c r="D821" s="197"/>
      <c r="E821" s="197"/>
      <c r="F821" s="197"/>
      <c r="G821" s="197"/>
      <c r="H821" s="197"/>
      <c r="I821" s="197"/>
      <c r="J821" s="197"/>
      <c r="K821" s="197"/>
      <c r="L821" s="197"/>
      <c r="M821" s="197"/>
      <c r="N821" s="197"/>
      <c r="O821" s="197"/>
      <c r="P821" s="197"/>
      <c r="Q821" s="197"/>
      <c r="R821" s="197"/>
      <c r="S821" s="197"/>
      <c r="T821" s="197"/>
      <c r="U821" s="197"/>
      <c r="V821" s="197"/>
      <c r="W821" s="197"/>
      <c r="X821" s="197"/>
      <c r="Y821" s="197"/>
      <c r="Z821" s="197"/>
    </row>
    <row r="822" ht="15.75" customHeight="1">
      <c r="A822" s="197"/>
      <c r="B822" s="197"/>
      <c r="C822" s="197"/>
      <c r="D822" s="197"/>
      <c r="E822" s="197"/>
      <c r="F822" s="197"/>
      <c r="G822" s="197"/>
      <c r="H822" s="197"/>
      <c r="I822" s="197"/>
      <c r="J822" s="197"/>
      <c r="K822" s="197"/>
      <c r="L822" s="197"/>
      <c r="M822" s="197"/>
      <c r="N822" s="197"/>
      <c r="O822" s="197"/>
      <c r="P822" s="197"/>
      <c r="Q822" s="197"/>
      <c r="R822" s="197"/>
      <c r="S822" s="197"/>
      <c r="T822" s="197"/>
      <c r="U822" s="197"/>
      <c r="V822" s="197"/>
      <c r="W822" s="197"/>
      <c r="X822" s="197"/>
      <c r="Y822" s="197"/>
      <c r="Z822" s="197"/>
    </row>
    <row r="823" ht="15.75" customHeight="1">
      <c r="A823" s="197"/>
      <c r="B823" s="197"/>
      <c r="C823" s="197"/>
      <c r="D823" s="197"/>
      <c r="E823" s="197"/>
      <c r="F823" s="197"/>
      <c r="G823" s="197"/>
      <c r="H823" s="197"/>
      <c r="I823" s="197"/>
      <c r="J823" s="197"/>
      <c r="K823" s="197"/>
      <c r="L823" s="197"/>
      <c r="M823" s="197"/>
      <c r="N823" s="197"/>
      <c r="O823" s="197"/>
      <c r="P823" s="197"/>
      <c r="Q823" s="197"/>
      <c r="R823" s="197"/>
      <c r="S823" s="197"/>
      <c r="T823" s="197"/>
      <c r="U823" s="197"/>
      <c r="V823" s="197"/>
      <c r="W823" s="197"/>
      <c r="X823" s="197"/>
      <c r="Y823" s="197"/>
      <c r="Z823" s="197"/>
    </row>
    <row r="824" ht="15.75" customHeight="1">
      <c r="A824" s="197"/>
      <c r="B824" s="197"/>
      <c r="C824" s="197"/>
      <c r="D824" s="197"/>
      <c r="E824" s="197"/>
      <c r="F824" s="197"/>
      <c r="G824" s="197"/>
      <c r="H824" s="197"/>
      <c r="I824" s="197"/>
      <c r="J824" s="197"/>
      <c r="K824" s="197"/>
      <c r="L824" s="197"/>
      <c r="M824" s="197"/>
      <c r="N824" s="197"/>
      <c r="O824" s="197"/>
      <c r="P824" s="197"/>
      <c r="Q824" s="197"/>
      <c r="R824" s="197"/>
      <c r="S824" s="197"/>
      <c r="T824" s="197"/>
      <c r="U824" s="197"/>
      <c r="V824" s="197"/>
      <c r="W824" s="197"/>
      <c r="X824" s="197"/>
      <c r="Y824" s="197"/>
      <c r="Z824" s="197"/>
    </row>
    <row r="825" ht="15.75" customHeight="1">
      <c r="A825" s="197"/>
      <c r="B825" s="197"/>
      <c r="C825" s="197"/>
      <c r="D825" s="197"/>
      <c r="E825" s="197"/>
      <c r="F825" s="197"/>
      <c r="G825" s="197"/>
      <c r="H825" s="197"/>
      <c r="I825" s="197"/>
      <c r="J825" s="197"/>
      <c r="K825" s="197"/>
      <c r="L825" s="197"/>
      <c r="M825" s="197"/>
      <c r="N825" s="197"/>
      <c r="O825" s="197"/>
      <c r="P825" s="197"/>
      <c r="Q825" s="197"/>
      <c r="R825" s="197"/>
      <c r="S825" s="197"/>
      <c r="T825" s="197"/>
      <c r="U825" s="197"/>
      <c r="V825" s="197"/>
      <c r="W825" s="197"/>
      <c r="X825" s="197"/>
      <c r="Y825" s="197"/>
      <c r="Z825" s="197"/>
    </row>
    <row r="826" ht="15.75" customHeight="1">
      <c r="A826" s="197"/>
      <c r="B826" s="197"/>
      <c r="C826" s="197"/>
      <c r="D826" s="197"/>
      <c r="E826" s="197"/>
      <c r="F826" s="197"/>
      <c r="G826" s="197"/>
      <c r="H826" s="197"/>
      <c r="I826" s="197"/>
      <c r="J826" s="197"/>
      <c r="K826" s="197"/>
      <c r="L826" s="197"/>
      <c r="M826" s="197"/>
      <c r="N826" s="197"/>
      <c r="O826" s="197"/>
      <c r="P826" s="197"/>
      <c r="Q826" s="197"/>
      <c r="R826" s="197"/>
      <c r="S826" s="197"/>
      <c r="T826" s="197"/>
      <c r="U826" s="197"/>
      <c r="V826" s="197"/>
      <c r="W826" s="197"/>
      <c r="X826" s="197"/>
      <c r="Y826" s="197"/>
      <c r="Z826" s="197"/>
    </row>
    <row r="827" ht="15.75" customHeight="1">
      <c r="A827" s="197"/>
      <c r="B827" s="197"/>
      <c r="C827" s="197"/>
      <c r="D827" s="197"/>
      <c r="E827" s="197"/>
      <c r="F827" s="197"/>
      <c r="G827" s="197"/>
      <c r="H827" s="197"/>
      <c r="I827" s="197"/>
      <c r="J827" s="197"/>
      <c r="K827" s="197"/>
      <c r="L827" s="197"/>
      <c r="M827" s="197"/>
      <c r="N827" s="197"/>
      <c r="O827" s="197"/>
      <c r="P827" s="197"/>
      <c r="Q827" s="197"/>
      <c r="R827" s="197"/>
      <c r="S827" s="197"/>
      <c r="T827" s="197"/>
      <c r="U827" s="197"/>
      <c r="V827" s="197"/>
      <c r="W827" s="197"/>
      <c r="X827" s="197"/>
      <c r="Y827" s="197"/>
      <c r="Z827" s="197"/>
    </row>
    <row r="828" ht="15.75" customHeight="1">
      <c r="A828" s="197"/>
      <c r="B828" s="197"/>
      <c r="C828" s="197"/>
      <c r="D828" s="197"/>
      <c r="E828" s="197"/>
      <c r="F828" s="197"/>
      <c r="G828" s="197"/>
      <c r="H828" s="197"/>
      <c r="I828" s="197"/>
      <c r="J828" s="197"/>
      <c r="K828" s="197"/>
      <c r="L828" s="197"/>
      <c r="M828" s="197"/>
      <c r="N828" s="197"/>
      <c r="O828" s="197"/>
      <c r="P828" s="197"/>
      <c r="Q828" s="197"/>
      <c r="R828" s="197"/>
      <c r="S828" s="197"/>
      <c r="T828" s="197"/>
      <c r="U828" s="197"/>
      <c r="V828" s="197"/>
      <c r="W828" s="197"/>
      <c r="X828" s="197"/>
      <c r="Y828" s="197"/>
      <c r="Z828" s="197"/>
    </row>
    <row r="829" ht="15.75" customHeight="1">
      <c r="A829" s="197"/>
      <c r="B829" s="197"/>
      <c r="C829" s="197"/>
      <c r="D829" s="197"/>
      <c r="E829" s="197"/>
      <c r="F829" s="197"/>
      <c r="G829" s="197"/>
      <c r="H829" s="197"/>
      <c r="I829" s="197"/>
      <c r="J829" s="197"/>
      <c r="K829" s="197"/>
      <c r="L829" s="197"/>
      <c r="M829" s="197"/>
      <c r="N829" s="197"/>
      <c r="O829" s="197"/>
      <c r="P829" s="197"/>
      <c r="Q829" s="197"/>
      <c r="R829" s="197"/>
      <c r="S829" s="197"/>
      <c r="T829" s="197"/>
      <c r="U829" s="197"/>
      <c r="V829" s="197"/>
      <c r="W829" s="197"/>
      <c r="X829" s="197"/>
      <c r="Y829" s="197"/>
      <c r="Z829" s="197"/>
    </row>
    <row r="830" ht="15.75" customHeight="1">
      <c r="A830" s="197"/>
      <c r="B830" s="197"/>
      <c r="C830" s="197"/>
      <c r="D830" s="197"/>
      <c r="E830" s="197"/>
      <c r="F830" s="197"/>
      <c r="G830" s="197"/>
      <c r="H830" s="197"/>
      <c r="I830" s="197"/>
      <c r="J830" s="197"/>
      <c r="K830" s="197"/>
      <c r="L830" s="197"/>
      <c r="M830" s="197"/>
      <c r="N830" s="197"/>
      <c r="O830" s="197"/>
      <c r="P830" s="197"/>
      <c r="Q830" s="197"/>
      <c r="R830" s="197"/>
      <c r="S830" s="197"/>
      <c r="T830" s="197"/>
      <c r="U830" s="197"/>
      <c r="V830" s="197"/>
      <c r="W830" s="197"/>
      <c r="X830" s="197"/>
      <c r="Y830" s="197"/>
      <c r="Z830" s="197"/>
    </row>
    <row r="831" ht="15.75" customHeight="1">
      <c r="A831" s="197"/>
      <c r="B831" s="197"/>
      <c r="C831" s="197"/>
      <c r="D831" s="197"/>
      <c r="E831" s="197"/>
      <c r="F831" s="197"/>
      <c r="G831" s="197"/>
      <c r="H831" s="197"/>
      <c r="I831" s="197"/>
      <c r="J831" s="197"/>
      <c r="K831" s="197"/>
      <c r="L831" s="197"/>
      <c r="M831" s="197"/>
      <c r="N831" s="197"/>
      <c r="O831" s="197"/>
      <c r="P831" s="197"/>
      <c r="Q831" s="197"/>
      <c r="R831" s="197"/>
      <c r="S831" s="197"/>
      <c r="T831" s="197"/>
      <c r="U831" s="197"/>
      <c r="V831" s="197"/>
      <c r="W831" s="197"/>
      <c r="X831" s="197"/>
      <c r="Y831" s="197"/>
      <c r="Z831" s="197"/>
    </row>
    <row r="832" ht="15.75" customHeight="1">
      <c r="A832" s="197"/>
      <c r="B832" s="197"/>
      <c r="C832" s="197"/>
      <c r="D832" s="197"/>
      <c r="E832" s="197"/>
      <c r="F832" s="197"/>
      <c r="G832" s="197"/>
      <c r="H832" s="197"/>
      <c r="I832" s="197"/>
      <c r="J832" s="197"/>
      <c r="K832" s="197"/>
      <c r="L832" s="197"/>
      <c r="M832" s="197"/>
      <c r="N832" s="197"/>
      <c r="O832" s="197"/>
      <c r="P832" s="197"/>
      <c r="Q832" s="197"/>
      <c r="R832" s="197"/>
      <c r="S832" s="197"/>
      <c r="T832" s="197"/>
      <c r="U832" s="197"/>
      <c r="V832" s="197"/>
      <c r="W832" s="197"/>
      <c r="X832" s="197"/>
      <c r="Y832" s="197"/>
      <c r="Z832" s="197"/>
    </row>
    <row r="833" ht="15.75" customHeight="1">
      <c r="A833" s="197"/>
      <c r="B833" s="197"/>
      <c r="C833" s="197"/>
      <c r="D833" s="197"/>
      <c r="E833" s="197"/>
      <c r="F833" s="197"/>
      <c r="G833" s="197"/>
      <c r="H833" s="197"/>
      <c r="I833" s="197"/>
      <c r="J833" s="197"/>
      <c r="K833" s="197"/>
      <c r="L833" s="197"/>
      <c r="M833" s="197"/>
      <c r="N833" s="197"/>
      <c r="O833" s="197"/>
      <c r="P833" s="197"/>
      <c r="Q833" s="197"/>
      <c r="R833" s="197"/>
      <c r="S833" s="197"/>
      <c r="T833" s="197"/>
      <c r="U833" s="197"/>
      <c r="V833" s="197"/>
      <c r="W833" s="197"/>
      <c r="X833" s="197"/>
      <c r="Y833" s="197"/>
      <c r="Z833" s="197"/>
    </row>
    <row r="834" ht="15.75" customHeight="1">
      <c r="A834" s="197"/>
      <c r="B834" s="197"/>
      <c r="C834" s="197"/>
      <c r="D834" s="197"/>
      <c r="E834" s="197"/>
      <c r="F834" s="197"/>
      <c r="G834" s="197"/>
      <c r="H834" s="197"/>
      <c r="I834" s="197"/>
      <c r="J834" s="197"/>
      <c r="K834" s="197"/>
      <c r="L834" s="197"/>
      <c r="M834" s="197"/>
      <c r="N834" s="197"/>
      <c r="O834" s="197"/>
      <c r="P834" s="197"/>
      <c r="Q834" s="197"/>
      <c r="R834" s="197"/>
      <c r="S834" s="197"/>
      <c r="T834" s="197"/>
      <c r="U834" s="197"/>
      <c r="V834" s="197"/>
      <c r="W834" s="197"/>
      <c r="X834" s="197"/>
      <c r="Y834" s="197"/>
      <c r="Z834" s="197"/>
    </row>
    <row r="835" ht="15.75" customHeight="1">
      <c r="A835" s="197"/>
      <c r="B835" s="197"/>
      <c r="C835" s="197"/>
      <c r="D835" s="197"/>
      <c r="E835" s="197"/>
      <c r="F835" s="197"/>
      <c r="G835" s="197"/>
      <c r="H835" s="197"/>
      <c r="I835" s="197"/>
      <c r="J835" s="197"/>
      <c r="K835" s="197"/>
      <c r="L835" s="197"/>
      <c r="M835" s="197"/>
      <c r="N835" s="197"/>
      <c r="O835" s="197"/>
      <c r="P835" s="197"/>
      <c r="Q835" s="197"/>
      <c r="R835" s="197"/>
      <c r="S835" s="197"/>
      <c r="T835" s="197"/>
      <c r="U835" s="197"/>
      <c r="V835" s="197"/>
      <c r="W835" s="197"/>
      <c r="X835" s="197"/>
      <c r="Y835" s="197"/>
      <c r="Z835" s="197"/>
    </row>
    <row r="836" ht="15.75" customHeight="1">
      <c r="A836" s="197"/>
      <c r="B836" s="197"/>
      <c r="C836" s="197"/>
      <c r="D836" s="197"/>
      <c r="E836" s="197"/>
      <c r="F836" s="197"/>
      <c r="G836" s="197"/>
      <c r="H836" s="197"/>
      <c r="I836" s="197"/>
      <c r="J836" s="197"/>
      <c r="K836" s="197"/>
      <c r="L836" s="197"/>
      <c r="M836" s="197"/>
      <c r="N836" s="197"/>
      <c r="O836" s="197"/>
      <c r="P836" s="197"/>
      <c r="Q836" s="197"/>
      <c r="R836" s="197"/>
      <c r="S836" s="197"/>
      <c r="T836" s="197"/>
      <c r="U836" s="197"/>
      <c r="V836" s="197"/>
      <c r="W836" s="197"/>
      <c r="X836" s="197"/>
      <c r="Y836" s="197"/>
      <c r="Z836" s="197"/>
    </row>
    <row r="837" ht="15.75" customHeight="1">
      <c r="A837" s="197"/>
      <c r="B837" s="197"/>
      <c r="C837" s="197"/>
      <c r="D837" s="197"/>
      <c r="E837" s="197"/>
      <c r="F837" s="197"/>
      <c r="G837" s="197"/>
      <c r="H837" s="197"/>
      <c r="I837" s="197"/>
      <c r="J837" s="197"/>
      <c r="K837" s="197"/>
      <c r="L837" s="197"/>
      <c r="M837" s="197"/>
      <c r="N837" s="197"/>
      <c r="O837" s="197"/>
      <c r="P837" s="197"/>
      <c r="Q837" s="197"/>
      <c r="R837" s="197"/>
      <c r="S837" s="197"/>
      <c r="T837" s="197"/>
      <c r="U837" s="197"/>
      <c r="V837" s="197"/>
      <c r="W837" s="197"/>
      <c r="X837" s="197"/>
      <c r="Y837" s="197"/>
      <c r="Z837" s="197"/>
    </row>
    <row r="838" ht="15.75" customHeight="1">
      <c r="A838" s="197"/>
      <c r="B838" s="197"/>
      <c r="C838" s="197"/>
      <c r="D838" s="197"/>
      <c r="E838" s="197"/>
      <c r="F838" s="197"/>
      <c r="G838" s="197"/>
      <c r="H838" s="197"/>
      <c r="I838" s="197"/>
      <c r="J838" s="197"/>
      <c r="K838" s="197"/>
      <c r="L838" s="197"/>
      <c r="M838" s="197"/>
      <c r="N838" s="197"/>
      <c r="O838" s="197"/>
      <c r="P838" s="197"/>
      <c r="Q838" s="197"/>
      <c r="R838" s="197"/>
      <c r="S838" s="197"/>
      <c r="T838" s="197"/>
      <c r="U838" s="197"/>
      <c r="V838" s="197"/>
      <c r="W838" s="197"/>
      <c r="X838" s="197"/>
      <c r="Y838" s="197"/>
      <c r="Z838" s="197"/>
    </row>
    <row r="839" ht="15.75" customHeight="1">
      <c r="A839" s="197"/>
      <c r="B839" s="197"/>
      <c r="C839" s="197"/>
      <c r="D839" s="197"/>
      <c r="E839" s="197"/>
      <c r="F839" s="197"/>
      <c r="G839" s="197"/>
      <c r="H839" s="197"/>
      <c r="I839" s="197"/>
      <c r="J839" s="197"/>
      <c r="K839" s="197"/>
      <c r="L839" s="197"/>
      <c r="M839" s="197"/>
      <c r="N839" s="197"/>
      <c r="O839" s="197"/>
      <c r="P839" s="197"/>
      <c r="Q839" s="197"/>
      <c r="R839" s="197"/>
      <c r="S839" s="197"/>
      <c r="T839" s="197"/>
      <c r="U839" s="197"/>
      <c r="V839" s="197"/>
      <c r="W839" s="197"/>
      <c r="X839" s="197"/>
      <c r="Y839" s="197"/>
      <c r="Z839" s="197"/>
    </row>
    <row r="840" ht="15.75" customHeight="1">
      <c r="A840" s="197"/>
      <c r="B840" s="197"/>
      <c r="C840" s="197"/>
      <c r="D840" s="197"/>
      <c r="E840" s="197"/>
      <c r="F840" s="197"/>
      <c r="G840" s="197"/>
      <c r="H840" s="197"/>
      <c r="I840" s="197"/>
      <c r="J840" s="197"/>
      <c r="K840" s="197"/>
      <c r="L840" s="197"/>
      <c r="M840" s="197"/>
      <c r="N840" s="197"/>
      <c r="O840" s="197"/>
      <c r="P840" s="197"/>
      <c r="Q840" s="197"/>
      <c r="R840" s="197"/>
      <c r="S840" s="197"/>
      <c r="T840" s="197"/>
      <c r="U840" s="197"/>
      <c r="V840" s="197"/>
      <c r="W840" s="197"/>
      <c r="X840" s="197"/>
      <c r="Y840" s="197"/>
      <c r="Z840" s="197"/>
    </row>
    <row r="841" ht="15.75" customHeight="1">
      <c r="A841" s="197"/>
      <c r="B841" s="197"/>
      <c r="C841" s="197"/>
      <c r="D841" s="197"/>
      <c r="E841" s="197"/>
      <c r="F841" s="197"/>
      <c r="G841" s="197"/>
      <c r="H841" s="197"/>
      <c r="I841" s="197"/>
      <c r="J841" s="197"/>
      <c r="K841" s="197"/>
      <c r="L841" s="197"/>
      <c r="M841" s="197"/>
      <c r="N841" s="197"/>
      <c r="O841" s="197"/>
      <c r="P841" s="197"/>
      <c r="Q841" s="197"/>
      <c r="R841" s="197"/>
      <c r="S841" s="197"/>
      <c r="T841" s="197"/>
      <c r="U841" s="197"/>
      <c r="V841" s="197"/>
      <c r="W841" s="197"/>
      <c r="X841" s="197"/>
      <c r="Y841" s="197"/>
      <c r="Z841" s="197"/>
    </row>
    <row r="842" ht="15.75" customHeight="1">
      <c r="A842" s="197"/>
      <c r="B842" s="197"/>
      <c r="C842" s="197"/>
      <c r="D842" s="197"/>
      <c r="E842" s="197"/>
      <c r="F842" s="197"/>
      <c r="G842" s="197"/>
      <c r="H842" s="197"/>
      <c r="I842" s="197"/>
      <c r="J842" s="197"/>
      <c r="K842" s="197"/>
      <c r="L842" s="197"/>
      <c r="M842" s="197"/>
      <c r="N842" s="197"/>
      <c r="O842" s="197"/>
      <c r="P842" s="197"/>
      <c r="Q842" s="197"/>
      <c r="R842" s="197"/>
      <c r="S842" s="197"/>
      <c r="T842" s="197"/>
      <c r="U842" s="197"/>
      <c r="V842" s="197"/>
      <c r="W842" s="197"/>
      <c r="X842" s="197"/>
      <c r="Y842" s="197"/>
      <c r="Z842" s="197"/>
    </row>
    <row r="843" ht="15.75" customHeight="1">
      <c r="A843" s="197"/>
      <c r="B843" s="197"/>
      <c r="C843" s="197"/>
      <c r="D843" s="197"/>
      <c r="E843" s="197"/>
      <c r="F843" s="197"/>
      <c r="G843" s="197"/>
      <c r="H843" s="197"/>
      <c r="I843" s="197"/>
      <c r="J843" s="197"/>
      <c r="K843" s="197"/>
      <c r="L843" s="197"/>
      <c r="M843" s="197"/>
      <c r="N843" s="197"/>
      <c r="O843" s="197"/>
      <c r="P843" s="197"/>
      <c r="Q843" s="197"/>
      <c r="R843" s="197"/>
      <c r="S843" s="197"/>
      <c r="T843" s="197"/>
      <c r="U843" s="197"/>
      <c r="V843" s="197"/>
      <c r="W843" s="197"/>
      <c r="X843" s="197"/>
      <c r="Y843" s="197"/>
      <c r="Z843" s="197"/>
    </row>
    <row r="844" ht="15.75" customHeight="1">
      <c r="A844" s="197"/>
      <c r="B844" s="197"/>
      <c r="C844" s="197"/>
      <c r="D844" s="197"/>
      <c r="E844" s="197"/>
      <c r="F844" s="197"/>
      <c r="G844" s="197"/>
      <c r="H844" s="197"/>
      <c r="I844" s="197"/>
      <c r="J844" s="197"/>
      <c r="K844" s="197"/>
      <c r="L844" s="197"/>
      <c r="M844" s="197"/>
      <c r="N844" s="197"/>
      <c r="O844" s="197"/>
      <c r="P844" s="197"/>
      <c r="Q844" s="197"/>
      <c r="R844" s="197"/>
      <c r="S844" s="197"/>
      <c r="T844" s="197"/>
      <c r="U844" s="197"/>
      <c r="V844" s="197"/>
      <c r="W844" s="197"/>
      <c r="X844" s="197"/>
      <c r="Y844" s="197"/>
      <c r="Z844" s="197"/>
    </row>
    <row r="845" ht="15.75" customHeight="1">
      <c r="A845" s="197"/>
      <c r="B845" s="197"/>
      <c r="C845" s="197"/>
      <c r="D845" s="197"/>
      <c r="E845" s="197"/>
      <c r="F845" s="197"/>
      <c r="G845" s="197"/>
      <c r="H845" s="197"/>
      <c r="I845" s="197"/>
      <c r="J845" s="197"/>
      <c r="K845" s="197"/>
      <c r="L845" s="197"/>
      <c r="M845" s="197"/>
      <c r="N845" s="197"/>
      <c r="O845" s="197"/>
      <c r="P845" s="197"/>
      <c r="Q845" s="197"/>
      <c r="R845" s="197"/>
      <c r="S845" s="197"/>
      <c r="T845" s="197"/>
      <c r="U845" s="197"/>
      <c r="V845" s="197"/>
      <c r="W845" s="197"/>
      <c r="X845" s="197"/>
      <c r="Y845" s="197"/>
      <c r="Z845" s="197"/>
    </row>
    <row r="846" ht="15.75" customHeight="1">
      <c r="A846" s="197"/>
      <c r="B846" s="197"/>
      <c r="C846" s="197"/>
      <c r="D846" s="197"/>
      <c r="E846" s="197"/>
      <c r="F846" s="197"/>
      <c r="G846" s="197"/>
      <c r="H846" s="197"/>
      <c r="I846" s="197"/>
      <c r="J846" s="197"/>
      <c r="K846" s="197"/>
      <c r="L846" s="197"/>
      <c r="M846" s="197"/>
      <c r="N846" s="197"/>
      <c r="O846" s="197"/>
      <c r="P846" s="197"/>
      <c r="Q846" s="197"/>
      <c r="R846" s="197"/>
      <c r="S846" s="197"/>
      <c r="T846" s="197"/>
      <c r="U846" s="197"/>
      <c r="V846" s="197"/>
      <c r="W846" s="197"/>
      <c r="X846" s="197"/>
      <c r="Y846" s="197"/>
      <c r="Z846" s="197"/>
    </row>
    <row r="847" ht="15.75" customHeight="1">
      <c r="A847" s="197"/>
      <c r="B847" s="197"/>
      <c r="C847" s="197"/>
      <c r="D847" s="197"/>
      <c r="E847" s="197"/>
      <c r="F847" s="197"/>
      <c r="G847" s="197"/>
      <c r="H847" s="197"/>
      <c r="I847" s="197"/>
      <c r="J847" s="197"/>
      <c r="K847" s="197"/>
      <c r="L847" s="197"/>
      <c r="M847" s="197"/>
      <c r="N847" s="197"/>
      <c r="O847" s="197"/>
      <c r="P847" s="197"/>
      <c r="Q847" s="197"/>
      <c r="R847" s="197"/>
      <c r="S847" s="197"/>
      <c r="T847" s="197"/>
      <c r="U847" s="197"/>
      <c r="V847" s="197"/>
      <c r="W847" s="197"/>
      <c r="X847" s="197"/>
      <c r="Y847" s="197"/>
      <c r="Z847" s="197"/>
    </row>
    <row r="848" ht="15.75" customHeight="1">
      <c r="A848" s="197"/>
      <c r="B848" s="197"/>
      <c r="C848" s="197"/>
      <c r="D848" s="197"/>
      <c r="E848" s="197"/>
      <c r="F848" s="197"/>
      <c r="G848" s="197"/>
      <c r="H848" s="197"/>
      <c r="I848" s="197"/>
      <c r="J848" s="197"/>
      <c r="K848" s="197"/>
      <c r="L848" s="197"/>
      <c r="M848" s="197"/>
      <c r="N848" s="197"/>
      <c r="O848" s="197"/>
      <c r="P848" s="197"/>
      <c r="Q848" s="197"/>
      <c r="R848" s="197"/>
      <c r="S848" s="197"/>
      <c r="T848" s="197"/>
      <c r="U848" s="197"/>
      <c r="V848" s="197"/>
      <c r="W848" s="197"/>
      <c r="X848" s="197"/>
      <c r="Y848" s="197"/>
      <c r="Z848" s="197"/>
    </row>
    <row r="849" ht="15.75" customHeight="1">
      <c r="A849" s="197"/>
      <c r="B849" s="197"/>
      <c r="C849" s="197"/>
      <c r="D849" s="197"/>
      <c r="E849" s="197"/>
      <c r="F849" s="197"/>
      <c r="G849" s="197"/>
      <c r="H849" s="197"/>
      <c r="I849" s="197"/>
      <c r="J849" s="197"/>
      <c r="K849" s="197"/>
      <c r="L849" s="197"/>
      <c r="M849" s="197"/>
      <c r="N849" s="197"/>
      <c r="O849" s="197"/>
      <c r="P849" s="197"/>
      <c r="Q849" s="197"/>
      <c r="R849" s="197"/>
      <c r="S849" s="197"/>
      <c r="T849" s="197"/>
      <c r="U849" s="197"/>
      <c r="V849" s="197"/>
      <c r="W849" s="197"/>
      <c r="X849" s="197"/>
      <c r="Y849" s="197"/>
      <c r="Z849" s="197"/>
    </row>
    <row r="850" ht="15.75" customHeight="1">
      <c r="A850" s="197"/>
      <c r="B850" s="197"/>
      <c r="C850" s="197"/>
      <c r="D850" s="197"/>
      <c r="E850" s="197"/>
      <c r="F850" s="197"/>
      <c r="G850" s="197"/>
      <c r="H850" s="197"/>
      <c r="I850" s="197"/>
      <c r="J850" s="197"/>
      <c r="K850" s="197"/>
      <c r="L850" s="197"/>
      <c r="M850" s="197"/>
      <c r="N850" s="197"/>
      <c r="O850" s="197"/>
      <c r="P850" s="197"/>
      <c r="Q850" s="197"/>
      <c r="R850" s="197"/>
      <c r="S850" s="197"/>
      <c r="T850" s="197"/>
      <c r="U850" s="197"/>
      <c r="V850" s="197"/>
      <c r="W850" s="197"/>
      <c r="X850" s="197"/>
      <c r="Y850" s="197"/>
      <c r="Z850" s="197"/>
    </row>
    <row r="851" ht="15.75" customHeight="1">
      <c r="A851" s="197"/>
      <c r="B851" s="197"/>
      <c r="C851" s="197"/>
      <c r="D851" s="197"/>
      <c r="E851" s="197"/>
      <c r="F851" s="197"/>
      <c r="G851" s="197"/>
      <c r="H851" s="197"/>
      <c r="I851" s="197"/>
      <c r="J851" s="197"/>
      <c r="K851" s="197"/>
      <c r="L851" s="197"/>
      <c r="M851" s="197"/>
      <c r="N851" s="197"/>
      <c r="O851" s="197"/>
      <c r="P851" s="197"/>
      <c r="Q851" s="197"/>
      <c r="R851" s="197"/>
      <c r="S851" s="197"/>
      <c r="T851" s="197"/>
      <c r="U851" s="197"/>
      <c r="V851" s="197"/>
      <c r="W851" s="197"/>
      <c r="X851" s="197"/>
      <c r="Y851" s="197"/>
      <c r="Z851" s="197"/>
    </row>
    <row r="852" ht="15.75" customHeight="1">
      <c r="A852" s="197"/>
      <c r="B852" s="197"/>
      <c r="C852" s="197"/>
      <c r="D852" s="197"/>
      <c r="E852" s="197"/>
      <c r="F852" s="197"/>
      <c r="G852" s="197"/>
      <c r="H852" s="197"/>
      <c r="I852" s="197"/>
      <c r="J852" s="197"/>
      <c r="K852" s="197"/>
      <c r="L852" s="197"/>
      <c r="M852" s="197"/>
      <c r="N852" s="197"/>
      <c r="O852" s="197"/>
      <c r="P852" s="197"/>
      <c r="Q852" s="197"/>
      <c r="R852" s="197"/>
      <c r="S852" s="197"/>
      <c r="T852" s="197"/>
      <c r="U852" s="197"/>
      <c r="V852" s="197"/>
      <c r="W852" s="197"/>
      <c r="X852" s="197"/>
      <c r="Y852" s="197"/>
      <c r="Z852" s="197"/>
    </row>
    <row r="853" ht="15.75" customHeight="1">
      <c r="A853" s="197"/>
      <c r="B853" s="197"/>
      <c r="C853" s="197"/>
      <c r="D853" s="197"/>
      <c r="E853" s="197"/>
      <c r="F853" s="197"/>
      <c r="G853" s="197"/>
      <c r="H853" s="197"/>
      <c r="I853" s="197"/>
      <c r="J853" s="197"/>
      <c r="K853" s="197"/>
      <c r="L853" s="197"/>
      <c r="M853" s="197"/>
      <c r="N853" s="197"/>
      <c r="O853" s="197"/>
      <c r="P853" s="197"/>
      <c r="Q853" s="197"/>
      <c r="R853" s="197"/>
      <c r="S853" s="197"/>
      <c r="T853" s="197"/>
      <c r="U853" s="197"/>
      <c r="V853" s="197"/>
      <c r="W853" s="197"/>
      <c r="X853" s="197"/>
      <c r="Y853" s="197"/>
      <c r="Z853" s="197"/>
    </row>
    <row r="854" ht="15.75" customHeight="1">
      <c r="A854" s="197"/>
      <c r="B854" s="197"/>
      <c r="C854" s="197"/>
      <c r="D854" s="197"/>
      <c r="E854" s="197"/>
      <c r="F854" s="197"/>
      <c r="G854" s="197"/>
      <c r="H854" s="197"/>
      <c r="I854" s="197"/>
      <c r="J854" s="197"/>
      <c r="K854" s="197"/>
      <c r="L854" s="197"/>
      <c r="M854" s="197"/>
      <c r="N854" s="197"/>
      <c r="O854" s="197"/>
      <c r="P854" s="197"/>
      <c r="Q854" s="197"/>
      <c r="R854" s="197"/>
      <c r="S854" s="197"/>
      <c r="T854" s="197"/>
      <c r="U854" s="197"/>
      <c r="V854" s="197"/>
      <c r="W854" s="197"/>
      <c r="X854" s="197"/>
      <c r="Y854" s="197"/>
      <c r="Z854" s="197"/>
    </row>
    <row r="855" ht="15.75" customHeight="1">
      <c r="A855" s="197"/>
      <c r="B855" s="197"/>
      <c r="C855" s="197"/>
      <c r="D855" s="197"/>
      <c r="E855" s="197"/>
      <c r="F855" s="197"/>
      <c r="G855" s="197"/>
      <c r="H855" s="197"/>
      <c r="I855" s="197"/>
      <c r="J855" s="197"/>
      <c r="K855" s="197"/>
      <c r="L855" s="197"/>
      <c r="M855" s="197"/>
      <c r="N855" s="197"/>
      <c r="O855" s="197"/>
      <c r="P855" s="197"/>
      <c r="Q855" s="197"/>
      <c r="R855" s="197"/>
      <c r="S855" s="197"/>
      <c r="T855" s="197"/>
      <c r="U855" s="197"/>
      <c r="V855" s="197"/>
      <c r="W855" s="197"/>
      <c r="X855" s="197"/>
      <c r="Y855" s="197"/>
      <c r="Z855" s="197"/>
    </row>
    <row r="856" ht="15.75" customHeight="1">
      <c r="A856" s="197"/>
      <c r="B856" s="197"/>
      <c r="C856" s="197"/>
      <c r="D856" s="197"/>
      <c r="E856" s="197"/>
      <c r="F856" s="197"/>
      <c r="G856" s="197"/>
      <c r="H856" s="197"/>
      <c r="I856" s="197"/>
      <c r="J856" s="197"/>
      <c r="K856" s="197"/>
      <c r="L856" s="197"/>
      <c r="M856" s="197"/>
      <c r="N856" s="197"/>
      <c r="O856" s="197"/>
      <c r="P856" s="197"/>
      <c r="Q856" s="197"/>
      <c r="R856" s="197"/>
      <c r="S856" s="197"/>
      <c r="T856" s="197"/>
      <c r="U856" s="197"/>
      <c r="V856" s="197"/>
      <c r="W856" s="197"/>
      <c r="X856" s="197"/>
      <c r="Y856" s="197"/>
      <c r="Z856" s="197"/>
    </row>
    <row r="857" ht="15.75" customHeight="1">
      <c r="A857" s="197"/>
      <c r="B857" s="197"/>
      <c r="C857" s="197"/>
      <c r="D857" s="197"/>
      <c r="E857" s="197"/>
      <c r="F857" s="197"/>
      <c r="G857" s="197"/>
      <c r="H857" s="197"/>
      <c r="I857" s="197"/>
      <c r="J857" s="197"/>
      <c r="K857" s="197"/>
      <c r="L857" s="197"/>
      <c r="M857" s="197"/>
      <c r="N857" s="197"/>
      <c r="O857" s="197"/>
      <c r="P857" s="197"/>
      <c r="Q857" s="197"/>
      <c r="R857" s="197"/>
      <c r="S857" s="197"/>
      <c r="T857" s="197"/>
      <c r="U857" s="197"/>
      <c r="V857" s="197"/>
      <c r="W857" s="197"/>
      <c r="X857" s="197"/>
      <c r="Y857" s="197"/>
      <c r="Z857" s="197"/>
    </row>
    <row r="858" ht="15.75" customHeight="1">
      <c r="A858" s="197"/>
      <c r="B858" s="197"/>
      <c r="C858" s="197"/>
      <c r="D858" s="197"/>
      <c r="E858" s="197"/>
      <c r="F858" s="197"/>
      <c r="G858" s="197"/>
      <c r="H858" s="197"/>
      <c r="I858" s="197"/>
      <c r="J858" s="197"/>
      <c r="K858" s="197"/>
      <c r="L858" s="197"/>
      <c r="M858" s="197"/>
      <c r="N858" s="197"/>
      <c r="O858" s="197"/>
      <c r="P858" s="197"/>
      <c r="Q858" s="197"/>
      <c r="R858" s="197"/>
      <c r="S858" s="197"/>
      <c r="T858" s="197"/>
      <c r="U858" s="197"/>
      <c r="V858" s="197"/>
      <c r="W858" s="197"/>
      <c r="X858" s="197"/>
      <c r="Y858" s="197"/>
      <c r="Z858" s="197"/>
    </row>
    <row r="859" ht="15.75" customHeight="1">
      <c r="A859" s="197"/>
      <c r="B859" s="197"/>
      <c r="C859" s="197"/>
      <c r="D859" s="197"/>
      <c r="E859" s="197"/>
      <c r="F859" s="197"/>
      <c r="G859" s="197"/>
      <c r="H859" s="197"/>
      <c r="I859" s="197"/>
      <c r="J859" s="197"/>
      <c r="K859" s="197"/>
      <c r="L859" s="197"/>
      <c r="M859" s="197"/>
      <c r="N859" s="197"/>
      <c r="O859" s="197"/>
      <c r="P859" s="197"/>
      <c r="Q859" s="197"/>
      <c r="R859" s="197"/>
      <c r="S859" s="197"/>
      <c r="T859" s="197"/>
      <c r="U859" s="197"/>
      <c r="V859" s="197"/>
      <c r="W859" s="197"/>
      <c r="X859" s="197"/>
      <c r="Y859" s="197"/>
      <c r="Z859" s="197"/>
    </row>
    <row r="860" ht="15.75" customHeight="1">
      <c r="A860" s="197"/>
      <c r="B860" s="197"/>
      <c r="C860" s="197"/>
      <c r="D860" s="197"/>
      <c r="E860" s="197"/>
      <c r="F860" s="197"/>
      <c r="G860" s="197"/>
      <c r="H860" s="197"/>
      <c r="I860" s="197"/>
      <c r="J860" s="197"/>
      <c r="K860" s="197"/>
      <c r="L860" s="197"/>
      <c r="M860" s="197"/>
      <c r="N860" s="197"/>
      <c r="O860" s="197"/>
      <c r="P860" s="197"/>
      <c r="Q860" s="197"/>
      <c r="R860" s="197"/>
      <c r="S860" s="197"/>
      <c r="T860" s="197"/>
      <c r="U860" s="197"/>
      <c r="V860" s="197"/>
      <c r="W860" s="197"/>
      <c r="X860" s="197"/>
      <c r="Y860" s="197"/>
      <c r="Z860" s="197"/>
    </row>
    <row r="861" ht="15.75" customHeight="1">
      <c r="A861" s="197"/>
      <c r="B861" s="197"/>
      <c r="C861" s="197"/>
      <c r="D861" s="197"/>
      <c r="E861" s="197"/>
      <c r="F861" s="197"/>
      <c r="G861" s="197"/>
      <c r="H861" s="197"/>
      <c r="I861" s="197"/>
      <c r="J861" s="197"/>
      <c r="K861" s="197"/>
      <c r="L861" s="197"/>
      <c r="M861" s="197"/>
      <c r="N861" s="197"/>
      <c r="O861" s="197"/>
      <c r="P861" s="197"/>
      <c r="Q861" s="197"/>
      <c r="R861" s="197"/>
      <c r="S861" s="197"/>
      <c r="T861" s="197"/>
      <c r="U861" s="197"/>
      <c r="V861" s="197"/>
      <c r="W861" s="197"/>
      <c r="X861" s="197"/>
      <c r="Y861" s="197"/>
      <c r="Z861" s="197"/>
    </row>
    <row r="862" ht="15.75" customHeight="1">
      <c r="A862" s="197"/>
      <c r="B862" s="197"/>
      <c r="C862" s="197"/>
      <c r="D862" s="197"/>
      <c r="E862" s="197"/>
      <c r="F862" s="197"/>
      <c r="G862" s="197"/>
      <c r="H862" s="197"/>
      <c r="I862" s="197"/>
      <c r="J862" s="197"/>
      <c r="K862" s="197"/>
      <c r="L862" s="197"/>
      <c r="M862" s="197"/>
      <c r="N862" s="197"/>
      <c r="O862" s="197"/>
      <c r="P862" s="197"/>
      <c r="Q862" s="197"/>
      <c r="R862" s="197"/>
      <c r="S862" s="197"/>
      <c r="T862" s="197"/>
      <c r="U862" s="197"/>
      <c r="V862" s="197"/>
      <c r="W862" s="197"/>
      <c r="X862" s="197"/>
      <c r="Y862" s="197"/>
      <c r="Z862" s="197"/>
    </row>
    <row r="863" ht="15.75" customHeight="1">
      <c r="A863" s="197"/>
      <c r="B863" s="197"/>
      <c r="C863" s="197"/>
      <c r="D863" s="197"/>
      <c r="E863" s="197"/>
      <c r="F863" s="197"/>
      <c r="G863" s="197"/>
      <c r="H863" s="197"/>
      <c r="I863" s="197"/>
      <c r="J863" s="197"/>
      <c r="K863" s="197"/>
      <c r="L863" s="197"/>
      <c r="M863" s="197"/>
      <c r="N863" s="197"/>
      <c r="O863" s="197"/>
      <c r="P863" s="197"/>
      <c r="Q863" s="197"/>
      <c r="R863" s="197"/>
      <c r="S863" s="197"/>
      <c r="T863" s="197"/>
      <c r="U863" s="197"/>
      <c r="V863" s="197"/>
      <c r="W863" s="197"/>
      <c r="X863" s="197"/>
      <c r="Y863" s="197"/>
      <c r="Z863" s="197"/>
    </row>
    <row r="864" ht="15.75" customHeight="1">
      <c r="A864" s="197"/>
      <c r="B864" s="197"/>
      <c r="C864" s="197"/>
      <c r="D864" s="197"/>
      <c r="E864" s="197"/>
      <c r="F864" s="197"/>
      <c r="G864" s="197"/>
      <c r="H864" s="197"/>
      <c r="I864" s="197"/>
      <c r="J864" s="197"/>
      <c r="K864" s="197"/>
      <c r="L864" s="197"/>
      <c r="M864" s="197"/>
      <c r="N864" s="197"/>
      <c r="O864" s="197"/>
      <c r="P864" s="197"/>
      <c r="Q864" s="197"/>
      <c r="R864" s="197"/>
      <c r="S864" s="197"/>
      <c r="T864" s="197"/>
      <c r="U864" s="197"/>
      <c r="V864" s="197"/>
      <c r="W864" s="197"/>
      <c r="X864" s="197"/>
      <c r="Y864" s="197"/>
      <c r="Z864" s="197"/>
    </row>
    <row r="865" ht="15.75" customHeight="1">
      <c r="A865" s="197"/>
      <c r="B865" s="197"/>
      <c r="C865" s="197"/>
      <c r="D865" s="197"/>
      <c r="E865" s="197"/>
      <c r="F865" s="197"/>
      <c r="G865" s="197"/>
      <c r="H865" s="197"/>
      <c r="I865" s="197"/>
      <c r="J865" s="197"/>
      <c r="K865" s="197"/>
      <c r="L865" s="197"/>
      <c r="M865" s="197"/>
      <c r="N865" s="197"/>
      <c r="O865" s="197"/>
      <c r="P865" s="197"/>
      <c r="Q865" s="197"/>
      <c r="R865" s="197"/>
      <c r="S865" s="197"/>
      <c r="T865" s="197"/>
      <c r="U865" s="197"/>
      <c r="V865" s="197"/>
      <c r="W865" s="197"/>
      <c r="X865" s="197"/>
      <c r="Y865" s="197"/>
      <c r="Z865" s="197"/>
    </row>
    <row r="866" ht="15.75" customHeight="1">
      <c r="A866" s="197"/>
      <c r="B866" s="197"/>
      <c r="C866" s="197"/>
      <c r="D866" s="197"/>
      <c r="E866" s="197"/>
      <c r="F866" s="197"/>
      <c r="G866" s="197"/>
      <c r="H866" s="197"/>
      <c r="I866" s="197"/>
      <c r="J866" s="197"/>
      <c r="K866" s="197"/>
      <c r="L866" s="197"/>
      <c r="M866" s="197"/>
      <c r="N866" s="197"/>
      <c r="O866" s="197"/>
      <c r="P866" s="197"/>
      <c r="Q866" s="197"/>
      <c r="R866" s="197"/>
      <c r="S866" s="197"/>
      <c r="T866" s="197"/>
      <c r="U866" s="197"/>
      <c r="V866" s="197"/>
      <c r="W866" s="197"/>
      <c r="X866" s="197"/>
      <c r="Y866" s="197"/>
      <c r="Z866" s="197"/>
    </row>
    <row r="867" ht="15.75" customHeight="1">
      <c r="A867" s="197"/>
      <c r="B867" s="197"/>
      <c r="C867" s="197"/>
      <c r="D867" s="197"/>
      <c r="E867" s="197"/>
      <c r="F867" s="197"/>
      <c r="G867" s="197"/>
      <c r="H867" s="197"/>
      <c r="I867" s="197"/>
      <c r="J867" s="197"/>
      <c r="K867" s="197"/>
      <c r="L867" s="197"/>
      <c r="M867" s="197"/>
      <c r="N867" s="197"/>
      <c r="O867" s="197"/>
      <c r="P867" s="197"/>
      <c r="Q867" s="197"/>
      <c r="R867" s="197"/>
      <c r="S867" s="197"/>
      <c r="T867" s="197"/>
      <c r="U867" s="197"/>
      <c r="V867" s="197"/>
      <c r="W867" s="197"/>
      <c r="X867" s="197"/>
      <c r="Y867" s="197"/>
      <c r="Z867" s="197"/>
    </row>
    <row r="868" ht="15.75" customHeight="1">
      <c r="A868" s="197"/>
      <c r="B868" s="197"/>
      <c r="C868" s="197"/>
      <c r="D868" s="197"/>
      <c r="E868" s="197"/>
      <c r="F868" s="197"/>
      <c r="G868" s="197"/>
      <c r="H868" s="197"/>
      <c r="I868" s="197"/>
      <c r="J868" s="197"/>
      <c r="K868" s="197"/>
      <c r="L868" s="197"/>
      <c r="M868" s="197"/>
      <c r="N868" s="197"/>
      <c r="O868" s="197"/>
      <c r="P868" s="197"/>
      <c r="Q868" s="197"/>
      <c r="R868" s="197"/>
      <c r="S868" s="197"/>
      <c r="T868" s="197"/>
      <c r="U868" s="197"/>
      <c r="V868" s="197"/>
      <c r="W868" s="197"/>
      <c r="X868" s="197"/>
      <c r="Y868" s="197"/>
      <c r="Z868" s="197"/>
    </row>
    <row r="869" ht="15.75" customHeight="1">
      <c r="A869" s="197"/>
      <c r="B869" s="197"/>
      <c r="C869" s="197"/>
      <c r="D869" s="197"/>
      <c r="E869" s="197"/>
      <c r="F869" s="197"/>
      <c r="G869" s="197"/>
      <c r="H869" s="197"/>
      <c r="I869" s="197"/>
      <c r="J869" s="197"/>
      <c r="K869" s="197"/>
      <c r="L869" s="197"/>
      <c r="M869" s="197"/>
      <c r="N869" s="197"/>
      <c r="O869" s="197"/>
      <c r="P869" s="197"/>
      <c r="Q869" s="197"/>
      <c r="R869" s="197"/>
      <c r="S869" s="197"/>
      <c r="T869" s="197"/>
      <c r="U869" s="197"/>
      <c r="V869" s="197"/>
      <c r="W869" s="197"/>
      <c r="X869" s="197"/>
      <c r="Y869" s="197"/>
      <c r="Z869" s="197"/>
    </row>
    <row r="870" ht="15.75" customHeight="1">
      <c r="A870" s="197"/>
      <c r="B870" s="197"/>
      <c r="C870" s="197"/>
      <c r="D870" s="197"/>
      <c r="E870" s="197"/>
      <c r="F870" s="197"/>
      <c r="G870" s="197"/>
      <c r="H870" s="197"/>
      <c r="I870" s="197"/>
      <c r="J870" s="197"/>
      <c r="K870" s="197"/>
      <c r="L870" s="197"/>
      <c r="M870" s="197"/>
      <c r="N870" s="197"/>
      <c r="O870" s="197"/>
      <c r="P870" s="197"/>
      <c r="Q870" s="197"/>
      <c r="R870" s="197"/>
      <c r="S870" s="197"/>
      <c r="T870" s="197"/>
      <c r="U870" s="197"/>
      <c r="V870" s="197"/>
      <c r="W870" s="197"/>
      <c r="X870" s="197"/>
      <c r="Y870" s="197"/>
      <c r="Z870" s="197"/>
    </row>
    <row r="871" ht="15.75" customHeight="1">
      <c r="A871" s="197"/>
      <c r="B871" s="197"/>
      <c r="C871" s="197"/>
      <c r="D871" s="197"/>
      <c r="E871" s="197"/>
      <c r="F871" s="197"/>
      <c r="G871" s="197"/>
      <c r="H871" s="197"/>
      <c r="I871" s="197"/>
      <c r="J871" s="197"/>
      <c r="K871" s="197"/>
      <c r="L871" s="197"/>
      <c r="M871" s="197"/>
      <c r="N871" s="197"/>
      <c r="O871" s="197"/>
      <c r="P871" s="197"/>
      <c r="Q871" s="197"/>
      <c r="R871" s="197"/>
      <c r="S871" s="197"/>
      <c r="T871" s="197"/>
      <c r="U871" s="197"/>
      <c r="V871" s="197"/>
      <c r="W871" s="197"/>
      <c r="X871" s="197"/>
      <c r="Y871" s="197"/>
      <c r="Z871" s="197"/>
    </row>
    <row r="872" ht="15.75" customHeight="1">
      <c r="A872" s="197"/>
      <c r="B872" s="197"/>
      <c r="C872" s="197"/>
      <c r="D872" s="197"/>
      <c r="E872" s="197"/>
      <c r="F872" s="197"/>
      <c r="G872" s="197"/>
      <c r="H872" s="197"/>
      <c r="I872" s="197"/>
      <c r="J872" s="197"/>
      <c r="K872" s="197"/>
      <c r="L872" s="197"/>
      <c r="M872" s="197"/>
      <c r="N872" s="197"/>
      <c r="O872" s="197"/>
      <c r="P872" s="197"/>
      <c r="Q872" s="197"/>
      <c r="R872" s="197"/>
      <c r="S872" s="197"/>
      <c r="T872" s="197"/>
      <c r="U872" s="197"/>
      <c r="V872" s="197"/>
      <c r="W872" s="197"/>
      <c r="X872" s="197"/>
      <c r="Y872" s="197"/>
      <c r="Z872" s="197"/>
    </row>
    <row r="873" ht="15.75" customHeight="1">
      <c r="A873" s="197"/>
      <c r="B873" s="197"/>
      <c r="C873" s="197"/>
      <c r="D873" s="197"/>
      <c r="E873" s="197"/>
      <c r="F873" s="197"/>
      <c r="G873" s="197"/>
      <c r="H873" s="197"/>
      <c r="I873" s="197"/>
      <c r="J873" s="197"/>
      <c r="K873" s="197"/>
      <c r="L873" s="197"/>
      <c r="M873" s="197"/>
      <c r="N873" s="197"/>
      <c r="O873" s="197"/>
      <c r="P873" s="197"/>
      <c r="Q873" s="197"/>
      <c r="R873" s="197"/>
      <c r="S873" s="197"/>
      <c r="T873" s="197"/>
      <c r="U873" s="197"/>
      <c r="V873" s="197"/>
      <c r="W873" s="197"/>
      <c r="X873" s="197"/>
      <c r="Y873" s="197"/>
      <c r="Z873" s="197"/>
    </row>
    <row r="874" ht="15.75" customHeight="1">
      <c r="A874" s="197"/>
      <c r="B874" s="197"/>
      <c r="C874" s="197"/>
      <c r="D874" s="197"/>
      <c r="E874" s="197"/>
      <c r="F874" s="197"/>
      <c r="G874" s="197"/>
      <c r="H874" s="197"/>
      <c r="I874" s="197"/>
      <c r="J874" s="197"/>
      <c r="K874" s="197"/>
      <c r="L874" s="197"/>
      <c r="M874" s="197"/>
      <c r="N874" s="197"/>
      <c r="O874" s="197"/>
      <c r="P874" s="197"/>
      <c r="Q874" s="197"/>
      <c r="R874" s="197"/>
      <c r="S874" s="197"/>
      <c r="T874" s="197"/>
      <c r="U874" s="197"/>
      <c r="V874" s="197"/>
      <c r="W874" s="197"/>
      <c r="X874" s="197"/>
      <c r="Y874" s="197"/>
      <c r="Z874" s="197"/>
    </row>
    <row r="875" ht="15.75" customHeight="1">
      <c r="A875" s="197"/>
      <c r="B875" s="197"/>
      <c r="C875" s="197"/>
      <c r="D875" s="197"/>
      <c r="E875" s="197"/>
      <c r="F875" s="197"/>
      <c r="G875" s="197"/>
      <c r="H875" s="197"/>
      <c r="I875" s="197"/>
      <c r="J875" s="197"/>
      <c r="K875" s="197"/>
      <c r="L875" s="197"/>
      <c r="M875" s="197"/>
      <c r="N875" s="197"/>
      <c r="O875" s="197"/>
      <c r="P875" s="197"/>
      <c r="Q875" s="197"/>
      <c r="R875" s="197"/>
      <c r="S875" s="197"/>
      <c r="T875" s="197"/>
      <c r="U875" s="197"/>
      <c r="V875" s="197"/>
      <c r="W875" s="197"/>
      <c r="X875" s="197"/>
      <c r="Y875" s="197"/>
      <c r="Z875" s="197"/>
    </row>
    <row r="876" ht="15.75" customHeight="1">
      <c r="A876" s="197"/>
      <c r="B876" s="197"/>
      <c r="C876" s="197"/>
      <c r="D876" s="197"/>
      <c r="E876" s="197"/>
      <c r="F876" s="197"/>
      <c r="G876" s="197"/>
      <c r="H876" s="197"/>
      <c r="I876" s="197"/>
      <c r="J876" s="197"/>
      <c r="K876" s="197"/>
      <c r="L876" s="197"/>
      <c r="M876" s="197"/>
      <c r="N876" s="197"/>
      <c r="O876" s="197"/>
      <c r="P876" s="197"/>
      <c r="Q876" s="197"/>
      <c r="R876" s="197"/>
      <c r="S876" s="197"/>
      <c r="T876" s="197"/>
      <c r="U876" s="197"/>
      <c r="V876" s="197"/>
      <c r="W876" s="197"/>
      <c r="X876" s="197"/>
      <c r="Y876" s="197"/>
      <c r="Z876" s="197"/>
    </row>
    <row r="877" ht="15.75" customHeight="1">
      <c r="A877" s="197"/>
      <c r="B877" s="197"/>
      <c r="C877" s="197"/>
      <c r="D877" s="197"/>
      <c r="E877" s="197"/>
      <c r="F877" s="197"/>
      <c r="G877" s="197"/>
      <c r="H877" s="197"/>
      <c r="I877" s="197"/>
      <c r="J877" s="197"/>
      <c r="K877" s="197"/>
      <c r="L877" s="197"/>
      <c r="M877" s="197"/>
      <c r="N877" s="197"/>
      <c r="O877" s="197"/>
      <c r="P877" s="197"/>
      <c r="Q877" s="197"/>
      <c r="R877" s="197"/>
      <c r="S877" s="197"/>
      <c r="T877" s="197"/>
      <c r="U877" s="197"/>
      <c r="V877" s="197"/>
      <c r="W877" s="197"/>
      <c r="X877" s="197"/>
      <c r="Y877" s="197"/>
      <c r="Z877" s="197"/>
    </row>
    <row r="878" ht="15.75" customHeight="1">
      <c r="A878" s="197"/>
      <c r="B878" s="197"/>
      <c r="C878" s="197"/>
      <c r="D878" s="197"/>
      <c r="E878" s="197"/>
      <c r="F878" s="197"/>
      <c r="G878" s="197"/>
      <c r="H878" s="197"/>
      <c r="I878" s="197"/>
      <c r="J878" s="197"/>
      <c r="K878" s="197"/>
      <c r="L878" s="197"/>
      <c r="M878" s="197"/>
      <c r="N878" s="197"/>
      <c r="O878" s="197"/>
      <c r="P878" s="197"/>
      <c r="Q878" s="197"/>
      <c r="R878" s="197"/>
      <c r="S878" s="197"/>
      <c r="T878" s="197"/>
      <c r="U878" s="197"/>
      <c r="V878" s="197"/>
      <c r="W878" s="197"/>
      <c r="X878" s="197"/>
      <c r="Y878" s="197"/>
      <c r="Z878" s="197"/>
    </row>
    <row r="879" ht="15.75" customHeight="1">
      <c r="A879" s="197"/>
      <c r="B879" s="197"/>
      <c r="C879" s="197"/>
      <c r="D879" s="197"/>
      <c r="E879" s="197"/>
      <c r="F879" s="197"/>
      <c r="G879" s="197"/>
      <c r="H879" s="197"/>
      <c r="I879" s="197"/>
      <c r="J879" s="197"/>
      <c r="K879" s="197"/>
      <c r="L879" s="197"/>
      <c r="M879" s="197"/>
      <c r="N879" s="197"/>
      <c r="O879" s="197"/>
      <c r="P879" s="197"/>
      <c r="Q879" s="197"/>
      <c r="R879" s="197"/>
      <c r="S879" s="197"/>
      <c r="T879" s="197"/>
      <c r="U879" s="197"/>
      <c r="V879" s="197"/>
      <c r="W879" s="197"/>
      <c r="X879" s="197"/>
      <c r="Y879" s="197"/>
      <c r="Z879" s="197"/>
    </row>
    <row r="880" ht="15.75" customHeight="1">
      <c r="A880" s="197"/>
      <c r="B880" s="197"/>
      <c r="C880" s="197"/>
      <c r="D880" s="197"/>
      <c r="E880" s="197"/>
      <c r="F880" s="197"/>
      <c r="G880" s="197"/>
      <c r="H880" s="197"/>
      <c r="I880" s="197"/>
      <c r="J880" s="197"/>
      <c r="K880" s="197"/>
      <c r="L880" s="197"/>
      <c r="M880" s="197"/>
      <c r="N880" s="197"/>
      <c r="O880" s="197"/>
      <c r="P880" s="197"/>
      <c r="Q880" s="197"/>
      <c r="R880" s="197"/>
      <c r="S880" s="197"/>
      <c r="T880" s="197"/>
      <c r="U880" s="197"/>
      <c r="V880" s="197"/>
      <c r="W880" s="197"/>
      <c r="X880" s="197"/>
      <c r="Y880" s="197"/>
      <c r="Z880" s="197"/>
    </row>
    <row r="881" ht="15.75" customHeight="1">
      <c r="A881" s="197"/>
      <c r="B881" s="197"/>
      <c r="C881" s="197"/>
      <c r="D881" s="197"/>
      <c r="E881" s="197"/>
      <c r="F881" s="197"/>
      <c r="G881" s="197"/>
      <c r="H881" s="197"/>
      <c r="I881" s="197"/>
      <c r="J881" s="197"/>
      <c r="K881" s="197"/>
      <c r="L881" s="197"/>
      <c r="M881" s="197"/>
      <c r="N881" s="197"/>
      <c r="O881" s="197"/>
      <c r="P881" s="197"/>
      <c r="Q881" s="197"/>
      <c r="R881" s="197"/>
      <c r="S881" s="197"/>
      <c r="T881" s="197"/>
      <c r="U881" s="197"/>
      <c r="V881" s="197"/>
      <c r="W881" s="197"/>
      <c r="X881" s="197"/>
      <c r="Y881" s="197"/>
      <c r="Z881" s="197"/>
    </row>
    <row r="882" ht="15.75" customHeight="1">
      <c r="A882" s="197"/>
      <c r="B882" s="197"/>
      <c r="C882" s="197"/>
      <c r="D882" s="197"/>
      <c r="E882" s="197"/>
      <c r="F882" s="197"/>
      <c r="G882" s="197"/>
      <c r="H882" s="197"/>
      <c r="I882" s="197"/>
      <c r="J882" s="197"/>
      <c r="K882" s="197"/>
      <c r="L882" s="197"/>
      <c r="M882" s="197"/>
      <c r="N882" s="197"/>
      <c r="O882" s="197"/>
      <c r="P882" s="197"/>
      <c r="Q882" s="197"/>
      <c r="R882" s="197"/>
      <c r="S882" s="197"/>
      <c r="T882" s="197"/>
      <c r="U882" s="197"/>
      <c r="V882" s="197"/>
      <c r="W882" s="197"/>
      <c r="X882" s="197"/>
      <c r="Y882" s="197"/>
      <c r="Z882" s="197"/>
    </row>
    <row r="883" ht="15.75" customHeight="1">
      <c r="A883" s="197"/>
      <c r="B883" s="197"/>
      <c r="C883" s="197"/>
      <c r="D883" s="197"/>
      <c r="E883" s="197"/>
      <c r="F883" s="197"/>
      <c r="G883" s="197"/>
      <c r="H883" s="197"/>
      <c r="I883" s="197"/>
      <c r="J883" s="197"/>
      <c r="K883" s="197"/>
      <c r="L883" s="197"/>
      <c r="M883" s="197"/>
      <c r="N883" s="197"/>
      <c r="O883" s="197"/>
      <c r="P883" s="197"/>
      <c r="Q883" s="197"/>
      <c r="R883" s="197"/>
      <c r="S883" s="197"/>
      <c r="T883" s="197"/>
      <c r="U883" s="197"/>
      <c r="V883" s="197"/>
      <c r="W883" s="197"/>
      <c r="X883" s="197"/>
      <c r="Y883" s="197"/>
      <c r="Z883" s="197"/>
    </row>
    <row r="884" ht="15.75" customHeight="1">
      <c r="A884" s="197"/>
      <c r="B884" s="197"/>
      <c r="C884" s="197"/>
      <c r="D884" s="197"/>
      <c r="E884" s="197"/>
      <c r="F884" s="197"/>
      <c r="G884" s="197"/>
      <c r="H884" s="197"/>
      <c r="I884" s="197"/>
      <c r="J884" s="197"/>
      <c r="K884" s="197"/>
      <c r="L884" s="197"/>
      <c r="M884" s="197"/>
      <c r="N884" s="197"/>
      <c r="O884" s="197"/>
      <c r="P884" s="197"/>
      <c r="Q884" s="197"/>
      <c r="R884" s="197"/>
      <c r="S884" s="197"/>
      <c r="T884" s="197"/>
      <c r="U884" s="197"/>
      <c r="V884" s="197"/>
      <c r="W884" s="197"/>
      <c r="X884" s="197"/>
      <c r="Y884" s="197"/>
      <c r="Z884" s="197"/>
    </row>
    <row r="885" ht="15.75" customHeight="1">
      <c r="A885" s="197"/>
      <c r="B885" s="197"/>
      <c r="C885" s="197"/>
      <c r="D885" s="197"/>
      <c r="E885" s="197"/>
      <c r="F885" s="197"/>
      <c r="G885" s="197"/>
      <c r="H885" s="197"/>
      <c r="I885" s="197"/>
      <c r="J885" s="197"/>
      <c r="K885" s="197"/>
      <c r="L885" s="197"/>
      <c r="M885" s="197"/>
      <c r="N885" s="197"/>
      <c r="O885" s="197"/>
      <c r="P885" s="197"/>
      <c r="Q885" s="197"/>
      <c r="R885" s="197"/>
      <c r="S885" s="197"/>
      <c r="T885" s="197"/>
      <c r="U885" s="197"/>
      <c r="V885" s="197"/>
      <c r="W885" s="197"/>
      <c r="X885" s="197"/>
      <c r="Y885" s="197"/>
      <c r="Z885" s="197"/>
    </row>
    <row r="886" ht="15.75" customHeight="1">
      <c r="A886" s="197"/>
      <c r="B886" s="197"/>
      <c r="C886" s="197"/>
      <c r="D886" s="197"/>
      <c r="E886" s="197"/>
      <c r="F886" s="197"/>
      <c r="G886" s="197"/>
      <c r="H886" s="197"/>
      <c r="I886" s="197"/>
      <c r="J886" s="197"/>
      <c r="K886" s="197"/>
      <c r="L886" s="197"/>
      <c r="M886" s="197"/>
      <c r="N886" s="197"/>
      <c r="O886" s="197"/>
      <c r="P886" s="197"/>
      <c r="Q886" s="197"/>
      <c r="R886" s="197"/>
      <c r="S886" s="197"/>
      <c r="T886" s="197"/>
      <c r="U886" s="197"/>
      <c r="V886" s="197"/>
      <c r="W886" s="197"/>
      <c r="X886" s="197"/>
      <c r="Y886" s="197"/>
      <c r="Z886" s="197"/>
    </row>
    <row r="887" ht="15.75" customHeight="1">
      <c r="A887" s="197"/>
      <c r="B887" s="197"/>
      <c r="C887" s="197"/>
      <c r="D887" s="197"/>
      <c r="E887" s="197"/>
      <c r="F887" s="197"/>
      <c r="G887" s="197"/>
      <c r="H887" s="197"/>
      <c r="I887" s="197"/>
      <c r="J887" s="197"/>
      <c r="K887" s="197"/>
      <c r="L887" s="197"/>
      <c r="M887" s="197"/>
      <c r="N887" s="197"/>
      <c r="O887" s="197"/>
      <c r="P887" s="197"/>
      <c r="Q887" s="197"/>
      <c r="R887" s="197"/>
      <c r="S887" s="197"/>
      <c r="T887" s="197"/>
      <c r="U887" s="197"/>
      <c r="V887" s="197"/>
      <c r="W887" s="197"/>
      <c r="X887" s="197"/>
      <c r="Y887" s="197"/>
      <c r="Z887" s="197"/>
    </row>
    <row r="888" ht="15.75" customHeight="1">
      <c r="A888" s="197"/>
      <c r="B888" s="197"/>
      <c r="C888" s="197"/>
      <c r="D888" s="197"/>
      <c r="E888" s="197"/>
      <c r="F888" s="197"/>
      <c r="G888" s="197"/>
      <c r="H888" s="197"/>
      <c r="I888" s="197"/>
      <c r="J888" s="197"/>
      <c r="K888" s="197"/>
      <c r="L888" s="197"/>
      <c r="M888" s="197"/>
      <c r="N888" s="197"/>
      <c r="O888" s="197"/>
      <c r="P888" s="197"/>
      <c r="Q888" s="197"/>
      <c r="R888" s="197"/>
      <c r="S888" s="197"/>
      <c r="T888" s="197"/>
      <c r="U888" s="197"/>
      <c r="V888" s="197"/>
      <c r="W888" s="197"/>
      <c r="X888" s="197"/>
      <c r="Y888" s="197"/>
      <c r="Z888" s="197"/>
    </row>
    <row r="889" ht="15.75" customHeight="1">
      <c r="A889" s="197"/>
      <c r="B889" s="197"/>
      <c r="C889" s="197"/>
      <c r="D889" s="197"/>
      <c r="E889" s="197"/>
      <c r="F889" s="197"/>
      <c r="G889" s="197"/>
      <c r="H889" s="197"/>
      <c r="I889" s="197"/>
      <c r="J889" s="197"/>
      <c r="K889" s="197"/>
      <c r="L889" s="197"/>
      <c r="M889" s="197"/>
      <c r="N889" s="197"/>
      <c r="O889" s="197"/>
      <c r="P889" s="197"/>
      <c r="Q889" s="197"/>
      <c r="R889" s="197"/>
      <c r="S889" s="197"/>
      <c r="T889" s="197"/>
      <c r="U889" s="197"/>
      <c r="V889" s="197"/>
      <c r="W889" s="197"/>
      <c r="X889" s="197"/>
      <c r="Y889" s="197"/>
      <c r="Z889" s="197"/>
    </row>
    <row r="890" ht="15.75" customHeight="1">
      <c r="A890" s="197"/>
      <c r="B890" s="197"/>
      <c r="C890" s="197"/>
      <c r="D890" s="197"/>
      <c r="E890" s="197"/>
      <c r="F890" s="197"/>
      <c r="G890" s="197"/>
      <c r="H890" s="197"/>
      <c r="I890" s="197"/>
      <c r="J890" s="197"/>
      <c r="K890" s="197"/>
      <c r="L890" s="197"/>
      <c r="M890" s="197"/>
      <c r="N890" s="197"/>
      <c r="O890" s="197"/>
      <c r="P890" s="197"/>
      <c r="Q890" s="197"/>
      <c r="R890" s="197"/>
      <c r="S890" s="197"/>
      <c r="T890" s="197"/>
      <c r="U890" s="197"/>
      <c r="V890" s="197"/>
      <c r="W890" s="197"/>
      <c r="X890" s="197"/>
      <c r="Y890" s="197"/>
      <c r="Z890" s="197"/>
    </row>
    <row r="891" ht="15.75" customHeight="1">
      <c r="A891" s="197"/>
      <c r="B891" s="197"/>
      <c r="C891" s="197"/>
      <c r="D891" s="197"/>
      <c r="E891" s="197"/>
      <c r="F891" s="197"/>
      <c r="G891" s="197"/>
      <c r="H891" s="197"/>
      <c r="I891" s="197"/>
      <c r="J891" s="197"/>
      <c r="K891" s="197"/>
      <c r="L891" s="197"/>
      <c r="M891" s="197"/>
      <c r="N891" s="197"/>
      <c r="O891" s="197"/>
      <c r="P891" s="197"/>
      <c r="Q891" s="197"/>
      <c r="R891" s="197"/>
      <c r="S891" s="197"/>
      <c r="T891" s="197"/>
      <c r="U891" s="197"/>
      <c r="V891" s="197"/>
      <c r="W891" s="197"/>
      <c r="X891" s="197"/>
      <c r="Y891" s="197"/>
      <c r="Z891" s="197"/>
    </row>
    <row r="892" ht="15.75" customHeight="1">
      <c r="A892" s="197"/>
      <c r="B892" s="197"/>
      <c r="C892" s="197"/>
      <c r="D892" s="197"/>
      <c r="E892" s="197"/>
      <c r="F892" s="197"/>
      <c r="G892" s="197"/>
      <c r="H892" s="197"/>
      <c r="I892" s="197"/>
      <c r="J892" s="197"/>
      <c r="K892" s="197"/>
      <c r="L892" s="197"/>
      <c r="M892" s="197"/>
      <c r="N892" s="197"/>
      <c r="O892" s="197"/>
      <c r="P892" s="197"/>
      <c r="Q892" s="197"/>
      <c r="R892" s="197"/>
      <c r="S892" s="197"/>
      <c r="T892" s="197"/>
      <c r="U892" s="197"/>
      <c r="V892" s="197"/>
      <c r="W892" s="197"/>
      <c r="X892" s="197"/>
      <c r="Y892" s="197"/>
      <c r="Z892" s="197"/>
    </row>
    <row r="893" ht="15.75" customHeight="1">
      <c r="A893" s="197"/>
      <c r="B893" s="197"/>
      <c r="C893" s="197"/>
      <c r="D893" s="197"/>
      <c r="E893" s="197"/>
      <c r="F893" s="197"/>
      <c r="G893" s="197"/>
      <c r="H893" s="197"/>
      <c r="I893" s="197"/>
      <c r="J893" s="197"/>
      <c r="K893" s="197"/>
      <c r="L893" s="197"/>
      <c r="M893" s="197"/>
      <c r="N893" s="197"/>
      <c r="O893" s="197"/>
      <c r="P893" s="197"/>
      <c r="Q893" s="197"/>
      <c r="R893" s="197"/>
      <c r="S893" s="197"/>
      <c r="T893" s="197"/>
      <c r="U893" s="197"/>
      <c r="V893" s="197"/>
      <c r="W893" s="197"/>
      <c r="X893" s="197"/>
      <c r="Y893" s="197"/>
      <c r="Z893" s="197"/>
    </row>
    <row r="894" ht="15.75" customHeight="1">
      <c r="A894" s="197"/>
      <c r="B894" s="197"/>
      <c r="C894" s="197"/>
      <c r="D894" s="197"/>
      <c r="E894" s="197"/>
      <c r="F894" s="197"/>
      <c r="G894" s="197"/>
      <c r="H894" s="197"/>
      <c r="I894" s="197"/>
      <c r="J894" s="197"/>
      <c r="K894" s="197"/>
      <c r="L894" s="197"/>
      <c r="M894" s="197"/>
      <c r="N894" s="197"/>
      <c r="O894" s="197"/>
      <c r="P894" s="197"/>
      <c r="Q894" s="197"/>
      <c r="R894" s="197"/>
      <c r="S894" s="197"/>
      <c r="T894" s="197"/>
      <c r="U894" s="197"/>
      <c r="V894" s="197"/>
      <c r="W894" s="197"/>
      <c r="X894" s="197"/>
      <c r="Y894" s="197"/>
      <c r="Z894" s="197"/>
    </row>
    <row r="895" ht="15.75" customHeight="1">
      <c r="A895" s="197"/>
      <c r="B895" s="197"/>
      <c r="C895" s="197"/>
      <c r="D895" s="197"/>
      <c r="E895" s="197"/>
      <c r="F895" s="197"/>
      <c r="G895" s="197"/>
      <c r="H895" s="197"/>
      <c r="I895" s="197"/>
      <c r="J895" s="197"/>
      <c r="K895" s="197"/>
      <c r="L895" s="197"/>
      <c r="M895" s="197"/>
      <c r="N895" s="197"/>
      <c r="O895" s="197"/>
      <c r="P895" s="197"/>
      <c r="Q895" s="197"/>
      <c r="R895" s="197"/>
      <c r="S895" s="197"/>
      <c r="T895" s="197"/>
      <c r="U895" s="197"/>
      <c r="V895" s="197"/>
      <c r="W895" s="197"/>
      <c r="X895" s="197"/>
      <c r="Y895" s="197"/>
      <c r="Z895" s="197"/>
    </row>
    <row r="896" ht="15.75" customHeight="1">
      <c r="A896" s="197"/>
      <c r="B896" s="197"/>
      <c r="C896" s="197"/>
      <c r="D896" s="197"/>
      <c r="E896" s="197"/>
      <c r="F896" s="197"/>
      <c r="G896" s="197"/>
      <c r="H896" s="197"/>
      <c r="I896" s="197"/>
      <c r="J896" s="197"/>
      <c r="K896" s="197"/>
      <c r="L896" s="197"/>
      <c r="M896" s="197"/>
      <c r="N896" s="197"/>
      <c r="O896" s="197"/>
      <c r="P896" s="197"/>
      <c r="Q896" s="197"/>
      <c r="R896" s="197"/>
      <c r="S896" s="197"/>
      <c r="T896" s="197"/>
      <c r="U896" s="197"/>
      <c r="V896" s="197"/>
      <c r="W896" s="197"/>
      <c r="X896" s="197"/>
      <c r="Y896" s="197"/>
      <c r="Z896" s="197"/>
    </row>
    <row r="897" ht="15.75" customHeight="1">
      <c r="A897" s="197"/>
      <c r="B897" s="197"/>
      <c r="C897" s="197"/>
      <c r="D897" s="197"/>
      <c r="E897" s="197"/>
      <c r="F897" s="197"/>
      <c r="G897" s="197"/>
      <c r="H897" s="197"/>
      <c r="I897" s="197"/>
      <c r="J897" s="197"/>
      <c r="K897" s="197"/>
      <c r="L897" s="197"/>
      <c r="M897" s="197"/>
      <c r="N897" s="197"/>
      <c r="O897" s="197"/>
      <c r="P897" s="197"/>
      <c r="Q897" s="197"/>
      <c r="R897" s="197"/>
      <c r="S897" s="197"/>
      <c r="T897" s="197"/>
      <c r="U897" s="197"/>
      <c r="V897" s="197"/>
      <c r="W897" s="197"/>
      <c r="X897" s="197"/>
      <c r="Y897" s="197"/>
      <c r="Z897" s="197"/>
    </row>
    <row r="898" ht="15.75" customHeight="1">
      <c r="A898" s="197"/>
      <c r="B898" s="197"/>
      <c r="C898" s="197"/>
      <c r="D898" s="197"/>
      <c r="E898" s="197"/>
      <c r="F898" s="197"/>
      <c r="G898" s="197"/>
      <c r="H898" s="197"/>
      <c r="I898" s="197"/>
      <c r="J898" s="197"/>
      <c r="K898" s="197"/>
      <c r="L898" s="197"/>
      <c r="M898" s="197"/>
      <c r="N898" s="197"/>
      <c r="O898" s="197"/>
      <c r="P898" s="197"/>
      <c r="Q898" s="197"/>
      <c r="R898" s="197"/>
      <c r="S898" s="197"/>
      <c r="T898" s="197"/>
      <c r="U898" s="197"/>
      <c r="V898" s="197"/>
      <c r="W898" s="197"/>
      <c r="X898" s="197"/>
      <c r="Y898" s="197"/>
      <c r="Z898" s="197"/>
    </row>
    <row r="899" ht="15.75" customHeight="1">
      <c r="A899" s="197"/>
      <c r="B899" s="197"/>
      <c r="C899" s="197"/>
      <c r="D899" s="197"/>
      <c r="E899" s="197"/>
      <c r="F899" s="197"/>
      <c r="G899" s="197"/>
      <c r="H899" s="197"/>
      <c r="I899" s="197"/>
      <c r="J899" s="197"/>
      <c r="K899" s="197"/>
      <c r="L899" s="197"/>
      <c r="M899" s="197"/>
      <c r="N899" s="197"/>
      <c r="O899" s="197"/>
      <c r="P899" s="197"/>
      <c r="Q899" s="197"/>
      <c r="R899" s="197"/>
      <c r="S899" s="197"/>
      <c r="T899" s="197"/>
      <c r="U899" s="197"/>
      <c r="V899" s="197"/>
      <c r="W899" s="197"/>
      <c r="X899" s="197"/>
      <c r="Y899" s="197"/>
      <c r="Z899" s="197"/>
    </row>
    <row r="900" ht="15.75" customHeight="1">
      <c r="A900" s="197"/>
      <c r="B900" s="197"/>
      <c r="C900" s="197"/>
      <c r="D900" s="197"/>
      <c r="E900" s="197"/>
      <c r="F900" s="197"/>
      <c r="G900" s="197"/>
      <c r="H900" s="197"/>
      <c r="I900" s="197"/>
      <c r="J900" s="197"/>
      <c r="K900" s="197"/>
      <c r="L900" s="197"/>
      <c r="M900" s="197"/>
      <c r="N900" s="197"/>
      <c r="O900" s="197"/>
      <c r="P900" s="197"/>
      <c r="Q900" s="197"/>
      <c r="R900" s="197"/>
      <c r="S900" s="197"/>
      <c r="T900" s="197"/>
      <c r="U900" s="197"/>
      <c r="V900" s="197"/>
      <c r="W900" s="197"/>
      <c r="X900" s="197"/>
      <c r="Y900" s="197"/>
      <c r="Z900" s="197"/>
    </row>
    <row r="901" ht="15.75" customHeight="1">
      <c r="A901" s="197"/>
      <c r="B901" s="197"/>
      <c r="C901" s="197"/>
      <c r="D901" s="197"/>
      <c r="E901" s="197"/>
      <c r="F901" s="197"/>
      <c r="G901" s="197"/>
      <c r="H901" s="197"/>
      <c r="I901" s="197"/>
      <c r="J901" s="197"/>
      <c r="K901" s="197"/>
      <c r="L901" s="197"/>
      <c r="M901" s="197"/>
      <c r="N901" s="197"/>
      <c r="O901" s="197"/>
      <c r="P901" s="197"/>
      <c r="Q901" s="197"/>
      <c r="R901" s="197"/>
      <c r="S901" s="197"/>
      <c r="T901" s="197"/>
      <c r="U901" s="197"/>
      <c r="V901" s="197"/>
      <c r="W901" s="197"/>
      <c r="X901" s="197"/>
      <c r="Y901" s="197"/>
      <c r="Z901" s="197"/>
    </row>
    <row r="902" ht="15.75" customHeight="1">
      <c r="A902" s="197"/>
      <c r="B902" s="197"/>
      <c r="C902" s="197"/>
      <c r="D902" s="197"/>
      <c r="E902" s="197"/>
      <c r="F902" s="197"/>
      <c r="G902" s="197"/>
      <c r="H902" s="197"/>
      <c r="I902" s="197"/>
      <c r="J902" s="197"/>
      <c r="K902" s="197"/>
      <c r="L902" s="197"/>
      <c r="M902" s="197"/>
      <c r="N902" s="197"/>
      <c r="O902" s="197"/>
      <c r="P902" s="197"/>
      <c r="Q902" s="197"/>
      <c r="R902" s="197"/>
      <c r="S902" s="197"/>
      <c r="T902" s="197"/>
      <c r="U902" s="197"/>
      <c r="V902" s="197"/>
      <c r="W902" s="197"/>
      <c r="X902" s="197"/>
      <c r="Y902" s="197"/>
      <c r="Z902" s="197"/>
    </row>
    <row r="903" ht="15.75" customHeight="1">
      <c r="A903" s="197"/>
      <c r="B903" s="197"/>
      <c r="C903" s="197"/>
      <c r="D903" s="197"/>
      <c r="E903" s="197"/>
      <c r="F903" s="197"/>
      <c r="G903" s="197"/>
      <c r="H903" s="197"/>
      <c r="I903" s="197"/>
      <c r="J903" s="197"/>
      <c r="K903" s="197"/>
      <c r="L903" s="197"/>
      <c r="M903" s="197"/>
      <c r="N903" s="197"/>
      <c r="O903" s="197"/>
      <c r="P903" s="197"/>
      <c r="Q903" s="197"/>
      <c r="R903" s="197"/>
      <c r="S903" s="197"/>
      <c r="T903" s="197"/>
      <c r="U903" s="197"/>
      <c r="V903" s="197"/>
      <c r="W903" s="197"/>
      <c r="X903" s="197"/>
      <c r="Y903" s="197"/>
      <c r="Z903" s="197"/>
    </row>
    <row r="904" ht="15.75" customHeight="1">
      <c r="A904" s="197"/>
      <c r="B904" s="197"/>
      <c r="C904" s="197"/>
      <c r="D904" s="197"/>
      <c r="E904" s="197"/>
      <c r="F904" s="197"/>
      <c r="G904" s="197"/>
      <c r="H904" s="197"/>
      <c r="I904" s="197"/>
      <c r="J904" s="197"/>
      <c r="K904" s="197"/>
      <c r="L904" s="197"/>
      <c r="M904" s="197"/>
      <c r="N904" s="197"/>
      <c r="O904" s="197"/>
      <c r="P904" s="197"/>
      <c r="Q904" s="197"/>
      <c r="R904" s="197"/>
      <c r="S904" s="197"/>
      <c r="T904" s="197"/>
      <c r="U904" s="197"/>
      <c r="V904" s="197"/>
      <c r="W904" s="197"/>
      <c r="X904" s="197"/>
      <c r="Y904" s="197"/>
      <c r="Z904" s="197"/>
    </row>
    <row r="905" ht="15.75" customHeight="1">
      <c r="A905" s="197"/>
      <c r="B905" s="197"/>
      <c r="C905" s="197"/>
      <c r="D905" s="197"/>
      <c r="E905" s="197"/>
      <c r="F905" s="197"/>
      <c r="G905" s="197"/>
      <c r="H905" s="197"/>
      <c r="I905" s="197"/>
      <c r="J905" s="197"/>
      <c r="K905" s="197"/>
      <c r="L905" s="197"/>
      <c r="M905" s="197"/>
      <c r="N905" s="197"/>
      <c r="O905" s="197"/>
      <c r="P905" s="197"/>
      <c r="Q905" s="197"/>
      <c r="R905" s="197"/>
      <c r="S905" s="197"/>
      <c r="T905" s="197"/>
      <c r="U905" s="197"/>
      <c r="V905" s="197"/>
      <c r="W905" s="197"/>
      <c r="X905" s="197"/>
      <c r="Y905" s="197"/>
      <c r="Z905" s="197"/>
    </row>
    <row r="906" ht="15.75" customHeight="1">
      <c r="A906" s="197"/>
      <c r="B906" s="197"/>
      <c r="C906" s="197"/>
      <c r="D906" s="197"/>
      <c r="E906" s="197"/>
      <c r="F906" s="197"/>
      <c r="G906" s="197"/>
      <c r="H906" s="197"/>
      <c r="I906" s="197"/>
      <c r="J906" s="197"/>
      <c r="K906" s="197"/>
      <c r="L906" s="197"/>
      <c r="M906" s="197"/>
      <c r="N906" s="197"/>
      <c r="O906" s="197"/>
      <c r="P906" s="197"/>
      <c r="Q906" s="197"/>
      <c r="R906" s="197"/>
      <c r="S906" s="197"/>
      <c r="T906" s="197"/>
      <c r="U906" s="197"/>
      <c r="V906" s="197"/>
      <c r="W906" s="197"/>
      <c r="X906" s="197"/>
      <c r="Y906" s="197"/>
      <c r="Z906" s="197"/>
    </row>
    <row r="907" ht="15.75" customHeight="1">
      <c r="A907" s="197"/>
      <c r="B907" s="197"/>
      <c r="C907" s="197"/>
      <c r="D907" s="197"/>
      <c r="E907" s="197"/>
      <c r="F907" s="197"/>
      <c r="G907" s="197"/>
      <c r="H907" s="197"/>
      <c r="I907" s="197"/>
      <c r="J907" s="197"/>
      <c r="K907" s="197"/>
      <c r="L907" s="197"/>
      <c r="M907" s="197"/>
      <c r="N907" s="197"/>
      <c r="O907" s="197"/>
      <c r="P907" s="197"/>
      <c r="Q907" s="197"/>
      <c r="R907" s="197"/>
      <c r="S907" s="197"/>
      <c r="T907" s="197"/>
      <c r="U907" s="197"/>
      <c r="V907" s="197"/>
      <c r="W907" s="197"/>
      <c r="X907" s="197"/>
      <c r="Y907" s="197"/>
      <c r="Z907" s="197"/>
    </row>
    <row r="908" ht="15.75" customHeight="1">
      <c r="A908" s="197"/>
      <c r="B908" s="197"/>
      <c r="C908" s="197"/>
      <c r="D908" s="197"/>
      <c r="E908" s="197"/>
      <c r="F908" s="197"/>
      <c r="G908" s="197"/>
      <c r="H908" s="197"/>
      <c r="I908" s="197"/>
      <c r="J908" s="197"/>
      <c r="K908" s="197"/>
      <c r="L908" s="197"/>
      <c r="M908" s="197"/>
      <c r="N908" s="197"/>
      <c r="O908" s="197"/>
      <c r="P908" s="197"/>
      <c r="Q908" s="197"/>
      <c r="R908" s="197"/>
      <c r="S908" s="197"/>
      <c r="T908" s="197"/>
      <c r="U908" s="197"/>
      <c r="V908" s="197"/>
      <c r="W908" s="197"/>
      <c r="X908" s="197"/>
      <c r="Y908" s="197"/>
      <c r="Z908" s="197"/>
    </row>
    <row r="909" ht="15.75" customHeight="1">
      <c r="A909" s="197"/>
      <c r="B909" s="197"/>
      <c r="C909" s="197"/>
      <c r="D909" s="197"/>
      <c r="E909" s="197"/>
      <c r="F909" s="197"/>
      <c r="G909" s="197"/>
      <c r="H909" s="197"/>
      <c r="I909" s="197"/>
      <c r="J909" s="197"/>
      <c r="K909" s="197"/>
      <c r="L909" s="197"/>
      <c r="M909" s="197"/>
      <c r="N909" s="197"/>
      <c r="O909" s="197"/>
      <c r="P909" s="197"/>
      <c r="Q909" s="197"/>
      <c r="R909" s="197"/>
      <c r="S909" s="197"/>
      <c r="T909" s="197"/>
      <c r="U909" s="197"/>
      <c r="V909" s="197"/>
      <c r="W909" s="197"/>
      <c r="X909" s="197"/>
      <c r="Y909" s="197"/>
      <c r="Z909" s="197"/>
    </row>
    <row r="910" ht="15.75" customHeight="1">
      <c r="A910" s="197"/>
      <c r="B910" s="197"/>
      <c r="C910" s="197"/>
      <c r="D910" s="197"/>
      <c r="E910" s="197"/>
      <c r="F910" s="197"/>
      <c r="G910" s="197"/>
      <c r="H910" s="197"/>
      <c r="I910" s="197"/>
      <c r="J910" s="197"/>
      <c r="K910" s="197"/>
      <c r="L910" s="197"/>
      <c r="M910" s="197"/>
      <c r="N910" s="197"/>
      <c r="O910" s="197"/>
      <c r="P910" s="197"/>
      <c r="Q910" s="197"/>
      <c r="R910" s="197"/>
      <c r="S910" s="197"/>
      <c r="T910" s="197"/>
      <c r="U910" s="197"/>
      <c r="V910" s="197"/>
      <c r="W910" s="197"/>
      <c r="X910" s="197"/>
      <c r="Y910" s="197"/>
      <c r="Z910" s="197"/>
    </row>
    <row r="911" ht="15.75" customHeight="1">
      <c r="A911" s="197"/>
      <c r="B911" s="197"/>
      <c r="C911" s="197"/>
      <c r="D911" s="197"/>
      <c r="E911" s="197"/>
      <c r="F911" s="197"/>
      <c r="G911" s="197"/>
      <c r="H911" s="197"/>
      <c r="I911" s="197"/>
      <c r="J911" s="197"/>
      <c r="K911" s="197"/>
      <c r="L911" s="197"/>
      <c r="M911" s="197"/>
      <c r="N911" s="197"/>
      <c r="O911" s="197"/>
      <c r="P911" s="197"/>
      <c r="Q911" s="197"/>
      <c r="R911" s="197"/>
      <c r="S911" s="197"/>
      <c r="T911" s="197"/>
      <c r="U911" s="197"/>
      <c r="V911" s="197"/>
      <c r="W911" s="197"/>
      <c r="X911" s="197"/>
      <c r="Y911" s="197"/>
      <c r="Z911" s="197"/>
    </row>
    <row r="912" ht="15.75" customHeight="1">
      <c r="A912" s="197"/>
      <c r="B912" s="197"/>
      <c r="C912" s="197"/>
      <c r="D912" s="197"/>
      <c r="E912" s="197"/>
      <c r="F912" s="197"/>
      <c r="G912" s="197"/>
      <c r="H912" s="197"/>
      <c r="I912" s="197"/>
      <c r="J912" s="197"/>
      <c r="K912" s="197"/>
      <c r="L912" s="197"/>
      <c r="M912" s="197"/>
      <c r="N912" s="197"/>
      <c r="O912" s="197"/>
      <c r="P912" s="197"/>
      <c r="Q912" s="197"/>
      <c r="R912" s="197"/>
      <c r="S912" s="197"/>
      <c r="T912" s="197"/>
      <c r="U912" s="197"/>
      <c r="V912" s="197"/>
      <c r="W912" s="197"/>
      <c r="X912" s="197"/>
      <c r="Y912" s="197"/>
      <c r="Z912" s="197"/>
    </row>
    <row r="913" ht="15.75" customHeight="1">
      <c r="A913" s="197"/>
      <c r="B913" s="197"/>
      <c r="C913" s="197"/>
      <c r="D913" s="197"/>
      <c r="E913" s="197"/>
      <c r="F913" s="197"/>
      <c r="G913" s="197"/>
      <c r="H913" s="197"/>
      <c r="I913" s="197"/>
      <c r="J913" s="197"/>
      <c r="K913" s="197"/>
      <c r="L913" s="197"/>
      <c r="M913" s="197"/>
      <c r="N913" s="197"/>
      <c r="O913" s="197"/>
      <c r="P913" s="197"/>
      <c r="Q913" s="197"/>
      <c r="R913" s="197"/>
      <c r="S913" s="197"/>
      <c r="T913" s="197"/>
      <c r="U913" s="197"/>
      <c r="V913" s="197"/>
      <c r="W913" s="197"/>
      <c r="X913" s="197"/>
      <c r="Y913" s="197"/>
      <c r="Z913" s="197"/>
    </row>
    <row r="914" ht="15.75" customHeight="1">
      <c r="A914" s="197"/>
      <c r="B914" s="197"/>
      <c r="C914" s="197"/>
      <c r="D914" s="197"/>
      <c r="E914" s="197"/>
      <c r="F914" s="197"/>
      <c r="G914" s="197"/>
      <c r="H914" s="197"/>
      <c r="I914" s="197"/>
      <c r="J914" s="197"/>
      <c r="K914" s="197"/>
      <c r="L914" s="197"/>
      <c r="M914" s="197"/>
      <c r="N914" s="197"/>
      <c r="O914" s="197"/>
      <c r="P914" s="197"/>
      <c r="Q914" s="197"/>
      <c r="R914" s="197"/>
      <c r="S914" s="197"/>
      <c r="T914" s="197"/>
      <c r="U914" s="197"/>
      <c r="V914" s="197"/>
      <c r="W914" s="197"/>
      <c r="X914" s="197"/>
      <c r="Y914" s="197"/>
      <c r="Z914" s="197"/>
    </row>
    <row r="915" ht="15.75" customHeight="1">
      <c r="A915" s="197"/>
      <c r="B915" s="197"/>
      <c r="C915" s="197"/>
      <c r="D915" s="197"/>
      <c r="E915" s="197"/>
      <c r="F915" s="197"/>
      <c r="G915" s="197"/>
      <c r="H915" s="197"/>
      <c r="I915" s="197"/>
      <c r="J915" s="197"/>
      <c r="K915" s="197"/>
      <c r="L915" s="197"/>
      <c r="M915" s="197"/>
      <c r="N915" s="197"/>
      <c r="O915" s="197"/>
      <c r="P915" s="197"/>
      <c r="Q915" s="197"/>
      <c r="R915" s="197"/>
      <c r="S915" s="197"/>
      <c r="T915" s="197"/>
      <c r="U915" s="197"/>
      <c r="V915" s="197"/>
      <c r="W915" s="197"/>
      <c r="X915" s="197"/>
      <c r="Y915" s="197"/>
      <c r="Z915" s="197"/>
    </row>
    <row r="916" ht="15.75" customHeight="1">
      <c r="A916" s="197"/>
      <c r="B916" s="197"/>
      <c r="C916" s="197"/>
      <c r="D916" s="197"/>
      <c r="E916" s="197"/>
      <c r="F916" s="197"/>
      <c r="G916" s="197"/>
      <c r="H916" s="197"/>
      <c r="I916" s="197"/>
      <c r="J916" s="197"/>
      <c r="K916" s="197"/>
      <c r="L916" s="197"/>
      <c r="M916" s="197"/>
      <c r="N916" s="197"/>
      <c r="O916" s="197"/>
      <c r="P916" s="197"/>
      <c r="Q916" s="197"/>
      <c r="R916" s="197"/>
      <c r="S916" s="197"/>
      <c r="T916" s="197"/>
      <c r="U916" s="197"/>
      <c r="V916" s="197"/>
      <c r="W916" s="197"/>
      <c r="X916" s="197"/>
      <c r="Y916" s="197"/>
      <c r="Z916" s="197"/>
    </row>
    <row r="917" ht="15.75" customHeight="1">
      <c r="A917" s="197"/>
      <c r="B917" s="197"/>
      <c r="C917" s="197"/>
      <c r="D917" s="197"/>
      <c r="E917" s="197"/>
      <c r="F917" s="197"/>
      <c r="G917" s="197"/>
      <c r="H917" s="197"/>
      <c r="I917" s="197"/>
      <c r="J917" s="197"/>
      <c r="K917" s="197"/>
      <c r="L917" s="197"/>
      <c r="M917" s="197"/>
      <c r="N917" s="197"/>
      <c r="O917" s="197"/>
      <c r="P917" s="197"/>
      <c r="Q917" s="197"/>
      <c r="R917" s="197"/>
      <c r="S917" s="197"/>
      <c r="T917" s="197"/>
      <c r="U917" s="197"/>
      <c r="V917" s="197"/>
      <c r="W917" s="197"/>
      <c r="X917" s="197"/>
      <c r="Y917" s="197"/>
      <c r="Z917" s="197"/>
    </row>
    <row r="918" ht="15.75" customHeight="1">
      <c r="A918" s="197"/>
      <c r="B918" s="197"/>
      <c r="C918" s="197"/>
      <c r="D918" s="197"/>
      <c r="E918" s="197"/>
      <c r="F918" s="197"/>
      <c r="G918" s="197"/>
      <c r="H918" s="197"/>
      <c r="I918" s="197"/>
      <c r="J918" s="197"/>
      <c r="K918" s="197"/>
      <c r="L918" s="197"/>
      <c r="M918" s="197"/>
      <c r="N918" s="197"/>
      <c r="O918" s="197"/>
      <c r="P918" s="197"/>
      <c r="Q918" s="197"/>
      <c r="R918" s="197"/>
      <c r="S918" s="197"/>
      <c r="T918" s="197"/>
      <c r="U918" s="197"/>
      <c r="V918" s="197"/>
      <c r="W918" s="197"/>
      <c r="X918" s="197"/>
      <c r="Y918" s="197"/>
      <c r="Z918" s="197"/>
    </row>
    <row r="919" ht="15.75" customHeight="1">
      <c r="A919" s="197"/>
      <c r="B919" s="197"/>
      <c r="C919" s="197"/>
      <c r="D919" s="197"/>
      <c r="E919" s="197"/>
      <c r="F919" s="197"/>
      <c r="G919" s="197"/>
      <c r="H919" s="197"/>
      <c r="I919" s="197"/>
      <c r="J919" s="197"/>
      <c r="K919" s="197"/>
      <c r="L919" s="197"/>
      <c r="M919" s="197"/>
      <c r="N919" s="197"/>
      <c r="O919" s="197"/>
      <c r="P919" s="197"/>
      <c r="Q919" s="197"/>
      <c r="R919" s="197"/>
      <c r="S919" s="197"/>
      <c r="T919" s="197"/>
      <c r="U919" s="197"/>
      <c r="V919" s="197"/>
      <c r="W919" s="197"/>
      <c r="X919" s="197"/>
      <c r="Y919" s="197"/>
      <c r="Z919" s="197"/>
    </row>
    <row r="920" ht="15.75" customHeight="1">
      <c r="A920" s="197"/>
      <c r="B920" s="197"/>
      <c r="C920" s="197"/>
      <c r="D920" s="197"/>
      <c r="E920" s="197"/>
      <c r="F920" s="197"/>
      <c r="G920" s="197"/>
      <c r="H920" s="197"/>
      <c r="I920" s="197"/>
      <c r="J920" s="197"/>
      <c r="K920" s="197"/>
      <c r="L920" s="197"/>
      <c r="M920" s="197"/>
      <c r="N920" s="197"/>
      <c r="O920" s="197"/>
      <c r="P920" s="197"/>
      <c r="Q920" s="197"/>
      <c r="R920" s="197"/>
      <c r="S920" s="197"/>
      <c r="T920" s="197"/>
      <c r="U920" s="197"/>
      <c r="V920" s="197"/>
      <c r="W920" s="197"/>
      <c r="X920" s="197"/>
      <c r="Y920" s="197"/>
      <c r="Z920" s="197"/>
    </row>
    <row r="921" ht="15.75" customHeight="1">
      <c r="A921" s="197"/>
      <c r="B921" s="197"/>
      <c r="C921" s="197"/>
      <c r="D921" s="197"/>
      <c r="E921" s="197"/>
      <c r="F921" s="197"/>
      <c r="G921" s="197"/>
      <c r="H921" s="197"/>
      <c r="I921" s="197"/>
      <c r="J921" s="197"/>
      <c r="K921" s="197"/>
      <c r="L921" s="197"/>
      <c r="M921" s="197"/>
      <c r="N921" s="197"/>
      <c r="O921" s="197"/>
      <c r="P921" s="197"/>
      <c r="Q921" s="197"/>
      <c r="R921" s="197"/>
      <c r="S921" s="197"/>
      <c r="T921" s="197"/>
      <c r="U921" s="197"/>
      <c r="V921" s="197"/>
      <c r="W921" s="197"/>
      <c r="X921" s="197"/>
      <c r="Y921" s="197"/>
      <c r="Z921" s="197"/>
    </row>
    <row r="922" ht="15.75" customHeight="1">
      <c r="A922" s="197"/>
      <c r="B922" s="197"/>
      <c r="C922" s="197"/>
      <c r="D922" s="197"/>
      <c r="E922" s="197"/>
      <c r="F922" s="197"/>
      <c r="G922" s="197"/>
      <c r="H922" s="197"/>
      <c r="I922" s="197"/>
      <c r="J922" s="197"/>
      <c r="K922" s="197"/>
      <c r="L922" s="197"/>
      <c r="M922" s="197"/>
      <c r="N922" s="197"/>
      <c r="O922" s="197"/>
      <c r="P922" s="197"/>
      <c r="Q922" s="197"/>
      <c r="R922" s="197"/>
      <c r="S922" s="197"/>
      <c r="T922" s="197"/>
      <c r="U922" s="197"/>
      <c r="V922" s="197"/>
      <c r="W922" s="197"/>
      <c r="X922" s="197"/>
      <c r="Y922" s="197"/>
      <c r="Z922" s="197"/>
    </row>
    <row r="923" ht="15.75" customHeight="1">
      <c r="A923" s="197"/>
      <c r="B923" s="197"/>
      <c r="C923" s="197"/>
      <c r="D923" s="197"/>
      <c r="E923" s="197"/>
      <c r="F923" s="197"/>
      <c r="G923" s="197"/>
      <c r="H923" s="197"/>
      <c r="I923" s="197"/>
      <c r="J923" s="197"/>
      <c r="K923" s="197"/>
      <c r="L923" s="197"/>
      <c r="M923" s="197"/>
      <c r="N923" s="197"/>
      <c r="O923" s="197"/>
      <c r="P923" s="197"/>
      <c r="Q923" s="197"/>
      <c r="R923" s="197"/>
      <c r="S923" s="197"/>
      <c r="T923" s="197"/>
      <c r="U923" s="197"/>
      <c r="V923" s="197"/>
      <c r="W923" s="197"/>
      <c r="X923" s="197"/>
      <c r="Y923" s="197"/>
      <c r="Z923" s="197"/>
    </row>
    <row r="924" ht="15.75" customHeight="1">
      <c r="A924" s="197"/>
      <c r="B924" s="197"/>
      <c r="C924" s="197"/>
      <c r="D924" s="197"/>
      <c r="E924" s="197"/>
      <c r="F924" s="197"/>
      <c r="G924" s="197"/>
      <c r="H924" s="197"/>
      <c r="I924" s="197"/>
      <c r="J924" s="197"/>
      <c r="K924" s="197"/>
      <c r="L924" s="197"/>
      <c r="M924" s="197"/>
      <c r="N924" s="197"/>
      <c r="O924" s="197"/>
      <c r="P924" s="197"/>
      <c r="Q924" s="197"/>
      <c r="R924" s="197"/>
      <c r="S924" s="197"/>
      <c r="T924" s="197"/>
      <c r="U924" s="197"/>
      <c r="V924" s="197"/>
      <c r="W924" s="197"/>
      <c r="X924" s="197"/>
      <c r="Y924" s="197"/>
      <c r="Z924" s="197"/>
    </row>
    <row r="925" ht="15.75" customHeight="1">
      <c r="A925" s="197"/>
      <c r="B925" s="197"/>
      <c r="C925" s="197"/>
      <c r="D925" s="197"/>
      <c r="E925" s="197"/>
      <c r="F925" s="197"/>
      <c r="G925" s="197"/>
      <c r="H925" s="197"/>
      <c r="I925" s="197"/>
      <c r="J925" s="197"/>
      <c r="K925" s="197"/>
      <c r="L925" s="197"/>
      <c r="M925" s="197"/>
      <c r="N925" s="197"/>
      <c r="O925" s="197"/>
      <c r="P925" s="197"/>
      <c r="Q925" s="197"/>
      <c r="R925" s="197"/>
      <c r="S925" s="197"/>
      <c r="T925" s="197"/>
      <c r="U925" s="197"/>
      <c r="V925" s="197"/>
      <c r="W925" s="197"/>
      <c r="X925" s="197"/>
      <c r="Y925" s="197"/>
      <c r="Z925" s="197"/>
    </row>
    <row r="926" ht="15.75" customHeight="1">
      <c r="A926" s="197"/>
      <c r="B926" s="197"/>
      <c r="C926" s="197"/>
      <c r="D926" s="197"/>
      <c r="E926" s="197"/>
      <c r="F926" s="197"/>
      <c r="G926" s="197"/>
      <c r="H926" s="197"/>
      <c r="I926" s="197"/>
      <c r="J926" s="197"/>
      <c r="K926" s="197"/>
      <c r="L926" s="197"/>
      <c r="M926" s="197"/>
      <c r="N926" s="197"/>
      <c r="O926" s="197"/>
      <c r="P926" s="197"/>
      <c r="Q926" s="197"/>
      <c r="R926" s="197"/>
      <c r="S926" s="197"/>
      <c r="T926" s="197"/>
      <c r="U926" s="197"/>
      <c r="V926" s="197"/>
      <c r="W926" s="197"/>
      <c r="X926" s="197"/>
      <c r="Y926" s="197"/>
      <c r="Z926" s="197"/>
    </row>
    <row r="927" ht="15.75" customHeight="1">
      <c r="A927" s="197"/>
      <c r="B927" s="197"/>
      <c r="C927" s="197"/>
      <c r="D927" s="197"/>
      <c r="E927" s="197"/>
      <c r="F927" s="197"/>
      <c r="G927" s="197"/>
      <c r="H927" s="197"/>
      <c r="I927" s="197"/>
      <c r="J927" s="197"/>
      <c r="K927" s="197"/>
      <c r="L927" s="197"/>
      <c r="M927" s="197"/>
      <c r="N927" s="197"/>
      <c r="O927" s="197"/>
      <c r="P927" s="197"/>
      <c r="Q927" s="197"/>
      <c r="R927" s="197"/>
      <c r="S927" s="197"/>
      <c r="T927" s="197"/>
      <c r="U927" s="197"/>
      <c r="V927" s="197"/>
      <c r="W927" s="197"/>
      <c r="X927" s="197"/>
      <c r="Y927" s="197"/>
      <c r="Z927" s="197"/>
    </row>
    <row r="928" ht="15.75" customHeight="1">
      <c r="A928" s="197"/>
      <c r="B928" s="197"/>
      <c r="C928" s="197"/>
      <c r="D928" s="197"/>
      <c r="E928" s="197"/>
      <c r="F928" s="197"/>
      <c r="G928" s="197"/>
      <c r="H928" s="197"/>
      <c r="I928" s="197"/>
      <c r="J928" s="197"/>
      <c r="K928" s="197"/>
      <c r="L928" s="197"/>
      <c r="M928" s="197"/>
      <c r="N928" s="197"/>
      <c r="O928" s="197"/>
      <c r="P928" s="197"/>
      <c r="Q928" s="197"/>
      <c r="R928" s="197"/>
      <c r="S928" s="197"/>
      <c r="T928" s="197"/>
      <c r="U928" s="197"/>
      <c r="V928" s="197"/>
      <c r="W928" s="197"/>
      <c r="X928" s="197"/>
      <c r="Y928" s="197"/>
      <c r="Z928" s="197"/>
    </row>
    <row r="929" ht="15.75" customHeight="1">
      <c r="A929" s="197"/>
      <c r="B929" s="197"/>
      <c r="C929" s="197"/>
      <c r="D929" s="197"/>
      <c r="E929" s="197"/>
      <c r="F929" s="197"/>
      <c r="G929" s="197"/>
      <c r="H929" s="197"/>
      <c r="I929" s="197"/>
      <c r="J929" s="197"/>
      <c r="K929" s="197"/>
      <c r="L929" s="197"/>
      <c r="M929" s="197"/>
      <c r="N929" s="197"/>
      <c r="O929" s="197"/>
      <c r="P929" s="197"/>
      <c r="Q929" s="197"/>
      <c r="R929" s="197"/>
      <c r="S929" s="197"/>
      <c r="T929" s="197"/>
      <c r="U929" s="197"/>
      <c r="V929" s="197"/>
      <c r="W929" s="197"/>
      <c r="X929" s="197"/>
      <c r="Y929" s="197"/>
      <c r="Z929" s="197"/>
    </row>
    <row r="930" ht="15.75" customHeight="1">
      <c r="A930" s="197"/>
      <c r="B930" s="197"/>
      <c r="C930" s="197"/>
      <c r="D930" s="197"/>
      <c r="E930" s="197"/>
      <c r="F930" s="197"/>
      <c r="G930" s="197"/>
      <c r="H930" s="197"/>
      <c r="I930" s="197"/>
      <c r="J930" s="197"/>
      <c r="K930" s="197"/>
      <c r="L930" s="197"/>
      <c r="M930" s="197"/>
      <c r="N930" s="197"/>
      <c r="O930" s="197"/>
      <c r="P930" s="197"/>
      <c r="Q930" s="197"/>
      <c r="R930" s="197"/>
      <c r="S930" s="197"/>
      <c r="T930" s="197"/>
      <c r="U930" s="197"/>
      <c r="V930" s="197"/>
      <c r="W930" s="197"/>
      <c r="X930" s="197"/>
      <c r="Y930" s="197"/>
      <c r="Z930" s="197"/>
    </row>
    <row r="931" ht="15.75" customHeight="1">
      <c r="A931" s="197"/>
      <c r="B931" s="197"/>
      <c r="C931" s="197"/>
      <c r="D931" s="197"/>
      <c r="E931" s="197"/>
      <c r="F931" s="197"/>
      <c r="G931" s="197"/>
      <c r="H931" s="197"/>
      <c r="I931" s="197"/>
      <c r="J931" s="197"/>
      <c r="K931" s="197"/>
      <c r="L931" s="197"/>
      <c r="M931" s="197"/>
      <c r="N931" s="197"/>
      <c r="O931" s="197"/>
      <c r="P931" s="197"/>
      <c r="Q931" s="197"/>
      <c r="R931" s="197"/>
      <c r="S931" s="197"/>
      <c r="T931" s="197"/>
      <c r="U931" s="197"/>
      <c r="V931" s="197"/>
      <c r="W931" s="197"/>
      <c r="X931" s="197"/>
      <c r="Y931" s="197"/>
      <c r="Z931" s="197"/>
    </row>
    <row r="932" ht="15.75" customHeight="1">
      <c r="A932" s="197"/>
      <c r="B932" s="197"/>
      <c r="C932" s="197"/>
      <c r="D932" s="197"/>
      <c r="E932" s="197"/>
      <c r="F932" s="197"/>
      <c r="G932" s="197"/>
      <c r="H932" s="197"/>
      <c r="I932" s="197"/>
      <c r="J932" s="197"/>
      <c r="K932" s="197"/>
      <c r="L932" s="197"/>
      <c r="M932" s="197"/>
      <c r="N932" s="197"/>
      <c r="O932" s="197"/>
      <c r="P932" s="197"/>
      <c r="Q932" s="197"/>
      <c r="R932" s="197"/>
      <c r="S932" s="197"/>
      <c r="T932" s="197"/>
      <c r="U932" s="197"/>
      <c r="V932" s="197"/>
      <c r="W932" s="197"/>
      <c r="X932" s="197"/>
      <c r="Y932" s="197"/>
      <c r="Z932" s="197"/>
    </row>
    <row r="933" ht="15.75" customHeight="1">
      <c r="A933" s="197"/>
      <c r="B933" s="197"/>
      <c r="C933" s="197"/>
      <c r="D933" s="197"/>
      <c r="E933" s="197"/>
      <c r="F933" s="197"/>
      <c r="G933" s="197"/>
      <c r="H933" s="197"/>
      <c r="I933" s="197"/>
      <c r="J933" s="197"/>
      <c r="K933" s="197"/>
      <c r="L933" s="197"/>
      <c r="M933" s="197"/>
      <c r="N933" s="197"/>
      <c r="O933" s="197"/>
      <c r="P933" s="197"/>
      <c r="Q933" s="197"/>
      <c r="R933" s="197"/>
      <c r="S933" s="197"/>
      <c r="T933" s="197"/>
      <c r="U933" s="197"/>
      <c r="V933" s="197"/>
      <c r="W933" s="197"/>
      <c r="X933" s="197"/>
      <c r="Y933" s="197"/>
      <c r="Z933" s="197"/>
    </row>
    <row r="934" ht="15.75" customHeight="1">
      <c r="A934" s="197"/>
      <c r="B934" s="197"/>
      <c r="C934" s="197"/>
      <c r="D934" s="197"/>
      <c r="E934" s="197"/>
      <c r="F934" s="197"/>
      <c r="G934" s="197"/>
      <c r="H934" s="197"/>
      <c r="I934" s="197"/>
      <c r="J934" s="197"/>
      <c r="K934" s="197"/>
      <c r="L934" s="197"/>
      <c r="M934" s="197"/>
      <c r="N934" s="197"/>
      <c r="O934" s="197"/>
      <c r="P934" s="197"/>
      <c r="Q934" s="197"/>
      <c r="R934" s="197"/>
      <c r="S934" s="197"/>
      <c r="T934" s="197"/>
      <c r="U934" s="197"/>
      <c r="V934" s="197"/>
      <c r="W934" s="197"/>
      <c r="X934" s="197"/>
      <c r="Y934" s="197"/>
      <c r="Z934" s="197"/>
    </row>
    <row r="935" ht="15.75" customHeight="1">
      <c r="A935" s="197"/>
      <c r="B935" s="197"/>
      <c r="C935" s="197"/>
      <c r="D935" s="197"/>
      <c r="E935" s="197"/>
      <c r="F935" s="197"/>
      <c r="G935" s="197"/>
      <c r="H935" s="197"/>
      <c r="I935" s="197"/>
      <c r="J935" s="197"/>
      <c r="K935" s="197"/>
      <c r="L935" s="197"/>
      <c r="M935" s="197"/>
      <c r="N935" s="197"/>
      <c r="O935" s="197"/>
      <c r="P935" s="197"/>
      <c r="Q935" s="197"/>
      <c r="R935" s="197"/>
      <c r="S935" s="197"/>
      <c r="T935" s="197"/>
      <c r="U935" s="197"/>
      <c r="V935" s="197"/>
      <c r="W935" s="197"/>
      <c r="X935" s="197"/>
      <c r="Y935" s="197"/>
      <c r="Z935" s="197"/>
    </row>
    <row r="936" ht="15.75" customHeight="1">
      <c r="A936" s="197"/>
      <c r="B936" s="197"/>
      <c r="C936" s="197"/>
      <c r="D936" s="197"/>
      <c r="E936" s="197"/>
      <c r="F936" s="197"/>
      <c r="G936" s="197"/>
      <c r="H936" s="197"/>
      <c r="I936" s="197"/>
      <c r="J936" s="197"/>
      <c r="K936" s="197"/>
      <c r="L936" s="197"/>
      <c r="M936" s="197"/>
      <c r="N936" s="197"/>
      <c r="O936" s="197"/>
      <c r="P936" s="197"/>
      <c r="Q936" s="197"/>
      <c r="R936" s="197"/>
      <c r="S936" s="197"/>
      <c r="T936" s="197"/>
      <c r="U936" s="197"/>
      <c r="V936" s="197"/>
      <c r="W936" s="197"/>
      <c r="X936" s="197"/>
      <c r="Y936" s="197"/>
      <c r="Z936" s="197"/>
    </row>
    <row r="937" ht="15.75" customHeight="1">
      <c r="A937" s="197"/>
      <c r="B937" s="197"/>
      <c r="C937" s="197"/>
      <c r="D937" s="197"/>
      <c r="E937" s="197"/>
      <c r="F937" s="197"/>
      <c r="G937" s="197"/>
      <c r="H937" s="197"/>
      <c r="I937" s="197"/>
      <c r="J937" s="197"/>
      <c r="K937" s="197"/>
      <c r="L937" s="197"/>
      <c r="M937" s="197"/>
      <c r="N937" s="197"/>
      <c r="O937" s="197"/>
      <c r="P937" s="197"/>
      <c r="Q937" s="197"/>
      <c r="R937" s="197"/>
      <c r="S937" s="197"/>
      <c r="T937" s="197"/>
      <c r="U937" s="197"/>
      <c r="V937" s="197"/>
      <c r="W937" s="197"/>
      <c r="X937" s="197"/>
      <c r="Y937" s="197"/>
      <c r="Z937" s="197"/>
    </row>
    <row r="938" ht="15.75" customHeight="1">
      <c r="A938" s="197"/>
      <c r="B938" s="197"/>
      <c r="C938" s="197"/>
      <c r="D938" s="197"/>
      <c r="E938" s="197"/>
      <c r="F938" s="197"/>
      <c r="G938" s="197"/>
      <c r="H938" s="197"/>
      <c r="I938" s="197"/>
      <c r="J938" s="197"/>
      <c r="K938" s="197"/>
      <c r="L938" s="197"/>
      <c r="M938" s="197"/>
      <c r="N938" s="197"/>
      <c r="O938" s="197"/>
      <c r="P938" s="197"/>
      <c r="Q938" s="197"/>
      <c r="R938" s="197"/>
      <c r="S938" s="197"/>
      <c r="T938" s="197"/>
      <c r="U938" s="197"/>
      <c r="V938" s="197"/>
      <c r="W938" s="197"/>
      <c r="X938" s="197"/>
      <c r="Y938" s="197"/>
      <c r="Z938" s="197"/>
    </row>
    <row r="939" ht="15.75" customHeight="1">
      <c r="A939" s="197"/>
      <c r="B939" s="197"/>
      <c r="C939" s="197"/>
      <c r="D939" s="197"/>
      <c r="E939" s="197"/>
      <c r="F939" s="197"/>
      <c r="G939" s="197"/>
      <c r="H939" s="197"/>
      <c r="I939" s="197"/>
      <c r="J939" s="197"/>
      <c r="K939" s="197"/>
      <c r="L939" s="197"/>
      <c r="M939" s="197"/>
      <c r="N939" s="197"/>
      <c r="O939" s="197"/>
      <c r="P939" s="197"/>
      <c r="Q939" s="197"/>
      <c r="R939" s="197"/>
      <c r="S939" s="197"/>
      <c r="T939" s="197"/>
      <c r="U939" s="197"/>
      <c r="V939" s="197"/>
      <c r="W939" s="197"/>
      <c r="X939" s="197"/>
      <c r="Y939" s="197"/>
      <c r="Z939" s="197"/>
    </row>
    <row r="940" ht="15.75" customHeight="1">
      <c r="A940" s="197"/>
      <c r="B940" s="197"/>
      <c r="C940" s="197"/>
      <c r="D940" s="197"/>
      <c r="E940" s="197"/>
      <c r="F940" s="197"/>
      <c r="G940" s="197"/>
      <c r="H940" s="197"/>
      <c r="I940" s="197"/>
      <c r="J940" s="197"/>
      <c r="K940" s="197"/>
      <c r="L940" s="197"/>
      <c r="M940" s="197"/>
      <c r="N940" s="197"/>
      <c r="O940" s="197"/>
      <c r="P940" s="197"/>
      <c r="Q940" s="197"/>
      <c r="R940" s="197"/>
      <c r="S940" s="197"/>
      <c r="T940" s="197"/>
      <c r="U940" s="197"/>
      <c r="V940" s="197"/>
      <c r="W940" s="197"/>
      <c r="X940" s="197"/>
      <c r="Y940" s="197"/>
      <c r="Z940" s="197"/>
    </row>
    <row r="941" ht="15.75" customHeight="1">
      <c r="A941" s="197"/>
      <c r="B941" s="197"/>
      <c r="C941" s="197"/>
      <c r="D941" s="197"/>
      <c r="E941" s="197"/>
      <c r="F941" s="197"/>
      <c r="G941" s="197"/>
      <c r="H941" s="197"/>
      <c r="I941" s="197"/>
      <c r="J941" s="197"/>
      <c r="K941" s="197"/>
      <c r="L941" s="197"/>
      <c r="M941" s="197"/>
      <c r="N941" s="197"/>
      <c r="O941" s="197"/>
      <c r="P941" s="197"/>
      <c r="Q941" s="197"/>
      <c r="R941" s="197"/>
      <c r="S941" s="197"/>
      <c r="T941" s="197"/>
      <c r="U941" s="197"/>
      <c r="V941" s="197"/>
      <c r="W941" s="197"/>
      <c r="X941" s="197"/>
      <c r="Y941" s="197"/>
      <c r="Z941" s="197"/>
    </row>
    <row r="942" ht="15.75" customHeight="1">
      <c r="A942" s="197"/>
      <c r="B942" s="197"/>
      <c r="C942" s="197"/>
      <c r="D942" s="197"/>
      <c r="E942" s="197"/>
      <c r="F942" s="197"/>
      <c r="G942" s="197"/>
      <c r="H942" s="197"/>
      <c r="I942" s="197"/>
      <c r="J942" s="197"/>
      <c r="K942" s="197"/>
      <c r="L942" s="197"/>
      <c r="M942" s="197"/>
      <c r="N942" s="197"/>
      <c r="O942" s="197"/>
      <c r="P942" s="197"/>
      <c r="Q942" s="197"/>
      <c r="R942" s="197"/>
      <c r="S942" s="197"/>
      <c r="T942" s="197"/>
      <c r="U942" s="197"/>
      <c r="V942" s="197"/>
      <c r="W942" s="197"/>
      <c r="X942" s="197"/>
      <c r="Y942" s="197"/>
      <c r="Z942" s="197"/>
    </row>
    <row r="943" ht="15.75" customHeight="1">
      <c r="A943" s="197"/>
      <c r="B943" s="197"/>
      <c r="C943" s="197"/>
      <c r="D943" s="197"/>
      <c r="E943" s="197"/>
      <c r="F943" s="197"/>
      <c r="G943" s="197"/>
      <c r="H943" s="197"/>
      <c r="I943" s="197"/>
      <c r="J943" s="197"/>
      <c r="K943" s="197"/>
      <c r="L943" s="197"/>
      <c r="M943" s="197"/>
      <c r="N943" s="197"/>
      <c r="O943" s="197"/>
      <c r="P943" s="197"/>
      <c r="Q943" s="197"/>
      <c r="R943" s="197"/>
      <c r="S943" s="197"/>
      <c r="T943" s="197"/>
      <c r="U943" s="197"/>
      <c r="V943" s="197"/>
      <c r="W943" s="197"/>
      <c r="X943" s="197"/>
      <c r="Y943" s="197"/>
      <c r="Z943" s="197"/>
    </row>
    <row r="944" ht="15.75" customHeight="1">
      <c r="A944" s="197"/>
      <c r="B944" s="197"/>
      <c r="C944" s="197"/>
      <c r="D944" s="197"/>
      <c r="E944" s="197"/>
      <c r="F944" s="197"/>
      <c r="G944" s="197"/>
      <c r="H944" s="197"/>
      <c r="I944" s="197"/>
      <c r="J944" s="197"/>
      <c r="K944" s="197"/>
      <c r="L944" s="197"/>
      <c r="M944" s="197"/>
      <c r="N944" s="197"/>
      <c r="O944" s="197"/>
      <c r="P944" s="197"/>
      <c r="Q944" s="197"/>
      <c r="R944" s="197"/>
      <c r="S944" s="197"/>
      <c r="T944" s="197"/>
      <c r="U944" s="197"/>
      <c r="V944" s="197"/>
      <c r="W944" s="197"/>
      <c r="X944" s="197"/>
      <c r="Y944" s="197"/>
      <c r="Z944" s="197"/>
    </row>
    <row r="945" ht="15.75" customHeight="1">
      <c r="A945" s="197"/>
      <c r="B945" s="197"/>
      <c r="C945" s="197"/>
      <c r="D945" s="197"/>
      <c r="E945" s="197"/>
      <c r="F945" s="197"/>
      <c r="G945" s="197"/>
      <c r="H945" s="197"/>
      <c r="I945" s="197"/>
      <c r="J945" s="197"/>
      <c r="K945" s="197"/>
      <c r="L945" s="197"/>
      <c r="M945" s="197"/>
      <c r="N945" s="197"/>
      <c r="O945" s="197"/>
      <c r="P945" s="197"/>
      <c r="Q945" s="197"/>
      <c r="R945" s="197"/>
      <c r="S945" s="197"/>
      <c r="T945" s="197"/>
      <c r="U945" s="197"/>
      <c r="V945" s="197"/>
      <c r="W945" s="197"/>
      <c r="X945" s="197"/>
      <c r="Y945" s="197"/>
      <c r="Z945" s="197"/>
    </row>
    <row r="946" ht="15.75" customHeight="1">
      <c r="A946" s="197"/>
      <c r="B946" s="197"/>
      <c r="C946" s="197"/>
      <c r="D946" s="197"/>
      <c r="E946" s="197"/>
      <c r="F946" s="197"/>
      <c r="G946" s="197"/>
      <c r="H946" s="197"/>
      <c r="I946" s="197"/>
      <c r="J946" s="197"/>
      <c r="K946" s="197"/>
      <c r="L946" s="197"/>
      <c r="M946" s="197"/>
      <c r="N946" s="197"/>
      <c r="O946" s="197"/>
      <c r="P946" s="197"/>
      <c r="Q946" s="197"/>
      <c r="R946" s="197"/>
      <c r="S946" s="197"/>
      <c r="T946" s="197"/>
      <c r="U946" s="197"/>
      <c r="V946" s="197"/>
      <c r="W946" s="197"/>
      <c r="X946" s="197"/>
      <c r="Y946" s="197"/>
      <c r="Z946" s="197"/>
    </row>
    <row r="947" ht="15.75" customHeight="1">
      <c r="A947" s="197"/>
      <c r="B947" s="197"/>
      <c r="C947" s="197"/>
      <c r="D947" s="197"/>
      <c r="E947" s="197"/>
      <c r="F947" s="197"/>
      <c r="G947" s="197"/>
      <c r="H947" s="197"/>
      <c r="I947" s="197"/>
      <c r="J947" s="197"/>
      <c r="K947" s="197"/>
      <c r="L947" s="197"/>
      <c r="M947" s="197"/>
      <c r="N947" s="197"/>
      <c r="O947" s="197"/>
      <c r="P947" s="197"/>
      <c r="Q947" s="197"/>
      <c r="R947" s="197"/>
      <c r="S947" s="197"/>
      <c r="T947" s="197"/>
      <c r="U947" s="197"/>
      <c r="V947" s="197"/>
      <c r="W947" s="197"/>
      <c r="X947" s="197"/>
      <c r="Y947" s="197"/>
      <c r="Z947" s="197"/>
    </row>
    <row r="948" ht="15.75" customHeight="1">
      <c r="A948" s="197"/>
      <c r="B948" s="197"/>
      <c r="C948" s="197"/>
      <c r="D948" s="197"/>
      <c r="E948" s="197"/>
      <c r="F948" s="197"/>
      <c r="G948" s="197"/>
      <c r="H948" s="197"/>
      <c r="I948" s="197"/>
      <c r="J948" s="197"/>
      <c r="K948" s="197"/>
      <c r="L948" s="197"/>
      <c r="M948" s="197"/>
      <c r="N948" s="197"/>
      <c r="O948" s="197"/>
      <c r="P948" s="197"/>
      <c r="Q948" s="197"/>
      <c r="R948" s="197"/>
      <c r="S948" s="197"/>
      <c r="T948" s="197"/>
      <c r="U948" s="197"/>
      <c r="V948" s="197"/>
      <c r="W948" s="197"/>
      <c r="X948" s="197"/>
      <c r="Y948" s="197"/>
      <c r="Z948" s="197"/>
    </row>
    <row r="949" ht="15.75" customHeight="1">
      <c r="A949" s="197"/>
      <c r="B949" s="197"/>
      <c r="C949" s="197"/>
      <c r="D949" s="197"/>
      <c r="E949" s="197"/>
      <c r="F949" s="197"/>
      <c r="G949" s="197"/>
      <c r="H949" s="197"/>
      <c r="I949" s="197"/>
      <c r="J949" s="197"/>
      <c r="K949" s="197"/>
      <c r="L949" s="197"/>
      <c r="M949" s="197"/>
      <c r="N949" s="197"/>
      <c r="O949" s="197"/>
      <c r="P949" s="197"/>
      <c r="Q949" s="197"/>
      <c r="R949" s="197"/>
      <c r="S949" s="197"/>
      <c r="T949" s="197"/>
      <c r="U949" s="197"/>
      <c r="V949" s="197"/>
      <c r="W949" s="197"/>
      <c r="X949" s="197"/>
      <c r="Y949" s="197"/>
      <c r="Z949" s="197"/>
    </row>
    <row r="950" ht="15.75" customHeight="1">
      <c r="A950" s="197"/>
      <c r="B950" s="197"/>
      <c r="C950" s="197"/>
      <c r="D950" s="197"/>
      <c r="E950" s="197"/>
      <c r="F950" s="197"/>
      <c r="G950" s="197"/>
      <c r="H950" s="197"/>
      <c r="I950" s="197"/>
      <c r="J950" s="197"/>
      <c r="K950" s="197"/>
      <c r="L950" s="197"/>
      <c r="M950" s="197"/>
      <c r="N950" s="197"/>
      <c r="O950" s="197"/>
      <c r="P950" s="197"/>
      <c r="Q950" s="197"/>
      <c r="R950" s="197"/>
      <c r="S950" s="197"/>
      <c r="T950" s="197"/>
      <c r="U950" s="197"/>
      <c r="V950" s="197"/>
      <c r="W950" s="197"/>
      <c r="X950" s="197"/>
      <c r="Y950" s="197"/>
      <c r="Z950" s="197"/>
    </row>
    <row r="951" ht="15.75" customHeight="1">
      <c r="A951" s="197"/>
      <c r="B951" s="197"/>
      <c r="C951" s="197"/>
      <c r="D951" s="197"/>
      <c r="E951" s="197"/>
      <c r="F951" s="197"/>
      <c r="G951" s="197"/>
      <c r="H951" s="197"/>
      <c r="I951" s="197"/>
      <c r="J951" s="197"/>
      <c r="K951" s="197"/>
      <c r="L951" s="197"/>
      <c r="M951" s="197"/>
      <c r="N951" s="197"/>
      <c r="O951" s="197"/>
      <c r="P951" s="197"/>
      <c r="Q951" s="197"/>
      <c r="R951" s="197"/>
      <c r="S951" s="197"/>
      <c r="T951" s="197"/>
      <c r="U951" s="197"/>
      <c r="V951" s="197"/>
      <c r="W951" s="197"/>
      <c r="X951" s="197"/>
      <c r="Y951" s="197"/>
      <c r="Z951" s="197"/>
    </row>
    <row r="952" ht="15.75" customHeight="1">
      <c r="A952" s="197"/>
      <c r="B952" s="197"/>
      <c r="C952" s="197"/>
      <c r="D952" s="197"/>
      <c r="E952" s="197"/>
      <c r="F952" s="197"/>
      <c r="G952" s="197"/>
      <c r="H952" s="197"/>
      <c r="I952" s="197"/>
      <c r="J952" s="197"/>
      <c r="K952" s="197"/>
      <c r="L952" s="197"/>
      <c r="M952" s="197"/>
      <c r="N952" s="197"/>
      <c r="O952" s="197"/>
      <c r="P952" s="197"/>
      <c r="Q952" s="197"/>
      <c r="R952" s="197"/>
      <c r="S952" s="197"/>
      <c r="T952" s="197"/>
      <c r="U952" s="197"/>
      <c r="V952" s="197"/>
      <c r="W952" s="197"/>
      <c r="X952" s="197"/>
      <c r="Y952" s="197"/>
      <c r="Z952" s="197"/>
    </row>
    <row r="953" ht="15.75" customHeight="1">
      <c r="A953" s="197"/>
      <c r="B953" s="197"/>
      <c r="C953" s="197"/>
      <c r="D953" s="197"/>
      <c r="E953" s="197"/>
      <c r="F953" s="197"/>
      <c r="G953" s="197"/>
      <c r="H953" s="197"/>
      <c r="I953" s="197"/>
      <c r="J953" s="197"/>
      <c r="K953" s="197"/>
      <c r="L953" s="197"/>
      <c r="M953" s="197"/>
      <c r="N953" s="197"/>
      <c r="O953" s="197"/>
      <c r="P953" s="197"/>
      <c r="Q953" s="197"/>
      <c r="R953" s="197"/>
      <c r="S953" s="197"/>
      <c r="T953" s="197"/>
      <c r="U953" s="197"/>
      <c r="V953" s="197"/>
      <c r="W953" s="197"/>
      <c r="X953" s="197"/>
      <c r="Y953" s="197"/>
      <c r="Z953" s="197"/>
    </row>
    <row r="954" ht="15.75" customHeight="1">
      <c r="A954" s="197"/>
      <c r="B954" s="197"/>
      <c r="C954" s="197"/>
      <c r="D954" s="197"/>
      <c r="E954" s="197"/>
      <c r="F954" s="197"/>
      <c r="G954" s="197"/>
      <c r="H954" s="197"/>
      <c r="I954" s="197"/>
      <c r="J954" s="197"/>
      <c r="K954" s="197"/>
      <c r="L954" s="197"/>
      <c r="M954" s="197"/>
      <c r="N954" s="197"/>
      <c r="O954" s="197"/>
      <c r="P954" s="197"/>
      <c r="Q954" s="197"/>
      <c r="R954" s="197"/>
      <c r="S954" s="197"/>
      <c r="T954" s="197"/>
      <c r="U954" s="197"/>
      <c r="V954" s="197"/>
      <c r="W954" s="197"/>
      <c r="X954" s="197"/>
      <c r="Y954" s="197"/>
      <c r="Z954" s="197"/>
    </row>
    <row r="955" ht="15.75" customHeight="1">
      <c r="A955" s="197"/>
      <c r="B955" s="197"/>
      <c r="C955" s="197"/>
      <c r="D955" s="197"/>
      <c r="E955" s="197"/>
      <c r="F955" s="197"/>
      <c r="G955" s="197"/>
      <c r="H955" s="197"/>
      <c r="I955" s="197"/>
      <c r="J955" s="197"/>
      <c r="K955" s="197"/>
      <c r="L955" s="197"/>
      <c r="M955" s="197"/>
      <c r="N955" s="197"/>
      <c r="O955" s="197"/>
      <c r="P955" s="197"/>
      <c r="Q955" s="197"/>
      <c r="R955" s="197"/>
      <c r="S955" s="197"/>
      <c r="T955" s="197"/>
      <c r="U955" s="197"/>
      <c r="V955" s="197"/>
      <c r="W955" s="197"/>
      <c r="X955" s="197"/>
      <c r="Y955" s="197"/>
      <c r="Z955" s="197"/>
    </row>
    <row r="956" ht="15.75" customHeight="1">
      <c r="A956" s="197"/>
      <c r="B956" s="197"/>
      <c r="C956" s="197"/>
      <c r="D956" s="197"/>
      <c r="E956" s="197"/>
      <c r="F956" s="197"/>
      <c r="G956" s="197"/>
      <c r="H956" s="197"/>
      <c r="I956" s="197"/>
      <c r="J956" s="197"/>
      <c r="K956" s="197"/>
      <c r="L956" s="197"/>
      <c r="M956" s="197"/>
      <c r="N956" s="197"/>
      <c r="O956" s="197"/>
      <c r="P956" s="197"/>
      <c r="Q956" s="197"/>
      <c r="R956" s="197"/>
      <c r="S956" s="197"/>
      <c r="T956" s="197"/>
      <c r="U956" s="197"/>
      <c r="V956" s="197"/>
      <c r="W956" s="197"/>
      <c r="X956" s="197"/>
      <c r="Y956" s="197"/>
      <c r="Z956" s="197"/>
    </row>
    <row r="957" ht="15.75" customHeight="1">
      <c r="A957" s="197"/>
      <c r="B957" s="197"/>
      <c r="C957" s="197"/>
      <c r="D957" s="197"/>
      <c r="E957" s="197"/>
      <c r="F957" s="197"/>
      <c r="G957" s="197"/>
      <c r="H957" s="197"/>
      <c r="I957" s="197"/>
      <c r="J957" s="197"/>
      <c r="K957" s="197"/>
      <c r="L957" s="197"/>
      <c r="M957" s="197"/>
      <c r="N957" s="197"/>
      <c r="O957" s="197"/>
      <c r="P957" s="197"/>
      <c r="Q957" s="197"/>
      <c r="R957" s="197"/>
      <c r="S957" s="197"/>
      <c r="T957" s="197"/>
      <c r="U957" s="197"/>
      <c r="V957" s="197"/>
      <c r="W957" s="197"/>
      <c r="X957" s="197"/>
      <c r="Y957" s="197"/>
      <c r="Z957" s="197"/>
    </row>
    <row r="958" ht="15.75" customHeight="1">
      <c r="A958" s="197"/>
      <c r="B958" s="197"/>
      <c r="C958" s="197"/>
      <c r="D958" s="197"/>
      <c r="E958" s="197"/>
      <c r="F958" s="197"/>
      <c r="G958" s="197"/>
      <c r="H958" s="197"/>
      <c r="I958" s="197"/>
      <c r="J958" s="197"/>
      <c r="K958" s="197"/>
      <c r="L958" s="197"/>
      <c r="M958" s="197"/>
      <c r="N958" s="197"/>
      <c r="O958" s="197"/>
      <c r="P958" s="197"/>
      <c r="Q958" s="197"/>
      <c r="R958" s="197"/>
      <c r="S958" s="197"/>
      <c r="T958" s="197"/>
      <c r="U958" s="197"/>
      <c r="V958" s="197"/>
      <c r="W958" s="197"/>
      <c r="X958" s="197"/>
      <c r="Y958" s="197"/>
      <c r="Z958" s="197"/>
    </row>
    <row r="959" ht="15.75" customHeight="1">
      <c r="A959" s="197"/>
      <c r="B959" s="197"/>
      <c r="C959" s="197"/>
      <c r="D959" s="197"/>
      <c r="E959" s="197"/>
      <c r="F959" s="197"/>
      <c r="G959" s="197"/>
      <c r="H959" s="197"/>
      <c r="I959" s="197"/>
      <c r="J959" s="197"/>
      <c r="K959" s="197"/>
      <c r="L959" s="197"/>
      <c r="M959" s="197"/>
      <c r="N959" s="197"/>
      <c r="O959" s="197"/>
      <c r="P959" s="197"/>
      <c r="Q959" s="197"/>
      <c r="R959" s="197"/>
      <c r="S959" s="197"/>
      <c r="T959" s="197"/>
      <c r="U959" s="197"/>
      <c r="V959" s="197"/>
      <c r="W959" s="197"/>
      <c r="X959" s="197"/>
      <c r="Y959" s="197"/>
      <c r="Z959" s="197"/>
    </row>
    <row r="960" ht="15.75" customHeight="1">
      <c r="A960" s="197"/>
      <c r="B960" s="197"/>
      <c r="C960" s="197"/>
      <c r="D960" s="197"/>
      <c r="E960" s="197"/>
      <c r="F960" s="197"/>
      <c r="G960" s="197"/>
      <c r="H960" s="197"/>
      <c r="I960" s="197"/>
      <c r="J960" s="197"/>
      <c r="K960" s="197"/>
      <c r="L960" s="197"/>
      <c r="M960" s="197"/>
      <c r="N960" s="197"/>
      <c r="O960" s="197"/>
      <c r="P960" s="197"/>
      <c r="Q960" s="197"/>
      <c r="R960" s="197"/>
      <c r="S960" s="197"/>
      <c r="T960" s="197"/>
      <c r="U960" s="197"/>
      <c r="V960" s="197"/>
      <c r="W960" s="197"/>
      <c r="X960" s="197"/>
      <c r="Y960" s="197"/>
      <c r="Z960" s="197"/>
    </row>
    <row r="961" ht="15.75" customHeight="1">
      <c r="A961" s="197"/>
      <c r="B961" s="197"/>
      <c r="C961" s="197"/>
      <c r="D961" s="197"/>
      <c r="E961" s="197"/>
      <c r="F961" s="197"/>
      <c r="G961" s="197"/>
      <c r="H961" s="197"/>
      <c r="I961" s="197"/>
      <c r="J961" s="197"/>
      <c r="K961" s="197"/>
      <c r="L961" s="197"/>
      <c r="M961" s="197"/>
      <c r="N961" s="197"/>
      <c r="O961" s="197"/>
      <c r="P961" s="197"/>
      <c r="Q961" s="197"/>
      <c r="R961" s="197"/>
      <c r="S961" s="197"/>
      <c r="T961" s="197"/>
      <c r="U961" s="197"/>
      <c r="V961" s="197"/>
      <c r="W961" s="197"/>
      <c r="X961" s="197"/>
      <c r="Y961" s="197"/>
      <c r="Z961" s="197"/>
    </row>
    <row r="962" ht="15.75" customHeight="1">
      <c r="A962" s="197"/>
      <c r="B962" s="197"/>
      <c r="C962" s="197"/>
      <c r="D962" s="197"/>
      <c r="E962" s="197"/>
      <c r="F962" s="197"/>
      <c r="G962" s="197"/>
      <c r="H962" s="197"/>
      <c r="I962" s="197"/>
      <c r="J962" s="197"/>
      <c r="K962" s="197"/>
      <c r="L962" s="197"/>
      <c r="M962" s="197"/>
      <c r="N962" s="197"/>
      <c r="O962" s="197"/>
      <c r="P962" s="197"/>
      <c r="Q962" s="197"/>
      <c r="R962" s="197"/>
      <c r="S962" s="197"/>
      <c r="T962" s="197"/>
      <c r="U962" s="197"/>
      <c r="V962" s="197"/>
      <c r="W962" s="197"/>
      <c r="X962" s="197"/>
      <c r="Y962" s="197"/>
      <c r="Z962" s="197"/>
    </row>
    <row r="963" ht="15.75" customHeight="1">
      <c r="A963" s="197"/>
      <c r="B963" s="197"/>
      <c r="C963" s="197"/>
      <c r="D963" s="197"/>
      <c r="E963" s="197"/>
      <c r="F963" s="197"/>
      <c r="G963" s="197"/>
      <c r="H963" s="197"/>
      <c r="I963" s="197"/>
      <c r="J963" s="197"/>
      <c r="K963" s="197"/>
      <c r="L963" s="197"/>
      <c r="M963" s="197"/>
      <c r="N963" s="197"/>
      <c r="O963" s="197"/>
      <c r="P963" s="197"/>
      <c r="Q963" s="197"/>
      <c r="R963" s="197"/>
      <c r="S963" s="197"/>
      <c r="T963" s="197"/>
      <c r="U963" s="197"/>
      <c r="V963" s="197"/>
      <c r="W963" s="197"/>
      <c r="X963" s="197"/>
      <c r="Y963" s="197"/>
      <c r="Z963" s="197"/>
    </row>
    <row r="964" ht="15.75" customHeight="1">
      <c r="A964" s="197"/>
      <c r="B964" s="197"/>
      <c r="C964" s="197"/>
      <c r="D964" s="197"/>
      <c r="E964" s="197"/>
      <c r="F964" s="197"/>
      <c r="G964" s="197"/>
      <c r="H964" s="197"/>
      <c r="I964" s="197"/>
      <c r="J964" s="197"/>
      <c r="K964" s="197"/>
      <c r="L964" s="197"/>
      <c r="M964" s="197"/>
      <c r="N964" s="197"/>
      <c r="O964" s="197"/>
      <c r="P964" s="197"/>
      <c r="Q964" s="197"/>
      <c r="R964" s="197"/>
      <c r="S964" s="197"/>
      <c r="T964" s="197"/>
      <c r="U964" s="197"/>
      <c r="V964" s="197"/>
      <c r="W964" s="197"/>
      <c r="X964" s="197"/>
      <c r="Y964" s="197"/>
      <c r="Z964" s="197"/>
    </row>
    <row r="965" ht="15.75" customHeight="1">
      <c r="A965" s="197"/>
      <c r="B965" s="197"/>
      <c r="C965" s="197"/>
      <c r="D965" s="197"/>
      <c r="E965" s="197"/>
      <c r="F965" s="197"/>
      <c r="G965" s="197"/>
      <c r="H965" s="197"/>
      <c r="I965" s="197"/>
      <c r="J965" s="197"/>
      <c r="K965" s="197"/>
      <c r="L965" s="197"/>
      <c r="M965" s="197"/>
      <c r="N965" s="197"/>
      <c r="O965" s="197"/>
      <c r="P965" s="197"/>
      <c r="Q965" s="197"/>
      <c r="R965" s="197"/>
      <c r="S965" s="197"/>
      <c r="T965" s="197"/>
      <c r="U965" s="197"/>
      <c r="V965" s="197"/>
      <c r="W965" s="197"/>
      <c r="X965" s="197"/>
      <c r="Y965" s="197"/>
      <c r="Z965" s="197"/>
    </row>
    <row r="966" ht="15.75" customHeight="1">
      <c r="A966" s="197"/>
      <c r="B966" s="197"/>
      <c r="C966" s="197"/>
      <c r="D966" s="197"/>
      <c r="E966" s="197"/>
      <c r="F966" s="197"/>
      <c r="G966" s="197"/>
      <c r="H966" s="197"/>
      <c r="I966" s="197"/>
      <c r="J966" s="197"/>
      <c r="K966" s="197"/>
      <c r="L966" s="197"/>
      <c r="M966" s="197"/>
      <c r="N966" s="197"/>
      <c r="O966" s="197"/>
      <c r="P966" s="197"/>
      <c r="Q966" s="197"/>
      <c r="R966" s="197"/>
      <c r="S966" s="197"/>
      <c r="T966" s="197"/>
      <c r="U966" s="197"/>
      <c r="V966" s="197"/>
      <c r="W966" s="197"/>
      <c r="X966" s="197"/>
      <c r="Y966" s="197"/>
      <c r="Z966" s="197"/>
    </row>
    <row r="967" ht="15.75" customHeight="1">
      <c r="A967" s="197"/>
      <c r="B967" s="197"/>
      <c r="C967" s="197"/>
      <c r="D967" s="197"/>
      <c r="E967" s="197"/>
      <c r="F967" s="197"/>
      <c r="G967" s="197"/>
      <c r="H967" s="197"/>
      <c r="I967" s="197"/>
      <c r="J967" s="197"/>
      <c r="K967" s="197"/>
      <c r="L967" s="197"/>
      <c r="M967" s="197"/>
      <c r="N967" s="197"/>
      <c r="O967" s="197"/>
      <c r="P967" s="197"/>
      <c r="Q967" s="197"/>
      <c r="R967" s="197"/>
      <c r="S967" s="197"/>
      <c r="T967" s="197"/>
      <c r="U967" s="197"/>
      <c r="V967" s="197"/>
      <c r="W967" s="197"/>
      <c r="X967" s="197"/>
      <c r="Y967" s="197"/>
      <c r="Z967" s="197"/>
    </row>
    <row r="968" ht="15.75" customHeight="1">
      <c r="A968" s="197"/>
      <c r="B968" s="197"/>
      <c r="C968" s="197"/>
      <c r="D968" s="197"/>
      <c r="E968" s="197"/>
      <c r="F968" s="197"/>
      <c r="G968" s="197"/>
      <c r="H968" s="197"/>
      <c r="I968" s="197"/>
      <c r="J968" s="197"/>
      <c r="K968" s="197"/>
      <c r="L968" s="197"/>
      <c r="M968" s="197"/>
      <c r="N968" s="197"/>
      <c r="O968" s="197"/>
      <c r="P968" s="197"/>
      <c r="Q968" s="197"/>
      <c r="R968" s="197"/>
      <c r="S968" s="197"/>
      <c r="T968" s="197"/>
      <c r="U968" s="197"/>
      <c r="V968" s="197"/>
      <c r="W968" s="197"/>
      <c r="X968" s="197"/>
      <c r="Y968" s="197"/>
      <c r="Z968" s="197"/>
    </row>
    <row r="969" ht="15.75" customHeight="1">
      <c r="A969" s="197"/>
      <c r="B969" s="197"/>
      <c r="C969" s="197"/>
      <c r="D969" s="197"/>
      <c r="E969" s="197"/>
      <c r="F969" s="197"/>
      <c r="G969" s="197"/>
      <c r="H969" s="197"/>
      <c r="I969" s="197"/>
      <c r="J969" s="197"/>
      <c r="K969" s="197"/>
      <c r="L969" s="197"/>
      <c r="M969" s="197"/>
      <c r="N969" s="197"/>
      <c r="O969" s="197"/>
      <c r="P969" s="197"/>
      <c r="Q969" s="197"/>
      <c r="R969" s="197"/>
      <c r="S969" s="197"/>
      <c r="T969" s="197"/>
      <c r="U969" s="197"/>
      <c r="V969" s="197"/>
      <c r="W969" s="197"/>
      <c r="X969" s="197"/>
      <c r="Y969" s="197"/>
      <c r="Z969" s="197"/>
    </row>
    <row r="970" ht="15.75" customHeight="1">
      <c r="A970" s="197"/>
      <c r="B970" s="197"/>
      <c r="C970" s="197"/>
      <c r="D970" s="197"/>
      <c r="E970" s="197"/>
      <c r="F970" s="197"/>
      <c r="G970" s="197"/>
      <c r="H970" s="197"/>
      <c r="I970" s="197"/>
      <c r="J970" s="197"/>
      <c r="K970" s="197"/>
      <c r="L970" s="197"/>
      <c r="M970" s="197"/>
      <c r="N970" s="197"/>
      <c r="O970" s="197"/>
      <c r="P970" s="197"/>
      <c r="Q970" s="197"/>
      <c r="R970" s="197"/>
      <c r="S970" s="197"/>
      <c r="T970" s="197"/>
      <c r="U970" s="197"/>
      <c r="V970" s="197"/>
      <c r="W970" s="197"/>
      <c r="X970" s="197"/>
      <c r="Y970" s="197"/>
      <c r="Z970" s="197"/>
    </row>
    <row r="971" ht="15.75" customHeight="1">
      <c r="A971" s="197"/>
      <c r="B971" s="197"/>
      <c r="C971" s="197"/>
      <c r="D971" s="197"/>
      <c r="E971" s="197"/>
      <c r="F971" s="197"/>
      <c r="G971" s="197"/>
      <c r="H971" s="197"/>
      <c r="I971" s="197"/>
      <c r="J971" s="197"/>
      <c r="K971" s="197"/>
      <c r="L971" s="197"/>
      <c r="M971" s="197"/>
      <c r="N971" s="197"/>
      <c r="O971" s="197"/>
      <c r="P971" s="197"/>
      <c r="Q971" s="197"/>
      <c r="R971" s="197"/>
      <c r="S971" s="197"/>
      <c r="T971" s="197"/>
      <c r="U971" s="197"/>
      <c r="V971" s="197"/>
      <c r="W971" s="197"/>
      <c r="X971" s="197"/>
      <c r="Y971" s="197"/>
      <c r="Z971" s="197"/>
    </row>
    <row r="972" ht="15.75" customHeight="1">
      <c r="A972" s="197"/>
      <c r="B972" s="197"/>
      <c r="C972" s="197"/>
      <c r="D972" s="197"/>
      <c r="E972" s="197"/>
      <c r="F972" s="197"/>
      <c r="G972" s="197"/>
      <c r="H972" s="197"/>
      <c r="I972" s="197"/>
      <c r="J972" s="197"/>
      <c r="K972" s="197"/>
      <c r="L972" s="197"/>
      <c r="M972" s="197"/>
      <c r="N972" s="197"/>
      <c r="O972" s="197"/>
      <c r="P972" s="197"/>
      <c r="Q972" s="197"/>
      <c r="R972" s="197"/>
      <c r="S972" s="197"/>
      <c r="T972" s="197"/>
      <c r="U972" s="197"/>
      <c r="V972" s="197"/>
      <c r="W972" s="197"/>
      <c r="X972" s="197"/>
      <c r="Y972" s="197"/>
      <c r="Z972" s="197"/>
    </row>
    <row r="973" ht="15.75" customHeight="1">
      <c r="A973" s="197"/>
      <c r="B973" s="197"/>
      <c r="C973" s="197"/>
      <c r="D973" s="197"/>
      <c r="E973" s="197"/>
      <c r="F973" s="197"/>
      <c r="G973" s="197"/>
      <c r="H973" s="197"/>
      <c r="I973" s="197"/>
      <c r="J973" s="197"/>
      <c r="K973" s="197"/>
      <c r="L973" s="197"/>
      <c r="M973" s="197"/>
      <c r="N973" s="197"/>
      <c r="O973" s="197"/>
      <c r="P973" s="197"/>
      <c r="Q973" s="197"/>
      <c r="R973" s="197"/>
      <c r="S973" s="197"/>
      <c r="T973" s="197"/>
      <c r="U973" s="197"/>
      <c r="V973" s="197"/>
      <c r="W973" s="197"/>
      <c r="X973" s="197"/>
      <c r="Y973" s="197"/>
      <c r="Z973" s="197"/>
    </row>
    <row r="974" ht="15.75" customHeight="1">
      <c r="A974" s="197"/>
      <c r="B974" s="197"/>
      <c r="C974" s="197"/>
      <c r="D974" s="197"/>
      <c r="E974" s="197"/>
      <c r="F974" s="197"/>
      <c r="G974" s="197"/>
      <c r="H974" s="197"/>
      <c r="I974" s="197"/>
      <c r="J974" s="197"/>
      <c r="K974" s="197"/>
      <c r="L974" s="197"/>
      <c r="M974" s="197"/>
      <c r="N974" s="197"/>
      <c r="O974" s="197"/>
      <c r="P974" s="197"/>
      <c r="Q974" s="197"/>
      <c r="R974" s="197"/>
      <c r="S974" s="197"/>
      <c r="T974" s="197"/>
      <c r="U974" s="197"/>
      <c r="V974" s="197"/>
      <c r="W974" s="197"/>
      <c r="X974" s="197"/>
      <c r="Y974" s="197"/>
      <c r="Z974" s="197"/>
    </row>
    <row r="975" ht="15.75" customHeight="1">
      <c r="A975" s="197"/>
      <c r="B975" s="197"/>
      <c r="C975" s="197"/>
      <c r="D975" s="197"/>
      <c r="E975" s="197"/>
      <c r="F975" s="197"/>
      <c r="G975" s="197"/>
      <c r="H975" s="197"/>
      <c r="I975" s="197"/>
      <c r="J975" s="197"/>
      <c r="K975" s="197"/>
      <c r="L975" s="197"/>
      <c r="M975" s="197"/>
      <c r="N975" s="197"/>
      <c r="O975" s="197"/>
      <c r="P975" s="197"/>
      <c r="Q975" s="197"/>
      <c r="R975" s="197"/>
      <c r="S975" s="197"/>
      <c r="T975" s="197"/>
      <c r="U975" s="197"/>
      <c r="V975" s="197"/>
      <c r="W975" s="197"/>
      <c r="X975" s="197"/>
      <c r="Y975" s="197"/>
      <c r="Z975" s="197"/>
    </row>
    <row r="976" ht="15.75" customHeight="1">
      <c r="A976" s="197"/>
      <c r="B976" s="197"/>
      <c r="C976" s="197"/>
      <c r="D976" s="197"/>
      <c r="E976" s="197"/>
      <c r="F976" s="197"/>
      <c r="G976" s="197"/>
      <c r="H976" s="197"/>
      <c r="I976" s="197"/>
      <c r="J976" s="197"/>
      <c r="K976" s="197"/>
      <c r="L976" s="197"/>
      <c r="M976" s="197"/>
      <c r="N976" s="197"/>
      <c r="O976" s="197"/>
      <c r="P976" s="197"/>
      <c r="Q976" s="197"/>
      <c r="R976" s="197"/>
      <c r="S976" s="197"/>
      <c r="T976" s="197"/>
      <c r="U976" s="197"/>
      <c r="V976" s="197"/>
      <c r="W976" s="197"/>
      <c r="X976" s="197"/>
      <c r="Y976" s="197"/>
      <c r="Z976" s="197"/>
    </row>
    <row r="977" ht="15.75" customHeight="1">
      <c r="A977" s="197"/>
      <c r="B977" s="197"/>
      <c r="C977" s="197"/>
      <c r="D977" s="197"/>
      <c r="E977" s="197"/>
      <c r="F977" s="197"/>
      <c r="G977" s="197"/>
      <c r="H977" s="197"/>
      <c r="I977" s="197"/>
      <c r="J977" s="197"/>
      <c r="K977" s="197"/>
      <c r="L977" s="197"/>
      <c r="M977" s="197"/>
      <c r="N977" s="197"/>
      <c r="O977" s="197"/>
      <c r="P977" s="197"/>
      <c r="Q977" s="197"/>
      <c r="R977" s="197"/>
      <c r="S977" s="197"/>
      <c r="T977" s="197"/>
      <c r="U977" s="197"/>
      <c r="V977" s="197"/>
      <c r="W977" s="197"/>
      <c r="X977" s="197"/>
      <c r="Y977" s="197"/>
      <c r="Z977" s="197"/>
    </row>
    <row r="978" ht="15.75" customHeight="1">
      <c r="A978" s="197"/>
      <c r="B978" s="197"/>
      <c r="C978" s="197"/>
      <c r="D978" s="197"/>
      <c r="E978" s="197"/>
      <c r="F978" s="197"/>
      <c r="G978" s="197"/>
      <c r="H978" s="197"/>
      <c r="I978" s="197"/>
      <c r="J978" s="197"/>
      <c r="K978" s="197"/>
      <c r="L978" s="197"/>
      <c r="M978" s="197"/>
      <c r="N978" s="197"/>
      <c r="O978" s="197"/>
      <c r="P978" s="197"/>
      <c r="Q978" s="197"/>
      <c r="R978" s="197"/>
      <c r="S978" s="197"/>
      <c r="T978" s="197"/>
      <c r="U978" s="197"/>
      <c r="V978" s="197"/>
      <c r="W978" s="197"/>
      <c r="X978" s="197"/>
      <c r="Y978" s="197"/>
      <c r="Z978" s="197"/>
    </row>
    <row r="979" ht="15.75" customHeight="1">
      <c r="A979" s="197"/>
      <c r="B979" s="197"/>
      <c r="C979" s="197"/>
      <c r="D979" s="197"/>
      <c r="E979" s="197"/>
      <c r="F979" s="197"/>
      <c r="G979" s="197"/>
      <c r="H979" s="197"/>
      <c r="I979" s="197"/>
      <c r="J979" s="197"/>
      <c r="K979" s="197"/>
      <c r="L979" s="197"/>
      <c r="M979" s="197"/>
      <c r="N979" s="197"/>
      <c r="O979" s="197"/>
      <c r="P979" s="197"/>
      <c r="Q979" s="197"/>
      <c r="R979" s="197"/>
      <c r="S979" s="197"/>
      <c r="T979" s="197"/>
      <c r="U979" s="197"/>
      <c r="V979" s="197"/>
      <c r="W979" s="197"/>
      <c r="X979" s="197"/>
      <c r="Y979" s="197"/>
      <c r="Z979" s="197"/>
    </row>
    <row r="980" ht="15.75" customHeight="1">
      <c r="A980" s="197"/>
      <c r="B980" s="197"/>
      <c r="C980" s="197"/>
      <c r="D980" s="197"/>
      <c r="E980" s="197"/>
      <c r="F980" s="197"/>
      <c r="G980" s="197"/>
      <c r="H980" s="197"/>
      <c r="I980" s="197"/>
      <c r="J980" s="197"/>
      <c r="K980" s="197"/>
      <c r="L980" s="197"/>
      <c r="M980" s="197"/>
      <c r="N980" s="197"/>
      <c r="O980" s="197"/>
      <c r="P980" s="197"/>
      <c r="Q980" s="197"/>
      <c r="R980" s="197"/>
      <c r="S980" s="197"/>
      <c r="T980" s="197"/>
      <c r="U980" s="197"/>
      <c r="V980" s="197"/>
      <c r="W980" s="197"/>
      <c r="X980" s="197"/>
      <c r="Y980" s="197"/>
      <c r="Z980" s="197"/>
    </row>
    <row r="981" ht="15.75" customHeight="1">
      <c r="A981" s="197"/>
      <c r="B981" s="197"/>
      <c r="C981" s="197"/>
      <c r="D981" s="197"/>
      <c r="E981" s="197"/>
      <c r="F981" s="197"/>
      <c r="G981" s="197"/>
      <c r="H981" s="197"/>
      <c r="I981" s="197"/>
      <c r="J981" s="197"/>
      <c r="K981" s="197"/>
      <c r="L981" s="197"/>
      <c r="M981" s="197"/>
      <c r="N981" s="197"/>
      <c r="O981" s="197"/>
      <c r="P981" s="197"/>
      <c r="Q981" s="197"/>
      <c r="R981" s="197"/>
      <c r="S981" s="197"/>
      <c r="T981" s="197"/>
      <c r="U981" s="197"/>
      <c r="V981" s="197"/>
      <c r="W981" s="197"/>
      <c r="X981" s="197"/>
      <c r="Y981" s="197"/>
      <c r="Z981" s="197"/>
    </row>
    <row r="982" ht="15.75" customHeight="1">
      <c r="A982" s="197"/>
      <c r="B982" s="197"/>
      <c r="C982" s="197"/>
      <c r="D982" s="197"/>
      <c r="E982" s="197"/>
      <c r="F982" s="197"/>
      <c r="G982" s="197"/>
      <c r="H982" s="197"/>
      <c r="I982" s="197"/>
      <c r="J982" s="197"/>
      <c r="K982" s="197"/>
      <c r="L982" s="197"/>
      <c r="M982" s="197"/>
      <c r="N982" s="197"/>
      <c r="O982" s="197"/>
      <c r="P982" s="197"/>
      <c r="Q982" s="197"/>
      <c r="R982" s="197"/>
      <c r="S982" s="197"/>
      <c r="T982" s="197"/>
      <c r="U982" s="197"/>
      <c r="V982" s="197"/>
      <c r="W982" s="197"/>
      <c r="X982" s="197"/>
      <c r="Y982" s="197"/>
      <c r="Z982" s="197"/>
    </row>
    <row r="983" ht="15.75" customHeight="1">
      <c r="A983" s="197"/>
      <c r="B983" s="197"/>
      <c r="C983" s="197"/>
      <c r="D983" s="197"/>
      <c r="E983" s="197"/>
      <c r="F983" s="197"/>
      <c r="G983" s="197"/>
      <c r="H983" s="197"/>
      <c r="I983" s="197"/>
      <c r="J983" s="197"/>
      <c r="K983" s="197"/>
      <c r="L983" s="197"/>
      <c r="M983" s="197"/>
      <c r="N983" s="197"/>
      <c r="O983" s="197"/>
      <c r="P983" s="197"/>
      <c r="Q983" s="197"/>
      <c r="R983" s="197"/>
      <c r="S983" s="197"/>
      <c r="T983" s="197"/>
      <c r="U983" s="197"/>
      <c r="V983" s="197"/>
      <c r="W983" s="197"/>
      <c r="X983" s="197"/>
      <c r="Y983" s="197"/>
      <c r="Z983" s="197"/>
    </row>
    <row r="984" ht="15.75" customHeight="1">
      <c r="A984" s="197"/>
      <c r="B984" s="197"/>
      <c r="C984" s="197"/>
      <c r="D984" s="197"/>
      <c r="E984" s="197"/>
      <c r="F984" s="197"/>
      <c r="G984" s="197"/>
      <c r="H984" s="197"/>
      <c r="I984" s="197"/>
      <c r="J984" s="197"/>
      <c r="K984" s="197"/>
      <c r="L984" s="197"/>
      <c r="M984" s="197"/>
      <c r="N984" s="197"/>
      <c r="O984" s="197"/>
      <c r="P984" s="197"/>
      <c r="Q984" s="197"/>
      <c r="R984" s="197"/>
      <c r="S984" s="197"/>
      <c r="T984" s="197"/>
      <c r="U984" s="197"/>
      <c r="V984" s="197"/>
      <c r="W984" s="197"/>
      <c r="X984" s="197"/>
      <c r="Y984" s="197"/>
      <c r="Z984" s="197"/>
    </row>
    <row r="985" ht="15.75" customHeight="1">
      <c r="A985" s="197"/>
      <c r="B985" s="197"/>
      <c r="C985" s="197"/>
      <c r="D985" s="197"/>
      <c r="E985" s="197"/>
      <c r="F985" s="197"/>
      <c r="G985" s="197"/>
      <c r="H985" s="197"/>
      <c r="I985" s="197"/>
      <c r="J985" s="197"/>
      <c r="K985" s="197"/>
      <c r="L985" s="197"/>
      <c r="M985" s="197"/>
      <c r="N985" s="197"/>
      <c r="O985" s="197"/>
      <c r="P985" s="197"/>
      <c r="Q985" s="197"/>
      <c r="R985" s="197"/>
      <c r="S985" s="197"/>
      <c r="T985" s="197"/>
      <c r="U985" s="197"/>
      <c r="V985" s="197"/>
      <c r="W985" s="197"/>
      <c r="X985" s="197"/>
      <c r="Y985" s="197"/>
      <c r="Z985" s="197"/>
    </row>
    <row r="986" ht="15.75" customHeight="1">
      <c r="A986" s="197"/>
      <c r="B986" s="197"/>
      <c r="C986" s="197"/>
      <c r="D986" s="197"/>
      <c r="E986" s="197"/>
      <c r="F986" s="197"/>
      <c r="G986" s="197"/>
      <c r="H986" s="197"/>
      <c r="I986" s="197"/>
      <c r="J986" s="197"/>
      <c r="K986" s="197"/>
      <c r="L986" s="197"/>
      <c r="M986" s="197"/>
      <c r="N986" s="197"/>
      <c r="O986" s="197"/>
      <c r="P986" s="197"/>
      <c r="Q986" s="197"/>
      <c r="R986" s="197"/>
      <c r="S986" s="197"/>
      <c r="T986" s="197"/>
      <c r="U986" s="197"/>
      <c r="V986" s="197"/>
      <c r="W986" s="197"/>
      <c r="X986" s="197"/>
      <c r="Y986" s="197"/>
      <c r="Z986" s="197"/>
    </row>
    <row r="987" ht="15.75" customHeight="1">
      <c r="A987" s="197"/>
      <c r="B987" s="197"/>
      <c r="C987" s="197"/>
      <c r="D987" s="197"/>
      <c r="E987" s="197"/>
      <c r="F987" s="197"/>
      <c r="G987" s="197"/>
      <c r="H987" s="197"/>
      <c r="I987" s="197"/>
      <c r="J987" s="197"/>
      <c r="K987" s="197"/>
      <c r="L987" s="197"/>
      <c r="M987" s="197"/>
      <c r="N987" s="197"/>
      <c r="O987" s="197"/>
      <c r="P987" s="197"/>
      <c r="Q987" s="197"/>
      <c r="R987" s="197"/>
      <c r="S987" s="197"/>
      <c r="T987" s="197"/>
      <c r="U987" s="197"/>
      <c r="V987" s="197"/>
      <c r="W987" s="197"/>
      <c r="X987" s="197"/>
      <c r="Y987" s="197"/>
      <c r="Z987" s="197"/>
    </row>
    <row r="988" ht="15.75" customHeight="1">
      <c r="A988" s="197"/>
      <c r="B988" s="197"/>
      <c r="C988" s="197"/>
      <c r="D988" s="197"/>
      <c r="E988" s="197"/>
      <c r="F988" s="197"/>
      <c r="G988" s="197"/>
      <c r="H988" s="197"/>
      <c r="I988" s="197"/>
      <c r="J988" s="197"/>
      <c r="K988" s="197"/>
      <c r="L988" s="197"/>
      <c r="M988" s="197"/>
      <c r="N988" s="197"/>
      <c r="O988" s="197"/>
      <c r="P988" s="197"/>
      <c r="Q988" s="197"/>
      <c r="R988" s="197"/>
      <c r="S988" s="197"/>
      <c r="T988" s="197"/>
      <c r="U988" s="197"/>
      <c r="V988" s="197"/>
      <c r="W988" s="197"/>
      <c r="X988" s="197"/>
      <c r="Y988" s="197"/>
      <c r="Z988" s="197"/>
    </row>
    <row r="989" ht="15.75" customHeight="1">
      <c r="A989" s="197"/>
      <c r="B989" s="197"/>
      <c r="C989" s="197"/>
      <c r="D989" s="197"/>
      <c r="E989" s="197"/>
      <c r="F989" s="197"/>
      <c r="G989" s="197"/>
      <c r="H989" s="197"/>
      <c r="I989" s="197"/>
      <c r="J989" s="197"/>
      <c r="K989" s="197"/>
      <c r="L989" s="197"/>
      <c r="M989" s="197"/>
      <c r="N989" s="197"/>
      <c r="O989" s="197"/>
      <c r="P989" s="197"/>
      <c r="Q989" s="197"/>
      <c r="R989" s="197"/>
      <c r="S989" s="197"/>
      <c r="T989" s="197"/>
      <c r="U989" s="197"/>
      <c r="V989" s="197"/>
      <c r="W989" s="197"/>
      <c r="X989" s="197"/>
      <c r="Y989" s="197"/>
      <c r="Z989" s="197"/>
    </row>
    <row r="990" ht="15.75" customHeight="1">
      <c r="A990" s="197"/>
      <c r="B990" s="197"/>
      <c r="C990" s="197"/>
      <c r="D990" s="197"/>
      <c r="E990" s="197"/>
      <c r="F990" s="197"/>
      <c r="G990" s="197"/>
      <c r="H990" s="197"/>
      <c r="I990" s="197"/>
      <c r="J990" s="197"/>
      <c r="K990" s="197"/>
      <c r="L990" s="197"/>
      <c r="M990" s="197"/>
      <c r="N990" s="197"/>
      <c r="O990" s="197"/>
      <c r="P990" s="197"/>
      <c r="Q990" s="197"/>
      <c r="R990" s="197"/>
      <c r="S990" s="197"/>
      <c r="T990" s="197"/>
      <c r="U990" s="197"/>
      <c r="V990" s="197"/>
      <c r="W990" s="197"/>
      <c r="X990" s="197"/>
      <c r="Y990" s="197"/>
      <c r="Z990" s="197"/>
    </row>
    <row r="991" ht="15.75" customHeight="1">
      <c r="A991" s="197"/>
      <c r="B991" s="197"/>
      <c r="C991" s="197"/>
      <c r="D991" s="197"/>
      <c r="E991" s="197"/>
      <c r="F991" s="197"/>
      <c r="G991" s="197"/>
      <c r="H991" s="197"/>
      <c r="I991" s="197"/>
      <c r="J991" s="197"/>
      <c r="K991" s="197"/>
      <c r="L991" s="197"/>
      <c r="M991" s="197"/>
      <c r="N991" s="197"/>
      <c r="O991" s="197"/>
      <c r="P991" s="197"/>
      <c r="Q991" s="197"/>
      <c r="R991" s="197"/>
      <c r="S991" s="197"/>
      <c r="T991" s="197"/>
      <c r="U991" s="197"/>
      <c r="V991" s="197"/>
      <c r="W991" s="197"/>
      <c r="X991" s="197"/>
      <c r="Y991" s="197"/>
      <c r="Z991" s="197"/>
    </row>
    <row r="992" ht="15.75" customHeight="1">
      <c r="A992" s="197"/>
      <c r="B992" s="197"/>
      <c r="C992" s="197"/>
      <c r="D992" s="197"/>
      <c r="E992" s="197"/>
      <c r="F992" s="197"/>
      <c r="G992" s="197"/>
      <c r="H992" s="197"/>
      <c r="I992" s="197"/>
      <c r="J992" s="197"/>
      <c r="K992" s="197"/>
      <c r="L992" s="197"/>
      <c r="M992" s="197"/>
      <c r="N992" s="197"/>
      <c r="O992" s="197"/>
      <c r="P992" s="197"/>
      <c r="Q992" s="197"/>
      <c r="R992" s="197"/>
      <c r="S992" s="197"/>
      <c r="T992" s="197"/>
      <c r="U992" s="197"/>
      <c r="V992" s="197"/>
      <c r="W992" s="197"/>
      <c r="X992" s="197"/>
      <c r="Y992" s="197"/>
      <c r="Z992" s="197"/>
    </row>
    <row r="993" ht="15.75" customHeight="1">
      <c r="A993" s="197"/>
      <c r="B993" s="197"/>
      <c r="C993" s="197"/>
      <c r="D993" s="197"/>
      <c r="E993" s="197"/>
      <c r="F993" s="197"/>
      <c r="G993" s="197"/>
      <c r="H993" s="197"/>
      <c r="I993" s="197"/>
      <c r="J993" s="197"/>
      <c r="K993" s="197"/>
      <c r="L993" s="197"/>
      <c r="M993" s="197"/>
      <c r="N993" s="197"/>
      <c r="O993" s="197"/>
      <c r="P993" s="197"/>
      <c r="Q993" s="197"/>
      <c r="R993" s="197"/>
      <c r="S993" s="197"/>
      <c r="T993" s="197"/>
      <c r="U993" s="197"/>
      <c r="V993" s="197"/>
      <c r="W993" s="197"/>
      <c r="X993" s="197"/>
      <c r="Y993" s="197"/>
      <c r="Z993" s="197"/>
    </row>
    <row r="994" ht="15.75" customHeight="1">
      <c r="A994" s="197"/>
      <c r="B994" s="197"/>
      <c r="C994" s="197"/>
      <c r="D994" s="197"/>
      <c r="E994" s="197"/>
      <c r="F994" s="197"/>
      <c r="G994" s="197"/>
      <c r="H994" s="197"/>
      <c r="I994" s="197"/>
      <c r="J994" s="197"/>
      <c r="K994" s="197"/>
      <c r="L994" s="197"/>
      <c r="M994" s="197"/>
      <c r="N994" s="197"/>
      <c r="O994" s="197"/>
      <c r="P994" s="197"/>
      <c r="Q994" s="197"/>
      <c r="R994" s="197"/>
      <c r="S994" s="197"/>
      <c r="T994" s="197"/>
      <c r="U994" s="197"/>
      <c r="V994" s="197"/>
      <c r="W994" s="197"/>
      <c r="X994" s="197"/>
      <c r="Y994" s="197"/>
      <c r="Z994" s="197"/>
    </row>
    <row r="995" ht="15.75" customHeight="1">
      <c r="A995" s="197"/>
      <c r="B995" s="197"/>
      <c r="C995" s="197"/>
      <c r="D995" s="197"/>
      <c r="E995" s="197"/>
      <c r="F995" s="197"/>
      <c r="G995" s="197"/>
      <c r="H995" s="197"/>
      <c r="I995" s="197"/>
      <c r="J995" s="197"/>
      <c r="K995" s="197"/>
      <c r="L995" s="197"/>
      <c r="M995" s="197"/>
      <c r="N995" s="197"/>
      <c r="O995" s="197"/>
      <c r="P995" s="197"/>
      <c r="Q995" s="197"/>
      <c r="R995" s="197"/>
      <c r="S995" s="197"/>
      <c r="T995" s="197"/>
      <c r="U995" s="197"/>
      <c r="V995" s="197"/>
      <c r="W995" s="197"/>
      <c r="X995" s="197"/>
      <c r="Y995" s="197"/>
      <c r="Z995" s="197"/>
    </row>
    <row r="996" ht="15.75" customHeight="1">
      <c r="A996" s="197"/>
      <c r="B996" s="197"/>
      <c r="C996" s="197"/>
      <c r="D996" s="197"/>
      <c r="E996" s="197"/>
      <c r="F996" s="197"/>
      <c r="G996" s="197"/>
      <c r="H996" s="197"/>
      <c r="I996" s="197"/>
      <c r="J996" s="197"/>
      <c r="K996" s="197"/>
      <c r="L996" s="197"/>
      <c r="M996" s="197"/>
      <c r="N996" s="197"/>
      <c r="O996" s="197"/>
      <c r="P996" s="197"/>
      <c r="Q996" s="197"/>
      <c r="R996" s="197"/>
      <c r="S996" s="197"/>
      <c r="T996" s="197"/>
      <c r="U996" s="197"/>
      <c r="V996" s="197"/>
      <c r="W996" s="197"/>
      <c r="X996" s="197"/>
      <c r="Y996" s="197"/>
      <c r="Z996" s="197"/>
    </row>
    <row r="997" ht="15.75" customHeight="1">
      <c r="A997" s="197"/>
      <c r="B997" s="197"/>
      <c r="C997" s="197"/>
      <c r="D997" s="197"/>
      <c r="E997" s="197"/>
      <c r="F997" s="197"/>
      <c r="G997" s="197"/>
      <c r="H997" s="197"/>
      <c r="I997" s="197"/>
      <c r="J997" s="197"/>
      <c r="K997" s="197"/>
      <c r="L997" s="197"/>
      <c r="M997" s="197"/>
      <c r="N997" s="197"/>
      <c r="O997" s="197"/>
      <c r="P997" s="197"/>
      <c r="Q997" s="197"/>
      <c r="R997" s="197"/>
      <c r="S997" s="197"/>
      <c r="T997" s="197"/>
      <c r="U997" s="197"/>
      <c r="V997" s="197"/>
      <c r="W997" s="197"/>
      <c r="X997" s="197"/>
      <c r="Y997" s="197"/>
      <c r="Z997" s="197"/>
    </row>
    <row r="998" ht="15.75" customHeight="1">
      <c r="A998" s="197"/>
      <c r="B998" s="197"/>
      <c r="C998" s="197"/>
      <c r="D998" s="197"/>
      <c r="E998" s="197"/>
      <c r="F998" s="197"/>
      <c r="G998" s="197"/>
      <c r="H998" s="197"/>
      <c r="I998" s="197"/>
      <c r="J998" s="197"/>
      <c r="K998" s="197"/>
      <c r="L998" s="197"/>
      <c r="M998" s="197"/>
      <c r="N998" s="197"/>
      <c r="O998" s="197"/>
      <c r="P998" s="197"/>
      <c r="Q998" s="197"/>
      <c r="R998" s="197"/>
      <c r="S998" s="197"/>
      <c r="T998" s="197"/>
      <c r="U998" s="197"/>
      <c r="V998" s="197"/>
      <c r="W998" s="197"/>
      <c r="X998" s="197"/>
      <c r="Y998" s="197"/>
      <c r="Z998" s="197"/>
    </row>
  </sheetData>
  <hyperlinks>
    <hyperlink display="Inicio" location="ÍNDICE!A1" ref="A1"/>
  </hyperlinks>
  <printOptions/>
  <pageMargins bottom="0.75" footer="0.0" header="0.0" left="0.7" right="0.7" top="0.75"/>
  <pageSetup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21.25"/>
    <col customWidth="1" min="2" max="2" width="23.13"/>
    <col customWidth="1" min="3" max="3" width="9.38"/>
    <col customWidth="1" min="4" max="4" width="15.0"/>
    <col customWidth="1" min="5" max="5" width="12.5"/>
    <col customWidth="1" min="6" max="6" width="13.88"/>
    <col customWidth="1" min="7" max="7" width="15.5"/>
    <col customWidth="1" min="8" max="8" width="14.13"/>
    <col customWidth="1" min="9" max="9" width="7.13"/>
    <col customWidth="1" min="10" max="10" width="21.0"/>
    <col customWidth="1" min="11" max="11" width="23.13"/>
    <col customWidth="1" min="12" max="12" width="22.88"/>
    <col customWidth="1" min="13" max="13" width="25.38"/>
    <col customWidth="1" min="14" max="14" width="26.0"/>
    <col customWidth="1" min="15" max="26" width="9.38"/>
  </cols>
  <sheetData>
    <row r="1" ht="12.75" customHeight="1">
      <c r="A1" s="231" t="s">
        <v>455</v>
      </c>
      <c r="B1" s="95" t="s">
        <v>456</v>
      </c>
      <c r="C1" s="95" t="s">
        <v>457</v>
      </c>
      <c r="D1" s="95" t="s">
        <v>458</v>
      </c>
      <c r="E1" s="95" t="s">
        <v>459</v>
      </c>
      <c r="F1" s="95" t="s">
        <v>460</v>
      </c>
      <c r="G1" s="95" t="s">
        <v>461</v>
      </c>
      <c r="H1" s="95" t="s">
        <v>462</v>
      </c>
      <c r="I1" s="143" t="s">
        <v>463</v>
      </c>
      <c r="J1" s="143" t="s">
        <v>464</v>
      </c>
      <c r="K1" s="166" t="s">
        <v>465</v>
      </c>
      <c r="L1" s="166" t="s">
        <v>466</v>
      </c>
      <c r="M1" s="166" t="s">
        <v>467</v>
      </c>
      <c r="N1" s="143"/>
      <c r="O1" s="143"/>
      <c r="P1" s="143"/>
      <c r="Q1" s="167"/>
      <c r="R1" s="167"/>
      <c r="S1" s="167"/>
      <c r="T1" s="167"/>
      <c r="U1" s="167"/>
      <c r="V1" s="167"/>
      <c r="W1" s="167"/>
      <c r="X1" s="167"/>
      <c r="Y1" s="167"/>
      <c r="Z1" s="167"/>
    </row>
    <row r="2">
      <c r="A2" s="256">
        <v>43927.0</v>
      </c>
      <c r="B2" s="237">
        <v>2.0</v>
      </c>
      <c r="D2" s="239">
        <v>6500.0</v>
      </c>
      <c r="E2" s="178">
        <v>86657.8789</v>
      </c>
      <c r="F2" s="197">
        <f t="shared" ref="F2:F4" si="1">D2/E2</f>
        <v>0.07500760557</v>
      </c>
      <c r="G2" s="197">
        <f t="shared" ref="G2:G4" si="2">SUM(B2:C2)*D2</f>
        <v>13000</v>
      </c>
      <c r="H2" s="266">
        <f t="shared" ref="H2:H4" si="3">G2/E2</f>
        <v>0.1500152111</v>
      </c>
      <c r="I2" s="152">
        <f>B2</f>
        <v>2</v>
      </c>
      <c r="J2" s="50">
        <f t="shared" ref="J2:J4" si="4">I2*F2</f>
        <v>0.1500152111</v>
      </c>
      <c r="K2" s="172">
        <f t="shared" ref="K2:K4" si="5">F2*0.001</f>
        <v>0.00007500760557</v>
      </c>
      <c r="L2" s="50">
        <f t="shared" ref="L2:L4" si="6">IF(C2,F2*0.01,0)</f>
        <v>0</v>
      </c>
      <c r="M2" s="172">
        <f t="shared" ref="M2:M4" si="7">F2+K2-L2</f>
        <v>0.07508261317</v>
      </c>
      <c r="N2" s="152"/>
      <c r="O2" s="197"/>
      <c r="P2" s="197"/>
      <c r="Q2" s="197"/>
      <c r="R2" s="197"/>
      <c r="S2" s="197"/>
      <c r="T2" s="197"/>
      <c r="U2" s="197"/>
      <c r="V2" s="197"/>
      <c r="W2" s="197"/>
      <c r="X2" s="197"/>
      <c r="Y2" s="197"/>
      <c r="Z2" s="197"/>
    </row>
    <row r="3">
      <c r="A3" s="256">
        <v>43951.0</v>
      </c>
      <c r="B3" s="237">
        <v>3.0</v>
      </c>
      <c r="D3" s="239">
        <v>15199.99</v>
      </c>
      <c r="E3" s="178">
        <v>176563.0719</v>
      </c>
      <c r="F3" s="197">
        <f t="shared" si="1"/>
        <v>0.08608816009</v>
      </c>
      <c r="G3" s="197">
        <f t="shared" si="2"/>
        <v>45599.97</v>
      </c>
      <c r="H3" s="266">
        <f t="shared" si="3"/>
        <v>0.2582644803</v>
      </c>
      <c r="I3" s="152">
        <f t="shared" ref="I3:I4" si="8">I2+B3-C3</f>
        <v>5</v>
      </c>
      <c r="J3" s="50">
        <f t="shared" si="4"/>
        <v>0.4304408005</v>
      </c>
      <c r="K3" s="172">
        <f t="shared" si="5"/>
        <v>0.00008608816009</v>
      </c>
      <c r="L3" s="50">
        <f t="shared" si="6"/>
        <v>0</v>
      </c>
      <c r="M3" s="172">
        <f t="shared" si="7"/>
        <v>0.08617424825</v>
      </c>
      <c r="N3" s="152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</row>
    <row r="4">
      <c r="A4" s="256">
        <v>43958.0</v>
      </c>
      <c r="B4" s="237">
        <v>3.0</v>
      </c>
      <c r="D4" s="239">
        <v>14500.0</v>
      </c>
      <c r="E4" s="178">
        <v>169363.8874</v>
      </c>
      <c r="F4" s="197">
        <f t="shared" si="1"/>
        <v>0.08561447321</v>
      </c>
      <c r="G4" s="197">
        <f t="shared" si="2"/>
        <v>43500</v>
      </c>
      <c r="H4" s="266">
        <f t="shared" si="3"/>
        <v>0.2568434196</v>
      </c>
      <c r="I4" s="152">
        <f t="shared" si="8"/>
        <v>8</v>
      </c>
      <c r="J4" s="50">
        <f t="shared" si="4"/>
        <v>0.6849157857</v>
      </c>
      <c r="K4" s="172">
        <f t="shared" si="5"/>
        <v>0.00008561447321</v>
      </c>
      <c r="L4" s="50">
        <f t="shared" si="6"/>
        <v>0</v>
      </c>
      <c r="M4" s="172">
        <f t="shared" si="7"/>
        <v>0.08570008768</v>
      </c>
      <c r="N4" s="152"/>
      <c r="O4" s="197"/>
      <c r="P4" s="197"/>
      <c r="Q4" s="197"/>
      <c r="R4" s="197"/>
      <c r="S4" s="197"/>
      <c r="T4" s="197"/>
      <c r="U4" s="197"/>
      <c r="V4" s="197"/>
      <c r="W4" s="197"/>
      <c r="X4" s="197"/>
      <c r="Y4" s="197"/>
      <c r="Z4" s="197"/>
    </row>
    <row r="5">
      <c r="A5" s="180"/>
      <c r="B5" s="197"/>
      <c r="C5" s="197"/>
      <c r="D5" s="197"/>
      <c r="E5" s="197"/>
      <c r="F5" s="197"/>
      <c r="G5" s="197"/>
      <c r="H5" s="169"/>
      <c r="I5" s="152"/>
      <c r="J5" s="50"/>
      <c r="K5" s="50"/>
      <c r="L5" s="50"/>
      <c r="M5" s="50"/>
      <c r="N5" s="152"/>
      <c r="O5" s="197"/>
      <c r="P5" s="197"/>
      <c r="Q5" s="197"/>
      <c r="R5" s="197"/>
      <c r="S5" s="197"/>
      <c r="T5" s="197"/>
      <c r="U5" s="197"/>
      <c r="V5" s="197"/>
      <c r="W5" s="197"/>
      <c r="X5" s="197"/>
      <c r="Y5" s="197"/>
      <c r="Z5" s="197"/>
    </row>
    <row r="6">
      <c r="A6" s="180"/>
      <c r="B6" s="197"/>
      <c r="C6" s="197"/>
      <c r="D6" s="197"/>
      <c r="E6" s="197"/>
      <c r="F6" s="255"/>
      <c r="G6" s="178"/>
      <c r="H6" s="169"/>
      <c r="I6" s="152"/>
      <c r="J6" s="50"/>
      <c r="K6" s="50"/>
      <c r="L6" s="50"/>
      <c r="M6" s="50"/>
      <c r="N6" s="152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</row>
    <row r="7">
      <c r="A7" s="180"/>
      <c r="B7" s="197"/>
      <c r="C7" s="197"/>
      <c r="D7" s="197"/>
      <c r="E7" s="197"/>
      <c r="F7" s="255"/>
      <c r="G7" s="178"/>
      <c r="H7" s="169"/>
      <c r="I7" s="152"/>
      <c r="J7" s="50"/>
      <c r="K7" s="50"/>
      <c r="L7" s="50"/>
      <c r="M7" s="50"/>
      <c r="N7" s="152"/>
      <c r="O7" s="197"/>
      <c r="P7" s="197"/>
      <c r="Q7" s="197"/>
      <c r="R7" s="197"/>
      <c r="S7" s="197"/>
      <c r="T7" s="197"/>
      <c r="U7" s="197"/>
      <c r="V7" s="197"/>
      <c r="W7" s="197"/>
      <c r="X7" s="197"/>
      <c r="Y7" s="197"/>
      <c r="Z7" s="197"/>
    </row>
    <row r="8">
      <c r="A8" s="180"/>
      <c r="B8" s="197"/>
      <c r="C8" s="197"/>
      <c r="D8" s="197"/>
      <c r="E8" s="197"/>
      <c r="F8" s="255"/>
      <c r="G8" s="178"/>
      <c r="H8" s="169"/>
      <c r="I8" s="152"/>
      <c r="J8" s="50"/>
      <c r="K8" s="50"/>
      <c r="L8" s="50"/>
      <c r="M8" s="50"/>
      <c r="N8" s="152"/>
      <c r="O8" s="197"/>
      <c r="P8" s="197"/>
      <c r="Q8" s="197"/>
      <c r="R8" s="197"/>
      <c r="S8" s="197"/>
      <c r="T8" s="197"/>
      <c r="U8" s="197"/>
      <c r="V8" s="197"/>
      <c r="W8" s="197"/>
      <c r="X8" s="197"/>
      <c r="Y8" s="197"/>
      <c r="Z8" s="197"/>
    </row>
    <row r="9">
      <c r="A9" s="180"/>
      <c r="B9" s="197"/>
      <c r="C9" s="197"/>
      <c r="D9" s="197"/>
      <c r="E9" s="197"/>
      <c r="F9" s="197"/>
      <c r="G9" s="197"/>
      <c r="H9" s="197"/>
      <c r="I9" s="152"/>
      <c r="J9" s="50"/>
      <c r="K9" s="50"/>
      <c r="L9" s="50"/>
      <c r="M9" s="50"/>
      <c r="N9" s="152"/>
      <c r="O9" s="197"/>
      <c r="P9" s="197"/>
      <c r="Q9" s="197"/>
      <c r="R9" s="197"/>
      <c r="S9" s="197"/>
      <c r="T9" s="197"/>
      <c r="U9" s="197"/>
      <c r="V9" s="197"/>
      <c r="W9" s="197"/>
      <c r="X9" s="197"/>
      <c r="Y9" s="197"/>
      <c r="Z9" s="197"/>
    </row>
    <row r="10">
      <c r="A10" s="180"/>
      <c r="B10" s="197"/>
      <c r="C10" s="197"/>
      <c r="D10" s="197"/>
      <c r="E10" s="197"/>
      <c r="F10" s="197"/>
      <c r="G10" s="197"/>
      <c r="H10" s="169"/>
      <c r="I10" s="152"/>
      <c r="J10" s="50"/>
      <c r="K10" s="50"/>
      <c r="L10" s="50"/>
      <c r="M10" s="50"/>
      <c r="N10" s="152"/>
      <c r="O10" s="197"/>
      <c r="P10" s="197"/>
      <c r="Q10" s="197"/>
      <c r="R10" s="197"/>
      <c r="S10" s="197"/>
      <c r="T10" s="197"/>
      <c r="U10" s="197"/>
      <c r="V10" s="197"/>
      <c r="W10" s="197"/>
      <c r="X10" s="197"/>
      <c r="Y10" s="197"/>
      <c r="Z10" s="197"/>
    </row>
    <row r="11">
      <c r="A11" s="180"/>
      <c r="B11" s="197"/>
      <c r="C11" s="197"/>
      <c r="D11" s="197"/>
      <c r="E11" s="197"/>
      <c r="F11" s="197"/>
      <c r="G11" s="197"/>
      <c r="H11" s="169"/>
      <c r="I11" s="152"/>
      <c r="J11" s="50"/>
      <c r="K11" s="50"/>
      <c r="L11" s="50"/>
      <c r="M11" s="50"/>
      <c r="N11" s="152"/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Z11" s="197"/>
    </row>
    <row r="12">
      <c r="A12" s="180"/>
      <c r="B12" s="197"/>
      <c r="C12" s="197"/>
      <c r="D12" s="197"/>
      <c r="E12" s="197"/>
      <c r="F12" s="197"/>
      <c r="G12" s="197"/>
      <c r="H12" s="169"/>
      <c r="I12" s="152"/>
      <c r="J12" s="50"/>
      <c r="K12" s="50"/>
      <c r="L12" s="50"/>
      <c r="M12" s="50"/>
      <c r="N12" s="152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</row>
    <row r="13">
      <c r="A13" s="180"/>
      <c r="B13" s="197"/>
      <c r="C13" s="197"/>
      <c r="D13" s="197"/>
      <c r="E13" s="197"/>
      <c r="F13" s="197"/>
      <c r="G13" s="197"/>
      <c r="H13" s="169"/>
      <c r="I13" s="152"/>
      <c r="J13" s="50"/>
      <c r="K13" s="50"/>
      <c r="L13" s="50"/>
      <c r="M13" s="50"/>
      <c r="N13" s="152"/>
      <c r="O13" s="197"/>
      <c r="P13" s="197"/>
      <c r="Q13" s="197"/>
      <c r="R13" s="197"/>
      <c r="S13" s="197"/>
      <c r="T13" s="197"/>
      <c r="U13" s="197"/>
      <c r="V13" s="197"/>
      <c r="W13" s="197"/>
      <c r="X13" s="197"/>
      <c r="Y13" s="197"/>
      <c r="Z13" s="197"/>
    </row>
    <row r="14">
      <c r="A14" s="180"/>
      <c r="B14" s="197"/>
      <c r="C14" s="197"/>
      <c r="D14" s="197"/>
      <c r="E14" s="197"/>
      <c r="F14" s="197"/>
      <c r="G14" s="197"/>
      <c r="H14" s="169"/>
      <c r="I14" s="152"/>
      <c r="J14" s="50"/>
      <c r="K14" s="50"/>
      <c r="L14" s="50"/>
      <c r="M14" s="50"/>
      <c r="N14" s="152"/>
      <c r="O14" s="197"/>
      <c r="P14" s="197"/>
      <c r="Q14" s="197"/>
      <c r="R14" s="197"/>
      <c r="S14" s="197"/>
      <c r="T14" s="197"/>
      <c r="U14" s="197"/>
      <c r="V14" s="197"/>
      <c r="W14" s="197"/>
      <c r="X14" s="197"/>
      <c r="Y14" s="197"/>
      <c r="Z14" s="197"/>
    </row>
    <row r="15">
      <c r="A15" s="180"/>
      <c r="B15" s="197"/>
      <c r="C15" s="197"/>
      <c r="D15" s="197"/>
      <c r="E15" s="197"/>
      <c r="F15" s="197"/>
      <c r="G15" s="197"/>
      <c r="H15" s="169"/>
      <c r="I15" s="152"/>
      <c r="J15" s="50"/>
      <c r="K15" s="50"/>
      <c r="L15" s="50"/>
      <c r="M15" s="50"/>
      <c r="N15" s="152"/>
      <c r="O15" s="197"/>
      <c r="P15" s="197"/>
      <c r="Q15" s="197"/>
      <c r="R15" s="197"/>
      <c r="S15" s="197"/>
      <c r="T15" s="197"/>
      <c r="U15" s="197"/>
      <c r="V15" s="197"/>
      <c r="W15" s="197"/>
      <c r="X15" s="197"/>
      <c r="Y15" s="197"/>
      <c r="Z15" s="197"/>
    </row>
    <row r="16">
      <c r="A16" s="180"/>
      <c r="B16" s="197"/>
      <c r="C16" s="197"/>
      <c r="D16" s="197"/>
      <c r="E16" s="197"/>
      <c r="F16" s="197"/>
      <c r="G16" s="197"/>
      <c r="H16" s="169"/>
      <c r="I16" s="152"/>
      <c r="J16" s="50"/>
      <c r="K16" s="50"/>
      <c r="L16" s="50"/>
      <c r="M16" s="50"/>
      <c r="N16" s="152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97"/>
      <c r="Z16" s="197"/>
    </row>
    <row r="17">
      <c r="A17" s="180"/>
      <c r="B17" s="197"/>
      <c r="C17" s="197"/>
      <c r="D17" s="197"/>
      <c r="E17" s="197"/>
      <c r="F17" s="197"/>
      <c r="G17" s="197"/>
      <c r="H17" s="169"/>
      <c r="I17" s="152"/>
      <c r="J17" s="50"/>
      <c r="K17" s="50"/>
      <c r="L17" s="50"/>
      <c r="M17" s="50"/>
      <c r="N17" s="152"/>
      <c r="O17" s="197"/>
      <c r="P17" s="197"/>
      <c r="Q17" s="197"/>
      <c r="R17" s="197"/>
      <c r="S17" s="197"/>
      <c r="T17" s="197"/>
      <c r="U17" s="197"/>
      <c r="V17" s="197"/>
      <c r="W17" s="197"/>
      <c r="X17" s="197"/>
      <c r="Y17" s="197"/>
      <c r="Z17" s="197"/>
    </row>
    <row r="18">
      <c r="A18" s="180"/>
      <c r="B18" s="197"/>
      <c r="C18" s="197"/>
      <c r="D18" s="197"/>
      <c r="E18" s="197"/>
      <c r="F18" s="197"/>
      <c r="G18" s="197"/>
      <c r="H18" s="169"/>
      <c r="I18" s="152"/>
      <c r="J18" s="50"/>
      <c r="K18" s="50"/>
      <c r="L18" s="50"/>
      <c r="M18" s="50"/>
      <c r="N18" s="152"/>
      <c r="O18" s="197"/>
      <c r="P18" s="197"/>
      <c r="Q18" s="197"/>
      <c r="R18" s="197"/>
      <c r="S18" s="197"/>
      <c r="T18" s="197"/>
      <c r="U18" s="197"/>
      <c r="V18" s="197"/>
      <c r="W18" s="197"/>
      <c r="X18" s="197"/>
      <c r="Y18" s="197"/>
      <c r="Z18" s="197"/>
    </row>
    <row r="19" ht="15.75" customHeight="1">
      <c r="A19" s="180"/>
      <c r="B19" s="197"/>
      <c r="C19" s="197"/>
      <c r="D19" s="197"/>
      <c r="E19" s="197"/>
      <c r="F19" s="197"/>
      <c r="G19" s="197"/>
      <c r="H19" s="169"/>
      <c r="I19" s="152"/>
      <c r="J19" s="50"/>
      <c r="K19" s="50"/>
      <c r="L19" s="50"/>
      <c r="M19" s="50"/>
      <c r="N19" s="152"/>
      <c r="O19" s="197"/>
      <c r="P19" s="197"/>
      <c r="Q19" s="197"/>
      <c r="R19" s="197"/>
      <c r="S19" s="197"/>
      <c r="T19" s="197"/>
      <c r="U19" s="197"/>
      <c r="V19" s="197"/>
      <c r="W19" s="197"/>
      <c r="X19" s="197"/>
      <c r="Y19" s="197"/>
      <c r="Z19" s="197"/>
    </row>
    <row r="20" ht="15.75" customHeight="1">
      <c r="A20" s="180"/>
      <c r="B20" s="197"/>
      <c r="C20" s="197"/>
      <c r="D20" s="197"/>
      <c r="E20" s="197"/>
      <c r="F20" s="197"/>
      <c r="G20" s="197"/>
      <c r="H20" s="169"/>
      <c r="I20" s="152"/>
      <c r="J20" s="50"/>
      <c r="K20" s="50"/>
      <c r="L20" s="50"/>
      <c r="M20" s="50"/>
      <c r="N20" s="152"/>
      <c r="O20" s="197"/>
      <c r="P20" s="197"/>
      <c r="Q20" s="197"/>
      <c r="R20" s="197"/>
      <c r="S20" s="197"/>
      <c r="T20" s="197"/>
      <c r="U20" s="197"/>
      <c r="V20" s="197"/>
      <c r="W20" s="197"/>
      <c r="X20" s="197"/>
      <c r="Y20" s="197"/>
      <c r="Z20" s="197"/>
    </row>
    <row r="21" ht="15.75" customHeight="1">
      <c r="A21" s="180"/>
      <c r="B21" s="197"/>
      <c r="C21" s="197"/>
      <c r="D21" s="197"/>
      <c r="E21" s="197"/>
      <c r="F21" s="197"/>
      <c r="G21" s="197"/>
      <c r="H21" s="169"/>
      <c r="I21" s="152"/>
      <c r="J21" s="50"/>
      <c r="K21" s="50"/>
      <c r="L21" s="50"/>
      <c r="M21" s="50"/>
      <c r="N21" s="152"/>
      <c r="O21" s="197"/>
      <c r="P21" s="197"/>
      <c r="Q21" s="197"/>
      <c r="R21" s="197"/>
      <c r="S21" s="197"/>
      <c r="T21" s="197"/>
      <c r="U21" s="197"/>
      <c r="V21" s="197"/>
      <c r="W21" s="197"/>
      <c r="X21" s="197"/>
      <c r="Y21" s="197"/>
      <c r="Z21" s="197"/>
    </row>
    <row r="22" ht="15.75" customHeight="1">
      <c r="A22" s="180"/>
      <c r="B22" s="197"/>
      <c r="C22" s="197"/>
      <c r="D22" s="197"/>
      <c r="E22" s="197"/>
      <c r="F22" s="197"/>
      <c r="G22" s="197"/>
      <c r="H22" s="169"/>
      <c r="I22" s="152"/>
      <c r="J22" s="50"/>
      <c r="K22" s="50"/>
      <c r="L22" s="50"/>
      <c r="M22" s="50"/>
      <c r="N22" s="152"/>
      <c r="O22" s="197"/>
      <c r="P22" s="197"/>
      <c r="Q22" s="197"/>
      <c r="R22" s="197"/>
      <c r="S22" s="197"/>
      <c r="T22" s="197"/>
      <c r="U22" s="197"/>
      <c r="V22" s="197"/>
      <c r="W22" s="197"/>
      <c r="X22" s="197"/>
      <c r="Y22" s="197"/>
      <c r="Z22" s="197"/>
    </row>
    <row r="23" ht="15.75" customHeight="1">
      <c r="A23" s="180"/>
      <c r="B23" s="197"/>
      <c r="C23" s="197"/>
      <c r="D23" s="197"/>
      <c r="E23" s="197"/>
      <c r="F23" s="197"/>
      <c r="G23" s="197"/>
      <c r="H23" s="169"/>
      <c r="I23" s="152"/>
      <c r="J23" s="50"/>
      <c r="K23" s="50"/>
      <c r="L23" s="50"/>
      <c r="M23" s="50"/>
      <c r="N23" s="152"/>
      <c r="O23" s="197"/>
      <c r="P23" s="197"/>
      <c r="Q23" s="197"/>
      <c r="R23" s="197"/>
      <c r="S23" s="197"/>
      <c r="T23" s="197"/>
      <c r="U23" s="197"/>
      <c r="V23" s="197"/>
      <c r="W23" s="197"/>
      <c r="X23" s="197"/>
      <c r="Y23" s="197"/>
      <c r="Z23" s="197"/>
    </row>
    <row r="24" ht="15.75" customHeight="1">
      <c r="A24" s="180"/>
      <c r="B24" s="197"/>
      <c r="C24" s="197"/>
      <c r="D24" s="197"/>
      <c r="E24" s="197"/>
      <c r="F24" s="197"/>
      <c r="G24" s="197"/>
      <c r="H24" s="169"/>
      <c r="I24" s="152"/>
      <c r="J24" s="50"/>
      <c r="K24" s="50"/>
      <c r="L24" s="50"/>
      <c r="M24" s="50"/>
      <c r="N24" s="152"/>
      <c r="O24" s="197"/>
      <c r="P24" s="197"/>
      <c r="Q24" s="197"/>
      <c r="R24" s="197"/>
      <c r="S24" s="197"/>
      <c r="T24" s="197"/>
      <c r="U24" s="197"/>
      <c r="V24" s="197"/>
      <c r="W24" s="197"/>
      <c r="X24" s="197"/>
      <c r="Y24" s="197"/>
      <c r="Z24" s="197"/>
    </row>
    <row r="25" ht="15.75" customHeight="1">
      <c r="A25" s="180"/>
      <c r="B25" s="197"/>
      <c r="C25" s="197"/>
      <c r="D25" s="197"/>
      <c r="E25" s="197"/>
      <c r="F25" s="197"/>
      <c r="G25" s="197"/>
      <c r="H25" s="169"/>
      <c r="I25" s="152"/>
      <c r="J25" s="50"/>
      <c r="K25" s="50"/>
      <c r="L25" s="50"/>
      <c r="M25" s="50"/>
      <c r="N25" s="152"/>
      <c r="O25" s="197"/>
      <c r="P25" s="197"/>
      <c r="Q25" s="197"/>
      <c r="R25" s="197"/>
      <c r="S25" s="197"/>
      <c r="T25" s="197"/>
      <c r="U25" s="197"/>
      <c r="V25" s="197"/>
      <c r="W25" s="197"/>
      <c r="X25" s="197"/>
      <c r="Y25" s="197"/>
      <c r="Z25" s="197"/>
    </row>
    <row r="26" ht="15.75" customHeight="1">
      <c r="A26" s="180"/>
      <c r="B26" s="197"/>
      <c r="C26" s="197"/>
      <c r="D26" s="197"/>
      <c r="E26" s="197"/>
      <c r="F26" s="197"/>
      <c r="G26" s="197"/>
      <c r="H26" s="197"/>
      <c r="I26" s="152"/>
      <c r="J26" s="50"/>
      <c r="K26" s="50"/>
      <c r="L26" s="50"/>
      <c r="M26" s="50"/>
      <c r="N26" s="152"/>
      <c r="O26" s="197"/>
      <c r="P26" s="197"/>
      <c r="Q26" s="197"/>
      <c r="R26" s="197"/>
      <c r="S26" s="197"/>
      <c r="T26" s="197"/>
      <c r="U26" s="197"/>
      <c r="V26" s="197"/>
      <c r="W26" s="197"/>
      <c r="X26" s="197"/>
      <c r="Y26" s="197"/>
      <c r="Z26" s="197"/>
    </row>
    <row r="27" ht="15.75" customHeight="1">
      <c r="A27" s="180"/>
      <c r="B27" s="197"/>
      <c r="C27" s="197"/>
      <c r="D27" s="197"/>
      <c r="E27" s="197"/>
      <c r="F27" s="197"/>
      <c r="G27" s="197"/>
      <c r="H27" s="197"/>
      <c r="I27" s="197"/>
      <c r="J27" s="50"/>
      <c r="K27" s="50"/>
      <c r="L27" s="50"/>
      <c r="M27" s="50"/>
      <c r="N27" s="152"/>
      <c r="O27" s="197"/>
      <c r="P27" s="197"/>
      <c r="Q27" s="197"/>
      <c r="R27" s="197"/>
      <c r="S27" s="197"/>
      <c r="T27" s="197"/>
      <c r="U27" s="197"/>
      <c r="V27" s="197"/>
      <c r="W27" s="197"/>
      <c r="X27" s="197"/>
      <c r="Y27" s="197"/>
      <c r="Z27" s="197"/>
    </row>
    <row r="28" ht="15.75" customHeight="1">
      <c r="A28" s="180"/>
      <c r="B28" s="197"/>
      <c r="C28" s="197"/>
      <c r="D28" s="197"/>
      <c r="E28" s="197"/>
      <c r="F28" s="197"/>
      <c r="G28" s="197"/>
      <c r="H28" s="169"/>
      <c r="I28" s="152"/>
      <c r="J28" s="50"/>
      <c r="K28" s="50"/>
      <c r="L28" s="50"/>
      <c r="M28" s="50"/>
      <c r="N28" s="152"/>
      <c r="O28" s="197"/>
      <c r="P28" s="197"/>
      <c r="Q28" s="197"/>
      <c r="R28" s="197"/>
      <c r="S28" s="197"/>
      <c r="T28" s="197"/>
      <c r="U28" s="197"/>
      <c r="V28" s="197"/>
      <c r="W28" s="197"/>
      <c r="X28" s="197"/>
      <c r="Y28" s="197"/>
      <c r="Z28" s="197"/>
    </row>
    <row r="29" ht="15.75" customHeight="1">
      <c r="A29" s="180"/>
      <c r="B29" s="197"/>
      <c r="C29" s="197"/>
      <c r="D29" s="197"/>
      <c r="E29" s="197"/>
      <c r="F29" s="197"/>
      <c r="G29" s="197"/>
      <c r="H29" s="197"/>
      <c r="I29" s="197"/>
      <c r="J29" s="50"/>
      <c r="K29" s="50"/>
      <c r="L29" s="50"/>
      <c r="M29" s="50"/>
      <c r="N29" s="152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7"/>
      <c r="Z29" s="197"/>
    </row>
    <row r="30" ht="15.75" customHeight="1">
      <c r="A30" s="180"/>
      <c r="B30" s="197"/>
      <c r="C30" s="197"/>
      <c r="D30" s="197"/>
      <c r="E30" s="197"/>
      <c r="F30" s="197"/>
      <c r="G30" s="197"/>
      <c r="H30" s="197"/>
      <c r="I30" s="197"/>
      <c r="J30" s="50"/>
      <c r="K30" s="50"/>
      <c r="L30" s="50"/>
      <c r="M30" s="50"/>
      <c r="N30" s="152"/>
      <c r="O30" s="197"/>
      <c r="P30" s="197"/>
      <c r="Q30" s="197"/>
      <c r="R30" s="197"/>
      <c r="S30" s="197"/>
      <c r="T30" s="197"/>
      <c r="U30" s="197"/>
      <c r="V30" s="197"/>
      <c r="W30" s="197"/>
      <c r="X30" s="197"/>
      <c r="Y30" s="197"/>
      <c r="Z30" s="197"/>
    </row>
    <row r="31" ht="15.75" customHeight="1">
      <c r="A31" s="180"/>
      <c r="B31" s="197"/>
      <c r="C31" s="197"/>
      <c r="D31" s="197"/>
      <c r="E31" s="197"/>
      <c r="F31" s="197"/>
      <c r="G31" s="197"/>
      <c r="H31" s="197"/>
      <c r="I31" s="152"/>
      <c r="J31" s="50"/>
      <c r="K31" s="50"/>
      <c r="L31" s="50"/>
      <c r="M31" s="50"/>
      <c r="N31" s="152"/>
      <c r="O31" s="197"/>
      <c r="P31" s="197"/>
      <c r="Q31" s="197"/>
      <c r="R31" s="197"/>
      <c r="S31" s="197"/>
      <c r="T31" s="197"/>
      <c r="U31" s="197"/>
      <c r="V31" s="197"/>
      <c r="W31" s="197"/>
      <c r="X31" s="197"/>
      <c r="Y31" s="197"/>
      <c r="Z31" s="197"/>
    </row>
    <row r="32" ht="15.75" customHeight="1">
      <c r="A32" s="180"/>
      <c r="B32" s="197"/>
      <c r="C32" s="197"/>
      <c r="D32" s="197"/>
      <c r="E32" s="197"/>
      <c r="F32" s="197"/>
      <c r="G32" s="197"/>
      <c r="H32" s="169"/>
      <c r="I32" s="152"/>
      <c r="J32" s="50"/>
      <c r="K32" s="50"/>
      <c r="L32" s="50"/>
      <c r="M32" s="50"/>
      <c r="N32" s="152"/>
      <c r="O32" s="197"/>
      <c r="P32" s="197"/>
      <c r="Q32" s="197"/>
      <c r="R32" s="197"/>
      <c r="S32" s="197"/>
      <c r="T32" s="197"/>
      <c r="U32" s="197"/>
      <c r="V32" s="197"/>
      <c r="W32" s="197"/>
      <c r="X32" s="197"/>
      <c r="Y32" s="197"/>
      <c r="Z32" s="197"/>
    </row>
    <row r="33" ht="15.75" customHeight="1">
      <c r="A33" s="180"/>
      <c r="B33" s="197"/>
      <c r="C33" s="197"/>
      <c r="D33" s="197"/>
      <c r="E33" s="197"/>
      <c r="F33" s="197"/>
      <c r="G33" s="197"/>
      <c r="H33" s="169"/>
      <c r="I33" s="152"/>
      <c r="J33" s="50"/>
      <c r="K33" s="50"/>
      <c r="L33" s="50"/>
      <c r="M33" s="50"/>
      <c r="N33" s="152"/>
      <c r="O33" s="197"/>
      <c r="P33" s="197"/>
      <c r="Q33" s="197"/>
      <c r="R33" s="197"/>
      <c r="S33" s="197"/>
      <c r="T33" s="197"/>
      <c r="U33" s="197"/>
      <c r="V33" s="197"/>
      <c r="W33" s="197"/>
      <c r="X33" s="197"/>
      <c r="Y33" s="197"/>
      <c r="Z33" s="197"/>
    </row>
    <row r="34" ht="15.75" customHeight="1">
      <c r="A34" s="180"/>
      <c r="B34" s="197"/>
      <c r="C34" s="197"/>
      <c r="D34" s="197"/>
      <c r="E34" s="197"/>
      <c r="F34" s="197"/>
      <c r="G34" s="197"/>
      <c r="H34" s="169"/>
      <c r="I34" s="152"/>
      <c r="J34" s="50"/>
      <c r="K34" s="50"/>
      <c r="L34" s="50"/>
      <c r="M34" s="50"/>
      <c r="N34" s="152"/>
      <c r="O34" s="197"/>
      <c r="P34" s="197"/>
      <c r="Q34" s="197"/>
      <c r="R34" s="197"/>
      <c r="S34" s="197"/>
      <c r="T34" s="197"/>
      <c r="U34" s="197"/>
      <c r="V34" s="197"/>
      <c r="W34" s="197"/>
      <c r="X34" s="197"/>
      <c r="Y34" s="197"/>
      <c r="Z34" s="197"/>
    </row>
    <row r="35" ht="15.75" customHeight="1">
      <c r="A35" s="180"/>
      <c r="B35" s="197"/>
      <c r="C35" s="197"/>
      <c r="D35" s="197"/>
      <c r="E35" s="197"/>
      <c r="F35" s="197"/>
      <c r="G35" s="197"/>
      <c r="H35" s="169"/>
      <c r="I35" s="152"/>
      <c r="J35" s="50"/>
      <c r="K35" s="50"/>
      <c r="L35" s="50"/>
      <c r="M35" s="50"/>
      <c r="N35" s="152"/>
      <c r="O35" s="197"/>
      <c r="P35" s="197"/>
      <c r="Q35" s="197"/>
      <c r="R35" s="197"/>
      <c r="S35" s="197"/>
      <c r="T35" s="197"/>
      <c r="U35" s="197"/>
      <c r="V35" s="197"/>
      <c r="W35" s="197"/>
      <c r="X35" s="197"/>
      <c r="Y35" s="197"/>
      <c r="Z35" s="197"/>
    </row>
    <row r="36" ht="15.75" customHeight="1">
      <c r="A36" s="180"/>
      <c r="B36" s="197"/>
      <c r="C36" s="197"/>
      <c r="D36" s="197"/>
      <c r="E36" s="197"/>
      <c r="F36" s="197"/>
      <c r="G36" s="197"/>
      <c r="H36" s="169"/>
      <c r="I36" s="152"/>
      <c r="J36" s="50"/>
      <c r="K36" s="50"/>
      <c r="L36" s="50"/>
      <c r="M36" s="50"/>
      <c r="N36" s="152"/>
      <c r="O36" s="197"/>
      <c r="P36" s="197"/>
      <c r="Q36" s="197"/>
      <c r="R36" s="197"/>
      <c r="S36" s="197"/>
      <c r="T36" s="197"/>
      <c r="U36" s="197"/>
      <c r="V36" s="197"/>
      <c r="W36" s="197"/>
      <c r="X36" s="197"/>
      <c r="Y36" s="197"/>
      <c r="Z36" s="197"/>
    </row>
    <row r="37" ht="15.75" customHeight="1">
      <c r="A37" s="180"/>
      <c r="B37" s="197"/>
      <c r="C37" s="197"/>
      <c r="D37" s="197"/>
      <c r="E37" s="197"/>
      <c r="F37" s="197"/>
      <c r="G37" s="197"/>
      <c r="H37" s="169"/>
      <c r="I37" s="152"/>
      <c r="J37" s="50"/>
      <c r="K37" s="50"/>
      <c r="L37" s="50"/>
      <c r="M37" s="50"/>
      <c r="N37" s="152"/>
      <c r="O37" s="197"/>
      <c r="P37" s="197"/>
      <c r="Q37" s="197"/>
      <c r="R37" s="197"/>
      <c r="S37" s="197"/>
      <c r="T37" s="197"/>
      <c r="U37" s="197"/>
      <c r="V37" s="197"/>
      <c r="W37" s="197"/>
      <c r="X37" s="197"/>
      <c r="Y37" s="197"/>
      <c r="Z37" s="197"/>
    </row>
    <row r="38" ht="15.75" customHeight="1">
      <c r="A38" s="180"/>
      <c r="B38" s="197"/>
      <c r="C38" s="197"/>
      <c r="D38" s="197"/>
      <c r="E38" s="197"/>
      <c r="F38" s="197"/>
      <c r="G38" s="197"/>
      <c r="H38" s="197"/>
      <c r="I38" s="197"/>
      <c r="J38" s="50"/>
      <c r="K38" s="50"/>
      <c r="L38" s="50"/>
      <c r="M38" s="50"/>
      <c r="N38" s="152"/>
      <c r="O38" s="197"/>
      <c r="P38" s="197"/>
      <c r="Q38" s="197"/>
      <c r="R38" s="197"/>
      <c r="S38" s="197"/>
      <c r="T38" s="197"/>
      <c r="U38" s="197"/>
      <c r="V38" s="197"/>
      <c r="W38" s="197"/>
      <c r="X38" s="197"/>
      <c r="Y38" s="197"/>
      <c r="Z38" s="197"/>
    </row>
    <row r="39" ht="15.75" customHeight="1">
      <c r="A39" s="180"/>
      <c r="B39" s="197"/>
      <c r="C39" s="197"/>
      <c r="D39" s="197"/>
      <c r="E39" s="197"/>
      <c r="F39" s="197"/>
      <c r="G39" s="197"/>
      <c r="H39" s="197"/>
      <c r="I39" s="152"/>
      <c r="J39" s="50"/>
      <c r="K39" s="50"/>
      <c r="L39" s="50"/>
      <c r="M39" s="50"/>
      <c r="N39" s="152"/>
      <c r="O39" s="197"/>
      <c r="P39" s="197"/>
      <c r="Q39" s="197"/>
      <c r="R39" s="197"/>
      <c r="S39" s="197"/>
      <c r="T39" s="197"/>
      <c r="U39" s="197"/>
      <c r="V39" s="197"/>
      <c r="W39" s="197"/>
      <c r="X39" s="197"/>
      <c r="Y39" s="197"/>
      <c r="Z39" s="197"/>
    </row>
    <row r="40" ht="15.75" customHeight="1">
      <c r="A40" s="180"/>
      <c r="B40" s="197"/>
      <c r="C40" s="197"/>
      <c r="D40" s="197"/>
      <c r="E40" s="197"/>
      <c r="F40" s="197"/>
      <c r="G40" s="197"/>
      <c r="H40" s="197"/>
      <c r="I40" s="152"/>
      <c r="J40" s="50"/>
      <c r="K40" s="50"/>
      <c r="L40" s="50"/>
      <c r="M40" s="50"/>
      <c r="N40" s="152"/>
      <c r="O40" s="197"/>
      <c r="P40" s="197"/>
      <c r="Q40" s="197"/>
      <c r="R40" s="197"/>
      <c r="S40" s="197"/>
      <c r="T40" s="197"/>
      <c r="U40" s="197"/>
      <c r="V40" s="197"/>
      <c r="W40" s="197"/>
      <c r="X40" s="197"/>
      <c r="Y40" s="197"/>
      <c r="Z40" s="197"/>
    </row>
    <row r="41" ht="15.75" customHeight="1">
      <c r="A41" s="180"/>
      <c r="B41" s="197"/>
      <c r="C41" s="197"/>
      <c r="D41" s="197"/>
      <c r="E41" s="197"/>
      <c r="F41" s="197"/>
      <c r="G41" s="197"/>
      <c r="H41" s="197"/>
      <c r="I41" s="152"/>
      <c r="J41" s="50"/>
      <c r="K41" s="50"/>
      <c r="L41" s="50"/>
      <c r="M41" s="50"/>
      <c r="N41" s="152"/>
      <c r="O41" s="197"/>
      <c r="P41" s="197"/>
      <c r="Q41" s="197"/>
      <c r="R41" s="197"/>
      <c r="S41" s="197"/>
      <c r="T41" s="197"/>
      <c r="U41" s="197"/>
      <c r="V41" s="197"/>
      <c r="W41" s="197"/>
      <c r="X41" s="197"/>
      <c r="Y41" s="197"/>
      <c r="Z41" s="197"/>
    </row>
    <row r="42" ht="15.75" customHeight="1">
      <c r="A42" s="180"/>
      <c r="B42" s="197"/>
      <c r="C42" s="197"/>
      <c r="D42" s="197"/>
      <c r="E42" s="197"/>
      <c r="F42" s="197"/>
      <c r="G42" s="197"/>
      <c r="H42" s="197"/>
      <c r="I42" s="197"/>
      <c r="J42" s="50"/>
      <c r="K42" s="50"/>
      <c r="L42" s="50"/>
      <c r="M42" s="50"/>
      <c r="N42" s="152"/>
      <c r="O42" s="197"/>
      <c r="P42" s="197"/>
      <c r="Q42" s="197"/>
      <c r="R42" s="197"/>
      <c r="S42" s="197"/>
      <c r="T42" s="197"/>
      <c r="U42" s="197"/>
      <c r="V42" s="197"/>
      <c r="W42" s="197"/>
      <c r="X42" s="197"/>
      <c r="Y42" s="197"/>
      <c r="Z42" s="197"/>
    </row>
    <row r="43" ht="15.75" customHeight="1">
      <c r="A43" s="180"/>
      <c r="B43" s="197"/>
      <c r="C43" s="197"/>
      <c r="D43" s="197"/>
      <c r="E43" s="197"/>
      <c r="F43" s="197"/>
      <c r="G43" s="197"/>
      <c r="H43" s="197"/>
      <c r="I43" s="197"/>
      <c r="J43" s="50"/>
      <c r="K43" s="50"/>
      <c r="L43" s="50"/>
      <c r="M43" s="50"/>
      <c r="N43" s="152"/>
      <c r="O43" s="197"/>
      <c r="P43" s="197"/>
      <c r="Q43" s="197"/>
      <c r="R43" s="197"/>
      <c r="S43" s="197"/>
      <c r="T43" s="197"/>
      <c r="U43" s="197"/>
      <c r="V43" s="197"/>
      <c r="W43" s="197"/>
      <c r="X43" s="197"/>
      <c r="Y43" s="197"/>
      <c r="Z43" s="197"/>
    </row>
    <row r="44" ht="15.75" customHeight="1">
      <c r="A44" s="180"/>
      <c r="B44" s="197"/>
      <c r="C44" s="197"/>
      <c r="D44" s="197"/>
      <c r="E44" s="197"/>
      <c r="F44" s="197"/>
      <c r="G44" s="197"/>
      <c r="H44" s="169"/>
      <c r="I44" s="152"/>
      <c r="J44" s="50"/>
      <c r="K44" s="50"/>
      <c r="L44" s="50"/>
      <c r="M44" s="50"/>
      <c r="N44" s="152"/>
      <c r="O44" s="197"/>
      <c r="P44" s="197"/>
      <c r="Q44" s="197"/>
      <c r="R44" s="197"/>
      <c r="S44" s="197"/>
      <c r="T44" s="197"/>
      <c r="U44" s="197"/>
      <c r="V44" s="197"/>
      <c r="W44" s="197"/>
      <c r="X44" s="197"/>
      <c r="Y44" s="197"/>
      <c r="Z44" s="197"/>
    </row>
    <row r="45" ht="15.75" customHeight="1">
      <c r="A45" s="180"/>
      <c r="B45" s="197"/>
      <c r="C45" s="197"/>
      <c r="D45" s="197"/>
      <c r="E45" s="197"/>
      <c r="F45" s="197"/>
      <c r="G45" s="197"/>
      <c r="H45" s="197"/>
      <c r="I45" s="197"/>
      <c r="J45" s="50"/>
      <c r="K45" s="50"/>
      <c r="L45" s="50"/>
      <c r="M45" s="50"/>
      <c r="N45" s="152"/>
      <c r="O45" s="197"/>
      <c r="P45" s="197"/>
      <c r="Q45" s="197"/>
      <c r="R45" s="197"/>
      <c r="S45" s="197"/>
      <c r="T45" s="197"/>
      <c r="U45" s="197"/>
      <c r="V45" s="197"/>
      <c r="W45" s="197"/>
      <c r="X45" s="197"/>
      <c r="Y45" s="197"/>
      <c r="Z45" s="197"/>
    </row>
    <row r="46" ht="15.75" customHeight="1">
      <c r="A46" s="180"/>
      <c r="B46" s="197"/>
      <c r="C46" s="197"/>
      <c r="D46" s="197"/>
      <c r="E46" s="197"/>
      <c r="F46" s="197"/>
      <c r="G46" s="197"/>
      <c r="H46" s="169"/>
      <c r="I46" s="152"/>
      <c r="J46" s="50"/>
      <c r="K46" s="50"/>
      <c r="L46" s="50"/>
      <c r="M46" s="50"/>
      <c r="N46" s="152"/>
      <c r="O46" s="197"/>
      <c r="P46" s="197"/>
      <c r="Q46" s="197"/>
      <c r="R46" s="197"/>
      <c r="S46" s="197"/>
      <c r="T46" s="197"/>
      <c r="U46" s="197"/>
      <c r="V46" s="197"/>
      <c r="W46" s="197"/>
      <c r="X46" s="197"/>
      <c r="Y46" s="197"/>
      <c r="Z46" s="197"/>
    </row>
    <row r="47" ht="15.75" customHeight="1">
      <c r="A47" s="180"/>
      <c r="B47" s="197"/>
      <c r="C47" s="197"/>
      <c r="D47" s="197"/>
      <c r="E47" s="197"/>
      <c r="F47" s="197"/>
      <c r="G47" s="197"/>
      <c r="H47" s="169"/>
      <c r="I47" s="152"/>
      <c r="J47" s="50"/>
      <c r="K47" s="50"/>
      <c r="L47" s="50"/>
      <c r="M47" s="50"/>
      <c r="N47" s="152"/>
      <c r="O47" s="197"/>
      <c r="P47" s="197"/>
      <c r="Q47" s="197"/>
      <c r="R47" s="197"/>
      <c r="S47" s="197"/>
      <c r="T47" s="197"/>
      <c r="U47" s="197"/>
      <c r="V47" s="197"/>
      <c r="W47" s="197"/>
      <c r="X47" s="197"/>
      <c r="Y47" s="197"/>
      <c r="Z47" s="197"/>
    </row>
    <row r="48" ht="15.75" customHeight="1">
      <c r="A48" s="180"/>
      <c r="B48" s="197"/>
      <c r="C48" s="197"/>
      <c r="D48" s="197"/>
      <c r="E48" s="197"/>
      <c r="F48" s="197"/>
      <c r="G48" s="197"/>
      <c r="H48" s="169"/>
      <c r="I48" s="152"/>
      <c r="J48" s="50"/>
      <c r="K48" s="50"/>
      <c r="L48" s="50"/>
      <c r="M48" s="50"/>
      <c r="N48" s="152"/>
      <c r="O48" s="197"/>
      <c r="P48" s="197"/>
      <c r="Q48" s="197"/>
      <c r="R48" s="197"/>
      <c r="S48" s="197"/>
      <c r="T48" s="197"/>
      <c r="U48" s="197"/>
      <c r="V48" s="197"/>
      <c r="W48" s="197"/>
      <c r="X48" s="197"/>
      <c r="Y48" s="197"/>
      <c r="Z48" s="197"/>
    </row>
    <row r="49" ht="15.75" customHeight="1">
      <c r="A49" s="180"/>
      <c r="B49" s="197"/>
      <c r="C49" s="197"/>
      <c r="D49" s="197"/>
      <c r="E49" s="197"/>
      <c r="F49" s="197"/>
      <c r="G49" s="197"/>
      <c r="H49" s="169"/>
      <c r="I49" s="152"/>
      <c r="J49" s="50"/>
      <c r="K49" s="50"/>
      <c r="L49" s="50"/>
      <c r="M49" s="50"/>
      <c r="N49" s="152"/>
      <c r="O49" s="197"/>
      <c r="P49" s="197"/>
      <c r="Q49" s="197"/>
      <c r="R49" s="197"/>
      <c r="S49" s="197"/>
      <c r="T49" s="197"/>
      <c r="U49" s="197"/>
      <c r="V49" s="197"/>
      <c r="W49" s="197"/>
      <c r="X49" s="197"/>
      <c r="Y49" s="197"/>
      <c r="Z49" s="197"/>
    </row>
    <row r="50" ht="15.75" customHeight="1">
      <c r="A50" s="180"/>
      <c r="B50" s="197"/>
      <c r="C50" s="197"/>
      <c r="D50" s="197"/>
      <c r="E50" s="197"/>
      <c r="F50" s="197"/>
      <c r="G50" s="197"/>
      <c r="H50" s="169"/>
      <c r="I50" s="152"/>
      <c r="J50" s="50"/>
      <c r="K50" s="50"/>
      <c r="L50" s="50"/>
      <c r="M50" s="50"/>
      <c r="N50" s="152"/>
      <c r="O50" s="197"/>
      <c r="P50" s="197"/>
      <c r="Q50" s="197"/>
      <c r="R50" s="197"/>
      <c r="S50" s="197"/>
      <c r="T50" s="197"/>
      <c r="U50" s="197"/>
      <c r="V50" s="197"/>
      <c r="W50" s="197"/>
      <c r="X50" s="197"/>
      <c r="Y50" s="197"/>
      <c r="Z50" s="197"/>
    </row>
    <row r="51" ht="15.75" customHeight="1">
      <c r="A51" s="180"/>
      <c r="B51" s="197"/>
      <c r="C51" s="197"/>
      <c r="D51" s="197"/>
      <c r="E51" s="197"/>
      <c r="F51" s="197"/>
      <c r="G51" s="197"/>
      <c r="H51" s="169"/>
      <c r="I51" s="152"/>
      <c r="J51" s="50"/>
      <c r="K51" s="50"/>
      <c r="L51" s="50"/>
      <c r="M51" s="50"/>
      <c r="N51" s="152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</row>
    <row r="52" ht="15.75" customHeight="1">
      <c r="A52" s="180"/>
      <c r="B52" s="197"/>
      <c r="C52" s="197"/>
      <c r="D52" s="197"/>
      <c r="E52" s="197"/>
      <c r="F52" s="197"/>
      <c r="G52" s="197"/>
      <c r="H52" s="169"/>
      <c r="I52" s="152"/>
      <c r="J52" s="50"/>
      <c r="K52" s="50"/>
      <c r="L52" s="50"/>
      <c r="M52" s="50"/>
      <c r="N52" s="152"/>
      <c r="O52" s="197"/>
      <c r="P52" s="197"/>
      <c r="Q52" s="197"/>
      <c r="R52" s="197"/>
      <c r="S52" s="197"/>
      <c r="T52" s="197"/>
      <c r="U52" s="197"/>
      <c r="V52" s="197"/>
      <c r="W52" s="197"/>
      <c r="X52" s="197"/>
      <c r="Y52" s="197"/>
      <c r="Z52" s="197"/>
    </row>
    <row r="53" ht="15.75" customHeight="1">
      <c r="A53" s="180"/>
      <c r="B53" s="197"/>
      <c r="C53" s="197"/>
      <c r="D53" s="197"/>
      <c r="E53" s="197"/>
      <c r="F53" s="197"/>
      <c r="G53" s="197"/>
      <c r="H53" s="197"/>
      <c r="I53" s="152"/>
      <c r="J53" s="50"/>
      <c r="K53" s="50"/>
      <c r="L53" s="50"/>
      <c r="M53" s="50"/>
      <c r="N53" s="152"/>
      <c r="O53" s="197"/>
      <c r="P53" s="197"/>
      <c r="Q53" s="197"/>
      <c r="R53" s="197"/>
      <c r="S53" s="197"/>
      <c r="T53" s="197"/>
      <c r="U53" s="197"/>
      <c r="V53" s="197"/>
      <c r="W53" s="197"/>
      <c r="X53" s="197"/>
      <c r="Y53" s="197"/>
      <c r="Z53" s="197"/>
    </row>
    <row r="54" ht="15.75" customHeight="1">
      <c r="A54" s="180"/>
      <c r="B54" s="197"/>
      <c r="C54" s="197"/>
      <c r="D54" s="197"/>
      <c r="E54" s="197"/>
      <c r="F54" s="197"/>
      <c r="G54" s="197"/>
      <c r="H54" s="197"/>
      <c r="I54" s="197"/>
      <c r="J54" s="50"/>
      <c r="K54" s="50"/>
      <c r="L54" s="50"/>
      <c r="M54" s="50"/>
      <c r="N54" s="152"/>
      <c r="O54" s="197"/>
      <c r="P54" s="197"/>
      <c r="Q54" s="197"/>
      <c r="R54" s="197"/>
      <c r="S54" s="197"/>
      <c r="T54" s="197"/>
      <c r="U54" s="197"/>
      <c r="V54" s="197"/>
      <c r="W54" s="197"/>
      <c r="X54" s="197"/>
      <c r="Y54" s="197"/>
      <c r="Z54" s="197"/>
    </row>
    <row r="55" ht="15.75" customHeight="1">
      <c r="A55" s="180"/>
      <c r="B55" s="197"/>
      <c r="C55" s="197"/>
      <c r="D55" s="197"/>
      <c r="E55" s="197"/>
      <c r="F55" s="197"/>
      <c r="G55" s="197"/>
      <c r="H55" s="169"/>
      <c r="I55" s="152"/>
      <c r="J55" s="50"/>
      <c r="K55" s="50"/>
      <c r="L55" s="50"/>
      <c r="M55" s="50"/>
      <c r="N55" s="152"/>
      <c r="O55" s="197"/>
      <c r="P55" s="197"/>
      <c r="Q55" s="197"/>
      <c r="R55" s="197"/>
      <c r="S55" s="197"/>
      <c r="T55" s="197"/>
      <c r="U55" s="197"/>
      <c r="V55" s="197"/>
      <c r="W55" s="197"/>
      <c r="X55" s="197"/>
      <c r="Y55" s="197"/>
      <c r="Z55" s="197"/>
    </row>
    <row r="56" ht="15.75" customHeight="1">
      <c r="A56" s="180"/>
      <c r="B56" s="197"/>
      <c r="C56" s="197"/>
      <c r="D56" s="197"/>
      <c r="E56" s="197"/>
      <c r="F56" s="197"/>
      <c r="G56" s="197"/>
      <c r="H56" s="169"/>
      <c r="I56" s="152"/>
      <c r="J56" s="50"/>
      <c r="K56" s="50"/>
      <c r="L56" s="50"/>
      <c r="M56" s="50"/>
      <c r="N56" s="152"/>
      <c r="O56" s="197"/>
      <c r="P56" s="197"/>
      <c r="Q56" s="197"/>
      <c r="R56" s="197"/>
      <c r="S56" s="197"/>
      <c r="T56" s="197"/>
      <c r="U56" s="197"/>
      <c r="V56" s="197"/>
      <c r="W56" s="197"/>
      <c r="X56" s="197"/>
      <c r="Y56" s="197"/>
      <c r="Z56" s="197"/>
    </row>
    <row r="57" ht="15.75" customHeight="1">
      <c r="A57" s="180"/>
      <c r="B57" s="197"/>
      <c r="C57" s="197"/>
      <c r="D57" s="197"/>
      <c r="E57" s="197"/>
      <c r="F57" s="197"/>
      <c r="G57" s="197"/>
      <c r="H57" s="169"/>
      <c r="I57" s="152"/>
      <c r="J57" s="50"/>
      <c r="K57" s="50"/>
      <c r="L57" s="50"/>
      <c r="M57" s="50"/>
      <c r="N57" s="152"/>
      <c r="O57" s="197"/>
      <c r="P57" s="197"/>
      <c r="Q57" s="197"/>
      <c r="R57" s="197"/>
      <c r="S57" s="197"/>
      <c r="T57" s="197"/>
      <c r="U57" s="197"/>
      <c r="V57" s="197"/>
      <c r="W57" s="197"/>
      <c r="X57" s="197"/>
      <c r="Y57" s="197"/>
      <c r="Z57" s="197"/>
    </row>
    <row r="58" ht="15.75" customHeight="1">
      <c r="A58" s="180"/>
      <c r="B58" s="197"/>
      <c r="C58" s="197"/>
      <c r="D58" s="197"/>
      <c r="E58" s="197"/>
      <c r="F58" s="197"/>
      <c r="G58" s="197"/>
      <c r="H58" s="169"/>
      <c r="I58" s="152"/>
      <c r="J58" s="50"/>
      <c r="K58" s="50"/>
      <c r="L58" s="50"/>
      <c r="M58" s="50"/>
      <c r="N58" s="152"/>
      <c r="O58" s="197"/>
      <c r="P58" s="197"/>
      <c r="Q58" s="197"/>
      <c r="R58" s="197"/>
      <c r="S58" s="197"/>
      <c r="T58" s="197"/>
      <c r="U58" s="197"/>
      <c r="V58" s="197"/>
      <c r="W58" s="197"/>
      <c r="X58" s="197"/>
      <c r="Y58" s="197"/>
      <c r="Z58" s="197"/>
    </row>
    <row r="59" ht="15.75" customHeight="1">
      <c r="A59" s="180"/>
      <c r="B59" s="197"/>
      <c r="C59" s="197"/>
      <c r="D59" s="197"/>
      <c r="E59" s="197"/>
      <c r="F59" s="197"/>
      <c r="G59" s="197"/>
      <c r="H59" s="169"/>
      <c r="I59" s="152"/>
      <c r="J59" s="50"/>
      <c r="K59" s="50"/>
      <c r="L59" s="50"/>
      <c r="M59" s="50"/>
      <c r="N59" s="152"/>
      <c r="O59" s="197"/>
      <c r="P59" s="197"/>
      <c r="Q59" s="197"/>
      <c r="R59" s="197"/>
      <c r="S59" s="197"/>
      <c r="T59" s="197"/>
      <c r="U59" s="197"/>
      <c r="V59" s="197"/>
      <c r="W59" s="197"/>
      <c r="X59" s="197"/>
      <c r="Y59" s="197"/>
      <c r="Z59" s="197"/>
    </row>
    <row r="60" ht="15.75" customHeight="1">
      <c r="A60" s="180"/>
      <c r="B60" s="197"/>
      <c r="C60" s="197"/>
      <c r="D60" s="197"/>
      <c r="E60" s="197"/>
      <c r="F60" s="197"/>
      <c r="G60" s="197"/>
      <c r="H60" s="169"/>
      <c r="I60" s="152"/>
      <c r="J60" s="50"/>
      <c r="K60" s="50"/>
      <c r="L60" s="50"/>
      <c r="M60" s="50"/>
      <c r="N60" s="152"/>
      <c r="O60" s="197"/>
      <c r="P60" s="197"/>
      <c r="Q60" s="197"/>
      <c r="R60" s="197"/>
      <c r="S60" s="197"/>
      <c r="T60" s="197"/>
      <c r="U60" s="197"/>
      <c r="V60" s="197"/>
      <c r="W60" s="197"/>
      <c r="X60" s="197"/>
      <c r="Y60" s="197"/>
      <c r="Z60" s="197"/>
    </row>
    <row r="61" ht="15.75" customHeight="1">
      <c r="A61" s="180"/>
      <c r="B61" s="197"/>
      <c r="C61" s="197"/>
      <c r="D61" s="197"/>
      <c r="E61" s="197"/>
      <c r="F61" s="197"/>
      <c r="G61" s="197"/>
      <c r="H61" s="197"/>
      <c r="I61" s="152"/>
      <c r="J61" s="50"/>
      <c r="K61" s="50"/>
      <c r="L61" s="50"/>
      <c r="M61" s="50"/>
      <c r="N61" s="152"/>
      <c r="O61" s="197"/>
      <c r="P61" s="197"/>
      <c r="Q61" s="197"/>
      <c r="R61" s="197"/>
      <c r="S61" s="197"/>
      <c r="T61" s="197"/>
      <c r="U61" s="197"/>
      <c r="V61" s="197"/>
      <c r="W61" s="197"/>
      <c r="X61" s="197"/>
      <c r="Y61" s="197"/>
      <c r="Z61" s="197"/>
    </row>
    <row r="62" ht="15.75" customHeight="1">
      <c r="A62" s="180"/>
      <c r="B62" s="197"/>
      <c r="C62" s="197"/>
      <c r="D62" s="197"/>
      <c r="E62" s="197"/>
      <c r="F62" s="197"/>
      <c r="G62" s="197"/>
      <c r="H62" s="169"/>
      <c r="I62" s="152"/>
      <c r="J62" s="50"/>
      <c r="K62" s="50"/>
      <c r="L62" s="50"/>
      <c r="M62" s="50"/>
      <c r="N62" s="152"/>
      <c r="O62" s="197"/>
      <c r="P62" s="197"/>
      <c r="Q62" s="197"/>
      <c r="R62" s="197"/>
      <c r="S62" s="197"/>
      <c r="T62" s="197"/>
      <c r="U62" s="197"/>
      <c r="V62" s="197"/>
      <c r="W62" s="197"/>
      <c r="X62" s="197"/>
      <c r="Y62" s="197"/>
      <c r="Z62" s="197"/>
    </row>
    <row r="63" ht="15.75" customHeight="1">
      <c r="A63" s="180"/>
      <c r="B63" s="197"/>
      <c r="C63" s="197"/>
      <c r="D63" s="197"/>
      <c r="E63" s="197"/>
      <c r="F63" s="197"/>
      <c r="G63" s="197"/>
      <c r="H63" s="169"/>
      <c r="I63" s="152"/>
      <c r="J63" s="50"/>
      <c r="K63" s="50"/>
      <c r="L63" s="50"/>
      <c r="M63" s="50"/>
      <c r="N63" s="152"/>
      <c r="O63" s="197"/>
      <c r="P63" s="197"/>
      <c r="Q63" s="197"/>
      <c r="R63" s="197"/>
      <c r="S63" s="197"/>
      <c r="T63" s="197"/>
      <c r="U63" s="197"/>
      <c r="V63" s="197"/>
      <c r="W63" s="197"/>
      <c r="X63" s="197"/>
      <c r="Y63" s="197"/>
      <c r="Z63" s="197"/>
    </row>
    <row r="64" ht="15.75" customHeight="1">
      <c r="A64" s="180"/>
      <c r="B64" s="197"/>
      <c r="C64" s="197"/>
      <c r="D64" s="197"/>
      <c r="E64" s="197"/>
      <c r="F64" s="197"/>
      <c r="G64" s="197"/>
      <c r="H64" s="169"/>
      <c r="I64" s="152"/>
      <c r="J64" s="50"/>
      <c r="K64" s="50"/>
      <c r="L64" s="50"/>
      <c r="M64" s="50"/>
      <c r="N64" s="152"/>
      <c r="O64" s="197"/>
      <c r="P64" s="197"/>
      <c r="Q64" s="197"/>
      <c r="R64" s="197"/>
      <c r="S64" s="197"/>
      <c r="T64" s="197"/>
      <c r="U64" s="197"/>
      <c r="V64" s="197"/>
      <c r="W64" s="197"/>
      <c r="X64" s="197"/>
      <c r="Y64" s="197"/>
      <c r="Z64" s="197"/>
    </row>
    <row r="65" ht="15.75" customHeight="1">
      <c r="A65" s="180"/>
      <c r="B65" s="197"/>
      <c r="C65" s="197"/>
      <c r="D65" s="197"/>
      <c r="E65" s="197"/>
      <c r="F65" s="197"/>
      <c r="G65" s="197"/>
      <c r="H65" s="169"/>
      <c r="I65" s="152"/>
      <c r="J65" s="50"/>
      <c r="K65" s="50"/>
      <c r="L65" s="50"/>
      <c r="M65" s="50"/>
      <c r="N65" s="152"/>
      <c r="O65" s="197"/>
      <c r="P65" s="197"/>
      <c r="Q65" s="197"/>
      <c r="R65" s="197"/>
      <c r="S65" s="197"/>
      <c r="T65" s="197"/>
      <c r="U65" s="197"/>
      <c r="V65" s="197"/>
      <c r="W65" s="197"/>
      <c r="X65" s="197"/>
      <c r="Y65" s="197"/>
      <c r="Z65" s="197"/>
    </row>
    <row r="66" ht="15.75" customHeight="1">
      <c r="A66" s="180"/>
      <c r="B66" s="197"/>
      <c r="C66" s="197"/>
      <c r="D66" s="197"/>
      <c r="E66" s="197"/>
      <c r="F66" s="197"/>
      <c r="G66" s="197"/>
      <c r="H66" s="197"/>
      <c r="I66" s="152"/>
      <c r="J66" s="50"/>
      <c r="K66" s="50"/>
      <c r="L66" s="50"/>
      <c r="M66" s="50"/>
      <c r="N66" s="152"/>
      <c r="O66" s="197"/>
      <c r="P66" s="197"/>
      <c r="Q66" s="197"/>
      <c r="R66" s="197"/>
      <c r="S66" s="197"/>
      <c r="T66" s="197"/>
      <c r="U66" s="197"/>
      <c r="V66" s="197"/>
      <c r="W66" s="197"/>
      <c r="X66" s="197"/>
      <c r="Y66" s="197"/>
      <c r="Z66" s="197"/>
    </row>
    <row r="67" ht="15.75" customHeight="1">
      <c r="A67" s="180"/>
      <c r="B67" s="197"/>
      <c r="C67" s="197"/>
      <c r="D67" s="197"/>
      <c r="E67" s="197"/>
      <c r="F67" s="197"/>
      <c r="G67" s="197"/>
      <c r="H67" s="197"/>
      <c r="I67" s="152"/>
      <c r="J67" s="50"/>
      <c r="K67" s="50"/>
      <c r="L67" s="50"/>
      <c r="M67" s="50"/>
      <c r="N67" s="152"/>
      <c r="O67" s="197"/>
      <c r="P67" s="197"/>
      <c r="Q67" s="197"/>
      <c r="R67" s="197"/>
      <c r="S67" s="197"/>
      <c r="T67" s="197"/>
      <c r="U67" s="197"/>
      <c r="V67" s="197"/>
      <c r="W67" s="197"/>
      <c r="X67" s="197"/>
      <c r="Y67" s="197"/>
      <c r="Z67" s="197"/>
    </row>
    <row r="68" ht="15.75" customHeight="1">
      <c r="A68" s="180"/>
      <c r="B68" s="197"/>
      <c r="C68" s="197"/>
      <c r="D68" s="197"/>
      <c r="E68" s="197"/>
      <c r="F68" s="197"/>
      <c r="G68" s="197"/>
      <c r="H68" s="169"/>
      <c r="I68" s="152"/>
      <c r="J68" s="50"/>
      <c r="K68" s="50"/>
      <c r="L68" s="50"/>
      <c r="M68" s="50"/>
      <c r="N68" s="152"/>
      <c r="O68" s="197"/>
      <c r="P68" s="197"/>
      <c r="Q68" s="197"/>
      <c r="R68" s="197"/>
      <c r="S68" s="197"/>
      <c r="T68" s="197"/>
      <c r="U68" s="197"/>
      <c r="V68" s="197"/>
      <c r="W68" s="197"/>
      <c r="X68" s="197"/>
      <c r="Y68" s="197"/>
      <c r="Z68" s="197"/>
    </row>
    <row r="69" ht="15.75" customHeight="1">
      <c r="A69" s="180"/>
      <c r="B69" s="197"/>
      <c r="C69" s="197"/>
      <c r="D69" s="197"/>
      <c r="E69" s="197"/>
      <c r="F69" s="197"/>
      <c r="G69" s="197"/>
      <c r="H69" s="197"/>
      <c r="I69" s="152"/>
      <c r="J69" s="50"/>
      <c r="K69" s="50"/>
      <c r="L69" s="50"/>
      <c r="M69" s="50"/>
      <c r="N69" s="152"/>
      <c r="O69" s="197"/>
      <c r="P69" s="197"/>
      <c r="Q69" s="197"/>
      <c r="R69" s="197"/>
      <c r="S69" s="197"/>
      <c r="T69" s="197"/>
      <c r="U69" s="197"/>
      <c r="V69" s="197"/>
      <c r="W69" s="197"/>
      <c r="X69" s="197"/>
      <c r="Y69" s="197"/>
      <c r="Z69" s="197"/>
    </row>
    <row r="70" ht="15.75" customHeight="1">
      <c r="A70" s="180"/>
      <c r="B70" s="197"/>
      <c r="C70" s="197"/>
      <c r="D70" s="197"/>
      <c r="E70" s="197"/>
      <c r="F70" s="197"/>
      <c r="G70" s="197"/>
      <c r="H70" s="197"/>
      <c r="I70" s="197"/>
      <c r="J70" s="50"/>
      <c r="K70" s="50"/>
      <c r="L70" s="50"/>
      <c r="M70" s="50"/>
      <c r="N70" s="152"/>
      <c r="O70" s="197"/>
      <c r="P70" s="197"/>
      <c r="Q70" s="197"/>
      <c r="R70" s="197"/>
      <c r="S70" s="197"/>
      <c r="T70" s="197"/>
      <c r="U70" s="197"/>
      <c r="V70" s="197"/>
      <c r="W70" s="197"/>
      <c r="X70" s="197"/>
      <c r="Y70" s="197"/>
      <c r="Z70" s="197"/>
    </row>
    <row r="71" ht="15.75" customHeight="1">
      <c r="A71" s="180"/>
      <c r="B71" s="197"/>
      <c r="C71" s="197"/>
      <c r="D71" s="197"/>
      <c r="E71" s="197"/>
      <c r="F71" s="197"/>
      <c r="G71" s="197"/>
      <c r="H71" s="197"/>
      <c r="I71" s="197"/>
      <c r="J71" s="50"/>
      <c r="K71" s="50"/>
      <c r="L71" s="50"/>
      <c r="M71" s="50"/>
      <c r="N71" s="152"/>
      <c r="O71" s="197"/>
      <c r="P71" s="197"/>
      <c r="Q71" s="197"/>
      <c r="R71" s="197"/>
      <c r="S71" s="197"/>
      <c r="T71" s="197"/>
      <c r="U71" s="197"/>
      <c r="V71" s="197"/>
      <c r="W71" s="197"/>
      <c r="X71" s="197"/>
      <c r="Y71" s="197"/>
      <c r="Z71" s="197"/>
    </row>
    <row r="72" ht="15.75" customHeight="1">
      <c r="A72" s="180"/>
      <c r="B72" s="197"/>
      <c r="C72" s="197"/>
      <c r="D72" s="197"/>
      <c r="E72" s="197"/>
      <c r="F72" s="197"/>
      <c r="G72" s="197"/>
      <c r="H72" s="169"/>
      <c r="I72" s="152"/>
      <c r="J72" s="50"/>
      <c r="K72" s="50"/>
      <c r="L72" s="50"/>
      <c r="M72" s="50"/>
      <c r="N72" s="152"/>
      <c r="O72" s="197"/>
      <c r="P72" s="197"/>
      <c r="Q72" s="197"/>
      <c r="R72" s="197"/>
      <c r="S72" s="197"/>
      <c r="T72" s="197"/>
      <c r="U72" s="197"/>
      <c r="V72" s="197"/>
      <c r="W72" s="197"/>
      <c r="X72" s="197"/>
      <c r="Y72" s="197"/>
      <c r="Z72" s="197"/>
    </row>
    <row r="73" ht="15.75" customHeight="1">
      <c r="A73" s="180"/>
      <c r="B73" s="197"/>
      <c r="C73" s="197"/>
      <c r="D73" s="197"/>
      <c r="E73" s="197"/>
      <c r="F73" s="197"/>
      <c r="G73" s="197"/>
      <c r="H73" s="169"/>
      <c r="I73" s="152"/>
      <c r="J73" s="50"/>
      <c r="K73" s="50"/>
      <c r="L73" s="50"/>
      <c r="M73" s="50"/>
      <c r="N73" s="152"/>
      <c r="O73" s="197"/>
      <c r="P73" s="197"/>
      <c r="Q73" s="197"/>
      <c r="R73" s="197"/>
      <c r="S73" s="197"/>
      <c r="T73" s="197"/>
      <c r="U73" s="197"/>
      <c r="V73" s="197"/>
      <c r="W73" s="197"/>
      <c r="X73" s="197"/>
      <c r="Y73" s="197"/>
      <c r="Z73" s="197"/>
    </row>
    <row r="74" ht="15.75" customHeight="1">
      <c r="A74" s="180"/>
      <c r="B74" s="197"/>
      <c r="C74" s="197"/>
      <c r="D74" s="197"/>
      <c r="E74" s="197"/>
      <c r="F74" s="197"/>
      <c r="G74" s="197"/>
      <c r="H74" s="197"/>
      <c r="I74" s="152"/>
      <c r="J74" s="50"/>
      <c r="K74" s="50"/>
      <c r="L74" s="50"/>
      <c r="M74" s="50"/>
      <c r="N74" s="152"/>
      <c r="O74" s="197"/>
      <c r="P74" s="197"/>
      <c r="Q74" s="197"/>
      <c r="R74" s="197"/>
      <c r="S74" s="197"/>
      <c r="T74" s="197"/>
      <c r="U74" s="197"/>
      <c r="V74" s="197"/>
      <c r="W74" s="197"/>
      <c r="X74" s="197"/>
      <c r="Y74" s="197"/>
      <c r="Z74" s="197"/>
    </row>
    <row r="75" ht="15.75" customHeight="1">
      <c r="A75" s="180"/>
      <c r="B75" s="197"/>
      <c r="C75" s="197"/>
      <c r="D75" s="197"/>
      <c r="E75" s="197"/>
      <c r="F75" s="197"/>
      <c r="G75" s="197"/>
      <c r="H75" s="169"/>
      <c r="I75" s="152"/>
      <c r="J75" s="50"/>
      <c r="K75" s="50"/>
      <c r="L75" s="50"/>
      <c r="M75" s="50"/>
      <c r="N75" s="152"/>
      <c r="O75" s="197"/>
      <c r="P75" s="197"/>
      <c r="Q75" s="197"/>
      <c r="R75" s="197"/>
      <c r="S75" s="197"/>
      <c r="T75" s="197"/>
      <c r="U75" s="197"/>
      <c r="V75" s="197"/>
      <c r="W75" s="197"/>
      <c r="X75" s="197"/>
      <c r="Y75" s="197"/>
      <c r="Z75" s="197"/>
    </row>
    <row r="76" ht="15.75" customHeight="1">
      <c r="A76" s="180"/>
      <c r="B76" s="197"/>
      <c r="C76" s="197"/>
      <c r="D76" s="197"/>
      <c r="E76" s="197"/>
      <c r="F76" s="197"/>
      <c r="G76" s="197"/>
      <c r="H76" s="169"/>
      <c r="I76" s="152"/>
      <c r="J76" s="50"/>
      <c r="K76" s="50"/>
      <c r="L76" s="50"/>
      <c r="M76" s="50"/>
      <c r="N76" s="152"/>
      <c r="O76" s="197"/>
      <c r="P76" s="197"/>
      <c r="Q76" s="197"/>
      <c r="R76" s="197"/>
      <c r="S76" s="197"/>
      <c r="T76" s="197"/>
      <c r="U76" s="197"/>
      <c r="V76" s="197"/>
      <c r="W76" s="197"/>
      <c r="X76" s="197"/>
      <c r="Y76" s="197"/>
      <c r="Z76" s="197"/>
    </row>
    <row r="77" ht="15.75" customHeight="1">
      <c r="A77" s="180"/>
      <c r="B77" s="197"/>
      <c r="C77" s="197"/>
      <c r="D77" s="197"/>
      <c r="E77" s="197"/>
      <c r="F77" s="197"/>
      <c r="G77" s="197"/>
      <c r="H77" s="197"/>
      <c r="I77" s="152"/>
      <c r="J77" s="50"/>
      <c r="K77" s="50"/>
      <c r="L77" s="50"/>
      <c r="M77" s="50"/>
      <c r="N77" s="152"/>
      <c r="O77" s="197"/>
      <c r="P77" s="197"/>
      <c r="Q77" s="197"/>
      <c r="R77" s="197"/>
      <c r="S77" s="197"/>
      <c r="T77" s="197"/>
      <c r="U77" s="197"/>
      <c r="V77" s="197"/>
      <c r="W77" s="197"/>
      <c r="X77" s="197"/>
      <c r="Y77" s="197"/>
      <c r="Z77" s="197"/>
    </row>
    <row r="78" ht="15.75" customHeight="1">
      <c r="A78" s="180"/>
      <c r="B78" s="197"/>
      <c r="C78" s="197"/>
      <c r="D78" s="197"/>
      <c r="E78" s="197"/>
      <c r="F78" s="197"/>
      <c r="G78" s="197"/>
      <c r="H78" s="169"/>
      <c r="I78" s="152"/>
      <c r="J78" s="50"/>
      <c r="K78" s="50"/>
      <c r="L78" s="50"/>
      <c r="M78" s="50"/>
      <c r="N78" s="152"/>
      <c r="O78" s="197"/>
      <c r="P78" s="197"/>
      <c r="Q78" s="197"/>
      <c r="R78" s="197"/>
      <c r="S78" s="197"/>
      <c r="T78" s="197"/>
      <c r="U78" s="197"/>
      <c r="V78" s="197"/>
      <c r="W78" s="197"/>
      <c r="X78" s="197"/>
      <c r="Y78" s="197"/>
      <c r="Z78" s="197"/>
    </row>
    <row r="79" ht="15.75" customHeight="1">
      <c r="A79" s="180"/>
      <c r="B79" s="197"/>
      <c r="C79" s="197"/>
      <c r="D79" s="197"/>
      <c r="E79" s="197"/>
      <c r="F79" s="197"/>
      <c r="G79" s="197"/>
      <c r="H79" s="169"/>
      <c r="I79" s="152"/>
      <c r="J79" s="50"/>
      <c r="K79" s="50"/>
      <c r="L79" s="50"/>
      <c r="M79" s="50"/>
      <c r="N79" s="152"/>
      <c r="O79" s="197"/>
      <c r="P79" s="197"/>
      <c r="Q79" s="197"/>
      <c r="R79" s="197"/>
      <c r="S79" s="197"/>
      <c r="T79" s="197"/>
      <c r="U79" s="197"/>
      <c r="V79" s="197"/>
      <c r="W79" s="197"/>
      <c r="X79" s="197"/>
      <c r="Y79" s="197"/>
      <c r="Z79" s="197"/>
    </row>
    <row r="80" ht="15.75" customHeight="1">
      <c r="A80" s="180"/>
      <c r="B80" s="197"/>
      <c r="C80" s="197"/>
      <c r="D80" s="197"/>
      <c r="E80" s="197"/>
      <c r="F80" s="197"/>
      <c r="G80" s="197"/>
      <c r="H80" s="169"/>
      <c r="I80" s="152"/>
      <c r="J80" s="50"/>
      <c r="K80" s="50"/>
      <c r="L80" s="50"/>
      <c r="M80" s="50"/>
      <c r="N80" s="152"/>
      <c r="O80" s="197"/>
      <c r="P80" s="197"/>
      <c r="Q80" s="197"/>
      <c r="R80" s="197"/>
      <c r="S80" s="197"/>
      <c r="T80" s="197"/>
      <c r="U80" s="197"/>
      <c r="V80" s="197"/>
      <c r="W80" s="197"/>
      <c r="X80" s="197"/>
      <c r="Y80" s="197"/>
      <c r="Z80" s="197"/>
    </row>
    <row r="81" ht="15.75" customHeight="1">
      <c r="A81" s="180"/>
      <c r="B81" s="197"/>
      <c r="C81" s="197"/>
      <c r="D81" s="197"/>
      <c r="E81" s="197"/>
      <c r="F81" s="197"/>
      <c r="G81" s="197"/>
      <c r="H81" s="169"/>
      <c r="I81" s="152"/>
      <c r="J81" s="50"/>
      <c r="K81" s="50"/>
      <c r="L81" s="50"/>
      <c r="M81" s="50"/>
      <c r="N81" s="152"/>
      <c r="O81" s="197"/>
      <c r="P81" s="197"/>
      <c r="Q81" s="197"/>
      <c r="R81" s="197"/>
      <c r="S81" s="197"/>
      <c r="T81" s="197"/>
      <c r="U81" s="197"/>
      <c r="V81" s="197"/>
      <c r="W81" s="197"/>
      <c r="X81" s="197"/>
      <c r="Y81" s="197"/>
      <c r="Z81" s="197"/>
    </row>
    <row r="82" ht="15.75" customHeight="1">
      <c r="A82" s="180"/>
      <c r="B82" s="197"/>
      <c r="C82" s="197"/>
      <c r="D82" s="197"/>
      <c r="E82" s="197"/>
      <c r="F82" s="197"/>
      <c r="G82" s="197"/>
      <c r="H82" s="197"/>
      <c r="I82" s="152"/>
      <c r="J82" s="50"/>
      <c r="K82" s="50"/>
      <c r="L82" s="50"/>
      <c r="M82" s="50"/>
      <c r="N82" s="152"/>
      <c r="O82" s="197"/>
      <c r="P82" s="197"/>
      <c r="Q82" s="197"/>
      <c r="R82" s="197"/>
      <c r="S82" s="197"/>
      <c r="T82" s="197"/>
      <c r="U82" s="197"/>
      <c r="V82" s="197"/>
      <c r="W82" s="197"/>
      <c r="X82" s="197"/>
      <c r="Y82" s="197"/>
      <c r="Z82" s="197"/>
    </row>
    <row r="83" ht="15.75" customHeight="1">
      <c r="A83" s="180"/>
      <c r="B83" s="197"/>
      <c r="C83" s="197"/>
      <c r="D83" s="197"/>
      <c r="E83" s="197"/>
      <c r="F83" s="197"/>
      <c r="G83" s="197"/>
      <c r="H83" s="197"/>
      <c r="I83" s="197"/>
      <c r="J83" s="50"/>
      <c r="K83" s="50"/>
      <c r="L83" s="50"/>
      <c r="M83" s="50"/>
      <c r="N83" s="152"/>
      <c r="O83" s="197"/>
      <c r="P83" s="197"/>
      <c r="Q83" s="197"/>
      <c r="R83" s="197"/>
      <c r="S83" s="197"/>
      <c r="T83" s="197"/>
      <c r="U83" s="197"/>
      <c r="V83" s="197"/>
      <c r="W83" s="197"/>
      <c r="X83" s="197"/>
      <c r="Y83" s="197"/>
      <c r="Z83" s="197"/>
    </row>
    <row r="84" ht="15.75" customHeight="1">
      <c r="A84" s="180"/>
      <c r="B84" s="197"/>
      <c r="C84" s="197"/>
      <c r="D84" s="197"/>
      <c r="E84" s="197"/>
      <c r="F84" s="197"/>
      <c r="G84" s="197"/>
      <c r="H84" s="169"/>
      <c r="I84" s="152"/>
      <c r="J84" s="50"/>
      <c r="K84" s="50"/>
      <c r="L84" s="50"/>
      <c r="M84" s="50"/>
      <c r="N84" s="152"/>
      <c r="O84" s="197"/>
      <c r="P84" s="197"/>
      <c r="Q84" s="197"/>
      <c r="R84" s="197"/>
      <c r="S84" s="197"/>
      <c r="T84" s="197"/>
      <c r="U84" s="197"/>
      <c r="V84" s="197"/>
      <c r="W84" s="197"/>
      <c r="X84" s="197"/>
      <c r="Y84" s="197"/>
      <c r="Z84" s="197"/>
    </row>
    <row r="85" ht="15.75" customHeight="1">
      <c r="A85" s="180"/>
      <c r="B85" s="197"/>
      <c r="C85" s="197"/>
      <c r="D85" s="197"/>
      <c r="E85" s="197"/>
      <c r="F85" s="197"/>
      <c r="G85" s="197"/>
      <c r="H85" s="169"/>
      <c r="I85" s="152"/>
      <c r="J85" s="50"/>
      <c r="K85" s="50"/>
      <c r="L85" s="50"/>
      <c r="M85" s="50"/>
      <c r="N85" s="152"/>
      <c r="O85" s="197"/>
      <c r="P85" s="197"/>
      <c r="Q85" s="197"/>
      <c r="R85" s="197"/>
      <c r="S85" s="197"/>
      <c r="T85" s="197"/>
      <c r="U85" s="197"/>
      <c r="V85" s="197"/>
      <c r="W85" s="197"/>
      <c r="X85" s="197"/>
      <c r="Y85" s="197"/>
      <c r="Z85" s="197"/>
    </row>
    <row r="86" ht="15.75" customHeight="1">
      <c r="A86" s="180"/>
      <c r="B86" s="197"/>
      <c r="C86" s="197"/>
      <c r="D86" s="197"/>
      <c r="E86" s="197"/>
      <c r="F86" s="197"/>
      <c r="G86" s="197"/>
      <c r="H86" s="197"/>
      <c r="I86" s="152"/>
      <c r="J86" s="50"/>
      <c r="K86" s="50"/>
      <c r="L86" s="50"/>
      <c r="M86" s="50"/>
      <c r="N86" s="152"/>
      <c r="O86" s="197"/>
      <c r="P86" s="197"/>
      <c r="Q86" s="197"/>
      <c r="R86" s="197"/>
      <c r="S86" s="197"/>
      <c r="T86" s="197"/>
      <c r="U86" s="197"/>
      <c r="V86" s="197"/>
      <c r="W86" s="197"/>
      <c r="X86" s="197"/>
      <c r="Y86" s="197"/>
      <c r="Z86" s="197"/>
    </row>
    <row r="87" ht="15.75" customHeight="1">
      <c r="A87" s="180"/>
      <c r="B87" s="197"/>
      <c r="C87" s="197"/>
      <c r="D87" s="197"/>
      <c r="E87" s="197"/>
      <c r="F87" s="197"/>
      <c r="G87" s="197"/>
      <c r="H87" s="197"/>
      <c r="I87" s="152"/>
      <c r="J87" s="50"/>
      <c r="K87" s="50"/>
      <c r="L87" s="50"/>
      <c r="M87" s="50"/>
      <c r="N87" s="152"/>
      <c r="O87" s="197"/>
      <c r="P87" s="197"/>
      <c r="Q87" s="197"/>
      <c r="R87" s="197"/>
      <c r="S87" s="197"/>
      <c r="T87" s="197"/>
      <c r="U87" s="197"/>
      <c r="V87" s="197"/>
      <c r="W87" s="197"/>
      <c r="X87" s="197"/>
      <c r="Y87" s="197"/>
      <c r="Z87" s="197"/>
    </row>
    <row r="88" ht="15.75" customHeight="1">
      <c r="A88" s="180"/>
      <c r="B88" s="197"/>
      <c r="C88" s="197"/>
      <c r="D88" s="197"/>
      <c r="E88" s="197"/>
      <c r="F88" s="197"/>
      <c r="G88" s="197"/>
      <c r="H88" s="169"/>
      <c r="I88" s="152"/>
      <c r="J88" s="50"/>
      <c r="K88" s="50"/>
      <c r="L88" s="50"/>
      <c r="M88" s="50"/>
      <c r="N88" s="152"/>
      <c r="O88" s="197"/>
      <c r="P88" s="197"/>
      <c r="Q88" s="197"/>
      <c r="R88" s="197"/>
      <c r="S88" s="197"/>
      <c r="T88" s="197"/>
      <c r="U88" s="197"/>
      <c r="V88" s="197"/>
      <c r="W88" s="197"/>
      <c r="X88" s="197"/>
      <c r="Y88" s="197"/>
      <c r="Z88" s="197"/>
    </row>
    <row r="89" ht="15.75" customHeight="1">
      <c r="A89" s="180"/>
      <c r="B89" s="197"/>
      <c r="C89" s="197"/>
      <c r="D89" s="197"/>
      <c r="E89" s="197"/>
      <c r="F89" s="197"/>
      <c r="G89" s="197"/>
      <c r="H89" s="169"/>
      <c r="I89" s="152"/>
      <c r="J89" s="50"/>
      <c r="K89" s="50"/>
      <c r="L89" s="50"/>
      <c r="M89" s="50"/>
      <c r="N89" s="152"/>
      <c r="O89" s="197"/>
      <c r="P89" s="197"/>
      <c r="Q89" s="197"/>
      <c r="R89" s="197"/>
      <c r="S89" s="197"/>
      <c r="T89" s="197"/>
      <c r="U89" s="197"/>
      <c r="V89" s="197"/>
      <c r="W89" s="197"/>
      <c r="X89" s="197"/>
      <c r="Y89" s="197"/>
      <c r="Z89" s="197"/>
    </row>
    <row r="90" ht="15.75" customHeight="1">
      <c r="A90" s="180"/>
      <c r="B90" s="197"/>
      <c r="C90" s="197"/>
      <c r="D90" s="197"/>
      <c r="E90" s="197"/>
      <c r="F90" s="197"/>
      <c r="G90" s="197"/>
      <c r="H90" s="169"/>
      <c r="I90" s="152"/>
      <c r="J90" s="50"/>
      <c r="K90" s="50"/>
      <c r="L90" s="50"/>
      <c r="M90" s="50"/>
      <c r="N90" s="152"/>
      <c r="O90" s="197"/>
      <c r="P90" s="197"/>
      <c r="Q90" s="197"/>
      <c r="R90" s="197"/>
      <c r="S90" s="197"/>
      <c r="T90" s="197"/>
      <c r="U90" s="197"/>
      <c r="V90" s="197"/>
      <c r="W90" s="197"/>
      <c r="X90" s="197"/>
      <c r="Y90" s="197"/>
      <c r="Z90" s="197"/>
    </row>
    <row r="91" ht="15.75" customHeight="1">
      <c r="A91" s="180"/>
      <c r="B91" s="197"/>
      <c r="C91" s="197"/>
      <c r="D91" s="197"/>
      <c r="E91" s="197"/>
      <c r="F91" s="197"/>
      <c r="G91" s="197"/>
      <c r="H91" s="169"/>
      <c r="I91" s="152"/>
      <c r="J91" s="50"/>
      <c r="K91" s="50"/>
      <c r="L91" s="50"/>
      <c r="M91" s="50"/>
      <c r="N91" s="152"/>
      <c r="O91" s="197"/>
      <c r="P91" s="197"/>
      <c r="Q91" s="197"/>
      <c r="R91" s="197"/>
      <c r="S91" s="197"/>
      <c r="T91" s="197"/>
      <c r="U91" s="197"/>
      <c r="V91" s="197"/>
      <c r="W91" s="197"/>
      <c r="X91" s="197"/>
      <c r="Y91" s="197"/>
      <c r="Z91" s="197"/>
    </row>
    <row r="92" ht="15.75" customHeight="1">
      <c r="A92" s="180"/>
      <c r="B92" s="197"/>
      <c r="C92" s="197"/>
      <c r="D92" s="197"/>
      <c r="E92" s="197"/>
      <c r="F92" s="197"/>
      <c r="G92" s="197"/>
      <c r="H92" s="169"/>
      <c r="I92" s="152"/>
      <c r="J92" s="50"/>
      <c r="K92" s="50"/>
      <c r="L92" s="50"/>
      <c r="M92" s="50"/>
      <c r="N92" s="152"/>
      <c r="O92" s="197"/>
      <c r="P92" s="197"/>
      <c r="Q92" s="197"/>
      <c r="R92" s="197"/>
      <c r="S92" s="197"/>
      <c r="T92" s="197"/>
      <c r="U92" s="197"/>
      <c r="V92" s="197"/>
      <c r="W92" s="197"/>
      <c r="X92" s="197"/>
      <c r="Y92" s="197"/>
      <c r="Z92" s="197"/>
    </row>
    <row r="93" ht="15.75" customHeight="1">
      <c r="A93" s="180"/>
      <c r="B93" s="197"/>
      <c r="C93" s="197"/>
      <c r="D93" s="197"/>
      <c r="E93" s="197"/>
      <c r="F93" s="197"/>
      <c r="G93" s="197"/>
      <c r="H93" s="169"/>
      <c r="I93" s="152"/>
      <c r="J93" s="50"/>
      <c r="K93" s="50"/>
      <c r="L93" s="50"/>
      <c r="M93" s="50"/>
      <c r="N93" s="152"/>
      <c r="O93" s="197"/>
      <c r="P93" s="197"/>
      <c r="Q93" s="197"/>
      <c r="R93" s="197"/>
      <c r="S93" s="197"/>
      <c r="T93" s="197"/>
      <c r="U93" s="197"/>
      <c r="V93" s="197"/>
      <c r="W93" s="197"/>
      <c r="X93" s="197"/>
      <c r="Y93" s="197"/>
      <c r="Z93" s="197"/>
    </row>
    <row r="94" ht="15.75" customHeight="1">
      <c r="A94" s="180"/>
      <c r="B94" s="197"/>
      <c r="C94" s="197"/>
      <c r="D94" s="197"/>
      <c r="E94" s="197"/>
      <c r="F94" s="197"/>
      <c r="G94" s="197"/>
      <c r="H94" s="169"/>
      <c r="I94" s="152"/>
      <c r="J94" s="50"/>
      <c r="K94" s="50"/>
      <c r="L94" s="50"/>
      <c r="M94" s="50"/>
      <c r="N94" s="152"/>
      <c r="O94" s="197"/>
      <c r="P94" s="197"/>
      <c r="Q94" s="197"/>
      <c r="R94" s="197"/>
      <c r="S94" s="197"/>
      <c r="T94" s="197"/>
      <c r="U94" s="197"/>
      <c r="V94" s="197"/>
      <c r="W94" s="197"/>
      <c r="X94" s="197"/>
      <c r="Y94" s="197"/>
      <c r="Z94" s="197"/>
    </row>
    <row r="95" ht="15.75" customHeight="1">
      <c r="A95" s="180"/>
      <c r="B95" s="197"/>
      <c r="C95" s="197"/>
      <c r="D95" s="197"/>
      <c r="E95" s="197"/>
      <c r="F95" s="197"/>
      <c r="G95" s="197"/>
      <c r="H95" s="169"/>
      <c r="I95" s="152"/>
      <c r="J95" s="50"/>
      <c r="K95" s="50"/>
      <c r="L95" s="50"/>
      <c r="M95" s="50"/>
      <c r="N95" s="152"/>
      <c r="O95" s="197"/>
      <c r="P95" s="197"/>
      <c r="Q95" s="197"/>
      <c r="R95" s="197"/>
      <c r="S95" s="197"/>
      <c r="T95" s="197"/>
      <c r="U95" s="197"/>
      <c r="V95" s="197"/>
      <c r="W95" s="197"/>
      <c r="X95" s="197"/>
      <c r="Y95" s="197"/>
      <c r="Z95" s="197"/>
    </row>
    <row r="96" ht="15.75" customHeight="1">
      <c r="A96" s="180"/>
      <c r="B96" s="197"/>
      <c r="C96" s="197"/>
      <c r="D96" s="197"/>
      <c r="E96" s="197"/>
      <c r="F96" s="197"/>
      <c r="G96" s="197"/>
      <c r="H96" s="169"/>
      <c r="I96" s="152"/>
      <c r="J96" s="50"/>
      <c r="K96" s="50"/>
      <c r="L96" s="50"/>
      <c r="M96" s="50"/>
      <c r="N96" s="152"/>
      <c r="O96" s="197"/>
      <c r="P96" s="197"/>
      <c r="Q96" s="197"/>
      <c r="R96" s="197"/>
      <c r="S96" s="197"/>
      <c r="T96" s="197"/>
      <c r="U96" s="197"/>
      <c r="V96" s="197"/>
      <c r="W96" s="197"/>
      <c r="X96" s="197"/>
      <c r="Y96" s="197"/>
      <c r="Z96" s="197"/>
    </row>
    <row r="97" ht="15.75" customHeight="1">
      <c r="A97" s="180"/>
      <c r="B97" s="197"/>
      <c r="C97" s="197"/>
      <c r="D97" s="197"/>
      <c r="E97" s="197"/>
      <c r="F97" s="197"/>
      <c r="G97" s="197"/>
      <c r="H97" s="169"/>
      <c r="I97" s="152"/>
      <c r="J97" s="50"/>
      <c r="K97" s="50"/>
      <c r="L97" s="50"/>
      <c r="M97" s="50"/>
      <c r="N97" s="152"/>
      <c r="O97" s="197"/>
      <c r="P97" s="197"/>
      <c r="Q97" s="197"/>
      <c r="R97" s="197"/>
      <c r="S97" s="197"/>
      <c r="T97" s="197"/>
      <c r="U97" s="197"/>
      <c r="V97" s="197"/>
      <c r="W97" s="197"/>
      <c r="X97" s="197"/>
      <c r="Y97" s="197"/>
      <c r="Z97" s="197"/>
    </row>
    <row r="98" ht="15.75" customHeight="1">
      <c r="A98" s="180"/>
      <c r="B98" s="197"/>
      <c r="C98" s="197"/>
      <c r="D98" s="197"/>
      <c r="E98" s="197"/>
      <c r="F98" s="197"/>
      <c r="G98" s="197"/>
      <c r="H98" s="169"/>
      <c r="I98" s="152"/>
      <c r="J98" s="50"/>
      <c r="K98" s="50"/>
      <c r="L98" s="50"/>
      <c r="M98" s="50"/>
      <c r="N98" s="152"/>
      <c r="O98" s="197"/>
      <c r="P98" s="197"/>
      <c r="Q98" s="197"/>
      <c r="R98" s="197"/>
      <c r="S98" s="197"/>
      <c r="T98" s="197"/>
      <c r="U98" s="197"/>
      <c r="V98" s="197"/>
      <c r="W98" s="197"/>
      <c r="X98" s="197"/>
      <c r="Y98" s="197"/>
      <c r="Z98" s="197"/>
    </row>
    <row r="99" ht="15.75" customHeight="1">
      <c r="A99" s="180"/>
      <c r="B99" s="197"/>
      <c r="C99" s="197"/>
      <c r="D99" s="197"/>
      <c r="E99" s="197"/>
      <c r="F99" s="197"/>
      <c r="G99" s="197"/>
      <c r="H99" s="169"/>
      <c r="I99" s="152"/>
      <c r="J99" s="50"/>
      <c r="K99" s="50"/>
      <c r="L99" s="50"/>
      <c r="M99" s="50"/>
      <c r="N99" s="152"/>
      <c r="O99" s="197"/>
      <c r="P99" s="197"/>
      <c r="Q99" s="197"/>
      <c r="R99" s="197"/>
      <c r="S99" s="197"/>
      <c r="T99" s="197"/>
      <c r="U99" s="197"/>
      <c r="V99" s="197"/>
      <c r="W99" s="197"/>
      <c r="X99" s="197"/>
      <c r="Y99" s="197"/>
      <c r="Z99" s="197"/>
    </row>
    <row r="100" ht="15.75" customHeight="1">
      <c r="A100" s="180"/>
      <c r="B100" s="197"/>
      <c r="C100" s="197"/>
      <c r="D100" s="197"/>
      <c r="E100" s="197"/>
      <c r="F100" s="197"/>
      <c r="G100" s="197"/>
      <c r="H100" s="169"/>
      <c r="I100" s="152"/>
      <c r="J100" s="50"/>
      <c r="K100" s="50"/>
      <c r="L100" s="50"/>
      <c r="M100" s="50"/>
      <c r="N100" s="152"/>
      <c r="O100" s="197"/>
      <c r="P100" s="197"/>
      <c r="Q100" s="197"/>
      <c r="R100" s="197"/>
      <c r="S100" s="197"/>
      <c r="T100" s="197"/>
      <c r="U100" s="197"/>
      <c r="V100" s="197"/>
      <c r="W100" s="197"/>
      <c r="X100" s="197"/>
      <c r="Y100" s="197"/>
      <c r="Z100" s="197"/>
    </row>
    <row r="101" ht="15.75" customHeight="1">
      <c r="A101" s="180"/>
      <c r="B101" s="197"/>
      <c r="C101" s="197"/>
      <c r="D101" s="197"/>
      <c r="E101" s="197"/>
      <c r="F101" s="197"/>
      <c r="G101" s="197"/>
      <c r="H101" s="169"/>
      <c r="I101" s="152"/>
      <c r="J101" s="50"/>
      <c r="K101" s="50"/>
      <c r="L101" s="50"/>
      <c r="M101" s="50"/>
      <c r="N101" s="152"/>
      <c r="O101" s="197"/>
      <c r="P101" s="197"/>
      <c r="Q101" s="197"/>
      <c r="R101" s="197"/>
      <c r="S101" s="197"/>
      <c r="T101" s="197"/>
      <c r="U101" s="197"/>
      <c r="V101" s="197"/>
      <c r="W101" s="197"/>
      <c r="X101" s="197"/>
      <c r="Y101" s="197"/>
      <c r="Z101" s="197"/>
    </row>
    <row r="102" ht="15.75" customHeight="1">
      <c r="A102" s="180"/>
      <c r="B102" s="197"/>
      <c r="C102" s="197"/>
      <c r="D102" s="197"/>
      <c r="E102" s="197"/>
      <c r="F102" s="197"/>
      <c r="G102" s="197"/>
      <c r="H102" s="197"/>
      <c r="I102" s="197"/>
      <c r="J102" s="50"/>
      <c r="K102" s="50"/>
      <c r="L102" s="50"/>
      <c r="M102" s="50"/>
      <c r="N102" s="152"/>
      <c r="O102" s="197"/>
      <c r="P102" s="197"/>
      <c r="Q102" s="197"/>
      <c r="R102" s="197"/>
      <c r="S102" s="197"/>
      <c r="T102" s="197"/>
      <c r="U102" s="197"/>
      <c r="V102" s="197"/>
      <c r="W102" s="197"/>
      <c r="X102" s="197"/>
      <c r="Y102" s="197"/>
      <c r="Z102" s="197"/>
    </row>
    <row r="103" ht="15.75" customHeight="1">
      <c r="A103" s="180"/>
      <c r="B103" s="197"/>
      <c r="C103" s="197"/>
      <c r="D103" s="197"/>
      <c r="E103" s="197"/>
      <c r="F103" s="197"/>
      <c r="G103" s="197"/>
      <c r="H103" s="197"/>
      <c r="I103" s="197"/>
      <c r="J103" s="50"/>
      <c r="K103" s="50"/>
      <c r="L103" s="50"/>
      <c r="M103" s="50"/>
      <c r="N103" s="152"/>
      <c r="O103" s="197"/>
      <c r="P103" s="197"/>
      <c r="Q103" s="197"/>
      <c r="R103" s="197"/>
      <c r="S103" s="197"/>
      <c r="T103" s="197"/>
      <c r="U103" s="197"/>
      <c r="V103" s="197"/>
      <c r="W103" s="197"/>
      <c r="X103" s="197"/>
      <c r="Y103" s="197"/>
      <c r="Z103" s="197"/>
    </row>
    <row r="104" ht="15.75" customHeight="1">
      <c r="A104" s="180"/>
      <c r="B104" s="197"/>
      <c r="C104" s="197"/>
      <c r="D104" s="197"/>
      <c r="E104" s="197"/>
      <c r="F104" s="197"/>
      <c r="G104" s="197"/>
      <c r="H104" s="197"/>
      <c r="I104" s="152"/>
      <c r="J104" s="50"/>
      <c r="K104" s="50"/>
      <c r="L104" s="50"/>
      <c r="M104" s="50"/>
      <c r="N104" s="152"/>
      <c r="O104" s="197"/>
      <c r="P104" s="197"/>
      <c r="Q104" s="197"/>
      <c r="R104" s="197"/>
      <c r="S104" s="197"/>
      <c r="T104" s="197"/>
      <c r="U104" s="197"/>
      <c r="V104" s="197"/>
      <c r="W104" s="197"/>
      <c r="X104" s="197"/>
      <c r="Y104" s="197"/>
      <c r="Z104" s="197"/>
    </row>
    <row r="105" ht="15.75" customHeight="1">
      <c r="A105" s="180"/>
      <c r="B105" s="197"/>
      <c r="C105" s="197"/>
      <c r="D105" s="197"/>
      <c r="E105" s="197"/>
      <c r="F105" s="197"/>
      <c r="G105" s="197"/>
      <c r="H105" s="197"/>
      <c r="I105" s="197"/>
      <c r="J105" s="50"/>
      <c r="K105" s="50"/>
      <c r="L105" s="50"/>
      <c r="M105" s="50"/>
      <c r="N105" s="152"/>
      <c r="O105" s="197"/>
      <c r="P105" s="197"/>
      <c r="Q105" s="197"/>
      <c r="R105" s="197"/>
      <c r="S105" s="197"/>
      <c r="T105" s="197"/>
      <c r="U105" s="197"/>
      <c r="V105" s="197"/>
      <c r="W105" s="197"/>
      <c r="X105" s="197"/>
      <c r="Y105" s="197"/>
      <c r="Z105" s="197"/>
    </row>
    <row r="106" ht="15.75" customHeight="1">
      <c r="A106" s="180"/>
      <c r="B106" s="197"/>
      <c r="C106" s="197"/>
      <c r="D106" s="197"/>
      <c r="E106" s="197"/>
      <c r="F106" s="197"/>
      <c r="G106" s="197"/>
      <c r="H106" s="169"/>
      <c r="I106" s="152"/>
      <c r="J106" s="50"/>
      <c r="K106" s="50"/>
      <c r="L106" s="50"/>
      <c r="M106" s="50"/>
      <c r="N106" s="152"/>
      <c r="O106" s="197"/>
      <c r="P106" s="197"/>
      <c r="Q106" s="197"/>
      <c r="R106" s="197"/>
      <c r="S106" s="197"/>
      <c r="T106" s="197"/>
      <c r="U106" s="197"/>
      <c r="V106" s="197"/>
      <c r="W106" s="197"/>
      <c r="X106" s="197"/>
      <c r="Y106" s="197"/>
      <c r="Z106" s="197"/>
    </row>
    <row r="107" ht="15.75" customHeight="1">
      <c r="A107" s="180"/>
      <c r="B107" s="197"/>
      <c r="C107" s="197"/>
      <c r="D107" s="197"/>
      <c r="E107" s="197"/>
      <c r="F107" s="197"/>
      <c r="G107" s="197"/>
      <c r="H107" s="169"/>
      <c r="I107" s="152"/>
      <c r="J107" s="50"/>
      <c r="K107" s="50"/>
      <c r="L107" s="50"/>
      <c r="M107" s="50"/>
      <c r="N107" s="152"/>
      <c r="O107" s="197"/>
      <c r="P107" s="197"/>
      <c r="Q107" s="197"/>
      <c r="R107" s="197"/>
      <c r="S107" s="197"/>
      <c r="T107" s="197"/>
      <c r="U107" s="197"/>
      <c r="V107" s="197"/>
      <c r="W107" s="197"/>
      <c r="X107" s="197"/>
      <c r="Y107" s="197"/>
      <c r="Z107" s="197"/>
    </row>
    <row r="108" ht="15.75" customHeight="1">
      <c r="A108" s="180"/>
      <c r="B108" s="197"/>
      <c r="C108" s="197"/>
      <c r="D108" s="197"/>
      <c r="E108" s="197"/>
      <c r="F108" s="197"/>
      <c r="G108" s="197"/>
      <c r="H108" s="169"/>
      <c r="I108" s="152"/>
      <c r="J108" s="50"/>
      <c r="K108" s="50"/>
      <c r="L108" s="50"/>
      <c r="M108" s="50"/>
      <c r="N108" s="152"/>
      <c r="O108" s="197"/>
      <c r="P108" s="197"/>
      <c r="Q108" s="197"/>
      <c r="R108" s="197"/>
      <c r="S108" s="197"/>
      <c r="T108" s="197"/>
      <c r="U108" s="197"/>
      <c r="V108" s="197"/>
      <c r="W108" s="197"/>
      <c r="X108" s="197"/>
      <c r="Y108" s="197"/>
      <c r="Z108" s="197"/>
    </row>
    <row r="109" ht="15.75" customHeight="1">
      <c r="A109" s="180"/>
      <c r="B109" s="197"/>
      <c r="C109" s="197"/>
      <c r="D109" s="197"/>
      <c r="E109" s="197"/>
      <c r="F109" s="197"/>
      <c r="G109" s="197"/>
      <c r="H109" s="197"/>
      <c r="I109" s="152"/>
      <c r="J109" s="50"/>
      <c r="K109" s="50"/>
      <c r="L109" s="50"/>
      <c r="M109" s="50"/>
      <c r="N109" s="152"/>
      <c r="O109" s="197"/>
      <c r="P109" s="197"/>
      <c r="Q109" s="197"/>
      <c r="R109" s="197"/>
      <c r="S109" s="197"/>
      <c r="T109" s="197"/>
      <c r="U109" s="197"/>
      <c r="V109" s="197"/>
      <c r="W109" s="197"/>
      <c r="X109" s="197"/>
      <c r="Y109" s="197"/>
      <c r="Z109" s="197"/>
    </row>
    <row r="110" ht="15.75" customHeight="1">
      <c r="A110" s="180"/>
      <c r="B110" s="197"/>
      <c r="C110" s="197"/>
      <c r="D110" s="197"/>
      <c r="E110" s="197"/>
      <c r="F110" s="197"/>
      <c r="G110" s="197"/>
      <c r="H110" s="169"/>
      <c r="I110" s="152"/>
      <c r="J110" s="50"/>
      <c r="K110" s="50"/>
      <c r="L110" s="50"/>
      <c r="M110" s="50"/>
      <c r="N110" s="152"/>
      <c r="O110" s="197"/>
      <c r="P110" s="197"/>
      <c r="Q110" s="197"/>
      <c r="R110" s="197"/>
      <c r="S110" s="197"/>
      <c r="T110" s="197"/>
      <c r="U110" s="197"/>
      <c r="V110" s="197"/>
      <c r="W110" s="197"/>
      <c r="X110" s="197"/>
      <c r="Y110" s="197"/>
      <c r="Z110" s="197"/>
    </row>
    <row r="111" ht="15.75" customHeight="1">
      <c r="A111" s="180"/>
      <c r="B111" s="197"/>
      <c r="C111" s="197"/>
      <c r="D111" s="197"/>
      <c r="E111" s="197"/>
      <c r="F111" s="197"/>
      <c r="G111" s="197"/>
      <c r="H111" s="169"/>
      <c r="I111" s="152"/>
      <c r="J111" s="50"/>
      <c r="K111" s="50"/>
      <c r="L111" s="50"/>
      <c r="M111" s="50"/>
      <c r="N111" s="152"/>
      <c r="O111" s="197"/>
      <c r="P111" s="197"/>
      <c r="Q111" s="197"/>
      <c r="R111" s="197"/>
      <c r="S111" s="197"/>
      <c r="T111" s="197"/>
      <c r="U111" s="197"/>
      <c r="V111" s="197"/>
      <c r="W111" s="197"/>
      <c r="X111" s="197"/>
      <c r="Y111" s="197"/>
      <c r="Z111" s="197"/>
    </row>
    <row r="112" ht="15.75" customHeight="1">
      <c r="A112" s="180"/>
      <c r="B112" s="197"/>
      <c r="C112" s="197"/>
      <c r="D112" s="197"/>
      <c r="E112" s="197"/>
      <c r="F112" s="197"/>
      <c r="G112" s="197"/>
      <c r="H112" s="197"/>
      <c r="I112" s="152"/>
      <c r="J112" s="50"/>
      <c r="K112" s="50"/>
      <c r="L112" s="50"/>
      <c r="M112" s="50"/>
      <c r="N112" s="152"/>
      <c r="O112" s="197"/>
      <c r="P112" s="197"/>
      <c r="Q112" s="197"/>
      <c r="R112" s="197"/>
      <c r="S112" s="197"/>
      <c r="T112" s="197"/>
      <c r="U112" s="197"/>
      <c r="V112" s="197"/>
      <c r="W112" s="197"/>
      <c r="X112" s="197"/>
      <c r="Y112" s="197"/>
      <c r="Z112" s="197"/>
    </row>
    <row r="113" ht="15.75" customHeight="1">
      <c r="A113" s="180"/>
      <c r="B113" s="197"/>
      <c r="C113" s="197"/>
      <c r="D113" s="197"/>
      <c r="E113" s="197"/>
      <c r="F113" s="197"/>
      <c r="G113" s="197"/>
      <c r="H113" s="169"/>
      <c r="I113" s="152"/>
      <c r="J113" s="50"/>
      <c r="K113" s="50"/>
      <c r="L113" s="50"/>
      <c r="M113" s="50"/>
      <c r="N113" s="152"/>
      <c r="O113" s="197"/>
      <c r="P113" s="197"/>
      <c r="Q113" s="197"/>
      <c r="R113" s="197"/>
      <c r="S113" s="197"/>
      <c r="T113" s="197"/>
      <c r="U113" s="197"/>
      <c r="V113" s="197"/>
      <c r="W113" s="197"/>
      <c r="X113" s="197"/>
      <c r="Y113" s="197"/>
      <c r="Z113" s="197"/>
    </row>
    <row r="114" ht="15.75" customHeight="1">
      <c r="A114" s="180"/>
      <c r="B114" s="197"/>
      <c r="C114" s="197"/>
      <c r="D114" s="197"/>
      <c r="E114" s="197"/>
      <c r="F114" s="197"/>
      <c r="G114" s="197"/>
      <c r="H114" s="169"/>
      <c r="I114" s="152"/>
      <c r="J114" s="50"/>
      <c r="K114" s="50"/>
      <c r="L114" s="50"/>
      <c r="M114" s="50"/>
      <c r="N114" s="152"/>
      <c r="O114" s="197"/>
      <c r="P114" s="197"/>
      <c r="Q114" s="197"/>
      <c r="R114" s="197"/>
      <c r="S114" s="197"/>
      <c r="T114" s="197"/>
      <c r="U114" s="197"/>
      <c r="V114" s="197"/>
      <c r="W114" s="197"/>
      <c r="X114" s="197"/>
      <c r="Y114" s="197"/>
      <c r="Z114" s="197"/>
    </row>
    <row r="115" ht="15.75" customHeight="1">
      <c r="A115" s="180"/>
      <c r="B115" s="197"/>
      <c r="C115" s="197"/>
      <c r="D115" s="197"/>
      <c r="E115" s="197"/>
      <c r="F115" s="197"/>
      <c r="G115" s="197"/>
      <c r="H115" s="169"/>
      <c r="I115" s="152"/>
      <c r="J115" s="50"/>
      <c r="K115" s="50"/>
      <c r="L115" s="50"/>
      <c r="M115" s="50"/>
      <c r="N115" s="152"/>
      <c r="O115" s="197"/>
      <c r="P115" s="197"/>
      <c r="Q115" s="197"/>
      <c r="R115" s="197"/>
      <c r="S115" s="197"/>
      <c r="T115" s="197"/>
      <c r="U115" s="197"/>
      <c r="V115" s="197"/>
      <c r="W115" s="197"/>
      <c r="X115" s="197"/>
      <c r="Y115" s="197"/>
      <c r="Z115" s="197"/>
    </row>
    <row r="116" ht="15.75" customHeight="1">
      <c r="A116" s="180"/>
      <c r="B116" s="197"/>
      <c r="C116" s="197"/>
      <c r="D116" s="197"/>
      <c r="E116" s="197"/>
      <c r="F116" s="197"/>
      <c r="G116" s="197"/>
      <c r="H116" s="169"/>
      <c r="I116" s="152"/>
      <c r="J116" s="50"/>
      <c r="K116" s="50"/>
      <c r="L116" s="50"/>
      <c r="M116" s="50"/>
      <c r="N116" s="152"/>
      <c r="O116" s="197"/>
      <c r="P116" s="197"/>
      <c r="Q116" s="197"/>
      <c r="R116" s="197"/>
      <c r="S116" s="197"/>
      <c r="T116" s="197"/>
      <c r="U116" s="197"/>
      <c r="V116" s="197"/>
      <c r="W116" s="197"/>
      <c r="X116" s="197"/>
      <c r="Y116" s="197"/>
      <c r="Z116" s="197"/>
    </row>
    <row r="117" ht="15.75" customHeight="1">
      <c r="A117" s="180"/>
      <c r="B117" s="197"/>
      <c r="C117" s="197"/>
      <c r="D117" s="197"/>
      <c r="E117" s="197"/>
      <c r="F117" s="197"/>
      <c r="G117" s="197"/>
      <c r="H117" s="169"/>
      <c r="I117" s="152"/>
      <c r="J117" s="50"/>
      <c r="K117" s="50"/>
      <c r="L117" s="50"/>
      <c r="M117" s="50"/>
      <c r="N117" s="152"/>
      <c r="O117" s="197"/>
      <c r="P117" s="197"/>
      <c r="Q117" s="197"/>
      <c r="R117" s="197"/>
      <c r="S117" s="197"/>
      <c r="T117" s="197"/>
      <c r="U117" s="197"/>
      <c r="V117" s="197"/>
      <c r="W117" s="197"/>
      <c r="X117" s="197"/>
      <c r="Y117" s="197"/>
      <c r="Z117" s="197"/>
    </row>
    <row r="118" ht="15.75" customHeight="1">
      <c r="A118" s="180"/>
      <c r="B118" s="197"/>
      <c r="C118" s="197"/>
      <c r="D118" s="197"/>
      <c r="E118" s="197"/>
      <c r="F118" s="197"/>
      <c r="G118" s="197"/>
      <c r="H118" s="169"/>
      <c r="I118" s="152"/>
      <c r="J118" s="50"/>
      <c r="K118" s="50"/>
      <c r="L118" s="50"/>
      <c r="M118" s="50"/>
      <c r="N118" s="152"/>
      <c r="O118" s="197"/>
      <c r="P118" s="197"/>
      <c r="Q118" s="197"/>
      <c r="R118" s="197"/>
      <c r="S118" s="197"/>
      <c r="T118" s="197"/>
      <c r="U118" s="197"/>
      <c r="V118" s="197"/>
      <c r="W118" s="197"/>
      <c r="X118" s="197"/>
      <c r="Y118" s="197"/>
      <c r="Z118" s="197"/>
    </row>
    <row r="119" ht="15.75" customHeight="1">
      <c r="A119" s="180"/>
      <c r="B119" s="197"/>
      <c r="C119" s="197"/>
      <c r="D119" s="197"/>
      <c r="E119" s="197"/>
      <c r="F119" s="197"/>
      <c r="G119" s="197"/>
      <c r="H119" s="197"/>
      <c r="I119" s="152"/>
      <c r="J119" s="50"/>
      <c r="K119" s="50"/>
      <c r="L119" s="50"/>
      <c r="M119" s="50"/>
      <c r="N119" s="152"/>
      <c r="O119" s="197"/>
      <c r="P119" s="197"/>
      <c r="Q119" s="197"/>
      <c r="R119" s="197"/>
      <c r="S119" s="197"/>
      <c r="T119" s="197"/>
      <c r="U119" s="197"/>
      <c r="V119" s="197"/>
      <c r="W119" s="197"/>
      <c r="X119" s="197"/>
      <c r="Y119" s="197"/>
      <c r="Z119" s="197"/>
    </row>
    <row r="120" ht="15.75" customHeight="1">
      <c r="A120" s="180"/>
      <c r="B120" s="197"/>
      <c r="C120" s="197"/>
      <c r="D120" s="197"/>
      <c r="E120" s="197"/>
      <c r="F120" s="197"/>
      <c r="G120" s="197"/>
      <c r="H120" s="197"/>
      <c r="I120" s="152"/>
      <c r="J120" s="50"/>
      <c r="K120" s="50"/>
      <c r="L120" s="50"/>
      <c r="M120" s="50"/>
      <c r="N120" s="152"/>
      <c r="O120" s="197"/>
      <c r="P120" s="197"/>
      <c r="Q120" s="197"/>
      <c r="R120" s="197"/>
      <c r="S120" s="197"/>
      <c r="T120" s="197"/>
      <c r="U120" s="197"/>
      <c r="V120" s="197"/>
      <c r="W120" s="197"/>
      <c r="X120" s="197"/>
      <c r="Y120" s="197"/>
      <c r="Z120" s="197"/>
    </row>
    <row r="121" ht="15.75" customHeight="1">
      <c r="A121" s="180"/>
      <c r="B121" s="197"/>
      <c r="C121" s="197"/>
      <c r="D121" s="197"/>
      <c r="E121" s="197"/>
      <c r="F121" s="197"/>
      <c r="G121" s="197"/>
      <c r="H121" s="169"/>
      <c r="I121" s="152"/>
      <c r="J121" s="50"/>
      <c r="K121" s="50"/>
      <c r="L121" s="50"/>
      <c r="M121" s="50"/>
      <c r="N121" s="152"/>
      <c r="O121" s="197"/>
      <c r="P121" s="197"/>
      <c r="Q121" s="197"/>
      <c r="R121" s="197"/>
      <c r="S121" s="197"/>
      <c r="T121" s="197"/>
      <c r="U121" s="197"/>
      <c r="V121" s="197"/>
      <c r="W121" s="197"/>
      <c r="X121" s="197"/>
      <c r="Y121" s="197"/>
      <c r="Z121" s="197"/>
    </row>
    <row r="122" ht="15.75" customHeight="1">
      <c r="A122" s="180"/>
      <c r="B122" s="197"/>
      <c r="C122" s="197"/>
      <c r="D122" s="197"/>
      <c r="E122" s="197"/>
      <c r="F122" s="197"/>
      <c r="G122" s="197"/>
      <c r="H122" s="197"/>
      <c r="I122" s="152"/>
      <c r="J122" s="50"/>
      <c r="K122" s="50"/>
      <c r="L122" s="50"/>
      <c r="M122" s="50"/>
      <c r="N122" s="152"/>
      <c r="O122" s="197"/>
      <c r="P122" s="197"/>
      <c r="Q122" s="197"/>
      <c r="R122" s="197"/>
      <c r="S122" s="197"/>
      <c r="T122" s="197"/>
      <c r="U122" s="197"/>
      <c r="V122" s="197"/>
      <c r="W122" s="197"/>
      <c r="X122" s="197"/>
      <c r="Y122" s="197"/>
      <c r="Z122" s="197"/>
    </row>
    <row r="123" ht="15.75" customHeight="1">
      <c r="A123" s="180"/>
      <c r="B123" s="197"/>
      <c r="C123" s="197"/>
      <c r="D123" s="197"/>
      <c r="E123" s="197"/>
      <c r="F123" s="197"/>
      <c r="G123" s="197"/>
      <c r="H123" s="197"/>
      <c r="I123" s="152"/>
      <c r="J123" s="50"/>
      <c r="K123" s="50"/>
      <c r="L123" s="50"/>
      <c r="M123" s="50"/>
      <c r="N123" s="152"/>
      <c r="O123" s="197"/>
      <c r="P123" s="197"/>
      <c r="Q123" s="197"/>
      <c r="R123" s="197"/>
      <c r="S123" s="197"/>
      <c r="T123" s="197"/>
      <c r="U123" s="197"/>
      <c r="V123" s="197"/>
      <c r="W123" s="197"/>
      <c r="X123" s="197"/>
      <c r="Y123" s="197"/>
      <c r="Z123" s="197"/>
    </row>
    <row r="124" ht="15.75" customHeight="1">
      <c r="A124" s="180"/>
      <c r="B124" s="197"/>
      <c r="C124" s="197"/>
      <c r="D124" s="197"/>
      <c r="E124" s="197"/>
      <c r="F124" s="197"/>
      <c r="G124" s="197"/>
      <c r="H124" s="169"/>
      <c r="I124" s="152"/>
      <c r="J124" s="50"/>
      <c r="K124" s="50"/>
      <c r="L124" s="50"/>
      <c r="M124" s="50"/>
      <c r="N124" s="152"/>
      <c r="O124" s="197"/>
      <c r="P124" s="197"/>
      <c r="Q124" s="197"/>
      <c r="R124" s="197"/>
      <c r="S124" s="197"/>
      <c r="T124" s="197"/>
      <c r="U124" s="197"/>
      <c r="V124" s="197"/>
      <c r="W124" s="197"/>
      <c r="X124" s="197"/>
      <c r="Y124" s="197"/>
      <c r="Z124" s="197"/>
    </row>
    <row r="125" ht="15.75" customHeight="1">
      <c r="A125" s="180"/>
      <c r="B125" s="197"/>
      <c r="C125" s="197"/>
      <c r="D125" s="197"/>
      <c r="E125" s="197"/>
      <c r="F125" s="197"/>
      <c r="G125" s="197"/>
      <c r="H125" s="197"/>
      <c r="I125" s="152"/>
      <c r="J125" s="50"/>
      <c r="K125" s="50"/>
      <c r="L125" s="50"/>
      <c r="M125" s="50"/>
      <c r="N125" s="152"/>
      <c r="O125" s="197"/>
      <c r="P125" s="197"/>
      <c r="Q125" s="197"/>
      <c r="R125" s="197"/>
      <c r="S125" s="197"/>
      <c r="T125" s="197"/>
      <c r="U125" s="197"/>
      <c r="V125" s="197"/>
      <c r="W125" s="197"/>
      <c r="X125" s="197"/>
      <c r="Y125" s="197"/>
      <c r="Z125" s="197"/>
    </row>
    <row r="126" ht="15.75" customHeight="1">
      <c r="A126" s="180"/>
      <c r="B126" s="197"/>
      <c r="C126" s="197"/>
      <c r="D126" s="197"/>
      <c r="E126" s="197"/>
      <c r="F126" s="197"/>
      <c r="G126" s="197"/>
      <c r="H126" s="197"/>
      <c r="I126" s="152"/>
      <c r="J126" s="50"/>
      <c r="K126" s="50"/>
      <c r="L126" s="50"/>
      <c r="M126" s="50"/>
      <c r="N126" s="152"/>
      <c r="O126" s="197"/>
      <c r="P126" s="197"/>
      <c r="Q126" s="197"/>
      <c r="R126" s="197"/>
      <c r="S126" s="197"/>
      <c r="T126" s="197"/>
      <c r="U126" s="197"/>
      <c r="V126" s="197"/>
      <c r="W126" s="197"/>
      <c r="X126" s="197"/>
      <c r="Y126" s="197"/>
      <c r="Z126" s="197"/>
    </row>
    <row r="127" ht="15.75" customHeight="1">
      <c r="A127" s="180"/>
      <c r="B127" s="197"/>
      <c r="C127" s="197"/>
      <c r="D127" s="197"/>
      <c r="E127" s="197"/>
      <c r="F127" s="197"/>
      <c r="G127" s="197"/>
      <c r="H127" s="169"/>
      <c r="I127" s="152"/>
      <c r="J127" s="50"/>
      <c r="K127" s="50"/>
      <c r="L127" s="50"/>
      <c r="M127" s="50"/>
      <c r="N127" s="152"/>
      <c r="O127" s="197"/>
      <c r="P127" s="197"/>
      <c r="Q127" s="197"/>
      <c r="R127" s="197"/>
      <c r="S127" s="197"/>
      <c r="T127" s="197"/>
      <c r="U127" s="197"/>
      <c r="V127" s="197"/>
      <c r="W127" s="197"/>
      <c r="X127" s="197"/>
      <c r="Y127" s="197"/>
      <c r="Z127" s="197"/>
    </row>
    <row r="128" ht="15.75" customHeight="1">
      <c r="A128" s="180"/>
      <c r="B128" s="197"/>
      <c r="C128" s="197"/>
      <c r="D128" s="197"/>
      <c r="E128" s="197"/>
      <c r="F128" s="197"/>
      <c r="G128" s="197"/>
      <c r="H128" s="169"/>
      <c r="I128" s="152"/>
      <c r="J128" s="50"/>
      <c r="K128" s="50"/>
      <c r="L128" s="50"/>
      <c r="M128" s="50"/>
      <c r="N128" s="152"/>
      <c r="O128" s="197"/>
      <c r="P128" s="197"/>
      <c r="Q128" s="197"/>
      <c r="R128" s="197"/>
      <c r="S128" s="197"/>
      <c r="T128" s="197"/>
      <c r="U128" s="197"/>
      <c r="V128" s="197"/>
      <c r="W128" s="197"/>
      <c r="X128" s="197"/>
      <c r="Y128" s="197"/>
      <c r="Z128" s="197"/>
    </row>
    <row r="129" ht="15.75" customHeight="1">
      <c r="A129" s="180"/>
      <c r="B129" s="197"/>
      <c r="C129" s="197"/>
      <c r="D129" s="197"/>
      <c r="E129" s="197"/>
      <c r="F129" s="197"/>
      <c r="G129" s="197"/>
      <c r="H129" s="169"/>
      <c r="I129" s="152"/>
      <c r="J129" s="50"/>
      <c r="K129" s="50"/>
      <c r="L129" s="50"/>
      <c r="M129" s="50"/>
      <c r="N129" s="152"/>
      <c r="O129" s="197"/>
      <c r="P129" s="197"/>
      <c r="Q129" s="197"/>
      <c r="R129" s="197"/>
      <c r="S129" s="197"/>
      <c r="T129" s="197"/>
      <c r="U129" s="197"/>
      <c r="V129" s="197"/>
      <c r="W129" s="197"/>
      <c r="X129" s="197"/>
      <c r="Y129" s="197"/>
      <c r="Z129" s="197"/>
    </row>
    <row r="130" ht="15.75" customHeight="1">
      <c r="A130" s="180"/>
      <c r="B130" s="197"/>
      <c r="C130" s="197"/>
      <c r="D130" s="197"/>
      <c r="E130" s="197"/>
      <c r="F130" s="197"/>
      <c r="G130" s="197"/>
      <c r="H130" s="169"/>
      <c r="I130" s="152"/>
      <c r="J130" s="50"/>
      <c r="K130" s="50"/>
      <c r="L130" s="50"/>
      <c r="M130" s="50"/>
      <c r="N130" s="152"/>
      <c r="O130" s="197"/>
      <c r="P130" s="197"/>
      <c r="Q130" s="197"/>
      <c r="R130" s="197"/>
      <c r="S130" s="197"/>
      <c r="T130" s="197"/>
      <c r="U130" s="197"/>
      <c r="V130" s="197"/>
      <c r="W130" s="197"/>
      <c r="X130" s="197"/>
      <c r="Y130" s="197"/>
      <c r="Z130" s="197"/>
    </row>
    <row r="131" ht="15.75" customHeight="1">
      <c r="A131" s="180"/>
      <c r="B131" s="197"/>
      <c r="C131" s="197"/>
      <c r="D131" s="197"/>
      <c r="E131" s="197"/>
      <c r="F131" s="197"/>
      <c r="G131" s="197"/>
      <c r="H131" s="169"/>
      <c r="I131" s="152"/>
      <c r="J131" s="50"/>
      <c r="K131" s="50"/>
      <c r="L131" s="50"/>
      <c r="M131" s="50"/>
      <c r="N131" s="152"/>
      <c r="O131" s="197"/>
      <c r="P131" s="197"/>
      <c r="Q131" s="197"/>
      <c r="R131" s="197"/>
      <c r="S131" s="197"/>
      <c r="T131" s="197"/>
      <c r="U131" s="197"/>
      <c r="V131" s="197"/>
      <c r="W131" s="197"/>
      <c r="X131" s="197"/>
      <c r="Y131" s="197"/>
      <c r="Z131" s="197"/>
    </row>
    <row r="132" ht="15.75" customHeight="1">
      <c r="A132" s="180"/>
      <c r="B132" s="197"/>
      <c r="C132" s="197"/>
      <c r="D132" s="197"/>
      <c r="E132" s="197"/>
      <c r="F132" s="197"/>
      <c r="G132" s="197"/>
      <c r="H132" s="169"/>
      <c r="I132" s="152"/>
      <c r="J132" s="50"/>
      <c r="K132" s="50"/>
      <c r="L132" s="50"/>
      <c r="M132" s="50"/>
      <c r="N132" s="152"/>
      <c r="O132" s="197"/>
      <c r="P132" s="197"/>
      <c r="Q132" s="197"/>
      <c r="R132" s="197"/>
      <c r="S132" s="197"/>
      <c r="T132" s="197"/>
      <c r="U132" s="197"/>
      <c r="V132" s="197"/>
      <c r="W132" s="197"/>
      <c r="X132" s="197"/>
      <c r="Y132" s="197"/>
      <c r="Z132" s="197"/>
    </row>
    <row r="133" ht="15.75" customHeight="1">
      <c r="A133" s="180"/>
      <c r="B133" s="197"/>
      <c r="C133" s="197"/>
      <c r="D133" s="197"/>
      <c r="E133" s="197"/>
      <c r="F133" s="197"/>
      <c r="G133" s="197"/>
      <c r="H133" s="169"/>
      <c r="I133" s="152"/>
      <c r="J133" s="50"/>
      <c r="K133" s="50"/>
      <c r="L133" s="50"/>
      <c r="M133" s="50"/>
      <c r="N133" s="152"/>
      <c r="O133" s="197"/>
      <c r="P133" s="197"/>
      <c r="Q133" s="197"/>
      <c r="R133" s="197"/>
      <c r="S133" s="197"/>
      <c r="T133" s="197"/>
      <c r="U133" s="197"/>
      <c r="V133" s="197"/>
      <c r="W133" s="197"/>
      <c r="X133" s="197"/>
      <c r="Y133" s="197"/>
      <c r="Z133" s="197"/>
    </row>
    <row r="134" ht="15.75" customHeight="1">
      <c r="A134" s="180"/>
      <c r="B134" s="197"/>
      <c r="C134" s="197"/>
      <c r="D134" s="197"/>
      <c r="E134" s="197"/>
      <c r="F134" s="197"/>
      <c r="G134" s="197"/>
      <c r="H134" s="169"/>
      <c r="I134" s="152"/>
      <c r="J134" s="50"/>
      <c r="K134" s="50"/>
      <c r="L134" s="50"/>
      <c r="M134" s="50"/>
      <c r="N134" s="152"/>
      <c r="O134" s="197"/>
      <c r="P134" s="197"/>
      <c r="Q134" s="197"/>
      <c r="R134" s="197"/>
      <c r="S134" s="197"/>
      <c r="T134" s="197"/>
      <c r="U134" s="197"/>
      <c r="V134" s="197"/>
      <c r="W134" s="197"/>
      <c r="X134" s="197"/>
      <c r="Y134" s="197"/>
      <c r="Z134" s="197"/>
    </row>
    <row r="135" ht="15.75" customHeight="1">
      <c r="A135" s="180"/>
      <c r="B135" s="197"/>
      <c r="C135" s="197"/>
      <c r="D135" s="197"/>
      <c r="E135" s="197"/>
      <c r="F135" s="197"/>
      <c r="G135" s="197"/>
      <c r="H135" s="169"/>
      <c r="I135" s="152"/>
      <c r="J135" s="50"/>
      <c r="K135" s="50"/>
      <c r="L135" s="50"/>
      <c r="M135" s="50"/>
      <c r="N135" s="152"/>
      <c r="O135" s="197"/>
      <c r="P135" s="197"/>
      <c r="Q135" s="197"/>
      <c r="R135" s="197"/>
      <c r="S135" s="197"/>
      <c r="T135" s="197"/>
      <c r="U135" s="197"/>
      <c r="V135" s="197"/>
      <c r="W135" s="197"/>
      <c r="X135" s="197"/>
      <c r="Y135" s="197"/>
      <c r="Z135" s="197"/>
    </row>
    <row r="136" ht="15.75" customHeight="1">
      <c r="A136" s="180"/>
      <c r="B136" s="197"/>
      <c r="C136" s="197"/>
      <c r="D136" s="197"/>
      <c r="E136" s="197"/>
      <c r="F136" s="197"/>
      <c r="G136" s="197"/>
      <c r="H136" s="169"/>
      <c r="I136" s="152"/>
      <c r="J136" s="50"/>
      <c r="K136" s="50"/>
      <c r="L136" s="50"/>
      <c r="M136" s="50"/>
      <c r="N136" s="152"/>
      <c r="O136" s="197"/>
      <c r="P136" s="197"/>
      <c r="Q136" s="197"/>
      <c r="R136" s="197"/>
      <c r="S136" s="197"/>
      <c r="T136" s="197"/>
      <c r="U136" s="197"/>
      <c r="V136" s="197"/>
      <c r="W136" s="197"/>
      <c r="X136" s="197"/>
      <c r="Y136" s="197"/>
      <c r="Z136" s="197"/>
    </row>
    <row r="137" ht="15.75" customHeight="1">
      <c r="A137" s="180"/>
      <c r="B137" s="197"/>
      <c r="C137" s="197"/>
      <c r="D137" s="197"/>
      <c r="E137" s="197"/>
      <c r="F137" s="197"/>
      <c r="G137" s="197"/>
      <c r="H137" s="169"/>
      <c r="I137" s="152"/>
      <c r="J137" s="50"/>
      <c r="K137" s="50"/>
      <c r="L137" s="50"/>
      <c r="M137" s="50"/>
      <c r="N137" s="152"/>
      <c r="O137" s="197"/>
      <c r="P137" s="197"/>
      <c r="Q137" s="197"/>
      <c r="R137" s="197"/>
      <c r="S137" s="197"/>
      <c r="T137" s="197"/>
      <c r="U137" s="197"/>
      <c r="V137" s="197"/>
      <c r="W137" s="197"/>
      <c r="X137" s="197"/>
      <c r="Y137" s="197"/>
      <c r="Z137" s="197"/>
    </row>
    <row r="138" ht="15.75" customHeight="1">
      <c r="A138" s="180"/>
      <c r="B138" s="197"/>
      <c r="C138" s="197"/>
      <c r="D138" s="197"/>
      <c r="E138" s="197"/>
      <c r="F138" s="197"/>
      <c r="G138" s="197"/>
      <c r="H138" s="169"/>
      <c r="I138" s="152"/>
      <c r="J138" s="50"/>
      <c r="K138" s="50"/>
      <c r="L138" s="50"/>
      <c r="M138" s="50"/>
      <c r="N138" s="152"/>
      <c r="O138" s="197"/>
      <c r="P138" s="197"/>
      <c r="Q138" s="197"/>
      <c r="R138" s="197"/>
      <c r="S138" s="197"/>
      <c r="T138" s="197"/>
      <c r="U138" s="197"/>
      <c r="V138" s="197"/>
      <c r="W138" s="197"/>
      <c r="X138" s="197"/>
      <c r="Y138" s="197"/>
      <c r="Z138" s="197"/>
    </row>
    <row r="139" ht="15.75" customHeight="1">
      <c r="A139" s="180"/>
      <c r="B139" s="197"/>
      <c r="C139" s="197"/>
      <c r="D139" s="197"/>
      <c r="E139" s="197"/>
      <c r="F139" s="197"/>
      <c r="G139" s="197"/>
      <c r="H139" s="169"/>
      <c r="I139" s="152"/>
      <c r="J139" s="50"/>
      <c r="K139" s="50"/>
      <c r="L139" s="50"/>
      <c r="M139" s="50"/>
      <c r="N139" s="152"/>
      <c r="O139" s="197"/>
      <c r="P139" s="197"/>
      <c r="Q139" s="197"/>
      <c r="R139" s="197"/>
      <c r="S139" s="197"/>
      <c r="T139" s="197"/>
      <c r="U139" s="197"/>
      <c r="V139" s="197"/>
      <c r="W139" s="197"/>
      <c r="X139" s="197"/>
      <c r="Y139" s="197"/>
      <c r="Z139" s="197"/>
    </row>
    <row r="140" ht="15.75" customHeight="1">
      <c r="A140" s="180"/>
      <c r="B140" s="197"/>
      <c r="C140" s="197"/>
      <c r="D140" s="197"/>
      <c r="E140" s="197"/>
      <c r="F140" s="197"/>
      <c r="G140" s="197"/>
      <c r="H140" s="197"/>
      <c r="I140" s="152"/>
      <c r="J140" s="50"/>
      <c r="K140" s="50"/>
      <c r="L140" s="50"/>
      <c r="M140" s="50"/>
      <c r="N140" s="152"/>
      <c r="O140" s="197"/>
      <c r="P140" s="197"/>
      <c r="Q140" s="197"/>
      <c r="R140" s="197"/>
      <c r="S140" s="197"/>
      <c r="T140" s="197"/>
      <c r="U140" s="197"/>
      <c r="V140" s="197"/>
      <c r="W140" s="197"/>
      <c r="X140" s="197"/>
      <c r="Y140" s="197"/>
      <c r="Z140" s="197"/>
    </row>
    <row r="141" ht="15.75" customHeight="1">
      <c r="A141" s="180"/>
      <c r="B141" s="197"/>
      <c r="C141" s="197"/>
      <c r="D141" s="197"/>
      <c r="E141" s="197"/>
      <c r="F141" s="197"/>
      <c r="G141" s="197"/>
      <c r="H141" s="169"/>
      <c r="I141" s="152"/>
      <c r="J141" s="50"/>
      <c r="K141" s="50"/>
      <c r="L141" s="50"/>
      <c r="M141" s="50"/>
      <c r="N141" s="152"/>
      <c r="O141" s="197"/>
      <c r="P141" s="197"/>
      <c r="Q141" s="197"/>
      <c r="R141" s="197"/>
      <c r="S141" s="197"/>
      <c r="T141" s="197"/>
      <c r="U141" s="197"/>
      <c r="V141" s="197"/>
      <c r="W141" s="197"/>
      <c r="X141" s="197"/>
      <c r="Y141" s="197"/>
      <c r="Z141" s="197"/>
    </row>
    <row r="142" ht="15.75" customHeight="1">
      <c r="A142" s="180"/>
      <c r="B142" s="197"/>
      <c r="C142" s="197"/>
      <c r="D142" s="197"/>
      <c r="E142" s="197"/>
      <c r="F142" s="197"/>
      <c r="G142" s="197"/>
      <c r="H142" s="197"/>
      <c r="I142" s="152"/>
      <c r="J142" s="50"/>
      <c r="K142" s="50"/>
      <c r="L142" s="50"/>
      <c r="M142" s="50"/>
      <c r="N142" s="152"/>
      <c r="O142" s="197"/>
      <c r="P142" s="197"/>
      <c r="Q142" s="197"/>
      <c r="R142" s="197"/>
      <c r="S142" s="197"/>
      <c r="T142" s="197"/>
      <c r="U142" s="197"/>
      <c r="V142" s="197"/>
      <c r="W142" s="197"/>
      <c r="X142" s="197"/>
      <c r="Y142" s="197"/>
      <c r="Z142" s="197"/>
    </row>
    <row r="143" ht="15.75" customHeight="1">
      <c r="A143" s="180"/>
      <c r="B143" s="197"/>
      <c r="C143" s="197"/>
      <c r="D143" s="197"/>
      <c r="E143" s="197"/>
      <c r="F143" s="197"/>
      <c r="G143" s="197"/>
      <c r="H143" s="169"/>
      <c r="I143" s="152"/>
      <c r="J143" s="50"/>
      <c r="K143" s="50"/>
      <c r="L143" s="50"/>
      <c r="M143" s="50"/>
      <c r="N143" s="152"/>
      <c r="O143" s="197"/>
      <c r="P143" s="197"/>
      <c r="Q143" s="197"/>
      <c r="R143" s="197"/>
      <c r="S143" s="197"/>
      <c r="T143" s="197"/>
      <c r="U143" s="197"/>
      <c r="V143" s="197"/>
      <c r="W143" s="197"/>
      <c r="X143" s="197"/>
      <c r="Y143" s="197"/>
      <c r="Z143" s="197"/>
    </row>
    <row r="144" ht="15.75" customHeight="1">
      <c r="A144" s="180"/>
      <c r="B144" s="197"/>
      <c r="C144" s="197"/>
      <c r="D144" s="197"/>
      <c r="E144" s="197"/>
      <c r="F144" s="197"/>
      <c r="G144" s="197"/>
      <c r="H144" s="169"/>
      <c r="I144" s="152"/>
      <c r="J144" s="50"/>
      <c r="K144" s="50"/>
      <c r="L144" s="50"/>
      <c r="M144" s="50"/>
      <c r="N144" s="152"/>
      <c r="O144" s="197"/>
      <c r="P144" s="197"/>
      <c r="Q144" s="197"/>
      <c r="R144" s="197"/>
      <c r="S144" s="197"/>
      <c r="T144" s="197"/>
      <c r="U144" s="197"/>
      <c r="V144" s="197"/>
      <c r="W144" s="197"/>
      <c r="X144" s="197"/>
      <c r="Y144" s="197"/>
      <c r="Z144" s="197"/>
    </row>
    <row r="145" ht="15.75" customHeight="1">
      <c r="A145" s="180"/>
      <c r="B145" s="197"/>
      <c r="C145" s="197"/>
      <c r="D145" s="197"/>
      <c r="E145" s="197"/>
      <c r="F145" s="197"/>
      <c r="G145" s="197"/>
      <c r="H145" s="197"/>
      <c r="I145" s="152"/>
      <c r="J145" s="50"/>
      <c r="K145" s="50"/>
      <c r="L145" s="50"/>
      <c r="M145" s="50"/>
      <c r="N145" s="152"/>
      <c r="O145" s="197"/>
      <c r="P145" s="197"/>
      <c r="Q145" s="197"/>
      <c r="R145" s="197"/>
      <c r="S145" s="197"/>
      <c r="T145" s="197"/>
      <c r="U145" s="197"/>
      <c r="V145" s="197"/>
      <c r="W145" s="197"/>
      <c r="X145" s="197"/>
      <c r="Y145" s="197"/>
      <c r="Z145" s="197"/>
    </row>
    <row r="146" ht="15.75" customHeight="1">
      <c r="A146" s="180"/>
      <c r="B146" s="197"/>
      <c r="C146" s="197"/>
      <c r="D146" s="197"/>
      <c r="E146" s="197"/>
      <c r="F146" s="197"/>
      <c r="G146" s="197"/>
      <c r="H146" s="197"/>
      <c r="I146" s="152"/>
      <c r="J146" s="50"/>
      <c r="K146" s="50"/>
      <c r="L146" s="50"/>
      <c r="M146" s="50"/>
      <c r="N146" s="152"/>
      <c r="O146" s="197"/>
      <c r="P146" s="197"/>
      <c r="Q146" s="197"/>
      <c r="R146" s="197"/>
      <c r="S146" s="197"/>
      <c r="T146" s="197"/>
      <c r="U146" s="197"/>
      <c r="V146" s="197"/>
      <c r="W146" s="197"/>
      <c r="X146" s="197"/>
      <c r="Y146" s="197"/>
      <c r="Z146" s="197"/>
    </row>
    <row r="147" ht="15.75" customHeight="1">
      <c r="A147" s="180"/>
      <c r="B147" s="197"/>
      <c r="C147" s="197"/>
      <c r="D147" s="197"/>
      <c r="E147" s="197"/>
      <c r="F147" s="197"/>
      <c r="G147" s="197"/>
      <c r="H147" s="169"/>
      <c r="I147" s="152"/>
      <c r="J147" s="50"/>
      <c r="K147" s="50"/>
      <c r="L147" s="50"/>
      <c r="M147" s="50"/>
      <c r="N147" s="152"/>
      <c r="O147" s="197"/>
      <c r="P147" s="197"/>
      <c r="Q147" s="197"/>
      <c r="R147" s="197"/>
      <c r="S147" s="197"/>
      <c r="T147" s="197"/>
      <c r="U147" s="197"/>
      <c r="V147" s="197"/>
      <c r="W147" s="197"/>
      <c r="X147" s="197"/>
      <c r="Y147" s="197"/>
      <c r="Z147" s="197"/>
    </row>
    <row r="148" ht="15.75" customHeight="1">
      <c r="A148" s="180"/>
      <c r="B148" s="197"/>
      <c r="C148" s="197"/>
      <c r="D148" s="197"/>
      <c r="E148" s="197"/>
      <c r="F148" s="197"/>
      <c r="G148" s="197"/>
      <c r="H148" s="169"/>
      <c r="I148" s="152"/>
      <c r="J148" s="50"/>
      <c r="K148" s="50"/>
      <c r="L148" s="50"/>
      <c r="M148" s="50"/>
      <c r="N148" s="152"/>
      <c r="O148" s="197"/>
      <c r="P148" s="197"/>
      <c r="Q148" s="197"/>
      <c r="R148" s="197"/>
      <c r="S148" s="197"/>
      <c r="T148" s="197"/>
      <c r="U148" s="197"/>
      <c r="V148" s="197"/>
      <c r="W148" s="197"/>
      <c r="X148" s="197"/>
      <c r="Y148" s="197"/>
      <c r="Z148" s="197"/>
    </row>
    <row r="149" ht="15.75" customHeight="1">
      <c r="A149" s="180"/>
      <c r="B149" s="197"/>
      <c r="C149" s="197"/>
      <c r="D149" s="197"/>
      <c r="E149" s="197"/>
      <c r="F149" s="197"/>
      <c r="G149" s="197"/>
      <c r="H149" s="197"/>
      <c r="I149" s="152"/>
      <c r="J149" s="50"/>
      <c r="K149" s="50"/>
      <c r="L149" s="50"/>
      <c r="M149" s="50"/>
      <c r="N149" s="152"/>
      <c r="O149" s="197"/>
      <c r="P149" s="197"/>
      <c r="Q149" s="197"/>
      <c r="R149" s="197"/>
      <c r="S149" s="197"/>
      <c r="T149" s="197"/>
      <c r="U149" s="197"/>
      <c r="V149" s="197"/>
      <c r="W149" s="197"/>
      <c r="X149" s="197"/>
      <c r="Y149" s="197"/>
      <c r="Z149" s="197"/>
    </row>
    <row r="150" ht="15.75" customHeight="1">
      <c r="A150" s="180"/>
      <c r="B150" s="197"/>
      <c r="C150" s="197"/>
      <c r="D150" s="197"/>
      <c r="E150" s="197"/>
      <c r="F150" s="197"/>
      <c r="G150" s="197"/>
      <c r="H150" s="197"/>
      <c r="I150" s="152"/>
      <c r="J150" s="50"/>
      <c r="K150" s="50"/>
      <c r="L150" s="50"/>
      <c r="M150" s="50"/>
      <c r="N150" s="152"/>
      <c r="O150" s="197"/>
      <c r="P150" s="197"/>
      <c r="Q150" s="197"/>
      <c r="R150" s="197"/>
      <c r="S150" s="197"/>
      <c r="T150" s="197"/>
      <c r="U150" s="197"/>
      <c r="V150" s="197"/>
      <c r="W150" s="197"/>
      <c r="X150" s="197"/>
      <c r="Y150" s="197"/>
      <c r="Z150" s="197"/>
    </row>
    <row r="151" ht="15.75" customHeight="1">
      <c r="A151" s="180"/>
      <c r="B151" s="197"/>
      <c r="C151" s="197"/>
      <c r="D151" s="197"/>
      <c r="E151" s="197"/>
      <c r="F151" s="197"/>
      <c r="G151" s="197"/>
      <c r="H151" s="169"/>
      <c r="I151" s="152"/>
      <c r="J151" s="50"/>
      <c r="K151" s="50"/>
      <c r="L151" s="50"/>
      <c r="M151" s="50"/>
      <c r="N151" s="152"/>
      <c r="O151" s="197"/>
      <c r="P151" s="197"/>
      <c r="Q151" s="197"/>
      <c r="R151" s="197"/>
      <c r="S151" s="197"/>
      <c r="T151" s="197"/>
      <c r="U151" s="197"/>
      <c r="V151" s="197"/>
      <c r="W151" s="197"/>
      <c r="X151" s="197"/>
      <c r="Y151" s="197"/>
      <c r="Z151" s="197"/>
    </row>
    <row r="152" ht="15.75" customHeight="1">
      <c r="A152" s="180"/>
      <c r="B152" s="197"/>
      <c r="C152" s="197"/>
      <c r="D152" s="197"/>
      <c r="E152" s="197"/>
      <c r="F152" s="197"/>
      <c r="G152" s="197"/>
      <c r="H152" s="197"/>
      <c r="I152" s="152"/>
      <c r="J152" s="50"/>
      <c r="K152" s="50"/>
      <c r="L152" s="50"/>
      <c r="M152" s="50"/>
      <c r="N152" s="152"/>
      <c r="O152" s="197"/>
      <c r="P152" s="197"/>
      <c r="Q152" s="197"/>
      <c r="R152" s="197"/>
      <c r="S152" s="197"/>
      <c r="T152" s="197"/>
      <c r="U152" s="197"/>
      <c r="V152" s="197"/>
      <c r="W152" s="197"/>
      <c r="X152" s="197"/>
      <c r="Y152" s="197"/>
      <c r="Z152" s="197"/>
    </row>
    <row r="153" ht="15.75" customHeight="1">
      <c r="A153" s="180"/>
      <c r="B153" s="197"/>
      <c r="C153" s="197"/>
      <c r="D153" s="197"/>
      <c r="E153" s="197"/>
      <c r="F153" s="197"/>
      <c r="G153" s="197"/>
      <c r="H153" s="197"/>
      <c r="I153" s="152"/>
      <c r="J153" s="50"/>
      <c r="K153" s="50"/>
      <c r="L153" s="50"/>
      <c r="M153" s="50"/>
      <c r="N153" s="152"/>
      <c r="O153" s="197"/>
      <c r="P153" s="197"/>
      <c r="Q153" s="197"/>
      <c r="R153" s="197"/>
      <c r="S153" s="197"/>
      <c r="T153" s="197"/>
      <c r="U153" s="197"/>
      <c r="V153" s="197"/>
      <c r="W153" s="197"/>
      <c r="X153" s="197"/>
      <c r="Y153" s="197"/>
      <c r="Z153" s="197"/>
    </row>
    <row r="154" ht="15.75" customHeight="1">
      <c r="A154" s="180"/>
      <c r="B154" s="197"/>
      <c r="C154" s="197"/>
      <c r="D154" s="197"/>
      <c r="E154" s="197"/>
      <c r="F154" s="197"/>
      <c r="G154" s="197"/>
      <c r="H154" s="197"/>
      <c r="I154" s="152"/>
      <c r="J154" s="50"/>
      <c r="K154" s="50"/>
      <c r="L154" s="50"/>
      <c r="M154" s="50"/>
      <c r="N154" s="152"/>
      <c r="O154" s="197"/>
      <c r="P154" s="197"/>
      <c r="Q154" s="197"/>
      <c r="R154" s="197"/>
      <c r="S154" s="197"/>
      <c r="T154" s="197"/>
      <c r="U154" s="197"/>
      <c r="V154" s="197"/>
      <c r="W154" s="197"/>
      <c r="X154" s="197"/>
      <c r="Y154" s="197"/>
      <c r="Z154" s="197"/>
    </row>
    <row r="155" ht="15.75" customHeight="1">
      <c r="A155" s="180"/>
      <c r="B155" s="197"/>
      <c r="C155" s="197"/>
      <c r="D155" s="197"/>
      <c r="E155" s="197"/>
      <c r="F155" s="197"/>
      <c r="G155" s="197"/>
      <c r="H155" s="169"/>
      <c r="I155" s="152"/>
      <c r="J155" s="50"/>
      <c r="K155" s="50"/>
      <c r="L155" s="50"/>
      <c r="M155" s="50"/>
      <c r="N155" s="152"/>
      <c r="O155" s="197"/>
      <c r="P155" s="197"/>
      <c r="Q155" s="197"/>
      <c r="R155" s="197"/>
      <c r="S155" s="197"/>
      <c r="T155" s="197"/>
      <c r="U155" s="197"/>
      <c r="V155" s="197"/>
      <c r="W155" s="197"/>
      <c r="X155" s="197"/>
      <c r="Y155" s="197"/>
      <c r="Z155" s="197"/>
    </row>
    <row r="156" ht="15.75" customHeight="1">
      <c r="A156" s="180"/>
      <c r="B156" s="197"/>
      <c r="C156" s="197"/>
      <c r="D156" s="197"/>
      <c r="E156" s="197"/>
      <c r="F156" s="197"/>
      <c r="G156" s="197"/>
      <c r="H156" s="169"/>
      <c r="I156" s="152"/>
      <c r="J156" s="50"/>
      <c r="K156" s="50"/>
      <c r="L156" s="50"/>
      <c r="M156" s="50"/>
      <c r="N156" s="152"/>
      <c r="O156" s="197"/>
      <c r="P156" s="197"/>
      <c r="Q156" s="197"/>
      <c r="R156" s="197"/>
      <c r="S156" s="197"/>
      <c r="T156" s="197"/>
      <c r="U156" s="197"/>
      <c r="V156" s="197"/>
      <c r="W156" s="197"/>
      <c r="X156" s="197"/>
      <c r="Y156" s="197"/>
      <c r="Z156" s="197"/>
    </row>
    <row r="157" ht="15.75" customHeight="1">
      <c r="A157" s="180"/>
      <c r="B157" s="197"/>
      <c r="C157" s="197"/>
      <c r="D157" s="197"/>
      <c r="E157" s="197"/>
      <c r="F157" s="197"/>
      <c r="G157" s="197"/>
      <c r="H157" s="197"/>
      <c r="I157" s="152"/>
      <c r="J157" s="50"/>
      <c r="K157" s="50"/>
      <c r="L157" s="50"/>
      <c r="M157" s="50"/>
      <c r="N157" s="152"/>
      <c r="O157" s="197"/>
      <c r="P157" s="197"/>
      <c r="Q157" s="197"/>
      <c r="R157" s="197"/>
      <c r="S157" s="197"/>
      <c r="T157" s="197"/>
      <c r="U157" s="197"/>
      <c r="V157" s="197"/>
      <c r="W157" s="197"/>
      <c r="X157" s="197"/>
      <c r="Y157" s="197"/>
      <c r="Z157" s="197"/>
    </row>
    <row r="158" ht="15.75" customHeight="1">
      <c r="A158" s="180"/>
      <c r="B158" s="197"/>
      <c r="C158" s="197"/>
      <c r="D158" s="197"/>
      <c r="E158" s="197"/>
      <c r="F158" s="197"/>
      <c r="G158" s="197"/>
      <c r="H158" s="169"/>
      <c r="I158" s="152"/>
      <c r="J158" s="50"/>
      <c r="K158" s="50"/>
      <c r="L158" s="50"/>
      <c r="M158" s="50"/>
      <c r="N158" s="152"/>
      <c r="O158" s="197"/>
      <c r="P158" s="197"/>
      <c r="Q158" s="197"/>
      <c r="R158" s="197"/>
      <c r="S158" s="197"/>
      <c r="T158" s="197"/>
      <c r="U158" s="197"/>
      <c r="V158" s="197"/>
      <c r="W158" s="197"/>
      <c r="X158" s="197"/>
      <c r="Y158" s="197"/>
      <c r="Z158" s="197"/>
    </row>
    <row r="159" ht="15.75" customHeight="1">
      <c r="A159" s="180"/>
      <c r="B159" s="197"/>
      <c r="C159" s="197"/>
      <c r="D159" s="197"/>
      <c r="E159" s="197"/>
      <c r="F159" s="197"/>
      <c r="G159" s="197"/>
      <c r="H159" s="197"/>
      <c r="I159" s="152"/>
      <c r="J159" s="50"/>
      <c r="K159" s="50"/>
      <c r="L159" s="50"/>
      <c r="M159" s="50"/>
      <c r="N159" s="152"/>
      <c r="O159" s="197"/>
      <c r="P159" s="197"/>
      <c r="Q159" s="197"/>
      <c r="R159" s="197"/>
      <c r="S159" s="197"/>
      <c r="T159" s="197"/>
      <c r="U159" s="197"/>
      <c r="V159" s="197"/>
      <c r="W159" s="197"/>
      <c r="X159" s="197"/>
      <c r="Y159" s="197"/>
      <c r="Z159" s="197"/>
    </row>
    <row r="160" ht="15.75" customHeight="1">
      <c r="A160" s="180"/>
      <c r="B160" s="197"/>
      <c r="C160" s="197"/>
      <c r="D160" s="197"/>
      <c r="E160" s="197"/>
      <c r="F160" s="197"/>
      <c r="G160" s="197"/>
      <c r="H160" s="169"/>
      <c r="I160" s="152"/>
      <c r="J160" s="50"/>
      <c r="K160" s="50"/>
      <c r="L160" s="50"/>
      <c r="M160" s="50"/>
      <c r="N160" s="152"/>
      <c r="O160" s="197"/>
      <c r="P160" s="197"/>
      <c r="Q160" s="197"/>
      <c r="R160" s="197"/>
      <c r="S160" s="197"/>
      <c r="T160" s="197"/>
      <c r="U160" s="197"/>
      <c r="V160" s="197"/>
      <c r="W160" s="197"/>
      <c r="X160" s="197"/>
      <c r="Y160" s="197"/>
      <c r="Z160" s="197"/>
    </row>
    <row r="161" ht="15.75" customHeight="1">
      <c r="A161" s="180"/>
      <c r="B161" s="197"/>
      <c r="C161" s="197"/>
      <c r="D161" s="197"/>
      <c r="E161" s="197"/>
      <c r="F161" s="197"/>
      <c r="G161" s="197"/>
      <c r="H161" s="197"/>
      <c r="I161" s="152"/>
      <c r="J161" s="50"/>
      <c r="K161" s="50"/>
      <c r="L161" s="50"/>
      <c r="M161" s="50"/>
      <c r="N161" s="152"/>
      <c r="O161" s="197"/>
      <c r="P161" s="197"/>
      <c r="Q161" s="197"/>
      <c r="R161" s="197"/>
      <c r="S161" s="197"/>
      <c r="T161" s="197"/>
      <c r="U161" s="197"/>
      <c r="V161" s="197"/>
      <c r="W161" s="197"/>
      <c r="X161" s="197"/>
      <c r="Y161" s="197"/>
      <c r="Z161" s="197"/>
    </row>
    <row r="162" ht="15.75" customHeight="1">
      <c r="A162" s="180"/>
      <c r="B162" s="197"/>
      <c r="C162" s="197"/>
      <c r="D162" s="197"/>
      <c r="E162" s="197"/>
      <c r="F162" s="197"/>
      <c r="G162" s="197"/>
      <c r="H162" s="169"/>
      <c r="I162" s="152"/>
      <c r="J162" s="50"/>
      <c r="K162" s="50"/>
      <c r="L162" s="50"/>
      <c r="M162" s="50"/>
      <c r="N162" s="152"/>
      <c r="O162" s="197"/>
      <c r="P162" s="197"/>
      <c r="Q162" s="197"/>
      <c r="R162" s="197"/>
      <c r="S162" s="197"/>
      <c r="T162" s="197"/>
      <c r="U162" s="197"/>
      <c r="V162" s="197"/>
      <c r="W162" s="197"/>
      <c r="X162" s="197"/>
      <c r="Y162" s="197"/>
      <c r="Z162" s="197"/>
    </row>
    <row r="163" ht="15.75" customHeight="1">
      <c r="A163" s="180"/>
      <c r="B163" s="197"/>
      <c r="C163" s="197"/>
      <c r="D163" s="197"/>
      <c r="E163" s="197"/>
      <c r="F163" s="197"/>
      <c r="G163" s="197"/>
      <c r="H163" s="169"/>
      <c r="I163" s="152"/>
      <c r="J163" s="50"/>
      <c r="K163" s="50"/>
      <c r="L163" s="50"/>
      <c r="M163" s="50"/>
      <c r="N163" s="152"/>
      <c r="O163" s="197"/>
      <c r="P163" s="197"/>
      <c r="Q163" s="197"/>
      <c r="R163" s="197"/>
      <c r="S163" s="197"/>
      <c r="T163" s="197"/>
      <c r="U163" s="197"/>
      <c r="V163" s="197"/>
      <c r="W163" s="197"/>
      <c r="X163" s="197"/>
      <c r="Y163" s="197"/>
      <c r="Z163" s="197"/>
    </row>
    <row r="164" ht="15.75" customHeight="1">
      <c r="A164" s="180"/>
      <c r="B164" s="197"/>
      <c r="C164" s="197"/>
      <c r="D164" s="197"/>
      <c r="E164" s="197"/>
      <c r="F164" s="197"/>
      <c r="G164" s="197"/>
      <c r="H164" s="169"/>
      <c r="I164" s="152"/>
      <c r="J164" s="50"/>
      <c r="K164" s="50"/>
      <c r="L164" s="50"/>
      <c r="M164" s="50"/>
      <c r="N164" s="152"/>
      <c r="O164" s="197"/>
      <c r="P164" s="197"/>
      <c r="Q164" s="197"/>
      <c r="R164" s="197"/>
      <c r="S164" s="197"/>
      <c r="T164" s="197"/>
      <c r="U164" s="197"/>
      <c r="V164" s="197"/>
      <c r="W164" s="197"/>
      <c r="X164" s="197"/>
      <c r="Y164" s="197"/>
      <c r="Z164" s="197"/>
    </row>
    <row r="165" ht="15.75" customHeight="1">
      <c r="A165" s="180"/>
      <c r="B165" s="197"/>
      <c r="C165" s="197"/>
      <c r="D165" s="197"/>
      <c r="E165" s="197"/>
      <c r="F165" s="197"/>
      <c r="G165" s="197"/>
      <c r="H165" s="169"/>
      <c r="I165" s="152"/>
      <c r="J165" s="50"/>
      <c r="K165" s="50"/>
      <c r="L165" s="50"/>
      <c r="M165" s="50"/>
      <c r="N165" s="152"/>
      <c r="O165" s="197"/>
      <c r="P165" s="197"/>
      <c r="Q165" s="197"/>
      <c r="R165" s="197"/>
      <c r="S165" s="197"/>
      <c r="T165" s="197"/>
      <c r="U165" s="197"/>
      <c r="V165" s="197"/>
      <c r="W165" s="197"/>
      <c r="X165" s="197"/>
      <c r="Y165" s="197"/>
      <c r="Z165" s="197"/>
    </row>
    <row r="166" ht="15.75" customHeight="1">
      <c r="A166" s="180"/>
      <c r="B166" s="197"/>
      <c r="C166" s="197"/>
      <c r="D166" s="197"/>
      <c r="E166" s="197"/>
      <c r="F166" s="197"/>
      <c r="G166" s="197"/>
      <c r="H166" s="169"/>
      <c r="I166" s="152"/>
      <c r="J166" s="50"/>
      <c r="K166" s="50"/>
      <c r="L166" s="50"/>
      <c r="M166" s="50"/>
      <c r="N166" s="152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</row>
    <row r="167" ht="15.75" customHeight="1">
      <c r="A167" s="180"/>
      <c r="B167" s="197"/>
      <c r="C167" s="197"/>
      <c r="D167" s="197"/>
      <c r="E167" s="197"/>
      <c r="F167" s="197"/>
      <c r="G167" s="197"/>
      <c r="H167" s="169"/>
      <c r="I167" s="152"/>
      <c r="J167" s="50"/>
      <c r="K167" s="50"/>
      <c r="L167" s="50"/>
      <c r="M167" s="50"/>
      <c r="N167" s="152"/>
      <c r="O167" s="197"/>
      <c r="P167" s="197"/>
      <c r="Q167" s="197"/>
      <c r="R167" s="197"/>
      <c r="S167" s="197"/>
      <c r="T167" s="197"/>
      <c r="U167" s="197"/>
      <c r="V167" s="197"/>
      <c r="W167" s="197"/>
      <c r="X167" s="197"/>
      <c r="Y167" s="197"/>
      <c r="Z167" s="197"/>
    </row>
    <row r="168" ht="15.75" customHeight="1">
      <c r="A168" s="180"/>
      <c r="B168" s="197"/>
      <c r="C168" s="197"/>
      <c r="D168" s="197"/>
      <c r="E168" s="197"/>
      <c r="F168" s="197"/>
      <c r="G168" s="197"/>
      <c r="H168" s="197"/>
      <c r="I168" s="152"/>
      <c r="J168" s="50"/>
      <c r="K168" s="50"/>
      <c r="L168" s="50"/>
      <c r="M168" s="50"/>
      <c r="N168" s="152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</row>
    <row r="169" ht="15.75" customHeight="1">
      <c r="A169" s="180"/>
      <c r="B169" s="197"/>
      <c r="C169" s="197"/>
      <c r="D169" s="197"/>
      <c r="E169" s="197"/>
      <c r="F169" s="197"/>
      <c r="G169" s="197"/>
      <c r="H169" s="169"/>
      <c r="I169" s="152"/>
      <c r="J169" s="50"/>
      <c r="K169" s="50"/>
      <c r="L169" s="50"/>
      <c r="M169" s="50"/>
      <c r="N169" s="152"/>
      <c r="O169" s="197"/>
      <c r="P169" s="197"/>
      <c r="Q169" s="197"/>
      <c r="R169" s="197"/>
      <c r="S169" s="197"/>
      <c r="T169" s="197"/>
      <c r="U169" s="197"/>
      <c r="V169" s="197"/>
      <c r="W169" s="197"/>
      <c r="X169" s="197"/>
      <c r="Y169" s="197"/>
      <c r="Z169" s="197"/>
    </row>
    <row r="170" ht="15.75" customHeight="1">
      <c r="A170" s="180"/>
      <c r="B170" s="197"/>
      <c r="C170" s="197"/>
      <c r="D170" s="197"/>
      <c r="E170" s="197"/>
      <c r="F170" s="197"/>
      <c r="G170" s="197"/>
      <c r="H170" s="169"/>
      <c r="I170" s="152"/>
      <c r="J170" s="50"/>
      <c r="K170" s="50"/>
      <c r="L170" s="50"/>
      <c r="M170" s="50"/>
      <c r="N170" s="152"/>
      <c r="O170" s="197"/>
      <c r="P170" s="197"/>
      <c r="Q170" s="197"/>
      <c r="R170" s="197"/>
      <c r="S170" s="197"/>
      <c r="T170" s="197"/>
      <c r="U170" s="197"/>
      <c r="V170" s="197"/>
      <c r="W170" s="197"/>
      <c r="X170" s="197"/>
      <c r="Y170" s="197"/>
      <c r="Z170" s="197"/>
    </row>
    <row r="171" ht="15.75" customHeight="1">
      <c r="A171" s="180"/>
      <c r="B171" s="197"/>
      <c r="C171" s="197"/>
      <c r="D171" s="197"/>
      <c r="E171" s="197"/>
      <c r="F171" s="197"/>
      <c r="G171" s="197"/>
      <c r="H171" s="197"/>
      <c r="I171" s="152"/>
      <c r="J171" s="50"/>
      <c r="K171" s="50"/>
      <c r="L171" s="50"/>
      <c r="M171" s="50"/>
      <c r="N171" s="152"/>
      <c r="O171" s="197"/>
      <c r="P171" s="197"/>
      <c r="Q171" s="197"/>
      <c r="R171" s="197"/>
      <c r="S171" s="197"/>
      <c r="T171" s="197"/>
      <c r="U171" s="197"/>
      <c r="V171" s="197"/>
      <c r="W171" s="197"/>
      <c r="X171" s="197"/>
      <c r="Y171" s="197"/>
      <c r="Z171" s="197"/>
    </row>
    <row r="172" ht="15.75" customHeight="1">
      <c r="A172" s="180"/>
      <c r="B172" s="197"/>
      <c r="C172" s="197"/>
      <c r="D172" s="197"/>
      <c r="E172" s="197"/>
      <c r="F172" s="197"/>
      <c r="G172" s="197"/>
      <c r="H172" s="197"/>
      <c r="I172" s="152"/>
      <c r="J172" s="50"/>
      <c r="K172" s="50"/>
      <c r="L172" s="50"/>
      <c r="M172" s="50"/>
      <c r="N172" s="152"/>
      <c r="O172" s="197"/>
      <c r="P172" s="197"/>
      <c r="Q172" s="197"/>
      <c r="R172" s="197"/>
      <c r="S172" s="197"/>
      <c r="T172" s="197"/>
      <c r="U172" s="197"/>
      <c r="V172" s="197"/>
      <c r="W172" s="197"/>
      <c r="X172" s="197"/>
      <c r="Y172" s="197"/>
      <c r="Z172" s="197"/>
    </row>
    <row r="173" ht="15.75" customHeight="1">
      <c r="A173" s="180"/>
      <c r="B173" s="197"/>
      <c r="C173" s="197"/>
      <c r="D173" s="197"/>
      <c r="E173" s="197"/>
      <c r="F173" s="197"/>
      <c r="G173" s="197"/>
      <c r="H173" s="197"/>
      <c r="I173" s="152"/>
      <c r="J173" s="50"/>
      <c r="K173" s="50"/>
      <c r="L173" s="50"/>
      <c r="M173" s="50"/>
      <c r="N173" s="152"/>
      <c r="O173" s="197"/>
      <c r="P173" s="197"/>
      <c r="Q173" s="197"/>
      <c r="R173" s="197"/>
      <c r="S173" s="197"/>
      <c r="T173" s="197"/>
      <c r="U173" s="197"/>
      <c r="V173" s="197"/>
      <c r="W173" s="197"/>
      <c r="X173" s="197"/>
      <c r="Y173" s="197"/>
      <c r="Z173" s="197"/>
    </row>
    <row r="174" ht="15.75" customHeight="1">
      <c r="A174" s="180"/>
      <c r="B174" s="197"/>
      <c r="C174" s="197"/>
      <c r="D174" s="197"/>
      <c r="E174" s="197"/>
      <c r="F174" s="197"/>
      <c r="G174" s="197"/>
      <c r="H174" s="169"/>
      <c r="I174" s="152"/>
      <c r="J174" s="50"/>
      <c r="K174" s="50"/>
      <c r="L174" s="50"/>
      <c r="M174" s="50"/>
      <c r="N174" s="152"/>
      <c r="O174" s="197"/>
      <c r="P174" s="197"/>
      <c r="Q174" s="197"/>
      <c r="R174" s="197"/>
      <c r="S174" s="197"/>
      <c r="T174" s="197"/>
      <c r="U174" s="197"/>
      <c r="V174" s="197"/>
      <c r="W174" s="197"/>
      <c r="X174" s="197"/>
      <c r="Y174" s="197"/>
      <c r="Z174" s="197"/>
    </row>
    <row r="175" ht="15.75" customHeight="1">
      <c r="A175" s="180"/>
      <c r="B175" s="197"/>
      <c r="C175" s="197"/>
      <c r="D175" s="197"/>
      <c r="E175" s="197"/>
      <c r="F175" s="197"/>
      <c r="G175" s="197"/>
      <c r="H175" s="197"/>
      <c r="I175" s="152"/>
      <c r="J175" s="50"/>
      <c r="K175" s="50"/>
      <c r="L175" s="50"/>
      <c r="M175" s="50"/>
      <c r="N175" s="152"/>
      <c r="O175" s="197"/>
      <c r="P175" s="197"/>
      <c r="Q175" s="197"/>
      <c r="R175" s="197"/>
      <c r="S175" s="197"/>
      <c r="T175" s="197"/>
      <c r="U175" s="197"/>
      <c r="V175" s="197"/>
      <c r="W175" s="197"/>
      <c r="X175" s="197"/>
      <c r="Y175" s="197"/>
      <c r="Z175" s="197"/>
    </row>
    <row r="176" ht="15.75" customHeight="1">
      <c r="A176" s="180"/>
      <c r="B176" s="197"/>
      <c r="C176" s="197"/>
      <c r="D176" s="197"/>
      <c r="E176" s="197"/>
      <c r="F176" s="197"/>
      <c r="G176" s="197"/>
      <c r="H176" s="197"/>
      <c r="I176" s="152"/>
      <c r="J176" s="50"/>
      <c r="K176" s="50"/>
      <c r="L176" s="50"/>
      <c r="M176" s="50"/>
      <c r="N176" s="152"/>
      <c r="O176" s="197"/>
      <c r="P176" s="197"/>
      <c r="Q176" s="197"/>
      <c r="R176" s="197"/>
      <c r="S176" s="197"/>
      <c r="T176" s="197"/>
      <c r="U176" s="197"/>
      <c r="V176" s="197"/>
      <c r="W176" s="197"/>
      <c r="X176" s="197"/>
      <c r="Y176" s="197"/>
      <c r="Z176" s="197"/>
    </row>
    <row r="177" ht="15.75" customHeight="1">
      <c r="A177" s="180"/>
      <c r="B177" s="197"/>
      <c r="C177" s="197"/>
      <c r="D177" s="197"/>
      <c r="E177" s="197"/>
      <c r="F177" s="197"/>
      <c r="G177" s="197"/>
      <c r="H177" s="197"/>
      <c r="I177" s="152"/>
      <c r="J177" s="50"/>
      <c r="K177" s="50"/>
      <c r="L177" s="50"/>
      <c r="M177" s="50"/>
      <c r="N177" s="152"/>
      <c r="O177" s="197"/>
      <c r="P177" s="197"/>
      <c r="Q177" s="197"/>
      <c r="R177" s="197"/>
      <c r="S177" s="197"/>
      <c r="T177" s="197"/>
      <c r="U177" s="197"/>
      <c r="V177" s="197"/>
      <c r="W177" s="197"/>
      <c r="X177" s="197"/>
      <c r="Y177" s="197"/>
      <c r="Z177" s="197"/>
    </row>
    <row r="178" ht="15.75" customHeight="1">
      <c r="A178" s="180"/>
      <c r="B178" s="197"/>
      <c r="C178" s="197"/>
      <c r="D178" s="197"/>
      <c r="E178" s="197"/>
      <c r="F178" s="197"/>
      <c r="G178" s="197"/>
      <c r="H178" s="197"/>
      <c r="I178" s="152"/>
      <c r="J178" s="50"/>
      <c r="K178" s="50"/>
      <c r="L178" s="50"/>
      <c r="M178" s="50"/>
      <c r="N178" s="152"/>
      <c r="O178" s="197"/>
      <c r="P178" s="197"/>
      <c r="Q178" s="197"/>
      <c r="R178" s="197"/>
      <c r="S178" s="197"/>
      <c r="T178" s="197"/>
      <c r="U178" s="197"/>
      <c r="V178" s="197"/>
      <c r="W178" s="197"/>
      <c r="X178" s="197"/>
      <c r="Y178" s="197"/>
      <c r="Z178" s="197"/>
    </row>
    <row r="179" ht="15.75" customHeight="1">
      <c r="A179" s="180"/>
      <c r="B179" s="197"/>
      <c r="C179" s="197"/>
      <c r="D179" s="197"/>
      <c r="E179" s="197"/>
      <c r="F179" s="197"/>
      <c r="G179" s="197"/>
      <c r="H179" s="169"/>
      <c r="I179" s="152"/>
      <c r="J179" s="50"/>
      <c r="K179" s="50"/>
      <c r="L179" s="50"/>
      <c r="M179" s="50"/>
      <c r="N179" s="152"/>
      <c r="O179" s="197"/>
      <c r="P179" s="197"/>
      <c r="Q179" s="197"/>
      <c r="R179" s="197"/>
      <c r="S179" s="197"/>
      <c r="T179" s="197"/>
      <c r="U179" s="197"/>
      <c r="V179" s="197"/>
      <c r="W179" s="197"/>
      <c r="X179" s="197"/>
      <c r="Y179" s="197"/>
      <c r="Z179" s="197"/>
    </row>
    <row r="180" ht="15.75" customHeight="1">
      <c r="A180" s="180"/>
      <c r="B180" s="197"/>
      <c r="C180" s="197"/>
      <c r="D180" s="197"/>
      <c r="E180" s="197"/>
      <c r="F180" s="197"/>
      <c r="G180" s="197"/>
      <c r="H180" s="197"/>
      <c r="I180" s="152"/>
      <c r="J180" s="50"/>
      <c r="K180" s="50"/>
      <c r="L180" s="50"/>
      <c r="M180" s="50"/>
      <c r="N180" s="152"/>
      <c r="O180" s="197"/>
      <c r="P180" s="197"/>
      <c r="Q180" s="197"/>
      <c r="R180" s="197"/>
      <c r="S180" s="197"/>
      <c r="T180" s="197"/>
      <c r="U180" s="197"/>
      <c r="V180" s="197"/>
      <c r="W180" s="197"/>
      <c r="X180" s="197"/>
      <c r="Y180" s="197"/>
      <c r="Z180" s="197"/>
    </row>
    <row r="181" ht="15.75" customHeight="1">
      <c r="A181" s="180"/>
      <c r="B181" s="197"/>
      <c r="C181" s="197"/>
      <c r="D181" s="197"/>
      <c r="E181" s="197"/>
      <c r="F181" s="197"/>
      <c r="G181" s="197"/>
      <c r="H181" s="197"/>
      <c r="I181" s="152"/>
      <c r="J181" s="50"/>
      <c r="K181" s="50"/>
      <c r="L181" s="50"/>
      <c r="M181" s="50"/>
      <c r="N181" s="152"/>
      <c r="O181" s="197"/>
      <c r="P181" s="197"/>
      <c r="Q181" s="197"/>
      <c r="R181" s="197"/>
      <c r="S181" s="197"/>
      <c r="T181" s="197"/>
      <c r="U181" s="197"/>
      <c r="V181" s="197"/>
      <c r="W181" s="197"/>
      <c r="X181" s="197"/>
      <c r="Y181" s="197"/>
      <c r="Z181" s="197"/>
    </row>
    <row r="182" ht="15.75" customHeight="1">
      <c r="A182" s="180"/>
      <c r="B182" s="197"/>
      <c r="C182" s="197"/>
      <c r="D182" s="197"/>
      <c r="E182" s="197"/>
      <c r="F182" s="197"/>
      <c r="G182" s="197"/>
      <c r="H182" s="169"/>
      <c r="I182" s="152"/>
      <c r="J182" s="50"/>
      <c r="K182" s="50"/>
      <c r="L182" s="50"/>
      <c r="M182" s="50"/>
      <c r="N182" s="152"/>
      <c r="O182" s="197"/>
      <c r="P182" s="197"/>
      <c r="Q182" s="197"/>
      <c r="R182" s="197"/>
      <c r="S182" s="197"/>
      <c r="T182" s="197"/>
      <c r="U182" s="197"/>
      <c r="V182" s="197"/>
      <c r="W182" s="197"/>
      <c r="X182" s="197"/>
      <c r="Y182" s="197"/>
      <c r="Z182" s="197"/>
    </row>
    <row r="183" ht="15.75" customHeight="1">
      <c r="A183" s="180"/>
      <c r="B183" s="197"/>
      <c r="C183" s="197"/>
      <c r="D183" s="197"/>
      <c r="E183" s="197"/>
      <c r="F183" s="197"/>
      <c r="G183" s="197"/>
      <c r="H183" s="169"/>
      <c r="I183" s="152"/>
      <c r="J183" s="50"/>
      <c r="K183" s="50"/>
      <c r="L183" s="50"/>
      <c r="M183" s="50"/>
      <c r="N183" s="152"/>
      <c r="O183" s="197"/>
      <c r="P183" s="197"/>
      <c r="Q183" s="197"/>
      <c r="R183" s="197"/>
      <c r="S183" s="197"/>
      <c r="T183" s="197"/>
      <c r="U183" s="197"/>
      <c r="V183" s="197"/>
      <c r="W183" s="197"/>
      <c r="X183" s="197"/>
      <c r="Y183" s="197"/>
      <c r="Z183" s="197"/>
    </row>
    <row r="184" ht="15.75" customHeight="1">
      <c r="A184" s="180"/>
      <c r="B184" s="197"/>
      <c r="C184" s="197"/>
      <c r="D184" s="197"/>
      <c r="E184" s="197"/>
      <c r="F184" s="197"/>
      <c r="G184" s="197"/>
      <c r="H184" s="197"/>
      <c r="I184" s="152"/>
      <c r="J184" s="50"/>
      <c r="K184" s="50"/>
      <c r="L184" s="50"/>
      <c r="M184" s="50"/>
      <c r="N184" s="152"/>
      <c r="O184" s="197"/>
      <c r="P184" s="197"/>
      <c r="Q184" s="197"/>
      <c r="R184" s="197"/>
      <c r="S184" s="197"/>
      <c r="T184" s="197"/>
      <c r="U184" s="197"/>
      <c r="V184" s="197"/>
      <c r="W184" s="197"/>
      <c r="X184" s="197"/>
      <c r="Y184" s="197"/>
      <c r="Z184" s="197"/>
    </row>
    <row r="185" ht="15.75" customHeight="1">
      <c r="A185" s="180"/>
      <c r="B185" s="197"/>
      <c r="C185" s="197"/>
      <c r="D185" s="197"/>
      <c r="E185" s="197"/>
      <c r="F185" s="197"/>
      <c r="G185" s="197"/>
      <c r="H185" s="197"/>
      <c r="I185" s="152"/>
      <c r="J185" s="50"/>
      <c r="K185" s="50"/>
      <c r="L185" s="50"/>
      <c r="M185" s="50"/>
      <c r="N185" s="152"/>
      <c r="O185" s="197"/>
      <c r="P185" s="197"/>
      <c r="Q185" s="197"/>
      <c r="R185" s="197"/>
      <c r="S185" s="197"/>
      <c r="T185" s="197"/>
      <c r="U185" s="197"/>
      <c r="V185" s="197"/>
      <c r="W185" s="197"/>
      <c r="X185" s="197"/>
      <c r="Y185" s="197"/>
      <c r="Z185" s="197"/>
    </row>
    <row r="186" ht="15.75" customHeight="1">
      <c r="A186" s="180"/>
      <c r="B186" s="197"/>
      <c r="C186" s="197"/>
      <c r="D186" s="197"/>
      <c r="E186" s="197"/>
      <c r="F186" s="197"/>
      <c r="G186" s="197"/>
      <c r="H186" s="197"/>
      <c r="I186" s="152"/>
      <c r="J186" s="50"/>
      <c r="K186" s="50"/>
      <c r="L186" s="50"/>
      <c r="M186" s="50"/>
      <c r="N186" s="152"/>
      <c r="O186" s="197"/>
      <c r="P186" s="197"/>
      <c r="Q186" s="197"/>
      <c r="R186" s="197"/>
      <c r="S186" s="197"/>
      <c r="T186" s="197"/>
      <c r="U186" s="197"/>
      <c r="V186" s="197"/>
      <c r="W186" s="197"/>
      <c r="X186" s="197"/>
      <c r="Y186" s="197"/>
      <c r="Z186" s="197"/>
    </row>
    <row r="187" ht="15.75" customHeight="1">
      <c r="A187" s="180"/>
      <c r="B187" s="197"/>
      <c r="C187" s="197"/>
      <c r="D187" s="197"/>
      <c r="E187" s="197"/>
      <c r="F187" s="197"/>
      <c r="G187" s="197"/>
      <c r="H187" s="197"/>
      <c r="I187" s="152"/>
      <c r="J187" s="50"/>
      <c r="K187" s="50"/>
      <c r="L187" s="50"/>
      <c r="M187" s="50"/>
      <c r="N187" s="152"/>
      <c r="O187" s="197"/>
      <c r="P187" s="197"/>
      <c r="Q187" s="197"/>
      <c r="R187" s="197"/>
      <c r="S187" s="197"/>
      <c r="T187" s="197"/>
      <c r="U187" s="197"/>
      <c r="V187" s="197"/>
      <c r="W187" s="197"/>
      <c r="X187" s="197"/>
      <c r="Y187" s="197"/>
      <c r="Z187" s="197"/>
    </row>
    <row r="188" ht="15.75" customHeight="1">
      <c r="A188" s="180"/>
      <c r="B188" s="197"/>
      <c r="C188" s="197"/>
      <c r="D188" s="197"/>
      <c r="E188" s="197"/>
      <c r="F188" s="197"/>
      <c r="G188" s="197"/>
      <c r="H188" s="169"/>
      <c r="I188" s="152"/>
      <c r="J188" s="50"/>
      <c r="K188" s="50"/>
      <c r="L188" s="50"/>
      <c r="M188" s="50"/>
      <c r="N188" s="152"/>
      <c r="O188" s="197"/>
      <c r="P188" s="197"/>
      <c r="Q188" s="197"/>
      <c r="R188" s="197"/>
      <c r="S188" s="197"/>
      <c r="T188" s="197"/>
      <c r="U188" s="197"/>
      <c r="V188" s="197"/>
      <c r="W188" s="197"/>
      <c r="X188" s="197"/>
      <c r="Y188" s="197"/>
      <c r="Z188" s="197"/>
    </row>
    <row r="189" ht="15.75" customHeight="1">
      <c r="A189" s="180"/>
      <c r="B189" s="197"/>
      <c r="C189" s="197"/>
      <c r="D189" s="197"/>
      <c r="E189" s="197"/>
      <c r="F189" s="197"/>
      <c r="G189" s="197"/>
      <c r="H189" s="169"/>
      <c r="I189" s="152"/>
      <c r="J189" s="50"/>
      <c r="K189" s="50"/>
      <c r="L189" s="50"/>
      <c r="M189" s="50"/>
      <c r="N189" s="152"/>
      <c r="O189" s="197"/>
      <c r="P189" s="197"/>
      <c r="Q189" s="197"/>
      <c r="R189" s="197"/>
      <c r="S189" s="197"/>
      <c r="T189" s="197"/>
      <c r="U189" s="197"/>
      <c r="V189" s="197"/>
      <c r="W189" s="197"/>
      <c r="X189" s="197"/>
      <c r="Y189" s="197"/>
      <c r="Z189" s="197"/>
    </row>
    <row r="190" ht="15.75" customHeight="1">
      <c r="A190" s="180"/>
      <c r="B190" s="197"/>
      <c r="C190" s="197"/>
      <c r="D190" s="197"/>
      <c r="E190" s="197"/>
      <c r="F190" s="197"/>
      <c r="G190" s="197"/>
      <c r="H190" s="169"/>
      <c r="I190" s="152"/>
      <c r="J190" s="50"/>
      <c r="K190" s="50"/>
      <c r="L190" s="50"/>
      <c r="M190" s="50"/>
      <c r="N190" s="152"/>
      <c r="O190" s="197"/>
      <c r="P190" s="197"/>
      <c r="Q190" s="197"/>
      <c r="R190" s="197"/>
      <c r="S190" s="197"/>
      <c r="T190" s="197"/>
      <c r="U190" s="197"/>
      <c r="V190" s="197"/>
      <c r="W190" s="197"/>
      <c r="X190" s="197"/>
      <c r="Y190" s="197"/>
      <c r="Z190" s="197"/>
    </row>
    <row r="191" ht="15.75" customHeight="1">
      <c r="A191" s="180"/>
      <c r="B191" s="197"/>
      <c r="C191" s="197"/>
      <c r="D191" s="197"/>
      <c r="E191" s="197"/>
      <c r="F191" s="197"/>
      <c r="G191" s="197"/>
      <c r="H191" s="197"/>
      <c r="I191" s="152"/>
      <c r="J191" s="50"/>
      <c r="K191" s="50"/>
      <c r="L191" s="50"/>
      <c r="M191" s="50"/>
      <c r="N191" s="152"/>
      <c r="O191" s="197"/>
      <c r="P191" s="197"/>
      <c r="Q191" s="197"/>
      <c r="R191" s="197"/>
      <c r="S191" s="197"/>
      <c r="T191" s="197"/>
      <c r="U191" s="197"/>
      <c r="V191" s="197"/>
      <c r="W191" s="197"/>
      <c r="X191" s="197"/>
      <c r="Y191" s="197"/>
      <c r="Z191" s="197"/>
    </row>
    <row r="192" ht="15.75" customHeight="1">
      <c r="A192" s="180"/>
      <c r="B192" s="197"/>
      <c r="C192" s="197"/>
      <c r="D192" s="197"/>
      <c r="E192" s="197"/>
      <c r="F192" s="197"/>
      <c r="G192" s="197"/>
      <c r="H192" s="197"/>
      <c r="I192" s="152"/>
      <c r="J192" s="50"/>
      <c r="K192" s="50"/>
      <c r="L192" s="50"/>
      <c r="M192" s="50"/>
      <c r="N192" s="152"/>
      <c r="O192" s="197"/>
      <c r="P192" s="197"/>
      <c r="Q192" s="197"/>
      <c r="R192" s="197"/>
      <c r="S192" s="197"/>
      <c r="T192" s="197"/>
      <c r="U192" s="197"/>
      <c r="V192" s="197"/>
      <c r="W192" s="197"/>
      <c r="X192" s="197"/>
      <c r="Y192" s="197"/>
      <c r="Z192" s="197"/>
    </row>
    <row r="193" ht="15.75" customHeight="1">
      <c r="A193" s="180"/>
      <c r="B193" s="197"/>
      <c r="C193" s="197"/>
      <c r="D193" s="197"/>
      <c r="E193" s="197"/>
      <c r="F193" s="197"/>
      <c r="G193" s="197"/>
      <c r="H193" s="197"/>
      <c r="I193" s="152"/>
      <c r="J193" s="50"/>
      <c r="K193" s="50"/>
      <c r="L193" s="50"/>
      <c r="M193" s="50"/>
      <c r="N193" s="152"/>
      <c r="O193" s="197"/>
      <c r="P193" s="197"/>
      <c r="Q193" s="197"/>
      <c r="R193" s="197"/>
      <c r="S193" s="197"/>
      <c r="T193" s="197"/>
      <c r="U193" s="197"/>
      <c r="V193" s="197"/>
      <c r="W193" s="197"/>
      <c r="X193" s="197"/>
      <c r="Y193" s="197"/>
      <c r="Z193" s="197"/>
    </row>
    <row r="194" ht="15.75" customHeight="1">
      <c r="A194" s="180"/>
      <c r="B194" s="197"/>
      <c r="C194" s="197"/>
      <c r="D194" s="197"/>
      <c r="E194" s="197"/>
      <c r="F194" s="197"/>
      <c r="G194" s="197"/>
      <c r="H194" s="169"/>
      <c r="I194" s="152"/>
      <c r="J194" s="50"/>
      <c r="K194" s="50"/>
      <c r="L194" s="50"/>
      <c r="M194" s="50"/>
      <c r="N194" s="152"/>
      <c r="O194" s="197"/>
      <c r="P194" s="197"/>
      <c r="Q194" s="197"/>
      <c r="R194" s="197"/>
      <c r="S194" s="197"/>
      <c r="T194" s="197"/>
      <c r="U194" s="197"/>
      <c r="V194" s="197"/>
      <c r="W194" s="197"/>
      <c r="X194" s="197"/>
      <c r="Y194" s="197"/>
      <c r="Z194" s="197"/>
    </row>
    <row r="195" ht="15.75" customHeight="1">
      <c r="A195" s="180"/>
      <c r="B195" s="197"/>
      <c r="C195" s="197"/>
      <c r="D195" s="197"/>
      <c r="E195" s="197"/>
      <c r="F195" s="197"/>
      <c r="G195" s="197"/>
      <c r="H195" s="169"/>
      <c r="I195" s="152"/>
      <c r="J195" s="50"/>
      <c r="K195" s="50"/>
      <c r="L195" s="50"/>
      <c r="M195" s="50"/>
      <c r="N195" s="152"/>
      <c r="O195" s="197"/>
      <c r="P195" s="197"/>
      <c r="Q195" s="197"/>
      <c r="R195" s="197"/>
      <c r="S195" s="197"/>
      <c r="T195" s="197"/>
      <c r="U195" s="197"/>
      <c r="V195" s="197"/>
      <c r="W195" s="197"/>
      <c r="X195" s="197"/>
      <c r="Y195" s="197"/>
      <c r="Z195" s="197"/>
    </row>
    <row r="196" ht="15.75" customHeight="1">
      <c r="A196" s="180"/>
      <c r="B196" s="197"/>
      <c r="C196" s="197"/>
      <c r="D196" s="197"/>
      <c r="E196" s="197"/>
      <c r="F196" s="197"/>
      <c r="G196" s="197"/>
      <c r="H196" s="197"/>
      <c r="I196" s="152"/>
      <c r="J196" s="50"/>
      <c r="K196" s="50"/>
      <c r="L196" s="50"/>
      <c r="M196" s="50"/>
      <c r="N196" s="152"/>
      <c r="O196" s="197"/>
      <c r="P196" s="197"/>
      <c r="Q196" s="197"/>
      <c r="R196" s="197"/>
      <c r="S196" s="197"/>
      <c r="T196" s="197"/>
      <c r="U196" s="197"/>
      <c r="V196" s="197"/>
      <c r="W196" s="197"/>
      <c r="X196" s="197"/>
      <c r="Y196" s="197"/>
      <c r="Z196" s="197"/>
    </row>
    <row r="197" ht="15.75" customHeight="1">
      <c r="A197" s="180"/>
      <c r="B197" s="197"/>
      <c r="C197" s="197"/>
      <c r="D197" s="197"/>
      <c r="E197" s="197"/>
      <c r="F197" s="197"/>
      <c r="G197" s="197"/>
      <c r="H197" s="169"/>
      <c r="I197" s="152"/>
      <c r="J197" s="50"/>
      <c r="K197" s="50"/>
      <c r="L197" s="50"/>
      <c r="M197" s="50"/>
      <c r="N197" s="152"/>
      <c r="O197" s="197"/>
      <c r="P197" s="197"/>
      <c r="Q197" s="197"/>
      <c r="R197" s="197"/>
      <c r="S197" s="197"/>
      <c r="T197" s="197"/>
      <c r="U197" s="197"/>
      <c r="V197" s="197"/>
      <c r="W197" s="197"/>
      <c r="X197" s="197"/>
      <c r="Y197" s="197"/>
      <c r="Z197" s="197"/>
    </row>
    <row r="198" ht="15.75" customHeight="1">
      <c r="A198" s="180"/>
      <c r="B198" s="197"/>
      <c r="C198" s="197"/>
      <c r="D198" s="197"/>
      <c r="E198" s="197"/>
      <c r="F198" s="197"/>
      <c r="G198" s="197"/>
      <c r="H198" s="169"/>
      <c r="I198" s="152"/>
      <c r="J198" s="50"/>
      <c r="K198" s="50"/>
      <c r="L198" s="50"/>
      <c r="M198" s="50"/>
      <c r="N198" s="152"/>
      <c r="O198" s="197"/>
      <c r="P198" s="197"/>
      <c r="Q198" s="197"/>
      <c r="R198" s="197"/>
      <c r="S198" s="197"/>
      <c r="T198" s="197"/>
      <c r="U198" s="197"/>
      <c r="V198" s="197"/>
      <c r="W198" s="197"/>
      <c r="X198" s="197"/>
      <c r="Y198" s="197"/>
      <c r="Z198" s="197"/>
    </row>
    <row r="199" ht="15.75" customHeight="1">
      <c r="A199" s="180"/>
      <c r="B199" s="197"/>
      <c r="C199" s="197"/>
      <c r="D199" s="197"/>
      <c r="E199" s="197"/>
      <c r="F199" s="197"/>
      <c r="G199" s="197"/>
      <c r="H199" s="169"/>
      <c r="I199" s="152"/>
      <c r="J199" s="50"/>
      <c r="K199" s="50"/>
      <c r="L199" s="50"/>
      <c r="M199" s="50"/>
      <c r="N199" s="152"/>
      <c r="O199" s="197"/>
      <c r="P199" s="197"/>
      <c r="Q199" s="197"/>
      <c r="R199" s="197"/>
      <c r="S199" s="197"/>
      <c r="T199" s="197"/>
      <c r="U199" s="197"/>
      <c r="V199" s="197"/>
      <c r="W199" s="197"/>
      <c r="X199" s="197"/>
      <c r="Y199" s="197"/>
      <c r="Z199" s="197"/>
    </row>
    <row r="200" ht="15.75" customHeight="1">
      <c r="A200" s="180"/>
      <c r="B200" s="197"/>
      <c r="C200" s="197"/>
      <c r="D200" s="197"/>
      <c r="E200" s="197"/>
      <c r="F200" s="197"/>
      <c r="G200" s="197"/>
      <c r="H200" s="169"/>
      <c r="I200" s="152"/>
      <c r="J200" s="50"/>
      <c r="K200" s="50"/>
      <c r="L200" s="50"/>
      <c r="M200" s="50"/>
      <c r="N200" s="152"/>
      <c r="O200" s="197"/>
      <c r="P200" s="197"/>
      <c r="Q200" s="197"/>
      <c r="R200" s="197"/>
      <c r="S200" s="197"/>
      <c r="T200" s="197"/>
      <c r="U200" s="197"/>
      <c r="V200" s="197"/>
      <c r="W200" s="197"/>
      <c r="X200" s="197"/>
      <c r="Y200" s="197"/>
      <c r="Z200" s="197"/>
    </row>
    <row r="201" ht="15.75" customHeight="1">
      <c r="A201" s="180"/>
      <c r="B201" s="197"/>
      <c r="C201" s="197"/>
      <c r="D201" s="197"/>
      <c r="E201" s="197"/>
      <c r="F201" s="197"/>
      <c r="G201" s="197"/>
      <c r="H201" s="197"/>
      <c r="I201" s="152"/>
      <c r="J201" s="50"/>
      <c r="K201" s="50"/>
      <c r="L201" s="50"/>
      <c r="M201" s="50"/>
      <c r="N201" s="152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</row>
    <row r="202" ht="15.75" customHeight="1">
      <c r="A202" s="180"/>
      <c r="B202" s="197"/>
      <c r="C202" s="197"/>
      <c r="D202" s="197"/>
      <c r="E202" s="197"/>
      <c r="F202" s="197"/>
      <c r="G202" s="197"/>
      <c r="H202" s="169"/>
      <c r="I202" s="152"/>
      <c r="J202" s="50"/>
      <c r="K202" s="50"/>
      <c r="L202" s="50"/>
      <c r="M202" s="50"/>
      <c r="N202" s="152"/>
      <c r="O202" s="197"/>
      <c r="P202" s="197"/>
      <c r="Q202" s="197"/>
      <c r="R202" s="197"/>
      <c r="S202" s="197"/>
      <c r="T202" s="197"/>
      <c r="U202" s="197"/>
      <c r="V202" s="197"/>
      <c r="W202" s="197"/>
      <c r="X202" s="197"/>
      <c r="Y202" s="197"/>
      <c r="Z202" s="197"/>
    </row>
    <row r="203" ht="15.75" customHeight="1">
      <c r="A203" s="180"/>
      <c r="B203" s="197"/>
      <c r="C203" s="197"/>
      <c r="D203" s="197"/>
      <c r="E203" s="197"/>
      <c r="F203" s="197"/>
      <c r="G203" s="197"/>
      <c r="H203" s="169"/>
      <c r="I203" s="152"/>
      <c r="J203" s="50"/>
      <c r="K203" s="50"/>
      <c r="L203" s="50"/>
      <c r="M203" s="50"/>
      <c r="N203" s="152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</row>
    <row r="204" ht="15.75" customHeight="1">
      <c r="A204" s="180"/>
      <c r="B204" s="197"/>
      <c r="C204" s="197"/>
      <c r="D204" s="197"/>
      <c r="E204" s="197"/>
      <c r="F204" s="197"/>
      <c r="G204" s="197"/>
      <c r="H204" s="197"/>
      <c r="I204" s="152"/>
      <c r="J204" s="50"/>
      <c r="K204" s="50"/>
      <c r="L204" s="50"/>
      <c r="M204" s="50"/>
      <c r="N204" s="152"/>
      <c r="O204" s="197"/>
      <c r="P204" s="197"/>
      <c r="Q204" s="197"/>
      <c r="R204" s="197"/>
      <c r="S204" s="197"/>
      <c r="T204" s="197"/>
      <c r="U204" s="197"/>
      <c r="V204" s="197"/>
      <c r="W204" s="197"/>
      <c r="X204" s="197"/>
      <c r="Y204" s="197"/>
      <c r="Z204" s="197"/>
    </row>
    <row r="205" ht="15.75" customHeight="1">
      <c r="A205" s="180"/>
      <c r="B205" s="197"/>
      <c r="C205" s="197"/>
      <c r="D205" s="197"/>
      <c r="E205" s="197"/>
      <c r="F205" s="197"/>
      <c r="G205" s="197"/>
      <c r="H205" s="169"/>
      <c r="I205" s="152"/>
      <c r="J205" s="50"/>
      <c r="K205" s="50"/>
      <c r="L205" s="50"/>
      <c r="M205" s="50"/>
      <c r="N205" s="152"/>
      <c r="O205" s="197"/>
      <c r="P205" s="197"/>
      <c r="Q205" s="197"/>
      <c r="R205" s="197"/>
      <c r="S205" s="197"/>
      <c r="T205" s="197"/>
      <c r="U205" s="197"/>
      <c r="V205" s="197"/>
      <c r="W205" s="197"/>
      <c r="X205" s="197"/>
      <c r="Y205" s="197"/>
      <c r="Z205" s="197"/>
    </row>
    <row r="206" ht="15.75" customHeight="1">
      <c r="A206" s="180"/>
      <c r="B206" s="197"/>
      <c r="C206" s="197"/>
      <c r="D206" s="197"/>
      <c r="E206" s="197"/>
      <c r="F206" s="197"/>
      <c r="G206" s="197"/>
      <c r="H206" s="197"/>
      <c r="I206" s="152"/>
      <c r="J206" s="50"/>
      <c r="K206" s="50"/>
      <c r="L206" s="50"/>
      <c r="M206" s="50"/>
      <c r="N206" s="152"/>
      <c r="O206" s="197"/>
      <c r="P206" s="197"/>
      <c r="Q206" s="197"/>
      <c r="R206" s="197"/>
      <c r="S206" s="197"/>
      <c r="T206" s="197"/>
      <c r="U206" s="197"/>
      <c r="V206" s="197"/>
      <c r="W206" s="197"/>
      <c r="X206" s="197"/>
      <c r="Y206" s="197"/>
      <c r="Z206" s="197"/>
    </row>
    <row r="207" ht="15.75" customHeight="1">
      <c r="A207" s="180"/>
      <c r="B207" s="197"/>
      <c r="C207" s="197"/>
      <c r="D207" s="197"/>
      <c r="E207" s="197"/>
      <c r="F207" s="197"/>
      <c r="G207" s="197"/>
      <c r="H207" s="169"/>
      <c r="I207" s="152"/>
      <c r="J207" s="50"/>
      <c r="K207" s="50"/>
      <c r="L207" s="50"/>
      <c r="M207" s="50"/>
      <c r="N207" s="152"/>
      <c r="O207" s="197"/>
      <c r="P207" s="197"/>
      <c r="Q207" s="197"/>
      <c r="R207" s="197"/>
      <c r="S207" s="197"/>
      <c r="T207" s="197"/>
      <c r="U207" s="197"/>
      <c r="V207" s="197"/>
      <c r="W207" s="197"/>
      <c r="X207" s="197"/>
      <c r="Y207" s="197"/>
      <c r="Z207" s="197"/>
    </row>
    <row r="208" ht="15.75" customHeight="1">
      <c r="A208" s="180"/>
      <c r="B208" s="197"/>
      <c r="C208" s="197"/>
      <c r="D208" s="197"/>
      <c r="E208" s="197"/>
      <c r="F208" s="197"/>
      <c r="G208" s="197"/>
      <c r="H208" s="169"/>
      <c r="I208" s="152"/>
      <c r="J208" s="50"/>
      <c r="K208" s="50"/>
      <c r="L208" s="50"/>
      <c r="M208" s="50"/>
      <c r="N208" s="152"/>
      <c r="O208" s="197"/>
      <c r="P208" s="197"/>
      <c r="Q208" s="197"/>
      <c r="R208" s="197"/>
      <c r="S208" s="197"/>
      <c r="T208" s="197"/>
      <c r="U208" s="197"/>
      <c r="V208" s="197"/>
      <c r="W208" s="197"/>
      <c r="X208" s="197"/>
      <c r="Y208" s="197"/>
      <c r="Z208" s="197"/>
    </row>
    <row r="209" ht="15.75" customHeight="1">
      <c r="A209" s="180"/>
      <c r="B209" s="197"/>
      <c r="C209" s="197"/>
      <c r="D209" s="197"/>
      <c r="E209" s="197"/>
      <c r="F209" s="197"/>
      <c r="G209" s="197"/>
      <c r="H209" s="197"/>
      <c r="I209" s="152"/>
      <c r="J209" s="50"/>
      <c r="K209" s="50"/>
      <c r="L209" s="50"/>
      <c r="M209" s="50"/>
      <c r="N209" s="152"/>
      <c r="O209" s="197"/>
      <c r="P209" s="197"/>
      <c r="Q209" s="197"/>
      <c r="R209" s="197"/>
      <c r="S209" s="197"/>
      <c r="T209" s="197"/>
      <c r="U209" s="197"/>
      <c r="V209" s="197"/>
      <c r="W209" s="197"/>
      <c r="X209" s="197"/>
      <c r="Y209" s="197"/>
      <c r="Z209" s="197"/>
    </row>
    <row r="210" ht="15.75" customHeight="1">
      <c r="A210" s="180"/>
      <c r="B210" s="197"/>
      <c r="C210" s="197"/>
      <c r="D210" s="197"/>
      <c r="E210" s="197"/>
      <c r="F210" s="197"/>
      <c r="G210" s="197"/>
      <c r="H210" s="169"/>
      <c r="I210" s="152"/>
      <c r="J210" s="50"/>
      <c r="K210" s="50"/>
      <c r="L210" s="50"/>
      <c r="M210" s="50"/>
      <c r="N210" s="152"/>
      <c r="O210" s="197"/>
      <c r="P210" s="197"/>
      <c r="Q210" s="197"/>
      <c r="R210" s="197"/>
      <c r="S210" s="197"/>
      <c r="T210" s="197"/>
      <c r="U210" s="197"/>
      <c r="V210" s="197"/>
      <c r="W210" s="197"/>
      <c r="X210" s="197"/>
      <c r="Y210" s="197"/>
      <c r="Z210" s="197"/>
    </row>
    <row r="211" ht="15.75" customHeight="1">
      <c r="A211" s="180"/>
      <c r="B211" s="197"/>
      <c r="C211" s="197"/>
      <c r="D211" s="197"/>
      <c r="E211" s="197"/>
      <c r="F211" s="197"/>
      <c r="G211" s="197"/>
      <c r="H211" s="169"/>
      <c r="I211" s="152"/>
      <c r="J211" s="50"/>
      <c r="K211" s="50"/>
      <c r="L211" s="50"/>
      <c r="M211" s="50"/>
      <c r="N211" s="152"/>
      <c r="O211" s="197"/>
      <c r="P211" s="197"/>
      <c r="Q211" s="197"/>
      <c r="R211" s="197"/>
      <c r="S211" s="197"/>
      <c r="T211" s="197"/>
      <c r="U211" s="197"/>
      <c r="V211" s="197"/>
      <c r="W211" s="197"/>
      <c r="X211" s="197"/>
      <c r="Y211" s="197"/>
      <c r="Z211" s="197"/>
    </row>
    <row r="212" ht="15.75" customHeight="1">
      <c r="A212" s="180"/>
      <c r="B212" s="197"/>
      <c r="C212" s="197"/>
      <c r="D212" s="197"/>
      <c r="E212" s="197"/>
      <c r="F212" s="197"/>
      <c r="G212" s="197"/>
      <c r="H212" s="169"/>
      <c r="I212" s="152"/>
      <c r="J212" s="50"/>
      <c r="K212" s="50"/>
      <c r="L212" s="50"/>
      <c r="M212" s="50"/>
      <c r="N212" s="152"/>
      <c r="O212" s="197"/>
      <c r="P212" s="197"/>
      <c r="Q212" s="197"/>
      <c r="R212" s="197"/>
      <c r="S212" s="197"/>
      <c r="T212" s="197"/>
      <c r="U212" s="197"/>
      <c r="V212" s="197"/>
      <c r="W212" s="197"/>
      <c r="X212" s="197"/>
      <c r="Y212" s="197"/>
      <c r="Z212" s="197"/>
    </row>
    <row r="213" ht="15.75" customHeight="1">
      <c r="A213" s="180"/>
      <c r="B213" s="197"/>
      <c r="C213" s="197"/>
      <c r="D213" s="197"/>
      <c r="E213" s="197"/>
      <c r="F213" s="197"/>
      <c r="G213" s="197"/>
      <c r="H213" s="169"/>
      <c r="I213" s="152"/>
      <c r="J213" s="50"/>
      <c r="K213" s="50"/>
      <c r="L213" s="50"/>
      <c r="M213" s="50"/>
      <c r="N213" s="152"/>
      <c r="O213" s="197"/>
      <c r="P213" s="197"/>
      <c r="Q213" s="197"/>
      <c r="R213" s="197"/>
      <c r="S213" s="197"/>
      <c r="T213" s="197"/>
      <c r="U213" s="197"/>
      <c r="V213" s="197"/>
      <c r="W213" s="197"/>
      <c r="X213" s="197"/>
      <c r="Y213" s="197"/>
      <c r="Z213" s="197"/>
    </row>
    <row r="214" ht="15.75" customHeight="1">
      <c r="A214" s="180"/>
      <c r="B214" s="197"/>
      <c r="C214" s="197"/>
      <c r="D214" s="197"/>
      <c r="E214" s="197"/>
      <c r="F214" s="197"/>
      <c r="G214" s="197"/>
      <c r="H214" s="169"/>
      <c r="I214" s="152"/>
      <c r="J214" s="50"/>
      <c r="K214" s="50"/>
      <c r="L214" s="50"/>
      <c r="M214" s="50"/>
      <c r="N214" s="152"/>
      <c r="O214" s="197"/>
      <c r="P214" s="197"/>
      <c r="Q214" s="197"/>
      <c r="R214" s="197"/>
      <c r="S214" s="197"/>
      <c r="T214" s="197"/>
      <c r="U214" s="197"/>
      <c r="V214" s="197"/>
      <c r="W214" s="197"/>
      <c r="X214" s="197"/>
      <c r="Y214" s="197"/>
      <c r="Z214" s="197"/>
    </row>
    <row r="215" ht="15.75" customHeight="1">
      <c r="A215" s="180"/>
      <c r="B215" s="197"/>
      <c r="C215" s="197"/>
      <c r="D215" s="197"/>
      <c r="E215" s="197"/>
      <c r="F215" s="197"/>
      <c r="G215" s="197"/>
      <c r="H215" s="197"/>
      <c r="I215" s="152"/>
      <c r="J215" s="50"/>
      <c r="K215" s="50"/>
      <c r="L215" s="50"/>
      <c r="M215" s="50"/>
      <c r="N215" s="152"/>
      <c r="O215" s="197"/>
      <c r="P215" s="197"/>
      <c r="Q215" s="197"/>
      <c r="R215" s="197"/>
      <c r="S215" s="197"/>
      <c r="T215" s="197"/>
      <c r="U215" s="197"/>
      <c r="V215" s="197"/>
      <c r="W215" s="197"/>
      <c r="X215" s="197"/>
      <c r="Y215" s="197"/>
      <c r="Z215" s="197"/>
    </row>
    <row r="216" ht="15.75" customHeight="1">
      <c r="A216" s="180"/>
      <c r="B216" s="197"/>
      <c r="C216" s="197"/>
      <c r="D216" s="197"/>
      <c r="E216" s="197"/>
      <c r="F216" s="197"/>
      <c r="G216" s="197"/>
      <c r="H216" s="197"/>
      <c r="I216" s="152"/>
      <c r="J216" s="50"/>
      <c r="K216" s="50"/>
      <c r="L216" s="50"/>
      <c r="M216" s="50"/>
      <c r="N216" s="152"/>
      <c r="O216" s="197"/>
      <c r="P216" s="197"/>
      <c r="Q216" s="197"/>
      <c r="R216" s="197"/>
      <c r="S216" s="197"/>
      <c r="T216" s="197"/>
      <c r="U216" s="197"/>
      <c r="V216" s="197"/>
      <c r="W216" s="197"/>
      <c r="X216" s="197"/>
      <c r="Y216" s="197"/>
      <c r="Z216" s="197"/>
    </row>
    <row r="217" ht="15.75" customHeight="1">
      <c r="A217" s="180"/>
      <c r="B217" s="197"/>
      <c r="C217" s="197"/>
      <c r="D217" s="197"/>
      <c r="E217" s="197"/>
      <c r="F217" s="197"/>
      <c r="G217" s="197"/>
      <c r="H217" s="169"/>
      <c r="I217" s="152"/>
      <c r="J217" s="50"/>
      <c r="K217" s="50"/>
      <c r="L217" s="50"/>
      <c r="M217" s="50"/>
      <c r="N217" s="152"/>
      <c r="O217" s="197"/>
      <c r="P217" s="197"/>
      <c r="Q217" s="197"/>
      <c r="R217" s="197"/>
      <c r="S217" s="197"/>
      <c r="T217" s="197"/>
      <c r="U217" s="197"/>
      <c r="V217" s="197"/>
      <c r="W217" s="197"/>
      <c r="X217" s="197"/>
      <c r="Y217" s="197"/>
      <c r="Z217" s="197"/>
    </row>
    <row r="218" ht="15.75" customHeight="1">
      <c r="A218" s="180"/>
      <c r="B218" s="197"/>
      <c r="C218" s="197"/>
      <c r="D218" s="197"/>
      <c r="E218" s="197"/>
      <c r="F218" s="197"/>
      <c r="G218" s="197"/>
      <c r="H218" s="169"/>
      <c r="I218" s="152"/>
      <c r="J218" s="50"/>
      <c r="K218" s="50"/>
      <c r="L218" s="50"/>
      <c r="M218" s="50"/>
      <c r="N218" s="152"/>
      <c r="O218" s="197"/>
      <c r="P218" s="197"/>
      <c r="Q218" s="197"/>
      <c r="R218" s="197"/>
      <c r="S218" s="197"/>
      <c r="T218" s="197"/>
      <c r="U218" s="197"/>
      <c r="V218" s="197"/>
      <c r="W218" s="197"/>
      <c r="X218" s="197"/>
      <c r="Y218" s="197"/>
      <c r="Z218" s="197"/>
    </row>
    <row r="219" ht="15.75" customHeight="1">
      <c r="A219" s="180"/>
      <c r="B219" s="197"/>
      <c r="C219" s="197"/>
      <c r="D219" s="197"/>
      <c r="E219" s="197"/>
      <c r="F219" s="197"/>
      <c r="G219" s="197"/>
      <c r="H219" s="169"/>
      <c r="I219" s="152"/>
      <c r="J219" s="50"/>
      <c r="K219" s="50"/>
      <c r="L219" s="50"/>
      <c r="M219" s="50"/>
      <c r="N219" s="152"/>
      <c r="O219" s="197"/>
      <c r="P219" s="197"/>
      <c r="Q219" s="197"/>
      <c r="R219" s="197"/>
      <c r="S219" s="197"/>
      <c r="T219" s="197"/>
      <c r="U219" s="197"/>
      <c r="V219" s="197"/>
      <c r="W219" s="197"/>
      <c r="X219" s="197"/>
      <c r="Y219" s="197"/>
      <c r="Z219" s="197"/>
    </row>
    <row r="220" ht="15.75" customHeight="1">
      <c r="A220" s="180"/>
      <c r="B220" s="197"/>
      <c r="C220" s="197"/>
      <c r="D220" s="197"/>
      <c r="E220" s="197"/>
      <c r="F220" s="197"/>
      <c r="G220" s="197"/>
      <c r="H220" s="169"/>
      <c r="I220" s="152"/>
      <c r="J220" s="50"/>
      <c r="K220" s="50"/>
      <c r="L220" s="50"/>
      <c r="M220" s="50"/>
      <c r="N220" s="152"/>
      <c r="O220" s="197"/>
      <c r="P220" s="197"/>
      <c r="Q220" s="197"/>
      <c r="R220" s="197"/>
      <c r="S220" s="197"/>
      <c r="T220" s="197"/>
      <c r="U220" s="197"/>
      <c r="V220" s="197"/>
      <c r="W220" s="197"/>
      <c r="X220" s="197"/>
      <c r="Y220" s="197"/>
      <c r="Z220" s="197"/>
    </row>
    <row r="221" ht="15.75" customHeight="1">
      <c r="A221" s="180"/>
      <c r="B221" s="197"/>
      <c r="C221" s="197"/>
      <c r="D221" s="197"/>
      <c r="E221" s="197"/>
      <c r="F221" s="197"/>
      <c r="G221" s="197"/>
      <c r="H221" s="169"/>
      <c r="I221" s="152"/>
      <c r="J221" s="50"/>
      <c r="K221" s="50"/>
      <c r="L221" s="50"/>
      <c r="M221" s="50"/>
      <c r="N221" s="152"/>
      <c r="O221" s="197"/>
      <c r="P221" s="197"/>
      <c r="Q221" s="197"/>
      <c r="R221" s="197"/>
      <c r="S221" s="197"/>
      <c r="T221" s="197"/>
      <c r="U221" s="197"/>
      <c r="V221" s="197"/>
      <c r="W221" s="197"/>
      <c r="X221" s="197"/>
      <c r="Y221" s="197"/>
      <c r="Z221" s="197"/>
    </row>
    <row r="222" ht="15.75" customHeight="1">
      <c r="A222" s="180"/>
      <c r="B222" s="197"/>
      <c r="C222" s="197"/>
      <c r="D222" s="197"/>
      <c r="E222" s="197"/>
      <c r="F222" s="197"/>
      <c r="G222" s="197"/>
      <c r="H222" s="169"/>
      <c r="I222" s="152"/>
      <c r="J222" s="50"/>
      <c r="K222" s="50"/>
      <c r="L222" s="50"/>
      <c r="M222" s="50"/>
      <c r="N222" s="152"/>
      <c r="O222" s="197"/>
      <c r="P222" s="197"/>
      <c r="Q222" s="197"/>
      <c r="R222" s="197"/>
      <c r="S222" s="197"/>
      <c r="T222" s="197"/>
      <c r="U222" s="197"/>
      <c r="V222" s="197"/>
      <c r="W222" s="197"/>
      <c r="X222" s="197"/>
      <c r="Y222" s="197"/>
      <c r="Z222" s="197"/>
    </row>
    <row r="223" ht="15.75" customHeight="1">
      <c r="A223" s="180"/>
      <c r="B223" s="197"/>
      <c r="C223" s="197"/>
      <c r="D223" s="197"/>
      <c r="E223" s="197"/>
      <c r="F223" s="197"/>
      <c r="G223" s="197"/>
      <c r="H223" s="169"/>
      <c r="I223" s="152"/>
      <c r="J223" s="50"/>
      <c r="K223" s="50"/>
      <c r="L223" s="50"/>
      <c r="M223" s="50"/>
      <c r="N223" s="152"/>
      <c r="O223" s="197"/>
      <c r="P223" s="197"/>
      <c r="Q223" s="197"/>
      <c r="R223" s="197"/>
      <c r="S223" s="197"/>
      <c r="T223" s="197"/>
      <c r="U223" s="197"/>
      <c r="V223" s="197"/>
      <c r="W223" s="197"/>
      <c r="X223" s="197"/>
      <c r="Y223" s="197"/>
      <c r="Z223" s="197"/>
    </row>
    <row r="224" ht="15.75" customHeight="1">
      <c r="A224" s="180"/>
      <c r="B224" s="197"/>
      <c r="C224" s="197"/>
      <c r="D224" s="197"/>
      <c r="E224" s="197"/>
      <c r="F224" s="197"/>
      <c r="G224" s="197"/>
      <c r="H224" s="169"/>
      <c r="I224" s="152"/>
      <c r="J224" s="50"/>
      <c r="K224" s="50"/>
      <c r="L224" s="50"/>
      <c r="M224" s="50"/>
      <c r="N224" s="152"/>
      <c r="O224" s="197"/>
      <c r="P224" s="197"/>
      <c r="Q224" s="197"/>
      <c r="R224" s="197"/>
      <c r="S224" s="197"/>
      <c r="T224" s="197"/>
      <c r="U224" s="197"/>
      <c r="V224" s="197"/>
      <c r="W224" s="197"/>
      <c r="X224" s="197"/>
      <c r="Y224" s="197"/>
      <c r="Z224" s="197"/>
    </row>
    <row r="225" ht="15.75" customHeight="1">
      <c r="A225" s="180"/>
      <c r="B225" s="197"/>
      <c r="C225" s="197"/>
      <c r="D225" s="197"/>
      <c r="E225" s="197"/>
      <c r="F225" s="197"/>
      <c r="G225" s="197"/>
      <c r="H225" s="169"/>
      <c r="I225" s="152"/>
      <c r="J225" s="50"/>
      <c r="K225" s="50"/>
      <c r="L225" s="50"/>
      <c r="M225" s="50"/>
      <c r="N225" s="152"/>
      <c r="O225" s="197"/>
      <c r="P225" s="197"/>
      <c r="Q225" s="197"/>
      <c r="R225" s="197"/>
      <c r="S225" s="197"/>
      <c r="T225" s="197"/>
      <c r="U225" s="197"/>
      <c r="V225" s="197"/>
      <c r="W225" s="197"/>
      <c r="X225" s="197"/>
      <c r="Y225" s="197"/>
      <c r="Z225" s="197"/>
    </row>
    <row r="226" ht="15.75" customHeight="1">
      <c r="A226" s="180"/>
      <c r="B226" s="197"/>
      <c r="C226" s="197"/>
      <c r="D226" s="197"/>
      <c r="E226" s="197"/>
      <c r="F226" s="197"/>
      <c r="G226" s="197"/>
      <c r="H226" s="169"/>
      <c r="I226" s="152"/>
      <c r="J226" s="50"/>
      <c r="K226" s="50"/>
      <c r="L226" s="50"/>
      <c r="M226" s="50"/>
      <c r="N226" s="152"/>
      <c r="O226" s="197"/>
      <c r="P226" s="197"/>
      <c r="Q226" s="197"/>
      <c r="R226" s="197"/>
      <c r="S226" s="197"/>
      <c r="T226" s="197"/>
      <c r="U226" s="197"/>
      <c r="V226" s="197"/>
      <c r="W226" s="197"/>
      <c r="X226" s="197"/>
      <c r="Y226" s="197"/>
      <c r="Z226" s="197"/>
    </row>
    <row r="227" ht="15.75" customHeight="1">
      <c r="A227" s="180"/>
      <c r="B227" s="197"/>
      <c r="C227" s="197"/>
      <c r="D227" s="197"/>
      <c r="E227" s="197"/>
      <c r="F227" s="197"/>
      <c r="G227" s="197"/>
      <c r="H227" s="169"/>
      <c r="I227" s="152"/>
      <c r="J227" s="50"/>
      <c r="K227" s="50"/>
      <c r="L227" s="50"/>
      <c r="M227" s="50"/>
      <c r="N227" s="152"/>
      <c r="O227" s="197"/>
      <c r="P227" s="197"/>
      <c r="Q227" s="197"/>
      <c r="R227" s="197"/>
      <c r="S227" s="197"/>
      <c r="T227" s="197"/>
      <c r="U227" s="197"/>
      <c r="V227" s="197"/>
      <c r="W227" s="197"/>
      <c r="X227" s="197"/>
      <c r="Y227" s="197"/>
      <c r="Z227" s="197"/>
    </row>
    <row r="228" ht="15.75" customHeight="1">
      <c r="A228" s="180"/>
      <c r="B228" s="197"/>
      <c r="C228" s="197"/>
      <c r="D228" s="197"/>
      <c r="E228" s="197"/>
      <c r="F228" s="197"/>
      <c r="G228" s="197"/>
      <c r="H228" s="197"/>
      <c r="I228" s="152"/>
      <c r="J228" s="50"/>
      <c r="K228" s="50"/>
      <c r="L228" s="50"/>
      <c r="M228" s="50"/>
      <c r="N228" s="152"/>
      <c r="O228" s="197"/>
      <c r="P228" s="197"/>
      <c r="Q228" s="197"/>
      <c r="R228" s="197"/>
      <c r="S228" s="197"/>
      <c r="T228" s="197"/>
      <c r="U228" s="197"/>
      <c r="V228" s="197"/>
      <c r="W228" s="197"/>
      <c r="X228" s="197"/>
      <c r="Y228" s="197"/>
      <c r="Z228" s="197"/>
    </row>
    <row r="229" ht="15.75" customHeight="1">
      <c r="A229" s="180"/>
      <c r="B229" s="197"/>
      <c r="C229" s="197"/>
      <c r="D229" s="197"/>
      <c r="E229" s="197"/>
      <c r="F229" s="197"/>
      <c r="G229" s="197"/>
      <c r="H229" s="169"/>
      <c r="I229" s="152"/>
      <c r="J229" s="50"/>
      <c r="K229" s="50"/>
      <c r="L229" s="50"/>
      <c r="M229" s="50"/>
      <c r="N229" s="152"/>
      <c r="O229" s="197"/>
      <c r="P229" s="197"/>
      <c r="Q229" s="197"/>
      <c r="R229" s="197"/>
      <c r="S229" s="197"/>
      <c r="T229" s="197"/>
      <c r="U229" s="197"/>
      <c r="V229" s="197"/>
      <c r="W229" s="197"/>
      <c r="X229" s="197"/>
      <c r="Y229" s="197"/>
      <c r="Z229" s="197"/>
    </row>
    <row r="230" ht="15.75" customHeight="1">
      <c r="A230" s="180"/>
      <c r="B230" s="197"/>
      <c r="C230" s="197"/>
      <c r="D230" s="197"/>
      <c r="E230" s="197"/>
      <c r="F230" s="197"/>
      <c r="G230" s="197"/>
      <c r="H230" s="197"/>
      <c r="I230" s="152"/>
      <c r="J230" s="50"/>
      <c r="K230" s="50"/>
      <c r="L230" s="50"/>
      <c r="M230" s="50"/>
      <c r="N230" s="152"/>
      <c r="O230" s="197"/>
      <c r="P230" s="197"/>
      <c r="Q230" s="197"/>
      <c r="R230" s="197"/>
      <c r="S230" s="197"/>
      <c r="T230" s="197"/>
      <c r="U230" s="197"/>
      <c r="V230" s="197"/>
      <c r="W230" s="197"/>
      <c r="X230" s="197"/>
      <c r="Y230" s="197"/>
      <c r="Z230" s="197"/>
    </row>
    <row r="231" ht="15.75" customHeight="1">
      <c r="A231" s="180"/>
      <c r="B231" s="197"/>
      <c r="C231" s="197"/>
      <c r="D231" s="197"/>
      <c r="E231" s="197"/>
      <c r="F231" s="197"/>
      <c r="G231" s="197"/>
      <c r="H231" s="197"/>
      <c r="I231" s="152"/>
      <c r="J231" s="50"/>
      <c r="K231" s="50"/>
      <c r="L231" s="50"/>
      <c r="M231" s="50"/>
      <c r="N231" s="152"/>
      <c r="O231" s="197"/>
      <c r="P231" s="197"/>
      <c r="Q231" s="197"/>
      <c r="R231" s="197"/>
      <c r="S231" s="197"/>
      <c r="T231" s="197"/>
      <c r="U231" s="197"/>
      <c r="V231" s="197"/>
      <c r="W231" s="197"/>
      <c r="X231" s="197"/>
      <c r="Y231" s="197"/>
      <c r="Z231" s="197"/>
    </row>
    <row r="232" ht="15.75" customHeight="1">
      <c r="A232" s="180"/>
      <c r="B232" s="197"/>
      <c r="C232" s="197"/>
      <c r="D232" s="197"/>
      <c r="E232" s="197"/>
      <c r="F232" s="197"/>
      <c r="G232" s="197"/>
      <c r="H232" s="197"/>
      <c r="I232" s="152"/>
      <c r="J232" s="50"/>
      <c r="K232" s="50"/>
      <c r="L232" s="50"/>
      <c r="M232" s="50"/>
      <c r="N232" s="152"/>
      <c r="O232" s="197"/>
      <c r="P232" s="197"/>
      <c r="Q232" s="197"/>
      <c r="R232" s="197"/>
      <c r="S232" s="197"/>
      <c r="T232" s="197"/>
      <c r="U232" s="197"/>
      <c r="V232" s="197"/>
      <c r="W232" s="197"/>
      <c r="X232" s="197"/>
      <c r="Y232" s="197"/>
      <c r="Z232" s="197"/>
    </row>
    <row r="233" ht="15.75" customHeight="1">
      <c r="A233" s="180"/>
      <c r="B233" s="197"/>
      <c r="C233" s="197"/>
      <c r="D233" s="197"/>
      <c r="E233" s="197"/>
      <c r="F233" s="197"/>
      <c r="G233" s="197"/>
      <c r="H233" s="169"/>
      <c r="I233" s="152"/>
      <c r="J233" s="50"/>
      <c r="K233" s="50"/>
      <c r="L233" s="50"/>
      <c r="M233" s="50"/>
      <c r="N233" s="152"/>
      <c r="O233" s="197"/>
      <c r="P233" s="197"/>
      <c r="Q233" s="197"/>
      <c r="R233" s="197"/>
      <c r="S233" s="197"/>
      <c r="T233" s="197"/>
      <c r="U233" s="197"/>
      <c r="V233" s="197"/>
      <c r="W233" s="197"/>
      <c r="X233" s="197"/>
      <c r="Y233" s="197"/>
      <c r="Z233" s="197"/>
    </row>
    <row r="234" ht="15.75" customHeight="1">
      <c r="A234" s="180"/>
      <c r="B234" s="197"/>
      <c r="C234" s="197"/>
      <c r="D234" s="197"/>
      <c r="E234" s="197"/>
      <c r="F234" s="197"/>
      <c r="G234" s="197"/>
      <c r="H234" s="197"/>
      <c r="I234" s="152"/>
      <c r="J234" s="50"/>
      <c r="K234" s="50"/>
      <c r="L234" s="50"/>
      <c r="M234" s="50"/>
      <c r="N234" s="152"/>
      <c r="O234" s="197"/>
      <c r="P234" s="197"/>
      <c r="Q234" s="197"/>
      <c r="R234" s="197"/>
      <c r="S234" s="197"/>
      <c r="T234" s="197"/>
      <c r="U234" s="197"/>
      <c r="V234" s="197"/>
      <c r="W234" s="197"/>
      <c r="X234" s="197"/>
      <c r="Y234" s="197"/>
      <c r="Z234" s="197"/>
    </row>
    <row r="235" ht="15.75" customHeight="1">
      <c r="A235" s="180"/>
      <c r="B235" s="197"/>
      <c r="C235" s="197"/>
      <c r="D235" s="197"/>
      <c r="E235" s="197"/>
      <c r="F235" s="197"/>
      <c r="G235" s="197"/>
      <c r="H235" s="169"/>
      <c r="I235" s="152"/>
      <c r="J235" s="50"/>
      <c r="K235" s="50"/>
      <c r="L235" s="50"/>
      <c r="M235" s="50"/>
      <c r="N235" s="152"/>
      <c r="O235" s="197"/>
      <c r="P235" s="197"/>
      <c r="Q235" s="197"/>
      <c r="R235" s="197"/>
      <c r="S235" s="197"/>
      <c r="T235" s="197"/>
      <c r="U235" s="197"/>
      <c r="V235" s="197"/>
      <c r="W235" s="197"/>
      <c r="X235" s="197"/>
      <c r="Y235" s="197"/>
      <c r="Z235" s="197"/>
    </row>
    <row r="236" ht="15.75" customHeight="1">
      <c r="A236" s="180"/>
      <c r="B236" s="197"/>
      <c r="C236" s="197"/>
      <c r="D236" s="197"/>
      <c r="E236" s="197"/>
      <c r="F236" s="197"/>
      <c r="G236" s="197"/>
      <c r="H236" s="197"/>
      <c r="I236" s="152"/>
      <c r="J236" s="50"/>
      <c r="K236" s="50"/>
      <c r="L236" s="50"/>
      <c r="M236" s="50"/>
      <c r="N236" s="152"/>
      <c r="O236" s="197"/>
      <c r="P236" s="197"/>
      <c r="Q236" s="197"/>
      <c r="R236" s="197"/>
      <c r="S236" s="197"/>
      <c r="T236" s="197"/>
      <c r="U236" s="197"/>
      <c r="V236" s="197"/>
      <c r="W236" s="197"/>
      <c r="X236" s="197"/>
      <c r="Y236" s="197"/>
      <c r="Z236" s="197"/>
    </row>
    <row r="237" ht="15.75" customHeight="1">
      <c r="A237" s="180"/>
      <c r="B237" s="197"/>
      <c r="C237" s="197"/>
      <c r="D237" s="197"/>
      <c r="E237" s="197"/>
      <c r="F237" s="197"/>
      <c r="G237" s="197"/>
      <c r="H237" s="169"/>
      <c r="I237" s="152"/>
      <c r="J237" s="50"/>
      <c r="K237" s="50"/>
      <c r="L237" s="50"/>
      <c r="M237" s="50"/>
      <c r="N237" s="152"/>
      <c r="O237" s="197"/>
      <c r="P237" s="197"/>
      <c r="Q237" s="197"/>
      <c r="R237" s="197"/>
      <c r="S237" s="197"/>
      <c r="T237" s="197"/>
      <c r="U237" s="197"/>
      <c r="V237" s="197"/>
      <c r="W237" s="197"/>
      <c r="X237" s="197"/>
      <c r="Y237" s="197"/>
      <c r="Z237" s="197"/>
    </row>
    <row r="238" ht="15.75" customHeight="1">
      <c r="A238" s="180"/>
      <c r="B238" s="197"/>
      <c r="C238" s="197"/>
      <c r="D238" s="197"/>
      <c r="E238" s="197"/>
      <c r="F238" s="197"/>
      <c r="G238" s="197"/>
      <c r="H238" s="169"/>
      <c r="I238" s="152"/>
      <c r="J238" s="50"/>
      <c r="K238" s="50"/>
      <c r="L238" s="50"/>
      <c r="M238" s="50"/>
      <c r="N238" s="152"/>
      <c r="O238" s="197"/>
      <c r="P238" s="197"/>
      <c r="Q238" s="197"/>
      <c r="R238" s="197"/>
      <c r="S238" s="197"/>
      <c r="T238" s="197"/>
      <c r="U238" s="197"/>
      <c r="V238" s="197"/>
      <c r="W238" s="197"/>
      <c r="X238" s="197"/>
      <c r="Y238" s="197"/>
      <c r="Z238" s="197"/>
    </row>
    <row r="239" ht="15.75" customHeight="1">
      <c r="A239" s="180"/>
      <c r="B239" s="197"/>
      <c r="C239" s="197"/>
      <c r="D239" s="197"/>
      <c r="E239" s="197"/>
      <c r="F239" s="197"/>
      <c r="G239" s="197"/>
      <c r="H239" s="197"/>
      <c r="I239" s="152"/>
      <c r="J239" s="50"/>
      <c r="K239" s="50"/>
      <c r="L239" s="50"/>
      <c r="M239" s="50"/>
      <c r="N239" s="152"/>
      <c r="O239" s="197"/>
      <c r="P239" s="197"/>
      <c r="Q239" s="197"/>
      <c r="R239" s="197"/>
      <c r="S239" s="197"/>
      <c r="T239" s="197"/>
      <c r="U239" s="197"/>
      <c r="V239" s="197"/>
      <c r="W239" s="197"/>
      <c r="X239" s="197"/>
      <c r="Y239" s="197"/>
      <c r="Z239" s="197"/>
    </row>
    <row r="240" ht="15.75" customHeight="1">
      <c r="A240" s="180"/>
      <c r="B240" s="197"/>
      <c r="C240" s="197"/>
      <c r="D240" s="197"/>
      <c r="E240" s="197"/>
      <c r="F240" s="197"/>
      <c r="G240" s="197"/>
      <c r="H240" s="169"/>
      <c r="I240" s="152"/>
      <c r="J240" s="50"/>
      <c r="K240" s="50"/>
      <c r="L240" s="50"/>
      <c r="M240" s="50"/>
      <c r="N240" s="152"/>
      <c r="O240" s="197"/>
      <c r="P240" s="197"/>
      <c r="Q240" s="197"/>
      <c r="R240" s="197"/>
      <c r="S240" s="197"/>
      <c r="T240" s="197"/>
      <c r="U240" s="197"/>
      <c r="V240" s="197"/>
      <c r="W240" s="197"/>
      <c r="X240" s="197"/>
      <c r="Y240" s="197"/>
      <c r="Z240" s="197"/>
    </row>
    <row r="241" ht="15.75" customHeight="1">
      <c r="A241" s="180"/>
      <c r="B241" s="197"/>
      <c r="C241" s="197"/>
      <c r="D241" s="197"/>
      <c r="E241" s="197"/>
      <c r="F241" s="197"/>
      <c r="G241" s="197"/>
      <c r="H241" s="169"/>
      <c r="I241" s="152"/>
      <c r="J241" s="50"/>
      <c r="K241" s="50"/>
      <c r="L241" s="50"/>
      <c r="M241" s="50"/>
      <c r="N241" s="152"/>
      <c r="O241" s="197"/>
      <c r="P241" s="197"/>
      <c r="Q241" s="197"/>
      <c r="R241" s="197"/>
      <c r="S241" s="197"/>
      <c r="T241" s="197"/>
      <c r="U241" s="197"/>
      <c r="V241" s="197"/>
      <c r="W241" s="197"/>
      <c r="X241" s="197"/>
      <c r="Y241" s="197"/>
      <c r="Z241" s="197"/>
    </row>
    <row r="242" ht="15.75" customHeight="1">
      <c r="A242" s="180"/>
      <c r="B242" s="197"/>
      <c r="C242" s="197"/>
      <c r="D242" s="197"/>
      <c r="E242" s="197"/>
      <c r="F242" s="197"/>
      <c r="G242" s="197"/>
      <c r="H242" s="197"/>
      <c r="I242" s="152"/>
      <c r="J242" s="50"/>
      <c r="K242" s="50"/>
      <c r="L242" s="50"/>
      <c r="M242" s="50"/>
      <c r="N242" s="152"/>
      <c r="O242" s="197"/>
      <c r="P242" s="197"/>
      <c r="Q242" s="197"/>
      <c r="R242" s="197"/>
      <c r="S242" s="197"/>
      <c r="T242" s="197"/>
      <c r="U242" s="197"/>
      <c r="V242" s="197"/>
      <c r="W242" s="197"/>
      <c r="X242" s="197"/>
      <c r="Y242" s="197"/>
      <c r="Z242" s="197"/>
    </row>
    <row r="243" ht="15.75" customHeight="1">
      <c r="A243" s="180"/>
      <c r="B243" s="197"/>
      <c r="C243" s="197"/>
      <c r="D243" s="197"/>
      <c r="E243" s="197"/>
      <c r="F243" s="197"/>
      <c r="G243" s="197"/>
      <c r="H243" s="169"/>
      <c r="I243" s="152"/>
      <c r="J243" s="50"/>
      <c r="K243" s="50"/>
      <c r="L243" s="50"/>
      <c r="M243" s="50"/>
      <c r="N243" s="152"/>
      <c r="O243" s="197"/>
      <c r="P243" s="197"/>
      <c r="Q243" s="197"/>
      <c r="R243" s="197"/>
      <c r="S243" s="197"/>
      <c r="T243" s="197"/>
      <c r="U243" s="197"/>
      <c r="V243" s="197"/>
      <c r="W243" s="197"/>
      <c r="X243" s="197"/>
      <c r="Y243" s="197"/>
      <c r="Z243" s="197"/>
    </row>
    <row r="244" ht="15.75" customHeight="1">
      <c r="A244" s="180"/>
      <c r="B244" s="197"/>
      <c r="C244" s="197"/>
      <c r="D244" s="197"/>
      <c r="E244" s="197"/>
      <c r="F244" s="197"/>
      <c r="G244" s="197"/>
      <c r="H244" s="169"/>
      <c r="I244" s="152"/>
      <c r="J244" s="50"/>
      <c r="K244" s="50"/>
      <c r="L244" s="50"/>
      <c r="M244" s="50"/>
      <c r="N244" s="152"/>
      <c r="O244" s="197"/>
      <c r="P244" s="197"/>
      <c r="Q244" s="197"/>
      <c r="R244" s="197"/>
      <c r="S244" s="197"/>
      <c r="T244" s="197"/>
      <c r="U244" s="197"/>
      <c r="V244" s="197"/>
      <c r="W244" s="197"/>
      <c r="X244" s="197"/>
      <c r="Y244" s="197"/>
      <c r="Z244" s="197"/>
    </row>
    <row r="245" ht="15.75" customHeight="1">
      <c r="A245" s="180"/>
      <c r="B245" s="197"/>
      <c r="C245" s="197"/>
      <c r="D245" s="197"/>
      <c r="E245" s="197"/>
      <c r="F245" s="197"/>
      <c r="G245" s="197"/>
      <c r="H245" s="197"/>
      <c r="I245" s="152"/>
      <c r="J245" s="50"/>
      <c r="K245" s="50"/>
      <c r="L245" s="50"/>
      <c r="M245" s="50"/>
      <c r="N245" s="152"/>
      <c r="O245" s="197"/>
      <c r="P245" s="197"/>
      <c r="Q245" s="197"/>
      <c r="R245" s="197"/>
      <c r="S245" s="197"/>
      <c r="T245" s="197"/>
      <c r="U245" s="197"/>
      <c r="V245" s="197"/>
      <c r="W245" s="197"/>
      <c r="X245" s="197"/>
      <c r="Y245" s="197"/>
      <c r="Z245" s="197"/>
    </row>
    <row r="246" ht="15.75" customHeight="1">
      <c r="A246" s="180"/>
      <c r="B246" s="197"/>
      <c r="C246" s="197"/>
      <c r="D246" s="197"/>
      <c r="E246" s="197"/>
      <c r="F246" s="197"/>
      <c r="G246" s="197"/>
      <c r="H246" s="169"/>
      <c r="I246" s="152"/>
      <c r="J246" s="50"/>
      <c r="K246" s="50"/>
      <c r="L246" s="50"/>
      <c r="M246" s="50"/>
      <c r="N246" s="152"/>
      <c r="O246" s="197"/>
      <c r="P246" s="197"/>
      <c r="Q246" s="197"/>
      <c r="R246" s="197"/>
      <c r="S246" s="197"/>
      <c r="T246" s="197"/>
      <c r="U246" s="197"/>
      <c r="V246" s="197"/>
      <c r="W246" s="197"/>
      <c r="X246" s="197"/>
      <c r="Y246" s="197"/>
      <c r="Z246" s="197"/>
    </row>
    <row r="247" ht="15.75" customHeight="1">
      <c r="A247" s="180"/>
      <c r="B247" s="197"/>
      <c r="C247" s="197"/>
      <c r="D247" s="197"/>
      <c r="E247" s="197"/>
      <c r="F247" s="197"/>
      <c r="G247" s="197"/>
      <c r="H247" s="197"/>
      <c r="I247" s="152"/>
      <c r="J247" s="50"/>
      <c r="K247" s="50"/>
      <c r="L247" s="50"/>
      <c r="M247" s="50"/>
      <c r="N247" s="152"/>
      <c r="O247" s="197"/>
      <c r="P247" s="197"/>
      <c r="Q247" s="197"/>
      <c r="R247" s="197"/>
      <c r="S247" s="197"/>
      <c r="T247" s="197"/>
      <c r="U247" s="197"/>
      <c r="V247" s="197"/>
      <c r="W247" s="197"/>
      <c r="X247" s="197"/>
      <c r="Y247" s="197"/>
      <c r="Z247" s="197"/>
    </row>
    <row r="248" ht="15.75" customHeight="1">
      <c r="A248" s="180"/>
      <c r="B248" s="197"/>
      <c r="C248" s="197"/>
      <c r="D248" s="197"/>
      <c r="E248" s="197"/>
      <c r="F248" s="197"/>
      <c r="G248" s="197"/>
      <c r="H248" s="197"/>
      <c r="I248" s="152"/>
      <c r="J248" s="50"/>
      <c r="K248" s="50"/>
      <c r="L248" s="50"/>
      <c r="M248" s="50"/>
      <c r="N248" s="152"/>
      <c r="O248" s="197"/>
      <c r="P248" s="197"/>
      <c r="Q248" s="197"/>
      <c r="R248" s="197"/>
      <c r="S248" s="197"/>
      <c r="T248" s="197"/>
      <c r="U248" s="197"/>
      <c r="V248" s="197"/>
      <c r="W248" s="197"/>
      <c r="X248" s="197"/>
      <c r="Y248" s="197"/>
      <c r="Z248" s="197"/>
    </row>
    <row r="249" ht="15.75" customHeight="1">
      <c r="A249" s="180"/>
      <c r="B249" s="197"/>
      <c r="C249" s="197"/>
      <c r="D249" s="197"/>
      <c r="E249" s="197"/>
      <c r="F249" s="197"/>
      <c r="G249" s="197"/>
      <c r="H249" s="169"/>
      <c r="I249" s="152"/>
      <c r="J249" s="50"/>
      <c r="K249" s="50"/>
      <c r="L249" s="50"/>
      <c r="M249" s="50"/>
      <c r="N249" s="152"/>
      <c r="O249" s="197"/>
      <c r="P249" s="197"/>
      <c r="Q249" s="197"/>
      <c r="R249" s="197"/>
      <c r="S249" s="197"/>
      <c r="T249" s="197"/>
      <c r="U249" s="197"/>
      <c r="V249" s="197"/>
      <c r="W249" s="197"/>
      <c r="X249" s="197"/>
      <c r="Y249" s="197"/>
      <c r="Z249" s="197"/>
    </row>
    <row r="250" ht="15.75" customHeight="1">
      <c r="A250" s="180"/>
      <c r="B250" s="197"/>
      <c r="C250" s="197"/>
      <c r="D250" s="197"/>
      <c r="E250" s="197"/>
      <c r="F250" s="197"/>
      <c r="G250" s="197"/>
      <c r="H250" s="197"/>
      <c r="I250" s="152"/>
      <c r="J250" s="50"/>
      <c r="K250" s="50"/>
      <c r="L250" s="50"/>
      <c r="M250" s="50"/>
      <c r="N250" s="152"/>
      <c r="O250" s="197"/>
      <c r="P250" s="197"/>
      <c r="Q250" s="197"/>
      <c r="R250" s="197"/>
      <c r="S250" s="197"/>
      <c r="T250" s="197"/>
      <c r="U250" s="197"/>
      <c r="V250" s="197"/>
      <c r="W250" s="197"/>
      <c r="X250" s="197"/>
      <c r="Y250" s="197"/>
      <c r="Z250" s="197"/>
    </row>
    <row r="251" ht="15.75" customHeight="1">
      <c r="A251" s="180"/>
      <c r="B251" s="197"/>
      <c r="C251" s="197"/>
      <c r="D251" s="197"/>
      <c r="E251" s="197"/>
      <c r="F251" s="197"/>
      <c r="G251" s="197"/>
      <c r="H251" s="197"/>
      <c r="I251" s="152"/>
      <c r="J251" s="50"/>
      <c r="K251" s="50"/>
      <c r="L251" s="50"/>
      <c r="M251" s="50"/>
      <c r="N251" s="152"/>
      <c r="O251" s="197"/>
      <c r="P251" s="197"/>
      <c r="Q251" s="197"/>
      <c r="R251" s="197"/>
      <c r="S251" s="197"/>
      <c r="T251" s="197"/>
      <c r="U251" s="197"/>
      <c r="V251" s="197"/>
      <c r="W251" s="197"/>
      <c r="X251" s="197"/>
      <c r="Y251" s="197"/>
      <c r="Z251" s="197"/>
    </row>
    <row r="252" ht="15.75" customHeight="1">
      <c r="A252" s="180"/>
      <c r="B252" s="197"/>
      <c r="C252" s="197"/>
      <c r="D252" s="197"/>
      <c r="E252" s="197"/>
      <c r="F252" s="197"/>
      <c r="G252" s="197"/>
      <c r="H252" s="169"/>
      <c r="I252" s="152"/>
      <c r="J252" s="50"/>
      <c r="K252" s="50"/>
      <c r="L252" s="50"/>
      <c r="M252" s="50"/>
      <c r="N252" s="152"/>
      <c r="O252" s="197"/>
      <c r="P252" s="197"/>
      <c r="Q252" s="197"/>
      <c r="R252" s="197"/>
      <c r="S252" s="197"/>
      <c r="T252" s="197"/>
      <c r="U252" s="197"/>
      <c r="V252" s="197"/>
      <c r="W252" s="197"/>
      <c r="X252" s="197"/>
      <c r="Y252" s="197"/>
      <c r="Z252" s="197"/>
    </row>
    <row r="253" ht="15.75" customHeight="1">
      <c r="A253" s="180"/>
      <c r="B253" s="197"/>
      <c r="C253" s="197"/>
      <c r="D253" s="197"/>
      <c r="E253" s="197"/>
      <c r="F253" s="197"/>
      <c r="G253" s="197"/>
      <c r="H253" s="169"/>
      <c r="I253" s="152"/>
      <c r="J253" s="50"/>
      <c r="K253" s="50"/>
      <c r="L253" s="50"/>
      <c r="M253" s="50"/>
      <c r="N253" s="152"/>
      <c r="O253" s="197"/>
      <c r="P253" s="197"/>
      <c r="Q253" s="197"/>
      <c r="R253" s="197"/>
      <c r="S253" s="197"/>
      <c r="T253" s="197"/>
      <c r="U253" s="197"/>
      <c r="V253" s="197"/>
      <c r="W253" s="197"/>
      <c r="X253" s="197"/>
      <c r="Y253" s="197"/>
      <c r="Z253" s="197"/>
    </row>
    <row r="254" ht="15.75" customHeight="1">
      <c r="A254" s="180"/>
      <c r="B254" s="197"/>
      <c r="C254" s="197"/>
      <c r="D254" s="197"/>
      <c r="E254" s="197"/>
      <c r="F254" s="197"/>
      <c r="G254" s="197"/>
      <c r="H254" s="169"/>
      <c r="I254" s="152"/>
      <c r="J254" s="50"/>
      <c r="K254" s="50"/>
      <c r="L254" s="50"/>
      <c r="M254" s="50"/>
      <c r="N254" s="152"/>
      <c r="O254" s="197"/>
      <c r="P254" s="197"/>
      <c r="Q254" s="197"/>
      <c r="R254" s="197"/>
      <c r="S254" s="197"/>
      <c r="T254" s="197"/>
      <c r="U254" s="197"/>
      <c r="V254" s="197"/>
      <c r="W254" s="197"/>
      <c r="X254" s="197"/>
      <c r="Y254" s="197"/>
      <c r="Z254" s="197"/>
    </row>
    <row r="255" ht="15.75" customHeight="1">
      <c r="A255" s="180"/>
      <c r="B255" s="197"/>
      <c r="C255" s="197"/>
      <c r="D255" s="197"/>
      <c r="E255" s="197"/>
      <c r="F255" s="197"/>
      <c r="G255" s="197"/>
      <c r="H255" s="169"/>
      <c r="I255" s="152"/>
      <c r="J255" s="50"/>
      <c r="K255" s="50"/>
      <c r="L255" s="50"/>
      <c r="M255" s="50"/>
      <c r="N255" s="152"/>
      <c r="O255" s="197"/>
      <c r="P255" s="197"/>
      <c r="Q255" s="197"/>
      <c r="R255" s="197"/>
      <c r="S255" s="197"/>
      <c r="T255" s="197"/>
      <c r="U255" s="197"/>
      <c r="V255" s="197"/>
      <c r="W255" s="197"/>
      <c r="X255" s="197"/>
      <c r="Y255" s="197"/>
      <c r="Z255" s="197"/>
    </row>
    <row r="256" ht="15.75" customHeight="1">
      <c r="A256" s="180"/>
      <c r="B256" s="197"/>
      <c r="C256" s="197"/>
      <c r="D256" s="197"/>
      <c r="E256" s="197"/>
      <c r="F256" s="197"/>
      <c r="G256" s="197"/>
      <c r="H256" s="169"/>
      <c r="I256" s="152"/>
      <c r="J256" s="50"/>
      <c r="K256" s="50"/>
      <c r="L256" s="50"/>
      <c r="M256" s="50"/>
      <c r="N256" s="152"/>
      <c r="O256" s="197"/>
      <c r="P256" s="197"/>
      <c r="Q256" s="197"/>
      <c r="R256" s="197"/>
      <c r="S256" s="197"/>
      <c r="T256" s="197"/>
      <c r="U256" s="197"/>
      <c r="V256" s="197"/>
      <c r="W256" s="197"/>
      <c r="X256" s="197"/>
      <c r="Y256" s="197"/>
      <c r="Z256" s="197"/>
    </row>
    <row r="257" ht="15.75" customHeight="1">
      <c r="A257" s="180"/>
      <c r="B257" s="197"/>
      <c r="C257" s="197"/>
      <c r="D257" s="197"/>
      <c r="E257" s="197"/>
      <c r="F257" s="197"/>
      <c r="G257" s="197"/>
      <c r="H257" s="169"/>
      <c r="I257" s="152"/>
      <c r="J257" s="50"/>
      <c r="K257" s="50"/>
      <c r="L257" s="50"/>
      <c r="M257" s="50"/>
      <c r="N257" s="152"/>
      <c r="O257" s="197"/>
      <c r="P257" s="197"/>
      <c r="Q257" s="197"/>
      <c r="R257" s="197"/>
      <c r="S257" s="197"/>
      <c r="T257" s="197"/>
      <c r="U257" s="197"/>
      <c r="V257" s="197"/>
      <c r="W257" s="197"/>
      <c r="X257" s="197"/>
      <c r="Y257" s="197"/>
      <c r="Z257" s="197"/>
    </row>
    <row r="258" ht="15.75" customHeight="1">
      <c r="A258" s="180"/>
      <c r="B258" s="197"/>
      <c r="C258" s="197"/>
      <c r="D258" s="197"/>
      <c r="E258" s="197"/>
      <c r="F258" s="197"/>
      <c r="G258" s="197"/>
      <c r="H258" s="169"/>
      <c r="I258" s="152"/>
      <c r="J258" s="50"/>
      <c r="K258" s="50"/>
      <c r="L258" s="50"/>
      <c r="M258" s="50"/>
      <c r="N258" s="152"/>
      <c r="O258" s="197"/>
      <c r="P258" s="197"/>
      <c r="Q258" s="197"/>
      <c r="R258" s="197"/>
      <c r="S258" s="197"/>
      <c r="T258" s="197"/>
      <c r="U258" s="197"/>
      <c r="V258" s="197"/>
      <c r="W258" s="197"/>
      <c r="X258" s="197"/>
      <c r="Y258" s="197"/>
      <c r="Z258" s="197"/>
    </row>
    <row r="259" ht="15.75" customHeight="1">
      <c r="A259" s="180"/>
      <c r="B259" s="197"/>
      <c r="C259" s="197"/>
      <c r="D259" s="197"/>
      <c r="E259" s="197"/>
      <c r="F259" s="197"/>
      <c r="G259" s="197"/>
      <c r="H259" s="169"/>
      <c r="I259" s="152"/>
      <c r="J259" s="50"/>
      <c r="K259" s="50"/>
      <c r="L259" s="50"/>
      <c r="M259" s="50"/>
      <c r="N259" s="152"/>
      <c r="O259" s="197"/>
      <c r="P259" s="197"/>
      <c r="Q259" s="197"/>
      <c r="R259" s="197"/>
      <c r="S259" s="197"/>
      <c r="T259" s="197"/>
      <c r="U259" s="197"/>
      <c r="V259" s="197"/>
      <c r="W259" s="197"/>
      <c r="X259" s="197"/>
      <c r="Y259" s="197"/>
      <c r="Z259" s="197"/>
    </row>
    <row r="260" ht="15.75" customHeight="1">
      <c r="A260" s="180"/>
      <c r="B260" s="197"/>
      <c r="C260" s="197"/>
      <c r="D260" s="197"/>
      <c r="E260" s="197"/>
      <c r="F260" s="197"/>
      <c r="G260" s="197"/>
      <c r="H260" s="197"/>
      <c r="I260" s="152"/>
      <c r="J260" s="50"/>
      <c r="K260" s="50"/>
      <c r="L260" s="50"/>
      <c r="M260" s="50"/>
      <c r="N260" s="152"/>
      <c r="O260" s="197"/>
      <c r="P260" s="197"/>
      <c r="Q260" s="197"/>
      <c r="R260" s="197"/>
      <c r="S260" s="197"/>
      <c r="T260" s="197"/>
      <c r="U260" s="197"/>
      <c r="V260" s="197"/>
      <c r="W260" s="197"/>
      <c r="X260" s="197"/>
      <c r="Y260" s="197"/>
      <c r="Z260" s="197"/>
    </row>
    <row r="261" ht="15.75" customHeight="1">
      <c r="A261" s="180"/>
      <c r="B261" s="197"/>
      <c r="C261" s="197"/>
      <c r="D261" s="197"/>
      <c r="E261" s="197"/>
      <c r="F261" s="197"/>
      <c r="G261" s="197"/>
      <c r="H261" s="169"/>
      <c r="I261" s="152"/>
      <c r="J261" s="50"/>
      <c r="K261" s="50"/>
      <c r="L261" s="50"/>
      <c r="M261" s="50"/>
      <c r="N261" s="152"/>
      <c r="O261" s="197"/>
      <c r="P261" s="197"/>
      <c r="Q261" s="197"/>
      <c r="R261" s="197"/>
      <c r="S261" s="197"/>
      <c r="T261" s="197"/>
      <c r="U261" s="197"/>
      <c r="V261" s="197"/>
      <c r="W261" s="197"/>
      <c r="X261" s="197"/>
      <c r="Y261" s="197"/>
      <c r="Z261" s="197"/>
    </row>
    <row r="262" ht="15.75" customHeight="1">
      <c r="A262" s="180"/>
      <c r="B262" s="197"/>
      <c r="C262" s="197"/>
      <c r="D262" s="197"/>
      <c r="E262" s="197"/>
      <c r="F262" s="197"/>
      <c r="G262" s="197"/>
      <c r="H262" s="197"/>
      <c r="I262" s="152"/>
      <c r="J262" s="50"/>
      <c r="K262" s="50"/>
      <c r="L262" s="50"/>
      <c r="M262" s="50"/>
      <c r="N262" s="152"/>
      <c r="O262" s="197"/>
      <c r="P262" s="197"/>
      <c r="Q262" s="197"/>
      <c r="R262" s="197"/>
      <c r="S262" s="197"/>
      <c r="T262" s="197"/>
      <c r="U262" s="197"/>
      <c r="V262" s="197"/>
      <c r="W262" s="197"/>
      <c r="X262" s="197"/>
      <c r="Y262" s="197"/>
      <c r="Z262" s="197"/>
    </row>
    <row r="263" ht="15.75" customHeight="1">
      <c r="A263" s="180"/>
      <c r="B263" s="197"/>
      <c r="C263" s="197"/>
      <c r="D263" s="197"/>
      <c r="E263" s="197"/>
      <c r="F263" s="197"/>
      <c r="G263" s="197"/>
      <c r="H263" s="169"/>
      <c r="I263" s="152"/>
      <c r="J263" s="50"/>
      <c r="K263" s="50"/>
      <c r="L263" s="50"/>
      <c r="M263" s="50"/>
      <c r="N263" s="152"/>
      <c r="O263" s="197"/>
      <c r="P263" s="197"/>
      <c r="Q263" s="197"/>
      <c r="R263" s="197"/>
      <c r="S263" s="197"/>
      <c r="T263" s="197"/>
      <c r="U263" s="197"/>
      <c r="V263" s="197"/>
      <c r="W263" s="197"/>
      <c r="X263" s="197"/>
      <c r="Y263" s="197"/>
      <c r="Z263" s="197"/>
    </row>
    <row r="264" ht="15.75" customHeight="1">
      <c r="A264" s="180"/>
      <c r="B264" s="197"/>
      <c r="C264" s="197"/>
      <c r="D264" s="197"/>
      <c r="E264" s="197"/>
      <c r="F264" s="197"/>
      <c r="G264" s="197"/>
      <c r="H264" s="169"/>
      <c r="I264" s="152"/>
      <c r="J264" s="50"/>
      <c r="K264" s="50"/>
      <c r="L264" s="50"/>
      <c r="M264" s="50"/>
      <c r="N264" s="152"/>
      <c r="O264" s="197"/>
      <c r="P264" s="197"/>
      <c r="Q264" s="197"/>
      <c r="R264" s="197"/>
      <c r="S264" s="197"/>
      <c r="T264" s="197"/>
      <c r="U264" s="197"/>
      <c r="V264" s="197"/>
      <c r="W264" s="197"/>
      <c r="X264" s="197"/>
      <c r="Y264" s="197"/>
      <c r="Z264" s="197"/>
    </row>
    <row r="265" ht="15.75" customHeight="1">
      <c r="A265" s="180"/>
      <c r="B265" s="197"/>
      <c r="C265" s="197"/>
      <c r="D265" s="197"/>
      <c r="E265" s="197"/>
      <c r="F265" s="197"/>
      <c r="G265" s="197"/>
      <c r="H265" s="169"/>
      <c r="I265" s="152"/>
      <c r="J265" s="50"/>
      <c r="K265" s="50"/>
      <c r="L265" s="50"/>
      <c r="M265" s="50"/>
      <c r="N265" s="152"/>
      <c r="O265" s="197"/>
      <c r="P265" s="197"/>
      <c r="Q265" s="197"/>
      <c r="R265" s="197"/>
      <c r="S265" s="197"/>
      <c r="T265" s="197"/>
      <c r="U265" s="197"/>
      <c r="V265" s="197"/>
      <c r="W265" s="197"/>
      <c r="X265" s="197"/>
      <c r="Y265" s="197"/>
      <c r="Z265" s="197"/>
    </row>
    <row r="266" ht="15.75" customHeight="1">
      <c r="A266" s="180"/>
      <c r="B266" s="197"/>
      <c r="C266" s="197"/>
      <c r="D266" s="197"/>
      <c r="E266" s="197"/>
      <c r="F266" s="197"/>
      <c r="G266" s="197"/>
      <c r="H266" s="169"/>
      <c r="I266" s="152"/>
      <c r="J266" s="50"/>
      <c r="K266" s="50"/>
      <c r="L266" s="50"/>
      <c r="M266" s="50"/>
      <c r="N266" s="152"/>
      <c r="O266" s="197"/>
      <c r="P266" s="197"/>
      <c r="Q266" s="197"/>
      <c r="R266" s="197"/>
      <c r="S266" s="197"/>
      <c r="T266" s="197"/>
      <c r="U266" s="197"/>
      <c r="V266" s="197"/>
      <c r="W266" s="197"/>
      <c r="X266" s="197"/>
      <c r="Y266" s="197"/>
      <c r="Z266" s="197"/>
    </row>
    <row r="267" ht="15.75" customHeight="1">
      <c r="A267" s="180"/>
      <c r="B267" s="197"/>
      <c r="C267" s="197"/>
      <c r="D267" s="197"/>
      <c r="E267" s="197"/>
      <c r="F267" s="197"/>
      <c r="G267" s="197"/>
      <c r="H267" s="169"/>
      <c r="I267" s="152"/>
      <c r="J267" s="50"/>
      <c r="K267" s="50"/>
      <c r="L267" s="50"/>
      <c r="M267" s="50"/>
      <c r="N267" s="152"/>
      <c r="O267" s="197"/>
      <c r="P267" s="197"/>
      <c r="Q267" s="197"/>
      <c r="R267" s="197"/>
      <c r="S267" s="197"/>
      <c r="T267" s="197"/>
      <c r="U267" s="197"/>
      <c r="V267" s="197"/>
      <c r="W267" s="197"/>
      <c r="X267" s="197"/>
      <c r="Y267" s="197"/>
      <c r="Z267" s="197"/>
    </row>
    <row r="268" ht="15.75" customHeight="1">
      <c r="A268" s="180"/>
      <c r="B268" s="197"/>
      <c r="C268" s="197"/>
      <c r="D268" s="197"/>
      <c r="E268" s="197"/>
      <c r="F268" s="197"/>
      <c r="G268" s="197"/>
      <c r="H268" s="169"/>
      <c r="I268" s="152"/>
      <c r="J268" s="50"/>
      <c r="K268" s="50"/>
      <c r="L268" s="50"/>
      <c r="M268" s="50"/>
      <c r="N268" s="152"/>
      <c r="O268" s="197"/>
      <c r="P268" s="197"/>
      <c r="Q268" s="197"/>
      <c r="R268" s="197"/>
      <c r="S268" s="197"/>
      <c r="T268" s="197"/>
      <c r="U268" s="197"/>
      <c r="V268" s="197"/>
      <c r="W268" s="197"/>
      <c r="X268" s="197"/>
      <c r="Y268" s="197"/>
      <c r="Z268" s="197"/>
    </row>
    <row r="269" ht="15.75" customHeight="1">
      <c r="A269" s="180"/>
      <c r="B269" s="197"/>
      <c r="C269" s="197"/>
      <c r="D269" s="197"/>
      <c r="E269" s="197"/>
      <c r="F269" s="197"/>
      <c r="G269" s="197"/>
      <c r="H269" s="169"/>
      <c r="I269" s="152"/>
      <c r="J269" s="50"/>
      <c r="K269" s="50"/>
      <c r="L269" s="50"/>
      <c r="M269" s="50"/>
      <c r="N269" s="152"/>
      <c r="O269" s="197"/>
      <c r="P269" s="197"/>
      <c r="Q269" s="197"/>
      <c r="R269" s="197"/>
      <c r="S269" s="197"/>
      <c r="T269" s="197"/>
      <c r="U269" s="197"/>
      <c r="V269" s="197"/>
      <c r="W269" s="197"/>
      <c r="X269" s="197"/>
      <c r="Y269" s="197"/>
      <c r="Z269" s="197"/>
    </row>
    <row r="270" ht="15.75" customHeight="1">
      <c r="A270" s="180"/>
      <c r="B270" s="197"/>
      <c r="C270" s="197"/>
      <c r="D270" s="197"/>
      <c r="E270" s="197"/>
      <c r="F270" s="197"/>
      <c r="G270" s="197"/>
      <c r="H270" s="169"/>
      <c r="I270" s="152"/>
      <c r="J270" s="50"/>
      <c r="K270" s="50"/>
      <c r="L270" s="50"/>
      <c r="M270" s="50"/>
      <c r="N270" s="152"/>
      <c r="O270" s="197"/>
      <c r="P270" s="197"/>
      <c r="Q270" s="197"/>
      <c r="R270" s="197"/>
      <c r="S270" s="197"/>
      <c r="T270" s="197"/>
      <c r="U270" s="197"/>
      <c r="V270" s="197"/>
      <c r="W270" s="197"/>
      <c r="X270" s="197"/>
      <c r="Y270" s="197"/>
      <c r="Z270" s="197"/>
    </row>
    <row r="271" ht="15.75" customHeight="1">
      <c r="A271" s="180"/>
      <c r="B271" s="197"/>
      <c r="C271" s="197"/>
      <c r="D271" s="197"/>
      <c r="E271" s="197"/>
      <c r="F271" s="197"/>
      <c r="G271" s="197"/>
      <c r="H271" s="169"/>
      <c r="I271" s="152"/>
      <c r="J271" s="50"/>
      <c r="K271" s="50"/>
      <c r="L271" s="50"/>
      <c r="M271" s="50"/>
      <c r="N271" s="152"/>
      <c r="O271" s="197"/>
      <c r="P271" s="197"/>
      <c r="Q271" s="197"/>
      <c r="R271" s="197"/>
      <c r="S271" s="197"/>
      <c r="T271" s="197"/>
      <c r="U271" s="197"/>
      <c r="V271" s="197"/>
      <c r="W271" s="197"/>
      <c r="X271" s="197"/>
      <c r="Y271" s="197"/>
      <c r="Z271" s="197"/>
    </row>
    <row r="272" ht="15.75" customHeight="1">
      <c r="A272" s="180"/>
      <c r="B272" s="197"/>
      <c r="C272" s="197"/>
      <c r="D272" s="197"/>
      <c r="E272" s="197"/>
      <c r="F272" s="197"/>
      <c r="G272" s="197"/>
      <c r="H272" s="169"/>
      <c r="I272" s="152"/>
      <c r="J272" s="50"/>
      <c r="K272" s="50"/>
      <c r="L272" s="50"/>
      <c r="M272" s="50"/>
      <c r="N272" s="152"/>
      <c r="O272" s="197"/>
      <c r="P272" s="197"/>
      <c r="Q272" s="197"/>
      <c r="R272" s="197"/>
      <c r="S272" s="197"/>
      <c r="T272" s="197"/>
      <c r="U272" s="197"/>
      <c r="V272" s="197"/>
      <c r="W272" s="197"/>
      <c r="X272" s="197"/>
      <c r="Y272" s="197"/>
      <c r="Z272" s="197"/>
    </row>
    <row r="273" ht="15.75" customHeight="1">
      <c r="A273" s="180"/>
      <c r="B273" s="197"/>
      <c r="C273" s="197"/>
      <c r="D273" s="197"/>
      <c r="E273" s="197"/>
      <c r="F273" s="197"/>
      <c r="G273" s="197"/>
      <c r="H273" s="169"/>
      <c r="I273" s="152"/>
      <c r="J273" s="50"/>
      <c r="K273" s="50"/>
      <c r="L273" s="50"/>
      <c r="M273" s="50"/>
      <c r="N273" s="152"/>
      <c r="O273" s="197"/>
      <c r="P273" s="197"/>
      <c r="Q273" s="197"/>
      <c r="R273" s="197"/>
      <c r="S273" s="197"/>
      <c r="T273" s="197"/>
      <c r="U273" s="197"/>
      <c r="V273" s="197"/>
      <c r="W273" s="197"/>
      <c r="X273" s="197"/>
      <c r="Y273" s="197"/>
      <c r="Z273" s="197"/>
    </row>
    <row r="274" ht="15.75" customHeight="1">
      <c r="A274" s="180"/>
      <c r="B274" s="197"/>
      <c r="C274" s="197"/>
      <c r="D274" s="197"/>
      <c r="E274" s="197"/>
      <c r="F274" s="197"/>
      <c r="G274" s="197"/>
      <c r="H274" s="169"/>
      <c r="I274" s="152"/>
      <c r="J274" s="50"/>
      <c r="K274" s="50"/>
      <c r="L274" s="50"/>
      <c r="M274" s="50"/>
      <c r="N274" s="152"/>
      <c r="O274" s="197"/>
      <c r="P274" s="197"/>
      <c r="Q274" s="197"/>
      <c r="R274" s="197"/>
      <c r="S274" s="197"/>
      <c r="T274" s="197"/>
      <c r="U274" s="197"/>
      <c r="V274" s="197"/>
      <c r="W274" s="197"/>
      <c r="X274" s="197"/>
      <c r="Y274" s="197"/>
      <c r="Z274" s="197"/>
    </row>
    <row r="275" ht="15.75" customHeight="1">
      <c r="A275" s="180"/>
      <c r="B275" s="197"/>
      <c r="C275" s="197"/>
      <c r="D275" s="197"/>
      <c r="E275" s="197"/>
      <c r="F275" s="197"/>
      <c r="G275" s="197"/>
      <c r="H275" s="197"/>
      <c r="I275" s="152"/>
      <c r="J275" s="50"/>
      <c r="K275" s="50"/>
      <c r="L275" s="50"/>
      <c r="M275" s="50"/>
      <c r="N275" s="152"/>
      <c r="O275" s="197"/>
      <c r="P275" s="197"/>
      <c r="Q275" s="197"/>
      <c r="R275" s="197"/>
      <c r="S275" s="197"/>
      <c r="T275" s="197"/>
      <c r="U275" s="197"/>
      <c r="V275" s="197"/>
      <c r="W275" s="197"/>
      <c r="X275" s="197"/>
      <c r="Y275" s="197"/>
      <c r="Z275" s="197"/>
    </row>
    <row r="276" ht="15.75" customHeight="1">
      <c r="A276" s="180"/>
      <c r="B276" s="197"/>
      <c r="C276" s="197"/>
      <c r="D276" s="197"/>
      <c r="E276" s="197"/>
      <c r="F276" s="197"/>
      <c r="G276" s="197"/>
      <c r="H276" s="169"/>
      <c r="I276" s="152"/>
      <c r="J276" s="50"/>
      <c r="K276" s="50"/>
      <c r="L276" s="50"/>
      <c r="M276" s="50"/>
      <c r="N276" s="152"/>
      <c r="O276" s="197"/>
      <c r="P276" s="197"/>
      <c r="Q276" s="197"/>
      <c r="R276" s="197"/>
      <c r="S276" s="197"/>
      <c r="T276" s="197"/>
      <c r="U276" s="197"/>
      <c r="V276" s="197"/>
      <c r="W276" s="197"/>
      <c r="X276" s="197"/>
      <c r="Y276" s="197"/>
      <c r="Z276" s="197"/>
    </row>
    <row r="277" ht="15.75" customHeight="1">
      <c r="A277" s="180"/>
      <c r="B277" s="197"/>
      <c r="C277" s="197"/>
      <c r="D277" s="197"/>
      <c r="E277" s="197"/>
      <c r="F277" s="197"/>
      <c r="G277" s="197"/>
      <c r="H277" s="197"/>
      <c r="I277" s="152"/>
      <c r="J277" s="50"/>
      <c r="K277" s="50"/>
      <c r="L277" s="50"/>
      <c r="M277" s="50"/>
      <c r="N277" s="152"/>
      <c r="O277" s="197"/>
      <c r="P277" s="197"/>
      <c r="Q277" s="197"/>
      <c r="R277" s="197"/>
      <c r="S277" s="197"/>
      <c r="T277" s="197"/>
      <c r="U277" s="197"/>
      <c r="V277" s="197"/>
      <c r="W277" s="197"/>
      <c r="X277" s="197"/>
      <c r="Y277" s="197"/>
      <c r="Z277" s="197"/>
    </row>
    <row r="278" ht="15.75" customHeight="1">
      <c r="A278" s="180"/>
      <c r="B278" s="197"/>
      <c r="C278" s="197"/>
      <c r="D278" s="197"/>
      <c r="E278" s="197"/>
      <c r="F278" s="197"/>
      <c r="G278" s="197"/>
      <c r="H278" s="169"/>
      <c r="I278" s="152"/>
      <c r="J278" s="50"/>
      <c r="K278" s="50"/>
      <c r="L278" s="50"/>
      <c r="M278" s="50"/>
      <c r="N278" s="152"/>
      <c r="O278" s="197"/>
      <c r="P278" s="197"/>
      <c r="Q278" s="197"/>
      <c r="R278" s="197"/>
      <c r="S278" s="197"/>
      <c r="T278" s="197"/>
      <c r="U278" s="197"/>
      <c r="V278" s="197"/>
      <c r="W278" s="197"/>
      <c r="X278" s="197"/>
      <c r="Y278" s="197"/>
      <c r="Z278" s="197"/>
    </row>
    <row r="279" ht="15.75" customHeight="1">
      <c r="A279" s="180"/>
      <c r="B279" s="197"/>
      <c r="C279" s="197"/>
      <c r="D279" s="197"/>
      <c r="E279" s="197"/>
      <c r="F279" s="197"/>
      <c r="G279" s="197"/>
      <c r="H279" s="197"/>
      <c r="I279" s="152"/>
      <c r="J279" s="50"/>
      <c r="K279" s="50"/>
      <c r="L279" s="50"/>
      <c r="M279" s="50"/>
      <c r="N279" s="152"/>
      <c r="O279" s="197"/>
      <c r="P279" s="197"/>
      <c r="Q279" s="197"/>
      <c r="R279" s="197"/>
      <c r="S279" s="197"/>
      <c r="T279" s="197"/>
      <c r="U279" s="197"/>
      <c r="V279" s="197"/>
      <c r="W279" s="197"/>
      <c r="X279" s="197"/>
      <c r="Y279" s="197"/>
      <c r="Z279" s="197"/>
    </row>
    <row r="280" ht="15.75" customHeight="1">
      <c r="A280" s="180"/>
      <c r="B280" s="197"/>
      <c r="C280" s="197"/>
      <c r="D280" s="197"/>
      <c r="E280" s="197"/>
      <c r="F280" s="197"/>
      <c r="G280" s="197"/>
      <c r="H280" s="197"/>
      <c r="I280" s="152"/>
      <c r="J280" s="50"/>
      <c r="K280" s="50"/>
      <c r="L280" s="50"/>
      <c r="M280" s="50"/>
      <c r="N280" s="152"/>
      <c r="O280" s="197"/>
      <c r="P280" s="197"/>
      <c r="Q280" s="197"/>
      <c r="R280" s="197"/>
      <c r="S280" s="197"/>
      <c r="T280" s="197"/>
      <c r="U280" s="197"/>
      <c r="V280" s="197"/>
      <c r="W280" s="197"/>
      <c r="X280" s="197"/>
      <c r="Y280" s="197"/>
      <c r="Z280" s="197"/>
    </row>
    <row r="281" ht="15.75" customHeight="1">
      <c r="A281" s="180"/>
      <c r="B281" s="197"/>
      <c r="C281" s="197"/>
      <c r="D281" s="197"/>
      <c r="E281" s="197"/>
      <c r="F281" s="197"/>
      <c r="G281" s="197"/>
      <c r="H281" s="169"/>
      <c r="I281" s="152"/>
      <c r="J281" s="50"/>
      <c r="K281" s="50"/>
      <c r="L281" s="50"/>
      <c r="M281" s="50"/>
      <c r="N281" s="152"/>
      <c r="O281" s="197"/>
      <c r="P281" s="197"/>
      <c r="Q281" s="197"/>
      <c r="R281" s="197"/>
      <c r="S281" s="197"/>
      <c r="T281" s="197"/>
      <c r="U281" s="197"/>
      <c r="V281" s="197"/>
      <c r="W281" s="197"/>
      <c r="X281" s="197"/>
      <c r="Y281" s="197"/>
      <c r="Z281" s="197"/>
    </row>
    <row r="282" ht="15.75" customHeight="1">
      <c r="A282" s="180"/>
      <c r="B282" s="197"/>
      <c r="C282" s="197"/>
      <c r="D282" s="197"/>
      <c r="E282" s="197"/>
      <c r="F282" s="197"/>
      <c r="G282" s="197"/>
      <c r="H282" s="197"/>
      <c r="I282" s="152"/>
      <c r="J282" s="50"/>
      <c r="K282" s="50"/>
      <c r="L282" s="50"/>
      <c r="M282" s="50"/>
      <c r="N282" s="152"/>
      <c r="O282" s="197"/>
      <c r="P282" s="197"/>
      <c r="Q282" s="197"/>
      <c r="R282" s="197"/>
      <c r="S282" s="197"/>
      <c r="T282" s="197"/>
      <c r="U282" s="197"/>
      <c r="V282" s="197"/>
      <c r="W282" s="197"/>
      <c r="X282" s="197"/>
      <c r="Y282" s="197"/>
      <c r="Z282" s="197"/>
    </row>
    <row r="283" ht="15.75" customHeight="1">
      <c r="A283" s="180"/>
      <c r="B283" s="197"/>
      <c r="C283" s="197"/>
      <c r="D283" s="197"/>
      <c r="E283" s="197"/>
      <c r="F283" s="197"/>
      <c r="G283" s="197"/>
      <c r="H283" s="169"/>
      <c r="I283" s="152"/>
      <c r="J283" s="50"/>
      <c r="K283" s="50"/>
      <c r="L283" s="50"/>
      <c r="M283" s="50"/>
      <c r="N283" s="152"/>
      <c r="O283" s="197"/>
      <c r="P283" s="197"/>
      <c r="Q283" s="197"/>
      <c r="R283" s="197"/>
      <c r="S283" s="197"/>
      <c r="T283" s="197"/>
      <c r="U283" s="197"/>
      <c r="V283" s="197"/>
      <c r="W283" s="197"/>
      <c r="X283" s="197"/>
      <c r="Y283" s="197"/>
      <c r="Z283" s="197"/>
    </row>
    <row r="284" ht="15.75" customHeight="1">
      <c r="A284" s="180"/>
      <c r="B284" s="197"/>
      <c r="C284" s="197"/>
      <c r="D284" s="197"/>
      <c r="E284" s="197"/>
      <c r="F284" s="197"/>
      <c r="G284" s="197"/>
      <c r="H284" s="169"/>
      <c r="I284" s="152"/>
      <c r="J284" s="50"/>
      <c r="K284" s="50"/>
      <c r="L284" s="50"/>
      <c r="M284" s="50"/>
      <c r="N284" s="152"/>
      <c r="O284" s="197"/>
      <c r="P284" s="197"/>
      <c r="Q284" s="197"/>
      <c r="R284" s="197"/>
      <c r="S284" s="197"/>
      <c r="T284" s="197"/>
      <c r="U284" s="197"/>
      <c r="V284" s="197"/>
      <c r="W284" s="197"/>
      <c r="X284" s="197"/>
      <c r="Y284" s="197"/>
      <c r="Z284" s="197"/>
    </row>
    <row r="285" ht="15.75" customHeight="1">
      <c r="A285" s="180"/>
      <c r="B285" s="197"/>
      <c r="C285" s="197"/>
      <c r="D285" s="197"/>
      <c r="E285" s="197"/>
      <c r="F285" s="197"/>
      <c r="G285" s="197"/>
      <c r="H285" s="169"/>
      <c r="I285" s="152"/>
      <c r="J285" s="50"/>
      <c r="K285" s="50"/>
      <c r="L285" s="50"/>
      <c r="M285" s="50"/>
      <c r="N285" s="152"/>
      <c r="O285" s="197"/>
      <c r="P285" s="197"/>
      <c r="Q285" s="197"/>
      <c r="R285" s="197"/>
      <c r="S285" s="197"/>
      <c r="T285" s="197"/>
      <c r="U285" s="197"/>
      <c r="V285" s="197"/>
      <c r="W285" s="197"/>
      <c r="X285" s="197"/>
      <c r="Y285" s="197"/>
      <c r="Z285" s="197"/>
    </row>
    <row r="286" ht="15.75" customHeight="1">
      <c r="A286" s="180"/>
      <c r="B286" s="197"/>
      <c r="C286" s="197"/>
      <c r="D286" s="197"/>
      <c r="E286" s="197"/>
      <c r="F286" s="197"/>
      <c r="G286" s="197"/>
      <c r="H286" s="169"/>
      <c r="I286" s="152"/>
      <c r="J286" s="50"/>
      <c r="K286" s="50"/>
      <c r="L286" s="50"/>
      <c r="M286" s="50"/>
      <c r="N286" s="152"/>
      <c r="O286" s="197"/>
      <c r="P286" s="197"/>
      <c r="Q286" s="197"/>
      <c r="R286" s="197"/>
      <c r="S286" s="197"/>
      <c r="T286" s="197"/>
      <c r="U286" s="197"/>
      <c r="V286" s="197"/>
      <c r="W286" s="197"/>
      <c r="X286" s="197"/>
      <c r="Y286" s="197"/>
      <c r="Z286" s="197"/>
    </row>
    <row r="287" ht="15.75" customHeight="1">
      <c r="A287" s="180"/>
      <c r="B287" s="197"/>
      <c r="C287" s="197"/>
      <c r="D287" s="197"/>
      <c r="E287" s="197"/>
      <c r="F287" s="197"/>
      <c r="G287" s="197"/>
      <c r="H287" s="197"/>
      <c r="I287" s="152"/>
      <c r="J287" s="50"/>
      <c r="K287" s="50"/>
      <c r="L287" s="50"/>
      <c r="M287" s="50"/>
      <c r="N287" s="152"/>
      <c r="O287" s="197"/>
      <c r="P287" s="197"/>
      <c r="Q287" s="197"/>
      <c r="R287" s="197"/>
      <c r="S287" s="197"/>
      <c r="T287" s="197"/>
      <c r="U287" s="197"/>
      <c r="V287" s="197"/>
      <c r="W287" s="197"/>
      <c r="X287" s="197"/>
      <c r="Y287" s="197"/>
      <c r="Z287" s="197"/>
    </row>
    <row r="288" ht="15.75" customHeight="1">
      <c r="A288" s="180"/>
      <c r="B288" s="197"/>
      <c r="C288" s="197"/>
      <c r="D288" s="197"/>
      <c r="E288" s="197"/>
      <c r="F288" s="197"/>
      <c r="G288" s="197"/>
      <c r="H288" s="169"/>
      <c r="I288" s="152"/>
      <c r="J288" s="50"/>
      <c r="K288" s="50"/>
      <c r="L288" s="50"/>
      <c r="M288" s="50"/>
      <c r="N288" s="152"/>
      <c r="O288" s="197"/>
      <c r="P288" s="197"/>
      <c r="Q288" s="197"/>
      <c r="R288" s="197"/>
      <c r="S288" s="197"/>
      <c r="T288" s="197"/>
      <c r="U288" s="197"/>
      <c r="V288" s="197"/>
      <c r="W288" s="197"/>
      <c r="X288" s="197"/>
      <c r="Y288" s="197"/>
      <c r="Z288" s="197"/>
    </row>
    <row r="289" ht="15.75" customHeight="1">
      <c r="A289" s="180"/>
      <c r="B289" s="197"/>
      <c r="C289" s="197"/>
      <c r="D289" s="197"/>
      <c r="E289" s="197"/>
      <c r="F289" s="197"/>
      <c r="G289" s="197"/>
      <c r="H289" s="169"/>
      <c r="I289" s="152"/>
      <c r="J289" s="50"/>
      <c r="K289" s="50"/>
      <c r="L289" s="50"/>
      <c r="M289" s="50"/>
      <c r="N289" s="152"/>
      <c r="O289" s="197"/>
      <c r="P289" s="197"/>
      <c r="Q289" s="197"/>
      <c r="R289" s="197"/>
      <c r="S289" s="197"/>
      <c r="T289" s="197"/>
      <c r="U289" s="197"/>
      <c r="V289" s="197"/>
      <c r="W289" s="197"/>
      <c r="X289" s="197"/>
      <c r="Y289" s="197"/>
      <c r="Z289" s="197"/>
    </row>
    <row r="290" ht="15.75" customHeight="1">
      <c r="A290" s="180"/>
      <c r="B290" s="197"/>
      <c r="C290" s="197"/>
      <c r="D290" s="197"/>
      <c r="E290" s="197"/>
      <c r="F290" s="197"/>
      <c r="G290" s="197"/>
      <c r="H290" s="197"/>
      <c r="I290" s="152"/>
      <c r="J290" s="50"/>
      <c r="K290" s="50"/>
      <c r="L290" s="50"/>
      <c r="M290" s="50"/>
      <c r="N290" s="152"/>
      <c r="O290" s="197"/>
      <c r="P290" s="197"/>
      <c r="Q290" s="197"/>
      <c r="R290" s="197"/>
      <c r="S290" s="197"/>
      <c r="T290" s="197"/>
      <c r="U290" s="197"/>
      <c r="V290" s="197"/>
      <c r="W290" s="197"/>
      <c r="X290" s="197"/>
      <c r="Y290" s="197"/>
      <c r="Z290" s="197"/>
    </row>
    <row r="291" ht="15.75" customHeight="1">
      <c r="A291" s="180"/>
      <c r="B291" s="197"/>
      <c r="C291" s="197"/>
      <c r="D291" s="197"/>
      <c r="E291" s="197"/>
      <c r="F291" s="197"/>
      <c r="G291" s="197"/>
      <c r="H291" s="197"/>
      <c r="I291" s="152"/>
      <c r="J291" s="50"/>
      <c r="K291" s="50"/>
      <c r="L291" s="50"/>
      <c r="M291" s="50"/>
      <c r="N291" s="152"/>
      <c r="O291" s="197"/>
      <c r="P291" s="197"/>
      <c r="Q291" s="197"/>
      <c r="R291" s="197"/>
      <c r="S291" s="197"/>
      <c r="T291" s="197"/>
      <c r="U291" s="197"/>
      <c r="V291" s="197"/>
      <c r="W291" s="197"/>
      <c r="X291" s="197"/>
      <c r="Y291" s="197"/>
      <c r="Z291" s="197"/>
    </row>
    <row r="292" ht="15.75" customHeight="1">
      <c r="A292" s="180"/>
      <c r="B292" s="197"/>
      <c r="C292" s="197"/>
      <c r="D292" s="197"/>
      <c r="E292" s="197"/>
      <c r="F292" s="197"/>
      <c r="G292" s="197"/>
      <c r="H292" s="169"/>
      <c r="I292" s="152"/>
      <c r="J292" s="50"/>
      <c r="K292" s="50"/>
      <c r="L292" s="50"/>
      <c r="M292" s="50"/>
      <c r="N292" s="152"/>
      <c r="O292" s="197"/>
      <c r="P292" s="197"/>
      <c r="Q292" s="197"/>
      <c r="R292" s="197"/>
      <c r="S292" s="197"/>
      <c r="T292" s="197"/>
      <c r="U292" s="197"/>
      <c r="V292" s="197"/>
      <c r="W292" s="197"/>
      <c r="X292" s="197"/>
      <c r="Y292" s="197"/>
      <c r="Z292" s="197"/>
    </row>
    <row r="293" ht="15.75" customHeight="1">
      <c r="A293" s="180"/>
      <c r="B293" s="197"/>
      <c r="C293" s="197"/>
      <c r="D293" s="197"/>
      <c r="E293" s="197"/>
      <c r="F293" s="197"/>
      <c r="G293" s="197"/>
      <c r="H293" s="169"/>
      <c r="I293" s="152"/>
      <c r="J293" s="50"/>
      <c r="K293" s="50"/>
      <c r="L293" s="50"/>
      <c r="M293" s="50"/>
      <c r="N293" s="152"/>
      <c r="O293" s="197"/>
      <c r="P293" s="197"/>
      <c r="Q293" s="197"/>
      <c r="R293" s="197"/>
      <c r="S293" s="197"/>
      <c r="T293" s="197"/>
      <c r="U293" s="197"/>
      <c r="V293" s="197"/>
      <c r="W293" s="197"/>
      <c r="X293" s="197"/>
      <c r="Y293" s="197"/>
      <c r="Z293" s="197"/>
    </row>
    <row r="294" ht="15.75" customHeight="1">
      <c r="A294" s="180"/>
      <c r="B294" s="197"/>
      <c r="C294" s="197"/>
      <c r="D294" s="197"/>
      <c r="E294" s="197"/>
      <c r="F294" s="197"/>
      <c r="G294" s="197"/>
      <c r="H294" s="197"/>
      <c r="I294" s="152"/>
      <c r="J294" s="50"/>
      <c r="K294" s="50"/>
      <c r="L294" s="50"/>
      <c r="M294" s="50"/>
      <c r="N294" s="152"/>
      <c r="O294" s="197"/>
      <c r="P294" s="197"/>
      <c r="Q294" s="197"/>
      <c r="R294" s="197"/>
      <c r="S294" s="197"/>
      <c r="T294" s="197"/>
      <c r="U294" s="197"/>
      <c r="V294" s="197"/>
      <c r="W294" s="197"/>
      <c r="X294" s="197"/>
      <c r="Y294" s="197"/>
      <c r="Z294" s="197"/>
    </row>
    <row r="295" ht="15.75" customHeight="1">
      <c r="A295" s="180"/>
      <c r="B295" s="197"/>
      <c r="C295" s="197"/>
      <c r="D295" s="197"/>
      <c r="E295" s="197"/>
      <c r="F295" s="197"/>
      <c r="G295" s="197"/>
      <c r="H295" s="197"/>
      <c r="I295" s="152"/>
      <c r="J295" s="50"/>
      <c r="K295" s="50"/>
      <c r="L295" s="50"/>
      <c r="M295" s="50"/>
      <c r="N295" s="152"/>
      <c r="O295" s="197"/>
      <c r="P295" s="197"/>
      <c r="Q295" s="197"/>
      <c r="R295" s="197"/>
      <c r="S295" s="197"/>
      <c r="T295" s="197"/>
      <c r="U295" s="197"/>
      <c r="V295" s="197"/>
      <c r="W295" s="197"/>
      <c r="X295" s="197"/>
      <c r="Y295" s="197"/>
      <c r="Z295" s="197"/>
    </row>
    <row r="296" ht="15.75" customHeight="1">
      <c r="A296" s="180"/>
      <c r="B296" s="197"/>
      <c r="C296" s="197"/>
      <c r="D296" s="197"/>
      <c r="E296" s="197"/>
      <c r="F296" s="197"/>
      <c r="G296" s="197"/>
      <c r="H296" s="169"/>
      <c r="I296" s="152"/>
      <c r="J296" s="50"/>
      <c r="K296" s="50"/>
      <c r="L296" s="50"/>
      <c r="M296" s="50"/>
      <c r="N296" s="152"/>
      <c r="O296" s="197"/>
      <c r="P296" s="197"/>
      <c r="Q296" s="197"/>
      <c r="R296" s="197"/>
      <c r="S296" s="197"/>
      <c r="T296" s="197"/>
      <c r="U296" s="197"/>
      <c r="V296" s="197"/>
      <c r="W296" s="197"/>
      <c r="X296" s="197"/>
      <c r="Y296" s="197"/>
      <c r="Z296" s="197"/>
    </row>
    <row r="297" ht="15.75" customHeight="1">
      <c r="A297" s="180"/>
      <c r="B297" s="197"/>
      <c r="C297" s="197"/>
      <c r="D297" s="197"/>
      <c r="E297" s="197"/>
      <c r="F297" s="197"/>
      <c r="G297" s="197"/>
      <c r="H297" s="197"/>
      <c r="I297" s="152"/>
      <c r="J297" s="50"/>
      <c r="K297" s="50"/>
      <c r="L297" s="50"/>
      <c r="M297" s="50"/>
      <c r="N297" s="152"/>
      <c r="O297" s="197"/>
      <c r="P297" s="197"/>
      <c r="Q297" s="197"/>
      <c r="R297" s="197"/>
      <c r="S297" s="197"/>
      <c r="T297" s="197"/>
      <c r="U297" s="197"/>
      <c r="V297" s="197"/>
      <c r="W297" s="197"/>
      <c r="X297" s="197"/>
      <c r="Y297" s="197"/>
      <c r="Z297" s="197"/>
    </row>
    <row r="298" ht="15.75" customHeight="1">
      <c r="A298" s="180"/>
      <c r="B298" s="197"/>
      <c r="C298" s="197"/>
      <c r="D298" s="197"/>
      <c r="E298" s="197"/>
      <c r="F298" s="197"/>
      <c r="G298" s="197"/>
      <c r="H298" s="169"/>
      <c r="I298" s="152"/>
      <c r="J298" s="50"/>
      <c r="K298" s="50"/>
      <c r="L298" s="50"/>
      <c r="M298" s="50"/>
      <c r="N298" s="152"/>
      <c r="O298" s="197"/>
      <c r="P298" s="197"/>
      <c r="Q298" s="197"/>
      <c r="R298" s="197"/>
      <c r="S298" s="197"/>
      <c r="T298" s="197"/>
      <c r="U298" s="197"/>
      <c r="V298" s="197"/>
      <c r="W298" s="197"/>
      <c r="X298" s="197"/>
      <c r="Y298" s="197"/>
      <c r="Z298" s="197"/>
    </row>
    <row r="299" ht="15.75" customHeight="1">
      <c r="A299" s="180"/>
      <c r="B299" s="197"/>
      <c r="C299" s="197"/>
      <c r="D299" s="197"/>
      <c r="E299" s="197"/>
      <c r="F299" s="197"/>
      <c r="G299" s="197"/>
      <c r="H299" s="169"/>
      <c r="I299" s="152"/>
      <c r="J299" s="50"/>
      <c r="K299" s="50"/>
      <c r="L299" s="50"/>
      <c r="M299" s="50"/>
      <c r="N299" s="152"/>
      <c r="O299" s="197"/>
      <c r="P299" s="197"/>
      <c r="Q299" s="197"/>
      <c r="R299" s="197"/>
      <c r="S299" s="197"/>
      <c r="T299" s="197"/>
      <c r="U299" s="197"/>
      <c r="V299" s="197"/>
      <c r="W299" s="197"/>
      <c r="X299" s="197"/>
      <c r="Y299" s="197"/>
      <c r="Z299" s="197"/>
    </row>
    <row r="300" ht="15.75" customHeight="1">
      <c r="A300" s="180"/>
      <c r="B300" s="197"/>
      <c r="C300" s="197"/>
      <c r="D300" s="197"/>
      <c r="E300" s="197"/>
      <c r="F300" s="197"/>
      <c r="G300" s="197"/>
      <c r="H300" s="197"/>
      <c r="I300" s="152"/>
      <c r="J300" s="50"/>
      <c r="K300" s="50"/>
      <c r="L300" s="50"/>
      <c r="M300" s="50"/>
      <c r="N300" s="152"/>
      <c r="O300" s="197"/>
      <c r="P300" s="197"/>
      <c r="Q300" s="197"/>
      <c r="R300" s="197"/>
      <c r="S300" s="197"/>
      <c r="T300" s="197"/>
      <c r="U300" s="197"/>
      <c r="V300" s="197"/>
      <c r="W300" s="197"/>
      <c r="X300" s="197"/>
      <c r="Y300" s="197"/>
      <c r="Z300" s="197"/>
    </row>
    <row r="301" ht="15.75" customHeight="1">
      <c r="A301" s="180"/>
      <c r="B301" s="197"/>
      <c r="C301" s="197"/>
      <c r="D301" s="197"/>
      <c r="E301" s="197"/>
      <c r="F301" s="197"/>
      <c r="G301" s="197"/>
      <c r="H301" s="169"/>
      <c r="I301" s="152"/>
      <c r="J301" s="50"/>
      <c r="K301" s="50"/>
      <c r="L301" s="50"/>
      <c r="M301" s="50"/>
      <c r="N301" s="152"/>
      <c r="O301" s="197"/>
      <c r="P301" s="197"/>
      <c r="Q301" s="197"/>
      <c r="R301" s="197"/>
      <c r="S301" s="197"/>
      <c r="T301" s="197"/>
      <c r="U301" s="197"/>
      <c r="V301" s="197"/>
      <c r="W301" s="197"/>
      <c r="X301" s="197"/>
      <c r="Y301" s="197"/>
      <c r="Z301" s="197"/>
    </row>
    <row r="302" ht="15.75" customHeight="1">
      <c r="A302" s="180"/>
      <c r="B302" s="197"/>
      <c r="C302" s="197"/>
      <c r="D302" s="197"/>
      <c r="E302" s="197"/>
      <c r="F302" s="197"/>
      <c r="G302" s="197"/>
      <c r="H302" s="197"/>
      <c r="I302" s="152"/>
      <c r="J302" s="50"/>
      <c r="K302" s="50"/>
      <c r="L302" s="50"/>
      <c r="M302" s="50"/>
      <c r="N302" s="152"/>
      <c r="O302" s="197"/>
      <c r="P302" s="197"/>
      <c r="Q302" s="197"/>
      <c r="R302" s="197"/>
      <c r="S302" s="197"/>
      <c r="T302" s="197"/>
      <c r="U302" s="197"/>
      <c r="V302" s="197"/>
      <c r="W302" s="197"/>
      <c r="X302" s="197"/>
      <c r="Y302" s="197"/>
      <c r="Z302" s="197"/>
    </row>
    <row r="303" ht="15.75" customHeight="1">
      <c r="A303" s="180"/>
      <c r="B303" s="197"/>
      <c r="C303" s="197"/>
      <c r="D303" s="197"/>
      <c r="E303" s="197"/>
      <c r="F303" s="197"/>
      <c r="G303" s="197"/>
      <c r="H303" s="197"/>
      <c r="I303" s="152"/>
      <c r="J303" s="50"/>
      <c r="K303" s="50"/>
      <c r="L303" s="50"/>
      <c r="M303" s="50"/>
      <c r="N303" s="152"/>
      <c r="O303" s="197"/>
      <c r="P303" s="197"/>
      <c r="Q303" s="197"/>
      <c r="R303" s="197"/>
      <c r="S303" s="197"/>
      <c r="T303" s="197"/>
      <c r="U303" s="197"/>
      <c r="V303" s="197"/>
      <c r="W303" s="197"/>
      <c r="X303" s="197"/>
      <c r="Y303" s="197"/>
      <c r="Z303" s="197"/>
    </row>
    <row r="304" ht="15.75" customHeight="1">
      <c r="A304" s="180"/>
      <c r="B304" s="197"/>
      <c r="C304" s="197"/>
      <c r="D304" s="197"/>
      <c r="E304" s="197"/>
      <c r="F304" s="197"/>
      <c r="G304" s="197"/>
      <c r="H304" s="169"/>
      <c r="I304" s="152"/>
      <c r="J304" s="50"/>
      <c r="K304" s="50"/>
      <c r="L304" s="50"/>
      <c r="M304" s="50"/>
      <c r="N304" s="152"/>
      <c r="O304" s="197"/>
      <c r="P304" s="197"/>
      <c r="Q304" s="197"/>
      <c r="R304" s="197"/>
      <c r="S304" s="197"/>
      <c r="T304" s="197"/>
      <c r="U304" s="197"/>
      <c r="V304" s="197"/>
      <c r="W304" s="197"/>
      <c r="X304" s="197"/>
      <c r="Y304" s="197"/>
      <c r="Z304" s="197"/>
    </row>
    <row r="305" ht="15.75" customHeight="1">
      <c r="A305" s="180"/>
      <c r="B305" s="197"/>
      <c r="C305" s="197"/>
      <c r="D305" s="197"/>
      <c r="E305" s="197"/>
      <c r="F305" s="197"/>
      <c r="G305" s="197"/>
      <c r="H305" s="197"/>
      <c r="I305" s="152"/>
      <c r="J305" s="50"/>
      <c r="K305" s="50"/>
      <c r="L305" s="50"/>
      <c r="M305" s="50"/>
      <c r="N305" s="152"/>
      <c r="O305" s="197"/>
      <c r="P305" s="197"/>
      <c r="Q305" s="197"/>
      <c r="R305" s="197"/>
      <c r="S305" s="197"/>
      <c r="T305" s="197"/>
      <c r="U305" s="197"/>
      <c r="V305" s="197"/>
      <c r="W305" s="197"/>
      <c r="X305" s="197"/>
      <c r="Y305" s="197"/>
      <c r="Z305" s="197"/>
    </row>
    <row r="306" ht="15.75" customHeight="1">
      <c r="A306" s="180"/>
      <c r="B306" s="197"/>
      <c r="C306" s="197"/>
      <c r="D306" s="197"/>
      <c r="E306" s="197"/>
      <c r="F306" s="197"/>
      <c r="G306" s="197"/>
      <c r="H306" s="169"/>
      <c r="I306" s="152"/>
      <c r="J306" s="50"/>
      <c r="K306" s="50"/>
      <c r="L306" s="50"/>
      <c r="M306" s="50"/>
      <c r="N306" s="152"/>
      <c r="O306" s="197"/>
      <c r="P306" s="197"/>
      <c r="Q306" s="197"/>
      <c r="R306" s="197"/>
      <c r="S306" s="197"/>
      <c r="T306" s="197"/>
      <c r="U306" s="197"/>
      <c r="V306" s="197"/>
      <c r="W306" s="197"/>
      <c r="X306" s="197"/>
      <c r="Y306" s="197"/>
      <c r="Z306" s="197"/>
    </row>
    <row r="307" ht="15.75" customHeight="1">
      <c r="A307" s="180"/>
      <c r="B307" s="197"/>
      <c r="C307" s="197"/>
      <c r="D307" s="197"/>
      <c r="E307" s="197"/>
      <c r="F307" s="197"/>
      <c r="G307" s="197"/>
      <c r="H307" s="169"/>
      <c r="I307" s="152"/>
      <c r="J307" s="50"/>
      <c r="K307" s="50"/>
      <c r="L307" s="50"/>
      <c r="M307" s="50"/>
      <c r="N307" s="152"/>
      <c r="O307" s="197"/>
      <c r="P307" s="197"/>
      <c r="Q307" s="197"/>
      <c r="R307" s="197"/>
      <c r="S307" s="197"/>
      <c r="T307" s="197"/>
      <c r="U307" s="197"/>
      <c r="V307" s="197"/>
      <c r="W307" s="197"/>
      <c r="X307" s="197"/>
      <c r="Y307" s="197"/>
      <c r="Z307" s="197"/>
    </row>
    <row r="308" ht="15.75" customHeight="1">
      <c r="A308" s="180"/>
      <c r="B308" s="197"/>
      <c r="C308" s="197"/>
      <c r="D308" s="197"/>
      <c r="E308" s="197"/>
      <c r="F308" s="197"/>
      <c r="G308" s="197"/>
      <c r="H308" s="197"/>
      <c r="I308" s="152"/>
      <c r="J308" s="50"/>
      <c r="K308" s="50"/>
      <c r="L308" s="50"/>
      <c r="M308" s="50"/>
      <c r="N308" s="152"/>
      <c r="O308" s="197"/>
      <c r="P308" s="197"/>
      <c r="Q308" s="197"/>
      <c r="R308" s="197"/>
      <c r="S308" s="197"/>
      <c r="T308" s="197"/>
      <c r="U308" s="197"/>
      <c r="V308" s="197"/>
      <c r="W308" s="197"/>
      <c r="X308" s="197"/>
      <c r="Y308" s="197"/>
      <c r="Z308" s="197"/>
    </row>
    <row r="309" ht="15.75" customHeight="1">
      <c r="A309" s="180"/>
      <c r="B309" s="197"/>
      <c r="C309" s="197"/>
      <c r="D309" s="197"/>
      <c r="E309" s="197"/>
      <c r="F309" s="197"/>
      <c r="G309" s="197"/>
      <c r="H309" s="197"/>
      <c r="I309" s="152"/>
      <c r="J309" s="50"/>
      <c r="K309" s="50"/>
      <c r="L309" s="50"/>
      <c r="M309" s="50"/>
      <c r="N309" s="152"/>
      <c r="O309" s="197"/>
      <c r="P309" s="197"/>
      <c r="Q309" s="197"/>
      <c r="R309" s="197"/>
      <c r="S309" s="197"/>
      <c r="T309" s="197"/>
      <c r="U309" s="197"/>
      <c r="V309" s="197"/>
      <c r="W309" s="197"/>
      <c r="X309" s="197"/>
      <c r="Y309" s="197"/>
      <c r="Z309" s="197"/>
    </row>
    <row r="310" ht="15.75" customHeight="1">
      <c r="A310" s="180"/>
      <c r="B310" s="197"/>
      <c r="C310" s="197"/>
      <c r="D310" s="197"/>
      <c r="E310" s="197"/>
      <c r="F310" s="197"/>
      <c r="G310" s="197"/>
      <c r="H310" s="169"/>
      <c r="I310" s="152"/>
      <c r="J310" s="50"/>
      <c r="K310" s="50"/>
      <c r="L310" s="50"/>
      <c r="M310" s="50"/>
      <c r="N310" s="152"/>
      <c r="O310" s="197"/>
      <c r="P310" s="197"/>
      <c r="Q310" s="197"/>
      <c r="R310" s="197"/>
      <c r="S310" s="197"/>
      <c r="T310" s="197"/>
      <c r="U310" s="197"/>
      <c r="V310" s="197"/>
      <c r="W310" s="197"/>
      <c r="X310" s="197"/>
      <c r="Y310" s="197"/>
      <c r="Z310" s="197"/>
    </row>
    <row r="311" ht="15.75" customHeight="1">
      <c r="A311" s="180"/>
      <c r="B311" s="197"/>
      <c r="C311" s="197"/>
      <c r="D311" s="197"/>
      <c r="E311" s="197"/>
      <c r="F311" s="197"/>
      <c r="G311" s="197"/>
      <c r="H311" s="197"/>
      <c r="I311" s="152"/>
      <c r="J311" s="50"/>
      <c r="K311" s="50"/>
      <c r="L311" s="50"/>
      <c r="M311" s="50"/>
      <c r="N311" s="152"/>
      <c r="O311" s="197"/>
      <c r="P311" s="197"/>
      <c r="Q311" s="197"/>
      <c r="R311" s="197"/>
      <c r="S311" s="197"/>
      <c r="T311" s="197"/>
      <c r="U311" s="197"/>
      <c r="V311" s="197"/>
      <c r="W311" s="197"/>
      <c r="X311" s="197"/>
      <c r="Y311" s="197"/>
      <c r="Z311" s="197"/>
    </row>
    <row r="312" ht="15.75" customHeight="1">
      <c r="A312" s="180"/>
      <c r="B312" s="197"/>
      <c r="C312" s="197"/>
      <c r="D312" s="197"/>
      <c r="E312" s="197"/>
      <c r="F312" s="197"/>
      <c r="G312" s="197"/>
      <c r="H312" s="169"/>
      <c r="I312" s="152"/>
      <c r="J312" s="50"/>
      <c r="K312" s="50"/>
      <c r="L312" s="50"/>
      <c r="M312" s="50"/>
      <c r="N312" s="152"/>
      <c r="O312" s="197"/>
      <c r="P312" s="197"/>
      <c r="Q312" s="197"/>
      <c r="R312" s="197"/>
      <c r="S312" s="197"/>
      <c r="T312" s="197"/>
      <c r="U312" s="197"/>
      <c r="V312" s="197"/>
      <c r="W312" s="197"/>
      <c r="X312" s="197"/>
      <c r="Y312" s="197"/>
      <c r="Z312" s="197"/>
    </row>
    <row r="313" ht="15.75" customHeight="1">
      <c r="A313" s="180"/>
      <c r="B313" s="197"/>
      <c r="C313" s="197"/>
      <c r="D313" s="197"/>
      <c r="E313" s="197"/>
      <c r="F313" s="197"/>
      <c r="G313" s="197"/>
      <c r="H313" s="169"/>
      <c r="I313" s="152"/>
      <c r="J313" s="50"/>
      <c r="K313" s="50"/>
      <c r="L313" s="50"/>
      <c r="M313" s="50"/>
      <c r="N313" s="152"/>
      <c r="O313" s="197"/>
      <c r="P313" s="197"/>
      <c r="Q313" s="197"/>
      <c r="R313" s="197"/>
      <c r="S313" s="197"/>
      <c r="T313" s="197"/>
      <c r="U313" s="197"/>
      <c r="V313" s="197"/>
      <c r="W313" s="197"/>
      <c r="X313" s="197"/>
      <c r="Y313" s="197"/>
      <c r="Z313" s="197"/>
    </row>
    <row r="314" ht="15.75" customHeight="1">
      <c r="A314" s="180"/>
      <c r="B314" s="197"/>
      <c r="C314" s="197"/>
      <c r="D314" s="197"/>
      <c r="E314" s="197"/>
      <c r="F314" s="197"/>
      <c r="G314" s="197"/>
      <c r="H314" s="197"/>
      <c r="I314" s="152"/>
      <c r="J314" s="50"/>
      <c r="K314" s="50"/>
      <c r="L314" s="50"/>
      <c r="M314" s="50"/>
      <c r="N314" s="152"/>
      <c r="O314" s="197"/>
      <c r="P314" s="197"/>
      <c r="Q314" s="197"/>
      <c r="R314" s="197"/>
      <c r="S314" s="197"/>
      <c r="T314" s="197"/>
      <c r="U314" s="197"/>
      <c r="V314" s="197"/>
      <c r="W314" s="197"/>
      <c r="X314" s="197"/>
      <c r="Y314" s="197"/>
      <c r="Z314" s="197"/>
    </row>
    <row r="315" ht="15.75" customHeight="1">
      <c r="A315" s="180"/>
      <c r="B315" s="197"/>
      <c r="C315" s="197"/>
      <c r="D315" s="197"/>
      <c r="E315" s="197"/>
      <c r="F315" s="197"/>
      <c r="G315" s="197"/>
      <c r="H315" s="169"/>
      <c r="I315" s="152"/>
      <c r="J315" s="50"/>
      <c r="K315" s="50"/>
      <c r="L315" s="50"/>
      <c r="M315" s="50"/>
      <c r="N315" s="152"/>
      <c r="O315" s="197"/>
      <c r="P315" s="197"/>
      <c r="Q315" s="197"/>
      <c r="R315" s="197"/>
      <c r="S315" s="197"/>
      <c r="T315" s="197"/>
      <c r="U315" s="197"/>
      <c r="V315" s="197"/>
      <c r="W315" s="197"/>
      <c r="X315" s="197"/>
      <c r="Y315" s="197"/>
      <c r="Z315" s="197"/>
    </row>
    <row r="316" ht="15.75" customHeight="1">
      <c r="A316" s="180"/>
      <c r="B316" s="197"/>
      <c r="C316" s="197"/>
      <c r="D316" s="197"/>
      <c r="E316" s="197"/>
      <c r="F316" s="197"/>
      <c r="G316" s="197"/>
      <c r="H316" s="169"/>
      <c r="I316" s="152"/>
      <c r="J316" s="50"/>
      <c r="K316" s="50"/>
      <c r="L316" s="50"/>
      <c r="M316" s="50"/>
      <c r="N316" s="152"/>
      <c r="O316" s="197"/>
      <c r="P316" s="197"/>
      <c r="Q316" s="197"/>
      <c r="R316" s="197"/>
      <c r="S316" s="197"/>
      <c r="T316" s="197"/>
      <c r="U316" s="197"/>
      <c r="V316" s="197"/>
      <c r="W316" s="197"/>
      <c r="X316" s="197"/>
      <c r="Y316" s="197"/>
      <c r="Z316" s="197"/>
    </row>
    <row r="317" ht="15.75" customHeight="1">
      <c r="A317" s="180"/>
      <c r="B317" s="197"/>
      <c r="C317" s="197"/>
      <c r="D317" s="197"/>
      <c r="E317" s="197"/>
      <c r="F317" s="197"/>
      <c r="G317" s="197"/>
      <c r="H317" s="169"/>
      <c r="I317" s="152"/>
      <c r="J317" s="50"/>
      <c r="K317" s="50"/>
      <c r="L317" s="50"/>
      <c r="M317" s="50"/>
      <c r="N317" s="152"/>
      <c r="O317" s="197"/>
      <c r="P317" s="197"/>
      <c r="Q317" s="197"/>
      <c r="R317" s="197"/>
      <c r="S317" s="197"/>
      <c r="T317" s="197"/>
      <c r="U317" s="197"/>
      <c r="V317" s="197"/>
      <c r="W317" s="197"/>
      <c r="X317" s="197"/>
      <c r="Y317" s="197"/>
      <c r="Z317" s="197"/>
    </row>
    <row r="318" ht="15.75" customHeight="1">
      <c r="A318" s="180"/>
      <c r="B318" s="197"/>
      <c r="C318" s="197"/>
      <c r="D318" s="197"/>
      <c r="E318" s="197"/>
      <c r="F318" s="197"/>
      <c r="G318" s="197"/>
      <c r="H318" s="169"/>
      <c r="I318" s="152"/>
      <c r="J318" s="50"/>
      <c r="K318" s="50"/>
      <c r="L318" s="50"/>
      <c r="M318" s="50"/>
      <c r="N318" s="152"/>
      <c r="O318" s="197"/>
      <c r="P318" s="197"/>
      <c r="Q318" s="197"/>
      <c r="R318" s="197"/>
      <c r="S318" s="197"/>
      <c r="T318" s="197"/>
      <c r="U318" s="197"/>
      <c r="V318" s="197"/>
      <c r="W318" s="197"/>
      <c r="X318" s="197"/>
      <c r="Y318" s="197"/>
      <c r="Z318" s="197"/>
    </row>
    <row r="319" ht="15.75" customHeight="1">
      <c r="A319" s="180"/>
      <c r="B319" s="197"/>
      <c r="C319" s="197"/>
      <c r="D319" s="197"/>
      <c r="E319" s="197"/>
      <c r="F319" s="197"/>
      <c r="G319" s="197"/>
      <c r="H319" s="169"/>
      <c r="I319" s="152"/>
      <c r="J319" s="50"/>
      <c r="K319" s="50"/>
      <c r="L319" s="50"/>
      <c r="M319" s="50"/>
      <c r="N319" s="152"/>
      <c r="O319" s="197"/>
      <c r="P319" s="197"/>
      <c r="Q319" s="197"/>
      <c r="R319" s="197"/>
      <c r="S319" s="197"/>
      <c r="T319" s="197"/>
      <c r="U319" s="197"/>
      <c r="V319" s="197"/>
      <c r="W319" s="197"/>
      <c r="X319" s="197"/>
      <c r="Y319" s="197"/>
      <c r="Z319" s="197"/>
    </row>
    <row r="320" ht="15.75" customHeight="1">
      <c r="A320" s="180"/>
      <c r="B320" s="197"/>
      <c r="C320" s="197"/>
      <c r="D320" s="197"/>
      <c r="E320" s="197"/>
      <c r="F320" s="197"/>
      <c r="G320" s="197"/>
      <c r="H320" s="169"/>
      <c r="I320" s="152"/>
      <c r="J320" s="50"/>
      <c r="K320" s="50"/>
      <c r="L320" s="50"/>
      <c r="M320" s="50"/>
      <c r="N320" s="152"/>
      <c r="O320" s="197"/>
      <c r="P320" s="197"/>
      <c r="Q320" s="197"/>
      <c r="R320" s="197"/>
      <c r="S320" s="197"/>
      <c r="T320" s="197"/>
      <c r="U320" s="197"/>
      <c r="V320" s="197"/>
      <c r="W320" s="197"/>
      <c r="X320" s="197"/>
      <c r="Y320" s="197"/>
      <c r="Z320" s="197"/>
    </row>
    <row r="321" ht="15.75" customHeight="1">
      <c r="A321" s="180"/>
      <c r="B321" s="197"/>
      <c r="C321" s="197"/>
      <c r="D321" s="197"/>
      <c r="E321" s="197"/>
      <c r="F321" s="197"/>
      <c r="G321" s="197"/>
      <c r="H321" s="169"/>
      <c r="I321" s="152"/>
      <c r="J321" s="50"/>
      <c r="K321" s="50"/>
      <c r="L321" s="50"/>
      <c r="M321" s="50"/>
      <c r="N321" s="152"/>
      <c r="O321" s="197"/>
      <c r="P321" s="197"/>
      <c r="Q321" s="197"/>
      <c r="R321" s="197"/>
      <c r="S321" s="197"/>
      <c r="T321" s="197"/>
      <c r="U321" s="197"/>
      <c r="V321" s="197"/>
      <c r="W321" s="197"/>
      <c r="X321" s="197"/>
      <c r="Y321" s="197"/>
      <c r="Z321" s="197"/>
    </row>
    <row r="322" ht="15.75" customHeight="1">
      <c r="A322" s="180"/>
      <c r="B322" s="197"/>
      <c r="C322" s="197"/>
      <c r="D322" s="197"/>
      <c r="E322" s="197"/>
      <c r="F322" s="197"/>
      <c r="G322" s="197"/>
      <c r="H322" s="197"/>
      <c r="I322" s="152"/>
      <c r="J322" s="50"/>
      <c r="K322" s="50"/>
      <c r="L322" s="50"/>
      <c r="M322" s="50"/>
      <c r="N322" s="152"/>
      <c r="O322" s="197"/>
      <c r="P322" s="197"/>
      <c r="Q322" s="197"/>
      <c r="R322" s="197"/>
      <c r="S322" s="197"/>
      <c r="T322" s="197"/>
      <c r="U322" s="197"/>
      <c r="V322" s="197"/>
      <c r="W322" s="197"/>
      <c r="X322" s="197"/>
      <c r="Y322" s="197"/>
      <c r="Z322" s="197"/>
    </row>
    <row r="323" ht="15.75" customHeight="1">
      <c r="A323" s="180"/>
      <c r="B323" s="197"/>
      <c r="C323" s="197"/>
      <c r="D323" s="197"/>
      <c r="E323" s="197"/>
      <c r="F323" s="197"/>
      <c r="G323" s="197"/>
      <c r="H323" s="169"/>
      <c r="I323" s="152"/>
      <c r="J323" s="50"/>
      <c r="K323" s="50"/>
      <c r="L323" s="50"/>
      <c r="M323" s="50"/>
      <c r="N323" s="152"/>
      <c r="O323" s="197"/>
      <c r="P323" s="197"/>
      <c r="Q323" s="197"/>
      <c r="R323" s="197"/>
      <c r="S323" s="197"/>
      <c r="T323" s="197"/>
      <c r="U323" s="197"/>
      <c r="V323" s="197"/>
      <c r="W323" s="197"/>
      <c r="X323" s="197"/>
      <c r="Y323" s="197"/>
      <c r="Z323" s="197"/>
    </row>
    <row r="324" ht="15.75" customHeight="1">
      <c r="A324" s="180"/>
      <c r="B324" s="197"/>
      <c r="C324" s="197"/>
      <c r="D324" s="197"/>
      <c r="E324" s="197"/>
      <c r="F324" s="197"/>
      <c r="G324" s="197"/>
      <c r="H324" s="169"/>
      <c r="I324" s="152"/>
      <c r="J324" s="50"/>
      <c r="K324" s="50"/>
      <c r="L324" s="50"/>
      <c r="M324" s="50"/>
      <c r="N324" s="152"/>
      <c r="O324" s="197"/>
      <c r="P324" s="197"/>
      <c r="Q324" s="197"/>
      <c r="R324" s="197"/>
      <c r="S324" s="197"/>
      <c r="T324" s="197"/>
      <c r="U324" s="197"/>
      <c r="V324" s="197"/>
      <c r="W324" s="197"/>
      <c r="X324" s="197"/>
      <c r="Y324" s="197"/>
      <c r="Z324" s="197"/>
    </row>
    <row r="325" ht="15.75" customHeight="1">
      <c r="A325" s="180"/>
      <c r="B325" s="197"/>
      <c r="C325" s="197"/>
      <c r="D325" s="197"/>
      <c r="E325" s="197"/>
      <c r="F325" s="197"/>
      <c r="G325" s="197"/>
      <c r="H325" s="169"/>
      <c r="I325" s="152"/>
      <c r="J325" s="50"/>
      <c r="K325" s="50"/>
      <c r="L325" s="50"/>
      <c r="M325" s="50"/>
      <c r="N325" s="152"/>
      <c r="O325" s="197"/>
      <c r="P325" s="197"/>
      <c r="Q325" s="197"/>
      <c r="R325" s="197"/>
      <c r="S325" s="197"/>
      <c r="T325" s="197"/>
      <c r="U325" s="197"/>
      <c r="V325" s="197"/>
      <c r="W325" s="197"/>
      <c r="X325" s="197"/>
      <c r="Y325" s="197"/>
      <c r="Z325" s="197"/>
    </row>
    <row r="326" ht="15.75" customHeight="1">
      <c r="A326" s="180"/>
      <c r="B326" s="197"/>
      <c r="C326" s="197"/>
      <c r="D326" s="197"/>
      <c r="E326" s="197"/>
      <c r="F326" s="197"/>
      <c r="G326" s="197"/>
      <c r="H326" s="169"/>
      <c r="I326" s="152"/>
      <c r="J326" s="50"/>
      <c r="K326" s="50"/>
      <c r="L326" s="50"/>
      <c r="M326" s="50"/>
      <c r="N326" s="152"/>
      <c r="O326" s="197"/>
      <c r="P326" s="197"/>
      <c r="Q326" s="197"/>
      <c r="R326" s="197"/>
      <c r="S326" s="197"/>
      <c r="T326" s="197"/>
      <c r="U326" s="197"/>
      <c r="V326" s="197"/>
      <c r="W326" s="197"/>
      <c r="X326" s="197"/>
      <c r="Y326" s="197"/>
      <c r="Z326" s="197"/>
    </row>
    <row r="327" ht="15.75" customHeight="1">
      <c r="A327" s="180"/>
      <c r="B327" s="197"/>
      <c r="C327" s="197"/>
      <c r="D327" s="197"/>
      <c r="E327" s="197"/>
      <c r="F327" s="197"/>
      <c r="G327" s="197"/>
      <c r="H327" s="169"/>
      <c r="I327" s="152"/>
      <c r="J327" s="50"/>
      <c r="K327" s="50"/>
      <c r="L327" s="50"/>
      <c r="M327" s="50"/>
      <c r="N327" s="152"/>
      <c r="O327" s="197"/>
      <c r="P327" s="197"/>
      <c r="Q327" s="197"/>
      <c r="R327" s="197"/>
      <c r="S327" s="197"/>
      <c r="T327" s="197"/>
      <c r="U327" s="197"/>
      <c r="V327" s="197"/>
      <c r="W327" s="197"/>
      <c r="X327" s="197"/>
      <c r="Y327" s="197"/>
      <c r="Z327" s="197"/>
    </row>
    <row r="328" ht="15.75" customHeight="1">
      <c r="A328" s="180"/>
      <c r="B328" s="197"/>
      <c r="C328" s="197"/>
      <c r="D328" s="197"/>
      <c r="E328" s="197"/>
      <c r="F328" s="197"/>
      <c r="G328" s="197"/>
      <c r="H328" s="169"/>
      <c r="I328" s="152"/>
      <c r="J328" s="50"/>
      <c r="K328" s="50"/>
      <c r="L328" s="50"/>
      <c r="M328" s="50"/>
      <c r="N328" s="152"/>
      <c r="O328" s="197"/>
      <c r="P328" s="197"/>
      <c r="Q328" s="197"/>
      <c r="R328" s="197"/>
      <c r="S328" s="197"/>
      <c r="T328" s="197"/>
      <c r="U328" s="197"/>
      <c r="V328" s="197"/>
      <c r="W328" s="197"/>
      <c r="X328" s="197"/>
      <c r="Y328" s="197"/>
      <c r="Z328" s="197"/>
    </row>
    <row r="329" ht="15.75" customHeight="1">
      <c r="A329" s="180"/>
      <c r="B329" s="197"/>
      <c r="C329" s="197"/>
      <c r="D329" s="197"/>
      <c r="E329" s="197"/>
      <c r="F329" s="197"/>
      <c r="G329" s="197"/>
      <c r="H329" s="169"/>
      <c r="I329" s="152"/>
      <c r="J329" s="50"/>
      <c r="K329" s="50"/>
      <c r="L329" s="50"/>
      <c r="M329" s="50"/>
      <c r="N329" s="152"/>
      <c r="O329" s="197"/>
      <c r="P329" s="197"/>
      <c r="Q329" s="197"/>
      <c r="R329" s="197"/>
      <c r="S329" s="197"/>
      <c r="T329" s="197"/>
      <c r="U329" s="197"/>
      <c r="V329" s="197"/>
      <c r="W329" s="197"/>
      <c r="X329" s="197"/>
      <c r="Y329" s="197"/>
      <c r="Z329" s="197"/>
    </row>
    <row r="330" ht="15.75" customHeight="1">
      <c r="A330" s="180"/>
      <c r="B330" s="197"/>
      <c r="C330" s="197"/>
      <c r="D330" s="197"/>
      <c r="E330" s="197"/>
      <c r="F330" s="197"/>
      <c r="G330" s="197"/>
      <c r="H330" s="169"/>
      <c r="I330" s="152"/>
      <c r="J330" s="50"/>
      <c r="K330" s="50"/>
      <c r="L330" s="50"/>
      <c r="M330" s="50"/>
      <c r="N330" s="152"/>
      <c r="O330" s="197"/>
      <c r="P330" s="197"/>
      <c r="Q330" s="197"/>
      <c r="R330" s="197"/>
      <c r="S330" s="197"/>
      <c r="T330" s="197"/>
      <c r="U330" s="197"/>
      <c r="V330" s="197"/>
      <c r="W330" s="197"/>
      <c r="X330" s="197"/>
      <c r="Y330" s="197"/>
      <c r="Z330" s="197"/>
    </row>
    <row r="331" ht="15.75" customHeight="1">
      <c r="A331" s="180"/>
      <c r="B331" s="197"/>
      <c r="C331" s="197"/>
      <c r="D331" s="197"/>
      <c r="E331" s="197"/>
      <c r="F331" s="197"/>
      <c r="G331" s="197"/>
      <c r="H331" s="197"/>
      <c r="I331" s="152"/>
      <c r="J331" s="50"/>
      <c r="K331" s="50"/>
      <c r="L331" s="50"/>
      <c r="M331" s="50"/>
      <c r="N331" s="152"/>
      <c r="O331" s="197"/>
      <c r="P331" s="197"/>
      <c r="Q331" s="197"/>
      <c r="R331" s="197"/>
      <c r="S331" s="197"/>
      <c r="T331" s="197"/>
      <c r="U331" s="197"/>
      <c r="V331" s="197"/>
      <c r="W331" s="197"/>
      <c r="X331" s="197"/>
      <c r="Y331" s="197"/>
      <c r="Z331" s="197"/>
    </row>
    <row r="332" ht="15.75" customHeight="1">
      <c r="A332" s="180"/>
      <c r="B332" s="197"/>
      <c r="C332" s="197"/>
      <c r="D332" s="197"/>
      <c r="E332" s="197"/>
      <c r="F332" s="197"/>
      <c r="G332" s="197"/>
      <c r="H332" s="197"/>
      <c r="I332" s="152"/>
      <c r="J332" s="50"/>
      <c r="K332" s="50"/>
      <c r="L332" s="50"/>
      <c r="M332" s="50"/>
      <c r="N332" s="152"/>
      <c r="O332" s="197"/>
      <c r="P332" s="197"/>
      <c r="Q332" s="197"/>
      <c r="R332" s="197"/>
      <c r="S332" s="197"/>
      <c r="T332" s="197"/>
      <c r="U332" s="197"/>
      <c r="V332" s="197"/>
      <c r="W332" s="197"/>
      <c r="X332" s="197"/>
      <c r="Y332" s="197"/>
      <c r="Z332" s="197"/>
    </row>
    <row r="333" ht="15.75" customHeight="1">
      <c r="A333" s="180"/>
      <c r="B333" s="197"/>
      <c r="C333" s="197"/>
      <c r="D333" s="197"/>
      <c r="E333" s="197"/>
      <c r="F333" s="197"/>
      <c r="G333" s="197"/>
      <c r="H333" s="197"/>
      <c r="I333" s="152"/>
      <c r="J333" s="50"/>
      <c r="K333" s="50"/>
      <c r="L333" s="50"/>
      <c r="M333" s="50"/>
      <c r="N333" s="152"/>
      <c r="O333" s="197"/>
      <c r="P333" s="197"/>
      <c r="Q333" s="197"/>
      <c r="R333" s="197"/>
      <c r="S333" s="197"/>
      <c r="T333" s="197"/>
      <c r="U333" s="197"/>
      <c r="V333" s="197"/>
      <c r="W333" s="197"/>
      <c r="X333" s="197"/>
      <c r="Y333" s="197"/>
      <c r="Z333" s="197"/>
    </row>
    <row r="334" ht="15.75" customHeight="1">
      <c r="A334" s="180"/>
      <c r="B334" s="197"/>
      <c r="C334" s="197"/>
      <c r="D334" s="197"/>
      <c r="E334" s="197"/>
      <c r="F334" s="197"/>
      <c r="G334" s="197"/>
      <c r="H334" s="169"/>
      <c r="I334" s="152"/>
      <c r="J334" s="50"/>
      <c r="K334" s="50"/>
      <c r="L334" s="50"/>
      <c r="M334" s="50"/>
      <c r="N334" s="152"/>
      <c r="O334" s="197"/>
      <c r="P334" s="197"/>
      <c r="Q334" s="197"/>
      <c r="R334" s="197"/>
      <c r="S334" s="197"/>
      <c r="T334" s="197"/>
      <c r="U334" s="197"/>
      <c r="V334" s="197"/>
      <c r="W334" s="197"/>
      <c r="X334" s="197"/>
      <c r="Y334" s="197"/>
      <c r="Z334" s="197"/>
    </row>
    <row r="335" ht="15.75" customHeight="1">
      <c r="A335" s="180"/>
      <c r="B335" s="197"/>
      <c r="C335" s="197"/>
      <c r="D335" s="197"/>
      <c r="E335" s="197"/>
      <c r="F335" s="197"/>
      <c r="G335" s="197"/>
      <c r="H335" s="169"/>
      <c r="I335" s="152"/>
      <c r="J335" s="50"/>
      <c r="K335" s="50"/>
      <c r="L335" s="50"/>
      <c r="M335" s="50"/>
      <c r="N335" s="152"/>
      <c r="O335" s="197"/>
      <c r="P335" s="197"/>
      <c r="Q335" s="197"/>
      <c r="R335" s="197"/>
      <c r="S335" s="197"/>
      <c r="T335" s="197"/>
      <c r="U335" s="197"/>
      <c r="V335" s="197"/>
      <c r="W335" s="197"/>
      <c r="X335" s="197"/>
      <c r="Y335" s="197"/>
      <c r="Z335" s="197"/>
    </row>
    <row r="336" ht="15.75" customHeight="1">
      <c r="A336" s="180"/>
      <c r="B336" s="197"/>
      <c r="C336" s="197"/>
      <c r="D336" s="197"/>
      <c r="E336" s="197"/>
      <c r="F336" s="197"/>
      <c r="G336" s="197"/>
      <c r="H336" s="197"/>
      <c r="I336" s="152"/>
      <c r="J336" s="50"/>
      <c r="K336" s="50"/>
      <c r="L336" s="50"/>
      <c r="M336" s="50"/>
      <c r="N336" s="152"/>
      <c r="O336" s="197"/>
      <c r="P336" s="197"/>
      <c r="Q336" s="197"/>
      <c r="R336" s="197"/>
      <c r="S336" s="197"/>
      <c r="T336" s="197"/>
      <c r="U336" s="197"/>
      <c r="V336" s="197"/>
      <c r="W336" s="197"/>
      <c r="X336" s="197"/>
      <c r="Y336" s="197"/>
      <c r="Z336" s="197"/>
    </row>
    <row r="337" ht="15.75" customHeight="1">
      <c r="A337" s="180"/>
      <c r="B337" s="197"/>
      <c r="C337" s="197"/>
      <c r="D337" s="197"/>
      <c r="E337" s="197"/>
      <c r="F337" s="197"/>
      <c r="G337" s="197"/>
      <c r="H337" s="169"/>
      <c r="I337" s="152"/>
      <c r="J337" s="50"/>
      <c r="K337" s="50"/>
      <c r="L337" s="50"/>
      <c r="M337" s="50"/>
      <c r="N337" s="152"/>
      <c r="O337" s="197"/>
      <c r="P337" s="197"/>
      <c r="Q337" s="197"/>
      <c r="R337" s="197"/>
      <c r="S337" s="197"/>
      <c r="T337" s="197"/>
      <c r="U337" s="197"/>
      <c r="V337" s="197"/>
      <c r="W337" s="197"/>
      <c r="X337" s="197"/>
      <c r="Y337" s="197"/>
      <c r="Z337" s="197"/>
    </row>
    <row r="338" ht="15.75" customHeight="1">
      <c r="A338" s="180"/>
      <c r="B338" s="197"/>
      <c r="C338" s="197"/>
      <c r="D338" s="197"/>
      <c r="E338" s="197"/>
      <c r="F338" s="197"/>
      <c r="G338" s="197"/>
      <c r="H338" s="169"/>
      <c r="I338" s="152"/>
      <c r="J338" s="50"/>
      <c r="K338" s="50"/>
      <c r="L338" s="50"/>
      <c r="M338" s="50"/>
      <c r="N338" s="152"/>
      <c r="O338" s="197"/>
      <c r="P338" s="197"/>
      <c r="Q338" s="197"/>
      <c r="R338" s="197"/>
      <c r="S338" s="197"/>
      <c r="T338" s="197"/>
      <c r="U338" s="197"/>
      <c r="V338" s="197"/>
      <c r="W338" s="197"/>
      <c r="X338" s="197"/>
      <c r="Y338" s="197"/>
      <c r="Z338" s="197"/>
    </row>
    <row r="339" ht="15.75" customHeight="1">
      <c r="A339" s="180"/>
      <c r="B339" s="197"/>
      <c r="C339" s="197"/>
      <c r="D339" s="197"/>
      <c r="E339" s="197"/>
      <c r="F339" s="197"/>
      <c r="G339" s="197"/>
      <c r="H339" s="169"/>
      <c r="I339" s="152"/>
      <c r="J339" s="50"/>
      <c r="K339" s="50"/>
      <c r="L339" s="50"/>
      <c r="M339" s="50"/>
      <c r="N339" s="152"/>
      <c r="O339" s="197"/>
      <c r="P339" s="197"/>
      <c r="Q339" s="197"/>
      <c r="R339" s="197"/>
      <c r="S339" s="197"/>
      <c r="T339" s="197"/>
      <c r="U339" s="197"/>
      <c r="V339" s="197"/>
      <c r="W339" s="197"/>
      <c r="X339" s="197"/>
      <c r="Y339" s="197"/>
      <c r="Z339" s="197"/>
    </row>
    <row r="340" ht="15.75" customHeight="1">
      <c r="A340" s="180"/>
      <c r="B340" s="197"/>
      <c r="C340" s="197"/>
      <c r="D340" s="197"/>
      <c r="E340" s="197"/>
      <c r="F340" s="197"/>
      <c r="G340" s="197"/>
      <c r="H340" s="169"/>
      <c r="I340" s="152"/>
      <c r="J340" s="50"/>
      <c r="K340" s="50"/>
      <c r="L340" s="50"/>
      <c r="M340" s="50"/>
      <c r="N340" s="152"/>
      <c r="O340" s="197"/>
      <c r="P340" s="197"/>
      <c r="Q340" s="197"/>
      <c r="R340" s="197"/>
      <c r="S340" s="197"/>
      <c r="T340" s="197"/>
      <c r="U340" s="197"/>
      <c r="V340" s="197"/>
      <c r="W340" s="197"/>
      <c r="X340" s="197"/>
      <c r="Y340" s="197"/>
      <c r="Z340" s="197"/>
    </row>
    <row r="341" ht="15.75" customHeight="1">
      <c r="A341" s="180"/>
      <c r="B341" s="197"/>
      <c r="C341" s="197"/>
      <c r="D341" s="197"/>
      <c r="E341" s="197"/>
      <c r="F341" s="197"/>
      <c r="G341" s="197"/>
      <c r="H341" s="169"/>
      <c r="I341" s="152"/>
      <c r="J341" s="50"/>
      <c r="K341" s="50"/>
      <c r="L341" s="50"/>
      <c r="M341" s="50"/>
      <c r="N341" s="152"/>
      <c r="O341" s="197"/>
      <c r="P341" s="197"/>
      <c r="Q341" s="197"/>
      <c r="R341" s="197"/>
      <c r="S341" s="197"/>
      <c r="T341" s="197"/>
      <c r="U341" s="197"/>
      <c r="V341" s="197"/>
      <c r="W341" s="197"/>
      <c r="X341" s="197"/>
      <c r="Y341" s="197"/>
      <c r="Z341" s="197"/>
    </row>
    <row r="342" ht="15.75" customHeight="1">
      <c r="A342" s="180"/>
      <c r="B342" s="197"/>
      <c r="C342" s="197"/>
      <c r="D342" s="197"/>
      <c r="E342" s="197"/>
      <c r="F342" s="197"/>
      <c r="G342" s="197"/>
      <c r="H342" s="169"/>
      <c r="I342" s="152"/>
      <c r="J342" s="50"/>
      <c r="K342" s="50"/>
      <c r="L342" s="50"/>
      <c r="M342" s="50"/>
      <c r="N342" s="152"/>
      <c r="O342" s="197"/>
      <c r="P342" s="197"/>
      <c r="Q342" s="197"/>
      <c r="R342" s="197"/>
      <c r="S342" s="197"/>
      <c r="T342" s="197"/>
      <c r="U342" s="197"/>
      <c r="V342" s="197"/>
      <c r="W342" s="197"/>
      <c r="X342" s="197"/>
      <c r="Y342" s="197"/>
      <c r="Z342" s="197"/>
    </row>
    <row r="343" ht="15.75" customHeight="1">
      <c r="A343" s="180"/>
      <c r="B343" s="197"/>
      <c r="C343" s="197"/>
      <c r="D343" s="197"/>
      <c r="E343" s="197"/>
      <c r="F343" s="197"/>
      <c r="G343" s="197"/>
      <c r="H343" s="197"/>
      <c r="I343" s="152"/>
      <c r="J343" s="50"/>
      <c r="K343" s="50"/>
      <c r="L343" s="50"/>
      <c r="M343" s="50"/>
      <c r="N343" s="152"/>
      <c r="O343" s="197"/>
      <c r="P343" s="197"/>
      <c r="Q343" s="197"/>
      <c r="R343" s="197"/>
      <c r="S343" s="197"/>
      <c r="T343" s="197"/>
      <c r="U343" s="197"/>
      <c r="V343" s="197"/>
      <c r="W343" s="197"/>
      <c r="X343" s="197"/>
      <c r="Y343" s="197"/>
      <c r="Z343" s="197"/>
    </row>
    <row r="344" ht="15.75" customHeight="1">
      <c r="A344" s="180"/>
      <c r="B344" s="197"/>
      <c r="C344" s="197"/>
      <c r="D344" s="197"/>
      <c r="E344" s="197"/>
      <c r="F344" s="197"/>
      <c r="G344" s="197"/>
      <c r="H344" s="169"/>
      <c r="I344" s="152"/>
      <c r="J344" s="50"/>
      <c r="K344" s="50"/>
      <c r="L344" s="50"/>
      <c r="M344" s="50"/>
      <c r="N344" s="152"/>
      <c r="O344" s="197"/>
      <c r="P344" s="197"/>
      <c r="Q344" s="197"/>
      <c r="R344" s="197"/>
      <c r="S344" s="197"/>
      <c r="T344" s="197"/>
      <c r="U344" s="197"/>
      <c r="V344" s="197"/>
      <c r="W344" s="197"/>
      <c r="X344" s="197"/>
      <c r="Y344" s="197"/>
      <c r="Z344" s="197"/>
    </row>
    <row r="345" ht="15.75" customHeight="1">
      <c r="A345" s="180"/>
      <c r="B345" s="197"/>
      <c r="C345" s="197"/>
      <c r="D345" s="197"/>
      <c r="E345" s="197"/>
      <c r="F345" s="197"/>
      <c r="G345" s="197"/>
      <c r="H345" s="197"/>
      <c r="I345" s="152"/>
      <c r="J345" s="50"/>
      <c r="K345" s="50"/>
      <c r="L345" s="50"/>
      <c r="M345" s="50"/>
      <c r="N345" s="152"/>
      <c r="O345" s="197"/>
      <c r="P345" s="197"/>
      <c r="Q345" s="197"/>
      <c r="R345" s="197"/>
      <c r="S345" s="197"/>
      <c r="T345" s="197"/>
      <c r="U345" s="197"/>
      <c r="V345" s="197"/>
      <c r="W345" s="197"/>
      <c r="X345" s="197"/>
      <c r="Y345" s="197"/>
      <c r="Z345" s="197"/>
    </row>
    <row r="346" ht="15.75" customHeight="1">
      <c r="A346" s="180"/>
      <c r="B346" s="197"/>
      <c r="C346" s="197"/>
      <c r="D346" s="197"/>
      <c r="E346" s="197"/>
      <c r="F346" s="197"/>
      <c r="G346" s="197"/>
      <c r="H346" s="169"/>
      <c r="I346" s="152"/>
      <c r="J346" s="50"/>
      <c r="K346" s="50"/>
      <c r="L346" s="50"/>
      <c r="M346" s="50"/>
      <c r="N346" s="152"/>
      <c r="O346" s="197"/>
      <c r="P346" s="197"/>
      <c r="Q346" s="197"/>
      <c r="R346" s="197"/>
      <c r="S346" s="197"/>
      <c r="T346" s="197"/>
      <c r="U346" s="197"/>
      <c r="V346" s="197"/>
      <c r="W346" s="197"/>
      <c r="X346" s="197"/>
      <c r="Y346" s="197"/>
      <c r="Z346" s="197"/>
    </row>
    <row r="347" ht="15.75" customHeight="1">
      <c r="A347" s="180"/>
      <c r="B347" s="197"/>
      <c r="C347" s="197"/>
      <c r="D347" s="197"/>
      <c r="E347" s="197"/>
      <c r="F347" s="197"/>
      <c r="G347" s="197"/>
      <c r="H347" s="169"/>
      <c r="I347" s="152"/>
      <c r="J347" s="50"/>
      <c r="K347" s="50"/>
      <c r="L347" s="50"/>
      <c r="M347" s="50"/>
      <c r="N347" s="152"/>
      <c r="O347" s="197"/>
      <c r="P347" s="197"/>
      <c r="Q347" s="197"/>
      <c r="R347" s="197"/>
      <c r="S347" s="197"/>
      <c r="T347" s="197"/>
      <c r="U347" s="197"/>
      <c r="V347" s="197"/>
      <c r="W347" s="197"/>
      <c r="X347" s="197"/>
      <c r="Y347" s="197"/>
      <c r="Z347" s="197"/>
    </row>
    <row r="348" ht="15.75" customHeight="1">
      <c r="A348" s="180"/>
      <c r="B348" s="197"/>
      <c r="C348" s="197"/>
      <c r="D348" s="197"/>
      <c r="E348" s="197"/>
      <c r="F348" s="197"/>
      <c r="G348" s="197"/>
      <c r="H348" s="169"/>
      <c r="I348" s="152"/>
      <c r="J348" s="50"/>
      <c r="K348" s="50"/>
      <c r="L348" s="50"/>
      <c r="M348" s="50"/>
      <c r="N348" s="152"/>
      <c r="O348" s="197"/>
      <c r="P348" s="197"/>
      <c r="Q348" s="197"/>
      <c r="R348" s="197"/>
      <c r="S348" s="197"/>
      <c r="T348" s="197"/>
      <c r="U348" s="197"/>
      <c r="V348" s="197"/>
      <c r="W348" s="197"/>
      <c r="X348" s="197"/>
      <c r="Y348" s="197"/>
      <c r="Z348" s="197"/>
    </row>
    <row r="349" ht="15.75" customHeight="1">
      <c r="A349" s="180"/>
      <c r="B349" s="197"/>
      <c r="C349" s="197"/>
      <c r="D349" s="197"/>
      <c r="E349" s="197"/>
      <c r="F349" s="197"/>
      <c r="G349" s="197"/>
      <c r="H349" s="197"/>
      <c r="I349" s="152"/>
      <c r="J349" s="50"/>
      <c r="K349" s="50"/>
      <c r="L349" s="50"/>
      <c r="M349" s="50"/>
      <c r="N349" s="152"/>
      <c r="O349" s="197"/>
      <c r="P349" s="197"/>
      <c r="Q349" s="197"/>
      <c r="R349" s="197"/>
      <c r="S349" s="197"/>
      <c r="T349" s="197"/>
      <c r="U349" s="197"/>
      <c r="V349" s="197"/>
      <c r="W349" s="197"/>
      <c r="X349" s="197"/>
      <c r="Y349" s="197"/>
      <c r="Z349" s="197"/>
    </row>
    <row r="350" ht="15.75" customHeight="1">
      <c r="A350" s="180"/>
      <c r="B350" s="197"/>
      <c r="C350" s="197"/>
      <c r="D350" s="197"/>
      <c r="E350" s="197"/>
      <c r="F350" s="197"/>
      <c r="G350" s="197"/>
      <c r="H350" s="169"/>
      <c r="I350" s="152"/>
      <c r="J350" s="50"/>
      <c r="K350" s="50"/>
      <c r="L350" s="50"/>
      <c r="M350" s="50"/>
      <c r="N350" s="152"/>
      <c r="O350" s="197"/>
      <c r="P350" s="197"/>
      <c r="Q350" s="197"/>
      <c r="R350" s="197"/>
      <c r="S350" s="197"/>
      <c r="T350" s="197"/>
      <c r="U350" s="197"/>
      <c r="V350" s="197"/>
      <c r="W350" s="197"/>
      <c r="X350" s="197"/>
      <c r="Y350" s="197"/>
      <c r="Z350" s="197"/>
    </row>
    <row r="351" ht="15.75" customHeight="1">
      <c r="A351" s="180"/>
      <c r="B351" s="197"/>
      <c r="C351" s="197"/>
      <c r="D351" s="197"/>
      <c r="E351" s="197"/>
      <c r="F351" s="197"/>
      <c r="G351" s="197"/>
      <c r="H351" s="169"/>
      <c r="I351" s="152"/>
      <c r="J351" s="50"/>
      <c r="K351" s="50"/>
      <c r="L351" s="50"/>
      <c r="M351" s="50"/>
      <c r="N351" s="152"/>
      <c r="O351" s="197"/>
      <c r="P351" s="197"/>
      <c r="Q351" s="197"/>
      <c r="R351" s="197"/>
      <c r="S351" s="197"/>
      <c r="T351" s="197"/>
      <c r="U351" s="197"/>
      <c r="V351" s="197"/>
      <c r="W351" s="197"/>
      <c r="X351" s="197"/>
      <c r="Y351" s="197"/>
      <c r="Z351" s="197"/>
    </row>
    <row r="352" ht="15.75" customHeight="1">
      <c r="A352" s="180"/>
      <c r="B352" s="197"/>
      <c r="C352" s="197"/>
      <c r="D352" s="197"/>
      <c r="E352" s="197"/>
      <c r="F352" s="197"/>
      <c r="G352" s="197"/>
      <c r="H352" s="197"/>
      <c r="I352" s="152"/>
      <c r="J352" s="50"/>
      <c r="K352" s="50"/>
      <c r="L352" s="50"/>
      <c r="M352" s="50"/>
      <c r="N352" s="152"/>
      <c r="O352" s="197"/>
      <c r="P352" s="197"/>
      <c r="Q352" s="197"/>
      <c r="R352" s="197"/>
      <c r="S352" s="197"/>
      <c r="T352" s="197"/>
      <c r="U352" s="197"/>
      <c r="V352" s="197"/>
      <c r="W352" s="197"/>
      <c r="X352" s="197"/>
      <c r="Y352" s="197"/>
      <c r="Z352" s="197"/>
    </row>
    <row r="353" ht="15.75" customHeight="1">
      <c r="A353" s="180"/>
      <c r="B353" s="197"/>
      <c r="C353" s="197"/>
      <c r="D353" s="197"/>
      <c r="E353" s="197"/>
      <c r="F353" s="197"/>
      <c r="G353" s="197"/>
      <c r="H353" s="169"/>
      <c r="I353" s="152"/>
      <c r="J353" s="50"/>
      <c r="K353" s="50"/>
      <c r="L353" s="50"/>
      <c r="M353" s="50"/>
      <c r="N353" s="152"/>
      <c r="O353" s="197"/>
      <c r="P353" s="197"/>
      <c r="Q353" s="197"/>
      <c r="R353" s="197"/>
      <c r="S353" s="197"/>
      <c r="T353" s="197"/>
      <c r="U353" s="197"/>
      <c r="V353" s="197"/>
      <c r="W353" s="197"/>
      <c r="X353" s="197"/>
      <c r="Y353" s="197"/>
      <c r="Z353" s="197"/>
    </row>
    <row r="354" ht="15.75" customHeight="1">
      <c r="A354" s="180"/>
      <c r="B354" s="197"/>
      <c r="C354" s="197"/>
      <c r="D354" s="197"/>
      <c r="E354" s="197"/>
      <c r="F354" s="197"/>
      <c r="G354" s="197"/>
      <c r="H354" s="169"/>
      <c r="I354" s="152"/>
      <c r="J354" s="50"/>
      <c r="K354" s="50"/>
      <c r="L354" s="50"/>
      <c r="M354" s="50"/>
      <c r="N354" s="152"/>
      <c r="O354" s="197"/>
      <c r="P354" s="197"/>
      <c r="Q354" s="197"/>
      <c r="R354" s="197"/>
      <c r="S354" s="197"/>
      <c r="T354" s="197"/>
      <c r="U354" s="197"/>
      <c r="V354" s="197"/>
      <c r="W354" s="197"/>
      <c r="X354" s="197"/>
      <c r="Y354" s="197"/>
      <c r="Z354" s="197"/>
    </row>
    <row r="355" ht="15.75" customHeight="1">
      <c r="A355" s="180"/>
      <c r="B355" s="197"/>
      <c r="C355" s="197"/>
      <c r="D355" s="197"/>
      <c r="E355" s="197"/>
      <c r="F355" s="197"/>
      <c r="G355" s="197"/>
      <c r="H355" s="169"/>
      <c r="I355" s="152"/>
      <c r="J355" s="50"/>
      <c r="K355" s="50"/>
      <c r="L355" s="50"/>
      <c r="M355" s="50"/>
      <c r="N355" s="152"/>
      <c r="O355" s="197"/>
      <c r="P355" s="197"/>
      <c r="Q355" s="197"/>
      <c r="R355" s="197"/>
      <c r="S355" s="197"/>
      <c r="T355" s="197"/>
      <c r="U355" s="197"/>
      <c r="V355" s="197"/>
      <c r="W355" s="197"/>
      <c r="X355" s="197"/>
      <c r="Y355" s="197"/>
      <c r="Z355" s="197"/>
    </row>
    <row r="356" ht="15.75" customHeight="1">
      <c r="A356" s="180"/>
      <c r="B356" s="197"/>
      <c r="C356" s="197"/>
      <c r="D356" s="197"/>
      <c r="E356" s="197"/>
      <c r="F356" s="197"/>
      <c r="G356" s="197"/>
      <c r="H356" s="169"/>
      <c r="I356" s="152"/>
      <c r="J356" s="50"/>
      <c r="K356" s="50"/>
      <c r="L356" s="50"/>
      <c r="M356" s="50"/>
      <c r="N356" s="152"/>
      <c r="O356" s="197"/>
      <c r="P356" s="197"/>
      <c r="Q356" s="197"/>
      <c r="R356" s="197"/>
      <c r="S356" s="197"/>
      <c r="T356" s="197"/>
      <c r="U356" s="197"/>
      <c r="V356" s="197"/>
      <c r="W356" s="197"/>
      <c r="X356" s="197"/>
      <c r="Y356" s="197"/>
      <c r="Z356" s="197"/>
    </row>
    <row r="357" ht="15.75" customHeight="1">
      <c r="A357" s="180"/>
      <c r="B357" s="197"/>
      <c r="C357" s="197"/>
      <c r="D357" s="197"/>
      <c r="E357" s="197"/>
      <c r="F357" s="197"/>
      <c r="G357" s="197"/>
      <c r="H357" s="169"/>
      <c r="I357" s="152"/>
      <c r="J357" s="50"/>
      <c r="K357" s="50"/>
      <c r="L357" s="50"/>
      <c r="M357" s="50"/>
      <c r="N357" s="152"/>
      <c r="O357" s="197"/>
      <c r="P357" s="197"/>
      <c r="Q357" s="197"/>
      <c r="R357" s="197"/>
      <c r="S357" s="197"/>
      <c r="T357" s="197"/>
      <c r="U357" s="197"/>
      <c r="V357" s="197"/>
      <c r="W357" s="197"/>
      <c r="X357" s="197"/>
      <c r="Y357" s="197"/>
      <c r="Z357" s="197"/>
    </row>
    <row r="358" ht="15.75" customHeight="1">
      <c r="A358" s="180"/>
      <c r="B358" s="197"/>
      <c r="C358" s="197"/>
      <c r="D358" s="197"/>
      <c r="E358" s="197"/>
      <c r="F358" s="197"/>
      <c r="G358" s="197"/>
      <c r="H358" s="169"/>
      <c r="I358" s="152"/>
      <c r="J358" s="50"/>
      <c r="K358" s="50"/>
      <c r="L358" s="50"/>
      <c r="M358" s="50"/>
      <c r="N358" s="152"/>
      <c r="O358" s="197"/>
      <c r="P358" s="197"/>
      <c r="Q358" s="197"/>
      <c r="R358" s="197"/>
      <c r="S358" s="197"/>
      <c r="T358" s="197"/>
      <c r="U358" s="197"/>
      <c r="V358" s="197"/>
      <c r="W358" s="197"/>
      <c r="X358" s="197"/>
      <c r="Y358" s="197"/>
      <c r="Z358" s="197"/>
    </row>
    <row r="359" ht="15.75" customHeight="1">
      <c r="A359" s="180"/>
      <c r="B359" s="197"/>
      <c r="C359" s="197"/>
      <c r="D359" s="197"/>
      <c r="E359" s="197"/>
      <c r="F359" s="197"/>
      <c r="G359" s="197"/>
      <c r="H359" s="169"/>
      <c r="I359" s="152"/>
      <c r="J359" s="50"/>
      <c r="K359" s="50"/>
      <c r="L359" s="50"/>
      <c r="M359" s="50"/>
      <c r="N359" s="152"/>
      <c r="O359" s="197"/>
      <c r="P359" s="197"/>
      <c r="Q359" s="197"/>
      <c r="R359" s="197"/>
      <c r="S359" s="197"/>
      <c r="T359" s="197"/>
      <c r="U359" s="197"/>
      <c r="V359" s="197"/>
      <c r="W359" s="197"/>
      <c r="X359" s="197"/>
      <c r="Y359" s="197"/>
      <c r="Z359" s="197"/>
    </row>
    <row r="360" ht="15.75" customHeight="1">
      <c r="A360" s="180"/>
      <c r="B360" s="197"/>
      <c r="C360" s="197"/>
      <c r="D360" s="197"/>
      <c r="E360" s="197"/>
      <c r="F360" s="197"/>
      <c r="G360" s="197"/>
      <c r="H360" s="169"/>
      <c r="I360" s="152"/>
      <c r="J360" s="50"/>
      <c r="K360" s="50"/>
      <c r="L360" s="50"/>
      <c r="M360" s="50"/>
      <c r="N360" s="152"/>
      <c r="O360" s="197"/>
      <c r="P360" s="197"/>
      <c r="Q360" s="197"/>
      <c r="R360" s="197"/>
      <c r="S360" s="197"/>
      <c r="T360" s="197"/>
      <c r="U360" s="197"/>
      <c r="V360" s="197"/>
      <c r="W360" s="197"/>
      <c r="X360" s="197"/>
      <c r="Y360" s="197"/>
      <c r="Z360" s="197"/>
    </row>
    <row r="361" ht="15.75" customHeight="1">
      <c r="A361" s="180"/>
      <c r="B361" s="197"/>
      <c r="C361" s="197"/>
      <c r="D361" s="197"/>
      <c r="E361" s="197"/>
      <c r="F361" s="197"/>
      <c r="G361" s="197"/>
      <c r="H361" s="169"/>
      <c r="I361" s="152"/>
      <c r="J361" s="50"/>
      <c r="K361" s="50"/>
      <c r="L361" s="50"/>
      <c r="M361" s="50"/>
      <c r="N361" s="152"/>
      <c r="O361" s="197"/>
      <c r="P361" s="197"/>
      <c r="Q361" s="197"/>
      <c r="R361" s="197"/>
      <c r="S361" s="197"/>
      <c r="T361" s="197"/>
      <c r="U361" s="197"/>
      <c r="V361" s="197"/>
      <c r="W361" s="197"/>
      <c r="X361" s="197"/>
      <c r="Y361" s="197"/>
      <c r="Z361" s="197"/>
    </row>
    <row r="362" ht="15.75" customHeight="1">
      <c r="A362" s="180"/>
      <c r="B362" s="197"/>
      <c r="C362" s="197"/>
      <c r="D362" s="197"/>
      <c r="E362" s="197"/>
      <c r="F362" s="197"/>
      <c r="G362" s="197"/>
      <c r="H362" s="169"/>
      <c r="I362" s="152"/>
      <c r="J362" s="50"/>
      <c r="K362" s="50"/>
      <c r="L362" s="50"/>
      <c r="M362" s="50"/>
      <c r="N362" s="152"/>
      <c r="O362" s="197"/>
      <c r="P362" s="197"/>
      <c r="Q362" s="197"/>
      <c r="R362" s="197"/>
      <c r="S362" s="197"/>
      <c r="T362" s="197"/>
      <c r="U362" s="197"/>
      <c r="V362" s="197"/>
      <c r="W362" s="197"/>
      <c r="X362" s="197"/>
      <c r="Y362" s="197"/>
      <c r="Z362" s="197"/>
    </row>
    <row r="363" ht="15.75" customHeight="1">
      <c r="A363" s="180"/>
      <c r="B363" s="197"/>
      <c r="C363" s="197"/>
      <c r="D363" s="197"/>
      <c r="E363" s="197"/>
      <c r="F363" s="197"/>
      <c r="G363" s="197"/>
      <c r="H363" s="169"/>
      <c r="I363" s="152"/>
      <c r="J363" s="50"/>
      <c r="K363" s="50"/>
      <c r="L363" s="50"/>
      <c r="M363" s="50"/>
      <c r="N363" s="152"/>
      <c r="O363" s="197"/>
      <c r="P363" s="197"/>
      <c r="Q363" s="197"/>
      <c r="R363" s="197"/>
      <c r="S363" s="197"/>
      <c r="T363" s="197"/>
      <c r="U363" s="197"/>
      <c r="V363" s="197"/>
      <c r="W363" s="197"/>
      <c r="X363" s="197"/>
      <c r="Y363" s="197"/>
      <c r="Z363" s="197"/>
    </row>
    <row r="364" ht="15.75" customHeight="1">
      <c r="A364" s="180"/>
      <c r="B364" s="197"/>
      <c r="C364" s="197"/>
      <c r="D364" s="197"/>
      <c r="E364" s="197"/>
      <c r="F364" s="197"/>
      <c r="G364" s="197"/>
      <c r="H364" s="169"/>
      <c r="I364" s="152"/>
      <c r="J364" s="50"/>
      <c r="K364" s="50"/>
      <c r="L364" s="50"/>
      <c r="M364" s="50"/>
      <c r="N364" s="152"/>
      <c r="O364" s="197"/>
      <c r="P364" s="197"/>
      <c r="Q364" s="197"/>
      <c r="R364" s="197"/>
      <c r="S364" s="197"/>
      <c r="T364" s="197"/>
      <c r="U364" s="197"/>
      <c r="V364" s="197"/>
      <c r="W364" s="197"/>
      <c r="X364" s="197"/>
      <c r="Y364" s="197"/>
      <c r="Z364" s="197"/>
    </row>
    <row r="365" ht="15.75" customHeight="1">
      <c r="A365" s="180"/>
      <c r="B365" s="197"/>
      <c r="C365" s="197"/>
      <c r="D365" s="197"/>
      <c r="E365" s="197"/>
      <c r="F365" s="197"/>
      <c r="G365" s="197"/>
      <c r="H365" s="169"/>
      <c r="I365" s="152"/>
      <c r="J365" s="50"/>
      <c r="K365" s="50"/>
      <c r="L365" s="50"/>
      <c r="M365" s="50"/>
      <c r="N365" s="152"/>
      <c r="O365" s="197"/>
      <c r="P365" s="197"/>
      <c r="Q365" s="197"/>
      <c r="R365" s="197"/>
      <c r="S365" s="197"/>
      <c r="T365" s="197"/>
      <c r="U365" s="197"/>
      <c r="V365" s="197"/>
      <c r="W365" s="197"/>
      <c r="X365" s="197"/>
      <c r="Y365" s="197"/>
      <c r="Z365" s="197"/>
    </row>
    <row r="366" ht="15.75" customHeight="1">
      <c r="A366" s="180"/>
      <c r="B366" s="197"/>
      <c r="C366" s="197"/>
      <c r="D366" s="197"/>
      <c r="E366" s="197"/>
      <c r="F366" s="197"/>
      <c r="G366" s="197"/>
      <c r="H366" s="169"/>
      <c r="I366" s="152"/>
      <c r="J366" s="50"/>
      <c r="K366" s="50"/>
      <c r="L366" s="50"/>
      <c r="M366" s="50"/>
      <c r="N366" s="152"/>
      <c r="O366" s="197"/>
      <c r="P366" s="197"/>
      <c r="Q366" s="197"/>
      <c r="R366" s="197"/>
      <c r="S366" s="197"/>
      <c r="T366" s="197"/>
      <c r="U366" s="197"/>
      <c r="V366" s="197"/>
      <c r="W366" s="197"/>
      <c r="X366" s="197"/>
      <c r="Y366" s="197"/>
      <c r="Z366" s="197"/>
    </row>
    <row r="367" ht="15.75" customHeight="1">
      <c r="A367" s="180"/>
      <c r="B367" s="197"/>
      <c r="C367" s="197"/>
      <c r="D367" s="197"/>
      <c r="E367" s="197"/>
      <c r="F367" s="197"/>
      <c r="G367" s="197"/>
      <c r="H367" s="169"/>
      <c r="I367" s="152"/>
      <c r="J367" s="50"/>
      <c r="K367" s="50"/>
      <c r="L367" s="50"/>
      <c r="M367" s="50"/>
      <c r="N367" s="152"/>
      <c r="O367" s="197"/>
      <c r="P367" s="197"/>
      <c r="Q367" s="197"/>
      <c r="R367" s="197"/>
      <c r="S367" s="197"/>
      <c r="T367" s="197"/>
      <c r="U367" s="197"/>
      <c r="V367" s="197"/>
      <c r="W367" s="197"/>
      <c r="X367" s="197"/>
      <c r="Y367" s="197"/>
      <c r="Z367" s="197"/>
    </row>
    <row r="368" ht="15.75" customHeight="1">
      <c r="A368" s="180"/>
      <c r="B368" s="197"/>
      <c r="C368" s="197"/>
      <c r="D368" s="197"/>
      <c r="E368" s="197"/>
      <c r="F368" s="197"/>
      <c r="G368" s="197"/>
      <c r="H368" s="169"/>
      <c r="I368" s="152"/>
      <c r="J368" s="50"/>
      <c r="K368" s="50"/>
      <c r="L368" s="50"/>
      <c r="M368" s="50"/>
      <c r="N368" s="152"/>
      <c r="O368" s="197"/>
      <c r="P368" s="197"/>
      <c r="Q368" s="197"/>
      <c r="R368" s="197"/>
      <c r="S368" s="197"/>
      <c r="T368" s="197"/>
      <c r="U368" s="197"/>
      <c r="V368" s="197"/>
      <c r="W368" s="197"/>
      <c r="X368" s="197"/>
      <c r="Y368" s="197"/>
      <c r="Z368" s="197"/>
    </row>
    <row r="369" ht="15.75" customHeight="1">
      <c r="A369" s="180"/>
      <c r="B369" s="197"/>
      <c r="C369" s="197"/>
      <c r="D369" s="197"/>
      <c r="E369" s="197"/>
      <c r="F369" s="197"/>
      <c r="G369" s="197"/>
      <c r="H369" s="169"/>
      <c r="I369" s="152"/>
      <c r="J369" s="50"/>
      <c r="K369" s="50"/>
      <c r="L369" s="50"/>
      <c r="M369" s="50"/>
      <c r="N369" s="152"/>
      <c r="O369" s="197"/>
      <c r="P369" s="197"/>
      <c r="Q369" s="197"/>
      <c r="R369" s="197"/>
      <c r="S369" s="197"/>
      <c r="T369" s="197"/>
      <c r="U369" s="197"/>
      <c r="V369" s="197"/>
      <c r="W369" s="197"/>
      <c r="X369" s="197"/>
      <c r="Y369" s="197"/>
      <c r="Z369" s="197"/>
    </row>
    <row r="370" ht="15.75" customHeight="1">
      <c r="A370" s="180"/>
      <c r="B370" s="197"/>
      <c r="C370" s="197"/>
      <c r="D370" s="197"/>
      <c r="E370" s="197"/>
      <c r="F370" s="197"/>
      <c r="G370" s="197"/>
      <c r="H370" s="169"/>
      <c r="I370" s="152"/>
      <c r="J370" s="50"/>
      <c r="K370" s="50"/>
      <c r="L370" s="50"/>
      <c r="M370" s="50"/>
      <c r="N370" s="152"/>
      <c r="O370" s="197"/>
      <c r="P370" s="197"/>
      <c r="Q370" s="197"/>
      <c r="R370" s="197"/>
      <c r="S370" s="197"/>
      <c r="T370" s="197"/>
      <c r="U370" s="197"/>
      <c r="V370" s="197"/>
      <c r="W370" s="197"/>
      <c r="X370" s="197"/>
      <c r="Y370" s="197"/>
      <c r="Z370" s="197"/>
    </row>
    <row r="371" ht="15.75" customHeight="1">
      <c r="A371" s="180"/>
      <c r="B371" s="197"/>
      <c r="C371" s="197"/>
      <c r="D371" s="197"/>
      <c r="E371" s="197"/>
      <c r="F371" s="197"/>
      <c r="G371" s="197"/>
      <c r="H371" s="169"/>
      <c r="I371" s="152"/>
      <c r="J371" s="50"/>
      <c r="K371" s="50"/>
      <c r="L371" s="50"/>
      <c r="M371" s="50"/>
      <c r="N371" s="152"/>
      <c r="O371" s="197"/>
      <c r="P371" s="197"/>
      <c r="Q371" s="197"/>
      <c r="R371" s="197"/>
      <c r="S371" s="197"/>
      <c r="T371" s="197"/>
      <c r="U371" s="197"/>
      <c r="V371" s="197"/>
      <c r="W371" s="197"/>
      <c r="X371" s="197"/>
      <c r="Y371" s="197"/>
      <c r="Z371" s="197"/>
    </row>
    <row r="372" ht="15.75" customHeight="1">
      <c r="A372" s="180"/>
      <c r="B372" s="197"/>
      <c r="C372" s="197"/>
      <c r="D372" s="197"/>
      <c r="E372" s="197"/>
      <c r="F372" s="197"/>
      <c r="G372" s="197"/>
      <c r="H372" s="169"/>
      <c r="I372" s="152"/>
      <c r="J372" s="50"/>
      <c r="K372" s="50"/>
      <c r="L372" s="50"/>
      <c r="M372" s="50"/>
      <c r="N372" s="152"/>
      <c r="O372" s="197"/>
      <c r="P372" s="197"/>
      <c r="Q372" s="197"/>
      <c r="R372" s="197"/>
      <c r="S372" s="197"/>
      <c r="T372" s="197"/>
      <c r="U372" s="197"/>
      <c r="V372" s="197"/>
      <c r="W372" s="197"/>
      <c r="X372" s="197"/>
      <c r="Y372" s="197"/>
      <c r="Z372" s="197"/>
    </row>
    <row r="373" ht="15.75" customHeight="1">
      <c r="A373" s="180"/>
      <c r="B373" s="197"/>
      <c r="C373" s="197"/>
      <c r="D373" s="197"/>
      <c r="E373" s="197"/>
      <c r="F373" s="197"/>
      <c r="G373" s="197"/>
      <c r="H373" s="197"/>
      <c r="I373" s="152"/>
      <c r="J373" s="50"/>
      <c r="K373" s="50"/>
      <c r="L373" s="50"/>
      <c r="M373" s="50"/>
      <c r="N373" s="152"/>
      <c r="O373" s="197"/>
      <c r="P373" s="197"/>
      <c r="Q373" s="197"/>
      <c r="R373" s="197"/>
      <c r="S373" s="197"/>
      <c r="T373" s="197"/>
      <c r="U373" s="197"/>
      <c r="V373" s="197"/>
      <c r="W373" s="197"/>
      <c r="X373" s="197"/>
      <c r="Y373" s="197"/>
      <c r="Z373" s="197"/>
    </row>
    <row r="374" ht="15.75" customHeight="1">
      <c r="A374" s="180"/>
      <c r="B374" s="197"/>
      <c r="C374" s="197"/>
      <c r="D374" s="197"/>
      <c r="E374" s="197"/>
      <c r="F374" s="197"/>
      <c r="G374" s="197"/>
      <c r="H374" s="197"/>
      <c r="I374" s="152"/>
      <c r="J374" s="50"/>
      <c r="K374" s="50"/>
      <c r="L374" s="50"/>
      <c r="M374" s="50"/>
      <c r="N374" s="152"/>
      <c r="O374" s="197"/>
      <c r="P374" s="197"/>
      <c r="Q374" s="197"/>
      <c r="R374" s="197"/>
      <c r="S374" s="197"/>
      <c r="T374" s="197"/>
      <c r="U374" s="197"/>
      <c r="V374" s="197"/>
      <c r="W374" s="197"/>
      <c r="X374" s="197"/>
      <c r="Y374" s="197"/>
      <c r="Z374" s="197"/>
    </row>
    <row r="375" ht="15.75" customHeight="1">
      <c r="A375" s="180"/>
      <c r="B375" s="197"/>
      <c r="C375" s="197"/>
      <c r="D375" s="197"/>
      <c r="E375" s="197"/>
      <c r="F375" s="197"/>
      <c r="G375" s="197"/>
      <c r="H375" s="169"/>
      <c r="I375" s="152"/>
      <c r="J375" s="50"/>
      <c r="K375" s="50"/>
      <c r="L375" s="50"/>
      <c r="M375" s="50"/>
      <c r="N375" s="152"/>
      <c r="O375" s="197"/>
      <c r="P375" s="197"/>
      <c r="Q375" s="197"/>
      <c r="R375" s="197"/>
      <c r="S375" s="197"/>
      <c r="T375" s="197"/>
      <c r="U375" s="197"/>
      <c r="V375" s="197"/>
      <c r="W375" s="197"/>
      <c r="X375" s="197"/>
      <c r="Y375" s="197"/>
      <c r="Z375" s="197"/>
    </row>
    <row r="376" ht="15.75" customHeight="1">
      <c r="A376" s="180"/>
      <c r="B376" s="197"/>
      <c r="C376" s="197"/>
      <c r="D376" s="197"/>
      <c r="E376" s="197"/>
      <c r="F376" s="197"/>
      <c r="G376" s="197"/>
      <c r="H376" s="169"/>
      <c r="I376" s="152"/>
      <c r="J376" s="50"/>
      <c r="K376" s="50"/>
      <c r="L376" s="50"/>
      <c r="M376" s="50"/>
      <c r="N376" s="152"/>
      <c r="O376" s="197"/>
      <c r="P376" s="197"/>
      <c r="Q376" s="197"/>
      <c r="R376" s="197"/>
      <c r="S376" s="197"/>
      <c r="T376" s="197"/>
      <c r="U376" s="197"/>
      <c r="V376" s="197"/>
      <c r="W376" s="197"/>
      <c r="X376" s="197"/>
      <c r="Y376" s="197"/>
      <c r="Z376" s="197"/>
    </row>
    <row r="377" ht="15.75" customHeight="1">
      <c r="A377" s="180"/>
      <c r="B377" s="197"/>
      <c r="C377" s="197"/>
      <c r="D377" s="197"/>
      <c r="E377" s="197"/>
      <c r="F377" s="197"/>
      <c r="G377" s="197"/>
      <c r="H377" s="197"/>
      <c r="I377" s="152"/>
      <c r="J377" s="50"/>
      <c r="K377" s="50"/>
      <c r="L377" s="50"/>
      <c r="M377" s="50"/>
      <c r="N377" s="152"/>
      <c r="O377" s="197"/>
      <c r="P377" s="197"/>
      <c r="Q377" s="197"/>
      <c r="R377" s="197"/>
      <c r="S377" s="197"/>
      <c r="T377" s="197"/>
      <c r="U377" s="197"/>
      <c r="V377" s="197"/>
      <c r="W377" s="197"/>
      <c r="X377" s="197"/>
      <c r="Y377" s="197"/>
      <c r="Z377" s="197"/>
    </row>
    <row r="378" ht="15.75" customHeight="1">
      <c r="A378" s="180"/>
      <c r="B378" s="197"/>
      <c r="C378" s="197"/>
      <c r="D378" s="197"/>
      <c r="E378" s="197"/>
      <c r="F378" s="197"/>
      <c r="G378" s="197"/>
      <c r="H378" s="169"/>
      <c r="I378" s="152"/>
      <c r="J378" s="50"/>
      <c r="K378" s="50"/>
      <c r="L378" s="50"/>
      <c r="M378" s="50"/>
      <c r="N378" s="152"/>
      <c r="O378" s="197"/>
      <c r="P378" s="197"/>
      <c r="Q378" s="197"/>
      <c r="R378" s="197"/>
      <c r="S378" s="197"/>
      <c r="T378" s="197"/>
      <c r="U378" s="197"/>
      <c r="V378" s="197"/>
      <c r="W378" s="197"/>
      <c r="X378" s="197"/>
      <c r="Y378" s="197"/>
      <c r="Z378" s="197"/>
    </row>
    <row r="379" ht="15.75" customHeight="1">
      <c r="A379" s="180"/>
      <c r="B379" s="197"/>
      <c r="C379" s="197"/>
      <c r="D379" s="197"/>
      <c r="E379" s="197"/>
      <c r="F379" s="197"/>
      <c r="G379" s="197"/>
      <c r="H379" s="169"/>
      <c r="I379" s="152"/>
      <c r="J379" s="50"/>
      <c r="K379" s="50"/>
      <c r="L379" s="50"/>
      <c r="M379" s="50"/>
      <c r="N379" s="152"/>
      <c r="O379" s="197"/>
      <c r="P379" s="197"/>
      <c r="Q379" s="197"/>
      <c r="R379" s="197"/>
      <c r="S379" s="197"/>
      <c r="T379" s="197"/>
      <c r="U379" s="197"/>
      <c r="V379" s="197"/>
      <c r="W379" s="197"/>
      <c r="X379" s="197"/>
      <c r="Y379" s="197"/>
      <c r="Z379" s="197"/>
    </row>
    <row r="380" ht="15.75" customHeight="1">
      <c r="A380" s="180"/>
      <c r="B380" s="197"/>
      <c r="C380" s="197"/>
      <c r="D380" s="197"/>
      <c r="E380" s="197"/>
      <c r="F380" s="197"/>
      <c r="G380" s="197"/>
      <c r="H380" s="169"/>
      <c r="I380" s="152"/>
      <c r="J380" s="50"/>
      <c r="K380" s="50"/>
      <c r="L380" s="50"/>
      <c r="M380" s="50"/>
      <c r="N380" s="152"/>
      <c r="O380" s="197"/>
      <c r="P380" s="197"/>
      <c r="Q380" s="197"/>
      <c r="R380" s="197"/>
      <c r="S380" s="197"/>
      <c r="T380" s="197"/>
      <c r="U380" s="197"/>
      <c r="V380" s="197"/>
      <c r="W380" s="197"/>
      <c r="X380" s="197"/>
      <c r="Y380" s="197"/>
      <c r="Z380" s="197"/>
    </row>
    <row r="381" ht="15.75" customHeight="1">
      <c r="A381" s="180"/>
      <c r="B381" s="197"/>
      <c r="C381" s="197"/>
      <c r="D381" s="197"/>
      <c r="E381" s="197"/>
      <c r="F381" s="197"/>
      <c r="G381" s="197"/>
      <c r="H381" s="169"/>
      <c r="I381" s="152"/>
      <c r="J381" s="50"/>
      <c r="K381" s="50"/>
      <c r="L381" s="50"/>
      <c r="M381" s="50"/>
      <c r="N381" s="152"/>
      <c r="O381" s="197"/>
      <c r="P381" s="197"/>
      <c r="Q381" s="197"/>
      <c r="R381" s="197"/>
      <c r="S381" s="197"/>
      <c r="T381" s="197"/>
      <c r="U381" s="197"/>
      <c r="V381" s="197"/>
      <c r="W381" s="197"/>
      <c r="X381" s="197"/>
      <c r="Y381" s="197"/>
      <c r="Z381" s="197"/>
    </row>
    <row r="382" ht="15.75" customHeight="1">
      <c r="A382" s="180"/>
      <c r="B382" s="197"/>
      <c r="C382" s="197"/>
      <c r="D382" s="197"/>
      <c r="E382" s="197"/>
      <c r="F382" s="197"/>
      <c r="G382" s="197"/>
      <c r="H382" s="197"/>
      <c r="I382" s="152"/>
      <c r="J382" s="50"/>
      <c r="K382" s="50"/>
      <c r="L382" s="50"/>
      <c r="M382" s="50"/>
      <c r="N382" s="152"/>
      <c r="O382" s="197"/>
      <c r="P382" s="197"/>
      <c r="Q382" s="197"/>
      <c r="R382" s="197"/>
      <c r="S382" s="197"/>
      <c r="T382" s="197"/>
      <c r="U382" s="197"/>
      <c r="V382" s="197"/>
      <c r="W382" s="197"/>
      <c r="X382" s="197"/>
      <c r="Y382" s="197"/>
      <c r="Z382" s="197"/>
    </row>
    <row r="383" ht="15.75" customHeight="1">
      <c r="A383" s="180"/>
      <c r="B383" s="197"/>
      <c r="C383" s="197"/>
      <c r="D383" s="197"/>
      <c r="E383" s="197"/>
      <c r="F383" s="197"/>
      <c r="G383" s="197"/>
      <c r="H383" s="169"/>
      <c r="I383" s="152"/>
      <c r="J383" s="50"/>
      <c r="K383" s="50"/>
      <c r="L383" s="50"/>
      <c r="M383" s="50"/>
      <c r="N383" s="152"/>
      <c r="O383" s="197"/>
      <c r="P383" s="197"/>
      <c r="Q383" s="197"/>
      <c r="R383" s="197"/>
      <c r="S383" s="197"/>
      <c r="T383" s="197"/>
      <c r="U383" s="197"/>
      <c r="V383" s="197"/>
      <c r="W383" s="197"/>
      <c r="X383" s="197"/>
      <c r="Y383" s="197"/>
      <c r="Z383" s="197"/>
    </row>
    <row r="384" ht="15.75" customHeight="1">
      <c r="A384" s="180"/>
      <c r="B384" s="197"/>
      <c r="C384" s="197"/>
      <c r="D384" s="197"/>
      <c r="E384" s="197"/>
      <c r="F384" s="197"/>
      <c r="G384" s="197"/>
      <c r="H384" s="169"/>
      <c r="I384" s="152"/>
      <c r="J384" s="50"/>
      <c r="K384" s="50"/>
      <c r="L384" s="50"/>
      <c r="M384" s="50"/>
      <c r="N384" s="152"/>
      <c r="O384" s="197"/>
      <c r="P384" s="197"/>
      <c r="Q384" s="197"/>
      <c r="R384" s="197"/>
      <c r="S384" s="197"/>
      <c r="T384" s="197"/>
      <c r="U384" s="197"/>
      <c r="V384" s="197"/>
      <c r="W384" s="197"/>
      <c r="X384" s="197"/>
      <c r="Y384" s="197"/>
      <c r="Z384" s="197"/>
    </row>
    <row r="385" ht="15.75" customHeight="1">
      <c r="A385" s="180"/>
      <c r="B385" s="197"/>
      <c r="C385" s="197"/>
      <c r="D385" s="197"/>
      <c r="E385" s="197"/>
      <c r="F385" s="197"/>
      <c r="G385" s="197"/>
      <c r="H385" s="197"/>
      <c r="I385" s="152"/>
      <c r="J385" s="50"/>
      <c r="K385" s="50"/>
      <c r="L385" s="50"/>
      <c r="M385" s="50"/>
      <c r="N385" s="152"/>
      <c r="O385" s="197"/>
      <c r="P385" s="197"/>
      <c r="Q385" s="197"/>
      <c r="R385" s="197"/>
      <c r="S385" s="197"/>
      <c r="T385" s="197"/>
      <c r="U385" s="197"/>
      <c r="V385" s="197"/>
      <c r="W385" s="197"/>
      <c r="X385" s="197"/>
      <c r="Y385" s="197"/>
      <c r="Z385" s="197"/>
    </row>
    <row r="386" ht="15.75" customHeight="1">
      <c r="A386" s="180"/>
      <c r="B386" s="197"/>
      <c r="C386" s="197"/>
      <c r="D386" s="197"/>
      <c r="E386" s="197"/>
      <c r="F386" s="197"/>
      <c r="G386" s="197"/>
      <c r="H386" s="169"/>
      <c r="I386" s="152"/>
      <c r="J386" s="50"/>
      <c r="K386" s="50"/>
      <c r="L386" s="50"/>
      <c r="M386" s="50"/>
      <c r="N386" s="152"/>
      <c r="O386" s="197"/>
      <c r="P386" s="197"/>
      <c r="Q386" s="197"/>
      <c r="R386" s="197"/>
      <c r="S386" s="197"/>
      <c r="T386" s="197"/>
      <c r="U386" s="197"/>
      <c r="V386" s="197"/>
      <c r="W386" s="197"/>
      <c r="X386" s="197"/>
      <c r="Y386" s="197"/>
      <c r="Z386" s="197"/>
    </row>
    <row r="387" ht="15.75" customHeight="1">
      <c r="A387" s="180"/>
      <c r="B387" s="197"/>
      <c r="C387" s="197"/>
      <c r="D387" s="152"/>
      <c r="E387" s="152"/>
      <c r="F387" s="197"/>
      <c r="G387" s="197"/>
      <c r="H387" s="197"/>
      <c r="I387" s="152"/>
      <c r="J387" s="50"/>
      <c r="K387" s="50"/>
      <c r="L387" s="50"/>
      <c r="M387" s="50"/>
      <c r="N387" s="152"/>
      <c r="O387" s="197"/>
      <c r="P387" s="197"/>
      <c r="Q387" s="197"/>
      <c r="R387" s="197"/>
      <c r="S387" s="197"/>
      <c r="T387" s="197"/>
      <c r="U387" s="197"/>
      <c r="V387" s="197"/>
      <c r="W387" s="197"/>
      <c r="X387" s="197"/>
      <c r="Y387" s="197"/>
      <c r="Z387" s="197"/>
    </row>
    <row r="388" ht="15.75" customHeight="1">
      <c r="A388" s="180"/>
      <c r="B388" s="197"/>
      <c r="C388" s="152"/>
      <c r="D388" s="152"/>
      <c r="E388" s="152"/>
      <c r="F388" s="152"/>
      <c r="G388" s="197"/>
      <c r="H388" s="169"/>
      <c r="I388" s="152"/>
      <c r="J388" s="50"/>
      <c r="K388" s="50"/>
      <c r="L388" s="50"/>
      <c r="M388" s="50"/>
      <c r="N388" s="152"/>
      <c r="O388" s="197"/>
      <c r="P388" s="197"/>
      <c r="Q388" s="197"/>
      <c r="R388" s="197"/>
      <c r="S388" s="197"/>
      <c r="T388" s="197"/>
      <c r="U388" s="197"/>
      <c r="V388" s="197"/>
      <c r="W388" s="197"/>
      <c r="X388" s="197"/>
      <c r="Y388" s="197"/>
      <c r="Z388" s="197"/>
    </row>
    <row r="389" ht="15.75" customHeight="1">
      <c r="A389" s="180"/>
      <c r="B389" s="197"/>
      <c r="C389" s="152"/>
      <c r="D389" s="152"/>
      <c r="E389" s="152"/>
      <c r="F389" s="152"/>
      <c r="G389" s="197"/>
      <c r="H389" s="197"/>
      <c r="I389" s="152"/>
      <c r="J389" s="50"/>
      <c r="K389" s="50"/>
      <c r="L389" s="50"/>
      <c r="M389" s="50"/>
      <c r="N389" s="152"/>
      <c r="O389" s="197"/>
      <c r="P389" s="197"/>
      <c r="Q389" s="197"/>
      <c r="R389" s="197"/>
      <c r="S389" s="197"/>
      <c r="T389" s="197"/>
      <c r="U389" s="197"/>
      <c r="V389" s="197"/>
      <c r="W389" s="197"/>
      <c r="X389" s="197"/>
      <c r="Y389" s="197"/>
      <c r="Z389" s="197"/>
    </row>
    <row r="390" ht="15.75" customHeight="1">
      <c r="A390" s="180"/>
      <c r="B390" s="197"/>
      <c r="C390" s="152"/>
      <c r="D390" s="152"/>
      <c r="E390" s="152"/>
      <c r="F390" s="152"/>
      <c r="G390" s="197"/>
      <c r="H390" s="197"/>
      <c r="I390" s="152"/>
      <c r="J390" s="50"/>
      <c r="K390" s="50"/>
      <c r="L390" s="50"/>
      <c r="M390" s="50"/>
      <c r="N390" s="152"/>
      <c r="O390" s="197"/>
      <c r="P390" s="197"/>
      <c r="Q390" s="197"/>
      <c r="R390" s="197"/>
      <c r="S390" s="197"/>
      <c r="T390" s="197"/>
      <c r="U390" s="197"/>
      <c r="V390" s="197"/>
      <c r="W390" s="197"/>
      <c r="X390" s="197"/>
      <c r="Y390" s="197"/>
      <c r="Z390" s="197"/>
    </row>
    <row r="391" ht="15.75" customHeight="1">
      <c r="A391" s="180"/>
      <c r="B391" s="197"/>
      <c r="C391" s="152"/>
      <c r="D391" s="152"/>
      <c r="E391" s="152"/>
      <c r="F391" s="152"/>
      <c r="G391" s="197"/>
      <c r="H391" s="197"/>
      <c r="I391" s="152"/>
      <c r="J391" s="50"/>
      <c r="K391" s="50"/>
      <c r="L391" s="50"/>
      <c r="M391" s="50"/>
      <c r="N391" s="152"/>
      <c r="O391" s="197"/>
      <c r="P391" s="197"/>
      <c r="Q391" s="197"/>
      <c r="R391" s="197"/>
      <c r="S391" s="197"/>
      <c r="T391" s="197"/>
      <c r="U391" s="197"/>
      <c r="V391" s="197"/>
      <c r="W391" s="197"/>
      <c r="X391" s="197"/>
      <c r="Y391" s="197"/>
      <c r="Z391" s="197"/>
    </row>
    <row r="392" ht="15.75" customHeight="1">
      <c r="A392" s="180"/>
      <c r="B392" s="197"/>
      <c r="C392" s="152"/>
      <c r="D392" s="152"/>
      <c r="E392" s="152"/>
      <c r="F392" s="152"/>
      <c r="G392" s="197"/>
      <c r="H392" s="169"/>
      <c r="I392" s="152"/>
      <c r="J392" s="50"/>
      <c r="K392" s="50"/>
      <c r="L392" s="50"/>
      <c r="M392" s="50"/>
      <c r="N392" s="152"/>
      <c r="O392" s="197"/>
      <c r="P392" s="197"/>
      <c r="Q392" s="197"/>
      <c r="R392" s="197"/>
      <c r="S392" s="197"/>
      <c r="T392" s="197"/>
      <c r="U392" s="197"/>
      <c r="V392" s="197"/>
      <c r="W392" s="197"/>
      <c r="X392" s="197"/>
      <c r="Y392" s="197"/>
      <c r="Z392" s="197"/>
    </row>
    <row r="393" ht="15.75" customHeight="1">
      <c r="A393" s="180"/>
      <c r="B393" s="197"/>
      <c r="C393" s="152"/>
      <c r="D393" s="152"/>
      <c r="E393" s="152"/>
      <c r="F393" s="152"/>
      <c r="G393" s="197"/>
      <c r="H393" s="169"/>
      <c r="I393" s="152"/>
      <c r="J393" s="50"/>
      <c r="K393" s="50"/>
      <c r="L393" s="50"/>
      <c r="M393" s="50"/>
      <c r="N393" s="152"/>
      <c r="O393" s="197"/>
      <c r="P393" s="197"/>
      <c r="Q393" s="197"/>
      <c r="R393" s="197"/>
      <c r="S393" s="197"/>
      <c r="T393" s="197"/>
      <c r="U393" s="197"/>
      <c r="V393" s="197"/>
      <c r="W393" s="197"/>
      <c r="X393" s="197"/>
      <c r="Y393" s="197"/>
      <c r="Z393" s="197"/>
    </row>
    <row r="394" ht="15.75" customHeight="1">
      <c r="A394" s="180"/>
      <c r="B394" s="197"/>
      <c r="C394" s="152"/>
      <c r="D394" s="152"/>
      <c r="E394" s="152"/>
      <c r="F394" s="152"/>
      <c r="G394" s="197"/>
      <c r="H394" s="169"/>
      <c r="I394" s="152"/>
      <c r="J394" s="50"/>
      <c r="K394" s="50"/>
      <c r="L394" s="50"/>
      <c r="M394" s="50"/>
      <c r="N394" s="152"/>
      <c r="O394" s="197"/>
      <c r="P394" s="197"/>
      <c r="Q394" s="197"/>
      <c r="R394" s="197"/>
      <c r="S394" s="197"/>
      <c r="T394" s="197"/>
      <c r="U394" s="197"/>
      <c r="V394" s="197"/>
      <c r="W394" s="197"/>
      <c r="X394" s="197"/>
      <c r="Y394" s="197"/>
      <c r="Z394" s="197"/>
    </row>
    <row r="395" ht="15.75" customHeight="1">
      <c r="A395" s="180"/>
      <c r="B395" s="197"/>
      <c r="C395" s="152"/>
      <c r="D395" s="152"/>
      <c r="E395" s="152"/>
      <c r="F395" s="152"/>
      <c r="G395" s="197"/>
      <c r="H395" s="169"/>
      <c r="I395" s="152"/>
      <c r="J395" s="50"/>
      <c r="K395" s="50"/>
      <c r="L395" s="50"/>
      <c r="M395" s="50"/>
      <c r="N395" s="152"/>
      <c r="O395" s="197"/>
      <c r="P395" s="197"/>
      <c r="Q395" s="197"/>
      <c r="R395" s="197"/>
      <c r="S395" s="197"/>
      <c r="T395" s="197"/>
      <c r="U395" s="197"/>
      <c r="V395" s="197"/>
      <c r="W395" s="197"/>
      <c r="X395" s="197"/>
      <c r="Y395" s="197"/>
      <c r="Z395" s="197"/>
    </row>
    <row r="396" ht="15.75" customHeight="1">
      <c r="A396" s="180"/>
      <c r="B396" s="197"/>
      <c r="C396" s="152"/>
      <c r="D396" s="152"/>
      <c r="E396" s="152"/>
      <c r="F396" s="152"/>
      <c r="G396" s="197"/>
      <c r="H396" s="169"/>
      <c r="I396" s="152"/>
      <c r="J396" s="50"/>
      <c r="K396" s="50"/>
      <c r="L396" s="50"/>
      <c r="M396" s="50"/>
      <c r="N396" s="152"/>
      <c r="O396" s="197"/>
      <c r="P396" s="197"/>
      <c r="Q396" s="197"/>
      <c r="R396" s="197"/>
      <c r="S396" s="197"/>
      <c r="T396" s="197"/>
      <c r="U396" s="197"/>
      <c r="V396" s="197"/>
      <c r="W396" s="197"/>
      <c r="X396" s="197"/>
      <c r="Y396" s="197"/>
      <c r="Z396" s="197"/>
    </row>
    <row r="397" ht="15.75" customHeight="1">
      <c r="A397" s="180"/>
      <c r="B397" s="197"/>
      <c r="C397" s="152"/>
      <c r="D397" s="152"/>
      <c r="E397" s="152"/>
      <c r="F397" s="152"/>
      <c r="G397" s="197"/>
      <c r="H397" s="197"/>
      <c r="I397" s="152"/>
      <c r="J397" s="50"/>
      <c r="K397" s="50"/>
      <c r="L397" s="50"/>
      <c r="M397" s="50"/>
      <c r="N397" s="152"/>
      <c r="O397" s="197"/>
      <c r="P397" s="197"/>
      <c r="Q397" s="197"/>
      <c r="R397" s="197"/>
      <c r="S397" s="197"/>
      <c r="T397" s="197"/>
      <c r="U397" s="197"/>
      <c r="V397" s="197"/>
      <c r="W397" s="197"/>
      <c r="X397" s="197"/>
      <c r="Y397" s="197"/>
      <c r="Z397" s="197"/>
    </row>
    <row r="398" ht="15.75" customHeight="1">
      <c r="A398" s="180"/>
      <c r="B398" s="197"/>
      <c r="C398" s="152"/>
      <c r="D398" s="152"/>
      <c r="E398" s="152"/>
      <c r="F398" s="152"/>
      <c r="G398" s="197"/>
      <c r="H398" s="169"/>
      <c r="I398" s="152"/>
      <c r="J398" s="50"/>
      <c r="K398" s="50"/>
      <c r="L398" s="50"/>
      <c r="M398" s="50"/>
      <c r="N398" s="152"/>
      <c r="O398" s="197"/>
      <c r="P398" s="197"/>
      <c r="Q398" s="197"/>
      <c r="R398" s="197"/>
      <c r="S398" s="197"/>
      <c r="T398" s="197"/>
      <c r="U398" s="197"/>
      <c r="V398" s="197"/>
      <c r="W398" s="197"/>
      <c r="X398" s="197"/>
      <c r="Y398" s="197"/>
      <c r="Z398" s="197"/>
    </row>
    <row r="399" ht="15.75" customHeight="1">
      <c r="A399" s="180"/>
      <c r="B399" s="197"/>
      <c r="C399" s="152"/>
      <c r="D399" s="152"/>
      <c r="E399" s="152"/>
      <c r="F399" s="152"/>
      <c r="G399" s="197"/>
      <c r="H399" s="197"/>
      <c r="I399" s="152"/>
      <c r="J399" s="50"/>
      <c r="K399" s="50"/>
      <c r="L399" s="50"/>
      <c r="M399" s="50"/>
      <c r="N399" s="152"/>
      <c r="O399" s="197"/>
      <c r="P399" s="197"/>
      <c r="Q399" s="197"/>
      <c r="R399" s="197"/>
      <c r="S399" s="197"/>
      <c r="T399" s="197"/>
      <c r="U399" s="197"/>
      <c r="V399" s="197"/>
      <c r="W399" s="197"/>
      <c r="X399" s="197"/>
      <c r="Y399" s="197"/>
      <c r="Z399" s="197"/>
    </row>
    <row r="400" ht="15.75" customHeight="1">
      <c r="A400" s="180"/>
      <c r="B400" s="197"/>
      <c r="C400" s="152"/>
      <c r="D400" s="152"/>
      <c r="E400" s="152"/>
      <c r="F400" s="152"/>
      <c r="G400" s="197"/>
      <c r="H400" s="169"/>
      <c r="I400" s="152"/>
      <c r="J400" s="50"/>
      <c r="K400" s="50"/>
      <c r="L400" s="50"/>
      <c r="M400" s="50"/>
      <c r="N400" s="152"/>
      <c r="O400" s="197"/>
      <c r="P400" s="197"/>
      <c r="Q400" s="197"/>
      <c r="R400" s="197"/>
      <c r="S400" s="197"/>
      <c r="T400" s="197"/>
      <c r="U400" s="197"/>
      <c r="V400" s="197"/>
      <c r="W400" s="197"/>
      <c r="X400" s="197"/>
      <c r="Y400" s="197"/>
      <c r="Z400" s="197"/>
    </row>
    <row r="401" ht="15.75" customHeight="1">
      <c r="A401" s="180"/>
      <c r="B401" s="197"/>
      <c r="C401" s="152"/>
      <c r="D401" s="152"/>
      <c r="E401" s="152"/>
      <c r="F401" s="152"/>
      <c r="G401" s="197"/>
      <c r="H401" s="169"/>
      <c r="I401" s="152"/>
      <c r="J401" s="50"/>
      <c r="K401" s="50"/>
      <c r="L401" s="50"/>
      <c r="M401" s="50"/>
      <c r="N401" s="152"/>
      <c r="O401" s="197"/>
      <c r="P401" s="197"/>
      <c r="Q401" s="197"/>
      <c r="R401" s="197"/>
      <c r="S401" s="197"/>
      <c r="T401" s="197"/>
      <c r="U401" s="197"/>
      <c r="V401" s="197"/>
      <c r="W401" s="197"/>
      <c r="X401" s="197"/>
      <c r="Y401" s="197"/>
      <c r="Z401" s="197"/>
    </row>
    <row r="402" ht="15.75" customHeight="1">
      <c r="A402" s="180"/>
      <c r="B402" s="197"/>
      <c r="C402" s="152"/>
      <c r="D402" s="152"/>
      <c r="E402" s="152"/>
      <c r="F402" s="152"/>
      <c r="G402" s="197"/>
      <c r="H402" s="169"/>
      <c r="I402" s="152"/>
      <c r="J402" s="50"/>
      <c r="K402" s="50"/>
      <c r="L402" s="50"/>
      <c r="M402" s="50"/>
      <c r="N402" s="152"/>
      <c r="O402" s="197"/>
      <c r="P402" s="197"/>
      <c r="Q402" s="197"/>
      <c r="R402" s="197"/>
      <c r="S402" s="197"/>
      <c r="T402" s="197"/>
      <c r="U402" s="197"/>
      <c r="V402" s="197"/>
      <c r="W402" s="197"/>
      <c r="X402" s="197"/>
      <c r="Y402" s="197"/>
      <c r="Z402" s="197"/>
    </row>
    <row r="403" ht="15.75" customHeight="1">
      <c r="A403" s="180"/>
      <c r="B403" s="197"/>
      <c r="C403" s="197"/>
      <c r="D403" s="152"/>
      <c r="E403" s="152"/>
      <c r="F403" s="152"/>
      <c r="G403" s="197"/>
      <c r="H403" s="169"/>
      <c r="I403" s="152"/>
      <c r="J403" s="50"/>
      <c r="K403" s="50"/>
      <c r="L403" s="50"/>
      <c r="M403" s="50"/>
      <c r="N403" s="152"/>
      <c r="O403" s="197"/>
      <c r="P403" s="197"/>
      <c r="Q403" s="197"/>
      <c r="R403" s="197"/>
      <c r="S403" s="197"/>
      <c r="T403" s="197"/>
      <c r="U403" s="197"/>
      <c r="V403" s="197"/>
      <c r="W403" s="197"/>
      <c r="X403" s="197"/>
      <c r="Y403" s="197"/>
      <c r="Z403" s="197"/>
    </row>
    <row r="404" ht="15.75" customHeight="1">
      <c r="A404" s="180"/>
      <c r="B404" s="197"/>
      <c r="C404" s="152"/>
      <c r="D404" s="152"/>
      <c r="E404" s="152"/>
      <c r="F404" s="152"/>
      <c r="G404" s="197"/>
      <c r="H404" s="169"/>
      <c r="I404" s="152"/>
      <c r="J404" s="50"/>
      <c r="K404" s="50"/>
      <c r="L404" s="50"/>
      <c r="M404" s="50"/>
      <c r="N404" s="152"/>
      <c r="O404" s="197"/>
      <c r="P404" s="197"/>
      <c r="Q404" s="197"/>
      <c r="R404" s="197"/>
      <c r="S404" s="197"/>
      <c r="T404" s="197"/>
      <c r="U404" s="197"/>
      <c r="V404" s="197"/>
      <c r="W404" s="197"/>
      <c r="X404" s="197"/>
      <c r="Y404" s="197"/>
      <c r="Z404" s="197"/>
    </row>
    <row r="405" ht="15.75" customHeight="1">
      <c r="A405" s="180"/>
      <c r="B405" s="197"/>
      <c r="C405" s="152"/>
      <c r="D405" s="152"/>
      <c r="E405" s="152"/>
      <c r="F405" s="152"/>
      <c r="G405" s="197"/>
      <c r="H405" s="197"/>
      <c r="I405" s="152"/>
      <c r="J405" s="50"/>
      <c r="K405" s="50"/>
      <c r="L405" s="50"/>
      <c r="M405" s="50"/>
      <c r="N405" s="152"/>
      <c r="O405" s="197"/>
      <c r="P405" s="197"/>
      <c r="Q405" s="197"/>
      <c r="R405" s="197"/>
      <c r="S405" s="197"/>
      <c r="T405" s="197"/>
      <c r="U405" s="197"/>
      <c r="V405" s="197"/>
      <c r="W405" s="197"/>
      <c r="X405" s="197"/>
      <c r="Y405" s="197"/>
      <c r="Z405" s="197"/>
    </row>
    <row r="406" ht="15.75" customHeight="1">
      <c r="A406" s="180"/>
      <c r="B406" s="197"/>
      <c r="C406" s="152"/>
      <c r="D406" s="152"/>
      <c r="E406" s="152"/>
      <c r="F406" s="152"/>
      <c r="G406" s="197"/>
      <c r="H406" s="169"/>
      <c r="I406" s="152"/>
      <c r="J406" s="50"/>
      <c r="K406" s="50"/>
      <c r="L406" s="50"/>
      <c r="M406" s="50"/>
      <c r="N406" s="152"/>
      <c r="O406" s="197"/>
      <c r="P406" s="197"/>
      <c r="Q406" s="197"/>
      <c r="R406" s="197"/>
      <c r="S406" s="197"/>
      <c r="T406" s="197"/>
      <c r="U406" s="197"/>
      <c r="V406" s="197"/>
      <c r="W406" s="197"/>
      <c r="X406" s="197"/>
      <c r="Y406" s="197"/>
      <c r="Z406" s="197"/>
    </row>
    <row r="407" ht="15.75" customHeight="1">
      <c r="A407" s="180"/>
      <c r="B407" s="197"/>
      <c r="C407" s="197"/>
      <c r="D407" s="152"/>
      <c r="E407" s="152"/>
      <c r="F407" s="152"/>
      <c r="G407" s="197"/>
      <c r="H407" s="169"/>
      <c r="I407" s="152"/>
      <c r="J407" s="50"/>
      <c r="K407" s="50"/>
      <c r="L407" s="50"/>
      <c r="M407" s="50"/>
      <c r="N407" s="152"/>
      <c r="O407" s="197"/>
      <c r="P407" s="197"/>
      <c r="Q407" s="197"/>
      <c r="R407" s="197"/>
      <c r="S407" s="197"/>
      <c r="T407" s="197"/>
      <c r="U407" s="197"/>
      <c r="V407" s="197"/>
      <c r="W407" s="197"/>
      <c r="X407" s="197"/>
      <c r="Y407" s="197"/>
      <c r="Z407" s="197"/>
    </row>
    <row r="408" ht="15.75" customHeight="1">
      <c r="A408" s="180"/>
      <c r="B408" s="197"/>
      <c r="C408" s="152"/>
      <c r="D408" s="152"/>
      <c r="E408" s="152"/>
      <c r="F408" s="152"/>
      <c r="G408" s="197"/>
      <c r="H408" s="169"/>
      <c r="I408" s="152"/>
      <c r="J408" s="50"/>
      <c r="K408" s="50"/>
      <c r="L408" s="50"/>
      <c r="M408" s="50"/>
      <c r="N408" s="152"/>
      <c r="O408" s="197"/>
      <c r="P408" s="197"/>
      <c r="Q408" s="197"/>
      <c r="R408" s="197"/>
      <c r="S408" s="197"/>
      <c r="T408" s="197"/>
      <c r="U408" s="197"/>
      <c r="V408" s="197"/>
      <c r="W408" s="197"/>
      <c r="X408" s="197"/>
      <c r="Y408" s="197"/>
      <c r="Z408" s="197"/>
    </row>
    <row r="409" ht="15.75" customHeight="1">
      <c r="A409" s="180"/>
      <c r="B409" s="197"/>
      <c r="C409" s="152"/>
      <c r="D409" s="152"/>
      <c r="E409" s="152"/>
      <c r="F409" s="152"/>
      <c r="G409" s="197"/>
      <c r="H409" s="169"/>
      <c r="I409" s="152"/>
      <c r="J409" s="50"/>
      <c r="K409" s="50"/>
      <c r="L409" s="50"/>
      <c r="M409" s="50"/>
      <c r="N409" s="152"/>
      <c r="O409" s="197"/>
      <c r="P409" s="197"/>
      <c r="Q409" s="197"/>
      <c r="R409" s="197"/>
      <c r="S409" s="197"/>
      <c r="T409" s="197"/>
      <c r="U409" s="197"/>
      <c r="V409" s="197"/>
      <c r="W409" s="197"/>
      <c r="X409" s="197"/>
      <c r="Y409" s="197"/>
      <c r="Z409" s="197"/>
    </row>
    <row r="410" ht="15.75" customHeight="1">
      <c r="A410" s="180"/>
      <c r="B410" s="197"/>
      <c r="C410" s="152"/>
      <c r="D410" s="152"/>
      <c r="E410" s="152"/>
      <c r="F410" s="152"/>
      <c r="G410" s="197"/>
      <c r="H410" s="169"/>
      <c r="I410" s="152"/>
      <c r="J410" s="50"/>
      <c r="K410" s="50"/>
      <c r="L410" s="50"/>
      <c r="M410" s="50"/>
      <c r="N410" s="152"/>
      <c r="O410" s="197"/>
      <c r="P410" s="197"/>
      <c r="Q410" s="197"/>
      <c r="R410" s="197"/>
      <c r="S410" s="197"/>
      <c r="T410" s="197"/>
      <c r="U410" s="197"/>
      <c r="V410" s="197"/>
      <c r="W410" s="197"/>
      <c r="X410" s="197"/>
      <c r="Y410" s="197"/>
      <c r="Z410" s="197"/>
    </row>
    <row r="411" ht="15.75" customHeight="1">
      <c r="A411" s="180"/>
      <c r="B411" s="197"/>
      <c r="C411" s="152"/>
      <c r="D411" s="152"/>
      <c r="E411" s="152"/>
      <c r="F411" s="152"/>
      <c r="G411" s="197"/>
      <c r="H411" s="197"/>
      <c r="I411" s="152"/>
      <c r="J411" s="50"/>
      <c r="K411" s="50"/>
      <c r="L411" s="50"/>
      <c r="M411" s="50"/>
      <c r="N411" s="152"/>
      <c r="O411" s="197"/>
      <c r="P411" s="197"/>
      <c r="Q411" s="197"/>
      <c r="R411" s="197"/>
      <c r="S411" s="197"/>
      <c r="T411" s="197"/>
      <c r="U411" s="197"/>
      <c r="V411" s="197"/>
      <c r="W411" s="197"/>
      <c r="X411" s="197"/>
      <c r="Y411" s="197"/>
      <c r="Z411" s="197"/>
    </row>
    <row r="412" ht="15.75" customHeight="1">
      <c r="A412" s="180"/>
      <c r="B412" s="197"/>
      <c r="C412" s="152"/>
      <c r="D412" s="152"/>
      <c r="E412" s="152"/>
      <c r="F412" s="152"/>
      <c r="G412" s="197"/>
      <c r="H412" s="197"/>
      <c r="I412" s="152"/>
      <c r="J412" s="50"/>
      <c r="K412" s="50"/>
      <c r="L412" s="50"/>
      <c r="M412" s="50"/>
      <c r="N412" s="152"/>
      <c r="O412" s="197"/>
      <c r="P412" s="197"/>
      <c r="Q412" s="197"/>
      <c r="R412" s="197"/>
      <c r="S412" s="197"/>
      <c r="T412" s="197"/>
      <c r="U412" s="197"/>
      <c r="V412" s="197"/>
      <c r="W412" s="197"/>
      <c r="X412" s="197"/>
      <c r="Y412" s="197"/>
      <c r="Z412" s="197"/>
    </row>
    <row r="413" ht="15.75" customHeight="1">
      <c r="A413" s="180"/>
      <c r="B413" s="197"/>
      <c r="C413" s="152"/>
      <c r="D413" s="152"/>
      <c r="E413" s="152"/>
      <c r="F413" s="152"/>
      <c r="G413" s="197"/>
      <c r="H413" s="197"/>
      <c r="I413" s="152"/>
      <c r="J413" s="50"/>
      <c r="K413" s="50"/>
      <c r="L413" s="50"/>
      <c r="M413" s="50"/>
      <c r="N413" s="152"/>
      <c r="O413" s="197"/>
      <c r="P413" s="197"/>
      <c r="Q413" s="197"/>
      <c r="R413" s="197"/>
      <c r="S413" s="197"/>
      <c r="T413" s="197"/>
      <c r="U413" s="197"/>
      <c r="V413" s="197"/>
      <c r="W413" s="197"/>
      <c r="X413" s="197"/>
      <c r="Y413" s="197"/>
      <c r="Z413" s="197"/>
    </row>
    <row r="414" ht="15.75" customHeight="1">
      <c r="A414" s="180"/>
      <c r="B414" s="197"/>
      <c r="C414" s="152"/>
      <c r="D414" s="152"/>
      <c r="E414" s="152"/>
      <c r="F414" s="152"/>
      <c r="G414" s="197"/>
      <c r="H414" s="197"/>
      <c r="I414" s="152"/>
      <c r="J414" s="50"/>
      <c r="K414" s="50"/>
      <c r="L414" s="50"/>
      <c r="M414" s="50"/>
      <c r="N414" s="152"/>
      <c r="O414" s="197"/>
      <c r="P414" s="197"/>
      <c r="Q414" s="197"/>
      <c r="R414" s="197"/>
      <c r="S414" s="197"/>
      <c r="T414" s="197"/>
      <c r="U414" s="197"/>
      <c r="V414" s="197"/>
      <c r="W414" s="197"/>
      <c r="X414" s="197"/>
      <c r="Y414" s="197"/>
      <c r="Z414" s="197"/>
    </row>
    <row r="415" ht="15.75" customHeight="1">
      <c r="A415" s="180"/>
      <c r="B415" s="197"/>
      <c r="C415" s="152"/>
      <c r="D415" s="152"/>
      <c r="E415" s="152"/>
      <c r="F415" s="152"/>
      <c r="G415" s="197"/>
      <c r="H415" s="197"/>
      <c r="I415" s="152"/>
      <c r="J415" s="50"/>
      <c r="K415" s="50"/>
      <c r="L415" s="50"/>
      <c r="M415" s="50"/>
      <c r="N415" s="152"/>
      <c r="O415" s="197"/>
      <c r="P415" s="197"/>
      <c r="Q415" s="197"/>
      <c r="R415" s="197"/>
      <c r="S415" s="197"/>
      <c r="T415" s="197"/>
      <c r="U415" s="197"/>
      <c r="V415" s="197"/>
      <c r="W415" s="197"/>
      <c r="X415" s="197"/>
      <c r="Y415" s="197"/>
      <c r="Z415" s="197"/>
    </row>
    <row r="416" ht="15.75" customHeight="1">
      <c r="A416" s="180"/>
      <c r="B416" s="197"/>
      <c r="C416" s="152"/>
      <c r="D416" s="152"/>
      <c r="E416" s="152"/>
      <c r="F416" s="152"/>
      <c r="G416" s="197"/>
      <c r="H416" s="197"/>
      <c r="I416" s="152"/>
      <c r="J416" s="50"/>
      <c r="K416" s="50"/>
      <c r="L416" s="50"/>
      <c r="M416" s="50"/>
      <c r="N416" s="152"/>
      <c r="O416" s="197"/>
      <c r="P416" s="197"/>
      <c r="Q416" s="197"/>
      <c r="R416" s="197"/>
      <c r="S416" s="197"/>
      <c r="T416" s="197"/>
      <c r="U416" s="197"/>
      <c r="V416" s="197"/>
      <c r="W416" s="197"/>
      <c r="X416" s="197"/>
      <c r="Y416" s="197"/>
      <c r="Z416" s="197"/>
    </row>
    <row r="417" ht="15.75" customHeight="1">
      <c r="A417" s="180"/>
      <c r="B417" s="197"/>
      <c r="C417" s="152"/>
      <c r="D417" s="152"/>
      <c r="E417" s="152"/>
      <c r="F417" s="152"/>
      <c r="G417" s="197"/>
      <c r="H417" s="169"/>
      <c r="I417" s="152"/>
      <c r="J417" s="50"/>
      <c r="K417" s="50"/>
      <c r="L417" s="50"/>
      <c r="M417" s="50"/>
      <c r="N417" s="152"/>
      <c r="O417" s="197"/>
      <c r="P417" s="197"/>
      <c r="Q417" s="197"/>
      <c r="R417" s="197"/>
      <c r="S417" s="197"/>
      <c r="T417" s="197"/>
      <c r="U417" s="197"/>
      <c r="V417" s="197"/>
      <c r="W417" s="197"/>
      <c r="X417" s="197"/>
      <c r="Y417" s="197"/>
      <c r="Z417" s="197"/>
    </row>
    <row r="418" ht="15.75" customHeight="1">
      <c r="A418" s="180"/>
      <c r="B418" s="197"/>
      <c r="C418" s="152"/>
      <c r="D418" s="152"/>
      <c r="E418" s="152"/>
      <c r="F418" s="152"/>
      <c r="G418" s="197"/>
      <c r="H418" s="169"/>
      <c r="I418" s="152"/>
      <c r="J418" s="50"/>
      <c r="K418" s="50"/>
      <c r="L418" s="50"/>
      <c r="M418" s="50"/>
      <c r="N418" s="152"/>
      <c r="O418" s="197"/>
      <c r="P418" s="197"/>
      <c r="Q418" s="197"/>
      <c r="R418" s="197"/>
      <c r="S418" s="197"/>
      <c r="T418" s="197"/>
      <c r="U418" s="197"/>
      <c r="V418" s="197"/>
      <c r="W418" s="197"/>
      <c r="X418" s="197"/>
      <c r="Y418" s="197"/>
      <c r="Z418" s="197"/>
    </row>
    <row r="419" ht="15.75" customHeight="1">
      <c r="A419" s="180"/>
      <c r="B419" s="197"/>
      <c r="C419" s="152"/>
      <c r="D419" s="152"/>
      <c r="E419" s="152"/>
      <c r="F419" s="152"/>
      <c r="G419" s="197"/>
      <c r="H419" s="169"/>
      <c r="I419" s="152"/>
      <c r="J419" s="50"/>
      <c r="K419" s="50"/>
      <c r="L419" s="50"/>
      <c r="M419" s="50"/>
      <c r="N419" s="152"/>
      <c r="O419" s="197"/>
      <c r="P419" s="197"/>
      <c r="Q419" s="197"/>
      <c r="R419" s="197"/>
      <c r="S419" s="197"/>
      <c r="T419" s="197"/>
      <c r="U419" s="197"/>
      <c r="V419" s="197"/>
      <c r="W419" s="197"/>
      <c r="X419" s="197"/>
      <c r="Y419" s="197"/>
      <c r="Z419" s="197"/>
    </row>
    <row r="420" ht="15.75" customHeight="1">
      <c r="A420" s="180"/>
      <c r="B420" s="197"/>
      <c r="C420" s="152"/>
      <c r="D420" s="152"/>
      <c r="E420" s="152"/>
      <c r="F420" s="152"/>
      <c r="G420" s="197"/>
      <c r="H420" s="197"/>
      <c r="I420" s="152"/>
      <c r="J420" s="50"/>
      <c r="K420" s="50"/>
      <c r="L420" s="50"/>
      <c r="M420" s="50"/>
      <c r="N420" s="152"/>
      <c r="O420" s="197"/>
      <c r="P420" s="197"/>
      <c r="Q420" s="197"/>
      <c r="R420" s="197"/>
      <c r="S420" s="197"/>
      <c r="T420" s="197"/>
      <c r="U420" s="197"/>
      <c r="V420" s="197"/>
      <c r="W420" s="197"/>
      <c r="X420" s="197"/>
      <c r="Y420" s="197"/>
      <c r="Z420" s="197"/>
    </row>
    <row r="421" ht="15.75" customHeight="1">
      <c r="A421" s="180"/>
      <c r="B421" s="197"/>
      <c r="C421" s="152"/>
      <c r="D421" s="152"/>
      <c r="E421" s="152"/>
      <c r="F421" s="152"/>
      <c r="G421" s="197"/>
      <c r="H421" s="169"/>
      <c r="I421" s="152"/>
      <c r="J421" s="50"/>
      <c r="K421" s="50"/>
      <c r="L421" s="50"/>
      <c r="M421" s="50"/>
      <c r="N421" s="152"/>
      <c r="O421" s="197"/>
      <c r="P421" s="197"/>
      <c r="Q421" s="197"/>
      <c r="R421" s="197"/>
      <c r="S421" s="197"/>
      <c r="T421" s="197"/>
      <c r="U421" s="197"/>
      <c r="V421" s="197"/>
      <c r="W421" s="197"/>
      <c r="X421" s="197"/>
      <c r="Y421" s="197"/>
      <c r="Z421" s="197"/>
    </row>
    <row r="422" ht="15.75" customHeight="1">
      <c r="A422" s="180"/>
      <c r="B422" s="197"/>
      <c r="C422" s="152"/>
      <c r="D422" s="152"/>
      <c r="E422" s="152"/>
      <c r="F422" s="152"/>
      <c r="G422" s="197"/>
      <c r="H422" s="197"/>
      <c r="I422" s="152"/>
      <c r="J422" s="50"/>
      <c r="K422" s="50"/>
      <c r="L422" s="50"/>
      <c r="M422" s="50"/>
      <c r="N422" s="152"/>
      <c r="O422" s="197"/>
      <c r="P422" s="197"/>
      <c r="Q422" s="197"/>
      <c r="R422" s="197"/>
      <c r="S422" s="197"/>
      <c r="T422" s="197"/>
      <c r="U422" s="197"/>
      <c r="V422" s="197"/>
      <c r="W422" s="197"/>
      <c r="X422" s="197"/>
      <c r="Y422" s="197"/>
      <c r="Z422" s="197"/>
    </row>
    <row r="423" ht="15.75" customHeight="1">
      <c r="A423" s="180"/>
      <c r="B423" s="197"/>
      <c r="C423" s="152"/>
      <c r="D423" s="152"/>
      <c r="E423" s="152"/>
      <c r="F423" s="152"/>
      <c r="G423" s="197"/>
      <c r="H423" s="197"/>
      <c r="I423" s="152"/>
      <c r="J423" s="50"/>
      <c r="K423" s="50"/>
      <c r="L423" s="50"/>
      <c r="M423" s="50"/>
      <c r="N423" s="152"/>
      <c r="O423" s="197"/>
      <c r="P423" s="197"/>
      <c r="Q423" s="197"/>
      <c r="R423" s="197"/>
      <c r="S423" s="197"/>
      <c r="T423" s="197"/>
      <c r="U423" s="197"/>
      <c r="V423" s="197"/>
      <c r="W423" s="197"/>
      <c r="X423" s="197"/>
      <c r="Y423" s="197"/>
      <c r="Z423" s="197"/>
    </row>
    <row r="424" ht="15.75" customHeight="1">
      <c r="A424" s="180"/>
      <c r="B424" s="197"/>
      <c r="C424" s="152"/>
      <c r="D424" s="152"/>
      <c r="E424" s="152"/>
      <c r="F424" s="152"/>
      <c r="G424" s="197"/>
      <c r="H424" s="169"/>
      <c r="I424" s="152"/>
      <c r="J424" s="50"/>
      <c r="K424" s="50"/>
      <c r="L424" s="50"/>
      <c r="M424" s="50"/>
      <c r="N424" s="152"/>
      <c r="O424" s="197"/>
      <c r="P424" s="197"/>
      <c r="Q424" s="197"/>
      <c r="R424" s="197"/>
      <c r="S424" s="197"/>
      <c r="T424" s="197"/>
      <c r="U424" s="197"/>
      <c r="V424" s="197"/>
      <c r="W424" s="197"/>
      <c r="X424" s="197"/>
      <c r="Y424" s="197"/>
      <c r="Z424" s="197"/>
    </row>
    <row r="425" ht="15.75" customHeight="1">
      <c r="A425" s="180"/>
      <c r="B425" s="197"/>
      <c r="C425" s="152"/>
      <c r="D425" s="152"/>
      <c r="E425" s="152"/>
      <c r="F425" s="152"/>
      <c r="G425" s="197"/>
      <c r="H425" s="197"/>
      <c r="I425" s="152"/>
      <c r="J425" s="50"/>
      <c r="K425" s="50"/>
      <c r="L425" s="50"/>
      <c r="M425" s="50"/>
      <c r="N425" s="152"/>
      <c r="O425" s="197"/>
      <c r="P425" s="197"/>
      <c r="Q425" s="197"/>
      <c r="R425" s="197"/>
      <c r="S425" s="197"/>
      <c r="T425" s="197"/>
      <c r="U425" s="197"/>
      <c r="V425" s="197"/>
      <c r="W425" s="197"/>
      <c r="X425" s="197"/>
      <c r="Y425" s="197"/>
      <c r="Z425" s="197"/>
    </row>
    <row r="426" ht="15.75" customHeight="1">
      <c r="A426" s="180"/>
      <c r="B426" s="197"/>
      <c r="C426" s="152"/>
      <c r="D426" s="152"/>
      <c r="E426" s="152"/>
      <c r="F426" s="152"/>
      <c r="G426" s="197"/>
      <c r="H426" s="169"/>
      <c r="I426" s="152"/>
      <c r="J426" s="50"/>
      <c r="K426" s="50"/>
      <c r="L426" s="50"/>
      <c r="M426" s="50"/>
      <c r="N426" s="152"/>
      <c r="O426" s="197"/>
      <c r="P426" s="197"/>
      <c r="Q426" s="197"/>
      <c r="R426" s="197"/>
      <c r="S426" s="197"/>
      <c r="T426" s="197"/>
      <c r="U426" s="197"/>
      <c r="V426" s="197"/>
      <c r="W426" s="197"/>
      <c r="X426" s="197"/>
      <c r="Y426" s="197"/>
      <c r="Z426" s="197"/>
    </row>
    <row r="427" ht="15.75" customHeight="1">
      <c r="A427" s="180"/>
      <c r="B427" s="197"/>
      <c r="C427" s="152"/>
      <c r="D427" s="152"/>
      <c r="E427" s="152"/>
      <c r="F427" s="152"/>
      <c r="G427" s="197"/>
      <c r="H427" s="169"/>
      <c r="I427" s="152"/>
      <c r="J427" s="50"/>
      <c r="K427" s="50"/>
      <c r="L427" s="50"/>
      <c r="M427" s="50"/>
      <c r="N427" s="152"/>
      <c r="O427" s="197"/>
      <c r="P427" s="197"/>
      <c r="Q427" s="197"/>
      <c r="R427" s="197"/>
      <c r="S427" s="197"/>
      <c r="T427" s="197"/>
      <c r="U427" s="197"/>
      <c r="V427" s="197"/>
      <c r="W427" s="197"/>
      <c r="X427" s="197"/>
      <c r="Y427" s="197"/>
      <c r="Z427" s="197"/>
    </row>
    <row r="428" ht="15.75" customHeight="1">
      <c r="A428" s="180"/>
      <c r="B428" s="197"/>
      <c r="C428" s="152"/>
      <c r="D428" s="152"/>
      <c r="E428" s="152"/>
      <c r="F428" s="152"/>
      <c r="G428" s="197"/>
      <c r="H428" s="169"/>
      <c r="I428" s="152"/>
      <c r="J428" s="50"/>
      <c r="K428" s="50"/>
      <c r="L428" s="50"/>
      <c r="M428" s="50"/>
      <c r="N428" s="152"/>
      <c r="O428" s="197"/>
      <c r="P428" s="197"/>
      <c r="Q428" s="197"/>
      <c r="R428" s="197"/>
      <c r="S428" s="197"/>
      <c r="T428" s="197"/>
      <c r="U428" s="197"/>
      <c r="V428" s="197"/>
      <c r="W428" s="197"/>
      <c r="X428" s="197"/>
      <c r="Y428" s="197"/>
      <c r="Z428" s="197"/>
    </row>
    <row r="429" ht="15.75" customHeight="1">
      <c r="A429" s="180"/>
      <c r="B429" s="197"/>
      <c r="C429" s="152"/>
      <c r="D429" s="152"/>
      <c r="E429" s="152"/>
      <c r="F429" s="152"/>
      <c r="G429" s="197"/>
      <c r="H429" s="197"/>
      <c r="I429" s="152"/>
      <c r="J429" s="50"/>
      <c r="K429" s="50"/>
      <c r="L429" s="50"/>
      <c r="M429" s="50"/>
      <c r="N429" s="152"/>
      <c r="O429" s="197"/>
      <c r="P429" s="197"/>
      <c r="Q429" s="197"/>
      <c r="R429" s="197"/>
      <c r="S429" s="197"/>
      <c r="T429" s="197"/>
      <c r="U429" s="197"/>
      <c r="V429" s="197"/>
      <c r="W429" s="197"/>
      <c r="X429" s="197"/>
      <c r="Y429" s="197"/>
      <c r="Z429" s="197"/>
    </row>
    <row r="430" ht="15.75" customHeight="1">
      <c r="A430" s="180"/>
      <c r="B430" s="197"/>
      <c r="C430" s="152"/>
      <c r="D430" s="152"/>
      <c r="E430" s="152"/>
      <c r="F430" s="152"/>
      <c r="G430" s="197"/>
      <c r="H430" s="197"/>
      <c r="I430" s="152"/>
      <c r="J430" s="50"/>
      <c r="K430" s="50"/>
      <c r="L430" s="50"/>
      <c r="M430" s="50"/>
      <c r="N430" s="152"/>
      <c r="O430" s="197"/>
      <c r="P430" s="197"/>
      <c r="Q430" s="197"/>
      <c r="R430" s="197"/>
      <c r="S430" s="197"/>
      <c r="T430" s="197"/>
      <c r="U430" s="197"/>
      <c r="V430" s="197"/>
      <c r="W430" s="197"/>
      <c r="X430" s="197"/>
      <c r="Y430" s="197"/>
      <c r="Z430" s="197"/>
    </row>
    <row r="431" ht="15.75" customHeight="1">
      <c r="A431" s="180"/>
      <c r="B431" s="197"/>
      <c r="C431" s="152"/>
      <c r="D431" s="152"/>
      <c r="E431" s="152"/>
      <c r="F431" s="152"/>
      <c r="G431" s="197"/>
      <c r="H431" s="169"/>
      <c r="I431" s="152"/>
      <c r="J431" s="50"/>
      <c r="K431" s="50"/>
      <c r="L431" s="50"/>
      <c r="M431" s="50"/>
      <c r="N431" s="152"/>
      <c r="O431" s="197"/>
      <c r="P431" s="197"/>
      <c r="Q431" s="197"/>
      <c r="R431" s="197"/>
      <c r="S431" s="197"/>
      <c r="T431" s="197"/>
      <c r="U431" s="197"/>
      <c r="V431" s="197"/>
      <c r="W431" s="197"/>
      <c r="X431" s="197"/>
      <c r="Y431" s="197"/>
      <c r="Z431" s="197"/>
    </row>
    <row r="432" ht="15.75" customHeight="1">
      <c r="A432" s="180"/>
      <c r="B432" s="197"/>
      <c r="C432" s="152"/>
      <c r="D432" s="152"/>
      <c r="E432" s="152"/>
      <c r="F432" s="152"/>
      <c r="G432" s="197"/>
      <c r="H432" s="197"/>
      <c r="I432" s="152"/>
      <c r="J432" s="50"/>
      <c r="K432" s="50"/>
      <c r="L432" s="50"/>
      <c r="M432" s="50"/>
      <c r="N432" s="152"/>
      <c r="O432" s="197"/>
      <c r="P432" s="197"/>
      <c r="Q432" s="197"/>
      <c r="R432" s="197"/>
      <c r="S432" s="197"/>
      <c r="T432" s="197"/>
      <c r="U432" s="197"/>
      <c r="V432" s="197"/>
      <c r="W432" s="197"/>
      <c r="X432" s="197"/>
      <c r="Y432" s="197"/>
      <c r="Z432" s="197"/>
    </row>
    <row r="433" ht="15.75" customHeight="1">
      <c r="A433" s="180"/>
      <c r="B433" s="197"/>
      <c r="C433" s="152"/>
      <c r="D433" s="152"/>
      <c r="E433" s="152"/>
      <c r="F433" s="152"/>
      <c r="G433" s="197"/>
      <c r="H433" s="169"/>
      <c r="I433" s="152"/>
      <c r="J433" s="50"/>
      <c r="K433" s="50"/>
      <c r="L433" s="50"/>
      <c r="M433" s="50"/>
      <c r="N433" s="152"/>
      <c r="O433" s="197"/>
      <c r="P433" s="197"/>
      <c r="Q433" s="197"/>
      <c r="R433" s="197"/>
      <c r="S433" s="197"/>
      <c r="T433" s="197"/>
      <c r="U433" s="197"/>
      <c r="V433" s="197"/>
      <c r="W433" s="197"/>
      <c r="X433" s="197"/>
      <c r="Y433" s="197"/>
      <c r="Z433" s="197"/>
    </row>
    <row r="434" ht="15.75" customHeight="1">
      <c r="A434" s="180"/>
      <c r="B434" s="197"/>
      <c r="C434" s="152"/>
      <c r="D434" s="152"/>
      <c r="E434" s="152"/>
      <c r="F434" s="152"/>
      <c r="G434" s="197"/>
      <c r="H434" s="197"/>
      <c r="I434" s="152"/>
      <c r="J434" s="50"/>
      <c r="K434" s="50"/>
      <c r="L434" s="50"/>
      <c r="M434" s="50"/>
      <c r="N434" s="152"/>
      <c r="O434" s="197"/>
      <c r="P434" s="197"/>
      <c r="Q434" s="197"/>
      <c r="R434" s="197"/>
      <c r="S434" s="197"/>
      <c r="T434" s="197"/>
      <c r="U434" s="197"/>
      <c r="V434" s="197"/>
      <c r="W434" s="197"/>
      <c r="X434" s="197"/>
      <c r="Y434" s="197"/>
      <c r="Z434" s="197"/>
    </row>
    <row r="435" ht="15.75" customHeight="1">
      <c r="A435" s="180"/>
      <c r="B435" s="197"/>
      <c r="C435" s="152"/>
      <c r="D435" s="152"/>
      <c r="E435" s="152"/>
      <c r="F435" s="152"/>
      <c r="G435" s="197"/>
      <c r="H435" s="169"/>
      <c r="I435" s="152"/>
      <c r="J435" s="50"/>
      <c r="K435" s="50"/>
      <c r="L435" s="50"/>
      <c r="M435" s="50"/>
      <c r="N435" s="152"/>
      <c r="O435" s="197"/>
      <c r="P435" s="197"/>
      <c r="Q435" s="197"/>
      <c r="R435" s="197"/>
      <c r="S435" s="197"/>
      <c r="T435" s="197"/>
      <c r="U435" s="197"/>
      <c r="V435" s="197"/>
      <c r="W435" s="197"/>
      <c r="X435" s="197"/>
      <c r="Y435" s="197"/>
      <c r="Z435" s="197"/>
    </row>
    <row r="436" ht="15.75" customHeight="1">
      <c r="A436" s="180"/>
      <c r="B436" s="197"/>
      <c r="C436" s="197"/>
      <c r="D436" s="152"/>
      <c r="E436" s="152"/>
      <c r="F436" s="152"/>
      <c r="G436" s="197"/>
      <c r="H436" s="169"/>
      <c r="I436" s="152"/>
      <c r="J436" s="50"/>
      <c r="K436" s="50"/>
      <c r="L436" s="50"/>
      <c r="M436" s="50"/>
      <c r="N436" s="152"/>
      <c r="O436" s="197"/>
      <c r="P436" s="197"/>
      <c r="Q436" s="197"/>
      <c r="R436" s="197"/>
      <c r="S436" s="197"/>
      <c r="T436" s="197"/>
      <c r="U436" s="197"/>
      <c r="V436" s="197"/>
      <c r="W436" s="197"/>
      <c r="X436" s="197"/>
      <c r="Y436" s="197"/>
      <c r="Z436" s="197"/>
    </row>
    <row r="437" ht="15.75" customHeight="1">
      <c r="A437" s="180"/>
      <c r="B437" s="197"/>
      <c r="C437" s="152"/>
      <c r="D437" s="152"/>
      <c r="E437" s="152"/>
      <c r="F437" s="152"/>
      <c r="G437" s="197"/>
      <c r="H437" s="169"/>
      <c r="I437" s="152"/>
      <c r="J437" s="50"/>
      <c r="K437" s="50"/>
      <c r="L437" s="50"/>
      <c r="M437" s="50"/>
      <c r="N437" s="152"/>
      <c r="O437" s="197"/>
      <c r="P437" s="197"/>
      <c r="Q437" s="197"/>
      <c r="R437" s="197"/>
      <c r="S437" s="197"/>
      <c r="T437" s="197"/>
      <c r="U437" s="197"/>
      <c r="V437" s="197"/>
      <c r="W437" s="197"/>
      <c r="X437" s="197"/>
      <c r="Y437" s="197"/>
      <c r="Z437" s="197"/>
    </row>
    <row r="438" ht="15.75" customHeight="1">
      <c r="A438" s="180"/>
      <c r="B438" s="197"/>
      <c r="C438" s="152"/>
      <c r="D438" s="152"/>
      <c r="E438" s="152"/>
      <c r="F438" s="152"/>
      <c r="G438" s="197"/>
      <c r="H438" s="169"/>
      <c r="I438" s="152"/>
      <c r="J438" s="50"/>
      <c r="K438" s="50"/>
      <c r="L438" s="50"/>
      <c r="M438" s="50"/>
      <c r="N438" s="152"/>
      <c r="O438" s="197"/>
      <c r="P438" s="197"/>
      <c r="Q438" s="197"/>
      <c r="R438" s="197"/>
      <c r="S438" s="197"/>
      <c r="T438" s="197"/>
      <c r="U438" s="197"/>
      <c r="V438" s="197"/>
      <c r="W438" s="197"/>
      <c r="X438" s="197"/>
      <c r="Y438" s="197"/>
      <c r="Z438" s="197"/>
    </row>
    <row r="439" ht="15.75" customHeight="1">
      <c r="A439" s="180"/>
      <c r="B439" s="197"/>
      <c r="C439" s="152"/>
      <c r="D439" s="152"/>
      <c r="E439" s="152"/>
      <c r="F439" s="152"/>
      <c r="G439" s="197"/>
      <c r="H439" s="169"/>
      <c r="I439" s="152"/>
      <c r="J439" s="50"/>
      <c r="K439" s="50"/>
      <c r="L439" s="50"/>
      <c r="M439" s="50"/>
      <c r="N439" s="152"/>
      <c r="O439" s="197"/>
      <c r="P439" s="197"/>
      <c r="Q439" s="197"/>
      <c r="R439" s="197"/>
      <c r="S439" s="197"/>
      <c r="T439" s="197"/>
      <c r="U439" s="197"/>
      <c r="V439" s="197"/>
      <c r="W439" s="197"/>
      <c r="X439" s="197"/>
      <c r="Y439" s="197"/>
      <c r="Z439" s="197"/>
    </row>
    <row r="440" ht="15.75" customHeight="1">
      <c r="A440" s="180"/>
      <c r="B440" s="197"/>
      <c r="C440" s="152"/>
      <c r="D440" s="152"/>
      <c r="E440" s="152"/>
      <c r="F440" s="152"/>
      <c r="G440" s="197"/>
      <c r="H440" s="197"/>
      <c r="I440" s="152"/>
      <c r="J440" s="50"/>
      <c r="K440" s="50"/>
      <c r="L440" s="50"/>
      <c r="M440" s="50"/>
      <c r="N440" s="152"/>
      <c r="O440" s="197"/>
      <c r="P440" s="197"/>
      <c r="Q440" s="197"/>
      <c r="R440" s="197"/>
      <c r="S440" s="197"/>
      <c r="T440" s="197"/>
      <c r="U440" s="197"/>
      <c r="V440" s="197"/>
      <c r="W440" s="197"/>
      <c r="X440" s="197"/>
      <c r="Y440" s="197"/>
      <c r="Z440" s="197"/>
    </row>
    <row r="441" ht="15.75" customHeight="1">
      <c r="A441" s="180"/>
      <c r="B441" s="197"/>
      <c r="C441" s="152"/>
      <c r="D441" s="152"/>
      <c r="E441" s="197"/>
      <c r="F441" s="197"/>
      <c r="G441" s="197"/>
      <c r="H441" s="169"/>
      <c r="I441" s="152"/>
      <c r="J441" s="50"/>
      <c r="K441" s="50"/>
      <c r="L441" s="50"/>
      <c r="M441" s="50"/>
      <c r="N441" s="152"/>
      <c r="O441" s="197"/>
      <c r="P441" s="197"/>
      <c r="Q441" s="197"/>
      <c r="R441" s="197"/>
      <c r="S441" s="197"/>
      <c r="T441" s="197"/>
      <c r="U441" s="197"/>
      <c r="V441" s="197"/>
      <c r="W441" s="197"/>
      <c r="X441" s="197"/>
      <c r="Y441" s="197"/>
      <c r="Z441" s="197"/>
    </row>
    <row r="442" ht="15.75" customHeight="1">
      <c r="A442" s="180"/>
      <c r="B442" s="197"/>
      <c r="C442" s="152"/>
      <c r="D442" s="152"/>
      <c r="E442" s="152"/>
      <c r="F442" s="152"/>
      <c r="G442" s="197"/>
      <c r="H442" s="197"/>
      <c r="I442" s="152"/>
      <c r="J442" s="50"/>
      <c r="K442" s="50"/>
      <c r="L442" s="50"/>
      <c r="M442" s="50"/>
      <c r="N442" s="152"/>
      <c r="O442" s="197"/>
      <c r="P442" s="197"/>
      <c r="Q442" s="197"/>
      <c r="R442" s="197"/>
      <c r="S442" s="197"/>
      <c r="T442" s="197"/>
      <c r="U442" s="197"/>
      <c r="V442" s="197"/>
      <c r="W442" s="197"/>
      <c r="X442" s="197"/>
      <c r="Y442" s="197"/>
      <c r="Z442" s="197"/>
    </row>
    <row r="443" ht="15.75" customHeight="1">
      <c r="A443" s="180"/>
      <c r="B443" s="197"/>
      <c r="C443" s="152"/>
      <c r="D443" s="152"/>
      <c r="E443" s="152"/>
      <c r="F443" s="152"/>
      <c r="G443" s="197"/>
      <c r="H443" s="197"/>
      <c r="I443" s="152"/>
      <c r="J443" s="50"/>
      <c r="K443" s="50"/>
      <c r="L443" s="50"/>
      <c r="M443" s="50"/>
      <c r="N443" s="152"/>
      <c r="O443" s="197"/>
      <c r="P443" s="197"/>
      <c r="Q443" s="197"/>
      <c r="R443" s="197"/>
      <c r="S443" s="197"/>
      <c r="T443" s="197"/>
      <c r="U443" s="197"/>
      <c r="V443" s="197"/>
      <c r="W443" s="197"/>
      <c r="X443" s="197"/>
      <c r="Y443" s="197"/>
      <c r="Z443" s="197"/>
    </row>
    <row r="444" ht="15.75" customHeight="1">
      <c r="A444" s="180"/>
      <c r="B444" s="197"/>
      <c r="C444" s="152"/>
      <c r="D444" s="152"/>
      <c r="E444" s="152"/>
      <c r="F444" s="152"/>
      <c r="G444" s="197"/>
      <c r="H444" s="197"/>
      <c r="I444" s="152"/>
      <c r="J444" s="50"/>
      <c r="K444" s="50"/>
      <c r="L444" s="50"/>
      <c r="M444" s="50"/>
      <c r="N444" s="152"/>
      <c r="O444" s="197"/>
      <c r="P444" s="197"/>
      <c r="Q444" s="197"/>
      <c r="R444" s="197"/>
      <c r="S444" s="197"/>
      <c r="T444" s="197"/>
      <c r="U444" s="197"/>
      <c r="V444" s="197"/>
      <c r="W444" s="197"/>
      <c r="X444" s="197"/>
      <c r="Y444" s="197"/>
      <c r="Z444" s="197"/>
    </row>
    <row r="445" ht="15.75" customHeight="1">
      <c r="A445" s="180"/>
      <c r="B445" s="197"/>
      <c r="C445" s="152"/>
      <c r="D445" s="152"/>
      <c r="E445" s="152"/>
      <c r="F445" s="152"/>
      <c r="G445" s="197"/>
      <c r="H445" s="197"/>
      <c r="I445" s="152"/>
      <c r="J445" s="50"/>
      <c r="K445" s="50"/>
      <c r="L445" s="50"/>
      <c r="M445" s="50"/>
      <c r="N445" s="152"/>
      <c r="O445" s="197"/>
      <c r="P445" s="197"/>
      <c r="Q445" s="197"/>
      <c r="R445" s="197"/>
      <c r="S445" s="197"/>
      <c r="T445" s="197"/>
      <c r="U445" s="197"/>
      <c r="V445" s="197"/>
      <c r="W445" s="197"/>
      <c r="X445" s="197"/>
      <c r="Y445" s="197"/>
      <c r="Z445" s="197"/>
    </row>
    <row r="446" ht="15.75" customHeight="1">
      <c r="A446" s="180"/>
      <c r="B446" s="197"/>
      <c r="C446" s="152"/>
      <c r="D446" s="152"/>
      <c r="E446" s="152"/>
      <c r="F446" s="152"/>
      <c r="G446" s="197"/>
      <c r="H446" s="197"/>
      <c r="I446" s="152"/>
      <c r="J446" s="50"/>
      <c r="K446" s="50"/>
      <c r="L446" s="50"/>
      <c r="M446" s="50"/>
      <c r="N446" s="152"/>
      <c r="O446" s="197"/>
      <c r="P446" s="197"/>
      <c r="Q446" s="197"/>
      <c r="R446" s="197"/>
      <c r="S446" s="197"/>
      <c r="T446" s="197"/>
      <c r="U446" s="197"/>
      <c r="V446" s="197"/>
      <c r="W446" s="197"/>
      <c r="X446" s="197"/>
      <c r="Y446" s="197"/>
      <c r="Z446" s="197"/>
    </row>
    <row r="447" ht="15.75" customHeight="1">
      <c r="A447" s="180"/>
      <c r="B447" s="197"/>
      <c r="C447" s="152"/>
      <c r="D447" s="152"/>
      <c r="E447" s="152"/>
      <c r="F447" s="152"/>
      <c r="G447" s="197"/>
      <c r="H447" s="197"/>
      <c r="I447" s="152"/>
      <c r="J447" s="50"/>
      <c r="K447" s="50"/>
      <c r="L447" s="50"/>
      <c r="M447" s="50"/>
      <c r="N447" s="152"/>
      <c r="O447" s="197"/>
      <c r="P447" s="197"/>
      <c r="Q447" s="197"/>
      <c r="R447" s="197"/>
      <c r="S447" s="197"/>
      <c r="T447" s="197"/>
      <c r="U447" s="197"/>
      <c r="V447" s="197"/>
      <c r="W447" s="197"/>
      <c r="X447" s="197"/>
      <c r="Y447" s="197"/>
      <c r="Z447" s="197"/>
    </row>
    <row r="448" ht="15.75" customHeight="1">
      <c r="A448" s="180"/>
      <c r="B448" s="197"/>
      <c r="C448" s="197"/>
      <c r="D448" s="152"/>
      <c r="E448" s="152"/>
      <c r="F448" s="152"/>
      <c r="G448" s="197"/>
      <c r="H448" s="169"/>
      <c r="I448" s="152"/>
      <c r="J448" s="50"/>
      <c r="K448" s="50"/>
      <c r="L448" s="50"/>
      <c r="M448" s="50"/>
      <c r="N448" s="152"/>
      <c r="O448" s="197"/>
      <c r="P448" s="197"/>
      <c r="Q448" s="197"/>
      <c r="R448" s="197"/>
      <c r="S448" s="197"/>
      <c r="T448" s="197"/>
      <c r="U448" s="197"/>
      <c r="V448" s="197"/>
      <c r="W448" s="197"/>
      <c r="X448" s="197"/>
      <c r="Y448" s="197"/>
      <c r="Z448" s="197"/>
    </row>
    <row r="449" ht="15.75" customHeight="1">
      <c r="A449" s="180"/>
      <c r="B449" s="197"/>
      <c r="C449" s="152"/>
      <c r="D449" s="152"/>
      <c r="E449" s="152"/>
      <c r="F449" s="152"/>
      <c r="G449" s="197"/>
      <c r="H449" s="169"/>
      <c r="I449" s="152"/>
      <c r="J449" s="50"/>
      <c r="K449" s="50"/>
      <c r="L449" s="50"/>
      <c r="M449" s="50"/>
      <c r="N449" s="152"/>
      <c r="O449" s="197"/>
      <c r="P449" s="197"/>
      <c r="Q449" s="197"/>
      <c r="R449" s="197"/>
      <c r="S449" s="197"/>
      <c r="T449" s="197"/>
      <c r="U449" s="197"/>
      <c r="V449" s="197"/>
      <c r="W449" s="197"/>
      <c r="X449" s="197"/>
      <c r="Y449" s="197"/>
      <c r="Z449" s="197"/>
    </row>
    <row r="450" ht="15.75" customHeight="1">
      <c r="A450" s="180"/>
      <c r="B450" s="197"/>
      <c r="C450" s="152"/>
      <c r="D450" s="152"/>
      <c r="E450" s="152"/>
      <c r="F450" s="152"/>
      <c r="G450" s="197"/>
      <c r="H450" s="197"/>
      <c r="I450" s="152"/>
      <c r="J450" s="50"/>
      <c r="K450" s="50"/>
      <c r="L450" s="50"/>
      <c r="M450" s="50"/>
      <c r="N450" s="152"/>
      <c r="O450" s="197"/>
      <c r="P450" s="197"/>
      <c r="Q450" s="197"/>
      <c r="R450" s="197"/>
      <c r="S450" s="197"/>
      <c r="T450" s="197"/>
      <c r="U450" s="197"/>
      <c r="V450" s="197"/>
      <c r="W450" s="197"/>
      <c r="X450" s="197"/>
      <c r="Y450" s="197"/>
      <c r="Z450" s="197"/>
    </row>
    <row r="451" ht="15.75" customHeight="1">
      <c r="A451" s="180"/>
      <c r="B451" s="197"/>
      <c r="C451" s="152"/>
      <c r="D451" s="152"/>
      <c r="E451" s="152"/>
      <c r="F451" s="152"/>
      <c r="G451" s="197"/>
      <c r="H451" s="169"/>
      <c r="I451" s="152"/>
      <c r="J451" s="50"/>
      <c r="K451" s="50"/>
      <c r="L451" s="50"/>
      <c r="M451" s="50"/>
      <c r="N451" s="152"/>
      <c r="O451" s="197"/>
      <c r="P451" s="197"/>
      <c r="Q451" s="197"/>
      <c r="R451" s="197"/>
      <c r="S451" s="197"/>
      <c r="T451" s="197"/>
      <c r="U451" s="197"/>
      <c r="V451" s="197"/>
      <c r="W451" s="197"/>
      <c r="X451" s="197"/>
      <c r="Y451" s="197"/>
      <c r="Z451" s="197"/>
    </row>
    <row r="452" ht="15.75" customHeight="1">
      <c r="A452" s="180"/>
      <c r="B452" s="197"/>
      <c r="C452" s="152"/>
      <c r="D452" s="152"/>
      <c r="E452" s="152"/>
      <c r="F452" s="152"/>
      <c r="G452" s="197"/>
      <c r="H452" s="169"/>
      <c r="I452" s="152"/>
      <c r="J452" s="50"/>
      <c r="K452" s="50"/>
      <c r="L452" s="50"/>
      <c r="M452" s="50"/>
      <c r="N452" s="152"/>
      <c r="O452" s="197"/>
      <c r="P452" s="197"/>
      <c r="Q452" s="197"/>
      <c r="R452" s="197"/>
      <c r="S452" s="197"/>
      <c r="T452" s="197"/>
      <c r="U452" s="197"/>
      <c r="V452" s="197"/>
      <c r="W452" s="197"/>
      <c r="X452" s="197"/>
      <c r="Y452" s="197"/>
      <c r="Z452" s="197"/>
    </row>
    <row r="453" ht="15.75" customHeight="1">
      <c r="A453" s="180"/>
      <c r="B453" s="197"/>
      <c r="C453" s="152"/>
      <c r="D453" s="152"/>
      <c r="E453" s="152"/>
      <c r="F453" s="152"/>
      <c r="G453" s="197"/>
      <c r="H453" s="169"/>
      <c r="I453" s="152"/>
      <c r="J453" s="50"/>
      <c r="K453" s="50"/>
      <c r="L453" s="50"/>
      <c r="M453" s="50"/>
      <c r="N453" s="152"/>
      <c r="O453" s="197"/>
      <c r="P453" s="197"/>
      <c r="Q453" s="197"/>
      <c r="R453" s="197"/>
      <c r="S453" s="197"/>
      <c r="T453" s="197"/>
      <c r="U453" s="197"/>
      <c r="V453" s="197"/>
      <c r="W453" s="197"/>
      <c r="X453" s="197"/>
      <c r="Y453" s="197"/>
      <c r="Z453" s="197"/>
    </row>
    <row r="454" ht="15.75" customHeight="1">
      <c r="A454" s="180"/>
      <c r="B454" s="197"/>
      <c r="C454" s="152"/>
      <c r="D454" s="152"/>
      <c r="E454" s="152"/>
      <c r="F454" s="152"/>
      <c r="G454" s="197"/>
      <c r="H454" s="169"/>
      <c r="I454" s="152"/>
      <c r="J454" s="50"/>
      <c r="K454" s="50"/>
      <c r="L454" s="50"/>
      <c r="M454" s="50"/>
      <c r="N454" s="152"/>
      <c r="O454" s="197"/>
      <c r="P454" s="197"/>
      <c r="Q454" s="197"/>
      <c r="R454" s="197"/>
      <c r="S454" s="197"/>
      <c r="T454" s="197"/>
      <c r="U454" s="197"/>
      <c r="V454" s="197"/>
      <c r="W454" s="197"/>
      <c r="X454" s="197"/>
      <c r="Y454" s="197"/>
      <c r="Z454" s="197"/>
    </row>
    <row r="455" ht="15.75" customHeight="1">
      <c r="A455" s="180"/>
      <c r="B455" s="197"/>
      <c r="C455" s="152"/>
      <c r="D455" s="152"/>
      <c r="E455" s="152"/>
      <c r="F455" s="152"/>
      <c r="G455" s="197"/>
      <c r="H455" s="169"/>
      <c r="I455" s="152"/>
      <c r="J455" s="50"/>
      <c r="K455" s="50"/>
      <c r="L455" s="50"/>
      <c r="M455" s="50"/>
      <c r="N455" s="152"/>
      <c r="O455" s="197"/>
      <c r="P455" s="197"/>
      <c r="Q455" s="197"/>
      <c r="R455" s="197"/>
      <c r="S455" s="197"/>
      <c r="T455" s="197"/>
      <c r="U455" s="197"/>
      <c r="V455" s="197"/>
      <c r="W455" s="197"/>
      <c r="X455" s="197"/>
      <c r="Y455" s="197"/>
      <c r="Z455" s="197"/>
    </row>
    <row r="456" ht="15.75" customHeight="1">
      <c r="A456" s="180"/>
      <c r="B456" s="197"/>
      <c r="C456" s="152"/>
      <c r="D456" s="152"/>
      <c r="E456" s="152"/>
      <c r="F456" s="152"/>
      <c r="G456" s="197"/>
      <c r="H456" s="169"/>
      <c r="I456" s="152"/>
      <c r="J456" s="50"/>
      <c r="K456" s="50"/>
      <c r="L456" s="50"/>
      <c r="M456" s="50"/>
      <c r="N456" s="152"/>
      <c r="O456" s="197"/>
      <c r="P456" s="197"/>
      <c r="Q456" s="197"/>
      <c r="R456" s="197"/>
      <c r="S456" s="197"/>
      <c r="T456" s="197"/>
      <c r="U456" s="197"/>
      <c r="V456" s="197"/>
      <c r="W456" s="197"/>
      <c r="X456" s="197"/>
      <c r="Y456" s="197"/>
      <c r="Z456" s="197"/>
    </row>
    <row r="457" ht="15.75" customHeight="1">
      <c r="A457" s="180"/>
      <c r="B457" s="197"/>
      <c r="C457" s="152"/>
      <c r="D457" s="152"/>
      <c r="E457" s="152"/>
      <c r="F457" s="152"/>
      <c r="G457" s="197"/>
      <c r="H457" s="169"/>
      <c r="I457" s="152"/>
      <c r="J457" s="50"/>
      <c r="K457" s="50"/>
      <c r="L457" s="50"/>
      <c r="M457" s="50"/>
      <c r="N457" s="152"/>
      <c r="O457" s="197"/>
      <c r="P457" s="197"/>
      <c r="Q457" s="197"/>
      <c r="R457" s="197"/>
      <c r="S457" s="197"/>
      <c r="T457" s="197"/>
      <c r="U457" s="197"/>
      <c r="V457" s="197"/>
      <c r="W457" s="197"/>
      <c r="X457" s="197"/>
      <c r="Y457" s="197"/>
      <c r="Z457" s="197"/>
    </row>
    <row r="458" ht="15.75" customHeight="1">
      <c r="A458" s="180"/>
      <c r="B458" s="197"/>
      <c r="C458" s="152"/>
      <c r="D458" s="152"/>
      <c r="E458" s="152"/>
      <c r="F458" s="152"/>
      <c r="G458" s="197"/>
      <c r="H458" s="169"/>
      <c r="I458" s="152"/>
      <c r="J458" s="50"/>
      <c r="K458" s="50"/>
      <c r="L458" s="50"/>
      <c r="M458" s="50"/>
      <c r="N458" s="152"/>
      <c r="O458" s="197"/>
      <c r="P458" s="197"/>
      <c r="Q458" s="197"/>
      <c r="R458" s="197"/>
      <c r="S458" s="197"/>
      <c r="T458" s="197"/>
      <c r="U458" s="197"/>
      <c r="V458" s="197"/>
      <c r="W458" s="197"/>
      <c r="X458" s="197"/>
      <c r="Y458" s="197"/>
      <c r="Z458" s="197"/>
    </row>
    <row r="459" ht="15.75" customHeight="1">
      <c r="A459" s="180"/>
      <c r="B459" s="197"/>
      <c r="C459" s="152"/>
      <c r="D459" s="152"/>
      <c r="E459" s="152"/>
      <c r="F459" s="152"/>
      <c r="G459" s="197"/>
      <c r="H459" s="197"/>
      <c r="I459" s="152"/>
      <c r="J459" s="50"/>
      <c r="K459" s="50"/>
      <c r="L459" s="50"/>
      <c r="M459" s="50"/>
      <c r="N459" s="152"/>
      <c r="O459" s="197"/>
      <c r="P459" s="197"/>
      <c r="Q459" s="197"/>
      <c r="R459" s="197"/>
      <c r="S459" s="197"/>
      <c r="T459" s="197"/>
      <c r="U459" s="197"/>
      <c r="V459" s="197"/>
      <c r="W459" s="197"/>
      <c r="X459" s="197"/>
      <c r="Y459" s="197"/>
      <c r="Z459" s="197"/>
    </row>
    <row r="460" ht="15.75" customHeight="1">
      <c r="A460" s="180"/>
      <c r="B460" s="197"/>
      <c r="C460" s="152"/>
      <c r="D460" s="152"/>
      <c r="E460" s="152"/>
      <c r="F460" s="152"/>
      <c r="G460" s="197"/>
      <c r="H460" s="169"/>
      <c r="I460" s="152"/>
      <c r="J460" s="50"/>
      <c r="K460" s="50"/>
      <c r="L460" s="50"/>
      <c r="M460" s="50"/>
      <c r="N460" s="152"/>
      <c r="O460" s="197"/>
      <c r="P460" s="197"/>
      <c r="Q460" s="197"/>
      <c r="R460" s="197"/>
      <c r="S460" s="197"/>
      <c r="T460" s="197"/>
      <c r="U460" s="197"/>
      <c r="V460" s="197"/>
      <c r="W460" s="197"/>
      <c r="X460" s="197"/>
      <c r="Y460" s="197"/>
      <c r="Z460" s="197"/>
    </row>
    <row r="461" ht="15.75" customHeight="1">
      <c r="A461" s="180"/>
      <c r="B461" s="197"/>
      <c r="C461" s="152"/>
      <c r="D461" s="152"/>
      <c r="E461" s="152"/>
      <c r="F461" s="152"/>
      <c r="G461" s="197"/>
      <c r="H461" s="169"/>
      <c r="I461" s="152"/>
      <c r="J461" s="50"/>
      <c r="K461" s="50"/>
      <c r="L461" s="50"/>
      <c r="M461" s="50"/>
      <c r="N461" s="152"/>
      <c r="O461" s="197"/>
      <c r="P461" s="197"/>
      <c r="Q461" s="197"/>
      <c r="R461" s="197"/>
      <c r="S461" s="197"/>
      <c r="T461" s="197"/>
      <c r="U461" s="197"/>
      <c r="V461" s="197"/>
      <c r="W461" s="197"/>
      <c r="X461" s="197"/>
      <c r="Y461" s="197"/>
      <c r="Z461" s="197"/>
    </row>
    <row r="462" ht="15.75" customHeight="1">
      <c r="A462" s="180"/>
      <c r="B462" s="197"/>
      <c r="C462" s="197"/>
      <c r="D462" s="152"/>
      <c r="E462" s="152"/>
      <c r="F462" s="152"/>
      <c r="G462" s="197"/>
      <c r="H462" s="169"/>
      <c r="I462" s="152"/>
      <c r="J462" s="50"/>
      <c r="K462" s="50"/>
      <c r="L462" s="50"/>
      <c r="M462" s="50"/>
      <c r="N462" s="152"/>
      <c r="O462" s="197"/>
      <c r="P462" s="197"/>
      <c r="Q462" s="197"/>
      <c r="R462" s="197"/>
      <c r="S462" s="197"/>
      <c r="T462" s="197"/>
      <c r="U462" s="197"/>
      <c r="V462" s="197"/>
      <c r="W462" s="197"/>
      <c r="X462" s="197"/>
      <c r="Y462" s="197"/>
      <c r="Z462" s="197"/>
    </row>
    <row r="463" ht="15.75" customHeight="1">
      <c r="A463" s="180"/>
      <c r="B463" s="197"/>
      <c r="C463" s="152"/>
      <c r="D463" s="152"/>
      <c r="E463" s="152"/>
      <c r="F463" s="152"/>
      <c r="G463" s="197"/>
      <c r="H463" s="169"/>
      <c r="I463" s="152"/>
      <c r="J463" s="50"/>
      <c r="K463" s="50"/>
      <c r="L463" s="50"/>
      <c r="M463" s="50"/>
      <c r="N463" s="152"/>
      <c r="O463" s="197"/>
      <c r="P463" s="197"/>
      <c r="Q463" s="197"/>
      <c r="R463" s="197"/>
      <c r="S463" s="197"/>
      <c r="T463" s="197"/>
      <c r="U463" s="197"/>
      <c r="V463" s="197"/>
      <c r="W463" s="197"/>
      <c r="X463" s="197"/>
      <c r="Y463" s="197"/>
      <c r="Z463" s="197"/>
    </row>
    <row r="464" ht="15.75" customHeight="1">
      <c r="A464" s="180"/>
      <c r="B464" s="197"/>
      <c r="C464" s="152"/>
      <c r="D464" s="152"/>
      <c r="E464" s="152"/>
      <c r="F464" s="152"/>
      <c r="G464" s="197"/>
      <c r="H464" s="197"/>
      <c r="I464" s="152"/>
      <c r="J464" s="50"/>
      <c r="K464" s="50"/>
      <c r="L464" s="50"/>
      <c r="M464" s="50"/>
      <c r="N464" s="152"/>
      <c r="O464" s="197"/>
      <c r="P464" s="197"/>
      <c r="Q464" s="197"/>
      <c r="R464" s="197"/>
      <c r="S464" s="197"/>
      <c r="T464" s="197"/>
      <c r="U464" s="197"/>
      <c r="V464" s="197"/>
      <c r="W464" s="197"/>
      <c r="X464" s="197"/>
      <c r="Y464" s="197"/>
      <c r="Z464" s="197"/>
    </row>
    <row r="465" ht="15.75" customHeight="1">
      <c r="A465" s="180"/>
      <c r="B465" s="197"/>
      <c r="C465" s="152"/>
      <c r="D465" s="152"/>
      <c r="E465" s="197"/>
      <c r="F465" s="197"/>
      <c r="G465" s="197"/>
      <c r="H465" s="169"/>
      <c r="I465" s="152"/>
      <c r="J465" s="50"/>
      <c r="K465" s="50"/>
      <c r="L465" s="50"/>
      <c r="M465" s="50"/>
      <c r="N465" s="152"/>
      <c r="O465" s="197"/>
      <c r="P465" s="197"/>
      <c r="Q465" s="197"/>
      <c r="R465" s="197"/>
      <c r="S465" s="197"/>
      <c r="T465" s="197"/>
      <c r="U465" s="197"/>
      <c r="V465" s="197"/>
      <c r="W465" s="197"/>
      <c r="X465" s="197"/>
      <c r="Y465" s="197"/>
      <c r="Z465" s="197"/>
    </row>
    <row r="466" ht="15.75" customHeight="1">
      <c r="A466" s="180"/>
      <c r="B466" s="197"/>
      <c r="C466" s="152"/>
      <c r="D466" s="152"/>
      <c r="E466" s="197"/>
      <c r="F466" s="197"/>
      <c r="G466" s="197"/>
      <c r="H466" s="169"/>
      <c r="I466" s="152"/>
      <c r="J466" s="50"/>
      <c r="K466" s="50"/>
      <c r="L466" s="50"/>
      <c r="M466" s="50"/>
      <c r="N466" s="152"/>
      <c r="O466" s="197"/>
      <c r="P466" s="197"/>
      <c r="Q466" s="197"/>
      <c r="R466" s="197"/>
      <c r="S466" s="197"/>
      <c r="T466" s="197"/>
      <c r="U466" s="197"/>
      <c r="V466" s="197"/>
      <c r="W466" s="197"/>
      <c r="X466" s="197"/>
      <c r="Y466" s="197"/>
      <c r="Z466" s="197"/>
    </row>
    <row r="467" ht="15.75" customHeight="1">
      <c r="A467" s="180"/>
      <c r="B467" s="197"/>
      <c r="C467" s="152"/>
      <c r="D467" s="152"/>
      <c r="E467" s="152"/>
      <c r="F467" s="152"/>
      <c r="G467" s="197"/>
      <c r="H467" s="169"/>
      <c r="I467" s="152"/>
      <c r="J467" s="50"/>
      <c r="K467" s="50"/>
      <c r="L467" s="50"/>
      <c r="M467" s="50"/>
      <c r="N467" s="152"/>
      <c r="O467" s="197"/>
      <c r="P467" s="197"/>
      <c r="Q467" s="197"/>
      <c r="R467" s="197"/>
      <c r="S467" s="197"/>
      <c r="T467" s="197"/>
      <c r="U467" s="197"/>
      <c r="V467" s="197"/>
      <c r="W467" s="197"/>
      <c r="X467" s="197"/>
      <c r="Y467" s="197"/>
      <c r="Z467" s="197"/>
    </row>
    <row r="468" ht="15.75" customHeight="1">
      <c r="A468" s="180"/>
      <c r="B468" s="197"/>
      <c r="C468" s="152"/>
      <c r="D468" s="152"/>
      <c r="E468" s="152"/>
      <c r="F468" s="152"/>
      <c r="G468" s="197"/>
      <c r="H468" s="169"/>
      <c r="I468" s="152"/>
      <c r="J468" s="50"/>
      <c r="K468" s="50"/>
      <c r="L468" s="50"/>
      <c r="M468" s="50"/>
      <c r="N468" s="152"/>
      <c r="O468" s="197"/>
      <c r="P468" s="197"/>
      <c r="Q468" s="197"/>
      <c r="R468" s="197"/>
      <c r="S468" s="197"/>
      <c r="T468" s="197"/>
      <c r="U468" s="197"/>
      <c r="V468" s="197"/>
      <c r="W468" s="197"/>
      <c r="X468" s="197"/>
      <c r="Y468" s="197"/>
      <c r="Z468" s="197"/>
    </row>
    <row r="469" ht="15.75" customHeight="1">
      <c r="A469" s="180"/>
      <c r="B469" s="197"/>
      <c r="C469" s="152"/>
      <c r="D469" s="152"/>
      <c r="E469" s="152"/>
      <c r="F469" s="152"/>
      <c r="G469" s="197"/>
      <c r="H469" s="169"/>
      <c r="I469" s="152"/>
      <c r="J469" s="50"/>
      <c r="K469" s="50"/>
      <c r="L469" s="50"/>
      <c r="M469" s="50"/>
      <c r="N469" s="152"/>
      <c r="O469" s="197"/>
      <c r="P469" s="197"/>
      <c r="Q469" s="197"/>
      <c r="R469" s="197"/>
      <c r="S469" s="197"/>
      <c r="T469" s="197"/>
      <c r="U469" s="197"/>
      <c r="V469" s="197"/>
      <c r="W469" s="197"/>
      <c r="X469" s="197"/>
      <c r="Y469" s="197"/>
      <c r="Z469" s="197"/>
    </row>
    <row r="470" ht="15.75" customHeight="1">
      <c r="A470" s="180"/>
      <c r="B470" s="197"/>
      <c r="C470" s="152"/>
      <c r="D470" s="152"/>
      <c r="E470" s="152"/>
      <c r="F470" s="152"/>
      <c r="G470" s="197"/>
      <c r="H470" s="197"/>
      <c r="I470" s="152"/>
      <c r="J470" s="50"/>
      <c r="K470" s="50"/>
      <c r="L470" s="50"/>
      <c r="M470" s="50"/>
      <c r="N470" s="152"/>
      <c r="O470" s="197"/>
      <c r="P470" s="197"/>
      <c r="Q470" s="197"/>
      <c r="R470" s="197"/>
      <c r="S470" s="197"/>
      <c r="T470" s="197"/>
      <c r="U470" s="197"/>
      <c r="V470" s="197"/>
      <c r="W470" s="197"/>
      <c r="X470" s="197"/>
      <c r="Y470" s="197"/>
      <c r="Z470" s="197"/>
    </row>
    <row r="471" ht="15.75" customHeight="1">
      <c r="A471" s="180"/>
      <c r="B471" s="197"/>
      <c r="C471" s="152"/>
      <c r="D471" s="152"/>
      <c r="E471" s="152"/>
      <c r="F471" s="152"/>
      <c r="G471" s="197"/>
      <c r="H471" s="169"/>
      <c r="I471" s="152"/>
      <c r="J471" s="50"/>
      <c r="K471" s="50"/>
      <c r="L471" s="50"/>
      <c r="M471" s="50"/>
      <c r="N471" s="152"/>
      <c r="O471" s="197"/>
      <c r="P471" s="197"/>
      <c r="Q471" s="197"/>
      <c r="R471" s="197"/>
      <c r="S471" s="197"/>
      <c r="T471" s="197"/>
      <c r="U471" s="197"/>
      <c r="V471" s="197"/>
      <c r="W471" s="197"/>
      <c r="X471" s="197"/>
      <c r="Y471" s="197"/>
      <c r="Z471" s="197"/>
    </row>
    <row r="472" ht="15.75" customHeight="1">
      <c r="A472" s="180"/>
      <c r="B472" s="197"/>
      <c r="C472" s="152"/>
      <c r="D472" s="152"/>
      <c r="E472" s="152"/>
      <c r="F472" s="152"/>
      <c r="G472" s="197"/>
      <c r="H472" s="169"/>
      <c r="I472" s="152"/>
      <c r="J472" s="50"/>
      <c r="K472" s="50"/>
      <c r="L472" s="50"/>
      <c r="M472" s="50"/>
      <c r="N472" s="152"/>
      <c r="O472" s="197"/>
      <c r="P472" s="197"/>
      <c r="Q472" s="197"/>
      <c r="R472" s="197"/>
      <c r="S472" s="197"/>
      <c r="T472" s="197"/>
      <c r="U472" s="197"/>
      <c r="V472" s="197"/>
      <c r="W472" s="197"/>
      <c r="X472" s="197"/>
      <c r="Y472" s="197"/>
      <c r="Z472" s="197"/>
    </row>
    <row r="473" ht="15.75" customHeight="1">
      <c r="A473" s="180"/>
      <c r="B473" s="197"/>
      <c r="C473" s="152"/>
      <c r="D473" s="152"/>
      <c r="E473" s="152"/>
      <c r="F473" s="152"/>
      <c r="G473" s="197"/>
      <c r="H473" s="197"/>
      <c r="I473" s="152"/>
      <c r="J473" s="50"/>
      <c r="K473" s="50"/>
      <c r="L473" s="50"/>
      <c r="M473" s="50"/>
      <c r="N473" s="152"/>
      <c r="O473" s="197"/>
      <c r="P473" s="197"/>
      <c r="Q473" s="197"/>
      <c r="R473" s="197"/>
      <c r="S473" s="197"/>
      <c r="T473" s="197"/>
      <c r="U473" s="197"/>
      <c r="V473" s="197"/>
      <c r="W473" s="197"/>
      <c r="X473" s="197"/>
      <c r="Y473" s="197"/>
      <c r="Z473" s="197"/>
    </row>
    <row r="474" ht="15.75" customHeight="1">
      <c r="A474" s="180"/>
      <c r="B474" s="197"/>
      <c r="C474" s="152"/>
      <c r="D474" s="152"/>
      <c r="E474" s="152"/>
      <c r="F474" s="152"/>
      <c r="G474" s="197"/>
      <c r="H474" s="169"/>
      <c r="I474" s="152"/>
      <c r="J474" s="50"/>
      <c r="K474" s="50"/>
      <c r="L474" s="50"/>
      <c r="M474" s="50"/>
      <c r="N474" s="152"/>
      <c r="O474" s="197"/>
      <c r="P474" s="197"/>
      <c r="Q474" s="197"/>
      <c r="R474" s="197"/>
      <c r="S474" s="197"/>
      <c r="T474" s="197"/>
      <c r="U474" s="197"/>
      <c r="V474" s="197"/>
      <c r="W474" s="197"/>
      <c r="X474" s="197"/>
      <c r="Y474" s="197"/>
      <c r="Z474" s="197"/>
    </row>
    <row r="475" ht="15.75" customHeight="1">
      <c r="A475" s="180"/>
      <c r="B475" s="197"/>
      <c r="C475" s="152"/>
      <c r="D475" s="152"/>
      <c r="E475" s="152"/>
      <c r="F475" s="152"/>
      <c r="G475" s="197"/>
      <c r="H475" s="169"/>
      <c r="I475" s="152"/>
      <c r="J475" s="50"/>
      <c r="K475" s="50"/>
      <c r="L475" s="50"/>
      <c r="M475" s="50"/>
      <c r="N475" s="152"/>
      <c r="O475" s="197"/>
      <c r="P475" s="197"/>
      <c r="Q475" s="197"/>
      <c r="R475" s="197"/>
      <c r="S475" s="197"/>
      <c r="T475" s="197"/>
      <c r="U475" s="197"/>
      <c r="V475" s="197"/>
      <c r="W475" s="197"/>
      <c r="X475" s="197"/>
      <c r="Y475" s="197"/>
      <c r="Z475" s="197"/>
    </row>
    <row r="476" ht="15.75" customHeight="1">
      <c r="A476" s="180"/>
      <c r="B476" s="197"/>
      <c r="C476" s="197"/>
      <c r="D476" s="152"/>
      <c r="E476" s="197"/>
      <c r="F476" s="197"/>
      <c r="G476" s="197"/>
      <c r="H476" s="197"/>
      <c r="I476" s="152"/>
      <c r="J476" s="50"/>
      <c r="K476" s="50"/>
      <c r="L476" s="50"/>
      <c r="M476" s="50"/>
      <c r="N476" s="152"/>
      <c r="O476" s="197"/>
      <c r="P476" s="197"/>
      <c r="Q476" s="197"/>
      <c r="R476" s="197"/>
      <c r="S476" s="197"/>
      <c r="T476" s="197"/>
      <c r="U476" s="197"/>
      <c r="V476" s="197"/>
      <c r="W476" s="197"/>
      <c r="X476" s="197"/>
      <c r="Y476" s="197"/>
      <c r="Z476" s="197"/>
    </row>
    <row r="477" ht="15.75" customHeight="1">
      <c r="A477" s="180"/>
      <c r="B477" s="197"/>
      <c r="C477" s="152"/>
      <c r="D477" s="152"/>
      <c r="E477" s="152"/>
      <c r="F477" s="152"/>
      <c r="G477" s="197"/>
      <c r="H477" s="197"/>
      <c r="I477" s="152"/>
      <c r="J477" s="50"/>
      <c r="K477" s="50"/>
      <c r="L477" s="50"/>
      <c r="M477" s="50"/>
      <c r="N477" s="152"/>
      <c r="O477" s="197"/>
      <c r="P477" s="197"/>
      <c r="Q477" s="197"/>
      <c r="R477" s="197"/>
      <c r="S477" s="197"/>
      <c r="T477" s="197"/>
      <c r="U477" s="197"/>
      <c r="V477" s="197"/>
      <c r="W477" s="197"/>
      <c r="X477" s="197"/>
      <c r="Y477" s="197"/>
      <c r="Z477" s="197"/>
    </row>
    <row r="478" ht="15.75" customHeight="1">
      <c r="A478" s="180"/>
      <c r="B478" s="197"/>
      <c r="C478" s="152"/>
      <c r="D478" s="152"/>
      <c r="E478" s="152"/>
      <c r="F478" s="152"/>
      <c r="G478" s="197"/>
      <c r="H478" s="169"/>
      <c r="I478" s="152"/>
      <c r="J478" s="50"/>
      <c r="K478" s="50"/>
      <c r="L478" s="50"/>
      <c r="M478" s="50"/>
      <c r="N478" s="152"/>
      <c r="O478" s="197"/>
      <c r="P478" s="197"/>
      <c r="Q478" s="197"/>
      <c r="R478" s="197"/>
      <c r="S478" s="197"/>
      <c r="T478" s="197"/>
      <c r="U478" s="197"/>
      <c r="V478" s="197"/>
      <c r="W478" s="197"/>
      <c r="X478" s="197"/>
      <c r="Y478" s="197"/>
      <c r="Z478" s="197"/>
    </row>
    <row r="479" ht="15.75" customHeight="1">
      <c r="A479" s="180"/>
      <c r="B479" s="197"/>
      <c r="C479" s="152"/>
      <c r="D479" s="152"/>
      <c r="E479" s="152"/>
      <c r="F479" s="152"/>
      <c r="G479" s="197"/>
      <c r="H479" s="169"/>
      <c r="I479" s="152"/>
      <c r="J479" s="50"/>
      <c r="K479" s="50"/>
      <c r="L479" s="50"/>
      <c r="M479" s="50"/>
      <c r="N479" s="152"/>
      <c r="O479" s="197"/>
      <c r="P479" s="197"/>
      <c r="Q479" s="197"/>
      <c r="R479" s="197"/>
      <c r="S479" s="197"/>
      <c r="T479" s="197"/>
      <c r="U479" s="197"/>
      <c r="V479" s="197"/>
      <c r="W479" s="197"/>
      <c r="X479" s="197"/>
      <c r="Y479" s="197"/>
      <c r="Z479" s="197"/>
    </row>
    <row r="480" ht="15.75" customHeight="1">
      <c r="A480" s="180"/>
      <c r="B480" s="197"/>
      <c r="C480" s="152"/>
      <c r="D480" s="152"/>
      <c r="E480" s="152"/>
      <c r="F480" s="152"/>
      <c r="G480" s="197"/>
      <c r="H480" s="169"/>
      <c r="I480" s="152"/>
      <c r="J480" s="50"/>
      <c r="K480" s="50"/>
      <c r="L480" s="50"/>
      <c r="M480" s="50"/>
      <c r="N480" s="152"/>
      <c r="O480" s="197"/>
      <c r="P480" s="197"/>
      <c r="Q480" s="197"/>
      <c r="R480" s="197"/>
      <c r="S480" s="197"/>
      <c r="T480" s="197"/>
      <c r="U480" s="197"/>
      <c r="V480" s="197"/>
      <c r="W480" s="197"/>
      <c r="X480" s="197"/>
      <c r="Y480" s="197"/>
      <c r="Z480" s="197"/>
    </row>
    <row r="481" ht="15.75" customHeight="1">
      <c r="A481" s="180"/>
      <c r="B481" s="197"/>
      <c r="C481" s="152"/>
      <c r="D481" s="152"/>
      <c r="E481" s="152"/>
      <c r="F481" s="152"/>
      <c r="G481" s="197"/>
      <c r="H481" s="169"/>
      <c r="I481" s="152"/>
      <c r="J481" s="50"/>
      <c r="K481" s="50"/>
      <c r="L481" s="50"/>
      <c r="M481" s="50"/>
      <c r="N481" s="152"/>
      <c r="O481" s="197"/>
      <c r="P481" s="197"/>
      <c r="Q481" s="197"/>
      <c r="R481" s="197"/>
      <c r="S481" s="197"/>
      <c r="T481" s="197"/>
      <c r="U481" s="197"/>
      <c r="V481" s="197"/>
      <c r="W481" s="197"/>
      <c r="X481" s="197"/>
      <c r="Y481" s="197"/>
      <c r="Z481" s="197"/>
    </row>
    <row r="482" ht="15.75" customHeight="1">
      <c r="A482" s="180"/>
      <c r="B482" s="197"/>
      <c r="C482" s="152"/>
      <c r="D482" s="152"/>
      <c r="E482" s="152"/>
      <c r="F482" s="152"/>
      <c r="G482" s="197"/>
      <c r="H482" s="169"/>
      <c r="I482" s="152"/>
      <c r="J482" s="50"/>
      <c r="K482" s="50"/>
      <c r="L482" s="50"/>
      <c r="M482" s="50"/>
      <c r="N482" s="152"/>
      <c r="O482" s="197"/>
      <c r="P482" s="197"/>
      <c r="Q482" s="197"/>
      <c r="R482" s="197"/>
      <c r="S482" s="197"/>
      <c r="T482" s="197"/>
      <c r="U482" s="197"/>
      <c r="V482" s="197"/>
      <c r="W482" s="197"/>
      <c r="X482" s="197"/>
      <c r="Y482" s="197"/>
      <c r="Z482" s="197"/>
    </row>
    <row r="483" ht="15.75" customHeight="1">
      <c r="A483" s="180"/>
      <c r="B483" s="197"/>
      <c r="C483" s="152"/>
      <c r="D483" s="152"/>
      <c r="E483" s="197"/>
      <c r="F483" s="197"/>
      <c r="G483" s="197"/>
      <c r="H483" s="169"/>
      <c r="I483" s="152"/>
      <c r="J483" s="50"/>
      <c r="K483" s="50"/>
      <c r="L483" s="50"/>
      <c r="M483" s="50"/>
      <c r="N483" s="152"/>
      <c r="O483" s="197"/>
      <c r="P483" s="197"/>
      <c r="Q483" s="197"/>
      <c r="R483" s="197"/>
      <c r="S483" s="197"/>
      <c r="T483" s="197"/>
      <c r="U483" s="197"/>
      <c r="V483" s="197"/>
      <c r="W483" s="197"/>
      <c r="X483" s="197"/>
      <c r="Y483" s="197"/>
      <c r="Z483" s="197"/>
    </row>
    <row r="484" ht="15.75" customHeight="1">
      <c r="A484" s="180"/>
      <c r="B484" s="197"/>
      <c r="C484" s="152"/>
      <c r="D484" s="152"/>
      <c r="E484" s="152"/>
      <c r="F484" s="152"/>
      <c r="G484" s="197"/>
      <c r="H484" s="197"/>
      <c r="I484" s="152"/>
      <c r="J484" s="50"/>
      <c r="K484" s="50"/>
      <c r="L484" s="50"/>
      <c r="M484" s="50"/>
      <c r="N484" s="152"/>
      <c r="O484" s="197"/>
      <c r="P484" s="197"/>
      <c r="Q484" s="197"/>
      <c r="R484" s="197"/>
      <c r="S484" s="197"/>
      <c r="T484" s="197"/>
      <c r="U484" s="197"/>
      <c r="V484" s="197"/>
      <c r="W484" s="197"/>
      <c r="X484" s="197"/>
      <c r="Y484" s="197"/>
      <c r="Z484" s="197"/>
    </row>
    <row r="485" ht="15.75" customHeight="1">
      <c r="A485" s="180"/>
      <c r="B485" s="197"/>
      <c r="C485" s="152"/>
      <c r="D485" s="152"/>
      <c r="E485" s="152"/>
      <c r="F485" s="152"/>
      <c r="G485" s="197"/>
      <c r="H485" s="169"/>
      <c r="I485" s="152"/>
      <c r="J485" s="50"/>
      <c r="K485" s="50"/>
      <c r="L485" s="50"/>
      <c r="M485" s="50"/>
      <c r="N485" s="152"/>
      <c r="O485" s="197"/>
      <c r="P485" s="197"/>
      <c r="Q485" s="197"/>
      <c r="R485" s="197"/>
      <c r="S485" s="197"/>
      <c r="T485" s="197"/>
      <c r="U485" s="197"/>
      <c r="V485" s="197"/>
      <c r="W485" s="197"/>
      <c r="X485" s="197"/>
      <c r="Y485" s="197"/>
      <c r="Z485" s="197"/>
    </row>
    <row r="486" ht="15.75" customHeight="1">
      <c r="A486" s="180"/>
      <c r="B486" s="197"/>
      <c r="C486" s="152"/>
      <c r="D486" s="152"/>
      <c r="E486" s="152"/>
      <c r="F486" s="152"/>
      <c r="G486" s="197"/>
      <c r="H486" s="197"/>
      <c r="I486" s="152"/>
      <c r="J486" s="50"/>
      <c r="K486" s="50"/>
      <c r="L486" s="50"/>
      <c r="M486" s="50"/>
      <c r="N486" s="152"/>
      <c r="O486" s="197"/>
      <c r="P486" s="197"/>
      <c r="Q486" s="197"/>
      <c r="R486" s="197"/>
      <c r="S486" s="197"/>
      <c r="T486" s="197"/>
      <c r="U486" s="197"/>
      <c r="V486" s="197"/>
      <c r="W486" s="197"/>
      <c r="X486" s="197"/>
      <c r="Y486" s="197"/>
      <c r="Z486" s="197"/>
    </row>
    <row r="487" ht="15.75" customHeight="1">
      <c r="A487" s="180"/>
      <c r="B487" s="197"/>
      <c r="C487" s="152"/>
      <c r="D487" s="152"/>
      <c r="E487" s="152"/>
      <c r="F487" s="152"/>
      <c r="G487" s="197"/>
      <c r="H487" s="169"/>
      <c r="I487" s="152"/>
      <c r="J487" s="50"/>
      <c r="K487" s="50"/>
      <c r="L487" s="50"/>
      <c r="M487" s="50"/>
      <c r="N487" s="152"/>
      <c r="O487" s="197"/>
      <c r="P487" s="197"/>
      <c r="Q487" s="197"/>
      <c r="R487" s="197"/>
      <c r="S487" s="197"/>
      <c r="T487" s="197"/>
      <c r="U487" s="197"/>
      <c r="V487" s="197"/>
      <c r="W487" s="197"/>
      <c r="X487" s="197"/>
      <c r="Y487" s="197"/>
      <c r="Z487" s="197"/>
    </row>
    <row r="488" ht="15.75" customHeight="1">
      <c r="A488" s="180"/>
      <c r="B488" s="197"/>
      <c r="C488" s="152"/>
      <c r="D488" s="152"/>
      <c r="E488" s="152"/>
      <c r="F488" s="152"/>
      <c r="G488" s="197"/>
      <c r="H488" s="169"/>
      <c r="I488" s="152"/>
      <c r="J488" s="50"/>
      <c r="K488" s="50"/>
      <c r="L488" s="50"/>
      <c r="M488" s="50"/>
      <c r="N488" s="152"/>
      <c r="O488" s="197"/>
      <c r="P488" s="197"/>
      <c r="Q488" s="197"/>
      <c r="R488" s="197"/>
      <c r="S488" s="197"/>
      <c r="T488" s="197"/>
      <c r="U488" s="197"/>
      <c r="V488" s="197"/>
      <c r="W488" s="197"/>
      <c r="X488" s="197"/>
      <c r="Y488" s="197"/>
      <c r="Z488" s="197"/>
    </row>
    <row r="489" ht="15.75" customHeight="1">
      <c r="A489" s="180"/>
      <c r="B489" s="197"/>
      <c r="C489" s="152"/>
      <c r="D489" s="152"/>
      <c r="E489" s="152"/>
      <c r="F489" s="152"/>
      <c r="G489" s="197"/>
      <c r="H489" s="169"/>
      <c r="I489" s="152"/>
      <c r="J489" s="50"/>
      <c r="K489" s="50"/>
      <c r="L489" s="50"/>
      <c r="M489" s="50"/>
      <c r="N489" s="152"/>
      <c r="O489" s="197"/>
      <c r="P489" s="197"/>
      <c r="Q489" s="197"/>
      <c r="R489" s="197"/>
      <c r="S489" s="197"/>
      <c r="T489" s="197"/>
      <c r="U489" s="197"/>
      <c r="V489" s="197"/>
      <c r="W489" s="197"/>
      <c r="X489" s="197"/>
      <c r="Y489" s="197"/>
      <c r="Z489" s="197"/>
    </row>
    <row r="490" ht="15.75" customHeight="1">
      <c r="A490" s="180"/>
      <c r="B490" s="197"/>
      <c r="C490" s="197"/>
      <c r="D490" s="152"/>
      <c r="E490" s="152"/>
      <c r="F490" s="152"/>
      <c r="G490" s="197"/>
      <c r="H490" s="169"/>
      <c r="I490" s="152"/>
      <c r="J490" s="50"/>
      <c r="K490" s="50"/>
      <c r="L490" s="50"/>
      <c r="M490" s="50"/>
      <c r="N490" s="152"/>
      <c r="O490" s="197"/>
      <c r="P490" s="197"/>
      <c r="Q490" s="197"/>
      <c r="R490" s="197"/>
      <c r="S490" s="197"/>
      <c r="T490" s="197"/>
      <c r="U490" s="197"/>
      <c r="V490" s="197"/>
      <c r="W490" s="197"/>
      <c r="X490" s="197"/>
      <c r="Y490" s="197"/>
      <c r="Z490" s="197"/>
    </row>
    <row r="491" ht="15.75" customHeight="1">
      <c r="A491" s="180"/>
      <c r="B491" s="197"/>
      <c r="C491" s="152"/>
      <c r="D491" s="152"/>
      <c r="E491" s="152"/>
      <c r="F491" s="152"/>
      <c r="G491" s="197"/>
      <c r="H491" s="197"/>
      <c r="I491" s="152"/>
      <c r="J491" s="50"/>
      <c r="K491" s="50"/>
      <c r="L491" s="50"/>
      <c r="M491" s="50"/>
      <c r="N491" s="152"/>
      <c r="O491" s="197"/>
      <c r="P491" s="197"/>
      <c r="Q491" s="197"/>
      <c r="R491" s="197"/>
      <c r="S491" s="197"/>
      <c r="T491" s="197"/>
      <c r="U491" s="197"/>
      <c r="V491" s="197"/>
      <c r="W491" s="197"/>
      <c r="X491" s="197"/>
      <c r="Y491" s="197"/>
      <c r="Z491" s="197"/>
    </row>
    <row r="492" ht="15.75" customHeight="1">
      <c r="A492" s="180"/>
      <c r="B492" s="197"/>
      <c r="C492" s="152"/>
      <c r="D492" s="152"/>
      <c r="E492" s="152"/>
      <c r="F492" s="152"/>
      <c r="G492" s="197"/>
      <c r="H492" s="169"/>
      <c r="I492" s="152"/>
      <c r="J492" s="50"/>
      <c r="K492" s="50"/>
      <c r="L492" s="50"/>
      <c r="M492" s="50"/>
      <c r="N492" s="152"/>
      <c r="O492" s="197"/>
      <c r="P492" s="197"/>
      <c r="Q492" s="197"/>
      <c r="R492" s="197"/>
      <c r="S492" s="197"/>
      <c r="T492" s="197"/>
      <c r="U492" s="197"/>
      <c r="V492" s="197"/>
      <c r="W492" s="197"/>
      <c r="X492" s="197"/>
      <c r="Y492" s="197"/>
      <c r="Z492" s="197"/>
    </row>
    <row r="493" ht="15.75" customHeight="1">
      <c r="A493" s="180"/>
      <c r="B493" s="197"/>
      <c r="C493" s="152"/>
      <c r="D493" s="152"/>
      <c r="E493" s="152"/>
      <c r="F493" s="152"/>
      <c r="G493" s="197"/>
      <c r="H493" s="169"/>
      <c r="I493" s="152"/>
      <c r="J493" s="50"/>
      <c r="K493" s="50"/>
      <c r="L493" s="50"/>
      <c r="M493" s="50"/>
      <c r="N493" s="152"/>
      <c r="O493" s="197"/>
      <c r="P493" s="197"/>
      <c r="Q493" s="197"/>
      <c r="R493" s="197"/>
      <c r="S493" s="197"/>
      <c r="T493" s="197"/>
      <c r="U493" s="197"/>
      <c r="V493" s="197"/>
      <c r="W493" s="197"/>
      <c r="X493" s="197"/>
      <c r="Y493" s="197"/>
      <c r="Z493" s="197"/>
    </row>
    <row r="494" ht="15.75" customHeight="1">
      <c r="A494" s="180"/>
      <c r="B494" s="197"/>
      <c r="C494" s="152"/>
      <c r="D494" s="152"/>
      <c r="E494" s="152"/>
      <c r="F494" s="152"/>
      <c r="G494" s="197"/>
      <c r="H494" s="169"/>
      <c r="I494" s="152"/>
      <c r="J494" s="50"/>
      <c r="K494" s="50"/>
      <c r="L494" s="50"/>
      <c r="M494" s="50"/>
      <c r="N494" s="152"/>
      <c r="O494" s="197"/>
      <c r="P494" s="197"/>
      <c r="Q494" s="197"/>
      <c r="R494" s="197"/>
      <c r="S494" s="197"/>
      <c r="T494" s="197"/>
      <c r="U494" s="197"/>
      <c r="V494" s="197"/>
      <c r="W494" s="197"/>
      <c r="X494" s="197"/>
      <c r="Y494" s="197"/>
      <c r="Z494" s="197"/>
    </row>
    <row r="495" ht="15.75" customHeight="1">
      <c r="A495" s="180"/>
      <c r="B495" s="197"/>
      <c r="C495" s="152"/>
      <c r="D495" s="152"/>
      <c r="E495" s="152"/>
      <c r="F495" s="152"/>
      <c r="G495" s="197"/>
      <c r="H495" s="169"/>
      <c r="I495" s="152"/>
      <c r="J495" s="50"/>
      <c r="K495" s="50"/>
      <c r="L495" s="50"/>
      <c r="M495" s="50"/>
      <c r="N495" s="152"/>
      <c r="O495" s="197"/>
      <c r="P495" s="197"/>
      <c r="Q495" s="197"/>
      <c r="R495" s="197"/>
      <c r="S495" s="197"/>
      <c r="T495" s="197"/>
      <c r="U495" s="197"/>
      <c r="V495" s="197"/>
      <c r="W495" s="197"/>
      <c r="X495" s="197"/>
      <c r="Y495" s="197"/>
      <c r="Z495" s="197"/>
    </row>
    <row r="496" ht="15.75" customHeight="1">
      <c r="A496" s="180"/>
      <c r="B496" s="197"/>
      <c r="C496" s="152"/>
      <c r="D496" s="152"/>
      <c r="E496" s="152"/>
      <c r="F496" s="152"/>
      <c r="G496" s="197"/>
      <c r="H496" s="197"/>
      <c r="I496" s="152"/>
      <c r="J496" s="50"/>
      <c r="K496" s="50"/>
      <c r="L496" s="50"/>
      <c r="M496" s="50"/>
      <c r="N496" s="152"/>
      <c r="O496" s="197"/>
      <c r="P496" s="197"/>
      <c r="Q496" s="197"/>
      <c r="R496" s="197"/>
      <c r="S496" s="197"/>
      <c r="T496" s="197"/>
      <c r="U496" s="197"/>
      <c r="V496" s="197"/>
      <c r="W496" s="197"/>
      <c r="X496" s="197"/>
      <c r="Y496" s="197"/>
      <c r="Z496" s="197"/>
    </row>
    <row r="497" ht="15.75" customHeight="1">
      <c r="A497" s="180"/>
      <c r="B497" s="197"/>
      <c r="C497" s="152"/>
      <c r="D497" s="152"/>
      <c r="E497" s="197"/>
      <c r="F497" s="197"/>
      <c r="G497" s="197"/>
      <c r="H497" s="169"/>
      <c r="I497" s="152"/>
      <c r="J497" s="50"/>
      <c r="K497" s="50"/>
      <c r="L497" s="50"/>
      <c r="M497" s="50"/>
      <c r="N497" s="152"/>
      <c r="O497" s="197"/>
      <c r="P497" s="197"/>
      <c r="Q497" s="197"/>
      <c r="R497" s="197"/>
      <c r="S497" s="197"/>
      <c r="T497" s="197"/>
      <c r="U497" s="197"/>
      <c r="V497" s="197"/>
      <c r="W497" s="197"/>
      <c r="X497" s="197"/>
      <c r="Y497" s="197"/>
      <c r="Z497" s="197"/>
    </row>
    <row r="498" ht="15.75" customHeight="1">
      <c r="A498" s="180"/>
      <c r="B498" s="197"/>
      <c r="C498" s="152"/>
      <c r="D498" s="152"/>
      <c r="E498" s="197"/>
      <c r="F498" s="197"/>
      <c r="G498" s="197"/>
      <c r="H498" s="169"/>
      <c r="I498" s="152"/>
      <c r="J498" s="50"/>
      <c r="K498" s="50"/>
      <c r="L498" s="50"/>
      <c r="M498" s="50"/>
      <c r="N498" s="152"/>
      <c r="O498" s="197"/>
      <c r="P498" s="197"/>
      <c r="Q498" s="197"/>
      <c r="R498" s="197"/>
      <c r="S498" s="197"/>
      <c r="T498" s="197"/>
      <c r="U498" s="197"/>
      <c r="V498" s="197"/>
      <c r="W498" s="197"/>
      <c r="X498" s="197"/>
      <c r="Y498" s="197"/>
      <c r="Z498" s="197"/>
    </row>
    <row r="499" ht="15.75" customHeight="1">
      <c r="A499" s="180"/>
      <c r="B499" s="197"/>
      <c r="C499" s="152"/>
      <c r="D499" s="152"/>
      <c r="E499" s="197"/>
      <c r="F499" s="197"/>
      <c r="G499" s="197"/>
      <c r="H499" s="169"/>
      <c r="I499" s="152"/>
      <c r="J499" s="50"/>
      <c r="K499" s="50"/>
      <c r="L499" s="50"/>
      <c r="M499" s="50"/>
      <c r="N499" s="152"/>
      <c r="O499" s="197"/>
      <c r="P499" s="197"/>
      <c r="Q499" s="197"/>
      <c r="R499" s="197"/>
      <c r="S499" s="197"/>
      <c r="T499" s="197"/>
      <c r="U499" s="197"/>
      <c r="V499" s="197"/>
      <c r="W499" s="197"/>
      <c r="X499" s="197"/>
      <c r="Y499" s="197"/>
      <c r="Z499" s="197"/>
    </row>
    <row r="500" ht="15.75" customHeight="1">
      <c r="A500" s="180"/>
      <c r="B500" s="197"/>
      <c r="C500" s="152"/>
      <c r="D500" s="152"/>
      <c r="E500" s="197"/>
      <c r="F500" s="197"/>
      <c r="G500" s="197"/>
      <c r="H500" s="169"/>
      <c r="I500" s="152"/>
      <c r="J500" s="50"/>
      <c r="K500" s="50"/>
      <c r="L500" s="50"/>
      <c r="M500" s="50"/>
      <c r="N500" s="152"/>
      <c r="O500" s="197"/>
      <c r="P500" s="197"/>
      <c r="Q500" s="197"/>
      <c r="R500" s="197"/>
      <c r="S500" s="197"/>
      <c r="T500" s="197"/>
      <c r="U500" s="197"/>
      <c r="V500" s="197"/>
      <c r="W500" s="197"/>
      <c r="X500" s="197"/>
      <c r="Y500" s="197"/>
      <c r="Z500" s="197"/>
    </row>
    <row r="501" ht="15.75" customHeight="1">
      <c r="A501" s="180"/>
      <c r="B501" s="197"/>
      <c r="C501" s="152"/>
      <c r="D501" s="152"/>
      <c r="E501" s="152"/>
      <c r="F501" s="152"/>
      <c r="G501" s="197"/>
      <c r="H501" s="197"/>
      <c r="I501" s="152"/>
      <c r="J501" s="50"/>
      <c r="K501" s="50"/>
      <c r="L501" s="50"/>
      <c r="M501" s="50"/>
      <c r="N501" s="152"/>
      <c r="O501" s="197"/>
      <c r="P501" s="197"/>
      <c r="Q501" s="197"/>
      <c r="R501" s="197"/>
      <c r="S501" s="197"/>
      <c r="T501" s="197"/>
      <c r="U501" s="197"/>
      <c r="V501" s="197"/>
      <c r="W501" s="197"/>
      <c r="X501" s="197"/>
      <c r="Y501" s="197"/>
      <c r="Z501" s="197"/>
    </row>
    <row r="502" ht="15.75" customHeight="1">
      <c r="A502" s="180"/>
      <c r="B502" s="197"/>
      <c r="C502" s="152"/>
      <c r="D502" s="152"/>
      <c r="E502" s="152"/>
      <c r="F502" s="152"/>
      <c r="G502" s="197"/>
      <c r="H502" s="169"/>
      <c r="I502" s="152"/>
      <c r="J502" s="50"/>
      <c r="K502" s="50"/>
      <c r="L502" s="50"/>
      <c r="M502" s="50"/>
      <c r="N502" s="152"/>
      <c r="O502" s="197"/>
      <c r="P502" s="197"/>
      <c r="Q502" s="197"/>
      <c r="R502" s="197"/>
      <c r="S502" s="197"/>
      <c r="T502" s="197"/>
      <c r="U502" s="197"/>
      <c r="V502" s="197"/>
      <c r="W502" s="197"/>
      <c r="X502" s="197"/>
      <c r="Y502" s="197"/>
      <c r="Z502" s="197"/>
    </row>
    <row r="503" ht="15.75" customHeight="1">
      <c r="A503" s="180"/>
      <c r="B503" s="197"/>
      <c r="C503" s="152"/>
      <c r="D503" s="152"/>
      <c r="E503" s="152"/>
      <c r="F503" s="152"/>
      <c r="G503" s="197"/>
      <c r="H503" s="169"/>
      <c r="I503" s="152"/>
      <c r="J503" s="50"/>
      <c r="K503" s="50"/>
      <c r="L503" s="50"/>
      <c r="M503" s="50"/>
      <c r="N503" s="152"/>
      <c r="O503" s="197"/>
      <c r="P503" s="197"/>
      <c r="Q503" s="197"/>
      <c r="R503" s="197"/>
      <c r="S503" s="197"/>
      <c r="T503" s="197"/>
      <c r="U503" s="197"/>
      <c r="V503" s="197"/>
      <c r="W503" s="197"/>
      <c r="X503" s="197"/>
      <c r="Y503" s="197"/>
      <c r="Z503" s="197"/>
    </row>
    <row r="504" ht="15.75" customHeight="1">
      <c r="A504" s="180"/>
      <c r="B504" s="197"/>
      <c r="C504" s="152"/>
      <c r="D504" s="152"/>
      <c r="E504" s="152"/>
      <c r="F504" s="152"/>
      <c r="G504" s="197"/>
      <c r="H504" s="169"/>
      <c r="I504" s="152"/>
      <c r="J504" s="50"/>
      <c r="K504" s="50"/>
      <c r="L504" s="50"/>
      <c r="M504" s="50"/>
      <c r="N504" s="152"/>
      <c r="O504" s="197"/>
      <c r="P504" s="197"/>
      <c r="Q504" s="197"/>
      <c r="R504" s="197"/>
      <c r="S504" s="197"/>
      <c r="T504" s="197"/>
      <c r="U504" s="197"/>
      <c r="V504" s="197"/>
      <c r="W504" s="197"/>
      <c r="X504" s="197"/>
      <c r="Y504" s="197"/>
      <c r="Z504" s="197"/>
    </row>
    <row r="505" ht="15.75" customHeight="1">
      <c r="A505" s="180"/>
      <c r="B505" s="197"/>
      <c r="C505" s="152"/>
      <c r="D505" s="152"/>
      <c r="E505" s="152"/>
      <c r="F505" s="152"/>
      <c r="G505" s="197"/>
      <c r="H505" s="197"/>
      <c r="I505" s="152"/>
      <c r="J505" s="50"/>
      <c r="K505" s="50"/>
      <c r="L505" s="50"/>
      <c r="M505" s="50"/>
      <c r="N505" s="152"/>
      <c r="O505" s="197"/>
      <c r="P505" s="197"/>
      <c r="Q505" s="197"/>
      <c r="R505" s="197"/>
      <c r="S505" s="197"/>
      <c r="T505" s="197"/>
      <c r="U505" s="197"/>
      <c r="V505" s="197"/>
      <c r="W505" s="197"/>
      <c r="X505" s="197"/>
      <c r="Y505" s="197"/>
      <c r="Z505" s="197"/>
    </row>
    <row r="506" ht="15.75" customHeight="1">
      <c r="A506" s="180"/>
      <c r="B506" s="197"/>
      <c r="C506" s="152"/>
      <c r="D506" s="152"/>
      <c r="E506" s="152"/>
      <c r="F506" s="152"/>
      <c r="G506" s="197"/>
      <c r="H506" s="197"/>
      <c r="I506" s="152"/>
      <c r="J506" s="50"/>
      <c r="K506" s="50"/>
      <c r="L506" s="50"/>
      <c r="M506" s="50"/>
      <c r="N506" s="152"/>
      <c r="O506" s="197"/>
      <c r="P506" s="197"/>
      <c r="Q506" s="197"/>
      <c r="R506" s="197"/>
      <c r="S506" s="197"/>
      <c r="T506" s="197"/>
      <c r="U506" s="197"/>
      <c r="V506" s="197"/>
      <c r="W506" s="197"/>
      <c r="X506" s="197"/>
      <c r="Y506" s="197"/>
      <c r="Z506" s="197"/>
    </row>
    <row r="507" ht="15.75" customHeight="1">
      <c r="A507" s="180"/>
      <c r="B507" s="197"/>
      <c r="C507" s="152"/>
      <c r="D507" s="152"/>
      <c r="E507" s="197"/>
      <c r="F507" s="197"/>
      <c r="G507" s="197"/>
      <c r="H507" s="169"/>
      <c r="I507" s="152"/>
      <c r="J507" s="50"/>
      <c r="K507" s="50"/>
      <c r="L507" s="50"/>
      <c r="M507" s="50"/>
      <c r="N507" s="152"/>
      <c r="O507" s="197"/>
      <c r="P507" s="197"/>
      <c r="Q507" s="197"/>
      <c r="R507" s="197"/>
      <c r="S507" s="197"/>
      <c r="T507" s="197"/>
      <c r="U507" s="197"/>
      <c r="V507" s="197"/>
      <c r="W507" s="197"/>
      <c r="X507" s="197"/>
      <c r="Y507" s="197"/>
      <c r="Z507" s="197"/>
    </row>
    <row r="508" ht="15.75" customHeight="1">
      <c r="A508" s="180"/>
      <c r="B508" s="197"/>
      <c r="C508" s="152"/>
      <c r="D508" s="152"/>
      <c r="E508" s="152"/>
      <c r="F508" s="152"/>
      <c r="G508" s="197"/>
      <c r="H508" s="197"/>
      <c r="I508" s="152"/>
      <c r="J508" s="50"/>
      <c r="K508" s="50"/>
      <c r="L508" s="50"/>
      <c r="M508" s="50"/>
      <c r="N508" s="152"/>
      <c r="O508" s="197"/>
      <c r="P508" s="197"/>
      <c r="Q508" s="197"/>
      <c r="R508" s="197"/>
      <c r="S508" s="197"/>
      <c r="T508" s="197"/>
      <c r="U508" s="197"/>
      <c r="V508" s="197"/>
      <c r="W508" s="197"/>
      <c r="X508" s="197"/>
      <c r="Y508" s="197"/>
      <c r="Z508" s="197"/>
    </row>
    <row r="509" ht="15.75" customHeight="1">
      <c r="A509" s="180"/>
      <c r="B509" s="197"/>
      <c r="C509" s="152"/>
      <c r="D509" s="152"/>
      <c r="E509" s="152"/>
      <c r="F509" s="152"/>
      <c r="G509" s="197"/>
      <c r="H509" s="169"/>
      <c r="I509" s="152"/>
      <c r="J509" s="50"/>
      <c r="K509" s="50"/>
      <c r="L509" s="50"/>
      <c r="M509" s="50"/>
      <c r="N509" s="152"/>
      <c r="O509" s="197"/>
      <c r="P509" s="197"/>
      <c r="Q509" s="197"/>
      <c r="R509" s="197"/>
      <c r="S509" s="197"/>
      <c r="T509" s="197"/>
      <c r="U509" s="197"/>
      <c r="V509" s="197"/>
      <c r="W509" s="197"/>
      <c r="X509" s="197"/>
      <c r="Y509" s="197"/>
      <c r="Z509" s="197"/>
    </row>
    <row r="510" ht="15.75" customHeight="1">
      <c r="A510" s="180"/>
      <c r="B510" s="197"/>
      <c r="C510" s="152"/>
      <c r="D510" s="152"/>
      <c r="E510" s="152"/>
      <c r="F510" s="152"/>
      <c r="G510" s="197"/>
      <c r="H510" s="197"/>
      <c r="I510" s="152"/>
      <c r="J510" s="50"/>
      <c r="K510" s="50"/>
      <c r="L510" s="50"/>
      <c r="M510" s="50"/>
      <c r="N510" s="152"/>
      <c r="O510" s="197"/>
      <c r="P510" s="197"/>
      <c r="Q510" s="197"/>
      <c r="R510" s="197"/>
      <c r="S510" s="197"/>
      <c r="T510" s="197"/>
      <c r="U510" s="197"/>
      <c r="V510" s="197"/>
      <c r="W510" s="197"/>
      <c r="X510" s="197"/>
      <c r="Y510" s="197"/>
      <c r="Z510" s="197"/>
    </row>
    <row r="511" ht="15.75" customHeight="1">
      <c r="A511" s="180"/>
      <c r="B511" s="197"/>
      <c r="C511" s="152"/>
      <c r="D511" s="152"/>
      <c r="E511" s="152"/>
      <c r="F511" s="152"/>
      <c r="G511" s="197"/>
      <c r="H511" s="169"/>
      <c r="I511" s="152"/>
      <c r="J511" s="50"/>
      <c r="K511" s="50"/>
      <c r="L511" s="50"/>
      <c r="M511" s="50"/>
      <c r="N511" s="152"/>
      <c r="O511" s="197"/>
      <c r="P511" s="197"/>
      <c r="Q511" s="197"/>
      <c r="R511" s="197"/>
      <c r="S511" s="197"/>
      <c r="T511" s="197"/>
      <c r="U511" s="197"/>
      <c r="V511" s="197"/>
      <c r="W511" s="197"/>
      <c r="X511" s="197"/>
      <c r="Y511" s="197"/>
      <c r="Z511" s="197"/>
    </row>
    <row r="512" ht="15.75" customHeight="1">
      <c r="A512" s="180"/>
      <c r="B512" s="197"/>
      <c r="C512" s="152"/>
      <c r="D512" s="152"/>
      <c r="E512" s="152"/>
      <c r="F512" s="152"/>
      <c r="G512" s="197"/>
      <c r="H512" s="197"/>
      <c r="I512" s="152"/>
      <c r="J512" s="50"/>
      <c r="K512" s="50"/>
      <c r="L512" s="50"/>
      <c r="M512" s="50"/>
      <c r="N512" s="152"/>
      <c r="O512" s="197"/>
      <c r="P512" s="197"/>
      <c r="Q512" s="197"/>
      <c r="R512" s="197"/>
      <c r="S512" s="197"/>
      <c r="T512" s="197"/>
      <c r="U512" s="197"/>
      <c r="V512" s="197"/>
      <c r="W512" s="197"/>
      <c r="X512" s="197"/>
      <c r="Y512" s="197"/>
      <c r="Z512" s="197"/>
    </row>
    <row r="513" ht="15.75" customHeight="1">
      <c r="A513" s="180"/>
      <c r="B513" s="197"/>
      <c r="C513" s="152"/>
      <c r="D513" s="152"/>
      <c r="E513" s="152"/>
      <c r="F513" s="152"/>
      <c r="G513" s="197"/>
      <c r="H513" s="169"/>
      <c r="I513" s="152"/>
      <c r="J513" s="50"/>
      <c r="K513" s="50"/>
      <c r="L513" s="50"/>
      <c r="M513" s="50"/>
      <c r="N513" s="152"/>
      <c r="O513" s="197"/>
      <c r="P513" s="197"/>
      <c r="Q513" s="197"/>
      <c r="R513" s="197"/>
      <c r="S513" s="197"/>
      <c r="T513" s="197"/>
      <c r="U513" s="197"/>
      <c r="V513" s="197"/>
      <c r="W513" s="197"/>
      <c r="X513" s="197"/>
      <c r="Y513" s="197"/>
      <c r="Z513" s="197"/>
    </row>
    <row r="514" ht="15.75" customHeight="1">
      <c r="A514" s="180"/>
      <c r="B514" s="197"/>
      <c r="C514" s="152"/>
      <c r="D514" s="152"/>
      <c r="E514" s="152"/>
      <c r="F514" s="152"/>
      <c r="G514" s="197"/>
      <c r="H514" s="197"/>
      <c r="I514" s="152"/>
      <c r="J514" s="50"/>
      <c r="K514" s="50"/>
      <c r="L514" s="50"/>
      <c r="M514" s="50"/>
      <c r="N514" s="152"/>
      <c r="O514" s="197"/>
      <c r="P514" s="197"/>
      <c r="Q514" s="197"/>
      <c r="R514" s="197"/>
      <c r="S514" s="197"/>
      <c r="T514" s="197"/>
      <c r="U514" s="197"/>
      <c r="V514" s="197"/>
      <c r="W514" s="197"/>
      <c r="X514" s="197"/>
      <c r="Y514" s="197"/>
      <c r="Z514" s="197"/>
    </row>
    <row r="515" ht="15.75" customHeight="1">
      <c r="A515" s="180"/>
      <c r="B515" s="197"/>
      <c r="C515" s="152"/>
      <c r="D515" s="152"/>
      <c r="E515" s="152"/>
      <c r="F515" s="152"/>
      <c r="G515" s="197"/>
      <c r="H515" s="197"/>
      <c r="I515" s="152"/>
      <c r="J515" s="50"/>
      <c r="K515" s="50"/>
      <c r="L515" s="50"/>
      <c r="M515" s="50"/>
      <c r="N515" s="152"/>
      <c r="O515" s="197"/>
      <c r="P515" s="197"/>
      <c r="Q515" s="197"/>
      <c r="R515" s="197"/>
      <c r="S515" s="197"/>
      <c r="T515" s="197"/>
      <c r="U515" s="197"/>
      <c r="V515" s="197"/>
      <c r="W515" s="197"/>
      <c r="X515" s="197"/>
      <c r="Y515" s="197"/>
      <c r="Z515" s="197"/>
    </row>
    <row r="516" ht="15.75" customHeight="1">
      <c r="A516" s="180"/>
      <c r="B516" s="197"/>
      <c r="C516" s="152"/>
      <c r="D516" s="152"/>
      <c r="E516" s="152"/>
      <c r="F516" s="152"/>
      <c r="G516" s="197"/>
      <c r="H516" s="197"/>
      <c r="I516" s="152"/>
      <c r="J516" s="50"/>
      <c r="K516" s="50"/>
      <c r="L516" s="50"/>
      <c r="M516" s="50"/>
      <c r="N516" s="152"/>
      <c r="O516" s="197"/>
      <c r="P516" s="197"/>
      <c r="Q516" s="197"/>
      <c r="R516" s="197"/>
      <c r="S516" s="197"/>
      <c r="T516" s="197"/>
      <c r="U516" s="197"/>
      <c r="V516" s="197"/>
      <c r="W516" s="197"/>
      <c r="X516" s="197"/>
      <c r="Y516" s="197"/>
      <c r="Z516" s="197"/>
    </row>
    <row r="517" ht="15.75" customHeight="1">
      <c r="A517" s="180"/>
      <c r="B517" s="197"/>
      <c r="C517" s="152"/>
      <c r="D517" s="152"/>
      <c r="E517" s="152"/>
      <c r="F517" s="152"/>
      <c r="G517" s="197"/>
      <c r="H517" s="169"/>
      <c r="I517" s="152"/>
      <c r="J517" s="50"/>
      <c r="K517" s="50"/>
      <c r="L517" s="50"/>
      <c r="M517" s="50"/>
      <c r="N517" s="152"/>
      <c r="O517" s="197"/>
      <c r="P517" s="197"/>
      <c r="Q517" s="197"/>
      <c r="R517" s="197"/>
      <c r="S517" s="197"/>
      <c r="T517" s="197"/>
      <c r="U517" s="197"/>
      <c r="V517" s="197"/>
      <c r="W517" s="197"/>
      <c r="X517" s="197"/>
      <c r="Y517" s="197"/>
      <c r="Z517" s="197"/>
    </row>
    <row r="518" ht="15.75" customHeight="1">
      <c r="A518" s="180"/>
      <c r="B518" s="197"/>
      <c r="C518" s="152"/>
      <c r="D518" s="152"/>
      <c r="E518" s="152"/>
      <c r="F518" s="152"/>
      <c r="G518" s="197"/>
      <c r="H518" s="169"/>
      <c r="I518" s="152"/>
      <c r="J518" s="50"/>
      <c r="K518" s="50"/>
      <c r="L518" s="50"/>
      <c r="M518" s="50"/>
      <c r="N518" s="152"/>
      <c r="O518" s="197"/>
      <c r="P518" s="197"/>
      <c r="Q518" s="197"/>
      <c r="R518" s="197"/>
      <c r="S518" s="197"/>
      <c r="T518" s="197"/>
      <c r="U518" s="197"/>
      <c r="V518" s="197"/>
      <c r="W518" s="197"/>
      <c r="X518" s="197"/>
      <c r="Y518" s="197"/>
      <c r="Z518" s="197"/>
    </row>
    <row r="519" ht="15.75" customHeight="1">
      <c r="A519" s="180"/>
      <c r="B519" s="197"/>
      <c r="C519" s="152"/>
      <c r="D519" s="152"/>
      <c r="E519" s="152"/>
      <c r="F519" s="152"/>
      <c r="G519" s="197"/>
      <c r="H519" s="169"/>
      <c r="I519" s="152"/>
      <c r="J519" s="50"/>
      <c r="K519" s="50"/>
      <c r="L519" s="50"/>
      <c r="M519" s="50"/>
      <c r="N519" s="152"/>
      <c r="O519" s="197"/>
      <c r="P519" s="197"/>
      <c r="Q519" s="197"/>
      <c r="R519" s="197"/>
      <c r="S519" s="197"/>
      <c r="T519" s="197"/>
      <c r="U519" s="197"/>
      <c r="V519" s="197"/>
      <c r="W519" s="197"/>
      <c r="X519" s="197"/>
      <c r="Y519" s="197"/>
      <c r="Z519" s="197"/>
    </row>
    <row r="520" ht="15.75" customHeight="1">
      <c r="A520" s="180"/>
      <c r="B520" s="197"/>
      <c r="C520" s="152"/>
      <c r="D520" s="152"/>
      <c r="E520" s="152"/>
      <c r="F520" s="152"/>
      <c r="G520" s="197"/>
      <c r="H520" s="169"/>
      <c r="I520" s="152"/>
      <c r="J520" s="50"/>
      <c r="K520" s="50"/>
      <c r="L520" s="50"/>
      <c r="M520" s="50"/>
      <c r="N520" s="152"/>
      <c r="O520" s="197"/>
      <c r="P520" s="197"/>
      <c r="Q520" s="197"/>
      <c r="R520" s="197"/>
      <c r="S520" s="197"/>
      <c r="T520" s="197"/>
      <c r="U520" s="197"/>
      <c r="V520" s="197"/>
      <c r="W520" s="197"/>
      <c r="X520" s="197"/>
      <c r="Y520" s="197"/>
      <c r="Z520" s="197"/>
    </row>
    <row r="521" ht="15.75" customHeight="1">
      <c r="A521" s="180"/>
      <c r="B521" s="197"/>
      <c r="C521" s="152"/>
      <c r="D521" s="152"/>
      <c r="E521" s="152"/>
      <c r="F521" s="152"/>
      <c r="G521" s="197"/>
      <c r="H521" s="197"/>
      <c r="I521" s="152"/>
      <c r="J521" s="50"/>
      <c r="K521" s="50"/>
      <c r="L521" s="50"/>
      <c r="M521" s="50"/>
      <c r="N521" s="152"/>
      <c r="O521" s="197"/>
      <c r="P521" s="197"/>
      <c r="Q521" s="197"/>
      <c r="R521" s="197"/>
      <c r="S521" s="197"/>
      <c r="T521" s="197"/>
      <c r="U521" s="197"/>
      <c r="V521" s="197"/>
      <c r="W521" s="197"/>
      <c r="X521" s="197"/>
      <c r="Y521" s="197"/>
      <c r="Z521" s="197"/>
    </row>
    <row r="522" ht="15.75" customHeight="1">
      <c r="A522" s="180"/>
      <c r="B522" s="197"/>
      <c r="C522" s="152"/>
      <c r="D522" s="152"/>
      <c r="E522" s="152"/>
      <c r="F522" s="152"/>
      <c r="G522" s="197"/>
      <c r="H522" s="197"/>
      <c r="I522" s="152"/>
      <c r="J522" s="50"/>
      <c r="K522" s="50"/>
      <c r="L522" s="50"/>
      <c r="M522" s="50"/>
      <c r="N522" s="152"/>
      <c r="O522" s="197"/>
      <c r="P522" s="197"/>
      <c r="Q522" s="197"/>
      <c r="R522" s="197"/>
      <c r="S522" s="197"/>
      <c r="T522" s="197"/>
      <c r="U522" s="197"/>
      <c r="V522" s="197"/>
      <c r="W522" s="197"/>
      <c r="X522" s="197"/>
      <c r="Y522" s="197"/>
      <c r="Z522" s="197"/>
    </row>
    <row r="523" ht="15.75" customHeight="1">
      <c r="A523" s="180"/>
      <c r="B523" s="197"/>
      <c r="C523" s="197"/>
      <c r="D523" s="152"/>
      <c r="E523" s="152"/>
      <c r="F523" s="152"/>
      <c r="G523" s="197"/>
      <c r="H523" s="169"/>
      <c r="I523" s="152"/>
      <c r="J523" s="50"/>
      <c r="K523" s="50"/>
      <c r="L523" s="50"/>
      <c r="M523" s="50"/>
      <c r="N523" s="152"/>
      <c r="O523" s="197"/>
      <c r="P523" s="197"/>
      <c r="Q523" s="197"/>
      <c r="R523" s="197"/>
      <c r="S523" s="197"/>
      <c r="T523" s="197"/>
      <c r="U523" s="197"/>
      <c r="V523" s="197"/>
      <c r="W523" s="197"/>
      <c r="X523" s="197"/>
      <c r="Y523" s="197"/>
      <c r="Z523" s="197"/>
    </row>
    <row r="524" ht="15.75" customHeight="1">
      <c r="A524" s="180"/>
      <c r="B524" s="197"/>
      <c r="C524" s="152"/>
      <c r="D524" s="152"/>
      <c r="E524" s="152"/>
      <c r="F524" s="152"/>
      <c r="G524" s="197"/>
      <c r="H524" s="169"/>
      <c r="I524" s="152"/>
      <c r="J524" s="50"/>
      <c r="K524" s="50"/>
      <c r="L524" s="50"/>
      <c r="M524" s="50"/>
      <c r="N524" s="152"/>
      <c r="O524" s="197"/>
      <c r="P524" s="197"/>
      <c r="Q524" s="197"/>
      <c r="R524" s="197"/>
      <c r="S524" s="197"/>
      <c r="T524" s="197"/>
      <c r="U524" s="197"/>
      <c r="V524" s="197"/>
      <c r="W524" s="197"/>
      <c r="X524" s="197"/>
      <c r="Y524" s="197"/>
      <c r="Z524" s="197"/>
    </row>
    <row r="525" ht="15.75" customHeight="1">
      <c r="A525" s="180"/>
      <c r="B525" s="197"/>
      <c r="C525" s="152"/>
      <c r="D525" s="152"/>
      <c r="E525" s="152"/>
      <c r="F525" s="152"/>
      <c r="G525" s="197"/>
      <c r="H525" s="169"/>
      <c r="I525" s="152"/>
      <c r="J525" s="50"/>
      <c r="K525" s="50"/>
      <c r="L525" s="50"/>
      <c r="M525" s="50"/>
      <c r="N525" s="152"/>
      <c r="O525" s="197"/>
      <c r="P525" s="197"/>
      <c r="Q525" s="197"/>
      <c r="R525" s="197"/>
      <c r="S525" s="197"/>
      <c r="T525" s="197"/>
      <c r="U525" s="197"/>
      <c r="V525" s="197"/>
      <c r="W525" s="197"/>
      <c r="X525" s="197"/>
      <c r="Y525" s="197"/>
      <c r="Z525" s="197"/>
    </row>
    <row r="526" ht="15.75" customHeight="1">
      <c r="A526" s="180"/>
      <c r="B526" s="197"/>
      <c r="C526" s="152"/>
      <c r="D526" s="152"/>
      <c r="E526" s="152"/>
      <c r="F526" s="152"/>
      <c r="G526" s="197"/>
      <c r="H526" s="197"/>
      <c r="I526" s="152"/>
      <c r="J526" s="50"/>
      <c r="K526" s="50"/>
      <c r="L526" s="50"/>
      <c r="M526" s="50"/>
      <c r="N526" s="152"/>
      <c r="O526" s="197"/>
      <c r="P526" s="197"/>
      <c r="Q526" s="197"/>
      <c r="R526" s="197"/>
      <c r="S526" s="197"/>
      <c r="T526" s="197"/>
      <c r="U526" s="197"/>
      <c r="V526" s="197"/>
      <c r="W526" s="197"/>
      <c r="X526" s="197"/>
      <c r="Y526" s="197"/>
      <c r="Z526" s="197"/>
    </row>
    <row r="527" ht="15.75" customHeight="1">
      <c r="A527" s="180"/>
      <c r="B527" s="197"/>
      <c r="C527" s="152"/>
      <c r="D527" s="152"/>
      <c r="E527" s="152"/>
      <c r="F527" s="152"/>
      <c r="G527" s="197"/>
      <c r="H527" s="169"/>
      <c r="I527" s="152"/>
      <c r="J527" s="50"/>
      <c r="K527" s="50"/>
      <c r="L527" s="50"/>
      <c r="M527" s="50"/>
      <c r="N527" s="152"/>
      <c r="O527" s="197"/>
      <c r="P527" s="197"/>
      <c r="Q527" s="197"/>
      <c r="R527" s="197"/>
      <c r="S527" s="197"/>
      <c r="T527" s="197"/>
      <c r="U527" s="197"/>
      <c r="V527" s="197"/>
      <c r="W527" s="197"/>
      <c r="X527" s="197"/>
      <c r="Y527" s="197"/>
      <c r="Z527" s="197"/>
    </row>
    <row r="528" ht="15.75" customHeight="1">
      <c r="A528" s="180"/>
      <c r="B528" s="197"/>
      <c r="C528" s="152"/>
      <c r="D528" s="152"/>
      <c r="E528" s="152"/>
      <c r="F528" s="152"/>
      <c r="G528" s="197"/>
      <c r="H528" s="169"/>
      <c r="I528" s="152"/>
      <c r="J528" s="50"/>
      <c r="K528" s="50"/>
      <c r="L528" s="50"/>
      <c r="M528" s="50"/>
      <c r="N528" s="152"/>
      <c r="O528" s="197"/>
      <c r="P528" s="197"/>
      <c r="Q528" s="197"/>
      <c r="R528" s="197"/>
      <c r="S528" s="197"/>
      <c r="T528" s="197"/>
      <c r="U528" s="197"/>
      <c r="V528" s="197"/>
      <c r="W528" s="197"/>
      <c r="X528" s="197"/>
      <c r="Y528" s="197"/>
      <c r="Z528" s="197"/>
    </row>
    <row r="529" ht="15.75" customHeight="1">
      <c r="A529" s="180"/>
      <c r="B529" s="197"/>
      <c r="C529" s="152"/>
      <c r="D529" s="152"/>
      <c r="E529" s="152"/>
      <c r="F529" s="152"/>
      <c r="G529" s="197"/>
      <c r="H529" s="197"/>
      <c r="I529" s="152"/>
      <c r="J529" s="50"/>
      <c r="K529" s="50"/>
      <c r="L529" s="50"/>
      <c r="M529" s="50"/>
      <c r="N529" s="152"/>
      <c r="O529" s="197"/>
      <c r="P529" s="197"/>
      <c r="Q529" s="197"/>
      <c r="R529" s="197"/>
      <c r="S529" s="197"/>
      <c r="T529" s="197"/>
      <c r="U529" s="197"/>
      <c r="V529" s="197"/>
      <c r="W529" s="197"/>
      <c r="X529" s="197"/>
      <c r="Y529" s="197"/>
      <c r="Z529" s="197"/>
    </row>
    <row r="530" ht="15.75" customHeight="1">
      <c r="A530" s="180"/>
      <c r="B530" s="197"/>
      <c r="C530" s="152"/>
      <c r="D530" s="152"/>
      <c r="E530" s="152"/>
      <c r="F530" s="152"/>
      <c r="G530" s="197"/>
      <c r="H530" s="197"/>
      <c r="I530" s="152"/>
      <c r="J530" s="50"/>
      <c r="K530" s="50"/>
      <c r="L530" s="50"/>
      <c r="M530" s="50"/>
      <c r="N530" s="152"/>
      <c r="O530" s="197"/>
      <c r="P530" s="197"/>
      <c r="Q530" s="197"/>
      <c r="R530" s="197"/>
      <c r="S530" s="197"/>
      <c r="T530" s="197"/>
      <c r="U530" s="197"/>
      <c r="V530" s="197"/>
      <c r="W530" s="197"/>
      <c r="X530" s="197"/>
      <c r="Y530" s="197"/>
      <c r="Z530" s="197"/>
    </row>
    <row r="531" ht="15.75" customHeight="1">
      <c r="A531" s="180"/>
      <c r="B531" s="197"/>
      <c r="C531" s="152"/>
      <c r="D531" s="152"/>
      <c r="E531" s="152"/>
      <c r="F531" s="152"/>
      <c r="G531" s="197"/>
      <c r="H531" s="197"/>
      <c r="I531" s="152"/>
      <c r="J531" s="50"/>
      <c r="K531" s="50"/>
      <c r="L531" s="50"/>
      <c r="M531" s="50"/>
      <c r="N531" s="152"/>
      <c r="O531" s="197"/>
      <c r="P531" s="197"/>
      <c r="Q531" s="197"/>
      <c r="R531" s="197"/>
      <c r="S531" s="197"/>
      <c r="T531" s="197"/>
      <c r="U531" s="197"/>
      <c r="V531" s="197"/>
      <c r="W531" s="197"/>
      <c r="X531" s="197"/>
      <c r="Y531" s="197"/>
      <c r="Z531" s="197"/>
    </row>
    <row r="532" ht="15.75" customHeight="1">
      <c r="A532" s="180"/>
      <c r="B532" s="197"/>
      <c r="C532" s="152"/>
      <c r="D532" s="152"/>
      <c r="E532" s="152"/>
      <c r="F532" s="152"/>
      <c r="G532" s="197"/>
      <c r="H532" s="169"/>
      <c r="I532" s="152"/>
      <c r="J532" s="50"/>
      <c r="K532" s="50"/>
      <c r="L532" s="50"/>
      <c r="M532" s="50"/>
      <c r="N532" s="152"/>
      <c r="O532" s="197"/>
      <c r="P532" s="197"/>
      <c r="Q532" s="197"/>
      <c r="R532" s="197"/>
      <c r="S532" s="197"/>
      <c r="T532" s="197"/>
      <c r="U532" s="197"/>
      <c r="V532" s="197"/>
      <c r="W532" s="197"/>
      <c r="X532" s="197"/>
      <c r="Y532" s="197"/>
      <c r="Z532" s="197"/>
    </row>
    <row r="533" ht="15.75" customHeight="1">
      <c r="A533" s="180"/>
      <c r="B533" s="197"/>
      <c r="C533" s="152"/>
      <c r="D533" s="152"/>
      <c r="E533" s="152"/>
      <c r="F533" s="152"/>
      <c r="G533" s="197"/>
      <c r="H533" s="169"/>
      <c r="I533" s="152"/>
      <c r="J533" s="50"/>
      <c r="K533" s="50"/>
      <c r="L533" s="50"/>
      <c r="M533" s="50"/>
      <c r="N533" s="152"/>
      <c r="O533" s="197"/>
      <c r="P533" s="197"/>
      <c r="Q533" s="197"/>
      <c r="R533" s="197"/>
      <c r="S533" s="197"/>
      <c r="T533" s="197"/>
      <c r="U533" s="197"/>
      <c r="V533" s="197"/>
      <c r="W533" s="197"/>
      <c r="X533" s="197"/>
      <c r="Y533" s="197"/>
      <c r="Z533" s="197"/>
    </row>
    <row r="534" ht="15.75" customHeight="1">
      <c r="A534" s="180"/>
      <c r="B534" s="197"/>
      <c r="C534" s="152"/>
      <c r="D534" s="152"/>
      <c r="E534" s="152"/>
      <c r="F534" s="152"/>
      <c r="G534" s="197"/>
      <c r="H534" s="169"/>
      <c r="I534" s="152"/>
      <c r="J534" s="50"/>
      <c r="K534" s="50"/>
      <c r="L534" s="50"/>
      <c r="M534" s="50"/>
      <c r="N534" s="152"/>
      <c r="O534" s="197"/>
      <c r="P534" s="197"/>
      <c r="Q534" s="197"/>
      <c r="R534" s="197"/>
      <c r="S534" s="197"/>
      <c r="T534" s="197"/>
      <c r="U534" s="197"/>
      <c r="V534" s="197"/>
      <c r="W534" s="197"/>
      <c r="X534" s="197"/>
      <c r="Y534" s="197"/>
      <c r="Z534" s="197"/>
    </row>
    <row r="535" ht="15.75" customHeight="1">
      <c r="A535" s="180"/>
      <c r="B535" s="197"/>
      <c r="C535" s="152"/>
      <c r="D535" s="152"/>
      <c r="E535" s="152"/>
      <c r="F535" s="152"/>
      <c r="G535" s="197"/>
      <c r="H535" s="197"/>
      <c r="I535" s="152"/>
      <c r="J535" s="50"/>
      <c r="K535" s="50"/>
      <c r="L535" s="50"/>
      <c r="M535" s="50"/>
      <c r="N535" s="152"/>
      <c r="O535" s="197"/>
      <c r="P535" s="197"/>
      <c r="Q535" s="197"/>
      <c r="R535" s="197"/>
      <c r="S535" s="197"/>
      <c r="T535" s="197"/>
      <c r="U535" s="197"/>
      <c r="V535" s="197"/>
      <c r="W535" s="197"/>
      <c r="X535" s="197"/>
      <c r="Y535" s="197"/>
      <c r="Z535" s="197"/>
    </row>
    <row r="536" ht="15.75" customHeight="1">
      <c r="A536" s="180"/>
      <c r="B536" s="197"/>
      <c r="C536" s="152"/>
      <c r="D536" s="152"/>
      <c r="E536" s="152"/>
      <c r="F536" s="152"/>
      <c r="G536" s="197"/>
      <c r="H536" s="197"/>
      <c r="I536" s="152"/>
      <c r="J536" s="50"/>
      <c r="K536" s="50"/>
      <c r="L536" s="50"/>
      <c r="M536" s="50"/>
      <c r="N536" s="152"/>
      <c r="O536" s="197"/>
      <c r="P536" s="197"/>
      <c r="Q536" s="197"/>
      <c r="R536" s="197"/>
      <c r="S536" s="197"/>
      <c r="T536" s="197"/>
      <c r="U536" s="197"/>
      <c r="V536" s="197"/>
      <c r="W536" s="197"/>
      <c r="X536" s="197"/>
      <c r="Y536" s="197"/>
      <c r="Z536" s="197"/>
    </row>
    <row r="537" ht="15.75" customHeight="1">
      <c r="A537" s="180"/>
      <c r="B537" s="197"/>
      <c r="C537" s="152"/>
      <c r="D537" s="152"/>
      <c r="E537" s="152"/>
      <c r="F537" s="152"/>
      <c r="G537" s="197"/>
      <c r="H537" s="197"/>
      <c r="I537" s="152"/>
      <c r="J537" s="50"/>
      <c r="K537" s="50"/>
      <c r="L537" s="50"/>
      <c r="M537" s="50"/>
      <c r="N537" s="152"/>
      <c r="O537" s="197"/>
      <c r="P537" s="197"/>
      <c r="Q537" s="197"/>
      <c r="R537" s="197"/>
      <c r="S537" s="197"/>
      <c r="T537" s="197"/>
      <c r="U537" s="197"/>
      <c r="V537" s="197"/>
      <c r="W537" s="197"/>
      <c r="X537" s="197"/>
      <c r="Y537" s="197"/>
      <c r="Z537" s="197"/>
    </row>
    <row r="538" ht="15.75" customHeight="1">
      <c r="A538" s="180"/>
      <c r="B538" s="197"/>
      <c r="C538" s="152"/>
      <c r="D538" s="152"/>
      <c r="E538" s="152"/>
      <c r="F538" s="152"/>
      <c r="G538" s="197"/>
      <c r="H538" s="197"/>
      <c r="I538" s="152"/>
      <c r="J538" s="50"/>
      <c r="K538" s="50"/>
      <c r="L538" s="50"/>
      <c r="M538" s="50"/>
      <c r="N538" s="152"/>
      <c r="O538" s="197"/>
      <c r="P538" s="197"/>
      <c r="Q538" s="197"/>
      <c r="R538" s="197"/>
      <c r="S538" s="197"/>
      <c r="T538" s="197"/>
      <c r="U538" s="197"/>
      <c r="V538" s="197"/>
      <c r="W538" s="197"/>
      <c r="X538" s="197"/>
      <c r="Y538" s="197"/>
      <c r="Z538" s="197"/>
    </row>
    <row r="539" ht="15.75" customHeight="1">
      <c r="A539" s="180"/>
      <c r="B539" s="197"/>
      <c r="C539" s="152"/>
      <c r="D539" s="152"/>
      <c r="E539" s="152"/>
      <c r="F539" s="152"/>
      <c r="G539" s="197"/>
      <c r="H539" s="197"/>
      <c r="I539" s="152"/>
      <c r="J539" s="50"/>
      <c r="K539" s="50"/>
      <c r="L539" s="50"/>
      <c r="M539" s="50"/>
      <c r="N539" s="152"/>
      <c r="O539" s="197"/>
      <c r="P539" s="197"/>
      <c r="Q539" s="197"/>
      <c r="R539" s="197"/>
      <c r="S539" s="197"/>
      <c r="T539" s="197"/>
      <c r="U539" s="197"/>
      <c r="V539" s="197"/>
      <c r="W539" s="197"/>
      <c r="X539" s="197"/>
      <c r="Y539" s="197"/>
      <c r="Z539" s="197"/>
    </row>
    <row r="540" ht="15.75" customHeight="1">
      <c r="A540" s="180"/>
      <c r="B540" s="197"/>
      <c r="C540" s="152"/>
      <c r="D540" s="152"/>
      <c r="E540" s="152"/>
      <c r="F540" s="152"/>
      <c r="G540" s="197"/>
      <c r="H540" s="197"/>
      <c r="I540" s="152"/>
      <c r="J540" s="50"/>
      <c r="K540" s="50"/>
      <c r="L540" s="50"/>
      <c r="M540" s="50"/>
      <c r="N540" s="152"/>
      <c r="O540" s="197"/>
      <c r="P540" s="197"/>
      <c r="Q540" s="197"/>
      <c r="R540" s="197"/>
      <c r="S540" s="197"/>
      <c r="T540" s="197"/>
      <c r="U540" s="197"/>
      <c r="V540" s="197"/>
      <c r="W540" s="197"/>
      <c r="X540" s="197"/>
      <c r="Y540" s="197"/>
      <c r="Z540" s="197"/>
    </row>
    <row r="541" ht="15.75" customHeight="1">
      <c r="A541" s="180"/>
      <c r="B541" s="197"/>
      <c r="C541" s="152"/>
      <c r="D541" s="152"/>
      <c r="E541" s="152"/>
      <c r="F541" s="152"/>
      <c r="G541" s="197"/>
      <c r="H541" s="197"/>
      <c r="I541" s="152"/>
      <c r="J541" s="50"/>
      <c r="K541" s="50"/>
      <c r="L541" s="50"/>
      <c r="M541" s="50"/>
      <c r="N541" s="152"/>
      <c r="O541" s="197"/>
      <c r="P541" s="197"/>
      <c r="Q541" s="197"/>
      <c r="R541" s="197"/>
      <c r="S541" s="197"/>
      <c r="T541" s="197"/>
      <c r="U541" s="197"/>
      <c r="V541" s="197"/>
      <c r="W541" s="197"/>
      <c r="X541" s="197"/>
      <c r="Y541" s="197"/>
      <c r="Z541" s="197"/>
    </row>
    <row r="542" ht="15.75" customHeight="1">
      <c r="A542" s="180"/>
      <c r="B542" s="197"/>
      <c r="C542" s="152"/>
      <c r="D542" s="152"/>
      <c r="E542" s="152"/>
      <c r="F542" s="152"/>
      <c r="G542" s="197"/>
      <c r="H542" s="197"/>
      <c r="I542" s="152"/>
      <c r="J542" s="50"/>
      <c r="K542" s="50"/>
      <c r="L542" s="50"/>
      <c r="M542" s="50"/>
      <c r="N542" s="152"/>
      <c r="O542" s="197"/>
      <c r="P542" s="197"/>
      <c r="Q542" s="197"/>
      <c r="R542" s="197"/>
      <c r="S542" s="197"/>
      <c r="T542" s="197"/>
      <c r="U542" s="197"/>
      <c r="V542" s="197"/>
      <c r="W542" s="197"/>
      <c r="X542" s="197"/>
      <c r="Y542" s="197"/>
      <c r="Z542" s="197"/>
    </row>
    <row r="543" ht="15.75" customHeight="1">
      <c r="A543" s="180"/>
      <c r="B543" s="197"/>
      <c r="C543" s="152"/>
      <c r="D543" s="152"/>
      <c r="E543" s="152"/>
      <c r="F543" s="152"/>
      <c r="G543" s="197"/>
      <c r="H543" s="197"/>
      <c r="I543" s="152"/>
      <c r="J543" s="50"/>
      <c r="K543" s="50"/>
      <c r="L543" s="50"/>
      <c r="M543" s="50"/>
      <c r="N543" s="152"/>
      <c r="O543" s="197"/>
      <c r="P543" s="197"/>
      <c r="Q543" s="197"/>
      <c r="R543" s="197"/>
      <c r="S543" s="197"/>
      <c r="T543" s="197"/>
      <c r="U543" s="197"/>
      <c r="V543" s="197"/>
      <c r="W543" s="197"/>
      <c r="X543" s="197"/>
      <c r="Y543" s="197"/>
      <c r="Z543" s="197"/>
    </row>
    <row r="544" ht="15.75" customHeight="1">
      <c r="A544" s="180"/>
      <c r="B544" s="197"/>
      <c r="C544" s="152"/>
      <c r="D544" s="152"/>
      <c r="E544" s="152"/>
      <c r="F544" s="152"/>
      <c r="G544" s="197"/>
      <c r="H544" s="169"/>
      <c r="I544" s="152"/>
      <c r="J544" s="50"/>
      <c r="K544" s="50"/>
      <c r="L544" s="50"/>
      <c r="M544" s="50"/>
      <c r="N544" s="152"/>
      <c r="O544" s="197"/>
      <c r="P544" s="197"/>
      <c r="Q544" s="197"/>
      <c r="R544" s="197"/>
      <c r="S544" s="197"/>
      <c r="T544" s="197"/>
      <c r="U544" s="197"/>
      <c r="V544" s="197"/>
      <c r="W544" s="197"/>
      <c r="X544" s="197"/>
      <c r="Y544" s="197"/>
      <c r="Z544" s="197"/>
    </row>
    <row r="545" ht="15.75" customHeight="1">
      <c r="A545" s="180"/>
      <c r="B545" s="197"/>
      <c r="C545" s="152"/>
      <c r="D545" s="152"/>
      <c r="E545" s="152"/>
      <c r="F545" s="152"/>
      <c r="G545" s="197"/>
      <c r="H545" s="169"/>
      <c r="I545" s="152"/>
      <c r="J545" s="50"/>
      <c r="K545" s="50"/>
      <c r="L545" s="50"/>
      <c r="M545" s="50"/>
      <c r="N545" s="152"/>
      <c r="O545" s="197"/>
      <c r="P545" s="197"/>
      <c r="Q545" s="197"/>
      <c r="R545" s="197"/>
      <c r="S545" s="197"/>
      <c r="T545" s="197"/>
      <c r="U545" s="197"/>
      <c r="V545" s="197"/>
      <c r="W545" s="197"/>
      <c r="X545" s="197"/>
      <c r="Y545" s="197"/>
      <c r="Z545" s="197"/>
    </row>
    <row r="546" ht="15.75" customHeight="1">
      <c r="A546" s="180"/>
      <c r="B546" s="197"/>
      <c r="C546" s="152"/>
      <c r="D546" s="152"/>
      <c r="E546" s="197"/>
      <c r="F546" s="197"/>
      <c r="G546" s="197"/>
      <c r="H546" s="197"/>
      <c r="I546" s="152"/>
      <c r="J546" s="50"/>
      <c r="K546" s="50"/>
      <c r="L546" s="50"/>
      <c r="M546" s="50"/>
      <c r="N546" s="152"/>
      <c r="O546" s="197"/>
      <c r="P546" s="197"/>
      <c r="Q546" s="197"/>
      <c r="R546" s="197"/>
      <c r="S546" s="197"/>
      <c r="T546" s="197"/>
      <c r="U546" s="197"/>
      <c r="V546" s="197"/>
      <c r="W546" s="197"/>
      <c r="X546" s="197"/>
      <c r="Y546" s="197"/>
      <c r="Z546" s="197"/>
    </row>
    <row r="547" ht="15.75" customHeight="1">
      <c r="A547" s="180"/>
      <c r="B547" s="197"/>
      <c r="C547" s="152"/>
      <c r="D547" s="152"/>
      <c r="E547" s="152"/>
      <c r="F547" s="152"/>
      <c r="G547" s="197"/>
      <c r="H547" s="197"/>
      <c r="I547" s="152"/>
      <c r="J547" s="50"/>
      <c r="K547" s="50"/>
      <c r="L547" s="50"/>
      <c r="M547" s="50"/>
      <c r="N547" s="152"/>
      <c r="O547" s="197"/>
      <c r="P547" s="197"/>
      <c r="Q547" s="197"/>
      <c r="R547" s="197"/>
      <c r="S547" s="197"/>
      <c r="T547" s="197"/>
      <c r="U547" s="197"/>
      <c r="V547" s="197"/>
      <c r="W547" s="197"/>
      <c r="X547" s="197"/>
      <c r="Y547" s="197"/>
      <c r="Z547" s="197"/>
    </row>
    <row r="548" ht="15.75" customHeight="1">
      <c r="A548" s="180"/>
      <c r="B548" s="197"/>
      <c r="C548" s="152"/>
      <c r="D548" s="152"/>
      <c r="E548" s="152"/>
      <c r="F548" s="152"/>
      <c r="G548" s="197"/>
      <c r="H548" s="197"/>
      <c r="I548" s="152"/>
      <c r="J548" s="50"/>
      <c r="K548" s="50"/>
      <c r="L548" s="50"/>
      <c r="M548" s="50"/>
      <c r="N548" s="152"/>
      <c r="O548" s="197"/>
      <c r="P548" s="197"/>
      <c r="Q548" s="197"/>
      <c r="R548" s="197"/>
      <c r="S548" s="197"/>
      <c r="T548" s="197"/>
      <c r="U548" s="197"/>
      <c r="V548" s="197"/>
      <c r="W548" s="197"/>
      <c r="X548" s="197"/>
      <c r="Y548" s="197"/>
      <c r="Z548" s="197"/>
    </row>
    <row r="549" ht="15.75" customHeight="1">
      <c r="A549" s="180"/>
      <c r="B549" s="197"/>
      <c r="C549" s="152"/>
      <c r="D549" s="152"/>
      <c r="E549" s="152"/>
      <c r="F549" s="152"/>
      <c r="G549" s="197"/>
      <c r="H549" s="197"/>
      <c r="I549" s="152"/>
      <c r="J549" s="50"/>
      <c r="K549" s="50"/>
      <c r="L549" s="50"/>
      <c r="M549" s="50"/>
      <c r="N549" s="152"/>
      <c r="O549" s="197"/>
      <c r="P549" s="197"/>
      <c r="Q549" s="197"/>
      <c r="R549" s="197"/>
      <c r="S549" s="197"/>
      <c r="T549" s="197"/>
      <c r="U549" s="197"/>
      <c r="V549" s="197"/>
      <c r="W549" s="197"/>
      <c r="X549" s="197"/>
      <c r="Y549" s="197"/>
      <c r="Z549" s="197"/>
    </row>
    <row r="550" ht="15.75" customHeight="1">
      <c r="A550" s="180"/>
      <c r="B550" s="197"/>
      <c r="C550" s="152"/>
      <c r="D550" s="152"/>
      <c r="E550" s="152"/>
      <c r="F550" s="152"/>
      <c r="G550" s="197"/>
      <c r="H550" s="197"/>
      <c r="I550" s="152"/>
      <c r="J550" s="50"/>
      <c r="K550" s="50"/>
      <c r="L550" s="50"/>
      <c r="M550" s="50"/>
      <c r="N550" s="152"/>
      <c r="O550" s="197"/>
      <c r="P550" s="197"/>
      <c r="Q550" s="197"/>
      <c r="R550" s="197"/>
      <c r="S550" s="197"/>
      <c r="T550" s="197"/>
      <c r="U550" s="197"/>
      <c r="V550" s="197"/>
      <c r="W550" s="197"/>
      <c r="X550" s="197"/>
      <c r="Y550" s="197"/>
      <c r="Z550" s="197"/>
    </row>
    <row r="551" ht="15.75" customHeight="1">
      <c r="A551" s="180"/>
      <c r="B551" s="197"/>
      <c r="C551" s="152"/>
      <c r="D551" s="152"/>
      <c r="E551" s="152"/>
      <c r="F551" s="152"/>
      <c r="G551" s="197"/>
      <c r="H551" s="169"/>
      <c r="I551" s="152"/>
      <c r="J551" s="50"/>
      <c r="K551" s="50"/>
      <c r="L551" s="50"/>
      <c r="M551" s="50"/>
      <c r="N551" s="152"/>
      <c r="O551" s="197"/>
      <c r="P551" s="197"/>
      <c r="Q551" s="197"/>
      <c r="R551" s="197"/>
      <c r="S551" s="197"/>
      <c r="T551" s="197"/>
      <c r="U551" s="197"/>
      <c r="V551" s="197"/>
      <c r="W551" s="197"/>
      <c r="X551" s="197"/>
      <c r="Y551" s="197"/>
      <c r="Z551" s="197"/>
    </row>
    <row r="552" ht="15.75" customHeight="1">
      <c r="A552" s="180"/>
      <c r="B552" s="197"/>
      <c r="C552" s="152"/>
      <c r="D552" s="152"/>
      <c r="E552" s="152"/>
      <c r="F552" s="152"/>
      <c r="G552" s="197"/>
      <c r="H552" s="197"/>
      <c r="I552" s="152"/>
      <c r="J552" s="50"/>
      <c r="K552" s="50"/>
      <c r="L552" s="50"/>
      <c r="M552" s="50"/>
      <c r="N552" s="152"/>
      <c r="O552" s="197"/>
      <c r="P552" s="197"/>
      <c r="Q552" s="197"/>
      <c r="R552" s="197"/>
      <c r="S552" s="197"/>
      <c r="T552" s="197"/>
      <c r="U552" s="197"/>
      <c r="V552" s="197"/>
      <c r="W552" s="197"/>
      <c r="X552" s="197"/>
      <c r="Y552" s="197"/>
      <c r="Z552" s="197"/>
    </row>
    <row r="553" ht="15.75" customHeight="1">
      <c r="A553" s="180"/>
      <c r="B553" s="197"/>
      <c r="C553" s="152"/>
      <c r="D553" s="152"/>
      <c r="E553" s="152"/>
      <c r="F553" s="152"/>
      <c r="G553" s="197"/>
      <c r="H553" s="197"/>
      <c r="I553" s="152"/>
      <c r="J553" s="50"/>
      <c r="K553" s="50"/>
      <c r="L553" s="50"/>
      <c r="M553" s="50"/>
      <c r="N553" s="152"/>
      <c r="O553" s="197"/>
      <c r="P553" s="197"/>
      <c r="Q553" s="197"/>
      <c r="R553" s="197"/>
      <c r="S553" s="197"/>
      <c r="T553" s="197"/>
      <c r="U553" s="197"/>
      <c r="V553" s="197"/>
      <c r="W553" s="197"/>
      <c r="X553" s="197"/>
      <c r="Y553" s="197"/>
      <c r="Z553" s="197"/>
    </row>
    <row r="554" ht="15.75" customHeight="1">
      <c r="A554" s="180"/>
      <c r="B554" s="197"/>
      <c r="C554" s="152"/>
      <c r="D554" s="152"/>
      <c r="E554" s="197"/>
      <c r="F554" s="197"/>
      <c r="G554" s="197"/>
      <c r="H554" s="169"/>
      <c r="I554" s="152"/>
      <c r="J554" s="50"/>
      <c r="K554" s="50"/>
      <c r="L554" s="50"/>
      <c r="M554" s="50"/>
      <c r="N554" s="152"/>
      <c r="O554" s="197"/>
      <c r="P554" s="197"/>
      <c r="Q554" s="197"/>
      <c r="R554" s="197"/>
      <c r="S554" s="197"/>
      <c r="T554" s="197"/>
      <c r="U554" s="197"/>
      <c r="V554" s="197"/>
      <c r="W554" s="197"/>
      <c r="X554" s="197"/>
      <c r="Y554" s="197"/>
      <c r="Z554" s="197"/>
    </row>
    <row r="555" ht="15.75" customHeight="1">
      <c r="A555" s="180"/>
      <c r="B555" s="197"/>
      <c r="C555" s="152"/>
      <c r="D555" s="152"/>
      <c r="E555" s="152"/>
      <c r="F555" s="152"/>
      <c r="G555" s="197"/>
      <c r="H555" s="197"/>
      <c r="I555" s="152"/>
      <c r="J555" s="50"/>
      <c r="K555" s="50"/>
      <c r="L555" s="50"/>
      <c r="M555" s="50"/>
      <c r="N555" s="152"/>
      <c r="O555" s="197"/>
      <c r="P555" s="197"/>
      <c r="Q555" s="197"/>
      <c r="R555" s="197"/>
      <c r="S555" s="197"/>
      <c r="T555" s="197"/>
      <c r="U555" s="197"/>
      <c r="V555" s="197"/>
      <c r="W555" s="197"/>
      <c r="X555" s="197"/>
      <c r="Y555" s="197"/>
      <c r="Z555" s="197"/>
    </row>
    <row r="556" ht="15.75" customHeight="1">
      <c r="A556" s="180"/>
      <c r="B556" s="197"/>
      <c r="C556" s="152"/>
      <c r="D556" s="152"/>
      <c r="E556" s="152"/>
      <c r="F556" s="152"/>
      <c r="G556" s="197"/>
      <c r="H556" s="197"/>
      <c r="I556" s="152"/>
      <c r="J556" s="50"/>
      <c r="K556" s="50"/>
      <c r="L556" s="50"/>
      <c r="M556" s="50"/>
      <c r="N556" s="152"/>
      <c r="O556" s="197"/>
      <c r="P556" s="197"/>
      <c r="Q556" s="197"/>
      <c r="R556" s="197"/>
      <c r="S556" s="197"/>
      <c r="T556" s="197"/>
      <c r="U556" s="197"/>
      <c r="V556" s="197"/>
      <c r="W556" s="197"/>
      <c r="X556" s="197"/>
      <c r="Y556" s="197"/>
      <c r="Z556" s="197"/>
    </row>
    <row r="557" ht="15.75" customHeight="1">
      <c r="A557" s="180"/>
      <c r="B557" s="197"/>
      <c r="C557" s="152"/>
      <c r="D557" s="152"/>
      <c r="E557" s="152"/>
      <c r="F557" s="152"/>
      <c r="G557" s="197"/>
      <c r="H557" s="197"/>
      <c r="I557" s="152"/>
      <c r="J557" s="50"/>
      <c r="K557" s="50"/>
      <c r="L557" s="50"/>
      <c r="M557" s="50"/>
      <c r="N557" s="152"/>
      <c r="O557" s="197"/>
      <c r="P557" s="197"/>
      <c r="Q557" s="197"/>
      <c r="R557" s="197"/>
      <c r="S557" s="197"/>
      <c r="T557" s="197"/>
      <c r="U557" s="197"/>
      <c r="V557" s="197"/>
      <c r="W557" s="197"/>
      <c r="X557" s="197"/>
      <c r="Y557" s="197"/>
      <c r="Z557" s="197"/>
    </row>
    <row r="558" ht="15.75" customHeight="1">
      <c r="A558" s="180"/>
      <c r="B558" s="197"/>
      <c r="C558" s="152"/>
      <c r="D558" s="152"/>
      <c r="E558" s="152"/>
      <c r="F558" s="152"/>
      <c r="G558" s="197"/>
      <c r="H558" s="197"/>
      <c r="I558" s="152"/>
      <c r="J558" s="50"/>
      <c r="K558" s="50"/>
      <c r="L558" s="50"/>
      <c r="M558" s="50"/>
      <c r="N558" s="152"/>
      <c r="O558" s="197"/>
      <c r="P558" s="197"/>
      <c r="Q558" s="197"/>
      <c r="R558" s="197"/>
      <c r="S558" s="197"/>
      <c r="T558" s="197"/>
      <c r="U558" s="197"/>
      <c r="V558" s="197"/>
      <c r="W558" s="197"/>
      <c r="X558" s="197"/>
      <c r="Y558" s="197"/>
      <c r="Z558" s="197"/>
    </row>
    <row r="559" ht="15.75" customHeight="1">
      <c r="A559" s="180"/>
      <c r="B559" s="197"/>
      <c r="C559" s="152"/>
      <c r="D559" s="152"/>
      <c r="E559" s="152"/>
      <c r="F559" s="152"/>
      <c r="G559" s="197"/>
      <c r="H559" s="169"/>
      <c r="I559" s="152"/>
      <c r="J559" s="50"/>
      <c r="K559" s="50"/>
      <c r="L559" s="50"/>
      <c r="M559" s="50"/>
      <c r="N559" s="152"/>
      <c r="O559" s="197"/>
      <c r="P559" s="197"/>
      <c r="Q559" s="197"/>
      <c r="R559" s="197"/>
      <c r="S559" s="197"/>
      <c r="T559" s="197"/>
      <c r="U559" s="197"/>
      <c r="V559" s="197"/>
      <c r="W559" s="197"/>
      <c r="X559" s="197"/>
      <c r="Y559" s="197"/>
      <c r="Z559" s="197"/>
    </row>
    <row r="560" ht="15.75" customHeight="1">
      <c r="A560" s="180"/>
      <c r="B560" s="197"/>
      <c r="C560" s="152"/>
      <c r="D560" s="152"/>
      <c r="E560" s="152"/>
      <c r="F560" s="152"/>
      <c r="G560" s="197"/>
      <c r="H560" s="197"/>
      <c r="I560" s="152"/>
      <c r="J560" s="50"/>
      <c r="K560" s="50"/>
      <c r="L560" s="50"/>
      <c r="M560" s="50"/>
      <c r="N560" s="152"/>
      <c r="O560" s="197"/>
      <c r="P560" s="197"/>
      <c r="Q560" s="197"/>
      <c r="R560" s="197"/>
      <c r="S560" s="197"/>
      <c r="T560" s="197"/>
      <c r="U560" s="197"/>
      <c r="V560" s="197"/>
      <c r="W560" s="197"/>
      <c r="X560" s="197"/>
      <c r="Y560" s="197"/>
      <c r="Z560" s="197"/>
    </row>
    <row r="561" ht="15.75" customHeight="1">
      <c r="A561" s="180"/>
      <c r="B561" s="197"/>
      <c r="C561" s="152"/>
      <c r="D561" s="152"/>
      <c r="E561" s="152"/>
      <c r="F561" s="152"/>
      <c r="G561" s="197"/>
      <c r="H561" s="197"/>
      <c r="I561" s="152"/>
      <c r="J561" s="50"/>
      <c r="K561" s="50"/>
      <c r="L561" s="50"/>
      <c r="M561" s="50"/>
      <c r="N561" s="152"/>
      <c r="O561" s="197"/>
      <c r="P561" s="197"/>
      <c r="Q561" s="197"/>
      <c r="R561" s="197"/>
      <c r="S561" s="197"/>
      <c r="T561" s="197"/>
      <c r="U561" s="197"/>
      <c r="V561" s="197"/>
      <c r="W561" s="197"/>
      <c r="X561" s="197"/>
      <c r="Y561" s="197"/>
      <c r="Z561" s="197"/>
    </row>
    <row r="562" ht="15.75" customHeight="1">
      <c r="A562" s="180"/>
      <c r="B562" s="197"/>
      <c r="C562" s="152"/>
      <c r="D562" s="152"/>
      <c r="E562" s="152"/>
      <c r="F562" s="152"/>
      <c r="G562" s="197"/>
      <c r="H562" s="169"/>
      <c r="I562" s="152"/>
      <c r="J562" s="50"/>
      <c r="K562" s="50"/>
      <c r="L562" s="50"/>
      <c r="M562" s="50"/>
      <c r="N562" s="152"/>
      <c r="O562" s="197"/>
      <c r="P562" s="197"/>
      <c r="Q562" s="197"/>
      <c r="R562" s="197"/>
      <c r="S562" s="197"/>
      <c r="T562" s="197"/>
      <c r="U562" s="197"/>
      <c r="V562" s="197"/>
      <c r="W562" s="197"/>
      <c r="X562" s="197"/>
      <c r="Y562" s="197"/>
      <c r="Z562" s="197"/>
    </row>
    <row r="563" ht="15.75" customHeight="1">
      <c r="A563" s="180"/>
      <c r="B563" s="197"/>
      <c r="C563" s="152"/>
      <c r="D563" s="152"/>
      <c r="E563" s="152"/>
      <c r="F563" s="152"/>
      <c r="G563" s="197"/>
      <c r="H563" s="197"/>
      <c r="I563" s="152"/>
      <c r="J563" s="50"/>
      <c r="K563" s="50"/>
      <c r="L563" s="50"/>
      <c r="M563" s="50"/>
      <c r="N563" s="152"/>
      <c r="O563" s="197"/>
      <c r="P563" s="197"/>
      <c r="Q563" s="197"/>
      <c r="R563" s="197"/>
      <c r="S563" s="197"/>
      <c r="T563" s="197"/>
      <c r="U563" s="197"/>
      <c r="V563" s="197"/>
      <c r="W563" s="197"/>
      <c r="X563" s="197"/>
      <c r="Y563" s="197"/>
      <c r="Z563" s="197"/>
    </row>
    <row r="564" ht="15.75" customHeight="1">
      <c r="A564" s="180"/>
      <c r="B564" s="197"/>
      <c r="C564" s="152"/>
      <c r="D564" s="152"/>
      <c r="E564" s="152"/>
      <c r="F564" s="152"/>
      <c r="G564" s="197"/>
      <c r="H564" s="197"/>
      <c r="I564" s="152"/>
      <c r="J564" s="50"/>
      <c r="K564" s="50"/>
      <c r="L564" s="50"/>
      <c r="M564" s="50"/>
      <c r="N564" s="152"/>
      <c r="O564" s="197"/>
      <c r="P564" s="197"/>
      <c r="Q564" s="197"/>
      <c r="R564" s="197"/>
      <c r="S564" s="197"/>
      <c r="T564" s="197"/>
      <c r="U564" s="197"/>
      <c r="V564" s="197"/>
      <c r="W564" s="197"/>
      <c r="X564" s="197"/>
      <c r="Y564" s="197"/>
      <c r="Z564" s="197"/>
    </row>
    <row r="565" ht="15.75" customHeight="1">
      <c r="A565" s="180"/>
      <c r="B565" s="197"/>
      <c r="C565" s="152"/>
      <c r="D565" s="152"/>
      <c r="E565" s="152"/>
      <c r="F565" s="152"/>
      <c r="G565" s="197"/>
      <c r="H565" s="169"/>
      <c r="I565" s="152"/>
      <c r="J565" s="50"/>
      <c r="K565" s="50"/>
      <c r="L565" s="50"/>
      <c r="M565" s="50"/>
      <c r="N565" s="152"/>
      <c r="O565" s="197"/>
      <c r="P565" s="197"/>
      <c r="Q565" s="197"/>
      <c r="R565" s="197"/>
      <c r="S565" s="197"/>
      <c r="T565" s="197"/>
      <c r="U565" s="197"/>
      <c r="V565" s="197"/>
      <c r="W565" s="197"/>
      <c r="X565" s="197"/>
      <c r="Y565" s="197"/>
      <c r="Z565" s="197"/>
    </row>
    <row r="566" ht="15.75" customHeight="1">
      <c r="A566" s="180"/>
      <c r="B566" s="197"/>
      <c r="C566" s="152"/>
      <c r="D566" s="152"/>
      <c r="E566" s="152"/>
      <c r="F566" s="152"/>
      <c r="G566" s="197"/>
      <c r="H566" s="197"/>
      <c r="I566" s="152"/>
      <c r="J566" s="50"/>
      <c r="K566" s="50"/>
      <c r="L566" s="50"/>
      <c r="M566" s="50"/>
      <c r="N566" s="152"/>
      <c r="O566" s="197"/>
      <c r="P566" s="197"/>
      <c r="Q566" s="197"/>
      <c r="R566" s="197"/>
      <c r="S566" s="197"/>
      <c r="T566" s="197"/>
      <c r="U566" s="197"/>
      <c r="V566" s="197"/>
      <c r="W566" s="197"/>
      <c r="X566" s="197"/>
      <c r="Y566" s="197"/>
      <c r="Z566" s="197"/>
    </row>
    <row r="567" ht="15.75" customHeight="1">
      <c r="A567" s="180"/>
      <c r="B567" s="197"/>
      <c r="C567" s="152"/>
      <c r="D567" s="152"/>
      <c r="E567" s="152"/>
      <c r="F567" s="152"/>
      <c r="G567" s="197"/>
      <c r="H567" s="197"/>
      <c r="I567" s="152"/>
      <c r="J567" s="50"/>
      <c r="K567" s="50"/>
      <c r="L567" s="50"/>
      <c r="M567" s="50"/>
      <c r="N567" s="152"/>
      <c r="O567" s="197"/>
      <c r="P567" s="197"/>
      <c r="Q567" s="197"/>
      <c r="R567" s="197"/>
      <c r="S567" s="197"/>
      <c r="T567" s="197"/>
      <c r="U567" s="197"/>
      <c r="V567" s="197"/>
      <c r="W567" s="197"/>
      <c r="X567" s="197"/>
      <c r="Y567" s="197"/>
      <c r="Z567" s="197"/>
    </row>
    <row r="568" ht="15.75" customHeight="1">
      <c r="A568" s="180"/>
      <c r="B568" s="197"/>
      <c r="C568" s="152"/>
      <c r="D568" s="152"/>
      <c r="E568" s="152"/>
      <c r="F568" s="152"/>
      <c r="G568" s="197"/>
      <c r="H568" s="169"/>
      <c r="I568" s="152"/>
      <c r="J568" s="50"/>
      <c r="K568" s="50"/>
      <c r="L568" s="50"/>
      <c r="M568" s="50"/>
      <c r="N568" s="152"/>
      <c r="O568" s="197"/>
      <c r="P568" s="197"/>
      <c r="Q568" s="197"/>
      <c r="R568" s="197"/>
      <c r="S568" s="197"/>
      <c r="T568" s="197"/>
      <c r="U568" s="197"/>
      <c r="V568" s="197"/>
      <c r="W568" s="197"/>
      <c r="X568" s="197"/>
      <c r="Y568" s="197"/>
      <c r="Z568" s="197"/>
    </row>
    <row r="569" ht="15.75" customHeight="1">
      <c r="A569" s="180"/>
      <c r="B569" s="197"/>
      <c r="C569" s="152"/>
      <c r="D569" s="152"/>
      <c r="E569" s="152"/>
      <c r="F569" s="152"/>
      <c r="G569" s="197"/>
      <c r="H569" s="197"/>
      <c r="I569" s="152"/>
      <c r="J569" s="50"/>
      <c r="K569" s="50"/>
      <c r="L569" s="50"/>
      <c r="M569" s="50"/>
      <c r="N569" s="152"/>
      <c r="O569" s="197"/>
      <c r="P569" s="197"/>
      <c r="Q569" s="197"/>
      <c r="R569" s="197"/>
      <c r="S569" s="197"/>
      <c r="T569" s="197"/>
      <c r="U569" s="197"/>
      <c r="V569" s="197"/>
      <c r="W569" s="197"/>
      <c r="X569" s="197"/>
      <c r="Y569" s="197"/>
      <c r="Z569" s="197"/>
    </row>
    <row r="570" ht="15.75" customHeight="1">
      <c r="A570" s="180"/>
      <c r="B570" s="197"/>
      <c r="C570" s="152"/>
      <c r="D570" s="152"/>
      <c r="E570" s="152"/>
      <c r="F570" s="152"/>
      <c r="G570" s="197"/>
      <c r="H570" s="169"/>
      <c r="I570" s="152"/>
      <c r="J570" s="50"/>
      <c r="K570" s="50"/>
      <c r="L570" s="50"/>
      <c r="M570" s="50"/>
      <c r="N570" s="152"/>
      <c r="O570" s="197"/>
      <c r="P570" s="197"/>
      <c r="Q570" s="197"/>
      <c r="R570" s="197"/>
      <c r="S570" s="197"/>
      <c r="T570" s="197"/>
      <c r="U570" s="197"/>
      <c r="V570" s="197"/>
      <c r="W570" s="197"/>
      <c r="X570" s="197"/>
      <c r="Y570" s="197"/>
      <c r="Z570" s="197"/>
    </row>
    <row r="571" ht="15.75" customHeight="1">
      <c r="A571" s="180"/>
      <c r="B571" s="197"/>
      <c r="C571" s="152"/>
      <c r="D571" s="152"/>
      <c r="E571" s="152"/>
      <c r="F571" s="152"/>
      <c r="G571" s="197"/>
      <c r="H571" s="169"/>
      <c r="I571" s="152"/>
      <c r="J571" s="50"/>
      <c r="K571" s="50"/>
      <c r="L571" s="50"/>
      <c r="M571" s="50"/>
      <c r="N571" s="152"/>
      <c r="O571" s="197"/>
      <c r="P571" s="197"/>
      <c r="Q571" s="197"/>
      <c r="R571" s="197"/>
      <c r="S571" s="197"/>
      <c r="T571" s="197"/>
      <c r="U571" s="197"/>
      <c r="V571" s="197"/>
      <c r="W571" s="197"/>
      <c r="X571" s="197"/>
      <c r="Y571" s="197"/>
      <c r="Z571" s="197"/>
    </row>
    <row r="572" ht="15.75" customHeight="1">
      <c r="A572" s="180"/>
      <c r="B572" s="197"/>
      <c r="C572" s="152"/>
      <c r="D572" s="152"/>
      <c r="E572" s="152"/>
      <c r="F572" s="152"/>
      <c r="G572" s="197"/>
      <c r="H572" s="197"/>
      <c r="I572" s="152"/>
      <c r="J572" s="50"/>
      <c r="K572" s="50"/>
      <c r="L572" s="50"/>
      <c r="M572" s="50"/>
      <c r="N572" s="152"/>
      <c r="O572" s="197"/>
      <c r="P572" s="197"/>
      <c r="Q572" s="197"/>
      <c r="R572" s="197"/>
      <c r="S572" s="197"/>
      <c r="T572" s="197"/>
      <c r="U572" s="197"/>
      <c r="V572" s="197"/>
      <c r="W572" s="197"/>
      <c r="X572" s="197"/>
      <c r="Y572" s="197"/>
      <c r="Z572" s="197"/>
    </row>
    <row r="573" ht="15.75" customHeight="1">
      <c r="A573" s="180"/>
      <c r="B573" s="197"/>
      <c r="C573" s="152"/>
      <c r="D573" s="152"/>
      <c r="E573" s="152"/>
      <c r="F573" s="152"/>
      <c r="G573" s="197"/>
      <c r="H573" s="169"/>
      <c r="I573" s="152"/>
      <c r="J573" s="50"/>
      <c r="K573" s="50"/>
      <c r="L573" s="50"/>
      <c r="M573" s="50"/>
      <c r="N573" s="152"/>
      <c r="O573" s="197"/>
      <c r="P573" s="197"/>
      <c r="Q573" s="197"/>
      <c r="R573" s="197"/>
      <c r="S573" s="197"/>
      <c r="T573" s="197"/>
      <c r="U573" s="197"/>
      <c r="V573" s="197"/>
      <c r="W573" s="197"/>
      <c r="X573" s="197"/>
      <c r="Y573" s="197"/>
      <c r="Z573" s="197"/>
    </row>
    <row r="574" ht="15.75" customHeight="1">
      <c r="A574" s="180"/>
      <c r="B574" s="197"/>
      <c r="C574" s="152"/>
      <c r="D574" s="152"/>
      <c r="E574" s="152"/>
      <c r="F574" s="152"/>
      <c r="G574" s="197"/>
      <c r="H574" s="169"/>
      <c r="I574" s="152"/>
      <c r="J574" s="50"/>
      <c r="K574" s="50"/>
      <c r="L574" s="50"/>
      <c r="M574" s="50"/>
      <c r="N574" s="152"/>
      <c r="O574" s="197"/>
      <c r="P574" s="197"/>
      <c r="Q574" s="197"/>
      <c r="R574" s="197"/>
      <c r="S574" s="197"/>
      <c r="T574" s="197"/>
      <c r="U574" s="197"/>
      <c r="V574" s="197"/>
      <c r="W574" s="197"/>
      <c r="X574" s="197"/>
      <c r="Y574" s="197"/>
      <c r="Z574" s="197"/>
    </row>
    <row r="575" ht="15.75" customHeight="1">
      <c r="A575" s="180"/>
      <c r="B575" s="197"/>
      <c r="C575" s="152"/>
      <c r="D575" s="152"/>
      <c r="E575" s="152"/>
      <c r="F575" s="152"/>
      <c r="G575" s="197"/>
      <c r="H575" s="197"/>
      <c r="I575" s="152"/>
      <c r="J575" s="50"/>
      <c r="K575" s="50"/>
      <c r="L575" s="50"/>
      <c r="M575" s="50"/>
      <c r="N575" s="152"/>
      <c r="O575" s="197"/>
      <c r="P575" s="197"/>
      <c r="Q575" s="197"/>
      <c r="R575" s="197"/>
      <c r="S575" s="197"/>
      <c r="T575" s="197"/>
      <c r="U575" s="197"/>
      <c r="V575" s="197"/>
      <c r="W575" s="197"/>
      <c r="X575" s="197"/>
      <c r="Y575" s="197"/>
      <c r="Z575" s="197"/>
    </row>
    <row r="576" ht="15.75" customHeight="1">
      <c r="A576" s="180"/>
      <c r="B576" s="197"/>
      <c r="C576" s="197"/>
      <c r="D576" s="152"/>
      <c r="E576" s="197"/>
      <c r="F576" s="197"/>
      <c r="G576" s="197"/>
      <c r="H576" s="197"/>
      <c r="I576" s="152"/>
      <c r="J576" s="50"/>
      <c r="K576" s="50"/>
      <c r="L576" s="50"/>
      <c r="M576" s="50"/>
      <c r="N576" s="152"/>
      <c r="O576" s="197"/>
      <c r="P576" s="197"/>
      <c r="Q576" s="197"/>
      <c r="R576" s="197"/>
      <c r="S576" s="197"/>
      <c r="T576" s="197"/>
      <c r="U576" s="197"/>
      <c r="V576" s="197"/>
      <c r="W576" s="197"/>
      <c r="X576" s="197"/>
      <c r="Y576" s="197"/>
      <c r="Z576" s="197"/>
    </row>
    <row r="577" ht="15.75" customHeight="1">
      <c r="A577" s="180"/>
      <c r="B577" s="197"/>
      <c r="C577" s="152"/>
      <c r="D577" s="152"/>
      <c r="E577" s="152"/>
      <c r="F577" s="152"/>
      <c r="G577" s="197"/>
      <c r="H577" s="169"/>
      <c r="I577" s="152"/>
      <c r="J577" s="50"/>
      <c r="K577" s="50"/>
      <c r="L577" s="50"/>
      <c r="M577" s="50"/>
      <c r="N577" s="152"/>
      <c r="O577" s="197"/>
      <c r="P577" s="197"/>
      <c r="Q577" s="197"/>
      <c r="R577" s="197"/>
      <c r="S577" s="197"/>
      <c r="T577" s="197"/>
      <c r="U577" s="197"/>
      <c r="V577" s="197"/>
      <c r="W577" s="197"/>
      <c r="X577" s="197"/>
      <c r="Y577" s="197"/>
      <c r="Z577" s="197"/>
    </row>
    <row r="578" ht="15.75" customHeight="1">
      <c r="A578" s="180"/>
      <c r="B578" s="197"/>
      <c r="C578" s="152"/>
      <c r="D578" s="152"/>
      <c r="E578" s="152"/>
      <c r="F578" s="152"/>
      <c r="G578" s="197"/>
      <c r="H578" s="169"/>
      <c r="I578" s="152"/>
      <c r="J578" s="50"/>
      <c r="K578" s="50"/>
      <c r="L578" s="50"/>
      <c r="M578" s="50"/>
      <c r="N578" s="152"/>
      <c r="O578" s="197"/>
      <c r="P578" s="197"/>
      <c r="Q578" s="197"/>
      <c r="R578" s="197"/>
      <c r="S578" s="197"/>
      <c r="T578" s="197"/>
      <c r="U578" s="197"/>
      <c r="V578" s="197"/>
      <c r="W578" s="197"/>
      <c r="X578" s="197"/>
      <c r="Y578" s="197"/>
      <c r="Z578" s="197"/>
    </row>
    <row r="579" ht="15.75" customHeight="1">
      <c r="A579" s="180"/>
      <c r="B579" s="197"/>
      <c r="C579" s="152"/>
      <c r="D579" s="152"/>
      <c r="E579" s="152"/>
      <c r="F579" s="152"/>
      <c r="G579" s="197"/>
      <c r="H579" s="169"/>
      <c r="I579" s="152"/>
      <c r="J579" s="50"/>
      <c r="K579" s="50"/>
      <c r="L579" s="50"/>
      <c r="M579" s="50"/>
      <c r="N579" s="152"/>
      <c r="O579" s="197"/>
      <c r="P579" s="197"/>
      <c r="Q579" s="197"/>
      <c r="R579" s="197"/>
      <c r="S579" s="197"/>
      <c r="T579" s="197"/>
      <c r="U579" s="197"/>
      <c r="V579" s="197"/>
      <c r="W579" s="197"/>
      <c r="X579" s="197"/>
      <c r="Y579" s="197"/>
      <c r="Z579" s="197"/>
    </row>
    <row r="580" ht="15.75" customHeight="1">
      <c r="A580" s="180"/>
      <c r="B580" s="197"/>
      <c r="C580" s="152"/>
      <c r="D580" s="152"/>
      <c r="E580" s="152"/>
      <c r="F580" s="152"/>
      <c r="G580" s="197"/>
      <c r="H580" s="169"/>
      <c r="I580" s="152"/>
      <c r="J580" s="50"/>
      <c r="K580" s="50"/>
      <c r="L580" s="50"/>
      <c r="M580" s="50"/>
      <c r="N580" s="152"/>
      <c r="O580" s="197"/>
      <c r="P580" s="197"/>
      <c r="Q580" s="197"/>
      <c r="R580" s="197"/>
      <c r="S580" s="197"/>
      <c r="T580" s="197"/>
      <c r="U580" s="197"/>
      <c r="V580" s="197"/>
      <c r="W580" s="197"/>
      <c r="X580" s="197"/>
      <c r="Y580" s="197"/>
      <c r="Z580" s="197"/>
    </row>
    <row r="581" ht="15.75" customHeight="1">
      <c r="A581" s="180"/>
      <c r="B581" s="197"/>
      <c r="C581" s="197"/>
      <c r="D581" s="152"/>
      <c r="E581" s="197"/>
      <c r="F581" s="197"/>
      <c r="G581" s="197"/>
      <c r="H581" s="169"/>
      <c r="I581" s="152"/>
      <c r="J581" s="50"/>
      <c r="K581" s="50"/>
      <c r="L581" s="50"/>
      <c r="M581" s="50"/>
      <c r="N581" s="152"/>
      <c r="O581" s="197"/>
      <c r="P581" s="197"/>
      <c r="Q581" s="197"/>
      <c r="R581" s="197"/>
      <c r="S581" s="197"/>
      <c r="T581" s="197"/>
      <c r="U581" s="197"/>
      <c r="V581" s="197"/>
      <c r="W581" s="197"/>
      <c r="X581" s="197"/>
      <c r="Y581" s="197"/>
      <c r="Z581" s="197"/>
    </row>
    <row r="582" ht="15.75" customHeight="1">
      <c r="A582" s="180"/>
      <c r="B582" s="197"/>
      <c r="C582" s="197"/>
      <c r="D582" s="152"/>
      <c r="E582" s="197"/>
      <c r="F582" s="197"/>
      <c r="G582" s="197"/>
      <c r="H582" s="197"/>
      <c r="I582" s="152"/>
      <c r="J582" s="50"/>
      <c r="K582" s="50"/>
      <c r="L582" s="50"/>
      <c r="M582" s="50"/>
      <c r="N582" s="152"/>
      <c r="O582" s="197"/>
      <c r="P582" s="197"/>
      <c r="Q582" s="197"/>
      <c r="R582" s="197"/>
      <c r="S582" s="197"/>
      <c r="T582" s="197"/>
      <c r="U582" s="197"/>
      <c r="V582" s="197"/>
      <c r="W582" s="197"/>
      <c r="X582" s="197"/>
      <c r="Y582" s="197"/>
      <c r="Z582" s="197"/>
    </row>
    <row r="583" ht="15.75" customHeight="1">
      <c r="A583" s="180"/>
      <c r="B583" s="197"/>
      <c r="C583" s="152"/>
      <c r="D583" s="152"/>
      <c r="E583" s="152"/>
      <c r="F583" s="152"/>
      <c r="G583" s="197"/>
      <c r="H583" s="197"/>
      <c r="I583" s="152"/>
      <c r="J583" s="50"/>
      <c r="K583" s="50"/>
      <c r="L583" s="50"/>
      <c r="M583" s="50"/>
      <c r="N583" s="152"/>
      <c r="O583" s="197"/>
      <c r="P583" s="197"/>
      <c r="Q583" s="197"/>
      <c r="R583" s="197"/>
      <c r="S583" s="197"/>
      <c r="T583" s="197"/>
      <c r="U583" s="197"/>
      <c r="V583" s="197"/>
      <c r="W583" s="197"/>
      <c r="X583" s="197"/>
      <c r="Y583" s="197"/>
      <c r="Z583" s="197"/>
    </row>
    <row r="584" ht="15.75" customHeight="1">
      <c r="A584" s="180"/>
      <c r="B584" s="197"/>
      <c r="C584" s="152"/>
      <c r="D584" s="152"/>
      <c r="E584" s="152"/>
      <c r="F584" s="152"/>
      <c r="G584" s="197"/>
      <c r="H584" s="169"/>
      <c r="I584" s="152"/>
      <c r="J584" s="50"/>
      <c r="K584" s="50"/>
      <c r="L584" s="50"/>
      <c r="M584" s="50"/>
      <c r="N584" s="152"/>
      <c r="O584" s="197"/>
      <c r="P584" s="197"/>
      <c r="Q584" s="197"/>
      <c r="R584" s="197"/>
      <c r="S584" s="197"/>
      <c r="T584" s="197"/>
      <c r="U584" s="197"/>
      <c r="V584" s="197"/>
      <c r="W584" s="197"/>
      <c r="X584" s="197"/>
      <c r="Y584" s="197"/>
      <c r="Z584" s="197"/>
    </row>
    <row r="585" ht="15.75" customHeight="1">
      <c r="A585" s="180"/>
      <c r="B585" s="197"/>
      <c r="C585" s="152"/>
      <c r="D585" s="152"/>
      <c r="E585" s="152"/>
      <c r="F585" s="152"/>
      <c r="G585" s="197"/>
      <c r="H585" s="169"/>
      <c r="I585" s="152"/>
      <c r="J585" s="50"/>
      <c r="K585" s="50"/>
      <c r="L585" s="50"/>
      <c r="M585" s="50"/>
      <c r="N585" s="152"/>
      <c r="O585" s="197"/>
      <c r="P585" s="197"/>
      <c r="Q585" s="197"/>
      <c r="R585" s="197"/>
      <c r="S585" s="197"/>
      <c r="T585" s="197"/>
      <c r="U585" s="197"/>
      <c r="V585" s="197"/>
      <c r="W585" s="197"/>
      <c r="X585" s="197"/>
      <c r="Y585" s="197"/>
      <c r="Z585" s="197"/>
    </row>
    <row r="586" ht="15.75" customHeight="1">
      <c r="A586" s="180"/>
      <c r="B586" s="197"/>
      <c r="C586" s="152"/>
      <c r="D586" s="152"/>
      <c r="E586" s="152"/>
      <c r="F586" s="152"/>
      <c r="G586" s="197"/>
      <c r="H586" s="197"/>
      <c r="I586" s="152"/>
      <c r="J586" s="50"/>
      <c r="K586" s="50"/>
      <c r="L586" s="50"/>
      <c r="M586" s="50"/>
      <c r="N586" s="152"/>
      <c r="O586" s="197"/>
      <c r="P586" s="197"/>
      <c r="Q586" s="197"/>
      <c r="R586" s="197"/>
      <c r="S586" s="197"/>
      <c r="T586" s="197"/>
      <c r="U586" s="197"/>
      <c r="V586" s="197"/>
      <c r="W586" s="197"/>
      <c r="X586" s="197"/>
      <c r="Y586" s="197"/>
      <c r="Z586" s="197"/>
    </row>
    <row r="587" ht="15.75" customHeight="1">
      <c r="A587" s="180"/>
      <c r="B587" s="197"/>
      <c r="C587" s="152"/>
      <c r="D587" s="152"/>
      <c r="E587" s="152"/>
      <c r="F587" s="152"/>
      <c r="G587" s="197"/>
      <c r="H587" s="169"/>
      <c r="I587" s="152"/>
      <c r="J587" s="50"/>
      <c r="K587" s="50"/>
      <c r="L587" s="50"/>
      <c r="M587" s="50"/>
      <c r="N587" s="152"/>
      <c r="O587" s="197"/>
      <c r="P587" s="197"/>
      <c r="Q587" s="197"/>
      <c r="R587" s="197"/>
      <c r="S587" s="197"/>
      <c r="T587" s="197"/>
      <c r="U587" s="197"/>
      <c r="V587" s="197"/>
      <c r="W587" s="197"/>
      <c r="X587" s="197"/>
      <c r="Y587" s="197"/>
      <c r="Z587" s="197"/>
    </row>
    <row r="588" ht="15.75" customHeight="1">
      <c r="A588" s="180"/>
      <c r="B588" s="197"/>
      <c r="C588" s="152"/>
      <c r="D588" s="152"/>
      <c r="E588" s="152"/>
      <c r="F588" s="152"/>
      <c r="G588" s="197"/>
      <c r="H588" s="197"/>
      <c r="I588" s="152"/>
      <c r="J588" s="50"/>
      <c r="K588" s="50"/>
      <c r="L588" s="50"/>
      <c r="M588" s="50"/>
      <c r="N588" s="152"/>
      <c r="O588" s="197"/>
      <c r="P588" s="197"/>
      <c r="Q588" s="197"/>
      <c r="R588" s="197"/>
      <c r="S588" s="197"/>
      <c r="T588" s="197"/>
      <c r="U588" s="197"/>
      <c r="V588" s="197"/>
      <c r="W588" s="197"/>
      <c r="X588" s="197"/>
      <c r="Y588" s="197"/>
      <c r="Z588" s="197"/>
    </row>
    <row r="589" ht="15.75" customHeight="1">
      <c r="A589" s="180"/>
      <c r="B589" s="197"/>
      <c r="C589" s="152"/>
      <c r="D589" s="152"/>
      <c r="E589" s="152"/>
      <c r="F589" s="152"/>
      <c r="G589" s="197"/>
      <c r="H589" s="197"/>
      <c r="I589" s="152"/>
      <c r="J589" s="50"/>
      <c r="K589" s="50"/>
      <c r="L589" s="50"/>
      <c r="M589" s="50"/>
      <c r="N589" s="152"/>
      <c r="O589" s="197"/>
      <c r="P589" s="197"/>
      <c r="Q589" s="197"/>
      <c r="R589" s="197"/>
      <c r="S589" s="197"/>
      <c r="T589" s="197"/>
      <c r="U589" s="197"/>
      <c r="V589" s="197"/>
      <c r="W589" s="197"/>
      <c r="X589" s="197"/>
      <c r="Y589" s="197"/>
      <c r="Z589" s="197"/>
    </row>
    <row r="590" ht="15.75" customHeight="1">
      <c r="A590" s="180"/>
      <c r="B590" s="197"/>
      <c r="C590" s="152"/>
      <c r="D590" s="152"/>
      <c r="E590" s="152"/>
      <c r="F590" s="152"/>
      <c r="G590" s="197"/>
      <c r="H590" s="169"/>
      <c r="I590" s="152"/>
      <c r="J590" s="50"/>
      <c r="K590" s="50"/>
      <c r="L590" s="50"/>
      <c r="M590" s="50"/>
      <c r="N590" s="152"/>
      <c r="O590" s="197"/>
      <c r="P590" s="197"/>
      <c r="Q590" s="197"/>
      <c r="R590" s="197"/>
      <c r="S590" s="197"/>
      <c r="T590" s="197"/>
      <c r="U590" s="197"/>
      <c r="V590" s="197"/>
      <c r="W590" s="197"/>
      <c r="X590" s="197"/>
      <c r="Y590" s="197"/>
      <c r="Z590" s="197"/>
    </row>
    <row r="591" ht="15.75" customHeight="1">
      <c r="A591" s="180"/>
      <c r="B591" s="197"/>
      <c r="C591" s="152"/>
      <c r="D591" s="152"/>
      <c r="E591" s="152"/>
      <c r="F591" s="152"/>
      <c r="G591" s="197"/>
      <c r="H591" s="169"/>
      <c r="I591" s="152"/>
      <c r="J591" s="50"/>
      <c r="K591" s="50"/>
      <c r="L591" s="50"/>
      <c r="M591" s="50"/>
      <c r="N591" s="152"/>
      <c r="O591" s="197"/>
      <c r="P591" s="197"/>
      <c r="Q591" s="197"/>
      <c r="R591" s="197"/>
      <c r="S591" s="197"/>
      <c r="T591" s="197"/>
      <c r="U591" s="197"/>
      <c r="V591" s="197"/>
      <c r="W591" s="197"/>
      <c r="X591" s="197"/>
      <c r="Y591" s="197"/>
      <c r="Z591" s="197"/>
    </row>
    <row r="592" ht="15.75" customHeight="1">
      <c r="A592" s="180"/>
      <c r="B592" s="197"/>
      <c r="C592" s="152"/>
      <c r="D592" s="152"/>
      <c r="E592" s="152"/>
      <c r="F592" s="152"/>
      <c r="G592" s="197"/>
      <c r="H592" s="169"/>
      <c r="I592" s="152"/>
      <c r="J592" s="50"/>
      <c r="K592" s="50"/>
      <c r="L592" s="50"/>
      <c r="M592" s="50"/>
      <c r="N592" s="152"/>
      <c r="O592" s="197"/>
      <c r="P592" s="197"/>
      <c r="Q592" s="197"/>
      <c r="R592" s="197"/>
      <c r="S592" s="197"/>
      <c r="T592" s="197"/>
      <c r="U592" s="197"/>
      <c r="V592" s="197"/>
      <c r="W592" s="197"/>
      <c r="X592" s="197"/>
      <c r="Y592" s="197"/>
      <c r="Z592" s="197"/>
    </row>
    <row r="593" ht="15.75" customHeight="1">
      <c r="A593" s="241"/>
      <c r="B593" s="242"/>
      <c r="C593" s="243"/>
      <c r="D593" s="243"/>
      <c r="E593" s="243"/>
      <c r="F593" s="243"/>
      <c r="G593" s="242"/>
      <c r="H593" s="242"/>
      <c r="I593" s="243"/>
      <c r="J593" s="242"/>
      <c r="K593" s="242"/>
      <c r="L593" s="242"/>
      <c r="M593" s="242"/>
      <c r="N593" s="243"/>
      <c r="O593" s="242"/>
      <c r="P593" s="242"/>
      <c r="Q593" s="242"/>
      <c r="R593" s="242"/>
      <c r="S593" s="242"/>
      <c r="T593" s="242"/>
      <c r="U593" s="242"/>
      <c r="V593" s="242"/>
      <c r="W593" s="242"/>
      <c r="X593" s="242"/>
      <c r="Y593" s="242"/>
      <c r="Z593" s="242"/>
    </row>
    <row r="594" ht="15.75" customHeight="1">
      <c r="A594" s="180"/>
      <c r="B594" s="197"/>
      <c r="C594" s="197"/>
      <c r="D594" s="197"/>
      <c r="E594" s="197"/>
      <c r="F594" s="197"/>
      <c r="G594" s="197"/>
      <c r="H594" s="169"/>
      <c r="I594" s="152"/>
      <c r="J594" s="50"/>
      <c r="K594" s="50"/>
      <c r="L594" s="50"/>
      <c r="M594" s="50"/>
      <c r="N594" s="152"/>
      <c r="O594" s="197"/>
      <c r="P594" s="197"/>
      <c r="Q594" s="197"/>
      <c r="R594" s="197"/>
      <c r="S594" s="197"/>
      <c r="T594" s="197"/>
      <c r="U594" s="197"/>
      <c r="V594" s="197"/>
      <c r="W594" s="197"/>
      <c r="X594" s="197"/>
      <c r="Y594" s="197"/>
      <c r="Z594" s="197"/>
    </row>
    <row r="595" ht="15.75" customHeight="1">
      <c r="A595" s="180"/>
      <c r="B595" s="197"/>
      <c r="C595" s="197"/>
      <c r="D595" s="197"/>
      <c r="E595" s="197"/>
      <c r="F595" s="197"/>
      <c r="G595" s="197"/>
      <c r="H595" s="197"/>
      <c r="I595" s="152"/>
      <c r="J595" s="50"/>
      <c r="K595" s="50"/>
      <c r="L595" s="50"/>
      <c r="M595" s="50"/>
      <c r="N595" s="152"/>
      <c r="O595" s="197"/>
      <c r="P595" s="197"/>
      <c r="Q595" s="197"/>
      <c r="R595" s="197"/>
      <c r="S595" s="197"/>
      <c r="T595" s="197"/>
      <c r="U595" s="197"/>
      <c r="V595" s="197"/>
      <c r="W595" s="197"/>
      <c r="X595" s="197"/>
      <c r="Y595" s="197"/>
      <c r="Z595" s="197"/>
    </row>
    <row r="596" ht="15.75" customHeight="1">
      <c r="A596" s="180"/>
      <c r="B596" s="197"/>
      <c r="C596" s="197"/>
      <c r="D596" s="197"/>
      <c r="E596" s="197"/>
      <c r="F596" s="197"/>
      <c r="G596" s="197"/>
      <c r="H596" s="197"/>
      <c r="I596" s="152"/>
      <c r="J596" s="50"/>
      <c r="K596" s="50"/>
      <c r="L596" s="50"/>
      <c r="M596" s="50"/>
      <c r="N596" s="152"/>
      <c r="O596" s="197"/>
      <c r="P596" s="197"/>
      <c r="Q596" s="197"/>
      <c r="R596" s="197"/>
      <c r="S596" s="197"/>
      <c r="T596" s="197"/>
      <c r="U596" s="197"/>
      <c r="V596" s="197"/>
      <c r="W596" s="197"/>
      <c r="X596" s="197"/>
      <c r="Y596" s="197"/>
      <c r="Z596" s="197"/>
    </row>
    <row r="597" ht="15.75" customHeight="1">
      <c r="A597" s="180"/>
      <c r="B597" s="197"/>
      <c r="C597" s="197"/>
      <c r="D597" s="197"/>
      <c r="E597" s="197"/>
      <c r="F597" s="197"/>
      <c r="G597" s="197"/>
      <c r="H597" s="197"/>
      <c r="I597" s="152"/>
      <c r="J597" s="50"/>
      <c r="K597" s="50"/>
      <c r="L597" s="50"/>
      <c r="M597" s="50"/>
      <c r="N597" s="152"/>
      <c r="O597" s="197"/>
      <c r="P597" s="197"/>
      <c r="Q597" s="197"/>
      <c r="R597" s="197"/>
      <c r="S597" s="197"/>
      <c r="T597" s="197"/>
      <c r="U597" s="197"/>
      <c r="V597" s="197"/>
      <c r="W597" s="197"/>
      <c r="X597" s="197"/>
      <c r="Y597" s="197"/>
      <c r="Z597" s="197"/>
    </row>
    <row r="598" ht="15.75" customHeight="1">
      <c r="A598" s="180"/>
      <c r="B598" s="197"/>
      <c r="C598" s="197"/>
      <c r="D598" s="197"/>
      <c r="E598" s="197"/>
      <c r="F598" s="197"/>
      <c r="G598" s="197"/>
      <c r="H598" s="169"/>
      <c r="I598" s="152"/>
      <c r="J598" s="50"/>
      <c r="K598" s="50"/>
      <c r="L598" s="50"/>
      <c r="M598" s="50"/>
      <c r="N598" s="152"/>
      <c r="O598" s="197"/>
      <c r="P598" s="197"/>
      <c r="Q598" s="197"/>
      <c r="R598" s="197"/>
      <c r="S598" s="197"/>
      <c r="T598" s="197"/>
      <c r="U598" s="197"/>
      <c r="V598" s="197"/>
      <c r="W598" s="197"/>
      <c r="X598" s="197"/>
      <c r="Y598" s="197"/>
      <c r="Z598" s="197"/>
    </row>
    <row r="599" ht="15.75" customHeight="1">
      <c r="A599" s="180"/>
      <c r="B599" s="197"/>
      <c r="C599" s="197"/>
      <c r="D599" s="197"/>
      <c r="E599" s="197"/>
      <c r="F599" s="197"/>
      <c r="G599" s="197"/>
      <c r="H599" s="169"/>
      <c r="I599" s="152"/>
      <c r="J599" s="50"/>
      <c r="K599" s="50"/>
      <c r="L599" s="50"/>
      <c r="M599" s="50"/>
      <c r="N599" s="152"/>
      <c r="O599" s="197"/>
      <c r="P599" s="197"/>
      <c r="Q599" s="197"/>
      <c r="R599" s="197"/>
      <c r="S599" s="197"/>
      <c r="T599" s="197"/>
      <c r="U599" s="197"/>
      <c r="V599" s="197"/>
      <c r="W599" s="197"/>
      <c r="X599" s="197"/>
      <c r="Y599" s="197"/>
      <c r="Z599" s="197"/>
    </row>
    <row r="600" ht="15.75" customHeight="1">
      <c r="A600" s="180"/>
      <c r="B600" s="197"/>
      <c r="C600" s="197"/>
      <c r="D600" s="197"/>
      <c r="E600" s="197"/>
      <c r="F600" s="197"/>
      <c r="G600" s="197"/>
      <c r="H600" s="169"/>
      <c r="I600" s="152"/>
      <c r="J600" s="50"/>
      <c r="K600" s="50"/>
      <c r="L600" s="50"/>
      <c r="M600" s="50"/>
      <c r="N600" s="152"/>
      <c r="O600" s="197"/>
      <c r="P600" s="197"/>
      <c r="Q600" s="197"/>
      <c r="R600" s="197"/>
      <c r="S600" s="197"/>
      <c r="T600" s="197"/>
      <c r="U600" s="197"/>
      <c r="V600" s="197"/>
      <c r="W600" s="197"/>
      <c r="X600" s="197"/>
      <c r="Y600" s="197"/>
      <c r="Z600" s="197"/>
    </row>
    <row r="601" ht="15.75" customHeight="1">
      <c r="A601" s="180"/>
      <c r="B601" s="197"/>
      <c r="C601" s="197"/>
      <c r="D601" s="197"/>
      <c r="E601" s="197"/>
      <c r="F601" s="197"/>
      <c r="G601" s="197"/>
      <c r="H601" s="169"/>
      <c r="I601" s="152"/>
      <c r="J601" s="50"/>
      <c r="K601" s="50"/>
      <c r="L601" s="50"/>
      <c r="M601" s="50"/>
      <c r="N601" s="152"/>
      <c r="O601" s="197"/>
      <c r="P601" s="197"/>
      <c r="Q601" s="197"/>
      <c r="R601" s="197"/>
      <c r="S601" s="197"/>
      <c r="T601" s="197"/>
      <c r="U601" s="197"/>
      <c r="V601" s="197"/>
      <c r="W601" s="197"/>
      <c r="X601" s="197"/>
      <c r="Y601" s="197"/>
      <c r="Z601" s="197"/>
    </row>
    <row r="602" ht="15.75" customHeight="1">
      <c r="A602" s="180"/>
      <c r="B602" s="197"/>
      <c r="C602" s="197"/>
      <c r="D602" s="197"/>
      <c r="E602" s="197"/>
      <c r="F602" s="197"/>
      <c r="G602" s="197"/>
      <c r="H602" s="169"/>
      <c r="I602" s="152"/>
      <c r="J602" s="50"/>
      <c r="K602" s="50"/>
      <c r="L602" s="50"/>
      <c r="M602" s="50"/>
      <c r="N602" s="152"/>
      <c r="O602" s="197"/>
      <c r="P602" s="197"/>
      <c r="Q602" s="197"/>
      <c r="R602" s="197"/>
      <c r="S602" s="197"/>
      <c r="T602" s="197"/>
      <c r="U602" s="197"/>
      <c r="V602" s="197"/>
      <c r="W602" s="197"/>
      <c r="X602" s="197"/>
      <c r="Y602" s="197"/>
      <c r="Z602" s="197"/>
    </row>
    <row r="603" ht="15.75" customHeight="1">
      <c r="A603" s="180"/>
      <c r="B603" s="197"/>
      <c r="C603" s="197"/>
      <c r="D603" s="197"/>
      <c r="E603" s="197"/>
      <c r="F603" s="197"/>
      <c r="G603" s="197"/>
      <c r="H603" s="169"/>
      <c r="I603" s="152"/>
      <c r="J603" s="50"/>
      <c r="K603" s="50"/>
      <c r="L603" s="50"/>
      <c r="M603" s="50"/>
      <c r="N603" s="152"/>
      <c r="O603" s="197"/>
      <c r="P603" s="197"/>
      <c r="Q603" s="197"/>
      <c r="R603" s="197"/>
      <c r="S603" s="197"/>
      <c r="T603" s="197"/>
      <c r="U603" s="197"/>
      <c r="V603" s="197"/>
      <c r="W603" s="197"/>
      <c r="X603" s="197"/>
      <c r="Y603" s="197"/>
      <c r="Z603" s="197"/>
    </row>
    <row r="604" ht="15.75" customHeight="1">
      <c r="A604" s="180"/>
      <c r="B604" s="197"/>
      <c r="C604" s="197"/>
      <c r="D604" s="197"/>
      <c r="E604" s="197"/>
      <c r="F604" s="197"/>
      <c r="G604" s="197"/>
      <c r="H604" s="169"/>
      <c r="I604" s="152"/>
      <c r="J604" s="50"/>
      <c r="K604" s="50"/>
      <c r="L604" s="50"/>
      <c r="M604" s="50"/>
      <c r="N604" s="152"/>
      <c r="O604" s="197"/>
      <c r="P604" s="197"/>
      <c r="Q604" s="197"/>
      <c r="R604" s="197"/>
      <c r="S604" s="197"/>
      <c r="T604" s="197"/>
      <c r="U604" s="197"/>
      <c r="V604" s="197"/>
      <c r="W604" s="197"/>
      <c r="X604" s="197"/>
      <c r="Y604" s="197"/>
      <c r="Z604" s="197"/>
    </row>
    <row r="605" ht="15.75" customHeight="1">
      <c r="A605" s="180"/>
      <c r="B605" s="197"/>
      <c r="C605" s="197"/>
      <c r="D605" s="197"/>
      <c r="E605" s="197"/>
      <c r="F605" s="197"/>
      <c r="G605" s="197"/>
      <c r="H605" s="197"/>
      <c r="I605" s="152"/>
      <c r="J605" s="50"/>
      <c r="K605" s="50"/>
      <c r="L605" s="50"/>
      <c r="M605" s="50"/>
      <c r="N605" s="152"/>
      <c r="O605" s="197"/>
      <c r="P605" s="197"/>
      <c r="Q605" s="197"/>
      <c r="R605" s="197"/>
      <c r="S605" s="197"/>
      <c r="T605" s="197"/>
      <c r="U605" s="197"/>
      <c r="V605" s="197"/>
      <c r="W605" s="197"/>
      <c r="X605" s="197"/>
      <c r="Y605" s="197"/>
      <c r="Z605" s="197"/>
    </row>
    <row r="606" ht="15.75" customHeight="1">
      <c r="A606" s="180"/>
      <c r="B606" s="197"/>
      <c r="C606" s="197"/>
      <c r="D606" s="197"/>
      <c r="E606" s="197"/>
      <c r="F606" s="197"/>
      <c r="G606" s="197"/>
      <c r="H606" s="169"/>
      <c r="I606" s="152"/>
      <c r="J606" s="50"/>
      <c r="K606" s="50"/>
      <c r="L606" s="50"/>
      <c r="M606" s="50"/>
      <c r="N606" s="152"/>
      <c r="O606" s="197"/>
      <c r="P606" s="197"/>
      <c r="Q606" s="197"/>
      <c r="R606" s="197"/>
      <c r="S606" s="197"/>
      <c r="T606" s="197"/>
      <c r="U606" s="197"/>
      <c r="V606" s="197"/>
      <c r="W606" s="197"/>
      <c r="X606" s="197"/>
      <c r="Y606" s="197"/>
      <c r="Z606" s="197"/>
    </row>
    <row r="607" ht="15.75" customHeight="1">
      <c r="A607" s="180"/>
      <c r="B607" s="197"/>
      <c r="C607" s="197"/>
      <c r="D607" s="197"/>
      <c r="E607" s="197"/>
      <c r="F607" s="197"/>
      <c r="G607" s="197"/>
      <c r="H607" s="197"/>
      <c r="I607" s="152"/>
      <c r="J607" s="50"/>
      <c r="K607" s="50"/>
      <c r="L607" s="50"/>
      <c r="M607" s="50"/>
      <c r="N607" s="152"/>
      <c r="O607" s="197"/>
      <c r="P607" s="197"/>
      <c r="Q607" s="197"/>
      <c r="R607" s="197"/>
      <c r="S607" s="197"/>
      <c r="T607" s="197"/>
      <c r="U607" s="197"/>
      <c r="V607" s="197"/>
      <c r="W607" s="197"/>
      <c r="X607" s="197"/>
      <c r="Y607" s="197"/>
      <c r="Z607" s="197"/>
    </row>
    <row r="608" ht="15.75" customHeight="1">
      <c r="A608" s="180"/>
      <c r="B608" s="197"/>
      <c r="C608" s="197"/>
      <c r="D608" s="197"/>
      <c r="E608" s="197"/>
      <c r="F608" s="197"/>
      <c r="G608" s="197"/>
      <c r="H608" s="169"/>
      <c r="I608" s="152"/>
      <c r="J608" s="50"/>
      <c r="K608" s="50"/>
      <c r="L608" s="50"/>
      <c r="M608" s="50"/>
      <c r="N608" s="152"/>
      <c r="O608" s="197"/>
      <c r="P608" s="197"/>
      <c r="Q608" s="197"/>
      <c r="R608" s="197"/>
      <c r="S608" s="197"/>
      <c r="T608" s="197"/>
      <c r="U608" s="197"/>
      <c r="V608" s="197"/>
      <c r="W608" s="197"/>
      <c r="X608" s="197"/>
      <c r="Y608" s="197"/>
      <c r="Z608" s="197"/>
    </row>
    <row r="609" ht="15.75" customHeight="1">
      <c r="A609" s="180"/>
      <c r="B609" s="197"/>
      <c r="C609" s="197"/>
      <c r="D609" s="197"/>
      <c r="E609" s="197"/>
      <c r="F609" s="197"/>
      <c r="G609" s="197"/>
      <c r="H609" s="169"/>
      <c r="I609" s="152"/>
      <c r="J609" s="50"/>
      <c r="K609" s="50"/>
      <c r="L609" s="50"/>
      <c r="M609" s="50"/>
      <c r="N609" s="152"/>
      <c r="O609" s="197"/>
      <c r="P609" s="197"/>
      <c r="Q609" s="197"/>
      <c r="R609" s="197"/>
      <c r="S609" s="197"/>
      <c r="T609" s="197"/>
      <c r="U609" s="197"/>
      <c r="V609" s="197"/>
      <c r="W609" s="197"/>
      <c r="X609" s="197"/>
      <c r="Y609" s="197"/>
      <c r="Z609" s="197"/>
    </row>
    <row r="610" ht="15.75" customHeight="1">
      <c r="A610" s="180"/>
      <c r="B610" s="197"/>
      <c r="C610" s="197"/>
      <c r="D610" s="197"/>
      <c r="E610" s="197"/>
      <c r="F610" s="197"/>
      <c r="G610" s="197"/>
      <c r="H610" s="197"/>
      <c r="I610" s="152"/>
      <c r="J610" s="50"/>
      <c r="K610" s="50"/>
      <c r="L610" s="50"/>
      <c r="M610" s="50"/>
      <c r="N610" s="152"/>
      <c r="O610" s="197"/>
      <c r="P610" s="197"/>
      <c r="Q610" s="197"/>
      <c r="R610" s="197"/>
      <c r="S610" s="197"/>
      <c r="T610" s="197"/>
      <c r="U610" s="197"/>
      <c r="V610" s="197"/>
      <c r="W610" s="197"/>
      <c r="X610" s="197"/>
      <c r="Y610" s="197"/>
      <c r="Z610" s="197"/>
    </row>
    <row r="611" ht="15.75" customHeight="1">
      <c r="A611" s="180"/>
      <c r="B611" s="197"/>
      <c r="C611" s="197"/>
      <c r="D611" s="197"/>
      <c r="E611" s="197"/>
      <c r="F611" s="197"/>
      <c r="G611" s="197"/>
      <c r="H611" s="197"/>
      <c r="I611" s="152"/>
      <c r="J611" s="50"/>
      <c r="K611" s="50"/>
      <c r="L611" s="50"/>
      <c r="M611" s="50"/>
      <c r="N611" s="152"/>
      <c r="O611" s="197"/>
      <c r="P611" s="197"/>
      <c r="Q611" s="197"/>
      <c r="R611" s="197"/>
      <c r="S611" s="197"/>
      <c r="T611" s="197"/>
      <c r="U611" s="197"/>
      <c r="V611" s="197"/>
      <c r="W611" s="197"/>
      <c r="X611" s="197"/>
      <c r="Y611" s="197"/>
      <c r="Z611" s="197"/>
    </row>
    <row r="612" ht="15.75" customHeight="1">
      <c r="A612" s="180"/>
      <c r="B612" s="197"/>
      <c r="C612" s="197"/>
      <c r="D612" s="197"/>
      <c r="E612" s="197"/>
      <c r="F612" s="197"/>
      <c r="G612" s="197"/>
      <c r="H612" s="169"/>
      <c r="I612" s="152"/>
      <c r="J612" s="50"/>
      <c r="K612" s="50"/>
      <c r="L612" s="50"/>
      <c r="M612" s="50"/>
      <c r="N612" s="152"/>
      <c r="O612" s="197"/>
      <c r="P612" s="197"/>
      <c r="Q612" s="197"/>
      <c r="R612" s="197"/>
      <c r="S612" s="197"/>
      <c r="T612" s="197"/>
      <c r="U612" s="197"/>
      <c r="V612" s="197"/>
      <c r="W612" s="197"/>
      <c r="X612" s="197"/>
      <c r="Y612" s="197"/>
      <c r="Z612" s="197"/>
    </row>
    <row r="613" ht="15.75" customHeight="1">
      <c r="A613" s="180"/>
      <c r="B613" s="197"/>
      <c r="C613" s="197"/>
      <c r="D613" s="197"/>
      <c r="E613" s="197"/>
      <c r="F613" s="197"/>
      <c r="G613" s="197"/>
      <c r="H613" s="169"/>
      <c r="I613" s="152"/>
      <c r="J613" s="50"/>
      <c r="K613" s="50"/>
      <c r="L613" s="50"/>
      <c r="M613" s="50"/>
      <c r="N613" s="152"/>
      <c r="O613" s="197"/>
      <c r="P613" s="197"/>
      <c r="Q613" s="197"/>
      <c r="R613" s="197"/>
      <c r="S613" s="197"/>
      <c r="T613" s="197"/>
      <c r="U613" s="197"/>
      <c r="V613" s="197"/>
      <c r="W613" s="197"/>
      <c r="X613" s="197"/>
      <c r="Y613" s="197"/>
      <c r="Z613" s="197"/>
    </row>
    <row r="614" ht="15.75" customHeight="1">
      <c r="A614" s="180"/>
      <c r="B614" s="197"/>
      <c r="C614" s="197"/>
      <c r="D614" s="197"/>
      <c r="E614" s="197"/>
      <c r="F614" s="197"/>
      <c r="G614" s="197"/>
      <c r="H614" s="169"/>
      <c r="I614" s="152"/>
      <c r="J614" s="50"/>
      <c r="K614" s="50"/>
      <c r="L614" s="50"/>
      <c r="M614" s="50"/>
      <c r="N614" s="152"/>
      <c r="O614" s="197"/>
      <c r="P614" s="197"/>
      <c r="Q614" s="197"/>
      <c r="R614" s="197"/>
      <c r="S614" s="197"/>
      <c r="T614" s="197"/>
      <c r="U614" s="197"/>
      <c r="V614" s="197"/>
      <c r="W614" s="197"/>
      <c r="X614" s="197"/>
      <c r="Y614" s="197"/>
      <c r="Z614" s="197"/>
    </row>
    <row r="615" ht="15.75" customHeight="1">
      <c r="A615" s="180"/>
      <c r="B615" s="197"/>
      <c r="C615" s="197"/>
      <c r="D615" s="197"/>
      <c r="E615" s="197"/>
      <c r="F615" s="197"/>
      <c r="G615" s="197"/>
      <c r="H615" s="197"/>
      <c r="I615" s="152"/>
      <c r="J615" s="50"/>
      <c r="K615" s="50"/>
      <c r="L615" s="50"/>
      <c r="M615" s="50"/>
      <c r="N615" s="152"/>
      <c r="O615" s="197"/>
      <c r="P615" s="197"/>
      <c r="Q615" s="197"/>
      <c r="R615" s="197"/>
      <c r="S615" s="197"/>
      <c r="T615" s="197"/>
      <c r="U615" s="197"/>
      <c r="V615" s="197"/>
      <c r="W615" s="197"/>
      <c r="X615" s="197"/>
      <c r="Y615" s="197"/>
      <c r="Z615" s="197"/>
    </row>
    <row r="616" ht="15.75" customHeight="1">
      <c r="A616" s="180"/>
      <c r="B616" s="197"/>
      <c r="C616" s="197"/>
      <c r="D616" s="197"/>
      <c r="E616" s="197"/>
      <c r="F616" s="197"/>
      <c r="G616" s="197"/>
      <c r="H616" s="169"/>
      <c r="I616" s="152"/>
      <c r="J616" s="50"/>
      <c r="K616" s="50"/>
      <c r="L616" s="50"/>
      <c r="M616" s="50"/>
      <c r="N616" s="152"/>
      <c r="O616" s="197"/>
      <c r="P616" s="197"/>
      <c r="Q616" s="197"/>
      <c r="R616" s="197"/>
      <c r="S616" s="197"/>
      <c r="T616" s="197"/>
      <c r="U616" s="197"/>
      <c r="V616" s="197"/>
      <c r="W616" s="197"/>
      <c r="X616" s="197"/>
      <c r="Y616" s="197"/>
      <c r="Z616" s="197"/>
    </row>
    <row r="617" ht="15.75" customHeight="1">
      <c r="A617" s="180"/>
      <c r="B617" s="197"/>
      <c r="C617" s="197"/>
      <c r="D617" s="197"/>
      <c r="E617" s="197"/>
      <c r="F617" s="197"/>
      <c r="G617" s="197"/>
      <c r="H617" s="169"/>
      <c r="I617" s="152"/>
      <c r="J617" s="50"/>
      <c r="K617" s="50"/>
      <c r="L617" s="50"/>
      <c r="M617" s="50"/>
      <c r="N617" s="152"/>
      <c r="O617" s="197"/>
      <c r="P617" s="197"/>
      <c r="Q617" s="197"/>
      <c r="R617" s="197"/>
      <c r="S617" s="197"/>
      <c r="T617" s="197"/>
      <c r="U617" s="197"/>
      <c r="V617" s="197"/>
      <c r="W617" s="197"/>
      <c r="X617" s="197"/>
      <c r="Y617" s="197"/>
      <c r="Z617" s="197"/>
    </row>
    <row r="618" ht="15.75" customHeight="1">
      <c r="A618" s="180"/>
      <c r="B618" s="197"/>
      <c r="C618" s="197"/>
      <c r="D618" s="197"/>
      <c r="E618" s="197"/>
      <c r="F618" s="197"/>
      <c r="G618" s="197"/>
      <c r="H618" s="169"/>
      <c r="I618" s="152"/>
      <c r="J618" s="50"/>
      <c r="K618" s="50"/>
      <c r="L618" s="50"/>
      <c r="M618" s="50"/>
      <c r="N618" s="152"/>
      <c r="O618" s="197"/>
      <c r="P618" s="197"/>
      <c r="Q618" s="197"/>
      <c r="R618" s="197"/>
      <c r="S618" s="197"/>
      <c r="T618" s="197"/>
      <c r="U618" s="197"/>
      <c r="V618" s="197"/>
      <c r="W618" s="197"/>
      <c r="X618" s="197"/>
      <c r="Y618" s="197"/>
      <c r="Z618" s="197"/>
    </row>
    <row r="619" ht="15.75" customHeight="1">
      <c r="A619" s="180"/>
      <c r="B619" s="197"/>
      <c r="C619" s="197"/>
      <c r="D619" s="197"/>
      <c r="E619" s="197"/>
      <c r="F619" s="197"/>
      <c r="G619" s="197"/>
      <c r="H619" s="169"/>
      <c r="I619" s="152"/>
      <c r="J619" s="50"/>
      <c r="K619" s="50"/>
      <c r="L619" s="50"/>
      <c r="M619" s="50"/>
      <c r="N619" s="152"/>
      <c r="O619" s="197"/>
      <c r="P619" s="197"/>
      <c r="Q619" s="197"/>
      <c r="R619" s="197"/>
      <c r="S619" s="197"/>
      <c r="T619" s="197"/>
      <c r="U619" s="197"/>
      <c r="V619" s="197"/>
      <c r="W619" s="197"/>
      <c r="X619" s="197"/>
      <c r="Y619" s="197"/>
      <c r="Z619" s="197"/>
    </row>
    <row r="620" ht="15.75" customHeight="1">
      <c r="A620" s="180"/>
      <c r="B620" s="197"/>
      <c r="C620" s="197"/>
      <c r="D620" s="197"/>
      <c r="E620" s="197"/>
      <c r="F620" s="197"/>
      <c r="G620" s="197"/>
      <c r="H620" s="169"/>
      <c r="I620" s="152"/>
      <c r="J620" s="50"/>
      <c r="K620" s="50"/>
      <c r="L620" s="50"/>
      <c r="M620" s="50"/>
      <c r="N620" s="152"/>
      <c r="O620" s="197"/>
      <c r="P620" s="197"/>
      <c r="Q620" s="197"/>
      <c r="R620" s="197"/>
      <c r="S620" s="197"/>
      <c r="T620" s="197"/>
      <c r="U620" s="197"/>
      <c r="V620" s="197"/>
      <c r="W620" s="197"/>
      <c r="X620" s="197"/>
      <c r="Y620" s="197"/>
      <c r="Z620" s="197"/>
    </row>
    <row r="621" ht="15.75" customHeight="1">
      <c r="A621" s="180"/>
      <c r="B621" s="197"/>
      <c r="C621" s="197"/>
      <c r="D621" s="197"/>
      <c r="E621" s="197"/>
      <c r="F621" s="197"/>
      <c r="G621" s="197"/>
      <c r="H621" s="169"/>
      <c r="I621" s="152"/>
      <c r="J621" s="50"/>
      <c r="K621" s="50"/>
      <c r="L621" s="50"/>
      <c r="M621" s="50"/>
      <c r="N621" s="152"/>
      <c r="O621" s="197"/>
      <c r="P621" s="197"/>
      <c r="Q621" s="197"/>
      <c r="R621" s="197"/>
      <c r="S621" s="197"/>
      <c r="T621" s="197"/>
      <c r="U621" s="197"/>
      <c r="V621" s="197"/>
      <c r="W621" s="197"/>
      <c r="X621" s="197"/>
      <c r="Y621" s="197"/>
      <c r="Z621" s="197"/>
    </row>
    <row r="622" ht="15.75" customHeight="1">
      <c r="A622" s="180"/>
      <c r="B622" s="197"/>
      <c r="C622" s="197"/>
      <c r="D622" s="197"/>
      <c r="E622" s="197"/>
      <c r="F622" s="197"/>
      <c r="G622" s="197"/>
      <c r="H622" s="169"/>
      <c r="I622" s="152"/>
      <c r="J622" s="50"/>
      <c r="K622" s="50"/>
      <c r="L622" s="50"/>
      <c r="M622" s="50"/>
      <c r="N622" s="152"/>
      <c r="O622" s="197"/>
      <c r="P622" s="197"/>
      <c r="Q622" s="197"/>
      <c r="R622" s="197"/>
      <c r="S622" s="197"/>
      <c r="T622" s="197"/>
      <c r="U622" s="197"/>
      <c r="V622" s="197"/>
      <c r="W622" s="197"/>
      <c r="X622" s="197"/>
      <c r="Y622" s="197"/>
      <c r="Z622" s="197"/>
    </row>
    <row r="623" ht="15.75" customHeight="1">
      <c r="A623" s="180"/>
      <c r="B623" s="197"/>
      <c r="C623" s="197"/>
      <c r="D623" s="197"/>
      <c r="E623" s="197"/>
      <c r="F623" s="197"/>
      <c r="G623" s="197"/>
      <c r="H623" s="169"/>
      <c r="I623" s="152"/>
      <c r="J623" s="50"/>
      <c r="K623" s="50"/>
      <c r="L623" s="50"/>
      <c r="M623" s="50"/>
      <c r="N623" s="152"/>
      <c r="O623" s="197"/>
      <c r="P623" s="197"/>
      <c r="Q623" s="197"/>
      <c r="R623" s="197"/>
      <c r="S623" s="197"/>
      <c r="T623" s="197"/>
      <c r="U623" s="197"/>
      <c r="V623" s="197"/>
      <c r="W623" s="197"/>
      <c r="X623" s="197"/>
      <c r="Y623" s="197"/>
      <c r="Z623" s="197"/>
    </row>
    <row r="624" ht="15.75" customHeight="1">
      <c r="A624" s="180"/>
      <c r="B624" s="197"/>
      <c r="C624" s="197"/>
      <c r="D624" s="197"/>
      <c r="E624" s="197"/>
      <c r="F624" s="197"/>
      <c r="G624" s="197"/>
      <c r="H624" s="169"/>
      <c r="I624" s="152"/>
      <c r="J624" s="50"/>
      <c r="K624" s="50"/>
      <c r="L624" s="50"/>
      <c r="M624" s="50"/>
      <c r="N624" s="152"/>
      <c r="O624" s="197"/>
      <c r="P624" s="197"/>
      <c r="Q624" s="197"/>
      <c r="R624" s="197"/>
      <c r="S624" s="197"/>
      <c r="T624" s="197"/>
      <c r="U624" s="197"/>
      <c r="V624" s="197"/>
      <c r="W624" s="197"/>
      <c r="X624" s="197"/>
      <c r="Y624" s="197"/>
      <c r="Z624" s="197"/>
    </row>
    <row r="625" ht="15.75" customHeight="1">
      <c r="A625" s="180"/>
      <c r="B625" s="197"/>
      <c r="C625" s="197"/>
      <c r="D625" s="197"/>
      <c r="E625" s="197"/>
      <c r="F625" s="197"/>
      <c r="G625" s="197"/>
      <c r="H625" s="169"/>
      <c r="I625" s="152"/>
      <c r="J625" s="50"/>
      <c r="K625" s="50"/>
      <c r="L625" s="50"/>
      <c r="M625" s="50"/>
      <c r="N625" s="152"/>
      <c r="O625" s="197"/>
      <c r="P625" s="197"/>
      <c r="Q625" s="197"/>
      <c r="R625" s="197"/>
      <c r="S625" s="197"/>
      <c r="T625" s="197"/>
      <c r="U625" s="197"/>
      <c r="V625" s="197"/>
      <c r="W625" s="197"/>
      <c r="X625" s="197"/>
      <c r="Y625" s="197"/>
      <c r="Z625" s="197"/>
    </row>
    <row r="626" ht="15.75" customHeight="1">
      <c r="A626" s="180"/>
      <c r="B626" s="197"/>
      <c r="C626" s="197"/>
      <c r="D626" s="197"/>
      <c r="E626" s="197"/>
      <c r="F626" s="197"/>
      <c r="G626" s="197"/>
      <c r="H626" s="169"/>
      <c r="I626" s="152"/>
      <c r="J626" s="50"/>
      <c r="K626" s="50"/>
      <c r="L626" s="50"/>
      <c r="M626" s="50"/>
      <c r="N626" s="152"/>
      <c r="O626" s="197"/>
      <c r="P626" s="197"/>
      <c r="Q626" s="197"/>
      <c r="R626" s="197"/>
      <c r="S626" s="197"/>
      <c r="T626" s="197"/>
      <c r="U626" s="197"/>
      <c r="V626" s="197"/>
      <c r="W626" s="197"/>
      <c r="X626" s="197"/>
      <c r="Y626" s="197"/>
      <c r="Z626" s="197"/>
    </row>
    <row r="627" ht="15.75" customHeight="1">
      <c r="A627" s="180"/>
      <c r="B627" s="197"/>
      <c r="C627" s="197"/>
      <c r="D627" s="197"/>
      <c r="E627" s="197"/>
      <c r="F627" s="197"/>
      <c r="G627" s="197"/>
      <c r="H627" s="197"/>
      <c r="I627" s="152"/>
      <c r="J627" s="50"/>
      <c r="K627" s="50"/>
      <c r="L627" s="50"/>
      <c r="M627" s="50"/>
      <c r="N627" s="152"/>
      <c r="O627" s="197"/>
      <c r="P627" s="197"/>
      <c r="Q627" s="197"/>
      <c r="R627" s="197"/>
      <c r="S627" s="197"/>
      <c r="T627" s="197"/>
      <c r="U627" s="197"/>
      <c r="V627" s="197"/>
      <c r="W627" s="197"/>
      <c r="X627" s="197"/>
      <c r="Y627" s="197"/>
      <c r="Z627" s="197"/>
    </row>
    <row r="628" ht="15.75" customHeight="1">
      <c r="A628" s="180"/>
      <c r="B628" s="197"/>
      <c r="C628" s="197"/>
      <c r="D628" s="197"/>
      <c r="E628" s="197"/>
      <c r="F628" s="197"/>
      <c r="G628" s="197"/>
      <c r="H628" s="169"/>
      <c r="I628" s="152"/>
      <c r="J628" s="50"/>
      <c r="K628" s="50"/>
      <c r="L628" s="50"/>
      <c r="M628" s="50"/>
      <c r="N628" s="152"/>
      <c r="O628" s="197"/>
      <c r="P628" s="197"/>
      <c r="Q628" s="197"/>
      <c r="R628" s="197"/>
      <c r="S628" s="197"/>
      <c r="T628" s="197"/>
      <c r="U628" s="197"/>
      <c r="V628" s="197"/>
      <c r="W628" s="197"/>
      <c r="X628" s="197"/>
      <c r="Y628" s="197"/>
      <c r="Z628" s="197"/>
    </row>
    <row r="629" ht="15.75" customHeight="1">
      <c r="A629" s="180"/>
      <c r="B629" s="197"/>
      <c r="C629" s="197"/>
      <c r="D629" s="197"/>
      <c r="E629" s="197"/>
      <c r="F629" s="197"/>
      <c r="G629" s="197"/>
      <c r="H629" s="169"/>
      <c r="I629" s="152"/>
      <c r="J629" s="50"/>
      <c r="K629" s="50"/>
      <c r="L629" s="50"/>
      <c r="M629" s="50"/>
      <c r="N629" s="152"/>
      <c r="O629" s="197"/>
      <c r="P629" s="197"/>
      <c r="Q629" s="197"/>
      <c r="R629" s="197"/>
      <c r="S629" s="197"/>
      <c r="T629" s="197"/>
      <c r="U629" s="197"/>
      <c r="V629" s="197"/>
      <c r="W629" s="197"/>
      <c r="X629" s="197"/>
      <c r="Y629" s="197"/>
      <c r="Z629" s="197"/>
    </row>
    <row r="630" ht="15.75" customHeight="1">
      <c r="A630" s="180"/>
      <c r="B630" s="197"/>
      <c r="C630" s="197"/>
      <c r="D630" s="197"/>
      <c r="E630" s="197"/>
      <c r="F630" s="197"/>
      <c r="G630" s="197"/>
      <c r="H630" s="169"/>
      <c r="I630" s="152"/>
      <c r="J630" s="50"/>
      <c r="K630" s="50"/>
      <c r="L630" s="50"/>
      <c r="M630" s="50"/>
      <c r="N630" s="152"/>
      <c r="O630" s="197"/>
      <c r="P630" s="197"/>
      <c r="Q630" s="197"/>
      <c r="R630" s="197"/>
      <c r="S630" s="197"/>
      <c r="T630" s="197"/>
      <c r="U630" s="197"/>
      <c r="V630" s="197"/>
      <c r="W630" s="197"/>
      <c r="X630" s="197"/>
      <c r="Y630" s="197"/>
      <c r="Z630" s="197"/>
    </row>
    <row r="631" ht="15.75" customHeight="1">
      <c r="A631" s="180"/>
      <c r="B631" s="197"/>
      <c r="C631" s="197"/>
      <c r="D631" s="197"/>
      <c r="E631" s="197"/>
      <c r="F631" s="197"/>
      <c r="G631" s="197"/>
      <c r="H631" s="169"/>
      <c r="I631" s="152"/>
      <c r="J631" s="50"/>
      <c r="K631" s="50"/>
      <c r="L631" s="50"/>
      <c r="M631" s="50"/>
      <c r="N631" s="152"/>
      <c r="O631" s="197"/>
      <c r="P631" s="197"/>
      <c r="Q631" s="197"/>
      <c r="R631" s="197"/>
      <c r="S631" s="197"/>
      <c r="T631" s="197"/>
      <c r="U631" s="197"/>
      <c r="V631" s="197"/>
      <c r="W631" s="197"/>
      <c r="X631" s="197"/>
      <c r="Y631" s="197"/>
      <c r="Z631" s="197"/>
    </row>
    <row r="632" ht="15.75" customHeight="1">
      <c r="A632" s="180"/>
      <c r="B632" s="197"/>
      <c r="C632" s="197"/>
      <c r="D632" s="197"/>
      <c r="E632" s="197"/>
      <c r="F632" s="197"/>
      <c r="G632" s="197"/>
      <c r="H632" s="169"/>
      <c r="I632" s="152"/>
      <c r="J632" s="50"/>
      <c r="K632" s="50"/>
      <c r="L632" s="50"/>
      <c r="M632" s="50"/>
      <c r="N632" s="152"/>
      <c r="O632" s="197"/>
      <c r="P632" s="197"/>
      <c r="Q632" s="197"/>
      <c r="R632" s="197"/>
      <c r="S632" s="197"/>
      <c r="T632" s="197"/>
      <c r="U632" s="197"/>
      <c r="V632" s="197"/>
      <c r="W632" s="197"/>
      <c r="X632" s="197"/>
      <c r="Y632" s="197"/>
      <c r="Z632" s="197"/>
    </row>
    <row r="633" ht="15.75" customHeight="1">
      <c r="A633" s="180"/>
      <c r="B633" s="197"/>
      <c r="C633" s="197"/>
      <c r="D633" s="197"/>
      <c r="E633" s="197"/>
      <c r="F633" s="197"/>
      <c r="G633" s="197"/>
      <c r="H633" s="197"/>
      <c r="I633" s="152"/>
      <c r="J633" s="50"/>
      <c r="K633" s="50"/>
      <c r="L633" s="50"/>
      <c r="M633" s="50"/>
      <c r="N633" s="152"/>
      <c r="O633" s="197"/>
      <c r="P633" s="197"/>
      <c r="Q633" s="197"/>
      <c r="R633" s="197"/>
      <c r="S633" s="197"/>
      <c r="T633" s="197"/>
      <c r="U633" s="197"/>
      <c r="V633" s="197"/>
      <c r="W633" s="197"/>
      <c r="X633" s="197"/>
      <c r="Y633" s="197"/>
      <c r="Z633" s="197"/>
    </row>
    <row r="634" ht="15.75" customHeight="1">
      <c r="A634" s="180"/>
      <c r="B634" s="197"/>
      <c r="C634" s="197"/>
      <c r="D634" s="197"/>
      <c r="E634" s="197"/>
      <c r="F634" s="197"/>
      <c r="G634" s="197"/>
      <c r="H634" s="197"/>
      <c r="I634" s="197"/>
      <c r="J634" s="50"/>
      <c r="K634" s="50"/>
      <c r="L634" s="50"/>
      <c r="M634" s="50"/>
      <c r="N634" s="50"/>
      <c r="O634" s="197"/>
      <c r="P634" s="197"/>
      <c r="Q634" s="197"/>
      <c r="R634" s="197"/>
      <c r="S634" s="197"/>
      <c r="T634" s="197"/>
      <c r="U634" s="197"/>
      <c r="V634" s="197"/>
      <c r="W634" s="197"/>
      <c r="X634" s="197"/>
      <c r="Y634" s="197"/>
      <c r="Z634" s="197"/>
    </row>
    <row r="635" ht="15.75" customHeight="1">
      <c r="A635" s="180"/>
      <c r="B635" s="197"/>
      <c r="C635" s="197"/>
      <c r="D635" s="197"/>
      <c r="E635" s="197"/>
      <c r="F635" s="197"/>
      <c r="G635" s="197"/>
      <c r="H635" s="197"/>
      <c r="I635" s="152"/>
      <c r="J635" s="50"/>
      <c r="K635" s="50"/>
      <c r="L635" s="50"/>
      <c r="M635" s="50"/>
      <c r="N635" s="152"/>
      <c r="O635" s="197"/>
      <c r="P635" s="197"/>
      <c r="Q635" s="197"/>
      <c r="R635" s="197"/>
      <c r="S635" s="197"/>
      <c r="T635" s="197"/>
      <c r="U635" s="197"/>
      <c r="V635" s="197"/>
      <c r="W635" s="197"/>
      <c r="X635" s="197"/>
      <c r="Y635" s="197"/>
      <c r="Z635" s="197"/>
    </row>
    <row r="636" ht="15.75" customHeight="1">
      <c r="A636" s="180"/>
      <c r="B636" s="197"/>
      <c r="C636" s="197"/>
      <c r="D636" s="197"/>
      <c r="E636" s="197"/>
      <c r="F636" s="197"/>
      <c r="G636" s="197"/>
      <c r="H636" s="169"/>
      <c r="I636" s="152"/>
      <c r="J636" s="50"/>
      <c r="K636" s="50"/>
      <c r="L636" s="50"/>
      <c r="M636" s="50"/>
      <c r="N636" s="152"/>
      <c r="O636" s="197"/>
      <c r="P636" s="197"/>
      <c r="Q636" s="197"/>
      <c r="R636" s="197"/>
      <c r="S636" s="197"/>
      <c r="T636" s="197"/>
      <c r="U636" s="197"/>
      <c r="V636" s="197"/>
      <c r="W636" s="197"/>
      <c r="X636" s="197"/>
      <c r="Y636" s="197"/>
      <c r="Z636" s="197"/>
    </row>
    <row r="637" ht="15.75" customHeight="1">
      <c r="A637" s="180"/>
      <c r="B637" s="197"/>
      <c r="C637" s="197"/>
      <c r="D637" s="197"/>
      <c r="E637" s="197"/>
      <c r="F637" s="197"/>
      <c r="G637" s="197"/>
      <c r="H637" s="169"/>
      <c r="I637" s="152"/>
      <c r="J637" s="50"/>
      <c r="K637" s="50"/>
      <c r="L637" s="50"/>
      <c r="M637" s="50"/>
      <c r="N637" s="152"/>
      <c r="O637" s="197"/>
      <c r="P637" s="197"/>
      <c r="Q637" s="197"/>
      <c r="R637" s="197"/>
      <c r="S637" s="197"/>
      <c r="T637" s="197"/>
      <c r="U637" s="197"/>
      <c r="V637" s="197"/>
      <c r="W637" s="197"/>
      <c r="X637" s="197"/>
      <c r="Y637" s="197"/>
      <c r="Z637" s="197"/>
    </row>
    <row r="638" ht="15.75" customHeight="1">
      <c r="A638" s="180"/>
      <c r="B638" s="197"/>
      <c r="C638" s="197"/>
      <c r="D638" s="197"/>
      <c r="E638" s="197"/>
      <c r="F638" s="197"/>
      <c r="G638" s="197"/>
      <c r="H638" s="169"/>
      <c r="I638" s="152"/>
      <c r="J638" s="50"/>
      <c r="K638" s="50"/>
      <c r="L638" s="50"/>
      <c r="M638" s="50"/>
      <c r="N638" s="152"/>
      <c r="O638" s="197"/>
      <c r="P638" s="197"/>
      <c r="Q638" s="197"/>
      <c r="R638" s="197"/>
      <c r="S638" s="197"/>
      <c r="T638" s="197"/>
      <c r="U638" s="197"/>
      <c r="V638" s="197"/>
      <c r="W638" s="197"/>
      <c r="X638" s="197"/>
      <c r="Y638" s="197"/>
      <c r="Z638" s="197"/>
    </row>
    <row r="639" ht="15.75" customHeight="1">
      <c r="A639" s="180"/>
      <c r="B639" s="197"/>
      <c r="C639" s="197"/>
      <c r="D639" s="197"/>
      <c r="E639" s="197"/>
      <c r="F639" s="197"/>
      <c r="G639" s="197"/>
      <c r="H639" s="169"/>
      <c r="I639" s="152"/>
      <c r="J639" s="50"/>
      <c r="K639" s="50"/>
      <c r="L639" s="50"/>
      <c r="M639" s="50"/>
      <c r="N639" s="152"/>
      <c r="O639" s="197"/>
      <c r="P639" s="197"/>
      <c r="Q639" s="197"/>
      <c r="R639" s="197"/>
      <c r="S639" s="197"/>
      <c r="T639" s="197"/>
      <c r="U639" s="197"/>
      <c r="V639" s="197"/>
      <c r="W639" s="197"/>
      <c r="X639" s="197"/>
      <c r="Y639" s="197"/>
      <c r="Z639" s="197"/>
    </row>
    <row r="640" ht="15.75" customHeight="1">
      <c r="A640" s="180"/>
      <c r="B640" s="197"/>
      <c r="C640" s="197"/>
      <c r="D640" s="197"/>
      <c r="E640" s="197"/>
      <c r="F640" s="197"/>
      <c r="G640" s="197"/>
      <c r="H640" s="169"/>
      <c r="I640" s="152"/>
      <c r="J640" s="50"/>
      <c r="K640" s="50"/>
      <c r="L640" s="50"/>
      <c r="M640" s="50"/>
      <c r="N640" s="152"/>
      <c r="O640" s="197"/>
      <c r="P640" s="197"/>
      <c r="Q640" s="197"/>
      <c r="R640" s="197"/>
      <c r="S640" s="197"/>
      <c r="T640" s="197"/>
      <c r="U640" s="197"/>
      <c r="V640" s="197"/>
      <c r="W640" s="197"/>
      <c r="X640" s="197"/>
      <c r="Y640" s="197"/>
      <c r="Z640" s="197"/>
    </row>
    <row r="641" ht="15.75" customHeight="1">
      <c r="A641" s="180"/>
      <c r="B641" s="197"/>
      <c r="C641" s="197"/>
      <c r="D641" s="197"/>
      <c r="E641" s="197"/>
      <c r="F641" s="197"/>
      <c r="G641" s="197"/>
      <c r="H641" s="169"/>
      <c r="I641" s="152"/>
      <c r="J641" s="50"/>
      <c r="K641" s="50"/>
      <c r="L641" s="50"/>
      <c r="M641" s="50"/>
      <c r="N641" s="152"/>
      <c r="O641" s="197"/>
      <c r="P641" s="197"/>
      <c r="Q641" s="197"/>
      <c r="R641" s="197"/>
      <c r="S641" s="197"/>
      <c r="T641" s="197"/>
      <c r="U641" s="197"/>
      <c r="V641" s="197"/>
      <c r="W641" s="197"/>
      <c r="X641" s="197"/>
      <c r="Y641" s="197"/>
      <c r="Z641" s="197"/>
    </row>
    <row r="642" ht="15.75" customHeight="1">
      <c r="A642" s="180"/>
      <c r="B642" s="197"/>
      <c r="C642" s="197"/>
      <c r="D642" s="197"/>
      <c r="E642" s="197"/>
      <c r="F642" s="197"/>
      <c r="G642" s="197"/>
      <c r="H642" s="169"/>
      <c r="I642" s="152"/>
      <c r="J642" s="50"/>
      <c r="K642" s="50"/>
      <c r="L642" s="50"/>
      <c r="M642" s="50"/>
      <c r="N642" s="152"/>
      <c r="O642" s="197"/>
      <c r="P642" s="197"/>
      <c r="Q642" s="197"/>
      <c r="R642" s="197"/>
      <c r="S642" s="197"/>
      <c r="T642" s="197"/>
      <c r="U642" s="197"/>
      <c r="V642" s="197"/>
      <c r="W642" s="197"/>
      <c r="X642" s="197"/>
      <c r="Y642" s="197"/>
      <c r="Z642" s="197"/>
    </row>
    <row r="643" ht="15.75" customHeight="1">
      <c r="A643" s="180"/>
      <c r="B643" s="197"/>
      <c r="C643" s="197"/>
      <c r="D643" s="197"/>
      <c r="E643" s="197"/>
      <c r="F643" s="197"/>
      <c r="G643" s="197"/>
      <c r="H643" s="197"/>
      <c r="I643" s="152"/>
      <c r="J643" s="50"/>
      <c r="K643" s="50"/>
      <c r="L643" s="50"/>
      <c r="M643" s="50"/>
      <c r="N643" s="152"/>
      <c r="O643" s="197"/>
      <c r="P643" s="197"/>
      <c r="Q643" s="197"/>
      <c r="R643" s="197"/>
      <c r="S643" s="197"/>
      <c r="T643" s="197"/>
      <c r="U643" s="197"/>
      <c r="V643" s="197"/>
      <c r="W643" s="197"/>
      <c r="X643" s="197"/>
      <c r="Y643" s="197"/>
      <c r="Z643" s="197"/>
    </row>
    <row r="644" ht="15.75" customHeight="1">
      <c r="A644" s="180"/>
      <c r="B644" s="197"/>
      <c r="C644" s="197"/>
      <c r="D644" s="197"/>
      <c r="E644" s="197"/>
      <c r="F644" s="197"/>
      <c r="G644" s="197"/>
      <c r="H644" s="169"/>
      <c r="I644" s="152"/>
      <c r="J644" s="50"/>
      <c r="K644" s="50"/>
      <c r="L644" s="50"/>
      <c r="M644" s="50"/>
      <c r="N644" s="152"/>
      <c r="O644" s="197"/>
      <c r="P644" s="197"/>
      <c r="Q644" s="197"/>
      <c r="R644" s="197"/>
      <c r="S644" s="197"/>
      <c r="T644" s="197"/>
      <c r="U644" s="197"/>
      <c r="V644" s="197"/>
      <c r="W644" s="197"/>
      <c r="X644" s="197"/>
      <c r="Y644" s="197"/>
      <c r="Z644" s="197"/>
    </row>
    <row r="645" ht="15.75" customHeight="1">
      <c r="A645" s="180"/>
      <c r="B645" s="197"/>
      <c r="C645" s="197"/>
      <c r="D645" s="197"/>
      <c r="E645" s="197"/>
      <c r="F645" s="197"/>
      <c r="G645" s="197"/>
      <c r="H645" s="169"/>
      <c r="I645" s="152"/>
      <c r="J645" s="50"/>
      <c r="K645" s="50"/>
      <c r="L645" s="50"/>
      <c r="M645" s="50"/>
      <c r="N645" s="152"/>
      <c r="O645" s="197"/>
      <c r="P645" s="197"/>
      <c r="Q645" s="197"/>
      <c r="R645" s="197"/>
      <c r="S645" s="197"/>
      <c r="T645" s="197"/>
      <c r="U645" s="197"/>
      <c r="V645" s="197"/>
      <c r="W645" s="197"/>
      <c r="X645" s="197"/>
      <c r="Y645" s="197"/>
      <c r="Z645" s="197"/>
    </row>
    <row r="646" ht="15.75" customHeight="1">
      <c r="A646" s="180"/>
      <c r="B646" s="197"/>
      <c r="C646" s="197"/>
      <c r="D646" s="197"/>
      <c r="E646" s="197"/>
      <c r="F646" s="197"/>
      <c r="G646" s="197"/>
      <c r="H646" s="169"/>
      <c r="I646" s="152"/>
      <c r="J646" s="50"/>
      <c r="K646" s="50"/>
      <c r="L646" s="50"/>
      <c r="M646" s="50"/>
      <c r="N646" s="152"/>
      <c r="O646" s="197"/>
      <c r="P646" s="197"/>
      <c r="Q646" s="197"/>
      <c r="R646" s="197"/>
      <c r="S646" s="197"/>
      <c r="T646" s="197"/>
      <c r="U646" s="197"/>
      <c r="V646" s="197"/>
      <c r="W646" s="197"/>
      <c r="X646" s="197"/>
      <c r="Y646" s="197"/>
      <c r="Z646" s="197"/>
    </row>
    <row r="647" ht="15.75" customHeight="1">
      <c r="A647" s="180"/>
      <c r="B647" s="197"/>
      <c r="C647" s="197"/>
      <c r="D647" s="197"/>
      <c r="E647" s="197"/>
      <c r="F647" s="197"/>
      <c r="G647" s="197"/>
      <c r="H647" s="169"/>
      <c r="I647" s="152"/>
      <c r="J647" s="50"/>
      <c r="K647" s="50"/>
      <c r="L647" s="50"/>
      <c r="M647" s="50"/>
      <c r="N647" s="152"/>
      <c r="O647" s="197"/>
      <c r="P647" s="197"/>
      <c r="Q647" s="197"/>
      <c r="R647" s="197"/>
      <c r="S647" s="197"/>
      <c r="T647" s="197"/>
      <c r="U647" s="197"/>
      <c r="V647" s="197"/>
      <c r="W647" s="197"/>
      <c r="X647" s="197"/>
      <c r="Y647" s="197"/>
      <c r="Z647" s="197"/>
    </row>
    <row r="648" ht="15.75" customHeight="1">
      <c r="A648" s="180"/>
      <c r="B648" s="197"/>
      <c r="C648" s="197"/>
      <c r="D648" s="197"/>
      <c r="E648" s="197"/>
      <c r="F648" s="197"/>
      <c r="G648" s="197"/>
      <c r="H648" s="169"/>
      <c r="I648" s="152"/>
      <c r="J648" s="50"/>
      <c r="K648" s="50"/>
      <c r="L648" s="50"/>
      <c r="M648" s="50"/>
      <c r="N648" s="152"/>
      <c r="O648" s="197"/>
      <c r="P648" s="197"/>
      <c r="Q648" s="197"/>
      <c r="R648" s="197"/>
      <c r="S648" s="197"/>
      <c r="T648" s="197"/>
      <c r="U648" s="197"/>
      <c r="V648" s="197"/>
      <c r="W648" s="197"/>
      <c r="X648" s="197"/>
      <c r="Y648" s="197"/>
      <c r="Z648" s="197"/>
    </row>
    <row r="649" ht="15.75" customHeight="1">
      <c r="A649" s="180"/>
      <c r="B649" s="197"/>
      <c r="C649" s="197"/>
      <c r="D649" s="197"/>
      <c r="E649" s="197"/>
      <c r="F649" s="197"/>
      <c r="G649" s="197"/>
      <c r="H649" s="169"/>
      <c r="I649" s="152"/>
      <c r="J649" s="50"/>
      <c r="K649" s="50"/>
      <c r="L649" s="50"/>
      <c r="M649" s="50"/>
      <c r="N649" s="152"/>
      <c r="O649" s="197"/>
      <c r="P649" s="197"/>
      <c r="Q649" s="197"/>
      <c r="R649" s="197"/>
      <c r="S649" s="197"/>
      <c r="T649" s="197"/>
      <c r="U649" s="197"/>
      <c r="V649" s="197"/>
      <c r="W649" s="197"/>
      <c r="X649" s="197"/>
      <c r="Y649" s="197"/>
      <c r="Z649" s="197"/>
    </row>
    <row r="650" ht="15.75" customHeight="1">
      <c r="A650" s="180"/>
      <c r="B650" s="197"/>
      <c r="C650" s="197"/>
      <c r="D650" s="197"/>
      <c r="E650" s="197"/>
      <c r="F650" s="197"/>
      <c r="G650" s="197"/>
      <c r="H650" s="169"/>
      <c r="I650" s="152"/>
      <c r="J650" s="50"/>
      <c r="K650" s="50"/>
      <c r="L650" s="50"/>
      <c r="M650" s="50"/>
      <c r="N650" s="152"/>
      <c r="O650" s="197"/>
      <c r="P650" s="197"/>
      <c r="Q650" s="197"/>
      <c r="R650" s="197"/>
      <c r="S650" s="197"/>
      <c r="T650" s="197"/>
      <c r="U650" s="197"/>
      <c r="V650" s="197"/>
      <c r="W650" s="197"/>
      <c r="X650" s="197"/>
      <c r="Y650" s="197"/>
      <c r="Z650" s="197"/>
    </row>
    <row r="651" ht="15.75" customHeight="1">
      <c r="A651" s="180"/>
      <c r="B651" s="197"/>
      <c r="C651" s="197"/>
      <c r="D651" s="197"/>
      <c r="E651" s="197"/>
      <c r="F651" s="197"/>
      <c r="G651" s="197"/>
      <c r="H651" s="169"/>
      <c r="I651" s="152"/>
      <c r="J651" s="50"/>
      <c r="K651" s="50"/>
      <c r="L651" s="50"/>
      <c r="M651" s="50"/>
      <c r="N651" s="152"/>
      <c r="O651" s="197"/>
      <c r="P651" s="197"/>
      <c r="Q651" s="197"/>
      <c r="R651" s="197"/>
      <c r="S651" s="197"/>
      <c r="T651" s="197"/>
      <c r="U651" s="197"/>
      <c r="V651" s="197"/>
      <c r="W651" s="197"/>
      <c r="X651" s="197"/>
      <c r="Y651" s="197"/>
      <c r="Z651" s="197"/>
    </row>
    <row r="652" ht="15.75" customHeight="1">
      <c r="A652" s="180"/>
      <c r="B652" s="197"/>
      <c r="C652" s="197"/>
      <c r="D652" s="197"/>
      <c r="E652" s="197"/>
      <c r="F652" s="197"/>
      <c r="G652" s="197"/>
      <c r="H652" s="169"/>
      <c r="I652" s="152"/>
      <c r="J652" s="50"/>
      <c r="K652" s="50"/>
      <c r="L652" s="50"/>
      <c r="M652" s="50"/>
      <c r="N652" s="152"/>
      <c r="O652" s="197"/>
      <c r="P652" s="197"/>
      <c r="Q652" s="197"/>
      <c r="R652" s="197"/>
      <c r="S652" s="197"/>
      <c r="T652" s="197"/>
      <c r="U652" s="197"/>
      <c r="V652" s="197"/>
      <c r="W652" s="197"/>
      <c r="X652" s="197"/>
      <c r="Y652" s="197"/>
      <c r="Z652" s="197"/>
    </row>
    <row r="653" ht="15.75" customHeight="1">
      <c r="A653" s="180"/>
      <c r="B653" s="197"/>
      <c r="C653" s="197"/>
      <c r="D653" s="197"/>
      <c r="E653" s="197"/>
      <c r="F653" s="197"/>
      <c r="G653" s="197"/>
      <c r="H653" s="197"/>
      <c r="I653" s="152"/>
      <c r="J653" s="50"/>
      <c r="K653" s="50"/>
      <c r="L653" s="50"/>
      <c r="M653" s="50"/>
      <c r="N653" s="152"/>
      <c r="O653" s="197"/>
      <c r="P653" s="197"/>
      <c r="Q653" s="197"/>
      <c r="R653" s="197"/>
      <c r="S653" s="197"/>
      <c r="T653" s="197"/>
      <c r="U653" s="197"/>
      <c r="V653" s="197"/>
      <c r="W653" s="197"/>
      <c r="X653" s="197"/>
      <c r="Y653" s="197"/>
      <c r="Z653" s="197"/>
    </row>
    <row r="654" ht="15.75" customHeight="1">
      <c r="A654" s="180"/>
      <c r="B654" s="197"/>
      <c r="C654" s="197"/>
      <c r="D654" s="197"/>
      <c r="E654" s="197"/>
      <c r="F654" s="197"/>
      <c r="G654" s="197"/>
      <c r="H654" s="169"/>
      <c r="I654" s="152"/>
      <c r="J654" s="50"/>
      <c r="K654" s="50"/>
      <c r="L654" s="50"/>
      <c r="M654" s="50"/>
      <c r="N654" s="152"/>
      <c r="O654" s="197"/>
      <c r="P654" s="197"/>
      <c r="Q654" s="197"/>
      <c r="R654" s="197"/>
      <c r="S654" s="197"/>
      <c r="T654" s="197"/>
      <c r="U654" s="197"/>
      <c r="V654" s="197"/>
      <c r="W654" s="197"/>
      <c r="X654" s="197"/>
      <c r="Y654" s="197"/>
      <c r="Z654" s="197"/>
    </row>
    <row r="655" ht="15.75" customHeight="1">
      <c r="A655" s="180"/>
      <c r="B655" s="197"/>
      <c r="C655" s="197"/>
      <c r="D655" s="197"/>
      <c r="E655" s="197"/>
      <c r="F655" s="197"/>
      <c r="G655" s="197"/>
      <c r="H655" s="197"/>
      <c r="I655" s="152"/>
      <c r="J655" s="50"/>
      <c r="K655" s="50"/>
      <c r="L655" s="50"/>
      <c r="M655" s="50"/>
      <c r="N655" s="152"/>
      <c r="O655" s="197"/>
      <c r="P655" s="197"/>
      <c r="Q655" s="197"/>
      <c r="R655" s="197"/>
      <c r="S655" s="197"/>
      <c r="T655" s="197"/>
      <c r="U655" s="197"/>
      <c r="V655" s="197"/>
      <c r="W655" s="197"/>
      <c r="X655" s="197"/>
      <c r="Y655" s="197"/>
      <c r="Z655" s="197"/>
    </row>
    <row r="656" ht="15.75" customHeight="1">
      <c r="A656" s="180"/>
      <c r="B656" s="197"/>
      <c r="C656" s="197"/>
      <c r="D656" s="197"/>
      <c r="E656" s="197"/>
      <c r="F656" s="197"/>
      <c r="G656" s="197"/>
      <c r="H656" s="169"/>
      <c r="I656" s="152"/>
      <c r="J656" s="50"/>
      <c r="K656" s="50"/>
      <c r="L656" s="50"/>
      <c r="M656" s="50"/>
      <c r="N656" s="152"/>
      <c r="O656" s="197"/>
      <c r="P656" s="197"/>
      <c r="Q656" s="197"/>
      <c r="R656" s="197"/>
      <c r="S656" s="197"/>
      <c r="T656" s="197"/>
      <c r="U656" s="197"/>
      <c r="V656" s="197"/>
      <c r="W656" s="197"/>
      <c r="X656" s="197"/>
      <c r="Y656" s="197"/>
      <c r="Z656" s="197"/>
    </row>
    <row r="657" ht="15.75" customHeight="1">
      <c r="A657" s="180"/>
      <c r="B657" s="197"/>
      <c r="C657" s="197"/>
      <c r="D657" s="197"/>
      <c r="E657" s="197"/>
      <c r="F657" s="197"/>
      <c r="G657" s="197"/>
      <c r="H657" s="169"/>
      <c r="I657" s="152"/>
      <c r="J657" s="50"/>
      <c r="K657" s="50"/>
      <c r="L657" s="50"/>
      <c r="M657" s="50"/>
      <c r="N657" s="152"/>
      <c r="O657" s="197"/>
      <c r="P657" s="197"/>
      <c r="Q657" s="197"/>
      <c r="R657" s="197"/>
      <c r="S657" s="197"/>
      <c r="T657" s="197"/>
      <c r="U657" s="197"/>
      <c r="V657" s="197"/>
      <c r="W657" s="197"/>
      <c r="X657" s="197"/>
      <c r="Y657" s="197"/>
      <c r="Z657" s="197"/>
    </row>
    <row r="658" ht="15.75" customHeight="1">
      <c r="A658" s="180"/>
      <c r="B658" s="197"/>
      <c r="C658" s="197"/>
      <c r="D658" s="197"/>
      <c r="E658" s="197"/>
      <c r="F658" s="197"/>
      <c r="G658" s="197"/>
      <c r="H658" s="169"/>
      <c r="I658" s="152"/>
      <c r="J658" s="50"/>
      <c r="K658" s="50"/>
      <c r="L658" s="50"/>
      <c r="M658" s="50"/>
      <c r="N658" s="152"/>
      <c r="O658" s="197"/>
      <c r="P658" s="197"/>
      <c r="Q658" s="197"/>
      <c r="R658" s="197"/>
      <c r="S658" s="197"/>
      <c r="T658" s="197"/>
      <c r="U658" s="197"/>
      <c r="V658" s="197"/>
      <c r="W658" s="197"/>
      <c r="X658" s="197"/>
      <c r="Y658" s="197"/>
      <c r="Z658" s="197"/>
    </row>
    <row r="659" ht="15.75" customHeight="1">
      <c r="A659" s="180"/>
      <c r="B659" s="197"/>
      <c r="C659" s="197"/>
      <c r="D659" s="197"/>
      <c r="E659" s="197"/>
      <c r="F659" s="197"/>
      <c r="G659" s="197"/>
      <c r="H659" s="169"/>
      <c r="I659" s="152"/>
      <c r="J659" s="50"/>
      <c r="K659" s="50"/>
      <c r="L659" s="50"/>
      <c r="M659" s="50"/>
      <c r="N659" s="152"/>
      <c r="O659" s="197"/>
      <c r="P659" s="197"/>
      <c r="Q659" s="197"/>
      <c r="R659" s="197"/>
      <c r="S659" s="197"/>
      <c r="T659" s="197"/>
      <c r="U659" s="197"/>
      <c r="V659" s="197"/>
      <c r="W659" s="197"/>
      <c r="X659" s="197"/>
      <c r="Y659" s="197"/>
      <c r="Z659" s="197"/>
    </row>
    <row r="660" ht="15.75" customHeight="1">
      <c r="A660" s="180"/>
      <c r="B660" s="197"/>
      <c r="C660" s="197"/>
      <c r="D660" s="197"/>
      <c r="E660" s="197"/>
      <c r="F660" s="197"/>
      <c r="G660" s="197"/>
      <c r="H660" s="169"/>
      <c r="I660" s="152"/>
      <c r="J660" s="50"/>
      <c r="K660" s="50"/>
      <c r="L660" s="50"/>
      <c r="M660" s="50"/>
      <c r="N660" s="152"/>
      <c r="O660" s="197"/>
      <c r="P660" s="197"/>
      <c r="Q660" s="197"/>
      <c r="R660" s="197"/>
      <c r="S660" s="197"/>
      <c r="T660" s="197"/>
      <c r="U660" s="197"/>
      <c r="V660" s="197"/>
      <c r="W660" s="197"/>
      <c r="X660" s="197"/>
      <c r="Y660" s="197"/>
      <c r="Z660" s="197"/>
    </row>
    <row r="661" ht="15.75" customHeight="1">
      <c r="A661" s="180"/>
      <c r="B661" s="197"/>
      <c r="C661" s="197"/>
      <c r="D661" s="197"/>
      <c r="E661" s="197"/>
      <c r="F661" s="197"/>
      <c r="G661" s="197"/>
      <c r="H661" s="169"/>
      <c r="I661" s="152"/>
      <c r="J661" s="50"/>
      <c r="K661" s="50"/>
      <c r="L661" s="50"/>
      <c r="M661" s="50"/>
      <c r="N661" s="152"/>
      <c r="O661" s="197"/>
      <c r="P661" s="197"/>
      <c r="Q661" s="197"/>
      <c r="R661" s="197"/>
      <c r="S661" s="197"/>
      <c r="T661" s="197"/>
      <c r="U661" s="197"/>
      <c r="V661" s="197"/>
      <c r="W661" s="197"/>
      <c r="X661" s="197"/>
      <c r="Y661" s="197"/>
      <c r="Z661" s="197"/>
    </row>
    <row r="662" ht="15.75" customHeight="1">
      <c r="A662" s="180"/>
      <c r="B662" s="197"/>
      <c r="C662" s="197"/>
      <c r="D662" s="197"/>
      <c r="E662" s="197"/>
      <c r="F662" s="197"/>
      <c r="G662" s="197"/>
      <c r="H662" s="169"/>
      <c r="I662" s="152"/>
      <c r="J662" s="50"/>
      <c r="K662" s="50"/>
      <c r="L662" s="50"/>
      <c r="M662" s="50"/>
      <c r="N662" s="152"/>
      <c r="O662" s="197"/>
      <c r="P662" s="197"/>
      <c r="Q662" s="197"/>
      <c r="R662" s="197"/>
      <c r="S662" s="197"/>
      <c r="T662" s="197"/>
      <c r="U662" s="197"/>
      <c r="V662" s="197"/>
      <c r="W662" s="197"/>
      <c r="X662" s="197"/>
      <c r="Y662" s="197"/>
      <c r="Z662" s="197"/>
    </row>
    <row r="663" ht="15.75" customHeight="1">
      <c r="A663" s="180"/>
      <c r="B663" s="197"/>
      <c r="C663" s="197"/>
      <c r="D663" s="197"/>
      <c r="E663" s="197"/>
      <c r="F663" s="197"/>
      <c r="G663" s="197"/>
      <c r="H663" s="169"/>
      <c r="I663" s="152"/>
      <c r="J663" s="50"/>
      <c r="K663" s="50"/>
      <c r="L663" s="50"/>
      <c r="M663" s="50"/>
      <c r="N663" s="152"/>
      <c r="O663" s="197"/>
      <c r="P663" s="197"/>
      <c r="Q663" s="197"/>
      <c r="R663" s="197"/>
      <c r="S663" s="197"/>
      <c r="T663" s="197"/>
      <c r="U663" s="197"/>
      <c r="V663" s="197"/>
      <c r="W663" s="197"/>
      <c r="X663" s="197"/>
      <c r="Y663" s="197"/>
      <c r="Z663" s="197"/>
    </row>
    <row r="664" ht="15.75" customHeight="1">
      <c r="A664" s="180"/>
      <c r="B664" s="197"/>
      <c r="C664" s="197"/>
      <c r="D664" s="197"/>
      <c r="E664" s="197"/>
      <c r="F664" s="197"/>
      <c r="G664" s="197"/>
      <c r="H664" s="197"/>
      <c r="I664" s="152"/>
      <c r="J664" s="50"/>
      <c r="K664" s="50"/>
      <c r="L664" s="50"/>
      <c r="M664" s="50"/>
      <c r="N664" s="152"/>
      <c r="O664" s="197"/>
      <c r="P664" s="197"/>
      <c r="Q664" s="197"/>
      <c r="R664" s="197"/>
      <c r="S664" s="197"/>
      <c r="T664" s="197"/>
      <c r="U664" s="197"/>
      <c r="V664" s="197"/>
      <c r="W664" s="197"/>
      <c r="X664" s="197"/>
      <c r="Y664" s="197"/>
      <c r="Z664" s="197"/>
    </row>
    <row r="665" ht="15.75" customHeight="1">
      <c r="A665" s="180"/>
      <c r="B665" s="197"/>
      <c r="C665" s="197"/>
      <c r="D665" s="197"/>
      <c r="E665" s="197"/>
      <c r="F665" s="197"/>
      <c r="G665" s="197"/>
      <c r="H665" s="169"/>
      <c r="I665" s="152"/>
      <c r="J665" s="50"/>
      <c r="K665" s="50"/>
      <c r="L665" s="50"/>
      <c r="M665" s="50"/>
      <c r="N665" s="152"/>
      <c r="O665" s="197"/>
      <c r="P665" s="197"/>
      <c r="Q665" s="197"/>
      <c r="R665" s="197"/>
      <c r="S665" s="197"/>
      <c r="T665" s="197"/>
      <c r="U665" s="197"/>
      <c r="V665" s="197"/>
      <c r="W665" s="197"/>
      <c r="X665" s="197"/>
      <c r="Y665" s="197"/>
      <c r="Z665" s="197"/>
    </row>
    <row r="666" ht="15.75" customHeight="1">
      <c r="A666" s="180"/>
      <c r="B666" s="197"/>
      <c r="C666" s="197"/>
      <c r="D666" s="197"/>
      <c r="E666" s="197"/>
      <c r="F666" s="197"/>
      <c r="G666" s="197"/>
      <c r="H666" s="169"/>
      <c r="I666" s="152"/>
      <c r="J666" s="50"/>
      <c r="K666" s="50"/>
      <c r="L666" s="50"/>
      <c r="M666" s="50"/>
      <c r="N666" s="152"/>
      <c r="O666" s="197"/>
      <c r="P666" s="197"/>
      <c r="Q666" s="197"/>
      <c r="R666" s="197"/>
      <c r="S666" s="197"/>
      <c r="T666" s="197"/>
      <c r="U666" s="197"/>
      <c r="V666" s="197"/>
      <c r="W666" s="197"/>
      <c r="X666" s="197"/>
      <c r="Y666" s="197"/>
      <c r="Z666" s="197"/>
    </row>
    <row r="667" ht="15.75" customHeight="1">
      <c r="A667" s="180"/>
      <c r="B667" s="197"/>
      <c r="C667" s="197"/>
      <c r="D667" s="197"/>
      <c r="E667" s="197"/>
      <c r="F667" s="197"/>
      <c r="G667" s="197"/>
      <c r="H667" s="169"/>
      <c r="I667" s="152"/>
      <c r="J667" s="50"/>
      <c r="K667" s="50"/>
      <c r="L667" s="50"/>
      <c r="M667" s="50"/>
      <c r="N667" s="152"/>
      <c r="O667" s="197"/>
      <c r="P667" s="197"/>
      <c r="Q667" s="197"/>
      <c r="R667" s="197"/>
      <c r="S667" s="197"/>
      <c r="T667" s="197"/>
      <c r="U667" s="197"/>
      <c r="V667" s="197"/>
      <c r="W667" s="197"/>
      <c r="X667" s="197"/>
      <c r="Y667" s="197"/>
      <c r="Z667" s="197"/>
    </row>
    <row r="668" ht="15.75" customHeight="1">
      <c r="A668" s="180"/>
      <c r="B668" s="197"/>
      <c r="C668" s="197"/>
      <c r="D668" s="197"/>
      <c r="E668" s="197"/>
      <c r="F668" s="197"/>
      <c r="G668" s="197"/>
      <c r="H668" s="169"/>
      <c r="I668" s="152"/>
      <c r="J668" s="50"/>
      <c r="K668" s="50"/>
      <c r="L668" s="50"/>
      <c r="M668" s="50"/>
      <c r="N668" s="152"/>
      <c r="O668" s="197"/>
      <c r="P668" s="197"/>
      <c r="Q668" s="197"/>
      <c r="R668" s="197"/>
      <c r="S668" s="197"/>
      <c r="T668" s="197"/>
      <c r="U668" s="197"/>
      <c r="V668" s="197"/>
      <c r="W668" s="197"/>
      <c r="X668" s="197"/>
      <c r="Y668" s="197"/>
      <c r="Z668" s="197"/>
    </row>
    <row r="669" ht="15.75" customHeight="1">
      <c r="A669" s="180"/>
      <c r="B669" s="197"/>
      <c r="C669" s="197"/>
      <c r="D669" s="197"/>
      <c r="E669" s="197"/>
      <c r="F669" s="197"/>
      <c r="G669" s="197"/>
      <c r="H669" s="197"/>
      <c r="I669" s="152"/>
      <c r="J669" s="50"/>
      <c r="K669" s="50"/>
      <c r="L669" s="50"/>
      <c r="M669" s="50"/>
      <c r="N669" s="152"/>
      <c r="O669" s="197"/>
      <c r="P669" s="197"/>
      <c r="Q669" s="197"/>
      <c r="R669" s="197"/>
      <c r="S669" s="197"/>
      <c r="T669" s="197"/>
      <c r="U669" s="197"/>
      <c r="V669" s="197"/>
      <c r="W669" s="197"/>
      <c r="X669" s="197"/>
      <c r="Y669" s="197"/>
      <c r="Z669" s="197"/>
    </row>
    <row r="670" ht="15.75" customHeight="1">
      <c r="A670" s="180"/>
      <c r="B670" s="197"/>
      <c r="C670" s="197"/>
      <c r="D670" s="197"/>
      <c r="E670" s="197"/>
      <c r="F670" s="197"/>
      <c r="G670" s="197"/>
      <c r="H670" s="197"/>
      <c r="I670" s="152"/>
      <c r="J670" s="50"/>
      <c r="K670" s="50"/>
      <c r="L670" s="50"/>
      <c r="M670" s="50"/>
      <c r="N670" s="152"/>
      <c r="O670" s="197"/>
      <c r="P670" s="197"/>
      <c r="Q670" s="197"/>
      <c r="R670" s="197"/>
      <c r="S670" s="197"/>
      <c r="T670" s="197"/>
      <c r="U670" s="197"/>
      <c r="V670" s="197"/>
      <c r="W670" s="197"/>
      <c r="X670" s="197"/>
      <c r="Y670" s="197"/>
      <c r="Z670" s="197"/>
    </row>
    <row r="671" ht="15.75" customHeight="1">
      <c r="A671" s="180"/>
      <c r="B671" s="197"/>
      <c r="C671" s="197"/>
      <c r="D671" s="197"/>
      <c r="E671" s="197"/>
      <c r="F671" s="197"/>
      <c r="G671" s="197"/>
      <c r="H671" s="169"/>
      <c r="I671" s="152"/>
      <c r="J671" s="50"/>
      <c r="K671" s="50"/>
      <c r="L671" s="50"/>
      <c r="M671" s="50"/>
      <c r="N671" s="152"/>
      <c r="O671" s="197"/>
      <c r="P671" s="197"/>
      <c r="Q671" s="197"/>
      <c r="R671" s="197"/>
      <c r="S671" s="197"/>
      <c r="T671" s="197"/>
      <c r="U671" s="197"/>
      <c r="V671" s="197"/>
      <c r="W671" s="197"/>
      <c r="X671" s="197"/>
      <c r="Y671" s="197"/>
      <c r="Z671" s="197"/>
    </row>
    <row r="672" ht="15.75" customHeight="1">
      <c r="A672" s="180"/>
      <c r="B672" s="197"/>
      <c r="C672" s="197"/>
      <c r="D672" s="197"/>
      <c r="E672" s="197"/>
      <c r="F672" s="197"/>
      <c r="G672" s="197"/>
      <c r="H672" s="197"/>
      <c r="I672" s="152"/>
      <c r="J672" s="50"/>
      <c r="K672" s="50"/>
      <c r="L672" s="50"/>
      <c r="M672" s="50"/>
      <c r="N672" s="152"/>
      <c r="O672" s="197"/>
      <c r="P672" s="197"/>
      <c r="Q672" s="197"/>
      <c r="R672" s="197"/>
      <c r="S672" s="197"/>
      <c r="T672" s="197"/>
      <c r="U672" s="197"/>
      <c r="V672" s="197"/>
      <c r="W672" s="197"/>
      <c r="X672" s="197"/>
      <c r="Y672" s="197"/>
      <c r="Z672" s="197"/>
    </row>
    <row r="673" ht="15.75" customHeight="1">
      <c r="A673" s="180"/>
      <c r="B673" s="197"/>
      <c r="C673" s="197"/>
      <c r="D673" s="197"/>
      <c r="E673" s="197"/>
      <c r="F673" s="197"/>
      <c r="G673" s="197"/>
      <c r="H673" s="169"/>
      <c r="I673" s="152"/>
      <c r="J673" s="50"/>
      <c r="K673" s="50"/>
      <c r="L673" s="50"/>
      <c r="M673" s="50"/>
      <c r="N673" s="152"/>
      <c r="O673" s="197"/>
      <c r="P673" s="197"/>
      <c r="Q673" s="197"/>
      <c r="R673" s="197"/>
      <c r="S673" s="197"/>
      <c r="T673" s="197"/>
      <c r="U673" s="197"/>
      <c r="V673" s="197"/>
      <c r="W673" s="197"/>
      <c r="X673" s="197"/>
      <c r="Y673" s="197"/>
      <c r="Z673" s="197"/>
    </row>
    <row r="674" ht="15.75" customHeight="1">
      <c r="A674" s="180"/>
      <c r="B674" s="197"/>
      <c r="C674" s="197"/>
      <c r="D674" s="197"/>
      <c r="E674" s="197"/>
      <c r="F674" s="197"/>
      <c r="G674" s="197"/>
      <c r="H674" s="197"/>
      <c r="I674" s="152"/>
      <c r="J674" s="50"/>
      <c r="K674" s="50"/>
      <c r="L674" s="50"/>
      <c r="M674" s="50"/>
      <c r="N674" s="152"/>
      <c r="O674" s="197"/>
      <c r="P674" s="197"/>
      <c r="Q674" s="197"/>
      <c r="R674" s="197"/>
      <c r="S674" s="197"/>
      <c r="T674" s="197"/>
      <c r="U674" s="197"/>
      <c r="V674" s="197"/>
      <c r="W674" s="197"/>
      <c r="X674" s="197"/>
      <c r="Y674" s="197"/>
      <c r="Z674" s="197"/>
    </row>
    <row r="675" ht="15.75" customHeight="1">
      <c r="A675" s="180"/>
      <c r="B675" s="197"/>
      <c r="C675" s="197"/>
      <c r="D675" s="197"/>
      <c r="E675" s="197"/>
      <c r="F675" s="197"/>
      <c r="G675" s="197"/>
      <c r="H675" s="169"/>
      <c r="I675" s="152"/>
      <c r="J675" s="50"/>
      <c r="K675" s="50"/>
      <c r="L675" s="50"/>
      <c r="M675" s="50"/>
      <c r="N675" s="152"/>
      <c r="O675" s="197"/>
      <c r="P675" s="197"/>
      <c r="Q675" s="197"/>
      <c r="R675" s="197"/>
      <c r="S675" s="197"/>
      <c r="T675" s="197"/>
      <c r="U675" s="197"/>
      <c r="V675" s="197"/>
      <c r="W675" s="197"/>
      <c r="X675" s="197"/>
      <c r="Y675" s="197"/>
      <c r="Z675" s="197"/>
    </row>
    <row r="676" ht="15.75" customHeight="1">
      <c r="A676" s="180"/>
      <c r="B676" s="197"/>
      <c r="C676" s="197"/>
      <c r="D676" s="197"/>
      <c r="E676" s="197"/>
      <c r="F676" s="197"/>
      <c r="G676" s="197"/>
      <c r="H676" s="169"/>
      <c r="I676" s="152"/>
      <c r="J676" s="50"/>
      <c r="K676" s="50"/>
      <c r="L676" s="50"/>
      <c r="M676" s="50"/>
      <c r="N676" s="152"/>
      <c r="O676" s="197"/>
      <c r="P676" s="197"/>
      <c r="Q676" s="197"/>
      <c r="R676" s="197"/>
      <c r="S676" s="197"/>
      <c r="T676" s="197"/>
      <c r="U676" s="197"/>
      <c r="V676" s="197"/>
      <c r="W676" s="197"/>
      <c r="X676" s="197"/>
      <c r="Y676" s="197"/>
      <c r="Z676" s="197"/>
    </row>
    <row r="677" ht="15.75" customHeight="1">
      <c r="A677" s="180"/>
      <c r="B677" s="197"/>
      <c r="C677" s="197"/>
      <c r="D677" s="197"/>
      <c r="E677" s="197"/>
      <c r="F677" s="197"/>
      <c r="G677" s="197"/>
      <c r="H677" s="169"/>
      <c r="I677" s="152"/>
      <c r="J677" s="50"/>
      <c r="K677" s="50"/>
      <c r="L677" s="50"/>
      <c r="M677" s="50"/>
      <c r="N677" s="152"/>
      <c r="O677" s="197"/>
      <c r="P677" s="197"/>
      <c r="Q677" s="197"/>
      <c r="R677" s="197"/>
      <c r="S677" s="197"/>
      <c r="T677" s="197"/>
      <c r="U677" s="197"/>
      <c r="V677" s="197"/>
      <c r="W677" s="197"/>
      <c r="X677" s="197"/>
      <c r="Y677" s="197"/>
      <c r="Z677" s="197"/>
    </row>
    <row r="678" ht="15.75" customHeight="1">
      <c r="A678" s="180"/>
      <c r="B678" s="197"/>
      <c r="C678" s="197"/>
      <c r="D678" s="197"/>
      <c r="E678" s="197"/>
      <c r="F678" s="197"/>
      <c r="G678" s="197"/>
      <c r="H678" s="169"/>
      <c r="I678" s="152"/>
      <c r="J678" s="50"/>
      <c r="K678" s="50"/>
      <c r="L678" s="50"/>
      <c r="M678" s="50"/>
      <c r="N678" s="152"/>
      <c r="O678" s="197"/>
      <c r="P678" s="197"/>
      <c r="Q678" s="197"/>
      <c r="R678" s="197"/>
      <c r="S678" s="197"/>
      <c r="T678" s="197"/>
      <c r="U678" s="197"/>
      <c r="V678" s="197"/>
      <c r="W678" s="197"/>
      <c r="X678" s="197"/>
      <c r="Y678" s="197"/>
      <c r="Z678" s="197"/>
    </row>
    <row r="679" ht="15.75" customHeight="1">
      <c r="A679" s="180"/>
      <c r="B679" s="197"/>
      <c r="C679" s="197"/>
      <c r="D679" s="197"/>
      <c r="E679" s="197"/>
      <c r="F679" s="197"/>
      <c r="G679" s="197"/>
      <c r="H679" s="169"/>
      <c r="I679" s="152"/>
      <c r="J679" s="50"/>
      <c r="K679" s="50"/>
      <c r="L679" s="50"/>
      <c r="M679" s="50"/>
      <c r="N679" s="152"/>
      <c r="O679" s="197"/>
      <c r="P679" s="197"/>
      <c r="Q679" s="197"/>
      <c r="R679" s="197"/>
      <c r="S679" s="197"/>
      <c r="T679" s="197"/>
      <c r="U679" s="197"/>
      <c r="V679" s="197"/>
      <c r="W679" s="197"/>
      <c r="X679" s="197"/>
      <c r="Y679" s="197"/>
      <c r="Z679" s="197"/>
    </row>
    <row r="680" ht="15.75" customHeight="1">
      <c r="A680" s="180"/>
      <c r="B680" s="197"/>
      <c r="C680" s="197"/>
      <c r="D680" s="197"/>
      <c r="E680" s="197"/>
      <c r="F680" s="197"/>
      <c r="G680" s="197"/>
      <c r="H680" s="169"/>
      <c r="I680" s="152"/>
      <c r="J680" s="50"/>
      <c r="K680" s="50"/>
      <c r="L680" s="50"/>
      <c r="M680" s="50"/>
      <c r="N680" s="152"/>
      <c r="O680" s="197"/>
      <c r="P680" s="197"/>
      <c r="Q680" s="197"/>
      <c r="R680" s="197"/>
      <c r="S680" s="197"/>
      <c r="T680" s="197"/>
      <c r="U680" s="197"/>
      <c r="V680" s="197"/>
      <c r="W680" s="197"/>
      <c r="X680" s="197"/>
      <c r="Y680" s="197"/>
      <c r="Z680" s="197"/>
    </row>
    <row r="681" ht="15.75" customHeight="1">
      <c r="A681" s="180"/>
      <c r="B681" s="197"/>
      <c r="C681" s="197"/>
      <c r="D681" s="197"/>
      <c r="E681" s="197"/>
      <c r="F681" s="197"/>
      <c r="G681" s="197"/>
      <c r="H681" s="169"/>
      <c r="I681" s="152"/>
      <c r="J681" s="50"/>
      <c r="K681" s="50"/>
      <c r="L681" s="50"/>
      <c r="M681" s="50"/>
      <c r="N681" s="152"/>
      <c r="O681" s="197"/>
      <c r="P681" s="197"/>
      <c r="Q681" s="197"/>
      <c r="R681" s="197"/>
      <c r="S681" s="197"/>
      <c r="T681" s="197"/>
      <c r="U681" s="197"/>
      <c r="V681" s="197"/>
      <c r="W681" s="197"/>
      <c r="X681" s="197"/>
      <c r="Y681" s="197"/>
      <c r="Z681" s="197"/>
    </row>
    <row r="682" ht="15.75" customHeight="1">
      <c r="A682" s="180"/>
      <c r="B682" s="197"/>
      <c r="C682" s="197"/>
      <c r="D682" s="197"/>
      <c r="E682" s="197"/>
      <c r="F682" s="197"/>
      <c r="G682" s="197"/>
      <c r="H682" s="169"/>
      <c r="I682" s="152"/>
      <c r="J682" s="50"/>
      <c r="K682" s="50"/>
      <c r="L682" s="50"/>
      <c r="M682" s="50"/>
      <c r="N682" s="152"/>
      <c r="O682" s="197"/>
      <c r="P682" s="197"/>
      <c r="Q682" s="197"/>
      <c r="R682" s="197"/>
      <c r="S682" s="197"/>
      <c r="T682" s="197"/>
      <c r="U682" s="197"/>
      <c r="V682" s="197"/>
      <c r="W682" s="197"/>
      <c r="X682" s="197"/>
      <c r="Y682" s="197"/>
      <c r="Z682" s="197"/>
    </row>
    <row r="683" ht="15.75" customHeight="1">
      <c r="A683" s="180"/>
      <c r="B683" s="197"/>
      <c r="C683" s="197"/>
      <c r="D683" s="197"/>
      <c r="E683" s="197"/>
      <c r="F683" s="197"/>
      <c r="G683" s="197"/>
      <c r="H683" s="197"/>
      <c r="I683" s="152"/>
      <c r="J683" s="50"/>
      <c r="K683" s="50"/>
      <c r="L683" s="50"/>
      <c r="M683" s="50"/>
      <c r="N683" s="152"/>
      <c r="O683" s="197"/>
      <c r="P683" s="197"/>
      <c r="Q683" s="197"/>
      <c r="R683" s="197"/>
      <c r="S683" s="197"/>
      <c r="T683" s="197"/>
      <c r="U683" s="197"/>
      <c r="V683" s="197"/>
      <c r="W683" s="197"/>
      <c r="X683" s="197"/>
      <c r="Y683" s="197"/>
      <c r="Z683" s="197"/>
    </row>
    <row r="684" ht="15.75" customHeight="1">
      <c r="A684" s="180"/>
      <c r="B684" s="197"/>
      <c r="C684" s="197"/>
      <c r="D684" s="197"/>
      <c r="E684" s="197"/>
      <c r="F684" s="197"/>
      <c r="G684" s="197"/>
      <c r="H684" s="197"/>
      <c r="I684" s="152"/>
      <c r="J684" s="50"/>
      <c r="K684" s="50"/>
      <c r="L684" s="50"/>
      <c r="M684" s="50"/>
      <c r="N684" s="152"/>
      <c r="O684" s="197"/>
      <c r="P684" s="197"/>
      <c r="Q684" s="197"/>
      <c r="R684" s="197"/>
      <c r="S684" s="197"/>
      <c r="T684" s="197"/>
      <c r="U684" s="197"/>
      <c r="V684" s="197"/>
      <c r="W684" s="197"/>
      <c r="X684" s="197"/>
      <c r="Y684" s="197"/>
      <c r="Z684" s="197"/>
    </row>
    <row r="685" ht="15.75" customHeight="1">
      <c r="A685" s="180"/>
      <c r="B685" s="197"/>
      <c r="C685" s="197"/>
      <c r="D685" s="197"/>
      <c r="E685" s="197"/>
      <c r="F685" s="197"/>
      <c r="G685" s="197"/>
      <c r="H685" s="169"/>
      <c r="I685" s="152"/>
      <c r="J685" s="50"/>
      <c r="K685" s="50"/>
      <c r="L685" s="50"/>
      <c r="M685" s="50"/>
      <c r="N685" s="152"/>
      <c r="O685" s="197"/>
      <c r="P685" s="197"/>
      <c r="Q685" s="197"/>
      <c r="R685" s="197"/>
      <c r="S685" s="197"/>
      <c r="T685" s="197"/>
      <c r="U685" s="197"/>
      <c r="V685" s="197"/>
      <c r="W685" s="197"/>
      <c r="X685" s="197"/>
      <c r="Y685" s="197"/>
      <c r="Z685" s="197"/>
    </row>
    <row r="686" ht="15.75" customHeight="1">
      <c r="A686" s="180"/>
      <c r="B686" s="197"/>
      <c r="C686" s="197"/>
      <c r="D686" s="197"/>
      <c r="E686" s="197"/>
      <c r="F686" s="197"/>
      <c r="G686" s="197"/>
      <c r="H686" s="197"/>
      <c r="I686" s="152"/>
      <c r="J686" s="50"/>
      <c r="K686" s="50"/>
      <c r="L686" s="50"/>
      <c r="M686" s="50"/>
      <c r="N686" s="152"/>
      <c r="O686" s="197"/>
      <c r="P686" s="197"/>
      <c r="Q686" s="197"/>
      <c r="R686" s="197"/>
      <c r="S686" s="197"/>
      <c r="T686" s="197"/>
      <c r="U686" s="197"/>
      <c r="V686" s="197"/>
      <c r="W686" s="197"/>
      <c r="X686" s="197"/>
      <c r="Y686" s="197"/>
      <c r="Z686" s="197"/>
    </row>
    <row r="687" ht="15.75" customHeight="1">
      <c r="A687" s="180"/>
      <c r="B687" s="197"/>
      <c r="C687" s="197"/>
      <c r="D687" s="197"/>
      <c r="E687" s="197"/>
      <c r="F687" s="197"/>
      <c r="G687" s="197"/>
      <c r="H687" s="169"/>
      <c r="I687" s="152"/>
      <c r="J687" s="50"/>
      <c r="K687" s="50"/>
      <c r="L687" s="50"/>
      <c r="M687" s="50"/>
      <c r="N687" s="152"/>
      <c r="O687" s="197"/>
      <c r="P687" s="197"/>
      <c r="Q687" s="197"/>
      <c r="R687" s="197"/>
      <c r="S687" s="197"/>
      <c r="T687" s="197"/>
      <c r="U687" s="197"/>
      <c r="V687" s="197"/>
      <c r="W687" s="197"/>
      <c r="X687" s="197"/>
      <c r="Y687" s="197"/>
      <c r="Z687" s="197"/>
    </row>
    <row r="688" ht="15.75" customHeight="1">
      <c r="A688" s="180"/>
      <c r="B688" s="197"/>
      <c r="C688" s="197"/>
      <c r="D688" s="197"/>
      <c r="E688" s="197"/>
      <c r="F688" s="197"/>
      <c r="G688" s="197"/>
      <c r="H688" s="197"/>
      <c r="I688" s="152"/>
      <c r="J688" s="50"/>
      <c r="K688" s="50"/>
      <c r="L688" s="50"/>
      <c r="M688" s="50"/>
      <c r="N688" s="152"/>
      <c r="O688" s="197"/>
      <c r="P688" s="197"/>
      <c r="Q688" s="197"/>
      <c r="R688" s="197"/>
      <c r="S688" s="197"/>
      <c r="T688" s="197"/>
      <c r="U688" s="197"/>
      <c r="V688" s="197"/>
      <c r="W688" s="197"/>
      <c r="X688" s="197"/>
      <c r="Y688" s="197"/>
      <c r="Z688" s="197"/>
    </row>
    <row r="689" ht="15.75" customHeight="1">
      <c r="A689" s="180"/>
      <c r="B689" s="197"/>
      <c r="C689" s="197"/>
      <c r="D689" s="197"/>
      <c r="E689" s="197"/>
      <c r="F689" s="197"/>
      <c r="G689" s="197"/>
      <c r="H689" s="169"/>
      <c r="I689" s="152"/>
      <c r="J689" s="50"/>
      <c r="K689" s="50"/>
      <c r="L689" s="50"/>
      <c r="M689" s="50"/>
      <c r="N689" s="152"/>
      <c r="O689" s="197"/>
      <c r="P689" s="197"/>
      <c r="Q689" s="197"/>
      <c r="R689" s="197"/>
      <c r="S689" s="197"/>
      <c r="T689" s="197"/>
      <c r="U689" s="197"/>
      <c r="V689" s="197"/>
      <c r="W689" s="197"/>
      <c r="X689" s="197"/>
      <c r="Y689" s="197"/>
      <c r="Z689" s="197"/>
    </row>
    <row r="690" ht="15.75" customHeight="1">
      <c r="A690" s="180"/>
      <c r="B690" s="197"/>
      <c r="C690" s="197"/>
      <c r="D690" s="197"/>
      <c r="E690" s="197"/>
      <c r="F690" s="197"/>
      <c r="G690" s="197"/>
      <c r="H690" s="197"/>
      <c r="I690" s="152"/>
      <c r="J690" s="50"/>
      <c r="K690" s="50"/>
      <c r="L690" s="50"/>
      <c r="M690" s="50"/>
      <c r="N690" s="152"/>
      <c r="O690" s="197"/>
      <c r="P690" s="197"/>
      <c r="Q690" s="197"/>
      <c r="R690" s="197"/>
      <c r="S690" s="197"/>
      <c r="T690" s="197"/>
      <c r="U690" s="197"/>
      <c r="V690" s="197"/>
      <c r="W690" s="197"/>
      <c r="X690" s="197"/>
      <c r="Y690" s="197"/>
      <c r="Z690" s="197"/>
    </row>
    <row r="691" ht="15.75" customHeight="1">
      <c r="A691" s="180"/>
      <c r="B691" s="197"/>
      <c r="C691" s="197"/>
      <c r="D691" s="197"/>
      <c r="E691" s="197"/>
      <c r="F691" s="197"/>
      <c r="G691" s="197"/>
      <c r="H691" s="197"/>
      <c r="I691" s="152"/>
      <c r="J691" s="50"/>
      <c r="K691" s="50"/>
      <c r="L691" s="50"/>
      <c r="M691" s="50"/>
      <c r="N691" s="152"/>
      <c r="O691" s="197"/>
      <c r="P691" s="197"/>
      <c r="Q691" s="197"/>
      <c r="R691" s="197"/>
      <c r="S691" s="197"/>
      <c r="T691" s="197"/>
      <c r="U691" s="197"/>
      <c r="V691" s="197"/>
      <c r="W691" s="197"/>
      <c r="X691" s="197"/>
      <c r="Y691" s="197"/>
      <c r="Z691" s="197"/>
    </row>
    <row r="692" ht="15.75" customHeight="1">
      <c r="A692" s="180"/>
      <c r="B692" s="197"/>
      <c r="C692" s="197"/>
      <c r="D692" s="197"/>
      <c r="E692" s="197"/>
      <c r="F692" s="197"/>
      <c r="G692" s="197"/>
      <c r="H692" s="197"/>
      <c r="I692" s="152"/>
      <c r="J692" s="50"/>
      <c r="K692" s="50"/>
      <c r="L692" s="50"/>
      <c r="M692" s="50"/>
      <c r="N692" s="152"/>
      <c r="O692" s="197"/>
      <c r="P692" s="197"/>
      <c r="Q692" s="197"/>
      <c r="R692" s="197"/>
      <c r="S692" s="197"/>
      <c r="T692" s="197"/>
      <c r="U692" s="197"/>
      <c r="V692" s="197"/>
      <c r="W692" s="197"/>
      <c r="X692" s="197"/>
      <c r="Y692" s="197"/>
      <c r="Z692" s="197"/>
    </row>
    <row r="693" ht="15.75" customHeight="1">
      <c r="A693" s="180"/>
      <c r="B693" s="197"/>
      <c r="C693" s="197"/>
      <c r="D693" s="197"/>
      <c r="E693" s="197"/>
      <c r="F693" s="197"/>
      <c r="G693" s="197"/>
      <c r="H693" s="169"/>
      <c r="I693" s="152"/>
      <c r="J693" s="50"/>
      <c r="K693" s="50"/>
      <c r="L693" s="50"/>
      <c r="M693" s="50"/>
      <c r="N693" s="152"/>
      <c r="O693" s="197"/>
      <c r="P693" s="197"/>
      <c r="Q693" s="197"/>
      <c r="R693" s="197"/>
      <c r="S693" s="197"/>
      <c r="T693" s="197"/>
      <c r="U693" s="197"/>
      <c r="V693" s="197"/>
      <c r="W693" s="197"/>
      <c r="X693" s="197"/>
      <c r="Y693" s="197"/>
      <c r="Z693" s="197"/>
    </row>
    <row r="694" ht="15.75" customHeight="1">
      <c r="A694" s="180"/>
      <c r="B694" s="197"/>
      <c r="C694" s="197"/>
      <c r="D694" s="197"/>
      <c r="E694" s="197"/>
      <c r="F694" s="197"/>
      <c r="G694" s="197"/>
      <c r="H694" s="169"/>
      <c r="I694" s="152"/>
      <c r="J694" s="50"/>
      <c r="K694" s="50"/>
      <c r="L694" s="50"/>
      <c r="M694" s="50"/>
      <c r="N694" s="152"/>
      <c r="O694" s="197"/>
      <c r="P694" s="197"/>
      <c r="Q694" s="197"/>
      <c r="R694" s="197"/>
      <c r="S694" s="197"/>
      <c r="T694" s="197"/>
      <c r="U694" s="197"/>
      <c r="V694" s="197"/>
      <c r="W694" s="197"/>
      <c r="X694" s="197"/>
      <c r="Y694" s="197"/>
      <c r="Z694" s="197"/>
    </row>
    <row r="695" ht="15.75" customHeight="1">
      <c r="A695" s="180"/>
      <c r="B695" s="197"/>
      <c r="C695" s="197"/>
      <c r="D695" s="197"/>
      <c r="E695" s="197"/>
      <c r="F695" s="197"/>
      <c r="G695" s="197"/>
      <c r="H695" s="169"/>
      <c r="I695" s="152"/>
      <c r="J695" s="50"/>
      <c r="K695" s="50"/>
      <c r="L695" s="50"/>
      <c r="M695" s="50"/>
      <c r="N695" s="152"/>
      <c r="O695" s="197"/>
      <c r="P695" s="197"/>
      <c r="Q695" s="197"/>
      <c r="R695" s="197"/>
      <c r="S695" s="197"/>
      <c r="T695" s="197"/>
      <c r="U695" s="197"/>
      <c r="V695" s="197"/>
      <c r="W695" s="197"/>
      <c r="X695" s="197"/>
      <c r="Y695" s="197"/>
      <c r="Z695" s="197"/>
    </row>
    <row r="696" ht="15.75" customHeight="1">
      <c r="A696" s="180"/>
      <c r="B696" s="197"/>
      <c r="C696" s="197"/>
      <c r="D696" s="197"/>
      <c r="E696" s="197"/>
      <c r="F696" s="197"/>
      <c r="G696" s="197"/>
      <c r="H696" s="197"/>
      <c r="I696" s="152"/>
      <c r="J696" s="50"/>
      <c r="K696" s="50"/>
      <c r="L696" s="50"/>
      <c r="M696" s="50"/>
      <c r="N696" s="152"/>
      <c r="O696" s="197"/>
      <c r="P696" s="197"/>
      <c r="Q696" s="197"/>
      <c r="R696" s="197"/>
      <c r="S696" s="197"/>
      <c r="T696" s="197"/>
      <c r="U696" s="197"/>
      <c r="V696" s="197"/>
      <c r="W696" s="197"/>
      <c r="X696" s="197"/>
      <c r="Y696" s="197"/>
      <c r="Z696" s="197"/>
    </row>
    <row r="697" ht="15.75" customHeight="1">
      <c r="A697" s="180"/>
      <c r="B697" s="197"/>
      <c r="C697" s="197"/>
      <c r="D697" s="197"/>
      <c r="E697" s="197"/>
      <c r="F697" s="197"/>
      <c r="G697" s="197"/>
      <c r="H697" s="197"/>
      <c r="I697" s="152"/>
      <c r="J697" s="50"/>
      <c r="K697" s="50"/>
      <c r="L697" s="50"/>
      <c r="M697" s="50"/>
      <c r="N697" s="152"/>
      <c r="O697" s="197"/>
      <c r="P697" s="197"/>
      <c r="Q697" s="197"/>
      <c r="R697" s="197"/>
      <c r="S697" s="197"/>
      <c r="T697" s="197"/>
      <c r="U697" s="197"/>
      <c r="V697" s="197"/>
      <c r="W697" s="197"/>
      <c r="X697" s="197"/>
      <c r="Y697" s="197"/>
      <c r="Z697" s="197"/>
    </row>
    <row r="698" ht="15.75" customHeight="1">
      <c r="A698" s="180"/>
      <c r="B698" s="197"/>
      <c r="C698" s="197"/>
      <c r="D698" s="197"/>
      <c r="E698" s="197"/>
      <c r="F698" s="197"/>
      <c r="G698" s="197"/>
      <c r="H698" s="169"/>
      <c r="I698" s="152"/>
      <c r="J698" s="50"/>
      <c r="K698" s="50"/>
      <c r="L698" s="50"/>
      <c r="M698" s="50"/>
      <c r="N698" s="152"/>
      <c r="O698" s="197"/>
      <c r="P698" s="197"/>
      <c r="Q698" s="197"/>
      <c r="R698" s="197"/>
      <c r="S698" s="197"/>
      <c r="T698" s="197"/>
      <c r="U698" s="197"/>
      <c r="V698" s="197"/>
      <c r="W698" s="197"/>
      <c r="X698" s="197"/>
      <c r="Y698" s="197"/>
      <c r="Z698" s="197"/>
    </row>
    <row r="699" ht="15.75" customHeight="1">
      <c r="A699" s="180"/>
      <c r="B699" s="197"/>
      <c r="C699" s="197"/>
      <c r="D699" s="197"/>
      <c r="E699" s="197"/>
      <c r="F699" s="197"/>
      <c r="G699" s="197"/>
      <c r="H699" s="169"/>
      <c r="I699" s="152"/>
      <c r="J699" s="50"/>
      <c r="K699" s="50"/>
      <c r="L699" s="50"/>
      <c r="M699" s="50"/>
      <c r="N699" s="152"/>
      <c r="O699" s="197"/>
      <c r="P699" s="197"/>
      <c r="Q699" s="197"/>
      <c r="R699" s="197"/>
      <c r="S699" s="197"/>
      <c r="T699" s="197"/>
      <c r="U699" s="197"/>
      <c r="V699" s="197"/>
      <c r="W699" s="197"/>
      <c r="X699" s="197"/>
      <c r="Y699" s="197"/>
      <c r="Z699" s="197"/>
    </row>
    <row r="700" ht="15.75" customHeight="1">
      <c r="A700" s="180"/>
      <c r="B700" s="197"/>
      <c r="C700" s="197"/>
      <c r="D700" s="197"/>
      <c r="E700" s="197"/>
      <c r="F700" s="197"/>
      <c r="G700" s="197"/>
      <c r="H700" s="169"/>
      <c r="I700" s="152"/>
      <c r="J700" s="50"/>
      <c r="K700" s="50"/>
      <c r="L700" s="50"/>
      <c r="M700" s="50"/>
      <c r="N700" s="152"/>
      <c r="O700" s="197"/>
      <c r="P700" s="197"/>
      <c r="Q700" s="197"/>
      <c r="R700" s="197"/>
      <c r="S700" s="197"/>
      <c r="T700" s="197"/>
      <c r="U700" s="197"/>
      <c r="V700" s="197"/>
      <c r="W700" s="197"/>
      <c r="X700" s="197"/>
      <c r="Y700" s="197"/>
      <c r="Z700" s="197"/>
    </row>
    <row r="701" ht="15.75" customHeight="1">
      <c r="A701" s="180"/>
      <c r="B701" s="197"/>
      <c r="C701" s="197"/>
      <c r="D701" s="197"/>
      <c r="E701" s="197"/>
      <c r="F701" s="197"/>
      <c r="G701" s="197"/>
      <c r="H701" s="197"/>
      <c r="I701" s="152"/>
      <c r="J701" s="50"/>
      <c r="K701" s="50"/>
      <c r="L701" s="50"/>
      <c r="M701" s="50"/>
      <c r="N701" s="152"/>
      <c r="O701" s="197"/>
      <c r="P701" s="197"/>
      <c r="Q701" s="197"/>
      <c r="R701" s="197"/>
      <c r="S701" s="197"/>
      <c r="T701" s="197"/>
      <c r="U701" s="197"/>
      <c r="V701" s="197"/>
      <c r="W701" s="197"/>
      <c r="X701" s="197"/>
      <c r="Y701" s="197"/>
      <c r="Z701" s="197"/>
    </row>
    <row r="702" ht="15.75" customHeight="1">
      <c r="A702" s="180"/>
      <c r="B702" s="197"/>
      <c r="C702" s="197"/>
      <c r="D702" s="197"/>
      <c r="E702" s="197"/>
      <c r="F702" s="197"/>
      <c r="G702" s="197"/>
      <c r="H702" s="169"/>
      <c r="I702" s="152"/>
      <c r="J702" s="50"/>
      <c r="K702" s="50"/>
      <c r="L702" s="50"/>
      <c r="M702" s="50"/>
      <c r="N702" s="152"/>
      <c r="O702" s="197"/>
      <c r="P702" s="197"/>
      <c r="Q702" s="197"/>
      <c r="R702" s="197"/>
      <c r="S702" s="197"/>
      <c r="T702" s="197"/>
      <c r="U702" s="197"/>
      <c r="V702" s="197"/>
      <c r="W702" s="197"/>
      <c r="X702" s="197"/>
      <c r="Y702" s="197"/>
      <c r="Z702" s="197"/>
    </row>
    <row r="703" ht="15.75" customHeight="1">
      <c r="A703" s="180"/>
      <c r="B703" s="197"/>
      <c r="C703" s="197"/>
      <c r="D703" s="197"/>
      <c r="E703" s="197"/>
      <c r="F703" s="197"/>
      <c r="G703" s="197"/>
      <c r="H703" s="169"/>
      <c r="I703" s="152"/>
      <c r="J703" s="50"/>
      <c r="K703" s="50"/>
      <c r="L703" s="50"/>
      <c r="M703" s="50"/>
      <c r="N703" s="152"/>
      <c r="O703" s="197"/>
      <c r="P703" s="197"/>
      <c r="Q703" s="197"/>
      <c r="R703" s="197"/>
      <c r="S703" s="197"/>
      <c r="T703" s="197"/>
      <c r="U703" s="197"/>
      <c r="V703" s="197"/>
      <c r="W703" s="197"/>
      <c r="X703" s="197"/>
      <c r="Y703" s="197"/>
      <c r="Z703" s="197"/>
    </row>
    <row r="704" ht="15.75" customHeight="1">
      <c r="A704" s="180"/>
      <c r="B704" s="197"/>
      <c r="C704" s="197"/>
      <c r="D704" s="197"/>
      <c r="E704" s="197"/>
      <c r="F704" s="197"/>
      <c r="G704" s="197"/>
      <c r="H704" s="197"/>
      <c r="I704" s="152"/>
      <c r="J704" s="50"/>
      <c r="K704" s="50"/>
      <c r="L704" s="50"/>
      <c r="M704" s="50"/>
      <c r="N704" s="152"/>
      <c r="O704" s="197"/>
      <c r="P704" s="197"/>
      <c r="Q704" s="197"/>
      <c r="R704" s="197"/>
      <c r="S704" s="197"/>
      <c r="T704" s="197"/>
      <c r="U704" s="197"/>
      <c r="V704" s="197"/>
      <c r="W704" s="197"/>
      <c r="X704" s="197"/>
      <c r="Y704" s="197"/>
      <c r="Z704" s="197"/>
    </row>
    <row r="705" ht="15.75" customHeight="1">
      <c r="A705" s="180"/>
      <c r="B705" s="197"/>
      <c r="C705" s="197"/>
      <c r="D705" s="197"/>
      <c r="E705" s="197"/>
      <c r="F705" s="197"/>
      <c r="G705" s="197"/>
      <c r="H705" s="197"/>
      <c r="I705" s="152"/>
      <c r="J705" s="50"/>
      <c r="K705" s="50"/>
      <c r="L705" s="50"/>
      <c r="M705" s="50"/>
      <c r="N705" s="152"/>
      <c r="O705" s="197"/>
      <c r="P705" s="197"/>
      <c r="Q705" s="197"/>
      <c r="R705" s="197"/>
      <c r="S705" s="197"/>
      <c r="T705" s="197"/>
      <c r="U705" s="197"/>
      <c r="V705" s="197"/>
      <c r="W705" s="197"/>
      <c r="X705" s="197"/>
      <c r="Y705" s="197"/>
      <c r="Z705" s="197"/>
    </row>
    <row r="706" ht="15.75" customHeight="1">
      <c r="A706" s="180"/>
      <c r="B706" s="197"/>
      <c r="C706" s="197"/>
      <c r="D706" s="197"/>
      <c r="E706" s="197"/>
      <c r="F706" s="197"/>
      <c r="G706" s="197"/>
      <c r="H706" s="197"/>
      <c r="I706" s="152"/>
      <c r="J706" s="50"/>
      <c r="K706" s="50"/>
      <c r="L706" s="50"/>
      <c r="M706" s="50"/>
      <c r="N706" s="152"/>
      <c r="O706" s="197"/>
      <c r="P706" s="197"/>
      <c r="Q706" s="197"/>
      <c r="R706" s="197"/>
      <c r="S706" s="197"/>
      <c r="T706" s="197"/>
      <c r="U706" s="197"/>
      <c r="V706" s="197"/>
      <c r="W706" s="197"/>
      <c r="X706" s="197"/>
      <c r="Y706" s="197"/>
      <c r="Z706" s="197"/>
    </row>
    <row r="707" ht="15.75" customHeight="1">
      <c r="A707" s="180"/>
      <c r="B707" s="197"/>
      <c r="C707" s="197"/>
      <c r="D707" s="197"/>
      <c r="E707" s="197"/>
      <c r="F707" s="197"/>
      <c r="G707" s="197"/>
      <c r="H707" s="169"/>
      <c r="I707" s="152"/>
      <c r="J707" s="50"/>
      <c r="K707" s="50"/>
      <c r="L707" s="50"/>
      <c r="M707" s="50"/>
      <c r="N707" s="152"/>
      <c r="O707" s="197"/>
      <c r="P707" s="197"/>
      <c r="Q707" s="197"/>
      <c r="R707" s="197"/>
      <c r="S707" s="197"/>
      <c r="T707" s="197"/>
      <c r="U707" s="197"/>
      <c r="V707" s="197"/>
      <c r="W707" s="197"/>
      <c r="X707" s="197"/>
      <c r="Y707" s="197"/>
      <c r="Z707" s="197"/>
    </row>
    <row r="708" ht="15.75" customHeight="1">
      <c r="A708" s="180"/>
      <c r="B708" s="197"/>
      <c r="C708" s="197"/>
      <c r="D708" s="197"/>
      <c r="E708" s="197"/>
      <c r="F708" s="197"/>
      <c r="G708" s="197"/>
      <c r="H708" s="197"/>
      <c r="I708" s="197"/>
      <c r="J708" s="50"/>
      <c r="K708" s="50"/>
      <c r="L708" s="50"/>
      <c r="M708" s="50"/>
      <c r="N708" s="50"/>
      <c r="O708" s="197"/>
      <c r="P708" s="197"/>
      <c r="Q708" s="197"/>
      <c r="R708" s="197"/>
      <c r="S708" s="197"/>
      <c r="T708" s="197"/>
      <c r="U708" s="197"/>
      <c r="V708" s="197"/>
      <c r="W708" s="197"/>
      <c r="X708" s="197"/>
      <c r="Y708" s="197"/>
      <c r="Z708" s="197"/>
    </row>
    <row r="709" ht="15.75" customHeight="1">
      <c r="A709" s="180"/>
      <c r="B709" s="197"/>
      <c r="C709" s="197"/>
      <c r="D709" s="197"/>
      <c r="E709" s="197"/>
      <c r="F709" s="197"/>
      <c r="G709" s="197"/>
      <c r="H709" s="169"/>
      <c r="I709" s="152"/>
      <c r="J709" s="50"/>
      <c r="K709" s="50"/>
      <c r="L709" s="50"/>
      <c r="M709" s="50"/>
      <c r="N709" s="152"/>
      <c r="O709" s="197"/>
      <c r="P709" s="197"/>
      <c r="Q709" s="197"/>
      <c r="R709" s="197"/>
      <c r="S709" s="197"/>
      <c r="T709" s="197"/>
      <c r="U709" s="197"/>
      <c r="V709" s="197"/>
      <c r="W709" s="197"/>
      <c r="X709" s="197"/>
      <c r="Y709" s="197"/>
      <c r="Z709" s="197"/>
    </row>
    <row r="710" ht="15.75" customHeight="1">
      <c r="A710" s="180"/>
      <c r="B710" s="197"/>
      <c r="C710" s="197"/>
      <c r="D710" s="197"/>
      <c r="E710" s="197"/>
      <c r="F710" s="197"/>
      <c r="G710" s="197"/>
      <c r="H710" s="169"/>
      <c r="I710" s="152"/>
      <c r="J710" s="50"/>
      <c r="K710" s="50"/>
      <c r="L710" s="50"/>
      <c r="M710" s="50"/>
      <c r="N710" s="152"/>
      <c r="O710" s="197"/>
      <c r="P710" s="197"/>
      <c r="Q710" s="197"/>
      <c r="R710" s="197"/>
      <c r="S710" s="197"/>
      <c r="T710" s="197"/>
      <c r="U710" s="197"/>
      <c r="V710" s="197"/>
      <c r="W710" s="197"/>
      <c r="X710" s="197"/>
      <c r="Y710" s="197"/>
      <c r="Z710" s="197"/>
    </row>
    <row r="711" ht="15.75" customHeight="1">
      <c r="A711" s="180"/>
      <c r="B711" s="197"/>
      <c r="C711" s="197"/>
      <c r="D711" s="197"/>
      <c r="E711" s="197"/>
      <c r="F711" s="197"/>
      <c r="G711" s="197"/>
      <c r="H711" s="169"/>
      <c r="I711" s="152"/>
      <c r="J711" s="50"/>
      <c r="K711" s="50"/>
      <c r="L711" s="50"/>
      <c r="M711" s="50"/>
      <c r="N711" s="152"/>
      <c r="O711" s="197"/>
      <c r="P711" s="197"/>
      <c r="Q711" s="197"/>
      <c r="R711" s="197"/>
      <c r="S711" s="197"/>
      <c r="T711" s="197"/>
      <c r="U711" s="197"/>
      <c r="V711" s="197"/>
      <c r="W711" s="197"/>
      <c r="X711" s="197"/>
      <c r="Y711" s="197"/>
      <c r="Z711" s="197"/>
    </row>
    <row r="712" ht="15.75" customHeight="1">
      <c r="A712" s="180"/>
      <c r="B712" s="197"/>
      <c r="C712" s="197"/>
      <c r="D712" s="197"/>
      <c r="E712" s="197"/>
      <c r="F712" s="197"/>
      <c r="G712" s="197"/>
      <c r="H712" s="197"/>
      <c r="I712" s="152"/>
      <c r="J712" s="50"/>
      <c r="K712" s="50"/>
      <c r="L712" s="50"/>
      <c r="M712" s="50"/>
      <c r="N712" s="152"/>
      <c r="O712" s="197"/>
      <c r="P712" s="197"/>
      <c r="Q712" s="197"/>
      <c r="R712" s="197"/>
      <c r="S712" s="197"/>
      <c r="T712" s="197"/>
      <c r="U712" s="197"/>
      <c r="V712" s="197"/>
      <c r="W712" s="197"/>
      <c r="X712" s="197"/>
      <c r="Y712" s="197"/>
      <c r="Z712" s="197"/>
    </row>
    <row r="713" ht="15.75" customHeight="1">
      <c r="A713" s="180"/>
      <c r="B713" s="197"/>
      <c r="C713" s="197"/>
      <c r="D713" s="197"/>
      <c r="E713" s="197"/>
      <c r="F713" s="197"/>
      <c r="G713" s="197"/>
      <c r="H713" s="169"/>
      <c r="I713" s="152"/>
      <c r="J713" s="50"/>
      <c r="K713" s="50"/>
      <c r="L713" s="50"/>
      <c r="M713" s="50"/>
      <c r="N713" s="152"/>
      <c r="O713" s="197"/>
      <c r="P713" s="197"/>
      <c r="Q713" s="197"/>
      <c r="R713" s="197"/>
      <c r="S713" s="197"/>
      <c r="T713" s="197"/>
      <c r="U713" s="197"/>
      <c r="V713" s="197"/>
      <c r="W713" s="197"/>
      <c r="X713" s="197"/>
      <c r="Y713" s="197"/>
      <c r="Z713" s="197"/>
    </row>
    <row r="714" ht="15.75" customHeight="1">
      <c r="A714" s="180"/>
      <c r="B714" s="197"/>
      <c r="C714" s="197"/>
      <c r="D714" s="197"/>
      <c r="E714" s="197"/>
      <c r="F714" s="197"/>
      <c r="G714" s="197"/>
      <c r="H714" s="197"/>
      <c r="I714" s="152"/>
      <c r="J714" s="50"/>
      <c r="K714" s="50"/>
      <c r="L714" s="50"/>
      <c r="M714" s="50"/>
      <c r="N714" s="152"/>
      <c r="O714" s="197"/>
      <c r="P714" s="197"/>
      <c r="Q714" s="197"/>
      <c r="R714" s="197"/>
      <c r="S714" s="197"/>
      <c r="T714" s="197"/>
      <c r="U714" s="197"/>
      <c r="V714" s="197"/>
      <c r="W714" s="197"/>
      <c r="X714" s="197"/>
      <c r="Y714" s="197"/>
      <c r="Z714" s="197"/>
    </row>
    <row r="715" ht="15.75" customHeight="1">
      <c r="A715" s="180"/>
      <c r="B715" s="197"/>
      <c r="C715" s="197"/>
      <c r="D715" s="197"/>
      <c r="E715" s="197"/>
      <c r="F715" s="197"/>
      <c r="G715" s="197"/>
      <c r="H715" s="197"/>
      <c r="I715" s="152"/>
      <c r="J715" s="50"/>
      <c r="K715" s="50"/>
      <c r="L715" s="50"/>
      <c r="M715" s="50"/>
      <c r="N715" s="152"/>
      <c r="O715" s="197"/>
      <c r="P715" s="197"/>
      <c r="Q715" s="197"/>
      <c r="R715" s="197"/>
      <c r="S715" s="197"/>
      <c r="T715" s="197"/>
      <c r="U715" s="197"/>
      <c r="V715" s="197"/>
      <c r="W715" s="197"/>
      <c r="X715" s="197"/>
      <c r="Y715" s="197"/>
      <c r="Z715" s="197"/>
    </row>
    <row r="716" ht="15.75" customHeight="1">
      <c r="A716" s="180"/>
      <c r="B716" s="197"/>
      <c r="C716" s="197"/>
      <c r="D716" s="197"/>
      <c r="E716" s="197"/>
      <c r="F716" s="197"/>
      <c r="G716" s="197"/>
      <c r="H716" s="169"/>
      <c r="I716" s="152"/>
      <c r="J716" s="50"/>
      <c r="K716" s="50"/>
      <c r="L716" s="50"/>
      <c r="M716" s="50"/>
      <c r="N716" s="152"/>
      <c r="O716" s="197"/>
      <c r="P716" s="197"/>
      <c r="Q716" s="197"/>
      <c r="R716" s="197"/>
      <c r="S716" s="197"/>
      <c r="T716" s="197"/>
      <c r="U716" s="197"/>
      <c r="V716" s="197"/>
      <c r="W716" s="197"/>
      <c r="X716" s="197"/>
      <c r="Y716" s="197"/>
      <c r="Z716" s="197"/>
    </row>
    <row r="717" ht="15.75" customHeight="1">
      <c r="A717" s="180"/>
      <c r="B717" s="197"/>
      <c r="C717" s="197"/>
      <c r="D717" s="197"/>
      <c r="E717" s="197"/>
      <c r="F717" s="197"/>
      <c r="G717" s="197"/>
      <c r="H717" s="169"/>
      <c r="I717" s="152"/>
      <c r="J717" s="50"/>
      <c r="K717" s="50"/>
      <c r="L717" s="50"/>
      <c r="M717" s="50"/>
      <c r="N717" s="152"/>
      <c r="O717" s="197"/>
      <c r="P717" s="197"/>
      <c r="Q717" s="197"/>
      <c r="R717" s="197"/>
      <c r="S717" s="197"/>
      <c r="T717" s="197"/>
      <c r="U717" s="197"/>
      <c r="V717" s="197"/>
      <c r="W717" s="197"/>
      <c r="X717" s="197"/>
      <c r="Y717" s="197"/>
      <c r="Z717" s="197"/>
    </row>
    <row r="718" ht="15.75" customHeight="1">
      <c r="A718" s="180"/>
      <c r="B718" s="197"/>
      <c r="C718" s="197"/>
      <c r="D718" s="197"/>
      <c r="E718" s="197"/>
      <c r="F718" s="197"/>
      <c r="G718" s="197"/>
      <c r="H718" s="169"/>
      <c r="I718" s="152"/>
      <c r="J718" s="50"/>
      <c r="K718" s="50"/>
      <c r="L718" s="50"/>
      <c r="M718" s="50"/>
      <c r="N718" s="152"/>
      <c r="O718" s="197"/>
      <c r="P718" s="197"/>
      <c r="Q718" s="197"/>
      <c r="R718" s="197"/>
      <c r="S718" s="197"/>
      <c r="T718" s="197"/>
      <c r="U718" s="197"/>
      <c r="V718" s="197"/>
      <c r="W718" s="197"/>
      <c r="X718" s="197"/>
      <c r="Y718" s="197"/>
      <c r="Z718" s="197"/>
    </row>
    <row r="719" ht="15.75" customHeight="1">
      <c r="A719" s="180"/>
      <c r="B719" s="197"/>
      <c r="C719" s="197"/>
      <c r="D719" s="197"/>
      <c r="E719" s="197"/>
      <c r="F719" s="197"/>
      <c r="G719" s="197"/>
      <c r="H719" s="169"/>
      <c r="I719" s="152"/>
      <c r="J719" s="50"/>
      <c r="K719" s="50"/>
      <c r="L719" s="50"/>
      <c r="M719" s="50"/>
      <c r="N719" s="152"/>
      <c r="O719" s="197"/>
      <c r="P719" s="197"/>
      <c r="Q719" s="197"/>
      <c r="R719" s="197"/>
      <c r="S719" s="197"/>
      <c r="T719" s="197"/>
      <c r="U719" s="197"/>
      <c r="V719" s="197"/>
      <c r="W719" s="197"/>
      <c r="X719" s="197"/>
      <c r="Y719" s="197"/>
      <c r="Z719" s="197"/>
    </row>
    <row r="720" ht="15.75" customHeight="1">
      <c r="A720" s="180"/>
      <c r="B720" s="197"/>
      <c r="C720" s="197"/>
      <c r="D720" s="197"/>
      <c r="E720" s="197"/>
      <c r="F720" s="197"/>
      <c r="G720" s="197"/>
      <c r="H720" s="169"/>
      <c r="I720" s="152"/>
      <c r="J720" s="50"/>
      <c r="K720" s="50"/>
      <c r="L720" s="50"/>
      <c r="M720" s="50"/>
      <c r="N720" s="152"/>
      <c r="O720" s="197"/>
      <c r="P720" s="197"/>
      <c r="Q720" s="197"/>
      <c r="R720" s="197"/>
      <c r="S720" s="197"/>
      <c r="T720" s="197"/>
      <c r="U720" s="197"/>
      <c r="V720" s="197"/>
      <c r="W720" s="197"/>
      <c r="X720" s="197"/>
      <c r="Y720" s="197"/>
      <c r="Z720" s="197"/>
    </row>
    <row r="721" ht="15.75" customHeight="1">
      <c r="A721" s="180"/>
      <c r="B721" s="197"/>
      <c r="C721" s="197"/>
      <c r="D721" s="197"/>
      <c r="E721" s="197"/>
      <c r="F721" s="197"/>
      <c r="G721" s="197"/>
      <c r="H721" s="169"/>
      <c r="I721" s="152"/>
      <c r="J721" s="50"/>
      <c r="K721" s="50"/>
      <c r="L721" s="50"/>
      <c r="M721" s="50"/>
      <c r="N721" s="152"/>
      <c r="O721" s="197"/>
      <c r="P721" s="197"/>
      <c r="Q721" s="197"/>
      <c r="R721" s="197"/>
      <c r="S721" s="197"/>
      <c r="T721" s="197"/>
      <c r="U721" s="197"/>
      <c r="V721" s="197"/>
      <c r="W721" s="197"/>
      <c r="X721" s="197"/>
      <c r="Y721" s="197"/>
      <c r="Z721" s="197"/>
    </row>
    <row r="722" ht="15.75" customHeight="1">
      <c r="A722" s="180"/>
      <c r="B722" s="197"/>
      <c r="C722" s="197"/>
      <c r="D722" s="197"/>
      <c r="E722" s="197"/>
      <c r="F722" s="197"/>
      <c r="G722" s="197"/>
      <c r="H722" s="169"/>
      <c r="I722" s="152"/>
      <c r="J722" s="50"/>
      <c r="K722" s="50"/>
      <c r="L722" s="50"/>
      <c r="M722" s="50"/>
      <c r="N722" s="152"/>
      <c r="O722" s="197"/>
      <c r="P722" s="197"/>
      <c r="Q722" s="197"/>
      <c r="R722" s="197"/>
      <c r="S722" s="197"/>
      <c r="T722" s="197"/>
      <c r="U722" s="197"/>
      <c r="V722" s="197"/>
      <c r="W722" s="197"/>
      <c r="X722" s="197"/>
      <c r="Y722" s="197"/>
      <c r="Z722" s="197"/>
    </row>
    <row r="723" ht="15.75" customHeight="1">
      <c r="A723" s="180"/>
      <c r="B723" s="197"/>
      <c r="C723" s="197"/>
      <c r="D723" s="197"/>
      <c r="E723" s="197"/>
      <c r="F723" s="197"/>
      <c r="G723" s="197"/>
      <c r="H723" s="169"/>
      <c r="I723" s="152"/>
      <c r="J723" s="50"/>
      <c r="K723" s="50"/>
      <c r="L723" s="50"/>
      <c r="M723" s="50"/>
      <c r="N723" s="152"/>
      <c r="O723" s="197"/>
      <c r="P723" s="197"/>
      <c r="Q723" s="197"/>
      <c r="R723" s="197"/>
      <c r="S723" s="197"/>
      <c r="T723" s="197"/>
      <c r="U723" s="197"/>
      <c r="V723" s="197"/>
      <c r="W723" s="197"/>
      <c r="X723" s="197"/>
      <c r="Y723" s="197"/>
      <c r="Z723" s="197"/>
    </row>
    <row r="724" ht="15.75" customHeight="1">
      <c r="A724" s="180"/>
      <c r="B724" s="197"/>
      <c r="C724" s="197"/>
      <c r="D724" s="197"/>
      <c r="E724" s="197"/>
      <c r="F724" s="197"/>
      <c r="G724" s="197"/>
      <c r="H724" s="169"/>
      <c r="I724" s="152"/>
      <c r="J724" s="50"/>
      <c r="K724" s="50"/>
      <c r="L724" s="50"/>
      <c r="M724" s="50"/>
      <c r="N724" s="152"/>
      <c r="O724" s="197"/>
      <c r="P724" s="197"/>
      <c r="Q724" s="197"/>
      <c r="R724" s="197"/>
      <c r="S724" s="197"/>
      <c r="T724" s="197"/>
      <c r="U724" s="197"/>
      <c r="V724" s="197"/>
      <c r="W724" s="197"/>
      <c r="X724" s="197"/>
      <c r="Y724" s="197"/>
      <c r="Z724" s="197"/>
    </row>
    <row r="725" ht="15.75" customHeight="1">
      <c r="A725" s="180"/>
      <c r="B725" s="197"/>
      <c r="C725" s="197"/>
      <c r="D725" s="197"/>
      <c r="E725" s="197"/>
      <c r="F725" s="197"/>
      <c r="G725" s="197"/>
      <c r="H725" s="169"/>
      <c r="I725" s="152"/>
      <c r="J725" s="50"/>
      <c r="K725" s="50"/>
      <c r="L725" s="50"/>
      <c r="M725" s="50"/>
      <c r="N725" s="152"/>
      <c r="O725" s="197"/>
      <c r="P725" s="197"/>
      <c r="Q725" s="197"/>
      <c r="R725" s="197"/>
      <c r="S725" s="197"/>
      <c r="T725" s="197"/>
      <c r="U725" s="197"/>
      <c r="V725" s="197"/>
      <c r="W725" s="197"/>
      <c r="X725" s="197"/>
      <c r="Y725" s="197"/>
      <c r="Z725" s="197"/>
    </row>
    <row r="726" ht="15.75" customHeight="1">
      <c r="A726" s="180"/>
      <c r="B726" s="197"/>
      <c r="C726" s="197"/>
      <c r="D726" s="197"/>
      <c r="E726" s="197"/>
      <c r="F726" s="197"/>
      <c r="G726" s="197"/>
      <c r="H726" s="169"/>
      <c r="I726" s="152"/>
      <c r="J726" s="50"/>
      <c r="K726" s="50"/>
      <c r="L726" s="50"/>
      <c r="M726" s="50"/>
      <c r="N726" s="152"/>
      <c r="O726" s="197"/>
      <c r="P726" s="197"/>
      <c r="Q726" s="197"/>
      <c r="R726" s="197"/>
      <c r="S726" s="197"/>
      <c r="T726" s="197"/>
      <c r="U726" s="197"/>
      <c r="V726" s="197"/>
      <c r="W726" s="197"/>
      <c r="X726" s="197"/>
      <c r="Y726" s="197"/>
      <c r="Z726" s="197"/>
    </row>
    <row r="727" ht="15.75" customHeight="1">
      <c r="A727" s="180"/>
      <c r="B727" s="197"/>
      <c r="C727" s="197"/>
      <c r="D727" s="197"/>
      <c r="E727" s="197"/>
      <c r="F727" s="197"/>
      <c r="G727" s="197"/>
      <c r="H727" s="197"/>
      <c r="I727" s="152"/>
      <c r="J727" s="50"/>
      <c r="K727" s="50"/>
      <c r="L727" s="50"/>
      <c r="M727" s="50"/>
      <c r="N727" s="152"/>
      <c r="O727" s="197"/>
      <c r="P727" s="197"/>
      <c r="Q727" s="197"/>
      <c r="R727" s="197"/>
      <c r="S727" s="197"/>
      <c r="T727" s="197"/>
      <c r="U727" s="197"/>
      <c r="V727" s="197"/>
      <c r="W727" s="197"/>
      <c r="X727" s="197"/>
      <c r="Y727" s="197"/>
      <c r="Z727" s="197"/>
    </row>
    <row r="728" ht="15.75" customHeight="1">
      <c r="A728" s="180"/>
      <c r="B728" s="197"/>
      <c r="C728" s="197"/>
      <c r="D728" s="197"/>
      <c r="E728" s="197"/>
      <c r="F728" s="197"/>
      <c r="G728" s="197"/>
      <c r="H728" s="197"/>
      <c r="I728" s="152"/>
      <c r="J728" s="50"/>
      <c r="K728" s="50"/>
      <c r="L728" s="50"/>
      <c r="M728" s="50"/>
      <c r="N728" s="152"/>
      <c r="O728" s="197"/>
      <c r="P728" s="197"/>
      <c r="Q728" s="197"/>
      <c r="R728" s="197"/>
      <c r="S728" s="197"/>
      <c r="T728" s="197"/>
      <c r="U728" s="197"/>
      <c r="V728" s="197"/>
      <c r="W728" s="197"/>
      <c r="X728" s="197"/>
      <c r="Y728" s="197"/>
      <c r="Z728" s="197"/>
    </row>
    <row r="729" ht="15.75" customHeight="1">
      <c r="A729" s="180"/>
      <c r="B729" s="197"/>
      <c r="C729" s="197"/>
      <c r="D729" s="197"/>
      <c r="E729" s="197"/>
      <c r="F729" s="197"/>
      <c r="G729" s="197"/>
      <c r="H729" s="197"/>
      <c r="I729" s="152"/>
      <c r="J729" s="50"/>
      <c r="K729" s="50"/>
      <c r="L729" s="50"/>
      <c r="M729" s="50"/>
      <c r="N729" s="152"/>
      <c r="O729" s="197"/>
      <c r="P729" s="197"/>
      <c r="Q729" s="197"/>
      <c r="R729" s="197"/>
      <c r="S729" s="197"/>
      <c r="T729" s="197"/>
      <c r="U729" s="197"/>
      <c r="V729" s="197"/>
      <c r="W729" s="197"/>
      <c r="X729" s="197"/>
      <c r="Y729" s="197"/>
      <c r="Z729" s="197"/>
    </row>
    <row r="730" ht="15.75" customHeight="1">
      <c r="A730" s="180"/>
      <c r="B730" s="197"/>
      <c r="C730" s="197"/>
      <c r="D730" s="197"/>
      <c r="E730" s="197"/>
      <c r="F730" s="197"/>
      <c r="G730" s="197"/>
      <c r="H730" s="197"/>
      <c r="I730" s="152"/>
      <c r="J730" s="50"/>
      <c r="K730" s="50"/>
      <c r="L730" s="50"/>
      <c r="M730" s="50"/>
      <c r="N730" s="152"/>
      <c r="O730" s="197"/>
      <c r="P730" s="197"/>
      <c r="Q730" s="197"/>
      <c r="R730" s="197"/>
      <c r="S730" s="197"/>
      <c r="T730" s="197"/>
      <c r="U730" s="197"/>
      <c r="V730" s="197"/>
      <c r="W730" s="197"/>
      <c r="X730" s="197"/>
      <c r="Y730" s="197"/>
      <c r="Z730" s="197"/>
    </row>
    <row r="731" ht="15.75" customHeight="1">
      <c r="A731" s="180"/>
      <c r="B731" s="197"/>
      <c r="C731" s="197"/>
      <c r="D731" s="197"/>
      <c r="E731" s="197"/>
      <c r="F731" s="197"/>
      <c r="G731" s="197"/>
      <c r="H731" s="169"/>
      <c r="I731" s="152"/>
      <c r="J731" s="50"/>
      <c r="K731" s="50"/>
      <c r="L731" s="50"/>
      <c r="M731" s="50"/>
      <c r="N731" s="152"/>
      <c r="O731" s="197"/>
      <c r="P731" s="197"/>
      <c r="Q731" s="197"/>
      <c r="R731" s="197"/>
      <c r="S731" s="197"/>
      <c r="T731" s="197"/>
      <c r="U731" s="197"/>
      <c r="V731" s="197"/>
      <c r="W731" s="197"/>
      <c r="X731" s="197"/>
      <c r="Y731" s="197"/>
      <c r="Z731" s="197"/>
    </row>
    <row r="732" ht="15.75" customHeight="1">
      <c r="A732" s="180"/>
      <c r="B732" s="197"/>
      <c r="C732" s="197"/>
      <c r="D732" s="197"/>
      <c r="E732" s="197"/>
      <c r="F732" s="197"/>
      <c r="G732" s="197"/>
      <c r="H732" s="197"/>
      <c r="I732" s="152"/>
      <c r="J732" s="50"/>
      <c r="K732" s="50"/>
      <c r="L732" s="50"/>
      <c r="M732" s="50"/>
      <c r="N732" s="152"/>
      <c r="O732" s="197"/>
      <c r="P732" s="197"/>
      <c r="Q732" s="197"/>
      <c r="R732" s="197"/>
      <c r="S732" s="197"/>
      <c r="T732" s="197"/>
      <c r="U732" s="197"/>
      <c r="V732" s="197"/>
      <c r="W732" s="197"/>
      <c r="X732" s="197"/>
      <c r="Y732" s="197"/>
      <c r="Z732" s="197"/>
    </row>
    <row r="733" ht="15.75" customHeight="1">
      <c r="A733" s="180"/>
      <c r="B733" s="197"/>
      <c r="C733" s="197"/>
      <c r="D733" s="197"/>
      <c r="E733" s="197"/>
      <c r="F733" s="197"/>
      <c r="G733" s="197"/>
      <c r="H733" s="197"/>
      <c r="I733" s="152"/>
      <c r="J733" s="50"/>
      <c r="K733" s="50"/>
      <c r="L733" s="50"/>
      <c r="M733" s="50"/>
      <c r="N733" s="152"/>
      <c r="O733" s="197"/>
      <c r="P733" s="197"/>
      <c r="Q733" s="197"/>
      <c r="R733" s="197"/>
      <c r="S733" s="197"/>
      <c r="T733" s="197"/>
      <c r="U733" s="197"/>
      <c r="V733" s="197"/>
      <c r="W733" s="197"/>
      <c r="X733" s="197"/>
      <c r="Y733" s="197"/>
      <c r="Z733" s="197"/>
    </row>
    <row r="734" ht="15.75" customHeight="1">
      <c r="A734" s="180"/>
      <c r="B734" s="197"/>
      <c r="C734" s="197"/>
      <c r="D734" s="197"/>
      <c r="E734" s="197"/>
      <c r="F734" s="197"/>
      <c r="G734" s="197"/>
      <c r="H734" s="197"/>
      <c r="I734" s="152"/>
      <c r="J734" s="50"/>
      <c r="K734" s="50"/>
      <c r="L734" s="50"/>
      <c r="M734" s="50"/>
      <c r="N734" s="152"/>
      <c r="O734" s="197"/>
      <c r="P734" s="197"/>
      <c r="Q734" s="197"/>
      <c r="R734" s="197"/>
      <c r="S734" s="197"/>
      <c r="T734" s="197"/>
      <c r="U734" s="197"/>
      <c r="V734" s="197"/>
      <c r="W734" s="197"/>
      <c r="X734" s="197"/>
      <c r="Y734" s="197"/>
      <c r="Z734" s="197"/>
    </row>
    <row r="735" ht="15.75" customHeight="1">
      <c r="A735" s="180"/>
      <c r="B735" s="197"/>
      <c r="C735" s="197"/>
      <c r="D735" s="197"/>
      <c r="E735" s="197"/>
      <c r="F735" s="197"/>
      <c r="G735" s="197"/>
      <c r="H735" s="169"/>
      <c r="I735" s="152"/>
      <c r="J735" s="50"/>
      <c r="K735" s="50"/>
      <c r="L735" s="50"/>
      <c r="M735" s="50"/>
      <c r="N735" s="152"/>
      <c r="O735" s="197"/>
      <c r="P735" s="197"/>
      <c r="Q735" s="197"/>
      <c r="R735" s="197"/>
      <c r="S735" s="197"/>
      <c r="T735" s="197"/>
      <c r="U735" s="197"/>
      <c r="V735" s="197"/>
      <c r="W735" s="197"/>
      <c r="X735" s="197"/>
      <c r="Y735" s="197"/>
      <c r="Z735" s="197"/>
    </row>
    <row r="736" ht="15.75" customHeight="1">
      <c r="A736" s="180"/>
      <c r="B736" s="197"/>
      <c r="C736" s="197"/>
      <c r="D736" s="197"/>
      <c r="E736" s="197"/>
      <c r="F736" s="197"/>
      <c r="G736" s="197"/>
      <c r="H736" s="197"/>
      <c r="I736" s="152"/>
      <c r="J736" s="50"/>
      <c r="K736" s="50"/>
      <c r="L736" s="50"/>
      <c r="M736" s="50"/>
      <c r="N736" s="152"/>
      <c r="O736" s="197"/>
      <c r="P736" s="197"/>
      <c r="Q736" s="197"/>
      <c r="R736" s="197"/>
      <c r="S736" s="197"/>
      <c r="T736" s="197"/>
      <c r="U736" s="197"/>
      <c r="V736" s="197"/>
      <c r="W736" s="197"/>
      <c r="X736" s="197"/>
      <c r="Y736" s="197"/>
      <c r="Z736" s="197"/>
    </row>
    <row r="737" ht="15.75" customHeight="1">
      <c r="A737" s="180"/>
      <c r="B737" s="197"/>
      <c r="C737" s="197"/>
      <c r="D737" s="197"/>
      <c r="E737" s="197"/>
      <c r="F737" s="197"/>
      <c r="G737" s="197"/>
      <c r="H737" s="169"/>
      <c r="I737" s="152"/>
      <c r="J737" s="50"/>
      <c r="K737" s="50"/>
      <c r="L737" s="50"/>
      <c r="M737" s="50"/>
      <c r="N737" s="152"/>
      <c r="O737" s="197"/>
      <c r="P737" s="197"/>
      <c r="Q737" s="197"/>
      <c r="R737" s="197"/>
      <c r="S737" s="197"/>
      <c r="T737" s="197"/>
      <c r="U737" s="197"/>
      <c r="V737" s="197"/>
      <c r="W737" s="197"/>
      <c r="X737" s="197"/>
      <c r="Y737" s="197"/>
      <c r="Z737" s="197"/>
    </row>
    <row r="738" ht="15.75" customHeight="1">
      <c r="A738" s="180"/>
      <c r="B738" s="197"/>
      <c r="C738" s="197"/>
      <c r="D738" s="197"/>
      <c r="E738" s="197"/>
      <c r="F738" s="197"/>
      <c r="G738" s="197"/>
      <c r="H738" s="197"/>
      <c r="I738" s="152"/>
      <c r="J738" s="50"/>
      <c r="K738" s="50"/>
      <c r="L738" s="50"/>
      <c r="M738" s="50"/>
      <c r="N738" s="152"/>
      <c r="O738" s="197"/>
      <c r="P738" s="197"/>
      <c r="Q738" s="197"/>
      <c r="R738" s="197"/>
      <c r="S738" s="197"/>
      <c r="T738" s="197"/>
      <c r="U738" s="197"/>
      <c r="V738" s="197"/>
      <c r="W738" s="197"/>
      <c r="X738" s="197"/>
      <c r="Y738" s="197"/>
      <c r="Z738" s="197"/>
    </row>
    <row r="739" ht="15.75" customHeight="1">
      <c r="A739" s="180"/>
      <c r="B739" s="197"/>
      <c r="C739" s="197"/>
      <c r="D739" s="197"/>
      <c r="E739" s="197"/>
      <c r="F739" s="197"/>
      <c r="G739" s="197"/>
      <c r="H739" s="197"/>
      <c r="I739" s="152"/>
      <c r="J739" s="50"/>
      <c r="K739" s="50"/>
      <c r="L739" s="50"/>
      <c r="M739" s="50"/>
      <c r="N739" s="152"/>
      <c r="O739" s="197"/>
      <c r="P739" s="197"/>
      <c r="Q739" s="197"/>
      <c r="R739" s="197"/>
      <c r="S739" s="197"/>
      <c r="T739" s="197"/>
      <c r="U739" s="197"/>
      <c r="V739" s="197"/>
      <c r="W739" s="197"/>
      <c r="X739" s="197"/>
      <c r="Y739" s="197"/>
      <c r="Z739" s="197"/>
    </row>
    <row r="740" ht="15.75" customHeight="1">
      <c r="A740" s="180"/>
      <c r="B740" s="197"/>
      <c r="C740" s="197"/>
      <c r="D740" s="197"/>
      <c r="E740" s="197"/>
      <c r="F740" s="197"/>
      <c r="G740" s="197"/>
      <c r="H740" s="169"/>
      <c r="I740" s="152"/>
      <c r="J740" s="50"/>
      <c r="K740" s="50"/>
      <c r="L740" s="50"/>
      <c r="M740" s="50"/>
      <c r="N740" s="152"/>
      <c r="O740" s="197"/>
      <c r="P740" s="197"/>
      <c r="Q740" s="197"/>
      <c r="R740" s="197"/>
      <c r="S740" s="197"/>
      <c r="T740" s="197"/>
      <c r="U740" s="197"/>
      <c r="V740" s="197"/>
      <c r="W740" s="197"/>
      <c r="X740" s="197"/>
      <c r="Y740" s="197"/>
      <c r="Z740" s="197"/>
    </row>
    <row r="741" ht="15.75" customHeight="1">
      <c r="A741" s="180"/>
      <c r="B741" s="197"/>
      <c r="C741" s="197"/>
      <c r="D741" s="197"/>
      <c r="E741" s="197"/>
      <c r="F741" s="197"/>
      <c r="G741" s="197"/>
      <c r="H741" s="169"/>
      <c r="I741" s="152"/>
      <c r="J741" s="50"/>
      <c r="K741" s="50"/>
      <c r="L741" s="50"/>
      <c r="M741" s="50"/>
      <c r="N741" s="152"/>
      <c r="O741" s="197"/>
      <c r="P741" s="197"/>
      <c r="Q741" s="197"/>
      <c r="R741" s="197"/>
      <c r="S741" s="197"/>
      <c r="T741" s="197"/>
      <c r="U741" s="197"/>
      <c r="V741" s="197"/>
      <c r="W741" s="197"/>
      <c r="X741" s="197"/>
      <c r="Y741" s="197"/>
      <c r="Z741" s="197"/>
    </row>
    <row r="742" ht="15.75" customHeight="1">
      <c r="A742" s="180"/>
      <c r="B742" s="197"/>
      <c r="C742" s="197"/>
      <c r="D742" s="197"/>
      <c r="E742" s="197"/>
      <c r="F742" s="197"/>
      <c r="G742" s="197"/>
      <c r="H742" s="169"/>
      <c r="I742" s="152"/>
      <c r="J742" s="50"/>
      <c r="K742" s="50"/>
      <c r="L742" s="50"/>
      <c r="M742" s="50"/>
      <c r="N742" s="152"/>
      <c r="O742" s="197"/>
      <c r="P742" s="197"/>
      <c r="Q742" s="197"/>
      <c r="R742" s="197"/>
      <c r="S742" s="197"/>
      <c r="T742" s="197"/>
      <c r="U742" s="197"/>
      <c r="V742" s="197"/>
      <c r="W742" s="197"/>
      <c r="X742" s="197"/>
      <c r="Y742" s="197"/>
      <c r="Z742" s="197"/>
    </row>
    <row r="743" ht="15.75" customHeight="1">
      <c r="A743" s="180"/>
      <c r="B743" s="197"/>
      <c r="C743" s="197"/>
      <c r="D743" s="197"/>
      <c r="E743" s="197"/>
      <c r="F743" s="197"/>
      <c r="G743" s="197"/>
      <c r="H743" s="169"/>
      <c r="I743" s="152"/>
      <c r="J743" s="50"/>
      <c r="K743" s="50"/>
      <c r="L743" s="50"/>
      <c r="M743" s="50"/>
      <c r="N743" s="152"/>
      <c r="O743" s="197"/>
      <c r="P743" s="197"/>
      <c r="Q743" s="197"/>
      <c r="R743" s="197"/>
      <c r="S743" s="197"/>
      <c r="T743" s="197"/>
      <c r="U743" s="197"/>
      <c r="V743" s="197"/>
      <c r="W743" s="197"/>
      <c r="X743" s="197"/>
      <c r="Y743" s="197"/>
      <c r="Z743" s="197"/>
    </row>
    <row r="744" ht="15.75" customHeight="1">
      <c r="A744" s="180"/>
      <c r="B744" s="197"/>
      <c r="C744" s="197"/>
      <c r="D744" s="197"/>
      <c r="E744" s="197"/>
      <c r="F744" s="197"/>
      <c r="G744" s="197"/>
      <c r="H744" s="197"/>
      <c r="I744" s="152"/>
      <c r="J744" s="50"/>
      <c r="K744" s="50"/>
      <c r="L744" s="50"/>
      <c r="M744" s="50"/>
      <c r="N744" s="152"/>
      <c r="O744" s="197"/>
      <c r="P744" s="197"/>
      <c r="Q744" s="197"/>
      <c r="R744" s="197"/>
      <c r="S744" s="197"/>
      <c r="T744" s="197"/>
      <c r="U744" s="197"/>
      <c r="V744" s="197"/>
      <c r="W744" s="197"/>
      <c r="X744" s="197"/>
      <c r="Y744" s="197"/>
      <c r="Z744" s="197"/>
    </row>
    <row r="745" ht="15.75" customHeight="1">
      <c r="A745" s="180"/>
      <c r="B745" s="197"/>
      <c r="C745" s="197"/>
      <c r="D745" s="197"/>
      <c r="E745" s="197"/>
      <c r="F745" s="197"/>
      <c r="G745" s="197"/>
      <c r="H745" s="169"/>
      <c r="I745" s="152"/>
      <c r="J745" s="50"/>
      <c r="K745" s="50"/>
      <c r="L745" s="50"/>
      <c r="M745" s="50"/>
      <c r="N745" s="152"/>
      <c r="O745" s="197"/>
      <c r="P745" s="197"/>
      <c r="Q745" s="197"/>
      <c r="R745" s="197"/>
      <c r="S745" s="197"/>
      <c r="T745" s="197"/>
      <c r="U745" s="197"/>
      <c r="V745" s="197"/>
      <c r="W745" s="197"/>
      <c r="X745" s="197"/>
      <c r="Y745" s="197"/>
      <c r="Z745" s="197"/>
    </row>
    <row r="746" ht="15.75" customHeight="1">
      <c r="A746" s="180"/>
      <c r="B746" s="197"/>
      <c r="C746" s="197"/>
      <c r="D746" s="197"/>
      <c r="E746" s="197"/>
      <c r="F746" s="197"/>
      <c r="G746" s="197"/>
      <c r="H746" s="197"/>
      <c r="I746" s="152"/>
      <c r="J746" s="50"/>
      <c r="K746" s="50"/>
      <c r="L746" s="50"/>
      <c r="M746" s="50"/>
      <c r="N746" s="152"/>
      <c r="O746" s="197"/>
      <c r="P746" s="197"/>
      <c r="Q746" s="197"/>
      <c r="R746" s="197"/>
      <c r="S746" s="197"/>
      <c r="T746" s="197"/>
      <c r="U746" s="197"/>
      <c r="V746" s="197"/>
      <c r="W746" s="197"/>
      <c r="X746" s="197"/>
      <c r="Y746" s="197"/>
      <c r="Z746" s="197"/>
    </row>
    <row r="747" ht="15.75" customHeight="1">
      <c r="A747" s="180"/>
      <c r="B747" s="197"/>
      <c r="C747" s="197"/>
      <c r="D747" s="197"/>
      <c r="E747" s="197"/>
      <c r="F747" s="197"/>
      <c r="G747" s="197"/>
      <c r="H747" s="169"/>
      <c r="I747" s="152"/>
      <c r="J747" s="50"/>
      <c r="K747" s="50"/>
      <c r="L747" s="50"/>
      <c r="M747" s="50"/>
      <c r="N747" s="152"/>
      <c r="O747" s="197"/>
      <c r="P747" s="197"/>
      <c r="Q747" s="197"/>
      <c r="R747" s="197"/>
      <c r="S747" s="197"/>
      <c r="T747" s="197"/>
      <c r="U747" s="197"/>
      <c r="V747" s="197"/>
      <c r="W747" s="197"/>
      <c r="X747" s="197"/>
      <c r="Y747" s="197"/>
      <c r="Z747" s="197"/>
    </row>
    <row r="748" ht="15.75" customHeight="1">
      <c r="A748" s="180"/>
      <c r="B748" s="197"/>
      <c r="C748" s="197"/>
      <c r="D748" s="197"/>
      <c r="E748" s="197"/>
      <c r="F748" s="197"/>
      <c r="G748" s="197"/>
      <c r="H748" s="197"/>
      <c r="I748" s="152"/>
      <c r="J748" s="50"/>
      <c r="K748" s="50"/>
      <c r="L748" s="50"/>
      <c r="M748" s="50"/>
      <c r="N748" s="152"/>
      <c r="O748" s="197"/>
      <c r="P748" s="197"/>
      <c r="Q748" s="197"/>
      <c r="R748" s="197"/>
      <c r="S748" s="197"/>
      <c r="T748" s="197"/>
      <c r="U748" s="197"/>
      <c r="V748" s="197"/>
      <c r="W748" s="197"/>
      <c r="X748" s="197"/>
      <c r="Y748" s="197"/>
      <c r="Z748" s="197"/>
    </row>
    <row r="749" ht="15.75" customHeight="1">
      <c r="A749" s="180"/>
      <c r="B749" s="197"/>
      <c r="C749" s="197"/>
      <c r="D749" s="197"/>
      <c r="E749" s="197"/>
      <c r="F749" s="197"/>
      <c r="G749" s="197"/>
      <c r="H749" s="169"/>
      <c r="I749" s="152"/>
      <c r="J749" s="50"/>
      <c r="K749" s="50"/>
      <c r="L749" s="50"/>
      <c r="M749" s="50"/>
      <c r="N749" s="152"/>
      <c r="O749" s="197"/>
      <c r="P749" s="197"/>
      <c r="Q749" s="197"/>
      <c r="R749" s="197"/>
      <c r="S749" s="197"/>
      <c r="T749" s="197"/>
      <c r="U749" s="197"/>
      <c r="V749" s="197"/>
      <c r="W749" s="197"/>
      <c r="X749" s="197"/>
      <c r="Y749" s="197"/>
      <c r="Z749" s="197"/>
    </row>
    <row r="750" ht="15.75" customHeight="1">
      <c r="A750" s="180"/>
      <c r="B750" s="197"/>
      <c r="C750" s="197"/>
      <c r="D750" s="197"/>
      <c r="E750" s="197"/>
      <c r="F750" s="197"/>
      <c r="G750" s="197"/>
      <c r="H750" s="169"/>
      <c r="I750" s="152"/>
      <c r="J750" s="50"/>
      <c r="K750" s="50"/>
      <c r="L750" s="50"/>
      <c r="M750" s="50"/>
      <c r="N750" s="152"/>
      <c r="O750" s="197"/>
      <c r="P750" s="197"/>
      <c r="Q750" s="197"/>
      <c r="R750" s="197"/>
      <c r="S750" s="197"/>
      <c r="T750" s="197"/>
      <c r="U750" s="197"/>
      <c r="V750" s="197"/>
      <c r="W750" s="197"/>
      <c r="X750" s="197"/>
      <c r="Y750" s="197"/>
      <c r="Z750" s="197"/>
    </row>
    <row r="751" ht="15.75" customHeight="1">
      <c r="A751" s="180"/>
      <c r="B751" s="197"/>
      <c r="C751" s="197"/>
      <c r="D751" s="197"/>
      <c r="E751" s="197"/>
      <c r="F751" s="197"/>
      <c r="G751" s="197"/>
      <c r="H751" s="169"/>
      <c r="I751" s="152"/>
      <c r="J751" s="50"/>
      <c r="K751" s="50"/>
      <c r="L751" s="50"/>
      <c r="M751" s="50"/>
      <c r="N751" s="152"/>
      <c r="O751" s="197"/>
      <c r="P751" s="197"/>
      <c r="Q751" s="197"/>
      <c r="R751" s="197"/>
      <c r="S751" s="197"/>
      <c r="T751" s="197"/>
      <c r="U751" s="197"/>
      <c r="V751" s="197"/>
      <c r="W751" s="197"/>
      <c r="X751" s="197"/>
      <c r="Y751" s="197"/>
      <c r="Z751" s="197"/>
    </row>
    <row r="752" ht="15.75" customHeight="1">
      <c r="A752" s="180"/>
      <c r="B752" s="197"/>
      <c r="C752" s="197"/>
      <c r="D752" s="197"/>
      <c r="E752" s="197"/>
      <c r="F752" s="197"/>
      <c r="G752" s="197"/>
      <c r="H752" s="169"/>
      <c r="I752" s="152"/>
      <c r="J752" s="50"/>
      <c r="K752" s="50"/>
      <c r="L752" s="50"/>
      <c r="M752" s="50"/>
      <c r="N752" s="152"/>
      <c r="O752" s="197"/>
      <c r="P752" s="197"/>
      <c r="Q752" s="197"/>
      <c r="R752" s="197"/>
      <c r="S752" s="197"/>
      <c r="T752" s="197"/>
      <c r="U752" s="197"/>
      <c r="V752" s="197"/>
      <c r="W752" s="197"/>
      <c r="X752" s="197"/>
      <c r="Y752" s="197"/>
      <c r="Z752" s="197"/>
    </row>
    <row r="753" ht="15.75" customHeight="1">
      <c r="A753" s="180"/>
      <c r="B753" s="197"/>
      <c r="C753" s="197"/>
      <c r="D753" s="197"/>
      <c r="E753" s="197"/>
      <c r="F753" s="197"/>
      <c r="G753" s="197"/>
      <c r="H753" s="197"/>
      <c r="I753" s="152"/>
      <c r="J753" s="50"/>
      <c r="K753" s="50"/>
      <c r="L753" s="50"/>
      <c r="M753" s="50"/>
      <c r="N753" s="152"/>
      <c r="O753" s="197"/>
      <c r="P753" s="197"/>
      <c r="Q753" s="197"/>
      <c r="R753" s="197"/>
      <c r="S753" s="197"/>
      <c r="T753" s="197"/>
      <c r="U753" s="197"/>
      <c r="V753" s="197"/>
      <c r="W753" s="197"/>
      <c r="X753" s="197"/>
      <c r="Y753" s="197"/>
      <c r="Z753" s="197"/>
    </row>
    <row r="754" ht="15.75" customHeight="1">
      <c r="A754" s="180"/>
      <c r="B754" s="197"/>
      <c r="C754" s="197"/>
      <c r="D754" s="197"/>
      <c r="E754" s="197"/>
      <c r="F754" s="197"/>
      <c r="G754" s="197"/>
      <c r="H754" s="197"/>
      <c r="I754" s="152"/>
      <c r="J754" s="50"/>
      <c r="K754" s="50"/>
      <c r="L754" s="50"/>
      <c r="M754" s="50"/>
      <c r="N754" s="152"/>
      <c r="O754" s="197"/>
      <c r="P754" s="197"/>
      <c r="Q754" s="197"/>
      <c r="R754" s="197"/>
      <c r="S754" s="197"/>
      <c r="T754" s="197"/>
      <c r="U754" s="197"/>
      <c r="V754" s="197"/>
      <c r="W754" s="197"/>
      <c r="X754" s="197"/>
      <c r="Y754" s="197"/>
      <c r="Z754" s="197"/>
    </row>
    <row r="755" ht="15.75" customHeight="1">
      <c r="A755" s="180"/>
      <c r="B755" s="197"/>
      <c r="C755" s="197"/>
      <c r="D755" s="197"/>
      <c r="E755" s="197"/>
      <c r="F755" s="197"/>
      <c r="G755" s="197"/>
      <c r="H755" s="169"/>
      <c r="I755" s="152"/>
      <c r="J755" s="50"/>
      <c r="K755" s="50"/>
      <c r="L755" s="50"/>
      <c r="M755" s="50"/>
      <c r="N755" s="152"/>
      <c r="O755" s="197"/>
      <c r="P755" s="197"/>
      <c r="Q755" s="197"/>
      <c r="R755" s="197"/>
      <c r="S755" s="197"/>
      <c r="T755" s="197"/>
      <c r="U755" s="197"/>
      <c r="V755" s="197"/>
      <c r="W755" s="197"/>
      <c r="X755" s="197"/>
      <c r="Y755" s="197"/>
      <c r="Z755" s="197"/>
    </row>
    <row r="756" ht="15.75" customHeight="1">
      <c r="A756" s="180"/>
      <c r="B756" s="197"/>
      <c r="C756" s="197"/>
      <c r="D756" s="197"/>
      <c r="E756" s="197"/>
      <c r="F756" s="197"/>
      <c r="G756" s="197"/>
      <c r="H756" s="197"/>
      <c r="I756" s="152"/>
      <c r="J756" s="50"/>
      <c r="K756" s="50"/>
      <c r="L756" s="50"/>
      <c r="M756" s="50"/>
      <c r="N756" s="152"/>
      <c r="O756" s="197"/>
      <c r="P756" s="197"/>
      <c r="Q756" s="197"/>
      <c r="R756" s="197"/>
      <c r="S756" s="197"/>
      <c r="T756" s="197"/>
      <c r="U756" s="197"/>
      <c r="V756" s="197"/>
      <c r="W756" s="197"/>
      <c r="X756" s="197"/>
      <c r="Y756" s="197"/>
      <c r="Z756" s="197"/>
    </row>
    <row r="757" ht="15.75" customHeight="1">
      <c r="A757" s="180"/>
      <c r="B757" s="197"/>
      <c r="C757" s="197"/>
      <c r="D757" s="197"/>
      <c r="E757" s="197"/>
      <c r="F757" s="197"/>
      <c r="G757" s="197"/>
      <c r="H757" s="197"/>
      <c r="I757" s="152"/>
      <c r="J757" s="50"/>
      <c r="K757" s="50"/>
      <c r="L757" s="50"/>
      <c r="M757" s="50"/>
      <c r="N757" s="152"/>
      <c r="O757" s="197"/>
      <c r="P757" s="197"/>
      <c r="Q757" s="197"/>
      <c r="R757" s="197"/>
      <c r="S757" s="197"/>
      <c r="T757" s="197"/>
      <c r="U757" s="197"/>
      <c r="V757" s="197"/>
      <c r="W757" s="197"/>
      <c r="X757" s="197"/>
      <c r="Y757" s="197"/>
      <c r="Z757" s="197"/>
    </row>
    <row r="758" ht="15.75" customHeight="1">
      <c r="A758" s="180"/>
      <c r="B758" s="197"/>
      <c r="C758" s="197"/>
      <c r="D758" s="197"/>
      <c r="E758" s="197"/>
      <c r="F758" s="197"/>
      <c r="G758" s="197"/>
      <c r="H758" s="169"/>
      <c r="I758" s="152"/>
      <c r="J758" s="50"/>
      <c r="K758" s="50"/>
      <c r="L758" s="50"/>
      <c r="M758" s="50"/>
      <c r="N758" s="152"/>
      <c r="O758" s="197"/>
      <c r="P758" s="197"/>
      <c r="Q758" s="197"/>
      <c r="R758" s="197"/>
      <c r="S758" s="197"/>
      <c r="T758" s="197"/>
      <c r="U758" s="197"/>
      <c r="V758" s="197"/>
      <c r="W758" s="197"/>
      <c r="X758" s="197"/>
      <c r="Y758" s="197"/>
      <c r="Z758" s="197"/>
    </row>
    <row r="759" ht="15.75" customHeight="1">
      <c r="A759" s="180"/>
      <c r="B759" s="197"/>
      <c r="C759" s="197"/>
      <c r="D759" s="197"/>
      <c r="E759" s="197"/>
      <c r="F759" s="197"/>
      <c r="G759" s="197"/>
      <c r="H759" s="197"/>
      <c r="I759" s="152"/>
      <c r="J759" s="50"/>
      <c r="K759" s="50"/>
      <c r="L759" s="50"/>
      <c r="M759" s="50"/>
      <c r="N759" s="152"/>
      <c r="O759" s="197"/>
      <c r="P759" s="197"/>
      <c r="Q759" s="197"/>
      <c r="R759" s="197"/>
      <c r="S759" s="197"/>
      <c r="T759" s="197"/>
      <c r="U759" s="197"/>
      <c r="V759" s="197"/>
      <c r="W759" s="197"/>
      <c r="X759" s="197"/>
      <c r="Y759" s="197"/>
      <c r="Z759" s="197"/>
    </row>
    <row r="760" ht="15.75" customHeight="1">
      <c r="A760" s="180"/>
      <c r="B760" s="197"/>
      <c r="C760" s="197"/>
      <c r="D760" s="197"/>
      <c r="E760" s="197"/>
      <c r="F760" s="197"/>
      <c r="G760" s="197"/>
      <c r="H760" s="197"/>
      <c r="I760" s="152"/>
      <c r="J760" s="50"/>
      <c r="K760" s="50"/>
      <c r="L760" s="50"/>
      <c r="M760" s="50"/>
      <c r="N760" s="152"/>
      <c r="O760" s="197"/>
      <c r="P760" s="197"/>
      <c r="Q760" s="197"/>
      <c r="R760" s="197"/>
      <c r="S760" s="197"/>
      <c r="T760" s="197"/>
      <c r="U760" s="197"/>
      <c r="V760" s="197"/>
      <c r="W760" s="197"/>
      <c r="X760" s="197"/>
      <c r="Y760" s="197"/>
      <c r="Z760" s="197"/>
    </row>
    <row r="761" ht="15.75" customHeight="1">
      <c r="A761" s="180"/>
      <c r="B761" s="197"/>
      <c r="C761" s="197"/>
      <c r="D761" s="197"/>
      <c r="E761" s="197"/>
      <c r="F761" s="197"/>
      <c r="G761" s="197"/>
      <c r="H761" s="169"/>
      <c r="I761" s="152"/>
      <c r="J761" s="50"/>
      <c r="K761" s="50"/>
      <c r="L761" s="50"/>
      <c r="M761" s="50"/>
      <c r="N761" s="152"/>
      <c r="O761" s="197"/>
      <c r="P761" s="197"/>
      <c r="Q761" s="197"/>
      <c r="R761" s="197"/>
      <c r="S761" s="197"/>
      <c r="T761" s="197"/>
      <c r="U761" s="197"/>
      <c r="V761" s="197"/>
      <c r="W761" s="197"/>
      <c r="X761" s="197"/>
      <c r="Y761" s="197"/>
      <c r="Z761" s="197"/>
    </row>
    <row r="762" ht="15.75" customHeight="1">
      <c r="A762" s="180"/>
      <c r="B762" s="197"/>
      <c r="C762" s="197"/>
      <c r="D762" s="197"/>
      <c r="E762" s="197"/>
      <c r="F762" s="197"/>
      <c r="G762" s="197"/>
      <c r="H762" s="169"/>
      <c r="I762" s="152"/>
      <c r="J762" s="50"/>
      <c r="K762" s="50"/>
      <c r="L762" s="50"/>
      <c r="M762" s="50"/>
      <c r="N762" s="152"/>
      <c r="O762" s="197"/>
      <c r="P762" s="197"/>
      <c r="Q762" s="197"/>
      <c r="R762" s="197"/>
      <c r="S762" s="197"/>
      <c r="T762" s="197"/>
      <c r="U762" s="197"/>
      <c r="V762" s="197"/>
      <c r="W762" s="197"/>
      <c r="X762" s="197"/>
      <c r="Y762" s="197"/>
      <c r="Z762" s="197"/>
    </row>
    <row r="763" ht="15.75" customHeight="1">
      <c r="A763" s="180"/>
      <c r="B763" s="197"/>
      <c r="C763" s="197"/>
      <c r="D763" s="197"/>
      <c r="E763" s="197"/>
      <c r="F763" s="197"/>
      <c r="G763" s="197"/>
      <c r="H763" s="169"/>
      <c r="I763" s="152"/>
      <c r="J763" s="50"/>
      <c r="K763" s="50"/>
      <c r="L763" s="50"/>
      <c r="M763" s="50"/>
      <c r="N763" s="152"/>
      <c r="O763" s="197"/>
      <c r="P763" s="197"/>
      <c r="Q763" s="197"/>
      <c r="R763" s="197"/>
      <c r="S763" s="197"/>
      <c r="T763" s="197"/>
      <c r="U763" s="197"/>
      <c r="V763" s="197"/>
      <c r="W763" s="197"/>
      <c r="X763" s="197"/>
      <c r="Y763" s="197"/>
      <c r="Z763" s="197"/>
    </row>
    <row r="764" ht="15.75" customHeight="1">
      <c r="A764" s="180"/>
      <c r="B764" s="197"/>
      <c r="C764" s="197"/>
      <c r="D764" s="197"/>
      <c r="E764" s="197"/>
      <c r="F764" s="197"/>
      <c r="G764" s="197"/>
      <c r="H764" s="197"/>
      <c r="I764" s="152"/>
      <c r="J764" s="50"/>
      <c r="K764" s="50"/>
      <c r="L764" s="50"/>
      <c r="M764" s="50"/>
      <c r="N764" s="152"/>
      <c r="O764" s="197"/>
      <c r="P764" s="197"/>
      <c r="Q764" s="197"/>
      <c r="R764" s="197"/>
      <c r="S764" s="197"/>
      <c r="T764" s="197"/>
      <c r="U764" s="197"/>
      <c r="V764" s="197"/>
      <c r="W764" s="197"/>
      <c r="X764" s="197"/>
      <c r="Y764" s="197"/>
      <c r="Z764" s="197"/>
    </row>
    <row r="765" ht="15.75" customHeight="1">
      <c r="A765" s="180"/>
      <c r="B765" s="197"/>
      <c r="C765" s="197"/>
      <c r="D765" s="197"/>
      <c r="E765" s="197"/>
      <c r="F765" s="197"/>
      <c r="G765" s="197"/>
      <c r="H765" s="169"/>
      <c r="I765" s="152"/>
      <c r="J765" s="50"/>
      <c r="K765" s="50"/>
      <c r="L765" s="50"/>
      <c r="M765" s="50"/>
      <c r="N765" s="152"/>
      <c r="O765" s="197"/>
      <c r="P765" s="197"/>
      <c r="Q765" s="197"/>
      <c r="R765" s="197"/>
      <c r="S765" s="197"/>
      <c r="T765" s="197"/>
      <c r="U765" s="197"/>
      <c r="V765" s="197"/>
      <c r="W765" s="197"/>
      <c r="X765" s="197"/>
      <c r="Y765" s="197"/>
      <c r="Z765" s="197"/>
    </row>
    <row r="766" ht="15.75" customHeight="1">
      <c r="A766" s="180"/>
      <c r="B766" s="197"/>
      <c r="C766" s="197"/>
      <c r="D766" s="197"/>
      <c r="E766" s="197"/>
      <c r="F766" s="197"/>
      <c r="G766" s="197"/>
      <c r="H766" s="169"/>
      <c r="I766" s="152"/>
      <c r="J766" s="50"/>
      <c r="K766" s="50"/>
      <c r="L766" s="50"/>
      <c r="M766" s="50"/>
      <c r="N766" s="152"/>
      <c r="O766" s="197"/>
      <c r="P766" s="197"/>
      <c r="Q766" s="197"/>
      <c r="R766" s="197"/>
      <c r="S766" s="197"/>
      <c r="T766" s="197"/>
      <c r="U766" s="197"/>
      <c r="V766" s="197"/>
      <c r="W766" s="197"/>
      <c r="X766" s="197"/>
      <c r="Y766" s="197"/>
      <c r="Z766" s="197"/>
    </row>
    <row r="767" ht="15.75" customHeight="1">
      <c r="A767" s="180"/>
      <c r="B767" s="197"/>
      <c r="C767" s="197"/>
      <c r="D767" s="197"/>
      <c r="E767" s="197"/>
      <c r="F767" s="197"/>
      <c r="G767" s="197"/>
      <c r="H767" s="197"/>
      <c r="I767" s="152"/>
      <c r="J767" s="50"/>
      <c r="K767" s="50"/>
      <c r="L767" s="50"/>
      <c r="M767" s="50"/>
      <c r="N767" s="152"/>
      <c r="O767" s="197"/>
      <c r="P767" s="197"/>
      <c r="Q767" s="197"/>
      <c r="R767" s="197"/>
      <c r="S767" s="197"/>
      <c r="T767" s="197"/>
      <c r="U767" s="197"/>
      <c r="V767" s="197"/>
      <c r="W767" s="197"/>
      <c r="X767" s="197"/>
      <c r="Y767" s="197"/>
      <c r="Z767" s="197"/>
    </row>
    <row r="768" ht="15.75" customHeight="1">
      <c r="A768" s="180"/>
      <c r="B768" s="197"/>
      <c r="C768" s="197"/>
      <c r="D768" s="197"/>
      <c r="E768" s="197"/>
      <c r="F768" s="197"/>
      <c r="G768" s="197"/>
      <c r="H768" s="197"/>
      <c r="I768" s="152"/>
      <c r="J768" s="50"/>
      <c r="K768" s="50"/>
      <c r="L768" s="50"/>
      <c r="M768" s="50"/>
      <c r="N768" s="152"/>
      <c r="O768" s="197"/>
      <c r="P768" s="197"/>
      <c r="Q768" s="197"/>
      <c r="R768" s="197"/>
      <c r="S768" s="197"/>
      <c r="T768" s="197"/>
      <c r="U768" s="197"/>
      <c r="V768" s="197"/>
      <c r="W768" s="197"/>
      <c r="X768" s="197"/>
      <c r="Y768" s="197"/>
      <c r="Z768" s="197"/>
    </row>
    <row r="769" ht="15.75" customHeight="1">
      <c r="A769" s="180"/>
      <c r="B769" s="197"/>
      <c r="C769" s="197"/>
      <c r="D769" s="197"/>
      <c r="E769" s="197"/>
      <c r="F769" s="197"/>
      <c r="G769" s="197"/>
      <c r="H769" s="197"/>
      <c r="I769" s="152"/>
      <c r="J769" s="50"/>
      <c r="K769" s="50"/>
      <c r="L769" s="50"/>
      <c r="M769" s="50"/>
      <c r="N769" s="152"/>
      <c r="O769" s="197"/>
      <c r="P769" s="197"/>
      <c r="Q769" s="197"/>
      <c r="R769" s="197"/>
      <c r="S769" s="197"/>
      <c r="T769" s="197"/>
      <c r="U769" s="197"/>
      <c r="V769" s="197"/>
      <c r="W769" s="197"/>
      <c r="X769" s="197"/>
      <c r="Y769" s="197"/>
      <c r="Z769" s="197"/>
    </row>
    <row r="770" ht="15.75" customHeight="1">
      <c r="A770" s="180"/>
      <c r="B770" s="197"/>
      <c r="C770" s="197"/>
      <c r="D770" s="197"/>
      <c r="E770" s="197"/>
      <c r="F770" s="197"/>
      <c r="G770" s="197"/>
      <c r="H770" s="169"/>
      <c r="I770" s="152"/>
      <c r="J770" s="50"/>
      <c r="K770" s="50"/>
      <c r="L770" s="50"/>
      <c r="M770" s="50"/>
      <c r="N770" s="152"/>
      <c r="O770" s="197"/>
      <c r="P770" s="197"/>
      <c r="Q770" s="197"/>
      <c r="R770" s="197"/>
      <c r="S770" s="197"/>
      <c r="T770" s="197"/>
      <c r="U770" s="197"/>
      <c r="V770" s="197"/>
      <c r="W770" s="197"/>
      <c r="X770" s="197"/>
      <c r="Y770" s="197"/>
      <c r="Z770" s="197"/>
    </row>
    <row r="771" ht="15.75" customHeight="1">
      <c r="A771" s="180"/>
      <c r="B771" s="197"/>
      <c r="C771" s="197"/>
      <c r="D771" s="197"/>
      <c r="E771" s="197"/>
      <c r="F771" s="197"/>
      <c r="G771" s="197"/>
      <c r="H771" s="197"/>
      <c r="I771" s="152"/>
      <c r="J771" s="50"/>
      <c r="K771" s="50"/>
      <c r="L771" s="50"/>
      <c r="M771" s="50"/>
      <c r="N771" s="152"/>
      <c r="O771" s="197"/>
      <c r="P771" s="197"/>
      <c r="Q771" s="197"/>
      <c r="R771" s="197"/>
      <c r="S771" s="197"/>
      <c r="T771" s="197"/>
      <c r="U771" s="197"/>
      <c r="V771" s="197"/>
      <c r="W771" s="197"/>
      <c r="X771" s="197"/>
      <c r="Y771" s="197"/>
      <c r="Z771" s="197"/>
    </row>
    <row r="772" ht="15.75" customHeight="1">
      <c r="A772" s="180"/>
      <c r="B772" s="197"/>
      <c r="C772" s="197"/>
      <c r="D772" s="197"/>
      <c r="E772" s="197"/>
      <c r="F772" s="197"/>
      <c r="G772" s="197"/>
      <c r="H772" s="169"/>
      <c r="I772" s="152"/>
      <c r="J772" s="50"/>
      <c r="K772" s="50"/>
      <c r="L772" s="50"/>
      <c r="M772" s="50"/>
      <c r="N772" s="152"/>
      <c r="O772" s="197"/>
      <c r="P772" s="197"/>
      <c r="Q772" s="197"/>
      <c r="R772" s="197"/>
      <c r="S772" s="197"/>
      <c r="T772" s="197"/>
      <c r="U772" s="197"/>
      <c r="V772" s="197"/>
      <c r="W772" s="197"/>
      <c r="X772" s="197"/>
      <c r="Y772" s="197"/>
      <c r="Z772" s="197"/>
    </row>
    <row r="773" ht="15.75" customHeight="1">
      <c r="A773" s="180"/>
      <c r="B773" s="197"/>
      <c r="C773" s="197"/>
      <c r="D773" s="197"/>
      <c r="E773" s="197"/>
      <c r="F773" s="197"/>
      <c r="G773" s="197"/>
      <c r="H773" s="197"/>
      <c r="I773" s="152"/>
      <c r="J773" s="50"/>
      <c r="K773" s="50"/>
      <c r="L773" s="50"/>
      <c r="M773" s="50"/>
      <c r="N773" s="152"/>
      <c r="O773" s="197"/>
      <c r="P773" s="197"/>
      <c r="Q773" s="197"/>
      <c r="R773" s="197"/>
      <c r="S773" s="197"/>
      <c r="T773" s="197"/>
      <c r="U773" s="197"/>
      <c r="V773" s="197"/>
      <c r="W773" s="197"/>
      <c r="X773" s="197"/>
      <c r="Y773" s="197"/>
      <c r="Z773" s="197"/>
    </row>
    <row r="774" ht="15.75" customHeight="1">
      <c r="A774" s="180"/>
      <c r="B774" s="197"/>
      <c r="C774" s="197"/>
      <c r="D774" s="197"/>
      <c r="E774" s="197"/>
      <c r="F774" s="197"/>
      <c r="G774" s="197"/>
      <c r="H774" s="169"/>
      <c r="I774" s="152"/>
      <c r="J774" s="50"/>
      <c r="K774" s="50"/>
      <c r="L774" s="50"/>
      <c r="M774" s="50"/>
      <c r="N774" s="152"/>
      <c r="O774" s="197"/>
      <c r="P774" s="197"/>
      <c r="Q774" s="197"/>
      <c r="R774" s="197"/>
      <c r="S774" s="197"/>
      <c r="T774" s="197"/>
      <c r="U774" s="197"/>
      <c r="V774" s="197"/>
      <c r="W774" s="197"/>
      <c r="X774" s="197"/>
      <c r="Y774" s="197"/>
      <c r="Z774" s="197"/>
    </row>
    <row r="775" ht="15.75" customHeight="1">
      <c r="A775" s="180"/>
      <c r="B775" s="197"/>
      <c r="C775" s="197"/>
      <c r="D775" s="197"/>
      <c r="E775" s="197"/>
      <c r="F775" s="197"/>
      <c r="G775" s="197"/>
      <c r="H775" s="197"/>
      <c r="I775" s="197"/>
      <c r="J775" s="50"/>
      <c r="K775" s="50"/>
      <c r="L775" s="50"/>
      <c r="M775" s="50"/>
      <c r="N775" s="50"/>
      <c r="O775" s="197"/>
      <c r="P775" s="197"/>
      <c r="Q775" s="197"/>
      <c r="R775" s="197"/>
      <c r="S775" s="197"/>
      <c r="T775" s="197"/>
      <c r="U775" s="197"/>
      <c r="V775" s="197"/>
      <c r="W775" s="197"/>
      <c r="X775" s="197"/>
      <c r="Y775" s="197"/>
      <c r="Z775" s="197"/>
    </row>
    <row r="776" ht="15.75" customHeight="1">
      <c r="A776" s="180"/>
      <c r="B776" s="197"/>
      <c r="C776" s="197"/>
      <c r="D776" s="197"/>
      <c r="E776" s="197"/>
      <c r="F776" s="197"/>
      <c r="G776" s="197"/>
      <c r="H776" s="169"/>
      <c r="I776" s="152"/>
      <c r="J776" s="50"/>
      <c r="K776" s="50"/>
      <c r="L776" s="50"/>
      <c r="M776" s="50"/>
      <c r="N776" s="152"/>
      <c r="O776" s="197"/>
      <c r="P776" s="197"/>
      <c r="Q776" s="197"/>
      <c r="R776" s="197"/>
      <c r="S776" s="197"/>
      <c r="T776" s="197"/>
      <c r="U776" s="197"/>
      <c r="V776" s="197"/>
      <c r="W776" s="197"/>
      <c r="X776" s="197"/>
      <c r="Y776" s="197"/>
      <c r="Z776" s="197"/>
    </row>
    <row r="777" ht="15.75" customHeight="1">
      <c r="A777" s="180"/>
      <c r="B777" s="197"/>
      <c r="C777" s="197"/>
      <c r="D777" s="197"/>
      <c r="E777" s="197"/>
      <c r="F777" s="197"/>
      <c r="G777" s="197"/>
      <c r="H777" s="169"/>
      <c r="I777" s="152"/>
      <c r="J777" s="50"/>
      <c r="K777" s="50"/>
      <c r="L777" s="50"/>
      <c r="M777" s="50"/>
      <c r="N777" s="152"/>
      <c r="O777" s="197"/>
      <c r="P777" s="197"/>
      <c r="Q777" s="197"/>
      <c r="R777" s="197"/>
      <c r="S777" s="197"/>
      <c r="T777" s="197"/>
      <c r="U777" s="197"/>
      <c r="V777" s="197"/>
      <c r="W777" s="197"/>
      <c r="X777" s="197"/>
      <c r="Y777" s="197"/>
      <c r="Z777" s="197"/>
    </row>
    <row r="778" ht="15.75" customHeight="1">
      <c r="A778" s="180"/>
      <c r="B778" s="197"/>
      <c r="C778" s="197"/>
      <c r="D778" s="197"/>
      <c r="E778" s="197"/>
      <c r="F778" s="197"/>
      <c r="G778" s="197"/>
      <c r="H778" s="197"/>
      <c r="I778" s="152"/>
      <c r="J778" s="50"/>
      <c r="K778" s="50"/>
      <c r="L778" s="50"/>
      <c r="M778" s="50"/>
      <c r="N778" s="152"/>
      <c r="O778" s="197"/>
      <c r="P778" s="197"/>
      <c r="Q778" s="197"/>
      <c r="R778" s="197"/>
      <c r="S778" s="197"/>
      <c r="T778" s="197"/>
      <c r="U778" s="197"/>
      <c r="V778" s="197"/>
      <c r="W778" s="197"/>
      <c r="X778" s="197"/>
      <c r="Y778" s="197"/>
      <c r="Z778" s="197"/>
    </row>
    <row r="779" ht="15.75" customHeight="1">
      <c r="A779" s="180"/>
      <c r="B779" s="197"/>
      <c r="C779" s="197"/>
      <c r="D779" s="197"/>
      <c r="E779" s="197"/>
      <c r="F779" s="197"/>
      <c r="G779" s="197"/>
      <c r="H779" s="197"/>
      <c r="I779" s="152"/>
      <c r="J779" s="50"/>
      <c r="K779" s="50"/>
      <c r="L779" s="50"/>
      <c r="M779" s="50"/>
      <c r="N779" s="152"/>
      <c r="O779" s="197"/>
      <c r="P779" s="197"/>
      <c r="Q779" s="197"/>
      <c r="R779" s="197"/>
      <c r="S779" s="197"/>
      <c r="T779" s="197"/>
      <c r="U779" s="197"/>
      <c r="V779" s="197"/>
      <c r="W779" s="197"/>
      <c r="X779" s="197"/>
      <c r="Y779" s="197"/>
      <c r="Z779" s="197"/>
    </row>
    <row r="780" ht="15.75" customHeight="1">
      <c r="A780" s="180"/>
      <c r="B780" s="197"/>
      <c r="C780" s="197"/>
      <c r="D780" s="197"/>
      <c r="E780" s="197"/>
      <c r="F780" s="197"/>
      <c r="G780" s="197"/>
      <c r="H780" s="197"/>
      <c r="I780" s="152"/>
      <c r="J780" s="50"/>
      <c r="K780" s="50"/>
      <c r="L780" s="50"/>
      <c r="M780" s="50"/>
      <c r="N780" s="152"/>
      <c r="O780" s="197"/>
      <c r="P780" s="197"/>
      <c r="Q780" s="197"/>
      <c r="R780" s="197"/>
      <c r="S780" s="197"/>
      <c r="T780" s="197"/>
      <c r="U780" s="197"/>
      <c r="V780" s="197"/>
      <c r="W780" s="197"/>
      <c r="X780" s="197"/>
      <c r="Y780" s="197"/>
      <c r="Z780" s="197"/>
    </row>
    <row r="781" ht="15.75" customHeight="1">
      <c r="A781" s="180"/>
      <c r="B781" s="197"/>
      <c r="C781" s="197"/>
      <c r="D781" s="197"/>
      <c r="E781" s="197"/>
      <c r="F781" s="197"/>
      <c r="G781" s="197"/>
      <c r="H781" s="169"/>
      <c r="I781" s="152"/>
      <c r="J781" s="50"/>
      <c r="K781" s="50"/>
      <c r="L781" s="50"/>
      <c r="M781" s="50"/>
      <c r="N781" s="152"/>
      <c r="O781" s="197"/>
      <c r="P781" s="197"/>
      <c r="Q781" s="197"/>
      <c r="R781" s="197"/>
      <c r="S781" s="197"/>
      <c r="T781" s="197"/>
      <c r="U781" s="197"/>
      <c r="V781" s="197"/>
      <c r="W781" s="197"/>
      <c r="X781" s="197"/>
      <c r="Y781" s="197"/>
      <c r="Z781" s="197"/>
    </row>
    <row r="782" ht="15.75" customHeight="1">
      <c r="A782" s="180"/>
      <c r="B782" s="197"/>
      <c r="C782" s="197"/>
      <c r="D782" s="197"/>
      <c r="E782" s="197"/>
      <c r="F782" s="197"/>
      <c r="G782" s="197"/>
      <c r="H782" s="169"/>
      <c r="I782" s="152"/>
      <c r="J782" s="50"/>
      <c r="K782" s="50"/>
      <c r="L782" s="50"/>
      <c r="M782" s="50"/>
      <c r="N782" s="152"/>
      <c r="O782" s="197"/>
      <c r="P782" s="197"/>
      <c r="Q782" s="197"/>
      <c r="R782" s="197"/>
      <c r="S782" s="197"/>
      <c r="T782" s="197"/>
      <c r="U782" s="197"/>
      <c r="V782" s="197"/>
      <c r="W782" s="197"/>
      <c r="X782" s="197"/>
      <c r="Y782" s="197"/>
      <c r="Z782" s="197"/>
    </row>
    <row r="783" ht="15.75" customHeight="1">
      <c r="A783" s="180"/>
      <c r="B783" s="197"/>
      <c r="C783" s="197"/>
      <c r="D783" s="197"/>
      <c r="E783" s="197"/>
      <c r="F783" s="197"/>
      <c r="G783" s="197"/>
      <c r="H783" s="169"/>
      <c r="I783" s="152"/>
      <c r="J783" s="50"/>
      <c r="K783" s="50"/>
      <c r="L783" s="50"/>
      <c r="M783" s="50"/>
      <c r="N783" s="152"/>
      <c r="O783" s="197"/>
      <c r="P783" s="197"/>
      <c r="Q783" s="197"/>
      <c r="R783" s="197"/>
      <c r="S783" s="197"/>
      <c r="T783" s="197"/>
      <c r="U783" s="197"/>
      <c r="V783" s="197"/>
      <c r="W783" s="197"/>
      <c r="X783" s="197"/>
      <c r="Y783" s="197"/>
      <c r="Z783" s="197"/>
    </row>
    <row r="784" ht="15.75" customHeight="1">
      <c r="A784" s="180"/>
      <c r="B784" s="197"/>
      <c r="C784" s="197"/>
      <c r="D784" s="197"/>
      <c r="E784" s="197"/>
      <c r="F784" s="197"/>
      <c r="G784" s="197"/>
      <c r="H784" s="197"/>
      <c r="I784" s="152"/>
      <c r="J784" s="50"/>
      <c r="K784" s="50"/>
      <c r="L784" s="50"/>
      <c r="M784" s="50"/>
      <c r="N784" s="152"/>
      <c r="O784" s="197"/>
      <c r="P784" s="197"/>
      <c r="Q784" s="197"/>
      <c r="R784" s="197"/>
      <c r="S784" s="197"/>
      <c r="T784" s="197"/>
      <c r="U784" s="197"/>
      <c r="V784" s="197"/>
      <c r="W784" s="197"/>
      <c r="X784" s="197"/>
      <c r="Y784" s="197"/>
      <c r="Z784" s="197"/>
    </row>
    <row r="785" ht="15.75" customHeight="1">
      <c r="A785" s="180"/>
      <c r="B785" s="197"/>
      <c r="C785" s="197"/>
      <c r="D785" s="197"/>
      <c r="E785" s="197"/>
      <c r="F785" s="197"/>
      <c r="G785" s="197"/>
      <c r="H785" s="169"/>
      <c r="I785" s="152"/>
      <c r="J785" s="50"/>
      <c r="K785" s="50"/>
      <c r="L785" s="50"/>
      <c r="M785" s="50"/>
      <c r="N785" s="152"/>
      <c r="O785" s="197"/>
      <c r="P785" s="197"/>
      <c r="Q785" s="197"/>
      <c r="R785" s="197"/>
      <c r="S785" s="197"/>
      <c r="T785" s="197"/>
      <c r="U785" s="197"/>
      <c r="V785" s="197"/>
      <c r="W785" s="197"/>
      <c r="X785" s="197"/>
      <c r="Y785" s="197"/>
      <c r="Z785" s="197"/>
    </row>
    <row r="786" ht="15.75" customHeight="1">
      <c r="A786" s="180"/>
      <c r="B786" s="197"/>
      <c r="C786" s="197"/>
      <c r="D786" s="197"/>
      <c r="E786" s="197"/>
      <c r="F786" s="197"/>
      <c r="G786" s="197"/>
      <c r="H786" s="169"/>
      <c r="I786" s="152"/>
      <c r="J786" s="50"/>
      <c r="K786" s="50"/>
      <c r="L786" s="50"/>
      <c r="M786" s="50"/>
      <c r="N786" s="152"/>
      <c r="O786" s="197"/>
      <c r="P786" s="197"/>
      <c r="Q786" s="197"/>
      <c r="R786" s="197"/>
      <c r="S786" s="197"/>
      <c r="T786" s="197"/>
      <c r="U786" s="197"/>
      <c r="V786" s="197"/>
      <c r="W786" s="197"/>
      <c r="X786" s="197"/>
      <c r="Y786" s="197"/>
      <c r="Z786" s="197"/>
    </row>
    <row r="787" ht="15.75" customHeight="1">
      <c r="A787" s="180"/>
      <c r="B787" s="197"/>
      <c r="C787" s="197"/>
      <c r="D787" s="197"/>
      <c r="E787" s="197"/>
      <c r="F787" s="197"/>
      <c r="G787" s="197"/>
      <c r="H787" s="197"/>
      <c r="I787" s="152"/>
      <c r="J787" s="50"/>
      <c r="K787" s="50"/>
      <c r="L787" s="50"/>
      <c r="M787" s="50"/>
      <c r="N787" s="152"/>
      <c r="O787" s="197"/>
      <c r="P787" s="197"/>
      <c r="Q787" s="197"/>
      <c r="R787" s="197"/>
      <c r="S787" s="197"/>
      <c r="T787" s="197"/>
      <c r="U787" s="197"/>
      <c r="V787" s="197"/>
      <c r="W787" s="197"/>
      <c r="X787" s="197"/>
      <c r="Y787" s="197"/>
      <c r="Z787" s="197"/>
    </row>
    <row r="788" ht="15.75" customHeight="1">
      <c r="A788" s="180"/>
      <c r="B788" s="197"/>
      <c r="C788" s="197"/>
      <c r="D788" s="197"/>
      <c r="E788" s="197"/>
      <c r="F788" s="197"/>
      <c r="G788" s="197"/>
      <c r="H788" s="197"/>
      <c r="I788" s="152"/>
      <c r="J788" s="50"/>
      <c r="K788" s="50"/>
      <c r="L788" s="50"/>
      <c r="M788" s="50"/>
      <c r="N788" s="152"/>
      <c r="O788" s="197"/>
      <c r="P788" s="197"/>
      <c r="Q788" s="197"/>
      <c r="R788" s="197"/>
      <c r="S788" s="197"/>
      <c r="T788" s="197"/>
      <c r="U788" s="197"/>
      <c r="V788" s="197"/>
      <c r="W788" s="197"/>
      <c r="X788" s="197"/>
      <c r="Y788" s="197"/>
      <c r="Z788" s="197"/>
    </row>
    <row r="789" ht="15.75" customHeight="1">
      <c r="A789" s="180"/>
      <c r="B789" s="197"/>
      <c r="C789" s="197"/>
      <c r="D789" s="197"/>
      <c r="E789" s="197"/>
      <c r="F789" s="197"/>
      <c r="G789" s="197"/>
      <c r="H789" s="197"/>
      <c r="I789" s="152"/>
      <c r="J789" s="50"/>
      <c r="K789" s="50"/>
      <c r="L789" s="50"/>
      <c r="M789" s="50"/>
      <c r="N789" s="152"/>
      <c r="O789" s="197"/>
      <c r="P789" s="197"/>
      <c r="Q789" s="197"/>
      <c r="R789" s="197"/>
      <c r="S789" s="197"/>
      <c r="T789" s="197"/>
      <c r="U789" s="197"/>
      <c r="V789" s="197"/>
      <c r="W789" s="197"/>
      <c r="X789" s="197"/>
      <c r="Y789" s="197"/>
      <c r="Z789" s="197"/>
    </row>
    <row r="790" ht="15.75" customHeight="1">
      <c r="A790" s="180"/>
      <c r="B790" s="197"/>
      <c r="C790" s="197"/>
      <c r="D790" s="197"/>
      <c r="E790" s="152"/>
      <c r="F790" s="152"/>
      <c r="G790" s="197"/>
      <c r="H790" s="197"/>
      <c r="I790" s="152"/>
      <c r="J790" s="50"/>
      <c r="K790" s="50"/>
      <c r="L790" s="152"/>
      <c r="M790" s="152"/>
      <c r="N790" s="152"/>
      <c r="O790" s="197"/>
      <c r="P790" s="197"/>
      <c r="Q790" s="197"/>
      <c r="R790" s="197"/>
      <c r="S790" s="197"/>
      <c r="T790" s="197"/>
      <c r="U790" s="197"/>
      <c r="V790" s="197"/>
      <c r="W790" s="197"/>
      <c r="X790" s="197"/>
      <c r="Y790" s="197"/>
      <c r="Z790" s="197"/>
    </row>
    <row r="791" ht="15.75" customHeight="1">
      <c r="A791" s="180"/>
      <c r="B791" s="197"/>
      <c r="C791" s="197"/>
      <c r="D791" s="197"/>
      <c r="E791" s="197"/>
      <c r="F791" s="197"/>
      <c r="G791" s="197"/>
      <c r="H791" s="169"/>
      <c r="I791" s="152"/>
      <c r="J791" s="50"/>
      <c r="K791" s="50"/>
      <c r="L791" s="50"/>
      <c r="M791" s="50"/>
      <c r="N791" s="152"/>
      <c r="O791" s="197"/>
      <c r="P791" s="197"/>
      <c r="Q791" s="197"/>
      <c r="R791" s="197"/>
      <c r="S791" s="197"/>
      <c r="T791" s="197"/>
      <c r="U791" s="197"/>
      <c r="V791" s="197"/>
      <c r="W791" s="197"/>
      <c r="X791" s="197"/>
      <c r="Y791" s="197"/>
      <c r="Z791" s="197"/>
    </row>
    <row r="792" ht="15.75" customHeight="1">
      <c r="A792" s="180"/>
      <c r="B792" s="197"/>
      <c r="C792" s="197"/>
      <c r="D792" s="152"/>
      <c r="E792" s="152"/>
      <c r="F792" s="152"/>
      <c r="G792" s="197"/>
      <c r="H792" s="169"/>
      <c r="I792" s="152"/>
      <c r="J792" s="50"/>
      <c r="K792" s="152"/>
      <c r="L792" s="152"/>
      <c r="M792" s="152"/>
      <c r="N792" s="152"/>
      <c r="O792" s="197"/>
      <c r="P792" s="197"/>
      <c r="Q792" s="197"/>
      <c r="R792" s="197"/>
      <c r="S792" s="197"/>
      <c r="T792" s="197"/>
      <c r="U792" s="197"/>
      <c r="V792" s="197"/>
      <c r="W792" s="197"/>
      <c r="X792" s="197"/>
      <c r="Y792" s="197"/>
      <c r="Z792" s="197"/>
    </row>
    <row r="793" ht="15.75" customHeight="1">
      <c r="A793" s="180"/>
      <c r="B793" s="197"/>
      <c r="C793" s="152"/>
      <c r="D793" s="152"/>
      <c r="E793" s="152"/>
      <c r="F793" s="152"/>
      <c r="G793" s="197"/>
      <c r="H793" s="169"/>
      <c r="I793" s="152"/>
      <c r="J793" s="152"/>
      <c r="K793" s="152"/>
      <c r="L793" s="152"/>
      <c r="M793" s="152"/>
      <c r="N793" s="152"/>
      <c r="O793" s="197"/>
      <c r="P793" s="197"/>
      <c r="Q793" s="197"/>
      <c r="R793" s="197"/>
      <c r="S793" s="197"/>
      <c r="T793" s="197"/>
      <c r="U793" s="197"/>
      <c r="V793" s="197"/>
      <c r="W793" s="197"/>
      <c r="X793" s="197"/>
      <c r="Y793" s="197"/>
      <c r="Z793" s="197"/>
    </row>
    <row r="794" ht="15.75" customHeight="1">
      <c r="A794" s="180"/>
      <c r="B794" s="197"/>
      <c r="C794" s="152"/>
      <c r="D794" s="152"/>
      <c r="E794" s="152"/>
      <c r="F794" s="152"/>
      <c r="G794" s="197"/>
      <c r="H794" s="169"/>
      <c r="I794" s="152"/>
      <c r="J794" s="152"/>
      <c r="K794" s="152"/>
      <c r="L794" s="152"/>
      <c r="M794" s="152"/>
      <c r="N794" s="152"/>
      <c r="O794" s="197"/>
      <c r="P794" s="197"/>
      <c r="Q794" s="197"/>
      <c r="R794" s="197"/>
      <c r="S794" s="197"/>
      <c r="T794" s="197"/>
      <c r="U794" s="197"/>
      <c r="V794" s="197"/>
      <c r="W794" s="197"/>
      <c r="X794" s="197"/>
      <c r="Y794" s="197"/>
      <c r="Z794" s="197"/>
    </row>
    <row r="795" ht="15.75" customHeight="1">
      <c r="A795" s="180"/>
      <c r="B795" s="197"/>
      <c r="C795" s="152"/>
      <c r="D795" s="152"/>
      <c r="E795" s="152"/>
      <c r="F795" s="152"/>
      <c r="G795" s="197"/>
      <c r="H795" s="169"/>
      <c r="I795" s="152"/>
      <c r="J795" s="152"/>
      <c r="K795" s="152"/>
      <c r="L795" s="152"/>
      <c r="M795" s="152"/>
      <c r="N795" s="152"/>
      <c r="O795" s="197"/>
      <c r="P795" s="197"/>
      <c r="Q795" s="197"/>
      <c r="R795" s="197"/>
      <c r="S795" s="197"/>
      <c r="T795" s="197"/>
      <c r="U795" s="197"/>
      <c r="V795" s="197"/>
      <c r="W795" s="197"/>
      <c r="X795" s="197"/>
      <c r="Y795" s="197"/>
      <c r="Z795" s="197"/>
    </row>
    <row r="796" ht="15.75" customHeight="1">
      <c r="A796" s="180"/>
      <c r="B796" s="197"/>
      <c r="C796" s="152"/>
      <c r="D796" s="152"/>
      <c r="E796" s="152"/>
      <c r="F796" s="152"/>
      <c r="G796" s="197"/>
      <c r="H796" s="169"/>
      <c r="I796" s="152"/>
      <c r="J796" s="152"/>
      <c r="K796" s="152"/>
      <c r="L796" s="152"/>
      <c r="M796" s="152"/>
      <c r="N796" s="152"/>
      <c r="O796" s="197"/>
      <c r="P796" s="197"/>
      <c r="Q796" s="197"/>
      <c r="R796" s="197"/>
      <c r="S796" s="197"/>
      <c r="T796" s="197"/>
      <c r="U796" s="197"/>
      <c r="V796" s="197"/>
      <c r="W796" s="197"/>
      <c r="X796" s="197"/>
      <c r="Y796" s="197"/>
      <c r="Z796" s="197"/>
    </row>
    <row r="797" ht="15.75" customHeight="1">
      <c r="A797" s="180"/>
      <c r="B797" s="197"/>
      <c r="C797" s="152"/>
      <c r="D797" s="152"/>
      <c r="E797" s="152"/>
      <c r="F797" s="152"/>
      <c r="G797" s="197"/>
      <c r="H797" s="169"/>
      <c r="I797" s="152"/>
      <c r="J797" s="152"/>
      <c r="K797" s="152"/>
      <c r="L797" s="152"/>
      <c r="M797" s="152"/>
      <c r="N797" s="152"/>
      <c r="O797" s="197"/>
      <c r="P797" s="197"/>
      <c r="Q797" s="197"/>
      <c r="R797" s="197"/>
      <c r="S797" s="197"/>
      <c r="T797" s="197"/>
      <c r="U797" s="197"/>
      <c r="V797" s="197"/>
      <c r="W797" s="197"/>
      <c r="X797" s="197"/>
      <c r="Y797" s="197"/>
      <c r="Z797" s="197"/>
    </row>
    <row r="798" ht="15.75" customHeight="1">
      <c r="A798" s="180"/>
      <c r="B798" s="197"/>
      <c r="C798" s="152"/>
      <c r="D798" s="152"/>
      <c r="E798" s="152"/>
      <c r="F798" s="152"/>
      <c r="G798" s="197"/>
      <c r="H798" s="197"/>
      <c r="I798" s="152"/>
      <c r="J798" s="152"/>
      <c r="K798" s="152"/>
      <c r="L798" s="152"/>
      <c r="M798" s="152"/>
      <c r="N798" s="152"/>
      <c r="O798" s="197"/>
      <c r="P798" s="197"/>
      <c r="Q798" s="197"/>
      <c r="R798" s="197"/>
      <c r="S798" s="197"/>
      <c r="T798" s="197"/>
      <c r="U798" s="197"/>
      <c r="V798" s="197"/>
      <c r="W798" s="197"/>
      <c r="X798" s="197"/>
      <c r="Y798" s="197"/>
      <c r="Z798" s="197"/>
    </row>
    <row r="799" ht="15.75" customHeight="1">
      <c r="A799" s="180"/>
      <c r="B799" s="197"/>
      <c r="C799" s="152"/>
      <c r="D799" s="152"/>
      <c r="E799" s="152"/>
      <c r="F799" s="152"/>
      <c r="G799" s="197"/>
      <c r="H799" s="169"/>
      <c r="I799" s="152"/>
      <c r="J799" s="152"/>
      <c r="K799" s="152"/>
      <c r="L799" s="152"/>
      <c r="M799" s="152"/>
      <c r="N799" s="152"/>
      <c r="O799" s="197"/>
      <c r="P799" s="197"/>
      <c r="Q799" s="197"/>
      <c r="R799" s="197"/>
      <c r="S799" s="197"/>
      <c r="T799" s="197"/>
      <c r="U799" s="197"/>
      <c r="V799" s="197"/>
      <c r="W799" s="197"/>
      <c r="X799" s="197"/>
      <c r="Y799" s="197"/>
      <c r="Z799" s="197"/>
    </row>
    <row r="800" ht="15.75" customHeight="1">
      <c r="A800" s="180"/>
      <c r="B800" s="197"/>
      <c r="C800" s="152"/>
      <c r="D800" s="152"/>
      <c r="E800" s="152"/>
      <c r="F800" s="152"/>
      <c r="G800" s="197"/>
      <c r="H800" s="197"/>
      <c r="I800" s="152"/>
      <c r="J800" s="152"/>
      <c r="K800" s="152"/>
      <c r="L800" s="152"/>
      <c r="M800" s="152"/>
      <c r="N800" s="152"/>
      <c r="O800" s="197"/>
      <c r="P800" s="197"/>
      <c r="Q800" s="197"/>
      <c r="R800" s="197"/>
      <c r="S800" s="197"/>
      <c r="T800" s="197"/>
      <c r="U800" s="197"/>
      <c r="V800" s="197"/>
      <c r="W800" s="197"/>
      <c r="X800" s="197"/>
      <c r="Y800" s="197"/>
      <c r="Z800" s="197"/>
    </row>
    <row r="801" ht="15.75" customHeight="1">
      <c r="A801" s="180"/>
      <c r="B801" s="197"/>
      <c r="C801" s="152"/>
      <c r="D801" s="152"/>
      <c r="E801" s="152"/>
      <c r="F801" s="152"/>
      <c r="G801" s="197"/>
      <c r="H801" s="169"/>
      <c r="I801" s="152"/>
      <c r="J801" s="152"/>
      <c r="K801" s="152"/>
      <c r="L801" s="152"/>
      <c r="M801" s="152"/>
      <c r="N801" s="152"/>
      <c r="O801" s="197"/>
      <c r="P801" s="197"/>
      <c r="Q801" s="197"/>
      <c r="R801" s="197"/>
      <c r="S801" s="197"/>
      <c r="T801" s="197"/>
      <c r="U801" s="197"/>
      <c r="V801" s="197"/>
      <c r="W801" s="197"/>
      <c r="X801" s="197"/>
      <c r="Y801" s="197"/>
      <c r="Z801" s="197"/>
    </row>
    <row r="802" ht="15.75" customHeight="1">
      <c r="A802" s="180"/>
      <c r="B802" s="197"/>
      <c r="C802" s="152"/>
      <c r="D802" s="152"/>
      <c r="E802" s="152"/>
      <c r="F802" s="152"/>
      <c r="G802" s="197"/>
      <c r="H802" s="169"/>
      <c r="I802" s="152"/>
      <c r="J802" s="152"/>
      <c r="K802" s="152"/>
      <c r="L802" s="152"/>
      <c r="M802" s="152"/>
      <c r="N802" s="152"/>
      <c r="O802" s="197"/>
      <c r="P802" s="197"/>
      <c r="Q802" s="197"/>
      <c r="R802" s="197"/>
      <c r="S802" s="197"/>
      <c r="T802" s="197"/>
      <c r="U802" s="197"/>
      <c r="V802" s="197"/>
      <c r="W802" s="197"/>
      <c r="X802" s="197"/>
      <c r="Y802" s="197"/>
      <c r="Z802" s="197"/>
    </row>
    <row r="803" ht="15.75" customHeight="1">
      <c r="A803" s="180"/>
      <c r="B803" s="197"/>
      <c r="C803" s="152"/>
      <c r="D803" s="152"/>
      <c r="E803" s="152"/>
      <c r="F803" s="152"/>
      <c r="G803" s="197"/>
      <c r="H803" s="169"/>
      <c r="I803" s="152"/>
      <c r="J803" s="152"/>
      <c r="K803" s="152"/>
      <c r="L803" s="152"/>
      <c r="M803" s="152"/>
      <c r="N803" s="152"/>
      <c r="O803" s="197"/>
      <c r="P803" s="197"/>
      <c r="Q803" s="197"/>
      <c r="R803" s="197"/>
      <c r="S803" s="197"/>
      <c r="T803" s="197"/>
      <c r="U803" s="197"/>
      <c r="V803" s="197"/>
      <c r="W803" s="197"/>
      <c r="X803" s="197"/>
      <c r="Y803" s="197"/>
      <c r="Z803" s="197"/>
    </row>
    <row r="804" ht="15.75" customHeight="1">
      <c r="A804" s="180"/>
      <c r="B804" s="197"/>
      <c r="C804" s="152"/>
      <c r="D804" s="152"/>
      <c r="E804" s="152"/>
      <c r="F804" s="152"/>
      <c r="G804" s="197"/>
      <c r="H804" s="169"/>
      <c r="I804" s="152"/>
      <c r="J804" s="152"/>
      <c r="K804" s="152"/>
      <c r="L804" s="152"/>
      <c r="M804" s="152"/>
      <c r="N804" s="152"/>
      <c r="O804" s="197"/>
      <c r="P804" s="197"/>
      <c r="Q804" s="197"/>
      <c r="R804" s="197"/>
      <c r="S804" s="197"/>
      <c r="T804" s="197"/>
      <c r="U804" s="197"/>
      <c r="V804" s="197"/>
      <c r="W804" s="197"/>
      <c r="X804" s="197"/>
      <c r="Y804" s="197"/>
      <c r="Z804" s="197"/>
    </row>
    <row r="805" ht="15.75" customHeight="1">
      <c r="A805" s="180"/>
      <c r="B805" s="197"/>
      <c r="C805" s="197"/>
      <c r="D805" s="152"/>
      <c r="E805" s="152"/>
      <c r="F805" s="152"/>
      <c r="G805" s="197"/>
      <c r="H805" s="169"/>
      <c r="I805" s="152"/>
      <c r="J805" s="50"/>
      <c r="K805" s="152"/>
      <c r="L805" s="152"/>
      <c r="M805" s="152"/>
      <c r="N805" s="152"/>
      <c r="O805" s="197"/>
      <c r="P805" s="197"/>
      <c r="Q805" s="197"/>
      <c r="R805" s="197"/>
      <c r="S805" s="197"/>
      <c r="T805" s="197"/>
      <c r="U805" s="197"/>
      <c r="V805" s="197"/>
      <c r="W805" s="197"/>
      <c r="X805" s="197"/>
      <c r="Y805" s="197"/>
      <c r="Z805" s="197"/>
    </row>
    <row r="806" ht="15.75" customHeight="1">
      <c r="A806" s="180"/>
      <c r="B806" s="197"/>
      <c r="C806" s="152"/>
      <c r="D806" s="152"/>
      <c r="E806" s="152"/>
      <c r="F806" s="152"/>
      <c r="G806" s="197"/>
      <c r="H806" s="169"/>
      <c r="I806" s="152"/>
      <c r="J806" s="152"/>
      <c r="K806" s="152"/>
      <c r="L806" s="152"/>
      <c r="M806" s="152"/>
      <c r="N806" s="152"/>
      <c r="O806" s="197"/>
      <c r="P806" s="197"/>
      <c r="Q806" s="197"/>
      <c r="R806" s="197"/>
      <c r="S806" s="197"/>
      <c r="T806" s="197"/>
      <c r="U806" s="197"/>
      <c r="V806" s="197"/>
      <c r="W806" s="197"/>
      <c r="X806" s="197"/>
      <c r="Y806" s="197"/>
      <c r="Z806" s="197"/>
    </row>
    <row r="807" ht="15.75" customHeight="1">
      <c r="A807" s="180"/>
      <c r="B807" s="197"/>
      <c r="C807" s="152"/>
      <c r="D807" s="152"/>
      <c r="E807" s="152"/>
      <c r="F807" s="152"/>
      <c r="G807" s="197"/>
      <c r="H807" s="197"/>
      <c r="I807" s="152"/>
      <c r="J807" s="152"/>
      <c r="K807" s="152"/>
      <c r="L807" s="152"/>
      <c r="M807" s="152"/>
      <c r="N807" s="152"/>
      <c r="O807" s="197"/>
      <c r="P807" s="197"/>
      <c r="Q807" s="197"/>
      <c r="R807" s="197"/>
      <c r="S807" s="197"/>
      <c r="T807" s="197"/>
      <c r="U807" s="197"/>
      <c r="V807" s="197"/>
      <c r="W807" s="197"/>
      <c r="X807" s="197"/>
      <c r="Y807" s="197"/>
      <c r="Z807" s="197"/>
    </row>
    <row r="808" ht="15.75" customHeight="1">
      <c r="A808" s="180"/>
      <c r="B808" s="197"/>
      <c r="C808" s="152"/>
      <c r="D808" s="152"/>
      <c r="E808" s="152"/>
      <c r="F808" s="152"/>
      <c r="G808" s="197"/>
      <c r="H808" s="169"/>
      <c r="I808" s="152"/>
      <c r="J808" s="152"/>
      <c r="K808" s="152"/>
      <c r="L808" s="152"/>
      <c r="M808" s="152"/>
      <c r="N808" s="152"/>
      <c r="O808" s="197"/>
      <c r="P808" s="197"/>
      <c r="Q808" s="197"/>
      <c r="R808" s="197"/>
      <c r="S808" s="197"/>
      <c r="T808" s="197"/>
      <c r="U808" s="197"/>
      <c r="V808" s="197"/>
      <c r="W808" s="197"/>
      <c r="X808" s="197"/>
      <c r="Y808" s="197"/>
      <c r="Z808" s="197"/>
    </row>
    <row r="809" ht="15.75" customHeight="1">
      <c r="A809" s="180"/>
      <c r="B809" s="197"/>
      <c r="C809" s="152"/>
      <c r="D809" s="152"/>
      <c r="E809" s="152"/>
      <c r="F809" s="152"/>
      <c r="G809" s="197"/>
      <c r="H809" s="169"/>
      <c r="I809" s="152"/>
      <c r="J809" s="152"/>
      <c r="K809" s="152"/>
      <c r="L809" s="152"/>
      <c r="M809" s="152"/>
      <c r="N809" s="152"/>
      <c r="O809" s="197"/>
      <c r="P809" s="197"/>
      <c r="Q809" s="197"/>
      <c r="R809" s="197"/>
      <c r="S809" s="197"/>
      <c r="T809" s="197"/>
      <c r="U809" s="197"/>
      <c r="V809" s="197"/>
      <c r="W809" s="197"/>
      <c r="X809" s="197"/>
      <c r="Y809" s="197"/>
      <c r="Z809" s="197"/>
    </row>
    <row r="810" ht="15.75" customHeight="1">
      <c r="A810" s="197"/>
      <c r="B810" s="197"/>
      <c r="C810" s="197"/>
      <c r="D810" s="197"/>
      <c r="E810" s="197"/>
      <c r="F810" s="197"/>
      <c r="G810" s="197"/>
      <c r="H810" s="197"/>
      <c r="I810" s="197"/>
      <c r="J810" s="197"/>
      <c r="K810" s="197"/>
      <c r="L810" s="197"/>
      <c r="M810" s="197"/>
      <c r="N810" s="197"/>
      <c r="O810" s="197"/>
      <c r="P810" s="197"/>
      <c r="Q810" s="197"/>
      <c r="R810" s="197"/>
      <c r="S810" s="197"/>
      <c r="T810" s="197"/>
      <c r="U810" s="197"/>
      <c r="V810" s="197"/>
      <c r="W810" s="197"/>
      <c r="X810" s="197"/>
      <c r="Y810" s="197"/>
      <c r="Z810" s="197"/>
    </row>
    <row r="811" ht="15.75" customHeight="1">
      <c r="A811" s="197"/>
      <c r="B811" s="197"/>
      <c r="C811" s="197"/>
      <c r="D811" s="197"/>
      <c r="E811" s="197"/>
      <c r="F811" s="197"/>
      <c r="G811" s="197"/>
      <c r="H811" s="197"/>
      <c r="I811" s="197"/>
      <c r="J811" s="197"/>
      <c r="K811" s="197"/>
      <c r="L811" s="197"/>
      <c r="M811" s="197"/>
      <c r="N811" s="197"/>
      <c r="O811" s="197"/>
      <c r="P811" s="197"/>
      <c r="Q811" s="197"/>
      <c r="R811" s="197"/>
      <c r="S811" s="197"/>
      <c r="T811" s="197"/>
      <c r="U811" s="197"/>
      <c r="V811" s="197"/>
      <c r="W811" s="197"/>
      <c r="X811" s="197"/>
      <c r="Y811" s="197"/>
      <c r="Z811" s="197"/>
    </row>
    <row r="812" ht="15.75" customHeight="1">
      <c r="A812" s="197"/>
      <c r="B812" s="197"/>
      <c r="C812" s="197"/>
      <c r="D812" s="197"/>
      <c r="E812" s="197"/>
      <c r="F812" s="197"/>
      <c r="G812" s="197"/>
      <c r="H812" s="197"/>
      <c r="I812" s="197"/>
      <c r="J812" s="197"/>
      <c r="K812" s="197"/>
      <c r="L812" s="197"/>
      <c r="M812" s="197"/>
      <c r="N812" s="197"/>
      <c r="O812" s="197"/>
      <c r="P812" s="197"/>
      <c r="Q812" s="197"/>
      <c r="R812" s="197"/>
      <c r="S812" s="197"/>
      <c r="T812" s="197"/>
      <c r="U812" s="197"/>
      <c r="V812" s="197"/>
      <c r="W812" s="197"/>
      <c r="X812" s="197"/>
      <c r="Y812" s="197"/>
      <c r="Z812" s="197"/>
    </row>
    <row r="813" ht="15.75" customHeight="1">
      <c r="A813" s="197"/>
      <c r="B813" s="197"/>
      <c r="C813" s="197"/>
      <c r="D813" s="197"/>
      <c r="E813" s="197"/>
      <c r="F813" s="197"/>
      <c r="G813" s="197"/>
      <c r="H813" s="197"/>
      <c r="I813" s="197"/>
      <c r="J813" s="197"/>
      <c r="K813" s="197"/>
      <c r="L813" s="197"/>
      <c r="M813" s="197"/>
      <c r="N813" s="197"/>
      <c r="O813" s="197"/>
      <c r="P813" s="197"/>
      <c r="Q813" s="197"/>
      <c r="R813" s="197"/>
      <c r="S813" s="197"/>
      <c r="T813" s="197"/>
      <c r="U813" s="197"/>
      <c r="V813" s="197"/>
      <c r="W813" s="197"/>
      <c r="X813" s="197"/>
      <c r="Y813" s="197"/>
      <c r="Z813" s="197"/>
    </row>
    <row r="814" ht="15.75" customHeight="1">
      <c r="A814" s="197"/>
      <c r="B814" s="197"/>
      <c r="C814" s="197"/>
      <c r="D814" s="197"/>
      <c r="E814" s="197"/>
      <c r="F814" s="197"/>
      <c r="G814" s="197"/>
      <c r="H814" s="197"/>
      <c r="I814" s="197"/>
      <c r="J814" s="197"/>
      <c r="K814" s="197"/>
      <c r="L814" s="197"/>
      <c r="M814" s="197"/>
      <c r="N814" s="197"/>
      <c r="O814" s="197"/>
      <c r="P814" s="197"/>
      <c r="Q814" s="197"/>
      <c r="R814" s="197"/>
      <c r="S814" s="197"/>
      <c r="T814" s="197"/>
      <c r="U814" s="197"/>
      <c r="V814" s="197"/>
      <c r="W814" s="197"/>
      <c r="X814" s="197"/>
      <c r="Y814" s="197"/>
      <c r="Z814" s="197"/>
    </row>
    <row r="815" ht="15.75" customHeight="1">
      <c r="A815" s="197"/>
      <c r="B815" s="197"/>
      <c r="C815" s="197"/>
      <c r="D815" s="197"/>
      <c r="E815" s="197"/>
      <c r="F815" s="197"/>
      <c r="G815" s="197"/>
      <c r="H815" s="197"/>
      <c r="I815" s="197"/>
      <c r="J815" s="197"/>
      <c r="K815" s="197"/>
      <c r="L815" s="197"/>
      <c r="M815" s="197"/>
      <c r="N815" s="197"/>
      <c r="O815" s="197"/>
      <c r="P815" s="197"/>
      <c r="Q815" s="197"/>
      <c r="R815" s="197"/>
      <c r="S815" s="197"/>
      <c r="T815" s="197"/>
      <c r="U815" s="197"/>
      <c r="V815" s="197"/>
      <c r="W815" s="197"/>
      <c r="X815" s="197"/>
      <c r="Y815" s="197"/>
      <c r="Z815" s="197"/>
    </row>
    <row r="816" ht="15.75" customHeight="1">
      <c r="A816" s="197"/>
      <c r="B816" s="197"/>
      <c r="C816" s="197"/>
      <c r="D816" s="197"/>
      <c r="E816" s="197"/>
      <c r="F816" s="197"/>
      <c r="G816" s="197"/>
      <c r="H816" s="197"/>
      <c r="I816" s="197"/>
      <c r="J816" s="197"/>
      <c r="K816" s="197"/>
      <c r="L816" s="197"/>
      <c r="M816" s="197"/>
      <c r="N816" s="197"/>
      <c r="O816" s="197"/>
      <c r="P816" s="197"/>
      <c r="Q816" s="197"/>
      <c r="R816" s="197"/>
      <c r="S816" s="197"/>
      <c r="T816" s="197"/>
      <c r="U816" s="197"/>
      <c r="V816" s="197"/>
      <c r="W816" s="197"/>
      <c r="X816" s="197"/>
      <c r="Y816" s="197"/>
      <c r="Z816" s="197"/>
    </row>
    <row r="817" ht="15.75" customHeight="1">
      <c r="A817" s="197"/>
      <c r="B817" s="197"/>
      <c r="C817" s="197"/>
      <c r="D817" s="197"/>
      <c r="E817" s="197"/>
      <c r="F817" s="197"/>
      <c r="G817" s="197"/>
      <c r="H817" s="197"/>
      <c r="I817" s="197"/>
      <c r="J817" s="197"/>
      <c r="K817" s="197"/>
      <c r="L817" s="197"/>
      <c r="M817" s="197"/>
      <c r="N817" s="197"/>
      <c r="O817" s="197"/>
      <c r="P817" s="197"/>
      <c r="Q817" s="197"/>
      <c r="R817" s="197"/>
      <c r="S817" s="197"/>
      <c r="T817" s="197"/>
      <c r="U817" s="197"/>
      <c r="V817" s="197"/>
      <c r="W817" s="197"/>
      <c r="X817" s="197"/>
      <c r="Y817" s="197"/>
      <c r="Z817" s="197"/>
    </row>
    <row r="818" ht="15.75" customHeight="1">
      <c r="A818" s="197"/>
      <c r="B818" s="197"/>
      <c r="C818" s="197"/>
      <c r="D818" s="197"/>
      <c r="E818" s="197"/>
      <c r="F818" s="197"/>
      <c r="G818" s="197"/>
      <c r="H818" s="197"/>
      <c r="I818" s="197"/>
      <c r="J818" s="197"/>
      <c r="K818" s="197"/>
      <c r="L818" s="197"/>
      <c r="M818" s="197"/>
      <c r="N818" s="197"/>
      <c r="O818" s="197"/>
      <c r="P818" s="197"/>
      <c r="Q818" s="197"/>
      <c r="R818" s="197"/>
      <c r="S818" s="197"/>
      <c r="T818" s="197"/>
      <c r="U818" s="197"/>
      <c r="V818" s="197"/>
      <c r="W818" s="197"/>
      <c r="X818" s="197"/>
      <c r="Y818" s="197"/>
      <c r="Z818" s="197"/>
    </row>
    <row r="819" ht="15.75" customHeight="1">
      <c r="A819" s="197"/>
      <c r="B819" s="197"/>
      <c r="C819" s="197"/>
      <c r="D819" s="197"/>
      <c r="E819" s="197"/>
      <c r="F819" s="197"/>
      <c r="G819" s="197"/>
      <c r="H819" s="197"/>
      <c r="I819" s="197"/>
      <c r="J819" s="197"/>
      <c r="K819" s="197"/>
      <c r="L819" s="197"/>
      <c r="M819" s="197"/>
      <c r="N819" s="197"/>
      <c r="O819" s="197"/>
      <c r="P819" s="197"/>
      <c r="Q819" s="197"/>
      <c r="R819" s="197"/>
      <c r="S819" s="197"/>
      <c r="T819" s="197"/>
      <c r="U819" s="197"/>
      <c r="V819" s="197"/>
      <c r="W819" s="197"/>
      <c r="X819" s="197"/>
      <c r="Y819" s="197"/>
      <c r="Z819" s="197"/>
    </row>
    <row r="820" ht="15.75" customHeight="1">
      <c r="A820" s="197"/>
      <c r="B820" s="197"/>
      <c r="C820" s="197"/>
      <c r="D820" s="197"/>
      <c r="E820" s="197"/>
      <c r="F820" s="197"/>
      <c r="G820" s="197"/>
      <c r="H820" s="197"/>
      <c r="I820" s="197"/>
      <c r="J820" s="197"/>
      <c r="K820" s="197"/>
      <c r="L820" s="197"/>
      <c r="M820" s="197"/>
      <c r="N820" s="197"/>
      <c r="O820" s="197"/>
      <c r="P820" s="197"/>
      <c r="Q820" s="197"/>
      <c r="R820" s="197"/>
      <c r="S820" s="197"/>
      <c r="T820" s="197"/>
      <c r="U820" s="197"/>
      <c r="V820" s="197"/>
      <c r="W820" s="197"/>
      <c r="X820" s="197"/>
      <c r="Y820" s="197"/>
      <c r="Z820" s="197"/>
    </row>
    <row r="821" ht="15.75" customHeight="1">
      <c r="A821" s="197"/>
      <c r="B821" s="197"/>
      <c r="C821" s="197"/>
      <c r="D821" s="197"/>
      <c r="E821" s="197"/>
      <c r="F821" s="197"/>
      <c r="G821" s="197"/>
      <c r="H821" s="197"/>
      <c r="I821" s="197"/>
      <c r="J821" s="197"/>
      <c r="K821" s="197"/>
      <c r="L821" s="197"/>
      <c r="M821" s="197"/>
      <c r="N821" s="197"/>
      <c r="O821" s="197"/>
      <c r="P821" s="197"/>
      <c r="Q821" s="197"/>
      <c r="R821" s="197"/>
      <c r="S821" s="197"/>
      <c r="T821" s="197"/>
      <c r="U821" s="197"/>
      <c r="V821" s="197"/>
      <c r="W821" s="197"/>
      <c r="X821" s="197"/>
      <c r="Y821" s="197"/>
      <c r="Z821" s="197"/>
    </row>
    <row r="822" ht="15.75" customHeight="1">
      <c r="A822" s="197"/>
      <c r="B822" s="197"/>
      <c r="C822" s="197"/>
      <c r="D822" s="197"/>
      <c r="E822" s="197"/>
      <c r="F822" s="197"/>
      <c r="G822" s="197"/>
      <c r="H822" s="197"/>
      <c r="I822" s="197"/>
      <c r="J822" s="197"/>
      <c r="K822" s="197"/>
      <c r="L822" s="197"/>
      <c r="M822" s="197"/>
      <c r="N822" s="197"/>
      <c r="O822" s="197"/>
      <c r="P822" s="197"/>
      <c r="Q822" s="197"/>
      <c r="R822" s="197"/>
      <c r="S822" s="197"/>
      <c r="T822" s="197"/>
      <c r="U822" s="197"/>
      <c r="V822" s="197"/>
      <c r="W822" s="197"/>
      <c r="X822" s="197"/>
      <c r="Y822" s="197"/>
      <c r="Z822" s="197"/>
    </row>
    <row r="823" ht="15.75" customHeight="1">
      <c r="A823" s="197"/>
      <c r="B823" s="197"/>
      <c r="C823" s="197"/>
      <c r="D823" s="197"/>
      <c r="E823" s="197"/>
      <c r="F823" s="197"/>
      <c r="G823" s="197"/>
      <c r="H823" s="197"/>
      <c r="I823" s="197"/>
      <c r="J823" s="197"/>
      <c r="K823" s="197"/>
      <c r="L823" s="197"/>
      <c r="M823" s="197"/>
      <c r="N823" s="197"/>
      <c r="O823" s="197"/>
      <c r="P823" s="197"/>
      <c r="Q823" s="197"/>
      <c r="R823" s="197"/>
      <c r="S823" s="197"/>
      <c r="T823" s="197"/>
      <c r="U823" s="197"/>
      <c r="V823" s="197"/>
      <c r="W823" s="197"/>
      <c r="X823" s="197"/>
      <c r="Y823" s="197"/>
      <c r="Z823" s="197"/>
    </row>
    <row r="824" ht="15.75" customHeight="1">
      <c r="A824" s="197"/>
      <c r="B824" s="197"/>
      <c r="C824" s="197"/>
      <c r="D824" s="197"/>
      <c r="E824" s="197"/>
      <c r="F824" s="197"/>
      <c r="G824" s="197"/>
      <c r="H824" s="197"/>
      <c r="I824" s="197"/>
      <c r="J824" s="197"/>
      <c r="K824" s="197"/>
      <c r="L824" s="197"/>
      <c r="M824" s="197"/>
      <c r="N824" s="197"/>
      <c r="O824" s="197"/>
      <c r="P824" s="197"/>
      <c r="Q824" s="197"/>
      <c r="R824" s="197"/>
      <c r="S824" s="197"/>
      <c r="T824" s="197"/>
      <c r="U824" s="197"/>
      <c r="V824" s="197"/>
      <c r="W824" s="197"/>
      <c r="X824" s="197"/>
      <c r="Y824" s="197"/>
      <c r="Z824" s="197"/>
    </row>
    <row r="825" ht="15.75" customHeight="1">
      <c r="A825" s="197"/>
      <c r="B825" s="197"/>
      <c r="C825" s="197"/>
      <c r="D825" s="197"/>
      <c r="E825" s="197"/>
      <c r="F825" s="197"/>
      <c r="G825" s="197"/>
      <c r="H825" s="197"/>
      <c r="I825" s="197"/>
      <c r="J825" s="197"/>
      <c r="K825" s="197"/>
      <c r="L825" s="197"/>
      <c r="M825" s="197"/>
      <c r="N825" s="197"/>
      <c r="O825" s="197"/>
      <c r="P825" s="197"/>
      <c r="Q825" s="197"/>
      <c r="R825" s="197"/>
      <c r="S825" s="197"/>
      <c r="T825" s="197"/>
      <c r="U825" s="197"/>
      <c r="V825" s="197"/>
      <c r="W825" s="197"/>
      <c r="X825" s="197"/>
      <c r="Y825" s="197"/>
      <c r="Z825" s="197"/>
    </row>
    <row r="826" ht="15.75" customHeight="1">
      <c r="A826" s="197"/>
      <c r="B826" s="197"/>
      <c r="C826" s="197"/>
      <c r="D826" s="197"/>
      <c r="E826" s="197"/>
      <c r="F826" s="197"/>
      <c r="G826" s="197"/>
      <c r="H826" s="197"/>
      <c r="I826" s="197"/>
      <c r="J826" s="197"/>
      <c r="K826" s="197"/>
      <c r="L826" s="197"/>
      <c r="M826" s="197"/>
      <c r="N826" s="197"/>
      <c r="O826" s="197"/>
      <c r="P826" s="197"/>
      <c r="Q826" s="197"/>
      <c r="R826" s="197"/>
      <c r="S826" s="197"/>
      <c r="T826" s="197"/>
      <c r="U826" s="197"/>
      <c r="V826" s="197"/>
      <c r="W826" s="197"/>
      <c r="X826" s="197"/>
      <c r="Y826" s="197"/>
      <c r="Z826" s="197"/>
    </row>
    <row r="827" ht="15.75" customHeight="1">
      <c r="A827" s="197"/>
      <c r="B827" s="197"/>
      <c r="C827" s="197"/>
      <c r="D827" s="197"/>
      <c r="E827" s="197"/>
      <c r="F827" s="197"/>
      <c r="G827" s="197"/>
      <c r="H827" s="197"/>
      <c r="I827" s="197"/>
      <c r="J827" s="197"/>
      <c r="K827" s="197"/>
      <c r="L827" s="197"/>
      <c r="M827" s="197"/>
      <c r="N827" s="197"/>
      <c r="O827" s="197"/>
      <c r="P827" s="197"/>
      <c r="Q827" s="197"/>
      <c r="R827" s="197"/>
      <c r="S827" s="197"/>
      <c r="T827" s="197"/>
      <c r="U827" s="197"/>
      <c r="V827" s="197"/>
      <c r="W827" s="197"/>
      <c r="X827" s="197"/>
      <c r="Y827" s="197"/>
      <c r="Z827" s="197"/>
    </row>
    <row r="828" ht="15.75" customHeight="1">
      <c r="A828" s="197"/>
      <c r="B828" s="197"/>
      <c r="C828" s="197"/>
      <c r="D828" s="197"/>
      <c r="E828" s="197"/>
      <c r="F828" s="197"/>
      <c r="G828" s="197"/>
      <c r="H828" s="197"/>
      <c r="I828" s="197"/>
      <c r="J828" s="197"/>
      <c r="K828" s="197"/>
      <c r="L828" s="197"/>
      <c r="M828" s="197"/>
      <c r="N828" s="197"/>
      <c r="O828" s="197"/>
      <c r="P828" s="197"/>
      <c r="Q828" s="197"/>
      <c r="R828" s="197"/>
      <c r="S828" s="197"/>
      <c r="T828" s="197"/>
      <c r="U828" s="197"/>
      <c r="V828" s="197"/>
      <c r="W828" s="197"/>
      <c r="X828" s="197"/>
      <c r="Y828" s="197"/>
      <c r="Z828" s="197"/>
    </row>
    <row r="829" ht="15.75" customHeight="1">
      <c r="A829" s="197"/>
      <c r="B829" s="197"/>
      <c r="C829" s="197"/>
      <c r="D829" s="197"/>
      <c r="E829" s="197"/>
      <c r="F829" s="197"/>
      <c r="G829" s="197"/>
      <c r="H829" s="197"/>
      <c r="I829" s="197"/>
      <c r="J829" s="197"/>
      <c r="K829" s="197"/>
      <c r="L829" s="197"/>
      <c r="M829" s="197"/>
      <c r="N829" s="197"/>
      <c r="O829" s="197"/>
      <c r="P829" s="197"/>
      <c r="Q829" s="197"/>
      <c r="R829" s="197"/>
      <c r="S829" s="197"/>
      <c r="T829" s="197"/>
      <c r="U829" s="197"/>
      <c r="V829" s="197"/>
      <c r="W829" s="197"/>
      <c r="X829" s="197"/>
      <c r="Y829" s="197"/>
      <c r="Z829" s="197"/>
    </row>
    <row r="830" ht="15.75" customHeight="1">
      <c r="A830" s="197"/>
      <c r="B830" s="197"/>
      <c r="C830" s="197"/>
      <c r="D830" s="197"/>
      <c r="E830" s="197"/>
      <c r="F830" s="197"/>
      <c r="G830" s="197"/>
      <c r="H830" s="197"/>
      <c r="I830" s="197"/>
      <c r="J830" s="197"/>
      <c r="K830" s="197"/>
      <c r="L830" s="197"/>
      <c r="M830" s="197"/>
      <c r="N830" s="197"/>
      <c r="O830" s="197"/>
      <c r="P830" s="197"/>
      <c r="Q830" s="197"/>
      <c r="R830" s="197"/>
      <c r="S830" s="197"/>
      <c r="T830" s="197"/>
      <c r="U830" s="197"/>
      <c r="V830" s="197"/>
      <c r="W830" s="197"/>
      <c r="X830" s="197"/>
      <c r="Y830" s="197"/>
      <c r="Z830" s="197"/>
    </row>
    <row r="831" ht="15.75" customHeight="1">
      <c r="A831" s="197"/>
      <c r="B831" s="197"/>
      <c r="C831" s="197"/>
      <c r="D831" s="197"/>
      <c r="E831" s="197"/>
      <c r="F831" s="197"/>
      <c r="G831" s="197"/>
      <c r="H831" s="197"/>
      <c r="I831" s="197"/>
      <c r="J831" s="197"/>
      <c r="K831" s="197"/>
      <c r="L831" s="197"/>
      <c r="M831" s="197"/>
      <c r="N831" s="197"/>
      <c r="O831" s="197"/>
      <c r="P831" s="197"/>
      <c r="Q831" s="197"/>
      <c r="R831" s="197"/>
      <c r="S831" s="197"/>
      <c r="T831" s="197"/>
      <c r="U831" s="197"/>
      <c r="V831" s="197"/>
      <c r="W831" s="197"/>
      <c r="X831" s="197"/>
      <c r="Y831" s="197"/>
      <c r="Z831" s="197"/>
    </row>
    <row r="832" ht="15.75" customHeight="1">
      <c r="A832" s="197"/>
      <c r="B832" s="197"/>
      <c r="C832" s="197"/>
      <c r="D832" s="197"/>
      <c r="E832" s="197"/>
      <c r="F832" s="197"/>
      <c r="G832" s="197"/>
      <c r="H832" s="197"/>
      <c r="I832" s="197"/>
      <c r="J832" s="197"/>
      <c r="K832" s="197"/>
      <c r="L832" s="197"/>
      <c r="M832" s="197"/>
      <c r="N832" s="197"/>
      <c r="O832" s="197"/>
      <c r="P832" s="197"/>
      <c r="Q832" s="197"/>
      <c r="R832" s="197"/>
      <c r="S832" s="197"/>
      <c r="T832" s="197"/>
      <c r="U832" s="197"/>
      <c r="V832" s="197"/>
      <c r="W832" s="197"/>
      <c r="X832" s="197"/>
      <c r="Y832" s="197"/>
      <c r="Z832" s="197"/>
    </row>
    <row r="833" ht="15.75" customHeight="1">
      <c r="A833" s="197"/>
      <c r="B833" s="197"/>
      <c r="C833" s="197"/>
      <c r="D833" s="197"/>
      <c r="E833" s="197"/>
      <c r="F833" s="197"/>
      <c r="G833" s="197"/>
      <c r="H833" s="197"/>
      <c r="I833" s="197"/>
      <c r="J833" s="197"/>
      <c r="K833" s="197"/>
      <c r="L833" s="197"/>
      <c r="M833" s="197"/>
      <c r="N833" s="197"/>
      <c r="O833" s="197"/>
      <c r="P833" s="197"/>
      <c r="Q833" s="197"/>
      <c r="R833" s="197"/>
      <c r="S833" s="197"/>
      <c r="T833" s="197"/>
      <c r="U833" s="197"/>
      <c r="V833" s="197"/>
      <c r="W833" s="197"/>
      <c r="X833" s="197"/>
      <c r="Y833" s="197"/>
      <c r="Z833" s="197"/>
    </row>
    <row r="834" ht="15.75" customHeight="1">
      <c r="A834" s="197"/>
      <c r="B834" s="197"/>
      <c r="C834" s="197"/>
      <c r="D834" s="197"/>
      <c r="E834" s="197"/>
      <c r="F834" s="197"/>
      <c r="G834" s="197"/>
      <c r="H834" s="197"/>
      <c r="I834" s="197"/>
      <c r="J834" s="197"/>
      <c r="K834" s="197"/>
      <c r="L834" s="197"/>
      <c r="M834" s="197"/>
      <c r="N834" s="197"/>
      <c r="O834" s="197"/>
      <c r="P834" s="197"/>
      <c r="Q834" s="197"/>
      <c r="R834" s="197"/>
      <c r="S834" s="197"/>
      <c r="T834" s="197"/>
      <c r="U834" s="197"/>
      <c r="V834" s="197"/>
      <c r="W834" s="197"/>
      <c r="X834" s="197"/>
      <c r="Y834" s="197"/>
      <c r="Z834" s="197"/>
    </row>
    <row r="835" ht="15.75" customHeight="1">
      <c r="A835" s="197"/>
      <c r="B835" s="197"/>
      <c r="C835" s="197"/>
      <c r="D835" s="197"/>
      <c r="E835" s="197"/>
      <c r="F835" s="197"/>
      <c r="G835" s="197"/>
      <c r="H835" s="197"/>
      <c r="I835" s="197"/>
      <c r="J835" s="197"/>
      <c r="K835" s="197"/>
      <c r="L835" s="197"/>
      <c r="M835" s="197"/>
      <c r="N835" s="197"/>
      <c r="O835" s="197"/>
      <c r="P835" s="197"/>
      <c r="Q835" s="197"/>
      <c r="R835" s="197"/>
      <c r="S835" s="197"/>
      <c r="T835" s="197"/>
      <c r="U835" s="197"/>
      <c r="V835" s="197"/>
      <c r="W835" s="197"/>
      <c r="X835" s="197"/>
      <c r="Y835" s="197"/>
      <c r="Z835" s="197"/>
    </row>
    <row r="836" ht="15.75" customHeight="1">
      <c r="A836" s="197"/>
      <c r="B836" s="197"/>
      <c r="C836" s="197"/>
      <c r="D836" s="197"/>
      <c r="E836" s="197"/>
      <c r="F836" s="197"/>
      <c r="G836" s="197"/>
      <c r="H836" s="197"/>
      <c r="I836" s="197"/>
      <c r="J836" s="197"/>
      <c r="K836" s="197"/>
      <c r="L836" s="197"/>
      <c r="M836" s="197"/>
      <c r="N836" s="197"/>
      <c r="O836" s="197"/>
      <c r="P836" s="197"/>
      <c r="Q836" s="197"/>
      <c r="R836" s="197"/>
      <c r="S836" s="197"/>
      <c r="T836" s="197"/>
      <c r="U836" s="197"/>
      <c r="V836" s="197"/>
      <c r="W836" s="197"/>
      <c r="X836" s="197"/>
      <c r="Y836" s="197"/>
      <c r="Z836" s="197"/>
    </row>
    <row r="837" ht="15.75" customHeight="1">
      <c r="A837" s="197"/>
      <c r="B837" s="197"/>
      <c r="C837" s="197"/>
      <c r="D837" s="197"/>
      <c r="E837" s="197"/>
      <c r="F837" s="197"/>
      <c r="G837" s="197"/>
      <c r="H837" s="197"/>
      <c r="I837" s="197"/>
      <c r="J837" s="197"/>
      <c r="K837" s="197"/>
      <c r="L837" s="197"/>
      <c r="M837" s="197"/>
      <c r="N837" s="197"/>
      <c r="O837" s="197"/>
      <c r="P837" s="197"/>
      <c r="Q837" s="197"/>
      <c r="R837" s="197"/>
      <c r="S837" s="197"/>
      <c r="T837" s="197"/>
      <c r="U837" s="197"/>
      <c r="V837" s="197"/>
      <c r="W837" s="197"/>
      <c r="X837" s="197"/>
      <c r="Y837" s="197"/>
      <c r="Z837" s="197"/>
    </row>
    <row r="838" ht="15.75" customHeight="1">
      <c r="A838" s="197"/>
      <c r="B838" s="197"/>
      <c r="C838" s="197"/>
      <c r="D838" s="197"/>
      <c r="E838" s="197"/>
      <c r="F838" s="197"/>
      <c r="G838" s="197"/>
      <c r="H838" s="197"/>
      <c r="I838" s="197"/>
      <c r="J838" s="197"/>
      <c r="K838" s="197"/>
      <c r="L838" s="197"/>
      <c r="M838" s="197"/>
      <c r="N838" s="197"/>
      <c r="O838" s="197"/>
      <c r="P838" s="197"/>
      <c r="Q838" s="197"/>
      <c r="R838" s="197"/>
      <c r="S838" s="197"/>
      <c r="T838" s="197"/>
      <c r="U838" s="197"/>
      <c r="V838" s="197"/>
      <c r="W838" s="197"/>
      <c r="X838" s="197"/>
      <c r="Y838" s="197"/>
      <c r="Z838" s="197"/>
    </row>
    <row r="839" ht="15.75" customHeight="1">
      <c r="A839" s="197"/>
      <c r="B839" s="197"/>
      <c r="C839" s="197"/>
      <c r="D839" s="197"/>
      <c r="E839" s="197"/>
      <c r="F839" s="197"/>
      <c r="G839" s="197"/>
      <c r="H839" s="197"/>
      <c r="I839" s="197"/>
      <c r="J839" s="197"/>
      <c r="K839" s="197"/>
      <c r="L839" s="197"/>
      <c r="M839" s="197"/>
      <c r="N839" s="197"/>
      <c r="O839" s="197"/>
      <c r="P839" s="197"/>
      <c r="Q839" s="197"/>
      <c r="R839" s="197"/>
      <c r="S839" s="197"/>
      <c r="T839" s="197"/>
      <c r="U839" s="197"/>
      <c r="V839" s="197"/>
      <c r="W839" s="197"/>
      <c r="X839" s="197"/>
      <c r="Y839" s="197"/>
      <c r="Z839" s="197"/>
    </row>
    <row r="840" ht="15.75" customHeight="1">
      <c r="A840" s="197"/>
      <c r="B840" s="197"/>
      <c r="C840" s="197"/>
      <c r="D840" s="197"/>
      <c r="E840" s="197"/>
      <c r="F840" s="197"/>
      <c r="G840" s="197"/>
      <c r="H840" s="197"/>
      <c r="I840" s="197"/>
      <c r="J840" s="197"/>
      <c r="K840" s="197"/>
      <c r="L840" s="197"/>
      <c r="M840" s="197"/>
      <c r="N840" s="197"/>
      <c r="O840" s="197"/>
      <c r="P840" s="197"/>
      <c r="Q840" s="197"/>
      <c r="R840" s="197"/>
      <c r="S840" s="197"/>
      <c r="T840" s="197"/>
      <c r="U840" s="197"/>
      <c r="V840" s="197"/>
      <c r="W840" s="197"/>
      <c r="X840" s="197"/>
      <c r="Y840" s="197"/>
      <c r="Z840" s="197"/>
    </row>
    <row r="841" ht="15.75" customHeight="1">
      <c r="A841" s="197"/>
      <c r="B841" s="197"/>
      <c r="C841" s="197"/>
      <c r="D841" s="197"/>
      <c r="E841" s="197"/>
      <c r="F841" s="197"/>
      <c r="G841" s="197"/>
      <c r="H841" s="197"/>
      <c r="I841" s="197"/>
      <c r="J841" s="197"/>
      <c r="K841" s="197"/>
      <c r="L841" s="197"/>
      <c r="M841" s="197"/>
      <c r="N841" s="197"/>
      <c r="O841" s="197"/>
      <c r="P841" s="197"/>
      <c r="Q841" s="197"/>
      <c r="R841" s="197"/>
      <c r="S841" s="197"/>
      <c r="T841" s="197"/>
      <c r="U841" s="197"/>
      <c r="V841" s="197"/>
      <c r="W841" s="197"/>
      <c r="X841" s="197"/>
      <c r="Y841" s="197"/>
      <c r="Z841" s="197"/>
    </row>
    <row r="842" ht="15.75" customHeight="1">
      <c r="A842" s="197"/>
      <c r="B842" s="197"/>
      <c r="C842" s="197"/>
      <c r="D842" s="197"/>
      <c r="E842" s="197"/>
      <c r="F842" s="197"/>
      <c r="G842" s="197"/>
      <c r="H842" s="197"/>
      <c r="I842" s="197"/>
      <c r="J842" s="197"/>
      <c r="K842" s="197"/>
      <c r="L842" s="197"/>
      <c r="M842" s="197"/>
      <c r="N842" s="197"/>
      <c r="O842" s="197"/>
      <c r="P842" s="197"/>
      <c r="Q842" s="197"/>
      <c r="R842" s="197"/>
      <c r="S842" s="197"/>
      <c r="T842" s="197"/>
      <c r="U842" s="197"/>
      <c r="V842" s="197"/>
      <c r="W842" s="197"/>
      <c r="X842" s="197"/>
      <c r="Y842" s="197"/>
      <c r="Z842" s="197"/>
    </row>
    <row r="843" ht="15.75" customHeight="1">
      <c r="A843" s="197"/>
      <c r="B843" s="197"/>
      <c r="C843" s="197"/>
      <c r="D843" s="197"/>
      <c r="E843" s="197"/>
      <c r="F843" s="197"/>
      <c r="G843" s="197"/>
      <c r="H843" s="197"/>
      <c r="I843" s="197"/>
      <c r="J843" s="197"/>
      <c r="K843" s="197"/>
      <c r="L843" s="197"/>
      <c r="M843" s="197"/>
      <c r="N843" s="197"/>
      <c r="O843" s="197"/>
      <c r="P843" s="197"/>
      <c r="Q843" s="197"/>
      <c r="R843" s="197"/>
      <c r="S843" s="197"/>
      <c r="T843" s="197"/>
      <c r="U843" s="197"/>
      <c r="V843" s="197"/>
      <c r="W843" s="197"/>
      <c r="X843" s="197"/>
      <c r="Y843" s="197"/>
      <c r="Z843" s="197"/>
    </row>
    <row r="844" ht="15.75" customHeight="1">
      <c r="A844" s="197"/>
      <c r="B844" s="197"/>
      <c r="C844" s="197"/>
      <c r="D844" s="197"/>
      <c r="E844" s="197"/>
      <c r="F844" s="197"/>
      <c r="G844" s="197"/>
      <c r="H844" s="197"/>
      <c r="I844" s="197"/>
      <c r="J844" s="197"/>
      <c r="K844" s="197"/>
      <c r="L844" s="197"/>
      <c r="M844" s="197"/>
      <c r="N844" s="197"/>
      <c r="O844" s="197"/>
      <c r="P844" s="197"/>
      <c r="Q844" s="197"/>
      <c r="R844" s="197"/>
      <c r="S844" s="197"/>
      <c r="T844" s="197"/>
      <c r="U844" s="197"/>
      <c r="V844" s="197"/>
      <c r="W844" s="197"/>
      <c r="X844" s="197"/>
      <c r="Y844" s="197"/>
      <c r="Z844" s="197"/>
    </row>
    <row r="845" ht="15.75" customHeight="1">
      <c r="A845" s="197"/>
      <c r="B845" s="197"/>
      <c r="C845" s="197"/>
      <c r="D845" s="197"/>
      <c r="E845" s="197"/>
      <c r="F845" s="197"/>
      <c r="G845" s="197"/>
      <c r="H845" s="197"/>
      <c r="I845" s="197"/>
      <c r="J845" s="197"/>
      <c r="K845" s="197"/>
      <c r="L845" s="197"/>
      <c r="M845" s="197"/>
      <c r="N845" s="197"/>
      <c r="O845" s="197"/>
      <c r="P845" s="197"/>
      <c r="Q845" s="197"/>
      <c r="R845" s="197"/>
      <c r="S845" s="197"/>
      <c r="T845" s="197"/>
      <c r="U845" s="197"/>
      <c r="V845" s="197"/>
      <c r="W845" s="197"/>
      <c r="X845" s="197"/>
      <c r="Y845" s="197"/>
      <c r="Z845" s="197"/>
    </row>
    <row r="846" ht="15.75" customHeight="1">
      <c r="A846" s="197"/>
      <c r="B846" s="197"/>
      <c r="C846" s="197"/>
      <c r="D846" s="197"/>
      <c r="E846" s="197"/>
      <c r="F846" s="197"/>
      <c r="G846" s="197"/>
      <c r="H846" s="197"/>
      <c r="I846" s="197"/>
      <c r="J846" s="197"/>
      <c r="K846" s="197"/>
      <c r="L846" s="197"/>
      <c r="M846" s="197"/>
      <c r="N846" s="197"/>
      <c r="O846" s="197"/>
      <c r="P846" s="197"/>
      <c r="Q846" s="197"/>
      <c r="R846" s="197"/>
      <c r="S846" s="197"/>
      <c r="T846" s="197"/>
      <c r="U846" s="197"/>
      <c r="V846" s="197"/>
      <c r="W846" s="197"/>
      <c r="X846" s="197"/>
      <c r="Y846" s="197"/>
      <c r="Z846" s="197"/>
    </row>
    <row r="847" ht="15.75" customHeight="1">
      <c r="A847" s="197"/>
      <c r="B847" s="197"/>
      <c r="C847" s="197"/>
      <c r="D847" s="197"/>
      <c r="E847" s="197"/>
      <c r="F847" s="197"/>
      <c r="G847" s="197"/>
      <c r="H847" s="197"/>
      <c r="I847" s="197"/>
      <c r="J847" s="197"/>
      <c r="K847" s="197"/>
      <c r="L847" s="197"/>
      <c r="M847" s="197"/>
      <c r="N847" s="197"/>
      <c r="O847" s="197"/>
      <c r="P847" s="197"/>
      <c r="Q847" s="197"/>
      <c r="R847" s="197"/>
      <c r="S847" s="197"/>
      <c r="T847" s="197"/>
      <c r="U847" s="197"/>
      <c r="V847" s="197"/>
      <c r="W847" s="197"/>
      <c r="X847" s="197"/>
      <c r="Y847" s="197"/>
      <c r="Z847" s="197"/>
    </row>
    <row r="848" ht="15.75" customHeight="1">
      <c r="A848" s="197"/>
      <c r="B848" s="197"/>
      <c r="C848" s="197"/>
      <c r="D848" s="197"/>
      <c r="E848" s="197"/>
      <c r="F848" s="197"/>
      <c r="G848" s="197"/>
      <c r="H848" s="197"/>
      <c r="I848" s="197"/>
      <c r="J848" s="197"/>
      <c r="K848" s="197"/>
      <c r="L848" s="197"/>
      <c r="M848" s="197"/>
      <c r="N848" s="197"/>
      <c r="O848" s="197"/>
      <c r="P848" s="197"/>
      <c r="Q848" s="197"/>
      <c r="R848" s="197"/>
      <c r="S848" s="197"/>
      <c r="T848" s="197"/>
      <c r="U848" s="197"/>
      <c r="V848" s="197"/>
      <c r="W848" s="197"/>
      <c r="X848" s="197"/>
      <c r="Y848" s="197"/>
      <c r="Z848" s="197"/>
    </row>
    <row r="849" ht="15.75" customHeight="1">
      <c r="A849" s="197"/>
      <c r="B849" s="197"/>
      <c r="C849" s="197"/>
      <c r="D849" s="197"/>
      <c r="E849" s="197"/>
      <c r="F849" s="197"/>
      <c r="G849" s="197"/>
      <c r="H849" s="197"/>
      <c r="I849" s="197"/>
      <c r="J849" s="197"/>
      <c r="K849" s="197"/>
      <c r="L849" s="197"/>
      <c r="M849" s="197"/>
      <c r="N849" s="197"/>
      <c r="O849" s="197"/>
      <c r="P849" s="197"/>
      <c r="Q849" s="197"/>
      <c r="R849" s="197"/>
      <c r="S849" s="197"/>
      <c r="T849" s="197"/>
      <c r="U849" s="197"/>
      <c r="V849" s="197"/>
      <c r="W849" s="197"/>
      <c r="X849" s="197"/>
      <c r="Y849" s="197"/>
      <c r="Z849" s="197"/>
    </row>
    <row r="850" ht="15.75" customHeight="1">
      <c r="A850" s="197"/>
      <c r="B850" s="197"/>
      <c r="C850" s="197"/>
      <c r="D850" s="197"/>
      <c r="E850" s="197"/>
      <c r="F850" s="197"/>
      <c r="G850" s="197"/>
      <c r="H850" s="197"/>
      <c r="I850" s="197"/>
      <c r="J850" s="197"/>
      <c r="K850" s="197"/>
      <c r="L850" s="197"/>
      <c r="M850" s="197"/>
      <c r="N850" s="197"/>
      <c r="O850" s="197"/>
      <c r="P850" s="197"/>
      <c r="Q850" s="197"/>
      <c r="R850" s="197"/>
      <c r="S850" s="197"/>
      <c r="T850" s="197"/>
      <c r="U850" s="197"/>
      <c r="V850" s="197"/>
      <c r="W850" s="197"/>
      <c r="X850" s="197"/>
      <c r="Y850" s="197"/>
      <c r="Z850" s="197"/>
    </row>
    <row r="851" ht="15.75" customHeight="1">
      <c r="A851" s="197"/>
      <c r="B851" s="197"/>
      <c r="C851" s="197"/>
      <c r="D851" s="197"/>
      <c r="E851" s="197"/>
      <c r="F851" s="197"/>
      <c r="G851" s="197"/>
      <c r="H851" s="197"/>
      <c r="I851" s="197"/>
      <c r="J851" s="197"/>
      <c r="K851" s="197"/>
      <c r="L851" s="197"/>
      <c r="M851" s="197"/>
      <c r="N851" s="197"/>
      <c r="O851" s="197"/>
      <c r="P851" s="197"/>
      <c r="Q851" s="197"/>
      <c r="R851" s="197"/>
      <c r="S851" s="197"/>
      <c r="T851" s="197"/>
      <c r="U851" s="197"/>
      <c r="V851" s="197"/>
      <c r="W851" s="197"/>
      <c r="X851" s="197"/>
      <c r="Y851" s="197"/>
      <c r="Z851" s="197"/>
    </row>
    <row r="852" ht="15.75" customHeight="1">
      <c r="A852" s="197"/>
      <c r="B852" s="197"/>
      <c r="C852" s="197"/>
      <c r="D852" s="197"/>
      <c r="E852" s="197"/>
      <c r="F852" s="197"/>
      <c r="G852" s="197"/>
      <c r="H852" s="197"/>
      <c r="I852" s="197"/>
      <c r="J852" s="197"/>
      <c r="K852" s="197"/>
      <c r="L852" s="197"/>
      <c r="M852" s="197"/>
      <c r="N852" s="197"/>
      <c r="O852" s="197"/>
      <c r="P852" s="197"/>
      <c r="Q852" s="197"/>
      <c r="R852" s="197"/>
      <c r="S852" s="197"/>
      <c r="T852" s="197"/>
      <c r="U852" s="197"/>
      <c r="V852" s="197"/>
      <c r="W852" s="197"/>
      <c r="X852" s="197"/>
      <c r="Y852" s="197"/>
      <c r="Z852" s="197"/>
    </row>
    <row r="853" ht="15.75" customHeight="1">
      <c r="A853" s="197"/>
      <c r="B853" s="197"/>
      <c r="C853" s="197"/>
      <c r="D853" s="197"/>
      <c r="E853" s="197"/>
      <c r="F853" s="197"/>
      <c r="G853" s="197"/>
      <c r="H853" s="197"/>
      <c r="I853" s="197"/>
      <c r="J853" s="197"/>
      <c r="K853" s="197"/>
      <c r="L853" s="197"/>
      <c r="M853" s="197"/>
      <c r="N853" s="197"/>
      <c r="O853" s="197"/>
      <c r="P853" s="197"/>
      <c r="Q853" s="197"/>
      <c r="R853" s="197"/>
      <c r="S853" s="197"/>
      <c r="T853" s="197"/>
      <c r="U853" s="197"/>
      <c r="V853" s="197"/>
      <c r="W853" s="197"/>
      <c r="X853" s="197"/>
      <c r="Y853" s="197"/>
      <c r="Z853" s="197"/>
    </row>
    <row r="854" ht="15.75" customHeight="1">
      <c r="A854" s="197"/>
      <c r="B854" s="197"/>
      <c r="C854" s="197"/>
      <c r="D854" s="197"/>
      <c r="E854" s="197"/>
      <c r="F854" s="197"/>
      <c r="G854" s="197"/>
      <c r="H854" s="197"/>
      <c r="I854" s="197"/>
      <c r="J854" s="197"/>
      <c r="K854" s="197"/>
      <c r="L854" s="197"/>
      <c r="M854" s="197"/>
      <c r="N854" s="197"/>
      <c r="O854" s="197"/>
      <c r="P854" s="197"/>
      <c r="Q854" s="197"/>
      <c r="R854" s="197"/>
      <c r="S854" s="197"/>
      <c r="T854" s="197"/>
      <c r="U854" s="197"/>
      <c r="V854" s="197"/>
      <c r="W854" s="197"/>
      <c r="X854" s="197"/>
      <c r="Y854" s="197"/>
      <c r="Z854" s="197"/>
    </row>
    <row r="855" ht="15.75" customHeight="1">
      <c r="A855" s="197"/>
      <c r="B855" s="197"/>
      <c r="C855" s="197"/>
      <c r="D855" s="197"/>
      <c r="E855" s="197"/>
      <c r="F855" s="197"/>
      <c r="G855" s="197"/>
      <c r="H855" s="197"/>
      <c r="I855" s="197"/>
      <c r="J855" s="197"/>
      <c r="K855" s="197"/>
      <c r="L855" s="197"/>
      <c r="M855" s="197"/>
      <c r="N855" s="197"/>
      <c r="O855" s="197"/>
      <c r="P855" s="197"/>
      <c r="Q855" s="197"/>
      <c r="R855" s="197"/>
      <c r="S855" s="197"/>
      <c r="T855" s="197"/>
      <c r="U855" s="197"/>
      <c r="V855" s="197"/>
      <c r="W855" s="197"/>
      <c r="X855" s="197"/>
      <c r="Y855" s="197"/>
      <c r="Z855" s="197"/>
    </row>
    <row r="856" ht="15.75" customHeight="1">
      <c r="A856" s="197"/>
      <c r="B856" s="197"/>
      <c r="C856" s="197"/>
      <c r="D856" s="197"/>
      <c r="E856" s="197"/>
      <c r="F856" s="197"/>
      <c r="G856" s="197"/>
      <c r="H856" s="197"/>
      <c r="I856" s="197"/>
      <c r="J856" s="197"/>
      <c r="K856" s="197"/>
      <c r="L856" s="197"/>
      <c r="M856" s="197"/>
      <c r="N856" s="197"/>
      <c r="O856" s="197"/>
      <c r="P856" s="197"/>
      <c r="Q856" s="197"/>
      <c r="R856" s="197"/>
      <c r="S856" s="197"/>
      <c r="T856" s="197"/>
      <c r="U856" s="197"/>
      <c r="V856" s="197"/>
      <c r="W856" s="197"/>
      <c r="X856" s="197"/>
      <c r="Y856" s="197"/>
      <c r="Z856" s="197"/>
    </row>
    <row r="857" ht="15.75" customHeight="1">
      <c r="A857" s="197"/>
      <c r="B857" s="197"/>
      <c r="C857" s="197"/>
      <c r="D857" s="197"/>
      <c r="E857" s="197"/>
      <c r="F857" s="197"/>
      <c r="G857" s="197"/>
      <c r="H857" s="197"/>
      <c r="I857" s="197"/>
      <c r="J857" s="197"/>
      <c r="K857" s="197"/>
      <c r="L857" s="197"/>
      <c r="M857" s="197"/>
      <c r="N857" s="197"/>
      <c r="O857" s="197"/>
      <c r="P857" s="197"/>
      <c r="Q857" s="197"/>
      <c r="R857" s="197"/>
      <c r="S857" s="197"/>
      <c r="T857" s="197"/>
      <c r="U857" s="197"/>
      <c r="V857" s="197"/>
      <c r="W857" s="197"/>
      <c r="X857" s="197"/>
      <c r="Y857" s="197"/>
      <c r="Z857" s="197"/>
    </row>
    <row r="858" ht="15.75" customHeight="1">
      <c r="A858" s="197"/>
      <c r="B858" s="197"/>
      <c r="C858" s="197"/>
      <c r="D858" s="197"/>
      <c r="E858" s="197"/>
      <c r="F858" s="197"/>
      <c r="G858" s="197"/>
      <c r="H858" s="197"/>
      <c r="I858" s="197"/>
      <c r="J858" s="197"/>
      <c r="K858" s="197"/>
      <c r="L858" s="197"/>
      <c r="M858" s="197"/>
      <c r="N858" s="197"/>
      <c r="O858" s="197"/>
      <c r="P858" s="197"/>
      <c r="Q858" s="197"/>
      <c r="R858" s="197"/>
      <c r="S858" s="197"/>
      <c r="T858" s="197"/>
      <c r="U858" s="197"/>
      <c r="V858" s="197"/>
      <c r="W858" s="197"/>
      <c r="X858" s="197"/>
      <c r="Y858" s="197"/>
      <c r="Z858" s="197"/>
    </row>
    <row r="859" ht="15.75" customHeight="1">
      <c r="A859" s="197"/>
      <c r="B859" s="197"/>
      <c r="C859" s="197"/>
      <c r="D859" s="197"/>
      <c r="E859" s="197"/>
      <c r="F859" s="197"/>
      <c r="G859" s="197"/>
      <c r="H859" s="197"/>
      <c r="I859" s="197"/>
      <c r="J859" s="197"/>
      <c r="K859" s="197"/>
      <c r="L859" s="197"/>
      <c r="M859" s="197"/>
      <c r="N859" s="197"/>
      <c r="O859" s="197"/>
      <c r="P859" s="197"/>
      <c r="Q859" s="197"/>
      <c r="R859" s="197"/>
      <c r="S859" s="197"/>
      <c r="T859" s="197"/>
      <c r="U859" s="197"/>
      <c r="V859" s="197"/>
      <c r="W859" s="197"/>
      <c r="X859" s="197"/>
      <c r="Y859" s="197"/>
      <c r="Z859" s="197"/>
    </row>
    <row r="860" ht="15.75" customHeight="1">
      <c r="A860" s="197"/>
      <c r="B860" s="197"/>
      <c r="C860" s="197"/>
      <c r="D860" s="197"/>
      <c r="E860" s="197"/>
      <c r="F860" s="197"/>
      <c r="G860" s="197"/>
      <c r="H860" s="197"/>
      <c r="I860" s="197"/>
      <c r="J860" s="197"/>
      <c r="K860" s="197"/>
      <c r="L860" s="197"/>
      <c r="M860" s="197"/>
      <c r="N860" s="197"/>
      <c r="O860" s="197"/>
      <c r="P860" s="197"/>
      <c r="Q860" s="197"/>
      <c r="R860" s="197"/>
      <c r="S860" s="197"/>
      <c r="T860" s="197"/>
      <c r="U860" s="197"/>
      <c r="V860" s="197"/>
      <c r="W860" s="197"/>
      <c r="X860" s="197"/>
      <c r="Y860" s="197"/>
      <c r="Z860" s="197"/>
    </row>
    <row r="861" ht="15.75" customHeight="1">
      <c r="A861" s="197"/>
      <c r="B861" s="197"/>
      <c r="C861" s="197"/>
      <c r="D861" s="197"/>
      <c r="E861" s="197"/>
      <c r="F861" s="197"/>
      <c r="G861" s="197"/>
      <c r="H861" s="197"/>
      <c r="I861" s="197"/>
      <c r="J861" s="197"/>
      <c r="K861" s="197"/>
      <c r="L861" s="197"/>
      <c r="M861" s="197"/>
      <c r="N861" s="197"/>
      <c r="O861" s="197"/>
      <c r="P861" s="197"/>
      <c r="Q861" s="197"/>
      <c r="R861" s="197"/>
      <c r="S861" s="197"/>
      <c r="T861" s="197"/>
      <c r="U861" s="197"/>
      <c r="V861" s="197"/>
      <c r="W861" s="197"/>
      <c r="X861" s="197"/>
      <c r="Y861" s="197"/>
      <c r="Z861" s="197"/>
    </row>
    <row r="862" ht="15.75" customHeight="1">
      <c r="A862" s="197"/>
      <c r="B862" s="197"/>
      <c r="C862" s="197"/>
      <c r="D862" s="197"/>
      <c r="E862" s="197"/>
      <c r="F862" s="197"/>
      <c r="G862" s="197"/>
      <c r="H862" s="197"/>
      <c r="I862" s="197"/>
      <c r="J862" s="197"/>
      <c r="K862" s="197"/>
      <c r="L862" s="197"/>
      <c r="M862" s="197"/>
      <c r="N862" s="197"/>
      <c r="O862" s="197"/>
      <c r="P862" s="197"/>
      <c r="Q862" s="197"/>
      <c r="R862" s="197"/>
      <c r="S862" s="197"/>
      <c r="T862" s="197"/>
      <c r="U862" s="197"/>
      <c r="V862" s="197"/>
      <c r="W862" s="197"/>
      <c r="X862" s="197"/>
      <c r="Y862" s="197"/>
      <c r="Z862" s="197"/>
    </row>
    <row r="863" ht="15.75" customHeight="1">
      <c r="A863" s="197"/>
      <c r="B863" s="197"/>
      <c r="C863" s="197"/>
      <c r="D863" s="197"/>
      <c r="E863" s="197"/>
      <c r="F863" s="197"/>
      <c r="G863" s="197"/>
      <c r="H863" s="197"/>
      <c r="I863" s="197"/>
      <c r="J863" s="197"/>
      <c r="K863" s="197"/>
      <c r="L863" s="197"/>
      <c r="M863" s="197"/>
      <c r="N863" s="197"/>
      <c r="O863" s="197"/>
      <c r="P863" s="197"/>
      <c r="Q863" s="197"/>
      <c r="R863" s="197"/>
      <c r="S863" s="197"/>
      <c r="T863" s="197"/>
      <c r="U863" s="197"/>
      <c r="V863" s="197"/>
      <c r="W863" s="197"/>
      <c r="X863" s="197"/>
      <c r="Y863" s="197"/>
      <c r="Z863" s="197"/>
    </row>
    <row r="864" ht="15.75" customHeight="1">
      <c r="A864" s="197"/>
      <c r="B864" s="197"/>
      <c r="C864" s="197"/>
      <c r="D864" s="197"/>
      <c r="E864" s="197"/>
      <c r="F864" s="197"/>
      <c r="G864" s="197"/>
      <c r="H864" s="197"/>
      <c r="I864" s="197"/>
      <c r="J864" s="197"/>
      <c r="K864" s="197"/>
      <c r="L864" s="197"/>
      <c r="M864" s="197"/>
      <c r="N864" s="197"/>
      <c r="O864" s="197"/>
      <c r="P864" s="197"/>
      <c r="Q864" s="197"/>
      <c r="R864" s="197"/>
      <c r="S864" s="197"/>
      <c r="T864" s="197"/>
      <c r="U864" s="197"/>
      <c r="V864" s="197"/>
      <c r="W864" s="197"/>
      <c r="X864" s="197"/>
      <c r="Y864" s="197"/>
      <c r="Z864" s="197"/>
    </row>
    <row r="865" ht="15.75" customHeight="1">
      <c r="A865" s="197"/>
      <c r="B865" s="197"/>
      <c r="C865" s="197"/>
      <c r="D865" s="197"/>
      <c r="E865" s="197"/>
      <c r="F865" s="197"/>
      <c r="G865" s="197"/>
      <c r="H865" s="197"/>
      <c r="I865" s="197"/>
      <c r="J865" s="197"/>
      <c r="K865" s="197"/>
      <c r="L865" s="197"/>
      <c r="M865" s="197"/>
      <c r="N865" s="197"/>
      <c r="O865" s="197"/>
      <c r="P865" s="197"/>
      <c r="Q865" s="197"/>
      <c r="R865" s="197"/>
      <c r="S865" s="197"/>
      <c r="T865" s="197"/>
      <c r="U865" s="197"/>
      <c r="V865" s="197"/>
      <c r="W865" s="197"/>
      <c r="X865" s="197"/>
      <c r="Y865" s="197"/>
      <c r="Z865" s="197"/>
    </row>
    <row r="866" ht="15.75" customHeight="1">
      <c r="A866" s="197"/>
      <c r="B866" s="197"/>
      <c r="C866" s="197"/>
      <c r="D866" s="197"/>
      <c r="E866" s="197"/>
      <c r="F866" s="197"/>
      <c r="G866" s="197"/>
      <c r="H866" s="197"/>
      <c r="I866" s="197"/>
      <c r="J866" s="197"/>
      <c r="K866" s="197"/>
      <c r="L866" s="197"/>
      <c r="M866" s="197"/>
      <c r="N866" s="197"/>
      <c r="O866" s="197"/>
      <c r="P866" s="197"/>
      <c r="Q866" s="197"/>
      <c r="R866" s="197"/>
      <c r="S866" s="197"/>
      <c r="T866" s="197"/>
      <c r="U866" s="197"/>
      <c r="V866" s="197"/>
      <c r="W866" s="197"/>
      <c r="X866" s="197"/>
      <c r="Y866" s="197"/>
      <c r="Z866" s="197"/>
    </row>
    <row r="867" ht="15.75" customHeight="1">
      <c r="A867" s="197"/>
      <c r="B867" s="197"/>
      <c r="C867" s="197"/>
      <c r="D867" s="197"/>
      <c r="E867" s="197"/>
      <c r="F867" s="197"/>
      <c r="G867" s="197"/>
      <c r="H867" s="197"/>
      <c r="I867" s="197"/>
      <c r="J867" s="197"/>
      <c r="K867" s="197"/>
      <c r="L867" s="197"/>
      <c r="M867" s="197"/>
      <c r="N867" s="197"/>
      <c r="O867" s="197"/>
      <c r="P867" s="197"/>
      <c r="Q867" s="197"/>
      <c r="R867" s="197"/>
      <c r="S867" s="197"/>
      <c r="T867" s="197"/>
      <c r="U867" s="197"/>
      <c r="V867" s="197"/>
      <c r="W867" s="197"/>
      <c r="X867" s="197"/>
      <c r="Y867" s="197"/>
      <c r="Z867" s="197"/>
    </row>
    <row r="868" ht="15.75" customHeight="1">
      <c r="A868" s="197"/>
      <c r="B868" s="197"/>
      <c r="C868" s="197"/>
      <c r="D868" s="197"/>
      <c r="E868" s="197"/>
      <c r="F868" s="197"/>
      <c r="G868" s="197"/>
      <c r="H868" s="197"/>
      <c r="I868" s="197"/>
      <c r="J868" s="197"/>
      <c r="K868" s="197"/>
      <c r="L868" s="197"/>
      <c r="M868" s="197"/>
      <c r="N868" s="197"/>
      <c r="O868" s="197"/>
      <c r="P868" s="197"/>
      <c r="Q868" s="197"/>
      <c r="R868" s="197"/>
      <c r="S868" s="197"/>
      <c r="T868" s="197"/>
      <c r="U868" s="197"/>
      <c r="V868" s="197"/>
      <c r="W868" s="197"/>
      <c r="X868" s="197"/>
      <c r="Y868" s="197"/>
      <c r="Z868" s="197"/>
    </row>
    <row r="869" ht="15.75" customHeight="1">
      <c r="A869" s="197"/>
      <c r="B869" s="197"/>
      <c r="C869" s="197"/>
      <c r="D869" s="197"/>
      <c r="E869" s="197"/>
      <c r="F869" s="197"/>
      <c r="G869" s="197"/>
      <c r="H869" s="197"/>
      <c r="I869" s="197"/>
      <c r="J869" s="197"/>
      <c r="K869" s="197"/>
      <c r="L869" s="197"/>
      <c r="M869" s="197"/>
      <c r="N869" s="197"/>
      <c r="O869" s="197"/>
      <c r="P869" s="197"/>
      <c r="Q869" s="197"/>
      <c r="R869" s="197"/>
      <c r="S869" s="197"/>
      <c r="T869" s="197"/>
      <c r="U869" s="197"/>
      <c r="V869" s="197"/>
      <c r="W869" s="197"/>
      <c r="X869" s="197"/>
      <c r="Y869" s="197"/>
      <c r="Z869" s="197"/>
    </row>
    <row r="870" ht="15.75" customHeight="1">
      <c r="A870" s="197"/>
      <c r="B870" s="197"/>
      <c r="C870" s="197"/>
      <c r="D870" s="197"/>
      <c r="E870" s="197"/>
      <c r="F870" s="197"/>
      <c r="G870" s="197"/>
      <c r="H870" s="197"/>
      <c r="I870" s="197"/>
      <c r="J870" s="197"/>
      <c r="K870" s="197"/>
      <c r="L870" s="197"/>
      <c r="M870" s="197"/>
      <c r="N870" s="197"/>
      <c r="O870" s="197"/>
      <c r="P870" s="197"/>
      <c r="Q870" s="197"/>
      <c r="R870" s="197"/>
      <c r="S870" s="197"/>
      <c r="T870" s="197"/>
      <c r="U870" s="197"/>
      <c r="V870" s="197"/>
      <c r="W870" s="197"/>
      <c r="X870" s="197"/>
      <c r="Y870" s="197"/>
      <c r="Z870" s="197"/>
    </row>
    <row r="871" ht="15.75" customHeight="1">
      <c r="A871" s="197"/>
      <c r="B871" s="197"/>
      <c r="C871" s="197"/>
      <c r="D871" s="197"/>
      <c r="E871" s="197"/>
      <c r="F871" s="197"/>
      <c r="G871" s="197"/>
      <c r="H871" s="197"/>
      <c r="I871" s="197"/>
      <c r="J871" s="197"/>
      <c r="K871" s="197"/>
      <c r="L871" s="197"/>
      <c r="M871" s="197"/>
      <c r="N871" s="197"/>
      <c r="O871" s="197"/>
      <c r="P871" s="197"/>
      <c r="Q871" s="197"/>
      <c r="R871" s="197"/>
      <c r="S871" s="197"/>
      <c r="T871" s="197"/>
      <c r="U871" s="197"/>
      <c r="V871" s="197"/>
      <c r="W871" s="197"/>
      <c r="X871" s="197"/>
      <c r="Y871" s="197"/>
      <c r="Z871" s="197"/>
    </row>
    <row r="872" ht="15.75" customHeight="1">
      <c r="A872" s="197"/>
      <c r="B872" s="197"/>
      <c r="C872" s="197"/>
      <c r="D872" s="197"/>
      <c r="E872" s="197"/>
      <c r="F872" s="197"/>
      <c r="G872" s="197"/>
      <c r="H872" s="197"/>
      <c r="I872" s="197"/>
      <c r="J872" s="197"/>
      <c r="K872" s="197"/>
      <c r="L872" s="197"/>
      <c r="M872" s="197"/>
      <c r="N872" s="197"/>
      <c r="O872" s="197"/>
      <c r="P872" s="197"/>
      <c r="Q872" s="197"/>
      <c r="R872" s="197"/>
      <c r="S872" s="197"/>
      <c r="T872" s="197"/>
      <c r="U872" s="197"/>
      <c r="V872" s="197"/>
      <c r="W872" s="197"/>
      <c r="X872" s="197"/>
      <c r="Y872" s="197"/>
      <c r="Z872" s="197"/>
    </row>
    <row r="873" ht="15.75" customHeight="1">
      <c r="A873" s="197"/>
      <c r="B873" s="197"/>
      <c r="C873" s="197"/>
      <c r="D873" s="197"/>
      <c r="E873" s="197"/>
      <c r="F873" s="197"/>
      <c r="G873" s="197"/>
      <c r="H873" s="197"/>
      <c r="I873" s="197"/>
      <c r="J873" s="197"/>
      <c r="K873" s="197"/>
      <c r="L873" s="197"/>
      <c r="M873" s="197"/>
      <c r="N873" s="197"/>
      <c r="O873" s="197"/>
      <c r="P873" s="197"/>
      <c r="Q873" s="197"/>
      <c r="R873" s="197"/>
      <c r="S873" s="197"/>
      <c r="T873" s="197"/>
      <c r="U873" s="197"/>
      <c r="V873" s="197"/>
      <c r="W873" s="197"/>
      <c r="X873" s="197"/>
      <c r="Y873" s="197"/>
      <c r="Z873" s="197"/>
    </row>
    <row r="874" ht="15.75" customHeight="1">
      <c r="A874" s="197"/>
      <c r="B874" s="197"/>
      <c r="C874" s="197"/>
      <c r="D874" s="197"/>
      <c r="E874" s="197"/>
      <c r="F874" s="197"/>
      <c r="G874" s="197"/>
      <c r="H874" s="197"/>
      <c r="I874" s="197"/>
      <c r="J874" s="197"/>
      <c r="K874" s="197"/>
      <c r="L874" s="197"/>
      <c r="M874" s="197"/>
      <c r="N874" s="197"/>
      <c r="O874" s="197"/>
      <c r="P874" s="197"/>
      <c r="Q874" s="197"/>
      <c r="R874" s="197"/>
      <c r="S874" s="197"/>
      <c r="T874" s="197"/>
      <c r="U874" s="197"/>
      <c r="V874" s="197"/>
      <c r="W874" s="197"/>
      <c r="X874" s="197"/>
      <c r="Y874" s="197"/>
      <c r="Z874" s="197"/>
    </row>
    <row r="875" ht="15.75" customHeight="1">
      <c r="A875" s="197"/>
      <c r="B875" s="197"/>
      <c r="C875" s="197"/>
      <c r="D875" s="197"/>
      <c r="E875" s="197"/>
      <c r="F875" s="197"/>
      <c r="G875" s="197"/>
      <c r="H875" s="197"/>
      <c r="I875" s="197"/>
      <c r="J875" s="197"/>
      <c r="K875" s="197"/>
      <c r="L875" s="197"/>
      <c r="M875" s="197"/>
      <c r="N875" s="197"/>
      <c r="O875" s="197"/>
      <c r="P875" s="197"/>
      <c r="Q875" s="197"/>
      <c r="R875" s="197"/>
      <c r="S875" s="197"/>
      <c r="T875" s="197"/>
      <c r="U875" s="197"/>
      <c r="V875" s="197"/>
      <c r="W875" s="197"/>
      <c r="X875" s="197"/>
      <c r="Y875" s="197"/>
      <c r="Z875" s="197"/>
    </row>
    <row r="876" ht="15.75" customHeight="1">
      <c r="A876" s="197"/>
      <c r="B876" s="197"/>
      <c r="C876" s="197"/>
      <c r="D876" s="197"/>
      <c r="E876" s="197"/>
      <c r="F876" s="197"/>
      <c r="G876" s="197"/>
      <c r="H876" s="197"/>
      <c r="I876" s="197"/>
      <c r="J876" s="197"/>
      <c r="K876" s="197"/>
      <c r="L876" s="197"/>
      <c r="M876" s="197"/>
      <c r="N876" s="197"/>
      <c r="O876" s="197"/>
      <c r="P876" s="197"/>
      <c r="Q876" s="197"/>
      <c r="R876" s="197"/>
      <c r="S876" s="197"/>
      <c r="T876" s="197"/>
      <c r="U876" s="197"/>
      <c r="V876" s="197"/>
      <c r="W876" s="197"/>
      <c r="X876" s="197"/>
      <c r="Y876" s="197"/>
      <c r="Z876" s="197"/>
    </row>
    <row r="877" ht="15.75" customHeight="1">
      <c r="A877" s="197"/>
      <c r="B877" s="197"/>
      <c r="C877" s="197"/>
      <c r="D877" s="197"/>
      <c r="E877" s="197"/>
      <c r="F877" s="197"/>
      <c r="G877" s="197"/>
      <c r="H877" s="197"/>
      <c r="I877" s="197"/>
      <c r="J877" s="197"/>
      <c r="K877" s="197"/>
      <c r="L877" s="197"/>
      <c r="M877" s="197"/>
      <c r="N877" s="197"/>
      <c r="O877" s="197"/>
      <c r="P877" s="197"/>
      <c r="Q877" s="197"/>
      <c r="R877" s="197"/>
      <c r="S877" s="197"/>
      <c r="T877" s="197"/>
      <c r="U877" s="197"/>
      <c r="V877" s="197"/>
      <c r="W877" s="197"/>
      <c r="X877" s="197"/>
      <c r="Y877" s="197"/>
      <c r="Z877" s="197"/>
    </row>
    <row r="878" ht="15.75" customHeight="1">
      <c r="A878" s="197"/>
      <c r="B878" s="197"/>
      <c r="C878" s="197"/>
      <c r="D878" s="197"/>
      <c r="E878" s="197"/>
      <c r="F878" s="197"/>
      <c r="G878" s="197"/>
      <c r="H878" s="197"/>
      <c r="I878" s="197"/>
      <c r="J878" s="197"/>
      <c r="K878" s="197"/>
      <c r="L878" s="197"/>
      <c r="M878" s="197"/>
      <c r="N878" s="197"/>
      <c r="O878" s="197"/>
      <c r="P878" s="197"/>
      <c r="Q878" s="197"/>
      <c r="R878" s="197"/>
      <c r="S878" s="197"/>
      <c r="T878" s="197"/>
      <c r="U878" s="197"/>
      <c r="V878" s="197"/>
      <c r="W878" s="197"/>
      <c r="X878" s="197"/>
      <c r="Y878" s="197"/>
      <c r="Z878" s="197"/>
    </row>
    <row r="879" ht="15.75" customHeight="1">
      <c r="A879" s="197"/>
      <c r="B879" s="197"/>
      <c r="C879" s="197"/>
      <c r="D879" s="197"/>
      <c r="E879" s="197"/>
      <c r="F879" s="197"/>
      <c r="G879" s="197"/>
      <c r="H879" s="197"/>
      <c r="I879" s="197"/>
      <c r="J879" s="197"/>
      <c r="K879" s="197"/>
      <c r="L879" s="197"/>
      <c r="M879" s="197"/>
      <c r="N879" s="197"/>
      <c r="O879" s="197"/>
      <c r="P879" s="197"/>
      <c r="Q879" s="197"/>
      <c r="R879" s="197"/>
      <c r="S879" s="197"/>
      <c r="T879" s="197"/>
      <c r="U879" s="197"/>
      <c r="V879" s="197"/>
      <c r="W879" s="197"/>
      <c r="X879" s="197"/>
      <c r="Y879" s="197"/>
      <c r="Z879" s="197"/>
    </row>
    <row r="880" ht="15.75" customHeight="1">
      <c r="A880" s="197"/>
      <c r="B880" s="197"/>
      <c r="C880" s="197"/>
      <c r="D880" s="197"/>
      <c r="E880" s="197"/>
      <c r="F880" s="197"/>
      <c r="G880" s="197"/>
      <c r="H880" s="197"/>
      <c r="I880" s="197"/>
      <c r="J880" s="197"/>
      <c r="K880" s="197"/>
      <c r="L880" s="197"/>
      <c r="M880" s="197"/>
      <c r="N880" s="197"/>
      <c r="O880" s="197"/>
      <c r="P880" s="197"/>
      <c r="Q880" s="197"/>
      <c r="R880" s="197"/>
      <c r="S880" s="197"/>
      <c r="T880" s="197"/>
      <c r="U880" s="197"/>
      <c r="V880" s="197"/>
      <c r="W880" s="197"/>
      <c r="X880" s="197"/>
      <c r="Y880" s="197"/>
      <c r="Z880" s="197"/>
    </row>
    <row r="881" ht="15.75" customHeight="1">
      <c r="A881" s="197"/>
      <c r="B881" s="197"/>
      <c r="C881" s="197"/>
      <c r="D881" s="197"/>
      <c r="E881" s="197"/>
      <c r="F881" s="197"/>
      <c r="G881" s="197"/>
      <c r="H881" s="197"/>
      <c r="I881" s="197"/>
      <c r="J881" s="197"/>
      <c r="K881" s="197"/>
      <c r="L881" s="197"/>
      <c r="M881" s="197"/>
      <c r="N881" s="197"/>
      <c r="O881" s="197"/>
      <c r="P881" s="197"/>
      <c r="Q881" s="197"/>
      <c r="R881" s="197"/>
      <c r="S881" s="197"/>
      <c r="T881" s="197"/>
      <c r="U881" s="197"/>
      <c r="V881" s="197"/>
      <c r="W881" s="197"/>
      <c r="X881" s="197"/>
      <c r="Y881" s="197"/>
      <c r="Z881" s="197"/>
    </row>
    <row r="882" ht="15.75" customHeight="1">
      <c r="A882" s="197"/>
      <c r="B882" s="197"/>
      <c r="C882" s="197"/>
      <c r="D882" s="197"/>
      <c r="E882" s="197"/>
      <c r="F882" s="197"/>
      <c r="G882" s="197"/>
      <c r="H882" s="197"/>
      <c r="I882" s="197"/>
      <c r="J882" s="197"/>
      <c r="K882" s="197"/>
      <c r="L882" s="197"/>
      <c r="M882" s="197"/>
      <c r="N882" s="197"/>
      <c r="O882" s="197"/>
      <c r="P882" s="197"/>
      <c r="Q882" s="197"/>
      <c r="R882" s="197"/>
      <c r="S882" s="197"/>
      <c r="T882" s="197"/>
      <c r="U882" s="197"/>
      <c r="V882" s="197"/>
      <c r="W882" s="197"/>
      <c r="X882" s="197"/>
      <c r="Y882" s="197"/>
      <c r="Z882" s="197"/>
    </row>
    <row r="883" ht="15.75" customHeight="1">
      <c r="A883" s="197"/>
      <c r="B883" s="197"/>
      <c r="C883" s="197"/>
      <c r="D883" s="197"/>
      <c r="E883" s="197"/>
      <c r="F883" s="197"/>
      <c r="G883" s="197"/>
      <c r="H883" s="197"/>
      <c r="I883" s="197"/>
      <c r="J883" s="197"/>
      <c r="K883" s="197"/>
      <c r="L883" s="197"/>
      <c r="M883" s="197"/>
      <c r="N883" s="197"/>
      <c r="O883" s="197"/>
      <c r="P883" s="197"/>
      <c r="Q883" s="197"/>
      <c r="R883" s="197"/>
      <c r="S883" s="197"/>
      <c r="T883" s="197"/>
      <c r="U883" s="197"/>
      <c r="V883" s="197"/>
      <c r="W883" s="197"/>
      <c r="X883" s="197"/>
      <c r="Y883" s="197"/>
      <c r="Z883" s="197"/>
    </row>
    <row r="884" ht="15.75" customHeight="1">
      <c r="A884" s="197"/>
      <c r="B884" s="197"/>
      <c r="C884" s="197"/>
      <c r="D884" s="197"/>
      <c r="E884" s="197"/>
      <c r="F884" s="197"/>
      <c r="G884" s="197"/>
      <c r="H884" s="197"/>
      <c r="I884" s="197"/>
      <c r="J884" s="197"/>
      <c r="K884" s="197"/>
      <c r="L884" s="197"/>
      <c r="M884" s="197"/>
      <c r="N884" s="197"/>
      <c r="O884" s="197"/>
      <c r="P884" s="197"/>
      <c r="Q884" s="197"/>
      <c r="R884" s="197"/>
      <c r="S884" s="197"/>
      <c r="T884" s="197"/>
      <c r="U884" s="197"/>
      <c r="V884" s="197"/>
      <c r="W884" s="197"/>
      <c r="X884" s="197"/>
      <c r="Y884" s="197"/>
      <c r="Z884" s="197"/>
    </row>
    <row r="885" ht="15.75" customHeight="1">
      <c r="A885" s="197"/>
      <c r="B885" s="197"/>
      <c r="C885" s="197"/>
      <c r="D885" s="197"/>
      <c r="E885" s="197"/>
      <c r="F885" s="197"/>
      <c r="G885" s="197"/>
      <c r="H885" s="197"/>
      <c r="I885" s="197"/>
      <c r="J885" s="197"/>
      <c r="K885" s="197"/>
      <c r="L885" s="197"/>
      <c r="M885" s="197"/>
      <c r="N885" s="197"/>
      <c r="O885" s="197"/>
      <c r="P885" s="197"/>
      <c r="Q885" s="197"/>
      <c r="R885" s="197"/>
      <c r="S885" s="197"/>
      <c r="T885" s="197"/>
      <c r="U885" s="197"/>
      <c r="V885" s="197"/>
      <c r="W885" s="197"/>
      <c r="X885" s="197"/>
      <c r="Y885" s="197"/>
      <c r="Z885" s="197"/>
    </row>
    <row r="886" ht="15.75" customHeight="1">
      <c r="A886" s="197"/>
      <c r="B886" s="197"/>
      <c r="C886" s="197"/>
      <c r="D886" s="197"/>
      <c r="E886" s="197"/>
      <c r="F886" s="197"/>
      <c r="G886" s="197"/>
      <c r="H886" s="197"/>
      <c r="I886" s="197"/>
      <c r="J886" s="197"/>
      <c r="K886" s="197"/>
      <c r="L886" s="197"/>
      <c r="M886" s="197"/>
      <c r="N886" s="197"/>
      <c r="O886" s="197"/>
      <c r="P886" s="197"/>
      <c r="Q886" s="197"/>
      <c r="R886" s="197"/>
      <c r="S886" s="197"/>
      <c r="T886" s="197"/>
      <c r="U886" s="197"/>
      <c r="V886" s="197"/>
      <c r="W886" s="197"/>
      <c r="X886" s="197"/>
      <c r="Y886" s="197"/>
      <c r="Z886" s="197"/>
    </row>
    <row r="887" ht="15.75" customHeight="1">
      <c r="A887" s="197"/>
      <c r="B887" s="197"/>
      <c r="C887" s="197"/>
      <c r="D887" s="197"/>
      <c r="E887" s="197"/>
      <c r="F887" s="197"/>
      <c r="G887" s="197"/>
      <c r="H887" s="197"/>
      <c r="I887" s="197"/>
      <c r="J887" s="197"/>
      <c r="K887" s="197"/>
      <c r="L887" s="197"/>
      <c r="M887" s="197"/>
      <c r="N887" s="197"/>
      <c r="O887" s="197"/>
      <c r="P887" s="197"/>
      <c r="Q887" s="197"/>
      <c r="R887" s="197"/>
      <c r="S887" s="197"/>
      <c r="T887" s="197"/>
      <c r="U887" s="197"/>
      <c r="V887" s="197"/>
      <c r="W887" s="197"/>
      <c r="X887" s="197"/>
      <c r="Y887" s="197"/>
      <c r="Z887" s="197"/>
    </row>
    <row r="888" ht="15.75" customHeight="1">
      <c r="A888" s="197"/>
      <c r="B888" s="197"/>
      <c r="C888" s="197"/>
      <c r="D888" s="197"/>
      <c r="E888" s="197"/>
      <c r="F888" s="197"/>
      <c r="G888" s="197"/>
      <c r="H888" s="197"/>
      <c r="I888" s="197"/>
      <c r="J888" s="197"/>
      <c r="K888" s="197"/>
      <c r="L888" s="197"/>
      <c r="M888" s="197"/>
      <c r="N888" s="197"/>
      <c r="O888" s="197"/>
      <c r="P888" s="197"/>
      <c r="Q888" s="197"/>
      <c r="R888" s="197"/>
      <c r="S888" s="197"/>
      <c r="T888" s="197"/>
      <c r="U888" s="197"/>
      <c r="V888" s="197"/>
      <c r="W888" s="197"/>
      <c r="X888" s="197"/>
      <c r="Y888" s="197"/>
      <c r="Z888" s="197"/>
    </row>
    <row r="889" ht="15.75" customHeight="1">
      <c r="A889" s="197"/>
      <c r="B889" s="197"/>
      <c r="C889" s="197"/>
      <c r="D889" s="197"/>
      <c r="E889" s="197"/>
      <c r="F889" s="197"/>
      <c r="G889" s="197"/>
      <c r="H889" s="197"/>
      <c r="I889" s="197"/>
      <c r="J889" s="197"/>
      <c r="K889" s="197"/>
      <c r="L889" s="197"/>
      <c r="M889" s="197"/>
      <c r="N889" s="197"/>
      <c r="O889" s="197"/>
      <c r="P889" s="197"/>
      <c r="Q889" s="197"/>
      <c r="R889" s="197"/>
      <c r="S889" s="197"/>
      <c r="T889" s="197"/>
      <c r="U889" s="197"/>
      <c r="V889" s="197"/>
      <c r="W889" s="197"/>
      <c r="X889" s="197"/>
      <c r="Y889" s="197"/>
      <c r="Z889" s="197"/>
    </row>
    <row r="890" ht="15.75" customHeight="1">
      <c r="A890" s="197"/>
      <c r="B890" s="197"/>
      <c r="C890" s="197"/>
      <c r="D890" s="197"/>
      <c r="E890" s="197"/>
      <c r="F890" s="197"/>
      <c r="G890" s="197"/>
      <c r="H890" s="197"/>
      <c r="I890" s="197"/>
      <c r="J890" s="197"/>
      <c r="K890" s="197"/>
      <c r="L890" s="197"/>
      <c r="M890" s="197"/>
      <c r="N890" s="197"/>
      <c r="O890" s="197"/>
      <c r="P890" s="197"/>
      <c r="Q890" s="197"/>
      <c r="R890" s="197"/>
      <c r="S890" s="197"/>
      <c r="T890" s="197"/>
      <c r="U890" s="197"/>
      <c r="V890" s="197"/>
      <c r="W890" s="197"/>
      <c r="X890" s="197"/>
      <c r="Y890" s="197"/>
      <c r="Z890" s="197"/>
    </row>
    <row r="891" ht="15.75" customHeight="1">
      <c r="A891" s="197"/>
      <c r="B891" s="197"/>
      <c r="C891" s="197"/>
      <c r="D891" s="197"/>
      <c r="E891" s="197"/>
      <c r="F891" s="197"/>
      <c r="G891" s="197"/>
      <c r="H891" s="197"/>
      <c r="I891" s="197"/>
      <c r="J891" s="197"/>
      <c r="K891" s="197"/>
      <c r="L891" s="197"/>
      <c r="M891" s="197"/>
      <c r="N891" s="197"/>
      <c r="O891" s="197"/>
      <c r="P891" s="197"/>
      <c r="Q891" s="197"/>
      <c r="R891" s="197"/>
      <c r="S891" s="197"/>
      <c r="T891" s="197"/>
      <c r="U891" s="197"/>
      <c r="V891" s="197"/>
      <c r="W891" s="197"/>
      <c r="X891" s="197"/>
      <c r="Y891" s="197"/>
      <c r="Z891" s="197"/>
    </row>
    <row r="892" ht="15.75" customHeight="1">
      <c r="A892" s="197"/>
      <c r="B892" s="197"/>
      <c r="C892" s="197"/>
      <c r="D892" s="197"/>
      <c r="E892" s="197"/>
      <c r="F892" s="197"/>
      <c r="G892" s="197"/>
      <c r="H892" s="197"/>
      <c r="I892" s="197"/>
      <c r="J892" s="197"/>
      <c r="K892" s="197"/>
      <c r="L892" s="197"/>
      <c r="M892" s="197"/>
      <c r="N892" s="197"/>
      <c r="O892" s="197"/>
      <c r="P892" s="197"/>
      <c r="Q892" s="197"/>
      <c r="R892" s="197"/>
      <c r="S892" s="197"/>
      <c r="T892" s="197"/>
      <c r="U892" s="197"/>
      <c r="V892" s="197"/>
      <c r="W892" s="197"/>
      <c r="X892" s="197"/>
      <c r="Y892" s="197"/>
      <c r="Z892" s="197"/>
    </row>
    <row r="893" ht="15.75" customHeight="1">
      <c r="A893" s="197"/>
      <c r="B893" s="197"/>
      <c r="C893" s="197"/>
      <c r="D893" s="197"/>
      <c r="E893" s="197"/>
      <c r="F893" s="197"/>
      <c r="G893" s="197"/>
      <c r="H893" s="197"/>
      <c r="I893" s="197"/>
      <c r="J893" s="197"/>
      <c r="K893" s="197"/>
      <c r="L893" s="197"/>
      <c r="M893" s="197"/>
      <c r="N893" s="197"/>
      <c r="O893" s="197"/>
      <c r="P893" s="197"/>
      <c r="Q893" s="197"/>
      <c r="R893" s="197"/>
      <c r="S893" s="197"/>
      <c r="T893" s="197"/>
      <c r="U893" s="197"/>
      <c r="V893" s="197"/>
      <c r="W893" s="197"/>
      <c r="X893" s="197"/>
      <c r="Y893" s="197"/>
      <c r="Z893" s="197"/>
    </row>
    <row r="894" ht="15.75" customHeight="1">
      <c r="A894" s="197"/>
      <c r="B894" s="197"/>
      <c r="C894" s="197"/>
      <c r="D894" s="197"/>
      <c r="E894" s="197"/>
      <c r="F894" s="197"/>
      <c r="G894" s="197"/>
      <c r="H894" s="197"/>
      <c r="I894" s="197"/>
      <c r="J894" s="197"/>
      <c r="K894" s="197"/>
      <c r="L894" s="197"/>
      <c r="M894" s="197"/>
      <c r="N894" s="197"/>
      <c r="O894" s="197"/>
      <c r="P894" s="197"/>
      <c r="Q894" s="197"/>
      <c r="R894" s="197"/>
      <c r="S894" s="197"/>
      <c r="T894" s="197"/>
      <c r="U894" s="197"/>
      <c r="V894" s="197"/>
      <c r="W894" s="197"/>
      <c r="X894" s="197"/>
      <c r="Y894" s="197"/>
      <c r="Z894" s="197"/>
    </row>
    <row r="895" ht="15.75" customHeight="1">
      <c r="A895" s="197"/>
      <c r="B895" s="197"/>
      <c r="C895" s="197"/>
      <c r="D895" s="197"/>
      <c r="E895" s="197"/>
      <c r="F895" s="197"/>
      <c r="G895" s="197"/>
      <c r="H895" s="197"/>
      <c r="I895" s="197"/>
      <c r="J895" s="197"/>
      <c r="K895" s="197"/>
      <c r="L895" s="197"/>
      <c r="M895" s="197"/>
      <c r="N895" s="197"/>
      <c r="O895" s="197"/>
      <c r="P895" s="197"/>
      <c r="Q895" s="197"/>
      <c r="R895" s="197"/>
      <c r="S895" s="197"/>
      <c r="T895" s="197"/>
      <c r="U895" s="197"/>
      <c r="V895" s="197"/>
      <c r="W895" s="197"/>
      <c r="X895" s="197"/>
      <c r="Y895" s="197"/>
      <c r="Z895" s="197"/>
    </row>
    <row r="896" ht="15.75" customHeight="1">
      <c r="A896" s="197"/>
      <c r="B896" s="197"/>
      <c r="C896" s="197"/>
      <c r="D896" s="197"/>
      <c r="E896" s="197"/>
      <c r="F896" s="197"/>
      <c r="G896" s="197"/>
      <c r="H896" s="197"/>
      <c r="I896" s="197"/>
      <c r="J896" s="197"/>
      <c r="K896" s="197"/>
      <c r="L896" s="197"/>
      <c r="M896" s="197"/>
      <c r="N896" s="197"/>
      <c r="O896" s="197"/>
      <c r="P896" s="197"/>
      <c r="Q896" s="197"/>
      <c r="R896" s="197"/>
      <c r="S896" s="197"/>
      <c r="T896" s="197"/>
      <c r="U896" s="197"/>
      <c r="V896" s="197"/>
      <c r="W896" s="197"/>
      <c r="X896" s="197"/>
      <c r="Y896" s="197"/>
      <c r="Z896" s="197"/>
    </row>
    <row r="897" ht="15.75" customHeight="1">
      <c r="A897" s="197"/>
      <c r="B897" s="197"/>
      <c r="C897" s="197"/>
      <c r="D897" s="197"/>
      <c r="E897" s="197"/>
      <c r="F897" s="197"/>
      <c r="G897" s="197"/>
      <c r="H897" s="197"/>
      <c r="I897" s="197"/>
      <c r="J897" s="197"/>
      <c r="K897" s="197"/>
      <c r="L897" s="197"/>
      <c r="M897" s="197"/>
      <c r="N897" s="197"/>
      <c r="O897" s="197"/>
      <c r="P897" s="197"/>
      <c r="Q897" s="197"/>
      <c r="R897" s="197"/>
      <c r="S897" s="197"/>
      <c r="T897" s="197"/>
      <c r="U897" s="197"/>
      <c r="V897" s="197"/>
      <c r="W897" s="197"/>
      <c r="X897" s="197"/>
      <c r="Y897" s="197"/>
      <c r="Z897" s="197"/>
    </row>
    <row r="898" ht="15.75" customHeight="1">
      <c r="A898" s="197"/>
      <c r="B898" s="197"/>
      <c r="C898" s="197"/>
      <c r="D898" s="197"/>
      <c r="E898" s="197"/>
      <c r="F898" s="197"/>
      <c r="G898" s="197"/>
      <c r="H898" s="197"/>
      <c r="I898" s="197"/>
      <c r="J898" s="197"/>
      <c r="K898" s="197"/>
      <c r="L898" s="197"/>
      <c r="M898" s="197"/>
      <c r="N898" s="197"/>
      <c r="O898" s="197"/>
      <c r="P898" s="197"/>
      <c r="Q898" s="197"/>
      <c r="R898" s="197"/>
      <c r="S898" s="197"/>
      <c r="T898" s="197"/>
      <c r="U898" s="197"/>
      <c r="V898" s="197"/>
      <c r="W898" s="197"/>
      <c r="X898" s="197"/>
      <c r="Y898" s="197"/>
      <c r="Z898" s="197"/>
    </row>
    <row r="899" ht="15.75" customHeight="1">
      <c r="A899" s="197"/>
      <c r="B899" s="197"/>
      <c r="C899" s="197"/>
      <c r="D899" s="197"/>
      <c r="E899" s="197"/>
      <c r="F899" s="197"/>
      <c r="G899" s="197"/>
      <c r="H899" s="197"/>
      <c r="I899" s="197"/>
      <c r="J899" s="197"/>
      <c r="K899" s="197"/>
      <c r="L899" s="197"/>
      <c r="M899" s="197"/>
      <c r="N899" s="197"/>
      <c r="O899" s="197"/>
      <c r="P899" s="197"/>
      <c r="Q899" s="197"/>
      <c r="R899" s="197"/>
      <c r="S899" s="197"/>
      <c r="T899" s="197"/>
      <c r="U899" s="197"/>
      <c r="V899" s="197"/>
      <c r="W899" s="197"/>
      <c r="X899" s="197"/>
      <c r="Y899" s="197"/>
      <c r="Z899" s="197"/>
    </row>
    <row r="900" ht="15.75" customHeight="1">
      <c r="A900" s="197"/>
      <c r="B900" s="197"/>
      <c r="C900" s="197"/>
      <c r="D900" s="197"/>
      <c r="E900" s="197"/>
      <c r="F900" s="197"/>
      <c r="G900" s="197"/>
      <c r="H900" s="197"/>
      <c r="I900" s="197"/>
      <c r="J900" s="197"/>
      <c r="K900" s="197"/>
      <c r="L900" s="197"/>
      <c r="M900" s="197"/>
      <c r="N900" s="197"/>
      <c r="O900" s="197"/>
      <c r="P900" s="197"/>
      <c r="Q900" s="197"/>
      <c r="R900" s="197"/>
      <c r="S900" s="197"/>
      <c r="T900" s="197"/>
      <c r="U900" s="197"/>
      <c r="V900" s="197"/>
      <c r="W900" s="197"/>
      <c r="X900" s="197"/>
      <c r="Y900" s="197"/>
      <c r="Z900" s="197"/>
    </row>
    <row r="901" ht="15.75" customHeight="1">
      <c r="A901" s="197"/>
      <c r="B901" s="197"/>
      <c r="C901" s="197"/>
      <c r="D901" s="197"/>
      <c r="E901" s="197"/>
      <c r="F901" s="197"/>
      <c r="G901" s="197"/>
      <c r="H901" s="197"/>
      <c r="I901" s="197"/>
      <c r="J901" s="197"/>
      <c r="K901" s="197"/>
      <c r="L901" s="197"/>
      <c r="M901" s="197"/>
      <c r="N901" s="197"/>
      <c r="O901" s="197"/>
      <c r="P901" s="197"/>
      <c r="Q901" s="197"/>
      <c r="R901" s="197"/>
      <c r="S901" s="197"/>
      <c r="T901" s="197"/>
      <c r="U901" s="197"/>
      <c r="V901" s="197"/>
      <c r="W901" s="197"/>
      <c r="X901" s="197"/>
      <c r="Y901" s="197"/>
      <c r="Z901" s="197"/>
    </row>
    <row r="902" ht="15.75" customHeight="1">
      <c r="A902" s="197"/>
      <c r="B902" s="197"/>
      <c r="C902" s="197"/>
      <c r="D902" s="197"/>
      <c r="E902" s="197"/>
      <c r="F902" s="197"/>
      <c r="G902" s="197"/>
      <c r="H902" s="197"/>
      <c r="I902" s="197"/>
      <c r="J902" s="197"/>
      <c r="K902" s="197"/>
      <c r="L902" s="197"/>
      <c r="M902" s="197"/>
      <c r="N902" s="197"/>
      <c r="O902" s="197"/>
      <c r="P902" s="197"/>
      <c r="Q902" s="197"/>
      <c r="R902" s="197"/>
      <c r="S902" s="197"/>
      <c r="T902" s="197"/>
      <c r="U902" s="197"/>
      <c r="V902" s="197"/>
      <c r="W902" s="197"/>
      <c r="X902" s="197"/>
      <c r="Y902" s="197"/>
      <c r="Z902" s="197"/>
    </row>
    <row r="903" ht="15.75" customHeight="1">
      <c r="A903" s="197"/>
      <c r="B903" s="197"/>
      <c r="C903" s="197"/>
      <c r="D903" s="197"/>
      <c r="E903" s="197"/>
      <c r="F903" s="197"/>
      <c r="G903" s="197"/>
      <c r="H903" s="197"/>
      <c r="I903" s="197"/>
      <c r="J903" s="197"/>
      <c r="K903" s="197"/>
      <c r="L903" s="197"/>
      <c r="M903" s="197"/>
      <c r="N903" s="197"/>
      <c r="O903" s="197"/>
      <c r="P903" s="197"/>
      <c r="Q903" s="197"/>
      <c r="R903" s="197"/>
      <c r="S903" s="197"/>
      <c r="T903" s="197"/>
      <c r="U903" s="197"/>
      <c r="V903" s="197"/>
      <c r="W903" s="197"/>
      <c r="X903" s="197"/>
      <c r="Y903" s="197"/>
      <c r="Z903" s="197"/>
    </row>
    <row r="904" ht="15.75" customHeight="1">
      <c r="A904" s="197"/>
      <c r="B904" s="197"/>
      <c r="C904" s="197"/>
      <c r="D904" s="197"/>
      <c r="E904" s="197"/>
      <c r="F904" s="197"/>
      <c r="G904" s="197"/>
      <c r="H904" s="197"/>
      <c r="I904" s="197"/>
      <c r="J904" s="197"/>
      <c r="K904" s="197"/>
      <c r="L904" s="197"/>
      <c r="M904" s="197"/>
      <c r="N904" s="197"/>
      <c r="O904" s="197"/>
      <c r="P904" s="197"/>
      <c r="Q904" s="197"/>
      <c r="R904" s="197"/>
      <c r="S904" s="197"/>
      <c r="T904" s="197"/>
      <c r="U904" s="197"/>
      <c r="V904" s="197"/>
      <c r="W904" s="197"/>
      <c r="X904" s="197"/>
      <c r="Y904" s="197"/>
      <c r="Z904" s="197"/>
    </row>
    <row r="905" ht="15.75" customHeight="1">
      <c r="A905" s="197"/>
      <c r="B905" s="197"/>
      <c r="C905" s="197"/>
      <c r="D905" s="197"/>
      <c r="E905" s="197"/>
      <c r="F905" s="197"/>
      <c r="G905" s="197"/>
      <c r="H905" s="197"/>
      <c r="I905" s="197"/>
      <c r="J905" s="197"/>
      <c r="K905" s="197"/>
      <c r="L905" s="197"/>
      <c r="M905" s="197"/>
      <c r="N905" s="197"/>
      <c r="O905" s="197"/>
      <c r="P905" s="197"/>
      <c r="Q905" s="197"/>
      <c r="R905" s="197"/>
      <c r="S905" s="197"/>
      <c r="T905" s="197"/>
      <c r="U905" s="197"/>
      <c r="V905" s="197"/>
      <c r="W905" s="197"/>
      <c r="X905" s="197"/>
      <c r="Y905" s="197"/>
      <c r="Z905" s="197"/>
    </row>
    <row r="906" ht="15.75" customHeight="1">
      <c r="A906" s="197"/>
      <c r="B906" s="197"/>
      <c r="C906" s="197"/>
      <c r="D906" s="197"/>
      <c r="E906" s="197"/>
      <c r="F906" s="197"/>
      <c r="G906" s="197"/>
      <c r="H906" s="197"/>
      <c r="I906" s="197"/>
      <c r="J906" s="197"/>
      <c r="K906" s="197"/>
      <c r="L906" s="197"/>
      <c r="M906" s="197"/>
      <c r="N906" s="197"/>
      <c r="O906" s="197"/>
      <c r="P906" s="197"/>
      <c r="Q906" s="197"/>
      <c r="R906" s="197"/>
      <c r="S906" s="197"/>
      <c r="T906" s="197"/>
      <c r="U906" s="197"/>
      <c r="V906" s="197"/>
      <c r="W906" s="197"/>
      <c r="X906" s="197"/>
      <c r="Y906" s="197"/>
      <c r="Z906" s="197"/>
    </row>
    <row r="907" ht="15.75" customHeight="1">
      <c r="A907" s="197"/>
      <c r="B907" s="197"/>
      <c r="C907" s="197"/>
      <c r="D907" s="197"/>
      <c r="E907" s="197"/>
      <c r="F907" s="197"/>
      <c r="G907" s="197"/>
      <c r="H907" s="197"/>
      <c r="I907" s="197"/>
      <c r="J907" s="197"/>
      <c r="K907" s="197"/>
      <c r="L907" s="197"/>
      <c r="M907" s="197"/>
      <c r="N907" s="197"/>
      <c r="O907" s="197"/>
      <c r="P907" s="197"/>
      <c r="Q907" s="197"/>
      <c r="R907" s="197"/>
      <c r="S907" s="197"/>
      <c r="T907" s="197"/>
      <c r="U907" s="197"/>
      <c r="V907" s="197"/>
      <c r="W907" s="197"/>
      <c r="X907" s="197"/>
      <c r="Y907" s="197"/>
      <c r="Z907" s="197"/>
    </row>
    <row r="908" ht="15.75" customHeight="1">
      <c r="A908" s="197"/>
      <c r="B908" s="197"/>
      <c r="C908" s="197"/>
      <c r="D908" s="197"/>
      <c r="E908" s="197"/>
      <c r="F908" s="197"/>
      <c r="G908" s="197"/>
      <c r="H908" s="197"/>
      <c r="I908" s="197"/>
      <c r="J908" s="197"/>
      <c r="K908" s="197"/>
      <c r="L908" s="197"/>
      <c r="M908" s="197"/>
      <c r="N908" s="197"/>
      <c r="O908" s="197"/>
      <c r="P908" s="197"/>
      <c r="Q908" s="197"/>
      <c r="R908" s="197"/>
      <c r="S908" s="197"/>
      <c r="T908" s="197"/>
      <c r="U908" s="197"/>
      <c r="V908" s="197"/>
      <c r="W908" s="197"/>
      <c r="X908" s="197"/>
      <c r="Y908" s="197"/>
      <c r="Z908" s="197"/>
    </row>
    <row r="909" ht="15.75" customHeight="1">
      <c r="A909" s="197"/>
      <c r="B909" s="197"/>
      <c r="C909" s="197"/>
      <c r="D909" s="197"/>
      <c r="E909" s="197"/>
      <c r="F909" s="197"/>
      <c r="G909" s="197"/>
      <c r="H909" s="197"/>
      <c r="I909" s="197"/>
      <c r="J909" s="197"/>
      <c r="K909" s="197"/>
      <c r="L909" s="197"/>
      <c r="M909" s="197"/>
      <c r="N909" s="197"/>
      <c r="O909" s="197"/>
      <c r="P909" s="197"/>
      <c r="Q909" s="197"/>
      <c r="R909" s="197"/>
      <c r="S909" s="197"/>
      <c r="T909" s="197"/>
      <c r="U909" s="197"/>
      <c r="V909" s="197"/>
      <c r="W909" s="197"/>
      <c r="X909" s="197"/>
      <c r="Y909" s="197"/>
      <c r="Z909" s="197"/>
    </row>
    <row r="910" ht="15.75" customHeight="1">
      <c r="A910" s="197"/>
      <c r="B910" s="197"/>
      <c r="C910" s="197"/>
      <c r="D910" s="197"/>
      <c r="E910" s="197"/>
      <c r="F910" s="197"/>
      <c r="G910" s="197"/>
      <c r="H910" s="197"/>
      <c r="I910" s="197"/>
      <c r="J910" s="197"/>
      <c r="K910" s="197"/>
      <c r="L910" s="197"/>
      <c r="M910" s="197"/>
      <c r="N910" s="197"/>
      <c r="O910" s="197"/>
      <c r="P910" s="197"/>
      <c r="Q910" s="197"/>
      <c r="R910" s="197"/>
      <c r="S910" s="197"/>
      <c r="T910" s="197"/>
      <c r="U910" s="197"/>
      <c r="V910" s="197"/>
      <c r="W910" s="197"/>
      <c r="X910" s="197"/>
      <c r="Y910" s="197"/>
      <c r="Z910" s="197"/>
    </row>
    <row r="911" ht="15.75" customHeight="1">
      <c r="A911" s="197"/>
      <c r="B911" s="197"/>
      <c r="C911" s="197"/>
      <c r="D911" s="197"/>
      <c r="E911" s="197"/>
      <c r="F911" s="197"/>
      <c r="G911" s="197"/>
      <c r="H911" s="197"/>
      <c r="I911" s="197"/>
      <c r="J911" s="197"/>
      <c r="K911" s="197"/>
      <c r="L911" s="197"/>
      <c r="M911" s="197"/>
      <c r="N911" s="197"/>
      <c r="O911" s="197"/>
      <c r="P911" s="197"/>
      <c r="Q911" s="197"/>
      <c r="R911" s="197"/>
      <c r="S911" s="197"/>
      <c r="T911" s="197"/>
      <c r="U911" s="197"/>
      <c r="V911" s="197"/>
      <c r="W911" s="197"/>
      <c r="X911" s="197"/>
      <c r="Y911" s="197"/>
      <c r="Z911" s="197"/>
    </row>
    <row r="912" ht="15.75" customHeight="1">
      <c r="A912" s="197"/>
      <c r="B912" s="197"/>
      <c r="C912" s="197"/>
      <c r="D912" s="197"/>
      <c r="E912" s="197"/>
      <c r="F912" s="197"/>
      <c r="G912" s="197"/>
      <c r="H912" s="197"/>
      <c r="I912" s="197"/>
      <c r="J912" s="197"/>
      <c r="K912" s="197"/>
      <c r="L912" s="197"/>
      <c r="M912" s="197"/>
      <c r="N912" s="197"/>
      <c r="O912" s="197"/>
      <c r="P912" s="197"/>
      <c r="Q912" s="197"/>
      <c r="R912" s="197"/>
      <c r="S912" s="197"/>
      <c r="T912" s="197"/>
      <c r="U912" s="197"/>
      <c r="V912" s="197"/>
      <c r="W912" s="197"/>
      <c r="X912" s="197"/>
      <c r="Y912" s="197"/>
      <c r="Z912" s="197"/>
    </row>
    <row r="913" ht="15.75" customHeight="1">
      <c r="A913" s="197"/>
      <c r="B913" s="197"/>
      <c r="C913" s="197"/>
      <c r="D913" s="197"/>
      <c r="E913" s="197"/>
      <c r="F913" s="197"/>
      <c r="G913" s="197"/>
      <c r="H913" s="197"/>
      <c r="I913" s="197"/>
      <c r="J913" s="197"/>
      <c r="K913" s="197"/>
      <c r="L913" s="197"/>
      <c r="M913" s="197"/>
      <c r="N913" s="197"/>
      <c r="O913" s="197"/>
      <c r="P913" s="197"/>
      <c r="Q913" s="197"/>
      <c r="R913" s="197"/>
      <c r="S913" s="197"/>
      <c r="T913" s="197"/>
      <c r="U913" s="197"/>
      <c r="V913" s="197"/>
      <c r="W913" s="197"/>
      <c r="X913" s="197"/>
      <c r="Y913" s="197"/>
      <c r="Z913" s="197"/>
    </row>
    <row r="914" ht="15.75" customHeight="1">
      <c r="A914" s="197"/>
      <c r="B914" s="197"/>
      <c r="C914" s="197"/>
      <c r="D914" s="197"/>
      <c r="E914" s="197"/>
      <c r="F914" s="197"/>
      <c r="G914" s="197"/>
      <c r="H914" s="197"/>
      <c r="I914" s="197"/>
      <c r="J914" s="197"/>
      <c r="K914" s="197"/>
      <c r="L914" s="197"/>
      <c r="M914" s="197"/>
      <c r="N914" s="197"/>
      <c r="O914" s="197"/>
      <c r="P914" s="197"/>
      <c r="Q914" s="197"/>
      <c r="R914" s="197"/>
      <c r="S914" s="197"/>
      <c r="T914" s="197"/>
      <c r="U914" s="197"/>
      <c r="V914" s="197"/>
      <c r="W914" s="197"/>
      <c r="X914" s="197"/>
      <c r="Y914" s="197"/>
      <c r="Z914" s="197"/>
    </row>
    <row r="915" ht="15.75" customHeight="1">
      <c r="A915" s="197"/>
      <c r="B915" s="197"/>
      <c r="C915" s="197"/>
      <c r="D915" s="197"/>
      <c r="E915" s="197"/>
      <c r="F915" s="197"/>
      <c r="G915" s="197"/>
      <c r="H915" s="197"/>
      <c r="I915" s="197"/>
      <c r="J915" s="197"/>
      <c r="K915" s="197"/>
      <c r="L915" s="197"/>
      <c r="M915" s="197"/>
      <c r="N915" s="197"/>
      <c r="O915" s="197"/>
      <c r="P915" s="197"/>
      <c r="Q915" s="197"/>
      <c r="R915" s="197"/>
      <c r="S915" s="197"/>
      <c r="T915" s="197"/>
      <c r="U915" s="197"/>
      <c r="V915" s="197"/>
      <c r="W915" s="197"/>
      <c r="X915" s="197"/>
      <c r="Y915" s="197"/>
      <c r="Z915" s="197"/>
    </row>
    <row r="916" ht="15.75" customHeight="1">
      <c r="A916" s="197"/>
      <c r="B916" s="197"/>
      <c r="C916" s="197"/>
      <c r="D916" s="197"/>
      <c r="E916" s="197"/>
      <c r="F916" s="197"/>
      <c r="G916" s="197"/>
      <c r="H916" s="197"/>
      <c r="I916" s="197"/>
      <c r="J916" s="197"/>
      <c r="K916" s="197"/>
      <c r="L916" s="197"/>
      <c r="M916" s="197"/>
      <c r="N916" s="197"/>
      <c r="O916" s="197"/>
      <c r="P916" s="197"/>
      <c r="Q916" s="197"/>
      <c r="R916" s="197"/>
      <c r="S916" s="197"/>
      <c r="T916" s="197"/>
      <c r="U916" s="197"/>
      <c r="V916" s="197"/>
      <c r="W916" s="197"/>
      <c r="X916" s="197"/>
      <c r="Y916" s="197"/>
      <c r="Z916" s="197"/>
    </row>
    <row r="917" ht="15.75" customHeight="1">
      <c r="A917" s="197"/>
      <c r="B917" s="197"/>
      <c r="C917" s="197"/>
      <c r="D917" s="197"/>
      <c r="E917" s="197"/>
      <c r="F917" s="197"/>
      <c r="G917" s="197"/>
      <c r="H917" s="197"/>
      <c r="I917" s="197"/>
      <c r="J917" s="197"/>
      <c r="K917" s="197"/>
      <c r="L917" s="197"/>
      <c r="M917" s="197"/>
      <c r="N917" s="197"/>
      <c r="O917" s="197"/>
      <c r="P917" s="197"/>
      <c r="Q917" s="197"/>
      <c r="R917" s="197"/>
      <c r="S917" s="197"/>
      <c r="T917" s="197"/>
      <c r="U917" s="197"/>
      <c r="V917" s="197"/>
      <c r="W917" s="197"/>
      <c r="X917" s="197"/>
      <c r="Y917" s="197"/>
      <c r="Z917" s="197"/>
    </row>
    <row r="918" ht="15.75" customHeight="1">
      <c r="A918" s="197"/>
      <c r="B918" s="197"/>
      <c r="C918" s="197"/>
      <c r="D918" s="197"/>
      <c r="E918" s="197"/>
      <c r="F918" s="197"/>
      <c r="G918" s="197"/>
      <c r="H918" s="197"/>
      <c r="I918" s="197"/>
      <c r="J918" s="197"/>
      <c r="K918" s="197"/>
      <c r="L918" s="197"/>
      <c r="M918" s="197"/>
      <c r="N918" s="197"/>
      <c r="O918" s="197"/>
      <c r="P918" s="197"/>
      <c r="Q918" s="197"/>
      <c r="R918" s="197"/>
      <c r="S918" s="197"/>
      <c r="T918" s="197"/>
      <c r="U918" s="197"/>
      <c r="V918" s="197"/>
      <c r="W918" s="197"/>
      <c r="X918" s="197"/>
      <c r="Y918" s="197"/>
      <c r="Z918" s="197"/>
    </row>
    <row r="919" ht="15.75" customHeight="1">
      <c r="A919" s="197"/>
      <c r="B919" s="197"/>
      <c r="C919" s="197"/>
      <c r="D919" s="197"/>
      <c r="E919" s="197"/>
      <c r="F919" s="197"/>
      <c r="G919" s="197"/>
      <c r="H919" s="197"/>
      <c r="I919" s="197"/>
      <c r="J919" s="197"/>
      <c r="K919" s="197"/>
      <c r="L919" s="197"/>
      <c r="M919" s="197"/>
      <c r="N919" s="197"/>
      <c r="O919" s="197"/>
      <c r="P919" s="197"/>
      <c r="Q919" s="197"/>
      <c r="R919" s="197"/>
      <c r="S919" s="197"/>
      <c r="T919" s="197"/>
      <c r="U919" s="197"/>
      <c r="V919" s="197"/>
      <c r="W919" s="197"/>
      <c r="X919" s="197"/>
      <c r="Y919" s="197"/>
      <c r="Z919" s="197"/>
    </row>
    <row r="920" ht="15.75" customHeight="1">
      <c r="A920" s="197"/>
      <c r="B920" s="197"/>
      <c r="C920" s="197"/>
      <c r="D920" s="197"/>
      <c r="E920" s="197"/>
      <c r="F920" s="197"/>
      <c r="G920" s="197"/>
      <c r="H920" s="197"/>
      <c r="I920" s="197"/>
      <c r="J920" s="197"/>
      <c r="K920" s="197"/>
      <c r="L920" s="197"/>
      <c r="M920" s="197"/>
      <c r="N920" s="197"/>
      <c r="O920" s="197"/>
      <c r="P920" s="197"/>
      <c r="Q920" s="197"/>
      <c r="R920" s="197"/>
      <c r="S920" s="197"/>
      <c r="T920" s="197"/>
      <c r="U920" s="197"/>
      <c r="V920" s="197"/>
      <c r="W920" s="197"/>
      <c r="X920" s="197"/>
      <c r="Y920" s="197"/>
      <c r="Z920" s="197"/>
    </row>
    <row r="921" ht="15.75" customHeight="1">
      <c r="A921" s="197"/>
      <c r="B921" s="197"/>
      <c r="C921" s="197"/>
      <c r="D921" s="197"/>
      <c r="E921" s="197"/>
      <c r="F921" s="197"/>
      <c r="G921" s="197"/>
      <c r="H921" s="197"/>
      <c r="I921" s="197"/>
      <c r="J921" s="197"/>
      <c r="K921" s="197"/>
      <c r="L921" s="197"/>
      <c r="M921" s="197"/>
      <c r="N921" s="197"/>
      <c r="O921" s="197"/>
      <c r="P921" s="197"/>
      <c r="Q921" s="197"/>
      <c r="R921" s="197"/>
      <c r="S921" s="197"/>
      <c r="T921" s="197"/>
      <c r="U921" s="197"/>
      <c r="V921" s="197"/>
      <c r="W921" s="197"/>
      <c r="X921" s="197"/>
      <c r="Y921" s="197"/>
      <c r="Z921" s="197"/>
    </row>
    <row r="922" ht="15.75" customHeight="1">
      <c r="A922" s="197"/>
      <c r="B922" s="197"/>
      <c r="C922" s="197"/>
      <c r="D922" s="197"/>
      <c r="E922" s="197"/>
      <c r="F922" s="197"/>
      <c r="G922" s="197"/>
      <c r="H922" s="197"/>
      <c r="I922" s="197"/>
      <c r="J922" s="197"/>
      <c r="K922" s="197"/>
      <c r="L922" s="197"/>
      <c r="M922" s="197"/>
      <c r="N922" s="197"/>
      <c r="O922" s="197"/>
      <c r="P922" s="197"/>
      <c r="Q922" s="197"/>
      <c r="R922" s="197"/>
      <c r="S922" s="197"/>
      <c r="T922" s="197"/>
      <c r="U922" s="197"/>
      <c r="V922" s="197"/>
      <c r="W922" s="197"/>
      <c r="X922" s="197"/>
      <c r="Y922" s="197"/>
      <c r="Z922" s="197"/>
    </row>
    <row r="923" ht="15.75" customHeight="1">
      <c r="A923" s="197"/>
      <c r="B923" s="197"/>
      <c r="C923" s="197"/>
      <c r="D923" s="197"/>
      <c r="E923" s="197"/>
      <c r="F923" s="197"/>
      <c r="G923" s="197"/>
      <c r="H923" s="197"/>
      <c r="I923" s="197"/>
      <c r="J923" s="197"/>
      <c r="K923" s="197"/>
      <c r="L923" s="197"/>
      <c r="M923" s="197"/>
      <c r="N923" s="197"/>
      <c r="O923" s="197"/>
      <c r="P923" s="197"/>
      <c r="Q923" s="197"/>
      <c r="R923" s="197"/>
      <c r="S923" s="197"/>
      <c r="T923" s="197"/>
      <c r="U923" s="197"/>
      <c r="V923" s="197"/>
      <c r="W923" s="197"/>
      <c r="X923" s="197"/>
      <c r="Y923" s="197"/>
      <c r="Z923" s="197"/>
    </row>
    <row r="924" ht="15.75" customHeight="1">
      <c r="A924" s="197"/>
      <c r="B924" s="197"/>
      <c r="C924" s="197"/>
      <c r="D924" s="197"/>
      <c r="E924" s="197"/>
      <c r="F924" s="197"/>
      <c r="G924" s="197"/>
      <c r="H924" s="197"/>
      <c r="I924" s="197"/>
      <c r="J924" s="197"/>
      <c r="K924" s="197"/>
      <c r="L924" s="197"/>
      <c r="M924" s="197"/>
      <c r="N924" s="197"/>
      <c r="O924" s="197"/>
      <c r="P924" s="197"/>
      <c r="Q924" s="197"/>
      <c r="R924" s="197"/>
      <c r="S924" s="197"/>
      <c r="T924" s="197"/>
      <c r="U924" s="197"/>
      <c r="V924" s="197"/>
      <c r="W924" s="197"/>
      <c r="X924" s="197"/>
      <c r="Y924" s="197"/>
      <c r="Z924" s="197"/>
    </row>
    <row r="925" ht="15.75" customHeight="1">
      <c r="A925" s="197"/>
      <c r="B925" s="197"/>
      <c r="C925" s="197"/>
      <c r="D925" s="197"/>
      <c r="E925" s="197"/>
      <c r="F925" s="197"/>
      <c r="G925" s="197"/>
      <c r="H925" s="197"/>
      <c r="I925" s="197"/>
      <c r="J925" s="197"/>
      <c r="K925" s="197"/>
      <c r="L925" s="197"/>
      <c r="M925" s="197"/>
      <c r="N925" s="197"/>
      <c r="O925" s="197"/>
      <c r="P925" s="197"/>
      <c r="Q925" s="197"/>
      <c r="R925" s="197"/>
      <c r="S925" s="197"/>
      <c r="T925" s="197"/>
      <c r="U925" s="197"/>
      <c r="V925" s="197"/>
      <c r="W925" s="197"/>
      <c r="X925" s="197"/>
      <c r="Y925" s="197"/>
      <c r="Z925" s="197"/>
    </row>
    <row r="926" ht="15.75" customHeight="1">
      <c r="A926" s="197"/>
      <c r="B926" s="197"/>
      <c r="C926" s="197"/>
      <c r="D926" s="197"/>
      <c r="E926" s="197"/>
      <c r="F926" s="197"/>
      <c r="G926" s="197"/>
      <c r="H926" s="197"/>
      <c r="I926" s="197"/>
      <c r="J926" s="197"/>
      <c r="K926" s="197"/>
      <c r="L926" s="197"/>
      <c r="M926" s="197"/>
      <c r="N926" s="197"/>
      <c r="O926" s="197"/>
      <c r="P926" s="197"/>
      <c r="Q926" s="197"/>
      <c r="R926" s="197"/>
      <c r="S926" s="197"/>
      <c r="T926" s="197"/>
      <c r="U926" s="197"/>
      <c r="V926" s="197"/>
      <c r="W926" s="197"/>
      <c r="X926" s="197"/>
      <c r="Y926" s="197"/>
      <c r="Z926" s="197"/>
    </row>
    <row r="927" ht="15.75" customHeight="1">
      <c r="A927" s="197"/>
      <c r="B927" s="197"/>
      <c r="C927" s="197"/>
      <c r="D927" s="197"/>
      <c r="E927" s="197"/>
      <c r="F927" s="197"/>
      <c r="G927" s="197"/>
      <c r="H927" s="197"/>
      <c r="I927" s="197"/>
      <c r="J927" s="197"/>
      <c r="K927" s="197"/>
      <c r="L927" s="197"/>
      <c r="M927" s="197"/>
      <c r="N927" s="197"/>
      <c r="O927" s="197"/>
      <c r="P927" s="197"/>
      <c r="Q927" s="197"/>
      <c r="R927" s="197"/>
      <c r="S927" s="197"/>
      <c r="T927" s="197"/>
      <c r="U927" s="197"/>
      <c r="V927" s="197"/>
      <c r="W927" s="197"/>
      <c r="X927" s="197"/>
      <c r="Y927" s="197"/>
      <c r="Z927" s="197"/>
    </row>
    <row r="928" ht="15.75" customHeight="1">
      <c r="A928" s="197"/>
      <c r="B928" s="197"/>
      <c r="C928" s="197"/>
      <c r="D928" s="197"/>
      <c r="E928" s="197"/>
      <c r="F928" s="197"/>
      <c r="G928" s="197"/>
      <c r="H928" s="197"/>
      <c r="I928" s="197"/>
      <c r="J928" s="197"/>
      <c r="K928" s="197"/>
      <c r="L928" s="197"/>
      <c r="M928" s="197"/>
      <c r="N928" s="197"/>
      <c r="O928" s="197"/>
      <c r="P928" s="197"/>
      <c r="Q928" s="197"/>
      <c r="R928" s="197"/>
      <c r="S928" s="197"/>
      <c r="T928" s="197"/>
      <c r="U928" s="197"/>
      <c r="V928" s="197"/>
      <c r="W928" s="197"/>
      <c r="X928" s="197"/>
      <c r="Y928" s="197"/>
      <c r="Z928" s="197"/>
    </row>
    <row r="929" ht="15.75" customHeight="1">
      <c r="A929" s="197"/>
      <c r="B929" s="197"/>
      <c r="C929" s="197"/>
      <c r="D929" s="197"/>
      <c r="E929" s="197"/>
      <c r="F929" s="197"/>
      <c r="G929" s="197"/>
      <c r="H929" s="197"/>
      <c r="I929" s="197"/>
      <c r="J929" s="197"/>
      <c r="K929" s="197"/>
      <c r="L929" s="197"/>
      <c r="M929" s="197"/>
      <c r="N929" s="197"/>
      <c r="O929" s="197"/>
      <c r="P929" s="197"/>
      <c r="Q929" s="197"/>
      <c r="R929" s="197"/>
      <c r="S929" s="197"/>
      <c r="T929" s="197"/>
      <c r="U929" s="197"/>
      <c r="V929" s="197"/>
      <c r="W929" s="197"/>
      <c r="X929" s="197"/>
      <c r="Y929" s="197"/>
      <c r="Z929" s="197"/>
    </row>
    <row r="930" ht="15.75" customHeight="1">
      <c r="A930" s="197"/>
      <c r="B930" s="197"/>
      <c r="C930" s="197"/>
      <c r="D930" s="197"/>
      <c r="E930" s="197"/>
      <c r="F930" s="197"/>
      <c r="G930" s="197"/>
      <c r="H930" s="197"/>
      <c r="I930" s="197"/>
      <c r="J930" s="197"/>
      <c r="K930" s="197"/>
      <c r="L930" s="197"/>
      <c r="M930" s="197"/>
      <c r="N930" s="197"/>
      <c r="O930" s="197"/>
      <c r="P930" s="197"/>
      <c r="Q930" s="197"/>
      <c r="R930" s="197"/>
      <c r="S930" s="197"/>
      <c r="T930" s="197"/>
      <c r="U930" s="197"/>
      <c r="V930" s="197"/>
      <c r="W930" s="197"/>
      <c r="X930" s="197"/>
      <c r="Y930" s="197"/>
      <c r="Z930" s="197"/>
    </row>
    <row r="931" ht="15.75" customHeight="1">
      <c r="A931" s="197"/>
      <c r="B931" s="197"/>
      <c r="C931" s="197"/>
      <c r="D931" s="197"/>
      <c r="E931" s="197"/>
      <c r="F931" s="197"/>
      <c r="G931" s="197"/>
      <c r="H931" s="197"/>
      <c r="I931" s="197"/>
      <c r="J931" s="197"/>
      <c r="K931" s="197"/>
      <c r="L931" s="197"/>
      <c r="M931" s="197"/>
      <c r="N931" s="197"/>
      <c r="O931" s="197"/>
      <c r="P931" s="197"/>
      <c r="Q931" s="197"/>
      <c r="R931" s="197"/>
      <c r="S931" s="197"/>
      <c r="T931" s="197"/>
      <c r="U931" s="197"/>
      <c r="V931" s="197"/>
      <c r="W931" s="197"/>
      <c r="X931" s="197"/>
      <c r="Y931" s="197"/>
      <c r="Z931" s="197"/>
    </row>
    <row r="932" ht="15.75" customHeight="1">
      <c r="A932" s="197"/>
      <c r="B932" s="197"/>
      <c r="C932" s="197"/>
      <c r="D932" s="197"/>
      <c r="E932" s="197"/>
      <c r="F932" s="197"/>
      <c r="G932" s="197"/>
      <c r="H932" s="197"/>
      <c r="I932" s="197"/>
      <c r="J932" s="197"/>
      <c r="K932" s="197"/>
      <c r="L932" s="197"/>
      <c r="M932" s="197"/>
      <c r="N932" s="197"/>
      <c r="O932" s="197"/>
      <c r="P932" s="197"/>
      <c r="Q932" s="197"/>
      <c r="R932" s="197"/>
      <c r="S932" s="197"/>
      <c r="T932" s="197"/>
      <c r="U932" s="197"/>
      <c r="V932" s="197"/>
      <c r="W932" s="197"/>
      <c r="X932" s="197"/>
      <c r="Y932" s="197"/>
      <c r="Z932" s="197"/>
    </row>
    <row r="933" ht="15.75" customHeight="1">
      <c r="A933" s="197"/>
      <c r="B933" s="197"/>
      <c r="C933" s="197"/>
      <c r="D933" s="197"/>
      <c r="E933" s="197"/>
      <c r="F933" s="197"/>
      <c r="G933" s="197"/>
      <c r="H933" s="197"/>
      <c r="I933" s="197"/>
      <c r="J933" s="197"/>
      <c r="K933" s="197"/>
      <c r="L933" s="197"/>
      <c r="M933" s="197"/>
      <c r="N933" s="197"/>
      <c r="O933" s="197"/>
      <c r="P933" s="197"/>
      <c r="Q933" s="197"/>
      <c r="R933" s="197"/>
      <c r="S933" s="197"/>
      <c r="T933" s="197"/>
      <c r="U933" s="197"/>
      <c r="V933" s="197"/>
      <c r="W933" s="197"/>
      <c r="X933" s="197"/>
      <c r="Y933" s="197"/>
      <c r="Z933" s="197"/>
    </row>
    <row r="934" ht="15.75" customHeight="1">
      <c r="A934" s="197"/>
      <c r="B934" s="197"/>
      <c r="C934" s="197"/>
      <c r="D934" s="197"/>
      <c r="E934" s="197"/>
      <c r="F934" s="197"/>
      <c r="G934" s="197"/>
      <c r="H934" s="197"/>
      <c r="I934" s="197"/>
      <c r="J934" s="197"/>
      <c r="K934" s="197"/>
      <c r="L934" s="197"/>
      <c r="M934" s="197"/>
      <c r="N934" s="197"/>
      <c r="O934" s="197"/>
      <c r="P934" s="197"/>
      <c r="Q934" s="197"/>
      <c r="R934" s="197"/>
      <c r="S934" s="197"/>
      <c r="T934" s="197"/>
      <c r="U934" s="197"/>
      <c r="V934" s="197"/>
      <c r="W934" s="197"/>
      <c r="X934" s="197"/>
      <c r="Y934" s="197"/>
      <c r="Z934" s="197"/>
    </row>
    <row r="935" ht="15.75" customHeight="1">
      <c r="A935" s="197"/>
      <c r="B935" s="197"/>
      <c r="C935" s="197"/>
      <c r="D935" s="197"/>
      <c r="E935" s="197"/>
      <c r="F935" s="197"/>
      <c r="G935" s="197"/>
      <c r="H935" s="197"/>
      <c r="I935" s="197"/>
      <c r="J935" s="197"/>
      <c r="K935" s="197"/>
      <c r="L935" s="197"/>
      <c r="M935" s="197"/>
      <c r="N935" s="197"/>
      <c r="O935" s="197"/>
      <c r="P935" s="197"/>
      <c r="Q935" s="197"/>
      <c r="R935" s="197"/>
      <c r="S935" s="197"/>
      <c r="T935" s="197"/>
      <c r="U935" s="197"/>
      <c r="V935" s="197"/>
      <c r="W935" s="197"/>
      <c r="X935" s="197"/>
      <c r="Y935" s="197"/>
      <c r="Z935" s="197"/>
    </row>
    <row r="936" ht="15.75" customHeight="1">
      <c r="A936" s="197"/>
      <c r="B936" s="197"/>
      <c r="C936" s="197"/>
      <c r="D936" s="197"/>
      <c r="E936" s="197"/>
      <c r="F936" s="197"/>
      <c r="G936" s="197"/>
      <c r="H936" s="197"/>
      <c r="I936" s="197"/>
      <c r="J936" s="197"/>
      <c r="K936" s="197"/>
      <c r="L936" s="197"/>
      <c r="M936" s="197"/>
      <c r="N936" s="197"/>
      <c r="O936" s="197"/>
      <c r="P936" s="197"/>
      <c r="Q936" s="197"/>
      <c r="R936" s="197"/>
      <c r="S936" s="197"/>
      <c r="T936" s="197"/>
      <c r="U936" s="197"/>
      <c r="V936" s="197"/>
      <c r="W936" s="197"/>
      <c r="X936" s="197"/>
      <c r="Y936" s="197"/>
      <c r="Z936" s="197"/>
    </row>
    <row r="937" ht="15.75" customHeight="1">
      <c r="A937" s="197"/>
      <c r="B937" s="197"/>
      <c r="C937" s="197"/>
      <c r="D937" s="197"/>
      <c r="E937" s="197"/>
      <c r="F937" s="197"/>
      <c r="G937" s="197"/>
      <c r="H937" s="197"/>
      <c r="I937" s="197"/>
      <c r="J937" s="197"/>
      <c r="K937" s="197"/>
      <c r="L937" s="197"/>
      <c r="M937" s="197"/>
      <c r="N937" s="197"/>
      <c r="O937" s="197"/>
      <c r="P937" s="197"/>
      <c r="Q937" s="197"/>
      <c r="R937" s="197"/>
      <c r="S937" s="197"/>
      <c r="T937" s="197"/>
      <c r="U937" s="197"/>
      <c r="V937" s="197"/>
      <c r="W937" s="197"/>
      <c r="X937" s="197"/>
      <c r="Y937" s="197"/>
      <c r="Z937" s="197"/>
    </row>
    <row r="938" ht="15.75" customHeight="1">
      <c r="A938" s="197"/>
      <c r="B938" s="197"/>
      <c r="C938" s="197"/>
      <c r="D938" s="197"/>
      <c r="E938" s="197"/>
      <c r="F938" s="197"/>
      <c r="G938" s="197"/>
      <c r="H938" s="197"/>
      <c r="I938" s="197"/>
      <c r="J938" s="197"/>
      <c r="K938" s="197"/>
      <c r="L938" s="197"/>
      <c r="M938" s="197"/>
      <c r="N938" s="197"/>
      <c r="O938" s="197"/>
      <c r="P938" s="197"/>
      <c r="Q938" s="197"/>
      <c r="R938" s="197"/>
      <c r="S938" s="197"/>
      <c r="T938" s="197"/>
      <c r="U938" s="197"/>
      <c r="V938" s="197"/>
      <c r="W938" s="197"/>
      <c r="X938" s="197"/>
      <c r="Y938" s="197"/>
      <c r="Z938" s="197"/>
    </row>
    <row r="939" ht="15.75" customHeight="1">
      <c r="A939" s="197"/>
      <c r="B939" s="197"/>
      <c r="C939" s="197"/>
      <c r="D939" s="197"/>
      <c r="E939" s="197"/>
      <c r="F939" s="197"/>
      <c r="G939" s="197"/>
      <c r="H939" s="197"/>
      <c r="I939" s="197"/>
      <c r="J939" s="197"/>
      <c r="K939" s="197"/>
      <c r="L939" s="197"/>
      <c r="M939" s="197"/>
      <c r="N939" s="197"/>
      <c r="O939" s="197"/>
      <c r="P939" s="197"/>
      <c r="Q939" s="197"/>
      <c r="R939" s="197"/>
      <c r="S939" s="197"/>
      <c r="T939" s="197"/>
      <c r="U939" s="197"/>
      <c r="V939" s="197"/>
      <c r="W939" s="197"/>
      <c r="X939" s="197"/>
      <c r="Y939" s="197"/>
      <c r="Z939" s="197"/>
    </row>
    <row r="940" ht="15.75" customHeight="1">
      <c r="A940" s="197"/>
      <c r="B940" s="197"/>
      <c r="C940" s="197"/>
      <c r="D940" s="197"/>
      <c r="E940" s="197"/>
      <c r="F940" s="197"/>
      <c r="G940" s="197"/>
      <c r="H940" s="197"/>
      <c r="I940" s="197"/>
      <c r="J940" s="197"/>
      <c r="K940" s="197"/>
      <c r="L940" s="197"/>
      <c r="M940" s="197"/>
      <c r="N940" s="197"/>
      <c r="O940" s="197"/>
      <c r="P940" s="197"/>
      <c r="Q940" s="197"/>
      <c r="R940" s="197"/>
      <c r="S940" s="197"/>
      <c r="T940" s="197"/>
      <c r="U940" s="197"/>
      <c r="V940" s="197"/>
      <c r="W940" s="197"/>
      <c r="X940" s="197"/>
      <c r="Y940" s="197"/>
      <c r="Z940" s="197"/>
    </row>
    <row r="941" ht="15.75" customHeight="1">
      <c r="A941" s="197"/>
      <c r="B941" s="197"/>
      <c r="C941" s="197"/>
      <c r="D941" s="197"/>
      <c r="E941" s="197"/>
      <c r="F941" s="197"/>
      <c r="G941" s="197"/>
      <c r="H941" s="197"/>
      <c r="I941" s="197"/>
      <c r="J941" s="197"/>
      <c r="K941" s="197"/>
      <c r="L941" s="197"/>
      <c r="M941" s="197"/>
      <c r="N941" s="197"/>
      <c r="O941" s="197"/>
      <c r="P941" s="197"/>
      <c r="Q941" s="197"/>
      <c r="R941" s="197"/>
      <c r="S941" s="197"/>
      <c r="T941" s="197"/>
      <c r="U941" s="197"/>
      <c r="V941" s="197"/>
      <c r="W941" s="197"/>
      <c r="X941" s="197"/>
      <c r="Y941" s="197"/>
      <c r="Z941" s="197"/>
    </row>
    <row r="942" ht="15.75" customHeight="1">
      <c r="A942" s="197"/>
      <c r="B942" s="197"/>
      <c r="C942" s="197"/>
      <c r="D942" s="197"/>
      <c r="E942" s="197"/>
      <c r="F942" s="197"/>
      <c r="G942" s="197"/>
      <c r="H942" s="197"/>
      <c r="I942" s="197"/>
      <c r="J942" s="197"/>
      <c r="K942" s="197"/>
      <c r="L942" s="197"/>
      <c r="M942" s="197"/>
      <c r="N942" s="197"/>
      <c r="O942" s="197"/>
      <c r="P942" s="197"/>
      <c r="Q942" s="197"/>
      <c r="R942" s="197"/>
      <c r="S942" s="197"/>
      <c r="T942" s="197"/>
      <c r="U942" s="197"/>
      <c r="V942" s="197"/>
      <c r="W942" s="197"/>
      <c r="X942" s="197"/>
      <c r="Y942" s="197"/>
      <c r="Z942" s="197"/>
    </row>
    <row r="943" ht="15.75" customHeight="1">
      <c r="A943" s="197"/>
      <c r="B943" s="197"/>
      <c r="C943" s="197"/>
      <c r="D943" s="197"/>
      <c r="E943" s="197"/>
      <c r="F943" s="197"/>
      <c r="G943" s="197"/>
      <c r="H943" s="197"/>
      <c r="I943" s="197"/>
      <c r="J943" s="197"/>
      <c r="K943" s="197"/>
      <c r="L943" s="197"/>
      <c r="M943" s="197"/>
      <c r="N943" s="197"/>
      <c r="O943" s="197"/>
      <c r="P943" s="197"/>
      <c r="Q943" s="197"/>
      <c r="R943" s="197"/>
      <c r="S943" s="197"/>
      <c r="T943" s="197"/>
      <c r="U943" s="197"/>
      <c r="V943" s="197"/>
      <c r="W943" s="197"/>
      <c r="X943" s="197"/>
      <c r="Y943" s="197"/>
      <c r="Z943" s="197"/>
    </row>
    <row r="944" ht="15.75" customHeight="1">
      <c r="A944" s="197"/>
      <c r="B944" s="197"/>
      <c r="C944" s="197"/>
      <c r="D944" s="197"/>
      <c r="E944" s="197"/>
      <c r="F944" s="197"/>
      <c r="G944" s="197"/>
      <c r="H944" s="197"/>
      <c r="I944" s="197"/>
      <c r="J944" s="197"/>
      <c r="K944" s="197"/>
      <c r="L944" s="197"/>
      <c r="M944" s="197"/>
      <c r="N944" s="197"/>
      <c r="O944" s="197"/>
      <c r="P944" s="197"/>
      <c r="Q944" s="197"/>
      <c r="R944" s="197"/>
      <c r="S944" s="197"/>
      <c r="T944" s="197"/>
      <c r="U944" s="197"/>
      <c r="V944" s="197"/>
      <c r="W944" s="197"/>
      <c r="X944" s="197"/>
      <c r="Y944" s="197"/>
      <c r="Z944" s="197"/>
    </row>
    <row r="945" ht="15.75" customHeight="1">
      <c r="A945" s="197"/>
      <c r="B945" s="197"/>
      <c r="C945" s="197"/>
      <c r="D945" s="197"/>
      <c r="E945" s="197"/>
      <c r="F945" s="197"/>
      <c r="G945" s="197"/>
      <c r="H945" s="197"/>
      <c r="I945" s="197"/>
      <c r="J945" s="197"/>
      <c r="K945" s="197"/>
      <c r="L945" s="197"/>
      <c r="M945" s="197"/>
      <c r="N945" s="197"/>
      <c r="O945" s="197"/>
      <c r="P945" s="197"/>
      <c r="Q945" s="197"/>
      <c r="R945" s="197"/>
      <c r="S945" s="197"/>
      <c r="T945" s="197"/>
      <c r="U945" s="197"/>
      <c r="V945" s="197"/>
      <c r="W945" s="197"/>
      <c r="X945" s="197"/>
      <c r="Y945" s="197"/>
      <c r="Z945" s="197"/>
    </row>
    <row r="946" ht="15.75" customHeight="1">
      <c r="A946" s="197"/>
      <c r="B946" s="197"/>
      <c r="C946" s="197"/>
      <c r="D946" s="197"/>
      <c r="E946" s="197"/>
      <c r="F946" s="197"/>
      <c r="G946" s="197"/>
      <c r="H946" s="197"/>
      <c r="I946" s="197"/>
      <c r="J946" s="197"/>
      <c r="K946" s="197"/>
      <c r="L946" s="197"/>
      <c r="M946" s="197"/>
      <c r="N946" s="197"/>
      <c r="O946" s="197"/>
      <c r="P946" s="197"/>
      <c r="Q946" s="197"/>
      <c r="R946" s="197"/>
      <c r="S946" s="197"/>
      <c r="T946" s="197"/>
      <c r="U946" s="197"/>
      <c r="V946" s="197"/>
      <c r="W946" s="197"/>
      <c r="X946" s="197"/>
      <c r="Y946" s="197"/>
      <c r="Z946" s="197"/>
    </row>
    <row r="947" ht="15.75" customHeight="1">
      <c r="A947" s="197"/>
      <c r="B947" s="197"/>
      <c r="C947" s="197"/>
      <c r="D947" s="197"/>
      <c r="E947" s="197"/>
      <c r="F947" s="197"/>
      <c r="G947" s="197"/>
      <c r="H947" s="197"/>
      <c r="I947" s="197"/>
      <c r="J947" s="197"/>
      <c r="K947" s="197"/>
      <c r="L947" s="197"/>
      <c r="M947" s="197"/>
      <c r="N947" s="197"/>
      <c r="O947" s="197"/>
      <c r="P947" s="197"/>
      <c r="Q947" s="197"/>
      <c r="R947" s="197"/>
      <c r="S947" s="197"/>
      <c r="T947" s="197"/>
      <c r="U947" s="197"/>
      <c r="V947" s="197"/>
      <c r="W947" s="197"/>
      <c r="X947" s="197"/>
      <c r="Y947" s="197"/>
      <c r="Z947" s="197"/>
    </row>
    <row r="948" ht="15.75" customHeight="1">
      <c r="A948" s="197"/>
      <c r="B948" s="197"/>
      <c r="C948" s="197"/>
      <c r="D948" s="197"/>
      <c r="E948" s="197"/>
      <c r="F948" s="197"/>
      <c r="G948" s="197"/>
      <c r="H948" s="197"/>
      <c r="I948" s="197"/>
      <c r="J948" s="197"/>
      <c r="K948" s="197"/>
      <c r="L948" s="197"/>
      <c r="M948" s="197"/>
      <c r="N948" s="197"/>
      <c r="O948" s="197"/>
      <c r="P948" s="197"/>
      <c r="Q948" s="197"/>
      <c r="R948" s="197"/>
      <c r="S948" s="197"/>
      <c r="T948" s="197"/>
      <c r="U948" s="197"/>
      <c r="V948" s="197"/>
      <c r="W948" s="197"/>
      <c r="X948" s="197"/>
      <c r="Y948" s="197"/>
      <c r="Z948" s="197"/>
    </row>
    <row r="949" ht="15.75" customHeight="1">
      <c r="A949" s="197"/>
      <c r="B949" s="197"/>
      <c r="C949" s="197"/>
      <c r="D949" s="197"/>
      <c r="E949" s="197"/>
      <c r="F949" s="197"/>
      <c r="G949" s="197"/>
      <c r="H949" s="197"/>
      <c r="I949" s="197"/>
      <c r="J949" s="197"/>
      <c r="K949" s="197"/>
      <c r="L949" s="197"/>
      <c r="M949" s="197"/>
      <c r="N949" s="197"/>
      <c r="O949" s="197"/>
      <c r="P949" s="197"/>
      <c r="Q949" s="197"/>
      <c r="R949" s="197"/>
      <c r="S949" s="197"/>
      <c r="T949" s="197"/>
      <c r="U949" s="197"/>
      <c r="V949" s="197"/>
      <c r="W949" s="197"/>
      <c r="X949" s="197"/>
      <c r="Y949" s="197"/>
      <c r="Z949" s="197"/>
    </row>
    <row r="950" ht="15.75" customHeight="1">
      <c r="A950" s="197"/>
      <c r="B950" s="197"/>
      <c r="C950" s="197"/>
      <c r="D950" s="197"/>
      <c r="E950" s="197"/>
      <c r="F950" s="197"/>
      <c r="G950" s="197"/>
      <c r="H950" s="197"/>
      <c r="I950" s="197"/>
      <c r="J950" s="197"/>
      <c r="K950" s="197"/>
      <c r="L950" s="197"/>
      <c r="M950" s="197"/>
      <c r="N950" s="197"/>
      <c r="O950" s="197"/>
      <c r="P950" s="197"/>
      <c r="Q950" s="197"/>
      <c r="R950" s="197"/>
      <c r="S950" s="197"/>
      <c r="T950" s="197"/>
      <c r="U950" s="197"/>
      <c r="V950" s="197"/>
      <c r="W950" s="197"/>
      <c r="X950" s="197"/>
      <c r="Y950" s="197"/>
      <c r="Z950" s="197"/>
    </row>
    <row r="951" ht="15.75" customHeight="1">
      <c r="A951" s="197"/>
      <c r="B951" s="197"/>
      <c r="C951" s="197"/>
      <c r="D951" s="197"/>
      <c r="E951" s="197"/>
      <c r="F951" s="197"/>
      <c r="G951" s="197"/>
      <c r="H951" s="197"/>
      <c r="I951" s="197"/>
      <c r="J951" s="197"/>
      <c r="K951" s="197"/>
      <c r="L951" s="197"/>
      <c r="M951" s="197"/>
      <c r="N951" s="197"/>
      <c r="O951" s="197"/>
      <c r="P951" s="197"/>
      <c r="Q951" s="197"/>
      <c r="R951" s="197"/>
      <c r="S951" s="197"/>
      <c r="T951" s="197"/>
      <c r="U951" s="197"/>
      <c r="V951" s="197"/>
      <c r="W951" s="197"/>
      <c r="X951" s="197"/>
      <c r="Y951" s="197"/>
      <c r="Z951" s="197"/>
    </row>
    <row r="952" ht="15.75" customHeight="1">
      <c r="A952" s="197"/>
      <c r="B952" s="197"/>
      <c r="C952" s="197"/>
      <c r="D952" s="197"/>
      <c r="E952" s="197"/>
      <c r="F952" s="197"/>
      <c r="G952" s="197"/>
      <c r="H952" s="197"/>
      <c r="I952" s="197"/>
      <c r="J952" s="197"/>
      <c r="K952" s="197"/>
      <c r="L952" s="197"/>
      <c r="M952" s="197"/>
      <c r="N952" s="197"/>
      <c r="O952" s="197"/>
      <c r="P952" s="197"/>
      <c r="Q952" s="197"/>
      <c r="R952" s="197"/>
      <c r="S952" s="197"/>
      <c r="T952" s="197"/>
      <c r="U952" s="197"/>
      <c r="V952" s="197"/>
      <c r="W952" s="197"/>
      <c r="X952" s="197"/>
      <c r="Y952" s="197"/>
      <c r="Z952" s="197"/>
    </row>
    <row r="953" ht="15.75" customHeight="1">
      <c r="A953" s="197"/>
      <c r="B953" s="197"/>
      <c r="C953" s="197"/>
      <c r="D953" s="197"/>
      <c r="E953" s="197"/>
      <c r="F953" s="197"/>
      <c r="G953" s="197"/>
      <c r="H953" s="197"/>
      <c r="I953" s="197"/>
      <c r="J953" s="197"/>
      <c r="K953" s="197"/>
      <c r="L953" s="197"/>
      <c r="M953" s="197"/>
      <c r="N953" s="197"/>
      <c r="O953" s="197"/>
      <c r="P953" s="197"/>
      <c r="Q953" s="197"/>
      <c r="R953" s="197"/>
      <c r="S953" s="197"/>
      <c r="T953" s="197"/>
      <c r="U953" s="197"/>
      <c r="V953" s="197"/>
      <c r="W953" s="197"/>
      <c r="X953" s="197"/>
      <c r="Y953" s="197"/>
      <c r="Z953" s="197"/>
    </row>
    <row r="954" ht="15.75" customHeight="1">
      <c r="A954" s="197"/>
      <c r="B954" s="197"/>
      <c r="C954" s="197"/>
      <c r="D954" s="197"/>
      <c r="E954" s="197"/>
      <c r="F954" s="197"/>
      <c r="G954" s="197"/>
      <c r="H954" s="197"/>
      <c r="I954" s="197"/>
      <c r="J954" s="197"/>
      <c r="K954" s="197"/>
      <c r="L954" s="197"/>
      <c r="M954" s="197"/>
      <c r="N954" s="197"/>
      <c r="O954" s="197"/>
      <c r="P954" s="197"/>
      <c r="Q954" s="197"/>
      <c r="R954" s="197"/>
      <c r="S954" s="197"/>
      <c r="T954" s="197"/>
      <c r="U954" s="197"/>
      <c r="V954" s="197"/>
      <c r="W954" s="197"/>
      <c r="X954" s="197"/>
      <c r="Y954" s="197"/>
      <c r="Z954" s="197"/>
    </row>
    <row r="955" ht="15.75" customHeight="1">
      <c r="A955" s="197"/>
      <c r="B955" s="197"/>
      <c r="C955" s="197"/>
      <c r="D955" s="197"/>
      <c r="E955" s="197"/>
      <c r="F955" s="197"/>
      <c r="G955" s="197"/>
      <c r="H955" s="197"/>
      <c r="I955" s="197"/>
      <c r="J955" s="197"/>
      <c r="K955" s="197"/>
      <c r="L955" s="197"/>
      <c r="M955" s="197"/>
      <c r="N955" s="197"/>
      <c r="O955" s="197"/>
      <c r="P955" s="197"/>
      <c r="Q955" s="197"/>
      <c r="R955" s="197"/>
      <c r="S955" s="197"/>
      <c r="T955" s="197"/>
      <c r="U955" s="197"/>
      <c r="V955" s="197"/>
      <c r="W955" s="197"/>
      <c r="X955" s="197"/>
      <c r="Y955" s="197"/>
      <c r="Z955" s="197"/>
    </row>
    <row r="956" ht="15.75" customHeight="1">
      <c r="A956" s="197"/>
      <c r="B956" s="197"/>
      <c r="C956" s="197"/>
      <c r="D956" s="197"/>
      <c r="E956" s="197"/>
      <c r="F956" s="197"/>
      <c r="G956" s="197"/>
      <c r="H956" s="197"/>
      <c r="I956" s="197"/>
      <c r="J956" s="197"/>
      <c r="K956" s="197"/>
      <c r="L956" s="197"/>
      <c r="M956" s="197"/>
      <c r="N956" s="197"/>
      <c r="O956" s="197"/>
      <c r="P956" s="197"/>
      <c r="Q956" s="197"/>
      <c r="R956" s="197"/>
      <c r="S956" s="197"/>
      <c r="T956" s="197"/>
      <c r="U956" s="197"/>
      <c r="V956" s="197"/>
      <c r="W956" s="197"/>
      <c r="X956" s="197"/>
      <c r="Y956" s="197"/>
      <c r="Z956" s="197"/>
    </row>
    <row r="957" ht="15.75" customHeight="1">
      <c r="A957" s="197"/>
      <c r="B957" s="197"/>
      <c r="C957" s="197"/>
      <c r="D957" s="197"/>
      <c r="E957" s="197"/>
      <c r="F957" s="197"/>
      <c r="G957" s="197"/>
      <c r="H957" s="197"/>
      <c r="I957" s="197"/>
      <c r="J957" s="197"/>
      <c r="K957" s="197"/>
      <c r="L957" s="197"/>
      <c r="M957" s="197"/>
      <c r="N957" s="197"/>
      <c r="O957" s="197"/>
      <c r="P957" s="197"/>
      <c r="Q957" s="197"/>
      <c r="R957" s="197"/>
      <c r="S957" s="197"/>
      <c r="T957" s="197"/>
      <c r="U957" s="197"/>
      <c r="V957" s="197"/>
      <c r="W957" s="197"/>
      <c r="X957" s="197"/>
      <c r="Y957" s="197"/>
      <c r="Z957" s="197"/>
    </row>
    <row r="958" ht="15.75" customHeight="1">
      <c r="A958" s="197"/>
      <c r="B958" s="197"/>
      <c r="C958" s="197"/>
      <c r="D958" s="197"/>
      <c r="E958" s="197"/>
      <c r="F958" s="197"/>
      <c r="G958" s="197"/>
      <c r="H958" s="197"/>
      <c r="I958" s="197"/>
      <c r="J958" s="197"/>
      <c r="K958" s="197"/>
      <c r="L958" s="197"/>
      <c r="M958" s="197"/>
      <c r="N958" s="197"/>
      <c r="O958" s="197"/>
      <c r="P958" s="197"/>
      <c r="Q958" s="197"/>
      <c r="R958" s="197"/>
      <c r="S958" s="197"/>
      <c r="T958" s="197"/>
      <c r="U958" s="197"/>
      <c r="V958" s="197"/>
      <c r="W958" s="197"/>
      <c r="X958" s="197"/>
      <c r="Y958" s="197"/>
      <c r="Z958" s="197"/>
    </row>
    <row r="959" ht="15.75" customHeight="1">
      <c r="A959" s="197"/>
      <c r="B959" s="197"/>
      <c r="C959" s="197"/>
      <c r="D959" s="197"/>
      <c r="E959" s="197"/>
      <c r="F959" s="197"/>
      <c r="G959" s="197"/>
      <c r="H959" s="197"/>
      <c r="I959" s="197"/>
      <c r="J959" s="197"/>
      <c r="K959" s="197"/>
      <c r="L959" s="197"/>
      <c r="M959" s="197"/>
      <c r="N959" s="197"/>
      <c r="O959" s="197"/>
      <c r="P959" s="197"/>
      <c r="Q959" s="197"/>
      <c r="R959" s="197"/>
      <c r="S959" s="197"/>
      <c r="T959" s="197"/>
      <c r="U959" s="197"/>
      <c r="V959" s="197"/>
      <c r="W959" s="197"/>
      <c r="X959" s="197"/>
      <c r="Y959" s="197"/>
      <c r="Z959" s="197"/>
    </row>
    <row r="960" ht="15.75" customHeight="1">
      <c r="A960" s="197"/>
      <c r="B960" s="197"/>
      <c r="C960" s="197"/>
      <c r="D960" s="197"/>
      <c r="E960" s="197"/>
      <c r="F960" s="197"/>
      <c r="G960" s="197"/>
      <c r="H960" s="197"/>
      <c r="I960" s="197"/>
      <c r="J960" s="197"/>
      <c r="K960" s="197"/>
      <c r="L960" s="197"/>
      <c r="M960" s="197"/>
      <c r="N960" s="197"/>
      <c r="O960" s="197"/>
      <c r="P960" s="197"/>
      <c r="Q960" s="197"/>
      <c r="R960" s="197"/>
      <c r="S960" s="197"/>
      <c r="T960" s="197"/>
      <c r="U960" s="197"/>
      <c r="V960" s="197"/>
      <c r="W960" s="197"/>
      <c r="X960" s="197"/>
      <c r="Y960" s="197"/>
      <c r="Z960" s="197"/>
    </row>
    <row r="961" ht="15.75" customHeight="1">
      <c r="A961" s="197"/>
      <c r="B961" s="197"/>
      <c r="C961" s="197"/>
      <c r="D961" s="197"/>
      <c r="E961" s="197"/>
      <c r="F961" s="197"/>
      <c r="G961" s="197"/>
      <c r="H961" s="197"/>
      <c r="I961" s="197"/>
      <c r="J961" s="197"/>
      <c r="K961" s="197"/>
      <c r="L961" s="197"/>
      <c r="M961" s="197"/>
      <c r="N961" s="197"/>
      <c r="O961" s="197"/>
      <c r="P961" s="197"/>
      <c r="Q961" s="197"/>
      <c r="R961" s="197"/>
      <c r="S961" s="197"/>
      <c r="T961" s="197"/>
      <c r="U961" s="197"/>
      <c r="V961" s="197"/>
      <c r="W961" s="197"/>
      <c r="X961" s="197"/>
      <c r="Y961" s="197"/>
      <c r="Z961" s="197"/>
    </row>
    <row r="962" ht="15.75" customHeight="1">
      <c r="A962" s="197"/>
      <c r="B962" s="197"/>
      <c r="C962" s="197"/>
      <c r="D962" s="197"/>
      <c r="E962" s="197"/>
      <c r="F962" s="197"/>
      <c r="G962" s="197"/>
      <c r="H962" s="197"/>
      <c r="I962" s="197"/>
      <c r="J962" s="197"/>
      <c r="K962" s="197"/>
      <c r="L962" s="197"/>
      <c r="M962" s="197"/>
      <c r="N962" s="197"/>
      <c r="O962" s="197"/>
      <c r="P962" s="197"/>
      <c r="Q962" s="197"/>
      <c r="R962" s="197"/>
      <c r="S962" s="197"/>
      <c r="T962" s="197"/>
      <c r="U962" s="197"/>
      <c r="V962" s="197"/>
      <c r="W962" s="197"/>
      <c r="X962" s="197"/>
      <c r="Y962" s="197"/>
      <c r="Z962" s="197"/>
    </row>
    <row r="963" ht="15.75" customHeight="1">
      <c r="A963" s="197"/>
      <c r="B963" s="197"/>
      <c r="C963" s="197"/>
      <c r="D963" s="197"/>
      <c r="E963" s="197"/>
      <c r="F963" s="197"/>
      <c r="G963" s="197"/>
      <c r="H963" s="197"/>
      <c r="I963" s="197"/>
      <c r="J963" s="197"/>
      <c r="K963" s="197"/>
      <c r="L963" s="197"/>
      <c r="M963" s="197"/>
      <c r="N963" s="197"/>
      <c r="O963" s="197"/>
      <c r="P963" s="197"/>
      <c r="Q963" s="197"/>
      <c r="R963" s="197"/>
      <c r="S963" s="197"/>
      <c r="T963" s="197"/>
      <c r="U963" s="197"/>
      <c r="V963" s="197"/>
      <c r="W963" s="197"/>
      <c r="X963" s="197"/>
      <c r="Y963" s="197"/>
      <c r="Z963" s="197"/>
    </row>
    <row r="964" ht="15.75" customHeight="1">
      <c r="A964" s="197"/>
      <c r="B964" s="197"/>
      <c r="C964" s="197"/>
      <c r="D964" s="197"/>
      <c r="E964" s="197"/>
      <c r="F964" s="197"/>
      <c r="G964" s="197"/>
      <c r="H964" s="197"/>
      <c r="I964" s="197"/>
      <c r="J964" s="197"/>
      <c r="K964" s="197"/>
      <c r="L964" s="197"/>
      <c r="M964" s="197"/>
      <c r="N964" s="197"/>
      <c r="O964" s="197"/>
      <c r="P964" s="197"/>
      <c r="Q964" s="197"/>
      <c r="R964" s="197"/>
      <c r="S964" s="197"/>
      <c r="T964" s="197"/>
      <c r="U964" s="197"/>
      <c r="V964" s="197"/>
      <c r="W964" s="197"/>
      <c r="X964" s="197"/>
      <c r="Y964" s="197"/>
      <c r="Z964" s="197"/>
    </row>
    <row r="965" ht="15.75" customHeight="1">
      <c r="A965" s="197"/>
      <c r="B965" s="197"/>
      <c r="C965" s="197"/>
      <c r="D965" s="197"/>
      <c r="E965" s="197"/>
      <c r="F965" s="197"/>
      <c r="G965" s="197"/>
      <c r="H965" s="197"/>
      <c r="I965" s="197"/>
      <c r="J965" s="197"/>
      <c r="K965" s="197"/>
      <c r="L965" s="197"/>
      <c r="M965" s="197"/>
      <c r="N965" s="197"/>
      <c r="O965" s="197"/>
      <c r="P965" s="197"/>
      <c r="Q965" s="197"/>
      <c r="R965" s="197"/>
      <c r="S965" s="197"/>
      <c r="T965" s="197"/>
      <c r="U965" s="197"/>
      <c r="V965" s="197"/>
      <c r="W965" s="197"/>
      <c r="X965" s="197"/>
      <c r="Y965" s="197"/>
      <c r="Z965" s="197"/>
    </row>
    <row r="966" ht="15.75" customHeight="1">
      <c r="A966" s="197"/>
      <c r="B966" s="197"/>
      <c r="C966" s="197"/>
      <c r="D966" s="197"/>
      <c r="E966" s="197"/>
      <c r="F966" s="197"/>
      <c r="G966" s="197"/>
      <c r="H966" s="197"/>
      <c r="I966" s="197"/>
      <c r="J966" s="197"/>
      <c r="K966" s="197"/>
      <c r="L966" s="197"/>
      <c r="M966" s="197"/>
      <c r="N966" s="197"/>
      <c r="O966" s="197"/>
      <c r="P966" s="197"/>
      <c r="Q966" s="197"/>
      <c r="R966" s="197"/>
      <c r="S966" s="197"/>
      <c r="T966" s="197"/>
      <c r="U966" s="197"/>
      <c r="V966" s="197"/>
      <c r="W966" s="197"/>
      <c r="X966" s="197"/>
      <c r="Y966" s="197"/>
      <c r="Z966" s="197"/>
    </row>
    <row r="967" ht="15.75" customHeight="1">
      <c r="A967" s="197"/>
      <c r="B967" s="197"/>
      <c r="C967" s="197"/>
      <c r="D967" s="197"/>
      <c r="E967" s="197"/>
      <c r="F967" s="197"/>
      <c r="G967" s="197"/>
      <c r="H967" s="197"/>
      <c r="I967" s="197"/>
      <c r="J967" s="197"/>
      <c r="K967" s="197"/>
      <c r="L967" s="197"/>
      <c r="M967" s="197"/>
      <c r="N967" s="197"/>
      <c r="O967" s="197"/>
      <c r="P967" s="197"/>
      <c r="Q967" s="197"/>
      <c r="R967" s="197"/>
      <c r="S967" s="197"/>
      <c r="T967" s="197"/>
      <c r="U967" s="197"/>
      <c r="V967" s="197"/>
      <c r="W967" s="197"/>
      <c r="X967" s="197"/>
      <c r="Y967" s="197"/>
      <c r="Z967" s="197"/>
    </row>
    <row r="968" ht="15.75" customHeight="1">
      <c r="A968" s="197"/>
      <c r="B968" s="197"/>
      <c r="C968" s="197"/>
      <c r="D968" s="197"/>
      <c r="E968" s="197"/>
      <c r="F968" s="197"/>
      <c r="G968" s="197"/>
      <c r="H968" s="197"/>
      <c r="I968" s="197"/>
      <c r="J968" s="197"/>
      <c r="K968" s="197"/>
      <c r="L968" s="197"/>
      <c r="M968" s="197"/>
      <c r="N968" s="197"/>
      <c r="O968" s="197"/>
      <c r="P968" s="197"/>
      <c r="Q968" s="197"/>
      <c r="R968" s="197"/>
      <c r="S968" s="197"/>
      <c r="T968" s="197"/>
      <c r="U968" s="197"/>
      <c r="V968" s="197"/>
      <c r="W968" s="197"/>
      <c r="X968" s="197"/>
      <c r="Y968" s="197"/>
      <c r="Z968" s="197"/>
    </row>
    <row r="969" ht="15.75" customHeight="1">
      <c r="A969" s="197"/>
      <c r="B969" s="197"/>
      <c r="C969" s="197"/>
      <c r="D969" s="197"/>
      <c r="E969" s="197"/>
      <c r="F969" s="197"/>
      <c r="G969" s="197"/>
      <c r="H969" s="197"/>
      <c r="I969" s="197"/>
      <c r="J969" s="197"/>
      <c r="K969" s="197"/>
      <c r="L969" s="197"/>
      <c r="M969" s="197"/>
      <c r="N969" s="197"/>
      <c r="O969" s="197"/>
      <c r="P969" s="197"/>
      <c r="Q969" s="197"/>
      <c r="R969" s="197"/>
      <c r="S969" s="197"/>
      <c r="T969" s="197"/>
      <c r="U969" s="197"/>
      <c r="V969" s="197"/>
      <c r="W969" s="197"/>
      <c r="X969" s="197"/>
      <c r="Y969" s="197"/>
      <c r="Z969" s="197"/>
    </row>
    <row r="970" ht="15.75" customHeight="1">
      <c r="A970" s="197"/>
      <c r="B970" s="197"/>
      <c r="C970" s="197"/>
      <c r="D970" s="197"/>
      <c r="E970" s="197"/>
      <c r="F970" s="197"/>
      <c r="G970" s="197"/>
      <c r="H970" s="197"/>
      <c r="I970" s="197"/>
      <c r="J970" s="197"/>
      <c r="K970" s="197"/>
      <c r="L970" s="197"/>
      <c r="M970" s="197"/>
      <c r="N970" s="197"/>
      <c r="O970" s="197"/>
      <c r="P970" s="197"/>
      <c r="Q970" s="197"/>
      <c r="R970" s="197"/>
      <c r="S970" s="197"/>
      <c r="T970" s="197"/>
      <c r="U970" s="197"/>
      <c r="V970" s="197"/>
      <c r="W970" s="197"/>
      <c r="X970" s="197"/>
      <c r="Y970" s="197"/>
      <c r="Z970" s="197"/>
    </row>
    <row r="971" ht="15.75" customHeight="1">
      <c r="A971" s="197"/>
      <c r="B971" s="197"/>
      <c r="C971" s="197"/>
      <c r="D971" s="197"/>
      <c r="E971" s="197"/>
      <c r="F971" s="197"/>
      <c r="G971" s="197"/>
      <c r="H971" s="197"/>
      <c r="I971" s="197"/>
      <c r="J971" s="197"/>
      <c r="K971" s="197"/>
      <c r="L971" s="197"/>
      <c r="M971" s="197"/>
      <c r="N971" s="197"/>
      <c r="O971" s="197"/>
      <c r="P971" s="197"/>
      <c r="Q971" s="197"/>
      <c r="R971" s="197"/>
      <c r="S971" s="197"/>
      <c r="T971" s="197"/>
      <c r="U971" s="197"/>
      <c r="V971" s="197"/>
      <c r="W971" s="197"/>
      <c r="X971" s="197"/>
      <c r="Y971" s="197"/>
      <c r="Z971" s="197"/>
    </row>
    <row r="972" ht="15.75" customHeight="1">
      <c r="A972" s="197"/>
      <c r="B972" s="197"/>
      <c r="C972" s="197"/>
      <c r="D972" s="197"/>
      <c r="E972" s="197"/>
      <c r="F972" s="197"/>
      <c r="G972" s="197"/>
      <c r="H972" s="197"/>
      <c r="I972" s="197"/>
      <c r="J972" s="197"/>
      <c r="K972" s="197"/>
      <c r="L972" s="197"/>
      <c r="M972" s="197"/>
      <c r="N972" s="197"/>
      <c r="O972" s="197"/>
      <c r="P972" s="197"/>
      <c r="Q972" s="197"/>
      <c r="R972" s="197"/>
      <c r="S972" s="197"/>
      <c r="T972" s="197"/>
      <c r="U972" s="197"/>
      <c r="V972" s="197"/>
      <c r="W972" s="197"/>
      <c r="X972" s="197"/>
      <c r="Y972" s="197"/>
      <c r="Z972" s="197"/>
    </row>
    <row r="973" ht="15.75" customHeight="1">
      <c r="A973" s="197"/>
      <c r="B973" s="197"/>
      <c r="C973" s="197"/>
      <c r="D973" s="197"/>
      <c r="E973" s="197"/>
      <c r="F973" s="197"/>
      <c r="G973" s="197"/>
      <c r="H973" s="197"/>
      <c r="I973" s="197"/>
      <c r="J973" s="197"/>
      <c r="K973" s="197"/>
      <c r="L973" s="197"/>
      <c r="M973" s="197"/>
      <c r="N973" s="197"/>
      <c r="O973" s="197"/>
      <c r="P973" s="197"/>
      <c r="Q973" s="197"/>
      <c r="R973" s="197"/>
      <c r="S973" s="197"/>
      <c r="T973" s="197"/>
      <c r="U973" s="197"/>
      <c r="V973" s="197"/>
      <c r="W973" s="197"/>
      <c r="X973" s="197"/>
      <c r="Y973" s="197"/>
      <c r="Z973" s="197"/>
    </row>
    <row r="974" ht="15.75" customHeight="1">
      <c r="A974" s="197"/>
      <c r="B974" s="197"/>
      <c r="C974" s="197"/>
      <c r="D974" s="197"/>
      <c r="E974" s="197"/>
      <c r="F974" s="197"/>
      <c r="G974" s="197"/>
      <c r="H974" s="197"/>
      <c r="I974" s="197"/>
      <c r="J974" s="197"/>
      <c r="K974" s="197"/>
      <c r="L974" s="197"/>
      <c r="M974" s="197"/>
      <c r="N974" s="197"/>
      <c r="O974" s="197"/>
      <c r="P974" s="197"/>
      <c r="Q974" s="197"/>
      <c r="R974" s="197"/>
      <c r="S974" s="197"/>
      <c r="T974" s="197"/>
      <c r="U974" s="197"/>
      <c r="V974" s="197"/>
      <c r="W974" s="197"/>
      <c r="X974" s="197"/>
      <c r="Y974" s="197"/>
      <c r="Z974" s="197"/>
    </row>
    <row r="975" ht="15.75" customHeight="1">
      <c r="A975" s="197"/>
      <c r="B975" s="197"/>
      <c r="C975" s="197"/>
      <c r="D975" s="197"/>
      <c r="E975" s="197"/>
      <c r="F975" s="197"/>
      <c r="G975" s="197"/>
      <c r="H975" s="197"/>
      <c r="I975" s="197"/>
      <c r="J975" s="197"/>
      <c r="K975" s="197"/>
      <c r="L975" s="197"/>
      <c r="M975" s="197"/>
      <c r="N975" s="197"/>
      <c r="O975" s="197"/>
      <c r="P975" s="197"/>
      <c r="Q975" s="197"/>
      <c r="R975" s="197"/>
      <c r="S975" s="197"/>
      <c r="T975" s="197"/>
      <c r="U975" s="197"/>
      <c r="V975" s="197"/>
      <c r="W975" s="197"/>
      <c r="X975" s="197"/>
      <c r="Y975" s="197"/>
      <c r="Z975" s="197"/>
    </row>
    <row r="976" ht="15.75" customHeight="1">
      <c r="A976" s="197"/>
      <c r="B976" s="197"/>
      <c r="C976" s="197"/>
      <c r="D976" s="197"/>
      <c r="E976" s="197"/>
      <c r="F976" s="197"/>
      <c r="G976" s="197"/>
      <c r="H976" s="197"/>
      <c r="I976" s="197"/>
      <c r="J976" s="197"/>
      <c r="K976" s="197"/>
      <c r="L976" s="197"/>
      <c r="M976" s="197"/>
      <c r="N976" s="197"/>
      <c r="O976" s="197"/>
      <c r="P976" s="197"/>
      <c r="Q976" s="197"/>
      <c r="R976" s="197"/>
      <c r="S976" s="197"/>
      <c r="T976" s="197"/>
      <c r="U976" s="197"/>
      <c r="V976" s="197"/>
      <c r="W976" s="197"/>
      <c r="X976" s="197"/>
      <c r="Y976" s="197"/>
      <c r="Z976" s="197"/>
    </row>
    <row r="977" ht="15.75" customHeight="1">
      <c r="A977" s="197"/>
      <c r="B977" s="197"/>
      <c r="C977" s="197"/>
      <c r="D977" s="197"/>
      <c r="E977" s="197"/>
      <c r="F977" s="197"/>
      <c r="G977" s="197"/>
      <c r="H977" s="197"/>
      <c r="I977" s="197"/>
      <c r="J977" s="197"/>
      <c r="K977" s="197"/>
      <c r="L977" s="197"/>
      <c r="M977" s="197"/>
      <c r="N977" s="197"/>
      <c r="O977" s="197"/>
      <c r="P977" s="197"/>
      <c r="Q977" s="197"/>
      <c r="R977" s="197"/>
      <c r="S977" s="197"/>
      <c r="T977" s="197"/>
      <c r="U977" s="197"/>
      <c r="V977" s="197"/>
      <c r="W977" s="197"/>
      <c r="X977" s="197"/>
      <c r="Y977" s="197"/>
      <c r="Z977" s="197"/>
    </row>
    <row r="978" ht="15.75" customHeight="1">
      <c r="A978" s="197"/>
      <c r="B978" s="197"/>
      <c r="C978" s="197"/>
      <c r="D978" s="197"/>
      <c r="E978" s="197"/>
      <c r="F978" s="197"/>
      <c r="G978" s="197"/>
      <c r="H978" s="197"/>
      <c r="I978" s="197"/>
      <c r="J978" s="197"/>
      <c r="K978" s="197"/>
      <c r="L978" s="197"/>
      <c r="M978" s="197"/>
      <c r="N978" s="197"/>
      <c r="O978" s="197"/>
      <c r="P978" s="197"/>
      <c r="Q978" s="197"/>
      <c r="R978" s="197"/>
      <c r="S978" s="197"/>
      <c r="T978" s="197"/>
      <c r="U978" s="197"/>
      <c r="V978" s="197"/>
      <c r="W978" s="197"/>
      <c r="X978" s="197"/>
      <c r="Y978" s="197"/>
      <c r="Z978" s="197"/>
    </row>
    <row r="979" ht="15.75" customHeight="1">
      <c r="A979" s="197"/>
      <c r="B979" s="197"/>
      <c r="C979" s="197"/>
      <c r="D979" s="197"/>
      <c r="E979" s="197"/>
      <c r="F979" s="197"/>
      <c r="G979" s="197"/>
      <c r="H979" s="197"/>
      <c r="I979" s="197"/>
      <c r="J979" s="197"/>
      <c r="K979" s="197"/>
      <c r="L979" s="197"/>
      <c r="M979" s="197"/>
      <c r="N979" s="197"/>
      <c r="O979" s="197"/>
      <c r="P979" s="197"/>
      <c r="Q979" s="197"/>
      <c r="R979" s="197"/>
      <c r="S979" s="197"/>
      <c r="T979" s="197"/>
      <c r="U979" s="197"/>
      <c r="V979" s="197"/>
      <c r="W979" s="197"/>
      <c r="X979" s="197"/>
      <c r="Y979" s="197"/>
      <c r="Z979" s="197"/>
    </row>
    <row r="980" ht="15.75" customHeight="1">
      <c r="A980" s="197"/>
      <c r="B980" s="197"/>
      <c r="C980" s="197"/>
      <c r="D980" s="197"/>
      <c r="E980" s="197"/>
      <c r="F980" s="197"/>
      <c r="G980" s="197"/>
      <c r="H980" s="197"/>
      <c r="I980" s="197"/>
      <c r="J980" s="197"/>
      <c r="K980" s="197"/>
      <c r="L980" s="197"/>
      <c r="M980" s="197"/>
      <c r="N980" s="197"/>
      <c r="O980" s="197"/>
      <c r="P980" s="197"/>
      <c r="Q980" s="197"/>
      <c r="R980" s="197"/>
      <c r="S980" s="197"/>
      <c r="T980" s="197"/>
      <c r="U980" s="197"/>
      <c r="V980" s="197"/>
      <c r="W980" s="197"/>
      <c r="X980" s="197"/>
      <c r="Y980" s="197"/>
      <c r="Z980" s="197"/>
    </row>
    <row r="981" ht="15.75" customHeight="1">
      <c r="A981" s="197"/>
      <c r="B981" s="197"/>
      <c r="C981" s="197"/>
      <c r="D981" s="197"/>
      <c r="E981" s="197"/>
      <c r="F981" s="197"/>
      <c r="G981" s="197"/>
      <c r="H981" s="197"/>
      <c r="I981" s="197"/>
      <c r="J981" s="197"/>
      <c r="K981" s="197"/>
      <c r="L981" s="197"/>
      <c r="M981" s="197"/>
      <c r="N981" s="197"/>
      <c r="O981" s="197"/>
      <c r="P981" s="197"/>
      <c r="Q981" s="197"/>
      <c r="R981" s="197"/>
      <c r="S981" s="197"/>
      <c r="T981" s="197"/>
      <c r="U981" s="197"/>
      <c r="V981" s="197"/>
      <c r="W981" s="197"/>
      <c r="X981" s="197"/>
      <c r="Y981" s="197"/>
      <c r="Z981" s="197"/>
    </row>
    <row r="982" ht="15.75" customHeight="1">
      <c r="A982" s="197"/>
      <c r="B982" s="197"/>
      <c r="C982" s="197"/>
      <c r="D982" s="197"/>
      <c r="E982" s="197"/>
      <c r="F982" s="197"/>
      <c r="G982" s="197"/>
      <c r="H982" s="197"/>
      <c r="I982" s="197"/>
      <c r="J982" s="197"/>
      <c r="K982" s="197"/>
      <c r="L982" s="197"/>
      <c r="M982" s="197"/>
      <c r="N982" s="197"/>
      <c r="O982" s="197"/>
      <c r="P982" s="197"/>
      <c r="Q982" s="197"/>
      <c r="R982" s="197"/>
      <c r="S982" s="197"/>
      <c r="T982" s="197"/>
      <c r="U982" s="197"/>
      <c r="V982" s="197"/>
      <c r="W982" s="197"/>
      <c r="X982" s="197"/>
      <c r="Y982" s="197"/>
      <c r="Z982" s="197"/>
    </row>
    <row r="983" ht="15.75" customHeight="1">
      <c r="A983" s="197"/>
      <c r="B983" s="197"/>
      <c r="C983" s="197"/>
      <c r="D983" s="197"/>
      <c r="E983" s="197"/>
      <c r="F983" s="197"/>
      <c r="G983" s="197"/>
      <c r="H983" s="197"/>
      <c r="I983" s="197"/>
      <c r="J983" s="197"/>
      <c r="K983" s="197"/>
      <c r="L983" s="197"/>
      <c r="M983" s="197"/>
      <c r="N983" s="197"/>
      <c r="O983" s="197"/>
      <c r="P983" s="197"/>
      <c r="Q983" s="197"/>
      <c r="R983" s="197"/>
      <c r="S983" s="197"/>
      <c r="T983" s="197"/>
      <c r="U983" s="197"/>
      <c r="V983" s="197"/>
      <c r="W983" s="197"/>
      <c r="X983" s="197"/>
      <c r="Y983" s="197"/>
      <c r="Z983" s="197"/>
    </row>
    <row r="984" ht="15.75" customHeight="1">
      <c r="A984" s="197"/>
      <c r="B984" s="197"/>
      <c r="C984" s="197"/>
      <c r="D984" s="197"/>
      <c r="E984" s="197"/>
      <c r="F984" s="197"/>
      <c r="G984" s="197"/>
      <c r="H984" s="197"/>
      <c r="I984" s="197"/>
      <c r="J984" s="197"/>
      <c r="K984" s="197"/>
      <c r="L984" s="197"/>
      <c r="M984" s="197"/>
      <c r="N984" s="197"/>
      <c r="O984" s="197"/>
      <c r="P984" s="197"/>
      <c r="Q984" s="197"/>
      <c r="R984" s="197"/>
      <c r="S984" s="197"/>
      <c r="T984" s="197"/>
      <c r="U984" s="197"/>
      <c r="V984" s="197"/>
      <c r="W984" s="197"/>
      <c r="X984" s="197"/>
      <c r="Y984" s="197"/>
      <c r="Z984" s="197"/>
    </row>
    <row r="985" ht="15.75" customHeight="1">
      <c r="A985" s="197"/>
      <c r="B985" s="197"/>
      <c r="C985" s="197"/>
      <c r="D985" s="197"/>
      <c r="E985" s="197"/>
      <c r="F985" s="197"/>
      <c r="G985" s="197"/>
      <c r="H985" s="197"/>
      <c r="I985" s="197"/>
      <c r="J985" s="197"/>
      <c r="K985" s="197"/>
      <c r="L985" s="197"/>
      <c r="M985" s="197"/>
      <c r="N985" s="197"/>
      <c r="O985" s="197"/>
      <c r="P985" s="197"/>
      <c r="Q985" s="197"/>
      <c r="R985" s="197"/>
      <c r="S985" s="197"/>
      <c r="T985" s="197"/>
      <c r="U985" s="197"/>
      <c r="V985" s="197"/>
      <c r="W985" s="197"/>
      <c r="X985" s="197"/>
      <c r="Y985" s="197"/>
      <c r="Z985" s="197"/>
    </row>
    <row r="986" ht="15.75" customHeight="1">
      <c r="A986" s="197"/>
      <c r="B986" s="197"/>
      <c r="C986" s="197"/>
      <c r="D986" s="197"/>
      <c r="E986" s="197"/>
      <c r="F986" s="197"/>
      <c r="G986" s="197"/>
      <c r="H986" s="197"/>
      <c r="I986" s="197"/>
      <c r="J986" s="197"/>
      <c r="K986" s="197"/>
      <c r="L986" s="197"/>
      <c r="M986" s="197"/>
      <c r="N986" s="197"/>
      <c r="O986" s="197"/>
      <c r="P986" s="197"/>
      <c r="Q986" s="197"/>
      <c r="R986" s="197"/>
      <c r="S986" s="197"/>
      <c r="T986" s="197"/>
      <c r="U986" s="197"/>
      <c r="V986" s="197"/>
      <c r="W986" s="197"/>
      <c r="X986" s="197"/>
      <c r="Y986" s="197"/>
      <c r="Z986" s="197"/>
    </row>
    <row r="987" ht="15.75" customHeight="1">
      <c r="A987" s="197"/>
      <c r="B987" s="197"/>
      <c r="C987" s="197"/>
      <c r="D987" s="197"/>
      <c r="E987" s="197"/>
      <c r="F987" s="197"/>
      <c r="G987" s="197"/>
      <c r="H987" s="197"/>
      <c r="I987" s="197"/>
      <c r="J987" s="197"/>
      <c r="K987" s="197"/>
      <c r="L987" s="197"/>
      <c r="M987" s="197"/>
      <c r="N987" s="197"/>
      <c r="O987" s="197"/>
      <c r="P987" s="197"/>
      <c r="Q987" s="197"/>
      <c r="R987" s="197"/>
      <c r="S987" s="197"/>
      <c r="T987" s="197"/>
      <c r="U987" s="197"/>
      <c r="V987" s="197"/>
      <c r="W987" s="197"/>
      <c r="X987" s="197"/>
      <c r="Y987" s="197"/>
      <c r="Z987" s="197"/>
    </row>
    <row r="988" ht="15.75" customHeight="1">
      <c r="A988" s="197"/>
      <c r="B988" s="197"/>
      <c r="C988" s="197"/>
      <c r="D988" s="197"/>
      <c r="E988" s="197"/>
      <c r="F988" s="197"/>
      <c r="G988" s="197"/>
      <c r="H988" s="197"/>
      <c r="I988" s="197"/>
      <c r="J988" s="197"/>
      <c r="K988" s="197"/>
      <c r="L988" s="197"/>
      <c r="M988" s="197"/>
      <c r="N988" s="197"/>
      <c r="O988" s="197"/>
      <c r="P988" s="197"/>
      <c r="Q988" s="197"/>
      <c r="R988" s="197"/>
      <c r="S988" s="197"/>
      <c r="T988" s="197"/>
      <c r="U988" s="197"/>
      <c r="V988" s="197"/>
      <c r="W988" s="197"/>
      <c r="X988" s="197"/>
      <c r="Y988" s="197"/>
      <c r="Z988" s="197"/>
    </row>
    <row r="989" ht="15.75" customHeight="1">
      <c r="A989" s="197"/>
      <c r="B989" s="197"/>
      <c r="C989" s="197"/>
      <c r="D989" s="197"/>
      <c r="E989" s="197"/>
      <c r="F989" s="197"/>
      <c r="G989" s="197"/>
      <c r="H989" s="197"/>
      <c r="I989" s="197"/>
      <c r="J989" s="197"/>
      <c r="K989" s="197"/>
      <c r="L989" s="197"/>
      <c r="M989" s="197"/>
      <c r="N989" s="197"/>
      <c r="O989" s="197"/>
      <c r="P989" s="197"/>
      <c r="Q989" s="197"/>
      <c r="R989" s="197"/>
      <c r="S989" s="197"/>
      <c r="T989" s="197"/>
      <c r="U989" s="197"/>
      <c r="V989" s="197"/>
      <c r="W989" s="197"/>
      <c r="X989" s="197"/>
      <c r="Y989" s="197"/>
      <c r="Z989" s="197"/>
    </row>
    <row r="990" ht="15.75" customHeight="1">
      <c r="A990" s="197"/>
      <c r="B990" s="197"/>
      <c r="C990" s="197"/>
      <c r="D990" s="197"/>
      <c r="E990" s="197"/>
      <c r="F990" s="197"/>
      <c r="G990" s="197"/>
      <c r="H990" s="197"/>
      <c r="I990" s="197"/>
      <c r="J990" s="197"/>
      <c r="K990" s="197"/>
      <c r="L990" s="197"/>
      <c r="M990" s="197"/>
      <c r="N990" s="197"/>
      <c r="O990" s="197"/>
      <c r="P990" s="197"/>
      <c r="Q990" s="197"/>
      <c r="R990" s="197"/>
      <c r="S990" s="197"/>
      <c r="T990" s="197"/>
      <c r="U990" s="197"/>
      <c r="V990" s="197"/>
      <c r="W990" s="197"/>
      <c r="X990" s="197"/>
      <c r="Y990" s="197"/>
      <c r="Z990" s="197"/>
    </row>
    <row r="991" ht="15.75" customHeight="1">
      <c r="A991" s="197"/>
      <c r="B991" s="197"/>
      <c r="C991" s="197"/>
      <c r="D991" s="197"/>
      <c r="E991" s="197"/>
      <c r="F991" s="197"/>
      <c r="G991" s="197"/>
      <c r="H991" s="197"/>
      <c r="I991" s="197"/>
      <c r="J991" s="197"/>
      <c r="K991" s="197"/>
      <c r="L991" s="197"/>
      <c r="M991" s="197"/>
      <c r="N991" s="197"/>
      <c r="O991" s="197"/>
      <c r="P991" s="197"/>
      <c r="Q991" s="197"/>
      <c r="R991" s="197"/>
      <c r="S991" s="197"/>
      <c r="T991" s="197"/>
      <c r="U991" s="197"/>
      <c r="V991" s="197"/>
      <c r="W991" s="197"/>
      <c r="X991" s="197"/>
      <c r="Y991" s="197"/>
      <c r="Z991" s="197"/>
    </row>
    <row r="992" ht="15.75" customHeight="1">
      <c r="A992" s="197"/>
      <c r="B992" s="197"/>
      <c r="C992" s="197"/>
      <c r="D992" s="197"/>
      <c r="E992" s="197"/>
      <c r="F992" s="197"/>
      <c r="G992" s="197"/>
      <c r="H992" s="197"/>
      <c r="I992" s="197"/>
      <c r="J992" s="197"/>
      <c r="K992" s="197"/>
      <c r="L992" s="197"/>
      <c r="M992" s="197"/>
      <c r="N992" s="197"/>
      <c r="O992" s="197"/>
      <c r="P992" s="197"/>
      <c r="Q992" s="197"/>
      <c r="R992" s="197"/>
      <c r="S992" s="197"/>
      <c r="T992" s="197"/>
      <c r="U992" s="197"/>
      <c r="V992" s="197"/>
      <c r="W992" s="197"/>
      <c r="X992" s="197"/>
      <c r="Y992" s="197"/>
      <c r="Z992" s="197"/>
    </row>
    <row r="993" ht="15.75" customHeight="1">
      <c r="A993" s="197"/>
      <c r="B993" s="197"/>
      <c r="C993" s="197"/>
      <c r="D993" s="197"/>
      <c r="E993" s="197"/>
      <c r="F993" s="197"/>
      <c r="G993" s="197"/>
      <c r="H993" s="197"/>
      <c r="I993" s="197"/>
      <c r="J993" s="197"/>
      <c r="K993" s="197"/>
      <c r="L993" s="197"/>
      <c r="M993" s="197"/>
      <c r="N993" s="197"/>
      <c r="O993" s="197"/>
      <c r="P993" s="197"/>
      <c r="Q993" s="197"/>
      <c r="R993" s="197"/>
      <c r="S993" s="197"/>
      <c r="T993" s="197"/>
      <c r="U993" s="197"/>
      <c r="V993" s="197"/>
      <c r="W993" s="197"/>
      <c r="X993" s="197"/>
      <c r="Y993" s="197"/>
      <c r="Z993" s="197"/>
    </row>
    <row r="994" ht="15.75" customHeight="1">
      <c r="A994" s="197"/>
      <c r="B994" s="197"/>
      <c r="C994" s="197"/>
      <c r="D994" s="197"/>
      <c r="E994" s="197"/>
      <c r="F994" s="197"/>
      <c r="G994" s="197"/>
      <c r="H994" s="197"/>
      <c r="I994" s="197"/>
      <c r="J994" s="197"/>
      <c r="K994" s="197"/>
      <c r="L994" s="197"/>
      <c r="M994" s="197"/>
      <c r="N994" s="197"/>
      <c r="O994" s="197"/>
      <c r="P994" s="197"/>
      <c r="Q994" s="197"/>
      <c r="R994" s="197"/>
      <c r="S994" s="197"/>
      <c r="T994" s="197"/>
      <c r="U994" s="197"/>
      <c r="V994" s="197"/>
      <c r="W994" s="197"/>
      <c r="X994" s="197"/>
      <c r="Y994" s="197"/>
      <c r="Z994" s="197"/>
    </row>
    <row r="995" ht="15.75" customHeight="1">
      <c r="A995" s="197"/>
      <c r="B995" s="197"/>
      <c r="C995" s="197"/>
      <c r="D995" s="197"/>
      <c r="E995" s="197"/>
      <c r="F995" s="197"/>
      <c r="G995" s="197"/>
      <c r="H995" s="197"/>
      <c r="I995" s="197"/>
      <c r="J995" s="197"/>
      <c r="K995" s="197"/>
      <c r="L995" s="197"/>
      <c r="M995" s="197"/>
      <c r="N995" s="197"/>
      <c r="O995" s="197"/>
      <c r="P995" s="197"/>
      <c r="Q995" s="197"/>
      <c r="R995" s="197"/>
      <c r="S995" s="197"/>
      <c r="T995" s="197"/>
      <c r="U995" s="197"/>
      <c r="V995" s="197"/>
      <c r="W995" s="197"/>
      <c r="X995" s="197"/>
      <c r="Y995" s="197"/>
      <c r="Z995" s="197"/>
    </row>
    <row r="996" ht="15.75" customHeight="1">
      <c r="A996" s="197"/>
      <c r="B996" s="197"/>
      <c r="C996" s="197"/>
      <c r="D996" s="197"/>
      <c r="E996" s="197"/>
      <c r="F996" s="197"/>
      <c r="G996" s="197"/>
      <c r="H996" s="197"/>
      <c r="I996" s="197"/>
      <c r="J996" s="197"/>
      <c r="K996" s="197"/>
      <c r="L996" s="197"/>
      <c r="M996" s="197"/>
      <c r="N996" s="197"/>
      <c r="O996" s="197"/>
      <c r="P996" s="197"/>
      <c r="Q996" s="197"/>
      <c r="R996" s="197"/>
      <c r="S996" s="197"/>
      <c r="T996" s="197"/>
      <c r="U996" s="197"/>
      <c r="V996" s="197"/>
      <c r="W996" s="197"/>
      <c r="X996" s="197"/>
      <c r="Y996" s="197"/>
      <c r="Z996" s="197"/>
    </row>
    <row r="997" ht="15.75" customHeight="1">
      <c r="A997" s="197"/>
      <c r="B997" s="197"/>
      <c r="C997" s="197"/>
      <c r="D997" s="197"/>
      <c r="E997" s="197"/>
      <c r="F997" s="197"/>
      <c r="G997" s="197"/>
      <c r="H997" s="197"/>
      <c r="I997" s="197"/>
      <c r="J997" s="197"/>
      <c r="K997" s="197"/>
      <c r="L997" s="197"/>
      <c r="M997" s="197"/>
      <c r="N997" s="197"/>
      <c r="O997" s="197"/>
      <c r="P997" s="197"/>
      <c r="Q997" s="197"/>
      <c r="R997" s="197"/>
      <c r="S997" s="197"/>
      <c r="T997" s="197"/>
      <c r="U997" s="197"/>
      <c r="V997" s="197"/>
      <c r="W997" s="197"/>
      <c r="X997" s="197"/>
      <c r="Y997" s="197"/>
      <c r="Z997" s="197"/>
    </row>
    <row r="998" ht="15.75" customHeight="1">
      <c r="A998" s="197"/>
      <c r="B998" s="197"/>
      <c r="C998" s="197"/>
      <c r="D998" s="197"/>
      <c r="E998" s="197"/>
      <c r="F998" s="197"/>
      <c r="G998" s="197"/>
      <c r="H998" s="197"/>
      <c r="I998" s="197"/>
      <c r="J998" s="197"/>
      <c r="K998" s="197"/>
      <c r="L998" s="197"/>
      <c r="M998" s="197"/>
      <c r="N998" s="197"/>
      <c r="O998" s="197"/>
      <c r="P998" s="197"/>
      <c r="Q998" s="197"/>
      <c r="R998" s="197"/>
      <c r="S998" s="197"/>
      <c r="T998" s="197"/>
      <c r="U998" s="197"/>
      <c r="V998" s="197"/>
      <c r="W998" s="197"/>
      <c r="X998" s="197"/>
      <c r="Y998" s="197"/>
      <c r="Z998" s="197"/>
    </row>
  </sheetData>
  <hyperlinks>
    <hyperlink display="Inicio" location="ÍNDICE!A1" ref="A1"/>
  </hyperlinks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21.25"/>
    <col customWidth="1" min="2" max="2" width="19.0"/>
    <col customWidth="1" min="3" max="3" width="14.25"/>
    <col customWidth="1" min="4" max="4" width="19.5"/>
    <col customWidth="1" min="5" max="5" width="12.5"/>
    <col customWidth="1" min="6" max="6" width="13.88"/>
    <col customWidth="1" min="7" max="7" width="15.5"/>
    <col customWidth="1" min="8" max="8" width="14.13"/>
    <col customWidth="1" min="9" max="9" width="7.13"/>
    <col customWidth="1" min="10" max="10" width="21.0"/>
    <col customWidth="1" min="11" max="11" width="23.13"/>
    <col customWidth="1" min="12" max="12" width="22.88"/>
    <col customWidth="1" min="13" max="13" width="25.38"/>
    <col customWidth="1" min="14" max="14" width="26.0"/>
    <col customWidth="1" min="15" max="26" width="9.38"/>
  </cols>
  <sheetData>
    <row r="1" ht="12.75" customHeight="1">
      <c r="A1" s="231" t="s">
        <v>455</v>
      </c>
      <c r="B1" s="95" t="s">
        <v>456</v>
      </c>
      <c r="C1" s="95" t="s">
        <v>457</v>
      </c>
      <c r="D1" s="95" t="s">
        <v>458</v>
      </c>
      <c r="E1" s="95" t="s">
        <v>459</v>
      </c>
      <c r="F1" s="95" t="s">
        <v>460</v>
      </c>
      <c r="G1" s="95" t="s">
        <v>461</v>
      </c>
      <c r="H1" s="95" t="s">
        <v>462</v>
      </c>
      <c r="I1" s="143" t="s">
        <v>463</v>
      </c>
      <c r="J1" s="143" t="s">
        <v>464</v>
      </c>
      <c r="K1" s="166" t="s">
        <v>465</v>
      </c>
      <c r="L1" s="166" t="s">
        <v>466</v>
      </c>
      <c r="M1" s="166" t="s">
        <v>467</v>
      </c>
      <c r="N1" s="143"/>
      <c r="O1" s="143"/>
      <c r="P1" s="143"/>
      <c r="Q1" s="167"/>
      <c r="R1" s="167"/>
      <c r="S1" s="167"/>
      <c r="T1" s="167"/>
      <c r="U1" s="167"/>
      <c r="V1" s="167"/>
      <c r="W1" s="167"/>
      <c r="X1" s="167"/>
      <c r="Y1" s="167"/>
      <c r="Z1" s="167"/>
    </row>
    <row r="2">
      <c r="A2" s="236">
        <v>43949.0</v>
      </c>
      <c r="B2" s="244">
        <v>1.0</v>
      </c>
      <c r="D2" s="239">
        <v>159000.0</v>
      </c>
      <c r="E2" s="178">
        <v>176563.0719</v>
      </c>
      <c r="F2" s="197">
        <f t="shared" ref="F2:F16" si="1">D2/E2</f>
        <v>0.9005280566</v>
      </c>
      <c r="G2" s="197">
        <f t="shared" ref="G2:G16" si="2">SUM(B2:C2)*D2</f>
        <v>159000</v>
      </c>
      <c r="H2" s="265">
        <f t="shared" ref="H2:H16" si="3">G2/E2</f>
        <v>0.9005280566</v>
      </c>
      <c r="I2" s="152">
        <f>B2</f>
        <v>1</v>
      </c>
      <c r="J2" s="50">
        <f t="shared" ref="J2:J16" si="4">I2*F2</f>
        <v>0.9005280566</v>
      </c>
      <c r="K2" s="172">
        <f t="shared" ref="K2:K16" si="5">F2*0.001</f>
        <v>0.0009005280566</v>
      </c>
      <c r="L2" s="50">
        <f t="shared" ref="L2:L16" si="6">IF(C2,F2*0.01,0)</f>
        <v>0</v>
      </c>
      <c r="M2" s="172">
        <f t="shared" ref="M2:M16" si="7">F2+K2-L2</f>
        <v>0.9014285846</v>
      </c>
      <c r="N2" s="152"/>
      <c r="O2" s="197"/>
      <c r="P2" s="197"/>
      <c r="Q2" s="197"/>
      <c r="R2" s="197"/>
      <c r="S2" s="197"/>
      <c r="T2" s="197"/>
      <c r="U2" s="197"/>
      <c r="V2" s="197"/>
      <c r="W2" s="197"/>
      <c r="X2" s="197"/>
      <c r="Y2" s="197"/>
      <c r="Z2" s="197"/>
    </row>
    <row r="3">
      <c r="A3" s="236">
        <v>43949.0</v>
      </c>
      <c r="B3" s="244">
        <v>1.0</v>
      </c>
      <c r="D3" s="239">
        <v>159000.0</v>
      </c>
      <c r="E3" s="178">
        <v>176563.0719</v>
      </c>
      <c r="F3" s="197">
        <f t="shared" si="1"/>
        <v>0.9005280566</v>
      </c>
      <c r="G3" s="197">
        <f t="shared" si="2"/>
        <v>159000</v>
      </c>
      <c r="H3" s="265">
        <f t="shared" si="3"/>
        <v>0.9005280566</v>
      </c>
      <c r="I3" s="152">
        <f t="shared" ref="I3:I16" si="8">I2+B3-C3</f>
        <v>2</v>
      </c>
      <c r="J3" s="50">
        <f t="shared" si="4"/>
        <v>1.801056113</v>
      </c>
      <c r="K3" s="172">
        <f t="shared" si="5"/>
        <v>0.0009005280566</v>
      </c>
      <c r="L3" s="50">
        <f t="shared" si="6"/>
        <v>0</v>
      </c>
      <c r="M3" s="172">
        <f t="shared" si="7"/>
        <v>0.9014285846</v>
      </c>
      <c r="N3" s="152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</row>
    <row r="4">
      <c r="A4" s="236">
        <v>43949.0</v>
      </c>
      <c r="B4" s="244">
        <v>1.0</v>
      </c>
      <c r="D4" s="239">
        <v>145000.0</v>
      </c>
      <c r="E4" s="178">
        <v>176563.0719</v>
      </c>
      <c r="F4" s="197">
        <f t="shared" si="1"/>
        <v>0.821236278</v>
      </c>
      <c r="G4" s="197">
        <f t="shared" si="2"/>
        <v>145000</v>
      </c>
      <c r="H4" s="265">
        <f t="shared" si="3"/>
        <v>0.821236278</v>
      </c>
      <c r="I4" s="152">
        <f t="shared" si="8"/>
        <v>3</v>
      </c>
      <c r="J4" s="50">
        <f t="shared" si="4"/>
        <v>2.463708834</v>
      </c>
      <c r="K4" s="172">
        <f t="shared" si="5"/>
        <v>0.000821236278</v>
      </c>
      <c r="L4" s="50">
        <f t="shared" si="6"/>
        <v>0</v>
      </c>
      <c r="M4" s="172">
        <f t="shared" si="7"/>
        <v>0.8220575143</v>
      </c>
      <c r="N4" s="152"/>
      <c r="O4" s="197"/>
      <c r="P4" s="197"/>
      <c r="Q4" s="197"/>
      <c r="R4" s="197"/>
      <c r="S4" s="197"/>
      <c r="T4" s="197"/>
      <c r="U4" s="197"/>
      <c r="V4" s="197"/>
      <c r="W4" s="197"/>
      <c r="X4" s="197"/>
      <c r="Y4" s="197"/>
      <c r="Z4" s="197"/>
    </row>
    <row r="5">
      <c r="A5" s="236">
        <v>43957.0</v>
      </c>
      <c r="B5" s="245"/>
      <c r="C5" s="244">
        <v>1.0</v>
      </c>
      <c r="D5" s="239">
        <v>87000.0</v>
      </c>
      <c r="E5" s="254">
        <v>172952.8257</v>
      </c>
      <c r="F5" s="197">
        <f t="shared" si="1"/>
        <v>0.5030273408</v>
      </c>
      <c r="G5" s="197">
        <f t="shared" si="2"/>
        <v>87000</v>
      </c>
      <c r="H5" s="265">
        <f t="shared" si="3"/>
        <v>0.5030273408</v>
      </c>
      <c r="I5" s="152">
        <f t="shared" si="8"/>
        <v>2</v>
      </c>
      <c r="J5" s="50">
        <f t="shared" si="4"/>
        <v>1.006054682</v>
      </c>
      <c r="K5" s="172">
        <f t="shared" si="5"/>
        <v>0.0005030273408</v>
      </c>
      <c r="L5" s="50">
        <f t="shared" si="6"/>
        <v>0.005030273408</v>
      </c>
      <c r="M5" s="172">
        <f t="shared" si="7"/>
        <v>0.4985000948</v>
      </c>
      <c r="N5" s="152"/>
      <c r="O5" s="197"/>
      <c r="P5" s="197"/>
      <c r="Q5" s="197"/>
      <c r="R5" s="197"/>
      <c r="S5" s="197"/>
      <c r="T5" s="197"/>
      <c r="U5" s="197"/>
      <c r="V5" s="197"/>
      <c r="W5" s="197"/>
      <c r="X5" s="197"/>
      <c r="Y5" s="197"/>
      <c r="Z5" s="197"/>
    </row>
    <row r="6">
      <c r="A6" s="236">
        <v>43984.0</v>
      </c>
      <c r="B6" s="245"/>
      <c r="C6" s="244">
        <v>1.0</v>
      </c>
      <c r="D6" s="239">
        <v>16200.0</v>
      </c>
      <c r="E6" s="178">
        <v>197515.0101</v>
      </c>
      <c r="F6" s="197">
        <f t="shared" si="1"/>
        <v>0.08201908296</v>
      </c>
      <c r="G6" s="197">
        <f t="shared" si="2"/>
        <v>16200</v>
      </c>
      <c r="H6" s="265">
        <f t="shared" si="3"/>
        <v>0.08201908296</v>
      </c>
      <c r="I6" s="152">
        <f t="shared" si="8"/>
        <v>1</v>
      </c>
      <c r="J6" s="50">
        <f t="shared" si="4"/>
        <v>0.08201908296</v>
      </c>
      <c r="K6" s="172">
        <f t="shared" si="5"/>
        <v>0.00008201908296</v>
      </c>
      <c r="L6" s="50">
        <f t="shared" si="6"/>
        <v>0.0008201908296</v>
      </c>
      <c r="M6" s="172">
        <f t="shared" si="7"/>
        <v>0.08128091122</v>
      </c>
      <c r="N6" s="152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</row>
    <row r="7">
      <c r="A7" s="236">
        <v>44050.0</v>
      </c>
      <c r="B7" s="244">
        <v>150.0</v>
      </c>
      <c r="D7" s="239">
        <v>29998.0</v>
      </c>
      <c r="E7" s="178">
        <v>271032.2178</v>
      </c>
      <c r="F7" s="197">
        <f t="shared" si="1"/>
        <v>0.1106805687</v>
      </c>
      <c r="G7" s="197">
        <f t="shared" si="2"/>
        <v>4499700</v>
      </c>
      <c r="H7" s="265">
        <f t="shared" si="3"/>
        <v>16.6020853</v>
      </c>
      <c r="I7" s="152">
        <f t="shared" si="8"/>
        <v>151</v>
      </c>
      <c r="J7" s="50">
        <f t="shared" si="4"/>
        <v>16.71276587</v>
      </c>
      <c r="K7" s="172">
        <f t="shared" si="5"/>
        <v>0.0001106805687</v>
      </c>
      <c r="L7" s="50">
        <f t="shared" si="6"/>
        <v>0</v>
      </c>
      <c r="M7" s="172">
        <f t="shared" si="7"/>
        <v>0.1107912493</v>
      </c>
      <c r="N7" s="152"/>
      <c r="O7" s="197"/>
      <c r="P7" s="197"/>
      <c r="Q7" s="197"/>
      <c r="R7" s="197"/>
      <c r="S7" s="197"/>
      <c r="T7" s="197"/>
      <c r="U7" s="197"/>
      <c r="V7" s="197"/>
      <c r="W7" s="197"/>
      <c r="X7" s="197"/>
      <c r="Y7" s="197"/>
      <c r="Z7" s="197"/>
    </row>
    <row r="8">
      <c r="A8" s="236">
        <v>44053.0</v>
      </c>
      <c r="B8" s="244">
        <v>1.0</v>
      </c>
      <c r="D8" s="239">
        <v>34000.0</v>
      </c>
      <c r="E8" s="178">
        <v>278038.6477</v>
      </c>
      <c r="F8" s="197">
        <f t="shared" si="1"/>
        <v>0.1222851581</v>
      </c>
      <c r="G8" s="197">
        <f t="shared" si="2"/>
        <v>34000</v>
      </c>
      <c r="H8" s="265">
        <f t="shared" si="3"/>
        <v>0.1222851581</v>
      </c>
      <c r="I8" s="152">
        <f t="shared" si="8"/>
        <v>152</v>
      </c>
      <c r="J8" s="50">
        <f t="shared" si="4"/>
        <v>18.58734404</v>
      </c>
      <c r="K8" s="172">
        <f t="shared" si="5"/>
        <v>0.0001222851581</v>
      </c>
      <c r="L8" s="50">
        <f t="shared" si="6"/>
        <v>0</v>
      </c>
      <c r="M8" s="172">
        <f t="shared" si="7"/>
        <v>0.1224074433</v>
      </c>
      <c r="N8" s="152"/>
      <c r="O8" s="197"/>
      <c r="P8" s="197"/>
      <c r="Q8" s="197"/>
      <c r="R8" s="197"/>
      <c r="S8" s="197"/>
      <c r="T8" s="197"/>
      <c r="U8" s="197"/>
      <c r="V8" s="197"/>
      <c r="W8" s="197"/>
      <c r="X8" s="197"/>
      <c r="Y8" s="197"/>
      <c r="Z8" s="197"/>
    </row>
    <row r="9">
      <c r="A9" s="236">
        <v>44054.0</v>
      </c>
      <c r="B9" s="244"/>
      <c r="C9" s="244">
        <v>21.0</v>
      </c>
      <c r="D9" s="239">
        <v>40800.0</v>
      </c>
      <c r="E9" s="178">
        <v>284601.2685</v>
      </c>
      <c r="F9" s="197">
        <f t="shared" si="1"/>
        <v>0.1433584615</v>
      </c>
      <c r="G9" s="197">
        <f t="shared" si="2"/>
        <v>856800</v>
      </c>
      <c r="H9" s="265">
        <f t="shared" si="3"/>
        <v>3.010527692</v>
      </c>
      <c r="I9" s="152">
        <f t="shared" si="8"/>
        <v>131</v>
      </c>
      <c r="J9" s="50">
        <f t="shared" si="4"/>
        <v>18.77995846</v>
      </c>
      <c r="K9" s="172">
        <f t="shared" si="5"/>
        <v>0.0001433584615</v>
      </c>
      <c r="L9" s="50">
        <f t="shared" si="6"/>
        <v>0.001433584615</v>
      </c>
      <c r="M9" s="172">
        <f t="shared" si="7"/>
        <v>0.1420682354</v>
      </c>
      <c r="N9" s="152"/>
      <c r="O9" s="197"/>
      <c r="P9" s="197"/>
      <c r="Q9" s="197"/>
      <c r="R9" s="197"/>
      <c r="S9" s="197"/>
      <c r="T9" s="197"/>
      <c r="U9" s="197"/>
      <c r="V9" s="197"/>
      <c r="W9" s="197"/>
      <c r="X9" s="197"/>
      <c r="Y9" s="197"/>
      <c r="Z9" s="197"/>
    </row>
    <row r="10">
      <c r="A10" s="236">
        <v>44054.0</v>
      </c>
      <c r="B10" s="244"/>
      <c r="C10" s="244">
        <v>5.0</v>
      </c>
      <c r="D10" s="239">
        <v>40800.0</v>
      </c>
      <c r="E10" s="178">
        <v>284601.2685</v>
      </c>
      <c r="F10" s="197">
        <f t="shared" si="1"/>
        <v>0.1433584615</v>
      </c>
      <c r="G10" s="197">
        <f t="shared" si="2"/>
        <v>204000</v>
      </c>
      <c r="H10" s="265">
        <f t="shared" si="3"/>
        <v>0.7167923076</v>
      </c>
      <c r="I10" s="152">
        <f t="shared" si="8"/>
        <v>126</v>
      </c>
      <c r="J10" s="50">
        <f t="shared" si="4"/>
        <v>18.06316615</v>
      </c>
      <c r="K10" s="172">
        <f t="shared" si="5"/>
        <v>0.0001433584615</v>
      </c>
      <c r="L10" s="50">
        <f t="shared" si="6"/>
        <v>0.001433584615</v>
      </c>
      <c r="M10" s="172">
        <f t="shared" si="7"/>
        <v>0.1420682354</v>
      </c>
      <c r="N10" s="152"/>
      <c r="O10" s="197"/>
      <c r="P10" s="197"/>
      <c r="Q10" s="197"/>
      <c r="R10" s="197"/>
      <c r="S10" s="197"/>
      <c r="T10" s="197"/>
      <c r="U10" s="197"/>
      <c r="V10" s="197"/>
      <c r="W10" s="197"/>
      <c r="X10" s="197"/>
      <c r="Y10" s="197"/>
      <c r="Z10" s="197"/>
    </row>
    <row r="11">
      <c r="A11" s="236">
        <v>44054.0</v>
      </c>
      <c r="B11" s="244"/>
      <c r="C11" s="244">
        <v>27.0</v>
      </c>
      <c r="D11" s="239">
        <v>40800.0</v>
      </c>
      <c r="E11" s="178">
        <v>284601.2685</v>
      </c>
      <c r="F11" s="197">
        <f t="shared" si="1"/>
        <v>0.1433584615</v>
      </c>
      <c r="G11" s="197">
        <f t="shared" si="2"/>
        <v>1101600</v>
      </c>
      <c r="H11" s="265">
        <f t="shared" si="3"/>
        <v>3.870678461</v>
      </c>
      <c r="I11" s="152">
        <f t="shared" si="8"/>
        <v>99</v>
      </c>
      <c r="J11" s="50">
        <f t="shared" si="4"/>
        <v>14.19248769</v>
      </c>
      <c r="K11" s="172">
        <f t="shared" si="5"/>
        <v>0.0001433584615</v>
      </c>
      <c r="L11" s="50">
        <f t="shared" si="6"/>
        <v>0.001433584615</v>
      </c>
      <c r="M11" s="172">
        <f t="shared" si="7"/>
        <v>0.1420682354</v>
      </c>
      <c r="N11" s="152"/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Z11" s="197"/>
    </row>
    <row r="12">
      <c r="A12" s="236">
        <v>44054.0</v>
      </c>
      <c r="B12" s="244"/>
      <c r="C12" s="244">
        <v>1.0</v>
      </c>
      <c r="D12" s="239">
        <v>40800.0</v>
      </c>
      <c r="E12" s="178">
        <v>284601.2685</v>
      </c>
      <c r="F12" s="197">
        <f t="shared" si="1"/>
        <v>0.1433584615</v>
      </c>
      <c r="G12" s="197">
        <f t="shared" si="2"/>
        <v>40800</v>
      </c>
      <c r="H12" s="265">
        <f t="shared" si="3"/>
        <v>0.1433584615</v>
      </c>
      <c r="I12" s="152">
        <f t="shared" si="8"/>
        <v>98</v>
      </c>
      <c r="J12" s="50">
        <f t="shared" si="4"/>
        <v>14.04912923</v>
      </c>
      <c r="K12" s="172">
        <f t="shared" si="5"/>
        <v>0.0001433584615</v>
      </c>
      <c r="L12" s="50">
        <f t="shared" si="6"/>
        <v>0.001433584615</v>
      </c>
      <c r="M12" s="172">
        <f t="shared" si="7"/>
        <v>0.1420682354</v>
      </c>
      <c r="N12" s="152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</row>
    <row r="13">
      <c r="A13" s="236">
        <v>44054.0</v>
      </c>
      <c r="B13" s="244"/>
      <c r="C13" s="244">
        <v>93.0</v>
      </c>
      <c r="D13" s="239">
        <v>40800.0</v>
      </c>
      <c r="E13" s="178">
        <v>284601.2685</v>
      </c>
      <c r="F13" s="197">
        <f t="shared" si="1"/>
        <v>0.1433584615</v>
      </c>
      <c r="G13" s="197">
        <f t="shared" si="2"/>
        <v>3794400</v>
      </c>
      <c r="H13" s="265">
        <f t="shared" si="3"/>
        <v>13.33233692</v>
      </c>
      <c r="I13" s="152">
        <f t="shared" si="8"/>
        <v>5</v>
      </c>
      <c r="J13" s="50">
        <f t="shared" si="4"/>
        <v>0.7167923076</v>
      </c>
      <c r="K13" s="172">
        <f t="shared" si="5"/>
        <v>0.0001433584615</v>
      </c>
      <c r="L13" s="50">
        <f t="shared" si="6"/>
        <v>0.001433584615</v>
      </c>
      <c r="M13" s="172">
        <f t="shared" si="7"/>
        <v>0.1420682354</v>
      </c>
      <c r="N13" s="152"/>
      <c r="O13" s="197"/>
      <c r="P13" s="197"/>
      <c r="Q13" s="197"/>
      <c r="R13" s="197"/>
      <c r="S13" s="197"/>
      <c r="T13" s="197"/>
      <c r="U13" s="197"/>
      <c r="V13" s="197"/>
      <c r="W13" s="197"/>
      <c r="X13" s="197"/>
      <c r="Y13" s="197"/>
      <c r="Z13" s="197"/>
    </row>
    <row r="14">
      <c r="A14" s="236">
        <v>44056.0</v>
      </c>
      <c r="B14" s="244">
        <v>1.0</v>
      </c>
      <c r="C14" s="244"/>
      <c r="D14" s="239">
        <v>45900.0</v>
      </c>
      <c r="E14" s="178">
        <v>284003.0154</v>
      </c>
      <c r="F14" s="197">
        <f t="shared" si="1"/>
        <v>0.1616180023</v>
      </c>
      <c r="G14" s="197">
        <f t="shared" si="2"/>
        <v>45900</v>
      </c>
      <c r="H14" s="265">
        <f t="shared" si="3"/>
        <v>0.1616180023</v>
      </c>
      <c r="I14" s="152">
        <f t="shared" si="8"/>
        <v>6</v>
      </c>
      <c r="J14" s="50">
        <f t="shared" si="4"/>
        <v>0.9697080139</v>
      </c>
      <c r="K14" s="172">
        <f t="shared" si="5"/>
        <v>0.0001616180023</v>
      </c>
      <c r="L14" s="50">
        <f t="shared" si="6"/>
        <v>0</v>
      </c>
      <c r="M14" s="172">
        <f t="shared" si="7"/>
        <v>0.1617796203</v>
      </c>
      <c r="N14" s="152"/>
      <c r="O14" s="197"/>
      <c r="P14" s="197"/>
      <c r="Q14" s="197"/>
      <c r="R14" s="197"/>
      <c r="S14" s="197"/>
      <c r="T14" s="197"/>
      <c r="U14" s="197"/>
      <c r="V14" s="197"/>
      <c r="W14" s="197"/>
      <c r="X14" s="197"/>
      <c r="Y14" s="197"/>
      <c r="Z14" s="197"/>
    </row>
    <row r="15">
      <c r="A15" s="236">
        <v>44060.0</v>
      </c>
      <c r="B15" s="244"/>
      <c r="C15" s="244">
        <v>1.0</v>
      </c>
      <c r="D15" s="239">
        <v>40000.0</v>
      </c>
      <c r="E15" s="178">
        <v>294657.389</v>
      </c>
      <c r="F15" s="197">
        <f t="shared" si="1"/>
        <v>0.1357508805</v>
      </c>
      <c r="G15" s="197">
        <f t="shared" si="2"/>
        <v>40000</v>
      </c>
      <c r="H15" s="265">
        <f t="shared" si="3"/>
        <v>0.1357508805</v>
      </c>
      <c r="I15" s="152">
        <f t="shared" si="8"/>
        <v>5</v>
      </c>
      <c r="J15" s="50">
        <f t="shared" si="4"/>
        <v>0.6787544025</v>
      </c>
      <c r="K15" s="172">
        <f t="shared" si="5"/>
        <v>0.0001357508805</v>
      </c>
      <c r="L15" s="50">
        <f t="shared" si="6"/>
        <v>0.001357508805</v>
      </c>
      <c r="M15" s="172">
        <f t="shared" si="7"/>
        <v>0.1345291226</v>
      </c>
      <c r="N15" s="152"/>
      <c r="O15" s="197"/>
      <c r="P15" s="197"/>
      <c r="Q15" s="197"/>
      <c r="R15" s="197"/>
      <c r="S15" s="197"/>
      <c r="T15" s="197"/>
      <c r="U15" s="197"/>
      <c r="V15" s="197"/>
      <c r="W15" s="197"/>
      <c r="X15" s="197"/>
      <c r="Y15" s="197"/>
      <c r="Z15" s="197"/>
    </row>
    <row r="16">
      <c r="A16" s="236">
        <v>44060.0</v>
      </c>
      <c r="B16" s="197"/>
      <c r="C16" s="244">
        <v>1.0</v>
      </c>
      <c r="D16" s="77">
        <v>40000.01</v>
      </c>
      <c r="E16" s="178">
        <v>294657.389</v>
      </c>
      <c r="F16" s="197">
        <f t="shared" si="1"/>
        <v>0.1357509144</v>
      </c>
      <c r="G16" s="197">
        <f t="shared" si="2"/>
        <v>40000.01</v>
      </c>
      <c r="H16" s="265">
        <f t="shared" si="3"/>
        <v>0.1357509144</v>
      </c>
      <c r="I16" s="152">
        <f t="shared" si="8"/>
        <v>4</v>
      </c>
      <c r="J16" s="50">
        <f t="shared" si="4"/>
        <v>0.5430036577</v>
      </c>
      <c r="K16" s="172">
        <f t="shared" si="5"/>
        <v>0.0001357509144</v>
      </c>
      <c r="L16" s="50">
        <f t="shared" si="6"/>
        <v>0.001357509144</v>
      </c>
      <c r="M16" s="172">
        <f t="shared" si="7"/>
        <v>0.1345291562</v>
      </c>
      <c r="N16" s="152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97"/>
      <c r="Z16" s="197"/>
    </row>
    <row r="17">
      <c r="A17" s="180"/>
      <c r="B17" s="197"/>
      <c r="C17" s="197"/>
      <c r="D17" s="197"/>
      <c r="E17" s="197"/>
      <c r="F17" s="197"/>
      <c r="G17" s="197"/>
      <c r="H17" s="169"/>
      <c r="I17" s="152"/>
      <c r="J17" s="50"/>
      <c r="K17" s="50"/>
      <c r="L17" s="50"/>
      <c r="M17" s="50"/>
      <c r="N17" s="152"/>
      <c r="O17" s="197"/>
      <c r="P17" s="197"/>
      <c r="Q17" s="197"/>
      <c r="R17" s="197"/>
      <c r="S17" s="197"/>
      <c r="T17" s="197"/>
      <c r="U17" s="197"/>
      <c r="V17" s="197"/>
      <c r="W17" s="197"/>
      <c r="X17" s="197"/>
      <c r="Y17" s="197"/>
      <c r="Z17" s="197"/>
    </row>
    <row r="18">
      <c r="A18" s="180"/>
      <c r="B18" s="197"/>
      <c r="C18" s="197"/>
      <c r="D18" s="197"/>
      <c r="E18" s="197"/>
      <c r="F18" s="197"/>
      <c r="G18" s="197"/>
      <c r="H18" s="255"/>
      <c r="I18" s="178"/>
      <c r="J18" s="50"/>
      <c r="K18" s="50"/>
      <c r="L18" s="50"/>
      <c r="M18" s="50"/>
      <c r="N18" s="152"/>
      <c r="O18" s="197"/>
      <c r="P18" s="197"/>
      <c r="Q18" s="197"/>
      <c r="R18" s="197"/>
      <c r="S18" s="197"/>
      <c r="T18" s="197"/>
      <c r="U18" s="197"/>
      <c r="V18" s="197"/>
      <c r="W18" s="197"/>
      <c r="X18" s="197"/>
      <c r="Y18" s="197"/>
      <c r="Z18" s="197"/>
    </row>
    <row r="19" ht="15.75" customHeight="1">
      <c r="A19" s="180"/>
      <c r="B19" s="197"/>
      <c r="C19" s="197"/>
      <c r="D19" s="197"/>
      <c r="E19" s="197"/>
      <c r="F19" s="197"/>
      <c r="G19" s="197"/>
      <c r="H19" s="255"/>
      <c r="I19" s="178"/>
      <c r="J19" s="50"/>
      <c r="K19" s="50"/>
      <c r="L19" s="50"/>
      <c r="M19" s="50"/>
      <c r="N19" s="152"/>
      <c r="O19" s="197"/>
      <c r="P19" s="197"/>
      <c r="Q19" s="197"/>
      <c r="R19" s="197"/>
      <c r="S19" s="197"/>
      <c r="T19" s="197"/>
      <c r="U19" s="197"/>
      <c r="V19" s="197"/>
      <c r="W19" s="197"/>
      <c r="X19" s="197"/>
      <c r="Y19" s="197"/>
      <c r="Z19" s="197"/>
    </row>
    <row r="20" ht="15.75" customHeight="1">
      <c r="A20" s="180"/>
      <c r="B20" s="197"/>
      <c r="C20" s="197"/>
      <c r="D20" s="197"/>
      <c r="E20" s="197"/>
      <c r="F20" s="197"/>
      <c r="G20" s="197"/>
      <c r="H20" s="255"/>
      <c r="I20" s="178"/>
      <c r="J20" s="50"/>
      <c r="K20" s="50"/>
      <c r="L20" s="50"/>
      <c r="M20" s="50"/>
      <c r="N20" s="152"/>
      <c r="O20" s="197"/>
      <c r="P20" s="197"/>
      <c r="Q20" s="197"/>
      <c r="R20" s="197"/>
      <c r="S20" s="197"/>
      <c r="T20" s="197"/>
      <c r="U20" s="197"/>
      <c r="V20" s="197"/>
      <c r="W20" s="197"/>
      <c r="X20" s="197"/>
      <c r="Y20" s="197"/>
      <c r="Z20" s="197"/>
    </row>
    <row r="21" ht="15.75" customHeight="1">
      <c r="A21" s="180"/>
      <c r="B21" s="197"/>
      <c r="C21" s="197"/>
      <c r="D21" s="197"/>
      <c r="E21" s="197"/>
      <c r="F21" s="197"/>
      <c r="G21" s="197"/>
      <c r="H21" s="255"/>
      <c r="I21" s="178"/>
      <c r="J21" s="50"/>
      <c r="K21" s="50"/>
      <c r="L21" s="50"/>
      <c r="M21" s="50"/>
      <c r="N21" s="152"/>
      <c r="O21" s="197"/>
      <c r="P21" s="197"/>
      <c r="Q21" s="197"/>
      <c r="R21" s="197"/>
      <c r="S21" s="197"/>
      <c r="T21" s="197"/>
      <c r="U21" s="197"/>
      <c r="V21" s="197"/>
      <c r="W21" s="197"/>
      <c r="X21" s="197"/>
      <c r="Y21" s="197"/>
      <c r="Z21" s="197"/>
    </row>
    <row r="22" ht="15.75" customHeight="1">
      <c r="A22" s="180"/>
      <c r="B22" s="197"/>
      <c r="C22" s="197"/>
      <c r="D22" s="197"/>
      <c r="E22" s="197"/>
      <c r="F22" s="197"/>
      <c r="G22" s="197"/>
      <c r="H22" s="255"/>
      <c r="I22" s="178"/>
      <c r="J22" s="50"/>
      <c r="K22" s="50"/>
      <c r="L22" s="50"/>
      <c r="M22" s="50"/>
      <c r="N22" s="152"/>
      <c r="O22" s="197"/>
      <c r="P22" s="197"/>
      <c r="Q22" s="197"/>
      <c r="R22" s="197"/>
      <c r="S22" s="197"/>
      <c r="T22" s="197"/>
      <c r="U22" s="197"/>
      <c r="V22" s="197"/>
      <c r="W22" s="197"/>
      <c r="X22" s="197"/>
      <c r="Y22" s="197"/>
      <c r="Z22" s="197"/>
    </row>
    <row r="23" ht="15.75" customHeight="1">
      <c r="A23" s="180"/>
      <c r="B23" s="197"/>
      <c r="C23" s="197"/>
      <c r="D23" s="197"/>
      <c r="E23" s="197"/>
      <c r="F23" s="197"/>
      <c r="G23" s="197"/>
      <c r="H23" s="255"/>
      <c r="I23" s="178"/>
      <c r="J23" s="50"/>
      <c r="K23" s="50"/>
      <c r="L23" s="50"/>
      <c r="M23" s="50"/>
      <c r="N23" s="152"/>
      <c r="O23" s="197"/>
      <c r="P23" s="197"/>
      <c r="Q23" s="197"/>
      <c r="R23" s="197"/>
      <c r="S23" s="197"/>
      <c r="T23" s="197"/>
      <c r="U23" s="197"/>
      <c r="V23" s="197"/>
      <c r="W23" s="197"/>
      <c r="X23" s="197"/>
      <c r="Y23" s="197"/>
      <c r="Z23" s="197"/>
    </row>
    <row r="24" ht="15.75" customHeight="1">
      <c r="A24" s="180"/>
      <c r="B24" s="197"/>
      <c r="C24" s="197"/>
      <c r="D24" s="197"/>
      <c r="E24" s="197"/>
      <c r="F24" s="197"/>
      <c r="G24" s="197"/>
      <c r="H24" s="255"/>
      <c r="I24" s="178"/>
      <c r="J24" s="50"/>
      <c r="K24" s="50"/>
      <c r="L24" s="50"/>
      <c r="M24" s="50"/>
      <c r="N24" s="152"/>
      <c r="O24" s="197"/>
      <c r="P24" s="197"/>
      <c r="Q24" s="197"/>
      <c r="R24" s="197"/>
      <c r="S24" s="197"/>
      <c r="T24" s="197"/>
      <c r="U24" s="197"/>
      <c r="V24" s="197"/>
      <c r="W24" s="197"/>
      <c r="X24" s="197"/>
      <c r="Y24" s="197"/>
      <c r="Z24" s="197"/>
    </row>
    <row r="25" ht="15.75" customHeight="1">
      <c r="A25" s="180"/>
      <c r="B25" s="197"/>
      <c r="C25" s="197"/>
      <c r="D25" s="197"/>
      <c r="E25" s="197"/>
      <c r="F25" s="197"/>
      <c r="G25" s="197"/>
      <c r="H25" s="169"/>
      <c r="I25" s="152"/>
      <c r="J25" s="50"/>
      <c r="K25" s="50"/>
      <c r="L25" s="50"/>
      <c r="M25" s="50"/>
      <c r="N25" s="152"/>
      <c r="O25" s="197"/>
      <c r="P25" s="197"/>
      <c r="Q25" s="197"/>
      <c r="R25" s="197"/>
      <c r="S25" s="197"/>
      <c r="T25" s="197"/>
      <c r="U25" s="197"/>
      <c r="V25" s="197"/>
      <c r="W25" s="197"/>
      <c r="X25" s="197"/>
      <c r="Y25" s="197"/>
      <c r="Z25" s="197"/>
    </row>
    <row r="26" ht="15.75" customHeight="1">
      <c r="A26" s="180"/>
      <c r="B26" s="197"/>
      <c r="C26" s="197"/>
      <c r="D26" s="197"/>
      <c r="E26" s="197"/>
      <c r="F26" s="197"/>
      <c r="G26" s="197"/>
      <c r="H26" s="197"/>
      <c r="I26" s="152"/>
      <c r="J26" s="50"/>
      <c r="K26" s="50"/>
      <c r="L26" s="50"/>
      <c r="M26" s="50"/>
      <c r="N26" s="152"/>
      <c r="O26" s="197"/>
      <c r="P26" s="197"/>
      <c r="Q26" s="197"/>
      <c r="R26" s="197"/>
      <c r="S26" s="197"/>
      <c r="T26" s="197"/>
      <c r="U26" s="197"/>
      <c r="V26" s="197"/>
      <c r="W26" s="197"/>
      <c r="X26" s="197"/>
      <c r="Y26" s="197"/>
      <c r="Z26" s="197"/>
    </row>
    <row r="27" ht="15.75" customHeight="1">
      <c r="A27" s="180"/>
      <c r="B27" s="197"/>
      <c r="C27" s="197"/>
      <c r="D27" s="197"/>
      <c r="E27" s="197"/>
      <c r="F27" s="197"/>
      <c r="G27" s="197"/>
      <c r="H27" s="197"/>
      <c r="I27" s="197"/>
      <c r="J27" s="50"/>
      <c r="K27" s="50"/>
      <c r="L27" s="50"/>
      <c r="M27" s="50"/>
      <c r="N27" s="152"/>
      <c r="O27" s="197"/>
      <c r="P27" s="197"/>
      <c r="Q27" s="197"/>
      <c r="R27" s="197"/>
      <c r="S27" s="197"/>
      <c r="T27" s="197"/>
      <c r="U27" s="197"/>
      <c r="V27" s="197"/>
      <c r="W27" s="197"/>
      <c r="X27" s="197"/>
      <c r="Y27" s="197"/>
      <c r="Z27" s="197"/>
    </row>
    <row r="28" ht="15.75" customHeight="1">
      <c r="A28" s="180"/>
      <c r="B28" s="197"/>
      <c r="C28" s="197"/>
      <c r="D28" s="197"/>
      <c r="E28" s="197"/>
      <c r="F28" s="197"/>
      <c r="G28" s="197"/>
      <c r="H28" s="169"/>
      <c r="I28" s="152"/>
      <c r="J28" s="50"/>
      <c r="K28" s="50"/>
      <c r="L28" s="50"/>
      <c r="M28" s="50"/>
      <c r="N28" s="152"/>
      <c r="O28" s="197"/>
      <c r="P28" s="197"/>
      <c r="Q28" s="197"/>
      <c r="R28" s="197"/>
      <c r="S28" s="197"/>
      <c r="T28" s="197"/>
      <c r="U28" s="197"/>
      <c r="V28" s="197"/>
      <c r="W28" s="197"/>
      <c r="X28" s="197"/>
      <c r="Y28" s="197"/>
      <c r="Z28" s="197"/>
    </row>
    <row r="29" ht="15.75" customHeight="1">
      <c r="A29" s="180"/>
      <c r="B29" s="197"/>
      <c r="C29" s="197"/>
      <c r="D29" s="197"/>
      <c r="E29" s="197"/>
      <c r="F29" s="197"/>
      <c r="G29" s="197"/>
      <c r="H29" s="197"/>
      <c r="I29" s="197"/>
      <c r="J29" s="50"/>
      <c r="K29" s="50"/>
      <c r="L29" s="50"/>
      <c r="M29" s="50"/>
      <c r="N29" s="152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7"/>
      <c r="Z29" s="197"/>
    </row>
    <row r="30" ht="15.75" customHeight="1">
      <c r="A30" s="180"/>
      <c r="B30" s="197"/>
      <c r="C30" s="197"/>
      <c r="D30" s="197"/>
      <c r="E30" s="197"/>
      <c r="F30" s="197"/>
      <c r="G30" s="197"/>
      <c r="H30" s="197"/>
      <c r="I30" s="197"/>
      <c r="J30" s="50"/>
      <c r="K30" s="50"/>
      <c r="L30" s="50"/>
      <c r="M30" s="50"/>
      <c r="N30" s="152"/>
      <c r="O30" s="197"/>
      <c r="P30" s="197"/>
      <c r="Q30" s="197"/>
      <c r="R30" s="197"/>
      <c r="S30" s="197"/>
      <c r="T30" s="197"/>
      <c r="U30" s="197"/>
      <c r="V30" s="197"/>
      <c r="W30" s="197"/>
      <c r="X30" s="197"/>
      <c r="Y30" s="197"/>
      <c r="Z30" s="197"/>
    </row>
    <row r="31" ht="15.75" customHeight="1">
      <c r="A31" s="180"/>
      <c r="B31" s="197"/>
      <c r="C31" s="197"/>
      <c r="D31" s="197"/>
      <c r="E31" s="197"/>
      <c r="F31" s="197"/>
      <c r="G31" s="197"/>
      <c r="H31" s="197"/>
      <c r="I31" s="152"/>
      <c r="J31" s="50"/>
      <c r="K31" s="50"/>
      <c r="L31" s="50"/>
      <c r="M31" s="50"/>
      <c r="N31" s="152"/>
      <c r="O31" s="197"/>
      <c r="P31" s="197"/>
      <c r="Q31" s="197"/>
      <c r="R31" s="197"/>
      <c r="S31" s="197"/>
      <c r="T31" s="197"/>
      <c r="U31" s="197"/>
      <c r="V31" s="197"/>
      <c r="W31" s="197"/>
      <c r="X31" s="197"/>
      <c r="Y31" s="197"/>
      <c r="Z31" s="197"/>
    </row>
    <row r="32" ht="15.75" customHeight="1">
      <c r="A32" s="180"/>
      <c r="B32" s="197"/>
      <c r="C32" s="197"/>
      <c r="D32" s="197"/>
      <c r="E32" s="197"/>
      <c r="F32" s="197"/>
      <c r="G32" s="197"/>
      <c r="H32" s="169"/>
      <c r="I32" s="152"/>
      <c r="J32" s="50"/>
      <c r="K32" s="50"/>
      <c r="L32" s="50"/>
      <c r="M32" s="50"/>
      <c r="N32" s="152"/>
      <c r="O32" s="197"/>
      <c r="P32" s="197"/>
      <c r="Q32" s="197"/>
      <c r="R32" s="197"/>
      <c r="S32" s="197"/>
      <c r="T32" s="197"/>
      <c r="U32" s="197"/>
      <c r="V32" s="197"/>
      <c r="W32" s="197"/>
      <c r="X32" s="197"/>
      <c r="Y32" s="197"/>
      <c r="Z32" s="197"/>
    </row>
    <row r="33" ht="15.75" customHeight="1">
      <c r="A33" s="180"/>
      <c r="B33" s="197"/>
      <c r="C33" s="197"/>
      <c r="D33" s="197"/>
      <c r="E33" s="197"/>
      <c r="F33" s="197"/>
      <c r="G33" s="197"/>
      <c r="H33" s="169"/>
      <c r="I33" s="152"/>
      <c r="J33" s="50"/>
      <c r="K33" s="50"/>
      <c r="L33" s="50"/>
      <c r="M33" s="50"/>
      <c r="N33" s="152"/>
      <c r="O33" s="197"/>
      <c r="P33" s="197"/>
      <c r="Q33" s="197"/>
      <c r="R33" s="197"/>
      <c r="S33" s="197"/>
      <c r="T33" s="197"/>
      <c r="U33" s="197"/>
      <c r="V33" s="197"/>
      <c r="W33" s="197"/>
      <c r="X33" s="197"/>
      <c r="Y33" s="197"/>
      <c r="Z33" s="197"/>
    </row>
    <row r="34" ht="15.75" customHeight="1">
      <c r="A34" s="180"/>
      <c r="B34" s="197"/>
      <c r="C34" s="197"/>
      <c r="D34" s="197"/>
      <c r="E34" s="197"/>
      <c r="F34" s="197"/>
      <c r="G34" s="197"/>
      <c r="H34" s="169"/>
      <c r="I34" s="152"/>
      <c r="J34" s="50"/>
      <c r="K34" s="50"/>
      <c r="L34" s="50"/>
      <c r="M34" s="50"/>
      <c r="N34" s="152"/>
      <c r="O34" s="197"/>
      <c r="P34" s="197"/>
      <c r="Q34" s="197"/>
      <c r="R34" s="197"/>
      <c r="S34" s="197"/>
      <c r="T34" s="197"/>
      <c r="U34" s="197"/>
      <c r="V34" s="197"/>
      <c r="W34" s="197"/>
      <c r="X34" s="197"/>
      <c r="Y34" s="197"/>
      <c r="Z34" s="197"/>
    </row>
    <row r="35" ht="15.75" customHeight="1">
      <c r="A35" s="180"/>
      <c r="B35" s="197"/>
      <c r="C35" s="197"/>
      <c r="D35" s="197"/>
      <c r="E35" s="197"/>
      <c r="F35" s="197"/>
      <c r="G35" s="197"/>
      <c r="H35" s="169"/>
      <c r="I35" s="152"/>
      <c r="J35" s="50"/>
      <c r="K35" s="50"/>
      <c r="L35" s="50"/>
      <c r="M35" s="50"/>
      <c r="N35" s="152"/>
      <c r="O35" s="197"/>
      <c r="P35" s="197"/>
      <c r="Q35" s="197"/>
      <c r="R35" s="197"/>
      <c r="S35" s="197"/>
      <c r="T35" s="197"/>
      <c r="U35" s="197"/>
      <c r="V35" s="197"/>
      <c r="W35" s="197"/>
      <c r="X35" s="197"/>
      <c r="Y35" s="197"/>
      <c r="Z35" s="197"/>
    </row>
    <row r="36" ht="15.75" customHeight="1">
      <c r="A36" s="180"/>
      <c r="B36" s="197"/>
      <c r="C36" s="197"/>
      <c r="D36" s="197"/>
      <c r="E36" s="197"/>
      <c r="F36" s="197"/>
      <c r="G36" s="197"/>
      <c r="H36" s="169"/>
      <c r="I36" s="152"/>
      <c r="J36" s="50"/>
      <c r="K36" s="50"/>
      <c r="L36" s="50"/>
      <c r="M36" s="50"/>
      <c r="N36" s="152"/>
      <c r="O36" s="197"/>
      <c r="P36" s="197"/>
      <c r="Q36" s="197"/>
      <c r="R36" s="197"/>
      <c r="S36" s="197"/>
      <c r="T36" s="197"/>
      <c r="U36" s="197"/>
      <c r="V36" s="197"/>
      <c r="W36" s="197"/>
      <c r="X36" s="197"/>
      <c r="Y36" s="197"/>
      <c r="Z36" s="197"/>
    </row>
    <row r="37" ht="15.75" customHeight="1">
      <c r="A37" s="180"/>
      <c r="B37" s="197"/>
      <c r="C37" s="197"/>
      <c r="D37" s="197"/>
      <c r="E37" s="197"/>
      <c r="F37" s="197"/>
      <c r="G37" s="197"/>
      <c r="H37" s="169"/>
      <c r="I37" s="152"/>
      <c r="J37" s="50"/>
      <c r="K37" s="50"/>
      <c r="L37" s="50"/>
      <c r="M37" s="50"/>
      <c r="N37" s="152"/>
      <c r="O37" s="197"/>
      <c r="P37" s="197"/>
      <c r="Q37" s="197"/>
      <c r="R37" s="197"/>
      <c r="S37" s="197"/>
      <c r="T37" s="197"/>
      <c r="U37" s="197"/>
      <c r="V37" s="197"/>
      <c r="W37" s="197"/>
      <c r="X37" s="197"/>
      <c r="Y37" s="197"/>
      <c r="Z37" s="197"/>
    </row>
    <row r="38" ht="15.75" customHeight="1">
      <c r="A38" s="180"/>
      <c r="B38" s="197"/>
      <c r="C38" s="197"/>
      <c r="D38" s="197"/>
      <c r="E38" s="197"/>
      <c r="F38" s="197"/>
      <c r="G38" s="197"/>
      <c r="H38" s="197"/>
      <c r="I38" s="197"/>
      <c r="J38" s="50"/>
      <c r="K38" s="50"/>
      <c r="L38" s="50"/>
      <c r="M38" s="50"/>
      <c r="N38" s="152"/>
      <c r="O38" s="197"/>
      <c r="P38" s="197"/>
      <c r="Q38" s="197"/>
      <c r="R38" s="197"/>
      <c r="S38" s="197"/>
      <c r="T38" s="197"/>
      <c r="U38" s="197"/>
      <c r="V38" s="197"/>
      <c r="W38" s="197"/>
      <c r="X38" s="197"/>
      <c r="Y38" s="197"/>
      <c r="Z38" s="197"/>
    </row>
    <row r="39" ht="15.75" customHeight="1">
      <c r="A39" s="180"/>
      <c r="B39" s="197"/>
      <c r="C39" s="197"/>
      <c r="D39" s="197"/>
      <c r="E39" s="197"/>
      <c r="F39" s="197"/>
      <c r="G39" s="197"/>
      <c r="H39" s="197"/>
      <c r="I39" s="152"/>
      <c r="J39" s="50"/>
      <c r="K39" s="50"/>
      <c r="L39" s="50"/>
      <c r="M39" s="50"/>
      <c r="N39" s="152"/>
      <c r="O39" s="197"/>
      <c r="P39" s="197"/>
      <c r="Q39" s="197"/>
      <c r="R39" s="197"/>
      <c r="S39" s="197"/>
      <c r="T39" s="197"/>
      <c r="U39" s="197"/>
      <c r="V39" s="197"/>
      <c r="W39" s="197"/>
      <c r="X39" s="197"/>
      <c r="Y39" s="197"/>
      <c r="Z39" s="197"/>
    </row>
    <row r="40" ht="15.75" customHeight="1">
      <c r="A40" s="180"/>
      <c r="B40" s="197"/>
      <c r="C40" s="197"/>
      <c r="D40" s="197"/>
      <c r="E40" s="197"/>
      <c r="F40" s="197"/>
      <c r="G40" s="197"/>
      <c r="H40" s="197"/>
      <c r="I40" s="152"/>
      <c r="J40" s="50"/>
      <c r="K40" s="50"/>
      <c r="L40" s="50"/>
      <c r="M40" s="50"/>
      <c r="N40" s="152"/>
      <c r="O40" s="197"/>
      <c r="P40" s="197"/>
      <c r="Q40" s="197"/>
      <c r="R40" s="197"/>
      <c r="S40" s="197"/>
      <c r="T40" s="197"/>
      <c r="U40" s="197"/>
      <c r="V40" s="197"/>
      <c r="W40" s="197"/>
      <c r="X40" s="197"/>
      <c r="Y40" s="197"/>
      <c r="Z40" s="197"/>
    </row>
    <row r="41" ht="15.75" customHeight="1">
      <c r="A41" s="180"/>
      <c r="B41" s="197"/>
      <c r="C41" s="197"/>
      <c r="D41" s="197"/>
      <c r="E41" s="197"/>
      <c r="F41" s="197"/>
      <c r="G41" s="197"/>
      <c r="H41" s="197"/>
      <c r="I41" s="152"/>
      <c r="J41" s="50"/>
      <c r="K41" s="50"/>
      <c r="L41" s="50"/>
      <c r="M41" s="50"/>
      <c r="N41" s="152"/>
      <c r="O41" s="197"/>
      <c r="P41" s="197"/>
      <c r="Q41" s="197"/>
      <c r="R41" s="197"/>
      <c r="S41" s="197"/>
      <c r="T41" s="197"/>
      <c r="U41" s="197"/>
      <c r="V41" s="197"/>
      <c r="W41" s="197"/>
      <c r="X41" s="197"/>
      <c r="Y41" s="197"/>
      <c r="Z41" s="197"/>
    </row>
    <row r="42" ht="15.75" customHeight="1">
      <c r="A42" s="180"/>
      <c r="B42" s="197"/>
      <c r="C42" s="197"/>
      <c r="D42" s="197"/>
      <c r="E42" s="197"/>
      <c r="F42" s="197"/>
      <c r="G42" s="197"/>
      <c r="H42" s="197"/>
      <c r="I42" s="197"/>
      <c r="J42" s="50"/>
      <c r="K42" s="50"/>
      <c r="L42" s="50"/>
      <c r="M42" s="50"/>
      <c r="N42" s="152"/>
      <c r="O42" s="197"/>
      <c r="P42" s="197"/>
      <c r="Q42" s="197"/>
      <c r="R42" s="197"/>
      <c r="S42" s="197"/>
      <c r="T42" s="197"/>
      <c r="U42" s="197"/>
      <c r="V42" s="197"/>
      <c r="W42" s="197"/>
      <c r="X42" s="197"/>
      <c r="Y42" s="197"/>
      <c r="Z42" s="197"/>
    </row>
    <row r="43" ht="15.75" customHeight="1">
      <c r="A43" s="180"/>
      <c r="B43" s="197"/>
      <c r="C43" s="197"/>
      <c r="D43" s="197"/>
      <c r="E43" s="197"/>
      <c r="F43" s="197"/>
      <c r="G43" s="197"/>
      <c r="H43" s="197"/>
      <c r="I43" s="197"/>
      <c r="J43" s="50"/>
      <c r="K43" s="50"/>
      <c r="L43" s="50"/>
      <c r="M43" s="50"/>
      <c r="N43" s="152"/>
      <c r="O43" s="197"/>
      <c r="P43" s="197"/>
      <c r="Q43" s="197"/>
      <c r="R43" s="197"/>
      <c r="S43" s="197"/>
      <c r="T43" s="197"/>
      <c r="U43" s="197"/>
      <c r="V43" s="197"/>
      <c r="W43" s="197"/>
      <c r="X43" s="197"/>
      <c r="Y43" s="197"/>
      <c r="Z43" s="197"/>
    </row>
    <row r="44" ht="15.75" customHeight="1">
      <c r="A44" s="180"/>
      <c r="B44" s="197"/>
      <c r="C44" s="197"/>
      <c r="D44" s="197"/>
      <c r="E44" s="197"/>
      <c r="F44" s="197"/>
      <c r="G44" s="197"/>
      <c r="H44" s="169"/>
      <c r="I44" s="152"/>
      <c r="J44" s="50"/>
      <c r="K44" s="50"/>
      <c r="L44" s="50"/>
      <c r="M44" s="50"/>
      <c r="N44" s="152"/>
      <c r="O44" s="197"/>
      <c r="P44" s="197"/>
      <c r="Q44" s="197"/>
      <c r="R44" s="197"/>
      <c r="S44" s="197"/>
      <c r="T44" s="197"/>
      <c r="U44" s="197"/>
      <c r="V44" s="197"/>
      <c r="W44" s="197"/>
      <c r="X44" s="197"/>
      <c r="Y44" s="197"/>
      <c r="Z44" s="197"/>
    </row>
    <row r="45" ht="15.75" customHeight="1">
      <c r="A45" s="180"/>
      <c r="B45" s="197"/>
      <c r="C45" s="197"/>
      <c r="D45" s="197"/>
      <c r="E45" s="197"/>
      <c r="F45" s="197"/>
      <c r="G45" s="197"/>
      <c r="H45" s="197"/>
      <c r="I45" s="197"/>
      <c r="J45" s="50"/>
      <c r="K45" s="50"/>
      <c r="L45" s="50"/>
      <c r="M45" s="50"/>
      <c r="N45" s="152"/>
      <c r="O45" s="197"/>
      <c r="P45" s="197"/>
      <c r="Q45" s="197"/>
      <c r="R45" s="197"/>
      <c r="S45" s="197"/>
      <c r="T45" s="197"/>
      <c r="U45" s="197"/>
      <c r="V45" s="197"/>
      <c r="W45" s="197"/>
      <c r="X45" s="197"/>
      <c r="Y45" s="197"/>
      <c r="Z45" s="197"/>
    </row>
    <row r="46" ht="15.75" customHeight="1">
      <c r="A46" s="180"/>
      <c r="B46" s="197"/>
      <c r="C46" s="197"/>
      <c r="D46" s="197"/>
      <c r="E46" s="197"/>
      <c r="F46" s="197"/>
      <c r="G46" s="197"/>
      <c r="H46" s="169"/>
      <c r="I46" s="152"/>
      <c r="J46" s="50"/>
      <c r="K46" s="50"/>
      <c r="L46" s="50"/>
      <c r="M46" s="50"/>
      <c r="N46" s="152"/>
      <c r="O46" s="197"/>
      <c r="P46" s="197"/>
      <c r="Q46" s="197"/>
      <c r="R46" s="197"/>
      <c r="S46" s="197"/>
      <c r="T46" s="197"/>
      <c r="U46" s="197"/>
      <c r="V46" s="197"/>
      <c r="W46" s="197"/>
      <c r="X46" s="197"/>
      <c r="Y46" s="197"/>
      <c r="Z46" s="197"/>
    </row>
    <row r="47" ht="15.75" customHeight="1">
      <c r="A47" s="180"/>
      <c r="B47" s="197"/>
      <c r="C47" s="197"/>
      <c r="D47" s="197"/>
      <c r="E47" s="197"/>
      <c r="F47" s="197"/>
      <c r="G47" s="197"/>
      <c r="H47" s="169"/>
      <c r="I47" s="152"/>
      <c r="J47" s="50"/>
      <c r="K47" s="50"/>
      <c r="L47" s="50"/>
      <c r="M47" s="50"/>
      <c r="N47" s="152"/>
      <c r="O47" s="197"/>
      <c r="P47" s="197"/>
      <c r="Q47" s="197"/>
      <c r="R47" s="197"/>
      <c r="S47" s="197"/>
      <c r="T47" s="197"/>
      <c r="U47" s="197"/>
      <c r="V47" s="197"/>
      <c r="W47" s="197"/>
      <c r="X47" s="197"/>
      <c r="Y47" s="197"/>
      <c r="Z47" s="197"/>
    </row>
    <row r="48" ht="15.75" customHeight="1">
      <c r="A48" s="180"/>
      <c r="B48" s="197"/>
      <c r="C48" s="197"/>
      <c r="D48" s="197"/>
      <c r="E48" s="197"/>
      <c r="F48" s="197"/>
      <c r="G48" s="197"/>
      <c r="H48" s="169"/>
      <c r="I48" s="152"/>
      <c r="J48" s="50"/>
      <c r="K48" s="50"/>
      <c r="L48" s="50"/>
      <c r="M48" s="50"/>
      <c r="N48" s="152"/>
      <c r="O48" s="197"/>
      <c r="P48" s="197"/>
      <c r="Q48" s="197"/>
      <c r="R48" s="197"/>
      <c r="S48" s="197"/>
      <c r="T48" s="197"/>
      <c r="U48" s="197"/>
      <c r="V48" s="197"/>
      <c r="W48" s="197"/>
      <c r="X48" s="197"/>
      <c r="Y48" s="197"/>
      <c r="Z48" s="197"/>
    </row>
    <row r="49" ht="15.75" customHeight="1">
      <c r="A49" s="180"/>
      <c r="B49" s="197"/>
      <c r="C49" s="197"/>
      <c r="D49" s="197"/>
      <c r="E49" s="197"/>
      <c r="F49" s="197"/>
      <c r="G49" s="197"/>
      <c r="H49" s="169"/>
      <c r="I49" s="152"/>
      <c r="J49" s="50"/>
      <c r="K49" s="50"/>
      <c r="L49" s="50"/>
      <c r="M49" s="50"/>
      <c r="N49" s="152"/>
      <c r="O49" s="197"/>
      <c r="P49" s="197"/>
      <c r="Q49" s="197"/>
      <c r="R49" s="197"/>
      <c r="S49" s="197"/>
      <c r="T49" s="197"/>
      <c r="U49" s="197"/>
      <c r="V49" s="197"/>
      <c r="W49" s="197"/>
      <c r="X49" s="197"/>
      <c r="Y49" s="197"/>
      <c r="Z49" s="197"/>
    </row>
    <row r="50" ht="15.75" customHeight="1">
      <c r="A50" s="180"/>
      <c r="B50" s="197"/>
      <c r="C50" s="197"/>
      <c r="D50" s="197"/>
      <c r="E50" s="197"/>
      <c r="F50" s="197"/>
      <c r="G50" s="197"/>
      <c r="H50" s="169"/>
      <c r="I50" s="152"/>
      <c r="J50" s="50"/>
      <c r="K50" s="50"/>
      <c r="L50" s="50"/>
      <c r="M50" s="50"/>
      <c r="N50" s="152"/>
      <c r="O50" s="197"/>
      <c r="P50" s="197"/>
      <c r="Q50" s="197"/>
      <c r="R50" s="197"/>
      <c r="S50" s="197"/>
      <c r="T50" s="197"/>
      <c r="U50" s="197"/>
      <c r="V50" s="197"/>
      <c r="W50" s="197"/>
      <c r="X50" s="197"/>
      <c r="Y50" s="197"/>
      <c r="Z50" s="197"/>
    </row>
    <row r="51" ht="15.75" customHeight="1">
      <c r="A51" s="180"/>
      <c r="B51" s="197"/>
      <c r="C51" s="197"/>
      <c r="D51" s="197"/>
      <c r="E51" s="197"/>
      <c r="F51" s="197"/>
      <c r="G51" s="197"/>
      <c r="H51" s="169"/>
      <c r="I51" s="152"/>
      <c r="J51" s="50"/>
      <c r="K51" s="50"/>
      <c r="L51" s="50"/>
      <c r="M51" s="50"/>
      <c r="N51" s="152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</row>
    <row r="52" ht="15.75" customHeight="1">
      <c r="A52" s="180"/>
      <c r="B52" s="197"/>
      <c r="C52" s="197"/>
      <c r="D52" s="197"/>
      <c r="E52" s="197"/>
      <c r="F52" s="197"/>
      <c r="G52" s="197"/>
      <c r="H52" s="169"/>
      <c r="I52" s="152"/>
      <c r="J52" s="50"/>
      <c r="K52" s="50"/>
      <c r="L52" s="50"/>
      <c r="M52" s="50"/>
      <c r="N52" s="152"/>
      <c r="O52" s="197"/>
      <c r="P52" s="197"/>
      <c r="Q52" s="197"/>
      <c r="R52" s="197"/>
      <c r="S52" s="197"/>
      <c r="T52" s="197"/>
      <c r="U52" s="197"/>
      <c r="V52" s="197"/>
      <c r="W52" s="197"/>
      <c r="X52" s="197"/>
      <c r="Y52" s="197"/>
      <c r="Z52" s="197"/>
    </row>
    <row r="53" ht="15.75" customHeight="1">
      <c r="A53" s="180"/>
      <c r="B53" s="197"/>
      <c r="C53" s="197"/>
      <c r="D53" s="197"/>
      <c r="E53" s="197"/>
      <c r="F53" s="197"/>
      <c r="G53" s="197"/>
      <c r="H53" s="197"/>
      <c r="I53" s="152"/>
      <c r="J53" s="50"/>
      <c r="K53" s="50"/>
      <c r="L53" s="50"/>
      <c r="M53" s="50"/>
      <c r="N53" s="152"/>
      <c r="O53" s="197"/>
      <c r="P53" s="197"/>
      <c r="Q53" s="197"/>
      <c r="R53" s="197"/>
      <c r="S53" s="197"/>
      <c r="T53" s="197"/>
      <c r="U53" s="197"/>
      <c r="V53" s="197"/>
      <c r="W53" s="197"/>
      <c r="X53" s="197"/>
      <c r="Y53" s="197"/>
      <c r="Z53" s="197"/>
    </row>
    <row r="54" ht="15.75" customHeight="1">
      <c r="A54" s="180"/>
      <c r="B54" s="197"/>
      <c r="C54" s="197"/>
      <c r="D54" s="197"/>
      <c r="E54" s="197"/>
      <c r="F54" s="197"/>
      <c r="G54" s="197"/>
      <c r="H54" s="197"/>
      <c r="I54" s="197"/>
      <c r="J54" s="50"/>
      <c r="K54" s="50"/>
      <c r="L54" s="50"/>
      <c r="M54" s="50"/>
      <c r="N54" s="152"/>
      <c r="O54" s="197"/>
      <c r="P54" s="197"/>
      <c r="Q54" s="197"/>
      <c r="R54" s="197"/>
      <c r="S54" s="197"/>
      <c r="T54" s="197"/>
      <c r="U54" s="197"/>
      <c r="V54" s="197"/>
      <c r="W54" s="197"/>
      <c r="X54" s="197"/>
      <c r="Y54" s="197"/>
      <c r="Z54" s="197"/>
    </row>
    <row r="55" ht="15.75" customHeight="1">
      <c r="A55" s="180"/>
      <c r="B55" s="197"/>
      <c r="C55" s="197"/>
      <c r="D55" s="197"/>
      <c r="E55" s="197"/>
      <c r="F55" s="197"/>
      <c r="G55" s="197"/>
      <c r="H55" s="169"/>
      <c r="I55" s="152"/>
      <c r="J55" s="50"/>
      <c r="K55" s="50"/>
      <c r="L55" s="50"/>
      <c r="M55" s="50"/>
      <c r="N55" s="152"/>
      <c r="O55" s="197"/>
      <c r="P55" s="197"/>
      <c r="Q55" s="197"/>
      <c r="R55" s="197"/>
      <c r="S55" s="197"/>
      <c r="T55" s="197"/>
      <c r="U55" s="197"/>
      <c r="V55" s="197"/>
      <c r="W55" s="197"/>
      <c r="X55" s="197"/>
      <c r="Y55" s="197"/>
      <c r="Z55" s="197"/>
    </row>
    <row r="56" ht="15.75" customHeight="1">
      <c r="A56" s="180"/>
      <c r="B56" s="197"/>
      <c r="C56" s="197"/>
      <c r="D56" s="197"/>
      <c r="E56" s="197"/>
      <c r="F56" s="197"/>
      <c r="G56" s="197"/>
      <c r="H56" s="169"/>
      <c r="I56" s="152"/>
      <c r="J56" s="50"/>
      <c r="K56" s="50"/>
      <c r="L56" s="50"/>
      <c r="M56" s="50"/>
      <c r="N56" s="152"/>
      <c r="O56" s="197"/>
      <c r="P56" s="197"/>
      <c r="Q56" s="197"/>
      <c r="R56" s="197"/>
      <c r="S56" s="197"/>
      <c r="T56" s="197"/>
      <c r="U56" s="197"/>
      <c r="V56" s="197"/>
      <c r="W56" s="197"/>
      <c r="X56" s="197"/>
      <c r="Y56" s="197"/>
      <c r="Z56" s="197"/>
    </row>
    <row r="57" ht="15.75" customHeight="1">
      <c r="A57" s="180"/>
      <c r="B57" s="197"/>
      <c r="C57" s="197"/>
      <c r="D57" s="197"/>
      <c r="E57" s="197"/>
      <c r="F57" s="197"/>
      <c r="G57" s="197"/>
      <c r="H57" s="169"/>
      <c r="I57" s="152"/>
      <c r="J57" s="50"/>
      <c r="K57" s="50"/>
      <c r="L57" s="50"/>
      <c r="M57" s="50"/>
      <c r="N57" s="152"/>
      <c r="O57" s="197"/>
      <c r="P57" s="197"/>
      <c r="Q57" s="197"/>
      <c r="R57" s="197"/>
      <c r="S57" s="197"/>
      <c r="T57" s="197"/>
      <c r="U57" s="197"/>
      <c r="V57" s="197"/>
      <c r="W57" s="197"/>
      <c r="X57" s="197"/>
      <c r="Y57" s="197"/>
      <c r="Z57" s="197"/>
    </row>
    <row r="58" ht="15.75" customHeight="1">
      <c r="A58" s="180"/>
      <c r="B58" s="197"/>
      <c r="C58" s="197"/>
      <c r="D58" s="197"/>
      <c r="E58" s="197"/>
      <c r="F58" s="197"/>
      <c r="G58" s="197"/>
      <c r="H58" s="169"/>
      <c r="I58" s="152"/>
      <c r="J58" s="50"/>
      <c r="K58" s="50"/>
      <c r="L58" s="50"/>
      <c r="M58" s="50"/>
      <c r="N58" s="152"/>
      <c r="O58" s="197"/>
      <c r="P58" s="197"/>
      <c r="Q58" s="197"/>
      <c r="R58" s="197"/>
      <c r="S58" s="197"/>
      <c r="T58" s="197"/>
      <c r="U58" s="197"/>
      <c r="V58" s="197"/>
      <c r="W58" s="197"/>
      <c r="X58" s="197"/>
      <c r="Y58" s="197"/>
      <c r="Z58" s="197"/>
    </row>
    <row r="59" ht="15.75" customHeight="1">
      <c r="A59" s="180"/>
      <c r="B59" s="197"/>
      <c r="C59" s="197"/>
      <c r="D59" s="197"/>
      <c r="E59" s="197"/>
      <c r="F59" s="197"/>
      <c r="G59" s="197"/>
      <c r="H59" s="169"/>
      <c r="I59" s="152"/>
      <c r="J59" s="50"/>
      <c r="K59" s="50"/>
      <c r="L59" s="50"/>
      <c r="M59" s="50"/>
      <c r="N59" s="152"/>
      <c r="O59" s="197"/>
      <c r="P59" s="197"/>
      <c r="Q59" s="197"/>
      <c r="R59" s="197"/>
      <c r="S59" s="197"/>
      <c r="T59" s="197"/>
      <c r="U59" s="197"/>
      <c r="V59" s="197"/>
      <c r="W59" s="197"/>
      <c r="X59" s="197"/>
      <c r="Y59" s="197"/>
      <c r="Z59" s="197"/>
    </row>
    <row r="60" ht="15.75" customHeight="1">
      <c r="A60" s="180"/>
      <c r="B60" s="197"/>
      <c r="C60" s="197"/>
      <c r="D60" s="197"/>
      <c r="E60" s="197"/>
      <c r="F60" s="197"/>
      <c r="G60" s="197"/>
      <c r="H60" s="169"/>
      <c r="I60" s="152"/>
      <c r="J60" s="50"/>
      <c r="K60" s="50"/>
      <c r="L60" s="50"/>
      <c r="M60" s="50"/>
      <c r="N60" s="152"/>
      <c r="O60" s="197"/>
      <c r="P60" s="197"/>
      <c r="Q60" s="197"/>
      <c r="R60" s="197"/>
      <c r="S60" s="197"/>
      <c r="T60" s="197"/>
      <c r="U60" s="197"/>
      <c r="V60" s="197"/>
      <c r="W60" s="197"/>
      <c r="X60" s="197"/>
      <c r="Y60" s="197"/>
      <c r="Z60" s="197"/>
    </row>
    <row r="61" ht="15.75" customHeight="1">
      <c r="A61" s="180"/>
      <c r="B61" s="197"/>
      <c r="C61" s="197"/>
      <c r="D61" s="197"/>
      <c r="E61" s="197"/>
      <c r="F61" s="197"/>
      <c r="G61" s="197"/>
      <c r="H61" s="197"/>
      <c r="I61" s="152"/>
      <c r="J61" s="50"/>
      <c r="K61" s="50"/>
      <c r="L61" s="50"/>
      <c r="M61" s="50"/>
      <c r="N61" s="152"/>
      <c r="O61" s="197"/>
      <c r="P61" s="197"/>
      <c r="Q61" s="197"/>
      <c r="R61" s="197"/>
      <c r="S61" s="197"/>
      <c r="T61" s="197"/>
      <c r="U61" s="197"/>
      <c r="V61" s="197"/>
      <c r="W61" s="197"/>
      <c r="X61" s="197"/>
      <c r="Y61" s="197"/>
      <c r="Z61" s="197"/>
    </row>
    <row r="62" ht="15.75" customHeight="1">
      <c r="A62" s="180"/>
      <c r="B62" s="197"/>
      <c r="C62" s="197"/>
      <c r="D62" s="197"/>
      <c r="E62" s="197"/>
      <c r="F62" s="197"/>
      <c r="G62" s="197"/>
      <c r="H62" s="169"/>
      <c r="I62" s="152"/>
      <c r="J62" s="50"/>
      <c r="K62" s="50"/>
      <c r="L62" s="50"/>
      <c r="M62" s="50"/>
      <c r="N62" s="152"/>
      <c r="O62" s="197"/>
      <c r="P62" s="197"/>
      <c r="Q62" s="197"/>
      <c r="R62" s="197"/>
      <c r="S62" s="197"/>
      <c r="T62" s="197"/>
      <c r="U62" s="197"/>
      <c r="V62" s="197"/>
      <c r="W62" s="197"/>
      <c r="X62" s="197"/>
      <c r="Y62" s="197"/>
      <c r="Z62" s="197"/>
    </row>
    <row r="63" ht="15.75" customHeight="1">
      <c r="A63" s="180"/>
      <c r="B63" s="197"/>
      <c r="C63" s="197"/>
      <c r="D63" s="197"/>
      <c r="E63" s="197"/>
      <c r="F63" s="197"/>
      <c r="G63" s="197"/>
      <c r="H63" s="169"/>
      <c r="I63" s="152"/>
      <c r="J63" s="50"/>
      <c r="K63" s="50"/>
      <c r="L63" s="50"/>
      <c r="M63" s="50"/>
      <c r="N63" s="152"/>
      <c r="O63" s="197"/>
      <c r="P63" s="197"/>
      <c r="Q63" s="197"/>
      <c r="R63" s="197"/>
      <c r="S63" s="197"/>
      <c r="T63" s="197"/>
      <c r="U63" s="197"/>
      <c r="V63" s="197"/>
      <c r="W63" s="197"/>
      <c r="X63" s="197"/>
      <c r="Y63" s="197"/>
      <c r="Z63" s="197"/>
    </row>
    <row r="64" ht="15.75" customHeight="1">
      <c r="A64" s="180"/>
      <c r="B64" s="197"/>
      <c r="C64" s="197"/>
      <c r="D64" s="197"/>
      <c r="E64" s="197"/>
      <c r="F64" s="197"/>
      <c r="G64" s="197"/>
      <c r="H64" s="169"/>
      <c r="I64" s="152"/>
      <c r="J64" s="50"/>
      <c r="K64" s="50"/>
      <c r="L64" s="50"/>
      <c r="M64" s="50"/>
      <c r="N64" s="152"/>
      <c r="O64" s="197"/>
      <c r="P64" s="197"/>
      <c r="Q64" s="197"/>
      <c r="R64" s="197"/>
      <c r="S64" s="197"/>
      <c r="T64" s="197"/>
      <c r="U64" s="197"/>
      <c r="V64" s="197"/>
      <c r="W64" s="197"/>
      <c r="X64" s="197"/>
      <c r="Y64" s="197"/>
      <c r="Z64" s="197"/>
    </row>
    <row r="65" ht="15.75" customHeight="1">
      <c r="A65" s="180"/>
      <c r="B65" s="197"/>
      <c r="C65" s="197"/>
      <c r="D65" s="197"/>
      <c r="E65" s="197"/>
      <c r="F65" s="197"/>
      <c r="G65" s="197"/>
      <c r="H65" s="169"/>
      <c r="I65" s="152"/>
      <c r="J65" s="50"/>
      <c r="K65" s="50"/>
      <c r="L65" s="50"/>
      <c r="M65" s="50"/>
      <c r="N65" s="152"/>
      <c r="O65" s="197"/>
      <c r="P65" s="197"/>
      <c r="Q65" s="197"/>
      <c r="R65" s="197"/>
      <c r="S65" s="197"/>
      <c r="T65" s="197"/>
      <c r="U65" s="197"/>
      <c r="V65" s="197"/>
      <c r="W65" s="197"/>
      <c r="X65" s="197"/>
      <c r="Y65" s="197"/>
      <c r="Z65" s="197"/>
    </row>
    <row r="66" ht="15.75" customHeight="1">
      <c r="A66" s="180"/>
      <c r="B66" s="197"/>
      <c r="C66" s="197"/>
      <c r="D66" s="197"/>
      <c r="E66" s="197"/>
      <c r="F66" s="197"/>
      <c r="G66" s="197"/>
      <c r="H66" s="197"/>
      <c r="I66" s="152"/>
      <c r="J66" s="50"/>
      <c r="K66" s="50"/>
      <c r="L66" s="50"/>
      <c r="M66" s="50"/>
      <c r="N66" s="152"/>
      <c r="O66" s="197"/>
      <c r="P66" s="197"/>
      <c r="Q66" s="197"/>
      <c r="R66" s="197"/>
      <c r="S66" s="197"/>
      <c r="T66" s="197"/>
      <c r="U66" s="197"/>
      <c r="V66" s="197"/>
      <c r="W66" s="197"/>
      <c r="X66" s="197"/>
      <c r="Y66" s="197"/>
      <c r="Z66" s="197"/>
    </row>
    <row r="67" ht="15.75" customHeight="1">
      <c r="A67" s="180"/>
      <c r="B67" s="197"/>
      <c r="C67" s="197"/>
      <c r="D67" s="197"/>
      <c r="E67" s="197"/>
      <c r="F67" s="197"/>
      <c r="G67" s="197"/>
      <c r="H67" s="197"/>
      <c r="I67" s="152"/>
      <c r="J67" s="50"/>
      <c r="K67" s="50"/>
      <c r="L67" s="50"/>
      <c r="M67" s="50"/>
      <c r="N67" s="152"/>
      <c r="O67" s="197"/>
      <c r="P67" s="197"/>
      <c r="Q67" s="197"/>
      <c r="R67" s="197"/>
      <c r="S67" s="197"/>
      <c r="T67" s="197"/>
      <c r="U67" s="197"/>
      <c r="V67" s="197"/>
      <c r="W67" s="197"/>
      <c r="X67" s="197"/>
      <c r="Y67" s="197"/>
      <c r="Z67" s="197"/>
    </row>
    <row r="68" ht="15.75" customHeight="1">
      <c r="A68" s="180"/>
      <c r="B68" s="197"/>
      <c r="C68" s="197"/>
      <c r="D68" s="197"/>
      <c r="E68" s="197"/>
      <c r="F68" s="197"/>
      <c r="G68" s="197"/>
      <c r="H68" s="169"/>
      <c r="I68" s="152"/>
      <c r="J68" s="50"/>
      <c r="K68" s="50"/>
      <c r="L68" s="50"/>
      <c r="M68" s="50"/>
      <c r="N68" s="152"/>
      <c r="O68" s="197"/>
      <c r="P68" s="197"/>
      <c r="Q68" s="197"/>
      <c r="R68" s="197"/>
      <c r="S68" s="197"/>
      <c r="T68" s="197"/>
      <c r="U68" s="197"/>
      <c r="V68" s="197"/>
      <c r="W68" s="197"/>
      <c r="X68" s="197"/>
      <c r="Y68" s="197"/>
      <c r="Z68" s="197"/>
    </row>
    <row r="69" ht="15.75" customHeight="1">
      <c r="A69" s="180"/>
      <c r="B69" s="197"/>
      <c r="C69" s="197"/>
      <c r="D69" s="197"/>
      <c r="E69" s="197"/>
      <c r="F69" s="197"/>
      <c r="G69" s="197"/>
      <c r="H69" s="197"/>
      <c r="I69" s="152"/>
      <c r="J69" s="50"/>
      <c r="K69" s="50"/>
      <c r="L69" s="50"/>
      <c r="M69" s="50"/>
      <c r="N69" s="152"/>
      <c r="O69" s="197"/>
      <c r="P69" s="197"/>
      <c r="Q69" s="197"/>
      <c r="R69" s="197"/>
      <c r="S69" s="197"/>
      <c r="T69" s="197"/>
      <c r="U69" s="197"/>
      <c r="V69" s="197"/>
      <c r="W69" s="197"/>
      <c r="X69" s="197"/>
      <c r="Y69" s="197"/>
      <c r="Z69" s="197"/>
    </row>
    <row r="70" ht="15.75" customHeight="1">
      <c r="A70" s="180"/>
      <c r="B70" s="197"/>
      <c r="C70" s="197"/>
      <c r="D70" s="197"/>
      <c r="E70" s="197"/>
      <c r="F70" s="197"/>
      <c r="G70" s="197"/>
      <c r="H70" s="197"/>
      <c r="I70" s="197"/>
      <c r="J70" s="50"/>
      <c r="K70" s="50"/>
      <c r="L70" s="50"/>
      <c r="M70" s="50"/>
      <c r="N70" s="152"/>
      <c r="O70" s="197"/>
      <c r="P70" s="197"/>
      <c r="Q70" s="197"/>
      <c r="R70" s="197"/>
      <c r="S70" s="197"/>
      <c r="T70" s="197"/>
      <c r="U70" s="197"/>
      <c r="V70" s="197"/>
      <c r="W70" s="197"/>
      <c r="X70" s="197"/>
      <c r="Y70" s="197"/>
      <c r="Z70" s="197"/>
    </row>
    <row r="71" ht="15.75" customHeight="1">
      <c r="A71" s="180"/>
      <c r="B71" s="197"/>
      <c r="C71" s="197"/>
      <c r="D71" s="197"/>
      <c r="E71" s="197"/>
      <c r="F71" s="197"/>
      <c r="G71" s="197"/>
      <c r="H71" s="197"/>
      <c r="I71" s="197"/>
      <c r="J71" s="50"/>
      <c r="K71" s="50"/>
      <c r="L71" s="50"/>
      <c r="M71" s="50"/>
      <c r="N71" s="152"/>
      <c r="O71" s="197"/>
      <c r="P71" s="197"/>
      <c r="Q71" s="197"/>
      <c r="R71" s="197"/>
      <c r="S71" s="197"/>
      <c r="T71" s="197"/>
      <c r="U71" s="197"/>
      <c r="V71" s="197"/>
      <c r="W71" s="197"/>
      <c r="X71" s="197"/>
      <c r="Y71" s="197"/>
      <c r="Z71" s="197"/>
    </row>
    <row r="72" ht="15.75" customHeight="1">
      <c r="A72" s="180"/>
      <c r="B72" s="197"/>
      <c r="C72" s="197"/>
      <c r="D72" s="197"/>
      <c r="E72" s="197"/>
      <c r="F72" s="197"/>
      <c r="G72" s="197"/>
      <c r="H72" s="169"/>
      <c r="I72" s="152"/>
      <c r="J72" s="50"/>
      <c r="K72" s="50"/>
      <c r="L72" s="50"/>
      <c r="M72" s="50"/>
      <c r="N72" s="152"/>
      <c r="O72" s="197"/>
      <c r="P72" s="197"/>
      <c r="Q72" s="197"/>
      <c r="R72" s="197"/>
      <c r="S72" s="197"/>
      <c r="T72" s="197"/>
      <c r="U72" s="197"/>
      <c r="V72" s="197"/>
      <c r="W72" s="197"/>
      <c r="X72" s="197"/>
      <c r="Y72" s="197"/>
      <c r="Z72" s="197"/>
    </row>
    <row r="73" ht="15.75" customHeight="1">
      <c r="A73" s="180"/>
      <c r="B73" s="197"/>
      <c r="C73" s="197"/>
      <c r="D73" s="197"/>
      <c r="E73" s="197"/>
      <c r="F73" s="197"/>
      <c r="G73" s="197"/>
      <c r="H73" s="169"/>
      <c r="I73" s="152"/>
      <c r="J73" s="50"/>
      <c r="K73" s="50"/>
      <c r="L73" s="50"/>
      <c r="M73" s="50"/>
      <c r="N73" s="152"/>
      <c r="O73" s="197"/>
      <c r="P73" s="197"/>
      <c r="Q73" s="197"/>
      <c r="R73" s="197"/>
      <c r="S73" s="197"/>
      <c r="T73" s="197"/>
      <c r="U73" s="197"/>
      <c r="V73" s="197"/>
      <c r="W73" s="197"/>
      <c r="X73" s="197"/>
      <c r="Y73" s="197"/>
      <c r="Z73" s="197"/>
    </row>
    <row r="74" ht="15.75" customHeight="1">
      <c r="A74" s="180"/>
      <c r="B74" s="197"/>
      <c r="C74" s="197"/>
      <c r="D74" s="197"/>
      <c r="E74" s="197"/>
      <c r="F74" s="197"/>
      <c r="G74" s="197"/>
      <c r="H74" s="197"/>
      <c r="I74" s="152"/>
      <c r="J74" s="50"/>
      <c r="K74" s="50"/>
      <c r="L74" s="50"/>
      <c r="M74" s="50"/>
      <c r="N74" s="152"/>
      <c r="O74" s="197"/>
      <c r="P74" s="197"/>
      <c r="Q74" s="197"/>
      <c r="R74" s="197"/>
      <c r="S74" s="197"/>
      <c r="T74" s="197"/>
      <c r="U74" s="197"/>
      <c r="V74" s="197"/>
      <c r="W74" s="197"/>
      <c r="X74" s="197"/>
      <c r="Y74" s="197"/>
      <c r="Z74" s="197"/>
    </row>
    <row r="75" ht="15.75" customHeight="1">
      <c r="A75" s="180"/>
      <c r="B75" s="197"/>
      <c r="C75" s="197"/>
      <c r="D75" s="197"/>
      <c r="E75" s="197"/>
      <c r="F75" s="197"/>
      <c r="G75" s="197"/>
      <c r="H75" s="169"/>
      <c r="I75" s="152"/>
      <c r="J75" s="50"/>
      <c r="K75" s="50"/>
      <c r="L75" s="50"/>
      <c r="M75" s="50"/>
      <c r="N75" s="152"/>
      <c r="O75" s="197"/>
      <c r="P75" s="197"/>
      <c r="Q75" s="197"/>
      <c r="R75" s="197"/>
      <c r="S75" s="197"/>
      <c r="T75" s="197"/>
      <c r="U75" s="197"/>
      <c r="V75" s="197"/>
      <c r="W75" s="197"/>
      <c r="X75" s="197"/>
      <c r="Y75" s="197"/>
      <c r="Z75" s="197"/>
    </row>
    <row r="76" ht="15.75" customHeight="1">
      <c r="A76" s="180"/>
      <c r="B76" s="197"/>
      <c r="C76" s="197"/>
      <c r="D76" s="197"/>
      <c r="E76" s="197"/>
      <c r="F76" s="197"/>
      <c r="G76" s="197"/>
      <c r="H76" s="169"/>
      <c r="I76" s="152"/>
      <c r="J76" s="50"/>
      <c r="K76" s="50"/>
      <c r="L76" s="50"/>
      <c r="M76" s="50"/>
      <c r="N76" s="152"/>
      <c r="O76" s="197"/>
      <c r="P76" s="197"/>
      <c r="Q76" s="197"/>
      <c r="R76" s="197"/>
      <c r="S76" s="197"/>
      <c r="T76" s="197"/>
      <c r="U76" s="197"/>
      <c r="V76" s="197"/>
      <c r="W76" s="197"/>
      <c r="X76" s="197"/>
      <c r="Y76" s="197"/>
      <c r="Z76" s="197"/>
    </row>
    <row r="77" ht="15.75" customHeight="1">
      <c r="A77" s="180"/>
      <c r="B77" s="197"/>
      <c r="C77" s="197"/>
      <c r="D77" s="197"/>
      <c r="E77" s="197"/>
      <c r="F77" s="197"/>
      <c r="G77" s="197"/>
      <c r="H77" s="197"/>
      <c r="I77" s="152"/>
      <c r="J77" s="50"/>
      <c r="K77" s="50"/>
      <c r="L77" s="50"/>
      <c r="M77" s="50"/>
      <c r="N77" s="152"/>
      <c r="O77" s="197"/>
      <c r="P77" s="197"/>
      <c r="Q77" s="197"/>
      <c r="R77" s="197"/>
      <c r="S77" s="197"/>
      <c r="T77" s="197"/>
      <c r="U77" s="197"/>
      <c r="V77" s="197"/>
      <c r="W77" s="197"/>
      <c r="X77" s="197"/>
      <c r="Y77" s="197"/>
      <c r="Z77" s="197"/>
    </row>
    <row r="78" ht="15.75" customHeight="1">
      <c r="A78" s="180"/>
      <c r="B78" s="197"/>
      <c r="C78" s="197"/>
      <c r="D78" s="197"/>
      <c r="E78" s="197"/>
      <c r="F78" s="197"/>
      <c r="G78" s="197"/>
      <c r="H78" s="169"/>
      <c r="I78" s="152"/>
      <c r="J78" s="50"/>
      <c r="K78" s="50"/>
      <c r="L78" s="50"/>
      <c r="M78" s="50"/>
      <c r="N78" s="152"/>
      <c r="O78" s="197"/>
      <c r="P78" s="197"/>
      <c r="Q78" s="197"/>
      <c r="R78" s="197"/>
      <c r="S78" s="197"/>
      <c r="T78" s="197"/>
      <c r="U78" s="197"/>
      <c r="V78" s="197"/>
      <c r="W78" s="197"/>
      <c r="X78" s="197"/>
      <c r="Y78" s="197"/>
      <c r="Z78" s="197"/>
    </row>
    <row r="79" ht="15.75" customHeight="1">
      <c r="A79" s="180"/>
      <c r="B79" s="197"/>
      <c r="C79" s="197"/>
      <c r="D79" s="197"/>
      <c r="E79" s="197"/>
      <c r="F79" s="197"/>
      <c r="G79" s="197"/>
      <c r="H79" s="169"/>
      <c r="I79" s="152"/>
      <c r="J79" s="50"/>
      <c r="K79" s="50"/>
      <c r="L79" s="50"/>
      <c r="M79" s="50"/>
      <c r="N79" s="152"/>
      <c r="O79" s="197"/>
      <c r="P79" s="197"/>
      <c r="Q79" s="197"/>
      <c r="R79" s="197"/>
      <c r="S79" s="197"/>
      <c r="T79" s="197"/>
      <c r="U79" s="197"/>
      <c r="V79" s="197"/>
      <c r="W79" s="197"/>
      <c r="X79" s="197"/>
      <c r="Y79" s="197"/>
      <c r="Z79" s="197"/>
    </row>
    <row r="80" ht="15.75" customHeight="1">
      <c r="A80" s="180"/>
      <c r="B80" s="197"/>
      <c r="C80" s="197"/>
      <c r="D80" s="197"/>
      <c r="E80" s="197"/>
      <c r="F80" s="197"/>
      <c r="G80" s="197"/>
      <c r="H80" s="169"/>
      <c r="I80" s="152"/>
      <c r="J80" s="50"/>
      <c r="K80" s="50"/>
      <c r="L80" s="50"/>
      <c r="M80" s="50"/>
      <c r="N80" s="152"/>
      <c r="O80" s="197"/>
      <c r="P80" s="197"/>
      <c r="Q80" s="197"/>
      <c r="R80" s="197"/>
      <c r="S80" s="197"/>
      <c r="T80" s="197"/>
      <c r="U80" s="197"/>
      <c r="V80" s="197"/>
      <c r="W80" s="197"/>
      <c r="X80" s="197"/>
      <c r="Y80" s="197"/>
      <c r="Z80" s="197"/>
    </row>
    <row r="81" ht="15.75" customHeight="1">
      <c r="A81" s="180"/>
      <c r="B81" s="197"/>
      <c r="C81" s="197"/>
      <c r="D81" s="197"/>
      <c r="E81" s="197"/>
      <c r="F81" s="197"/>
      <c r="G81" s="197"/>
      <c r="H81" s="169"/>
      <c r="I81" s="152"/>
      <c r="J81" s="50"/>
      <c r="K81" s="50"/>
      <c r="L81" s="50"/>
      <c r="M81" s="50"/>
      <c r="N81" s="152"/>
      <c r="O81" s="197"/>
      <c r="P81" s="197"/>
      <c r="Q81" s="197"/>
      <c r="R81" s="197"/>
      <c r="S81" s="197"/>
      <c r="T81" s="197"/>
      <c r="U81" s="197"/>
      <c r="V81" s="197"/>
      <c r="W81" s="197"/>
      <c r="X81" s="197"/>
      <c r="Y81" s="197"/>
      <c r="Z81" s="197"/>
    </row>
    <row r="82" ht="15.75" customHeight="1">
      <c r="A82" s="180"/>
      <c r="B82" s="197"/>
      <c r="C82" s="197"/>
      <c r="D82" s="197"/>
      <c r="E82" s="197"/>
      <c r="F82" s="197"/>
      <c r="G82" s="197"/>
      <c r="H82" s="197"/>
      <c r="I82" s="152"/>
      <c r="J82" s="50"/>
      <c r="K82" s="50"/>
      <c r="L82" s="50"/>
      <c r="M82" s="50"/>
      <c r="N82" s="152"/>
      <c r="O82" s="197"/>
      <c r="P82" s="197"/>
      <c r="Q82" s="197"/>
      <c r="R82" s="197"/>
      <c r="S82" s="197"/>
      <c r="T82" s="197"/>
      <c r="U82" s="197"/>
      <c r="V82" s="197"/>
      <c r="W82" s="197"/>
      <c r="X82" s="197"/>
      <c r="Y82" s="197"/>
      <c r="Z82" s="197"/>
    </row>
    <row r="83" ht="15.75" customHeight="1">
      <c r="A83" s="180"/>
      <c r="B83" s="197"/>
      <c r="C83" s="197"/>
      <c r="D83" s="197"/>
      <c r="E83" s="197"/>
      <c r="F83" s="197"/>
      <c r="G83" s="197"/>
      <c r="H83" s="197"/>
      <c r="I83" s="197"/>
      <c r="J83" s="50"/>
      <c r="K83" s="50"/>
      <c r="L83" s="50"/>
      <c r="M83" s="50"/>
      <c r="N83" s="152"/>
      <c r="O83" s="197"/>
      <c r="P83" s="197"/>
      <c r="Q83" s="197"/>
      <c r="R83" s="197"/>
      <c r="S83" s="197"/>
      <c r="T83" s="197"/>
      <c r="U83" s="197"/>
      <c r="V83" s="197"/>
      <c r="W83" s="197"/>
      <c r="X83" s="197"/>
      <c r="Y83" s="197"/>
      <c r="Z83" s="197"/>
    </row>
    <row r="84" ht="15.75" customHeight="1">
      <c r="A84" s="180"/>
      <c r="B84" s="197"/>
      <c r="C84" s="197"/>
      <c r="D84" s="197"/>
      <c r="E84" s="197"/>
      <c r="F84" s="197"/>
      <c r="G84" s="197"/>
      <c r="H84" s="169"/>
      <c r="I84" s="152"/>
      <c r="J84" s="50"/>
      <c r="K84" s="50"/>
      <c r="L84" s="50"/>
      <c r="M84" s="50"/>
      <c r="N84" s="152"/>
      <c r="O84" s="197"/>
      <c r="P84" s="197"/>
      <c r="Q84" s="197"/>
      <c r="R84" s="197"/>
      <c r="S84" s="197"/>
      <c r="T84" s="197"/>
      <c r="U84" s="197"/>
      <c r="V84" s="197"/>
      <c r="W84" s="197"/>
      <c r="X84" s="197"/>
      <c r="Y84" s="197"/>
      <c r="Z84" s="197"/>
    </row>
    <row r="85" ht="15.75" customHeight="1">
      <c r="A85" s="180"/>
      <c r="B85" s="197"/>
      <c r="C85" s="197"/>
      <c r="D85" s="197"/>
      <c r="E85" s="197"/>
      <c r="F85" s="197"/>
      <c r="G85" s="197"/>
      <c r="H85" s="169"/>
      <c r="I85" s="152"/>
      <c r="J85" s="50"/>
      <c r="K85" s="50"/>
      <c r="L85" s="50"/>
      <c r="M85" s="50"/>
      <c r="N85" s="152"/>
      <c r="O85" s="197"/>
      <c r="P85" s="197"/>
      <c r="Q85" s="197"/>
      <c r="R85" s="197"/>
      <c r="S85" s="197"/>
      <c r="T85" s="197"/>
      <c r="U85" s="197"/>
      <c r="V85" s="197"/>
      <c r="W85" s="197"/>
      <c r="X85" s="197"/>
      <c r="Y85" s="197"/>
      <c r="Z85" s="197"/>
    </row>
    <row r="86" ht="15.75" customHeight="1">
      <c r="A86" s="180"/>
      <c r="B86" s="197"/>
      <c r="C86" s="197"/>
      <c r="D86" s="197"/>
      <c r="E86" s="197"/>
      <c r="F86" s="197"/>
      <c r="G86" s="197"/>
      <c r="H86" s="197"/>
      <c r="I86" s="152"/>
      <c r="J86" s="50"/>
      <c r="K86" s="50"/>
      <c r="L86" s="50"/>
      <c r="M86" s="50"/>
      <c r="N86" s="152"/>
      <c r="O86" s="197"/>
      <c r="P86" s="197"/>
      <c r="Q86" s="197"/>
      <c r="R86" s="197"/>
      <c r="S86" s="197"/>
      <c r="T86" s="197"/>
      <c r="U86" s="197"/>
      <c r="V86" s="197"/>
      <c r="W86" s="197"/>
      <c r="X86" s="197"/>
      <c r="Y86" s="197"/>
      <c r="Z86" s="197"/>
    </row>
    <row r="87" ht="15.75" customHeight="1">
      <c r="A87" s="180"/>
      <c r="B87" s="197"/>
      <c r="C87" s="197"/>
      <c r="D87" s="197"/>
      <c r="E87" s="197"/>
      <c r="F87" s="197"/>
      <c r="G87" s="197"/>
      <c r="H87" s="197"/>
      <c r="I87" s="152"/>
      <c r="J87" s="50"/>
      <c r="K87" s="50"/>
      <c r="L87" s="50"/>
      <c r="M87" s="50"/>
      <c r="N87" s="152"/>
      <c r="O87" s="197"/>
      <c r="P87" s="197"/>
      <c r="Q87" s="197"/>
      <c r="R87" s="197"/>
      <c r="S87" s="197"/>
      <c r="T87" s="197"/>
      <c r="U87" s="197"/>
      <c r="V87" s="197"/>
      <c r="W87" s="197"/>
      <c r="X87" s="197"/>
      <c r="Y87" s="197"/>
      <c r="Z87" s="197"/>
    </row>
    <row r="88" ht="15.75" customHeight="1">
      <c r="A88" s="180"/>
      <c r="B88" s="197"/>
      <c r="C88" s="197"/>
      <c r="D88" s="197"/>
      <c r="E88" s="197"/>
      <c r="F88" s="197"/>
      <c r="G88" s="197"/>
      <c r="H88" s="169"/>
      <c r="I88" s="152"/>
      <c r="J88" s="50"/>
      <c r="K88" s="50"/>
      <c r="L88" s="50"/>
      <c r="M88" s="50"/>
      <c r="N88" s="152"/>
      <c r="O88" s="197"/>
      <c r="P88" s="197"/>
      <c r="Q88" s="197"/>
      <c r="R88" s="197"/>
      <c r="S88" s="197"/>
      <c r="T88" s="197"/>
      <c r="U88" s="197"/>
      <c r="V88" s="197"/>
      <c r="W88" s="197"/>
      <c r="X88" s="197"/>
      <c r="Y88" s="197"/>
      <c r="Z88" s="197"/>
    </row>
    <row r="89" ht="15.75" customHeight="1">
      <c r="A89" s="180"/>
      <c r="B89" s="197"/>
      <c r="C89" s="197"/>
      <c r="D89" s="197"/>
      <c r="E89" s="197"/>
      <c r="F89" s="197"/>
      <c r="G89" s="197"/>
      <c r="H89" s="169"/>
      <c r="I89" s="152"/>
      <c r="J89" s="50"/>
      <c r="K89" s="50"/>
      <c r="L89" s="50"/>
      <c r="M89" s="50"/>
      <c r="N89" s="152"/>
      <c r="O89" s="197"/>
      <c r="P89" s="197"/>
      <c r="Q89" s="197"/>
      <c r="R89" s="197"/>
      <c r="S89" s="197"/>
      <c r="T89" s="197"/>
      <c r="U89" s="197"/>
      <c r="V89" s="197"/>
      <c r="W89" s="197"/>
      <c r="X89" s="197"/>
      <c r="Y89" s="197"/>
      <c r="Z89" s="197"/>
    </row>
    <row r="90" ht="15.75" customHeight="1">
      <c r="A90" s="180"/>
      <c r="B90" s="197"/>
      <c r="C90" s="197"/>
      <c r="D90" s="197"/>
      <c r="E90" s="197"/>
      <c r="F90" s="197"/>
      <c r="G90" s="197"/>
      <c r="H90" s="169"/>
      <c r="I90" s="152"/>
      <c r="J90" s="50"/>
      <c r="K90" s="50"/>
      <c r="L90" s="50"/>
      <c r="M90" s="50"/>
      <c r="N90" s="152"/>
      <c r="O90" s="197"/>
      <c r="P90" s="197"/>
      <c r="Q90" s="197"/>
      <c r="R90" s="197"/>
      <c r="S90" s="197"/>
      <c r="T90" s="197"/>
      <c r="U90" s="197"/>
      <c r="V90" s="197"/>
      <c r="W90" s="197"/>
      <c r="X90" s="197"/>
      <c r="Y90" s="197"/>
      <c r="Z90" s="197"/>
    </row>
    <row r="91" ht="15.75" customHeight="1">
      <c r="A91" s="180"/>
      <c r="B91" s="197"/>
      <c r="C91" s="197"/>
      <c r="D91" s="197"/>
      <c r="E91" s="197"/>
      <c r="F91" s="197"/>
      <c r="G91" s="197"/>
      <c r="H91" s="169"/>
      <c r="I91" s="152"/>
      <c r="J91" s="50"/>
      <c r="K91" s="50"/>
      <c r="L91" s="50"/>
      <c r="M91" s="50"/>
      <c r="N91" s="152"/>
      <c r="O91" s="197"/>
      <c r="P91" s="197"/>
      <c r="Q91" s="197"/>
      <c r="R91" s="197"/>
      <c r="S91" s="197"/>
      <c r="T91" s="197"/>
      <c r="U91" s="197"/>
      <c r="V91" s="197"/>
      <c r="W91" s="197"/>
      <c r="X91" s="197"/>
      <c r="Y91" s="197"/>
      <c r="Z91" s="197"/>
    </row>
    <row r="92" ht="15.75" customHeight="1">
      <c r="A92" s="180"/>
      <c r="B92" s="197"/>
      <c r="C92" s="197"/>
      <c r="D92" s="197"/>
      <c r="E92" s="197"/>
      <c r="F92" s="197"/>
      <c r="G92" s="197"/>
      <c r="H92" s="169"/>
      <c r="I92" s="152"/>
      <c r="J92" s="50"/>
      <c r="K92" s="50"/>
      <c r="L92" s="50"/>
      <c r="M92" s="50"/>
      <c r="N92" s="152"/>
      <c r="O92" s="197"/>
      <c r="P92" s="197"/>
      <c r="Q92" s="197"/>
      <c r="R92" s="197"/>
      <c r="S92" s="197"/>
      <c r="T92" s="197"/>
      <c r="U92" s="197"/>
      <c r="V92" s="197"/>
      <c r="W92" s="197"/>
      <c r="X92" s="197"/>
      <c r="Y92" s="197"/>
      <c r="Z92" s="197"/>
    </row>
    <row r="93" ht="15.75" customHeight="1">
      <c r="A93" s="180"/>
      <c r="B93" s="197"/>
      <c r="C93" s="197"/>
      <c r="D93" s="197"/>
      <c r="E93" s="197"/>
      <c r="F93" s="197"/>
      <c r="G93" s="197"/>
      <c r="H93" s="169"/>
      <c r="I93" s="152"/>
      <c r="J93" s="50"/>
      <c r="K93" s="50"/>
      <c r="L93" s="50"/>
      <c r="M93" s="50"/>
      <c r="N93" s="152"/>
      <c r="O93" s="197"/>
      <c r="P93" s="197"/>
      <c r="Q93" s="197"/>
      <c r="R93" s="197"/>
      <c r="S93" s="197"/>
      <c r="T93" s="197"/>
      <c r="U93" s="197"/>
      <c r="V93" s="197"/>
      <c r="W93" s="197"/>
      <c r="X93" s="197"/>
      <c r="Y93" s="197"/>
      <c r="Z93" s="197"/>
    </row>
    <row r="94" ht="15.75" customHeight="1">
      <c r="A94" s="180"/>
      <c r="B94" s="197"/>
      <c r="C94" s="197"/>
      <c r="D94" s="197"/>
      <c r="E94" s="197"/>
      <c r="F94" s="197"/>
      <c r="G94" s="197"/>
      <c r="H94" s="169"/>
      <c r="I94" s="152"/>
      <c r="J94" s="50"/>
      <c r="K94" s="50"/>
      <c r="L94" s="50"/>
      <c r="M94" s="50"/>
      <c r="N94" s="152"/>
      <c r="O94" s="197"/>
      <c r="P94" s="197"/>
      <c r="Q94" s="197"/>
      <c r="R94" s="197"/>
      <c r="S94" s="197"/>
      <c r="T94" s="197"/>
      <c r="U94" s="197"/>
      <c r="V94" s="197"/>
      <c r="W94" s="197"/>
      <c r="X94" s="197"/>
      <c r="Y94" s="197"/>
      <c r="Z94" s="197"/>
    </row>
    <row r="95" ht="15.75" customHeight="1">
      <c r="A95" s="180"/>
      <c r="B95" s="197"/>
      <c r="C95" s="197"/>
      <c r="D95" s="197"/>
      <c r="E95" s="197"/>
      <c r="F95" s="197"/>
      <c r="G95" s="197"/>
      <c r="H95" s="169"/>
      <c r="I95" s="152"/>
      <c r="J95" s="50"/>
      <c r="K95" s="50"/>
      <c r="L95" s="50"/>
      <c r="M95" s="50"/>
      <c r="N95" s="152"/>
      <c r="O95" s="197"/>
      <c r="P95" s="197"/>
      <c r="Q95" s="197"/>
      <c r="R95" s="197"/>
      <c r="S95" s="197"/>
      <c r="T95" s="197"/>
      <c r="U95" s="197"/>
      <c r="V95" s="197"/>
      <c r="W95" s="197"/>
      <c r="X95" s="197"/>
      <c r="Y95" s="197"/>
      <c r="Z95" s="197"/>
    </row>
    <row r="96" ht="15.75" customHeight="1">
      <c r="A96" s="180"/>
      <c r="B96" s="197"/>
      <c r="C96" s="197"/>
      <c r="D96" s="197"/>
      <c r="E96" s="197"/>
      <c r="F96" s="197"/>
      <c r="G96" s="197"/>
      <c r="H96" s="169"/>
      <c r="I96" s="152"/>
      <c r="J96" s="50"/>
      <c r="K96" s="50"/>
      <c r="L96" s="50"/>
      <c r="M96" s="50"/>
      <c r="N96" s="152"/>
      <c r="O96" s="197"/>
      <c r="P96" s="197"/>
      <c r="Q96" s="197"/>
      <c r="R96" s="197"/>
      <c r="S96" s="197"/>
      <c r="T96" s="197"/>
      <c r="U96" s="197"/>
      <c r="V96" s="197"/>
      <c r="W96" s="197"/>
      <c r="X96" s="197"/>
      <c r="Y96" s="197"/>
      <c r="Z96" s="197"/>
    </row>
    <row r="97" ht="15.75" customHeight="1">
      <c r="A97" s="180"/>
      <c r="B97" s="197"/>
      <c r="C97" s="197"/>
      <c r="D97" s="197"/>
      <c r="E97" s="197"/>
      <c r="F97" s="197"/>
      <c r="G97" s="197"/>
      <c r="H97" s="169"/>
      <c r="I97" s="152"/>
      <c r="J97" s="50"/>
      <c r="K97" s="50"/>
      <c r="L97" s="50"/>
      <c r="M97" s="50"/>
      <c r="N97" s="152"/>
      <c r="O97" s="197"/>
      <c r="P97" s="197"/>
      <c r="Q97" s="197"/>
      <c r="R97" s="197"/>
      <c r="S97" s="197"/>
      <c r="T97" s="197"/>
      <c r="U97" s="197"/>
      <c r="V97" s="197"/>
      <c r="W97" s="197"/>
      <c r="X97" s="197"/>
      <c r="Y97" s="197"/>
      <c r="Z97" s="197"/>
    </row>
    <row r="98" ht="15.75" customHeight="1">
      <c r="A98" s="180"/>
      <c r="B98" s="197"/>
      <c r="C98" s="197"/>
      <c r="D98" s="197"/>
      <c r="E98" s="197"/>
      <c r="F98" s="197"/>
      <c r="G98" s="197"/>
      <c r="H98" s="169"/>
      <c r="I98" s="152"/>
      <c r="J98" s="50"/>
      <c r="K98" s="50"/>
      <c r="L98" s="50"/>
      <c r="M98" s="50"/>
      <c r="N98" s="152"/>
      <c r="O98" s="197"/>
      <c r="P98" s="197"/>
      <c r="Q98" s="197"/>
      <c r="R98" s="197"/>
      <c r="S98" s="197"/>
      <c r="T98" s="197"/>
      <c r="U98" s="197"/>
      <c r="V98" s="197"/>
      <c r="W98" s="197"/>
      <c r="X98" s="197"/>
      <c r="Y98" s="197"/>
      <c r="Z98" s="197"/>
    </row>
    <row r="99" ht="15.75" customHeight="1">
      <c r="A99" s="180"/>
      <c r="B99" s="197"/>
      <c r="C99" s="197"/>
      <c r="D99" s="197"/>
      <c r="E99" s="197"/>
      <c r="F99" s="197"/>
      <c r="G99" s="197"/>
      <c r="H99" s="169"/>
      <c r="I99" s="152"/>
      <c r="J99" s="50"/>
      <c r="K99" s="50"/>
      <c r="L99" s="50"/>
      <c r="M99" s="50"/>
      <c r="N99" s="152"/>
      <c r="O99" s="197"/>
      <c r="P99" s="197"/>
      <c r="Q99" s="197"/>
      <c r="R99" s="197"/>
      <c r="S99" s="197"/>
      <c r="T99" s="197"/>
      <c r="U99" s="197"/>
      <c r="V99" s="197"/>
      <c r="W99" s="197"/>
      <c r="X99" s="197"/>
      <c r="Y99" s="197"/>
      <c r="Z99" s="197"/>
    </row>
    <row r="100" ht="15.75" customHeight="1">
      <c r="A100" s="180"/>
      <c r="B100" s="197"/>
      <c r="C100" s="197"/>
      <c r="D100" s="197"/>
      <c r="E100" s="197"/>
      <c r="F100" s="197"/>
      <c r="G100" s="197"/>
      <c r="H100" s="169"/>
      <c r="I100" s="152"/>
      <c r="J100" s="50"/>
      <c r="K100" s="50"/>
      <c r="L100" s="50"/>
      <c r="M100" s="50"/>
      <c r="N100" s="152"/>
      <c r="O100" s="197"/>
      <c r="P100" s="197"/>
      <c r="Q100" s="197"/>
      <c r="R100" s="197"/>
      <c r="S100" s="197"/>
      <c r="T100" s="197"/>
      <c r="U100" s="197"/>
      <c r="V100" s="197"/>
      <c r="W100" s="197"/>
      <c r="X100" s="197"/>
      <c r="Y100" s="197"/>
      <c r="Z100" s="197"/>
    </row>
    <row r="101" ht="15.75" customHeight="1">
      <c r="A101" s="180"/>
      <c r="B101" s="197"/>
      <c r="C101" s="197"/>
      <c r="D101" s="197"/>
      <c r="E101" s="197"/>
      <c r="F101" s="197"/>
      <c r="G101" s="197"/>
      <c r="H101" s="169"/>
      <c r="I101" s="152"/>
      <c r="J101" s="50"/>
      <c r="K101" s="50"/>
      <c r="L101" s="50"/>
      <c r="M101" s="50"/>
      <c r="N101" s="152"/>
      <c r="O101" s="197"/>
      <c r="P101" s="197"/>
      <c r="Q101" s="197"/>
      <c r="R101" s="197"/>
      <c r="S101" s="197"/>
      <c r="T101" s="197"/>
      <c r="U101" s="197"/>
      <c r="V101" s="197"/>
      <c r="W101" s="197"/>
      <c r="X101" s="197"/>
      <c r="Y101" s="197"/>
      <c r="Z101" s="197"/>
    </row>
    <row r="102" ht="15.75" customHeight="1">
      <c r="A102" s="180"/>
      <c r="B102" s="197"/>
      <c r="C102" s="197"/>
      <c r="D102" s="197"/>
      <c r="E102" s="197"/>
      <c r="F102" s="197"/>
      <c r="G102" s="197"/>
      <c r="H102" s="197"/>
      <c r="I102" s="197"/>
      <c r="J102" s="50"/>
      <c r="K102" s="50"/>
      <c r="L102" s="50"/>
      <c r="M102" s="50"/>
      <c r="N102" s="152"/>
      <c r="O102" s="197"/>
      <c r="P102" s="197"/>
      <c r="Q102" s="197"/>
      <c r="R102" s="197"/>
      <c r="S102" s="197"/>
      <c r="T102" s="197"/>
      <c r="U102" s="197"/>
      <c r="V102" s="197"/>
      <c r="W102" s="197"/>
      <c r="X102" s="197"/>
      <c r="Y102" s="197"/>
      <c r="Z102" s="197"/>
    </row>
    <row r="103" ht="15.75" customHeight="1">
      <c r="A103" s="180"/>
      <c r="B103" s="197"/>
      <c r="C103" s="197"/>
      <c r="D103" s="197"/>
      <c r="E103" s="197"/>
      <c r="F103" s="197"/>
      <c r="G103" s="197"/>
      <c r="H103" s="197"/>
      <c r="I103" s="197"/>
      <c r="J103" s="50"/>
      <c r="K103" s="50"/>
      <c r="L103" s="50"/>
      <c r="M103" s="50"/>
      <c r="N103" s="152"/>
      <c r="O103" s="197"/>
      <c r="P103" s="197"/>
      <c r="Q103" s="197"/>
      <c r="R103" s="197"/>
      <c r="S103" s="197"/>
      <c r="T103" s="197"/>
      <c r="U103" s="197"/>
      <c r="V103" s="197"/>
      <c r="W103" s="197"/>
      <c r="X103" s="197"/>
      <c r="Y103" s="197"/>
      <c r="Z103" s="197"/>
    </row>
    <row r="104" ht="15.75" customHeight="1">
      <c r="A104" s="180"/>
      <c r="B104" s="197"/>
      <c r="C104" s="197"/>
      <c r="D104" s="197"/>
      <c r="E104" s="197"/>
      <c r="F104" s="197"/>
      <c r="G104" s="197"/>
      <c r="H104" s="197"/>
      <c r="I104" s="152"/>
      <c r="J104" s="50"/>
      <c r="K104" s="50"/>
      <c r="L104" s="50"/>
      <c r="M104" s="50"/>
      <c r="N104" s="152"/>
      <c r="O104" s="197"/>
      <c r="P104" s="197"/>
      <c r="Q104" s="197"/>
      <c r="R104" s="197"/>
      <c r="S104" s="197"/>
      <c r="T104" s="197"/>
      <c r="U104" s="197"/>
      <c r="V104" s="197"/>
      <c r="W104" s="197"/>
      <c r="X104" s="197"/>
      <c r="Y104" s="197"/>
      <c r="Z104" s="197"/>
    </row>
    <row r="105" ht="15.75" customHeight="1">
      <c r="A105" s="180"/>
      <c r="B105" s="197"/>
      <c r="C105" s="197"/>
      <c r="D105" s="197"/>
      <c r="E105" s="197"/>
      <c r="F105" s="197"/>
      <c r="G105" s="197"/>
      <c r="H105" s="197"/>
      <c r="I105" s="197"/>
      <c r="J105" s="50"/>
      <c r="K105" s="50"/>
      <c r="L105" s="50"/>
      <c r="M105" s="50"/>
      <c r="N105" s="152"/>
      <c r="O105" s="197"/>
      <c r="P105" s="197"/>
      <c r="Q105" s="197"/>
      <c r="R105" s="197"/>
      <c r="S105" s="197"/>
      <c r="T105" s="197"/>
      <c r="U105" s="197"/>
      <c r="V105" s="197"/>
      <c r="W105" s="197"/>
      <c r="X105" s="197"/>
      <c r="Y105" s="197"/>
      <c r="Z105" s="197"/>
    </row>
    <row r="106" ht="15.75" customHeight="1">
      <c r="A106" s="180"/>
      <c r="B106" s="197"/>
      <c r="C106" s="197"/>
      <c r="D106" s="197"/>
      <c r="E106" s="197"/>
      <c r="F106" s="197"/>
      <c r="G106" s="197"/>
      <c r="H106" s="169"/>
      <c r="I106" s="152"/>
      <c r="J106" s="50"/>
      <c r="K106" s="50"/>
      <c r="L106" s="50"/>
      <c r="M106" s="50"/>
      <c r="N106" s="152"/>
      <c r="O106" s="197"/>
      <c r="P106" s="197"/>
      <c r="Q106" s="197"/>
      <c r="R106" s="197"/>
      <c r="S106" s="197"/>
      <c r="T106" s="197"/>
      <c r="U106" s="197"/>
      <c r="V106" s="197"/>
      <c r="W106" s="197"/>
      <c r="X106" s="197"/>
      <c r="Y106" s="197"/>
      <c r="Z106" s="197"/>
    </row>
    <row r="107" ht="15.75" customHeight="1">
      <c r="A107" s="180"/>
      <c r="B107" s="197"/>
      <c r="C107" s="197"/>
      <c r="D107" s="197"/>
      <c r="E107" s="197"/>
      <c r="F107" s="197"/>
      <c r="G107" s="197"/>
      <c r="H107" s="169"/>
      <c r="I107" s="152"/>
      <c r="J107" s="50"/>
      <c r="K107" s="50"/>
      <c r="L107" s="50"/>
      <c r="M107" s="50"/>
      <c r="N107" s="152"/>
      <c r="O107" s="197"/>
      <c r="P107" s="197"/>
      <c r="Q107" s="197"/>
      <c r="R107" s="197"/>
      <c r="S107" s="197"/>
      <c r="T107" s="197"/>
      <c r="U107" s="197"/>
      <c r="V107" s="197"/>
      <c r="W107" s="197"/>
      <c r="X107" s="197"/>
      <c r="Y107" s="197"/>
      <c r="Z107" s="197"/>
    </row>
    <row r="108" ht="15.75" customHeight="1">
      <c r="A108" s="180"/>
      <c r="B108" s="197"/>
      <c r="C108" s="197"/>
      <c r="D108" s="197"/>
      <c r="E108" s="197"/>
      <c r="F108" s="197"/>
      <c r="G108" s="197"/>
      <c r="H108" s="169"/>
      <c r="I108" s="152"/>
      <c r="J108" s="50"/>
      <c r="K108" s="50"/>
      <c r="L108" s="50"/>
      <c r="M108" s="50"/>
      <c r="N108" s="152"/>
      <c r="O108" s="197"/>
      <c r="P108" s="197"/>
      <c r="Q108" s="197"/>
      <c r="R108" s="197"/>
      <c r="S108" s="197"/>
      <c r="T108" s="197"/>
      <c r="U108" s="197"/>
      <c r="V108" s="197"/>
      <c r="W108" s="197"/>
      <c r="X108" s="197"/>
      <c r="Y108" s="197"/>
      <c r="Z108" s="197"/>
    </row>
    <row r="109" ht="15.75" customHeight="1">
      <c r="A109" s="180"/>
      <c r="B109" s="197"/>
      <c r="C109" s="197"/>
      <c r="D109" s="197"/>
      <c r="E109" s="197"/>
      <c r="F109" s="197"/>
      <c r="G109" s="197"/>
      <c r="H109" s="197"/>
      <c r="I109" s="152"/>
      <c r="J109" s="50"/>
      <c r="K109" s="50"/>
      <c r="L109" s="50"/>
      <c r="M109" s="50"/>
      <c r="N109" s="152"/>
      <c r="O109" s="197"/>
      <c r="P109" s="197"/>
      <c r="Q109" s="197"/>
      <c r="R109" s="197"/>
      <c r="S109" s="197"/>
      <c r="T109" s="197"/>
      <c r="U109" s="197"/>
      <c r="V109" s="197"/>
      <c r="W109" s="197"/>
      <c r="X109" s="197"/>
      <c r="Y109" s="197"/>
      <c r="Z109" s="197"/>
    </row>
    <row r="110" ht="15.75" customHeight="1">
      <c r="A110" s="180"/>
      <c r="B110" s="197"/>
      <c r="C110" s="197"/>
      <c r="D110" s="197"/>
      <c r="E110" s="197"/>
      <c r="F110" s="197"/>
      <c r="G110" s="197"/>
      <c r="H110" s="169"/>
      <c r="I110" s="152"/>
      <c r="J110" s="50"/>
      <c r="K110" s="50"/>
      <c r="L110" s="50"/>
      <c r="M110" s="50"/>
      <c r="N110" s="152"/>
      <c r="O110" s="197"/>
      <c r="P110" s="197"/>
      <c r="Q110" s="197"/>
      <c r="R110" s="197"/>
      <c r="S110" s="197"/>
      <c r="T110" s="197"/>
      <c r="U110" s="197"/>
      <c r="V110" s="197"/>
      <c r="W110" s="197"/>
      <c r="X110" s="197"/>
      <c r="Y110" s="197"/>
      <c r="Z110" s="197"/>
    </row>
    <row r="111" ht="15.75" customHeight="1">
      <c r="A111" s="180"/>
      <c r="B111" s="197"/>
      <c r="C111" s="197"/>
      <c r="D111" s="197"/>
      <c r="E111" s="197"/>
      <c r="F111" s="197"/>
      <c r="G111" s="197"/>
      <c r="H111" s="169"/>
      <c r="I111" s="152"/>
      <c r="J111" s="50"/>
      <c r="K111" s="50"/>
      <c r="L111" s="50"/>
      <c r="M111" s="50"/>
      <c r="N111" s="152"/>
      <c r="O111" s="197"/>
      <c r="P111" s="197"/>
      <c r="Q111" s="197"/>
      <c r="R111" s="197"/>
      <c r="S111" s="197"/>
      <c r="T111" s="197"/>
      <c r="U111" s="197"/>
      <c r="V111" s="197"/>
      <c r="W111" s="197"/>
      <c r="X111" s="197"/>
      <c r="Y111" s="197"/>
      <c r="Z111" s="197"/>
    </row>
    <row r="112" ht="15.75" customHeight="1">
      <c r="A112" s="180"/>
      <c r="B112" s="197"/>
      <c r="C112" s="197"/>
      <c r="D112" s="197"/>
      <c r="E112" s="197"/>
      <c r="F112" s="197"/>
      <c r="G112" s="197"/>
      <c r="H112" s="197"/>
      <c r="I112" s="152"/>
      <c r="J112" s="50"/>
      <c r="K112" s="50"/>
      <c r="L112" s="50"/>
      <c r="M112" s="50"/>
      <c r="N112" s="152"/>
      <c r="O112" s="197"/>
      <c r="P112" s="197"/>
      <c r="Q112" s="197"/>
      <c r="R112" s="197"/>
      <c r="S112" s="197"/>
      <c r="T112" s="197"/>
      <c r="U112" s="197"/>
      <c r="V112" s="197"/>
      <c r="W112" s="197"/>
      <c r="X112" s="197"/>
      <c r="Y112" s="197"/>
      <c r="Z112" s="197"/>
    </row>
    <row r="113" ht="15.75" customHeight="1">
      <c r="A113" s="180"/>
      <c r="B113" s="197"/>
      <c r="C113" s="197"/>
      <c r="D113" s="197"/>
      <c r="E113" s="197"/>
      <c r="F113" s="197"/>
      <c r="G113" s="197"/>
      <c r="H113" s="169"/>
      <c r="I113" s="152"/>
      <c r="J113" s="50"/>
      <c r="K113" s="50"/>
      <c r="L113" s="50"/>
      <c r="M113" s="50"/>
      <c r="N113" s="152"/>
      <c r="O113" s="197"/>
      <c r="P113" s="197"/>
      <c r="Q113" s="197"/>
      <c r="R113" s="197"/>
      <c r="S113" s="197"/>
      <c r="T113" s="197"/>
      <c r="U113" s="197"/>
      <c r="V113" s="197"/>
      <c r="W113" s="197"/>
      <c r="X113" s="197"/>
      <c r="Y113" s="197"/>
      <c r="Z113" s="197"/>
    </row>
    <row r="114" ht="15.75" customHeight="1">
      <c r="A114" s="180"/>
      <c r="B114" s="197"/>
      <c r="C114" s="197"/>
      <c r="D114" s="197"/>
      <c r="E114" s="197"/>
      <c r="F114" s="197"/>
      <c r="G114" s="197"/>
      <c r="H114" s="169"/>
      <c r="I114" s="152"/>
      <c r="J114" s="50"/>
      <c r="K114" s="50"/>
      <c r="L114" s="50"/>
      <c r="M114" s="50"/>
      <c r="N114" s="152"/>
      <c r="O114" s="197"/>
      <c r="P114" s="197"/>
      <c r="Q114" s="197"/>
      <c r="R114" s="197"/>
      <c r="S114" s="197"/>
      <c r="T114" s="197"/>
      <c r="U114" s="197"/>
      <c r="V114" s="197"/>
      <c r="W114" s="197"/>
      <c r="X114" s="197"/>
      <c r="Y114" s="197"/>
      <c r="Z114" s="197"/>
    </row>
    <row r="115" ht="15.75" customHeight="1">
      <c r="A115" s="180"/>
      <c r="B115" s="197"/>
      <c r="C115" s="197"/>
      <c r="D115" s="197"/>
      <c r="E115" s="197"/>
      <c r="F115" s="197"/>
      <c r="G115" s="197"/>
      <c r="H115" s="169"/>
      <c r="I115" s="152"/>
      <c r="J115" s="50"/>
      <c r="K115" s="50"/>
      <c r="L115" s="50"/>
      <c r="M115" s="50"/>
      <c r="N115" s="152"/>
      <c r="O115" s="197"/>
      <c r="P115" s="197"/>
      <c r="Q115" s="197"/>
      <c r="R115" s="197"/>
      <c r="S115" s="197"/>
      <c r="T115" s="197"/>
      <c r="U115" s="197"/>
      <c r="V115" s="197"/>
      <c r="W115" s="197"/>
      <c r="X115" s="197"/>
      <c r="Y115" s="197"/>
      <c r="Z115" s="197"/>
    </row>
    <row r="116" ht="15.75" customHeight="1">
      <c r="A116" s="180"/>
      <c r="B116" s="197"/>
      <c r="C116" s="197"/>
      <c r="D116" s="197"/>
      <c r="E116" s="197"/>
      <c r="F116" s="197"/>
      <c r="G116" s="197"/>
      <c r="H116" s="169"/>
      <c r="I116" s="152"/>
      <c r="J116" s="50"/>
      <c r="K116" s="50"/>
      <c r="L116" s="50"/>
      <c r="M116" s="50"/>
      <c r="N116" s="152"/>
      <c r="O116" s="197"/>
      <c r="P116" s="197"/>
      <c r="Q116" s="197"/>
      <c r="R116" s="197"/>
      <c r="S116" s="197"/>
      <c r="T116" s="197"/>
      <c r="U116" s="197"/>
      <c r="V116" s="197"/>
      <c r="W116" s="197"/>
      <c r="X116" s="197"/>
      <c r="Y116" s="197"/>
      <c r="Z116" s="197"/>
    </row>
    <row r="117" ht="15.75" customHeight="1">
      <c r="A117" s="180"/>
      <c r="B117" s="197"/>
      <c r="C117" s="197"/>
      <c r="D117" s="197"/>
      <c r="E117" s="197"/>
      <c r="F117" s="197"/>
      <c r="G117" s="197"/>
      <c r="H117" s="169"/>
      <c r="I117" s="152"/>
      <c r="J117" s="50"/>
      <c r="K117" s="50"/>
      <c r="L117" s="50"/>
      <c r="M117" s="50"/>
      <c r="N117" s="152"/>
      <c r="O117" s="197"/>
      <c r="P117" s="197"/>
      <c r="Q117" s="197"/>
      <c r="R117" s="197"/>
      <c r="S117" s="197"/>
      <c r="T117" s="197"/>
      <c r="U117" s="197"/>
      <c r="V117" s="197"/>
      <c r="W117" s="197"/>
      <c r="X117" s="197"/>
      <c r="Y117" s="197"/>
      <c r="Z117" s="197"/>
    </row>
    <row r="118" ht="15.75" customHeight="1">
      <c r="A118" s="180"/>
      <c r="B118" s="197"/>
      <c r="C118" s="197"/>
      <c r="D118" s="197"/>
      <c r="E118" s="197"/>
      <c r="F118" s="197"/>
      <c r="G118" s="197"/>
      <c r="H118" s="169"/>
      <c r="I118" s="152"/>
      <c r="J118" s="50"/>
      <c r="K118" s="50"/>
      <c r="L118" s="50"/>
      <c r="M118" s="50"/>
      <c r="N118" s="152"/>
      <c r="O118" s="197"/>
      <c r="P118" s="197"/>
      <c r="Q118" s="197"/>
      <c r="R118" s="197"/>
      <c r="S118" s="197"/>
      <c r="T118" s="197"/>
      <c r="U118" s="197"/>
      <c r="V118" s="197"/>
      <c r="W118" s="197"/>
      <c r="X118" s="197"/>
      <c r="Y118" s="197"/>
      <c r="Z118" s="197"/>
    </row>
    <row r="119" ht="15.75" customHeight="1">
      <c r="A119" s="180"/>
      <c r="B119" s="197"/>
      <c r="C119" s="197"/>
      <c r="D119" s="197"/>
      <c r="E119" s="197"/>
      <c r="F119" s="197"/>
      <c r="G119" s="197"/>
      <c r="H119" s="197"/>
      <c r="I119" s="152"/>
      <c r="J119" s="50"/>
      <c r="K119" s="50"/>
      <c r="L119" s="50"/>
      <c r="M119" s="50"/>
      <c r="N119" s="152"/>
      <c r="O119" s="197"/>
      <c r="P119" s="197"/>
      <c r="Q119" s="197"/>
      <c r="R119" s="197"/>
      <c r="S119" s="197"/>
      <c r="T119" s="197"/>
      <c r="U119" s="197"/>
      <c r="V119" s="197"/>
      <c r="W119" s="197"/>
      <c r="X119" s="197"/>
      <c r="Y119" s="197"/>
      <c r="Z119" s="197"/>
    </row>
    <row r="120" ht="15.75" customHeight="1">
      <c r="A120" s="180"/>
      <c r="B120" s="197"/>
      <c r="C120" s="197"/>
      <c r="D120" s="197"/>
      <c r="E120" s="197"/>
      <c r="F120" s="197"/>
      <c r="G120" s="197"/>
      <c r="H120" s="197"/>
      <c r="I120" s="152"/>
      <c r="J120" s="50"/>
      <c r="K120" s="50"/>
      <c r="L120" s="50"/>
      <c r="M120" s="50"/>
      <c r="N120" s="152"/>
      <c r="O120" s="197"/>
      <c r="P120" s="197"/>
      <c r="Q120" s="197"/>
      <c r="R120" s="197"/>
      <c r="S120" s="197"/>
      <c r="T120" s="197"/>
      <c r="U120" s="197"/>
      <c r="V120" s="197"/>
      <c r="W120" s="197"/>
      <c r="X120" s="197"/>
      <c r="Y120" s="197"/>
      <c r="Z120" s="197"/>
    </row>
    <row r="121" ht="15.75" customHeight="1">
      <c r="A121" s="180"/>
      <c r="B121" s="197"/>
      <c r="C121" s="197"/>
      <c r="D121" s="197"/>
      <c r="E121" s="197"/>
      <c r="F121" s="197"/>
      <c r="G121" s="197"/>
      <c r="H121" s="169"/>
      <c r="I121" s="152"/>
      <c r="J121" s="50"/>
      <c r="K121" s="50"/>
      <c r="L121" s="50"/>
      <c r="M121" s="50"/>
      <c r="N121" s="152"/>
      <c r="O121" s="197"/>
      <c r="P121" s="197"/>
      <c r="Q121" s="197"/>
      <c r="R121" s="197"/>
      <c r="S121" s="197"/>
      <c r="T121" s="197"/>
      <c r="U121" s="197"/>
      <c r="V121" s="197"/>
      <c r="W121" s="197"/>
      <c r="X121" s="197"/>
      <c r="Y121" s="197"/>
      <c r="Z121" s="197"/>
    </row>
    <row r="122" ht="15.75" customHeight="1">
      <c r="A122" s="180"/>
      <c r="B122" s="197"/>
      <c r="C122" s="197"/>
      <c r="D122" s="197"/>
      <c r="E122" s="197"/>
      <c r="F122" s="197"/>
      <c r="G122" s="197"/>
      <c r="H122" s="197"/>
      <c r="I122" s="152"/>
      <c r="J122" s="50"/>
      <c r="K122" s="50"/>
      <c r="L122" s="50"/>
      <c r="M122" s="50"/>
      <c r="N122" s="152"/>
      <c r="O122" s="197"/>
      <c r="P122" s="197"/>
      <c r="Q122" s="197"/>
      <c r="R122" s="197"/>
      <c r="S122" s="197"/>
      <c r="T122" s="197"/>
      <c r="U122" s="197"/>
      <c r="V122" s="197"/>
      <c r="W122" s="197"/>
      <c r="X122" s="197"/>
      <c r="Y122" s="197"/>
      <c r="Z122" s="197"/>
    </row>
    <row r="123" ht="15.75" customHeight="1">
      <c r="A123" s="180"/>
      <c r="B123" s="197"/>
      <c r="C123" s="197"/>
      <c r="D123" s="197"/>
      <c r="E123" s="197"/>
      <c r="F123" s="197"/>
      <c r="G123" s="197"/>
      <c r="H123" s="197"/>
      <c r="I123" s="152"/>
      <c r="J123" s="50"/>
      <c r="K123" s="50"/>
      <c r="L123" s="50"/>
      <c r="M123" s="50"/>
      <c r="N123" s="152"/>
      <c r="O123" s="197"/>
      <c r="P123" s="197"/>
      <c r="Q123" s="197"/>
      <c r="R123" s="197"/>
      <c r="S123" s="197"/>
      <c r="T123" s="197"/>
      <c r="U123" s="197"/>
      <c r="V123" s="197"/>
      <c r="W123" s="197"/>
      <c r="X123" s="197"/>
      <c r="Y123" s="197"/>
      <c r="Z123" s="197"/>
    </row>
    <row r="124" ht="15.75" customHeight="1">
      <c r="A124" s="180"/>
      <c r="B124" s="197"/>
      <c r="C124" s="197"/>
      <c r="D124" s="197"/>
      <c r="E124" s="197"/>
      <c r="F124" s="197"/>
      <c r="G124" s="197"/>
      <c r="H124" s="169"/>
      <c r="I124" s="152"/>
      <c r="J124" s="50"/>
      <c r="K124" s="50"/>
      <c r="L124" s="50"/>
      <c r="M124" s="50"/>
      <c r="N124" s="152"/>
      <c r="O124" s="197"/>
      <c r="P124" s="197"/>
      <c r="Q124" s="197"/>
      <c r="R124" s="197"/>
      <c r="S124" s="197"/>
      <c r="T124" s="197"/>
      <c r="U124" s="197"/>
      <c r="V124" s="197"/>
      <c r="W124" s="197"/>
      <c r="X124" s="197"/>
      <c r="Y124" s="197"/>
      <c r="Z124" s="197"/>
    </row>
    <row r="125" ht="15.75" customHeight="1">
      <c r="A125" s="180"/>
      <c r="B125" s="197"/>
      <c r="C125" s="197"/>
      <c r="D125" s="197"/>
      <c r="E125" s="197"/>
      <c r="F125" s="197"/>
      <c r="G125" s="197"/>
      <c r="H125" s="197"/>
      <c r="I125" s="152"/>
      <c r="J125" s="50"/>
      <c r="K125" s="50"/>
      <c r="L125" s="50"/>
      <c r="M125" s="50"/>
      <c r="N125" s="152"/>
      <c r="O125" s="197"/>
      <c r="P125" s="197"/>
      <c r="Q125" s="197"/>
      <c r="R125" s="197"/>
      <c r="S125" s="197"/>
      <c r="T125" s="197"/>
      <c r="U125" s="197"/>
      <c r="V125" s="197"/>
      <c r="W125" s="197"/>
      <c r="X125" s="197"/>
      <c r="Y125" s="197"/>
      <c r="Z125" s="197"/>
    </row>
    <row r="126" ht="15.75" customHeight="1">
      <c r="A126" s="180"/>
      <c r="B126" s="197"/>
      <c r="C126" s="197"/>
      <c r="D126" s="197"/>
      <c r="E126" s="197"/>
      <c r="F126" s="197"/>
      <c r="G126" s="197"/>
      <c r="H126" s="197"/>
      <c r="I126" s="152"/>
      <c r="J126" s="50"/>
      <c r="K126" s="50"/>
      <c r="L126" s="50"/>
      <c r="M126" s="50"/>
      <c r="N126" s="152"/>
      <c r="O126" s="197"/>
      <c r="P126" s="197"/>
      <c r="Q126" s="197"/>
      <c r="R126" s="197"/>
      <c r="S126" s="197"/>
      <c r="T126" s="197"/>
      <c r="U126" s="197"/>
      <c r="V126" s="197"/>
      <c r="W126" s="197"/>
      <c r="X126" s="197"/>
      <c r="Y126" s="197"/>
      <c r="Z126" s="197"/>
    </row>
    <row r="127" ht="15.75" customHeight="1">
      <c r="A127" s="180"/>
      <c r="B127" s="197"/>
      <c r="C127" s="197"/>
      <c r="D127" s="197"/>
      <c r="E127" s="197"/>
      <c r="F127" s="197"/>
      <c r="G127" s="197"/>
      <c r="H127" s="169"/>
      <c r="I127" s="152"/>
      <c r="J127" s="50"/>
      <c r="K127" s="50"/>
      <c r="L127" s="50"/>
      <c r="M127" s="50"/>
      <c r="N127" s="152"/>
      <c r="O127" s="197"/>
      <c r="P127" s="197"/>
      <c r="Q127" s="197"/>
      <c r="R127" s="197"/>
      <c r="S127" s="197"/>
      <c r="T127" s="197"/>
      <c r="U127" s="197"/>
      <c r="V127" s="197"/>
      <c r="W127" s="197"/>
      <c r="X127" s="197"/>
      <c r="Y127" s="197"/>
      <c r="Z127" s="197"/>
    </row>
    <row r="128" ht="15.75" customHeight="1">
      <c r="A128" s="180"/>
      <c r="B128" s="197"/>
      <c r="C128" s="197"/>
      <c r="D128" s="197"/>
      <c r="E128" s="197"/>
      <c r="F128" s="197"/>
      <c r="G128" s="197"/>
      <c r="H128" s="169"/>
      <c r="I128" s="152"/>
      <c r="J128" s="50"/>
      <c r="K128" s="50"/>
      <c r="L128" s="50"/>
      <c r="M128" s="50"/>
      <c r="N128" s="152"/>
      <c r="O128" s="197"/>
      <c r="P128" s="197"/>
      <c r="Q128" s="197"/>
      <c r="R128" s="197"/>
      <c r="S128" s="197"/>
      <c r="T128" s="197"/>
      <c r="U128" s="197"/>
      <c r="V128" s="197"/>
      <c r="W128" s="197"/>
      <c r="X128" s="197"/>
      <c r="Y128" s="197"/>
      <c r="Z128" s="197"/>
    </row>
    <row r="129" ht="15.75" customHeight="1">
      <c r="A129" s="180"/>
      <c r="B129" s="197"/>
      <c r="C129" s="197"/>
      <c r="D129" s="197"/>
      <c r="E129" s="197"/>
      <c r="F129" s="197"/>
      <c r="G129" s="197"/>
      <c r="H129" s="169"/>
      <c r="I129" s="152"/>
      <c r="J129" s="50"/>
      <c r="K129" s="50"/>
      <c r="L129" s="50"/>
      <c r="M129" s="50"/>
      <c r="N129" s="152"/>
      <c r="O129" s="197"/>
      <c r="P129" s="197"/>
      <c r="Q129" s="197"/>
      <c r="R129" s="197"/>
      <c r="S129" s="197"/>
      <c r="T129" s="197"/>
      <c r="U129" s="197"/>
      <c r="V129" s="197"/>
      <c r="W129" s="197"/>
      <c r="X129" s="197"/>
      <c r="Y129" s="197"/>
      <c r="Z129" s="197"/>
    </row>
    <row r="130" ht="15.75" customHeight="1">
      <c r="A130" s="180"/>
      <c r="B130" s="197"/>
      <c r="C130" s="197"/>
      <c r="D130" s="197"/>
      <c r="E130" s="197"/>
      <c r="F130" s="197"/>
      <c r="G130" s="197"/>
      <c r="H130" s="169"/>
      <c r="I130" s="152"/>
      <c r="J130" s="50"/>
      <c r="K130" s="50"/>
      <c r="L130" s="50"/>
      <c r="M130" s="50"/>
      <c r="N130" s="152"/>
      <c r="O130" s="197"/>
      <c r="P130" s="197"/>
      <c r="Q130" s="197"/>
      <c r="R130" s="197"/>
      <c r="S130" s="197"/>
      <c r="T130" s="197"/>
      <c r="U130" s="197"/>
      <c r="V130" s="197"/>
      <c r="W130" s="197"/>
      <c r="X130" s="197"/>
      <c r="Y130" s="197"/>
      <c r="Z130" s="197"/>
    </row>
    <row r="131" ht="15.75" customHeight="1">
      <c r="A131" s="180"/>
      <c r="B131" s="197"/>
      <c r="C131" s="197"/>
      <c r="D131" s="197"/>
      <c r="E131" s="197"/>
      <c r="F131" s="197"/>
      <c r="G131" s="197"/>
      <c r="H131" s="169"/>
      <c r="I131" s="152"/>
      <c r="J131" s="50"/>
      <c r="K131" s="50"/>
      <c r="L131" s="50"/>
      <c r="M131" s="50"/>
      <c r="N131" s="152"/>
      <c r="O131" s="197"/>
      <c r="P131" s="197"/>
      <c r="Q131" s="197"/>
      <c r="R131" s="197"/>
      <c r="S131" s="197"/>
      <c r="T131" s="197"/>
      <c r="U131" s="197"/>
      <c r="V131" s="197"/>
      <c r="W131" s="197"/>
      <c r="X131" s="197"/>
      <c r="Y131" s="197"/>
      <c r="Z131" s="197"/>
    </row>
    <row r="132" ht="15.75" customHeight="1">
      <c r="A132" s="180"/>
      <c r="B132" s="197"/>
      <c r="C132" s="197"/>
      <c r="D132" s="197"/>
      <c r="E132" s="197"/>
      <c r="F132" s="197"/>
      <c r="G132" s="197"/>
      <c r="H132" s="169"/>
      <c r="I132" s="152"/>
      <c r="J132" s="50"/>
      <c r="K132" s="50"/>
      <c r="L132" s="50"/>
      <c r="M132" s="50"/>
      <c r="N132" s="152"/>
      <c r="O132" s="197"/>
      <c r="P132" s="197"/>
      <c r="Q132" s="197"/>
      <c r="R132" s="197"/>
      <c r="S132" s="197"/>
      <c r="T132" s="197"/>
      <c r="U132" s="197"/>
      <c r="V132" s="197"/>
      <c r="W132" s="197"/>
      <c r="X132" s="197"/>
      <c r="Y132" s="197"/>
      <c r="Z132" s="197"/>
    </row>
    <row r="133" ht="15.75" customHeight="1">
      <c r="A133" s="180"/>
      <c r="B133" s="197"/>
      <c r="C133" s="197"/>
      <c r="D133" s="197"/>
      <c r="E133" s="197"/>
      <c r="F133" s="197"/>
      <c r="G133" s="197"/>
      <c r="H133" s="169"/>
      <c r="I133" s="152"/>
      <c r="J133" s="50"/>
      <c r="K133" s="50"/>
      <c r="L133" s="50"/>
      <c r="M133" s="50"/>
      <c r="N133" s="152"/>
      <c r="O133" s="197"/>
      <c r="P133" s="197"/>
      <c r="Q133" s="197"/>
      <c r="R133" s="197"/>
      <c r="S133" s="197"/>
      <c r="T133" s="197"/>
      <c r="U133" s="197"/>
      <c r="V133" s="197"/>
      <c r="W133" s="197"/>
      <c r="X133" s="197"/>
      <c r="Y133" s="197"/>
      <c r="Z133" s="197"/>
    </row>
    <row r="134" ht="15.75" customHeight="1">
      <c r="A134" s="180"/>
      <c r="B134" s="197"/>
      <c r="C134" s="197"/>
      <c r="D134" s="197"/>
      <c r="E134" s="197"/>
      <c r="F134" s="197"/>
      <c r="G134" s="197"/>
      <c r="H134" s="169"/>
      <c r="I134" s="152"/>
      <c r="J134" s="50"/>
      <c r="K134" s="50"/>
      <c r="L134" s="50"/>
      <c r="M134" s="50"/>
      <c r="N134" s="152"/>
      <c r="O134" s="197"/>
      <c r="P134" s="197"/>
      <c r="Q134" s="197"/>
      <c r="R134" s="197"/>
      <c r="S134" s="197"/>
      <c r="T134" s="197"/>
      <c r="U134" s="197"/>
      <c r="V134" s="197"/>
      <c r="W134" s="197"/>
      <c r="X134" s="197"/>
      <c r="Y134" s="197"/>
      <c r="Z134" s="197"/>
    </row>
    <row r="135" ht="15.75" customHeight="1">
      <c r="A135" s="180"/>
      <c r="B135" s="197"/>
      <c r="C135" s="197"/>
      <c r="D135" s="197"/>
      <c r="E135" s="197"/>
      <c r="F135" s="197"/>
      <c r="G135" s="197"/>
      <c r="H135" s="169"/>
      <c r="I135" s="152"/>
      <c r="J135" s="50"/>
      <c r="K135" s="50"/>
      <c r="L135" s="50"/>
      <c r="M135" s="50"/>
      <c r="N135" s="152"/>
      <c r="O135" s="197"/>
      <c r="P135" s="197"/>
      <c r="Q135" s="197"/>
      <c r="R135" s="197"/>
      <c r="S135" s="197"/>
      <c r="T135" s="197"/>
      <c r="U135" s="197"/>
      <c r="V135" s="197"/>
      <c r="W135" s="197"/>
      <c r="X135" s="197"/>
      <c r="Y135" s="197"/>
      <c r="Z135" s="197"/>
    </row>
    <row r="136" ht="15.75" customHeight="1">
      <c r="A136" s="180"/>
      <c r="B136" s="197"/>
      <c r="C136" s="197"/>
      <c r="D136" s="197"/>
      <c r="E136" s="197"/>
      <c r="F136" s="197"/>
      <c r="G136" s="197"/>
      <c r="H136" s="169"/>
      <c r="I136" s="152"/>
      <c r="J136" s="50"/>
      <c r="K136" s="50"/>
      <c r="L136" s="50"/>
      <c r="M136" s="50"/>
      <c r="N136" s="152"/>
      <c r="O136" s="197"/>
      <c r="P136" s="197"/>
      <c r="Q136" s="197"/>
      <c r="R136" s="197"/>
      <c r="S136" s="197"/>
      <c r="T136" s="197"/>
      <c r="U136" s="197"/>
      <c r="V136" s="197"/>
      <c r="W136" s="197"/>
      <c r="X136" s="197"/>
      <c r="Y136" s="197"/>
      <c r="Z136" s="197"/>
    </row>
    <row r="137" ht="15.75" customHeight="1">
      <c r="A137" s="180"/>
      <c r="B137" s="197"/>
      <c r="C137" s="197"/>
      <c r="D137" s="197"/>
      <c r="E137" s="197"/>
      <c r="F137" s="197"/>
      <c r="G137" s="197"/>
      <c r="H137" s="169"/>
      <c r="I137" s="152"/>
      <c r="J137" s="50"/>
      <c r="K137" s="50"/>
      <c r="L137" s="50"/>
      <c r="M137" s="50"/>
      <c r="N137" s="152"/>
      <c r="O137" s="197"/>
      <c r="P137" s="197"/>
      <c r="Q137" s="197"/>
      <c r="R137" s="197"/>
      <c r="S137" s="197"/>
      <c r="T137" s="197"/>
      <c r="U137" s="197"/>
      <c r="V137" s="197"/>
      <c r="W137" s="197"/>
      <c r="X137" s="197"/>
      <c r="Y137" s="197"/>
      <c r="Z137" s="197"/>
    </row>
    <row r="138" ht="15.75" customHeight="1">
      <c r="A138" s="180"/>
      <c r="B138" s="197"/>
      <c r="C138" s="197"/>
      <c r="D138" s="197"/>
      <c r="E138" s="197"/>
      <c r="F138" s="197"/>
      <c r="G138" s="197"/>
      <c r="H138" s="169"/>
      <c r="I138" s="152"/>
      <c r="J138" s="50"/>
      <c r="K138" s="50"/>
      <c r="L138" s="50"/>
      <c r="M138" s="50"/>
      <c r="N138" s="152"/>
      <c r="O138" s="197"/>
      <c r="P138" s="197"/>
      <c r="Q138" s="197"/>
      <c r="R138" s="197"/>
      <c r="S138" s="197"/>
      <c r="T138" s="197"/>
      <c r="U138" s="197"/>
      <c r="V138" s="197"/>
      <c r="W138" s="197"/>
      <c r="X138" s="197"/>
      <c r="Y138" s="197"/>
      <c r="Z138" s="197"/>
    </row>
    <row r="139" ht="15.75" customHeight="1">
      <c r="A139" s="180"/>
      <c r="B139" s="197"/>
      <c r="C139" s="197"/>
      <c r="D139" s="197"/>
      <c r="E139" s="197"/>
      <c r="F139" s="197"/>
      <c r="G139" s="197"/>
      <c r="H139" s="169"/>
      <c r="I139" s="152"/>
      <c r="J139" s="50"/>
      <c r="K139" s="50"/>
      <c r="L139" s="50"/>
      <c r="M139" s="50"/>
      <c r="N139" s="152"/>
      <c r="O139" s="197"/>
      <c r="P139" s="197"/>
      <c r="Q139" s="197"/>
      <c r="R139" s="197"/>
      <c r="S139" s="197"/>
      <c r="T139" s="197"/>
      <c r="U139" s="197"/>
      <c r="V139" s="197"/>
      <c r="W139" s="197"/>
      <c r="X139" s="197"/>
      <c r="Y139" s="197"/>
      <c r="Z139" s="197"/>
    </row>
    <row r="140" ht="15.75" customHeight="1">
      <c r="A140" s="180"/>
      <c r="B140" s="197"/>
      <c r="C140" s="197"/>
      <c r="D140" s="197"/>
      <c r="E140" s="197"/>
      <c r="F140" s="197"/>
      <c r="G140" s="197"/>
      <c r="H140" s="197"/>
      <c r="I140" s="152"/>
      <c r="J140" s="50"/>
      <c r="K140" s="50"/>
      <c r="L140" s="50"/>
      <c r="M140" s="50"/>
      <c r="N140" s="152"/>
      <c r="O140" s="197"/>
      <c r="P140" s="197"/>
      <c r="Q140" s="197"/>
      <c r="R140" s="197"/>
      <c r="S140" s="197"/>
      <c r="T140" s="197"/>
      <c r="U140" s="197"/>
      <c r="V140" s="197"/>
      <c r="W140" s="197"/>
      <c r="X140" s="197"/>
      <c r="Y140" s="197"/>
      <c r="Z140" s="197"/>
    </row>
    <row r="141" ht="15.75" customHeight="1">
      <c r="A141" s="180"/>
      <c r="B141" s="197"/>
      <c r="C141" s="197"/>
      <c r="D141" s="197"/>
      <c r="E141" s="197"/>
      <c r="F141" s="197"/>
      <c r="G141" s="197"/>
      <c r="H141" s="169"/>
      <c r="I141" s="152"/>
      <c r="J141" s="50"/>
      <c r="K141" s="50"/>
      <c r="L141" s="50"/>
      <c r="M141" s="50"/>
      <c r="N141" s="152"/>
      <c r="O141" s="197"/>
      <c r="P141" s="197"/>
      <c r="Q141" s="197"/>
      <c r="R141" s="197"/>
      <c r="S141" s="197"/>
      <c r="T141" s="197"/>
      <c r="U141" s="197"/>
      <c r="V141" s="197"/>
      <c r="W141" s="197"/>
      <c r="X141" s="197"/>
      <c r="Y141" s="197"/>
      <c r="Z141" s="197"/>
    </row>
    <row r="142" ht="15.75" customHeight="1">
      <c r="A142" s="180"/>
      <c r="B142" s="197"/>
      <c r="C142" s="197"/>
      <c r="D142" s="197"/>
      <c r="E142" s="197"/>
      <c r="F142" s="197"/>
      <c r="G142" s="197"/>
      <c r="H142" s="197"/>
      <c r="I142" s="152"/>
      <c r="J142" s="50"/>
      <c r="K142" s="50"/>
      <c r="L142" s="50"/>
      <c r="M142" s="50"/>
      <c r="N142" s="152"/>
      <c r="O142" s="197"/>
      <c r="P142" s="197"/>
      <c r="Q142" s="197"/>
      <c r="R142" s="197"/>
      <c r="S142" s="197"/>
      <c r="T142" s="197"/>
      <c r="U142" s="197"/>
      <c r="V142" s="197"/>
      <c r="W142" s="197"/>
      <c r="X142" s="197"/>
      <c r="Y142" s="197"/>
      <c r="Z142" s="197"/>
    </row>
    <row r="143" ht="15.75" customHeight="1">
      <c r="A143" s="180"/>
      <c r="B143" s="197"/>
      <c r="C143" s="197"/>
      <c r="D143" s="197"/>
      <c r="E143" s="197"/>
      <c r="F143" s="197"/>
      <c r="G143" s="197"/>
      <c r="H143" s="169"/>
      <c r="I143" s="152"/>
      <c r="J143" s="50"/>
      <c r="K143" s="50"/>
      <c r="L143" s="50"/>
      <c r="M143" s="50"/>
      <c r="N143" s="152"/>
      <c r="O143" s="197"/>
      <c r="P143" s="197"/>
      <c r="Q143" s="197"/>
      <c r="R143" s="197"/>
      <c r="S143" s="197"/>
      <c r="T143" s="197"/>
      <c r="U143" s="197"/>
      <c r="V143" s="197"/>
      <c r="W143" s="197"/>
      <c r="X143" s="197"/>
      <c r="Y143" s="197"/>
      <c r="Z143" s="197"/>
    </row>
    <row r="144" ht="15.75" customHeight="1">
      <c r="A144" s="180"/>
      <c r="B144" s="197"/>
      <c r="C144" s="197"/>
      <c r="D144" s="197"/>
      <c r="E144" s="197"/>
      <c r="F144" s="197"/>
      <c r="G144" s="197"/>
      <c r="H144" s="169"/>
      <c r="I144" s="152"/>
      <c r="J144" s="50"/>
      <c r="K144" s="50"/>
      <c r="L144" s="50"/>
      <c r="M144" s="50"/>
      <c r="N144" s="152"/>
      <c r="O144" s="197"/>
      <c r="P144" s="197"/>
      <c r="Q144" s="197"/>
      <c r="R144" s="197"/>
      <c r="S144" s="197"/>
      <c r="T144" s="197"/>
      <c r="U144" s="197"/>
      <c r="V144" s="197"/>
      <c r="W144" s="197"/>
      <c r="X144" s="197"/>
      <c r="Y144" s="197"/>
      <c r="Z144" s="197"/>
    </row>
    <row r="145" ht="15.75" customHeight="1">
      <c r="A145" s="180"/>
      <c r="B145" s="197"/>
      <c r="C145" s="197"/>
      <c r="D145" s="197"/>
      <c r="E145" s="197"/>
      <c r="F145" s="197"/>
      <c r="G145" s="197"/>
      <c r="H145" s="197"/>
      <c r="I145" s="152"/>
      <c r="J145" s="50"/>
      <c r="K145" s="50"/>
      <c r="L145" s="50"/>
      <c r="M145" s="50"/>
      <c r="N145" s="152"/>
      <c r="O145" s="197"/>
      <c r="P145" s="197"/>
      <c r="Q145" s="197"/>
      <c r="R145" s="197"/>
      <c r="S145" s="197"/>
      <c r="T145" s="197"/>
      <c r="U145" s="197"/>
      <c r="V145" s="197"/>
      <c r="W145" s="197"/>
      <c r="X145" s="197"/>
      <c r="Y145" s="197"/>
      <c r="Z145" s="197"/>
    </row>
    <row r="146" ht="15.75" customHeight="1">
      <c r="A146" s="180"/>
      <c r="B146" s="197"/>
      <c r="C146" s="197"/>
      <c r="D146" s="197"/>
      <c r="E146" s="197"/>
      <c r="F146" s="197"/>
      <c r="G146" s="197"/>
      <c r="H146" s="197"/>
      <c r="I146" s="152"/>
      <c r="J146" s="50"/>
      <c r="K146" s="50"/>
      <c r="L146" s="50"/>
      <c r="M146" s="50"/>
      <c r="N146" s="152"/>
      <c r="O146" s="197"/>
      <c r="P146" s="197"/>
      <c r="Q146" s="197"/>
      <c r="R146" s="197"/>
      <c r="S146" s="197"/>
      <c r="T146" s="197"/>
      <c r="U146" s="197"/>
      <c r="V146" s="197"/>
      <c r="W146" s="197"/>
      <c r="X146" s="197"/>
      <c r="Y146" s="197"/>
      <c r="Z146" s="197"/>
    </row>
    <row r="147" ht="15.75" customHeight="1">
      <c r="A147" s="180"/>
      <c r="B147" s="197"/>
      <c r="C147" s="197"/>
      <c r="D147" s="197"/>
      <c r="E147" s="197"/>
      <c r="F147" s="197"/>
      <c r="G147" s="197"/>
      <c r="H147" s="169"/>
      <c r="I147" s="152"/>
      <c r="J147" s="50"/>
      <c r="K147" s="50"/>
      <c r="L147" s="50"/>
      <c r="M147" s="50"/>
      <c r="N147" s="152"/>
      <c r="O147" s="197"/>
      <c r="P147" s="197"/>
      <c r="Q147" s="197"/>
      <c r="R147" s="197"/>
      <c r="S147" s="197"/>
      <c r="T147" s="197"/>
      <c r="U147" s="197"/>
      <c r="V147" s="197"/>
      <c r="W147" s="197"/>
      <c r="X147" s="197"/>
      <c r="Y147" s="197"/>
      <c r="Z147" s="197"/>
    </row>
    <row r="148" ht="15.75" customHeight="1">
      <c r="A148" s="180"/>
      <c r="B148" s="197"/>
      <c r="C148" s="197"/>
      <c r="D148" s="197"/>
      <c r="E148" s="197"/>
      <c r="F148" s="197"/>
      <c r="G148" s="197"/>
      <c r="H148" s="169"/>
      <c r="I148" s="152"/>
      <c r="J148" s="50"/>
      <c r="K148" s="50"/>
      <c r="L148" s="50"/>
      <c r="M148" s="50"/>
      <c r="N148" s="152"/>
      <c r="O148" s="197"/>
      <c r="P148" s="197"/>
      <c r="Q148" s="197"/>
      <c r="R148" s="197"/>
      <c r="S148" s="197"/>
      <c r="T148" s="197"/>
      <c r="U148" s="197"/>
      <c r="V148" s="197"/>
      <c r="W148" s="197"/>
      <c r="X148" s="197"/>
      <c r="Y148" s="197"/>
      <c r="Z148" s="197"/>
    </row>
    <row r="149" ht="15.75" customHeight="1">
      <c r="A149" s="180"/>
      <c r="B149" s="197"/>
      <c r="C149" s="197"/>
      <c r="D149" s="197"/>
      <c r="E149" s="197"/>
      <c r="F149" s="197"/>
      <c r="G149" s="197"/>
      <c r="H149" s="197"/>
      <c r="I149" s="152"/>
      <c r="J149" s="50"/>
      <c r="K149" s="50"/>
      <c r="L149" s="50"/>
      <c r="M149" s="50"/>
      <c r="N149" s="152"/>
      <c r="O149" s="197"/>
      <c r="P149" s="197"/>
      <c r="Q149" s="197"/>
      <c r="R149" s="197"/>
      <c r="S149" s="197"/>
      <c r="T149" s="197"/>
      <c r="U149" s="197"/>
      <c r="V149" s="197"/>
      <c r="W149" s="197"/>
      <c r="X149" s="197"/>
      <c r="Y149" s="197"/>
      <c r="Z149" s="197"/>
    </row>
    <row r="150" ht="15.75" customHeight="1">
      <c r="A150" s="180"/>
      <c r="B150" s="197"/>
      <c r="C150" s="197"/>
      <c r="D150" s="197"/>
      <c r="E150" s="197"/>
      <c r="F150" s="197"/>
      <c r="G150" s="197"/>
      <c r="H150" s="197"/>
      <c r="I150" s="152"/>
      <c r="J150" s="50"/>
      <c r="K150" s="50"/>
      <c r="L150" s="50"/>
      <c r="M150" s="50"/>
      <c r="N150" s="152"/>
      <c r="O150" s="197"/>
      <c r="P150" s="197"/>
      <c r="Q150" s="197"/>
      <c r="R150" s="197"/>
      <c r="S150" s="197"/>
      <c r="T150" s="197"/>
      <c r="U150" s="197"/>
      <c r="V150" s="197"/>
      <c r="W150" s="197"/>
      <c r="X150" s="197"/>
      <c r="Y150" s="197"/>
      <c r="Z150" s="197"/>
    </row>
    <row r="151" ht="15.75" customHeight="1">
      <c r="A151" s="180"/>
      <c r="B151" s="197"/>
      <c r="C151" s="197"/>
      <c r="D151" s="197"/>
      <c r="E151" s="197"/>
      <c r="F151" s="197"/>
      <c r="G151" s="197"/>
      <c r="H151" s="169"/>
      <c r="I151" s="152"/>
      <c r="J151" s="50"/>
      <c r="K151" s="50"/>
      <c r="L151" s="50"/>
      <c r="M151" s="50"/>
      <c r="N151" s="152"/>
      <c r="O151" s="197"/>
      <c r="P151" s="197"/>
      <c r="Q151" s="197"/>
      <c r="R151" s="197"/>
      <c r="S151" s="197"/>
      <c r="T151" s="197"/>
      <c r="U151" s="197"/>
      <c r="V151" s="197"/>
      <c r="W151" s="197"/>
      <c r="X151" s="197"/>
      <c r="Y151" s="197"/>
      <c r="Z151" s="197"/>
    </row>
    <row r="152" ht="15.75" customHeight="1">
      <c r="A152" s="180"/>
      <c r="B152" s="197"/>
      <c r="C152" s="197"/>
      <c r="D152" s="197"/>
      <c r="E152" s="197"/>
      <c r="F152" s="197"/>
      <c r="G152" s="197"/>
      <c r="H152" s="197"/>
      <c r="I152" s="152"/>
      <c r="J152" s="50"/>
      <c r="K152" s="50"/>
      <c r="L152" s="50"/>
      <c r="M152" s="50"/>
      <c r="N152" s="152"/>
      <c r="O152" s="197"/>
      <c r="P152" s="197"/>
      <c r="Q152" s="197"/>
      <c r="R152" s="197"/>
      <c r="S152" s="197"/>
      <c r="T152" s="197"/>
      <c r="U152" s="197"/>
      <c r="V152" s="197"/>
      <c r="W152" s="197"/>
      <c r="X152" s="197"/>
      <c r="Y152" s="197"/>
      <c r="Z152" s="197"/>
    </row>
    <row r="153" ht="15.75" customHeight="1">
      <c r="A153" s="180"/>
      <c r="B153" s="197"/>
      <c r="C153" s="197"/>
      <c r="D153" s="197"/>
      <c r="E153" s="197"/>
      <c r="F153" s="197"/>
      <c r="G153" s="197"/>
      <c r="H153" s="197"/>
      <c r="I153" s="152"/>
      <c r="J153" s="50"/>
      <c r="K153" s="50"/>
      <c r="L153" s="50"/>
      <c r="M153" s="50"/>
      <c r="N153" s="152"/>
      <c r="O153" s="197"/>
      <c r="P153" s="197"/>
      <c r="Q153" s="197"/>
      <c r="R153" s="197"/>
      <c r="S153" s="197"/>
      <c r="T153" s="197"/>
      <c r="U153" s="197"/>
      <c r="V153" s="197"/>
      <c r="W153" s="197"/>
      <c r="X153" s="197"/>
      <c r="Y153" s="197"/>
      <c r="Z153" s="197"/>
    </row>
    <row r="154" ht="15.75" customHeight="1">
      <c r="A154" s="180"/>
      <c r="B154" s="197"/>
      <c r="C154" s="197"/>
      <c r="D154" s="197"/>
      <c r="E154" s="197"/>
      <c r="F154" s="197"/>
      <c r="G154" s="197"/>
      <c r="H154" s="197"/>
      <c r="I154" s="152"/>
      <c r="J154" s="50"/>
      <c r="K154" s="50"/>
      <c r="L154" s="50"/>
      <c r="M154" s="50"/>
      <c r="N154" s="152"/>
      <c r="O154" s="197"/>
      <c r="P154" s="197"/>
      <c r="Q154" s="197"/>
      <c r="R154" s="197"/>
      <c r="S154" s="197"/>
      <c r="T154" s="197"/>
      <c r="U154" s="197"/>
      <c r="V154" s="197"/>
      <c r="W154" s="197"/>
      <c r="X154" s="197"/>
      <c r="Y154" s="197"/>
      <c r="Z154" s="197"/>
    </row>
    <row r="155" ht="15.75" customHeight="1">
      <c r="A155" s="180"/>
      <c r="B155" s="197"/>
      <c r="C155" s="197"/>
      <c r="D155" s="197"/>
      <c r="E155" s="197"/>
      <c r="F155" s="197"/>
      <c r="G155" s="197"/>
      <c r="H155" s="169"/>
      <c r="I155" s="152"/>
      <c r="J155" s="50"/>
      <c r="K155" s="50"/>
      <c r="L155" s="50"/>
      <c r="M155" s="50"/>
      <c r="N155" s="152"/>
      <c r="O155" s="197"/>
      <c r="P155" s="197"/>
      <c r="Q155" s="197"/>
      <c r="R155" s="197"/>
      <c r="S155" s="197"/>
      <c r="T155" s="197"/>
      <c r="U155" s="197"/>
      <c r="V155" s="197"/>
      <c r="W155" s="197"/>
      <c r="X155" s="197"/>
      <c r="Y155" s="197"/>
      <c r="Z155" s="197"/>
    </row>
    <row r="156" ht="15.75" customHeight="1">
      <c r="A156" s="180"/>
      <c r="B156" s="197"/>
      <c r="C156" s="197"/>
      <c r="D156" s="197"/>
      <c r="E156" s="197"/>
      <c r="F156" s="197"/>
      <c r="G156" s="197"/>
      <c r="H156" s="169"/>
      <c r="I156" s="152"/>
      <c r="J156" s="50"/>
      <c r="K156" s="50"/>
      <c r="L156" s="50"/>
      <c r="M156" s="50"/>
      <c r="N156" s="152"/>
      <c r="O156" s="197"/>
      <c r="P156" s="197"/>
      <c r="Q156" s="197"/>
      <c r="R156" s="197"/>
      <c r="S156" s="197"/>
      <c r="T156" s="197"/>
      <c r="U156" s="197"/>
      <c r="V156" s="197"/>
      <c r="W156" s="197"/>
      <c r="X156" s="197"/>
      <c r="Y156" s="197"/>
      <c r="Z156" s="197"/>
    </row>
    <row r="157" ht="15.75" customHeight="1">
      <c r="A157" s="180"/>
      <c r="B157" s="197"/>
      <c r="C157" s="197"/>
      <c r="D157" s="197"/>
      <c r="E157" s="197"/>
      <c r="F157" s="197"/>
      <c r="G157" s="197"/>
      <c r="H157" s="197"/>
      <c r="I157" s="152"/>
      <c r="J157" s="50"/>
      <c r="K157" s="50"/>
      <c r="L157" s="50"/>
      <c r="M157" s="50"/>
      <c r="N157" s="152"/>
      <c r="O157" s="197"/>
      <c r="P157" s="197"/>
      <c r="Q157" s="197"/>
      <c r="R157" s="197"/>
      <c r="S157" s="197"/>
      <c r="T157" s="197"/>
      <c r="U157" s="197"/>
      <c r="V157" s="197"/>
      <c r="W157" s="197"/>
      <c r="X157" s="197"/>
      <c r="Y157" s="197"/>
      <c r="Z157" s="197"/>
    </row>
    <row r="158" ht="15.75" customHeight="1">
      <c r="A158" s="180"/>
      <c r="B158" s="197"/>
      <c r="C158" s="197"/>
      <c r="D158" s="197"/>
      <c r="E158" s="197"/>
      <c r="F158" s="197"/>
      <c r="G158" s="197"/>
      <c r="H158" s="169"/>
      <c r="I158" s="152"/>
      <c r="J158" s="50"/>
      <c r="K158" s="50"/>
      <c r="L158" s="50"/>
      <c r="M158" s="50"/>
      <c r="N158" s="152"/>
      <c r="O158" s="197"/>
      <c r="P158" s="197"/>
      <c r="Q158" s="197"/>
      <c r="R158" s="197"/>
      <c r="S158" s="197"/>
      <c r="T158" s="197"/>
      <c r="U158" s="197"/>
      <c r="V158" s="197"/>
      <c r="W158" s="197"/>
      <c r="X158" s="197"/>
      <c r="Y158" s="197"/>
      <c r="Z158" s="197"/>
    </row>
    <row r="159" ht="15.75" customHeight="1">
      <c r="A159" s="180"/>
      <c r="B159" s="197"/>
      <c r="C159" s="197"/>
      <c r="D159" s="197"/>
      <c r="E159" s="197"/>
      <c r="F159" s="197"/>
      <c r="G159" s="197"/>
      <c r="H159" s="197"/>
      <c r="I159" s="152"/>
      <c r="J159" s="50"/>
      <c r="K159" s="50"/>
      <c r="L159" s="50"/>
      <c r="M159" s="50"/>
      <c r="N159" s="152"/>
      <c r="O159" s="197"/>
      <c r="P159" s="197"/>
      <c r="Q159" s="197"/>
      <c r="R159" s="197"/>
      <c r="S159" s="197"/>
      <c r="T159" s="197"/>
      <c r="U159" s="197"/>
      <c r="V159" s="197"/>
      <c r="W159" s="197"/>
      <c r="X159" s="197"/>
      <c r="Y159" s="197"/>
      <c r="Z159" s="197"/>
    </row>
    <row r="160" ht="15.75" customHeight="1">
      <c r="A160" s="180"/>
      <c r="B160" s="197"/>
      <c r="C160" s="197"/>
      <c r="D160" s="197"/>
      <c r="E160" s="197"/>
      <c r="F160" s="197"/>
      <c r="G160" s="197"/>
      <c r="H160" s="169"/>
      <c r="I160" s="152"/>
      <c r="J160" s="50"/>
      <c r="K160" s="50"/>
      <c r="L160" s="50"/>
      <c r="M160" s="50"/>
      <c r="N160" s="152"/>
      <c r="O160" s="197"/>
      <c r="P160" s="197"/>
      <c r="Q160" s="197"/>
      <c r="R160" s="197"/>
      <c r="S160" s="197"/>
      <c r="T160" s="197"/>
      <c r="U160" s="197"/>
      <c r="V160" s="197"/>
      <c r="W160" s="197"/>
      <c r="X160" s="197"/>
      <c r="Y160" s="197"/>
      <c r="Z160" s="197"/>
    </row>
    <row r="161" ht="15.75" customHeight="1">
      <c r="A161" s="180"/>
      <c r="B161" s="197"/>
      <c r="C161" s="197"/>
      <c r="D161" s="197"/>
      <c r="E161" s="197"/>
      <c r="F161" s="197"/>
      <c r="G161" s="197"/>
      <c r="H161" s="197"/>
      <c r="I161" s="152"/>
      <c r="J161" s="50"/>
      <c r="K161" s="50"/>
      <c r="L161" s="50"/>
      <c r="M161" s="50"/>
      <c r="N161" s="152"/>
      <c r="O161" s="197"/>
      <c r="P161" s="197"/>
      <c r="Q161" s="197"/>
      <c r="R161" s="197"/>
      <c r="S161" s="197"/>
      <c r="T161" s="197"/>
      <c r="U161" s="197"/>
      <c r="V161" s="197"/>
      <c r="W161" s="197"/>
      <c r="X161" s="197"/>
      <c r="Y161" s="197"/>
      <c r="Z161" s="197"/>
    </row>
    <row r="162" ht="15.75" customHeight="1">
      <c r="A162" s="180"/>
      <c r="B162" s="197"/>
      <c r="C162" s="197"/>
      <c r="D162" s="197"/>
      <c r="E162" s="197"/>
      <c r="F162" s="197"/>
      <c r="G162" s="197"/>
      <c r="H162" s="169"/>
      <c r="I162" s="152"/>
      <c r="J162" s="50"/>
      <c r="K162" s="50"/>
      <c r="L162" s="50"/>
      <c r="M162" s="50"/>
      <c r="N162" s="152"/>
      <c r="O162" s="197"/>
      <c r="P162" s="197"/>
      <c r="Q162" s="197"/>
      <c r="R162" s="197"/>
      <c r="S162" s="197"/>
      <c r="T162" s="197"/>
      <c r="U162" s="197"/>
      <c r="V162" s="197"/>
      <c r="W162" s="197"/>
      <c r="X162" s="197"/>
      <c r="Y162" s="197"/>
      <c r="Z162" s="197"/>
    </row>
    <row r="163" ht="15.75" customHeight="1">
      <c r="A163" s="180"/>
      <c r="B163" s="197"/>
      <c r="C163" s="197"/>
      <c r="D163" s="197"/>
      <c r="E163" s="197"/>
      <c r="F163" s="197"/>
      <c r="G163" s="197"/>
      <c r="H163" s="169"/>
      <c r="I163" s="152"/>
      <c r="J163" s="50"/>
      <c r="K163" s="50"/>
      <c r="L163" s="50"/>
      <c r="M163" s="50"/>
      <c r="N163" s="152"/>
      <c r="O163" s="197"/>
      <c r="P163" s="197"/>
      <c r="Q163" s="197"/>
      <c r="R163" s="197"/>
      <c r="S163" s="197"/>
      <c r="T163" s="197"/>
      <c r="U163" s="197"/>
      <c r="V163" s="197"/>
      <c r="W163" s="197"/>
      <c r="X163" s="197"/>
      <c r="Y163" s="197"/>
      <c r="Z163" s="197"/>
    </row>
    <row r="164" ht="15.75" customHeight="1">
      <c r="A164" s="180"/>
      <c r="B164" s="197"/>
      <c r="C164" s="197"/>
      <c r="D164" s="197"/>
      <c r="E164" s="197"/>
      <c r="F164" s="197"/>
      <c r="G164" s="197"/>
      <c r="H164" s="169"/>
      <c r="I164" s="152"/>
      <c r="J164" s="50"/>
      <c r="K164" s="50"/>
      <c r="L164" s="50"/>
      <c r="M164" s="50"/>
      <c r="N164" s="152"/>
      <c r="O164" s="197"/>
      <c r="P164" s="197"/>
      <c r="Q164" s="197"/>
      <c r="R164" s="197"/>
      <c r="S164" s="197"/>
      <c r="T164" s="197"/>
      <c r="U164" s="197"/>
      <c r="V164" s="197"/>
      <c r="W164" s="197"/>
      <c r="X164" s="197"/>
      <c r="Y164" s="197"/>
      <c r="Z164" s="197"/>
    </row>
    <row r="165" ht="15.75" customHeight="1">
      <c r="A165" s="180"/>
      <c r="B165" s="197"/>
      <c r="C165" s="197"/>
      <c r="D165" s="197"/>
      <c r="E165" s="197"/>
      <c r="F165" s="197"/>
      <c r="G165" s="197"/>
      <c r="H165" s="169"/>
      <c r="I165" s="152"/>
      <c r="J165" s="50"/>
      <c r="K165" s="50"/>
      <c r="L165" s="50"/>
      <c r="M165" s="50"/>
      <c r="N165" s="152"/>
      <c r="O165" s="197"/>
      <c r="P165" s="197"/>
      <c r="Q165" s="197"/>
      <c r="R165" s="197"/>
      <c r="S165" s="197"/>
      <c r="T165" s="197"/>
      <c r="U165" s="197"/>
      <c r="V165" s="197"/>
      <c r="W165" s="197"/>
      <c r="X165" s="197"/>
      <c r="Y165" s="197"/>
      <c r="Z165" s="197"/>
    </row>
    <row r="166" ht="15.75" customHeight="1">
      <c r="A166" s="180"/>
      <c r="B166" s="197"/>
      <c r="C166" s="197"/>
      <c r="D166" s="197"/>
      <c r="E166" s="197"/>
      <c r="F166" s="197"/>
      <c r="G166" s="197"/>
      <c r="H166" s="169"/>
      <c r="I166" s="152"/>
      <c r="J166" s="50"/>
      <c r="K166" s="50"/>
      <c r="L166" s="50"/>
      <c r="M166" s="50"/>
      <c r="N166" s="152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</row>
    <row r="167" ht="15.75" customHeight="1">
      <c r="A167" s="180"/>
      <c r="B167" s="197"/>
      <c r="C167" s="197"/>
      <c r="D167" s="197"/>
      <c r="E167" s="197"/>
      <c r="F167" s="197"/>
      <c r="G167" s="197"/>
      <c r="H167" s="169"/>
      <c r="I167" s="152"/>
      <c r="J167" s="50"/>
      <c r="K167" s="50"/>
      <c r="L167" s="50"/>
      <c r="M167" s="50"/>
      <c r="N167" s="152"/>
      <c r="O167" s="197"/>
      <c r="P167" s="197"/>
      <c r="Q167" s="197"/>
      <c r="R167" s="197"/>
      <c r="S167" s="197"/>
      <c r="T167" s="197"/>
      <c r="U167" s="197"/>
      <c r="V167" s="197"/>
      <c r="W167" s="197"/>
      <c r="X167" s="197"/>
      <c r="Y167" s="197"/>
      <c r="Z167" s="197"/>
    </row>
    <row r="168" ht="15.75" customHeight="1">
      <c r="A168" s="180"/>
      <c r="B168" s="197"/>
      <c r="C168" s="197"/>
      <c r="D168" s="197"/>
      <c r="E168" s="197"/>
      <c r="F168" s="197"/>
      <c r="G168" s="197"/>
      <c r="H168" s="197"/>
      <c r="I168" s="152"/>
      <c r="J168" s="50"/>
      <c r="K168" s="50"/>
      <c r="L168" s="50"/>
      <c r="M168" s="50"/>
      <c r="N168" s="152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</row>
    <row r="169" ht="15.75" customHeight="1">
      <c r="A169" s="180"/>
      <c r="B169" s="197"/>
      <c r="C169" s="197"/>
      <c r="D169" s="197"/>
      <c r="E169" s="197"/>
      <c r="F169" s="197"/>
      <c r="G169" s="197"/>
      <c r="H169" s="169"/>
      <c r="I169" s="152"/>
      <c r="J169" s="50"/>
      <c r="K169" s="50"/>
      <c r="L169" s="50"/>
      <c r="M169" s="50"/>
      <c r="N169" s="152"/>
      <c r="O169" s="197"/>
      <c r="P169" s="197"/>
      <c r="Q169" s="197"/>
      <c r="R169" s="197"/>
      <c r="S169" s="197"/>
      <c r="T169" s="197"/>
      <c r="U169" s="197"/>
      <c r="V169" s="197"/>
      <c r="W169" s="197"/>
      <c r="X169" s="197"/>
      <c r="Y169" s="197"/>
      <c r="Z169" s="197"/>
    </row>
    <row r="170" ht="15.75" customHeight="1">
      <c r="A170" s="180"/>
      <c r="B170" s="197"/>
      <c r="C170" s="197"/>
      <c r="D170" s="197"/>
      <c r="E170" s="197"/>
      <c r="F170" s="197"/>
      <c r="G170" s="197"/>
      <c r="H170" s="169"/>
      <c r="I170" s="152"/>
      <c r="J170" s="50"/>
      <c r="K170" s="50"/>
      <c r="L170" s="50"/>
      <c r="M170" s="50"/>
      <c r="N170" s="152"/>
      <c r="O170" s="197"/>
      <c r="P170" s="197"/>
      <c r="Q170" s="197"/>
      <c r="R170" s="197"/>
      <c r="S170" s="197"/>
      <c r="T170" s="197"/>
      <c r="U170" s="197"/>
      <c r="V170" s="197"/>
      <c r="W170" s="197"/>
      <c r="X170" s="197"/>
      <c r="Y170" s="197"/>
      <c r="Z170" s="197"/>
    </row>
    <row r="171" ht="15.75" customHeight="1">
      <c r="A171" s="180"/>
      <c r="B171" s="197"/>
      <c r="C171" s="197"/>
      <c r="D171" s="197"/>
      <c r="E171" s="197"/>
      <c r="F171" s="197"/>
      <c r="G171" s="197"/>
      <c r="H171" s="197"/>
      <c r="I171" s="152"/>
      <c r="J171" s="50"/>
      <c r="K171" s="50"/>
      <c r="L171" s="50"/>
      <c r="M171" s="50"/>
      <c r="N171" s="152"/>
      <c r="O171" s="197"/>
      <c r="P171" s="197"/>
      <c r="Q171" s="197"/>
      <c r="R171" s="197"/>
      <c r="S171" s="197"/>
      <c r="T171" s="197"/>
      <c r="U171" s="197"/>
      <c r="V171" s="197"/>
      <c r="W171" s="197"/>
      <c r="X171" s="197"/>
      <c r="Y171" s="197"/>
      <c r="Z171" s="197"/>
    </row>
    <row r="172" ht="15.75" customHeight="1">
      <c r="A172" s="180"/>
      <c r="B172" s="197"/>
      <c r="C172" s="197"/>
      <c r="D172" s="197"/>
      <c r="E172" s="197"/>
      <c r="F172" s="197"/>
      <c r="G172" s="197"/>
      <c r="H172" s="197"/>
      <c r="I172" s="152"/>
      <c r="J172" s="50"/>
      <c r="K172" s="50"/>
      <c r="L172" s="50"/>
      <c r="M172" s="50"/>
      <c r="N172" s="152"/>
      <c r="O172" s="197"/>
      <c r="P172" s="197"/>
      <c r="Q172" s="197"/>
      <c r="R172" s="197"/>
      <c r="S172" s="197"/>
      <c r="T172" s="197"/>
      <c r="U172" s="197"/>
      <c r="V172" s="197"/>
      <c r="W172" s="197"/>
      <c r="X172" s="197"/>
      <c r="Y172" s="197"/>
      <c r="Z172" s="197"/>
    </row>
    <row r="173" ht="15.75" customHeight="1">
      <c r="A173" s="180"/>
      <c r="B173" s="197"/>
      <c r="C173" s="197"/>
      <c r="D173" s="197"/>
      <c r="E173" s="197"/>
      <c r="F173" s="197"/>
      <c r="G173" s="197"/>
      <c r="H173" s="197"/>
      <c r="I173" s="152"/>
      <c r="J173" s="50"/>
      <c r="K173" s="50"/>
      <c r="L173" s="50"/>
      <c r="M173" s="50"/>
      <c r="N173" s="152"/>
      <c r="O173" s="197"/>
      <c r="P173" s="197"/>
      <c r="Q173" s="197"/>
      <c r="R173" s="197"/>
      <c r="S173" s="197"/>
      <c r="T173" s="197"/>
      <c r="U173" s="197"/>
      <c r="V173" s="197"/>
      <c r="W173" s="197"/>
      <c r="X173" s="197"/>
      <c r="Y173" s="197"/>
      <c r="Z173" s="197"/>
    </row>
    <row r="174" ht="15.75" customHeight="1">
      <c r="A174" s="180"/>
      <c r="B174" s="197"/>
      <c r="C174" s="197"/>
      <c r="D174" s="197"/>
      <c r="E174" s="197"/>
      <c r="F174" s="197"/>
      <c r="G174" s="197"/>
      <c r="H174" s="169"/>
      <c r="I174" s="152"/>
      <c r="J174" s="50"/>
      <c r="K174" s="50"/>
      <c r="L174" s="50"/>
      <c r="M174" s="50"/>
      <c r="N174" s="152"/>
      <c r="O174" s="197"/>
      <c r="P174" s="197"/>
      <c r="Q174" s="197"/>
      <c r="R174" s="197"/>
      <c r="S174" s="197"/>
      <c r="T174" s="197"/>
      <c r="U174" s="197"/>
      <c r="V174" s="197"/>
      <c r="W174" s="197"/>
      <c r="X174" s="197"/>
      <c r="Y174" s="197"/>
      <c r="Z174" s="197"/>
    </row>
    <row r="175" ht="15.75" customHeight="1">
      <c r="A175" s="180"/>
      <c r="B175" s="197"/>
      <c r="C175" s="197"/>
      <c r="D175" s="197"/>
      <c r="E175" s="197"/>
      <c r="F175" s="197"/>
      <c r="G175" s="197"/>
      <c r="H175" s="197"/>
      <c r="I175" s="152"/>
      <c r="J175" s="50"/>
      <c r="K175" s="50"/>
      <c r="L175" s="50"/>
      <c r="M175" s="50"/>
      <c r="N175" s="152"/>
      <c r="O175" s="197"/>
      <c r="P175" s="197"/>
      <c r="Q175" s="197"/>
      <c r="R175" s="197"/>
      <c r="S175" s="197"/>
      <c r="T175" s="197"/>
      <c r="U175" s="197"/>
      <c r="V175" s="197"/>
      <c r="W175" s="197"/>
      <c r="X175" s="197"/>
      <c r="Y175" s="197"/>
      <c r="Z175" s="197"/>
    </row>
    <row r="176" ht="15.75" customHeight="1">
      <c r="A176" s="180"/>
      <c r="B176" s="197"/>
      <c r="C176" s="197"/>
      <c r="D176" s="197"/>
      <c r="E176" s="197"/>
      <c r="F176" s="197"/>
      <c r="G176" s="197"/>
      <c r="H176" s="197"/>
      <c r="I176" s="152"/>
      <c r="J176" s="50"/>
      <c r="K176" s="50"/>
      <c r="L176" s="50"/>
      <c r="M176" s="50"/>
      <c r="N176" s="152"/>
      <c r="O176" s="197"/>
      <c r="P176" s="197"/>
      <c r="Q176" s="197"/>
      <c r="R176" s="197"/>
      <c r="S176" s="197"/>
      <c r="T176" s="197"/>
      <c r="U176" s="197"/>
      <c r="V176" s="197"/>
      <c r="W176" s="197"/>
      <c r="X176" s="197"/>
      <c r="Y176" s="197"/>
      <c r="Z176" s="197"/>
    </row>
    <row r="177" ht="15.75" customHeight="1">
      <c r="A177" s="180"/>
      <c r="B177" s="197"/>
      <c r="C177" s="197"/>
      <c r="D177" s="197"/>
      <c r="E177" s="197"/>
      <c r="F177" s="197"/>
      <c r="G177" s="197"/>
      <c r="H177" s="197"/>
      <c r="I177" s="152"/>
      <c r="J177" s="50"/>
      <c r="K177" s="50"/>
      <c r="L177" s="50"/>
      <c r="M177" s="50"/>
      <c r="N177" s="152"/>
      <c r="O177" s="197"/>
      <c r="P177" s="197"/>
      <c r="Q177" s="197"/>
      <c r="R177" s="197"/>
      <c r="S177" s="197"/>
      <c r="T177" s="197"/>
      <c r="U177" s="197"/>
      <c r="V177" s="197"/>
      <c r="W177" s="197"/>
      <c r="X177" s="197"/>
      <c r="Y177" s="197"/>
      <c r="Z177" s="197"/>
    </row>
    <row r="178" ht="15.75" customHeight="1">
      <c r="A178" s="180"/>
      <c r="B178" s="197"/>
      <c r="C178" s="197"/>
      <c r="D178" s="197"/>
      <c r="E178" s="197"/>
      <c r="F178" s="197"/>
      <c r="G178" s="197"/>
      <c r="H178" s="197"/>
      <c r="I178" s="152"/>
      <c r="J178" s="50"/>
      <c r="K178" s="50"/>
      <c r="L178" s="50"/>
      <c r="M178" s="50"/>
      <c r="N178" s="152"/>
      <c r="O178" s="197"/>
      <c r="P178" s="197"/>
      <c r="Q178" s="197"/>
      <c r="R178" s="197"/>
      <c r="S178" s="197"/>
      <c r="T178" s="197"/>
      <c r="U178" s="197"/>
      <c r="V178" s="197"/>
      <c r="W178" s="197"/>
      <c r="X178" s="197"/>
      <c r="Y178" s="197"/>
      <c r="Z178" s="197"/>
    </row>
    <row r="179" ht="15.75" customHeight="1">
      <c r="A179" s="180"/>
      <c r="B179" s="197"/>
      <c r="C179" s="197"/>
      <c r="D179" s="197"/>
      <c r="E179" s="197"/>
      <c r="F179" s="197"/>
      <c r="G179" s="197"/>
      <c r="H179" s="169"/>
      <c r="I179" s="152"/>
      <c r="J179" s="50"/>
      <c r="K179" s="50"/>
      <c r="L179" s="50"/>
      <c r="M179" s="50"/>
      <c r="N179" s="152"/>
      <c r="O179" s="197"/>
      <c r="P179" s="197"/>
      <c r="Q179" s="197"/>
      <c r="R179" s="197"/>
      <c r="S179" s="197"/>
      <c r="T179" s="197"/>
      <c r="U179" s="197"/>
      <c r="V179" s="197"/>
      <c r="W179" s="197"/>
      <c r="X179" s="197"/>
      <c r="Y179" s="197"/>
      <c r="Z179" s="197"/>
    </row>
    <row r="180" ht="15.75" customHeight="1">
      <c r="A180" s="180"/>
      <c r="B180" s="197"/>
      <c r="C180" s="197"/>
      <c r="D180" s="197"/>
      <c r="E180" s="197"/>
      <c r="F180" s="197"/>
      <c r="G180" s="197"/>
      <c r="H180" s="197"/>
      <c r="I180" s="152"/>
      <c r="J180" s="50"/>
      <c r="K180" s="50"/>
      <c r="L180" s="50"/>
      <c r="M180" s="50"/>
      <c r="N180" s="152"/>
      <c r="O180" s="197"/>
      <c r="P180" s="197"/>
      <c r="Q180" s="197"/>
      <c r="R180" s="197"/>
      <c r="S180" s="197"/>
      <c r="T180" s="197"/>
      <c r="U180" s="197"/>
      <c r="V180" s="197"/>
      <c r="W180" s="197"/>
      <c r="X180" s="197"/>
      <c r="Y180" s="197"/>
      <c r="Z180" s="197"/>
    </row>
    <row r="181" ht="15.75" customHeight="1">
      <c r="A181" s="180"/>
      <c r="B181" s="197"/>
      <c r="C181" s="197"/>
      <c r="D181" s="197"/>
      <c r="E181" s="197"/>
      <c r="F181" s="197"/>
      <c r="G181" s="197"/>
      <c r="H181" s="197"/>
      <c r="I181" s="152"/>
      <c r="J181" s="50"/>
      <c r="K181" s="50"/>
      <c r="L181" s="50"/>
      <c r="M181" s="50"/>
      <c r="N181" s="152"/>
      <c r="O181" s="197"/>
      <c r="P181" s="197"/>
      <c r="Q181" s="197"/>
      <c r="R181" s="197"/>
      <c r="S181" s="197"/>
      <c r="T181" s="197"/>
      <c r="U181" s="197"/>
      <c r="V181" s="197"/>
      <c r="W181" s="197"/>
      <c r="X181" s="197"/>
      <c r="Y181" s="197"/>
      <c r="Z181" s="197"/>
    </row>
    <row r="182" ht="15.75" customHeight="1">
      <c r="A182" s="180"/>
      <c r="B182" s="197"/>
      <c r="C182" s="197"/>
      <c r="D182" s="197"/>
      <c r="E182" s="197"/>
      <c r="F182" s="197"/>
      <c r="G182" s="197"/>
      <c r="H182" s="169"/>
      <c r="I182" s="152"/>
      <c r="J182" s="50"/>
      <c r="K182" s="50"/>
      <c r="L182" s="50"/>
      <c r="M182" s="50"/>
      <c r="N182" s="152"/>
      <c r="O182" s="197"/>
      <c r="P182" s="197"/>
      <c r="Q182" s="197"/>
      <c r="R182" s="197"/>
      <c r="S182" s="197"/>
      <c r="T182" s="197"/>
      <c r="U182" s="197"/>
      <c r="V182" s="197"/>
      <c r="W182" s="197"/>
      <c r="X182" s="197"/>
      <c r="Y182" s="197"/>
      <c r="Z182" s="197"/>
    </row>
    <row r="183" ht="15.75" customHeight="1">
      <c r="A183" s="180"/>
      <c r="B183" s="197"/>
      <c r="C183" s="197"/>
      <c r="D183" s="197"/>
      <c r="E183" s="197"/>
      <c r="F183" s="197"/>
      <c r="G183" s="197"/>
      <c r="H183" s="169"/>
      <c r="I183" s="152"/>
      <c r="J183" s="50"/>
      <c r="K183" s="50"/>
      <c r="L183" s="50"/>
      <c r="M183" s="50"/>
      <c r="N183" s="152"/>
      <c r="O183" s="197"/>
      <c r="P183" s="197"/>
      <c r="Q183" s="197"/>
      <c r="R183" s="197"/>
      <c r="S183" s="197"/>
      <c r="T183" s="197"/>
      <c r="U183" s="197"/>
      <c r="V183" s="197"/>
      <c r="W183" s="197"/>
      <c r="X183" s="197"/>
      <c r="Y183" s="197"/>
      <c r="Z183" s="197"/>
    </row>
    <row r="184" ht="15.75" customHeight="1">
      <c r="A184" s="180"/>
      <c r="B184" s="197"/>
      <c r="C184" s="197"/>
      <c r="D184" s="197"/>
      <c r="E184" s="197"/>
      <c r="F184" s="197"/>
      <c r="G184" s="197"/>
      <c r="H184" s="197"/>
      <c r="I184" s="152"/>
      <c r="J184" s="50"/>
      <c r="K184" s="50"/>
      <c r="L184" s="50"/>
      <c r="M184" s="50"/>
      <c r="N184" s="152"/>
      <c r="O184" s="197"/>
      <c r="P184" s="197"/>
      <c r="Q184" s="197"/>
      <c r="R184" s="197"/>
      <c r="S184" s="197"/>
      <c r="T184" s="197"/>
      <c r="U184" s="197"/>
      <c r="V184" s="197"/>
      <c r="W184" s="197"/>
      <c r="X184" s="197"/>
      <c r="Y184" s="197"/>
      <c r="Z184" s="197"/>
    </row>
    <row r="185" ht="15.75" customHeight="1">
      <c r="A185" s="180"/>
      <c r="B185" s="197"/>
      <c r="C185" s="197"/>
      <c r="D185" s="197"/>
      <c r="E185" s="197"/>
      <c r="F185" s="197"/>
      <c r="G185" s="197"/>
      <c r="H185" s="197"/>
      <c r="I185" s="152"/>
      <c r="J185" s="50"/>
      <c r="K185" s="50"/>
      <c r="L185" s="50"/>
      <c r="M185" s="50"/>
      <c r="N185" s="152"/>
      <c r="O185" s="197"/>
      <c r="P185" s="197"/>
      <c r="Q185" s="197"/>
      <c r="R185" s="197"/>
      <c r="S185" s="197"/>
      <c r="T185" s="197"/>
      <c r="U185" s="197"/>
      <c r="V185" s="197"/>
      <c r="W185" s="197"/>
      <c r="X185" s="197"/>
      <c r="Y185" s="197"/>
      <c r="Z185" s="197"/>
    </row>
    <row r="186" ht="15.75" customHeight="1">
      <c r="A186" s="180"/>
      <c r="B186" s="197"/>
      <c r="C186" s="197"/>
      <c r="D186" s="197"/>
      <c r="E186" s="197"/>
      <c r="F186" s="197"/>
      <c r="G186" s="197"/>
      <c r="H186" s="197"/>
      <c r="I186" s="152"/>
      <c r="J186" s="50"/>
      <c r="K186" s="50"/>
      <c r="L186" s="50"/>
      <c r="M186" s="50"/>
      <c r="N186" s="152"/>
      <c r="O186" s="197"/>
      <c r="P186" s="197"/>
      <c r="Q186" s="197"/>
      <c r="R186" s="197"/>
      <c r="S186" s="197"/>
      <c r="T186" s="197"/>
      <c r="U186" s="197"/>
      <c r="V186" s="197"/>
      <c r="W186" s="197"/>
      <c r="X186" s="197"/>
      <c r="Y186" s="197"/>
      <c r="Z186" s="197"/>
    </row>
    <row r="187" ht="15.75" customHeight="1">
      <c r="A187" s="180"/>
      <c r="B187" s="197"/>
      <c r="C187" s="197"/>
      <c r="D187" s="197"/>
      <c r="E187" s="197"/>
      <c r="F187" s="197"/>
      <c r="G187" s="197"/>
      <c r="H187" s="197"/>
      <c r="I187" s="152"/>
      <c r="J187" s="50"/>
      <c r="K187" s="50"/>
      <c r="L187" s="50"/>
      <c r="M187" s="50"/>
      <c r="N187" s="152"/>
      <c r="O187" s="197"/>
      <c r="P187" s="197"/>
      <c r="Q187" s="197"/>
      <c r="R187" s="197"/>
      <c r="S187" s="197"/>
      <c r="T187" s="197"/>
      <c r="U187" s="197"/>
      <c r="V187" s="197"/>
      <c r="W187" s="197"/>
      <c r="X187" s="197"/>
      <c r="Y187" s="197"/>
      <c r="Z187" s="197"/>
    </row>
    <row r="188" ht="15.75" customHeight="1">
      <c r="A188" s="180"/>
      <c r="B188" s="197"/>
      <c r="C188" s="197"/>
      <c r="D188" s="197"/>
      <c r="E188" s="197"/>
      <c r="F188" s="197"/>
      <c r="G188" s="197"/>
      <c r="H188" s="169"/>
      <c r="I188" s="152"/>
      <c r="J188" s="50"/>
      <c r="K188" s="50"/>
      <c r="L188" s="50"/>
      <c r="M188" s="50"/>
      <c r="N188" s="152"/>
      <c r="O188" s="197"/>
      <c r="P188" s="197"/>
      <c r="Q188" s="197"/>
      <c r="R188" s="197"/>
      <c r="S188" s="197"/>
      <c r="T188" s="197"/>
      <c r="U188" s="197"/>
      <c r="V188" s="197"/>
      <c r="W188" s="197"/>
      <c r="X188" s="197"/>
      <c r="Y188" s="197"/>
      <c r="Z188" s="197"/>
    </row>
    <row r="189" ht="15.75" customHeight="1">
      <c r="A189" s="180"/>
      <c r="B189" s="197"/>
      <c r="C189" s="197"/>
      <c r="D189" s="197"/>
      <c r="E189" s="197"/>
      <c r="F189" s="197"/>
      <c r="G189" s="197"/>
      <c r="H189" s="169"/>
      <c r="I189" s="152"/>
      <c r="J189" s="50"/>
      <c r="K189" s="50"/>
      <c r="L189" s="50"/>
      <c r="M189" s="50"/>
      <c r="N189" s="152"/>
      <c r="O189" s="197"/>
      <c r="P189" s="197"/>
      <c r="Q189" s="197"/>
      <c r="R189" s="197"/>
      <c r="S189" s="197"/>
      <c r="T189" s="197"/>
      <c r="U189" s="197"/>
      <c r="V189" s="197"/>
      <c r="W189" s="197"/>
      <c r="X189" s="197"/>
      <c r="Y189" s="197"/>
      <c r="Z189" s="197"/>
    </row>
    <row r="190" ht="15.75" customHeight="1">
      <c r="A190" s="180"/>
      <c r="B190" s="197"/>
      <c r="C190" s="197"/>
      <c r="D190" s="197"/>
      <c r="E190" s="197"/>
      <c r="F190" s="197"/>
      <c r="G190" s="197"/>
      <c r="H190" s="169"/>
      <c r="I190" s="152"/>
      <c r="J190" s="50"/>
      <c r="K190" s="50"/>
      <c r="L190" s="50"/>
      <c r="M190" s="50"/>
      <c r="N190" s="152"/>
      <c r="O190" s="197"/>
      <c r="P190" s="197"/>
      <c r="Q190" s="197"/>
      <c r="R190" s="197"/>
      <c r="S190" s="197"/>
      <c r="T190" s="197"/>
      <c r="U190" s="197"/>
      <c r="V190" s="197"/>
      <c r="W190" s="197"/>
      <c r="X190" s="197"/>
      <c r="Y190" s="197"/>
      <c r="Z190" s="197"/>
    </row>
    <row r="191" ht="15.75" customHeight="1">
      <c r="A191" s="180"/>
      <c r="B191" s="197"/>
      <c r="C191" s="197"/>
      <c r="D191" s="197"/>
      <c r="E191" s="197"/>
      <c r="F191" s="197"/>
      <c r="G191" s="197"/>
      <c r="H191" s="197"/>
      <c r="I191" s="152"/>
      <c r="J191" s="50"/>
      <c r="K191" s="50"/>
      <c r="L191" s="50"/>
      <c r="M191" s="50"/>
      <c r="N191" s="152"/>
      <c r="O191" s="197"/>
      <c r="P191" s="197"/>
      <c r="Q191" s="197"/>
      <c r="R191" s="197"/>
      <c r="S191" s="197"/>
      <c r="T191" s="197"/>
      <c r="U191" s="197"/>
      <c r="V191" s="197"/>
      <c r="W191" s="197"/>
      <c r="X191" s="197"/>
      <c r="Y191" s="197"/>
      <c r="Z191" s="197"/>
    </row>
    <row r="192" ht="15.75" customHeight="1">
      <c r="A192" s="180"/>
      <c r="B192" s="197"/>
      <c r="C192" s="197"/>
      <c r="D192" s="197"/>
      <c r="E192" s="197"/>
      <c r="F192" s="197"/>
      <c r="G192" s="197"/>
      <c r="H192" s="197"/>
      <c r="I192" s="152"/>
      <c r="J192" s="50"/>
      <c r="K192" s="50"/>
      <c r="L192" s="50"/>
      <c r="M192" s="50"/>
      <c r="N192" s="152"/>
      <c r="O192" s="197"/>
      <c r="P192" s="197"/>
      <c r="Q192" s="197"/>
      <c r="R192" s="197"/>
      <c r="S192" s="197"/>
      <c r="T192" s="197"/>
      <c r="U192" s="197"/>
      <c r="V192" s="197"/>
      <c r="W192" s="197"/>
      <c r="X192" s="197"/>
      <c r="Y192" s="197"/>
      <c r="Z192" s="197"/>
    </row>
    <row r="193" ht="15.75" customHeight="1">
      <c r="A193" s="180"/>
      <c r="B193" s="197"/>
      <c r="C193" s="197"/>
      <c r="D193" s="197"/>
      <c r="E193" s="197"/>
      <c r="F193" s="197"/>
      <c r="G193" s="197"/>
      <c r="H193" s="197"/>
      <c r="I193" s="152"/>
      <c r="J193" s="50"/>
      <c r="K193" s="50"/>
      <c r="L193" s="50"/>
      <c r="M193" s="50"/>
      <c r="N193" s="152"/>
      <c r="O193" s="197"/>
      <c r="P193" s="197"/>
      <c r="Q193" s="197"/>
      <c r="R193" s="197"/>
      <c r="S193" s="197"/>
      <c r="T193" s="197"/>
      <c r="U193" s="197"/>
      <c r="V193" s="197"/>
      <c r="W193" s="197"/>
      <c r="X193" s="197"/>
      <c r="Y193" s="197"/>
      <c r="Z193" s="197"/>
    </row>
    <row r="194" ht="15.75" customHeight="1">
      <c r="A194" s="180"/>
      <c r="B194" s="197"/>
      <c r="C194" s="197"/>
      <c r="D194" s="197"/>
      <c r="E194" s="197"/>
      <c r="F194" s="197"/>
      <c r="G194" s="197"/>
      <c r="H194" s="169"/>
      <c r="I194" s="152"/>
      <c r="J194" s="50"/>
      <c r="K194" s="50"/>
      <c r="L194" s="50"/>
      <c r="M194" s="50"/>
      <c r="N194" s="152"/>
      <c r="O194" s="197"/>
      <c r="P194" s="197"/>
      <c r="Q194" s="197"/>
      <c r="R194" s="197"/>
      <c r="S194" s="197"/>
      <c r="T194" s="197"/>
      <c r="U194" s="197"/>
      <c r="V194" s="197"/>
      <c r="W194" s="197"/>
      <c r="X194" s="197"/>
      <c r="Y194" s="197"/>
      <c r="Z194" s="197"/>
    </row>
    <row r="195" ht="15.75" customHeight="1">
      <c r="A195" s="180"/>
      <c r="B195" s="197"/>
      <c r="C195" s="197"/>
      <c r="D195" s="197"/>
      <c r="E195" s="197"/>
      <c r="F195" s="197"/>
      <c r="G195" s="197"/>
      <c r="H195" s="169"/>
      <c r="I195" s="152"/>
      <c r="J195" s="50"/>
      <c r="K195" s="50"/>
      <c r="L195" s="50"/>
      <c r="M195" s="50"/>
      <c r="N195" s="152"/>
      <c r="O195" s="197"/>
      <c r="P195" s="197"/>
      <c r="Q195" s="197"/>
      <c r="R195" s="197"/>
      <c r="S195" s="197"/>
      <c r="T195" s="197"/>
      <c r="U195" s="197"/>
      <c r="V195" s="197"/>
      <c r="W195" s="197"/>
      <c r="X195" s="197"/>
      <c r="Y195" s="197"/>
      <c r="Z195" s="197"/>
    </row>
    <row r="196" ht="15.75" customHeight="1">
      <c r="A196" s="180"/>
      <c r="B196" s="197"/>
      <c r="C196" s="197"/>
      <c r="D196" s="197"/>
      <c r="E196" s="197"/>
      <c r="F196" s="197"/>
      <c r="G196" s="197"/>
      <c r="H196" s="197"/>
      <c r="I196" s="152"/>
      <c r="J196" s="50"/>
      <c r="K196" s="50"/>
      <c r="L196" s="50"/>
      <c r="M196" s="50"/>
      <c r="N196" s="152"/>
      <c r="O196" s="197"/>
      <c r="P196" s="197"/>
      <c r="Q196" s="197"/>
      <c r="R196" s="197"/>
      <c r="S196" s="197"/>
      <c r="T196" s="197"/>
      <c r="U196" s="197"/>
      <c r="V196" s="197"/>
      <c r="W196" s="197"/>
      <c r="X196" s="197"/>
      <c r="Y196" s="197"/>
      <c r="Z196" s="197"/>
    </row>
    <row r="197" ht="15.75" customHeight="1">
      <c r="A197" s="180"/>
      <c r="B197" s="197"/>
      <c r="C197" s="197"/>
      <c r="D197" s="197"/>
      <c r="E197" s="197"/>
      <c r="F197" s="197"/>
      <c r="G197" s="197"/>
      <c r="H197" s="169"/>
      <c r="I197" s="152"/>
      <c r="J197" s="50"/>
      <c r="K197" s="50"/>
      <c r="L197" s="50"/>
      <c r="M197" s="50"/>
      <c r="N197" s="152"/>
      <c r="O197" s="197"/>
      <c r="P197" s="197"/>
      <c r="Q197" s="197"/>
      <c r="R197" s="197"/>
      <c r="S197" s="197"/>
      <c r="T197" s="197"/>
      <c r="U197" s="197"/>
      <c r="V197" s="197"/>
      <c r="W197" s="197"/>
      <c r="X197" s="197"/>
      <c r="Y197" s="197"/>
      <c r="Z197" s="197"/>
    </row>
    <row r="198" ht="15.75" customHeight="1">
      <c r="A198" s="180"/>
      <c r="B198" s="197"/>
      <c r="C198" s="197"/>
      <c r="D198" s="197"/>
      <c r="E198" s="197"/>
      <c r="F198" s="197"/>
      <c r="G198" s="197"/>
      <c r="H198" s="169"/>
      <c r="I198" s="152"/>
      <c r="J198" s="50"/>
      <c r="K198" s="50"/>
      <c r="L198" s="50"/>
      <c r="M198" s="50"/>
      <c r="N198" s="152"/>
      <c r="O198" s="197"/>
      <c r="P198" s="197"/>
      <c r="Q198" s="197"/>
      <c r="R198" s="197"/>
      <c r="S198" s="197"/>
      <c r="T198" s="197"/>
      <c r="U198" s="197"/>
      <c r="V198" s="197"/>
      <c r="W198" s="197"/>
      <c r="X198" s="197"/>
      <c r="Y198" s="197"/>
      <c r="Z198" s="197"/>
    </row>
    <row r="199" ht="15.75" customHeight="1">
      <c r="A199" s="180"/>
      <c r="B199" s="197"/>
      <c r="C199" s="197"/>
      <c r="D199" s="197"/>
      <c r="E199" s="197"/>
      <c r="F199" s="197"/>
      <c r="G199" s="197"/>
      <c r="H199" s="169"/>
      <c r="I199" s="152"/>
      <c r="J199" s="50"/>
      <c r="K199" s="50"/>
      <c r="L199" s="50"/>
      <c r="M199" s="50"/>
      <c r="N199" s="152"/>
      <c r="O199" s="197"/>
      <c r="P199" s="197"/>
      <c r="Q199" s="197"/>
      <c r="R199" s="197"/>
      <c r="S199" s="197"/>
      <c r="T199" s="197"/>
      <c r="U199" s="197"/>
      <c r="V199" s="197"/>
      <c r="W199" s="197"/>
      <c r="X199" s="197"/>
      <c r="Y199" s="197"/>
      <c r="Z199" s="197"/>
    </row>
    <row r="200" ht="15.75" customHeight="1">
      <c r="A200" s="180"/>
      <c r="B200" s="197"/>
      <c r="C200" s="197"/>
      <c r="D200" s="197"/>
      <c r="E200" s="197"/>
      <c r="F200" s="197"/>
      <c r="G200" s="197"/>
      <c r="H200" s="169"/>
      <c r="I200" s="152"/>
      <c r="J200" s="50"/>
      <c r="K200" s="50"/>
      <c r="L200" s="50"/>
      <c r="M200" s="50"/>
      <c r="N200" s="152"/>
      <c r="O200" s="197"/>
      <c r="P200" s="197"/>
      <c r="Q200" s="197"/>
      <c r="R200" s="197"/>
      <c r="S200" s="197"/>
      <c r="T200" s="197"/>
      <c r="U200" s="197"/>
      <c r="V200" s="197"/>
      <c r="W200" s="197"/>
      <c r="X200" s="197"/>
      <c r="Y200" s="197"/>
      <c r="Z200" s="197"/>
    </row>
    <row r="201" ht="15.75" customHeight="1">
      <c r="A201" s="180"/>
      <c r="B201" s="197"/>
      <c r="C201" s="197"/>
      <c r="D201" s="197"/>
      <c r="E201" s="197"/>
      <c r="F201" s="197"/>
      <c r="G201" s="197"/>
      <c r="H201" s="197"/>
      <c r="I201" s="152"/>
      <c r="J201" s="50"/>
      <c r="K201" s="50"/>
      <c r="L201" s="50"/>
      <c r="M201" s="50"/>
      <c r="N201" s="152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</row>
    <row r="202" ht="15.75" customHeight="1">
      <c r="A202" s="180"/>
      <c r="B202" s="197"/>
      <c r="C202" s="197"/>
      <c r="D202" s="197"/>
      <c r="E202" s="197"/>
      <c r="F202" s="197"/>
      <c r="G202" s="197"/>
      <c r="H202" s="169"/>
      <c r="I202" s="152"/>
      <c r="J202" s="50"/>
      <c r="K202" s="50"/>
      <c r="L202" s="50"/>
      <c r="M202" s="50"/>
      <c r="N202" s="152"/>
      <c r="O202" s="197"/>
      <c r="P202" s="197"/>
      <c r="Q202" s="197"/>
      <c r="R202" s="197"/>
      <c r="S202" s="197"/>
      <c r="T202" s="197"/>
      <c r="U202" s="197"/>
      <c r="V202" s="197"/>
      <c r="W202" s="197"/>
      <c r="X202" s="197"/>
      <c r="Y202" s="197"/>
      <c r="Z202" s="197"/>
    </row>
    <row r="203" ht="15.75" customHeight="1">
      <c r="A203" s="180"/>
      <c r="B203" s="197"/>
      <c r="C203" s="197"/>
      <c r="D203" s="197"/>
      <c r="E203" s="197"/>
      <c r="F203" s="197"/>
      <c r="G203" s="197"/>
      <c r="H203" s="169"/>
      <c r="I203" s="152"/>
      <c r="J203" s="50"/>
      <c r="K203" s="50"/>
      <c r="L203" s="50"/>
      <c r="M203" s="50"/>
      <c r="N203" s="152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</row>
    <row r="204" ht="15.75" customHeight="1">
      <c r="A204" s="180"/>
      <c r="B204" s="197"/>
      <c r="C204" s="197"/>
      <c r="D204" s="197"/>
      <c r="E204" s="197"/>
      <c r="F204" s="197"/>
      <c r="G204" s="197"/>
      <c r="H204" s="197"/>
      <c r="I204" s="152"/>
      <c r="J204" s="50"/>
      <c r="K204" s="50"/>
      <c r="L204" s="50"/>
      <c r="M204" s="50"/>
      <c r="N204" s="152"/>
      <c r="O204" s="197"/>
      <c r="P204" s="197"/>
      <c r="Q204" s="197"/>
      <c r="R204" s="197"/>
      <c r="S204" s="197"/>
      <c r="T204" s="197"/>
      <c r="U204" s="197"/>
      <c r="V204" s="197"/>
      <c r="W204" s="197"/>
      <c r="X204" s="197"/>
      <c r="Y204" s="197"/>
      <c r="Z204" s="197"/>
    </row>
    <row r="205" ht="15.75" customHeight="1">
      <c r="A205" s="180"/>
      <c r="B205" s="197"/>
      <c r="C205" s="197"/>
      <c r="D205" s="197"/>
      <c r="E205" s="197"/>
      <c r="F205" s="197"/>
      <c r="G205" s="197"/>
      <c r="H205" s="169"/>
      <c r="I205" s="152"/>
      <c r="J205" s="50"/>
      <c r="K205" s="50"/>
      <c r="L205" s="50"/>
      <c r="M205" s="50"/>
      <c r="N205" s="152"/>
      <c r="O205" s="197"/>
      <c r="P205" s="197"/>
      <c r="Q205" s="197"/>
      <c r="R205" s="197"/>
      <c r="S205" s="197"/>
      <c r="T205" s="197"/>
      <c r="U205" s="197"/>
      <c r="V205" s="197"/>
      <c r="W205" s="197"/>
      <c r="X205" s="197"/>
      <c r="Y205" s="197"/>
      <c r="Z205" s="197"/>
    </row>
    <row r="206" ht="15.75" customHeight="1">
      <c r="A206" s="180"/>
      <c r="B206" s="197"/>
      <c r="C206" s="197"/>
      <c r="D206" s="197"/>
      <c r="E206" s="197"/>
      <c r="F206" s="197"/>
      <c r="G206" s="197"/>
      <c r="H206" s="197"/>
      <c r="I206" s="152"/>
      <c r="J206" s="50"/>
      <c r="K206" s="50"/>
      <c r="L206" s="50"/>
      <c r="M206" s="50"/>
      <c r="N206" s="152"/>
      <c r="O206" s="197"/>
      <c r="P206" s="197"/>
      <c r="Q206" s="197"/>
      <c r="R206" s="197"/>
      <c r="S206" s="197"/>
      <c r="T206" s="197"/>
      <c r="U206" s="197"/>
      <c r="V206" s="197"/>
      <c r="W206" s="197"/>
      <c r="X206" s="197"/>
      <c r="Y206" s="197"/>
      <c r="Z206" s="197"/>
    </row>
    <row r="207" ht="15.75" customHeight="1">
      <c r="A207" s="180"/>
      <c r="B207" s="197"/>
      <c r="C207" s="197"/>
      <c r="D207" s="197"/>
      <c r="E207" s="197"/>
      <c r="F207" s="197"/>
      <c r="G207" s="197"/>
      <c r="H207" s="169"/>
      <c r="I207" s="152"/>
      <c r="J207" s="50"/>
      <c r="K207" s="50"/>
      <c r="L207" s="50"/>
      <c r="M207" s="50"/>
      <c r="N207" s="152"/>
      <c r="O207" s="197"/>
      <c r="P207" s="197"/>
      <c r="Q207" s="197"/>
      <c r="R207" s="197"/>
      <c r="S207" s="197"/>
      <c r="T207" s="197"/>
      <c r="U207" s="197"/>
      <c r="V207" s="197"/>
      <c r="W207" s="197"/>
      <c r="X207" s="197"/>
      <c r="Y207" s="197"/>
      <c r="Z207" s="197"/>
    </row>
    <row r="208" ht="15.75" customHeight="1">
      <c r="A208" s="180"/>
      <c r="B208" s="197"/>
      <c r="C208" s="197"/>
      <c r="D208" s="197"/>
      <c r="E208" s="197"/>
      <c r="F208" s="197"/>
      <c r="G208" s="197"/>
      <c r="H208" s="169"/>
      <c r="I208" s="152"/>
      <c r="J208" s="50"/>
      <c r="K208" s="50"/>
      <c r="L208" s="50"/>
      <c r="M208" s="50"/>
      <c r="N208" s="152"/>
      <c r="O208" s="197"/>
      <c r="P208" s="197"/>
      <c r="Q208" s="197"/>
      <c r="R208" s="197"/>
      <c r="S208" s="197"/>
      <c r="T208" s="197"/>
      <c r="U208" s="197"/>
      <c r="V208" s="197"/>
      <c r="W208" s="197"/>
      <c r="X208" s="197"/>
      <c r="Y208" s="197"/>
      <c r="Z208" s="197"/>
    </row>
    <row r="209" ht="15.75" customHeight="1">
      <c r="A209" s="180"/>
      <c r="B209" s="197"/>
      <c r="C209" s="197"/>
      <c r="D209" s="197"/>
      <c r="E209" s="197"/>
      <c r="F209" s="197"/>
      <c r="G209" s="197"/>
      <c r="H209" s="197"/>
      <c r="I209" s="152"/>
      <c r="J209" s="50"/>
      <c r="K209" s="50"/>
      <c r="L209" s="50"/>
      <c r="M209" s="50"/>
      <c r="N209" s="152"/>
      <c r="O209" s="197"/>
      <c r="P209" s="197"/>
      <c r="Q209" s="197"/>
      <c r="R209" s="197"/>
      <c r="S209" s="197"/>
      <c r="T209" s="197"/>
      <c r="U209" s="197"/>
      <c r="V209" s="197"/>
      <c r="W209" s="197"/>
      <c r="X209" s="197"/>
      <c r="Y209" s="197"/>
      <c r="Z209" s="197"/>
    </row>
    <row r="210" ht="15.75" customHeight="1">
      <c r="A210" s="180"/>
      <c r="B210" s="197"/>
      <c r="C210" s="197"/>
      <c r="D210" s="197"/>
      <c r="E210" s="197"/>
      <c r="F210" s="197"/>
      <c r="G210" s="197"/>
      <c r="H210" s="169"/>
      <c r="I210" s="152"/>
      <c r="J210" s="50"/>
      <c r="K210" s="50"/>
      <c r="L210" s="50"/>
      <c r="M210" s="50"/>
      <c r="N210" s="152"/>
      <c r="O210" s="197"/>
      <c r="P210" s="197"/>
      <c r="Q210" s="197"/>
      <c r="R210" s="197"/>
      <c r="S210" s="197"/>
      <c r="T210" s="197"/>
      <c r="U210" s="197"/>
      <c r="V210" s="197"/>
      <c r="W210" s="197"/>
      <c r="X210" s="197"/>
      <c r="Y210" s="197"/>
      <c r="Z210" s="197"/>
    </row>
    <row r="211" ht="15.75" customHeight="1">
      <c r="A211" s="180"/>
      <c r="B211" s="197"/>
      <c r="C211" s="197"/>
      <c r="D211" s="197"/>
      <c r="E211" s="197"/>
      <c r="F211" s="197"/>
      <c r="G211" s="197"/>
      <c r="H211" s="169"/>
      <c r="I211" s="152"/>
      <c r="J211" s="50"/>
      <c r="K211" s="50"/>
      <c r="L211" s="50"/>
      <c r="M211" s="50"/>
      <c r="N211" s="152"/>
      <c r="O211" s="197"/>
      <c r="P211" s="197"/>
      <c r="Q211" s="197"/>
      <c r="R211" s="197"/>
      <c r="S211" s="197"/>
      <c r="T211" s="197"/>
      <c r="U211" s="197"/>
      <c r="V211" s="197"/>
      <c r="W211" s="197"/>
      <c r="X211" s="197"/>
      <c r="Y211" s="197"/>
      <c r="Z211" s="197"/>
    </row>
    <row r="212" ht="15.75" customHeight="1">
      <c r="A212" s="180"/>
      <c r="B212" s="197"/>
      <c r="C212" s="197"/>
      <c r="D212" s="197"/>
      <c r="E212" s="197"/>
      <c r="F212" s="197"/>
      <c r="G212" s="197"/>
      <c r="H212" s="169"/>
      <c r="I212" s="152"/>
      <c r="J212" s="50"/>
      <c r="K212" s="50"/>
      <c r="L212" s="50"/>
      <c r="M212" s="50"/>
      <c r="N212" s="152"/>
      <c r="O212" s="197"/>
      <c r="P212" s="197"/>
      <c r="Q212" s="197"/>
      <c r="R212" s="197"/>
      <c r="S212" s="197"/>
      <c r="T212" s="197"/>
      <c r="U212" s="197"/>
      <c r="V212" s="197"/>
      <c r="W212" s="197"/>
      <c r="X212" s="197"/>
      <c r="Y212" s="197"/>
      <c r="Z212" s="197"/>
    </row>
    <row r="213" ht="15.75" customHeight="1">
      <c r="A213" s="180"/>
      <c r="B213" s="197"/>
      <c r="C213" s="197"/>
      <c r="D213" s="197"/>
      <c r="E213" s="197"/>
      <c r="F213" s="197"/>
      <c r="G213" s="197"/>
      <c r="H213" s="169"/>
      <c r="I213" s="152"/>
      <c r="J213" s="50"/>
      <c r="K213" s="50"/>
      <c r="L213" s="50"/>
      <c r="M213" s="50"/>
      <c r="N213" s="152"/>
      <c r="O213" s="197"/>
      <c r="P213" s="197"/>
      <c r="Q213" s="197"/>
      <c r="R213" s="197"/>
      <c r="S213" s="197"/>
      <c r="T213" s="197"/>
      <c r="U213" s="197"/>
      <c r="V213" s="197"/>
      <c r="W213" s="197"/>
      <c r="X213" s="197"/>
      <c r="Y213" s="197"/>
      <c r="Z213" s="197"/>
    </row>
    <row r="214" ht="15.75" customHeight="1">
      <c r="A214" s="180"/>
      <c r="B214" s="197"/>
      <c r="C214" s="197"/>
      <c r="D214" s="197"/>
      <c r="E214" s="197"/>
      <c r="F214" s="197"/>
      <c r="G214" s="197"/>
      <c r="H214" s="169"/>
      <c r="I214" s="152"/>
      <c r="J214" s="50"/>
      <c r="K214" s="50"/>
      <c r="L214" s="50"/>
      <c r="M214" s="50"/>
      <c r="N214" s="152"/>
      <c r="O214" s="197"/>
      <c r="P214" s="197"/>
      <c r="Q214" s="197"/>
      <c r="R214" s="197"/>
      <c r="S214" s="197"/>
      <c r="T214" s="197"/>
      <c r="U214" s="197"/>
      <c r="V214" s="197"/>
      <c r="W214" s="197"/>
      <c r="X214" s="197"/>
      <c r="Y214" s="197"/>
      <c r="Z214" s="197"/>
    </row>
    <row r="215" ht="15.75" customHeight="1">
      <c r="A215" s="180"/>
      <c r="B215" s="197"/>
      <c r="C215" s="197"/>
      <c r="D215" s="197"/>
      <c r="E215" s="197"/>
      <c r="F215" s="197"/>
      <c r="G215" s="197"/>
      <c r="H215" s="197"/>
      <c r="I215" s="152"/>
      <c r="J215" s="50"/>
      <c r="K215" s="50"/>
      <c r="L215" s="50"/>
      <c r="M215" s="50"/>
      <c r="N215" s="152"/>
      <c r="O215" s="197"/>
      <c r="P215" s="197"/>
      <c r="Q215" s="197"/>
      <c r="R215" s="197"/>
      <c r="S215" s="197"/>
      <c r="T215" s="197"/>
      <c r="U215" s="197"/>
      <c r="V215" s="197"/>
      <c r="W215" s="197"/>
      <c r="X215" s="197"/>
      <c r="Y215" s="197"/>
      <c r="Z215" s="197"/>
    </row>
    <row r="216" ht="15.75" customHeight="1">
      <c r="A216" s="180"/>
      <c r="B216" s="197"/>
      <c r="C216" s="197"/>
      <c r="D216" s="197"/>
      <c r="E216" s="197"/>
      <c r="F216" s="197"/>
      <c r="G216" s="197"/>
      <c r="H216" s="197"/>
      <c r="I216" s="152"/>
      <c r="J216" s="50"/>
      <c r="K216" s="50"/>
      <c r="L216" s="50"/>
      <c r="M216" s="50"/>
      <c r="N216" s="152"/>
      <c r="O216" s="197"/>
      <c r="P216" s="197"/>
      <c r="Q216" s="197"/>
      <c r="R216" s="197"/>
      <c r="S216" s="197"/>
      <c r="T216" s="197"/>
      <c r="U216" s="197"/>
      <c r="V216" s="197"/>
      <c r="W216" s="197"/>
      <c r="X216" s="197"/>
      <c r="Y216" s="197"/>
      <c r="Z216" s="197"/>
    </row>
    <row r="217" ht="15.75" customHeight="1">
      <c r="A217" s="180"/>
      <c r="B217" s="197"/>
      <c r="C217" s="197"/>
      <c r="D217" s="197"/>
      <c r="E217" s="197"/>
      <c r="F217" s="197"/>
      <c r="G217" s="197"/>
      <c r="H217" s="169"/>
      <c r="I217" s="152"/>
      <c r="J217" s="50"/>
      <c r="K217" s="50"/>
      <c r="L217" s="50"/>
      <c r="M217" s="50"/>
      <c r="N217" s="152"/>
      <c r="O217" s="197"/>
      <c r="P217" s="197"/>
      <c r="Q217" s="197"/>
      <c r="R217" s="197"/>
      <c r="S217" s="197"/>
      <c r="T217" s="197"/>
      <c r="U217" s="197"/>
      <c r="V217" s="197"/>
      <c r="W217" s="197"/>
      <c r="X217" s="197"/>
      <c r="Y217" s="197"/>
      <c r="Z217" s="197"/>
    </row>
    <row r="218" ht="15.75" customHeight="1">
      <c r="A218" s="180"/>
      <c r="B218" s="197"/>
      <c r="C218" s="197"/>
      <c r="D218" s="197"/>
      <c r="E218" s="197"/>
      <c r="F218" s="197"/>
      <c r="G218" s="197"/>
      <c r="H218" s="169"/>
      <c r="I218" s="152"/>
      <c r="J218" s="50"/>
      <c r="K218" s="50"/>
      <c r="L218" s="50"/>
      <c r="M218" s="50"/>
      <c r="N218" s="152"/>
      <c r="O218" s="197"/>
      <c r="P218" s="197"/>
      <c r="Q218" s="197"/>
      <c r="R218" s="197"/>
      <c r="S218" s="197"/>
      <c r="T218" s="197"/>
      <c r="U218" s="197"/>
      <c r="V218" s="197"/>
      <c r="W218" s="197"/>
      <c r="X218" s="197"/>
      <c r="Y218" s="197"/>
      <c r="Z218" s="197"/>
    </row>
    <row r="219" ht="15.75" customHeight="1">
      <c r="A219" s="180"/>
      <c r="B219" s="197"/>
      <c r="C219" s="197"/>
      <c r="D219" s="197"/>
      <c r="E219" s="197"/>
      <c r="F219" s="197"/>
      <c r="G219" s="197"/>
      <c r="H219" s="169"/>
      <c r="I219" s="152"/>
      <c r="J219" s="50"/>
      <c r="K219" s="50"/>
      <c r="L219" s="50"/>
      <c r="M219" s="50"/>
      <c r="N219" s="152"/>
      <c r="O219" s="197"/>
      <c r="P219" s="197"/>
      <c r="Q219" s="197"/>
      <c r="R219" s="197"/>
      <c r="S219" s="197"/>
      <c r="T219" s="197"/>
      <c r="U219" s="197"/>
      <c r="V219" s="197"/>
      <c r="W219" s="197"/>
      <c r="X219" s="197"/>
      <c r="Y219" s="197"/>
      <c r="Z219" s="197"/>
    </row>
    <row r="220" ht="15.75" customHeight="1">
      <c r="A220" s="180"/>
      <c r="B220" s="197"/>
      <c r="C220" s="197"/>
      <c r="D220" s="197"/>
      <c r="E220" s="197"/>
      <c r="F220" s="197"/>
      <c r="G220" s="197"/>
      <c r="H220" s="169"/>
      <c r="I220" s="152"/>
      <c r="J220" s="50"/>
      <c r="K220" s="50"/>
      <c r="L220" s="50"/>
      <c r="M220" s="50"/>
      <c r="N220" s="152"/>
      <c r="O220" s="197"/>
      <c r="P220" s="197"/>
      <c r="Q220" s="197"/>
      <c r="R220" s="197"/>
      <c r="S220" s="197"/>
      <c r="T220" s="197"/>
      <c r="U220" s="197"/>
      <c r="V220" s="197"/>
      <c r="W220" s="197"/>
      <c r="X220" s="197"/>
      <c r="Y220" s="197"/>
      <c r="Z220" s="197"/>
    </row>
    <row r="221" ht="15.75" customHeight="1">
      <c r="A221" s="180"/>
      <c r="B221" s="197"/>
      <c r="C221" s="197"/>
      <c r="D221" s="197"/>
      <c r="E221" s="197"/>
      <c r="F221" s="197"/>
      <c r="G221" s="197"/>
      <c r="H221" s="169"/>
      <c r="I221" s="152"/>
      <c r="J221" s="50"/>
      <c r="K221" s="50"/>
      <c r="L221" s="50"/>
      <c r="M221" s="50"/>
      <c r="N221" s="152"/>
      <c r="O221" s="197"/>
      <c r="P221" s="197"/>
      <c r="Q221" s="197"/>
      <c r="R221" s="197"/>
      <c r="S221" s="197"/>
      <c r="T221" s="197"/>
      <c r="U221" s="197"/>
      <c r="V221" s="197"/>
      <c r="W221" s="197"/>
      <c r="X221" s="197"/>
      <c r="Y221" s="197"/>
      <c r="Z221" s="197"/>
    </row>
    <row r="222" ht="15.75" customHeight="1">
      <c r="A222" s="180"/>
      <c r="B222" s="197"/>
      <c r="C222" s="197"/>
      <c r="D222" s="197"/>
      <c r="E222" s="197"/>
      <c r="F222" s="197"/>
      <c r="G222" s="197"/>
      <c r="H222" s="169"/>
      <c r="I222" s="152"/>
      <c r="J222" s="50"/>
      <c r="K222" s="50"/>
      <c r="L222" s="50"/>
      <c r="M222" s="50"/>
      <c r="N222" s="152"/>
      <c r="O222" s="197"/>
      <c r="P222" s="197"/>
      <c r="Q222" s="197"/>
      <c r="R222" s="197"/>
      <c r="S222" s="197"/>
      <c r="T222" s="197"/>
      <c r="U222" s="197"/>
      <c r="V222" s="197"/>
      <c r="W222" s="197"/>
      <c r="X222" s="197"/>
      <c r="Y222" s="197"/>
      <c r="Z222" s="197"/>
    </row>
    <row r="223" ht="15.75" customHeight="1">
      <c r="A223" s="180"/>
      <c r="B223" s="197"/>
      <c r="C223" s="197"/>
      <c r="D223" s="197"/>
      <c r="E223" s="197"/>
      <c r="F223" s="197"/>
      <c r="G223" s="197"/>
      <c r="H223" s="169"/>
      <c r="I223" s="152"/>
      <c r="J223" s="50"/>
      <c r="K223" s="50"/>
      <c r="L223" s="50"/>
      <c r="M223" s="50"/>
      <c r="N223" s="152"/>
      <c r="O223" s="197"/>
      <c r="P223" s="197"/>
      <c r="Q223" s="197"/>
      <c r="R223" s="197"/>
      <c r="S223" s="197"/>
      <c r="T223" s="197"/>
      <c r="U223" s="197"/>
      <c r="V223" s="197"/>
      <c r="W223" s="197"/>
      <c r="X223" s="197"/>
      <c r="Y223" s="197"/>
      <c r="Z223" s="197"/>
    </row>
    <row r="224" ht="15.75" customHeight="1">
      <c r="A224" s="180"/>
      <c r="B224" s="197"/>
      <c r="C224" s="197"/>
      <c r="D224" s="197"/>
      <c r="E224" s="197"/>
      <c r="F224" s="197"/>
      <c r="G224" s="197"/>
      <c r="H224" s="169"/>
      <c r="I224" s="152"/>
      <c r="J224" s="50"/>
      <c r="K224" s="50"/>
      <c r="L224" s="50"/>
      <c r="M224" s="50"/>
      <c r="N224" s="152"/>
      <c r="O224" s="197"/>
      <c r="P224" s="197"/>
      <c r="Q224" s="197"/>
      <c r="R224" s="197"/>
      <c r="S224" s="197"/>
      <c r="T224" s="197"/>
      <c r="U224" s="197"/>
      <c r="V224" s="197"/>
      <c r="W224" s="197"/>
      <c r="X224" s="197"/>
      <c r="Y224" s="197"/>
      <c r="Z224" s="197"/>
    </row>
    <row r="225" ht="15.75" customHeight="1">
      <c r="A225" s="180"/>
      <c r="B225" s="197"/>
      <c r="C225" s="197"/>
      <c r="D225" s="197"/>
      <c r="E225" s="197"/>
      <c r="F225" s="197"/>
      <c r="G225" s="197"/>
      <c r="H225" s="169"/>
      <c r="I225" s="152"/>
      <c r="J225" s="50"/>
      <c r="K225" s="50"/>
      <c r="L225" s="50"/>
      <c r="M225" s="50"/>
      <c r="N225" s="152"/>
      <c r="O225" s="197"/>
      <c r="P225" s="197"/>
      <c r="Q225" s="197"/>
      <c r="R225" s="197"/>
      <c r="S225" s="197"/>
      <c r="T225" s="197"/>
      <c r="U225" s="197"/>
      <c r="V225" s="197"/>
      <c r="W225" s="197"/>
      <c r="X225" s="197"/>
      <c r="Y225" s="197"/>
      <c r="Z225" s="197"/>
    </row>
    <row r="226" ht="15.75" customHeight="1">
      <c r="A226" s="180"/>
      <c r="B226" s="197"/>
      <c r="C226" s="197"/>
      <c r="D226" s="197"/>
      <c r="E226" s="197"/>
      <c r="F226" s="197"/>
      <c r="G226" s="197"/>
      <c r="H226" s="169"/>
      <c r="I226" s="152"/>
      <c r="J226" s="50"/>
      <c r="K226" s="50"/>
      <c r="L226" s="50"/>
      <c r="M226" s="50"/>
      <c r="N226" s="152"/>
      <c r="O226" s="197"/>
      <c r="P226" s="197"/>
      <c r="Q226" s="197"/>
      <c r="R226" s="197"/>
      <c r="S226" s="197"/>
      <c r="T226" s="197"/>
      <c r="U226" s="197"/>
      <c r="V226" s="197"/>
      <c r="W226" s="197"/>
      <c r="X226" s="197"/>
      <c r="Y226" s="197"/>
      <c r="Z226" s="197"/>
    </row>
    <row r="227" ht="15.75" customHeight="1">
      <c r="A227" s="180"/>
      <c r="B227" s="197"/>
      <c r="C227" s="197"/>
      <c r="D227" s="197"/>
      <c r="E227" s="197"/>
      <c r="F227" s="197"/>
      <c r="G227" s="197"/>
      <c r="H227" s="169"/>
      <c r="I227" s="152"/>
      <c r="J227" s="50"/>
      <c r="K227" s="50"/>
      <c r="L227" s="50"/>
      <c r="M227" s="50"/>
      <c r="N227" s="152"/>
      <c r="O227" s="197"/>
      <c r="P227" s="197"/>
      <c r="Q227" s="197"/>
      <c r="R227" s="197"/>
      <c r="S227" s="197"/>
      <c r="T227" s="197"/>
      <c r="U227" s="197"/>
      <c r="V227" s="197"/>
      <c r="W227" s="197"/>
      <c r="X227" s="197"/>
      <c r="Y227" s="197"/>
      <c r="Z227" s="197"/>
    </row>
    <row r="228" ht="15.75" customHeight="1">
      <c r="A228" s="180"/>
      <c r="B228" s="197"/>
      <c r="C228" s="197"/>
      <c r="D228" s="197"/>
      <c r="E228" s="197"/>
      <c r="F228" s="197"/>
      <c r="G228" s="197"/>
      <c r="H228" s="197"/>
      <c r="I228" s="152"/>
      <c r="J228" s="50"/>
      <c r="K228" s="50"/>
      <c r="L228" s="50"/>
      <c r="M228" s="50"/>
      <c r="N228" s="152"/>
      <c r="O228" s="197"/>
      <c r="P228" s="197"/>
      <c r="Q228" s="197"/>
      <c r="R228" s="197"/>
      <c r="S228" s="197"/>
      <c r="T228" s="197"/>
      <c r="U228" s="197"/>
      <c r="V228" s="197"/>
      <c r="W228" s="197"/>
      <c r="X228" s="197"/>
      <c r="Y228" s="197"/>
      <c r="Z228" s="197"/>
    </row>
    <row r="229" ht="15.75" customHeight="1">
      <c r="A229" s="180"/>
      <c r="B229" s="197"/>
      <c r="C229" s="197"/>
      <c r="D229" s="197"/>
      <c r="E229" s="197"/>
      <c r="F229" s="197"/>
      <c r="G229" s="197"/>
      <c r="H229" s="169"/>
      <c r="I229" s="152"/>
      <c r="J229" s="50"/>
      <c r="K229" s="50"/>
      <c r="L229" s="50"/>
      <c r="M229" s="50"/>
      <c r="N229" s="152"/>
      <c r="O229" s="197"/>
      <c r="P229" s="197"/>
      <c r="Q229" s="197"/>
      <c r="R229" s="197"/>
      <c r="S229" s="197"/>
      <c r="T229" s="197"/>
      <c r="U229" s="197"/>
      <c r="V229" s="197"/>
      <c r="W229" s="197"/>
      <c r="X229" s="197"/>
      <c r="Y229" s="197"/>
      <c r="Z229" s="197"/>
    </row>
    <row r="230" ht="15.75" customHeight="1">
      <c r="A230" s="180"/>
      <c r="B230" s="197"/>
      <c r="C230" s="197"/>
      <c r="D230" s="197"/>
      <c r="E230" s="197"/>
      <c r="F230" s="197"/>
      <c r="G230" s="197"/>
      <c r="H230" s="197"/>
      <c r="I230" s="152"/>
      <c r="J230" s="50"/>
      <c r="K230" s="50"/>
      <c r="L230" s="50"/>
      <c r="M230" s="50"/>
      <c r="N230" s="152"/>
      <c r="O230" s="197"/>
      <c r="P230" s="197"/>
      <c r="Q230" s="197"/>
      <c r="R230" s="197"/>
      <c r="S230" s="197"/>
      <c r="T230" s="197"/>
      <c r="U230" s="197"/>
      <c r="V230" s="197"/>
      <c r="W230" s="197"/>
      <c r="X230" s="197"/>
      <c r="Y230" s="197"/>
      <c r="Z230" s="197"/>
    </row>
    <row r="231" ht="15.75" customHeight="1">
      <c r="A231" s="180"/>
      <c r="B231" s="197"/>
      <c r="C231" s="197"/>
      <c r="D231" s="197"/>
      <c r="E231" s="197"/>
      <c r="F231" s="197"/>
      <c r="G231" s="197"/>
      <c r="H231" s="197"/>
      <c r="I231" s="152"/>
      <c r="J231" s="50"/>
      <c r="K231" s="50"/>
      <c r="L231" s="50"/>
      <c r="M231" s="50"/>
      <c r="N231" s="152"/>
      <c r="O231" s="197"/>
      <c r="P231" s="197"/>
      <c r="Q231" s="197"/>
      <c r="R231" s="197"/>
      <c r="S231" s="197"/>
      <c r="T231" s="197"/>
      <c r="U231" s="197"/>
      <c r="V231" s="197"/>
      <c r="W231" s="197"/>
      <c r="X231" s="197"/>
      <c r="Y231" s="197"/>
      <c r="Z231" s="197"/>
    </row>
    <row r="232" ht="15.75" customHeight="1">
      <c r="A232" s="180"/>
      <c r="B232" s="197"/>
      <c r="C232" s="197"/>
      <c r="D232" s="197"/>
      <c r="E232" s="197"/>
      <c r="F232" s="197"/>
      <c r="G232" s="197"/>
      <c r="H232" s="197"/>
      <c r="I232" s="152"/>
      <c r="J232" s="50"/>
      <c r="K232" s="50"/>
      <c r="L232" s="50"/>
      <c r="M232" s="50"/>
      <c r="N232" s="152"/>
      <c r="O232" s="197"/>
      <c r="P232" s="197"/>
      <c r="Q232" s="197"/>
      <c r="R232" s="197"/>
      <c r="S232" s="197"/>
      <c r="T232" s="197"/>
      <c r="U232" s="197"/>
      <c r="V232" s="197"/>
      <c r="W232" s="197"/>
      <c r="X232" s="197"/>
      <c r="Y232" s="197"/>
      <c r="Z232" s="197"/>
    </row>
    <row r="233" ht="15.75" customHeight="1">
      <c r="A233" s="180"/>
      <c r="B233" s="197"/>
      <c r="C233" s="197"/>
      <c r="D233" s="197"/>
      <c r="E233" s="197"/>
      <c r="F233" s="197"/>
      <c r="G233" s="197"/>
      <c r="H233" s="169"/>
      <c r="I233" s="152"/>
      <c r="J233" s="50"/>
      <c r="K233" s="50"/>
      <c r="L233" s="50"/>
      <c r="M233" s="50"/>
      <c r="N233" s="152"/>
      <c r="O233" s="197"/>
      <c r="P233" s="197"/>
      <c r="Q233" s="197"/>
      <c r="R233" s="197"/>
      <c r="S233" s="197"/>
      <c r="T233" s="197"/>
      <c r="U233" s="197"/>
      <c r="V233" s="197"/>
      <c r="W233" s="197"/>
      <c r="X233" s="197"/>
      <c r="Y233" s="197"/>
      <c r="Z233" s="197"/>
    </row>
    <row r="234" ht="15.75" customHeight="1">
      <c r="A234" s="180"/>
      <c r="B234" s="197"/>
      <c r="C234" s="197"/>
      <c r="D234" s="197"/>
      <c r="E234" s="197"/>
      <c r="F234" s="197"/>
      <c r="G234" s="197"/>
      <c r="H234" s="197"/>
      <c r="I234" s="152"/>
      <c r="J234" s="50"/>
      <c r="K234" s="50"/>
      <c r="L234" s="50"/>
      <c r="M234" s="50"/>
      <c r="N234" s="152"/>
      <c r="O234" s="197"/>
      <c r="P234" s="197"/>
      <c r="Q234" s="197"/>
      <c r="R234" s="197"/>
      <c r="S234" s="197"/>
      <c r="T234" s="197"/>
      <c r="U234" s="197"/>
      <c r="V234" s="197"/>
      <c r="W234" s="197"/>
      <c r="X234" s="197"/>
      <c r="Y234" s="197"/>
      <c r="Z234" s="197"/>
    </row>
    <row r="235" ht="15.75" customHeight="1">
      <c r="A235" s="180"/>
      <c r="B235" s="197"/>
      <c r="C235" s="197"/>
      <c r="D235" s="197"/>
      <c r="E235" s="197"/>
      <c r="F235" s="197"/>
      <c r="G235" s="197"/>
      <c r="H235" s="169"/>
      <c r="I235" s="152"/>
      <c r="J235" s="50"/>
      <c r="K235" s="50"/>
      <c r="L235" s="50"/>
      <c r="M235" s="50"/>
      <c r="N235" s="152"/>
      <c r="O235" s="197"/>
      <c r="P235" s="197"/>
      <c r="Q235" s="197"/>
      <c r="R235" s="197"/>
      <c r="S235" s="197"/>
      <c r="T235" s="197"/>
      <c r="U235" s="197"/>
      <c r="V235" s="197"/>
      <c r="W235" s="197"/>
      <c r="X235" s="197"/>
      <c r="Y235" s="197"/>
      <c r="Z235" s="197"/>
    </row>
    <row r="236" ht="15.75" customHeight="1">
      <c r="A236" s="180"/>
      <c r="B236" s="197"/>
      <c r="C236" s="197"/>
      <c r="D236" s="197"/>
      <c r="E236" s="197"/>
      <c r="F236" s="197"/>
      <c r="G236" s="197"/>
      <c r="H236" s="197"/>
      <c r="I236" s="152"/>
      <c r="J236" s="50"/>
      <c r="K236" s="50"/>
      <c r="L236" s="50"/>
      <c r="M236" s="50"/>
      <c r="N236" s="152"/>
      <c r="O236" s="197"/>
      <c r="P236" s="197"/>
      <c r="Q236" s="197"/>
      <c r="R236" s="197"/>
      <c r="S236" s="197"/>
      <c r="T236" s="197"/>
      <c r="U236" s="197"/>
      <c r="V236" s="197"/>
      <c r="W236" s="197"/>
      <c r="X236" s="197"/>
      <c r="Y236" s="197"/>
      <c r="Z236" s="197"/>
    </row>
    <row r="237" ht="15.75" customHeight="1">
      <c r="A237" s="180"/>
      <c r="B237" s="197"/>
      <c r="C237" s="197"/>
      <c r="D237" s="197"/>
      <c r="E237" s="197"/>
      <c r="F237" s="197"/>
      <c r="G237" s="197"/>
      <c r="H237" s="169"/>
      <c r="I237" s="152"/>
      <c r="J237" s="50"/>
      <c r="K237" s="50"/>
      <c r="L237" s="50"/>
      <c r="M237" s="50"/>
      <c r="N237" s="152"/>
      <c r="O237" s="197"/>
      <c r="P237" s="197"/>
      <c r="Q237" s="197"/>
      <c r="R237" s="197"/>
      <c r="S237" s="197"/>
      <c r="T237" s="197"/>
      <c r="U237" s="197"/>
      <c r="V237" s="197"/>
      <c r="W237" s="197"/>
      <c r="X237" s="197"/>
      <c r="Y237" s="197"/>
      <c r="Z237" s="197"/>
    </row>
    <row r="238" ht="15.75" customHeight="1">
      <c r="A238" s="180"/>
      <c r="B238" s="197"/>
      <c r="C238" s="197"/>
      <c r="D238" s="197"/>
      <c r="E238" s="197"/>
      <c r="F238" s="197"/>
      <c r="G238" s="197"/>
      <c r="H238" s="169"/>
      <c r="I238" s="152"/>
      <c r="J238" s="50"/>
      <c r="K238" s="50"/>
      <c r="L238" s="50"/>
      <c r="M238" s="50"/>
      <c r="N238" s="152"/>
      <c r="O238" s="197"/>
      <c r="P238" s="197"/>
      <c r="Q238" s="197"/>
      <c r="R238" s="197"/>
      <c r="S238" s="197"/>
      <c r="T238" s="197"/>
      <c r="U238" s="197"/>
      <c r="V238" s="197"/>
      <c r="W238" s="197"/>
      <c r="X238" s="197"/>
      <c r="Y238" s="197"/>
      <c r="Z238" s="197"/>
    </row>
    <row r="239" ht="15.75" customHeight="1">
      <c r="A239" s="180"/>
      <c r="B239" s="197"/>
      <c r="C239" s="197"/>
      <c r="D239" s="197"/>
      <c r="E239" s="197"/>
      <c r="F239" s="197"/>
      <c r="G239" s="197"/>
      <c r="H239" s="197"/>
      <c r="I239" s="152"/>
      <c r="J239" s="50"/>
      <c r="K239" s="50"/>
      <c r="L239" s="50"/>
      <c r="M239" s="50"/>
      <c r="N239" s="152"/>
      <c r="O239" s="197"/>
      <c r="P239" s="197"/>
      <c r="Q239" s="197"/>
      <c r="R239" s="197"/>
      <c r="S239" s="197"/>
      <c r="T239" s="197"/>
      <c r="U239" s="197"/>
      <c r="V239" s="197"/>
      <c r="W239" s="197"/>
      <c r="X239" s="197"/>
      <c r="Y239" s="197"/>
      <c r="Z239" s="197"/>
    </row>
    <row r="240" ht="15.75" customHeight="1">
      <c r="A240" s="180"/>
      <c r="B240" s="197"/>
      <c r="C240" s="197"/>
      <c r="D240" s="197"/>
      <c r="E240" s="197"/>
      <c r="F240" s="197"/>
      <c r="G240" s="197"/>
      <c r="H240" s="169"/>
      <c r="I240" s="152"/>
      <c r="J240" s="50"/>
      <c r="K240" s="50"/>
      <c r="L240" s="50"/>
      <c r="M240" s="50"/>
      <c r="N240" s="152"/>
      <c r="O240" s="197"/>
      <c r="P240" s="197"/>
      <c r="Q240" s="197"/>
      <c r="R240" s="197"/>
      <c r="S240" s="197"/>
      <c r="T240" s="197"/>
      <c r="U240" s="197"/>
      <c r="V240" s="197"/>
      <c r="W240" s="197"/>
      <c r="X240" s="197"/>
      <c r="Y240" s="197"/>
      <c r="Z240" s="197"/>
    </row>
    <row r="241" ht="15.75" customHeight="1">
      <c r="A241" s="180"/>
      <c r="B241" s="197"/>
      <c r="C241" s="197"/>
      <c r="D241" s="197"/>
      <c r="E241" s="197"/>
      <c r="F241" s="197"/>
      <c r="G241" s="197"/>
      <c r="H241" s="169"/>
      <c r="I241" s="152"/>
      <c r="J241" s="50"/>
      <c r="K241" s="50"/>
      <c r="L241" s="50"/>
      <c r="M241" s="50"/>
      <c r="N241" s="152"/>
      <c r="O241" s="197"/>
      <c r="P241" s="197"/>
      <c r="Q241" s="197"/>
      <c r="R241" s="197"/>
      <c r="S241" s="197"/>
      <c r="T241" s="197"/>
      <c r="U241" s="197"/>
      <c r="V241" s="197"/>
      <c r="W241" s="197"/>
      <c r="X241" s="197"/>
      <c r="Y241" s="197"/>
      <c r="Z241" s="197"/>
    </row>
    <row r="242" ht="15.75" customHeight="1">
      <c r="A242" s="180"/>
      <c r="B242" s="197"/>
      <c r="C242" s="197"/>
      <c r="D242" s="197"/>
      <c r="E242" s="197"/>
      <c r="F242" s="197"/>
      <c r="G242" s="197"/>
      <c r="H242" s="197"/>
      <c r="I242" s="152"/>
      <c r="J242" s="50"/>
      <c r="K242" s="50"/>
      <c r="L242" s="50"/>
      <c r="M242" s="50"/>
      <c r="N242" s="152"/>
      <c r="O242" s="197"/>
      <c r="P242" s="197"/>
      <c r="Q242" s="197"/>
      <c r="R242" s="197"/>
      <c r="S242" s="197"/>
      <c r="T242" s="197"/>
      <c r="U242" s="197"/>
      <c r="V242" s="197"/>
      <c r="W242" s="197"/>
      <c r="X242" s="197"/>
      <c r="Y242" s="197"/>
      <c r="Z242" s="197"/>
    </row>
    <row r="243" ht="15.75" customHeight="1">
      <c r="A243" s="180"/>
      <c r="B243" s="197"/>
      <c r="C243" s="197"/>
      <c r="D243" s="197"/>
      <c r="E243" s="197"/>
      <c r="F243" s="197"/>
      <c r="G243" s="197"/>
      <c r="H243" s="169"/>
      <c r="I243" s="152"/>
      <c r="J243" s="50"/>
      <c r="K243" s="50"/>
      <c r="L243" s="50"/>
      <c r="M243" s="50"/>
      <c r="N243" s="152"/>
      <c r="O243" s="197"/>
      <c r="P243" s="197"/>
      <c r="Q243" s="197"/>
      <c r="R243" s="197"/>
      <c r="S243" s="197"/>
      <c r="T243" s="197"/>
      <c r="U243" s="197"/>
      <c r="V243" s="197"/>
      <c r="W243" s="197"/>
      <c r="X243" s="197"/>
      <c r="Y243" s="197"/>
      <c r="Z243" s="197"/>
    </row>
    <row r="244" ht="15.75" customHeight="1">
      <c r="A244" s="180"/>
      <c r="B244" s="197"/>
      <c r="C244" s="197"/>
      <c r="D244" s="197"/>
      <c r="E244" s="197"/>
      <c r="F244" s="197"/>
      <c r="G244" s="197"/>
      <c r="H244" s="169"/>
      <c r="I244" s="152"/>
      <c r="J244" s="50"/>
      <c r="K244" s="50"/>
      <c r="L244" s="50"/>
      <c r="M244" s="50"/>
      <c r="N244" s="152"/>
      <c r="O244" s="197"/>
      <c r="P244" s="197"/>
      <c r="Q244" s="197"/>
      <c r="R244" s="197"/>
      <c r="S244" s="197"/>
      <c r="T244" s="197"/>
      <c r="U244" s="197"/>
      <c r="V244" s="197"/>
      <c r="W244" s="197"/>
      <c r="X244" s="197"/>
      <c r="Y244" s="197"/>
      <c r="Z244" s="197"/>
    </row>
    <row r="245" ht="15.75" customHeight="1">
      <c r="A245" s="180"/>
      <c r="B245" s="197"/>
      <c r="C245" s="197"/>
      <c r="D245" s="197"/>
      <c r="E245" s="197"/>
      <c r="F245" s="197"/>
      <c r="G245" s="197"/>
      <c r="H245" s="197"/>
      <c r="I245" s="152"/>
      <c r="J245" s="50"/>
      <c r="K245" s="50"/>
      <c r="L245" s="50"/>
      <c r="M245" s="50"/>
      <c r="N245" s="152"/>
      <c r="O245" s="197"/>
      <c r="P245" s="197"/>
      <c r="Q245" s="197"/>
      <c r="R245" s="197"/>
      <c r="S245" s="197"/>
      <c r="T245" s="197"/>
      <c r="U245" s="197"/>
      <c r="V245" s="197"/>
      <c r="W245" s="197"/>
      <c r="X245" s="197"/>
      <c r="Y245" s="197"/>
      <c r="Z245" s="197"/>
    </row>
    <row r="246" ht="15.75" customHeight="1">
      <c r="A246" s="180"/>
      <c r="B246" s="197"/>
      <c r="C246" s="197"/>
      <c r="D246" s="197"/>
      <c r="E246" s="197"/>
      <c r="F246" s="197"/>
      <c r="G246" s="197"/>
      <c r="H246" s="169"/>
      <c r="I246" s="152"/>
      <c r="J246" s="50"/>
      <c r="K246" s="50"/>
      <c r="L246" s="50"/>
      <c r="M246" s="50"/>
      <c r="N246" s="152"/>
      <c r="O246" s="197"/>
      <c r="P246" s="197"/>
      <c r="Q246" s="197"/>
      <c r="R246" s="197"/>
      <c r="S246" s="197"/>
      <c r="T246" s="197"/>
      <c r="U246" s="197"/>
      <c r="V246" s="197"/>
      <c r="W246" s="197"/>
      <c r="X246" s="197"/>
      <c r="Y246" s="197"/>
      <c r="Z246" s="197"/>
    </row>
    <row r="247" ht="15.75" customHeight="1">
      <c r="A247" s="180"/>
      <c r="B247" s="197"/>
      <c r="C247" s="197"/>
      <c r="D247" s="197"/>
      <c r="E247" s="197"/>
      <c r="F247" s="197"/>
      <c r="G247" s="197"/>
      <c r="H247" s="197"/>
      <c r="I247" s="152"/>
      <c r="J247" s="50"/>
      <c r="K247" s="50"/>
      <c r="L247" s="50"/>
      <c r="M247" s="50"/>
      <c r="N247" s="152"/>
      <c r="O247" s="197"/>
      <c r="P247" s="197"/>
      <c r="Q247" s="197"/>
      <c r="R247" s="197"/>
      <c r="S247" s="197"/>
      <c r="T247" s="197"/>
      <c r="U247" s="197"/>
      <c r="V247" s="197"/>
      <c r="W247" s="197"/>
      <c r="X247" s="197"/>
      <c r="Y247" s="197"/>
      <c r="Z247" s="197"/>
    </row>
    <row r="248" ht="15.75" customHeight="1">
      <c r="A248" s="180"/>
      <c r="B248" s="197"/>
      <c r="C248" s="197"/>
      <c r="D248" s="197"/>
      <c r="E248" s="197"/>
      <c r="F248" s="197"/>
      <c r="G248" s="197"/>
      <c r="H248" s="197"/>
      <c r="I248" s="152"/>
      <c r="J248" s="50"/>
      <c r="K248" s="50"/>
      <c r="L248" s="50"/>
      <c r="M248" s="50"/>
      <c r="N248" s="152"/>
      <c r="O248" s="197"/>
      <c r="P248" s="197"/>
      <c r="Q248" s="197"/>
      <c r="R248" s="197"/>
      <c r="S248" s="197"/>
      <c r="T248" s="197"/>
      <c r="U248" s="197"/>
      <c r="V248" s="197"/>
      <c r="W248" s="197"/>
      <c r="X248" s="197"/>
      <c r="Y248" s="197"/>
      <c r="Z248" s="197"/>
    </row>
    <row r="249" ht="15.75" customHeight="1">
      <c r="A249" s="180"/>
      <c r="B249" s="197"/>
      <c r="C249" s="197"/>
      <c r="D249" s="197"/>
      <c r="E249" s="197"/>
      <c r="F249" s="197"/>
      <c r="G249" s="197"/>
      <c r="H249" s="169"/>
      <c r="I249" s="152"/>
      <c r="J249" s="50"/>
      <c r="K249" s="50"/>
      <c r="L249" s="50"/>
      <c r="M249" s="50"/>
      <c r="N249" s="152"/>
      <c r="O249" s="197"/>
      <c r="P249" s="197"/>
      <c r="Q249" s="197"/>
      <c r="R249" s="197"/>
      <c r="S249" s="197"/>
      <c r="T249" s="197"/>
      <c r="U249" s="197"/>
      <c r="V249" s="197"/>
      <c r="W249" s="197"/>
      <c r="X249" s="197"/>
      <c r="Y249" s="197"/>
      <c r="Z249" s="197"/>
    </row>
    <row r="250" ht="15.75" customHeight="1">
      <c r="A250" s="180"/>
      <c r="B250" s="197"/>
      <c r="C250" s="197"/>
      <c r="D250" s="197"/>
      <c r="E250" s="197"/>
      <c r="F250" s="197"/>
      <c r="G250" s="197"/>
      <c r="H250" s="197"/>
      <c r="I250" s="152"/>
      <c r="J250" s="50"/>
      <c r="K250" s="50"/>
      <c r="L250" s="50"/>
      <c r="M250" s="50"/>
      <c r="N250" s="152"/>
      <c r="O250" s="197"/>
      <c r="P250" s="197"/>
      <c r="Q250" s="197"/>
      <c r="R250" s="197"/>
      <c r="S250" s="197"/>
      <c r="T250" s="197"/>
      <c r="U250" s="197"/>
      <c r="V250" s="197"/>
      <c r="W250" s="197"/>
      <c r="X250" s="197"/>
      <c r="Y250" s="197"/>
      <c r="Z250" s="197"/>
    </row>
    <row r="251" ht="15.75" customHeight="1">
      <c r="A251" s="180"/>
      <c r="B251" s="197"/>
      <c r="C251" s="197"/>
      <c r="D251" s="197"/>
      <c r="E251" s="197"/>
      <c r="F251" s="197"/>
      <c r="G251" s="197"/>
      <c r="H251" s="197"/>
      <c r="I251" s="152"/>
      <c r="J251" s="50"/>
      <c r="K251" s="50"/>
      <c r="L251" s="50"/>
      <c r="M251" s="50"/>
      <c r="N251" s="152"/>
      <c r="O251" s="197"/>
      <c r="P251" s="197"/>
      <c r="Q251" s="197"/>
      <c r="R251" s="197"/>
      <c r="S251" s="197"/>
      <c r="T251" s="197"/>
      <c r="U251" s="197"/>
      <c r="V251" s="197"/>
      <c r="W251" s="197"/>
      <c r="X251" s="197"/>
      <c r="Y251" s="197"/>
      <c r="Z251" s="197"/>
    </row>
    <row r="252" ht="15.75" customHeight="1">
      <c r="A252" s="180"/>
      <c r="B252" s="197"/>
      <c r="C252" s="197"/>
      <c r="D252" s="197"/>
      <c r="E252" s="197"/>
      <c r="F252" s="197"/>
      <c r="G252" s="197"/>
      <c r="H252" s="169"/>
      <c r="I252" s="152"/>
      <c r="J252" s="50"/>
      <c r="K252" s="50"/>
      <c r="L252" s="50"/>
      <c r="M252" s="50"/>
      <c r="N252" s="152"/>
      <c r="O252" s="197"/>
      <c r="P252" s="197"/>
      <c r="Q252" s="197"/>
      <c r="R252" s="197"/>
      <c r="S252" s="197"/>
      <c r="T252" s="197"/>
      <c r="U252" s="197"/>
      <c r="V252" s="197"/>
      <c r="W252" s="197"/>
      <c r="X252" s="197"/>
      <c r="Y252" s="197"/>
      <c r="Z252" s="197"/>
    </row>
    <row r="253" ht="15.75" customHeight="1">
      <c r="A253" s="180"/>
      <c r="B253" s="197"/>
      <c r="C253" s="197"/>
      <c r="D253" s="197"/>
      <c r="E253" s="197"/>
      <c r="F253" s="197"/>
      <c r="G253" s="197"/>
      <c r="H253" s="169"/>
      <c r="I253" s="152"/>
      <c r="J253" s="50"/>
      <c r="K253" s="50"/>
      <c r="L253" s="50"/>
      <c r="M253" s="50"/>
      <c r="N253" s="152"/>
      <c r="O253" s="197"/>
      <c r="P253" s="197"/>
      <c r="Q253" s="197"/>
      <c r="R253" s="197"/>
      <c r="S253" s="197"/>
      <c r="T253" s="197"/>
      <c r="U253" s="197"/>
      <c r="V253" s="197"/>
      <c r="W253" s="197"/>
      <c r="X253" s="197"/>
      <c r="Y253" s="197"/>
      <c r="Z253" s="197"/>
    </row>
    <row r="254" ht="15.75" customHeight="1">
      <c r="A254" s="180"/>
      <c r="B254" s="197"/>
      <c r="C254" s="197"/>
      <c r="D254" s="197"/>
      <c r="E254" s="197"/>
      <c r="F254" s="197"/>
      <c r="G254" s="197"/>
      <c r="H254" s="169"/>
      <c r="I254" s="152"/>
      <c r="J254" s="50"/>
      <c r="K254" s="50"/>
      <c r="L254" s="50"/>
      <c r="M254" s="50"/>
      <c r="N254" s="152"/>
      <c r="O254" s="197"/>
      <c r="P254" s="197"/>
      <c r="Q254" s="197"/>
      <c r="R254" s="197"/>
      <c r="S254" s="197"/>
      <c r="T254" s="197"/>
      <c r="U254" s="197"/>
      <c r="V254" s="197"/>
      <c r="W254" s="197"/>
      <c r="X254" s="197"/>
      <c r="Y254" s="197"/>
      <c r="Z254" s="197"/>
    </row>
    <row r="255" ht="15.75" customHeight="1">
      <c r="A255" s="180"/>
      <c r="B255" s="197"/>
      <c r="C255" s="197"/>
      <c r="D255" s="197"/>
      <c r="E255" s="197"/>
      <c r="F255" s="197"/>
      <c r="G255" s="197"/>
      <c r="H255" s="169"/>
      <c r="I255" s="152"/>
      <c r="J255" s="50"/>
      <c r="K255" s="50"/>
      <c r="L255" s="50"/>
      <c r="M255" s="50"/>
      <c r="N255" s="152"/>
      <c r="O255" s="197"/>
      <c r="P255" s="197"/>
      <c r="Q255" s="197"/>
      <c r="R255" s="197"/>
      <c r="S255" s="197"/>
      <c r="T255" s="197"/>
      <c r="U255" s="197"/>
      <c r="V255" s="197"/>
      <c r="W255" s="197"/>
      <c r="X255" s="197"/>
      <c r="Y255" s="197"/>
      <c r="Z255" s="197"/>
    </row>
    <row r="256" ht="15.75" customHeight="1">
      <c r="A256" s="180"/>
      <c r="B256" s="197"/>
      <c r="C256" s="197"/>
      <c r="D256" s="197"/>
      <c r="E256" s="197"/>
      <c r="F256" s="197"/>
      <c r="G256" s="197"/>
      <c r="H256" s="169"/>
      <c r="I256" s="152"/>
      <c r="J256" s="50"/>
      <c r="K256" s="50"/>
      <c r="L256" s="50"/>
      <c r="M256" s="50"/>
      <c r="N256" s="152"/>
      <c r="O256" s="197"/>
      <c r="P256" s="197"/>
      <c r="Q256" s="197"/>
      <c r="R256" s="197"/>
      <c r="S256" s="197"/>
      <c r="T256" s="197"/>
      <c r="U256" s="197"/>
      <c r="V256" s="197"/>
      <c r="W256" s="197"/>
      <c r="X256" s="197"/>
      <c r="Y256" s="197"/>
      <c r="Z256" s="197"/>
    </row>
    <row r="257" ht="15.75" customHeight="1">
      <c r="A257" s="180"/>
      <c r="B257" s="197"/>
      <c r="C257" s="197"/>
      <c r="D257" s="197"/>
      <c r="E257" s="197"/>
      <c r="F257" s="197"/>
      <c r="G257" s="197"/>
      <c r="H257" s="169"/>
      <c r="I257" s="152"/>
      <c r="J257" s="50"/>
      <c r="K257" s="50"/>
      <c r="L257" s="50"/>
      <c r="M257" s="50"/>
      <c r="N257" s="152"/>
      <c r="O257" s="197"/>
      <c r="P257" s="197"/>
      <c r="Q257" s="197"/>
      <c r="R257" s="197"/>
      <c r="S257" s="197"/>
      <c r="T257" s="197"/>
      <c r="U257" s="197"/>
      <c r="V257" s="197"/>
      <c r="W257" s="197"/>
      <c r="X257" s="197"/>
      <c r="Y257" s="197"/>
      <c r="Z257" s="197"/>
    </row>
    <row r="258" ht="15.75" customHeight="1">
      <c r="A258" s="180"/>
      <c r="B258" s="197"/>
      <c r="C258" s="197"/>
      <c r="D258" s="197"/>
      <c r="E258" s="197"/>
      <c r="F258" s="197"/>
      <c r="G258" s="197"/>
      <c r="H258" s="169"/>
      <c r="I258" s="152"/>
      <c r="J258" s="50"/>
      <c r="K258" s="50"/>
      <c r="L258" s="50"/>
      <c r="M258" s="50"/>
      <c r="N258" s="152"/>
      <c r="O258" s="197"/>
      <c r="P258" s="197"/>
      <c r="Q258" s="197"/>
      <c r="R258" s="197"/>
      <c r="S258" s="197"/>
      <c r="T258" s="197"/>
      <c r="U258" s="197"/>
      <c r="V258" s="197"/>
      <c r="W258" s="197"/>
      <c r="X258" s="197"/>
      <c r="Y258" s="197"/>
      <c r="Z258" s="197"/>
    </row>
    <row r="259" ht="15.75" customHeight="1">
      <c r="A259" s="180"/>
      <c r="B259" s="197"/>
      <c r="C259" s="197"/>
      <c r="D259" s="197"/>
      <c r="E259" s="197"/>
      <c r="F259" s="197"/>
      <c r="G259" s="197"/>
      <c r="H259" s="169"/>
      <c r="I259" s="152"/>
      <c r="J259" s="50"/>
      <c r="K259" s="50"/>
      <c r="L259" s="50"/>
      <c r="M259" s="50"/>
      <c r="N259" s="152"/>
      <c r="O259" s="197"/>
      <c r="P259" s="197"/>
      <c r="Q259" s="197"/>
      <c r="R259" s="197"/>
      <c r="S259" s="197"/>
      <c r="T259" s="197"/>
      <c r="U259" s="197"/>
      <c r="V259" s="197"/>
      <c r="W259" s="197"/>
      <c r="X259" s="197"/>
      <c r="Y259" s="197"/>
      <c r="Z259" s="197"/>
    </row>
    <row r="260" ht="15.75" customHeight="1">
      <c r="A260" s="180"/>
      <c r="B260" s="197"/>
      <c r="C260" s="197"/>
      <c r="D260" s="197"/>
      <c r="E260" s="197"/>
      <c r="F260" s="197"/>
      <c r="G260" s="197"/>
      <c r="H260" s="197"/>
      <c r="I260" s="152"/>
      <c r="J260" s="50"/>
      <c r="K260" s="50"/>
      <c r="L260" s="50"/>
      <c r="M260" s="50"/>
      <c r="N260" s="152"/>
      <c r="O260" s="197"/>
      <c r="P260" s="197"/>
      <c r="Q260" s="197"/>
      <c r="R260" s="197"/>
      <c r="S260" s="197"/>
      <c r="T260" s="197"/>
      <c r="U260" s="197"/>
      <c r="V260" s="197"/>
      <c r="W260" s="197"/>
      <c r="X260" s="197"/>
      <c r="Y260" s="197"/>
      <c r="Z260" s="197"/>
    </row>
    <row r="261" ht="15.75" customHeight="1">
      <c r="A261" s="180"/>
      <c r="B261" s="197"/>
      <c r="C261" s="197"/>
      <c r="D261" s="197"/>
      <c r="E261" s="197"/>
      <c r="F261" s="197"/>
      <c r="G261" s="197"/>
      <c r="H261" s="169"/>
      <c r="I261" s="152"/>
      <c r="J261" s="50"/>
      <c r="K261" s="50"/>
      <c r="L261" s="50"/>
      <c r="M261" s="50"/>
      <c r="N261" s="152"/>
      <c r="O261" s="197"/>
      <c r="P261" s="197"/>
      <c r="Q261" s="197"/>
      <c r="R261" s="197"/>
      <c r="S261" s="197"/>
      <c r="T261" s="197"/>
      <c r="U261" s="197"/>
      <c r="V261" s="197"/>
      <c r="W261" s="197"/>
      <c r="X261" s="197"/>
      <c r="Y261" s="197"/>
      <c r="Z261" s="197"/>
    </row>
    <row r="262" ht="15.75" customHeight="1">
      <c r="A262" s="180"/>
      <c r="B262" s="197"/>
      <c r="C262" s="197"/>
      <c r="D262" s="197"/>
      <c r="E262" s="197"/>
      <c r="F262" s="197"/>
      <c r="G262" s="197"/>
      <c r="H262" s="197"/>
      <c r="I262" s="152"/>
      <c r="J262" s="50"/>
      <c r="K262" s="50"/>
      <c r="L262" s="50"/>
      <c r="M262" s="50"/>
      <c r="N262" s="152"/>
      <c r="O262" s="197"/>
      <c r="P262" s="197"/>
      <c r="Q262" s="197"/>
      <c r="R262" s="197"/>
      <c r="S262" s="197"/>
      <c r="T262" s="197"/>
      <c r="U262" s="197"/>
      <c r="V262" s="197"/>
      <c r="W262" s="197"/>
      <c r="X262" s="197"/>
      <c r="Y262" s="197"/>
      <c r="Z262" s="197"/>
    </row>
    <row r="263" ht="15.75" customHeight="1">
      <c r="A263" s="180"/>
      <c r="B263" s="197"/>
      <c r="C263" s="197"/>
      <c r="D263" s="197"/>
      <c r="E263" s="197"/>
      <c r="F263" s="197"/>
      <c r="G263" s="197"/>
      <c r="H263" s="169"/>
      <c r="I263" s="152"/>
      <c r="J263" s="50"/>
      <c r="K263" s="50"/>
      <c r="L263" s="50"/>
      <c r="M263" s="50"/>
      <c r="N263" s="152"/>
      <c r="O263" s="197"/>
      <c r="P263" s="197"/>
      <c r="Q263" s="197"/>
      <c r="R263" s="197"/>
      <c r="S263" s="197"/>
      <c r="T263" s="197"/>
      <c r="U263" s="197"/>
      <c r="V263" s="197"/>
      <c r="W263" s="197"/>
      <c r="X263" s="197"/>
      <c r="Y263" s="197"/>
      <c r="Z263" s="197"/>
    </row>
    <row r="264" ht="15.75" customHeight="1">
      <c r="A264" s="180"/>
      <c r="B264" s="197"/>
      <c r="C264" s="197"/>
      <c r="D264" s="197"/>
      <c r="E264" s="197"/>
      <c r="F264" s="197"/>
      <c r="G264" s="197"/>
      <c r="H264" s="169"/>
      <c r="I264" s="152"/>
      <c r="J264" s="50"/>
      <c r="K264" s="50"/>
      <c r="L264" s="50"/>
      <c r="M264" s="50"/>
      <c r="N264" s="152"/>
      <c r="O264" s="197"/>
      <c r="P264" s="197"/>
      <c r="Q264" s="197"/>
      <c r="R264" s="197"/>
      <c r="S264" s="197"/>
      <c r="T264" s="197"/>
      <c r="U264" s="197"/>
      <c r="V264" s="197"/>
      <c r="W264" s="197"/>
      <c r="X264" s="197"/>
      <c r="Y264" s="197"/>
      <c r="Z264" s="197"/>
    </row>
    <row r="265" ht="15.75" customHeight="1">
      <c r="A265" s="180"/>
      <c r="B265" s="197"/>
      <c r="C265" s="197"/>
      <c r="D265" s="197"/>
      <c r="E265" s="197"/>
      <c r="F265" s="197"/>
      <c r="G265" s="197"/>
      <c r="H265" s="169"/>
      <c r="I265" s="152"/>
      <c r="J265" s="50"/>
      <c r="K265" s="50"/>
      <c r="L265" s="50"/>
      <c r="M265" s="50"/>
      <c r="N265" s="152"/>
      <c r="O265" s="197"/>
      <c r="P265" s="197"/>
      <c r="Q265" s="197"/>
      <c r="R265" s="197"/>
      <c r="S265" s="197"/>
      <c r="T265" s="197"/>
      <c r="U265" s="197"/>
      <c r="V265" s="197"/>
      <c r="W265" s="197"/>
      <c r="X265" s="197"/>
      <c r="Y265" s="197"/>
      <c r="Z265" s="197"/>
    </row>
    <row r="266" ht="15.75" customHeight="1">
      <c r="A266" s="180"/>
      <c r="B266" s="197"/>
      <c r="C266" s="197"/>
      <c r="D266" s="197"/>
      <c r="E266" s="197"/>
      <c r="F266" s="197"/>
      <c r="G266" s="197"/>
      <c r="H266" s="169"/>
      <c r="I266" s="152"/>
      <c r="J266" s="50"/>
      <c r="K266" s="50"/>
      <c r="L266" s="50"/>
      <c r="M266" s="50"/>
      <c r="N266" s="152"/>
      <c r="O266" s="197"/>
      <c r="P266" s="197"/>
      <c r="Q266" s="197"/>
      <c r="R266" s="197"/>
      <c r="S266" s="197"/>
      <c r="T266" s="197"/>
      <c r="U266" s="197"/>
      <c r="V266" s="197"/>
      <c r="W266" s="197"/>
      <c r="X266" s="197"/>
      <c r="Y266" s="197"/>
      <c r="Z266" s="197"/>
    </row>
    <row r="267" ht="15.75" customHeight="1">
      <c r="A267" s="180"/>
      <c r="B267" s="197"/>
      <c r="C267" s="197"/>
      <c r="D267" s="197"/>
      <c r="E267" s="197"/>
      <c r="F267" s="197"/>
      <c r="G267" s="197"/>
      <c r="H267" s="169"/>
      <c r="I267" s="152"/>
      <c r="J267" s="50"/>
      <c r="K267" s="50"/>
      <c r="L267" s="50"/>
      <c r="M267" s="50"/>
      <c r="N267" s="152"/>
      <c r="O267" s="197"/>
      <c r="P267" s="197"/>
      <c r="Q267" s="197"/>
      <c r="R267" s="197"/>
      <c r="S267" s="197"/>
      <c r="T267" s="197"/>
      <c r="U267" s="197"/>
      <c r="V267" s="197"/>
      <c r="W267" s="197"/>
      <c r="X267" s="197"/>
      <c r="Y267" s="197"/>
      <c r="Z267" s="197"/>
    </row>
    <row r="268" ht="15.75" customHeight="1">
      <c r="A268" s="180"/>
      <c r="B268" s="197"/>
      <c r="C268" s="197"/>
      <c r="D268" s="197"/>
      <c r="E268" s="197"/>
      <c r="F268" s="197"/>
      <c r="G268" s="197"/>
      <c r="H268" s="169"/>
      <c r="I268" s="152"/>
      <c r="J268" s="50"/>
      <c r="K268" s="50"/>
      <c r="L268" s="50"/>
      <c r="M268" s="50"/>
      <c r="N268" s="152"/>
      <c r="O268" s="197"/>
      <c r="P268" s="197"/>
      <c r="Q268" s="197"/>
      <c r="R268" s="197"/>
      <c r="S268" s="197"/>
      <c r="T268" s="197"/>
      <c r="U268" s="197"/>
      <c r="V268" s="197"/>
      <c r="W268" s="197"/>
      <c r="X268" s="197"/>
      <c r="Y268" s="197"/>
      <c r="Z268" s="197"/>
    </row>
    <row r="269" ht="15.75" customHeight="1">
      <c r="A269" s="180"/>
      <c r="B269" s="197"/>
      <c r="C269" s="197"/>
      <c r="D269" s="197"/>
      <c r="E269" s="197"/>
      <c r="F269" s="197"/>
      <c r="G269" s="197"/>
      <c r="H269" s="169"/>
      <c r="I269" s="152"/>
      <c r="J269" s="50"/>
      <c r="K269" s="50"/>
      <c r="L269" s="50"/>
      <c r="M269" s="50"/>
      <c r="N269" s="152"/>
      <c r="O269" s="197"/>
      <c r="P269" s="197"/>
      <c r="Q269" s="197"/>
      <c r="R269" s="197"/>
      <c r="S269" s="197"/>
      <c r="T269" s="197"/>
      <c r="U269" s="197"/>
      <c r="V269" s="197"/>
      <c r="W269" s="197"/>
      <c r="X269" s="197"/>
      <c r="Y269" s="197"/>
      <c r="Z269" s="197"/>
    </row>
    <row r="270" ht="15.75" customHeight="1">
      <c r="A270" s="180"/>
      <c r="B270" s="197"/>
      <c r="C270" s="197"/>
      <c r="D270" s="197"/>
      <c r="E270" s="197"/>
      <c r="F270" s="197"/>
      <c r="G270" s="197"/>
      <c r="H270" s="169"/>
      <c r="I270" s="152"/>
      <c r="J270" s="50"/>
      <c r="K270" s="50"/>
      <c r="L270" s="50"/>
      <c r="M270" s="50"/>
      <c r="N270" s="152"/>
      <c r="O270" s="197"/>
      <c r="P270" s="197"/>
      <c r="Q270" s="197"/>
      <c r="R270" s="197"/>
      <c r="S270" s="197"/>
      <c r="T270" s="197"/>
      <c r="U270" s="197"/>
      <c r="V270" s="197"/>
      <c r="W270" s="197"/>
      <c r="X270" s="197"/>
      <c r="Y270" s="197"/>
      <c r="Z270" s="197"/>
    </row>
    <row r="271" ht="15.75" customHeight="1">
      <c r="A271" s="180"/>
      <c r="B271" s="197"/>
      <c r="C271" s="197"/>
      <c r="D271" s="197"/>
      <c r="E271" s="197"/>
      <c r="F271" s="197"/>
      <c r="G271" s="197"/>
      <c r="H271" s="169"/>
      <c r="I271" s="152"/>
      <c r="J271" s="50"/>
      <c r="K271" s="50"/>
      <c r="L271" s="50"/>
      <c r="M271" s="50"/>
      <c r="N271" s="152"/>
      <c r="O271" s="197"/>
      <c r="P271" s="197"/>
      <c r="Q271" s="197"/>
      <c r="R271" s="197"/>
      <c r="S271" s="197"/>
      <c r="T271" s="197"/>
      <c r="U271" s="197"/>
      <c r="V271" s="197"/>
      <c r="W271" s="197"/>
      <c r="X271" s="197"/>
      <c r="Y271" s="197"/>
      <c r="Z271" s="197"/>
    </row>
    <row r="272" ht="15.75" customHeight="1">
      <c r="A272" s="180"/>
      <c r="B272" s="197"/>
      <c r="C272" s="197"/>
      <c r="D272" s="197"/>
      <c r="E272" s="197"/>
      <c r="F272" s="197"/>
      <c r="G272" s="197"/>
      <c r="H272" s="169"/>
      <c r="I272" s="152"/>
      <c r="J272" s="50"/>
      <c r="K272" s="50"/>
      <c r="L272" s="50"/>
      <c r="M272" s="50"/>
      <c r="N272" s="152"/>
      <c r="O272" s="197"/>
      <c r="P272" s="197"/>
      <c r="Q272" s="197"/>
      <c r="R272" s="197"/>
      <c r="S272" s="197"/>
      <c r="T272" s="197"/>
      <c r="U272" s="197"/>
      <c r="V272" s="197"/>
      <c r="W272" s="197"/>
      <c r="X272" s="197"/>
      <c r="Y272" s="197"/>
      <c r="Z272" s="197"/>
    </row>
    <row r="273" ht="15.75" customHeight="1">
      <c r="A273" s="180"/>
      <c r="B273" s="197"/>
      <c r="C273" s="197"/>
      <c r="D273" s="197"/>
      <c r="E273" s="197"/>
      <c r="F273" s="197"/>
      <c r="G273" s="197"/>
      <c r="H273" s="169"/>
      <c r="I273" s="152"/>
      <c r="J273" s="50"/>
      <c r="K273" s="50"/>
      <c r="L273" s="50"/>
      <c r="M273" s="50"/>
      <c r="N273" s="152"/>
      <c r="O273" s="197"/>
      <c r="P273" s="197"/>
      <c r="Q273" s="197"/>
      <c r="R273" s="197"/>
      <c r="S273" s="197"/>
      <c r="T273" s="197"/>
      <c r="U273" s="197"/>
      <c r="V273" s="197"/>
      <c r="W273" s="197"/>
      <c r="X273" s="197"/>
      <c r="Y273" s="197"/>
      <c r="Z273" s="197"/>
    </row>
    <row r="274" ht="15.75" customHeight="1">
      <c r="A274" s="180"/>
      <c r="B274" s="197"/>
      <c r="C274" s="197"/>
      <c r="D274" s="197"/>
      <c r="E274" s="197"/>
      <c r="F274" s="197"/>
      <c r="G274" s="197"/>
      <c r="H274" s="169"/>
      <c r="I274" s="152"/>
      <c r="J274" s="50"/>
      <c r="K274" s="50"/>
      <c r="L274" s="50"/>
      <c r="M274" s="50"/>
      <c r="N274" s="152"/>
      <c r="O274" s="197"/>
      <c r="P274" s="197"/>
      <c r="Q274" s="197"/>
      <c r="R274" s="197"/>
      <c r="S274" s="197"/>
      <c r="T274" s="197"/>
      <c r="U274" s="197"/>
      <c r="V274" s="197"/>
      <c r="W274" s="197"/>
      <c r="X274" s="197"/>
      <c r="Y274" s="197"/>
      <c r="Z274" s="197"/>
    </row>
    <row r="275" ht="15.75" customHeight="1">
      <c r="A275" s="180"/>
      <c r="B275" s="197"/>
      <c r="C275" s="197"/>
      <c r="D275" s="197"/>
      <c r="E275" s="197"/>
      <c r="F275" s="197"/>
      <c r="G275" s="197"/>
      <c r="H275" s="197"/>
      <c r="I275" s="152"/>
      <c r="J275" s="50"/>
      <c r="K275" s="50"/>
      <c r="L275" s="50"/>
      <c r="M275" s="50"/>
      <c r="N275" s="152"/>
      <c r="O275" s="197"/>
      <c r="P275" s="197"/>
      <c r="Q275" s="197"/>
      <c r="R275" s="197"/>
      <c r="S275" s="197"/>
      <c r="T275" s="197"/>
      <c r="U275" s="197"/>
      <c r="V275" s="197"/>
      <c r="W275" s="197"/>
      <c r="X275" s="197"/>
      <c r="Y275" s="197"/>
      <c r="Z275" s="197"/>
    </row>
    <row r="276" ht="15.75" customHeight="1">
      <c r="A276" s="180"/>
      <c r="B276" s="197"/>
      <c r="C276" s="197"/>
      <c r="D276" s="197"/>
      <c r="E276" s="197"/>
      <c r="F276" s="197"/>
      <c r="G276" s="197"/>
      <c r="H276" s="169"/>
      <c r="I276" s="152"/>
      <c r="J276" s="50"/>
      <c r="K276" s="50"/>
      <c r="L276" s="50"/>
      <c r="M276" s="50"/>
      <c r="N276" s="152"/>
      <c r="O276" s="197"/>
      <c r="P276" s="197"/>
      <c r="Q276" s="197"/>
      <c r="R276" s="197"/>
      <c r="S276" s="197"/>
      <c r="T276" s="197"/>
      <c r="U276" s="197"/>
      <c r="V276" s="197"/>
      <c r="W276" s="197"/>
      <c r="X276" s="197"/>
      <c r="Y276" s="197"/>
      <c r="Z276" s="197"/>
    </row>
    <row r="277" ht="15.75" customHeight="1">
      <c r="A277" s="180"/>
      <c r="B277" s="197"/>
      <c r="C277" s="197"/>
      <c r="D277" s="197"/>
      <c r="E277" s="197"/>
      <c r="F277" s="197"/>
      <c r="G277" s="197"/>
      <c r="H277" s="197"/>
      <c r="I277" s="152"/>
      <c r="J277" s="50"/>
      <c r="K277" s="50"/>
      <c r="L277" s="50"/>
      <c r="M277" s="50"/>
      <c r="N277" s="152"/>
      <c r="O277" s="197"/>
      <c r="P277" s="197"/>
      <c r="Q277" s="197"/>
      <c r="R277" s="197"/>
      <c r="S277" s="197"/>
      <c r="T277" s="197"/>
      <c r="U277" s="197"/>
      <c r="V277" s="197"/>
      <c r="W277" s="197"/>
      <c r="X277" s="197"/>
      <c r="Y277" s="197"/>
      <c r="Z277" s="197"/>
    </row>
    <row r="278" ht="15.75" customHeight="1">
      <c r="A278" s="180"/>
      <c r="B278" s="197"/>
      <c r="C278" s="197"/>
      <c r="D278" s="197"/>
      <c r="E278" s="197"/>
      <c r="F278" s="197"/>
      <c r="G278" s="197"/>
      <c r="H278" s="169"/>
      <c r="I278" s="152"/>
      <c r="J278" s="50"/>
      <c r="K278" s="50"/>
      <c r="L278" s="50"/>
      <c r="M278" s="50"/>
      <c r="N278" s="152"/>
      <c r="O278" s="197"/>
      <c r="P278" s="197"/>
      <c r="Q278" s="197"/>
      <c r="R278" s="197"/>
      <c r="S278" s="197"/>
      <c r="T278" s="197"/>
      <c r="U278" s="197"/>
      <c r="V278" s="197"/>
      <c r="W278" s="197"/>
      <c r="X278" s="197"/>
      <c r="Y278" s="197"/>
      <c r="Z278" s="197"/>
    </row>
    <row r="279" ht="15.75" customHeight="1">
      <c r="A279" s="180"/>
      <c r="B279" s="197"/>
      <c r="C279" s="197"/>
      <c r="D279" s="197"/>
      <c r="E279" s="197"/>
      <c r="F279" s="197"/>
      <c r="G279" s="197"/>
      <c r="H279" s="197"/>
      <c r="I279" s="152"/>
      <c r="J279" s="50"/>
      <c r="K279" s="50"/>
      <c r="L279" s="50"/>
      <c r="M279" s="50"/>
      <c r="N279" s="152"/>
      <c r="O279" s="197"/>
      <c r="P279" s="197"/>
      <c r="Q279" s="197"/>
      <c r="R279" s="197"/>
      <c r="S279" s="197"/>
      <c r="T279" s="197"/>
      <c r="U279" s="197"/>
      <c r="V279" s="197"/>
      <c r="W279" s="197"/>
      <c r="X279" s="197"/>
      <c r="Y279" s="197"/>
      <c r="Z279" s="197"/>
    </row>
    <row r="280" ht="15.75" customHeight="1">
      <c r="A280" s="180"/>
      <c r="B280" s="197"/>
      <c r="C280" s="197"/>
      <c r="D280" s="197"/>
      <c r="E280" s="197"/>
      <c r="F280" s="197"/>
      <c r="G280" s="197"/>
      <c r="H280" s="197"/>
      <c r="I280" s="152"/>
      <c r="J280" s="50"/>
      <c r="K280" s="50"/>
      <c r="L280" s="50"/>
      <c r="M280" s="50"/>
      <c r="N280" s="152"/>
      <c r="O280" s="197"/>
      <c r="P280" s="197"/>
      <c r="Q280" s="197"/>
      <c r="R280" s="197"/>
      <c r="S280" s="197"/>
      <c r="T280" s="197"/>
      <c r="U280" s="197"/>
      <c r="V280" s="197"/>
      <c r="W280" s="197"/>
      <c r="X280" s="197"/>
      <c r="Y280" s="197"/>
      <c r="Z280" s="197"/>
    </row>
    <row r="281" ht="15.75" customHeight="1">
      <c r="A281" s="180"/>
      <c r="B281" s="197"/>
      <c r="C281" s="197"/>
      <c r="D281" s="197"/>
      <c r="E281" s="197"/>
      <c r="F281" s="197"/>
      <c r="G281" s="197"/>
      <c r="H281" s="169"/>
      <c r="I281" s="152"/>
      <c r="J281" s="50"/>
      <c r="K281" s="50"/>
      <c r="L281" s="50"/>
      <c r="M281" s="50"/>
      <c r="N281" s="152"/>
      <c r="O281" s="197"/>
      <c r="P281" s="197"/>
      <c r="Q281" s="197"/>
      <c r="R281" s="197"/>
      <c r="S281" s="197"/>
      <c r="T281" s="197"/>
      <c r="U281" s="197"/>
      <c r="V281" s="197"/>
      <c r="W281" s="197"/>
      <c r="X281" s="197"/>
      <c r="Y281" s="197"/>
      <c r="Z281" s="197"/>
    </row>
    <row r="282" ht="15.75" customHeight="1">
      <c r="A282" s="180"/>
      <c r="B282" s="197"/>
      <c r="C282" s="197"/>
      <c r="D282" s="197"/>
      <c r="E282" s="197"/>
      <c r="F282" s="197"/>
      <c r="G282" s="197"/>
      <c r="H282" s="197"/>
      <c r="I282" s="152"/>
      <c r="J282" s="50"/>
      <c r="K282" s="50"/>
      <c r="L282" s="50"/>
      <c r="M282" s="50"/>
      <c r="N282" s="152"/>
      <c r="O282" s="197"/>
      <c r="P282" s="197"/>
      <c r="Q282" s="197"/>
      <c r="R282" s="197"/>
      <c r="S282" s="197"/>
      <c r="T282" s="197"/>
      <c r="U282" s="197"/>
      <c r="V282" s="197"/>
      <c r="W282" s="197"/>
      <c r="X282" s="197"/>
      <c r="Y282" s="197"/>
      <c r="Z282" s="197"/>
    </row>
    <row r="283" ht="15.75" customHeight="1">
      <c r="A283" s="180"/>
      <c r="B283" s="197"/>
      <c r="C283" s="197"/>
      <c r="D283" s="197"/>
      <c r="E283" s="197"/>
      <c r="F283" s="197"/>
      <c r="G283" s="197"/>
      <c r="H283" s="169"/>
      <c r="I283" s="152"/>
      <c r="J283" s="50"/>
      <c r="K283" s="50"/>
      <c r="L283" s="50"/>
      <c r="M283" s="50"/>
      <c r="N283" s="152"/>
      <c r="O283" s="197"/>
      <c r="P283" s="197"/>
      <c r="Q283" s="197"/>
      <c r="R283" s="197"/>
      <c r="S283" s="197"/>
      <c r="T283" s="197"/>
      <c r="U283" s="197"/>
      <c r="V283" s="197"/>
      <c r="W283" s="197"/>
      <c r="X283" s="197"/>
      <c r="Y283" s="197"/>
      <c r="Z283" s="197"/>
    </row>
    <row r="284" ht="15.75" customHeight="1">
      <c r="A284" s="180"/>
      <c r="B284" s="197"/>
      <c r="C284" s="197"/>
      <c r="D284" s="197"/>
      <c r="E284" s="197"/>
      <c r="F284" s="197"/>
      <c r="G284" s="197"/>
      <c r="H284" s="169"/>
      <c r="I284" s="152"/>
      <c r="J284" s="50"/>
      <c r="K284" s="50"/>
      <c r="L284" s="50"/>
      <c r="M284" s="50"/>
      <c r="N284" s="152"/>
      <c r="O284" s="197"/>
      <c r="P284" s="197"/>
      <c r="Q284" s="197"/>
      <c r="R284" s="197"/>
      <c r="S284" s="197"/>
      <c r="T284" s="197"/>
      <c r="U284" s="197"/>
      <c r="V284" s="197"/>
      <c r="W284" s="197"/>
      <c r="X284" s="197"/>
      <c r="Y284" s="197"/>
      <c r="Z284" s="197"/>
    </row>
    <row r="285" ht="15.75" customHeight="1">
      <c r="A285" s="180"/>
      <c r="B285" s="197"/>
      <c r="C285" s="197"/>
      <c r="D285" s="197"/>
      <c r="E285" s="197"/>
      <c r="F285" s="197"/>
      <c r="G285" s="197"/>
      <c r="H285" s="169"/>
      <c r="I285" s="152"/>
      <c r="J285" s="50"/>
      <c r="K285" s="50"/>
      <c r="L285" s="50"/>
      <c r="M285" s="50"/>
      <c r="N285" s="152"/>
      <c r="O285" s="197"/>
      <c r="P285" s="197"/>
      <c r="Q285" s="197"/>
      <c r="R285" s="197"/>
      <c r="S285" s="197"/>
      <c r="T285" s="197"/>
      <c r="U285" s="197"/>
      <c r="V285" s="197"/>
      <c r="W285" s="197"/>
      <c r="X285" s="197"/>
      <c r="Y285" s="197"/>
      <c r="Z285" s="197"/>
    </row>
    <row r="286" ht="15.75" customHeight="1">
      <c r="A286" s="180"/>
      <c r="B286" s="197"/>
      <c r="C286" s="197"/>
      <c r="D286" s="197"/>
      <c r="E286" s="197"/>
      <c r="F286" s="197"/>
      <c r="G286" s="197"/>
      <c r="H286" s="169"/>
      <c r="I286" s="152"/>
      <c r="J286" s="50"/>
      <c r="K286" s="50"/>
      <c r="L286" s="50"/>
      <c r="M286" s="50"/>
      <c r="N286" s="152"/>
      <c r="O286" s="197"/>
      <c r="P286" s="197"/>
      <c r="Q286" s="197"/>
      <c r="R286" s="197"/>
      <c r="S286" s="197"/>
      <c r="T286" s="197"/>
      <c r="U286" s="197"/>
      <c r="V286" s="197"/>
      <c r="W286" s="197"/>
      <c r="X286" s="197"/>
      <c r="Y286" s="197"/>
      <c r="Z286" s="197"/>
    </row>
    <row r="287" ht="15.75" customHeight="1">
      <c r="A287" s="180"/>
      <c r="B287" s="197"/>
      <c r="C287" s="197"/>
      <c r="D287" s="197"/>
      <c r="E287" s="197"/>
      <c r="F287" s="197"/>
      <c r="G287" s="197"/>
      <c r="H287" s="197"/>
      <c r="I287" s="152"/>
      <c r="J287" s="50"/>
      <c r="K287" s="50"/>
      <c r="L287" s="50"/>
      <c r="M287" s="50"/>
      <c r="N287" s="152"/>
      <c r="O287" s="197"/>
      <c r="P287" s="197"/>
      <c r="Q287" s="197"/>
      <c r="R287" s="197"/>
      <c r="S287" s="197"/>
      <c r="T287" s="197"/>
      <c r="U287" s="197"/>
      <c r="V287" s="197"/>
      <c r="W287" s="197"/>
      <c r="X287" s="197"/>
      <c r="Y287" s="197"/>
      <c r="Z287" s="197"/>
    </row>
    <row r="288" ht="15.75" customHeight="1">
      <c r="A288" s="180"/>
      <c r="B288" s="197"/>
      <c r="C288" s="197"/>
      <c r="D288" s="197"/>
      <c r="E288" s="197"/>
      <c r="F288" s="197"/>
      <c r="G288" s="197"/>
      <c r="H288" s="169"/>
      <c r="I288" s="152"/>
      <c r="J288" s="50"/>
      <c r="K288" s="50"/>
      <c r="L288" s="50"/>
      <c r="M288" s="50"/>
      <c r="N288" s="152"/>
      <c r="O288" s="197"/>
      <c r="P288" s="197"/>
      <c r="Q288" s="197"/>
      <c r="R288" s="197"/>
      <c r="S288" s="197"/>
      <c r="T288" s="197"/>
      <c r="U288" s="197"/>
      <c r="V288" s="197"/>
      <c r="W288" s="197"/>
      <c r="X288" s="197"/>
      <c r="Y288" s="197"/>
      <c r="Z288" s="197"/>
    </row>
    <row r="289" ht="15.75" customHeight="1">
      <c r="A289" s="180"/>
      <c r="B289" s="197"/>
      <c r="C289" s="197"/>
      <c r="D289" s="197"/>
      <c r="E289" s="197"/>
      <c r="F289" s="197"/>
      <c r="G289" s="197"/>
      <c r="H289" s="169"/>
      <c r="I289" s="152"/>
      <c r="J289" s="50"/>
      <c r="K289" s="50"/>
      <c r="L289" s="50"/>
      <c r="M289" s="50"/>
      <c r="N289" s="152"/>
      <c r="O289" s="197"/>
      <c r="P289" s="197"/>
      <c r="Q289" s="197"/>
      <c r="R289" s="197"/>
      <c r="S289" s="197"/>
      <c r="T289" s="197"/>
      <c r="U289" s="197"/>
      <c r="V289" s="197"/>
      <c r="W289" s="197"/>
      <c r="X289" s="197"/>
      <c r="Y289" s="197"/>
      <c r="Z289" s="197"/>
    </row>
    <row r="290" ht="15.75" customHeight="1">
      <c r="A290" s="180"/>
      <c r="B290" s="197"/>
      <c r="C290" s="197"/>
      <c r="D290" s="197"/>
      <c r="E290" s="197"/>
      <c r="F290" s="197"/>
      <c r="G290" s="197"/>
      <c r="H290" s="197"/>
      <c r="I290" s="152"/>
      <c r="J290" s="50"/>
      <c r="K290" s="50"/>
      <c r="L290" s="50"/>
      <c r="M290" s="50"/>
      <c r="N290" s="152"/>
      <c r="O290" s="197"/>
      <c r="P290" s="197"/>
      <c r="Q290" s="197"/>
      <c r="R290" s="197"/>
      <c r="S290" s="197"/>
      <c r="T290" s="197"/>
      <c r="U290" s="197"/>
      <c r="V290" s="197"/>
      <c r="W290" s="197"/>
      <c r="X290" s="197"/>
      <c r="Y290" s="197"/>
      <c r="Z290" s="197"/>
    </row>
    <row r="291" ht="15.75" customHeight="1">
      <c r="A291" s="180"/>
      <c r="B291" s="197"/>
      <c r="C291" s="197"/>
      <c r="D291" s="197"/>
      <c r="E291" s="197"/>
      <c r="F291" s="197"/>
      <c r="G291" s="197"/>
      <c r="H291" s="197"/>
      <c r="I291" s="152"/>
      <c r="J291" s="50"/>
      <c r="K291" s="50"/>
      <c r="L291" s="50"/>
      <c r="M291" s="50"/>
      <c r="N291" s="152"/>
      <c r="O291" s="197"/>
      <c r="P291" s="197"/>
      <c r="Q291" s="197"/>
      <c r="R291" s="197"/>
      <c r="S291" s="197"/>
      <c r="T291" s="197"/>
      <c r="U291" s="197"/>
      <c r="V291" s="197"/>
      <c r="W291" s="197"/>
      <c r="X291" s="197"/>
      <c r="Y291" s="197"/>
      <c r="Z291" s="197"/>
    </row>
    <row r="292" ht="15.75" customHeight="1">
      <c r="A292" s="180"/>
      <c r="B292" s="197"/>
      <c r="C292" s="197"/>
      <c r="D292" s="197"/>
      <c r="E292" s="197"/>
      <c r="F292" s="197"/>
      <c r="G292" s="197"/>
      <c r="H292" s="169"/>
      <c r="I292" s="152"/>
      <c r="J292" s="50"/>
      <c r="K292" s="50"/>
      <c r="L292" s="50"/>
      <c r="M292" s="50"/>
      <c r="N292" s="152"/>
      <c r="O292" s="197"/>
      <c r="P292" s="197"/>
      <c r="Q292" s="197"/>
      <c r="R292" s="197"/>
      <c r="S292" s="197"/>
      <c r="T292" s="197"/>
      <c r="U292" s="197"/>
      <c r="V292" s="197"/>
      <c r="W292" s="197"/>
      <c r="X292" s="197"/>
      <c r="Y292" s="197"/>
      <c r="Z292" s="197"/>
    </row>
    <row r="293" ht="15.75" customHeight="1">
      <c r="A293" s="180"/>
      <c r="B293" s="197"/>
      <c r="C293" s="197"/>
      <c r="D293" s="197"/>
      <c r="E293" s="197"/>
      <c r="F293" s="197"/>
      <c r="G293" s="197"/>
      <c r="H293" s="169"/>
      <c r="I293" s="152"/>
      <c r="J293" s="50"/>
      <c r="K293" s="50"/>
      <c r="L293" s="50"/>
      <c r="M293" s="50"/>
      <c r="N293" s="152"/>
      <c r="O293" s="197"/>
      <c r="P293" s="197"/>
      <c r="Q293" s="197"/>
      <c r="R293" s="197"/>
      <c r="S293" s="197"/>
      <c r="T293" s="197"/>
      <c r="U293" s="197"/>
      <c r="V293" s="197"/>
      <c r="W293" s="197"/>
      <c r="X293" s="197"/>
      <c r="Y293" s="197"/>
      <c r="Z293" s="197"/>
    </row>
    <row r="294" ht="15.75" customHeight="1">
      <c r="A294" s="180"/>
      <c r="B294" s="197"/>
      <c r="C294" s="197"/>
      <c r="D294" s="197"/>
      <c r="E294" s="197"/>
      <c r="F294" s="197"/>
      <c r="G294" s="197"/>
      <c r="H294" s="197"/>
      <c r="I294" s="152"/>
      <c r="J294" s="50"/>
      <c r="K294" s="50"/>
      <c r="L294" s="50"/>
      <c r="M294" s="50"/>
      <c r="N294" s="152"/>
      <c r="O294" s="197"/>
      <c r="P294" s="197"/>
      <c r="Q294" s="197"/>
      <c r="R294" s="197"/>
      <c r="S294" s="197"/>
      <c r="T294" s="197"/>
      <c r="U294" s="197"/>
      <c r="V294" s="197"/>
      <c r="W294" s="197"/>
      <c r="X294" s="197"/>
      <c r="Y294" s="197"/>
      <c r="Z294" s="197"/>
    </row>
    <row r="295" ht="15.75" customHeight="1">
      <c r="A295" s="180"/>
      <c r="B295" s="197"/>
      <c r="C295" s="197"/>
      <c r="D295" s="197"/>
      <c r="E295" s="197"/>
      <c r="F295" s="197"/>
      <c r="G295" s="197"/>
      <c r="H295" s="197"/>
      <c r="I295" s="152"/>
      <c r="J295" s="50"/>
      <c r="K295" s="50"/>
      <c r="L295" s="50"/>
      <c r="M295" s="50"/>
      <c r="N295" s="152"/>
      <c r="O295" s="197"/>
      <c r="P295" s="197"/>
      <c r="Q295" s="197"/>
      <c r="R295" s="197"/>
      <c r="S295" s="197"/>
      <c r="T295" s="197"/>
      <c r="U295" s="197"/>
      <c r="V295" s="197"/>
      <c r="W295" s="197"/>
      <c r="X295" s="197"/>
      <c r="Y295" s="197"/>
      <c r="Z295" s="197"/>
    </row>
    <row r="296" ht="15.75" customHeight="1">
      <c r="A296" s="180"/>
      <c r="B296" s="197"/>
      <c r="C296" s="197"/>
      <c r="D296" s="197"/>
      <c r="E296" s="197"/>
      <c r="F296" s="197"/>
      <c r="G296" s="197"/>
      <c r="H296" s="169"/>
      <c r="I296" s="152"/>
      <c r="J296" s="50"/>
      <c r="K296" s="50"/>
      <c r="L296" s="50"/>
      <c r="M296" s="50"/>
      <c r="N296" s="152"/>
      <c r="O296" s="197"/>
      <c r="P296" s="197"/>
      <c r="Q296" s="197"/>
      <c r="R296" s="197"/>
      <c r="S296" s="197"/>
      <c r="T296" s="197"/>
      <c r="U296" s="197"/>
      <c r="V296" s="197"/>
      <c r="W296" s="197"/>
      <c r="X296" s="197"/>
      <c r="Y296" s="197"/>
      <c r="Z296" s="197"/>
    </row>
    <row r="297" ht="15.75" customHeight="1">
      <c r="A297" s="180"/>
      <c r="B297" s="197"/>
      <c r="C297" s="197"/>
      <c r="D297" s="197"/>
      <c r="E297" s="197"/>
      <c r="F297" s="197"/>
      <c r="G297" s="197"/>
      <c r="H297" s="197"/>
      <c r="I297" s="152"/>
      <c r="J297" s="50"/>
      <c r="K297" s="50"/>
      <c r="L297" s="50"/>
      <c r="M297" s="50"/>
      <c r="N297" s="152"/>
      <c r="O297" s="197"/>
      <c r="P297" s="197"/>
      <c r="Q297" s="197"/>
      <c r="R297" s="197"/>
      <c r="S297" s="197"/>
      <c r="T297" s="197"/>
      <c r="U297" s="197"/>
      <c r="V297" s="197"/>
      <c r="W297" s="197"/>
      <c r="X297" s="197"/>
      <c r="Y297" s="197"/>
      <c r="Z297" s="197"/>
    </row>
    <row r="298" ht="15.75" customHeight="1">
      <c r="A298" s="180"/>
      <c r="B298" s="197"/>
      <c r="C298" s="197"/>
      <c r="D298" s="197"/>
      <c r="E298" s="197"/>
      <c r="F298" s="197"/>
      <c r="G298" s="197"/>
      <c r="H298" s="169"/>
      <c r="I298" s="152"/>
      <c r="J298" s="50"/>
      <c r="K298" s="50"/>
      <c r="L298" s="50"/>
      <c r="M298" s="50"/>
      <c r="N298" s="152"/>
      <c r="O298" s="197"/>
      <c r="P298" s="197"/>
      <c r="Q298" s="197"/>
      <c r="R298" s="197"/>
      <c r="S298" s="197"/>
      <c r="T298" s="197"/>
      <c r="U298" s="197"/>
      <c r="V298" s="197"/>
      <c r="W298" s="197"/>
      <c r="X298" s="197"/>
      <c r="Y298" s="197"/>
      <c r="Z298" s="197"/>
    </row>
    <row r="299" ht="15.75" customHeight="1">
      <c r="A299" s="180"/>
      <c r="B299" s="197"/>
      <c r="C299" s="197"/>
      <c r="D299" s="197"/>
      <c r="E299" s="197"/>
      <c r="F299" s="197"/>
      <c r="G299" s="197"/>
      <c r="H299" s="169"/>
      <c r="I299" s="152"/>
      <c r="J299" s="50"/>
      <c r="K299" s="50"/>
      <c r="L299" s="50"/>
      <c r="M299" s="50"/>
      <c r="N299" s="152"/>
      <c r="O299" s="197"/>
      <c r="P299" s="197"/>
      <c r="Q299" s="197"/>
      <c r="R299" s="197"/>
      <c r="S299" s="197"/>
      <c r="T299" s="197"/>
      <c r="U299" s="197"/>
      <c r="V299" s="197"/>
      <c r="W299" s="197"/>
      <c r="X299" s="197"/>
      <c r="Y299" s="197"/>
      <c r="Z299" s="197"/>
    </row>
    <row r="300" ht="15.75" customHeight="1">
      <c r="A300" s="180"/>
      <c r="B300" s="197"/>
      <c r="C300" s="197"/>
      <c r="D300" s="197"/>
      <c r="E300" s="197"/>
      <c r="F300" s="197"/>
      <c r="G300" s="197"/>
      <c r="H300" s="197"/>
      <c r="I300" s="152"/>
      <c r="J300" s="50"/>
      <c r="K300" s="50"/>
      <c r="L300" s="50"/>
      <c r="M300" s="50"/>
      <c r="N300" s="152"/>
      <c r="O300" s="197"/>
      <c r="P300" s="197"/>
      <c r="Q300" s="197"/>
      <c r="R300" s="197"/>
      <c r="S300" s="197"/>
      <c r="T300" s="197"/>
      <c r="U300" s="197"/>
      <c r="V300" s="197"/>
      <c r="W300" s="197"/>
      <c r="X300" s="197"/>
      <c r="Y300" s="197"/>
      <c r="Z300" s="197"/>
    </row>
    <row r="301" ht="15.75" customHeight="1">
      <c r="A301" s="180"/>
      <c r="B301" s="197"/>
      <c r="C301" s="197"/>
      <c r="D301" s="197"/>
      <c r="E301" s="197"/>
      <c r="F301" s="197"/>
      <c r="G301" s="197"/>
      <c r="H301" s="169"/>
      <c r="I301" s="152"/>
      <c r="J301" s="50"/>
      <c r="K301" s="50"/>
      <c r="L301" s="50"/>
      <c r="M301" s="50"/>
      <c r="N301" s="152"/>
      <c r="O301" s="197"/>
      <c r="P301" s="197"/>
      <c r="Q301" s="197"/>
      <c r="R301" s="197"/>
      <c r="S301" s="197"/>
      <c r="T301" s="197"/>
      <c r="U301" s="197"/>
      <c r="V301" s="197"/>
      <c r="W301" s="197"/>
      <c r="X301" s="197"/>
      <c r="Y301" s="197"/>
      <c r="Z301" s="197"/>
    </row>
    <row r="302" ht="15.75" customHeight="1">
      <c r="A302" s="180"/>
      <c r="B302" s="197"/>
      <c r="C302" s="197"/>
      <c r="D302" s="197"/>
      <c r="E302" s="197"/>
      <c r="F302" s="197"/>
      <c r="G302" s="197"/>
      <c r="H302" s="197"/>
      <c r="I302" s="152"/>
      <c r="J302" s="50"/>
      <c r="K302" s="50"/>
      <c r="L302" s="50"/>
      <c r="M302" s="50"/>
      <c r="N302" s="152"/>
      <c r="O302" s="197"/>
      <c r="P302" s="197"/>
      <c r="Q302" s="197"/>
      <c r="R302" s="197"/>
      <c r="S302" s="197"/>
      <c r="T302" s="197"/>
      <c r="U302" s="197"/>
      <c r="V302" s="197"/>
      <c r="W302" s="197"/>
      <c r="X302" s="197"/>
      <c r="Y302" s="197"/>
      <c r="Z302" s="197"/>
    </row>
    <row r="303" ht="15.75" customHeight="1">
      <c r="A303" s="180"/>
      <c r="B303" s="197"/>
      <c r="C303" s="197"/>
      <c r="D303" s="197"/>
      <c r="E303" s="197"/>
      <c r="F303" s="197"/>
      <c r="G303" s="197"/>
      <c r="H303" s="197"/>
      <c r="I303" s="152"/>
      <c r="J303" s="50"/>
      <c r="K303" s="50"/>
      <c r="L303" s="50"/>
      <c r="M303" s="50"/>
      <c r="N303" s="152"/>
      <c r="O303" s="197"/>
      <c r="P303" s="197"/>
      <c r="Q303" s="197"/>
      <c r="R303" s="197"/>
      <c r="S303" s="197"/>
      <c r="T303" s="197"/>
      <c r="U303" s="197"/>
      <c r="V303" s="197"/>
      <c r="W303" s="197"/>
      <c r="X303" s="197"/>
      <c r="Y303" s="197"/>
      <c r="Z303" s="197"/>
    </row>
    <row r="304" ht="15.75" customHeight="1">
      <c r="A304" s="180"/>
      <c r="B304" s="197"/>
      <c r="C304" s="197"/>
      <c r="D304" s="197"/>
      <c r="E304" s="197"/>
      <c r="F304" s="197"/>
      <c r="G304" s="197"/>
      <c r="H304" s="169"/>
      <c r="I304" s="152"/>
      <c r="J304" s="50"/>
      <c r="K304" s="50"/>
      <c r="L304" s="50"/>
      <c r="M304" s="50"/>
      <c r="N304" s="152"/>
      <c r="O304" s="197"/>
      <c r="P304" s="197"/>
      <c r="Q304" s="197"/>
      <c r="R304" s="197"/>
      <c r="S304" s="197"/>
      <c r="T304" s="197"/>
      <c r="U304" s="197"/>
      <c r="V304" s="197"/>
      <c r="W304" s="197"/>
      <c r="X304" s="197"/>
      <c r="Y304" s="197"/>
      <c r="Z304" s="197"/>
    </row>
    <row r="305" ht="15.75" customHeight="1">
      <c r="A305" s="180"/>
      <c r="B305" s="197"/>
      <c r="C305" s="197"/>
      <c r="D305" s="197"/>
      <c r="E305" s="197"/>
      <c r="F305" s="197"/>
      <c r="G305" s="197"/>
      <c r="H305" s="197"/>
      <c r="I305" s="152"/>
      <c r="J305" s="50"/>
      <c r="K305" s="50"/>
      <c r="L305" s="50"/>
      <c r="M305" s="50"/>
      <c r="N305" s="152"/>
      <c r="O305" s="197"/>
      <c r="P305" s="197"/>
      <c r="Q305" s="197"/>
      <c r="R305" s="197"/>
      <c r="S305" s="197"/>
      <c r="T305" s="197"/>
      <c r="U305" s="197"/>
      <c r="V305" s="197"/>
      <c r="W305" s="197"/>
      <c r="X305" s="197"/>
      <c r="Y305" s="197"/>
      <c r="Z305" s="197"/>
    </row>
    <row r="306" ht="15.75" customHeight="1">
      <c r="A306" s="180"/>
      <c r="B306" s="197"/>
      <c r="C306" s="197"/>
      <c r="D306" s="197"/>
      <c r="E306" s="197"/>
      <c r="F306" s="197"/>
      <c r="G306" s="197"/>
      <c r="H306" s="169"/>
      <c r="I306" s="152"/>
      <c r="J306" s="50"/>
      <c r="K306" s="50"/>
      <c r="L306" s="50"/>
      <c r="M306" s="50"/>
      <c r="N306" s="152"/>
      <c r="O306" s="197"/>
      <c r="P306" s="197"/>
      <c r="Q306" s="197"/>
      <c r="R306" s="197"/>
      <c r="S306" s="197"/>
      <c r="T306" s="197"/>
      <c r="U306" s="197"/>
      <c r="V306" s="197"/>
      <c r="W306" s="197"/>
      <c r="X306" s="197"/>
      <c r="Y306" s="197"/>
      <c r="Z306" s="197"/>
    </row>
    <row r="307" ht="15.75" customHeight="1">
      <c r="A307" s="180"/>
      <c r="B307" s="197"/>
      <c r="C307" s="197"/>
      <c r="D307" s="197"/>
      <c r="E307" s="197"/>
      <c r="F307" s="197"/>
      <c r="G307" s="197"/>
      <c r="H307" s="169"/>
      <c r="I307" s="152"/>
      <c r="J307" s="50"/>
      <c r="K307" s="50"/>
      <c r="L307" s="50"/>
      <c r="M307" s="50"/>
      <c r="N307" s="152"/>
      <c r="O307" s="197"/>
      <c r="P307" s="197"/>
      <c r="Q307" s="197"/>
      <c r="R307" s="197"/>
      <c r="S307" s="197"/>
      <c r="T307" s="197"/>
      <c r="U307" s="197"/>
      <c r="V307" s="197"/>
      <c r="W307" s="197"/>
      <c r="X307" s="197"/>
      <c r="Y307" s="197"/>
      <c r="Z307" s="197"/>
    </row>
    <row r="308" ht="15.75" customHeight="1">
      <c r="A308" s="180"/>
      <c r="B308" s="197"/>
      <c r="C308" s="197"/>
      <c r="D308" s="197"/>
      <c r="E308" s="197"/>
      <c r="F308" s="197"/>
      <c r="G308" s="197"/>
      <c r="H308" s="197"/>
      <c r="I308" s="152"/>
      <c r="J308" s="50"/>
      <c r="K308" s="50"/>
      <c r="L308" s="50"/>
      <c r="M308" s="50"/>
      <c r="N308" s="152"/>
      <c r="O308" s="197"/>
      <c r="P308" s="197"/>
      <c r="Q308" s="197"/>
      <c r="R308" s="197"/>
      <c r="S308" s="197"/>
      <c r="T308" s="197"/>
      <c r="U308" s="197"/>
      <c r="V308" s="197"/>
      <c r="W308" s="197"/>
      <c r="X308" s="197"/>
      <c r="Y308" s="197"/>
      <c r="Z308" s="197"/>
    </row>
    <row r="309" ht="15.75" customHeight="1">
      <c r="A309" s="180"/>
      <c r="B309" s="197"/>
      <c r="C309" s="197"/>
      <c r="D309" s="197"/>
      <c r="E309" s="197"/>
      <c r="F309" s="197"/>
      <c r="G309" s="197"/>
      <c r="H309" s="197"/>
      <c r="I309" s="152"/>
      <c r="J309" s="50"/>
      <c r="K309" s="50"/>
      <c r="L309" s="50"/>
      <c r="M309" s="50"/>
      <c r="N309" s="152"/>
      <c r="O309" s="197"/>
      <c r="P309" s="197"/>
      <c r="Q309" s="197"/>
      <c r="R309" s="197"/>
      <c r="S309" s="197"/>
      <c r="T309" s="197"/>
      <c r="U309" s="197"/>
      <c r="V309" s="197"/>
      <c r="W309" s="197"/>
      <c r="X309" s="197"/>
      <c r="Y309" s="197"/>
      <c r="Z309" s="197"/>
    </row>
    <row r="310" ht="15.75" customHeight="1">
      <c r="A310" s="180"/>
      <c r="B310" s="197"/>
      <c r="C310" s="197"/>
      <c r="D310" s="197"/>
      <c r="E310" s="197"/>
      <c r="F310" s="197"/>
      <c r="G310" s="197"/>
      <c r="H310" s="169"/>
      <c r="I310" s="152"/>
      <c r="J310" s="50"/>
      <c r="K310" s="50"/>
      <c r="L310" s="50"/>
      <c r="M310" s="50"/>
      <c r="N310" s="152"/>
      <c r="O310" s="197"/>
      <c r="P310" s="197"/>
      <c r="Q310" s="197"/>
      <c r="R310" s="197"/>
      <c r="S310" s="197"/>
      <c r="T310" s="197"/>
      <c r="U310" s="197"/>
      <c r="V310" s="197"/>
      <c r="W310" s="197"/>
      <c r="X310" s="197"/>
      <c r="Y310" s="197"/>
      <c r="Z310" s="197"/>
    </row>
    <row r="311" ht="15.75" customHeight="1">
      <c r="A311" s="180"/>
      <c r="B311" s="197"/>
      <c r="C311" s="197"/>
      <c r="D311" s="197"/>
      <c r="E311" s="197"/>
      <c r="F311" s="197"/>
      <c r="G311" s="197"/>
      <c r="H311" s="197"/>
      <c r="I311" s="152"/>
      <c r="J311" s="50"/>
      <c r="K311" s="50"/>
      <c r="L311" s="50"/>
      <c r="M311" s="50"/>
      <c r="N311" s="152"/>
      <c r="O311" s="197"/>
      <c r="P311" s="197"/>
      <c r="Q311" s="197"/>
      <c r="R311" s="197"/>
      <c r="S311" s="197"/>
      <c r="T311" s="197"/>
      <c r="U311" s="197"/>
      <c r="V311" s="197"/>
      <c r="W311" s="197"/>
      <c r="X311" s="197"/>
      <c r="Y311" s="197"/>
      <c r="Z311" s="197"/>
    </row>
    <row r="312" ht="15.75" customHeight="1">
      <c r="A312" s="180"/>
      <c r="B312" s="197"/>
      <c r="C312" s="197"/>
      <c r="D312" s="197"/>
      <c r="E312" s="197"/>
      <c r="F312" s="197"/>
      <c r="G312" s="197"/>
      <c r="H312" s="169"/>
      <c r="I312" s="152"/>
      <c r="J312" s="50"/>
      <c r="K312" s="50"/>
      <c r="L312" s="50"/>
      <c r="M312" s="50"/>
      <c r="N312" s="152"/>
      <c r="O312" s="197"/>
      <c r="P312" s="197"/>
      <c r="Q312" s="197"/>
      <c r="R312" s="197"/>
      <c r="S312" s="197"/>
      <c r="T312" s="197"/>
      <c r="U312" s="197"/>
      <c r="V312" s="197"/>
      <c r="W312" s="197"/>
      <c r="X312" s="197"/>
      <c r="Y312" s="197"/>
      <c r="Z312" s="197"/>
    </row>
    <row r="313" ht="15.75" customHeight="1">
      <c r="A313" s="180"/>
      <c r="B313" s="197"/>
      <c r="C313" s="197"/>
      <c r="D313" s="197"/>
      <c r="E313" s="197"/>
      <c r="F313" s="197"/>
      <c r="G313" s="197"/>
      <c r="H313" s="169"/>
      <c r="I313" s="152"/>
      <c r="J313" s="50"/>
      <c r="K313" s="50"/>
      <c r="L313" s="50"/>
      <c r="M313" s="50"/>
      <c r="N313" s="152"/>
      <c r="O313" s="197"/>
      <c r="P313" s="197"/>
      <c r="Q313" s="197"/>
      <c r="R313" s="197"/>
      <c r="S313" s="197"/>
      <c r="T313" s="197"/>
      <c r="U313" s="197"/>
      <c r="V313" s="197"/>
      <c r="W313" s="197"/>
      <c r="X313" s="197"/>
      <c r="Y313" s="197"/>
      <c r="Z313" s="197"/>
    </row>
    <row r="314" ht="15.75" customHeight="1">
      <c r="A314" s="180"/>
      <c r="B314" s="197"/>
      <c r="C314" s="197"/>
      <c r="D314" s="197"/>
      <c r="E314" s="197"/>
      <c r="F314" s="197"/>
      <c r="G314" s="197"/>
      <c r="H314" s="197"/>
      <c r="I314" s="152"/>
      <c r="J314" s="50"/>
      <c r="K314" s="50"/>
      <c r="L314" s="50"/>
      <c r="M314" s="50"/>
      <c r="N314" s="152"/>
      <c r="O314" s="197"/>
      <c r="P314" s="197"/>
      <c r="Q314" s="197"/>
      <c r="R314" s="197"/>
      <c r="S314" s="197"/>
      <c r="T314" s="197"/>
      <c r="U314" s="197"/>
      <c r="V314" s="197"/>
      <c r="W314" s="197"/>
      <c r="X314" s="197"/>
      <c r="Y314" s="197"/>
      <c r="Z314" s="197"/>
    </row>
    <row r="315" ht="15.75" customHeight="1">
      <c r="A315" s="180"/>
      <c r="B315" s="197"/>
      <c r="C315" s="197"/>
      <c r="D315" s="197"/>
      <c r="E315" s="197"/>
      <c r="F315" s="197"/>
      <c r="G315" s="197"/>
      <c r="H315" s="169"/>
      <c r="I315" s="152"/>
      <c r="J315" s="50"/>
      <c r="K315" s="50"/>
      <c r="L315" s="50"/>
      <c r="M315" s="50"/>
      <c r="N315" s="152"/>
      <c r="O315" s="197"/>
      <c r="P315" s="197"/>
      <c r="Q315" s="197"/>
      <c r="R315" s="197"/>
      <c r="S315" s="197"/>
      <c r="T315" s="197"/>
      <c r="U315" s="197"/>
      <c r="V315" s="197"/>
      <c r="W315" s="197"/>
      <c r="X315" s="197"/>
      <c r="Y315" s="197"/>
      <c r="Z315" s="197"/>
    </row>
    <row r="316" ht="15.75" customHeight="1">
      <c r="A316" s="180"/>
      <c r="B316" s="197"/>
      <c r="C316" s="197"/>
      <c r="D316" s="197"/>
      <c r="E316" s="197"/>
      <c r="F316" s="197"/>
      <c r="G316" s="197"/>
      <c r="H316" s="169"/>
      <c r="I316" s="152"/>
      <c r="J316" s="50"/>
      <c r="K316" s="50"/>
      <c r="L316" s="50"/>
      <c r="M316" s="50"/>
      <c r="N316" s="152"/>
      <c r="O316" s="197"/>
      <c r="P316" s="197"/>
      <c r="Q316" s="197"/>
      <c r="R316" s="197"/>
      <c r="S316" s="197"/>
      <c r="T316" s="197"/>
      <c r="U316" s="197"/>
      <c r="V316" s="197"/>
      <c r="W316" s="197"/>
      <c r="X316" s="197"/>
      <c r="Y316" s="197"/>
      <c r="Z316" s="197"/>
    </row>
    <row r="317" ht="15.75" customHeight="1">
      <c r="A317" s="180"/>
      <c r="B317" s="197"/>
      <c r="C317" s="197"/>
      <c r="D317" s="197"/>
      <c r="E317" s="197"/>
      <c r="F317" s="197"/>
      <c r="G317" s="197"/>
      <c r="H317" s="169"/>
      <c r="I317" s="152"/>
      <c r="J317" s="50"/>
      <c r="K317" s="50"/>
      <c r="L317" s="50"/>
      <c r="M317" s="50"/>
      <c r="N317" s="152"/>
      <c r="O317" s="197"/>
      <c r="P317" s="197"/>
      <c r="Q317" s="197"/>
      <c r="R317" s="197"/>
      <c r="S317" s="197"/>
      <c r="T317" s="197"/>
      <c r="U317" s="197"/>
      <c r="V317" s="197"/>
      <c r="W317" s="197"/>
      <c r="X317" s="197"/>
      <c r="Y317" s="197"/>
      <c r="Z317" s="197"/>
    </row>
    <row r="318" ht="15.75" customHeight="1">
      <c r="A318" s="180"/>
      <c r="B318" s="197"/>
      <c r="C318" s="197"/>
      <c r="D318" s="197"/>
      <c r="E318" s="197"/>
      <c r="F318" s="197"/>
      <c r="G318" s="197"/>
      <c r="H318" s="169"/>
      <c r="I318" s="152"/>
      <c r="J318" s="50"/>
      <c r="K318" s="50"/>
      <c r="L318" s="50"/>
      <c r="M318" s="50"/>
      <c r="N318" s="152"/>
      <c r="O318" s="197"/>
      <c r="P318" s="197"/>
      <c r="Q318" s="197"/>
      <c r="R318" s="197"/>
      <c r="S318" s="197"/>
      <c r="T318" s="197"/>
      <c r="U318" s="197"/>
      <c r="V318" s="197"/>
      <c r="W318" s="197"/>
      <c r="X318" s="197"/>
      <c r="Y318" s="197"/>
      <c r="Z318" s="197"/>
    </row>
    <row r="319" ht="15.75" customHeight="1">
      <c r="A319" s="180"/>
      <c r="B319" s="197"/>
      <c r="C319" s="197"/>
      <c r="D319" s="197"/>
      <c r="E319" s="197"/>
      <c r="F319" s="197"/>
      <c r="G319" s="197"/>
      <c r="H319" s="169"/>
      <c r="I319" s="152"/>
      <c r="J319" s="50"/>
      <c r="K319" s="50"/>
      <c r="L319" s="50"/>
      <c r="M319" s="50"/>
      <c r="N319" s="152"/>
      <c r="O319" s="197"/>
      <c r="P319" s="197"/>
      <c r="Q319" s="197"/>
      <c r="R319" s="197"/>
      <c r="S319" s="197"/>
      <c r="T319" s="197"/>
      <c r="U319" s="197"/>
      <c r="V319" s="197"/>
      <c r="W319" s="197"/>
      <c r="X319" s="197"/>
      <c r="Y319" s="197"/>
      <c r="Z319" s="197"/>
    </row>
    <row r="320" ht="15.75" customHeight="1">
      <c r="A320" s="180"/>
      <c r="B320" s="197"/>
      <c r="C320" s="197"/>
      <c r="D320" s="197"/>
      <c r="E320" s="197"/>
      <c r="F320" s="197"/>
      <c r="G320" s="197"/>
      <c r="H320" s="169"/>
      <c r="I320" s="152"/>
      <c r="J320" s="50"/>
      <c r="K320" s="50"/>
      <c r="L320" s="50"/>
      <c r="M320" s="50"/>
      <c r="N320" s="152"/>
      <c r="O320" s="197"/>
      <c r="P320" s="197"/>
      <c r="Q320" s="197"/>
      <c r="R320" s="197"/>
      <c r="S320" s="197"/>
      <c r="T320" s="197"/>
      <c r="U320" s="197"/>
      <c r="V320" s="197"/>
      <c r="W320" s="197"/>
      <c r="X320" s="197"/>
      <c r="Y320" s="197"/>
      <c r="Z320" s="197"/>
    </row>
    <row r="321" ht="15.75" customHeight="1">
      <c r="A321" s="180"/>
      <c r="B321" s="197"/>
      <c r="C321" s="197"/>
      <c r="D321" s="197"/>
      <c r="E321" s="197"/>
      <c r="F321" s="197"/>
      <c r="G321" s="197"/>
      <c r="H321" s="169"/>
      <c r="I321" s="152"/>
      <c r="J321" s="50"/>
      <c r="K321" s="50"/>
      <c r="L321" s="50"/>
      <c r="M321" s="50"/>
      <c r="N321" s="152"/>
      <c r="O321" s="197"/>
      <c r="P321" s="197"/>
      <c r="Q321" s="197"/>
      <c r="R321" s="197"/>
      <c r="S321" s="197"/>
      <c r="T321" s="197"/>
      <c r="U321" s="197"/>
      <c r="V321" s="197"/>
      <c r="W321" s="197"/>
      <c r="X321" s="197"/>
      <c r="Y321" s="197"/>
      <c r="Z321" s="197"/>
    </row>
    <row r="322" ht="15.75" customHeight="1">
      <c r="A322" s="180"/>
      <c r="B322" s="197"/>
      <c r="C322" s="197"/>
      <c r="D322" s="197"/>
      <c r="E322" s="197"/>
      <c r="F322" s="197"/>
      <c r="G322" s="197"/>
      <c r="H322" s="197"/>
      <c r="I322" s="152"/>
      <c r="J322" s="50"/>
      <c r="K322" s="50"/>
      <c r="L322" s="50"/>
      <c r="M322" s="50"/>
      <c r="N322" s="152"/>
      <c r="O322" s="197"/>
      <c r="P322" s="197"/>
      <c r="Q322" s="197"/>
      <c r="R322" s="197"/>
      <c r="S322" s="197"/>
      <c r="T322" s="197"/>
      <c r="U322" s="197"/>
      <c r="V322" s="197"/>
      <c r="W322" s="197"/>
      <c r="X322" s="197"/>
      <c r="Y322" s="197"/>
      <c r="Z322" s="197"/>
    </row>
    <row r="323" ht="15.75" customHeight="1">
      <c r="A323" s="180"/>
      <c r="B323" s="197"/>
      <c r="C323" s="197"/>
      <c r="D323" s="197"/>
      <c r="E323" s="197"/>
      <c r="F323" s="197"/>
      <c r="G323" s="197"/>
      <c r="H323" s="169"/>
      <c r="I323" s="152"/>
      <c r="J323" s="50"/>
      <c r="K323" s="50"/>
      <c r="L323" s="50"/>
      <c r="M323" s="50"/>
      <c r="N323" s="152"/>
      <c r="O323" s="197"/>
      <c r="P323" s="197"/>
      <c r="Q323" s="197"/>
      <c r="R323" s="197"/>
      <c r="S323" s="197"/>
      <c r="T323" s="197"/>
      <c r="U323" s="197"/>
      <c r="V323" s="197"/>
      <c r="W323" s="197"/>
      <c r="X323" s="197"/>
      <c r="Y323" s="197"/>
      <c r="Z323" s="197"/>
    </row>
    <row r="324" ht="15.75" customHeight="1">
      <c r="A324" s="180"/>
      <c r="B324" s="197"/>
      <c r="C324" s="197"/>
      <c r="D324" s="197"/>
      <c r="E324" s="197"/>
      <c r="F324" s="197"/>
      <c r="G324" s="197"/>
      <c r="H324" s="169"/>
      <c r="I324" s="152"/>
      <c r="J324" s="50"/>
      <c r="K324" s="50"/>
      <c r="L324" s="50"/>
      <c r="M324" s="50"/>
      <c r="N324" s="152"/>
      <c r="O324" s="197"/>
      <c r="P324" s="197"/>
      <c r="Q324" s="197"/>
      <c r="R324" s="197"/>
      <c r="S324" s="197"/>
      <c r="T324" s="197"/>
      <c r="U324" s="197"/>
      <c r="V324" s="197"/>
      <c r="W324" s="197"/>
      <c r="X324" s="197"/>
      <c r="Y324" s="197"/>
      <c r="Z324" s="197"/>
    </row>
    <row r="325" ht="15.75" customHeight="1">
      <c r="A325" s="180"/>
      <c r="B325" s="197"/>
      <c r="C325" s="197"/>
      <c r="D325" s="197"/>
      <c r="E325" s="197"/>
      <c r="F325" s="197"/>
      <c r="G325" s="197"/>
      <c r="H325" s="169"/>
      <c r="I325" s="152"/>
      <c r="J325" s="50"/>
      <c r="K325" s="50"/>
      <c r="L325" s="50"/>
      <c r="M325" s="50"/>
      <c r="N325" s="152"/>
      <c r="O325" s="197"/>
      <c r="P325" s="197"/>
      <c r="Q325" s="197"/>
      <c r="R325" s="197"/>
      <c r="S325" s="197"/>
      <c r="T325" s="197"/>
      <c r="U325" s="197"/>
      <c r="V325" s="197"/>
      <c r="W325" s="197"/>
      <c r="X325" s="197"/>
      <c r="Y325" s="197"/>
      <c r="Z325" s="197"/>
    </row>
    <row r="326" ht="15.75" customHeight="1">
      <c r="A326" s="180"/>
      <c r="B326" s="197"/>
      <c r="C326" s="197"/>
      <c r="D326" s="197"/>
      <c r="E326" s="197"/>
      <c r="F326" s="197"/>
      <c r="G326" s="197"/>
      <c r="H326" s="169"/>
      <c r="I326" s="152"/>
      <c r="J326" s="50"/>
      <c r="K326" s="50"/>
      <c r="L326" s="50"/>
      <c r="M326" s="50"/>
      <c r="N326" s="152"/>
      <c r="O326" s="197"/>
      <c r="P326" s="197"/>
      <c r="Q326" s="197"/>
      <c r="R326" s="197"/>
      <c r="S326" s="197"/>
      <c r="T326" s="197"/>
      <c r="U326" s="197"/>
      <c r="V326" s="197"/>
      <c r="W326" s="197"/>
      <c r="X326" s="197"/>
      <c r="Y326" s="197"/>
      <c r="Z326" s="197"/>
    </row>
    <row r="327" ht="15.75" customHeight="1">
      <c r="A327" s="180"/>
      <c r="B327" s="197"/>
      <c r="C327" s="197"/>
      <c r="D327" s="197"/>
      <c r="E327" s="197"/>
      <c r="F327" s="197"/>
      <c r="G327" s="197"/>
      <c r="H327" s="169"/>
      <c r="I327" s="152"/>
      <c r="J327" s="50"/>
      <c r="K327" s="50"/>
      <c r="L327" s="50"/>
      <c r="M327" s="50"/>
      <c r="N327" s="152"/>
      <c r="O327" s="197"/>
      <c r="P327" s="197"/>
      <c r="Q327" s="197"/>
      <c r="R327" s="197"/>
      <c r="S327" s="197"/>
      <c r="T327" s="197"/>
      <c r="U327" s="197"/>
      <c r="V327" s="197"/>
      <c r="W327" s="197"/>
      <c r="X327" s="197"/>
      <c r="Y327" s="197"/>
      <c r="Z327" s="197"/>
    </row>
    <row r="328" ht="15.75" customHeight="1">
      <c r="A328" s="180"/>
      <c r="B328" s="197"/>
      <c r="C328" s="197"/>
      <c r="D328" s="197"/>
      <c r="E328" s="197"/>
      <c r="F328" s="197"/>
      <c r="G328" s="197"/>
      <c r="H328" s="169"/>
      <c r="I328" s="152"/>
      <c r="J328" s="50"/>
      <c r="K328" s="50"/>
      <c r="L328" s="50"/>
      <c r="M328" s="50"/>
      <c r="N328" s="152"/>
      <c r="O328" s="197"/>
      <c r="P328" s="197"/>
      <c r="Q328" s="197"/>
      <c r="R328" s="197"/>
      <c r="S328" s="197"/>
      <c r="T328" s="197"/>
      <c r="U328" s="197"/>
      <c r="V328" s="197"/>
      <c r="W328" s="197"/>
      <c r="X328" s="197"/>
      <c r="Y328" s="197"/>
      <c r="Z328" s="197"/>
    </row>
    <row r="329" ht="15.75" customHeight="1">
      <c r="A329" s="180"/>
      <c r="B329" s="197"/>
      <c r="C329" s="197"/>
      <c r="D329" s="197"/>
      <c r="E329" s="197"/>
      <c r="F329" s="197"/>
      <c r="G329" s="197"/>
      <c r="H329" s="169"/>
      <c r="I329" s="152"/>
      <c r="J329" s="50"/>
      <c r="K329" s="50"/>
      <c r="L329" s="50"/>
      <c r="M329" s="50"/>
      <c r="N329" s="152"/>
      <c r="O329" s="197"/>
      <c r="P329" s="197"/>
      <c r="Q329" s="197"/>
      <c r="R329" s="197"/>
      <c r="S329" s="197"/>
      <c r="T329" s="197"/>
      <c r="U329" s="197"/>
      <c r="V329" s="197"/>
      <c r="W329" s="197"/>
      <c r="X329" s="197"/>
      <c r="Y329" s="197"/>
      <c r="Z329" s="197"/>
    </row>
    <row r="330" ht="15.75" customHeight="1">
      <c r="A330" s="180"/>
      <c r="B330" s="197"/>
      <c r="C330" s="197"/>
      <c r="D330" s="197"/>
      <c r="E330" s="197"/>
      <c r="F330" s="197"/>
      <c r="G330" s="197"/>
      <c r="H330" s="169"/>
      <c r="I330" s="152"/>
      <c r="J330" s="50"/>
      <c r="K330" s="50"/>
      <c r="L330" s="50"/>
      <c r="M330" s="50"/>
      <c r="N330" s="152"/>
      <c r="O330" s="197"/>
      <c r="P330" s="197"/>
      <c r="Q330" s="197"/>
      <c r="R330" s="197"/>
      <c r="S330" s="197"/>
      <c r="T330" s="197"/>
      <c r="U330" s="197"/>
      <c r="V330" s="197"/>
      <c r="W330" s="197"/>
      <c r="X330" s="197"/>
      <c r="Y330" s="197"/>
      <c r="Z330" s="197"/>
    </row>
    <row r="331" ht="15.75" customHeight="1">
      <c r="A331" s="180"/>
      <c r="B331" s="197"/>
      <c r="C331" s="197"/>
      <c r="D331" s="197"/>
      <c r="E331" s="197"/>
      <c r="F331" s="197"/>
      <c r="G331" s="197"/>
      <c r="H331" s="197"/>
      <c r="I331" s="152"/>
      <c r="J331" s="50"/>
      <c r="K331" s="50"/>
      <c r="L331" s="50"/>
      <c r="M331" s="50"/>
      <c r="N331" s="152"/>
      <c r="O331" s="197"/>
      <c r="P331" s="197"/>
      <c r="Q331" s="197"/>
      <c r="R331" s="197"/>
      <c r="S331" s="197"/>
      <c r="T331" s="197"/>
      <c r="U331" s="197"/>
      <c r="V331" s="197"/>
      <c r="W331" s="197"/>
      <c r="X331" s="197"/>
      <c r="Y331" s="197"/>
      <c r="Z331" s="197"/>
    </row>
    <row r="332" ht="15.75" customHeight="1">
      <c r="A332" s="180"/>
      <c r="B332" s="197"/>
      <c r="C332" s="197"/>
      <c r="D332" s="197"/>
      <c r="E332" s="197"/>
      <c r="F332" s="197"/>
      <c r="G332" s="197"/>
      <c r="H332" s="197"/>
      <c r="I332" s="152"/>
      <c r="J332" s="50"/>
      <c r="K332" s="50"/>
      <c r="L332" s="50"/>
      <c r="M332" s="50"/>
      <c r="N332" s="152"/>
      <c r="O332" s="197"/>
      <c r="P332" s="197"/>
      <c r="Q332" s="197"/>
      <c r="R332" s="197"/>
      <c r="S332" s="197"/>
      <c r="T332" s="197"/>
      <c r="U332" s="197"/>
      <c r="V332" s="197"/>
      <c r="W332" s="197"/>
      <c r="X332" s="197"/>
      <c r="Y332" s="197"/>
      <c r="Z332" s="197"/>
    </row>
    <row r="333" ht="15.75" customHeight="1">
      <c r="A333" s="180"/>
      <c r="B333" s="197"/>
      <c r="C333" s="197"/>
      <c r="D333" s="197"/>
      <c r="E333" s="197"/>
      <c r="F333" s="197"/>
      <c r="G333" s="197"/>
      <c r="H333" s="197"/>
      <c r="I333" s="152"/>
      <c r="J333" s="50"/>
      <c r="K333" s="50"/>
      <c r="L333" s="50"/>
      <c r="M333" s="50"/>
      <c r="N333" s="152"/>
      <c r="O333" s="197"/>
      <c r="P333" s="197"/>
      <c r="Q333" s="197"/>
      <c r="R333" s="197"/>
      <c r="S333" s="197"/>
      <c r="T333" s="197"/>
      <c r="U333" s="197"/>
      <c r="V333" s="197"/>
      <c r="W333" s="197"/>
      <c r="X333" s="197"/>
      <c r="Y333" s="197"/>
      <c r="Z333" s="197"/>
    </row>
    <row r="334" ht="15.75" customHeight="1">
      <c r="A334" s="180"/>
      <c r="B334" s="197"/>
      <c r="C334" s="197"/>
      <c r="D334" s="197"/>
      <c r="E334" s="197"/>
      <c r="F334" s="197"/>
      <c r="G334" s="197"/>
      <c r="H334" s="169"/>
      <c r="I334" s="152"/>
      <c r="J334" s="50"/>
      <c r="K334" s="50"/>
      <c r="L334" s="50"/>
      <c r="M334" s="50"/>
      <c r="N334" s="152"/>
      <c r="O334" s="197"/>
      <c r="P334" s="197"/>
      <c r="Q334" s="197"/>
      <c r="R334" s="197"/>
      <c r="S334" s="197"/>
      <c r="T334" s="197"/>
      <c r="U334" s="197"/>
      <c r="V334" s="197"/>
      <c r="W334" s="197"/>
      <c r="X334" s="197"/>
      <c r="Y334" s="197"/>
      <c r="Z334" s="197"/>
    </row>
    <row r="335" ht="15.75" customHeight="1">
      <c r="A335" s="180"/>
      <c r="B335" s="197"/>
      <c r="C335" s="197"/>
      <c r="D335" s="197"/>
      <c r="E335" s="197"/>
      <c r="F335" s="197"/>
      <c r="G335" s="197"/>
      <c r="H335" s="169"/>
      <c r="I335" s="152"/>
      <c r="J335" s="50"/>
      <c r="K335" s="50"/>
      <c r="L335" s="50"/>
      <c r="M335" s="50"/>
      <c r="N335" s="152"/>
      <c r="O335" s="197"/>
      <c r="P335" s="197"/>
      <c r="Q335" s="197"/>
      <c r="R335" s="197"/>
      <c r="S335" s="197"/>
      <c r="T335" s="197"/>
      <c r="U335" s="197"/>
      <c r="V335" s="197"/>
      <c r="W335" s="197"/>
      <c r="X335" s="197"/>
      <c r="Y335" s="197"/>
      <c r="Z335" s="197"/>
    </row>
    <row r="336" ht="15.75" customHeight="1">
      <c r="A336" s="180"/>
      <c r="B336" s="197"/>
      <c r="C336" s="197"/>
      <c r="D336" s="197"/>
      <c r="E336" s="197"/>
      <c r="F336" s="197"/>
      <c r="G336" s="197"/>
      <c r="H336" s="197"/>
      <c r="I336" s="152"/>
      <c r="J336" s="50"/>
      <c r="K336" s="50"/>
      <c r="L336" s="50"/>
      <c r="M336" s="50"/>
      <c r="N336" s="152"/>
      <c r="O336" s="197"/>
      <c r="P336" s="197"/>
      <c r="Q336" s="197"/>
      <c r="R336" s="197"/>
      <c r="S336" s="197"/>
      <c r="T336" s="197"/>
      <c r="U336" s="197"/>
      <c r="V336" s="197"/>
      <c r="W336" s="197"/>
      <c r="X336" s="197"/>
      <c r="Y336" s="197"/>
      <c r="Z336" s="197"/>
    </row>
    <row r="337" ht="15.75" customHeight="1">
      <c r="A337" s="180"/>
      <c r="B337" s="197"/>
      <c r="C337" s="197"/>
      <c r="D337" s="197"/>
      <c r="E337" s="197"/>
      <c r="F337" s="197"/>
      <c r="G337" s="197"/>
      <c r="H337" s="169"/>
      <c r="I337" s="152"/>
      <c r="J337" s="50"/>
      <c r="K337" s="50"/>
      <c r="L337" s="50"/>
      <c r="M337" s="50"/>
      <c r="N337" s="152"/>
      <c r="O337" s="197"/>
      <c r="P337" s="197"/>
      <c r="Q337" s="197"/>
      <c r="R337" s="197"/>
      <c r="S337" s="197"/>
      <c r="T337" s="197"/>
      <c r="U337" s="197"/>
      <c r="V337" s="197"/>
      <c r="W337" s="197"/>
      <c r="X337" s="197"/>
      <c r="Y337" s="197"/>
      <c r="Z337" s="197"/>
    </row>
    <row r="338" ht="15.75" customHeight="1">
      <c r="A338" s="180"/>
      <c r="B338" s="197"/>
      <c r="C338" s="197"/>
      <c r="D338" s="197"/>
      <c r="E338" s="197"/>
      <c r="F338" s="197"/>
      <c r="G338" s="197"/>
      <c r="H338" s="169"/>
      <c r="I338" s="152"/>
      <c r="J338" s="50"/>
      <c r="K338" s="50"/>
      <c r="L338" s="50"/>
      <c r="M338" s="50"/>
      <c r="N338" s="152"/>
      <c r="O338" s="197"/>
      <c r="P338" s="197"/>
      <c r="Q338" s="197"/>
      <c r="R338" s="197"/>
      <c r="S338" s="197"/>
      <c r="T338" s="197"/>
      <c r="U338" s="197"/>
      <c r="V338" s="197"/>
      <c r="W338" s="197"/>
      <c r="X338" s="197"/>
      <c r="Y338" s="197"/>
      <c r="Z338" s="197"/>
    </row>
    <row r="339" ht="15.75" customHeight="1">
      <c r="A339" s="180"/>
      <c r="B339" s="197"/>
      <c r="C339" s="197"/>
      <c r="D339" s="197"/>
      <c r="E339" s="197"/>
      <c r="F339" s="197"/>
      <c r="G339" s="197"/>
      <c r="H339" s="169"/>
      <c r="I339" s="152"/>
      <c r="J339" s="50"/>
      <c r="K339" s="50"/>
      <c r="L339" s="50"/>
      <c r="M339" s="50"/>
      <c r="N339" s="152"/>
      <c r="O339" s="197"/>
      <c r="P339" s="197"/>
      <c r="Q339" s="197"/>
      <c r="R339" s="197"/>
      <c r="S339" s="197"/>
      <c r="T339" s="197"/>
      <c r="U339" s="197"/>
      <c r="V339" s="197"/>
      <c r="W339" s="197"/>
      <c r="X339" s="197"/>
      <c r="Y339" s="197"/>
      <c r="Z339" s="197"/>
    </row>
    <row r="340" ht="15.75" customHeight="1">
      <c r="A340" s="180"/>
      <c r="B340" s="197"/>
      <c r="C340" s="197"/>
      <c r="D340" s="197"/>
      <c r="E340" s="197"/>
      <c r="F340" s="197"/>
      <c r="G340" s="197"/>
      <c r="H340" s="169"/>
      <c r="I340" s="152"/>
      <c r="J340" s="50"/>
      <c r="K340" s="50"/>
      <c r="L340" s="50"/>
      <c r="M340" s="50"/>
      <c r="N340" s="152"/>
      <c r="O340" s="197"/>
      <c r="P340" s="197"/>
      <c r="Q340" s="197"/>
      <c r="R340" s="197"/>
      <c r="S340" s="197"/>
      <c r="T340" s="197"/>
      <c r="U340" s="197"/>
      <c r="V340" s="197"/>
      <c r="W340" s="197"/>
      <c r="X340" s="197"/>
      <c r="Y340" s="197"/>
      <c r="Z340" s="197"/>
    </row>
    <row r="341" ht="15.75" customHeight="1">
      <c r="A341" s="180"/>
      <c r="B341" s="197"/>
      <c r="C341" s="197"/>
      <c r="D341" s="197"/>
      <c r="E341" s="197"/>
      <c r="F341" s="197"/>
      <c r="G341" s="197"/>
      <c r="H341" s="169"/>
      <c r="I341" s="152"/>
      <c r="J341" s="50"/>
      <c r="K341" s="50"/>
      <c r="L341" s="50"/>
      <c r="M341" s="50"/>
      <c r="N341" s="152"/>
      <c r="O341" s="197"/>
      <c r="P341" s="197"/>
      <c r="Q341" s="197"/>
      <c r="R341" s="197"/>
      <c r="S341" s="197"/>
      <c r="T341" s="197"/>
      <c r="U341" s="197"/>
      <c r="V341" s="197"/>
      <c r="W341" s="197"/>
      <c r="X341" s="197"/>
      <c r="Y341" s="197"/>
      <c r="Z341" s="197"/>
    </row>
    <row r="342" ht="15.75" customHeight="1">
      <c r="A342" s="180"/>
      <c r="B342" s="197"/>
      <c r="C342" s="197"/>
      <c r="D342" s="197"/>
      <c r="E342" s="197"/>
      <c r="F342" s="197"/>
      <c r="G342" s="197"/>
      <c r="H342" s="169"/>
      <c r="I342" s="152"/>
      <c r="J342" s="50"/>
      <c r="K342" s="50"/>
      <c r="L342" s="50"/>
      <c r="M342" s="50"/>
      <c r="N342" s="152"/>
      <c r="O342" s="197"/>
      <c r="P342" s="197"/>
      <c r="Q342" s="197"/>
      <c r="R342" s="197"/>
      <c r="S342" s="197"/>
      <c r="T342" s="197"/>
      <c r="U342" s="197"/>
      <c r="V342" s="197"/>
      <c r="W342" s="197"/>
      <c r="X342" s="197"/>
      <c r="Y342" s="197"/>
      <c r="Z342" s="197"/>
    </row>
    <row r="343" ht="15.75" customHeight="1">
      <c r="A343" s="180"/>
      <c r="B343" s="197"/>
      <c r="C343" s="197"/>
      <c r="D343" s="197"/>
      <c r="E343" s="197"/>
      <c r="F343" s="197"/>
      <c r="G343" s="197"/>
      <c r="H343" s="197"/>
      <c r="I343" s="152"/>
      <c r="J343" s="50"/>
      <c r="K343" s="50"/>
      <c r="L343" s="50"/>
      <c r="M343" s="50"/>
      <c r="N343" s="152"/>
      <c r="O343" s="197"/>
      <c r="P343" s="197"/>
      <c r="Q343" s="197"/>
      <c r="R343" s="197"/>
      <c r="S343" s="197"/>
      <c r="T343" s="197"/>
      <c r="U343" s="197"/>
      <c r="V343" s="197"/>
      <c r="W343" s="197"/>
      <c r="X343" s="197"/>
      <c r="Y343" s="197"/>
      <c r="Z343" s="197"/>
    </row>
    <row r="344" ht="15.75" customHeight="1">
      <c r="A344" s="180"/>
      <c r="B344" s="197"/>
      <c r="C344" s="197"/>
      <c r="D344" s="197"/>
      <c r="E344" s="197"/>
      <c r="F344" s="197"/>
      <c r="G344" s="197"/>
      <c r="H344" s="169"/>
      <c r="I344" s="152"/>
      <c r="J344" s="50"/>
      <c r="K344" s="50"/>
      <c r="L344" s="50"/>
      <c r="M344" s="50"/>
      <c r="N344" s="152"/>
      <c r="O344" s="197"/>
      <c r="P344" s="197"/>
      <c r="Q344" s="197"/>
      <c r="R344" s="197"/>
      <c r="S344" s="197"/>
      <c r="T344" s="197"/>
      <c r="U344" s="197"/>
      <c r="V344" s="197"/>
      <c r="W344" s="197"/>
      <c r="X344" s="197"/>
      <c r="Y344" s="197"/>
      <c r="Z344" s="197"/>
    </row>
    <row r="345" ht="15.75" customHeight="1">
      <c r="A345" s="180"/>
      <c r="B345" s="197"/>
      <c r="C345" s="197"/>
      <c r="D345" s="197"/>
      <c r="E345" s="197"/>
      <c r="F345" s="197"/>
      <c r="G345" s="197"/>
      <c r="H345" s="197"/>
      <c r="I345" s="152"/>
      <c r="J345" s="50"/>
      <c r="K345" s="50"/>
      <c r="L345" s="50"/>
      <c r="M345" s="50"/>
      <c r="N345" s="152"/>
      <c r="O345" s="197"/>
      <c r="P345" s="197"/>
      <c r="Q345" s="197"/>
      <c r="R345" s="197"/>
      <c r="S345" s="197"/>
      <c r="T345" s="197"/>
      <c r="U345" s="197"/>
      <c r="V345" s="197"/>
      <c r="W345" s="197"/>
      <c r="X345" s="197"/>
      <c r="Y345" s="197"/>
      <c r="Z345" s="197"/>
    </row>
    <row r="346" ht="15.75" customHeight="1">
      <c r="A346" s="180"/>
      <c r="B346" s="197"/>
      <c r="C346" s="197"/>
      <c r="D346" s="197"/>
      <c r="E346" s="197"/>
      <c r="F346" s="197"/>
      <c r="G346" s="197"/>
      <c r="H346" s="169"/>
      <c r="I346" s="152"/>
      <c r="J346" s="50"/>
      <c r="K346" s="50"/>
      <c r="L346" s="50"/>
      <c r="M346" s="50"/>
      <c r="N346" s="152"/>
      <c r="O346" s="197"/>
      <c r="P346" s="197"/>
      <c r="Q346" s="197"/>
      <c r="R346" s="197"/>
      <c r="S346" s="197"/>
      <c r="T346" s="197"/>
      <c r="U346" s="197"/>
      <c r="V346" s="197"/>
      <c r="W346" s="197"/>
      <c r="X346" s="197"/>
      <c r="Y346" s="197"/>
      <c r="Z346" s="197"/>
    </row>
    <row r="347" ht="15.75" customHeight="1">
      <c r="A347" s="180"/>
      <c r="B347" s="197"/>
      <c r="C347" s="197"/>
      <c r="D347" s="197"/>
      <c r="E347" s="197"/>
      <c r="F347" s="197"/>
      <c r="G347" s="197"/>
      <c r="H347" s="169"/>
      <c r="I347" s="152"/>
      <c r="J347" s="50"/>
      <c r="K347" s="50"/>
      <c r="L347" s="50"/>
      <c r="M347" s="50"/>
      <c r="N347" s="152"/>
      <c r="O347" s="197"/>
      <c r="P347" s="197"/>
      <c r="Q347" s="197"/>
      <c r="R347" s="197"/>
      <c r="S347" s="197"/>
      <c r="T347" s="197"/>
      <c r="U347" s="197"/>
      <c r="V347" s="197"/>
      <c r="W347" s="197"/>
      <c r="X347" s="197"/>
      <c r="Y347" s="197"/>
      <c r="Z347" s="197"/>
    </row>
    <row r="348" ht="15.75" customHeight="1">
      <c r="A348" s="180"/>
      <c r="B348" s="197"/>
      <c r="C348" s="197"/>
      <c r="D348" s="197"/>
      <c r="E348" s="197"/>
      <c r="F348" s="197"/>
      <c r="G348" s="197"/>
      <c r="H348" s="169"/>
      <c r="I348" s="152"/>
      <c r="J348" s="50"/>
      <c r="K348" s="50"/>
      <c r="L348" s="50"/>
      <c r="M348" s="50"/>
      <c r="N348" s="152"/>
      <c r="O348" s="197"/>
      <c r="P348" s="197"/>
      <c r="Q348" s="197"/>
      <c r="R348" s="197"/>
      <c r="S348" s="197"/>
      <c r="T348" s="197"/>
      <c r="U348" s="197"/>
      <c r="V348" s="197"/>
      <c r="W348" s="197"/>
      <c r="X348" s="197"/>
      <c r="Y348" s="197"/>
      <c r="Z348" s="197"/>
    </row>
    <row r="349" ht="15.75" customHeight="1">
      <c r="A349" s="180"/>
      <c r="B349" s="197"/>
      <c r="C349" s="197"/>
      <c r="D349" s="197"/>
      <c r="E349" s="197"/>
      <c r="F349" s="197"/>
      <c r="G349" s="197"/>
      <c r="H349" s="197"/>
      <c r="I349" s="152"/>
      <c r="J349" s="50"/>
      <c r="K349" s="50"/>
      <c r="L349" s="50"/>
      <c r="M349" s="50"/>
      <c r="N349" s="152"/>
      <c r="O349" s="197"/>
      <c r="P349" s="197"/>
      <c r="Q349" s="197"/>
      <c r="R349" s="197"/>
      <c r="S349" s="197"/>
      <c r="T349" s="197"/>
      <c r="U349" s="197"/>
      <c r="V349" s="197"/>
      <c r="W349" s="197"/>
      <c r="X349" s="197"/>
      <c r="Y349" s="197"/>
      <c r="Z349" s="197"/>
    </row>
    <row r="350" ht="15.75" customHeight="1">
      <c r="A350" s="180"/>
      <c r="B350" s="197"/>
      <c r="C350" s="197"/>
      <c r="D350" s="197"/>
      <c r="E350" s="197"/>
      <c r="F350" s="197"/>
      <c r="G350" s="197"/>
      <c r="H350" s="169"/>
      <c r="I350" s="152"/>
      <c r="J350" s="50"/>
      <c r="K350" s="50"/>
      <c r="L350" s="50"/>
      <c r="M350" s="50"/>
      <c r="N350" s="152"/>
      <c r="O350" s="197"/>
      <c r="P350" s="197"/>
      <c r="Q350" s="197"/>
      <c r="R350" s="197"/>
      <c r="S350" s="197"/>
      <c r="T350" s="197"/>
      <c r="U350" s="197"/>
      <c r="V350" s="197"/>
      <c r="W350" s="197"/>
      <c r="X350" s="197"/>
      <c r="Y350" s="197"/>
      <c r="Z350" s="197"/>
    </row>
    <row r="351" ht="15.75" customHeight="1">
      <c r="A351" s="180"/>
      <c r="B351" s="197"/>
      <c r="C351" s="197"/>
      <c r="D351" s="197"/>
      <c r="E351" s="197"/>
      <c r="F351" s="197"/>
      <c r="G351" s="197"/>
      <c r="H351" s="169"/>
      <c r="I351" s="152"/>
      <c r="J351" s="50"/>
      <c r="K351" s="50"/>
      <c r="L351" s="50"/>
      <c r="M351" s="50"/>
      <c r="N351" s="152"/>
      <c r="O351" s="197"/>
      <c r="P351" s="197"/>
      <c r="Q351" s="197"/>
      <c r="R351" s="197"/>
      <c r="S351" s="197"/>
      <c r="T351" s="197"/>
      <c r="U351" s="197"/>
      <c r="V351" s="197"/>
      <c r="W351" s="197"/>
      <c r="X351" s="197"/>
      <c r="Y351" s="197"/>
      <c r="Z351" s="197"/>
    </row>
    <row r="352" ht="15.75" customHeight="1">
      <c r="A352" s="180"/>
      <c r="B352" s="197"/>
      <c r="C352" s="197"/>
      <c r="D352" s="197"/>
      <c r="E352" s="197"/>
      <c r="F352" s="197"/>
      <c r="G352" s="197"/>
      <c r="H352" s="197"/>
      <c r="I352" s="152"/>
      <c r="J352" s="50"/>
      <c r="K352" s="50"/>
      <c r="L352" s="50"/>
      <c r="M352" s="50"/>
      <c r="N352" s="152"/>
      <c r="O352" s="197"/>
      <c r="P352" s="197"/>
      <c r="Q352" s="197"/>
      <c r="R352" s="197"/>
      <c r="S352" s="197"/>
      <c r="T352" s="197"/>
      <c r="U352" s="197"/>
      <c r="V352" s="197"/>
      <c r="W352" s="197"/>
      <c r="X352" s="197"/>
      <c r="Y352" s="197"/>
      <c r="Z352" s="197"/>
    </row>
    <row r="353" ht="15.75" customHeight="1">
      <c r="A353" s="180"/>
      <c r="B353" s="197"/>
      <c r="C353" s="197"/>
      <c r="D353" s="197"/>
      <c r="E353" s="197"/>
      <c r="F353" s="197"/>
      <c r="G353" s="197"/>
      <c r="H353" s="169"/>
      <c r="I353" s="152"/>
      <c r="J353" s="50"/>
      <c r="K353" s="50"/>
      <c r="L353" s="50"/>
      <c r="M353" s="50"/>
      <c r="N353" s="152"/>
      <c r="O353" s="197"/>
      <c r="P353" s="197"/>
      <c r="Q353" s="197"/>
      <c r="R353" s="197"/>
      <c r="S353" s="197"/>
      <c r="T353" s="197"/>
      <c r="U353" s="197"/>
      <c r="V353" s="197"/>
      <c r="W353" s="197"/>
      <c r="X353" s="197"/>
      <c r="Y353" s="197"/>
      <c r="Z353" s="197"/>
    </row>
    <row r="354" ht="15.75" customHeight="1">
      <c r="A354" s="180"/>
      <c r="B354" s="197"/>
      <c r="C354" s="197"/>
      <c r="D354" s="197"/>
      <c r="E354" s="197"/>
      <c r="F354" s="197"/>
      <c r="G354" s="197"/>
      <c r="H354" s="169"/>
      <c r="I354" s="152"/>
      <c r="J354" s="50"/>
      <c r="K354" s="50"/>
      <c r="L354" s="50"/>
      <c r="M354" s="50"/>
      <c r="N354" s="152"/>
      <c r="O354" s="197"/>
      <c r="P354" s="197"/>
      <c r="Q354" s="197"/>
      <c r="R354" s="197"/>
      <c r="S354" s="197"/>
      <c r="T354" s="197"/>
      <c r="U354" s="197"/>
      <c r="V354" s="197"/>
      <c r="W354" s="197"/>
      <c r="X354" s="197"/>
      <c r="Y354" s="197"/>
      <c r="Z354" s="197"/>
    </row>
    <row r="355" ht="15.75" customHeight="1">
      <c r="A355" s="180"/>
      <c r="B355" s="197"/>
      <c r="C355" s="197"/>
      <c r="D355" s="197"/>
      <c r="E355" s="197"/>
      <c r="F355" s="197"/>
      <c r="G355" s="197"/>
      <c r="H355" s="169"/>
      <c r="I355" s="152"/>
      <c r="J355" s="50"/>
      <c r="K355" s="50"/>
      <c r="L355" s="50"/>
      <c r="M355" s="50"/>
      <c r="N355" s="152"/>
      <c r="O355" s="197"/>
      <c r="P355" s="197"/>
      <c r="Q355" s="197"/>
      <c r="R355" s="197"/>
      <c r="S355" s="197"/>
      <c r="T355" s="197"/>
      <c r="U355" s="197"/>
      <c r="V355" s="197"/>
      <c r="W355" s="197"/>
      <c r="X355" s="197"/>
      <c r="Y355" s="197"/>
      <c r="Z355" s="197"/>
    </row>
    <row r="356" ht="15.75" customHeight="1">
      <c r="A356" s="180"/>
      <c r="B356" s="197"/>
      <c r="C356" s="197"/>
      <c r="D356" s="197"/>
      <c r="E356" s="197"/>
      <c r="F356" s="197"/>
      <c r="G356" s="197"/>
      <c r="H356" s="169"/>
      <c r="I356" s="152"/>
      <c r="J356" s="50"/>
      <c r="K356" s="50"/>
      <c r="L356" s="50"/>
      <c r="M356" s="50"/>
      <c r="N356" s="152"/>
      <c r="O356" s="197"/>
      <c r="P356" s="197"/>
      <c r="Q356" s="197"/>
      <c r="R356" s="197"/>
      <c r="S356" s="197"/>
      <c r="T356" s="197"/>
      <c r="U356" s="197"/>
      <c r="V356" s="197"/>
      <c r="W356" s="197"/>
      <c r="X356" s="197"/>
      <c r="Y356" s="197"/>
      <c r="Z356" s="197"/>
    </row>
    <row r="357" ht="15.75" customHeight="1">
      <c r="A357" s="180"/>
      <c r="B357" s="197"/>
      <c r="C357" s="197"/>
      <c r="D357" s="197"/>
      <c r="E357" s="197"/>
      <c r="F357" s="197"/>
      <c r="G357" s="197"/>
      <c r="H357" s="169"/>
      <c r="I357" s="152"/>
      <c r="J357" s="50"/>
      <c r="K357" s="50"/>
      <c r="L357" s="50"/>
      <c r="M357" s="50"/>
      <c r="N357" s="152"/>
      <c r="O357" s="197"/>
      <c r="P357" s="197"/>
      <c r="Q357" s="197"/>
      <c r="R357" s="197"/>
      <c r="S357" s="197"/>
      <c r="T357" s="197"/>
      <c r="U357" s="197"/>
      <c r="V357" s="197"/>
      <c r="W357" s="197"/>
      <c r="X357" s="197"/>
      <c r="Y357" s="197"/>
      <c r="Z357" s="197"/>
    </row>
    <row r="358" ht="15.75" customHeight="1">
      <c r="A358" s="180"/>
      <c r="B358" s="197"/>
      <c r="C358" s="197"/>
      <c r="D358" s="197"/>
      <c r="E358" s="197"/>
      <c r="F358" s="197"/>
      <c r="G358" s="197"/>
      <c r="H358" s="169"/>
      <c r="I358" s="152"/>
      <c r="J358" s="50"/>
      <c r="K358" s="50"/>
      <c r="L358" s="50"/>
      <c r="M358" s="50"/>
      <c r="N358" s="152"/>
      <c r="O358" s="197"/>
      <c r="P358" s="197"/>
      <c r="Q358" s="197"/>
      <c r="R358" s="197"/>
      <c r="S358" s="197"/>
      <c r="T358" s="197"/>
      <c r="U358" s="197"/>
      <c r="V358" s="197"/>
      <c r="W358" s="197"/>
      <c r="X358" s="197"/>
      <c r="Y358" s="197"/>
      <c r="Z358" s="197"/>
    </row>
    <row r="359" ht="15.75" customHeight="1">
      <c r="A359" s="180"/>
      <c r="B359" s="197"/>
      <c r="C359" s="197"/>
      <c r="D359" s="197"/>
      <c r="E359" s="197"/>
      <c r="F359" s="197"/>
      <c r="G359" s="197"/>
      <c r="H359" s="169"/>
      <c r="I359" s="152"/>
      <c r="J359" s="50"/>
      <c r="K359" s="50"/>
      <c r="L359" s="50"/>
      <c r="M359" s="50"/>
      <c r="N359" s="152"/>
      <c r="O359" s="197"/>
      <c r="P359" s="197"/>
      <c r="Q359" s="197"/>
      <c r="R359" s="197"/>
      <c r="S359" s="197"/>
      <c r="T359" s="197"/>
      <c r="U359" s="197"/>
      <c r="V359" s="197"/>
      <c r="W359" s="197"/>
      <c r="X359" s="197"/>
      <c r="Y359" s="197"/>
      <c r="Z359" s="197"/>
    </row>
    <row r="360" ht="15.75" customHeight="1">
      <c r="A360" s="180"/>
      <c r="B360" s="197"/>
      <c r="C360" s="197"/>
      <c r="D360" s="197"/>
      <c r="E360" s="197"/>
      <c r="F360" s="197"/>
      <c r="G360" s="197"/>
      <c r="H360" s="169"/>
      <c r="I360" s="152"/>
      <c r="J360" s="50"/>
      <c r="K360" s="50"/>
      <c r="L360" s="50"/>
      <c r="M360" s="50"/>
      <c r="N360" s="152"/>
      <c r="O360" s="197"/>
      <c r="P360" s="197"/>
      <c r="Q360" s="197"/>
      <c r="R360" s="197"/>
      <c r="S360" s="197"/>
      <c r="T360" s="197"/>
      <c r="U360" s="197"/>
      <c r="V360" s="197"/>
      <c r="W360" s="197"/>
      <c r="X360" s="197"/>
      <c r="Y360" s="197"/>
      <c r="Z360" s="197"/>
    </row>
    <row r="361" ht="15.75" customHeight="1">
      <c r="A361" s="180"/>
      <c r="B361" s="197"/>
      <c r="C361" s="197"/>
      <c r="D361" s="197"/>
      <c r="E361" s="197"/>
      <c r="F361" s="197"/>
      <c r="G361" s="197"/>
      <c r="H361" s="169"/>
      <c r="I361" s="152"/>
      <c r="J361" s="50"/>
      <c r="K361" s="50"/>
      <c r="L361" s="50"/>
      <c r="M361" s="50"/>
      <c r="N361" s="152"/>
      <c r="O361" s="197"/>
      <c r="P361" s="197"/>
      <c r="Q361" s="197"/>
      <c r="R361" s="197"/>
      <c r="S361" s="197"/>
      <c r="T361" s="197"/>
      <c r="U361" s="197"/>
      <c r="V361" s="197"/>
      <c r="W361" s="197"/>
      <c r="X361" s="197"/>
      <c r="Y361" s="197"/>
      <c r="Z361" s="197"/>
    </row>
    <row r="362" ht="15.75" customHeight="1">
      <c r="A362" s="180"/>
      <c r="B362" s="197"/>
      <c r="C362" s="197"/>
      <c r="D362" s="197"/>
      <c r="E362" s="197"/>
      <c r="F362" s="197"/>
      <c r="G362" s="197"/>
      <c r="H362" s="169"/>
      <c r="I362" s="152"/>
      <c r="J362" s="50"/>
      <c r="K362" s="50"/>
      <c r="L362" s="50"/>
      <c r="M362" s="50"/>
      <c r="N362" s="152"/>
      <c r="O362" s="197"/>
      <c r="P362" s="197"/>
      <c r="Q362" s="197"/>
      <c r="R362" s="197"/>
      <c r="S362" s="197"/>
      <c r="T362" s="197"/>
      <c r="U362" s="197"/>
      <c r="V362" s="197"/>
      <c r="W362" s="197"/>
      <c r="X362" s="197"/>
      <c r="Y362" s="197"/>
      <c r="Z362" s="197"/>
    </row>
    <row r="363" ht="15.75" customHeight="1">
      <c r="A363" s="180"/>
      <c r="B363" s="197"/>
      <c r="C363" s="197"/>
      <c r="D363" s="197"/>
      <c r="E363" s="197"/>
      <c r="F363" s="197"/>
      <c r="G363" s="197"/>
      <c r="H363" s="169"/>
      <c r="I363" s="152"/>
      <c r="J363" s="50"/>
      <c r="K363" s="50"/>
      <c r="L363" s="50"/>
      <c r="M363" s="50"/>
      <c r="N363" s="152"/>
      <c r="O363" s="197"/>
      <c r="P363" s="197"/>
      <c r="Q363" s="197"/>
      <c r="R363" s="197"/>
      <c r="S363" s="197"/>
      <c r="T363" s="197"/>
      <c r="U363" s="197"/>
      <c r="V363" s="197"/>
      <c r="W363" s="197"/>
      <c r="X363" s="197"/>
      <c r="Y363" s="197"/>
      <c r="Z363" s="197"/>
    </row>
    <row r="364" ht="15.75" customHeight="1">
      <c r="A364" s="180"/>
      <c r="B364" s="197"/>
      <c r="C364" s="197"/>
      <c r="D364" s="197"/>
      <c r="E364" s="197"/>
      <c r="F364" s="197"/>
      <c r="G364" s="197"/>
      <c r="H364" s="169"/>
      <c r="I364" s="152"/>
      <c r="J364" s="50"/>
      <c r="K364" s="50"/>
      <c r="L364" s="50"/>
      <c r="M364" s="50"/>
      <c r="N364" s="152"/>
      <c r="O364" s="197"/>
      <c r="P364" s="197"/>
      <c r="Q364" s="197"/>
      <c r="R364" s="197"/>
      <c r="S364" s="197"/>
      <c r="T364" s="197"/>
      <c r="U364" s="197"/>
      <c r="V364" s="197"/>
      <c r="W364" s="197"/>
      <c r="X364" s="197"/>
      <c r="Y364" s="197"/>
      <c r="Z364" s="197"/>
    </row>
    <row r="365" ht="15.75" customHeight="1">
      <c r="A365" s="180"/>
      <c r="B365" s="197"/>
      <c r="C365" s="197"/>
      <c r="D365" s="197"/>
      <c r="E365" s="197"/>
      <c r="F365" s="197"/>
      <c r="G365" s="197"/>
      <c r="H365" s="169"/>
      <c r="I365" s="152"/>
      <c r="J365" s="50"/>
      <c r="K365" s="50"/>
      <c r="L365" s="50"/>
      <c r="M365" s="50"/>
      <c r="N365" s="152"/>
      <c r="O365" s="197"/>
      <c r="P365" s="197"/>
      <c r="Q365" s="197"/>
      <c r="R365" s="197"/>
      <c r="S365" s="197"/>
      <c r="T365" s="197"/>
      <c r="U365" s="197"/>
      <c r="V365" s="197"/>
      <c r="W365" s="197"/>
      <c r="X365" s="197"/>
      <c r="Y365" s="197"/>
      <c r="Z365" s="197"/>
    </row>
    <row r="366" ht="15.75" customHeight="1">
      <c r="A366" s="180"/>
      <c r="B366" s="197"/>
      <c r="C366" s="197"/>
      <c r="D366" s="197"/>
      <c r="E366" s="197"/>
      <c r="F366" s="197"/>
      <c r="G366" s="197"/>
      <c r="H366" s="169"/>
      <c r="I366" s="152"/>
      <c r="J366" s="50"/>
      <c r="K366" s="50"/>
      <c r="L366" s="50"/>
      <c r="M366" s="50"/>
      <c r="N366" s="152"/>
      <c r="O366" s="197"/>
      <c r="P366" s="197"/>
      <c r="Q366" s="197"/>
      <c r="R366" s="197"/>
      <c r="S366" s="197"/>
      <c r="T366" s="197"/>
      <c r="U366" s="197"/>
      <c r="V366" s="197"/>
      <c r="W366" s="197"/>
      <c r="X366" s="197"/>
      <c r="Y366" s="197"/>
      <c r="Z366" s="197"/>
    </row>
    <row r="367" ht="15.75" customHeight="1">
      <c r="A367" s="180"/>
      <c r="B367" s="197"/>
      <c r="C367" s="197"/>
      <c r="D367" s="197"/>
      <c r="E367" s="197"/>
      <c r="F367" s="197"/>
      <c r="G367" s="197"/>
      <c r="H367" s="169"/>
      <c r="I367" s="152"/>
      <c r="J367" s="50"/>
      <c r="K367" s="50"/>
      <c r="L367" s="50"/>
      <c r="M367" s="50"/>
      <c r="N367" s="152"/>
      <c r="O367" s="197"/>
      <c r="P367" s="197"/>
      <c r="Q367" s="197"/>
      <c r="R367" s="197"/>
      <c r="S367" s="197"/>
      <c r="T367" s="197"/>
      <c r="U367" s="197"/>
      <c r="V367" s="197"/>
      <c r="W367" s="197"/>
      <c r="X367" s="197"/>
      <c r="Y367" s="197"/>
      <c r="Z367" s="197"/>
    </row>
    <row r="368" ht="15.75" customHeight="1">
      <c r="A368" s="180"/>
      <c r="B368" s="197"/>
      <c r="C368" s="197"/>
      <c r="D368" s="197"/>
      <c r="E368" s="197"/>
      <c r="F368" s="197"/>
      <c r="G368" s="197"/>
      <c r="H368" s="169"/>
      <c r="I368" s="152"/>
      <c r="J368" s="50"/>
      <c r="K368" s="50"/>
      <c r="L368" s="50"/>
      <c r="M368" s="50"/>
      <c r="N368" s="152"/>
      <c r="O368" s="197"/>
      <c r="P368" s="197"/>
      <c r="Q368" s="197"/>
      <c r="R368" s="197"/>
      <c r="S368" s="197"/>
      <c r="T368" s="197"/>
      <c r="U368" s="197"/>
      <c r="V368" s="197"/>
      <c r="W368" s="197"/>
      <c r="X368" s="197"/>
      <c r="Y368" s="197"/>
      <c r="Z368" s="197"/>
    </row>
    <row r="369" ht="15.75" customHeight="1">
      <c r="A369" s="180"/>
      <c r="B369" s="197"/>
      <c r="C369" s="197"/>
      <c r="D369" s="197"/>
      <c r="E369" s="197"/>
      <c r="F369" s="197"/>
      <c r="G369" s="197"/>
      <c r="H369" s="169"/>
      <c r="I369" s="152"/>
      <c r="J369" s="50"/>
      <c r="K369" s="50"/>
      <c r="L369" s="50"/>
      <c r="M369" s="50"/>
      <c r="N369" s="152"/>
      <c r="O369" s="197"/>
      <c r="P369" s="197"/>
      <c r="Q369" s="197"/>
      <c r="R369" s="197"/>
      <c r="S369" s="197"/>
      <c r="T369" s="197"/>
      <c r="U369" s="197"/>
      <c r="V369" s="197"/>
      <c r="W369" s="197"/>
      <c r="X369" s="197"/>
      <c r="Y369" s="197"/>
      <c r="Z369" s="197"/>
    </row>
    <row r="370" ht="15.75" customHeight="1">
      <c r="A370" s="180"/>
      <c r="B370" s="197"/>
      <c r="C370" s="197"/>
      <c r="D370" s="197"/>
      <c r="E370" s="197"/>
      <c r="F370" s="197"/>
      <c r="G370" s="197"/>
      <c r="H370" s="169"/>
      <c r="I370" s="152"/>
      <c r="J370" s="50"/>
      <c r="K370" s="50"/>
      <c r="L370" s="50"/>
      <c r="M370" s="50"/>
      <c r="N370" s="152"/>
      <c r="O370" s="197"/>
      <c r="P370" s="197"/>
      <c r="Q370" s="197"/>
      <c r="R370" s="197"/>
      <c r="S370" s="197"/>
      <c r="T370" s="197"/>
      <c r="U370" s="197"/>
      <c r="V370" s="197"/>
      <c r="W370" s="197"/>
      <c r="X370" s="197"/>
      <c r="Y370" s="197"/>
      <c r="Z370" s="197"/>
    </row>
    <row r="371" ht="15.75" customHeight="1">
      <c r="A371" s="180"/>
      <c r="B371" s="197"/>
      <c r="C371" s="197"/>
      <c r="D371" s="197"/>
      <c r="E371" s="197"/>
      <c r="F371" s="197"/>
      <c r="G371" s="197"/>
      <c r="H371" s="169"/>
      <c r="I371" s="152"/>
      <c r="J371" s="50"/>
      <c r="K371" s="50"/>
      <c r="L371" s="50"/>
      <c r="M371" s="50"/>
      <c r="N371" s="152"/>
      <c r="O371" s="197"/>
      <c r="P371" s="197"/>
      <c r="Q371" s="197"/>
      <c r="R371" s="197"/>
      <c r="S371" s="197"/>
      <c r="T371" s="197"/>
      <c r="U371" s="197"/>
      <c r="V371" s="197"/>
      <c r="W371" s="197"/>
      <c r="X371" s="197"/>
      <c r="Y371" s="197"/>
      <c r="Z371" s="197"/>
    </row>
    <row r="372" ht="15.75" customHeight="1">
      <c r="A372" s="180"/>
      <c r="B372" s="197"/>
      <c r="C372" s="197"/>
      <c r="D372" s="197"/>
      <c r="E372" s="197"/>
      <c r="F372" s="197"/>
      <c r="G372" s="197"/>
      <c r="H372" s="169"/>
      <c r="I372" s="152"/>
      <c r="J372" s="50"/>
      <c r="K372" s="50"/>
      <c r="L372" s="50"/>
      <c r="M372" s="50"/>
      <c r="N372" s="152"/>
      <c r="O372" s="197"/>
      <c r="P372" s="197"/>
      <c r="Q372" s="197"/>
      <c r="R372" s="197"/>
      <c r="S372" s="197"/>
      <c r="T372" s="197"/>
      <c r="U372" s="197"/>
      <c r="V372" s="197"/>
      <c r="W372" s="197"/>
      <c r="X372" s="197"/>
      <c r="Y372" s="197"/>
      <c r="Z372" s="197"/>
    </row>
    <row r="373" ht="15.75" customHeight="1">
      <c r="A373" s="180"/>
      <c r="B373" s="197"/>
      <c r="C373" s="197"/>
      <c r="D373" s="197"/>
      <c r="E373" s="197"/>
      <c r="F373" s="197"/>
      <c r="G373" s="197"/>
      <c r="H373" s="197"/>
      <c r="I373" s="152"/>
      <c r="J373" s="50"/>
      <c r="K373" s="50"/>
      <c r="L373" s="50"/>
      <c r="M373" s="50"/>
      <c r="N373" s="152"/>
      <c r="O373" s="197"/>
      <c r="P373" s="197"/>
      <c r="Q373" s="197"/>
      <c r="R373" s="197"/>
      <c r="S373" s="197"/>
      <c r="T373" s="197"/>
      <c r="U373" s="197"/>
      <c r="V373" s="197"/>
      <c r="W373" s="197"/>
      <c r="X373" s="197"/>
      <c r="Y373" s="197"/>
      <c r="Z373" s="197"/>
    </row>
    <row r="374" ht="15.75" customHeight="1">
      <c r="A374" s="180"/>
      <c r="B374" s="197"/>
      <c r="C374" s="197"/>
      <c r="D374" s="197"/>
      <c r="E374" s="197"/>
      <c r="F374" s="197"/>
      <c r="G374" s="197"/>
      <c r="H374" s="197"/>
      <c r="I374" s="152"/>
      <c r="J374" s="50"/>
      <c r="K374" s="50"/>
      <c r="L374" s="50"/>
      <c r="M374" s="50"/>
      <c r="N374" s="152"/>
      <c r="O374" s="197"/>
      <c r="P374" s="197"/>
      <c r="Q374" s="197"/>
      <c r="R374" s="197"/>
      <c r="S374" s="197"/>
      <c r="T374" s="197"/>
      <c r="U374" s="197"/>
      <c r="V374" s="197"/>
      <c r="W374" s="197"/>
      <c r="X374" s="197"/>
      <c r="Y374" s="197"/>
      <c r="Z374" s="197"/>
    </row>
    <row r="375" ht="15.75" customHeight="1">
      <c r="A375" s="180"/>
      <c r="B375" s="197"/>
      <c r="C375" s="197"/>
      <c r="D375" s="197"/>
      <c r="E375" s="197"/>
      <c r="F375" s="197"/>
      <c r="G375" s="197"/>
      <c r="H375" s="169"/>
      <c r="I375" s="152"/>
      <c r="J375" s="50"/>
      <c r="K375" s="50"/>
      <c r="L375" s="50"/>
      <c r="M375" s="50"/>
      <c r="N375" s="152"/>
      <c r="O375" s="197"/>
      <c r="P375" s="197"/>
      <c r="Q375" s="197"/>
      <c r="R375" s="197"/>
      <c r="S375" s="197"/>
      <c r="T375" s="197"/>
      <c r="U375" s="197"/>
      <c r="V375" s="197"/>
      <c r="W375" s="197"/>
      <c r="X375" s="197"/>
      <c r="Y375" s="197"/>
      <c r="Z375" s="197"/>
    </row>
    <row r="376" ht="15.75" customHeight="1">
      <c r="A376" s="180"/>
      <c r="B376" s="197"/>
      <c r="C376" s="197"/>
      <c r="D376" s="197"/>
      <c r="E376" s="197"/>
      <c r="F376" s="197"/>
      <c r="G376" s="197"/>
      <c r="H376" s="169"/>
      <c r="I376" s="152"/>
      <c r="J376" s="50"/>
      <c r="K376" s="50"/>
      <c r="L376" s="50"/>
      <c r="M376" s="50"/>
      <c r="N376" s="152"/>
      <c r="O376" s="197"/>
      <c r="P376" s="197"/>
      <c r="Q376" s="197"/>
      <c r="R376" s="197"/>
      <c r="S376" s="197"/>
      <c r="T376" s="197"/>
      <c r="U376" s="197"/>
      <c r="V376" s="197"/>
      <c r="W376" s="197"/>
      <c r="X376" s="197"/>
      <c r="Y376" s="197"/>
      <c r="Z376" s="197"/>
    </row>
    <row r="377" ht="15.75" customHeight="1">
      <c r="A377" s="180"/>
      <c r="B377" s="197"/>
      <c r="C377" s="197"/>
      <c r="D377" s="197"/>
      <c r="E377" s="197"/>
      <c r="F377" s="197"/>
      <c r="G377" s="197"/>
      <c r="H377" s="197"/>
      <c r="I377" s="152"/>
      <c r="J377" s="50"/>
      <c r="K377" s="50"/>
      <c r="L377" s="50"/>
      <c r="M377" s="50"/>
      <c r="N377" s="152"/>
      <c r="O377" s="197"/>
      <c r="P377" s="197"/>
      <c r="Q377" s="197"/>
      <c r="R377" s="197"/>
      <c r="S377" s="197"/>
      <c r="T377" s="197"/>
      <c r="U377" s="197"/>
      <c r="V377" s="197"/>
      <c r="W377" s="197"/>
      <c r="X377" s="197"/>
      <c r="Y377" s="197"/>
      <c r="Z377" s="197"/>
    </row>
    <row r="378" ht="15.75" customHeight="1">
      <c r="A378" s="180"/>
      <c r="B378" s="197"/>
      <c r="C378" s="197"/>
      <c r="D378" s="197"/>
      <c r="E378" s="197"/>
      <c r="F378" s="197"/>
      <c r="G378" s="197"/>
      <c r="H378" s="169"/>
      <c r="I378" s="152"/>
      <c r="J378" s="50"/>
      <c r="K378" s="50"/>
      <c r="L378" s="50"/>
      <c r="M378" s="50"/>
      <c r="N378" s="152"/>
      <c r="O378" s="197"/>
      <c r="P378" s="197"/>
      <c r="Q378" s="197"/>
      <c r="R378" s="197"/>
      <c r="S378" s="197"/>
      <c r="T378" s="197"/>
      <c r="U378" s="197"/>
      <c r="V378" s="197"/>
      <c r="W378" s="197"/>
      <c r="X378" s="197"/>
      <c r="Y378" s="197"/>
      <c r="Z378" s="197"/>
    </row>
    <row r="379" ht="15.75" customHeight="1">
      <c r="A379" s="180"/>
      <c r="B379" s="197"/>
      <c r="C379" s="197"/>
      <c r="D379" s="197"/>
      <c r="E379" s="197"/>
      <c r="F379" s="197"/>
      <c r="G379" s="197"/>
      <c r="H379" s="169"/>
      <c r="I379" s="152"/>
      <c r="J379" s="50"/>
      <c r="K379" s="50"/>
      <c r="L379" s="50"/>
      <c r="M379" s="50"/>
      <c r="N379" s="152"/>
      <c r="O379" s="197"/>
      <c r="P379" s="197"/>
      <c r="Q379" s="197"/>
      <c r="R379" s="197"/>
      <c r="S379" s="197"/>
      <c r="T379" s="197"/>
      <c r="U379" s="197"/>
      <c r="V379" s="197"/>
      <c r="W379" s="197"/>
      <c r="X379" s="197"/>
      <c r="Y379" s="197"/>
      <c r="Z379" s="197"/>
    </row>
    <row r="380" ht="15.75" customHeight="1">
      <c r="A380" s="180"/>
      <c r="B380" s="197"/>
      <c r="C380" s="197"/>
      <c r="D380" s="197"/>
      <c r="E380" s="197"/>
      <c r="F380" s="197"/>
      <c r="G380" s="197"/>
      <c r="H380" s="169"/>
      <c r="I380" s="152"/>
      <c r="J380" s="50"/>
      <c r="K380" s="50"/>
      <c r="L380" s="50"/>
      <c r="M380" s="50"/>
      <c r="N380" s="152"/>
      <c r="O380" s="197"/>
      <c r="P380" s="197"/>
      <c r="Q380" s="197"/>
      <c r="R380" s="197"/>
      <c r="S380" s="197"/>
      <c r="T380" s="197"/>
      <c r="U380" s="197"/>
      <c r="V380" s="197"/>
      <c r="W380" s="197"/>
      <c r="X380" s="197"/>
      <c r="Y380" s="197"/>
      <c r="Z380" s="197"/>
    </row>
    <row r="381" ht="15.75" customHeight="1">
      <c r="A381" s="180"/>
      <c r="B381" s="197"/>
      <c r="C381" s="197"/>
      <c r="D381" s="197"/>
      <c r="E381" s="197"/>
      <c r="F381" s="197"/>
      <c r="G381" s="197"/>
      <c r="H381" s="169"/>
      <c r="I381" s="152"/>
      <c r="J381" s="50"/>
      <c r="K381" s="50"/>
      <c r="L381" s="50"/>
      <c r="M381" s="50"/>
      <c r="N381" s="152"/>
      <c r="O381" s="197"/>
      <c r="P381" s="197"/>
      <c r="Q381" s="197"/>
      <c r="R381" s="197"/>
      <c r="S381" s="197"/>
      <c r="T381" s="197"/>
      <c r="U381" s="197"/>
      <c r="V381" s="197"/>
      <c r="W381" s="197"/>
      <c r="X381" s="197"/>
      <c r="Y381" s="197"/>
      <c r="Z381" s="197"/>
    </row>
    <row r="382" ht="15.75" customHeight="1">
      <c r="A382" s="180"/>
      <c r="B382" s="197"/>
      <c r="C382" s="197"/>
      <c r="D382" s="197"/>
      <c r="E382" s="197"/>
      <c r="F382" s="197"/>
      <c r="G382" s="197"/>
      <c r="H382" s="197"/>
      <c r="I382" s="152"/>
      <c r="J382" s="50"/>
      <c r="K382" s="50"/>
      <c r="L382" s="50"/>
      <c r="M382" s="50"/>
      <c r="N382" s="152"/>
      <c r="O382" s="197"/>
      <c r="P382" s="197"/>
      <c r="Q382" s="197"/>
      <c r="R382" s="197"/>
      <c r="S382" s="197"/>
      <c r="T382" s="197"/>
      <c r="U382" s="197"/>
      <c r="V382" s="197"/>
      <c r="W382" s="197"/>
      <c r="X382" s="197"/>
      <c r="Y382" s="197"/>
      <c r="Z382" s="197"/>
    </row>
    <row r="383" ht="15.75" customHeight="1">
      <c r="A383" s="180"/>
      <c r="B383" s="197"/>
      <c r="C383" s="197"/>
      <c r="D383" s="197"/>
      <c r="E383" s="197"/>
      <c r="F383" s="197"/>
      <c r="G383" s="197"/>
      <c r="H383" s="169"/>
      <c r="I383" s="152"/>
      <c r="J383" s="50"/>
      <c r="K383" s="50"/>
      <c r="L383" s="50"/>
      <c r="M383" s="50"/>
      <c r="N383" s="152"/>
      <c r="O383" s="197"/>
      <c r="P383" s="197"/>
      <c r="Q383" s="197"/>
      <c r="R383" s="197"/>
      <c r="S383" s="197"/>
      <c r="T383" s="197"/>
      <c r="U383" s="197"/>
      <c r="V383" s="197"/>
      <c r="W383" s="197"/>
      <c r="X383" s="197"/>
      <c r="Y383" s="197"/>
      <c r="Z383" s="197"/>
    </row>
    <row r="384" ht="15.75" customHeight="1">
      <c r="A384" s="180"/>
      <c r="B384" s="197"/>
      <c r="C384" s="197"/>
      <c r="D384" s="197"/>
      <c r="E384" s="197"/>
      <c r="F384" s="197"/>
      <c r="G384" s="197"/>
      <c r="H384" s="169"/>
      <c r="I384" s="152"/>
      <c r="J384" s="50"/>
      <c r="K384" s="50"/>
      <c r="L384" s="50"/>
      <c r="M384" s="50"/>
      <c r="N384" s="152"/>
      <c r="O384" s="197"/>
      <c r="P384" s="197"/>
      <c r="Q384" s="197"/>
      <c r="R384" s="197"/>
      <c r="S384" s="197"/>
      <c r="T384" s="197"/>
      <c r="U384" s="197"/>
      <c r="V384" s="197"/>
      <c r="W384" s="197"/>
      <c r="X384" s="197"/>
      <c r="Y384" s="197"/>
      <c r="Z384" s="197"/>
    </row>
    <row r="385" ht="15.75" customHeight="1">
      <c r="A385" s="180"/>
      <c r="B385" s="197"/>
      <c r="C385" s="197"/>
      <c r="D385" s="197"/>
      <c r="E385" s="197"/>
      <c r="F385" s="197"/>
      <c r="G385" s="197"/>
      <c r="H385" s="197"/>
      <c r="I385" s="152"/>
      <c r="J385" s="50"/>
      <c r="K385" s="50"/>
      <c r="L385" s="50"/>
      <c r="M385" s="50"/>
      <c r="N385" s="152"/>
      <c r="O385" s="197"/>
      <c r="P385" s="197"/>
      <c r="Q385" s="197"/>
      <c r="R385" s="197"/>
      <c r="S385" s="197"/>
      <c r="T385" s="197"/>
      <c r="U385" s="197"/>
      <c r="V385" s="197"/>
      <c r="W385" s="197"/>
      <c r="X385" s="197"/>
      <c r="Y385" s="197"/>
      <c r="Z385" s="197"/>
    </row>
    <row r="386" ht="15.75" customHeight="1">
      <c r="A386" s="180"/>
      <c r="B386" s="197"/>
      <c r="C386" s="197"/>
      <c r="D386" s="197"/>
      <c r="E386" s="197"/>
      <c r="F386" s="197"/>
      <c r="G386" s="197"/>
      <c r="H386" s="169"/>
      <c r="I386" s="152"/>
      <c r="J386" s="50"/>
      <c r="K386" s="50"/>
      <c r="L386" s="50"/>
      <c r="M386" s="50"/>
      <c r="N386" s="152"/>
      <c r="O386" s="197"/>
      <c r="P386" s="197"/>
      <c r="Q386" s="197"/>
      <c r="R386" s="197"/>
      <c r="S386" s="197"/>
      <c r="T386" s="197"/>
      <c r="U386" s="197"/>
      <c r="V386" s="197"/>
      <c r="W386" s="197"/>
      <c r="X386" s="197"/>
      <c r="Y386" s="197"/>
      <c r="Z386" s="197"/>
    </row>
    <row r="387" ht="15.75" customHeight="1">
      <c r="A387" s="180"/>
      <c r="B387" s="197"/>
      <c r="C387" s="197"/>
      <c r="D387" s="152"/>
      <c r="E387" s="152"/>
      <c r="F387" s="197"/>
      <c r="G387" s="197"/>
      <c r="H387" s="197"/>
      <c r="I387" s="152"/>
      <c r="J387" s="50"/>
      <c r="K387" s="50"/>
      <c r="L387" s="50"/>
      <c r="M387" s="50"/>
      <c r="N387" s="152"/>
      <c r="O387" s="197"/>
      <c r="P387" s="197"/>
      <c r="Q387" s="197"/>
      <c r="R387" s="197"/>
      <c r="S387" s="197"/>
      <c r="T387" s="197"/>
      <c r="U387" s="197"/>
      <c r="V387" s="197"/>
      <c r="W387" s="197"/>
      <c r="X387" s="197"/>
      <c r="Y387" s="197"/>
      <c r="Z387" s="197"/>
    </row>
    <row r="388" ht="15.75" customHeight="1">
      <c r="A388" s="180"/>
      <c r="B388" s="197"/>
      <c r="C388" s="152"/>
      <c r="D388" s="152"/>
      <c r="E388" s="152"/>
      <c r="F388" s="152"/>
      <c r="G388" s="197"/>
      <c r="H388" s="169"/>
      <c r="I388" s="152"/>
      <c r="J388" s="50"/>
      <c r="K388" s="50"/>
      <c r="L388" s="50"/>
      <c r="M388" s="50"/>
      <c r="N388" s="152"/>
      <c r="O388" s="197"/>
      <c r="P388" s="197"/>
      <c r="Q388" s="197"/>
      <c r="R388" s="197"/>
      <c r="S388" s="197"/>
      <c r="T388" s="197"/>
      <c r="U388" s="197"/>
      <c r="V388" s="197"/>
      <c r="W388" s="197"/>
      <c r="X388" s="197"/>
      <c r="Y388" s="197"/>
      <c r="Z388" s="197"/>
    </row>
    <row r="389" ht="15.75" customHeight="1">
      <c r="A389" s="180"/>
      <c r="B389" s="197"/>
      <c r="C389" s="152"/>
      <c r="D389" s="152"/>
      <c r="E389" s="152"/>
      <c r="F389" s="152"/>
      <c r="G389" s="197"/>
      <c r="H389" s="197"/>
      <c r="I389" s="152"/>
      <c r="J389" s="50"/>
      <c r="K389" s="50"/>
      <c r="L389" s="50"/>
      <c r="M389" s="50"/>
      <c r="N389" s="152"/>
      <c r="O389" s="197"/>
      <c r="P389" s="197"/>
      <c r="Q389" s="197"/>
      <c r="R389" s="197"/>
      <c r="S389" s="197"/>
      <c r="T389" s="197"/>
      <c r="U389" s="197"/>
      <c r="V389" s="197"/>
      <c r="W389" s="197"/>
      <c r="X389" s="197"/>
      <c r="Y389" s="197"/>
      <c r="Z389" s="197"/>
    </row>
    <row r="390" ht="15.75" customHeight="1">
      <c r="A390" s="180"/>
      <c r="B390" s="197"/>
      <c r="C390" s="152"/>
      <c r="D390" s="152"/>
      <c r="E390" s="152"/>
      <c r="F390" s="152"/>
      <c r="G390" s="197"/>
      <c r="H390" s="197"/>
      <c r="I390" s="152"/>
      <c r="J390" s="50"/>
      <c r="K390" s="50"/>
      <c r="L390" s="50"/>
      <c r="M390" s="50"/>
      <c r="N390" s="152"/>
      <c r="O390" s="197"/>
      <c r="P390" s="197"/>
      <c r="Q390" s="197"/>
      <c r="R390" s="197"/>
      <c r="S390" s="197"/>
      <c r="T390" s="197"/>
      <c r="U390" s="197"/>
      <c r="V390" s="197"/>
      <c r="W390" s="197"/>
      <c r="X390" s="197"/>
      <c r="Y390" s="197"/>
      <c r="Z390" s="197"/>
    </row>
    <row r="391" ht="15.75" customHeight="1">
      <c r="A391" s="180"/>
      <c r="B391" s="197"/>
      <c r="C391" s="152"/>
      <c r="D391" s="152"/>
      <c r="E391" s="152"/>
      <c r="F391" s="152"/>
      <c r="G391" s="197"/>
      <c r="H391" s="197"/>
      <c r="I391" s="152"/>
      <c r="J391" s="50"/>
      <c r="K391" s="50"/>
      <c r="L391" s="50"/>
      <c r="M391" s="50"/>
      <c r="N391" s="152"/>
      <c r="O391" s="197"/>
      <c r="P391" s="197"/>
      <c r="Q391" s="197"/>
      <c r="R391" s="197"/>
      <c r="S391" s="197"/>
      <c r="T391" s="197"/>
      <c r="U391" s="197"/>
      <c r="V391" s="197"/>
      <c r="W391" s="197"/>
      <c r="X391" s="197"/>
      <c r="Y391" s="197"/>
      <c r="Z391" s="197"/>
    </row>
    <row r="392" ht="15.75" customHeight="1">
      <c r="A392" s="180"/>
      <c r="B392" s="197"/>
      <c r="C392" s="152"/>
      <c r="D392" s="152"/>
      <c r="E392" s="152"/>
      <c r="F392" s="152"/>
      <c r="G392" s="197"/>
      <c r="H392" s="169"/>
      <c r="I392" s="152"/>
      <c r="J392" s="50"/>
      <c r="K392" s="50"/>
      <c r="L392" s="50"/>
      <c r="M392" s="50"/>
      <c r="N392" s="152"/>
      <c r="O392" s="197"/>
      <c r="P392" s="197"/>
      <c r="Q392" s="197"/>
      <c r="R392" s="197"/>
      <c r="S392" s="197"/>
      <c r="T392" s="197"/>
      <c r="U392" s="197"/>
      <c r="V392" s="197"/>
      <c r="W392" s="197"/>
      <c r="X392" s="197"/>
      <c r="Y392" s="197"/>
      <c r="Z392" s="197"/>
    </row>
    <row r="393" ht="15.75" customHeight="1">
      <c r="A393" s="180"/>
      <c r="B393" s="197"/>
      <c r="C393" s="152"/>
      <c r="D393" s="152"/>
      <c r="E393" s="152"/>
      <c r="F393" s="152"/>
      <c r="G393" s="197"/>
      <c r="H393" s="169"/>
      <c r="I393" s="152"/>
      <c r="J393" s="50"/>
      <c r="K393" s="50"/>
      <c r="L393" s="50"/>
      <c r="M393" s="50"/>
      <c r="N393" s="152"/>
      <c r="O393" s="197"/>
      <c r="P393" s="197"/>
      <c r="Q393" s="197"/>
      <c r="R393" s="197"/>
      <c r="S393" s="197"/>
      <c r="T393" s="197"/>
      <c r="U393" s="197"/>
      <c r="V393" s="197"/>
      <c r="W393" s="197"/>
      <c r="X393" s="197"/>
      <c r="Y393" s="197"/>
      <c r="Z393" s="197"/>
    </row>
    <row r="394" ht="15.75" customHeight="1">
      <c r="A394" s="180"/>
      <c r="B394" s="197"/>
      <c r="C394" s="152"/>
      <c r="D394" s="152"/>
      <c r="E394" s="152"/>
      <c r="F394" s="152"/>
      <c r="G394" s="197"/>
      <c r="H394" s="169"/>
      <c r="I394" s="152"/>
      <c r="J394" s="50"/>
      <c r="K394" s="50"/>
      <c r="L394" s="50"/>
      <c r="M394" s="50"/>
      <c r="N394" s="152"/>
      <c r="O394" s="197"/>
      <c r="P394" s="197"/>
      <c r="Q394" s="197"/>
      <c r="R394" s="197"/>
      <c r="S394" s="197"/>
      <c r="T394" s="197"/>
      <c r="U394" s="197"/>
      <c r="V394" s="197"/>
      <c r="W394" s="197"/>
      <c r="X394" s="197"/>
      <c r="Y394" s="197"/>
      <c r="Z394" s="197"/>
    </row>
    <row r="395" ht="15.75" customHeight="1">
      <c r="A395" s="180"/>
      <c r="B395" s="197"/>
      <c r="C395" s="152"/>
      <c r="D395" s="152"/>
      <c r="E395" s="152"/>
      <c r="F395" s="152"/>
      <c r="G395" s="197"/>
      <c r="H395" s="169"/>
      <c r="I395" s="152"/>
      <c r="J395" s="50"/>
      <c r="K395" s="50"/>
      <c r="L395" s="50"/>
      <c r="M395" s="50"/>
      <c r="N395" s="152"/>
      <c r="O395" s="197"/>
      <c r="P395" s="197"/>
      <c r="Q395" s="197"/>
      <c r="R395" s="197"/>
      <c r="S395" s="197"/>
      <c r="T395" s="197"/>
      <c r="U395" s="197"/>
      <c r="V395" s="197"/>
      <c r="W395" s="197"/>
      <c r="X395" s="197"/>
      <c r="Y395" s="197"/>
      <c r="Z395" s="197"/>
    </row>
    <row r="396" ht="15.75" customHeight="1">
      <c r="A396" s="180"/>
      <c r="B396" s="197"/>
      <c r="C396" s="152"/>
      <c r="D396" s="152"/>
      <c r="E396" s="152"/>
      <c r="F396" s="152"/>
      <c r="G396" s="197"/>
      <c r="H396" s="169"/>
      <c r="I396" s="152"/>
      <c r="J396" s="50"/>
      <c r="K396" s="50"/>
      <c r="L396" s="50"/>
      <c r="M396" s="50"/>
      <c r="N396" s="152"/>
      <c r="O396" s="197"/>
      <c r="P396" s="197"/>
      <c r="Q396" s="197"/>
      <c r="R396" s="197"/>
      <c r="S396" s="197"/>
      <c r="T396" s="197"/>
      <c r="U396" s="197"/>
      <c r="V396" s="197"/>
      <c r="W396" s="197"/>
      <c r="X396" s="197"/>
      <c r="Y396" s="197"/>
      <c r="Z396" s="197"/>
    </row>
    <row r="397" ht="15.75" customHeight="1">
      <c r="A397" s="180"/>
      <c r="B397" s="197"/>
      <c r="C397" s="152"/>
      <c r="D397" s="152"/>
      <c r="E397" s="152"/>
      <c r="F397" s="152"/>
      <c r="G397" s="197"/>
      <c r="H397" s="197"/>
      <c r="I397" s="152"/>
      <c r="J397" s="50"/>
      <c r="K397" s="50"/>
      <c r="L397" s="50"/>
      <c r="M397" s="50"/>
      <c r="N397" s="152"/>
      <c r="O397" s="197"/>
      <c r="P397" s="197"/>
      <c r="Q397" s="197"/>
      <c r="R397" s="197"/>
      <c r="S397" s="197"/>
      <c r="T397" s="197"/>
      <c r="U397" s="197"/>
      <c r="V397" s="197"/>
      <c r="W397" s="197"/>
      <c r="X397" s="197"/>
      <c r="Y397" s="197"/>
      <c r="Z397" s="197"/>
    </row>
    <row r="398" ht="15.75" customHeight="1">
      <c r="A398" s="180"/>
      <c r="B398" s="197"/>
      <c r="C398" s="152"/>
      <c r="D398" s="152"/>
      <c r="E398" s="152"/>
      <c r="F398" s="152"/>
      <c r="G398" s="197"/>
      <c r="H398" s="169"/>
      <c r="I398" s="152"/>
      <c r="J398" s="50"/>
      <c r="K398" s="50"/>
      <c r="L398" s="50"/>
      <c r="M398" s="50"/>
      <c r="N398" s="152"/>
      <c r="O398" s="197"/>
      <c r="P398" s="197"/>
      <c r="Q398" s="197"/>
      <c r="R398" s="197"/>
      <c r="S398" s="197"/>
      <c r="T398" s="197"/>
      <c r="U398" s="197"/>
      <c r="V398" s="197"/>
      <c r="W398" s="197"/>
      <c r="X398" s="197"/>
      <c r="Y398" s="197"/>
      <c r="Z398" s="197"/>
    </row>
    <row r="399" ht="15.75" customHeight="1">
      <c r="A399" s="180"/>
      <c r="B399" s="197"/>
      <c r="C399" s="152"/>
      <c r="D399" s="152"/>
      <c r="E399" s="152"/>
      <c r="F399" s="152"/>
      <c r="G399" s="197"/>
      <c r="H399" s="197"/>
      <c r="I399" s="152"/>
      <c r="J399" s="50"/>
      <c r="K399" s="50"/>
      <c r="L399" s="50"/>
      <c r="M399" s="50"/>
      <c r="N399" s="152"/>
      <c r="O399" s="197"/>
      <c r="P399" s="197"/>
      <c r="Q399" s="197"/>
      <c r="R399" s="197"/>
      <c r="S399" s="197"/>
      <c r="T399" s="197"/>
      <c r="U399" s="197"/>
      <c r="V399" s="197"/>
      <c r="W399" s="197"/>
      <c r="X399" s="197"/>
      <c r="Y399" s="197"/>
      <c r="Z399" s="197"/>
    </row>
    <row r="400" ht="15.75" customHeight="1">
      <c r="A400" s="180"/>
      <c r="B400" s="197"/>
      <c r="C400" s="152"/>
      <c r="D400" s="152"/>
      <c r="E400" s="152"/>
      <c r="F400" s="152"/>
      <c r="G400" s="197"/>
      <c r="H400" s="169"/>
      <c r="I400" s="152"/>
      <c r="J400" s="50"/>
      <c r="K400" s="50"/>
      <c r="L400" s="50"/>
      <c r="M400" s="50"/>
      <c r="N400" s="152"/>
      <c r="O400" s="197"/>
      <c r="P400" s="197"/>
      <c r="Q400" s="197"/>
      <c r="R400" s="197"/>
      <c r="S400" s="197"/>
      <c r="T400" s="197"/>
      <c r="U400" s="197"/>
      <c r="V400" s="197"/>
      <c r="W400" s="197"/>
      <c r="X400" s="197"/>
      <c r="Y400" s="197"/>
      <c r="Z400" s="197"/>
    </row>
    <row r="401" ht="15.75" customHeight="1">
      <c r="A401" s="180"/>
      <c r="B401" s="197"/>
      <c r="C401" s="152"/>
      <c r="D401" s="152"/>
      <c r="E401" s="152"/>
      <c r="F401" s="152"/>
      <c r="G401" s="197"/>
      <c r="H401" s="169"/>
      <c r="I401" s="152"/>
      <c r="J401" s="50"/>
      <c r="K401" s="50"/>
      <c r="L401" s="50"/>
      <c r="M401" s="50"/>
      <c r="N401" s="152"/>
      <c r="O401" s="197"/>
      <c r="P401" s="197"/>
      <c r="Q401" s="197"/>
      <c r="R401" s="197"/>
      <c r="S401" s="197"/>
      <c r="T401" s="197"/>
      <c r="U401" s="197"/>
      <c r="V401" s="197"/>
      <c r="W401" s="197"/>
      <c r="X401" s="197"/>
      <c r="Y401" s="197"/>
      <c r="Z401" s="197"/>
    </row>
    <row r="402" ht="15.75" customHeight="1">
      <c r="A402" s="180"/>
      <c r="B402" s="197"/>
      <c r="C402" s="152"/>
      <c r="D402" s="152"/>
      <c r="E402" s="152"/>
      <c r="F402" s="152"/>
      <c r="G402" s="197"/>
      <c r="H402" s="169"/>
      <c r="I402" s="152"/>
      <c r="J402" s="50"/>
      <c r="K402" s="50"/>
      <c r="L402" s="50"/>
      <c r="M402" s="50"/>
      <c r="N402" s="152"/>
      <c r="O402" s="197"/>
      <c r="P402" s="197"/>
      <c r="Q402" s="197"/>
      <c r="R402" s="197"/>
      <c r="S402" s="197"/>
      <c r="T402" s="197"/>
      <c r="U402" s="197"/>
      <c r="V402" s="197"/>
      <c r="W402" s="197"/>
      <c r="X402" s="197"/>
      <c r="Y402" s="197"/>
      <c r="Z402" s="197"/>
    </row>
    <row r="403" ht="15.75" customHeight="1">
      <c r="A403" s="180"/>
      <c r="B403" s="197"/>
      <c r="C403" s="197"/>
      <c r="D403" s="152"/>
      <c r="E403" s="152"/>
      <c r="F403" s="152"/>
      <c r="G403" s="197"/>
      <c r="H403" s="169"/>
      <c r="I403" s="152"/>
      <c r="J403" s="50"/>
      <c r="K403" s="50"/>
      <c r="L403" s="50"/>
      <c r="M403" s="50"/>
      <c r="N403" s="152"/>
      <c r="O403" s="197"/>
      <c r="P403" s="197"/>
      <c r="Q403" s="197"/>
      <c r="R403" s="197"/>
      <c r="S403" s="197"/>
      <c r="T403" s="197"/>
      <c r="U403" s="197"/>
      <c r="V403" s="197"/>
      <c r="W403" s="197"/>
      <c r="X403" s="197"/>
      <c r="Y403" s="197"/>
      <c r="Z403" s="197"/>
    </row>
    <row r="404" ht="15.75" customHeight="1">
      <c r="A404" s="180"/>
      <c r="B404" s="197"/>
      <c r="C404" s="152"/>
      <c r="D404" s="152"/>
      <c r="E404" s="152"/>
      <c r="F404" s="152"/>
      <c r="G404" s="197"/>
      <c r="H404" s="169"/>
      <c r="I404" s="152"/>
      <c r="J404" s="50"/>
      <c r="K404" s="50"/>
      <c r="L404" s="50"/>
      <c r="M404" s="50"/>
      <c r="N404" s="152"/>
      <c r="O404" s="197"/>
      <c r="P404" s="197"/>
      <c r="Q404" s="197"/>
      <c r="R404" s="197"/>
      <c r="S404" s="197"/>
      <c r="T404" s="197"/>
      <c r="U404" s="197"/>
      <c r="V404" s="197"/>
      <c r="W404" s="197"/>
      <c r="X404" s="197"/>
      <c r="Y404" s="197"/>
      <c r="Z404" s="197"/>
    </row>
    <row r="405" ht="15.75" customHeight="1">
      <c r="A405" s="180"/>
      <c r="B405" s="197"/>
      <c r="C405" s="152"/>
      <c r="D405" s="152"/>
      <c r="E405" s="152"/>
      <c r="F405" s="152"/>
      <c r="G405" s="197"/>
      <c r="H405" s="197"/>
      <c r="I405" s="152"/>
      <c r="J405" s="50"/>
      <c r="K405" s="50"/>
      <c r="L405" s="50"/>
      <c r="M405" s="50"/>
      <c r="N405" s="152"/>
      <c r="O405" s="197"/>
      <c r="P405" s="197"/>
      <c r="Q405" s="197"/>
      <c r="R405" s="197"/>
      <c r="S405" s="197"/>
      <c r="T405" s="197"/>
      <c r="U405" s="197"/>
      <c r="V405" s="197"/>
      <c r="W405" s="197"/>
      <c r="X405" s="197"/>
      <c r="Y405" s="197"/>
      <c r="Z405" s="197"/>
    </row>
    <row r="406" ht="15.75" customHeight="1">
      <c r="A406" s="180"/>
      <c r="B406" s="197"/>
      <c r="C406" s="152"/>
      <c r="D406" s="152"/>
      <c r="E406" s="152"/>
      <c r="F406" s="152"/>
      <c r="G406" s="197"/>
      <c r="H406" s="169"/>
      <c r="I406" s="152"/>
      <c r="J406" s="50"/>
      <c r="K406" s="50"/>
      <c r="L406" s="50"/>
      <c r="M406" s="50"/>
      <c r="N406" s="152"/>
      <c r="O406" s="197"/>
      <c r="P406" s="197"/>
      <c r="Q406" s="197"/>
      <c r="R406" s="197"/>
      <c r="S406" s="197"/>
      <c r="T406" s="197"/>
      <c r="U406" s="197"/>
      <c r="V406" s="197"/>
      <c r="W406" s="197"/>
      <c r="X406" s="197"/>
      <c r="Y406" s="197"/>
      <c r="Z406" s="197"/>
    </row>
    <row r="407" ht="15.75" customHeight="1">
      <c r="A407" s="180"/>
      <c r="B407" s="197"/>
      <c r="C407" s="197"/>
      <c r="D407" s="152"/>
      <c r="E407" s="152"/>
      <c r="F407" s="152"/>
      <c r="G407" s="197"/>
      <c r="H407" s="169"/>
      <c r="I407" s="152"/>
      <c r="J407" s="50"/>
      <c r="K407" s="50"/>
      <c r="L407" s="50"/>
      <c r="M407" s="50"/>
      <c r="N407" s="152"/>
      <c r="O407" s="197"/>
      <c r="P407" s="197"/>
      <c r="Q407" s="197"/>
      <c r="R407" s="197"/>
      <c r="S407" s="197"/>
      <c r="T407" s="197"/>
      <c r="U407" s="197"/>
      <c r="V407" s="197"/>
      <c r="W407" s="197"/>
      <c r="X407" s="197"/>
      <c r="Y407" s="197"/>
      <c r="Z407" s="197"/>
    </row>
    <row r="408" ht="15.75" customHeight="1">
      <c r="A408" s="180"/>
      <c r="B408" s="197"/>
      <c r="C408" s="152"/>
      <c r="D408" s="152"/>
      <c r="E408" s="152"/>
      <c r="F408" s="152"/>
      <c r="G408" s="197"/>
      <c r="H408" s="169"/>
      <c r="I408" s="152"/>
      <c r="J408" s="50"/>
      <c r="K408" s="50"/>
      <c r="L408" s="50"/>
      <c r="M408" s="50"/>
      <c r="N408" s="152"/>
      <c r="O408" s="197"/>
      <c r="P408" s="197"/>
      <c r="Q408" s="197"/>
      <c r="R408" s="197"/>
      <c r="S408" s="197"/>
      <c r="T408" s="197"/>
      <c r="U408" s="197"/>
      <c r="V408" s="197"/>
      <c r="W408" s="197"/>
      <c r="X408" s="197"/>
      <c r="Y408" s="197"/>
      <c r="Z408" s="197"/>
    </row>
    <row r="409" ht="15.75" customHeight="1">
      <c r="A409" s="180"/>
      <c r="B409" s="197"/>
      <c r="C409" s="152"/>
      <c r="D409" s="152"/>
      <c r="E409" s="152"/>
      <c r="F409" s="152"/>
      <c r="G409" s="197"/>
      <c r="H409" s="169"/>
      <c r="I409" s="152"/>
      <c r="J409" s="50"/>
      <c r="K409" s="50"/>
      <c r="L409" s="50"/>
      <c r="M409" s="50"/>
      <c r="N409" s="152"/>
      <c r="O409" s="197"/>
      <c r="P409" s="197"/>
      <c r="Q409" s="197"/>
      <c r="R409" s="197"/>
      <c r="S409" s="197"/>
      <c r="T409" s="197"/>
      <c r="U409" s="197"/>
      <c r="V409" s="197"/>
      <c r="W409" s="197"/>
      <c r="X409" s="197"/>
      <c r="Y409" s="197"/>
      <c r="Z409" s="197"/>
    </row>
    <row r="410" ht="15.75" customHeight="1">
      <c r="A410" s="180"/>
      <c r="B410" s="197"/>
      <c r="C410" s="152"/>
      <c r="D410" s="152"/>
      <c r="E410" s="152"/>
      <c r="F410" s="152"/>
      <c r="G410" s="197"/>
      <c r="H410" s="169"/>
      <c r="I410" s="152"/>
      <c r="J410" s="50"/>
      <c r="K410" s="50"/>
      <c r="L410" s="50"/>
      <c r="M410" s="50"/>
      <c r="N410" s="152"/>
      <c r="O410" s="197"/>
      <c r="P410" s="197"/>
      <c r="Q410" s="197"/>
      <c r="R410" s="197"/>
      <c r="S410" s="197"/>
      <c r="T410" s="197"/>
      <c r="U410" s="197"/>
      <c r="V410" s="197"/>
      <c r="W410" s="197"/>
      <c r="X410" s="197"/>
      <c r="Y410" s="197"/>
      <c r="Z410" s="197"/>
    </row>
    <row r="411" ht="15.75" customHeight="1">
      <c r="A411" s="180"/>
      <c r="B411" s="197"/>
      <c r="C411" s="152"/>
      <c r="D411" s="152"/>
      <c r="E411" s="152"/>
      <c r="F411" s="152"/>
      <c r="G411" s="197"/>
      <c r="H411" s="197"/>
      <c r="I411" s="152"/>
      <c r="J411" s="50"/>
      <c r="K411" s="50"/>
      <c r="L411" s="50"/>
      <c r="M411" s="50"/>
      <c r="N411" s="152"/>
      <c r="O411" s="197"/>
      <c r="P411" s="197"/>
      <c r="Q411" s="197"/>
      <c r="R411" s="197"/>
      <c r="S411" s="197"/>
      <c r="T411" s="197"/>
      <c r="U411" s="197"/>
      <c r="V411" s="197"/>
      <c r="W411" s="197"/>
      <c r="X411" s="197"/>
      <c r="Y411" s="197"/>
      <c r="Z411" s="197"/>
    </row>
    <row r="412" ht="15.75" customHeight="1">
      <c r="A412" s="180"/>
      <c r="B412" s="197"/>
      <c r="C412" s="152"/>
      <c r="D412" s="152"/>
      <c r="E412" s="152"/>
      <c r="F412" s="152"/>
      <c r="G412" s="197"/>
      <c r="H412" s="197"/>
      <c r="I412" s="152"/>
      <c r="J412" s="50"/>
      <c r="K412" s="50"/>
      <c r="L412" s="50"/>
      <c r="M412" s="50"/>
      <c r="N412" s="152"/>
      <c r="O412" s="197"/>
      <c r="P412" s="197"/>
      <c r="Q412" s="197"/>
      <c r="R412" s="197"/>
      <c r="S412" s="197"/>
      <c r="T412" s="197"/>
      <c r="U412" s="197"/>
      <c r="V412" s="197"/>
      <c r="W412" s="197"/>
      <c r="X412" s="197"/>
      <c r="Y412" s="197"/>
      <c r="Z412" s="197"/>
    </row>
    <row r="413" ht="15.75" customHeight="1">
      <c r="A413" s="180"/>
      <c r="B413" s="197"/>
      <c r="C413" s="152"/>
      <c r="D413" s="152"/>
      <c r="E413" s="152"/>
      <c r="F413" s="152"/>
      <c r="G413" s="197"/>
      <c r="H413" s="197"/>
      <c r="I413" s="152"/>
      <c r="J413" s="50"/>
      <c r="K413" s="50"/>
      <c r="L413" s="50"/>
      <c r="M413" s="50"/>
      <c r="N413" s="152"/>
      <c r="O413" s="197"/>
      <c r="P413" s="197"/>
      <c r="Q413" s="197"/>
      <c r="R413" s="197"/>
      <c r="S413" s="197"/>
      <c r="T413" s="197"/>
      <c r="U413" s="197"/>
      <c r="V413" s="197"/>
      <c r="W413" s="197"/>
      <c r="X413" s="197"/>
      <c r="Y413" s="197"/>
      <c r="Z413" s="197"/>
    </row>
    <row r="414" ht="15.75" customHeight="1">
      <c r="A414" s="180"/>
      <c r="B414" s="197"/>
      <c r="C414" s="152"/>
      <c r="D414" s="152"/>
      <c r="E414" s="152"/>
      <c r="F414" s="152"/>
      <c r="G414" s="197"/>
      <c r="H414" s="197"/>
      <c r="I414" s="152"/>
      <c r="J414" s="50"/>
      <c r="K414" s="50"/>
      <c r="L414" s="50"/>
      <c r="M414" s="50"/>
      <c r="N414" s="152"/>
      <c r="O414" s="197"/>
      <c r="P414" s="197"/>
      <c r="Q414" s="197"/>
      <c r="R414" s="197"/>
      <c r="S414" s="197"/>
      <c r="T414" s="197"/>
      <c r="U414" s="197"/>
      <c r="V414" s="197"/>
      <c r="W414" s="197"/>
      <c r="X414" s="197"/>
      <c r="Y414" s="197"/>
      <c r="Z414" s="197"/>
    </row>
    <row r="415" ht="15.75" customHeight="1">
      <c r="A415" s="180"/>
      <c r="B415" s="197"/>
      <c r="C415" s="152"/>
      <c r="D415" s="152"/>
      <c r="E415" s="152"/>
      <c r="F415" s="152"/>
      <c r="G415" s="197"/>
      <c r="H415" s="197"/>
      <c r="I415" s="152"/>
      <c r="J415" s="50"/>
      <c r="K415" s="50"/>
      <c r="L415" s="50"/>
      <c r="M415" s="50"/>
      <c r="N415" s="152"/>
      <c r="O415" s="197"/>
      <c r="P415" s="197"/>
      <c r="Q415" s="197"/>
      <c r="R415" s="197"/>
      <c r="S415" s="197"/>
      <c r="T415" s="197"/>
      <c r="U415" s="197"/>
      <c r="V415" s="197"/>
      <c r="W415" s="197"/>
      <c r="X415" s="197"/>
      <c r="Y415" s="197"/>
      <c r="Z415" s="197"/>
    </row>
    <row r="416" ht="15.75" customHeight="1">
      <c r="A416" s="180"/>
      <c r="B416" s="197"/>
      <c r="C416" s="152"/>
      <c r="D416" s="152"/>
      <c r="E416" s="152"/>
      <c r="F416" s="152"/>
      <c r="G416" s="197"/>
      <c r="H416" s="197"/>
      <c r="I416" s="152"/>
      <c r="J416" s="50"/>
      <c r="K416" s="50"/>
      <c r="L416" s="50"/>
      <c r="M416" s="50"/>
      <c r="N416" s="152"/>
      <c r="O416" s="197"/>
      <c r="P416" s="197"/>
      <c r="Q416" s="197"/>
      <c r="R416" s="197"/>
      <c r="S416" s="197"/>
      <c r="T416" s="197"/>
      <c r="U416" s="197"/>
      <c r="V416" s="197"/>
      <c r="W416" s="197"/>
      <c r="X416" s="197"/>
      <c r="Y416" s="197"/>
      <c r="Z416" s="197"/>
    </row>
    <row r="417" ht="15.75" customHeight="1">
      <c r="A417" s="180"/>
      <c r="B417" s="197"/>
      <c r="C417" s="152"/>
      <c r="D417" s="152"/>
      <c r="E417" s="152"/>
      <c r="F417" s="152"/>
      <c r="G417" s="197"/>
      <c r="H417" s="169"/>
      <c r="I417" s="152"/>
      <c r="J417" s="50"/>
      <c r="K417" s="50"/>
      <c r="L417" s="50"/>
      <c r="M417" s="50"/>
      <c r="N417" s="152"/>
      <c r="O417" s="197"/>
      <c r="P417" s="197"/>
      <c r="Q417" s="197"/>
      <c r="R417" s="197"/>
      <c r="S417" s="197"/>
      <c r="T417" s="197"/>
      <c r="U417" s="197"/>
      <c r="V417" s="197"/>
      <c r="W417" s="197"/>
      <c r="X417" s="197"/>
      <c r="Y417" s="197"/>
      <c r="Z417" s="197"/>
    </row>
    <row r="418" ht="15.75" customHeight="1">
      <c r="A418" s="180"/>
      <c r="B418" s="197"/>
      <c r="C418" s="152"/>
      <c r="D418" s="152"/>
      <c r="E418" s="152"/>
      <c r="F418" s="152"/>
      <c r="G418" s="197"/>
      <c r="H418" s="169"/>
      <c r="I418" s="152"/>
      <c r="J418" s="50"/>
      <c r="K418" s="50"/>
      <c r="L418" s="50"/>
      <c r="M418" s="50"/>
      <c r="N418" s="152"/>
      <c r="O418" s="197"/>
      <c r="P418" s="197"/>
      <c r="Q418" s="197"/>
      <c r="R418" s="197"/>
      <c r="S418" s="197"/>
      <c r="T418" s="197"/>
      <c r="U418" s="197"/>
      <c r="V418" s="197"/>
      <c r="W418" s="197"/>
      <c r="X418" s="197"/>
      <c r="Y418" s="197"/>
      <c r="Z418" s="197"/>
    </row>
    <row r="419" ht="15.75" customHeight="1">
      <c r="A419" s="180"/>
      <c r="B419" s="197"/>
      <c r="C419" s="152"/>
      <c r="D419" s="152"/>
      <c r="E419" s="152"/>
      <c r="F419" s="152"/>
      <c r="G419" s="197"/>
      <c r="H419" s="169"/>
      <c r="I419" s="152"/>
      <c r="J419" s="50"/>
      <c r="K419" s="50"/>
      <c r="L419" s="50"/>
      <c r="M419" s="50"/>
      <c r="N419" s="152"/>
      <c r="O419" s="197"/>
      <c r="P419" s="197"/>
      <c r="Q419" s="197"/>
      <c r="R419" s="197"/>
      <c r="S419" s="197"/>
      <c r="T419" s="197"/>
      <c r="U419" s="197"/>
      <c r="V419" s="197"/>
      <c r="W419" s="197"/>
      <c r="X419" s="197"/>
      <c r="Y419" s="197"/>
      <c r="Z419" s="197"/>
    </row>
    <row r="420" ht="15.75" customHeight="1">
      <c r="A420" s="180"/>
      <c r="B420" s="197"/>
      <c r="C420" s="152"/>
      <c r="D420" s="152"/>
      <c r="E420" s="152"/>
      <c r="F420" s="152"/>
      <c r="G420" s="197"/>
      <c r="H420" s="197"/>
      <c r="I420" s="152"/>
      <c r="J420" s="50"/>
      <c r="K420" s="50"/>
      <c r="L420" s="50"/>
      <c r="M420" s="50"/>
      <c r="N420" s="152"/>
      <c r="O420" s="197"/>
      <c r="P420" s="197"/>
      <c r="Q420" s="197"/>
      <c r="R420" s="197"/>
      <c r="S420" s="197"/>
      <c r="T420" s="197"/>
      <c r="U420" s="197"/>
      <c r="V420" s="197"/>
      <c r="W420" s="197"/>
      <c r="X420" s="197"/>
      <c r="Y420" s="197"/>
      <c r="Z420" s="197"/>
    </row>
    <row r="421" ht="15.75" customHeight="1">
      <c r="A421" s="180"/>
      <c r="B421" s="197"/>
      <c r="C421" s="152"/>
      <c r="D421" s="152"/>
      <c r="E421" s="152"/>
      <c r="F421" s="152"/>
      <c r="G421" s="197"/>
      <c r="H421" s="169"/>
      <c r="I421" s="152"/>
      <c r="J421" s="50"/>
      <c r="K421" s="50"/>
      <c r="L421" s="50"/>
      <c r="M421" s="50"/>
      <c r="N421" s="152"/>
      <c r="O421" s="197"/>
      <c r="P421" s="197"/>
      <c r="Q421" s="197"/>
      <c r="R421" s="197"/>
      <c r="S421" s="197"/>
      <c r="T421" s="197"/>
      <c r="U421" s="197"/>
      <c r="V421" s="197"/>
      <c r="W421" s="197"/>
      <c r="X421" s="197"/>
      <c r="Y421" s="197"/>
      <c r="Z421" s="197"/>
    </row>
    <row r="422" ht="15.75" customHeight="1">
      <c r="A422" s="180"/>
      <c r="B422" s="197"/>
      <c r="C422" s="152"/>
      <c r="D422" s="152"/>
      <c r="E422" s="152"/>
      <c r="F422" s="152"/>
      <c r="G422" s="197"/>
      <c r="H422" s="197"/>
      <c r="I422" s="152"/>
      <c r="J422" s="50"/>
      <c r="K422" s="50"/>
      <c r="L422" s="50"/>
      <c r="M422" s="50"/>
      <c r="N422" s="152"/>
      <c r="O422" s="197"/>
      <c r="P422" s="197"/>
      <c r="Q422" s="197"/>
      <c r="R422" s="197"/>
      <c r="S422" s="197"/>
      <c r="T422" s="197"/>
      <c r="U422" s="197"/>
      <c r="V422" s="197"/>
      <c r="W422" s="197"/>
      <c r="X422" s="197"/>
      <c r="Y422" s="197"/>
      <c r="Z422" s="197"/>
    </row>
    <row r="423" ht="15.75" customHeight="1">
      <c r="A423" s="180"/>
      <c r="B423" s="197"/>
      <c r="C423" s="152"/>
      <c r="D423" s="152"/>
      <c r="E423" s="152"/>
      <c r="F423" s="152"/>
      <c r="G423" s="197"/>
      <c r="H423" s="197"/>
      <c r="I423" s="152"/>
      <c r="J423" s="50"/>
      <c r="K423" s="50"/>
      <c r="L423" s="50"/>
      <c r="M423" s="50"/>
      <c r="N423" s="152"/>
      <c r="O423" s="197"/>
      <c r="P423" s="197"/>
      <c r="Q423" s="197"/>
      <c r="R423" s="197"/>
      <c r="S423" s="197"/>
      <c r="T423" s="197"/>
      <c r="U423" s="197"/>
      <c r="V423" s="197"/>
      <c r="W423" s="197"/>
      <c r="X423" s="197"/>
      <c r="Y423" s="197"/>
      <c r="Z423" s="197"/>
    </row>
    <row r="424" ht="15.75" customHeight="1">
      <c r="A424" s="180"/>
      <c r="B424" s="197"/>
      <c r="C424" s="152"/>
      <c r="D424" s="152"/>
      <c r="E424" s="152"/>
      <c r="F424" s="152"/>
      <c r="G424" s="197"/>
      <c r="H424" s="169"/>
      <c r="I424" s="152"/>
      <c r="J424" s="50"/>
      <c r="K424" s="50"/>
      <c r="L424" s="50"/>
      <c r="M424" s="50"/>
      <c r="N424" s="152"/>
      <c r="O424" s="197"/>
      <c r="P424" s="197"/>
      <c r="Q424" s="197"/>
      <c r="R424" s="197"/>
      <c r="S424" s="197"/>
      <c r="T424" s="197"/>
      <c r="U424" s="197"/>
      <c r="V424" s="197"/>
      <c r="W424" s="197"/>
      <c r="X424" s="197"/>
      <c r="Y424" s="197"/>
      <c r="Z424" s="197"/>
    </row>
    <row r="425" ht="15.75" customHeight="1">
      <c r="A425" s="180"/>
      <c r="B425" s="197"/>
      <c r="C425" s="152"/>
      <c r="D425" s="152"/>
      <c r="E425" s="152"/>
      <c r="F425" s="152"/>
      <c r="G425" s="197"/>
      <c r="H425" s="197"/>
      <c r="I425" s="152"/>
      <c r="J425" s="50"/>
      <c r="K425" s="50"/>
      <c r="L425" s="50"/>
      <c r="M425" s="50"/>
      <c r="N425" s="152"/>
      <c r="O425" s="197"/>
      <c r="P425" s="197"/>
      <c r="Q425" s="197"/>
      <c r="R425" s="197"/>
      <c r="S425" s="197"/>
      <c r="T425" s="197"/>
      <c r="U425" s="197"/>
      <c r="V425" s="197"/>
      <c r="W425" s="197"/>
      <c r="X425" s="197"/>
      <c r="Y425" s="197"/>
      <c r="Z425" s="197"/>
    </row>
    <row r="426" ht="15.75" customHeight="1">
      <c r="A426" s="180"/>
      <c r="B426" s="197"/>
      <c r="C426" s="152"/>
      <c r="D426" s="152"/>
      <c r="E426" s="152"/>
      <c r="F426" s="152"/>
      <c r="G426" s="197"/>
      <c r="H426" s="169"/>
      <c r="I426" s="152"/>
      <c r="J426" s="50"/>
      <c r="K426" s="50"/>
      <c r="L426" s="50"/>
      <c r="M426" s="50"/>
      <c r="N426" s="152"/>
      <c r="O426" s="197"/>
      <c r="P426" s="197"/>
      <c r="Q426" s="197"/>
      <c r="R426" s="197"/>
      <c r="S426" s="197"/>
      <c r="T426" s="197"/>
      <c r="U426" s="197"/>
      <c r="V426" s="197"/>
      <c r="W426" s="197"/>
      <c r="X426" s="197"/>
      <c r="Y426" s="197"/>
      <c r="Z426" s="197"/>
    </row>
    <row r="427" ht="15.75" customHeight="1">
      <c r="A427" s="180"/>
      <c r="B427" s="197"/>
      <c r="C427" s="152"/>
      <c r="D427" s="152"/>
      <c r="E427" s="152"/>
      <c r="F427" s="152"/>
      <c r="G427" s="197"/>
      <c r="H427" s="169"/>
      <c r="I427" s="152"/>
      <c r="J427" s="50"/>
      <c r="K427" s="50"/>
      <c r="L427" s="50"/>
      <c r="M427" s="50"/>
      <c r="N427" s="152"/>
      <c r="O427" s="197"/>
      <c r="P427" s="197"/>
      <c r="Q427" s="197"/>
      <c r="R427" s="197"/>
      <c r="S427" s="197"/>
      <c r="T427" s="197"/>
      <c r="U427" s="197"/>
      <c r="V427" s="197"/>
      <c r="W427" s="197"/>
      <c r="X427" s="197"/>
      <c r="Y427" s="197"/>
      <c r="Z427" s="197"/>
    </row>
    <row r="428" ht="15.75" customHeight="1">
      <c r="A428" s="180"/>
      <c r="B428" s="197"/>
      <c r="C428" s="152"/>
      <c r="D428" s="152"/>
      <c r="E428" s="152"/>
      <c r="F428" s="152"/>
      <c r="G428" s="197"/>
      <c r="H428" s="169"/>
      <c r="I428" s="152"/>
      <c r="J428" s="50"/>
      <c r="K428" s="50"/>
      <c r="L428" s="50"/>
      <c r="M428" s="50"/>
      <c r="N428" s="152"/>
      <c r="O428" s="197"/>
      <c r="P428" s="197"/>
      <c r="Q428" s="197"/>
      <c r="R428" s="197"/>
      <c r="S428" s="197"/>
      <c r="T428" s="197"/>
      <c r="U428" s="197"/>
      <c r="V428" s="197"/>
      <c r="W428" s="197"/>
      <c r="X428" s="197"/>
      <c r="Y428" s="197"/>
      <c r="Z428" s="197"/>
    </row>
    <row r="429" ht="15.75" customHeight="1">
      <c r="A429" s="180"/>
      <c r="B429" s="197"/>
      <c r="C429" s="152"/>
      <c r="D429" s="152"/>
      <c r="E429" s="152"/>
      <c r="F429" s="152"/>
      <c r="G429" s="197"/>
      <c r="H429" s="197"/>
      <c r="I429" s="152"/>
      <c r="J429" s="50"/>
      <c r="K429" s="50"/>
      <c r="L429" s="50"/>
      <c r="M429" s="50"/>
      <c r="N429" s="152"/>
      <c r="O429" s="197"/>
      <c r="P429" s="197"/>
      <c r="Q429" s="197"/>
      <c r="R429" s="197"/>
      <c r="S429" s="197"/>
      <c r="T429" s="197"/>
      <c r="U429" s="197"/>
      <c r="V429" s="197"/>
      <c r="W429" s="197"/>
      <c r="X429" s="197"/>
      <c r="Y429" s="197"/>
      <c r="Z429" s="197"/>
    </row>
    <row r="430" ht="15.75" customHeight="1">
      <c r="A430" s="180"/>
      <c r="B430" s="197"/>
      <c r="C430" s="152"/>
      <c r="D430" s="152"/>
      <c r="E430" s="152"/>
      <c r="F430" s="152"/>
      <c r="G430" s="197"/>
      <c r="H430" s="197"/>
      <c r="I430" s="152"/>
      <c r="J430" s="50"/>
      <c r="K430" s="50"/>
      <c r="L430" s="50"/>
      <c r="M430" s="50"/>
      <c r="N430" s="152"/>
      <c r="O430" s="197"/>
      <c r="P430" s="197"/>
      <c r="Q430" s="197"/>
      <c r="R430" s="197"/>
      <c r="S430" s="197"/>
      <c r="T430" s="197"/>
      <c r="U430" s="197"/>
      <c r="V430" s="197"/>
      <c r="W430" s="197"/>
      <c r="X430" s="197"/>
      <c r="Y430" s="197"/>
      <c r="Z430" s="197"/>
    </row>
    <row r="431" ht="15.75" customHeight="1">
      <c r="A431" s="180"/>
      <c r="B431" s="197"/>
      <c r="C431" s="152"/>
      <c r="D431" s="152"/>
      <c r="E431" s="152"/>
      <c r="F431" s="152"/>
      <c r="G431" s="197"/>
      <c r="H431" s="169"/>
      <c r="I431" s="152"/>
      <c r="J431" s="50"/>
      <c r="K431" s="50"/>
      <c r="L431" s="50"/>
      <c r="M431" s="50"/>
      <c r="N431" s="152"/>
      <c r="O431" s="197"/>
      <c r="P431" s="197"/>
      <c r="Q431" s="197"/>
      <c r="R431" s="197"/>
      <c r="S431" s="197"/>
      <c r="T431" s="197"/>
      <c r="U431" s="197"/>
      <c r="V431" s="197"/>
      <c r="W431" s="197"/>
      <c r="X431" s="197"/>
      <c r="Y431" s="197"/>
      <c r="Z431" s="197"/>
    </row>
    <row r="432" ht="15.75" customHeight="1">
      <c r="A432" s="180"/>
      <c r="B432" s="197"/>
      <c r="C432" s="152"/>
      <c r="D432" s="152"/>
      <c r="E432" s="152"/>
      <c r="F432" s="152"/>
      <c r="G432" s="197"/>
      <c r="H432" s="197"/>
      <c r="I432" s="152"/>
      <c r="J432" s="50"/>
      <c r="K432" s="50"/>
      <c r="L432" s="50"/>
      <c r="M432" s="50"/>
      <c r="N432" s="152"/>
      <c r="O432" s="197"/>
      <c r="P432" s="197"/>
      <c r="Q432" s="197"/>
      <c r="R432" s="197"/>
      <c r="S432" s="197"/>
      <c r="T432" s="197"/>
      <c r="U432" s="197"/>
      <c r="V432" s="197"/>
      <c r="W432" s="197"/>
      <c r="X432" s="197"/>
      <c r="Y432" s="197"/>
      <c r="Z432" s="197"/>
    </row>
    <row r="433" ht="15.75" customHeight="1">
      <c r="A433" s="180"/>
      <c r="B433" s="197"/>
      <c r="C433" s="152"/>
      <c r="D433" s="152"/>
      <c r="E433" s="152"/>
      <c r="F433" s="152"/>
      <c r="G433" s="197"/>
      <c r="H433" s="169"/>
      <c r="I433" s="152"/>
      <c r="J433" s="50"/>
      <c r="K433" s="50"/>
      <c r="L433" s="50"/>
      <c r="M433" s="50"/>
      <c r="N433" s="152"/>
      <c r="O433" s="197"/>
      <c r="P433" s="197"/>
      <c r="Q433" s="197"/>
      <c r="R433" s="197"/>
      <c r="S433" s="197"/>
      <c r="T433" s="197"/>
      <c r="U433" s="197"/>
      <c r="V433" s="197"/>
      <c r="W433" s="197"/>
      <c r="X433" s="197"/>
      <c r="Y433" s="197"/>
      <c r="Z433" s="197"/>
    </row>
    <row r="434" ht="15.75" customHeight="1">
      <c r="A434" s="180"/>
      <c r="B434" s="197"/>
      <c r="C434" s="152"/>
      <c r="D434" s="152"/>
      <c r="E434" s="152"/>
      <c r="F434" s="152"/>
      <c r="G434" s="197"/>
      <c r="H434" s="197"/>
      <c r="I434" s="152"/>
      <c r="J434" s="50"/>
      <c r="K434" s="50"/>
      <c r="L434" s="50"/>
      <c r="M434" s="50"/>
      <c r="N434" s="152"/>
      <c r="O434" s="197"/>
      <c r="P434" s="197"/>
      <c r="Q434" s="197"/>
      <c r="R434" s="197"/>
      <c r="S434" s="197"/>
      <c r="T434" s="197"/>
      <c r="U434" s="197"/>
      <c r="V434" s="197"/>
      <c r="W434" s="197"/>
      <c r="X434" s="197"/>
      <c r="Y434" s="197"/>
      <c r="Z434" s="197"/>
    </row>
    <row r="435" ht="15.75" customHeight="1">
      <c r="A435" s="180"/>
      <c r="B435" s="197"/>
      <c r="C435" s="152"/>
      <c r="D435" s="152"/>
      <c r="E435" s="152"/>
      <c r="F435" s="152"/>
      <c r="G435" s="197"/>
      <c r="H435" s="169"/>
      <c r="I435" s="152"/>
      <c r="J435" s="50"/>
      <c r="K435" s="50"/>
      <c r="L435" s="50"/>
      <c r="M435" s="50"/>
      <c r="N435" s="152"/>
      <c r="O435" s="197"/>
      <c r="P435" s="197"/>
      <c r="Q435" s="197"/>
      <c r="R435" s="197"/>
      <c r="S435" s="197"/>
      <c r="T435" s="197"/>
      <c r="U435" s="197"/>
      <c r="V435" s="197"/>
      <c r="W435" s="197"/>
      <c r="X435" s="197"/>
      <c r="Y435" s="197"/>
      <c r="Z435" s="197"/>
    </row>
    <row r="436" ht="15.75" customHeight="1">
      <c r="A436" s="180"/>
      <c r="B436" s="197"/>
      <c r="C436" s="197"/>
      <c r="D436" s="152"/>
      <c r="E436" s="152"/>
      <c r="F436" s="152"/>
      <c r="G436" s="197"/>
      <c r="H436" s="169"/>
      <c r="I436" s="152"/>
      <c r="J436" s="50"/>
      <c r="K436" s="50"/>
      <c r="L436" s="50"/>
      <c r="M436" s="50"/>
      <c r="N436" s="152"/>
      <c r="O436" s="197"/>
      <c r="P436" s="197"/>
      <c r="Q436" s="197"/>
      <c r="R436" s="197"/>
      <c r="S436" s="197"/>
      <c r="T436" s="197"/>
      <c r="U436" s="197"/>
      <c r="V436" s="197"/>
      <c r="W436" s="197"/>
      <c r="X436" s="197"/>
      <c r="Y436" s="197"/>
      <c r="Z436" s="197"/>
    </row>
    <row r="437" ht="15.75" customHeight="1">
      <c r="A437" s="180"/>
      <c r="B437" s="197"/>
      <c r="C437" s="152"/>
      <c r="D437" s="152"/>
      <c r="E437" s="152"/>
      <c r="F437" s="152"/>
      <c r="G437" s="197"/>
      <c r="H437" s="169"/>
      <c r="I437" s="152"/>
      <c r="J437" s="50"/>
      <c r="K437" s="50"/>
      <c r="L437" s="50"/>
      <c r="M437" s="50"/>
      <c r="N437" s="152"/>
      <c r="O437" s="197"/>
      <c r="P437" s="197"/>
      <c r="Q437" s="197"/>
      <c r="R437" s="197"/>
      <c r="S437" s="197"/>
      <c r="T437" s="197"/>
      <c r="U437" s="197"/>
      <c r="V437" s="197"/>
      <c r="W437" s="197"/>
      <c r="X437" s="197"/>
      <c r="Y437" s="197"/>
      <c r="Z437" s="197"/>
    </row>
    <row r="438" ht="15.75" customHeight="1">
      <c r="A438" s="180"/>
      <c r="B438" s="197"/>
      <c r="C438" s="152"/>
      <c r="D438" s="152"/>
      <c r="E438" s="152"/>
      <c r="F438" s="152"/>
      <c r="G438" s="197"/>
      <c r="H438" s="169"/>
      <c r="I438" s="152"/>
      <c r="J438" s="50"/>
      <c r="K438" s="50"/>
      <c r="L438" s="50"/>
      <c r="M438" s="50"/>
      <c r="N438" s="152"/>
      <c r="O438" s="197"/>
      <c r="P438" s="197"/>
      <c r="Q438" s="197"/>
      <c r="R438" s="197"/>
      <c r="S438" s="197"/>
      <c r="T438" s="197"/>
      <c r="U438" s="197"/>
      <c r="V438" s="197"/>
      <c r="W438" s="197"/>
      <c r="X438" s="197"/>
      <c r="Y438" s="197"/>
      <c r="Z438" s="197"/>
    </row>
    <row r="439" ht="15.75" customHeight="1">
      <c r="A439" s="180"/>
      <c r="B439" s="197"/>
      <c r="C439" s="152"/>
      <c r="D439" s="152"/>
      <c r="E439" s="152"/>
      <c r="F439" s="152"/>
      <c r="G439" s="197"/>
      <c r="H439" s="169"/>
      <c r="I439" s="152"/>
      <c r="J439" s="50"/>
      <c r="K439" s="50"/>
      <c r="L439" s="50"/>
      <c r="M439" s="50"/>
      <c r="N439" s="152"/>
      <c r="O439" s="197"/>
      <c r="P439" s="197"/>
      <c r="Q439" s="197"/>
      <c r="R439" s="197"/>
      <c r="S439" s="197"/>
      <c r="T439" s="197"/>
      <c r="U439" s="197"/>
      <c r="V439" s="197"/>
      <c r="W439" s="197"/>
      <c r="X439" s="197"/>
      <c r="Y439" s="197"/>
      <c r="Z439" s="197"/>
    </row>
    <row r="440" ht="15.75" customHeight="1">
      <c r="A440" s="180"/>
      <c r="B440" s="197"/>
      <c r="C440" s="152"/>
      <c r="D440" s="152"/>
      <c r="E440" s="152"/>
      <c r="F440" s="152"/>
      <c r="G440" s="197"/>
      <c r="H440" s="197"/>
      <c r="I440" s="152"/>
      <c r="J440" s="50"/>
      <c r="K440" s="50"/>
      <c r="L440" s="50"/>
      <c r="M440" s="50"/>
      <c r="N440" s="152"/>
      <c r="O440" s="197"/>
      <c r="P440" s="197"/>
      <c r="Q440" s="197"/>
      <c r="R440" s="197"/>
      <c r="S440" s="197"/>
      <c r="T440" s="197"/>
      <c r="U440" s="197"/>
      <c r="V440" s="197"/>
      <c r="W440" s="197"/>
      <c r="X440" s="197"/>
      <c r="Y440" s="197"/>
      <c r="Z440" s="197"/>
    </row>
    <row r="441" ht="15.75" customHeight="1">
      <c r="A441" s="180"/>
      <c r="B441" s="197"/>
      <c r="C441" s="152"/>
      <c r="D441" s="152"/>
      <c r="E441" s="197"/>
      <c r="F441" s="197"/>
      <c r="G441" s="197"/>
      <c r="H441" s="169"/>
      <c r="I441" s="152"/>
      <c r="J441" s="50"/>
      <c r="K441" s="50"/>
      <c r="L441" s="50"/>
      <c r="M441" s="50"/>
      <c r="N441" s="152"/>
      <c r="O441" s="197"/>
      <c r="P441" s="197"/>
      <c r="Q441" s="197"/>
      <c r="R441" s="197"/>
      <c r="S441" s="197"/>
      <c r="T441" s="197"/>
      <c r="U441" s="197"/>
      <c r="V441" s="197"/>
      <c r="W441" s="197"/>
      <c r="X441" s="197"/>
      <c r="Y441" s="197"/>
      <c r="Z441" s="197"/>
    </row>
    <row r="442" ht="15.75" customHeight="1">
      <c r="A442" s="180"/>
      <c r="B442" s="197"/>
      <c r="C442" s="152"/>
      <c r="D442" s="152"/>
      <c r="E442" s="152"/>
      <c r="F442" s="152"/>
      <c r="G442" s="197"/>
      <c r="H442" s="197"/>
      <c r="I442" s="152"/>
      <c r="J442" s="50"/>
      <c r="K442" s="50"/>
      <c r="L442" s="50"/>
      <c r="M442" s="50"/>
      <c r="N442" s="152"/>
      <c r="O442" s="197"/>
      <c r="P442" s="197"/>
      <c r="Q442" s="197"/>
      <c r="R442" s="197"/>
      <c r="S442" s="197"/>
      <c r="T442" s="197"/>
      <c r="U442" s="197"/>
      <c r="V442" s="197"/>
      <c r="W442" s="197"/>
      <c r="X442" s="197"/>
      <c r="Y442" s="197"/>
      <c r="Z442" s="197"/>
    </row>
    <row r="443" ht="15.75" customHeight="1">
      <c r="A443" s="180"/>
      <c r="B443" s="197"/>
      <c r="C443" s="152"/>
      <c r="D443" s="152"/>
      <c r="E443" s="152"/>
      <c r="F443" s="152"/>
      <c r="G443" s="197"/>
      <c r="H443" s="197"/>
      <c r="I443" s="152"/>
      <c r="J443" s="50"/>
      <c r="K443" s="50"/>
      <c r="L443" s="50"/>
      <c r="M443" s="50"/>
      <c r="N443" s="152"/>
      <c r="O443" s="197"/>
      <c r="P443" s="197"/>
      <c r="Q443" s="197"/>
      <c r="R443" s="197"/>
      <c r="S443" s="197"/>
      <c r="T443" s="197"/>
      <c r="U443" s="197"/>
      <c r="V443" s="197"/>
      <c r="W443" s="197"/>
      <c r="X443" s="197"/>
      <c r="Y443" s="197"/>
      <c r="Z443" s="197"/>
    </row>
    <row r="444" ht="15.75" customHeight="1">
      <c r="A444" s="180"/>
      <c r="B444" s="197"/>
      <c r="C444" s="152"/>
      <c r="D444" s="152"/>
      <c r="E444" s="152"/>
      <c r="F444" s="152"/>
      <c r="G444" s="197"/>
      <c r="H444" s="197"/>
      <c r="I444" s="152"/>
      <c r="J444" s="50"/>
      <c r="K444" s="50"/>
      <c r="L444" s="50"/>
      <c r="M444" s="50"/>
      <c r="N444" s="152"/>
      <c r="O444" s="197"/>
      <c r="P444" s="197"/>
      <c r="Q444" s="197"/>
      <c r="R444" s="197"/>
      <c r="S444" s="197"/>
      <c r="T444" s="197"/>
      <c r="U444" s="197"/>
      <c r="V444" s="197"/>
      <c r="W444" s="197"/>
      <c r="X444" s="197"/>
      <c r="Y444" s="197"/>
      <c r="Z444" s="197"/>
    </row>
    <row r="445" ht="15.75" customHeight="1">
      <c r="A445" s="180"/>
      <c r="B445" s="197"/>
      <c r="C445" s="152"/>
      <c r="D445" s="152"/>
      <c r="E445" s="152"/>
      <c r="F445" s="152"/>
      <c r="G445" s="197"/>
      <c r="H445" s="197"/>
      <c r="I445" s="152"/>
      <c r="J445" s="50"/>
      <c r="K445" s="50"/>
      <c r="L445" s="50"/>
      <c r="M445" s="50"/>
      <c r="N445" s="152"/>
      <c r="O445" s="197"/>
      <c r="P445" s="197"/>
      <c r="Q445" s="197"/>
      <c r="R445" s="197"/>
      <c r="S445" s="197"/>
      <c r="T445" s="197"/>
      <c r="U445" s="197"/>
      <c r="V445" s="197"/>
      <c r="W445" s="197"/>
      <c r="X445" s="197"/>
      <c r="Y445" s="197"/>
      <c r="Z445" s="197"/>
    </row>
    <row r="446" ht="15.75" customHeight="1">
      <c r="A446" s="180"/>
      <c r="B446" s="197"/>
      <c r="C446" s="152"/>
      <c r="D446" s="152"/>
      <c r="E446" s="152"/>
      <c r="F446" s="152"/>
      <c r="G446" s="197"/>
      <c r="H446" s="197"/>
      <c r="I446" s="152"/>
      <c r="J446" s="50"/>
      <c r="K446" s="50"/>
      <c r="L446" s="50"/>
      <c r="M446" s="50"/>
      <c r="N446" s="152"/>
      <c r="O446" s="197"/>
      <c r="P446" s="197"/>
      <c r="Q446" s="197"/>
      <c r="R446" s="197"/>
      <c r="S446" s="197"/>
      <c r="T446" s="197"/>
      <c r="U446" s="197"/>
      <c r="V446" s="197"/>
      <c r="W446" s="197"/>
      <c r="X446" s="197"/>
      <c r="Y446" s="197"/>
      <c r="Z446" s="197"/>
    </row>
    <row r="447" ht="15.75" customHeight="1">
      <c r="A447" s="180"/>
      <c r="B447" s="197"/>
      <c r="C447" s="152"/>
      <c r="D447" s="152"/>
      <c r="E447" s="152"/>
      <c r="F447" s="152"/>
      <c r="G447" s="197"/>
      <c r="H447" s="197"/>
      <c r="I447" s="152"/>
      <c r="J447" s="50"/>
      <c r="K447" s="50"/>
      <c r="L447" s="50"/>
      <c r="M447" s="50"/>
      <c r="N447" s="152"/>
      <c r="O447" s="197"/>
      <c r="P447" s="197"/>
      <c r="Q447" s="197"/>
      <c r="R447" s="197"/>
      <c r="S447" s="197"/>
      <c r="T447" s="197"/>
      <c r="U447" s="197"/>
      <c r="V447" s="197"/>
      <c r="W447" s="197"/>
      <c r="X447" s="197"/>
      <c r="Y447" s="197"/>
      <c r="Z447" s="197"/>
    </row>
    <row r="448" ht="15.75" customHeight="1">
      <c r="A448" s="180"/>
      <c r="B448" s="197"/>
      <c r="C448" s="197"/>
      <c r="D448" s="152"/>
      <c r="E448" s="152"/>
      <c r="F448" s="152"/>
      <c r="G448" s="197"/>
      <c r="H448" s="169"/>
      <c r="I448" s="152"/>
      <c r="J448" s="50"/>
      <c r="K448" s="50"/>
      <c r="L448" s="50"/>
      <c r="M448" s="50"/>
      <c r="N448" s="152"/>
      <c r="O448" s="197"/>
      <c r="P448" s="197"/>
      <c r="Q448" s="197"/>
      <c r="R448" s="197"/>
      <c r="S448" s="197"/>
      <c r="T448" s="197"/>
      <c r="U448" s="197"/>
      <c r="V448" s="197"/>
      <c r="W448" s="197"/>
      <c r="X448" s="197"/>
      <c r="Y448" s="197"/>
      <c r="Z448" s="197"/>
    </row>
    <row r="449" ht="15.75" customHeight="1">
      <c r="A449" s="180"/>
      <c r="B449" s="197"/>
      <c r="C449" s="152"/>
      <c r="D449" s="152"/>
      <c r="E449" s="152"/>
      <c r="F449" s="152"/>
      <c r="G449" s="197"/>
      <c r="H449" s="169"/>
      <c r="I449" s="152"/>
      <c r="J449" s="50"/>
      <c r="K449" s="50"/>
      <c r="L449" s="50"/>
      <c r="M449" s="50"/>
      <c r="N449" s="152"/>
      <c r="O449" s="197"/>
      <c r="P449" s="197"/>
      <c r="Q449" s="197"/>
      <c r="R449" s="197"/>
      <c r="S449" s="197"/>
      <c r="T449" s="197"/>
      <c r="U449" s="197"/>
      <c r="V449" s="197"/>
      <c r="W449" s="197"/>
      <c r="X449" s="197"/>
      <c r="Y449" s="197"/>
      <c r="Z449" s="197"/>
    </row>
    <row r="450" ht="15.75" customHeight="1">
      <c r="A450" s="180"/>
      <c r="B450" s="197"/>
      <c r="C450" s="152"/>
      <c r="D450" s="152"/>
      <c r="E450" s="152"/>
      <c r="F450" s="152"/>
      <c r="G450" s="197"/>
      <c r="H450" s="197"/>
      <c r="I450" s="152"/>
      <c r="J450" s="50"/>
      <c r="K450" s="50"/>
      <c r="L450" s="50"/>
      <c r="M450" s="50"/>
      <c r="N450" s="152"/>
      <c r="O450" s="197"/>
      <c r="P450" s="197"/>
      <c r="Q450" s="197"/>
      <c r="R450" s="197"/>
      <c r="S450" s="197"/>
      <c r="T450" s="197"/>
      <c r="U450" s="197"/>
      <c r="V450" s="197"/>
      <c r="W450" s="197"/>
      <c r="X450" s="197"/>
      <c r="Y450" s="197"/>
      <c r="Z450" s="197"/>
    </row>
    <row r="451" ht="15.75" customHeight="1">
      <c r="A451" s="180"/>
      <c r="B451" s="197"/>
      <c r="C451" s="152"/>
      <c r="D451" s="152"/>
      <c r="E451" s="152"/>
      <c r="F451" s="152"/>
      <c r="G451" s="197"/>
      <c r="H451" s="169"/>
      <c r="I451" s="152"/>
      <c r="J451" s="50"/>
      <c r="K451" s="50"/>
      <c r="L451" s="50"/>
      <c r="M451" s="50"/>
      <c r="N451" s="152"/>
      <c r="O451" s="197"/>
      <c r="P451" s="197"/>
      <c r="Q451" s="197"/>
      <c r="R451" s="197"/>
      <c r="S451" s="197"/>
      <c r="T451" s="197"/>
      <c r="U451" s="197"/>
      <c r="V451" s="197"/>
      <c r="W451" s="197"/>
      <c r="X451" s="197"/>
      <c r="Y451" s="197"/>
      <c r="Z451" s="197"/>
    </row>
    <row r="452" ht="15.75" customHeight="1">
      <c r="A452" s="180"/>
      <c r="B452" s="197"/>
      <c r="C452" s="152"/>
      <c r="D452" s="152"/>
      <c r="E452" s="152"/>
      <c r="F452" s="152"/>
      <c r="G452" s="197"/>
      <c r="H452" s="169"/>
      <c r="I452" s="152"/>
      <c r="J452" s="50"/>
      <c r="K452" s="50"/>
      <c r="L452" s="50"/>
      <c r="M452" s="50"/>
      <c r="N452" s="152"/>
      <c r="O452" s="197"/>
      <c r="P452" s="197"/>
      <c r="Q452" s="197"/>
      <c r="R452" s="197"/>
      <c r="S452" s="197"/>
      <c r="T452" s="197"/>
      <c r="U452" s="197"/>
      <c r="V452" s="197"/>
      <c r="W452" s="197"/>
      <c r="X452" s="197"/>
      <c r="Y452" s="197"/>
      <c r="Z452" s="197"/>
    </row>
    <row r="453" ht="15.75" customHeight="1">
      <c r="A453" s="180"/>
      <c r="B453" s="197"/>
      <c r="C453" s="152"/>
      <c r="D453" s="152"/>
      <c r="E453" s="152"/>
      <c r="F453" s="152"/>
      <c r="G453" s="197"/>
      <c r="H453" s="169"/>
      <c r="I453" s="152"/>
      <c r="J453" s="50"/>
      <c r="K453" s="50"/>
      <c r="L453" s="50"/>
      <c r="M453" s="50"/>
      <c r="N453" s="152"/>
      <c r="O453" s="197"/>
      <c r="P453" s="197"/>
      <c r="Q453" s="197"/>
      <c r="R453" s="197"/>
      <c r="S453" s="197"/>
      <c r="T453" s="197"/>
      <c r="U453" s="197"/>
      <c r="V453" s="197"/>
      <c r="W453" s="197"/>
      <c r="X453" s="197"/>
      <c r="Y453" s="197"/>
      <c r="Z453" s="197"/>
    </row>
    <row r="454" ht="15.75" customHeight="1">
      <c r="A454" s="180"/>
      <c r="B454" s="197"/>
      <c r="C454" s="152"/>
      <c r="D454" s="152"/>
      <c r="E454" s="152"/>
      <c r="F454" s="152"/>
      <c r="G454" s="197"/>
      <c r="H454" s="169"/>
      <c r="I454" s="152"/>
      <c r="J454" s="50"/>
      <c r="K454" s="50"/>
      <c r="L454" s="50"/>
      <c r="M454" s="50"/>
      <c r="N454" s="152"/>
      <c r="O454" s="197"/>
      <c r="P454" s="197"/>
      <c r="Q454" s="197"/>
      <c r="R454" s="197"/>
      <c r="S454" s="197"/>
      <c r="T454" s="197"/>
      <c r="U454" s="197"/>
      <c r="V454" s="197"/>
      <c r="W454" s="197"/>
      <c r="X454" s="197"/>
      <c r="Y454" s="197"/>
      <c r="Z454" s="197"/>
    </row>
    <row r="455" ht="15.75" customHeight="1">
      <c r="A455" s="180"/>
      <c r="B455" s="197"/>
      <c r="C455" s="152"/>
      <c r="D455" s="152"/>
      <c r="E455" s="152"/>
      <c r="F455" s="152"/>
      <c r="G455" s="197"/>
      <c r="H455" s="169"/>
      <c r="I455" s="152"/>
      <c r="J455" s="50"/>
      <c r="K455" s="50"/>
      <c r="L455" s="50"/>
      <c r="M455" s="50"/>
      <c r="N455" s="152"/>
      <c r="O455" s="197"/>
      <c r="P455" s="197"/>
      <c r="Q455" s="197"/>
      <c r="R455" s="197"/>
      <c r="S455" s="197"/>
      <c r="T455" s="197"/>
      <c r="U455" s="197"/>
      <c r="V455" s="197"/>
      <c r="W455" s="197"/>
      <c r="X455" s="197"/>
      <c r="Y455" s="197"/>
      <c r="Z455" s="197"/>
    </row>
    <row r="456" ht="15.75" customHeight="1">
      <c r="A456" s="180"/>
      <c r="B456" s="197"/>
      <c r="C456" s="152"/>
      <c r="D456" s="152"/>
      <c r="E456" s="152"/>
      <c r="F456" s="152"/>
      <c r="G456" s="197"/>
      <c r="H456" s="169"/>
      <c r="I456" s="152"/>
      <c r="J456" s="50"/>
      <c r="K456" s="50"/>
      <c r="L456" s="50"/>
      <c r="M456" s="50"/>
      <c r="N456" s="152"/>
      <c r="O456" s="197"/>
      <c r="P456" s="197"/>
      <c r="Q456" s="197"/>
      <c r="R456" s="197"/>
      <c r="S456" s="197"/>
      <c r="T456" s="197"/>
      <c r="U456" s="197"/>
      <c r="V456" s="197"/>
      <c r="W456" s="197"/>
      <c r="X456" s="197"/>
      <c r="Y456" s="197"/>
      <c r="Z456" s="197"/>
    </row>
    <row r="457" ht="15.75" customHeight="1">
      <c r="A457" s="180"/>
      <c r="B457" s="197"/>
      <c r="C457" s="152"/>
      <c r="D457" s="152"/>
      <c r="E457" s="152"/>
      <c r="F457" s="152"/>
      <c r="G457" s="197"/>
      <c r="H457" s="169"/>
      <c r="I457" s="152"/>
      <c r="J457" s="50"/>
      <c r="K457" s="50"/>
      <c r="L457" s="50"/>
      <c r="M457" s="50"/>
      <c r="N457" s="152"/>
      <c r="O457" s="197"/>
      <c r="P457" s="197"/>
      <c r="Q457" s="197"/>
      <c r="R457" s="197"/>
      <c r="S457" s="197"/>
      <c r="T457" s="197"/>
      <c r="U457" s="197"/>
      <c r="V457" s="197"/>
      <c r="W457" s="197"/>
      <c r="X457" s="197"/>
      <c r="Y457" s="197"/>
      <c r="Z457" s="197"/>
    </row>
    <row r="458" ht="15.75" customHeight="1">
      <c r="A458" s="180"/>
      <c r="B458" s="197"/>
      <c r="C458" s="152"/>
      <c r="D458" s="152"/>
      <c r="E458" s="152"/>
      <c r="F458" s="152"/>
      <c r="G458" s="197"/>
      <c r="H458" s="169"/>
      <c r="I458" s="152"/>
      <c r="J458" s="50"/>
      <c r="K458" s="50"/>
      <c r="L458" s="50"/>
      <c r="M458" s="50"/>
      <c r="N458" s="152"/>
      <c r="O458" s="197"/>
      <c r="P458" s="197"/>
      <c r="Q458" s="197"/>
      <c r="R458" s="197"/>
      <c r="S458" s="197"/>
      <c r="T458" s="197"/>
      <c r="U458" s="197"/>
      <c r="V458" s="197"/>
      <c r="W458" s="197"/>
      <c r="X458" s="197"/>
      <c r="Y458" s="197"/>
      <c r="Z458" s="197"/>
    </row>
    <row r="459" ht="15.75" customHeight="1">
      <c r="A459" s="180"/>
      <c r="B459" s="197"/>
      <c r="C459" s="152"/>
      <c r="D459" s="152"/>
      <c r="E459" s="152"/>
      <c r="F459" s="152"/>
      <c r="G459" s="197"/>
      <c r="H459" s="197"/>
      <c r="I459" s="152"/>
      <c r="J459" s="50"/>
      <c r="K459" s="50"/>
      <c r="L459" s="50"/>
      <c r="M459" s="50"/>
      <c r="N459" s="152"/>
      <c r="O459" s="197"/>
      <c r="P459" s="197"/>
      <c r="Q459" s="197"/>
      <c r="R459" s="197"/>
      <c r="S459" s="197"/>
      <c r="T459" s="197"/>
      <c r="U459" s="197"/>
      <c r="V459" s="197"/>
      <c r="W459" s="197"/>
      <c r="X459" s="197"/>
      <c r="Y459" s="197"/>
      <c r="Z459" s="197"/>
    </row>
    <row r="460" ht="15.75" customHeight="1">
      <c r="A460" s="180"/>
      <c r="B460" s="197"/>
      <c r="C460" s="152"/>
      <c r="D460" s="152"/>
      <c r="E460" s="152"/>
      <c r="F460" s="152"/>
      <c r="G460" s="197"/>
      <c r="H460" s="169"/>
      <c r="I460" s="152"/>
      <c r="J460" s="50"/>
      <c r="K460" s="50"/>
      <c r="L460" s="50"/>
      <c r="M460" s="50"/>
      <c r="N460" s="152"/>
      <c r="O460" s="197"/>
      <c r="P460" s="197"/>
      <c r="Q460" s="197"/>
      <c r="R460" s="197"/>
      <c r="S460" s="197"/>
      <c r="T460" s="197"/>
      <c r="U460" s="197"/>
      <c r="V460" s="197"/>
      <c r="W460" s="197"/>
      <c r="X460" s="197"/>
      <c r="Y460" s="197"/>
      <c r="Z460" s="197"/>
    </row>
    <row r="461" ht="15.75" customHeight="1">
      <c r="A461" s="180"/>
      <c r="B461" s="197"/>
      <c r="C461" s="152"/>
      <c r="D461" s="152"/>
      <c r="E461" s="152"/>
      <c r="F461" s="152"/>
      <c r="G461" s="197"/>
      <c r="H461" s="169"/>
      <c r="I461" s="152"/>
      <c r="J461" s="50"/>
      <c r="K461" s="50"/>
      <c r="L461" s="50"/>
      <c r="M461" s="50"/>
      <c r="N461" s="152"/>
      <c r="O461" s="197"/>
      <c r="P461" s="197"/>
      <c r="Q461" s="197"/>
      <c r="R461" s="197"/>
      <c r="S461" s="197"/>
      <c r="T461" s="197"/>
      <c r="U461" s="197"/>
      <c r="V461" s="197"/>
      <c r="W461" s="197"/>
      <c r="X461" s="197"/>
      <c r="Y461" s="197"/>
      <c r="Z461" s="197"/>
    </row>
    <row r="462" ht="15.75" customHeight="1">
      <c r="A462" s="180"/>
      <c r="B462" s="197"/>
      <c r="C462" s="197"/>
      <c r="D462" s="152"/>
      <c r="E462" s="152"/>
      <c r="F462" s="152"/>
      <c r="G462" s="197"/>
      <c r="H462" s="169"/>
      <c r="I462" s="152"/>
      <c r="J462" s="50"/>
      <c r="K462" s="50"/>
      <c r="L462" s="50"/>
      <c r="M462" s="50"/>
      <c r="N462" s="152"/>
      <c r="O462" s="197"/>
      <c r="P462" s="197"/>
      <c r="Q462" s="197"/>
      <c r="R462" s="197"/>
      <c r="S462" s="197"/>
      <c r="T462" s="197"/>
      <c r="U462" s="197"/>
      <c r="V462" s="197"/>
      <c r="W462" s="197"/>
      <c r="X462" s="197"/>
      <c r="Y462" s="197"/>
      <c r="Z462" s="197"/>
    </row>
    <row r="463" ht="15.75" customHeight="1">
      <c r="A463" s="180"/>
      <c r="B463" s="197"/>
      <c r="C463" s="152"/>
      <c r="D463" s="152"/>
      <c r="E463" s="152"/>
      <c r="F463" s="152"/>
      <c r="G463" s="197"/>
      <c r="H463" s="169"/>
      <c r="I463" s="152"/>
      <c r="J463" s="50"/>
      <c r="K463" s="50"/>
      <c r="L463" s="50"/>
      <c r="M463" s="50"/>
      <c r="N463" s="152"/>
      <c r="O463" s="197"/>
      <c r="P463" s="197"/>
      <c r="Q463" s="197"/>
      <c r="R463" s="197"/>
      <c r="S463" s="197"/>
      <c r="T463" s="197"/>
      <c r="U463" s="197"/>
      <c r="V463" s="197"/>
      <c r="W463" s="197"/>
      <c r="X463" s="197"/>
      <c r="Y463" s="197"/>
      <c r="Z463" s="197"/>
    </row>
    <row r="464" ht="15.75" customHeight="1">
      <c r="A464" s="180"/>
      <c r="B464" s="197"/>
      <c r="C464" s="152"/>
      <c r="D464" s="152"/>
      <c r="E464" s="152"/>
      <c r="F464" s="152"/>
      <c r="G464" s="197"/>
      <c r="H464" s="197"/>
      <c r="I464" s="152"/>
      <c r="J464" s="50"/>
      <c r="K464" s="50"/>
      <c r="L464" s="50"/>
      <c r="M464" s="50"/>
      <c r="N464" s="152"/>
      <c r="O464" s="197"/>
      <c r="P464" s="197"/>
      <c r="Q464" s="197"/>
      <c r="R464" s="197"/>
      <c r="S464" s="197"/>
      <c r="T464" s="197"/>
      <c r="U464" s="197"/>
      <c r="V464" s="197"/>
      <c r="W464" s="197"/>
      <c r="X464" s="197"/>
      <c r="Y464" s="197"/>
      <c r="Z464" s="197"/>
    </row>
    <row r="465" ht="15.75" customHeight="1">
      <c r="A465" s="180"/>
      <c r="B465" s="197"/>
      <c r="C465" s="152"/>
      <c r="D465" s="152"/>
      <c r="E465" s="197"/>
      <c r="F465" s="197"/>
      <c r="G465" s="197"/>
      <c r="H465" s="169"/>
      <c r="I465" s="152"/>
      <c r="J465" s="50"/>
      <c r="K465" s="50"/>
      <c r="L465" s="50"/>
      <c r="M465" s="50"/>
      <c r="N465" s="152"/>
      <c r="O465" s="197"/>
      <c r="P465" s="197"/>
      <c r="Q465" s="197"/>
      <c r="R465" s="197"/>
      <c r="S465" s="197"/>
      <c r="T465" s="197"/>
      <c r="U465" s="197"/>
      <c r="V465" s="197"/>
      <c r="W465" s="197"/>
      <c r="X465" s="197"/>
      <c r="Y465" s="197"/>
      <c r="Z465" s="197"/>
    </row>
    <row r="466" ht="15.75" customHeight="1">
      <c r="A466" s="180"/>
      <c r="B466" s="197"/>
      <c r="C466" s="152"/>
      <c r="D466" s="152"/>
      <c r="E466" s="197"/>
      <c r="F466" s="197"/>
      <c r="G466" s="197"/>
      <c r="H466" s="169"/>
      <c r="I466" s="152"/>
      <c r="J466" s="50"/>
      <c r="K466" s="50"/>
      <c r="L466" s="50"/>
      <c r="M466" s="50"/>
      <c r="N466" s="152"/>
      <c r="O466" s="197"/>
      <c r="P466" s="197"/>
      <c r="Q466" s="197"/>
      <c r="R466" s="197"/>
      <c r="S466" s="197"/>
      <c r="T466" s="197"/>
      <c r="U466" s="197"/>
      <c r="V466" s="197"/>
      <c r="W466" s="197"/>
      <c r="X466" s="197"/>
      <c r="Y466" s="197"/>
      <c r="Z466" s="197"/>
    </row>
    <row r="467" ht="15.75" customHeight="1">
      <c r="A467" s="180"/>
      <c r="B467" s="197"/>
      <c r="C467" s="152"/>
      <c r="D467" s="152"/>
      <c r="E467" s="152"/>
      <c r="F467" s="152"/>
      <c r="G467" s="197"/>
      <c r="H467" s="169"/>
      <c r="I467" s="152"/>
      <c r="J467" s="50"/>
      <c r="K467" s="50"/>
      <c r="L467" s="50"/>
      <c r="M467" s="50"/>
      <c r="N467" s="152"/>
      <c r="O467" s="197"/>
      <c r="P467" s="197"/>
      <c r="Q467" s="197"/>
      <c r="R467" s="197"/>
      <c r="S467" s="197"/>
      <c r="T467" s="197"/>
      <c r="U467" s="197"/>
      <c r="V467" s="197"/>
      <c r="W467" s="197"/>
      <c r="X467" s="197"/>
      <c r="Y467" s="197"/>
      <c r="Z467" s="197"/>
    </row>
    <row r="468" ht="15.75" customHeight="1">
      <c r="A468" s="180"/>
      <c r="B468" s="197"/>
      <c r="C468" s="152"/>
      <c r="D468" s="152"/>
      <c r="E468" s="152"/>
      <c r="F468" s="152"/>
      <c r="G468" s="197"/>
      <c r="H468" s="169"/>
      <c r="I468" s="152"/>
      <c r="J468" s="50"/>
      <c r="K468" s="50"/>
      <c r="L468" s="50"/>
      <c r="M468" s="50"/>
      <c r="N468" s="152"/>
      <c r="O468" s="197"/>
      <c r="P468" s="197"/>
      <c r="Q468" s="197"/>
      <c r="R468" s="197"/>
      <c r="S468" s="197"/>
      <c r="T468" s="197"/>
      <c r="U468" s="197"/>
      <c r="V468" s="197"/>
      <c r="W468" s="197"/>
      <c r="X468" s="197"/>
      <c r="Y468" s="197"/>
      <c r="Z468" s="197"/>
    </row>
    <row r="469" ht="15.75" customHeight="1">
      <c r="A469" s="180"/>
      <c r="B469" s="197"/>
      <c r="C469" s="152"/>
      <c r="D469" s="152"/>
      <c r="E469" s="152"/>
      <c r="F469" s="152"/>
      <c r="G469" s="197"/>
      <c r="H469" s="169"/>
      <c r="I469" s="152"/>
      <c r="J469" s="50"/>
      <c r="K469" s="50"/>
      <c r="L469" s="50"/>
      <c r="M469" s="50"/>
      <c r="N469" s="152"/>
      <c r="O469" s="197"/>
      <c r="P469" s="197"/>
      <c r="Q469" s="197"/>
      <c r="R469" s="197"/>
      <c r="S469" s="197"/>
      <c r="T469" s="197"/>
      <c r="U469" s="197"/>
      <c r="V469" s="197"/>
      <c r="W469" s="197"/>
      <c r="X469" s="197"/>
      <c r="Y469" s="197"/>
      <c r="Z469" s="197"/>
    </row>
    <row r="470" ht="15.75" customHeight="1">
      <c r="A470" s="180"/>
      <c r="B470" s="197"/>
      <c r="C470" s="152"/>
      <c r="D470" s="152"/>
      <c r="E470" s="152"/>
      <c r="F470" s="152"/>
      <c r="G470" s="197"/>
      <c r="H470" s="197"/>
      <c r="I470" s="152"/>
      <c r="J470" s="50"/>
      <c r="K470" s="50"/>
      <c r="L470" s="50"/>
      <c r="M470" s="50"/>
      <c r="N470" s="152"/>
      <c r="O470" s="197"/>
      <c r="P470" s="197"/>
      <c r="Q470" s="197"/>
      <c r="R470" s="197"/>
      <c r="S470" s="197"/>
      <c r="T470" s="197"/>
      <c r="U470" s="197"/>
      <c r="V470" s="197"/>
      <c r="W470" s="197"/>
      <c r="X470" s="197"/>
      <c r="Y470" s="197"/>
      <c r="Z470" s="197"/>
    </row>
    <row r="471" ht="15.75" customHeight="1">
      <c r="A471" s="180"/>
      <c r="B471" s="197"/>
      <c r="C471" s="152"/>
      <c r="D471" s="152"/>
      <c r="E471" s="152"/>
      <c r="F471" s="152"/>
      <c r="G471" s="197"/>
      <c r="H471" s="169"/>
      <c r="I471" s="152"/>
      <c r="J471" s="50"/>
      <c r="K471" s="50"/>
      <c r="L471" s="50"/>
      <c r="M471" s="50"/>
      <c r="N471" s="152"/>
      <c r="O471" s="197"/>
      <c r="P471" s="197"/>
      <c r="Q471" s="197"/>
      <c r="R471" s="197"/>
      <c r="S471" s="197"/>
      <c r="T471" s="197"/>
      <c r="U471" s="197"/>
      <c r="V471" s="197"/>
      <c r="W471" s="197"/>
      <c r="X471" s="197"/>
      <c r="Y471" s="197"/>
      <c r="Z471" s="197"/>
    </row>
    <row r="472" ht="15.75" customHeight="1">
      <c r="A472" s="180"/>
      <c r="B472" s="197"/>
      <c r="C472" s="152"/>
      <c r="D472" s="152"/>
      <c r="E472" s="152"/>
      <c r="F472" s="152"/>
      <c r="G472" s="197"/>
      <c r="H472" s="169"/>
      <c r="I472" s="152"/>
      <c r="J472" s="50"/>
      <c r="K472" s="50"/>
      <c r="L472" s="50"/>
      <c r="M472" s="50"/>
      <c r="N472" s="152"/>
      <c r="O472" s="197"/>
      <c r="P472" s="197"/>
      <c r="Q472" s="197"/>
      <c r="R472" s="197"/>
      <c r="S472" s="197"/>
      <c r="T472" s="197"/>
      <c r="U472" s="197"/>
      <c r="V472" s="197"/>
      <c r="W472" s="197"/>
      <c r="X472" s="197"/>
      <c r="Y472" s="197"/>
      <c r="Z472" s="197"/>
    </row>
    <row r="473" ht="15.75" customHeight="1">
      <c r="A473" s="180"/>
      <c r="B473" s="197"/>
      <c r="C473" s="152"/>
      <c r="D473" s="152"/>
      <c r="E473" s="152"/>
      <c r="F473" s="152"/>
      <c r="G473" s="197"/>
      <c r="H473" s="197"/>
      <c r="I473" s="152"/>
      <c r="J473" s="50"/>
      <c r="K473" s="50"/>
      <c r="L473" s="50"/>
      <c r="M473" s="50"/>
      <c r="N473" s="152"/>
      <c r="O473" s="197"/>
      <c r="P473" s="197"/>
      <c r="Q473" s="197"/>
      <c r="R473" s="197"/>
      <c r="S473" s="197"/>
      <c r="T473" s="197"/>
      <c r="U473" s="197"/>
      <c r="V473" s="197"/>
      <c r="W473" s="197"/>
      <c r="X473" s="197"/>
      <c r="Y473" s="197"/>
      <c r="Z473" s="197"/>
    </row>
    <row r="474" ht="15.75" customHeight="1">
      <c r="A474" s="180"/>
      <c r="B474" s="197"/>
      <c r="C474" s="152"/>
      <c r="D474" s="152"/>
      <c r="E474" s="152"/>
      <c r="F474" s="152"/>
      <c r="G474" s="197"/>
      <c r="H474" s="169"/>
      <c r="I474" s="152"/>
      <c r="J474" s="50"/>
      <c r="K474" s="50"/>
      <c r="L474" s="50"/>
      <c r="M474" s="50"/>
      <c r="N474" s="152"/>
      <c r="O474" s="197"/>
      <c r="P474" s="197"/>
      <c r="Q474" s="197"/>
      <c r="R474" s="197"/>
      <c r="S474" s="197"/>
      <c r="T474" s="197"/>
      <c r="U474" s="197"/>
      <c r="V474" s="197"/>
      <c r="W474" s="197"/>
      <c r="X474" s="197"/>
      <c r="Y474" s="197"/>
      <c r="Z474" s="197"/>
    </row>
    <row r="475" ht="15.75" customHeight="1">
      <c r="A475" s="180"/>
      <c r="B475" s="197"/>
      <c r="C475" s="152"/>
      <c r="D475" s="152"/>
      <c r="E475" s="152"/>
      <c r="F475" s="152"/>
      <c r="G475" s="197"/>
      <c r="H475" s="169"/>
      <c r="I475" s="152"/>
      <c r="J475" s="50"/>
      <c r="K475" s="50"/>
      <c r="L475" s="50"/>
      <c r="M475" s="50"/>
      <c r="N475" s="152"/>
      <c r="O475" s="197"/>
      <c r="P475" s="197"/>
      <c r="Q475" s="197"/>
      <c r="R475" s="197"/>
      <c r="S475" s="197"/>
      <c r="T475" s="197"/>
      <c r="U475" s="197"/>
      <c r="V475" s="197"/>
      <c r="W475" s="197"/>
      <c r="X475" s="197"/>
      <c r="Y475" s="197"/>
      <c r="Z475" s="197"/>
    </row>
    <row r="476" ht="15.75" customHeight="1">
      <c r="A476" s="180"/>
      <c r="B476" s="197"/>
      <c r="C476" s="197"/>
      <c r="D476" s="152"/>
      <c r="E476" s="197"/>
      <c r="F476" s="197"/>
      <c r="G476" s="197"/>
      <c r="H476" s="197"/>
      <c r="I476" s="152"/>
      <c r="J476" s="50"/>
      <c r="K476" s="50"/>
      <c r="L476" s="50"/>
      <c r="M476" s="50"/>
      <c r="N476" s="152"/>
      <c r="O476" s="197"/>
      <c r="P476" s="197"/>
      <c r="Q476" s="197"/>
      <c r="R476" s="197"/>
      <c r="S476" s="197"/>
      <c r="T476" s="197"/>
      <c r="U476" s="197"/>
      <c r="V476" s="197"/>
      <c r="W476" s="197"/>
      <c r="X476" s="197"/>
      <c r="Y476" s="197"/>
      <c r="Z476" s="197"/>
    </row>
    <row r="477" ht="15.75" customHeight="1">
      <c r="A477" s="180"/>
      <c r="B477" s="197"/>
      <c r="C477" s="152"/>
      <c r="D477" s="152"/>
      <c r="E477" s="152"/>
      <c r="F477" s="152"/>
      <c r="G477" s="197"/>
      <c r="H477" s="197"/>
      <c r="I477" s="152"/>
      <c r="J477" s="50"/>
      <c r="K477" s="50"/>
      <c r="L477" s="50"/>
      <c r="M477" s="50"/>
      <c r="N477" s="152"/>
      <c r="O477" s="197"/>
      <c r="P477" s="197"/>
      <c r="Q477" s="197"/>
      <c r="R477" s="197"/>
      <c r="S477" s="197"/>
      <c r="T477" s="197"/>
      <c r="U477" s="197"/>
      <c r="V477" s="197"/>
      <c r="W477" s="197"/>
      <c r="X477" s="197"/>
      <c r="Y477" s="197"/>
      <c r="Z477" s="197"/>
    </row>
    <row r="478" ht="15.75" customHeight="1">
      <c r="A478" s="180"/>
      <c r="B478" s="197"/>
      <c r="C478" s="152"/>
      <c r="D478" s="152"/>
      <c r="E478" s="152"/>
      <c r="F478" s="152"/>
      <c r="G478" s="197"/>
      <c r="H478" s="169"/>
      <c r="I478" s="152"/>
      <c r="J478" s="50"/>
      <c r="K478" s="50"/>
      <c r="L478" s="50"/>
      <c r="M478" s="50"/>
      <c r="N478" s="152"/>
      <c r="O478" s="197"/>
      <c r="P478" s="197"/>
      <c r="Q478" s="197"/>
      <c r="R478" s="197"/>
      <c r="S478" s="197"/>
      <c r="T478" s="197"/>
      <c r="U478" s="197"/>
      <c r="V478" s="197"/>
      <c r="W478" s="197"/>
      <c r="X478" s="197"/>
      <c r="Y478" s="197"/>
      <c r="Z478" s="197"/>
    </row>
    <row r="479" ht="15.75" customHeight="1">
      <c r="A479" s="180"/>
      <c r="B479" s="197"/>
      <c r="C479" s="152"/>
      <c r="D479" s="152"/>
      <c r="E479" s="152"/>
      <c r="F479" s="152"/>
      <c r="G479" s="197"/>
      <c r="H479" s="169"/>
      <c r="I479" s="152"/>
      <c r="J479" s="50"/>
      <c r="K479" s="50"/>
      <c r="L479" s="50"/>
      <c r="M479" s="50"/>
      <c r="N479" s="152"/>
      <c r="O479" s="197"/>
      <c r="P479" s="197"/>
      <c r="Q479" s="197"/>
      <c r="R479" s="197"/>
      <c r="S479" s="197"/>
      <c r="T479" s="197"/>
      <c r="U479" s="197"/>
      <c r="V479" s="197"/>
      <c r="W479" s="197"/>
      <c r="X479" s="197"/>
      <c r="Y479" s="197"/>
      <c r="Z479" s="197"/>
    </row>
    <row r="480" ht="15.75" customHeight="1">
      <c r="A480" s="180"/>
      <c r="B480" s="197"/>
      <c r="C480" s="152"/>
      <c r="D480" s="152"/>
      <c r="E480" s="152"/>
      <c r="F480" s="152"/>
      <c r="G480" s="197"/>
      <c r="H480" s="169"/>
      <c r="I480" s="152"/>
      <c r="J480" s="50"/>
      <c r="K480" s="50"/>
      <c r="L480" s="50"/>
      <c r="M480" s="50"/>
      <c r="N480" s="152"/>
      <c r="O480" s="197"/>
      <c r="P480" s="197"/>
      <c r="Q480" s="197"/>
      <c r="R480" s="197"/>
      <c r="S480" s="197"/>
      <c r="T480" s="197"/>
      <c r="U480" s="197"/>
      <c r="V480" s="197"/>
      <c r="W480" s="197"/>
      <c r="X480" s="197"/>
      <c r="Y480" s="197"/>
      <c r="Z480" s="197"/>
    </row>
    <row r="481" ht="15.75" customHeight="1">
      <c r="A481" s="180"/>
      <c r="B481" s="197"/>
      <c r="C481" s="152"/>
      <c r="D481" s="152"/>
      <c r="E481" s="152"/>
      <c r="F481" s="152"/>
      <c r="G481" s="197"/>
      <c r="H481" s="169"/>
      <c r="I481" s="152"/>
      <c r="J481" s="50"/>
      <c r="K481" s="50"/>
      <c r="L481" s="50"/>
      <c r="M481" s="50"/>
      <c r="N481" s="152"/>
      <c r="O481" s="197"/>
      <c r="P481" s="197"/>
      <c r="Q481" s="197"/>
      <c r="R481" s="197"/>
      <c r="S481" s="197"/>
      <c r="T481" s="197"/>
      <c r="U481" s="197"/>
      <c r="V481" s="197"/>
      <c r="W481" s="197"/>
      <c r="X481" s="197"/>
      <c r="Y481" s="197"/>
      <c r="Z481" s="197"/>
    </row>
    <row r="482" ht="15.75" customHeight="1">
      <c r="A482" s="180"/>
      <c r="B482" s="197"/>
      <c r="C482" s="152"/>
      <c r="D482" s="152"/>
      <c r="E482" s="152"/>
      <c r="F482" s="152"/>
      <c r="G482" s="197"/>
      <c r="H482" s="169"/>
      <c r="I482" s="152"/>
      <c r="J482" s="50"/>
      <c r="K482" s="50"/>
      <c r="L482" s="50"/>
      <c r="M482" s="50"/>
      <c r="N482" s="152"/>
      <c r="O482" s="197"/>
      <c r="P482" s="197"/>
      <c r="Q482" s="197"/>
      <c r="R482" s="197"/>
      <c r="S482" s="197"/>
      <c r="T482" s="197"/>
      <c r="U482" s="197"/>
      <c r="V482" s="197"/>
      <c r="W482" s="197"/>
      <c r="X482" s="197"/>
      <c r="Y482" s="197"/>
      <c r="Z482" s="197"/>
    </row>
    <row r="483" ht="15.75" customHeight="1">
      <c r="A483" s="180"/>
      <c r="B483" s="197"/>
      <c r="C483" s="152"/>
      <c r="D483" s="152"/>
      <c r="E483" s="197"/>
      <c r="F483" s="197"/>
      <c r="G483" s="197"/>
      <c r="H483" s="169"/>
      <c r="I483" s="152"/>
      <c r="J483" s="50"/>
      <c r="K483" s="50"/>
      <c r="L483" s="50"/>
      <c r="M483" s="50"/>
      <c r="N483" s="152"/>
      <c r="O483" s="197"/>
      <c r="P483" s="197"/>
      <c r="Q483" s="197"/>
      <c r="R483" s="197"/>
      <c r="S483" s="197"/>
      <c r="T483" s="197"/>
      <c r="U483" s="197"/>
      <c r="V483" s="197"/>
      <c r="W483" s="197"/>
      <c r="X483" s="197"/>
      <c r="Y483" s="197"/>
      <c r="Z483" s="197"/>
    </row>
    <row r="484" ht="15.75" customHeight="1">
      <c r="A484" s="180"/>
      <c r="B484" s="197"/>
      <c r="C484" s="152"/>
      <c r="D484" s="152"/>
      <c r="E484" s="152"/>
      <c r="F484" s="152"/>
      <c r="G484" s="197"/>
      <c r="H484" s="197"/>
      <c r="I484" s="152"/>
      <c r="J484" s="50"/>
      <c r="K484" s="50"/>
      <c r="L484" s="50"/>
      <c r="M484" s="50"/>
      <c r="N484" s="152"/>
      <c r="O484" s="197"/>
      <c r="P484" s="197"/>
      <c r="Q484" s="197"/>
      <c r="R484" s="197"/>
      <c r="S484" s="197"/>
      <c r="T484" s="197"/>
      <c r="U484" s="197"/>
      <c r="V484" s="197"/>
      <c r="W484" s="197"/>
      <c r="X484" s="197"/>
      <c r="Y484" s="197"/>
      <c r="Z484" s="197"/>
    </row>
    <row r="485" ht="15.75" customHeight="1">
      <c r="A485" s="180"/>
      <c r="B485" s="197"/>
      <c r="C485" s="152"/>
      <c r="D485" s="152"/>
      <c r="E485" s="152"/>
      <c r="F485" s="152"/>
      <c r="G485" s="197"/>
      <c r="H485" s="169"/>
      <c r="I485" s="152"/>
      <c r="J485" s="50"/>
      <c r="K485" s="50"/>
      <c r="L485" s="50"/>
      <c r="M485" s="50"/>
      <c r="N485" s="152"/>
      <c r="O485" s="197"/>
      <c r="P485" s="197"/>
      <c r="Q485" s="197"/>
      <c r="R485" s="197"/>
      <c r="S485" s="197"/>
      <c r="T485" s="197"/>
      <c r="U485" s="197"/>
      <c r="V485" s="197"/>
      <c r="W485" s="197"/>
      <c r="X485" s="197"/>
      <c r="Y485" s="197"/>
      <c r="Z485" s="197"/>
    </row>
    <row r="486" ht="15.75" customHeight="1">
      <c r="A486" s="180"/>
      <c r="B486" s="197"/>
      <c r="C486" s="152"/>
      <c r="D486" s="152"/>
      <c r="E486" s="152"/>
      <c r="F486" s="152"/>
      <c r="G486" s="197"/>
      <c r="H486" s="197"/>
      <c r="I486" s="152"/>
      <c r="J486" s="50"/>
      <c r="K486" s="50"/>
      <c r="L486" s="50"/>
      <c r="M486" s="50"/>
      <c r="N486" s="152"/>
      <c r="O486" s="197"/>
      <c r="P486" s="197"/>
      <c r="Q486" s="197"/>
      <c r="R486" s="197"/>
      <c r="S486" s="197"/>
      <c r="T486" s="197"/>
      <c r="U486" s="197"/>
      <c r="V486" s="197"/>
      <c r="W486" s="197"/>
      <c r="X486" s="197"/>
      <c r="Y486" s="197"/>
      <c r="Z486" s="197"/>
    </row>
    <row r="487" ht="15.75" customHeight="1">
      <c r="A487" s="180"/>
      <c r="B487" s="197"/>
      <c r="C487" s="152"/>
      <c r="D487" s="152"/>
      <c r="E487" s="152"/>
      <c r="F487" s="152"/>
      <c r="G487" s="197"/>
      <c r="H487" s="169"/>
      <c r="I487" s="152"/>
      <c r="J487" s="50"/>
      <c r="K487" s="50"/>
      <c r="L487" s="50"/>
      <c r="M487" s="50"/>
      <c r="N487" s="152"/>
      <c r="O487" s="197"/>
      <c r="P487" s="197"/>
      <c r="Q487" s="197"/>
      <c r="R487" s="197"/>
      <c r="S487" s="197"/>
      <c r="T487" s="197"/>
      <c r="U487" s="197"/>
      <c r="V487" s="197"/>
      <c r="W487" s="197"/>
      <c r="X487" s="197"/>
      <c r="Y487" s="197"/>
      <c r="Z487" s="197"/>
    </row>
    <row r="488" ht="15.75" customHeight="1">
      <c r="A488" s="180"/>
      <c r="B488" s="197"/>
      <c r="C488" s="152"/>
      <c r="D488" s="152"/>
      <c r="E488" s="152"/>
      <c r="F488" s="152"/>
      <c r="G488" s="197"/>
      <c r="H488" s="169"/>
      <c r="I488" s="152"/>
      <c r="J488" s="50"/>
      <c r="K488" s="50"/>
      <c r="L488" s="50"/>
      <c r="M488" s="50"/>
      <c r="N488" s="152"/>
      <c r="O488" s="197"/>
      <c r="P488" s="197"/>
      <c r="Q488" s="197"/>
      <c r="R488" s="197"/>
      <c r="S488" s="197"/>
      <c r="T488" s="197"/>
      <c r="U488" s="197"/>
      <c r="V488" s="197"/>
      <c r="W488" s="197"/>
      <c r="X488" s="197"/>
      <c r="Y488" s="197"/>
      <c r="Z488" s="197"/>
    </row>
    <row r="489" ht="15.75" customHeight="1">
      <c r="A489" s="180"/>
      <c r="B489" s="197"/>
      <c r="C489" s="152"/>
      <c r="D489" s="152"/>
      <c r="E489" s="152"/>
      <c r="F489" s="152"/>
      <c r="G489" s="197"/>
      <c r="H489" s="169"/>
      <c r="I489" s="152"/>
      <c r="J489" s="50"/>
      <c r="K489" s="50"/>
      <c r="L489" s="50"/>
      <c r="M489" s="50"/>
      <c r="N489" s="152"/>
      <c r="O489" s="197"/>
      <c r="P489" s="197"/>
      <c r="Q489" s="197"/>
      <c r="R489" s="197"/>
      <c r="S489" s="197"/>
      <c r="T489" s="197"/>
      <c r="U489" s="197"/>
      <c r="V489" s="197"/>
      <c r="W489" s="197"/>
      <c r="X489" s="197"/>
      <c r="Y489" s="197"/>
      <c r="Z489" s="197"/>
    </row>
    <row r="490" ht="15.75" customHeight="1">
      <c r="A490" s="180"/>
      <c r="B490" s="197"/>
      <c r="C490" s="197"/>
      <c r="D490" s="152"/>
      <c r="E490" s="152"/>
      <c r="F490" s="152"/>
      <c r="G490" s="197"/>
      <c r="H490" s="169"/>
      <c r="I490" s="152"/>
      <c r="J490" s="50"/>
      <c r="K490" s="50"/>
      <c r="L490" s="50"/>
      <c r="M490" s="50"/>
      <c r="N490" s="152"/>
      <c r="O490" s="197"/>
      <c r="P490" s="197"/>
      <c r="Q490" s="197"/>
      <c r="R490" s="197"/>
      <c r="S490" s="197"/>
      <c r="T490" s="197"/>
      <c r="U490" s="197"/>
      <c r="V490" s="197"/>
      <c r="W490" s="197"/>
      <c r="X490" s="197"/>
      <c r="Y490" s="197"/>
      <c r="Z490" s="197"/>
    </row>
    <row r="491" ht="15.75" customHeight="1">
      <c r="A491" s="180"/>
      <c r="B491" s="197"/>
      <c r="C491" s="152"/>
      <c r="D491" s="152"/>
      <c r="E491" s="152"/>
      <c r="F491" s="152"/>
      <c r="G491" s="197"/>
      <c r="H491" s="197"/>
      <c r="I491" s="152"/>
      <c r="J491" s="50"/>
      <c r="K491" s="50"/>
      <c r="L491" s="50"/>
      <c r="M491" s="50"/>
      <c r="N491" s="152"/>
      <c r="O491" s="197"/>
      <c r="P491" s="197"/>
      <c r="Q491" s="197"/>
      <c r="R491" s="197"/>
      <c r="S491" s="197"/>
      <c r="T491" s="197"/>
      <c r="U491" s="197"/>
      <c r="V491" s="197"/>
      <c r="W491" s="197"/>
      <c r="X491" s="197"/>
      <c r="Y491" s="197"/>
      <c r="Z491" s="197"/>
    </row>
    <row r="492" ht="15.75" customHeight="1">
      <c r="A492" s="180"/>
      <c r="B492" s="197"/>
      <c r="C492" s="152"/>
      <c r="D492" s="152"/>
      <c r="E492" s="152"/>
      <c r="F492" s="152"/>
      <c r="G492" s="197"/>
      <c r="H492" s="169"/>
      <c r="I492" s="152"/>
      <c r="J492" s="50"/>
      <c r="K492" s="50"/>
      <c r="L492" s="50"/>
      <c r="M492" s="50"/>
      <c r="N492" s="152"/>
      <c r="O492" s="197"/>
      <c r="P492" s="197"/>
      <c r="Q492" s="197"/>
      <c r="R492" s="197"/>
      <c r="S492" s="197"/>
      <c r="T492" s="197"/>
      <c r="U492" s="197"/>
      <c r="V492" s="197"/>
      <c r="W492" s="197"/>
      <c r="X492" s="197"/>
      <c r="Y492" s="197"/>
      <c r="Z492" s="197"/>
    </row>
    <row r="493" ht="15.75" customHeight="1">
      <c r="A493" s="180"/>
      <c r="B493" s="197"/>
      <c r="C493" s="152"/>
      <c r="D493" s="152"/>
      <c r="E493" s="152"/>
      <c r="F493" s="152"/>
      <c r="G493" s="197"/>
      <c r="H493" s="169"/>
      <c r="I493" s="152"/>
      <c r="J493" s="50"/>
      <c r="K493" s="50"/>
      <c r="L493" s="50"/>
      <c r="M493" s="50"/>
      <c r="N493" s="152"/>
      <c r="O493" s="197"/>
      <c r="P493" s="197"/>
      <c r="Q493" s="197"/>
      <c r="R493" s="197"/>
      <c r="S493" s="197"/>
      <c r="T493" s="197"/>
      <c r="U493" s="197"/>
      <c r="V493" s="197"/>
      <c r="W493" s="197"/>
      <c r="X493" s="197"/>
      <c r="Y493" s="197"/>
      <c r="Z493" s="197"/>
    </row>
    <row r="494" ht="15.75" customHeight="1">
      <c r="A494" s="180"/>
      <c r="B494" s="197"/>
      <c r="C494" s="152"/>
      <c r="D494" s="152"/>
      <c r="E494" s="152"/>
      <c r="F494" s="152"/>
      <c r="G494" s="197"/>
      <c r="H494" s="169"/>
      <c r="I494" s="152"/>
      <c r="J494" s="50"/>
      <c r="K494" s="50"/>
      <c r="L494" s="50"/>
      <c r="M494" s="50"/>
      <c r="N494" s="152"/>
      <c r="O494" s="197"/>
      <c r="P494" s="197"/>
      <c r="Q494" s="197"/>
      <c r="R494" s="197"/>
      <c r="S494" s="197"/>
      <c r="T494" s="197"/>
      <c r="U494" s="197"/>
      <c r="V494" s="197"/>
      <c r="W494" s="197"/>
      <c r="X494" s="197"/>
      <c r="Y494" s="197"/>
      <c r="Z494" s="197"/>
    </row>
    <row r="495" ht="15.75" customHeight="1">
      <c r="A495" s="180"/>
      <c r="B495" s="197"/>
      <c r="C495" s="152"/>
      <c r="D495" s="152"/>
      <c r="E495" s="152"/>
      <c r="F495" s="152"/>
      <c r="G495" s="197"/>
      <c r="H495" s="169"/>
      <c r="I495" s="152"/>
      <c r="J495" s="50"/>
      <c r="K495" s="50"/>
      <c r="L495" s="50"/>
      <c r="M495" s="50"/>
      <c r="N495" s="152"/>
      <c r="O495" s="197"/>
      <c r="P495" s="197"/>
      <c r="Q495" s="197"/>
      <c r="R495" s="197"/>
      <c r="S495" s="197"/>
      <c r="T495" s="197"/>
      <c r="U495" s="197"/>
      <c r="V495" s="197"/>
      <c r="W495" s="197"/>
      <c r="X495" s="197"/>
      <c r="Y495" s="197"/>
      <c r="Z495" s="197"/>
    </row>
    <row r="496" ht="15.75" customHeight="1">
      <c r="A496" s="180"/>
      <c r="B496" s="197"/>
      <c r="C496" s="152"/>
      <c r="D496" s="152"/>
      <c r="E496" s="152"/>
      <c r="F496" s="152"/>
      <c r="G496" s="197"/>
      <c r="H496" s="197"/>
      <c r="I496" s="152"/>
      <c r="J496" s="50"/>
      <c r="K496" s="50"/>
      <c r="L496" s="50"/>
      <c r="M496" s="50"/>
      <c r="N496" s="152"/>
      <c r="O496" s="197"/>
      <c r="P496" s="197"/>
      <c r="Q496" s="197"/>
      <c r="R496" s="197"/>
      <c r="S496" s="197"/>
      <c r="T496" s="197"/>
      <c r="U496" s="197"/>
      <c r="V496" s="197"/>
      <c r="W496" s="197"/>
      <c r="X496" s="197"/>
      <c r="Y496" s="197"/>
      <c r="Z496" s="197"/>
    </row>
    <row r="497" ht="15.75" customHeight="1">
      <c r="A497" s="180"/>
      <c r="B497" s="197"/>
      <c r="C497" s="152"/>
      <c r="D497" s="152"/>
      <c r="E497" s="197"/>
      <c r="F497" s="197"/>
      <c r="G497" s="197"/>
      <c r="H497" s="169"/>
      <c r="I497" s="152"/>
      <c r="J497" s="50"/>
      <c r="K497" s="50"/>
      <c r="L497" s="50"/>
      <c r="M497" s="50"/>
      <c r="N497" s="152"/>
      <c r="O497" s="197"/>
      <c r="P497" s="197"/>
      <c r="Q497" s="197"/>
      <c r="R497" s="197"/>
      <c r="S497" s="197"/>
      <c r="T497" s="197"/>
      <c r="U497" s="197"/>
      <c r="V497" s="197"/>
      <c r="W497" s="197"/>
      <c r="X497" s="197"/>
      <c r="Y497" s="197"/>
      <c r="Z497" s="197"/>
    </row>
    <row r="498" ht="15.75" customHeight="1">
      <c r="A498" s="180"/>
      <c r="B498" s="197"/>
      <c r="C498" s="152"/>
      <c r="D498" s="152"/>
      <c r="E498" s="197"/>
      <c r="F498" s="197"/>
      <c r="G498" s="197"/>
      <c r="H498" s="169"/>
      <c r="I498" s="152"/>
      <c r="J498" s="50"/>
      <c r="K498" s="50"/>
      <c r="L498" s="50"/>
      <c r="M498" s="50"/>
      <c r="N498" s="152"/>
      <c r="O498" s="197"/>
      <c r="P498" s="197"/>
      <c r="Q498" s="197"/>
      <c r="R498" s="197"/>
      <c r="S498" s="197"/>
      <c r="T498" s="197"/>
      <c r="U498" s="197"/>
      <c r="V498" s="197"/>
      <c r="W498" s="197"/>
      <c r="X498" s="197"/>
      <c r="Y498" s="197"/>
      <c r="Z498" s="197"/>
    </row>
    <row r="499" ht="15.75" customHeight="1">
      <c r="A499" s="180"/>
      <c r="B499" s="197"/>
      <c r="C499" s="152"/>
      <c r="D499" s="152"/>
      <c r="E499" s="197"/>
      <c r="F499" s="197"/>
      <c r="G499" s="197"/>
      <c r="H499" s="169"/>
      <c r="I499" s="152"/>
      <c r="J499" s="50"/>
      <c r="K499" s="50"/>
      <c r="L499" s="50"/>
      <c r="M499" s="50"/>
      <c r="N499" s="152"/>
      <c r="O499" s="197"/>
      <c r="P499" s="197"/>
      <c r="Q499" s="197"/>
      <c r="R499" s="197"/>
      <c r="S499" s="197"/>
      <c r="T499" s="197"/>
      <c r="U499" s="197"/>
      <c r="V499" s="197"/>
      <c r="W499" s="197"/>
      <c r="X499" s="197"/>
      <c r="Y499" s="197"/>
      <c r="Z499" s="197"/>
    </row>
    <row r="500" ht="15.75" customHeight="1">
      <c r="A500" s="180"/>
      <c r="B500" s="197"/>
      <c r="C500" s="152"/>
      <c r="D500" s="152"/>
      <c r="E500" s="197"/>
      <c r="F500" s="197"/>
      <c r="G500" s="197"/>
      <c r="H500" s="169"/>
      <c r="I500" s="152"/>
      <c r="J500" s="50"/>
      <c r="K500" s="50"/>
      <c r="L500" s="50"/>
      <c r="M500" s="50"/>
      <c r="N500" s="152"/>
      <c r="O500" s="197"/>
      <c r="P500" s="197"/>
      <c r="Q500" s="197"/>
      <c r="R500" s="197"/>
      <c r="S500" s="197"/>
      <c r="T500" s="197"/>
      <c r="U500" s="197"/>
      <c r="V500" s="197"/>
      <c r="W500" s="197"/>
      <c r="X500" s="197"/>
      <c r="Y500" s="197"/>
      <c r="Z500" s="197"/>
    </row>
    <row r="501" ht="15.75" customHeight="1">
      <c r="A501" s="180"/>
      <c r="B501" s="197"/>
      <c r="C501" s="152"/>
      <c r="D501" s="152"/>
      <c r="E501" s="152"/>
      <c r="F501" s="152"/>
      <c r="G501" s="197"/>
      <c r="H501" s="197"/>
      <c r="I501" s="152"/>
      <c r="J501" s="50"/>
      <c r="K501" s="50"/>
      <c r="L501" s="50"/>
      <c r="M501" s="50"/>
      <c r="N501" s="152"/>
      <c r="O501" s="197"/>
      <c r="P501" s="197"/>
      <c r="Q501" s="197"/>
      <c r="R501" s="197"/>
      <c r="S501" s="197"/>
      <c r="T501" s="197"/>
      <c r="U501" s="197"/>
      <c r="V501" s="197"/>
      <c r="W501" s="197"/>
      <c r="X501" s="197"/>
      <c r="Y501" s="197"/>
      <c r="Z501" s="197"/>
    </row>
    <row r="502" ht="15.75" customHeight="1">
      <c r="A502" s="180"/>
      <c r="B502" s="197"/>
      <c r="C502" s="152"/>
      <c r="D502" s="152"/>
      <c r="E502" s="152"/>
      <c r="F502" s="152"/>
      <c r="G502" s="197"/>
      <c r="H502" s="169"/>
      <c r="I502" s="152"/>
      <c r="J502" s="50"/>
      <c r="K502" s="50"/>
      <c r="L502" s="50"/>
      <c r="M502" s="50"/>
      <c r="N502" s="152"/>
      <c r="O502" s="197"/>
      <c r="P502" s="197"/>
      <c r="Q502" s="197"/>
      <c r="R502" s="197"/>
      <c r="S502" s="197"/>
      <c r="T502" s="197"/>
      <c r="U502" s="197"/>
      <c r="V502" s="197"/>
      <c r="W502" s="197"/>
      <c r="X502" s="197"/>
      <c r="Y502" s="197"/>
      <c r="Z502" s="197"/>
    </row>
    <row r="503" ht="15.75" customHeight="1">
      <c r="A503" s="180"/>
      <c r="B503" s="197"/>
      <c r="C503" s="152"/>
      <c r="D503" s="152"/>
      <c r="E503" s="152"/>
      <c r="F503" s="152"/>
      <c r="G503" s="197"/>
      <c r="H503" s="169"/>
      <c r="I503" s="152"/>
      <c r="J503" s="50"/>
      <c r="K503" s="50"/>
      <c r="L503" s="50"/>
      <c r="M503" s="50"/>
      <c r="N503" s="152"/>
      <c r="O503" s="197"/>
      <c r="P503" s="197"/>
      <c r="Q503" s="197"/>
      <c r="R503" s="197"/>
      <c r="S503" s="197"/>
      <c r="T503" s="197"/>
      <c r="U503" s="197"/>
      <c r="V503" s="197"/>
      <c r="W503" s="197"/>
      <c r="X503" s="197"/>
      <c r="Y503" s="197"/>
      <c r="Z503" s="197"/>
    </row>
    <row r="504" ht="15.75" customHeight="1">
      <c r="A504" s="180"/>
      <c r="B504" s="197"/>
      <c r="C504" s="152"/>
      <c r="D504" s="152"/>
      <c r="E504" s="152"/>
      <c r="F504" s="152"/>
      <c r="G504" s="197"/>
      <c r="H504" s="169"/>
      <c r="I504" s="152"/>
      <c r="J504" s="50"/>
      <c r="K504" s="50"/>
      <c r="L504" s="50"/>
      <c r="M504" s="50"/>
      <c r="N504" s="152"/>
      <c r="O504" s="197"/>
      <c r="P504" s="197"/>
      <c r="Q504" s="197"/>
      <c r="R504" s="197"/>
      <c r="S504" s="197"/>
      <c r="T504" s="197"/>
      <c r="U504" s="197"/>
      <c r="V504" s="197"/>
      <c r="W504" s="197"/>
      <c r="X504" s="197"/>
      <c r="Y504" s="197"/>
      <c r="Z504" s="197"/>
    </row>
    <row r="505" ht="15.75" customHeight="1">
      <c r="A505" s="180"/>
      <c r="B505" s="197"/>
      <c r="C505" s="152"/>
      <c r="D505" s="152"/>
      <c r="E505" s="152"/>
      <c r="F505" s="152"/>
      <c r="G505" s="197"/>
      <c r="H505" s="197"/>
      <c r="I505" s="152"/>
      <c r="J505" s="50"/>
      <c r="K505" s="50"/>
      <c r="L505" s="50"/>
      <c r="M505" s="50"/>
      <c r="N505" s="152"/>
      <c r="O505" s="197"/>
      <c r="P505" s="197"/>
      <c r="Q505" s="197"/>
      <c r="R505" s="197"/>
      <c r="S505" s="197"/>
      <c r="T505" s="197"/>
      <c r="U505" s="197"/>
      <c r="V505" s="197"/>
      <c r="W505" s="197"/>
      <c r="X505" s="197"/>
      <c r="Y505" s="197"/>
      <c r="Z505" s="197"/>
    </row>
    <row r="506" ht="15.75" customHeight="1">
      <c r="A506" s="180"/>
      <c r="B506" s="197"/>
      <c r="C506" s="152"/>
      <c r="D506" s="152"/>
      <c r="E506" s="152"/>
      <c r="F506" s="152"/>
      <c r="G506" s="197"/>
      <c r="H506" s="197"/>
      <c r="I506" s="152"/>
      <c r="J506" s="50"/>
      <c r="K506" s="50"/>
      <c r="L506" s="50"/>
      <c r="M506" s="50"/>
      <c r="N506" s="152"/>
      <c r="O506" s="197"/>
      <c r="P506" s="197"/>
      <c r="Q506" s="197"/>
      <c r="R506" s="197"/>
      <c r="S506" s="197"/>
      <c r="T506" s="197"/>
      <c r="U506" s="197"/>
      <c r="V506" s="197"/>
      <c r="W506" s="197"/>
      <c r="X506" s="197"/>
      <c r="Y506" s="197"/>
      <c r="Z506" s="197"/>
    </row>
    <row r="507" ht="15.75" customHeight="1">
      <c r="A507" s="180"/>
      <c r="B507" s="197"/>
      <c r="C507" s="152"/>
      <c r="D507" s="152"/>
      <c r="E507" s="197"/>
      <c r="F507" s="197"/>
      <c r="G507" s="197"/>
      <c r="H507" s="169"/>
      <c r="I507" s="152"/>
      <c r="J507" s="50"/>
      <c r="K507" s="50"/>
      <c r="L507" s="50"/>
      <c r="M507" s="50"/>
      <c r="N507" s="152"/>
      <c r="O507" s="197"/>
      <c r="P507" s="197"/>
      <c r="Q507" s="197"/>
      <c r="R507" s="197"/>
      <c r="S507" s="197"/>
      <c r="T507" s="197"/>
      <c r="U507" s="197"/>
      <c r="V507" s="197"/>
      <c r="W507" s="197"/>
      <c r="X507" s="197"/>
      <c r="Y507" s="197"/>
      <c r="Z507" s="197"/>
    </row>
    <row r="508" ht="15.75" customHeight="1">
      <c r="A508" s="180"/>
      <c r="B508" s="197"/>
      <c r="C508" s="152"/>
      <c r="D508" s="152"/>
      <c r="E508" s="152"/>
      <c r="F508" s="152"/>
      <c r="G508" s="197"/>
      <c r="H508" s="197"/>
      <c r="I508" s="152"/>
      <c r="J508" s="50"/>
      <c r="K508" s="50"/>
      <c r="L508" s="50"/>
      <c r="M508" s="50"/>
      <c r="N508" s="152"/>
      <c r="O508" s="197"/>
      <c r="P508" s="197"/>
      <c r="Q508" s="197"/>
      <c r="R508" s="197"/>
      <c r="S508" s="197"/>
      <c r="T508" s="197"/>
      <c r="U508" s="197"/>
      <c r="V508" s="197"/>
      <c r="W508" s="197"/>
      <c r="X508" s="197"/>
      <c r="Y508" s="197"/>
      <c r="Z508" s="197"/>
    </row>
    <row r="509" ht="15.75" customHeight="1">
      <c r="A509" s="180"/>
      <c r="B509" s="197"/>
      <c r="C509" s="152"/>
      <c r="D509" s="152"/>
      <c r="E509" s="152"/>
      <c r="F509" s="152"/>
      <c r="G509" s="197"/>
      <c r="H509" s="169"/>
      <c r="I509" s="152"/>
      <c r="J509" s="50"/>
      <c r="K509" s="50"/>
      <c r="L509" s="50"/>
      <c r="M509" s="50"/>
      <c r="N509" s="152"/>
      <c r="O509" s="197"/>
      <c r="P509" s="197"/>
      <c r="Q509" s="197"/>
      <c r="R509" s="197"/>
      <c r="S509" s="197"/>
      <c r="T509" s="197"/>
      <c r="U509" s="197"/>
      <c r="V509" s="197"/>
      <c r="W509" s="197"/>
      <c r="X509" s="197"/>
      <c r="Y509" s="197"/>
      <c r="Z509" s="197"/>
    </row>
    <row r="510" ht="15.75" customHeight="1">
      <c r="A510" s="180"/>
      <c r="B510" s="197"/>
      <c r="C510" s="152"/>
      <c r="D510" s="152"/>
      <c r="E510" s="152"/>
      <c r="F510" s="152"/>
      <c r="G510" s="197"/>
      <c r="H510" s="197"/>
      <c r="I510" s="152"/>
      <c r="J510" s="50"/>
      <c r="K510" s="50"/>
      <c r="L510" s="50"/>
      <c r="M510" s="50"/>
      <c r="N510" s="152"/>
      <c r="O510" s="197"/>
      <c r="P510" s="197"/>
      <c r="Q510" s="197"/>
      <c r="R510" s="197"/>
      <c r="S510" s="197"/>
      <c r="T510" s="197"/>
      <c r="U510" s="197"/>
      <c r="V510" s="197"/>
      <c r="W510" s="197"/>
      <c r="X510" s="197"/>
      <c r="Y510" s="197"/>
      <c r="Z510" s="197"/>
    </row>
    <row r="511" ht="15.75" customHeight="1">
      <c r="A511" s="180"/>
      <c r="B511" s="197"/>
      <c r="C511" s="152"/>
      <c r="D511" s="152"/>
      <c r="E511" s="152"/>
      <c r="F511" s="152"/>
      <c r="G511" s="197"/>
      <c r="H511" s="169"/>
      <c r="I511" s="152"/>
      <c r="J511" s="50"/>
      <c r="K511" s="50"/>
      <c r="L511" s="50"/>
      <c r="M511" s="50"/>
      <c r="N511" s="152"/>
      <c r="O511" s="197"/>
      <c r="P511" s="197"/>
      <c r="Q511" s="197"/>
      <c r="R511" s="197"/>
      <c r="S511" s="197"/>
      <c r="T511" s="197"/>
      <c r="U511" s="197"/>
      <c r="V511" s="197"/>
      <c r="W511" s="197"/>
      <c r="X511" s="197"/>
      <c r="Y511" s="197"/>
      <c r="Z511" s="197"/>
    </row>
    <row r="512" ht="15.75" customHeight="1">
      <c r="A512" s="180"/>
      <c r="B512" s="197"/>
      <c r="C512" s="152"/>
      <c r="D512" s="152"/>
      <c r="E512" s="152"/>
      <c r="F512" s="152"/>
      <c r="G512" s="197"/>
      <c r="H512" s="197"/>
      <c r="I512" s="152"/>
      <c r="J512" s="50"/>
      <c r="K512" s="50"/>
      <c r="L512" s="50"/>
      <c r="M512" s="50"/>
      <c r="N512" s="152"/>
      <c r="O512" s="197"/>
      <c r="P512" s="197"/>
      <c r="Q512" s="197"/>
      <c r="R512" s="197"/>
      <c r="S512" s="197"/>
      <c r="T512" s="197"/>
      <c r="U512" s="197"/>
      <c r="V512" s="197"/>
      <c r="W512" s="197"/>
      <c r="X512" s="197"/>
      <c r="Y512" s="197"/>
      <c r="Z512" s="197"/>
    </row>
    <row r="513" ht="15.75" customHeight="1">
      <c r="A513" s="180"/>
      <c r="B513" s="197"/>
      <c r="C513" s="152"/>
      <c r="D513" s="152"/>
      <c r="E513" s="152"/>
      <c r="F513" s="152"/>
      <c r="G513" s="197"/>
      <c r="H513" s="169"/>
      <c r="I513" s="152"/>
      <c r="J513" s="50"/>
      <c r="K513" s="50"/>
      <c r="L513" s="50"/>
      <c r="M513" s="50"/>
      <c r="N513" s="152"/>
      <c r="O513" s="197"/>
      <c r="P513" s="197"/>
      <c r="Q513" s="197"/>
      <c r="R513" s="197"/>
      <c r="S513" s="197"/>
      <c r="T513" s="197"/>
      <c r="U513" s="197"/>
      <c r="V513" s="197"/>
      <c r="W513" s="197"/>
      <c r="X513" s="197"/>
      <c r="Y513" s="197"/>
      <c r="Z513" s="197"/>
    </row>
    <row r="514" ht="15.75" customHeight="1">
      <c r="A514" s="180"/>
      <c r="B514" s="197"/>
      <c r="C514" s="152"/>
      <c r="D514" s="152"/>
      <c r="E514" s="152"/>
      <c r="F514" s="152"/>
      <c r="G514" s="197"/>
      <c r="H514" s="197"/>
      <c r="I514" s="152"/>
      <c r="J514" s="50"/>
      <c r="K514" s="50"/>
      <c r="L514" s="50"/>
      <c r="M514" s="50"/>
      <c r="N514" s="152"/>
      <c r="O514" s="197"/>
      <c r="P514" s="197"/>
      <c r="Q514" s="197"/>
      <c r="R514" s="197"/>
      <c r="S514" s="197"/>
      <c r="T514" s="197"/>
      <c r="U514" s="197"/>
      <c r="V514" s="197"/>
      <c r="W514" s="197"/>
      <c r="X514" s="197"/>
      <c r="Y514" s="197"/>
      <c r="Z514" s="197"/>
    </row>
    <row r="515" ht="15.75" customHeight="1">
      <c r="A515" s="180"/>
      <c r="B515" s="197"/>
      <c r="C515" s="152"/>
      <c r="D515" s="152"/>
      <c r="E515" s="152"/>
      <c r="F515" s="152"/>
      <c r="G515" s="197"/>
      <c r="H515" s="197"/>
      <c r="I515" s="152"/>
      <c r="J515" s="50"/>
      <c r="K515" s="50"/>
      <c r="L515" s="50"/>
      <c r="M515" s="50"/>
      <c r="N515" s="152"/>
      <c r="O515" s="197"/>
      <c r="P515" s="197"/>
      <c r="Q515" s="197"/>
      <c r="R515" s="197"/>
      <c r="S515" s="197"/>
      <c r="T515" s="197"/>
      <c r="U515" s="197"/>
      <c r="V515" s="197"/>
      <c r="W515" s="197"/>
      <c r="X515" s="197"/>
      <c r="Y515" s="197"/>
      <c r="Z515" s="197"/>
    </row>
    <row r="516" ht="15.75" customHeight="1">
      <c r="A516" s="180"/>
      <c r="B516" s="197"/>
      <c r="C516" s="152"/>
      <c r="D516" s="152"/>
      <c r="E516" s="152"/>
      <c r="F516" s="152"/>
      <c r="G516" s="197"/>
      <c r="H516" s="197"/>
      <c r="I516" s="152"/>
      <c r="J516" s="50"/>
      <c r="K516" s="50"/>
      <c r="L516" s="50"/>
      <c r="M516" s="50"/>
      <c r="N516" s="152"/>
      <c r="O516" s="197"/>
      <c r="P516" s="197"/>
      <c r="Q516" s="197"/>
      <c r="R516" s="197"/>
      <c r="S516" s="197"/>
      <c r="T516" s="197"/>
      <c r="U516" s="197"/>
      <c r="V516" s="197"/>
      <c r="W516" s="197"/>
      <c r="X516" s="197"/>
      <c r="Y516" s="197"/>
      <c r="Z516" s="197"/>
    </row>
    <row r="517" ht="15.75" customHeight="1">
      <c r="A517" s="180"/>
      <c r="B517" s="197"/>
      <c r="C517" s="152"/>
      <c r="D517" s="152"/>
      <c r="E517" s="152"/>
      <c r="F517" s="152"/>
      <c r="G517" s="197"/>
      <c r="H517" s="169"/>
      <c r="I517" s="152"/>
      <c r="J517" s="50"/>
      <c r="K517" s="50"/>
      <c r="L517" s="50"/>
      <c r="M517" s="50"/>
      <c r="N517" s="152"/>
      <c r="O517" s="197"/>
      <c r="P517" s="197"/>
      <c r="Q517" s="197"/>
      <c r="R517" s="197"/>
      <c r="S517" s="197"/>
      <c r="T517" s="197"/>
      <c r="U517" s="197"/>
      <c r="V517" s="197"/>
      <c r="W517" s="197"/>
      <c r="X517" s="197"/>
      <c r="Y517" s="197"/>
      <c r="Z517" s="197"/>
    </row>
    <row r="518" ht="15.75" customHeight="1">
      <c r="A518" s="180"/>
      <c r="B518" s="197"/>
      <c r="C518" s="152"/>
      <c r="D518" s="152"/>
      <c r="E518" s="152"/>
      <c r="F518" s="152"/>
      <c r="G518" s="197"/>
      <c r="H518" s="169"/>
      <c r="I518" s="152"/>
      <c r="J518" s="50"/>
      <c r="K518" s="50"/>
      <c r="L518" s="50"/>
      <c r="M518" s="50"/>
      <c r="N518" s="152"/>
      <c r="O518" s="197"/>
      <c r="P518" s="197"/>
      <c r="Q518" s="197"/>
      <c r="R518" s="197"/>
      <c r="S518" s="197"/>
      <c r="T518" s="197"/>
      <c r="U518" s="197"/>
      <c r="V518" s="197"/>
      <c r="W518" s="197"/>
      <c r="X518" s="197"/>
      <c r="Y518" s="197"/>
      <c r="Z518" s="197"/>
    </row>
    <row r="519" ht="15.75" customHeight="1">
      <c r="A519" s="180"/>
      <c r="B519" s="197"/>
      <c r="C519" s="152"/>
      <c r="D519" s="152"/>
      <c r="E519" s="152"/>
      <c r="F519" s="152"/>
      <c r="G519" s="197"/>
      <c r="H519" s="169"/>
      <c r="I519" s="152"/>
      <c r="J519" s="50"/>
      <c r="K519" s="50"/>
      <c r="L519" s="50"/>
      <c r="M519" s="50"/>
      <c r="N519" s="152"/>
      <c r="O519" s="197"/>
      <c r="P519" s="197"/>
      <c r="Q519" s="197"/>
      <c r="R519" s="197"/>
      <c r="S519" s="197"/>
      <c r="T519" s="197"/>
      <c r="U519" s="197"/>
      <c r="V519" s="197"/>
      <c r="W519" s="197"/>
      <c r="X519" s="197"/>
      <c r="Y519" s="197"/>
      <c r="Z519" s="197"/>
    </row>
    <row r="520" ht="15.75" customHeight="1">
      <c r="A520" s="180"/>
      <c r="B520" s="197"/>
      <c r="C520" s="152"/>
      <c r="D520" s="152"/>
      <c r="E520" s="152"/>
      <c r="F520" s="152"/>
      <c r="G520" s="197"/>
      <c r="H520" s="169"/>
      <c r="I520" s="152"/>
      <c r="J520" s="50"/>
      <c r="K520" s="50"/>
      <c r="L520" s="50"/>
      <c r="M520" s="50"/>
      <c r="N520" s="152"/>
      <c r="O520" s="197"/>
      <c r="P520" s="197"/>
      <c r="Q520" s="197"/>
      <c r="R520" s="197"/>
      <c r="S520" s="197"/>
      <c r="T520" s="197"/>
      <c r="U520" s="197"/>
      <c r="V520" s="197"/>
      <c r="W520" s="197"/>
      <c r="X520" s="197"/>
      <c r="Y520" s="197"/>
      <c r="Z520" s="197"/>
    </row>
    <row r="521" ht="15.75" customHeight="1">
      <c r="A521" s="180"/>
      <c r="B521" s="197"/>
      <c r="C521" s="152"/>
      <c r="D521" s="152"/>
      <c r="E521" s="152"/>
      <c r="F521" s="152"/>
      <c r="G521" s="197"/>
      <c r="H521" s="197"/>
      <c r="I521" s="152"/>
      <c r="J521" s="50"/>
      <c r="K521" s="50"/>
      <c r="L521" s="50"/>
      <c r="M521" s="50"/>
      <c r="N521" s="152"/>
      <c r="O521" s="197"/>
      <c r="P521" s="197"/>
      <c r="Q521" s="197"/>
      <c r="R521" s="197"/>
      <c r="S521" s="197"/>
      <c r="T521" s="197"/>
      <c r="U521" s="197"/>
      <c r="V521" s="197"/>
      <c r="W521" s="197"/>
      <c r="X521" s="197"/>
      <c r="Y521" s="197"/>
      <c r="Z521" s="197"/>
    </row>
    <row r="522" ht="15.75" customHeight="1">
      <c r="A522" s="180"/>
      <c r="B522" s="197"/>
      <c r="C522" s="152"/>
      <c r="D522" s="152"/>
      <c r="E522" s="152"/>
      <c r="F522" s="152"/>
      <c r="G522" s="197"/>
      <c r="H522" s="197"/>
      <c r="I522" s="152"/>
      <c r="J522" s="50"/>
      <c r="K522" s="50"/>
      <c r="L522" s="50"/>
      <c r="M522" s="50"/>
      <c r="N522" s="152"/>
      <c r="O522" s="197"/>
      <c r="P522" s="197"/>
      <c r="Q522" s="197"/>
      <c r="R522" s="197"/>
      <c r="S522" s="197"/>
      <c r="T522" s="197"/>
      <c r="U522" s="197"/>
      <c r="V522" s="197"/>
      <c r="W522" s="197"/>
      <c r="X522" s="197"/>
      <c r="Y522" s="197"/>
      <c r="Z522" s="197"/>
    </row>
    <row r="523" ht="15.75" customHeight="1">
      <c r="A523" s="180"/>
      <c r="B523" s="197"/>
      <c r="C523" s="197"/>
      <c r="D523" s="152"/>
      <c r="E523" s="152"/>
      <c r="F523" s="152"/>
      <c r="G523" s="197"/>
      <c r="H523" s="169"/>
      <c r="I523" s="152"/>
      <c r="J523" s="50"/>
      <c r="K523" s="50"/>
      <c r="L523" s="50"/>
      <c r="M523" s="50"/>
      <c r="N523" s="152"/>
      <c r="O523" s="197"/>
      <c r="P523" s="197"/>
      <c r="Q523" s="197"/>
      <c r="R523" s="197"/>
      <c r="S523" s="197"/>
      <c r="T523" s="197"/>
      <c r="U523" s="197"/>
      <c r="V523" s="197"/>
      <c r="W523" s="197"/>
      <c r="X523" s="197"/>
      <c r="Y523" s="197"/>
      <c r="Z523" s="197"/>
    </row>
    <row r="524" ht="15.75" customHeight="1">
      <c r="A524" s="180"/>
      <c r="B524" s="197"/>
      <c r="C524" s="152"/>
      <c r="D524" s="152"/>
      <c r="E524" s="152"/>
      <c r="F524" s="152"/>
      <c r="G524" s="197"/>
      <c r="H524" s="169"/>
      <c r="I524" s="152"/>
      <c r="J524" s="50"/>
      <c r="K524" s="50"/>
      <c r="L524" s="50"/>
      <c r="M524" s="50"/>
      <c r="N524" s="152"/>
      <c r="O524" s="197"/>
      <c r="P524" s="197"/>
      <c r="Q524" s="197"/>
      <c r="R524" s="197"/>
      <c r="S524" s="197"/>
      <c r="T524" s="197"/>
      <c r="U524" s="197"/>
      <c r="V524" s="197"/>
      <c r="W524" s="197"/>
      <c r="X524" s="197"/>
      <c r="Y524" s="197"/>
      <c r="Z524" s="197"/>
    </row>
    <row r="525" ht="15.75" customHeight="1">
      <c r="A525" s="180"/>
      <c r="B525" s="197"/>
      <c r="C525" s="152"/>
      <c r="D525" s="152"/>
      <c r="E525" s="152"/>
      <c r="F525" s="152"/>
      <c r="G525" s="197"/>
      <c r="H525" s="169"/>
      <c r="I525" s="152"/>
      <c r="J525" s="50"/>
      <c r="K525" s="50"/>
      <c r="L525" s="50"/>
      <c r="M525" s="50"/>
      <c r="N525" s="152"/>
      <c r="O525" s="197"/>
      <c r="P525" s="197"/>
      <c r="Q525" s="197"/>
      <c r="R525" s="197"/>
      <c r="S525" s="197"/>
      <c r="T525" s="197"/>
      <c r="U525" s="197"/>
      <c r="V525" s="197"/>
      <c r="W525" s="197"/>
      <c r="X525" s="197"/>
      <c r="Y525" s="197"/>
      <c r="Z525" s="197"/>
    </row>
    <row r="526" ht="15.75" customHeight="1">
      <c r="A526" s="180"/>
      <c r="B526" s="197"/>
      <c r="C526" s="152"/>
      <c r="D526" s="152"/>
      <c r="E526" s="152"/>
      <c r="F526" s="152"/>
      <c r="G526" s="197"/>
      <c r="H526" s="197"/>
      <c r="I526" s="152"/>
      <c r="J526" s="50"/>
      <c r="K526" s="50"/>
      <c r="L526" s="50"/>
      <c r="M526" s="50"/>
      <c r="N526" s="152"/>
      <c r="O526" s="197"/>
      <c r="P526" s="197"/>
      <c r="Q526" s="197"/>
      <c r="R526" s="197"/>
      <c r="S526" s="197"/>
      <c r="T526" s="197"/>
      <c r="U526" s="197"/>
      <c r="V526" s="197"/>
      <c r="W526" s="197"/>
      <c r="X526" s="197"/>
      <c r="Y526" s="197"/>
      <c r="Z526" s="197"/>
    </row>
    <row r="527" ht="15.75" customHeight="1">
      <c r="A527" s="180"/>
      <c r="B527" s="197"/>
      <c r="C527" s="152"/>
      <c r="D527" s="152"/>
      <c r="E527" s="152"/>
      <c r="F527" s="152"/>
      <c r="G527" s="197"/>
      <c r="H527" s="169"/>
      <c r="I527" s="152"/>
      <c r="J527" s="50"/>
      <c r="K527" s="50"/>
      <c r="L527" s="50"/>
      <c r="M527" s="50"/>
      <c r="N527" s="152"/>
      <c r="O527" s="197"/>
      <c r="P527" s="197"/>
      <c r="Q527" s="197"/>
      <c r="R527" s="197"/>
      <c r="S527" s="197"/>
      <c r="T527" s="197"/>
      <c r="U527" s="197"/>
      <c r="V527" s="197"/>
      <c r="W527" s="197"/>
      <c r="X527" s="197"/>
      <c r="Y527" s="197"/>
      <c r="Z527" s="197"/>
    </row>
    <row r="528" ht="15.75" customHeight="1">
      <c r="A528" s="180"/>
      <c r="B528" s="197"/>
      <c r="C528" s="152"/>
      <c r="D528" s="152"/>
      <c r="E528" s="152"/>
      <c r="F528" s="152"/>
      <c r="G528" s="197"/>
      <c r="H528" s="169"/>
      <c r="I528" s="152"/>
      <c r="J528" s="50"/>
      <c r="K528" s="50"/>
      <c r="L528" s="50"/>
      <c r="M528" s="50"/>
      <c r="N528" s="152"/>
      <c r="O528" s="197"/>
      <c r="P528" s="197"/>
      <c r="Q528" s="197"/>
      <c r="R528" s="197"/>
      <c r="S528" s="197"/>
      <c r="T528" s="197"/>
      <c r="U528" s="197"/>
      <c r="V528" s="197"/>
      <c r="W528" s="197"/>
      <c r="X528" s="197"/>
      <c r="Y528" s="197"/>
      <c r="Z528" s="197"/>
    </row>
    <row r="529" ht="15.75" customHeight="1">
      <c r="A529" s="180"/>
      <c r="B529" s="197"/>
      <c r="C529" s="152"/>
      <c r="D529" s="152"/>
      <c r="E529" s="152"/>
      <c r="F529" s="152"/>
      <c r="G529" s="197"/>
      <c r="H529" s="197"/>
      <c r="I529" s="152"/>
      <c r="J529" s="50"/>
      <c r="K529" s="50"/>
      <c r="L529" s="50"/>
      <c r="M529" s="50"/>
      <c r="N529" s="152"/>
      <c r="O529" s="197"/>
      <c r="P529" s="197"/>
      <c r="Q529" s="197"/>
      <c r="R529" s="197"/>
      <c r="S529" s="197"/>
      <c r="T529" s="197"/>
      <c r="U529" s="197"/>
      <c r="V529" s="197"/>
      <c r="W529" s="197"/>
      <c r="X529" s="197"/>
      <c r="Y529" s="197"/>
      <c r="Z529" s="197"/>
    </row>
    <row r="530" ht="15.75" customHeight="1">
      <c r="A530" s="180"/>
      <c r="B530" s="197"/>
      <c r="C530" s="152"/>
      <c r="D530" s="152"/>
      <c r="E530" s="152"/>
      <c r="F530" s="152"/>
      <c r="G530" s="197"/>
      <c r="H530" s="197"/>
      <c r="I530" s="152"/>
      <c r="J530" s="50"/>
      <c r="K530" s="50"/>
      <c r="L530" s="50"/>
      <c r="M530" s="50"/>
      <c r="N530" s="152"/>
      <c r="O530" s="197"/>
      <c r="P530" s="197"/>
      <c r="Q530" s="197"/>
      <c r="R530" s="197"/>
      <c r="S530" s="197"/>
      <c r="T530" s="197"/>
      <c r="U530" s="197"/>
      <c r="V530" s="197"/>
      <c r="W530" s="197"/>
      <c r="X530" s="197"/>
      <c r="Y530" s="197"/>
      <c r="Z530" s="197"/>
    </row>
    <row r="531" ht="15.75" customHeight="1">
      <c r="A531" s="180"/>
      <c r="B531" s="197"/>
      <c r="C531" s="152"/>
      <c r="D531" s="152"/>
      <c r="E531" s="152"/>
      <c r="F531" s="152"/>
      <c r="G531" s="197"/>
      <c r="H531" s="197"/>
      <c r="I531" s="152"/>
      <c r="J531" s="50"/>
      <c r="K531" s="50"/>
      <c r="L531" s="50"/>
      <c r="M531" s="50"/>
      <c r="N531" s="152"/>
      <c r="O531" s="197"/>
      <c r="P531" s="197"/>
      <c r="Q531" s="197"/>
      <c r="R531" s="197"/>
      <c r="S531" s="197"/>
      <c r="T531" s="197"/>
      <c r="U531" s="197"/>
      <c r="V531" s="197"/>
      <c r="W531" s="197"/>
      <c r="X531" s="197"/>
      <c r="Y531" s="197"/>
      <c r="Z531" s="197"/>
    </row>
    <row r="532" ht="15.75" customHeight="1">
      <c r="A532" s="180"/>
      <c r="B532" s="197"/>
      <c r="C532" s="152"/>
      <c r="D532" s="152"/>
      <c r="E532" s="152"/>
      <c r="F532" s="152"/>
      <c r="G532" s="197"/>
      <c r="H532" s="169"/>
      <c r="I532" s="152"/>
      <c r="J532" s="50"/>
      <c r="K532" s="50"/>
      <c r="L532" s="50"/>
      <c r="M532" s="50"/>
      <c r="N532" s="152"/>
      <c r="O532" s="197"/>
      <c r="P532" s="197"/>
      <c r="Q532" s="197"/>
      <c r="R532" s="197"/>
      <c r="S532" s="197"/>
      <c r="T532" s="197"/>
      <c r="U532" s="197"/>
      <c r="V532" s="197"/>
      <c r="W532" s="197"/>
      <c r="X532" s="197"/>
      <c r="Y532" s="197"/>
      <c r="Z532" s="197"/>
    </row>
    <row r="533" ht="15.75" customHeight="1">
      <c r="A533" s="180"/>
      <c r="B533" s="197"/>
      <c r="C533" s="152"/>
      <c r="D533" s="152"/>
      <c r="E533" s="152"/>
      <c r="F533" s="152"/>
      <c r="G533" s="197"/>
      <c r="H533" s="169"/>
      <c r="I533" s="152"/>
      <c r="J533" s="50"/>
      <c r="K533" s="50"/>
      <c r="L533" s="50"/>
      <c r="M533" s="50"/>
      <c r="N533" s="152"/>
      <c r="O533" s="197"/>
      <c r="P533" s="197"/>
      <c r="Q533" s="197"/>
      <c r="R533" s="197"/>
      <c r="S533" s="197"/>
      <c r="T533" s="197"/>
      <c r="U533" s="197"/>
      <c r="V533" s="197"/>
      <c r="W533" s="197"/>
      <c r="X533" s="197"/>
      <c r="Y533" s="197"/>
      <c r="Z533" s="197"/>
    </row>
    <row r="534" ht="15.75" customHeight="1">
      <c r="A534" s="180"/>
      <c r="B534" s="197"/>
      <c r="C534" s="152"/>
      <c r="D534" s="152"/>
      <c r="E534" s="152"/>
      <c r="F534" s="152"/>
      <c r="G534" s="197"/>
      <c r="H534" s="169"/>
      <c r="I534" s="152"/>
      <c r="J534" s="50"/>
      <c r="K534" s="50"/>
      <c r="L534" s="50"/>
      <c r="M534" s="50"/>
      <c r="N534" s="152"/>
      <c r="O534" s="197"/>
      <c r="P534" s="197"/>
      <c r="Q534" s="197"/>
      <c r="R534" s="197"/>
      <c r="S534" s="197"/>
      <c r="T534" s="197"/>
      <c r="U534" s="197"/>
      <c r="V534" s="197"/>
      <c r="W534" s="197"/>
      <c r="X534" s="197"/>
      <c r="Y534" s="197"/>
      <c r="Z534" s="197"/>
    </row>
    <row r="535" ht="15.75" customHeight="1">
      <c r="A535" s="180"/>
      <c r="B535" s="197"/>
      <c r="C535" s="152"/>
      <c r="D535" s="152"/>
      <c r="E535" s="152"/>
      <c r="F535" s="152"/>
      <c r="G535" s="197"/>
      <c r="H535" s="197"/>
      <c r="I535" s="152"/>
      <c r="J535" s="50"/>
      <c r="K535" s="50"/>
      <c r="L535" s="50"/>
      <c r="M535" s="50"/>
      <c r="N535" s="152"/>
      <c r="O535" s="197"/>
      <c r="P535" s="197"/>
      <c r="Q535" s="197"/>
      <c r="R535" s="197"/>
      <c r="S535" s="197"/>
      <c r="T535" s="197"/>
      <c r="U535" s="197"/>
      <c r="V535" s="197"/>
      <c r="W535" s="197"/>
      <c r="X535" s="197"/>
      <c r="Y535" s="197"/>
      <c r="Z535" s="197"/>
    </row>
    <row r="536" ht="15.75" customHeight="1">
      <c r="A536" s="180"/>
      <c r="B536" s="197"/>
      <c r="C536" s="152"/>
      <c r="D536" s="152"/>
      <c r="E536" s="152"/>
      <c r="F536" s="152"/>
      <c r="G536" s="197"/>
      <c r="H536" s="197"/>
      <c r="I536" s="152"/>
      <c r="J536" s="50"/>
      <c r="K536" s="50"/>
      <c r="L536" s="50"/>
      <c r="M536" s="50"/>
      <c r="N536" s="152"/>
      <c r="O536" s="197"/>
      <c r="P536" s="197"/>
      <c r="Q536" s="197"/>
      <c r="R536" s="197"/>
      <c r="S536" s="197"/>
      <c r="T536" s="197"/>
      <c r="U536" s="197"/>
      <c r="V536" s="197"/>
      <c r="W536" s="197"/>
      <c r="X536" s="197"/>
      <c r="Y536" s="197"/>
      <c r="Z536" s="197"/>
    </row>
    <row r="537" ht="15.75" customHeight="1">
      <c r="A537" s="180"/>
      <c r="B537" s="197"/>
      <c r="C537" s="152"/>
      <c r="D537" s="152"/>
      <c r="E537" s="152"/>
      <c r="F537" s="152"/>
      <c r="G537" s="197"/>
      <c r="H537" s="197"/>
      <c r="I537" s="152"/>
      <c r="J537" s="50"/>
      <c r="K537" s="50"/>
      <c r="L537" s="50"/>
      <c r="M537" s="50"/>
      <c r="N537" s="152"/>
      <c r="O537" s="197"/>
      <c r="P537" s="197"/>
      <c r="Q537" s="197"/>
      <c r="R537" s="197"/>
      <c r="S537" s="197"/>
      <c r="T537" s="197"/>
      <c r="U537" s="197"/>
      <c r="V537" s="197"/>
      <c r="W537" s="197"/>
      <c r="X537" s="197"/>
      <c r="Y537" s="197"/>
      <c r="Z537" s="197"/>
    </row>
    <row r="538" ht="15.75" customHeight="1">
      <c r="A538" s="180"/>
      <c r="B538" s="197"/>
      <c r="C538" s="152"/>
      <c r="D538" s="152"/>
      <c r="E538" s="152"/>
      <c r="F538" s="152"/>
      <c r="G538" s="197"/>
      <c r="H538" s="197"/>
      <c r="I538" s="152"/>
      <c r="J538" s="50"/>
      <c r="K538" s="50"/>
      <c r="L538" s="50"/>
      <c r="M538" s="50"/>
      <c r="N538" s="152"/>
      <c r="O538" s="197"/>
      <c r="P538" s="197"/>
      <c r="Q538" s="197"/>
      <c r="R538" s="197"/>
      <c r="S538" s="197"/>
      <c r="T538" s="197"/>
      <c r="U538" s="197"/>
      <c r="V538" s="197"/>
      <c r="W538" s="197"/>
      <c r="X538" s="197"/>
      <c r="Y538" s="197"/>
      <c r="Z538" s="197"/>
    </row>
    <row r="539" ht="15.75" customHeight="1">
      <c r="A539" s="180"/>
      <c r="B539" s="197"/>
      <c r="C539" s="152"/>
      <c r="D539" s="152"/>
      <c r="E539" s="152"/>
      <c r="F539" s="152"/>
      <c r="G539" s="197"/>
      <c r="H539" s="197"/>
      <c r="I539" s="152"/>
      <c r="J539" s="50"/>
      <c r="K539" s="50"/>
      <c r="L539" s="50"/>
      <c r="M539" s="50"/>
      <c r="N539" s="152"/>
      <c r="O539" s="197"/>
      <c r="P539" s="197"/>
      <c r="Q539" s="197"/>
      <c r="R539" s="197"/>
      <c r="S539" s="197"/>
      <c r="T539" s="197"/>
      <c r="U539" s="197"/>
      <c r="V539" s="197"/>
      <c r="W539" s="197"/>
      <c r="X539" s="197"/>
      <c r="Y539" s="197"/>
      <c r="Z539" s="197"/>
    </row>
    <row r="540" ht="15.75" customHeight="1">
      <c r="A540" s="180"/>
      <c r="B540" s="197"/>
      <c r="C540" s="152"/>
      <c r="D540" s="152"/>
      <c r="E540" s="152"/>
      <c r="F540" s="152"/>
      <c r="G540" s="197"/>
      <c r="H540" s="197"/>
      <c r="I540" s="152"/>
      <c r="J540" s="50"/>
      <c r="K540" s="50"/>
      <c r="L540" s="50"/>
      <c r="M540" s="50"/>
      <c r="N540" s="152"/>
      <c r="O540" s="197"/>
      <c r="P540" s="197"/>
      <c r="Q540" s="197"/>
      <c r="R540" s="197"/>
      <c r="S540" s="197"/>
      <c r="T540" s="197"/>
      <c r="U540" s="197"/>
      <c r="V540" s="197"/>
      <c r="W540" s="197"/>
      <c r="X540" s="197"/>
      <c r="Y540" s="197"/>
      <c r="Z540" s="197"/>
    </row>
    <row r="541" ht="15.75" customHeight="1">
      <c r="A541" s="180"/>
      <c r="B541" s="197"/>
      <c r="C541" s="152"/>
      <c r="D541" s="152"/>
      <c r="E541" s="152"/>
      <c r="F541" s="152"/>
      <c r="G541" s="197"/>
      <c r="H541" s="197"/>
      <c r="I541" s="152"/>
      <c r="J541" s="50"/>
      <c r="K541" s="50"/>
      <c r="L541" s="50"/>
      <c r="M541" s="50"/>
      <c r="N541" s="152"/>
      <c r="O541" s="197"/>
      <c r="P541" s="197"/>
      <c r="Q541" s="197"/>
      <c r="R541" s="197"/>
      <c r="S541" s="197"/>
      <c r="T541" s="197"/>
      <c r="U541" s="197"/>
      <c r="V541" s="197"/>
      <c r="W541" s="197"/>
      <c r="X541" s="197"/>
      <c r="Y541" s="197"/>
      <c r="Z541" s="197"/>
    </row>
    <row r="542" ht="15.75" customHeight="1">
      <c r="A542" s="180"/>
      <c r="B542" s="197"/>
      <c r="C542" s="152"/>
      <c r="D542" s="152"/>
      <c r="E542" s="152"/>
      <c r="F542" s="152"/>
      <c r="G542" s="197"/>
      <c r="H542" s="197"/>
      <c r="I542" s="152"/>
      <c r="J542" s="50"/>
      <c r="K542" s="50"/>
      <c r="L542" s="50"/>
      <c r="M542" s="50"/>
      <c r="N542" s="152"/>
      <c r="O542" s="197"/>
      <c r="P542" s="197"/>
      <c r="Q542" s="197"/>
      <c r="R542" s="197"/>
      <c r="S542" s="197"/>
      <c r="T542" s="197"/>
      <c r="U542" s="197"/>
      <c r="V542" s="197"/>
      <c r="W542" s="197"/>
      <c r="X542" s="197"/>
      <c r="Y542" s="197"/>
      <c r="Z542" s="197"/>
    </row>
    <row r="543" ht="15.75" customHeight="1">
      <c r="A543" s="180"/>
      <c r="B543" s="197"/>
      <c r="C543" s="152"/>
      <c r="D543" s="152"/>
      <c r="E543" s="152"/>
      <c r="F543" s="152"/>
      <c r="G543" s="197"/>
      <c r="H543" s="197"/>
      <c r="I543" s="152"/>
      <c r="J543" s="50"/>
      <c r="K543" s="50"/>
      <c r="L543" s="50"/>
      <c r="M543" s="50"/>
      <c r="N543" s="152"/>
      <c r="O543" s="197"/>
      <c r="P543" s="197"/>
      <c r="Q543" s="197"/>
      <c r="R543" s="197"/>
      <c r="S543" s="197"/>
      <c r="T543" s="197"/>
      <c r="U543" s="197"/>
      <c r="V543" s="197"/>
      <c r="W543" s="197"/>
      <c r="X543" s="197"/>
      <c r="Y543" s="197"/>
      <c r="Z543" s="197"/>
    </row>
    <row r="544" ht="15.75" customHeight="1">
      <c r="A544" s="180"/>
      <c r="B544" s="197"/>
      <c r="C544" s="152"/>
      <c r="D544" s="152"/>
      <c r="E544" s="152"/>
      <c r="F544" s="152"/>
      <c r="G544" s="197"/>
      <c r="H544" s="169"/>
      <c r="I544" s="152"/>
      <c r="J544" s="50"/>
      <c r="K544" s="50"/>
      <c r="L544" s="50"/>
      <c r="M544" s="50"/>
      <c r="N544" s="152"/>
      <c r="O544" s="197"/>
      <c r="P544" s="197"/>
      <c r="Q544" s="197"/>
      <c r="R544" s="197"/>
      <c r="S544" s="197"/>
      <c r="T544" s="197"/>
      <c r="U544" s="197"/>
      <c r="V544" s="197"/>
      <c r="W544" s="197"/>
      <c r="X544" s="197"/>
      <c r="Y544" s="197"/>
      <c r="Z544" s="197"/>
    </row>
    <row r="545" ht="15.75" customHeight="1">
      <c r="A545" s="180"/>
      <c r="B545" s="197"/>
      <c r="C545" s="152"/>
      <c r="D545" s="152"/>
      <c r="E545" s="152"/>
      <c r="F545" s="152"/>
      <c r="G545" s="197"/>
      <c r="H545" s="169"/>
      <c r="I545" s="152"/>
      <c r="J545" s="50"/>
      <c r="K545" s="50"/>
      <c r="L545" s="50"/>
      <c r="M545" s="50"/>
      <c r="N545" s="152"/>
      <c r="O545" s="197"/>
      <c r="P545" s="197"/>
      <c r="Q545" s="197"/>
      <c r="R545" s="197"/>
      <c r="S545" s="197"/>
      <c r="T545" s="197"/>
      <c r="U545" s="197"/>
      <c r="V545" s="197"/>
      <c r="W545" s="197"/>
      <c r="X545" s="197"/>
      <c r="Y545" s="197"/>
      <c r="Z545" s="197"/>
    </row>
    <row r="546" ht="15.75" customHeight="1">
      <c r="A546" s="180"/>
      <c r="B546" s="197"/>
      <c r="C546" s="152"/>
      <c r="D546" s="152"/>
      <c r="E546" s="197"/>
      <c r="F546" s="197"/>
      <c r="G546" s="197"/>
      <c r="H546" s="197"/>
      <c r="I546" s="152"/>
      <c r="J546" s="50"/>
      <c r="K546" s="50"/>
      <c r="L546" s="50"/>
      <c r="M546" s="50"/>
      <c r="N546" s="152"/>
      <c r="O546" s="197"/>
      <c r="P546" s="197"/>
      <c r="Q546" s="197"/>
      <c r="R546" s="197"/>
      <c r="S546" s="197"/>
      <c r="T546" s="197"/>
      <c r="U546" s="197"/>
      <c r="V546" s="197"/>
      <c r="W546" s="197"/>
      <c r="X546" s="197"/>
      <c r="Y546" s="197"/>
      <c r="Z546" s="197"/>
    </row>
    <row r="547" ht="15.75" customHeight="1">
      <c r="A547" s="180"/>
      <c r="B547" s="197"/>
      <c r="C547" s="152"/>
      <c r="D547" s="152"/>
      <c r="E547" s="152"/>
      <c r="F547" s="152"/>
      <c r="G547" s="197"/>
      <c r="H547" s="197"/>
      <c r="I547" s="152"/>
      <c r="J547" s="50"/>
      <c r="K547" s="50"/>
      <c r="L547" s="50"/>
      <c r="M547" s="50"/>
      <c r="N547" s="152"/>
      <c r="O547" s="197"/>
      <c r="P547" s="197"/>
      <c r="Q547" s="197"/>
      <c r="R547" s="197"/>
      <c r="S547" s="197"/>
      <c r="T547" s="197"/>
      <c r="U547" s="197"/>
      <c r="V547" s="197"/>
      <c r="W547" s="197"/>
      <c r="X547" s="197"/>
      <c r="Y547" s="197"/>
      <c r="Z547" s="197"/>
    </row>
    <row r="548" ht="15.75" customHeight="1">
      <c r="A548" s="180"/>
      <c r="B548" s="197"/>
      <c r="C548" s="152"/>
      <c r="D548" s="152"/>
      <c r="E548" s="152"/>
      <c r="F548" s="152"/>
      <c r="G548" s="197"/>
      <c r="H548" s="197"/>
      <c r="I548" s="152"/>
      <c r="J548" s="50"/>
      <c r="K548" s="50"/>
      <c r="L548" s="50"/>
      <c r="M548" s="50"/>
      <c r="N548" s="152"/>
      <c r="O548" s="197"/>
      <c r="P548" s="197"/>
      <c r="Q548" s="197"/>
      <c r="R548" s="197"/>
      <c r="S548" s="197"/>
      <c r="T548" s="197"/>
      <c r="U548" s="197"/>
      <c r="V548" s="197"/>
      <c r="W548" s="197"/>
      <c r="X548" s="197"/>
      <c r="Y548" s="197"/>
      <c r="Z548" s="197"/>
    </row>
    <row r="549" ht="15.75" customHeight="1">
      <c r="A549" s="180"/>
      <c r="B549" s="197"/>
      <c r="C549" s="152"/>
      <c r="D549" s="152"/>
      <c r="E549" s="152"/>
      <c r="F549" s="152"/>
      <c r="G549" s="197"/>
      <c r="H549" s="197"/>
      <c r="I549" s="152"/>
      <c r="J549" s="50"/>
      <c r="K549" s="50"/>
      <c r="L549" s="50"/>
      <c r="M549" s="50"/>
      <c r="N549" s="152"/>
      <c r="O549" s="197"/>
      <c r="P549" s="197"/>
      <c r="Q549" s="197"/>
      <c r="R549" s="197"/>
      <c r="S549" s="197"/>
      <c r="T549" s="197"/>
      <c r="U549" s="197"/>
      <c r="V549" s="197"/>
      <c r="W549" s="197"/>
      <c r="X549" s="197"/>
      <c r="Y549" s="197"/>
      <c r="Z549" s="197"/>
    </row>
    <row r="550" ht="15.75" customHeight="1">
      <c r="A550" s="180"/>
      <c r="B550" s="197"/>
      <c r="C550" s="152"/>
      <c r="D550" s="152"/>
      <c r="E550" s="152"/>
      <c r="F550" s="152"/>
      <c r="G550" s="197"/>
      <c r="H550" s="197"/>
      <c r="I550" s="152"/>
      <c r="J550" s="50"/>
      <c r="K550" s="50"/>
      <c r="L550" s="50"/>
      <c r="M550" s="50"/>
      <c r="N550" s="152"/>
      <c r="O550" s="197"/>
      <c r="P550" s="197"/>
      <c r="Q550" s="197"/>
      <c r="R550" s="197"/>
      <c r="S550" s="197"/>
      <c r="T550" s="197"/>
      <c r="U550" s="197"/>
      <c r="V550" s="197"/>
      <c r="W550" s="197"/>
      <c r="X550" s="197"/>
      <c r="Y550" s="197"/>
      <c r="Z550" s="197"/>
    </row>
    <row r="551" ht="15.75" customHeight="1">
      <c r="A551" s="180"/>
      <c r="B551" s="197"/>
      <c r="C551" s="152"/>
      <c r="D551" s="152"/>
      <c r="E551" s="152"/>
      <c r="F551" s="152"/>
      <c r="G551" s="197"/>
      <c r="H551" s="169"/>
      <c r="I551" s="152"/>
      <c r="J551" s="50"/>
      <c r="K551" s="50"/>
      <c r="L551" s="50"/>
      <c r="M551" s="50"/>
      <c r="N551" s="152"/>
      <c r="O551" s="197"/>
      <c r="P551" s="197"/>
      <c r="Q551" s="197"/>
      <c r="R551" s="197"/>
      <c r="S551" s="197"/>
      <c r="T551" s="197"/>
      <c r="U551" s="197"/>
      <c r="V551" s="197"/>
      <c r="W551" s="197"/>
      <c r="X551" s="197"/>
      <c r="Y551" s="197"/>
      <c r="Z551" s="197"/>
    </row>
    <row r="552" ht="15.75" customHeight="1">
      <c r="A552" s="180"/>
      <c r="B552" s="197"/>
      <c r="C552" s="152"/>
      <c r="D552" s="152"/>
      <c r="E552" s="152"/>
      <c r="F552" s="152"/>
      <c r="G552" s="197"/>
      <c r="H552" s="197"/>
      <c r="I552" s="152"/>
      <c r="J552" s="50"/>
      <c r="K552" s="50"/>
      <c r="L552" s="50"/>
      <c r="M552" s="50"/>
      <c r="N552" s="152"/>
      <c r="O552" s="197"/>
      <c r="P552" s="197"/>
      <c r="Q552" s="197"/>
      <c r="R552" s="197"/>
      <c r="S552" s="197"/>
      <c r="T552" s="197"/>
      <c r="U552" s="197"/>
      <c r="V552" s="197"/>
      <c r="W552" s="197"/>
      <c r="X552" s="197"/>
      <c r="Y552" s="197"/>
      <c r="Z552" s="197"/>
    </row>
    <row r="553" ht="15.75" customHeight="1">
      <c r="A553" s="180"/>
      <c r="B553" s="197"/>
      <c r="C553" s="152"/>
      <c r="D553" s="152"/>
      <c r="E553" s="152"/>
      <c r="F553" s="152"/>
      <c r="G553" s="197"/>
      <c r="H553" s="197"/>
      <c r="I553" s="152"/>
      <c r="J553" s="50"/>
      <c r="K553" s="50"/>
      <c r="L553" s="50"/>
      <c r="M553" s="50"/>
      <c r="N553" s="152"/>
      <c r="O553" s="197"/>
      <c r="P553" s="197"/>
      <c r="Q553" s="197"/>
      <c r="R553" s="197"/>
      <c r="S553" s="197"/>
      <c r="T553" s="197"/>
      <c r="U553" s="197"/>
      <c r="V553" s="197"/>
      <c r="W553" s="197"/>
      <c r="X553" s="197"/>
      <c r="Y553" s="197"/>
      <c r="Z553" s="197"/>
    </row>
    <row r="554" ht="15.75" customHeight="1">
      <c r="A554" s="180"/>
      <c r="B554" s="197"/>
      <c r="C554" s="152"/>
      <c r="D554" s="152"/>
      <c r="E554" s="197"/>
      <c r="F554" s="197"/>
      <c r="G554" s="197"/>
      <c r="H554" s="169"/>
      <c r="I554" s="152"/>
      <c r="J554" s="50"/>
      <c r="K554" s="50"/>
      <c r="L554" s="50"/>
      <c r="M554" s="50"/>
      <c r="N554" s="152"/>
      <c r="O554" s="197"/>
      <c r="P554" s="197"/>
      <c r="Q554" s="197"/>
      <c r="R554" s="197"/>
      <c r="S554" s="197"/>
      <c r="T554" s="197"/>
      <c r="U554" s="197"/>
      <c r="V554" s="197"/>
      <c r="W554" s="197"/>
      <c r="X554" s="197"/>
      <c r="Y554" s="197"/>
      <c r="Z554" s="197"/>
    </row>
    <row r="555" ht="15.75" customHeight="1">
      <c r="A555" s="180"/>
      <c r="B555" s="197"/>
      <c r="C555" s="152"/>
      <c r="D555" s="152"/>
      <c r="E555" s="152"/>
      <c r="F555" s="152"/>
      <c r="G555" s="197"/>
      <c r="H555" s="197"/>
      <c r="I555" s="152"/>
      <c r="J555" s="50"/>
      <c r="K555" s="50"/>
      <c r="L555" s="50"/>
      <c r="M555" s="50"/>
      <c r="N555" s="152"/>
      <c r="O555" s="197"/>
      <c r="P555" s="197"/>
      <c r="Q555" s="197"/>
      <c r="R555" s="197"/>
      <c r="S555" s="197"/>
      <c r="T555" s="197"/>
      <c r="U555" s="197"/>
      <c r="V555" s="197"/>
      <c r="W555" s="197"/>
      <c r="X555" s="197"/>
      <c r="Y555" s="197"/>
      <c r="Z555" s="197"/>
    </row>
    <row r="556" ht="15.75" customHeight="1">
      <c r="A556" s="180"/>
      <c r="B556" s="197"/>
      <c r="C556" s="152"/>
      <c r="D556" s="152"/>
      <c r="E556" s="152"/>
      <c r="F556" s="152"/>
      <c r="G556" s="197"/>
      <c r="H556" s="197"/>
      <c r="I556" s="152"/>
      <c r="J556" s="50"/>
      <c r="K556" s="50"/>
      <c r="L556" s="50"/>
      <c r="M556" s="50"/>
      <c r="N556" s="152"/>
      <c r="O556" s="197"/>
      <c r="P556" s="197"/>
      <c r="Q556" s="197"/>
      <c r="R556" s="197"/>
      <c r="S556" s="197"/>
      <c r="T556" s="197"/>
      <c r="U556" s="197"/>
      <c r="V556" s="197"/>
      <c r="W556" s="197"/>
      <c r="X556" s="197"/>
      <c r="Y556" s="197"/>
      <c r="Z556" s="197"/>
    </row>
    <row r="557" ht="15.75" customHeight="1">
      <c r="A557" s="180"/>
      <c r="B557" s="197"/>
      <c r="C557" s="152"/>
      <c r="D557" s="152"/>
      <c r="E557" s="152"/>
      <c r="F557" s="152"/>
      <c r="G557" s="197"/>
      <c r="H557" s="197"/>
      <c r="I557" s="152"/>
      <c r="J557" s="50"/>
      <c r="K557" s="50"/>
      <c r="L557" s="50"/>
      <c r="M557" s="50"/>
      <c r="N557" s="152"/>
      <c r="O557" s="197"/>
      <c r="P557" s="197"/>
      <c r="Q557" s="197"/>
      <c r="R557" s="197"/>
      <c r="S557" s="197"/>
      <c r="T557" s="197"/>
      <c r="U557" s="197"/>
      <c r="V557" s="197"/>
      <c r="W557" s="197"/>
      <c r="X557" s="197"/>
      <c r="Y557" s="197"/>
      <c r="Z557" s="197"/>
    </row>
    <row r="558" ht="15.75" customHeight="1">
      <c r="A558" s="180"/>
      <c r="B558" s="197"/>
      <c r="C558" s="152"/>
      <c r="D558" s="152"/>
      <c r="E558" s="152"/>
      <c r="F558" s="152"/>
      <c r="G558" s="197"/>
      <c r="H558" s="197"/>
      <c r="I558" s="152"/>
      <c r="J558" s="50"/>
      <c r="K558" s="50"/>
      <c r="L558" s="50"/>
      <c r="M558" s="50"/>
      <c r="N558" s="152"/>
      <c r="O558" s="197"/>
      <c r="P558" s="197"/>
      <c r="Q558" s="197"/>
      <c r="R558" s="197"/>
      <c r="S558" s="197"/>
      <c r="T558" s="197"/>
      <c r="U558" s="197"/>
      <c r="V558" s="197"/>
      <c r="W558" s="197"/>
      <c r="X558" s="197"/>
      <c r="Y558" s="197"/>
      <c r="Z558" s="197"/>
    </row>
    <row r="559" ht="15.75" customHeight="1">
      <c r="A559" s="180"/>
      <c r="B559" s="197"/>
      <c r="C559" s="152"/>
      <c r="D559" s="152"/>
      <c r="E559" s="152"/>
      <c r="F559" s="152"/>
      <c r="G559" s="197"/>
      <c r="H559" s="169"/>
      <c r="I559" s="152"/>
      <c r="J559" s="50"/>
      <c r="K559" s="50"/>
      <c r="L559" s="50"/>
      <c r="M559" s="50"/>
      <c r="N559" s="152"/>
      <c r="O559" s="197"/>
      <c r="P559" s="197"/>
      <c r="Q559" s="197"/>
      <c r="R559" s="197"/>
      <c r="S559" s="197"/>
      <c r="T559" s="197"/>
      <c r="U559" s="197"/>
      <c r="V559" s="197"/>
      <c r="W559" s="197"/>
      <c r="X559" s="197"/>
      <c r="Y559" s="197"/>
      <c r="Z559" s="197"/>
    </row>
    <row r="560" ht="15.75" customHeight="1">
      <c r="A560" s="180"/>
      <c r="B560" s="197"/>
      <c r="C560" s="152"/>
      <c r="D560" s="152"/>
      <c r="E560" s="152"/>
      <c r="F560" s="152"/>
      <c r="G560" s="197"/>
      <c r="H560" s="197"/>
      <c r="I560" s="152"/>
      <c r="J560" s="50"/>
      <c r="K560" s="50"/>
      <c r="L560" s="50"/>
      <c r="M560" s="50"/>
      <c r="N560" s="152"/>
      <c r="O560" s="197"/>
      <c r="P560" s="197"/>
      <c r="Q560" s="197"/>
      <c r="R560" s="197"/>
      <c r="S560" s="197"/>
      <c r="T560" s="197"/>
      <c r="U560" s="197"/>
      <c r="V560" s="197"/>
      <c r="W560" s="197"/>
      <c r="X560" s="197"/>
      <c r="Y560" s="197"/>
      <c r="Z560" s="197"/>
    </row>
    <row r="561" ht="15.75" customHeight="1">
      <c r="A561" s="180"/>
      <c r="B561" s="197"/>
      <c r="C561" s="152"/>
      <c r="D561" s="152"/>
      <c r="E561" s="152"/>
      <c r="F561" s="152"/>
      <c r="G561" s="197"/>
      <c r="H561" s="197"/>
      <c r="I561" s="152"/>
      <c r="J561" s="50"/>
      <c r="K561" s="50"/>
      <c r="L561" s="50"/>
      <c r="M561" s="50"/>
      <c r="N561" s="152"/>
      <c r="O561" s="197"/>
      <c r="P561" s="197"/>
      <c r="Q561" s="197"/>
      <c r="R561" s="197"/>
      <c r="S561" s="197"/>
      <c r="T561" s="197"/>
      <c r="U561" s="197"/>
      <c r="V561" s="197"/>
      <c r="W561" s="197"/>
      <c r="X561" s="197"/>
      <c r="Y561" s="197"/>
      <c r="Z561" s="197"/>
    </row>
    <row r="562" ht="15.75" customHeight="1">
      <c r="A562" s="180"/>
      <c r="B562" s="197"/>
      <c r="C562" s="152"/>
      <c r="D562" s="152"/>
      <c r="E562" s="152"/>
      <c r="F562" s="152"/>
      <c r="G562" s="197"/>
      <c r="H562" s="169"/>
      <c r="I562" s="152"/>
      <c r="J562" s="50"/>
      <c r="K562" s="50"/>
      <c r="L562" s="50"/>
      <c r="M562" s="50"/>
      <c r="N562" s="152"/>
      <c r="O562" s="197"/>
      <c r="P562" s="197"/>
      <c r="Q562" s="197"/>
      <c r="R562" s="197"/>
      <c r="S562" s="197"/>
      <c r="T562" s="197"/>
      <c r="U562" s="197"/>
      <c r="V562" s="197"/>
      <c r="W562" s="197"/>
      <c r="X562" s="197"/>
      <c r="Y562" s="197"/>
      <c r="Z562" s="197"/>
    </row>
    <row r="563" ht="15.75" customHeight="1">
      <c r="A563" s="180"/>
      <c r="B563" s="197"/>
      <c r="C563" s="152"/>
      <c r="D563" s="152"/>
      <c r="E563" s="152"/>
      <c r="F563" s="152"/>
      <c r="G563" s="197"/>
      <c r="H563" s="197"/>
      <c r="I563" s="152"/>
      <c r="J563" s="50"/>
      <c r="K563" s="50"/>
      <c r="L563" s="50"/>
      <c r="M563" s="50"/>
      <c r="N563" s="152"/>
      <c r="O563" s="197"/>
      <c r="P563" s="197"/>
      <c r="Q563" s="197"/>
      <c r="R563" s="197"/>
      <c r="S563" s="197"/>
      <c r="T563" s="197"/>
      <c r="U563" s="197"/>
      <c r="V563" s="197"/>
      <c r="W563" s="197"/>
      <c r="X563" s="197"/>
      <c r="Y563" s="197"/>
      <c r="Z563" s="197"/>
    </row>
    <row r="564" ht="15.75" customHeight="1">
      <c r="A564" s="180"/>
      <c r="B564" s="197"/>
      <c r="C564" s="152"/>
      <c r="D564" s="152"/>
      <c r="E564" s="152"/>
      <c r="F564" s="152"/>
      <c r="G564" s="197"/>
      <c r="H564" s="197"/>
      <c r="I564" s="152"/>
      <c r="J564" s="50"/>
      <c r="K564" s="50"/>
      <c r="L564" s="50"/>
      <c r="M564" s="50"/>
      <c r="N564" s="152"/>
      <c r="O564" s="197"/>
      <c r="P564" s="197"/>
      <c r="Q564" s="197"/>
      <c r="R564" s="197"/>
      <c r="S564" s="197"/>
      <c r="T564" s="197"/>
      <c r="U564" s="197"/>
      <c r="V564" s="197"/>
      <c r="W564" s="197"/>
      <c r="X564" s="197"/>
      <c r="Y564" s="197"/>
      <c r="Z564" s="197"/>
    </row>
    <row r="565" ht="15.75" customHeight="1">
      <c r="A565" s="180"/>
      <c r="B565" s="197"/>
      <c r="C565" s="152"/>
      <c r="D565" s="152"/>
      <c r="E565" s="152"/>
      <c r="F565" s="152"/>
      <c r="G565" s="197"/>
      <c r="H565" s="169"/>
      <c r="I565" s="152"/>
      <c r="J565" s="50"/>
      <c r="K565" s="50"/>
      <c r="L565" s="50"/>
      <c r="M565" s="50"/>
      <c r="N565" s="152"/>
      <c r="O565" s="197"/>
      <c r="P565" s="197"/>
      <c r="Q565" s="197"/>
      <c r="R565" s="197"/>
      <c r="S565" s="197"/>
      <c r="T565" s="197"/>
      <c r="U565" s="197"/>
      <c r="V565" s="197"/>
      <c r="W565" s="197"/>
      <c r="X565" s="197"/>
      <c r="Y565" s="197"/>
      <c r="Z565" s="197"/>
    </row>
    <row r="566" ht="15.75" customHeight="1">
      <c r="A566" s="180"/>
      <c r="B566" s="197"/>
      <c r="C566" s="152"/>
      <c r="D566" s="152"/>
      <c r="E566" s="152"/>
      <c r="F566" s="152"/>
      <c r="G566" s="197"/>
      <c r="H566" s="197"/>
      <c r="I566" s="152"/>
      <c r="J566" s="50"/>
      <c r="K566" s="50"/>
      <c r="L566" s="50"/>
      <c r="M566" s="50"/>
      <c r="N566" s="152"/>
      <c r="O566" s="197"/>
      <c r="P566" s="197"/>
      <c r="Q566" s="197"/>
      <c r="R566" s="197"/>
      <c r="S566" s="197"/>
      <c r="T566" s="197"/>
      <c r="U566" s="197"/>
      <c r="V566" s="197"/>
      <c r="W566" s="197"/>
      <c r="X566" s="197"/>
      <c r="Y566" s="197"/>
      <c r="Z566" s="197"/>
    </row>
    <row r="567" ht="15.75" customHeight="1">
      <c r="A567" s="180"/>
      <c r="B567" s="197"/>
      <c r="C567" s="152"/>
      <c r="D567" s="152"/>
      <c r="E567" s="152"/>
      <c r="F567" s="152"/>
      <c r="G567" s="197"/>
      <c r="H567" s="197"/>
      <c r="I567" s="152"/>
      <c r="J567" s="50"/>
      <c r="K567" s="50"/>
      <c r="L567" s="50"/>
      <c r="M567" s="50"/>
      <c r="N567" s="152"/>
      <c r="O567" s="197"/>
      <c r="P567" s="197"/>
      <c r="Q567" s="197"/>
      <c r="R567" s="197"/>
      <c r="S567" s="197"/>
      <c r="T567" s="197"/>
      <c r="U567" s="197"/>
      <c r="V567" s="197"/>
      <c r="W567" s="197"/>
      <c r="X567" s="197"/>
      <c r="Y567" s="197"/>
      <c r="Z567" s="197"/>
    </row>
    <row r="568" ht="15.75" customHeight="1">
      <c r="A568" s="180"/>
      <c r="B568" s="197"/>
      <c r="C568" s="152"/>
      <c r="D568" s="152"/>
      <c r="E568" s="152"/>
      <c r="F568" s="152"/>
      <c r="G568" s="197"/>
      <c r="H568" s="169"/>
      <c r="I568" s="152"/>
      <c r="J568" s="50"/>
      <c r="K568" s="50"/>
      <c r="L568" s="50"/>
      <c r="M568" s="50"/>
      <c r="N568" s="152"/>
      <c r="O568" s="197"/>
      <c r="P568" s="197"/>
      <c r="Q568" s="197"/>
      <c r="R568" s="197"/>
      <c r="S568" s="197"/>
      <c r="T568" s="197"/>
      <c r="U568" s="197"/>
      <c r="V568" s="197"/>
      <c r="W568" s="197"/>
      <c r="X568" s="197"/>
      <c r="Y568" s="197"/>
      <c r="Z568" s="197"/>
    </row>
    <row r="569" ht="15.75" customHeight="1">
      <c r="A569" s="180"/>
      <c r="B569" s="197"/>
      <c r="C569" s="152"/>
      <c r="D569" s="152"/>
      <c r="E569" s="152"/>
      <c r="F569" s="152"/>
      <c r="G569" s="197"/>
      <c r="H569" s="197"/>
      <c r="I569" s="152"/>
      <c r="J569" s="50"/>
      <c r="K569" s="50"/>
      <c r="L569" s="50"/>
      <c r="M569" s="50"/>
      <c r="N569" s="152"/>
      <c r="O569" s="197"/>
      <c r="P569" s="197"/>
      <c r="Q569" s="197"/>
      <c r="R569" s="197"/>
      <c r="S569" s="197"/>
      <c r="T569" s="197"/>
      <c r="U569" s="197"/>
      <c r="V569" s="197"/>
      <c r="W569" s="197"/>
      <c r="X569" s="197"/>
      <c r="Y569" s="197"/>
      <c r="Z569" s="197"/>
    </row>
    <row r="570" ht="15.75" customHeight="1">
      <c r="A570" s="180"/>
      <c r="B570" s="197"/>
      <c r="C570" s="152"/>
      <c r="D570" s="152"/>
      <c r="E570" s="152"/>
      <c r="F570" s="152"/>
      <c r="G570" s="197"/>
      <c r="H570" s="169"/>
      <c r="I570" s="152"/>
      <c r="J570" s="50"/>
      <c r="K570" s="50"/>
      <c r="L570" s="50"/>
      <c r="M570" s="50"/>
      <c r="N570" s="152"/>
      <c r="O570" s="197"/>
      <c r="P570" s="197"/>
      <c r="Q570" s="197"/>
      <c r="R570" s="197"/>
      <c r="S570" s="197"/>
      <c r="T570" s="197"/>
      <c r="U570" s="197"/>
      <c r="V570" s="197"/>
      <c r="W570" s="197"/>
      <c r="X570" s="197"/>
      <c r="Y570" s="197"/>
      <c r="Z570" s="197"/>
    </row>
    <row r="571" ht="15.75" customHeight="1">
      <c r="A571" s="180"/>
      <c r="B571" s="197"/>
      <c r="C571" s="152"/>
      <c r="D571" s="152"/>
      <c r="E571" s="152"/>
      <c r="F571" s="152"/>
      <c r="G571" s="197"/>
      <c r="H571" s="169"/>
      <c r="I571" s="152"/>
      <c r="J571" s="50"/>
      <c r="K571" s="50"/>
      <c r="L571" s="50"/>
      <c r="M571" s="50"/>
      <c r="N571" s="152"/>
      <c r="O571" s="197"/>
      <c r="P571" s="197"/>
      <c r="Q571" s="197"/>
      <c r="R571" s="197"/>
      <c r="S571" s="197"/>
      <c r="T571" s="197"/>
      <c r="U571" s="197"/>
      <c r="V571" s="197"/>
      <c r="W571" s="197"/>
      <c r="X571" s="197"/>
      <c r="Y571" s="197"/>
      <c r="Z571" s="197"/>
    </row>
    <row r="572" ht="15.75" customHeight="1">
      <c r="A572" s="180"/>
      <c r="B572" s="197"/>
      <c r="C572" s="152"/>
      <c r="D572" s="152"/>
      <c r="E572" s="152"/>
      <c r="F572" s="152"/>
      <c r="G572" s="197"/>
      <c r="H572" s="197"/>
      <c r="I572" s="152"/>
      <c r="J572" s="50"/>
      <c r="K572" s="50"/>
      <c r="L572" s="50"/>
      <c r="M572" s="50"/>
      <c r="N572" s="152"/>
      <c r="O572" s="197"/>
      <c r="P572" s="197"/>
      <c r="Q572" s="197"/>
      <c r="R572" s="197"/>
      <c r="S572" s="197"/>
      <c r="T572" s="197"/>
      <c r="U572" s="197"/>
      <c r="V572" s="197"/>
      <c r="W572" s="197"/>
      <c r="X572" s="197"/>
      <c r="Y572" s="197"/>
      <c r="Z572" s="197"/>
    </row>
    <row r="573" ht="15.75" customHeight="1">
      <c r="A573" s="180"/>
      <c r="B573" s="197"/>
      <c r="C573" s="152"/>
      <c r="D573" s="152"/>
      <c r="E573" s="152"/>
      <c r="F573" s="152"/>
      <c r="G573" s="197"/>
      <c r="H573" s="169"/>
      <c r="I573" s="152"/>
      <c r="J573" s="50"/>
      <c r="K573" s="50"/>
      <c r="L573" s="50"/>
      <c r="M573" s="50"/>
      <c r="N573" s="152"/>
      <c r="O573" s="197"/>
      <c r="P573" s="197"/>
      <c r="Q573" s="197"/>
      <c r="R573" s="197"/>
      <c r="S573" s="197"/>
      <c r="T573" s="197"/>
      <c r="U573" s="197"/>
      <c r="V573" s="197"/>
      <c r="W573" s="197"/>
      <c r="X573" s="197"/>
      <c r="Y573" s="197"/>
      <c r="Z573" s="197"/>
    </row>
    <row r="574" ht="15.75" customHeight="1">
      <c r="A574" s="180"/>
      <c r="B574" s="197"/>
      <c r="C574" s="152"/>
      <c r="D574" s="152"/>
      <c r="E574" s="152"/>
      <c r="F574" s="152"/>
      <c r="G574" s="197"/>
      <c r="H574" s="169"/>
      <c r="I574" s="152"/>
      <c r="J574" s="50"/>
      <c r="K574" s="50"/>
      <c r="L574" s="50"/>
      <c r="M574" s="50"/>
      <c r="N574" s="152"/>
      <c r="O574" s="197"/>
      <c r="P574" s="197"/>
      <c r="Q574" s="197"/>
      <c r="R574" s="197"/>
      <c r="S574" s="197"/>
      <c r="T574" s="197"/>
      <c r="U574" s="197"/>
      <c r="V574" s="197"/>
      <c r="W574" s="197"/>
      <c r="X574" s="197"/>
      <c r="Y574" s="197"/>
      <c r="Z574" s="197"/>
    </row>
    <row r="575" ht="15.75" customHeight="1">
      <c r="A575" s="180"/>
      <c r="B575" s="197"/>
      <c r="C575" s="152"/>
      <c r="D575" s="152"/>
      <c r="E575" s="152"/>
      <c r="F575" s="152"/>
      <c r="G575" s="197"/>
      <c r="H575" s="197"/>
      <c r="I575" s="152"/>
      <c r="J575" s="50"/>
      <c r="K575" s="50"/>
      <c r="L575" s="50"/>
      <c r="M575" s="50"/>
      <c r="N575" s="152"/>
      <c r="O575" s="197"/>
      <c r="P575" s="197"/>
      <c r="Q575" s="197"/>
      <c r="R575" s="197"/>
      <c r="S575" s="197"/>
      <c r="T575" s="197"/>
      <c r="U575" s="197"/>
      <c r="V575" s="197"/>
      <c r="W575" s="197"/>
      <c r="X575" s="197"/>
      <c r="Y575" s="197"/>
      <c r="Z575" s="197"/>
    </row>
    <row r="576" ht="15.75" customHeight="1">
      <c r="A576" s="180"/>
      <c r="B576" s="197"/>
      <c r="C576" s="197"/>
      <c r="D576" s="152"/>
      <c r="E576" s="197"/>
      <c r="F576" s="197"/>
      <c r="G576" s="197"/>
      <c r="H576" s="197"/>
      <c r="I576" s="152"/>
      <c r="J576" s="50"/>
      <c r="K576" s="50"/>
      <c r="L576" s="50"/>
      <c r="M576" s="50"/>
      <c r="N576" s="152"/>
      <c r="O576" s="197"/>
      <c r="P576" s="197"/>
      <c r="Q576" s="197"/>
      <c r="R576" s="197"/>
      <c r="S576" s="197"/>
      <c r="T576" s="197"/>
      <c r="U576" s="197"/>
      <c r="V576" s="197"/>
      <c r="W576" s="197"/>
      <c r="X576" s="197"/>
      <c r="Y576" s="197"/>
      <c r="Z576" s="197"/>
    </row>
    <row r="577" ht="15.75" customHeight="1">
      <c r="A577" s="180"/>
      <c r="B577" s="197"/>
      <c r="C577" s="152"/>
      <c r="D577" s="152"/>
      <c r="E577" s="152"/>
      <c r="F577" s="152"/>
      <c r="G577" s="197"/>
      <c r="H577" s="169"/>
      <c r="I577" s="152"/>
      <c r="J577" s="50"/>
      <c r="K577" s="50"/>
      <c r="L577" s="50"/>
      <c r="M577" s="50"/>
      <c r="N577" s="152"/>
      <c r="O577" s="197"/>
      <c r="P577" s="197"/>
      <c r="Q577" s="197"/>
      <c r="R577" s="197"/>
      <c r="S577" s="197"/>
      <c r="T577" s="197"/>
      <c r="U577" s="197"/>
      <c r="V577" s="197"/>
      <c r="W577" s="197"/>
      <c r="X577" s="197"/>
      <c r="Y577" s="197"/>
      <c r="Z577" s="197"/>
    </row>
    <row r="578" ht="15.75" customHeight="1">
      <c r="A578" s="180"/>
      <c r="B578" s="197"/>
      <c r="C578" s="152"/>
      <c r="D578" s="152"/>
      <c r="E578" s="152"/>
      <c r="F578" s="152"/>
      <c r="G578" s="197"/>
      <c r="H578" s="169"/>
      <c r="I578" s="152"/>
      <c r="J578" s="50"/>
      <c r="K578" s="50"/>
      <c r="L578" s="50"/>
      <c r="M578" s="50"/>
      <c r="N578" s="152"/>
      <c r="O578" s="197"/>
      <c r="P578" s="197"/>
      <c r="Q578" s="197"/>
      <c r="R578" s="197"/>
      <c r="S578" s="197"/>
      <c r="T578" s="197"/>
      <c r="U578" s="197"/>
      <c r="V578" s="197"/>
      <c r="W578" s="197"/>
      <c r="X578" s="197"/>
      <c r="Y578" s="197"/>
      <c r="Z578" s="197"/>
    </row>
    <row r="579" ht="15.75" customHeight="1">
      <c r="A579" s="180"/>
      <c r="B579" s="197"/>
      <c r="C579" s="152"/>
      <c r="D579" s="152"/>
      <c r="E579" s="152"/>
      <c r="F579" s="152"/>
      <c r="G579" s="197"/>
      <c r="H579" s="169"/>
      <c r="I579" s="152"/>
      <c r="J579" s="50"/>
      <c r="K579" s="50"/>
      <c r="L579" s="50"/>
      <c r="M579" s="50"/>
      <c r="N579" s="152"/>
      <c r="O579" s="197"/>
      <c r="P579" s="197"/>
      <c r="Q579" s="197"/>
      <c r="R579" s="197"/>
      <c r="S579" s="197"/>
      <c r="T579" s="197"/>
      <c r="U579" s="197"/>
      <c r="V579" s="197"/>
      <c r="W579" s="197"/>
      <c r="X579" s="197"/>
      <c r="Y579" s="197"/>
      <c r="Z579" s="197"/>
    </row>
    <row r="580" ht="15.75" customHeight="1">
      <c r="A580" s="180"/>
      <c r="B580" s="197"/>
      <c r="C580" s="152"/>
      <c r="D580" s="152"/>
      <c r="E580" s="152"/>
      <c r="F580" s="152"/>
      <c r="G580" s="197"/>
      <c r="H580" s="169"/>
      <c r="I580" s="152"/>
      <c r="J580" s="50"/>
      <c r="K580" s="50"/>
      <c r="L580" s="50"/>
      <c r="M580" s="50"/>
      <c r="N580" s="152"/>
      <c r="O580" s="197"/>
      <c r="P580" s="197"/>
      <c r="Q580" s="197"/>
      <c r="R580" s="197"/>
      <c r="S580" s="197"/>
      <c r="T580" s="197"/>
      <c r="U580" s="197"/>
      <c r="V580" s="197"/>
      <c r="W580" s="197"/>
      <c r="X580" s="197"/>
      <c r="Y580" s="197"/>
      <c r="Z580" s="197"/>
    </row>
    <row r="581" ht="15.75" customHeight="1">
      <c r="A581" s="180"/>
      <c r="B581" s="197"/>
      <c r="C581" s="197"/>
      <c r="D581" s="152"/>
      <c r="E581" s="197"/>
      <c r="F581" s="197"/>
      <c r="G581" s="197"/>
      <c r="H581" s="169"/>
      <c r="I581" s="152"/>
      <c r="J581" s="50"/>
      <c r="K581" s="50"/>
      <c r="L581" s="50"/>
      <c r="M581" s="50"/>
      <c r="N581" s="152"/>
      <c r="O581" s="197"/>
      <c r="P581" s="197"/>
      <c r="Q581" s="197"/>
      <c r="R581" s="197"/>
      <c r="S581" s="197"/>
      <c r="T581" s="197"/>
      <c r="U581" s="197"/>
      <c r="V581" s="197"/>
      <c r="W581" s="197"/>
      <c r="X581" s="197"/>
      <c r="Y581" s="197"/>
      <c r="Z581" s="197"/>
    </row>
    <row r="582" ht="15.75" customHeight="1">
      <c r="A582" s="180"/>
      <c r="B582" s="197"/>
      <c r="C582" s="197"/>
      <c r="D582" s="152"/>
      <c r="E582" s="197"/>
      <c r="F582" s="197"/>
      <c r="G582" s="197"/>
      <c r="H582" s="197"/>
      <c r="I582" s="152"/>
      <c r="J582" s="50"/>
      <c r="K582" s="50"/>
      <c r="L582" s="50"/>
      <c r="M582" s="50"/>
      <c r="N582" s="152"/>
      <c r="O582" s="197"/>
      <c r="P582" s="197"/>
      <c r="Q582" s="197"/>
      <c r="R582" s="197"/>
      <c r="S582" s="197"/>
      <c r="T582" s="197"/>
      <c r="U582" s="197"/>
      <c r="V582" s="197"/>
      <c r="W582" s="197"/>
      <c r="X582" s="197"/>
      <c r="Y582" s="197"/>
      <c r="Z582" s="197"/>
    </row>
    <row r="583" ht="15.75" customHeight="1">
      <c r="A583" s="180"/>
      <c r="B583" s="197"/>
      <c r="C583" s="152"/>
      <c r="D583" s="152"/>
      <c r="E583" s="152"/>
      <c r="F583" s="152"/>
      <c r="G583" s="197"/>
      <c r="H583" s="197"/>
      <c r="I583" s="152"/>
      <c r="J583" s="50"/>
      <c r="K583" s="50"/>
      <c r="L583" s="50"/>
      <c r="M583" s="50"/>
      <c r="N583" s="152"/>
      <c r="O583" s="197"/>
      <c r="P583" s="197"/>
      <c r="Q583" s="197"/>
      <c r="R583" s="197"/>
      <c r="S583" s="197"/>
      <c r="T583" s="197"/>
      <c r="U583" s="197"/>
      <c r="V583" s="197"/>
      <c r="W583" s="197"/>
      <c r="X583" s="197"/>
      <c r="Y583" s="197"/>
      <c r="Z583" s="197"/>
    </row>
    <row r="584" ht="15.75" customHeight="1">
      <c r="A584" s="180"/>
      <c r="B584" s="197"/>
      <c r="C584" s="152"/>
      <c r="D584" s="152"/>
      <c r="E584" s="152"/>
      <c r="F584" s="152"/>
      <c r="G584" s="197"/>
      <c r="H584" s="169"/>
      <c r="I584" s="152"/>
      <c r="J584" s="50"/>
      <c r="K584" s="50"/>
      <c r="L584" s="50"/>
      <c r="M584" s="50"/>
      <c r="N584" s="152"/>
      <c r="O584" s="197"/>
      <c r="P584" s="197"/>
      <c r="Q584" s="197"/>
      <c r="R584" s="197"/>
      <c r="S584" s="197"/>
      <c r="T584" s="197"/>
      <c r="U584" s="197"/>
      <c r="V584" s="197"/>
      <c r="W584" s="197"/>
      <c r="X584" s="197"/>
      <c r="Y584" s="197"/>
      <c r="Z584" s="197"/>
    </row>
    <row r="585" ht="15.75" customHeight="1">
      <c r="A585" s="180"/>
      <c r="B585" s="197"/>
      <c r="C585" s="152"/>
      <c r="D585" s="152"/>
      <c r="E585" s="152"/>
      <c r="F585" s="152"/>
      <c r="G585" s="197"/>
      <c r="H585" s="169"/>
      <c r="I585" s="152"/>
      <c r="J585" s="50"/>
      <c r="K585" s="50"/>
      <c r="L585" s="50"/>
      <c r="M585" s="50"/>
      <c r="N585" s="152"/>
      <c r="O585" s="197"/>
      <c r="P585" s="197"/>
      <c r="Q585" s="197"/>
      <c r="R585" s="197"/>
      <c r="S585" s="197"/>
      <c r="T585" s="197"/>
      <c r="U585" s="197"/>
      <c r="V585" s="197"/>
      <c r="W585" s="197"/>
      <c r="X585" s="197"/>
      <c r="Y585" s="197"/>
      <c r="Z585" s="197"/>
    </row>
    <row r="586" ht="15.75" customHeight="1">
      <c r="A586" s="180"/>
      <c r="B586" s="197"/>
      <c r="C586" s="152"/>
      <c r="D586" s="152"/>
      <c r="E586" s="152"/>
      <c r="F586" s="152"/>
      <c r="G586" s="197"/>
      <c r="H586" s="197"/>
      <c r="I586" s="152"/>
      <c r="J586" s="50"/>
      <c r="K586" s="50"/>
      <c r="L586" s="50"/>
      <c r="M586" s="50"/>
      <c r="N586" s="152"/>
      <c r="O586" s="197"/>
      <c r="P586" s="197"/>
      <c r="Q586" s="197"/>
      <c r="R586" s="197"/>
      <c r="S586" s="197"/>
      <c r="T586" s="197"/>
      <c r="U586" s="197"/>
      <c r="V586" s="197"/>
      <c r="W586" s="197"/>
      <c r="X586" s="197"/>
      <c r="Y586" s="197"/>
      <c r="Z586" s="197"/>
    </row>
    <row r="587" ht="15.75" customHeight="1">
      <c r="A587" s="180"/>
      <c r="B587" s="197"/>
      <c r="C587" s="152"/>
      <c r="D587" s="152"/>
      <c r="E587" s="152"/>
      <c r="F587" s="152"/>
      <c r="G587" s="197"/>
      <c r="H587" s="169"/>
      <c r="I587" s="152"/>
      <c r="J587" s="50"/>
      <c r="K587" s="50"/>
      <c r="L587" s="50"/>
      <c r="M587" s="50"/>
      <c r="N587" s="152"/>
      <c r="O587" s="197"/>
      <c r="P587" s="197"/>
      <c r="Q587" s="197"/>
      <c r="R587" s="197"/>
      <c r="S587" s="197"/>
      <c r="T587" s="197"/>
      <c r="U587" s="197"/>
      <c r="V587" s="197"/>
      <c r="W587" s="197"/>
      <c r="X587" s="197"/>
      <c r="Y587" s="197"/>
      <c r="Z587" s="197"/>
    </row>
    <row r="588" ht="15.75" customHeight="1">
      <c r="A588" s="180"/>
      <c r="B588" s="197"/>
      <c r="C588" s="152"/>
      <c r="D588" s="152"/>
      <c r="E588" s="152"/>
      <c r="F588" s="152"/>
      <c r="G588" s="197"/>
      <c r="H588" s="197"/>
      <c r="I588" s="152"/>
      <c r="J588" s="50"/>
      <c r="K588" s="50"/>
      <c r="L588" s="50"/>
      <c r="M588" s="50"/>
      <c r="N588" s="152"/>
      <c r="O588" s="197"/>
      <c r="P588" s="197"/>
      <c r="Q588" s="197"/>
      <c r="R588" s="197"/>
      <c r="S588" s="197"/>
      <c r="T588" s="197"/>
      <c r="U588" s="197"/>
      <c r="V588" s="197"/>
      <c r="W588" s="197"/>
      <c r="X588" s="197"/>
      <c r="Y588" s="197"/>
      <c r="Z588" s="197"/>
    </row>
    <row r="589" ht="15.75" customHeight="1">
      <c r="A589" s="180"/>
      <c r="B589" s="197"/>
      <c r="C589" s="152"/>
      <c r="D589" s="152"/>
      <c r="E589" s="152"/>
      <c r="F589" s="152"/>
      <c r="G589" s="197"/>
      <c r="H589" s="197"/>
      <c r="I589" s="152"/>
      <c r="J589" s="50"/>
      <c r="K589" s="50"/>
      <c r="L589" s="50"/>
      <c r="M589" s="50"/>
      <c r="N589" s="152"/>
      <c r="O589" s="197"/>
      <c r="P589" s="197"/>
      <c r="Q589" s="197"/>
      <c r="R589" s="197"/>
      <c r="S589" s="197"/>
      <c r="T589" s="197"/>
      <c r="U589" s="197"/>
      <c r="V589" s="197"/>
      <c r="W589" s="197"/>
      <c r="X589" s="197"/>
      <c r="Y589" s="197"/>
      <c r="Z589" s="197"/>
    </row>
    <row r="590" ht="15.75" customHeight="1">
      <c r="A590" s="180"/>
      <c r="B590" s="197"/>
      <c r="C590" s="152"/>
      <c r="D590" s="152"/>
      <c r="E590" s="152"/>
      <c r="F590" s="152"/>
      <c r="G590" s="197"/>
      <c r="H590" s="169"/>
      <c r="I590" s="152"/>
      <c r="J590" s="50"/>
      <c r="K590" s="50"/>
      <c r="L590" s="50"/>
      <c r="M590" s="50"/>
      <c r="N590" s="152"/>
      <c r="O590" s="197"/>
      <c r="P590" s="197"/>
      <c r="Q590" s="197"/>
      <c r="R590" s="197"/>
      <c r="S590" s="197"/>
      <c r="T590" s="197"/>
      <c r="U590" s="197"/>
      <c r="V590" s="197"/>
      <c r="W590" s="197"/>
      <c r="X590" s="197"/>
      <c r="Y590" s="197"/>
      <c r="Z590" s="197"/>
    </row>
    <row r="591" ht="15.75" customHeight="1">
      <c r="A591" s="180"/>
      <c r="B591" s="197"/>
      <c r="C591" s="152"/>
      <c r="D591" s="152"/>
      <c r="E591" s="152"/>
      <c r="F591" s="152"/>
      <c r="G591" s="197"/>
      <c r="H591" s="169"/>
      <c r="I591" s="152"/>
      <c r="J591" s="50"/>
      <c r="K591" s="50"/>
      <c r="L591" s="50"/>
      <c r="M591" s="50"/>
      <c r="N591" s="152"/>
      <c r="O591" s="197"/>
      <c r="P591" s="197"/>
      <c r="Q591" s="197"/>
      <c r="R591" s="197"/>
      <c r="S591" s="197"/>
      <c r="T591" s="197"/>
      <c r="U591" s="197"/>
      <c r="V591" s="197"/>
      <c r="W591" s="197"/>
      <c r="X591" s="197"/>
      <c r="Y591" s="197"/>
      <c r="Z591" s="197"/>
    </row>
    <row r="592" ht="15.75" customHeight="1">
      <c r="A592" s="180"/>
      <c r="B592" s="197"/>
      <c r="C592" s="152"/>
      <c r="D592" s="152"/>
      <c r="E592" s="152"/>
      <c r="F592" s="152"/>
      <c r="G592" s="197"/>
      <c r="H592" s="169"/>
      <c r="I592" s="152"/>
      <c r="J592" s="50"/>
      <c r="K592" s="50"/>
      <c r="L592" s="50"/>
      <c r="M592" s="50"/>
      <c r="N592" s="152"/>
      <c r="O592" s="197"/>
      <c r="P592" s="197"/>
      <c r="Q592" s="197"/>
      <c r="R592" s="197"/>
      <c r="S592" s="197"/>
      <c r="T592" s="197"/>
      <c r="U592" s="197"/>
      <c r="V592" s="197"/>
      <c r="W592" s="197"/>
      <c r="X592" s="197"/>
      <c r="Y592" s="197"/>
      <c r="Z592" s="197"/>
    </row>
    <row r="593" ht="15.75" customHeight="1">
      <c r="A593" s="241"/>
      <c r="B593" s="242"/>
      <c r="C593" s="243"/>
      <c r="D593" s="243"/>
      <c r="E593" s="243"/>
      <c r="F593" s="243"/>
      <c r="G593" s="242"/>
      <c r="H593" s="242"/>
      <c r="I593" s="243"/>
      <c r="J593" s="242"/>
      <c r="K593" s="242"/>
      <c r="L593" s="242"/>
      <c r="M593" s="242"/>
      <c r="N593" s="243"/>
      <c r="O593" s="242"/>
      <c r="P593" s="242"/>
      <c r="Q593" s="242"/>
      <c r="R593" s="242"/>
      <c r="S593" s="242"/>
      <c r="T593" s="242"/>
      <c r="U593" s="242"/>
      <c r="V593" s="242"/>
      <c r="W593" s="242"/>
      <c r="X593" s="242"/>
      <c r="Y593" s="242"/>
      <c r="Z593" s="242"/>
    </row>
    <row r="594" ht="15.75" customHeight="1">
      <c r="A594" s="180"/>
      <c r="B594" s="197"/>
      <c r="C594" s="197"/>
      <c r="D594" s="197"/>
      <c r="E594" s="197"/>
      <c r="F594" s="197"/>
      <c r="G594" s="197"/>
      <c r="H594" s="169"/>
      <c r="I594" s="152"/>
      <c r="J594" s="50"/>
      <c r="K594" s="50"/>
      <c r="L594" s="50"/>
      <c r="M594" s="50"/>
      <c r="N594" s="152"/>
      <c r="O594" s="197"/>
      <c r="P594" s="197"/>
      <c r="Q594" s="197"/>
      <c r="R594" s="197"/>
      <c r="S594" s="197"/>
      <c r="T594" s="197"/>
      <c r="U594" s="197"/>
      <c r="V594" s="197"/>
      <c r="W594" s="197"/>
      <c r="X594" s="197"/>
      <c r="Y594" s="197"/>
      <c r="Z594" s="197"/>
    </row>
    <row r="595" ht="15.75" customHeight="1">
      <c r="A595" s="180"/>
      <c r="B595" s="197"/>
      <c r="C595" s="197"/>
      <c r="D595" s="197"/>
      <c r="E595" s="197"/>
      <c r="F595" s="197"/>
      <c r="G595" s="197"/>
      <c r="H595" s="197"/>
      <c r="I595" s="152"/>
      <c r="J595" s="50"/>
      <c r="K595" s="50"/>
      <c r="L595" s="50"/>
      <c r="M595" s="50"/>
      <c r="N595" s="152"/>
      <c r="O595" s="197"/>
      <c r="P595" s="197"/>
      <c r="Q595" s="197"/>
      <c r="R595" s="197"/>
      <c r="S595" s="197"/>
      <c r="T595" s="197"/>
      <c r="U595" s="197"/>
      <c r="V595" s="197"/>
      <c r="W595" s="197"/>
      <c r="X595" s="197"/>
      <c r="Y595" s="197"/>
      <c r="Z595" s="197"/>
    </row>
    <row r="596" ht="15.75" customHeight="1">
      <c r="A596" s="180"/>
      <c r="B596" s="197"/>
      <c r="C596" s="197"/>
      <c r="D596" s="197"/>
      <c r="E596" s="197"/>
      <c r="F596" s="197"/>
      <c r="G596" s="197"/>
      <c r="H596" s="197"/>
      <c r="I596" s="152"/>
      <c r="J596" s="50"/>
      <c r="K596" s="50"/>
      <c r="L596" s="50"/>
      <c r="M596" s="50"/>
      <c r="N596" s="152"/>
      <c r="O596" s="197"/>
      <c r="P596" s="197"/>
      <c r="Q596" s="197"/>
      <c r="R596" s="197"/>
      <c r="S596" s="197"/>
      <c r="T596" s="197"/>
      <c r="U596" s="197"/>
      <c r="V596" s="197"/>
      <c r="W596" s="197"/>
      <c r="X596" s="197"/>
      <c r="Y596" s="197"/>
      <c r="Z596" s="197"/>
    </row>
    <row r="597" ht="15.75" customHeight="1">
      <c r="A597" s="180"/>
      <c r="B597" s="197"/>
      <c r="C597" s="197"/>
      <c r="D597" s="197"/>
      <c r="E597" s="197"/>
      <c r="F597" s="197"/>
      <c r="G597" s="197"/>
      <c r="H597" s="197"/>
      <c r="I597" s="152"/>
      <c r="J597" s="50"/>
      <c r="K597" s="50"/>
      <c r="L597" s="50"/>
      <c r="M597" s="50"/>
      <c r="N597" s="152"/>
      <c r="O597" s="197"/>
      <c r="P597" s="197"/>
      <c r="Q597" s="197"/>
      <c r="R597" s="197"/>
      <c r="S597" s="197"/>
      <c r="T597" s="197"/>
      <c r="U597" s="197"/>
      <c r="V597" s="197"/>
      <c r="W597" s="197"/>
      <c r="X597" s="197"/>
      <c r="Y597" s="197"/>
      <c r="Z597" s="197"/>
    </row>
    <row r="598" ht="15.75" customHeight="1">
      <c r="A598" s="180"/>
      <c r="B598" s="197"/>
      <c r="C598" s="197"/>
      <c r="D598" s="197"/>
      <c r="E598" s="197"/>
      <c r="F598" s="197"/>
      <c r="G598" s="197"/>
      <c r="H598" s="169"/>
      <c r="I598" s="152"/>
      <c r="J598" s="50"/>
      <c r="K598" s="50"/>
      <c r="L598" s="50"/>
      <c r="M598" s="50"/>
      <c r="N598" s="152"/>
      <c r="O598" s="197"/>
      <c r="P598" s="197"/>
      <c r="Q598" s="197"/>
      <c r="R598" s="197"/>
      <c r="S598" s="197"/>
      <c r="T598" s="197"/>
      <c r="U598" s="197"/>
      <c r="V598" s="197"/>
      <c r="W598" s="197"/>
      <c r="X598" s="197"/>
      <c r="Y598" s="197"/>
      <c r="Z598" s="197"/>
    </row>
    <row r="599" ht="15.75" customHeight="1">
      <c r="A599" s="180"/>
      <c r="B599" s="197"/>
      <c r="C599" s="197"/>
      <c r="D599" s="197"/>
      <c r="E599" s="197"/>
      <c r="F599" s="197"/>
      <c r="G599" s="197"/>
      <c r="H599" s="169"/>
      <c r="I599" s="152"/>
      <c r="J599" s="50"/>
      <c r="K599" s="50"/>
      <c r="L599" s="50"/>
      <c r="M599" s="50"/>
      <c r="N599" s="152"/>
      <c r="O599" s="197"/>
      <c r="P599" s="197"/>
      <c r="Q599" s="197"/>
      <c r="R599" s="197"/>
      <c r="S599" s="197"/>
      <c r="T599" s="197"/>
      <c r="U599" s="197"/>
      <c r="V599" s="197"/>
      <c r="W599" s="197"/>
      <c r="X599" s="197"/>
      <c r="Y599" s="197"/>
      <c r="Z599" s="197"/>
    </row>
    <row r="600" ht="15.75" customHeight="1">
      <c r="A600" s="180"/>
      <c r="B600" s="197"/>
      <c r="C600" s="197"/>
      <c r="D600" s="197"/>
      <c r="E600" s="197"/>
      <c r="F600" s="197"/>
      <c r="G600" s="197"/>
      <c r="H600" s="169"/>
      <c r="I600" s="152"/>
      <c r="J600" s="50"/>
      <c r="K600" s="50"/>
      <c r="L600" s="50"/>
      <c r="M600" s="50"/>
      <c r="N600" s="152"/>
      <c r="O600" s="197"/>
      <c r="P600" s="197"/>
      <c r="Q600" s="197"/>
      <c r="R600" s="197"/>
      <c r="S600" s="197"/>
      <c r="T600" s="197"/>
      <c r="U600" s="197"/>
      <c r="V600" s="197"/>
      <c r="W600" s="197"/>
      <c r="X600" s="197"/>
      <c r="Y600" s="197"/>
      <c r="Z600" s="197"/>
    </row>
    <row r="601" ht="15.75" customHeight="1">
      <c r="A601" s="180"/>
      <c r="B601" s="197"/>
      <c r="C601" s="197"/>
      <c r="D601" s="197"/>
      <c r="E601" s="197"/>
      <c r="F601" s="197"/>
      <c r="G601" s="197"/>
      <c r="H601" s="169"/>
      <c r="I601" s="152"/>
      <c r="J601" s="50"/>
      <c r="K601" s="50"/>
      <c r="L601" s="50"/>
      <c r="M601" s="50"/>
      <c r="N601" s="152"/>
      <c r="O601" s="197"/>
      <c r="P601" s="197"/>
      <c r="Q601" s="197"/>
      <c r="R601" s="197"/>
      <c r="S601" s="197"/>
      <c r="T601" s="197"/>
      <c r="U601" s="197"/>
      <c r="V601" s="197"/>
      <c r="W601" s="197"/>
      <c r="X601" s="197"/>
      <c r="Y601" s="197"/>
      <c r="Z601" s="197"/>
    </row>
    <row r="602" ht="15.75" customHeight="1">
      <c r="A602" s="180"/>
      <c r="B602" s="197"/>
      <c r="C602" s="197"/>
      <c r="D602" s="197"/>
      <c r="E602" s="197"/>
      <c r="F602" s="197"/>
      <c r="G602" s="197"/>
      <c r="H602" s="169"/>
      <c r="I602" s="152"/>
      <c r="J602" s="50"/>
      <c r="K602" s="50"/>
      <c r="L602" s="50"/>
      <c r="M602" s="50"/>
      <c r="N602" s="152"/>
      <c r="O602" s="197"/>
      <c r="P602" s="197"/>
      <c r="Q602" s="197"/>
      <c r="R602" s="197"/>
      <c r="S602" s="197"/>
      <c r="T602" s="197"/>
      <c r="U602" s="197"/>
      <c r="V602" s="197"/>
      <c r="W602" s="197"/>
      <c r="X602" s="197"/>
      <c r="Y602" s="197"/>
      <c r="Z602" s="197"/>
    </row>
    <row r="603" ht="15.75" customHeight="1">
      <c r="A603" s="180"/>
      <c r="B603" s="197"/>
      <c r="C603" s="197"/>
      <c r="D603" s="197"/>
      <c r="E603" s="197"/>
      <c r="F603" s="197"/>
      <c r="G603" s="197"/>
      <c r="H603" s="169"/>
      <c r="I603" s="152"/>
      <c r="J603" s="50"/>
      <c r="K603" s="50"/>
      <c r="L603" s="50"/>
      <c r="M603" s="50"/>
      <c r="N603" s="152"/>
      <c r="O603" s="197"/>
      <c r="P603" s="197"/>
      <c r="Q603" s="197"/>
      <c r="R603" s="197"/>
      <c r="S603" s="197"/>
      <c r="T603" s="197"/>
      <c r="U603" s="197"/>
      <c r="V603" s="197"/>
      <c r="W603" s="197"/>
      <c r="X603" s="197"/>
      <c r="Y603" s="197"/>
      <c r="Z603" s="197"/>
    </row>
    <row r="604" ht="15.75" customHeight="1">
      <c r="A604" s="180"/>
      <c r="B604" s="197"/>
      <c r="C604" s="197"/>
      <c r="D604" s="197"/>
      <c r="E604" s="197"/>
      <c r="F604" s="197"/>
      <c r="G604" s="197"/>
      <c r="H604" s="169"/>
      <c r="I604" s="152"/>
      <c r="J604" s="50"/>
      <c r="K604" s="50"/>
      <c r="L604" s="50"/>
      <c r="M604" s="50"/>
      <c r="N604" s="152"/>
      <c r="O604" s="197"/>
      <c r="P604" s="197"/>
      <c r="Q604" s="197"/>
      <c r="R604" s="197"/>
      <c r="S604" s="197"/>
      <c r="T604" s="197"/>
      <c r="U604" s="197"/>
      <c r="V604" s="197"/>
      <c r="W604" s="197"/>
      <c r="X604" s="197"/>
      <c r="Y604" s="197"/>
      <c r="Z604" s="197"/>
    </row>
    <row r="605" ht="15.75" customHeight="1">
      <c r="A605" s="180"/>
      <c r="B605" s="197"/>
      <c r="C605" s="197"/>
      <c r="D605" s="197"/>
      <c r="E605" s="197"/>
      <c r="F605" s="197"/>
      <c r="G605" s="197"/>
      <c r="H605" s="197"/>
      <c r="I605" s="152"/>
      <c r="J605" s="50"/>
      <c r="K605" s="50"/>
      <c r="L605" s="50"/>
      <c r="M605" s="50"/>
      <c r="N605" s="152"/>
      <c r="O605" s="197"/>
      <c r="P605" s="197"/>
      <c r="Q605" s="197"/>
      <c r="R605" s="197"/>
      <c r="S605" s="197"/>
      <c r="T605" s="197"/>
      <c r="U605" s="197"/>
      <c r="V605" s="197"/>
      <c r="W605" s="197"/>
      <c r="X605" s="197"/>
      <c r="Y605" s="197"/>
      <c r="Z605" s="197"/>
    </row>
    <row r="606" ht="15.75" customHeight="1">
      <c r="A606" s="180"/>
      <c r="B606" s="197"/>
      <c r="C606" s="197"/>
      <c r="D606" s="197"/>
      <c r="E606" s="197"/>
      <c r="F606" s="197"/>
      <c r="G606" s="197"/>
      <c r="H606" s="169"/>
      <c r="I606" s="152"/>
      <c r="J606" s="50"/>
      <c r="K606" s="50"/>
      <c r="L606" s="50"/>
      <c r="M606" s="50"/>
      <c r="N606" s="152"/>
      <c r="O606" s="197"/>
      <c r="P606" s="197"/>
      <c r="Q606" s="197"/>
      <c r="R606" s="197"/>
      <c r="S606" s="197"/>
      <c r="T606" s="197"/>
      <c r="U606" s="197"/>
      <c r="V606" s="197"/>
      <c r="W606" s="197"/>
      <c r="X606" s="197"/>
      <c r="Y606" s="197"/>
      <c r="Z606" s="197"/>
    </row>
    <row r="607" ht="15.75" customHeight="1">
      <c r="A607" s="180"/>
      <c r="B607" s="197"/>
      <c r="C607" s="197"/>
      <c r="D607" s="197"/>
      <c r="E607" s="197"/>
      <c r="F607" s="197"/>
      <c r="G607" s="197"/>
      <c r="H607" s="197"/>
      <c r="I607" s="152"/>
      <c r="J607" s="50"/>
      <c r="K607" s="50"/>
      <c r="L607" s="50"/>
      <c r="M607" s="50"/>
      <c r="N607" s="152"/>
      <c r="O607" s="197"/>
      <c r="P607" s="197"/>
      <c r="Q607" s="197"/>
      <c r="R607" s="197"/>
      <c r="S607" s="197"/>
      <c r="T607" s="197"/>
      <c r="U607" s="197"/>
      <c r="V607" s="197"/>
      <c r="W607" s="197"/>
      <c r="X607" s="197"/>
      <c r="Y607" s="197"/>
      <c r="Z607" s="197"/>
    </row>
    <row r="608" ht="15.75" customHeight="1">
      <c r="A608" s="180"/>
      <c r="B608" s="197"/>
      <c r="C608" s="197"/>
      <c r="D608" s="197"/>
      <c r="E608" s="197"/>
      <c r="F608" s="197"/>
      <c r="G608" s="197"/>
      <c r="H608" s="169"/>
      <c r="I608" s="152"/>
      <c r="J608" s="50"/>
      <c r="K608" s="50"/>
      <c r="L608" s="50"/>
      <c r="M608" s="50"/>
      <c r="N608" s="152"/>
      <c r="O608" s="197"/>
      <c r="P608" s="197"/>
      <c r="Q608" s="197"/>
      <c r="R608" s="197"/>
      <c r="S608" s="197"/>
      <c r="T608" s="197"/>
      <c r="U608" s="197"/>
      <c r="V608" s="197"/>
      <c r="W608" s="197"/>
      <c r="X608" s="197"/>
      <c r="Y608" s="197"/>
      <c r="Z608" s="197"/>
    </row>
    <row r="609" ht="15.75" customHeight="1">
      <c r="A609" s="180"/>
      <c r="B609" s="197"/>
      <c r="C609" s="197"/>
      <c r="D609" s="197"/>
      <c r="E609" s="197"/>
      <c r="F609" s="197"/>
      <c r="G609" s="197"/>
      <c r="H609" s="169"/>
      <c r="I609" s="152"/>
      <c r="J609" s="50"/>
      <c r="K609" s="50"/>
      <c r="L609" s="50"/>
      <c r="M609" s="50"/>
      <c r="N609" s="152"/>
      <c r="O609" s="197"/>
      <c r="P609" s="197"/>
      <c r="Q609" s="197"/>
      <c r="R609" s="197"/>
      <c r="S609" s="197"/>
      <c r="T609" s="197"/>
      <c r="U609" s="197"/>
      <c r="V609" s="197"/>
      <c r="W609" s="197"/>
      <c r="X609" s="197"/>
      <c r="Y609" s="197"/>
      <c r="Z609" s="197"/>
    </row>
    <row r="610" ht="15.75" customHeight="1">
      <c r="A610" s="180"/>
      <c r="B610" s="197"/>
      <c r="C610" s="197"/>
      <c r="D610" s="197"/>
      <c r="E610" s="197"/>
      <c r="F610" s="197"/>
      <c r="G610" s="197"/>
      <c r="H610" s="197"/>
      <c r="I610" s="152"/>
      <c r="J610" s="50"/>
      <c r="K610" s="50"/>
      <c r="L610" s="50"/>
      <c r="M610" s="50"/>
      <c r="N610" s="152"/>
      <c r="O610" s="197"/>
      <c r="P610" s="197"/>
      <c r="Q610" s="197"/>
      <c r="R610" s="197"/>
      <c r="S610" s="197"/>
      <c r="T610" s="197"/>
      <c r="U610" s="197"/>
      <c r="V610" s="197"/>
      <c r="W610" s="197"/>
      <c r="X610" s="197"/>
      <c r="Y610" s="197"/>
      <c r="Z610" s="197"/>
    </row>
    <row r="611" ht="15.75" customHeight="1">
      <c r="A611" s="180"/>
      <c r="B611" s="197"/>
      <c r="C611" s="197"/>
      <c r="D611" s="197"/>
      <c r="E611" s="197"/>
      <c r="F611" s="197"/>
      <c r="G611" s="197"/>
      <c r="H611" s="197"/>
      <c r="I611" s="152"/>
      <c r="J611" s="50"/>
      <c r="K611" s="50"/>
      <c r="L611" s="50"/>
      <c r="M611" s="50"/>
      <c r="N611" s="152"/>
      <c r="O611" s="197"/>
      <c r="P611" s="197"/>
      <c r="Q611" s="197"/>
      <c r="R611" s="197"/>
      <c r="S611" s="197"/>
      <c r="T611" s="197"/>
      <c r="U611" s="197"/>
      <c r="V611" s="197"/>
      <c r="W611" s="197"/>
      <c r="X611" s="197"/>
      <c r="Y611" s="197"/>
      <c r="Z611" s="197"/>
    </row>
    <row r="612" ht="15.75" customHeight="1">
      <c r="A612" s="180"/>
      <c r="B612" s="197"/>
      <c r="C612" s="197"/>
      <c r="D612" s="197"/>
      <c r="E612" s="197"/>
      <c r="F612" s="197"/>
      <c r="G612" s="197"/>
      <c r="H612" s="169"/>
      <c r="I612" s="152"/>
      <c r="J612" s="50"/>
      <c r="K612" s="50"/>
      <c r="L612" s="50"/>
      <c r="M612" s="50"/>
      <c r="N612" s="152"/>
      <c r="O612" s="197"/>
      <c r="P612" s="197"/>
      <c r="Q612" s="197"/>
      <c r="R612" s="197"/>
      <c r="S612" s="197"/>
      <c r="T612" s="197"/>
      <c r="U612" s="197"/>
      <c r="V612" s="197"/>
      <c r="W612" s="197"/>
      <c r="X612" s="197"/>
      <c r="Y612" s="197"/>
      <c r="Z612" s="197"/>
    </row>
    <row r="613" ht="15.75" customHeight="1">
      <c r="A613" s="180"/>
      <c r="B613" s="197"/>
      <c r="C613" s="197"/>
      <c r="D613" s="197"/>
      <c r="E613" s="197"/>
      <c r="F613" s="197"/>
      <c r="G613" s="197"/>
      <c r="H613" s="169"/>
      <c r="I613" s="152"/>
      <c r="J613" s="50"/>
      <c r="K613" s="50"/>
      <c r="L613" s="50"/>
      <c r="M613" s="50"/>
      <c r="N613" s="152"/>
      <c r="O613" s="197"/>
      <c r="P613" s="197"/>
      <c r="Q613" s="197"/>
      <c r="R613" s="197"/>
      <c r="S613" s="197"/>
      <c r="T613" s="197"/>
      <c r="U613" s="197"/>
      <c r="V613" s="197"/>
      <c r="W613" s="197"/>
      <c r="X613" s="197"/>
      <c r="Y613" s="197"/>
      <c r="Z613" s="197"/>
    </row>
    <row r="614" ht="15.75" customHeight="1">
      <c r="A614" s="180"/>
      <c r="B614" s="197"/>
      <c r="C614" s="197"/>
      <c r="D614" s="197"/>
      <c r="E614" s="197"/>
      <c r="F614" s="197"/>
      <c r="G614" s="197"/>
      <c r="H614" s="169"/>
      <c r="I614" s="152"/>
      <c r="J614" s="50"/>
      <c r="K614" s="50"/>
      <c r="L614" s="50"/>
      <c r="M614" s="50"/>
      <c r="N614" s="152"/>
      <c r="O614" s="197"/>
      <c r="P614" s="197"/>
      <c r="Q614" s="197"/>
      <c r="R614" s="197"/>
      <c r="S614" s="197"/>
      <c r="T614" s="197"/>
      <c r="U614" s="197"/>
      <c r="V614" s="197"/>
      <c r="W614" s="197"/>
      <c r="X614" s="197"/>
      <c r="Y614" s="197"/>
      <c r="Z614" s="197"/>
    </row>
    <row r="615" ht="15.75" customHeight="1">
      <c r="A615" s="180"/>
      <c r="B615" s="197"/>
      <c r="C615" s="197"/>
      <c r="D615" s="197"/>
      <c r="E615" s="197"/>
      <c r="F615" s="197"/>
      <c r="G615" s="197"/>
      <c r="H615" s="197"/>
      <c r="I615" s="152"/>
      <c r="J615" s="50"/>
      <c r="K615" s="50"/>
      <c r="L615" s="50"/>
      <c r="M615" s="50"/>
      <c r="N615" s="152"/>
      <c r="O615" s="197"/>
      <c r="P615" s="197"/>
      <c r="Q615" s="197"/>
      <c r="R615" s="197"/>
      <c r="S615" s="197"/>
      <c r="T615" s="197"/>
      <c r="U615" s="197"/>
      <c r="V615" s="197"/>
      <c r="W615" s="197"/>
      <c r="X615" s="197"/>
      <c r="Y615" s="197"/>
      <c r="Z615" s="197"/>
    </row>
    <row r="616" ht="15.75" customHeight="1">
      <c r="A616" s="180"/>
      <c r="B616" s="197"/>
      <c r="C616" s="197"/>
      <c r="D616" s="197"/>
      <c r="E616" s="197"/>
      <c r="F616" s="197"/>
      <c r="G616" s="197"/>
      <c r="H616" s="169"/>
      <c r="I616" s="152"/>
      <c r="J616" s="50"/>
      <c r="K616" s="50"/>
      <c r="L616" s="50"/>
      <c r="M616" s="50"/>
      <c r="N616" s="152"/>
      <c r="O616" s="197"/>
      <c r="P616" s="197"/>
      <c r="Q616" s="197"/>
      <c r="R616" s="197"/>
      <c r="S616" s="197"/>
      <c r="T616" s="197"/>
      <c r="U616" s="197"/>
      <c r="V616" s="197"/>
      <c r="W616" s="197"/>
      <c r="X616" s="197"/>
      <c r="Y616" s="197"/>
      <c r="Z616" s="197"/>
    </row>
    <row r="617" ht="15.75" customHeight="1">
      <c r="A617" s="180"/>
      <c r="B617" s="197"/>
      <c r="C617" s="197"/>
      <c r="D617" s="197"/>
      <c r="E617" s="197"/>
      <c r="F617" s="197"/>
      <c r="G617" s="197"/>
      <c r="H617" s="169"/>
      <c r="I617" s="152"/>
      <c r="J617" s="50"/>
      <c r="K617" s="50"/>
      <c r="L617" s="50"/>
      <c r="M617" s="50"/>
      <c r="N617" s="152"/>
      <c r="O617" s="197"/>
      <c r="P617" s="197"/>
      <c r="Q617" s="197"/>
      <c r="R617" s="197"/>
      <c r="S617" s="197"/>
      <c r="T617" s="197"/>
      <c r="U617" s="197"/>
      <c r="V617" s="197"/>
      <c r="W617" s="197"/>
      <c r="X617" s="197"/>
      <c r="Y617" s="197"/>
      <c r="Z617" s="197"/>
    </row>
    <row r="618" ht="15.75" customHeight="1">
      <c r="A618" s="180"/>
      <c r="B618" s="197"/>
      <c r="C618" s="197"/>
      <c r="D618" s="197"/>
      <c r="E618" s="197"/>
      <c r="F618" s="197"/>
      <c r="G618" s="197"/>
      <c r="H618" s="169"/>
      <c r="I618" s="152"/>
      <c r="J618" s="50"/>
      <c r="K618" s="50"/>
      <c r="L618" s="50"/>
      <c r="M618" s="50"/>
      <c r="N618" s="152"/>
      <c r="O618" s="197"/>
      <c r="P618" s="197"/>
      <c r="Q618" s="197"/>
      <c r="R618" s="197"/>
      <c r="S618" s="197"/>
      <c r="T618" s="197"/>
      <c r="U618" s="197"/>
      <c r="V618" s="197"/>
      <c r="W618" s="197"/>
      <c r="X618" s="197"/>
      <c r="Y618" s="197"/>
      <c r="Z618" s="197"/>
    </row>
    <row r="619" ht="15.75" customHeight="1">
      <c r="A619" s="180"/>
      <c r="B619" s="197"/>
      <c r="C619" s="197"/>
      <c r="D619" s="197"/>
      <c r="E619" s="197"/>
      <c r="F619" s="197"/>
      <c r="G619" s="197"/>
      <c r="H619" s="169"/>
      <c r="I619" s="152"/>
      <c r="J619" s="50"/>
      <c r="K619" s="50"/>
      <c r="L619" s="50"/>
      <c r="M619" s="50"/>
      <c r="N619" s="152"/>
      <c r="O619" s="197"/>
      <c r="P619" s="197"/>
      <c r="Q619" s="197"/>
      <c r="R619" s="197"/>
      <c r="S619" s="197"/>
      <c r="T619" s="197"/>
      <c r="U619" s="197"/>
      <c r="V619" s="197"/>
      <c r="W619" s="197"/>
      <c r="X619" s="197"/>
      <c r="Y619" s="197"/>
      <c r="Z619" s="197"/>
    </row>
    <row r="620" ht="15.75" customHeight="1">
      <c r="A620" s="180"/>
      <c r="B620" s="197"/>
      <c r="C620" s="197"/>
      <c r="D620" s="197"/>
      <c r="E620" s="197"/>
      <c r="F620" s="197"/>
      <c r="G620" s="197"/>
      <c r="H620" s="169"/>
      <c r="I620" s="152"/>
      <c r="J620" s="50"/>
      <c r="K620" s="50"/>
      <c r="L620" s="50"/>
      <c r="M620" s="50"/>
      <c r="N620" s="152"/>
      <c r="O620" s="197"/>
      <c r="P620" s="197"/>
      <c r="Q620" s="197"/>
      <c r="R620" s="197"/>
      <c r="S620" s="197"/>
      <c r="T620" s="197"/>
      <c r="U620" s="197"/>
      <c r="V620" s="197"/>
      <c r="W620" s="197"/>
      <c r="X620" s="197"/>
      <c r="Y620" s="197"/>
      <c r="Z620" s="197"/>
    </row>
    <row r="621" ht="15.75" customHeight="1">
      <c r="A621" s="180"/>
      <c r="B621" s="197"/>
      <c r="C621" s="197"/>
      <c r="D621" s="197"/>
      <c r="E621" s="197"/>
      <c r="F621" s="197"/>
      <c r="G621" s="197"/>
      <c r="H621" s="169"/>
      <c r="I621" s="152"/>
      <c r="J621" s="50"/>
      <c r="K621" s="50"/>
      <c r="L621" s="50"/>
      <c r="M621" s="50"/>
      <c r="N621" s="152"/>
      <c r="O621" s="197"/>
      <c r="P621" s="197"/>
      <c r="Q621" s="197"/>
      <c r="R621" s="197"/>
      <c r="S621" s="197"/>
      <c r="T621" s="197"/>
      <c r="U621" s="197"/>
      <c r="V621" s="197"/>
      <c r="W621" s="197"/>
      <c r="X621" s="197"/>
      <c r="Y621" s="197"/>
      <c r="Z621" s="197"/>
    </row>
    <row r="622" ht="15.75" customHeight="1">
      <c r="A622" s="180"/>
      <c r="B622" s="197"/>
      <c r="C622" s="197"/>
      <c r="D622" s="197"/>
      <c r="E622" s="197"/>
      <c r="F622" s="197"/>
      <c r="G622" s="197"/>
      <c r="H622" s="169"/>
      <c r="I622" s="152"/>
      <c r="J622" s="50"/>
      <c r="K622" s="50"/>
      <c r="L622" s="50"/>
      <c r="M622" s="50"/>
      <c r="N622" s="152"/>
      <c r="O622" s="197"/>
      <c r="P622" s="197"/>
      <c r="Q622" s="197"/>
      <c r="R622" s="197"/>
      <c r="S622" s="197"/>
      <c r="T622" s="197"/>
      <c r="U622" s="197"/>
      <c r="V622" s="197"/>
      <c r="W622" s="197"/>
      <c r="X622" s="197"/>
      <c r="Y622" s="197"/>
      <c r="Z622" s="197"/>
    </row>
    <row r="623" ht="15.75" customHeight="1">
      <c r="A623" s="180"/>
      <c r="B623" s="197"/>
      <c r="C623" s="197"/>
      <c r="D623" s="197"/>
      <c r="E623" s="197"/>
      <c r="F623" s="197"/>
      <c r="G623" s="197"/>
      <c r="H623" s="169"/>
      <c r="I623" s="152"/>
      <c r="J623" s="50"/>
      <c r="K623" s="50"/>
      <c r="L623" s="50"/>
      <c r="M623" s="50"/>
      <c r="N623" s="152"/>
      <c r="O623" s="197"/>
      <c r="P623" s="197"/>
      <c r="Q623" s="197"/>
      <c r="R623" s="197"/>
      <c r="S623" s="197"/>
      <c r="T623" s="197"/>
      <c r="U623" s="197"/>
      <c r="V623" s="197"/>
      <c r="W623" s="197"/>
      <c r="X623" s="197"/>
      <c r="Y623" s="197"/>
      <c r="Z623" s="197"/>
    </row>
    <row r="624" ht="15.75" customHeight="1">
      <c r="A624" s="180"/>
      <c r="B624" s="197"/>
      <c r="C624" s="197"/>
      <c r="D624" s="197"/>
      <c r="E624" s="197"/>
      <c r="F624" s="197"/>
      <c r="G624" s="197"/>
      <c r="H624" s="169"/>
      <c r="I624" s="152"/>
      <c r="J624" s="50"/>
      <c r="K624" s="50"/>
      <c r="L624" s="50"/>
      <c r="M624" s="50"/>
      <c r="N624" s="152"/>
      <c r="O624" s="197"/>
      <c r="P624" s="197"/>
      <c r="Q624" s="197"/>
      <c r="R624" s="197"/>
      <c r="S624" s="197"/>
      <c r="T624" s="197"/>
      <c r="U624" s="197"/>
      <c r="V624" s="197"/>
      <c r="W624" s="197"/>
      <c r="X624" s="197"/>
      <c r="Y624" s="197"/>
      <c r="Z624" s="197"/>
    </row>
    <row r="625" ht="15.75" customHeight="1">
      <c r="A625" s="180"/>
      <c r="B625" s="197"/>
      <c r="C625" s="197"/>
      <c r="D625" s="197"/>
      <c r="E625" s="197"/>
      <c r="F625" s="197"/>
      <c r="G625" s="197"/>
      <c r="H625" s="169"/>
      <c r="I625" s="152"/>
      <c r="J625" s="50"/>
      <c r="K625" s="50"/>
      <c r="L625" s="50"/>
      <c r="M625" s="50"/>
      <c r="N625" s="152"/>
      <c r="O625" s="197"/>
      <c r="P625" s="197"/>
      <c r="Q625" s="197"/>
      <c r="R625" s="197"/>
      <c r="S625" s="197"/>
      <c r="T625" s="197"/>
      <c r="U625" s="197"/>
      <c r="V625" s="197"/>
      <c r="W625" s="197"/>
      <c r="X625" s="197"/>
      <c r="Y625" s="197"/>
      <c r="Z625" s="197"/>
    </row>
    <row r="626" ht="15.75" customHeight="1">
      <c r="A626" s="180"/>
      <c r="B626" s="197"/>
      <c r="C626" s="197"/>
      <c r="D626" s="197"/>
      <c r="E626" s="197"/>
      <c r="F626" s="197"/>
      <c r="G626" s="197"/>
      <c r="H626" s="169"/>
      <c r="I626" s="152"/>
      <c r="J626" s="50"/>
      <c r="K626" s="50"/>
      <c r="L626" s="50"/>
      <c r="M626" s="50"/>
      <c r="N626" s="152"/>
      <c r="O626" s="197"/>
      <c r="P626" s="197"/>
      <c r="Q626" s="197"/>
      <c r="R626" s="197"/>
      <c r="S626" s="197"/>
      <c r="T626" s="197"/>
      <c r="U626" s="197"/>
      <c r="V626" s="197"/>
      <c r="W626" s="197"/>
      <c r="X626" s="197"/>
      <c r="Y626" s="197"/>
      <c r="Z626" s="197"/>
    </row>
    <row r="627" ht="15.75" customHeight="1">
      <c r="A627" s="180"/>
      <c r="B627" s="197"/>
      <c r="C627" s="197"/>
      <c r="D627" s="197"/>
      <c r="E627" s="197"/>
      <c r="F627" s="197"/>
      <c r="G627" s="197"/>
      <c r="H627" s="197"/>
      <c r="I627" s="152"/>
      <c r="J627" s="50"/>
      <c r="K627" s="50"/>
      <c r="L627" s="50"/>
      <c r="M627" s="50"/>
      <c r="N627" s="152"/>
      <c r="O627" s="197"/>
      <c r="P627" s="197"/>
      <c r="Q627" s="197"/>
      <c r="R627" s="197"/>
      <c r="S627" s="197"/>
      <c r="T627" s="197"/>
      <c r="U627" s="197"/>
      <c r="V627" s="197"/>
      <c r="W627" s="197"/>
      <c r="X627" s="197"/>
      <c r="Y627" s="197"/>
      <c r="Z627" s="197"/>
    </row>
    <row r="628" ht="15.75" customHeight="1">
      <c r="A628" s="180"/>
      <c r="B628" s="197"/>
      <c r="C628" s="197"/>
      <c r="D628" s="197"/>
      <c r="E628" s="197"/>
      <c r="F628" s="197"/>
      <c r="G628" s="197"/>
      <c r="H628" s="169"/>
      <c r="I628" s="152"/>
      <c r="J628" s="50"/>
      <c r="K628" s="50"/>
      <c r="L628" s="50"/>
      <c r="M628" s="50"/>
      <c r="N628" s="152"/>
      <c r="O628" s="197"/>
      <c r="P628" s="197"/>
      <c r="Q628" s="197"/>
      <c r="R628" s="197"/>
      <c r="S628" s="197"/>
      <c r="T628" s="197"/>
      <c r="U628" s="197"/>
      <c r="V628" s="197"/>
      <c r="W628" s="197"/>
      <c r="X628" s="197"/>
      <c r="Y628" s="197"/>
      <c r="Z628" s="197"/>
    </row>
    <row r="629" ht="15.75" customHeight="1">
      <c r="A629" s="180"/>
      <c r="B629" s="197"/>
      <c r="C629" s="197"/>
      <c r="D629" s="197"/>
      <c r="E629" s="197"/>
      <c r="F629" s="197"/>
      <c r="G629" s="197"/>
      <c r="H629" s="169"/>
      <c r="I629" s="152"/>
      <c r="J629" s="50"/>
      <c r="K629" s="50"/>
      <c r="L629" s="50"/>
      <c r="M629" s="50"/>
      <c r="N629" s="152"/>
      <c r="O629" s="197"/>
      <c r="P629" s="197"/>
      <c r="Q629" s="197"/>
      <c r="R629" s="197"/>
      <c r="S629" s="197"/>
      <c r="T629" s="197"/>
      <c r="U629" s="197"/>
      <c r="V629" s="197"/>
      <c r="W629" s="197"/>
      <c r="X629" s="197"/>
      <c r="Y629" s="197"/>
      <c r="Z629" s="197"/>
    </row>
    <row r="630" ht="15.75" customHeight="1">
      <c r="A630" s="180"/>
      <c r="B630" s="197"/>
      <c r="C630" s="197"/>
      <c r="D630" s="197"/>
      <c r="E630" s="197"/>
      <c r="F630" s="197"/>
      <c r="G630" s="197"/>
      <c r="H630" s="169"/>
      <c r="I630" s="152"/>
      <c r="J630" s="50"/>
      <c r="K630" s="50"/>
      <c r="L630" s="50"/>
      <c r="M630" s="50"/>
      <c r="N630" s="152"/>
      <c r="O630" s="197"/>
      <c r="P630" s="197"/>
      <c r="Q630" s="197"/>
      <c r="R630" s="197"/>
      <c r="S630" s="197"/>
      <c r="T630" s="197"/>
      <c r="U630" s="197"/>
      <c r="V630" s="197"/>
      <c r="W630" s="197"/>
      <c r="X630" s="197"/>
      <c r="Y630" s="197"/>
      <c r="Z630" s="197"/>
    </row>
    <row r="631" ht="15.75" customHeight="1">
      <c r="A631" s="180"/>
      <c r="B631" s="197"/>
      <c r="C631" s="197"/>
      <c r="D631" s="197"/>
      <c r="E631" s="197"/>
      <c r="F631" s="197"/>
      <c r="G631" s="197"/>
      <c r="H631" s="169"/>
      <c r="I631" s="152"/>
      <c r="J631" s="50"/>
      <c r="K631" s="50"/>
      <c r="L631" s="50"/>
      <c r="M631" s="50"/>
      <c r="N631" s="152"/>
      <c r="O631" s="197"/>
      <c r="P631" s="197"/>
      <c r="Q631" s="197"/>
      <c r="R631" s="197"/>
      <c r="S631" s="197"/>
      <c r="T631" s="197"/>
      <c r="U631" s="197"/>
      <c r="V631" s="197"/>
      <c r="W631" s="197"/>
      <c r="X631" s="197"/>
      <c r="Y631" s="197"/>
      <c r="Z631" s="197"/>
    </row>
    <row r="632" ht="15.75" customHeight="1">
      <c r="A632" s="180"/>
      <c r="B632" s="197"/>
      <c r="C632" s="197"/>
      <c r="D632" s="197"/>
      <c r="E632" s="197"/>
      <c r="F632" s="197"/>
      <c r="G632" s="197"/>
      <c r="H632" s="169"/>
      <c r="I632" s="152"/>
      <c r="J632" s="50"/>
      <c r="K632" s="50"/>
      <c r="L632" s="50"/>
      <c r="M632" s="50"/>
      <c r="N632" s="152"/>
      <c r="O632" s="197"/>
      <c r="P632" s="197"/>
      <c r="Q632" s="197"/>
      <c r="R632" s="197"/>
      <c r="S632" s="197"/>
      <c r="T632" s="197"/>
      <c r="U632" s="197"/>
      <c r="V632" s="197"/>
      <c r="W632" s="197"/>
      <c r="X632" s="197"/>
      <c r="Y632" s="197"/>
      <c r="Z632" s="197"/>
    </row>
    <row r="633" ht="15.75" customHeight="1">
      <c r="A633" s="180"/>
      <c r="B633" s="197"/>
      <c r="C633" s="197"/>
      <c r="D633" s="197"/>
      <c r="E633" s="197"/>
      <c r="F633" s="197"/>
      <c r="G633" s="197"/>
      <c r="H633" s="197"/>
      <c r="I633" s="152"/>
      <c r="J633" s="50"/>
      <c r="K633" s="50"/>
      <c r="L633" s="50"/>
      <c r="M633" s="50"/>
      <c r="N633" s="152"/>
      <c r="O633" s="197"/>
      <c r="P633" s="197"/>
      <c r="Q633" s="197"/>
      <c r="R633" s="197"/>
      <c r="S633" s="197"/>
      <c r="T633" s="197"/>
      <c r="U633" s="197"/>
      <c r="V633" s="197"/>
      <c r="W633" s="197"/>
      <c r="X633" s="197"/>
      <c r="Y633" s="197"/>
      <c r="Z633" s="197"/>
    </row>
    <row r="634" ht="15.75" customHeight="1">
      <c r="A634" s="180"/>
      <c r="B634" s="197"/>
      <c r="C634" s="197"/>
      <c r="D634" s="197"/>
      <c r="E634" s="197"/>
      <c r="F634" s="197"/>
      <c r="G634" s="197"/>
      <c r="H634" s="197"/>
      <c r="I634" s="197"/>
      <c r="J634" s="50"/>
      <c r="K634" s="50"/>
      <c r="L634" s="50"/>
      <c r="M634" s="50"/>
      <c r="N634" s="50"/>
      <c r="O634" s="197"/>
      <c r="P634" s="197"/>
      <c r="Q634" s="197"/>
      <c r="R634" s="197"/>
      <c r="S634" s="197"/>
      <c r="T634" s="197"/>
      <c r="U634" s="197"/>
      <c r="V634" s="197"/>
      <c r="W634" s="197"/>
      <c r="X634" s="197"/>
      <c r="Y634" s="197"/>
      <c r="Z634" s="197"/>
    </row>
    <row r="635" ht="15.75" customHeight="1">
      <c r="A635" s="180"/>
      <c r="B635" s="197"/>
      <c r="C635" s="197"/>
      <c r="D635" s="197"/>
      <c r="E635" s="197"/>
      <c r="F635" s="197"/>
      <c r="G635" s="197"/>
      <c r="H635" s="197"/>
      <c r="I635" s="152"/>
      <c r="J635" s="50"/>
      <c r="K635" s="50"/>
      <c r="L635" s="50"/>
      <c r="M635" s="50"/>
      <c r="N635" s="152"/>
      <c r="O635" s="197"/>
      <c r="P635" s="197"/>
      <c r="Q635" s="197"/>
      <c r="R635" s="197"/>
      <c r="S635" s="197"/>
      <c r="T635" s="197"/>
      <c r="U635" s="197"/>
      <c r="V635" s="197"/>
      <c r="W635" s="197"/>
      <c r="X635" s="197"/>
      <c r="Y635" s="197"/>
      <c r="Z635" s="197"/>
    </row>
    <row r="636" ht="15.75" customHeight="1">
      <c r="A636" s="180"/>
      <c r="B636" s="197"/>
      <c r="C636" s="197"/>
      <c r="D636" s="197"/>
      <c r="E636" s="197"/>
      <c r="F636" s="197"/>
      <c r="G636" s="197"/>
      <c r="H636" s="169"/>
      <c r="I636" s="152"/>
      <c r="J636" s="50"/>
      <c r="K636" s="50"/>
      <c r="L636" s="50"/>
      <c r="M636" s="50"/>
      <c r="N636" s="152"/>
      <c r="O636" s="197"/>
      <c r="P636" s="197"/>
      <c r="Q636" s="197"/>
      <c r="R636" s="197"/>
      <c r="S636" s="197"/>
      <c r="T636" s="197"/>
      <c r="U636" s="197"/>
      <c r="V636" s="197"/>
      <c r="W636" s="197"/>
      <c r="X636" s="197"/>
      <c r="Y636" s="197"/>
      <c r="Z636" s="197"/>
    </row>
    <row r="637" ht="15.75" customHeight="1">
      <c r="A637" s="180"/>
      <c r="B637" s="197"/>
      <c r="C637" s="197"/>
      <c r="D637" s="197"/>
      <c r="E637" s="197"/>
      <c r="F637" s="197"/>
      <c r="G637" s="197"/>
      <c r="H637" s="169"/>
      <c r="I637" s="152"/>
      <c r="J637" s="50"/>
      <c r="K637" s="50"/>
      <c r="L637" s="50"/>
      <c r="M637" s="50"/>
      <c r="N637" s="152"/>
      <c r="O637" s="197"/>
      <c r="P637" s="197"/>
      <c r="Q637" s="197"/>
      <c r="R637" s="197"/>
      <c r="S637" s="197"/>
      <c r="T637" s="197"/>
      <c r="U637" s="197"/>
      <c r="V637" s="197"/>
      <c r="W637" s="197"/>
      <c r="X637" s="197"/>
      <c r="Y637" s="197"/>
      <c r="Z637" s="197"/>
    </row>
    <row r="638" ht="15.75" customHeight="1">
      <c r="A638" s="180"/>
      <c r="B638" s="197"/>
      <c r="C638" s="197"/>
      <c r="D638" s="197"/>
      <c r="E638" s="197"/>
      <c r="F638" s="197"/>
      <c r="G638" s="197"/>
      <c r="H638" s="169"/>
      <c r="I638" s="152"/>
      <c r="J638" s="50"/>
      <c r="K638" s="50"/>
      <c r="L638" s="50"/>
      <c r="M638" s="50"/>
      <c r="N638" s="152"/>
      <c r="O638" s="197"/>
      <c r="P638" s="197"/>
      <c r="Q638" s="197"/>
      <c r="R638" s="197"/>
      <c r="S638" s="197"/>
      <c r="T638" s="197"/>
      <c r="U638" s="197"/>
      <c r="V638" s="197"/>
      <c r="W638" s="197"/>
      <c r="X638" s="197"/>
      <c r="Y638" s="197"/>
      <c r="Z638" s="197"/>
    </row>
    <row r="639" ht="15.75" customHeight="1">
      <c r="A639" s="180"/>
      <c r="B639" s="197"/>
      <c r="C639" s="197"/>
      <c r="D639" s="197"/>
      <c r="E639" s="197"/>
      <c r="F639" s="197"/>
      <c r="G639" s="197"/>
      <c r="H639" s="169"/>
      <c r="I639" s="152"/>
      <c r="J639" s="50"/>
      <c r="K639" s="50"/>
      <c r="L639" s="50"/>
      <c r="M639" s="50"/>
      <c r="N639" s="152"/>
      <c r="O639" s="197"/>
      <c r="P639" s="197"/>
      <c r="Q639" s="197"/>
      <c r="R639" s="197"/>
      <c r="S639" s="197"/>
      <c r="T639" s="197"/>
      <c r="U639" s="197"/>
      <c r="V639" s="197"/>
      <c r="W639" s="197"/>
      <c r="X639" s="197"/>
      <c r="Y639" s="197"/>
      <c r="Z639" s="197"/>
    </row>
    <row r="640" ht="15.75" customHeight="1">
      <c r="A640" s="180"/>
      <c r="B640" s="197"/>
      <c r="C640" s="197"/>
      <c r="D640" s="197"/>
      <c r="E640" s="197"/>
      <c r="F640" s="197"/>
      <c r="G640" s="197"/>
      <c r="H640" s="169"/>
      <c r="I640" s="152"/>
      <c r="J640" s="50"/>
      <c r="K640" s="50"/>
      <c r="L640" s="50"/>
      <c r="M640" s="50"/>
      <c r="N640" s="152"/>
      <c r="O640" s="197"/>
      <c r="P640" s="197"/>
      <c r="Q640" s="197"/>
      <c r="R640" s="197"/>
      <c r="S640" s="197"/>
      <c r="T640" s="197"/>
      <c r="U640" s="197"/>
      <c r="V640" s="197"/>
      <c r="W640" s="197"/>
      <c r="X640" s="197"/>
      <c r="Y640" s="197"/>
      <c r="Z640" s="197"/>
    </row>
    <row r="641" ht="15.75" customHeight="1">
      <c r="A641" s="180"/>
      <c r="B641" s="197"/>
      <c r="C641" s="197"/>
      <c r="D641" s="197"/>
      <c r="E641" s="197"/>
      <c r="F641" s="197"/>
      <c r="G641" s="197"/>
      <c r="H641" s="169"/>
      <c r="I641" s="152"/>
      <c r="J641" s="50"/>
      <c r="K641" s="50"/>
      <c r="L641" s="50"/>
      <c r="M641" s="50"/>
      <c r="N641" s="152"/>
      <c r="O641" s="197"/>
      <c r="P641" s="197"/>
      <c r="Q641" s="197"/>
      <c r="R641" s="197"/>
      <c r="S641" s="197"/>
      <c r="T641" s="197"/>
      <c r="U641" s="197"/>
      <c r="V641" s="197"/>
      <c r="W641" s="197"/>
      <c r="X641" s="197"/>
      <c r="Y641" s="197"/>
      <c r="Z641" s="197"/>
    </row>
    <row r="642" ht="15.75" customHeight="1">
      <c r="A642" s="180"/>
      <c r="B642" s="197"/>
      <c r="C642" s="197"/>
      <c r="D642" s="197"/>
      <c r="E642" s="197"/>
      <c r="F642" s="197"/>
      <c r="G642" s="197"/>
      <c r="H642" s="169"/>
      <c r="I642" s="152"/>
      <c r="J642" s="50"/>
      <c r="K642" s="50"/>
      <c r="L642" s="50"/>
      <c r="M642" s="50"/>
      <c r="N642" s="152"/>
      <c r="O642" s="197"/>
      <c r="P642" s="197"/>
      <c r="Q642" s="197"/>
      <c r="R642" s="197"/>
      <c r="S642" s="197"/>
      <c r="T642" s="197"/>
      <c r="U642" s="197"/>
      <c r="V642" s="197"/>
      <c r="W642" s="197"/>
      <c r="X642" s="197"/>
      <c r="Y642" s="197"/>
      <c r="Z642" s="197"/>
    </row>
    <row r="643" ht="15.75" customHeight="1">
      <c r="A643" s="180"/>
      <c r="B643" s="197"/>
      <c r="C643" s="197"/>
      <c r="D643" s="197"/>
      <c r="E643" s="197"/>
      <c r="F643" s="197"/>
      <c r="G643" s="197"/>
      <c r="H643" s="197"/>
      <c r="I643" s="152"/>
      <c r="J643" s="50"/>
      <c r="K643" s="50"/>
      <c r="L643" s="50"/>
      <c r="M643" s="50"/>
      <c r="N643" s="152"/>
      <c r="O643" s="197"/>
      <c r="P643" s="197"/>
      <c r="Q643" s="197"/>
      <c r="R643" s="197"/>
      <c r="S643" s="197"/>
      <c r="T643" s="197"/>
      <c r="U643" s="197"/>
      <c r="V643" s="197"/>
      <c r="W643" s="197"/>
      <c r="X643" s="197"/>
      <c r="Y643" s="197"/>
      <c r="Z643" s="197"/>
    </row>
    <row r="644" ht="15.75" customHeight="1">
      <c r="A644" s="180"/>
      <c r="B644" s="197"/>
      <c r="C644" s="197"/>
      <c r="D644" s="197"/>
      <c r="E644" s="197"/>
      <c r="F644" s="197"/>
      <c r="G644" s="197"/>
      <c r="H644" s="169"/>
      <c r="I644" s="152"/>
      <c r="J644" s="50"/>
      <c r="K644" s="50"/>
      <c r="L644" s="50"/>
      <c r="M644" s="50"/>
      <c r="N644" s="152"/>
      <c r="O644" s="197"/>
      <c r="P644" s="197"/>
      <c r="Q644" s="197"/>
      <c r="R644" s="197"/>
      <c r="S644" s="197"/>
      <c r="T644" s="197"/>
      <c r="U644" s="197"/>
      <c r="V644" s="197"/>
      <c r="W644" s="197"/>
      <c r="X644" s="197"/>
      <c r="Y644" s="197"/>
      <c r="Z644" s="197"/>
    </row>
    <row r="645" ht="15.75" customHeight="1">
      <c r="A645" s="180"/>
      <c r="B645" s="197"/>
      <c r="C645" s="197"/>
      <c r="D645" s="197"/>
      <c r="E645" s="197"/>
      <c r="F645" s="197"/>
      <c r="G645" s="197"/>
      <c r="H645" s="169"/>
      <c r="I645" s="152"/>
      <c r="J645" s="50"/>
      <c r="K645" s="50"/>
      <c r="L645" s="50"/>
      <c r="M645" s="50"/>
      <c r="N645" s="152"/>
      <c r="O645" s="197"/>
      <c r="P645" s="197"/>
      <c r="Q645" s="197"/>
      <c r="R645" s="197"/>
      <c r="S645" s="197"/>
      <c r="T645" s="197"/>
      <c r="U645" s="197"/>
      <c r="V645" s="197"/>
      <c r="W645" s="197"/>
      <c r="X645" s="197"/>
      <c r="Y645" s="197"/>
      <c r="Z645" s="197"/>
    </row>
    <row r="646" ht="15.75" customHeight="1">
      <c r="A646" s="180"/>
      <c r="B646" s="197"/>
      <c r="C646" s="197"/>
      <c r="D646" s="197"/>
      <c r="E646" s="197"/>
      <c r="F646" s="197"/>
      <c r="G646" s="197"/>
      <c r="H646" s="169"/>
      <c r="I646" s="152"/>
      <c r="J646" s="50"/>
      <c r="K646" s="50"/>
      <c r="L646" s="50"/>
      <c r="M646" s="50"/>
      <c r="N646" s="152"/>
      <c r="O646" s="197"/>
      <c r="P646" s="197"/>
      <c r="Q646" s="197"/>
      <c r="R646" s="197"/>
      <c r="S646" s="197"/>
      <c r="T646" s="197"/>
      <c r="U646" s="197"/>
      <c r="V646" s="197"/>
      <c r="W646" s="197"/>
      <c r="X646" s="197"/>
      <c r="Y646" s="197"/>
      <c r="Z646" s="197"/>
    </row>
    <row r="647" ht="15.75" customHeight="1">
      <c r="A647" s="180"/>
      <c r="B647" s="197"/>
      <c r="C647" s="197"/>
      <c r="D647" s="197"/>
      <c r="E647" s="197"/>
      <c r="F647" s="197"/>
      <c r="G647" s="197"/>
      <c r="H647" s="169"/>
      <c r="I647" s="152"/>
      <c r="J647" s="50"/>
      <c r="K647" s="50"/>
      <c r="L647" s="50"/>
      <c r="M647" s="50"/>
      <c r="N647" s="152"/>
      <c r="O647" s="197"/>
      <c r="P647" s="197"/>
      <c r="Q647" s="197"/>
      <c r="R647" s="197"/>
      <c r="S647" s="197"/>
      <c r="T647" s="197"/>
      <c r="U647" s="197"/>
      <c r="V647" s="197"/>
      <c r="W647" s="197"/>
      <c r="X647" s="197"/>
      <c r="Y647" s="197"/>
      <c r="Z647" s="197"/>
    </row>
    <row r="648" ht="15.75" customHeight="1">
      <c r="A648" s="180"/>
      <c r="B648" s="197"/>
      <c r="C648" s="197"/>
      <c r="D648" s="197"/>
      <c r="E648" s="197"/>
      <c r="F648" s="197"/>
      <c r="G648" s="197"/>
      <c r="H648" s="169"/>
      <c r="I648" s="152"/>
      <c r="J648" s="50"/>
      <c r="K648" s="50"/>
      <c r="L648" s="50"/>
      <c r="M648" s="50"/>
      <c r="N648" s="152"/>
      <c r="O648" s="197"/>
      <c r="P648" s="197"/>
      <c r="Q648" s="197"/>
      <c r="R648" s="197"/>
      <c r="S648" s="197"/>
      <c r="T648" s="197"/>
      <c r="U648" s="197"/>
      <c r="V648" s="197"/>
      <c r="W648" s="197"/>
      <c r="X648" s="197"/>
      <c r="Y648" s="197"/>
      <c r="Z648" s="197"/>
    </row>
    <row r="649" ht="15.75" customHeight="1">
      <c r="A649" s="180"/>
      <c r="B649" s="197"/>
      <c r="C649" s="197"/>
      <c r="D649" s="197"/>
      <c r="E649" s="197"/>
      <c r="F649" s="197"/>
      <c r="G649" s="197"/>
      <c r="H649" s="169"/>
      <c r="I649" s="152"/>
      <c r="J649" s="50"/>
      <c r="K649" s="50"/>
      <c r="L649" s="50"/>
      <c r="M649" s="50"/>
      <c r="N649" s="152"/>
      <c r="O649" s="197"/>
      <c r="P649" s="197"/>
      <c r="Q649" s="197"/>
      <c r="R649" s="197"/>
      <c r="S649" s="197"/>
      <c r="T649" s="197"/>
      <c r="U649" s="197"/>
      <c r="V649" s="197"/>
      <c r="W649" s="197"/>
      <c r="X649" s="197"/>
      <c r="Y649" s="197"/>
      <c r="Z649" s="197"/>
    </row>
    <row r="650" ht="15.75" customHeight="1">
      <c r="A650" s="180"/>
      <c r="B650" s="197"/>
      <c r="C650" s="197"/>
      <c r="D650" s="197"/>
      <c r="E650" s="197"/>
      <c r="F650" s="197"/>
      <c r="G650" s="197"/>
      <c r="H650" s="169"/>
      <c r="I650" s="152"/>
      <c r="J650" s="50"/>
      <c r="K650" s="50"/>
      <c r="L650" s="50"/>
      <c r="M650" s="50"/>
      <c r="N650" s="152"/>
      <c r="O650" s="197"/>
      <c r="P650" s="197"/>
      <c r="Q650" s="197"/>
      <c r="R650" s="197"/>
      <c r="S650" s="197"/>
      <c r="T650" s="197"/>
      <c r="U650" s="197"/>
      <c r="V650" s="197"/>
      <c r="W650" s="197"/>
      <c r="X650" s="197"/>
      <c r="Y650" s="197"/>
      <c r="Z650" s="197"/>
    </row>
    <row r="651" ht="15.75" customHeight="1">
      <c r="A651" s="180"/>
      <c r="B651" s="197"/>
      <c r="C651" s="197"/>
      <c r="D651" s="197"/>
      <c r="E651" s="197"/>
      <c r="F651" s="197"/>
      <c r="G651" s="197"/>
      <c r="H651" s="169"/>
      <c r="I651" s="152"/>
      <c r="J651" s="50"/>
      <c r="K651" s="50"/>
      <c r="L651" s="50"/>
      <c r="M651" s="50"/>
      <c r="N651" s="152"/>
      <c r="O651" s="197"/>
      <c r="P651" s="197"/>
      <c r="Q651" s="197"/>
      <c r="R651" s="197"/>
      <c r="S651" s="197"/>
      <c r="T651" s="197"/>
      <c r="U651" s="197"/>
      <c r="V651" s="197"/>
      <c r="W651" s="197"/>
      <c r="X651" s="197"/>
      <c r="Y651" s="197"/>
      <c r="Z651" s="197"/>
    </row>
    <row r="652" ht="15.75" customHeight="1">
      <c r="A652" s="180"/>
      <c r="B652" s="197"/>
      <c r="C652" s="197"/>
      <c r="D652" s="197"/>
      <c r="E652" s="197"/>
      <c r="F652" s="197"/>
      <c r="G652" s="197"/>
      <c r="H652" s="169"/>
      <c r="I652" s="152"/>
      <c r="J652" s="50"/>
      <c r="K652" s="50"/>
      <c r="L652" s="50"/>
      <c r="M652" s="50"/>
      <c r="N652" s="152"/>
      <c r="O652" s="197"/>
      <c r="P652" s="197"/>
      <c r="Q652" s="197"/>
      <c r="R652" s="197"/>
      <c r="S652" s="197"/>
      <c r="T652" s="197"/>
      <c r="U652" s="197"/>
      <c r="V652" s="197"/>
      <c r="W652" s="197"/>
      <c r="X652" s="197"/>
      <c r="Y652" s="197"/>
      <c r="Z652" s="197"/>
    </row>
    <row r="653" ht="15.75" customHeight="1">
      <c r="A653" s="180"/>
      <c r="B653" s="197"/>
      <c r="C653" s="197"/>
      <c r="D653" s="197"/>
      <c r="E653" s="197"/>
      <c r="F653" s="197"/>
      <c r="G653" s="197"/>
      <c r="H653" s="197"/>
      <c r="I653" s="152"/>
      <c r="J653" s="50"/>
      <c r="K653" s="50"/>
      <c r="L653" s="50"/>
      <c r="M653" s="50"/>
      <c r="N653" s="152"/>
      <c r="O653" s="197"/>
      <c r="P653" s="197"/>
      <c r="Q653" s="197"/>
      <c r="R653" s="197"/>
      <c r="S653" s="197"/>
      <c r="T653" s="197"/>
      <c r="U653" s="197"/>
      <c r="V653" s="197"/>
      <c r="W653" s="197"/>
      <c r="X653" s="197"/>
      <c r="Y653" s="197"/>
      <c r="Z653" s="197"/>
    </row>
    <row r="654" ht="15.75" customHeight="1">
      <c r="A654" s="180"/>
      <c r="B654" s="197"/>
      <c r="C654" s="197"/>
      <c r="D654" s="197"/>
      <c r="E654" s="197"/>
      <c r="F654" s="197"/>
      <c r="G654" s="197"/>
      <c r="H654" s="169"/>
      <c r="I654" s="152"/>
      <c r="J654" s="50"/>
      <c r="K654" s="50"/>
      <c r="L654" s="50"/>
      <c r="M654" s="50"/>
      <c r="N654" s="152"/>
      <c r="O654" s="197"/>
      <c r="P654" s="197"/>
      <c r="Q654" s="197"/>
      <c r="R654" s="197"/>
      <c r="S654" s="197"/>
      <c r="T654" s="197"/>
      <c r="U654" s="197"/>
      <c r="V654" s="197"/>
      <c r="W654" s="197"/>
      <c r="X654" s="197"/>
      <c r="Y654" s="197"/>
      <c r="Z654" s="197"/>
    </row>
    <row r="655" ht="15.75" customHeight="1">
      <c r="A655" s="180"/>
      <c r="B655" s="197"/>
      <c r="C655" s="197"/>
      <c r="D655" s="197"/>
      <c r="E655" s="197"/>
      <c r="F655" s="197"/>
      <c r="G655" s="197"/>
      <c r="H655" s="197"/>
      <c r="I655" s="152"/>
      <c r="J655" s="50"/>
      <c r="K655" s="50"/>
      <c r="L655" s="50"/>
      <c r="M655" s="50"/>
      <c r="N655" s="152"/>
      <c r="O655" s="197"/>
      <c r="P655" s="197"/>
      <c r="Q655" s="197"/>
      <c r="R655" s="197"/>
      <c r="S655" s="197"/>
      <c r="T655" s="197"/>
      <c r="U655" s="197"/>
      <c r="V655" s="197"/>
      <c r="W655" s="197"/>
      <c r="X655" s="197"/>
      <c r="Y655" s="197"/>
      <c r="Z655" s="197"/>
    </row>
    <row r="656" ht="15.75" customHeight="1">
      <c r="A656" s="180"/>
      <c r="B656" s="197"/>
      <c r="C656" s="197"/>
      <c r="D656" s="197"/>
      <c r="E656" s="197"/>
      <c r="F656" s="197"/>
      <c r="G656" s="197"/>
      <c r="H656" s="169"/>
      <c r="I656" s="152"/>
      <c r="J656" s="50"/>
      <c r="K656" s="50"/>
      <c r="L656" s="50"/>
      <c r="M656" s="50"/>
      <c r="N656" s="152"/>
      <c r="O656" s="197"/>
      <c r="P656" s="197"/>
      <c r="Q656" s="197"/>
      <c r="R656" s="197"/>
      <c r="S656" s="197"/>
      <c r="T656" s="197"/>
      <c r="U656" s="197"/>
      <c r="V656" s="197"/>
      <c r="W656" s="197"/>
      <c r="X656" s="197"/>
      <c r="Y656" s="197"/>
      <c r="Z656" s="197"/>
    </row>
    <row r="657" ht="15.75" customHeight="1">
      <c r="A657" s="180"/>
      <c r="B657" s="197"/>
      <c r="C657" s="197"/>
      <c r="D657" s="197"/>
      <c r="E657" s="197"/>
      <c r="F657" s="197"/>
      <c r="G657" s="197"/>
      <c r="H657" s="169"/>
      <c r="I657" s="152"/>
      <c r="J657" s="50"/>
      <c r="K657" s="50"/>
      <c r="L657" s="50"/>
      <c r="M657" s="50"/>
      <c r="N657" s="152"/>
      <c r="O657" s="197"/>
      <c r="P657" s="197"/>
      <c r="Q657" s="197"/>
      <c r="R657" s="197"/>
      <c r="S657" s="197"/>
      <c r="T657" s="197"/>
      <c r="U657" s="197"/>
      <c r="V657" s="197"/>
      <c r="W657" s="197"/>
      <c r="X657" s="197"/>
      <c r="Y657" s="197"/>
      <c r="Z657" s="197"/>
    </row>
    <row r="658" ht="15.75" customHeight="1">
      <c r="A658" s="180"/>
      <c r="B658" s="197"/>
      <c r="C658" s="197"/>
      <c r="D658" s="197"/>
      <c r="E658" s="197"/>
      <c r="F658" s="197"/>
      <c r="G658" s="197"/>
      <c r="H658" s="169"/>
      <c r="I658" s="152"/>
      <c r="J658" s="50"/>
      <c r="K658" s="50"/>
      <c r="L658" s="50"/>
      <c r="M658" s="50"/>
      <c r="N658" s="152"/>
      <c r="O658" s="197"/>
      <c r="P658" s="197"/>
      <c r="Q658" s="197"/>
      <c r="R658" s="197"/>
      <c r="S658" s="197"/>
      <c r="T658" s="197"/>
      <c r="U658" s="197"/>
      <c r="V658" s="197"/>
      <c r="W658" s="197"/>
      <c r="X658" s="197"/>
      <c r="Y658" s="197"/>
      <c r="Z658" s="197"/>
    </row>
    <row r="659" ht="15.75" customHeight="1">
      <c r="A659" s="180"/>
      <c r="B659" s="197"/>
      <c r="C659" s="197"/>
      <c r="D659" s="197"/>
      <c r="E659" s="197"/>
      <c r="F659" s="197"/>
      <c r="G659" s="197"/>
      <c r="H659" s="169"/>
      <c r="I659" s="152"/>
      <c r="J659" s="50"/>
      <c r="K659" s="50"/>
      <c r="L659" s="50"/>
      <c r="M659" s="50"/>
      <c r="N659" s="152"/>
      <c r="O659" s="197"/>
      <c r="P659" s="197"/>
      <c r="Q659" s="197"/>
      <c r="R659" s="197"/>
      <c r="S659" s="197"/>
      <c r="T659" s="197"/>
      <c r="U659" s="197"/>
      <c r="V659" s="197"/>
      <c r="W659" s="197"/>
      <c r="X659" s="197"/>
      <c r="Y659" s="197"/>
      <c r="Z659" s="197"/>
    </row>
    <row r="660" ht="15.75" customHeight="1">
      <c r="A660" s="180"/>
      <c r="B660" s="197"/>
      <c r="C660" s="197"/>
      <c r="D660" s="197"/>
      <c r="E660" s="197"/>
      <c r="F660" s="197"/>
      <c r="G660" s="197"/>
      <c r="H660" s="169"/>
      <c r="I660" s="152"/>
      <c r="J660" s="50"/>
      <c r="K660" s="50"/>
      <c r="L660" s="50"/>
      <c r="M660" s="50"/>
      <c r="N660" s="152"/>
      <c r="O660" s="197"/>
      <c r="P660" s="197"/>
      <c r="Q660" s="197"/>
      <c r="R660" s="197"/>
      <c r="S660" s="197"/>
      <c r="T660" s="197"/>
      <c r="U660" s="197"/>
      <c r="V660" s="197"/>
      <c r="W660" s="197"/>
      <c r="X660" s="197"/>
      <c r="Y660" s="197"/>
      <c r="Z660" s="197"/>
    </row>
    <row r="661" ht="15.75" customHeight="1">
      <c r="A661" s="180"/>
      <c r="B661" s="197"/>
      <c r="C661" s="197"/>
      <c r="D661" s="197"/>
      <c r="E661" s="197"/>
      <c r="F661" s="197"/>
      <c r="G661" s="197"/>
      <c r="H661" s="169"/>
      <c r="I661" s="152"/>
      <c r="J661" s="50"/>
      <c r="K661" s="50"/>
      <c r="L661" s="50"/>
      <c r="M661" s="50"/>
      <c r="N661" s="152"/>
      <c r="O661" s="197"/>
      <c r="P661" s="197"/>
      <c r="Q661" s="197"/>
      <c r="R661" s="197"/>
      <c r="S661" s="197"/>
      <c r="T661" s="197"/>
      <c r="U661" s="197"/>
      <c r="V661" s="197"/>
      <c r="W661" s="197"/>
      <c r="X661" s="197"/>
      <c r="Y661" s="197"/>
      <c r="Z661" s="197"/>
    </row>
    <row r="662" ht="15.75" customHeight="1">
      <c r="A662" s="180"/>
      <c r="B662" s="197"/>
      <c r="C662" s="197"/>
      <c r="D662" s="197"/>
      <c r="E662" s="197"/>
      <c r="F662" s="197"/>
      <c r="G662" s="197"/>
      <c r="H662" s="169"/>
      <c r="I662" s="152"/>
      <c r="J662" s="50"/>
      <c r="K662" s="50"/>
      <c r="L662" s="50"/>
      <c r="M662" s="50"/>
      <c r="N662" s="152"/>
      <c r="O662" s="197"/>
      <c r="P662" s="197"/>
      <c r="Q662" s="197"/>
      <c r="R662" s="197"/>
      <c r="S662" s="197"/>
      <c r="T662" s="197"/>
      <c r="U662" s="197"/>
      <c r="V662" s="197"/>
      <c r="W662" s="197"/>
      <c r="X662" s="197"/>
      <c r="Y662" s="197"/>
      <c r="Z662" s="197"/>
    </row>
    <row r="663" ht="15.75" customHeight="1">
      <c r="A663" s="180"/>
      <c r="B663" s="197"/>
      <c r="C663" s="197"/>
      <c r="D663" s="197"/>
      <c r="E663" s="197"/>
      <c r="F663" s="197"/>
      <c r="G663" s="197"/>
      <c r="H663" s="169"/>
      <c r="I663" s="152"/>
      <c r="J663" s="50"/>
      <c r="K663" s="50"/>
      <c r="L663" s="50"/>
      <c r="M663" s="50"/>
      <c r="N663" s="152"/>
      <c r="O663" s="197"/>
      <c r="P663" s="197"/>
      <c r="Q663" s="197"/>
      <c r="R663" s="197"/>
      <c r="S663" s="197"/>
      <c r="T663" s="197"/>
      <c r="U663" s="197"/>
      <c r="V663" s="197"/>
      <c r="W663" s="197"/>
      <c r="X663" s="197"/>
      <c r="Y663" s="197"/>
      <c r="Z663" s="197"/>
    </row>
    <row r="664" ht="15.75" customHeight="1">
      <c r="A664" s="180"/>
      <c r="B664" s="197"/>
      <c r="C664" s="197"/>
      <c r="D664" s="197"/>
      <c r="E664" s="197"/>
      <c r="F664" s="197"/>
      <c r="G664" s="197"/>
      <c r="H664" s="197"/>
      <c r="I664" s="152"/>
      <c r="J664" s="50"/>
      <c r="K664" s="50"/>
      <c r="L664" s="50"/>
      <c r="M664" s="50"/>
      <c r="N664" s="152"/>
      <c r="O664" s="197"/>
      <c r="P664" s="197"/>
      <c r="Q664" s="197"/>
      <c r="R664" s="197"/>
      <c r="S664" s="197"/>
      <c r="T664" s="197"/>
      <c r="U664" s="197"/>
      <c r="V664" s="197"/>
      <c r="W664" s="197"/>
      <c r="X664" s="197"/>
      <c r="Y664" s="197"/>
      <c r="Z664" s="197"/>
    </row>
    <row r="665" ht="15.75" customHeight="1">
      <c r="A665" s="180"/>
      <c r="B665" s="197"/>
      <c r="C665" s="197"/>
      <c r="D665" s="197"/>
      <c r="E665" s="197"/>
      <c r="F665" s="197"/>
      <c r="G665" s="197"/>
      <c r="H665" s="169"/>
      <c r="I665" s="152"/>
      <c r="J665" s="50"/>
      <c r="K665" s="50"/>
      <c r="L665" s="50"/>
      <c r="M665" s="50"/>
      <c r="N665" s="152"/>
      <c r="O665" s="197"/>
      <c r="P665" s="197"/>
      <c r="Q665" s="197"/>
      <c r="R665" s="197"/>
      <c r="S665" s="197"/>
      <c r="T665" s="197"/>
      <c r="U665" s="197"/>
      <c r="V665" s="197"/>
      <c r="W665" s="197"/>
      <c r="X665" s="197"/>
      <c r="Y665" s="197"/>
      <c r="Z665" s="197"/>
    </row>
    <row r="666" ht="15.75" customHeight="1">
      <c r="A666" s="180"/>
      <c r="B666" s="197"/>
      <c r="C666" s="197"/>
      <c r="D666" s="197"/>
      <c r="E666" s="197"/>
      <c r="F666" s="197"/>
      <c r="G666" s="197"/>
      <c r="H666" s="169"/>
      <c r="I666" s="152"/>
      <c r="J666" s="50"/>
      <c r="K666" s="50"/>
      <c r="L666" s="50"/>
      <c r="M666" s="50"/>
      <c r="N666" s="152"/>
      <c r="O666" s="197"/>
      <c r="P666" s="197"/>
      <c r="Q666" s="197"/>
      <c r="R666" s="197"/>
      <c r="S666" s="197"/>
      <c r="T666" s="197"/>
      <c r="U666" s="197"/>
      <c r="V666" s="197"/>
      <c r="W666" s="197"/>
      <c r="X666" s="197"/>
      <c r="Y666" s="197"/>
      <c r="Z666" s="197"/>
    </row>
    <row r="667" ht="15.75" customHeight="1">
      <c r="A667" s="180"/>
      <c r="B667" s="197"/>
      <c r="C667" s="197"/>
      <c r="D667" s="197"/>
      <c r="E667" s="197"/>
      <c r="F667" s="197"/>
      <c r="G667" s="197"/>
      <c r="H667" s="169"/>
      <c r="I667" s="152"/>
      <c r="J667" s="50"/>
      <c r="K667" s="50"/>
      <c r="L667" s="50"/>
      <c r="M667" s="50"/>
      <c r="N667" s="152"/>
      <c r="O667" s="197"/>
      <c r="P667" s="197"/>
      <c r="Q667" s="197"/>
      <c r="R667" s="197"/>
      <c r="S667" s="197"/>
      <c r="T667" s="197"/>
      <c r="U667" s="197"/>
      <c r="V667" s="197"/>
      <c r="W667" s="197"/>
      <c r="X667" s="197"/>
      <c r="Y667" s="197"/>
      <c r="Z667" s="197"/>
    </row>
    <row r="668" ht="15.75" customHeight="1">
      <c r="A668" s="180"/>
      <c r="B668" s="197"/>
      <c r="C668" s="197"/>
      <c r="D668" s="197"/>
      <c r="E668" s="197"/>
      <c r="F668" s="197"/>
      <c r="G668" s="197"/>
      <c r="H668" s="169"/>
      <c r="I668" s="152"/>
      <c r="J668" s="50"/>
      <c r="K668" s="50"/>
      <c r="L668" s="50"/>
      <c r="M668" s="50"/>
      <c r="N668" s="152"/>
      <c r="O668" s="197"/>
      <c r="P668" s="197"/>
      <c r="Q668" s="197"/>
      <c r="R668" s="197"/>
      <c r="S668" s="197"/>
      <c r="T668" s="197"/>
      <c r="U668" s="197"/>
      <c r="V668" s="197"/>
      <c r="W668" s="197"/>
      <c r="X668" s="197"/>
      <c r="Y668" s="197"/>
      <c r="Z668" s="197"/>
    </row>
    <row r="669" ht="15.75" customHeight="1">
      <c r="A669" s="180"/>
      <c r="B669" s="197"/>
      <c r="C669" s="197"/>
      <c r="D669" s="197"/>
      <c r="E669" s="197"/>
      <c r="F669" s="197"/>
      <c r="G669" s="197"/>
      <c r="H669" s="197"/>
      <c r="I669" s="152"/>
      <c r="J669" s="50"/>
      <c r="K669" s="50"/>
      <c r="L669" s="50"/>
      <c r="M669" s="50"/>
      <c r="N669" s="152"/>
      <c r="O669" s="197"/>
      <c r="P669" s="197"/>
      <c r="Q669" s="197"/>
      <c r="R669" s="197"/>
      <c r="S669" s="197"/>
      <c r="T669" s="197"/>
      <c r="U669" s="197"/>
      <c r="V669" s="197"/>
      <c r="W669" s="197"/>
      <c r="X669" s="197"/>
      <c r="Y669" s="197"/>
      <c r="Z669" s="197"/>
    </row>
    <row r="670" ht="15.75" customHeight="1">
      <c r="A670" s="180"/>
      <c r="B670" s="197"/>
      <c r="C670" s="197"/>
      <c r="D670" s="197"/>
      <c r="E670" s="197"/>
      <c r="F670" s="197"/>
      <c r="G670" s="197"/>
      <c r="H670" s="197"/>
      <c r="I670" s="152"/>
      <c r="J670" s="50"/>
      <c r="K670" s="50"/>
      <c r="L670" s="50"/>
      <c r="M670" s="50"/>
      <c r="N670" s="152"/>
      <c r="O670" s="197"/>
      <c r="P670" s="197"/>
      <c r="Q670" s="197"/>
      <c r="R670" s="197"/>
      <c r="S670" s="197"/>
      <c r="T670" s="197"/>
      <c r="U670" s="197"/>
      <c r="V670" s="197"/>
      <c r="W670" s="197"/>
      <c r="X670" s="197"/>
      <c r="Y670" s="197"/>
      <c r="Z670" s="197"/>
    </row>
    <row r="671" ht="15.75" customHeight="1">
      <c r="A671" s="180"/>
      <c r="B671" s="197"/>
      <c r="C671" s="197"/>
      <c r="D671" s="197"/>
      <c r="E671" s="197"/>
      <c r="F671" s="197"/>
      <c r="G671" s="197"/>
      <c r="H671" s="169"/>
      <c r="I671" s="152"/>
      <c r="J671" s="50"/>
      <c r="K671" s="50"/>
      <c r="L671" s="50"/>
      <c r="M671" s="50"/>
      <c r="N671" s="152"/>
      <c r="O671" s="197"/>
      <c r="P671" s="197"/>
      <c r="Q671" s="197"/>
      <c r="R671" s="197"/>
      <c r="S671" s="197"/>
      <c r="T671" s="197"/>
      <c r="U671" s="197"/>
      <c r="V671" s="197"/>
      <c r="W671" s="197"/>
      <c r="X671" s="197"/>
      <c r="Y671" s="197"/>
      <c r="Z671" s="197"/>
    </row>
    <row r="672" ht="15.75" customHeight="1">
      <c r="A672" s="180"/>
      <c r="B672" s="197"/>
      <c r="C672" s="197"/>
      <c r="D672" s="197"/>
      <c r="E672" s="197"/>
      <c r="F672" s="197"/>
      <c r="G672" s="197"/>
      <c r="H672" s="197"/>
      <c r="I672" s="152"/>
      <c r="J672" s="50"/>
      <c r="K672" s="50"/>
      <c r="L672" s="50"/>
      <c r="M672" s="50"/>
      <c r="N672" s="152"/>
      <c r="O672" s="197"/>
      <c r="P672" s="197"/>
      <c r="Q672" s="197"/>
      <c r="R672" s="197"/>
      <c r="S672" s="197"/>
      <c r="T672" s="197"/>
      <c r="U672" s="197"/>
      <c r="V672" s="197"/>
      <c r="W672" s="197"/>
      <c r="X672" s="197"/>
      <c r="Y672" s="197"/>
      <c r="Z672" s="197"/>
    </row>
    <row r="673" ht="15.75" customHeight="1">
      <c r="A673" s="180"/>
      <c r="B673" s="197"/>
      <c r="C673" s="197"/>
      <c r="D673" s="197"/>
      <c r="E673" s="197"/>
      <c r="F673" s="197"/>
      <c r="G673" s="197"/>
      <c r="H673" s="169"/>
      <c r="I673" s="152"/>
      <c r="J673" s="50"/>
      <c r="K673" s="50"/>
      <c r="L673" s="50"/>
      <c r="M673" s="50"/>
      <c r="N673" s="152"/>
      <c r="O673" s="197"/>
      <c r="P673" s="197"/>
      <c r="Q673" s="197"/>
      <c r="R673" s="197"/>
      <c r="S673" s="197"/>
      <c r="T673" s="197"/>
      <c r="U673" s="197"/>
      <c r="V673" s="197"/>
      <c r="W673" s="197"/>
      <c r="X673" s="197"/>
      <c r="Y673" s="197"/>
      <c r="Z673" s="197"/>
    </row>
    <row r="674" ht="15.75" customHeight="1">
      <c r="A674" s="180"/>
      <c r="B674" s="197"/>
      <c r="C674" s="197"/>
      <c r="D674" s="197"/>
      <c r="E674" s="197"/>
      <c r="F674" s="197"/>
      <c r="G674" s="197"/>
      <c r="H674" s="197"/>
      <c r="I674" s="152"/>
      <c r="J674" s="50"/>
      <c r="K674" s="50"/>
      <c r="L674" s="50"/>
      <c r="M674" s="50"/>
      <c r="N674" s="152"/>
      <c r="O674" s="197"/>
      <c r="P674" s="197"/>
      <c r="Q674" s="197"/>
      <c r="R674" s="197"/>
      <c r="S674" s="197"/>
      <c r="T674" s="197"/>
      <c r="U674" s="197"/>
      <c r="V674" s="197"/>
      <c r="W674" s="197"/>
      <c r="X674" s="197"/>
      <c r="Y674" s="197"/>
      <c r="Z674" s="197"/>
    </row>
    <row r="675" ht="15.75" customHeight="1">
      <c r="A675" s="180"/>
      <c r="B675" s="197"/>
      <c r="C675" s="197"/>
      <c r="D675" s="197"/>
      <c r="E675" s="197"/>
      <c r="F675" s="197"/>
      <c r="G675" s="197"/>
      <c r="H675" s="169"/>
      <c r="I675" s="152"/>
      <c r="J675" s="50"/>
      <c r="K675" s="50"/>
      <c r="L675" s="50"/>
      <c r="M675" s="50"/>
      <c r="N675" s="152"/>
      <c r="O675" s="197"/>
      <c r="P675" s="197"/>
      <c r="Q675" s="197"/>
      <c r="R675" s="197"/>
      <c r="S675" s="197"/>
      <c r="T675" s="197"/>
      <c r="U675" s="197"/>
      <c r="V675" s="197"/>
      <c r="W675" s="197"/>
      <c r="X675" s="197"/>
      <c r="Y675" s="197"/>
      <c r="Z675" s="197"/>
    </row>
    <row r="676" ht="15.75" customHeight="1">
      <c r="A676" s="180"/>
      <c r="B676" s="197"/>
      <c r="C676" s="197"/>
      <c r="D676" s="197"/>
      <c r="E676" s="197"/>
      <c r="F676" s="197"/>
      <c r="G676" s="197"/>
      <c r="H676" s="169"/>
      <c r="I676" s="152"/>
      <c r="J676" s="50"/>
      <c r="K676" s="50"/>
      <c r="L676" s="50"/>
      <c r="M676" s="50"/>
      <c r="N676" s="152"/>
      <c r="O676" s="197"/>
      <c r="P676" s="197"/>
      <c r="Q676" s="197"/>
      <c r="R676" s="197"/>
      <c r="S676" s="197"/>
      <c r="T676" s="197"/>
      <c r="U676" s="197"/>
      <c r="V676" s="197"/>
      <c r="W676" s="197"/>
      <c r="X676" s="197"/>
      <c r="Y676" s="197"/>
      <c r="Z676" s="197"/>
    </row>
    <row r="677" ht="15.75" customHeight="1">
      <c r="A677" s="180"/>
      <c r="B677" s="197"/>
      <c r="C677" s="197"/>
      <c r="D677" s="197"/>
      <c r="E677" s="197"/>
      <c r="F677" s="197"/>
      <c r="G677" s="197"/>
      <c r="H677" s="169"/>
      <c r="I677" s="152"/>
      <c r="J677" s="50"/>
      <c r="K677" s="50"/>
      <c r="L677" s="50"/>
      <c r="M677" s="50"/>
      <c r="N677" s="152"/>
      <c r="O677" s="197"/>
      <c r="P677" s="197"/>
      <c r="Q677" s="197"/>
      <c r="R677" s="197"/>
      <c r="S677" s="197"/>
      <c r="T677" s="197"/>
      <c r="U677" s="197"/>
      <c r="V677" s="197"/>
      <c r="W677" s="197"/>
      <c r="X677" s="197"/>
      <c r="Y677" s="197"/>
      <c r="Z677" s="197"/>
    </row>
    <row r="678" ht="15.75" customHeight="1">
      <c r="A678" s="180"/>
      <c r="B678" s="197"/>
      <c r="C678" s="197"/>
      <c r="D678" s="197"/>
      <c r="E678" s="197"/>
      <c r="F678" s="197"/>
      <c r="G678" s="197"/>
      <c r="H678" s="169"/>
      <c r="I678" s="152"/>
      <c r="J678" s="50"/>
      <c r="K678" s="50"/>
      <c r="L678" s="50"/>
      <c r="M678" s="50"/>
      <c r="N678" s="152"/>
      <c r="O678" s="197"/>
      <c r="P678" s="197"/>
      <c r="Q678" s="197"/>
      <c r="R678" s="197"/>
      <c r="S678" s="197"/>
      <c r="T678" s="197"/>
      <c r="U678" s="197"/>
      <c r="V678" s="197"/>
      <c r="W678" s="197"/>
      <c r="X678" s="197"/>
      <c r="Y678" s="197"/>
      <c r="Z678" s="197"/>
    </row>
    <row r="679" ht="15.75" customHeight="1">
      <c r="A679" s="180"/>
      <c r="B679" s="197"/>
      <c r="C679" s="197"/>
      <c r="D679" s="197"/>
      <c r="E679" s="197"/>
      <c r="F679" s="197"/>
      <c r="G679" s="197"/>
      <c r="H679" s="169"/>
      <c r="I679" s="152"/>
      <c r="J679" s="50"/>
      <c r="K679" s="50"/>
      <c r="L679" s="50"/>
      <c r="M679" s="50"/>
      <c r="N679" s="152"/>
      <c r="O679" s="197"/>
      <c r="P679" s="197"/>
      <c r="Q679" s="197"/>
      <c r="R679" s="197"/>
      <c r="S679" s="197"/>
      <c r="T679" s="197"/>
      <c r="U679" s="197"/>
      <c r="V679" s="197"/>
      <c r="W679" s="197"/>
      <c r="X679" s="197"/>
      <c r="Y679" s="197"/>
      <c r="Z679" s="197"/>
    </row>
    <row r="680" ht="15.75" customHeight="1">
      <c r="A680" s="180"/>
      <c r="B680" s="197"/>
      <c r="C680" s="197"/>
      <c r="D680" s="197"/>
      <c r="E680" s="197"/>
      <c r="F680" s="197"/>
      <c r="G680" s="197"/>
      <c r="H680" s="169"/>
      <c r="I680" s="152"/>
      <c r="J680" s="50"/>
      <c r="K680" s="50"/>
      <c r="L680" s="50"/>
      <c r="M680" s="50"/>
      <c r="N680" s="152"/>
      <c r="O680" s="197"/>
      <c r="P680" s="197"/>
      <c r="Q680" s="197"/>
      <c r="R680" s="197"/>
      <c r="S680" s="197"/>
      <c r="T680" s="197"/>
      <c r="U680" s="197"/>
      <c r="V680" s="197"/>
      <c r="W680" s="197"/>
      <c r="X680" s="197"/>
      <c r="Y680" s="197"/>
      <c r="Z680" s="197"/>
    </row>
    <row r="681" ht="15.75" customHeight="1">
      <c r="A681" s="180"/>
      <c r="B681" s="197"/>
      <c r="C681" s="197"/>
      <c r="D681" s="197"/>
      <c r="E681" s="197"/>
      <c r="F681" s="197"/>
      <c r="G681" s="197"/>
      <c r="H681" s="169"/>
      <c r="I681" s="152"/>
      <c r="J681" s="50"/>
      <c r="K681" s="50"/>
      <c r="L681" s="50"/>
      <c r="M681" s="50"/>
      <c r="N681" s="152"/>
      <c r="O681" s="197"/>
      <c r="P681" s="197"/>
      <c r="Q681" s="197"/>
      <c r="R681" s="197"/>
      <c r="S681" s="197"/>
      <c r="T681" s="197"/>
      <c r="U681" s="197"/>
      <c r="V681" s="197"/>
      <c r="W681" s="197"/>
      <c r="X681" s="197"/>
      <c r="Y681" s="197"/>
      <c r="Z681" s="197"/>
    </row>
    <row r="682" ht="15.75" customHeight="1">
      <c r="A682" s="180"/>
      <c r="B682" s="197"/>
      <c r="C682" s="197"/>
      <c r="D682" s="197"/>
      <c r="E682" s="197"/>
      <c r="F682" s="197"/>
      <c r="G682" s="197"/>
      <c r="H682" s="169"/>
      <c r="I682" s="152"/>
      <c r="J682" s="50"/>
      <c r="K682" s="50"/>
      <c r="L682" s="50"/>
      <c r="M682" s="50"/>
      <c r="N682" s="152"/>
      <c r="O682" s="197"/>
      <c r="P682" s="197"/>
      <c r="Q682" s="197"/>
      <c r="R682" s="197"/>
      <c r="S682" s="197"/>
      <c r="T682" s="197"/>
      <c r="U682" s="197"/>
      <c r="V682" s="197"/>
      <c r="W682" s="197"/>
      <c r="X682" s="197"/>
      <c r="Y682" s="197"/>
      <c r="Z682" s="197"/>
    </row>
    <row r="683" ht="15.75" customHeight="1">
      <c r="A683" s="180"/>
      <c r="B683" s="197"/>
      <c r="C683" s="197"/>
      <c r="D683" s="197"/>
      <c r="E683" s="197"/>
      <c r="F683" s="197"/>
      <c r="G683" s="197"/>
      <c r="H683" s="197"/>
      <c r="I683" s="152"/>
      <c r="J683" s="50"/>
      <c r="K683" s="50"/>
      <c r="L683" s="50"/>
      <c r="M683" s="50"/>
      <c r="N683" s="152"/>
      <c r="O683" s="197"/>
      <c r="P683" s="197"/>
      <c r="Q683" s="197"/>
      <c r="R683" s="197"/>
      <c r="S683" s="197"/>
      <c r="T683" s="197"/>
      <c r="U683" s="197"/>
      <c r="V683" s="197"/>
      <c r="W683" s="197"/>
      <c r="X683" s="197"/>
      <c r="Y683" s="197"/>
      <c r="Z683" s="197"/>
    </row>
    <row r="684" ht="15.75" customHeight="1">
      <c r="A684" s="180"/>
      <c r="B684" s="197"/>
      <c r="C684" s="197"/>
      <c r="D684" s="197"/>
      <c r="E684" s="197"/>
      <c r="F684" s="197"/>
      <c r="G684" s="197"/>
      <c r="H684" s="197"/>
      <c r="I684" s="152"/>
      <c r="J684" s="50"/>
      <c r="K684" s="50"/>
      <c r="L684" s="50"/>
      <c r="M684" s="50"/>
      <c r="N684" s="152"/>
      <c r="O684" s="197"/>
      <c r="P684" s="197"/>
      <c r="Q684" s="197"/>
      <c r="R684" s="197"/>
      <c r="S684" s="197"/>
      <c r="T684" s="197"/>
      <c r="U684" s="197"/>
      <c r="V684" s="197"/>
      <c r="W684" s="197"/>
      <c r="X684" s="197"/>
      <c r="Y684" s="197"/>
      <c r="Z684" s="197"/>
    </row>
    <row r="685" ht="15.75" customHeight="1">
      <c r="A685" s="180"/>
      <c r="B685" s="197"/>
      <c r="C685" s="197"/>
      <c r="D685" s="197"/>
      <c r="E685" s="197"/>
      <c r="F685" s="197"/>
      <c r="G685" s="197"/>
      <c r="H685" s="169"/>
      <c r="I685" s="152"/>
      <c r="J685" s="50"/>
      <c r="K685" s="50"/>
      <c r="L685" s="50"/>
      <c r="M685" s="50"/>
      <c r="N685" s="152"/>
      <c r="O685" s="197"/>
      <c r="P685" s="197"/>
      <c r="Q685" s="197"/>
      <c r="R685" s="197"/>
      <c r="S685" s="197"/>
      <c r="T685" s="197"/>
      <c r="U685" s="197"/>
      <c r="V685" s="197"/>
      <c r="W685" s="197"/>
      <c r="X685" s="197"/>
      <c r="Y685" s="197"/>
      <c r="Z685" s="197"/>
    </row>
    <row r="686" ht="15.75" customHeight="1">
      <c r="A686" s="180"/>
      <c r="B686" s="197"/>
      <c r="C686" s="197"/>
      <c r="D686" s="197"/>
      <c r="E686" s="197"/>
      <c r="F686" s="197"/>
      <c r="G686" s="197"/>
      <c r="H686" s="197"/>
      <c r="I686" s="152"/>
      <c r="J686" s="50"/>
      <c r="K686" s="50"/>
      <c r="L686" s="50"/>
      <c r="M686" s="50"/>
      <c r="N686" s="152"/>
      <c r="O686" s="197"/>
      <c r="P686" s="197"/>
      <c r="Q686" s="197"/>
      <c r="R686" s="197"/>
      <c r="S686" s="197"/>
      <c r="T686" s="197"/>
      <c r="U686" s="197"/>
      <c r="V686" s="197"/>
      <c r="W686" s="197"/>
      <c r="X686" s="197"/>
      <c r="Y686" s="197"/>
      <c r="Z686" s="197"/>
    </row>
    <row r="687" ht="15.75" customHeight="1">
      <c r="A687" s="180"/>
      <c r="B687" s="197"/>
      <c r="C687" s="197"/>
      <c r="D687" s="197"/>
      <c r="E687" s="197"/>
      <c r="F687" s="197"/>
      <c r="G687" s="197"/>
      <c r="H687" s="169"/>
      <c r="I687" s="152"/>
      <c r="J687" s="50"/>
      <c r="K687" s="50"/>
      <c r="L687" s="50"/>
      <c r="M687" s="50"/>
      <c r="N687" s="152"/>
      <c r="O687" s="197"/>
      <c r="P687" s="197"/>
      <c r="Q687" s="197"/>
      <c r="R687" s="197"/>
      <c r="S687" s="197"/>
      <c r="T687" s="197"/>
      <c r="U687" s="197"/>
      <c r="V687" s="197"/>
      <c r="W687" s="197"/>
      <c r="X687" s="197"/>
      <c r="Y687" s="197"/>
      <c r="Z687" s="197"/>
    </row>
    <row r="688" ht="15.75" customHeight="1">
      <c r="A688" s="180"/>
      <c r="B688" s="197"/>
      <c r="C688" s="197"/>
      <c r="D688" s="197"/>
      <c r="E688" s="197"/>
      <c r="F688" s="197"/>
      <c r="G688" s="197"/>
      <c r="H688" s="197"/>
      <c r="I688" s="152"/>
      <c r="J688" s="50"/>
      <c r="K688" s="50"/>
      <c r="L688" s="50"/>
      <c r="M688" s="50"/>
      <c r="N688" s="152"/>
      <c r="O688" s="197"/>
      <c r="P688" s="197"/>
      <c r="Q688" s="197"/>
      <c r="R688" s="197"/>
      <c r="S688" s="197"/>
      <c r="T688" s="197"/>
      <c r="U688" s="197"/>
      <c r="V688" s="197"/>
      <c r="W688" s="197"/>
      <c r="X688" s="197"/>
      <c r="Y688" s="197"/>
      <c r="Z688" s="197"/>
    </row>
    <row r="689" ht="15.75" customHeight="1">
      <c r="A689" s="180"/>
      <c r="B689" s="197"/>
      <c r="C689" s="197"/>
      <c r="D689" s="197"/>
      <c r="E689" s="197"/>
      <c r="F689" s="197"/>
      <c r="G689" s="197"/>
      <c r="H689" s="169"/>
      <c r="I689" s="152"/>
      <c r="J689" s="50"/>
      <c r="K689" s="50"/>
      <c r="L689" s="50"/>
      <c r="M689" s="50"/>
      <c r="N689" s="152"/>
      <c r="O689" s="197"/>
      <c r="P689" s="197"/>
      <c r="Q689" s="197"/>
      <c r="R689" s="197"/>
      <c r="S689" s="197"/>
      <c r="T689" s="197"/>
      <c r="U689" s="197"/>
      <c r="V689" s="197"/>
      <c r="W689" s="197"/>
      <c r="X689" s="197"/>
      <c r="Y689" s="197"/>
      <c r="Z689" s="197"/>
    </row>
    <row r="690" ht="15.75" customHeight="1">
      <c r="A690" s="180"/>
      <c r="B690" s="197"/>
      <c r="C690" s="197"/>
      <c r="D690" s="197"/>
      <c r="E690" s="197"/>
      <c r="F690" s="197"/>
      <c r="G690" s="197"/>
      <c r="H690" s="197"/>
      <c r="I690" s="152"/>
      <c r="J690" s="50"/>
      <c r="K690" s="50"/>
      <c r="L690" s="50"/>
      <c r="M690" s="50"/>
      <c r="N690" s="152"/>
      <c r="O690" s="197"/>
      <c r="P690" s="197"/>
      <c r="Q690" s="197"/>
      <c r="R690" s="197"/>
      <c r="S690" s="197"/>
      <c r="T690" s="197"/>
      <c r="U690" s="197"/>
      <c r="V690" s="197"/>
      <c r="W690" s="197"/>
      <c r="X690" s="197"/>
      <c r="Y690" s="197"/>
      <c r="Z690" s="197"/>
    </row>
    <row r="691" ht="15.75" customHeight="1">
      <c r="A691" s="180"/>
      <c r="B691" s="197"/>
      <c r="C691" s="197"/>
      <c r="D691" s="197"/>
      <c r="E691" s="197"/>
      <c r="F691" s="197"/>
      <c r="G691" s="197"/>
      <c r="H691" s="197"/>
      <c r="I691" s="152"/>
      <c r="J691" s="50"/>
      <c r="K691" s="50"/>
      <c r="L691" s="50"/>
      <c r="M691" s="50"/>
      <c r="N691" s="152"/>
      <c r="O691" s="197"/>
      <c r="P691" s="197"/>
      <c r="Q691" s="197"/>
      <c r="R691" s="197"/>
      <c r="S691" s="197"/>
      <c r="T691" s="197"/>
      <c r="U691" s="197"/>
      <c r="V691" s="197"/>
      <c r="W691" s="197"/>
      <c r="X691" s="197"/>
      <c r="Y691" s="197"/>
      <c r="Z691" s="197"/>
    </row>
    <row r="692" ht="15.75" customHeight="1">
      <c r="A692" s="180"/>
      <c r="B692" s="197"/>
      <c r="C692" s="197"/>
      <c r="D692" s="197"/>
      <c r="E692" s="197"/>
      <c r="F692" s="197"/>
      <c r="G692" s="197"/>
      <c r="H692" s="197"/>
      <c r="I692" s="152"/>
      <c r="J692" s="50"/>
      <c r="K692" s="50"/>
      <c r="L692" s="50"/>
      <c r="M692" s="50"/>
      <c r="N692" s="152"/>
      <c r="O692" s="197"/>
      <c r="P692" s="197"/>
      <c r="Q692" s="197"/>
      <c r="R692" s="197"/>
      <c r="S692" s="197"/>
      <c r="T692" s="197"/>
      <c r="U692" s="197"/>
      <c r="V692" s="197"/>
      <c r="W692" s="197"/>
      <c r="X692" s="197"/>
      <c r="Y692" s="197"/>
      <c r="Z692" s="197"/>
    </row>
    <row r="693" ht="15.75" customHeight="1">
      <c r="A693" s="180"/>
      <c r="B693" s="197"/>
      <c r="C693" s="197"/>
      <c r="D693" s="197"/>
      <c r="E693" s="197"/>
      <c r="F693" s="197"/>
      <c r="G693" s="197"/>
      <c r="H693" s="169"/>
      <c r="I693" s="152"/>
      <c r="J693" s="50"/>
      <c r="K693" s="50"/>
      <c r="L693" s="50"/>
      <c r="M693" s="50"/>
      <c r="N693" s="152"/>
      <c r="O693" s="197"/>
      <c r="P693" s="197"/>
      <c r="Q693" s="197"/>
      <c r="R693" s="197"/>
      <c r="S693" s="197"/>
      <c r="T693" s="197"/>
      <c r="U693" s="197"/>
      <c r="V693" s="197"/>
      <c r="W693" s="197"/>
      <c r="X693" s="197"/>
      <c r="Y693" s="197"/>
      <c r="Z693" s="197"/>
    </row>
    <row r="694" ht="15.75" customHeight="1">
      <c r="A694" s="180"/>
      <c r="B694" s="197"/>
      <c r="C694" s="197"/>
      <c r="D694" s="197"/>
      <c r="E694" s="197"/>
      <c r="F694" s="197"/>
      <c r="G694" s="197"/>
      <c r="H694" s="169"/>
      <c r="I694" s="152"/>
      <c r="J694" s="50"/>
      <c r="K694" s="50"/>
      <c r="L694" s="50"/>
      <c r="M694" s="50"/>
      <c r="N694" s="152"/>
      <c r="O694" s="197"/>
      <c r="P694" s="197"/>
      <c r="Q694" s="197"/>
      <c r="R694" s="197"/>
      <c r="S694" s="197"/>
      <c r="T694" s="197"/>
      <c r="U694" s="197"/>
      <c r="V694" s="197"/>
      <c r="W694" s="197"/>
      <c r="X694" s="197"/>
      <c r="Y694" s="197"/>
      <c r="Z694" s="197"/>
    </row>
    <row r="695" ht="15.75" customHeight="1">
      <c r="A695" s="180"/>
      <c r="B695" s="197"/>
      <c r="C695" s="197"/>
      <c r="D695" s="197"/>
      <c r="E695" s="197"/>
      <c r="F695" s="197"/>
      <c r="G695" s="197"/>
      <c r="H695" s="169"/>
      <c r="I695" s="152"/>
      <c r="J695" s="50"/>
      <c r="K695" s="50"/>
      <c r="L695" s="50"/>
      <c r="M695" s="50"/>
      <c r="N695" s="152"/>
      <c r="O695" s="197"/>
      <c r="P695" s="197"/>
      <c r="Q695" s="197"/>
      <c r="R695" s="197"/>
      <c r="S695" s="197"/>
      <c r="T695" s="197"/>
      <c r="U695" s="197"/>
      <c r="V695" s="197"/>
      <c r="W695" s="197"/>
      <c r="X695" s="197"/>
      <c r="Y695" s="197"/>
      <c r="Z695" s="197"/>
    </row>
    <row r="696" ht="15.75" customHeight="1">
      <c r="A696" s="180"/>
      <c r="B696" s="197"/>
      <c r="C696" s="197"/>
      <c r="D696" s="197"/>
      <c r="E696" s="197"/>
      <c r="F696" s="197"/>
      <c r="G696" s="197"/>
      <c r="H696" s="197"/>
      <c r="I696" s="152"/>
      <c r="J696" s="50"/>
      <c r="K696" s="50"/>
      <c r="L696" s="50"/>
      <c r="M696" s="50"/>
      <c r="N696" s="152"/>
      <c r="O696" s="197"/>
      <c r="P696" s="197"/>
      <c r="Q696" s="197"/>
      <c r="R696" s="197"/>
      <c r="S696" s="197"/>
      <c r="T696" s="197"/>
      <c r="U696" s="197"/>
      <c r="V696" s="197"/>
      <c r="W696" s="197"/>
      <c r="X696" s="197"/>
      <c r="Y696" s="197"/>
      <c r="Z696" s="197"/>
    </row>
    <row r="697" ht="15.75" customHeight="1">
      <c r="A697" s="180"/>
      <c r="B697" s="197"/>
      <c r="C697" s="197"/>
      <c r="D697" s="197"/>
      <c r="E697" s="197"/>
      <c r="F697" s="197"/>
      <c r="G697" s="197"/>
      <c r="H697" s="197"/>
      <c r="I697" s="152"/>
      <c r="J697" s="50"/>
      <c r="K697" s="50"/>
      <c r="L697" s="50"/>
      <c r="M697" s="50"/>
      <c r="N697" s="152"/>
      <c r="O697" s="197"/>
      <c r="P697" s="197"/>
      <c r="Q697" s="197"/>
      <c r="R697" s="197"/>
      <c r="S697" s="197"/>
      <c r="T697" s="197"/>
      <c r="U697" s="197"/>
      <c r="V697" s="197"/>
      <c r="W697" s="197"/>
      <c r="X697" s="197"/>
      <c r="Y697" s="197"/>
      <c r="Z697" s="197"/>
    </row>
    <row r="698" ht="15.75" customHeight="1">
      <c r="A698" s="180"/>
      <c r="B698" s="197"/>
      <c r="C698" s="197"/>
      <c r="D698" s="197"/>
      <c r="E698" s="197"/>
      <c r="F698" s="197"/>
      <c r="G698" s="197"/>
      <c r="H698" s="169"/>
      <c r="I698" s="152"/>
      <c r="J698" s="50"/>
      <c r="K698" s="50"/>
      <c r="L698" s="50"/>
      <c r="M698" s="50"/>
      <c r="N698" s="152"/>
      <c r="O698" s="197"/>
      <c r="P698" s="197"/>
      <c r="Q698" s="197"/>
      <c r="R698" s="197"/>
      <c r="S698" s="197"/>
      <c r="T698" s="197"/>
      <c r="U698" s="197"/>
      <c r="V698" s="197"/>
      <c r="W698" s="197"/>
      <c r="X698" s="197"/>
      <c r="Y698" s="197"/>
      <c r="Z698" s="197"/>
    </row>
    <row r="699" ht="15.75" customHeight="1">
      <c r="A699" s="180"/>
      <c r="B699" s="197"/>
      <c r="C699" s="197"/>
      <c r="D699" s="197"/>
      <c r="E699" s="197"/>
      <c r="F699" s="197"/>
      <c r="G699" s="197"/>
      <c r="H699" s="169"/>
      <c r="I699" s="152"/>
      <c r="J699" s="50"/>
      <c r="K699" s="50"/>
      <c r="L699" s="50"/>
      <c r="M699" s="50"/>
      <c r="N699" s="152"/>
      <c r="O699" s="197"/>
      <c r="P699" s="197"/>
      <c r="Q699" s="197"/>
      <c r="R699" s="197"/>
      <c r="S699" s="197"/>
      <c r="T699" s="197"/>
      <c r="U699" s="197"/>
      <c r="V699" s="197"/>
      <c r="W699" s="197"/>
      <c r="X699" s="197"/>
      <c r="Y699" s="197"/>
      <c r="Z699" s="197"/>
    </row>
    <row r="700" ht="15.75" customHeight="1">
      <c r="A700" s="180"/>
      <c r="B700" s="197"/>
      <c r="C700" s="197"/>
      <c r="D700" s="197"/>
      <c r="E700" s="197"/>
      <c r="F700" s="197"/>
      <c r="G700" s="197"/>
      <c r="H700" s="169"/>
      <c r="I700" s="152"/>
      <c r="J700" s="50"/>
      <c r="K700" s="50"/>
      <c r="L700" s="50"/>
      <c r="M700" s="50"/>
      <c r="N700" s="152"/>
      <c r="O700" s="197"/>
      <c r="P700" s="197"/>
      <c r="Q700" s="197"/>
      <c r="R700" s="197"/>
      <c r="S700" s="197"/>
      <c r="T700" s="197"/>
      <c r="U700" s="197"/>
      <c r="V700" s="197"/>
      <c r="W700" s="197"/>
      <c r="X700" s="197"/>
      <c r="Y700" s="197"/>
      <c r="Z700" s="197"/>
    </row>
    <row r="701" ht="15.75" customHeight="1">
      <c r="A701" s="180"/>
      <c r="B701" s="197"/>
      <c r="C701" s="197"/>
      <c r="D701" s="197"/>
      <c r="E701" s="197"/>
      <c r="F701" s="197"/>
      <c r="G701" s="197"/>
      <c r="H701" s="197"/>
      <c r="I701" s="152"/>
      <c r="J701" s="50"/>
      <c r="K701" s="50"/>
      <c r="L701" s="50"/>
      <c r="M701" s="50"/>
      <c r="N701" s="152"/>
      <c r="O701" s="197"/>
      <c r="P701" s="197"/>
      <c r="Q701" s="197"/>
      <c r="R701" s="197"/>
      <c r="S701" s="197"/>
      <c r="T701" s="197"/>
      <c r="U701" s="197"/>
      <c r="V701" s="197"/>
      <c r="W701" s="197"/>
      <c r="X701" s="197"/>
      <c r="Y701" s="197"/>
      <c r="Z701" s="197"/>
    </row>
    <row r="702" ht="15.75" customHeight="1">
      <c r="A702" s="180"/>
      <c r="B702" s="197"/>
      <c r="C702" s="197"/>
      <c r="D702" s="197"/>
      <c r="E702" s="197"/>
      <c r="F702" s="197"/>
      <c r="G702" s="197"/>
      <c r="H702" s="169"/>
      <c r="I702" s="152"/>
      <c r="J702" s="50"/>
      <c r="K702" s="50"/>
      <c r="L702" s="50"/>
      <c r="M702" s="50"/>
      <c r="N702" s="152"/>
      <c r="O702" s="197"/>
      <c r="P702" s="197"/>
      <c r="Q702" s="197"/>
      <c r="R702" s="197"/>
      <c r="S702" s="197"/>
      <c r="T702" s="197"/>
      <c r="U702" s="197"/>
      <c r="V702" s="197"/>
      <c r="W702" s="197"/>
      <c r="X702" s="197"/>
      <c r="Y702" s="197"/>
      <c r="Z702" s="197"/>
    </row>
    <row r="703" ht="15.75" customHeight="1">
      <c r="A703" s="180"/>
      <c r="B703" s="197"/>
      <c r="C703" s="197"/>
      <c r="D703" s="197"/>
      <c r="E703" s="197"/>
      <c r="F703" s="197"/>
      <c r="G703" s="197"/>
      <c r="H703" s="169"/>
      <c r="I703" s="152"/>
      <c r="J703" s="50"/>
      <c r="K703" s="50"/>
      <c r="L703" s="50"/>
      <c r="M703" s="50"/>
      <c r="N703" s="152"/>
      <c r="O703" s="197"/>
      <c r="P703" s="197"/>
      <c r="Q703" s="197"/>
      <c r="R703" s="197"/>
      <c r="S703" s="197"/>
      <c r="T703" s="197"/>
      <c r="U703" s="197"/>
      <c r="V703" s="197"/>
      <c r="W703" s="197"/>
      <c r="X703" s="197"/>
      <c r="Y703" s="197"/>
      <c r="Z703" s="197"/>
    </row>
    <row r="704" ht="15.75" customHeight="1">
      <c r="A704" s="180"/>
      <c r="B704" s="197"/>
      <c r="C704" s="197"/>
      <c r="D704" s="197"/>
      <c r="E704" s="197"/>
      <c r="F704" s="197"/>
      <c r="G704" s="197"/>
      <c r="H704" s="197"/>
      <c r="I704" s="152"/>
      <c r="J704" s="50"/>
      <c r="K704" s="50"/>
      <c r="L704" s="50"/>
      <c r="M704" s="50"/>
      <c r="N704" s="152"/>
      <c r="O704" s="197"/>
      <c r="P704" s="197"/>
      <c r="Q704" s="197"/>
      <c r="R704" s="197"/>
      <c r="S704" s="197"/>
      <c r="T704" s="197"/>
      <c r="U704" s="197"/>
      <c r="V704" s="197"/>
      <c r="W704" s="197"/>
      <c r="X704" s="197"/>
      <c r="Y704" s="197"/>
      <c r="Z704" s="197"/>
    </row>
    <row r="705" ht="15.75" customHeight="1">
      <c r="A705" s="180"/>
      <c r="B705" s="197"/>
      <c r="C705" s="197"/>
      <c r="D705" s="197"/>
      <c r="E705" s="197"/>
      <c r="F705" s="197"/>
      <c r="G705" s="197"/>
      <c r="H705" s="197"/>
      <c r="I705" s="152"/>
      <c r="J705" s="50"/>
      <c r="K705" s="50"/>
      <c r="L705" s="50"/>
      <c r="M705" s="50"/>
      <c r="N705" s="152"/>
      <c r="O705" s="197"/>
      <c r="P705" s="197"/>
      <c r="Q705" s="197"/>
      <c r="R705" s="197"/>
      <c r="S705" s="197"/>
      <c r="T705" s="197"/>
      <c r="U705" s="197"/>
      <c r="V705" s="197"/>
      <c r="W705" s="197"/>
      <c r="X705" s="197"/>
      <c r="Y705" s="197"/>
      <c r="Z705" s="197"/>
    </row>
    <row r="706" ht="15.75" customHeight="1">
      <c r="A706" s="180"/>
      <c r="B706" s="197"/>
      <c r="C706" s="197"/>
      <c r="D706" s="197"/>
      <c r="E706" s="197"/>
      <c r="F706" s="197"/>
      <c r="G706" s="197"/>
      <c r="H706" s="197"/>
      <c r="I706" s="152"/>
      <c r="J706" s="50"/>
      <c r="K706" s="50"/>
      <c r="L706" s="50"/>
      <c r="M706" s="50"/>
      <c r="N706" s="152"/>
      <c r="O706" s="197"/>
      <c r="P706" s="197"/>
      <c r="Q706" s="197"/>
      <c r="R706" s="197"/>
      <c r="S706" s="197"/>
      <c r="T706" s="197"/>
      <c r="U706" s="197"/>
      <c r="V706" s="197"/>
      <c r="W706" s="197"/>
      <c r="X706" s="197"/>
      <c r="Y706" s="197"/>
      <c r="Z706" s="197"/>
    </row>
    <row r="707" ht="15.75" customHeight="1">
      <c r="A707" s="180"/>
      <c r="B707" s="197"/>
      <c r="C707" s="197"/>
      <c r="D707" s="197"/>
      <c r="E707" s="197"/>
      <c r="F707" s="197"/>
      <c r="G707" s="197"/>
      <c r="H707" s="169"/>
      <c r="I707" s="152"/>
      <c r="J707" s="50"/>
      <c r="K707" s="50"/>
      <c r="L707" s="50"/>
      <c r="M707" s="50"/>
      <c r="N707" s="152"/>
      <c r="O707" s="197"/>
      <c r="P707" s="197"/>
      <c r="Q707" s="197"/>
      <c r="R707" s="197"/>
      <c r="S707" s="197"/>
      <c r="T707" s="197"/>
      <c r="U707" s="197"/>
      <c r="V707" s="197"/>
      <c r="W707" s="197"/>
      <c r="X707" s="197"/>
      <c r="Y707" s="197"/>
      <c r="Z707" s="197"/>
    </row>
    <row r="708" ht="15.75" customHeight="1">
      <c r="A708" s="180"/>
      <c r="B708" s="197"/>
      <c r="C708" s="197"/>
      <c r="D708" s="197"/>
      <c r="E708" s="197"/>
      <c r="F708" s="197"/>
      <c r="G708" s="197"/>
      <c r="H708" s="197"/>
      <c r="I708" s="197"/>
      <c r="J708" s="50"/>
      <c r="K708" s="50"/>
      <c r="L708" s="50"/>
      <c r="M708" s="50"/>
      <c r="N708" s="50"/>
      <c r="O708" s="197"/>
      <c r="P708" s="197"/>
      <c r="Q708" s="197"/>
      <c r="R708" s="197"/>
      <c r="S708" s="197"/>
      <c r="T708" s="197"/>
      <c r="U708" s="197"/>
      <c r="V708" s="197"/>
      <c r="W708" s="197"/>
      <c r="X708" s="197"/>
      <c r="Y708" s="197"/>
      <c r="Z708" s="197"/>
    </row>
    <row r="709" ht="15.75" customHeight="1">
      <c r="A709" s="180"/>
      <c r="B709" s="197"/>
      <c r="C709" s="197"/>
      <c r="D709" s="197"/>
      <c r="E709" s="197"/>
      <c r="F709" s="197"/>
      <c r="G709" s="197"/>
      <c r="H709" s="169"/>
      <c r="I709" s="152"/>
      <c r="J709" s="50"/>
      <c r="K709" s="50"/>
      <c r="L709" s="50"/>
      <c r="M709" s="50"/>
      <c r="N709" s="152"/>
      <c r="O709" s="197"/>
      <c r="P709" s="197"/>
      <c r="Q709" s="197"/>
      <c r="R709" s="197"/>
      <c r="S709" s="197"/>
      <c r="T709" s="197"/>
      <c r="U709" s="197"/>
      <c r="V709" s="197"/>
      <c r="W709" s="197"/>
      <c r="X709" s="197"/>
      <c r="Y709" s="197"/>
      <c r="Z709" s="197"/>
    </row>
    <row r="710" ht="15.75" customHeight="1">
      <c r="A710" s="180"/>
      <c r="B710" s="197"/>
      <c r="C710" s="197"/>
      <c r="D710" s="197"/>
      <c r="E710" s="197"/>
      <c r="F710" s="197"/>
      <c r="G710" s="197"/>
      <c r="H710" s="169"/>
      <c r="I710" s="152"/>
      <c r="J710" s="50"/>
      <c r="K710" s="50"/>
      <c r="L710" s="50"/>
      <c r="M710" s="50"/>
      <c r="N710" s="152"/>
      <c r="O710" s="197"/>
      <c r="P710" s="197"/>
      <c r="Q710" s="197"/>
      <c r="R710" s="197"/>
      <c r="S710" s="197"/>
      <c r="T710" s="197"/>
      <c r="U710" s="197"/>
      <c r="V710" s="197"/>
      <c r="W710" s="197"/>
      <c r="X710" s="197"/>
      <c r="Y710" s="197"/>
      <c r="Z710" s="197"/>
    </row>
    <row r="711" ht="15.75" customHeight="1">
      <c r="A711" s="180"/>
      <c r="B711" s="197"/>
      <c r="C711" s="197"/>
      <c r="D711" s="197"/>
      <c r="E711" s="197"/>
      <c r="F711" s="197"/>
      <c r="G711" s="197"/>
      <c r="H711" s="169"/>
      <c r="I711" s="152"/>
      <c r="J711" s="50"/>
      <c r="K711" s="50"/>
      <c r="L711" s="50"/>
      <c r="M711" s="50"/>
      <c r="N711" s="152"/>
      <c r="O711" s="197"/>
      <c r="P711" s="197"/>
      <c r="Q711" s="197"/>
      <c r="R711" s="197"/>
      <c r="S711" s="197"/>
      <c r="T711" s="197"/>
      <c r="U711" s="197"/>
      <c r="V711" s="197"/>
      <c r="W711" s="197"/>
      <c r="X711" s="197"/>
      <c r="Y711" s="197"/>
      <c r="Z711" s="197"/>
    </row>
    <row r="712" ht="15.75" customHeight="1">
      <c r="A712" s="180"/>
      <c r="B712" s="197"/>
      <c r="C712" s="197"/>
      <c r="D712" s="197"/>
      <c r="E712" s="197"/>
      <c r="F712" s="197"/>
      <c r="G712" s="197"/>
      <c r="H712" s="197"/>
      <c r="I712" s="152"/>
      <c r="J712" s="50"/>
      <c r="K712" s="50"/>
      <c r="L712" s="50"/>
      <c r="M712" s="50"/>
      <c r="N712" s="152"/>
      <c r="O712" s="197"/>
      <c r="P712" s="197"/>
      <c r="Q712" s="197"/>
      <c r="R712" s="197"/>
      <c r="S712" s="197"/>
      <c r="T712" s="197"/>
      <c r="U712" s="197"/>
      <c r="V712" s="197"/>
      <c r="W712" s="197"/>
      <c r="X712" s="197"/>
      <c r="Y712" s="197"/>
      <c r="Z712" s="197"/>
    </row>
    <row r="713" ht="15.75" customHeight="1">
      <c r="A713" s="180"/>
      <c r="B713" s="197"/>
      <c r="C713" s="197"/>
      <c r="D713" s="197"/>
      <c r="E713" s="197"/>
      <c r="F713" s="197"/>
      <c r="G713" s="197"/>
      <c r="H713" s="169"/>
      <c r="I713" s="152"/>
      <c r="J713" s="50"/>
      <c r="K713" s="50"/>
      <c r="L713" s="50"/>
      <c r="M713" s="50"/>
      <c r="N713" s="152"/>
      <c r="O713" s="197"/>
      <c r="P713" s="197"/>
      <c r="Q713" s="197"/>
      <c r="R713" s="197"/>
      <c r="S713" s="197"/>
      <c r="T713" s="197"/>
      <c r="U713" s="197"/>
      <c r="V713" s="197"/>
      <c r="W713" s="197"/>
      <c r="X713" s="197"/>
      <c r="Y713" s="197"/>
      <c r="Z713" s="197"/>
    </row>
    <row r="714" ht="15.75" customHeight="1">
      <c r="A714" s="180"/>
      <c r="B714" s="197"/>
      <c r="C714" s="197"/>
      <c r="D714" s="197"/>
      <c r="E714" s="197"/>
      <c r="F714" s="197"/>
      <c r="G714" s="197"/>
      <c r="H714" s="197"/>
      <c r="I714" s="152"/>
      <c r="J714" s="50"/>
      <c r="K714" s="50"/>
      <c r="L714" s="50"/>
      <c r="M714" s="50"/>
      <c r="N714" s="152"/>
      <c r="O714" s="197"/>
      <c r="P714" s="197"/>
      <c r="Q714" s="197"/>
      <c r="R714" s="197"/>
      <c r="S714" s="197"/>
      <c r="T714" s="197"/>
      <c r="U714" s="197"/>
      <c r="V714" s="197"/>
      <c r="W714" s="197"/>
      <c r="X714" s="197"/>
      <c r="Y714" s="197"/>
      <c r="Z714" s="197"/>
    </row>
    <row r="715" ht="15.75" customHeight="1">
      <c r="A715" s="180"/>
      <c r="B715" s="197"/>
      <c r="C715" s="197"/>
      <c r="D715" s="197"/>
      <c r="E715" s="197"/>
      <c r="F715" s="197"/>
      <c r="G715" s="197"/>
      <c r="H715" s="197"/>
      <c r="I715" s="152"/>
      <c r="J715" s="50"/>
      <c r="K715" s="50"/>
      <c r="L715" s="50"/>
      <c r="M715" s="50"/>
      <c r="N715" s="152"/>
      <c r="O715" s="197"/>
      <c r="P715" s="197"/>
      <c r="Q715" s="197"/>
      <c r="R715" s="197"/>
      <c r="S715" s="197"/>
      <c r="T715" s="197"/>
      <c r="U715" s="197"/>
      <c r="V715" s="197"/>
      <c r="W715" s="197"/>
      <c r="X715" s="197"/>
      <c r="Y715" s="197"/>
      <c r="Z715" s="197"/>
    </row>
    <row r="716" ht="15.75" customHeight="1">
      <c r="A716" s="180"/>
      <c r="B716" s="197"/>
      <c r="C716" s="197"/>
      <c r="D716" s="197"/>
      <c r="E716" s="197"/>
      <c r="F716" s="197"/>
      <c r="G716" s="197"/>
      <c r="H716" s="169"/>
      <c r="I716" s="152"/>
      <c r="J716" s="50"/>
      <c r="K716" s="50"/>
      <c r="L716" s="50"/>
      <c r="M716" s="50"/>
      <c r="N716" s="152"/>
      <c r="O716" s="197"/>
      <c r="P716" s="197"/>
      <c r="Q716" s="197"/>
      <c r="R716" s="197"/>
      <c r="S716" s="197"/>
      <c r="T716" s="197"/>
      <c r="U716" s="197"/>
      <c r="V716" s="197"/>
      <c r="W716" s="197"/>
      <c r="X716" s="197"/>
      <c r="Y716" s="197"/>
      <c r="Z716" s="197"/>
    </row>
    <row r="717" ht="15.75" customHeight="1">
      <c r="A717" s="180"/>
      <c r="B717" s="197"/>
      <c r="C717" s="197"/>
      <c r="D717" s="197"/>
      <c r="E717" s="197"/>
      <c r="F717" s="197"/>
      <c r="G717" s="197"/>
      <c r="H717" s="169"/>
      <c r="I717" s="152"/>
      <c r="J717" s="50"/>
      <c r="K717" s="50"/>
      <c r="L717" s="50"/>
      <c r="M717" s="50"/>
      <c r="N717" s="152"/>
      <c r="O717" s="197"/>
      <c r="P717" s="197"/>
      <c r="Q717" s="197"/>
      <c r="R717" s="197"/>
      <c r="S717" s="197"/>
      <c r="T717" s="197"/>
      <c r="U717" s="197"/>
      <c r="V717" s="197"/>
      <c r="W717" s="197"/>
      <c r="X717" s="197"/>
      <c r="Y717" s="197"/>
      <c r="Z717" s="197"/>
    </row>
    <row r="718" ht="15.75" customHeight="1">
      <c r="A718" s="180"/>
      <c r="B718" s="197"/>
      <c r="C718" s="197"/>
      <c r="D718" s="197"/>
      <c r="E718" s="197"/>
      <c r="F718" s="197"/>
      <c r="G718" s="197"/>
      <c r="H718" s="169"/>
      <c r="I718" s="152"/>
      <c r="J718" s="50"/>
      <c r="K718" s="50"/>
      <c r="L718" s="50"/>
      <c r="M718" s="50"/>
      <c r="N718" s="152"/>
      <c r="O718" s="197"/>
      <c r="P718" s="197"/>
      <c r="Q718" s="197"/>
      <c r="R718" s="197"/>
      <c r="S718" s="197"/>
      <c r="T718" s="197"/>
      <c r="U718" s="197"/>
      <c r="V718" s="197"/>
      <c r="W718" s="197"/>
      <c r="X718" s="197"/>
      <c r="Y718" s="197"/>
      <c r="Z718" s="197"/>
    </row>
    <row r="719" ht="15.75" customHeight="1">
      <c r="A719" s="180"/>
      <c r="B719" s="197"/>
      <c r="C719" s="197"/>
      <c r="D719" s="197"/>
      <c r="E719" s="197"/>
      <c r="F719" s="197"/>
      <c r="G719" s="197"/>
      <c r="H719" s="169"/>
      <c r="I719" s="152"/>
      <c r="J719" s="50"/>
      <c r="K719" s="50"/>
      <c r="L719" s="50"/>
      <c r="M719" s="50"/>
      <c r="N719" s="152"/>
      <c r="O719" s="197"/>
      <c r="P719" s="197"/>
      <c r="Q719" s="197"/>
      <c r="R719" s="197"/>
      <c r="S719" s="197"/>
      <c r="T719" s="197"/>
      <c r="U719" s="197"/>
      <c r="V719" s="197"/>
      <c r="W719" s="197"/>
      <c r="X719" s="197"/>
      <c r="Y719" s="197"/>
      <c r="Z719" s="197"/>
    </row>
    <row r="720" ht="15.75" customHeight="1">
      <c r="A720" s="180"/>
      <c r="B720" s="197"/>
      <c r="C720" s="197"/>
      <c r="D720" s="197"/>
      <c r="E720" s="197"/>
      <c r="F720" s="197"/>
      <c r="G720" s="197"/>
      <c r="H720" s="169"/>
      <c r="I720" s="152"/>
      <c r="J720" s="50"/>
      <c r="K720" s="50"/>
      <c r="L720" s="50"/>
      <c r="M720" s="50"/>
      <c r="N720" s="152"/>
      <c r="O720" s="197"/>
      <c r="P720" s="197"/>
      <c r="Q720" s="197"/>
      <c r="R720" s="197"/>
      <c r="S720" s="197"/>
      <c r="T720" s="197"/>
      <c r="U720" s="197"/>
      <c r="V720" s="197"/>
      <c r="W720" s="197"/>
      <c r="X720" s="197"/>
      <c r="Y720" s="197"/>
      <c r="Z720" s="197"/>
    </row>
    <row r="721" ht="15.75" customHeight="1">
      <c r="A721" s="180"/>
      <c r="B721" s="197"/>
      <c r="C721" s="197"/>
      <c r="D721" s="197"/>
      <c r="E721" s="197"/>
      <c r="F721" s="197"/>
      <c r="G721" s="197"/>
      <c r="H721" s="169"/>
      <c r="I721" s="152"/>
      <c r="J721" s="50"/>
      <c r="K721" s="50"/>
      <c r="L721" s="50"/>
      <c r="M721" s="50"/>
      <c r="N721" s="152"/>
      <c r="O721" s="197"/>
      <c r="P721" s="197"/>
      <c r="Q721" s="197"/>
      <c r="R721" s="197"/>
      <c r="S721" s="197"/>
      <c r="T721" s="197"/>
      <c r="U721" s="197"/>
      <c r="V721" s="197"/>
      <c r="W721" s="197"/>
      <c r="X721" s="197"/>
      <c r="Y721" s="197"/>
      <c r="Z721" s="197"/>
    </row>
    <row r="722" ht="15.75" customHeight="1">
      <c r="A722" s="180"/>
      <c r="B722" s="197"/>
      <c r="C722" s="197"/>
      <c r="D722" s="197"/>
      <c r="E722" s="197"/>
      <c r="F722" s="197"/>
      <c r="G722" s="197"/>
      <c r="H722" s="169"/>
      <c r="I722" s="152"/>
      <c r="J722" s="50"/>
      <c r="K722" s="50"/>
      <c r="L722" s="50"/>
      <c r="M722" s="50"/>
      <c r="N722" s="152"/>
      <c r="O722" s="197"/>
      <c r="P722" s="197"/>
      <c r="Q722" s="197"/>
      <c r="R722" s="197"/>
      <c r="S722" s="197"/>
      <c r="T722" s="197"/>
      <c r="U722" s="197"/>
      <c r="V722" s="197"/>
      <c r="W722" s="197"/>
      <c r="X722" s="197"/>
      <c r="Y722" s="197"/>
      <c r="Z722" s="197"/>
    </row>
    <row r="723" ht="15.75" customHeight="1">
      <c r="A723" s="180"/>
      <c r="B723" s="197"/>
      <c r="C723" s="197"/>
      <c r="D723" s="197"/>
      <c r="E723" s="197"/>
      <c r="F723" s="197"/>
      <c r="G723" s="197"/>
      <c r="H723" s="169"/>
      <c r="I723" s="152"/>
      <c r="J723" s="50"/>
      <c r="K723" s="50"/>
      <c r="L723" s="50"/>
      <c r="M723" s="50"/>
      <c r="N723" s="152"/>
      <c r="O723" s="197"/>
      <c r="P723" s="197"/>
      <c r="Q723" s="197"/>
      <c r="R723" s="197"/>
      <c r="S723" s="197"/>
      <c r="T723" s="197"/>
      <c r="U723" s="197"/>
      <c r="V723" s="197"/>
      <c r="W723" s="197"/>
      <c r="X723" s="197"/>
      <c r="Y723" s="197"/>
      <c r="Z723" s="197"/>
    </row>
    <row r="724" ht="15.75" customHeight="1">
      <c r="A724" s="180"/>
      <c r="B724" s="197"/>
      <c r="C724" s="197"/>
      <c r="D724" s="197"/>
      <c r="E724" s="197"/>
      <c r="F724" s="197"/>
      <c r="G724" s="197"/>
      <c r="H724" s="169"/>
      <c r="I724" s="152"/>
      <c r="J724" s="50"/>
      <c r="K724" s="50"/>
      <c r="L724" s="50"/>
      <c r="M724" s="50"/>
      <c r="N724" s="152"/>
      <c r="O724" s="197"/>
      <c r="P724" s="197"/>
      <c r="Q724" s="197"/>
      <c r="R724" s="197"/>
      <c r="S724" s="197"/>
      <c r="T724" s="197"/>
      <c r="U724" s="197"/>
      <c r="V724" s="197"/>
      <c r="W724" s="197"/>
      <c r="X724" s="197"/>
      <c r="Y724" s="197"/>
      <c r="Z724" s="197"/>
    </row>
    <row r="725" ht="15.75" customHeight="1">
      <c r="A725" s="180"/>
      <c r="B725" s="197"/>
      <c r="C725" s="197"/>
      <c r="D725" s="197"/>
      <c r="E725" s="197"/>
      <c r="F725" s="197"/>
      <c r="G725" s="197"/>
      <c r="H725" s="169"/>
      <c r="I725" s="152"/>
      <c r="J725" s="50"/>
      <c r="K725" s="50"/>
      <c r="L725" s="50"/>
      <c r="M725" s="50"/>
      <c r="N725" s="152"/>
      <c r="O725" s="197"/>
      <c r="P725" s="197"/>
      <c r="Q725" s="197"/>
      <c r="R725" s="197"/>
      <c r="S725" s="197"/>
      <c r="T725" s="197"/>
      <c r="U725" s="197"/>
      <c r="V725" s="197"/>
      <c r="W725" s="197"/>
      <c r="X725" s="197"/>
      <c r="Y725" s="197"/>
      <c r="Z725" s="197"/>
    </row>
    <row r="726" ht="15.75" customHeight="1">
      <c r="A726" s="180"/>
      <c r="B726" s="197"/>
      <c r="C726" s="197"/>
      <c r="D726" s="197"/>
      <c r="E726" s="197"/>
      <c r="F726" s="197"/>
      <c r="G726" s="197"/>
      <c r="H726" s="169"/>
      <c r="I726" s="152"/>
      <c r="J726" s="50"/>
      <c r="K726" s="50"/>
      <c r="L726" s="50"/>
      <c r="M726" s="50"/>
      <c r="N726" s="152"/>
      <c r="O726" s="197"/>
      <c r="P726" s="197"/>
      <c r="Q726" s="197"/>
      <c r="R726" s="197"/>
      <c r="S726" s="197"/>
      <c r="T726" s="197"/>
      <c r="U726" s="197"/>
      <c r="V726" s="197"/>
      <c r="W726" s="197"/>
      <c r="X726" s="197"/>
      <c r="Y726" s="197"/>
      <c r="Z726" s="197"/>
    </row>
    <row r="727" ht="15.75" customHeight="1">
      <c r="A727" s="180"/>
      <c r="B727" s="197"/>
      <c r="C727" s="197"/>
      <c r="D727" s="197"/>
      <c r="E727" s="197"/>
      <c r="F727" s="197"/>
      <c r="G727" s="197"/>
      <c r="H727" s="197"/>
      <c r="I727" s="152"/>
      <c r="J727" s="50"/>
      <c r="K727" s="50"/>
      <c r="L727" s="50"/>
      <c r="M727" s="50"/>
      <c r="N727" s="152"/>
      <c r="O727" s="197"/>
      <c r="P727" s="197"/>
      <c r="Q727" s="197"/>
      <c r="R727" s="197"/>
      <c r="S727" s="197"/>
      <c r="T727" s="197"/>
      <c r="U727" s="197"/>
      <c r="V727" s="197"/>
      <c r="W727" s="197"/>
      <c r="X727" s="197"/>
      <c r="Y727" s="197"/>
      <c r="Z727" s="197"/>
    </row>
    <row r="728" ht="15.75" customHeight="1">
      <c r="A728" s="180"/>
      <c r="B728" s="197"/>
      <c r="C728" s="197"/>
      <c r="D728" s="197"/>
      <c r="E728" s="197"/>
      <c r="F728" s="197"/>
      <c r="G728" s="197"/>
      <c r="H728" s="197"/>
      <c r="I728" s="152"/>
      <c r="J728" s="50"/>
      <c r="K728" s="50"/>
      <c r="L728" s="50"/>
      <c r="M728" s="50"/>
      <c r="N728" s="152"/>
      <c r="O728" s="197"/>
      <c r="P728" s="197"/>
      <c r="Q728" s="197"/>
      <c r="R728" s="197"/>
      <c r="S728" s="197"/>
      <c r="T728" s="197"/>
      <c r="U728" s="197"/>
      <c r="V728" s="197"/>
      <c r="W728" s="197"/>
      <c r="X728" s="197"/>
      <c r="Y728" s="197"/>
      <c r="Z728" s="197"/>
    </row>
    <row r="729" ht="15.75" customHeight="1">
      <c r="A729" s="180"/>
      <c r="B729" s="197"/>
      <c r="C729" s="197"/>
      <c r="D729" s="197"/>
      <c r="E729" s="197"/>
      <c r="F729" s="197"/>
      <c r="G729" s="197"/>
      <c r="H729" s="197"/>
      <c r="I729" s="152"/>
      <c r="J729" s="50"/>
      <c r="K729" s="50"/>
      <c r="L729" s="50"/>
      <c r="M729" s="50"/>
      <c r="N729" s="152"/>
      <c r="O729" s="197"/>
      <c r="P729" s="197"/>
      <c r="Q729" s="197"/>
      <c r="R729" s="197"/>
      <c r="S729" s="197"/>
      <c r="T729" s="197"/>
      <c r="U729" s="197"/>
      <c r="V729" s="197"/>
      <c r="W729" s="197"/>
      <c r="X729" s="197"/>
      <c r="Y729" s="197"/>
      <c r="Z729" s="197"/>
    </row>
    <row r="730" ht="15.75" customHeight="1">
      <c r="A730" s="180"/>
      <c r="B730" s="197"/>
      <c r="C730" s="197"/>
      <c r="D730" s="197"/>
      <c r="E730" s="197"/>
      <c r="F730" s="197"/>
      <c r="G730" s="197"/>
      <c r="H730" s="197"/>
      <c r="I730" s="152"/>
      <c r="J730" s="50"/>
      <c r="K730" s="50"/>
      <c r="L730" s="50"/>
      <c r="M730" s="50"/>
      <c r="N730" s="152"/>
      <c r="O730" s="197"/>
      <c r="P730" s="197"/>
      <c r="Q730" s="197"/>
      <c r="R730" s="197"/>
      <c r="S730" s="197"/>
      <c r="T730" s="197"/>
      <c r="U730" s="197"/>
      <c r="V730" s="197"/>
      <c r="W730" s="197"/>
      <c r="X730" s="197"/>
      <c r="Y730" s="197"/>
      <c r="Z730" s="197"/>
    </row>
    <row r="731" ht="15.75" customHeight="1">
      <c r="A731" s="180"/>
      <c r="B731" s="197"/>
      <c r="C731" s="197"/>
      <c r="D731" s="197"/>
      <c r="E731" s="197"/>
      <c r="F731" s="197"/>
      <c r="G731" s="197"/>
      <c r="H731" s="169"/>
      <c r="I731" s="152"/>
      <c r="J731" s="50"/>
      <c r="K731" s="50"/>
      <c r="L731" s="50"/>
      <c r="M731" s="50"/>
      <c r="N731" s="152"/>
      <c r="O731" s="197"/>
      <c r="P731" s="197"/>
      <c r="Q731" s="197"/>
      <c r="R731" s="197"/>
      <c r="S731" s="197"/>
      <c r="T731" s="197"/>
      <c r="U731" s="197"/>
      <c r="V731" s="197"/>
      <c r="W731" s="197"/>
      <c r="X731" s="197"/>
      <c r="Y731" s="197"/>
      <c r="Z731" s="197"/>
    </row>
    <row r="732" ht="15.75" customHeight="1">
      <c r="A732" s="180"/>
      <c r="B732" s="197"/>
      <c r="C732" s="197"/>
      <c r="D732" s="197"/>
      <c r="E732" s="197"/>
      <c r="F732" s="197"/>
      <c r="G732" s="197"/>
      <c r="H732" s="197"/>
      <c r="I732" s="152"/>
      <c r="J732" s="50"/>
      <c r="K732" s="50"/>
      <c r="L732" s="50"/>
      <c r="M732" s="50"/>
      <c r="N732" s="152"/>
      <c r="O732" s="197"/>
      <c r="P732" s="197"/>
      <c r="Q732" s="197"/>
      <c r="R732" s="197"/>
      <c r="S732" s="197"/>
      <c r="T732" s="197"/>
      <c r="U732" s="197"/>
      <c r="V732" s="197"/>
      <c r="W732" s="197"/>
      <c r="X732" s="197"/>
      <c r="Y732" s="197"/>
      <c r="Z732" s="197"/>
    </row>
    <row r="733" ht="15.75" customHeight="1">
      <c r="A733" s="180"/>
      <c r="B733" s="197"/>
      <c r="C733" s="197"/>
      <c r="D733" s="197"/>
      <c r="E733" s="197"/>
      <c r="F733" s="197"/>
      <c r="G733" s="197"/>
      <c r="H733" s="197"/>
      <c r="I733" s="152"/>
      <c r="J733" s="50"/>
      <c r="K733" s="50"/>
      <c r="L733" s="50"/>
      <c r="M733" s="50"/>
      <c r="N733" s="152"/>
      <c r="O733" s="197"/>
      <c r="P733" s="197"/>
      <c r="Q733" s="197"/>
      <c r="R733" s="197"/>
      <c r="S733" s="197"/>
      <c r="T733" s="197"/>
      <c r="U733" s="197"/>
      <c r="V733" s="197"/>
      <c r="W733" s="197"/>
      <c r="X733" s="197"/>
      <c r="Y733" s="197"/>
      <c r="Z733" s="197"/>
    </row>
    <row r="734" ht="15.75" customHeight="1">
      <c r="A734" s="180"/>
      <c r="B734" s="197"/>
      <c r="C734" s="197"/>
      <c r="D734" s="197"/>
      <c r="E734" s="197"/>
      <c r="F734" s="197"/>
      <c r="G734" s="197"/>
      <c r="H734" s="197"/>
      <c r="I734" s="152"/>
      <c r="J734" s="50"/>
      <c r="K734" s="50"/>
      <c r="L734" s="50"/>
      <c r="M734" s="50"/>
      <c r="N734" s="152"/>
      <c r="O734" s="197"/>
      <c r="P734" s="197"/>
      <c r="Q734" s="197"/>
      <c r="R734" s="197"/>
      <c r="S734" s="197"/>
      <c r="T734" s="197"/>
      <c r="U734" s="197"/>
      <c r="V734" s="197"/>
      <c r="W734" s="197"/>
      <c r="X734" s="197"/>
      <c r="Y734" s="197"/>
      <c r="Z734" s="197"/>
    </row>
    <row r="735" ht="15.75" customHeight="1">
      <c r="A735" s="180"/>
      <c r="B735" s="197"/>
      <c r="C735" s="197"/>
      <c r="D735" s="197"/>
      <c r="E735" s="197"/>
      <c r="F735" s="197"/>
      <c r="G735" s="197"/>
      <c r="H735" s="169"/>
      <c r="I735" s="152"/>
      <c r="J735" s="50"/>
      <c r="K735" s="50"/>
      <c r="L735" s="50"/>
      <c r="M735" s="50"/>
      <c r="N735" s="152"/>
      <c r="O735" s="197"/>
      <c r="P735" s="197"/>
      <c r="Q735" s="197"/>
      <c r="R735" s="197"/>
      <c r="S735" s="197"/>
      <c r="T735" s="197"/>
      <c r="U735" s="197"/>
      <c r="V735" s="197"/>
      <c r="W735" s="197"/>
      <c r="X735" s="197"/>
      <c r="Y735" s="197"/>
      <c r="Z735" s="197"/>
    </row>
    <row r="736" ht="15.75" customHeight="1">
      <c r="A736" s="180"/>
      <c r="B736" s="197"/>
      <c r="C736" s="197"/>
      <c r="D736" s="197"/>
      <c r="E736" s="197"/>
      <c r="F736" s="197"/>
      <c r="G736" s="197"/>
      <c r="H736" s="197"/>
      <c r="I736" s="152"/>
      <c r="J736" s="50"/>
      <c r="K736" s="50"/>
      <c r="L736" s="50"/>
      <c r="M736" s="50"/>
      <c r="N736" s="152"/>
      <c r="O736" s="197"/>
      <c r="P736" s="197"/>
      <c r="Q736" s="197"/>
      <c r="R736" s="197"/>
      <c r="S736" s="197"/>
      <c r="T736" s="197"/>
      <c r="U736" s="197"/>
      <c r="V736" s="197"/>
      <c r="W736" s="197"/>
      <c r="X736" s="197"/>
      <c r="Y736" s="197"/>
      <c r="Z736" s="197"/>
    </row>
    <row r="737" ht="15.75" customHeight="1">
      <c r="A737" s="180"/>
      <c r="B737" s="197"/>
      <c r="C737" s="197"/>
      <c r="D737" s="197"/>
      <c r="E737" s="197"/>
      <c r="F737" s="197"/>
      <c r="G737" s="197"/>
      <c r="H737" s="169"/>
      <c r="I737" s="152"/>
      <c r="J737" s="50"/>
      <c r="K737" s="50"/>
      <c r="L737" s="50"/>
      <c r="M737" s="50"/>
      <c r="N737" s="152"/>
      <c r="O737" s="197"/>
      <c r="P737" s="197"/>
      <c r="Q737" s="197"/>
      <c r="R737" s="197"/>
      <c r="S737" s="197"/>
      <c r="T737" s="197"/>
      <c r="U737" s="197"/>
      <c r="V737" s="197"/>
      <c r="W737" s="197"/>
      <c r="X737" s="197"/>
      <c r="Y737" s="197"/>
      <c r="Z737" s="197"/>
    </row>
    <row r="738" ht="15.75" customHeight="1">
      <c r="A738" s="180"/>
      <c r="B738" s="197"/>
      <c r="C738" s="197"/>
      <c r="D738" s="197"/>
      <c r="E738" s="197"/>
      <c r="F738" s="197"/>
      <c r="G738" s="197"/>
      <c r="H738" s="197"/>
      <c r="I738" s="152"/>
      <c r="J738" s="50"/>
      <c r="K738" s="50"/>
      <c r="L738" s="50"/>
      <c r="M738" s="50"/>
      <c r="N738" s="152"/>
      <c r="O738" s="197"/>
      <c r="P738" s="197"/>
      <c r="Q738" s="197"/>
      <c r="R738" s="197"/>
      <c r="S738" s="197"/>
      <c r="T738" s="197"/>
      <c r="U738" s="197"/>
      <c r="V738" s="197"/>
      <c r="W738" s="197"/>
      <c r="X738" s="197"/>
      <c r="Y738" s="197"/>
      <c r="Z738" s="197"/>
    </row>
    <row r="739" ht="15.75" customHeight="1">
      <c r="A739" s="180"/>
      <c r="B739" s="197"/>
      <c r="C739" s="197"/>
      <c r="D739" s="197"/>
      <c r="E739" s="197"/>
      <c r="F739" s="197"/>
      <c r="G739" s="197"/>
      <c r="H739" s="197"/>
      <c r="I739" s="152"/>
      <c r="J739" s="50"/>
      <c r="K739" s="50"/>
      <c r="L739" s="50"/>
      <c r="M739" s="50"/>
      <c r="N739" s="152"/>
      <c r="O739" s="197"/>
      <c r="P739" s="197"/>
      <c r="Q739" s="197"/>
      <c r="R739" s="197"/>
      <c r="S739" s="197"/>
      <c r="T739" s="197"/>
      <c r="U739" s="197"/>
      <c r="V739" s="197"/>
      <c r="W739" s="197"/>
      <c r="X739" s="197"/>
      <c r="Y739" s="197"/>
      <c r="Z739" s="197"/>
    </row>
    <row r="740" ht="15.75" customHeight="1">
      <c r="A740" s="180"/>
      <c r="B740" s="197"/>
      <c r="C740" s="197"/>
      <c r="D740" s="197"/>
      <c r="E740" s="197"/>
      <c r="F740" s="197"/>
      <c r="G740" s="197"/>
      <c r="H740" s="169"/>
      <c r="I740" s="152"/>
      <c r="J740" s="50"/>
      <c r="K740" s="50"/>
      <c r="L740" s="50"/>
      <c r="M740" s="50"/>
      <c r="N740" s="152"/>
      <c r="O740" s="197"/>
      <c r="P740" s="197"/>
      <c r="Q740" s="197"/>
      <c r="R740" s="197"/>
      <c r="S740" s="197"/>
      <c r="T740" s="197"/>
      <c r="U740" s="197"/>
      <c r="V740" s="197"/>
      <c r="W740" s="197"/>
      <c r="X740" s="197"/>
      <c r="Y740" s="197"/>
      <c r="Z740" s="197"/>
    </row>
    <row r="741" ht="15.75" customHeight="1">
      <c r="A741" s="180"/>
      <c r="B741" s="197"/>
      <c r="C741" s="197"/>
      <c r="D741" s="197"/>
      <c r="E741" s="197"/>
      <c r="F741" s="197"/>
      <c r="G741" s="197"/>
      <c r="H741" s="169"/>
      <c r="I741" s="152"/>
      <c r="J741" s="50"/>
      <c r="K741" s="50"/>
      <c r="L741" s="50"/>
      <c r="M741" s="50"/>
      <c r="N741" s="152"/>
      <c r="O741" s="197"/>
      <c r="P741" s="197"/>
      <c r="Q741" s="197"/>
      <c r="R741" s="197"/>
      <c r="S741" s="197"/>
      <c r="T741" s="197"/>
      <c r="U741" s="197"/>
      <c r="V741" s="197"/>
      <c r="W741" s="197"/>
      <c r="X741" s="197"/>
      <c r="Y741" s="197"/>
      <c r="Z741" s="197"/>
    </row>
    <row r="742" ht="15.75" customHeight="1">
      <c r="A742" s="180"/>
      <c r="B742" s="197"/>
      <c r="C742" s="197"/>
      <c r="D742" s="197"/>
      <c r="E742" s="197"/>
      <c r="F742" s="197"/>
      <c r="G742" s="197"/>
      <c r="H742" s="169"/>
      <c r="I742" s="152"/>
      <c r="J742" s="50"/>
      <c r="K742" s="50"/>
      <c r="L742" s="50"/>
      <c r="M742" s="50"/>
      <c r="N742" s="152"/>
      <c r="O742" s="197"/>
      <c r="P742" s="197"/>
      <c r="Q742" s="197"/>
      <c r="R742" s="197"/>
      <c r="S742" s="197"/>
      <c r="T742" s="197"/>
      <c r="U742" s="197"/>
      <c r="V742" s="197"/>
      <c r="W742" s="197"/>
      <c r="X742" s="197"/>
      <c r="Y742" s="197"/>
      <c r="Z742" s="197"/>
    </row>
    <row r="743" ht="15.75" customHeight="1">
      <c r="A743" s="180"/>
      <c r="B743" s="197"/>
      <c r="C743" s="197"/>
      <c r="D743" s="197"/>
      <c r="E743" s="197"/>
      <c r="F743" s="197"/>
      <c r="G743" s="197"/>
      <c r="H743" s="169"/>
      <c r="I743" s="152"/>
      <c r="J743" s="50"/>
      <c r="K743" s="50"/>
      <c r="L743" s="50"/>
      <c r="M743" s="50"/>
      <c r="N743" s="152"/>
      <c r="O743" s="197"/>
      <c r="P743" s="197"/>
      <c r="Q743" s="197"/>
      <c r="R743" s="197"/>
      <c r="S743" s="197"/>
      <c r="T743" s="197"/>
      <c r="U743" s="197"/>
      <c r="V743" s="197"/>
      <c r="W743" s="197"/>
      <c r="X743" s="197"/>
      <c r="Y743" s="197"/>
      <c r="Z743" s="197"/>
    </row>
    <row r="744" ht="15.75" customHeight="1">
      <c r="A744" s="180"/>
      <c r="B744" s="197"/>
      <c r="C744" s="197"/>
      <c r="D744" s="197"/>
      <c r="E744" s="197"/>
      <c r="F744" s="197"/>
      <c r="G744" s="197"/>
      <c r="H744" s="197"/>
      <c r="I744" s="152"/>
      <c r="J744" s="50"/>
      <c r="K744" s="50"/>
      <c r="L744" s="50"/>
      <c r="M744" s="50"/>
      <c r="N744" s="152"/>
      <c r="O744" s="197"/>
      <c r="P744" s="197"/>
      <c r="Q744" s="197"/>
      <c r="R744" s="197"/>
      <c r="S744" s="197"/>
      <c r="T744" s="197"/>
      <c r="U744" s="197"/>
      <c r="V744" s="197"/>
      <c r="W744" s="197"/>
      <c r="X744" s="197"/>
      <c r="Y744" s="197"/>
      <c r="Z744" s="197"/>
    </row>
    <row r="745" ht="15.75" customHeight="1">
      <c r="A745" s="180"/>
      <c r="B745" s="197"/>
      <c r="C745" s="197"/>
      <c r="D745" s="197"/>
      <c r="E745" s="197"/>
      <c r="F745" s="197"/>
      <c r="G745" s="197"/>
      <c r="H745" s="169"/>
      <c r="I745" s="152"/>
      <c r="J745" s="50"/>
      <c r="K745" s="50"/>
      <c r="L745" s="50"/>
      <c r="M745" s="50"/>
      <c r="N745" s="152"/>
      <c r="O745" s="197"/>
      <c r="P745" s="197"/>
      <c r="Q745" s="197"/>
      <c r="R745" s="197"/>
      <c r="S745" s="197"/>
      <c r="T745" s="197"/>
      <c r="U745" s="197"/>
      <c r="V745" s="197"/>
      <c r="W745" s="197"/>
      <c r="X745" s="197"/>
      <c r="Y745" s="197"/>
      <c r="Z745" s="197"/>
    </row>
    <row r="746" ht="15.75" customHeight="1">
      <c r="A746" s="180"/>
      <c r="B746" s="197"/>
      <c r="C746" s="197"/>
      <c r="D746" s="197"/>
      <c r="E746" s="197"/>
      <c r="F746" s="197"/>
      <c r="G746" s="197"/>
      <c r="H746" s="197"/>
      <c r="I746" s="152"/>
      <c r="J746" s="50"/>
      <c r="K746" s="50"/>
      <c r="L746" s="50"/>
      <c r="M746" s="50"/>
      <c r="N746" s="152"/>
      <c r="O746" s="197"/>
      <c r="P746" s="197"/>
      <c r="Q746" s="197"/>
      <c r="R746" s="197"/>
      <c r="S746" s="197"/>
      <c r="T746" s="197"/>
      <c r="U746" s="197"/>
      <c r="V746" s="197"/>
      <c r="W746" s="197"/>
      <c r="X746" s="197"/>
      <c r="Y746" s="197"/>
      <c r="Z746" s="197"/>
    </row>
    <row r="747" ht="15.75" customHeight="1">
      <c r="A747" s="180"/>
      <c r="B747" s="197"/>
      <c r="C747" s="197"/>
      <c r="D747" s="197"/>
      <c r="E747" s="197"/>
      <c r="F747" s="197"/>
      <c r="G747" s="197"/>
      <c r="H747" s="169"/>
      <c r="I747" s="152"/>
      <c r="J747" s="50"/>
      <c r="K747" s="50"/>
      <c r="L747" s="50"/>
      <c r="M747" s="50"/>
      <c r="N747" s="152"/>
      <c r="O747" s="197"/>
      <c r="P747" s="197"/>
      <c r="Q747" s="197"/>
      <c r="R747" s="197"/>
      <c r="S747" s="197"/>
      <c r="T747" s="197"/>
      <c r="U747" s="197"/>
      <c r="V747" s="197"/>
      <c r="W747" s="197"/>
      <c r="X747" s="197"/>
      <c r="Y747" s="197"/>
      <c r="Z747" s="197"/>
    </row>
    <row r="748" ht="15.75" customHeight="1">
      <c r="A748" s="180"/>
      <c r="B748" s="197"/>
      <c r="C748" s="197"/>
      <c r="D748" s="197"/>
      <c r="E748" s="197"/>
      <c r="F748" s="197"/>
      <c r="G748" s="197"/>
      <c r="H748" s="197"/>
      <c r="I748" s="152"/>
      <c r="J748" s="50"/>
      <c r="K748" s="50"/>
      <c r="L748" s="50"/>
      <c r="M748" s="50"/>
      <c r="N748" s="152"/>
      <c r="O748" s="197"/>
      <c r="P748" s="197"/>
      <c r="Q748" s="197"/>
      <c r="R748" s="197"/>
      <c r="S748" s="197"/>
      <c r="T748" s="197"/>
      <c r="U748" s="197"/>
      <c r="V748" s="197"/>
      <c r="W748" s="197"/>
      <c r="X748" s="197"/>
      <c r="Y748" s="197"/>
      <c r="Z748" s="197"/>
    </row>
    <row r="749" ht="15.75" customHeight="1">
      <c r="A749" s="180"/>
      <c r="B749" s="197"/>
      <c r="C749" s="197"/>
      <c r="D749" s="197"/>
      <c r="E749" s="197"/>
      <c r="F749" s="197"/>
      <c r="G749" s="197"/>
      <c r="H749" s="169"/>
      <c r="I749" s="152"/>
      <c r="J749" s="50"/>
      <c r="K749" s="50"/>
      <c r="L749" s="50"/>
      <c r="M749" s="50"/>
      <c r="N749" s="152"/>
      <c r="O749" s="197"/>
      <c r="P749" s="197"/>
      <c r="Q749" s="197"/>
      <c r="R749" s="197"/>
      <c r="S749" s="197"/>
      <c r="T749" s="197"/>
      <c r="U749" s="197"/>
      <c r="V749" s="197"/>
      <c r="W749" s="197"/>
      <c r="X749" s="197"/>
      <c r="Y749" s="197"/>
      <c r="Z749" s="197"/>
    </row>
    <row r="750" ht="15.75" customHeight="1">
      <c r="A750" s="180"/>
      <c r="B750" s="197"/>
      <c r="C750" s="197"/>
      <c r="D750" s="197"/>
      <c r="E750" s="197"/>
      <c r="F750" s="197"/>
      <c r="G750" s="197"/>
      <c r="H750" s="169"/>
      <c r="I750" s="152"/>
      <c r="J750" s="50"/>
      <c r="K750" s="50"/>
      <c r="L750" s="50"/>
      <c r="M750" s="50"/>
      <c r="N750" s="152"/>
      <c r="O750" s="197"/>
      <c r="P750" s="197"/>
      <c r="Q750" s="197"/>
      <c r="R750" s="197"/>
      <c r="S750" s="197"/>
      <c r="T750" s="197"/>
      <c r="U750" s="197"/>
      <c r="V750" s="197"/>
      <c r="W750" s="197"/>
      <c r="X750" s="197"/>
      <c r="Y750" s="197"/>
      <c r="Z750" s="197"/>
    </row>
    <row r="751" ht="15.75" customHeight="1">
      <c r="A751" s="180"/>
      <c r="B751" s="197"/>
      <c r="C751" s="197"/>
      <c r="D751" s="197"/>
      <c r="E751" s="197"/>
      <c r="F751" s="197"/>
      <c r="G751" s="197"/>
      <c r="H751" s="169"/>
      <c r="I751" s="152"/>
      <c r="J751" s="50"/>
      <c r="K751" s="50"/>
      <c r="L751" s="50"/>
      <c r="M751" s="50"/>
      <c r="N751" s="152"/>
      <c r="O751" s="197"/>
      <c r="P751" s="197"/>
      <c r="Q751" s="197"/>
      <c r="R751" s="197"/>
      <c r="S751" s="197"/>
      <c r="T751" s="197"/>
      <c r="U751" s="197"/>
      <c r="V751" s="197"/>
      <c r="W751" s="197"/>
      <c r="X751" s="197"/>
      <c r="Y751" s="197"/>
      <c r="Z751" s="197"/>
    </row>
    <row r="752" ht="15.75" customHeight="1">
      <c r="A752" s="180"/>
      <c r="B752" s="197"/>
      <c r="C752" s="197"/>
      <c r="D752" s="197"/>
      <c r="E752" s="197"/>
      <c r="F752" s="197"/>
      <c r="G752" s="197"/>
      <c r="H752" s="169"/>
      <c r="I752" s="152"/>
      <c r="J752" s="50"/>
      <c r="K752" s="50"/>
      <c r="L752" s="50"/>
      <c r="M752" s="50"/>
      <c r="N752" s="152"/>
      <c r="O752" s="197"/>
      <c r="P752" s="197"/>
      <c r="Q752" s="197"/>
      <c r="R752" s="197"/>
      <c r="S752" s="197"/>
      <c r="T752" s="197"/>
      <c r="U752" s="197"/>
      <c r="V752" s="197"/>
      <c r="W752" s="197"/>
      <c r="X752" s="197"/>
      <c r="Y752" s="197"/>
      <c r="Z752" s="197"/>
    </row>
    <row r="753" ht="15.75" customHeight="1">
      <c r="A753" s="180"/>
      <c r="B753" s="197"/>
      <c r="C753" s="197"/>
      <c r="D753" s="197"/>
      <c r="E753" s="197"/>
      <c r="F753" s="197"/>
      <c r="G753" s="197"/>
      <c r="H753" s="197"/>
      <c r="I753" s="152"/>
      <c r="J753" s="50"/>
      <c r="K753" s="50"/>
      <c r="L753" s="50"/>
      <c r="M753" s="50"/>
      <c r="N753" s="152"/>
      <c r="O753" s="197"/>
      <c r="P753" s="197"/>
      <c r="Q753" s="197"/>
      <c r="R753" s="197"/>
      <c r="S753" s="197"/>
      <c r="T753" s="197"/>
      <c r="U753" s="197"/>
      <c r="V753" s="197"/>
      <c r="W753" s="197"/>
      <c r="X753" s="197"/>
      <c r="Y753" s="197"/>
      <c r="Z753" s="197"/>
    </row>
    <row r="754" ht="15.75" customHeight="1">
      <c r="A754" s="180"/>
      <c r="B754" s="197"/>
      <c r="C754" s="197"/>
      <c r="D754" s="197"/>
      <c r="E754" s="197"/>
      <c r="F754" s="197"/>
      <c r="G754" s="197"/>
      <c r="H754" s="197"/>
      <c r="I754" s="152"/>
      <c r="J754" s="50"/>
      <c r="K754" s="50"/>
      <c r="L754" s="50"/>
      <c r="M754" s="50"/>
      <c r="N754" s="152"/>
      <c r="O754" s="197"/>
      <c r="P754" s="197"/>
      <c r="Q754" s="197"/>
      <c r="R754" s="197"/>
      <c r="S754" s="197"/>
      <c r="T754" s="197"/>
      <c r="U754" s="197"/>
      <c r="V754" s="197"/>
      <c r="W754" s="197"/>
      <c r="X754" s="197"/>
      <c r="Y754" s="197"/>
      <c r="Z754" s="197"/>
    </row>
    <row r="755" ht="15.75" customHeight="1">
      <c r="A755" s="180"/>
      <c r="B755" s="197"/>
      <c r="C755" s="197"/>
      <c r="D755" s="197"/>
      <c r="E755" s="197"/>
      <c r="F755" s="197"/>
      <c r="G755" s="197"/>
      <c r="H755" s="169"/>
      <c r="I755" s="152"/>
      <c r="J755" s="50"/>
      <c r="K755" s="50"/>
      <c r="L755" s="50"/>
      <c r="M755" s="50"/>
      <c r="N755" s="152"/>
      <c r="O755" s="197"/>
      <c r="P755" s="197"/>
      <c r="Q755" s="197"/>
      <c r="R755" s="197"/>
      <c r="S755" s="197"/>
      <c r="T755" s="197"/>
      <c r="U755" s="197"/>
      <c r="V755" s="197"/>
      <c r="W755" s="197"/>
      <c r="X755" s="197"/>
      <c r="Y755" s="197"/>
      <c r="Z755" s="197"/>
    </row>
    <row r="756" ht="15.75" customHeight="1">
      <c r="A756" s="180"/>
      <c r="B756" s="197"/>
      <c r="C756" s="197"/>
      <c r="D756" s="197"/>
      <c r="E756" s="197"/>
      <c r="F756" s="197"/>
      <c r="G756" s="197"/>
      <c r="H756" s="197"/>
      <c r="I756" s="152"/>
      <c r="J756" s="50"/>
      <c r="K756" s="50"/>
      <c r="L756" s="50"/>
      <c r="M756" s="50"/>
      <c r="N756" s="152"/>
      <c r="O756" s="197"/>
      <c r="P756" s="197"/>
      <c r="Q756" s="197"/>
      <c r="R756" s="197"/>
      <c r="S756" s="197"/>
      <c r="T756" s="197"/>
      <c r="U756" s="197"/>
      <c r="V756" s="197"/>
      <c r="W756" s="197"/>
      <c r="X756" s="197"/>
      <c r="Y756" s="197"/>
      <c r="Z756" s="197"/>
    </row>
    <row r="757" ht="15.75" customHeight="1">
      <c r="A757" s="180"/>
      <c r="B757" s="197"/>
      <c r="C757" s="197"/>
      <c r="D757" s="197"/>
      <c r="E757" s="197"/>
      <c r="F757" s="197"/>
      <c r="G757" s="197"/>
      <c r="H757" s="197"/>
      <c r="I757" s="152"/>
      <c r="J757" s="50"/>
      <c r="K757" s="50"/>
      <c r="L757" s="50"/>
      <c r="M757" s="50"/>
      <c r="N757" s="152"/>
      <c r="O757" s="197"/>
      <c r="P757" s="197"/>
      <c r="Q757" s="197"/>
      <c r="R757" s="197"/>
      <c r="S757" s="197"/>
      <c r="T757" s="197"/>
      <c r="U757" s="197"/>
      <c r="V757" s="197"/>
      <c r="W757" s="197"/>
      <c r="X757" s="197"/>
      <c r="Y757" s="197"/>
      <c r="Z757" s="197"/>
    </row>
    <row r="758" ht="15.75" customHeight="1">
      <c r="A758" s="180"/>
      <c r="B758" s="197"/>
      <c r="C758" s="197"/>
      <c r="D758" s="197"/>
      <c r="E758" s="197"/>
      <c r="F758" s="197"/>
      <c r="G758" s="197"/>
      <c r="H758" s="169"/>
      <c r="I758" s="152"/>
      <c r="J758" s="50"/>
      <c r="K758" s="50"/>
      <c r="L758" s="50"/>
      <c r="M758" s="50"/>
      <c r="N758" s="152"/>
      <c r="O758" s="197"/>
      <c r="P758" s="197"/>
      <c r="Q758" s="197"/>
      <c r="R758" s="197"/>
      <c r="S758" s="197"/>
      <c r="T758" s="197"/>
      <c r="U758" s="197"/>
      <c r="V758" s="197"/>
      <c r="W758" s="197"/>
      <c r="X758" s="197"/>
      <c r="Y758" s="197"/>
      <c r="Z758" s="197"/>
    </row>
    <row r="759" ht="15.75" customHeight="1">
      <c r="A759" s="180"/>
      <c r="B759" s="197"/>
      <c r="C759" s="197"/>
      <c r="D759" s="197"/>
      <c r="E759" s="197"/>
      <c r="F759" s="197"/>
      <c r="G759" s="197"/>
      <c r="H759" s="197"/>
      <c r="I759" s="152"/>
      <c r="J759" s="50"/>
      <c r="K759" s="50"/>
      <c r="L759" s="50"/>
      <c r="M759" s="50"/>
      <c r="N759" s="152"/>
      <c r="O759" s="197"/>
      <c r="P759" s="197"/>
      <c r="Q759" s="197"/>
      <c r="R759" s="197"/>
      <c r="S759" s="197"/>
      <c r="T759" s="197"/>
      <c r="U759" s="197"/>
      <c r="V759" s="197"/>
      <c r="W759" s="197"/>
      <c r="X759" s="197"/>
      <c r="Y759" s="197"/>
      <c r="Z759" s="197"/>
    </row>
    <row r="760" ht="15.75" customHeight="1">
      <c r="A760" s="180"/>
      <c r="B760" s="197"/>
      <c r="C760" s="197"/>
      <c r="D760" s="197"/>
      <c r="E760" s="197"/>
      <c r="F760" s="197"/>
      <c r="G760" s="197"/>
      <c r="H760" s="197"/>
      <c r="I760" s="152"/>
      <c r="J760" s="50"/>
      <c r="K760" s="50"/>
      <c r="L760" s="50"/>
      <c r="M760" s="50"/>
      <c r="N760" s="152"/>
      <c r="O760" s="197"/>
      <c r="P760" s="197"/>
      <c r="Q760" s="197"/>
      <c r="R760" s="197"/>
      <c r="S760" s="197"/>
      <c r="T760" s="197"/>
      <c r="U760" s="197"/>
      <c r="V760" s="197"/>
      <c r="W760" s="197"/>
      <c r="X760" s="197"/>
      <c r="Y760" s="197"/>
      <c r="Z760" s="197"/>
    </row>
    <row r="761" ht="15.75" customHeight="1">
      <c r="A761" s="180"/>
      <c r="B761" s="197"/>
      <c r="C761" s="197"/>
      <c r="D761" s="197"/>
      <c r="E761" s="197"/>
      <c r="F761" s="197"/>
      <c r="G761" s="197"/>
      <c r="H761" s="169"/>
      <c r="I761" s="152"/>
      <c r="J761" s="50"/>
      <c r="K761" s="50"/>
      <c r="L761" s="50"/>
      <c r="M761" s="50"/>
      <c r="N761" s="152"/>
      <c r="O761" s="197"/>
      <c r="P761" s="197"/>
      <c r="Q761" s="197"/>
      <c r="R761" s="197"/>
      <c r="S761" s="197"/>
      <c r="T761" s="197"/>
      <c r="U761" s="197"/>
      <c r="V761" s="197"/>
      <c r="W761" s="197"/>
      <c r="X761" s="197"/>
      <c r="Y761" s="197"/>
      <c r="Z761" s="197"/>
    </row>
    <row r="762" ht="15.75" customHeight="1">
      <c r="A762" s="180"/>
      <c r="B762" s="197"/>
      <c r="C762" s="197"/>
      <c r="D762" s="197"/>
      <c r="E762" s="197"/>
      <c r="F762" s="197"/>
      <c r="G762" s="197"/>
      <c r="H762" s="169"/>
      <c r="I762" s="152"/>
      <c r="J762" s="50"/>
      <c r="K762" s="50"/>
      <c r="L762" s="50"/>
      <c r="M762" s="50"/>
      <c r="N762" s="152"/>
      <c r="O762" s="197"/>
      <c r="P762" s="197"/>
      <c r="Q762" s="197"/>
      <c r="R762" s="197"/>
      <c r="S762" s="197"/>
      <c r="T762" s="197"/>
      <c r="U762" s="197"/>
      <c r="V762" s="197"/>
      <c r="W762" s="197"/>
      <c r="X762" s="197"/>
      <c r="Y762" s="197"/>
      <c r="Z762" s="197"/>
    </row>
    <row r="763" ht="15.75" customHeight="1">
      <c r="A763" s="180"/>
      <c r="B763" s="197"/>
      <c r="C763" s="197"/>
      <c r="D763" s="197"/>
      <c r="E763" s="197"/>
      <c r="F763" s="197"/>
      <c r="G763" s="197"/>
      <c r="H763" s="169"/>
      <c r="I763" s="152"/>
      <c r="J763" s="50"/>
      <c r="K763" s="50"/>
      <c r="L763" s="50"/>
      <c r="M763" s="50"/>
      <c r="N763" s="152"/>
      <c r="O763" s="197"/>
      <c r="P763" s="197"/>
      <c r="Q763" s="197"/>
      <c r="R763" s="197"/>
      <c r="S763" s="197"/>
      <c r="T763" s="197"/>
      <c r="U763" s="197"/>
      <c r="V763" s="197"/>
      <c r="W763" s="197"/>
      <c r="X763" s="197"/>
      <c r="Y763" s="197"/>
      <c r="Z763" s="197"/>
    </row>
    <row r="764" ht="15.75" customHeight="1">
      <c r="A764" s="180"/>
      <c r="B764" s="197"/>
      <c r="C764" s="197"/>
      <c r="D764" s="197"/>
      <c r="E764" s="197"/>
      <c r="F764" s="197"/>
      <c r="G764" s="197"/>
      <c r="H764" s="197"/>
      <c r="I764" s="152"/>
      <c r="J764" s="50"/>
      <c r="K764" s="50"/>
      <c r="L764" s="50"/>
      <c r="M764" s="50"/>
      <c r="N764" s="152"/>
      <c r="O764" s="197"/>
      <c r="P764" s="197"/>
      <c r="Q764" s="197"/>
      <c r="R764" s="197"/>
      <c r="S764" s="197"/>
      <c r="T764" s="197"/>
      <c r="U764" s="197"/>
      <c r="V764" s="197"/>
      <c r="W764" s="197"/>
      <c r="X764" s="197"/>
      <c r="Y764" s="197"/>
      <c r="Z764" s="197"/>
    </row>
    <row r="765" ht="15.75" customHeight="1">
      <c r="A765" s="180"/>
      <c r="B765" s="197"/>
      <c r="C765" s="197"/>
      <c r="D765" s="197"/>
      <c r="E765" s="197"/>
      <c r="F765" s="197"/>
      <c r="G765" s="197"/>
      <c r="H765" s="169"/>
      <c r="I765" s="152"/>
      <c r="J765" s="50"/>
      <c r="K765" s="50"/>
      <c r="L765" s="50"/>
      <c r="M765" s="50"/>
      <c r="N765" s="152"/>
      <c r="O765" s="197"/>
      <c r="P765" s="197"/>
      <c r="Q765" s="197"/>
      <c r="R765" s="197"/>
      <c r="S765" s="197"/>
      <c r="T765" s="197"/>
      <c r="U765" s="197"/>
      <c r="V765" s="197"/>
      <c r="W765" s="197"/>
      <c r="X765" s="197"/>
      <c r="Y765" s="197"/>
      <c r="Z765" s="197"/>
    </row>
    <row r="766" ht="15.75" customHeight="1">
      <c r="A766" s="180"/>
      <c r="B766" s="197"/>
      <c r="C766" s="197"/>
      <c r="D766" s="197"/>
      <c r="E766" s="197"/>
      <c r="F766" s="197"/>
      <c r="G766" s="197"/>
      <c r="H766" s="169"/>
      <c r="I766" s="152"/>
      <c r="J766" s="50"/>
      <c r="K766" s="50"/>
      <c r="L766" s="50"/>
      <c r="M766" s="50"/>
      <c r="N766" s="152"/>
      <c r="O766" s="197"/>
      <c r="P766" s="197"/>
      <c r="Q766" s="197"/>
      <c r="R766" s="197"/>
      <c r="S766" s="197"/>
      <c r="T766" s="197"/>
      <c r="U766" s="197"/>
      <c r="V766" s="197"/>
      <c r="W766" s="197"/>
      <c r="X766" s="197"/>
      <c r="Y766" s="197"/>
      <c r="Z766" s="197"/>
    </row>
    <row r="767" ht="15.75" customHeight="1">
      <c r="A767" s="180"/>
      <c r="B767" s="197"/>
      <c r="C767" s="197"/>
      <c r="D767" s="197"/>
      <c r="E767" s="197"/>
      <c r="F767" s="197"/>
      <c r="G767" s="197"/>
      <c r="H767" s="197"/>
      <c r="I767" s="152"/>
      <c r="J767" s="50"/>
      <c r="K767" s="50"/>
      <c r="L767" s="50"/>
      <c r="M767" s="50"/>
      <c r="N767" s="152"/>
      <c r="O767" s="197"/>
      <c r="P767" s="197"/>
      <c r="Q767" s="197"/>
      <c r="R767" s="197"/>
      <c r="S767" s="197"/>
      <c r="T767" s="197"/>
      <c r="U767" s="197"/>
      <c r="V767" s="197"/>
      <c r="W767" s="197"/>
      <c r="X767" s="197"/>
      <c r="Y767" s="197"/>
      <c r="Z767" s="197"/>
    </row>
    <row r="768" ht="15.75" customHeight="1">
      <c r="A768" s="180"/>
      <c r="B768" s="197"/>
      <c r="C768" s="197"/>
      <c r="D768" s="197"/>
      <c r="E768" s="197"/>
      <c r="F768" s="197"/>
      <c r="G768" s="197"/>
      <c r="H768" s="197"/>
      <c r="I768" s="152"/>
      <c r="J768" s="50"/>
      <c r="K768" s="50"/>
      <c r="L768" s="50"/>
      <c r="M768" s="50"/>
      <c r="N768" s="152"/>
      <c r="O768" s="197"/>
      <c r="P768" s="197"/>
      <c r="Q768" s="197"/>
      <c r="R768" s="197"/>
      <c r="S768" s="197"/>
      <c r="T768" s="197"/>
      <c r="U768" s="197"/>
      <c r="V768" s="197"/>
      <c r="W768" s="197"/>
      <c r="X768" s="197"/>
      <c r="Y768" s="197"/>
      <c r="Z768" s="197"/>
    </row>
    <row r="769" ht="15.75" customHeight="1">
      <c r="A769" s="180"/>
      <c r="B769" s="197"/>
      <c r="C769" s="197"/>
      <c r="D769" s="197"/>
      <c r="E769" s="197"/>
      <c r="F769" s="197"/>
      <c r="G769" s="197"/>
      <c r="H769" s="197"/>
      <c r="I769" s="152"/>
      <c r="J769" s="50"/>
      <c r="K769" s="50"/>
      <c r="L769" s="50"/>
      <c r="M769" s="50"/>
      <c r="N769" s="152"/>
      <c r="O769" s="197"/>
      <c r="P769" s="197"/>
      <c r="Q769" s="197"/>
      <c r="R769" s="197"/>
      <c r="S769" s="197"/>
      <c r="T769" s="197"/>
      <c r="U769" s="197"/>
      <c r="V769" s="197"/>
      <c r="W769" s="197"/>
      <c r="X769" s="197"/>
      <c r="Y769" s="197"/>
      <c r="Z769" s="197"/>
    </row>
    <row r="770" ht="15.75" customHeight="1">
      <c r="A770" s="180"/>
      <c r="B770" s="197"/>
      <c r="C770" s="197"/>
      <c r="D770" s="197"/>
      <c r="E770" s="197"/>
      <c r="F770" s="197"/>
      <c r="G770" s="197"/>
      <c r="H770" s="169"/>
      <c r="I770" s="152"/>
      <c r="J770" s="50"/>
      <c r="K770" s="50"/>
      <c r="L770" s="50"/>
      <c r="M770" s="50"/>
      <c r="N770" s="152"/>
      <c r="O770" s="197"/>
      <c r="P770" s="197"/>
      <c r="Q770" s="197"/>
      <c r="R770" s="197"/>
      <c r="S770" s="197"/>
      <c r="T770" s="197"/>
      <c r="U770" s="197"/>
      <c r="V770" s="197"/>
      <c r="W770" s="197"/>
      <c r="X770" s="197"/>
      <c r="Y770" s="197"/>
      <c r="Z770" s="197"/>
    </row>
    <row r="771" ht="15.75" customHeight="1">
      <c r="A771" s="180"/>
      <c r="B771" s="197"/>
      <c r="C771" s="197"/>
      <c r="D771" s="197"/>
      <c r="E771" s="197"/>
      <c r="F771" s="197"/>
      <c r="G771" s="197"/>
      <c r="H771" s="197"/>
      <c r="I771" s="152"/>
      <c r="J771" s="50"/>
      <c r="K771" s="50"/>
      <c r="L771" s="50"/>
      <c r="M771" s="50"/>
      <c r="N771" s="152"/>
      <c r="O771" s="197"/>
      <c r="P771" s="197"/>
      <c r="Q771" s="197"/>
      <c r="R771" s="197"/>
      <c r="S771" s="197"/>
      <c r="T771" s="197"/>
      <c r="U771" s="197"/>
      <c r="V771" s="197"/>
      <c r="W771" s="197"/>
      <c r="X771" s="197"/>
      <c r="Y771" s="197"/>
      <c r="Z771" s="197"/>
    </row>
    <row r="772" ht="15.75" customHeight="1">
      <c r="A772" s="180"/>
      <c r="B772" s="197"/>
      <c r="C772" s="197"/>
      <c r="D772" s="197"/>
      <c r="E772" s="197"/>
      <c r="F772" s="197"/>
      <c r="G772" s="197"/>
      <c r="H772" s="169"/>
      <c r="I772" s="152"/>
      <c r="J772" s="50"/>
      <c r="K772" s="50"/>
      <c r="L772" s="50"/>
      <c r="M772" s="50"/>
      <c r="N772" s="152"/>
      <c r="O772" s="197"/>
      <c r="P772" s="197"/>
      <c r="Q772" s="197"/>
      <c r="R772" s="197"/>
      <c r="S772" s="197"/>
      <c r="T772" s="197"/>
      <c r="U772" s="197"/>
      <c r="V772" s="197"/>
      <c r="W772" s="197"/>
      <c r="X772" s="197"/>
      <c r="Y772" s="197"/>
      <c r="Z772" s="197"/>
    </row>
    <row r="773" ht="15.75" customHeight="1">
      <c r="A773" s="180"/>
      <c r="B773" s="197"/>
      <c r="C773" s="197"/>
      <c r="D773" s="197"/>
      <c r="E773" s="197"/>
      <c r="F773" s="197"/>
      <c r="G773" s="197"/>
      <c r="H773" s="197"/>
      <c r="I773" s="152"/>
      <c r="J773" s="50"/>
      <c r="K773" s="50"/>
      <c r="L773" s="50"/>
      <c r="M773" s="50"/>
      <c r="N773" s="152"/>
      <c r="O773" s="197"/>
      <c r="P773" s="197"/>
      <c r="Q773" s="197"/>
      <c r="R773" s="197"/>
      <c r="S773" s="197"/>
      <c r="T773" s="197"/>
      <c r="U773" s="197"/>
      <c r="V773" s="197"/>
      <c r="W773" s="197"/>
      <c r="X773" s="197"/>
      <c r="Y773" s="197"/>
      <c r="Z773" s="197"/>
    </row>
    <row r="774" ht="15.75" customHeight="1">
      <c r="A774" s="180"/>
      <c r="B774" s="197"/>
      <c r="C774" s="197"/>
      <c r="D774" s="197"/>
      <c r="E774" s="197"/>
      <c r="F774" s="197"/>
      <c r="G774" s="197"/>
      <c r="H774" s="169"/>
      <c r="I774" s="152"/>
      <c r="J774" s="50"/>
      <c r="K774" s="50"/>
      <c r="L774" s="50"/>
      <c r="M774" s="50"/>
      <c r="N774" s="152"/>
      <c r="O774" s="197"/>
      <c r="P774" s="197"/>
      <c r="Q774" s="197"/>
      <c r="R774" s="197"/>
      <c r="S774" s="197"/>
      <c r="T774" s="197"/>
      <c r="U774" s="197"/>
      <c r="V774" s="197"/>
      <c r="W774" s="197"/>
      <c r="X774" s="197"/>
      <c r="Y774" s="197"/>
      <c r="Z774" s="197"/>
    </row>
    <row r="775" ht="15.75" customHeight="1">
      <c r="A775" s="180"/>
      <c r="B775" s="197"/>
      <c r="C775" s="197"/>
      <c r="D775" s="197"/>
      <c r="E775" s="197"/>
      <c r="F775" s="197"/>
      <c r="G775" s="197"/>
      <c r="H775" s="197"/>
      <c r="I775" s="197"/>
      <c r="J775" s="50"/>
      <c r="K775" s="50"/>
      <c r="L775" s="50"/>
      <c r="M775" s="50"/>
      <c r="N775" s="50"/>
      <c r="O775" s="197"/>
      <c r="P775" s="197"/>
      <c r="Q775" s="197"/>
      <c r="R775" s="197"/>
      <c r="S775" s="197"/>
      <c r="T775" s="197"/>
      <c r="U775" s="197"/>
      <c r="V775" s="197"/>
      <c r="W775" s="197"/>
      <c r="X775" s="197"/>
      <c r="Y775" s="197"/>
      <c r="Z775" s="197"/>
    </row>
    <row r="776" ht="15.75" customHeight="1">
      <c r="A776" s="180"/>
      <c r="B776" s="197"/>
      <c r="C776" s="197"/>
      <c r="D776" s="197"/>
      <c r="E776" s="197"/>
      <c r="F776" s="197"/>
      <c r="G776" s="197"/>
      <c r="H776" s="169"/>
      <c r="I776" s="152"/>
      <c r="J776" s="50"/>
      <c r="K776" s="50"/>
      <c r="L776" s="50"/>
      <c r="M776" s="50"/>
      <c r="N776" s="152"/>
      <c r="O776" s="197"/>
      <c r="P776" s="197"/>
      <c r="Q776" s="197"/>
      <c r="R776" s="197"/>
      <c r="S776" s="197"/>
      <c r="T776" s="197"/>
      <c r="U776" s="197"/>
      <c r="V776" s="197"/>
      <c r="W776" s="197"/>
      <c r="X776" s="197"/>
      <c r="Y776" s="197"/>
      <c r="Z776" s="197"/>
    </row>
    <row r="777" ht="15.75" customHeight="1">
      <c r="A777" s="180"/>
      <c r="B777" s="197"/>
      <c r="C777" s="197"/>
      <c r="D777" s="197"/>
      <c r="E777" s="197"/>
      <c r="F777" s="197"/>
      <c r="G777" s="197"/>
      <c r="H777" s="169"/>
      <c r="I777" s="152"/>
      <c r="J777" s="50"/>
      <c r="K777" s="50"/>
      <c r="L777" s="50"/>
      <c r="M777" s="50"/>
      <c r="N777" s="152"/>
      <c r="O777" s="197"/>
      <c r="P777" s="197"/>
      <c r="Q777" s="197"/>
      <c r="R777" s="197"/>
      <c r="S777" s="197"/>
      <c r="T777" s="197"/>
      <c r="U777" s="197"/>
      <c r="V777" s="197"/>
      <c r="W777" s="197"/>
      <c r="X777" s="197"/>
      <c r="Y777" s="197"/>
      <c r="Z777" s="197"/>
    </row>
    <row r="778" ht="15.75" customHeight="1">
      <c r="A778" s="180"/>
      <c r="B778" s="197"/>
      <c r="C778" s="197"/>
      <c r="D778" s="197"/>
      <c r="E778" s="197"/>
      <c r="F778" s="197"/>
      <c r="G778" s="197"/>
      <c r="H778" s="197"/>
      <c r="I778" s="152"/>
      <c r="J778" s="50"/>
      <c r="K778" s="50"/>
      <c r="L778" s="50"/>
      <c r="M778" s="50"/>
      <c r="N778" s="152"/>
      <c r="O778" s="197"/>
      <c r="P778" s="197"/>
      <c r="Q778" s="197"/>
      <c r="R778" s="197"/>
      <c r="S778" s="197"/>
      <c r="T778" s="197"/>
      <c r="U778" s="197"/>
      <c r="V778" s="197"/>
      <c r="W778" s="197"/>
      <c r="X778" s="197"/>
      <c r="Y778" s="197"/>
      <c r="Z778" s="197"/>
    </row>
    <row r="779" ht="15.75" customHeight="1">
      <c r="A779" s="180"/>
      <c r="B779" s="197"/>
      <c r="C779" s="197"/>
      <c r="D779" s="197"/>
      <c r="E779" s="197"/>
      <c r="F779" s="197"/>
      <c r="G779" s="197"/>
      <c r="H779" s="197"/>
      <c r="I779" s="152"/>
      <c r="J779" s="50"/>
      <c r="K779" s="50"/>
      <c r="L779" s="50"/>
      <c r="M779" s="50"/>
      <c r="N779" s="152"/>
      <c r="O779" s="197"/>
      <c r="P779" s="197"/>
      <c r="Q779" s="197"/>
      <c r="R779" s="197"/>
      <c r="S779" s="197"/>
      <c r="T779" s="197"/>
      <c r="U779" s="197"/>
      <c r="V779" s="197"/>
      <c r="W779" s="197"/>
      <c r="X779" s="197"/>
      <c r="Y779" s="197"/>
      <c r="Z779" s="197"/>
    </row>
    <row r="780" ht="15.75" customHeight="1">
      <c r="A780" s="180"/>
      <c r="B780" s="197"/>
      <c r="C780" s="197"/>
      <c r="D780" s="197"/>
      <c r="E780" s="197"/>
      <c r="F780" s="197"/>
      <c r="G780" s="197"/>
      <c r="H780" s="197"/>
      <c r="I780" s="152"/>
      <c r="J780" s="50"/>
      <c r="K780" s="50"/>
      <c r="L780" s="50"/>
      <c r="M780" s="50"/>
      <c r="N780" s="152"/>
      <c r="O780" s="197"/>
      <c r="P780" s="197"/>
      <c r="Q780" s="197"/>
      <c r="R780" s="197"/>
      <c r="S780" s="197"/>
      <c r="T780" s="197"/>
      <c r="U780" s="197"/>
      <c r="V780" s="197"/>
      <c r="W780" s="197"/>
      <c r="X780" s="197"/>
      <c r="Y780" s="197"/>
      <c r="Z780" s="197"/>
    </row>
    <row r="781" ht="15.75" customHeight="1">
      <c r="A781" s="180"/>
      <c r="B781" s="197"/>
      <c r="C781" s="197"/>
      <c r="D781" s="197"/>
      <c r="E781" s="197"/>
      <c r="F781" s="197"/>
      <c r="G781" s="197"/>
      <c r="H781" s="169"/>
      <c r="I781" s="152"/>
      <c r="J781" s="50"/>
      <c r="K781" s="50"/>
      <c r="L781" s="50"/>
      <c r="M781" s="50"/>
      <c r="N781" s="152"/>
      <c r="O781" s="197"/>
      <c r="P781" s="197"/>
      <c r="Q781" s="197"/>
      <c r="R781" s="197"/>
      <c r="S781" s="197"/>
      <c r="T781" s="197"/>
      <c r="U781" s="197"/>
      <c r="V781" s="197"/>
      <c r="W781" s="197"/>
      <c r="X781" s="197"/>
      <c r="Y781" s="197"/>
      <c r="Z781" s="197"/>
    </row>
    <row r="782" ht="15.75" customHeight="1">
      <c r="A782" s="180"/>
      <c r="B782" s="197"/>
      <c r="C782" s="197"/>
      <c r="D782" s="197"/>
      <c r="E782" s="197"/>
      <c r="F782" s="197"/>
      <c r="G782" s="197"/>
      <c r="H782" s="169"/>
      <c r="I782" s="152"/>
      <c r="J782" s="50"/>
      <c r="K782" s="50"/>
      <c r="L782" s="50"/>
      <c r="M782" s="50"/>
      <c r="N782" s="152"/>
      <c r="O782" s="197"/>
      <c r="P782" s="197"/>
      <c r="Q782" s="197"/>
      <c r="R782" s="197"/>
      <c r="S782" s="197"/>
      <c r="T782" s="197"/>
      <c r="U782" s="197"/>
      <c r="V782" s="197"/>
      <c r="W782" s="197"/>
      <c r="X782" s="197"/>
      <c r="Y782" s="197"/>
      <c r="Z782" s="197"/>
    </row>
    <row r="783" ht="15.75" customHeight="1">
      <c r="A783" s="180"/>
      <c r="B783" s="197"/>
      <c r="C783" s="197"/>
      <c r="D783" s="197"/>
      <c r="E783" s="197"/>
      <c r="F783" s="197"/>
      <c r="G783" s="197"/>
      <c r="H783" s="169"/>
      <c r="I783" s="152"/>
      <c r="J783" s="50"/>
      <c r="K783" s="50"/>
      <c r="L783" s="50"/>
      <c r="M783" s="50"/>
      <c r="N783" s="152"/>
      <c r="O783" s="197"/>
      <c r="P783" s="197"/>
      <c r="Q783" s="197"/>
      <c r="R783" s="197"/>
      <c r="S783" s="197"/>
      <c r="T783" s="197"/>
      <c r="U783" s="197"/>
      <c r="V783" s="197"/>
      <c r="W783" s="197"/>
      <c r="X783" s="197"/>
      <c r="Y783" s="197"/>
      <c r="Z783" s="197"/>
    </row>
    <row r="784" ht="15.75" customHeight="1">
      <c r="A784" s="180"/>
      <c r="B784" s="197"/>
      <c r="C784" s="197"/>
      <c r="D784" s="197"/>
      <c r="E784" s="197"/>
      <c r="F784" s="197"/>
      <c r="G784" s="197"/>
      <c r="H784" s="197"/>
      <c r="I784" s="152"/>
      <c r="J784" s="50"/>
      <c r="K784" s="50"/>
      <c r="L784" s="50"/>
      <c r="M784" s="50"/>
      <c r="N784" s="152"/>
      <c r="O784" s="197"/>
      <c r="P784" s="197"/>
      <c r="Q784" s="197"/>
      <c r="R784" s="197"/>
      <c r="S784" s="197"/>
      <c r="T784" s="197"/>
      <c r="U784" s="197"/>
      <c r="V784" s="197"/>
      <c r="W784" s="197"/>
      <c r="X784" s="197"/>
      <c r="Y784" s="197"/>
      <c r="Z784" s="197"/>
    </row>
    <row r="785" ht="15.75" customHeight="1">
      <c r="A785" s="180"/>
      <c r="B785" s="197"/>
      <c r="C785" s="197"/>
      <c r="D785" s="197"/>
      <c r="E785" s="197"/>
      <c r="F785" s="197"/>
      <c r="G785" s="197"/>
      <c r="H785" s="169"/>
      <c r="I785" s="152"/>
      <c r="J785" s="50"/>
      <c r="K785" s="50"/>
      <c r="L785" s="50"/>
      <c r="M785" s="50"/>
      <c r="N785" s="152"/>
      <c r="O785" s="197"/>
      <c r="P785" s="197"/>
      <c r="Q785" s="197"/>
      <c r="R785" s="197"/>
      <c r="S785" s="197"/>
      <c r="T785" s="197"/>
      <c r="U785" s="197"/>
      <c r="V785" s="197"/>
      <c r="W785" s="197"/>
      <c r="X785" s="197"/>
      <c r="Y785" s="197"/>
      <c r="Z785" s="197"/>
    </row>
    <row r="786" ht="15.75" customHeight="1">
      <c r="A786" s="180"/>
      <c r="B786" s="197"/>
      <c r="C786" s="197"/>
      <c r="D786" s="197"/>
      <c r="E786" s="197"/>
      <c r="F786" s="197"/>
      <c r="G786" s="197"/>
      <c r="H786" s="169"/>
      <c r="I786" s="152"/>
      <c r="J786" s="50"/>
      <c r="K786" s="50"/>
      <c r="L786" s="50"/>
      <c r="M786" s="50"/>
      <c r="N786" s="152"/>
      <c r="O786" s="197"/>
      <c r="P786" s="197"/>
      <c r="Q786" s="197"/>
      <c r="R786" s="197"/>
      <c r="S786" s="197"/>
      <c r="T786" s="197"/>
      <c r="U786" s="197"/>
      <c r="V786" s="197"/>
      <c r="W786" s="197"/>
      <c r="X786" s="197"/>
      <c r="Y786" s="197"/>
      <c r="Z786" s="197"/>
    </row>
    <row r="787" ht="15.75" customHeight="1">
      <c r="A787" s="180"/>
      <c r="B787" s="197"/>
      <c r="C787" s="197"/>
      <c r="D787" s="197"/>
      <c r="E787" s="197"/>
      <c r="F787" s="197"/>
      <c r="G787" s="197"/>
      <c r="H787" s="197"/>
      <c r="I787" s="152"/>
      <c r="J787" s="50"/>
      <c r="K787" s="50"/>
      <c r="L787" s="50"/>
      <c r="M787" s="50"/>
      <c r="N787" s="152"/>
      <c r="O787" s="197"/>
      <c r="P787" s="197"/>
      <c r="Q787" s="197"/>
      <c r="R787" s="197"/>
      <c r="S787" s="197"/>
      <c r="T787" s="197"/>
      <c r="U787" s="197"/>
      <c r="V787" s="197"/>
      <c r="W787" s="197"/>
      <c r="X787" s="197"/>
      <c r="Y787" s="197"/>
      <c r="Z787" s="197"/>
    </row>
    <row r="788" ht="15.75" customHeight="1">
      <c r="A788" s="180"/>
      <c r="B788" s="197"/>
      <c r="C788" s="197"/>
      <c r="D788" s="197"/>
      <c r="E788" s="197"/>
      <c r="F788" s="197"/>
      <c r="G788" s="197"/>
      <c r="H788" s="197"/>
      <c r="I788" s="152"/>
      <c r="J788" s="50"/>
      <c r="K788" s="50"/>
      <c r="L788" s="50"/>
      <c r="M788" s="50"/>
      <c r="N788" s="152"/>
      <c r="O788" s="197"/>
      <c r="P788" s="197"/>
      <c r="Q788" s="197"/>
      <c r="R788" s="197"/>
      <c r="S788" s="197"/>
      <c r="T788" s="197"/>
      <c r="U788" s="197"/>
      <c r="V788" s="197"/>
      <c r="W788" s="197"/>
      <c r="X788" s="197"/>
      <c r="Y788" s="197"/>
      <c r="Z788" s="197"/>
    </row>
    <row r="789" ht="15.75" customHeight="1">
      <c r="A789" s="180"/>
      <c r="B789" s="197"/>
      <c r="C789" s="197"/>
      <c r="D789" s="197"/>
      <c r="E789" s="197"/>
      <c r="F789" s="197"/>
      <c r="G789" s="197"/>
      <c r="H789" s="197"/>
      <c r="I789" s="152"/>
      <c r="J789" s="50"/>
      <c r="K789" s="50"/>
      <c r="L789" s="50"/>
      <c r="M789" s="50"/>
      <c r="N789" s="152"/>
      <c r="O789" s="197"/>
      <c r="P789" s="197"/>
      <c r="Q789" s="197"/>
      <c r="R789" s="197"/>
      <c r="S789" s="197"/>
      <c r="T789" s="197"/>
      <c r="U789" s="197"/>
      <c r="V789" s="197"/>
      <c r="W789" s="197"/>
      <c r="X789" s="197"/>
      <c r="Y789" s="197"/>
      <c r="Z789" s="197"/>
    </row>
    <row r="790" ht="15.75" customHeight="1">
      <c r="A790" s="180"/>
      <c r="B790" s="197"/>
      <c r="C790" s="197"/>
      <c r="D790" s="197"/>
      <c r="E790" s="152"/>
      <c r="F790" s="152"/>
      <c r="G790" s="197"/>
      <c r="H790" s="197"/>
      <c r="I790" s="152"/>
      <c r="J790" s="50"/>
      <c r="K790" s="50"/>
      <c r="L790" s="152"/>
      <c r="M790" s="152"/>
      <c r="N790" s="152"/>
      <c r="O790" s="197"/>
      <c r="P790" s="197"/>
      <c r="Q790" s="197"/>
      <c r="R790" s="197"/>
      <c r="S790" s="197"/>
      <c r="T790" s="197"/>
      <c r="U790" s="197"/>
      <c r="V790" s="197"/>
      <c r="W790" s="197"/>
      <c r="X790" s="197"/>
      <c r="Y790" s="197"/>
      <c r="Z790" s="197"/>
    </row>
    <row r="791" ht="15.75" customHeight="1">
      <c r="A791" s="180"/>
      <c r="B791" s="197"/>
      <c r="C791" s="197"/>
      <c r="D791" s="197"/>
      <c r="E791" s="197"/>
      <c r="F791" s="197"/>
      <c r="G791" s="197"/>
      <c r="H791" s="169"/>
      <c r="I791" s="152"/>
      <c r="J791" s="50"/>
      <c r="K791" s="50"/>
      <c r="L791" s="50"/>
      <c r="M791" s="50"/>
      <c r="N791" s="152"/>
      <c r="O791" s="197"/>
      <c r="P791" s="197"/>
      <c r="Q791" s="197"/>
      <c r="R791" s="197"/>
      <c r="S791" s="197"/>
      <c r="T791" s="197"/>
      <c r="U791" s="197"/>
      <c r="V791" s="197"/>
      <c r="W791" s="197"/>
      <c r="X791" s="197"/>
      <c r="Y791" s="197"/>
      <c r="Z791" s="197"/>
    </row>
    <row r="792" ht="15.75" customHeight="1">
      <c r="A792" s="180"/>
      <c r="B792" s="197"/>
      <c r="C792" s="197"/>
      <c r="D792" s="152"/>
      <c r="E792" s="152"/>
      <c r="F792" s="152"/>
      <c r="G792" s="197"/>
      <c r="H792" s="169"/>
      <c r="I792" s="152"/>
      <c r="J792" s="50"/>
      <c r="K792" s="152"/>
      <c r="L792" s="152"/>
      <c r="M792" s="152"/>
      <c r="N792" s="152"/>
      <c r="O792" s="197"/>
      <c r="P792" s="197"/>
      <c r="Q792" s="197"/>
      <c r="R792" s="197"/>
      <c r="S792" s="197"/>
      <c r="T792" s="197"/>
      <c r="U792" s="197"/>
      <c r="V792" s="197"/>
      <c r="W792" s="197"/>
      <c r="X792" s="197"/>
      <c r="Y792" s="197"/>
      <c r="Z792" s="197"/>
    </row>
    <row r="793" ht="15.75" customHeight="1">
      <c r="A793" s="180"/>
      <c r="B793" s="197"/>
      <c r="C793" s="152"/>
      <c r="D793" s="152"/>
      <c r="E793" s="152"/>
      <c r="F793" s="152"/>
      <c r="G793" s="197"/>
      <c r="H793" s="169"/>
      <c r="I793" s="152"/>
      <c r="J793" s="152"/>
      <c r="K793" s="152"/>
      <c r="L793" s="152"/>
      <c r="M793" s="152"/>
      <c r="N793" s="152"/>
      <c r="O793" s="197"/>
      <c r="P793" s="197"/>
      <c r="Q793" s="197"/>
      <c r="R793" s="197"/>
      <c r="S793" s="197"/>
      <c r="T793" s="197"/>
      <c r="U793" s="197"/>
      <c r="V793" s="197"/>
      <c r="W793" s="197"/>
      <c r="X793" s="197"/>
      <c r="Y793" s="197"/>
      <c r="Z793" s="197"/>
    </row>
    <row r="794" ht="15.75" customHeight="1">
      <c r="A794" s="180"/>
      <c r="B794" s="197"/>
      <c r="C794" s="152"/>
      <c r="D794" s="152"/>
      <c r="E794" s="152"/>
      <c r="F794" s="152"/>
      <c r="G794" s="197"/>
      <c r="H794" s="169"/>
      <c r="I794" s="152"/>
      <c r="J794" s="152"/>
      <c r="K794" s="152"/>
      <c r="L794" s="152"/>
      <c r="M794" s="152"/>
      <c r="N794" s="152"/>
      <c r="O794" s="197"/>
      <c r="P794" s="197"/>
      <c r="Q794" s="197"/>
      <c r="R794" s="197"/>
      <c r="S794" s="197"/>
      <c r="T794" s="197"/>
      <c r="U794" s="197"/>
      <c r="V794" s="197"/>
      <c r="W794" s="197"/>
      <c r="X794" s="197"/>
      <c r="Y794" s="197"/>
      <c r="Z794" s="197"/>
    </row>
    <row r="795" ht="15.75" customHeight="1">
      <c r="A795" s="180"/>
      <c r="B795" s="197"/>
      <c r="C795" s="152"/>
      <c r="D795" s="152"/>
      <c r="E795" s="152"/>
      <c r="F795" s="152"/>
      <c r="G795" s="197"/>
      <c r="H795" s="169"/>
      <c r="I795" s="152"/>
      <c r="J795" s="152"/>
      <c r="K795" s="152"/>
      <c r="L795" s="152"/>
      <c r="M795" s="152"/>
      <c r="N795" s="152"/>
      <c r="O795" s="197"/>
      <c r="P795" s="197"/>
      <c r="Q795" s="197"/>
      <c r="R795" s="197"/>
      <c r="S795" s="197"/>
      <c r="T795" s="197"/>
      <c r="U795" s="197"/>
      <c r="V795" s="197"/>
      <c r="W795" s="197"/>
      <c r="X795" s="197"/>
      <c r="Y795" s="197"/>
      <c r="Z795" s="197"/>
    </row>
    <row r="796" ht="15.75" customHeight="1">
      <c r="A796" s="180"/>
      <c r="B796" s="197"/>
      <c r="C796" s="152"/>
      <c r="D796" s="152"/>
      <c r="E796" s="152"/>
      <c r="F796" s="152"/>
      <c r="G796" s="197"/>
      <c r="H796" s="169"/>
      <c r="I796" s="152"/>
      <c r="J796" s="152"/>
      <c r="K796" s="152"/>
      <c r="L796" s="152"/>
      <c r="M796" s="152"/>
      <c r="N796" s="152"/>
      <c r="O796" s="197"/>
      <c r="P796" s="197"/>
      <c r="Q796" s="197"/>
      <c r="R796" s="197"/>
      <c r="S796" s="197"/>
      <c r="T796" s="197"/>
      <c r="U796" s="197"/>
      <c r="V796" s="197"/>
      <c r="W796" s="197"/>
      <c r="X796" s="197"/>
      <c r="Y796" s="197"/>
      <c r="Z796" s="197"/>
    </row>
    <row r="797" ht="15.75" customHeight="1">
      <c r="A797" s="180"/>
      <c r="B797" s="197"/>
      <c r="C797" s="152"/>
      <c r="D797" s="152"/>
      <c r="E797" s="152"/>
      <c r="F797" s="152"/>
      <c r="G797" s="197"/>
      <c r="H797" s="169"/>
      <c r="I797" s="152"/>
      <c r="J797" s="152"/>
      <c r="K797" s="152"/>
      <c r="L797" s="152"/>
      <c r="M797" s="152"/>
      <c r="N797" s="152"/>
      <c r="O797" s="197"/>
      <c r="P797" s="197"/>
      <c r="Q797" s="197"/>
      <c r="R797" s="197"/>
      <c r="S797" s="197"/>
      <c r="T797" s="197"/>
      <c r="U797" s="197"/>
      <c r="V797" s="197"/>
      <c r="W797" s="197"/>
      <c r="X797" s="197"/>
      <c r="Y797" s="197"/>
      <c r="Z797" s="197"/>
    </row>
    <row r="798" ht="15.75" customHeight="1">
      <c r="A798" s="180"/>
      <c r="B798" s="197"/>
      <c r="C798" s="152"/>
      <c r="D798" s="152"/>
      <c r="E798" s="152"/>
      <c r="F798" s="152"/>
      <c r="G798" s="197"/>
      <c r="H798" s="197"/>
      <c r="I798" s="152"/>
      <c r="J798" s="152"/>
      <c r="K798" s="152"/>
      <c r="L798" s="152"/>
      <c r="M798" s="152"/>
      <c r="N798" s="152"/>
      <c r="O798" s="197"/>
      <c r="P798" s="197"/>
      <c r="Q798" s="197"/>
      <c r="R798" s="197"/>
      <c r="S798" s="197"/>
      <c r="T798" s="197"/>
      <c r="U798" s="197"/>
      <c r="V798" s="197"/>
      <c r="W798" s="197"/>
      <c r="X798" s="197"/>
      <c r="Y798" s="197"/>
      <c r="Z798" s="197"/>
    </row>
    <row r="799" ht="15.75" customHeight="1">
      <c r="A799" s="180"/>
      <c r="B799" s="197"/>
      <c r="C799" s="152"/>
      <c r="D799" s="152"/>
      <c r="E799" s="152"/>
      <c r="F799" s="152"/>
      <c r="G799" s="197"/>
      <c r="H799" s="169"/>
      <c r="I799" s="152"/>
      <c r="J799" s="152"/>
      <c r="K799" s="152"/>
      <c r="L799" s="152"/>
      <c r="M799" s="152"/>
      <c r="N799" s="152"/>
      <c r="O799" s="197"/>
      <c r="P799" s="197"/>
      <c r="Q799" s="197"/>
      <c r="R799" s="197"/>
      <c r="S799" s="197"/>
      <c r="T799" s="197"/>
      <c r="U799" s="197"/>
      <c r="V799" s="197"/>
      <c r="W799" s="197"/>
      <c r="X799" s="197"/>
      <c r="Y799" s="197"/>
      <c r="Z799" s="197"/>
    </row>
    <row r="800" ht="15.75" customHeight="1">
      <c r="A800" s="180"/>
      <c r="B800" s="197"/>
      <c r="C800" s="152"/>
      <c r="D800" s="152"/>
      <c r="E800" s="152"/>
      <c r="F800" s="152"/>
      <c r="G800" s="197"/>
      <c r="H800" s="197"/>
      <c r="I800" s="152"/>
      <c r="J800" s="152"/>
      <c r="K800" s="152"/>
      <c r="L800" s="152"/>
      <c r="M800" s="152"/>
      <c r="N800" s="152"/>
      <c r="O800" s="197"/>
      <c r="P800" s="197"/>
      <c r="Q800" s="197"/>
      <c r="R800" s="197"/>
      <c r="S800" s="197"/>
      <c r="T800" s="197"/>
      <c r="U800" s="197"/>
      <c r="V800" s="197"/>
      <c r="W800" s="197"/>
      <c r="X800" s="197"/>
      <c r="Y800" s="197"/>
      <c r="Z800" s="197"/>
    </row>
    <row r="801" ht="15.75" customHeight="1">
      <c r="A801" s="180"/>
      <c r="B801" s="197"/>
      <c r="C801" s="152"/>
      <c r="D801" s="152"/>
      <c r="E801" s="152"/>
      <c r="F801" s="152"/>
      <c r="G801" s="197"/>
      <c r="H801" s="169"/>
      <c r="I801" s="152"/>
      <c r="J801" s="152"/>
      <c r="K801" s="152"/>
      <c r="L801" s="152"/>
      <c r="M801" s="152"/>
      <c r="N801" s="152"/>
      <c r="O801" s="197"/>
      <c r="P801" s="197"/>
      <c r="Q801" s="197"/>
      <c r="R801" s="197"/>
      <c r="S801" s="197"/>
      <c r="T801" s="197"/>
      <c r="U801" s="197"/>
      <c r="V801" s="197"/>
      <c r="W801" s="197"/>
      <c r="X801" s="197"/>
      <c r="Y801" s="197"/>
      <c r="Z801" s="197"/>
    </row>
    <row r="802" ht="15.75" customHeight="1">
      <c r="A802" s="180"/>
      <c r="B802" s="197"/>
      <c r="C802" s="152"/>
      <c r="D802" s="152"/>
      <c r="E802" s="152"/>
      <c r="F802" s="152"/>
      <c r="G802" s="197"/>
      <c r="H802" s="169"/>
      <c r="I802" s="152"/>
      <c r="J802" s="152"/>
      <c r="K802" s="152"/>
      <c r="L802" s="152"/>
      <c r="M802" s="152"/>
      <c r="N802" s="152"/>
      <c r="O802" s="197"/>
      <c r="P802" s="197"/>
      <c r="Q802" s="197"/>
      <c r="R802" s="197"/>
      <c r="S802" s="197"/>
      <c r="T802" s="197"/>
      <c r="U802" s="197"/>
      <c r="V802" s="197"/>
      <c r="W802" s="197"/>
      <c r="X802" s="197"/>
      <c r="Y802" s="197"/>
      <c r="Z802" s="197"/>
    </row>
    <row r="803" ht="15.75" customHeight="1">
      <c r="A803" s="180"/>
      <c r="B803" s="197"/>
      <c r="C803" s="152"/>
      <c r="D803" s="152"/>
      <c r="E803" s="152"/>
      <c r="F803" s="152"/>
      <c r="G803" s="197"/>
      <c r="H803" s="169"/>
      <c r="I803" s="152"/>
      <c r="J803" s="152"/>
      <c r="K803" s="152"/>
      <c r="L803" s="152"/>
      <c r="M803" s="152"/>
      <c r="N803" s="152"/>
      <c r="O803" s="197"/>
      <c r="P803" s="197"/>
      <c r="Q803" s="197"/>
      <c r="R803" s="197"/>
      <c r="S803" s="197"/>
      <c r="T803" s="197"/>
      <c r="U803" s="197"/>
      <c r="V803" s="197"/>
      <c r="W803" s="197"/>
      <c r="X803" s="197"/>
      <c r="Y803" s="197"/>
      <c r="Z803" s="197"/>
    </row>
    <row r="804" ht="15.75" customHeight="1">
      <c r="A804" s="180"/>
      <c r="B804" s="197"/>
      <c r="C804" s="152"/>
      <c r="D804" s="152"/>
      <c r="E804" s="152"/>
      <c r="F804" s="152"/>
      <c r="G804" s="197"/>
      <c r="H804" s="169"/>
      <c r="I804" s="152"/>
      <c r="J804" s="152"/>
      <c r="K804" s="152"/>
      <c r="L804" s="152"/>
      <c r="M804" s="152"/>
      <c r="N804" s="152"/>
      <c r="O804" s="197"/>
      <c r="P804" s="197"/>
      <c r="Q804" s="197"/>
      <c r="R804" s="197"/>
      <c r="S804" s="197"/>
      <c r="T804" s="197"/>
      <c r="U804" s="197"/>
      <c r="V804" s="197"/>
      <c r="W804" s="197"/>
      <c r="X804" s="197"/>
      <c r="Y804" s="197"/>
      <c r="Z804" s="197"/>
    </row>
    <row r="805" ht="15.75" customHeight="1">
      <c r="A805" s="180"/>
      <c r="B805" s="197"/>
      <c r="C805" s="197"/>
      <c r="D805" s="152"/>
      <c r="E805" s="152"/>
      <c r="F805" s="152"/>
      <c r="G805" s="197"/>
      <c r="H805" s="169"/>
      <c r="I805" s="152"/>
      <c r="J805" s="50"/>
      <c r="K805" s="152"/>
      <c r="L805" s="152"/>
      <c r="M805" s="152"/>
      <c r="N805" s="152"/>
      <c r="O805" s="197"/>
      <c r="P805" s="197"/>
      <c r="Q805" s="197"/>
      <c r="R805" s="197"/>
      <c r="S805" s="197"/>
      <c r="T805" s="197"/>
      <c r="U805" s="197"/>
      <c r="V805" s="197"/>
      <c r="W805" s="197"/>
      <c r="X805" s="197"/>
      <c r="Y805" s="197"/>
      <c r="Z805" s="197"/>
    </row>
    <row r="806" ht="15.75" customHeight="1">
      <c r="A806" s="180"/>
      <c r="B806" s="197"/>
      <c r="C806" s="152"/>
      <c r="D806" s="152"/>
      <c r="E806" s="152"/>
      <c r="F806" s="152"/>
      <c r="G806" s="197"/>
      <c r="H806" s="169"/>
      <c r="I806" s="152"/>
      <c r="J806" s="152"/>
      <c r="K806" s="152"/>
      <c r="L806" s="152"/>
      <c r="M806" s="152"/>
      <c r="N806" s="152"/>
      <c r="O806" s="197"/>
      <c r="P806" s="197"/>
      <c r="Q806" s="197"/>
      <c r="R806" s="197"/>
      <c r="S806" s="197"/>
      <c r="T806" s="197"/>
      <c r="U806" s="197"/>
      <c r="V806" s="197"/>
      <c r="W806" s="197"/>
      <c r="X806" s="197"/>
      <c r="Y806" s="197"/>
      <c r="Z806" s="197"/>
    </row>
    <row r="807" ht="15.75" customHeight="1">
      <c r="A807" s="180"/>
      <c r="B807" s="197"/>
      <c r="C807" s="152"/>
      <c r="D807" s="152"/>
      <c r="E807" s="152"/>
      <c r="F807" s="152"/>
      <c r="G807" s="197"/>
      <c r="H807" s="197"/>
      <c r="I807" s="152"/>
      <c r="J807" s="152"/>
      <c r="K807" s="152"/>
      <c r="L807" s="152"/>
      <c r="M807" s="152"/>
      <c r="N807" s="152"/>
      <c r="O807" s="197"/>
      <c r="P807" s="197"/>
      <c r="Q807" s="197"/>
      <c r="R807" s="197"/>
      <c r="S807" s="197"/>
      <c r="T807" s="197"/>
      <c r="U807" s="197"/>
      <c r="V807" s="197"/>
      <c r="W807" s="197"/>
      <c r="X807" s="197"/>
      <c r="Y807" s="197"/>
      <c r="Z807" s="197"/>
    </row>
    <row r="808" ht="15.75" customHeight="1">
      <c r="A808" s="180"/>
      <c r="B808" s="197"/>
      <c r="C808" s="152"/>
      <c r="D808" s="152"/>
      <c r="E808" s="152"/>
      <c r="F808" s="152"/>
      <c r="G808" s="197"/>
      <c r="H808" s="169"/>
      <c r="I808" s="152"/>
      <c r="J808" s="152"/>
      <c r="K808" s="152"/>
      <c r="L808" s="152"/>
      <c r="M808" s="152"/>
      <c r="N808" s="152"/>
      <c r="O808" s="197"/>
      <c r="P808" s="197"/>
      <c r="Q808" s="197"/>
      <c r="R808" s="197"/>
      <c r="S808" s="197"/>
      <c r="T808" s="197"/>
      <c r="U808" s="197"/>
      <c r="V808" s="197"/>
      <c r="W808" s="197"/>
      <c r="X808" s="197"/>
      <c r="Y808" s="197"/>
      <c r="Z808" s="197"/>
    </row>
    <row r="809" ht="15.75" customHeight="1">
      <c r="A809" s="180"/>
      <c r="B809" s="197"/>
      <c r="C809" s="152"/>
      <c r="D809" s="152"/>
      <c r="E809" s="152"/>
      <c r="F809" s="152"/>
      <c r="G809" s="197"/>
      <c r="H809" s="169"/>
      <c r="I809" s="152"/>
      <c r="J809" s="152"/>
      <c r="K809" s="152"/>
      <c r="L809" s="152"/>
      <c r="M809" s="152"/>
      <c r="N809" s="152"/>
      <c r="O809" s="197"/>
      <c r="P809" s="197"/>
      <c r="Q809" s="197"/>
      <c r="R809" s="197"/>
      <c r="S809" s="197"/>
      <c r="T809" s="197"/>
      <c r="U809" s="197"/>
      <c r="V809" s="197"/>
      <c r="W809" s="197"/>
      <c r="X809" s="197"/>
      <c r="Y809" s="197"/>
      <c r="Z809" s="197"/>
    </row>
    <row r="810" ht="15.75" customHeight="1">
      <c r="A810" s="197"/>
      <c r="B810" s="197"/>
      <c r="C810" s="197"/>
      <c r="D810" s="197"/>
      <c r="E810" s="197"/>
      <c r="F810" s="197"/>
      <c r="G810" s="197"/>
      <c r="H810" s="197"/>
      <c r="I810" s="197"/>
      <c r="J810" s="197"/>
      <c r="K810" s="197"/>
      <c r="L810" s="197"/>
      <c r="M810" s="197"/>
      <c r="N810" s="197"/>
      <c r="O810" s="197"/>
      <c r="P810" s="197"/>
      <c r="Q810" s="197"/>
      <c r="R810" s="197"/>
      <c r="S810" s="197"/>
      <c r="T810" s="197"/>
      <c r="U810" s="197"/>
      <c r="V810" s="197"/>
      <c r="W810" s="197"/>
      <c r="X810" s="197"/>
      <c r="Y810" s="197"/>
      <c r="Z810" s="197"/>
    </row>
    <row r="811" ht="15.75" customHeight="1">
      <c r="A811" s="197"/>
      <c r="B811" s="197"/>
      <c r="C811" s="197"/>
      <c r="D811" s="197"/>
      <c r="E811" s="197"/>
      <c r="F811" s="197"/>
      <c r="G811" s="197"/>
      <c r="H811" s="197"/>
      <c r="I811" s="197"/>
      <c r="J811" s="197"/>
      <c r="K811" s="197"/>
      <c r="L811" s="197"/>
      <c r="M811" s="197"/>
      <c r="N811" s="197"/>
      <c r="O811" s="197"/>
      <c r="P811" s="197"/>
      <c r="Q811" s="197"/>
      <c r="R811" s="197"/>
      <c r="S811" s="197"/>
      <c r="T811" s="197"/>
      <c r="U811" s="197"/>
      <c r="V811" s="197"/>
      <c r="W811" s="197"/>
      <c r="X811" s="197"/>
      <c r="Y811" s="197"/>
      <c r="Z811" s="197"/>
    </row>
    <row r="812" ht="15.75" customHeight="1">
      <c r="A812" s="197"/>
      <c r="B812" s="197"/>
      <c r="C812" s="197"/>
      <c r="D812" s="197"/>
      <c r="E812" s="197"/>
      <c r="F812" s="197"/>
      <c r="G812" s="197"/>
      <c r="H812" s="197"/>
      <c r="I812" s="197"/>
      <c r="J812" s="197"/>
      <c r="K812" s="197"/>
      <c r="L812" s="197"/>
      <c r="M812" s="197"/>
      <c r="N812" s="197"/>
      <c r="O812" s="197"/>
      <c r="P812" s="197"/>
      <c r="Q812" s="197"/>
      <c r="R812" s="197"/>
      <c r="S812" s="197"/>
      <c r="T812" s="197"/>
      <c r="U812" s="197"/>
      <c r="V812" s="197"/>
      <c r="W812" s="197"/>
      <c r="X812" s="197"/>
      <c r="Y812" s="197"/>
      <c r="Z812" s="197"/>
    </row>
    <row r="813" ht="15.75" customHeight="1">
      <c r="A813" s="197"/>
      <c r="B813" s="197"/>
      <c r="C813" s="197"/>
      <c r="D813" s="197"/>
      <c r="E813" s="197"/>
      <c r="F813" s="197"/>
      <c r="G813" s="197"/>
      <c r="H813" s="197"/>
      <c r="I813" s="197"/>
      <c r="J813" s="197"/>
      <c r="K813" s="197"/>
      <c r="L813" s="197"/>
      <c r="M813" s="197"/>
      <c r="N813" s="197"/>
      <c r="O813" s="197"/>
      <c r="P813" s="197"/>
      <c r="Q813" s="197"/>
      <c r="R813" s="197"/>
      <c r="S813" s="197"/>
      <c r="T813" s="197"/>
      <c r="U813" s="197"/>
      <c r="V813" s="197"/>
      <c r="W813" s="197"/>
      <c r="X813" s="197"/>
      <c r="Y813" s="197"/>
      <c r="Z813" s="197"/>
    </row>
    <row r="814" ht="15.75" customHeight="1">
      <c r="A814" s="197"/>
      <c r="B814" s="197"/>
      <c r="C814" s="197"/>
      <c r="D814" s="197"/>
      <c r="E814" s="197"/>
      <c r="F814" s="197"/>
      <c r="G814" s="197"/>
      <c r="H814" s="197"/>
      <c r="I814" s="197"/>
      <c r="J814" s="197"/>
      <c r="K814" s="197"/>
      <c r="L814" s="197"/>
      <c r="M814" s="197"/>
      <c r="N814" s="197"/>
      <c r="O814" s="197"/>
      <c r="P814" s="197"/>
      <c r="Q814" s="197"/>
      <c r="R814" s="197"/>
      <c r="S814" s="197"/>
      <c r="T814" s="197"/>
      <c r="U814" s="197"/>
      <c r="V814" s="197"/>
      <c r="W814" s="197"/>
      <c r="X814" s="197"/>
      <c r="Y814" s="197"/>
      <c r="Z814" s="197"/>
    </row>
    <row r="815" ht="15.75" customHeight="1">
      <c r="A815" s="197"/>
      <c r="B815" s="197"/>
      <c r="C815" s="197"/>
      <c r="D815" s="197"/>
      <c r="E815" s="197"/>
      <c r="F815" s="197"/>
      <c r="G815" s="197"/>
      <c r="H815" s="197"/>
      <c r="I815" s="197"/>
      <c r="J815" s="197"/>
      <c r="K815" s="197"/>
      <c r="L815" s="197"/>
      <c r="M815" s="197"/>
      <c r="N815" s="197"/>
      <c r="O815" s="197"/>
      <c r="P815" s="197"/>
      <c r="Q815" s="197"/>
      <c r="R815" s="197"/>
      <c r="S815" s="197"/>
      <c r="T815" s="197"/>
      <c r="U815" s="197"/>
      <c r="V815" s="197"/>
      <c r="W815" s="197"/>
      <c r="X815" s="197"/>
      <c r="Y815" s="197"/>
      <c r="Z815" s="197"/>
    </row>
    <row r="816" ht="15.75" customHeight="1">
      <c r="A816" s="197"/>
      <c r="B816" s="197"/>
      <c r="C816" s="197"/>
      <c r="D816" s="197"/>
      <c r="E816" s="197"/>
      <c r="F816" s="197"/>
      <c r="G816" s="197"/>
      <c r="H816" s="197"/>
      <c r="I816" s="197"/>
      <c r="J816" s="197"/>
      <c r="K816" s="197"/>
      <c r="L816" s="197"/>
      <c r="M816" s="197"/>
      <c r="N816" s="197"/>
      <c r="O816" s="197"/>
      <c r="P816" s="197"/>
      <c r="Q816" s="197"/>
      <c r="R816" s="197"/>
      <c r="S816" s="197"/>
      <c r="T816" s="197"/>
      <c r="U816" s="197"/>
      <c r="V816" s="197"/>
      <c r="W816" s="197"/>
      <c r="X816" s="197"/>
      <c r="Y816" s="197"/>
      <c r="Z816" s="197"/>
    </row>
    <row r="817" ht="15.75" customHeight="1">
      <c r="A817" s="197"/>
      <c r="B817" s="197"/>
      <c r="C817" s="197"/>
      <c r="D817" s="197"/>
      <c r="E817" s="197"/>
      <c r="F817" s="197"/>
      <c r="G817" s="197"/>
      <c r="H817" s="197"/>
      <c r="I817" s="197"/>
      <c r="J817" s="197"/>
      <c r="K817" s="197"/>
      <c r="L817" s="197"/>
      <c r="M817" s="197"/>
      <c r="N817" s="197"/>
      <c r="O817" s="197"/>
      <c r="P817" s="197"/>
      <c r="Q817" s="197"/>
      <c r="R817" s="197"/>
      <c r="S817" s="197"/>
      <c r="T817" s="197"/>
      <c r="U817" s="197"/>
      <c r="V817" s="197"/>
      <c r="W817" s="197"/>
      <c r="X817" s="197"/>
      <c r="Y817" s="197"/>
      <c r="Z817" s="197"/>
    </row>
    <row r="818" ht="15.75" customHeight="1">
      <c r="A818" s="197"/>
      <c r="B818" s="197"/>
      <c r="C818" s="197"/>
      <c r="D818" s="197"/>
      <c r="E818" s="197"/>
      <c r="F818" s="197"/>
      <c r="G818" s="197"/>
      <c r="H818" s="197"/>
      <c r="I818" s="197"/>
      <c r="J818" s="197"/>
      <c r="K818" s="197"/>
      <c r="L818" s="197"/>
      <c r="M818" s="197"/>
      <c r="N818" s="197"/>
      <c r="O818" s="197"/>
      <c r="P818" s="197"/>
      <c r="Q818" s="197"/>
      <c r="R818" s="197"/>
      <c r="S818" s="197"/>
      <c r="T818" s="197"/>
      <c r="U818" s="197"/>
      <c r="V818" s="197"/>
      <c r="W818" s="197"/>
      <c r="X818" s="197"/>
      <c r="Y818" s="197"/>
      <c r="Z818" s="197"/>
    </row>
    <row r="819" ht="15.75" customHeight="1">
      <c r="A819" s="197"/>
      <c r="B819" s="197"/>
      <c r="C819" s="197"/>
      <c r="D819" s="197"/>
      <c r="E819" s="197"/>
      <c r="F819" s="197"/>
      <c r="G819" s="197"/>
      <c r="H819" s="197"/>
      <c r="I819" s="197"/>
      <c r="J819" s="197"/>
      <c r="K819" s="197"/>
      <c r="L819" s="197"/>
      <c r="M819" s="197"/>
      <c r="N819" s="197"/>
      <c r="O819" s="197"/>
      <c r="P819" s="197"/>
      <c r="Q819" s="197"/>
      <c r="R819" s="197"/>
      <c r="S819" s="197"/>
      <c r="T819" s="197"/>
      <c r="U819" s="197"/>
      <c r="V819" s="197"/>
      <c r="W819" s="197"/>
      <c r="X819" s="197"/>
      <c r="Y819" s="197"/>
      <c r="Z819" s="197"/>
    </row>
    <row r="820" ht="15.75" customHeight="1">
      <c r="A820" s="197"/>
      <c r="B820" s="197"/>
      <c r="C820" s="197"/>
      <c r="D820" s="197"/>
      <c r="E820" s="197"/>
      <c r="F820" s="197"/>
      <c r="G820" s="197"/>
      <c r="H820" s="197"/>
      <c r="I820" s="197"/>
      <c r="J820" s="197"/>
      <c r="K820" s="197"/>
      <c r="L820" s="197"/>
      <c r="M820" s="197"/>
      <c r="N820" s="197"/>
      <c r="O820" s="197"/>
      <c r="P820" s="197"/>
      <c r="Q820" s="197"/>
      <c r="R820" s="197"/>
      <c r="S820" s="197"/>
      <c r="T820" s="197"/>
      <c r="U820" s="197"/>
      <c r="V820" s="197"/>
      <c r="W820" s="197"/>
      <c r="X820" s="197"/>
      <c r="Y820" s="197"/>
      <c r="Z820" s="197"/>
    </row>
    <row r="821" ht="15.75" customHeight="1">
      <c r="A821" s="197"/>
      <c r="B821" s="197"/>
      <c r="C821" s="197"/>
      <c r="D821" s="197"/>
      <c r="E821" s="197"/>
      <c r="F821" s="197"/>
      <c r="G821" s="197"/>
      <c r="H821" s="197"/>
      <c r="I821" s="197"/>
      <c r="J821" s="197"/>
      <c r="K821" s="197"/>
      <c r="L821" s="197"/>
      <c r="M821" s="197"/>
      <c r="N821" s="197"/>
      <c r="O821" s="197"/>
      <c r="P821" s="197"/>
      <c r="Q821" s="197"/>
      <c r="R821" s="197"/>
      <c r="S821" s="197"/>
      <c r="T821" s="197"/>
      <c r="U821" s="197"/>
      <c r="V821" s="197"/>
      <c r="W821" s="197"/>
      <c r="X821" s="197"/>
      <c r="Y821" s="197"/>
      <c r="Z821" s="197"/>
    </row>
    <row r="822" ht="15.75" customHeight="1">
      <c r="A822" s="197"/>
      <c r="B822" s="197"/>
      <c r="C822" s="197"/>
      <c r="D822" s="197"/>
      <c r="E822" s="197"/>
      <c r="F822" s="197"/>
      <c r="G822" s="197"/>
      <c r="H822" s="197"/>
      <c r="I822" s="197"/>
      <c r="J822" s="197"/>
      <c r="K822" s="197"/>
      <c r="L822" s="197"/>
      <c r="M822" s="197"/>
      <c r="N822" s="197"/>
      <c r="O822" s="197"/>
      <c r="P822" s="197"/>
      <c r="Q822" s="197"/>
      <c r="R822" s="197"/>
      <c r="S822" s="197"/>
      <c r="T822" s="197"/>
      <c r="U822" s="197"/>
      <c r="V822" s="197"/>
      <c r="W822" s="197"/>
      <c r="X822" s="197"/>
      <c r="Y822" s="197"/>
      <c r="Z822" s="197"/>
    </row>
    <row r="823" ht="15.75" customHeight="1">
      <c r="A823" s="197"/>
      <c r="B823" s="197"/>
      <c r="C823" s="197"/>
      <c r="D823" s="197"/>
      <c r="E823" s="197"/>
      <c r="F823" s="197"/>
      <c r="G823" s="197"/>
      <c r="H823" s="197"/>
      <c r="I823" s="197"/>
      <c r="J823" s="197"/>
      <c r="K823" s="197"/>
      <c r="L823" s="197"/>
      <c r="M823" s="197"/>
      <c r="N823" s="197"/>
      <c r="O823" s="197"/>
      <c r="P823" s="197"/>
      <c r="Q823" s="197"/>
      <c r="R823" s="197"/>
      <c r="S823" s="197"/>
      <c r="T823" s="197"/>
      <c r="U823" s="197"/>
      <c r="V823" s="197"/>
      <c r="W823" s="197"/>
      <c r="X823" s="197"/>
      <c r="Y823" s="197"/>
      <c r="Z823" s="197"/>
    </row>
    <row r="824" ht="15.75" customHeight="1">
      <c r="A824" s="197"/>
      <c r="B824" s="197"/>
      <c r="C824" s="197"/>
      <c r="D824" s="197"/>
      <c r="E824" s="197"/>
      <c r="F824" s="197"/>
      <c r="G824" s="197"/>
      <c r="H824" s="197"/>
      <c r="I824" s="197"/>
      <c r="J824" s="197"/>
      <c r="K824" s="197"/>
      <c r="L824" s="197"/>
      <c r="M824" s="197"/>
      <c r="N824" s="197"/>
      <c r="O824" s="197"/>
      <c r="P824" s="197"/>
      <c r="Q824" s="197"/>
      <c r="R824" s="197"/>
      <c r="S824" s="197"/>
      <c r="T824" s="197"/>
      <c r="U824" s="197"/>
      <c r="V824" s="197"/>
      <c r="W824" s="197"/>
      <c r="X824" s="197"/>
      <c r="Y824" s="197"/>
      <c r="Z824" s="197"/>
    </row>
    <row r="825" ht="15.75" customHeight="1">
      <c r="A825" s="197"/>
      <c r="B825" s="197"/>
      <c r="C825" s="197"/>
      <c r="D825" s="197"/>
      <c r="E825" s="197"/>
      <c r="F825" s="197"/>
      <c r="G825" s="197"/>
      <c r="H825" s="197"/>
      <c r="I825" s="197"/>
      <c r="J825" s="197"/>
      <c r="K825" s="197"/>
      <c r="L825" s="197"/>
      <c r="M825" s="197"/>
      <c r="N825" s="197"/>
      <c r="O825" s="197"/>
      <c r="P825" s="197"/>
      <c r="Q825" s="197"/>
      <c r="R825" s="197"/>
      <c r="S825" s="197"/>
      <c r="T825" s="197"/>
      <c r="U825" s="197"/>
      <c r="V825" s="197"/>
      <c r="W825" s="197"/>
      <c r="X825" s="197"/>
      <c r="Y825" s="197"/>
      <c r="Z825" s="197"/>
    </row>
    <row r="826" ht="15.75" customHeight="1">
      <c r="A826" s="197"/>
      <c r="B826" s="197"/>
      <c r="C826" s="197"/>
      <c r="D826" s="197"/>
      <c r="E826" s="197"/>
      <c r="F826" s="197"/>
      <c r="G826" s="197"/>
      <c r="H826" s="197"/>
      <c r="I826" s="197"/>
      <c r="J826" s="197"/>
      <c r="K826" s="197"/>
      <c r="L826" s="197"/>
      <c r="M826" s="197"/>
      <c r="N826" s="197"/>
      <c r="O826" s="197"/>
      <c r="P826" s="197"/>
      <c r="Q826" s="197"/>
      <c r="R826" s="197"/>
      <c r="S826" s="197"/>
      <c r="T826" s="197"/>
      <c r="U826" s="197"/>
      <c r="V826" s="197"/>
      <c r="W826" s="197"/>
      <c r="X826" s="197"/>
      <c r="Y826" s="197"/>
      <c r="Z826" s="197"/>
    </row>
    <row r="827" ht="15.75" customHeight="1">
      <c r="A827" s="197"/>
      <c r="B827" s="197"/>
      <c r="C827" s="197"/>
      <c r="D827" s="197"/>
      <c r="E827" s="197"/>
      <c r="F827" s="197"/>
      <c r="G827" s="197"/>
      <c r="H827" s="197"/>
      <c r="I827" s="197"/>
      <c r="J827" s="197"/>
      <c r="K827" s="197"/>
      <c r="L827" s="197"/>
      <c r="M827" s="197"/>
      <c r="N827" s="197"/>
      <c r="O827" s="197"/>
      <c r="P827" s="197"/>
      <c r="Q827" s="197"/>
      <c r="R827" s="197"/>
      <c r="S827" s="197"/>
      <c r="T827" s="197"/>
      <c r="U827" s="197"/>
      <c r="V827" s="197"/>
      <c r="W827" s="197"/>
      <c r="X827" s="197"/>
      <c r="Y827" s="197"/>
      <c r="Z827" s="197"/>
    </row>
    <row r="828" ht="15.75" customHeight="1">
      <c r="A828" s="197"/>
      <c r="B828" s="197"/>
      <c r="C828" s="197"/>
      <c r="D828" s="197"/>
      <c r="E828" s="197"/>
      <c r="F828" s="197"/>
      <c r="G828" s="197"/>
      <c r="H828" s="197"/>
      <c r="I828" s="197"/>
      <c r="J828" s="197"/>
      <c r="K828" s="197"/>
      <c r="L828" s="197"/>
      <c r="M828" s="197"/>
      <c r="N828" s="197"/>
      <c r="O828" s="197"/>
      <c r="P828" s="197"/>
      <c r="Q828" s="197"/>
      <c r="R828" s="197"/>
      <c r="S828" s="197"/>
      <c r="T828" s="197"/>
      <c r="U828" s="197"/>
      <c r="V828" s="197"/>
      <c r="W828" s="197"/>
      <c r="X828" s="197"/>
      <c r="Y828" s="197"/>
      <c r="Z828" s="197"/>
    </row>
    <row r="829" ht="15.75" customHeight="1">
      <c r="A829" s="197"/>
      <c r="B829" s="197"/>
      <c r="C829" s="197"/>
      <c r="D829" s="197"/>
      <c r="E829" s="197"/>
      <c r="F829" s="197"/>
      <c r="G829" s="197"/>
      <c r="H829" s="197"/>
      <c r="I829" s="197"/>
      <c r="J829" s="197"/>
      <c r="K829" s="197"/>
      <c r="L829" s="197"/>
      <c r="M829" s="197"/>
      <c r="N829" s="197"/>
      <c r="O829" s="197"/>
      <c r="P829" s="197"/>
      <c r="Q829" s="197"/>
      <c r="R829" s="197"/>
      <c r="S829" s="197"/>
      <c r="T829" s="197"/>
      <c r="U829" s="197"/>
      <c r="V829" s="197"/>
      <c r="W829" s="197"/>
      <c r="X829" s="197"/>
      <c r="Y829" s="197"/>
      <c r="Z829" s="197"/>
    </row>
    <row r="830" ht="15.75" customHeight="1">
      <c r="A830" s="197"/>
      <c r="B830" s="197"/>
      <c r="C830" s="197"/>
      <c r="D830" s="197"/>
      <c r="E830" s="197"/>
      <c r="F830" s="197"/>
      <c r="G830" s="197"/>
      <c r="H830" s="197"/>
      <c r="I830" s="197"/>
      <c r="J830" s="197"/>
      <c r="K830" s="197"/>
      <c r="L830" s="197"/>
      <c r="M830" s="197"/>
      <c r="N830" s="197"/>
      <c r="O830" s="197"/>
      <c r="P830" s="197"/>
      <c r="Q830" s="197"/>
      <c r="R830" s="197"/>
      <c r="S830" s="197"/>
      <c r="T830" s="197"/>
      <c r="U830" s="197"/>
      <c r="V830" s="197"/>
      <c r="W830" s="197"/>
      <c r="X830" s="197"/>
      <c r="Y830" s="197"/>
      <c r="Z830" s="197"/>
    </row>
    <row r="831" ht="15.75" customHeight="1">
      <c r="A831" s="197"/>
      <c r="B831" s="197"/>
      <c r="C831" s="197"/>
      <c r="D831" s="197"/>
      <c r="E831" s="197"/>
      <c r="F831" s="197"/>
      <c r="G831" s="197"/>
      <c r="H831" s="197"/>
      <c r="I831" s="197"/>
      <c r="J831" s="197"/>
      <c r="K831" s="197"/>
      <c r="L831" s="197"/>
      <c r="M831" s="197"/>
      <c r="N831" s="197"/>
      <c r="O831" s="197"/>
      <c r="P831" s="197"/>
      <c r="Q831" s="197"/>
      <c r="R831" s="197"/>
      <c r="S831" s="197"/>
      <c r="T831" s="197"/>
      <c r="U831" s="197"/>
      <c r="V831" s="197"/>
      <c r="W831" s="197"/>
      <c r="X831" s="197"/>
      <c r="Y831" s="197"/>
      <c r="Z831" s="197"/>
    </row>
    <row r="832" ht="15.75" customHeight="1">
      <c r="A832" s="197"/>
      <c r="B832" s="197"/>
      <c r="C832" s="197"/>
      <c r="D832" s="197"/>
      <c r="E832" s="197"/>
      <c r="F832" s="197"/>
      <c r="G832" s="197"/>
      <c r="H832" s="197"/>
      <c r="I832" s="197"/>
      <c r="J832" s="197"/>
      <c r="K832" s="197"/>
      <c r="L832" s="197"/>
      <c r="M832" s="197"/>
      <c r="N832" s="197"/>
      <c r="O832" s="197"/>
      <c r="P832" s="197"/>
      <c r="Q832" s="197"/>
      <c r="R832" s="197"/>
      <c r="S832" s="197"/>
      <c r="T832" s="197"/>
      <c r="U832" s="197"/>
      <c r="V832" s="197"/>
      <c r="W832" s="197"/>
      <c r="X832" s="197"/>
      <c r="Y832" s="197"/>
      <c r="Z832" s="197"/>
    </row>
    <row r="833" ht="15.75" customHeight="1">
      <c r="A833" s="197"/>
      <c r="B833" s="197"/>
      <c r="C833" s="197"/>
      <c r="D833" s="197"/>
      <c r="E833" s="197"/>
      <c r="F833" s="197"/>
      <c r="G833" s="197"/>
      <c r="H833" s="197"/>
      <c r="I833" s="197"/>
      <c r="J833" s="197"/>
      <c r="K833" s="197"/>
      <c r="L833" s="197"/>
      <c r="M833" s="197"/>
      <c r="N833" s="197"/>
      <c r="O833" s="197"/>
      <c r="P833" s="197"/>
      <c r="Q833" s="197"/>
      <c r="R833" s="197"/>
      <c r="S833" s="197"/>
      <c r="T833" s="197"/>
      <c r="U833" s="197"/>
      <c r="V833" s="197"/>
      <c r="W833" s="197"/>
      <c r="X833" s="197"/>
      <c r="Y833" s="197"/>
      <c r="Z833" s="197"/>
    </row>
    <row r="834" ht="15.75" customHeight="1">
      <c r="A834" s="197"/>
      <c r="B834" s="197"/>
      <c r="C834" s="197"/>
      <c r="D834" s="197"/>
      <c r="E834" s="197"/>
      <c r="F834" s="197"/>
      <c r="G834" s="197"/>
      <c r="H834" s="197"/>
      <c r="I834" s="197"/>
      <c r="J834" s="197"/>
      <c r="K834" s="197"/>
      <c r="L834" s="197"/>
      <c r="M834" s="197"/>
      <c r="N834" s="197"/>
      <c r="O834" s="197"/>
      <c r="P834" s="197"/>
      <c r="Q834" s="197"/>
      <c r="R834" s="197"/>
      <c r="S834" s="197"/>
      <c r="T834" s="197"/>
      <c r="U834" s="197"/>
      <c r="V834" s="197"/>
      <c r="W834" s="197"/>
      <c r="X834" s="197"/>
      <c r="Y834" s="197"/>
      <c r="Z834" s="197"/>
    </row>
    <row r="835" ht="15.75" customHeight="1">
      <c r="A835" s="197"/>
      <c r="B835" s="197"/>
      <c r="C835" s="197"/>
      <c r="D835" s="197"/>
      <c r="E835" s="197"/>
      <c r="F835" s="197"/>
      <c r="G835" s="197"/>
      <c r="H835" s="197"/>
      <c r="I835" s="197"/>
      <c r="J835" s="197"/>
      <c r="K835" s="197"/>
      <c r="L835" s="197"/>
      <c r="M835" s="197"/>
      <c r="N835" s="197"/>
      <c r="O835" s="197"/>
      <c r="P835" s="197"/>
      <c r="Q835" s="197"/>
      <c r="R835" s="197"/>
      <c r="S835" s="197"/>
      <c r="T835" s="197"/>
      <c r="U835" s="197"/>
      <c r="V835" s="197"/>
      <c r="W835" s="197"/>
      <c r="X835" s="197"/>
      <c r="Y835" s="197"/>
      <c r="Z835" s="197"/>
    </row>
    <row r="836" ht="15.75" customHeight="1">
      <c r="A836" s="197"/>
      <c r="B836" s="197"/>
      <c r="C836" s="197"/>
      <c r="D836" s="197"/>
      <c r="E836" s="197"/>
      <c r="F836" s="197"/>
      <c r="G836" s="197"/>
      <c r="H836" s="197"/>
      <c r="I836" s="197"/>
      <c r="J836" s="197"/>
      <c r="K836" s="197"/>
      <c r="L836" s="197"/>
      <c r="M836" s="197"/>
      <c r="N836" s="197"/>
      <c r="O836" s="197"/>
      <c r="P836" s="197"/>
      <c r="Q836" s="197"/>
      <c r="R836" s="197"/>
      <c r="S836" s="197"/>
      <c r="T836" s="197"/>
      <c r="U836" s="197"/>
      <c r="V836" s="197"/>
      <c r="W836" s="197"/>
      <c r="X836" s="197"/>
      <c r="Y836" s="197"/>
      <c r="Z836" s="197"/>
    </row>
    <row r="837" ht="15.75" customHeight="1">
      <c r="A837" s="197"/>
      <c r="B837" s="197"/>
      <c r="C837" s="197"/>
      <c r="D837" s="197"/>
      <c r="E837" s="197"/>
      <c r="F837" s="197"/>
      <c r="G837" s="197"/>
      <c r="H837" s="197"/>
      <c r="I837" s="197"/>
      <c r="J837" s="197"/>
      <c r="K837" s="197"/>
      <c r="L837" s="197"/>
      <c r="M837" s="197"/>
      <c r="N837" s="197"/>
      <c r="O837" s="197"/>
      <c r="P837" s="197"/>
      <c r="Q837" s="197"/>
      <c r="R837" s="197"/>
      <c r="S837" s="197"/>
      <c r="T837" s="197"/>
      <c r="U837" s="197"/>
      <c r="V837" s="197"/>
      <c r="W837" s="197"/>
      <c r="X837" s="197"/>
      <c r="Y837" s="197"/>
      <c r="Z837" s="197"/>
    </row>
    <row r="838" ht="15.75" customHeight="1">
      <c r="A838" s="197"/>
      <c r="B838" s="197"/>
      <c r="C838" s="197"/>
      <c r="D838" s="197"/>
      <c r="E838" s="197"/>
      <c r="F838" s="197"/>
      <c r="G838" s="197"/>
      <c r="H838" s="197"/>
      <c r="I838" s="197"/>
      <c r="J838" s="197"/>
      <c r="K838" s="197"/>
      <c r="L838" s="197"/>
      <c r="M838" s="197"/>
      <c r="N838" s="197"/>
      <c r="O838" s="197"/>
      <c r="P838" s="197"/>
      <c r="Q838" s="197"/>
      <c r="R838" s="197"/>
      <c r="S838" s="197"/>
      <c r="T838" s="197"/>
      <c r="U838" s="197"/>
      <c r="V838" s="197"/>
      <c r="W838" s="197"/>
      <c r="X838" s="197"/>
      <c r="Y838" s="197"/>
      <c r="Z838" s="197"/>
    </row>
    <row r="839" ht="15.75" customHeight="1">
      <c r="A839" s="197"/>
      <c r="B839" s="197"/>
      <c r="C839" s="197"/>
      <c r="D839" s="197"/>
      <c r="E839" s="197"/>
      <c r="F839" s="197"/>
      <c r="G839" s="197"/>
      <c r="H839" s="197"/>
      <c r="I839" s="197"/>
      <c r="J839" s="197"/>
      <c r="K839" s="197"/>
      <c r="L839" s="197"/>
      <c r="M839" s="197"/>
      <c r="N839" s="197"/>
      <c r="O839" s="197"/>
      <c r="P839" s="197"/>
      <c r="Q839" s="197"/>
      <c r="R839" s="197"/>
      <c r="S839" s="197"/>
      <c r="T839" s="197"/>
      <c r="U839" s="197"/>
      <c r="V839" s="197"/>
      <c r="W839" s="197"/>
      <c r="X839" s="197"/>
      <c r="Y839" s="197"/>
      <c r="Z839" s="197"/>
    </row>
    <row r="840" ht="15.75" customHeight="1">
      <c r="A840" s="197"/>
      <c r="B840" s="197"/>
      <c r="C840" s="197"/>
      <c r="D840" s="197"/>
      <c r="E840" s="197"/>
      <c r="F840" s="197"/>
      <c r="G840" s="197"/>
      <c r="H840" s="197"/>
      <c r="I840" s="197"/>
      <c r="J840" s="197"/>
      <c r="K840" s="197"/>
      <c r="L840" s="197"/>
      <c r="M840" s="197"/>
      <c r="N840" s="197"/>
      <c r="O840" s="197"/>
      <c r="P840" s="197"/>
      <c r="Q840" s="197"/>
      <c r="R840" s="197"/>
      <c r="S840" s="197"/>
      <c r="T840" s="197"/>
      <c r="U840" s="197"/>
      <c r="V840" s="197"/>
      <c r="W840" s="197"/>
      <c r="X840" s="197"/>
      <c r="Y840" s="197"/>
      <c r="Z840" s="197"/>
    </row>
    <row r="841" ht="15.75" customHeight="1">
      <c r="A841" s="197"/>
      <c r="B841" s="197"/>
      <c r="C841" s="197"/>
      <c r="D841" s="197"/>
      <c r="E841" s="197"/>
      <c r="F841" s="197"/>
      <c r="G841" s="197"/>
      <c r="H841" s="197"/>
      <c r="I841" s="197"/>
      <c r="J841" s="197"/>
      <c r="K841" s="197"/>
      <c r="L841" s="197"/>
      <c r="M841" s="197"/>
      <c r="N841" s="197"/>
      <c r="O841" s="197"/>
      <c r="P841" s="197"/>
      <c r="Q841" s="197"/>
      <c r="R841" s="197"/>
      <c r="S841" s="197"/>
      <c r="T841" s="197"/>
      <c r="U841" s="197"/>
      <c r="V841" s="197"/>
      <c r="W841" s="197"/>
      <c r="X841" s="197"/>
      <c r="Y841" s="197"/>
      <c r="Z841" s="197"/>
    </row>
    <row r="842" ht="15.75" customHeight="1">
      <c r="A842" s="197"/>
      <c r="B842" s="197"/>
      <c r="C842" s="197"/>
      <c r="D842" s="197"/>
      <c r="E842" s="197"/>
      <c r="F842" s="197"/>
      <c r="G842" s="197"/>
      <c r="H842" s="197"/>
      <c r="I842" s="197"/>
      <c r="J842" s="197"/>
      <c r="K842" s="197"/>
      <c r="L842" s="197"/>
      <c r="M842" s="197"/>
      <c r="N842" s="197"/>
      <c r="O842" s="197"/>
      <c r="P842" s="197"/>
      <c r="Q842" s="197"/>
      <c r="R842" s="197"/>
      <c r="S842" s="197"/>
      <c r="T842" s="197"/>
      <c r="U842" s="197"/>
      <c r="V842" s="197"/>
      <c r="W842" s="197"/>
      <c r="X842" s="197"/>
      <c r="Y842" s="197"/>
      <c r="Z842" s="197"/>
    </row>
    <row r="843" ht="15.75" customHeight="1">
      <c r="A843" s="197"/>
      <c r="B843" s="197"/>
      <c r="C843" s="197"/>
      <c r="D843" s="197"/>
      <c r="E843" s="197"/>
      <c r="F843" s="197"/>
      <c r="G843" s="197"/>
      <c r="H843" s="197"/>
      <c r="I843" s="197"/>
      <c r="J843" s="197"/>
      <c r="K843" s="197"/>
      <c r="L843" s="197"/>
      <c r="M843" s="197"/>
      <c r="N843" s="197"/>
      <c r="O843" s="197"/>
      <c r="P843" s="197"/>
      <c r="Q843" s="197"/>
      <c r="R843" s="197"/>
      <c r="S843" s="197"/>
      <c r="T843" s="197"/>
      <c r="U843" s="197"/>
      <c r="V843" s="197"/>
      <c r="W843" s="197"/>
      <c r="X843" s="197"/>
      <c r="Y843" s="197"/>
      <c r="Z843" s="197"/>
    </row>
    <row r="844" ht="15.75" customHeight="1">
      <c r="A844" s="197"/>
      <c r="B844" s="197"/>
      <c r="C844" s="197"/>
      <c r="D844" s="197"/>
      <c r="E844" s="197"/>
      <c r="F844" s="197"/>
      <c r="G844" s="197"/>
      <c r="H844" s="197"/>
      <c r="I844" s="197"/>
      <c r="J844" s="197"/>
      <c r="K844" s="197"/>
      <c r="L844" s="197"/>
      <c r="M844" s="197"/>
      <c r="N844" s="197"/>
      <c r="O844" s="197"/>
      <c r="P844" s="197"/>
      <c r="Q844" s="197"/>
      <c r="R844" s="197"/>
      <c r="S844" s="197"/>
      <c r="T844" s="197"/>
      <c r="U844" s="197"/>
      <c r="V844" s="197"/>
      <c r="W844" s="197"/>
      <c r="X844" s="197"/>
      <c r="Y844" s="197"/>
      <c r="Z844" s="197"/>
    </row>
    <row r="845" ht="15.75" customHeight="1">
      <c r="A845" s="197"/>
      <c r="B845" s="197"/>
      <c r="C845" s="197"/>
      <c r="D845" s="197"/>
      <c r="E845" s="197"/>
      <c r="F845" s="197"/>
      <c r="G845" s="197"/>
      <c r="H845" s="197"/>
      <c r="I845" s="197"/>
      <c r="J845" s="197"/>
      <c r="K845" s="197"/>
      <c r="L845" s="197"/>
      <c r="M845" s="197"/>
      <c r="N845" s="197"/>
      <c r="O845" s="197"/>
      <c r="P845" s="197"/>
      <c r="Q845" s="197"/>
      <c r="R845" s="197"/>
      <c r="S845" s="197"/>
      <c r="T845" s="197"/>
      <c r="U845" s="197"/>
      <c r="V845" s="197"/>
      <c r="W845" s="197"/>
      <c r="X845" s="197"/>
      <c r="Y845" s="197"/>
      <c r="Z845" s="197"/>
    </row>
    <row r="846" ht="15.75" customHeight="1">
      <c r="A846" s="197"/>
      <c r="B846" s="197"/>
      <c r="C846" s="197"/>
      <c r="D846" s="197"/>
      <c r="E846" s="197"/>
      <c r="F846" s="197"/>
      <c r="G846" s="197"/>
      <c r="H846" s="197"/>
      <c r="I846" s="197"/>
      <c r="J846" s="197"/>
      <c r="K846" s="197"/>
      <c r="L846" s="197"/>
      <c r="M846" s="197"/>
      <c r="N846" s="197"/>
      <c r="O846" s="197"/>
      <c r="P846" s="197"/>
      <c r="Q846" s="197"/>
      <c r="R846" s="197"/>
      <c r="S846" s="197"/>
      <c r="T846" s="197"/>
      <c r="U846" s="197"/>
      <c r="V846" s="197"/>
      <c r="W846" s="197"/>
      <c r="X846" s="197"/>
      <c r="Y846" s="197"/>
      <c r="Z846" s="197"/>
    </row>
    <row r="847" ht="15.75" customHeight="1">
      <c r="A847" s="197"/>
      <c r="B847" s="197"/>
      <c r="C847" s="197"/>
      <c r="D847" s="197"/>
      <c r="E847" s="197"/>
      <c r="F847" s="197"/>
      <c r="G847" s="197"/>
      <c r="H847" s="197"/>
      <c r="I847" s="197"/>
      <c r="J847" s="197"/>
      <c r="K847" s="197"/>
      <c r="L847" s="197"/>
      <c r="M847" s="197"/>
      <c r="N847" s="197"/>
      <c r="O847" s="197"/>
      <c r="P847" s="197"/>
      <c r="Q847" s="197"/>
      <c r="R847" s="197"/>
      <c r="S847" s="197"/>
      <c r="T847" s="197"/>
      <c r="U847" s="197"/>
      <c r="V847" s="197"/>
      <c r="W847" s="197"/>
      <c r="X847" s="197"/>
      <c r="Y847" s="197"/>
      <c r="Z847" s="197"/>
    </row>
    <row r="848" ht="15.75" customHeight="1">
      <c r="A848" s="197"/>
      <c r="B848" s="197"/>
      <c r="C848" s="197"/>
      <c r="D848" s="197"/>
      <c r="E848" s="197"/>
      <c r="F848" s="197"/>
      <c r="G848" s="197"/>
      <c r="H848" s="197"/>
      <c r="I848" s="197"/>
      <c r="J848" s="197"/>
      <c r="K848" s="197"/>
      <c r="L848" s="197"/>
      <c r="M848" s="197"/>
      <c r="N848" s="197"/>
      <c r="O848" s="197"/>
      <c r="P848" s="197"/>
      <c r="Q848" s="197"/>
      <c r="R848" s="197"/>
      <c r="S848" s="197"/>
      <c r="T848" s="197"/>
      <c r="U848" s="197"/>
      <c r="V848" s="197"/>
      <c r="W848" s="197"/>
      <c r="X848" s="197"/>
      <c r="Y848" s="197"/>
      <c r="Z848" s="197"/>
    </row>
    <row r="849" ht="15.75" customHeight="1">
      <c r="A849" s="197"/>
      <c r="B849" s="197"/>
      <c r="C849" s="197"/>
      <c r="D849" s="197"/>
      <c r="E849" s="197"/>
      <c r="F849" s="197"/>
      <c r="G849" s="197"/>
      <c r="H849" s="197"/>
      <c r="I849" s="197"/>
      <c r="J849" s="197"/>
      <c r="K849" s="197"/>
      <c r="L849" s="197"/>
      <c r="M849" s="197"/>
      <c r="N849" s="197"/>
      <c r="O849" s="197"/>
      <c r="P849" s="197"/>
      <c r="Q849" s="197"/>
      <c r="R849" s="197"/>
      <c r="S849" s="197"/>
      <c r="T849" s="197"/>
      <c r="U849" s="197"/>
      <c r="V849" s="197"/>
      <c r="W849" s="197"/>
      <c r="X849" s="197"/>
      <c r="Y849" s="197"/>
      <c r="Z849" s="197"/>
    </row>
    <row r="850" ht="15.75" customHeight="1">
      <c r="A850" s="197"/>
      <c r="B850" s="197"/>
      <c r="C850" s="197"/>
      <c r="D850" s="197"/>
      <c r="E850" s="197"/>
      <c r="F850" s="197"/>
      <c r="G850" s="197"/>
      <c r="H850" s="197"/>
      <c r="I850" s="197"/>
      <c r="J850" s="197"/>
      <c r="K850" s="197"/>
      <c r="L850" s="197"/>
      <c r="M850" s="197"/>
      <c r="N850" s="197"/>
      <c r="O850" s="197"/>
      <c r="P850" s="197"/>
      <c r="Q850" s="197"/>
      <c r="R850" s="197"/>
      <c r="S850" s="197"/>
      <c r="T850" s="197"/>
      <c r="U850" s="197"/>
      <c r="V850" s="197"/>
      <c r="W850" s="197"/>
      <c r="X850" s="197"/>
      <c r="Y850" s="197"/>
      <c r="Z850" s="197"/>
    </row>
    <row r="851" ht="15.75" customHeight="1">
      <c r="A851" s="197"/>
      <c r="B851" s="197"/>
      <c r="C851" s="197"/>
      <c r="D851" s="197"/>
      <c r="E851" s="197"/>
      <c r="F851" s="197"/>
      <c r="G851" s="197"/>
      <c r="H851" s="197"/>
      <c r="I851" s="197"/>
      <c r="J851" s="197"/>
      <c r="K851" s="197"/>
      <c r="L851" s="197"/>
      <c r="M851" s="197"/>
      <c r="N851" s="197"/>
      <c r="O851" s="197"/>
      <c r="P851" s="197"/>
      <c r="Q851" s="197"/>
      <c r="R851" s="197"/>
      <c r="S851" s="197"/>
      <c r="T851" s="197"/>
      <c r="U851" s="197"/>
      <c r="V851" s="197"/>
      <c r="W851" s="197"/>
      <c r="X851" s="197"/>
      <c r="Y851" s="197"/>
      <c r="Z851" s="197"/>
    </row>
    <row r="852" ht="15.75" customHeight="1">
      <c r="A852" s="197"/>
      <c r="B852" s="197"/>
      <c r="C852" s="197"/>
      <c r="D852" s="197"/>
      <c r="E852" s="197"/>
      <c r="F852" s="197"/>
      <c r="G852" s="197"/>
      <c r="H852" s="197"/>
      <c r="I852" s="197"/>
      <c r="J852" s="197"/>
      <c r="K852" s="197"/>
      <c r="L852" s="197"/>
      <c r="M852" s="197"/>
      <c r="N852" s="197"/>
      <c r="O852" s="197"/>
      <c r="P852" s="197"/>
      <c r="Q852" s="197"/>
      <c r="R852" s="197"/>
      <c r="S852" s="197"/>
      <c r="T852" s="197"/>
      <c r="U852" s="197"/>
      <c r="V852" s="197"/>
      <c r="W852" s="197"/>
      <c r="X852" s="197"/>
      <c r="Y852" s="197"/>
      <c r="Z852" s="197"/>
    </row>
    <row r="853" ht="15.75" customHeight="1">
      <c r="A853" s="197"/>
      <c r="B853" s="197"/>
      <c r="C853" s="197"/>
      <c r="D853" s="197"/>
      <c r="E853" s="197"/>
      <c r="F853" s="197"/>
      <c r="G853" s="197"/>
      <c r="H853" s="197"/>
      <c r="I853" s="197"/>
      <c r="J853" s="197"/>
      <c r="K853" s="197"/>
      <c r="L853" s="197"/>
      <c r="M853" s="197"/>
      <c r="N853" s="197"/>
      <c r="O853" s="197"/>
      <c r="P853" s="197"/>
      <c r="Q853" s="197"/>
      <c r="R853" s="197"/>
      <c r="S853" s="197"/>
      <c r="T853" s="197"/>
      <c r="U853" s="197"/>
      <c r="V853" s="197"/>
      <c r="W853" s="197"/>
      <c r="X853" s="197"/>
      <c r="Y853" s="197"/>
      <c r="Z853" s="197"/>
    </row>
    <row r="854" ht="15.75" customHeight="1">
      <c r="A854" s="197"/>
      <c r="B854" s="197"/>
      <c r="C854" s="197"/>
      <c r="D854" s="197"/>
      <c r="E854" s="197"/>
      <c r="F854" s="197"/>
      <c r="G854" s="197"/>
      <c r="H854" s="197"/>
      <c r="I854" s="197"/>
      <c r="J854" s="197"/>
      <c r="K854" s="197"/>
      <c r="L854" s="197"/>
      <c r="M854" s="197"/>
      <c r="N854" s="197"/>
      <c r="O854" s="197"/>
      <c r="P854" s="197"/>
      <c r="Q854" s="197"/>
      <c r="R854" s="197"/>
      <c r="S854" s="197"/>
      <c r="T854" s="197"/>
      <c r="U854" s="197"/>
      <c r="V854" s="197"/>
      <c r="W854" s="197"/>
      <c r="X854" s="197"/>
      <c r="Y854" s="197"/>
      <c r="Z854" s="197"/>
    </row>
    <row r="855" ht="15.75" customHeight="1">
      <c r="A855" s="197"/>
      <c r="B855" s="197"/>
      <c r="C855" s="197"/>
      <c r="D855" s="197"/>
      <c r="E855" s="197"/>
      <c r="F855" s="197"/>
      <c r="G855" s="197"/>
      <c r="H855" s="197"/>
      <c r="I855" s="197"/>
      <c r="J855" s="197"/>
      <c r="K855" s="197"/>
      <c r="L855" s="197"/>
      <c r="M855" s="197"/>
      <c r="N855" s="197"/>
      <c r="O855" s="197"/>
      <c r="P855" s="197"/>
      <c r="Q855" s="197"/>
      <c r="R855" s="197"/>
      <c r="S855" s="197"/>
      <c r="T855" s="197"/>
      <c r="U855" s="197"/>
      <c r="V855" s="197"/>
      <c r="W855" s="197"/>
      <c r="X855" s="197"/>
      <c r="Y855" s="197"/>
      <c r="Z855" s="197"/>
    </row>
    <row r="856" ht="15.75" customHeight="1">
      <c r="A856" s="197"/>
      <c r="B856" s="197"/>
      <c r="C856" s="197"/>
      <c r="D856" s="197"/>
      <c r="E856" s="197"/>
      <c r="F856" s="197"/>
      <c r="G856" s="197"/>
      <c r="H856" s="197"/>
      <c r="I856" s="197"/>
      <c r="J856" s="197"/>
      <c r="K856" s="197"/>
      <c r="L856" s="197"/>
      <c r="M856" s="197"/>
      <c r="N856" s="197"/>
      <c r="O856" s="197"/>
      <c r="P856" s="197"/>
      <c r="Q856" s="197"/>
      <c r="R856" s="197"/>
      <c r="S856" s="197"/>
      <c r="T856" s="197"/>
      <c r="U856" s="197"/>
      <c r="V856" s="197"/>
      <c r="W856" s="197"/>
      <c r="X856" s="197"/>
      <c r="Y856" s="197"/>
      <c r="Z856" s="197"/>
    </row>
    <row r="857" ht="15.75" customHeight="1">
      <c r="A857" s="197"/>
      <c r="B857" s="197"/>
      <c r="C857" s="197"/>
      <c r="D857" s="197"/>
      <c r="E857" s="197"/>
      <c r="F857" s="197"/>
      <c r="G857" s="197"/>
      <c r="H857" s="197"/>
      <c r="I857" s="197"/>
      <c r="J857" s="197"/>
      <c r="K857" s="197"/>
      <c r="L857" s="197"/>
      <c r="M857" s="197"/>
      <c r="N857" s="197"/>
      <c r="O857" s="197"/>
      <c r="P857" s="197"/>
      <c r="Q857" s="197"/>
      <c r="R857" s="197"/>
      <c r="S857" s="197"/>
      <c r="T857" s="197"/>
      <c r="U857" s="197"/>
      <c r="V857" s="197"/>
      <c r="W857" s="197"/>
      <c r="X857" s="197"/>
      <c r="Y857" s="197"/>
      <c r="Z857" s="197"/>
    </row>
    <row r="858" ht="15.75" customHeight="1">
      <c r="A858" s="197"/>
      <c r="B858" s="197"/>
      <c r="C858" s="197"/>
      <c r="D858" s="197"/>
      <c r="E858" s="197"/>
      <c r="F858" s="197"/>
      <c r="G858" s="197"/>
      <c r="H858" s="197"/>
      <c r="I858" s="197"/>
      <c r="J858" s="197"/>
      <c r="K858" s="197"/>
      <c r="L858" s="197"/>
      <c r="M858" s="197"/>
      <c r="N858" s="197"/>
      <c r="O858" s="197"/>
      <c r="P858" s="197"/>
      <c r="Q858" s="197"/>
      <c r="R858" s="197"/>
      <c r="S858" s="197"/>
      <c r="T858" s="197"/>
      <c r="U858" s="197"/>
      <c r="V858" s="197"/>
      <c r="W858" s="197"/>
      <c r="X858" s="197"/>
      <c r="Y858" s="197"/>
      <c r="Z858" s="197"/>
    </row>
    <row r="859" ht="15.75" customHeight="1">
      <c r="A859" s="197"/>
      <c r="B859" s="197"/>
      <c r="C859" s="197"/>
      <c r="D859" s="197"/>
      <c r="E859" s="197"/>
      <c r="F859" s="197"/>
      <c r="G859" s="197"/>
      <c r="H859" s="197"/>
      <c r="I859" s="197"/>
      <c r="J859" s="197"/>
      <c r="K859" s="197"/>
      <c r="L859" s="197"/>
      <c r="M859" s="197"/>
      <c r="N859" s="197"/>
      <c r="O859" s="197"/>
      <c r="P859" s="197"/>
      <c r="Q859" s="197"/>
      <c r="R859" s="197"/>
      <c r="S859" s="197"/>
      <c r="T859" s="197"/>
      <c r="U859" s="197"/>
      <c r="V859" s="197"/>
      <c r="W859" s="197"/>
      <c r="X859" s="197"/>
      <c r="Y859" s="197"/>
      <c r="Z859" s="197"/>
    </row>
    <row r="860" ht="15.75" customHeight="1">
      <c r="A860" s="197"/>
      <c r="B860" s="197"/>
      <c r="C860" s="197"/>
      <c r="D860" s="197"/>
      <c r="E860" s="197"/>
      <c r="F860" s="197"/>
      <c r="G860" s="197"/>
      <c r="H860" s="197"/>
      <c r="I860" s="197"/>
      <c r="J860" s="197"/>
      <c r="K860" s="197"/>
      <c r="L860" s="197"/>
      <c r="M860" s="197"/>
      <c r="N860" s="197"/>
      <c r="O860" s="197"/>
      <c r="P860" s="197"/>
      <c r="Q860" s="197"/>
      <c r="R860" s="197"/>
      <c r="S860" s="197"/>
      <c r="T860" s="197"/>
      <c r="U860" s="197"/>
      <c r="V860" s="197"/>
      <c r="W860" s="197"/>
      <c r="X860" s="197"/>
      <c r="Y860" s="197"/>
      <c r="Z860" s="197"/>
    </row>
    <row r="861" ht="15.75" customHeight="1">
      <c r="A861" s="197"/>
      <c r="B861" s="197"/>
      <c r="C861" s="197"/>
      <c r="D861" s="197"/>
      <c r="E861" s="197"/>
      <c r="F861" s="197"/>
      <c r="G861" s="197"/>
      <c r="H861" s="197"/>
      <c r="I861" s="197"/>
      <c r="J861" s="197"/>
      <c r="K861" s="197"/>
      <c r="L861" s="197"/>
      <c r="M861" s="197"/>
      <c r="N861" s="197"/>
      <c r="O861" s="197"/>
      <c r="P861" s="197"/>
      <c r="Q861" s="197"/>
      <c r="R861" s="197"/>
      <c r="S861" s="197"/>
      <c r="T861" s="197"/>
      <c r="U861" s="197"/>
      <c r="V861" s="197"/>
      <c r="W861" s="197"/>
      <c r="X861" s="197"/>
      <c r="Y861" s="197"/>
      <c r="Z861" s="197"/>
    </row>
    <row r="862" ht="15.75" customHeight="1">
      <c r="A862" s="197"/>
      <c r="B862" s="197"/>
      <c r="C862" s="197"/>
      <c r="D862" s="197"/>
      <c r="E862" s="197"/>
      <c r="F862" s="197"/>
      <c r="G862" s="197"/>
      <c r="H862" s="197"/>
      <c r="I862" s="197"/>
      <c r="J862" s="197"/>
      <c r="K862" s="197"/>
      <c r="L862" s="197"/>
      <c r="M862" s="197"/>
      <c r="N862" s="197"/>
      <c r="O862" s="197"/>
      <c r="P862" s="197"/>
      <c r="Q862" s="197"/>
      <c r="R862" s="197"/>
      <c r="S862" s="197"/>
      <c r="T862" s="197"/>
      <c r="U862" s="197"/>
      <c r="V862" s="197"/>
      <c r="W862" s="197"/>
      <c r="X862" s="197"/>
      <c r="Y862" s="197"/>
      <c r="Z862" s="197"/>
    </row>
    <row r="863" ht="15.75" customHeight="1">
      <c r="A863" s="197"/>
      <c r="B863" s="197"/>
      <c r="C863" s="197"/>
      <c r="D863" s="197"/>
      <c r="E863" s="197"/>
      <c r="F863" s="197"/>
      <c r="G863" s="197"/>
      <c r="H863" s="197"/>
      <c r="I863" s="197"/>
      <c r="J863" s="197"/>
      <c r="K863" s="197"/>
      <c r="L863" s="197"/>
      <c r="M863" s="197"/>
      <c r="N863" s="197"/>
      <c r="O863" s="197"/>
      <c r="P863" s="197"/>
      <c r="Q863" s="197"/>
      <c r="R863" s="197"/>
      <c r="S863" s="197"/>
      <c r="T863" s="197"/>
      <c r="U863" s="197"/>
      <c r="V863" s="197"/>
      <c r="W863" s="197"/>
      <c r="X863" s="197"/>
      <c r="Y863" s="197"/>
      <c r="Z863" s="197"/>
    </row>
    <row r="864" ht="15.75" customHeight="1">
      <c r="A864" s="197"/>
      <c r="B864" s="197"/>
      <c r="C864" s="197"/>
      <c r="D864" s="197"/>
      <c r="E864" s="197"/>
      <c r="F864" s="197"/>
      <c r="G864" s="197"/>
      <c r="H864" s="197"/>
      <c r="I864" s="197"/>
      <c r="J864" s="197"/>
      <c r="K864" s="197"/>
      <c r="L864" s="197"/>
      <c r="M864" s="197"/>
      <c r="N864" s="197"/>
      <c r="O864" s="197"/>
      <c r="P864" s="197"/>
      <c r="Q864" s="197"/>
      <c r="R864" s="197"/>
      <c r="S864" s="197"/>
      <c r="T864" s="197"/>
      <c r="U864" s="197"/>
      <c r="V864" s="197"/>
      <c r="W864" s="197"/>
      <c r="X864" s="197"/>
      <c r="Y864" s="197"/>
      <c r="Z864" s="197"/>
    </row>
    <row r="865" ht="15.75" customHeight="1">
      <c r="A865" s="197"/>
      <c r="B865" s="197"/>
      <c r="C865" s="197"/>
      <c r="D865" s="197"/>
      <c r="E865" s="197"/>
      <c r="F865" s="197"/>
      <c r="G865" s="197"/>
      <c r="H865" s="197"/>
      <c r="I865" s="197"/>
      <c r="J865" s="197"/>
      <c r="K865" s="197"/>
      <c r="L865" s="197"/>
      <c r="M865" s="197"/>
      <c r="N865" s="197"/>
      <c r="O865" s="197"/>
      <c r="P865" s="197"/>
      <c r="Q865" s="197"/>
      <c r="R865" s="197"/>
      <c r="S865" s="197"/>
      <c r="T865" s="197"/>
      <c r="U865" s="197"/>
      <c r="V865" s="197"/>
      <c r="W865" s="197"/>
      <c r="X865" s="197"/>
      <c r="Y865" s="197"/>
      <c r="Z865" s="197"/>
    </row>
    <row r="866" ht="15.75" customHeight="1">
      <c r="A866" s="197"/>
      <c r="B866" s="197"/>
      <c r="C866" s="197"/>
      <c r="D866" s="197"/>
      <c r="E866" s="197"/>
      <c r="F866" s="197"/>
      <c r="G866" s="197"/>
      <c r="H866" s="197"/>
      <c r="I866" s="197"/>
      <c r="J866" s="197"/>
      <c r="K866" s="197"/>
      <c r="L866" s="197"/>
      <c r="M866" s="197"/>
      <c r="N866" s="197"/>
      <c r="O866" s="197"/>
      <c r="P866" s="197"/>
      <c r="Q866" s="197"/>
      <c r="R866" s="197"/>
      <c r="S866" s="197"/>
      <c r="T866" s="197"/>
      <c r="U866" s="197"/>
      <c r="V866" s="197"/>
      <c r="W866" s="197"/>
      <c r="X866" s="197"/>
      <c r="Y866" s="197"/>
      <c r="Z866" s="197"/>
    </row>
    <row r="867" ht="15.75" customHeight="1">
      <c r="A867" s="197"/>
      <c r="B867" s="197"/>
      <c r="C867" s="197"/>
      <c r="D867" s="197"/>
      <c r="E867" s="197"/>
      <c r="F867" s="197"/>
      <c r="G867" s="197"/>
      <c r="H867" s="197"/>
      <c r="I867" s="197"/>
      <c r="J867" s="197"/>
      <c r="K867" s="197"/>
      <c r="L867" s="197"/>
      <c r="M867" s="197"/>
      <c r="N867" s="197"/>
      <c r="O867" s="197"/>
      <c r="P867" s="197"/>
      <c r="Q867" s="197"/>
      <c r="R867" s="197"/>
      <c r="S867" s="197"/>
      <c r="T867" s="197"/>
      <c r="U867" s="197"/>
      <c r="V867" s="197"/>
      <c r="W867" s="197"/>
      <c r="X867" s="197"/>
      <c r="Y867" s="197"/>
      <c r="Z867" s="197"/>
    </row>
    <row r="868" ht="15.75" customHeight="1">
      <c r="A868" s="197"/>
      <c r="B868" s="197"/>
      <c r="C868" s="197"/>
      <c r="D868" s="197"/>
      <c r="E868" s="197"/>
      <c r="F868" s="197"/>
      <c r="G868" s="197"/>
      <c r="H868" s="197"/>
      <c r="I868" s="197"/>
      <c r="J868" s="197"/>
      <c r="K868" s="197"/>
      <c r="L868" s="197"/>
      <c r="M868" s="197"/>
      <c r="N868" s="197"/>
      <c r="O868" s="197"/>
      <c r="P868" s="197"/>
      <c r="Q868" s="197"/>
      <c r="R868" s="197"/>
      <c r="S868" s="197"/>
      <c r="T868" s="197"/>
      <c r="U868" s="197"/>
      <c r="V868" s="197"/>
      <c r="W868" s="197"/>
      <c r="X868" s="197"/>
      <c r="Y868" s="197"/>
      <c r="Z868" s="197"/>
    </row>
    <row r="869" ht="15.75" customHeight="1">
      <c r="A869" s="197"/>
      <c r="B869" s="197"/>
      <c r="C869" s="197"/>
      <c r="D869" s="197"/>
      <c r="E869" s="197"/>
      <c r="F869" s="197"/>
      <c r="G869" s="197"/>
      <c r="H869" s="197"/>
      <c r="I869" s="197"/>
      <c r="J869" s="197"/>
      <c r="K869" s="197"/>
      <c r="L869" s="197"/>
      <c r="M869" s="197"/>
      <c r="N869" s="197"/>
      <c r="O869" s="197"/>
      <c r="P869" s="197"/>
      <c r="Q869" s="197"/>
      <c r="R869" s="197"/>
      <c r="S869" s="197"/>
      <c r="T869" s="197"/>
      <c r="U869" s="197"/>
      <c r="V869" s="197"/>
      <c r="W869" s="197"/>
      <c r="X869" s="197"/>
      <c r="Y869" s="197"/>
      <c r="Z869" s="197"/>
    </row>
    <row r="870" ht="15.75" customHeight="1">
      <c r="A870" s="197"/>
      <c r="B870" s="197"/>
      <c r="C870" s="197"/>
      <c r="D870" s="197"/>
      <c r="E870" s="197"/>
      <c r="F870" s="197"/>
      <c r="G870" s="197"/>
      <c r="H870" s="197"/>
      <c r="I870" s="197"/>
      <c r="J870" s="197"/>
      <c r="K870" s="197"/>
      <c r="L870" s="197"/>
      <c r="M870" s="197"/>
      <c r="N870" s="197"/>
      <c r="O870" s="197"/>
      <c r="P870" s="197"/>
      <c r="Q870" s="197"/>
      <c r="R870" s="197"/>
      <c r="S870" s="197"/>
      <c r="T870" s="197"/>
      <c r="U870" s="197"/>
      <c r="V870" s="197"/>
      <c r="W870" s="197"/>
      <c r="X870" s="197"/>
      <c r="Y870" s="197"/>
      <c r="Z870" s="197"/>
    </row>
    <row r="871" ht="15.75" customHeight="1">
      <c r="A871" s="197"/>
      <c r="B871" s="197"/>
      <c r="C871" s="197"/>
      <c r="D871" s="197"/>
      <c r="E871" s="197"/>
      <c r="F871" s="197"/>
      <c r="G871" s="197"/>
      <c r="H871" s="197"/>
      <c r="I871" s="197"/>
      <c r="J871" s="197"/>
      <c r="K871" s="197"/>
      <c r="L871" s="197"/>
      <c r="M871" s="197"/>
      <c r="N871" s="197"/>
      <c r="O871" s="197"/>
      <c r="P871" s="197"/>
      <c r="Q871" s="197"/>
      <c r="R871" s="197"/>
      <c r="S871" s="197"/>
      <c r="T871" s="197"/>
      <c r="U871" s="197"/>
      <c r="V871" s="197"/>
      <c r="W871" s="197"/>
      <c r="X871" s="197"/>
      <c r="Y871" s="197"/>
      <c r="Z871" s="197"/>
    </row>
    <row r="872" ht="15.75" customHeight="1">
      <c r="A872" s="197"/>
      <c r="B872" s="197"/>
      <c r="C872" s="197"/>
      <c r="D872" s="197"/>
      <c r="E872" s="197"/>
      <c r="F872" s="197"/>
      <c r="G872" s="197"/>
      <c r="H872" s="197"/>
      <c r="I872" s="197"/>
      <c r="J872" s="197"/>
      <c r="K872" s="197"/>
      <c r="L872" s="197"/>
      <c r="M872" s="197"/>
      <c r="N872" s="197"/>
      <c r="O872" s="197"/>
      <c r="P872" s="197"/>
      <c r="Q872" s="197"/>
      <c r="R872" s="197"/>
      <c r="S872" s="197"/>
      <c r="T872" s="197"/>
      <c r="U872" s="197"/>
      <c r="V872" s="197"/>
      <c r="W872" s="197"/>
      <c r="X872" s="197"/>
      <c r="Y872" s="197"/>
      <c r="Z872" s="197"/>
    </row>
    <row r="873" ht="15.75" customHeight="1">
      <c r="A873" s="197"/>
      <c r="B873" s="197"/>
      <c r="C873" s="197"/>
      <c r="D873" s="197"/>
      <c r="E873" s="197"/>
      <c r="F873" s="197"/>
      <c r="G873" s="197"/>
      <c r="H873" s="197"/>
      <c r="I873" s="197"/>
      <c r="J873" s="197"/>
      <c r="K873" s="197"/>
      <c r="L873" s="197"/>
      <c r="M873" s="197"/>
      <c r="N873" s="197"/>
      <c r="O873" s="197"/>
      <c r="P873" s="197"/>
      <c r="Q873" s="197"/>
      <c r="R873" s="197"/>
      <c r="S873" s="197"/>
      <c r="T873" s="197"/>
      <c r="U873" s="197"/>
      <c r="V873" s="197"/>
      <c r="W873" s="197"/>
      <c r="X873" s="197"/>
      <c r="Y873" s="197"/>
      <c r="Z873" s="197"/>
    </row>
    <row r="874" ht="15.75" customHeight="1">
      <c r="A874" s="197"/>
      <c r="B874" s="197"/>
      <c r="C874" s="197"/>
      <c r="D874" s="197"/>
      <c r="E874" s="197"/>
      <c r="F874" s="197"/>
      <c r="G874" s="197"/>
      <c r="H874" s="197"/>
      <c r="I874" s="197"/>
      <c r="J874" s="197"/>
      <c r="K874" s="197"/>
      <c r="L874" s="197"/>
      <c r="M874" s="197"/>
      <c r="N874" s="197"/>
      <c r="O874" s="197"/>
      <c r="P874" s="197"/>
      <c r="Q874" s="197"/>
      <c r="R874" s="197"/>
      <c r="S874" s="197"/>
      <c r="T874" s="197"/>
      <c r="U874" s="197"/>
      <c r="V874" s="197"/>
      <c r="W874" s="197"/>
      <c r="X874" s="197"/>
      <c r="Y874" s="197"/>
      <c r="Z874" s="197"/>
    </row>
    <row r="875" ht="15.75" customHeight="1">
      <c r="A875" s="197"/>
      <c r="B875" s="197"/>
      <c r="C875" s="197"/>
      <c r="D875" s="197"/>
      <c r="E875" s="197"/>
      <c r="F875" s="197"/>
      <c r="G875" s="197"/>
      <c r="H875" s="197"/>
      <c r="I875" s="197"/>
      <c r="J875" s="197"/>
      <c r="K875" s="197"/>
      <c r="L875" s="197"/>
      <c r="M875" s="197"/>
      <c r="N875" s="197"/>
      <c r="O875" s="197"/>
      <c r="P875" s="197"/>
      <c r="Q875" s="197"/>
      <c r="R875" s="197"/>
      <c r="S875" s="197"/>
      <c r="T875" s="197"/>
      <c r="U875" s="197"/>
      <c r="V875" s="197"/>
      <c r="W875" s="197"/>
      <c r="X875" s="197"/>
      <c r="Y875" s="197"/>
      <c r="Z875" s="197"/>
    </row>
    <row r="876" ht="15.75" customHeight="1">
      <c r="A876" s="197"/>
      <c r="B876" s="197"/>
      <c r="C876" s="197"/>
      <c r="D876" s="197"/>
      <c r="E876" s="197"/>
      <c r="F876" s="197"/>
      <c r="G876" s="197"/>
      <c r="H876" s="197"/>
      <c r="I876" s="197"/>
      <c r="J876" s="197"/>
      <c r="K876" s="197"/>
      <c r="L876" s="197"/>
      <c r="M876" s="197"/>
      <c r="N876" s="197"/>
      <c r="O876" s="197"/>
      <c r="P876" s="197"/>
      <c r="Q876" s="197"/>
      <c r="R876" s="197"/>
      <c r="S876" s="197"/>
      <c r="T876" s="197"/>
      <c r="U876" s="197"/>
      <c r="V876" s="197"/>
      <c r="W876" s="197"/>
      <c r="X876" s="197"/>
      <c r="Y876" s="197"/>
      <c r="Z876" s="197"/>
    </row>
    <row r="877" ht="15.75" customHeight="1">
      <c r="A877" s="197"/>
      <c r="B877" s="197"/>
      <c r="C877" s="197"/>
      <c r="D877" s="197"/>
      <c r="E877" s="197"/>
      <c r="F877" s="197"/>
      <c r="G877" s="197"/>
      <c r="H877" s="197"/>
      <c r="I877" s="197"/>
      <c r="J877" s="197"/>
      <c r="K877" s="197"/>
      <c r="L877" s="197"/>
      <c r="M877" s="197"/>
      <c r="N877" s="197"/>
      <c r="O877" s="197"/>
      <c r="P877" s="197"/>
      <c r="Q877" s="197"/>
      <c r="R877" s="197"/>
      <c r="S877" s="197"/>
      <c r="T877" s="197"/>
      <c r="U877" s="197"/>
      <c r="V877" s="197"/>
      <c r="W877" s="197"/>
      <c r="X877" s="197"/>
      <c r="Y877" s="197"/>
      <c r="Z877" s="197"/>
    </row>
    <row r="878" ht="15.75" customHeight="1">
      <c r="A878" s="197"/>
      <c r="B878" s="197"/>
      <c r="C878" s="197"/>
      <c r="D878" s="197"/>
      <c r="E878" s="197"/>
      <c r="F878" s="197"/>
      <c r="G878" s="197"/>
      <c r="H878" s="197"/>
      <c r="I878" s="197"/>
      <c r="J878" s="197"/>
      <c r="K878" s="197"/>
      <c r="L878" s="197"/>
      <c r="M878" s="197"/>
      <c r="N878" s="197"/>
      <c r="O878" s="197"/>
      <c r="P878" s="197"/>
      <c r="Q878" s="197"/>
      <c r="R878" s="197"/>
      <c r="S878" s="197"/>
      <c r="T878" s="197"/>
      <c r="U878" s="197"/>
      <c r="V878" s="197"/>
      <c r="W878" s="197"/>
      <c r="X878" s="197"/>
      <c r="Y878" s="197"/>
      <c r="Z878" s="197"/>
    </row>
    <row r="879" ht="15.75" customHeight="1">
      <c r="A879" s="197"/>
      <c r="B879" s="197"/>
      <c r="C879" s="197"/>
      <c r="D879" s="197"/>
      <c r="E879" s="197"/>
      <c r="F879" s="197"/>
      <c r="G879" s="197"/>
      <c r="H879" s="197"/>
      <c r="I879" s="197"/>
      <c r="J879" s="197"/>
      <c r="K879" s="197"/>
      <c r="L879" s="197"/>
      <c r="M879" s="197"/>
      <c r="N879" s="197"/>
      <c r="O879" s="197"/>
      <c r="P879" s="197"/>
      <c r="Q879" s="197"/>
      <c r="R879" s="197"/>
      <c r="S879" s="197"/>
      <c r="T879" s="197"/>
      <c r="U879" s="197"/>
      <c r="V879" s="197"/>
      <c r="W879" s="197"/>
      <c r="X879" s="197"/>
      <c r="Y879" s="197"/>
      <c r="Z879" s="197"/>
    </row>
    <row r="880" ht="15.75" customHeight="1">
      <c r="A880" s="197"/>
      <c r="B880" s="197"/>
      <c r="C880" s="197"/>
      <c r="D880" s="197"/>
      <c r="E880" s="197"/>
      <c r="F880" s="197"/>
      <c r="G880" s="197"/>
      <c r="H880" s="197"/>
      <c r="I880" s="197"/>
      <c r="J880" s="197"/>
      <c r="K880" s="197"/>
      <c r="L880" s="197"/>
      <c r="M880" s="197"/>
      <c r="N880" s="197"/>
      <c r="O880" s="197"/>
      <c r="P880" s="197"/>
      <c r="Q880" s="197"/>
      <c r="R880" s="197"/>
      <c r="S880" s="197"/>
      <c r="T880" s="197"/>
      <c r="U880" s="197"/>
      <c r="V880" s="197"/>
      <c r="W880" s="197"/>
      <c r="X880" s="197"/>
      <c r="Y880" s="197"/>
      <c r="Z880" s="197"/>
    </row>
    <row r="881" ht="15.75" customHeight="1">
      <c r="A881" s="197"/>
      <c r="B881" s="197"/>
      <c r="C881" s="197"/>
      <c r="D881" s="197"/>
      <c r="E881" s="197"/>
      <c r="F881" s="197"/>
      <c r="G881" s="197"/>
      <c r="H881" s="197"/>
      <c r="I881" s="197"/>
      <c r="J881" s="197"/>
      <c r="K881" s="197"/>
      <c r="L881" s="197"/>
      <c r="M881" s="197"/>
      <c r="N881" s="197"/>
      <c r="O881" s="197"/>
      <c r="P881" s="197"/>
      <c r="Q881" s="197"/>
      <c r="R881" s="197"/>
      <c r="S881" s="197"/>
      <c r="T881" s="197"/>
      <c r="U881" s="197"/>
      <c r="V881" s="197"/>
      <c r="W881" s="197"/>
      <c r="X881" s="197"/>
      <c r="Y881" s="197"/>
      <c r="Z881" s="197"/>
    </row>
    <row r="882" ht="15.75" customHeight="1">
      <c r="A882" s="197"/>
      <c r="B882" s="197"/>
      <c r="C882" s="197"/>
      <c r="D882" s="197"/>
      <c r="E882" s="197"/>
      <c r="F882" s="197"/>
      <c r="G882" s="197"/>
      <c r="H882" s="197"/>
      <c r="I882" s="197"/>
      <c r="J882" s="197"/>
      <c r="K882" s="197"/>
      <c r="L882" s="197"/>
      <c r="M882" s="197"/>
      <c r="N882" s="197"/>
      <c r="O882" s="197"/>
      <c r="P882" s="197"/>
      <c r="Q882" s="197"/>
      <c r="R882" s="197"/>
      <c r="S882" s="197"/>
      <c r="T882" s="197"/>
      <c r="U882" s="197"/>
      <c r="V882" s="197"/>
      <c r="W882" s="197"/>
      <c r="X882" s="197"/>
      <c r="Y882" s="197"/>
      <c r="Z882" s="197"/>
    </row>
    <row r="883" ht="15.75" customHeight="1">
      <c r="A883" s="197"/>
      <c r="B883" s="197"/>
      <c r="C883" s="197"/>
      <c r="D883" s="197"/>
      <c r="E883" s="197"/>
      <c r="F883" s="197"/>
      <c r="G883" s="197"/>
      <c r="H883" s="197"/>
      <c r="I883" s="197"/>
      <c r="J883" s="197"/>
      <c r="K883" s="197"/>
      <c r="L883" s="197"/>
      <c r="M883" s="197"/>
      <c r="N883" s="197"/>
      <c r="O883" s="197"/>
      <c r="P883" s="197"/>
      <c r="Q883" s="197"/>
      <c r="R883" s="197"/>
      <c r="S883" s="197"/>
      <c r="T883" s="197"/>
      <c r="U883" s="197"/>
      <c r="V883" s="197"/>
      <c r="W883" s="197"/>
      <c r="X883" s="197"/>
      <c r="Y883" s="197"/>
      <c r="Z883" s="197"/>
    </row>
    <row r="884" ht="15.75" customHeight="1">
      <c r="A884" s="197"/>
      <c r="B884" s="197"/>
      <c r="C884" s="197"/>
      <c r="D884" s="197"/>
      <c r="E884" s="197"/>
      <c r="F884" s="197"/>
      <c r="G884" s="197"/>
      <c r="H884" s="197"/>
      <c r="I884" s="197"/>
      <c r="J884" s="197"/>
      <c r="K884" s="197"/>
      <c r="L884" s="197"/>
      <c r="M884" s="197"/>
      <c r="N884" s="197"/>
      <c r="O884" s="197"/>
      <c r="P884" s="197"/>
      <c r="Q884" s="197"/>
      <c r="R884" s="197"/>
      <c r="S884" s="197"/>
      <c r="T884" s="197"/>
      <c r="U884" s="197"/>
      <c r="V884" s="197"/>
      <c r="W884" s="197"/>
      <c r="X884" s="197"/>
      <c r="Y884" s="197"/>
      <c r="Z884" s="197"/>
    </row>
    <row r="885" ht="15.75" customHeight="1">
      <c r="A885" s="197"/>
      <c r="B885" s="197"/>
      <c r="C885" s="197"/>
      <c r="D885" s="197"/>
      <c r="E885" s="197"/>
      <c r="F885" s="197"/>
      <c r="G885" s="197"/>
      <c r="H885" s="197"/>
      <c r="I885" s="197"/>
      <c r="J885" s="197"/>
      <c r="K885" s="197"/>
      <c r="L885" s="197"/>
      <c r="M885" s="197"/>
      <c r="N885" s="197"/>
      <c r="O885" s="197"/>
      <c r="P885" s="197"/>
      <c r="Q885" s="197"/>
      <c r="R885" s="197"/>
      <c r="S885" s="197"/>
      <c r="T885" s="197"/>
      <c r="U885" s="197"/>
      <c r="V885" s="197"/>
      <c r="W885" s="197"/>
      <c r="X885" s="197"/>
      <c r="Y885" s="197"/>
      <c r="Z885" s="197"/>
    </row>
    <row r="886" ht="15.75" customHeight="1">
      <c r="A886" s="197"/>
      <c r="B886" s="197"/>
      <c r="C886" s="197"/>
      <c r="D886" s="197"/>
      <c r="E886" s="197"/>
      <c r="F886" s="197"/>
      <c r="G886" s="197"/>
      <c r="H886" s="197"/>
      <c r="I886" s="197"/>
      <c r="J886" s="197"/>
      <c r="K886" s="197"/>
      <c r="L886" s="197"/>
      <c r="M886" s="197"/>
      <c r="N886" s="197"/>
      <c r="O886" s="197"/>
      <c r="P886" s="197"/>
      <c r="Q886" s="197"/>
      <c r="R886" s="197"/>
      <c r="S886" s="197"/>
      <c r="T886" s="197"/>
      <c r="U886" s="197"/>
      <c r="V886" s="197"/>
      <c r="W886" s="197"/>
      <c r="X886" s="197"/>
      <c r="Y886" s="197"/>
      <c r="Z886" s="197"/>
    </row>
    <row r="887" ht="15.75" customHeight="1">
      <c r="A887" s="197"/>
      <c r="B887" s="197"/>
      <c r="C887" s="197"/>
      <c r="D887" s="197"/>
      <c r="E887" s="197"/>
      <c r="F887" s="197"/>
      <c r="G887" s="197"/>
      <c r="H887" s="197"/>
      <c r="I887" s="197"/>
      <c r="J887" s="197"/>
      <c r="K887" s="197"/>
      <c r="L887" s="197"/>
      <c r="M887" s="197"/>
      <c r="N887" s="197"/>
      <c r="O887" s="197"/>
      <c r="P887" s="197"/>
      <c r="Q887" s="197"/>
      <c r="R887" s="197"/>
      <c r="S887" s="197"/>
      <c r="T887" s="197"/>
      <c r="U887" s="197"/>
      <c r="V887" s="197"/>
      <c r="W887" s="197"/>
      <c r="X887" s="197"/>
      <c r="Y887" s="197"/>
      <c r="Z887" s="197"/>
    </row>
    <row r="888" ht="15.75" customHeight="1">
      <c r="A888" s="197"/>
      <c r="B888" s="197"/>
      <c r="C888" s="197"/>
      <c r="D888" s="197"/>
      <c r="E888" s="197"/>
      <c r="F888" s="197"/>
      <c r="G888" s="197"/>
      <c r="H888" s="197"/>
      <c r="I888" s="197"/>
      <c r="J888" s="197"/>
      <c r="K888" s="197"/>
      <c r="L888" s="197"/>
      <c r="M888" s="197"/>
      <c r="N888" s="197"/>
      <c r="O888" s="197"/>
      <c r="P888" s="197"/>
      <c r="Q888" s="197"/>
      <c r="R888" s="197"/>
      <c r="S888" s="197"/>
      <c r="T888" s="197"/>
      <c r="U888" s="197"/>
      <c r="V888" s="197"/>
      <c r="W888" s="197"/>
      <c r="X888" s="197"/>
      <c r="Y888" s="197"/>
      <c r="Z888" s="197"/>
    </row>
    <row r="889" ht="15.75" customHeight="1">
      <c r="A889" s="197"/>
      <c r="B889" s="197"/>
      <c r="C889" s="197"/>
      <c r="D889" s="197"/>
      <c r="E889" s="197"/>
      <c r="F889" s="197"/>
      <c r="G889" s="197"/>
      <c r="H889" s="197"/>
      <c r="I889" s="197"/>
      <c r="J889" s="197"/>
      <c r="K889" s="197"/>
      <c r="L889" s="197"/>
      <c r="M889" s="197"/>
      <c r="N889" s="197"/>
      <c r="O889" s="197"/>
      <c r="P889" s="197"/>
      <c r="Q889" s="197"/>
      <c r="R889" s="197"/>
      <c r="S889" s="197"/>
      <c r="T889" s="197"/>
      <c r="U889" s="197"/>
      <c r="V889" s="197"/>
      <c r="W889" s="197"/>
      <c r="X889" s="197"/>
      <c r="Y889" s="197"/>
      <c r="Z889" s="197"/>
    </row>
    <row r="890" ht="15.75" customHeight="1">
      <c r="A890" s="197"/>
      <c r="B890" s="197"/>
      <c r="C890" s="197"/>
      <c r="D890" s="197"/>
      <c r="E890" s="197"/>
      <c r="F890" s="197"/>
      <c r="G890" s="197"/>
      <c r="H890" s="197"/>
      <c r="I890" s="197"/>
      <c r="J890" s="197"/>
      <c r="K890" s="197"/>
      <c r="L890" s="197"/>
      <c r="M890" s="197"/>
      <c r="N890" s="197"/>
      <c r="O890" s="197"/>
      <c r="P890" s="197"/>
      <c r="Q890" s="197"/>
      <c r="R890" s="197"/>
      <c r="S890" s="197"/>
      <c r="T890" s="197"/>
      <c r="U890" s="197"/>
      <c r="V890" s="197"/>
      <c r="W890" s="197"/>
      <c r="X890" s="197"/>
      <c r="Y890" s="197"/>
      <c r="Z890" s="197"/>
    </row>
    <row r="891" ht="15.75" customHeight="1">
      <c r="A891" s="197"/>
      <c r="B891" s="197"/>
      <c r="C891" s="197"/>
      <c r="D891" s="197"/>
      <c r="E891" s="197"/>
      <c r="F891" s="197"/>
      <c r="G891" s="197"/>
      <c r="H891" s="197"/>
      <c r="I891" s="197"/>
      <c r="J891" s="197"/>
      <c r="K891" s="197"/>
      <c r="L891" s="197"/>
      <c r="M891" s="197"/>
      <c r="N891" s="197"/>
      <c r="O891" s="197"/>
      <c r="P891" s="197"/>
      <c r="Q891" s="197"/>
      <c r="R891" s="197"/>
      <c r="S891" s="197"/>
      <c r="T891" s="197"/>
      <c r="U891" s="197"/>
      <c r="V891" s="197"/>
      <c r="W891" s="197"/>
      <c r="X891" s="197"/>
      <c r="Y891" s="197"/>
      <c r="Z891" s="197"/>
    </row>
    <row r="892" ht="15.75" customHeight="1">
      <c r="A892" s="197"/>
      <c r="B892" s="197"/>
      <c r="C892" s="197"/>
      <c r="D892" s="197"/>
      <c r="E892" s="197"/>
      <c r="F892" s="197"/>
      <c r="G892" s="197"/>
      <c r="H892" s="197"/>
      <c r="I892" s="197"/>
      <c r="J892" s="197"/>
      <c r="K892" s="197"/>
      <c r="L892" s="197"/>
      <c r="M892" s="197"/>
      <c r="N892" s="197"/>
      <c r="O892" s="197"/>
      <c r="P892" s="197"/>
      <c r="Q892" s="197"/>
      <c r="R892" s="197"/>
      <c r="S892" s="197"/>
      <c r="T892" s="197"/>
      <c r="U892" s="197"/>
      <c r="V892" s="197"/>
      <c r="W892" s="197"/>
      <c r="X892" s="197"/>
      <c r="Y892" s="197"/>
      <c r="Z892" s="197"/>
    </row>
    <row r="893" ht="15.75" customHeight="1">
      <c r="A893" s="197"/>
      <c r="B893" s="197"/>
      <c r="C893" s="197"/>
      <c r="D893" s="197"/>
      <c r="E893" s="197"/>
      <c r="F893" s="197"/>
      <c r="G893" s="197"/>
      <c r="H893" s="197"/>
      <c r="I893" s="197"/>
      <c r="J893" s="197"/>
      <c r="K893" s="197"/>
      <c r="L893" s="197"/>
      <c r="M893" s="197"/>
      <c r="N893" s="197"/>
      <c r="O893" s="197"/>
      <c r="P893" s="197"/>
      <c r="Q893" s="197"/>
      <c r="R893" s="197"/>
      <c r="S893" s="197"/>
      <c r="T893" s="197"/>
      <c r="U893" s="197"/>
      <c r="V893" s="197"/>
      <c r="W893" s="197"/>
      <c r="X893" s="197"/>
      <c r="Y893" s="197"/>
      <c r="Z893" s="197"/>
    </row>
    <row r="894" ht="15.75" customHeight="1">
      <c r="A894" s="197"/>
      <c r="B894" s="197"/>
      <c r="C894" s="197"/>
      <c r="D894" s="197"/>
      <c r="E894" s="197"/>
      <c r="F894" s="197"/>
      <c r="G894" s="197"/>
      <c r="H894" s="197"/>
      <c r="I894" s="197"/>
      <c r="J894" s="197"/>
      <c r="K894" s="197"/>
      <c r="L894" s="197"/>
      <c r="M894" s="197"/>
      <c r="N894" s="197"/>
      <c r="O894" s="197"/>
      <c r="P894" s="197"/>
      <c r="Q894" s="197"/>
      <c r="R894" s="197"/>
      <c r="S894" s="197"/>
      <c r="T894" s="197"/>
      <c r="U894" s="197"/>
      <c r="V894" s="197"/>
      <c r="W894" s="197"/>
      <c r="X894" s="197"/>
      <c r="Y894" s="197"/>
      <c r="Z894" s="197"/>
    </row>
    <row r="895" ht="15.75" customHeight="1">
      <c r="A895" s="197"/>
      <c r="B895" s="197"/>
      <c r="C895" s="197"/>
      <c r="D895" s="197"/>
      <c r="E895" s="197"/>
      <c r="F895" s="197"/>
      <c r="G895" s="197"/>
      <c r="H895" s="197"/>
      <c r="I895" s="197"/>
      <c r="J895" s="197"/>
      <c r="K895" s="197"/>
      <c r="L895" s="197"/>
      <c r="M895" s="197"/>
      <c r="N895" s="197"/>
      <c r="O895" s="197"/>
      <c r="P895" s="197"/>
      <c r="Q895" s="197"/>
      <c r="R895" s="197"/>
      <c r="S895" s="197"/>
      <c r="T895" s="197"/>
      <c r="U895" s="197"/>
      <c r="V895" s="197"/>
      <c r="W895" s="197"/>
      <c r="X895" s="197"/>
      <c r="Y895" s="197"/>
      <c r="Z895" s="197"/>
    </row>
    <row r="896" ht="15.75" customHeight="1">
      <c r="A896" s="197"/>
      <c r="B896" s="197"/>
      <c r="C896" s="197"/>
      <c r="D896" s="197"/>
      <c r="E896" s="197"/>
      <c r="F896" s="197"/>
      <c r="G896" s="197"/>
      <c r="H896" s="197"/>
      <c r="I896" s="197"/>
      <c r="J896" s="197"/>
      <c r="K896" s="197"/>
      <c r="L896" s="197"/>
      <c r="M896" s="197"/>
      <c r="N896" s="197"/>
      <c r="O896" s="197"/>
      <c r="P896" s="197"/>
      <c r="Q896" s="197"/>
      <c r="R896" s="197"/>
      <c r="S896" s="197"/>
      <c r="T896" s="197"/>
      <c r="U896" s="197"/>
      <c r="V896" s="197"/>
      <c r="W896" s="197"/>
      <c r="X896" s="197"/>
      <c r="Y896" s="197"/>
      <c r="Z896" s="197"/>
    </row>
    <row r="897" ht="15.75" customHeight="1">
      <c r="A897" s="197"/>
      <c r="B897" s="197"/>
      <c r="C897" s="197"/>
      <c r="D897" s="197"/>
      <c r="E897" s="197"/>
      <c r="F897" s="197"/>
      <c r="G897" s="197"/>
      <c r="H897" s="197"/>
      <c r="I897" s="197"/>
      <c r="J897" s="197"/>
      <c r="K897" s="197"/>
      <c r="L897" s="197"/>
      <c r="M897" s="197"/>
      <c r="N897" s="197"/>
      <c r="O897" s="197"/>
      <c r="P897" s="197"/>
      <c r="Q897" s="197"/>
      <c r="R897" s="197"/>
      <c r="S897" s="197"/>
      <c r="T897" s="197"/>
      <c r="U897" s="197"/>
      <c r="V897" s="197"/>
      <c r="W897" s="197"/>
      <c r="X897" s="197"/>
      <c r="Y897" s="197"/>
      <c r="Z897" s="197"/>
    </row>
    <row r="898" ht="15.75" customHeight="1">
      <c r="A898" s="197"/>
      <c r="B898" s="197"/>
      <c r="C898" s="197"/>
      <c r="D898" s="197"/>
      <c r="E898" s="197"/>
      <c r="F898" s="197"/>
      <c r="G898" s="197"/>
      <c r="H898" s="197"/>
      <c r="I898" s="197"/>
      <c r="J898" s="197"/>
      <c r="K898" s="197"/>
      <c r="L898" s="197"/>
      <c r="M898" s="197"/>
      <c r="N898" s="197"/>
      <c r="O898" s="197"/>
      <c r="P898" s="197"/>
      <c r="Q898" s="197"/>
      <c r="R898" s="197"/>
      <c r="S898" s="197"/>
      <c r="T898" s="197"/>
      <c r="U898" s="197"/>
      <c r="V898" s="197"/>
      <c r="W898" s="197"/>
      <c r="X898" s="197"/>
      <c r="Y898" s="197"/>
      <c r="Z898" s="197"/>
    </row>
    <row r="899" ht="15.75" customHeight="1">
      <c r="A899" s="197"/>
      <c r="B899" s="197"/>
      <c r="C899" s="197"/>
      <c r="D899" s="197"/>
      <c r="E899" s="197"/>
      <c r="F899" s="197"/>
      <c r="G899" s="197"/>
      <c r="H899" s="197"/>
      <c r="I899" s="197"/>
      <c r="J899" s="197"/>
      <c r="K899" s="197"/>
      <c r="L899" s="197"/>
      <c r="M899" s="197"/>
      <c r="N899" s="197"/>
      <c r="O899" s="197"/>
      <c r="P899" s="197"/>
      <c r="Q899" s="197"/>
      <c r="R899" s="197"/>
      <c r="S899" s="197"/>
      <c r="T899" s="197"/>
      <c r="U899" s="197"/>
      <c r="V899" s="197"/>
      <c r="W899" s="197"/>
      <c r="X899" s="197"/>
      <c r="Y899" s="197"/>
      <c r="Z899" s="197"/>
    </row>
    <row r="900" ht="15.75" customHeight="1">
      <c r="A900" s="197"/>
      <c r="B900" s="197"/>
      <c r="C900" s="197"/>
      <c r="D900" s="197"/>
      <c r="E900" s="197"/>
      <c r="F900" s="197"/>
      <c r="G900" s="197"/>
      <c r="H900" s="197"/>
      <c r="I900" s="197"/>
      <c r="J900" s="197"/>
      <c r="K900" s="197"/>
      <c r="L900" s="197"/>
      <c r="M900" s="197"/>
      <c r="N900" s="197"/>
      <c r="O900" s="197"/>
      <c r="P900" s="197"/>
      <c r="Q900" s="197"/>
      <c r="R900" s="197"/>
      <c r="S900" s="197"/>
      <c r="T900" s="197"/>
      <c r="U900" s="197"/>
      <c r="V900" s="197"/>
      <c r="W900" s="197"/>
      <c r="X900" s="197"/>
      <c r="Y900" s="197"/>
      <c r="Z900" s="197"/>
    </row>
    <row r="901" ht="15.75" customHeight="1">
      <c r="A901" s="197"/>
      <c r="B901" s="197"/>
      <c r="C901" s="197"/>
      <c r="D901" s="197"/>
      <c r="E901" s="197"/>
      <c r="F901" s="197"/>
      <c r="G901" s="197"/>
      <c r="H901" s="197"/>
      <c r="I901" s="197"/>
      <c r="J901" s="197"/>
      <c r="K901" s="197"/>
      <c r="L901" s="197"/>
      <c r="M901" s="197"/>
      <c r="N901" s="197"/>
      <c r="O901" s="197"/>
      <c r="P901" s="197"/>
      <c r="Q901" s="197"/>
      <c r="R901" s="197"/>
      <c r="S901" s="197"/>
      <c r="T901" s="197"/>
      <c r="U901" s="197"/>
      <c r="V901" s="197"/>
      <c r="W901" s="197"/>
      <c r="X901" s="197"/>
      <c r="Y901" s="197"/>
      <c r="Z901" s="197"/>
    </row>
    <row r="902" ht="15.75" customHeight="1">
      <c r="A902" s="197"/>
      <c r="B902" s="197"/>
      <c r="C902" s="197"/>
      <c r="D902" s="197"/>
      <c r="E902" s="197"/>
      <c r="F902" s="197"/>
      <c r="G902" s="197"/>
      <c r="H902" s="197"/>
      <c r="I902" s="197"/>
      <c r="J902" s="197"/>
      <c r="K902" s="197"/>
      <c r="L902" s="197"/>
      <c r="M902" s="197"/>
      <c r="N902" s="197"/>
      <c r="O902" s="197"/>
      <c r="P902" s="197"/>
      <c r="Q902" s="197"/>
      <c r="R902" s="197"/>
      <c r="S902" s="197"/>
      <c r="T902" s="197"/>
      <c r="U902" s="197"/>
      <c r="V902" s="197"/>
      <c r="W902" s="197"/>
      <c r="X902" s="197"/>
      <c r="Y902" s="197"/>
      <c r="Z902" s="197"/>
    </row>
    <row r="903" ht="15.75" customHeight="1">
      <c r="A903" s="197"/>
      <c r="B903" s="197"/>
      <c r="C903" s="197"/>
      <c r="D903" s="197"/>
      <c r="E903" s="197"/>
      <c r="F903" s="197"/>
      <c r="G903" s="197"/>
      <c r="H903" s="197"/>
      <c r="I903" s="197"/>
      <c r="J903" s="197"/>
      <c r="K903" s="197"/>
      <c r="L903" s="197"/>
      <c r="M903" s="197"/>
      <c r="N903" s="197"/>
      <c r="O903" s="197"/>
      <c r="P903" s="197"/>
      <c r="Q903" s="197"/>
      <c r="R903" s="197"/>
      <c r="S903" s="197"/>
      <c r="T903" s="197"/>
      <c r="U903" s="197"/>
      <c r="V903" s="197"/>
      <c r="W903" s="197"/>
      <c r="X903" s="197"/>
      <c r="Y903" s="197"/>
      <c r="Z903" s="197"/>
    </row>
    <row r="904" ht="15.75" customHeight="1">
      <c r="A904" s="197"/>
      <c r="B904" s="197"/>
      <c r="C904" s="197"/>
      <c r="D904" s="197"/>
      <c r="E904" s="197"/>
      <c r="F904" s="197"/>
      <c r="G904" s="197"/>
      <c r="H904" s="197"/>
      <c r="I904" s="197"/>
      <c r="J904" s="197"/>
      <c r="K904" s="197"/>
      <c r="L904" s="197"/>
      <c r="M904" s="197"/>
      <c r="N904" s="197"/>
      <c r="O904" s="197"/>
      <c r="P904" s="197"/>
      <c r="Q904" s="197"/>
      <c r="R904" s="197"/>
      <c r="S904" s="197"/>
      <c r="T904" s="197"/>
      <c r="U904" s="197"/>
      <c r="V904" s="197"/>
      <c r="W904" s="197"/>
      <c r="X904" s="197"/>
      <c r="Y904" s="197"/>
      <c r="Z904" s="197"/>
    </row>
    <row r="905" ht="15.75" customHeight="1">
      <c r="A905" s="197"/>
      <c r="B905" s="197"/>
      <c r="C905" s="197"/>
      <c r="D905" s="197"/>
      <c r="E905" s="197"/>
      <c r="F905" s="197"/>
      <c r="G905" s="197"/>
      <c r="H905" s="197"/>
      <c r="I905" s="197"/>
      <c r="J905" s="197"/>
      <c r="K905" s="197"/>
      <c r="L905" s="197"/>
      <c r="M905" s="197"/>
      <c r="N905" s="197"/>
      <c r="O905" s="197"/>
      <c r="P905" s="197"/>
      <c r="Q905" s="197"/>
      <c r="R905" s="197"/>
      <c r="S905" s="197"/>
      <c r="T905" s="197"/>
      <c r="U905" s="197"/>
      <c r="V905" s="197"/>
      <c r="W905" s="197"/>
      <c r="X905" s="197"/>
      <c r="Y905" s="197"/>
      <c r="Z905" s="197"/>
    </row>
    <row r="906" ht="15.75" customHeight="1">
      <c r="A906" s="197"/>
      <c r="B906" s="197"/>
      <c r="C906" s="197"/>
      <c r="D906" s="197"/>
      <c r="E906" s="197"/>
      <c r="F906" s="197"/>
      <c r="G906" s="197"/>
      <c r="H906" s="197"/>
      <c r="I906" s="197"/>
      <c r="J906" s="197"/>
      <c r="K906" s="197"/>
      <c r="L906" s="197"/>
      <c r="M906" s="197"/>
      <c r="N906" s="197"/>
      <c r="O906" s="197"/>
      <c r="P906" s="197"/>
      <c r="Q906" s="197"/>
      <c r="R906" s="197"/>
      <c r="S906" s="197"/>
      <c r="T906" s="197"/>
      <c r="U906" s="197"/>
      <c r="V906" s="197"/>
      <c r="W906" s="197"/>
      <c r="X906" s="197"/>
      <c r="Y906" s="197"/>
      <c r="Z906" s="197"/>
    </row>
    <row r="907" ht="15.75" customHeight="1">
      <c r="A907" s="197"/>
      <c r="B907" s="197"/>
      <c r="C907" s="197"/>
      <c r="D907" s="197"/>
      <c r="E907" s="197"/>
      <c r="F907" s="197"/>
      <c r="G907" s="197"/>
      <c r="H907" s="197"/>
      <c r="I907" s="197"/>
      <c r="J907" s="197"/>
      <c r="K907" s="197"/>
      <c r="L907" s="197"/>
      <c r="M907" s="197"/>
      <c r="N907" s="197"/>
      <c r="O907" s="197"/>
      <c r="P907" s="197"/>
      <c r="Q907" s="197"/>
      <c r="R907" s="197"/>
      <c r="S907" s="197"/>
      <c r="T907" s="197"/>
      <c r="U907" s="197"/>
      <c r="V907" s="197"/>
      <c r="W907" s="197"/>
      <c r="X907" s="197"/>
      <c r="Y907" s="197"/>
      <c r="Z907" s="197"/>
    </row>
    <row r="908" ht="15.75" customHeight="1">
      <c r="A908" s="197"/>
      <c r="B908" s="197"/>
      <c r="C908" s="197"/>
      <c r="D908" s="197"/>
      <c r="E908" s="197"/>
      <c r="F908" s="197"/>
      <c r="G908" s="197"/>
      <c r="H908" s="197"/>
      <c r="I908" s="197"/>
      <c r="J908" s="197"/>
      <c r="K908" s="197"/>
      <c r="L908" s="197"/>
      <c r="M908" s="197"/>
      <c r="N908" s="197"/>
      <c r="O908" s="197"/>
      <c r="P908" s="197"/>
      <c r="Q908" s="197"/>
      <c r="R908" s="197"/>
      <c r="S908" s="197"/>
      <c r="T908" s="197"/>
      <c r="U908" s="197"/>
      <c r="V908" s="197"/>
      <c r="W908" s="197"/>
      <c r="X908" s="197"/>
      <c r="Y908" s="197"/>
      <c r="Z908" s="197"/>
    </row>
    <row r="909" ht="15.75" customHeight="1">
      <c r="A909" s="197"/>
      <c r="B909" s="197"/>
      <c r="C909" s="197"/>
      <c r="D909" s="197"/>
      <c r="E909" s="197"/>
      <c r="F909" s="197"/>
      <c r="G909" s="197"/>
      <c r="H909" s="197"/>
      <c r="I909" s="197"/>
      <c r="J909" s="197"/>
      <c r="K909" s="197"/>
      <c r="L909" s="197"/>
      <c r="M909" s="197"/>
      <c r="N909" s="197"/>
      <c r="O909" s="197"/>
      <c r="P909" s="197"/>
      <c r="Q909" s="197"/>
      <c r="R909" s="197"/>
      <c r="S909" s="197"/>
      <c r="T909" s="197"/>
      <c r="U909" s="197"/>
      <c r="V909" s="197"/>
      <c r="W909" s="197"/>
      <c r="X909" s="197"/>
      <c r="Y909" s="197"/>
      <c r="Z909" s="197"/>
    </row>
    <row r="910" ht="15.75" customHeight="1">
      <c r="A910" s="197"/>
      <c r="B910" s="197"/>
      <c r="C910" s="197"/>
      <c r="D910" s="197"/>
      <c r="E910" s="197"/>
      <c r="F910" s="197"/>
      <c r="G910" s="197"/>
      <c r="H910" s="197"/>
      <c r="I910" s="197"/>
      <c r="J910" s="197"/>
      <c r="K910" s="197"/>
      <c r="L910" s="197"/>
      <c r="M910" s="197"/>
      <c r="N910" s="197"/>
      <c r="O910" s="197"/>
      <c r="P910" s="197"/>
      <c r="Q910" s="197"/>
      <c r="R910" s="197"/>
      <c r="S910" s="197"/>
      <c r="T910" s="197"/>
      <c r="U910" s="197"/>
      <c r="V910" s="197"/>
      <c r="W910" s="197"/>
      <c r="X910" s="197"/>
      <c r="Y910" s="197"/>
      <c r="Z910" s="197"/>
    </row>
    <row r="911" ht="15.75" customHeight="1">
      <c r="A911" s="197"/>
      <c r="B911" s="197"/>
      <c r="C911" s="197"/>
      <c r="D911" s="197"/>
      <c r="E911" s="197"/>
      <c r="F911" s="197"/>
      <c r="G911" s="197"/>
      <c r="H911" s="197"/>
      <c r="I911" s="197"/>
      <c r="J911" s="197"/>
      <c r="K911" s="197"/>
      <c r="L911" s="197"/>
      <c r="M911" s="197"/>
      <c r="N911" s="197"/>
      <c r="O911" s="197"/>
      <c r="P911" s="197"/>
      <c r="Q911" s="197"/>
      <c r="R911" s="197"/>
      <c r="S911" s="197"/>
      <c r="T911" s="197"/>
      <c r="U911" s="197"/>
      <c r="V911" s="197"/>
      <c r="W911" s="197"/>
      <c r="X911" s="197"/>
      <c r="Y911" s="197"/>
      <c r="Z911" s="197"/>
    </row>
    <row r="912" ht="15.75" customHeight="1">
      <c r="A912" s="197"/>
      <c r="B912" s="197"/>
      <c r="C912" s="197"/>
      <c r="D912" s="197"/>
      <c r="E912" s="197"/>
      <c r="F912" s="197"/>
      <c r="G912" s="197"/>
      <c r="H912" s="197"/>
      <c r="I912" s="197"/>
      <c r="J912" s="197"/>
      <c r="K912" s="197"/>
      <c r="L912" s="197"/>
      <c r="M912" s="197"/>
      <c r="N912" s="197"/>
      <c r="O912" s="197"/>
      <c r="P912" s="197"/>
      <c r="Q912" s="197"/>
      <c r="R912" s="197"/>
      <c r="S912" s="197"/>
      <c r="T912" s="197"/>
      <c r="U912" s="197"/>
      <c r="V912" s="197"/>
      <c r="W912" s="197"/>
      <c r="X912" s="197"/>
      <c r="Y912" s="197"/>
      <c r="Z912" s="197"/>
    </row>
    <row r="913" ht="15.75" customHeight="1">
      <c r="A913" s="197"/>
      <c r="B913" s="197"/>
      <c r="C913" s="197"/>
      <c r="D913" s="197"/>
      <c r="E913" s="197"/>
      <c r="F913" s="197"/>
      <c r="G913" s="197"/>
      <c r="H913" s="197"/>
      <c r="I913" s="197"/>
      <c r="J913" s="197"/>
      <c r="K913" s="197"/>
      <c r="L913" s="197"/>
      <c r="M913" s="197"/>
      <c r="N913" s="197"/>
      <c r="O913" s="197"/>
      <c r="P913" s="197"/>
      <c r="Q913" s="197"/>
      <c r="R913" s="197"/>
      <c r="S913" s="197"/>
      <c r="T913" s="197"/>
      <c r="U913" s="197"/>
      <c r="V913" s="197"/>
      <c r="W913" s="197"/>
      <c r="X913" s="197"/>
      <c r="Y913" s="197"/>
      <c r="Z913" s="197"/>
    </row>
    <row r="914" ht="15.75" customHeight="1">
      <c r="A914" s="197"/>
      <c r="B914" s="197"/>
      <c r="C914" s="197"/>
      <c r="D914" s="197"/>
      <c r="E914" s="197"/>
      <c r="F914" s="197"/>
      <c r="G914" s="197"/>
      <c r="H914" s="197"/>
      <c r="I914" s="197"/>
      <c r="J914" s="197"/>
      <c r="K914" s="197"/>
      <c r="L914" s="197"/>
      <c r="M914" s="197"/>
      <c r="N914" s="197"/>
      <c r="O914" s="197"/>
      <c r="P914" s="197"/>
      <c r="Q914" s="197"/>
      <c r="R914" s="197"/>
      <c r="S914" s="197"/>
      <c r="T914" s="197"/>
      <c r="U914" s="197"/>
      <c r="V914" s="197"/>
      <c r="W914" s="197"/>
      <c r="X914" s="197"/>
      <c r="Y914" s="197"/>
      <c r="Z914" s="197"/>
    </row>
    <row r="915" ht="15.75" customHeight="1">
      <c r="A915" s="197"/>
      <c r="B915" s="197"/>
      <c r="C915" s="197"/>
      <c r="D915" s="197"/>
      <c r="E915" s="197"/>
      <c r="F915" s="197"/>
      <c r="G915" s="197"/>
      <c r="H915" s="197"/>
      <c r="I915" s="197"/>
      <c r="J915" s="197"/>
      <c r="K915" s="197"/>
      <c r="L915" s="197"/>
      <c r="M915" s="197"/>
      <c r="N915" s="197"/>
      <c r="O915" s="197"/>
      <c r="P915" s="197"/>
      <c r="Q915" s="197"/>
      <c r="R915" s="197"/>
      <c r="S915" s="197"/>
      <c r="T915" s="197"/>
      <c r="U915" s="197"/>
      <c r="V915" s="197"/>
      <c r="W915" s="197"/>
      <c r="X915" s="197"/>
      <c r="Y915" s="197"/>
      <c r="Z915" s="197"/>
    </row>
    <row r="916" ht="15.75" customHeight="1">
      <c r="A916" s="197"/>
      <c r="B916" s="197"/>
      <c r="C916" s="197"/>
      <c r="D916" s="197"/>
      <c r="E916" s="197"/>
      <c r="F916" s="197"/>
      <c r="G916" s="197"/>
      <c r="H916" s="197"/>
      <c r="I916" s="197"/>
      <c r="J916" s="197"/>
      <c r="K916" s="197"/>
      <c r="L916" s="197"/>
      <c r="M916" s="197"/>
      <c r="N916" s="197"/>
      <c r="O916" s="197"/>
      <c r="P916" s="197"/>
      <c r="Q916" s="197"/>
      <c r="R916" s="197"/>
      <c r="S916" s="197"/>
      <c r="T916" s="197"/>
      <c r="U916" s="197"/>
      <c r="V916" s="197"/>
      <c r="W916" s="197"/>
      <c r="X916" s="197"/>
      <c r="Y916" s="197"/>
      <c r="Z916" s="197"/>
    </row>
    <row r="917" ht="15.75" customHeight="1">
      <c r="A917" s="197"/>
      <c r="B917" s="197"/>
      <c r="C917" s="197"/>
      <c r="D917" s="197"/>
      <c r="E917" s="197"/>
      <c r="F917" s="197"/>
      <c r="G917" s="197"/>
      <c r="H917" s="197"/>
      <c r="I917" s="197"/>
      <c r="J917" s="197"/>
      <c r="K917" s="197"/>
      <c r="L917" s="197"/>
      <c r="M917" s="197"/>
      <c r="N917" s="197"/>
      <c r="O917" s="197"/>
      <c r="P917" s="197"/>
      <c r="Q917" s="197"/>
      <c r="R917" s="197"/>
      <c r="S917" s="197"/>
      <c r="T917" s="197"/>
      <c r="U917" s="197"/>
      <c r="V917" s="197"/>
      <c r="W917" s="197"/>
      <c r="X917" s="197"/>
      <c r="Y917" s="197"/>
      <c r="Z917" s="197"/>
    </row>
    <row r="918" ht="15.75" customHeight="1">
      <c r="A918" s="197"/>
      <c r="B918" s="197"/>
      <c r="C918" s="197"/>
      <c r="D918" s="197"/>
      <c r="E918" s="197"/>
      <c r="F918" s="197"/>
      <c r="G918" s="197"/>
      <c r="H918" s="197"/>
      <c r="I918" s="197"/>
      <c r="J918" s="197"/>
      <c r="K918" s="197"/>
      <c r="L918" s="197"/>
      <c r="M918" s="197"/>
      <c r="N918" s="197"/>
      <c r="O918" s="197"/>
      <c r="P918" s="197"/>
      <c r="Q918" s="197"/>
      <c r="R918" s="197"/>
      <c r="S918" s="197"/>
      <c r="T918" s="197"/>
      <c r="U918" s="197"/>
      <c r="V918" s="197"/>
      <c r="W918" s="197"/>
      <c r="X918" s="197"/>
      <c r="Y918" s="197"/>
      <c r="Z918" s="197"/>
    </row>
    <row r="919" ht="15.75" customHeight="1">
      <c r="A919" s="197"/>
      <c r="B919" s="197"/>
      <c r="C919" s="197"/>
      <c r="D919" s="197"/>
      <c r="E919" s="197"/>
      <c r="F919" s="197"/>
      <c r="G919" s="197"/>
      <c r="H919" s="197"/>
      <c r="I919" s="197"/>
      <c r="J919" s="197"/>
      <c r="K919" s="197"/>
      <c r="L919" s="197"/>
      <c r="M919" s="197"/>
      <c r="N919" s="197"/>
      <c r="O919" s="197"/>
      <c r="P919" s="197"/>
      <c r="Q919" s="197"/>
      <c r="R919" s="197"/>
      <c r="S919" s="197"/>
      <c r="T919" s="197"/>
      <c r="U919" s="197"/>
      <c r="V919" s="197"/>
      <c r="W919" s="197"/>
      <c r="X919" s="197"/>
      <c r="Y919" s="197"/>
      <c r="Z919" s="197"/>
    </row>
    <row r="920" ht="15.75" customHeight="1">
      <c r="A920" s="197"/>
      <c r="B920" s="197"/>
      <c r="C920" s="197"/>
      <c r="D920" s="197"/>
      <c r="E920" s="197"/>
      <c r="F920" s="197"/>
      <c r="G920" s="197"/>
      <c r="H920" s="197"/>
      <c r="I920" s="197"/>
      <c r="J920" s="197"/>
      <c r="K920" s="197"/>
      <c r="L920" s="197"/>
      <c r="M920" s="197"/>
      <c r="N920" s="197"/>
      <c r="O920" s="197"/>
      <c r="P920" s="197"/>
      <c r="Q920" s="197"/>
      <c r="R920" s="197"/>
      <c r="S920" s="197"/>
      <c r="T920" s="197"/>
      <c r="U920" s="197"/>
      <c r="V920" s="197"/>
      <c r="W920" s="197"/>
      <c r="X920" s="197"/>
      <c r="Y920" s="197"/>
      <c r="Z920" s="197"/>
    </row>
    <row r="921" ht="15.75" customHeight="1">
      <c r="A921" s="197"/>
      <c r="B921" s="197"/>
      <c r="C921" s="197"/>
      <c r="D921" s="197"/>
      <c r="E921" s="197"/>
      <c r="F921" s="197"/>
      <c r="G921" s="197"/>
      <c r="H921" s="197"/>
      <c r="I921" s="197"/>
      <c r="J921" s="197"/>
      <c r="K921" s="197"/>
      <c r="L921" s="197"/>
      <c r="M921" s="197"/>
      <c r="N921" s="197"/>
      <c r="O921" s="197"/>
      <c r="P921" s="197"/>
      <c r="Q921" s="197"/>
      <c r="R921" s="197"/>
      <c r="S921" s="197"/>
      <c r="T921" s="197"/>
      <c r="U921" s="197"/>
      <c r="V921" s="197"/>
      <c r="W921" s="197"/>
      <c r="X921" s="197"/>
      <c r="Y921" s="197"/>
      <c r="Z921" s="197"/>
    </row>
    <row r="922" ht="15.75" customHeight="1">
      <c r="A922" s="197"/>
      <c r="B922" s="197"/>
      <c r="C922" s="197"/>
      <c r="D922" s="197"/>
      <c r="E922" s="197"/>
      <c r="F922" s="197"/>
      <c r="G922" s="197"/>
      <c r="H922" s="197"/>
      <c r="I922" s="197"/>
      <c r="J922" s="197"/>
      <c r="K922" s="197"/>
      <c r="L922" s="197"/>
      <c r="M922" s="197"/>
      <c r="N922" s="197"/>
      <c r="O922" s="197"/>
      <c r="P922" s="197"/>
      <c r="Q922" s="197"/>
      <c r="R922" s="197"/>
      <c r="S922" s="197"/>
      <c r="T922" s="197"/>
      <c r="U922" s="197"/>
      <c r="V922" s="197"/>
      <c r="W922" s="197"/>
      <c r="X922" s="197"/>
      <c r="Y922" s="197"/>
      <c r="Z922" s="197"/>
    </row>
    <row r="923" ht="15.75" customHeight="1">
      <c r="A923" s="197"/>
      <c r="B923" s="197"/>
      <c r="C923" s="197"/>
      <c r="D923" s="197"/>
      <c r="E923" s="197"/>
      <c r="F923" s="197"/>
      <c r="G923" s="197"/>
      <c r="H923" s="197"/>
      <c r="I923" s="197"/>
      <c r="J923" s="197"/>
      <c r="K923" s="197"/>
      <c r="L923" s="197"/>
      <c r="M923" s="197"/>
      <c r="N923" s="197"/>
      <c r="O923" s="197"/>
      <c r="P923" s="197"/>
      <c r="Q923" s="197"/>
      <c r="R923" s="197"/>
      <c r="S923" s="197"/>
      <c r="T923" s="197"/>
      <c r="U923" s="197"/>
      <c r="V923" s="197"/>
      <c r="W923" s="197"/>
      <c r="X923" s="197"/>
      <c r="Y923" s="197"/>
      <c r="Z923" s="197"/>
    </row>
    <row r="924" ht="15.75" customHeight="1">
      <c r="A924" s="197"/>
      <c r="B924" s="197"/>
      <c r="C924" s="197"/>
      <c r="D924" s="197"/>
      <c r="E924" s="197"/>
      <c r="F924" s="197"/>
      <c r="G924" s="197"/>
      <c r="H924" s="197"/>
      <c r="I924" s="197"/>
      <c r="J924" s="197"/>
      <c r="K924" s="197"/>
      <c r="L924" s="197"/>
      <c r="M924" s="197"/>
      <c r="N924" s="197"/>
      <c r="O924" s="197"/>
      <c r="P924" s="197"/>
      <c r="Q924" s="197"/>
      <c r="R924" s="197"/>
      <c r="S924" s="197"/>
      <c r="T924" s="197"/>
      <c r="U924" s="197"/>
      <c r="V924" s="197"/>
      <c r="W924" s="197"/>
      <c r="X924" s="197"/>
      <c r="Y924" s="197"/>
      <c r="Z924" s="197"/>
    </row>
    <row r="925" ht="15.75" customHeight="1">
      <c r="A925" s="197"/>
      <c r="B925" s="197"/>
      <c r="C925" s="197"/>
      <c r="D925" s="197"/>
      <c r="E925" s="197"/>
      <c r="F925" s="197"/>
      <c r="G925" s="197"/>
      <c r="H925" s="197"/>
      <c r="I925" s="197"/>
      <c r="J925" s="197"/>
      <c r="K925" s="197"/>
      <c r="L925" s="197"/>
      <c r="M925" s="197"/>
      <c r="N925" s="197"/>
      <c r="O925" s="197"/>
      <c r="P925" s="197"/>
      <c r="Q925" s="197"/>
      <c r="R925" s="197"/>
      <c r="S925" s="197"/>
      <c r="T925" s="197"/>
      <c r="U925" s="197"/>
      <c r="V925" s="197"/>
      <c r="W925" s="197"/>
      <c r="X925" s="197"/>
      <c r="Y925" s="197"/>
      <c r="Z925" s="197"/>
    </row>
    <row r="926" ht="15.75" customHeight="1">
      <c r="A926" s="197"/>
      <c r="B926" s="197"/>
      <c r="C926" s="197"/>
      <c r="D926" s="197"/>
      <c r="E926" s="197"/>
      <c r="F926" s="197"/>
      <c r="G926" s="197"/>
      <c r="H926" s="197"/>
      <c r="I926" s="197"/>
      <c r="J926" s="197"/>
      <c r="K926" s="197"/>
      <c r="L926" s="197"/>
      <c r="M926" s="197"/>
      <c r="N926" s="197"/>
      <c r="O926" s="197"/>
      <c r="P926" s="197"/>
      <c r="Q926" s="197"/>
      <c r="R926" s="197"/>
      <c r="S926" s="197"/>
      <c r="T926" s="197"/>
      <c r="U926" s="197"/>
      <c r="V926" s="197"/>
      <c r="W926" s="197"/>
      <c r="X926" s="197"/>
      <c r="Y926" s="197"/>
      <c r="Z926" s="197"/>
    </row>
    <row r="927" ht="15.75" customHeight="1">
      <c r="A927" s="197"/>
      <c r="B927" s="197"/>
      <c r="C927" s="197"/>
      <c r="D927" s="197"/>
      <c r="E927" s="197"/>
      <c r="F927" s="197"/>
      <c r="G927" s="197"/>
      <c r="H927" s="197"/>
      <c r="I927" s="197"/>
      <c r="J927" s="197"/>
      <c r="K927" s="197"/>
      <c r="L927" s="197"/>
      <c r="M927" s="197"/>
      <c r="N927" s="197"/>
      <c r="O927" s="197"/>
      <c r="P927" s="197"/>
      <c r="Q927" s="197"/>
      <c r="R927" s="197"/>
      <c r="S927" s="197"/>
      <c r="T927" s="197"/>
      <c r="U927" s="197"/>
      <c r="V927" s="197"/>
      <c r="W927" s="197"/>
      <c r="X927" s="197"/>
      <c r="Y927" s="197"/>
      <c r="Z927" s="197"/>
    </row>
    <row r="928" ht="15.75" customHeight="1">
      <c r="A928" s="197"/>
      <c r="B928" s="197"/>
      <c r="C928" s="197"/>
      <c r="D928" s="197"/>
      <c r="E928" s="197"/>
      <c r="F928" s="197"/>
      <c r="G928" s="197"/>
      <c r="H928" s="197"/>
      <c r="I928" s="197"/>
      <c r="J928" s="197"/>
      <c r="K928" s="197"/>
      <c r="L928" s="197"/>
      <c r="M928" s="197"/>
      <c r="N928" s="197"/>
      <c r="O928" s="197"/>
      <c r="P928" s="197"/>
      <c r="Q928" s="197"/>
      <c r="R928" s="197"/>
      <c r="S928" s="197"/>
      <c r="T928" s="197"/>
      <c r="U928" s="197"/>
      <c r="V928" s="197"/>
      <c r="W928" s="197"/>
      <c r="X928" s="197"/>
      <c r="Y928" s="197"/>
      <c r="Z928" s="197"/>
    </row>
    <row r="929" ht="15.75" customHeight="1">
      <c r="A929" s="197"/>
      <c r="B929" s="197"/>
      <c r="C929" s="197"/>
      <c r="D929" s="197"/>
      <c r="E929" s="197"/>
      <c r="F929" s="197"/>
      <c r="G929" s="197"/>
      <c r="H929" s="197"/>
      <c r="I929" s="197"/>
      <c r="J929" s="197"/>
      <c r="K929" s="197"/>
      <c r="L929" s="197"/>
      <c r="M929" s="197"/>
      <c r="N929" s="197"/>
      <c r="O929" s="197"/>
      <c r="P929" s="197"/>
      <c r="Q929" s="197"/>
      <c r="R929" s="197"/>
      <c r="S929" s="197"/>
      <c r="T929" s="197"/>
      <c r="U929" s="197"/>
      <c r="V929" s="197"/>
      <c r="W929" s="197"/>
      <c r="X929" s="197"/>
      <c r="Y929" s="197"/>
      <c r="Z929" s="197"/>
    </row>
    <row r="930" ht="15.75" customHeight="1">
      <c r="A930" s="197"/>
      <c r="B930" s="197"/>
      <c r="C930" s="197"/>
      <c r="D930" s="197"/>
      <c r="E930" s="197"/>
      <c r="F930" s="197"/>
      <c r="G930" s="197"/>
      <c r="H930" s="197"/>
      <c r="I930" s="197"/>
      <c r="J930" s="197"/>
      <c r="K930" s="197"/>
      <c r="L930" s="197"/>
      <c r="M930" s="197"/>
      <c r="N930" s="197"/>
      <c r="O930" s="197"/>
      <c r="P930" s="197"/>
      <c r="Q930" s="197"/>
      <c r="R930" s="197"/>
      <c r="S930" s="197"/>
      <c r="T930" s="197"/>
      <c r="U930" s="197"/>
      <c r="V930" s="197"/>
      <c r="W930" s="197"/>
      <c r="X930" s="197"/>
      <c r="Y930" s="197"/>
      <c r="Z930" s="197"/>
    </row>
    <row r="931" ht="15.75" customHeight="1">
      <c r="A931" s="197"/>
      <c r="B931" s="197"/>
      <c r="C931" s="197"/>
      <c r="D931" s="197"/>
      <c r="E931" s="197"/>
      <c r="F931" s="197"/>
      <c r="G931" s="197"/>
      <c r="H931" s="197"/>
      <c r="I931" s="197"/>
      <c r="J931" s="197"/>
      <c r="K931" s="197"/>
      <c r="L931" s="197"/>
      <c r="M931" s="197"/>
      <c r="N931" s="197"/>
      <c r="O931" s="197"/>
      <c r="P931" s="197"/>
      <c r="Q931" s="197"/>
      <c r="R931" s="197"/>
      <c r="S931" s="197"/>
      <c r="T931" s="197"/>
      <c r="U931" s="197"/>
      <c r="V931" s="197"/>
      <c r="W931" s="197"/>
      <c r="X931" s="197"/>
      <c r="Y931" s="197"/>
      <c r="Z931" s="197"/>
    </row>
    <row r="932" ht="15.75" customHeight="1">
      <c r="A932" s="197"/>
      <c r="B932" s="197"/>
      <c r="C932" s="197"/>
      <c r="D932" s="197"/>
      <c r="E932" s="197"/>
      <c r="F932" s="197"/>
      <c r="G932" s="197"/>
      <c r="H932" s="197"/>
      <c r="I932" s="197"/>
      <c r="J932" s="197"/>
      <c r="K932" s="197"/>
      <c r="L932" s="197"/>
      <c r="M932" s="197"/>
      <c r="N932" s="197"/>
      <c r="O932" s="197"/>
      <c r="P932" s="197"/>
      <c r="Q932" s="197"/>
      <c r="R932" s="197"/>
      <c r="S932" s="197"/>
      <c r="T932" s="197"/>
      <c r="U932" s="197"/>
      <c r="V932" s="197"/>
      <c r="W932" s="197"/>
      <c r="X932" s="197"/>
      <c r="Y932" s="197"/>
      <c r="Z932" s="197"/>
    </row>
    <row r="933" ht="15.75" customHeight="1">
      <c r="A933" s="197"/>
      <c r="B933" s="197"/>
      <c r="C933" s="197"/>
      <c r="D933" s="197"/>
      <c r="E933" s="197"/>
      <c r="F933" s="197"/>
      <c r="G933" s="197"/>
      <c r="H933" s="197"/>
      <c r="I933" s="197"/>
      <c r="J933" s="197"/>
      <c r="K933" s="197"/>
      <c r="L933" s="197"/>
      <c r="M933" s="197"/>
      <c r="N933" s="197"/>
      <c r="O933" s="197"/>
      <c r="P933" s="197"/>
      <c r="Q933" s="197"/>
      <c r="R933" s="197"/>
      <c r="S933" s="197"/>
      <c r="T933" s="197"/>
      <c r="U933" s="197"/>
      <c r="V933" s="197"/>
      <c r="W933" s="197"/>
      <c r="X933" s="197"/>
      <c r="Y933" s="197"/>
      <c r="Z933" s="197"/>
    </row>
    <row r="934" ht="15.75" customHeight="1">
      <c r="A934" s="197"/>
      <c r="B934" s="197"/>
      <c r="C934" s="197"/>
      <c r="D934" s="197"/>
      <c r="E934" s="197"/>
      <c r="F934" s="197"/>
      <c r="G934" s="197"/>
      <c r="H934" s="197"/>
      <c r="I934" s="197"/>
      <c r="J934" s="197"/>
      <c r="K934" s="197"/>
      <c r="L934" s="197"/>
      <c r="M934" s="197"/>
      <c r="N934" s="197"/>
      <c r="O934" s="197"/>
      <c r="P934" s="197"/>
      <c r="Q934" s="197"/>
      <c r="R934" s="197"/>
      <c r="S934" s="197"/>
      <c r="T934" s="197"/>
      <c r="U934" s="197"/>
      <c r="V934" s="197"/>
      <c r="W934" s="197"/>
      <c r="X934" s="197"/>
      <c r="Y934" s="197"/>
      <c r="Z934" s="197"/>
    </row>
    <row r="935" ht="15.75" customHeight="1">
      <c r="A935" s="197"/>
      <c r="B935" s="197"/>
      <c r="C935" s="197"/>
      <c r="D935" s="197"/>
      <c r="E935" s="197"/>
      <c r="F935" s="197"/>
      <c r="G935" s="197"/>
      <c r="H935" s="197"/>
      <c r="I935" s="197"/>
      <c r="J935" s="197"/>
      <c r="K935" s="197"/>
      <c r="L935" s="197"/>
      <c r="M935" s="197"/>
      <c r="N935" s="197"/>
      <c r="O935" s="197"/>
      <c r="P935" s="197"/>
      <c r="Q935" s="197"/>
      <c r="R935" s="197"/>
      <c r="S935" s="197"/>
      <c r="T935" s="197"/>
      <c r="U935" s="197"/>
      <c r="V935" s="197"/>
      <c r="W935" s="197"/>
      <c r="X935" s="197"/>
      <c r="Y935" s="197"/>
      <c r="Z935" s="197"/>
    </row>
    <row r="936" ht="15.75" customHeight="1">
      <c r="A936" s="197"/>
      <c r="B936" s="197"/>
      <c r="C936" s="197"/>
      <c r="D936" s="197"/>
      <c r="E936" s="197"/>
      <c r="F936" s="197"/>
      <c r="G936" s="197"/>
      <c r="H936" s="197"/>
      <c r="I936" s="197"/>
      <c r="J936" s="197"/>
      <c r="K936" s="197"/>
      <c r="L936" s="197"/>
      <c r="M936" s="197"/>
      <c r="N936" s="197"/>
      <c r="O936" s="197"/>
      <c r="P936" s="197"/>
      <c r="Q936" s="197"/>
      <c r="R936" s="197"/>
      <c r="S936" s="197"/>
      <c r="T936" s="197"/>
      <c r="U936" s="197"/>
      <c r="V936" s="197"/>
      <c r="W936" s="197"/>
      <c r="X936" s="197"/>
      <c r="Y936" s="197"/>
      <c r="Z936" s="197"/>
    </row>
    <row r="937" ht="15.75" customHeight="1">
      <c r="A937" s="197"/>
      <c r="B937" s="197"/>
      <c r="C937" s="197"/>
      <c r="D937" s="197"/>
      <c r="E937" s="197"/>
      <c r="F937" s="197"/>
      <c r="G937" s="197"/>
      <c r="H937" s="197"/>
      <c r="I937" s="197"/>
      <c r="J937" s="197"/>
      <c r="K937" s="197"/>
      <c r="L937" s="197"/>
      <c r="M937" s="197"/>
      <c r="N937" s="197"/>
      <c r="O937" s="197"/>
      <c r="P937" s="197"/>
      <c r="Q937" s="197"/>
      <c r="R937" s="197"/>
      <c r="S937" s="197"/>
      <c r="T937" s="197"/>
      <c r="U937" s="197"/>
      <c r="V937" s="197"/>
      <c r="W937" s="197"/>
      <c r="X937" s="197"/>
      <c r="Y937" s="197"/>
      <c r="Z937" s="197"/>
    </row>
    <row r="938" ht="15.75" customHeight="1">
      <c r="A938" s="197"/>
      <c r="B938" s="197"/>
      <c r="C938" s="197"/>
      <c r="D938" s="197"/>
      <c r="E938" s="197"/>
      <c r="F938" s="197"/>
      <c r="G938" s="197"/>
      <c r="H938" s="197"/>
      <c r="I938" s="197"/>
      <c r="J938" s="197"/>
      <c r="K938" s="197"/>
      <c r="L938" s="197"/>
      <c r="M938" s="197"/>
      <c r="N938" s="197"/>
      <c r="O938" s="197"/>
      <c r="P938" s="197"/>
      <c r="Q938" s="197"/>
      <c r="R938" s="197"/>
      <c r="S938" s="197"/>
      <c r="T938" s="197"/>
      <c r="U938" s="197"/>
      <c r="V938" s="197"/>
      <c r="W938" s="197"/>
      <c r="X938" s="197"/>
      <c r="Y938" s="197"/>
      <c r="Z938" s="197"/>
    </row>
    <row r="939" ht="15.75" customHeight="1">
      <c r="A939" s="197"/>
      <c r="B939" s="197"/>
      <c r="C939" s="197"/>
      <c r="D939" s="197"/>
      <c r="E939" s="197"/>
      <c r="F939" s="197"/>
      <c r="G939" s="197"/>
      <c r="H939" s="197"/>
      <c r="I939" s="197"/>
      <c r="J939" s="197"/>
      <c r="K939" s="197"/>
      <c r="L939" s="197"/>
      <c r="M939" s="197"/>
      <c r="N939" s="197"/>
      <c r="O939" s="197"/>
      <c r="P939" s="197"/>
      <c r="Q939" s="197"/>
      <c r="R939" s="197"/>
      <c r="S939" s="197"/>
      <c r="T939" s="197"/>
      <c r="U939" s="197"/>
      <c r="V939" s="197"/>
      <c r="W939" s="197"/>
      <c r="X939" s="197"/>
      <c r="Y939" s="197"/>
      <c r="Z939" s="197"/>
    </row>
    <row r="940" ht="15.75" customHeight="1">
      <c r="A940" s="197"/>
      <c r="B940" s="197"/>
      <c r="C940" s="197"/>
      <c r="D940" s="197"/>
      <c r="E940" s="197"/>
      <c r="F940" s="197"/>
      <c r="G940" s="197"/>
      <c r="H940" s="197"/>
      <c r="I940" s="197"/>
      <c r="J940" s="197"/>
      <c r="K940" s="197"/>
      <c r="L940" s="197"/>
      <c r="M940" s="197"/>
      <c r="N940" s="197"/>
      <c r="O940" s="197"/>
      <c r="P940" s="197"/>
      <c r="Q940" s="197"/>
      <c r="R940" s="197"/>
      <c r="S940" s="197"/>
      <c r="T940" s="197"/>
      <c r="U940" s="197"/>
      <c r="V940" s="197"/>
      <c r="W940" s="197"/>
      <c r="X940" s="197"/>
      <c r="Y940" s="197"/>
      <c r="Z940" s="197"/>
    </row>
    <row r="941" ht="15.75" customHeight="1">
      <c r="A941" s="197"/>
      <c r="B941" s="197"/>
      <c r="C941" s="197"/>
      <c r="D941" s="197"/>
      <c r="E941" s="197"/>
      <c r="F941" s="197"/>
      <c r="G941" s="197"/>
      <c r="H941" s="197"/>
      <c r="I941" s="197"/>
      <c r="J941" s="197"/>
      <c r="K941" s="197"/>
      <c r="L941" s="197"/>
      <c r="M941" s="197"/>
      <c r="N941" s="197"/>
      <c r="O941" s="197"/>
      <c r="P941" s="197"/>
      <c r="Q941" s="197"/>
      <c r="R941" s="197"/>
      <c r="S941" s="197"/>
      <c r="T941" s="197"/>
      <c r="U941" s="197"/>
      <c r="V941" s="197"/>
      <c r="W941" s="197"/>
      <c r="X941" s="197"/>
      <c r="Y941" s="197"/>
      <c r="Z941" s="197"/>
    </row>
    <row r="942" ht="15.75" customHeight="1">
      <c r="A942" s="197"/>
      <c r="B942" s="197"/>
      <c r="C942" s="197"/>
      <c r="D942" s="197"/>
      <c r="E942" s="197"/>
      <c r="F942" s="197"/>
      <c r="G942" s="197"/>
      <c r="H942" s="197"/>
      <c r="I942" s="197"/>
      <c r="J942" s="197"/>
      <c r="K942" s="197"/>
      <c r="L942" s="197"/>
      <c r="M942" s="197"/>
      <c r="N942" s="197"/>
      <c r="O942" s="197"/>
      <c r="P942" s="197"/>
      <c r="Q942" s="197"/>
      <c r="R942" s="197"/>
      <c r="S942" s="197"/>
      <c r="T942" s="197"/>
      <c r="U942" s="197"/>
      <c r="V942" s="197"/>
      <c r="W942" s="197"/>
      <c r="X942" s="197"/>
      <c r="Y942" s="197"/>
      <c r="Z942" s="197"/>
    </row>
    <row r="943" ht="15.75" customHeight="1">
      <c r="A943" s="197"/>
      <c r="B943" s="197"/>
      <c r="C943" s="197"/>
      <c r="D943" s="197"/>
      <c r="E943" s="197"/>
      <c r="F943" s="197"/>
      <c r="G943" s="197"/>
      <c r="H943" s="197"/>
      <c r="I943" s="197"/>
      <c r="J943" s="197"/>
      <c r="K943" s="197"/>
      <c r="L943" s="197"/>
      <c r="M943" s="197"/>
      <c r="N943" s="197"/>
      <c r="O943" s="197"/>
      <c r="P943" s="197"/>
      <c r="Q943" s="197"/>
      <c r="R943" s="197"/>
      <c r="S943" s="197"/>
      <c r="T943" s="197"/>
      <c r="U943" s="197"/>
      <c r="V943" s="197"/>
      <c r="W943" s="197"/>
      <c r="X943" s="197"/>
      <c r="Y943" s="197"/>
      <c r="Z943" s="197"/>
    </row>
    <row r="944" ht="15.75" customHeight="1">
      <c r="A944" s="197"/>
      <c r="B944" s="197"/>
      <c r="C944" s="197"/>
      <c r="D944" s="197"/>
      <c r="E944" s="197"/>
      <c r="F944" s="197"/>
      <c r="G944" s="197"/>
      <c r="H944" s="197"/>
      <c r="I944" s="197"/>
      <c r="J944" s="197"/>
      <c r="K944" s="197"/>
      <c r="L944" s="197"/>
      <c r="M944" s="197"/>
      <c r="N944" s="197"/>
      <c r="O944" s="197"/>
      <c r="P944" s="197"/>
      <c r="Q944" s="197"/>
      <c r="R944" s="197"/>
      <c r="S944" s="197"/>
      <c r="T944" s="197"/>
      <c r="U944" s="197"/>
      <c r="V944" s="197"/>
      <c r="W944" s="197"/>
      <c r="X944" s="197"/>
      <c r="Y944" s="197"/>
      <c r="Z944" s="197"/>
    </row>
    <row r="945" ht="15.75" customHeight="1">
      <c r="A945" s="197"/>
      <c r="B945" s="197"/>
      <c r="C945" s="197"/>
      <c r="D945" s="197"/>
      <c r="E945" s="197"/>
      <c r="F945" s="197"/>
      <c r="G945" s="197"/>
      <c r="H945" s="197"/>
      <c r="I945" s="197"/>
      <c r="J945" s="197"/>
      <c r="K945" s="197"/>
      <c r="L945" s="197"/>
      <c r="M945" s="197"/>
      <c r="N945" s="197"/>
      <c r="O945" s="197"/>
      <c r="P945" s="197"/>
      <c r="Q945" s="197"/>
      <c r="R945" s="197"/>
      <c r="S945" s="197"/>
      <c r="T945" s="197"/>
      <c r="U945" s="197"/>
      <c r="V945" s="197"/>
      <c r="W945" s="197"/>
      <c r="X945" s="197"/>
      <c r="Y945" s="197"/>
      <c r="Z945" s="197"/>
    </row>
    <row r="946" ht="15.75" customHeight="1">
      <c r="A946" s="197"/>
      <c r="B946" s="197"/>
      <c r="C946" s="197"/>
      <c r="D946" s="197"/>
      <c r="E946" s="197"/>
      <c r="F946" s="197"/>
      <c r="G946" s="197"/>
      <c r="H946" s="197"/>
      <c r="I946" s="197"/>
      <c r="J946" s="197"/>
      <c r="K946" s="197"/>
      <c r="L946" s="197"/>
      <c r="M946" s="197"/>
      <c r="N946" s="197"/>
      <c r="O946" s="197"/>
      <c r="P946" s="197"/>
      <c r="Q946" s="197"/>
      <c r="R946" s="197"/>
      <c r="S946" s="197"/>
      <c r="T946" s="197"/>
      <c r="U946" s="197"/>
      <c r="V946" s="197"/>
      <c r="W946" s="197"/>
      <c r="X946" s="197"/>
      <c r="Y946" s="197"/>
      <c r="Z946" s="197"/>
    </row>
    <row r="947" ht="15.75" customHeight="1">
      <c r="A947" s="197"/>
      <c r="B947" s="197"/>
      <c r="C947" s="197"/>
      <c r="D947" s="197"/>
      <c r="E947" s="197"/>
      <c r="F947" s="197"/>
      <c r="G947" s="197"/>
      <c r="H947" s="197"/>
      <c r="I947" s="197"/>
      <c r="J947" s="197"/>
      <c r="K947" s="197"/>
      <c r="L947" s="197"/>
      <c r="M947" s="197"/>
      <c r="N947" s="197"/>
      <c r="O947" s="197"/>
      <c r="P947" s="197"/>
      <c r="Q947" s="197"/>
      <c r="R947" s="197"/>
      <c r="S947" s="197"/>
      <c r="T947" s="197"/>
      <c r="U947" s="197"/>
      <c r="V947" s="197"/>
      <c r="W947" s="197"/>
      <c r="X947" s="197"/>
      <c r="Y947" s="197"/>
      <c r="Z947" s="197"/>
    </row>
    <row r="948" ht="15.75" customHeight="1">
      <c r="A948" s="197"/>
      <c r="B948" s="197"/>
      <c r="C948" s="197"/>
      <c r="D948" s="197"/>
      <c r="E948" s="197"/>
      <c r="F948" s="197"/>
      <c r="G948" s="197"/>
      <c r="H948" s="197"/>
      <c r="I948" s="197"/>
      <c r="J948" s="197"/>
      <c r="K948" s="197"/>
      <c r="L948" s="197"/>
      <c r="M948" s="197"/>
      <c r="N948" s="197"/>
      <c r="O948" s="197"/>
      <c r="P948" s="197"/>
      <c r="Q948" s="197"/>
      <c r="R948" s="197"/>
      <c r="S948" s="197"/>
      <c r="T948" s="197"/>
      <c r="U948" s="197"/>
      <c r="V948" s="197"/>
      <c r="W948" s="197"/>
      <c r="X948" s="197"/>
      <c r="Y948" s="197"/>
      <c r="Z948" s="197"/>
    </row>
    <row r="949" ht="15.75" customHeight="1">
      <c r="A949" s="197"/>
      <c r="B949" s="197"/>
      <c r="C949" s="197"/>
      <c r="D949" s="197"/>
      <c r="E949" s="197"/>
      <c r="F949" s="197"/>
      <c r="G949" s="197"/>
      <c r="H949" s="197"/>
      <c r="I949" s="197"/>
      <c r="J949" s="197"/>
      <c r="K949" s="197"/>
      <c r="L949" s="197"/>
      <c r="M949" s="197"/>
      <c r="N949" s="197"/>
      <c r="O949" s="197"/>
      <c r="P949" s="197"/>
      <c r="Q949" s="197"/>
      <c r="R949" s="197"/>
      <c r="S949" s="197"/>
      <c r="T949" s="197"/>
      <c r="U949" s="197"/>
      <c r="V949" s="197"/>
      <c r="W949" s="197"/>
      <c r="X949" s="197"/>
      <c r="Y949" s="197"/>
      <c r="Z949" s="197"/>
    </row>
    <row r="950" ht="15.75" customHeight="1">
      <c r="A950" s="197"/>
      <c r="B950" s="197"/>
      <c r="C950" s="197"/>
      <c r="D950" s="197"/>
      <c r="E950" s="197"/>
      <c r="F950" s="197"/>
      <c r="G950" s="197"/>
      <c r="H950" s="197"/>
      <c r="I950" s="197"/>
      <c r="J950" s="197"/>
      <c r="K950" s="197"/>
      <c r="L950" s="197"/>
      <c r="M950" s="197"/>
      <c r="N950" s="197"/>
      <c r="O950" s="197"/>
      <c r="P950" s="197"/>
      <c r="Q950" s="197"/>
      <c r="R950" s="197"/>
      <c r="S950" s="197"/>
      <c r="T950" s="197"/>
      <c r="U950" s="197"/>
      <c r="V950" s="197"/>
      <c r="W950" s="197"/>
      <c r="X950" s="197"/>
      <c r="Y950" s="197"/>
      <c r="Z950" s="197"/>
    </row>
    <row r="951" ht="15.75" customHeight="1">
      <c r="A951" s="197"/>
      <c r="B951" s="197"/>
      <c r="C951" s="197"/>
      <c r="D951" s="197"/>
      <c r="E951" s="197"/>
      <c r="F951" s="197"/>
      <c r="G951" s="197"/>
      <c r="H951" s="197"/>
      <c r="I951" s="197"/>
      <c r="J951" s="197"/>
      <c r="K951" s="197"/>
      <c r="L951" s="197"/>
      <c r="M951" s="197"/>
      <c r="N951" s="197"/>
      <c r="O951" s="197"/>
      <c r="P951" s="197"/>
      <c r="Q951" s="197"/>
      <c r="R951" s="197"/>
      <c r="S951" s="197"/>
      <c r="T951" s="197"/>
      <c r="U951" s="197"/>
      <c r="V951" s="197"/>
      <c r="W951" s="197"/>
      <c r="X951" s="197"/>
      <c r="Y951" s="197"/>
      <c r="Z951" s="197"/>
    </row>
    <row r="952" ht="15.75" customHeight="1">
      <c r="A952" s="197"/>
      <c r="B952" s="197"/>
      <c r="C952" s="197"/>
      <c r="D952" s="197"/>
      <c r="E952" s="197"/>
      <c r="F952" s="197"/>
      <c r="G952" s="197"/>
      <c r="H952" s="197"/>
      <c r="I952" s="197"/>
      <c r="J952" s="197"/>
      <c r="K952" s="197"/>
      <c r="L952" s="197"/>
      <c r="M952" s="197"/>
      <c r="N952" s="197"/>
      <c r="O952" s="197"/>
      <c r="P952" s="197"/>
      <c r="Q952" s="197"/>
      <c r="R952" s="197"/>
      <c r="S952" s="197"/>
      <c r="T952" s="197"/>
      <c r="U952" s="197"/>
      <c r="V952" s="197"/>
      <c r="W952" s="197"/>
      <c r="X952" s="197"/>
      <c r="Y952" s="197"/>
      <c r="Z952" s="197"/>
    </row>
    <row r="953" ht="15.75" customHeight="1">
      <c r="A953" s="197"/>
      <c r="B953" s="197"/>
      <c r="C953" s="197"/>
      <c r="D953" s="197"/>
      <c r="E953" s="197"/>
      <c r="F953" s="197"/>
      <c r="G953" s="197"/>
      <c r="H953" s="197"/>
      <c r="I953" s="197"/>
      <c r="J953" s="197"/>
      <c r="K953" s="197"/>
      <c r="L953" s="197"/>
      <c r="M953" s="197"/>
      <c r="N953" s="197"/>
      <c r="O953" s="197"/>
      <c r="P953" s="197"/>
      <c r="Q953" s="197"/>
      <c r="R953" s="197"/>
      <c r="S953" s="197"/>
      <c r="T953" s="197"/>
      <c r="U953" s="197"/>
      <c r="V953" s="197"/>
      <c r="W953" s="197"/>
      <c r="X953" s="197"/>
      <c r="Y953" s="197"/>
      <c r="Z953" s="197"/>
    </row>
    <row r="954" ht="15.75" customHeight="1">
      <c r="A954" s="197"/>
      <c r="B954" s="197"/>
      <c r="C954" s="197"/>
      <c r="D954" s="197"/>
      <c r="E954" s="197"/>
      <c r="F954" s="197"/>
      <c r="G954" s="197"/>
      <c r="H954" s="197"/>
      <c r="I954" s="197"/>
      <c r="J954" s="197"/>
      <c r="K954" s="197"/>
      <c r="L954" s="197"/>
      <c r="M954" s="197"/>
      <c r="N954" s="197"/>
      <c r="O954" s="197"/>
      <c r="P954" s="197"/>
      <c r="Q954" s="197"/>
      <c r="R954" s="197"/>
      <c r="S954" s="197"/>
      <c r="T954" s="197"/>
      <c r="U954" s="197"/>
      <c r="V954" s="197"/>
      <c r="W954" s="197"/>
      <c r="X954" s="197"/>
      <c r="Y954" s="197"/>
      <c r="Z954" s="197"/>
    </row>
    <row r="955" ht="15.75" customHeight="1">
      <c r="A955" s="197"/>
      <c r="B955" s="197"/>
      <c r="C955" s="197"/>
      <c r="D955" s="197"/>
      <c r="E955" s="197"/>
      <c r="F955" s="197"/>
      <c r="G955" s="197"/>
      <c r="H955" s="197"/>
      <c r="I955" s="197"/>
      <c r="J955" s="197"/>
      <c r="K955" s="197"/>
      <c r="L955" s="197"/>
      <c r="M955" s="197"/>
      <c r="N955" s="197"/>
      <c r="O955" s="197"/>
      <c r="P955" s="197"/>
      <c r="Q955" s="197"/>
      <c r="R955" s="197"/>
      <c r="S955" s="197"/>
      <c r="T955" s="197"/>
      <c r="U955" s="197"/>
      <c r="V955" s="197"/>
      <c r="W955" s="197"/>
      <c r="X955" s="197"/>
      <c r="Y955" s="197"/>
      <c r="Z955" s="197"/>
    </row>
    <row r="956" ht="15.75" customHeight="1">
      <c r="A956" s="197"/>
      <c r="B956" s="197"/>
      <c r="C956" s="197"/>
      <c r="D956" s="197"/>
      <c r="E956" s="197"/>
      <c r="F956" s="197"/>
      <c r="G956" s="197"/>
      <c r="H956" s="197"/>
      <c r="I956" s="197"/>
      <c r="J956" s="197"/>
      <c r="K956" s="197"/>
      <c r="L956" s="197"/>
      <c r="M956" s="197"/>
      <c r="N956" s="197"/>
      <c r="O956" s="197"/>
      <c r="P956" s="197"/>
      <c r="Q956" s="197"/>
      <c r="R956" s="197"/>
      <c r="S956" s="197"/>
      <c r="T956" s="197"/>
      <c r="U956" s="197"/>
      <c r="V956" s="197"/>
      <c r="W956" s="197"/>
      <c r="X956" s="197"/>
      <c r="Y956" s="197"/>
      <c r="Z956" s="197"/>
    </row>
    <row r="957" ht="15.75" customHeight="1">
      <c r="A957" s="197"/>
      <c r="B957" s="197"/>
      <c r="C957" s="197"/>
      <c r="D957" s="197"/>
      <c r="E957" s="197"/>
      <c r="F957" s="197"/>
      <c r="G957" s="197"/>
      <c r="H957" s="197"/>
      <c r="I957" s="197"/>
      <c r="J957" s="197"/>
      <c r="K957" s="197"/>
      <c r="L957" s="197"/>
      <c r="M957" s="197"/>
      <c r="N957" s="197"/>
      <c r="O957" s="197"/>
      <c r="P957" s="197"/>
      <c r="Q957" s="197"/>
      <c r="R957" s="197"/>
      <c r="S957" s="197"/>
      <c r="T957" s="197"/>
      <c r="U957" s="197"/>
      <c r="V957" s="197"/>
      <c r="W957" s="197"/>
      <c r="X957" s="197"/>
      <c r="Y957" s="197"/>
      <c r="Z957" s="197"/>
    </row>
    <row r="958" ht="15.75" customHeight="1">
      <c r="A958" s="197"/>
      <c r="B958" s="197"/>
      <c r="C958" s="197"/>
      <c r="D958" s="197"/>
      <c r="E958" s="197"/>
      <c r="F958" s="197"/>
      <c r="G958" s="197"/>
      <c r="H958" s="197"/>
      <c r="I958" s="197"/>
      <c r="J958" s="197"/>
      <c r="K958" s="197"/>
      <c r="L958" s="197"/>
      <c r="M958" s="197"/>
      <c r="N958" s="197"/>
      <c r="O958" s="197"/>
      <c r="P958" s="197"/>
      <c r="Q958" s="197"/>
      <c r="R958" s="197"/>
      <c r="S958" s="197"/>
      <c r="T958" s="197"/>
      <c r="U958" s="197"/>
      <c r="V958" s="197"/>
      <c r="W958" s="197"/>
      <c r="X958" s="197"/>
      <c r="Y958" s="197"/>
      <c r="Z958" s="197"/>
    </row>
    <row r="959" ht="15.75" customHeight="1">
      <c r="A959" s="197"/>
      <c r="B959" s="197"/>
      <c r="C959" s="197"/>
      <c r="D959" s="197"/>
      <c r="E959" s="197"/>
      <c r="F959" s="197"/>
      <c r="G959" s="197"/>
      <c r="H959" s="197"/>
      <c r="I959" s="197"/>
      <c r="J959" s="197"/>
      <c r="K959" s="197"/>
      <c r="L959" s="197"/>
      <c r="M959" s="197"/>
      <c r="N959" s="197"/>
      <c r="O959" s="197"/>
      <c r="P959" s="197"/>
      <c r="Q959" s="197"/>
      <c r="R959" s="197"/>
      <c r="S959" s="197"/>
      <c r="T959" s="197"/>
      <c r="U959" s="197"/>
      <c r="V959" s="197"/>
      <c r="W959" s="197"/>
      <c r="X959" s="197"/>
      <c r="Y959" s="197"/>
      <c r="Z959" s="197"/>
    </row>
    <row r="960" ht="15.75" customHeight="1">
      <c r="A960" s="197"/>
      <c r="B960" s="197"/>
      <c r="C960" s="197"/>
      <c r="D960" s="197"/>
      <c r="E960" s="197"/>
      <c r="F960" s="197"/>
      <c r="G960" s="197"/>
      <c r="H960" s="197"/>
      <c r="I960" s="197"/>
      <c r="J960" s="197"/>
      <c r="K960" s="197"/>
      <c r="L960" s="197"/>
      <c r="M960" s="197"/>
      <c r="N960" s="197"/>
      <c r="O960" s="197"/>
      <c r="P960" s="197"/>
      <c r="Q960" s="197"/>
      <c r="R960" s="197"/>
      <c r="S960" s="197"/>
      <c r="T960" s="197"/>
      <c r="U960" s="197"/>
      <c r="V960" s="197"/>
      <c r="W960" s="197"/>
      <c r="X960" s="197"/>
      <c r="Y960" s="197"/>
      <c r="Z960" s="197"/>
    </row>
    <row r="961" ht="15.75" customHeight="1">
      <c r="A961" s="197"/>
      <c r="B961" s="197"/>
      <c r="C961" s="197"/>
      <c r="D961" s="197"/>
      <c r="E961" s="197"/>
      <c r="F961" s="197"/>
      <c r="G961" s="197"/>
      <c r="H961" s="197"/>
      <c r="I961" s="197"/>
      <c r="J961" s="197"/>
      <c r="K961" s="197"/>
      <c r="L961" s="197"/>
      <c r="M961" s="197"/>
      <c r="N961" s="197"/>
      <c r="O961" s="197"/>
      <c r="P961" s="197"/>
      <c r="Q961" s="197"/>
      <c r="R961" s="197"/>
      <c r="S961" s="197"/>
      <c r="T961" s="197"/>
      <c r="U961" s="197"/>
      <c r="V961" s="197"/>
      <c r="W961" s="197"/>
      <c r="X961" s="197"/>
      <c r="Y961" s="197"/>
      <c r="Z961" s="197"/>
    </row>
    <row r="962" ht="15.75" customHeight="1">
      <c r="A962" s="197"/>
      <c r="B962" s="197"/>
      <c r="C962" s="197"/>
      <c r="D962" s="197"/>
      <c r="E962" s="197"/>
      <c r="F962" s="197"/>
      <c r="G962" s="197"/>
      <c r="H962" s="197"/>
      <c r="I962" s="197"/>
      <c r="J962" s="197"/>
      <c r="K962" s="197"/>
      <c r="L962" s="197"/>
      <c r="M962" s="197"/>
      <c r="N962" s="197"/>
      <c r="O962" s="197"/>
      <c r="P962" s="197"/>
      <c r="Q962" s="197"/>
      <c r="R962" s="197"/>
      <c r="S962" s="197"/>
      <c r="T962" s="197"/>
      <c r="U962" s="197"/>
      <c r="V962" s="197"/>
      <c r="W962" s="197"/>
      <c r="X962" s="197"/>
      <c r="Y962" s="197"/>
      <c r="Z962" s="197"/>
    </row>
    <row r="963" ht="15.75" customHeight="1">
      <c r="A963" s="197"/>
      <c r="B963" s="197"/>
      <c r="C963" s="197"/>
      <c r="D963" s="197"/>
      <c r="E963" s="197"/>
      <c r="F963" s="197"/>
      <c r="G963" s="197"/>
      <c r="H963" s="197"/>
      <c r="I963" s="197"/>
      <c r="J963" s="197"/>
      <c r="K963" s="197"/>
      <c r="L963" s="197"/>
      <c r="M963" s="197"/>
      <c r="N963" s="197"/>
      <c r="O963" s="197"/>
      <c r="P963" s="197"/>
      <c r="Q963" s="197"/>
      <c r="R963" s="197"/>
      <c r="S963" s="197"/>
      <c r="T963" s="197"/>
      <c r="U963" s="197"/>
      <c r="V963" s="197"/>
      <c r="W963" s="197"/>
      <c r="X963" s="197"/>
      <c r="Y963" s="197"/>
      <c r="Z963" s="197"/>
    </row>
    <row r="964" ht="15.75" customHeight="1">
      <c r="A964" s="197"/>
      <c r="B964" s="197"/>
      <c r="C964" s="197"/>
      <c r="D964" s="197"/>
      <c r="E964" s="197"/>
      <c r="F964" s="197"/>
      <c r="G964" s="197"/>
      <c r="H964" s="197"/>
      <c r="I964" s="197"/>
      <c r="J964" s="197"/>
      <c r="K964" s="197"/>
      <c r="L964" s="197"/>
      <c r="M964" s="197"/>
      <c r="N964" s="197"/>
      <c r="O964" s="197"/>
      <c r="P964" s="197"/>
      <c r="Q964" s="197"/>
      <c r="R964" s="197"/>
      <c r="S964" s="197"/>
      <c r="T964" s="197"/>
      <c r="U964" s="197"/>
      <c r="V964" s="197"/>
      <c r="W964" s="197"/>
      <c r="X964" s="197"/>
      <c r="Y964" s="197"/>
      <c r="Z964" s="197"/>
    </row>
    <row r="965" ht="15.75" customHeight="1">
      <c r="A965" s="197"/>
      <c r="B965" s="197"/>
      <c r="C965" s="197"/>
      <c r="D965" s="197"/>
      <c r="E965" s="197"/>
      <c r="F965" s="197"/>
      <c r="G965" s="197"/>
      <c r="H965" s="197"/>
      <c r="I965" s="197"/>
      <c r="J965" s="197"/>
      <c r="K965" s="197"/>
      <c r="L965" s="197"/>
      <c r="M965" s="197"/>
      <c r="N965" s="197"/>
      <c r="O965" s="197"/>
      <c r="P965" s="197"/>
      <c r="Q965" s="197"/>
      <c r="R965" s="197"/>
      <c r="S965" s="197"/>
      <c r="T965" s="197"/>
      <c r="U965" s="197"/>
      <c r="V965" s="197"/>
      <c r="W965" s="197"/>
      <c r="X965" s="197"/>
      <c r="Y965" s="197"/>
      <c r="Z965" s="197"/>
    </row>
    <row r="966" ht="15.75" customHeight="1">
      <c r="A966" s="197"/>
      <c r="B966" s="197"/>
      <c r="C966" s="197"/>
      <c r="D966" s="197"/>
      <c r="E966" s="197"/>
      <c r="F966" s="197"/>
      <c r="G966" s="197"/>
      <c r="H966" s="197"/>
      <c r="I966" s="197"/>
      <c r="J966" s="197"/>
      <c r="K966" s="197"/>
      <c r="L966" s="197"/>
      <c r="M966" s="197"/>
      <c r="N966" s="197"/>
      <c r="O966" s="197"/>
      <c r="P966" s="197"/>
      <c r="Q966" s="197"/>
      <c r="R966" s="197"/>
      <c r="S966" s="197"/>
      <c r="T966" s="197"/>
      <c r="U966" s="197"/>
      <c r="V966" s="197"/>
      <c r="W966" s="197"/>
      <c r="X966" s="197"/>
      <c r="Y966" s="197"/>
      <c r="Z966" s="197"/>
    </row>
    <row r="967" ht="15.75" customHeight="1">
      <c r="A967" s="197"/>
      <c r="B967" s="197"/>
      <c r="C967" s="197"/>
      <c r="D967" s="197"/>
      <c r="E967" s="197"/>
      <c r="F967" s="197"/>
      <c r="G967" s="197"/>
      <c r="H967" s="197"/>
      <c r="I967" s="197"/>
      <c r="J967" s="197"/>
      <c r="K967" s="197"/>
      <c r="L967" s="197"/>
      <c r="M967" s="197"/>
      <c r="N967" s="197"/>
      <c r="O967" s="197"/>
      <c r="P967" s="197"/>
      <c r="Q967" s="197"/>
      <c r="R967" s="197"/>
      <c r="S967" s="197"/>
      <c r="T967" s="197"/>
      <c r="U967" s="197"/>
      <c r="V967" s="197"/>
      <c r="W967" s="197"/>
      <c r="X967" s="197"/>
      <c r="Y967" s="197"/>
      <c r="Z967" s="197"/>
    </row>
    <row r="968" ht="15.75" customHeight="1">
      <c r="A968" s="197"/>
      <c r="B968" s="197"/>
      <c r="C968" s="197"/>
      <c r="D968" s="197"/>
      <c r="E968" s="197"/>
      <c r="F968" s="197"/>
      <c r="G968" s="197"/>
      <c r="H968" s="197"/>
      <c r="I968" s="197"/>
      <c r="J968" s="197"/>
      <c r="K968" s="197"/>
      <c r="L968" s="197"/>
      <c r="M968" s="197"/>
      <c r="N968" s="197"/>
      <c r="O968" s="197"/>
      <c r="P968" s="197"/>
      <c r="Q968" s="197"/>
      <c r="R968" s="197"/>
      <c r="S968" s="197"/>
      <c r="T968" s="197"/>
      <c r="U968" s="197"/>
      <c r="V968" s="197"/>
      <c r="W968" s="197"/>
      <c r="X968" s="197"/>
      <c r="Y968" s="197"/>
      <c r="Z968" s="197"/>
    </row>
    <row r="969" ht="15.75" customHeight="1">
      <c r="A969" s="197"/>
      <c r="B969" s="197"/>
      <c r="C969" s="197"/>
      <c r="D969" s="197"/>
      <c r="E969" s="197"/>
      <c r="F969" s="197"/>
      <c r="G969" s="197"/>
      <c r="H969" s="197"/>
      <c r="I969" s="197"/>
      <c r="J969" s="197"/>
      <c r="K969" s="197"/>
      <c r="L969" s="197"/>
      <c r="M969" s="197"/>
      <c r="N969" s="197"/>
      <c r="O969" s="197"/>
      <c r="P969" s="197"/>
      <c r="Q969" s="197"/>
      <c r="R969" s="197"/>
      <c r="S969" s="197"/>
      <c r="T969" s="197"/>
      <c r="U969" s="197"/>
      <c r="V969" s="197"/>
      <c r="W969" s="197"/>
      <c r="X969" s="197"/>
      <c r="Y969" s="197"/>
      <c r="Z969" s="197"/>
    </row>
    <row r="970" ht="15.75" customHeight="1">
      <c r="A970" s="197"/>
      <c r="B970" s="197"/>
      <c r="C970" s="197"/>
      <c r="D970" s="197"/>
      <c r="E970" s="197"/>
      <c r="F970" s="197"/>
      <c r="G970" s="197"/>
      <c r="H970" s="197"/>
      <c r="I970" s="197"/>
      <c r="J970" s="197"/>
      <c r="K970" s="197"/>
      <c r="L970" s="197"/>
      <c r="M970" s="197"/>
      <c r="N970" s="197"/>
      <c r="O970" s="197"/>
      <c r="P970" s="197"/>
      <c r="Q970" s="197"/>
      <c r="R970" s="197"/>
      <c r="S970" s="197"/>
      <c r="T970" s="197"/>
      <c r="U970" s="197"/>
      <c r="V970" s="197"/>
      <c r="W970" s="197"/>
      <c r="X970" s="197"/>
      <c r="Y970" s="197"/>
      <c r="Z970" s="197"/>
    </row>
    <row r="971" ht="15.75" customHeight="1">
      <c r="A971" s="197"/>
      <c r="B971" s="197"/>
      <c r="C971" s="197"/>
      <c r="D971" s="197"/>
      <c r="E971" s="197"/>
      <c r="F971" s="197"/>
      <c r="G971" s="197"/>
      <c r="H971" s="197"/>
      <c r="I971" s="197"/>
      <c r="J971" s="197"/>
      <c r="K971" s="197"/>
      <c r="L971" s="197"/>
      <c r="M971" s="197"/>
      <c r="N971" s="197"/>
      <c r="O971" s="197"/>
      <c r="P971" s="197"/>
      <c r="Q971" s="197"/>
      <c r="R971" s="197"/>
      <c r="S971" s="197"/>
      <c r="T971" s="197"/>
      <c r="U971" s="197"/>
      <c r="V971" s="197"/>
      <c r="W971" s="197"/>
      <c r="X971" s="197"/>
      <c r="Y971" s="197"/>
      <c r="Z971" s="197"/>
    </row>
    <row r="972" ht="15.75" customHeight="1">
      <c r="A972" s="197"/>
      <c r="B972" s="197"/>
      <c r="C972" s="197"/>
      <c r="D972" s="197"/>
      <c r="E972" s="197"/>
      <c r="F972" s="197"/>
      <c r="G972" s="197"/>
      <c r="H972" s="197"/>
      <c r="I972" s="197"/>
      <c r="J972" s="197"/>
      <c r="K972" s="197"/>
      <c r="L972" s="197"/>
      <c r="M972" s="197"/>
      <c r="N972" s="197"/>
      <c r="O972" s="197"/>
      <c r="P972" s="197"/>
      <c r="Q972" s="197"/>
      <c r="R972" s="197"/>
      <c r="S972" s="197"/>
      <c r="T972" s="197"/>
      <c r="U972" s="197"/>
      <c r="V972" s="197"/>
      <c r="W972" s="197"/>
      <c r="X972" s="197"/>
      <c r="Y972" s="197"/>
      <c r="Z972" s="197"/>
    </row>
    <row r="973" ht="15.75" customHeight="1">
      <c r="A973" s="197"/>
      <c r="B973" s="197"/>
      <c r="C973" s="197"/>
      <c r="D973" s="197"/>
      <c r="E973" s="197"/>
      <c r="F973" s="197"/>
      <c r="G973" s="197"/>
      <c r="H973" s="197"/>
      <c r="I973" s="197"/>
      <c r="J973" s="197"/>
      <c r="K973" s="197"/>
      <c r="L973" s="197"/>
      <c r="M973" s="197"/>
      <c r="N973" s="197"/>
      <c r="O973" s="197"/>
      <c r="P973" s="197"/>
      <c r="Q973" s="197"/>
      <c r="R973" s="197"/>
      <c r="S973" s="197"/>
      <c r="T973" s="197"/>
      <c r="U973" s="197"/>
      <c r="V973" s="197"/>
      <c r="W973" s="197"/>
      <c r="X973" s="197"/>
      <c r="Y973" s="197"/>
      <c r="Z973" s="197"/>
    </row>
    <row r="974" ht="15.75" customHeight="1">
      <c r="A974" s="197"/>
      <c r="B974" s="197"/>
      <c r="C974" s="197"/>
      <c r="D974" s="197"/>
      <c r="E974" s="197"/>
      <c r="F974" s="197"/>
      <c r="G974" s="197"/>
      <c r="H974" s="197"/>
      <c r="I974" s="197"/>
      <c r="J974" s="197"/>
      <c r="K974" s="197"/>
      <c r="L974" s="197"/>
      <c r="M974" s="197"/>
      <c r="N974" s="197"/>
      <c r="O974" s="197"/>
      <c r="P974" s="197"/>
      <c r="Q974" s="197"/>
      <c r="R974" s="197"/>
      <c r="S974" s="197"/>
      <c r="T974" s="197"/>
      <c r="U974" s="197"/>
      <c r="V974" s="197"/>
      <c r="W974" s="197"/>
      <c r="X974" s="197"/>
      <c r="Y974" s="197"/>
      <c r="Z974" s="197"/>
    </row>
    <row r="975" ht="15.75" customHeight="1">
      <c r="A975" s="197"/>
      <c r="B975" s="197"/>
      <c r="C975" s="197"/>
      <c r="D975" s="197"/>
      <c r="E975" s="197"/>
      <c r="F975" s="197"/>
      <c r="G975" s="197"/>
      <c r="H975" s="197"/>
      <c r="I975" s="197"/>
      <c r="J975" s="197"/>
      <c r="K975" s="197"/>
      <c r="L975" s="197"/>
      <c r="M975" s="197"/>
      <c r="N975" s="197"/>
      <c r="O975" s="197"/>
      <c r="P975" s="197"/>
      <c r="Q975" s="197"/>
      <c r="R975" s="197"/>
      <c r="S975" s="197"/>
      <c r="T975" s="197"/>
      <c r="U975" s="197"/>
      <c r="V975" s="197"/>
      <c r="W975" s="197"/>
      <c r="X975" s="197"/>
      <c r="Y975" s="197"/>
      <c r="Z975" s="197"/>
    </row>
    <row r="976" ht="15.75" customHeight="1">
      <c r="A976" s="197"/>
      <c r="B976" s="197"/>
      <c r="C976" s="197"/>
      <c r="D976" s="197"/>
      <c r="E976" s="197"/>
      <c r="F976" s="197"/>
      <c r="G976" s="197"/>
      <c r="H976" s="197"/>
      <c r="I976" s="197"/>
      <c r="J976" s="197"/>
      <c r="K976" s="197"/>
      <c r="L976" s="197"/>
      <c r="M976" s="197"/>
      <c r="N976" s="197"/>
      <c r="O976" s="197"/>
      <c r="P976" s="197"/>
      <c r="Q976" s="197"/>
      <c r="R976" s="197"/>
      <c r="S976" s="197"/>
      <c r="T976" s="197"/>
      <c r="U976" s="197"/>
      <c r="V976" s="197"/>
      <c r="W976" s="197"/>
      <c r="X976" s="197"/>
      <c r="Y976" s="197"/>
      <c r="Z976" s="197"/>
    </row>
    <row r="977" ht="15.75" customHeight="1">
      <c r="A977" s="197"/>
      <c r="B977" s="197"/>
      <c r="C977" s="197"/>
      <c r="D977" s="197"/>
      <c r="E977" s="197"/>
      <c r="F977" s="197"/>
      <c r="G977" s="197"/>
      <c r="H977" s="197"/>
      <c r="I977" s="197"/>
      <c r="J977" s="197"/>
      <c r="K977" s="197"/>
      <c r="L977" s="197"/>
      <c r="M977" s="197"/>
      <c r="N977" s="197"/>
      <c r="O977" s="197"/>
      <c r="P977" s="197"/>
      <c r="Q977" s="197"/>
      <c r="R977" s="197"/>
      <c r="S977" s="197"/>
      <c r="T977" s="197"/>
      <c r="U977" s="197"/>
      <c r="V977" s="197"/>
      <c r="W977" s="197"/>
      <c r="X977" s="197"/>
      <c r="Y977" s="197"/>
      <c r="Z977" s="197"/>
    </row>
    <row r="978" ht="15.75" customHeight="1">
      <c r="A978" s="197"/>
      <c r="B978" s="197"/>
      <c r="C978" s="197"/>
      <c r="D978" s="197"/>
      <c r="E978" s="197"/>
      <c r="F978" s="197"/>
      <c r="G978" s="197"/>
      <c r="H978" s="197"/>
      <c r="I978" s="197"/>
      <c r="J978" s="197"/>
      <c r="K978" s="197"/>
      <c r="L978" s="197"/>
      <c r="M978" s="197"/>
      <c r="N978" s="197"/>
      <c r="O978" s="197"/>
      <c r="P978" s="197"/>
      <c r="Q978" s="197"/>
      <c r="R978" s="197"/>
      <c r="S978" s="197"/>
      <c r="T978" s="197"/>
      <c r="U978" s="197"/>
      <c r="V978" s="197"/>
      <c r="W978" s="197"/>
      <c r="X978" s="197"/>
      <c r="Y978" s="197"/>
      <c r="Z978" s="197"/>
    </row>
    <row r="979" ht="15.75" customHeight="1">
      <c r="A979" s="197"/>
      <c r="B979" s="197"/>
      <c r="C979" s="197"/>
      <c r="D979" s="197"/>
      <c r="E979" s="197"/>
      <c r="F979" s="197"/>
      <c r="G979" s="197"/>
      <c r="H979" s="197"/>
      <c r="I979" s="197"/>
      <c r="J979" s="197"/>
      <c r="K979" s="197"/>
      <c r="L979" s="197"/>
      <c r="M979" s="197"/>
      <c r="N979" s="197"/>
      <c r="O979" s="197"/>
      <c r="P979" s="197"/>
      <c r="Q979" s="197"/>
      <c r="R979" s="197"/>
      <c r="S979" s="197"/>
      <c r="T979" s="197"/>
      <c r="U979" s="197"/>
      <c r="V979" s="197"/>
      <c r="W979" s="197"/>
      <c r="X979" s="197"/>
      <c r="Y979" s="197"/>
      <c r="Z979" s="197"/>
    </row>
    <row r="980" ht="15.75" customHeight="1">
      <c r="A980" s="197"/>
      <c r="B980" s="197"/>
      <c r="C980" s="197"/>
      <c r="D980" s="197"/>
      <c r="E980" s="197"/>
      <c r="F980" s="197"/>
      <c r="G980" s="197"/>
      <c r="H980" s="197"/>
      <c r="I980" s="197"/>
      <c r="J980" s="197"/>
      <c r="K980" s="197"/>
      <c r="L980" s="197"/>
      <c r="M980" s="197"/>
      <c r="N980" s="197"/>
      <c r="O980" s="197"/>
      <c r="P980" s="197"/>
      <c r="Q980" s="197"/>
      <c r="R980" s="197"/>
      <c r="S980" s="197"/>
      <c r="T980" s="197"/>
      <c r="U980" s="197"/>
      <c r="V980" s="197"/>
      <c r="W980" s="197"/>
      <c r="X980" s="197"/>
      <c r="Y980" s="197"/>
      <c r="Z980" s="197"/>
    </row>
    <row r="981" ht="15.75" customHeight="1">
      <c r="A981" s="197"/>
      <c r="B981" s="197"/>
      <c r="C981" s="197"/>
      <c r="D981" s="197"/>
      <c r="E981" s="197"/>
      <c r="F981" s="197"/>
      <c r="G981" s="197"/>
      <c r="H981" s="197"/>
      <c r="I981" s="197"/>
      <c r="J981" s="197"/>
      <c r="K981" s="197"/>
      <c r="L981" s="197"/>
      <c r="M981" s="197"/>
      <c r="N981" s="197"/>
      <c r="O981" s="197"/>
      <c r="P981" s="197"/>
      <c r="Q981" s="197"/>
      <c r="R981" s="197"/>
      <c r="S981" s="197"/>
      <c r="T981" s="197"/>
      <c r="U981" s="197"/>
      <c r="V981" s="197"/>
      <c r="W981" s="197"/>
      <c r="X981" s="197"/>
      <c r="Y981" s="197"/>
      <c r="Z981" s="197"/>
    </row>
    <row r="982" ht="15.75" customHeight="1">
      <c r="A982" s="197"/>
      <c r="B982" s="197"/>
      <c r="C982" s="197"/>
      <c r="D982" s="197"/>
      <c r="E982" s="197"/>
      <c r="F982" s="197"/>
      <c r="G982" s="197"/>
      <c r="H982" s="197"/>
      <c r="I982" s="197"/>
      <c r="J982" s="197"/>
      <c r="K982" s="197"/>
      <c r="L982" s="197"/>
      <c r="M982" s="197"/>
      <c r="N982" s="197"/>
      <c r="O982" s="197"/>
      <c r="P982" s="197"/>
      <c r="Q982" s="197"/>
      <c r="R982" s="197"/>
      <c r="S982" s="197"/>
      <c r="T982" s="197"/>
      <c r="U982" s="197"/>
      <c r="V982" s="197"/>
      <c r="W982" s="197"/>
      <c r="X982" s="197"/>
      <c r="Y982" s="197"/>
      <c r="Z982" s="197"/>
    </row>
    <row r="983" ht="15.75" customHeight="1">
      <c r="A983" s="197"/>
      <c r="B983" s="197"/>
      <c r="C983" s="197"/>
      <c r="D983" s="197"/>
      <c r="E983" s="197"/>
      <c r="F983" s="197"/>
      <c r="G983" s="197"/>
      <c r="H983" s="197"/>
      <c r="I983" s="197"/>
      <c r="J983" s="197"/>
      <c r="K983" s="197"/>
      <c r="L983" s="197"/>
      <c r="M983" s="197"/>
      <c r="N983" s="197"/>
      <c r="O983" s="197"/>
      <c r="P983" s="197"/>
      <c r="Q983" s="197"/>
      <c r="R983" s="197"/>
      <c r="S983" s="197"/>
      <c r="T983" s="197"/>
      <c r="U983" s="197"/>
      <c r="V983" s="197"/>
      <c r="W983" s="197"/>
      <c r="X983" s="197"/>
      <c r="Y983" s="197"/>
      <c r="Z983" s="197"/>
    </row>
    <row r="984" ht="15.75" customHeight="1">
      <c r="A984" s="197"/>
      <c r="B984" s="197"/>
      <c r="C984" s="197"/>
      <c r="D984" s="197"/>
      <c r="E984" s="197"/>
      <c r="F984" s="197"/>
      <c r="G984" s="197"/>
      <c r="H984" s="197"/>
      <c r="I984" s="197"/>
      <c r="J984" s="197"/>
      <c r="K984" s="197"/>
      <c r="L984" s="197"/>
      <c r="M984" s="197"/>
      <c r="N984" s="197"/>
      <c r="O984" s="197"/>
      <c r="P984" s="197"/>
      <c r="Q984" s="197"/>
      <c r="R984" s="197"/>
      <c r="S984" s="197"/>
      <c r="T984" s="197"/>
      <c r="U984" s="197"/>
      <c r="V984" s="197"/>
      <c r="W984" s="197"/>
      <c r="X984" s="197"/>
      <c r="Y984" s="197"/>
      <c r="Z984" s="197"/>
    </row>
    <row r="985" ht="15.75" customHeight="1">
      <c r="A985" s="197"/>
      <c r="B985" s="197"/>
      <c r="C985" s="197"/>
      <c r="D985" s="197"/>
      <c r="E985" s="197"/>
      <c r="F985" s="197"/>
      <c r="G985" s="197"/>
      <c r="H985" s="197"/>
      <c r="I985" s="197"/>
      <c r="J985" s="197"/>
      <c r="K985" s="197"/>
      <c r="L985" s="197"/>
      <c r="M985" s="197"/>
      <c r="N985" s="197"/>
      <c r="O985" s="197"/>
      <c r="P985" s="197"/>
      <c r="Q985" s="197"/>
      <c r="R985" s="197"/>
      <c r="S985" s="197"/>
      <c r="T985" s="197"/>
      <c r="U985" s="197"/>
      <c r="V985" s="197"/>
      <c r="W985" s="197"/>
      <c r="X985" s="197"/>
      <c r="Y985" s="197"/>
      <c r="Z985" s="197"/>
    </row>
    <row r="986" ht="15.75" customHeight="1">
      <c r="A986" s="197"/>
      <c r="B986" s="197"/>
      <c r="C986" s="197"/>
      <c r="D986" s="197"/>
      <c r="E986" s="197"/>
      <c r="F986" s="197"/>
      <c r="G986" s="197"/>
      <c r="H986" s="197"/>
      <c r="I986" s="197"/>
      <c r="J986" s="197"/>
      <c r="K986" s="197"/>
      <c r="L986" s="197"/>
      <c r="M986" s="197"/>
      <c r="N986" s="197"/>
      <c r="O986" s="197"/>
      <c r="P986" s="197"/>
      <c r="Q986" s="197"/>
      <c r="R986" s="197"/>
      <c r="S986" s="197"/>
      <c r="T986" s="197"/>
      <c r="U986" s="197"/>
      <c r="V986" s="197"/>
      <c r="W986" s="197"/>
      <c r="X986" s="197"/>
      <c r="Y986" s="197"/>
      <c r="Z986" s="197"/>
    </row>
    <row r="987" ht="15.75" customHeight="1">
      <c r="A987" s="197"/>
      <c r="B987" s="197"/>
      <c r="C987" s="197"/>
      <c r="D987" s="197"/>
      <c r="E987" s="197"/>
      <c r="F987" s="197"/>
      <c r="G987" s="197"/>
      <c r="H987" s="197"/>
      <c r="I987" s="197"/>
      <c r="J987" s="197"/>
      <c r="K987" s="197"/>
      <c r="L987" s="197"/>
      <c r="M987" s="197"/>
      <c r="N987" s="197"/>
      <c r="O987" s="197"/>
      <c r="P987" s="197"/>
      <c r="Q987" s="197"/>
      <c r="R987" s="197"/>
      <c r="S987" s="197"/>
      <c r="T987" s="197"/>
      <c r="U987" s="197"/>
      <c r="V987" s="197"/>
      <c r="W987" s="197"/>
      <c r="X987" s="197"/>
      <c r="Y987" s="197"/>
      <c r="Z987" s="197"/>
    </row>
    <row r="988" ht="15.75" customHeight="1">
      <c r="A988" s="197"/>
      <c r="B988" s="197"/>
      <c r="C988" s="197"/>
      <c r="D988" s="197"/>
      <c r="E988" s="197"/>
      <c r="F988" s="197"/>
      <c r="G988" s="197"/>
      <c r="H988" s="197"/>
      <c r="I988" s="197"/>
      <c r="J988" s="197"/>
      <c r="K988" s="197"/>
      <c r="L988" s="197"/>
      <c r="M988" s="197"/>
      <c r="N988" s="197"/>
      <c r="O988" s="197"/>
      <c r="P988" s="197"/>
      <c r="Q988" s="197"/>
      <c r="R988" s="197"/>
      <c r="S988" s="197"/>
      <c r="T988" s="197"/>
      <c r="U988" s="197"/>
      <c r="V988" s="197"/>
      <c r="W988" s="197"/>
      <c r="X988" s="197"/>
      <c r="Y988" s="197"/>
      <c r="Z988" s="197"/>
    </row>
    <row r="989" ht="15.75" customHeight="1">
      <c r="A989" s="197"/>
      <c r="B989" s="197"/>
      <c r="C989" s="197"/>
      <c r="D989" s="197"/>
      <c r="E989" s="197"/>
      <c r="F989" s="197"/>
      <c r="G989" s="197"/>
      <c r="H989" s="197"/>
      <c r="I989" s="197"/>
      <c r="J989" s="197"/>
      <c r="K989" s="197"/>
      <c r="L989" s="197"/>
      <c r="M989" s="197"/>
      <c r="N989" s="197"/>
      <c r="O989" s="197"/>
      <c r="P989" s="197"/>
      <c r="Q989" s="197"/>
      <c r="R989" s="197"/>
      <c r="S989" s="197"/>
      <c r="T989" s="197"/>
      <c r="U989" s="197"/>
      <c r="V989" s="197"/>
      <c r="W989" s="197"/>
      <c r="X989" s="197"/>
      <c r="Y989" s="197"/>
      <c r="Z989" s="197"/>
    </row>
    <row r="990" ht="15.75" customHeight="1">
      <c r="A990" s="197"/>
      <c r="B990" s="197"/>
      <c r="C990" s="197"/>
      <c r="D990" s="197"/>
      <c r="E990" s="197"/>
      <c r="F990" s="197"/>
      <c r="G990" s="197"/>
      <c r="H990" s="197"/>
      <c r="I990" s="197"/>
      <c r="J990" s="197"/>
      <c r="K990" s="197"/>
      <c r="L990" s="197"/>
      <c r="M990" s="197"/>
      <c r="N990" s="197"/>
      <c r="O990" s="197"/>
      <c r="P990" s="197"/>
      <c r="Q990" s="197"/>
      <c r="R990" s="197"/>
      <c r="S990" s="197"/>
      <c r="T990" s="197"/>
      <c r="U990" s="197"/>
      <c r="V990" s="197"/>
      <c r="W990" s="197"/>
      <c r="X990" s="197"/>
      <c r="Y990" s="197"/>
      <c r="Z990" s="197"/>
    </row>
    <row r="991" ht="15.75" customHeight="1">
      <c r="A991" s="197"/>
      <c r="B991" s="197"/>
      <c r="C991" s="197"/>
      <c r="D991" s="197"/>
      <c r="E991" s="197"/>
      <c r="F991" s="197"/>
      <c r="G991" s="197"/>
      <c r="H991" s="197"/>
      <c r="I991" s="197"/>
      <c r="J991" s="197"/>
      <c r="K991" s="197"/>
      <c r="L991" s="197"/>
      <c r="M991" s="197"/>
      <c r="N991" s="197"/>
      <c r="O991" s="197"/>
      <c r="P991" s="197"/>
      <c r="Q991" s="197"/>
      <c r="R991" s="197"/>
      <c r="S991" s="197"/>
      <c r="T991" s="197"/>
      <c r="U991" s="197"/>
      <c r="V991" s="197"/>
      <c r="W991" s="197"/>
      <c r="X991" s="197"/>
      <c r="Y991" s="197"/>
      <c r="Z991" s="197"/>
    </row>
    <row r="992" ht="15.75" customHeight="1">
      <c r="A992" s="197"/>
      <c r="B992" s="197"/>
      <c r="C992" s="197"/>
      <c r="D992" s="197"/>
      <c r="E992" s="197"/>
      <c r="F992" s="197"/>
      <c r="G992" s="197"/>
      <c r="H992" s="197"/>
      <c r="I992" s="197"/>
      <c r="J992" s="197"/>
      <c r="K992" s="197"/>
      <c r="L992" s="197"/>
      <c r="M992" s="197"/>
      <c r="N992" s="197"/>
      <c r="O992" s="197"/>
      <c r="P992" s="197"/>
      <c r="Q992" s="197"/>
      <c r="R992" s="197"/>
      <c r="S992" s="197"/>
      <c r="T992" s="197"/>
      <c r="U992" s="197"/>
      <c r="V992" s="197"/>
      <c r="W992" s="197"/>
      <c r="X992" s="197"/>
      <c r="Y992" s="197"/>
      <c r="Z992" s="197"/>
    </row>
    <row r="993" ht="15.75" customHeight="1">
      <c r="A993" s="197"/>
      <c r="B993" s="197"/>
      <c r="C993" s="197"/>
      <c r="D993" s="197"/>
      <c r="E993" s="197"/>
      <c r="F993" s="197"/>
      <c r="G993" s="197"/>
      <c r="H993" s="197"/>
      <c r="I993" s="197"/>
      <c r="J993" s="197"/>
      <c r="K993" s="197"/>
      <c r="L993" s="197"/>
      <c r="M993" s="197"/>
      <c r="N993" s="197"/>
      <c r="O993" s="197"/>
      <c r="P993" s="197"/>
      <c r="Q993" s="197"/>
      <c r="R993" s="197"/>
      <c r="S993" s="197"/>
      <c r="T993" s="197"/>
      <c r="U993" s="197"/>
      <c r="V993" s="197"/>
      <c r="W993" s="197"/>
      <c r="X993" s="197"/>
      <c r="Y993" s="197"/>
      <c r="Z993" s="197"/>
    </row>
    <row r="994" ht="15.75" customHeight="1">
      <c r="A994" s="197"/>
      <c r="B994" s="197"/>
      <c r="C994" s="197"/>
      <c r="D994" s="197"/>
      <c r="E994" s="197"/>
      <c r="F994" s="197"/>
      <c r="G994" s="197"/>
      <c r="H994" s="197"/>
      <c r="I994" s="197"/>
      <c r="J994" s="197"/>
      <c r="K994" s="197"/>
      <c r="L994" s="197"/>
      <c r="M994" s="197"/>
      <c r="N994" s="197"/>
      <c r="O994" s="197"/>
      <c r="P994" s="197"/>
      <c r="Q994" s="197"/>
      <c r="R994" s="197"/>
      <c r="S994" s="197"/>
      <c r="T994" s="197"/>
      <c r="U994" s="197"/>
      <c r="V994" s="197"/>
      <c r="W994" s="197"/>
      <c r="X994" s="197"/>
      <c r="Y994" s="197"/>
      <c r="Z994" s="197"/>
    </row>
    <row r="995" ht="15.75" customHeight="1">
      <c r="A995" s="197"/>
      <c r="B995" s="197"/>
      <c r="C995" s="197"/>
      <c r="D995" s="197"/>
      <c r="E995" s="197"/>
      <c r="F995" s="197"/>
      <c r="G995" s="197"/>
      <c r="H995" s="197"/>
      <c r="I995" s="197"/>
      <c r="J995" s="197"/>
      <c r="K995" s="197"/>
      <c r="L995" s="197"/>
      <c r="M995" s="197"/>
      <c r="N995" s="197"/>
      <c r="O995" s="197"/>
      <c r="P995" s="197"/>
      <c r="Q995" s="197"/>
      <c r="R995" s="197"/>
      <c r="S995" s="197"/>
      <c r="T995" s="197"/>
      <c r="U995" s="197"/>
      <c r="V995" s="197"/>
      <c r="W995" s="197"/>
      <c r="X995" s="197"/>
      <c r="Y995" s="197"/>
      <c r="Z995" s="197"/>
    </row>
    <row r="996" ht="15.75" customHeight="1">
      <c r="A996" s="197"/>
      <c r="B996" s="197"/>
      <c r="C996" s="197"/>
      <c r="D996" s="197"/>
      <c r="E996" s="197"/>
      <c r="F996" s="197"/>
      <c r="G996" s="197"/>
      <c r="H996" s="197"/>
      <c r="I996" s="197"/>
      <c r="J996" s="197"/>
      <c r="K996" s="197"/>
      <c r="L996" s="197"/>
      <c r="M996" s="197"/>
      <c r="N996" s="197"/>
      <c r="O996" s="197"/>
      <c r="P996" s="197"/>
      <c r="Q996" s="197"/>
      <c r="R996" s="197"/>
      <c r="S996" s="197"/>
      <c r="T996" s="197"/>
      <c r="U996" s="197"/>
      <c r="V996" s="197"/>
      <c r="W996" s="197"/>
      <c r="X996" s="197"/>
      <c r="Y996" s="197"/>
      <c r="Z996" s="197"/>
    </row>
    <row r="997" ht="15.75" customHeight="1">
      <c r="A997" s="197"/>
      <c r="B997" s="197"/>
      <c r="C997" s="197"/>
      <c r="D997" s="197"/>
      <c r="E997" s="197"/>
      <c r="F997" s="197"/>
      <c r="G997" s="197"/>
      <c r="H997" s="197"/>
      <c r="I997" s="197"/>
      <c r="J997" s="197"/>
      <c r="K997" s="197"/>
      <c r="L997" s="197"/>
      <c r="M997" s="197"/>
      <c r="N997" s="197"/>
      <c r="O997" s="197"/>
      <c r="P997" s="197"/>
      <c r="Q997" s="197"/>
      <c r="R997" s="197"/>
      <c r="S997" s="197"/>
      <c r="T997" s="197"/>
      <c r="U997" s="197"/>
      <c r="V997" s="197"/>
      <c r="W997" s="197"/>
      <c r="X997" s="197"/>
      <c r="Y997" s="197"/>
      <c r="Z997" s="197"/>
    </row>
    <row r="998" ht="15.75" customHeight="1">
      <c r="A998" s="197"/>
      <c r="B998" s="197"/>
      <c r="C998" s="197"/>
      <c r="D998" s="197"/>
      <c r="E998" s="197"/>
      <c r="F998" s="197"/>
      <c r="G998" s="197"/>
      <c r="H998" s="197"/>
      <c r="I998" s="197"/>
      <c r="J998" s="197"/>
      <c r="K998" s="197"/>
      <c r="L998" s="197"/>
      <c r="M998" s="197"/>
      <c r="N998" s="197"/>
      <c r="O998" s="197"/>
      <c r="P998" s="197"/>
      <c r="Q998" s="197"/>
      <c r="R998" s="197"/>
      <c r="S998" s="197"/>
      <c r="T998" s="197"/>
      <c r="U998" s="197"/>
      <c r="V998" s="197"/>
      <c r="W998" s="197"/>
      <c r="X998" s="197"/>
      <c r="Y998" s="197"/>
      <c r="Z998" s="197"/>
    </row>
  </sheetData>
  <hyperlinks>
    <hyperlink display="Inicio" location="ÍNDICE!A1" ref="A1"/>
  </hyperlinks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2" width="21.25"/>
    <col customWidth="1" min="3" max="3" width="14.25"/>
    <col customWidth="1" min="4" max="4" width="15.0"/>
    <col customWidth="1" min="5" max="5" width="12.5"/>
    <col customWidth="1" min="6" max="6" width="13.88"/>
    <col customWidth="1" min="7" max="7" width="15.5"/>
    <col customWidth="1" min="8" max="8" width="14.13"/>
    <col customWidth="1" min="9" max="9" width="7.13"/>
    <col customWidth="1" min="10" max="10" width="12.88"/>
    <col customWidth="1" min="11" max="11" width="23.13"/>
    <col customWidth="1" min="12" max="12" width="22.88"/>
    <col customWidth="1" min="13" max="13" width="25.38"/>
    <col customWidth="1" min="14" max="14" width="26.0"/>
    <col customWidth="1" min="15" max="26" width="9.38"/>
  </cols>
  <sheetData>
    <row r="1" ht="12.75" customHeight="1">
      <c r="A1" s="231" t="s">
        <v>455</v>
      </c>
      <c r="B1" s="95" t="s">
        <v>456</v>
      </c>
      <c r="C1" s="95" t="s">
        <v>457</v>
      </c>
      <c r="D1" s="95" t="s">
        <v>458</v>
      </c>
      <c r="E1" s="95" t="s">
        <v>459</v>
      </c>
      <c r="F1" s="95" t="s">
        <v>460</v>
      </c>
      <c r="G1" s="95" t="s">
        <v>461</v>
      </c>
      <c r="H1" s="95" t="s">
        <v>462</v>
      </c>
      <c r="I1" s="143" t="s">
        <v>463</v>
      </c>
      <c r="J1" s="143" t="s">
        <v>464</v>
      </c>
      <c r="K1" s="166" t="s">
        <v>465</v>
      </c>
      <c r="L1" s="166" t="s">
        <v>466</v>
      </c>
      <c r="M1" s="166" t="s">
        <v>467</v>
      </c>
      <c r="N1" s="143"/>
      <c r="O1" s="143"/>
      <c r="P1" s="143"/>
      <c r="Q1" s="167"/>
      <c r="R1" s="167"/>
      <c r="S1" s="167"/>
      <c r="T1" s="167"/>
      <c r="U1" s="167"/>
      <c r="V1" s="167"/>
      <c r="W1" s="167"/>
      <c r="X1" s="167"/>
      <c r="Y1" s="167"/>
      <c r="Z1" s="167"/>
    </row>
    <row r="2">
      <c r="A2" s="236">
        <v>43923.0</v>
      </c>
      <c r="B2" s="244">
        <v>2.0</v>
      </c>
      <c r="D2" s="239">
        <v>1450.0</v>
      </c>
      <c r="E2" s="178">
        <v>83375.719</v>
      </c>
      <c r="F2" s="197">
        <f t="shared" ref="F2:F7" si="1">D2/E2</f>
        <v>0.01739115437</v>
      </c>
      <c r="G2" s="197">
        <f t="shared" ref="G2:G7" si="2">SUM(B2:C2)*D2</f>
        <v>2900</v>
      </c>
      <c r="H2" s="265">
        <f t="shared" ref="H2:H7" si="3">G2/E2</f>
        <v>0.03478230874</v>
      </c>
      <c r="I2" s="152">
        <f>B2</f>
        <v>2</v>
      </c>
      <c r="J2" s="50">
        <f t="shared" ref="J2:J7" si="4">I2*F2</f>
        <v>0.03478230874</v>
      </c>
      <c r="K2" s="172">
        <f t="shared" ref="K2:K7" si="5">F2*0.001</f>
        <v>0.00001739115437</v>
      </c>
      <c r="L2" s="50">
        <f t="shared" ref="L2:L7" si="6">IF(C2,F2*0.01,0)</f>
        <v>0</v>
      </c>
      <c r="M2" s="172">
        <f t="shared" ref="M2:M7" si="7">F2+K2-L2</f>
        <v>0.01740854553</v>
      </c>
      <c r="N2" s="152"/>
      <c r="O2" s="197"/>
      <c r="P2" s="197"/>
      <c r="Q2" s="197"/>
      <c r="R2" s="197"/>
      <c r="S2" s="197"/>
      <c r="T2" s="197"/>
      <c r="U2" s="197"/>
      <c r="V2" s="197"/>
      <c r="W2" s="197"/>
      <c r="X2" s="197"/>
      <c r="Y2" s="197"/>
      <c r="Z2" s="197"/>
    </row>
    <row r="3">
      <c r="A3" s="236">
        <v>43951.0</v>
      </c>
      <c r="B3" s="244">
        <v>3.0</v>
      </c>
      <c r="D3" s="239">
        <v>2229.99</v>
      </c>
      <c r="E3" s="178">
        <v>176563.0719</v>
      </c>
      <c r="F3" s="197">
        <f t="shared" si="1"/>
        <v>0.01262999095</v>
      </c>
      <c r="G3" s="197">
        <f t="shared" si="2"/>
        <v>6689.97</v>
      </c>
      <c r="H3" s="265">
        <f t="shared" si="3"/>
        <v>0.03788997285</v>
      </c>
      <c r="I3" s="152">
        <f t="shared" ref="I3:I7" si="8">I2+B3-C3</f>
        <v>5</v>
      </c>
      <c r="J3" s="50">
        <f t="shared" si="4"/>
        <v>0.06314995474</v>
      </c>
      <c r="K3" s="172">
        <f t="shared" si="5"/>
        <v>0.00001262999095</v>
      </c>
      <c r="L3" s="50">
        <f t="shared" si="6"/>
        <v>0</v>
      </c>
      <c r="M3" s="172">
        <f t="shared" si="7"/>
        <v>0.01264262094</v>
      </c>
      <c r="N3" s="152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</row>
    <row r="4">
      <c r="A4" s="236">
        <v>43957.0</v>
      </c>
      <c r="B4" s="244">
        <v>7.0</v>
      </c>
      <c r="D4" s="239">
        <v>2289.0</v>
      </c>
      <c r="E4" s="178">
        <v>171874.5464</v>
      </c>
      <c r="F4" s="197">
        <f t="shared" si="1"/>
        <v>0.01331785333</v>
      </c>
      <c r="G4" s="197">
        <f t="shared" si="2"/>
        <v>16023</v>
      </c>
      <c r="H4" s="265">
        <f t="shared" si="3"/>
        <v>0.09322497331</v>
      </c>
      <c r="I4" s="152">
        <f t="shared" si="8"/>
        <v>12</v>
      </c>
      <c r="J4" s="50">
        <f t="shared" si="4"/>
        <v>0.15981424</v>
      </c>
      <c r="K4" s="172">
        <f t="shared" si="5"/>
        <v>0.00001331785333</v>
      </c>
      <c r="L4" s="50">
        <f t="shared" si="6"/>
        <v>0</v>
      </c>
      <c r="M4" s="172">
        <f t="shared" si="7"/>
        <v>0.01333117118</v>
      </c>
      <c r="N4" s="152"/>
      <c r="O4" s="197"/>
      <c r="P4" s="197"/>
      <c r="Q4" s="197"/>
      <c r="R4" s="197"/>
      <c r="S4" s="197"/>
      <c r="T4" s="197"/>
      <c r="U4" s="197"/>
      <c r="V4" s="197"/>
      <c r="W4" s="197"/>
      <c r="X4" s="197"/>
      <c r="Y4" s="197"/>
      <c r="Z4" s="197"/>
    </row>
    <row r="5">
      <c r="A5" s="236">
        <v>43990.0</v>
      </c>
      <c r="B5" s="244">
        <v>5.0</v>
      </c>
      <c r="D5" s="239">
        <v>2500.0</v>
      </c>
      <c r="E5" s="178">
        <v>199030.9333</v>
      </c>
      <c r="F5" s="197">
        <f t="shared" si="1"/>
        <v>0.01256086156</v>
      </c>
      <c r="G5" s="197">
        <f t="shared" si="2"/>
        <v>12500</v>
      </c>
      <c r="H5" s="265">
        <f t="shared" si="3"/>
        <v>0.06280430782</v>
      </c>
      <c r="I5" s="152">
        <f t="shared" si="8"/>
        <v>17</v>
      </c>
      <c r="J5" s="50">
        <f t="shared" si="4"/>
        <v>0.2135346466</v>
      </c>
      <c r="K5" s="172">
        <f t="shared" si="5"/>
        <v>0.00001256086156</v>
      </c>
      <c r="L5" s="50">
        <f t="shared" si="6"/>
        <v>0</v>
      </c>
      <c r="M5" s="172">
        <f t="shared" si="7"/>
        <v>0.01257342242</v>
      </c>
      <c r="N5" s="152"/>
      <c r="O5" s="197"/>
      <c r="P5" s="197"/>
      <c r="Q5" s="197"/>
      <c r="R5" s="197"/>
      <c r="S5" s="197"/>
      <c r="T5" s="197"/>
      <c r="U5" s="197"/>
      <c r="V5" s="197"/>
      <c r="W5" s="197"/>
      <c r="X5" s="197"/>
      <c r="Y5" s="197"/>
      <c r="Z5" s="197"/>
    </row>
    <row r="6">
      <c r="A6" s="236">
        <v>44060.0</v>
      </c>
      <c r="B6" s="244">
        <v>2.0</v>
      </c>
      <c r="D6" s="239">
        <v>3550.0</v>
      </c>
      <c r="E6" s="178">
        <v>294657.389</v>
      </c>
      <c r="F6" s="197">
        <f t="shared" si="1"/>
        <v>0.01204789064</v>
      </c>
      <c r="G6" s="197">
        <f t="shared" si="2"/>
        <v>7100</v>
      </c>
      <c r="H6" s="265">
        <f t="shared" si="3"/>
        <v>0.02409578129</v>
      </c>
      <c r="I6" s="152">
        <f t="shared" si="8"/>
        <v>19</v>
      </c>
      <c r="J6" s="50">
        <f t="shared" si="4"/>
        <v>0.2289099222</v>
      </c>
      <c r="K6" s="172">
        <f t="shared" si="5"/>
        <v>0.00001204789064</v>
      </c>
      <c r="L6" s="50">
        <f t="shared" si="6"/>
        <v>0</v>
      </c>
      <c r="M6" s="172">
        <f t="shared" si="7"/>
        <v>0.01205993853</v>
      </c>
      <c r="N6" s="152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</row>
    <row r="7">
      <c r="A7" s="236">
        <v>44056.0</v>
      </c>
      <c r="B7" s="244">
        <v>2.0</v>
      </c>
      <c r="D7" s="239">
        <v>3550.0</v>
      </c>
      <c r="E7" s="178">
        <v>284003.02</v>
      </c>
      <c r="F7" s="197">
        <f t="shared" si="1"/>
        <v>0.01249986708</v>
      </c>
      <c r="G7" s="197">
        <f t="shared" si="2"/>
        <v>7100</v>
      </c>
      <c r="H7" s="265">
        <f t="shared" si="3"/>
        <v>0.02499973416</v>
      </c>
      <c r="I7" s="152">
        <f t="shared" si="8"/>
        <v>21</v>
      </c>
      <c r="J7" s="50">
        <f t="shared" si="4"/>
        <v>0.2624972087</v>
      </c>
      <c r="K7" s="172">
        <f t="shared" si="5"/>
        <v>0.00001249986708</v>
      </c>
      <c r="L7" s="50">
        <f t="shared" si="6"/>
        <v>0</v>
      </c>
      <c r="M7" s="172">
        <f t="shared" si="7"/>
        <v>0.01251236695</v>
      </c>
      <c r="N7" s="152"/>
      <c r="O7" s="197"/>
      <c r="P7" s="197"/>
      <c r="Q7" s="197"/>
      <c r="R7" s="197"/>
      <c r="S7" s="197"/>
      <c r="T7" s="197"/>
      <c r="U7" s="197"/>
      <c r="V7" s="197"/>
      <c r="W7" s="197"/>
      <c r="X7" s="197"/>
      <c r="Y7" s="197"/>
      <c r="Z7" s="197"/>
    </row>
    <row r="8">
      <c r="A8" s="180"/>
      <c r="B8" s="197"/>
      <c r="C8" s="197"/>
      <c r="D8" s="197"/>
      <c r="E8" s="197"/>
      <c r="F8" s="197"/>
      <c r="G8" s="197"/>
      <c r="H8" s="169"/>
      <c r="I8" s="152"/>
      <c r="J8" s="50"/>
      <c r="K8" s="50"/>
      <c r="L8" s="50"/>
      <c r="M8" s="50"/>
      <c r="N8" s="152"/>
      <c r="O8" s="197"/>
      <c r="P8" s="197"/>
      <c r="Q8" s="197"/>
      <c r="R8" s="197"/>
      <c r="S8" s="197"/>
      <c r="T8" s="197"/>
      <c r="U8" s="197"/>
      <c r="V8" s="197"/>
      <c r="W8" s="197"/>
      <c r="X8" s="197"/>
      <c r="Y8" s="197"/>
      <c r="Z8" s="197"/>
    </row>
    <row r="9">
      <c r="A9" s="180"/>
      <c r="B9" s="197"/>
      <c r="C9" s="197"/>
      <c r="D9" s="197"/>
      <c r="E9" s="197"/>
      <c r="F9" s="197"/>
      <c r="G9" s="197"/>
      <c r="H9" s="197"/>
      <c r="I9" s="152"/>
      <c r="J9" s="50"/>
      <c r="K9" s="50"/>
      <c r="L9" s="50"/>
      <c r="M9" s="50"/>
      <c r="N9" s="152"/>
      <c r="O9" s="197"/>
      <c r="P9" s="197"/>
      <c r="Q9" s="197"/>
      <c r="R9" s="197"/>
      <c r="S9" s="197"/>
      <c r="T9" s="197"/>
      <c r="U9" s="197"/>
      <c r="V9" s="197"/>
      <c r="W9" s="197"/>
      <c r="X9" s="197"/>
      <c r="Y9" s="197"/>
      <c r="Z9" s="197"/>
    </row>
    <row r="10">
      <c r="A10" s="180"/>
      <c r="B10" s="197"/>
      <c r="C10" s="197"/>
      <c r="D10" s="197"/>
      <c r="E10" s="197"/>
      <c r="F10" s="197"/>
      <c r="G10" s="197"/>
      <c r="H10" s="169"/>
      <c r="I10" s="152"/>
      <c r="J10" s="50"/>
      <c r="K10" s="50"/>
      <c r="L10" s="50"/>
      <c r="M10" s="50"/>
      <c r="N10" s="152"/>
      <c r="O10" s="197"/>
      <c r="P10" s="197"/>
      <c r="Q10" s="197"/>
      <c r="R10" s="197"/>
      <c r="S10" s="197"/>
      <c r="T10" s="197"/>
      <c r="U10" s="197"/>
      <c r="V10" s="197"/>
      <c r="W10" s="197"/>
      <c r="X10" s="197"/>
      <c r="Y10" s="197"/>
      <c r="Z10" s="197"/>
    </row>
    <row r="11">
      <c r="A11" s="180"/>
      <c r="B11" s="197"/>
      <c r="C11" s="197"/>
      <c r="D11" s="197"/>
      <c r="E11" s="197"/>
      <c r="F11" s="197"/>
      <c r="G11" s="197"/>
      <c r="H11" s="169"/>
      <c r="I11" s="152"/>
      <c r="J11" s="50"/>
      <c r="K11" s="50"/>
      <c r="L11" s="50"/>
      <c r="M11" s="50"/>
      <c r="N11" s="152"/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Z11" s="197"/>
    </row>
    <row r="12">
      <c r="A12" s="180"/>
      <c r="B12" s="197"/>
      <c r="C12" s="197"/>
      <c r="D12" s="197"/>
      <c r="E12" s="197"/>
      <c r="F12" s="197"/>
      <c r="G12" s="197"/>
      <c r="H12" s="169"/>
      <c r="I12" s="152"/>
      <c r="J12" s="50"/>
      <c r="K12" s="50"/>
      <c r="L12" s="50"/>
      <c r="M12" s="50"/>
      <c r="N12" s="152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</row>
    <row r="13">
      <c r="A13" s="180"/>
      <c r="B13" s="197"/>
      <c r="C13" s="197"/>
      <c r="D13" s="197"/>
      <c r="E13" s="197"/>
      <c r="F13" s="197"/>
      <c r="G13" s="197"/>
      <c r="H13" s="169"/>
      <c r="I13" s="152"/>
      <c r="J13" s="50"/>
      <c r="K13" s="50"/>
      <c r="L13" s="50"/>
      <c r="M13" s="50"/>
      <c r="N13" s="152"/>
      <c r="O13" s="197"/>
      <c r="P13" s="197"/>
      <c r="Q13" s="197"/>
      <c r="R13" s="197"/>
      <c r="S13" s="197"/>
      <c r="T13" s="197"/>
      <c r="U13" s="197"/>
      <c r="V13" s="197"/>
      <c r="W13" s="197"/>
      <c r="X13" s="197"/>
      <c r="Y13" s="197"/>
      <c r="Z13" s="197"/>
    </row>
    <row r="14">
      <c r="A14" s="180"/>
      <c r="B14" s="197"/>
      <c r="C14" s="197"/>
      <c r="D14" s="197"/>
      <c r="E14" s="197"/>
      <c r="F14" s="197"/>
      <c r="G14" s="197"/>
      <c r="H14" s="169"/>
      <c r="I14" s="152"/>
      <c r="J14" s="50"/>
      <c r="K14" s="50"/>
      <c r="L14" s="50"/>
      <c r="M14" s="50"/>
      <c r="N14" s="152"/>
      <c r="O14" s="197"/>
      <c r="P14" s="197"/>
      <c r="Q14" s="197"/>
      <c r="R14" s="197"/>
      <c r="S14" s="197"/>
      <c r="T14" s="197"/>
      <c r="U14" s="197"/>
      <c r="V14" s="197"/>
      <c r="W14" s="197"/>
      <c r="X14" s="197"/>
      <c r="Y14" s="197"/>
      <c r="Z14" s="197"/>
    </row>
    <row r="15">
      <c r="A15" s="180"/>
      <c r="B15" s="197"/>
      <c r="C15" s="197"/>
      <c r="D15" s="197"/>
      <c r="E15" s="197"/>
      <c r="F15" s="197"/>
      <c r="G15" s="197"/>
      <c r="H15" s="169"/>
      <c r="I15" s="152"/>
      <c r="J15" s="50"/>
      <c r="K15" s="50"/>
      <c r="L15" s="50"/>
      <c r="M15" s="50"/>
      <c r="N15" s="152"/>
      <c r="O15" s="197"/>
      <c r="P15" s="197"/>
      <c r="Q15" s="197"/>
      <c r="R15" s="197"/>
      <c r="S15" s="197"/>
      <c r="T15" s="197"/>
      <c r="U15" s="197"/>
      <c r="V15" s="197"/>
      <c r="W15" s="197"/>
      <c r="X15" s="197"/>
      <c r="Y15" s="197"/>
      <c r="Z15" s="197"/>
    </row>
    <row r="16">
      <c r="A16" s="180"/>
      <c r="B16" s="197"/>
      <c r="C16" s="197"/>
      <c r="D16" s="197"/>
      <c r="E16" s="197"/>
      <c r="F16" s="197"/>
      <c r="G16" s="197"/>
      <c r="H16" s="169"/>
      <c r="I16" s="152"/>
      <c r="J16" s="50"/>
      <c r="K16" s="50"/>
      <c r="L16" s="50"/>
      <c r="M16" s="50"/>
      <c r="N16" s="152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97"/>
      <c r="Z16" s="197"/>
    </row>
    <row r="17">
      <c r="A17" s="180"/>
      <c r="B17" s="197"/>
      <c r="C17" s="197"/>
      <c r="D17" s="197"/>
      <c r="E17" s="197"/>
      <c r="F17" s="197"/>
      <c r="G17" s="197"/>
      <c r="H17" s="169"/>
      <c r="I17" s="152"/>
      <c r="J17" s="50"/>
      <c r="K17" s="50"/>
      <c r="L17" s="50"/>
      <c r="M17" s="50"/>
      <c r="N17" s="152"/>
      <c r="O17" s="197"/>
      <c r="P17" s="197"/>
      <c r="Q17" s="197"/>
      <c r="R17" s="197"/>
      <c r="S17" s="197"/>
      <c r="T17" s="197"/>
      <c r="U17" s="197"/>
      <c r="V17" s="197"/>
      <c r="W17" s="197"/>
      <c r="X17" s="197"/>
      <c r="Y17" s="197"/>
      <c r="Z17" s="197"/>
    </row>
    <row r="18">
      <c r="A18" s="180"/>
      <c r="B18" s="197"/>
      <c r="C18" s="197"/>
      <c r="D18" s="197"/>
      <c r="E18" s="197"/>
      <c r="F18" s="197"/>
      <c r="G18" s="197"/>
      <c r="H18" s="169"/>
      <c r="I18" s="152"/>
      <c r="J18" s="50"/>
      <c r="K18" s="50"/>
      <c r="L18" s="50"/>
      <c r="M18" s="50"/>
      <c r="N18" s="152"/>
      <c r="O18" s="197"/>
      <c r="P18" s="197"/>
      <c r="Q18" s="197"/>
      <c r="R18" s="197"/>
      <c r="S18" s="197"/>
      <c r="T18" s="197"/>
      <c r="U18" s="197"/>
      <c r="V18" s="197"/>
      <c r="W18" s="197"/>
      <c r="X18" s="197"/>
      <c r="Y18" s="197"/>
      <c r="Z18" s="197"/>
    </row>
    <row r="19" ht="15.75" customHeight="1">
      <c r="A19" s="180"/>
      <c r="B19" s="197"/>
      <c r="C19" s="197"/>
      <c r="D19" s="197"/>
      <c r="E19" s="197"/>
      <c r="F19" s="197"/>
      <c r="G19" s="197"/>
      <c r="H19" s="169"/>
      <c r="I19" s="152"/>
      <c r="J19" s="50"/>
      <c r="K19" s="50"/>
      <c r="L19" s="50"/>
      <c r="M19" s="50"/>
      <c r="N19" s="152"/>
      <c r="O19" s="197"/>
      <c r="P19" s="197"/>
      <c r="Q19" s="197"/>
      <c r="R19" s="197"/>
      <c r="S19" s="197"/>
      <c r="T19" s="197"/>
      <c r="U19" s="197"/>
      <c r="V19" s="197"/>
      <c r="W19" s="197"/>
      <c r="X19" s="197"/>
      <c r="Y19" s="197"/>
      <c r="Z19" s="197"/>
    </row>
    <row r="20" ht="15.75" customHeight="1">
      <c r="A20" s="180"/>
      <c r="B20" s="197"/>
      <c r="C20" s="197"/>
      <c r="D20" s="197"/>
      <c r="E20" s="197"/>
      <c r="F20" s="197"/>
      <c r="G20" s="197"/>
      <c r="H20" s="169"/>
      <c r="I20" s="152"/>
      <c r="J20" s="50"/>
      <c r="K20" s="50"/>
      <c r="L20" s="50"/>
      <c r="M20" s="50"/>
      <c r="N20" s="152"/>
      <c r="O20" s="197"/>
      <c r="P20" s="197"/>
      <c r="Q20" s="197"/>
      <c r="R20" s="197"/>
      <c r="S20" s="197"/>
      <c r="T20" s="197"/>
      <c r="U20" s="197"/>
      <c r="V20" s="197"/>
      <c r="W20" s="197"/>
      <c r="X20" s="197"/>
      <c r="Y20" s="197"/>
      <c r="Z20" s="197"/>
    </row>
    <row r="21" ht="15.75" customHeight="1">
      <c r="A21" s="180"/>
      <c r="B21" s="197"/>
      <c r="C21" s="197"/>
      <c r="D21" s="197"/>
      <c r="E21" s="197"/>
      <c r="F21" s="197"/>
      <c r="G21" s="197"/>
      <c r="H21" s="169"/>
      <c r="I21" s="152"/>
      <c r="J21" s="50"/>
      <c r="K21" s="50"/>
      <c r="L21" s="50"/>
      <c r="M21" s="50"/>
      <c r="N21" s="152"/>
      <c r="O21" s="197"/>
      <c r="P21" s="197"/>
      <c r="Q21" s="197"/>
      <c r="R21" s="197"/>
      <c r="S21" s="197"/>
      <c r="T21" s="197"/>
      <c r="U21" s="197"/>
      <c r="V21" s="197"/>
      <c r="W21" s="197"/>
      <c r="X21" s="197"/>
      <c r="Y21" s="197"/>
      <c r="Z21" s="197"/>
    </row>
    <row r="22" ht="15.75" customHeight="1">
      <c r="A22" s="180"/>
      <c r="B22" s="197"/>
      <c r="C22" s="197"/>
      <c r="D22" s="197"/>
      <c r="E22" s="197"/>
      <c r="F22" s="197"/>
      <c r="G22" s="197"/>
      <c r="H22" s="169"/>
      <c r="I22" s="152"/>
      <c r="J22" s="50"/>
      <c r="K22" s="50"/>
      <c r="L22" s="50"/>
      <c r="M22" s="50"/>
      <c r="N22" s="152"/>
      <c r="O22" s="197"/>
      <c r="P22" s="197"/>
      <c r="Q22" s="197"/>
      <c r="R22" s="197"/>
      <c r="S22" s="197"/>
      <c r="T22" s="197"/>
      <c r="U22" s="197"/>
      <c r="V22" s="197"/>
      <c r="W22" s="197"/>
      <c r="X22" s="197"/>
      <c r="Y22" s="197"/>
      <c r="Z22" s="197"/>
    </row>
    <row r="23" ht="15.75" customHeight="1">
      <c r="A23" s="180"/>
      <c r="B23" s="197"/>
      <c r="C23" s="197"/>
      <c r="D23" s="197"/>
      <c r="E23" s="197"/>
      <c r="F23" s="197"/>
      <c r="G23" s="197"/>
      <c r="H23" s="169"/>
      <c r="I23" s="152"/>
      <c r="J23" s="50"/>
      <c r="K23" s="50"/>
      <c r="L23" s="50"/>
      <c r="M23" s="50"/>
      <c r="N23" s="152"/>
      <c r="O23" s="197"/>
      <c r="P23" s="197"/>
      <c r="Q23" s="197"/>
      <c r="R23" s="197"/>
      <c r="S23" s="197"/>
      <c r="T23" s="197"/>
      <c r="U23" s="197"/>
      <c r="V23" s="197"/>
      <c r="W23" s="197"/>
      <c r="X23" s="197"/>
      <c r="Y23" s="197"/>
      <c r="Z23" s="197"/>
    </row>
    <row r="24" ht="15.75" customHeight="1">
      <c r="A24" s="180"/>
      <c r="B24" s="197"/>
      <c r="C24" s="197"/>
      <c r="D24" s="197"/>
      <c r="E24" s="197"/>
      <c r="F24" s="197"/>
      <c r="G24" s="197"/>
      <c r="H24" s="169"/>
      <c r="I24" s="152"/>
      <c r="J24" s="50"/>
      <c r="K24" s="50"/>
      <c r="L24" s="50"/>
      <c r="M24" s="50"/>
      <c r="N24" s="152"/>
      <c r="O24" s="197"/>
      <c r="P24" s="197"/>
      <c r="Q24" s="197"/>
      <c r="R24" s="197"/>
      <c r="S24" s="197"/>
      <c r="T24" s="197"/>
      <c r="U24" s="197"/>
      <c r="V24" s="197"/>
      <c r="W24" s="197"/>
      <c r="X24" s="197"/>
      <c r="Y24" s="197"/>
      <c r="Z24" s="197"/>
    </row>
    <row r="25" ht="15.75" customHeight="1">
      <c r="A25" s="180"/>
      <c r="B25" s="197"/>
      <c r="C25" s="197"/>
      <c r="D25" s="197"/>
      <c r="E25" s="197"/>
      <c r="F25" s="197"/>
      <c r="G25" s="197"/>
      <c r="H25" s="169"/>
      <c r="I25" s="152"/>
      <c r="J25" s="50"/>
      <c r="K25" s="50"/>
      <c r="L25" s="50"/>
      <c r="M25" s="50"/>
      <c r="N25" s="152"/>
      <c r="O25" s="197"/>
      <c r="P25" s="197"/>
      <c r="Q25" s="197"/>
      <c r="R25" s="197"/>
      <c r="S25" s="197"/>
      <c r="T25" s="197"/>
      <c r="U25" s="197"/>
      <c r="V25" s="197"/>
      <c r="W25" s="197"/>
      <c r="X25" s="197"/>
      <c r="Y25" s="197"/>
      <c r="Z25" s="197"/>
    </row>
    <row r="26" ht="15.75" customHeight="1">
      <c r="A26" s="180"/>
      <c r="B26" s="197"/>
      <c r="C26" s="197"/>
      <c r="D26" s="197"/>
      <c r="E26" s="197"/>
      <c r="F26" s="197"/>
      <c r="G26" s="197"/>
      <c r="H26" s="197"/>
      <c r="I26" s="152"/>
      <c r="J26" s="50"/>
      <c r="K26" s="50"/>
      <c r="L26" s="50"/>
      <c r="M26" s="50"/>
      <c r="N26" s="152"/>
      <c r="O26" s="197"/>
      <c r="P26" s="197"/>
      <c r="Q26" s="197"/>
      <c r="R26" s="197"/>
      <c r="S26" s="197"/>
      <c r="T26" s="197"/>
      <c r="U26" s="197"/>
      <c r="V26" s="197"/>
      <c r="W26" s="197"/>
      <c r="X26" s="197"/>
      <c r="Y26" s="197"/>
      <c r="Z26" s="197"/>
    </row>
    <row r="27" ht="15.75" customHeight="1">
      <c r="A27" s="180"/>
      <c r="B27" s="197"/>
      <c r="C27" s="197"/>
      <c r="D27" s="197"/>
      <c r="E27" s="197"/>
      <c r="F27" s="197"/>
      <c r="G27" s="197"/>
      <c r="H27" s="197"/>
      <c r="I27" s="197"/>
      <c r="J27" s="50"/>
      <c r="K27" s="50"/>
      <c r="L27" s="50"/>
      <c r="M27" s="50"/>
      <c r="N27" s="152"/>
      <c r="O27" s="197"/>
      <c r="P27" s="197"/>
      <c r="Q27" s="197"/>
      <c r="R27" s="197"/>
      <c r="S27" s="197"/>
      <c r="T27" s="197"/>
      <c r="U27" s="197"/>
      <c r="V27" s="197"/>
      <c r="W27" s="197"/>
      <c r="X27" s="197"/>
      <c r="Y27" s="197"/>
      <c r="Z27" s="197"/>
    </row>
    <row r="28" ht="15.75" customHeight="1">
      <c r="A28" s="180"/>
      <c r="B28" s="197"/>
      <c r="C28" s="197"/>
      <c r="D28" s="197"/>
      <c r="E28" s="197"/>
      <c r="F28" s="197"/>
      <c r="G28" s="197"/>
      <c r="H28" s="169"/>
      <c r="I28" s="152"/>
      <c r="J28" s="50"/>
      <c r="K28" s="50"/>
      <c r="L28" s="50"/>
      <c r="M28" s="50"/>
      <c r="N28" s="152"/>
      <c r="O28" s="197"/>
      <c r="P28" s="197"/>
      <c r="Q28" s="197"/>
      <c r="R28" s="197"/>
      <c r="S28" s="197"/>
      <c r="T28" s="197"/>
      <c r="U28" s="197"/>
      <c r="V28" s="197"/>
      <c r="W28" s="197"/>
      <c r="X28" s="197"/>
      <c r="Y28" s="197"/>
      <c r="Z28" s="197"/>
    </row>
    <row r="29" ht="15.75" customHeight="1">
      <c r="A29" s="180"/>
      <c r="B29" s="197"/>
      <c r="C29" s="197"/>
      <c r="D29" s="197"/>
      <c r="E29" s="197"/>
      <c r="F29" s="197"/>
      <c r="G29" s="197"/>
      <c r="H29" s="197"/>
      <c r="I29" s="197"/>
      <c r="J29" s="50"/>
      <c r="K29" s="50"/>
      <c r="L29" s="50"/>
      <c r="M29" s="50"/>
      <c r="N29" s="152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7"/>
      <c r="Z29" s="197"/>
    </row>
    <row r="30" ht="15.75" customHeight="1">
      <c r="A30" s="180"/>
      <c r="B30" s="197"/>
      <c r="C30" s="197"/>
      <c r="D30" s="197"/>
      <c r="E30" s="197"/>
      <c r="F30" s="197"/>
      <c r="G30" s="197"/>
      <c r="H30" s="197"/>
      <c r="I30" s="197"/>
      <c r="J30" s="50"/>
      <c r="K30" s="50"/>
      <c r="L30" s="50"/>
      <c r="M30" s="50"/>
      <c r="N30" s="152"/>
      <c r="O30" s="197"/>
      <c r="P30" s="197"/>
      <c r="Q30" s="197"/>
      <c r="R30" s="197"/>
      <c r="S30" s="197"/>
      <c r="T30" s="197"/>
      <c r="U30" s="197"/>
      <c r="V30" s="197"/>
      <c r="W30" s="197"/>
      <c r="X30" s="197"/>
      <c r="Y30" s="197"/>
      <c r="Z30" s="197"/>
    </row>
    <row r="31" ht="15.75" customHeight="1">
      <c r="A31" s="180"/>
      <c r="B31" s="197"/>
      <c r="C31" s="197"/>
      <c r="D31" s="197"/>
      <c r="E31" s="197"/>
      <c r="F31" s="197"/>
      <c r="G31" s="197"/>
      <c r="H31" s="197"/>
      <c r="I31" s="152"/>
      <c r="J31" s="50"/>
      <c r="K31" s="50"/>
      <c r="L31" s="50"/>
      <c r="M31" s="50"/>
      <c r="N31" s="152"/>
      <c r="O31" s="197"/>
      <c r="P31" s="197"/>
      <c r="Q31" s="197"/>
      <c r="R31" s="197"/>
      <c r="S31" s="197"/>
      <c r="T31" s="197"/>
      <c r="U31" s="197"/>
      <c r="V31" s="197"/>
      <c r="W31" s="197"/>
      <c r="X31" s="197"/>
      <c r="Y31" s="197"/>
      <c r="Z31" s="197"/>
    </row>
    <row r="32" ht="15.75" customHeight="1">
      <c r="A32" s="180"/>
      <c r="B32" s="197"/>
      <c r="C32" s="197"/>
      <c r="D32" s="197"/>
      <c r="E32" s="197"/>
      <c r="F32" s="197"/>
      <c r="G32" s="197"/>
      <c r="H32" s="169"/>
      <c r="I32" s="152"/>
      <c r="J32" s="50"/>
      <c r="K32" s="50"/>
      <c r="L32" s="50"/>
      <c r="M32" s="50"/>
      <c r="N32" s="152"/>
      <c r="O32" s="197"/>
      <c r="P32" s="197"/>
      <c r="Q32" s="197"/>
      <c r="R32" s="197"/>
      <c r="S32" s="197"/>
      <c r="T32" s="197"/>
      <c r="U32" s="197"/>
      <c r="V32" s="197"/>
      <c r="W32" s="197"/>
      <c r="X32" s="197"/>
      <c r="Y32" s="197"/>
      <c r="Z32" s="197"/>
    </row>
    <row r="33" ht="15.75" customHeight="1">
      <c r="A33" s="180"/>
      <c r="B33" s="197"/>
      <c r="C33" s="197"/>
      <c r="D33" s="197"/>
      <c r="E33" s="197"/>
      <c r="F33" s="197"/>
      <c r="G33" s="197"/>
      <c r="H33" s="169"/>
      <c r="I33" s="152"/>
      <c r="J33" s="50"/>
      <c r="K33" s="50"/>
      <c r="L33" s="50"/>
      <c r="M33" s="50"/>
      <c r="N33" s="152"/>
      <c r="O33" s="197"/>
      <c r="P33" s="197"/>
      <c r="Q33" s="197"/>
      <c r="R33" s="197"/>
      <c r="S33" s="197"/>
      <c r="T33" s="197"/>
      <c r="U33" s="197"/>
      <c r="V33" s="197"/>
      <c r="W33" s="197"/>
      <c r="X33" s="197"/>
      <c r="Y33" s="197"/>
      <c r="Z33" s="197"/>
    </row>
    <row r="34" ht="15.75" customHeight="1">
      <c r="A34" s="180"/>
      <c r="B34" s="197"/>
      <c r="C34" s="197"/>
      <c r="D34" s="197"/>
      <c r="E34" s="197"/>
      <c r="F34" s="197"/>
      <c r="G34" s="197"/>
      <c r="H34" s="169"/>
      <c r="I34" s="152"/>
      <c r="J34" s="50"/>
      <c r="K34" s="50"/>
      <c r="L34" s="50"/>
      <c r="M34" s="50"/>
      <c r="N34" s="152"/>
      <c r="O34" s="197"/>
      <c r="P34" s="197"/>
      <c r="Q34" s="197"/>
      <c r="R34" s="197"/>
      <c r="S34" s="197"/>
      <c r="T34" s="197"/>
      <c r="U34" s="197"/>
      <c r="V34" s="197"/>
      <c r="W34" s="197"/>
      <c r="X34" s="197"/>
      <c r="Y34" s="197"/>
      <c r="Z34" s="197"/>
    </row>
    <row r="35" ht="15.75" customHeight="1">
      <c r="A35" s="180"/>
      <c r="B35" s="197"/>
      <c r="C35" s="197"/>
      <c r="D35" s="197"/>
      <c r="E35" s="197"/>
      <c r="F35" s="197"/>
      <c r="G35" s="197"/>
      <c r="H35" s="169"/>
      <c r="I35" s="152"/>
      <c r="J35" s="50"/>
      <c r="K35" s="50"/>
      <c r="L35" s="50"/>
      <c r="M35" s="50"/>
      <c r="N35" s="152"/>
      <c r="O35" s="197"/>
      <c r="P35" s="197"/>
      <c r="Q35" s="197"/>
      <c r="R35" s="197"/>
      <c r="S35" s="197"/>
      <c r="T35" s="197"/>
      <c r="U35" s="197"/>
      <c r="V35" s="197"/>
      <c r="W35" s="197"/>
      <c r="X35" s="197"/>
      <c r="Y35" s="197"/>
      <c r="Z35" s="197"/>
    </row>
    <row r="36" ht="15.75" customHeight="1">
      <c r="A36" s="180"/>
      <c r="B36" s="197"/>
      <c r="C36" s="197"/>
      <c r="D36" s="197"/>
      <c r="E36" s="197"/>
      <c r="F36" s="197"/>
      <c r="G36" s="197"/>
      <c r="H36" s="169"/>
      <c r="I36" s="152"/>
      <c r="J36" s="50"/>
      <c r="K36" s="50"/>
      <c r="L36" s="50"/>
      <c r="M36" s="50"/>
      <c r="N36" s="152"/>
      <c r="O36" s="197"/>
      <c r="P36" s="197"/>
      <c r="Q36" s="197"/>
      <c r="R36" s="197"/>
      <c r="S36" s="197"/>
      <c r="T36" s="197"/>
      <c r="U36" s="197"/>
      <c r="V36" s="197"/>
      <c r="W36" s="197"/>
      <c r="X36" s="197"/>
      <c r="Y36" s="197"/>
      <c r="Z36" s="197"/>
    </row>
    <row r="37" ht="15.75" customHeight="1">
      <c r="A37" s="180"/>
      <c r="B37" s="197"/>
      <c r="C37" s="197"/>
      <c r="D37" s="197"/>
      <c r="E37" s="197"/>
      <c r="F37" s="197"/>
      <c r="G37" s="197"/>
      <c r="H37" s="169"/>
      <c r="I37" s="152"/>
      <c r="J37" s="50"/>
      <c r="K37" s="50"/>
      <c r="L37" s="50"/>
      <c r="M37" s="50"/>
      <c r="N37" s="152"/>
      <c r="O37" s="197"/>
      <c r="P37" s="197"/>
      <c r="Q37" s="197"/>
      <c r="R37" s="197"/>
      <c r="S37" s="197"/>
      <c r="T37" s="197"/>
      <c r="U37" s="197"/>
      <c r="V37" s="197"/>
      <c r="W37" s="197"/>
      <c r="X37" s="197"/>
      <c r="Y37" s="197"/>
      <c r="Z37" s="197"/>
    </row>
    <row r="38" ht="15.75" customHeight="1">
      <c r="A38" s="180"/>
      <c r="B38" s="197"/>
      <c r="C38" s="197"/>
      <c r="D38" s="197"/>
      <c r="E38" s="197"/>
      <c r="F38" s="197"/>
      <c r="G38" s="197"/>
      <c r="H38" s="197"/>
      <c r="I38" s="197"/>
      <c r="J38" s="50"/>
      <c r="K38" s="50"/>
      <c r="L38" s="50"/>
      <c r="M38" s="50"/>
      <c r="N38" s="152"/>
      <c r="O38" s="197"/>
      <c r="P38" s="197"/>
      <c r="Q38" s="197"/>
      <c r="R38" s="197"/>
      <c r="S38" s="197"/>
      <c r="T38" s="197"/>
      <c r="U38" s="197"/>
      <c r="V38" s="197"/>
      <c r="W38" s="197"/>
      <c r="X38" s="197"/>
      <c r="Y38" s="197"/>
      <c r="Z38" s="197"/>
    </row>
    <row r="39" ht="15.75" customHeight="1">
      <c r="A39" s="180"/>
      <c r="B39" s="197"/>
      <c r="C39" s="197"/>
      <c r="D39" s="197"/>
      <c r="E39" s="197"/>
      <c r="F39" s="197"/>
      <c r="G39" s="197"/>
      <c r="H39" s="197"/>
      <c r="I39" s="152"/>
      <c r="J39" s="50"/>
      <c r="K39" s="50"/>
      <c r="L39" s="50"/>
      <c r="M39" s="50"/>
      <c r="N39" s="152"/>
      <c r="O39" s="197"/>
      <c r="P39" s="197"/>
      <c r="Q39" s="197"/>
      <c r="R39" s="197"/>
      <c r="S39" s="197"/>
      <c r="T39" s="197"/>
      <c r="U39" s="197"/>
      <c r="V39" s="197"/>
      <c r="W39" s="197"/>
      <c r="X39" s="197"/>
      <c r="Y39" s="197"/>
      <c r="Z39" s="197"/>
    </row>
    <row r="40" ht="15.75" customHeight="1">
      <c r="A40" s="180"/>
      <c r="B40" s="197"/>
      <c r="C40" s="197"/>
      <c r="D40" s="197"/>
      <c r="E40" s="197"/>
      <c r="F40" s="197"/>
      <c r="G40" s="197"/>
      <c r="H40" s="197"/>
      <c r="I40" s="152"/>
      <c r="J40" s="50"/>
      <c r="K40" s="50"/>
      <c r="L40" s="50"/>
      <c r="M40" s="50"/>
      <c r="N40" s="152"/>
      <c r="O40" s="197"/>
      <c r="P40" s="197"/>
      <c r="Q40" s="197"/>
      <c r="R40" s="197"/>
      <c r="S40" s="197"/>
      <c r="T40" s="197"/>
      <c r="U40" s="197"/>
      <c r="V40" s="197"/>
      <c r="W40" s="197"/>
      <c r="X40" s="197"/>
      <c r="Y40" s="197"/>
      <c r="Z40" s="197"/>
    </row>
    <row r="41" ht="15.75" customHeight="1">
      <c r="A41" s="180"/>
      <c r="B41" s="197"/>
      <c r="C41" s="197"/>
      <c r="D41" s="197"/>
      <c r="E41" s="197"/>
      <c r="F41" s="197"/>
      <c r="G41" s="197"/>
      <c r="H41" s="197"/>
      <c r="I41" s="152"/>
      <c r="J41" s="50"/>
      <c r="K41" s="50"/>
      <c r="L41" s="50"/>
      <c r="M41" s="50"/>
      <c r="N41" s="152"/>
      <c r="O41" s="197"/>
      <c r="P41" s="197"/>
      <c r="Q41" s="197"/>
      <c r="R41" s="197"/>
      <c r="S41" s="197"/>
      <c r="T41" s="197"/>
      <c r="U41" s="197"/>
      <c r="V41" s="197"/>
      <c r="W41" s="197"/>
      <c r="X41" s="197"/>
      <c r="Y41" s="197"/>
      <c r="Z41" s="197"/>
    </row>
    <row r="42" ht="15.75" customHeight="1">
      <c r="A42" s="180"/>
      <c r="B42" s="197"/>
      <c r="C42" s="197"/>
      <c r="D42" s="197"/>
      <c r="E42" s="197"/>
      <c r="F42" s="197"/>
      <c r="G42" s="197"/>
      <c r="H42" s="197"/>
      <c r="I42" s="197"/>
      <c r="J42" s="50"/>
      <c r="K42" s="50"/>
      <c r="L42" s="50"/>
      <c r="M42" s="50"/>
      <c r="N42" s="152"/>
      <c r="O42" s="197"/>
      <c r="P42" s="197"/>
      <c r="Q42" s="197"/>
      <c r="R42" s="197"/>
      <c r="S42" s="197"/>
      <c r="T42" s="197"/>
      <c r="U42" s="197"/>
      <c r="V42" s="197"/>
      <c r="W42" s="197"/>
      <c r="X42" s="197"/>
      <c r="Y42" s="197"/>
      <c r="Z42" s="197"/>
    </row>
    <row r="43" ht="15.75" customHeight="1">
      <c r="A43" s="180"/>
      <c r="B43" s="197"/>
      <c r="C43" s="197"/>
      <c r="D43" s="197"/>
      <c r="E43" s="197"/>
      <c r="F43" s="197"/>
      <c r="G43" s="197"/>
      <c r="H43" s="197"/>
      <c r="I43" s="197"/>
      <c r="J43" s="50"/>
      <c r="K43" s="50"/>
      <c r="L43" s="50"/>
      <c r="M43" s="50"/>
      <c r="N43" s="152"/>
      <c r="O43" s="197"/>
      <c r="P43" s="197"/>
      <c r="Q43" s="197"/>
      <c r="R43" s="197"/>
      <c r="S43" s="197"/>
      <c r="T43" s="197"/>
      <c r="U43" s="197"/>
      <c r="V43" s="197"/>
      <c r="W43" s="197"/>
      <c r="X43" s="197"/>
      <c r="Y43" s="197"/>
      <c r="Z43" s="197"/>
    </row>
    <row r="44" ht="15.75" customHeight="1">
      <c r="A44" s="180"/>
      <c r="B44" s="197"/>
      <c r="C44" s="197"/>
      <c r="D44" s="197"/>
      <c r="E44" s="197"/>
      <c r="F44" s="197"/>
      <c r="G44" s="197"/>
      <c r="H44" s="169"/>
      <c r="I44" s="152"/>
      <c r="J44" s="50"/>
      <c r="K44" s="50"/>
      <c r="L44" s="50"/>
      <c r="M44" s="50"/>
      <c r="N44" s="152"/>
      <c r="O44" s="197"/>
      <c r="P44" s="197"/>
      <c r="Q44" s="197"/>
      <c r="R44" s="197"/>
      <c r="S44" s="197"/>
      <c r="T44" s="197"/>
      <c r="U44" s="197"/>
      <c r="V44" s="197"/>
      <c r="W44" s="197"/>
      <c r="X44" s="197"/>
      <c r="Y44" s="197"/>
      <c r="Z44" s="197"/>
    </row>
    <row r="45" ht="15.75" customHeight="1">
      <c r="A45" s="180"/>
      <c r="B45" s="197"/>
      <c r="C45" s="197"/>
      <c r="D45" s="197"/>
      <c r="E45" s="197"/>
      <c r="F45" s="197"/>
      <c r="G45" s="197"/>
      <c r="H45" s="197"/>
      <c r="I45" s="197"/>
      <c r="J45" s="50"/>
      <c r="K45" s="50"/>
      <c r="L45" s="50"/>
      <c r="M45" s="50"/>
      <c r="N45" s="152"/>
      <c r="O45" s="197"/>
      <c r="P45" s="197"/>
      <c r="Q45" s="197"/>
      <c r="R45" s="197"/>
      <c r="S45" s="197"/>
      <c r="T45" s="197"/>
      <c r="U45" s="197"/>
      <c r="V45" s="197"/>
      <c r="W45" s="197"/>
      <c r="X45" s="197"/>
      <c r="Y45" s="197"/>
      <c r="Z45" s="197"/>
    </row>
    <row r="46" ht="15.75" customHeight="1">
      <c r="A46" s="180"/>
      <c r="B46" s="197"/>
      <c r="C46" s="197"/>
      <c r="D46" s="197"/>
      <c r="E46" s="197"/>
      <c r="F46" s="197"/>
      <c r="G46" s="197"/>
      <c r="H46" s="169"/>
      <c r="I46" s="152"/>
      <c r="J46" s="50"/>
      <c r="K46" s="50"/>
      <c r="L46" s="50"/>
      <c r="M46" s="50"/>
      <c r="N46" s="152"/>
      <c r="O46" s="197"/>
      <c r="P46" s="197"/>
      <c r="Q46" s="197"/>
      <c r="R46" s="197"/>
      <c r="S46" s="197"/>
      <c r="T46" s="197"/>
      <c r="U46" s="197"/>
      <c r="V46" s="197"/>
      <c r="W46" s="197"/>
      <c r="X46" s="197"/>
      <c r="Y46" s="197"/>
      <c r="Z46" s="197"/>
    </row>
    <row r="47" ht="15.75" customHeight="1">
      <c r="A47" s="180"/>
      <c r="B47" s="197"/>
      <c r="C47" s="197"/>
      <c r="D47" s="197"/>
      <c r="E47" s="197"/>
      <c r="F47" s="197"/>
      <c r="G47" s="197"/>
      <c r="H47" s="169"/>
      <c r="I47" s="152"/>
      <c r="J47" s="50"/>
      <c r="K47" s="50"/>
      <c r="L47" s="50"/>
      <c r="M47" s="50"/>
      <c r="N47" s="152"/>
      <c r="O47" s="197"/>
      <c r="P47" s="197"/>
      <c r="Q47" s="197"/>
      <c r="R47" s="197"/>
      <c r="S47" s="197"/>
      <c r="T47" s="197"/>
      <c r="U47" s="197"/>
      <c r="V47" s="197"/>
      <c r="W47" s="197"/>
      <c r="X47" s="197"/>
      <c r="Y47" s="197"/>
      <c r="Z47" s="197"/>
    </row>
    <row r="48" ht="15.75" customHeight="1">
      <c r="A48" s="180"/>
      <c r="B48" s="197"/>
      <c r="C48" s="197"/>
      <c r="D48" s="197"/>
      <c r="E48" s="197"/>
      <c r="F48" s="197"/>
      <c r="G48" s="197"/>
      <c r="H48" s="169"/>
      <c r="I48" s="152"/>
      <c r="J48" s="50"/>
      <c r="K48" s="50"/>
      <c r="L48" s="50"/>
      <c r="M48" s="50"/>
      <c r="N48" s="152"/>
      <c r="O48" s="197"/>
      <c r="P48" s="197"/>
      <c r="Q48" s="197"/>
      <c r="R48" s="197"/>
      <c r="S48" s="197"/>
      <c r="T48" s="197"/>
      <c r="U48" s="197"/>
      <c r="V48" s="197"/>
      <c r="W48" s="197"/>
      <c r="X48" s="197"/>
      <c r="Y48" s="197"/>
      <c r="Z48" s="197"/>
    </row>
    <row r="49" ht="15.75" customHeight="1">
      <c r="A49" s="180"/>
      <c r="B49" s="197"/>
      <c r="C49" s="197"/>
      <c r="D49" s="197"/>
      <c r="E49" s="197"/>
      <c r="F49" s="197"/>
      <c r="G49" s="197"/>
      <c r="H49" s="169"/>
      <c r="I49" s="152"/>
      <c r="J49" s="50"/>
      <c r="K49" s="50"/>
      <c r="L49" s="50"/>
      <c r="M49" s="50"/>
      <c r="N49" s="152"/>
      <c r="O49" s="197"/>
      <c r="P49" s="197"/>
      <c r="Q49" s="197"/>
      <c r="R49" s="197"/>
      <c r="S49" s="197"/>
      <c r="T49" s="197"/>
      <c r="U49" s="197"/>
      <c r="V49" s="197"/>
      <c r="W49" s="197"/>
      <c r="X49" s="197"/>
      <c r="Y49" s="197"/>
      <c r="Z49" s="197"/>
    </row>
    <row r="50" ht="15.75" customHeight="1">
      <c r="A50" s="180"/>
      <c r="B50" s="197"/>
      <c r="C50" s="197"/>
      <c r="D50" s="197"/>
      <c r="E50" s="197"/>
      <c r="F50" s="197"/>
      <c r="G50" s="197"/>
      <c r="H50" s="169"/>
      <c r="I50" s="152"/>
      <c r="J50" s="50"/>
      <c r="K50" s="50"/>
      <c r="L50" s="50"/>
      <c r="M50" s="50"/>
      <c r="N50" s="152"/>
      <c r="O50" s="197"/>
      <c r="P50" s="197"/>
      <c r="Q50" s="197"/>
      <c r="R50" s="197"/>
      <c r="S50" s="197"/>
      <c r="T50" s="197"/>
      <c r="U50" s="197"/>
      <c r="V50" s="197"/>
      <c r="W50" s="197"/>
      <c r="X50" s="197"/>
      <c r="Y50" s="197"/>
      <c r="Z50" s="197"/>
    </row>
    <row r="51" ht="15.75" customHeight="1">
      <c r="A51" s="180"/>
      <c r="B51" s="197"/>
      <c r="C51" s="197"/>
      <c r="D51" s="197"/>
      <c r="E51" s="197"/>
      <c r="F51" s="197"/>
      <c r="G51" s="197"/>
      <c r="H51" s="169"/>
      <c r="I51" s="152"/>
      <c r="J51" s="50"/>
      <c r="K51" s="50"/>
      <c r="L51" s="50"/>
      <c r="M51" s="50"/>
      <c r="N51" s="152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</row>
    <row r="52" ht="15.75" customHeight="1">
      <c r="A52" s="180"/>
      <c r="B52" s="197"/>
      <c r="C52" s="197"/>
      <c r="D52" s="197"/>
      <c r="E52" s="197"/>
      <c r="F52" s="197"/>
      <c r="G52" s="197"/>
      <c r="H52" s="169"/>
      <c r="I52" s="152"/>
      <c r="J52" s="50"/>
      <c r="K52" s="50"/>
      <c r="L52" s="50"/>
      <c r="M52" s="50"/>
      <c r="N52" s="152"/>
      <c r="O52" s="197"/>
      <c r="P52" s="197"/>
      <c r="Q52" s="197"/>
      <c r="R52" s="197"/>
      <c r="S52" s="197"/>
      <c r="T52" s="197"/>
      <c r="U52" s="197"/>
      <c r="V52" s="197"/>
      <c r="W52" s="197"/>
      <c r="X52" s="197"/>
      <c r="Y52" s="197"/>
      <c r="Z52" s="197"/>
    </row>
    <row r="53" ht="15.75" customHeight="1">
      <c r="A53" s="180"/>
      <c r="B53" s="197"/>
      <c r="C53" s="197"/>
      <c r="D53" s="197"/>
      <c r="E53" s="197"/>
      <c r="F53" s="197"/>
      <c r="G53" s="197"/>
      <c r="H53" s="197"/>
      <c r="I53" s="152"/>
      <c r="J53" s="50"/>
      <c r="K53" s="50"/>
      <c r="L53" s="50"/>
      <c r="M53" s="50"/>
      <c r="N53" s="152"/>
      <c r="O53" s="197"/>
      <c r="P53" s="197"/>
      <c r="Q53" s="197"/>
      <c r="R53" s="197"/>
      <c r="S53" s="197"/>
      <c r="T53" s="197"/>
      <c r="U53" s="197"/>
      <c r="V53" s="197"/>
      <c r="W53" s="197"/>
      <c r="X53" s="197"/>
      <c r="Y53" s="197"/>
      <c r="Z53" s="197"/>
    </row>
    <row r="54" ht="15.75" customHeight="1">
      <c r="A54" s="180"/>
      <c r="B54" s="197"/>
      <c r="C54" s="197"/>
      <c r="D54" s="197"/>
      <c r="E54" s="197"/>
      <c r="F54" s="197"/>
      <c r="G54" s="197"/>
      <c r="H54" s="197"/>
      <c r="I54" s="197"/>
      <c r="J54" s="50"/>
      <c r="K54" s="50"/>
      <c r="L54" s="50"/>
      <c r="M54" s="50"/>
      <c r="N54" s="152"/>
      <c r="O54" s="197"/>
      <c r="P54" s="197"/>
      <c r="Q54" s="197"/>
      <c r="R54" s="197"/>
      <c r="S54" s="197"/>
      <c r="T54" s="197"/>
      <c r="U54" s="197"/>
      <c r="V54" s="197"/>
      <c r="W54" s="197"/>
      <c r="X54" s="197"/>
      <c r="Y54" s="197"/>
      <c r="Z54" s="197"/>
    </row>
    <row r="55" ht="15.75" customHeight="1">
      <c r="A55" s="180"/>
      <c r="B55" s="197"/>
      <c r="C55" s="197"/>
      <c r="D55" s="197"/>
      <c r="E55" s="197"/>
      <c r="F55" s="197"/>
      <c r="G55" s="197"/>
      <c r="H55" s="169"/>
      <c r="I55" s="152"/>
      <c r="J55" s="50"/>
      <c r="K55" s="50"/>
      <c r="L55" s="50"/>
      <c r="M55" s="50"/>
      <c r="N55" s="152"/>
      <c r="O55" s="197"/>
      <c r="P55" s="197"/>
      <c r="Q55" s="197"/>
      <c r="R55" s="197"/>
      <c r="S55" s="197"/>
      <c r="T55" s="197"/>
      <c r="U55" s="197"/>
      <c r="V55" s="197"/>
      <c r="W55" s="197"/>
      <c r="X55" s="197"/>
      <c r="Y55" s="197"/>
      <c r="Z55" s="197"/>
    </row>
    <row r="56" ht="15.75" customHeight="1">
      <c r="A56" s="180"/>
      <c r="B56" s="197"/>
      <c r="C56" s="197"/>
      <c r="D56" s="197"/>
      <c r="E56" s="197"/>
      <c r="F56" s="197"/>
      <c r="G56" s="197"/>
      <c r="H56" s="169"/>
      <c r="I56" s="152"/>
      <c r="J56" s="50"/>
      <c r="K56" s="50"/>
      <c r="L56" s="50"/>
      <c r="M56" s="50"/>
      <c r="N56" s="152"/>
      <c r="O56" s="197"/>
      <c r="P56" s="197"/>
      <c r="Q56" s="197"/>
      <c r="R56" s="197"/>
      <c r="S56" s="197"/>
      <c r="T56" s="197"/>
      <c r="U56" s="197"/>
      <c r="V56" s="197"/>
      <c r="W56" s="197"/>
      <c r="X56" s="197"/>
      <c r="Y56" s="197"/>
      <c r="Z56" s="197"/>
    </row>
    <row r="57" ht="15.75" customHeight="1">
      <c r="A57" s="180"/>
      <c r="B57" s="197"/>
      <c r="C57" s="197"/>
      <c r="D57" s="197"/>
      <c r="E57" s="197"/>
      <c r="F57" s="197"/>
      <c r="G57" s="197"/>
      <c r="H57" s="169"/>
      <c r="I57" s="152"/>
      <c r="J57" s="50"/>
      <c r="K57" s="50"/>
      <c r="L57" s="50"/>
      <c r="M57" s="50"/>
      <c r="N57" s="152"/>
      <c r="O57" s="197"/>
      <c r="P57" s="197"/>
      <c r="Q57" s="197"/>
      <c r="R57" s="197"/>
      <c r="S57" s="197"/>
      <c r="T57" s="197"/>
      <c r="U57" s="197"/>
      <c r="V57" s="197"/>
      <c r="W57" s="197"/>
      <c r="X57" s="197"/>
      <c r="Y57" s="197"/>
      <c r="Z57" s="197"/>
    </row>
    <row r="58" ht="15.75" customHeight="1">
      <c r="A58" s="180"/>
      <c r="B58" s="197"/>
      <c r="C58" s="197"/>
      <c r="D58" s="197"/>
      <c r="E58" s="197"/>
      <c r="F58" s="197"/>
      <c r="G58" s="197"/>
      <c r="H58" s="169"/>
      <c r="I58" s="152"/>
      <c r="J58" s="50"/>
      <c r="K58" s="50"/>
      <c r="L58" s="50"/>
      <c r="M58" s="50"/>
      <c r="N58" s="152"/>
      <c r="O58" s="197"/>
      <c r="P58" s="197"/>
      <c r="Q58" s="197"/>
      <c r="R58" s="197"/>
      <c r="S58" s="197"/>
      <c r="T58" s="197"/>
      <c r="U58" s="197"/>
      <c r="V58" s="197"/>
      <c r="W58" s="197"/>
      <c r="X58" s="197"/>
      <c r="Y58" s="197"/>
      <c r="Z58" s="197"/>
    </row>
    <row r="59" ht="15.75" customHeight="1">
      <c r="A59" s="180"/>
      <c r="B59" s="197"/>
      <c r="C59" s="197"/>
      <c r="D59" s="197"/>
      <c r="E59" s="197"/>
      <c r="F59" s="197"/>
      <c r="G59" s="197"/>
      <c r="H59" s="169"/>
      <c r="I59" s="152"/>
      <c r="J59" s="50"/>
      <c r="K59" s="50"/>
      <c r="L59" s="50"/>
      <c r="M59" s="50"/>
      <c r="N59" s="152"/>
      <c r="O59" s="197"/>
      <c r="P59" s="197"/>
      <c r="Q59" s="197"/>
      <c r="R59" s="197"/>
      <c r="S59" s="197"/>
      <c r="T59" s="197"/>
      <c r="U59" s="197"/>
      <c r="V59" s="197"/>
      <c r="W59" s="197"/>
      <c r="X59" s="197"/>
      <c r="Y59" s="197"/>
      <c r="Z59" s="197"/>
    </row>
    <row r="60" ht="15.75" customHeight="1">
      <c r="A60" s="180"/>
      <c r="B60" s="197"/>
      <c r="C60" s="197"/>
      <c r="D60" s="197"/>
      <c r="E60" s="197"/>
      <c r="F60" s="197"/>
      <c r="G60" s="197"/>
      <c r="H60" s="169"/>
      <c r="I60" s="152"/>
      <c r="J60" s="50"/>
      <c r="K60" s="50"/>
      <c r="L60" s="50"/>
      <c r="M60" s="50"/>
      <c r="N60" s="152"/>
      <c r="O60" s="197"/>
      <c r="P60" s="197"/>
      <c r="Q60" s="197"/>
      <c r="R60" s="197"/>
      <c r="S60" s="197"/>
      <c r="T60" s="197"/>
      <c r="U60" s="197"/>
      <c r="V60" s="197"/>
      <c r="W60" s="197"/>
      <c r="X60" s="197"/>
      <c r="Y60" s="197"/>
      <c r="Z60" s="197"/>
    </row>
    <row r="61" ht="15.75" customHeight="1">
      <c r="A61" s="180"/>
      <c r="B61" s="197"/>
      <c r="C61" s="197"/>
      <c r="D61" s="197"/>
      <c r="E61" s="197"/>
      <c r="F61" s="197"/>
      <c r="G61" s="197"/>
      <c r="H61" s="197"/>
      <c r="I61" s="152"/>
      <c r="J61" s="50"/>
      <c r="K61" s="50"/>
      <c r="L61" s="50"/>
      <c r="M61" s="50"/>
      <c r="N61" s="152"/>
      <c r="O61" s="197"/>
      <c r="P61" s="197"/>
      <c r="Q61" s="197"/>
      <c r="R61" s="197"/>
      <c r="S61" s="197"/>
      <c r="T61" s="197"/>
      <c r="U61" s="197"/>
      <c r="V61" s="197"/>
      <c r="W61" s="197"/>
      <c r="X61" s="197"/>
      <c r="Y61" s="197"/>
      <c r="Z61" s="197"/>
    </row>
    <row r="62" ht="15.75" customHeight="1">
      <c r="A62" s="180"/>
      <c r="B62" s="197"/>
      <c r="C62" s="197"/>
      <c r="D62" s="197"/>
      <c r="E62" s="197"/>
      <c r="F62" s="197"/>
      <c r="G62" s="197"/>
      <c r="H62" s="169"/>
      <c r="I62" s="152"/>
      <c r="J62" s="50"/>
      <c r="K62" s="50"/>
      <c r="L62" s="50"/>
      <c r="M62" s="50"/>
      <c r="N62" s="152"/>
      <c r="O62" s="197"/>
      <c r="P62" s="197"/>
      <c r="Q62" s="197"/>
      <c r="R62" s="197"/>
      <c r="S62" s="197"/>
      <c r="T62" s="197"/>
      <c r="U62" s="197"/>
      <c r="V62" s="197"/>
      <c r="W62" s="197"/>
      <c r="X62" s="197"/>
      <c r="Y62" s="197"/>
      <c r="Z62" s="197"/>
    </row>
    <row r="63" ht="15.75" customHeight="1">
      <c r="A63" s="180"/>
      <c r="B63" s="197"/>
      <c r="C63" s="197"/>
      <c r="D63" s="197"/>
      <c r="E63" s="197"/>
      <c r="F63" s="197"/>
      <c r="G63" s="197"/>
      <c r="H63" s="169"/>
      <c r="I63" s="152"/>
      <c r="J63" s="50"/>
      <c r="K63" s="50"/>
      <c r="L63" s="50"/>
      <c r="M63" s="50"/>
      <c r="N63" s="152"/>
      <c r="O63" s="197"/>
      <c r="P63" s="197"/>
      <c r="Q63" s="197"/>
      <c r="R63" s="197"/>
      <c r="S63" s="197"/>
      <c r="T63" s="197"/>
      <c r="U63" s="197"/>
      <c r="V63" s="197"/>
      <c r="W63" s="197"/>
      <c r="X63" s="197"/>
      <c r="Y63" s="197"/>
      <c r="Z63" s="197"/>
    </row>
    <row r="64" ht="15.75" customHeight="1">
      <c r="A64" s="180"/>
      <c r="B64" s="197"/>
      <c r="C64" s="197"/>
      <c r="D64" s="197"/>
      <c r="E64" s="197"/>
      <c r="F64" s="197"/>
      <c r="G64" s="197"/>
      <c r="H64" s="169"/>
      <c r="I64" s="152"/>
      <c r="J64" s="50"/>
      <c r="K64" s="50"/>
      <c r="L64" s="50"/>
      <c r="M64" s="50"/>
      <c r="N64" s="152"/>
      <c r="O64" s="197"/>
      <c r="P64" s="197"/>
      <c r="Q64" s="197"/>
      <c r="R64" s="197"/>
      <c r="S64" s="197"/>
      <c r="T64" s="197"/>
      <c r="U64" s="197"/>
      <c r="V64" s="197"/>
      <c r="W64" s="197"/>
      <c r="X64" s="197"/>
      <c r="Y64" s="197"/>
      <c r="Z64" s="197"/>
    </row>
    <row r="65" ht="15.75" customHeight="1">
      <c r="A65" s="180"/>
      <c r="B65" s="197"/>
      <c r="C65" s="197"/>
      <c r="D65" s="197"/>
      <c r="E65" s="197"/>
      <c r="F65" s="197"/>
      <c r="G65" s="197"/>
      <c r="H65" s="169"/>
      <c r="I65" s="152"/>
      <c r="J65" s="50"/>
      <c r="K65" s="50"/>
      <c r="L65" s="50"/>
      <c r="M65" s="50"/>
      <c r="N65" s="152"/>
      <c r="O65" s="197"/>
      <c r="P65" s="197"/>
      <c r="Q65" s="197"/>
      <c r="R65" s="197"/>
      <c r="S65" s="197"/>
      <c r="T65" s="197"/>
      <c r="U65" s="197"/>
      <c r="V65" s="197"/>
      <c r="W65" s="197"/>
      <c r="X65" s="197"/>
      <c r="Y65" s="197"/>
      <c r="Z65" s="197"/>
    </row>
    <row r="66" ht="15.75" customHeight="1">
      <c r="A66" s="180"/>
      <c r="B66" s="197"/>
      <c r="C66" s="197"/>
      <c r="D66" s="197"/>
      <c r="E66" s="197"/>
      <c r="F66" s="197"/>
      <c r="G66" s="197"/>
      <c r="H66" s="197"/>
      <c r="I66" s="152"/>
      <c r="J66" s="50"/>
      <c r="K66" s="50"/>
      <c r="L66" s="50"/>
      <c r="M66" s="50"/>
      <c r="N66" s="152"/>
      <c r="O66" s="197"/>
      <c r="P66" s="197"/>
      <c r="Q66" s="197"/>
      <c r="R66" s="197"/>
      <c r="S66" s="197"/>
      <c r="T66" s="197"/>
      <c r="U66" s="197"/>
      <c r="V66" s="197"/>
      <c r="W66" s="197"/>
      <c r="X66" s="197"/>
      <c r="Y66" s="197"/>
      <c r="Z66" s="197"/>
    </row>
    <row r="67" ht="15.75" customHeight="1">
      <c r="A67" s="180"/>
      <c r="B67" s="197"/>
      <c r="C67" s="197"/>
      <c r="D67" s="197"/>
      <c r="E67" s="197"/>
      <c r="F67" s="197"/>
      <c r="G67" s="197"/>
      <c r="H67" s="197"/>
      <c r="I67" s="152"/>
      <c r="J67" s="50"/>
      <c r="K67" s="50"/>
      <c r="L67" s="50"/>
      <c r="M67" s="50"/>
      <c r="N67" s="152"/>
      <c r="O67" s="197"/>
      <c r="P67" s="197"/>
      <c r="Q67" s="197"/>
      <c r="R67" s="197"/>
      <c r="S67" s="197"/>
      <c r="T67" s="197"/>
      <c r="U67" s="197"/>
      <c r="V67" s="197"/>
      <c r="W67" s="197"/>
      <c r="X67" s="197"/>
      <c r="Y67" s="197"/>
      <c r="Z67" s="197"/>
    </row>
    <row r="68" ht="15.75" customHeight="1">
      <c r="A68" s="180"/>
      <c r="B68" s="197"/>
      <c r="C68" s="197"/>
      <c r="D68" s="197"/>
      <c r="E68" s="197"/>
      <c r="F68" s="197"/>
      <c r="G68" s="197"/>
      <c r="H68" s="169"/>
      <c r="I68" s="152"/>
      <c r="J68" s="50"/>
      <c r="K68" s="50"/>
      <c r="L68" s="50"/>
      <c r="M68" s="50"/>
      <c r="N68" s="152"/>
      <c r="O68" s="197"/>
      <c r="P68" s="197"/>
      <c r="Q68" s="197"/>
      <c r="R68" s="197"/>
      <c r="S68" s="197"/>
      <c r="T68" s="197"/>
      <c r="U68" s="197"/>
      <c r="V68" s="197"/>
      <c r="W68" s="197"/>
      <c r="X68" s="197"/>
      <c r="Y68" s="197"/>
      <c r="Z68" s="197"/>
    </row>
    <row r="69" ht="15.75" customHeight="1">
      <c r="A69" s="180"/>
      <c r="B69" s="197"/>
      <c r="C69" s="197"/>
      <c r="D69" s="197"/>
      <c r="E69" s="197"/>
      <c r="F69" s="197"/>
      <c r="G69" s="197"/>
      <c r="H69" s="197"/>
      <c r="I69" s="152"/>
      <c r="J69" s="50"/>
      <c r="K69" s="50"/>
      <c r="L69" s="50"/>
      <c r="M69" s="50"/>
      <c r="N69" s="152"/>
      <c r="O69" s="197"/>
      <c r="P69" s="197"/>
      <c r="Q69" s="197"/>
      <c r="R69" s="197"/>
      <c r="S69" s="197"/>
      <c r="T69" s="197"/>
      <c r="U69" s="197"/>
      <c r="V69" s="197"/>
      <c r="W69" s="197"/>
      <c r="X69" s="197"/>
      <c r="Y69" s="197"/>
      <c r="Z69" s="197"/>
    </row>
    <row r="70" ht="15.75" customHeight="1">
      <c r="A70" s="180"/>
      <c r="B70" s="197"/>
      <c r="C70" s="197"/>
      <c r="D70" s="197"/>
      <c r="E70" s="197"/>
      <c r="F70" s="197"/>
      <c r="G70" s="197"/>
      <c r="H70" s="197"/>
      <c r="I70" s="197"/>
      <c r="J70" s="50"/>
      <c r="K70" s="50"/>
      <c r="L70" s="50"/>
      <c r="M70" s="50"/>
      <c r="N70" s="152"/>
      <c r="O70" s="197"/>
      <c r="P70" s="197"/>
      <c r="Q70" s="197"/>
      <c r="R70" s="197"/>
      <c r="S70" s="197"/>
      <c r="T70" s="197"/>
      <c r="U70" s="197"/>
      <c r="V70" s="197"/>
      <c r="W70" s="197"/>
      <c r="X70" s="197"/>
      <c r="Y70" s="197"/>
      <c r="Z70" s="197"/>
    </row>
    <row r="71" ht="15.75" customHeight="1">
      <c r="A71" s="180"/>
      <c r="B71" s="197"/>
      <c r="C71" s="197"/>
      <c r="D71" s="197"/>
      <c r="E71" s="197"/>
      <c r="F71" s="197"/>
      <c r="G71" s="197"/>
      <c r="H71" s="197"/>
      <c r="I71" s="197"/>
      <c r="J71" s="50"/>
      <c r="K71" s="50"/>
      <c r="L71" s="50"/>
      <c r="M71" s="50"/>
      <c r="N71" s="152"/>
      <c r="O71" s="197"/>
      <c r="P71" s="197"/>
      <c r="Q71" s="197"/>
      <c r="R71" s="197"/>
      <c r="S71" s="197"/>
      <c r="T71" s="197"/>
      <c r="U71" s="197"/>
      <c r="V71" s="197"/>
      <c r="W71" s="197"/>
      <c r="X71" s="197"/>
      <c r="Y71" s="197"/>
      <c r="Z71" s="197"/>
    </row>
    <row r="72" ht="15.75" customHeight="1">
      <c r="A72" s="180"/>
      <c r="B72" s="197"/>
      <c r="C72" s="197"/>
      <c r="D72" s="197"/>
      <c r="E72" s="197"/>
      <c r="F72" s="197"/>
      <c r="G72" s="197"/>
      <c r="H72" s="169"/>
      <c r="I72" s="152"/>
      <c r="J72" s="50"/>
      <c r="K72" s="50"/>
      <c r="L72" s="50"/>
      <c r="M72" s="50"/>
      <c r="N72" s="152"/>
      <c r="O72" s="197"/>
      <c r="P72" s="197"/>
      <c r="Q72" s="197"/>
      <c r="R72" s="197"/>
      <c r="S72" s="197"/>
      <c r="T72" s="197"/>
      <c r="U72" s="197"/>
      <c r="V72" s="197"/>
      <c r="W72" s="197"/>
      <c r="X72" s="197"/>
      <c r="Y72" s="197"/>
      <c r="Z72" s="197"/>
    </row>
    <row r="73" ht="15.75" customHeight="1">
      <c r="A73" s="180"/>
      <c r="B73" s="197"/>
      <c r="C73" s="197"/>
      <c r="D73" s="197"/>
      <c r="E73" s="197"/>
      <c r="F73" s="197"/>
      <c r="G73" s="197"/>
      <c r="H73" s="169"/>
      <c r="I73" s="152"/>
      <c r="J73" s="50"/>
      <c r="K73" s="50"/>
      <c r="L73" s="50"/>
      <c r="M73" s="50"/>
      <c r="N73" s="152"/>
      <c r="O73" s="197"/>
      <c r="P73" s="197"/>
      <c r="Q73" s="197"/>
      <c r="R73" s="197"/>
      <c r="S73" s="197"/>
      <c r="T73" s="197"/>
      <c r="U73" s="197"/>
      <c r="V73" s="197"/>
      <c r="W73" s="197"/>
      <c r="X73" s="197"/>
      <c r="Y73" s="197"/>
      <c r="Z73" s="197"/>
    </row>
    <row r="74" ht="15.75" customHeight="1">
      <c r="A74" s="180"/>
      <c r="B74" s="197"/>
      <c r="C74" s="197"/>
      <c r="D74" s="197"/>
      <c r="E74" s="197"/>
      <c r="F74" s="197"/>
      <c r="G74" s="197"/>
      <c r="H74" s="197"/>
      <c r="I74" s="152"/>
      <c r="J74" s="50"/>
      <c r="K74" s="50"/>
      <c r="L74" s="50"/>
      <c r="M74" s="50"/>
      <c r="N74" s="152"/>
      <c r="O74" s="197"/>
      <c r="P74" s="197"/>
      <c r="Q74" s="197"/>
      <c r="R74" s="197"/>
      <c r="S74" s="197"/>
      <c r="T74" s="197"/>
      <c r="U74" s="197"/>
      <c r="V74" s="197"/>
      <c r="W74" s="197"/>
      <c r="X74" s="197"/>
      <c r="Y74" s="197"/>
      <c r="Z74" s="197"/>
    </row>
    <row r="75" ht="15.75" customHeight="1">
      <c r="A75" s="180"/>
      <c r="B75" s="197"/>
      <c r="C75" s="197"/>
      <c r="D75" s="197"/>
      <c r="E75" s="197"/>
      <c r="F75" s="197"/>
      <c r="G75" s="197"/>
      <c r="H75" s="169"/>
      <c r="I75" s="152"/>
      <c r="J75" s="50"/>
      <c r="K75" s="50"/>
      <c r="L75" s="50"/>
      <c r="M75" s="50"/>
      <c r="N75" s="152"/>
      <c r="O75" s="197"/>
      <c r="P75" s="197"/>
      <c r="Q75" s="197"/>
      <c r="R75" s="197"/>
      <c r="S75" s="197"/>
      <c r="T75" s="197"/>
      <c r="U75" s="197"/>
      <c r="V75" s="197"/>
      <c r="W75" s="197"/>
      <c r="X75" s="197"/>
      <c r="Y75" s="197"/>
      <c r="Z75" s="197"/>
    </row>
    <row r="76" ht="15.75" customHeight="1">
      <c r="A76" s="180"/>
      <c r="B76" s="197"/>
      <c r="C76" s="197"/>
      <c r="D76" s="197"/>
      <c r="E76" s="197"/>
      <c r="F76" s="197"/>
      <c r="G76" s="197"/>
      <c r="H76" s="169"/>
      <c r="I76" s="152"/>
      <c r="J76" s="50"/>
      <c r="K76" s="50"/>
      <c r="L76" s="50"/>
      <c r="M76" s="50"/>
      <c r="N76" s="152"/>
      <c r="O76" s="197"/>
      <c r="P76" s="197"/>
      <c r="Q76" s="197"/>
      <c r="R76" s="197"/>
      <c r="S76" s="197"/>
      <c r="T76" s="197"/>
      <c r="U76" s="197"/>
      <c r="V76" s="197"/>
      <c r="W76" s="197"/>
      <c r="X76" s="197"/>
      <c r="Y76" s="197"/>
      <c r="Z76" s="197"/>
    </row>
    <row r="77" ht="15.75" customHeight="1">
      <c r="A77" s="180"/>
      <c r="B77" s="197"/>
      <c r="C77" s="197"/>
      <c r="D77" s="197"/>
      <c r="E77" s="197"/>
      <c r="F77" s="197"/>
      <c r="G77" s="197"/>
      <c r="H77" s="197"/>
      <c r="I77" s="152"/>
      <c r="J77" s="50"/>
      <c r="K77" s="50"/>
      <c r="L77" s="50"/>
      <c r="M77" s="50"/>
      <c r="N77" s="152"/>
      <c r="O77" s="197"/>
      <c r="P77" s="197"/>
      <c r="Q77" s="197"/>
      <c r="R77" s="197"/>
      <c r="S77" s="197"/>
      <c r="T77" s="197"/>
      <c r="U77" s="197"/>
      <c r="V77" s="197"/>
      <c r="W77" s="197"/>
      <c r="X77" s="197"/>
      <c r="Y77" s="197"/>
      <c r="Z77" s="197"/>
    </row>
    <row r="78" ht="15.75" customHeight="1">
      <c r="A78" s="180"/>
      <c r="B78" s="197"/>
      <c r="C78" s="197"/>
      <c r="D78" s="197"/>
      <c r="E78" s="197"/>
      <c r="F78" s="197"/>
      <c r="G78" s="197"/>
      <c r="H78" s="169"/>
      <c r="I78" s="152"/>
      <c r="J78" s="50"/>
      <c r="K78" s="50"/>
      <c r="L78" s="50"/>
      <c r="M78" s="50"/>
      <c r="N78" s="152"/>
      <c r="O78" s="197"/>
      <c r="P78" s="197"/>
      <c r="Q78" s="197"/>
      <c r="R78" s="197"/>
      <c r="S78" s="197"/>
      <c r="T78" s="197"/>
      <c r="U78" s="197"/>
      <c r="V78" s="197"/>
      <c r="W78" s="197"/>
      <c r="X78" s="197"/>
      <c r="Y78" s="197"/>
      <c r="Z78" s="197"/>
    </row>
    <row r="79" ht="15.75" customHeight="1">
      <c r="A79" s="180"/>
      <c r="B79" s="197"/>
      <c r="C79" s="197"/>
      <c r="D79" s="197"/>
      <c r="E79" s="197"/>
      <c r="F79" s="197"/>
      <c r="G79" s="197"/>
      <c r="H79" s="169"/>
      <c r="I79" s="152"/>
      <c r="J79" s="50"/>
      <c r="K79" s="50"/>
      <c r="L79" s="50"/>
      <c r="M79" s="50"/>
      <c r="N79" s="152"/>
      <c r="O79" s="197"/>
      <c r="P79" s="197"/>
      <c r="Q79" s="197"/>
      <c r="R79" s="197"/>
      <c r="S79" s="197"/>
      <c r="T79" s="197"/>
      <c r="U79" s="197"/>
      <c r="V79" s="197"/>
      <c r="W79" s="197"/>
      <c r="X79" s="197"/>
      <c r="Y79" s="197"/>
      <c r="Z79" s="197"/>
    </row>
    <row r="80" ht="15.75" customHeight="1">
      <c r="A80" s="180"/>
      <c r="B80" s="197"/>
      <c r="C80" s="197"/>
      <c r="D80" s="197"/>
      <c r="E80" s="197"/>
      <c r="F80" s="197"/>
      <c r="G80" s="197"/>
      <c r="H80" s="169"/>
      <c r="I80" s="152"/>
      <c r="J80" s="50"/>
      <c r="K80" s="50"/>
      <c r="L80" s="50"/>
      <c r="M80" s="50"/>
      <c r="N80" s="152"/>
      <c r="O80" s="197"/>
      <c r="P80" s="197"/>
      <c r="Q80" s="197"/>
      <c r="R80" s="197"/>
      <c r="S80" s="197"/>
      <c r="T80" s="197"/>
      <c r="U80" s="197"/>
      <c r="V80" s="197"/>
      <c r="W80" s="197"/>
      <c r="X80" s="197"/>
      <c r="Y80" s="197"/>
      <c r="Z80" s="197"/>
    </row>
    <row r="81" ht="15.75" customHeight="1">
      <c r="A81" s="180"/>
      <c r="B81" s="197"/>
      <c r="C81" s="197"/>
      <c r="D81" s="197"/>
      <c r="E81" s="197"/>
      <c r="F81" s="197"/>
      <c r="G81" s="197"/>
      <c r="H81" s="169"/>
      <c r="I81" s="152"/>
      <c r="J81" s="50"/>
      <c r="K81" s="50"/>
      <c r="L81" s="50"/>
      <c r="M81" s="50"/>
      <c r="N81" s="152"/>
      <c r="O81" s="197"/>
      <c r="P81" s="197"/>
      <c r="Q81" s="197"/>
      <c r="R81" s="197"/>
      <c r="S81" s="197"/>
      <c r="T81" s="197"/>
      <c r="U81" s="197"/>
      <c r="V81" s="197"/>
      <c r="W81" s="197"/>
      <c r="X81" s="197"/>
      <c r="Y81" s="197"/>
      <c r="Z81" s="197"/>
    </row>
    <row r="82" ht="15.75" customHeight="1">
      <c r="A82" s="180"/>
      <c r="B82" s="197"/>
      <c r="C82" s="197"/>
      <c r="D82" s="197"/>
      <c r="E82" s="197"/>
      <c r="F82" s="197"/>
      <c r="G82" s="197"/>
      <c r="H82" s="197"/>
      <c r="I82" s="152"/>
      <c r="J82" s="50"/>
      <c r="K82" s="50"/>
      <c r="L82" s="50"/>
      <c r="M82" s="50"/>
      <c r="N82" s="152"/>
      <c r="O82" s="197"/>
      <c r="P82" s="197"/>
      <c r="Q82" s="197"/>
      <c r="R82" s="197"/>
      <c r="S82" s="197"/>
      <c r="T82" s="197"/>
      <c r="U82" s="197"/>
      <c r="V82" s="197"/>
      <c r="W82" s="197"/>
      <c r="X82" s="197"/>
      <c r="Y82" s="197"/>
      <c r="Z82" s="197"/>
    </row>
    <row r="83" ht="15.75" customHeight="1">
      <c r="A83" s="180"/>
      <c r="B83" s="197"/>
      <c r="C83" s="197"/>
      <c r="D83" s="197"/>
      <c r="E83" s="197"/>
      <c r="F83" s="197"/>
      <c r="G83" s="197"/>
      <c r="H83" s="197"/>
      <c r="I83" s="197"/>
      <c r="J83" s="50"/>
      <c r="K83" s="50"/>
      <c r="L83" s="50"/>
      <c r="M83" s="50"/>
      <c r="N83" s="152"/>
      <c r="O83" s="197"/>
      <c r="P83" s="197"/>
      <c r="Q83" s="197"/>
      <c r="R83" s="197"/>
      <c r="S83" s="197"/>
      <c r="T83" s="197"/>
      <c r="U83" s="197"/>
      <c r="V83" s="197"/>
      <c r="W83" s="197"/>
      <c r="X83" s="197"/>
      <c r="Y83" s="197"/>
      <c r="Z83" s="197"/>
    </row>
    <row r="84" ht="15.75" customHeight="1">
      <c r="A84" s="180"/>
      <c r="B84" s="197"/>
      <c r="C84" s="197"/>
      <c r="D84" s="197"/>
      <c r="E84" s="197"/>
      <c r="F84" s="197"/>
      <c r="G84" s="197"/>
      <c r="H84" s="169"/>
      <c r="I84" s="152"/>
      <c r="J84" s="50"/>
      <c r="K84" s="50"/>
      <c r="L84" s="50"/>
      <c r="M84" s="50"/>
      <c r="N84" s="152"/>
      <c r="O84" s="197"/>
      <c r="P84" s="197"/>
      <c r="Q84" s="197"/>
      <c r="R84" s="197"/>
      <c r="S84" s="197"/>
      <c r="T84" s="197"/>
      <c r="U84" s="197"/>
      <c r="V84" s="197"/>
      <c r="W84" s="197"/>
      <c r="X84" s="197"/>
      <c r="Y84" s="197"/>
      <c r="Z84" s="197"/>
    </row>
    <row r="85" ht="15.75" customHeight="1">
      <c r="A85" s="180"/>
      <c r="B85" s="197"/>
      <c r="C85" s="197"/>
      <c r="D85" s="197"/>
      <c r="E85" s="197"/>
      <c r="F85" s="197"/>
      <c r="G85" s="197"/>
      <c r="H85" s="169"/>
      <c r="I85" s="152"/>
      <c r="J85" s="50"/>
      <c r="K85" s="50"/>
      <c r="L85" s="50"/>
      <c r="M85" s="50"/>
      <c r="N85" s="152"/>
      <c r="O85" s="197"/>
      <c r="P85" s="197"/>
      <c r="Q85" s="197"/>
      <c r="R85" s="197"/>
      <c r="S85" s="197"/>
      <c r="T85" s="197"/>
      <c r="U85" s="197"/>
      <c r="V85" s="197"/>
      <c r="W85" s="197"/>
      <c r="X85" s="197"/>
      <c r="Y85" s="197"/>
      <c r="Z85" s="197"/>
    </row>
    <row r="86" ht="15.75" customHeight="1">
      <c r="A86" s="180"/>
      <c r="B86" s="197"/>
      <c r="C86" s="197"/>
      <c r="D86" s="197"/>
      <c r="E86" s="197"/>
      <c r="F86" s="197"/>
      <c r="G86" s="197"/>
      <c r="H86" s="197"/>
      <c r="I86" s="152"/>
      <c r="J86" s="50"/>
      <c r="K86" s="50"/>
      <c r="L86" s="50"/>
      <c r="M86" s="50"/>
      <c r="N86" s="152"/>
      <c r="O86" s="197"/>
      <c r="P86" s="197"/>
      <c r="Q86" s="197"/>
      <c r="R86" s="197"/>
      <c r="S86" s="197"/>
      <c r="T86" s="197"/>
      <c r="U86" s="197"/>
      <c r="V86" s="197"/>
      <c r="W86" s="197"/>
      <c r="X86" s="197"/>
      <c r="Y86" s="197"/>
      <c r="Z86" s="197"/>
    </row>
    <row r="87" ht="15.75" customHeight="1">
      <c r="A87" s="180"/>
      <c r="B87" s="197"/>
      <c r="C87" s="197"/>
      <c r="D87" s="197"/>
      <c r="E87" s="197"/>
      <c r="F87" s="197"/>
      <c r="G87" s="197"/>
      <c r="H87" s="197"/>
      <c r="I87" s="152"/>
      <c r="J87" s="50"/>
      <c r="K87" s="50"/>
      <c r="L87" s="50"/>
      <c r="M87" s="50"/>
      <c r="N87" s="152"/>
      <c r="O87" s="197"/>
      <c r="P87" s="197"/>
      <c r="Q87" s="197"/>
      <c r="R87" s="197"/>
      <c r="S87" s="197"/>
      <c r="T87" s="197"/>
      <c r="U87" s="197"/>
      <c r="V87" s="197"/>
      <c r="W87" s="197"/>
      <c r="X87" s="197"/>
      <c r="Y87" s="197"/>
      <c r="Z87" s="197"/>
    </row>
    <row r="88" ht="15.75" customHeight="1">
      <c r="A88" s="180"/>
      <c r="B88" s="197"/>
      <c r="C88" s="197"/>
      <c r="D88" s="197"/>
      <c r="E88" s="197"/>
      <c r="F88" s="197"/>
      <c r="G88" s="197"/>
      <c r="H88" s="169"/>
      <c r="I88" s="152"/>
      <c r="J88" s="50"/>
      <c r="K88" s="50"/>
      <c r="L88" s="50"/>
      <c r="M88" s="50"/>
      <c r="N88" s="152"/>
      <c r="O88" s="197"/>
      <c r="P88" s="197"/>
      <c r="Q88" s="197"/>
      <c r="R88" s="197"/>
      <c r="S88" s="197"/>
      <c r="T88" s="197"/>
      <c r="U88" s="197"/>
      <c r="V88" s="197"/>
      <c r="W88" s="197"/>
      <c r="X88" s="197"/>
      <c r="Y88" s="197"/>
      <c r="Z88" s="197"/>
    </row>
    <row r="89" ht="15.75" customHeight="1">
      <c r="A89" s="180"/>
      <c r="B89" s="197"/>
      <c r="C89" s="197"/>
      <c r="D89" s="197"/>
      <c r="E89" s="197"/>
      <c r="F89" s="197"/>
      <c r="G89" s="197"/>
      <c r="H89" s="169"/>
      <c r="I89" s="152"/>
      <c r="J89" s="50"/>
      <c r="K89" s="50"/>
      <c r="L89" s="50"/>
      <c r="M89" s="50"/>
      <c r="N89" s="152"/>
      <c r="O89" s="197"/>
      <c r="P89" s="197"/>
      <c r="Q89" s="197"/>
      <c r="R89" s="197"/>
      <c r="S89" s="197"/>
      <c r="T89" s="197"/>
      <c r="U89" s="197"/>
      <c r="V89" s="197"/>
      <c r="W89" s="197"/>
      <c r="X89" s="197"/>
      <c r="Y89" s="197"/>
      <c r="Z89" s="197"/>
    </row>
    <row r="90" ht="15.75" customHeight="1">
      <c r="A90" s="180"/>
      <c r="B90" s="197"/>
      <c r="C90" s="197"/>
      <c r="D90" s="197"/>
      <c r="E90" s="197"/>
      <c r="F90" s="197"/>
      <c r="G90" s="197"/>
      <c r="H90" s="169"/>
      <c r="I90" s="152"/>
      <c r="J90" s="50"/>
      <c r="K90" s="50"/>
      <c r="L90" s="50"/>
      <c r="M90" s="50"/>
      <c r="N90" s="152"/>
      <c r="O90" s="197"/>
      <c r="P90" s="197"/>
      <c r="Q90" s="197"/>
      <c r="R90" s="197"/>
      <c r="S90" s="197"/>
      <c r="T90" s="197"/>
      <c r="U90" s="197"/>
      <c r="V90" s="197"/>
      <c r="W90" s="197"/>
      <c r="X90" s="197"/>
      <c r="Y90" s="197"/>
      <c r="Z90" s="197"/>
    </row>
    <row r="91" ht="15.75" customHeight="1">
      <c r="A91" s="180"/>
      <c r="B91" s="197"/>
      <c r="C91" s="197"/>
      <c r="D91" s="197"/>
      <c r="E91" s="197"/>
      <c r="F91" s="197"/>
      <c r="G91" s="197"/>
      <c r="H91" s="169"/>
      <c r="I91" s="152"/>
      <c r="J91" s="50"/>
      <c r="K91" s="50"/>
      <c r="L91" s="50"/>
      <c r="M91" s="50"/>
      <c r="N91" s="152"/>
      <c r="O91" s="197"/>
      <c r="P91" s="197"/>
      <c r="Q91" s="197"/>
      <c r="R91" s="197"/>
      <c r="S91" s="197"/>
      <c r="T91" s="197"/>
      <c r="U91" s="197"/>
      <c r="V91" s="197"/>
      <c r="W91" s="197"/>
      <c r="X91" s="197"/>
      <c r="Y91" s="197"/>
      <c r="Z91" s="197"/>
    </row>
    <row r="92" ht="15.75" customHeight="1">
      <c r="A92" s="180"/>
      <c r="B92" s="197"/>
      <c r="C92" s="197"/>
      <c r="D92" s="197"/>
      <c r="E92" s="197"/>
      <c r="F92" s="197"/>
      <c r="G92" s="197"/>
      <c r="H92" s="169"/>
      <c r="I92" s="152"/>
      <c r="J92" s="50"/>
      <c r="K92" s="50"/>
      <c r="L92" s="50"/>
      <c r="M92" s="50"/>
      <c r="N92" s="152"/>
      <c r="O92" s="197"/>
      <c r="P92" s="197"/>
      <c r="Q92" s="197"/>
      <c r="R92" s="197"/>
      <c r="S92" s="197"/>
      <c r="T92" s="197"/>
      <c r="U92" s="197"/>
      <c r="V92" s="197"/>
      <c r="W92" s="197"/>
      <c r="X92" s="197"/>
      <c r="Y92" s="197"/>
      <c r="Z92" s="197"/>
    </row>
    <row r="93" ht="15.75" customHeight="1">
      <c r="A93" s="180"/>
      <c r="B93" s="197"/>
      <c r="C93" s="197"/>
      <c r="D93" s="197"/>
      <c r="E93" s="197"/>
      <c r="F93" s="197"/>
      <c r="G93" s="197"/>
      <c r="H93" s="169"/>
      <c r="I93" s="152"/>
      <c r="J93" s="50"/>
      <c r="K93" s="50"/>
      <c r="L93" s="50"/>
      <c r="M93" s="50"/>
      <c r="N93" s="152"/>
      <c r="O93" s="197"/>
      <c r="P93" s="197"/>
      <c r="Q93" s="197"/>
      <c r="R93" s="197"/>
      <c r="S93" s="197"/>
      <c r="T93" s="197"/>
      <c r="U93" s="197"/>
      <c r="V93" s="197"/>
      <c r="W93" s="197"/>
      <c r="X93" s="197"/>
      <c r="Y93" s="197"/>
      <c r="Z93" s="197"/>
    </row>
    <row r="94" ht="15.75" customHeight="1">
      <c r="A94" s="180"/>
      <c r="B94" s="197"/>
      <c r="C94" s="197"/>
      <c r="D94" s="197"/>
      <c r="E94" s="197"/>
      <c r="F94" s="197"/>
      <c r="G94" s="197"/>
      <c r="H94" s="169"/>
      <c r="I94" s="152"/>
      <c r="J94" s="50"/>
      <c r="K94" s="50"/>
      <c r="L94" s="50"/>
      <c r="M94" s="50"/>
      <c r="N94" s="152"/>
      <c r="O94" s="197"/>
      <c r="P94" s="197"/>
      <c r="Q94" s="197"/>
      <c r="R94" s="197"/>
      <c r="S94" s="197"/>
      <c r="T94" s="197"/>
      <c r="U94" s="197"/>
      <c r="V94" s="197"/>
      <c r="W94" s="197"/>
      <c r="X94" s="197"/>
      <c r="Y94" s="197"/>
      <c r="Z94" s="197"/>
    </row>
    <row r="95" ht="15.75" customHeight="1">
      <c r="A95" s="180"/>
      <c r="B95" s="197"/>
      <c r="C95" s="197"/>
      <c r="D95" s="197"/>
      <c r="E95" s="197"/>
      <c r="F95" s="197"/>
      <c r="G95" s="197"/>
      <c r="H95" s="169"/>
      <c r="I95" s="152"/>
      <c r="J95" s="50"/>
      <c r="K95" s="50"/>
      <c r="L95" s="50"/>
      <c r="M95" s="50"/>
      <c r="N95" s="152"/>
      <c r="O95" s="197"/>
      <c r="P95" s="197"/>
      <c r="Q95" s="197"/>
      <c r="R95" s="197"/>
      <c r="S95" s="197"/>
      <c r="T95" s="197"/>
      <c r="U95" s="197"/>
      <c r="V95" s="197"/>
      <c r="W95" s="197"/>
      <c r="X95" s="197"/>
      <c r="Y95" s="197"/>
      <c r="Z95" s="197"/>
    </row>
    <row r="96" ht="15.75" customHeight="1">
      <c r="A96" s="180"/>
      <c r="B96" s="197"/>
      <c r="C96" s="197"/>
      <c r="D96" s="197"/>
      <c r="E96" s="197"/>
      <c r="F96" s="197"/>
      <c r="G96" s="197"/>
      <c r="H96" s="169"/>
      <c r="I96" s="152"/>
      <c r="J96" s="50"/>
      <c r="K96" s="50"/>
      <c r="L96" s="50"/>
      <c r="M96" s="50"/>
      <c r="N96" s="152"/>
      <c r="O96" s="197"/>
      <c r="P96" s="197"/>
      <c r="Q96" s="197"/>
      <c r="R96" s="197"/>
      <c r="S96" s="197"/>
      <c r="T96" s="197"/>
      <c r="U96" s="197"/>
      <c r="V96" s="197"/>
      <c r="W96" s="197"/>
      <c r="X96" s="197"/>
      <c r="Y96" s="197"/>
      <c r="Z96" s="197"/>
    </row>
    <row r="97" ht="15.75" customHeight="1">
      <c r="A97" s="180"/>
      <c r="B97" s="197"/>
      <c r="C97" s="197"/>
      <c r="D97" s="197"/>
      <c r="E97" s="197"/>
      <c r="F97" s="197"/>
      <c r="G97" s="197"/>
      <c r="H97" s="169"/>
      <c r="I97" s="152"/>
      <c r="J97" s="50"/>
      <c r="K97" s="50"/>
      <c r="L97" s="50"/>
      <c r="M97" s="50"/>
      <c r="N97" s="152"/>
      <c r="O97" s="197"/>
      <c r="P97" s="197"/>
      <c r="Q97" s="197"/>
      <c r="R97" s="197"/>
      <c r="S97" s="197"/>
      <c r="T97" s="197"/>
      <c r="U97" s="197"/>
      <c r="V97" s="197"/>
      <c r="W97" s="197"/>
      <c r="X97" s="197"/>
      <c r="Y97" s="197"/>
      <c r="Z97" s="197"/>
    </row>
    <row r="98" ht="15.75" customHeight="1">
      <c r="A98" s="180"/>
      <c r="B98" s="197"/>
      <c r="C98" s="197"/>
      <c r="D98" s="197"/>
      <c r="E98" s="197"/>
      <c r="F98" s="197"/>
      <c r="G98" s="197"/>
      <c r="H98" s="169"/>
      <c r="I98" s="152"/>
      <c r="J98" s="50"/>
      <c r="K98" s="50"/>
      <c r="L98" s="50"/>
      <c r="M98" s="50"/>
      <c r="N98" s="152"/>
      <c r="O98" s="197"/>
      <c r="P98" s="197"/>
      <c r="Q98" s="197"/>
      <c r="R98" s="197"/>
      <c r="S98" s="197"/>
      <c r="T98" s="197"/>
      <c r="U98" s="197"/>
      <c r="V98" s="197"/>
      <c r="W98" s="197"/>
      <c r="X98" s="197"/>
      <c r="Y98" s="197"/>
      <c r="Z98" s="197"/>
    </row>
    <row r="99" ht="15.75" customHeight="1">
      <c r="A99" s="180"/>
      <c r="B99" s="197"/>
      <c r="C99" s="197"/>
      <c r="D99" s="197"/>
      <c r="E99" s="197"/>
      <c r="F99" s="197"/>
      <c r="G99" s="197"/>
      <c r="H99" s="169"/>
      <c r="I99" s="152"/>
      <c r="J99" s="50"/>
      <c r="K99" s="50"/>
      <c r="L99" s="50"/>
      <c r="M99" s="50"/>
      <c r="N99" s="152"/>
      <c r="O99" s="197"/>
      <c r="P99" s="197"/>
      <c r="Q99" s="197"/>
      <c r="R99" s="197"/>
      <c r="S99" s="197"/>
      <c r="T99" s="197"/>
      <c r="U99" s="197"/>
      <c r="V99" s="197"/>
      <c r="W99" s="197"/>
      <c r="X99" s="197"/>
      <c r="Y99" s="197"/>
      <c r="Z99" s="197"/>
    </row>
    <row r="100" ht="15.75" customHeight="1">
      <c r="A100" s="180"/>
      <c r="B100" s="197"/>
      <c r="C100" s="197"/>
      <c r="D100" s="197"/>
      <c r="E100" s="197"/>
      <c r="F100" s="197"/>
      <c r="G100" s="197"/>
      <c r="H100" s="169"/>
      <c r="I100" s="152"/>
      <c r="J100" s="50"/>
      <c r="K100" s="50"/>
      <c r="L100" s="50"/>
      <c r="M100" s="50"/>
      <c r="N100" s="152"/>
      <c r="O100" s="197"/>
      <c r="P100" s="197"/>
      <c r="Q100" s="197"/>
      <c r="R100" s="197"/>
      <c r="S100" s="197"/>
      <c r="T100" s="197"/>
      <c r="U100" s="197"/>
      <c r="V100" s="197"/>
      <c r="W100" s="197"/>
      <c r="X100" s="197"/>
      <c r="Y100" s="197"/>
      <c r="Z100" s="197"/>
    </row>
    <row r="101" ht="15.75" customHeight="1">
      <c r="A101" s="180"/>
      <c r="B101" s="197"/>
      <c r="C101" s="197"/>
      <c r="D101" s="197"/>
      <c r="E101" s="197"/>
      <c r="F101" s="197"/>
      <c r="G101" s="197"/>
      <c r="H101" s="169"/>
      <c r="I101" s="152"/>
      <c r="J101" s="50"/>
      <c r="K101" s="50"/>
      <c r="L101" s="50"/>
      <c r="M101" s="50"/>
      <c r="N101" s="152"/>
      <c r="O101" s="197"/>
      <c r="P101" s="197"/>
      <c r="Q101" s="197"/>
      <c r="R101" s="197"/>
      <c r="S101" s="197"/>
      <c r="T101" s="197"/>
      <c r="U101" s="197"/>
      <c r="V101" s="197"/>
      <c r="W101" s="197"/>
      <c r="X101" s="197"/>
      <c r="Y101" s="197"/>
      <c r="Z101" s="197"/>
    </row>
    <row r="102" ht="15.75" customHeight="1">
      <c r="A102" s="180"/>
      <c r="B102" s="197"/>
      <c r="C102" s="197"/>
      <c r="D102" s="197"/>
      <c r="E102" s="197"/>
      <c r="F102" s="197"/>
      <c r="G102" s="197"/>
      <c r="H102" s="197"/>
      <c r="I102" s="197"/>
      <c r="J102" s="50"/>
      <c r="K102" s="50"/>
      <c r="L102" s="50"/>
      <c r="M102" s="50"/>
      <c r="N102" s="152"/>
      <c r="O102" s="197"/>
      <c r="P102" s="197"/>
      <c r="Q102" s="197"/>
      <c r="R102" s="197"/>
      <c r="S102" s="197"/>
      <c r="T102" s="197"/>
      <c r="U102" s="197"/>
      <c r="V102" s="197"/>
      <c r="W102" s="197"/>
      <c r="X102" s="197"/>
      <c r="Y102" s="197"/>
      <c r="Z102" s="197"/>
    </row>
    <row r="103" ht="15.75" customHeight="1">
      <c r="A103" s="180"/>
      <c r="B103" s="197"/>
      <c r="C103" s="197"/>
      <c r="D103" s="197"/>
      <c r="E103" s="197"/>
      <c r="F103" s="197"/>
      <c r="G103" s="197"/>
      <c r="H103" s="197"/>
      <c r="I103" s="197"/>
      <c r="J103" s="50"/>
      <c r="K103" s="50"/>
      <c r="L103" s="50"/>
      <c r="M103" s="50"/>
      <c r="N103" s="152"/>
      <c r="O103" s="197"/>
      <c r="P103" s="197"/>
      <c r="Q103" s="197"/>
      <c r="R103" s="197"/>
      <c r="S103" s="197"/>
      <c r="T103" s="197"/>
      <c r="U103" s="197"/>
      <c r="V103" s="197"/>
      <c r="W103" s="197"/>
      <c r="X103" s="197"/>
      <c r="Y103" s="197"/>
      <c r="Z103" s="197"/>
    </row>
    <row r="104" ht="15.75" customHeight="1">
      <c r="A104" s="180"/>
      <c r="B104" s="197"/>
      <c r="C104" s="197"/>
      <c r="D104" s="197"/>
      <c r="E104" s="197"/>
      <c r="F104" s="197"/>
      <c r="G104" s="197"/>
      <c r="H104" s="197"/>
      <c r="I104" s="152"/>
      <c r="J104" s="50"/>
      <c r="K104" s="50"/>
      <c r="L104" s="50"/>
      <c r="M104" s="50"/>
      <c r="N104" s="152"/>
      <c r="O104" s="197"/>
      <c r="P104" s="197"/>
      <c r="Q104" s="197"/>
      <c r="R104" s="197"/>
      <c r="S104" s="197"/>
      <c r="T104" s="197"/>
      <c r="U104" s="197"/>
      <c r="V104" s="197"/>
      <c r="W104" s="197"/>
      <c r="X104" s="197"/>
      <c r="Y104" s="197"/>
      <c r="Z104" s="197"/>
    </row>
    <row r="105" ht="15.75" customHeight="1">
      <c r="A105" s="180"/>
      <c r="B105" s="197"/>
      <c r="C105" s="197"/>
      <c r="D105" s="197"/>
      <c r="E105" s="197"/>
      <c r="F105" s="197"/>
      <c r="G105" s="197"/>
      <c r="H105" s="197"/>
      <c r="I105" s="197"/>
      <c r="J105" s="50"/>
      <c r="K105" s="50"/>
      <c r="L105" s="50"/>
      <c r="M105" s="50"/>
      <c r="N105" s="152"/>
      <c r="O105" s="197"/>
      <c r="P105" s="197"/>
      <c r="Q105" s="197"/>
      <c r="R105" s="197"/>
      <c r="S105" s="197"/>
      <c r="T105" s="197"/>
      <c r="U105" s="197"/>
      <c r="V105" s="197"/>
      <c r="W105" s="197"/>
      <c r="X105" s="197"/>
      <c r="Y105" s="197"/>
      <c r="Z105" s="197"/>
    </row>
    <row r="106" ht="15.75" customHeight="1">
      <c r="A106" s="180"/>
      <c r="B106" s="197"/>
      <c r="C106" s="197"/>
      <c r="D106" s="197"/>
      <c r="E106" s="197"/>
      <c r="F106" s="197"/>
      <c r="G106" s="197"/>
      <c r="H106" s="169"/>
      <c r="I106" s="152"/>
      <c r="J106" s="50"/>
      <c r="K106" s="50"/>
      <c r="L106" s="50"/>
      <c r="M106" s="50"/>
      <c r="N106" s="152"/>
      <c r="O106" s="197"/>
      <c r="P106" s="197"/>
      <c r="Q106" s="197"/>
      <c r="R106" s="197"/>
      <c r="S106" s="197"/>
      <c r="T106" s="197"/>
      <c r="U106" s="197"/>
      <c r="V106" s="197"/>
      <c r="W106" s="197"/>
      <c r="X106" s="197"/>
      <c r="Y106" s="197"/>
      <c r="Z106" s="197"/>
    </row>
    <row r="107" ht="15.75" customHeight="1">
      <c r="A107" s="180"/>
      <c r="B107" s="197"/>
      <c r="C107" s="197"/>
      <c r="D107" s="197"/>
      <c r="E107" s="197"/>
      <c r="F107" s="197"/>
      <c r="G107" s="197"/>
      <c r="H107" s="169"/>
      <c r="I107" s="152"/>
      <c r="J107" s="50"/>
      <c r="K107" s="50"/>
      <c r="L107" s="50"/>
      <c r="M107" s="50"/>
      <c r="N107" s="152"/>
      <c r="O107" s="197"/>
      <c r="P107" s="197"/>
      <c r="Q107" s="197"/>
      <c r="R107" s="197"/>
      <c r="S107" s="197"/>
      <c r="T107" s="197"/>
      <c r="U107" s="197"/>
      <c r="V107" s="197"/>
      <c r="W107" s="197"/>
      <c r="X107" s="197"/>
      <c r="Y107" s="197"/>
      <c r="Z107" s="197"/>
    </row>
    <row r="108" ht="15.75" customHeight="1">
      <c r="A108" s="180"/>
      <c r="B108" s="197"/>
      <c r="C108" s="197"/>
      <c r="D108" s="197"/>
      <c r="E108" s="197"/>
      <c r="F108" s="197"/>
      <c r="G108" s="197"/>
      <c r="H108" s="169"/>
      <c r="I108" s="152"/>
      <c r="J108" s="50"/>
      <c r="K108" s="50"/>
      <c r="L108" s="50"/>
      <c r="M108" s="50"/>
      <c r="N108" s="152"/>
      <c r="O108" s="197"/>
      <c r="P108" s="197"/>
      <c r="Q108" s="197"/>
      <c r="R108" s="197"/>
      <c r="S108" s="197"/>
      <c r="T108" s="197"/>
      <c r="U108" s="197"/>
      <c r="V108" s="197"/>
      <c r="W108" s="197"/>
      <c r="X108" s="197"/>
      <c r="Y108" s="197"/>
      <c r="Z108" s="197"/>
    </row>
    <row r="109" ht="15.75" customHeight="1">
      <c r="A109" s="180"/>
      <c r="B109" s="197"/>
      <c r="C109" s="197"/>
      <c r="D109" s="197"/>
      <c r="E109" s="197"/>
      <c r="F109" s="197"/>
      <c r="G109" s="197"/>
      <c r="H109" s="197"/>
      <c r="I109" s="152"/>
      <c r="J109" s="50"/>
      <c r="K109" s="50"/>
      <c r="L109" s="50"/>
      <c r="M109" s="50"/>
      <c r="N109" s="152"/>
      <c r="O109" s="197"/>
      <c r="P109" s="197"/>
      <c r="Q109" s="197"/>
      <c r="R109" s="197"/>
      <c r="S109" s="197"/>
      <c r="T109" s="197"/>
      <c r="U109" s="197"/>
      <c r="V109" s="197"/>
      <c r="W109" s="197"/>
      <c r="X109" s="197"/>
      <c r="Y109" s="197"/>
      <c r="Z109" s="197"/>
    </row>
    <row r="110" ht="15.75" customHeight="1">
      <c r="A110" s="180"/>
      <c r="B110" s="197"/>
      <c r="C110" s="197"/>
      <c r="D110" s="197"/>
      <c r="E110" s="197"/>
      <c r="F110" s="197"/>
      <c r="G110" s="197"/>
      <c r="H110" s="169"/>
      <c r="I110" s="152"/>
      <c r="J110" s="50"/>
      <c r="K110" s="50"/>
      <c r="L110" s="50"/>
      <c r="M110" s="50"/>
      <c r="N110" s="152"/>
      <c r="O110" s="197"/>
      <c r="P110" s="197"/>
      <c r="Q110" s="197"/>
      <c r="R110" s="197"/>
      <c r="S110" s="197"/>
      <c r="T110" s="197"/>
      <c r="U110" s="197"/>
      <c r="V110" s="197"/>
      <c r="W110" s="197"/>
      <c r="X110" s="197"/>
      <c r="Y110" s="197"/>
      <c r="Z110" s="197"/>
    </row>
    <row r="111" ht="15.75" customHeight="1">
      <c r="A111" s="180"/>
      <c r="B111" s="197"/>
      <c r="C111" s="197"/>
      <c r="D111" s="197"/>
      <c r="E111" s="197"/>
      <c r="F111" s="197"/>
      <c r="G111" s="197"/>
      <c r="H111" s="169"/>
      <c r="I111" s="152"/>
      <c r="J111" s="50"/>
      <c r="K111" s="50"/>
      <c r="L111" s="50"/>
      <c r="M111" s="50"/>
      <c r="N111" s="152"/>
      <c r="O111" s="197"/>
      <c r="P111" s="197"/>
      <c r="Q111" s="197"/>
      <c r="R111" s="197"/>
      <c r="S111" s="197"/>
      <c r="T111" s="197"/>
      <c r="U111" s="197"/>
      <c r="V111" s="197"/>
      <c r="W111" s="197"/>
      <c r="X111" s="197"/>
      <c r="Y111" s="197"/>
      <c r="Z111" s="197"/>
    </row>
    <row r="112" ht="15.75" customHeight="1">
      <c r="A112" s="180"/>
      <c r="B112" s="197"/>
      <c r="C112" s="197"/>
      <c r="D112" s="197"/>
      <c r="E112" s="197"/>
      <c r="F112" s="197"/>
      <c r="G112" s="197"/>
      <c r="H112" s="197"/>
      <c r="I112" s="152"/>
      <c r="J112" s="50"/>
      <c r="K112" s="50"/>
      <c r="L112" s="50"/>
      <c r="M112" s="50"/>
      <c r="N112" s="152"/>
      <c r="O112" s="197"/>
      <c r="P112" s="197"/>
      <c r="Q112" s="197"/>
      <c r="R112" s="197"/>
      <c r="S112" s="197"/>
      <c r="T112" s="197"/>
      <c r="U112" s="197"/>
      <c r="V112" s="197"/>
      <c r="W112" s="197"/>
      <c r="X112" s="197"/>
      <c r="Y112" s="197"/>
      <c r="Z112" s="197"/>
    </row>
    <row r="113" ht="15.75" customHeight="1">
      <c r="A113" s="180"/>
      <c r="B113" s="197"/>
      <c r="C113" s="197"/>
      <c r="D113" s="197"/>
      <c r="E113" s="197"/>
      <c r="F113" s="197"/>
      <c r="G113" s="197"/>
      <c r="H113" s="169"/>
      <c r="I113" s="152"/>
      <c r="J113" s="50"/>
      <c r="K113" s="50"/>
      <c r="L113" s="50"/>
      <c r="M113" s="50"/>
      <c r="N113" s="152"/>
      <c r="O113" s="197"/>
      <c r="P113" s="197"/>
      <c r="Q113" s="197"/>
      <c r="R113" s="197"/>
      <c r="S113" s="197"/>
      <c r="T113" s="197"/>
      <c r="U113" s="197"/>
      <c r="V113" s="197"/>
      <c r="W113" s="197"/>
      <c r="X113" s="197"/>
      <c r="Y113" s="197"/>
      <c r="Z113" s="197"/>
    </row>
    <row r="114" ht="15.75" customHeight="1">
      <c r="A114" s="180"/>
      <c r="B114" s="197"/>
      <c r="C114" s="197"/>
      <c r="D114" s="197"/>
      <c r="E114" s="197"/>
      <c r="F114" s="197"/>
      <c r="G114" s="197"/>
      <c r="H114" s="169"/>
      <c r="I114" s="152"/>
      <c r="J114" s="50"/>
      <c r="K114" s="50"/>
      <c r="L114" s="50"/>
      <c r="M114" s="50"/>
      <c r="N114" s="152"/>
      <c r="O114" s="197"/>
      <c r="P114" s="197"/>
      <c r="Q114" s="197"/>
      <c r="R114" s="197"/>
      <c r="S114" s="197"/>
      <c r="T114" s="197"/>
      <c r="U114" s="197"/>
      <c r="V114" s="197"/>
      <c r="W114" s="197"/>
      <c r="X114" s="197"/>
      <c r="Y114" s="197"/>
      <c r="Z114" s="197"/>
    </row>
    <row r="115" ht="15.75" customHeight="1">
      <c r="A115" s="180"/>
      <c r="B115" s="197"/>
      <c r="C115" s="197"/>
      <c r="D115" s="197"/>
      <c r="E115" s="197"/>
      <c r="F115" s="197"/>
      <c r="G115" s="197"/>
      <c r="H115" s="169"/>
      <c r="I115" s="152"/>
      <c r="J115" s="50"/>
      <c r="K115" s="50"/>
      <c r="L115" s="50"/>
      <c r="M115" s="50"/>
      <c r="N115" s="152"/>
      <c r="O115" s="197"/>
      <c r="P115" s="197"/>
      <c r="Q115" s="197"/>
      <c r="R115" s="197"/>
      <c r="S115" s="197"/>
      <c r="T115" s="197"/>
      <c r="U115" s="197"/>
      <c r="V115" s="197"/>
      <c r="W115" s="197"/>
      <c r="X115" s="197"/>
      <c r="Y115" s="197"/>
      <c r="Z115" s="197"/>
    </row>
    <row r="116" ht="15.75" customHeight="1">
      <c r="A116" s="180"/>
      <c r="B116" s="197"/>
      <c r="C116" s="197"/>
      <c r="D116" s="197"/>
      <c r="E116" s="197"/>
      <c r="F116" s="197"/>
      <c r="G116" s="197"/>
      <c r="H116" s="169"/>
      <c r="I116" s="152"/>
      <c r="J116" s="50"/>
      <c r="K116" s="50"/>
      <c r="L116" s="50"/>
      <c r="M116" s="50"/>
      <c r="N116" s="152"/>
      <c r="O116" s="197"/>
      <c r="P116" s="197"/>
      <c r="Q116" s="197"/>
      <c r="R116" s="197"/>
      <c r="S116" s="197"/>
      <c r="T116" s="197"/>
      <c r="U116" s="197"/>
      <c r="V116" s="197"/>
      <c r="W116" s="197"/>
      <c r="X116" s="197"/>
      <c r="Y116" s="197"/>
      <c r="Z116" s="197"/>
    </row>
    <row r="117" ht="15.75" customHeight="1">
      <c r="A117" s="180"/>
      <c r="B117" s="197"/>
      <c r="C117" s="197"/>
      <c r="D117" s="197"/>
      <c r="E117" s="197"/>
      <c r="F117" s="197"/>
      <c r="G117" s="197"/>
      <c r="H117" s="169"/>
      <c r="I117" s="152"/>
      <c r="J117" s="50"/>
      <c r="K117" s="50"/>
      <c r="L117" s="50"/>
      <c r="M117" s="50"/>
      <c r="N117" s="152"/>
      <c r="O117" s="197"/>
      <c r="P117" s="197"/>
      <c r="Q117" s="197"/>
      <c r="R117" s="197"/>
      <c r="S117" s="197"/>
      <c r="T117" s="197"/>
      <c r="U117" s="197"/>
      <c r="V117" s="197"/>
      <c r="W117" s="197"/>
      <c r="X117" s="197"/>
      <c r="Y117" s="197"/>
      <c r="Z117" s="197"/>
    </row>
    <row r="118" ht="15.75" customHeight="1">
      <c r="A118" s="180"/>
      <c r="B118" s="197"/>
      <c r="C118" s="197"/>
      <c r="D118" s="197"/>
      <c r="E118" s="197"/>
      <c r="F118" s="197"/>
      <c r="G118" s="197"/>
      <c r="H118" s="169"/>
      <c r="I118" s="152"/>
      <c r="J118" s="50"/>
      <c r="K118" s="50"/>
      <c r="L118" s="50"/>
      <c r="M118" s="50"/>
      <c r="N118" s="152"/>
      <c r="O118" s="197"/>
      <c r="P118" s="197"/>
      <c r="Q118" s="197"/>
      <c r="R118" s="197"/>
      <c r="S118" s="197"/>
      <c r="T118" s="197"/>
      <c r="U118" s="197"/>
      <c r="V118" s="197"/>
      <c r="W118" s="197"/>
      <c r="X118" s="197"/>
      <c r="Y118" s="197"/>
      <c r="Z118" s="197"/>
    </row>
    <row r="119" ht="15.75" customHeight="1">
      <c r="A119" s="180"/>
      <c r="B119" s="197"/>
      <c r="C119" s="197"/>
      <c r="D119" s="197"/>
      <c r="E119" s="197"/>
      <c r="F119" s="197"/>
      <c r="G119" s="197"/>
      <c r="H119" s="197"/>
      <c r="I119" s="152"/>
      <c r="J119" s="50"/>
      <c r="K119" s="50"/>
      <c r="L119" s="50"/>
      <c r="M119" s="50"/>
      <c r="N119" s="152"/>
      <c r="O119" s="197"/>
      <c r="P119" s="197"/>
      <c r="Q119" s="197"/>
      <c r="R119" s="197"/>
      <c r="S119" s="197"/>
      <c r="T119" s="197"/>
      <c r="U119" s="197"/>
      <c r="V119" s="197"/>
      <c r="W119" s="197"/>
      <c r="X119" s="197"/>
      <c r="Y119" s="197"/>
      <c r="Z119" s="197"/>
    </row>
    <row r="120" ht="15.75" customHeight="1">
      <c r="A120" s="180"/>
      <c r="B120" s="197"/>
      <c r="C120" s="197"/>
      <c r="D120" s="197"/>
      <c r="E120" s="197"/>
      <c r="F120" s="197"/>
      <c r="G120" s="197"/>
      <c r="H120" s="197"/>
      <c r="I120" s="152"/>
      <c r="J120" s="50"/>
      <c r="K120" s="50"/>
      <c r="L120" s="50"/>
      <c r="M120" s="50"/>
      <c r="N120" s="152"/>
      <c r="O120" s="197"/>
      <c r="P120" s="197"/>
      <c r="Q120" s="197"/>
      <c r="R120" s="197"/>
      <c r="S120" s="197"/>
      <c r="T120" s="197"/>
      <c r="U120" s="197"/>
      <c r="V120" s="197"/>
      <c r="W120" s="197"/>
      <c r="X120" s="197"/>
      <c r="Y120" s="197"/>
      <c r="Z120" s="197"/>
    </row>
    <row r="121" ht="15.75" customHeight="1">
      <c r="A121" s="180"/>
      <c r="B121" s="197"/>
      <c r="C121" s="197"/>
      <c r="D121" s="197"/>
      <c r="E121" s="197"/>
      <c r="F121" s="197"/>
      <c r="G121" s="197"/>
      <c r="H121" s="169"/>
      <c r="I121" s="152"/>
      <c r="J121" s="50"/>
      <c r="K121" s="50"/>
      <c r="L121" s="50"/>
      <c r="M121" s="50"/>
      <c r="N121" s="152"/>
      <c r="O121" s="197"/>
      <c r="P121" s="197"/>
      <c r="Q121" s="197"/>
      <c r="R121" s="197"/>
      <c r="S121" s="197"/>
      <c r="T121" s="197"/>
      <c r="U121" s="197"/>
      <c r="V121" s="197"/>
      <c r="W121" s="197"/>
      <c r="X121" s="197"/>
      <c r="Y121" s="197"/>
      <c r="Z121" s="197"/>
    </row>
    <row r="122" ht="15.75" customHeight="1">
      <c r="A122" s="180"/>
      <c r="B122" s="197"/>
      <c r="C122" s="197"/>
      <c r="D122" s="197"/>
      <c r="E122" s="197"/>
      <c r="F122" s="197"/>
      <c r="G122" s="197"/>
      <c r="H122" s="197"/>
      <c r="I122" s="152"/>
      <c r="J122" s="50"/>
      <c r="K122" s="50"/>
      <c r="L122" s="50"/>
      <c r="M122" s="50"/>
      <c r="N122" s="152"/>
      <c r="O122" s="197"/>
      <c r="P122" s="197"/>
      <c r="Q122" s="197"/>
      <c r="R122" s="197"/>
      <c r="S122" s="197"/>
      <c r="T122" s="197"/>
      <c r="U122" s="197"/>
      <c r="V122" s="197"/>
      <c r="W122" s="197"/>
      <c r="X122" s="197"/>
      <c r="Y122" s="197"/>
      <c r="Z122" s="197"/>
    </row>
    <row r="123" ht="15.75" customHeight="1">
      <c r="A123" s="180"/>
      <c r="B123" s="197"/>
      <c r="C123" s="197"/>
      <c r="D123" s="197"/>
      <c r="E123" s="197"/>
      <c r="F123" s="197"/>
      <c r="G123" s="197"/>
      <c r="H123" s="197"/>
      <c r="I123" s="152"/>
      <c r="J123" s="50"/>
      <c r="K123" s="50"/>
      <c r="L123" s="50"/>
      <c r="M123" s="50"/>
      <c r="N123" s="152"/>
      <c r="O123" s="197"/>
      <c r="P123" s="197"/>
      <c r="Q123" s="197"/>
      <c r="R123" s="197"/>
      <c r="S123" s="197"/>
      <c r="T123" s="197"/>
      <c r="U123" s="197"/>
      <c r="V123" s="197"/>
      <c r="W123" s="197"/>
      <c r="X123" s="197"/>
      <c r="Y123" s="197"/>
      <c r="Z123" s="197"/>
    </row>
    <row r="124" ht="15.75" customHeight="1">
      <c r="A124" s="180"/>
      <c r="B124" s="197"/>
      <c r="C124" s="197"/>
      <c r="D124" s="197"/>
      <c r="E124" s="197"/>
      <c r="F124" s="197"/>
      <c r="G124" s="197"/>
      <c r="H124" s="169"/>
      <c r="I124" s="152"/>
      <c r="J124" s="50"/>
      <c r="K124" s="50"/>
      <c r="L124" s="50"/>
      <c r="M124" s="50"/>
      <c r="N124" s="152"/>
      <c r="O124" s="197"/>
      <c r="P124" s="197"/>
      <c r="Q124" s="197"/>
      <c r="R124" s="197"/>
      <c r="S124" s="197"/>
      <c r="T124" s="197"/>
      <c r="U124" s="197"/>
      <c r="V124" s="197"/>
      <c r="W124" s="197"/>
      <c r="X124" s="197"/>
      <c r="Y124" s="197"/>
      <c r="Z124" s="197"/>
    </row>
    <row r="125" ht="15.75" customHeight="1">
      <c r="A125" s="180"/>
      <c r="B125" s="197"/>
      <c r="C125" s="197"/>
      <c r="D125" s="197"/>
      <c r="E125" s="197"/>
      <c r="F125" s="197"/>
      <c r="G125" s="197"/>
      <c r="H125" s="197"/>
      <c r="I125" s="152"/>
      <c r="J125" s="50"/>
      <c r="K125" s="50"/>
      <c r="L125" s="50"/>
      <c r="M125" s="50"/>
      <c r="N125" s="152"/>
      <c r="O125" s="197"/>
      <c r="P125" s="197"/>
      <c r="Q125" s="197"/>
      <c r="R125" s="197"/>
      <c r="S125" s="197"/>
      <c r="T125" s="197"/>
      <c r="U125" s="197"/>
      <c r="V125" s="197"/>
      <c r="W125" s="197"/>
      <c r="X125" s="197"/>
      <c r="Y125" s="197"/>
      <c r="Z125" s="197"/>
    </row>
    <row r="126" ht="15.75" customHeight="1">
      <c r="A126" s="180"/>
      <c r="B126" s="197"/>
      <c r="C126" s="197"/>
      <c r="D126" s="197"/>
      <c r="E126" s="197"/>
      <c r="F126" s="197"/>
      <c r="G126" s="197"/>
      <c r="H126" s="197"/>
      <c r="I126" s="152"/>
      <c r="J126" s="50"/>
      <c r="K126" s="50"/>
      <c r="L126" s="50"/>
      <c r="M126" s="50"/>
      <c r="N126" s="152"/>
      <c r="O126" s="197"/>
      <c r="P126" s="197"/>
      <c r="Q126" s="197"/>
      <c r="R126" s="197"/>
      <c r="S126" s="197"/>
      <c r="T126" s="197"/>
      <c r="U126" s="197"/>
      <c r="V126" s="197"/>
      <c r="W126" s="197"/>
      <c r="X126" s="197"/>
      <c r="Y126" s="197"/>
      <c r="Z126" s="197"/>
    </row>
    <row r="127" ht="15.75" customHeight="1">
      <c r="A127" s="180"/>
      <c r="B127" s="197"/>
      <c r="C127" s="197"/>
      <c r="D127" s="197"/>
      <c r="E127" s="197"/>
      <c r="F127" s="197"/>
      <c r="G127" s="197"/>
      <c r="H127" s="169"/>
      <c r="I127" s="152"/>
      <c r="J127" s="50"/>
      <c r="K127" s="50"/>
      <c r="L127" s="50"/>
      <c r="M127" s="50"/>
      <c r="N127" s="152"/>
      <c r="O127" s="197"/>
      <c r="P127" s="197"/>
      <c r="Q127" s="197"/>
      <c r="R127" s="197"/>
      <c r="S127" s="197"/>
      <c r="T127" s="197"/>
      <c r="U127" s="197"/>
      <c r="V127" s="197"/>
      <c r="W127" s="197"/>
      <c r="X127" s="197"/>
      <c r="Y127" s="197"/>
      <c r="Z127" s="197"/>
    </row>
    <row r="128" ht="15.75" customHeight="1">
      <c r="A128" s="180"/>
      <c r="B128" s="197"/>
      <c r="C128" s="197"/>
      <c r="D128" s="197"/>
      <c r="E128" s="197"/>
      <c r="F128" s="197"/>
      <c r="G128" s="197"/>
      <c r="H128" s="169"/>
      <c r="I128" s="152"/>
      <c r="J128" s="50"/>
      <c r="K128" s="50"/>
      <c r="L128" s="50"/>
      <c r="M128" s="50"/>
      <c r="N128" s="152"/>
      <c r="O128" s="197"/>
      <c r="P128" s="197"/>
      <c r="Q128" s="197"/>
      <c r="R128" s="197"/>
      <c r="S128" s="197"/>
      <c r="T128" s="197"/>
      <c r="U128" s="197"/>
      <c r="V128" s="197"/>
      <c r="W128" s="197"/>
      <c r="X128" s="197"/>
      <c r="Y128" s="197"/>
      <c r="Z128" s="197"/>
    </row>
    <row r="129" ht="15.75" customHeight="1">
      <c r="A129" s="180"/>
      <c r="B129" s="197"/>
      <c r="C129" s="197"/>
      <c r="D129" s="197"/>
      <c r="E129" s="197"/>
      <c r="F129" s="197"/>
      <c r="G129" s="197"/>
      <c r="H129" s="169"/>
      <c r="I129" s="152"/>
      <c r="J129" s="50"/>
      <c r="K129" s="50"/>
      <c r="L129" s="50"/>
      <c r="M129" s="50"/>
      <c r="N129" s="152"/>
      <c r="O129" s="197"/>
      <c r="P129" s="197"/>
      <c r="Q129" s="197"/>
      <c r="R129" s="197"/>
      <c r="S129" s="197"/>
      <c r="T129" s="197"/>
      <c r="U129" s="197"/>
      <c r="V129" s="197"/>
      <c r="W129" s="197"/>
      <c r="X129" s="197"/>
      <c r="Y129" s="197"/>
      <c r="Z129" s="197"/>
    </row>
    <row r="130" ht="15.75" customHeight="1">
      <c r="A130" s="180"/>
      <c r="B130" s="197"/>
      <c r="C130" s="197"/>
      <c r="D130" s="197"/>
      <c r="E130" s="197"/>
      <c r="F130" s="197"/>
      <c r="G130" s="197"/>
      <c r="H130" s="169"/>
      <c r="I130" s="152"/>
      <c r="J130" s="50"/>
      <c r="K130" s="50"/>
      <c r="L130" s="50"/>
      <c r="M130" s="50"/>
      <c r="N130" s="152"/>
      <c r="O130" s="197"/>
      <c r="P130" s="197"/>
      <c r="Q130" s="197"/>
      <c r="R130" s="197"/>
      <c r="S130" s="197"/>
      <c r="T130" s="197"/>
      <c r="U130" s="197"/>
      <c r="V130" s="197"/>
      <c r="W130" s="197"/>
      <c r="X130" s="197"/>
      <c r="Y130" s="197"/>
      <c r="Z130" s="197"/>
    </row>
    <row r="131" ht="15.75" customHeight="1">
      <c r="A131" s="180"/>
      <c r="B131" s="197"/>
      <c r="C131" s="197"/>
      <c r="D131" s="197"/>
      <c r="E131" s="197"/>
      <c r="F131" s="197"/>
      <c r="G131" s="197"/>
      <c r="H131" s="169"/>
      <c r="I131" s="152"/>
      <c r="J131" s="50"/>
      <c r="K131" s="50"/>
      <c r="L131" s="50"/>
      <c r="M131" s="50"/>
      <c r="N131" s="152"/>
      <c r="O131" s="197"/>
      <c r="P131" s="197"/>
      <c r="Q131" s="197"/>
      <c r="R131" s="197"/>
      <c r="S131" s="197"/>
      <c r="T131" s="197"/>
      <c r="U131" s="197"/>
      <c r="V131" s="197"/>
      <c r="W131" s="197"/>
      <c r="X131" s="197"/>
      <c r="Y131" s="197"/>
      <c r="Z131" s="197"/>
    </row>
    <row r="132" ht="15.75" customHeight="1">
      <c r="A132" s="180"/>
      <c r="B132" s="197"/>
      <c r="C132" s="197"/>
      <c r="D132" s="197"/>
      <c r="E132" s="197"/>
      <c r="F132" s="197"/>
      <c r="G132" s="197"/>
      <c r="H132" s="169"/>
      <c r="I132" s="152"/>
      <c r="J132" s="50"/>
      <c r="K132" s="50"/>
      <c r="L132" s="50"/>
      <c r="M132" s="50"/>
      <c r="N132" s="152"/>
      <c r="O132" s="197"/>
      <c r="P132" s="197"/>
      <c r="Q132" s="197"/>
      <c r="R132" s="197"/>
      <c r="S132" s="197"/>
      <c r="T132" s="197"/>
      <c r="U132" s="197"/>
      <c r="V132" s="197"/>
      <c r="W132" s="197"/>
      <c r="X132" s="197"/>
      <c r="Y132" s="197"/>
      <c r="Z132" s="197"/>
    </row>
    <row r="133" ht="15.75" customHeight="1">
      <c r="A133" s="180"/>
      <c r="B133" s="197"/>
      <c r="C133" s="197"/>
      <c r="D133" s="197"/>
      <c r="E133" s="197"/>
      <c r="F133" s="197"/>
      <c r="G133" s="197"/>
      <c r="H133" s="169"/>
      <c r="I133" s="152"/>
      <c r="J133" s="50"/>
      <c r="K133" s="50"/>
      <c r="L133" s="50"/>
      <c r="M133" s="50"/>
      <c r="N133" s="152"/>
      <c r="O133" s="197"/>
      <c r="P133" s="197"/>
      <c r="Q133" s="197"/>
      <c r="R133" s="197"/>
      <c r="S133" s="197"/>
      <c r="T133" s="197"/>
      <c r="U133" s="197"/>
      <c r="V133" s="197"/>
      <c r="W133" s="197"/>
      <c r="X133" s="197"/>
      <c r="Y133" s="197"/>
      <c r="Z133" s="197"/>
    </row>
    <row r="134" ht="15.75" customHeight="1">
      <c r="A134" s="180"/>
      <c r="B134" s="197"/>
      <c r="C134" s="197"/>
      <c r="D134" s="197"/>
      <c r="E134" s="197"/>
      <c r="F134" s="197"/>
      <c r="G134" s="197"/>
      <c r="H134" s="169"/>
      <c r="I134" s="152"/>
      <c r="J134" s="50"/>
      <c r="K134" s="50"/>
      <c r="L134" s="50"/>
      <c r="M134" s="50"/>
      <c r="N134" s="152"/>
      <c r="O134" s="197"/>
      <c r="P134" s="197"/>
      <c r="Q134" s="197"/>
      <c r="R134" s="197"/>
      <c r="S134" s="197"/>
      <c r="T134" s="197"/>
      <c r="U134" s="197"/>
      <c r="V134" s="197"/>
      <c r="W134" s="197"/>
      <c r="X134" s="197"/>
      <c r="Y134" s="197"/>
      <c r="Z134" s="197"/>
    </row>
    <row r="135" ht="15.75" customHeight="1">
      <c r="A135" s="180"/>
      <c r="B135" s="197"/>
      <c r="C135" s="197"/>
      <c r="D135" s="197"/>
      <c r="E135" s="197"/>
      <c r="F135" s="197"/>
      <c r="G135" s="197"/>
      <c r="H135" s="169"/>
      <c r="I135" s="152"/>
      <c r="J135" s="50"/>
      <c r="K135" s="50"/>
      <c r="L135" s="50"/>
      <c r="M135" s="50"/>
      <c r="N135" s="152"/>
      <c r="O135" s="197"/>
      <c r="P135" s="197"/>
      <c r="Q135" s="197"/>
      <c r="R135" s="197"/>
      <c r="S135" s="197"/>
      <c r="T135" s="197"/>
      <c r="U135" s="197"/>
      <c r="V135" s="197"/>
      <c r="W135" s="197"/>
      <c r="X135" s="197"/>
      <c r="Y135" s="197"/>
      <c r="Z135" s="197"/>
    </row>
    <row r="136" ht="15.75" customHeight="1">
      <c r="A136" s="180"/>
      <c r="B136" s="197"/>
      <c r="C136" s="197"/>
      <c r="D136" s="197"/>
      <c r="E136" s="197"/>
      <c r="F136" s="197"/>
      <c r="G136" s="197"/>
      <c r="H136" s="169"/>
      <c r="I136" s="152"/>
      <c r="J136" s="50"/>
      <c r="K136" s="50"/>
      <c r="L136" s="50"/>
      <c r="M136" s="50"/>
      <c r="N136" s="152"/>
      <c r="O136" s="197"/>
      <c r="P136" s="197"/>
      <c r="Q136" s="197"/>
      <c r="R136" s="197"/>
      <c r="S136" s="197"/>
      <c r="T136" s="197"/>
      <c r="U136" s="197"/>
      <c r="V136" s="197"/>
      <c r="W136" s="197"/>
      <c r="X136" s="197"/>
      <c r="Y136" s="197"/>
      <c r="Z136" s="197"/>
    </row>
    <row r="137" ht="15.75" customHeight="1">
      <c r="A137" s="180"/>
      <c r="B137" s="197"/>
      <c r="C137" s="197"/>
      <c r="D137" s="197"/>
      <c r="E137" s="197"/>
      <c r="F137" s="197"/>
      <c r="G137" s="197"/>
      <c r="H137" s="169"/>
      <c r="I137" s="152"/>
      <c r="J137" s="50"/>
      <c r="K137" s="50"/>
      <c r="L137" s="50"/>
      <c r="M137" s="50"/>
      <c r="N137" s="152"/>
      <c r="O137" s="197"/>
      <c r="P137" s="197"/>
      <c r="Q137" s="197"/>
      <c r="R137" s="197"/>
      <c r="S137" s="197"/>
      <c r="T137" s="197"/>
      <c r="U137" s="197"/>
      <c r="V137" s="197"/>
      <c r="W137" s="197"/>
      <c r="X137" s="197"/>
      <c r="Y137" s="197"/>
      <c r="Z137" s="197"/>
    </row>
    <row r="138" ht="15.75" customHeight="1">
      <c r="A138" s="180"/>
      <c r="B138" s="197"/>
      <c r="C138" s="197"/>
      <c r="D138" s="197"/>
      <c r="E138" s="197"/>
      <c r="F138" s="197"/>
      <c r="G138" s="197"/>
      <c r="H138" s="169"/>
      <c r="I138" s="152"/>
      <c r="J138" s="50"/>
      <c r="K138" s="50"/>
      <c r="L138" s="50"/>
      <c r="M138" s="50"/>
      <c r="N138" s="152"/>
      <c r="O138" s="197"/>
      <c r="P138" s="197"/>
      <c r="Q138" s="197"/>
      <c r="R138" s="197"/>
      <c r="S138" s="197"/>
      <c r="T138" s="197"/>
      <c r="U138" s="197"/>
      <c r="V138" s="197"/>
      <c r="W138" s="197"/>
      <c r="X138" s="197"/>
      <c r="Y138" s="197"/>
      <c r="Z138" s="197"/>
    </row>
    <row r="139" ht="15.75" customHeight="1">
      <c r="A139" s="180"/>
      <c r="B139" s="197"/>
      <c r="C139" s="197"/>
      <c r="D139" s="197"/>
      <c r="E139" s="197"/>
      <c r="F139" s="197"/>
      <c r="G139" s="197"/>
      <c r="H139" s="169"/>
      <c r="I139" s="152"/>
      <c r="J139" s="50"/>
      <c r="K139" s="50"/>
      <c r="L139" s="50"/>
      <c r="M139" s="50"/>
      <c r="N139" s="152"/>
      <c r="O139" s="197"/>
      <c r="P139" s="197"/>
      <c r="Q139" s="197"/>
      <c r="R139" s="197"/>
      <c r="S139" s="197"/>
      <c r="T139" s="197"/>
      <c r="U139" s="197"/>
      <c r="V139" s="197"/>
      <c r="W139" s="197"/>
      <c r="X139" s="197"/>
      <c r="Y139" s="197"/>
      <c r="Z139" s="197"/>
    </row>
    <row r="140" ht="15.75" customHeight="1">
      <c r="A140" s="180"/>
      <c r="B140" s="197"/>
      <c r="C140" s="197"/>
      <c r="D140" s="197"/>
      <c r="E140" s="197"/>
      <c r="F140" s="197"/>
      <c r="G140" s="197"/>
      <c r="H140" s="197"/>
      <c r="I140" s="152"/>
      <c r="J140" s="50"/>
      <c r="K140" s="50"/>
      <c r="L140" s="50"/>
      <c r="M140" s="50"/>
      <c r="N140" s="152"/>
      <c r="O140" s="197"/>
      <c r="P140" s="197"/>
      <c r="Q140" s="197"/>
      <c r="R140" s="197"/>
      <c r="S140" s="197"/>
      <c r="T140" s="197"/>
      <c r="U140" s="197"/>
      <c r="V140" s="197"/>
      <c r="W140" s="197"/>
      <c r="X140" s="197"/>
      <c r="Y140" s="197"/>
      <c r="Z140" s="197"/>
    </row>
    <row r="141" ht="15.75" customHeight="1">
      <c r="A141" s="180"/>
      <c r="B141" s="197"/>
      <c r="C141" s="197"/>
      <c r="D141" s="197"/>
      <c r="E141" s="197"/>
      <c r="F141" s="197"/>
      <c r="G141" s="197"/>
      <c r="H141" s="169"/>
      <c r="I141" s="152"/>
      <c r="J141" s="50"/>
      <c r="K141" s="50"/>
      <c r="L141" s="50"/>
      <c r="M141" s="50"/>
      <c r="N141" s="152"/>
      <c r="O141" s="197"/>
      <c r="P141" s="197"/>
      <c r="Q141" s="197"/>
      <c r="R141" s="197"/>
      <c r="S141" s="197"/>
      <c r="T141" s="197"/>
      <c r="U141" s="197"/>
      <c r="V141" s="197"/>
      <c r="W141" s="197"/>
      <c r="X141" s="197"/>
      <c r="Y141" s="197"/>
      <c r="Z141" s="197"/>
    </row>
    <row r="142" ht="15.75" customHeight="1">
      <c r="A142" s="180"/>
      <c r="B142" s="197"/>
      <c r="C142" s="197"/>
      <c r="D142" s="197"/>
      <c r="E142" s="197"/>
      <c r="F142" s="197"/>
      <c r="G142" s="197"/>
      <c r="H142" s="197"/>
      <c r="I142" s="152"/>
      <c r="J142" s="50"/>
      <c r="K142" s="50"/>
      <c r="L142" s="50"/>
      <c r="M142" s="50"/>
      <c r="N142" s="152"/>
      <c r="O142" s="197"/>
      <c r="P142" s="197"/>
      <c r="Q142" s="197"/>
      <c r="R142" s="197"/>
      <c r="S142" s="197"/>
      <c r="T142" s="197"/>
      <c r="U142" s="197"/>
      <c r="V142" s="197"/>
      <c r="W142" s="197"/>
      <c r="X142" s="197"/>
      <c r="Y142" s="197"/>
      <c r="Z142" s="197"/>
    </row>
    <row r="143" ht="15.75" customHeight="1">
      <c r="A143" s="180"/>
      <c r="B143" s="197"/>
      <c r="C143" s="197"/>
      <c r="D143" s="197"/>
      <c r="E143" s="197"/>
      <c r="F143" s="197"/>
      <c r="G143" s="197"/>
      <c r="H143" s="169"/>
      <c r="I143" s="152"/>
      <c r="J143" s="50"/>
      <c r="K143" s="50"/>
      <c r="L143" s="50"/>
      <c r="M143" s="50"/>
      <c r="N143" s="152"/>
      <c r="O143" s="197"/>
      <c r="P143" s="197"/>
      <c r="Q143" s="197"/>
      <c r="R143" s="197"/>
      <c r="S143" s="197"/>
      <c r="T143" s="197"/>
      <c r="U143" s="197"/>
      <c r="V143" s="197"/>
      <c r="W143" s="197"/>
      <c r="X143" s="197"/>
      <c r="Y143" s="197"/>
      <c r="Z143" s="197"/>
    </row>
    <row r="144" ht="15.75" customHeight="1">
      <c r="A144" s="180"/>
      <c r="B144" s="197"/>
      <c r="C144" s="197"/>
      <c r="D144" s="197"/>
      <c r="E144" s="197"/>
      <c r="F144" s="197"/>
      <c r="G144" s="197"/>
      <c r="H144" s="169"/>
      <c r="I144" s="152"/>
      <c r="J144" s="50"/>
      <c r="K144" s="50"/>
      <c r="L144" s="50"/>
      <c r="M144" s="50"/>
      <c r="N144" s="152"/>
      <c r="O144" s="197"/>
      <c r="P144" s="197"/>
      <c r="Q144" s="197"/>
      <c r="R144" s="197"/>
      <c r="S144" s="197"/>
      <c r="T144" s="197"/>
      <c r="U144" s="197"/>
      <c r="V144" s="197"/>
      <c r="W144" s="197"/>
      <c r="X144" s="197"/>
      <c r="Y144" s="197"/>
      <c r="Z144" s="197"/>
    </row>
    <row r="145" ht="15.75" customHeight="1">
      <c r="A145" s="180"/>
      <c r="B145" s="197"/>
      <c r="C145" s="197"/>
      <c r="D145" s="197"/>
      <c r="E145" s="197"/>
      <c r="F145" s="197"/>
      <c r="G145" s="197"/>
      <c r="H145" s="197"/>
      <c r="I145" s="152"/>
      <c r="J145" s="50"/>
      <c r="K145" s="50"/>
      <c r="L145" s="50"/>
      <c r="M145" s="50"/>
      <c r="N145" s="152"/>
      <c r="O145" s="197"/>
      <c r="P145" s="197"/>
      <c r="Q145" s="197"/>
      <c r="R145" s="197"/>
      <c r="S145" s="197"/>
      <c r="T145" s="197"/>
      <c r="U145" s="197"/>
      <c r="V145" s="197"/>
      <c r="W145" s="197"/>
      <c r="X145" s="197"/>
      <c r="Y145" s="197"/>
      <c r="Z145" s="197"/>
    </row>
    <row r="146" ht="15.75" customHeight="1">
      <c r="A146" s="180"/>
      <c r="B146" s="197"/>
      <c r="C146" s="197"/>
      <c r="D146" s="197"/>
      <c r="E146" s="197"/>
      <c r="F146" s="197"/>
      <c r="G146" s="197"/>
      <c r="H146" s="197"/>
      <c r="I146" s="152"/>
      <c r="J146" s="50"/>
      <c r="K146" s="50"/>
      <c r="L146" s="50"/>
      <c r="M146" s="50"/>
      <c r="N146" s="152"/>
      <c r="O146" s="197"/>
      <c r="P146" s="197"/>
      <c r="Q146" s="197"/>
      <c r="R146" s="197"/>
      <c r="S146" s="197"/>
      <c r="T146" s="197"/>
      <c r="U146" s="197"/>
      <c r="V146" s="197"/>
      <c r="W146" s="197"/>
      <c r="X146" s="197"/>
      <c r="Y146" s="197"/>
      <c r="Z146" s="197"/>
    </row>
    <row r="147" ht="15.75" customHeight="1">
      <c r="A147" s="180"/>
      <c r="B147" s="197"/>
      <c r="C147" s="197"/>
      <c r="D147" s="197"/>
      <c r="E147" s="197"/>
      <c r="F147" s="197"/>
      <c r="G147" s="197"/>
      <c r="H147" s="169"/>
      <c r="I147" s="152"/>
      <c r="J147" s="50"/>
      <c r="K147" s="50"/>
      <c r="L147" s="50"/>
      <c r="M147" s="50"/>
      <c r="N147" s="152"/>
      <c r="O147" s="197"/>
      <c r="P147" s="197"/>
      <c r="Q147" s="197"/>
      <c r="R147" s="197"/>
      <c r="S147" s="197"/>
      <c r="T147" s="197"/>
      <c r="U147" s="197"/>
      <c r="V147" s="197"/>
      <c r="W147" s="197"/>
      <c r="X147" s="197"/>
      <c r="Y147" s="197"/>
      <c r="Z147" s="197"/>
    </row>
    <row r="148" ht="15.75" customHeight="1">
      <c r="A148" s="180"/>
      <c r="B148" s="197"/>
      <c r="C148" s="197"/>
      <c r="D148" s="197"/>
      <c r="E148" s="197"/>
      <c r="F148" s="197"/>
      <c r="G148" s="197"/>
      <c r="H148" s="169"/>
      <c r="I148" s="152"/>
      <c r="J148" s="50"/>
      <c r="K148" s="50"/>
      <c r="L148" s="50"/>
      <c r="M148" s="50"/>
      <c r="N148" s="152"/>
      <c r="O148" s="197"/>
      <c r="P148" s="197"/>
      <c r="Q148" s="197"/>
      <c r="R148" s="197"/>
      <c r="S148" s="197"/>
      <c r="T148" s="197"/>
      <c r="U148" s="197"/>
      <c r="V148" s="197"/>
      <c r="W148" s="197"/>
      <c r="X148" s="197"/>
      <c r="Y148" s="197"/>
      <c r="Z148" s="197"/>
    </row>
    <row r="149" ht="15.75" customHeight="1">
      <c r="A149" s="180"/>
      <c r="B149" s="197"/>
      <c r="C149" s="197"/>
      <c r="D149" s="197"/>
      <c r="E149" s="197"/>
      <c r="F149" s="197"/>
      <c r="G149" s="197"/>
      <c r="H149" s="197"/>
      <c r="I149" s="152"/>
      <c r="J149" s="50"/>
      <c r="K149" s="50"/>
      <c r="L149" s="50"/>
      <c r="M149" s="50"/>
      <c r="N149" s="152"/>
      <c r="O149" s="197"/>
      <c r="P149" s="197"/>
      <c r="Q149" s="197"/>
      <c r="R149" s="197"/>
      <c r="S149" s="197"/>
      <c r="T149" s="197"/>
      <c r="U149" s="197"/>
      <c r="V149" s="197"/>
      <c r="W149" s="197"/>
      <c r="X149" s="197"/>
      <c r="Y149" s="197"/>
      <c r="Z149" s="197"/>
    </row>
    <row r="150" ht="15.75" customHeight="1">
      <c r="A150" s="180"/>
      <c r="B150" s="197"/>
      <c r="C150" s="197"/>
      <c r="D150" s="197"/>
      <c r="E150" s="197"/>
      <c r="F150" s="197"/>
      <c r="G150" s="197"/>
      <c r="H150" s="197"/>
      <c r="I150" s="152"/>
      <c r="J150" s="50"/>
      <c r="K150" s="50"/>
      <c r="L150" s="50"/>
      <c r="M150" s="50"/>
      <c r="N150" s="152"/>
      <c r="O150" s="197"/>
      <c r="P150" s="197"/>
      <c r="Q150" s="197"/>
      <c r="R150" s="197"/>
      <c r="S150" s="197"/>
      <c r="T150" s="197"/>
      <c r="U150" s="197"/>
      <c r="V150" s="197"/>
      <c r="W150" s="197"/>
      <c r="X150" s="197"/>
      <c r="Y150" s="197"/>
      <c r="Z150" s="197"/>
    </row>
    <row r="151" ht="15.75" customHeight="1">
      <c r="A151" s="180"/>
      <c r="B151" s="197"/>
      <c r="C151" s="197"/>
      <c r="D151" s="197"/>
      <c r="E151" s="197"/>
      <c r="F151" s="197"/>
      <c r="G151" s="197"/>
      <c r="H151" s="169"/>
      <c r="I151" s="152"/>
      <c r="J151" s="50"/>
      <c r="K151" s="50"/>
      <c r="L151" s="50"/>
      <c r="M151" s="50"/>
      <c r="N151" s="152"/>
      <c r="O151" s="197"/>
      <c r="P151" s="197"/>
      <c r="Q151" s="197"/>
      <c r="R151" s="197"/>
      <c r="S151" s="197"/>
      <c r="T151" s="197"/>
      <c r="U151" s="197"/>
      <c r="V151" s="197"/>
      <c r="W151" s="197"/>
      <c r="X151" s="197"/>
      <c r="Y151" s="197"/>
      <c r="Z151" s="197"/>
    </row>
    <row r="152" ht="15.75" customHeight="1">
      <c r="A152" s="180"/>
      <c r="B152" s="197"/>
      <c r="C152" s="197"/>
      <c r="D152" s="197"/>
      <c r="E152" s="197"/>
      <c r="F152" s="197"/>
      <c r="G152" s="197"/>
      <c r="H152" s="197"/>
      <c r="I152" s="152"/>
      <c r="J152" s="50"/>
      <c r="K152" s="50"/>
      <c r="L152" s="50"/>
      <c r="M152" s="50"/>
      <c r="N152" s="152"/>
      <c r="O152" s="197"/>
      <c r="P152" s="197"/>
      <c r="Q152" s="197"/>
      <c r="R152" s="197"/>
      <c r="S152" s="197"/>
      <c r="T152" s="197"/>
      <c r="U152" s="197"/>
      <c r="V152" s="197"/>
      <c r="W152" s="197"/>
      <c r="X152" s="197"/>
      <c r="Y152" s="197"/>
      <c r="Z152" s="197"/>
    </row>
    <row r="153" ht="15.75" customHeight="1">
      <c r="A153" s="180"/>
      <c r="B153" s="197"/>
      <c r="C153" s="197"/>
      <c r="D153" s="197"/>
      <c r="E153" s="197"/>
      <c r="F153" s="197"/>
      <c r="G153" s="197"/>
      <c r="H153" s="197"/>
      <c r="I153" s="152"/>
      <c r="J153" s="50"/>
      <c r="K153" s="50"/>
      <c r="L153" s="50"/>
      <c r="M153" s="50"/>
      <c r="N153" s="152"/>
      <c r="O153" s="197"/>
      <c r="P153" s="197"/>
      <c r="Q153" s="197"/>
      <c r="R153" s="197"/>
      <c r="S153" s="197"/>
      <c r="T153" s="197"/>
      <c r="U153" s="197"/>
      <c r="V153" s="197"/>
      <c r="W153" s="197"/>
      <c r="X153" s="197"/>
      <c r="Y153" s="197"/>
      <c r="Z153" s="197"/>
    </row>
    <row r="154" ht="15.75" customHeight="1">
      <c r="A154" s="180"/>
      <c r="B154" s="197"/>
      <c r="C154" s="197"/>
      <c r="D154" s="197"/>
      <c r="E154" s="197"/>
      <c r="F154" s="197"/>
      <c r="G154" s="197"/>
      <c r="H154" s="197"/>
      <c r="I154" s="152"/>
      <c r="J154" s="50"/>
      <c r="K154" s="50"/>
      <c r="L154" s="50"/>
      <c r="M154" s="50"/>
      <c r="N154" s="152"/>
      <c r="O154" s="197"/>
      <c r="P154" s="197"/>
      <c r="Q154" s="197"/>
      <c r="R154" s="197"/>
      <c r="S154" s="197"/>
      <c r="T154" s="197"/>
      <c r="U154" s="197"/>
      <c r="V154" s="197"/>
      <c r="W154" s="197"/>
      <c r="X154" s="197"/>
      <c r="Y154" s="197"/>
      <c r="Z154" s="197"/>
    </row>
    <row r="155" ht="15.75" customHeight="1">
      <c r="A155" s="180"/>
      <c r="B155" s="197"/>
      <c r="C155" s="197"/>
      <c r="D155" s="197"/>
      <c r="E155" s="197"/>
      <c r="F155" s="197"/>
      <c r="G155" s="197"/>
      <c r="H155" s="169"/>
      <c r="I155" s="152"/>
      <c r="J155" s="50"/>
      <c r="K155" s="50"/>
      <c r="L155" s="50"/>
      <c r="M155" s="50"/>
      <c r="N155" s="152"/>
      <c r="O155" s="197"/>
      <c r="P155" s="197"/>
      <c r="Q155" s="197"/>
      <c r="R155" s="197"/>
      <c r="S155" s="197"/>
      <c r="T155" s="197"/>
      <c r="U155" s="197"/>
      <c r="V155" s="197"/>
      <c r="W155" s="197"/>
      <c r="X155" s="197"/>
      <c r="Y155" s="197"/>
      <c r="Z155" s="197"/>
    </row>
    <row r="156" ht="15.75" customHeight="1">
      <c r="A156" s="180"/>
      <c r="B156" s="197"/>
      <c r="C156" s="197"/>
      <c r="D156" s="197"/>
      <c r="E156" s="197"/>
      <c r="F156" s="197"/>
      <c r="G156" s="197"/>
      <c r="H156" s="169"/>
      <c r="I156" s="152"/>
      <c r="J156" s="50"/>
      <c r="K156" s="50"/>
      <c r="L156" s="50"/>
      <c r="M156" s="50"/>
      <c r="N156" s="152"/>
      <c r="O156" s="197"/>
      <c r="P156" s="197"/>
      <c r="Q156" s="197"/>
      <c r="R156" s="197"/>
      <c r="S156" s="197"/>
      <c r="T156" s="197"/>
      <c r="U156" s="197"/>
      <c r="V156" s="197"/>
      <c r="W156" s="197"/>
      <c r="X156" s="197"/>
      <c r="Y156" s="197"/>
      <c r="Z156" s="197"/>
    </row>
    <row r="157" ht="15.75" customHeight="1">
      <c r="A157" s="180"/>
      <c r="B157" s="197"/>
      <c r="C157" s="197"/>
      <c r="D157" s="197"/>
      <c r="E157" s="197"/>
      <c r="F157" s="197"/>
      <c r="G157" s="197"/>
      <c r="H157" s="197"/>
      <c r="I157" s="152"/>
      <c r="J157" s="50"/>
      <c r="K157" s="50"/>
      <c r="L157" s="50"/>
      <c r="M157" s="50"/>
      <c r="N157" s="152"/>
      <c r="O157" s="197"/>
      <c r="P157" s="197"/>
      <c r="Q157" s="197"/>
      <c r="R157" s="197"/>
      <c r="S157" s="197"/>
      <c r="T157" s="197"/>
      <c r="U157" s="197"/>
      <c r="V157" s="197"/>
      <c r="W157" s="197"/>
      <c r="X157" s="197"/>
      <c r="Y157" s="197"/>
      <c r="Z157" s="197"/>
    </row>
    <row r="158" ht="15.75" customHeight="1">
      <c r="A158" s="180"/>
      <c r="B158" s="197"/>
      <c r="C158" s="197"/>
      <c r="D158" s="197"/>
      <c r="E158" s="197"/>
      <c r="F158" s="197"/>
      <c r="G158" s="197"/>
      <c r="H158" s="169"/>
      <c r="I158" s="152"/>
      <c r="J158" s="50"/>
      <c r="K158" s="50"/>
      <c r="L158" s="50"/>
      <c r="M158" s="50"/>
      <c r="N158" s="152"/>
      <c r="O158" s="197"/>
      <c r="P158" s="197"/>
      <c r="Q158" s="197"/>
      <c r="R158" s="197"/>
      <c r="S158" s="197"/>
      <c r="T158" s="197"/>
      <c r="U158" s="197"/>
      <c r="V158" s="197"/>
      <c r="W158" s="197"/>
      <c r="X158" s="197"/>
      <c r="Y158" s="197"/>
      <c r="Z158" s="197"/>
    </row>
    <row r="159" ht="15.75" customHeight="1">
      <c r="A159" s="180"/>
      <c r="B159" s="197"/>
      <c r="C159" s="197"/>
      <c r="D159" s="197"/>
      <c r="E159" s="197"/>
      <c r="F159" s="197"/>
      <c r="G159" s="197"/>
      <c r="H159" s="197"/>
      <c r="I159" s="152"/>
      <c r="J159" s="50"/>
      <c r="K159" s="50"/>
      <c r="L159" s="50"/>
      <c r="M159" s="50"/>
      <c r="N159" s="152"/>
      <c r="O159" s="197"/>
      <c r="P159" s="197"/>
      <c r="Q159" s="197"/>
      <c r="R159" s="197"/>
      <c r="S159" s="197"/>
      <c r="T159" s="197"/>
      <c r="U159" s="197"/>
      <c r="V159" s="197"/>
      <c r="W159" s="197"/>
      <c r="X159" s="197"/>
      <c r="Y159" s="197"/>
      <c r="Z159" s="197"/>
    </row>
    <row r="160" ht="15.75" customHeight="1">
      <c r="A160" s="180"/>
      <c r="B160" s="197"/>
      <c r="C160" s="197"/>
      <c r="D160" s="197"/>
      <c r="E160" s="197"/>
      <c r="F160" s="197"/>
      <c r="G160" s="197"/>
      <c r="H160" s="169"/>
      <c r="I160" s="152"/>
      <c r="J160" s="50"/>
      <c r="K160" s="50"/>
      <c r="L160" s="50"/>
      <c r="M160" s="50"/>
      <c r="N160" s="152"/>
      <c r="O160" s="197"/>
      <c r="P160" s="197"/>
      <c r="Q160" s="197"/>
      <c r="R160" s="197"/>
      <c r="S160" s="197"/>
      <c r="T160" s="197"/>
      <c r="U160" s="197"/>
      <c r="V160" s="197"/>
      <c r="W160" s="197"/>
      <c r="X160" s="197"/>
      <c r="Y160" s="197"/>
      <c r="Z160" s="197"/>
    </row>
    <row r="161" ht="15.75" customHeight="1">
      <c r="A161" s="180"/>
      <c r="B161" s="197"/>
      <c r="C161" s="197"/>
      <c r="D161" s="197"/>
      <c r="E161" s="197"/>
      <c r="F161" s="197"/>
      <c r="G161" s="197"/>
      <c r="H161" s="197"/>
      <c r="I161" s="152"/>
      <c r="J161" s="50"/>
      <c r="K161" s="50"/>
      <c r="L161" s="50"/>
      <c r="M161" s="50"/>
      <c r="N161" s="152"/>
      <c r="O161" s="197"/>
      <c r="P161" s="197"/>
      <c r="Q161" s="197"/>
      <c r="R161" s="197"/>
      <c r="S161" s="197"/>
      <c r="T161" s="197"/>
      <c r="U161" s="197"/>
      <c r="V161" s="197"/>
      <c r="W161" s="197"/>
      <c r="X161" s="197"/>
      <c r="Y161" s="197"/>
      <c r="Z161" s="197"/>
    </row>
    <row r="162" ht="15.75" customHeight="1">
      <c r="A162" s="180"/>
      <c r="B162" s="197"/>
      <c r="C162" s="197"/>
      <c r="D162" s="197"/>
      <c r="E162" s="197"/>
      <c r="F162" s="197"/>
      <c r="G162" s="197"/>
      <c r="H162" s="169"/>
      <c r="I162" s="152"/>
      <c r="J162" s="50"/>
      <c r="K162" s="50"/>
      <c r="L162" s="50"/>
      <c r="M162" s="50"/>
      <c r="N162" s="152"/>
      <c r="O162" s="197"/>
      <c r="P162" s="197"/>
      <c r="Q162" s="197"/>
      <c r="R162" s="197"/>
      <c r="S162" s="197"/>
      <c r="T162" s="197"/>
      <c r="U162" s="197"/>
      <c r="V162" s="197"/>
      <c r="W162" s="197"/>
      <c r="X162" s="197"/>
      <c r="Y162" s="197"/>
      <c r="Z162" s="197"/>
    </row>
    <row r="163" ht="15.75" customHeight="1">
      <c r="A163" s="180"/>
      <c r="B163" s="197"/>
      <c r="C163" s="197"/>
      <c r="D163" s="197"/>
      <c r="E163" s="197"/>
      <c r="F163" s="197"/>
      <c r="G163" s="197"/>
      <c r="H163" s="169"/>
      <c r="I163" s="152"/>
      <c r="J163" s="50"/>
      <c r="K163" s="50"/>
      <c r="L163" s="50"/>
      <c r="M163" s="50"/>
      <c r="N163" s="152"/>
      <c r="O163" s="197"/>
      <c r="P163" s="197"/>
      <c r="Q163" s="197"/>
      <c r="R163" s="197"/>
      <c r="S163" s="197"/>
      <c r="T163" s="197"/>
      <c r="U163" s="197"/>
      <c r="V163" s="197"/>
      <c r="W163" s="197"/>
      <c r="X163" s="197"/>
      <c r="Y163" s="197"/>
      <c r="Z163" s="197"/>
    </row>
    <row r="164" ht="15.75" customHeight="1">
      <c r="A164" s="180"/>
      <c r="B164" s="197"/>
      <c r="C164" s="197"/>
      <c r="D164" s="197"/>
      <c r="E164" s="197"/>
      <c r="F164" s="197"/>
      <c r="G164" s="197"/>
      <c r="H164" s="169"/>
      <c r="I164" s="152"/>
      <c r="J164" s="50"/>
      <c r="K164" s="50"/>
      <c r="L164" s="50"/>
      <c r="M164" s="50"/>
      <c r="N164" s="152"/>
      <c r="O164" s="197"/>
      <c r="P164" s="197"/>
      <c r="Q164" s="197"/>
      <c r="R164" s="197"/>
      <c r="S164" s="197"/>
      <c r="T164" s="197"/>
      <c r="U164" s="197"/>
      <c r="V164" s="197"/>
      <c r="W164" s="197"/>
      <c r="X164" s="197"/>
      <c r="Y164" s="197"/>
      <c r="Z164" s="197"/>
    </row>
    <row r="165" ht="15.75" customHeight="1">
      <c r="A165" s="180"/>
      <c r="B165" s="197"/>
      <c r="C165" s="197"/>
      <c r="D165" s="197"/>
      <c r="E165" s="197"/>
      <c r="F165" s="197"/>
      <c r="G165" s="197"/>
      <c r="H165" s="169"/>
      <c r="I165" s="152"/>
      <c r="J165" s="50"/>
      <c r="K165" s="50"/>
      <c r="L165" s="50"/>
      <c r="M165" s="50"/>
      <c r="N165" s="152"/>
      <c r="O165" s="197"/>
      <c r="P165" s="197"/>
      <c r="Q165" s="197"/>
      <c r="R165" s="197"/>
      <c r="S165" s="197"/>
      <c r="T165" s="197"/>
      <c r="U165" s="197"/>
      <c r="V165" s="197"/>
      <c r="W165" s="197"/>
      <c r="X165" s="197"/>
      <c r="Y165" s="197"/>
      <c r="Z165" s="197"/>
    </row>
    <row r="166" ht="15.75" customHeight="1">
      <c r="A166" s="180"/>
      <c r="B166" s="197"/>
      <c r="C166" s="197"/>
      <c r="D166" s="197"/>
      <c r="E166" s="197"/>
      <c r="F166" s="197"/>
      <c r="G166" s="197"/>
      <c r="H166" s="169"/>
      <c r="I166" s="152"/>
      <c r="J166" s="50"/>
      <c r="K166" s="50"/>
      <c r="L166" s="50"/>
      <c r="M166" s="50"/>
      <c r="N166" s="152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</row>
    <row r="167" ht="15.75" customHeight="1">
      <c r="A167" s="180"/>
      <c r="B167" s="197"/>
      <c r="C167" s="197"/>
      <c r="D167" s="197"/>
      <c r="E167" s="197"/>
      <c r="F167" s="197"/>
      <c r="G167" s="197"/>
      <c r="H167" s="169"/>
      <c r="I167" s="152"/>
      <c r="J167" s="50"/>
      <c r="K167" s="50"/>
      <c r="L167" s="50"/>
      <c r="M167" s="50"/>
      <c r="N167" s="152"/>
      <c r="O167" s="197"/>
      <c r="P167" s="197"/>
      <c r="Q167" s="197"/>
      <c r="R167" s="197"/>
      <c r="S167" s="197"/>
      <c r="T167" s="197"/>
      <c r="U167" s="197"/>
      <c r="V167" s="197"/>
      <c r="W167" s="197"/>
      <c r="X167" s="197"/>
      <c r="Y167" s="197"/>
      <c r="Z167" s="197"/>
    </row>
    <row r="168" ht="15.75" customHeight="1">
      <c r="A168" s="180"/>
      <c r="B168" s="197"/>
      <c r="C168" s="197"/>
      <c r="D168" s="197"/>
      <c r="E168" s="197"/>
      <c r="F168" s="197"/>
      <c r="G168" s="197"/>
      <c r="H168" s="197"/>
      <c r="I168" s="152"/>
      <c r="J168" s="50"/>
      <c r="K168" s="50"/>
      <c r="L168" s="50"/>
      <c r="M168" s="50"/>
      <c r="N168" s="152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</row>
    <row r="169" ht="15.75" customHeight="1">
      <c r="A169" s="180"/>
      <c r="B169" s="197"/>
      <c r="C169" s="197"/>
      <c r="D169" s="197"/>
      <c r="E169" s="197"/>
      <c r="F169" s="197"/>
      <c r="G169" s="197"/>
      <c r="H169" s="169"/>
      <c r="I169" s="152"/>
      <c r="J169" s="50"/>
      <c r="K169" s="50"/>
      <c r="L169" s="50"/>
      <c r="M169" s="50"/>
      <c r="N169" s="152"/>
      <c r="O169" s="197"/>
      <c r="P169" s="197"/>
      <c r="Q169" s="197"/>
      <c r="R169" s="197"/>
      <c r="S169" s="197"/>
      <c r="T169" s="197"/>
      <c r="U169" s="197"/>
      <c r="V169" s="197"/>
      <c r="W169" s="197"/>
      <c r="X169" s="197"/>
      <c r="Y169" s="197"/>
      <c r="Z169" s="197"/>
    </row>
    <row r="170" ht="15.75" customHeight="1">
      <c r="A170" s="180"/>
      <c r="B170" s="197"/>
      <c r="C170" s="197"/>
      <c r="D170" s="197"/>
      <c r="E170" s="197"/>
      <c r="F170" s="197"/>
      <c r="G170" s="197"/>
      <c r="H170" s="169"/>
      <c r="I170" s="152"/>
      <c r="J170" s="50"/>
      <c r="K170" s="50"/>
      <c r="L170" s="50"/>
      <c r="M170" s="50"/>
      <c r="N170" s="152"/>
      <c r="O170" s="197"/>
      <c r="P170" s="197"/>
      <c r="Q170" s="197"/>
      <c r="R170" s="197"/>
      <c r="S170" s="197"/>
      <c r="T170" s="197"/>
      <c r="U170" s="197"/>
      <c r="V170" s="197"/>
      <c r="W170" s="197"/>
      <c r="X170" s="197"/>
      <c r="Y170" s="197"/>
      <c r="Z170" s="197"/>
    </row>
    <row r="171" ht="15.75" customHeight="1">
      <c r="A171" s="180"/>
      <c r="B171" s="197"/>
      <c r="C171" s="197"/>
      <c r="D171" s="197"/>
      <c r="E171" s="197"/>
      <c r="F171" s="197"/>
      <c r="G171" s="197"/>
      <c r="H171" s="197"/>
      <c r="I171" s="152"/>
      <c r="J171" s="50"/>
      <c r="K171" s="50"/>
      <c r="L171" s="50"/>
      <c r="M171" s="50"/>
      <c r="N171" s="152"/>
      <c r="O171" s="197"/>
      <c r="P171" s="197"/>
      <c r="Q171" s="197"/>
      <c r="R171" s="197"/>
      <c r="S171" s="197"/>
      <c r="T171" s="197"/>
      <c r="U171" s="197"/>
      <c r="V171" s="197"/>
      <c r="W171" s="197"/>
      <c r="X171" s="197"/>
      <c r="Y171" s="197"/>
      <c r="Z171" s="197"/>
    </row>
    <row r="172" ht="15.75" customHeight="1">
      <c r="A172" s="180"/>
      <c r="B172" s="197"/>
      <c r="C172" s="197"/>
      <c r="D172" s="197"/>
      <c r="E172" s="197"/>
      <c r="F172" s="197"/>
      <c r="G172" s="197"/>
      <c r="H172" s="197"/>
      <c r="I172" s="152"/>
      <c r="J172" s="50"/>
      <c r="K172" s="50"/>
      <c r="L172" s="50"/>
      <c r="M172" s="50"/>
      <c r="N172" s="152"/>
      <c r="O172" s="197"/>
      <c r="P172" s="197"/>
      <c r="Q172" s="197"/>
      <c r="R172" s="197"/>
      <c r="S172" s="197"/>
      <c r="T172" s="197"/>
      <c r="U172" s="197"/>
      <c r="V172" s="197"/>
      <c r="W172" s="197"/>
      <c r="X172" s="197"/>
      <c r="Y172" s="197"/>
      <c r="Z172" s="197"/>
    </row>
    <row r="173" ht="15.75" customHeight="1">
      <c r="A173" s="180"/>
      <c r="B173" s="197"/>
      <c r="C173" s="197"/>
      <c r="D173" s="197"/>
      <c r="E173" s="197"/>
      <c r="F173" s="197"/>
      <c r="G173" s="197"/>
      <c r="H173" s="197"/>
      <c r="I173" s="152"/>
      <c r="J173" s="50"/>
      <c r="K173" s="50"/>
      <c r="L173" s="50"/>
      <c r="M173" s="50"/>
      <c r="N173" s="152"/>
      <c r="O173" s="197"/>
      <c r="P173" s="197"/>
      <c r="Q173" s="197"/>
      <c r="R173" s="197"/>
      <c r="S173" s="197"/>
      <c r="T173" s="197"/>
      <c r="U173" s="197"/>
      <c r="V173" s="197"/>
      <c r="W173" s="197"/>
      <c r="X173" s="197"/>
      <c r="Y173" s="197"/>
      <c r="Z173" s="197"/>
    </row>
    <row r="174" ht="15.75" customHeight="1">
      <c r="A174" s="180"/>
      <c r="B174" s="197"/>
      <c r="C174" s="197"/>
      <c r="D174" s="197"/>
      <c r="E174" s="197"/>
      <c r="F174" s="197"/>
      <c r="G174" s="197"/>
      <c r="H174" s="169"/>
      <c r="I174" s="152"/>
      <c r="J174" s="50"/>
      <c r="K174" s="50"/>
      <c r="L174" s="50"/>
      <c r="M174" s="50"/>
      <c r="N174" s="152"/>
      <c r="O174" s="197"/>
      <c r="P174" s="197"/>
      <c r="Q174" s="197"/>
      <c r="R174" s="197"/>
      <c r="S174" s="197"/>
      <c r="T174" s="197"/>
      <c r="U174" s="197"/>
      <c r="V174" s="197"/>
      <c r="W174" s="197"/>
      <c r="X174" s="197"/>
      <c r="Y174" s="197"/>
      <c r="Z174" s="197"/>
    </row>
    <row r="175" ht="15.75" customHeight="1">
      <c r="A175" s="180"/>
      <c r="B175" s="197"/>
      <c r="C175" s="197"/>
      <c r="D175" s="197"/>
      <c r="E175" s="197"/>
      <c r="F175" s="197"/>
      <c r="G175" s="197"/>
      <c r="H175" s="197"/>
      <c r="I175" s="152"/>
      <c r="J175" s="50"/>
      <c r="K175" s="50"/>
      <c r="L175" s="50"/>
      <c r="M175" s="50"/>
      <c r="N175" s="152"/>
      <c r="O175" s="197"/>
      <c r="P175" s="197"/>
      <c r="Q175" s="197"/>
      <c r="R175" s="197"/>
      <c r="S175" s="197"/>
      <c r="T175" s="197"/>
      <c r="U175" s="197"/>
      <c r="V175" s="197"/>
      <c r="W175" s="197"/>
      <c r="X175" s="197"/>
      <c r="Y175" s="197"/>
      <c r="Z175" s="197"/>
    </row>
    <row r="176" ht="15.75" customHeight="1">
      <c r="A176" s="180"/>
      <c r="B176" s="197"/>
      <c r="C176" s="197"/>
      <c r="D176" s="197"/>
      <c r="E176" s="197"/>
      <c r="F176" s="197"/>
      <c r="G176" s="197"/>
      <c r="H176" s="197"/>
      <c r="I176" s="152"/>
      <c r="J176" s="50"/>
      <c r="K176" s="50"/>
      <c r="L176" s="50"/>
      <c r="M176" s="50"/>
      <c r="N176" s="152"/>
      <c r="O176" s="197"/>
      <c r="P176" s="197"/>
      <c r="Q176" s="197"/>
      <c r="R176" s="197"/>
      <c r="S176" s="197"/>
      <c r="T176" s="197"/>
      <c r="U176" s="197"/>
      <c r="V176" s="197"/>
      <c r="W176" s="197"/>
      <c r="X176" s="197"/>
      <c r="Y176" s="197"/>
      <c r="Z176" s="197"/>
    </row>
    <row r="177" ht="15.75" customHeight="1">
      <c r="A177" s="180"/>
      <c r="B177" s="197"/>
      <c r="C177" s="197"/>
      <c r="D177" s="197"/>
      <c r="E177" s="197"/>
      <c r="F177" s="197"/>
      <c r="G177" s="197"/>
      <c r="H177" s="197"/>
      <c r="I177" s="152"/>
      <c r="J177" s="50"/>
      <c r="K177" s="50"/>
      <c r="L177" s="50"/>
      <c r="M177" s="50"/>
      <c r="N177" s="152"/>
      <c r="O177" s="197"/>
      <c r="P177" s="197"/>
      <c r="Q177" s="197"/>
      <c r="R177" s="197"/>
      <c r="S177" s="197"/>
      <c r="T177" s="197"/>
      <c r="U177" s="197"/>
      <c r="V177" s="197"/>
      <c r="W177" s="197"/>
      <c r="X177" s="197"/>
      <c r="Y177" s="197"/>
      <c r="Z177" s="197"/>
    </row>
    <row r="178" ht="15.75" customHeight="1">
      <c r="A178" s="180"/>
      <c r="B178" s="197"/>
      <c r="C178" s="197"/>
      <c r="D178" s="197"/>
      <c r="E178" s="197"/>
      <c r="F178" s="197"/>
      <c r="G178" s="197"/>
      <c r="H178" s="197"/>
      <c r="I178" s="152"/>
      <c r="J178" s="50"/>
      <c r="K178" s="50"/>
      <c r="L178" s="50"/>
      <c r="M178" s="50"/>
      <c r="N178" s="152"/>
      <c r="O178" s="197"/>
      <c r="P178" s="197"/>
      <c r="Q178" s="197"/>
      <c r="R178" s="197"/>
      <c r="S178" s="197"/>
      <c r="T178" s="197"/>
      <c r="U178" s="197"/>
      <c r="V178" s="197"/>
      <c r="W178" s="197"/>
      <c r="X178" s="197"/>
      <c r="Y178" s="197"/>
      <c r="Z178" s="197"/>
    </row>
    <row r="179" ht="15.75" customHeight="1">
      <c r="A179" s="180"/>
      <c r="B179" s="197"/>
      <c r="C179" s="197"/>
      <c r="D179" s="197"/>
      <c r="E179" s="197"/>
      <c r="F179" s="197"/>
      <c r="G179" s="197"/>
      <c r="H179" s="169"/>
      <c r="I179" s="152"/>
      <c r="J179" s="50"/>
      <c r="K179" s="50"/>
      <c r="L179" s="50"/>
      <c r="M179" s="50"/>
      <c r="N179" s="152"/>
      <c r="O179" s="197"/>
      <c r="P179" s="197"/>
      <c r="Q179" s="197"/>
      <c r="R179" s="197"/>
      <c r="S179" s="197"/>
      <c r="T179" s="197"/>
      <c r="U179" s="197"/>
      <c r="V179" s="197"/>
      <c r="W179" s="197"/>
      <c r="X179" s="197"/>
      <c r="Y179" s="197"/>
      <c r="Z179" s="197"/>
    </row>
    <row r="180" ht="15.75" customHeight="1">
      <c r="A180" s="180"/>
      <c r="B180" s="197"/>
      <c r="C180" s="197"/>
      <c r="D180" s="197"/>
      <c r="E180" s="197"/>
      <c r="F180" s="197"/>
      <c r="G180" s="197"/>
      <c r="H180" s="197"/>
      <c r="I180" s="152"/>
      <c r="J180" s="50"/>
      <c r="K180" s="50"/>
      <c r="L180" s="50"/>
      <c r="M180" s="50"/>
      <c r="N180" s="152"/>
      <c r="O180" s="197"/>
      <c r="P180" s="197"/>
      <c r="Q180" s="197"/>
      <c r="R180" s="197"/>
      <c r="S180" s="197"/>
      <c r="T180" s="197"/>
      <c r="U180" s="197"/>
      <c r="V180" s="197"/>
      <c r="W180" s="197"/>
      <c r="X180" s="197"/>
      <c r="Y180" s="197"/>
      <c r="Z180" s="197"/>
    </row>
    <row r="181" ht="15.75" customHeight="1">
      <c r="A181" s="180"/>
      <c r="B181" s="197"/>
      <c r="C181" s="197"/>
      <c r="D181" s="197"/>
      <c r="E181" s="197"/>
      <c r="F181" s="197"/>
      <c r="G181" s="197"/>
      <c r="H181" s="197"/>
      <c r="I181" s="152"/>
      <c r="J181" s="50"/>
      <c r="K181" s="50"/>
      <c r="L181" s="50"/>
      <c r="M181" s="50"/>
      <c r="N181" s="152"/>
      <c r="O181" s="197"/>
      <c r="P181" s="197"/>
      <c r="Q181" s="197"/>
      <c r="R181" s="197"/>
      <c r="S181" s="197"/>
      <c r="T181" s="197"/>
      <c r="U181" s="197"/>
      <c r="V181" s="197"/>
      <c r="W181" s="197"/>
      <c r="X181" s="197"/>
      <c r="Y181" s="197"/>
      <c r="Z181" s="197"/>
    </row>
    <row r="182" ht="15.75" customHeight="1">
      <c r="A182" s="180"/>
      <c r="B182" s="197"/>
      <c r="C182" s="197"/>
      <c r="D182" s="197"/>
      <c r="E182" s="197"/>
      <c r="F182" s="197"/>
      <c r="G182" s="197"/>
      <c r="H182" s="169"/>
      <c r="I182" s="152"/>
      <c r="J182" s="50"/>
      <c r="K182" s="50"/>
      <c r="L182" s="50"/>
      <c r="M182" s="50"/>
      <c r="N182" s="152"/>
      <c r="O182" s="197"/>
      <c r="P182" s="197"/>
      <c r="Q182" s="197"/>
      <c r="R182" s="197"/>
      <c r="S182" s="197"/>
      <c r="T182" s="197"/>
      <c r="U182" s="197"/>
      <c r="V182" s="197"/>
      <c r="W182" s="197"/>
      <c r="X182" s="197"/>
      <c r="Y182" s="197"/>
      <c r="Z182" s="197"/>
    </row>
    <row r="183" ht="15.75" customHeight="1">
      <c r="A183" s="180"/>
      <c r="B183" s="197"/>
      <c r="C183" s="197"/>
      <c r="D183" s="197"/>
      <c r="E183" s="197"/>
      <c r="F183" s="197"/>
      <c r="G183" s="197"/>
      <c r="H183" s="169"/>
      <c r="I183" s="152"/>
      <c r="J183" s="50"/>
      <c r="K183" s="50"/>
      <c r="L183" s="50"/>
      <c r="M183" s="50"/>
      <c r="N183" s="152"/>
      <c r="O183" s="197"/>
      <c r="P183" s="197"/>
      <c r="Q183" s="197"/>
      <c r="R183" s="197"/>
      <c r="S183" s="197"/>
      <c r="T183" s="197"/>
      <c r="U183" s="197"/>
      <c r="V183" s="197"/>
      <c r="W183" s="197"/>
      <c r="X183" s="197"/>
      <c r="Y183" s="197"/>
      <c r="Z183" s="197"/>
    </row>
    <row r="184" ht="15.75" customHeight="1">
      <c r="A184" s="180"/>
      <c r="B184" s="197"/>
      <c r="C184" s="197"/>
      <c r="D184" s="197"/>
      <c r="E184" s="197"/>
      <c r="F184" s="197"/>
      <c r="G184" s="197"/>
      <c r="H184" s="197"/>
      <c r="I184" s="152"/>
      <c r="J184" s="50"/>
      <c r="K184" s="50"/>
      <c r="L184" s="50"/>
      <c r="M184" s="50"/>
      <c r="N184" s="152"/>
      <c r="O184" s="197"/>
      <c r="P184" s="197"/>
      <c r="Q184" s="197"/>
      <c r="R184" s="197"/>
      <c r="S184" s="197"/>
      <c r="T184" s="197"/>
      <c r="U184" s="197"/>
      <c r="V184" s="197"/>
      <c r="W184" s="197"/>
      <c r="X184" s="197"/>
      <c r="Y184" s="197"/>
      <c r="Z184" s="197"/>
    </row>
    <row r="185" ht="15.75" customHeight="1">
      <c r="A185" s="180"/>
      <c r="B185" s="197"/>
      <c r="C185" s="197"/>
      <c r="D185" s="197"/>
      <c r="E185" s="197"/>
      <c r="F185" s="197"/>
      <c r="G185" s="197"/>
      <c r="H185" s="197"/>
      <c r="I185" s="152"/>
      <c r="J185" s="50"/>
      <c r="K185" s="50"/>
      <c r="L185" s="50"/>
      <c r="M185" s="50"/>
      <c r="N185" s="152"/>
      <c r="O185" s="197"/>
      <c r="P185" s="197"/>
      <c r="Q185" s="197"/>
      <c r="R185" s="197"/>
      <c r="S185" s="197"/>
      <c r="T185" s="197"/>
      <c r="U185" s="197"/>
      <c r="V185" s="197"/>
      <c r="W185" s="197"/>
      <c r="X185" s="197"/>
      <c r="Y185" s="197"/>
      <c r="Z185" s="197"/>
    </row>
    <row r="186" ht="15.75" customHeight="1">
      <c r="A186" s="180"/>
      <c r="B186" s="197"/>
      <c r="C186" s="197"/>
      <c r="D186" s="197"/>
      <c r="E186" s="197"/>
      <c r="F186" s="197"/>
      <c r="G186" s="197"/>
      <c r="H186" s="197"/>
      <c r="I186" s="152"/>
      <c r="J186" s="50"/>
      <c r="K186" s="50"/>
      <c r="L186" s="50"/>
      <c r="M186" s="50"/>
      <c r="N186" s="152"/>
      <c r="O186" s="197"/>
      <c r="P186" s="197"/>
      <c r="Q186" s="197"/>
      <c r="R186" s="197"/>
      <c r="S186" s="197"/>
      <c r="T186" s="197"/>
      <c r="U186" s="197"/>
      <c r="V186" s="197"/>
      <c r="W186" s="197"/>
      <c r="X186" s="197"/>
      <c r="Y186" s="197"/>
      <c r="Z186" s="197"/>
    </row>
    <row r="187" ht="15.75" customHeight="1">
      <c r="A187" s="180"/>
      <c r="B187" s="197"/>
      <c r="C187" s="197"/>
      <c r="D187" s="197"/>
      <c r="E187" s="197"/>
      <c r="F187" s="197"/>
      <c r="G187" s="197"/>
      <c r="H187" s="197"/>
      <c r="I187" s="152"/>
      <c r="J187" s="50"/>
      <c r="K187" s="50"/>
      <c r="L187" s="50"/>
      <c r="M187" s="50"/>
      <c r="N187" s="152"/>
      <c r="O187" s="197"/>
      <c r="P187" s="197"/>
      <c r="Q187" s="197"/>
      <c r="R187" s="197"/>
      <c r="S187" s="197"/>
      <c r="T187" s="197"/>
      <c r="U187" s="197"/>
      <c r="V187" s="197"/>
      <c r="W187" s="197"/>
      <c r="X187" s="197"/>
      <c r="Y187" s="197"/>
      <c r="Z187" s="197"/>
    </row>
    <row r="188" ht="15.75" customHeight="1">
      <c r="A188" s="180"/>
      <c r="B188" s="197"/>
      <c r="C188" s="197"/>
      <c r="D188" s="197"/>
      <c r="E188" s="197"/>
      <c r="F188" s="197"/>
      <c r="G188" s="197"/>
      <c r="H188" s="169"/>
      <c r="I188" s="152"/>
      <c r="J188" s="50"/>
      <c r="K188" s="50"/>
      <c r="L188" s="50"/>
      <c r="M188" s="50"/>
      <c r="N188" s="152"/>
      <c r="O188" s="197"/>
      <c r="P188" s="197"/>
      <c r="Q188" s="197"/>
      <c r="R188" s="197"/>
      <c r="S188" s="197"/>
      <c r="T188" s="197"/>
      <c r="U188" s="197"/>
      <c r="V188" s="197"/>
      <c r="W188" s="197"/>
      <c r="X188" s="197"/>
      <c r="Y188" s="197"/>
      <c r="Z188" s="197"/>
    </row>
    <row r="189" ht="15.75" customHeight="1">
      <c r="A189" s="180"/>
      <c r="B189" s="197"/>
      <c r="C189" s="197"/>
      <c r="D189" s="197"/>
      <c r="E189" s="197"/>
      <c r="F189" s="197"/>
      <c r="G189" s="197"/>
      <c r="H189" s="169"/>
      <c r="I189" s="152"/>
      <c r="J189" s="50"/>
      <c r="K189" s="50"/>
      <c r="L189" s="50"/>
      <c r="M189" s="50"/>
      <c r="N189" s="152"/>
      <c r="O189" s="197"/>
      <c r="P189" s="197"/>
      <c r="Q189" s="197"/>
      <c r="R189" s="197"/>
      <c r="S189" s="197"/>
      <c r="T189" s="197"/>
      <c r="U189" s="197"/>
      <c r="V189" s="197"/>
      <c r="W189" s="197"/>
      <c r="X189" s="197"/>
      <c r="Y189" s="197"/>
      <c r="Z189" s="197"/>
    </row>
    <row r="190" ht="15.75" customHeight="1">
      <c r="A190" s="180"/>
      <c r="B190" s="197"/>
      <c r="C190" s="197"/>
      <c r="D190" s="197"/>
      <c r="E190" s="197"/>
      <c r="F190" s="197"/>
      <c r="G190" s="197"/>
      <c r="H190" s="169"/>
      <c r="I190" s="152"/>
      <c r="J190" s="50"/>
      <c r="K190" s="50"/>
      <c r="L190" s="50"/>
      <c r="M190" s="50"/>
      <c r="N190" s="152"/>
      <c r="O190" s="197"/>
      <c r="P190" s="197"/>
      <c r="Q190" s="197"/>
      <c r="R190" s="197"/>
      <c r="S190" s="197"/>
      <c r="T190" s="197"/>
      <c r="U190" s="197"/>
      <c r="V190" s="197"/>
      <c r="W190" s="197"/>
      <c r="X190" s="197"/>
      <c r="Y190" s="197"/>
      <c r="Z190" s="197"/>
    </row>
    <row r="191" ht="15.75" customHeight="1">
      <c r="A191" s="180"/>
      <c r="B191" s="197"/>
      <c r="C191" s="197"/>
      <c r="D191" s="197"/>
      <c r="E191" s="197"/>
      <c r="F191" s="197"/>
      <c r="G191" s="197"/>
      <c r="H191" s="197"/>
      <c r="I191" s="152"/>
      <c r="J191" s="50"/>
      <c r="K191" s="50"/>
      <c r="L191" s="50"/>
      <c r="M191" s="50"/>
      <c r="N191" s="152"/>
      <c r="O191" s="197"/>
      <c r="P191" s="197"/>
      <c r="Q191" s="197"/>
      <c r="R191" s="197"/>
      <c r="S191" s="197"/>
      <c r="T191" s="197"/>
      <c r="U191" s="197"/>
      <c r="V191" s="197"/>
      <c r="W191" s="197"/>
      <c r="X191" s="197"/>
      <c r="Y191" s="197"/>
      <c r="Z191" s="197"/>
    </row>
    <row r="192" ht="15.75" customHeight="1">
      <c r="A192" s="180"/>
      <c r="B192" s="197"/>
      <c r="C192" s="197"/>
      <c r="D192" s="197"/>
      <c r="E192" s="197"/>
      <c r="F192" s="197"/>
      <c r="G192" s="197"/>
      <c r="H192" s="197"/>
      <c r="I192" s="152"/>
      <c r="J192" s="50"/>
      <c r="K192" s="50"/>
      <c r="L192" s="50"/>
      <c r="M192" s="50"/>
      <c r="N192" s="152"/>
      <c r="O192" s="197"/>
      <c r="P192" s="197"/>
      <c r="Q192" s="197"/>
      <c r="R192" s="197"/>
      <c r="S192" s="197"/>
      <c r="T192" s="197"/>
      <c r="U192" s="197"/>
      <c r="V192" s="197"/>
      <c r="W192" s="197"/>
      <c r="X192" s="197"/>
      <c r="Y192" s="197"/>
      <c r="Z192" s="197"/>
    </row>
    <row r="193" ht="15.75" customHeight="1">
      <c r="A193" s="180"/>
      <c r="B193" s="197"/>
      <c r="C193" s="197"/>
      <c r="D193" s="197"/>
      <c r="E193" s="197"/>
      <c r="F193" s="197"/>
      <c r="G193" s="197"/>
      <c r="H193" s="197"/>
      <c r="I193" s="152"/>
      <c r="J193" s="50"/>
      <c r="K193" s="50"/>
      <c r="L193" s="50"/>
      <c r="M193" s="50"/>
      <c r="N193" s="152"/>
      <c r="O193" s="197"/>
      <c r="P193" s="197"/>
      <c r="Q193" s="197"/>
      <c r="R193" s="197"/>
      <c r="S193" s="197"/>
      <c r="T193" s="197"/>
      <c r="U193" s="197"/>
      <c r="V193" s="197"/>
      <c r="W193" s="197"/>
      <c r="X193" s="197"/>
      <c r="Y193" s="197"/>
      <c r="Z193" s="197"/>
    </row>
    <row r="194" ht="15.75" customHeight="1">
      <c r="A194" s="180"/>
      <c r="B194" s="197"/>
      <c r="C194" s="197"/>
      <c r="D194" s="197"/>
      <c r="E194" s="197"/>
      <c r="F194" s="197"/>
      <c r="G194" s="197"/>
      <c r="H194" s="169"/>
      <c r="I194" s="152"/>
      <c r="J194" s="50"/>
      <c r="K194" s="50"/>
      <c r="L194" s="50"/>
      <c r="M194" s="50"/>
      <c r="N194" s="152"/>
      <c r="O194" s="197"/>
      <c r="P194" s="197"/>
      <c r="Q194" s="197"/>
      <c r="R194" s="197"/>
      <c r="S194" s="197"/>
      <c r="T194" s="197"/>
      <c r="U194" s="197"/>
      <c r="V194" s="197"/>
      <c r="W194" s="197"/>
      <c r="X194" s="197"/>
      <c r="Y194" s="197"/>
      <c r="Z194" s="197"/>
    </row>
    <row r="195" ht="15.75" customHeight="1">
      <c r="A195" s="180"/>
      <c r="B195" s="197"/>
      <c r="C195" s="197"/>
      <c r="D195" s="197"/>
      <c r="E195" s="197"/>
      <c r="F195" s="197"/>
      <c r="G195" s="197"/>
      <c r="H195" s="169"/>
      <c r="I195" s="152"/>
      <c r="J195" s="50"/>
      <c r="K195" s="50"/>
      <c r="L195" s="50"/>
      <c r="M195" s="50"/>
      <c r="N195" s="152"/>
      <c r="O195" s="197"/>
      <c r="P195" s="197"/>
      <c r="Q195" s="197"/>
      <c r="R195" s="197"/>
      <c r="S195" s="197"/>
      <c r="T195" s="197"/>
      <c r="U195" s="197"/>
      <c r="V195" s="197"/>
      <c r="W195" s="197"/>
      <c r="X195" s="197"/>
      <c r="Y195" s="197"/>
      <c r="Z195" s="197"/>
    </row>
    <row r="196" ht="15.75" customHeight="1">
      <c r="A196" s="180"/>
      <c r="B196" s="197"/>
      <c r="C196" s="197"/>
      <c r="D196" s="197"/>
      <c r="E196" s="197"/>
      <c r="F196" s="197"/>
      <c r="G196" s="197"/>
      <c r="H196" s="197"/>
      <c r="I196" s="152"/>
      <c r="J196" s="50"/>
      <c r="K196" s="50"/>
      <c r="L196" s="50"/>
      <c r="M196" s="50"/>
      <c r="N196" s="152"/>
      <c r="O196" s="197"/>
      <c r="P196" s="197"/>
      <c r="Q196" s="197"/>
      <c r="R196" s="197"/>
      <c r="S196" s="197"/>
      <c r="T196" s="197"/>
      <c r="U196" s="197"/>
      <c r="V196" s="197"/>
      <c r="W196" s="197"/>
      <c r="X196" s="197"/>
      <c r="Y196" s="197"/>
      <c r="Z196" s="197"/>
    </row>
    <row r="197" ht="15.75" customHeight="1">
      <c r="A197" s="180"/>
      <c r="B197" s="197"/>
      <c r="C197" s="197"/>
      <c r="D197" s="197"/>
      <c r="E197" s="197"/>
      <c r="F197" s="197"/>
      <c r="G197" s="197"/>
      <c r="H197" s="169"/>
      <c r="I197" s="152"/>
      <c r="J197" s="50"/>
      <c r="K197" s="50"/>
      <c r="L197" s="50"/>
      <c r="M197" s="50"/>
      <c r="N197" s="152"/>
      <c r="O197" s="197"/>
      <c r="P197" s="197"/>
      <c r="Q197" s="197"/>
      <c r="R197" s="197"/>
      <c r="S197" s="197"/>
      <c r="T197" s="197"/>
      <c r="U197" s="197"/>
      <c r="V197" s="197"/>
      <c r="W197" s="197"/>
      <c r="X197" s="197"/>
      <c r="Y197" s="197"/>
      <c r="Z197" s="197"/>
    </row>
    <row r="198" ht="15.75" customHeight="1">
      <c r="A198" s="180"/>
      <c r="B198" s="197"/>
      <c r="C198" s="197"/>
      <c r="D198" s="197"/>
      <c r="E198" s="197"/>
      <c r="F198" s="197"/>
      <c r="G198" s="197"/>
      <c r="H198" s="169"/>
      <c r="I198" s="152"/>
      <c r="J198" s="50"/>
      <c r="K198" s="50"/>
      <c r="L198" s="50"/>
      <c r="M198" s="50"/>
      <c r="N198" s="152"/>
      <c r="O198" s="197"/>
      <c r="P198" s="197"/>
      <c r="Q198" s="197"/>
      <c r="R198" s="197"/>
      <c r="S198" s="197"/>
      <c r="T198" s="197"/>
      <c r="U198" s="197"/>
      <c r="V198" s="197"/>
      <c r="W198" s="197"/>
      <c r="X198" s="197"/>
      <c r="Y198" s="197"/>
      <c r="Z198" s="197"/>
    </row>
    <row r="199" ht="15.75" customHeight="1">
      <c r="A199" s="180"/>
      <c r="B199" s="197"/>
      <c r="C199" s="197"/>
      <c r="D199" s="197"/>
      <c r="E199" s="197"/>
      <c r="F199" s="197"/>
      <c r="G199" s="197"/>
      <c r="H199" s="169"/>
      <c r="I199" s="152"/>
      <c r="J199" s="50"/>
      <c r="K199" s="50"/>
      <c r="L199" s="50"/>
      <c r="M199" s="50"/>
      <c r="N199" s="152"/>
      <c r="O199" s="197"/>
      <c r="P199" s="197"/>
      <c r="Q199" s="197"/>
      <c r="R199" s="197"/>
      <c r="S199" s="197"/>
      <c r="T199" s="197"/>
      <c r="U199" s="197"/>
      <c r="V199" s="197"/>
      <c r="W199" s="197"/>
      <c r="X199" s="197"/>
      <c r="Y199" s="197"/>
      <c r="Z199" s="197"/>
    </row>
    <row r="200" ht="15.75" customHeight="1">
      <c r="A200" s="180"/>
      <c r="B200" s="197"/>
      <c r="C200" s="197"/>
      <c r="D200" s="197"/>
      <c r="E200" s="197"/>
      <c r="F200" s="197"/>
      <c r="G200" s="197"/>
      <c r="H200" s="169"/>
      <c r="I200" s="152"/>
      <c r="J200" s="50"/>
      <c r="K200" s="50"/>
      <c r="L200" s="50"/>
      <c r="M200" s="50"/>
      <c r="N200" s="152"/>
      <c r="O200" s="197"/>
      <c r="P200" s="197"/>
      <c r="Q200" s="197"/>
      <c r="R200" s="197"/>
      <c r="S200" s="197"/>
      <c r="T200" s="197"/>
      <c r="U200" s="197"/>
      <c r="V200" s="197"/>
      <c r="W200" s="197"/>
      <c r="X200" s="197"/>
      <c r="Y200" s="197"/>
      <c r="Z200" s="197"/>
    </row>
    <row r="201" ht="15.75" customHeight="1">
      <c r="A201" s="180"/>
      <c r="B201" s="197"/>
      <c r="C201" s="197"/>
      <c r="D201" s="197"/>
      <c r="E201" s="197"/>
      <c r="F201" s="197"/>
      <c r="G201" s="197"/>
      <c r="H201" s="197"/>
      <c r="I201" s="152"/>
      <c r="J201" s="50"/>
      <c r="K201" s="50"/>
      <c r="L201" s="50"/>
      <c r="M201" s="50"/>
      <c r="N201" s="152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</row>
    <row r="202" ht="15.75" customHeight="1">
      <c r="A202" s="180"/>
      <c r="B202" s="197"/>
      <c r="C202" s="197"/>
      <c r="D202" s="197"/>
      <c r="E202" s="197"/>
      <c r="F202" s="197"/>
      <c r="G202" s="197"/>
      <c r="H202" s="169"/>
      <c r="I202" s="152"/>
      <c r="J202" s="50"/>
      <c r="K202" s="50"/>
      <c r="L202" s="50"/>
      <c r="M202" s="50"/>
      <c r="N202" s="152"/>
      <c r="O202" s="197"/>
      <c r="P202" s="197"/>
      <c r="Q202" s="197"/>
      <c r="R202" s="197"/>
      <c r="S202" s="197"/>
      <c r="T202" s="197"/>
      <c r="U202" s="197"/>
      <c r="V202" s="197"/>
      <c r="W202" s="197"/>
      <c r="X202" s="197"/>
      <c r="Y202" s="197"/>
      <c r="Z202" s="197"/>
    </row>
    <row r="203" ht="15.75" customHeight="1">
      <c r="A203" s="180"/>
      <c r="B203" s="197"/>
      <c r="C203" s="197"/>
      <c r="D203" s="197"/>
      <c r="E203" s="197"/>
      <c r="F203" s="197"/>
      <c r="G203" s="197"/>
      <c r="H203" s="169"/>
      <c r="I203" s="152"/>
      <c r="J203" s="50"/>
      <c r="K203" s="50"/>
      <c r="L203" s="50"/>
      <c r="M203" s="50"/>
      <c r="N203" s="152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</row>
    <row r="204" ht="15.75" customHeight="1">
      <c r="A204" s="180"/>
      <c r="B204" s="197"/>
      <c r="C204" s="197"/>
      <c r="D204" s="197"/>
      <c r="E204" s="197"/>
      <c r="F204" s="197"/>
      <c r="G204" s="197"/>
      <c r="H204" s="197"/>
      <c r="I204" s="152"/>
      <c r="J204" s="50"/>
      <c r="K204" s="50"/>
      <c r="L204" s="50"/>
      <c r="M204" s="50"/>
      <c r="N204" s="152"/>
      <c r="O204" s="197"/>
      <c r="P204" s="197"/>
      <c r="Q204" s="197"/>
      <c r="R204" s="197"/>
      <c r="S204" s="197"/>
      <c r="T204" s="197"/>
      <c r="U204" s="197"/>
      <c r="V204" s="197"/>
      <c r="W204" s="197"/>
      <c r="X204" s="197"/>
      <c r="Y204" s="197"/>
      <c r="Z204" s="197"/>
    </row>
    <row r="205" ht="15.75" customHeight="1">
      <c r="A205" s="180"/>
      <c r="B205" s="197"/>
      <c r="C205" s="197"/>
      <c r="D205" s="197"/>
      <c r="E205" s="197"/>
      <c r="F205" s="197"/>
      <c r="G205" s="197"/>
      <c r="H205" s="169"/>
      <c r="I205" s="152"/>
      <c r="J205" s="50"/>
      <c r="K205" s="50"/>
      <c r="L205" s="50"/>
      <c r="M205" s="50"/>
      <c r="N205" s="152"/>
      <c r="O205" s="197"/>
      <c r="P205" s="197"/>
      <c r="Q205" s="197"/>
      <c r="R205" s="197"/>
      <c r="S205" s="197"/>
      <c r="T205" s="197"/>
      <c r="U205" s="197"/>
      <c r="V205" s="197"/>
      <c r="W205" s="197"/>
      <c r="X205" s="197"/>
      <c r="Y205" s="197"/>
      <c r="Z205" s="197"/>
    </row>
    <row r="206" ht="15.75" customHeight="1">
      <c r="A206" s="180"/>
      <c r="B206" s="197"/>
      <c r="C206" s="197"/>
      <c r="D206" s="197"/>
      <c r="E206" s="197"/>
      <c r="F206" s="197"/>
      <c r="G206" s="197"/>
      <c r="H206" s="197"/>
      <c r="I206" s="152"/>
      <c r="J206" s="50"/>
      <c r="K206" s="50"/>
      <c r="L206" s="50"/>
      <c r="M206" s="50"/>
      <c r="N206" s="152"/>
      <c r="O206" s="197"/>
      <c r="P206" s="197"/>
      <c r="Q206" s="197"/>
      <c r="R206" s="197"/>
      <c r="S206" s="197"/>
      <c r="T206" s="197"/>
      <c r="U206" s="197"/>
      <c r="V206" s="197"/>
      <c r="W206" s="197"/>
      <c r="X206" s="197"/>
      <c r="Y206" s="197"/>
      <c r="Z206" s="197"/>
    </row>
    <row r="207" ht="15.75" customHeight="1">
      <c r="A207" s="180"/>
      <c r="B207" s="197"/>
      <c r="C207" s="197"/>
      <c r="D207" s="197"/>
      <c r="E207" s="197"/>
      <c r="F207" s="197"/>
      <c r="G207" s="197"/>
      <c r="H207" s="169"/>
      <c r="I207" s="152"/>
      <c r="J207" s="50"/>
      <c r="K207" s="50"/>
      <c r="L207" s="50"/>
      <c r="M207" s="50"/>
      <c r="N207" s="152"/>
      <c r="O207" s="197"/>
      <c r="P207" s="197"/>
      <c r="Q207" s="197"/>
      <c r="R207" s="197"/>
      <c r="S207" s="197"/>
      <c r="T207" s="197"/>
      <c r="U207" s="197"/>
      <c r="V207" s="197"/>
      <c r="W207" s="197"/>
      <c r="X207" s="197"/>
      <c r="Y207" s="197"/>
      <c r="Z207" s="197"/>
    </row>
    <row r="208" ht="15.75" customHeight="1">
      <c r="A208" s="180"/>
      <c r="B208" s="197"/>
      <c r="C208" s="197"/>
      <c r="D208" s="197"/>
      <c r="E208" s="197"/>
      <c r="F208" s="197"/>
      <c r="G208" s="197"/>
      <c r="H208" s="169"/>
      <c r="I208" s="152"/>
      <c r="J208" s="50"/>
      <c r="K208" s="50"/>
      <c r="L208" s="50"/>
      <c r="M208" s="50"/>
      <c r="N208" s="152"/>
      <c r="O208" s="197"/>
      <c r="P208" s="197"/>
      <c r="Q208" s="197"/>
      <c r="R208" s="197"/>
      <c r="S208" s="197"/>
      <c r="T208" s="197"/>
      <c r="U208" s="197"/>
      <c r="V208" s="197"/>
      <c r="W208" s="197"/>
      <c r="X208" s="197"/>
      <c r="Y208" s="197"/>
      <c r="Z208" s="197"/>
    </row>
    <row r="209" ht="15.75" customHeight="1">
      <c r="A209" s="180"/>
      <c r="B209" s="197"/>
      <c r="C209" s="197"/>
      <c r="D209" s="197"/>
      <c r="E209" s="197"/>
      <c r="F209" s="197"/>
      <c r="G209" s="197"/>
      <c r="H209" s="197"/>
      <c r="I209" s="152"/>
      <c r="J209" s="50"/>
      <c r="K209" s="50"/>
      <c r="L209" s="50"/>
      <c r="M209" s="50"/>
      <c r="N209" s="152"/>
      <c r="O209" s="197"/>
      <c r="P209" s="197"/>
      <c r="Q209" s="197"/>
      <c r="R209" s="197"/>
      <c r="S209" s="197"/>
      <c r="T209" s="197"/>
      <c r="U209" s="197"/>
      <c r="V209" s="197"/>
      <c r="W209" s="197"/>
      <c r="X209" s="197"/>
      <c r="Y209" s="197"/>
      <c r="Z209" s="197"/>
    </row>
    <row r="210" ht="15.75" customHeight="1">
      <c r="A210" s="180"/>
      <c r="B210" s="197"/>
      <c r="C210" s="197"/>
      <c r="D210" s="197"/>
      <c r="E210" s="197"/>
      <c r="F210" s="197"/>
      <c r="G210" s="197"/>
      <c r="H210" s="169"/>
      <c r="I210" s="152"/>
      <c r="J210" s="50"/>
      <c r="K210" s="50"/>
      <c r="L210" s="50"/>
      <c r="M210" s="50"/>
      <c r="N210" s="152"/>
      <c r="O210" s="197"/>
      <c r="P210" s="197"/>
      <c r="Q210" s="197"/>
      <c r="R210" s="197"/>
      <c r="S210" s="197"/>
      <c r="T210" s="197"/>
      <c r="U210" s="197"/>
      <c r="V210" s="197"/>
      <c r="W210" s="197"/>
      <c r="X210" s="197"/>
      <c r="Y210" s="197"/>
      <c r="Z210" s="197"/>
    </row>
    <row r="211" ht="15.75" customHeight="1">
      <c r="A211" s="180"/>
      <c r="B211" s="197"/>
      <c r="C211" s="197"/>
      <c r="D211" s="197"/>
      <c r="E211" s="197"/>
      <c r="F211" s="197"/>
      <c r="G211" s="197"/>
      <c r="H211" s="169"/>
      <c r="I211" s="152"/>
      <c r="J211" s="50"/>
      <c r="K211" s="50"/>
      <c r="L211" s="50"/>
      <c r="M211" s="50"/>
      <c r="N211" s="152"/>
      <c r="O211" s="197"/>
      <c r="P211" s="197"/>
      <c r="Q211" s="197"/>
      <c r="R211" s="197"/>
      <c r="S211" s="197"/>
      <c r="T211" s="197"/>
      <c r="U211" s="197"/>
      <c r="V211" s="197"/>
      <c r="W211" s="197"/>
      <c r="X211" s="197"/>
      <c r="Y211" s="197"/>
      <c r="Z211" s="197"/>
    </row>
    <row r="212" ht="15.75" customHeight="1">
      <c r="A212" s="180"/>
      <c r="B212" s="197"/>
      <c r="C212" s="197"/>
      <c r="D212" s="197"/>
      <c r="E212" s="197"/>
      <c r="F212" s="197"/>
      <c r="G212" s="197"/>
      <c r="H212" s="169"/>
      <c r="I212" s="152"/>
      <c r="J212" s="50"/>
      <c r="K212" s="50"/>
      <c r="L212" s="50"/>
      <c r="M212" s="50"/>
      <c r="N212" s="152"/>
      <c r="O212" s="197"/>
      <c r="P212" s="197"/>
      <c r="Q212" s="197"/>
      <c r="R212" s="197"/>
      <c r="S212" s="197"/>
      <c r="T212" s="197"/>
      <c r="U212" s="197"/>
      <c r="V212" s="197"/>
      <c r="W212" s="197"/>
      <c r="X212" s="197"/>
      <c r="Y212" s="197"/>
      <c r="Z212" s="197"/>
    </row>
    <row r="213" ht="15.75" customHeight="1">
      <c r="A213" s="180"/>
      <c r="B213" s="197"/>
      <c r="C213" s="197"/>
      <c r="D213" s="197"/>
      <c r="E213" s="197"/>
      <c r="F213" s="197"/>
      <c r="G213" s="197"/>
      <c r="H213" s="169"/>
      <c r="I213" s="152"/>
      <c r="J213" s="50"/>
      <c r="K213" s="50"/>
      <c r="L213" s="50"/>
      <c r="M213" s="50"/>
      <c r="N213" s="152"/>
      <c r="O213" s="197"/>
      <c r="P213" s="197"/>
      <c r="Q213" s="197"/>
      <c r="R213" s="197"/>
      <c r="S213" s="197"/>
      <c r="T213" s="197"/>
      <c r="U213" s="197"/>
      <c r="V213" s="197"/>
      <c r="W213" s="197"/>
      <c r="X213" s="197"/>
      <c r="Y213" s="197"/>
      <c r="Z213" s="197"/>
    </row>
    <row r="214" ht="15.75" customHeight="1">
      <c r="A214" s="180"/>
      <c r="B214" s="197"/>
      <c r="C214" s="197"/>
      <c r="D214" s="197"/>
      <c r="E214" s="197"/>
      <c r="F214" s="197"/>
      <c r="G214" s="197"/>
      <c r="H214" s="169"/>
      <c r="I214" s="152"/>
      <c r="J214" s="50"/>
      <c r="K214" s="50"/>
      <c r="L214" s="50"/>
      <c r="M214" s="50"/>
      <c r="N214" s="152"/>
      <c r="O214" s="197"/>
      <c r="P214" s="197"/>
      <c r="Q214" s="197"/>
      <c r="R214" s="197"/>
      <c r="S214" s="197"/>
      <c r="T214" s="197"/>
      <c r="U214" s="197"/>
      <c r="V214" s="197"/>
      <c r="W214" s="197"/>
      <c r="X214" s="197"/>
      <c r="Y214" s="197"/>
      <c r="Z214" s="197"/>
    </row>
    <row r="215" ht="15.75" customHeight="1">
      <c r="A215" s="180"/>
      <c r="B215" s="197"/>
      <c r="C215" s="197"/>
      <c r="D215" s="197"/>
      <c r="E215" s="197"/>
      <c r="F215" s="197"/>
      <c r="G215" s="197"/>
      <c r="H215" s="197"/>
      <c r="I215" s="152"/>
      <c r="J215" s="50"/>
      <c r="K215" s="50"/>
      <c r="L215" s="50"/>
      <c r="M215" s="50"/>
      <c r="N215" s="152"/>
      <c r="O215" s="197"/>
      <c r="P215" s="197"/>
      <c r="Q215" s="197"/>
      <c r="R215" s="197"/>
      <c r="S215" s="197"/>
      <c r="T215" s="197"/>
      <c r="U215" s="197"/>
      <c r="V215" s="197"/>
      <c r="W215" s="197"/>
      <c r="X215" s="197"/>
      <c r="Y215" s="197"/>
      <c r="Z215" s="197"/>
    </row>
    <row r="216" ht="15.75" customHeight="1">
      <c r="A216" s="180"/>
      <c r="B216" s="197"/>
      <c r="C216" s="197"/>
      <c r="D216" s="197"/>
      <c r="E216" s="197"/>
      <c r="F216" s="197"/>
      <c r="G216" s="197"/>
      <c r="H216" s="197"/>
      <c r="I216" s="152"/>
      <c r="J216" s="50"/>
      <c r="K216" s="50"/>
      <c r="L216" s="50"/>
      <c r="M216" s="50"/>
      <c r="N216" s="152"/>
      <c r="O216" s="197"/>
      <c r="P216" s="197"/>
      <c r="Q216" s="197"/>
      <c r="R216" s="197"/>
      <c r="S216" s="197"/>
      <c r="T216" s="197"/>
      <c r="U216" s="197"/>
      <c r="V216" s="197"/>
      <c r="W216" s="197"/>
      <c r="X216" s="197"/>
      <c r="Y216" s="197"/>
      <c r="Z216" s="197"/>
    </row>
    <row r="217" ht="15.75" customHeight="1">
      <c r="A217" s="180"/>
      <c r="B217" s="197"/>
      <c r="C217" s="197"/>
      <c r="D217" s="197"/>
      <c r="E217" s="197"/>
      <c r="F217" s="197"/>
      <c r="G217" s="197"/>
      <c r="H217" s="169"/>
      <c r="I217" s="152"/>
      <c r="J217" s="50"/>
      <c r="K217" s="50"/>
      <c r="L217" s="50"/>
      <c r="M217" s="50"/>
      <c r="N217" s="152"/>
      <c r="O217" s="197"/>
      <c r="P217" s="197"/>
      <c r="Q217" s="197"/>
      <c r="R217" s="197"/>
      <c r="S217" s="197"/>
      <c r="T217" s="197"/>
      <c r="U217" s="197"/>
      <c r="V217" s="197"/>
      <c r="W217" s="197"/>
      <c r="X217" s="197"/>
      <c r="Y217" s="197"/>
      <c r="Z217" s="197"/>
    </row>
    <row r="218" ht="15.75" customHeight="1">
      <c r="A218" s="180"/>
      <c r="B218" s="197"/>
      <c r="C218" s="197"/>
      <c r="D218" s="197"/>
      <c r="E218" s="197"/>
      <c r="F218" s="197"/>
      <c r="G218" s="197"/>
      <c r="H218" s="169"/>
      <c r="I218" s="152"/>
      <c r="J218" s="50"/>
      <c r="K218" s="50"/>
      <c r="L218" s="50"/>
      <c r="M218" s="50"/>
      <c r="N218" s="152"/>
      <c r="O218" s="197"/>
      <c r="P218" s="197"/>
      <c r="Q218" s="197"/>
      <c r="R218" s="197"/>
      <c r="S218" s="197"/>
      <c r="T218" s="197"/>
      <c r="U218" s="197"/>
      <c r="V218" s="197"/>
      <c r="W218" s="197"/>
      <c r="X218" s="197"/>
      <c r="Y218" s="197"/>
      <c r="Z218" s="197"/>
    </row>
    <row r="219" ht="15.75" customHeight="1">
      <c r="A219" s="180"/>
      <c r="B219" s="197"/>
      <c r="C219" s="197"/>
      <c r="D219" s="197"/>
      <c r="E219" s="197"/>
      <c r="F219" s="197"/>
      <c r="G219" s="197"/>
      <c r="H219" s="169"/>
      <c r="I219" s="152"/>
      <c r="J219" s="50"/>
      <c r="K219" s="50"/>
      <c r="L219" s="50"/>
      <c r="M219" s="50"/>
      <c r="N219" s="152"/>
      <c r="O219" s="197"/>
      <c r="P219" s="197"/>
      <c r="Q219" s="197"/>
      <c r="R219" s="197"/>
      <c r="S219" s="197"/>
      <c r="T219" s="197"/>
      <c r="U219" s="197"/>
      <c r="V219" s="197"/>
      <c r="W219" s="197"/>
      <c r="X219" s="197"/>
      <c r="Y219" s="197"/>
      <c r="Z219" s="197"/>
    </row>
    <row r="220" ht="15.75" customHeight="1">
      <c r="A220" s="180"/>
      <c r="B220" s="197"/>
      <c r="C220" s="197"/>
      <c r="D220" s="197"/>
      <c r="E220" s="197"/>
      <c r="F220" s="197"/>
      <c r="G220" s="197"/>
      <c r="H220" s="169"/>
      <c r="I220" s="152"/>
      <c r="J220" s="50"/>
      <c r="K220" s="50"/>
      <c r="L220" s="50"/>
      <c r="M220" s="50"/>
      <c r="N220" s="152"/>
      <c r="O220" s="197"/>
      <c r="P220" s="197"/>
      <c r="Q220" s="197"/>
      <c r="R220" s="197"/>
      <c r="S220" s="197"/>
      <c r="T220" s="197"/>
      <c r="U220" s="197"/>
      <c r="V220" s="197"/>
      <c r="W220" s="197"/>
      <c r="X220" s="197"/>
      <c r="Y220" s="197"/>
      <c r="Z220" s="197"/>
    </row>
    <row r="221" ht="15.75" customHeight="1">
      <c r="A221" s="180"/>
      <c r="B221" s="197"/>
      <c r="C221" s="197"/>
      <c r="D221" s="197"/>
      <c r="E221" s="197"/>
      <c r="F221" s="197"/>
      <c r="G221" s="197"/>
      <c r="H221" s="169"/>
      <c r="I221" s="152"/>
      <c r="J221" s="50"/>
      <c r="K221" s="50"/>
      <c r="L221" s="50"/>
      <c r="M221" s="50"/>
      <c r="N221" s="152"/>
      <c r="O221" s="197"/>
      <c r="P221" s="197"/>
      <c r="Q221" s="197"/>
      <c r="R221" s="197"/>
      <c r="S221" s="197"/>
      <c r="T221" s="197"/>
      <c r="U221" s="197"/>
      <c r="V221" s="197"/>
      <c r="W221" s="197"/>
      <c r="X221" s="197"/>
      <c r="Y221" s="197"/>
      <c r="Z221" s="197"/>
    </row>
    <row r="222" ht="15.75" customHeight="1">
      <c r="A222" s="180"/>
      <c r="B222" s="197"/>
      <c r="C222" s="197"/>
      <c r="D222" s="197"/>
      <c r="E222" s="197"/>
      <c r="F222" s="197"/>
      <c r="G222" s="197"/>
      <c r="H222" s="169"/>
      <c r="I222" s="152"/>
      <c r="J222" s="50"/>
      <c r="K222" s="50"/>
      <c r="L222" s="50"/>
      <c r="M222" s="50"/>
      <c r="N222" s="152"/>
      <c r="O222" s="197"/>
      <c r="P222" s="197"/>
      <c r="Q222" s="197"/>
      <c r="R222" s="197"/>
      <c r="S222" s="197"/>
      <c r="T222" s="197"/>
      <c r="U222" s="197"/>
      <c r="V222" s="197"/>
      <c r="W222" s="197"/>
      <c r="X222" s="197"/>
      <c r="Y222" s="197"/>
      <c r="Z222" s="197"/>
    </row>
    <row r="223" ht="15.75" customHeight="1">
      <c r="A223" s="180"/>
      <c r="B223" s="197"/>
      <c r="C223" s="197"/>
      <c r="D223" s="197"/>
      <c r="E223" s="197"/>
      <c r="F223" s="197"/>
      <c r="G223" s="197"/>
      <c r="H223" s="169"/>
      <c r="I223" s="152"/>
      <c r="J223" s="50"/>
      <c r="K223" s="50"/>
      <c r="L223" s="50"/>
      <c r="M223" s="50"/>
      <c r="N223" s="152"/>
      <c r="O223" s="197"/>
      <c r="P223" s="197"/>
      <c r="Q223" s="197"/>
      <c r="R223" s="197"/>
      <c r="S223" s="197"/>
      <c r="T223" s="197"/>
      <c r="U223" s="197"/>
      <c r="V223" s="197"/>
      <c r="W223" s="197"/>
      <c r="X223" s="197"/>
      <c r="Y223" s="197"/>
      <c r="Z223" s="197"/>
    </row>
    <row r="224" ht="15.75" customHeight="1">
      <c r="A224" s="180"/>
      <c r="B224" s="197"/>
      <c r="C224" s="197"/>
      <c r="D224" s="197"/>
      <c r="E224" s="197"/>
      <c r="F224" s="197"/>
      <c r="G224" s="197"/>
      <c r="H224" s="169"/>
      <c r="I224" s="152"/>
      <c r="J224" s="50"/>
      <c r="K224" s="50"/>
      <c r="L224" s="50"/>
      <c r="M224" s="50"/>
      <c r="N224" s="152"/>
      <c r="O224" s="197"/>
      <c r="P224" s="197"/>
      <c r="Q224" s="197"/>
      <c r="R224" s="197"/>
      <c r="S224" s="197"/>
      <c r="T224" s="197"/>
      <c r="U224" s="197"/>
      <c r="V224" s="197"/>
      <c r="W224" s="197"/>
      <c r="X224" s="197"/>
      <c r="Y224" s="197"/>
      <c r="Z224" s="197"/>
    </row>
    <row r="225" ht="15.75" customHeight="1">
      <c r="A225" s="180"/>
      <c r="B225" s="197"/>
      <c r="C225" s="197"/>
      <c r="D225" s="197"/>
      <c r="E225" s="197"/>
      <c r="F225" s="197"/>
      <c r="G225" s="197"/>
      <c r="H225" s="169"/>
      <c r="I225" s="152"/>
      <c r="J225" s="50"/>
      <c r="K225" s="50"/>
      <c r="L225" s="50"/>
      <c r="M225" s="50"/>
      <c r="N225" s="152"/>
      <c r="O225" s="197"/>
      <c r="P225" s="197"/>
      <c r="Q225" s="197"/>
      <c r="R225" s="197"/>
      <c r="S225" s="197"/>
      <c r="T225" s="197"/>
      <c r="U225" s="197"/>
      <c r="V225" s="197"/>
      <c r="W225" s="197"/>
      <c r="X225" s="197"/>
      <c r="Y225" s="197"/>
      <c r="Z225" s="197"/>
    </row>
    <row r="226" ht="15.75" customHeight="1">
      <c r="A226" s="180"/>
      <c r="B226" s="197"/>
      <c r="C226" s="197"/>
      <c r="D226" s="197"/>
      <c r="E226" s="197"/>
      <c r="F226" s="197"/>
      <c r="G226" s="197"/>
      <c r="H226" s="169"/>
      <c r="I226" s="152"/>
      <c r="J226" s="50"/>
      <c r="K226" s="50"/>
      <c r="L226" s="50"/>
      <c r="M226" s="50"/>
      <c r="N226" s="152"/>
      <c r="O226" s="197"/>
      <c r="P226" s="197"/>
      <c r="Q226" s="197"/>
      <c r="R226" s="197"/>
      <c r="S226" s="197"/>
      <c r="T226" s="197"/>
      <c r="U226" s="197"/>
      <c r="V226" s="197"/>
      <c r="W226" s="197"/>
      <c r="X226" s="197"/>
      <c r="Y226" s="197"/>
      <c r="Z226" s="197"/>
    </row>
    <row r="227" ht="15.75" customHeight="1">
      <c r="A227" s="180"/>
      <c r="B227" s="197"/>
      <c r="C227" s="197"/>
      <c r="D227" s="197"/>
      <c r="E227" s="197"/>
      <c r="F227" s="197"/>
      <c r="G227" s="197"/>
      <c r="H227" s="169"/>
      <c r="I227" s="152"/>
      <c r="J227" s="50"/>
      <c r="K227" s="50"/>
      <c r="L227" s="50"/>
      <c r="M227" s="50"/>
      <c r="N227" s="152"/>
      <c r="O227" s="197"/>
      <c r="P227" s="197"/>
      <c r="Q227" s="197"/>
      <c r="R227" s="197"/>
      <c r="S227" s="197"/>
      <c r="T227" s="197"/>
      <c r="U227" s="197"/>
      <c r="V227" s="197"/>
      <c r="W227" s="197"/>
      <c r="X227" s="197"/>
      <c r="Y227" s="197"/>
      <c r="Z227" s="197"/>
    </row>
    <row r="228" ht="15.75" customHeight="1">
      <c r="A228" s="180"/>
      <c r="B228" s="197"/>
      <c r="C228" s="197"/>
      <c r="D228" s="197"/>
      <c r="E228" s="197"/>
      <c r="F228" s="197"/>
      <c r="G228" s="197"/>
      <c r="H228" s="197"/>
      <c r="I228" s="152"/>
      <c r="J228" s="50"/>
      <c r="K228" s="50"/>
      <c r="L228" s="50"/>
      <c r="M228" s="50"/>
      <c r="N228" s="152"/>
      <c r="O228" s="197"/>
      <c r="P228" s="197"/>
      <c r="Q228" s="197"/>
      <c r="R228" s="197"/>
      <c r="S228" s="197"/>
      <c r="T228" s="197"/>
      <c r="U228" s="197"/>
      <c r="V228" s="197"/>
      <c r="W228" s="197"/>
      <c r="X228" s="197"/>
      <c r="Y228" s="197"/>
      <c r="Z228" s="197"/>
    </row>
    <row r="229" ht="15.75" customHeight="1">
      <c r="A229" s="180"/>
      <c r="B229" s="197"/>
      <c r="C229" s="197"/>
      <c r="D229" s="197"/>
      <c r="E229" s="197"/>
      <c r="F229" s="197"/>
      <c r="G229" s="197"/>
      <c r="H229" s="169"/>
      <c r="I229" s="152"/>
      <c r="J229" s="50"/>
      <c r="K229" s="50"/>
      <c r="L229" s="50"/>
      <c r="M229" s="50"/>
      <c r="N229" s="152"/>
      <c r="O229" s="197"/>
      <c r="P229" s="197"/>
      <c r="Q229" s="197"/>
      <c r="R229" s="197"/>
      <c r="S229" s="197"/>
      <c r="T229" s="197"/>
      <c r="U229" s="197"/>
      <c r="V229" s="197"/>
      <c r="W229" s="197"/>
      <c r="X229" s="197"/>
      <c r="Y229" s="197"/>
      <c r="Z229" s="197"/>
    </row>
    <row r="230" ht="15.75" customHeight="1">
      <c r="A230" s="180"/>
      <c r="B230" s="197"/>
      <c r="C230" s="197"/>
      <c r="D230" s="197"/>
      <c r="E230" s="197"/>
      <c r="F230" s="197"/>
      <c r="G230" s="197"/>
      <c r="H230" s="197"/>
      <c r="I230" s="152"/>
      <c r="J230" s="50"/>
      <c r="K230" s="50"/>
      <c r="L230" s="50"/>
      <c r="M230" s="50"/>
      <c r="N230" s="152"/>
      <c r="O230" s="197"/>
      <c r="P230" s="197"/>
      <c r="Q230" s="197"/>
      <c r="R230" s="197"/>
      <c r="S230" s="197"/>
      <c r="T230" s="197"/>
      <c r="U230" s="197"/>
      <c r="V230" s="197"/>
      <c r="W230" s="197"/>
      <c r="X230" s="197"/>
      <c r="Y230" s="197"/>
      <c r="Z230" s="197"/>
    </row>
    <row r="231" ht="15.75" customHeight="1">
      <c r="A231" s="180"/>
      <c r="B231" s="197"/>
      <c r="C231" s="197"/>
      <c r="D231" s="197"/>
      <c r="E231" s="197"/>
      <c r="F231" s="197"/>
      <c r="G231" s="197"/>
      <c r="H231" s="197"/>
      <c r="I231" s="152"/>
      <c r="J231" s="50"/>
      <c r="K231" s="50"/>
      <c r="L231" s="50"/>
      <c r="M231" s="50"/>
      <c r="N231" s="152"/>
      <c r="O231" s="197"/>
      <c r="P231" s="197"/>
      <c r="Q231" s="197"/>
      <c r="R231" s="197"/>
      <c r="S231" s="197"/>
      <c r="T231" s="197"/>
      <c r="U231" s="197"/>
      <c r="V231" s="197"/>
      <c r="W231" s="197"/>
      <c r="X231" s="197"/>
      <c r="Y231" s="197"/>
      <c r="Z231" s="197"/>
    </row>
    <row r="232" ht="15.75" customHeight="1">
      <c r="A232" s="180"/>
      <c r="B232" s="197"/>
      <c r="C232" s="197"/>
      <c r="D232" s="197"/>
      <c r="E232" s="197"/>
      <c r="F232" s="197"/>
      <c r="G232" s="197"/>
      <c r="H232" s="197"/>
      <c r="I232" s="152"/>
      <c r="J232" s="50"/>
      <c r="K232" s="50"/>
      <c r="L232" s="50"/>
      <c r="M232" s="50"/>
      <c r="N232" s="152"/>
      <c r="O232" s="197"/>
      <c r="P232" s="197"/>
      <c r="Q232" s="197"/>
      <c r="R232" s="197"/>
      <c r="S232" s="197"/>
      <c r="T232" s="197"/>
      <c r="U232" s="197"/>
      <c r="V232" s="197"/>
      <c r="W232" s="197"/>
      <c r="X232" s="197"/>
      <c r="Y232" s="197"/>
      <c r="Z232" s="197"/>
    </row>
    <row r="233" ht="15.75" customHeight="1">
      <c r="A233" s="180"/>
      <c r="B233" s="197"/>
      <c r="C233" s="197"/>
      <c r="D233" s="197"/>
      <c r="E233" s="197"/>
      <c r="F233" s="197"/>
      <c r="G233" s="197"/>
      <c r="H233" s="169"/>
      <c r="I233" s="152"/>
      <c r="J233" s="50"/>
      <c r="K233" s="50"/>
      <c r="L233" s="50"/>
      <c r="M233" s="50"/>
      <c r="N233" s="152"/>
      <c r="O233" s="197"/>
      <c r="P233" s="197"/>
      <c r="Q233" s="197"/>
      <c r="R233" s="197"/>
      <c r="S233" s="197"/>
      <c r="T233" s="197"/>
      <c r="U233" s="197"/>
      <c r="V233" s="197"/>
      <c r="W233" s="197"/>
      <c r="X233" s="197"/>
      <c r="Y233" s="197"/>
      <c r="Z233" s="197"/>
    </row>
    <row r="234" ht="15.75" customHeight="1">
      <c r="A234" s="180"/>
      <c r="B234" s="197"/>
      <c r="C234" s="197"/>
      <c r="D234" s="197"/>
      <c r="E234" s="197"/>
      <c r="F234" s="197"/>
      <c r="G234" s="197"/>
      <c r="H234" s="197"/>
      <c r="I234" s="152"/>
      <c r="J234" s="50"/>
      <c r="K234" s="50"/>
      <c r="L234" s="50"/>
      <c r="M234" s="50"/>
      <c r="N234" s="152"/>
      <c r="O234" s="197"/>
      <c r="P234" s="197"/>
      <c r="Q234" s="197"/>
      <c r="R234" s="197"/>
      <c r="S234" s="197"/>
      <c r="T234" s="197"/>
      <c r="U234" s="197"/>
      <c r="V234" s="197"/>
      <c r="W234" s="197"/>
      <c r="X234" s="197"/>
      <c r="Y234" s="197"/>
      <c r="Z234" s="197"/>
    </row>
    <row r="235" ht="15.75" customHeight="1">
      <c r="A235" s="180"/>
      <c r="B235" s="197"/>
      <c r="C235" s="197"/>
      <c r="D235" s="197"/>
      <c r="E235" s="197"/>
      <c r="F235" s="197"/>
      <c r="G235" s="197"/>
      <c r="H235" s="169"/>
      <c r="I235" s="152"/>
      <c r="J235" s="50"/>
      <c r="K235" s="50"/>
      <c r="L235" s="50"/>
      <c r="M235" s="50"/>
      <c r="N235" s="152"/>
      <c r="O235" s="197"/>
      <c r="P235" s="197"/>
      <c r="Q235" s="197"/>
      <c r="R235" s="197"/>
      <c r="S235" s="197"/>
      <c r="T235" s="197"/>
      <c r="U235" s="197"/>
      <c r="V235" s="197"/>
      <c r="W235" s="197"/>
      <c r="X235" s="197"/>
      <c r="Y235" s="197"/>
      <c r="Z235" s="197"/>
    </row>
    <row r="236" ht="15.75" customHeight="1">
      <c r="A236" s="180"/>
      <c r="B236" s="197"/>
      <c r="C236" s="197"/>
      <c r="D236" s="197"/>
      <c r="E236" s="197"/>
      <c r="F236" s="197"/>
      <c r="G236" s="197"/>
      <c r="H236" s="197"/>
      <c r="I236" s="152"/>
      <c r="J236" s="50"/>
      <c r="K236" s="50"/>
      <c r="L236" s="50"/>
      <c r="M236" s="50"/>
      <c r="N236" s="152"/>
      <c r="O236" s="197"/>
      <c r="P236" s="197"/>
      <c r="Q236" s="197"/>
      <c r="R236" s="197"/>
      <c r="S236" s="197"/>
      <c r="T236" s="197"/>
      <c r="U236" s="197"/>
      <c r="V236" s="197"/>
      <c r="W236" s="197"/>
      <c r="X236" s="197"/>
      <c r="Y236" s="197"/>
      <c r="Z236" s="197"/>
    </row>
    <row r="237" ht="15.75" customHeight="1">
      <c r="A237" s="180"/>
      <c r="B237" s="197"/>
      <c r="C237" s="197"/>
      <c r="D237" s="197"/>
      <c r="E237" s="197"/>
      <c r="F237" s="197"/>
      <c r="G237" s="197"/>
      <c r="H237" s="169"/>
      <c r="I237" s="152"/>
      <c r="J237" s="50"/>
      <c r="K237" s="50"/>
      <c r="L237" s="50"/>
      <c r="M237" s="50"/>
      <c r="N237" s="152"/>
      <c r="O237" s="197"/>
      <c r="P237" s="197"/>
      <c r="Q237" s="197"/>
      <c r="R237" s="197"/>
      <c r="S237" s="197"/>
      <c r="T237" s="197"/>
      <c r="U237" s="197"/>
      <c r="V237" s="197"/>
      <c r="W237" s="197"/>
      <c r="X237" s="197"/>
      <c r="Y237" s="197"/>
      <c r="Z237" s="197"/>
    </row>
    <row r="238" ht="15.75" customHeight="1">
      <c r="A238" s="180"/>
      <c r="B238" s="197"/>
      <c r="C238" s="197"/>
      <c r="D238" s="197"/>
      <c r="E238" s="197"/>
      <c r="F238" s="197"/>
      <c r="G238" s="197"/>
      <c r="H238" s="169"/>
      <c r="I238" s="152"/>
      <c r="J238" s="50"/>
      <c r="K238" s="50"/>
      <c r="L238" s="50"/>
      <c r="M238" s="50"/>
      <c r="N238" s="152"/>
      <c r="O238" s="197"/>
      <c r="P238" s="197"/>
      <c r="Q238" s="197"/>
      <c r="R238" s="197"/>
      <c r="S238" s="197"/>
      <c r="T238" s="197"/>
      <c r="U238" s="197"/>
      <c r="V238" s="197"/>
      <c r="W238" s="197"/>
      <c r="X238" s="197"/>
      <c r="Y238" s="197"/>
      <c r="Z238" s="197"/>
    </row>
    <row r="239" ht="15.75" customHeight="1">
      <c r="A239" s="180"/>
      <c r="B239" s="197"/>
      <c r="C239" s="197"/>
      <c r="D239" s="197"/>
      <c r="E239" s="197"/>
      <c r="F239" s="197"/>
      <c r="G239" s="197"/>
      <c r="H239" s="197"/>
      <c r="I239" s="152"/>
      <c r="J239" s="50"/>
      <c r="K239" s="50"/>
      <c r="L239" s="50"/>
      <c r="M239" s="50"/>
      <c r="N239" s="152"/>
      <c r="O239" s="197"/>
      <c r="P239" s="197"/>
      <c r="Q239" s="197"/>
      <c r="R239" s="197"/>
      <c r="S239" s="197"/>
      <c r="T239" s="197"/>
      <c r="U239" s="197"/>
      <c r="V239" s="197"/>
      <c r="W239" s="197"/>
      <c r="X239" s="197"/>
      <c r="Y239" s="197"/>
      <c r="Z239" s="197"/>
    </row>
    <row r="240" ht="15.75" customHeight="1">
      <c r="A240" s="180"/>
      <c r="B240" s="197"/>
      <c r="C240" s="197"/>
      <c r="D240" s="197"/>
      <c r="E240" s="197"/>
      <c r="F240" s="197"/>
      <c r="G240" s="197"/>
      <c r="H240" s="169"/>
      <c r="I240" s="152"/>
      <c r="J240" s="50"/>
      <c r="K240" s="50"/>
      <c r="L240" s="50"/>
      <c r="M240" s="50"/>
      <c r="N240" s="152"/>
      <c r="O240" s="197"/>
      <c r="P240" s="197"/>
      <c r="Q240" s="197"/>
      <c r="R240" s="197"/>
      <c r="S240" s="197"/>
      <c r="T240" s="197"/>
      <c r="U240" s="197"/>
      <c r="V240" s="197"/>
      <c r="W240" s="197"/>
      <c r="X240" s="197"/>
      <c r="Y240" s="197"/>
      <c r="Z240" s="197"/>
    </row>
    <row r="241" ht="15.75" customHeight="1">
      <c r="A241" s="180"/>
      <c r="B241" s="197"/>
      <c r="C241" s="197"/>
      <c r="D241" s="197"/>
      <c r="E241" s="197"/>
      <c r="F241" s="197"/>
      <c r="G241" s="197"/>
      <c r="H241" s="169"/>
      <c r="I241" s="152"/>
      <c r="J241" s="50"/>
      <c r="K241" s="50"/>
      <c r="L241" s="50"/>
      <c r="M241" s="50"/>
      <c r="N241" s="152"/>
      <c r="O241" s="197"/>
      <c r="P241" s="197"/>
      <c r="Q241" s="197"/>
      <c r="R241" s="197"/>
      <c r="S241" s="197"/>
      <c r="T241" s="197"/>
      <c r="U241" s="197"/>
      <c r="V241" s="197"/>
      <c r="W241" s="197"/>
      <c r="X241" s="197"/>
      <c r="Y241" s="197"/>
      <c r="Z241" s="197"/>
    </row>
    <row r="242" ht="15.75" customHeight="1">
      <c r="A242" s="180"/>
      <c r="B242" s="197"/>
      <c r="C242" s="197"/>
      <c r="D242" s="197"/>
      <c r="E242" s="197"/>
      <c r="F242" s="197"/>
      <c r="G242" s="197"/>
      <c r="H242" s="197"/>
      <c r="I242" s="152"/>
      <c r="J242" s="50"/>
      <c r="K242" s="50"/>
      <c r="L242" s="50"/>
      <c r="M242" s="50"/>
      <c r="N242" s="152"/>
      <c r="O242" s="197"/>
      <c r="P242" s="197"/>
      <c r="Q242" s="197"/>
      <c r="R242" s="197"/>
      <c r="S242" s="197"/>
      <c r="T242" s="197"/>
      <c r="U242" s="197"/>
      <c r="V242" s="197"/>
      <c r="W242" s="197"/>
      <c r="X242" s="197"/>
      <c r="Y242" s="197"/>
      <c r="Z242" s="197"/>
    </row>
    <row r="243" ht="15.75" customHeight="1">
      <c r="A243" s="180"/>
      <c r="B243" s="197"/>
      <c r="C243" s="197"/>
      <c r="D243" s="197"/>
      <c r="E243" s="197"/>
      <c r="F243" s="197"/>
      <c r="G243" s="197"/>
      <c r="H243" s="169"/>
      <c r="I243" s="152"/>
      <c r="J243" s="50"/>
      <c r="K243" s="50"/>
      <c r="L243" s="50"/>
      <c r="M243" s="50"/>
      <c r="N243" s="152"/>
      <c r="O243" s="197"/>
      <c r="P243" s="197"/>
      <c r="Q243" s="197"/>
      <c r="R243" s="197"/>
      <c r="S243" s="197"/>
      <c r="T243" s="197"/>
      <c r="U243" s="197"/>
      <c r="V243" s="197"/>
      <c r="W243" s="197"/>
      <c r="X243" s="197"/>
      <c r="Y243" s="197"/>
      <c r="Z243" s="197"/>
    </row>
    <row r="244" ht="15.75" customHeight="1">
      <c r="A244" s="180"/>
      <c r="B244" s="197"/>
      <c r="C244" s="197"/>
      <c r="D244" s="197"/>
      <c r="E244" s="197"/>
      <c r="F244" s="197"/>
      <c r="G244" s="197"/>
      <c r="H244" s="169"/>
      <c r="I244" s="152"/>
      <c r="J244" s="50"/>
      <c r="K244" s="50"/>
      <c r="L244" s="50"/>
      <c r="M244" s="50"/>
      <c r="N244" s="152"/>
      <c r="O244" s="197"/>
      <c r="P244" s="197"/>
      <c r="Q244" s="197"/>
      <c r="R244" s="197"/>
      <c r="S244" s="197"/>
      <c r="T244" s="197"/>
      <c r="U244" s="197"/>
      <c r="V244" s="197"/>
      <c r="W244" s="197"/>
      <c r="X244" s="197"/>
      <c r="Y244" s="197"/>
      <c r="Z244" s="197"/>
    </row>
    <row r="245" ht="15.75" customHeight="1">
      <c r="A245" s="180"/>
      <c r="B245" s="197"/>
      <c r="C245" s="197"/>
      <c r="D245" s="197"/>
      <c r="E245" s="197"/>
      <c r="F245" s="197"/>
      <c r="G245" s="197"/>
      <c r="H245" s="197"/>
      <c r="I245" s="152"/>
      <c r="J245" s="50"/>
      <c r="K245" s="50"/>
      <c r="L245" s="50"/>
      <c r="M245" s="50"/>
      <c r="N245" s="152"/>
      <c r="O245" s="197"/>
      <c r="P245" s="197"/>
      <c r="Q245" s="197"/>
      <c r="R245" s="197"/>
      <c r="S245" s="197"/>
      <c r="T245" s="197"/>
      <c r="U245" s="197"/>
      <c r="V245" s="197"/>
      <c r="W245" s="197"/>
      <c r="X245" s="197"/>
      <c r="Y245" s="197"/>
      <c r="Z245" s="197"/>
    </row>
    <row r="246" ht="15.75" customHeight="1">
      <c r="A246" s="180"/>
      <c r="B246" s="197"/>
      <c r="C246" s="197"/>
      <c r="D246" s="197"/>
      <c r="E246" s="197"/>
      <c r="F246" s="197"/>
      <c r="G246" s="197"/>
      <c r="H246" s="169"/>
      <c r="I246" s="152"/>
      <c r="J246" s="50"/>
      <c r="K246" s="50"/>
      <c r="L246" s="50"/>
      <c r="M246" s="50"/>
      <c r="N246" s="152"/>
      <c r="O246" s="197"/>
      <c r="P246" s="197"/>
      <c r="Q246" s="197"/>
      <c r="R246" s="197"/>
      <c r="S246" s="197"/>
      <c r="T246" s="197"/>
      <c r="U246" s="197"/>
      <c r="V246" s="197"/>
      <c r="W246" s="197"/>
      <c r="X246" s="197"/>
      <c r="Y246" s="197"/>
      <c r="Z246" s="197"/>
    </row>
    <row r="247" ht="15.75" customHeight="1">
      <c r="A247" s="180"/>
      <c r="B247" s="197"/>
      <c r="C247" s="197"/>
      <c r="D247" s="197"/>
      <c r="E247" s="197"/>
      <c r="F247" s="197"/>
      <c r="G247" s="197"/>
      <c r="H247" s="197"/>
      <c r="I247" s="152"/>
      <c r="J247" s="50"/>
      <c r="K247" s="50"/>
      <c r="L247" s="50"/>
      <c r="M247" s="50"/>
      <c r="N247" s="152"/>
      <c r="O247" s="197"/>
      <c r="P247" s="197"/>
      <c r="Q247" s="197"/>
      <c r="R247" s="197"/>
      <c r="S247" s="197"/>
      <c r="T247" s="197"/>
      <c r="U247" s="197"/>
      <c r="V247" s="197"/>
      <c r="W247" s="197"/>
      <c r="X247" s="197"/>
      <c r="Y247" s="197"/>
      <c r="Z247" s="197"/>
    </row>
    <row r="248" ht="15.75" customHeight="1">
      <c r="A248" s="180"/>
      <c r="B248" s="197"/>
      <c r="C248" s="197"/>
      <c r="D248" s="197"/>
      <c r="E248" s="197"/>
      <c r="F248" s="197"/>
      <c r="G248" s="197"/>
      <c r="H248" s="197"/>
      <c r="I248" s="152"/>
      <c r="J248" s="50"/>
      <c r="K248" s="50"/>
      <c r="L248" s="50"/>
      <c r="M248" s="50"/>
      <c r="N248" s="152"/>
      <c r="O248" s="197"/>
      <c r="P248" s="197"/>
      <c r="Q248" s="197"/>
      <c r="R248" s="197"/>
      <c r="S248" s="197"/>
      <c r="T248" s="197"/>
      <c r="U248" s="197"/>
      <c r="V248" s="197"/>
      <c r="W248" s="197"/>
      <c r="X248" s="197"/>
      <c r="Y248" s="197"/>
      <c r="Z248" s="197"/>
    </row>
    <row r="249" ht="15.75" customHeight="1">
      <c r="A249" s="180"/>
      <c r="B249" s="197"/>
      <c r="C249" s="197"/>
      <c r="D249" s="197"/>
      <c r="E249" s="197"/>
      <c r="F249" s="197"/>
      <c r="G249" s="197"/>
      <c r="H249" s="169"/>
      <c r="I249" s="152"/>
      <c r="J249" s="50"/>
      <c r="K249" s="50"/>
      <c r="L249" s="50"/>
      <c r="M249" s="50"/>
      <c r="N249" s="152"/>
      <c r="O249" s="197"/>
      <c r="P249" s="197"/>
      <c r="Q249" s="197"/>
      <c r="R249" s="197"/>
      <c r="S249" s="197"/>
      <c r="T249" s="197"/>
      <c r="U249" s="197"/>
      <c r="V249" s="197"/>
      <c r="W249" s="197"/>
      <c r="X249" s="197"/>
      <c r="Y249" s="197"/>
      <c r="Z249" s="197"/>
    </row>
    <row r="250" ht="15.75" customHeight="1">
      <c r="A250" s="180"/>
      <c r="B250" s="197"/>
      <c r="C250" s="197"/>
      <c r="D250" s="197"/>
      <c r="E250" s="197"/>
      <c r="F250" s="197"/>
      <c r="G250" s="197"/>
      <c r="H250" s="197"/>
      <c r="I250" s="152"/>
      <c r="J250" s="50"/>
      <c r="K250" s="50"/>
      <c r="L250" s="50"/>
      <c r="M250" s="50"/>
      <c r="N250" s="152"/>
      <c r="O250" s="197"/>
      <c r="P250" s="197"/>
      <c r="Q250" s="197"/>
      <c r="R250" s="197"/>
      <c r="S250" s="197"/>
      <c r="T250" s="197"/>
      <c r="U250" s="197"/>
      <c r="V250" s="197"/>
      <c r="W250" s="197"/>
      <c r="X250" s="197"/>
      <c r="Y250" s="197"/>
      <c r="Z250" s="197"/>
    </row>
    <row r="251" ht="15.75" customHeight="1">
      <c r="A251" s="180"/>
      <c r="B251" s="197"/>
      <c r="C251" s="197"/>
      <c r="D251" s="197"/>
      <c r="E251" s="197"/>
      <c r="F251" s="197"/>
      <c r="G251" s="197"/>
      <c r="H251" s="197"/>
      <c r="I251" s="152"/>
      <c r="J251" s="50"/>
      <c r="K251" s="50"/>
      <c r="L251" s="50"/>
      <c r="M251" s="50"/>
      <c r="N251" s="152"/>
      <c r="O251" s="197"/>
      <c r="P251" s="197"/>
      <c r="Q251" s="197"/>
      <c r="R251" s="197"/>
      <c r="S251" s="197"/>
      <c r="T251" s="197"/>
      <c r="U251" s="197"/>
      <c r="V251" s="197"/>
      <c r="W251" s="197"/>
      <c r="X251" s="197"/>
      <c r="Y251" s="197"/>
      <c r="Z251" s="197"/>
    </row>
    <row r="252" ht="15.75" customHeight="1">
      <c r="A252" s="180"/>
      <c r="B252" s="197"/>
      <c r="C252" s="197"/>
      <c r="D252" s="197"/>
      <c r="E252" s="197"/>
      <c r="F252" s="197"/>
      <c r="G252" s="197"/>
      <c r="H252" s="169"/>
      <c r="I252" s="152"/>
      <c r="J252" s="50"/>
      <c r="K252" s="50"/>
      <c r="L252" s="50"/>
      <c r="M252" s="50"/>
      <c r="N252" s="152"/>
      <c r="O252" s="197"/>
      <c r="P252" s="197"/>
      <c r="Q252" s="197"/>
      <c r="R252" s="197"/>
      <c r="S252" s="197"/>
      <c r="T252" s="197"/>
      <c r="U252" s="197"/>
      <c r="V252" s="197"/>
      <c r="W252" s="197"/>
      <c r="X252" s="197"/>
      <c r="Y252" s="197"/>
      <c r="Z252" s="197"/>
    </row>
    <row r="253" ht="15.75" customHeight="1">
      <c r="A253" s="180"/>
      <c r="B253" s="197"/>
      <c r="C253" s="197"/>
      <c r="D253" s="197"/>
      <c r="E253" s="197"/>
      <c r="F253" s="197"/>
      <c r="G253" s="197"/>
      <c r="H253" s="169"/>
      <c r="I253" s="152"/>
      <c r="J253" s="50"/>
      <c r="K253" s="50"/>
      <c r="L253" s="50"/>
      <c r="M253" s="50"/>
      <c r="N253" s="152"/>
      <c r="O253" s="197"/>
      <c r="P253" s="197"/>
      <c r="Q253" s="197"/>
      <c r="R253" s="197"/>
      <c r="S253" s="197"/>
      <c r="T253" s="197"/>
      <c r="U253" s="197"/>
      <c r="V253" s="197"/>
      <c r="W253" s="197"/>
      <c r="X253" s="197"/>
      <c r="Y253" s="197"/>
      <c r="Z253" s="197"/>
    </row>
    <row r="254" ht="15.75" customHeight="1">
      <c r="A254" s="180"/>
      <c r="B254" s="197"/>
      <c r="C254" s="197"/>
      <c r="D254" s="197"/>
      <c r="E254" s="197"/>
      <c r="F254" s="197"/>
      <c r="G254" s="197"/>
      <c r="H254" s="169"/>
      <c r="I254" s="152"/>
      <c r="J254" s="50"/>
      <c r="K254" s="50"/>
      <c r="L254" s="50"/>
      <c r="M254" s="50"/>
      <c r="N254" s="152"/>
      <c r="O254" s="197"/>
      <c r="P254" s="197"/>
      <c r="Q254" s="197"/>
      <c r="R254" s="197"/>
      <c r="S254" s="197"/>
      <c r="T254" s="197"/>
      <c r="U254" s="197"/>
      <c r="V254" s="197"/>
      <c r="W254" s="197"/>
      <c r="X254" s="197"/>
      <c r="Y254" s="197"/>
      <c r="Z254" s="197"/>
    </row>
    <row r="255" ht="15.75" customHeight="1">
      <c r="A255" s="180"/>
      <c r="B255" s="197"/>
      <c r="C255" s="197"/>
      <c r="D255" s="197"/>
      <c r="E255" s="197"/>
      <c r="F255" s="197"/>
      <c r="G255" s="197"/>
      <c r="H255" s="169"/>
      <c r="I255" s="152"/>
      <c r="J255" s="50"/>
      <c r="K255" s="50"/>
      <c r="L255" s="50"/>
      <c r="M255" s="50"/>
      <c r="N255" s="152"/>
      <c r="O255" s="197"/>
      <c r="P255" s="197"/>
      <c r="Q255" s="197"/>
      <c r="R255" s="197"/>
      <c r="S255" s="197"/>
      <c r="T255" s="197"/>
      <c r="U255" s="197"/>
      <c r="V255" s="197"/>
      <c r="W255" s="197"/>
      <c r="X255" s="197"/>
      <c r="Y255" s="197"/>
      <c r="Z255" s="197"/>
    </row>
    <row r="256" ht="15.75" customHeight="1">
      <c r="A256" s="180"/>
      <c r="B256" s="197"/>
      <c r="C256" s="197"/>
      <c r="D256" s="197"/>
      <c r="E256" s="197"/>
      <c r="F256" s="197"/>
      <c r="G256" s="197"/>
      <c r="H256" s="169"/>
      <c r="I256" s="152"/>
      <c r="J256" s="50"/>
      <c r="K256" s="50"/>
      <c r="L256" s="50"/>
      <c r="M256" s="50"/>
      <c r="N256" s="152"/>
      <c r="O256" s="197"/>
      <c r="P256" s="197"/>
      <c r="Q256" s="197"/>
      <c r="R256" s="197"/>
      <c r="S256" s="197"/>
      <c r="T256" s="197"/>
      <c r="U256" s="197"/>
      <c r="V256" s="197"/>
      <c r="W256" s="197"/>
      <c r="X256" s="197"/>
      <c r="Y256" s="197"/>
      <c r="Z256" s="197"/>
    </row>
    <row r="257" ht="15.75" customHeight="1">
      <c r="A257" s="180"/>
      <c r="B257" s="197"/>
      <c r="C257" s="197"/>
      <c r="D257" s="197"/>
      <c r="E257" s="197"/>
      <c r="F257" s="197"/>
      <c r="G257" s="197"/>
      <c r="H257" s="169"/>
      <c r="I257" s="152"/>
      <c r="J257" s="50"/>
      <c r="K257" s="50"/>
      <c r="L257" s="50"/>
      <c r="M257" s="50"/>
      <c r="N257" s="152"/>
      <c r="O257" s="197"/>
      <c r="P257" s="197"/>
      <c r="Q257" s="197"/>
      <c r="R257" s="197"/>
      <c r="S257" s="197"/>
      <c r="T257" s="197"/>
      <c r="U257" s="197"/>
      <c r="V257" s="197"/>
      <c r="W257" s="197"/>
      <c r="X257" s="197"/>
      <c r="Y257" s="197"/>
      <c r="Z257" s="197"/>
    </row>
    <row r="258" ht="15.75" customHeight="1">
      <c r="A258" s="180"/>
      <c r="B258" s="197"/>
      <c r="C258" s="197"/>
      <c r="D258" s="197"/>
      <c r="E258" s="197"/>
      <c r="F258" s="197"/>
      <c r="G258" s="197"/>
      <c r="H258" s="169"/>
      <c r="I258" s="152"/>
      <c r="J258" s="50"/>
      <c r="K258" s="50"/>
      <c r="L258" s="50"/>
      <c r="M258" s="50"/>
      <c r="N258" s="152"/>
      <c r="O258" s="197"/>
      <c r="P258" s="197"/>
      <c r="Q258" s="197"/>
      <c r="R258" s="197"/>
      <c r="S258" s="197"/>
      <c r="T258" s="197"/>
      <c r="U258" s="197"/>
      <c r="V258" s="197"/>
      <c r="W258" s="197"/>
      <c r="X258" s="197"/>
      <c r="Y258" s="197"/>
      <c r="Z258" s="197"/>
    </row>
    <row r="259" ht="15.75" customHeight="1">
      <c r="A259" s="180"/>
      <c r="B259" s="197"/>
      <c r="C259" s="197"/>
      <c r="D259" s="197"/>
      <c r="E259" s="197"/>
      <c r="F259" s="197"/>
      <c r="G259" s="197"/>
      <c r="H259" s="169"/>
      <c r="I259" s="152"/>
      <c r="J259" s="50"/>
      <c r="K259" s="50"/>
      <c r="L259" s="50"/>
      <c r="M259" s="50"/>
      <c r="N259" s="152"/>
      <c r="O259" s="197"/>
      <c r="P259" s="197"/>
      <c r="Q259" s="197"/>
      <c r="R259" s="197"/>
      <c r="S259" s="197"/>
      <c r="T259" s="197"/>
      <c r="U259" s="197"/>
      <c r="V259" s="197"/>
      <c r="W259" s="197"/>
      <c r="X259" s="197"/>
      <c r="Y259" s="197"/>
      <c r="Z259" s="197"/>
    </row>
    <row r="260" ht="15.75" customHeight="1">
      <c r="A260" s="180"/>
      <c r="B260" s="197"/>
      <c r="C260" s="197"/>
      <c r="D260" s="197"/>
      <c r="E260" s="197"/>
      <c r="F260" s="197"/>
      <c r="G260" s="197"/>
      <c r="H260" s="197"/>
      <c r="I260" s="152"/>
      <c r="J260" s="50"/>
      <c r="K260" s="50"/>
      <c r="L260" s="50"/>
      <c r="M260" s="50"/>
      <c r="N260" s="152"/>
      <c r="O260" s="197"/>
      <c r="P260" s="197"/>
      <c r="Q260" s="197"/>
      <c r="R260" s="197"/>
      <c r="S260" s="197"/>
      <c r="T260" s="197"/>
      <c r="U260" s="197"/>
      <c r="V260" s="197"/>
      <c r="W260" s="197"/>
      <c r="X260" s="197"/>
      <c r="Y260" s="197"/>
      <c r="Z260" s="197"/>
    </row>
    <row r="261" ht="15.75" customHeight="1">
      <c r="A261" s="180"/>
      <c r="B261" s="197"/>
      <c r="C261" s="197"/>
      <c r="D261" s="197"/>
      <c r="E261" s="197"/>
      <c r="F261" s="197"/>
      <c r="G261" s="197"/>
      <c r="H261" s="169"/>
      <c r="I261" s="152"/>
      <c r="J261" s="50"/>
      <c r="K261" s="50"/>
      <c r="L261" s="50"/>
      <c r="M261" s="50"/>
      <c r="N261" s="152"/>
      <c r="O261" s="197"/>
      <c r="P261" s="197"/>
      <c r="Q261" s="197"/>
      <c r="R261" s="197"/>
      <c r="S261" s="197"/>
      <c r="T261" s="197"/>
      <c r="U261" s="197"/>
      <c r="V261" s="197"/>
      <c r="W261" s="197"/>
      <c r="X261" s="197"/>
      <c r="Y261" s="197"/>
      <c r="Z261" s="197"/>
    </row>
    <row r="262" ht="15.75" customHeight="1">
      <c r="A262" s="180"/>
      <c r="B262" s="197"/>
      <c r="C262" s="197"/>
      <c r="D262" s="197"/>
      <c r="E262" s="197"/>
      <c r="F262" s="197"/>
      <c r="G262" s="197"/>
      <c r="H262" s="197"/>
      <c r="I262" s="152"/>
      <c r="J262" s="50"/>
      <c r="K262" s="50"/>
      <c r="L262" s="50"/>
      <c r="M262" s="50"/>
      <c r="N262" s="152"/>
      <c r="O262" s="197"/>
      <c r="P262" s="197"/>
      <c r="Q262" s="197"/>
      <c r="R262" s="197"/>
      <c r="S262" s="197"/>
      <c r="T262" s="197"/>
      <c r="U262" s="197"/>
      <c r="V262" s="197"/>
      <c r="W262" s="197"/>
      <c r="X262" s="197"/>
      <c r="Y262" s="197"/>
      <c r="Z262" s="197"/>
    </row>
    <row r="263" ht="15.75" customHeight="1">
      <c r="A263" s="180"/>
      <c r="B263" s="197"/>
      <c r="C263" s="197"/>
      <c r="D263" s="197"/>
      <c r="E263" s="197"/>
      <c r="F263" s="197"/>
      <c r="G263" s="197"/>
      <c r="H263" s="169"/>
      <c r="I263" s="152"/>
      <c r="J263" s="50"/>
      <c r="K263" s="50"/>
      <c r="L263" s="50"/>
      <c r="M263" s="50"/>
      <c r="N263" s="152"/>
      <c r="O263" s="197"/>
      <c r="P263" s="197"/>
      <c r="Q263" s="197"/>
      <c r="R263" s="197"/>
      <c r="S263" s="197"/>
      <c r="T263" s="197"/>
      <c r="U263" s="197"/>
      <c r="V263" s="197"/>
      <c r="W263" s="197"/>
      <c r="X263" s="197"/>
      <c r="Y263" s="197"/>
      <c r="Z263" s="197"/>
    </row>
    <row r="264" ht="15.75" customHeight="1">
      <c r="A264" s="180"/>
      <c r="B264" s="197"/>
      <c r="C264" s="197"/>
      <c r="D264" s="197"/>
      <c r="E264" s="197"/>
      <c r="F264" s="197"/>
      <c r="G264" s="197"/>
      <c r="H264" s="169"/>
      <c r="I264" s="152"/>
      <c r="J264" s="50"/>
      <c r="K264" s="50"/>
      <c r="L264" s="50"/>
      <c r="M264" s="50"/>
      <c r="N264" s="152"/>
      <c r="O264" s="197"/>
      <c r="P264" s="197"/>
      <c r="Q264" s="197"/>
      <c r="R264" s="197"/>
      <c r="S264" s="197"/>
      <c r="T264" s="197"/>
      <c r="U264" s="197"/>
      <c r="V264" s="197"/>
      <c r="W264" s="197"/>
      <c r="X264" s="197"/>
      <c r="Y264" s="197"/>
      <c r="Z264" s="197"/>
    </row>
    <row r="265" ht="15.75" customHeight="1">
      <c r="A265" s="180"/>
      <c r="B265" s="197"/>
      <c r="C265" s="197"/>
      <c r="D265" s="197"/>
      <c r="E265" s="197"/>
      <c r="F265" s="197"/>
      <c r="G265" s="197"/>
      <c r="H265" s="169"/>
      <c r="I265" s="152"/>
      <c r="J265" s="50"/>
      <c r="K265" s="50"/>
      <c r="L265" s="50"/>
      <c r="M265" s="50"/>
      <c r="N265" s="152"/>
      <c r="O265" s="197"/>
      <c r="P265" s="197"/>
      <c r="Q265" s="197"/>
      <c r="R265" s="197"/>
      <c r="S265" s="197"/>
      <c r="T265" s="197"/>
      <c r="U265" s="197"/>
      <c r="V265" s="197"/>
      <c r="W265" s="197"/>
      <c r="X265" s="197"/>
      <c r="Y265" s="197"/>
      <c r="Z265" s="197"/>
    </row>
    <row r="266" ht="15.75" customHeight="1">
      <c r="A266" s="180"/>
      <c r="B266" s="197"/>
      <c r="C266" s="197"/>
      <c r="D266" s="197"/>
      <c r="E266" s="197"/>
      <c r="F266" s="197"/>
      <c r="G266" s="197"/>
      <c r="H266" s="169"/>
      <c r="I266" s="152"/>
      <c r="J266" s="50"/>
      <c r="K266" s="50"/>
      <c r="L266" s="50"/>
      <c r="M266" s="50"/>
      <c r="N266" s="152"/>
      <c r="O266" s="197"/>
      <c r="P266" s="197"/>
      <c r="Q266" s="197"/>
      <c r="R266" s="197"/>
      <c r="S266" s="197"/>
      <c r="T266" s="197"/>
      <c r="U266" s="197"/>
      <c r="V266" s="197"/>
      <c r="W266" s="197"/>
      <c r="X266" s="197"/>
      <c r="Y266" s="197"/>
      <c r="Z266" s="197"/>
    </row>
    <row r="267" ht="15.75" customHeight="1">
      <c r="A267" s="180"/>
      <c r="B267" s="197"/>
      <c r="C267" s="197"/>
      <c r="D267" s="197"/>
      <c r="E267" s="197"/>
      <c r="F267" s="197"/>
      <c r="G267" s="197"/>
      <c r="H267" s="169"/>
      <c r="I267" s="152"/>
      <c r="J267" s="50"/>
      <c r="K267" s="50"/>
      <c r="L267" s="50"/>
      <c r="M267" s="50"/>
      <c r="N267" s="152"/>
      <c r="O267" s="197"/>
      <c r="P267" s="197"/>
      <c r="Q267" s="197"/>
      <c r="R267" s="197"/>
      <c r="S267" s="197"/>
      <c r="T267" s="197"/>
      <c r="U267" s="197"/>
      <c r="V267" s="197"/>
      <c r="W267" s="197"/>
      <c r="X267" s="197"/>
      <c r="Y267" s="197"/>
      <c r="Z267" s="197"/>
    </row>
    <row r="268" ht="15.75" customHeight="1">
      <c r="A268" s="180"/>
      <c r="B268" s="197"/>
      <c r="C268" s="197"/>
      <c r="D268" s="197"/>
      <c r="E268" s="197"/>
      <c r="F268" s="197"/>
      <c r="G268" s="197"/>
      <c r="H268" s="169"/>
      <c r="I268" s="152"/>
      <c r="J268" s="50"/>
      <c r="K268" s="50"/>
      <c r="L268" s="50"/>
      <c r="M268" s="50"/>
      <c r="N268" s="152"/>
      <c r="O268" s="197"/>
      <c r="P268" s="197"/>
      <c r="Q268" s="197"/>
      <c r="R268" s="197"/>
      <c r="S268" s="197"/>
      <c r="T268" s="197"/>
      <c r="U268" s="197"/>
      <c r="V268" s="197"/>
      <c r="W268" s="197"/>
      <c r="X268" s="197"/>
      <c r="Y268" s="197"/>
      <c r="Z268" s="197"/>
    </row>
    <row r="269" ht="15.75" customHeight="1">
      <c r="A269" s="180"/>
      <c r="B269" s="197"/>
      <c r="C269" s="197"/>
      <c r="D269" s="197"/>
      <c r="E269" s="197"/>
      <c r="F269" s="197"/>
      <c r="G269" s="197"/>
      <c r="H269" s="169"/>
      <c r="I269" s="152"/>
      <c r="J269" s="50"/>
      <c r="K269" s="50"/>
      <c r="L269" s="50"/>
      <c r="M269" s="50"/>
      <c r="N269" s="152"/>
      <c r="O269" s="197"/>
      <c r="P269" s="197"/>
      <c r="Q269" s="197"/>
      <c r="R269" s="197"/>
      <c r="S269" s="197"/>
      <c r="T269" s="197"/>
      <c r="U269" s="197"/>
      <c r="V269" s="197"/>
      <c r="W269" s="197"/>
      <c r="X269" s="197"/>
      <c r="Y269" s="197"/>
      <c r="Z269" s="197"/>
    </row>
    <row r="270" ht="15.75" customHeight="1">
      <c r="A270" s="180"/>
      <c r="B270" s="197"/>
      <c r="C270" s="197"/>
      <c r="D270" s="197"/>
      <c r="E270" s="197"/>
      <c r="F270" s="197"/>
      <c r="G270" s="197"/>
      <c r="H270" s="169"/>
      <c r="I270" s="152"/>
      <c r="J270" s="50"/>
      <c r="K270" s="50"/>
      <c r="L270" s="50"/>
      <c r="M270" s="50"/>
      <c r="N270" s="152"/>
      <c r="O270" s="197"/>
      <c r="P270" s="197"/>
      <c r="Q270" s="197"/>
      <c r="R270" s="197"/>
      <c r="S270" s="197"/>
      <c r="T270" s="197"/>
      <c r="U270" s="197"/>
      <c r="V270" s="197"/>
      <c r="W270" s="197"/>
      <c r="X270" s="197"/>
      <c r="Y270" s="197"/>
      <c r="Z270" s="197"/>
    </row>
    <row r="271" ht="15.75" customHeight="1">
      <c r="A271" s="180"/>
      <c r="B271" s="197"/>
      <c r="C271" s="197"/>
      <c r="D271" s="197"/>
      <c r="E271" s="197"/>
      <c r="F271" s="197"/>
      <c r="G271" s="197"/>
      <c r="H271" s="169"/>
      <c r="I271" s="152"/>
      <c r="J271" s="50"/>
      <c r="K271" s="50"/>
      <c r="L271" s="50"/>
      <c r="M271" s="50"/>
      <c r="N271" s="152"/>
      <c r="O271" s="197"/>
      <c r="P271" s="197"/>
      <c r="Q271" s="197"/>
      <c r="R271" s="197"/>
      <c r="S271" s="197"/>
      <c r="T271" s="197"/>
      <c r="U271" s="197"/>
      <c r="V271" s="197"/>
      <c r="W271" s="197"/>
      <c r="X271" s="197"/>
      <c r="Y271" s="197"/>
      <c r="Z271" s="197"/>
    </row>
    <row r="272" ht="15.75" customHeight="1">
      <c r="A272" s="180"/>
      <c r="B272" s="197"/>
      <c r="C272" s="197"/>
      <c r="D272" s="197"/>
      <c r="E272" s="197"/>
      <c r="F272" s="197"/>
      <c r="G272" s="197"/>
      <c r="H272" s="169"/>
      <c r="I272" s="152"/>
      <c r="J272" s="50"/>
      <c r="K272" s="50"/>
      <c r="L272" s="50"/>
      <c r="M272" s="50"/>
      <c r="N272" s="152"/>
      <c r="O272" s="197"/>
      <c r="P272" s="197"/>
      <c r="Q272" s="197"/>
      <c r="R272" s="197"/>
      <c r="S272" s="197"/>
      <c r="T272" s="197"/>
      <c r="U272" s="197"/>
      <c r="V272" s="197"/>
      <c r="W272" s="197"/>
      <c r="X272" s="197"/>
      <c r="Y272" s="197"/>
      <c r="Z272" s="197"/>
    </row>
    <row r="273" ht="15.75" customHeight="1">
      <c r="A273" s="180"/>
      <c r="B273" s="197"/>
      <c r="C273" s="197"/>
      <c r="D273" s="197"/>
      <c r="E273" s="197"/>
      <c r="F273" s="197"/>
      <c r="G273" s="197"/>
      <c r="H273" s="169"/>
      <c r="I273" s="152"/>
      <c r="J273" s="50"/>
      <c r="K273" s="50"/>
      <c r="L273" s="50"/>
      <c r="M273" s="50"/>
      <c r="N273" s="152"/>
      <c r="O273" s="197"/>
      <c r="P273" s="197"/>
      <c r="Q273" s="197"/>
      <c r="R273" s="197"/>
      <c r="S273" s="197"/>
      <c r="T273" s="197"/>
      <c r="U273" s="197"/>
      <c r="V273" s="197"/>
      <c r="W273" s="197"/>
      <c r="X273" s="197"/>
      <c r="Y273" s="197"/>
      <c r="Z273" s="197"/>
    </row>
    <row r="274" ht="15.75" customHeight="1">
      <c r="A274" s="180"/>
      <c r="B274" s="197"/>
      <c r="C274" s="197"/>
      <c r="D274" s="197"/>
      <c r="E274" s="197"/>
      <c r="F274" s="197"/>
      <c r="G274" s="197"/>
      <c r="H274" s="169"/>
      <c r="I274" s="152"/>
      <c r="J274" s="50"/>
      <c r="K274" s="50"/>
      <c r="L274" s="50"/>
      <c r="M274" s="50"/>
      <c r="N274" s="152"/>
      <c r="O274" s="197"/>
      <c r="P274" s="197"/>
      <c r="Q274" s="197"/>
      <c r="R274" s="197"/>
      <c r="S274" s="197"/>
      <c r="T274" s="197"/>
      <c r="U274" s="197"/>
      <c r="V274" s="197"/>
      <c r="W274" s="197"/>
      <c r="X274" s="197"/>
      <c r="Y274" s="197"/>
      <c r="Z274" s="197"/>
    </row>
    <row r="275" ht="15.75" customHeight="1">
      <c r="A275" s="180"/>
      <c r="B275" s="197"/>
      <c r="C275" s="197"/>
      <c r="D275" s="197"/>
      <c r="E275" s="197"/>
      <c r="F275" s="197"/>
      <c r="G275" s="197"/>
      <c r="H275" s="197"/>
      <c r="I275" s="152"/>
      <c r="J275" s="50"/>
      <c r="K275" s="50"/>
      <c r="L275" s="50"/>
      <c r="M275" s="50"/>
      <c r="N275" s="152"/>
      <c r="O275" s="197"/>
      <c r="P275" s="197"/>
      <c r="Q275" s="197"/>
      <c r="R275" s="197"/>
      <c r="S275" s="197"/>
      <c r="T275" s="197"/>
      <c r="U275" s="197"/>
      <c r="V275" s="197"/>
      <c r="W275" s="197"/>
      <c r="X275" s="197"/>
      <c r="Y275" s="197"/>
      <c r="Z275" s="197"/>
    </row>
    <row r="276" ht="15.75" customHeight="1">
      <c r="A276" s="180"/>
      <c r="B276" s="197"/>
      <c r="C276" s="197"/>
      <c r="D276" s="197"/>
      <c r="E276" s="197"/>
      <c r="F276" s="197"/>
      <c r="G276" s="197"/>
      <c r="H276" s="169"/>
      <c r="I276" s="152"/>
      <c r="J276" s="50"/>
      <c r="K276" s="50"/>
      <c r="L276" s="50"/>
      <c r="M276" s="50"/>
      <c r="N276" s="152"/>
      <c r="O276" s="197"/>
      <c r="P276" s="197"/>
      <c r="Q276" s="197"/>
      <c r="R276" s="197"/>
      <c r="S276" s="197"/>
      <c r="T276" s="197"/>
      <c r="U276" s="197"/>
      <c r="V276" s="197"/>
      <c r="W276" s="197"/>
      <c r="X276" s="197"/>
      <c r="Y276" s="197"/>
      <c r="Z276" s="197"/>
    </row>
    <row r="277" ht="15.75" customHeight="1">
      <c r="A277" s="180"/>
      <c r="B277" s="197"/>
      <c r="C277" s="197"/>
      <c r="D277" s="197"/>
      <c r="E277" s="197"/>
      <c r="F277" s="197"/>
      <c r="G277" s="197"/>
      <c r="H277" s="197"/>
      <c r="I277" s="152"/>
      <c r="J277" s="50"/>
      <c r="K277" s="50"/>
      <c r="L277" s="50"/>
      <c r="M277" s="50"/>
      <c r="N277" s="152"/>
      <c r="O277" s="197"/>
      <c r="P277" s="197"/>
      <c r="Q277" s="197"/>
      <c r="R277" s="197"/>
      <c r="S277" s="197"/>
      <c r="T277" s="197"/>
      <c r="U277" s="197"/>
      <c r="V277" s="197"/>
      <c r="W277" s="197"/>
      <c r="X277" s="197"/>
      <c r="Y277" s="197"/>
      <c r="Z277" s="197"/>
    </row>
    <row r="278" ht="15.75" customHeight="1">
      <c r="A278" s="180"/>
      <c r="B278" s="197"/>
      <c r="C278" s="197"/>
      <c r="D278" s="197"/>
      <c r="E278" s="197"/>
      <c r="F278" s="197"/>
      <c r="G278" s="197"/>
      <c r="H278" s="169"/>
      <c r="I278" s="152"/>
      <c r="J278" s="50"/>
      <c r="K278" s="50"/>
      <c r="L278" s="50"/>
      <c r="M278" s="50"/>
      <c r="N278" s="152"/>
      <c r="O278" s="197"/>
      <c r="P278" s="197"/>
      <c r="Q278" s="197"/>
      <c r="R278" s="197"/>
      <c r="S278" s="197"/>
      <c r="T278" s="197"/>
      <c r="U278" s="197"/>
      <c r="V278" s="197"/>
      <c r="W278" s="197"/>
      <c r="X278" s="197"/>
      <c r="Y278" s="197"/>
      <c r="Z278" s="197"/>
    </row>
    <row r="279" ht="15.75" customHeight="1">
      <c r="A279" s="180"/>
      <c r="B279" s="197"/>
      <c r="C279" s="197"/>
      <c r="D279" s="197"/>
      <c r="E279" s="197"/>
      <c r="F279" s="197"/>
      <c r="G279" s="197"/>
      <c r="H279" s="197"/>
      <c r="I279" s="152"/>
      <c r="J279" s="50"/>
      <c r="K279" s="50"/>
      <c r="L279" s="50"/>
      <c r="M279" s="50"/>
      <c r="N279" s="152"/>
      <c r="O279" s="197"/>
      <c r="P279" s="197"/>
      <c r="Q279" s="197"/>
      <c r="R279" s="197"/>
      <c r="S279" s="197"/>
      <c r="T279" s="197"/>
      <c r="U279" s="197"/>
      <c r="V279" s="197"/>
      <c r="W279" s="197"/>
      <c r="X279" s="197"/>
      <c r="Y279" s="197"/>
      <c r="Z279" s="197"/>
    </row>
    <row r="280" ht="15.75" customHeight="1">
      <c r="A280" s="180"/>
      <c r="B280" s="197"/>
      <c r="C280" s="197"/>
      <c r="D280" s="197"/>
      <c r="E280" s="197"/>
      <c r="F280" s="197"/>
      <c r="G280" s="197"/>
      <c r="H280" s="197"/>
      <c r="I280" s="152"/>
      <c r="J280" s="50"/>
      <c r="K280" s="50"/>
      <c r="L280" s="50"/>
      <c r="M280" s="50"/>
      <c r="N280" s="152"/>
      <c r="O280" s="197"/>
      <c r="P280" s="197"/>
      <c r="Q280" s="197"/>
      <c r="R280" s="197"/>
      <c r="S280" s="197"/>
      <c r="T280" s="197"/>
      <c r="U280" s="197"/>
      <c r="V280" s="197"/>
      <c r="W280" s="197"/>
      <c r="X280" s="197"/>
      <c r="Y280" s="197"/>
      <c r="Z280" s="197"/>
    </row>
    <row r="281" ht="15.75" customHeight="1">
      <c r="A281" s="180"/>
      <c r="B281" s="197"/>
      <c r="C281" s="197"/>
      <c r="D281" s="197"/>
      <c r="E281" s="197"/>
      <c r="F281" s="197"/>
      <c r="G281" s="197"/>
      <c r="H281" s="169"/>
      <c r="I281" s="152"/>
      <c r="J281" s="50"/>
      <c r="K281" s="50"/>
      <c r="L281" s="50"/>
      <c r="M281" s="50"/>
      <c r="N281" s="152"/>
      <c r="O281" s="197"/>
      <c r="P281" s="197"/>
      <c r="Q281" s="197"/>
      <c r="R281" s="197"/>
      <c r="S281" s="197"/>
      <c r="T281" s="197"/>
      <c r="U281" s="197"/>
      <c r="V281" s="197"/>
      <c r="W281" s="197"/>
      <c r="X281" s="197"/>
      <c r="Y281" s="197"/>
      <c r="Z281" s="197"/>
    </row>
    <row r="282" ht="15.75" customHeight="1">
      <c r="A282" s="180"/>
      <c r="B282" s="197"/>
      <c r="C282" s="197"/>
      <c r="D282" s="197"/>
      <c r="E282" s="197"/>
      <c r="F282" s="197"/>
      <c r="G282" s="197"/>
      <c r="H282" s="197"/>
      <c r="I282" s="152"/>
      <c r="J282" s="50"/>
      <c r="K282" s="50"/>
      <c r="L282" s="50"/>
      <c r="M282" s="50"/>
      <c r="N282" s="152"/>
      <c r="O282" s="197"/>
      <c r="P282" s="197"/>
      <c r="Q282" s="197"/>
      <c r="R282" s="197"/>
      <c r="S282" s="197"/>
      <c r="T282" s="197"/>
      <c r="U282" s="197"/>
      <c r="V282" s="197"/>
      <c r="W282" s="197"/>
      <c r="X282" s="197"/>
      <c r="Y282" s="197"/>
      <c r="Z282" s="197"/>
    </row>
    <row r="283" ht="15.75" customHeight="1">
      <c r="A283" s="180"/>
      <c r="B283" s="197"/>
      <c r="C283" s="197"/>
      <c r="D283" s="197"/>
      <c r="E283" s="197"/>
      <c r="F283" s="197"/>
      <c r="G283" s="197"/>
      <c r="H283" s="169"/>
      <c r="I283" s="152"/>
      <c r="J283" s="50"/>
      <c r="K283" s="50"/>
      <c r="L283" s="50"/>
      <c r="M283" s="50"/>
      <c r="N283" s="152"/>
      <c r="O283" s="197"/>
      <c r="P283" s="197"/>
      <c r="Q283" s="197"/>
      <c r="R283" s="197"/>
      <c r="S283" s="197"/>
      <c r="T283" s="197"/>
      <c r="U283" s="197"/>
      <c r="V283" s="197"/>
      <c r="W283" s="197"/>
      <c r="X283" s="197"/>
      <c r="Y283" s="197"/>
      <c r="Z283" s="197"/>
    </row>
    <row r="284" ht="15.75" customHeight="1">
      <c r="A284" s="180"/>
      <c r="B284" s="197"/>
      <c r="C284" s="197"/>
      <c r="D284" s="197"/>
      <c r="E284" s="197"/>
      <c r="F284" s="197"/>
      <c r="G284" s="197"/>
      <c r="H284" s="169"/>
      <c r="I284" s="152"/>
      <c r="J284" s="50"/>
      <c r="K284" s="50"/>
      <c r="L284" s="50"/>
      <c r="M284" s="50"/>
      <c r="N284" s="152"/>
      <c r="O284" s="197"/>
      <c r="P284" s="197"/>
      <c r="Q284" s="197"/>
      <c r="R284" s="197"/>
      <c r="S284" s="197"/>
      <c r="T284" s="197"/>
      <c r="U284" s="197"/>
      <c r="V284" s="197"/>
      <c r="W284" s="197"/>
      <c r="X284" s="197"/>
      <c r="Y284" s="197"/>
      <c r="Z284" s="197"/>
    </row>
    <row r="285" ht="15.75" customHeight="1">
      <c r="A285" s="180"/>
      <c r="B285" s="197"/>
      <c r="C285" s="197"/>
      <c r="D285" s="197"/>
      <c r="E285" s="197"/>
      <c r="F285" s="197"/>
      <c r="G285" s="197"/>
      <c r="H285" s="169"/>
      <c r="I285" s="152"/>
      <c r="J285" s="50"/>
      <c r="K285" s="50"/>
      <c r="L285" s="50"/>
      <c r="M285" s="50"/>
      <c r="N285" s="152"/>
      <c r="O285" s="197"/>
      <c r="P285" s="197"/>
      <c r="Q285" s="197"/>
      <c r="R285" s="197"/>
      <c r="S285" s="197"/>
      <c r="T285" s="197"/>
      <c r="U285" s="197"/>
      <c r="V285" s="197"/>
      <c r="W285" s="197"/>
      <c r="X285" s="197"/>
      <c r="Y285" s="197"/>
      <c r="Z285" s="197"/>
    </row>
    <row r="286" ht="15.75" customHeight="1">
      <c r="A286" s="180"/>
      <c r="B286" s="197"/>
      <c r="C286" s="197"/>
      <c r="D286" s="197"/>
      <c r="E286" s="197"/>
      <c r="F286" s="197"/>
      <c r="G286" s="197"/>
      <c r="H286" s="169"/>
      <c r="I286" s="152"/>
      <c r="J286" s="50"/>
      <c r="K286" s="50"/>
      <c r="L286" s="50"/>
      <c r="M286" s="50"/>
      <c r="N286" s="152"/>
      <c r="O286" s="197"/>
      <c r="P286" s="197"/>
      <c r="Q286" s="197"/>
      <c r="R286" s="197"/>
      <c r="S286" s="197"/>
      <c r="T286" s="197"/>
      <c r="U286" s="197"/>
      <c r="V286" s="197"/>
      <c r="W286" s="197"/>
      <c r="X286" s="197"/>
      <c r="Y286" s="197"/>
      <c r="Z286" s="197"/>
    </row>
    <row r="287" ht="15.75" customHeight="1">
      <c r="A287" s="180"/>
      <c r="B287" s="197"/>
      <c r="C287" s="197"/>
      <c r="D287" s="197"/>
      <c r="E287" s="197"/>
      <c r="F287" s="197"/>
      <c r="G287" s="197"/>
      <c r="H287" s="197"/>
      <c r="I287" s="152"/>
      <c r="J287" s="50"/>
      <c r="K287" s="50"/>
      <c r="L287" s="50"/>
      <c r="M287" s="50"/>
      <c r="N287" s="152"/>
      <c r="O287" s="197"/>
      <c r="P287" s="197"/>
      <c r="Q287" s="197"/>
      <c r="R287" s="197"/>
      <c r="S287" s="197"/>
      <c r="T287" s="197"/>
      <c r="U287" s="197"/>
      <c r="V287" s="197"/>
      <c r="W287" s="197"/>
      <c r="X287" s="197"/>
      <c r="Y287" s="197"/>
      <c r="Z287" s="197"/>
    </row>
    <row r="288" ht="15.75" customHeight="1">
      <c r="A288" s="180"/>
      <c r="B288" s="197"/>
      <c r="C288" s="197"/>
      <c r="D288" s="197"/>
      <c r="E288" s="197"/>
      <c r="F288" s="197"/>
      <c r="G288" s="197"/>
      <c r="H288" s="169"/>
      <c r="I288" s="152"/>
      <c r="J288" s="50"/>
      <c r="K288" s="50"/>
      <c r="L288" s="50"/>
      <c r="M288" s="50"/>
      <c r="N288" s="152"/>
      <c r="O288" s="197"/>
      <c r="P288" s="197"/>
      <c r="Q288" s="197"/>
      <c r="R288" s="197"/>
      <c r="S288" s="197"/>
      <c r="T288" s="197"/>
      <c r="U288" s="197"/>
      <c r="V288" s="197"/>
      <c r="W288" s="197"/>
      <c r="X288" s="197"/>
      <c r="Y288" s="197"/>
      <c r="Z288" s="197"/>
    </row>
    <row r="289" ht="15.75" customHeight="1">
      <c r="A289" s="180"/>
      <c r="B289" s="197"/>
      <c r="C289" s="197"/>
      <c r="D289" s="197"/>
      <c r="E289" s="197"/>
      <c r="F289" s="197"/>
      <c r="G289" s="197"/>
      <c r="H289" s="169"/>
      <c r="I289" s="152"/>
      <c r="J289" s="50"/>
      <c r="K289" s="50"/>
      <c r="L289" s="50"/>
      <c r="M289" s="50"/>
      <c r="N289" s="152"/>
      <c r="O289" s="197"/>
      <c r="P289" s="197"/>
      <c r="Q289" s="197"/>
      <c r="R289" s="197"/>
      <c r="S289" s="197"/>
      <c r="T289" s="197"/>
      <c r="U289" s="197"/>
      <c r="V289" s="197"/>
      <c r="W289" s="197"/>
      <c r="X289" s="197"/>
      <c r="Y289" s="197"/>
      <c r="Z289" s="197"/>
    </row>
    <row r="290" ht="15.75" customHeight="1">
      <c r="A290" s="180"/>
      <c r="B290" s="197"/>
      <c r="C290" s="197"/>
      <c r="D290" s="197"/>
      <c r="E290" s="197"/>
      <c r="F290" s="197"/>
      <c r="G290" s="197"/>
      <c r="H290" s="197"/>
      <c r="I290" s="152"/>
      <c r="J290" s="50"/>
      <c r="K290" s="50"/>
      <c r="L290" s="50"/>
      <c r="M290" s="50"/>
      <c r="N290" s="152"/>
      <c r="O290" s="197"/>
      <c r="P290" s="197"/>
      <c r="Q290" s="197"/>
      <c r="R290" s="197"/>
      <c r="S290" s="197"/>
      <c r="T290" s="197"/>
      <c r="U290" s="197"/>
      <c r="V290" s="197"/>
      <c r="W290" s="197"/>
      <c r="X290" s="197"/>
      <c r="Y290" s="197"/>
      <c r="Z290" s="197"/>
    </row>
    <row r="291" ht="15.75" customHeight="1">
      <c r="A291" s="180"/>
      <c r="B291" s="197"/>
      <c r="C291" s="197"/>
      <c r="D291" s="197"/>
      <c r="E291" s="197"/>
      <c r="F291" s="197"/>
      <c r="G291" s="197"/>
      <c r="H291" s="197"/>
      <c r="I291" s="152"/>
      <c r="J291" s="50"/>
      <c r="K291" s="50"/>
      <c r="L291" s="50"/>
      <c r="M291" s="50"/>
      <c r="N291" s="152"/>
      <c r="O291" s="197"/>
      <c r="P291" s="197"/>
      <c r="Q291" s="197"/>
      <c r="R291" s="197"/>
      <c r="S291" s="197"/>
      <c r="T291" s="197"/>
      <c r="U291" s="197"/>
      <c r="V291" s="197"/>
      <c r="W291" s="197"/>
      <c r="X291" s="197"/>
      <c r="Y291" s="197"/>
      <c r="Z291" s="197"/>
    </row>
    <row r="292" ht="15.75" customHeight="1">
      <c r="A292" s="180"/>
      <c r="B292" s="197"/>
      <c r="C292" s="197"/>
      <c r="D292" s="197"/>
      <c r="E292" s="197"/>
      <c r="F292" s="197"/>
      <c r="G292" s="197"/>
      <c r="H292" s="169"/>
      <c r="I292" s="152"/>
      <c r="J292" s="50"/>
      <c r="K292" s="50"/>
      <c r="L292" s="50"/>
      <c r="M292" s="50"/>
      <c r="N292" s="152"/>
      <c r="O292" s="197"/>
      <c r="P292" s="197"/>
      <c r="Q292" s="197"/>
      <c r="R292" s="197"/>
      <c r="S292" s="197"/>
      <c r="T292" s="197"/>
      <c r="U292" s="197"/>
      <c r="V292" s="197"/>
      <c r="W292" s="197"/>
      <c r="X292" s="197"/>
      <c r="Y292" s="197"/>
      <c r="Z292" s="197"/>
    </row>
    <row r="293" ht="15.75" customHeight="1">
      <c r="A293" s="180"/>
      <c r="B293" s="197"/>
      <c r="C293" s="197"/>
      <c r="D293" s="197"/>
      <c r="E293" s="197"/>
      <c r="F293" s="197"/>
      <c r="G293" s="197"/>
      <c r="H293" s="169"/>
      <c r="I293" s="152"/>
      <c r="J293" s="50"/>
      <c r="K293" s="50"/>
      <c r="L293" s="50"/>
      <c r="M293" s="50"/>
      <c r="N293" s="152"/>
      <c r="O293" s="197"/>
      <c r="P293" s="197"/>
      <c r="Q293" s="197"/>
      <c r="R293" s="197"/>
      <c r="S293" s="197"/>
      <c r="T293" s="197"/>
      <c r="U293" s="197"/>
      <c r="V293" s="197"/>
      <c r="W293" s="197"/>
      <c r="X293" s="197"/>
      <c r="Y293" s="197"/>
      <c r="Z293" s="197"/>
    </row>
    <row r="294" ht="15.75" customHeight="1">
      <c r="A294" s="180"/>
      <c r="B294" s="197"/>
      <c r="C294" s="197"/>
      <c r="D294" s="197"/>
      <c r="E294" s="197"/>
      <c r="F294" s="197"/>
      <c r="G294" s="197"/>
      <c r="H294" s="197"/>
      <c r="I294" s="152"/>
      <c r="J294" s="50"/>
      <c r="K294" s="50"/>
      <c r="L294" s="50"/>
      <c r="M294" s="50"/>
      <c r="N294" s="152"/>
      <c r="O294" s="197"/>
      <c r="P294" s="197"/>
      <c r="Q294" s="197"/>
      <c r="R294" s="197"/>
      <c r="S294" s="197"/>
      <c r="T294" s="197"/>
      <c r="U294" s="197"/>
      <c r="V294" s="197"/>
      <c r="W294" s="197"/>
      <c r="X294" s="197"/>
      <c r="Y294" s="197"/>
      <c r="Z294" s="197"/>
    </row>
    <row r="295" ht="15.75" customHeight="1">
      <c r="A295" s="180"/>
      <c r="B295" s="197"/>
      <c r="C295" s="197"/>
      <c r="D295" s="197"/>
      <c r="E295" s="197"/>
      <c r="F295" s="197"/>
      <c r="G295" s="197"/>
      <c r="H295" s="197"/>
      <c r="I295" s="152"/>
      <c r="J295" s="50"/>
      <c r="K295" s="50"/>
      <c r="L295" s="50"/>
      <c r="M295" s="50"/>
      <c r="N295" s="152"/>
      <c r="O295" s="197"/>
      <c r="P295" s="197"/>
      <c r="Q295" s="197"/>
      <c r="R295" s="197"/>
      <c r="S295" s="197"/>
      <c r="T295" s="197"/>
      <c r="U295" s="197"/>
      <c r="V295" s="197"/>
      <c r="W295" s="197"/>
      <c r="X295" s="197"/>
      <c r="Y295" s="197"/>
      <c r="Z295" s="197"/>
    </row>
    <row r="296" ht="15.75" customHeight="1">
      <c r="A296" s="180"/>
      <c r="B296" s="197"/>
      <c r="C296" s="197"/>
      <c r="D296" s="197"/>
      <c r="E296" s="197"/>
      <c r="F296" s="197"/>
      <c r="G296" s="197"/>
      <c r="H296" s="169"/>
      <c r="I296" s="152"/>
      <c r="J296" s="50"/>
      <c r="K296" s="50"/>
      <c r="L296" s="50"/>
      <c r="M296" s="50"/>
      <c r="N296" s="152"/>
      <c r="O296" s="197"/>
      <c r="P296" s="197"/>
      <c r="Q296" s="197"/>
      <c r="R296" s="197"/>
      <c r="S296" s="197"/>
      <c r="T296" s="197"/>
      <c r="U296" s="197"/>
      <c r="V296" s="197"/>
      <c r="W296" s="197"/>
      <c r="X296" s="197"/>
      <c r="Y296" s="197"/>
      <c r="Z296" s="197"/>
    </row>
    <row r="297" ht="15.75" customHeight="1">
      <c r="A297" s="180"/>
      <c r="B297" s="197"/>
      <c r="C297" s="197"/>
      <c r="D297" s="197"/>
      <c r="E297" s="197"/>
      <c r="F297" s="197"/>
      <c r="G297" s="197"/>
      <c r="H297" s="197"/>
      <c r="I297" s="152"/>
      <c r="J297" s="50"/>
      <c r="K297" s="50"/>
      <c r="L297" s="50"/>
      <c r="M297" s="50"/>
      <c r="N297" s="152"/>
      <c r="O297" s="197"/>
      <c r="P297" s="197"/>
      <c r="Q297" s="197"/>
      <c r="R297" s="197"/>
      <c r="S297" s="197"/>
      <c r="T297" s="197"/>
      <c r="U297" s="197"/>
      <c r="V297" s="197"/>
      <c r="W297" s="197"/>
      <c r="X297" s="197"/>
      <c r="Y297" s="197"/>
      <c r="Z297" s="197"/>
    </row>
    <row r="298" ht="15.75" customHeight="1">
      <c r="A298" s="180"/>
      <c r="B298" s="197"/>
      <c r="C298" s="197"/>
      <c r="D298" s="197"/>
      <c r="E298" s="197"/>
      <c r="F298" s="197"/>
      <c r="G298" s="197"/>
      <c r="H298" s="169"/>
      <c r="I298" s="152"/>
      <c r="J298" s="50"/>
      <c r="K298" s="50"/>
      <c r="L298" s="50"/>
      <c r="M298" s="50"/>
      <c r="N298" s="152"/>
      <c r="O298" s="197"/>
      <c r="P298" s="197"/>
      <c r="Q298" s="197"/>
      <c r="R298" s="197"/>
      <c r="S298" s="197"/>
      <c r="T298" s="197"/>
      <c r="U298" s="197"/>
      <c r="V298" s="197"/>
      <c r="W298" s="197"/>
      <c r="X298" s="197"/>
      <c r="Y298" s="197"/>
      <c r="Z298" s="197"/>
    </row>
    <row r="299" ht="15.75" customHeight="1">
      <c r="A299" s="180"/>
      <c r="B299" s="197"/>
      <c r="C299" s="197"/>
      <c r="D299" s="197"/>
      <c r="E299" s="197"/>
      <c r="F299" s="197"/>
      <c r="G299" s="197"/>
      <c r="H299" s="169"/>
      <c r="I299" s="152"/>
      <c r="J299" s="50"/>
      <c r="K299" s="50"/>
      <c r="L299" s="50"/>
      <c r="M299" s="50"/>
      <c r="N299" s="152"/>
      <c r="O299" s="197"/>
      <c r="P299" s="197"/>
      <c r="Q299" s="197"/>
      <c r="R299" s="197"/>
      <c r="S299" s="197"/>
      <c r="T299" s="197"/>
      <c r="U299" s="197"/>
      <c r="V299" s="197"/>
      <c r="W299" s="197"/>
      <c r="X299" s="197"/>
      <c r="Y299" s="197"/>
      <c r="Z299" s="197"/>
    </row>
    <row r="300" ht="15.75" customHeight="1">
      <c r="A300" s="180"/>
      <c r="B300" s="197"/>
      <c r="C300" s="197"/>
      <c r="D300" s="197"/>
      <c r="E300" s="197"/>
      <c r="F300" s="197"/>
      <c r="G300" s="197"/>
      <c r="H300" s="197"/>
      <c r="I300" s="152"/>
      <c r="J300" s="50"/>
      <c r="K300" s="50"/>
      <c r="L300" s="50"/>
      <c r="M300" s="50"/>
      <c r="N300" s="152"/>
      <c r="O300" s="197"/>
      <c r="P300" s="197"/>
      <c r="Q300" s="197"/>
      <c r="R300" s="197"/>
      <c r="S300" s="197"/>
      <c r="T300" s="197"/>
      <c r="U300" s="197"/>
      <c r="V300" s="197"/>
      <c r="W300" s="197"/>
      <c r="X300" s="197"/>
      <c r="Y300" s="197"/>
      <c r="Z300" s="197"/>
    </row>
    <row r="301" ht="15.75" customHeight="1">
      <c r="A301" s="180"/>
      <c r="B301" s="197"/>
      <c r="C301" s="197"/>
      <c r="D301" s="197"/>
      <c r="E301" s="197"/>
      <c r="F301" s="197"/>
      <c r="G301" s="197"/>
      <c r="H301" s="169"/>
      <c r="I301" s="152"/>
      <c r="J301" s="50"/>
      <c r="K301" s="50"/>
      <c r="L301" s="50"/>
      <c r="M301" s="50"/>
      <c r="N301" s="152"/>
      <c r="O301" s="197"/>
      <c r="P301" s="197"/>
      <c r="Q301" s="197"/>
      <c r="R301" s="197"/>
      <c r="S301" s="197"/>
      <c r="T301" s="197"/>
      <c r="U301" s="197"/>
      <c r="V301" s="197"/>
      <c r="W301" s="197"/>
      <c r="X301" s="197"/>
      <c r="Y301" s="197"/>
      <c r="Z301" s="197"/>
    </row>
    <row r="302" ht="15.75" customHeight="1">
      <c r="A302" s="180"/>
      <c r="B302" s="197"/>
      <c r="C302" s="197"/>
      <c r="D302" s="197"/>
      <c r="E302" s="197"/>
      <c r="F302" s="197"/>
      <c r="G302" s="197"/>
      <c r="H302" s="197"/>
      <c r="I302" s="152"/>
      <c r="J302" s="50"/>
      <c r="K302" s="50"/>
      <c r="L302" s="50"/>
      <c r="M302" s="50"/>
      <c r="N302" s="152"/>
      <c r="O302" s="197"/>
      <c r="P302" s="197"/>
      <c r="Q302" s="197"/>
      <c r="R302" s="197"/>
      <c r="S302" s="197"/>
      <c r="T302" s="197"/>
      <c r="U302" s="197"/>
      <c r="V302" s="197"/>
      <c r="W302" s="197"/>
      <c r="X302" s="197"/>
      <c r="Y302" s="197"/>
      <c r="Z302" s="197"/>
    </row>
    <row r="303" ht="15.75" customHeight="1">
      <c r="A303" s="180"/>
      <c r="B303" s="197"/>
      <c r="C303" s="197"/>
      <c r="D303" s="197"/>
      <c r="E303" s="197"/>
      <c r="F303" s="197"/>
      <c r="G303" s="197"/>
      <c r="H303" s="197"/>
      <c r="I303" s="152"/>
      <c r="J303" s="50"/>
      <c r="K303" s="50"/>
      <c r="L303" s="50"/>
      <c r="M303" s="50"/>
      <c r="N303" s="152"/>
      <c r="O303" s="197"/>
      <c r="P303" s="197"/>
      <c r="Q303" s="197"/>
      <c r="R303" s="197"/>
      <c r="S303" s="197"/>
      <c r="T303" s="197"/>
      <c r="U303" s="197"/>
      <c r="V303" s="197"/>
      <c r="W303" s="197"/>
      <c r="X303" s="197"/>
      <c r="Y303" s="197"/>
      <c r="Z303" s="197"/>
    </row>
    <row r="304" ht="15.75" customHeight="1">
      <c r="A304" s="180"/>
      <c r="B304" s="197"/>
      <c r="C304" s="197"/>
      <c r="D304" s="197"/>
      <c r="E304" s="197"/>
      <c r="F304" s="197"/>
      <c r="G304" s="197"/>
      <c r="H304" s="169"/>
      <c r="I304" s="152"/>
      <c r="J304" s="50"/>
      <c r="K304" s="50"/>
      <c r="L304" s="50"/>
      <c r="M304" s="50"/>
      <c r="N304" s="152"/>
      <c r="O304" s="197"/>
      <c r="P304" s="197"/>
      <c r="Q304" s="197"/>
      <c r="R304" s="197"/>
      <c r="S304" s="197"/>
      <c r="T304" s="197"/>
      <c r="U304" s="197"/>
      <c r="V304" s="197"/>
      <c r="W304" s="197"/>
      <c r="X304" s="197"/>
      <c r="Y304" s="197"/>
      <c r="Z304" s="197"/>
    </row>
    <row r="305" ht="15.75" customHeight="1">
      <c r="A305" s="180"/>
      <c r="B305" s="197"/>
      <c r="C305" s="197"/>
      <c r="D305" s="197"/>
      <c r="E305" s="197"/>
      <c r="F305" s="197"/>
      <c r="G305" s="197"/>
      <c r="H305" s="197"/>
      <c r="I305" s="152"/>
      <c r="J305" s="50"/>
      <c r="K305" s="50"/>
      <c r="L305" s="50"/>
      <c r="M305" s="50"/>
      <c r="N305" s="152"/>
      <c r="O305" s="197"/>
      <c r="P305" s="197"/>
      <c r="Q305" s="197"/>
      <c r="R305" s="197"/>
      <c r="S305" s="197"/>
      <c r="T305" s="197"/>
      <c r="U305" s="197"/>
      <c r="V305" s="197"/>
      <c r="W305" s="197"/>
      <c r="X305" s="197"/>
      <c r="Y305" s="197"/>
      <c r="Z305" s="197"/>
    </row>
    <row r="306" ht="15.75" customHeight="1">
      <c r="A306" s="180"/>
      <c r="B306" s="197"/>
      <c r="C306" s="197"/>
      <c r="D306" s="197"/>
      <c r="E306" s="197"/>
      <c r="F306" s="197"/>
      <c r="G306" s="197"/>
      <c r="H306" s="169"/>
      <c r="I306" s="152"/>
      <c r="J306" s="50"/>
      <c r="K306" s="50"/>
      <c r="L306" s="50"/>
      <c r="M306" s="50"/>
      <c r="N306" s="152"/>
      <c r="O306" s="197"/>
      <c r="P306" s="197"/>
      <c r="Q306" s="197"/>
      <c r="R306" s="197"/>
      <c r="S306" s="197"/>
      <c r="T306" s="197"/>
      <c r="U306" s="197"/>
      <c r="V306" s="197"/>
      <c r="W306" s="197"/>
      <c r="X306" s="197"/>
      <c r="Y306" s="197"/>
      <c r="Z306" s="197"/>
    </row>
    <row r="307" ht="15.75" customHeight="1">
      <c r="A307" s="180"/>
      <c r="B307" s="197"/>
      <c r="C307" s="197"/>
      <c r="D307" s="197"/>
      <c r="E307" s="197"/>
      <c r="F307" s="197"/>
      <c r="G307" s="197"/>
      <c r="H307" s="169"/>
      <c r="I307" s="152"/>
      <c r="J307" s="50"/>
      <c r="K307" s="50"/>
      <c r="L307" s="50"/>
      <c r="M307" s="50"/>
      <c r="N307" s="152"/>
      <c r="O307" s="197"/>
      <c r="P307" s="197"/>
      <c r="Q307" s="197"/>
      <c r="R307" s="197"/>
      <c r="S307" s="197"/>
      <c r="T307" s="197"/>
      <c r="U307" s="197"/>
      <c r="V307" s="197"/>
      <c r="W307" s="197"/>
      <c r="X307" s="197"/>
      <c r="Y307" s="197"/>
      <c r="Z307" s="197"/>
    </row>
    <row r="308" ht="15.75" customHeight="1">
      <c r="A308" s="180"/>
      <c r="B308" s="197"/>
      <c r="C308" s="197"/>
      <c r="D308" s="197"/>
      <c r="E308" s="197"/>
      <c r="F308" s="197"/>
      <c r="G308" s="197"/>
      <c r="H308" s="197"/>
      <c r="I308" s="152"/>
      <c r="J308" s="50"/>
      <c r="K308" s="50"/>
      <c r="L308" s="50"/>
      <c r="M308" s="50"/>
      <c r="N308" s="152"/>
      <c r="O308" s="197"/>
      <c r="P308" s="197"/>
      <c r="Q308" s="197"/>
      <c r="R308" s="197"/>
      <c r="S308" s="197"/>
      <c r="T308" s="197"/>
      <c r="U308" s="197"/>
      <c r="V308" s="197"/>
      <c r="W308" s="197"/>
      <c r="X308" s="197"/>
      <c r="Y308" s="197"/>
      <c r="Z308" s="197"/>
    </row>
    <row r="309" ht="15.75" customHeight="1">
      <c r="A309" s="180"/>
      <c r="B309" s="197"/>
      <c r="C309" s="197"/>
      <c r="D309" s="197"/>
      <c r="E309" s="197"/>
      <c r="F309" s="197"/>
      <c r="G309" s="197"/>
      <c r="H309" s="197"/>
      <c r="I309" s="152"/>
      <c r="J309" s="50"/>
      <c r="K309" s="50"/>
      <c r="L309" s="50"/>
      <c r="M309" s="50"/>
      <c r="N309" s="152"/>
      <c r="O309" s="197"/>
      <c r="P309" s="197"/>
      <c r="Q309" s="197"/>
      <c r="R309" s="197"/>
      <c r="S309" s="197"/>
      <c r="T309" s="197"/>
      <c r="U309" s="197"/>
      <c r="V309" s="197"/>
      <c r="W309" s="197"/>
      <c r="X309" s="197"/>
      <c r="Y309" s="197"/>
      <c r="Z309" s="197"/>
    </row>
    <row r="310" ht="15.75" customHeight="1">
      <c r="A310" s="180"/>
      <c r="B310" s="197"/>
      <c r="C310" s="197"/>
      <c r="D310" s="197"/>
      <c r="E310" s="197"/>
      <c r="F310" s="197"/>
      <c r="G310" s="197"/>
      <c r="H310" s="169"/>
      <c r="I310" s="152"/>
      <c r="J310" s="50"/>
      <c r="K310" s="50"/>
      <c r="L310" s="50"/>
      <c r="M310" s="50"/>
      <c r="N310" s="152"/>
      <c r="O310" s="197"/>
      <c r="P310" s="197"/>
      <c r="Q310" s="197"/>
      <c r="R310" s="197"/>
      <c r="S310" s="197"/>
      <c r="T310" s="197"/>
      <c r="U310" s="197"/>
      <c r="V310" s="197"/>
      <c r="W310" s="197"/>
      <c r="X310" s="197"/>
      <c r="Y310" s="197"/>
      <c r="Z310" s="197"/>
    </row>
    <row r="311" ht="15.75" customHeight="1">
      <c r="A311" s="180"/>
      <c r="B311" s="197"/>
      <c r="C311" s="197"/>
      <c r="D311" s="197"/>
      <c r="E311" s="197"/>
      <c r="F311" s="197"/>
      <c r="G311" s="197"/>
      <c r="H311" s="197"/>
      <c r="I311" s="152"/>
      <c r="J311" s="50"/>
      <c r="K311" s="50"/>
      <c r="L311" s="50"/>
      <c r="M311" s="50"/>
      <c r="N311" s="152"/>
      <c r="O311" s="197"/>
      <c r="P311" s="197"/>
      <c r="Q311" s="197"/>
      <c r="R311" s="197"/>
      <c r="S311" s="197"/>
      <c r="T311" s="197"/>
      <c r="U311" s="197"/>
      <c r="V311" s="197"/>
      <c r="W311" s="197"/>
      <c r="X311" s="197"/>
      <c r="Y311" s="197"/>
      <c r="Z311" s="197"/>
    </row>
    <row r="312" ht="15.75" customHeight="1">
      <c r="A312" s="180"/>
      <c r="B312" s="197"/>
      <c r="C312" s="197"/>
      <c r="D312" s="197"/>
      <c r="E312" s="197"/>
      <c r="F312" s="197"/>
      <c r="G312" s="197"/>
      <c r="H312" s="169"/>
      <c r="I312" s="152"/>
      <c r="J312" s="50"/>
      <c r="K312" s="50"/>
      <c r="L312" s="50"/>
      <c r="M312" s="50"/>
      <c r="N312" s="152"/>
      <c r="O312" s="197"/>
      <c r="P312" s="197"/>
      <c r="Q312" s="197"/>
      <c r="R312" s="197"/>
      <c r="S312" s="197"/>
      <c r="T312" s="197"/>
      <c r="U312" s="197"/>
      <c r="V312" s="197"/>
      <c r="W312" s="197"/>
      <c r="X312" s="197"/>
      <c r="Y312" s="197"/>
      <c r="Z312" s="197"/>
    </row>
    <row r="313" ht="15.75" customHeight="1">
      <c r="A313" s="180"/>
      <c r="B313" s="197"/>
      <c r="C313" s="197"/>
      <c r="D313" s="197"/>
      <c r="E313" s="197"/>
      <c r="F313" s="197"/>
      <c r="G313" s="197"/>
      <c r="H313" s="169"/>
      <c r="I313" s="152"/>
      <c r="J313" s="50"/>
      <c r="K313" s="50"/>
      <c r="L313" s="50"/>
      <c r="M313" s="50"/>
      <c r="N313" s="152"/>
      <c r="O313" s="197"/>
      <c r="P313" s="197"/>
      <c r="Q313" s="197"/>
      <c r="R313" s="197"/>
      <c r="S313" s="197"/>
      <c r="T313" s="197"/>
      <c r="U313" s="197"/>
      <c r="V313" s="197"/>
      <c r="W313" s="197"/>
      <c r="X313" s="197"/>
      <c r="Y313" s="197"/>
      <c r="Z313" s="197"/>
    </row>
    <row r="314" ht="15.75" customHeight="1">
      <c r="A314" s="180"/>
      <c r="B314" s="197"/>
      <c r="C314" s="197"/>
      <c r="D314" s="197"/>
      <c r="E314" s="197"/>
      <c r="F314" s="197"/>
      <c r="G314" s="197"/>
      <c r="H314" s="197"/>
      <c r="I314" s="152"/>
      <c r="J314" s="50"/>
      <c r="K314" s="50"/>
      <c r="L314" s="50"/>
      <c r="M314" s="50"/>
      <c r="N314" s="152"/>
      <c r="O314" s="197"/>
      <c r="P314" s="197"/>
      <c r="Q314" s="197"/>
      <c r="R314" s="197"/>
      <c r="S314" s="197"/>
      <c r="T314" s="197"/>
      <c r="U314" s="197"/>
      <c r="V314" s="197"/>
      <c r="W314" s="197"/>
      <c r="X314" s="197"/>
      <c r="Y314" s="197"/>
      <c r="Z314" s="197"/>
    </row>
    <row r="315" ht="15.75" customHeight="1">
      <c r="A315" s="180"/>
      <c r="B315" s="197"/>
      <c r="C315" s="197"/>
      <c r="D315" s="197"/>
      <c r="E315" s="197"/>
      <c r="F315" s="197"/>
      <c r="G315" s="197"/>
      <c r="H315" s="169"/>
      <c r="I315" s="152"/>
      <c r="J315" s="50"/>
      <c r="K315" s="50"/>
      <c r="L315" s="50"/>
      <c r="M315" s="50"/>
      <c r="N315" s="152"/>
      <c r="O315" s="197"/>
      <c r="P315" s="197"/>
      <c r="Q315" s="197"/>
      <c r="R315" s="197"/>
      <c r="S315" s="197"/>
      <c r="T315" s="197"/>
      <c r="U315" s="197"/>
      <c r="V315" s="197"/>
      <c r="W315" s="197"/>
      <c r="X315" s="197"/>
      <c r="Y315" s="197"/>
      <c r="Z315" s="197"/>
    </row>
    <row r="316" ht="15.75" customHeight="1">
      <c r="A316" s="180"/>
      <c r="B316" s="197"/>
      <c r="C316" s="197"/>
      <c r="D316" s="197"/>
      <c r="E316" s="197"/>
      <c r="F316" s="197"/>
      <c r="G316" s="197"/>
      <c r="H316" s="169"/>
      <c r="I316" s="152"/>
      <c r="J316" s="50"/>
      <c r="K316" s="50"/>
      <c r="L316" s="50"/>
      <c r="M316" s="50"/>
      <c r="N316" s="152"/>
      <c r="O316" s="197"/>
      <c r="P316" s="197"/>
      <c r="Q316" s="197"/>
      <c r="R316" s="197"/>
      <c r="S316" s="197"/>
      <c r="T316" s="197"/>
      <c r="U316" s="197"/>
      <c r="V316" s="197"/>
      <c r="W316" s="197"/>
      <c r="X316" s="197"/>
      <c r="Y316" s="197"/>
      <c r="Z316" s="197"/>
    </row>
    <row r="317" ht="15.75" customHeight="1">
      <c r="A317" s="180"/>
      <c r="B317" s="197"/>
      <c r="C317" s="197"/>
      <c r="D317" s="197"/>
      <c r="E317" s="197"/>
      <c r="F317" s="197"/>
      <c r="G317" s="197"/>
      <c r="H317" s="169"/>
      <c r="I317" s="152"/>
      <c r="J317" s="50"/>
      <c r="K317" s="50"/>
      <c r="L317" s="50"/>
      <c r="M317" s="50"/>
      <c r="N317" s="152"/>
      <c r="O317" s="197"/>
      <c r="P317" s="197"/>
      <c r="Q317" s="197"/>
      <c r="R317" s="197"/>
      <c r="S317" s="197"/>
      <c r="T317" s="197"/>
      <c r="U317" s="197"/>
      <c r="V317" s="197"/>
      <c r="W317" s="197"/>
      <c r="X317" s="197"/>
      <c r="Y317" s="197"/>
      <c r="Z317" s="197"/>
    </row>
    <row r="318" ht="15.75" customHeight="1">
      <c r="A318" s="180"/>
      <c r="B318" s="197"/>
      <c r="C318" s="197"/>
      <c r="D318" s="197"/>
      <c r="E318" s="197"/>
      <c r="F318" s="197"/>
      <c r="G318" s="197"/>
      <c r="H318" s="169"/>
      <c r="I318" s="152"/>
      <c r="J318" s="50"/>
      <c r="K318" s="50"/>
      <c r="L318" s="50"/>
      <c r="M318" s="50"/>
      <c r="N318" s="152"/>
      <c r="O318" s="197"/>
      <c r="P318" s="197"/>
      <c r="Q318" s="197"/>
      <c r="R318" s="197"/>
      <c r="S318" s="197"/>
      <c r="T318" s="197"/>
      <c r="U318" s="197"/>
      <c r="V318" s="197"/>
      <c r="W318" s="197"/>
      <c r="X318" s="197"/>
      <c r="Y318" s="197"/>
      <c r="Z318" s="197"/>
    </row>
    <row r="319" ht="15.75" customHeight="1">
      <c r="A319" s="180"/>
      <c r="B319" s="197"/>
      <c r="C319" s="197"/>
      <c r="D319" s="197"/>
      <c r="E319" s="197"/>
      <c r="F319" s="197"/>
      <c r="G319" s="197"/>
      <c r="H319" s="169"/>
      <c r="I319" s="152"/>
      <c r="J319" s="50"/>
      <c r="K319" s="50"/>
      <c r="L319" s="50"/>
      <c r="M319" s="50"/>
      <c r="N319" s="152"/>
      <c r="O319" s="197"/>
      <c r="P319" s="197"/>
      <c r="Q319" s="197"/>
      <c r="R319" s="197"/>
      <c r="S319" s="197"/>
      <c r="T319" s="197"/>
      <c r="U319" s="197"/>
      <c r="V319" s="197"/>
      <c r="W319" s="197"/>
      <c r="X319" s="197"/>
      <c r="Y319" s="197"/>
      <c r="Z319" s="197"/>
    </row>
    <row r="320" ht="15.75" customHeight="1">
      <c r="A320" s="180"/>
      <c r="B320" s="197"/>
      <c r="C320" s="197"/>
      <c r="D320" s="197"/>
      <c r="E320" s="197"/>
      <c r="F320" s="197"/>
      <c r="G320" s="197"/>
      <c r="H320" s="169"/>
      <c r="I320" s="152"/>
      <c r="J320" s="50"/>
      <c r="K320" s="50"/>
      <c r="L320" s="50"/>
      <c r="M320" s="50"/>
      <c r="N320" s="152"/>
      <c r="O320" s="197"/>
      <c r="P320" s="197"/>
      <c r="Q320" s="197"/>
      <c r="R320" s="197"/>
      <c r="S320" s="197"/>
      <c r="T320" s="197"/>
      <c r="U320" s="197"/>
      <c r="V320" s="197"/>
      <c r="W320" s="197"/>
      <c r="X320" s="197"/>
      <c r="Y320" s="197"/>
      <c r="Z320" s="197"/>
    </row>
    <row r="321" ht="15.75" customHeight="1">
      <c r="A321" s="180"/>
      <c r="B321" s="197"/>
      <c r="C321" s="197"/>
      <c r="D321" s="197"/>
      <c r="E321" s="197"/>
      <c r="F321" s="197"/>
      <c r="G321" s="197"/>
      <c r="H321" s="169"/>
      <c r="I321" s="152"/>
      <c r="J321" s="50"/>
      <c r="K321" s="50"/>
      <c r="L321" s="50"/>
      <c r="M321" s="50"/>
      <c r="N321" s="152"/>
      <c r="O321" s="197"/>
      <c r="P321" s="197"/>
      <c r="Q321" s="197"/>
      <c r="R321" s="197"/>
      <c r="S321" s="197"/>
      <c r="T321" s="197"/>
      <c r="U321" s="197"/>
      <c r="V321" s="197"/>
      <c r="W321" s="197"/>
      <c r="X321" s="197"/>
      <c r="Y321" s="197"/>
      <c r="Z321" s="197"/>
    </row>
    <row r="322" ht="15.75" customHeight="1">
      <c r="A322" s="180"/>
      <c r="B322" s="197"/>
      <c r="C322" s="197"/>
      <c r="D322" s="197"/>
      <c r="E322" s="197"/>
      <c r="F322" s="197"/>
      <c r="G322" s="197"/>
      <c r="H322" s="197"/>
      <c r="I322" s="152"/>
      <c r="J322" s="50"/>
      <c r="K322" s="50"/>
      <c r="L322" s="50"/>
      <c r="M322" s="50"/>
      <c r="N322" s="152"/>
      <c r="O322" s="197"/>
      <c r="P322" s="197"/>
      <c r="Q322" s="197"/>
      <c r="R322" s="197"/>
      <c r="S322" s="197"/>
      <c r="T322" s="197"/>
      <c r="U322" s="197"/>
      <c r="V322" s="197"/>
      <c r="W322" s="197"/>
      <c r="X322" s="197"/>
      <c r="Y322" s="197"/>
      <c r="Z322" s="197"/>
    </row>
    <row r="323" ht="15.75" customHeight="1">
      <c r="A323" s="180"/>
      <c r="B323" s="197"/>
      <c r="C323" s="197"/>
      <c r="D323" s="197"/>
      <c r="E323" s="197"/>
      <c r="F323" s="197"/>
      <c r="G323" s="197"/>
      <c r="H323" s="169"/>
      <c r="I323" s="152"/>
      <c r="J323" s="50"/>
      <c r="K323" s="50"/>
      <c r="L323" s="50"/>
      <c r="M323" s="50"/>
      <c r="N323" s="152"/>
      <c r="O323" s="197"/>
      <c r="P323" s="197"/>
      <c r="Q323" s="197"/>
      <c r="R323" s="197"/>
      <c r="S323" s="197"/>
      <c r="T323" s="197"/>
      <c r="U323" s="197"/>
      <c r="V323" s="197"/>
      <c r="W323" s="197"/>
      <c r="X323" s="197"/>
      <c r="Y323" s="197"/>
      <c r="Z323" s="197"/>
    </row>
    <row r="324" ht="15.75" customHeight="1">
      <c r="A324" s="180"/>
      <c r="B324" s="197"/>
      <c r="C324" s="197"/>
      <c r="D324" s="197"/>
      <c r="E324" s="197"/>
      <c r="F324" s="197"/>
      <c r="G324" s="197"/>
      <c r="H324" s="169"/>
      <c r="I324" s="152"/>
      <c r="J324" s="50"/>
      <c r="K324" s="50"/>
      <c r="L324" s="50"/>
      <c r="M324" s="50"/>
      <c r="N324" s="152"/>
      <c r="O324" s="197"/>
      <c r="P324" s="197"/>
      <c r="Q324" s="197"/>
      <c r="R324" s="197"/>
      <c r="S324" s="197"/>
      <c r="T324" s="197"/>
      <c r="U324" s="197"/>
      <c r="V324" s="197"/>
      <c r="W324" s="197"/>
      <c r="X324" s="197"/>
      <c r="Y324" s="197"/>
      <c r="Z324" s="197"/>
    </row>
    <row r="325" ht="15.75" customHeight="1">
      <c r="A325" s="180"/>
      <c r="B325" s="197"/>
      <c r="C325" s="197"/>
      <c r="D325" s="197"/>
      <c r="E325" s="197"/>
      <c r="F325" s="197"/>
      <c r="G325" s="197"/>
      <c r="H325" s="169"/>
      <c r="I325" s="152"/>
      <c r="J325" s="50"/>
      <c r="K325" s="50"/>
      <c r="L325" s="50"/>
      <c r="M325" s="50"/>
      <c r="N325" s="152"/>
      <c r="O325" s="197"/>
      <c r="P325" s="197"/>
      <c r="Q325" s="197"/>
      <c r="R325" s="197"/>
      <c r="S325" s="197"/>
      <c r="T325" s="197"/>
      <c r="U325" s="197"/>
      <c r="V325" s="197"/>
      <c r="W325" s="197"/>
      <c r="X325" s="197"/>
      <c r="Y325" s="197"/>
      <c r="Z325" s="197"/>
    </row>
    <row r="326" ht="15.75" customHeight="1">
      <c r="A326" s="180"/>
      <c r="B326" s="197"/>
      <c r="C326" s="197"/>
      <c r="D326" s="197"/>
      <c r="E326" s="197"/>
      <c r="F326" s="197"/>
      <c r="G326" s="197"/>
      <c r="H326" s="169"/>
      <c r="I326" s="152"/>
      <c r="J326" s="50"/>
      <c r="K326" s="50"/>
      <c r="L326" s="50"/>
      <c r="M326" s="50"/>
      <c r="N326" s="152"/>
      <c r="O326" s="197"/>
      <c r="P326" s="197"/>
      <c r="Q326" s="197"/>
      <c r="R326" s="197"/>
      <c r="S326" s="197"/>
      <c r="T326" s="197"/>
      <c r="U326" s="197"/>
      <c r="V326" s="197"/>
      <c r="W326" s="197"/>
      <c r="X326" s="197"/>
      <c r="Y326" s="197"/>
      <c r="Z326" s="197"/>
    </row>
    <row r="327" ht="15.75" customHeight="1">
      <c r="A327" s="180"/>
      <c r="B327" s="197"/>
      <c r="C327" s="197"/>
      <c r="D327" s="197"/>
      <c r="E327" s="197"/>
      <c r="F327" s="197"/>
      <c r="G327" s="197"/>
      <c r="H327" s="169"/>
      <c r="I327" s="152"/>
      <c r="J327" s="50"/>
      <c r="K327" s="50"/>
      <c r="L327" s="50"/>
      <c r="M327" s="50"/>
      <c r="N327" s="152"/>
      <c r="O327" s="197"/>
      <c r="P327" s="197"/>
      <c r="Q327" s="197"/>
      <c r="R327" s="197"/>
      <c r="S327" s="197"/>
      <c r="T327" s="197"/>
      <c r="U327" s="197"/>
      <c r="V327" s="197"/>
      <c r="W327" s="197"/>
      <c r="X327" s="197"/>
      <c r="Y327" s="197"/>
      <c r="Z327" s="197"/>
    </row>
    <row r="328" ht="15.75" customHeight="1">
      <c r="A328" s="180"/>
      <c r="B328" s="197"/>
      <c r="C328" s="197"/>
      <c r="D328" s="197"/>
      <c r="E328" s="197"/>
      <c r="F328" s="197"/>
      <c r="G328" s="197"/>
      <c r="H328" s="169"/>
      <c r="I328" s="152"/>
      <c r="J328" s="50"/>
      <c r="K328" s="50"/>
      <c r="L328" s="50"/>
      <c r="M328" s="50"/>
      <c r="N328" s="152"/>
      <c r="O328" s="197"/>
      <c r="P328" s="197"/>
      <c r="Q328" s="197"/>
      <c r="R328" s="197"/>
      <c r="S328" s="197"/>
      <c r="T328" s="197"/>
      <c r="U328" s="197"/>
      <c r="V328" s="197"/>
      <c r="W328" s="197"/>
      <c r="X328" s="197"/>
      <c r="Y328" s="197"/>
      <c r="Z328" s="197"/>
    </row>
    <row r="329" ht="15.75" customHeight="1">
      <c r="A329" s="180"/>
      <c r="B329" s="197"/>
      <c r="C329" s="197"/>
      <c r="D329" s="197"/>
      <c r="E329" s="197"/>
      <c r="F329" s="197"/>
      <c r="G329" s="197"/>
      <c r="H329" s="169"/>
      <c r="I329" s="152"/>
      <c r="J329" s="50"/>
      <c r="K329" s="50"/>
      <c r="L329" s="50"/>
      <c r="M329" s="50"/>
      <c r="N329" s="152"/>
      <c r="O329" s="197"/>
      <c r="P329" s="197"/>
      <c r="Q329" s="197"/>
      <c r="R329" s="197"/>
      <c r="S329" s="197"/>
      <c r="T329" s="197"/>
      <c r="U329" s="197"/>
      <c r="V329" s="197"/>
      <c r="W329" s="197"/>
      <c r="X329" s="197"/>
      <c r="Y329" s="197"/>
      <c r="Z329" s="197"/>
    </row>
    <row r="330" ht="15.75" customHeight="1">
      <c r="A330" s="180"/>
      <c r="B330" s="197"/>
      <c r="C330" s="197"/>
      <c r="D330" s="197"/>
      <c r="E330" s="197"/>
      <c r="F330" s="197"/>
      <c r="G330" s="197"/>
      <c r="H330" s="169"/>
      <c r="I330" s="152"/>
      <c r="J330" s="50"/>
      <c r="K330" s="50"/>
      <c r="L330" s="50"/>
      <c r="M330" s="50"/>
      <c r="N330" s="152"/>
      <c r="O330" s="197"/>
      <c r="P330" s="197"/>
      <c r="Q330" s="197"/>
      <c r="R330" s="197"/>
      <c r="S330" s="197"/>
      <c r="T330" s="197"/>
      <c r="U330" s="197"/>
      <c r="V330" s="197"/>
      <c r="W330" s="197"/>
      <c r="X330" s="197"/>
      <c r="Y330" s="197"/>
      <c r="Z330" s="197"/>
    </row>
    <row r="331" ht="15.75" customHeight="1">
      <c r="A331" s="180"/>
      <c r="B331" s="197"/>
      <c r="C331" s="197"/>
      <c r="D331" s="197"/>
      <c r="E331" s="197"/>
      <c r="F331" s="197"/>
      <c r="G331" s="197"/>
      <c r="H331" s="197"/>
      <c r="I331" s="152"/>
      <c r="J331" s="50"/>
      <c r="K331" s="50"/>
      <c r="L331" s="50"/>
      <c r="M331" s="50"/>
      <c r="N331" s="152"/>
      <c r="O331" s="197"/>
      <c r="P331" s="197"/>
      <c r="Q331" s="197"/>
      <c r="R331" s="197"/>
      <c r="S331" s="197"/>
      <c r="T331" s="197"/>
      <c r="U331" s="197"/>
      <c r="V331" s="197"/>
      <c r="W331" s="197"/>
      <c r="X331" s="197"/>
      <c r="Y331" s="197"/>
      <c r="Z331" s="197"/>
    </row>
    <row r="332" ht="15.75" customHeight="1">
      <c r="A332" s="180"/>
      <c r="B332" s="197"/>
      <c r="C332" s="197"/>
      <c r="D332" s="197"/>
      <c r="E332" s="197"/>
      <c r="F332" s="197"/>
      <c r="G332" s="197"/>
      <c r="H332" s="197"/>
      <c r="I332" s="152"/>
      <c r="J332" s="50"/>
      <c r="K332" s="50"/>
      <c r="L332" s="50"/>
      <c r="M332" s="50"/>
      <c r="N332" s="152"/>
      <c r="O332" s="197"/>
      <c r="P332" s="197"/>
      <c r="Q332" s="197"/>
      <c r="R332" s="197"/>
      <c r="S332" s="197"/>
      <c r="T332" s="197"/>
      <c r="U332" s="197"/>
      <c r="V332" s="197"/>
      <c r="W332" s="197"/>
      <c r="X332" s="197"/>
      <c r="Y332" s="197"/>
      <c r="Z332" s="197"/>
    </row>
    <row r="333" ht="15.75" customHeight="1">
      <c r="A333" s="180"/>
      <c r="B333" s="197"/>
      <c r="C333" s="197"/>
      <c r="D333" s="197"/>
      <c r="E333" s="197"/>
      <c r="F333" s="197"/>
      <c r="G333" s="197"/>
      <c r="H333" s="197"/>
      <c r="I333" s="152"/>
      <c r="J333" s="50"/>
      <c r="K333" s="50"/>
      <c r="L333" s="50"/>
      <c r="M333" s="50"/>
      <c r="N333" s="152"/>
      <c r="O333" s="197"/>
      <c r="P333" s="197"/>
      <c r="Q333" s="197"/>
      <c r="R333" s="197"/>
      <c r="S333" s="197"/>
      <c r="T333" s="197"/>
      <c r="U333" s="197"/>
      <c r="V333" s="197"/>
      <c r="W333" s="197"/>
      <c r="X333" s="197"/>
      <c r="Y333" s="197"/>
      <c r="Z333" s="197"/>
    </row>
    <row r="334" ht="15.75" customHeight="1">
      <c r="A334" s="180"/>
      <c r="B334" s="197"/>
      <c r="C334" s="197"/>
      <c r="D334" s="197"/>
      <c r="E334" s="197"/>
      <c r="F334" s="197"/>
      <c r="G334" s="197"/>
      <c r="H334" s="169"/>
      <c r="I334" s="152"/>
      <c r="J334" s="50"/>
      <c r="K334" s="50"/>
      <c r="L334" s="50"/>
      <c r="M334" s="50"/>
      <c r="N334" s="152"/>
      <c r="O334" s="197"/>
      <c r="P334" s="197"/>
      <c r="Q334" s="197"/>
      <c r="R334" s="197"/>
      <c r="S334" s="197"/>
      <c r="T334" s="197"/>
      <c r="U334" s="197"/>
      <c r="V334" s="197"/>
      <c r="W334" s="197"/>
      <c r="X334" s="197"/>
      <c r="Y334" s="197"/>
      <c r="Z334" s="197"/>
    </row>
    <row r="335" ht="15.75" customHeight="1">
      <c r="A335" s="180"/>
      <c r="B335" s="197"/>
      <c r="C335" s="197"/>
      <c r="D335" s="197"/>
      <c r="E335" s="197"/>
      <c r="F335" s="197"/>
      <c r="G335" s="197"/>
      <c r="H335" s="169"/>
      <c r="I335" s="152"/>
      <c r="J335" s="50"/>
      <c r="K335" s="50"/>
      <c r="L335" s="50"/>
      <c r="M335" s="50"/>
      <c r="N335" s="152"/>
      <c r="O335" s="197"/>
      <c r="P335" s="197"/>
      <c r="Q335" s="197"/>
      <c r="R335" s="197"/>
      <c r="S335" s="197"/>
      <c r="T335" s="197"/>
      <c r="U335" s="197"/>
      <c r="V335" s="197"/>
      <c r="W335" s="197"/>
      <c r="X335" s="197"/>
      <c r="Y335" s="197"/>
      <c r="Z335" s="197"/>
    </row>
    <row r="336" ht="15.75" customHeight="1">
      <c r="A336" s="180"/>
      <c r="B336" s="197"/>
      <c r="C336" s="197"/>
      <c r="D336" s="197"/>
      <c r="E336" s="197"/>
      <c r="F336" s="197"/>
      <c r="G336" s="197"/>
      <c r="H336" s="197"/>
      <c r="I336" s="152"/>
      <c r="J336" s="50"/>
      <c r="K336" s="50"/>
      <c r="L336" s="50"/>
      <c r="M336" s="50"/>
      <c r="N336" s="152"/>
      <c r="O336" s="197"/>
      <c r="P336" s="197"/>
      <c r="Q336" s="197"/>
      <c r="R336" s="197"/>
      <c r="S336" s="197"/>
      <c r="T336" s="197"/>
      <c r="U336" s="197"/>
      <c r="V336" s="197"/>
      <c r="W336" s="197"/>
      <c r="X336" s="197"/>
      <c r="Y336" s="197"/>
      <c r="Z336" s="197"/>
    </row>
    <row r="337" ht="15.75" customHeight="1">
      <c r="A337" s="180"/>
      <c r="B337" s="197"/>
      <c r="C337" s="197"/>
      <c r="D337" s="197"/>
      <c r="E337" s="197"/>
      <c r="F337" s="197"/>
      <c r="G337" s="197"/>
      <c r="H337" s="169"/>
      <c r="I337" s="152"/>
      <c r="J337" s="50"/>
      <c r="K337" s="50"/>
      <c r="L337" s="50"/>
      <c r="M337" s="50"/>
      <c r="N337" s="152"/>
      <c r="O337" s="197"/>
      <c r="P337" s="197"/>
      <c r="Q337" s="197"/>
      <c r="R337" s="197"/>
      <c r="S337" s="197"/>
      <c r="T337" s="197"/>
      <c r="U337" s="197"/>
      <c r="V337" s="197"/>
      <c r="W337" s="197"/>
      <c r="X337" s="197"/>
      <c r="Y337" s="197"/>
      <c r="Z337" s="197"/>
    </row>
    <row r="338" ht="15.75" customHeight="1">
      <c r="A338" s="180"/>
      <c r="B338" s="197"/>
      <c r="C338" s="197"/>
      <c r="D338" s="197"/>
      <c r="E338" s="197"/>
      <c r="F338" s="197"/>
      <c r="G338" s="197"/>
      <c r="H338" s="169"/>
      <c r="I338" s="152"/>
      <c r="J338" s="50"/>
      <c r="K338" s="50"/>
      <c r="L338" s="50"/>
      <c r="M338" s="50"/>
      <c r="N338" s="152"/>
      <c r="O338" s="197"/>
      <c r="P338" s="197"/>
      <c r="Q338" s="197"/>
      <c r="R338" s="197"/>
      <c r="S338" s="197"/>
      <c r="T338" s="197"/>
      <c r="U338" s="197"/>
      <c r="V338" s="197"/>
      <c r="W338" s="197"/>
      <c r="X338" s="197"/>
      <c r="Y338" s="197"/>
      <c r="Z338" s="197"/>
    </row>
    <row r="339" ht="15.75" customHeight="1">
      <c r="A339" s="180"/>
      <c r="B339" s="197"/>
      <c r="C339" s="197"/>
      <c r="D339" s="197"/>
      <c r="E339" s="197"/>
      <c r="F339" s="197"/>
      <c r="G339" s="197"/>
      <c r="H339" s="169"/>
      <c r="I339" s="152"/>
      <c r="J339" s="50"/>
      <c r="K339" s="50"/>
      <c r="L339" s="50"/>
      <c r="M339" s="50"/>
      <c r="N339" s="152"/>
      <c r="O339" s="197"/>
      <c r="P339" s="197"/>
      <c r="Q339" s="197"/>
      <c r="R339" s="197"/>
      <c r="S339" s="197"/>
      <c r="T339" s="197"/>
      <c r="U339" s="197"/>
      <c r="V339" s="197"/>
      <c r="W339" s="197"/>
      <c r="X339" s="197"/>
      <c r="Y339" s="197"/>
      <c r="Z339" s="197"/>
    </row>
    <row r="340" ht="15.75" customHeight="1">
      <c r="A340" s="180"/>
      <c r="B340" s="197"/>
      <c r="C340" s="197"/>
      <c r="D340" s="197"/>
      <c r="E340" s="197"/>
      <c r="F340" s="197"/>
      <c r="G340" s="197"/>
      <c r="H340" s="169"/>
      <c r="I340" s="152"/>
      <c r="J340" s="50"/>
      <c r="K340" s="50"/>
      <c r="L340" s="50"/>
      <c r="M340" s="50"/>
      <c r="N340" s="152"/>
      <c r="O340" s="197"/>
      <c r="P340" s="197"/>
      <c r="Q340" s="197"/>
      <c r="R340" s="197"/>
      <c r="S340" s="197"/>
      <c r="T340" s="197"/>
      <c r="U340" s="197"/>
      <c r="V340" s="197"/>
      <c r="W340" s="197"/>
      <c r="X340" s="197"/>
      <c r="Y340" s="197"/>
      <c r="Z340" s="197"/>
    </row>
    <row r="341" ht="15.75" customHeight="1">
      <c r="A341" s="180"/>
      <c r="B341" s="197"/>
      <c r="C341" s="197"/>
      <c r="D341" s="197"/>
      <c r="E341" s="197"/>
      <c r="F341" s="197"/>
      <c r="G341" s="197"/>
      <c r="H341" s="169"/>
      <c r="I341" s="152"/>
      <c r="J341" s="50"/>
      <c r="K341" s="50"/>
      <c r="L341" s="50"/>
      <c r="M341" s="50"/>
      <c r="N341" s="152"/>
      <c r="O341" s="197"/>
      <c r="P341" s="197"/>
      <c r="Q341" s="197"/>
      <c r="R341" s="197"/>
      <c r="S341" s="197"/>
      <c r="T341" s="197"/>
      <c r="U341" s="197"/>
      <c r="V341" s="197"/>
      <c r="W341" s="197"/>
      <c r="X341" s="197"/>
      <c r="Y341" s="197"/>
      <c r="Z341" s="197"/>
    </row>
    <row r="342" ht="15.75" customHeight="1">
      <c r="A342" s="180"/>
      <c r="B342" s="197"/>
      <c r="C342" s="197"/>
      <c r="D342" s="197"/>
      <c r="E342" s="197"/>
      <c r="F342" s="197"/>
      <c r="G342" s="197"/>
      <c r="H342" s="169"/>
      <c r="I342" s="152"/>
      <c r="J342" s="50"/>
      <c r="K342" s="50"/>
      <c r="L342" s="50"/>
      <c r="M342" s="50"/>
      <c r="N342" s="152"/>
      <c r="O342" s="197"/>
      <c r="P342" s="197"/>
      <c r="Q342" s="197"/>
      <c r="R342" s="197"/>
      <c r="S342" s="197"/>
      <c r="T342" s="197"/>
      <c r="U342" s="197"/>
      <c r="V342" s="197"/>
      <c r="W342" s="197"/>
      <c r="X342" s="197"/>
      <c r="Y342" s="197"/>
      <c r="Z342" s="197"/>
    </row>
    <row r="343" ht="15.75" customHeight="1">
      <c r="A343" s="180"/>
      <c r="B343" s="197"/>
      <c r="C343" s="197"/>
      <c r="D343" s="197"/>
      <c r="E343" s="197"/>
      <c r="F343" s="197"/>
      <c r="G343" s="197"/>
      <c r="H343" s="197"/>
      <c r="I343" s="152"/>
      <c r="J343" s="50"/>
      <c r="K343" s="50"/>
      <c r="L343" s="50"/>
      <c r="M343" s="50"/>
      <c r="N343" s="152"/>
      <c r="O343" s="197"/>
      <c r="P343" s="197"/>
      <c r="Q343" s="197"/>
      <c r="R343" s="197"/>
      <c r="S343" s="197"/>
      <c r="T343" s="197"/>
      <c r="U343" s="197"/>
      <c r="V343" s="197"/>
      <c r="W343" s="197"/>
      <c r="X343" s="197"/>
      <c r="Y343" s="197"/>
      <c r="Z343" s="197"/>
    </row>
    <row r="344" ht="15.75" customHeight="1">
      <c r="A344" s="180"/>
      <c r="B344" s="197"/>
      <c r="C344" s="197"/>
      <c r="D344" s="197"/>
      <c r="E344" s="197"/>
      <c r="F344" s="197"/>
      <c r="G344" s="197"/>
      <c r="H344" s="169"/>
      <c r="I344" s="152"/>
      <c r="J344" s="50"/>
      <c r="K344" s="50"/>
      <c r="L344" s="50"/>
      <c r="M344" s="50"/>
      <c r="N344" s="152"/>
      <c r="O344" s="197"/>
      <c r="P344" s="197"/>
      <c r="Q344" s="197"/>
      <c r="R344" s="197"/>
      <c r="S344" s="197"/>
      <c r="T344" s="197"/>
      <c r="U344" s="197"/>
      <c r="V344" s="197"/>
      <c r="W344" s="197"/>
      <c r="X344" s="197"/>
      <c r="Y344" s="197"/>
      <c r="Z344" s="197"/>
    </row>
    <row r="345" ht="15.75" customHeight="1">
      <c r="A345" s="180"/>
      <c r="B345" s="197"/>
      <c r="C345" s="197"/>
      <c r="D345" s="197"/>
      <c r="E345" s="197"/>
      <c r="F345" s="197"/>
      <c r="G345" s="197"/>
      <c r="H345" s="197"/>
      <c r="I345" s="152"/>
      <c r="J345" s="50"/>
      <c r="K345" s="50"/>
      <c r="L345" s="50"/>
      <c r="M345" s="50"/>
      <c r="N345" s="152"/>
      <c r="O345" s="197"/>
      <c r="P345" s="197"/>
      <c r="Q345" s="197"/>
      <c r="R345" s="197"/>
      <c r="S345" s="197"/>
      <c r="T345" s="197"/>
      <c r="U345" s="197"/>
      <c r="V345" s="197"/>
      <c r="W345" s="197"/>
      <c r="X345" s="197"/>
      <c r="Y345" s="197"/>
      <c r="Z345" s="197"/>
    </row>
    <row r="346" ht="15.75" customHeight="1">
      <c r="A346" s="180"/>
      <c r="B346" s="197"/>
      <c r="C346" s="197"/>
      <c r="D346" s="197"/>
      <c r="E346" s="197"/>
      <c r="F346" s="197"/>
      <c r="G346" s="197"/>
      <c r="H346" s="169"/>
      <c r="I346" s="152"/>
      <c r="J346" s="50"/>
      <c r="K346" s="50"/>
      <c r="L346" s="50"/>
      <c r="M346" s="50"/>
      <c r="N346" s="152"/>
      <c r="O346" s="197"/>
      <c r="P346" s="197"/>
      <c r="Q346" s="197"/>
      <c r="R346" s="197"/>
      <c r="S346" s="197"/>
      <c r="T346" s="197"/>
      <c r="U346" s="197"/>
      <c r="V346" s="197"/>
      <c r="W346" s="197"/>
      <c r="X346" s="197"/>
      <c r="Y346" s="197"/>
      <c r="Z346" s="197"/>
    </row>
    <row r="347" ht="15.75" customHeight="1">
      <c r="A347" s="180"/>
      <c r="B347" s="197"/>
      <c r="C347" s="197"/>
      <c r="D347" s="197"/>
      <c r="E347" s="197"/>
      <c r="F347" s="197"/>
      <c r="G347" s="197"/>
      <c r="H347" s="169"/>
      <c r="I347" s="152"/>
      <c r="J347" s="50"/>
      <c r="K347" s="50"/>
      <c r="L347" s="50"/>
      <c r="M347" s="50"/>
      <c r="N347" s="152"/>
      <c r="O347" s="197"/>
      <c r="P347" s="197"/>
      <c r="Q347" s="197"/>
      <c r="R347" s="197"/>
      <c r="S347" s="197"/>
      <c r="T347" s="197"/>
      <c r="U347" s="197"/>
      <c r="V347" s="197"/>
      <c r="W347" s="197"/>
      <c r="X347" s="197"/>
      <c r="Y347" s="197"/>
      <c r="Z347" s="197"/>
    </row>
    <row r="348" ht="15.75" customHeight="1">
      <c r="A348" s="180"/>
      <c r="B348" s="197"/>
      <c r="C348" s="197"/>
      <c r="D348" s="197"/>
      <c r="E348" s="197"/>
      <c r="F348" s="197"/>
      <c r="G348" s="197"/>
      <c r="H348" s="169"/>
      <c r="I348" s="152"/>
      <c r="J348" s="50"/>
      <c r="K348" s="50"/>
      <c r="L348" s="50"/>
      <c r="M348" s="50"/>
      <c r="N348" s="152"/>
      <c r="O348" s="197"/>
      <c r="P348" s="197"/>
      <c r="Q348" s="197"/>
      <c r="R348" s="197"/>
      <c r="S348" s="197"/>
      <c r="T348" s="197"/>
      <c r="U348" s="197"/>
      <c r="V348" s="197"/>
      <c r="W348" s="197"/>
      <c r="X348" s="197"/>
      <c r="Y348" s="197"/>
      <c r="Z348" s="197"/>
    </row>
    <row r="349" ht="15.75" customHeight="1">
      <c r="A349" s="180"/>
      <c r="B349" s="197"/>
      <c r="C349" s="197"/>
      <c r="D349" s="197"/>
      <c r="E349" s="197"/>
      <c r="F349" s="197"/>
      <c r="G349" s="197"/>
      <c r="H349" s="197"/>
      <c r="I349" s="152"/>
      <c r="J349" s="50"/>
      <c r="K349" s="50"/>
      <c r="L349" s="50"/>
      <c r="M349" s="50"/>
      <c r="N349" s="152"/>
      <c r="O349" s="197"/>
      <c r="P349" s="197"/>
      <c r="Q349" s="197"/>
      <c r="R349" s="197"/>
      <c r="S349" s="197"/>
      <c r="T349" s="197"/>
      <c r="U349" s="197"/>
      <c r="V349" s="197"/>
      <c r="W349" s="197"/>
      <c r="X349" s="197"/>
      <c r="Y349" s="197"/>
      <c r="Z349" s="197"/>
    </row>
    <row r="350" ht="15.75" customHeight="1">
      <c r="A350" s="180"/>
      <c r="B350" s="197"/>
      <c r="C350" s="197"/>
      <c r="D350" s="197"/>
      <c r="E350" s="197"/>
      <c r="F350" s="197"/>
      <c r="G350" s="197"/>
      <c r="H350" s="169"/>
      <c r="I350" s="152"/>
      <c r="J350" s="50"/>
      <c r="K350" s="50"/>
      <c r="L350" s="50"/>
      <c r="M350" s="50"/>
      <c r="N350" s="152"/>
      <c r="O350" s="197"/>
      <c r="P350" s="197"/>
      <c r="Q350" s="197"/>
      <c r="R350" s="197"/>
      <c r="S350" s="197"/>
      <c r="T350" s="197"/>
      <c r="U350" s="197"/>
      <c r="V350" s="197"/>
      <c r="W350" s="197"/>
      <c r="X350" s="197"/>
      <c r="Y350" s="197"/>
      <c r="Z350" s="197"/>
    </row>
    <row r="351" ht="15.75" customHeight="1">
      <c r="A351" s="180"/>
      <c r="B351" s="197"/>
      <c r="C351" s="197"/>
      <c r="D351" s="197"/>
      <c r="E351" s="197"/>
      <c r="F351" s="197"/>
      <c r="G351" s="197"/>
      <c r="H351" s="169"/>
      <c r="I351" s="152"/>
      <c r="J351" s="50"/>
      <c r="K351" s="50"/>
      <c r="L351" s="50"/>
      <c r="M351" s="50"/>
      <c r="N351" s="152"/>
      <c r="O351" s="197"/>
      <c r="P351" s="197"/>
      <c r="Q351" s="197"/>
      <c r="R351" s="197"/>
      <c r="S351" s="197"/>
      <c r="T351" s="197"/>
      <c r="U351" s="197"/>
      <c r="V351" s="197"/>
      <c r="W351" s="197"/>
      <c r="X351" s="197"/>
      <c r="Y351" s="197"/>
      <c r="Z351" s="197"/>
    </row>
    <row r="352" ht="15.75" customHeight="1">
      <c r="A352" s="180"/>
      <c r="B352" s="197"/>
      <c r="C352" s="197"/>
      <c r="D352" s="197"/>
      <c r="E352" s="197"/>
      <c r="F352" s="197"/>
      <c r="G352" s="197"/>
      <c r="H352" s="197"/>
      <c r="I352" s="152"/>
      <c r="J352" s="50"/>
      <c r="K352" s="50"/>
      <c r="L352" s="50"/>
      <c r="M352" s="50"/>
      <c r="N352" s="152"/>
      <c r="O352" s="197"/>
      <c r="P352" s="197"/>
      <c r="Q352" s="197"/>
      <c r="R352" s="197"/>
      <c r="S352" s="197"/>
      <c r="T352" s="197"/>
      <c r="U352" s="197"/>
      <c r="V352" s="197"/>
      <c r="W352" s="197"/>
      <c r="X352" s="197"/>
      <c r="Y352" s="197"/>
      <c r="Z352" s="197"/>
    </row>
    <row r="353" ht="15.75" customHeight="1">
      <c r="A353" s="180"/>
      <c r="B353" s="197"/>
      <c r="C353" s="197"/>
      <c r="D353" s="197"/>
      <c r="E353" s="197"/>
      <c r="F353" s="197"/>
      <c r="G353" s="197"/>
      <c r="H353" s="169"/>
      <c r="I353" s="152"/>
      <c r="J353" s="50"/>
      <c r="K353" s="50"/>
      <c r="L353" s="50"/>
      <c r="M353" s="50"/>
      <c r="N353" s="152"/>
      <c r="O353" s="197"/>
      <c r="P353" s="197"/>
      <c r="Q353" s="197"/>
      <c r="R353" s="197"/>
      <c r="S353" s="197"/>
      <c r="T353" s="197"/>
      <c r="U353" s="197"/>
      <c r="V353" s="197"/>
      <c r="W353" s="197"/>
      <c r="X353" s="197"/>
      <c r="Y353" s="197"/>
      <c r="Z353" s="197"/>
    </row>
    <row r="354" ht="15.75" customHeight="1">
      <c r="A354" s="180"/>
      <c r="B354" s="197"/>
      <c r="C354" s="197"/>
      <c r="D354" s="197"/>
      <c r="E354" s="197"/>
      <c r="F354" s="197"/>
      <c r="G354" s="197"/>
      <c r="H354" s="169"/>
      <c r="I354" s="152"/>
      <c r="J354" s="50"/>
      <c r="K354" s="50"/>
      <c r="L354" s="50"/>
      <c r="M354" s="50"/>
      <c r="N354" s="152"/>
      <c r="O354" s="197"/>
      <c r="P354" s="197"/>
      <c r="Q354" s="197"/>
      <c r="R354" s="197"/>
      <c r="S354" s="197"/>
      <c r="T354" s="197"/>
      <c r="U354" s="197"/>
      <c r="V354" s="197"/>
      <c r="W354" s="197"/>
      <c r="X354" s="197"/>
      <c r="Y354" s="197"/>
      <c r="Z354" s="197"/>
    </row>
    <row r="355" ht="15.75" customHeight="1">
      <c r="A355" s="180"/>
      <c r="B355" s="197"/>
      <c r="C355" s="197"/>
      <c r="D355" s="197"/>
      <c r="E355" s="197"/>
      <c r="F355" s="197"/>
      <c r="G355" s="197"/>
      <c r="H355" s="169"/>
      <c r="I355" s="152"/>
      <c r="J355" s="50"/>
      <c r="K355" s="50"/>
      <c r="L355" s="50"/>
      <c r="M355" s="50"/>
      <c r="N355" s="152"/>
      <c r="O355" s="197"/>
      <c r="P355" s="197"/>
      <c r="Q355" s="197"/>
      <c r="R355" s="197"/>
      <c r="S355" s="197"/>
      <c r="T355" s="197"/>
      <c r="U355" s="197"/>
      <c r="V355" s="197"/>
      <c r="W355" s="197"/>
      <c r="X355" s="197"/>
      <c r="Y355" s="197"/>
      <c r="Z355" s="197"/>
    </row>
    <row r="356" ht="15.75" customHeight="1">
      <c r="A356" s="180"/>
      <c r="B356" s="197"/>
      <c r="C356" s="197"/>
      <c r="D356" s="197"/>
      <c r="E356" s="197"/>
      <c r="F356" s="197"/>
      <c r="G356" s="197"/>
      <c r="H356" s="169"/>
      <c r="I356" s="152"/>
      <c r="J356" s="50"/>
      <c r="K356" s="50"/>
      <c r="L356" s="50"/>
      <c r="M356" s="50"/>
      <c r="N356" s="152"/>
      <c r="O356" s="197"/>
      <c r="P356" s="197"/>
      <c r="Q356" s="197"/>
      <c r="R356" s="197"/>
      <c r="S356" s="197"/>
      <c r="T356" s="197"/>
      <c r="U356" s="197"/>
      <c r="V356" s="197"/>
      <c r="W356" s="197"/>
      <c r="X356" s="197"/>
      <c r="Y356" s="197"/>
      <c r="Z356" s="197"/>
    </row>
    <row r="357" ht="15.75" customHeight="1">
      <c r="A357" s="180"/>
      <c r="B357" s="197"/>
      <c r="C357" s="197"/>
      <c r="D357" s="197"/>
      <c r="E357" s="197"/>
      <c r="F357" s="197"/>
      <c r="G357" s="197"/>
      <c r="H357" s="169"/>
      <c r="I357" s="152"/>
      <c r="J357" s="50"/>
      <c r="K357" s="50"/>
      <c r="L357" s="50"/>
      <c r="M357" s="50"/>
      <c r="N357" s="152"/>
      <c r="O357" s="197"/>
      <c r="P357" s="197"/>
      <c r="Q357" s="197"/>
      <c r="R357" s="197"/>
      <c r="S357" s="197"/>
      <c r="T357" s="197"/>
      <c r="U357" s="197"/>
      <c r="V357" s="197"/>
      <c r="W357" s="197"/>
      <c r="X357" s="197"/>
      <c r="Y357" s="197"/>
      <c r="Z357" s="197"/>
    </row>
    <row r="358" ht="15.75" customHeight="1">
      <c r="A358" s="180"/>
      <c r="B358" s="197"/>
      <c r="C358" s="197"/>
      <c r="D358" s="197"/>
      <c r="E358" s="197"/>
      <c r="F358" s="197"/>
      <c r="G358" s="197"/>
      <c r="H358" s="169"/>
      <c r="I358" s="152"/>
      <c r="J358" s="50"/>
      <c r="K358" s="50"/>
      <c r="L358" s="50"/>
      <c r="M358" s="50"/>
      <c r="N358" s="152"/>
      <c r="O358" s="197"/>
      <c r="P358" s="197"/>
      <c r="Q358" s="197"/>
      <c r="R358" s="197"/>
      <c r="S358" s="197"/>
      <c r="T358" s="197"/>
      <c r="U358" s="197"/>
      <c r="V358" s="197"/>
      <c r="W358" s="197"/>
      <c r="X358" s="197"/>
      <c r="Y358" s="197"/>
      <c r="Z358" s="197"/>
    </row>
    <row r="359" ht="15.75" customHeight="1">
      <c r="A359" s="180"/>
      <c r="B359" s="197"/>
      <c r="C359" s="197"/>
      <c r="D359" s="197"/>
      <c r="E359" s="197"/>
      <c r="F359" s="197"/>
      <c r="G359" s="197"/>
      <c r="H359" s="169"/>
      <c r="I359" s="152"/>
      <c r="J359" s="50"/>
      <c r="K359" s="50"/>
      <c r="L359" s="50"/>
      <c r="M359" s="50"/>
      <c r="N359" s="152"/>
      <c r="O359" s="197"/>
      <c r="P359" s="197"/>
      <c r="Q359" s="197"/>
      <c r="R359" s="197"/>
      <c r="S359" s="197"/>
      <c r="T359" s="197"/>
      <c r="U359" s="197"/>
      <c r="V359" s="197"/>
      <c r="W359" s="197"/>
      <c r="X359" s="197"/>
      <c r="Y359" s="197"/>
      <c r="Z359" s="197"/>
    </row>
    <row r="360" ht="15.75" customHeight="1">
      <c r="A360" s="180"/>
      <c r="B360" s="197"/>
      <c r="C360" s="197"/>
      <c r="D360" s="197"/>
      <c r="E360" s="197"/>
      <c r="F360" s="197"/>
      <c r="G360" s="197"/>
      <c r="H360" s="169"/>
      <c r="I360" s="152"/>
      <c r="J360" s="50"/>
      <c r="K360" s="50"/>
      <c r="L360" s="50"/>
      <c r="M360" s="50"/>
      <c r="N360" s="152"/>
      <c r="O360" s="197"/>
      <c r="P360" s="197"/>
      <c r="Q360" s="197"/>
      <c r="R360" s="197"/>
      <c r="S360" s="197"/>
      <c r="T360" s="197"/>
      <c r="U360" s="197"/>
      <c r="V360" s="197"/>
      <c r="W360" s="197"/>
      <c r="X360" s="197"/>
      <c r="Y360" s="197"/>
      <c r="Z360" s="197"/>
    </row>
    <row r="361" ht="15.75" customHeight="1">
      <c r="A361" s="180"/>
      <c r="B361" s="197"/>
      <c r="C361" s="197"/>
      <c r="D361" s="197"/>
      <c r="E361" s="197"/>
      <c r="F361" s="197"/>
      <c r="G361" s="197"/>
      <c r="H361" s="169"/>
      <c r="I361" s="152"/>
      <c r="J361" s="50"/>
      <c r="K361" s="50"/>
      <c r="L361" s="50"/>
      <c r="M361" s="50"/>
      <c r="N361" s="152"/>
      <c r="O361" s="197"/>
      <c r="P361" s="197"/>
      <c r="Q361" s="197"/>
      <c r="R361" s="197"/>
      <c r="S361" s="197"/>
      <c r="T361" s="197"/>
      <c r="U361" s="197"/>
      <c r="V361" s="197"/>
      <c r="W361" s="197"/>
      <c r="X361" s="197"/>
      <c r="Y361" s="197"/>
      <c r="Z361" s="197"/>
    </row>
    <row r="362" ht="15.75" customHeight="1">
      <c r="A362" s="180"/>
      <c r="B362" s="197"/>
      <c r="C362" s="197"/>
      <c r="D362" s="197"/>
      <c r="E362" s="197"/>
      <c r="F362" s="197"/>
      <c r="G362" s="197"/>
      <c r="H362" s="169"/>
      <c r="I362" s="152"/>
      <c r="J362" s="50"/>
      <c r="K362" s="50"/>
      <c r="L362" s="50"/>
      <c r="M362" s="50"/>
      <c r="N362" s="152"/>
      <c r="O362" s="197"/>
      <c r="P362" s="197"/>
      <c r="Q362" s="197"/>
      <c r="R362" s="197"/>
      <c r="S362" s="197"/>
      <c r="T362" s="197"/>
      <c r="U362" s="197"/>
      <c r="V362" s="197"/>
      <c r="W362" s="197"/>
      <c r="X362" s="197"/>
      <c r="Y362" s="197"/>
      <c r="Z362" s="197"/>
    </row>
    <row r="363" ht="15.75" customHeight="1">
      <c r="A363" s="180"/>
      <c r="B363" s="197"/>
      <c r="C363" s="197"/>
      <c r="D363" s="197"/>
      <c r="E363" s="197"/>
      <c r="F363" s="197"/>
      <c r="G363" s="197"/>
      <c r="H363" s="169"/>
      <c r="I363" s="152"/>
      <c r="J363" s="50"/>
      <c r="K363" s="50"/>
      <c r="L363" s="50"/>
      <c r="M363" s="50"/>
      <c r="N363" s="152"/>
      <c r="O363" s="197"/>
      <c r="P363" s="197"/>
      <c r="Q363" s="197"/>
      <c r="R363" s="197"/>
      <c r="S363" s="197"/>
      <c r="T363" s="197"/>
      <c r="U363" s="197"/>
      <c r="V363" s="197"/>
      <c r="W363" s="197"/>
      <c r="X363" s="197"/>
      <c r="Y363" s="197"/>
      <c r="Z363" s="197"/>
    </row>
    <row r="364" ht="15.75" customHeight="1">
      <c r="A364" s="180"/>
      <c r="B364" s="197"/>
      <c r="C364" s="197"/>
      <c r="D364" s="197"/>
      <c r="E364" s="197"/>
      <c r="F364" s="197"/>
      <c r="G364" s="197"/>
      <c r="H364" s="169"/>
      <c r="I364" s="152"/>
      <c r="J364" s="50"/>
      <c r="K364" s="50"/>
      <c r="L364" s="50"/>
      <c r="M364" s="50"/>
      <c r="N364" s="152"/>
      <c r="O364" s="197"/>
      <c r="P364" s="197"/>
      <c r="Q364" s="197"/>
      <c r="R364" s="197"/>
      <c r="S364" s="197"/>
      <c r="T364" s="197"/>
      <c r="U364" s="197"/>
      <c r="V364" s="197"/>
      <c r="W364" s="197"/>
      <c r="X364" s="197"/>
      <c r="Y364" s="197"/>
      <c r="Z364" s="197"/>
    </row>
    <row r="365" ht="15.75" customHeight="1">
      <c r="A365" s="180"/>
      <c r="B365" s="197"/>
      <c r="C365" s="197"/>
      <c r="D365" s="197"/>
      <c r="E365" s="197"/>
      <c r="F365" s="197"/>
      <c r="G365" s="197"/>
      <c r="H365" s="169"/>
      <c r="I365" s="152"/>
      <c r="J365" s="50"/>
      <c r="K365" s="50"/>
      <c r="L365" s="50"/>
      <c r="M365" s="50"/>
      <c r="N365" s="152"/>
      <c r="O365" s="197"/>
      <c r="P365" s="197"/>
      <c r="Q365" s="197"/>
      <c r="R365" s="197"/>
      <c r="S365" s="197"/>
      <c r="T365" s="197"/>
      <c r="U365" s="197"/>
      <c r="V365" s="197"/>
      <c r="W365" s="197"/>
      <c r="X365" s="197"/>
      <c r="Y365" s="197"/>
      <c r="Z365" s="197"/>
    </row>
    <row r="366" ht="15.75" customHeight="1">
      <c r="A366" s="180"/>
      <c r="B366" s="197"/>
      <c r="C366" s="197"/>
      <c r="D366" s="197"/>
      <c r="E366" s="197"/>
      <c r="F366" s="197"/>
      <c r="G366" s="197"/>
      <c r="H366" s="169"/>
      <c r="I366" s="152"/>
      <c r="J366" s="50"/>
      <c r="K366" s="50"/>
      <c r="L366" s="50"/>
      <c r="M366" s="50"/>
      <c r="N366" s="152"/>
      <c r="O366" s="197"/>
      <c r="P366" s="197"/>
      <c r="Q366" s="197"/>
      <c r="R366" s="197"/>
      <c r="S366" s="197"/>
      <c r="T366" s="197"/>
      <c r="U366" s="197"/>
      <c r="V366" s="197"/>
      <c r="W366" s="197"/>
      <c r="X366" s="197"/>
      <c r="Y366" s="197"/>
      <c r="Z366" s="197"/>
    </row>
    <row r="367" ht="15.75" customHeight="1">
      <c r="A367" s="180"/>
      <c r="B367" s="197"/>
      <c r="C367" s="197"/>
      <c r="D367" s="197"/>
      <c r="E367" s="197"/>
      <c r="F367" s="197"/>
      <c r="G367" s="197"/>
      <c r="H367" s="169"/>
      <c r="I367" s="152"/>
      <c r="J367" s="50"/>
      <c r="K367" s="50"/>
      <c r="L367" s="50"/>
      <c r="M367" s="50"/>
      <c r="N367" s="152"/>
      <c r="O367" s="197"/>
      <c r="P367" s="197"/>
      <c r="Q367" s="197"/>
      <c r="R367" s="197"/>
      <c r="S367" s="197"/>
      <c r="T367" s="197"/>
      <c r="U367" s="197"/>
      <c r="V367" s="197"/>
      <c r="W367" s="197"/>
      <c r="X367" s="197"/>
      <c r="Y367" s="197"/>
      <c r="Z367" s="197"/>
    </row>
    <row r="368" ht="15.75" customHeight="1">
      <c r="A368" s="180"/>
      <c r="B368" s="197"/>
      <c r="C368" s="197"/>
      <c r="D368" s="197"/>
      <c r="E368" s="197"/>
      <c r="F368" s="197"/>
      <c r="G368" s="197"/>
      <c r="H368" s="169"/>
      <c r="I368" s="152"/>
      <c r="J368" s="50"/>
      <c r="K368" s="50"/>
      <c r="L368" s="50"/>
      <c r="M368" s="50"/>
      <c r="N368" s="152"/>
      <c r="O368" s="197"/>
      <c r="P368" s="197"/>
      <c r="Q368" s="197"/>
      <c r="R368" s="197"/>
      <c r="S368" s="197"/>
      <c r="T368" s="197"/>
      <c r="U368" s="197"/>
      <c r="V368" s="197"/>
      <c r="W368" s="197"/>
      <c r="X368" s="197"/>
      <c r="Y368" s="197"/>
      <c r="Z368" s="197"/>
    </row>
    <row r="369" ht="15.75" customHeight="1">
      <c r="A369" s="180"/>
      <c r="B369" s="197"/>
      <c r="C369" s="197"/>
      <c r="D369" s="197"/>
      <c r="E369" s="197"/>
      <c r="F369" s="197"/>
      <c r="G369" s="197"/>
      <c r="H369" s="169"/>
      <c r="I369" s="152"/>
      <c r="J369" s="50"/>
      <c r="K369" s="50"/>
      <c r="L369" s="50"/>
      <c r="M369" s="50"/>
      <c r="N369" s="152"/>
      <c r="O369" s="197"/>
      <c r="P369" s="197"/>
      <c r="Q369" s="197"/>
      <c r="R369" s="197"/>
      <c r="S369" s="197"/>
      <c r="T369" s="197"/>
      <c r="U369" s="197"/>
      <c r="V369" s="197"/>
      <c r="W369" s="197"/>
      <c r="X369" s="197"/>
      <c r="Y369" s="197"/>
      <c r="Z369" s="197"/>
    </row>
    <row r="370" ht="15.75" customHeight="1">
      <c r="A370" s="180"/>
      <c r="B370" s="197"/>
      <c r="C370" s="197"/>
      <c r="D370" s="197"/>
      <c r="E370" s="197"/>
      <c r="F370" s="197"/>
      <c r="G370" s="197"/>
      <c r="H370" s="169"/>
      <c r="I370" s="152"/>
      <c r="J370" s="50"/>
      <c r="K370" s="50"/>
      <c r="L370" s="50"/>
      <c r="M370" s="50"/>
      <c r="N370" s="152"/>
      <c r="O370" s="197"/>
      <c r="P370" s="197"/>
      <c r="Q370" s="197"/>
      <c r="R370" s="197"/>
      <c r="S370" s="197"/>
      <c r="T370" s="197"/>
      <c r="U370" s="197"/>
      <c r="V370" s="197"/>
      <c r="W370" s="197"/>
      <c r="X370" s="197"/>
      <c r="Y370" s="197"/>
      <c r="Z370" s="197"/>
    </row>
    <row r="371" ht="15.75" customHeight="1">
      <c r="A371" s="180"/>
      <c r="B371" s="197"/>
      <c r="C371" s="197"/>
      <c r="D371" s="197"/>
      <c r="E371" s="197"/>
      <c r="F371" s="197"/>
      <c r="G371" s="197"/>
      <c r="H371" s="169"/>
      <c r="I371" s="152"/>
      <c r="J371" s="50"/>
      <c r="K371" s="50"/>
      <c r="L371" s="50"/>
      <c r="M371" s="50"/>
      <c r="N371" s="152"/>
      <c r="O371" s="197"/>
      <c r="P371" s="197"/>
      <c r="Q371" s="197"/>
      <c r="R371" s="197"/>
      <c r="S371" s="197"/>
      <c r="T371" s="197"/>
      <c r="U371" s="197"/>
      <c r="V371" s="197"/>
      <c r="W371" s="197"/>
      <c r="X371" s="197"/>
      <c r="Y371" s="197"/>
      <c r="Z371" s="197"/>
    </row>
    <row r="372" ht="15.75" customHeight="1">
      <c r="A372" s="180"/>
      <c r="B372" s="197"/>
      <c r="C372" s="197"/>
      <c r="D372" s="197"/>
      <c r="E372" s="197"/>
      <c r="F372" s="197"/>
      <c r="G372" s="197"/>
      <c r="H372" s="169"/>
      <c r="I372" s="152"/>
      <c r="J372" s="50"/>
      <c r="K372" s="50"/>
      <c r="L372" s="50"/>
      <c r="M372" s="50"/>
      <c r="N372" s="152"/>
      <c r="O372" s="197"/>
      <c r="P372" s="197"/>
      <c r="Q372" s="197"/>
      <c r="R372" s="197"/>
      <c r="S372" s="197"/>
      <c r="T372" s="197"/>
      <c r="U372" s="197"/>
      <c r="V372" s="197"/>
      <c r="W372" s="197"/>
      <c r="X372" s="197"/>
      <c r="Y372" s="197"/>
      <c r="Z372" s="197"/>
    </row>
    <row r="373" ht="15.75" customHeight="1">
      <c r="A373" s="180"/>
      <c r="B373" s="197"/>
      <c r="C373" s="197"/>
      <c r="D373" s="197"/>
      <c r="E373" s="197"/>
      <c r="F373" s="197"/>
      <c r="G373" s="197"/>
      <c r="H373" s="197"/>
      <c r="I373" s="152"/>
      <c r="J373" s="50"/>
      <c r="K373" s="50"/>
      <c r="L373" s="50"/>
      <c r="M373" s="50"/>
      <c r="N373" s="152"/>
      <c r="O373" s="197"/>
      <c r="P373" s="197"/>
      <c r="Q373" s="197"/>
      <c r="R373" s="197"/>
      <c r="S373" s="197"/>
      <c r="T373" s="197"/>
      <c r="U373" s="197"/>
      <c r="V373" s="197"/>
      <c r="W373" s="197"/>
      <c r="X373" s="197"/>
      <c r="Y373" s="197"/>
      <c r="Z373" s="197"/>
    </row>
    <row r="374" ht="15.75" customHeight="1">
      <c r="A374" s="180"/>
      <c r="B374" s="197"/>
      <c r="C374" s="197"/>
      <c r="D374" s="197"/>
      <c r="E374" s="197"/>
      <c r="F374" s="197"/>
      <c r="G374" s="197"/>
      <c r="H374" s="197"/>
      <c r="I374" s="152"/>
      <c r="J374" s="50"/>
      <c r="K374" s="50"/>
      <c r="L374" s="50"/>
      <c r="M374" s="50"/>
      <c r="N374" s="152"/>
      <c r="O374" s="197"/>
      <c r="P374" s="197"/>
      <c r="Q374" s="197"/>
      <c r="R374" s="197"/>
      <c r="S374" s="197"/>
      <c r="T374" s="197"/>
      <c r="U374" s="197"/>
      <c r="V374" s="197"/>
      <c r="W374" s="197"/>
      <c r="X374" s="197"/>
      <c r="Y374" s="197"/>
      <c r="Z374" s="197"/>
    </row>
    <row r="375" ht="15.75" customHeight="1">
      <c r="A375" s="180"/>
      <c r="B375" s="197"/>
      <c r="C375" s="197"/>
      <c r="D375" s="197"/>
      <c r="E375" s="197"/>
      <c r="F375" s="197"/>
      <c r="G375" s="197"/>
      <c r="H375" s="169"/>
      <c r="I375" s="152"/>
      <c r="J375" s="50"/>
      <c r="K375" s="50"/>
      <c r="L375" s="50"/>
      <c r="M375" s="50"/>
      <c r="N375" s="152"/>
      <c r="O375" s="197"/>
      <c r="P375" s="197"/>
      <c r="Q375" s="197"/>
      <c r="R375" s="197"/>
      <c r="S375" s="197"/>
      <c r="T375" s="197"/>
      <c r="U375" s="197"/>
      <c r="V375" s="197"/>
      <c r="W375" s="197"/>
      <c r="X375" s="197"/>
      <c r="Y375" s="197"/>
      <c r="Z375" s="197"/>
    </row>
    <row r="376" ht="15.75" customHeight="1">
      <c r="A376" s="180"/>
      <c r="B376" s="197"/>
      <c r="C376" s="197"/>
      <c r="D376" s="197"/>
      <c r="E376" s="197"/>
      <c r="F376" s="197"/>
      <c r="G376" s="197"/>
      <c r="H376" s="169"/>
      <c r="I376" s="152"/>
      <c r="J376" s="50"/>
      <c r="K376" s="50"/>
      <c r="L376" s="50"/>
      <c r="M376" s="50"/>
      <c r="N376" s="152"/>
      <c r="O376" s="197"/>
      <c r="P376" s="197"/>
      <c r="Q376" s="197"/>
      <c r="R376" s="197"/>
      <c r="S376" s="197"/>
      <c r="T376" s="197"/>
      <c r="U376" s="197"/>
      <c r="V376" s="197"/>
      <c r="W376" s="197"/>
      <c r="X376" s="197"/>
      <c r="Y376" s="197"/>
      <c r="Z376" s="197"/>
    </row>
    <row r="377" ht="15.75" customHeight="1">
      <c r="A377" s="180"/>
      <c r="B377" s="197"/>
      <c r="C377" s="197"/>
      <c r="D377" s="197"/>
      <c r="E377" s="197"/>
      <c r="F377" s="197"/>
      <c r="G377" s="197"/>
      <c r="H377" s="197"/>
      <c r="I377" s="152"/>
      <c r="J377" s="50"/>
      <c r="K377" s="50"/>
      <c r="L377" s="50"/>
      <c r="M377" s="50"/>
      <c r="N377" s="152"/>
      <c r="O377" s="197"/>
      <c r="P377" s="197"/>
      <c r="Q377" s="197"/>
      <c r="R377" s="197"/>
      <c r="S377" s="197"/>
      <c r="T377" s="197"/>
      <c r="U377" s="197"/>
      <c r="V377" s="197"/>
      <c r="W377" s="197"/>
      <c r="X377" s="197"/>
      <c r="Y377" s="197"/>
      <c r="Z377" s="197"/>
    </row>
    <row r="378" ht="15.75" customHeight="1">
      <c r="A378" s="180"/>
      <c r="B378" s="197"/>
      <c r="C378" s="197"/>
      <c r="D378" s="197"/>
      <c r="E378" s="197"/>
      <c r="F378" s="197"/>
      <c r="G378" s="197"/>
      <c r="H378" s="169"/>
      <c r="I378" s="152"/>
      <c r="J378" s="50"/>
      <c r="K378" s="50"/>
      <c r="L378" s="50"/>
      <c r="M378" s="50"/>
      <c r="N378" s="152"/>
      <c r="O378" s="197"/>
      <c r="P378" s="197"/>
      <c r="Q378" s="197"/>
      <c r="R378" s="197"/>
      <c r="S378" s="197"/>
      <c r="T378" s="197"/>
      <c r="U378" s="197"/>
      <c r="V378" s="197"/>
      <c r="W378" s="197"/>
      <c r="X378" s="197"/>
      <c r="Y378" s="197"/>
      <c r="Z378" s="197"/>
    </row>
    <row r="379" ht="15.75" customHeight="1">
      <c r="A379" s="180"/>
      <c r="B379" s="197"/>
      <c r="C379" s="197"/>
      <c r="D379" s="197"/>
      <c r="E379" s="197"/>
      <c r="F379" s="197"/>
      <c r="G379" s="197"/>
      <c r="H379" s="169"/>
      <c r="I379" s="152"/>
      <c r="J379" s="50"/>
      <c r="K379" s="50"/>
      <c r="L379" s="50"/>
      <c r="M379" s="50"/>
      <c r="N379" s="152"/>
      <c r="O379" s="197"/>
      <c r="P379" s="197"/>
      <c r="Q379" s="197"/>
      <c r="R379" s="197"/>
      <c r="S379" s="197"/>
      <c r="T379" s="197"/>
      <c r="U379" s="197"/>
      <c r="V379" s="197"/>
      <c r="W379" s="197"/>
      <c r="X379" s="197"/>
      <c r="Y379" s="197"/>
      <c r="Z379" s="197"/>
    </row>
    <row r="380" ht="15.75" customHeight="1">
      <c r="A380" s="180"/>
      <c r="B380" s="197"/>
      <c r="C380" s="197"/>
      <c r="D380" s="197"/>
      <c r="E380" s="197"/>
      <c r="F380" s="197"/>
      <c r="G380" s="197"/>
      <c r="H380" s="169"/>
      <c r="I380" s="152"/>
      <c r="J380" s="50"/>
      <c r="K380" s="50"/>
      <c r="L380" s="50"/>
      <c r="M380" s="50"/>
      <c r="N380" s="152"/>
      <c r="O380" s="197"/>
      <c r="P380" s="197"/>
      <c r="Q380" s="197"/>
      <c r="R380" s="197"/>
      <c r="S380" s="197"/>
      <c r="T380" s="197"/>
      <c r="U380" s="197"/>
      <c r="V380" s="197"/>
      <c r="W380" s="197"/>
      <c r="X380" s="197"/>
      <c r="Y380" s="197"/>
      <c r="Z380" s="197"/>
    </row>
    <row r="381" ht="15.75" customHeight="1">
      <c r="A381" s="180"/>
      <c r="B381" s="197"/>
      <c r="C381" s="197"/>
      <c r="D381" s="197"/>
      <c r="E381" s="197"/>
      <c r="F381" s="197"/>
      <c r="G381" s="197"/>
      <c r="H381" s="169"/>
      <c r="I381" s="152"/>
      <c r="J381" s="50"/>
      <c r="K381" s="50"/>
      <c r="L381" s="50"/>
      <c r="M381" s="50"/>
      <c r="N381" s="152"/>
      <c r="O381" s="197"/>
      <c r="P381" s="197"/>
      <c r="Q381" s="197"/>
      <c r="R381" s="197"/>
      <c r="S381" s="197"/>
      <c r="T381" s="197"/>
      <c r="U381" s="197"/>
      <c r="V381" s="197"/>
      <c r="W381" s="197"/>
      <c r="X381" s="197"/>
      <c r="Y381" s="197"/>
      <c r="Z381" s="197"/>
    </row>
    <row r="382" ht="15.75" customHeight="1">
      <c r="A382" s="180"/>
      <c r="B382" s="197"/>
      <c r="C382" s="197"/>
      <c r="D382" s="197"/>
      <c r="E382" s="197"/>
      <c r="F382" s="197"/>
      <c r="G382" s="197"/>
      <c r="H382" s="197"/>
      <c r="I382" s="152"/>
      <c r="J382" s="50"/>
      <c r="K382" s="50"/>
      <c r="L382" s="50"/>
      <c r="M382" s="50"/>
      <c r="N382" s="152"/>
      <c r="O382" s="197"/>
      <c r="P382" s="197"/>
      <c r="Q382" s="197"/>
      <c r="R382" s="197"/>
      <c r="S382" s="197"/>
      <c r="T382" s="197"/>
      <c r="U382" s="197"/>
      <c r="V382" s="197"/>
      <c r="W382" s="197"/>
      <c r="X382" s="197"/>
      <c r="Y382" s="197"/>
      <c r="Z382" s="197"/>
    </row>
    <row r="383" ht="15.75" customHeight="1">
      <c r="A383" s="180"/>
      <c r="B383" s="197"/>
      <c r="C383" s="197"/>
      <c r="D383" s="197"/>
      <c r="E383" s="197"/>
      <c r="F383" s="197"/>
      <c r="G383" s="197"/>
      <c r="H383" s="169"/>
      <c r="I383" s="152"/>
      <c r="J383" s="50"/>
      <c r="K383" s="50"/>
      <c r="L383" s="50"/>
      <c r="M383" s="50"/>
      <c r="N383" s="152"/>
      <c r="O383" s="197"/>
      <c r="P383" s="197"/>
      <c r="Q383" s="197"/>
      <c r="R383" s="197"/>
      <c r="S383" s="197"/>
      <c r="T383" s="197"/>
      <c r="U383" s="197"/>
      <c r="V383" s="197"/>
      <c r="W383" s="197"/>
      <c r="X383" s="197"/>
      <c r="Y383" s="197"/>
      <c r="Z383" s="197"/>
    </row>
    <row r="384" ht="15.75" customHeight="1">
      <c r="A384" s="180"/>
      <c r="B384" s="197"/>
      <c r="C384" s="197"/>
      <c r="D384" s="197"/>
      <c r="E384" s="197"/>
      <c r="F384" s="197"/>
      <c r="G384" s="197"/>
      <c r="H384" s="169"/>
      <c r="I384" s="152"/>
      <c r="J384" s="50"/>
      <c r="K384" s="50"/>
      <c r="L384" s="50"/>
      <c r="M384" s="50"/>
      <c r="N384" s="152"/>
      <c r="O384" s="197"/>
      <c r="P384" s="197"/>
      <c r="Q384" s="197"/>
      <c r="R384" s="197"/>
      <c r="S384" s="197"/>
      <c r="T384" s="197"/>
      <c r="U384" s="197"/>
      <c r="V384" s="197"/>
      <c r="W384" s="197"/>
      <c r="X384" s="197"/>
      <c r="Y384" s="197"/>
      <c r="Z384" s="197"/>
    </row>
    <row r="385" ht="15.75" customHeight="1">
      <c r="A385" s="180"/>
      <c r="B385" s="197"/>
      <c r="C385" s="197"/>
      <c r="D385" s="197"/>
      <c r="E385" s="197"/>
      <c r="F385" s="197"/>
      <c r="G385" s="197"/>
      <c r="H385" s="197"/>
      <c r="I385" s="152"/>
      <c r="J385" s="50"/>
      <c r="K385" s="50"/>
      <c r="L385" s="50"/>
      <c r="M385" s="50"/>
      <c r="N385" s="152"/>
      <c r="O385" s="197"/>
      <c r="P385" s="197"/>
      <c r="Q385" s="197"/>
      <c r="R385" s="197"/>
      <c r="S385" s="197"/>
      <c r="T385" s="197"/>
      <c r="U385" s="197"/>
      <c r="V385" s="197"/>
      <c r="W385" s="197"/>
      <c r="X385" s="197"/>
      <c r="Y385" s="197"/>
      <c r="Z385" s="197"/>
    </row>
    <row r="386" ht="15.75" customHeight="1">
      <c r="A386" s="180"/>
      <c r="B386" s="197"/>
      <c r="C386" s="197"/>
      <c r="D386" s="197"/>
      <c r="E386" s="197"/>
      <c r="F386" s="197"/>
      <c r="G386" s="197"/>
      <c r="H386" s="169"/>
      <c r="I386" s="152"/>
      <c r="J386" s="50"/>
      <c r="K386" s="50"/>
      <c r="L386" s="50"/>
      <c r="M386" s="50"/>
      <c r="N386" s="152"/>
      <c r="O386" s="197"/>
      <c r="P386" s="197"/>
      <c r="Q386" s="197"/>
      <c r="R386" s="197"/>
      <c r="S386" s="197"/>
      <c r="T386" s="197"/>
      <c r="U386" s="197"/>
      <c r="V386" s="197"/>
      <c r="W386" s="197"/>
      <c r="X386" s="197"/>
      <c r="Y386" s="197"/>
      <c r="Z386" s="197"/>
    </row>
    <row r="387" ht="15.75" customHeight="1">
      <c r="A387" s="180"/>
      <c r="B387" s="197"/>
      <c r="C387" s="197"/>
      <c r="D387" s="152"/>
      <c r="E387" s="152"/>
      <c r="F387" s="197"/>
      <c r="G387" s="197"/>
      <c r="H387" s="197"/>
      <c r="I387" s="152"/>
      <c r="J387" s="50"/>
      <c r="K387" s="50"/>
      <c r="L387" s="50"/>
      <c r="M387" s="50"/>
      <c r="N387" s="152"/>
      <c r="O387" s="197"/>
      <c r="P387" s="197"/>
      <c r="Q387" s="197"/>
      <c r="R387" s="197"/>
      <c r="S387" s="197"/>
      <c r="T387" s="197"/>
      <c r="U387" s="197"/>
      <c r="V387" s="197"/>
      <c r="W387" s="197"/>
      <c r="X387" s="197"/>
      <c r="Y387" s="197"/>
      <c r="Z387" s="197"/>
    </row>
    <row r="388" ht="15.75" customHeight="1">
      <c r="A388" s="180"/>
      <c r="B388" s="197"/>
      <c r="C388" s="152"/>
      <c r="D388" s="152"/>
      <c r="E388" s="152"/>
      <c r="F388" s="152"/>
      <c r="G388" s="197"/>
      <c r="H388" s="169"/>
      <c r="I388" s="152"/>
      <c r="J388" s="50"/>
      <c r="K388" s="50"/>
      <c r="L388" s="50"/>
      <c r="M388" s="50"/>
      <c r="N388" s="152"/>
      <c r="O388" s="197"/>
      <c r="P388" s="197"/>
      <c r="Q388" s="197"/>
      <c r="R388" s="197"/>
      <c r="S388" s="197"/>
      <c r="T388" s="197"/>
      <c r="U388" s="197"/>
      <c r="V388" s="197"/>
      <c r="W388" s="197"/>
      <c r="X388" s="197"/>
      <c r="Y388" s="197"/>
      <c r="Z388" s="197"/>
    </row>
    <row r="389" ht="15.75" customHeight="1">
      <c r="A389" s="180"/>
      <c r="B389" s="197"/>
      <c r="C389" s="152"/>
      <c r="D389" s="152"/>
      <c r="E389" s="152"/>
      <c r="F389" s="152"/>
      <c r="G389" s="197"/>
      <c r="H389" s="197"/>
      <c r="I389" s="152"/>
      <c r="J389" s="50"/>
      <c r="K389" s="50"/>
      <c r="L389" s="50"/>
      <c r="M389" s="50"/>
      <c r="N389" s="152"/>
      <c r="O389" s="197"/>
      <c r="P389" s="197"/>
      <c r="Q389" s="197"/>
      <c r="R389" s="197"/>
      <c r="S389" s="197"/>
      <c r="T389" s="197"/>
      <c r="U389" s="197"/>
      <c r="V389" s="197"/>
      <c r="W389" s="197"/>
      <c r="X389" s="197"/>
      <c r="Y389" s="197"/>
      <c r="Z389" s="197"/>
    </row>
    <row r="390" ht="15.75" customHeight="1">
      <c r="A390" s="180"/>
      <c r="B390" s="197"/>
      <c r="C390" s="152"/>
      <c r="D390" s="152"/>
      <c r="E390" s="152"/>
      <c r="F390" s="152"/>
      <c r="G390" s="197"/>
      <c r="H390" s="197"/>
      <c r="I390" s="152"/>
      <c r="J390" s="50"/>
      <c r="K390" s="50"/>
      <c r="L390" s="50"/>
      <c r="M390" s="50"/>
      <c r="N390" s="152"/>
      <c r="O390" s="197"/>
      <c r="P390" s="197"/>
      <c r="Q390" s="197"/>
      <c r="R390" s="197"/>
      <c r="S390" s="197"/>
      <c r="T390" s="197"/>
      <c r="U390" s="197"/>
      <c r="V390" s="197"/>
      <c r="W390" s="197"/>
      <c r="X390" s="197"/>
      <c r="Y390" s="197"/>
      <c r="Z390" s="197"/>
    </row>
    <row r="391" ht="15.75" customHeight="1">
      <c r="A391" s="180"/>
      <c r="B391" s="197"/>
      <c r="C391" s="152"/>
      <c r="D391" s="152"/>
      <c r="E391" s="152"/>
      <c r="F391" s="152"/>
      <c r="G391" s="197"/>
      <c r="H391" s="197"/>
      <c r="I391" s="152"/>
      <c r="J391" s="50"/>
      <c r="K391" s="50"/>
      <c r="L391" s="50"/>
      <c r="M391" s="50"/>
      <c r="N391" s="152"/>
      <c r="O391" s="197"/>
      <c r="P391" s="197"/>
      <c r="Q391" s="197"/>
      <c r="R391" s="197"/>
      <c r="S391" s="197"/>
      <c r="T391" s="197"/>
      <c r="U391" s="197"/>
      <c r="V391" s="197"/>
      <c r="W391" s="197"/>
      <c r="X391" s="197"/>
      <c r="Y391" s="197"/>
      <c r="Z391" s="197"/>
    </row>
    <row r="392" ht="15.75" customHeight="1">
      <c r="A392" s="180"/>
      <c r="B392" s="197"/>
      <c r="C392" s="152"/>
      <c r="D392" s="152"/>
      <c r="E392" s="152"/>
      <c r="F392" s="152"/>
      <c r="G392" s="197"/>
      <c r="H392" s="169"/>
      <c r="I392" s="152"/>
      <c r="J392" s="50"/>
      <c r="K392" s="50"/>
      <c r="L392" s="50"/>
      <c r="M392" s="50"/>
      <c r="N392" s="152"/>
      <c r="O392" s="197"/>
      <c r="P392" s="197"/>
      <c r="Q392" s="197"/>
      <c r="R392" s="197"/>
      <c r="S392" s="197"/>
      <c r="T392" s="197"/>
      <c r="U392" s="197"/>
      <c r="V392" s="197"/>
      <c r="W392" s="197"/>
      <c r="X392" s="197"/>
      <c r="Y392" s="197"/>
      <c r="Z392" s="197"/>
    </row>
    <row r="393" ht="15.75" customHeight="1">
      <c r="A393" s="180"/>
      <c r="B393" s="197"/>
      <c r="C393" s="152"/>
      <c r="D393" s="152"/>
      <c r="E393" s="152"/>
      <c r="F393" s="152"/>
      <c r="G393" s="197"/>
      <c r="H393" s="169"/>
      <c r="I393" s="152"/>
      <c r="J393" s="50"/>
      <c r="K393" s="50"/>
      <c r="L393" s="50"/>
      <c r="M393" s="50"/>
      <c r="N393" s="152"/>
      <c r="O393" s="197"/>
      <c r="P393" s="197"/>
      <c r="Q393" s="197"/>
      <c r="R393" s="197"/>
      <c r="S393" s="197"/>
      <c r="T393" s="197"/>
      <c r="U393" s="197"/>
      <c r="V393" s="197"/>
      <c r="W393" s="197"/>
      <c r="X393" s="197"/>
      <c r="Y393" s="197"/>
      <c r="Z393" s="197"/>
    </row>
    <row r="394" ht="15.75" customHeight="1">
      <c r="A394" s="180"/>
      <c r="B394" s="197"/>
      <c r="C394" s="152"/>
      <c r="D394" s="152"/>
      <c r="E394" s="152"/>
      <c r="F394" s="152"/>
      <c r="G394" s="197"/>
      <c r="H394" s="169"/>
      <c r="I394" s="152"/>
      <c r="J394" s="50"/>
      <c r="K394" s="50"/>
      <c r="L394" s="50"/>
      <c r="M394" s="50"/>
      <c r="N394" s="152"/>
      <c r="O394" s="197"/>
      <c r="P394" s="197"/>
      <c r="Q394" s="197"/>
      <c r="R394" s="197"/>
      <c r="S394" s="197"/>
      <c r="T394" s="197"/>
      <c r="U394" s="197"/>
      <c r="V394" s="197"/>
      <c r="W394" s="197"/>
      <c r="X394" s="197"/>
      <c r="Y394" s="197"/>
      <c r="Z394" s="197"/>
    </row>
    <row r="395" ht="15.75" customHeight="1">
      <c r="A395" s="180"/>
      <c r="B395" s="197"/>
      <c r="C395" s="152"/>
      <c r="D395" s="152"/>
      <c r="E395" s="152"/>
      <c r="F395" s="152"/>
      <c r="G395" s="197"/>
      <c r="H395" s="169"/>
      <c r="I395" s="152"/>
      <c r="J395" s="50"/>
      <c r="K395" s="50"/>
      <c r="L395" s="50"/>
      <c r="M395" s="50"/>
      <c r="N395" s="152"/>
      <c r="O395" s="197"/>
      <c r="P395" s="197"/>
      <c r="Q395" s="197"/>
      <c r="R395" s="197"/>
      <c r="S395" s="197"/>
      <c r="T395" s="197"/>
      <c r="U395" s="197"/>
      <c r="V395" s="197"/>
      <c r="W395" s="197"/>
      <c r="X395" s="197"/>
      <c r="Y395" s="197"/>
      <c r="Z395" s="197"/>
    </row>
    <row r="396" ht="15.75" customHeight="1">
      <c r="A396" s="180"/>
      <c r="B396" s="197"/>
      <c r="C396" s="152"/>
      <c r="D396" s="152"/>
      <c r="E396" s="152"/>
      <c r="F396" s="152"/>
      <c r="G396" s="197"/>
      <c r="H396" s="169"/>
      <c r="I396" s="152"/>
      <c r="J396" s="50"/>
      <c r="K396" s="50"/>
      <c r="L396" s="50"/>
      <c r="M396" s="50"/>
      <c r="N396" s="152"/>
      <c r="O396" s="197"/>
      <c r="P396" s="197"/>
      <c r="Q396" s="197"/>
      <c r="R396" s="197"/>
      <c r="S396" s="197"/>
      <c r="T396" s="197"/>
      <c r="U396" s="197"/>
      <c r="V396" s="197"/>
      <c r="W396" s="197"/>
      <c r="X396" s="197"/>
      <c r="Y396" s="197"/>
      <c r="Z396" s="197"/>
    </row>
    <row r="397" ht="15.75" customHeight="1">
      <c r="A397" s="180"/>
      <c r="B397" s="197"/>
      <c r="C397" s="152"/>
      <c r="D397" s="152"/>
      <c r="E397" s="152"/>
      <c r="F397" s="152"/>
      <c r="G397" s="197"/>
      <c r="H397" s="197"/>
      <c r="I397" s="152"/>
      <c r="J397" s="50"/>
      <c r="K397" s="50"/>
      <c r="L397" s="50"/>
      <c r="M397" s="50"/>
      <c r="N397" s="152"/>
      <c r="O397" s="197"/>
      <c r="P397" s="197"/>
      <c r="Q397" s="197"/>
      <c r="R397" s="197"/>
      <c r="S397" s="197"/>
      <c r="T397" s="197"/>
      <c r="U397" s="197"/>
      <c r="V397" s="197"/>
      <c r="W397" s="197"/>
      <c r="X397" s="197"/>
      <c r="Y397" s="197"/>
      <c r="Z397" s="197"/>
    </row>
    <row r="398" ht="15.75" customHeight="1">
      <c r="A398" s="180"/>
      <c r="B398" s="197"/>
      <c r="C398" s="152"/>
      <c r="D398" s="152"/>
      <c r="E398" s="152"/>
      <c r="F398" s="152"/>
      <c r="G398" s="197"/>
      <c r="H398" s="169"/>
      <c r="I398" s="152"/>
      <c r="J398" s="50"/>
      <c r="K398" s="50"/>
      <c r="L398" s="50"/>
      <c r="M398" s="50"/>
      <c r="N398" s="152"/>
      <c r="O398" s="197"/>
      <c r="P398" s="197"/>
      <c r="Q398" s="197"/>
      <c r="R398" s="197"/>
      <c r="S398" s="197"/>
      <c r="T398" s="197"/>
      <c r="U398" s="197"/>
      <c r="V398" s="197"/>
      <c r="W398" s="197"/>
      <c r="X398" s="197"/>
      <c r="Y398" s="197"/>
      <c r="Z398" s="197"/>
    </row>
    <row r="399" ht="15.75" customHeight="1">
      <c r="A399" s="180"/>
      <c r="B399" s="197"/>
      <c r="C399" s="152"/>
      <c r="D399" s="152"/>
      <c r="E399" s="152"/>
      <c r="F399" s="152"/>
      <c r="G399" s="197"/>
      <c r="H399" s="197"/>
      <c r="I399" s="152"/>
      <c r="J399" s="50"/>
      <c r="K399" s="50"/>
      <c r="L399" s="50"/>
      <c r="M399" s="50"/>
      <c r="N399" s="152"/>
      <c r="O399" s="197"/>
      <c r="P399" s="197"/>
      <c r="Q399" s="197"/>
      <c r="R399" s="197"/>
      <c r="S399" s="197"/>
      <c r="T399" s="197"/>
      <c r="U399" s="197"/>
      <c r="V399" s="197"/>
      <c r="W399" s="197"/>
      <c r="X399" s="197"/>
      <c r="Y399" s="197"/>
      <c r="Z399" s="197"/>
    </row>
    <row r="400" ht="15.75" customHeight="1">
      <c r="A400" s="180"/>
      <c r="B400" s="197"/>
      <c r="C400" s="152"/>
      <c r="D400" s="152"/>
      <c r="E400" s="152"/>
      <c r="F400" s="152"/>
      <c r="G400" s="197"/>
      <c r="H400" s="169"/>
      <c r="I400" s="152"/>
      <c r="J400" s="50"/>
      <c r="K400" s="50"/>
      <c r="L400" s="50"/>
      <c r="M400" s="50"/>
      <c r="N400" s="152"/>
      <c r="O400" s="197"/>
      <c r="P400" s="197"/>
      <c r="Q400" s="197"/>
      <c r="R400" s="197"/>
      <c r="S400" s="197"/>
      <c r="T400" s="197"/>
      <c r="U400" s="197"/>
      <c r="V400" s="197"/>
      <c r="W400" s="197"/>
      <c r="X400" s="197"/>
      <c r="Y400" s="197"/>
      <c r="Z400" s="197"/>
    </row>
    <row r="401" ht="15.75" customHeight="1">
      <c r="A401" s="180"/>
      <c r="B401" s="197"/>
      <c r="C401" s="152"/>
      <c r="D401" s="152"/>
      <c r="E401" s="152"/>
      <c r="F401" s="152"/>
      <c r="G401" s="197"/>
      <c r="H401" s="169"/>
      <c r="I401" s="152"/>
      <c r="J401" s="50"/>
      <c r="K401" s="50"/>
      <c r="L401" s="50"/>
      <c r="M401" s="50"/>
      <c r="N401" s="152"/>
      <c r="O401" s="197"/>
      <c r="P401" s="197"/>
      <c r="Q401" s="197"/>
      <c r="R401" s="197"/>
      <c r="S401" s="197"/>
      <c r="T401" s="197"/>
      <c r="U401" s="197"/>
      <c r="V401" s="197"/>
      <c r="W401" s="197"/>
      <c r="X401" s="197"/>
      <c r="Y401" s="197"/>
      <c r="Z401" s="197"/>
    </row>
    <row r="402" ht="15.75" customHeight="1">
      <c r="A402" s="180"/>
      <c r="B402" s="197"/>
      <c r="C402" s="152"/>
      <c r="D402" s="152"/>
      <c r="E402" s="152"/>
      <c r="F402" s="152"/>
      <c r="G402" s="197"/>
      <c r="H402" s="169"/>
      <c r="I402" s="152"/>
      <c r="J402" s="50"/>
      <c r="K402" s="50"/>
      <c r="L402" s="50"/>
      <c r="M402" s="50"/>
      <c r="N402" s="152"/>
      <c r="O402" s="197"/>
      <c r="P402" s="197"/>
      <c r="Q402" s="197"/>
      <c r="R402" s="197"/>
      <c r="S402" s="197"/>
      <c r="T402" s="197"/>
      <c r="U402" s="197"/>
      <c r="V402" s="197"/>
      <c r="W402" s="197"/>
      <c r="X402" s="197"/>
      <c r="Y402" s="197"/>
      <c r="Z402" s="197"/>
    </row>
    <row r="403" ht="15.75" customHeight="1">
      <c r="A403" s="180"/>
      <c r="B403" s="197"/>
      <c r="C403" s="197"/>
      <c r="D403" s="152"/>
      <c r="E403" s="152"/>
      <c r="F403" s="152"/>
      <c r="G403" s="197"/>
      <c r="H403" s="169"/>
      <c r="I403" s="152"/>
      <c r="J403" s="50"/>
      <c r="K403" s="50"/>
      <c r="L403" s="50"/>
      <c r="M403" s="50"/>
      <c r="N403" s="152"/>
      <c r="O403" s="197"/>
      <c r="P403" s="197"/>
      <c r="Q403" s="197"/>
      <c r="R403" s="197"/>
      <c r="S403" s="197"/>
      <c r="T403" s="197"/>
      <c r="U403" s="197"/>
      <c r="V403" s="197"/>
      <c r="W403" s="197"/>
      <c r="X403" s="197"/>
      <c r="Y403" s="197"/>
      <c r="Z403" s="197"/>
    </row>
    <row r="404" ht="15.75" customHeight="1">
      <c r="A404" s="180"/>
      <c r="B404" s="197"/>
      <c r="C404" s="152"/>
      <c r="D404" s="152"/>
      <c r="E404" s="152"/>
      <c r="F404" s="152"/>
      <c r="G404" s="197"/>
      <c r="H404" s="169"/>
      <c r="I404" s="152"/>
      <c r="J404" s="50"/>
      <c r="K404" s="50"/>
      <c r="L404" s="50"/>
      <c r="M404" s="50"/>
      <c r="N404" s="152"/>
      <c r="O404" s="197"/>
      <c r="P404" s="197"/>
      <c r="Q404" s="197"/>
      <c r="R404" s="197"/>
      <c r="S404" s="197"/>
      <c r="T404" s="197"/>
      <c r="U404" s="197"/>
      <c r="V404" s="197"/>
      <c r="W404" s="197"/>
      <c r="X404" s="197"/>
      <c r="Y404" s="197"/>
      <c r="Z404" s="197"/>
    </row>
    <row r="405" ht="15.75" customHeight="1">
      <c r="A405" s="180"/>
      <c r="B405" s="197"/>
      <c r="C405" s="152"/>
      <c r="D405" s="152"/>
      <c r="E405" s="152"/>
      <c r="F405" s="152"/>
      <c r="G405" s="197"/>
      <c r="H405" s="197"/>
      <c r="I405" s="152"/>
      <c r="J405" s="50"/>
      <c r="K405" s="50"/>
      <c r="L405" s="50"/>
      <c r="M405" s="50"/>
      <c r="N405" s="152"/>
      <c r="O405" s="197"/>
      <c r="P405" s="197"/>
      <c r="Q405" s="197"/>
      <c r="R405" s="197"/>
      <c r="S405" s="197"/>
      <c r="T405" s="197"/>
      <c r="U405" s="197"/>
      <c r="V405" s="197"/>
      <c r="W405" s="197"/>
      <c r="X405" s="197"/>
      <c r="Y405" s="197"/>
      <c r="Z405" s="197"/>
    </row>
    <row r="406" ht="15.75" customHeight="1">
      <c r="A406" s="180"/>
      <c r="B406" s="197"/>
      <c r="C406" s="152"/>
      <c r="D406" s="152"/>
      <c r="E406" s="152"/>
      <c r="F406" s="152"/>
      <c r="G406" s="197"/>
      <c r="H406" s="169"/>
      <c r="I406" s="152"/>
      <c r="J406" s="50"/>
      <c r="K406" s="50"/>
      <c r="L406" s="50"/>
      <c r="M406" s="50"/>
      <c r="N406" s="152"/>
      <c r="O406" s="197"/>
      <c r="P406" s="197"/>
      <c r="Q406" s="197"/>
      <c r="R406" s="197"/>
      <c r="S406" s="197"/>
      <c r="T406" s="197"/>
      <c r="U406" s="197"/>
      <c r="V406" s="197"/>
      <c r="W406" s="197"/>
      <c r="X406" s="197"/>
      <c r="Y406" s="197"/>
      <c r="Z406" s="197"/>
    </row>
    <row r="407" ht="15.75" customHeight="1">
      <c r="A407" s="180"/>
      <c r="B407" s="197"/>
      <c r="C407" s="197"/>
      <c r="D407" s="152"/>
      <c r="E407" s="152"/>
      <c r="F407" s="152"/>
      <c r="G407" s="197"/>
      <c r="H407" s="169"/>
      <c r="I407" s="152"/>
      <c r="J407" s="50"/>
      <c r="K407" s="50"/>
      <c r="L407" s="50"/>
      <c r="M407" s="50"/>
      <c r="N407" s="152"/>
      <c r="O407" s="197"/>
      <c r="P407" s="197"/>
      <c r="Q407" s="197"/>
      <c r="R407" s="197"/>
      <c r="S407" s="197"/>
      <c r="T407" s="197"/>
      <c r="U407" s="197"/>
      <c r="V407" s="197"/>
      <c r="W407" s="197"/>
      <c r="X407" s="197"/>
      <c r="Y407" s="197"/>
      <c r="Z407" s="197"/>
    </row>
    <row r="408" ht="15.75" customHeight="1">
      <c r="A408" s="180"/>
      <c r="B408" s="197"/>
      <c r="C408" s="152"/>
      <c r="D408" s="152"/>
      <c r="E408" s="152"/>
      <c r="F408" s="152"/>
      <c r="G408" s="197"/>
      <c r="H408" s="169"/>
      <c r="I408" s="152"/>
      <c r="J408" s="50"/>
      <c r="K408" s="50"/>
      <c r="L408" s="50"/>
      <c r="M408" s="50"/>
      <c r="N408" s="152"/>
      <c r="O408" s="197"/>
      <c r="P408" s="197"/>
      <c r="Q408" s="197"/>
      <c r="R408" s="197"/>
      <c r="S408" s="197"/>
      <c r="T408" s="197"/>
      <c r="U408" s="197"/>
      <c r="V408" s="197"/>
      <c r="W408" s="197"/>
      <c r="X408" s="197"/>
      <c r="Y408" s="197"/>
      <c r="Z408" s="197"/>
    </row>
    <row r="409" ht="15.75" customHeight="1">
      <c r="A409" s="180"/>
      <c r="B409" s="197"/>
      <c r="C409" s="152"/>
      <c r="D409" s="152"/>
      <c r="E409" s="152"/>
      <c r="F409" s="152"/>
      <c r="G409" s="197"/>
      <c r="H409" s="169"/>
      <c r="I409" s="152"/>
      <c r="J409" s="50"/>
      <c r="K409" s="50"/>
      <c r="L409" s="50"/>
      <c r="M409" s="50"/>
      <c r="N409" s="152"/>
      <c r="O409" s="197"/>
      <c r="P409" s="197"/>
      <c r="Q409" s="197"/>
      <c r="R409" s="197"/>
      <c r="S409" s="197"/>
      <c r="T409" s="197"/>
      <c r="U409" s="197"/>
      <c r="V409" s="197"/>
      <c r="W409" s="197"/>
      <c r="X409" s="197"/>
      <c r="Y409" s="197"/>
      <c r="Z409" s="197"/>
    </row>
    <row r="410" ht="15.75" customHeight="1">
      <c r="A410" s="180"/>
      <c r="B410" s="197"/>
      <c r="C410" s="152"/>
      <c r="D410" s="152"/>
      <c r="E410" s="152"/>
      <c r="F410" s="152"/>
      <c r="G410" s="197"/>
      <c r="H410" s="169"/>
      <c r="I410" s="152"/>
      <c r="J410" s="50"/>
      <c r="K410" s="50"/>
      <c r="L410" s="50"/>
      <c r="M410" s="50"/>
      <c r="N410" s="152"/>
      <c r="O410" s="197"/>
      <c r="P410" s="197"/>
      <c r="Q410" s="197"/>
      <c r="R410" s="197"/>
      <c r="S410" s="197"/>
      <c r="T410" s="197"/>
      <c r="U410" s="197"/>
      <c r="V410" s="197"/>
      <c r="W410" s="197"/>
      <c r="X410" s="197"/>
      <c r="Y410" s="197"/>
      <c r="Z410" s="197"/>
    </row>
    <row r="411" ht="15.75" customHeight="1">
      <c r="A411" s="180"/>
      <c r="B411" s="197"/>
      <c r="C411" s="152"/>
      <c r="D411" s="152"/>
      <c r="E411" s="152"/>
      <c r="F411" s="152"/>
      <c r="G411" s="197"/>
      <c r="H411" s="197"/>
      <c r="I411" s="152"/>
      <c r="J411" s="50"/>
      <c r="K411" s="50"/>
      <c r="L411" s="50"/>
      <c r="M411" s="50"/>
      <c r="N411" s="152"/>
      <c r="O411" s="197"/>
      <c r="P411" s="197"/>
      <c r="Q411" s="197"/>
      <c r="R411" s="197"/>
      <c r="S411" s="197"/>
      <c r="T411" s="197"/>
      <c r="U411" s="197"/>
      <c r="V411" s="197"/>
      <c r="W411" s="197"/>
      <c r="X411" s="197"/>
      <c r="Y411" s="197"/>
      <c r="Z411" s="197"/>
    </row>
    <row r="412" ht="15.75" customHeight="1">
      <c r="A412" s="180"/>
      <c r="B412" s="197"/>
      <c r="C412" s="152"/>
      <c r="D412" s="152"/>
      <c r="E412" s="152"/>
      <c r="F412" s="152"/>
      <c r="G412" s="197"/>
      <c r="H412" s="197"/>
      <c r="I412" s="152"/>
      <c r="J412" s="50"/>
      <c r="K412" s="50"/>
      <c r="L412" s="50"/>
      <c r="M412" s="50"/>
      <c r="N412" s="152"/>
      <c r="O412" s="197"/>
      <c r="P412" s="197"/>
      <c r="Q412" s="197"/>
      <c r="R412" s="197"/>
      <c r="S412" s="197"/>
      <c r="T412" s="197"/>
      <c r="U412" s="197"/>
      <c r="V412" s="197"/>
      <c r="W412" s="197"/>
      <c r="X412" s="197"/>
      <c r="Y412" s="197"/>
      <c r="Z412" s="197"/>
    </row>
    <row r="413" ht="15.75" customHeight="1">
      <c r="A413" s="180"/>
      <c r="B413" s="197"/>
      <c r="C413" s="152"/>
      <c r="D413" s="152"/>
      <c r="E413" s="152"/>
      <c r="F413" s="152"/>
      <c r="G413" s="197"/>
      <c r="H413" s="197"/>
      <c r="I413" s="152"/>
      <c r="J413" s="50"/>
      <c r="K413" s="50"/>
      <c r="L413" s="50"/>
      <c r="M413" s="50"/>
      <c r="N413" s="152"/>
      <c r="O413" s="197"/>
      <c r="P413" s="197"/>
      <c r="Q413" s="197"/>
      <c r="R413" s="197"/>
      <c r="S413" s="197"/>
      <c r="T413" s="197"/>
      <c r="U413" s="197"/>
      <c r="V413" s="197"/>
      <c r="W413" s="197"/>
      <c r="X413" s="197"/>
      <c r="Y413" s="197"/>
      <c r="Z413" s="197"/>
    </row>
    <row r="414" ht="15.75" customHeight="1">
      <c r="A414" s="180"/>
      <c r="B414" s="197"/>
      <c r="C414" s="152"/>
      <c r="D414" s="152"/>
      <c r="E414" s="152"/>
      <c r="F414" s="152"/>
      <c r="G414" s="197"/>
      <c r="H414" s="197"/>
      <c r="I414" s="152"/>
      <c r="J414" s="50"/>
      <c r="K414" s="50"/>
      <c r="L414" s="50"/>
      <c r="M414" s="50"/>
      <c r="N414" s="152"/>
      <c r="O414" s="197"/>
      <c r="P414" s="197"/>
      <c r="Q414" s="197"/>
      <c r="R414" s="197"/>
      <c r="S414" s="197"/>
      <c r="T414" s="197"/>
      <c r="U414" s="197"/>
      <c r="V414" s="197"/>
      <c r="W414" s="197"/>
      <c r="X414" s="197"/>
      <c r="Y414" s="197"/>
      <c r="Z414" s="197"/>
    </row>
    <row r="415" ht="15.75" customHeight="1">
      <c r="A415" s="180"/>
      <c r="B415" s="197"/>
      <c r="C415" s="152"/>
      <c r="D415" s="152"/>
      <c r="E415" s="152"/>
      <c r="F415" s="152"/>
      <c r="G415" s="197"/>
      <c r="H415" s="197"/>
      <c r="I415" s="152"/>
      <c r="J415" s="50"/>
      <c r="K415" s="50"/>
      <c r="L415" s="50"/>
      <c r="M415" s="50"/>
      <c r="N415" s="152"/>
      <c r="O415" s="197"/>
      <c r="P415" s="197"/>
      <c r="Q415" s="197"/>
      <c r="R415" s="197"/>
      <c r="S415" s="197"/>
      <c r="T415" s="197"/>
      <c r="U415" s="197"/>
      <c r="V415" s="197"/>
      <c r="W415" s="197"/>
      <c r="X415" s="197"/>
      <c r="Y415" s="197"/>
      <c r="Z415" s="197"/>
    </row>
    <row r="416" ht="15.75" customHeight="1">
      <c r="A416" s="180"/>
      <c r="B416" s="197"/>
      <c r="C416" s="152"/>
      <c r="D416" s="152"/>
      <c r="E416" s="152"/>
      <c r="F416" s="152"/>
      <c r="G416" s="197"/>
      <c r="H416" s="197"/>
      <c r="I416" s="152"/>
      <c r="J416" s="50"/>
      <c r="K416" s="50"/>
      <c r="L416" s="50"/>
      <c r="M416" s="50"/>
      <c r="N416" s="152"/>
      <c r="O416" s="197"/>
      <c r="P416" s="197"/>
      <c r="Q416" s="197"/>
      <c r="R416" s="197"/>
      <c r="S416" s="197"/>
      <c r="T416" s="197"/>
      <c r="U416" s="197"/>
      <c r="V416" s="197"/>
      <c r="W416" s="197"/>
      <c r="X416" s="197"/>
      <c r="Y416" s="197"/>
      <c r="Z416" s="197"/>
    </row>
    <row r="417" ht="15.75" customHeight="1">
      <c r="A417" s="180"/>
      <c r="B417" s="197"/>
      <c r="C417" s="152"/>
      <c r="D417" s="152"/>
      <c r="E417" s="152"/>
      <c r="F417" s="152"/>
      <c r="G417" s="197"/>
      <c r="H417" s="169"/>
      <c r="I417" s="152"/>
      <c r="J417" s="50"/>
      <c r="K417" s="50"/>
      <c r="L417" s="50"/>
      <c r="M417" s="50"/>
      <c r="N417" s="152"/>
      <c r="O417" s="197"/>
      <c r="P417" s="197"/>
      <c r="Q417" s="197"/>
      <c r="R417" s="197"/>
      <c r="S417" s="197"/>
      <c r="T417" s="197"/>
      <c r="U417" s="197"/>
      <c r="V417" s="197"/>
      <c r="W417" s="197"/>
      <c r="X417" s="197"/>
      <c r="Y417" s="197"/>
      <c r="Z417" s="197"/>
    </row>
    <row r="418" ht="15.75" customHeight="1">
      <c r="A418" s="180"/>
      <c r="B418" s="197"/>
      <c r="C418" s="152"/>
      <c r="D418" s="152"/>
      <c r="E418" s="152"/>
      <c r="F418" s="152"/>
      <c r="G418" s="197"/>
      <c r="H418" s="169"/>
      <c r="I418" s="152"/>
      <c r="J418" s="50"/>
      <c r="K418" s="50"/>
      <c r="L418" s="50"/>
      <c r="M418" s="50"/>
      <c r="N418" s="152"/>
      <c r="O418" s="197"/>
      <c r="P418" s="197"/>
      <c r="Q418" s="197"/>
      <c r="R418" s="197"/>
      <c r="S418" s="197"/>
      <c r="T418" s="197"/>
      <c r="U418" s="197"/>
      <c r="V418" s="197"/>
      <c r="W418" s="197"/>
      <c r="X418" s="197"/>
      <c r="Y418" s="197"/>
      <c r="Z418" s="197"/>
    </row>
    <row r="419" ht="15.75" customHeight="1">
      <c r="A419" s="180"/>
      <c r="B419" s="197"/>
      <c r="C419" s="152"/>
      <c r="D419" s="152"/>
      <c r="E419" s="152"/>
      <c r="F419" s="152"/>
      <c r="G419" s="197"/>
      <c r="H419" s="169"/>
      <c r="I419" s="152"/>
      <c r="J419" s="50"/>
      <c r="K419" s="50"/>
      <c r="L419" s="50"/>
      <c r="M419" s="50"/>
      <c r="N419" s="152"/>
      <c r="O419" s="197"/>
      <c r="P419" s="197"/>
      <c r="Q419" s="197"/>
      <c r="R419" s="197"/>
      <c r="S419" s="197"/>
      <c r="T419" s="197"/>
      <c r="U419" s="197"/>
      <c r="V419" s="197"/>
      <c r="W419" s="197"/>
      <c r="X419" s="197"/>
      <c r="Y419" s="197"/>
      <c r="Z419" s="197"/>
    </row>
    <row r="420" ht="15.75" customHeight="1">
      <c r="A420" s="180"/>
      <c r="B420" s="197"/>
      <c r="C420" s="152"/>
      <c r="D420" s="152"/>
      <c r="E420" s="152"/>
      <c r="F420" s="152"/>
      <c r="G420" s="197"/>
      <c r="H420" s="197"/>
      <c r="I420" s="152"/>
      <c r="J420" s="50"/>
      <c r="K420" s="50"/>
      <c r="L420" s="50"/>
      <c r="M420" s="50"/>
      <c r="N420" s="152"/>
      <c r="O420" s="197"/>
      <c r="P420" s="197"/>
      <c r="Q420" s="197"/>
      <c r="R420" s="197"/>
      <c r="S420" s="197"/>
      <c r="T420" s="197"/>
      <c r="U420" s="197"/>
      <c r="V420" s="197"/>
      <c r="W420" s="197"/>
      <c r="X420" s="197"/>
      <c r="Y420" s="197"/>
      <c r="Z420" s="197"/>
    </row>
    <row r="421" ht="15.75" customHeight="1">
      <c r="A421" s="180"/>
      <c r="B421" s="197"/>
      <c r="C421" s="152"/>
      <c r="D421" s="152"/>
      <c r="E421" s="152"/>
      <c r="F421" s="152"/>
      <c r="G421" s="197"/>
      <c r="H421" s="169"/>
      <c r="I421" s="152"/>
      <c r="J421" s="50"/>
      <c r="K421" s="50"/>
      <c r="L421" s="50"/>
      <c r="M421" s="50"/>
      <c r="N421" s="152"/>
      <c r="O421" s="197"/>
      <c r="P421" s="197"/>
      <c r="Q421" s="197"/>
      <c r="R421" s="197"/>
      <c r="S421" s="197"/>
      <c r="T421" s="197"/>
      <c r="U421" s="197"/>
      <c r="V421" s="197"/>
      <c r="W421" s="197"/>
      <c r="X421" s="197"/>
      <c r="Y421" s="197"/>
      <c r="Z421" s="197"/>
    </row>
    <row r="422" ht="15.75" customHeight="1">
      <c r="A422" s="180"/>
      <c r="B422" s="197"/>
      <c r="C422" s="152"/>
      <c r="D422" s="152"/>
      <c r="E422" s="152"/>
      <c r="F422" s="152"/>
      <c r="G422" s="197"/>
      <c r="H422" s="197"/>
      <c r="I422" s="152"/>
      <c r="J422" s="50"/>
      <c r="K422" s="50"/>
      <c r="L422" s="50"/>
      <c r="M422" s="50"/>
      <c r="N422" s="152"/>
      <c r="O422" s="197"/>
      <c r="P422" s="197"/>
      <c r="Q422" s="197"/>
      <c r="R422" s="197"/>
      <c r="S422" s="197"/>
      <c r="T422" s="197"/>
      <c r="U422" s="197"/>
      <c r="V422" s="197"/>
      <c r="W422" s="197"/>
      <c r="X422" s="197"/>
      <c r="Y422" s="197"/>
      <c r="Z422" s="197"/>
    </row>
    <row r="423" ht="15.75" customHeight="1">
      <c r="A423" s="180"/>
      <c r="B423" s="197"/>
      <c r="C423" s="152"/>
      <c r="D423" s="152"/>
      <c r="E423" s="152"/>
      <c r="F423" s="152"/>
      <c r="G423" s="197"/>
      <c r="H423" s="197"/>
      <c r="I423" s="152"/>
      <c r="J423" s="50"/>
      <c r="K423" s="50"/>
      <c r="L423" s="50"/>
      <c r="M423" s="50"/>
      <c r="N423" s="152"/>
      <c r="O423" s="197"/>
      <c r="P423" s="197"/>
      <c r="Q423" s="197"/>
      <c r="R423" s="197"/>
      <c r="S423" s="197"/>
      <c r="T423" s="197"/>
      <c r="U423" s="197"/>
      <c r="V423" s="197"/>
      <c r="W423" s="197"/>
      <c r="X423" s="197"/>
      <c r="Y423" s="197"/>
      <c r="Z423" s="197"/>
    </row>
    <row r="424" ht="15.75" customHeight="1">
      <c r="A424" s="180"/>
      <c r="B424" s="197"/>
      <c r="C424" s="152"/>
      <c r="D424" s="152"/>
      <c r="E424" s="152"/>
      <c r="F424" s="152"/>
      <c r="G424" s="197"/>
      <c r="H424" s="169"/>
      <c r="I424" s="152"/>
      <c r="J424" s="50"/>
      <c r="K424" s="50"/>
      <c r="L424" s="50"/>
      <c r="M424" s="50"/>
      <c r="N424" s="152"/>
      <c r="O424" s="197"/>
      <c r="P424" s="197"/>
      <c r="Q424" s="197"/>
      <c r="R424" s="197"/>
      <c r="S424" s="197"/>
      <c r="T424" s="197"/>
      <c r="U424" s="197"/>
      <c r="V424" s="197"/>
      <c r="W424" s="197"/>
      <c r="X424" s="197"/>
      <c r="Y424" s="197"/>
      <c r="Z424" s="197"/>
    </row>
    <row r="425" ht="15.75" customHeight="1">
      <c r="A425" s="180"/>
      <c r="B425" s="197"/>
      <c r="C425" s="152"/>
      <c r="D425" s="152"/>
      <c r="E425" s="152"/>
      <c r="F425" s="152"/>
      <c r="G425" s="197"/>
      <c r="H425" s="197"/>
      <c r="I425" s="152"/>
      <c r="J425" s="50"/>
      <c r="K425" s="50"/>
      <c r="L425" s="50"/>
      <c r="M425" s="50"/>
      <c r="N425" s="152"/>
      <c r="O425" s="197"/>
      <c r="P425" s="197"/>
      <c r="Q425" s="197"/>
      <c r="R425" s="197"/>
      <c r="S425" s="197"/>
      <c r="T425" s="197"/>
      <c r="U425" s="197"/>
      <c r="V425" s="197"/>
      <c r="W425" s="197"/>
      <c r="X425" s="197"/>
      <c r="Y425" s="197"/>
      <c r="Z425" s="197"/>
    </row>
    <row r="426" ht="15.75" customHeight="1">
      <c r="A426" s="180"/>
      <c r="B426" s="197"/>
      <c r="C426" s="152"/>
      <c r="D426" s="152"/>
      <c r="E426" s="152"/>
      <c r="F426" s="152"/>
      <c r="G426" s="197"/>
      <c r="H426" s="169"/>
      <c r="I426" s="152"/>
      <c r="J426" s="50"/>
      <c r="K426" s="50"/>
      <c r="L426" s="50"/>
      <c r="M426" s="50"/>
      <c r="N426" s="152"/>
      <c r="O426" s="197"/>
      <c r="P426" s="197"/>
      <c r="Q426" s="197"/>
      <c r="R426" s="197"/>
      <c r="S426" s="197"/>
      <c r="T426" s="197"/>
      <c r="U426" s="197"/>
      <c r="V426" s="197"/>
      <c r="W426" s="197"/>
      <c r="X426" s="197"/>
      <c r="Y426" s="197"/>
      <c r="Z426" s="197"/>
    </row>
    <row r="427" ht="15.75" customHeight="1">
      <c r="A427" s="180"/>
      <c r="B427" s="197"/>
      <c r="C427" s="152"/>
      <c r="D427" s="152"/>
      <c r="E427" s="152"/>
      <c r="F427" s="152"/>
      <c r="G427" s="197"/>
      <c r="H427" s="169"/>
      <c r="I427" s="152"/>
      <c r="J427" s="50"/>
      <c r="K427" s="50"/>
      <c r="L427" s="50"/>
      <c r="M427" s="50"/>
      <c r="N427" s="152"/>
      <c r="O427" s="197"/>
      <c r="P427" s="197"/>
      <c r="Q427" s="197"/>
      <c r="R427" s="197"/>
      <c r="S427" s="197"/>
      <c r="T427" s="197"/>
      <c r="U427" s="197"/>
      <c r="V427" s="197"/>
      <c r="W427" s="197"/>
      <c r="X427" s="197"/>
      <c r="Y427" s="197"/>
      <c r="Z427" s="197"/>
    </row>
    <row r="428" ht="15.75" customHeight="1">
      <c r="A428" s="180"/>
      <c r="B428" s="197"/>
      <c r="C428" s="152"/>
      <c r="D428" s="152"/>
      <c r="E428" s="152"/>
      <c r="F428" s="152"/>
      <c r="G428" s="197"/>
      <c r="H428" s="169"/>
      <c r="I428" s="152"/>
      <c r="J428" s="50"/>
      <c r="K428" s="50"/>
      <c r="L428" s="50"/>
      <c r="M428" s="50"/>
      <c r="N428" s="152"/>
      <c r="O428" s="197"/>
      <c r="P428" s="197"/>
      <c r="Q428" s="197"/>
      <c r="R428" s="197"/>
      <c r="S428" s="197"/>
      <c r="T428" s="197"/>
      <c r="U428" s="197"/>
      <c r="V428" s="197"/>
      <c r="W428" s="197"/>
      <c r="X428" s="197"/>
      <c r="Y428" s="197"/>
      <c r="Z428" s="197"/>
    </row>
    <row r="429" ht="15.75" customHeight="1">
      <c r="A429" s="180"/>
      <c r="B429" s="197"/>
      <c r="C429" s="152"/>
      <c r="D429" s="152"/>
      <c r="E429" s="152"/>
      <c r="F429" s="152"/>
      <c r="G429" s="197"/>
      <c r="H429" s="197"/>
      <c r="I429" s="152"/>
      <c r="J429" s="50"/>
      <c r="K429" s="50"/>
      <c r="L429" s="50"/>
      <c r="M429" s="50"/>
      <c r="N429" s="152"/>
      <c r="O429" s="197"/>
      <c r="P429" s="197"/>
      <c r="Q429" s="197"/>
      <c r="R429" s="197"/>
      <c r="S429" s="197"/>
      <c r="T429" s="197"/>
      <c r="U429" s="197"/>
      <c r="V429" s="197"/>
      <c r="W429" s="197"/>
      <c r="X429" s="197"/>
      <c r="Y429" s="197"/>
      <c r="Z429" s="197"/>
    </row>
    <row r="430" ht="15.75" customHeight="1">
      <c r="A430" s="180"/>
      <c r="B430" s="197"/>
      <c r="C430" s="152"/>
      <c r="D430" s="152"/>
      <c r="E430" s="152"/>
      <c r="F430" s="152"/>
      <c r="G430" s="197"/>
      <c r="H430" s="197"/>
      <c r="I430" s="152"/>
      <c r="J430" s="50"/>
      <c r="K430" s="50"/>
      <c r="L430" s="50"/>
      <c r="M430" s="50"/>
      <c r="N430" s="152"/>
      <c r="O430" s="197"/>
      <c r="P430" s="197"/>
      <c r="Q430" s="197"/>
      <c r="R430" s="197"/>
      <c r="S430" s="197"/>
      <c r="T430" s="197"/>
      <c r="U430" s="197"/>
      <c r="V430" s="197"/>
      <c r="W430" s="197"/>
      <c r="X430" s="197"/>
      <c r="Y430" s="197"/>
      <c r="Z430" s="197"/>
    </row>
    <row r="431" ht="15.75" customHeight="1">
      <c r="A431" s="180"/>
      <c r="B431" s="197"/>
      <c r="C431" s="152"/>
      <c r="D431" s="152"/>
      <c r="E431" s="152"/>
      <c r="F431" s="152"/>
      <c r="G431" s="197"/>
      <c r="H431" s="169"/>
      <c r="I431" s="152"/>
      <c r="J431" s="50"/>
      <c r="K431" s="50"/>
      <c r="L431" s="50"/>
      <c r="M431" s="50"/>
      <c r="N431" s="152"/>
      <c r="O431" s="197"/>
      <c r="P431" s="197"/>
      <c r="Q431" s="197"/>
      <c r="R431" s="197"/>
      <c r="S431" s="197"/>
      <c r="T431" s="197"/>
      <c r="U431" s="197"/>
      <c r="V431" s="197"/>
      <c r="W431" s="197"/>
      <c r="X431" s="197"/>
      <c r="Y431" s="197"/>
      <c r="Z431" s="197"/>
    </row>
    <row r="432" ht="15.75" customHeight="1">
      <c r="A432" s="180"/>
      <c r="B432" s="197"/>
      <c r="C432" s="152"/>
      <c r="D432" s="152"/>
      <c r="E432" s="152"/>
      <c r="F432" s="152"/>
      <c r="G432" s="197"/>
      <c r="H432" s="197"/>
      <c r="I432" s="152"/>
      <c r="J432" s="50"/>
      <c r="K432" s="50"/>
      <c r="L432" s="50"/>
      <c r="M432" s="50"/>
      <c r="N432" s="152"/>
      <c r="O432" s="197"/>
      <c r="P432" s="197"/>
      <c r="Q432" s="197"/>
      <c r="R432" s="197"/>
      <c r="S432" s="197"/>
      <c r="T432" s="197"/>
      <c r="U432" s="197"/>
      <c r="V432" s="197"/>
      <c r="W432" s="197"/>
      <c r="X432" s="197"/>
      <c r="Y432" s="197"/>
      <c r="Z432" s="197"/>
    </row>
    <row r="433" ht="15.75" customHeight="1">
      <c r="A433" s="180"/>
      <c r="B433" s="197"/>
      <c r="C433" s="152"/>
      <c r="D433" s="152"/>
      <c r="E433" s="152"/>
      <c r="F433" s="152"/>
      <c r="G433" s="197"/>
      <c r="H433" s="169"/>
      <c r="I433" s="152"/>
      <c r="J433" s="50"/>
      <c r="K433" s="50"/>
      <c r="L433" s="50"/>
      <c r="M433" s="50"/>
      <c r="N433" s="152"/>
      <c r="O433" s="197"/>
      <c r="P433" s="197"/>
      <c r="Q433" s="197"/>
      <c r="R433" s="197"/>
      <c r="S433" s="197"/>
      <c r="T433" s="197"/>
      <c r="U433" s="197"/>
      <c r="V433" s="197"/>
      <c r="W433" s="197"/>
      <c r="X433" s="197"/>
      <c r="Y433" s="197"/>
      <c r="Z433" s="197"/>
    </row>
    <row r="434" ht="15.75" customHeight="1">
      <c r="A434" s="180"/>
      <c r="B434" s="197"/>
      <c r="C434" s="152"/>
      <c r="D434" s="152"/>
      <c r="E434" s="152"/>
      <c r="F434" s="152"/>
      <c r="G434" s="197"/>
      <c r="H434" s="197"/>
      <c r="I434" s="152"/>
      <c r="J434" s="50"/>
      <c r="K434" s="50"/>
      <c r="L434" s="50"/>
      <c r="M434" s="50"/>
      <c r="N434" s="152"/>
      <c r="O434" s="197"/>
      <c r="P434" s="197"/>
      <c r="Q434" s="197"/>
      <c r="R434" s="197"/>
      <c r="S434" s="197"/>
      <c r="T434" s="197"/>
      <c r="U434" s="197"/>
      <c r="V434" s="197"/>
      <c r="W434" s="197"/>
      <c r="X434" s="197"/>
      <c r="Y434" s="197"/>
      <c r="Z434" s="197"/>
    </row>
    <row r="435" ht="15.75" customHeight="1">
      <c r="A435" s="180"/>
      <c r="B435" s="197"/>
      <c r="C435" s="152"/>
      <c r="D435" s="152"/>
      <c r="E435" s="152"/>
      <c r="F435" s="152"/>
      <c r="G435" s="197"/>
      <c r="H435" s="169"/>
      <c r="I435" s="152"/>
      <c r="J435" s="50"/>
      <c r="K435" s="50"/>
      <c r="L435" s="50"/>
      <c r="M435" s="50"/>
      <c r="N435" s="152"/>
      <c r="O435" s="197"/>
      <c r="P435" s="197"/>
      <c r="Q435" s="197"/>
      <c r="R435" s="197"/>
      <c r="S435" s="197"/>
      <c r="T435" s="197"/>
      <c r="U435" s="197"/>
      <c r="V435" s="197"/>
      <c r="W435" s="197"/>
      <c r="X435" s="197"/>
      <c r="Y435" s="197"/>
      <c r="Z435" s="197"/>
    </row>
    <row r="436" ht="15.75" customHeight="1">
      <c r="A436" s="180"/>
      <c r="B436" s="197"/>
      <c r="C436" s="197"/>
      <c r="D436" s="152"/>
      <c r="E436" s="152"/>
      <c r="F436" s="152"/>
      <c r="G436" s="197"/>
      <c r="H436" s="169"/>
      <c r="I436" s="152"/>
      <c r="J436" s="50"/>
      <c r="K436" s="50"/>
      <c r="L436" s="50"/>
      <c r="M436" s="50"/>
      <c r="N436" s="152"/>
      <c r="O436" s="197"/>
      <c r="P436" s="197"/>
      <c r="Q436" s="197"/>
      <c r="R436" s="197"/>
      <c r="S436" s="197"/>
      <c r="T436" s="197"/>
      <c r="U436" s="197"/>
      <c r="V436" s="197"/>
      <c r="W436" s="197"/>
      <c r="X436" s="197"/>
      <c r="Y436" s="197"/>
      <c r="Z436" s="197"/>
    </row>
    <row r="437" ht="15.75" customHeight="1">
      <c r="A437" s="180"/>
      <c r="B437" s="197"/>
      <c r="C437" s="152"/>
      <c r="D437" s="152"/>
      <c r="E437" s="152"/>
      <c r="F437" s="152"/>
      <c r="G437" s="197"/>
      <c r="H437" s="169"/>
      <c r="I437" s="152"/>
      <c r="J437" s="50"/>
      <c r="K437" s="50"/>
      <c r="L437" s="50"/>
      <c r="M437" s="50"/>
      <c r="N437" s="152"/>
      <c r="O437" s="197"/>
      <c r="P437" s="197"/>
      <c r="Q437" s="197"/>
      <c r="R437" s="197"/>
      <c r="S437" s="197"/>
      <c r="T437" s="197"/>
      <c r="U437" s="197"/>
      <c r="V437" s="197"/>
      <c r="W437" s="197"/>
      <c r="X437" s="197"/>
      <c r="Y437" s="197"/>
      <c r="Z437" s="197"/>
    </row>
    <row r="438" ht="15.75" customHeight="1">
      <c r="A438" s="180"/>
      <c r="B438" s="197"/>
      <c r="C438" s="152"/>
      <c r="D438" s="152"/>
      <c r="E438" s="152"/>
      <c r="F438" s="152"/>
      <c r="G438" s="197"/>
      <c r="H438" s="169"/>
      <c r="I438" s="152"/>
      <c r="J438" s="50"/>
      <c r="K438" s="50"/>
      <c r="L438" s="50"/>
      <c r="M438" s="50"/>
      <c r="N438" s="152"/>
      <c r="O438" s="197"/>
      <c r="P438" s="197"/>
      <c r="Q438" s="197"/>
      <c r="R438" s="197"/>
      <c r="S438" s="197"/>
      <c r="T438" s="197"/>
      <c r="U438" s="197"/>
      <c r="V438" s="197"/>
      <c r="W438" s="197"/>
      <c r="X438" s="197"/>
      <c r="Y438" s="197"/>
      <c r="Z438" s="197"/>
    </row>
    <row r="439" ht="15.75" customHeight="1">
      <c r="A439" s="180"/>
      <c r="B439" s="197"/>
      <c r="C439" s="152"/>
      <c r="D439" s="152"/>
      <c r="E439" s="152"/>
      <c r="F439" s="152"/>
      <c r="G439" s="197"/>
      <c r="H439" s="169"/>
      <c r="I439" s="152"/>
      <c r="J439" s="50"/>
      <c r="K439" s="50"/>
      <c r="L439" s="50"/>
      <c r="M439" s="50"/>
      <c r="N439" s="152"/>
      <c r="O439" s="197"/>
      <c r="P439" s="197"/>
      <c r="Q439" s="197"/>
      <c r="R439" s="197"/>
      <c r="S439" s="197"/>
      <c r="T439" s="197"/>
      <c r="U439" s="197"/>
      <c r="V439" s="197"/>
      <c r="W439" s="197"/>
      <c r="X439" s="197"/>
      <c r="Y439" s="197"/>
      <c r="Z439" s="197"/>
    </row>
    <row r="440" ht="15.75" customHeight="1">
      <c r="A440" s="180"/>
      <c r="B440" s="197"/>
      <c r="C440" s="152"/>
      <c r="D440" s="152"/>
      <c r="E440" s="152"/>
      <c r="F440" s="152"/>
      <c r="G440" s="197"/>
      <c r="H440" s="197"/>
      <c r="I440" s="152"/>
      <c r="J440" s="50"/>
      <c r="K440" s="50"/>
      <c r="L440" s="50"/>
      <c r="M440" s="50"/>
      <c r="N440" s="152"/>
      <c r="O440" s="197"/>
      <c r="P440" s="197"/>
      <c r="Q440" s="197"/>
      <c r="R440" s="197"/>
      <c r="S440" s="197"/>
      <c r="T440" s="197"/>
      <c r="U440" s="197"/>
      <c r="V440" s="197"/>
      <c r="W440" s="197"/>
      <c r="X440" s="197"/>
      <c r="Y440" s="197"/>
      <c r="Z440" s="197"/>
    </row>
    <row r="441" ht="15.75" customHeight="1">
      <c r="A441" s="180"/>
      <c r="B441" s="197"/>
      <c r="C441" s="152"/>
      <c r="D441" s="152"/>
      <c r="E441" s="197"/>
      <c r="F441" s="197"/>
      <c r="G441" s="197"/>
      <c r="H441" s="169"/>
      <c r="I441" s="152"/>
      <c r="J441" s="50"/>
      <c r="K441" s="50"/>
      <c r="L441" s="50"/>
      <c r="M441" s="50"/>
      <c r="N441" s="152"/>
      <c r="O441" s="197"/>
      <c r="P441" s="197"/>
      <c r="Q441" s="197"/>
      <c r="R441" s="197"/>
      <c r="S441" s="197"/>
      <c r="T441" s="197"/>
      <c r="U441" s="197"/>
      <c r="V441" s="197"/>
      <c r="W441" s="197"/>
      <c r="X441" s="197"/>
      <c r="Y441" s="197"/>
      <c r="Z441" s="197"/>
    </row>
    <row r="442" ht="15.75" customHeight="1">
      <c r="A442" s="180"/>
      <c r="B442" s="197"/>
      <c r="C442" s="152"/>
      <c r="D442" s="152"/>
      <c r="E442" s="152"/>
      <c r="F442" s="152"/>
      <c r="G442" s="197"/>
      <c r="H442" s="197"/>
      <c r="I442" s="152"/>
      <c r="J442" s="50"/>
      <c r="K442" s="50"/>
      <c r="L442" s="50"/>
      <c r="M442" s="50"/>
      <c r="N442" s="152"/>
      <c r="O442" s="197"/>
      <c r="P442" s="197"/>
      <c r="Q442" s="197"/>
      <c r="R442" s="197"/>
      <c r="S442" s="197"/>
      <c r="T442" s="197"/>
      <c r="U442" s="197"/>
      <c r="V442" s="197"/>
      <c r="W442" s="197"/>
      <c r="X442" s="197"/>
      <c r="Y442" s="197"/>
      <c r="Z442" s="197"/>
    </row>
    <row r="443" ht="15.75" customHeight="1">
      <c r="A443" s="180"/>
      <c r="B443" s="197"/>
      <c r="C443" s="152"/>
      <c r="D443" s="152"/>
      <c r="E443" s="152"/>
      <c r="F443" s="152"/>
      <c r="G443" s="197"/>
      <c r="H443" s="197"/>
      <c r="I443" s="152"/>
      <c r="J443" s="50"/>
      <c r="K443" s="50"/>
      <c r="L443" s="50"/>
      <c r="M443" s="50"/>
      <c r="N443" s="152"/>
      <c r="O443" s="197"/>
      <c r="P443" s="197"/>
      <c r="Q443" s="197"/>
      <c r="R443" s="197"/>
      <c r="S443" s="197"/>
      <c r="T443" s="197"/>
      <c r="U443" s="197"/>
      <c r="V443" s="197"/>
      <c r="W443" s="197"/>
      <c r="X443" s="197"/>
      <c r="Y443" s="197"/>
      <c r="Z443" s="197"/>
    </row>
    <row r="444" ht="15.75" customHeight="1">
      <c r="A444" s="180"/>
      <c r="B444" s="197"/>
      <c r="C444" s="152"/>
      <c r="D444" s="152"/>
      <c r="E444" s="152"/>
      <c r="F444" s="152"/>
      <c r="G444" s="197"/>
      <c r="H444" s="197"/>
      <c r="I444" s="152"/>
      <c r="J444" s="50"/>
      <c r="K444" s="50"/>
      <c r="L444" s="50"/>
      <c r="M444" s="50"/>
      <c r="N444" s="152"/>
      <c r="O444" s="197"/>
      <c r="P444" s="197"/>
      <c r="Q444" s="197"/>
      <c r="R444" s="197"/>
      <c r="S444" s="197"/>
      <c r="T444" s="197"/>
      <c r="U444" s="197"/>
      <c r="V444" s="197"/>
      <c r="W444" s="197"/>
      <c r="X444" s="197"/>
      <c r="Y444" s="197"/>
      <c r="Z444" s="197"/>
    </row>
    <row r="445" ht="15.75" customHeight="1">
      <c r="A445" s="180"/>
      <c r="B445" s="197"/>
      <c r="C445" s="152"/>
      <c r="D445" s="152"/>
      <c r="E445" s="152"/>
      <c r="F445" s="152"/>
      <c r="G445" s="197"/>
      <c r="H445" s="197"/>
      <c r="I445" s="152"/>
      <c r="J445" s="50"/>
      <c r="K445" s="50"/>
      <c r="L445" s="50"/>
      <c r="M445" s="50"/>
      <c r="N445" s="152"/>
      <c r="O445" s="197"/>
      <c r="P445" s="197"/>
      <c r="Q445" s="197"/>
      <c r="R445" s="197"/>
      <c r="S445" s="197"/>
      <c r="T445" s="197"/>
      <c r="U445" s="197"/>
      <c r="V445" s="197"/>
      <c r="W445" s="197"/>
      <c r="X445" s="197"/>
      <c r="Y445" s="197"/>
      <c r="Z445" s="197"/>
    </row>
    <row r="446" ht="15.75" customHeight="1">
      <c r="A446" s="180"/>
      <c r="B446" s="197"/>
      <c r="C446" s="152"/>
      <c r="D446" s="152"/>
      <c r="E446" s="152"/>
      <c r="F446" s="152"/>
      <c r="G446" s="197"/>
      <c r="H446" s="197"/>
      <c r="I446" s="152"/>
      <c r="J446" s="50"/>
      <c r="K446" s="50"/>
      <c r="L446" s="50"/>
      <c r="M446" s="50"/>
      <c r="N446" s="152"/>
      <c r="O446" s="197"/>
      <c r="P446" s="197"/>
      <c r="Q446" s="197"/>
      <c r="R446" s="197"/>
      <c r="S446" s="197"/>
      <c r="T446" s="197"/>
      <c r="U446" s="197"/>
      <c r="V446" s="197"/>
      <c r="W446" s="197"/>
      <c r="X446" s="197"/>
      <c r="Y446" s="197"/>
      <c r="Z446" s="197"/>
    </row>
    <row r="447" ht="15.75" customHeight="1">
      <c r="A447" s="180"/>
      <c r="B447" s="197"/>
      <c r="C447" s="152"/>
      <c r="D447" s="152"/>
      <c r="E447" s="152"/>
      <c r="F447" s="152"/>
      <c r="G447" s="197"/>
      <c r="H447" s="197"/>
      <c r="I447" s="152"/>
      <c r="J447" s="50"/>
      <c r="K447" s="50"/>
      <c r="L447" s="50"/>
      <c r="M447" s="50"/>
      <c r="N447" s="152"/>
      <c r="O447" s="197"/>
      <c r="P447" s="197"/>
      <c r="Q447" s="197"/>
      <c r="R447" s="197"/>
      <c r="S447" s="197"/>
      <c r="T447" s="197"/>
      <c r="U447" s="197"/>
      <c r="V447" s="197"/>
      <c r="W447" s="197"/>
      <c r="X447" s="197"/>
      <c r="Y447" s="197"/>
      <c r="Z447" s="197"/>
    </row>
    <row r="448" ht="15.75" customHeight="1">
      <c r="A448" s="180"/>
      <c r="B448" s="197"/>
      <c r="C448" s="197"/>
      <c r="D448" s="152"/>
      <c r="E448" s="152"/>
      <c r="F448" s="152"/>
      <c r="G448" s="197"/>
      <c r="H448" s="169"/>
      <c r="I448" s="152"/>
      <c r="J448" s="50"/>
      <c r="K448" s="50"/>
      <c r="L448" s="50"/>
      <c r="M448" s="50"/>
      <c r="N448" s="152"/>
      <c r="O448" s="197"/>
      <c r="P448" s="197"/>
      <c r="Q448" s="197"/>
      <c r="R448" s="197"/>
      <c r="S448" s="197"/>
      <c r="T448" s="197"/>
      <c r="U448" s="197"/>
      <c r="V448" s="197"/>
      <c r="W448" s="197"/>
      <c r="X448" s="197"/>
      <c r="Y448" s="197"/>
      <c r="Z448" s="197"/>
    </row>
    <row r="449" ht="15.75" customHeight="1">
      <c r="A449" s="180"/>
      <c r="B449" s="197"/>
      <c r="C449" s="152"/>
      <c r="D449" s="152"/>
      <c r="E449" s="152"/>
      <c r="F449" s="152"/>
      <c r="G449" s="197"/>
      <c r="H449" s="169"/>
      <c r="I449" s="152"/>
      <c r="J449" s="50"/>
      <c r="K449" s="50"/>
      <c r="L449" s="50"/>
      <c r="M449" s="50"/>
      <c r="N449" s="152"/>
      <c r="O449" s="197"/>
      <c r="P449" s="197"/>
      <c r="Q449" s="197"/>
      <c r="R449" s="197"/>
      <c r="S449" s="197"/>
      <c r="T449" s="197"/>
      <c r="U449" s="197"/>
      <c r="V449" s="197"/>
      <c r="W449" s="197"/>
      <c r="X449" s="197"/>
      <c r="Y449" s="197"/>
      <c r="Z449" s="197"/>
    </row>
    <row r="450" ht="15.75" customHeight="1">
      <c r="A450" s="180"/>
      <c r="B450" s="197"/>
      <c r="C450" s="152"/>
      <c r="D450" s="152"/>
      <c r="E450" s="152"/>
      <c r="F450" s="152"/>
      <c r="G450" s="197"/>
      <c r="H450" s="197"/>
      <c r="I450" s="152"/>
      <c r="J450" s="50"/>
      <c r="K450" s="50"/>
      <c r="L450" s="50"/>
      <c r="M450" s="50"/>
      <c r="N450" s="152"/>
      <c r="O450" s="197"/>
      <c r="P450" s="197"/>
      <c r="Q450" s="197"/>
      <c r="R450" s="197"/>
      <c r="S450" s="197"/>
      <c r="T450" s="197"/>
      <c r="U450" s="197"/>
      <c r="V450" s="197"/>
      <c r="W450" s="197"/>
      <c r="X450" s="197"/>
      <c r="Y450" s="197"/>
      <c r="Z450" s="197"/>
    </row>
    <row r="451" ht="15.75" customHeight="1">
      <c r="A451" s="180"/>
      <c r="B451" s="197"/>
      <c r="C451" s="152"/>
      <c r="D451" s="152"/>
      <c r="E451" s="152"/>
      <c r="F451" s="152"/>
      <c r="G451" s="197"/>
      <c r="H451" s="169"/>
      <c r="I451" s="152"/>
      <c r="J451" s="50"/>
      <c r="K451" s="50"/>
      <c r="L451" s="50"/>
      <c r="M451" s="50"/>
      <c r="N451" s="152"/>
      <c r="O451" s="197"/>
      <c r="P451" s="197"/>
      <c r="Q451" s="197"/>
      <c r="R451" s="197"/>
      <c r="S451" s="197"/>
      <c r="T451" s="197"/>
      <c r="U451" s="197"/>
      <c r="V451" s="197"/>
      <c r="W451" s="197"/>
      <c r="X451" s="197"/>
      <c r="Y451" s="197"/>
      <c r="Z451" s="197"/>
    </row>
    <row r="452" ht="15.75" customHeight="1">
      <c r="A452" s="180"/>
      <c r="B452" s="197"/>
      <c r="C452" s="152"/>
      <c r="D452" s="152"/>
      <c r="E452" s="152"/>
      <c r="F452" s="152"/>
      <c r="G452" s="197"/>
      <c r="H452" s="169"/>
      <c r="I452" s="152"/>
      <c r="J452" s="50"/>
      <c r="K452" s="50"/>
      <c r="L452" s="50"/>
      <c r="M452" s="50"/>
      <c r="N452" s="152"/>
      <c r="O452" s="197"/>
      <c r="P452" s="197"/>
      <c r="Q452" s="197"/>
      <c r="R452" s="197"/>
      <c r="S452" s="197"/>
      <c r="T452" s="197"/>
      <c r="U452" s="197"/>
      <c r="V452" s="197"/>
      <c r="W452" s="197"/>
      <c r="X452" s="197"/>
      <c r="Y452" s="197"/>
      <c r="Z452" s="197"/>
    </row>
    <row r="453" ht="15.75" customHeight="1">
      <c r="A453" s="180"/>
      <c r="B453" s="197"/>
      <c r="C453" s="152"/>
      <c r="D453" s="152"/>
      <c r="E453" s="152"/>
      <c r="F453" s="152"/>
      <c r="G453" s="197"/>
      <c r="H453" s="169"/>
      <c r="I453" s="152"/>
      <c r="J453" s="50"/>
      <c r="K453" s="50"/>
      <c r="L453" s="50"/>
      <c r="M453" s="50"/>
      <c r="N453" s="152"/>
      <c r="O453" s="197"/>
      <c r="P453" s="197"/>
      <c r="Q453" s="197"/>
      <c r="R453" s="197"/>
      <c r="S453" s="197"/>
      <c r="T453" s="197"/>
      <c r="U453" s="197"/>
      <c r="V453" s="197"/>
      <c r="W453" s="197"/>
      <c r="X453" s="197"/>
      <c r="Y453" s="197"/>
      <c r="Z453" s="197"/>
    </row>
    <row r="454" ht="15.75" customHeight="1">
      <c r="A454" s="180"/>
      <c r="B454" s="197"/>
      <c r="C454" s="152"/>
      <c r="D454" s="152"/>
      <c r="E454" s="152"/>
      <c r="F454" s="152"/>
      <c r="G454" s="197"/>
      <c r="H454" s="169"/>
      <c r="I454" s="152"/>
      <c r="J454" s="50"/>
      <c r="K454" s="50"/>
      <c r="L454" s="50"/>
      <c r="M454" s="50"/>
      <c r="N454" s="152"/>
      <c r="O454" s="197"/>
      <c r="P454" s="197"/>
      <c r="Q454" s="197"/>
      <c r="R454" s="197"/>
      <c r="S454" s="197"/>
      <c r="T454" s="197"/>
      <c r="U454" s="197"/>
      <c r="V454" s="197"/>
      <c r="W454" s="197"/>
      <c r="X454" s="197"/>
      <c r="Y454" s="197"/>
      <c r="Z454" s="197"/>
    </row>
    <row r="455" ht="15.75" customHeight="1">
      <c r="A455" s="180"/>
      <c r="B455" s="197"/>
      <c r="C455" s="152"/>
      <c r="D455" s="152"/>
      <c r="E455" s="152"/>
      <c r="F455" s="152"/>
      <c r="G455" s="197"/>
      <c r="H455" s="169"/>
      <c r="I455" s="152"/>
      <c r="J455" s="50"/>
      <c r="K455" s="50"/>
      <c r="L455" s="50"/>
      <c r="M455" s="50"/>
      <c r="N455" s="152"/>
      <c r="O455" s="197"/>
      <c r="P455" s="197"/>
      <c r="Q455" s="197"/>
      <c r="R455" s="197"/>
      <c r="S455" s="197"/>
      <c r="T455" s="197"/>
      <c r="U455" s="197"/>
      <c r="V455" s="197"/>
      <c r="W455" s="197"/>
      <c r="X455" s="197"/>
      <c r="Y455" s="197"/>
      <c r="Z455" s="197"/>
    </row>
    <row r="456" ht="15.75" customHeight="1">
      <c r="A456" s="180"/>
      <c r="B456" s="197"/>
      <c r="C456" s="152"/>
      <c r="D456" s="152"/>
      <c r="E456" s="152"/>
      <c r="F456" s="152"/>
      <c r="G456" s="197"/>
      <c r="H456" s="169"/>
      <c r="I456" s="152"/>
      <c r="J456" s="50"/>
      <c r="K456" s="50"/>
      <c r="L456" s="50"/>
      <c r="M456" s="50"/>
      <c r="N456" s="152"/>
      <c r="O456" s="197"/>
      <c r="P456" s="197"/>
      <c r="Q456" s="197"/>
      <c r="R456" s="197"/>
      <c r="S456" s="197"/>
      <c r="T456" s="197"/>
      <c r="U456" s="197"/>
      <c r="V456" s="197"/>
      <c r="W456" s="197"/>
      <c r="X456" s="197"/>
      <c r="Y456" s="197"/>
      <c r="Z456" s="197"/>
    </row>
    <row r="457" ht="15.75" customHeight="1">
      <c r="A457" s="180"/>
      <c r="B457" s="197"/>
      <c r="C457" s="152"/>
      <c r="D457" s="152"/>
      <c r="E457" s="152"/>
      <c r="F457" s="152"/>
      <c r="G457" s="197"/>
      <c r="H457" s="169"/>
      <c r="I457" s="152"/>
      <c r="J457" s="50"/>
      <c r="K457" s="50"/>
      <c r="L457" s="50"/>
      <c r="M457" s="50"/>
      <c r="N457" s="152"/>
      <c r="O457" s="197"/>
      <c r="P457" s="197"/>
      <c r="Q457" s="197"/>
      <c r="R457" s="197"/>
      <c r="S457" s="197"/>
      <c r="T457" s="197"/>
      <c r="U457" s="197"/>
      <c r="V457" s="197"/>
      <c r="W457" s="197"/>
      <c r="X457" s="197"/>
      <c r="Y457" s="197"/>
      <c r="Z457" s="197"/>
    </row>
    <row r="458" ht="15.75" customHeight="1">
      <c r="A458" s="180"/>
      <c r="B458" s="197"/>
      <c r="C458" s="152"/>
      <c r="D458" s="152"/>
      <c r="E458" s="152"/>
      <c r="F458" s="152"/>
      <c r="G458" s="197"/>
      <c r="H458" s="169"/>
      <c r="I458" s="152"/>
      <c r="J458" s="50"/>
      <c r="K458" s="50"/>
      <c r="L458" s="50"/>
      <c r="M458" s="50"/>
      <c r="N458" s="152"/>
      <c r="O458" s="197"/>
      <c r="P458" s="197"/>
      <c r="Q458" s="197"/>
      <c r="R458" s="197"/>
      <c r="S458" s="197"/>
      <c r="T458" s="197"/>
      <c r="U458" s="197"/>
      <c r="V458" s="197"/>
      <c r="W458" s="197"/>
      <c r="X458" s="197"/>
      <c r="Y458" s="197"/>
      <c r="Z458" s="197"/>
    </row>
    <row r="459" ht="15.75" customHeight="1">
      <c r="A459" s="180"/>
      <c r="B459" s="197"/>
      <c r="C459" s="152"/>
      <c r="D459" s="152"/>
      <c r="E459" s="152"/>
      <c r="F459" s="152"/>
      <c r="G459" s="197"/>
      <c r="H459" s="197"/>
      <c r="I459" s="152"/>
      <c r="J459" s="50"/>
      <c r="K459" s="50"/>
      <c r="L459" s="50"/>
      <c r="M459" s="50"/>
      <c r="N459" s="152"/>
      <c r="O459" s="197"/>
      <c r="P459" s="197"/>
      <c r="Q459" s="197"/>
      <c r="R459" s="197"/>
      <c r="S459" s="197"/>
      <c r="T459" s="197"/>
      <c r="U459" s="197"/>
      <c r="V459" s="197"/>
      <c r="W459" s="197"/>
      <c r="X459" s="197"/>
      <c r="Y459" s="197"/>
      <c r="Z459" s="197"/>
    </row>
    <row r="460" ht="15.75" customHeight="1">
      <c r="A460" s="180"/>
      <c r="B460" s="197"/>
      <c r="C460" s="152"/>
      <c r="D460" s="152"/>
      <c r="E460" s="152"/>
      <c r="F460" s="152"/>
      <c r="G460" s="197"/>
      <c r="H460" s="169"/>
      <c r="I460" s="152"/>
      <c r="J460" s="50"/>
      <c r="K460" s="50"/>
      <c r="L460" s="50"/>
      <c r="M460" s="50"/>
      <c r="N460" s="152"/>
      <c r="O460" s="197"/>
      <c r="P460" s="197"/>
      <c r="Q460" s="197"/>
      <c r="R460" s="197"/>
      <c r="S460" s="197"/>
      <c r="T460" s="197"/>
      <c r="U460" s="197"/>
      <c r="V460" s="197"/>
      <c r="W460" s="197"/>
      <c r="X460" s="197"/>
      <c r="Y460" s="197"/>
      <c r="Z460" s="197"/>
    </row>
    <row r="461" ht="15.75" customHeight="1">
      <c r="A461" s="180"/>
      <c r="B461" s="197"/>
      <c r="C461" s="152"/>
      <c r="D461" s="152"/>
      <c r="E461" s="152"/>
      <c r="F461" s="152"/>
      <c r="G461" s="197"/>
      <c r="H461" s="169"/>
      <c r="I461" s="152"/>
      <c r="J461" s="50"/>
      <c r="K461" s="50"/>
      <c r="L461" s="50"/>
      <c r="M461" s="50"/>
      <c r="N461" s="152"/>
      <c r="O461" s="197"/>
      <c r="P461" s="197"/>
      <c r="Q461" s="197"/>
      <c r="R461" s="197"/>
      <c r="S461" s="197"/>
      <c r="T461" s="197"/>
      <c r="U461" s="197"/>
      <c r="V461" s="197"/>
      <c r="W461" s="197"/>
      <c r="X461" s="197"/>
      <c r="Y461" s="197"/>
      <c r="Z461" s="197"/>
    </row>
    <row r="462" ht="15.75" customHeight="1">
      <c r="A462" s="180"/>
      <c r="B462" s="197"/>
      <c r="C462" s="197"/>
      <c r="D462" s="152"/>
      <c r="E462" s="152"/>
      <c r="F462" s="152"/>
      <c r="G462" s="197"/>
      <c r="H462" s="169"/>
      <c r="I462" s="152"/>
      <c r="J462" s="50"/>
      <c r="K462" s="50"/>
      <c r="L462" s="50"/>
      <c r="M462" s="50"/>
      <c r="N462" s="152"/>
      <c r="O462" s="197"/>
      <c r="P462" s="197"/>
      <c r="Q462" s="197"/>
      <c r="R462" s="197"/>
      <c r="S462" s="197"/>
      <c r="T462" s="197"/>
      <c r="U462" s="197"/>
      <c r="V462" s="197"/>
      <c r="W462" s="197"/>
      <c r="X462" s="197"/>
      <c r="Y462" s="197"/>
      <c r="Z462" s="197"/>
    </row>
    <row r="463" ht="15.75" customHeight="1">
      <c r="A463" s="180"/>
      <c r="B463" s="197"/>
      <c r="C463" s="152"/>
      <c r="D463" s="152"/>
      <c r="E463" s="152"/>
      <c r="F463" s="152"/>
      <c r="G463" s="197"/>
      <c r="H463" s="169"/>
      <c r="I463" s="152"/>
      <c r="J463" s="50"/>
      <c r="K463" s="50"/>
      <c r="L463" s="50"/>
      <c r="M463" s="50"/>
      <c r="N463" s="152"/>
      <c r="O463" s="197"/>
      <c r="P463" s="197"/>
      <c r="Q463" s="197"/>
      <c r="R463" s="197"/>
      <c r="S463" s="197"/>
      <c r="T463" s="197"/>
      <c r="U463" s="197"/>
      <c r="V463" s="197"/>
      <c r="W463" s="197"/>
      <c r="X463" s="197"/>
      <c r="Y463" s="197"/>
      <c r="Z463" s="197"/>
    </row>
    <row r="464" ht="15.75" customHeight="1">
      <c r="A464" s="180"/>
      <c r="B464" s="197"/>
      <c r="C464" s="152"/>
      <c r="D464" s="152"/>
      <c r="E464" s="152"/>
      <c r="F464" s="152"/>
      <c r="G464" s="197"/>
      <c r="H464" s="197"/>
      <c r="I464" s="152"/>
      <c r="J464" s="50"/>
      <c r="K464" s="50"/>
      <c r="L464" s="50"/>
      <c r="M464" s="50"/>
      <c r="N464" s="152"/>
      <c r="O464" s="197"/>
      <c r="P464" s="197"/>
      <c r="Q464" s="197"/>
      <c r="R464" s="197"/>
      <c r="S464" s="197"/>
      <c r="T464" s="197"/>
      <c r="U464" s="197"/>
      <c r="V464" s="197"/>
      <c r="W464" s="197"/>
      <c r="X464" s="197"/>
      <c r="Y464" s="197"/>
      <c r="Z464" s="197"/>
    </row>
    <row r="465" ht="15.75" customHeight="1">
      <c r="A465" s="180"/>
      <c r="B465" s="197"/>
      <c r="C465" s="152"/>
      <c r="D465" s="152"/>
      <c r="E465" s="197"/>
      <c r="F465" s="197"/>
      <c r="G465" s="197"/>
      <c r="H465" s="169"/>
      <c r="I465" s="152"/>
      <c r="J465" s="50"/>
      <c r="K465" s="50"/>
      <c r="L465" s="50"/>
      <c r="M465" s="50"/>
      <c r="N465" s="152"/>
      <c r="O465" s="197"/>
      <c r="P465" s="197"/>
      <c r="Q465" s="197"/>
      <c r="R465" s="197"/>
      <c r="S465" s="197"/>
      <c r="T465" s="197"/>
      <c r="U465" s="197"/>
      <c r="V465" s="197"/>
      <c r="W465" s="197"/>
      <c r="X465" s="197"/>
      <c r="Y465" s="197"/>
      <c r="Z465" s="197"/>
    </row>
    <row r="466" ht="15.75" customHeight="1">
      <c r="A466" s="180"/>
      <c r="B466" s="197"/>
      <c r="C466" s="152"/>
      <c r="D466" s="152"/>
      <c r="E466" s="197"/>
      <c r="F466" s="197"/>
      <c r="G466" s="197"/>
      <c r="H466" s="169"/>
      <c r="I466" s="152"/>
      <c r="J466" s="50"/>
      <c r="K466" s="50"/>
      <c r="L466" s="50"/>
      <c r="M466" s="50"/>
      <c r="N466" s="152"/>
      <c r="O466" s="197"/>
      <c r="P466" s="197"/>
      <c r="Q466" s="197"/>
      <c r="R466" s="197"/>
      <c r="S466" s="197"/>
      <c r="T466" s="197"/>
      <c r="U466" s="197"/>
      <c r="V466" s="197"/>
      <c r="W466" s="197"/>
      <c r="X466" s="197"/>
      <c r="Y466" s="197"/>
      <c r="Z466" s="197"/>
    </row>
    <row r="467" ht="15.75" customHeight="1">
      <c r="A467" s="180"/>
      <c r="B467" s="197"/>
      <c r="C467" s="152"/>
      <c r="D467" s="152"/>
      <c r="E467" s="152"/>
      <c r="F467" s="152"/>
      <c r="G467" s="197"/>
      <c r="H467" s="169"/>
      <c r="I467" s="152"/>
      <c r="J467" s="50"/>
      <c r="K467" s="50"/>
      <c r="L467" s="50"/>
      <c r="M467" s="50"/>
      <c r="N467" s="152"/>
      <c r="O467" s="197"/>
      <c r="P467" s="197"/>
      <c r="Q467" s="197"/>
      <c r="R467" s="197"/>
      <c r="S467" s="197"/>
      <c r="T467" s="197"/>
      <c r="U467" s="197"/>
      <c r="V467" s="197"/>
      <c r="W467" s="197"/>
      <c r="X467" s="197"/>
      <c r="Y467" s="197"/>
      <c r="Z467" s="197"/>
    </row>
    <row r="468" ht="15.75" customHeight="1">
      <c r="A468" s="180"/>
      <c r="B468" s="197"/>
      <c r="C468" s="152"/>
      <c r="D468" s="152"/>
      <c r="E468" s="152"/>
      <c r="F468" s="152"/>
      <c r="G468" s="197"/>
      <c r="H468" s="169"/>
      <c r="I468" s="152"/>
      <c r="J468" s="50"/>
      <c r="K468" s="50"/>
      <c r="L468" s="50"/>
      <c r="M468" s="50"/>
      <c r="N468" s="152"/>
      <c r="O468" s="197"/>
      <c r="P468" s="197"/>
      <c r="Q468" s="197"/>
      <c r="R468" s="197"/>
      <c r="S468" s="197"/>
      <c r="T468" s="197"/>
      <c r="U468" s="197"/>
      <c r="V468" s="197"/>
      <c r="W468" s="197"/>
      <c r="X468" s="197"/>
      <c r="Y468" s="197"/>
      <c r="Z468" s="197"/>
    </row>
    <row r="469" ht="15.75" customHeight="1">
      <c r="A469" s="180"/>
      <c r="B469" s="197"/>
      <c r="C469" s="152"/>
      <c r="D469" s="152"/>
      <c r="E469" s="152"/>
      <c r="F469" s="152"/>
      <c r="G469" s="197"/>
      <c r="H469" s="169"/>
      <c r="I469" s="152"/>
      <c r="J469" s="50"/>
      <c r="K469" s="50"/>
      <c r="L469" s="50"/>
      <c r="M469" s="50"/>
      <c r="N469" s="152"/>
      <c r="O469" s="197"/>
      <c r="P469" s="197"/>
      <c r="Q469" s="197"/>
      <c r="R469" s="197"/>
      <c r="S469" s="197"/>
      <c r="T469" s="197"/>
      <c r="U469" s="197"/>
      <c r="V469" s="197"/>
      <c r="W469" s="197"/>
      <c r="X469" s="197"/>
      <c r="Y469" s="197"/>
      <c r="Z469" s="197"/>
    </row>
    <row r="470" ht="15.75" customHeight="1">
      <c r="A470" s="180"/>
      <c r="B470" s="197"/>
      <c r="C470" s="152"/>
      <c r="D470" s="152"/>
      <c r="E470" s="152"/>
      <c r="F470" s="152"/>
      <c r="G470" s="197"/>
      <c r="H470" s="197"/>
      <c r="I470" s="152"/>
      <c r="J470" s="50"/>
      <c r="K470" s="50"/>
      <c r="L470" s="50"/>
      <c r="M470" s="50"/>
      <c r="N470" s="152"/>
      <c r="O470" s="197"/>
      <c r="P470" s="197"/>
      <c r="Q470" s="197"/>
      <c r="R470" s="197"/>
      <c r="S470" s="197"/>
      <c r="T470" s="197"/>
      <c r="U470" s="197"/>
      <c r="V470" s="197"/>
      <c r="W470" s="197"/>
      <c r="X470" s="197"/>
      <c r="Y470" s="197"/>
      <c r="Z470" s="197"/>
    </row>
    <row r="471" ht="15.75" customHeight="1">
      <c r="A471" s="180"/>
      <c r="B471" s="197"/>
      <c r="C471" s="152"/>
      <c r="D471" s="152"/>
      <c r="E471" s="152"/>
      <c r="F471" s="152"/>
      <c r="G471" s="197"/>
      <c r="H471" s="169"/>
      <c r="I471" s="152"/>
      <c r="J471" s="50"/>
      <c r="K471" s="50"/>
      <c r="L471" s="50"/>
      <c r="M471" s="50"/>
      <c r="N471" s="152"/>
      <c r="O471" s="197"/>
      <c r="P471" s="197"/>
      <c r="Q471" s="197"/>
      <c r="R471" s="197"/>
      <c r="S471" s="197"/>
      <c r="T471" s="197"/>
      <c r="U471" s="197"/>
      <c r="V471" s="197"/>
      <c r="W471" s="197"/>
      <c r="X471" s="197"/>
      <c r="Y471" s="197"/>
      <c r="Z471" s="197"/>
    </row>
    <row r="472" ht="15.75" customHeight="1">
      <c r="A472" s="180"/>
      <c r="B472" s="197"/>
      <c r="C472" s="152"/>
      <c r="D472" s="152"/>
      <c r="E472" s="152"/>
      <c r="F472" s="152"/>
      <c r="G472" s="197"/>
      <c r="H472" s="169"/>
      <c r="I472" s="152"/>
      <c r="J472" s="50"/>
      <c r="K472" s="50"/>
      <c r="L472" s="50"/>
      <c r="M472" s="50"/>
      <c r="N472" s="152"/>
      <c r="O472" s="197"/>
      <c r="P472" s="197"/>
      <c r="Q472" s="197"/>
      <c r="R472" s="197"/>
      <c r="S472" s="197"/>
      <c r="T472" s="197"/>
      <c r="U472" s="197"/>
      <c r="V472" s="197"/>
      <c r="W472" s="197"/>
      <c r="X472" s="197"/>
      <c r="Y472" s="197"/>
      <c r="Z472" s="197"/>
    </row>
    <row r="473" ht="15.75" customHeight="1">
      <c r="A473" s="180"/>
      <c r="B473" s="197"/>
      <c r="C473" s="152"/>
      <c r="D473" s="152"/>
      <c r="E473" s="152"/>
      <c r="F473" s="152"/>
      <c r="G473" s="197"/>
      <c r="H473" s="197"/>
      <c r="I473" s="152"/>
      <c r="J473" s="50"/>
      <c r="K473" s="50"/>
      <c r="L473" s="50"/>
      <c r="M473" s="50"/>
      <c r="N473" s="152"/>
      <c r="O473" s="197"/>
      <c r="P473" s="197"/>
      <c r="Q473" s="197"/>
      <c r="R473" s="197"/>
      <c r="S473" s="197"/>
      <c r="T473" s="197"/>
      <c r="U473" s="197"/>
      <c r="V473" s="197"/>
      <c r="W473" s="197"/>
      <c r="X473" s="197"/>
      <c r="Y473" s="197"/>
      <c r="Z473" s="197"/>
    </row>
    <row r="474" ht="15.75" customHeight="1">
      <c r="A474" s="180"/>
      <c r="B474" s="197"/>
      <c r="C474" s="152"/>
      <c r="D474" s="152"/>
      <c r="E474" s="152"/>
      <c r="F474" s="152"/>
      <c r="G474" s="197"/>
      <c r="H474" s="169"/>
      <c r="I474" s="152"/>
      <c r="J474" s="50"/>
      <c r="K474" s="50"/>
      <c r="L474" s="50"/>
      <c r="M474" s="50"/>
      <c r="N474" s="152"/>
      <c r="O474" s="197"/>
      <c r="P474" s="197"/>
      <c r="Q474" s="197"/>
      <c r="R474" s="197"/>
      <c r="S474" s="197"/>
      <c r="T474" s="197"/>
      <c r="U474" s="197"/>
      <c r="V474" s="197"/>
      <c r="W474" s="197"/>
      <c r="X474" s="197"/>
      <c r="Y474" s="197"/>
      <c r="Z474" s="197"/>
    </row>
    <row r="475" ht="15.75" customHeight="1">
      <c r="A475" s="180"/>
      <c r="B475" s="197"/>
      <c r="C475" s="152"/>
      <c r="D475" s="152"/>
      <c r="E475" s="152"/>
      <c r="F475" s="152"/>
      <c r="G475" s="197"/>
      <c r="H475" s="169"/>
      <c r="I475" s="152"/>
      <c r="J475" s="50"/>
      <c r="K475" s="50"/>
      <c r="L475" s="50"/>
      <c r="M475" s="50"/>
      <c r="N475" s="152"/>
      <c r="O475" s="197"/>
      <c r="P475" s="197"/>
      <c r="Q475" s="197"/>
      <c r="R475" s="197"/>
      <c r="S475" s="197"/>
      <c r="T475" s="197"/>
      <c r="U475" s="197"/>
      <c r="V475" s="197"/>
      <c r="W475" s="197"/>
      <c r="X475" s="197"/>
      <c r="Y475" s="197"/>
      <c r="Z475" s="197"/>
    </row>
    <row r="476" ht="15.75" customHeight="1">
      <c r="A476" s="180"/>
      <c r="B476" s="197"/>
      <c r="C476" s="197"/>
      <c r="D476" s="152"/>
      <c r="E476" s="197"/>
      <c r="F476" s="197"/>
      <c r="G476" s="197"/>
      <c r="H476" s="197"/>
      <c r="I476" s="152"/>
      <c r="J476" s="50"/>
      <c r="K476" s="50"/>
      <c r="L476" s="50"/>
      <c r="M476" s="50"/>
      <c r="N476" s="152"/>
      <c r="O476" s="197"/>
      <c r="P476" s="197"/>
      <c r="Q476" s="197"/>
      <c r="R476" s="197"/>
      <c r="S476" s="197"/>
      <c r="T476" s="197"/>
      <c r="U476" s="197"/>
      <c r="V476" s="197"/>
      <c r="W476" s="197"/>
      <c r="X476" s="197"/>
      <c r="Y476" s="197"/>
      <c r="Z476" s="197"/>
    </row>
    <row r="477" ht="15.75" customHeight="1">
      <c r="A477" s="180"/>
      <c r="B477" s="197"/>
      <c r="C477" s="152"/>
      <c r="D477" s="152"/>
      <c r="E477" s="152"/>
      <c r="F477" s="152"/>
      <c r="G477" s="197"/>
      <c r="H477" s="197"/>
      <c r="I477" s="152"/>
      <c r="J477" s="50"/>
      <c r="K477" s="50"/>
      <c r="L477" s="50"/>
      <c r="M477" s="50"/>
      <c r="N477" s="152"/>
      <c r="O477" s="197"/>
      <c r="P477" s="197"/>
      <c r="Q477" s="197"/>
      <c r="R477" s="197"/>
      <c r="S477" s="197"/>
      <c r="T477" s="197"/>
      <c r="U477" s="197"/>
      <c r="V477" s="197"/>
      <c r="W477" s="197"/>
      <c r="X477" s="197"/>
      <c r="Y477" s="197"/>
      <c r="Z477" s="197"/>
    </row>
    <row r="478" ht="15.75" customHeight="1">
      <c r="A478" s="180"/>
      <c r="B478" s="197"/>
      <c r="C478" s="152"/>
      <c r="D478" s="152"/>
      <c r="E478" s="152"/>
      <c r="F478" s="152"/>
      <c r="G478" s="197"/>
      <c r="H478" s="169"/>
      <c r="I478" s="152"/>
      <c r="J478" s="50"/>
      <c r="K478" s="50"/>
      <c r="L478" s="50"/>
      <c r="M478" s="50"/>
      <c r="N478" s="152"/>
      <c r="O478" s="197"/>
      <c r="P478" s="197"/>
      <c r="Q478" s="197"/>
      <c r="R478" s="197"/>
      <c r="S478" s="197"/>
      <c r="T478" s="197"/>
      <c r="U478" s="197"/>
      <c r="V478" s="197"/>
      <c r="W478" s="197"/>
      <c r="X478" s="197"/>
      <c r="Y478" s="197"/>
      <c r="Z478" s="197"/>
    </row>
    <row r="479" ht="15.75" customHeight="1">
      <c r="A479" s="180"/>
      <c r="B479" s="197"/>
      <c r="C479" s="152"/>
      <c r="D479" s="152"/>
      <c r="E479" s="152"/>
      <c r="F479" s="152"/>
      <c r="G479" s="197"/>
      <c r="H479" s="169"/>
      <c r="I479" s="152"/>
      <c r="J479" s="50"/>
      <c r="K479" s="50"/>
      <c r="L479" s="50"/>
      <c r="M479" s="50"/>
      <c r="N479" s="152"/>
      <c r="O479" s="197"/>
      <c r="P479" s="197"/>
      <c r="Q479" s="197"/>
      <c r="R479" s="197"/>
      <c r="S479" s="197"/>
      <c r="T479" s="197"/>
      <c r="U479" s="197"/>
      <c r="V479" s="197"/>
      <c r="W479" s="197"/>
      <c r="X479" s="197"/>
      <c r="Y479" s="197"/>
      <c r="Z479" s="197"/>
    </row>
    <row r="480" ht="15.75" customHeight="1">
      <c r="A480" s="180"/>
      <c r="B480" s="197"/>
      <c r="C480" s="152"/>
      <c r="D480" s="152"/>
      <c r="E480" s="152"/>
      <c r="F480" s="152"/>
      <c r="G480" s="197"/>
      <c r="H480" s="169"/>
      <c r="I480" s="152"/>
      <c r="J480" s="50"/>
      <c r="K480" s="50"/>
      <c r="L480" s="50"/>
      <c r="M480" s="50"/>
      <c r="N480" s="152"/>
      <c r="O480" s="197"/>
      <c r="P480" s="197"/>
      <c r="Q480" s="197"/>
      <c r="R480" s="197"/>
      <c r="S480" s="197"/>
      <c r="T480" s="197"/>
      <c r="U480" s="197"/>
      <c r="V480" s="197"/>
      <c r="W480" s="197"/>
      <c r="X480" s="197"/>
      <c r="Y480" s="197"/>
      <c r="Z480" s="197"/>
    </row>
    <row r="481" ht="15.75" customHeight="1">
      <c r="A481" s="180"/>
      <c r="B481" s="197"/>
      <c r="C481" s="152"/>
      <c r="D481" s="152"/>
      <c r="E481" s="152"/>
      <c r="F481" s="152"/>
      <c r="G481" s="197"/>
      <c r="H481" s="169"/>
      <c r="I481" s="152"/>
      <c r="J481" s="50"/>
      <c r="K481" s="50"/>
      <c r="L481" s="50"/>
      <c r="M481" s="50"/>
      <c r="N481" s="152"/>
      <c r="O481" s="197"/>
      <c r="P481" s="197"/>
      <c r="Q481" s="197"/>
      <c r="R481" s="197"/>
      <c r="S481" s="197"/>
      <c r="T481" s="197"/>
      <c r="U481" s="197"/>
      <c r="V481" s="197"/>
      <c r="W481" s="197"/>
      <c r="X481" s="197"/>
      <c r="Y481" s="197"/>
      <c r="Z481" s="197"/>
    </row>
    <row r="482" ht="15.75" customHeight="1">
      <c r="A482" s="180"/>
      <c r="B482" s="197"/>
      <c r="C482" s="152"/>
      <c r="D482" s="152"/>
      <c r="E482" s="152"/>
      <c r="F482" s="152"/>
      <c r="G482" s="197"/>
      <c r="H482" s="169"/>
      <c r="I482" s="152"/>
      <c r="J482" s="50"/>
      <c r="K482" s="50"/>
      <c r="L482" s="50"/>
      <c r="M482" s="50"/>
      <c r="N482" s="152"/>
      <c r="O482" s="197"/>
      <c r="P482" s="197"/>
      <c r="Q482" s="197"/>
      <c r="R482" s="197"/>
      <c r="S482" s="197"/>
      <c r="T482" s="197"/>
      <c r="U482" s="197"/>
      <c r="V482" s="197"/>
      <c r="W482" s="197"/>
      <c r="X482" s="197"/>
      <c r="Y482" s="197"/>
      <c r="Z482" s="197"/>
    </row>
    <row r="483" ht="15.75" customHeight="1">
      <c r="A483" s="180"/>
      <c r="B483" s="197"/>
      <c r="C483" s="152"/>
      <c r="D483" s="152"/>
      <c r="E483" s="197"/>
      <c r="F483" s="197"/>
      <c r="G483" s="197"/>
      <c r="H483" s="169"/>
      <c r="I483" s="152"/>
      <c r="J483" s="50"/>
      <c r="K483" s="50"/>
      <c r="L483" s="50"/>
      <c r="M483" s="50"/>
      <c r="N483" s="152"/>
      <c r="O483" s="197"/>
      <c r="P483" s="197"/>
      <c r="Q483" s="197"/>
      <c r="R483" s="197"/>
      <c r="S483" s="197"/>
      <c r="T483" s="197"/>
      <c r="U483" s="197"/>
      <c r="V483" s="197"/>
      <c r="W483" s="197"/>
      <c r="X483" s="197"/>
      <c r="Y483" s="197"/>
      <c r="Z483" s="197"/>
    </row>
    <row r="484" ht="15.75" customHeight="1">
      <c r="A484" s="180"/>
      <c r="B484" s="197"/>
      <c r="C484" s="152"/>
      <c r="D484" s="152"/>
      <c r="E484" s="152"/>
      <c r="F484" s="152"/>
      <c r="G484" s="197"/>
      <c r="H484" s="197"/>
      <c r="I484" s="152"/>
      <c r="J484" s="50"/>
      <c r="K484" s="50"/>
      <c r="L484" s="50"/>
      <c r="M484" s="50"/>
      <c r="N484" s="152"/>
      <c r="O484" s="197"/>
      <c r="P484" s="197"/>
      <c r="Q484" s="197"/>
      <c r="R484" s="197"/>
      <c r="S484" s="197"/>
      <c r="T484" s="197"/>
      <c r="U484" s="197"/>
      <c r="V484" s="197"/>
      <c r="W484" s="197"/>
      <c r="X484" s="197"/>
      <c r="Y484" s="197"/>
      <c r="Z484" s="197"/>
    </row>
    <row r="485" ht="15.75" customHeight="1">
      <c r="A485" s="180"/>
      <c r="B485" s="197"/>
      <c r="C485" s="152"/>
      <c r="D485" s="152"/>
      <c r="E485" s="152"/>
      <c r="F485" s="152"/>
      <c r="G485" s="197"/>
      <c r="H485" s="169"/>
      <c r="I485" s="152"/>
      <c r="J485" s="50"/>
      <c r="K485" s="50"/>
      <c r="L485" s="50"/>
      <c r="M485" s="50"/>
      <c r="N485" s="152"/>
      <c r="O485" s="197"/>
      <c r="P485" s="197"/>
      <c r="Q485" s="197"/>
      <c r="R485" s="197"/>
      <c r="S485" s="197"/>
      <c r="T485" s="197"/>
      <c r="U485" s="197"/>
      <c r="V485" s="197"/>
      <c r="W485" s="197"/>
      <c r="X485" s="197"/>
      <c r="Y485" s="197"/>
      <c r="Z485" s="197"/>
    </row>
    <row r="486" ht="15.75" customHeight="1">
      <c r="A486" s="180"/>
      <c r="B486" s="197"/>
      <c r="C486" s="152"/>
      <c r="D486" s="152"/>
      <c r="E486" s="152"/>
      <c r="F486" s="152"/>
      <c r="G486" s="197"/>
      <c r="H486" s="197"/>
      <c r="I486" s="152"/>
      <c r="J486" s="50"/>
      <c r="K486" s="50"/>
      <c r="L486" s="50"/>
      <c r="M486" s="50"/>
      <c r="N486" s="152"/>
      <c r="O486" s="197"/>
      <c r="P486" s="197"/>
      <c r="Q486" s="197"/>
      <c r="R486" s="197"/>
      <c r="S486" s="197"/>
      <c r="T486" s="197"/>
      <c r="U486" s="197"/>
      <c r="V486" s="197"/>
      <c r="W486" s="197"/>
      <c r="X486" s="197"/>
      <c r="Y486" s="197"/>
      <c r="Z486" s="197"/>
    </row>
    <row r="487" ht="15.75" customHeight="1">
      <c r="A487" s="180"/>
      <c r="B487" s="197"/>
      <c r="C487" s="152"/>
      <c r="D487" s="152"/>
      <c r="E487" s="152"/>
      <c r="F487" s="152"/>
      <c r="G487" s="197"/>
      <c r="H487" s="169"/>
      <c r="I487" s="152"/>
      <c r="J487" s="50"/>
      <c r="K487" s="50"/>
      <c r="L487" s="50"/>
      <c r="M487" s="50"/>
      <c r="N487" s="152"/>
      <c r="O487" s="197"/>
      <c r="P487" s="197"/>
      <c r="Q487" s="197"/>
      <c r="R487" s="197"/>
      <c r="S487" s="197"/>
      <c r="T487" s="197"/>
      <c r="U487" s="197"/>
      <c r="V487" s="197"/>
      <c r="W487" s="197"/>
      <c r="X487" s="197"/>
      <c r="Y487" s="197"/>
      <c r="Z487" s="197"/>
    </row>
    <row r="488" ht="15.75" customHeight="1">
      <c r="A488" s="180"/>
      <c r="B488" s="197"/>
      <c r="C488" s="152"/>
      <c r="D488" s="152"/>
      <c r="E488" s="152"/>
      <c r="F488" s="152"/>
      <c r="G488" s="197"/>
      <c r="H488" s="169"/>
      <c r="I488" s="152"/>
      <c r="J488" s="50"/>
      <c r="K488" s="50"/>
      <c r="L488" s="50"/>
      <c r="M488" s="50"/>
      <c r="N488" s="152"/>
      <c r="O488" s="197"/>
      <c r="P488" s="197"/>
      <c r="Q488" s="197"/>
      <c r="R488" s="197"/>
      <c r="S488" s="197"/>
      <c r="T488" s="197"/>
      <c r="U488" s="197"/>
      <c r="V488" s="197"/>
      <c r="W488" s="197"/>
      <c r="X488" s="197"/>
      <c r="Y488" s="197"/>
      <c r="Z488" s="197"/>
    </row>
    <row r="489" ht="15.75" customHeight="1">
      <c r="A489" s="180"/>
      <c r="B489" s="197"/>
      <c r="C489" s="152"/>
      <c r="D489" s="152"/>
      <c r="E489" s="152"/>
      <c r="F489" s="152"/>
      <c r="G489" s="197"/>
      <c r="H489" s="169"/>
      <c r="I489" s="152"/>
      <c r="J489" s="50"/>
      <c r="K489" s="50"/>
      <c r="L489" s="50"/>
      <c r="M489" s="50"/>
      <c r="N489" s="152"/>
      <c r="O489" s="197"/>
      <c r="P489" s="197"/>
      <c r="Q489" s="197"/>
      <c r="R489" s="197"/>
      <c r="S489" s="197"/>
      <c r="T489" s="197"/>
      <c r="U489" s="197"/>
      <c r="V489" s="197"/>
      <c r="W489" s="197"/>
      <c r="X489" s="197"/>
      <c r="Y489" s="197"/>
      <c r="Z489" s="197"/>
    </row>
    <row r="490" ht="15.75" customHeight="1">
      <c r="A490" s="180"/>
      <c r="B490" s="197"/>
      <c r="C490" s="197"/>
      <c r="D490" s="152"/>
      <c r="E490" s="152"/>
      <c r="F490" s="152"/>
      <c r="G490" s="197"/>
      <c r="H490" s="169"/>
      <c r="I490" s="152"/>
      <c r="J490" s="50"/>
      <c r="K490" s="50"/>
      <c r="L490" s="50"/>
      <c r="M490" s="50"/>
      <c r="N490" s="152"/>
      <c r="O490" s="197"/>
      <c r="P490" s="197"/>
      <c r="Q490" s="197"/>
      <c r="R490" s="197"/>
      <c r="S490" s="197"/>
      <c r="T490" s="197"/>
      <c r="U490" s="197"/>
      <c r="V490" s="197"/>
      <c r="W490" s="197"/>
      <c r="X490" s="197"/>
      <c r="Y490" s="197"/>
      <c r="Z490" s="197"/>
    </row>
    <row r="491" ht="15.75" customHeight="1">
      <c r="A491" s="180"/>
      <c r="B491" s="197"/>
      <c r="C491" s="152"/>
      <c r="D491" s="152"/>
      <c r="E491" s="152"/>
      <c r="F491" s="152"/>
      <c r="G491" s="197"/>
      <c r="H491" s="197"/>
      <c r="I491" s="152"/>
      <c r="J491" s="50"/>
      <c r="K491" s="50"/>
      <c r="L491" s="50"/>
      <c r="M491" s="50"/>
      <c r="N491" s="152"/>
      <c r="O491" s="197"/>
      <c r="P491" s="197"/>
      <c r="Q491" s="197"/>
      <c r="R491" s="197"/>
      <c r="S491" s="197"/>
      <c r="T491" s="197"/>
      <c r="U491" s="197"/>
      <c r="V491" s="197"/>
      <c r="W491" s="197"/>
      <c r="X491" s="197"/>
      <c r="Y491" s="197"/>
      <c r="Z491" s="197"/>
    </row>
    <row r="492" ht="15.75" customHeight="1">
      <c r="A492" s="180"/>
      <c r="B492" s="197"/>
      <c r="C492" s="152"/>
      <c r="D492" s="152"/>
      <c r="E492" s="152"/>
      <c r="F492" s="152"/>
      <c r="G492" s="197"/>
      <c r="H492" s="169"/>
      <c r="I492" s="152"/>
      <c r="J492" s="50"/>
      <c r="K492" s="50"/>
      <c r="L492" s="50"/>
      <c r="M492" s="50"/>
      <c r="N492" s="152"/>
      <c r="O492" s="197"/>
      <c r="P492" s="197"/>
      <c r="Q492" s="197"/>
      <c r="R492" s="197"/>
      <c r="S492" s="197"/>
      <c r="T492" s="197"/>
      <c r="U492" s="197"/>
      <c r="V492" s="197"/>
      <c r="W492" s="197"/>
      <c r="X492" s="197"/>
      <c r="Y492" s="197"/>
      <c r="Z492" s="197"/>
    </row>
    <row r="493" ht="15.75" customHeight="1">
      <c r="A493" s="180"/>
      <c r="B493" s="197"/>
      <c r="C493" s="152"/>
      <c r="D493" s="152"/>
      <c r="E493" s="152"/>
      <c r="F493" s="152"/>
      <c r="G493" s="197"/>
      <c r="H493" s="169"/>
      <c r="I493" s="152"/>
      <c r="J493" s="50"/>
      <c r="K493" s="50"/>
      <c r="L493" s="50"/>
      <c r="M493" s="50"/>
      <c r="N493" s="152"/>
      <c r="O493" s="197"/>
      <c r="P493" s="197"/>
      <c r="Q493" s="197"/>
      <c r="R493" s="197"/>
      <c r="S493" s="197"/>
      <c r="T493" s="197"/>
      <c r="U493" s="197"/>
      <c r="V493" s="197"/>
      <c r="W493" s="197"/>
      <c r="X493" s="197"/>
      <c r="Y493" s="197"/>
      <c r="Z493" s="197"/>
    </row>
    <row r="494" ht="15.75" customHeight="1">
      <c r="A494" s="180"/>
      <c r="B494" s="197"/>
      <c r="C494" s="152"/>
      <c r="D494" s="152"/>
      <c r="E494" s="152"/>
      <c r="F494" s="152"/>
      <c r="G494" s="197"/>
      <c r="H494" s="169"/>
      <c r="I494" s="152"/>
      <c r="J494" s="50"/>
      <c r="K494" s="50"/>
      <c r="L494" s="50"/>
      <c r="M494" s="50"/>
      <c r="N494" s="152"/>
      <c r="O494" s="197"/>
      <c r="P494" s="197"/>
      <c r="Q494" s="197"/>
      <c r="R494" s="197"/>
      <c r="S494" s="197"/>
      <c r="T494" s="197"/>
      <c r="U494" s="197"/>
      <c r="V494" s="197"/>
      <c r="W494" s="197"/>
      <c r="X494" s="197"/>
      <c r="Y494" s="197"/>
      <c r="Z494" s="197"/>
    </row>
    <row r="495" ht="15.75" customHeight="1">
      <c r="A495" s="180"/>
      <c r="B495" s="197"/>
      <c r="C495" s="152"/>
      <c r="D495" s="152"/>
      <c r="E495" s="152"/>
      <c r="F495" s="152"/>
      <c r="G495" s="197"/>
      <c r="H495" s="169"/>
      <c r="I495" s="152"/>
      <c r="J495" s="50"/>
      <c r="K495" s="50"/>
      <c r="L495" s="50"/>
      <c r="M495" s="50"/>
      <c r="N495" s="152"/>
      <c r="O495" s="197"/>
      <c r="P495" s="197"/>
      <c r="Q495" s="197"/>
      <c r="R495" s="197"/>
      <c r="S495" s="197"/>
      <c r="T495" s="197"/>
      <c r="U495" s="197"/>
      <c r="V495" s="197"/>
      <c r="W495" s="197"/>
      <c r="X495" s="197"/>
      <c r="Y495" s="197"/>
      <c r="Z495" s="197"/>
    </row>
    <row r="496" ht="15.75" customHeight="1">
      <c r="A496" s="180"/>
      <c r="B496" s="197"/>
      <c r="C496" s="152"/>
      <c r="D496" s="152"/>
      <c r="E496" s="152"/>
      <c r="F496" s="152"/>
      <c r="G496" s="197"/>
      <c r="H496" s="197"/>
      <c r="I496" s="152"/>
      <c r="J496" s="50"/>
      <c r="K496" s="50"/>
      <c r="L496" s="50"/>
      <c r="M496" s="50"/>
      <c r="N496" s="152"/>
      <c r="O496" s="197"/>
      <c r="P496" s="197"/>
      <c r="Q496" s="197"/>
      <c r="R496" s="197"/>
      <c r="S496" s="197"/>
      <c r="T496" s="197"/>
      <c r="U496" s="197"/>
      <c r="V496" s="197"/>
      <c r="W496" s="197"/>
      <c r="X496" s="197"/>
      <c r="Y496" s="197"/>
      <c r="Z496" s="197"/>
    </row>
    <row r="497" ht="15.75" customHeight="1">
      <c r="A497" s="180"/>
      <c r="B497" s="197"/>
      <c r="C497" s="152"/>
      <c r="D497" s="152"/>
      <c r="E497" s="197"/>
      <c r="F497" s="197"/>
      <c r="G497" s="197"/>
      <c r="H497" s="169"/>
      <c r="I497" s="152"/>
      <c r="J497" s="50"/>
      <c r="K497" s="50"/>
      <c r="L497" s="50"/>
      <c r="M497" s="50"/>
      <c r="N497" s="152"/>
      <c r="O497" s="197"/>
      <c r="P497" s="197"/>
      <c r="Q497" s="197"/>
      <c r="R497" s="197"/>
      <c r="S497" s="197"/>
      <c r="T497" s="197"/>
      <c r="U497" s="197"/>
      <c r="V497" s="197"/>
      <c r="W497" s="197"/>
      <c r="X497" s="197"/>
      <c r="Y497" s="197"/>
      <c r="Z497" s="197"/>
    </row>
    <row r="498" ht="15.75" customHeight="1">
      <c r="A498" s="180"/>
      <c r="B498" s="197"/>
      <c r="C498" s="152"/>
      <c r="D498" s="152"/>
      <c r="E498" s="197"/>
      <c r="F498" s="197"/>
      <c r="G498" s="197"/>
      <c r="H498" s="169"/>
      <c r="I498" s="152"/>
      <c r="J498" s="50"/>
      <c r="K498" s="50"/>
      <c r="L498" s="50"/>
      <c r="M498" s="50"/>
      <c r="N498" s="152"/>
      <c r="O498" s="197"/>
      <c r="P498" s="197"/>
      <c r="Q498" s="197"/>
      <c r="R498" s="197"/>
      <c r="S498" s="197"/>
      <c r="T498" s="197"/>
      <c r="U498" s="197"/>
      <c r="V498" s="197"/>
      <c r="W498" s="197"/>
      <c r="X498" s="197"/>
      <c r="Y498" s="197"/>
      <c r="Z498" s="197"/>
    </row>
    <row r="499" ht="15.75" customHeight="1">
      <c r="A499" s="180"/>
      <c r="B499" s="197"/>
      <c r="C499" s="152"/>
      <c r="D499" s="152"/>
      <c r="E499" s="197"/>
      <c r="F499" s="197"/>
      <c r="G499" s="197"/>
      <c r="H499" s="169"/>
      <c r="I499" s="152"/>
      <c r="J499" s="50"/>
      <c r="K499" s="50"/>
      <c r="L499" s="50"/>
      <c r="M499" s="50"/>
      <c r="N499" s="152"/>
      <c r="O499" s="197"/>
      <c r="P499" s="197"/>
      <c r="Q499" s="197"/>
      <c r="R499" s="197"/>
      <c r="S499" s="197"/>
      <c r="T499" s="197"/>
      <c r="U499" s="197"/>
      <c r="V499" s="197"/>
      <c r="W499" s="197"/>
      <c r="X499" s="197"/>
      <c r="Y499" s="197"/>
      <c r="Z499" s="197"/>
    </row>
    <row r="500" ht="15.75" customHeight="1">
      <c r="A500" s="180"/>
      <c r="B500" s="197"/>
      <c r="C500" s="152"/>
      <c r="D500" s="152"/>
      <c r="E500" s="197"/>
      <c r="F500" s="197"/>
      <c r="G500" s="197"/>
      <c r="H500" s="169"/>
      <c r="I500" s="152"/>
      <c r="J500" s="50"/>
      <c r="K500" s="50"/>
      <c r="L500" s="50"/>
      <c r="M500" s="50"/>
      <c r="N500" s="152"/>
      <c r="O500" s="197"/>
      <c r="P500" s="197"/>
      <c r="Q500" s="197"/>
      <c r="R500" s="197"/>
      <c r="S500" s="197"/>
      <c r="T500" s="197"/>
      <c r="U500" s="197"/>
      <c r="V500" s="197"/>
      <c r="W500" s="197"/>
      <c r="X500" s="197"/>
      <c r="Y500" s="197"/>
      <c r="Z500" s="197"/>
    </row>
    <row r="501" ht="15.75" customHeight="1">
      <c r="A501" s="180"/>
      <c r="B501" s="197"/>
      <c r="C501" s="152"/>
      <c r="D501" s="152"/>
      <c r="E501" s="152"/>
      <c r="F501" s="152"/>
      <c r="G501" s="197"/>
      <c r="H501" s="197"/>
      <c r="I501" s="152"/>
      <c r="J501" s="50"/>
      <c r="K501" s="50"/>
      <c r="L501" s="50"/>
      <c r="M501" s="50"/>
      <c r="N501" s="152"/>
      <c r="O501" s="197"/>
      <c r="P501" s="197"/>
      <c r="Q501" s="197"/>
      <c r="R501" s="197"/>
      <c r="S501" s="197"/>
      <c r="T501" s="197"/>
      <c r="U501" s="197"/>
      <c r="V501" s="197"/>
      <c r="W501" s="197"/>
      <c r="X501" s="197"/>
      <c r="Y501" s="197"/>
      <c r="Z501" s="197"/>
    </row>
    <row r="502" ht="15.75" customHeight="1">
      <c r="A502" s="180"/>
      <c r="B502" s="197"/>
      <c r="C502" s="152"/>
      <c r="D502" s="152"/>
      <c r="E502" s="152"/>
      <c r="F502" s="152"/>
      <c r="G502" s="197"/>
      <c r="H502" s="169"/>
      <c r="I502" s="152"/>
      <c r="J502" s="50"/>
      <c r="K502" s="50"/>
      <c r="L502" s="50"/>
      <c r="M502" s="50"/>
      <c r="N502" s="152"/>
      <c r="O502" s="197"/>
      <c r="P502" s="197"/>
      <c r="Q502" s="197"/>
      <c r="R502" s="197"/>
      <c r="S502" s="197"/>
      <c r="T502" s="197"/>
      <c r="U502" s="197"/>
      <c r="V502" s="197"/>
      <c r="W502" s="197"/>
      <c r="X502" s="197"/>
      <c r="Y502" s="197"/>
      <c r="Z502" s="197"/>
    </row>
    <row r="503" ht="15.75" customHeight="1">
      <c r="A503" s="180"/>
      <c r="B503" s="197"/>
      <c r="C503" s="152"/>
      <c r="D503" s="152"/>
      <c r="E503" s="152"/>
      <c r="F503" s="152"/>
      <c r="G503" s="197"/>
      <c r="H503" s="169"/>
      <c r="I503" s="152"/>
      <c r="J503" s="50"/>
      <c r="K503" s="50"/>
      <c r="L503" s="50"/>
      <c r="M503" s="50"/>
      <c r="N503" s="152"/>
      <c r="O503" s="197"/>
      <c r="P503" s="197"/>
      <c r="Q503" s="197"/>
      <c r="R503" s="197"/>
      <c r="S503" s="197"/>
      <c r="T503" s="197"/>
      <c r="U503" s="197"/>
      <c r="V503" s="197"/>
      <c r="W503" s="197"/>
      <c r="X503" s="197"/>
      <c r="Y503" s="197"/>
      <c r="Z503" s="197"/>
    </row>
    <row r="504" ht="15.75" customHeight="1">
      <c r="A504" s="180"/>
      <c r="B504" s="197"/>
      <c r="C504" s="152"/>
      <c r="D504" s="152"/>
      <c r="E504" s="152"/>
      <c r="F504" s="152"/>
      <c r="G504" s="197"/>
      <c r="H504" s="169"/>
      <c r="I504" s="152"/>
      <c r="J504" s="50"/>
      <c r="K504" s="50"/>
      <c r="L504" s="50"/>
      <c r="M504" s="50"/>
      <c r="N504" s="152"/>
      <c r="O504" s="197"/>
      <c r="P504" s="197"/>
      <c r="Q504" s="197"/>
      <c r="R504" s="197"/>
      <c r="S504" s="197"/>
      <c r="T504" s="197"/>
      <c r="U504" s="197"/>
      <c r="V504" s="197"/>
      <c r="W504" s="197"/>
      <c r="X504" s="197"/>
      <c r="Y504" s="197"/>
      <c r="Z504" s="197"/>
    </row>
    <row r="505" ht="15.75" customHeight="1">
      <c r="A505" s="180"/>
      <c r="B505" s="197"/>
      <c r="C505" s="152"/>
      <c r="D505" s="152"/>
      <c r="E505" s="152"/>
      <c r="F505" s="152"/>
      <c r="G505" s="197"/>
      <c r="H505" s="197"/>
      <c r="I505" s="152"/>
      <c r="J505" s="50"/>
      <c r="K505" s="50"/>
      <c r="L505" s="50"/>
      <c r="M505" s="50"/>
      <c r="N505" s="152"/>
      <c r="O505" s="197"/>
      <c r="P505" s="197"/>
      <c r="Q505" s="197"/>
      <c r="R505" s="197"/>
      <c r="S505" s="197"/>
      <c r="T505" s="197"/>
      <c r="U505" s="197"/>
      <c r="V505" s="197"/>
      <c r="W505" s="197"/>
      <c r="X505" s="197"/>
      <c r="Y505" s="197"/>
      <c r="Z505" s="197"/>
    </row>
    <row r="506" ht="15.75" customHeight="1">
      <c r="A506" s="180"/>
      <c r="B506" s="197"/>
      <c r="C506" s="152"/>
      <c r="D506" s="152"/>
      <c r="E506" s="152"/>
      <c r="F506" s="152"/>
      <c r="G506" s="197"/>
      <c r="H506" s="197"/>
      <c r="I506" s="152"/>
      <c r="J506" s="50"/>
      <c r="K506" s="50"/>
      <c r="L506" s="50"/>
      <c r="M506" s="50"/>
      <c r="N506" s="152"/>
      <c r="O506" s="197"/>
      <c r="P506" s="197"/>
      <c r="Q506" s="197"/>
      <c r="R506" s="197"/>
      <c r="S506" s="197"/>
      <c r="T506" s="197"/>
      <c r="U506" s="197"/>
      <c r="V506" s="197"/>
      <c r="W506" s="197"/>
      <c r="X506" s="197"/>
      <c r="Y506" s="197"/>
      <c r="Z506" s="197"/>
    </row>
    <row r="507" ht="15.75" customHeight="1">
      <c r="A507" s="180"/>
      <c r="B507" s="197"/>
      <c r="C507" s="152"/>
      <c r="D507" s="152"/>
      <c r="E507" s="197"/>
      <c r="F507" s="197"/>
      <c r="G507" s="197"/>
      <c r="H507" s="169"/>
      <c r="I507" s="152"/>
      <c r="J507" s="50"/>
      <c r="K507" s="50"/>
      <c r="L507" s="50"/>
      <c r="M507" s="50"/>
      <c r="N507" s="152"/>
      <c r="O507" s="197"/>
      <c r="P507" s="197"/>
      <c r="Q507" s="197"/>
      <c r="R507" s="197"/>
      <c r="S507" s="197"/>
      <c r="T507" s="197"/>
      <c r="U507" s="197"/>
      <c r="V507" s="197"/>
      <c r="W507" s="197"/>
      <c r="X507" s="197"/>
      <c r="Y507" s="197"/>
      <c r="Z507" s="197"/>
    </row>
    <row r="508" ht="15.75" customHeight="1">
      <c r="A508" s="180"/>
      <c r="B508" s="197"/>
      <c r="C508" s="152"/>
      <c r="D508" s="152"/>
      <c r="E508" s="152"/>
      <c r="F508" s="152"/>
      <c r="G508" s="197"/>
      <c r="H508" s="197"/>
      <c r="I508" s="152"/>
      <c r="J508" s="50"/>
      <c r="K508" s="50"/>
      <c r="L508" s="50"/>
      <c r="M508" s="50"/>
      <c r="N508" s="152"/>
      <c r="O508" s="197"/>
      <c r="P508" s="197"/>
      <c r="Q508" s="197"/>
      <c r="R508" s="197"/>
      <c r="S508" s="197"/>
      <c r="T508" s="197"/>
      <c r="U508" s="197"/>
      <c r="V508" s="197"/>
      <c r="W508" s="197"/>
      <c r="X508" s="197"/>
      <c r="Y508" s="197"/>
      <c r="Z508" s="197"/>
    </row>
    <row r="509" ht="15.75" customHeight="1">
      <c r="A509" s="180"/>
      <c r="B509" s="197"/>
      <c r="C509" s="152"/>
      <c r="D509" s="152"/>
      <c r="E509" s="152"/>
      <c r="F509" s="152"/>
      <c r="G509" s="197"/>
      <c r="H509" s="169"/>
      <c r="I509" s="152"/>
      <c r="J509" s="50"/>
      <c r="K509" s="50"/>
      <c r="L509" s="50"/>
      <c r="M509" s="50"/>
      <c r="N509" s="152"/>
      <c r="O509" s="197"/>
      <c r="P509" s="197"/>
      <c r="Q509" s="197"/>
      <c r="R509" s="197"/>
      <c r="S509" s="197"/>
      <c r="T509" s="197"/>
      <c r="U509" s="197"/>
      <c r="V509" s="197"/>
      <c r="W509" s="197"/>
      <c r="X509" s="197"/>
      <c r="Y509" s="197"/>
      <c r="Z509" s="197"/>
    </row>
    <row r="510" ht="15.75" customHeight="1">
      <c r="A510" s="180"/>
      <c r="B510" s="197"/>
      <c r="C510" s="152"/>
      <c r="D510" s="152"/>
      <c r="E510" s="152"/>
      <c r="F510" s="152"/>
      <c r="G510" s="197"/>
      <c r="H510" s="197"/>
      <c r="I510" s="152"/>
      <c r="J510" s="50"/>
      <c r="K510" s="50"/>
      <c r="L510" s="50"/>
      <c r="M510" s="50"/>
      <c r="N510" s="152"/>
      <c r="O510" s="197"/>
      <c r="P510" s="197"/>
      <c r="Q510" s="197"/>
      <c r="R510" s="197"/>
      <c r="S510" s="197"/>
      <c r="T510" s="197"/>
      <c r="U510" s="197"/>
      <c r="V510" s="197"/>
      <c r="W510" s="197"/>
      <c r="X510" s="197"/>
      <c r="Y510" s="197"/>
      <c r="Z510" s="197"/>
    </row>
    <row r="511" ht="15.75" customHeight="1">
      <c r="A511" s="180"/>
      <c r="B511" s="197"/>
      <c r="C511" s="152"/>
      <c r="D511" s="152"/>
      <c r="E511" s="152"/>
      <c r="F511" s="152"/>
      <c r="G511" s="197"/>
      <c r="H511" s="169"/>
      <c r="I511" s="152"/>
      <c r="J511" s="50"/>
      <c r="K511" s="50"/>
      <c r="L511" s="50"/>
      <c r="M511" s="50"/>
      <c r="N511" s="152"/>
      <c r="O511" s="197"/>
      <c r="P511" s="197"/>
      <c r="Q511" s="197"/>
      <c r="R511" s="197"/>
      <c r="S511" s="197"/>
      <c r="T511" s="197"/>
      <c r="U511" s="197"/>
      <c r="V511" s="197"/>
      <c r="W511" s="197"/>
      <c r="X511" s="197"/>
      <c r="Y511" s="197"/>
      <c r="Z511" s="197"/>
    </row>
    <row r="512" ht="15.75" customHeight="1">
      <c r="A512" s="180"/>
      <c r="B512" s="197"/>
      <c r="C512" s="152"/>
      <c r="D512" s="152"/>
      <c r="E512" s="152"/>
      <c r="F512" s="152"/>
      <c r="G512" s="197"/>
      <c r="H512" s="197"/>
      <c r="I512" s="152"/>
      <c r="J512" s="50"/>
      <c r="K512" s="50"/>
      <c r="L512" s="50"/>
      <c r="M512" s="50"/>
      <c r="N512" s="152"/>
      <c r="O512" s="197"/>
      <c r="P512" s="197"/>
      <c r="Q512" s="197"/>
      <c r="R512" s="197"/>
      <c r="S512" s="197"/>
      <c r="T512" s="197"/>
      <c r="U512" s="197"/>
      <c r="V512" s="197"/>
      <c r="W512" s="197"/>
      <c r="X512" s="197"/>
      <c r="Y512" s="197"/>
      <c r="Z512" s="197"/>
    </row>
    <row r="513" ht="15.75" customHeight="1">
      <c r="A513" s="180"/>
      <c r="B513" s="197"/>
      <c r="C513" s="152"/>
      <c r="D513" s="152"/>
      <c r="E513" s="152"/>
      <c r="F513" s="152"/>
      <c r="G513" s="197"/>
      <c r="H513" s="169"/>
      <c r="I513" s="152"/>
      <c r="J513" s="50"/>
      <c r="K513" s="50"/>
      <c r="L513" s="50"/>
      <c r="M513" s="50"/>
      <c r="N513" s="152"/>
      <c r="O513" s="197"/>
      <c r="P513" s="197"/>
      <c r="Q513" s="197"/>
      <c r="R513" s="197"/>
      <c r="S513" s="197"/>
      <c r="T513" s="197"/>
      <c r="U513" s="197"/>
      <c r="V513" s="197"/>
      <c r="W513" s="197"/>
      <c r="X513" s="197"/>
      <c r="Y513" s="197"/>
      <c r="Z513" s="197"/>
    </row>
    <row r="514" ht="15.75" customHeight="1">
      <c r="A514" s="180"/>
      <c r="B514" s="197"/>
      <c r="C514" s="152"/>
      <c r="D514" s="152"/>
      <c r="E514" s="152"/>
      <c r="F514" s="152"/>
      <c r="G514" s="197"/>
      <c r="H514" s="197"/>
      <c r="I514" s="152"/>
      <c r="J514" s="50"/>
      <c r="K514" s="50"/>
      <c r="L514" s="50"/>
      <c r="M514" s="50"/>
      <c r="N514" s="152"/>
      <c r="O514" s="197"/>
      <c r="P514" s="197"/>
      <c r="Q514" s="197"/>
      <c r="R514" s="197"/>
      <c r="S514" s="197"/>
      <c r="T514" s="197"/>
      <c r="U514" s="197"/>
      <c r="V514" s="197"/>
      <c r="W514" s="197"/>
      <c r="X514" s="197"/>
      <c r="Y514" s="197"/>
      <c r="Z514" s="197"/>
    </row>
    <row r="515" ht="15.75" customHeight="1">
      <c r="A515" s="180"/>
      <c r="B515" s="197"/>
      <c r="C515" s="152"/>
      <c r="D515" s="152"/>
      <c r="E515" s="152"/>
      <c r="F515" s="152"/>
      <c r="G515" s="197"/>
      <c r="H515" s="197"/>
      <c r="I515" s="152"/>
      <c r="J515" s="50"/>
      <c r="K515" s="50"/>
      <c r="L515" s="50"/>
      <c r="M515" s="50"/>
      <c r="N515" s="152"/>
      <c r="O515" s="197"/>
      <c r="P515" s="197"/>
      <c r="Q515" s="197"/>
      <c r="R515" s="197"/>
      <c r="S515" s="197"/>
      <c r="T515" s="197"/>
      <c r="U515" s="197"/>
      <c r="V515" s="197"/>
      <c r="W515" s="197"/>
      <c r="X515" s="197"/>
      <c r="Y515" s="197"/>
      <c r="Z515" s="197"/>
    </row>
    <row r="516" ht="15.75" customHeight="1">
      <c r="A516" s="180"/>
      <c r="B516" s="197"/>
      <c r="C516" s="152"/>
      <c r="D516" s="152"/>
      <c r="E516" s="152"/>
      <c r="F516" s="152"/>
      <c r="G516" s="197"/>
      <c r="H516" s="197"/>
      <c r="I516" s="152"/>
      <c r="J516" s="50"/>
      <c r="K516" s="50"/>
      <c r="L516" s="50"/>
      <c r="M516" s="50"/>
      <c r="N516" s="152"/>
      <c r="O516" s="197"/>
      <c r="P516" s="197"/>
      <c r="Q516" s="197"/>
      <c r="R516" s="197"/>
      <c r="S516" s="197"/>
      <c r="T516" s="197"/>
      <c r="U516" s="197"/>
      <c r="V516" s="197"/>
      <c r="W516" s="197"/>
      <c r="X516" s="197"/>
      <c r="Y516" s="197"/>
      <c r="Z516" s="197"/>
    </row>
    <row r="517" ht="15.75" customHeight="1">
      <c r="A517" s="180"/>
      <c r="B517" s="197"/>
      <c r="C517" s="152"/>
      <c r="D517" s="152"/>
      <c r="E517" s="152"/>
      <c r="F517" s="152"/>
      <c r="G517" s="197"/>
      <c r="H517" s="169"/>
      <c r="I517" s="152"/>
      <c r="J517" s="50"/>
      <c r="K517" s="50"/>
      <c r="L517" s="50"/>
      <c r="M517" s="50"/>
      <c r="N517" s="152"/>
      <c r="O517" s="197"/>
      <c r="P517" s="197"/>
      <c r="Q517" s="197"/>
      <c r="R517" s="197"/>
      <c r="S517" s="197"/>
      <c r="T517" s="197"/>
      <c r="U517" s="197"/>
      <c r="V517" s="197"/>
      <c r="W517" s="197"/>
      <c r="X517" s="197"/>
      <c r="Y517" s="197"/>
      <c r="Z517" s="197"/>
    </row>
    <row r="518" ht="15.75" customHeight="1">
      <c r="A518" s="180"/>
      <c r="B518" s="197"/>
      <c r="C518" s="152"/>
      <c r="D518" s="152"/>
      <c r="E518" s="152"/>
      <c r="F518" s="152"/>
      <c r="G518" s="197"/>
      <c r="H518" s="169"/>
      <c r="I518" s="152"/>
      <c r="J518" s="50"/>
      <c r="K518" s="50"/>
      <c r="L518" s="50"/>
      <c r="M518" s="50"/>
      <c r="N518" s="152"/>
      <c r="O518" s="197"/>
      <c r="P518" s="197"/>
      <c r="Q518" s="197"/>
      <c r="R518" s="197"/>
      <c r="S518" s="197"/>
      <c r="T518" s="197"/>
      <c r="U518" s="197"/>
      <c r="V518" s="197"/>
      <c r="W518" s="197"/>
      <c r="X518" s="197"/>
      <c r="Y518" s="197"/>
      <c r="Z518" s="197"/>
    </row>
    <row r="519" ht="15.75" customHeight="1">
      <c r="A519" s="180"/>
      <c r="B519" s="197"/>
      <c r="C519" s="152"/>
      <c r="D519" s="152"/>
      <c r="E519" s="152"/>
      <c r="F519" s="152"/>
      <c r="G519" s="197"/>
      <c r="H519" s="169"/>
      <c r="I519" s="152"/>
      <c r="J519" s="50"/>
      <c r="K519" s="50"/>
      <c r="L519" s="50"/>
      <c r="M519" s="50"/>
      <c r="N519" s="152"/>
      <c r="O519" s="197"/>
      <c r="P519" s="197"/>
      <c r="Q519" s="197"/>
      <c r="R519" s="197"/>
      <c r="S519" s="197"/>
      <c r="T519" s="197"/>
      <c r="U519" s="197"/>
      <c r="V519" s="197"/>
      <c r="W519" s="197"/>
      <c r="X519" s="197"/>
      <c r="Y519" s="197"/>
      <c r="Z519" s="197"/>
    </row>
    <row r="520" ht="15.75" customHeight="1">
      <c r="A520" s="180"/>
      <c r="B520" s="197"/>
      <c r="C520" s="152"/>
      <c r="D520" s="152"/>
      <c r="E520" s="152"/>
      <c r="F520" s="152"/>
      <c r="G520" s="197"/>
      <c r="H520" s="169"/>
      <c r="I520" s="152"/>
      <c r="J520" s="50"/>
      <c r="K520" s="50"/>
      <c r="L520" s="50"/>
      <c r="M520" s="50"/>
      <c r="N520" s="152"/>
      <c r="O520" s="197"/>
      <c r="P520" s="197"/>
      <c r="Q520" s="197"/>
      <c r="R520" s="197"/>
      <c r="S520" s="197"/>
      <c r="T520" s="197"/>
      <c r="U520" s="197"/>
      <c r="V520" s="197"/>
      <c r="W520" s="197"/>
      <c r="X520" s="197"/>
      <c r="Y520" s="197"/>
      <c r="Z520" s="197"/>
    </row>
    <row r="521" ht="15.75" customHeight="1">
      <c r="A521" s="180"/>
      <c r="B521" s="197"/>
      <c r="C521" s="152"/>
      <c r="D521" s="152"/>
      <c r="E521" s="152"/>
      <c r="F521" s="152"/>
      <c r="G521" s="197"/>
      <c r="H521" s="197"/>
      <c r="I521" s="152"/>
      <c r="J521" s="50"/>
      <c r="K521" s="50"/>
      <c r="L521" s="50"/>
      <c r="M521" s="50"/>
      <c r="N521" s="152"/>
      <c r="O521" s="197"/>
      <c r="P521" s="197"/>
      <c r="Q521" s="197"/>
      <c r="R521" s="197"/>
      <c r="S521" s="197"/>
      <c r="T521" s="197"/>
      <c r="U521" s="197"/>
      <c r="V521" s="197"/>
      <c r="W521" s="197"/>
      <c r="X521" s="197"/>
      <c r="Y521" s="197"/>
      <c r="Z521" s="197"/>
    </row>
    <row r="522" ht="15.75" customHeight="1">
      <c r="A522" s="180"/>
      <c r="B522" s="197"/>
      <c r="C522" s="152"/>
      <c r="D522" s="152"/>
      <c r="E522" s="152"/>
      <c r="F522" s="152"/>
      <c r="G522" s="197"/>
      <c r="H522" s="197"/>
      <c r="I522" s="152"/>
      <c r="J522" s="50"/>
      <c r="K522" s="50"/>
      <c r="L522" s="50"/>
      <c r="M522" s="50"/>
      <c r="N522" s="152"/>
      <c r="O522" s="197"/>
      <c r="P522" s="197"/>
      <c r="Q522" s="197"/>
      <c r="R522" s="197"/>
      <c r="S522" s="197"/>
      <c r="T522" s="197"/>
      <c r="U522" s="197"/>
      <c r="V522" s="197"/>
      <c r="W522" s="197"/>
      <c r="X522" s="197"/>
      <c r="Y522" s="197"/>
      <c r="Z522" s="197"/>
    </row>
    <row r="523" ht="15.75" customHeight="1">
      <c r="A523" s="180"/>
      <c r="B523" s="197"/>
      <c r="C523" s="197"/>
      <c r="D523" s="152"/>
      <c r="E523" s="152"/>
      <c r="F523" s="152"/>
      <c r="G523" s="197"/>
      <c r="H523" s="169"/>
      <c r="I523" s="152"/>
      <c r="J523" s="50"/>
      <c r="K523" s="50"/>
      <c r="L523" s="50"/>
      <c r="M523" s="50"/>
      <c r="N523" s="152"/>
      <c r="O523" s="197"/>
      <c r="P523" s="197"/>
      <c r="Q523" s="197"/>
      <c r="R523" s="197"/>
      <c r="S523" s="197"/>
      <c r="T523" s="197"/>
      <c r="U523" s="197"/>
      <c r="V523" s="197"/>
      <c r="W523" s="197"/>
      <c r="X523" s="197"/>
      <c r="Y523" s="197"/>
      <c r="Z523" s="197"/>
    </row>
    <row r="524" ht="15.75" customHeight="1">
      <c r="A524" s="180"/>
      <c r="B524" s="197"/>
      <c r="C524" s="152"/>
      <c r="D524" s="152"/>
      <c r="E524" s="152"/>
      <c r="F524" s="152"/>
      <c r="G524" s="197"/>
      <c r="H524" s="169"/>
      <c r="I524" s="152"/>
      <c r="J524" s="50"/>
      <c r="K524" s="50"/>
      <c r="L524" s="50"/>
      <c r="M524" s="50"/>
      <c r="N524" s="152"/>
      <c r="O524" s="197"/>
      <c r="P524" s="197"/>
      <c r="Q524" s="197"/>
      <c r="R524" s="197"/>
      <c r="S524" s="197"/>
      <c r="T524" s="197"/>
      <c r="U524" s="197"/>
      <c r="V524" s="197"/>
      <c r="W524" s="197"/>
      <c r="X524" s="197"/>
      <c r="Y524" s="197"/>
      <c r="Z524" s="197"/>
    </row>
    <row r="525" ht="15.75" customHeight="1">
      <c r="A525" s="180"/>
      <c r="B525" s="197"/>
      <c r="C525" s="152"/>
      <c r="D525" s="152"/>
      <c r="E525" s="152"/>
      <c r="F525" s="152"/>
      <c r="G525" s="197"/>
      <c r="H525" s="169"/>
      <c r="I525" s="152"/>
      <c r="J525" s="50"/>
      <c r="K525" s="50"/>
      <c r="L525" s="50"/>
      <c r="M525" s="50"/>
      <c r="N525" s="152"/>
      <c r="O525" s="197"/>
      <c r="P525" s="197"/>
      <c r="Q525" s="197"/>
      <c r="R525" s="197"/>
      <c r="S525" s="197"/>
      <c r="T525" s="197"/>
      <c r="U525" s="197"/>
      <c r="V525" s="197"/>
      <c r="W525" s="197"/>
      <c r="X525" s="197"/>
      <c r="Y525" s="197"/>
      <c r="Z525" s="197"/>
    </row>
    <row r="526" ht="15.75" customHeight="1">
      <c r="A526" s="180"/>
      <c r="B526" s="197"/>
      <c r="C526" s="152"/>
      <c r="D526" s="152"/>
      <c r="E526" s="152"/>
      <c r="F526" s="152"/>
      <c r="G526" s="197"/>
      <c r="H526" s="197"/>
      <c r="I526" s="152"/>
      <c r="J526" s="50"/>
      <c r="K526" s="50"/>
      <c r="L526" s="50"/>
      <c r="M526" s="50"/>
      <c r="N526" s="152"/>
      <c r="O526" s="197"/>
      <c r="P526" s="197"/>
      <c r="Q526" s="197"/>
      <c r="R526" s="197"/>
      <c r="S526" s="197"/>
      <c r="T526" s="197"/>
      <c r="U526" s="197"/>
      <c r="V526" s="197"/>
      <c r="W526" s="197"/>
      <c r="X526" s="197"/>
      <c r="Y526" s="197"/>
      <c r="Z526" s="197"/>
    </row>
    <row r="527" ht="15.75" customHeight="1">
      <c r="A527" s="180"/>
      <c r="B527" s="197"/>
      <c r="C527" s="152"/>
      <c r="D527" s="152"/>
      <c r="E527" s="152"/>
      <c r="F527" s="152"/>
      <c r="G527" s="197"/>
      <c r="H527" s="169"/>
      <c r="I527" s="152"/>
      <c r="J527" s="50"/>
      <c r="K527" s="50"/>
      <c r="L527" s="50"/>
      <c r="M527" s="50"/>
      <c r="N527" s="152"/>
      <c r="O527" s="197"/>
      <c r="P527" s="197"/>
      <c r="Q527" s="197"/>
      <c r="R527" s="197"/>
      <c r="S527" s="197"/>
      <c r="T527" s="197"/>
      <c r="U527" s="197"/>
      <c r="V527" s="197"/>
      <c r="W527" s="197"/>
      <c r="X527" s="197"/>
      <c r="Y527" s="197"/>
      <c r="Z527" s="197"/>
    </row>
    <row r="528" ht="15.75" customHeight="1">
      <c r="A528" s="180"/>
      <c r="B528" s="197"/>
      <c r="C528" s="152"/>
      <c r="D528" s="152"/>
      <c r="E528" s="152"/>
      <c r="F528" s="152"/>
      <c r="G528" s="197"/>
      <c r="H528" s="169"/>
      <c r="I528" s="152"/>
      <c r="J528" s="50"/>
      <c r="K528" s="50"/>
      <c r="L528" s="50"/>
      <c r="M528" s="50"/>
      <c r="N528" s="152"/>
      <c r="O528" s="197"/>
      <c r="P528" s="197"/>
      <c r="Q528" s="197"/>
      <c r="R528" s="197"/>
      <c r="S528" s="197"/>
      <c r="T528" s="197"/>
      <c r="U528" s="197"/>
      <c r="V528" s="197"/>
      <c r="W528" s="197"/>
      <c r="X528" s="197"/>
      <c r="Y528" s="197"/>
      <c r="Z528" s="197"/>
    </row>
    <row r="529" ht="15.75" customHeight="1">
      <c r="A529" s="180"/>
      <c r="B529" s="197"/>
      <c r="C529" s="152"/>
      <c r="D529" s="152"/>
      <c r="E529" s="152"/>
      <c r="F529" s="152"/>
      <c r="G529" s="197"/>
      <c r="H529" s="197"/>
      <c r="I529" s="152"/>
      <c r="J529" s="50"/>
      <c r="K529" s="50"/>
      <c r="L529" s="50"/>
      <c r="M529" s="50"/>
      <c r="N529" s="152"/>
      <c r="O529" s="197"/>
      <c r="P529" s="197"/>
      <c r="Q529" s="197"/>
      <c r="R529" s="197"/>
      <c r="S529" s="197"/>
      <c r="T529" s="197"/>
      <c r="U529" s="197"/>
      <c r="V529" s="197"/>
      <c r="W529" s="197"/>
      <c r="X529" s="197"/>
      <c r="Y529" s="197"/>
      <c r="Z529" s="197"/>
    </row>
    <row r="530" ht="15.75" customHeight="1">
      <c r="A530" s="180"/>
      <c r="B530" s="197"/>
      <c r="C530" s="152"/>
      <c r="D530" s="152"/>
      <c r="E530" s="152"/>
      <c r="F530" s="152"/>
      <c r="G530" s="197"/>
      <c r="H530" s="197"/>
      <c r="I530" s="152"/>
      <c r="J530" s="50"/>
      <c r="K530" s="50"/>
      <c r="L530" s="50"/>
      <c r="M530" s="50"/>
      <c r="N530" s="152"/>
      <c r="O530" s="197"/>
      <c r="P530" s="197"/>
      <c r="Q530" s="197"/>
      <c r="R530" s="197"/>
      <c r="S530" s="197"/>
      <c r="T530" s="197"/>
      <c r="U530" s="197"/>
      <c r="V530" s="197"/>
      <c r="W530" s="197"/>
      <c r="X530" s="197"/>
      <c r="Y530" s="197"/>
      <c r="Z530" s="197"/>
    </row>
    <row r="531" ht="15.75" customHeight="1">
      <c r="A531" s="180"/>
      <c r="B531" s="197"/>
      <c r="C531" s="152"/>
      <c r="D531" s="152"/>
      <c r="E531" s="152"/>
      <c r="F531" s="152"/>
      <c r="G531" s="197"/>
      <c r="H531" s="197"/>
      <c r="I531" s="152"/>
      <c r="J531" s="50"/>
      <c r="K531" s="50"/>
      <c r="L531" s="50"/>
      <c r="M531" s="50"/>
      <c r="N531" s="152"/>
      <c r="O531" s="197"/>
      <c r="P531" s="197"/>
      <c r="Q531" s="197"/>
      <c r="R531" s="197"/>
      <c r="S531" s="197"/>
      <c r="T531" s="197"/>
      <c r="U531" s="197"/>
      <c r="V531" s="197"/>
      <c r="W531" s="197"/>
      <c r="X531" s="197"/>
      <c r="Y531" s="197"/>
      <c r="Z531" s="197"/>
    </row>
    <row r="532" ht="15.75" customHeight="1">
      <c r="A532" s="180"/>
      <c r="B532" s="197"/>
      <c r="C532" s="152"/>
      <c r="D532" s="152"/>
      <c r="E532" s="152"/>
      <c r="F532" s="152"/>
      <c r="G532" s="197"/>
      <c r="H532" s="169"/>
      <c r="I532" s="152"/>
      <c r="J532" s="50"/>
      <c r="K532" s="50"/>
      <c r="L532" s="50"/>
      <c r="M532" s="50"/>
      <c r="N532" s="152"/>
      <c r="O532" s="197"/>
      <c r="P532" s="197"/>
      <c r="Q532" s="197"/>
      <c r="R532" s="197"/>
      <c r="S532" s="197"/>
      <c r="T532" s="197"/>
      <c r="U532" s="197"/>
      <c r="V532" s="197"/>
      <c r="W532" s="197"/>
      <c r="X532" s="197"/>
      <c r="Y532" s="197"/>
      <c r="Z532" s="197"/>
    </row>
    <row r="533" ht="15.75" customHeight="1">
      <c r="A533" s="180"/>
      <c r="B533" s="197"/>
      <c r="C533" s="152"/>
      <c r="D533" s="152"/>
      <c r="E533" s="152"/>
      <c r="F533" s="152"/>
      <c r="G533" s="197"/>
      <c r="H533" s="169"/>
      <c r="I533" s="152"/>
      <c r="J533" s="50"/>
      <c r="K533" s="50"/>
      <c r="L533" s="50"/>
      <c r="M533" s="50"/>
      <c r="N533" s="152"/>
      <c r="O533" s="197"/>
      <c r="P533" s="197"/>
      <c r="Q533" s="197"/>
      <c r="R533" s="197"/>
      <c r="S533" s="197"/>
      <c r="T533" s="197"/>
      <c r="U533" s="197"/>
      <c r="V533" s="197"/>
      <c r="W533" s="197"/>
      <c r="X533" s="197"/>
      <c r="Y533" s="197"/>
      <c r="Z533" s="197"/>
    </row>
    <row r="534" ht="15.75" customHeight="1">
      <c r="A534" s="180"/>
      <c r="B534" s="197"/>
      <c r="C534" s="152"/>
      <c r="D534" s="152"/>
      <c r="E534" s="152"/>
      <c r="F534" s="152"/>
      <c r="G534" s="197"/>
      <c r="H534" s="169"/>
      <c r="I534" s="152"/>
      <c r="J534" s="50"/>
      <c r="K534" s="50"/>
      <c r="L534" s="50"/>
      <c r="M534" s="50"/>
      <c r="N534" s="152"/>
      <c r="O534" s="197"/>
      <c r="P534" s="197"/>
      <c r="Q534" s="197"/>
      <c r="R534" s="197"/>
      <c r="S534" s="197"/>
      <c r="T534" s="197"/>
      <c r="U534" s="197"/>
      <c r="V534" s="197"/>
      <c r="W534" s="197"/>
      <c r="X534" s="197"/>
      <c r="Y534" s="197"/>
      <c r="Z534" s="197"/>
    </row>
    <row r="535" ht="15.75" customHeight="1">
      <c r="A535" s="180"/>
      <c r="B535" s="197"/>
      <c r="C535" s="152"/>
      <c r="D535" s="152"/>
      <c r="E535" s="152"/>
      <c r="F535" s="152"/>
      <c r="G535" s="197"/>
      <c r="H535" s="197"/>
      <c r="I535" s="152"/>
      <c r="J535" s="50"/>
      <c r="K535" s="50"/>
      <c r="L535" s="50"/>
      <c r="M535" s="50"/>
      <c r="N535" s="152"/>
      <c r="O535" s="197"/>
      <c r="P535" s="197"/>
      <c r="Q535" s="197"/>
      <c r="R535" s="197"/>
      <c r="S535" s="197"/>
      <c r="T535" s="197"/>
      <c r="U535" s="197"/>
      <c r="V535" s="197"/>
      <c r="W535" s="197"/>
      <c r="X535" s="197"/>
      <c r="Y535" s="197"/>
      <c r="Z535" s="197"/>
    </row>
    <row r="536" ht="15.75" customHeight="1">
      <c r="A536" s="180"/>
      <c r="B536" s="197"/>
      <c r="C536" s="152"/>
      <c r="D536" s="152"/>
      <c r="E536" s="152"/>
      <c r="F536" s="152"/>
      <c r="G536" s="197"/>
      <c r="H536" s="197"/>
      <c r="I536" s="152"/>
      <c r="J536" s="50"/>
      <c r="K536" s="50"/>
      <c r="L536" s="50"/>
      <c r="M536" s="50"/>
      <c r="N536" s="152"/>
      <c r="O536" s="197"/>
      <c r="P536" s="197"/>
      <c r="Q536" s="197"/>
      <c r="R536" s="197"/>
      <c r="S536" s="197"/>
      <c r="T536" s="197"/>
      <c r="U536" s="197"/>
      <c r="V536" s="197"/>
      <c r="W536" s="197"/>
      <c r="X536" s="197"/>
      <c r="Y536" s="197"/>
      <c r="Z536" s="197"/>
    </row>
    <row r="537" ht="15.75" customHeight="1">
      <c r="A537" s="180"/>
      <c r="B537" s="197"/>
      <c r="C537" s="152"/>
      <c r="D537" s="152"/>
      <c r="E537" s="152"/>
      <c r="F537" s="152"/>
      <c r="G537" s="197"/>
      <c r="H537" s="197"/>
      <c r="I537" s="152"/>
      <c r="J537" s="50"/>
      <c r="K537" s="50"/>
      <c r="L537" s="50"/>
      <c r="M537" s="50"/>
      <c r="N537" s="152"/>
      <c r="O537" s="197"/>
      <c r="P537" s="197"/>
      <c r="Q537" s="197"/>
      <c r="R537" s="197"/>
      <c r="S537" s="197"/>
      <c r="T537" s="197"/>
      <c r="U537" s="197"/>
      <c r="V537" s="197"/>
      <c r="W537" s="197"/>
      <c r="X537" s="197"/>
      <c r="Y537" s="197"/>
      <c r="Z537" s="197"/>
    </row>
    <row r="538" ht="15.75" customHeight="1">
      <c r="A538" s="180"/>
      <c r="B538" s="197"/>
      <c r="C538" s="152"/>
      <c r="D538" s="152"/>
      <c r="E538" s="152"/>
      <c r="F538" s="152"/>
      <c r="G538" s="197"/>
      <c r="H538" s="197"/>
      <c r="I538" s="152"/>
      <c r="J538" s="50"/>
      <c r="K538" s="50"/>
      <c r="L538" s="50"/>
      <c r="M538" s="50"/>
      <c r="N538" s="152"/>
      <c r="O538" s="197"/>
      <c r="P538" s="197"/>
      <c r="Q538" s="197"/>
      <c r="R538" s="197"/>
      <c r="S538" s="197"/>
      <c r="T538" s="197"/>
      <c r="U538" s="197"/>
      <c r="V538" s="197"/>
      <c r="W538" s="197"/>
      <c r="X538" s="197"/>
      <c r="Y538" s="197"/>
      <c r="Z538" s="197"/>
    </row>
    <row r="539" ht="15.75" customHeight="1">
      <c r="A539" s="180"/>
      <c r="B539" s="197"/>
      <c r="C539" s="152"/>
      <c r="D539" s="152"/>
      <c r="E539" s="152"/>
      <c r="F539" s="152"/>
      <c r="G539" s="197"/>
      <c r="H539" s="197"/>
      <c r="I539" s="152"/>
      <c r="J539" s="50"/>
      <c r="K539" s="50"/>
      <c r="L539" s="50"/>
      <c r="M539" s="50"/>
      <c r="N539" s="152"/>
      <c r="O539" s="197"/>
      <c r="P539" s="197"/>
      <c r="Q539" s="197"/>
      <c r="R539" s="197"/>
      <c r="S539" s="197"/>
      <c r="T539" s="197"/>
      <c r="U539" s="197"/>
      <c r="V539" s="197"/>
      <c r="W539" s="197"/>
      <c r="X539" s="197"/>
      <c r="Y539" s="197"/>
      <c r="Z539" s="197"/>
    </row>
    <row r="540" ht="15.75" customHeight="1">
      <c r="A540" s="180"/>
      <c r="B540" s="197"/>
      <c r="C540" s="152"/>
      <c r="D540" s="152"/>
      <c r="E540" s="152"/>
      <c r="F540" s="152"/>
      <c r="G540" s="197"/>
      <c r="H540" s="197"/>
      <c r="I540" s="152"/>
      <c r="J540" s="50"/>
      <c r="K540" s="50"/>
      <c r="L540" s="50"/>
      <c r="M540" s="50"/>
      <c r="N540" s="152"/>
      <c r="O540" s="197"/>
      <c r="P540" s="197"/>
      <c r="Q540" s="197"/>
      <c r="R540" s="197"/>
      <c r="S540" s="197"/>
      <c r="T540" s="197"/>
      <c r="U540" s="197"/>
      <c r="V540" s="197"/>
      <c r="W540" s="197"/>
      <c r="X540" s="197"/>
      <c r="Y540" s="197"/>
      <c r="Z540" s="197"/>
    </row>
    <row r="541" ht="15.75" customHeight="1">
      <c r="A541" s="180"/>
      <c r="B541" s="197"/>
      <c r="C541" s="152"/>
      <c r="D541" s="152"/>
      <c r="E541" s="152"/>
      <c r="F541" s="152"/>
      <c r="G541" s="197"/>
      <c r="H541" s="197"/>
      <c r="I541" s="152"/>
      <c r="J541" s="50"/>
      <c r="K541" s="50"/>
      <c r="L541" s="50"/>
      <c r="M541" s="50"/>
      <c r="N541" s="152"/>
      <c r="O541" s="197"/>
      <c r="P541" s="197"/>
      <c r="Q541" s="197"/>
      <c r="R541" s="197"/>
      <c r="S541" s="197"/>
      <c r="T541" s="197"/>
      <c r="U541" s="197"/>
      <c r="V541" s="197"/>
      <c r="W541" s="197"/>
      <c r="X541" s="197"/>
      <c r="Y541" s="197"/>
      <c r="Z541" s="197"/>
    </row>
    <row r="542" ht="15.75" customHeight="1">
      <c r="A542" s="180"/>
      <c r="B542" s="197"/>
      <c r="C542" s="152"/>
      <c r="D542" s="152"/>
      <c r="E542" s="152"/>
      <c r="F542" s="152"/>
      <c r="G542" s="197"/>
      <c r="H542" s="197"/>
      <c r="I542" s="152"/>
      <c r="J542" s="50"/>
      <c r="K542" s="50"/>
      <c r="L542" s="50"/>
      <c r="M542" s="50"/>
      <c r="N542" s="152"/>
      <c r="O542" s="197"/>
      <c r="P542" s="197"/>
      <c r="Q542" s="197"/>
      <c r="R542" s="197"/>
      <c r="S542" s="197"/>
      <c r="T542" s="197"/>
      <c r="U542" s="197"/>
      <c r="V542" s="197"/>
      <c r="W542" s="197"/>
      <c r="X542" s="197"/>
      <c r="Y542" s="197"/>
      <c r="Z542" s="197"/>
    </row>
    <row r="543" ht="15.75" customHeight="1">
      <c r="A543" s="180"/>
      <c r="B543" s="197"/>
      <c r="C543" s="152"/>
      <c r="D543" s="152"/>
      <c r="E543" s="152"/>
      <c r="F543" s="152"/>
      <c r="G543" s="197"/>
      <c r="H543" s="197"/>
      <c r="I543" s="152"/>
      <c r="J543" s="50"/>
      <c r="K543" s="50"/>
      <c r="L543" s="50"/>
      <c r="M543" s="50"/>
      <c r="N543" s="152"/>
      <c r="O543" s="197"/>
      <c r="P543" s="197"/>
      <c r="Q543" s="197"/>
      <c r="R543" s="197"/>
      <c r="S543" s="197"/>
      <c r="T543" s="197"/>
      <c r="U543" s="197"/>
      <c r="V543" s="197"/>
      <c r="W543" s="197"/>
      <c r="X543" s="197"/>
      <c r="Y543" s="197"/>
      <c r="Z543" s="197"/>
    </row>
    <row r="544" ht="15.75" customHeight="1">
      <c r="A544" s="180"/>
      <c r="B544" s="197"/>
      <c r="C544" s="152"/>
      <c r="D544" s="152"/>
      <c r="E544" s="152"/>
      <c r="F544" s="152"/>
      <c r="G544" s="197"/>
      <c r="H544" s="169"/>
      <c r="I544" s="152"/>
      <c r="J544" s="50"/>
      <c r="K544" s="50"/>
      <c r="L544" s="50"/>
      <c r="M544" s="50"/>
      <c r="N544" s="152"/>
      <c r="O544" s="197"/>
      <c r="P544" s="197"/>
      <c r="Q544" s="197"/>
      <c r="R544" s="197"/>
      <c r="S544" s="197"/>
      <c r="T544" s="197"/>
      <c r="U544" s="197"/>
      <c r="V544" s="197"/>
      <c r="W544" s="197"/>
      <c r="X544" s="197"/>
      <c r="Y544" s="197"/>
      <c r="Z544" s="197"/>
    </row>
    <row r="545" ht="15.75" customHeight="1">
      <c r="A545" s="180"/>
      <c r="B545" s="197"/>
      <c r="C545" s="152"/>
      <c r="D545" s="152"/>
      <c r="E545" s="152"/>
      <c r="F545" s="152"/>
      <c r="G545" s="197"/>
      <c r="H545" s="169"/>
      <c r="I545" s="152"/>
      <c r="J545" s="50"/>
      <c r="K545" s="50"/>
      <c r="L545" s="50"/>
      <c r="M545" s="50"/>
      <c r="N545" s="152"/>
      <c r="O545" s="197"/>
      <c r="P545" s="197"/>
      <c r="Q545" s="197"/>
      <c r="R545" s="197"/>
      <c r="S545" s="197"/>
      <c r="T545" s="197"/>
      <c r="U545" s="197"/>
      <c r="V545" s="197"/>
      <c r="W545" s="197"/>
      <c r="X545" s="197"/>
      <c r="Y545" s="197"/>
      <c r="Z545" s="197"/>
    </row>
    <row r="546" ht="15.75" customHeight="1">
      <c r="A546" s="180"/>
      <c r="B546" s="197"/>
      <c r="C546" s="152"/>
      <c r="D546" s="152"/>
      <c r="E546" s="197"/>
      <c r="F546" s="197"/>
      <c r="G546" s="197"/>
      <c r="H546" s="197"/>
      <c r="I546" s="152"/>
      <c r="J546" s="50"/>
      <c r="K546" s="50"/>
      <c r="L546" s="50"/>
      <c r="M546" s="50"/>
      <c r="N546" s="152"/>
      <c r="O546" s="197"/>
      <c r="P546" s="197"/>
      <c r="Q546" s="197"/>
      <c r="R546" s="197"/>
      <c r="S546" s="197"/>
      <c r="T546" s="197"/>
      <c r="U546" s="197"/>
      <c r="V546" s="197"/>
      <c r="W546" s="197"/>
      <c r="X546" s="197"/>
      <c r="Y546" s="197"/>
      <c r="Z546" s="197"/>
    </row>
    <row r="547" ht="15.75" customHeight="1">
      <c r="A547" s="180"/>
      <c r="B547" s="197"/>
      <c r="C547" s="152"/>
      <c r="D547" s="152"/>
      <c r="E547" s="152"/>
      <c r="F547" s="152"/>
      <c r="G547" s="197"/>
      <c r="H547" s="197"/>
      <c r="I547" s="152"/>
      <c r="J547" s="50"/>
      <c r="K547" s="50"/>
      <c r="L547" s="50"/>
      <c r="M547" s="50"/>
      <c r="N547" s="152"/>
      <c r="O547" s="197"/>
      <c r="P547" s="197"/>
      <c r="Q547" s="197"/>
      <c r="R547" s="197"/>
      <c r="S547" s="197"/>
      <c r="T547" s="197"/>
      <c r="U547" s="197"/>
      <c r="V547" s="197"/>
      <c r="W547" s="197"/>
      <c r="X547" s="197"/>
      <c r="Y547" s="197"/>
      <c r="Z547" s="197"/>
    </row>
    <row r="548" ht="15.75" customHeight="1">
      <c r="A548" s="180"/>
      <c r="B548" s="197"/>
      <c r="C548" s="152"/>
      <c r="D548" s="152"/>
      <c r="E548" s="152"/>
      <c r="F548" s="152"/>
      <c r="G548" s="197"/>
      <c r="H548" s="197"/>
      <c r="I548" s="152"/>
      <c r="J548" s="50"/>
      <c r="K548" s="50"/>
      <c r="L548" s="50"/>
      <c r="M548" s="50"/>
      <c r="N548" s="152"/>
      <c r="O548" s="197"/>
      <c r="P548" s="197"/>
      <c r="Q548" s="197"/>
      <c r="R548" s="197"/>
      <c r="S548" s="197"/>
      <c r="T548" s="197"/>
      <c r="U548" s="197"/>
      <c r="V548" s="197"/>
      <c r="W548" s="197"/>
      <c r="X548" s="197"/>
      <c r="Y548" s="197"/>
      <c r="Z548" s="197"/>
    </row>
    <row r="549" ht="15.75" customHeight="1">
      <c r="A549" s="180"/>
      <c r="B549" s="197"/>
      <c r="C549" s="152"/>
      <c r="D549" s="152"/>
      <c r="E549" s="152"/>
      <c r="F549" s="152"/>
      <c r="G549" s="197"/>
      <c r="H549" s="197"/>
      <c r="I549" s="152"/>
      <c r="J549" s="50"/>
      <c r="K549" s="50"/>
      <c r="L549" s="50"/>
      <c r="M549" s="50"/>
      <c r="N549" s="152"/>
      <c r="O549" s="197"/>
      <c r="P549" s="197"/>
      <c r="Q549" s="197"/>
      <c r="R549" s="197"/>
      <c r="S549" s="197"/>
      <c r="T549" s="197"/>
      <c r="U549" s="197"/>
      <c r="V549" s="197"/>
      <c r="W549" s="197"/>
      <c r="X549" s="197"/>
      <c r="Y549" s="197"/>
      <c r="Z549" s="197"/>
    </row>
    <row r="550" ht="15.75" customHeight="1">
      <c r="A550" s="180"/>
      <c r="B550" s="197"/>
      <c r="C550" s="152"/>
      <c r="D550" s="152"/>
      <c r="E550" s="152"/>
      <c r="F550" s="152"/>
      <c r="G550" s="197"/>
      <c r="H550" s="197"/>
      <c r="I550" s="152"/>
      <c r="J550" s="50"/>
      <c r="K550" s="50"/>
      <c r="L550" s="50"/>
      <c r="M550" s="50"/>
      <c r="N550" s="152"/>
      <c r="O550" s="197"/>
      <c r="P550" s="197"/>
      <c r="Q550" s="197"/>
      <c r="R550" s="197"/>
      <c r="S550" s="197"/>
      <c r="T550" s="197"/>
      <c r="U550" s="197"/>
      <c r="V550" s="197"/>
      <c r="W550" s="197"/>
      <c r="X550" s="197"/>
      <c r="Y550" s="197"/>
      <c r="Z550" s="197"/>
    </row>
    <row r="551" ht="15.75" customHeight="1">
      <c r="A551" s="180"/>
      <c r="B551" s="197"/>
      <c r="C551" s="152"/>
      <c r="D551" s="152"/>
      <c r="E551" s="152"/>
      <c r="F551" s="152"/>
      <c r="G551" s="197"/>
      <c r="H551" s="169"/>
      <c r="I551" s="152"/>
      <c r="J551" s="50"/>
      <c r="K551" s="50"/>
      <c r="L551" s="50"/>
      <c r="M551" s="50"/>
      <c r="N551" s="152"/>
      <c r="O551" s="197"/>
      <c r="P551" s="197"/>
      <c r="Q551" s="197"/>
      <c r="R551" s="197"/>
      <c r="S551" s="197"/>
      <c r="T551" s="197"/>
      <c r="U551" s="197"/>
      <c r="V551" s="197"/>
      <c r="W551" s="197"/>
      <c r="X551" s="197"/>
      <c r="Y551" s="197"/>
      <c r="Z551" s="197"/>
    </row>
    <row r="552" ht="15.75" customHeight="1">
      <c r="A552" s="180"/>
      <c r="B552" s="197"/>
      <c r="C552" s="152"/>
      <c r="D552" s="152"/>
      <c r="E552" s="152"/>
      <c r="F552" s="152"/>
      <c r="G552" s="197"/>
      <c r="H552" s="197"/>
      <c r="I552" s="152"/>
      <c r="J552" s="50"/>
      <c r="K552" s="50"/>
      <c r="L552" s="50"/>
      <c r="M552" s="50"/>
      <c r="N552" s="152"/>
      <c r="O552" s="197"/>
      <c r="P552" s="197"/>
      <c r="Q552" s="197"/>
      <c r="R552" s="197"/>
      <c r="S552" s="197"/>
      <c r="T552" s="197"/>
      <c r="U552" s="197"/>
      <c r="V552" s="197"/>
      <c r="W552" s="197"/>
      <c r="X552" s="197"/>
      <c r="Y552" s="197"/>
      <c r="Z552" s="197"/>
    </row>
    <row r="553" ht="15.75" customHeight="1">
      <c r="A553" s="180"/>
      <c r="B553" s="197"/>
      <c r="C553" s="152"/>
      <c r="D553" s="152"/>
      <c r="E553" s="152"/>
      <c r="F553" s="152"/>
      <c r="G553" s="197"/>
      <c r="H553" s="197"/>
      <c r="I553" s="152"/>
      <c r="J553" s="50"/>
      <c r="K553" s="50"/>
      <c r="L553" s="50"/>
      <c r="M553" s="50"/>
      <c r="N553" s="152"/>
      <c r="O553" s="197"/>
      <c r="P553" s="197"/>
      <c r="Q553" s="197"/>
      <c r="R553" s="197"/>
      <c r="S553" s="197"/>
      <c r="T553" s="197"/>
      <c r="U553" s="197"/>
      <c r="V553" s="197"/>
      <c r="W553" s="197"/>
      <c r="X553" s="197"/>
      <c r="Y553" s="197"/>
      <c r="Z553" s="197"/>
    </row>
    <row r="554" ht="15.75" customHeight="1">
      <c r="A554" s="180"/>
      <c r="B554" s="197"/>
      <c r="C554" s="152"/>
      <c r="D554" s="152"/>
      <c r="E554" s="197"/>
      <c r="F554" s="197"/>
      <c r="G554" s="197"/>
      <c r="H554" s="169"/>
      <c r="I554" s="152"/>
      <c r="J554" s="50"/>
      <c r="K554" s="50"/>
      <c r="L554" s="50"/>
      <c r="M554" s="50"/>
      <c r="N554" s="152"/>
      <c r="O554" s="197"/>
      <c r="P554" s="197"/>
      <c r="Q554" s="197"/>
      <c r="R554" s="197"/>
      <c r="S554" s="197"/>
      <c r="T554" s="197"/>
      <c r="U554" s="197"/>
      <c r="V554" s="197"/>
      <c r="W554" s="197"/>
      <c r="X554" s="197"/>
      <c r="Y554" s="197"/>
      <c r="Z554" s="197"/>
    </row>
    <row r="555" ht="15.75" customHeight="1">
      <c r="A555" s="180"/>
      <c r="B555" s="197"/>
      <c r="C555" s="152"/>
      <c r="D555" s="152"/>
      <c r="E555" s="152"/>
      <c r="F555" s="152"/>
      <c r="G555" s="197"/>
      <c r="H555" s="197"/>
      <c r="I555" s="152"/>
      <c r="J555" s="50"/>
      <c r="K555" s="50"/>
      <c r="L555" s="50"/>
      <c r="M555" s="50"/>
      <c r="N555" s="152"/>
      <c r="O555" s="197"/>
      <c r="P555" s="197"/>
      <c r="Q555" s="197"/>
      <c r="R555" s="197"/>
      <c r="S555" s="197"/>
      <c r="T555" s="197"/>
      <c r="U555" s="197"/>
      <c r="V555" s="197"/>
      <c r="W555" s="197"/>
      <c r="X555" s="197"/>
      <c r="Y555" s="197"/>
      <c r="Z555" s="197"/>
    </row>
    <row r="556" ht="15.75" customHeight="1">
      <c r="A556" s="180"/>
      <c r="B556" s="197"/>
      <c r="C556" s="152"/>
      <c r="D556" s="152"/>
      <c r="E556" s="152"/>
      <c r="F556" s="152"/>
      <c r="G556" s="197"/>
      <c r="H556" s="197"/>
      <c r="I556" s="152"/>
      <c r="J556" s="50"/>
      <c r="K556" s="50"/>
      <c r="L556" s="50"/>
      <c r="M556" s="50"/>
      <c r="N556" s="152"/>
      <c r="O556" s="197"/>
      <c r="P556" s="197"/>
      <c r="Q556" s="197"/>
      <c r="R556" s="197"/>
      <c r="S556" s="197"/>
      <c r="T556" s="197"/>
      <c r="U556" s="197"/>
      <c r="V556" s="197"/>
      <c r="W556" s="197"/>
      <c r="X556" s="197"/>
      <c r="Y556" s="197"/>
      <c r="Z556" s="197"/>
    </row>
    <row r="557" ht="15.75" customHeight="1">
      <c r="A557" s="180"/>
      <c r="B557" s="197"/>
      <c r="C557" s="152"/>
      <c r="D557" s="152"/>
      <c r="E557" s="152"/>
      <c r="F557" s="152"/>
      <c r="G557" s="197"/>
      <c r="H557" s="197"/>
      <c r="I557" s="152"/>
      <c r="J557" s="50"/>
      <c r="K557" s="50"/>
      <c r="L557" s="50"/>
      <c r="M557" s="50"/>
      <c r="N557" s="152"/>
      <c r="O557" s="197"/>
      <c r="P557" s="197"/>
      <c r="Q557" s="197"/>
      <c r="R557" s="197"/>
      <c r="S557" s="197"/>
      <c r="T557" s="197"/>
      <c r="U557" s="197"/>
      <c r="V557" s="197"/>
      <c r="W557" s="197"/>
      <c r="X557" s="197"/>
      <c r="Y557" s="197"/>
      <c r="Z557" s="197"/>
    </row>
    <row r="558" ht="15.75" customHeight="1">
      <c r="A558" s="180"/>
      <c r="B558" s="197"/>
      <c r="C558" s="152"/>
      <c r="D558" s="152"/>
      <c r="E558" s="152"/>
      <c r="F558" s="152"/>
      <c r="G558" s="197"/>
      <c r="H558" s="197"/>
      <c r="I558" s="152"/>
      <c r="J558" s="50"/>
      <c r="K558" s="50"/>
      <c r="L558" s="50"/>
      <c r="M558" s="50"/>
      <c r="N558" s="152"/>
      <c r="O558" s="197"/>
      <c r="P558" s="197"/>
      <c r="Q558" s="197"/>
      <c r="R558" s="197"/>
      <c r="S558" s="197"/>
      <c r="T558" s="197"/>
      <c r="U558" s="197"/>
      <c r="V558" s="197"/>
      <c r="W558" s="197"/>
      <c r="X558" s="197"/>
      <c r="Y558" s="197"/>
      <c r="Z558" s="197"/>
    </row>
    <row r="559" ht="15.75" customHeight="1">
      <c r="A559" s="180"/>
      <c r="B559" s="197"/>
      <c r="C559" s="152"/>
      <c r="D559" s="152"/>
      <c r="E559" s="152"/>
      <c r="F559" s="152"/>
      <c r="G559" s="197"/>
      <c r="H559" s="169"/>
      <c r="I559" s="152"/>
      <c r="J559" s="50"/>
      <c r="K559" s="50"/>
      <c r="L559" s="50"/>
      <c r="M559" s="50"/>
      <c r="N559" s="152"/>
      <c r="O559" s="197"/>
      <c r="P559" s="197"/>
      <c r="Q559" s="197"/>
      <c r="R559" s="197"/>
      <c r="S559" s="197"/>
      <c r="T559" s="197"/>
      <c r="U559" s="197"/>
      <c r="V559" s="197"/>
      <c r="W559" s="197"/>
      <c r="X559" s="197"/>
      <c r="Y559" s="197"/>
      <c r="Z559" s="197"/>
    </row>
    <row r="560" ht="15.75" customHeight="1">
      <c r="A560" s="180"/>
      <c r="B560" s="197"/>
      <c r="C560" s="152"/>
      <c r="D560" s="152"/>
      <c r="E560" s="152"/>
      <c r="F560" s="152"/>
      <c r="G560" s="197"/>
      <c r="H560" s="197"/>
      <c r="I560" s="152"/>
      <c r="J560" s="50"/>
      <c r="K560" s="50"/>
      <c r="L560" s="50"/>
      <c r="M560" s="50"/>
      <c r="N560" s="152"/>
      <c r="O560" s="197"/>
      <c r="P560" s="197"/>
      <c r="Q560" s="197"/>
      <c r="R560" s="197"/>
      <c r="S560" s="197"/>
      <c r="T560" s="197"/>
      <c r="U560" s="197"/>
      <c r="V560" s="197"/>
      <c r="W560" s="197"/>
      <c r="X560" s="197"/>
      <c r="Y560" s="197"/>
      <c r="Z560" s="197"/>
    </row>
    <row r="561" ht="15.75" customHeight="1">
      <c r="A561" s="180"/>
      <c r="B561" s="197"/>
      <c r="C561" s="152"/>
      <c r="D561" s="152"/>
      <c r="E561" s="152"/>
      <c r="F561" s="152"/>
      <c r="G561" s="197"/>
      <c r="H561" s="197"/>
      <c r="I561" s="152"/>
      <c r="J561" s="50"/>
      <c r="K561" s="50"/>
      <c r="L561" s="50"/>
      <c r="M561" s="50"/>
      <c r="N561" s="152"/>
      <c r="O561" s="197"/>
      <c r="P561" s="197"/>
      <c r="Q561" s="197"/>
      <c r="R561" s="197"/>
      <c r="S561" s="197"/>
      <c r="T561" s="197"/>
      <c r="U561" s="197"/>
      <c r="V561" s="197"/>
      <c r="W561" s="197"/>
      <c r="X561" s="197"/>
      <c r="Y561" s="197"/>
      <c r="Z561" s="197"/>
    </row>
    <row r="562" ht="15.75" customHeight="1">
      <c r="A562" s="180"/>
      <c r="B562" s="197"/>
      <c r="C562" s="152"/>
      <c r="D562" s="152"/>
      <c r="E562" s="152"/>
      <c r="F562" s="152"/>
      <c r="G562" s="197"/>
      <c r="H562" s="169"/>
      <c r="I562" s="152"/>
      <c r="J562" s="50"/>
      <c r="K562" s="50"/>
      <c r="L562" s="50"/>
      <c r="M562" s="50"/>
      <c r="N562" s="152"/>
      <c r="O562" s="197"/>
      <c r="P562" s="197"/>
      <c r="Q562" s="197"/>
      <c r="R562" s="197"/>
      <c r="S562" s="197"/>
      <c r="T562" s="197"/>
      <c r="U562" s="197"/>
      <c r="V562" s="197"/>
      <c r="W562" s="197"/>
      <c r="X562" s="197"/>
      <c r="Y562" s="197"/>
      <c r="Z562" s="197"/>
    </row>
    <row r="563" ht="15.75" customHeight="1">
      <c r="A563" s="180"/>
      <c r="B563" s="197"/>
      <c r="C563" s="152"/>
      <c r="D563" s="152"/>
      <c r="E563" s="152"/>
      <c r="F563" s="152"/>
      <c r="G563" s="197"/>
      <c r="H563" s="197"/>
      <c r="I563" s="152"/>
      <c r="J563" s="50"/>
      <c r="K563" s="50"/>
      <c r="L563" s="50"/>
      <c r="M563" s="50"/>
      <c r="N563" s="152"/>
      <c r="O563" s="197"/>
      <c r="P563" s="197"/>
      <c r="Q563" s="197"/>
      <c r="R563" s="197"/>
      <c r="S563" s="197"/>
      <c r="T563" s="197"/>
      <c r="U563" s="197"/>
      <c r="V563" s="197"/>
      <c r="W563" s="197"/>
      <c r="X563" s="197"/>
      <c r="Y563" s="197"/>
      <c r="Z563" s="197"/>
    </row>
    <row r="564" ht="15.75" customHeight="1">
      <c r="A564" s="180"/>
      <c r="B564" s="197"/>
      <c r="C564" s="152"/>
      <c r="D564" s="152"/>
      <c r="E564" s="152"/>
      <c r="F564" s="152"/>
      <c r="G564" s="197"/>
      <c r="H564" s="197"/>
      <c r="I564" s="152"/>
      <c r="J564" s="50"/>
      <c r="K564" s="50"/>
      <c r="L564" s="50"/>
      <c r="M564" s="50"/>
      <c r="N564" s="152"/>
      <c r="O564" s="197"/>
      <c r="P564" s="197"/>
      <c r="Q564" s="197"/>
      <c r="R564" s="197"/>
      <c r="S564" s="197"/>
      <c r="T564" s="197"/>
      <c r="U564" s="197"/>
      <c r="V564" s="197"/>
      <c r="W564" s="197"/>
      <c r="X564" s="197"/>
      <c r="Y564" s="197"/>
      <c r="Z564" s="197"/>
    </row>
    <row r="565" ht="15.75" customHeight="1">
      <c r="A565" s="180"/>
      <c r="B565" s="197"/>
      <c r="C565" s="152"/>
      <c r="D565" s="152"/>
      <c r="E565" s="152"/>
      <c r="F565" s="152"/>
      <c r="G565" s="197"/>
      <c r="H565" s="169"/>
      <c r="I565" s="152"/>
      <c r="J565" s="50"/>
      <c r="K565" s="50"/>
      <c r="L565" s="50"/>
      <c r="M565" s="50"/>
      <c r="N565" s="152"/>
      <c r="O565" s="197"/>
      <c r="P565" s="197"/>
      <c r="Q565" s="197"/>
      <c r="R565" s="197"/>
      <c r="S565" s="197"/>
      <c r="T565" s="197"/>
      <c r="U565" s="197"/>
      <c r="V565" s="197"/>
      <c r="W565" s="197"/>
      <c r="X565" s="197"/>
      <c r="Y565" s="197"/>
      <c r="Z565" s="197"/>
    </row>
    <row r="566" ht="15.75" customHeight="1">
      <c r="A566" s="180"/>
      <c r="B566" s="197"/>
      <c r="C566" s="152"/>
      <c r="D566" s="152"/>
      <c r="E566" s="152"/>
      <c r="F566" s="152"/>
      <c r="G566" s="197"/>
      <c r="H566" s="197"/>
      <c r="I566" s="152"/>
      <c r="J566" s="50"/>
      <c r="K566" s="50"/>
      <c r="L566" s="50"/>
      <c r="M566" s="50"/>
      <c r="N566" s="152"/>
      <c r="O566" s="197"/>
      <c r="P566" s="197"/>
      <c r="Q566" s="197"/>
      <c r="R566" s="197"/>
      <c r="S566" s="197"/>
      <c r="T566" s="197"/>
      <c r="U566" s="197"/>
      <c r="V566" s="197"/>
      <c r="W566" s="197"/>
      <c r="X566" s="197"/>
      <c r="Y566" s="197"/>
      <c r="Z566" s="197"/>
    </row>
    <row r="567" ht="15.75" customHeight="1">
      <c r="A567" s="180"/>
      <c r="B567" s="197"/>
      <c r="C567" s="152"/>
      <c r="D567" s="152"/>
      <c r="E567" s="152"/>
      <c r="F567" s="152"/>
      <c r="G567" s="197"/>
      <c r="H567" s="197"/>
      <c r="I567" s="152"/>
      <c r="J567" s="50"/>
      <c r="K567" s="50"/>
      <c r="L567" s="50"/>
      <c r="M567" s="50"/>
      <c r="N567" s="152"/>
      <c r="O567" s="197"/>
      <c r="P567" s="197"/>
      <c r="Q567" s="197"/>
      <c r="R567" s="197"/>
      <c r="S567" s="197"/>
      <c r="T567" s="197"/>
      <c r="U567" s="197"/>
      <c r="V567" s="197"/>
      <c r="W567" s="197"/>
      <c r="X567" s="197"/>
      <c r="Y567" s="197"/>
      <c r="Z567" s="197"/>
    </row>
    <row r="568" ht="15.75" customHeight="1">
      <c r="A568" s="180"/>
      <c r="B568" s="197"/>
      <c r="C568" s="152"/>
      <c r="D568" s="152"/>
      <c r="E568" s="152"/>
      <c r="F568" s="152"/>
      <c r="G568" s="197"/>
      <c r="H568" s="169"/>
      <c r="I568" s="152"/>
      <c r="J568" s="50"/>
      <c r="K568" s="50"/>
      <c r="L568" s="50"/>
      <c r="M568" s="50"/>
      <c r="N568" s="152"/>
      <c r="O568" s="197"/>
      <c r="P568" s="197"/>
      <c r="Q568" s="197"/>
      <c r="R568" s="197"/>
      <c r="S568" s="197"/>
      <c r="T568" s="197"/>
      <c r="U568" s="197"/>
      <c r="V568" s="197"/>
      <c r="W568" s="197"/>
      <c r="X568" s="197"/>
      <c r="Y568" s="197"/>
      <c r="Z568" s="197"/>
    </row>
    <row r="569" ht="15.75" customHeight="1">
      <c r="A569" s="180"/>
      <c r="B569" s="197"/>
      <c r="C569" s="152"/>
      <c r="D569" s="152"/>
      <c r="E569" s="152"/>
      <c r="F569" s="152"/>
      <c r="G569" s="197"/>
      <c r="H569" s="197"/>
      <c r="I569" s="152"/>
      <c r="J569" s="50"/>
      <c r="K569" s="50"/>
      <c r="L569" s="50"/>
      <c r="M569" s="50"/>
      <c r="N569" s="152"/>
      <c r="O569" s="197"/>
      <c r="P569" s="197"/>
      <c r="Q569" s="197"/>
      <c r="R569" s="197"/>
      <c r="S569" s="197"/>
      <c r="T569" s="197"/>
      <c r="U569" s="197"/>
      <c r="V569" s="197"/>
      <c r="W569" s="197"/>
      <c r="X569" s="197"/>
      <c r="Y569" s="197"/>
      <c r="Z569" s="197"/>
    </row>
    <row r="570" ht="15.75" customHeight="1">
      <c r="A570" s="180"/>
      <c r="B570" s="197"/>
      <c r="C570" s="152"/>
      <c r="D570" s="152"/>
      <c r="E570" s="152"/>
      <c r="F570" s="152"/>
      <c r="G570" s="197"/>
      <c r="H570" s="169"/>
      <c r="I570" s="152"/>
      <c r="J570" s="50"/>
      <c r="K570" s="50"/>
      <c r="L570" s="50"/>
      <c r="M570" s="50"/>
      <c r="N570" s="152"/>
      <c r="O570" s="197"/>
      <c r="P570" s="197"/>
      <c r="Q570" s="197"/>
      <c r="R570" s="197"/>
      <c r="S570" s="197"/>
      <c r="T570" s="197"/>
      <c r="U570" s="197"/>
      <c r="V570" s="197"/>
      <c r="W570" s="197"/>
      <c r="X570" s="197"/>
      <c r="Y570" s="197"/>
      <c r="Z570" s="197"/>
    </row>
    <row r="571" ht="15.75" customHeight="1">
      <c r="A571" s="180"/>
      <c r="B571" s="197"/>
      <c r="C571" s="152"/>
      <c r="D571" s="152"/>
      <c r="E571" s="152"/>
      <c r="F571" s="152"/>
      <c r="G571" s="197"/>
      <c r="H571" s="169"/>
      <c r="I571" s="152"/>
      <c r="J571" s="50"/>
      <c r="K571" s="50"/>
      <c r="L571" s="50"/>
      <c r="M571" s="50"/>
      <c r="N571" s="152"/>
      <c r="O571" s="197"/>
      <c r="P571" s="197"/>
      <c r="Q571" s="197"/>
      <c r="R571" s="197"/>
      <c r="S571" s="197"/>
      <c r="T571" s="197"/>
      <c r="U571" s="197"/>
      <c r="V571" s="197"/>
      <c r="W571" s="197"/>
      <c r="X571" s="197"/>
      <c r="Y571" s="197"/>
      <c r="Z571" s="197"/>
    </row>
    <row r="572" ht="15.75" customHeight="1">
      <c r="A572" s="180"/>
      <c r="B572" s="197"/>
      <c r="C572" s="152"/>
      <c r="D572" s="152"/>
      <c r="E572" s="152"/>
      <c r="F572" s="152"/>
      <c r="G572" s="197"/>
      <c r="H572" s="197"/>
      <c r="I572" s="152"/>
      <c r="J572" s="50"/>
      <c r="K572" s="50"/>
      <c r="L572" s="50"/>
      <c r="M572" s="50"/>
      <c r="N572" s="152"/>
      <c r="O572" s="197"/>
      <c r="P572" s="197"/>
      <c r="Q572" s="197"/>
      <c r="R572" s="197"/>
      <c r="S572" s="197"/>
      <c r="T572" s="197"/>
      <c r="U572" s="197"/>
      <c r="V572" s="197"/>
      <c r="W572" s="197"/>
      <c r="X572" s="197"/>
      <c r="Y572" s="197"/>
      <c r="Z572" s="197"/>
    </row>
    <row r="573" ht="15.75" customHeight="1">
      <c r="A573" s="180"/>
      <c r="B573" s="197"/>
      <c r="C573" s="152"/>
      <c r="D573" s="152"/>
      <c r="E573" s="152"/>
      <c r="F573" s="152"/>
      <c r="G573" s="197"/>
      <c r="H573" s="169"/>
      <c r="I573" s="152"/>
      <c r="J573" s="50"/>
      <c r="K573" s="50"/>
      <c r="L573" s="50"/>
      <c r="M573" s="50"/>
      <c r="N573" s="152"/>
      <c r="O573" s="197"/>
      <c r="P573" s="197"/>
      <c r="Q573" s="197"/>
      <c r="R573" s="197"/>
      <c r="S573" s="197"/>
      <c r="T573" s="197"/>
      <c r="U573" s="197"/>
      <c r="V573" s="197"/>
      <c r="W573" s="197"/>
      <c r="X573" s="197"/>
      <c r="Y573" s="197"/>
      <c r="Z573" s="197"/>
    </row>
    <row r="574" ht="15.75" customHeight="1">
      <c r="A574" s="180"/>
      <c r="B574" s="197"/>
      <c r="C574" s="152"/>
      <c r="D574" s="152"/>
      <c r="E574" s="152"/>
      <c r="F574" s="152"/>
      <c r="G574" s="197"/>
      <c r="H574" s="169"/>
      <c r="I574" s="152"/>
      <c r="J574" s="50"/>
      <c r="K574" s="50"/>
      <c r="L574" s="50"/>
      <c r="M574" s="50"/>
      <c r="N574" s="152"/>
      <c r="O574" s="197"/>
      <c r="P574" s="197"/>
      <c r="Q574" s="197"/>
      <c r="R574" s="197"/>
      <c r="S574" s="197"/>
      <c r="T574" s="197"/>
      <c r="U574" s="197"/>
      <c r="V574" s="197"/>
      <c r="W574" s="197"/>
      <c r="X574" s="197"/>
      <c r="Y574" s="197"/>
      <c r="Z574" s="197"/>
    </row>
    <row r="575" ht="15.75" customHeight="1">
      <c r="A575" s="180"/>
      <c r="B575" s="197"/>
      <c r="C575" s="152"/>
      <c r="D575" s="152"/>
      <c r="E575" s="152"/>
      <c r="F575" s="152"/>
      <c r="G575" s="197"/>
      <c r="H575" s="197"/>
      <c r="I575" s="152"/>
      <c r="J575" s="50"/>
      <c r="K575" s="50"/>
      <c r="L575" s="50"/>
      <c r="M575" s="50"/>
      <c r="N575" s="152"/>
      <c r="O575" s="197"/>
      <c r="P575" s="197"/>
      <c r="Q575" s="197"/>
      <c r="R575" s="197"/>
      <c r="S575" s="197"/>
      <c r="T575" s="197"/>
      <c r="U575" s="197"/>
      <c r="V575" s="197"/>
      <c r="W575" s="197"/>
      <c r="X575" s="197"/>
      <c r="Y575" s="197"/>
      <c r="Z575" s="197"/>
    </row>
    <row r="576" ht="15.75" customHeight="1">
      <c r="A576" s="180"/>
      <c r="B576" s="197"/>
      <c r="C576" s="197"/>
      <c r="D576" s="152"/>
      <c r="E576" s="197"/>
      <c r="F576" s="197"/>
      <c r="G576" s="197"/>
      <c r="H576" s="197"/>
      <c r="I576" s="152"/>
      <c r="J576" s="50"/>
      <c r="K576" s="50"/>
      <c r="L576" s="50"/>
      <c r="M576" s="50"/>
      <c r="N576" s="152"/>
      <c r="O576" s="197"/>
      <c r="P576" s="197"/>
      <c r="Q576" s="197"/>
      <c r="R576" s="197"/>
      <c r="S576" s="197"/>
      <c r="T576" s="197"/>
      <c r="U576" s="197"/>
      <c r="V576" s="197"/>
      <c r="W576" s="197"/>
      <c r="X576" s="197"/>
      <c r="Y576" s="197"/>
      <c r="Z576" s="197"/>
    </row>
    <row r="577" ht="15.75" customHeight="1">
      <c r="A577" s="180"/>
      <c r="B577" s="197"/>
      <c r="C577" s="152"/>
      <c r="D577" s="152"/>
      <c r="E577" s="152"/>
      <c r="F577" s="152"/>
      <c r="G577" s="197"/>
      <c r="H577" s="169"/>
      <c r="I577" s="152"/>
      <c r="J577" s="50"/>
      <c r="K577" s="50"/>
      <c r="L577" s="50"/>
      <c r="M577" s="50"/>
      <c r="N577" s="152"/>
      <c r="O577" s="197"/>
      <c r="P577" s="197"/>
      <c r="Q577" s="197"/>
      <c r="R577" s="197"/>
      <c r="S577" s="197"/>
      <c r="T577" s="197"/>
      <c r="U577" s="197"/>
      <c r="V577" s="197"/>
      <c r="W577" s="197"/>
      <c r="X577" s="197"/>
      <c r="Y577" s="197"/>
      <c r="Z577" s="197"/>
    </row>
    <row r="578" ht="15.75" customHeight="1">
      <c r="A578" s="180"/>
      <c r="B578" s="197"/>
      <c r="C578" s="152"/>
      <c r="D578" s="152"/>
      <c r="E578" s="152"/>
      <c r="F578" s="152"/>
      <c r="G578" s="197"/>
      <c r="H578" s="169"/>
      <c r="I578" s="152"/>
      <c r="J578" s="50"/>
      <c r="K578" s="50"/>
      <c r="L578" s="50"/>
      <c r="M578" s="50"/>
      <c r="N578" s="152"/>
      <c r="O578" s="197"/>
      <c r="P578" s="197"/>
      <c r="Q578" s="197"/>
      <c r="R578" s="197"/>
      <c r="S578" s="197"/>
      <c r="T578" s="197"/>
      <c r="U578" s="197"/>
      <c r="V578" s="197"/>
      <c r="W578" s="197"/>
      <c r="X578" s="197"/>
      <c r="Y578" s="197"/>
      <c r="Z578" s="197"/>
    </row>
    <row r="579" ht="15.75" customHeight="1">
      <c r="A579" s="180"/>
      <c r="B579" s="197"/>
      <c r="C579" s="152"/>
      <c r="D579" s="152"/>
      <c r="E579" s="152"/>
      <c r="F579" s="152"/>
      <c r="G579" s="197"/>
      <c r="H579" s="169"/>
      <c r="I579" s="152"/>
      <c r="J579" s="50"/>
      <c r="K579" s="50"/>
      <c r="L579" s="50"/>
      <c r="M579" s="50"/>
      <c r="N579" s="152"/>
      <c r="O579" s="197"/>
      <c r="P579" s="197"/>
      <c r="Q579" s="197"/>
      <c r="R579" s="197"/>
      <c r="S579" s="197"/>
      <c r="T579" s="197"/>
      <c r="U579" s="197"/>
      <c r="V579" s="197"/>
      <c r="W579" s="197"/>
      <c r="X579" s="197"/>
      <c r="Y579" s="197"/>
      <c r="Z579" s="197"/>
    </row>
    <row r="580" ht="15.75" customHeight="1">
      <c r="A580" s="180"/>
      <c r="B580" s="197"/>
      <c r="C580" s="152"/>
      <c r="D580" s="152"/>
      <c r="E580" s="152"/>
      <c r="F580" s="152"/>
      <c r="G580" s="197"/>
      <c r="H580" s="169"/>
      <c r="I580" s="152"/>
      <c r="J580" s="50"/>
      <c r="K580" s="50"/>
      <c r="L580" s="50"/>
      <c r="M580" s="50"/>
      <c r="N580" s="152"/>
      <c r="O580" s="197"/>
      <c r="P580" s="197"/>
      <c r="Q580" s="197"/>
      <c r="R580" s="197"/>
      <c r="S580" s="197"/>
      <c r="T580" s="197"/>
      <c r="U580" s="197"/>
      <c r="V580" s="197"/>
      <c r="W580" s="197"/>
      <c r="X580" s="197"/>
      <c r="Y580" s="197"/>
      <c r="Z580" s="197"/>
    </row>
    <row r="581" ht="15.75" customHeight="1">
      <c r="A581" s="180"/>
      <c r="B581" s="197"/>
      <c r="C581" s="197"/>
      <c r="D581" s="152"/>
      <c r="E581" s="197"/>
      <c r="F581" s="197"/>
      <c r="G581" s="197"/>
      <c r="H581" s="169"/>
      <c r="I581" s="152"/>
      <c r="J581" s="50"/>
      <c r="K581" s="50"/>
      <c r="L581" s="50"/>
      <c r="M581" s="50"/>
      <c r="N581" s="152"/>
      <c r="O581" s="197"/>
      <c r="P581" s="197"/>
      <c r="Q581" s="197"/>
      <c r="R581" s="197"/>
      <c r="S581" s="197"/>
      <c r="T581" s="197"/>
      <c r="U581" s="197"/>
      <c r="V581" s="197"/>
      <c r="W581" s="197"/>
      <c r="X581" s="197"/>
      <c r="Y581" s="197"/>
      <c r="Z581" s="197"/>
    </row>
    <row r="582" ht="15.75" customHeight="1">
      <c r="A582" s="180"/>
      <c r="B582" s="197"/>
      <c r="C582" s="197"/>
      <c r="D582" s="152"/>
      <c r="E582" s="197"/>
      <c r="F582" s="197"/>
      <c r="G582" s="197"/>
      <c r="H582" s="197"/>
      <c r="I582" s="152"/>
      <c r="J582" s="50"/>
      <c r="K582" s="50"/>
      <c r="L582" s="50"/>
      <c r="M582" s="50"/>
      <c r="N582" s="152"/>
      <c r="O582" s="197"/>
      <c r="P582" s="197"/>
      <c r="Q582" s="197"/>
      <c r="R582" s="197"/>
      <c r="S582" s="197"/>
      <c r="T582" s="197"/>
      <c r="U582" s="197"/>
      <c r="V582" s="197"/>
      <c r="W582" s="197"/>
      <c r="X582" s="197"/>
      <c r="Y582" s="197"/>
      <c r="Z582" s="197"/>
    </row>
    <row r="583" ht="15.75" customHeight="1">
      <c r="A583" s="180"/>
      <c r="B583" s="197"/>
      <c r="C583" s="152"/>
      <c r="D583" s="152"/>
      <c r="E583" s="152"/>
      <c r="F583" s="152"/>
      <c r="G583" s="197"/>
      <c r="H583" s="197"/>
      <c r="I583" s="152"/>
      <c r="J583" s="50"/>
      <c r="K583" s="50"/>
      <c r="L583" s="50"/>
      <c r="M583" s="50"/>
      <c r="N583" s="152"/>
      <c r="O583" s="197"/>
      <c r="P583" s="197"/>
      <c r="Q583" s="197"/>
      <c r="R583" s="197"/>
      <c r="S583" s="197"/>
      <c r="T583" s="197"/>
      <c r="U583" s="197"/>
      <c r="V583" s="197"/>
      <c r="W583" s="197"/>
      <c r="X583" s="197"/>
      <c r="Y583" s="197"/>
      <c r="Z583" s="197"/>
    </row>
    <row r="584" ht="15.75" customHeight="1">
      <c r="A584" s="180"/>
      <c r="B584" s="197"/>
      <c r="C584" s="152"/>
      <c r="D584" s="152"/>
      <c r="E584" s="152"/>
      <c r="F584" s="152"/>
      <c r="G584" s="197"/>
      <c r="H584" s="169"/>
      <c r="I584" s="152"/>
      <c r="J584" s="50"/>
      <c r="K584" s="50"/>
      <c r="L584" s="50"/>
      <c r="M584" s="50"/>
      <c r="N584" s="152"/>
      <c r="O584" s="197"/>
      <c r="P584" s="197"/>
      <c r="Q584" s="197"/>
      <c r="R584" s="197"/>
      <c r="S584" s="197"/>
      <c r="T584" s="197"/>
      <c r="U584" s="197"/>
      <c r="V584" s="197"/>
      <c r="W584" s="197"/>
      <c r="X584" s="197"/>
      <c r="Y584" s="197"/>
      <c r="Z584" s="197"/>
    </row>
    <row r="585" ht="15.75" customHeight="1">
      <c r="A585" s="180"/>
      <c r="B585" s="197"/>
      <c r="C585" s="152"/>
      <c r="D585" s="152"/>
      <c r="E585" s="152"/>
      <c r="F585" s="152"/>
      <c r="G585" s="197"/>
      <c r="H585" s="169"/>
      <c r="I585" s="152"/>
      <c r="J585" s="50"/>
      <c r="K585" s="50"/>
      <c r="L585" s="50"/>
      <c r="M585" s="50"/>
      <c r="N585" s="152"/>
      <c r="O585" s="197"/>
      <c r="P585" s="197"/>
      <c r="Q585" s="197"/>
      <c r="R585" s="197"/>
      <c r="S585" s="197"/>
      <c r="T585" s="197"/>
      <c r="U585" s="197"/>
      <c r="V585" s="197"/>
      <c r="W585" s="197"/>
      <c r="X585" s="197"/>
      <c r="Y585" s="197"/>
      <c r="Z585" s="197"/>
    </row>
    <row r="586" ht="15.75" customHeight="1">
      <c r="A586" s="180"/>
      <c r="B586" s="197"/>
      <c r="C586" s="152"/>
      <c r="D586" s="152"/>
      <c r="E586" s="152"/>
      <c r="F586" s="152"/>
      <c r="G586" s="197"/>
      <c r="H586" s="197"/>
      <c r="I586" s="152"/>
      <c r="J586" s="50"/>
      <c r="K586" s="50"/>
      <c r="L586" s="50"/>
      <c r="M586" s="50"/>
      <c r="N586" s="152"/>
      <c r="O586" s="197"/>
      <c r="P586" s="197"/>
      <c r="Q586" s="197"/>
      <c r="R586" s="197"/>
      <c r="S586" s="197"/>
      <c r="T586" s="197"/>
      <c r="U586" s="197"/>
      <c r="V586" s="197"/>
      <c r="W586" s="197"/>
      <c r="X586" s="197"/>
      <c r="Y586" s="197"/>
      <c r="Z586" s="197"/>
    </row>
    <row r="587" ht="15.75" customHeight="1">
      <c r="A587" s="180"/>
      <c r="B587" s="197"/>
      <c r="C587" s="152"/>
      <c r="D587" s="152"/>
      <c r="E587" s="152"/>
      <c r="F587" s="152"/>
      <c r="G587" s="197"/>
      <c r="H587" s="169"/>
      <c r="I587" s="152"/>
      <c r="J587" s="50"/>
      <c r="K587" s="50"/>
      <c r="L587" s="50"/>
      <c r="M587" s="50"/>
      <c r="N587" s="152"/>
      <c r="O587" s="197"/>
      <c r="P587" s="197"/>
      <c r="Q587" s="197"/>
      <c r="R587" s="197"/>
      <c r="S587" s="197"/>
      <c r="T587" s="197"/>
      <c r="U587" s="197"/>
      <c r="V587" s="197"/>
      <c r="W587" s="197"/>
      <c r="X587" s="197"/>
      <c r="Y587" s="197"/>
      <c r="Z587" s="197"/>
    </row>
    <row r="588" ht="15.75" customHeight="1">
      <c r="A588" s="180"/>
      <c r="B588" s="197"/>
      <c r="C588" s="152"/>
      <c r="D588" s="152"/>
      <c r="E588" s="152"/>
      <c r="F588" s="152"/>
      <c r="G588" s="197"/>
      <c r="H588" s="197"/>
      <c r="I588" s="152"/>
      <c r="J588" s="50"/>
      <c r="K588" s="50"/>
      <c r="L588" s="50"/>
      <c r="M588" s="50"/>
      <c r="N588" s="152"/>
      <c r="O588" s="197"/>
      <c r="P588" s="197"/>
      <c r="Q588" s="197"/>
      <c r="R588" s="197"/>
      <c r="S588" s="197"/>
      <c r="T588" s="197"/>
      <c r="U588" s="197"/>
      <c r="V588" s="197"/>
      <c r="W588" s="197"/>
      <c r="X588" s="197"/>
      <c r="Y588" s="197"/>
      <c r="Z588" s="197"/>
    </row>
    <row r="589" ht="15.75" customHeight="1">
      <c r="A589" s="180"/>
      <c r="B589" s="197"/>
      <c r="C589" s="152"/>
      <c r="D589" s="152"/>
      <c r="E589" s="152"/>
      <c r="F589" s="152"/>
      <c r="G589" s="197"/>
      <c r="H589" s="197"/>
      <c r="I589" s="152"/>
      <c r="J589" s="50"/>
      <c r="K589" s="50"/>
      <c r="L589" s="50"/>
      <c r="M589" s="50"/>
      <c r="N589" s="152"/>
      <c r="O589" s="197"/>
      <c r="P589" s="197"/>
      <c r="Q589" s="197"/>
      <c r="R589" s="197"/>
      <c r="S589" s="197"/>
      <c r="T589" s="197"/>
      <c r="U589" s="197"/>
      <c r="V589" s="197"/>
      <c r="W589" s="197"/>
      <c r="X589" s="197"/>
      <c r="Y589" s="197"/>
      <c r="Z589" s="197"/>
    </row>
    <row r="590" ht="15.75" customHeight="1">
      <c r="A590" s="180"/>
      <c r="B590" s="197"/>
      <c r="C590" s="152"/>
      <c r="D590" s="152"/>
      <c r="E590" s="152"/>
      <c r="F590" s="152"/>
      <c r="G590" s="197"/>
      <c r="H590" s="169"/>
      <c r="I590" s="152"/>
      <c r="J590" s="50"/>
      <c r="K590" s="50"/>
      <c r="L590" s="50"/>
      <c r="M590" s="50"/>
      <c r="N590" s="152"/>
      <c r="O590" s="197"/>
      <c r="P590" s="197"/>
      <c r="Q590" s="197"/>
      <c r="R590" s="197"/>
      <c r="S590" s="197"/>
      <c r="T590" s="197"/>
      <c r="U590" s="197"/>
      <c r="V590" s="197"/>
      <c r="W590" s="197"/>
      <c r="X590" s="197"/>
      <c r="Y590" s="197"/>
      <c r="Z590" s="197"/>
    </row>
    <row r="591" ht="15.75" customHeight="1">
      <c r="A591" s="180"/>
      <c r="B591" s="197"/>
      <c r="C591" s="152"/>
      <c r="D591" s="152"/>
      <c r="E591" s="152"/>
      <c r="F591" s="152"/>
      <c r="G591" s="197"/>
      <c r="H591" s="169"/>
      <c r="I591" s="152"/>
      <c r="J591" s="50"/>
      <c r="K591" s="50"/>
      <c r="L591" s="50"/>
      <c r="M591" s="50"/>
      <c r="N591" s="152"/>
      <c r="O591" s="197"/>
      <c r="P591" s="197"/>
      <c r="Q591" s="197"/>
      <c r="R591" s="197"/>
      <c r="S591" s="197"/>
      <c r="T591" s="197"/>
      <c r="U591" s="197"/>
      <c r="V591" s="197"/>
      <c r="W591" s="197"/>
      <c r="X591" s="197"/>
      <c r="Y591" s="197"/>
      <c r="Z591" s="197"/>
    </row>
    <row r="592" ht="15.75" customHeight="1">
      <c r="A592" s="180"/>
      <c r="B592" s="197"/>
      <c r="C592" s="152"/>
      <c r="D592" s="152"/>
      <c r="E592" s="152"/>
      <c r="F592" s="152"/>
      <c r="G592" s="197"/>
      <c r="H592" s="169"/>
      <c r="I592" s="152"/>
      <c r="J592" s="50"/>
      <c r="K592" s="50"/>
      <c r="L592" s="50"/>
      <c r="M592" s="50"/>
      <c r="N592" s="152"/>
      <c r="O592" s="197"/>
      <c r="P592" s="197"/>
      <c r="Q592" s="197"/>
      <c r="R592" s="197"/>
      <c r="S592" s="197"/>
      <c r="T592" s="197"/>
      <c r="U592" s="197"/>
      <c r="V592" s="197"/>
      <c r="W592" s="197"/>
      <c r="X592" s="197"/>
      <c r="Y592" s="197"/>
      <c r="Z592" s="197"/>
    </row>
    <row r="593" ht="15.75" customHeight="1">
      <c r="A593" s="241"/>
      <c r="B593" s="242"/>
      <c r="C593" s="243"/>
      <c r="D593" s="243"/>
      <c r="E593" s="243"/>
      <c r="F593" s="243"/>
      <c r="G593" s="242"/>
      <c r="H593" s="242"/>
      <c r="I593" s="243"/>
      <c r="J593" s="242"/>
      <c r="K593" s="242"/>
      <c r="L593" s="242"/>
      <c r="M593" s="242"/>
      <c r="N593" s="243"/>
      <c r="O593" s="242"/>
      <c r="P593" s="242"/>
      <c r="Q593" s="242"/>
      <c r="R593" s="242"/>
      <c r="S593" s="242"/>
      <c r="T593" s="242"/>
      <c r="U593" s="242"/>
      <c r="V593" s="242"/>
      <c r="W593" s="242"/>
      <c r="X593" s="242"/>
      <c r="Y593" s="242"/>
      <c r="Z593" s="242"/>
    </row>
    <row r="594" ht="15.75" customHeight="1">
      <c r="A594" s="180"/>
      <c r="B594" s="197"/>
      <c r="C594" s="197"/>
      <c r="D594" s="197"/>
      <c r="E594" s="197"/>
      <c r="F594" s="197"/>
      <c r="G594" s="197"/>
      <c r="H594" s="169"/>
      <c r="I594" s="152"/>
      <c r="J594" s="50"/>
      <c r="K594" s="50"/>
      <c r="L594" s="50"/>
      <c r="M594" s="50"/>
      <c r="N594" s="152"/>
      <c r="O594" s="197"/>
      <c r="P594" s="197"/>
      <c r="Q594" s="197"/>
      <c r="R594" s="197"/>
      <c r="S594" s="197"/>
      <c r="T594" s="197"/>
      <c r="U594" s="197"/>
      <c r="V594" s="197"/>
      <c r="W594" s="197"/>
      <c r="X594" s="197"/>
      <c r="Y594" s="197"/>
      <c r="Z594" s="197"/>
    </row>
    <row r="595" ht="15.75" customHeight="1">
      <c r="A595" s="180"/>
      <c r="B595" s="197"/>
      <c r="C595" s="197"/>
      <c r="D595" s="197"/>
      <c r="E595" s="197"/>
      <c r="F595" s="197"/>
      <c r="G595" s="197"/>
      <c r="H595" s="197"/>
      <c r="I595" s="152"/>
      <c r="J595" s="50"/>
      <c r="K595" s="50"/>
      <c r="L595" s="50"/>
      <c r="M595" s="50"/>
      <c r="N595" s="152"/>
      <c r="O595" s="197"/>
      <c r="P595" s="197"/>
      <c r="Q595" s="197"/>
      <c r="R595" s="197"/>
      <c r="S595" s="197"/>
      <c r="T595" s="197"/>
      <c r="U595" s="197"/>
      <c r="V595" s="197"/>
      <c r="W595" s="197"/>
      <c r="X595" s="197"/>
      <c r="Y595" s="197"/>
      <c r="Z595" s="197"/>
    </row>
    <row r="596" ht="15.75" customHeight="1">
      <c r="A596" s="180"/>
      <c r="B596" s="197"/>
      <c r="C596" s="197"/>
      <c r="D596" s="197"/>
      <c r="E596" s="197"/>
      <c r="F596" s="197"/>
      <c r="G596" s="197"/>
      <c r="H596" s="197"/>
      <c r="I596" s="152"/>
      <c r="J596" s="50"/>
      <c r="K596" s="50"/>
      <c r="L596" s="50"/>
      <c r="M596" s="50"/>
      <c r="N596" s="152"/>
      <c r="O596" s="197"/>
      <c r="P596" s="197"/>
      <c r="Q596" s="197"/>
      <c r="R596" s="197"/>
      <c r="S596" s="197"/>
      <c r="T596" s="197"/>
      <c r="U596" s="197"/>
      <c r="V596" s="197"/>
      <c r="W596" s="197"/>
      <c r="X596" s="197"/>
      <c r="Y596" s="197"/>
      <c r="Z596" s="197"/>
    </row>
    <row r="597" ht="15.75" customHeight="1">
      <c r="A597" s="180"/>
      <c r="B597" s="197"/>
      <c r="C597" s="197"/>
      <c r="D597" s="197"/>
      <c r="E597" s="197"/>
      <c r="F597" s="197"/>
      <c r="G597" s="197"/>
      <c r="H597" s="197"/>
      <c r="I597" s="152"/>
      <c r="J597" s="50"/>
      <c r="K597" s="50"/>
      <c r="L597" s="50"/>
      <c r="M597" s="50"/>
      <c r="N597" s="152"/>
      <c r="O597" s="197"/>
      <c r="P597" s="197"/>
      <c r="Q597" s="197"/>
      <c r="R597" s="197"/>
      <c r="S597" s="197"/>
      <c r="T597" s="197"/>
      <c r="U597" s="197"/>
      <c r="V597" s="197"/>
      <c r="W597" s="197"/>
      <c r="X597" s="197"/>
      <c r="Y597" s="197"/>
      <c r="Z597" s="197"/>
    </row>
    <row r="598" ht="15.75" customHeight="1">
      <c r="A598" s="180"/>
      <c r="B598" s="197"/>
      <c r="C598" s="197"/>
      <c r="D598" s="197"/>
      <c r="E598" s="197"/>
      <c r="F598" s="197"/>
      <c r="G598" s="197"/>
      <c r="H598" s="169"/>
      <c r="I598" s="152"/>
      <c r="J598" s="50"/>
      <c r="K598" s="50"/>
      <c r="L598" s="50"/>
      <c r="M598" s="50"/>
      <c r="N598" s="152"/>
      <c r="O598" s="197"/>
      <c r="P598" s="197"/>
      <c r="Q598" s="197"/>
      <c r="R598" s="197"/>
      <c r="S598" s="197"/>
      <c r="T598" s="197"/>
      <c r="U598" s="197"/>
      <c r="V598" s="197"/>
      <c r="W598" s="197"/>
      <c r="X598" s="197"/>
      <c r="Y598" s="197"/>
      <c r="Z598" s="197"/>
    </row>
    <row r="599" ht="15.75" customHeight="1">
      <c r="A599" s="180"/>
      <c r="B599" s="197"/>
      <c r="C599" s="197"/>
      <c r="D599" s="197"/>
      <c r="E599" s="197"/>
      <c r="F599" s="197"/>
      <c r="G599" s="197"/>
      <c r="H599" s="169"/>
      <c r="I599" s="152"/>
      <c r="J599" s="50"/>
      <c r="K599" s="50"/>
      <c r="L599" s="50"/>
      <c r="M599" s="50"/>
      <c r="N599" s="152"/>
      <c r="O599" s="197"/>
      <c r="P599" s="197"/>
      <c r="Q599" s="197"/>
      <c r="R599" s="197"/>
      <c r="S599" s="197"/>
      <c r="T599" s="197"/>
      <c r="U599" s="197"/>
      <c r="V599" s="197"/>
      <c r="W599" s="197"/>
      <c r="X599" s="197"/>
      <c r="Y599" s="197"/>
      <c r="Z599" s="197"/>
    </row>
    <row r="600" ht="15.75" customHeight="1">
      <c r="A600" s="180"/>
      <c r="B600" s="197"/>
      <c r="C600" s="197"/>
      <c r="D600" s="197"/>
      <c r="E600" s="197"/>
      <c r="F600" s="197"/>
      <c r="G600" s="197"/>
      <c r="H600" s="169"/>
      <c r="I600" s="152"/>
      <c r="J600" s="50"/>
      <c r="K600" s="50"/>
      <c r="L600" s="50"/>
      <c r="M600" s="50"/>
      <c r="N600" s="152"/>
      <c r="O600" s="197"/>
      <c r="P600" s="197"/>
      <c r="Q600" s="197"/>
      <c r="R600" s="197"/>
      <c r="S600" s="197"/>
      <c r="T600" s="197"/>
      <c r="U600" s="197"/>
      <c r="V600" s="197"/>
      <c r="W600" s="197"/>
      <c r="X600" s="197"/>
      <c r="Y600" s="197"/>
      <c r="Z600" s="197"/>
    </row>
    <row r="601" ht="15.75" customHeight="1">
      <c r="A601" s="180"/>
      <c r="B601" s="197"/>
      <c r="C601" s="197"/>
      <c r="D601" s="197"/>
      <c r="E601" s="197"/>
      <c r="F601" s="197"/>
      <c r="G601" s="197"/>
      <c r="H601" s="169"/>
      <c r="I601" s="152"/>
      <c r="J601" s="50"/>
      <c r="K601" s="50"/>
      <c r="L601" s="50"/>
      <c r="M601" s="50"/>
      <c r="N601" s="152"/>
      <c r="O601" s="197"/>
      <c r="P601" s="197"/>
      <c r="Q601" s="197"/>
      <c r="R601" s="197"/>
      <c r="S601" s="197"/>
      <c r="T601" s="197"/>
      <c r="U601" s="197"/>
      <c r="V601" s="197"/>
      <c r="W601" s="197"/>
      <c r="X601" s="197"/>
      <c r="Y601" s="197"/>
      <c r="Z601" s="197"/>
    </row>
    <row r="602" ht="15.75" customHeight="1">
      <c r="A602" s="180"/>
      <c r="B602" s="197"/>
      <c r="C602" s="197"/>
      <c r="D602" s="197"/>
      <c r="E602" s="197"/>
      <c r="F602" s="197"/>
      <c r="G602" s="197"/>
      <c r="H602" s="169"/>
      <c r="I602" s="152"/>
      <c r="J602" s="50"/>
      <c r="K602" s="50"/>
      <c r="L602" s="50"/>
      <c r="M602" s="50"/>
      <c r="N602" s="152"/>
      <c r="O602" s="197"/>
      <c r="P602" s="197"/>
      <c r="Q602" s="197"/>
      <c r="R602" s="197"/>
      <c r="S602" s="197"/>
      <c r="T602" s="197"/>
      <c r="U602" s="197"/>
      <c r="V602" s="197"/>
      <c r="W602" s="197"/>
      <c r="X602" s="197"/>
      <c r="Y602" s="197"/>
      <c r="Z602" s="197"/>
    </row>
    <row r="603" ht="15.75" customHeight="1">
      <c r="A603" s="180"/>
      <c r="B603" s="197"/>
      <c r="C603" s="197"/>
      <c r="D603" s="197"/>
      <c r="E603" s="197"/>
      <c r="F603" s="197"/>
      <c r="G603" s="197"/>
      <c r="H603" s="169"/>
      <c r="I603" s="152"/>
      <c r="J603" s="50"/>
      <c r="K603" s="50"/>
      <c r="L603" s="50"/>
      <c r="M603" s="50"/>
      <c r="N603" s="152"/>
      <c r="O603" s="197"/>
      <c r="P603" s="197"/>
      <c r="Q603" s="197"/>
      <c r="R603" s="197"/>
      <c r="S603" s="197"/>
      <c r="T603" s="197"/>
      <c r="U603" s="197"/>
      <c r="V603" s="197"/>
      <c r="W603" s="197"/>
      <c r="X603" s="197"/>
      <c r="Y603" s="197"/>
      <c r="Z603" s="197"/>
    </row>
    <row r="604" ht="15.75" customHeight="1">
      <c r="A604" s="180"/>
      <c r="B604" s="197"/>
      <c r="C604" s="197"/>
      <c r="D604" s="197"/>
      <c r="E604" s="197"/>
      <c r="F604" s="197"/>
      <c r="G604" s="197"/>
      <c r="H604" s="169"/>
      <c r="I604" s="152"/>
      <c r="J604" s="50"/>
      <c r="K604" s="50"/>
      <c r="L604" s="50"/>
      <c r="M604" s="50"/>
      <c r="N604" s="152"/>
      <c r="O604" s="197"/>
      <c r="P604" s="197"/>
      <c r="Q604" s="197"/>
      <c r="R604" s="197"/>
      <c r="S604" s="197"/>
      <c r="T604" s="197"/>
      <c r="U604" s="197"/>
      <c r="V604" s="197"/>
      <c r="W604" s="197"/>
      <c r="X604" s="197"/>
      <c r="Y604" s="197"/>
      <c r="Z604" s="197"/>
    </row>
    <row r="605" ht="15.75" customHeight="1">
      <c r="A605" s="180"/>
      <c r="B605" s="197"/>
      <c r="C605" s="197"/>
      <c r="D605" s="197"/>
      <c r="E605" s="197"/>
      <c r="F605" s="197"/>
      <c r="G605" s="197"/>
      <c r="H605" s="197"/>
      <c r="I605" s="152"/>
      <c r="J605" s="50"/>
      <c r="K605" s="50"/>
      <c r="L605" s="50"/>
      <c r="M605" s="50"/>
      <c r="N605" s="152"/>
      <c r="O605" s="197"/>
      <c r="P605" s="197"/>
      <c r="Q605" s="197"/>
      <c r="R605" s="197"/>
      <c r="S605" s="197"/>
      <c r="T605" s="197"/>
      <c r="U605" s="197"/>
      <c r="V605" s="197"/>
      <c r="W605" s="197"/>
      <c r="X605" s="197"/>
      <c r="Y605" s="197"/>
      <c r="Z605" s="197"/>
    </row>
    <row r="606" ht="15.75" customHeight="1">
      <c r="A606" s="180"/>
      <c r="B606" s="197"/>
      <c r="C606" s="197"/>
      <c r="D606" s="197"/>
      <c r="E606" s="197"/>
      <c r="F606" s="197"/>
      <c r="G606" s="197"/>
      <c r="H606" s="169"/>
      <c r="I606" s="152"/>
      <c r="J606" s="50"/>
      <c r="K606" s="50"/>
      <c r="L606" s="50"/>
      <c r="M606" s="50"/>
      <c r="N606" s="152"/>
      <c r="O606" s="197"/>
      <c r="P606" s="197"/>
      <c r="Q606" s="197"/>
      <c r="R606" s="197"/>
      <c r="S606" s="197"/>
      <c r="T606" s="197"/>
      <c r="U606" s="197"/>
      <c r="V606" s="197"/>
      <c r="W606" s="197"/>
      <c r="X606" s="197"/>
      <c r="Y606" s="197"/>
      <c r="Z606" s="197"/>
    </row>
    <row r="607" ht="15.75" customHeight="1">
      <c r="A607" s="180"/>
      <c r="B607" s="197"/>
      <c r="C607" s="197"/>
      <c r="D607" s="197"/>
      <c r="E607" s="197"/>
      <c r="F607" s="197"/>
      <c r="G607" s="197"/>
      <c r="H607" s="197"/>
      <c r="I607" s="152"/>
      <c r="J607" s="50"/>
      <c r="K607" s="50"/>
      <c r="L607" s="50"/>
      <c r="M607" s="50"/>
      <c r="N607" s="152"/>
      <c r="O607" s="197"/>
      <c r="P607" s="197"/>
      <c r="Q607" s="197"/>
      <c r="R607" s="197"/>
      <c r="S607" s="197"/>
      <c r="T607" s="197"/>
      <c r="U607" s="197"/>
      <c r="V607" s="197"/>
      <c r="W607" s="197"/>
      <c r="X607" s="197"/>
      <c r="Y607" s="197"/>
      <c r="Z607" s="197"/>
    </row>
    <row r="608" ht="15.75" customHeight="1">
      <c r="A608" s="180"/>
      <c r="B608" s="197"/>
      <c r="C608" s="197"/>
      <c r="D608" s="197"/>
      <c r="E608" s="197"/>
      <c r="F608" s="197"/>
      <c r="G608" s="197"/>
      <c r="H608" s="169"/>
      <c r="I608" s="152"/>
      <c r="J608" s="50"/>
      <c r="K608" s="50"/>
      <c r="L608" s="50"/>
      <c r="M608" s="50"/>
      <c r="N608" s="152"/>
      <c r="O608" s="197"/>
      <c r="P608" s="197"/>
      <c r="Q608" s="197"/>
      <c r="R608" s="197"/>
      <c r="S608" s="197"/>
      <c r="T608" s="197"/>
      <c r="U608" s="197"/>
      <c r="V608" s="197"/>
      <c r="W608" s="197"/>
      <c r="X608" s="197"/>
      <c r="Y608" s="197"/>
      <c r="Z608" s="197"/>
    </row>
    <row r="609" ht="15.75" customHeight="1">
      <c r="A609" s="180"/>
      <c r="B609" s="197"/>
      <c r="C609" s="197"/>
      <c r="D609" s="197"/>
      <c r="E609" s="197"/>
      <c r="F609" s="197"/>
      <c r="G609" s="197"/>
      <c r="H609" s="169"/>
      <c r="I609" s="152"/>
      <c r="J609" s="50"/>
      <c r="K609" s="50"/>
      <c r="L609" s="50"/>
      <c r="M609" s="50"/>
      <c r="N609" s="152"/>
      <c r="O609" s="197"/>
      <c r="P609" s="197"/>
      <c r="Q609" s="197"/>
      <c r="R609" s="197"/>
      <c r="S609" s="197"/>
      <c r="T609" s="197"/>
      <c r="U609" s="197"/>
      <c r="V609" s="197"/>
      <c r="W609" s="197"/>
      <c r="X609" s="197"/>
      <c r="Y609" s="197"/>
      <c r="Z609" s="197"/>
    </row>
    <row r="610" ht="15.75" customHeight="1">
      <c r="A610" s="180"/>
      <c r="B610" s="197"/>
      <c r="C610" s="197"/>
      <c r="D610" s="197"/>
      <c r="E610" s="197"/>
      <c r="F610" s="197"/>
      <c r="G610" s="197"/>
      <c r="H610" s="197"/>
      <c r="I610" s="152"/>
      <c r="J610" s="50"/>
      <c r="K610" s="50"/>
      <c r="L610" s="50"/>
      <c r="M610" s="50"/>
      <c r="N610" s="152"/>
      <c r="O610" s="197"/>
      <c r="P610" s="197"/>
      <c r="Q610" s="197"/>
      <c r="R610" s="197"/>
      <c r="S610" s="197"/>
      <c r="T610" s="197"/>
      <c r="U610" s="197"/>
      <c r="V610" s="197"/>
      <c r="W610" s="197"/>
      <c r="X610" s="197"/>
      <c r="Y610" s="197"/>
      <c r="Z610" s="197"/>
    </row>
    <row r="611" ht="15.75" customHeight="1">
      <c r="A611" s="180"/>
      <c r="B611" s="197"/>
      <c r="C611" s="197"/>
      <c r="D611" s="197"/>
      <c r="E611" s="197"/>
      <c r="F611" s="197"/>
      <c r="G611" s="197"/>
      <c r="H611" s="197"/>
      <c r="I611" s="152"/>
      <c r="J611" s="50"/>
      <c r="K611" s="50"/>
      <c r="L611" s="50"/>
      <c r="M611" s="50"/>
      <c r="N611" s="152"/>
      <c r="O611" s="197"/>
      <c r="P611" s="197"/>
      <c r="Q611" s="197"/>
      <c r="R611" s="197"/>
      <c r="S611" s="197"/>
      <c r="T611" s="197"/>
      <c r="U611" s="197"/>
      <c r="V611" s="197"/>
      <c r="W611" s="197"/>
      <c r="X611" s="197"/>
      <c r="Y611" s="197"/>
      <c r="Z611" s="197"/>
    </row>
    <row r="612" ht="15.75" customHeight="1">
      <c r="A612" s="180"/>
      <c r="B612" s="197"/>
      <c r="C612" s="197"/>
      <c r="D612" s="197"/>
      <c r="E612" s="197"/>
      <c r="F612" s="197"/>
      <c r="G612" s="197"/>
      <c r="H612" s="169"/>
      <c r="I612" s="152"/>
      <c r="J612" s="50"/>
      <c r="K612" s="50"/>
      <c r="L612" s="50"/>
      <c r="M612" s="50"/>
      <c r="N612" s="152"/>
      <c r="O612" s="197"/>
      <c r="P612" s="197"/>
      <c r="Q612" s="197"/>
      <c r="R612" s="197"/>
      <c r="S612" s="197"/>
      <c r="T612" s="197"/>
      <c r="U612" s="197"/>
      <c r="V612" s="197"/>
      <c r="W612" s="197"/>
      <c r="X612" s="197"/>
      <c r="Y612" s="197"/>
      <c r="Z612" s="197"/>
    </row>
    <row r="613" ht="15.75" customHeight="1">
      <c r="A613" s="180"/>
      <c r="B613" s="197"/>
      <c r="C613" s="197"/>
      <c r="D613" s="197"/>
      <c r="E613" s="197"/>
      <c r="F613" s="197"/>
      <c r="G613" s="197"/>
      <c r="H613" s="169"/>
      <c r="I613" s="152"/>
      <c r="J613" s="50"/>
      <c r="K613" s="50"/>
      <c r="L613" s="50"/>
      <c r="M613" s="50"/>
      <c r="N613" s="152"/>
      <c r="O613" s="197"/>
      <c r="P613" s="197"/>
      <c r="Q613" s="197"/>
      <c r="R613" s="197"/>
      <c r="S613" s="197"/>
      <c r="T613" s="197"/>
      <c r="U613" s="197"/>
      <c r="V613" s="197"/>
      <c r="W613" s="197"/>
      <c r="X613" s="197"/>
      <c r="Y613" s="197"/>
      <c r="Z613" s="197"/>
    </row>
    <row r="614" ht="15.75" customHeight="1">
      <c r="A614" s="180"/>
      <c r="B614" s="197"/>
      <c r="C614" s="197"/>
      <c r="D614" s="197"/>
      <c r="E614" s="197"/>
      <c r="F614" s="197"/>
      <c r="G614" s="197"/>
      <c r="H614" s="169"/>
      <c r="I614" s="152"/>
      <c r="J614" s="50"/>
      <c r="K614" s="50"/>
      <c r="L614" s="50"/>
      <c r="M614" s="50"/>
      <c r="N614" s="152"/>
      <c r="O614" s="197"/>
      <c r="P614" s="197"/>
      <c r="Q614" s="197"/>
      <c r="R614" s="197"/>
      <c r="S614" s="197"/>
      <c r="T614" s="197"/>
      <c r="U614" s="197"/>
      <c r="V614" s="197"/>
      <c r="W614" s="197"/>
      <c r="X614" s="197"/>
      <c r="Y614" s="197"/>
      <c r="Z614" s="197"/>
    </row>
    <row r="615" ht="15.75" customHeight="1">
      <c r="A615" s="180"/>
      <c r="B615" s="197"/>
      <c r="C615" s="197"/>
      <c r="D615" s="197"/>
      <c r="E615" s="197"/>
      <c r="F615" s="197"/>
      <c r="G615" s="197"/>
      <c r="H615" s="197"/>
      <c r="I615" s="152"/>
      <c r="J615" s="50"/>
      <c r="K615" s="50"/>
      <c r="L615" s="50"/>
      <c r="M615" s="50"/>
      <c r="N615" s="152"/>
      <c r="O615" s="197"/>
      <c r="P615" s="197"/>
      <c r="Q615" s="197"/>
      <c r="R615" s="197"/>
      <c r="S615" s="197"/>
      <c r="T615" s="197"/>
      <c r="U615" s="197"/>
      <c r="V615" s="197"/>
      <c r="W615" s="197"/>
      <c r="X615" s="197"/>
      <c r="Y615" s="197"/>
      <c r="Z615" s="197"/>
    </row>
    <row r="616" ht="15.75" customHeight="1">
      <c r="A616" s="180"/>
      <c r="B616" s="197"/>
      <c r="C616" s="197"/>
      <c r="D616" s="197"/>
      <c r="E616" s="197"/>
      <c r="F616" s="197"/>
      <c r="G616" s="197"/>
      <c r="H616" s="169"/>
      <c r="I616" s="152"/>
      <c r="J616" s="50"/>
      <c r="K616" s="50"/>
      <c r="L616" s="50"/>
      <c r="M616" s="50"/>
      <c r="N616" s="152"/>
      <c r="O616" s="197"/>
      <c r="P616" s="197"/>
      <c r="Q616" s="197"/>
      <c r="R616" s="197"/>
      <c r="S616" s="197"/>
      <c r="T616" s="197"/>
      <c r="U616" s="197"/>
      <c r="V616" s="197"/>
      <c r="W616" s="197"/>
      <c r="X616" s="197"/>
      <c r="Y616" s="197"/>
      <c r="Z616" s="197"/>
    </row>
    <row r="617" ht="15.75" customHeight="1">
      <c r="A617" s="180"/>
      <c r="B617" s="197"/>
      <c r="C617" s="197"/>
      <c r="D617" s="197"/>
      <c r="E617" s="197"/>
      <c r="F617" s="197"/>
      <c r="G617" s="197"/>
      <c r="H617" s="169"/>
      <c r="I617" s="152"/>
      <c r="J617" s="50"/>
      <c r="K617" s="50"/>
      <c r="L617" s="50"/>
      <c r="M617" s="50"/>
      <c r="N617" s="152"/>
      <c r="O617" s="197"/>
      <c r="P617" s="197"/>
      <c r="Q617" s="197"/>
      <c r="R617" s="197"/>
      <c r="S617" s="197"/>
      <c r="T617" s="197"/>
      <c r="U617" s="197"/>
      <c r="V617" s="197"/>
      <c r="W617" s="197"/>
      <c r="X617" s="197"/>
      <c r="Y617" s="197"/>
      <c r="Z617" s="197"/>
    </row>
    <row r="618" ht="15.75" customHeight="1">
      <c r="A618" s="180"/>
      <c r="B618" s="197"/>
      <c r="C618" s="197"/>
      <c r="D618" s="197"/>
      <c r="E618" s="197"/>
      <c r="F618" s="197"/>
      <c r="G618" s="197"/>
      <c r="H618" s="169"/>
      <c r="I618" s="152"/>
      <c r="J618" s="50"/>
      <c r="K618" s="50"/>
      <c r="L618" s="50"/>
      <c r="M618" s="50"/>
      <c r="N618" s="152"/>
      <c r="O618" s="197"/>
      <c r="P618" s="197"/>
      <c r="Q618" s="197"/>
      <c r="R618" s="197"/>
      <c r="S618" s="197"/>
      <c r="T618" s="197"/>
      <c r="U618" s="197"/>
      <c r="V618" s="197"/>
      <c r="W618" s="197"/>
      <c r="X618" s="197"/>
      <c r="Y618" s="197"/>
      <c r="Z618" s="197"/>
    </row>
    <row r="619" ht="15.75" customHeight="1">
      <c r="A619" s="180"/>
      <c r="B619" s="197"/>
      <c r="C619" s="197"/>
      <c r="D619" s="197"/>
      <c r="E619" s="197"/>
      <c r="F619" s="197"/>
      <c r="G619" s="197"/>
      <c r="H619" s="169"/>
      <c r="I619" s="152"/>
      <c r="J619" s="50"/>
      <c r="K619" s="50"/>
      <c r="L619" s="50"/>
      <c r="M619" s="50"/>
      <c r="N619" s="152"/>
      <c r="O619" s="197"/>
      <c r="P619" s="197"/>
      <c r="Q619" s="197"/>
      <c r="R619" s="197"/>
      <c r="S619" s="197"/>
      <c r="T619" s="197"/>
      <c r="U619" s="197"/>
      <c r="V619" s="197"/>
      <c r="W619" s="197"/>
      <c r="X619" s="197"/>
      <c r="Y619" s="197"/>
      <c r="Z619" s="197"/>
    </row>
    <row r="620" ht="15.75" customHeight="1">
      <c r="A620" s="180"/>
      <c r="B620" s="197"/>
      <c r="C620" s="197"/>
      <c r="D620" s="197"/>
      <c r="E620" s="197"/>
      <c r="F620" s="197"/>
      <c r="G620" s="197"/>
      <c r="H620" s="169"/>
      <c r="I620" s="152"/>
      <c r="J620" s="50"/>
      <c r="K620" s="50"/>
      <c r="L620" s="50"/>
      <c r="M620" s="50"/>
      <c r="N620" s="152"/>
      <c r="O620" s="197"/>
      <c r="P620" s="197"/>
      <c r="Q620" s="197"/>
      <c r="R620" s="197"/>
      <c r="S620" s="197"/>
      <c r="T620" s="197"/>
      <c r="U620" s="197"/>
      <c r="V620" s="197"/>
      <c r="W620" s="197"/>
      <c r="X620" s="197"/>
      <c r="Y620" s="197"/>
      <c r="Z620" s="197"/>
    </row>
    <row r="621" ht="15.75" customHeight="1">
      <c r="A621" s="180"/>
      <c r="B621" s="197"/>
      <c r="C621" s="197"/>
      <c r="D621" s="197"/>
      <c r="E621" s="197"/>
      <c r="F621" s="197"/>
      <c r="G621" s="197"/>
      <c r="H621" s="169"/>
      <c r="I621" s="152"/>
      <c r="J621" s="50"/>
      <c r="K621" s="50"/>
      <c r="L621" s="50"/>
      <c r="M621" s="50"/>
      <c r="N621" s="152"/>
      <c r="O621" s="197"/>
      <c r="P621" s="197"/>
      <c r="Q621" s="197"/>
      <c r="R621" s="197"/>
      <c r="S621" s="197"/>
      <c r="T621" s="197"/>
      <c r="U621" s="197"/>
      <c r="V621" s="197"/>
      <c r="W621" s="197"/>
      <c r="X621" s="197"/>
      <c r="Y621" s="197"/>
      <c r="Z621" s="197"/>
    </row>
    <row r="622" ht="15.75" customHeight="1">
      <c r="A622" s="180"/>
      <c r="B622" s="197"/>
      <c r="C622" s="197"/>
      <c r="D622" s="197"/>
      <c r="E622" s="197"/>
      <c r="F622" s="197"/>
      <c r="G622" s="197"/>
      <c r="H622" s="169"/>
      <c r="I622" s="152"/>
      <c r="J622" s="50"/>
      <c r="K622" s="50"/>
      <c r="L622" s="50"/>
      <c r="M622" s="50"/>
      <c r="N622" s="152"/>
      <c r="O622" s="197"/>
      <c r="P622" s="197"/>
      <c r="Q622" s="197"/>
      <c r="R622" s="197"/>
      <c r="S622" s="197"/>
      <c r="T622" s="197"/>
      <c r="U622" s="197"/>
      <c r="V622" s="197"/>
      <c r="W622" s="197"/>
      <c r="X622" s="197"/>
      <c r="Y622" s="197"/>
      <c r="Z622" s="197"/>
    </row>
    <row r="623" ht="15.75" customHeight="1">
      <c r="A623" s="180"/>
      <c r="B623" s="197"/>
      <c r="C623" s="197"/>
      <c r="D623" s="197"/>
      <c r="E623" s="197"/>
      <c r="F623" s="197"/>
      <c r="G623" s="197"/>
      <c r="H623" s="169"/>
      <c r="I623" s="152"/>
      <c r="J623" s="50"/>
      <c r="K623" s="50"/>
      <c r="L623" s="50"/>
      <c r="M623" s="50"/>
      <c r="N623" s="152"/>
      <c r="O623" s="197"/>
      <c r="P623" s="197"/>
      <c r="Q623" s="197"/>
      <c r="R623" s="197"/>
      <c r="S623" s="197"/>
      <c r="T623" s="197"/>
      <c r="U623" s="197"/>
      <c r="V623" s="197"/>
      <c r="W623" s="197"/>
      <c r="X623" s="197"/>
      <c r="Y623" s="197"/>
      <c r="Z623" s="197"/>
    </row>
    <row r="624" ht="15.75" customHeight="1">
      <c r="A624" s="180"/>
      <c r="B624" s="197"/>
      <c r="C624" s="197"/>
      <c r="D624" s="197"/>
      <c r="E624" s="197"/>
      <c r="F624" s="197"/>
      <c r="G624" s="197"/>
      <c r="H624" s="169"/>
      <c r="I624" s="152"/>
      <c r="J624" s="50"/>
      <c r="K624" s="50"/>
      <c r="L624" s="50"/>
      <c r="M624" s="50"/>
      <c r="N624" s="152"/>
      <c r="O624" s="197"/>
      <c r="P624" s="197"/>
      <c r="Q624" s="197"/>
      <c r="R624" s="197"/>
      <c r="S624" s="197"/>
      <c r="T624" s="197"/>
      <c r="U624" s="197"/>
      <c r="V624" s="197"/>
      <c r="W624" s="197"/>
      <c r="X624" s="197"/>
      <c r="Y624" s="197"/>
      <c r="Z624" s="197"/>
    </row>
    <row r="625" ht="15.75" customHeight="1">
      <c r="A625" s="180"/>
      <c r="B625" s="197"/>
      <c r="C625" s="197"/>
      <c r="D625" s="197"/>
      <c r="E625" s="197"/>
      <c r="F625" s="197"/>
      <c r="G625" s="197"/>
      <c r="H625" s="169"/>
      <c r="I625" s="152"/>
      <c r="J625" s="50"/>
      <c r="K625" s="50"/>
      <c r="L625" s="50"/>
      <c r="M625" s="50"/>
      <c r="N625" s="152"/>
      <c r="O625" s="197"/>
      <c r="P625" s="197"/>
      <c r="Q625" s="197"/>
      <c r="R625" s="197"/>
      <c r="S625" s="197"/>
      <c r="T625" s="197"/>
      <c r="U625" s="197"/>
      <c r="V625" s="197"/>
      <c r="W625" s="197"/>
      <c r="X625" s="197"/>
      <c r="Y625" s="197"/>
      <c r="Z625" s="197"/>
    </row>
    <row r="626" ht="15.75" customHeight="1">
      <c r="A626" s="180"/>
      <c r="B626" s="197"/>
      <c r="C626" s="197"/>
      <c r="D626" s="197"/>
      <c r="E626" s="197"/>
      <c r="F626" s="197"/>
      <c r="G626" s="197"/>
      <c r="H626" s="169"/>
      <c r="I626" s="152"/>
      <c r="J626" s="50"/>
      <c r="K626" s="50"/>
      <c r="L626" s="50"/>
      <c r="M626" s="50"/>
      <c r="N626" s="152"/>
      <c r="O626" s="197"/>
      <c r="P626" s="197"/>
      <c r="Q626" s="197"/>
      <c r="R626" s="197"/>
      <c r="S626" s="197"/>
      <c r="T626" s="197"/>
      <c r="U626" s="197"/>
      <c r="V626" s="197"/>
      <c r="W626" s="197"/>
      <c r="X626" s="197"/>
      <c r="Y626" s="197"/>
      <c r="Z626" s="197"/>
    </row>
    <row r="627" ht="15.75" customHeight="1">
      <c r="A627" s="180"/>
      <c r="B627" s="197"/>
      <c r="C627" s="197"/>
      <c r="D627" s="197"/>
      <c r="E627" s="197"/>
      <c r="F627" s="197"/>
      <c r="G627" s="197"/>
      <c r="H627" s="197"/>
      <c r="I627" s="152"/>
      <c r="J627" s="50"/>
      <c r="K627" s="50"/>
      <c r="L627" s="50"/>
      <c r="M627" s="50"/>
      <c r="N627" s="152"/>
      <c r="O627" s="197"/>
      <c r="P627" s="197"/>
      <c r="Q627" s="197"/>
      <c r="R627" s="197"/>
      <c r="S627" s="197"/>
      <c r="T627" s="197"/>
      <c r="U627" s="197"/>
      <c r="V627" s="197"/>
      <c r="W627" s="197"/>
      <c r="X627" s="197"/>
      <c r="Y627" s="197"/>
      <c r="Z627" s="197"/>
    </row>
    <row r="628" ht="15.75" customHeight="1">
      <c r="A628" s="180"/>
      <c r="B628" s="197"/>
      <c r="C628" s="197"/>
      <c r="D628" s="197"/>
      <c r="E628" s="197"/>
      <c r="F628" s="197"/>
      <c r="G628" s="197"/>
      <c r="H628" s="169"/>
      <c r="I628" s="152"/>
      <c r="J628" s="50"/>
      <c r="K628" s="50"/>
      <c r="L628" s="50"/>
      <c r="M628" s="50"/>
      <c r="N628" s="152"/>
      <c r="O628" s="197"/>
      <c r="P628" s="197"/>
      <c r="Q628" s="197"/>
      <c r="R628" s="197"/>
      <c r="S628" s="197"/>
      <c r="T628" s="197"/>
      <c r="U628" s="197"/>
      <c r="V628" s="197"/>
      <c r="W628" s="197"/>
      <c r="X628" s="197"/>
      <c r="Y628" s="197"/>
      <c r="Z628" s="197"/>
    </row>
    <row r="629" ht="15.75" customHeight="1">
      <c r="A629" s="180"/>
      <c r="B629" s="197"/>
      <c r="C629" s="197"/>
      <c r="D629" s="197"/>
      <c r="E629" s="197"/>
      <c r="F629" s="197"/>
      <c r="G629" s="197"/>
      <c r="H629" s="169"/>
      <c r="I629" s="152"/>
      <c r="J629" s="50"/>
      <c r="K629" s="50"/>
      <c r="L629" s="50"/>
      <c r="M629" s="50"/>
      <c r="N629" s="152"/>
      <c r="O629" s="197"/>
      <c r="P629" s="197"/>
      <c r="Q629" s="197"/>
      <c r="R629" s="197"/>
      <c r="S629" s="197"/>
      <c r="T629" s="197"/>
      <c r="U629" s="197"/>
      <c r="V629" s="197"/>
      <c r="W629" s="197"/>
      <c r="X629" s="197"/>
      <c r="Y629" s="197"/>
      <c r="Z629" s="197"/>
    </row>
    <row r="630" ht="15.75" customHeight="1">
      <c r="A630" s="180"/>
      <c r="B630" s="197"/>
      <c r="C630" s="197"/>
      <c r="D630" s="197"/>
      <c r="E630" s="197"/>
      <c r="F630" s="197"/>
      <c r="G630" s="197"/>
      <c r="H630" s="169"/>
      <c r="I630" s="152"/>
      <c r="J630" s="50"/>
      <c r="K630" s="50"/>
      <c r="L630" s="50"/>
      <c r="M630" s="50"/>
      <c r="N630" s="152"/>
      <c r="O630" s="197"/>
      <c r="P630" s="197"/>
      <c r="Q630" s="197"/>
      <c r="R630" s="197"/>
      <c r="S630" s="197"/>
      <c r="T630" s="197"/>
      <c r="U630" s="197"/>
      <c r="V630" s="197"/>
      <c r="W630" s="197"/>
      <c r="X630" s="197"/>
      <c r="Y630" s="197"/>
      <c r="Z630" s="197"/>
    </row>
    <row r="631" ht="15.75" customHeight="1">
      <c r="A631" s="180"/>
      <c r="B631" s="197"/>
      <c r="C631" s="197"/>
      <c r="D631" s="197"/>
      <c r="E631" s="197"/>
      <c r="F631" s="197"/>
      <c r="G631" s="197"/>
      <c r="H631" s="169"/>
      <c r="I631" s="152"/>
      <c r="J631" s="50"/>
      <c r="K631" s="50"/>
      <c r="L631" s="50"/>
      <c r="M631" s="50"/>
      <c r="N631" s="152"/>
      <c r="O631" s="197"/>
      <c r="P631" s="197"/>
      <c r="Q631" s="197"/>
      <c r="R631" s="197"/>
      <c r="S631" s="197"/>
      <c r="T631" s="197"/>
      <c r="U631" s="197"/>
      <c r="V631" s="197"/>
      <c r="W631" s="197"/>
      <c r="X631" s="197"/>
      <c r="Y631" s="197"/>
      <c r="Z631" s="197"/>
    </row>
    <row r="632" ht="15.75" customHeight="1">
      <c r="A632" s="180"/>
      <c r="B632" s="197"/>
      <c r="C632" s="197"/>
      <c r="D632" s="197"/>
      <c r="E632" s="197"/>
      <c r="F632" s="197"/>
      <c r="G632" s="197"/>
      <c r="H632" s="169"/>
      <c r="I632" s="152"/>
      <c r="J632" s="50"/>
      <c r="K632" s="50"/>
      <c r="L632" s="50"/>
      <c r="M632" s="50"/>
      <c r="N632" s="152"/>
      <c r="O632" s="197"/>
      <c r="P632" s="197"/>
      <c r="Q632" s="197"/>
      <c r="R632" s="197"/>
      <c r="S632" s="197"/>
      <c r="T632" s="197"/>
      <c r="U632" s="197"/>
      <c r="V632" s="197"/>
      <c r="W632" s="197"/>
      <c r="X632" s="197"/>
      <c r="Y632" s="197"/>
      <c r="Z632" s="197"/>
    </row>
    <row r="633" ht="15.75" customHeight="1">
      <c r="A633" s="180"/>
      <c r="B633" s="197"/>
      <c r="C633" s="197"/>
      <c r="D633" s="197"/>
      <c r="E633" s="197"/>
      <c r="F633" s="197"/>
      <c r="G633" s="197"/>
      <c r="H633" s="197"/>
      <c r="I633" s="152"/>
      <c r="J633" s="50"/>
      <c r="K633" s="50"/>
      <c r="L633" s="50"/>
      <c r="M633" s="50"/>
      <c r="N633" s="152"/>
      <c r="O633" s="197"/>
      <c r="P633" s="197"/>
      <c r="Q633" s="197"/>
      <c r="R633" s="197"/>
      <c r="S633" s="197"/>
      <c r="T633" s="197"/>
      <c r="U633" s="197"/>
      <c r="V633" s="197"/>
      <c r="W633" s="197"/>
      <c r="X633" s="197"/>
      <c r="Y633" s="197"/>
      <c r="Z633" s="197"/>
    </row>
    <row r="634" ht="15.75" customHeight="1">
      <c r="A634" s="180"/>
      <c r="B634" s="197"/>
      <c r="C634" s="197"/>
      <c r="D634" s="197"/>
      <c r="E634" s="197"/>
      <c r="F634" s="197"/>
      <c r="G634" s="197"/>
      <c r="H634" s="197"/>
      <c r="I634" s="197"/>
      <c r="J634" s="50"/>
      <c r="K634" s="50"/>
      <c r="L634" s="50"/>
      <c r="M634" s="50"/>
      <c r="N634" s="50"/>
      <c r="O634" s="197"/>
      <c r="P634" s="197"/>
      <c r="Q634" s="197"/>
      <c r="R634" s="197"/>
      <c r="S634" s="197"/>
      <c r="T634" s="197"/>
      <c r="U634" s="197"/>
      <c r="V634" s="197"/>
      <c r="W634" s="197"/>
      <c r="X634" s="197"/>
      <c r="Y634" s="197"/>
      <c r="Z634" s="197"/>
    </row>
    <row r="635" ht="15.75" customHeight="1">
      <c r="A635" s="180"/>
      <c r="B635" s="197"/>
      <c r="C635" s="197"/>
      <c r="D635" s="197"/>
      <c r="E635" s="197"/>
      <c r="F635" s="197"/>
      <c r="G635" s="197"/>
      <c r="H635" s="197"/>
      <c r="I635" s="152"/>
      <c r="J635" s="50"/>
      <c r="K635" s="50"/>
      <c r="L635" s="50"/>
      <c r="M635" s="50"/>
      <c r="N635" s="152"/>
      <c r="O635" s="197"/>
      <c r="P635" s="197"/>
      <c r="Q635" s="197"/>
      <c r="R635" s="197"/>
      <c r="S635" s="197"/>
      <c r="T635" s="197"/>
      <c r="U635" s="197"/>
      <c r="V635" s="197"/>
      <c r="W635" s="197"/>
      <c r="X635" s="197"/>
      <c r="Y635" s="197"/>
      <c r="Z635" s="197"/>
    </row>
    <row r="636" ht="15.75" customHeight="1">
      <c r="A636" s="180"/>
      <c r="B636" s="197"/>
      <c r="C636" s="197"/>
      <c r="D636" s="197"/>
      <c r="E636" s="197"/>
      <c r="F636" s="197"/>
      <c r="G636" s="197"/>
      <c r="H636" s="169"/>
      <c r="I636" s="152"/>
      <c r="J636" s="50"/>
      <c r="K636" s="50"/>
      <c r="L636" s="50"/>
      <c r="M636" s="50"/>
      <c r="N636" s="152"/>
      <c r="O636" s="197"/>
      <c r="P636" s="197"/>
      <c r="Q636" s="197"/>
      <c r="R636" s="197"/>
      <c r="S636" s="197"/>
      <c r="T636" s="197"/>
      <c r="U636" s="197"/>
      <c r="V636" s="197"/>
      <c r="W636" s="197"/>
      <c r="X636" s="197"/>
      <c r="Y636" s="197"/>
      <c r="Z636" s="197"/>
    </row>
    <row r="637" ht="15.75" customHeight="1">
      <c r="A637" s="180"/>
      <c r="B637" s="197"/>
      <c r="C637" s="197"/>
      <c r="D637" s="197"/>
      <c r="E637" s="197"/>
      <c r="F637" s="197"/>
      <c r="G637" s="197"/>
      <c r="H637" s="169"/>
      <c r="I637" s="152"/>
      <c r="J637" s="50"/>
      <c r="K637" s="50"/>
      <c r="L637" s="50"/>
      <c r="M637" s="50"/>
      <c r="N637" s="152"/>
      <c r="O637" s="197"/>
      <c r="P637" s="197"/>
      <c r="Q637" s="197"/>
      <c r="R637" s="197"/>
      <c r="S637" s="197"/>
      <c r="T637" s="197"/>
      <c r="U637" s="197"/>
      <c r="V637" s="197"/>
      <c r="W637" s="197"/>
      <c r="X637" s="197"/>
      <c r="Y637" s="197"/>
      <c r="Z637" s="197"/>
    </row>
    <row r="638" ht="15.75" customHeight="1">
      <c r="A638" s="180"/>
      <c r="B638" s="197"/>
      <c r="C638" s="197"/>
      <c r="D638" s="197"/>
      <c r="E638" s="197"/>
      <c r="F638" s="197"/>
      <c r="G638" s="197"/>
      <c r="H638" s="169"/>
      <c r="I638" s="152"/>
      <c r="J638" s="50"/>
      <c r="K638" s="50"/>
      <c r="L638" s="50"/>
      <c r="M638" s="50"/>
      <c r="N638" s="152"/>
      <c r="O638" s="197"/>
      <c r="P638" s="197"/>
      <c r="Q638" s="197"/>
      <c r="R638" s="197"/>
      <c r="S638" s="197"/>
      <c r="T638" s="197"/>
      <c r="U638" s="197"/>
      <c r="V638" s="197"/>
      <c r="W638" s="197"/>
      <c r="X638" s="197"/>
      <c r="Y638" s="197"/>
      <c r="Z638" s="197"/>
    </row>
    <row r="639" ht="15.75" customHeight="1">
      <c r="A639" s="180"/>
      <c r="B639" s="197"/>
      <c r="C639" s="197"/>
      <c r="D639" s="197"/>
      <c r="E639" s="197"/>
      <c r="F639" s="197"/>
      <c r="G639" s="197"/>
      <c r="H639" s="169"/>
      <c r="I639" s="152"/>
      <c r="J639" s="50"/>
      <c r="K639" s="50"/>
      <c r="L639" s="50"/>
      <c r="M639" s="50"/>
      <c r="N639" s="152"/>
      <c r="O639" s="197"/>
      <c r="P639" s="197"/>
      <c r="Q639" s="197"/>
      <c r="R639" s="197"/>
      <c r="S639" s="197"/>
      <c r="T639" s="197"/>
      <c r="U639" s="197"/>
      <c r="V639" s="197"/>
      <c r="W639" s="197"/>
      <c r="X639" s="197"/>
      <c r="Y639" s="197"/>
      <c r="Z639" s="197"/>
    </row>
    <row r="640" ht="15.75" customHeight="1">
      <c r="A640" s="180"/>
      <c r="B640" s="197"/>
      <c r="C640" s="197"/>
      <c r="D640" s="197"/>
      <c r="E640" s="197"/>
      <c r="F640" s="197"/>
      <c r="G640" s="197"/>
      <c r="H640" s="169"/>
      <c r="I640" s="152"/>
      <c r="J640" s="50"/>
      <c r="K640" s="50"/>
      <c r="L640" s="50"/>
      <c r="M640" s="50"/>
      <c r="N640" s="152"/>
      <c r="O640" s="197"/>
      <c r="P640" s="197"/>
      <c r="Q640" s="197"/>
      <c r="R640" s="197"/>
      <c r="S640" s="197"/>
      <c r="T640" s="197"/>
      <c r="U640" s="197"/>
      <c r="V640" s="197"/>
      <c r="W640" s="197"/>
      <c r="X640" s="197"/>
      <c r="Y640" s="197"/>
      <c r="Z640" s="197"/>
    </row>
    <row r="641" ht="15.75" customHeight="1">
      <c r="A641" s="180"/>
      <c r="B641" s="197"/>
      <c r="C641" s="197"/>
      <c r="D641" s="197"/>
      <c r="E641" s="197"/>
      <c r="F641" s="197"/>
      <c r="G641" s="197"/>
      <c r="H641" s="169"/>
      <c r="I641" s="152"/>
      <c r="J641" s="50"/>
      <c r="K641" s="50"/>
      <c r="L641" s="50"/>
      <c r="M641" s="50"/>
      <c r="N641" s="152"/>
      <c r="O641" s="197"/>
      <c r="P641" s="197"/>
      <c r="Q641" s="197"/>
      <c r="R641" s="197"/>
      <c r="S641" s="197"/>
      <c r="T641" s="197"/>
      <c r="U641" s="197"/>
      <c r="V641" s="197"/>
      <c r="W641" s="197"/>
      <c r="X641" s="197"/>
      <c r="Y641" s="197"/>
      <c r="Z641" s="197"/>
    </row>
    <row r="642" ht="15.75" customHeight="1">
      <c r="A642" s="180"/>
      <c r="B642" s="197"/>
      <c r="C642" s="197"/>
      <c r="D642" s="197"/>
      <c r="E642" s="197"/>
      <c r="F642" s="197"/>
      <c r="G642" s="197"/>
      <c r="H642" s="169"/>
      <c r="I642" s="152"/>
      <c r="J642" s="50"/>
      <c r="K642" s="50"/>
      <c r="L642" s="50"/>
      <c r="M642" s="50"/>
      <c r="N642" s="152"/>
      <c r="O642" s="197"/>
      <c r="P642" s="197"/>
      <c r="Q642" s="197"/>
      <c r="R642" s="197"/>
      <c r="S642" s="197"/>
      <c r="T642" s="197"/>
      <c r="U642" s="197"/>
      <c r="V642" s="197"/>
      <c r="W642" s="197"/>
      <c r="X642" s="197"/>
      <c r="Y642" s="197"/>
      <c r="Z642" s="197"/>
    </row>
    <row r="643" ht="15.75" customHeight="1">
      <c r="A643" s="180"/>
      <c r="B643" s="197"/>
      <c r="C643" s="197"/>
      <c r="D643" s="197"/>
      <c r="E643" s="197"/>
      <c r="F643" s="197"/>
      <c r="G643" s="197"/>
      <c r="H643" s="197"/>
      <c r="I643" s="152"/>
      <c r="J643" s="50"/>
      <c r="K643" s="50"/>
      <c r="L643" s="50"/>
      <c r="M643" s="50"/>
      <c r="N643" s="152"/>
      <c r="O643" s="197"/>
      <c r="P643" s="197"/>
      <c r="Q643" s="197"/>
      <c r="R643" s="197"/>
      <c r="S643" s="197"/>
      <c r="T643" s="197"/>
      <c r="U643" s="197"/>
      <c r="V643" s="197"/>
      <c r="W643" s="197"/>
      <c r="X643" s="197"/>
      <c r="Y643" s="197"/>
      <c r="Z643" s="197"/>
    </row>
    <row r="644" ht="15.75" customHeight="1">
      <c r="A644" s="180"/>
      <c r="B644" s="197"/>
      <c r="C644" s="197"/>
      <c r="D644" s="197"/>
      <c r="E644" s="197"/>
      <c r="F644" s="197"/>
      <c r="G644" s="197"/>
      <c r="H644" s="169"/>
      <c r="I644" s="152"/>
      <c r="J644" s="50"/>
      <c r="K644" s="50"/>
      <c r="L644" s="50"/>
      <c r="M644" s="50"/>
      <c r="N644" s="152"/>
      <c r="O644" s="197"/>
      <c r="P644" s="197"/>
      <c r="Q644" s="197"/>
      <c r="R644" s="197"/>
      <c r="S644" s="197"/>
      <c r="T644" s="197"/>
      <c r="U644" s="197"/>
      <c r="V644" s="197"/>
      <c r="W644" s="197"/>
      <c r="X644" s="197"/>
      <c r="Y644" s="197"/>
      <c r="Z644" s="197"/>
    </row>
    <row r="645" ht="15.75" customHeight="1">
      <c r="A645" s="180"/>
      <c r="B645" s="197"/>
      <c r="C645" s="197"/>
      <c r="D645" s="197"/>
      <c r="E645" s="197"/>
      <c r="F645" s="197"/>
      <c r="G645" s="197"/>
      <c r="H645" s="169"/>
      <c r="I645" s="152"/>
      <c r="J645" s="50"/>
      <c r="K645" s="50"/>
      <c r="L645" s="50"/>
      <c r="M645" s="50"/>
      <c r="N645" s="152"/>
      <c r="O645" s="197"/>
      <c r="P645" s="197"/>
      <c r="Q645" s="197"/>
      <c r="R645" s="197"/>
      <c r="S645" s="197"/>
      <c r="T645" s="197"/>
      <c r="U645" s="197"/>
      <c r="V645" s="197"/>
      <c r="W645" s="197"/>
      <c r="X645" s="197"/>
      <c r="Y645" s="197"/>
      <c r="Z645" s="197"/>
    </row>
    <row r="646" ht="15.75" customHeight="1">
      <c r="A646" s="180"/>
      <c r="B646" s="197"/>
      <c r="C646" s="197"/>
      <c r="D646" s="197"/>
      <c r="E646" s="197"/>
      <c r="F646" s="197"/>
      <c r="G646" s="197"/>
      <c r="H646" s="169"/>
      <c r="I646" s="152"/>
      <c r="J646" s="50"/>
      <c r="K646" s="50"/>
      <c r="L646" s="50"/>
      <c r="M646" s="50"/>
      <c r="N646" s="152"/>
      <c r="O646" s="197"/>
      <c r="P646" s="197"/>
      <c r="Q646" s="197"/>
      <c r="R646" s="197"/>
      <c r="S646" s="197"/>
      <c r="T646" s="197"/>
      <c r="U646" s="197"/>
      <c r="V646" s="197"/>
      <c r="W646" s="197"/>
      <c r="X646" s="197"/>
      <c r="Y646" s="197"/>
      <c r="Z646" s="197"/>
    </row>
    <row r="647" ht="15.75" customHeight="1">
      <c r="A647" s="180"/>
      <c r="B647" s="197"/>
      <c r="C647" s="197"/>
      <c r="D647" s="197"/>
      <c r="E647" s="197"/>
      <c r="F647" s="197"/>
      <c r="G647" s="197"/>
      <c r="H647" s="169"/>
      <c r="I647" s="152"/>
      <c r="J647" s="50"/>
      <c r="K647" s="50"/>
      <c r="L647" s="50"/>
      <c r="M647" s="50"/>
      <c r="N647" s="152"/>
      <c r="O647" s="197"/>
      <c r="P647" s="197"/>
      <c r="Q647" s="197"/>
      <c r="R647" s="197"/>
      <c r="S647" s="197"/>
      <c r="T647" s="197"/>
      <c r="U647" s="197"/>
      <c r="V647" s="197"/>
      <c r="W647" s="197"/>
      <c r="X647" s="197"/>
      <c r="Y647" s="197"/>
      <c r="Z647" s="197"/>
    </row>
    <row r="648" ht="15.75" customHeight="1">
      <c r="A648" s="180"/>
      <c r="B648" s="197"/>
      <c r="C648" s="197"/>
      <c r="D648" s="197"/>
      <c r="E648" s="197"/>
      <c r="F648" s="197"/>
      <c r="G648" s="197"/>
      <c r="H648" s="169"/>
      <c r="I648" s="152"/>
      <c r="J648" s="50"/>
      <c r="K648" s="50"/>
      <c r="L648" s="50"/>
      <c r="M648" s="50"/>
      <c r="N648" s="152"/>
      <c r="O648" s="197"/>
      <c r="P648" s="197"/>
      <c r="Q648" s="197"/>
      <c r="R648" s="197"/>
      <c r="S648" s="197"/>
      <c r="T648" s="197"/>
      <c r="U648" s="197"/>
      <c r="V648" s="197"/>
      <c r="W648" s="197"/>
      <c r="X648" s="197"/>
      <c r="Y648" s="197"/>
      <c r="Z648" s="197"/>
    </row>
    <row r="649" ht="15.75" customHeight="1">
      <c r="A649" s="180"/>
      <c r="B649" s="197"/>
      <c r="C649" s="197"/>
      <c r="D649" s="197"/>
      <c r="E649" s="197"/>
      <c r="F649" s="197"/>
      <c r="G649" s="197"/>
      <c r="H649" s="169"/>
      <c r="I649" s="152"/>
      <c r="J649" s="50"/>
      <c r="K649" s="50"/>
      <c r="L649" s="50"/>
      <c r="M649" s="50"/>
      <c r="N649" s="152"/>
      <c r="O649" s="197"/>
      <c r="P649" s="197"/>
      <c r="Q649" s="197"/>
      <c r="R649" s="197"/>
      <c r="S649" s="197"/>
      <c r="T649" s="197"/>
      <c r="U649" s="197"/>
      <c r="V649" s="197"/>
      <c r="W649" s="197"/>
      <c r="X649" s="197"/>
      <c r="Y649" s="197"/>
      <c r="Z649" s="197"/>
    </row>
    <row r="650" ht="15.75" customHeight="1">
      <c r="A650" s="180"/>
      <c r="B650" s="197"/>
      <c r="C650" s="197"/>
      <c r="D650" s="197"/>
      <c r="E650" s="197"/>
      <c r="F650" s="197"/>
      <c r="G650" s="197"/>
      <c r="H650" s="169"/>
      <c r="I650" s="152"/>
      <c r="J650" s="50"/>
      <c r="K650" s="50"/>
      <c r="L650" s="50"/>
      <c r="M650" s="50"/>
      <c r="N650" s="152"/>
      <c r="O650" s="197"/>
      <c r="P650" s="197"/>
      <c r="Q650" s="197"/>
      <c r="R650" s="197"/>
      <c r="S650" s="197"/>
      <c r="T650" s="197"/>
      <c r="U650" s="197"/>
      <c r="V650" s="197"/>
      <c r="W650" s="197"/>
      <c r="X650" s="197"/>
      <c r="Y650" s="197"/>
      <c r="Z650" s="197"/>
    </row>
    <row r="651" ht="15.75" customHeight="1">
      <c r="A651" s="180"/>
      <c r="B651" s="197"/>
      <c r="C651" s="197"/>
      <c r="D651" s="197"/>
      <c r="E651" s="197"/>
      <c r="F651" s="197"/>
      <c r="G651" s="197"/>
      <c r="H651" s="169"/>
      <c r="I651" s="152"/>
      <c r="J651" s="50"/>
      <c r="K651" s="50"/>
      <c r="L651" s="50"/>
      <c r="M651" s="50"/>
      <c r="N651" s="152"/>
      <c r="O651" s="197"/>
      <c r="P651" s="197"/>
      <c r="Q651" s="197"/>
      <c r="R651" s="197"/>
      <c r="S651" s="197"/>
      <c r="T651" s="197"/>
      <c r="U651" s="197"/>
      <c r="V651" s="197"/>
      <c r="W651" s="197"/>
      <c r="X651" s="197"/>
      <c r="Y651" s="197"/>
      <c r="Z651" s="197"/>
    </row>
    <row r="652" ht="15.75" customHeight="1">
      <c r="A652" s="180"/>
      <c r="B652" s="197"/>
      <c r="C652" s="197"/>
      <c r="D652" s="197"/>
      <c r="E652" s="197"/>
      <c r="F652" s="197"/>
      <c r="G652" s="197"/>
      <c r="H652" s="169"/>
      <c r="I652" s="152"/>
      <c r="J652" s="50"/>
      <c r="K652" s="50"/>
      <c r="L652" s="50"/>
      <c r="M652" s="50"/>
      <c r="N652" s="152"/>
      <c r="O652" s="197"/>
      <c r="P652" s="197"/>
      <c r="Q652" s="197"/>
      <c r="R652" s="197"/>
      <c r="S652" s="197"/>
      <c r="T652" s="197"/>
      <c r="U652" s="197"/>
      <c r="V652" s="197"/>
      <c r="W652" s="197"/>
      <c r="X652" s="197"/>
      <c r="Y652" s="197"/>
      <c r="Z652" s="197"/>
    </row>
    <row r="653" ht="15.75" customHeight="1">
      <c r="A653" s="180"/>
      <c r="B653" s="197"/>
      <c r="C653" s="197"/>
      <c r="D653" s="197"/>
      <c r="E653" s="197"/>
      <c r="F653" s="197"/>
      <c r="G653" s="197"/>
      <c r="H653" s="197"/>
      <c r="I653" s="152"/>
      <c r="J653" s="50"/>
      <c r="K653" s="50"/>
      <c r="L653" s="50"/>
      <c r="M653" s="50"/>
      <c r="N653" s="152"/>
      <c r="O653" s="197"/>
      <c r="P653" s="197"/>
      <c r="Q653" s="197"/>
      <c r="R653" s="197"/>
      <c r="S653" s="197"/>
      <c r="T653" s="197"/>
      <c r="U653" s="197"/>
      <c r="V653" s="197"/>
      <c r="W653" s="197"/>
      <c r="X653" s="197"/>
      <c r="Y653" s="197"/>
      <c r="Z653" s="197"/>
    </row>
    <row r="654" ht="15.75" customHeight="1">
      <c r="A654" s="180"/>
      <c r="B654" s="197"/>
      <c r="C654" s="197"/>
      <c r="D654" s="197"/>
      <c r="E654" s="197"/>
      <c r="F654" s="197"/>
      <c r="G654" s="197"/>
      <c r="H654" s="169"/>
      <c r="I654" s="152"/>
      <c r="J654" s="50"/>
      <c r="K654" s="50"/>
      <c r="L654" s="50"/>
      <c r="M654" s="50"/>
      <c r="N654" s="152"/>
      <c r="O654" s="197"/>
      <c r="P654" s="197"/>
      <c r="Q654" s="197"/>
      <c r="R654" s="197"/>
      <c r="S654" s="197"/>
      <c r="T654" s="197"/>
      <c r="U654" s="197"/>
      <c r="V654" s="197"/>
      <c r="W654" s="197"/>
      <c r="X654" s="197"/>
      <c r="Y654" s="197"/>
      <c r="Z654" s="197"/>
    </row>
    <row r="655" ht="15.75" customHeight="1">
      <c r="A655" s="180"/>
      <c r="B655" s="197"/>
      <c r="C655" s="197"/>
      <c r="D655" s="197"/>
      <c r="E655" s="197"/>
      <c r="F655" s="197"/>
      <c r="G655" s="197"/>
      <c r="H655" s="197"/>
      <c r="I655" s="152"/>
      <c r="J655" s="50"/>
      <c r="K655" s="50"/>
      <c r="L655" s="50"/>
      <c r="M655" s="50"/>
      <c r="N655" s="152"/>
      <c r="O655" s="197"/>
      <c r="P655" s="197"/>
      <c r="Q655" s="197"/>
      <c r="R655" s="197"/>
      <c r="S655" s="197"/>
      <c r="T655" s="197"/>
      <c r="U655" s="197"/>
      <c r="V655" s="197"/>
      <c r="W655" s="197"/>
      <c r="X655" s="197"/>
      <c r="Y655" s="197"/>
      <c r="Z655" s="197"/>
    </row>
    <row r="656" ht="15.75" customHeight="1">
      <c r="A656" s="180"/>
      <c r="B656" s="197"/>
      <c r="C656" s="197"/>
      <c r="D656" s="197"/>
      <c r="E656" s="197"/>
      <c r="F656" s="197"/>
      <c r="G656" s="197"/>
      <c r="H656" s="169"/>
      <c r="I656" s="152"/>
      <c r="J656" s="50"/>
      <c r="K656" s="50"/>
      <c r="L656" s="50"/>
      <c r="M656" s="50"/>
      <c r="N656" s="152"/>
      <c r="O656" s="197"/>
      <c r="P656" s="197"/>
      <c r="Q656" s="197"/>
      <c r="R656" s="197"/>
      <c r="S656" s="197"/>
      <c r="T656" s="197"/>
      <c r="U656" s="197"/>
      <c r="V656" s="197"/>
      <c r="W656" s="197"/>
      <c r="X656" s="197"/>
      <c r="Y656" s="197"/>
      <c r="Z656" s="197"/>
    </row>
    <row r="657" ht="15.75" customHeight="1">
      <c r="A657" s="180"/>
      <c r="B657" s="197"/>
      <c r="C657" s="197"/>
      <c r="D657" s="197"/>
      <c r="E657" s="197"/>
      <c r="F657" s="197"/>
      <c r="G657" s="197"/>
      <c r="H657" s="169"/>
      <c r="I657" s="152"/>
      <c r="J657" s="50"/>
      <c r="K657" s="50"/>
      <c r="L657" s="50"/>
      <c r="M657" s="50"/>
      <c r="N657" s="152"/>
      <c r="O657" s="197"/>
      <c r="P657" s="197"/>
      <c r="Q657" s="197"/>
      <c r="R657" s="197"/>
      <c r="S657" s="197"/>
      <c r="T657" s="197"/>
      <c r="U657" s="197"/>
      <c r="V657" s="197"/>
      <c r="W657" s="197"/>
      <c r="X657" s="197"/>
      <c r="Y657" s="197"/>
      <c r="Z657" s="197"/>
    </row>
    <row r="658" ht="15.75" customHeight="1">
      <c r="A658" s="180"/>
      <c r="B658" s="197"/>
      <c r="C658" s="197"/>
      <c r="D658" s="197"/>
      <c r="E658" s="197"/>
      <c r="F658" s="197"/>
      <c r="G658" s="197"/>
      <c r="H658" s="169"/>
      <c r="I658" s="152"/>
      <c r="J658" s="50"/>
      <c r="K658" s="50"/>
      <c r="L658" s="50"/>
      <c r="M658" s="50"/>
      <c r="N658" s="152"/>
      <c r="O658" s="197"/>
      <c r="P658" s="197"/>
      <c r="Q658" s="197"/>
      <c r="R658" s="197"/>
      <c r="S658" s="197"/>
      <c r="T658" s="197"/>
      <c r="U658" s="197"/>
      <c r="V658" s="197"/>
      <c r="W658" s="197"/>
      <c r="X658" s="197"/>
      <c r="Y658" s="197"/>
      <c r="Z658" s="197"/>
    </row>
    <row r="659" ht="15.75" customHeight="1">
      <c r="A659" s="180"/>
      <c r="B659" s="197"/>
      <c r="C659" s="197"/>
      <c r="D659" s="197"/>
      <c r="E659" s="197"/>
      <c r="F659" s="197"/>
      <c r="G659" s="197"/>
      <c r="H659" s="169"/>
      <c r="I659" s="152"/>
      <c r="J659" s="50"/>
      <c r="K659" s="50"/>
      <c r="L659" s="50"/>
      <c r="M659" s="50"/>
      <c r="N659" s="152"/>
      <c r="O659" s="197"/>
      <c r="P659" s="197"/>
      <c r="Q659" s="197"/>
      <c r="R659" s="197"/>
      <c r="S659" s="197"/>
      <c r="T659" s="197"/>
      <c r="U659" s="197"/>
      <c r="V659" s="197"/>
      <c r="W659" s="197"/>
      <c r="X659" s="197"/>
      <c r="Y659" s="197"/>
      <c r="Z659" s="197"/>
    </row>
    <row r="660" ht="15.75" customHeight="1">
      <c r="A660" s="180"/>
      <c r="B660" s="197"/>
      <c r="C660" s="197"/>
      <c r="D660" s="197"/>
      <c r="E660" s="197"/>
      <c r="F660" s="197"/>
      <c r="G660" s="197"/>
      <c r="H660" s="169"/>
      <c r="I660" s="152"/>
      <c r="J660" s="50"/>
      <c r="K660" s="50"/>
      <c r="L660" s="50"/>
      <c r="M660" s="50"/>
      <c r="N660" s="152"/>
      <c r="O660" s="197"/>
      <c r="P660" s="197"/>
      <c r="Q660" s="197"/>
      <c r="R660" s="197"/>
      <c r="S660" s="197"/>
      <c r="T660" s="197"/>
      <c r="U660" s="197"/>
      <c r="V660" s="197"/>
      <c r="W660" s="197"/>
      <c r="X660" s="197"/>
      <c r="Y660" s="197"/>
      <c r="Z660" s="197"/>
    </row>
    <row r="661" ht="15.75" customHeight="1">
      <c r="A661" s="180"/>
      <c r="B661" s="197"/>
      <c r="C661" s="197"/>
      <c r="D661" s="197"/>
      <c r="E661" s="197"/>
      <c r="F661" s="197"/>
      <c r="G661" s="197"/>
      <c r="H661" s="169"/>
      <c r="I661" s="152"/>
      <c r="J661" s="50"/>
      <c r="K661" s="50"/>
      <c r="L661" s="50"/>
      <c r="M661" s="50"/>
      <c r="N661" s="152"/>
      <c r="O661" s="197"/>
      <c r="P661" s="197"/>
      <c r="Q661" s="197"/>
      <c r="R661" s="197"/>
      <c r="S661" s="197"/>
      <c r="T661" s="197"/>
      <c r="U661" s="197"/>
      <c r="V661" s="197"/>
      <c r="W661" s="197"/>
      <c r="X661" s="197"/>
      <c r="Y661" s="197"/>
      <c r="Z661" s="197"/>
    </row>
    <row r="662" ht="15.75" customHeight="1">
      <c r="A662" s="180"/>
      <c r="B662" s="197"/>
      <c r="C662" s="197"/>
      <c r="D662" s="197"/>
      <c r="E662" s="197"/>
      <c r="F662" s="197"/>
      <c r="G662" s="197"/>
      <c r="H662" s="169"/>
      <c r="I662" s="152"/>
      <c r="J662" s="50"/>
      <c r="K662" s="50"/>
      <c r="L662" s="50"/>
      <c r="M662" s="50"/>
      <c r="N662" s="152"/>
      <c r="O662" s="197"/>
      <c r="P662" s="197"/>
      <c r="Q662" s="197"/>
      <c r="R662" s="197"/>
      <c r="S662" s="197"/>
      <c r="T662" s="197"/>
      <c r="U662" s="197"/>
      <c r="V662" s="197"/>
      <c r="W662" s="197"/>
      <c r="X662" s="197"/>
      <c r="Y662" s="197"/>
      <c r="Z662" s="197"/>
    </row>
    <row r="663" ht="15.75" customHeight="1">
      <c r="A663" s="180"/>
      <c r="B663" s="197"/>
      <c r="C663" s="197"/>
      <c r="D663" s="197"/>
      <c r="E663" s="197"/>
      <c r="F663" s="197"/>
      <c r="G663" s="197"/>
      <c r="H663" s="169"/>
      <c r="I663" s="152"/>
      <c r="J663" s="50"/>
      <c r="K663" s="50"/>
      <c r="L663" s="50"/>
      <c r="M663" s="50"/>
      <c r="N663" s="152"/>
      <c r="O663" s="197"/>
      <c r="P663" s="197"/>
      <c r="Q663" s="197"/>
      <c r="R663" s="197"/>
      <c r="S663" s="197"/>
      <c r="T663" s="197"/>
      <c r="U663" s="197"/>
      <c r="V663" s="197"/>
      <c r="W663" s="197"/>
      <c r="X663" s="197"/>
      <c r="Y663" s="197"/>
      <c r="Z663" s="197"/>
    </row>
    <row r="664" ht="15.75" customHeight="1">
      <c r="A664" s="180"/>
      <c r="B664" s="197"/>
      <c r="C664" s="197"/>
      <c r="D664" s="197"/>
      <c r="E664" s="197"/>
      <c r="F664" s="197"/>
      <c r="G664" s="197"/>
      <c r="H664" s="197"/>
      <c r="I664" s="152"/>
      <c r="J664" s="50"/>
      <c r="K664" s="50"/>
      <c r="L664" s="50"/>
      <c r="M664" s="50"/>
      <c r="N664" s="152"/>
      <c r="O664" s="197"/>
      <c r="P664" s="197"/>
      <c r="Q664" s="197"/>
      <c r="R664" s="197"/>
      <c r="S664" s="197"/>
      <c r="T664" s="197"/>
      <c r="U664" s="197"/>
      <c r="V664" s="197"/>
      <c r="W664" s="197"/>
      <c r="X664" s="197"/>
      <c r="Y664" s="197"/>
      <c r="Z664" s="197"/>
    </row>
    <row r="665" ht="15.75" customHeight="1">
      <c r="A665" s="180"/>
      <c r="B665" s="197"/>
      <c r="C665" s="197"/>
      <c r="D665" s="197"/>
      <c r="E665" s="197"/>
      <c r="F665" s="197"/>
      <c r="G665" s="197"/>
      <c r="H665" s="169"/>
      <c r="I665" s="152"/>
      <c r="J665" s="50"/>
      <c r="K665" s="50"/>
      <c r="L665" s="50"/>
      <c r="M665" s="50"/>
      <c r="N665" s="152"/>
      <c r="O665" s="197"/>
      <c r="P665" s="197"/>
      <c r="Q665" s="197"/>
      <c r="R665" s="197"/>
      <c r="S665" s="197"/>
      <c r="T665" s="197"/>
      <c r="U665" s="197"/>
      <c r="V665" s="197"/>
      <c r="W665" s="197"/>
      <c r="X665" s="197"/>
      <c r="Y665" s="197"/>
      <c r="Z665" s="197"/>
    </row>
    <row r="666" ht="15.75" customHeight="1">
      <c r="A666" s="180"/>
      <c r="B666" s="197"/>
      <c r="C666" s="197"/>
      <c r="D666" s="197"/>
      <c r="E666" s="197"/>
      <c r="F666" s="197"/>
      <c r="G666" s="197"/>
      <c r="H666" s="169"/>
      <c r="I666" s="152"/>
      <c r="J666" s="50"/>
      <c r="K666" s="50"/>
      <c r="L666" s="50"/>
      <c r="M666" s="50"/>
      <c r="N666" s="152"/>
      <c r="O666" s="197"/>
      <c r="P666" s="197"/>
      <c r="Q666" s="197"/>
      <c r="R666" s="197"/>
      <c r="S666" s="197"/>
      <c r="T666" s="197"/>
      <c r="U666" s="197"/>
      <c r="V666" s="197"/>
      <c r="W666" s="197"/>
      <c r="X666" s="197"/>
      <c r="Y666" s="197"/>
      <c r="Z666" s="197"/>
    </row>
    <row r="667" ht="15.75" customHeight="1">
      <c r="A667" s="180"/>
      <c r="B667" s="197"/>
      <c r="C667" s="197"/>
      <c r="D667" s="197"/>
      <c r="E667" s="197"/>
      <c r="F667" s="197"/>
      <c r="G667" s="197"/>
      <c r="H667" s="169"/>
      <c r="I667" s="152"/>
      <c r="J667" s="50"/>
      <c r="K667" s="50"/>
      <c r="L667" s="50"/>
      <c r="M667" s="50"/>
      <c r="N667" s="152"/>
      <c r="O667" s="197"/>
      <c r="P667" s="197"/>
      <c r="Q667" s="197"/>
      <c r="R667" s="197"/>
      <c r="S667" s="197"/>
      <c r="T667" s="197"/>
      <c r="U667" s="197"/>
      <c r="V667" s="197"/>
      <c r="W667" s="197"/>
      <c r="X667" s="197"/>
      <c r="Y667" s="197"/>
      <c r="Z667" s="197"/>
    </row>
    <row r="668" ht="15.75" customHeight="1">
      <c r="A668" s="180"/>
      <c r="B668" s="197"/>
      <c r="C668" s="197"/>
      <c r="D668" s="197"/>
      <c r="E668" s="197"/>
      <c r="F668" s="197"/>
      <c r="G668" s="197"/>
      <c r="H668" s="169"/>
      <c r="I668" s="152"/>
      <c r="J668" s="50"/>
      <c r="K668" s="50"/>
      <c r="L668" s="50"/>
      <c r="M668" s="50"/>
      <c r="N668" s="152"/>
      <c r="O668" s="197"/>
      <c r="P668" s="197"/>
      <c r="Q668" s="197"/>
      <c r="R668" s="197"/>
      <c r="S668" s="197"/>
      <c r="T668" s="197"/>
      <c r="U668" s="197"/>
      <c r="V668" s="197"/>
      <c r="W668" s="197"/>
      <c r="X668" s="197"/>
      <c r="Y668" s="197"/>
      <c r="Z668" s="197"/>
    </row>
    <row r="669" ht="15.75" customHeight="1">
      <c r="A669" s="180"/>
      <c r="B669" s="197"/>
      <c r="C669" s="197"/>
      <c r="D669" s="197"/>
      <c r="E669" s="197"/>
      <c r="F669" s="197"/>
      <c r="G669" s="197"/>
      <c r="H669" s="197"/>
      <c r="I669" s="152"/>
      <c r="J669" s="50"/>
      <c r="K669" s="50"/>
      <c r="L669" s="50"/>
      <c r="M669" s="50"/>
      <c r="N669" s="152"/>
      <c r="O669" s="197"/>
      <c r="P669" s="197"/>
      <c r="Q669" s="197"/>
      <c r="R669" s="197"/>
      <c r="S669" s="197"/>
      <c r="T669" s="197"/>
      <c r="U669" s="197"/>
      <c r="V669" s="197"/>
      <c r="W669" s="197"/>
      <c r="X669" s="197"/>
      <c r="Y669" s="197"/>
      <c r="Z669" s="197"/>
    </row>
    <row r="670" ht="15.75" customHeight="1">
      <c r="A670" s="180"/>
      <c r="B670" s="197"/>
      <c r="C670" s="197"/>
      <c r="D670" s="197"/>
      <c r="E670" s="197"/>
      <c r="F670" s="197"/>
      <c r="G670" s="197"/>
      <c r="H670" s="197"/>
      <c r="I670" s="152"/>
      <c r="J670" s="50"/>
      <c r="K670" s="50"/>
      <c r="L670" s="50"/>
      <c r="M670" s="50"/>
      <c r="N670" s="152"/>
      <c r="O670" s="197"/>
      <c r="P670" s="197"/>
      <c r="Q670" s="197"/>
      <c r="R670" s="197"/>
      <c r="S670" s="197"/>
      <c r="T670" s="197"/>
      <c r="U670" s="197"/>
      <c r="V670" s="197"/>
      <c r="W670" s="197"/>
      <c r="X670" s="197"/>
      <c r="Y670" s="197"/>
      <c r="Z670" s="197"/>
    </row>
    <row r="671" ht="15.75" customHeight="1">
      <c r="A671" s="180"/>
      <c r="B671" s="197"/>
      <c r="C671" s="197"/>
      <c r="D671" s="197"/>
      <c r="E671" s="197"/>
      <c r="F671" s="197"/>
      <c r="G671" s="197"/>
      <c r="H671" s="169"/>
      <c r="I671" s="152"/>
      <c r="J671" s="50"/>
      <c r="K671" s="50"/>
      <c r="L671" s="50"/>
      <c r="M671" s="50"/>
      <c r="N671" s="152"/>
      <c r="O671" s="197"/>
      <c r="P671" s="197"/>
      <c r="Q671" s="197"/>
      <c r="R671" s="197"/>
      <c r="S671" s="197"/>
      <c r="T671" s="197"/>
      <c r="U671" s="197"/>
      <c r="V671" s="197"/>
      <c r="W671" s="197"/>
      <c r="X671" s="197"/>
      <c r="Y671" s="197"/>
      <c r="Z671" s="197"/>
    </row>
    <row r="672" ht="15.75" customHeight="1">
      <c r="A672" s="180"/>
      <c r="B672" s="197"/>
      <c r="C672" s="197"/>
      <c r="D672" s="197"/>
      <c r="E672" s="197"/>
      <c r="F672" s="197"/>
      <c r="G672" s="197"/>
      <c r="H672" s="197"/>
      <c r="I672" s="152"/>
      <c r="J672" s="50"/>
      <c r="K672" s="50"/>
      <c r="L672" s="50"/>
      <c r="M672" s="50"/>
      <c r="N672" s="152"/>
      <c r="O672" s="197"/>
      <c r="P672" s="197"/>
      <c r="Q672" s="197"/>
      <c r="R672" s="197"/>
      <c r="S672" s="197"/>
      <c r="T672" s="197"/>
      <c r="U672" s="197"/>
      <c r="V672" s="197"/>
      <c r="W672" s="197"/>
      <c r="X672" s="197"/>
      <c r="Y672" s="197"/>
      <c r="Z672" s="197"/>
    </row>
    <row r="673" ht="15.75" customHeight="1">
      <c r="A673" s="180"/>
      <c r="B673" s="197"/>
      <c r="C673" s="197"/>
      <c r="D673" s="197"/>
      <c r="E673" s="197"/>
      <c r="F673" s="197"/>
      <c r="G673" s="197"/>
      <c r="H673" s="169"/>
      <c r="I673" s="152"/>
      <c r="J673" s="50"/>
      <c r="K673" s="50"/>
      <c r="L673" s="50"/>
      <c r="M673" s="50"/>
      <c r="N673" s="152"/>
      <c r="O673" s="197"/>
      <c r="P673" s="197"/>
      <c r="Q673" s="197"/>
      <c r="R673" s="197"/>
      <c r="S673" s="197"/>
      <c r="T673" s="197"/>
      <c r="U673" s="197"/>
      <c r="V673" s="197"/>
      <c r="W673" s="197"/>
      <c r="X673" s="197"/>
      <c r="Y673" s="197"/>
      <c r="Z673" s="197"/>
    </row>
    <row r="674" ht="15.75" customHeight="1">
      <c r="A674" s="180"/>
      <c r="B674" s="197"/>
      <c r="C674" s="197"/>
      <c r="D674" s="197"/>
      <c r="E674" s="197"/>
      <c r="F674" s="197"/>
      <c r="G674" s="197"/>
      <c r="H674" s="197"/>
      <c r="I674" s="152"/>
      <c r="J674" s="50"/>
      <c r="K674" s="50"/>
      <c r="L674" s="50"/>
      <c r="M674" s="50"/>
      <c r="N674" s="152"/>
      <c r="O674" s="197"/>
      <c r="P674" s="197"/>
      <c r="Q674" s="197"/>
      <c r="R674" s="197"/>
      <c r="S674" s="197"/>
      <c r="T674" s="197"/>
      <c r="U674" s="197"/>
      <c r="V674" s="197"/>
      <c r="W674" s="197"/>
      <c r="X674" s="197"/>
      <c r="Y674" s="197"/>
      <c r="Z674" s="197"/>
    </row>
    <row r="675" ht="15.75" customHeight="1">
      <c r="A675" s="180"/>
      <c r="B675" s="197"/>
      <c r="C675" s="197"/>
      <c r="D675" s="197"/>
      <c r="E675" s="197"/>
      <c r="F675" s="197"/>
      <c r="G675" s="197"/>
      <c r="H675" s="169"/>
      <c r="I675" s="152"/>
      <c r="J675" s="50"/>
      <c r="K675" s="50"/>
      <c r="L675" s="50"/>
      <c r="M675" s="50"/>
      <c r="N675" s="152"/>
      <c r="O675" s="197"/>
      <c r="P675" s="197"/>
      <c r="Q675" s="197"/>
      <c r="R675" s="197"/>
      <c r="S675" s="197"/>
      <c r="T675" s="197"/>
      <c r="U675" s="197"/>
      <c r="V675" s="197"/>
      <c r="W675" s="197"/>
      <c r="X675" s="197"/>
      <c r="Y675" s="197"/>
      <c r="Z675" s="197"/>
    </row>
    <row r="676" ht="15.75" customHeight="1">
      <c r="A676" s="180"/>
      <c r="B676" s="197"/>
      <c r="C676" s="197"/>
      <c r="D676" s="197"/>
      <c r="E676" s="197"/>
      <c r="F676" s="197"/>
      <c r="G676" s="197"/>
      <c r="H676" s="169"/>
      <c r="I676" s="152"/>
      <c r="J676" s="50"/>
      <c r="K676" s="50"/>
      <c r="L676" s="50"/>
      <c r="M676" s="50"/>
      <c r="N676" s="152"/>
      <c r="O676" s="197"/>
      <c r="P676" s="197"/>
      <c r="Q676" s="197"/>
      <c r="R676" s="197"/>
      <c r="S676" s="197"/>
      <c r="T676" s="197"/>
      <c r="U676" s="197"/>
      <c r="V676" s="197"/>
      <c r="W676" s="197"/>
      <c r="X676" s="197"/>
      <c r="Y676" s="197"/>
      <c r="Z676" s="197"/>
    </row>
    <row r="677" ht="15.75" customHeight="1">
      <c r="A677" s="180"/>
      <c r="B677" s="197"/>
      <c r="C677" s="197"/>
      <c r="D677" s="197"/>
      <c r="E677" s="197"/>
      <c r="F677" s="197"/>
      <c r="G677" s="197"/>
      <c r="H677" s="169"/>
      <c r="I677" s="152"/>
      <c r="J677" s="50"/>
      <c r="K677" s="50"/>
      <c r="L677" s="50"/>
      <c r="M677" s="50"/>
      <c r="N677" s="152"/>
      <c r="O677" s="197"/>
      <c r="P677" s="197"/>
      <c r="Q677" s="197"/>
      <c r="R677" s="197"/>
      <c r="S677" s="197"/>
      <c r="T677" s="197"/>
      <c r="U677" s="197"/>
      <c r="V677" s="197"/>
      <c r="W677" s="197"/>
      <c r="X677" s="197"/>
      <c r="Y677" s="197"/>
      <c r="Z677" s="197"/>
    </row>
    <row r="678" ht="15.75" customHeight="1">
      <c r="A678" s="180"/>
      <c r="B678" s="197"/>
      <c r="C678" s="197"/>
      <c r="D678" s="197"/>
      <c r="E678" s="197"/>
      <c r="F678" s="197"/>
      <c r="G678" s="197"/>
      <c r="H678" s="169"/>
      <c r="I678" s="152"/>
      <c r="J678" s="50"/>
      <c r="K678" s="50"/>
      <c r="L678" s="50"/>
      <c r="M678" s="50"/>
      <c r="N678" s="152"/>
      <c r="O678" s="197"/>
      <c r="P678" s="197"/>
      <c r="Q678" s="197"/>
      <c r="R678" s="197"/>
      <c r="S678" s="197"/>
      <c r="T678" s="197"/>
      <c r="U678" s="197"/>
      <c r="V678" s="197"/>
      <c r="W678" s="197"/>
      <c r="X678" s="197"/>
      <c r="Y678" s="197"/>
      <c r="Z678" s="197"/>
    </row>
    <row r="679" ht="15.75" customHeight="1">
      <c r="A679" s="180"/>
      <c r="B679" s="197"/>
      <c r="C679" s="197"/>
      <c r="D679" s="197"/>
      <c r="E679" s="197"/>
      <c r="F679" s="197"/>
      <c r="G679" s="197"/>
      <c r="H679" s="169"/>
      <c r="I679" s="152"/>
      <c r="J679" s="50"/>
      <c r="K679" s="50"/>
      <c r="L679" s="50"/>
      <c r="M679" s="50"/>
      <c r="N679" s="152"/>
      <c r="O679" s="197"/>
      <c r="P679" s="197"/>
      <c r="Q679" s="197"/>
      <c r="R679" s="197"/>
      <c r="S679" s="197"/>
      <c r="T679" s="197"/>
      <c r="U679" s="197"/>
      <c r="V679" s="197"/>
      <c r="W679" s="197"/>
      <c r="X679" s="197"/>
      <c r="Y679" s="197"/>
      <c r="Z679" s="197"/>
    </row>
    <row r="680" ht="15.75" customHeight="1">
      <c r="A680" s="180"/>
      <c r="B680" s="197"/>
      <c r="C680" s="197"/>
      <c r="D680" s="197"/>
      <c r="E680" s="197"/>
      <c r="F680" s="197"/>
      <c r="G680" s="197"/>
      <c r="H680" s="169"/>
      <c r="I680" s="152"/>
      <c r="J680" s="50"/>
      <c r="K680" s="50"/>
      <c r="L680" s="50"/>
      <c r="M680" s="50"/>
      <c r="N680" s="152"/>
      <c r="O680" s="197"/>
      <c r="P680" s="197"/>
      <c r="Q680" s="197"/>
      <c r="R680" s="197"/>
      <c r="S680" s="197"/>
      <c r="T680" s="197"/>
      <c r="U680" s="197"/>
      <c r="V680" s="197"/>
      <c r="W680" s="197"/>
      <c r="X680" s="197"/>
      <c r="Y680" s="197"/>
      <c r="Z680" s="197"/>
    </row>
    <row r="681" ht="15.75" customHeight="1">
      <c r="A681" s="180"/>
      <c r="B681" s="197"/>
      <c r="C681" s="197"/>
      <c r="D681" s="197"/>
      <c r="E681" s="197"/>
      <c r="F681" s="197"/>
      <c r="G681" s="197"/>
      <c r="H681" s="169"/>
      <c r="I681" s="152"/>
      <c r="J681" s="50"/>
      <c r="K681" s="50"/>
      <c r="L681" s="50"/>
      <c r="M681" s="50"/>
      <c r="N681" s="152"/>
      <c r="O681" s="197"/>
      <c r="P681" s="197"/>
      <c r="Q681" s="197"/>
      <c r="R681" s="197"/>
      <c r="S681" s="197"/>
      <c r="T681" s="197"/>
      <c r="U681" s="197"/>
      <c r="V681" s="197"/>
      <c r="W681" s="197"/>
      <c r="X681" s="197"/>
      <c r="Y681" s="197"/>
      <c r="Z681" s="197"/>
    </row>
    <row r="682" ht="15.75" customHeight="1">
      <c r="A682" s="180"/>
      <c r="B682" s="197"/>
      <c r="C682" s="197"/>
      <c r="D682" s="197"/>
      <c r="E682" s="197"/>
      <c r="F682" s="197"/>
      <c r="G682" s="197"/>
      <c r="H682" s="169"/>
      <c r="I682" s="152"/>
      <c r="J682" s="50"/>
      <c r="K682" s="50"/>
      <c r="L682" s="50"/>
      <c r="M682" s="50"/>
      <c r="N682" s="152"/>
      <c r="O682" s="197"/>
      <c r="P682" s="197"/>
      <c r="Q682" s="197"/>
      <c r="R682" s="197"/>
      <c r="S682" s="197"/>
      <c r="T682" s="197"/>
      <c r="U682" s="197"/>
      <c r="V682" s="197"/>
      <c r="W682" s="197"/>
      <c r="X682" s="197"/>
      <c r="Y682" s="197"/>
      <c r="Z682" s="197"/>
    </row>
    <row r="683" ht="15.75" customHeight="1">
      <c r="A683" s="180"/>
      <c r="B683" s="197"/>
      <c r="C683" s="197"/>
      <c r="D683" s="197"/>
      <c r="E683" s="197"/>
      <c r="F683" s="197"/>
      <c r="G683" s="197"/>
      <c r="H683" s="197"/>
      <c r="I683" s="152"/>
      <c r="J683" s="50"/>
      <c r="K683" s="50"/>
      <c r="L683" s="50"/>
      <c r="M683" s="50"/>
      <c r="N683" s="152"/>
      <c r="O683" s="197"/>
      <c r="P683" s="197"/>
      <c r="Q683" s="197"/>
      <c r="R683" s="197"/>
      <c r="S683" s="197"/>
      <c r="T683" s="197"/>
      <c r="U683" s="197"/>
      <c r="V683" s="197"/>
      <c r="W683" s="197"/>
      <c r="X683" s="197"/>
      <c r="Y683" s="197"/>
      <c r="Z683" s="197"/>
    </row>
    <row r="684" ht="15.75" customHeight="1">
      <c r="A684" s="180"/>
      <c r="B684" s="197"/>
      <c r="C684" s="197"/>
      <c r="D684" s="197"/>
      <c r="E684" s="197"/>
      <c r="F684" s="197"/>
      <c r="G684" s="197"/>
      <c r="H684" s="197"/>
      <c r="I684" s="152"/>
      <c r="J684" s="50"/>
      <c r="K684" s="50"/>
      <c r="L684" s="50"/>
      <c r="M684" s="50"/>
      <c r="N684" s="152"/>
      <c r="O684" s="197"/>
      <c r="P684" s="197"/>
      <c r="Q684" s="197"/>
      <c r="R684" s="197"/>
      <c r="S684" s="197"/>
      <c r="T684" s="197"/>
      <c r="U684" s="197"/>
      <c r="V684" s="197"/>
      <c r="W684" s="197"/>
      <c r="X684" s="197"/>
      <c r="Y684" s="197"/>
      <c r="Z684" s="197"/>
    </row>
    <row r="685" ht="15.75" customHeight="1">
      <c r="A685" s="180"/>
      <c r="B685" s="197"/>
      <c r="C685" s="197"/>
      <c r="D685" s="197"/>
      <c r="E685" s="197"/>
      <c r="F685" s="197"/>
      <c r="G685" s="197"/>
      <c r="H685" s="169"/>
      <c r="I685" s="152"/>
      <c r="J685" s="50"/>
      <c r="K685" s="50"/>
      <c r="L685" s="50"/>
      <c r="M685" s="50"/>
      <c r="N685" s="152"/>
      <c r="O685" s="197"/>
      <c r="P685" s="197"/>
      <c r="Q685" s="197"/>
      <c r="R685" s="197"/>
      <c r="S685" s="197"/>
      <c r="T685" s="197"/>
      <c r="U685" s="197"/>
      <c r="V685" s="197"/>
      <c r="W685" s="197"/>
      <c r="X685" s="197"/>
      <c r="Y685" s="197"/>
      <c r="Z685" s="197"/>
    </row>
    <row r="686" ht="15.75" customHeight="1">
      <c r="A686" s="180"/>
      <c r="B686" s="197"/>
      <c r="C686" s="197"/>
      <c r="D686" s="197"/>
      <c r="E686" s="197"/>
      <c r="F686" s="197"/>
      <c r="G686" s="197"/>
      <c r="H686" s="197"/>
      <c r="I686" s="152"/>
      <c r="J686" s="50"/>
      <c r="K686" s="50"/>
      <c r="L686" s="50"/>
      <c r="M686" s="50"/>
      <c r="N686" s="152"/>
      <c r="O686" s="197"/>
      <c r="P686" s="197"/>
      <c r="Q686" s="197"/>
      <c r="R686" s="197"/>
      <c r="S686" s="197"/>
      <c r="T686" s="197"/>
      <c r="U686" s="197"/>
      <c r="V686" s="197"/>
      <c r="W686" s="197"/>
      <c r="X686" s="197"/>
      <c r="Y686" s="197"/>
      <c r="Z686" s="197"/>
    </row>
    <row r="687" ht="15.75" customHeight="1">
      <c r="A687" s="180"/>
      <c r="B687" s="197"/>
      <c r="C687" s="197"/>
      <c r="D687" s="197"/>
      <c r="E687" s="197"/>
      <c r="F687" s="197"/>
      <c r="G687" s="197"/>
      <c r="H687" s="169"/>
      <c r="I687" s="152"/>
      <c r="J687" s="50"/>
      <c r="K687" s="50"/>
      <c r="L687" s="50"/>
      <c r="M687" s="50"/>
      <c r="N687" s="152"/>
      <c r="O687" s="197"/>
      <c r="P687" s="197"/>
      <c r="Q687" s="197"/>
      <c r="R687" s="197"/>
      <c r="S687" s="197"/>
      <c r="T687" s="197"/>
      <c r="U687" s="197"/>
      <c r="V687" s="197"/>
      <c r="W687" s="197"/>
      <c r="X687" s="197"/>
      <c r="Y687" s="197"/>
      <c r="Z687" s="197"/>
    </row>
    <row r="688" ht="15.75" customHeight="1">
      <c r="A688" s="180"/>
      <c r="B688" s="197"/>
      <c r="C688" s="197"/>
      <c r="D688" s="197"/>
      <c r="E688" s="197"/>
      <c r="F688" s="197"/>
      <c r="G688" s="197"/>
      <c r="H688" s="197"/>
      <c r="I688" s="152"/>
      <c r="J688" s="50"/>
      <c r="K688" s="50"/>
      <c r="L688" s="50"/>
      <c r="M688" s="50"/>
      <c r="N688" s="152"/>
      <c r="O688" s="197"/>
      <c r="P688" s="197"/>
      <c r="Q688" s="197"/>
      <c r="R688" s="197"/>
      <c r="S688" s="197"/>
      <c r="T688" s="197"/>
      <c r="U688" s="197"/>
      <c r="V688" s="197"/>
      <c r="W688" s="197"/>
      <c r="X688" s="197"/>
      <c r="Y688" s="197"/>
      <c r="Z688" s="197"/>
    </row>
    <row r="689" ht="15.75" customHeight="1">
      <c r="A689" s="180"/>
      <c r="B689" s="197"/>
      <c r="C689" s="197"/>
      <c r="D689" s="197"/>
      <c r="E689" s="197"/>
      <c r="F689" s="197"/>
      <c r="G689" s="197"/>
      <c r="H689" s="169"/>
      <c r="I689" s="152"/>
      <c r="J689" s="50"/>
      <c r="K689" s="50"/>
      <c r="L689" s="50"/>
      <c r="M689" s="50"/>
      <c r="N689" s="152"/>
      <c r="O689" s="197"/>
      <c r="P689" s="197"/>
      <c r="Q689" s="197"/>
      <c r="R689" s="197"/>
      <c r="S689" s="197"/>
      <c r="T689" s="197"/>
      <c r="U689" s="197"/>
      <c r="V689" s="197"/>
      <c r="W689" s="197"/>
      <c r="X689" s="197"/>
      <c r="Y689" s="197"/>
      <c r="Z689" s="197"/>
    </row>
    <row r="690" ht="15.75" customHeight="1">
      <c r="A690" s="180"/>
      <c r="B690" s="197"/>
      <c r="C690" s="197"/>
      <c r="D690" s="197"/>
      <c r="E690" s="197"/>
      <c r="F690" s="197"/>
      <c r="G690" s="197"/>
      <c r="H690" s="197"/>
      <c r="I690" s="152"/>
      <c r="J690" s="50"/>
      <c r="K690" s="50"/>
      <c r="L690" s="50"/>
      <c r="M690" s="50"/>
      <c r="N690" s="152"/>
      <c r="O690" s="197"/>
      <c r="P690" s="197"/>
      <c r="Q690" s="197"/>
      <c r="R690" s="197"/>
      <c r="S690" s="197"/>
      <c r="T690" s="197"/>
      <c r="U690" s="197"/>
      <c r="V690" s="197"/>
      <c r="W690" s="197"/>
      <c r="X690" s="197"/>
      <c r="Y690" s="197"/>
      <c r="Z690" s="197"/>
    </row>
    <row r="691" ht="15.75" customHeight="1">
      <c r="A691" s="180"/>
      <c r="B691" s="197"/>
      <c r="C691" s="197"/>
      <c r="D691" s="197"/>
      <c r="E691" s="197"/>
      <c r="F691" s="197"/>
      <c r="G691" s="197"/>
      <c r="H691" s="197"/>
      <c r="I691" s="152"/>
      <c r="J691" s="50"/>
      <c r="K691" s="50"/>
      <c r="L691" s="50"/>
      <c r="M691" s="50"/>
      <c r="N691" s="152"/>
      <c r="O691" s="197"/>
      <c r="P691" s="197"/>
      <c r="Q691" s="197"/>
      <c r="R691" s="197"/>
      <c r="S691" s="197"/>
      <c r="T691" s="197"/>
      <c r="U691" s="197"/>
      <c r="V691" s="197"/>
      <c r="W691" s="197"/>
      <c r="X691" s="197"/>
      <c r="Y691" s="197"/>
      <c r="Z691" s="197"/>
    </row>
    <row r="692" ht="15.75" customHeight="1">
      <c r="A692" s="180"/>
      <c r="B692" s="197"/>
      <c r="C692" s="197"/>
      <c r="D692" s="197"/>
      <c r="E692" s="197"/>
      <c r="F692" s="197"/>
      <c r="G692" s="197"/>
      <c r="H692" s="197"/>
      <c r="I692" s="152"/>
      <c r="J692" s="50"/>
      <c r="K692" s="50"/>
      <c r="L692" s="50"/>
      <c r="M692" s="50"/>
      <c r="N692" s="152"/>
      <c r="O692" s="197"/>
      <c r="P692" s="197"/>
      <c r="Q692" s="197"/>
      <c r="R692" s="197"/>
      <c r="S692" s="197"/>
      <c r="T692" s="197"/>
      <c r="U692" s="197"/>
      <c r="V692" s="197"/>
      <c r="W692" s="197"/>
      <c r="X692" s="197"/>
      <c r="Y692" s="197"/>
      <c r="Z692" s="197"/>
    </row>
    <row r="693" ht="15.75" customHeight="1">
      <c r="A693" s="180"/>
      <c r="B693" s="197"/>
      <c r="C693" s="197"/>
      <c r="D693" s="197"/>
      <c r="E693" s="197"/>
      <c r="F693" s="197"/>
      <c r="G693" s="197"/>
      <c r="H693" s="169"/>
      <c r="I693" s="152"/>
      <c r="J693" s="50"/>
      <c r="K693" s="50"/>
      <c r="L693" s="50"/>
      <c r="M693" s="50"/>
      <c r="N693" s="152"/>
      <c r="O693" s="197"/>
      <c r="P693" s="197"/>
      <c r="Q693" s="197"/>
      <c r="R693" s="197"/>
      <c r="S693" s="197"/>
      <c r="T693" s="197"/>
      <c r="U693" s="197"/>
      <c r="V693" s="197"/>
      <c r="W693" s="197"/>
      <c r="X693" s="197"/>
      <c r="Y693" s="197"/>
      <c r="Z693" s="197"/>
    </row>
    <row r="694" ht="15.75" customHeight="1">
      <c r="A694" s="180"/>
      <c r="B694" s="197"/>
      <c r="C694" s="197"/>
      <c r="D694" s="197"/>
      <c r="E694" s="197"/>
      <c r="F694" s="197"/>
      <c r="G694" s="197"/>
      <c r="H694" s="169"/>
      <c r="I694" s="152"/>
      <c r="J694" s="50"/>
      <c r="K694" s="50"/>
      <c r="L694" s="50"/>
      <c r="M694" s="50"/>
      <c r="N694" s="152"/>
      <c r="O694" s="197"/>
      <c r="P694" s="197"/>
      <c r="Q694" s="197"/>
      <c r="R694" s="197"/>
      <c r="S694" s="197"/>
      <c r="T694" s="197"/>
      <c r="U694" s="197"/>
      <c r="V694" s="197"/>
      <c r="W694" s="197"/>
      <c r="X694" s="197"/>
      <c r="Y694" s="197"/>
      <c r="Z694" s="197"/>
    </row>
    <row r="695" ht="15.75" customHeight="1">
      <c r="A695" s="180"/>
      <c r="B695" s="197"/>
      <c r="C695" s="197"/>
      <c r="D695" s="197"/>
      <c r="E695" s="197"/>
      <c r="F695" s="197"/>
      <c r="G695" s="197"/>
      <c r="H695" s="169"/>
      <c r="I695" s="152"/>
      <c r="J695" s="50"/>
      <c r="K695" s="50"/>
      <c r="L695" s="50"/>
      <c r="M695" s="50"/>
      <c r="N695" s="152"/>
      <c r="O695" s="197"/>
      <c r="P695" s="197"/>
      <c r="Q695" s="197"/>
      <c r="R695" s="197"/>
      <c r="S695" s="197"/>
      <c r="T695" s="197"/>
      <c r="U695" s="197"/>
      <c r="V695" s="197"/>
      <c r="W695" s="197"/>
      <c r="X695" s="197"/>
      <c r="Y695" s="197"/>
      <c r="Z695" s="197"/>
    </row>
    <row r="696" ht="15.75" customHeight="1">
      <c r="A696" s="180"/>
      <c r="B696" s="197"/>
      <c r="C696" s="197"/>
      <c r="D696" s="197"/>
      <c r="E696" s="197"/>
      <c r="F696" s="197"/>
      <c r="G696" s="197"/>
      <c r="H696" s="197"/>
      <c r="I696" s="152"/>
      <c r="J696" s="50"/>
      <c r="K696" s="50"/>
      <c r="L696" s="50"/>
      <c r="M696" s="50"/>
      <c r="N696" s="152"/>
      <c r="O696" s="197"/>
      <c r="P696" s="197"/>
      <c r="Q696" s="197"/>
      <c r="R696" s="197"/>
      <c r="S696" s="197"/>
      <c r="T696" s="197"/>
      <c r="U696" s="197"/>
      <c r="V696" s="197"/>
      <c r="W696" s="197"/>
      <c r="X696" s="197"/>
      <c r="Y696" s="197"/>
      <c r="Z696" s="197"/>
    </row>
    <row r="697" ht="15.75" customHeight="1">
      <c r="A697" s="180"/>
      <c r="B697" s="197"/>
      <c r="C697" s="197"/>
      <c r="D697" s="197"/>
      <c r="E697" s="197"/>
      <c r="F697" s="197"/>
      <c r="G697" s="197"/>
      <c r="H697" s="197"/>
      <c r="I697" s="152"/>
      <c r="J697" s="50"/>
      <c r="K697" s="50"/>
      <c r="L697" s="50"/>
      <c r="M697" s="50"/>
      <c r="N697" s="152"/>
      <c r="O697" s="197"/>
      <c r="P697" s="197"/>
      <c r="Q697" s="197"/>
      <c r="R697" s="197"/>
      <c r="S697" s="197"/>
      <c r="T697" s="197"/>
      <c r="U697" s="197"/>
      <c r="V697" s="197"/>
      <c r="W697" s="197"/>
      <c r="X697" s="197"/>
      <c r="Y697" s="197"/>
      <c r="Z697" s="197"/>
    </row>
    <row r="698" ht="15.75" customHeight="1">
      <c r="A698" s="180"/>
      <c r="B698" s="197"/>
      <c r="C698" s="197"/>
      <c r="D698" s="197"/>
      <c r="E698" s="197"/>
      <c r="F698" s="197"/>
      <c r="G698" s="197"/>
      <c r="H698" s="169"/>
      <c r="I698" s="152"/>
      <c r="J698" s="50"/>
      <c r="K698" s="50"/>
      <c r="L698" s="50"/>
      <c r="M698" s="50"/>
      <c r="N698" s="152"/>
      <c r="O698" s="197"/>
      <c r="P698" s="197"/>
      <c r="Q698" s="197"/>
      <c r="R698" s="197"/>
      <c r="S698" s="197"/>
      <c r="T698" s="197"/>
      <c r="U698" s="197"/>
      <c r="V698" s="197"/>
      <c r="W698" s="197"/>
      <c r="X698" s="197"/>
      <c r="Y698" s="197"/>
      <c r="Z698" s="197"/>
    </row>
    <row r="699" ht="15.75" customHeight="1">
      <c r="A699" s="180"/>
      <c r="B699" s="197"/>
      <c r="C699" s="197"/>
      <c r="D699" s="197"/>
      <c r="E699" s="197"/>
      <c r="F699" s="197"/>
      <c r="G699" s="197"/>
      <c r="H699" s="169"/>
      <c r="I699" s="152"/>
      <c r="J699" s="50"/>
      <c r="K699" s="50"/>
      <c r="L699" s="50"/>
      <c r="M699" s="50"/>
      <c r="N699" s="152"/>
      <c r="O699" s="197"/>
      <c r="P699" s="197"/>
      <c r="Q699" s="197"/>
      <c r="R699" s="197"/>
      <c r="S699" s="197"/>
      <c r="T699" s="197"/>
      <c r="U699" s="197"/>
      <c r="V699" s="197"/>
      <c r="W699" s="197"/>
      <c r="X699" s="197"/>
      <c r="Y699" s="197"/>
      <c r="Z699" s="197"/>
    </row>
    <row r="700" ht="15.75" customHeight="1">
      <c r="A700" s="180"/>
      <c r="B700" s="197"/>
      <c r="C700" s="197"/>
      <c r="D700" s="197"/>
      <c r="E700" s="197"/>
      <c r="F700" s="197"/>
      <c r="G700" s="197"/>
      <c r="H700" s="169"/>
      <c r="I700" s="152"/>
      <c r="J700" s="50"/>
      <c r="K700" s="50"/>
      <c r="L700" s="50"/>
      <c r="M700" s="50"/>
      <c r="N700" s="152"/>
      <c r="O700" s="197"/>
      <c r="P700" s="197"/>
      <c r="Q700" s="197"/>
      <c r="R700" s="197"/>
      <c r="S700" s="197"/>
      <c r="T700" s="197"/>
      <c r="U700" s="197"/>
      <c r="V700" s="197"/>
      <c r="W700" s="197"/>
      <c r="X700" s="197"/>
      <c r="Y700" s="197"/>
      <c r="Z700" s="197"/>
    </row>
    <row r="701" ht="15.75" customHeight="1">
      <c r="A701" s="180"/>
      <c r="B701" s="197"/>
      <c r="C701" s="197"/>
      <c r="D701" s="197"/>
      <c r="E701" s="197"/>
      <c r="F701" s="197"/>
      <c r="G701" s="197"/>
      <c r="H701" s="197"/>
      <c r="I701" s="152"/>
      <c r="J701" s="50"/>
      <c r="K701" s="50"/>
      <c r="L701" s="50"/>
      <c r="M701" s="50"/>
      <c r="N701" s="152"/>
      <c r="O701" s="197"/>
      <c r="P701" s="197"/>
      <c r="Q701" s="197"/>
      <c r="R701" s="197"/>
      <c r="S701" s="197"/>
      <c r="T701" s="197"/>
      <c r="U701" s="197"/>
      <c r="V701" s="197"/>
      <c r="W701" s="197"/>
      <c r="X701" s="197"/>
      <c r="Y701" s="197"/>
      <c r="Z701" s="197"/>
    </row>
    <row r="702" ht="15.75" customHeight="1">
      <c r="A702" s="180"/>
      <c r="B702" s="197"/>
      <c r="C702" s="197"/>
      <c r="D702" s="197"/>
      <c r="E702" s="197"/>
      <c r="F702" s="197"/>
      <c r="G702" s="197"/>
      <c r="H702" s="169"/>
      <c r="I702" s="152"/>
      <c r="J702" s="50"/>
      <c r="K702" s="50"/>
      <c r="L702" s="50"/>
      <c r="M702" s="50"/>
      <c r="N702" s="152"/>
      <c r="O702" s="197"/>
      <c r="P702" s="197"/>
      <c r="Q702" s="197"/>
      <c r="R702" s="197"/>
      <c r="S702" s="197"/>
      <c r="T702" s="197"/>
      <c r="U702" s="197"/>
      <c r="V702" s="197"/>
      <c r="W702" s="197"/>
      <c r="X702" s="197"/>
      <c r="Y702" s="197"/>
      <c r="Z702" s="197"/>
    </row>
    <row r="703" ht="15.75" customHeight="1">
      <c r="A703" s="180"/>
      <c r="B703" s="197"/>
      <c r="C703" s="197"/>
      <c r="D703" s="197"/>
      <c r="E703" s="197"/>
      <c r="F703" s="197"/>
      <c r="G703" s="197"/>
      <c r="H703" s="169"/>
      <c r="I703" s="152"/>
      <c r="J703" s="50"/>
      <c r="K703" s="50"/>
      <c r="L703" s="50"/>
      <c r="M703" s="50"/>
      <c r="N703" s="152"/>
      <c r="O703" s="197"/>
      <c r="P703" s="197"/>
      <c r="Q703" s="197"/>
      <c r="R703" s="197"/>
      <c r="S703" s="197"/>
      <c r="T703" s="197"/>
      <c r="U703" s="197"/>
      <c r="V703" s="197"/>
      <c r="W703" s="197"/>
      <c r="X703" s="197"/>
      <c r="Y703" s="197"/>
      <c r="Z703" s="197"/>
    </row>
    <row r="704" ht="15.75" customHeight="1">
      <c r="A704" s="180"/>
      <c r="B704" s="197"/>
      <c r="C704" s="197"/>
      <c r="D704" s="197"/>
      <c r="E704" s="197"/>
      <c r="F704" s="197"/>
      <c r="G704" s="197"/>
      <c r="H704" s="197"/>
      <c r="I704" s="152"/>
      <c r="J704" s="50"/>
      <c r="K704" s="50"/>
      <c r="L704" s="50"/>
      <c r="M704" s="50"/>
      <c r="N704" s="152"/>
      <c r="O704" s="197"/>
      <c r="P704" s="197"/>
      <c r="Q704" s="197"/>
      <c r="R704" s="197"/>
      <c r="S704" s="197"/>
      <c r="T704" s="197"/>
      <c r="U704" s="197"/>
      <c r="V704" s="197"/>
      <c r="W704" s="197"/>
      <c r="X704" s="197"/>
      <c r="Y704" s="197"/>
      <c r="Z704" s="197"/>
    </row>
    <row r="705" ht="15.75" customHeight="1">
      <c r="A705" s="180"/>
      <c r="B705" s="197"/>
      <c r="C705" s="197"/>
      <c r="D705" s="197"/>
      <c r="E705" s="197"/>
      <c r="F705" s="197"/>
      <c r="G705" s="197"/>
      <c r="H705" s="197"/>
      <c r="I705" s="152"/>
      <c r="J705" s="50"/>
      <c r="K705" s="50"/>
      <c r="L705" s="50"/>
      <c r="M705" s="50"/>
      <c r="N705" s="152"/>
      <c r="O705" s="197"/>
      <c r="P705" s="197"/>
      <c r="Q705" s="197"/>
      <c r="R705" s="197"/>
      <c r="S705" s="197"/>
      <c r="T705" s="197"/>
      <c r="U705" s="197"/>
      <c r="V705" s="197"/>
      <c r="W705" s="197"/>
      <c r="X705" s="197"/>
      <c r="Y705" s="197"/>
      <c r="Z705" s="197"/>
    </row>
    <row r="706" ht="15.75" customHeight="1">
      <c r="A706" s="180"/>
      <c r="B706" s="197"/>
      <c r="C706" s="197"/>
      <c r="D706" s="197"/>
      <c r="E706" s="197"/>
      <c r="F706" s="197"/>
      <c r="G706" s="197"/>
      <c r="H706" s="197"/>
      <c r="I706" s="152"/>
      <c r="J706" s="50"/>
      <c r="K706" s="50"/>
      <c r="L706" s="50"/>
      <c r="M706" s="50"/>
      <c r="N706" s="152"/>
      <c r="O706" s="197"/>
      <c r="P706" s="197"/>
      <c r="Q706" s="197"/>
      <c r="R706" s="197"/>
      <c r="S706" s="197"/>
      <c r="T706" s="197"/>
      <c r="U706" s="197"/>
      <c r="V706" s="197"/>
      <c r="W706" s="197"/>
      <c r="X706" s="197"/>
      <c r="Y706" s="197"/>
      <c r="Z706" s="197"/>
    </row>
    <row r="707" ht="15.75" customHeight="1">
      <c r="A707" s="180"/>
      <c r="B707" s="197"/>
      <c r="C707" s="197"/>
      <c r="D707" s="197"/>
      <c r="E707" s="197"/>
      <c r="F707" s="197"/>
      <c r="G707" s="197"/>
      <c r="H707" s="169"/>
      <c r="I707" s="152"/>
      <c r="J707" s="50"/>
      <c r="K707" s="50"/>
      <c r="L707" s="50"/>
      <c r="M707" s="50"/>
      <c r="N707" s="152"/>
      <c r="O707" s="197"/>
      <c r="P707" s="197"/>
      <c r="Q707" s="197"/>
      <c r="R707" s="197"/>
      <c r="S707" s="197"/>
      <c r="T707" s="197"/>
      <c r="U707" s="197"/>
      <c r="V707" s="197"/>
      <c r="W707" s="197"/>
      <c r="X707" s="197"/>
      <c r="Y707" s="197"/>
      <c r="Z707" s="197"/>
    </row>
    <row r="708" ht="15.75" customHeight="1">
      <c r="A708" s="180"/>
      <c r="B708" s="197"/>
      <c r="C708" s="197"/>
      <c r="D708" s="197"/>
      <c r="E708" s="197"/>
      <c r="F708" s="197"/>
      <c r="G708" s="197"/>
      <c r="H708" s="197"/>
      <c r="I708" s="197"/>
      <c r="J708" s="50"/>
      <c r="K708" s="50"/>
      <c r="L708" s="50"/>
      <c r="M708" s="50"/>
      <c r="N708" s="50"/>
      <c r="O708" s="197"/>
      <c r="P708" s="197"/>
      <c r="Q708" s="197"/>
      <c r="R708" s="197"/>
      <c r="S708" s="197"/>
      <c r="T708" s="197"/>
      <c r="U708" s="197"/>
      <c r="V708" s="197"/>
      <c r="W708" s="197"/>
      <c r="X708" s="197"/>
      <c r="Y708" s="197"/>
      <c r="Z708" s="197"/>
    </row>
    <row r="709" ht="15.75" customHeight="1">
      <c r="A709" s="180"/>
      <c r="B709" s="197"/>
      <c r="C709" s="197"/>
      <c r="D709" s="197"/>
      <c r="E709" s="197"/>
      <c r="F709" s="197"/>
      <c r="G709" s="197"/>
      <c r="H709" s="169"/>
      <c r="I709" s="152"/>
      <c r="J709" s="50"/>
      <c r="K709" s="50"/>
      <c r="L709" s="50"/>
      <c r="M709" s="50"/>
      <c r="N709" s="152"/>
      <c r="O709" s="197"/>
      <c r="P709" s="197"/>
      <c r="Q709" s="197"/>
      <c r="R709" s="197"/>
      <c r="S709" s="197"/>
      <c r="T709" s="197"/>
      <c r="U709" s="197"/>
      <c r="V709" s="197"/>
      <c r="W709" s="197"/>
      <c r="X709" s="197"/>
      <c r="Y709" s="197"/>
      <c r="Z709" s="197"/>
    </row>
    <row r="710" ht="15.75" customHeight="1">
      <c r="A710" s="180"/>
      <c r="B710" s="197"/>
      <c r="C710" s="197"/>
      <c r="D710" s="197"/>
      <c r="E710" s="197"/>
      <c r="F710" s="197"/>
      <c r="G710" s="197"/>
      <c r="H710" s="169"/>
      <c r="I710" s="152"/>
      <c r="J710" s="50"/>
      <c r="K710" s="50"/>
      <c r="L710" s="50"/>
      <c r="M710" s="50"/>
      <c r="N710" s="152"/>
      <c r="O710" s="197"/>
      <c r="P710" s="197"/>
      <c r="Q710" s="197"/>
      <c r="R710" s="197"/>
      <c r="S710" s="197"/>
      <c r="T710" s="197"/>
      <c r="U710" s="197"/>
      <c r="V710" s="197"/>
      <c r="W710" s="197"/>
      <c r="X710" s="197"/>
      <c r="Y710" s="197"/>
      <c r="Z710" s="197"/>
    </row>
    <row r="711" ht="15.75" customHeight="1">
      <c r="A711" s="180"/>
      <c r="B711" s="197"/>
      <c r="C711" s="197"/>
      <c r="D711" s="197"/>
      <c r="E711" s="197"/>
      <c r="F711" s="197"/>
      <c r="G711" s="197"/>
      <c r="H711" s="169"/>
      <c r="I711" s="152"/>
      <c r="J711" s="50"/>
      <c r="K711" s="50"/>
      <c r="L711" s="50"/>
      <c r="M711" s="50"/>
      <c r="N711" s="152"/>
      <c r="O711" s="197"/>
      <c r="P711" s="197"/>
      <c r="Q711" s="197"/>
      <c r="R711" s="197"/>
      <c r="S711" s="197"/>
      <c r="T711" s="197"/>
      <c r="U711" s="197"/>
      <c r="V711" s="197"/>
      <c r="W711" s="197"/>
      <c r="X711" s="197"/>
      <c r="Y711" s="197"/>
      <c r="Z711" s="197"/>
    </row>
    <row r="712" ht="15.75" customHeight="1">
      <c r="A712" s="180"/>
      <c r="B712" s="197"/>
      <c r="C712" s="197"/>
      <c r="D712" s="197"/>
      <c r="E712" s="197"/>
      <c r="F712" s="197"/>
      <c r="G712" s="197"/>
      <c r="H712" s="197"/>
      <c r="I712" s="152"/>
      <c r="J712" s="50"/>
      <c r="K712" s="50"/>
      <c r="L712" s="50"/>
      <c r="M712" s="50"/>
      <c r="N712" s="152"/>
      <c r="O712" s="197"/>
      <c r="P712" s="197"/>
      <c r="Q712" s="197"/>
      <c r="R712" s="197"/>
      <c r="S712" s="197"/>
      <c r="T712" s="197"/>
      <c r="U712" s="197"/>
      <c r="V712" s="197"/>
      <c r="W712" s="197"/>
      <c r="X712" s="197"/>
      <c r="Y712" s="197"/>
      <c r="Z712" s="197"/>
    </row>
    <row r="713" ht="15.75" customHeight="1">
      <c r="A713" s="180"/>
      <c r="B713" s="197"/>
      <c r="C713" s="197"/>
      <c r="D713" s="197"/>
      <c r="E713" s="197"/>
      <c r="F713" s="197"/>
      <c r="G713" s="197"/>
      <c r="H713" s="169"/>
      <c r="I713" s="152"/>
      <c r="J713" s="50"/>
      <c r="K713" s="50"/>
      <c r="L713" s="50"/>
      <c r="M713" s="50"/>
      <c r="N713" s="152"/>
      <c r="O713" s="197"/>
      <c r="P713" s="197"/>
      <c r="Q713" s="197"/>
      <c r="R713" s="197"/>
      <c r="S713" s="197"/>
      <c r="T713" s="197"/>
      <c r="U713" s="197"/>
      <c r="V713" s="197"/>
      <c r="W713" s="197"/>
      <c r="X713" s="197"/>
      <c r="Y713" s="197"/>
      <c r="Z713" s="197"/>
    </row>
    <row r="714" ht="15.75" customHeight="1">
      <c r="A714" s="180"/>
      <c r="B714" s="197"/>
      <c r="C714" s="197"/>
      <c r="D714" s="197"/>
      <c r="E714" s="197"/>
      <c r="F714" s="197"/>
      <c r="G714" s="197"/>
      <c r="H714" s="197"/>
      <c r="I714" s="152"/>
      <c r="J714" s="50"/>
      <c r="K714" s="50"/>
      <c r="L714" s="50"/>
      <c r="M714" s="50"/>
      <c r="N714" s="152"/>
      <c r="O714" s="197"/>
      <c r="P714" s="197"/>
      <c r="Q714" s="197"/>
      <c r="R714" s="197"/>
      <c r="S714" s="197"/>
      <c r="T714" s="197"/>
      <c r="U714" s="197"/>
      <c r="V714" s="197"/>
      <c r="W714" s="197"/>
      <c r="X714" s="197"/>
      <c r="Y714" s="197"/>
      <c r="Z714" s="197"/>
    </row>
    <row r="715" ht="15.75" customHeight="1">
      <c r="A715" s="180"/>
      <c r="B715" s="197"/>
      <c r="C715" s="197"/>
      <c r="D715" s="197"/>
      <c r="E715" s="197"/>
      <c r="F715" s="197"/>
      <c r="G715" s="197"/>
      <c r="H715" s="197"/>
      <c r="I715" s="152"/>
      <c r="J715" s="50"/>
      <c r="K715" s="50"/>
      <c r="L715" s="50"/>
      <c r="M715" s="50"/>
      <c r="N715" s="152"/>
      <c r="O715" s="197"/>
      <c r="P715" s="197"/>
      <c r="Q715" s="197"/>
      <c r="R715" s="197"/>
      <c r="S715" s="197"/>
      <c r="T715" s="197"/>
      <c r="U715" s="197"/>
      <c r="V715" s="197"/>
      <c r="W715" s="197"/>
      <c r="X715" s="197"/>
      <c r="Y715" s="197"/>
      <c r="Z715" s="197"/>
    </row>
    <row r="716" ht="15.75" customHeight="1">
      <c r="A716" s="180"/>
      <c r="B716" s="197"/>
      <c r="C716" s="197"/>
      <c r="D716" s="197"/>
      <c r="E716" s="197"/>
      <c r="F716" s="197"/>
      <c r="G716" s="197"/>
      <c r="H716" s="169"/>
      <c r="I716" s="152"/>
      <c r="J716" s="50"/>
      <c r="K716" s="50"/>
      <c r="L716" s="50"/>
      <c r="M716" s="50"/>
      <c r="N716" s="152"/>
      <c r="O716" s="197"/>
      <c r="P716" s="197"/>
      <c r="Q716" s="197"/>
      <c r="R716" s="197"/>
      <c r="S716" s="197"/>
      <c r="T716" s="197"/>
      <c r="U716" s="197"/>
      <c r="V716" s="197"/>
      <c r="W716" s="197"/>
      <c r="X716" s="197"/>
      <c r="Y716" s="197"/>
      <c r="Z716" s="197"/>
    </row>
    <row r="717" ht="15.75" customHeight="1">
      <c r="A717" s="180"/>
      <c r="B717" s="197"/>
      <c r="C717" s="197"/>
      <c r="D717" s="197"/>
      <c r="E717" s="197"/>
      <c r="F717" s="197"/>
      <c r="G717" s="197"/>
      <c r="H717" s="169"/>
      <c r="I717" s="152"/>
      <c r="J717" s="50"/>
      <c r="K717" s="50"/>
      <c r="L717" s="50"/>
      <c r="M717" s="50"/>
      <c r="N717" s="152"/>
      <c r="O717" s="197"/>
      <c r="P717" s="197"/>
      <c r="Q717" s="197"/>
      <c r="R717" s="197"/>
      <c r="S717" s="197"/>
      <c r="T717" s="197"/>
      <c r="U717" s="197"/>
      <c r="V717" s="197"/>
      <c r="W717" s="197"/>
      <c r="X717" s="197"/>
      <c r="Y717" s="197"/>
      <c r="Z717" s="197"/>
    </row>
    <row r="718" ht="15.75" customHeight="1">
      <c r="A718" s="180"/>
      <c r="B718" s="197"/>
      <c r="C718" s="197"/>
      <c r="D718" s="197"/>
      <c r="E718" s="197"/>
      <c r="F718" s="197"/>
      <c r="G718" s="197"/>
      <c r="H718" s="169"/>
      <c r="I718" s="152"/>
      <c r="J718" s="50"/>
      <c r="K718" s="50"/>
      <c r="L718" s="50"/>
      <c r="M718" s="50"/>
      <c r="N718" s="152"/>
      <c r="O718" s="197"/>
      <c r="P718" s="197"/>
      <c r="Q718" s="197"/>
      <c r="R718" s="197"/>
      <c r="S718" s="197"/>
      <c r="T718" s="197"/>
      <c r="U718" s="197"/>
      <c r="V718" s="197"/>
      <c r="W718" s="197"/>
      <c r="X718" s="197"/>
      <c r="Y718" s="197"/>
      <c r="Z718" s="197"/>
    </row>
    <row r="719" ht="15.75" customHeight="1">
      <c r="A719" s="180"/>
      <c r="B719" s="197"/>
      <c r="C719" s="197"/>
      <c r="D719" s="197"/>
      <c r="E719" s="197"/>
      <c r="F719" s="197"/>
      <c r="G719" s="197"/>
      <c r="H719" s="169"/>
      <c r="I719" s="152"/>
      <c r="J719" s="50"/>
      <c r="K719" s="50"/>
      <c r="L719" s="50"/>
      <c r="M719" s="50"/>
      <c r="N719" s="152"/>
      <c r="O719" s="197"/>
      <c r="P719" s="197"/>
      <c r="Q719" s="197"/>
      <c r="R719" s="197"/>
      <c r="S719" s="197"/>
      <c r="T719" s="197"/>
      <c r="U719" s="197"/>
      <c r="V719" s="197"/>
      <c r="W719" s="197"/>
      <c r="X719" s="197"/>
      <c r="Y719" s="197"/>
      <c r="Z719" s="197"/>
    </row>
    <row r="720" ht="15.75" customHeight="1">
      <c r="A720" s="180"/>
      <c r="B720" s="197"/>
      <c r="C720" s="197"/>
      <c r="D720" s="197"/>
      <c r="E720" s="197"/>
      <c r="F720" s="197"/>
      <c r="G720" s="197"/>
      <c r="H720" s="169"/>
      <c r="I720" s="152"/>
      <c r="J720" s="50"/>
      <c r="K720" s="50"/>
      <c r="L720" s="50"/>
      <c r="M720" s="50"/>
      <c r="N720" s="152"/>
      <c r="O720" s="197"/>
      <c r="P720" s="197"/>
      <c r="Q720" s="197"/>
      <c r="R720" s="197"/>
      <c r="S720" s="197"/>
      <c r="T720" s="197"/>
      <c r="U720" s="197"/>
      <c r="V720" s="197"/>
      <c r="W720" s="197"/>
      <c r="X720" s="197"/>
      <c r="Y720" s="197"/>
      <c r="Z720" s="197"/>
    </row>
    <row r="721" ht="15.75" customHeight="1">
      <c r="A721" s="180"/>
      <c r="B721" s="197"/>
      <c r="C721" s="197"/>
      <c r="D721" s="197"/>
      <c r="E721" s="197"/>
      <c r="F721" s="197"/>
      <c r="G721" s="197"/>
      <c r="H721" s="169"/>
      <c r="I721" s="152"/>
      <c r="J721" s="50"/>
      <c r="K721" s="50"/>
      <c r="L721" s="50"/>
      <c r="M721" s="50"/>
      <c r="N721" s="152"/>
      <c r="O721" s="197"/>
      <c r="P721" s="197"/>
      <c r="Q721" s="197"/>
      <c r="R721" s="197"/>
      <c r="S721" s="197"/>
      <c r="T721" s="197"/>
      <c r="U721" s="197"/>
      <c r="V721" s="197"/>
      <c r="W721" s="197"/>
      <c r="X721" s="197"/>
      <c r="Y721" s="197"/>
      <c r="Z721" s="197"/>
    </row>
    <row r="722" ht="15.75" customHeight="1">
      <c r="A722" s="180"/>
      <c r="B722" s="197"/>
      <c r="C722" s="197"/>
      <c r="D722" s="197"/>
      <c r="E722" s="197"/>
      <c r="F722" s="197"/>
      <c r="G722" s="197"/>
      <c r="H722" s="169"/>
      <c r="I722" s="152"/>
      <c r="J722" s="50"/>
      <c r="K722" s="50"/>
      <c r="L722" s="50"/>
      <c r="M722" s="50"/>
      <c r="N722" s="152"/>
      <c r="O722" s="197"/>
      <c r="P722" s="197"/>
      <c r="Q722" s="197"/>
      <c r="R722" s="197"/>
      <c r="S722" s="197"/>
      <c r="T722" s="197"/>
      <c r="U722" s="197"/>
      <c r="V722" s="197"/>
      <c r="W722" s="197"/>
      <c r="X722" s="197"/>
      <c r="Y722" s="197"/>
      <c r="Z722" s="197"/>
    </row>
    <row r="723" ht="15.75" customHeight="1">
      <c r="A723" s="180"/>
      <c r="B723" s="197"/>
      <c r="C723" s="197"/>
      <c r="D723" s="197"/>
      <c r="E723" s="197"/>
      <c r="F723" s="197"/>
      <c r="G723" s="197"/>
      <c r="H723" s="169"/>
      <c r="I723" s="152"/>
      <c r="J723" s="50"/>
      <c r="K723" s="50"/>
      <c r="L723" s="50"/>
      <c r="M723" s="50"/>
      <c r="N723" s="152"/>
      <c r="O723" s="197"/>
      <c r="P723" s="197"/>
      <c r="Q723" s="197"/>
      <c r="R723" s="197"/>
      <c r="S723" s="197"/>
      <c r="T723" s="197"/>
      <c r="U723" s="197"/>
      <c r="V723" s="197"/>
      <c r="W723" s="197"/>
      <c r="X723" s="197"/>
      <c r="Y723" s="197"/>
      <c r="Z723" s="197"/>
    </row>
    <row r="724" ht="15.75" customHeight="1">
      <c r="A724" s="180"/>
      <c r="B724" s="197"/>
      <c r="C724" s="197"/>
      <c r="D724" s="197"/>
      <c r="E724" s="197"/>
      <c r="F724" s="197"/>
      <c r="G724" s="197"/>
      <c r="H724" s="169"/>
      <c r="I724" s="152"/>
      <c r="J724" s="50"/>
      <c r="K724" s="50"/>
      <c r="L724" s="50"/>
      <c r="M724" s="50"/>
      <c r="N724" s="152"/>
      <c r="O724" s="197"/>
      <c r="P724" s="197"/>
      <c r="Q724" s="197"/>
      <c r="R724" s="197"/>
      <c r="S724" s="197"/>
      <c r="T724" s="197"/>
      <c r="U724" s="197"/>
      <c r="V724" s="197"/>
      <c r="W724" s="197"/>
      <c r="X724" s="197"/>
      <c r="Y724" s="197"/>
      <c r="Z724" s="197"/>
    </row>
    <row r="725" ht="15.75" customHeight="1">
      <c r="A725" s="180"/>
      <c r="B725" s="197"/>
      <c r="C725" s="197"/>
      <c r="D725" s="197"/>
      <c r="E725" s="197"/>
      <c r="F725" s="197"/>
      <c r="G725" s="197"/>
      <c r="H725" s="169"/>
      <c r="I725" s="152"/>
      <c r="J725" s="50"/>
      <c r="K725" s="50"/>
      <c r="L725" s="50"/>
      <c r="M725" s="50"/>
      <c r="N725" s="152"/>
      <c r="O725" s="197"/>
      <c r="P725" s="197"/>
      <c r="Q725" s="197"/>
      <c r="R725" s="197"/>
      <c r="S725" s="197"/>
      <c r="T725" s="197"/>
      <c r="U725" s="197"/>
      <c r="V725" s="197"/>
      <c r="W725" s="197"/>
      <c r="X725" s="197"/>
      <c r="Y725" s="197"/>
      <c r="Z725" s="197"/>
    </row>
    <row r="726" ht="15.75" customHeight="1">
      <c r="A726" s="180"/>
      <c r="B726" s="197"/>
      <c r="C726" s="197"/>
      <c r="D726" s="197"/>
      <c r="E726" s="197"/>
      <c r="F726" s="197"/>
      <c r="G726" s="197"/>
      <c r="H726" s="169"/>
      <c r="I726" s="152"/>
      <c r="J726" s="50"/>
      <c r="K726" s="50"/>
      <c r="L726" s="50"/>
      <c r="M726" s="50"/>
      <c r="N726" s="152"/>
      <c r="O726" s="197"/>
      <c r="P726" s="197"/>
      <c r="Q726" s="197"/>
      <c r="R726" s="197"/>
      <c r="S726" s="197"/>
      <c r="T726" s="197"/>
      <c r="U726" s="197"/>
      <c r="V726" s="197"/>
      <c r="W726" s="197"/>
      <c r="X726" s="197"/>
      <c r="Y726" s="197"/>
      <c r="Z726" s="197"/>
    </row>
    <row r="727" ht="15.75" customHeight="1">
      <c r="A727" s="180"/>
      <c r="B727" s="197"/>
      <c r="C727" s="197"/>
      <c r="D727" s="197"/>
      <c r="E727" s="197"/>
      <c r="F727" s="197"/>
      <c r="G727" s="197"/>
      <c r="H727" s="197"/>
      <c r="I727" s="152"/>
      <c r="J727" s="50"/>
      <c r="K727" s="50"/>
      <c r="L727" s="50"/>
      <c r="M727" s="50"/>
      <c r="N727" s="152"/>
      <c r="O727" s="197"/>
      <c r="P727" s="197"/>
      <c r="Q727" s="197"/>
      <c r="R727" s="197"/>
      <c r="S727" s="197"/>
      <c r="T727" s="197"/>
      <c r="U727" s="197"/>
      <c r="V727" s="197"/>
      <c r="W727" s="197"/>
      <c r="X727" s="197"/>
      <c r="Y727" s="197"/>
      <c r="Z727" s="197"/>
    </row>
    <row r="728" ht="15.75" customHeight="1">
      <c r="A728" s="180"/>
      <c r="B728" s="197"/>
      <c r="C728" s="197"/>
      <c r="D728" s="197"/>
      <c r="E728" s="197"/>
      <c r="F728" s="197"/>
      <c r="G728" s="197"/>
      <c r="H728" s="197"/>
      <c r="I728" s="152"/>
      <c r="J728" s="50"/>
      <c r="K728" s="50"/>
      <c r="L728" s="50"/>
      <c r="M728" s="50"/>
      <c r="N728" s="152"/>
      <c r="O728" s="197"/>
      <c r="P728" s="197"/>
      <c r="Q728" s="197"/>
      <c r="R728" s="197"/>
      <c r="S728" s="197"/>
      <c r="T728" s="197"/>
      <c r="U728" s="197"/>
      <c r="V728" s="197"/>
      <c r="W728" s="197"/>
      <c r="X728" s="197"/>
      <c r="Y728" s="197"/>
      <c r="Z728" s="197"/>
    </row>
    <row r="729" ht="15.75" customHeight="1">
      <c r="A729" s="180"/>
      <c r="B729" s="197"/>
      <c r="C729" s="197"/>
      <c r="D729" s="197"/>
      <c r="E729" s="197"/>
      <c r="F729" s="197"/>
      <c r="G729" s="197"/>
      <c r="H729" s="197"/>
      <c r="I729" s="152"/>
      <c r="J729" s="50"/>
      <c r="K729" s="50"/>
      <c r="L729" s="50"/>
      <c r="M729" s="50"/>
      <c r="N729" s="152"/>
      <c r="O729" s="197"/>
      <c r="P729" s="197"/>
      <c r="Q729" s="197"/>
      <c r="R729" s="197"/>
      <c r="S729" s="197"/>
      <c r="T729" s="197"/>
      <c r="U729" s="197"/>
      <c r="V729" s="197"/>
      <c r="W729" s="197"/>
      <c r="X729" s="197"/>
      <c r="Y729" s="197"/>
      <c r="Z729" s="197"/>
    </row>
    <row r="730" ht="15.75" customHeight="1">
      <c r="A730" s="180"/>
      <c r="B730" s="197"/>
      <c r="C730" s="197"/>
      <c r="D730" s="197"/>
      <c r="E730" s="197"/>
      <c r="F730" s="197"/>
      <c r="G730" s="197"/>
      <c r="H730" s="197"/>
      <c r="I730" s="152"/>
      <c r="J730" s="50"/>
      <c r="K730" s="50"/>
      <c r="L730" s="50"/>
      <c r="M730" s="50"/>
      <c r="N730" s="152"/>
      <c r="O730" s="197"/>
      <c r="P730" s="197"/>
      <c r="Q730" s="197"/>
      <c r="R730" s="197"/>
      <c r="S730" s="197"/>
      <c r="T730" s="197"/>
      <c r="U730" s="197"/>
      <c r="V730" s="197"/>
      <c r="W730" s="197"/>
      <c r="X730" s="197"/>
      <c r="Y730" s="197"/>
      <c r="Z730" s="197"/>
    </row>
    <row r="731" ht="15.75" customHeight="1">
      <c r="A731" s="180"/>
      <c r="B731" s="197"/>
      <c r="C731" s="197"/>
      <c r="D731" s="197"/>
      <c r="E731" s="197"/>
      <c r="F731" s="197"/>
      <c r="G731" s="197"/>
      <c r="H731" s="169"/>
      <c r="I731" s="152"/>
      <c r="J731" s="50"/>
      <c r="K731" s="50"/>
      <c r="L731" s="50"/>
      <c r="M731" s="50"/>
      <c r="N731" s="152"/>
      <c r="O731" s="197"/>
      <c r="P731" s="197"/>
      <c r="Q731" s="197"/>
      <c r="R731" s="197"/>
      <c r="S731" s="197"/>
      <c r="T731" s="197"/>
      <c r="U731" s="197"/>
      <c r="V731" s="197"/>
      <c r="W731" s="197"/>
      <c r="X731" s="197"/>
      <c r="Y731" s="197"/>
      <c r="Z731" s="197"/>
    </row>
    <row r="732" ht="15.75" customHeight="1">
      <c r="A732" s="180"/>
      <c r="B732" s="197"/>
      <c r="C732" s="197"/>
      <c r="D732" s="197"/>
      <c r="E732" s="197"/>
      <c r="F732" s="197"/>
      <c r="G732" s="197"/>
      <c r="H732" s="197"/>
      <c r="I732" s="152"/>
      <c r="J732" s="50"/>
      <c r="K732" s="50"/>
      <c r="L732" s="50"/>
      <c r="M732" s="50"/>
      <c r="N732" s="152"/>
      <c r="O732" s="197"/>
      <c r="P732" s="197"/>
      <c r="Q732" s="197"/>
      <c r="R732" s="197"/>
      <c r="S732" s="197"/>
      <c r="T732" s="197"/>
      <c r="U732" s="197"/>
      <c r="V732" s="197"/>
      <c r="W732" s="197"/>
      <c r="X732" s="197"/>
      <c r="Y732" s="197"/>
      <c r="Z732" s="197"/>
    </row>
    <row r="733" ht="15.75" customHeight="1">
      <c r="A733" s="180"/>
      <c r="B733" s="197"/>
      <c r="C733" s="197"/>
      <c r="D733" s="197"/>
      <c r="E733" s="197"/>
      <c r="F733" s="197"/>
      <c r="G733" s="197"/>
      <c r="H733" s="197"/>
      <c r="I733" s="152"/>
      <c r="J733" s="50"/>
      <c r="K733" s="50"/>
      <c r="L733" s="50"/>
      <c r="M733" s="50"/>
      <c r="N733" s="152"/>
      <c r="O733" s="197"/>
      <c r="P733" s="197"/>
      <c r="Q733" s="197"/>
      <c r="R733" s="197"/>
      <c r="S733" s="197"/>
      <c r="T733" s="197"/>
      <c r="U733" s="197"/>
      <c r="V733" s="197"/>
      <c r="W733" s="197"/>
      <c r="X733" s="197"/>
      <c r="Y733" s="197"/>
      <c r="Z733" s="197"/>
    </row>
    <row r="734" ht="15.75" customHeight="1">
      <c r="A734" s="180"/>
      <c r="B734" s="197"/>
      <c r="C734" s="197"/>
      <c r="D734" s="197"/>
      <c r="E734" s="197"/>
      <c r="F734" s="197"/>
      <c r="G734" s="197"/>
      <c r="H734" s="197"/>
      <c r="I734" s="152"/>
      <c r="J734" s="50"/>
      <c r="K734" s="50"/>
      <c r="L734" s="50"/>
      <c r="M734" s="50"/>
      <c r="N734" s="152"/>
      <c r="O734" s="197"/>
      <c r="P734" s="197"/>
      <c r="Q734" s="197"/>
      <c r="R734" s="197"/>
      <c r="S734" s="197"/>
      <c r="T734" s="197"/>
      <c r="U734" s="197"/>
      <c r="V734" s="197"/>
      <c r="W734" s="197"/>
      <c r="X734" s="197"/>
      <c r="Y734" s="197"/>
      <c r="Z734" s="197"/>
    </row>
    <row r="735" ht="15.75" customHeight="1">
      <c r="A735" s="180"/>
      <c r="B735" s="197"/>
      <c r="C735" s="197"/>
      <c r="D735" s="197"/>
      <c r="E735" s="197"/>
      <c r="F735" s="197"/>
      <c r="G735" s="197"/>
      <c r="H735" s="169"/>
      <c r="I735" s="152"/>
      <c r="J735" s="50"/>
      <c r="K735" s="50"/>
      <c r="L735" s="50"/>
      <c r="M735" s="50"/>
      <c r="N735" s="152"/>
      <c r="O735" s="197"/>
      <c r="P735" s="197"/>
      <c r="Q735" s="197"/>
      <c r="R735" s="197"/>
      <c r="S735" s="197"/>
      <c r="T735" s="197"/>
      <c r="U735" s="197"/>
      <c r="V735" s="197"/>
      <c r="W735" s="197"/>
      <c r="X735" s="197"/>
      <c r="Y735" s="197"/>
      <c r="Z735" s="197"/>
    </row>
    <row r="736" ht="15.75" customHeight="1">
      <c r="A736" s="180"/>
      <c r="B736" s="197"/>
      <c r="C736" s="197"/>
      <c r="D736" s="197"/>
      <c r="E736" s="197"/>
      <c r="F736" s="197"/>
      <c r="G736" s="197"/>
      <c r="H736" s="197"/>
      <c r="I736" s="152"/>
      <c r="J736" s="50"/>
      <c r="K736" s="50"/>
      <c r="L736" s="50"/>
      <c r="M736" s="50"/>
      <c r="N736" s="152"/>
      <c r="O736" s="197"/>
      <c r="P736" s="197"/>
      <c r="Q736" s="197"/>
      <c r="R736" s="197"/>
      <c r="S736" s="197"/>
      <c r="T736" s="197"/>
      <c r="U736" s="197"/>
      <c r="V736" s="197"/>
      <c r="W736" s="197"/>
      <c r="X736" s="197"/>
      <c r="Y736" s="197"/>
      <c r="Z736" s="197"/>
    </row>
    <row r="737" ht="15.75" customHeight="1">
      <c r="A737" s="180"/>
      <c r="B737" s="197"/>
      <c r="C737" s="197"/>
      <c r="D737" s="197"/>
      <c r="E737" s="197"/>
      <c r="F737" s="197"/>
      <c r="G737" s="197"/>
      <c r="H737" s="169"/>
      <c r="I737" s="152"/>
      <c r="J737" s="50"/>
      <c r="K737" s="50"/>
      <c r="L737" s="50"/>
      <c r="M737" s="50"/>
      <c r="N737" s="152"/>
      <c r="O737" s="197"/>
      <c r="P737" s="197"/>
      <c r="Q737" s="197"/>
      <c r="R737" s="197"/>
      <c r="S737" s="197"/>
      <c r="T737" s="197"/>
      <c r="U737" s="197"/>
      <c r="V737" s="197"/>
      <c r="W737" s="197"/>
      <c r="X737" s="197"/>
      <c r="Y737" s="197"/>
      <c r="Z737" s="197"/>
    </row>
    <row r="738" ht="15.75" customHeight="1">
      <c r="A738" s="180"/>
      <c r="B738" s="197"/>
      <c r="C738" s="197"/>
      <c r="D738" s="197"/>
      <c r="E738" s="197"/>
      <c r="F738" s="197"/>
      <c r="G738" s="197"/>
      <c r="H738" s="197"/>
      <c r="I738" s="152"/>
      <c r="J738" s="50"/>
      <c r="K738" s="50"/>
      <c r="L738" s="50"/>
      <c r="M738" s="50"/>
      <c r="N738" s="152"/>
      <c r="O738" s="197"/>
      <c r="P738" s="197"/>
      <c r="Q738" s="197"/>
      <c r="R738" s="197"/>
      <c r="S738" s="197"/>
      <c r="T738" s="197"/>
      <c r="U738" s="197"/>
      <c r="V738" s="197"/>
      <c r="W738" s="197"/>
      <c r="X738" s="197"/>
      <c r="Y738" s="197"/>
      <c r="Z738" s="197"/>
    </row>
    <row r="739" ht="15.75" customHeight="1">
      <c r="A739" s="180"/>
      <c r="B739" s="197"/>
      <c r="C739" s="197"/>
      <c r="D739" s="197"/>
      <c r="E739" s="197"/>
      <c r="F739" s="197"/>
      <c r="G739" s="197"/>
      <c r="H739" s="197"/>
      <c r="I739" s="152"/>
      <c r="J739" s="50"/>
      <c r="K739" s="50"/>
      <c r="L739" s="50"/>
      <c r="M739" s="50"/>
      <c r="N739" s="152"/>
      <c r="O739" s="197"/>
      <c r="P739" s="197"/>
      <c r="Q739" s="197"/>
      <c r="R739" s="197"/>
      <c r="S739" s="197"/>
      <c r="T739" s="197"/>
      <c r="U739" s="197"/>
      <c r="V739" s="197"/>
      <c r="W739" s="197"/>
      <c r="X739" s="197"/>
      <c r="Y739" s="197"/>
      <c r="Z739" s="197"/>
    </row>
    <row r="740" ht="15.75" customHeight="1">
      <c r="A740" s="180"/>
      <c r="B740" s="197"/>
      <c r="C740" s="197"/>
      <c r="D740" s="197"/>
      <c r="E740" s="197"/>
      <c r="F740" s="197"/>
      <c r="G740" s="197"/>
      <c r="H740" s="169"/>
      <c r="I740" s="152"/>
      <c r="J740" s="50"/>
      <c r="K740" s="50"/>
      <c r="L740" s="50"/>
      <c r="M740" s="50"/>
      <c r="N740" s="152"/>
      <c r="O740" s="197"/>
      <c r="P740" s="197"/>
      <c r="Q740" s="197"/>
      <c r="R740" s="197"/>
      <c r="S740" s="197"/>
      <c r="T740" s="197"/>
      <c r="U740" s="197"/>
      <c r="V740" s="197"/>
      <c r="W740" s="197"/>
      <c r="X740" s="197"/>
      <c r="Y740" s="197"/>
      <c r="Z740" s="197"/>
    </row>
    <row r="741" ht="15.75" customHeight="1">
      <c r="A741" s="180"/>
      <c r="B741" s="197"/>
      <c r="C741" s="197"/>
      <c r="D741" s="197"/>
      <c r="E741" s="197"/>
      <c r="F741" s="197"/>
      <c r="G741" s="197"/>
      <c r="H741" s="169"/>
      <c r="I741" s="152"/>
      <c r="J741" s="50"/>
      <c r="K741" s="50"/>
      <c r="L741" s="50"/>
      <c r="M741" s="50"/>
      <c r="N741" s="152"/>
      <c r="O741" s="197"/>
      <c r="P741" s="197"/>
      <c r="Q741" s="197"/>
      <c r="R741" s="197"/>
      <c r="S741" s="197"/>
      <c r="T741" s="197"/>
      <c r="U741" s="197"/>
      <c r="V741" s="197"/>
      <c r="W741" s="197"/>
      <c r="X741" s="197"/>
      <c r="Y741" s="197"/>
      <c r="Z741" s="197"/>
    </row>
    <row r="742" ht="15.75" customHeight="1">
      <c r="A742" s="180"/>
      <c r="B742" s="197"/>
      <c r="C742" s="197"/>
      <c r="D742" s="197"/>
      <c r="E742" s="197"/>
      <c r="F742" s="197"/>
      <c r="G742" s="197"/>
      <c r="H742" s="169"/>
      <c r="I742" s="152"/>
      <c r="J742" s="50"/>
      <c r="K742" s="50"/>
      <c r="L742" s="50"/>
      <c r="M742" s="50"/>
      <c r="N742" s="152"/>
      <c r="O742" s="197"/>
      <c r="P742" s="197"/>
      <c r="Q742" s="197"/>
      <c r="R742" s="197"/>
      <c r="S742" s="197"/>
      <c r="T742" s="197"/>
      <c r="U742" s="197"/>
      <c r="V742" s="197"/>
      <c r="W742" s="197"/>
      <c r="X742" s="197"/>
      <c r="Y742" s="197"/>
      <c r="Z742" s="197"/>
    </row>
    <row r="743" ht="15.75" customHeight="1">
      <c r="A743" s="180"/>
      <c r="B743" s="197"/>
      <c r="C743" s="197"/>
      <c r="D743" s="197"/>
      <c r="E743" s="197"/>
      <c r="F743" s="197"/>
      <c r="G743" s="197"/>
      <c r="H743" s="169"/>
      <c r="I743" s="152"/>
      <c r="J743" s="50"/>
      <c r="K743" s="50"/>
      <c r="L743" s="50"/>
      <c r="M743" s="50"/>
      <c r="N743" s="152"/>
      <c r="O743" s="197"/>
      <c r="P743" s="197"/>
      <c r="Q743" s="197"/>
      <c r="R743" s="197"/>
      <c r="S743" s="197"/>
      <c r="T743" s="197"/>
      <c r="U743" s="197"/>
      <c r="V743" s="197"/>
      <c r="W743" s="197"/>
      <c r="X743" s="197"/>
      <c r="Y743" s="197"/>
      <c r="Z743" s="197"/>
    </row>
    <row r="744" ht="15.75" customHeight="1">
      <c r="A744" s="180"/>
      <c r="B744" s="197"/>
      <c r="C744" s="197"/>
      <c r="D744" s="197"/>
      <c r="E744" s="197"/>
      <c r="F744" s="197"/>
      <c r="G744" s="197"/>
      <c r="H744" s="197"/>
      <c r="I744" s="152"/>
      <c r="J744" s="50"/>
      <c r="K744" s="50"/>
      <c r="L744" s="50"/>
      <c r="M744" s="50"/>
      <c r="N744" s="152"/>
      <c r="O744" s="197"/>
      <c r="P744" s="197"/>
      <c r="Q744" s="197"/>
      <c r="R744" s="197"/>
      <c r="S744" s="197"/>
      <c r="T744" s="197"/>
      <c r="U744" s="197"/>
      <c r="V744" s="197"/>
      <c r="W744" s="197"/>
      <c r="X744" s="197"/>
      <c r="Y744" s="197"/>
      <c r="Z744" s="197"/>
    </row>
    <row r="745" ht="15.75" customHeight="1">
      <c r="A745" s="180"/>
      <c r="B745" s="197"/>
      <c r="C745" s="197"/>
      <c r="D745" s="197"/>
      <c r="E745" s="197"/>
      <c r="F745" s="197"/>
      <c r="G745" s="197"/>
      <c r="H745" s="169"/>
      <c r="I745" s="152"/>
      <c r="J745" s="50"/>
      <c r="K745" s="50"/>
      <c r="L745" s="50"/>
      <c r="M745" s="50"/>
      <c r="N745" s="152"/>
      <c r="O745" s="197"/>
      <c r="P745" s="197"/>
      <c r="Q745" s="197"/>
      <c r="R745" s="197"/>
      <c r="S745" s="197"/>
      <c r="T745" s="197"/>
      <c r="U745" s="197"/>
      <c r="V745" s="197"/>
      <c r="W745" s="197"/>
      <c r="X745" s="197"/>
      <c r="Y745" s="197"/>
      <c r="Z745" s="197"/>
    </row>
    <row r="746" ht="15.75" customHeight="1">
      <c r="A746" s="180"/>
      <c r="B746" s="197"/>
      <c r="C746" s="197"/>
      <c r="D746" s="197"/>
      <c r="E746" s="197"/>
      <c r="F746" s="197"/>
      <c r="G746" s="197"/>
      <c r="H746" s="197"/>
      <c r="I746" s="152"/>
      <c r="J746" s="50"/>
      <c r="K746" s="50"/>
      <c r="L746" s="50"/>
      <c r="M746" s="50"/>
      <c r="N746" s="152"/>
      <c r="O746" s="197"/>
      <c r="P746" s="197"/>
      <c r="Q746" s="197"/>
      <c r="R746" s="197"/>
      <c r="S746" s="197"/>
      <c r="T746" s="197"/>
      <c r="U746" s="197"/>
      <c r="V746" s="197"/>
      <c r="W746" s="197"/>
      <c r="X746" s="197"/>
      <c r="Y746" s="197"/>
      <c r="Z746" s="197"/>
    </row>
    <row r="747" ht="15.75" customHeight="1">
      <c r="A747" s="180"/>
      <c r="B747" s="197"/>
      <c r="C747" s="197"/>
      <c r="D747" s="197"/>
      <c r="E747" s="197"/>
      <c r="F747" s="197"/>
      <c r="G747" s="197"/>
      <c r="H747" s="169"/>
      <c r="I747" s="152"/>
      <c r="J747" s="50"/>
      <c r="K747" s="50"/>
      <c r="L747" s="50"/>
      <c r="M747" s="50"/>
      <c r="N747" s="152"/>
      <c r="O747" s="197"/>
      <c r="P747" s="197"/>
      <c r="Q747" s="197"/>
      <c r="R747" s="197"/>
      <c r="S747" s="197"/>
      <c r="T747" s="197"/>
      <c r="U747" s="197"/>
      <c r="V747" s="197"/>
      <c r="W747" s="197"/>
      <c r="X747" s="197"/>
      <c r="Y747" s="197"/>
      <c r="Z747" s="197"/>
    </row>
    <row r="748" ht="15.75" customHeight="1">
      <c r="A748" s="180"/>
      <c r="B748" s="197"/>
      <c r="C748" s="197"/>
      <c r="D748" s="197"/>
      <c r="E748" s="197"/>
      <c r="F748" s="197"/>
      <c r="G748" s="197"/>
      <c r="H748" s="197"/>
      <c r="I748" s="152"/>
      <c r="J748" s="50"/>
      <c r="K748" s="50"/>
      <c r="L748" s="50"/>
      <c r="M748" s="50"/>
      <c r="N748" s="152"/>
      <c r="O748" s="197"/>
      <c r="P748" s="197"/>
      <c r="Q748" s="197"/>
      <c r="R748" s="197"/>
      <c r="S748" s="197"/>
      <c r="T748" s="197"/>
      <c r="U748" s="197"/>
      <c r="V748" s="197"/>
      <c r="W748" s="197"/>
      <c r="X748" s="197"/>
      <c r="Y748" s="197"/>
      <c r="Z748" s="197"/>
    </row>
    <row r="749" ht="15.75" customHeight="1">
      <c r="A749" s="180"/>
      <c r="B749" s="197"/>
      <c r="C749" s="197"/>
      <c r="D749" s="197"/>
      <c r="E749" s="197"/>
      <c r="F749" s="197"/>
      <c r="G749" s="197"/>
      <c r="H749" s="169"/>
      <c r="I749" s="152"/>
      <c r="J749" s="50"/>
      <c r="K749" s="50"/>
      <c r="L749" s="50"/>
      <c r="M749" s="50"/>
      <c r="N749" s="152"/>
      <c r="O749" s="197"/>
      <c r="P749" s="197"/>
      <c r="Q749" s="197"/>
      <c r="R749" s="197"/>
      <c r="S749" s="197"/>
      <c r="T749" s="197"/>
      <c r="U749" s="197"/>
      <c r="V749" s="197"/>
      <c r="W749" s="197"/>
      <c r="X749" s="197"/>
      <c r="Y749" s="197"/>
      <c r="Z749" s="197"/>
    </row>
    <row r="750" ht="15.75" customHeight="1">
      <c r="A750" s="180"/>
      <c r="B750" s="197"/>
      <c r="C750" s="197"/>
      <c r="D750" s="197"/>
      <c r="E750" s="197"/>
      <c r="F750" s="197"/>
      <c r="G750" s="197"/>
      <c r="H750" s="169"/>
      <c r="I750" s="152"/>
      <c r="J750" s="50"/>
      <c r="K750" s="50"/>
      <c r="L750" s="50"/>
      <c r="M750" s="50"/>
      <c r="N750" s="152"/>
      <c r="O750" s="197"/>
      <c r="P750" s="197"/>
      <c r="Q750" s="197"/>
      <c r="R750" s="197"/>
      <c r="S750" s="197"/>
      <c r="T750" s="197"/>
      <c r="U750" s="197"/>
      <c r="V750" s="197"/>
      <c r="W750" s="197"/>
      <c r="X750" s="197"/>
      <c r="Y750" s="197"/>
      <c r="Z750" s="197"/>
    </row>
    <row r="751" ht="15.75" customHeight="1">
      <c r="A751" s="180"/>
      <c r="B751" s="197"/>
      <c r="C751" s="197"/>
      <c r="D751" s="197"/>
      <c r="E751" s="197"/>
      <c r="F751" s="197"/>
      <c r="G751" s="197"/>
      <c r="H751" s="169"/>
      <c r="I751" s="152"/>
      <c r="J751" s="50"/>
      <c r="K751" s="50"/>
      <c r="L751" s="50"/>
      <c r="M751" s="50"/>
      <c r="N751" s="152"/>
      <c r="O751" s="197"/>
      <c r="P751" s="197"/>
      <c r="Q751" s="197"/>
      <c r="R751" s="197"/>
      <c r="S751" s="197"/>
      <c r="T751" s="197"/>
      <c r="U751" s="197"/>
      <c r="V751" s="197"/>
      <c r="W751" s="197"/>
      <c r="X751" s="197"/>
      <c r="Y751" s="197"/>
      <c r="Z751" s="197"/>
    </row>
    <row r="752" ht="15.75" customHeight="1">
      <c r="A752" s="180"/>
      <c r="B752" s="197"/>
      <c r="C752" s="197"/>
      <c r="D752" s="197"/>
      <c r="E752" s="197"/>
      <c r="F752" s="197"/>
      <c r="G752" s="197"/>
      <c r="H752" s="169"/>
      <c r="I752" s="152"/>
      <c r="J752" s="50"/>
      <c r="K752" s="50"/>
      <c r="L752" s="50"/>
      <c r="M752" s="50"/>
      <c r="N752" s="152"/>
      <c r="O752" s="197"/>
      <c r="P752" s="197"/>
      <c r="Q752" s="197"/>
      <c r="R752" s="197"/>
      <c r="S752" s="197"/>
      <c r="T752" s="197"/>
      <c r="U752" s="197"/>
      <c r="V752" s="197"/>
      <c r="W752" s="197"/>
      <c r="X752" s="197"/>
      <c r="Y752" s="197"/>
      <c r="Z752" s="197"/>
    </row>
    <row r="753" ht="15.75" customHeight="1">
      <c r="A753" s="180"/>
      <c r="B753" s="197"/>
      <c r="C753" s="197"/>
      <c r="D753" s="197"/>
      <c r="E753" s="197"/>
      <c r="F753" s="197"/>
      <c r="G753" s="197"/>
      <c r="H753" s="197"/>
      <c r="I753" s="152"/>
      <c r="J753" s="50"/>
      <c r="K753" s="50"/>
      <c r="L753" s="50"/>
      <c r="M753" s="50"/>
      <c r="N753" s="152"/>
      <c r="O753" s="197"/>
      <c r="P753" s="197"/>
      <c r="Q753" s="197"/>
      <c r="R753" s="197"/>
      <c r="S753" s="197"/>
      <c r="T753" s="197"/>
      <c r="U753" s="197"/>
      <c r="V753" s="197"/>
      <c r="W753" s="197"/>
      <c r="X753" s="197"/>
      <c r="Y753" s="197"/>
      <c r="Z753" s="197"/>
    </row>
    <row r="754" ht="15.75" customHeight="1">
      <c r="A754" s="180"/>
      <c r="B754" s="197"/>
      <c r="C754" s="197"/>
      <c r="D754" s="197"/>
      <c r="E754" s="197"/>
      <c r="F754" s="197"/>
      <c r="G754" s="197"/>
      <c r="H754" s="197"/>
      <c r="I754" s="152"/>
      <c r="J754" s="50"/>
      <c r="K754" s="50"/>
      <c r="L754" s="50"/>
      <c r="M754" s="50"/>
      <c r="N754" s="152"/>
      <c r="O754" s="197"/>
      <c r="P754" s="197"/>
      <c r="Q754" s="197"/>
      <c r="R754" s="197"/>
      <c r="S754" s="197"/>
      <c r="T754" s="197"/>
      <c r="U754" s="197"/>
      <c r="V754" s="197"/>
      <c r="W754" s="197"/>
      <c r="X754" s="197"/>
      <c r="Y754" s="197"/>
      <c r="Z754" s="197"/>
    </row>
    <row r="755" ht="15.75" customHeight="1">
      <c r="A755" s="180"/>
      <c r="B755" s="197"/>
      <c r="C755" s="197"/>
      <c r="D755" s="197"/>
      <c r="E755" s="197"/>
      <c r="F755" s="197"/>
      <c r="G755" s="197"/>
      <c r="H755" s="169"/>
      <c r="I755" s="152"/>
      <c r="J755" s="50"/>
      <c r="K755" s="50"/>
      <c r="L755" s="50"/>
      <c r="M755" s="50"/>
      <c r="N755" s="152"/>
      <c r="O755" s="197"/>
      <c r="P755" s="197"/>
      <c r="Q755" s="197"/>
      <c r="R755" s="197"/>
      <c r="S755" s="197"/>
      <c r="T755" s="197"/>
      <c r="U755" s="197"/>
      <c r="V755" s="197"/>
      <c r="W755" s="197"/>
      <c r="X755" s="197"/>
      <c r="Y755" s="197"/>
      <c r="Z755" s="197"/>
    </row>
    <row r="756" ht="15.75" customHeight="1">
      <c r="A756" s="180"/>
      <c r="B756" s="197"/>
      <c r="C756" s="197"/>
      <c r="D756" s="197"/>
      <c r="E756" s="197"/>
      <c r="F756" s="197"/>
      <c r="G756" s="197"/>
      <c r="H756" s="197"/>
      <c r="I756" s="152"/>
      <c r="J756" s="50"/>
      <c r="K756" s="50"/>
      <c r="L756" s="50"/>
      <c r="M756" s="50"/>
      <c r="N756" s="152"/>
      <c r="O756" s="197"/>
      <c r="P756" s="197"/>
      <c r="Q756" s="197"/>
      <c r="R756" s="197"/>
      <c r="S756" s="197"/>
      <c r="T756" s="197"/>
      <c r="U756" s="197"/>
      <c r="V756" s="197"/>
      <c r="W756" s="197"/>
      <c r="X756" s="197"/>
      <c r="Y756" s="197"/>
      <c r="Z756" s="197"/>
    </row>
    <row r="757" ht="15.75" customHeight="1">
      <c r="A757" s="180"/>
      <c r="B757" s="197"/>
      <c r="C757" s="197"/>
      <c r="D757" s="197"/>
      <c r="E757" s="197"/>
      <c r="F757" s="197"/>
      <c r="G757" s="197"/>
      <c r="H757" s="197"/>
      <c r="I757" s="152"/>
      <c r="J757" s="50"/>
      <c r="K757" s="50"/>
      <c r="L757" s="50"/>
      <c r="M757" s="50"/>
      <c r="N757" s="152"/>
      <c r="O757" s="197"/>
      <c r="P757" s="197"/>
      <c r="Q757" s="197"/>
      <c r="R757" s="197"/>
      <c r="S757" s="197"/>
      <c r="T757" s="197"/>
      <c r="U757" s="197"/>
      <c r="V757" s="197"/>
      <c r="W757" s="197"/>
      <c r="X757" s="197"/>
      <c r="Y757" s="197"/>
      <c r="Z757" s="197"/>
    </row>
    <row r="758" ht="15.75" customHeight="1">
      <c r="A758" s="180"/>
      <c r="B758" s="197"/>
      <c r="C758" s="197"/>
      <c r="D758" s="197"/>
      <c r="E758" s="197"/>
      <c r="F758" s="197"/>
      <c r="G758" s="197"/>
      <c r="H758" s="169"/>
      <c r="I758" s="152"/>
      <c r="J758" s="50"/>
      <c r="K758" s="50"/>
      <c r="L758" s="50"/>
      <c r="M758" s="50"/>
      <c r="N758" s="152"/>
      <c r="O758" s="197"/>
      <c r="P758" s="197"/>
      <c r="Q758" s="197"/>
      <c r="R758" s="197"/>
      <c r="S758" s="197"/>
      <c r="T758" s="197"/>
      <c r="U758" s="197"/>
      <c r="V758" s="197"/>
      <c r="W758" s="197"/>
      <c r="X758" s="197"/>
      <c r="Y758" s="197"/>
      <c r="Z758" s="197"/>
    </row>
    <row r="759" ht="15.75" customHeight="1">
      <c r="A759" s="180"/>
      <c r="B759" s="197"/>
      <c r="C759" s="197"/>
      <c r="D759" s="197"/>
      <c r="E759" s="197"/>
      <c r="F759" s="197"/>
      <c r="G759" s="197"/>
      <c r="H759" s="197"/>
      <c r="I759" s="152"/>
      <c r="J759" s="50"/>
      <c r="K759" s="50"/>
      <c r="L759" s="50"/>
      <c r="M759" s="50"/>
      <c r="N759" s="152"/>
      <c r="O759" s="197"/>
      <c r="P759" s="197"/>
      <c r="Q759" s="197"/>
      <c r="R759" s="197"/>
      <c r="S759" s="197"/>
      <c r="T759" s="197"/>
      <c r="U759" s="197"/>
      <c r="V759" s="197"/>
      <c r="W759" s="197"/>
      <c r="X759" s="197"/>
      <c r="Y759" s="197"/>
      <c r="Z759" s="197"/>
    </row>
    <row r="760" ht="15.75" customHeight="1">
      <c r="A760" s="180"/>
      <c r="B760" s="197"/>
      <c r="C760" s="197"/>
      <c r="D760" s="197"/>
      <c r="E760" s="197"/>
      <c r="F760" s="197"/>
      <c r="G760" s="197"/>
      <c r="H760" s="197"/>
      <c r="I760" s="152"/>
      <c r="J760" s="50"/>
      <c r="K760" s="50"/>
      <c r="L760" s="50"/>
      <c r="M760" s="50"/>
      <c r="N760" s="152"/>
      <c r="O760" s="197"/>
      <c r="P760" s="197"/>
      <c r="Q760" s="197"/>
      <c r="R760" s="197"/>
      <c r="S760" s="197"/>
      <c r="T760" s="197"/>
      <c r="U760" s="197"/>
      <c r="V760" s="197"/>
      <c r="W760" s="197"/>
      <c r="X760" s="197"/>
      <c r="Y760" s="197"/>
      <c r="Z760" s="197"/>
    </row>
    <row r="761" ht="15.75" customHeight="1">
      <c r="A761" s="180"/>
      <c r="B761" s="197"/>
      <c r="C761" s="197"/>
      <c r="D761" s="197"/>
      <c r="E761" s="197"/>
      <c r="F761" s="197"/>
      <c r="G761" s="197"/>
      <c r="H761" s="169"/>
      <c r="I761" s="152"/>
      <c r="J761" s="50"/>
      <c r="K761" s="50"/>
      <c r="L761" s="50"/>
      <c r="M761" s="50"/>
      <c r="N761" s="152"/>
      <c r="O761" s="197"/>
      <c r="P761" s="197"/>
      <c r="Q761" s="197"/>
      <c r="R761" s="197"/>
      <c r="S761" s="197"/>
      <c r="T761" s="197"/>
      <c r="U761" s="197"/>
      <c r="V761" s="197"/>
      <c r="W761" s="197"/>
      <c r="X761" s="197"/>
      <c r="Y761" s="197"/>
      <c r="Z761" s="197"/>
    </row>
    <row r="762" ht="15.75" customHeight="1">
      <c r="A762" s="180"/>
      <c r="B762" s="197"/>
      <c r="C762" s="197"/>
      <c r="D762" s="197"/>
      <c r="E762" s="197"/>
      <c r="F762" s="197"/>
      <c r="G762" s="197"/>
      <c r="H762" s="169"/>
      <c r="I762" s="152"/>
      <c r="J762" s="50"/>
      <c r="K762" s="50"/>
      <c r="L762" s="50"/>
      <c r="M762" s="50"/>
      <c r="N762" s="152"/>
      <c r="O762" s="197"/>
      <c r="P762" s="197"/>
      <c r="Q762" s="197"/>
      <c r="R762" s="197"/>
      <c r="S762" s="197"/>
      <c r="T762" s="197"/>
      <c r="U762" s="197"/>
      <c r="V762" s="197"/>
      <c r="W762" s="197"/>
      <c r="X762" s="197"/>
      <c r="Y762" s="197"/>
      <c r="Z762" s="197"/>
    </row>
    <row r="763" ht="15.75" customHeight="1">
      <c r="A763" s="180"/>
      <c r="B763" s="197"/>
      <c r="C763" s="197"/>
      <c r="D763" s="197"/>
      <c r="E763" s="197"/>
      <c r="F763" s="197"/>
      <c r="G763" s="197"/>
      <c r="H763" s="169"/>
      <c r="I763" s="152"/>
      <c r="J763" s="50"/>
      <c r="K763" s="50"/>
      <c r="L763" s="50"/>
      <c r="M763" s="50"/>
      <c r="N763" s="152"/>
      <c r="O763" s="197"/>
      <c r="P763" s="197"/>
      <c r="Q763" s="197"/>
      <c r="R763" s="197"/>
      <c r="S763" s="197"/>
      <c r="T763" s="197"/>
      <c r="U763" s="197"/>
      <c r="V763" s="197"/>
      <c r="W763" s="197"/>
      <c r="X763" s="197"/>
      <c r="Y763" s="197"/>
      <c r="Z763" s="197"/>
    </row>
    <row r="764" ht="15.75" customHeight="1">
      <c r="A764" s="180"/>
      <c r="B764" s="197"/>
      <c r="C764" s="197"/>
      <c r="D764" s="197"/>
      <c r="E764" s="197"/>
      <c r="F764" s="197"/>
      <c r="G764" s="197"/>
      <c r="H764" s="197"/>
      <c r="I764" s="152"/>
      <c r="J764" s="50"/>
      <c r="K764" s="50"/>
      <c r="L764" s="50"/>
      <c r="M764" s="50"/>
      <c r="N764" s="152"/>
      <c r="O764" s="197"/>
      <c r="P764" s="197"/>
      <c r="Q764" s="197"/>
      <c r="R764" s="197"/>
      <c r="S764" s="197"/>
      <c r="T764" s="197"/>
      <c r="U764" s="197"/>
      <c r="V764" s="197"/>
      <c r="W764" s="197"/>
      <c r="X764" s="197"/>
      <c r="Y764" s="197"/>
      <c r="Z764" s="197"/>
    </row>
    <row r="765" ht="15.75" customHeight="1">
      <c r="A765" s="180"/>
      <c r="B765" s="197"/>
      <c r="C765" s="197"/>
      <c r="D765" s="197"/>
      <c r="E765" s="197"/>
      <c r="F765" s="197"/>
      <c r="G765" s="197"/>
      <c r="H765" s="169"/>
      <c r="I765" s="152"/>
      <c r="J765" s="50"/>
      <c r="K765" s="50"/>
      <c r="L765" s="50"/>
      <c r="M765" s="50"/>
      <c r="N765" s="152"/>
      <c r="O765" s="197"/>
      <c r="P765" s="197"/>
      <c r="Q765" s="197"/>
      <c r="R765" s="197"/>
      <c r="S765" s="197"/>
      <c r="T765" s="197"/>
      <c r="U765" s="197"/>
      <c r="V765" s="197"/>
      <c r="W765" s="197"/>
      <c r="X765" s="197"/>
      <c r="Y765" s="197"/>
      <c r="Z765" s="197"/>
    </row>
    <row r="766" ht="15.75" customHeight="1">
      <c r="A766" s="180"/>
      <c r="B766" s="197"/>
      <c r="C766" s="197"/>
      <c r="D766" s="197"/>
      <c r="E766" s="197"/>
      <c r="F766" s="197"/>
      <c r="G766" s="197"/>
      <c r="H766" s="169"/>
      <c r="I766" s="152"/>
      <c r="J766" s="50"/>
      <c r="K766" s="50"/>
      <c r="L766" s="50"/>
      <c r="M766" s="50"/>
      <c r="N766" s="152"/>
      <c r="O766" s="197"/>
      <c r="P766" s="197"/>
      <c r="Q766" s="197"/>
      <c r="R766" s="197"/>
      <c r="S766" s="197"/>
      <c r="T766" s="197"/>
      <c r="U766" s="197"/>
      <c r="V766" s="197"/>
      <c r="W766" s="197"/>
      <c r="X766" s="197"/>
      <c r="Y766" s="197"/>
      <c r="Z766" s="197"/>
    </row>
    <row r="767" ht="15.75" customHeight="1">
      <c r="A767" s="180"/>
      <c r="B767" s="197"/>
      <c r="C767" s="197"/>
      <c r="D767" s="197"/>
      <c r="E767" s="197"/>
      <c r="F767" s="197"/>
      <c r="G767" s="197"/>
      <c r="H767" s="197"/>
      <c r="I767" s="152"/>
      <c r="J767" s="50"/>
      <c r="K767" s="50"/>
      <c r="L767" s="50"/>
      <c r="M767" s="50"/>
      <c r="N767" s="152"/>
      <c r="O767" s="197"/>
      <c r="P767" s="197"/>
      <c r="Q767" s="197"/>
      <c r="R767" s="197"/>
      <c r="S767" s="197"/>
      <c r="T767" s="197"/>
      <c r="U767" s="197"/>
      <c r="V767" s="197"/>
      <c r="W767" s="197"/>
      <c r="X767" s="197"/>
      <c r="Y767" s="197"/>
      <c r="Z767" s="197"/>
    </row>
    <row r="768" ht="15.75" customHeight="1">
      <c r="A768" s="180"/>
      <c r="B768" s="197"/>
      <c r="C768" s="197"/>
      <c r="D768" s="197"/>
      <c r="E768" s="197"/>
      <c r="F768" s="197"/>
      <c r="G768" s="197"/>
      <c r="H768" s="197"/>
      <c r="I768" s="152"/>
      <c r="J768" s="50"/>
      <c r="K768" s="50"/>
      <c r="L768" s="50"/>
      <c r="M768" s="50"/>
      <c r="N768" s="152"/>
      <c r="O768" s="197"/>
      <c r="P768" s="197"/>
      <c r="Q768" s="197"/>
      <c r="R768" s="197"/>
      <c r="S768" s="197"/>
      <c r="T768" s="197"/>
      <c r="U768" s="197"/>
      <c r="V768" s="197"/>
      <c r="W768" s="197"/>
      <c r="X768" s="197"/>
      <c r="Y768" s="197"/>
      <c r="Z768" s="197"/>
    </row>
    <row r="769" ht="15.75" customHeight="1">
      <c r="A769" s="180"/>
      <c r="B769" s="197"/>
      <c r="C769" s="197"/>
      <c r="D769" s="197"/>
      <c r="E769" s="197"/>
      <c r="F769" s="197"/>
      <c r="G769" s="197"/>
      <c r="H769" s="197"/>
      <c r="I769" s="152"/>
      <c r="J769" s="50"/>
      <c r="K769" s="50"/>
      <c r="L769" s="50"/>
      <c r="M769" s="50"/>
      <c r="N769" s="152"/>
      <c r="O769" s="197"/>
      <c r="P769" s="197"/>
      <c r="Q769" s="197"/>
      <c r="R769" s="197"/>
      <c r="S769" s="197"/>
      <c r="T769" s="197"/>
      <c r="U769" s="197"/>
      <c r="V769" s="197"/>
      <c r="W769" s="197"/>
      <c r="X769" s="197"/>
      <c r="Y769" s="197"/>
      <c r="Z769" s="197"/>
    </row>
    <row r="770" ht="15.75" customHeight="1">
      <c r="A770" s="180"/>
      <c r="B770" s="197"/>
      <c r="C770" s="197"/>
      <c r="D770" s="197"/>
      <c r="E770" s="197"/>
      <c r="F770" s="197"/>
      <c r="G770" s="197"/>
      <c r="H770" s="169"/>
      <c r="I770" s="152"/>
      <c r="J770" s="50"/>
      <c r="K770" s="50"/>
      <c r="L770" s="50"/>
      <c r="M770" s="50"/>
      <c r="N770" s="152"/>
      <c r="O770" s="197"/>
      <c r="P770" s="197"/>
      <c r="Q770" s="197"/>
      <c r="R770" s="197"/>
      <c r="S770" s="197"/>
      <c r="T770" s="197"/>
      <c r="U770" s="197"/>
      <c r="V770" s="197"/>
      <c r="W770" s="197"/>
      <c r="X770" s="197"/>
      <c r="Y770" s="197"/>
      <c r="Z770" s="197"/>
    </row>
    <row r="771" ht="15.75" customHeight="1">
      <c r="A771" s="180"/>
      <c r="B771" s="197"/>
      <c r="C771" s="197"/>
      <c r="D771" s="197"/>
      <c r="E771" s="197"/>
      <c r="F771" s="197"/>
      <c r="G771" s="197"/>
      <c r="H771" s="197"/>
      <c r="I771" s="152"/>
      <c r="J771" s="50"/>
      <c r="K771" s="50"/>
      <c r="L771" s="50"/>
      <c r="M771" s="50"/>
      <c r="N771" s="152"/>
      <c r="O771" s="197"/>
      <c r="P771" s="197"/>
      <c r="Q771" s="197"/>
      <c r="R771" s="197"/>
      <c r="S771" s="197"/>
      <c r="T771" s="197"/>
      <c r="U771" s="197"/>
      <c r="V771" s="197"/>
      <c r="W771" s="197"/>
      <c r="X771" s="197"/>
      <c r="Y771" s="197"/>
      <c r="Z771" s="197"/>
    </row>
    <row r="772" ht="15.75" customHeight="1">
      <c r="A772" s="180"/>
      <c r="B772" s="197"/>
      <c r="C772" s="197"/>
      <c r="D772" s="197"/>
      <c r="E772" s="197"/>
      <c r="F772" s="197"/>
      <c r="G772" s="197"/>
      <c r="H772" s="169"/>
      <c r="I772" s="152"/>
      <c r="J772" s="50"/>
      <c r="K772" s="50"/>
      <c r="L772" s="50"/>
      <c r="M772" s="50"/>
      <c r="N772" s="152"/>
      <c r="O772" s="197"/>
      <c r="P772" s="197"/>
      <c r="Q772" s="197"/>
      <c r="R772" s="197"/>
      <c r="S772" s="197"/>
      <c r="T772" s="197"/>
      <c r="U772" s="197"/>
      <c r="V772" s="197"/>
      <c r="W772" s="197"/>
      <c r="X772" s="197"/>
      <c r="Y772" s="197"/>
      <c r="Z772" s="197"/>
    </row>
    <row r="773" ht="15.75" customHeight="1">
      <c r="A773" s="180"/>
      <c r="B773" s="197"/>
      <c r="C773" s="197"/>
      <c r="D773" s="197"/>
      <c r="E773" s="197"/>
      <c r="F773" s="197"/>
      <c r="G773" s="197"/>
      <c r="H773" s="197"/>
      <c r="I773" s="152"/>
      <c r="J773" s="50"/>
      <c r="K773" s="50"/>
      <c r="L773" s="50"/>
      <c r="M773" s="50"/>
      <c r="N773" s="152"/>
      <c r="O773" s="197"/>
      <c r="P773" s="197"/>
      <c r="Q773" s="197"/>
      <c r="R773" s="197"/>
      <c r="S773" s="197"/>
      <c r="T773" s="197"/>
      <c r="U773" s="197"/>
      <c r="V773" s="197"/>
      <c r="W773" s="197"/>
      <c r="X773" s="197"/>
      <c r="Y773" s="197"/>
      <c r="Z773" s="197"/>
    </row>
    <row r="774" ht="15.75" customHeight="1">
      <c r="A774" s="180"/>
      <c r="B774" s="197"/>
      <c r="C774" s="197"/>
      <c r="D774" s="197"/>
      <c r="E774" s="197"/>
      <c r="F774" s="197"/>
      <c r="G774" s="197"/>
      <c r="H774" s="169"/>
      <c r="I774" s="152"/>
      <c r="J774" s="50"/>
      <c r="K774" s="50"/>
      <c r="L774" s="50"/>
      <c r="M774" s="50"/>
      <c r="N774" s="152"/>
      <c r="O774" s="197"/>
      <c r="P774" s="197"/>
      <c r="Q774" s="197"/>
      <c r="R774" s="197"/>
      <c r="S774" s="197"/>
      <c r="T774" s="197"/>
      <c r="U774" s="197"/>
      <c r="V774" s="197"/>
      <c r="W774" s="197"/>
      <c r="X774" s="197"/>
      <c r="Y774" s="197"/>
      <c r="Z774" s="197"/>
    </row>
    <row r="775" ht="15.75" customHeight="1">
      <c r="A775" s="180"/>
      <c r="B775" s="197"/>
      <c r="C775" s="197"/>
      <c r="D775" s="197"/>
      <c r="E775" s="197"/>
      <c r="F775" s="197"/>
      <c r="G775" s="197"/>
      <c r="H775" s="197"/>
      <c r="I775" s="197"/>
      <c r="J775" s="50"/>
      <c r="K775" s="50"/>
      <c r="L775" s="50"/>
      <c r="M775" s="50"/>
      <c r="N775" s="50"/>
      <c r="O775" s="197"/>
      <c r="P775" s="197"/>
      <c r="Q775" s="197"/>
      <c r="R775" s="197"/>
      <c r="S775" s="197"/>
      <c r="T775" s="197"/>
      <c r="U775" s="197"/>
      <c r="V775" s="197"/>
      <c r="W775" s="197"/>
      <c r="X775" s="197"/>
      <c r="Y775" s="197"/>
      <c r="Z775" s="197"/>
    </row>
    <row r="776" ht="15.75" customHeight="1">
      <c r="A776" s="180"/>
      <c r="B776" s="197"/>
      <c r="C776" s="197"/>
      <c r="D776" s="197"/>
      <c r="E776" s="197"/>
      <c r="F776" s="197"/>
      <c r="G776" s="197"/>
      <c r="H776" s="169"/>
      <c r="I776" s="152"/>
      <c r="J776" s="50"/>
      <c r="K776" s="50"/>
      <c r="L776" s="50"/>
      <c r="M776" s="50"/>
      <c r="N776" s="152"/>
      <c r="O776" s="197"/>
      <c r="P776" s="197"/>
      <c r="Q776" s="197"/>
      <c r="R776" s="197"/>
      <c r="S776" s="197"/>
      <c r="T776" s="197"/>
      <c r="U776" s="197"/>
      <c r="V776" s="197"/>
      <c r="W776" s="197"/>
      <c r="X776" s="197"/>
      <c r="Y776" s="197"/>
      <c r="Z776" s="197"/>
    </row>
    <row r="777" ht="15.75" customHeight="1">
      <c r="A777" s="180"/>
      <c r="B777" s="197"/>
      <c r="C777" s="197"/>
      <c r="D777" s="197"/>
      <c r="E777" s="197"/>
      <c r="F777" s="197"/>
      <c r="G777" s="197"/>
      <c r="H777" s="169"/>
      <c r="I777" s="152"/>
      <c r="J777" s="50"/>
      <c r="K777" s="50"/>
      <c r="L777" s="50"/>
      <c r="M777" s="50"/>
      <c r="N777" s="152"/>
      <c r="O777" s="197"/>
      <c r="P777" s="197"/>
      <c r="Q777" s="197"/>
      <c r="R777" s="197"/>
      <c r="S777" s="197"/>
      <c r="T777" s="197"/>
      <c r="U777" s="197"/>
      <c r="V777" s="197"/>
      <c r="W777" s="197"/>
      <c r="X777" s="197"/>
      <c r="Y777" s="197"/>
      <c r="Z777" s="197"/>
    </row>
    <row r="778" ht="15.75" customHeight="1">
      <c r="A778" s="180"/>
      <c r="B778" s="197"/>
      <c r="C778" s="197"/>
      <c r="D778" s="197"/>
      <c r="E778" s="197"/>
      <c r="F778" s="197"/>
      <c r="G778" s="197"/>
      <c r="H778" s="197"/>
      <c r="I778" s="152"/>
      <c r="J778" s="50"/>
      <c r="K778" s="50"/>
      <c r="L778" s="50"/>
      <c r="M778" s="50"/>
      <c r="N778" s="152"/>
      <c r="O778" s="197"/>
      <c r="P778" s="197"/>
      <c r="Q778" s="197"/>
      <c r="R778" s="197"/>
      <c r="S778" s="197"/>
      <c r="T778" s="197"/>
      <c r="U778" s="197"/>
      <c r="V778" s="197"/>
      <c r="W778" s="197"/>
      <c r="X778" s="197"/>
      <c r="Y778" s="197"/>
      <c r="Z778" s="197"/>
    </row>
    <row r="779" ht="15.75" customHeight="1">
      <c r="A779" s="180"/>
      <c r="B779" s="197"/>
      <c r="C779" s="197"/>
      <c r="D779" s="197"/>
      <c r="E779" s="197"/>
      <c r="F779" s="197"/>
      <c r="G779" s="197"/>
      <c r="H779" s="197"/>
      <c r="I779" s="152"/>
      <c r="J779" s="50"/>
      <c r="K779" s="50"/>
      <c r="L779" s="50"/>
      <c r="M779" s="50"/>
      <c r="N779" s="152"/>
      <c r="O779" s="197"/>
      <c r="P779" s="197"/>
      <c r="Q779" s="197"/>
      <c r="R779" s="197"/>
      <c r="S779" s="197"/>
      <c r="T779" s="197"/>
      <c r="U779" s="197"/>
      <c r="V779" s="197"/>
      <c r="W779" s="197"/>
      <c r="X779" s="197"/>
      <c r="Y779" s="197"/>
      <c r="Z779" s="197"/>
    </row>
    <row r="780" ht="15.75" customHeight="1">
      <c r="A780" s="180"/>
      <c r="B780" s="197"/>
      <c r="C780" s="197"/>
      <c r="D780" s="197"/>
      <c r="E780" s="197"/>
      <c r="F780" s="197"/>
      <c r="G780" s="197"/>
      <c r="H780" s="197"/>
      <c r="I780" s="152"/>
      <c r="J780" s="50"/>
      <c r="K780" s="50"/>
      <c r="L780" s="50"/>
      <c r="M780" s="50"/>
      <c r="N780" s="152"/>
      <c r="O780" s="197"/>
      <c r="P780" s="197"/>
      <c r="Q780" s="197"/>
      <c r="R780" s="197"/>
      <c r="S780" s="197"/>
      <c r="T780" s="197"/>
      <c r="U780" s="197"/>
      <c r="V780" s="197"/>
      <c r="W780" s="197"/>
      <c r="X780" s="197"/>
      <c r="Y780" s="197"/>
      <c r="Z780" s="197"/>
    </row>
    <row r="781" ht="15.75" customHeight="1">
      <c r="A781" s="180"/>
      <c r="B781" s="197"/>
      <c r="C781" s="197"/>
      <c r="D781" s="197"/>
      <c r="E781" s="197"/>
      <c r="F781" s="197"/>
      <c r="G781" s="197"/>
      <c r="H781" s="169"/>
      <c r="I781" s="152"/>
      <c r="J781" s="50"/>
      <c r="K781" s="50"/>
      <c r="L781" s="50"/>
      <c r="M781" s="50"/>
      <c r="N781" s="152"/>
      <c r="O781" s="197"/>
      <c r="P781" s="197"/>
      <c r="Q781" s="197"/>
      <c r="R781" s="197"/>
      <c r="S781" s="197"/>
      <c r="T781" s="197"/>
      <c r="U781" s="197"/>
      <c r="V781" s="197"/>
      <c r="W781" s="197"/>
      <c r="X781" s="197"/>
      <c r="Y781" s="197"/>
      <c r="Z781" s="197"/>
    </row>
    <row r="782" ht="15.75" customHeight="1">
      <c r="A782" s="180"/>
      <c r="B782" s="197"/>
      <c r="C782" s="197"/>
      <c r="D782" s="197"/>
      <c r="E782" s="197"/>
      <c r="F782" s="197"/>
      <c r="G782" s="197"/>
      <c r="H782" s="169"/>
      <c r="I782" s="152"/>
      <c r="J782" s="50"/>
      <c r="K782" s="50"/>
      <c r="L782" s="50"/>
      <c r="M782" s="50"/>
      <c r="N782" s="152"/>
      <c r="O782" s="197"/>
      <c r="P782" s="197"/>
      <c r="Q782" s="197"/>
      <c r="R782" s="197"/>
      <c r="S782" s="197"/>
      <c r="T782" s="197"/>
      <c r="U782" s="197"/>
      <c r="V782" s="197"/>
      <c r="W782" s="197"/>
      <c r="X782" s="197"/>
      <c r="Y782" s="197"/>
      <c r="Z782" s="197"/>
    </row>
    <row r="783" ht="15.75" customHeight="1">
      <c r="A783" s="180"/>
      <c r="B783" s="197"/>
      <c r="C783" s="197"/>
      <c r="D783" s="197"/>
      <c r="E783" s="197"/>
      <c r="F783" s="197"/>
      <c r="G783" s="197"/>
      <c r="H783" s="169"/>
      <c r="I783" s="152"/>
      <c r="J783" s="50"/>
      <c r="K783" s="50"/>
      <c r="L783" s="50"/>
      <c r="M783" s="50"/>
      <c r="N783" s="152"/>
      <c r="O783" s="197"/>
      <c r="P783" s="197"/>
      <c r="Q783" s="197"/>
      <c r="R783" s="197"/>
      <c r="S783" s="197"/>
      <c r="T783" s="197"/>
      <c r="U783" s="197"/>
      <c r="V783" s="197"/>
      <c r="W783" s="197"/>
      <c r="X783" s="197"/>
      <c r="Y783" s="197"/>
      <c r="Z783" s="197"/>
    </row>
    <row r="784" ht="15.75" customHeight="1">
      <c r="A784" s="180"/>
      <c r="B784" s="197"/>
      <c r="C784" s="197"/>
      <c r="D784" s="197"/>
      <c r="E784" s="197"/>
      <c r="F784" s="197"/>
      <c r="G784" s="197"/>
      <c r="H784" s="197"/>
      <c r="I784" s="152"/>
      <c r="J784" s="50"/>
      <c r="K784" s="50"/>
      <c r="L784" s="50"/>
      <c r="M784" s="50"/>
      <c r="N784" s="152"/>
      <c r="O784" s="197"/>
      <c r="P784" s="197"/>
      <c r="Q784" s="197"/>
      <c r="R784" s="197"/>
      <c r="S784" s="197"/>
      <c r="T784" s="197"/>
      <c r="U784" s="197"/>
      <c r="V784" s="197"/>
      <c r="W784" s="197"/>
      <c r="X784" s="197"/>
      <c r="Y784" s="197"/>
      <c r="Z784" s="197"/>
    </row>
    <row r="785" ht="15.75" customHeight="1">
      <c r="A785" s="180"/>
      <c r="B785" s="197"/>
      <c r="C785" s="197"/>
      <c r="D785" s="197"/>
      <c r="E785" s="197"/>
      <c r="F785" s="197"/>
      <c r="G785" s="197"/>
      <c r="H785" s="169"/>
      <c r="I785" s="152"/>
      <c r="J785" s="50"/>
      <c r="K785" s="50"/>
      <c r="L785" s="50"/>
      <c r="M785" s="50"/>
      <c r="N785" s="152"/>
      <c r="O785" s="197"/>
      <c r="P785" s="197"/>
      <c r="Q785" s="197"/>
      <c r="R785" s="197"/>
      <c r="S785" s="197"/>
      <c r="T785" s="197"/>
      <c r="U785" s="197"/>
      <c r="V785" s="197"/>
      <c r="W785" s="197"/>
      <c r="X785" s="197"/>
      <c r="Y785" s="197"/>
      <c r="Z785" s="197"/>
    </row>
    <row r="786" ht="15.75" customHeight="1">
      <c r="A786" s="180"/>
      <c r="B786" s="197"/>
      <c r="C786" s="197"/>
      <c r="D786" s="197"/>
      <c r="E786" s="197"/>
      <c r="F786" s="197"/>
      <c r="G786" s="197"/>
      <c r="H786" s="169"/>
      <c r="I786" s="152"/>
      <c r="J786" s="50"/>
      <c r="K786" s="50"/>
      <c r="L786" s="50"/>
      <c r="M786" s="50"/>
      <c r="N786" s="152"/>
      <c r="O786" s="197"/>
      <c r="P786" s="197"/>
      <c r="Q786" s="197"/>
      <c r="R786" s="197"/>
      <c r="S786" s="197"/>
      <c r="T786" s="197"/>
      <c r="U786" s="197"/>
      <c r="V786" s="197"/>
      <c r="W786" s="197"/>
      <c r="X786" s="197"/>
      <c r="Y786" s="197"/>
      <c r="Z786" s="197"/>
    </row>
    <row r="787" ht="15.75" customHeight="1">
      <c r="A787" s="180"/>
      <c r="B787" s="197"/>
      <c r="C787" s="197"/>
      <c r="D787" s="197"/>
      <c r="E787" s="197"/>
      <c r="F787" s="197"/>
      <c r="G787" s="197"/>
      <c r="H787" s="197"/>
      <c r="I787" s="152"/>
      <c r="J787" s="50"/>
      <c r="K787" s="50"/>
      <c r="L787" s="50"/>
      <c r="M787" s="50"/>
      <c r="N787" s="152"/>
      <c r="O787" s="197"/>
      <c r="P787" s="197"/>
      <c r="Q787" s="197"/>
      <c r="R787" s="197"/>
      <c r="S787" s="197"/>
      <c r="T787" s="197"/>
      <c r="U787" s="197"/>
      <c r="V787" s="197"/>
      <c r="W787" s="197"/>
      <c r="X787" s="197"/>
      <c r="Y787" s="197"/>
      <c r="Z787" s="197"/>
    </row>
    <row r="788" ht="15.75" customHeight="1">
      <c r="A788" s="180"/>
      <c r="B788" s="197"/>
      <c r="C788" s="197"/>
      <c r="D788" s="197"/>
      <c r="E788" s="197"/>
      <c r="F788" s="197"/>
      <c r="G788" s="197"/>
      <c r="H788" s="197"/>
      <c r="I788" s="152"/>
      <c r="J788" s="50"/>
      <c r="K788" s="50"/>
      <c r="L788" s="50"/>
      <c r="M788" s="50"/>
      <c r="N788" s="152"/>
      <c r="O788" s="197"/>
      <c r="P788" s="197"/>
      <c r="Q788" s="197"/>
      <c r="R788" s="197"/>
      <c r="S788" s="197"/>
      <c r="T788" s="197"/>
      <c r="U788" s="197"/>
      <c r="V788" s="197"/>
      <c r="W788" s="197"/>
      <c r="X788" s="197"/>
      <c r="Y788" s="197"/>
      <c r="Z788" s="197"/>
    </row>
    <row r="789" ht="15.75" customHeight="1">
      <c r="A789" s="180"/>
      <c r="B789" s="197"/>
      <c r="C789" s="197"/>
      <c r="D789" s="197"/>
      <c r="E789" s="197"/>
      <c r="F789" s="197"/>
      <c r="G789" s="197"/>
      <c r="H789" s="197"/>
      <c r="I789" s="152"/>
      <c r="J789" s="50"/>
      <c r="K789" s="50"/>
      <c r="L789" s="50"/>
      <c r="M789" s="50"/>
      <c r="N789" s="152"/>
      <c r="O789" s="197"/>
      <c r="P789" s="197"/>
      <c r="Q789" s="197"/>
      <c r="R789" s="197"/>
      <c r="S789" s="197"/>
      <c r="T789" s="197"/>
      <c r="U789" s="197"/>
      <c r="V789" s="197"/>
      <c r="W789" s="197"/>
      <c r="X789" s="197"/>
      <c r="Y789" s="197"/>
      <c r="Z789" s="197"/>
    </row>
    <row r="790" ht="15.75" customHeight="1">
      <c r="A790" s="180"/>
      <c r="B790" s="197"/>
      <c r="C790" s="197"/>
      <c r="D790" s="197"/>
      <c r="E790" s="152"/>
      <c r="F790" s="152"/>
      <c r="G790" s="197"/>
      <c r="H790" s="197"/>
      <c r="I790" s="152"/>
      <c r="J790" s="50"/>
      <c r="K790" s="50"/>
      <c r="L790" s="152"/>
      <c r="M790" s="152"/>
      <c r="N790" s="152"/>
      <c r="O790" s="197"/>
      <c r="P790" s="197"/>
      <c r="Q790" s="197"/>
      <c r="R790" s="197"/>
      <c r="S790" s="197"/>
      <c r="T790" s="197"/>
      <c r="U790" s="197"/>
      <c r="V790" s="197"/>
      <c r="W790" s="197"/>
      <c r="X790" s="197"/>
      <c r="Y790" s="197"/>
      <c r="Z790" s="197"/>
    </row>
    <row r="791" ht="15.75" customHeight="1">
      <c r="A791" s="180"/>
      <c r="B791" s="197"/>
      <c r="C791" s="197"/>
      <c r="D791" s="197"/>
      <c r="E791" s="197"/>
      <c r="F791" s="197"/>
      <c r="G791" s="197"/>
      <c r="H791" s="169"/>
      <c r="I791" s="152"/>
      <c r="J791" s="50"/>
      <c r="K791" s="50"/>
      <c r="L791" s="50"/>
      <c r="M791" s="50"/>
      <c r="N791" s="152"/>
      <c r="O791" s="197"/>
      <c r="P791" s="197"/>
      <c r="Q791" s="197"/>
      <c r="R791" s="197"/>
      <c r="S791" s="197"/>
      <c r="T791" s="197"/>
      <c r="U791" s="197"/>
      <c r="V791" s="197"/>
      <c r="W791" s="197"/>
      <c r="X791" s="197"/>
      <c r="Y791" s="197"/>
      <c r="Z791" s="197"/>
    </row>
    <row r="792" ht="15.75" customHeight="1">
      <c r="A792" s="180"/>
      <c r="B792" s="197"/>
      <c r="C792" s="197"/>
      <c r="D792" s="152"/>
      <c r="E792" s="152"/>
      <c r="F792" s="152"/>
      <c r="G792" s="197"/>
      <c r="H792" s="169"/>
      <c r="I792" s="152"/>
      <c r="J792" s="50"/>
      <c r="K792" s="152"/>
      <c r="L792" s="152"/>
      <c r="M792" s="152"/>
      <c r="N792" s="152"/>
      <c r="O792" s="197"/>
      <c r="P792" s="197"/>
      <c r="Q792" s="197"/>
      <c r="R792" s="197"/>
      <c r="S792" s="197"/>
      <c r="T792" s="197"/>
      <c r="U792" s="197"/>
      <c r="V792" s="197"/>
      <c r="W792" s="197"/>
      <c r="X792" s="197"/>
      <c r="Y792" s="197"/>
      <c r="Z792" s="197"/>
    </row>
    <row r="793" ht="15.75" customHeight="1">
      <c r="A793" s="180"/>
      <c r="B793" s="197"/>
      <c r="C793" s="152"/>
      <c r="D793" s="152"/>
      <c r="E793" s="152"/>
      <c r="F793" s="152"/>
      <c r="G793" s="197"/>
      <c r="H793" s="169"/>
      <c r="I793" s="152"/>
      <c r="J793" s="152"/>
      <c r="K793" s="152"/>
      <c r="L793" s="152"/>
      <c r="M793" s="152"/>
      <c r="N793" s="152"/>
      <c r="O793" s="197"/>
      <c r="P793" s="197"/>
      <c r="Q793" s="197"/>
      <c r="R793" s="197"/>
      <c r="S793" s="197"/>
      <c r="T793" s="197"/>
      <c r="U793" s="197"/>
      <c r="V793" s="197"/>
      <c r="W793" s="197"/>
      <c r="X793" s="197"/>
      <c r="Y793" s="197"/>
      <c r="Z793" s="197"/>
    </row>
    <row r="794" ht="15.75" customHeight="1">
      <c r="A794" s="180"/>
      <c r="B794" s="197"/>
      <c r="C794" s="152"/>
      <c r="D794" s="152"/>
      <c r="E794" s="152"/>
      <c r="F794" s="152"/>
      <c r="G794" s="197"/>
      <c r="H794" s="169"/>
      <c r="I794" s="152"/>
      <c r="J794" s="152"/>
      <c r="K794" s="152"/>
      <c r="L794" s="152"/>
      <c r="M794" s="152"/>
      <c r="N794" s="152"/>
      <c r="O794" s="197"/>
      <c r="P794" s="197"/>
      <c r="Q794" s="197"/>
      <c r="R794" s="197"/>
      <c r="S794" s="197"/>
      <c r="T794" s="197"/>
      <c r="U794" s="197"/>
      <c r="V794" s="197"/>
      <c r="W794" s="197"/>
      <c r="X794" s="197"/>
      <c r="Y794" s="197"/>
      <c r="Z794" s="197"/>
    </row>
    <row r="795" ht="15.75" customHeight="1">
      <c r="A795" s="180"/>
      <c r="B795" s="197"/>
      <c r="C795" s="152"/>
      <c r="D795" s="152"/>
      <c r="E795" s="152"/>
      <c r="F795" s="152"/>
      <c r="G795" s="197"/>
      <c r="H795" s="169"/>
      <c r="I795" s="152"/>
      <c r="J795" s="152"/>
      <c r="K795" s="152"/>
      <c r="L795" s="152"/>
      <c r="M795" s="152"/>
      <c r="N795" s="152"/>
      <c r="O795" s="197"/>
      <c r="P795" s="197"/>
      <c r="Q795" s="197"/>
      <c r="R795" s="197"/>
      <c r="S795" s="197"/>
      <c r="T795" s="197"/>
      <c r="U795" s="197"/>
      <c r="V795" s="197"/>
      <c r="W795" s="197"/>
      <c r="X795" s="197"/>
      <c r="Y795" s="197"/>
      <c r="Z795" s="197"/>
    </row>
    <row r="796" ht="15.75" customHeight="1">
      <c r="A796" s="180"/>
      <c r="B796" s="197"/>
      <c r="C796" s="152"/>
      <c r="D796" s="152"/>
      <c r="E796" s="152"/>
      <c r="F796" s="152"/>
      <c r="G796" s="197"/>
      <c r="H796" s="169"/>
      <c r="I796" s="152"/>
      <c r="J796" s="152"/>
      <c r="K796" s="152"/>
      <c r="L796" s="152"/>
      <c r="M796" s="152"/>
      <c r="N796" s="152"/>
      <c r="O796" s="197"/>
      <c r="P796" s="197"/>
      <c r="Q796" s="197"/>
      <c r="R796" s="197"/>
      <c r="S796" s="197"/>
      <c r="T796" s="197"/>
      <c r="U796" s="197"/>
      <c r="V796" s="197"/>
      <c r="W796" s="197"/>
      <c r="X796" s="197"/>
      <c r="Y796" s="197"/>
      <c r="Z796" s="197"/>
    </row>
    <row r="797" ht="15.75" customHeight="1">
      <c r="A797" s="180"/>
      <c r="B797" s="197"/>
      <c r="C797" s="152"/>
      <c r="D797" s="152"/>
      <c r="E797" s="152"/>
      <c r="F797" s="152"/>
      <c r="G797" s="197"/>
      <c r="H797" s="169"/>
      <c r="I797" s="152"/>
      <c r="J797" s="152"/>
      <c r="K797" s="152"/>
      <c r="L797" s="152"/>
      <c r="M797" s="152"/>
      <c r="N797" s="152"/>
      <c r="O797" s="197"/>
      <c r="P797" s="197"/>
      <c r="Q797" s="197"/>
      <c r="R797" s="197"/>
      <c r="S797" s="197"/>
      <c r="T797" s="197"/>
      <c r="U797" s="197"/>
      <c r="V797" s="197"/>
      <c r="W797" s="197"/>
      <c r="X797" s="197"/>
      <c r="Y797" s="197"/>
      <c r="Z797" s="197"/>
    </row>
    <row r="798" ht="15.75" customHeight="1">
      <c r="A798" s="180"/>
      <c r="B798" s="197"/>
      <c r="C798" s="152"/>
      <c r="D798" s="152"/>
      <c r="E798" s="152"/>
      <c r="F798" s="152"/>
      <c r="G798" s="197"/>
      <c r="H798" s="197"/>
      <c r="I798" s="152"/>
      <c r="J798" s="152"/>
      <c r="K798" s="152"/>
      <c r="L798" s="152"/>
      <c r="M798" s="152"/>
      <c r="N798" s="152"/>
      <c r="O798" s="197"/>
      <c r="P798" s="197"/>
      <c r="Q798" s="197"/>
      <c r="R798" s="197"/>
      <c r="S798" s="197"/>
      <c r="T798" s="197"/>
      <c r="U798" s="197"/>
      <c r="V798" s="197"/>
      <c r="W798" s="197"/>
      <c r="X798" s="197"/>
      <c r="Y798" s="197"/>
      <c r="Z798" s="197"/>
    </row>
    <row r="799" ht="15.75" customHeight="1">
      <c r="A799" s="180"/>
      <c r="B799" s="197"/>
      <c r="C799" s="152"/>
      <c r="D799" s="152"/>
      <c r="E799" s="152"/>
      <c r="F799" s="152"/>
      <c r="G799" s="197"/>
      <c r="H799" s="169"/>
      <c r="I799" s="152"/>
      <c r="J799" s="152"/>
      <c r="K799" s="152"/>
      <c r="L799" s="152"/>
      <c r="M799" s="152"/>
      <c r="N799" s="152"/>
      <c r="O799" s="197"/>
      <c r="P799" s="197"/>
      <c r="Q799" s="197"/>
      <c r="R799" s="197"/>
      <c r="S799" s="197"/>
      <c r="T799" s="197"/>
      <c r="U799" s="197"/>
      <c r="V799" s="197"/>
      <c r="W799" s="197"/>
      <c r="X799" s="197"/>
      <c r="Y799" s="197"/>
      <c r="Z799" s="197"/>
    </row>
    <row r="800" ht="15.75" customHeight="1">
      <c r="A800" s="180"/>
      <c r="B800" s="197"/>
      <c r="C800" s="152"/>
      <c r="D800" s="152"/>
      <c r="E800" s="152"/>
      <c r="F800" s="152"/>
      <c r="G800" s="197"/>
      <c r="H800" s="197"/>
      <c r="I800" s="152"/>
      <c r="J800" s="152"/>
      <c r="K800" s="152"/>
      <c r="L800" s="152"/>
      <c r="M800" s="152"/>
      <c r="N800" s="152"/>
      <c r="O800" s="197"/>
      <c r="P800" s="197"/>
      <c r="Q800" s="197"/>
      <c r="R800" s="197"/>
      <c r="S800" s="197"/>
      <c r="T800" s="197"/>
      <c r="U800" s="197"/>
      <c r="V800" s="197"/>
      <c r="W800" s="197"/>
      <c r="X800" s="197"/>
      <c r="Y800" s="197"/>
      <c r="Z800" s="197"/>
    </row>
    <row r="801" ht="15.75" customHeight="1">
      <c r="A801" s="180"/>
      <c r="B801" s="197"/>
      <c r="C801" s="152"/>
      <c r="D801" s="152"/>
      <c r="E801" s="152"/>
      <c r="F801" s="152"/>
      <c r="G801" s="197"/>
      <c r="H801" s="169"/>
      <c r="I801" s="152"/>
      <c r="J801" s="152"/>
      <c r="K801" s="152"/>
      <c r="L801" s="152"/>
      <c r="M801" s="152"/>
      <c r="N801" s="152"/>
      <c r="O801" s="197"/>
      <c r="P801" s="197"/>
      <c r="Q801" s="197"/>
      <c r="R801" s="197"/>
      <c r="S801" s="197"/>
      <c r="T801" s="197"/>
      <c r="U801" s="197"/>
      <c r="V801" s="197"/>
      <c r="W801" s="197"/>
      <c r="X801" s="197"/>
      <c r="Y801" s="197"/>
      <c r="Z801" s="197"/>
    </row>
    <row r="802" ht="15.75" customHeight="1">
      <c r="A802" s="180"/>
      <c r="B802" s="197"/>
      <c r="C802" s="152"/>
      <c r="D802" s="152"/>
      <c r="E802" s="152"/>
      <c r="F802" s="152"/>
      <c r="G802" s="197"/>
      <c r="H802" s="169"/>
      <c r="I802" s="152"/>
      <c r="J802" s="152"/>
      <c r="K802" s="152"/>
      <c r="L802" s="152"/>
      <c r="M802" s="152"/>
      <c r="N802" s="152"/>
      <c r="O802" s="197"/>
      <c r="P802" s="197"/>
      <c r="Q802" s="197"/>
      <c r="R802" s="197"/>
      <c r="S802" s="197"/>
      <c r="T802" s="197"/>
      <c r="U802" s="197"/>
      <c r="V802" s="197"/>
      <c r="W802" s="197"/>
      <c r="X802" s="197"/>
      <c r="Y802" s="197"/>
      <c r="Z802" s="197"/>
    </row>
    <row r="803" ht="15.75" customHeight="1">
      <c r="A803" s="180"/>
      <c r="B803" s="197"/>
      <c r="C803" s="152"/>
      <c r="D803" s="152"/>
      <c r="E803" s="152"/>
      <c r="F803" s="152"/>
      <c r="G803" s="197"/>
      <c r="H803" s="169"/>
      <c r="I803" s="152"/>
      <c r="J803" s="152"/>
      <c r="K803" s="152"/>
      <c r="L803" s="152"/>
      <c r="M803" s="152"/>
      <c r="N803" s="152"/>
      <c r="O803" s="197"/>
      <c r="P803" s="197"/>
      <c r="Q803" s="197"/>
      <c r="R803" s="197"/>
      <c r="S803" s="197"/>
      <c r="T803" s="197"/>
      <c r="U803" s="197"/>
      <c r="V803" s="197"/>
      <c r="W803" s="197"/>
      <c r="X803" s="197"/>
      <c r="Y803" s="197"/>
      <c r="Z803" s="197"/>
    </row>
    <row r="804" ht="15.75" customHeight="1">
      <c r="A804" s="180"/>
      <c r="B804" s="197"/>
      <c r="C804" s="152"/>
      <c r="D804" s="152"/>
      <c r="E804" s="152"/>
      <c r="F804" s="152"/>
      <c r="G804" s="197"/>
      <c r="H804" s="169"/>
      <c r="I804" s="152"/>
      <c r="J804" s="152"/>
      <c r="K804" s="152"/>
      <c r="L804" s="152"/>
      <c r="M804" s="152"/>
      <c r="N804" s="152"/>
      <c r="O804" s="197"/>
      <c r="P804" s="197"/>
      <c r="Q804" s="197"/>
      <c r="R804" s="197"/>
      <c r="S804" s="197"/>
      <c r="T804" s="197"/>
      <c r="U804" s="197"/>
      <c r="V804" s="197"/>
      <c r="W804" s="197"/>
      <c r="X804" s="197"/>
      <c r="Y804" s="197"/>
      <c r="Z804" s="197"/>
    </row>
    <row r="805" ht="15.75" customHeight="1">
      <c r="A805" s="180"/>
      <c r="B805" s="197"/>
      <c r="C805" s="197"/>
      <c r="D805" s="152"/>
      <c r="E805" s="152"/>
      <c r="F805" s="152"/>
      <c r="G805" s="197"/>
      <c r="H805" s="169"/>
      <c r="I805" s="152"/>
      <c r="J805" s="50"/>
      <c r="K805" s="152"/>
      <c r="L805" s="152"/>
      <c r="M805" s="152"/>
      <c r="N805" s="152"/>
      <c r="O805" s="197"/>
      <c r="P805" s="197"/>
      <c r="Q805" s="197"/>
      <c r="R805" s="197"/>
      <c r="S805" s="197"/>
      <c r="T805" s="197"/>
      <c r="U805" s="197"/>
      <c r="V805" s="197"/>
      <c r="W805" s="197"/>
      <c r="X805" s="197"/>
      <c r="Y805" s="197"/>
      <c r="Z805" s="197"/>
    </row>
    <row r="806" ht="15.75" customHeight="1">
      <c r="A806" s="180"/>
      <c r="B806" s="197"/>
      <c r="C806" s="152"/>
      <c r="D806" s="152"/>
      <c r="E806" s="152"/>
      <c r="F806" s="152"/>
      <c r="G806" s="197"/>
      <c r="H806" s="169"/>
      <c r="I806" s="152"/>
      <c r="J806" s="152"/>
      <c r="K806" s="152"/>
      <c r="L806" s="152"/>
      <c r="M806" s="152"/>
      <c r="N806" s="152"/>
      <c r="O806" s="197"/>
      <c r="P806" s="197"/>
      <c r="Q806" s="197"/>
      <c r="R806" s="197"/>
      <c r="S806" s="197"/>
      <c r="T806" s="197"/>
      <c r="U806" s="197"/>
      <c r="V806" s="197"/>
      <c r="W806" s="197"/>
      <c r="X806" s="197"/>
      <c r="Y806" s="197"/>
      <c r="Z806" s="197"/>
    </row>
    <row r="807" ht="15.75" customHeight="1">
      <c r="A807" s="180"/>
      <c r="B807" s="197"/>
      <c r="C807" s="152"/>
      <c r="D807" s="152"/>
      <c r="E807" s="152"/>
      <c r="F807" s="152"/>
      <c r="G807" s="197"/>
      <c r="H807" s="197"/>
      <c r="I807" s="152"/>
      <c r="J807" s="152"/>
      <c r="K807" s="152"/>
      <c r="L807" s="152"/>
      <c r="M807" s="152"/>
      <c r="N807" s="152"/>
      <c r="O807" s="197"/>
      <c r="P807" s="197"/>
      <c r="Q807" s="197"/>
      <c r="R807" s="197"/>
      <c r="S807" s="197"/>
      <c r="T807" s="197"/>
      <c r="U807" s="197"/>
      <c r="V807" s="197"/>
      <c r="W807" s="197"/>
      <c r="X807" s="197"/>
      <c r="Y807" s="197"/>
      <c r="Z807" s="197"/>
    </row>
    <row r="808" ht="15.75" customHeight="1">
      <c r="A808" s="180"/>
      <c r="B808" s="197"/>
      <c r="C808" s="152"/>
      <c r="D808" s="152"/>
      <c r="E808" s="152"/>
      <c r="F808" s="152"/>
      <c r="G808" s="197"/>
      <c r="H808" s="169"/>
      <c r="I808" s="152"/>
      <c r="J808" s="152"/>
      <c r="K808" s="152"/>
      <c r="L808" s="152"/>
      <c r="M808" s="152"/>
      <c r="N808" s="152"/>
      <c r="O808" s="197"/>
      <c r="P808" s="197"/>
      <c r="Q808" s="197"/>
      <c r="R808" s="197"/>
      <c r="S808" s="197"/>
      <c r="T808" s="197"/>
      <c r="U808" s="197"/>
      <c r="V808" s="197"/>
      <c r="W808" s="197"/>
      <c r="X808" s="197"/>
      <c r="Y808" s="197"/>
      <c r="Z808" s="197"/>
    </row>
    <row r="809" ht="15.75" customHeight="1">
      <c r="A809" s="180"/>
      <c r="B809" s="197"/>
      <c r="C809" s="152"/>
      <c r="D809" s="152"/>
      <c r="E809" s="152"/>
      <c r="F809" s="152"/>
      <c r="G809" s="197"/>
      <c r="H809" s="169"/>
      <c r="I809" s="152"/>
      <c r="J809" s="152"/>
      <c r="K809" s="152"/>
      <c r="L809" s="152"/>
      <c r="M809" s="152"/>
      <c r="N809" s="152"/>
      <c r="O809" s="197"/>
      <c r="P809" s="197"/>
      <c r="Q809" s="197"/>
      <c r="R809" s="197"/>
      <c r="S809" s="197"/>
      <c r="T809" s="197"/>
      <c r="U809" s="197"/>
      <c r="V809" s="197"/>
      <c r="W809" s="197"/>
      <c r="X809" s="197"/>
      <c r="Y809" s="197"/>
      <c r="Z809" s="197"/>
    </row>
    <row r="810" ht="15.75" customHeight="1">
      <c r="A810" s="197"/>
      <c r="B810" s="197"/>
      <c r="C810" s="197"/>
      <c r="D810" s="197"/>
      <c r="E810" s="197"/>
      <c r="F810" s="197"/>
      <c r="G810" s="197"/>
      <c r="H810" s="197"/>
      <c r="I810" s="197"/>
      <c r="J810" s="197"/>
      <c r="K810" s="197"/>
      <c r="L810" s="197"/>
      <c r="M810" s="197"/>
      <c r="N810" s="197"/>
      <c r="O810" s="197"/>
      <c r="P810" s="197"/>
      <c r="Q810" s="197"/>
      <c r="R810" s="197"/>
      <c r="S810" s="197"/>
      <c r="T810" s="197"/>
      <c r="U810" s="197"/>
      <c r="V810" s="197"/>
      <c r="W810" s="197"/>
      <c r="X810" s="197"/>
      <c r="Y810" s="197"/>
      <c r="Z810" s="197"/>
    </row>
    <row r="811" ht="15.75" customHeight="1">
      <c r="A811" s="197"/>
      <c r="B811" s="197"/>
      <c r="C811" s="197"/>
      <c r="D811" s="197"/>
      <c r="E811" s="197"/>
      <c r="F811" s="197"/>
      <c r="G811" s="197"/>
      <c r="H811" s="197"/>
      <c r="I811" s="197"/>
      <c r="J811" s="197"/>
      <c r="K811" s="197"/>
      <c r="L811" s="197"/>
      <c r="M811" s="197"/>
      <c r="N811" s="197"/>
      <c r="O811" s="197"/>
      <c r="P811" s="197"/>
      <c r="Q811" s="197"/>
      <c r="R811" s="197"/>
      <c r="S811" s="197"/>
      <c r="T811" s="197"/>
      <c r="U811" s="197"/>
      <c r="V811" s="197"/>
      <c r="W811" s="197"/>
      <c r="X811" s="197"/>
      <c r="Y811" s="197"/>
      <c r="Z811" s="197"/>
    </row>
    <row r="812" ht="15.75" customHeight="1">
      <c r="A812" s="197"/>
      <c r="B812" s="197"/>
      <c r="C812" s="197"/>
      <c r="D812" s="197"/>
      <c r="E812" s="197"/>
      <c r="F812" s="197"/>
      <c r="G812" s="197"/>
      <c r="H812" s="197"/>
      <c r="I812" s="197"/>
      <c r="J812" s="197"/>
      <c r="K812" s="197"/>
      <c r="L812" s="197"/>
      <c r="M812" s="197"/>
      <c r="N812" s="197"/>
      <c r="O812" s="197"/>
      <c r="P812" s="197"/>
      <c r="Q812" s="197"/>
      <c r="R812" s="197"/>
      <c r="S812" s="197"/>
      <c r="T812" s="197"/>
      <c r="U812" s="197"/>
      <c r="V812" s="197"/>
      <c r="W812" s="197"/>
      <c r="X812" s="197"/>
      <c r="Y812" s="197"/>
      <c r="Z812" s="197"/>
    </row>
    <row r="813" ht="15.75" customHeight="1">
      <c r="A813" s="197"/>
      <c r="B813" s="197"/>
      <c r="C813" s="197"/>
      <c r="D813" s="197"/>
      <c r="E813" s="197"/>
      <c r="F813" s="197"/>
      <c r="G813" s="197"/>
      <c r="H813" s="197"/>
      <c r="I813" s="197"/>
      <c r="J813" s="197"/>
      <c r="K813" s="197"/>
      <c r="L813" s="197"/>
      <c r="M813" s="197"/>
      <c r="N813" s="197"/>
      <c r="O813" s="197"/>
      <c r="P813" s="197"/>
      <c r="Q813" s="197"/>
      <c r="R813" s="197"/>
      <c r="S813" s="197"/>
      <c r="T813" s="197"/>
      <c r="U813" s="197"/>
      <c r="V813" s="197"/>
      <c r="W813" s="197"/>
      <c r="X813" s="197"/>
      <c r="Y813" s="197"/>
      <c r="Z813" s="197"/>
    </row>
    <row r="814" ht="15.75" customHeight="1">
      <c r="A814" s="197"/>
      <c r="B814" s="197"/>
      <c r="C814" s="197"/>
      <c r="D814" s="197"/>
      <c r="E814" s="197"/>
      <c r="F814" s="197"/>
      <c r="G814" s="197"/>
      <c r="H814" s="197"/>
      <c r="I814" s="197"/>
      <c r="J814" s="197"/>
      <c r="K814" s="197"/>
      <c r="L814" s="197"/>
      <c r="M814" s="197"/>
      <c r="N814" s="197"/>
      <c r="O814" s="197"/>
      <c r="P814" s="197"/>
      <c r="Q814" s="197"/>
      <c r="R814" s="197"/>
      <c r="S814" s="197"/>
      <c r="T814" s="197"/>
      <c r="U814" s="197"/>
      <c r="V814" s="197"/>
      <c r="W814" s="197"/>
      <c r="X814" s="197"/>
      <c r="Y814" s="197"/>
      <c r="Z814" s="197"/>
    </row>
    <row r="815" ht="15.75" customHeight="1">
      <c r="A815" s="197"/>
      <c r="B815" s="197"/>
      <c r="C815" s="197"/>
      <c r="D815" s="197"/>
      <c r="E815" s="197"/>
      <c r="F815" s="197"/>
      <c r="G815" s="197"/>
      <c r="H815" s="197"/>
      <c r="I815" s="197"/>
      <c r="J815" s="197"/>
      <c r="K815" s="197"/>
      <c r="L815" s="197"/>
      <c r="M815" s="197"/>
      <c r="N815" s="197"/>
      <c r="O815" s="197"/>
      <c r="P815" s="197"/>
      <c r="Q815" s="197"/>
      <c r="R815" s="197"/>
      <c r="S815" s="197"/>
      <c r="T815" s="197"/>
      <c r="U815" s="197"/>
      <c r="V815" s="197"/>
      <c r="W815" s="197"/>
      <c r="X815" s="197"/>
      <c r="Y815" s="197"/>
      <c r="Z815" s="197"/>
    </row>
    <row r="816" ht="15.75" customHeight="1">
      <c r="A816" s="197"/>
      <c r="B816" s="197"/>
      <c r="C816" s="197"/>
      <c r="D816" s="197"/>
      <c r="E816" s="197"/>
      <c r="F816" s="197"/>
      <c r="G816" s="197"/>
      <c r="H816" s="197"/>
      <c r="I816" s="197"/>
      <c r="J816" s="197"/>
      <c r="K816" s="197"/>
      <c r="L816" s="197"/>
      <c r="M816" s="197"/>
      <c r="N816" s="197"/>
      <c r="O816" s="197"/>
      <c r="P816" s="197"/>
      <c r="Q816" s="197"/>
      <c r="R816" s="197"/>
      <c r="S816" s="197"/>
      <c r="T816" s="197"/>
      <c r="U816" s="197"/>
      <c r="V816" s="197"/>
      <c r="W816" s="197"/>
      <c r="X816" s="197"/>
      <c r="Y816" s="197"/>
      <c r="Z816" s="197"/>
    </row>
    <row r="817" ht="15.75" customHeight="1">
      <c r="A817" s="197"/>
      <c r="B817" s="197"/>
      <c r="C817" s="197"/>
      <c r="D817" s="197"/>
      <c r="E817" s="197"/>
      <c r="F817" s="197"/>
      <c r="G817" s="197"/>
      <c r="H817" s="197"/>
      <c r="I817" s="197"/>
      <c r="J817" s="197"/>
      <c r="K817" s="197"/>
      <c r="L817" s="197"/>
      <c r="M817" s="197"/>
      <c r="N817" s="197"/>
      <c r="O817" s="197"/>
      <c r="P817" s="197"/>
      <c r="Q817" s="197"/>
      <c r="R817" s="197"/>
      <c r="S817" s="197"/>
      <c r="T817" s="197"/>
      <c r="U817" s="197"/>
      <c r="V817" s="197"/>
      <c r="W817" s="197"/>
      <c r="X817" s="197"/>
      <c r="Y817" s="197"/>
      <c r="Z817" s="197"/>
    </row>
    <row r="818" ht="15.75" customHeight="1">
      <c r="A818" s="197"/>
      <c r="B818" s="197"/>
      <c r="C818" s="197"/>
      <c r="D818" s="197"/>
      <c r="E818" s="197"/>
      <c r="F818" s="197"/>
      <c r="G818" s="197"/>
      <c r="H818" s="197"/>
      <c r="I818" s="197"/>
      <c r="J818" s="197"/>
      <c r="K818" s="197"/>
      <c r="L818" s="197"/>
      <c r="M818" s="197"/>
      <c r="N818" s="197"/>
      <c r="O818" s="197"/>
      <c r="P818" s="197"/>
      <c r="Q818" s="197"/>
      <c r="R818" s="197"/>
      <c r="S818" s="197"/>
      <c r="T818" s="197"/>
      <c r="U818" s="197"/>
      <c r="V818" s="197"/>
      <c r="W818" s="197"/>
      <c r="X818" s="197"/>
      <c r="Y818" s="197"/>
      <c r="Z818" s="197"/>
    </row>
    <row r="819" ht="15.75" customHeight="1">
      <c r="A819" s="197"/>
      <c r="B819" s="197"/>
      <c r="C819" s="197"/>
      <c r="D819" s="197"/>
      <c r="E819" s="197"/>
      <c r="F819" s="197"/>
      <c r="G819" s="197"/>
      <c r="H819" s="197"/>
      <c r="I819" s="197"/>
      <c r="J819" s="197"/>
      <c r="K819" s="197"/>
      <c r="L819" s="197"/>
      <c r="M819" s="197"/>
      <c r="N819" s="197"/>
      <c r="O819" s="197"/>
      <c r="P819" s="197"/>
      <c r="Q819" s="197"/>
      <c r="R819" s="197"/>
      <c r="S819" s="197"/>
      <c r="T819" s="197"/>
      <c r="U819" s="197"/>
      <c r="V819" s="197"/>
      <c r="W819" s="197"/>
      <c r="X819" s="197"/>
      <c r="Y819" s="197"/>
      <c r="Z819" s="197"/>
    </row>
    <row r="820" ht="15.75" customHeight="1">
      <c r="A820" s="197"/>
      <c r="B820" s="197"/>
      <c r="C820" s="197"/>
      <c r="D820" s="197"/>
      <c r="E820" s="197"/>
      <c r="F820" s="197"/>
      <c r="G820" s="197"/>
      <c r="H820" s="197"/>
      <c r="I820" s="197"/>
      <c r="J820" s="197"/>
      <c r="K820" s="197"/>
      <c r="L820" s="197"/>
      <c r="M820" s="197"/>
      <c r="N820" s="197"/>
      <c r="O820" s="197"/>
      <c r="P820" s="197"/>
      <c r="Q820" s="197"/>
      <c r="R820" s="197"/>
      <c r="S820" s="197"/>
      <c r="T820" s="197"/>
      <c r="U820" s="197"/>
      <c r="V820" s="197"/>
      <c r="W820" s="197"/>
      <c r="X820" s="197"/>
      <c r="Y820" s="197"/>
      <c r="Z820" s="197"/>
    </row>
    <row r="821" ht="15.75" customHeight="1">
      <c r="A821" s="197"/>
      <c r="B821" s="197"/>
      <c r="C821" s="197"/>
      <c r="D821" s="197"/>
      <c r="E821" s="197"/>
      <c r="F821" s="197"/>
      <c r="G821" s="197"/>
      <c r="H821" s="197"/>
      <c r="I821" s="197"/>
      <c r="J821" s="197"/>
      <c r="K821" s="197"/>
      <c r="L821" s="197"/>
      <c r="M821" s="197"/>
      <c r="N821" s="197"/>
      <c r="O821" s="197"/>
      <c r="P821" s="197"/>
      <c r="Q821" s="197"/>
      <c r="R821" s="197"/>
      <c r="S821" s="197"/>
      <c r="T821" s="197"/>
      <c r="U821" s="197"/>
      <c r="V821" s="197"/>
      <c r="W821" s="197"/>
      <c r="X821" s="197"/>
      <c r="Y821" s="197"/>
      <c r="Z821" s="197"/>
    </row>
    <row r="822" ht="15.75" customHeight="1">
      <c r="A822" s="197"/>
      <c r="B822" s="197"/>
      <c r="C822" s="197"/>
      <c r="D822" s="197"/>
      <c r="E822" s="197"/>
      <c r="F822" s="197"/>
      <c r="G822" s="197"/>
      <c r="H822" s="197"/>
      <c r="I822" s="197"/>
      <c r="J822" s="197"/>
      <c r="K822" s="197"/>
      <c r="L822" s="197"/>
      <c r="M822" s="197"/>
      <c r="N822" s="197"/>
      <c r="O822" s="197"/>
      <c r="P822" s="197"/>
      <c r="Q822" s="197"/>
      <c r="R822" s="197"/>
      <c r="S822" s="197"/>
      <c r="T822" s="197"/>
      <c r="U822" s="197"/>
      <c r="V822" s="197"/>
      <c r="W822" s="197"/>
      <c r="X822" s="197"/>
      <c r="Y822" s="197"/>
      <c r="Z822" s="197"/>
    </row>
    <row r="823" ht="15.75" customHeight="1">
      <c r="A823" s="197"/>
      <c r="B823" s="197"/>
      <c r="C823" s="197"/>
      <c r="D823" s="197"/>
      <c r="E823" s="197"/>
      <c r="F823" s="197"/>
      <c r="G823" s="197"/>
      <c r="H823" s="197"/>
      <c r="I823" s="197"/>
      <c r="J823" s="197"/>
      <c r="K823" s="197"/>
      <c r="L823" s="197"/>
      <c r="M823" s="197"/>
      <c r="N823" s="197"/>
      <c r="O823" s="197"/>
      <c r="P823" s="197"/>
      <c r="Q823" s="197"/>
      <c r="R823" s="197"/>
      <c r="S823" s="197"/>
      <c r="T823" s="197"/>
      <c r="U823" s="197"/>
      <c r="V823" s="197"/>
      <c r="W823" s="197"/>
      <c r="X823" s="197"/>
      <c r="Y823" s="197"/>
      <c r="Z823" s="197"/>
    </row>
    <row r="824" ht="15.75" customHeight="1">
      <c r="A824" s="197"/>
      <c r="B824" s="197"/>
      <c r="C824" s="197"/>
      <c r="D824" s="197"/>
      <c r="E824" s="197"/>
      <c r="F824" s="197"/>
      <c r="G824" s="197"/>
      <c r="H824" s="197"/>
      <c r="I824" s="197"/>
      <c r="J824" s="197"/>
      <c r="K824" s="197"/>
      <c r="L824" s="197"/>
      <c r="M824" s="197"/>
      <c r="N824" s="197"/>
      <c r="O824" s="197"/>
      <c r="P824" s="197"/>
      <c r="Q824" s="197"/>
      <c r="R824" s="197"/>
      <c r="S824" s="197"/>
      <c r="T824" s="197"/>
      <c r="U824" s="197"/>
      <c r="V824" s="197"/>
      <c r="W824" s="197"/>
      <c r="X824" s="197"/>
      <c r="Y824" s="197"/>
      <c r="Z824" s="197"/>
    </row>
    <row r="825" ht="15.75" customHeight="1">
      <c r="A825" s="197"/>
      <c r="B825" s="197"/>
      <c r="C825" s="197"/>
      <c r="D825" s="197"/>
      <c r="E825" s="197"/>
      <c r="F825" s="197"/>
      <c r="G825" s="197"/>
      <c r="H825" s="197"/>
      <c r="I825" s="197"/>
      <c r="J825" s="197"/>
      <c r="K825" s="197"/>
      <c r="L825" s="197"/>
      <c r="M825" s="197"/>
      <c r="N825" s="197"/>
      <c r="O825" s="197"/>
      <c r="P825" s="197"/>
      <c r="Q825" s="197"/>
      <c r="R825" s="197"/>
      <c r="S825" s="197"/>
      <c r="T825" s="197"/>
      <c r="U825" s="197"/>
      <c r="V825" s="197"/>
      <c r="W825" s="197"/>
      <c r="X825" s="197"/>
      <c r="Y825" s="197"/>
      <c r="Z825" s="197"/>
    </row>
    <row r="826" ht="15.75" customHeight="1">
      <c r="A826" s="197"/>
      <c r="B826" s="197"/>
      <c r="C826" s="197"/>
      <c r="D826" s="197"/>
      <c r="E826" s="197"/>
      <c r="F826" s="197"/>
      <c r="G826" s="197"/>
      <c r="H826" s="197"/>
      <c r="I826" s="197"/>
      <c r="J826" s="197"/>
      <c r="K826" s="197"/>
      <c r="L826" s="197"/>
      <c r="M826" s="197"/>
      <c r="N826" s="197"/>
      <c r="O826" s="197"/>
      <c r="P826" s="197"/>
      <c r="Q826" s="197"/>
      <c r="R826" s="197"/>
      <c r="S826" s="197"/>
      <c r="T826" s="197"/>
      <c r="U826" s="197"/>
      <c r="V826" s="197"/>
      <c r="W826" s="197"/>
      <c r="X826" s="197"/>
      <c r="Y826" s="197"/>
      <c r="Z826" s="197"/>
    </row>
    <row r="827" ht="15.75" customHeight="1">
      <c r="A827" s="197"/>
      <c r="B827" s="197"/>
      <c r="C827" s="197"/>
      <c r="D827" s="197"/>
      <c r="E827" s="197"/>
      <c r="F827" s="197"/>
      <c r="G827" s="197"/>
      <c r="H827" s="197"/>
      <c r="I827" s="197"/>
      <c r="J827" s="197"/>
      <c r="K827" s="197"/>
      <c r="L827" s="197"/>
      <c r="M827" s="197"/>
      <c r="N827" s="197"/>
      <c r="O827" s="197"/>
      <c r="P827" s="197"/>
      <c r="Q827" s="197"/>
      <c r="R827" s="197"/>
      <c r="S827" s="197"/>
      <c r="T827" s="197"/>
      <c r="U827" s="197"/>
      <c r="V827" s="197"/>
      <c r="W827" s="197"/>
      <c r="X827" s="197"/>
      <c r="Y827" s="197"/>
      <c r="Z827" s="197"/>
    </row>
    <row r="828" ht="15.75" customHeight="1">
      <c r="A828" s="197"/>
      <c r="B828" s="197"/>
      <c r="C828" s="197"/>
      <c r="D828" s="197"/>
      <c r="E828" s="197"/>
      <c r="F828" s="197"/>
      <c r="G828" s="197"/>
      <c r="H828" s="197"/>
      <c r="I828" s="197"/>
      <c r="J828" s="197"/>
      <c r="K828" s="197"/>
      <c r="L828" s="197"/>
      <c r="M828" s="197"/>
      <c r="N828" s="197"/>
      <c r="O828" s="197"/>
      <c r="P828" s="197"/>
      <c r="Q828" s="197"/>
      <c r="R828" s="197"/>
      <c r="S828" s="197"/>
      <c r="T828" s="197"/>
      <c r="U828" s="197"/>
      <c r="V828" s="197"/>
      <c r="W828" s="197"/>
      <c r="X828" s="197"/>
      <c r="Y828" s="197"/>
      <c r="Z828" s="197"/>
    </row>
    <row r="829" ht="15.75" customHeight="1">
      <c r="A829" s="197"/>
      <c r="B829" s="197"/>
      <c r="C829" s="197"/>
      <c r="D829" s="197"/>
      <c r="E829" s="197"/>
      <c r="F829" s="197"/>
      <c r="G829" s="197"/>
      <c r="H829" s="197"/>
      <c r="I829" s="197"/>
      <c r="J829" s="197"/>
      <c r="K829" s="197"/>
      <c r="L829" s="197"/>
      <c r="M829" s="197"/>
      <c r="N829" s="197"/>
      <c r="O829" s="197"/>
      <c r="P829" s="197"/>
      <c r="Q829" s="197"/>
      <c r="R829" s="197"/>
      <c r="S829" s="197"/>
      <c r="T829" s="197"/>
      <c r="U829" s="197"/>
      <c r="V829" s="197"/>
      <c r="W829" s="197"/>
      <c r="X829" s="197"/>
      <c r="Y829" s="197"/>
      <c r="Z829" s="197"/>
    </row>
    <row r="830" ht="15.75" customHeight="1">
      <c r="A830" s="197"/>
      <c r="B830" s="197"/>
      <c r="C830" s="197"/>
      <c r="D830" s="197"/>
      <c r="E830" s="197"/>
      <c r="F830" s="197"/>
      <c r="G830" s="197"/>
      <c r="H830" s="197"/>
      <c r="I830" s="197"/>
      <c r="J830" s="197"/>
      <c r="K830" s="197"/>
      <c r="L830" s="197"/>
      <c r="M830" s="197"/>
      <c r="N830" s="197"/>
      <c r="O830" s="197"/>
      <c r="P830" s="197"/>
      <c r="Q830" s="197"/>
      <c r="R830" s="197"/>
      <c r="S830" s="197"/>
      <c r="T830" s="197"/>
      <c r="U830" s="197"/>
      <c r="V830" s="197"/>
      <c r="W830" s="197"/>
      <c r="X830" s="197"/>
      <c r="Y830" s="197"/>
      <c r="Z830" s="197"/>
    </row>
    <row r="831" ht="15.75" customHeight="1">
      <c r="A831" s="197"/>
      <c r="B831" s="197"/>
      <c r="C831" s="197"/>
      <c r="D831" s="197"/>
      <c r="E831" s="197"/>
      <c r="F831" s="197"/>
      <c r="G831" s="197"/>
      <c r="H831" s="197"/>
      <c r="I831" s="197"/>
      <c r="J831" s="197"/>
      <c r="K831" s="197"/>
      <c r="L831" s="197"/>
      <c r="M831" s="197"/>
      <c r="N831" s="197"/>
      <c r="O831" s="197"/>
      <c r="P831" s="197"/>
      <c r="Q831" s="197"/>
      <c r="R831" s="197"/>
      <c r="S831" s="197"/>
      <c r="T831" s="197"/>
      <c r="U831" s="197"/>
      <c r="V831" s="197"/>
      <c r="W831" s="197"/>
      <c r="X831" s="197"/>
      <c r="Y831" s="197"/>
      <c r="Z831" s="197"/>
    </row>
    <row r="832" ht="15.75" customHeight="1">
      <c r="A832" s="197"/>
      <c r="B832" s="197"/>
      <c r="C832" s="197"/>
      <c r="D832" s="197"/>
      <c r="E832" s="197"/>
      <c r="F832" s="197"/>
      <c r="G832" s="197"/>
      <c r="H832" s="197"/>
      <c r="I832" s="197"/>
      <c r="J832" s="197"/>
      <c r="K832" s="197"/>
      <c r="L832" s="197"/>
      <c r="M832" s="197"/>
      <c r="N832" s="197"/>
      <c r="O832" s="197"/>
      <c r="P832" s="197"/>
      <c r="Q832" s="197"/>
      <c r="R832" s="197"/>
      <c r="S832" s="197"/>
      <c r="T832" s="197"/>
      <c r="U832" s="197"/>
      <c r="V832" s="197"/>
      <c r="W832" s="197"/>
      <c r="X832" s="197"/>
      <c r="Y832" s="197"/>
      <c r="Z832" s="197"/>
    </row>
    <row r="833" ht="15.75" customHeight="1">
      <c r="A833" s="197"/>
      <c r="B833" s="197"/>
      <c r="C833" s="197"/>
      <c r="D833" s="197"/>
      <c r="E833" s="197"/>
      <c r="F833" s="197"/>
      <c r="G833" s="197"/>
      <c r="H833" s="197"/>
      <c r="I833" s="197"/>
      <c r="J833" s="197"/>
      <c r="K833" s="197"/>
      <c r="L833" s="197"/>
      <c r="M833" s="197"/>
      <c r="N833" s="197"/>
      <c r="O833" s="197"/>
      <c r="P833" s="197"/>
      <c r="Q833" s="197"/>
      <c r="R833" s="197"/>
      <c r="S833" s="197"/>
      <c r="T833" s="197"/>
      <c r="U833" s="197"/>
      <c r="V833" s="197"/>
      <c r="W833" s="197"/>
      <c r="X833" s="197"/>
      <c r="Y833" s="197"/>
      <c r="Z833" s="197"/>
    </row>
    <row r="834" ht="15.75" customHeight="1">
      <c r="A834" s="197"/>
      <c r="B834" s="197"/>
      <c r="C834" s="197"/>
      <c r="D834" s="197"/>
      <c r="E834" s="197"/>
      <c r="F834" s="197"/>
      <c r="G834" s="197"/>
      <c r="H834" s="197"/>
      <c r="I834" s="197"/>
      <c r="J834" s="197"/>
      <c r="K834" s="197"/>
      <c r="L834" s="197"/>
      <c r="M834" s="197"/>
      <c r="N834" s="197"/>
      <c r="O834" s="197"/>
      <c r="P834" s="197"/>
      <c r="Q834" s="197"/>
      <c r="R834" s="197"/>
      <c r="S834" s="197"/>
      <c r="T834" s="197"/>
      <c r="U834" s="197"/>
      <c r="V834" s="197"/>
      <c r="W834" s="197"/>
      <c r="X834" s="197"/>
      <c r="Y834" s="197"/>
      <c r="Z834" s="197"/>
    </row>
    <row r="835" ht="15.75" customHeight="1">
      <c r="A835" s="197"/>
      <c r="B835" s="197"/>
      <c r="C835" s="197"/>
      <c r="D835" s="197"/>
      <c r="E835" s="197"/>
      <c r="F835" s="197"/>
      <c r="G835" s="197"/>
      <c r="H835" s="197"/>
      <c r="I835" s="197"/>
      <c r="J835" s="197"/>
      <c r="K835" s="197"/>
      <c r="L835" s="197"/>
      <c r="M835" s="197"/>
      <c r="N835" s="197"/>
      <c r="O835" s="197"/>
      <c r="P835" s="197"/>
      <c r="Q835" s="197"/>
      <c r="R835" s="197"/>
      <c r="S835" s="197"/>
      <c r="T835" s="197"/>
      <c r="U835" s="197"/>
      <c r="V835" s="197"/>
      <c r="W835" s="197"/>
      <c r="X835" s="197"/>
      <c r="Y835" s="197"/>
      <c r="Z835" s="197"/>
    </row>
    <row r="836" ht="15.75" customHeight="1">
      <c r="A836" s="197"/>
      <c r="B836" s="197"/>
      <c r="C836" s="197"/>
      <c r="D836" s="197"/>
      <c r="E836" s="197"/>
      <c r="F836" s="197"/>
      <c r="G836" s="197"/>
      <c r="H836" s="197"/>
      <c r="I836" s="197"/>
      <c r="J836" s="197"/>
      <c r="K836" s="197"/>
      <c r="L836" s="197"/>
      <c r="M836" s="197"/>
      <c r="N836" s="197"/>
      <c r="O836" s="197"/>
      <c r="P836" s="197"/>
      <c r="Q836" s="197"/>
      <c r="R836" s="197"/>
      <c r="S836" s="197"/>
      <c r="T836" s="197"/>
      <c r="U836" s="197"/>
      <c r="V836" s="197"/>
      <c r="W836" s="197"/>
      <c r="X836" s="197"/>
      <c r="Y836" s="197"/>
      <c r="Z836" s="197"/>
    </row>
    <row r="837" ht="15.75" customHeight="1">
      <c r="A837" s="197"/>
      <c r="B837" s="197"/>
      <c r="C837" s="197"/>
      <c r="D837" s="197"/>
      <c r="E837" s="197"/>
      <c r="F837" s="197"/>
      <c r="G837" s="197"/>
      <c r="H837" s="197"/>
      <c r="I837" s="197"/>
      <c r="J837" s="197"/>
      <c r="K837" s="197"/>
      <c r="L837" s="197"/>
      <c r="M837" s="197"/>
      <c r="N837" s="197"/>
      <c r="O837" s="197"/>
      <c r="P837" s="197"/>
      <c r="Q837" s="197"/>
      <c r="R837" s="197"/>
      <c r="S837" s="197"/>
      <c r="T837" s="197"/>
      <c r="U837" s="197"/>
      <c r="V837" s="197"/>
      <c r="W837" s="197"/>
      <c r="X837" s="197"/>
      <c r="Y837" s="197"/>
      <c r="Z837" s="197"/>
    </row>
    <row r="838" ht="15.75" customHeight="1">
      <c r="A838" s="197"/>
      <c r="B838" s="197"/>
      <c r="C838" s="197"/>
      <c r="D838" s="197"/>
      <c r="E838" s="197"/>
      <c r="F838" s="197"/>
      <c r="G838" s="197"/>
      <c r="H838" s="197"/>
      <c r="I838" s="197"/>
      <c r="J838" s="197"/>
      <c r="K838" s="197"/>
      <c r="L838" s="197"/>
      <c r="M838" s="197"/>
      <c r="N838" s="197"/>
      <c r="O838" s="197"/>
      <c r="P838" s="197"/>
      <c r="Q838" s="197"/>
      <c r="R838" s="197"/>
      <c r="S838" s="197"/>
      <c r="T838" s="197"/>
      <c r="U838" s="197"/>
      <c r="V838" s="197"/>
      <c r="W838" s="197"/>
      <c r="X838" s="197"/>
      <c r="Y838" s="197"/>
      <c r="Z838" s="197"/>
    </row>
    <row r="839" ht="15.75" customHeight="1">
      <c r="A839" s="197"/>
      <c r="B839" s="197"/>
      <c r="C839" s="197"/>
      <c r="D839" s="197"/>
      <c r="E839" s="197"/>
      <c r="F839" s="197"/>
      <c r="G839" s="197"/>
      <c r="H839" s="197"/>
      <c r="I839" s="197"/>
      <c r="J839" s="197"/>
      <c r="K839" s="197"/>
      <c r="L839" s="197"/>
      <c r="M839" s="197"/>
      <c r="N839" s="197"/>
      <c r="O839" s="197"/>
      <c r="P839" s="197"/>
      <c r="Q839" s="197"/>
      <c r="R839" s="197"/>
      <c r="S839" s="197"/>
      <c r="T839" s="197"/>
      <c r="U839" s="197"/>
      <c r="V839" s="197"/>
      <c r="W839" s="197"/>
      <c r="X839" s="197"/>
      <c r="Y839" s="197"/>
      <c r="Z839" s="197"/>
    </row>
    <row r="840" ht="15.75" customHeight="1">
      <c r="A840" s="197"/>
      <c r="B840" s="197"/>
      <c r="C840" s="197"/>
      <c r="D840" s="197"/>
      <c r="E840" s="197"/>
      <c r="F840" s="197"/>
      <c r="G840" s="197"/>
      <c r="H840" s="197"/>
      <c r="I840" s="197"/>
      <c r="J840" s="197"/>
      <c r="K840" s="197"/>
      <c r="L840" s="197"/>
      <c r="M840" s="197"/>
      <c r="N840" s="197"/>
      <c r="O840" s="197"/>
      <c r="P840" s="197"/>
      <c r="Q840" s="197"/>
      <c r="R840" s="197"/>
      <c r="S840" s="197"/>
      <c r="T840" s="197"/>
      <c r="U840" s="197"/>
      <c r="V840" s="197"/>
      <c r="W840" s="197"/>
      <c r="X840" s="197"/>
      <c r="Y840" s="197"/>
      <c r="Z840" s="197"/>
    </row>
    <row r="841" ht="15.75" customHeight="1">
      <c r="A841" s="197"/>
      <c r="B841" s="197"/>
      <c r="C841" s="197"/>
      <c r="D841" s="197"/>
      <c r="E841" s="197"/>
      <c r="F841" s="197"/>
      <c r="G841" s="197"/>
      <c r="H841" s="197"/>
      <c r="I841" s="197"/>
      <c r="J841" s="197"/>
      <c r="K841" s="197"/>
      <c r="L841" s="197"/>
      <c r="M841" s="197"/>
      <c r="N841" s="197"/>
      <c r="O841" s="197"/>
      <c r="P841" s="197"/>
      <c r="Q841" s="197"/>
      <c r="R841" s="197"/>
      <c r="S841" s="197"/>
      <c r="T841" s="197"/>
      <c r="U841" s="197"/>
      <c r="V841" s="197"/>
      <c r="W841" s="197"/>
      <c r="X841" s="197"/>
      <c r="Y841" s="197"/>
      <c r="Z841" s="197"/>
    </row>
    <row r="842" ht="15.75" customHeight="1">
      <c r="A842" s="197"/>
      <c r="B842" s="197"/>
      <c r="C842" s="197"/>
      <c r="D842" s="197"/>
      <c r="E842" s="197"/>
      <c r="F842" s="197"/>
      <c r="G842" s="197"/>
      <c r="H842" s="197"/>
      <c r="I842" s="197"/>
      <c r="J842" s="197"/>
      <c r="K842" s="197"/>
      <c r="L842" s="197"/>
      <c r="M842" s="197"/>
      <c r="N842" s="197"/>
      <c r="O842" s="197"/>
      <c r="P842" s="197"/>
      <c r="Q842" s="197"/>
      <c r="R842" s="197"/>
      <c r="S842" s="197"/>
      <c r="T842" s="197"/>
      <c r="U842" s="197"/>
      <c r="V842" s="197"/>
      <c r="W842" s="197"/>
      <c r="X842" s="197"/>
      <c r="Y842" s="197"/>
      <c r="Z842" s="197"/>
    </row>
    <row r="843" ht="15.75" customHeight="1">
      <c r="A843" s="197"/>
      <c r="B843" s="197"/>
      <c r="C843" s="197"/>
      <c r="D843" s="197"/>
      <c r="E843" s="197"/>
      <c r="F843" s="197"/>
      <c r="G843" s="197"/>
      <c r="H843" s="197"/>
      <c r="I843" s="197"/>
      <c r="J843" s="197"/>
      <c r="K843" s="197"/>
      <c r="L843" s="197"/>
      <c r="M843" s="197"/>
      <c r="N843" s="197"/>
      <c r="O843" s="197"/>
      <c r="P843" s="197"/>
      <c r="Q843" s="197"/>
      <c r="R843" s="197"/>
      <c r="S843" s="197"/>
      <c r="T843" s="197"/>
      <c r="U843" s="197"/>
      <c r="V843" s="197"/>
      <c r="W843" s="197"/>
      <c r="X843" s="197"/>
      <c r="Y843" s="197"/>
      <c r="Z843" s="197"/>
    </row>
    <row r="844" ht="15.75" customHeight="1">
      <c r="A844" s="197"/>
      <c r="B844" s="197"/>
      <c r="C844" s="197"/>
      <c r="D844" s="197"/>
      <c r="E844" s="197"/>
      <c r="F844" s="197"/>
      <c r="G844" s="197"/>
      <c r="H844" s="197"/>
      <c r="I844" s="197"/>
      <c r="J844" s="197"/>
      <c r="K844" s="197"/>
      <c r="L844" s="197"/>
      <c r="M844" s="197"/>
      <c r="N844" s="197"/>
      <c r="O844" s="197"/>
      <c r="P844" s="197"/>
      <c r="Q844" s="197"/>
      <c r="R844" s="197"/>
      <c r="S844" s="197"/>
      <c r="T844" s="197"/>
      <c r="U844" s="197"/>
      <c r="V844" s="197"/>
      <c r="W844" s="197"/>
      <c r="X844" s="197"/>
      <c r="Y844" s="197"/>
      <c r="Z844" s="197"/>
    </row>
    <row r="845" ht="15.75" customHeight="1">
      <c r="A845" s="197"/>
      <c r="B845" s="197"/>
      <c r="C845" s="197"/>
      <c r="D845" s="197"/>
      <c r="E845" s="197"/>
      <c r="F845" s="197"/>
      <c r="G845" s="197"/>
      <c r="H845" s="197"/>
      <c r="I845" s="197"/>
      <c r="J845" s="197"/>
      <c r="K845" s="197"/>
      <c r="L845" s="197"/>
      <c r="M845" s="197"/>
      <c r="N845" s="197"/>
      <c r="O845" s="197"/>
      <c r="P845" s="197"/>
      <c r="Q845" s="197"/>
      <c r="R845" s="197"/>
      <c r="S845" s="197"/>
      <c r="T845" s="197"/>
      <c r="U845" s="197"/>
      <c r="V845" s="197"/>
      <c r="W845" s="197"/>
      <c r="X845" s="197"/>
      <c r="Y845" s="197"/>
      <c r="Z845" s="197"/>
    </row>
    <row r="846" ht="15.75" customHeight="1">
      <c r="A846" s="197"/>
      <c r="B846" s="197"/>
      <c r="C846" s="197"/>
      <c r="D846" s="197"/>
      <c r="E846" s="197"/>
      <c r="F846" s="197"/>
      <c r="G846" s="197"/>
      <c r="H846" s="197"/>
      <c r="I846" s="197"/>
      <c r="J846" s="197"/>
      <c r="K846" s="197"/>
      <c r="L846" s="197"/>
      <c r="M846" s="197"/>
      <c r="N846" s="197"/>
      <c r="O846" s="197"/>
      <c r="P846" s="197"/>
      <c r="Q846" s="197"/>
      <c r="R846" s="197"/>
      <c r="S846" s="197"/>
      <c r="T846" s="197"/>
      <c r="U846" s="197"/>
      <c r="V846" s="197"/>
      <c r="W846" s="197"/>
      <c r="X846" s="197"/>
      <c r="Y846" s="197"/>
      <c r="Z846" s="197"/>
    </row>
    <row r="847" ht="15.75" customHeight="1">
      <c r="A847" s="197"/>
      <c r="B847" s="197"/>
      <c r="C847" s="197"/>
      <c r="D847" s="197"/>
      <c r="E847" s="197"/>
      <c r="F847" s="197"/>
      <c r="G847" s="197"/>
      <c r="H847" s="197"/>
      <c r="I847" s="197"/>
      <c r="J847" s="197"/>
      <c r="K847" s="197"/>
      <c r="L847" s="197"/>
      <c r="M847" s="197"/>
      <c r="N847" s="197"/>
      <c r="O847" s="197"/>
      <c r="P847" s="197"/>
      <c r="Q847" s="197"/>
      <c r="R847" s="197"/>
      <c r="S847" s="197"/>
      <c r="T847" s="197"/>
      <c r="U847" s="197"/>
      <c r="V847" s="197"/>
      <c r="W847" s="197"/>
      <c r="X847" s="197"/>
      <c r="Y847" s="197"/>
      <c r="Z847" s="197"/>
    </row>
    <row r="848" ht="15.75" customHeight="1">
      <c r="A848" s="197"/>
      <c r="B848" s="197"/>
      <c r="C848" s="197"/>
      <c r="D848" s="197"/>
      <c r="E848" s="197"/>
      <c r="F848" s="197"/>
      <c r="G848" s="197"/>
      <c r="H848" s="197"/>
      <c r="I848" s="197"/>
      <c r="J848" s="197"/>
      <c r="K848" s="197"/>
      <c r="L848" s="197"/>
      <c r="M848" s="197"/>
      <c r="N848" s="197"/>
      <c r="O848" s="197"/>
      <c r="P848" s="197"/>
      <c r="Q848" s="197"/>
      <c r="R848" s="197"/>
      <c r="S848" s="197"/>
      <c r="T848" s="197"/>
      <c r="U848" s="197"/>
      <c r="V848" s="197"/>
      <c r="W848" s="197"/>
      <c r="X848" s="197"/>
      <c r="Y848" s="197"/>
      <c r="Z848" s="197"/>
    </row>
    <row r="849" ht="15.75" customHeight="1">
      <c r="A849" s="197"/>
      <c r="B849" s="197"/>
      <c r="C849" s="197"/>
      <c r="D849" s="197"/>
      <c r="E849" s="197"/>
      <c r="F849" s="197"/>
      <c r="G849" s="197"/>
      <c r="H849" s="197"/>
      <c r="I849" s="197"/>
      <c r="J849" s="197"/>
      <c r="K849" s="197"/>
      <c r="L849" s="197"/>
      <c r="M849" s="197"/>
      <c r="N849" s="197"/>
      <c r="O849" s="197"/>
      <c r="P849" s="197"/>
      <c r="Q849" s="197"/>
      <c r="R849" s="197"/>
      <c r="S849" s="197"/>
      <c r="T849" s="197"/>
      <c r="U849" s="197"/>
      <c r="V849" s="197"/>
      <c r="W849" s="197"/>
      <c r="X849" s="197"/>
      <c r="Y849" s="197"/>
      <c r="Z849" s="197"/>
    </row>
    <row r="850" ht="15.75" customHeight="1">
      <c r="A850" s="197"/>
      <c r="B850" s="197"/>
      <c r="C850" s="197"/>
      <c r="D850" s="197"/>
      <c r="E850" s="197"/>
      <c r="F850" s="197"/>
      <c r="G850" s="197"/>
      <c r="H850" s="197"/>
      <c r="I850" s="197"/>
      <c r="J850" s="197"/>
      <c r="K850" s="197"/>
      <c r="L850" s="197"/>
      <c r="M850" s="197"/>
      <c r="N850" s="197"/>
      <c r="O850" s="197"/>
      <c r="P850" s="197"/>
      <c r="Q850" s="197"/>
      <c r="R850" s="197"/>
      <c r="S850" s="197"/>
      <c r="T850" s="197"/>
      <c r="U850" s="197"/>
      <c r="V850" s="197"/>
      <c r="W850" s="197"/>
      <c r="X850" s="197"/>
      <c r="Y850" s="197"/>
      <c r="Z850" s="197"/>
    </row>
    <row r="851" ht="15.75" customHeight="1">
      <c r="A851" s="197"/>
      <c r="B851" s="197"/>
      <c r="C851" s="197"/>
      <c r="D851" s="197"/>
      <c r="E851" s="197"/>
      <c r="F851" s="197"/>
      <c r="G851" s="197"/>
      <c r="H851" s="197"/>
      <c r="I851" s="197"/>
      <c r="J851" s="197"/>
      <c r="K851" s="197"/>
      <c r="L851" s="197"/>
      <c r="M851" s="197"/>
      <c r="N851" s="197"/>
      <c r="O851" s="197"/>
      <c r="P851" s="197"/>
      <c r="Q851" s="197"/>
      <c r="R851" s="197"/>
      <c r="S851" s="197"/>
      <c r="T851" s="197"/>
      <c r="U851" s="197"/>
      <c r="V851" s="197"/>
      <c r="W851" s="197"/>
      <c r="X851" s="197"/>
      <c r="Y851" s="197"/>
      <c r="Z851" s="197"/>
    </row>
    <row r="852" ht="15.75" customHeight="1">
      <c r="A852" s="197"/>
      <c r="B852" s="197"/>
      <c r="C852" s="197"/>
      <c r="D852" s="197"/>
      <c r="E852" s="197"/>
      <c r="F852" s="197"/>
      <c r="G852" s="197"/>
      <c r="H852" s="197"/>
      <c r="I852" s="197"/>
      <c r="J852" s="197"/>
      <c r="K852" s="197"/>
      <c r="L852" s="197"/>
      <c r="M852" s="197"/>
      <c r="N852" s="197"/>
      <c r="O852" s="197"/>
      <c r="P852" s="197"/>
      <c r="Q852" s="197"/>
      <c r="R852" s="197"/>
      <c r="S852" s="197"/>
      <c r="T852" s="197"/>
      <c r="U852" s="197"/>
      <c r="V852" s="197"/>
      <c r="W852" s="197"/>
      <c r="X852" s="197"/>
      <c r="Y852" s="197"/>
      <c r="Z852" s="197"/>
    </row>
    <row r="853" ht="15.75" customHeight="1">
      <c r="A853" s="197"/>
      <c r="B853" s="197"/>
      <c r="C853" s="197"/>
      <c r="D853" s="197"/>
      <c r="E853" s="197"/>
      <c r="F853" s="197"/>
      <c r="G853" s="197"/>
      <c r="H853" s="197"/>
      <c r="I853" s="197"/>
      <c r="J853" s="197"/>
      <c r="K853" s="197"/>
      <c r="L853" s="197"/>
      <c r="M853" s="197"/>
      <c r="N853" s="197"/>
      <c r="O853" s="197"/>
      <c r="P853" s="197"/>
      <c r="Q853" s="197"/>
      <c r="R853" s="197"/>
      <c r="S853" s="197"/>
      <c r="T853" s="197"/>
      <c r="U853" s="197"/>
      <c r="V853" s="197"/>
      <c r="W853" s="197"/>
      <c r="X853" s="197"/>
      <c r="Y853" s="197"/>
      <c r="Z853" s="197"/>
    </row>
    <row r="854" ht="15.75" customHeight="1">
      <c r="A854" s="197"/>
      <c r="B854" s="197"/>
      <c r="C854" s="197"/>
      <c r="D854" s="197"/>
      <c r="E854" s="197"/>
      <c r="F854" s="197"/>
      <c r="G854" s="197"/>
      <c r="H854" s="197"/>
      <c r="I854" s="197"/>
      <c r="J854" s="197"/>
      <c r="K854" s="197"/>
      <c r="L854" s="197"/>
      <c r="M854" s="197"/>
      <c r="N854" s="197"/>
      <c r="O854" s="197"/>
      <c r="P854" s="197"/>
      <c r="Q854" s="197"/>
      <c r="R854" s="197"/>
      <c r="S854" s="197"/>
      <c r="T854" s="197"/>
      <c r="U854" s="197"/>
      <c r="V854" s="197"/>
      <c r="W854" s="197"/>
      <c r="X854" s="197"/>
      <c r="Y854" s="197"/>
      <c r="Z854" s="197"/>
    </row>
    <row r="855" ht="15.75" customHeight="1">
      <c r="A855" s="197"/>
      <c r="B855" s="197"/>
      <c r="C855" s="197"/>
      <c r="D855" s="197"/>
      <c r="E855" s="197"/>
      <c r="F855" s="197"/>
      <c r="G855" s="197"/>
      <c r="H855" s="197"/>
      <c r="I855" s="197"/>
      <c r="J855" s="197"/>
      <c r="K855" s="197"/>
      <c r="L855" s="197"/>
      <c r="M855" s="197"/>
      <c r="N855" s="197"/>
      <c r="O855" s="197"/>
      <c r="P855" s="197"/>
      <c r="Q855" s="197"/>
      <c r="R855" s="197"/>
      <c r="S855" s="197"/>
      <c r="T855" s="197"/>
      <c r="U855" s="197"/>
      <c r="V855" s="197"/>
      <c r="W855" s="197"/>
      <c r="X855" s="197"/>
      <c r="Y855" s="197"/>
      <c r="Z855" s="197"/>
    </row>
    <row r="856" ht="15.75" customHeight="1">
      <c r="A856" s="197"/>
      <c r="B856" s="197"/>
      <c r="C856" s="197"/>
      <c r="D856" s="197"/>
      <c r="E856" s="197"/>
      <c r="F856" s="197"/>
      <c r="G856" s="197"/>
      <c r="H856" s="197"/>
      <c r="I856" s="197"/>
      <c r="J856" s="197"/>
      <c r="K856" s="197"/>
      <c r="L856" s="197"/>
      <c r="M856" s="197"/>
      <c r="N856" s="197"/>
      <c r="O856" s="197"/>
      <c r="P856" s="197"/>
      <c r="Q856" s="197"/>
      <c r="R856" s="197"/>
      <c r="S856" s="197"/>
      <c r="T856" s="197"/>
      <c r="U856" s="197"/>
      <c r="V856" s="197"/>
      <c r="W856" s="197"/>
      <c r="X856" s="197"/>
      <c r="Y856" s="197"/>
      <c r="Z856" s="197"/>
    </row>
    <row r="857" ht="15.75" customHeight="1">
      <c r="A857" s="197"/>
      <c r="B857" s="197"/>
      <c r="C857" s="197"/>
      <c r="D857" s="197"/>
      <c r="E857" s="197"/>
      <c r="F857" s="197"/>
      <c r="G857" s="197"/>
      <c r="H857" s="197"/>
      <c r="I857" s="197"/>
      <c r="J857" s="197"/>
      <c r="K857" s="197"/>
      <c r="L857" s="197"/>
      <c r="M857" s="197"/>
      <c r="N857" s="197"/>
      <c r="O857" s="197"/>
      <c r="P857" s="197"/>
      <c r="Q857" s="197"/>
      <c r="R857" s="197"/>
      <c r="S857" s="197"/>
      <c r="T857" s="197"/>
      <c r="U857" s="197"/>
      <c r="V857" s="197"/>
      <c r="W857" s="197"/>
      <c r="X857" s="197"/>
      <c r="Y857" s="197"/>
      <c r="Z857" s="197"/>
    </row>
    <row r="858" ht="15.75" customHeight="1">
      <c r="A858" s="197"/>
      <c r="B858" s="197"/>
      <c r="C858" s="197"/>
      <c r="D858" s="197"/>
      <c r="E858" s="197"/>
      <c r="F858" s="197"/>
      <c r="G858" s="197"/>
      <c r="H858" s="197"/>
      <c r="I858" s="197"/>
      <c r="J858" s="197"/>
      <c r="K858" s="197"/>
      <c r="L858" s="197"/>
      <c r="M858" s="197"/>
      <c r="N858" s="197"/>
      <c r="O858" s="197"/>
      <c r="P858" s="197"/>
      <c r="Q858" s="197"/>
      <c r="R858" s="197"/>
      <c r="S858" s="197"/>
      <c r="T858" s="197"/>
      <c r="U858" s="197"/>
      <c r="V858" s="197"/>
      <c r="W858" s="197"/>
      <c r="X858" s="197"/>
      <c r="Y858" s="197"/>
      <c r="Z858" s="197"/>
    </row>
    <row r="859" ht="15.75" customHeight="1">
      <c r="A859" s="197"/>
      <c r="B859" s="197"/>
      <c r="C859" s="197"/>
      <c r="D859" s="197"/>
      <c r="E859" s="197"/>
      <c r="F859" s="197"/>
      <c r="G859" s="197"/>
      <c r="H859" s="197"/>
      <c r="I859" s="197"/>
      <c r="J859" s="197"/>
      <c r="K859" s="197"/>
      <c r="L859" s="197"/>
      <c r="M859" s="197"/>
      <c r="N859" s="197"/>
      <c r="O859" s="197"/>
      <c r="P859" s="197"/>
      <c r="Q859" s="197"/>
      <c r="R859" s="197"/>
      <c r="S859" s="197"/>
      <c r="T859" s="197"/>
      <c r="U859" s="197"/>
      <c r="V859" s="197"/>
      <c r="W859" s="197"/>
      <c r="X859" s="197"/>
      <c r="Y859" s="197"/>
      <c r="Z859" s="197"/>
    </row>
    <row r="860" ht="15.75" customHeight="1">
      <c r="A860" s="197"/>
      <c r="B860" s="197"/>
      <c r="C860" s="197"/>
      <c r="D860" s="197"/>
      <c r="E860" s="197"/>
      <c r="F860" s="197"/>
      <c r="G860" s="197"/>
      <c r="H860" s="197"/>
      <c r="I860" s="197"/>
      <c r="J860" s="197"/>
      <c r="K860" s="197"/>
      <c r="L860" s="197"/>
      <c r="M860" s="197"/>
      <c r="N860" s="197"/>
      <c r="O860" s="197"/>
      <c r="P860" s="197"/>
      <c r="Q860" s="197"/>
      <c r="R860" s="197"/>
      <c r="S860" s="197"/>
      <c r="T860" s="197"/>
      <c r="U860" s="197"/>
      <c r="V860" s="197"/>
      <c r="W860" s="197"/>
      <c r="X860" s="197"/>
      <c r="Y860" s="197"/>
      <c r="Z860" s="197"/>
    </row>
    <row r="861" ht="15.75" customHeight="1">
      <c r="A861" s="197"/>
      <c r="B861" s="197"/>
      <c r="C861" s="197"/>
      <c r="D861" s="197"/>
      <c r="E861" s="197"/>
      <c r="F861" s="197"/>
      <c r="G861" s="197"/>
      <c r="H861" s="197"/>
      <c r="I861" s="197"/>
      <c r="J861" s="197"/>
      <c r="K861" s="197"/>
      <c r="L861" s="197"/>
      <c r="M861" s="197"/>
      <c r="N861" s="197"/>
      <c r="O861" s="197"/>
      <c r="P861" s="197"/>
      <c r="Q861" s="197"/>
      <c r="R861" s="197"/>
      <c r="S861" s="197"/>
      <c r="T861" s="197"/>
      <c r="U861" s="197"/>
      <c r="V861" s="197"/>
      <c r="W861" s="197"/>
      <c r="X861" s="197"/>
      <c r="Y861" s="197"/>
      <c r="Z861" s="197"/>
    </row>
    <row r="862" ht="15.75" customHeight="1">
      <c r="A862" s="197"/>
      <c r="B862" s="197"/>
      <c r="C862" s="197"/>
      <c r="D862" s="197"/>
      <c r="E862" s="197"/>
      <c r="F862" s="197"/>
      <c r="G862" s="197"/>
      <c r="H862" s="197"/>
      <c r="I862" s="197"/>
      <c r="J862" s="197"/>
      <c r="K862" s="197"/>
      <c r="L862" s="197"/>
      <c r="M862" s="197"/>
      <c r="N862" s="197"/>
      <c r="O862" s="197"/>
      <c r="P862" s="197"/>
      <c r="Q862" s="197"/>
      <c r="R862" s="197"/>
      <c r="S862" s="197"/>
      <c r="T862" s="197"/>
      <c r="U862" s="197"/>
      <c r="V862" s="197"/>
      <c r="W862" s="197"/>
      <c r="X862" s="197"/>
      <c r="Y862" s="197"/>
      <c r="Z862" s="197"/>
    </row>
    <row r="863" ht="15.75" customHeight="1">
      <c r="A863" s="197"/>
      <c r="B863" s="197"/>
      <c r="C863" s="197"/>
      <c r="D863" s="197"/>
      <c r="E863" s="197"/>
      <c r="F863" s="197"/>
      <c r="G863" s="197"/>
      <c r="H863" s="197"/>
      <c r="I863" s="197"/>
      <c r="J863" s="197"/>
      <c r="K863" s="197"/>
      <c r="L863" s="197"/>
      <c r="M863" s="197"/>
      <c r="N863" s="197"/>
      <c r="O863" s="197"/>
      <c r="P863" s="197"/>
      <c r="Q863" s="197"/>
      <c r="R863" s="197"/>
      <c r="S863" s="197"/>
      <c r="T863" s="197"/>
      <c r="U863" s="197"/>
      <c r="V863" s="197"/>
      <c r="W863" s="197"/>
      <c r="X863" s="197"/>
      <c r="Y863" s="197"/>
      <c r="Z863" s="197"/>
    </row>
    <row r="864" ht="15.75" customHeight="1">
      <c r="A864" s="197"/>
      <c r="B864" s="197"/>
      <c r="C864" s="197"/>
      <c r="D864" s="197"/>
      <c r="E864" s="197"/>
      <c r="F864" s="197"/>
      <c r="G864" s="197"/>
      <c r="H864" s="197"/>
      <c r="I864" s="197"/>
      <c r="J864" s="197"/>
      <c r="K864" s="197"/>
      <c r="L864" s="197"/>
      <c r="M864" s="197"/>
      <c r="N864" s="197"/>
      <c r="O864" s="197"/>
      <c r="P864" s="197"/>
      <c r="Q864" s="197"/>
      <c r="R864" s="197"/>
      <c r="S864" s="197"/>
      <c r="T864" s="197"/>
      <c r="U864" s="197"/>
      <c r="V864" s="197"/>
      <c r="W864" s="197"/>
      <c r="X864" s="197"/>
      <c r="Y864" s="197"/>
      <c r="Z864" s="197"/>
    </row>
    <row r="865" ht="15.75" customHeight="1">
      <c r="A865" s="197"/>
      <c r="B865" s="197"/>
      <c r="C865" s="197"/>
      <c r="D865" s="197"/>
      <c r="E865" s="197"/>
      <c r="F865" s="197"/>
      <c r="G865" s="197"/>
      <c r="H865" s="197"/>
      <c r="I865" s="197"/>
      <c r="J865" s="197"/>
      <c r="K865" s="197"/>
      <c r="L865" s="197"/>
      <c r="M865" s="197"/>
      <c r="N865" s="197"/>
      <c r="O865" s="197"/>
      <c r="P865" s="197"/>
      <c r="Q865" s="197"/>
      <c r="R865" s="197"/>
      <c r="S865" s="197"/>
      <c r="T865" s="197"/>
      <c r="U865" s="197"/>
      <c r="V865" s="197"/>
      <c r="W865" s="197"/>
      <c r="X865" s="197"/>
      <c r="Y865" s="197"/>
      <c r="Z865" s="197"/>
    </row>
    <row r="866" ht="15.75" customHeight="1">
      <c r="A866" s="197"/>
      <c r="B866" s="197"/>
      <c r="C866" s="197"/>
      <c r="D866" s="197"/>
      <c r="E866" s="197"/>
      <c r="F866" s="197"/>
      <c r="G866" s="197"/>
      <c r="H866" s="197"/>
      <c r="I866" s="197"/>
      <c r="J866" s="197"/>
      <c r="K866" s="197"/>
      <c r="L866" s="197"/>
      <c r="M866" s="197"/>
      <c r="N866" s="197"/>
      <c r="O866" s="197"/>
      <c r="P866" s="197"/>
      <c r="Q866" s="197"/>
      <c r="R866" s="197"/>
      <c r="S866" s="197"/>
      <c r="T866" s="197"/>
      <c r="U866" s="197"/>
      <c r="V866" s="197"/>
      <c r="W866" s="197"/>
      <c r="X866" s="197"/>
      <c r="Y866" s="197"/>
      <c r="Z866" s="197"/>
    </row>
    <row r="867" ht="15.75" customHeight="1">
      <c r="A867" s="197"/>
      <c r="B867" s="197"/>
      <c r="C867" s="197"/>
      <c r="D867" s="197"/>
      <c r="E867" s="197"/>
      <c r="F867" s="197"/>
      <c r="G867" s="197"/>
      <c r="H867" s="197"/>
      <c r="I867" s="197"/>
      <c r="J867" s="197"/>
      <c r="K867" s="197"/>
      <c r="L867" s="197"/>
      <c r="M867" s="197"/>
      <c r="N867" s="197"/>
      <c r="O867" s="197"/>
      <c r="P867" s="197"/>
      <c r="Q867" s="197"/>
      <c r="R867" s="197"/>
      <c r="S867" s="197"/>
      <c r="T867" s="197"/>
      <c r="U867" s="197"/>
      <c r="V867" s="197"/>
      <c r="W867" s="197"/>
      <c r="X867" s="197"/>
      <c r="Y867" s="197"/>
      <c r="Z867" s="197"/>
    </row>
    <row r="868" ht="15.75" customHeight="1">
      <c r="A868" s="197"/>
      <c r="B868" s="197"/>
      <c r="C868" s="197"/>
      <c r="D868" s="197"/>
      <c r="E868" s="197"/>
      <c r="F868" s="197"/>
      <c r="G868" s="197"/>
      <c r="H868" s="197"/>
      <c r="I868" s="197"/>
      <c r="J868" s="197"/>
      <c r="K868" s="197"/>
      <c r="L868" s="197"/>
      <c r="M868" s="197"/>
      <c r="N868" s="197"/>
      <c r="O868" s="197"/>
      <c r="P868" s="197"/>
      <c r="Q868" s="197"/>
      <c r="R868" s="197"/>
      <c r="S868" s="197"/>
      <c r="T868" s="197"/>
      <c r="U868" s="197"/>
      <c r="V868" s="197"/>
      <c r="W868" s="197"/>
      <c r="X868" s="197"/>
      <c r="Y868" s="197"/>
      <c r="Z868" s="197"/>
    </row>
    <row r="869" ht="15.75" customHeight="1">
      <c r="A869" s="197"/>
      <c r="B869" s="197"/>
      <c r="C869" s="197"/>
      <c r="D869" s="197"/>
      <c r="E869" s="197"/>
      <c r="F869" s="197"/>
      <c r="G869" s="197"/>
      <c r="H869" s="197"/>
      <c r="I869" s="197"/>
      <c r="J869" s="197"/>
      <c r="K869" s="197"/>
      <c r="L869" s="197"/>
      <c r="M869" s="197"/>
      <c r="N869" s="197"/>
      <c r="O869" s="197"/>
      <c r="P869" s="197"/>
      <c r="Q869" s="197"/>
      <c r="R869" s="197"/>
      <c r="S869" s="197"/>
      <c r="T869" s="197"/>
      <c r="U869" s="197"/>
      <c r="V869" s="197"/>
      <c r="W869" s="197"/>
      <c r="X869" s="197"/>
      <c r="Y869" s="197"/>
      <c r="Z869" s="197"/>
    </row>
    <row r="870" ht="15.75" customHeight="1">
      <c r="A870" s="197"/>
      <c r="B870" s="197"/>
      <c r="C870" s="197"/>
      <c r="D870" s="197"/>
      <c r="E870" s="197"/>
      <c r="F870" s="197"/>
      <c r="G870" s="197"/>
      <c r="H870" s="197"/>
      <c r="I870" s="197"/>
      <c r="J870" s="197"/>
      <c r="K870" s="197"/>
      <c r="L870" s="197"/>
      <c r="M870" s="197"/>
      <c r="N870" s="197"/>
      <c r="O870" s="197"/>
      <c r="P870" s="197"/>
      <c r="Q870" s="197"/>
      <c r="R870" s="197"/>
      <c r="S870" s="197"/>
      <c r="T870" s="197"/>
      <c r="U870" s="197"/>
      <c r="V870" s="197"/>
      <c r="W870" s="197"/>
      <c r="X870" s="197"/>
      <c r="Y870" s="197"/>
      <c r="Z870" s="197"/>
    </row>
    <row r="871" ht="15.75" customHeight="1">
      <c r="A871" s="197"/>
      <c r="B871" s="197"/>
      <c r="C871" s="197"/>
      <c r="D871" s="197"/>
      <c r="E871" s="197"/>
      <c r="F871" s="197"/>
      <c r="G871" s="197"/>
      <c r="H871" s="197"/>
      <c r="I871" s="197"/>
      <c r="J871" s="197"/>
      <c r="K871" s="197"/>
      <c r="L871" s="197"/>
      <c r="M871" s="197"/>
      <c r="N871" s="197"/>
      <c r="O871" s="197"/>
      <c r="P871" s="197"/>
      <c r="Q871" s="197"/>
      <c r="R871" s="197"/>
      <c r="S871" s="197"/>
      <c r="T871" s="197"/>
      <c r="U871" s="197"/>
      <c r="V871" s="197"/>
      <c r="W871" s="197"/>
      <c r="X871" s="197"/>
      <c r="Y871" s="197"/>
      <c r="Z871" s="197"/>
    </row>
    <row r="872" ht="15.75" customHeight="1">
      <c r="A872" s="197"/>
      <c r="B872" s="197"/>
      <c r="C872" s="197"/>
      <c r="D872" s="197"/>
      <c r="E872" s="197"/>
      <c r="F872" s="197"/>
      <c r="G872" s="197"/>
      <c r="H872" s="197"/>
      <c r="I872" s="197"/>
      <c r="J872" s="197"/>
      <c r="K872" s="197"/>
      <c r="L872" s="197"/>
      <c r="M872" s="197"/>
      <c r="N872" s="197"/>
      <c r="O872" s="197"/>
      <c r="P872" s="197"/>
      <c r="Q872" s="197"/>
      <c r="R872" s="197"/>
      <c r="S872" s="197"/>
      <c r="T872" s="197"/>
      <c r="U872" s="197"/>
      <c r="V872" s="197"/>
      <c r="W872" s="197"/>
      <c r="X872" s="197"/>
      <c r="Y872" s="197"/>
      <c r="Z872" s="197"/>
    </row>
    <row r="873" ht="15.75" customHeight="1">
      <c r="A873" s="197"/>
      <c r="B873" s="197"/>
      <c r="C873" s="197"/>
      <c r="D873" s="197"/>
      <c r="E873" s="197"/>
      <c r="F873" s="197"/>
      <c r="G873" s="197"/>
      <c r="H873" s="197"/>
      <c r="I873" s="197"/>
      <c r="J873" s="197"/>
      <c r="K873" s="197"/>
      <c r="L873" s="197"/>
      <c r="M873" s="197"/>
      <c r="N873" s="197"/>
      <c r="O873" s="197"/>
      <c r="P873" s="197"/>
      <c r="Q873" s="197"/>
      <c r="R873" s="197"/>
      <c r="S873" s="197"/>
      <c r="T873" s="197"/>
      <c r="U873" s="197"/>
      <c r="V873" s="197"/>
      <c r="W873" s="197"/>
      <c r="X873" s="197"/>
      <c r="Y873" s="197"/>
      <c r="Z873" s="197"/>
    </row>
    <row r="874" ht="15.75" customHeight="1">
      <c r="A874" s="197"/>
      <c r="B874" s="197"/>
      <c r="C874" s="197"/>
      <c r="D874" s="197"/>
      <c r="E874" s="197"/>
      <c r="F874" s="197"/>
      <c r="G874" s="197"/>
      <c r="H874" s="197"/>
      <c r="I874" s="197"/>
      <c r="J874" s="197"/>
      <c r="K874" s="197"/>
      <c r="L874" s="197"/>
      <c r="M874" s="197"/>
      <c r="N874" s="197"/>
      <c r="O874" s="197"/>
      <c r="P874" s="197"/>
      <c r="Q874" s="197"/>
      <c r="R874" s="197"/>
      <c r="S874" s="197"/>
      <c r="T874" s="197"/>
      <c r="U874" s="197"/>
      <c r="V874" s="197"/>
      <c r="W874" s="197"/>
      <c r="X874" s="197"/>
      <c r="Y874" s="197"/>
      <c r="Z874" s="197"/>
    </row>
    <row r="875" ht="15.75" customHeight="1">
      <c r="A875" s="197"/>
      <c r="B875" s="197"/>
      <c r="C875" s="197"/>
      <c r="D875" s="197"/>
      <c r="E875" s="197"/>
      <c r="F875" s="197"/>
      <c r="G875" s="197"/>
      <c r="H875" s="197"/>
      <c r="I875" s="197"/>
      <c r="J875" s="197"/>
      <c r="K875" s="197"/>
      <c r="L875" s="197"/>
      <c r="M875" s="197"/>
      <c r="N875" s="197"/>
      <c r="O875" s="197"/>
      <c r="P875" s="197"/>
      <c r="Q875" s="197"/>
      <c r="R875" s="197"/>
      <c r="S875" s="197"/>
      <c r="T875" s="197"/>
      <c r="U875" s="197"/>
      <c r="V875" s="197"/>
      <c r="W875" s="197"/>
      <c r="X875" s="197"/>
      <c r="Y875" s="197"/>
      <c r="Z875" s="197"/>
    </row>
    <row r="876" ht="15.75" customHeight="1">
      <c r="A876" s="197"/>
      <c r="B876" s="197"/>
      <c r="C876" s="197"/>
      <c r="D876" s="197"/>
      <c r="E876" s="197"/>
      <c r="F876" s="197"/>
      <c r="G876" s="197"/>
      <c r="H876" s="197"/>
      <c r="I876" s="197"/>
      <c r="J876" s="197"/>
      <c r="K876" s="197"/>
      <c r="L876" s="197"/>
      <c r="M876" s="197"/>
      <c r="N876" s="197"/>
      <c r="O876" s="197"/>
      <c r="P876" s="197"/>
      <c r="Q876" s="197"/>
      <c r="R876" s="197"/>
      <c r="S876" s="197"/>
      <c r="T876" s="197"/>
      <c r="U876" s="197"/>
      <c r="V876" s="197"/>
      <c r="W876" s="197"/>
      <c r="X876" s="197"/>
      <c r="Y876" s="197"/>
      <c r="Z876" s="197"/>
    </row>
    <row r="877" ht="15.75" customHeight="1">
      <c r="A877" s="197"/>
      <c r="B877" s="197"/>
      <c r="C877" s="197"/>
      <c r="D877" s="197"/>
      <c r="E877" s="197"/>
      <c r="F877" s="197"/>
      <c r="G877" s="197"/>
      <c r="H877" s="197"/>
      <c r="I877" s="197"/>
      <c r="J877" s="197"/>
      <c r="K877" s="197"/>
      <c r="L877" s="197"/>
      <c r="M877" s="197"/>
      <c r="N877" s="197"/>
      <c r="O877" s="197"/>
      <c r="P877" s="197"/>
      <c r="Q877" s="197"/>
      <c r="R877" s="197"/>
      <c r="S877" s="197"/>
      <c r="T877" s="197"/>
      <c r="U877" s="197"/>
      <c r="V877" s="197"/>
      <c r="W877" s="197"/>
      <c r="X877" s="197"/>
      <c r="Y877" s="197"/>
      <c r="Z877" s="197"/>
    </row>
    <row r="878" ht="15.75" customHeight="1">
      <c r="A878" s="197"/>
      <c r="B878" s="197"/>
      <c r="C878" s="197"/>
      <c r="D878" s="197"/>
      <c r="E878" s="197"/>
      <c r="F878" s="197"/>
      <c r="G878" s="197"/>
      <c r="H878" s="197"/>
      <c r="I878" s="197"/>
      <c r="J878" s="197"/>
      <c r="K878" s="197"/>
      <c r="L878" s="197"/>
      <c r="M878" s="197"/>
      <c r="N878" s="197"/>
      <c r="O878" s="197"/>
      <c r="P878" s="197"/>
      <c r="Q878" s="197"/>
      <c r="R878" s="197"/>
      <c r="S878" s="197"/>
      <c r="T878" s="197"/>
      <c r="U878" s="197"/>
      <c r="V878" s="197"/>
      <c r="W878" s="197"/>
      <c r="X878" s="197"/>
      <c r="Y878" s="197"/>
      <c r="Z878" s="197"/>
    </row>
    <row r="879" ht="15.75" customHeight="1">
      <c r="A879" s="197"/>
      <c r="B879" s="197"/>
      <c r="C879" s="197"/>
      <c r="D879" s="197"/>
      <c r="E879" s="197"/>
      <c r="F879" s="197"/>
      <c r="G879" s="197"/>
      <c r="H879" s="197"/>
      <c r="I879" s="197"/>
      <c r="J879" s="197"/>
      <c r="K879" s="197"/>
      <c r="L879" s="197"/>
      <c r="M879" s="197"/>
      <c r="N879" s="197"/>
      <c r="O879" s="197"/>
      <c r="P879" s="197"/>
      <c r="Q879" s="197"/>
      <c r="R879" s="197"/>
      <c r="S879" s="197"/>
      <c r="T879" s="197"/>
      <c r="U879" s="197"/>
      <c r="V879" s="197"/>
      <c r="W879" s="197"/>
      <c r="X879" s="197"/>
      <c r="Y879" s="197"/>
      <c r="Z879" s="197"/>
    </row>
    <row r="880" ht="15.75" customHeight="1">
      <c r="A880" s="197"/>
      <c r="B880" s="197"/>
      <c r="C880" s="197"/>
      <c r="D880" s="197"/>
      <c r="E880" s="197"/>
      <c r="F880" s="197"/>
      <c r="G880" s="197"/>
      <c r="H880" s="197"/>
      <c r="I880" s="197"/>
      <c r="J880" s="197"/>
      <c r="K880" s="197"/>
      <c r="L880" s="197"/>
      <c r="M880" s="197"/>
      <c r="N880" s="197"/>
      <c r="O880" s="197"/>
      <c r="P880" s="197"/>
      <c r="Q880" s="197"/>
      <c r="R880" s="197"/>
      <c r="S880" s="197"/>
      <c r="T880" s="197"/>
      <c r="U880" s="197"/>
      <c r="V880" s="197"/>
      <c r="W880" s="197"/>
      <c r="X880" s="197"/>
      <c r="Y880" s="197"/>
      <c r="Z880" s="197"/>
    </row>
    <row r="881" ht="15.75" customHeight="1">
      <c r="A881" s="197"/>
      <c r="B881" s="197"/>
      <c r="C881" s="197"/>
      <c r="D881" s="197"/>
      <c r="E881" s="197"/>
      <c r="F881" s="197"/>
      <c r="G881" s="197"/>
      <c r="H881" s="197"/>
      <c r="I881" s="197"/>
      <c r="J881" s="197"/>
      <c r="K881" s="197"/>
      <c r="L881" s="197"/>
      <c r="M881" s="197"/>
      <c r="N881" s="197"/>
      <c r="O881" s="197"/>
      <c r="P881" s="197"/>
      <c r="Q881" s="197"/>
      <c r="R881" s="197"/>
      <c r="S881" s="197"/>
      <c r="T881" s="197"/>
      <c r="U881" s="197"/>
      <c r="V881" s="197"/>
      <c r="W881" s="197"/>
      <c r="X881" s="197"/>
      <c r="Y881" s="197"/>
      <c r="Z881" s="197"/>
    </row>
    <row r="882" ht="15.75" customHeight="1">
      <c r="A882" s="197"/>
      <c r="B882" s="197"/>
      <c r="C882" s="197"/>
      <c r="D882" s="197"/>
      <c r="E882" s="197"/>
      <c r="F882" s="197"/>
      <c r="G882" s="197"/>
      <c r="H882" s="197"/>
      <c r="I882" s="197"/>
      <c r="J882" s="197"/>
      <c r="K882" s="197"/>
      <c r="L882" s="197"/>
      <c r="M882" s="197"/>
      <c r="N882" s="197"/>
      <c r="O882" s="197"/>
      <c r="P882" s="197"/>
      <c r="Q882" s="197"/>
      <c r="R882" s="197"/>
      <c r="S882" s="197"/>
      <c r="T882" s="197"/>
      <c r="U882" s="197"/>
      <c r="V882" s="197"/>
      <c r="W882" s="197"/>
      <c r="X882" s="197"/>
      <c r="Y882" s="197"/>
      <c r="Z882" s="197"/>
    </row>
    <row r="883" ht="15.75" customHeight="1">
      <c r="A883" s="197"/>
      <c r="B883" s="197"/>
      <c r="C883" s="197"/>
      <c r="D883" s="197"/>
      <c r="E883" s="197"/>
      <c r="F883" s="197"/>
      <c r="G883" s="197"/>
      <c r="H883" s="197"/>
      <c r="I883" s="197"/>
      <c r="J883" s="197"/>
      <c r="K883" s="197"/>
      <c r="L883" s="197"/>
      <c r="M883" s="197"/>
      <c r="N883" s="197"/>
      <c r="O883" s="197"/>
      <c r="P883" s="197"/>
      <c r="Q883" s="197"/>
      <c r="R883" s="197"/>
      <c r="S883" s="197"/>
      <c r="T883" s="197"/>
      <c r="U883" s="197"/>
      <c r="V883" s="197"/>
      <c r="W883" s="197"/>
      <c r="X883" s="197"/>
      <c r="Y883" s="197"/>
      <c r="Z883" s="197"/>
    </row>
    <row r="884" ht="15.75" customHeight="1">
      <c r="A884" s="197"/>
      <c r="B884" s="197"/>
      <c r="C884" s="197"/>
      <c r="D884" s="197"/>
      <c r="E884" s="197"/>
      <c r="F884" s="197"/>
      <c r="G884" s="197"/>
      <c r="H884" s="197"/>
      <c r="I884" s="197"/>
      <c r="J884" s="197"/>
      <c r="K884" s="197"/>
      <c r="L884" s="197"/>
      <c r="M884" s="197"/>
      <c r="N884" s="197"/>
      <c r="O884" s="197"/>
      <c r="P884" s="197"/>
      <c r="Q884" s="197"/>
      <c r="R884" s="197"/>
      <c r="S884" s="197"/>
      <c r="T884" s="197"/>
      <c r="U884" s="197"/>
      <c r="V884" s="197"/>
      <c r="W884" s="197"/>
      <c r="X884" s="197"/>
      <c r="Y884" s="197"/>
      <c r="Z884" s="197"/>
    </row>
    <row r="885" ht="15.75" customHeight="1">
      <c r="A885" s="197"/>
      <c r="B885" s="197"/>
      <c r="C885" s="197"/>
      <c r="D885" s="197"/>
      <c r="E885" s="197"/>
      <c r="F885" s="197"/>
      <c r="G885" s="197"/>
      <c r="H885" s="197"/>
      <c r="I885" s="197"/>
      <c r="J885" s="197"/>
      <c r="K885" s="197"/>
      <c r="L885" s="197"/>
      <c r="M885" s="197"/>
      <c r="N885" s="197"/>
      <c r="O885" s="197"/>
      <c r="P885" s="197"/>
      <c r="Q885" s="197"/>
      <c r="R885" s="197"/>
      <c r="S885" s="197"/>
      <c r="T885" s="197"/>
      <c r="U885" s="197"/>
      <c r="V885" s="197"/>
      <c r="W885" s="197"/>
      <c r="X885" s="197"/>
      <c r="Y885" s="197"/>
      <c r="Z885" s="197"/>
    </row>
    <row r="886" ht="15.75" customHeight="1">
      <c r="A886" s="197"/>
      <c r="B886" s="197"/>
      <c r="C886" s="197"/>
      <c r="D886" s="197"/>
      <c r="E886" s="197"/>
      <c r="F886" s="197"/>
      <c r="G886" s="197"/>
      <c r="H886" s="197"/>
      <c r="I886" s="197"/>
      <c r="J886" s="197"/>
      <c r="K886" s="197"/>
      <c r="L886" s="197"/>
      <c r="M886" s="197"/>
      <c r="N886" s="197"/>
      <c r="O886" s="197"/>
      <c r="P886" s="197"/>
      <c r="Q886" s="197"/>
      <c r="R886" s="197"/>
      <c r="S886" s="197"/>
      <c r="T886" s="197"/>
      <c r="U886" s="197"/>
      <c r="V886" s="197"/>
      <c r="W886" s="197"/>
      <c r="X886" s="197"/>
      <c r="Y886" s="197"/>
      <c r="Z886" s="197"/>
    </row>
    <row r="887" ht="15.75" customHeight="1">
      <c r="A887" s="197"/>
      <c r="B887" s="197"/>
      <c r="C887" s="197"/>
      <c r="D887" s="197"/>
      <c r="E887" s="197"/>
      <c r="F887" s="197"/>
      <c r="G887" s="197"/>
      <c r="H887" s="197"/>
      <c r="I887" s="197"/>
      <c r="J887" s="197"/>
      <c r="K887" s="197"/>
      <c r="L887" s="197"/>
      <c r="M887" s="197"/>
      <c r="N887" s="197"/>
      <c r="O887" s="197"/>
      <c r="P887" s="197"/>
      <c r="Q887" s="197"/>
      <c r="R887" s="197"/>
      <c r="S887" s="197"/>
      <c r="T887" s="197"/>
      <c r="U887" s="197"/>
      <c r="V887" s="197"/>
      <c r="W887" s="197"/>
      <c r="X887" s="197"/>
      <c r="Y887" s="197"/>
      <c r="Z887" s="197"/>
    </row>
    <row r="888" ht="15.75" customHeight="1">
      <c r="A888" s="197"/>
      <c r="B888" s="197"/>
      <c r="C888" s="197"/>
      <c r="D888" s="197"/>
      <c r="E888" s="197"/>
      <c r="F888" s="197"/>
      <c r="G888" s="197"/>
      <c r="H888" s="197"/>
      <c r="I888" s="197"/>
      <c r="J888" s="197"/>
      <c r="K888" s="197"/>
      <c r="L888" s="197"/>
      <c r="M888" s="197"/>
      <c r="N888" s="197"/>
      <c r="O888" s="197"/>
      <c r="P888" s="197"/>
      <c r="Q888" s="197"/>
      <c r="R888" s="197"/>
      <c r="S888" s="197"/>
      <c r="T888" s="197"/>
      <c r="U888" s="197"/>
      <c r="V888" s="197"/>
      <c r="W888" s="197"/>
      <c r="X888" s="197"/>
      <c r="Y888" s="197"/>
      <c r="Z888" s="197"/>
    </row>
    <row r="889" ht="15.75" customHeight="1">
      <c r="A889" s="197"/>
      <c r="B889" s="197"/>
      <c r="C889" s="197"/>
      <c r="D889" s="197"/>
      <c r="E889" s="197"/>
      <c r="F889" s="197"/>
      <c r="G889" s="197"/>
      <c r="H889" s="197"/>
      <c r="I889" s="197"/>
      <c r="J889" s="197"/>
      <c r="K889" s="197"/>
      <c r="L889" s="197"/>
      <c r="M889" s="197"/>
      <c r="N889" s="197"/>
      <c r="O889" s="197"/>
      <c r="P889" s="197"/>
      <c r="Q889" s="197"/>
      <c r="R889" s="197"/>
      <c r="S889" s="197"/>
      <c r="T889" s="197"/>
      <c r="U889" s="197"/>
      <c r="V889" s="197"/>
      <c r="W889" s="197"/>
      <c r="X889" s="197"/>
      <c r="Y889" s="197"/>
      <c r="Z889" s="197"/>
    </row>
    <row r="890" ht="15.75" customHeight="1">
      <c r="A890" s="197"/>
      <c r="B890" s="197"/>
      <c r="C890" s="197"/>
      <c r="D890" s="197"/>
      <c r="E890" s="197"/>
      <c r="F890" s="197"/>
      <c r="G890" s="197"/>
      <c r="H890" s="197"/>
      <c r="I890" s="197"/>
      <c r="J890" s="197"/>
      <c r="K890" s="197"/>
      <c r="L890" s="197"/>
      <c r="M890" s="197"/>
      <c r="N890" s="197"/>
      <c r="O890" s="197"/>
      <c r="P890" s="197"/>
      <c r="Q890" s="197"/>
      <c r="R890" s="197"/>
      <c r="S890" s="197"/>
      <c r="T890" s="197"/>
      <c r="U890" s="197"/>
      <c r="V890" s="197"/>
      <c r="W890" s="197"/>
      <c r="X890" s="197"/>
      <c r="Y890" s="197"/>
      <c r="Z890" s="197"/>
    </row>
    <row r="891" ht="15.75" customHeight="1">
      <c r="A891" s="197"/>
      <c r="B891" s="197"/>
      <c r="C891" s="197"/>
      <c r="D891" s="197"/>
      <c r="E891" s="197"/>
      <c r="F891" s="197"/>
      <c r="G891" s="197"/>
      <c r="H891" s="197"/>
      <c r="I891" s="197"/>
      <c r="J891" s="197"/>
      <c r="K891" s="197"/>
      <c r="L891" s="197"/>
      <c r="M891" s="197"/>
      <c r="N891" s="197"/>
      <c r="O891" s="197"/>
      <c r="P891" s="197"/>
      <c r="Q891" s="197"/>
      <c r="R891" s="197"/>
      <c r="S891" s="197"/>
      <c r="T891" s="197"/>
      <c r="U891" s="197"/>
      <c r="V891" s="197"/>
      <c r="W891" s="197"/>
      <c r="X891" s="197"/>
      <c r="Y891" s="197"/>
      <c r="Z891" s="197"/>
    </row>
    <row r="892" ht="15.75" customHeight="1">
      <c r="A892" s="197"/>
      <c r="B892" s="197"/>
      <c r="C892" s="197"/>
      <c r="D892" s="197"/>
      <c r="E892" s="197"/>
      <c r="F892" s="197"/>
      <c r="G892" s="197"/>
      <c r="H892" s="197"/>
      <c r="I892" s="197"/>
      <c r="J892" s="197"/>
      <c r="K892" s="197"/>
      <c r="L892" s="197"/>
      <c r="M892" s="197"/>
      <c r="N892" s="197"/>
      <c r="O892" s="197"/>
      <c r="P892" s="197"/>
      <c r="Q892" s="197"/>
      <c r="R892" s="197"/>
      <c r="S892" s="197"/>
      <c r="T892" s="197"/>
      <c r="U892" s="197"/>
      <c r="V892" s="197"/>
      <c r="W892" s="197"/>
      <c r="X892" s="197"/>
      <c r="Y892" s="197"/>
      <c r="Z892" s="197"/>
    </row>
    <row r="893" ht="15.75" customHeight="1">
      <c r="A893" s="197"/>
      <c r="B893" s="197"/>
      <c r="C893" s="197"/>
      <c r="D893" s="197"/>
      <c r="E893" s="197"/>
      <c r="F893" s="197"/>
      <c r="G893" s="197"/>
      <c r="H893" s="197"/>
      <c r="I893" s="197"/>
      <c r="J893" s="197"/>
      <c r="K893" s="197"/>
      <c r="L893" s="197"/>
      <c r="M893" s="197"/>
      <c r="N893" s="197"/>
      <c r="O893" s="197"/>
      <c r="P893" s="197"/>
      <c r="Q893" s="197"/>
      <c r="R893" s="197"/>
      <c r="S893" s="197"/>
      <c r="T893" s="197"/>
      <c r="U893" s="197"/>
      <c r="V893" s="197"/>
      <c r="W893" s="197"/>
      <c r="X893" s="197"/>
      <c r="Y893" s="197"/>
      <c r="Z893" s="197"/>
    </row>
    <row r="894" ht="15.75" customHeight="1">
      <c r="A894" s="197"/>
      <c r="B894" s="197"/>
      <c r="C894" s="197"/>
      <c r="D894" s="197"/>
      <c r="E894" s="197"/>
      <c r="F894" s="197"/>
      <c r="G894" s="197"/>
      <c r="H894" s="197"/>
      <c r="I894" s="197"/>
      <c r="J894" s="197"/>
      <c r="K894" s="197"/>
      <c r="L894" s="197"/>
      <c r="M894" s="197"/>
      <c r="N894" s="197"/>
      <c r="O894" s="197"/>
      <c r="P894" s="197"/>
      <c r="Q894" s="197"/>
      <c r="R894" s="197"/>
      <c r="S894" s="197"/>
      <c r="T894" s="197"/>
      <c r="U894" s="197"/>
      <c r="V894" s="197"/>
      <c r="W894" s="197"/>
      <c r="X894" s="197"/>
      <c r="Y894" s="197"/>
      <c r="Z894" s="197"/>
    </row>
    <row r="895" ht="15.75" customHeight="1">
      <c r="A895" s="197"/>
      <c r="B895" s="197"/>
      <c r="C895" s="197"/>
      <c r="D895" s="197"/>
      <c r="E895" s="197"/>
      <c r="F895" s="197"/>
      <c r="G895" s="197"/>
      <c r="H895" s="197"/>
      <c r="I895" s="197"/>
      <c r="J895" s="197"/>
      <c r="K895" s="197"/>
      <c r="L895" s="197"/>
      <c r="M895" s="197"/>
      <c r="N895" s="197"/>
      <c r="O895" s="197"/>
      <c r="P895" s="197"/>
      <c r="Q895" s="197"/>
      <c r="R895" s="197"/>
      <c r="S895" s="197"/>
      <c r="T895" s="197"/>
      <c r="U895" s="197"/>
      <c r="V895" s="197"/>
      <c r="W895" s="197"/>
      <c r="X895" s="197"/>
      <c r="Y895" s="197"/>
      <c r="Z895" s="197"/>
    </row>
    <row r="896" ht="15.75" customHeight="1">
      <c r="A896" s="197"/>
      <c r="B896" s="197"/>
      <c r="C896" s="197"/>
      <c r="D896" s="197"/>
      <c r="E896" s="197"/>
      <c r="F896" s="197"/>
      <c r="G896" s="197"/>
      <c r="H896" s="197"/>
      <c r="I896" s="197"/>
      <c r="J896" s="197"/>
      <c r="K896" s="197"/>
      <c r="L896" s="197"/>
      <c r="M896" s="197"/>
      <c r="N896" s="197"/>
      <c r="O896" s="197"/>
      <c r="P896" s="197"/>
      <c r="Q896" s="197"/>
      <c r="R896" s="197"/>
      <c r="S896" s="197"/>
      <c r="T896" s="197"/>
      <c r="U896" s="197"/>
      <c r="V896" s="197"/>
      <c r="W896" s="197"/>
      <c r="X896" s="197"/>
      <c r="Y896" s="197"/>
      <c r="Z896" s="197"/>
    </row>
    <row r="897" ht="15.75" customHeight="1">
      <c r="A897" s="197"/>
      <c r="B897" s="197"/>
      <c r="C897" s="197"/>
      <c r="D897" s="197"/>
      <c r="E897" s="197"/>
      <c r="F897" s="197"/>
      <c r="G897" s="197"/>
      <c r="H897" s="197"/>
      <c r="I897" s="197"/>
      <c r="J897" s="197"/>
      <c r="K897" s="197"/>
      <c r="L897" s="197"/>
      <c r="M897" s="197"/>
      <c r="N897" s="197"/>
      <c r="O897" s="197"/>
      <c r="P897" s="197"/>
      <c r="Q897" s="197"/>
      <c r="R897" s="197"/>
      <c r="S897" s="197"/>
      <c r="T897" s="197"/>
      <c r="U897" s="197"/>
      <c r="V897" s="197"/>
      <c r="W897" s="197"/>
      <c r="X897" s="197"/>
      <c r="Y897" s="197"/>
      <c r="Z897" s="197"/>
    </row>
    <row r="898" ht="15.75" customHeight="1">
      <c r="A898" s="197"/>
      <c r="B898" s="197"/>
      <c r="C898" s="197"/>
      <c r="D898" s="197"/>
      <c r="E898" s="197"/>
      <c r="F898" s="197"/>
      <c r="G898" s="197"/>
      <c r="H898" s="197"/>
      <c r="I898" s="197"/>
      <c r="J898" s="197"/>
      <c r="K898" s="197"/>
      <c r="L898" s="197"/>
      <c r="M898" s="197"/>
      <c r="N898" s="197"/>
      <c r="O898" s="197"/>
      <c r="P898" s="197"/>
      <c r="Q898" s="197"/>
      <c r="R898" s="197"/>
      <c r="S898" s="197"/>
      <c r="T898" s="197"/>
      <c r="U898" s="197"/>
      <c r="V898" s="197"/>
      <c r="W898" s="197"/>
      <c r="X898" s="197"/>
      <c r="Y898" s="197"/>
      <c r="Z898" s="197"/>
    </row>
    <row r="899" ht="15.75" customHeight="1">
      <c r="A899" s="197"/>
      <c r="B899" s="197"/>
      <c r="C899" s="197"/>
      <c r="D899" s="197"/>
      <c r="E899" s="197"/>
      <c r="F899" s="197"/>
      <c r="G899" s="197"/>
      <c r="H899" s="197"/>
      <c r="I899" s="197"/>
      <c r="J899" s="197"/>
      <c r="K899" s="197"/>
      <c r="L899" s="197"/>
      <c r="M899" s="197"/>
      <c r="N899" s="197"/>
      <c r="O899" s="197"/>
      <c r="P899" s="197"/>
      <c r="Q899" s="197"/>
      <c r="R899" s="197"/>
      <c r="S899" s="197"/>
      <c r="T899" s="197"/>
      <c r="U899" s="197"/>
      <c r="V899" s="197"/>
      <c r="W899" s="197"/>
      <c r="X899" s="197"/>
      <c r="Y899" s="197"/>
      <c r="Z899" s="197"/>
    </row>
    <row r="900" ht="15.75" customHeight="1">
      <c r="A900" s="197"/>
      <c r="B900" s="197"/>
      <c r="C900" s="197"/>
      <c r="D900" s="197"/>
      <c r="E900" s="197"/>
      <c r="F900" s="197"/>
      <c r="G900" s="197"/>
      <c r="H900" s="197"/>
      <c r="I900" s="197"/>
      <c r="J900" s="197"/>
      <c r="K900" s="197"/>
      <c r="L900" s="197"/>
      <c r="M900" s="197"/>
      <c r="N900" s="197"/>
      <c r="O900" s="197"/>
      <c r="P900" s="197"/>
      <c r="Q900" s="197"/>
      <c r="R900" s="197"/>
      <c r="S900" s="197"/>
      <c r="T900" s="197"/>
      <c r="U900" s="197"/>
      <c r="V900" s="197"/>
      <c r="W900" s="197"/>
      <c r="X900" s="197"/>
      <c r="Y900" s="197"/>
      <c r="Z900" s="197"/>
    </row>
    <row r="901" ht="15.75" customHeight="1">
      <c r="A901" s="197"/>
      <c r="B901" s="197"/>
      <c r="C901" s="197"/>
      <c r="D901" s="197"/>
      <c r="E901" s="197"/>
      <c r="F901" s="197"/>
      <c r="G901" s="197"/>
      <c r="H901" s="197"/>
      <c r="I901" s="197"/>
      <c r="J901" s="197"/>
      <c r="K901" s="197"/>
      <c r="L901" s="197"/>
      <c r="M901" s="197"/>
      <c r="N901" s="197"/>
      <c r="O901" s="197"/>
      <c r="P901" s="197"/>
      <c r="Q901" s="197"/>
      <c r="R901" s="197"/>
      <c r="S901" s="197"/>
      <c r="T901" s="197"/>
      <c r="U901" s="197"/>
      <c r="V901" s="197"/>
      <c r="W901" s="197"/>
      <c r="X901" s="197"/>
      <c r="Y901" s="197"/>
      <c r="Z901" s="197"/>
    </row>
    <row r="902" ht="15.75" customHeight="1">
      <c r="A902" s="197"/>
      <c r="B902" s="197"/>
      <c r="C902" s="197"/>
      <c r="D902" s="197"/>
      <c r="E902" s="197"/>
      <c r="F902" s="197"/>
      <c r="G902" s="197"/>
      <c r="H902" s="197"/>
      <c r="I902" s="197"/>
      <c r="J902" s="197"/>
      <c r="K902" s="197"/>
      <c r="L902" s="197"/>
      <c r="M902" s="197"/>
      <c r="N902" s="197"/>
      <c r="O902" s="197"/>
      <c r="P902" s="197"/>
      <c r="Q902" s="197"/>
      <c r="R902" s="197"/>
      <c r="S902" s="197"/>
      <c r="T902" s="197"/>
      <c r="U902" s="197"/>
      <c r="V902" s="197"/>
      <c r="W902" s="197"/>
      <c r="X902" s="197"/>
      <c r="Y902" s="197"/>
      <c r="Z902" s="197"/>
    </row>
    <row r="903" ht="15.75" customHeight="1">
      <c r="A903" s="197"/>
      <c r="B903" s="197"/>
      <c r="C903" s="197"/>
      <c r="D903" s="197"/>
      <c r="E903" s="197"/>
      <c r="F903" s="197"/>
      <c r="G903" s="197"/>
      <c r="H903" s="197"/>
      <c r="I903" s="197"/>
      <c r="J903" s="197"/>
      <c r="K903" s="197"/>
      <c r="L903" s="197"/>
      <c r="M903" s="197"/>
      <c r="N903" s="197"/>
      <c r="O903" s="197"/>
      <c r="P903" s="197"/>
      <c r="Q903" s="197"/>
      <c r="R903" s="197"/>
      <c r="S903" s="197"/>
      <c r="T903" s="197"/>
      <c r="U903" s="197"/>
      <c r="V903" s="197"/>
      <c r="W903" s="197"/>
      <c r="X903" s="197"/>
      <c r="Y903" s="197"/>
      <c r="Z903" s="197"/>
    </row>
    <row r="904" ht="15.75" customHeight="1">
      <c r="A904" s="197"/>
      <c r="B904" s="197"/>
      <c r="C904" s="197"/>
      <c r="D904" s="197"/>
      <c r="E904" s="197"/>
      <c r="F904" s="197"/>
      <c r="G904" s="197"/>
      <c r="H904" s="197"/>
      <c r="I904" s="197"/>
      <c r="J904" s="197"/>
      <c r="K904" s="197"/>
      <c r="L904" s="197"/>
      <c r="M904" s="197"/>
      <c r="N904" s="197"/>
      <c r="O904" s="197"/>
      <c r="P904" s="197"/>
      <c r="Q904" s="197"/>
      <c r="R904" s="197"/>
      <c r="S904" s="197"/>
      <c r="T904" s="197"/>
      <c r="U904" s="197"/>
      <c r="V904" s="197"/>
      <c r="W904" s="197"/>
      <c r="X904" s="197"/>
      <c r="Y904" s="197"/>
      <c r="Z904" s="197"/>
    </row>
    <row r="905" ht="15.75" customHeight="1">
      <c r="A905" s="197"/>
      <c r="B905" s="197"/>
      <c r="C905" s="197"/>
      <c r="D905" s="197"/>
      <c r="E905" s="197"/>
      <c r="F905" s="197"/>
      <c r="G905" s="197"/>
      <c r="H905" s="197"/>
      <c r="I905" s="197"/>
      <c r="J905" s="197"/>
      <c r="K905" s="197"/>
      <c r="L905" s="197"/>
      <c r="M905" s="197"/>
      <c r="N905" s="197"/>
      <c r="O905" s="197"/>
      <c r="P905" s="197"/>
      <c r="Q905" s="197"/>
      <c r="R905" s="197"/>
      <c r="S905" s="197"/>
      <c r="T905" s="197"/>
      <c r="U905" s="197"/>
      <c r="V905" s="197"/>
      <c r="W905" s="197"/>
      <c r="X905" s="197"/>
      <c r="Y905" s="197"/>
      <c r="Z905" s="197"/>
    </row>
    <row r="906" ht="15.75" customHeight="1">
      <c r="A906" s="197"/>
      <c r="B906" s="197"/>
      <c r="C906" s="197"/>
      <c r="D906" s="197"/>
      <c r="E906" s="197"/>
      <c r="F906" s="197"/>
      <c r="G906" s="197"/>
      <c r="H906" s="197"/>
      <c r="I906" s="197"/>
      <c r="J906" s="197"/>
      <c r="K906" s="197"/>
      <c r="L906" s="197"/>
      <c r="M906" s="197"/>
      <c r="N906" s="197"/>
      <c r="O906" s="197"/>
      <c r="P906" s="197"/>
      <c r="Q906" s="197"/>
      <c r="R906" s="197"/>
      <c r="S906" s="197"/>
      <c r="T906" s="197"/>
      <c r="U906" s="197"/>
      <c r="V906" s="197"/>
      <c r="W906" s="197"/>
      <c r="X906" s="197"/>
      <c r="Y906" s="197"/>
      <c r="Z906" s="197"/>
    </row>
    <row r="907" ht="15.75" customHeight="1">
      <c r="A907" s="197"/>
      <c r="B907" s="197"/>
      <c r="C907" s="197"/>
      <c r="D907" s="197"/>
      <c r="E907" s="197"/>
      <c r="F907" s="197"/>
      <c r="G907" s="197"/>
      <c r="H907" s="197"/>
      <c r="I907" s="197"/>
      <c r="J907" s="197"/>
      <c r="K907" s="197"/>
      <c r="L907" s="197"/>
      <c r="M907" s="197"/>
      <c r="N907" s="197"/>
      <c r="O907" s="197"/>
      <c r="P907" s="197"/>
      <c r="Q907" s="197"/>
      <c r="R907" s="197"/>
      <c r="S907" s="197"/>
      <c r="T907" s="197"/>
      <c r="U907" s="197"/>
      <c r="V907" s="197"/>
      <c r="W907" s="197"/>
      <c r="X907" s="197"/>
      <c r="Y907" s="197"/>
      <c r="Z907" s="197"/>
    </row>
    <row r="908" ht="15.75" customHeight="1">
      <c r="A908" s="197"/>
      <c r="B908" s="197"/>
      <c r="C908" s="197"/>
      <c r="D908" s="197"/>
      <c r="E908" s="197"/>
      <c r="F908" s="197"/>
      <c r="G908" s="197"/>
      <c r="H908" s="197"/>
      <c r="I908" s="197"/>
      <c r="J908" s="197"/>
      <c r="K908" s="197"/>
      <c r="L908" s="197"/>
      <c r="M908" s="197"/>
      <c r="N908" s="197"/>
      <c r="O908" s="197"/>
      <c r="P908" s="197"/>
      <c r="Q908" s="197"/>
      <c r="R908" s="197"/>
      <c r="S908" s="197"/>
      <c r="T908" s="197"/>
      <c r="U908" s="197"/>
      <c r="V908" s="197"/>
      <c r="W908" s="197"/>
      <c r="X908" s="197"/>
      <c r="Y908" s="197"/>
      <c r="Z908" s="197"/>
    </row>
    <row r="909" ht="15.75" customHeight="1">
      <c r="A909" s="197"/>
      <c r="B909" s="197"/>
      <c r="C909" s="197"/>
      <c r="D909" s="197"/>
      <c r="E909" s="197"/>
      <c r="F909" s="197"/>
      <c r="G909" s="197"/>
      <c r="H909" s="197"/>
      <c r="I909" s="197"/>
      <c r="J909" s="197"/>
      <c r="K909" s="197"/>
      <c r="L909" s="197"/>
      <c r="M909" s="197"/>
      <c r="N909" s="197"/>
      <c r="O909" s="197"/>
      <c r="P909" s="197"/>
      <c r="Q909" s="197"/>
      <c r="R909" s="197"/>
      <c r="S909" s="197"/>
      <c r="T909" s="197"/>
      <c r="U909" s="197"/>
      <c r="V909" s="197"/>
      <c r="W909" s="197"/>
      <c r="X909" s="197"/>
      <c r="Y909" s="197"/>
      <c r="Z909" s="197"/>
    </row>
    <row r="910" ht="15.75" customHeight="1">
      <c r="A910" s="197"/>
      <c r="B910" s="197"/>
      <c r="C910" s="197"/>
      <c r="D910" s="197"/>
      <c r="E910" s="197"/>
      <c r="F910" s="197"/>
      <c r="G910" s="197"/>
      <c r="H910" s="197"/>
      <c r="I910" s="197"/>
      <c r="J910" s="197"/>
      <c r="K910" s="197"/>
      <c r="L910" s="197"/>
      <c r="M910" s="197"/>
      <c r="N910" s="197"/>
      <c r="O910" s="197"/>
      <c r="P910" s="197"/>
      <c r="Q910" s="197"/>
      <c r="R910" s="197"/>
      <c r="S910" s="197"/>
      <c r="T910" s="197"/>
      <c r="U910" s="197"/>
      <c r="V910" s="197"/>
      <c r="W910" s="197"/>
      <c r="X910" s="197"/>
      <c r="Y910" s="197"/>
      <c r="Z910" s="197"/>
    </row>
    <row r="911" ht="15.75" customHeight="1">
      <c r="A911" s="197"/>
      <c r="B911" s="197"/>
      <c r="C911" s="197"/>
      <c r="D911" s="197"/>
      <c r="E911" s="197"/>
      <c r="F911" s="197"/>
      <c r="G911" s="197"/>
      <c r="H911" s="197"/>
      <c r="I911" s="197"/>
      <c r="J911" s="197"/>
      <c r="K911" s="197"/>
      <c r="L911" s="197"/>
      <c r="M911" s="197"/>
      <c r="N911" s="197"/>
      <c r="O911" s="197"/>
      <c r="P911" s="197"/>
      <c r="Q911" s="197"/>
      <c r="R911" s="197"/>
      <c r="S911" s="197"/>
      <c r="T911" s="197"/>
      <c r="U911" s="197"/>
      <c r="V911" s="197"/>
      <c r="W911" s="197"/>
      <c r="X911" s="197"/>
      <c r="Y911" s="197"/>
      <c r="Z911" s="197"/>
    </row>
    <row r="912" ht="15.75" customHeight="1">
      <c r="A912" s="197"/>
      <c r="B912" s="197"/>
      <c r="C912" s="197"/>
      <c r="D912" s="197"/>
      <c r="E912" s="197"/>
      <c r="F912" s="197"/>
      <c r="G912" s="197"/>
      <c r="H912" s="197"/>
      <c r="I912" s="197"/>
      <c r="J912" s="197"/>
      <c r="K912" s="197"/>
      <c r="L912" s="197"/>
      <c r="M912" s="197"/>
      <c r="N912" s="197"/>
      <c r="O912" s="197"/>
      <c r="P912" s="197"/>
      <c r="Q912" s="197"/>
      <c r="R912" s="197"/>
      <c r="S912" s="197"/>
      <c r="T912" s="197"/>
      <c r="U912" s="197"/>
      <c r="V912" s="197"/>
      <c r="W912" s="197"/>
      <c r="X912" s="197"/>
      <c r="Y912" s="197"/>
      <c r="Z912" s="197"/>
    </row>
    <row r="913" ht="15.75" customHeight="1">
      <c r="A913" s="197"/>
      <c r="B913" s="197"/>
      <c r="C913" s="197"/>
      <c r="D913" s="197"/>
      <c r="E913" s="197"/>
      <c r="F913" s="197"/>
      <c r="G913" s="197"/>
      <c r="H913" s="197"/>
      <c r="I913" s="197"/>
      <c r="J913" s="197"/>
      <c r="K913" s="197"/>
      <c r="L913" s="197"/>
      <c r="M913" s="197"/>
      <c r="N913" s="197"/>
      <c r="O913" s="197"/>
      <c r="P913" s="197"/>
      <c r="Q913" s="197"/>
      <c r="R913" s="197"/>
      <c r="S913" s="197"/>
      <c r="T913" s="197"/>
      <c r="U913" s="197"/>
      <c r="V913" s="197"/>
      <c r="W913" s="197"/>
      <c r="X913" s="197"/>
      <c r="Y913" s="197"/>
      <c r="Z913" s="197"/>
    </row>
    <row r="914" ht="15.75" customHeight="1">
      <c r="A914" s="197"/>
      <c r="B914" s="197"/>
      <c r="C914" s="197"/>
      <c r="D914" s="197"/>
      <c r="E914" s="197"/>
      <c r="F914" s="197"/>
      <c r="G914" s="197"/>
      <c r="H914" s="197"/>
      <c r="I914" s="197"/>
      <c r="J914" s="197"/>
      <c r="K914" s="197"/>
      <c r="L914" s="197"/>
      <c r="M914" s="197"/>
      <c r="N914" s="197"/>
      <c r="O914" s="197"/>
      <c r="P914" s="197"/>
      <c r="Q914" s="197"/>
      <c r="R914" s="197"/>
      <c r="S914" s="197"/>
      <c r="T914" s="197"/>
      <c r="U914" s="197"/>
      <c r="V914" s="197"/>
      <c r="W914" s="197"/>
      <c r="X914" s="197"/>
      <c r="Y914" s="197"/>
      <c r="Z914" s="197"/>
    </row>
    <row r="915" ht="15.75" customHeight="1">
      <c r="A915" s="197"/>
      <c r="B915" s="197"/>
      <c r="C915" s="197"/>
      <c r="D915" s="197"/>
      <c r="E915" s="197"/>
      <c r="F915" s="197"/>
      <c r="G915" s="197"/>
      <c r="H915" s="197"/>
      <c r="I915" s="197"/>
      <c r="J915" s="197"/>
      <c r="K915" s="197"/>
      <c r="L915" s="197"/>
      <c r="M915" s="197"/>
      <c r="N915" s="197"/>
      <c r="O915" s="197"/>
      <c r="P915" s="197"/>
      <c r="Q915" s="197"/>
      <c r="R915" s="197"/>
      <c r="S915" s="197"/>
      <c r="T915" s="197"/>
      <c r="U915" s="197"/>
      <c r="V915" s="197"/>
      <c r="W915" s="197"/>
      <c r="X915" s="197"/>
      <c r="Y915" s="197"/>
      <c r="Z915" s="197"/>
    </row>
    <row r="916" ht="15.75" customHeight="1">
      <c r="A916" s="197"/>
      <c r="B916" s="197"/>
      <c r="C916" s="197"/>
      <c r="D916" s="197"/>
      <c r="E916" s="197"/>
      <c r="F916" s="197"/>
      <c r="G916" s="197"/>
      <c r="H916" s="197"/>
      <c r="I916" s="197"/>
      <c r="J916" s="197"/>
      <c r="K916" s="197"/>
      <c r="L916" s="197"/>
      <c r="M916" s="197"/>
      <c r="N916" s="197"/>
      <c r="O916" s="197"/>
      <c r="P916" s="197"/>
      <c r="Q916" s="197"/>
      <c r="R916" s="197"/>
      <c r="S916" s="197"/>
      <c r="T916" s="197"/>
      <c r="U916" s="197"/>
      <c r="V916" s="197"/>
      <c r="W916" s="197"/>
      <c r="X916" s="197"/>
      <c r="Y916" s="197"/>
      <c r="Z916" s="197"/>
    </row>
    <row r="917" ht="15.75" customHeight="1">
      <c r="A917" s="197"/>
      <c r="B917" s="197"/>
      <c r="C917" s="197"/>
      <c r="D917" s="197"/>
      <c r="E917" s="197"/>
      <c r="F917" s="197"/>
      <c r="G917" s="197"/>
      <c r="H917" s="197"/>
      <c r="I917" s="197"/>
      <c r="J917" s="197"/>
      <c r="K917" s="197"/>
      <c r="L917" s="197"/>
      <c r="M917" s="197"/>
      <c r="N917" s="197"/>
      <c r="O917" s="197"/>
      <c r="P917" s="197"/>
      <c r="Q917" s="197"/>
      <c r="R917" s="197"/>
      <c r="S917" s="197"/>
      <c r="T917" s="197"/>
      <c r="U917" s="197"/>
      <c r="V917" s="197"/>
      <c r="W917" s="197"/>
      <c r="X917" s="197"/>
      <c r="Y917" s="197"/>
      <c r="Z917" s="197"/>
    </row>
    <row r="918" ht="15.75" customHeight="1">
      <c r="A918" s="197"/>
      <c r="B918" s="197"/>
      <c r="C918" s="197"/>
      <c r="D918" s="197"/>
      <c r="E918" s="197"/>
      <c r="F918" s="197"/>
      <c r="G918" s="197"/>
      <c r="H918" s="197"/>
      <c r="I918" s="197"/>
      <c r="J918" s="197"/>
      <c r="K918" s="197"/>
      <c r="L918" s="197"/>
      <c r="M918" s="197"/>
      <c r="N918" s="197"/>
      <c r="O918" s="197"/>
      <c r="P918" s="197"/>
      <c r="Q918" s="197"/>
      <c r="R918" s="197"/>
      <c r="S918" s="197"/>
      <c r="T918" s="197"/>
      <c r="U918" s="197"/>
      <c r="V918" s="197"/>
      <c r="W918" s="197"/>
      <c r="X918" s="197"/>
      <c r="Y918" s="197"/>
      <c r="Z918" s="197"/>
    </row>
    <row r="919" ht="15.75" customHeight="1">
      <c r="A919" s="197"/>
      <c r="B919" s="197"/>
      <c r="C919" s="197"/>
      <c r="D919" s="197"/>
      <c r="E919" s="197"/>
      <c r="F919" s="197"/>
      <c r="G919" s="197"/>
      <c r="H919" s="197"/>
      <c r="I919" s="197"/>
      <c r="J919" s="197"/>
      <c r="K919" s="197"/>
      <c r="L919" s="197"/>
      <c r="M919" s="197"/>
      <c r="N919" s="197"/>
      <c r="O919" s="197"/>
      <c r="P919" s="197"/>
      <c r="Q919" s="197"/>
      <c r="R919" s="197"/>
      <c r="S919" s="197"/>
      <c r="T919" s="197"/>
      <c r="U919" s="197"/>
      <c r="V919" s="197"/>
      <c r="W919" s="197"/>
      <c r="X919" s="197"/>
      <c r="Y919" s="197"/>
      <c r="Z919" s="197"/>
    </row>
    <row r="920" ht="15.75" customHeight="1">
      <c r="A920" s="197"/>
      <c r="B920" s="197"/>
      <c r="C920" s="197"/>
      <c r="D920" s="197"/>
      <c r="E920" s="197"/>
      <c r="F920" s="197"/>
      <c r="G920" s="197"/>
      <c r="H920" s="197"/>
      <c r="I920" s="197"/>
      <c r="J920" s="197"/>
      <c r="K920" s="197"/>
      <c r="L920" s="197"/>
      <c r="M920" s="197"/>
      <c r="N920" s="197"/>
      <c r="O920" s="197"/>
      <c r="P920" s="197"/>
      <c r="Q920" s="197"/>
      <c r="R920" s="197"/>
      <c r="S920" s="197"/>
      <c r="T920" s="197"/>
      <c r="U920" s="197"/>
      <c r="V920" s="197"/>
      <c r="W920" s="197"/>
      <c r="X920" s="197"/>
      <c r="Y920" s="197"/>
      <c r="Z920" s="197"/>
    </row>
    <row r="921" ht="15.75" customHeight="1">
      <c r="A921" s="197"/>
      <c r="B921" s="197"/>
      <c r="C921" s="197"/>
      <c r="D921" s="197"/>
      <c r="E921" s="197"/>
      <c r="F921" s="197"/>
      <c r="G921" s="197"/>
      <c r="H921" s="197"/>
      <c r="I921" s="197"/>
      <c r="J921" s="197"/>
      <c r="K921" s="197"/>
      <c r="L921" s="197"/>
      <c r="M921" s="197"/>
      <c r="N921" s="197"/>
      <c r="O921" s="197"/>
      <c r="P921" s="197"/>
      <c r="Q921" s="197"/>
      <c r="R921" s="197"/>
      <c r="S921" s="197"/>
      <c r="T921" s="197"/>
      <c r="U921" s="197"/>
      <c r="V921" s="197"/>
      <c r="W921" s="197"/>
      <c r="X921" s="197"/>
      <c r="Y921" s="197"/>
      <c r="Z921" s="197"/>
    </row>
    <row r="922" ht="15.75" customHeight="1">
      <c r="A922" s="197"/>
      <c r="B922" s="197"/>
      <c r="C922" s="197"/>
      <c r="D922" s="197"/>
      <c r="E922" s="197"/>
      <c r="F922" s="197"/>
      <c r="G922" s="197"/>
      <c r="H922" s="197"/>
      <c r="I922" s="197"/>
      <c r="J922" s="197"/>
      <c r="K922" s="197"/>
      <c r="L922" s="197"/>
      <c r="M922" s="197"/>
      <c r="N922" s="197"/>
      <c r="O922" s="197"/>
      <c r="P922" s="197"/>
      <c r="Q922" s="197"/>
      <c r="R922" s="197"/>
      <c r="S922" s="197"/>
      <c r="T922" s="197"/>
      <c r="U922" s="197"/>
      <c r="V922" s="197"/>
      <c r="W922" s="197"/>
      <c r="X922" s="197"/>
      <c r="Y922" s="197"/>
      <c r="Z922" s="197"/>
    </row>
    <row r="923" ht="15.75" customHeight="1">
      <c r="A923" s="197"/>
      <c r="B923" s="197"/>
      <c r="C923" s="197"/>
      <c r="D923" s="197"/>
      <c r="E923" s="197"/>
      <c r="F923" s="197"/>
      <c r="G923" s="197"/>
      <c r="H923" s="197"/>
      <c r="I923" s="197"/>
      <c r="J923" s="197"/>
      <c r="K923" s="197"/>
      <c r="L923" s="197"/>
      <c r="M923" s="197"/>
      <c r="N923" s="197"/>
      <c r="O923" s="197"/>
      <c r="P923" s="197"/>
      <c r="Q923" s="197"/>
      <c r="R923" s="197"/>
      <c r="S923" s="197"/>
      <c r="T923" s="197"/>
      <c r="U923" s="197"/>
      <c r="V923" s="197"/>
      <c r="W923" s="197"/>
      <c r="X923" s="197"/>
      <c r="Y923" s="197"/>
      <c r="Z923" s="197"/>
    </row>
    <row r="924" ht="15.75" customHeight="1">
      <c r="A924" s="197"/>
      <c r="B924" s="197"/>
      <c r="C924" s="197"/>
      <c r="D924" s="197"/>
      <c r="E924" s="197"/>
      <c r="F924" s="197"/>
      <c r="G924" s="197"/>
      <c r="H924" s="197"/>
      <c r="I924" s="197"/>
      <c r="J924" s="197"/>
      <c r="K924" s="197"/>
      <c r="L924" s="197"/>
      <c r="M924" s="197"/>
      <c r="N924" s="197"/>
      <c r="O924" s="197"/>
      <c r="P924" s="197"/>
      <c r="Q924" s="197"/>
      <c r="R924" s="197"/>
      <c r="S924" s="197"/>
      <c r="T924" s="197"/>
      <c r="U924" s="197"/>
      <c r="V924" s="197"/>
      <c r="W924" s="197"/>
      <c r="X924" s="197"/>
      <c r="Y924" s="197"/>
      <c r="Z924" s="197"/>
    </row>
    <row r="925" ht="15.75" customHeight="1">
      <c r="A925" s="197"/>
      <c r="B925" s="197"/>
      <c r="C925" s="197"/>
      <c r="D925" s="197"/>
      <c r="E925" s="197"/>
      <c r="F925" s="197"/>
      <c r="G925" s="197"/>
      <c r="H925" s="197"/>
      <c r="I925" s="197"/>
      <c r="J925" s="197"/>
      <c r="K925" s="197"/>
      <c r="L925" s="197"/>
      <c r="M925" s="197"/>
      <c r="N925" s="197"/>
      <c r="O925" s="197"/>
      <c r="P925" s="197"/>
      <c r="Q925" s="197"/>
      <c r="R925" s="197"/>
      <c r="S925" s="197"/>
      <c r="T925" s="197"/>
      <c r="U925" s="197"/>
      <c r="V925" s="197"/>
      <c r="W925" s="197"/>
      <c r="X925" s="197"/>
      <c r="Y925" s="197"/>
      <c r="Z925" s="197"/>
    </row>
    <row r="926" ht="15.75" customHeight="1">
      <c r="A926" s="197"/>
      <c r="B926" s="197"/>
      <c r="C926" s="197"/>
      <c r="D926" s="197"/>
      <c r="E926" s="197"/>
      <c r="F926" s="197"/>
      <c r="G926" s="197"/>
      <c r="H926" s="197"/>
      <c r="I926" s="197"/>
      <c r="J926" s="197"/>
      <c r="K926" s="197"/>
      <c r="L926" s="197"/>
      <c r="M926" s="197"/>
      <c r="N926" s="197"/>
      <c r="O926" s="197"/>
      <c r="P926" s="197"/>
      <c r="Q926" s="197"/>
      <c r="R926" s="197"/>
      <c r="S926" s="197"/>
      <c r="T926" s="197"/>
      <c r="U926" s="197"/>
      <c r="V926" s="197"/>
      <c r="W926" s="197"/>
      <c r="X926" s="197"/>
      <c r="Y926" s="197"/>
      <c r="Z926" s="197"/>
    </row>
    <row r="927" ht="15.75" customHeight="1">
      <c r="A927" s="197"/>
      <c r="B927" s="197"/>
      <c r="C927" s="197"/>
      <c r="D927" s="197"/>
      <c r="E927" s="197"/>
      <c r="F927" s="197"/>
      <c r="G927" s="197"/>
      <c r="H927" s="197"/>
      <c r="I927" s="197"/>
      <c r="J927" s="197"/>
      <c r="K927" s="197"/>
      <c r="L927" s="197"/>
      <c r="M927" s="197"/>
      <c r="N927" s="197"/>
      <c r="O927" s="197"/>
      <c r="P927" s="197"/>
      <c r="Q927" s="197"/>
      <c r="R927" s="197"/>
      <c r="S927" s="197"/>
      <c r="T927" s="197"/>
      <c r="U927" s="197"/>
      <c r="V927" s="197"/>
      <c r="W927" s="197"/>
      <c r="X927" s="197"/>
      <c r="Y927" s="197"/>
      <c r="Z927" s="197"/>
    </row>
    <row r="928" ht="15.75" customHeight="1">
      <c r="A928" s="197"/>
      <c r="B928" s="197"/>
      <c r="C928" s="197"/>
      <c r="D928" s="197"/>
      <c r="E928" s="197"/>
      <c r="F928" s="197"/>
      <c r="G928" s="197"/>
      <c r="H928" s="197"/>
      <c r="I928" s="197"/>
      <c r="J928" s="197"/>
      <c r="K928" s="197"/>
      <c r="L928" s="197"/>
      <c r="M928" s="197"/>
      <c r="N928" s="197"/>
      <c r="O928" s="197"/>
      <c r="P928" s="197"/>
      <c r="Q928" s="197"/>
      <c r="R928" s="197"/>
      <c r="S928" s="197"/>
      <c r="T928" s="197"/>
      <c r="U928" s="197"/>
      <c r="V928" s="197"/>
      <c r="W928" s="197"/>
      <c r="X928" s="197"/>
      <c r="Y928" s="197"/>
      <c r="Z928" s="197"/>
    </row>
    <row r="929" ht="15.75" customHeight="1">
      <c r="A929" s="197"/>
      <c r="B929" s="197"/>
      <c r="C929" s="197"/>
      <c r="D929" s="197"/>
      <c r="E929" s="197"/>
      <c r="F929" s="197"/>
      <c r="G929" s="197"/>
      <c r="H929" s="197"/>
      <c r="I929" s="197"/>
      <c r="J929" s="197"/>
      <c r="K929" s="197"/>
      <c r="L929" s="197"/>
      <c r="M929" s="197"/>
      <c r="N929" s="197"/>
      <c r="O929" s="197"/>
      <c r="P929" s="197"/>
      <c r="Q929" s="197"/>
      <c r="R929" s="197"/>
      <c r="S929" s="197"/>
      <c r="T929" s="197"/>
      <c r="U929" s="197"/>
      <c r="V929" s="197"/>
      <c r="W929" s="197"/>
      <c r="X929" s="197"/>
      <c r="Y929" s="197"/>
      <c r="Z929" s="197"/>
    </row>
    <row r="930" ht="15.75" customHeight="1">
      <c r="A930" s="197"/>
      <c r="B930" s="197"/>
      <c r="C930" s="197"/>
      <c r="D930" s="197"/>
      <c r="E930" s="197"/>
      <c r="F930" s="197"/>
      <c r="G930" s="197"/>
      <c r="H930" s="197"/>
      <c r="I930" s="197"/>
      <c r="J930" s="197"/>
      <c r="K930" s="197"/>
      <c r="L930" s="197"/>
      <c r="M930" s="197"/>
      <c r="N930" s="197"/>
      <c r="O930" s="197"/>
      <c r="P930" s="197"/>
      <c r="Q930" s="197"/>
      <c r="R930" s="197"/>
      <c r="S930" s="197"/>
      <c r="T930" s="197"/>
      <c r="U930" s="197"/>
      <c r="V930" s="197"/>
      <c r="W930" s="197"/>
      <c r="X930" s="197"/>
      <c r="Y930" s="197"/>
      <c r="Z930" s="197"/>
    </row>
    <row r="931" ht="15.75" customHeight="1">
      <c r="A931" s="197"/>
      <c r="B931" s="197"/>
      <c r="C931" s="197"/>
      <c r="D931" s="197"/>
      <c r="E931" s="197"/>
      <c r="F931" s="197"/>
      <c r="G931" s="197"/>
      <c r="H931" s="197"/>
      <c r="I931" s="197"/>
      <c r="J931" s="197"/>
      <c r="K931" s="197"/>
      <c r="L931" s="197"/>
      <c r="M931" s="197"/>
      <c r="N931" s="197"/>
      <c r="O931" s="197"/>
      <c r="P931" s="197"/>
      <c r="Q931" s="197"/>
      <c r="R931" s="197"/>
      <c r="S931" s="197"/>
      <c r="T931" s="197"/>
      <c r="U931" s="197"/>
      <c r="V931" s="197"/>
      <c r="W931" s="197"/>
      <c r="X931" s="197"/>
      <c r="Y931" s="197"/>
      <c r="Z931" s="197"/>
    </row>
    <row r="932" ht="15.75" customHeight="1">
      <c r="A932" s="197"/>
      <c r="B932" s="197"/>
      <c r="C932" s="197"/>
      <c r="D932" s="197"/>
      <c r="E932" s="197"/>
      <c r="F932" s="197"/>
      <c r="G932" s="197"/>
      <c r="H932" s="197"/>
      <c r="I932" s="197"/>
      <c r="J932" s="197"/>
      <c r="K932" s="197"/>
      <c r="L932" s="197"/>
      <c r="M932" s="197"/>
      <c r="N932" s="197"/>
      <c r="O932" s="197"/>
      <c r="P932" s="197"/>
      <c r="Q932" s="197"/>
      <c r="R932" s="197"/>
      <c r="S932" s="197"/>
      <c r="T932" s="197"/>
      <c r="U932" s="197"/>
      <c r="V932" s="197"/>
      <c r="W932" s="197"/>
      <c r="X932" s="197"/>
      <c r="Y932" s="197"/>
      <c r="Z932" s="197"/>
    </row>
    <row r="933" ht="15.75" customHeight="1">
      <c r="A933" s="197"/>
      <c r="B933" s="197"/>
      <c r="C933" s="197"/>
      <c r="D933" s="197"/>
      <c r="E933" s="197"/>
      <c r="F933" s="197"/>
      <c r="G933" s="197"/>
      <c r="H933" s="197"/>
      <c r="I933" s="197"/>
      <c r="J933" s="197"/>
      <c r="K933" s="197"/>
      <c r="L933" s="197"/>
      <c r="M933" s="197"/>
      <c r="N933" s="197"/>
      <c r="O933" s="197"/>
      <c r="P933" s="197"/>
      <c r="Q933" s="197"/>
      <c r="R933" s="197"/>
      <c r="S933" s="197"/>
      <c r="T933" s="197"/>
      <c r="U933" s="197"/>
      <c r="V933" s="197"/>
      <c r="W933" s="197"/>
      <c r="X933" s="197"/>
      <c r="Y933" s="197"/>
      <c r="Z933" s="197"/>
    </row>
    <row r="934" ht="15.75" customHeight="1">
      <c r="A934" s="197"/>
      <c r="B934" s="197"/>
      <c r="C934" s="197"/>
      <c r="D934" s="197"/>
      <c r="E934" s="197"/>
      <c r="F934" s="197"/>
      <c r="G934" s="197"/>
      <c r="H934" s="197"/>
      <c r="I934" s="197"/>
      <c r="J934" s="197"/>
      <c r="K934" s="197"/>
      <c r="L934" s="197"/>
      <c r="M934" s="197"/>
      <c r="N934" s="197"/>
      <c r="O934" s="197"/>
      <c r="P934" s="197"/>
      <c r="Q934" s="197"/>
      <c r="R934" s="197"/>
      <c r="S934" s="197"/>
      <c r="T934" s="197"/>
      <c r="U934" s="197"/>
      <c r="V934" s="197"/>
      <c r="W934" s="197"/>
      <c r="X934" s="197"/>
      <c r="Y934" s="197"/>
      <c r="Z934" s="197"/>
    </row>
    <row r="935" ht="15.75" customHeight="1">
      <c r="A935" s="197"/>
      <c r="B935" s="197"/>
      <c r="C935" s="197"/>
      <c r="D935" s="197"/>
      <c r="E935" s="197"/>
      <c r="F935" s="197"/>
      <c r="G935" s="197"/>
      <c r="H935" s="197"/>
      <c r="I935" s="197"/>
      <c r="J935" s="197"/>
      <c r="K935" s="197"/>
      <c r="L935" s="197"/>
      <c r="M935" s="197"/>
      <c r="N935" s="197"/>
      <c r="O935" s="197"/>
      <c r="P935" s="197"/>
      <c r="Q935" s="197"/>
      <c r="R935" s="197"/>
      <c r="S935" s="197"/>
      <c r="T935" s="197"/>
      <c r="U935" s="197"/>
      <c r="V935" s="197"/>
      <c r="W935" s="197"/>
      <c r="X935" s="197"/>
      <c r="Y935" s="197"/>
      <c r="Z935" s="197"/>
    </row>
    <row r="936" ht="15.75" customHeight="1">
      <c r="A936" s="197"/>
      <c r="B936" s="197"/>
      <c r="C936" s="197"/>
      <c r="D936" s="197"/>
      <c r="E936" s="197"/>
      <c r="F936" s="197"/>
      <c r="G936" s="197"/>
      <c r="H936" s="197"/>
      <c r="I936" s="197"/>
      <c r="J936" s="197"/>
      <c r="K936" s="197"/>
      <c r="L936" s="197"/>
      <c r="M936" s="197"/>
      <c r="N936" s="197"/>
      <c r="O936" s="197"/>
      <c r="P936" s="197"/>
      <c r="Q936" s="197"/>
      <c r="R936" s="197"/>
      <c r="S936" s="197"/>
      <c r="T936" s="197"/>
      <c r="U936" s="197"/>
      <c r="V936" s="197"/>
      <c r="W936" s="197"/>
      <c r="X936" s="197"/>
      <c r="Y936" s="197"/>
      <c r="Z936" s="197"/>
    </row>
    <row r="937" ht="15.75" customHeight="1">
      <c r="A937" s="197"/>
      <c r="B937" s="197"/>
      <c r="C937" s="197"/>
      <c r="D937" s="197"/>
      <c r="E937" s="197"/>
      <c r="F937" s="197"/>
      <c r="G937" s="197"/>
      <c r="H937" s="197"/>
      <c r="I937" s="197"/>
      <c r="J937" s="197"/>
      <c r="K937" s="197"/>
      <c r="L937" s="197"/>
      <c r="M937" s="197"/>
      <c r="N937" s="197"/>
      <c r="O937" s="197"/>
      <c r="P937" s="197"/>
      <c r="Q937" s="197"/>
      <c r="R937" s="197"/>
      <c r="S937" s="197"/>
      <c r="T937" s="197"/>
      <c r="U937" s="197"/>
      <c r="V937" s="197"/>
      <c r="W937" s="197"/>
      <c r="X937" s="197"/>
      <c r="Y937" s="197"/>
      <c r="Z937" s="197"/>
    </row>
    <row r="938" ht="15.75" customHeight="1">
      <c r="A938" s="197"/>
      <c r="B938" s="197"/>
      <c r="C938" s="197"/>
      <c r="D938" s="197"/>
      <c r="E938" s="197"/>
      <c r="F938" s="197"/>
      <c r="G938" s="197"/>
      <c r="H938" s="197"/>
      <c r="I938" s="197"/>
      <c r="J938" s="197"/>
      <c r="K938" s="197"/>
      <c r="L938" s="197"/>
      <c r="M938" s="197"/>
      <c r="N938" s="197"/>
      <c r="O938" s="197"/>
      <c r="P938" s="197"/>
      <c r="Q938" s="197"/>
      <c r="R938" s="197"/>
      <c r="S938" s="197"/>
      <c r="T938" s="197"/>
      <c r="U938" s="197"/>
      <c r="V938" s="197"/>
      <c r="W938" s="197"/>
      <c r="X938" s="197"/>
      <c r="Y938" s="197"/>
      <c r="Z938" s="197"/>
    </row>
    <row r="939" ht="15.75" customHeight="1">
      <c r="A939" s="197"/>
      <c r="B939" s="197"/>
      <c r="C939" s="197"/>
      <c r="D939" s="197"/>
      <c r="E939" s="197"/>
      <c r="F939" s="197"/>
      <c r="G939" s="197"/>
      <c r="H939" s="197"/>
      <c r="I939" s="197"/>
      <c r="J939" s="197"/>
      <c r="K939" s="197"/>
      <c r="L939" s="197"/>
      <c r="M939" s="197"/>
      <c r="N939" s="197"/>
      <c r="O939" s="197"/>
      <c r="P939" s="197"/>
      <c r="Q939" s="197"/>
      <c r="R939" s="197"/>
      <c r="S939" s="197"/>
      <c r="T939" s="197"/>
      <c r="U939" s="197"/>
      <c r="V939" s="197"/>
      <c r="W939" s="197"/>
      <c r="X939" s="197"/>
      <c r="Y939" s="197"/>
      <c r="Z939" s="197"/>
    </row>
    <row r="940" ht="15.75" customHeight="1">
      <c r="A940" s="197"/>
      <c r="B940" s="197"/>
      <c r="C940" s="197"/>
      <c r="D940" s="197"/>
      <c r="E940" s="197"/>
      <c r="F940" s="197"/>
      <c r="G940" s="197"/>
      <c r="H940" s="197"/>
      <c r="I940" s="197"/>
      <c r="J940" s="197"/>
      <c r="K940" s="197"/>
      <c r="L940" s="197"/>
      <c r="M940" s="197"/>
      <c r="N940" s="197"/>
      <c r="O940" s="197"/>
      <c r="P940" s="197"/>
      <c r="Q940" s="197"/>
      <c r="R940" s="197"/>
      <c r="S940" s="197"/>
      <c r="T940" s="197"/>
      <c r="U940" s="197"/>
      <c r="V940" s="197"/>
      <c r="W940" s="197"/>
      <c r="X940" s="197"/>
      <c r="Y940" s="197"/>
      <c r="Z940" s="197"/>
    </row>
    <row r="941" ht="15.75" customHeight="1">
      <c r="A941" s="197"/>
      <c r="B941" s="197"/>
      <c r="C941" s="197"/>
      <c r="D941" s="197"/>
      <c r="E941" s="197"/>
      <c r="F941" s="197"/>
      <c r="G941" s="197"/>
      <c r="H941" s="197"/>
      <c r="I941" s="197"/>
      <c r="J941" s="197"/>
      <c r="K941" s="197"/>
      <c r="L941" s="197"/>
      <c r="M941" s="197"/>
      <c r="N941" s="197"/>
      <c r="O941" s="197"/>
      <c r="P941" s="197"/>
      <c r="Q941" s="197"/>
      <c r="R941" s="197"/>
      <c r="S941" s="197"/>
      <c r="T941" s="197"/>
      <c r="U941" s="197"/>
      <c r="V941" s="197"/>
      <c r="W941" s="197"/>
      <c r="X941" s="197"/>
      <c r="Y941" s="197"/>
      <c r="Z941" s="197"/>
    </row>
    <row r="942" ht="15.75" customHeight="1">
      <c r="A942" s="197"/>
      <c r="B942" s="197"/>
      <c r="C942" s="197"/>
      <c r="D942" s="197"/>
      <c r="E942" s="197"/>
      <c r="F942" s="197"/>
      <c r="G942" s="197"/>
      <c r="H942" s="197"/>
      <c r="I942" s="197"/>
      <c r="J942" s="197"/>
      <c r="K942" s="197"/>
      <c r="L942" s="197"/>
      <c r="M942" s="197"/>
      <c r="N942" s="197"/>
      <c r="O942" s="197"/>
      <c r="P942" s="197"/>
      <c r="Q942" s="197"/>
      <c r="R942" s="197"/>
      <c r="S942" s="197"/>
      <c r="T942" s="197"/>
      <c r="U942" s="197"/>
      <c r="V942" s="197"/>
      <c r="W942" s="197"/>
      <c r="X942" s="197"/>
      <c r="Y942" s="197"/>
      <c r="Z942" s="197"/>
    </row>
    <row r="943" ht="15.75" customHeight="1">
      <c r="A943" s="197"/>
      <c r="B943" s="197"/>
      <c r="C943" s="197"/>
      <c r="D943" s="197"/>
      <c r="E943" s="197"/>
      <c r="F943" s="197"/>
      <c r="G943" s="197"/>
      <c r="H943" s="197"/>
      <c r="I943" s="197"/>
      <c r="J943" s="197"/>
      <c r="K943" s="197"/>
      <c r="L943" s="197"/>
      <c r="M943" s="197"/>
      <c r="N943" s="197"/>
      <c r="O943" s="197"/>
      <c r="P943" s="197"/>
      <c r="Q943" s="197"/>
      <c r="R943" s="197"/>
      <c r="S943" s="197"/>
      <c r="T943" s="197"/>
      <c r="U943" s="197"/>
      <c r="V943" s="197"/>
      <c r="W943" s="197"/>
      <c r="X943" s="197"/>
      <c r="Y943" s="197"/>
      <c r="Z943" s="197"/>
    </row>
    <row r="944" ht="15.75" customHeight="1">
      <c r="A944" s="197"/>
      <c r="B944" s="197"/>
      <c r="C944" s="197"/>
      <c r="D944" s="197"/>
      <c r="E944" s="197"/>
      <c r="F944" s="197"/>
      <c r="G944" s="197"/>
      <c r="H944" s="197"/>
      <c r="I944" s="197"/>
      <c r="J944" s="197"/>
      <c r="K944" s="197"/>
      <c r="L944" s="197"/>
      <c r="M944" s="197"/>
      <c r="N944" s="197"/>
      <c r="O944" s="197"/>
      <c r="P944" s="197"/>
      <c r="Q944" s="197"/>
      <c r="R944" s="197"/>
      <c r="S944" s="197"/>
      <c r="T944" s="197"/>
      <c r="U944" s="197"/>
      <c r="V944" s="197"/>
      <c r="W944" s="197"/>
      <c r="X944" s="197"/>
      <c r="Y944" s="197"/>
      <c r="Z944" s="197"/>
    </row>
    <row r="945" ht="15.75" customHeight="1">
      <c r="A945" s="197"/>
      <c r="B945" s="197"/>
      <c r="C945" s="197"/>
      <c r="D945" s="197"/>
      <c r="E945" s="197"/>
      <c r="F945" s="197"/>
      <c r="G945" s="197"/>
      <c r="H945" s="197"/>
      <c r="I945" s="197"/>
      <c r="J945" s="197"/>
      <c r="K945" s="197"/>
      <c r="L945" s="197"/>
      <c r="M945" s="197"/>
      <c r="N945" s="197"/>
      <c r="O945" s="197"/>
      <c r="P945" s="197"/>
      <c r="Q945" s="197"/>
      <c r="R945" s="197"/>
      <c r="S945" s="197"/>
      <c r="T945" s="197"/>
      <c r="U945" s="197"/>
      <c r="V945" s="197"/>
      <c r="W945" s="197"/>
      <c r="X945" s="197"/>
      <c r="Y945" s="197"/>
      <c r="Z945" s="197"/>
    </row>
    <row r="946" ht="15.75" customHeight="1">
      <c r="A946" s="197"/>
      <c r="B946" s="197"/>
      <c r="C946" s="197"/>
      <c r="D946" s="197"/>
      <c r="E946" s="197"/>
      <c r="F946" s="197"/>
      <c r="G946" s="197"/>
      <c r="H946" s="197"/>
      <c r="I946" s="197"/>
      <c r="J946" s="197"/>
      <c r="K946" s="197"/>
      <c r="L946" s="197"/>
      <c r="M946" s="197"/>
      <c r="N946" s="197"/>
      <c r="O946" s="197"/>
      <c r="P946" s="197"/>
      <c r="Q946" s="197"/>
      <c r="R946" s="197"/>
      <c r="S946" s="197"/>
      <c r="T946" s="197"/>
      <c r="U946" s="197"/>
      <c r="V946" s="197"/>
      <c r="W946" s="197"/>
      <c r="X946" s="197"/>
      <c r="Y946" s="197"/>
      <c r="Z946" s="197"/>
    </row>
    <row r="947" ht="15.75" customHeight="1">
      <c r="A947" s="197"/>
      <c r="B947" s="197"/>
      <c r="C947" s="197"/>
      <c r="D947" s="197"/>
      <c r="E947" s="197"/>
      <c r="F947" s="197"/>
      <c r="G947" s="197"/>
      <c r="H947" s="197"/>
      <c r="I947" s="197"/>
      <c r="J947" s="197"/>
      <c r="K947" s="197"/>
      <c r="L947" s="197"/>
      <c r="M947" s="197"/>
      <c r="N947" s="197"/>
      <c r="O947" s="197"/>
      <c r="P947" s="197"/>
      <c r="Q947" s="197"/>
      <c r="R947" s="197"/>
      <c r="S947" s="197"/>
      <c r="T947" s="197"/>
      <c r="U947" s="197"/>
      <c r="V947" s="197"/>
      <c r="W947" s="197"/>
      <c r="X947" s="197"/>
      <c r="Y947" s="197"/>
      <c r="Z947" s="197"/>
    </row>
    <row r="948" ht="15.75" customHeight="1">
      <c r="A948" s="197"/>
      <c r="B948" s="197"/>
      <c r="C948" s="197"/>
      <c r="D948" s="197"/>
      <c r="E948" s="197"/>
      <c r="F948" s="197"/>
      <c r="G948" s="197"/>
      <c r="H948" s="197"/>
      <c r="I948" s="197"/>
      <c r="J948" s="197"/>
      <c r="K948" s="197"/>
      <c r="L948" s="197"/>
      <c r="M948" s="197"/>
      <c r="N948" s="197"/>
      <c r="O948" s="197"/>
      <c r="P948" s="197"/>
      <c r="Q948" s="197"/>
      <c r="R948" s="197"/>
      <c r="S948" s="197"/>
      <c r="T948" s="197"/>
      <c r="U948" s="197"/>
      <c r="V948" s="197"/>
      <c r="W948" s="197"/>
      <c r="X948" s="197"/>
      <c r="Y948" s="197"/>
      <c r="Z948" s="197"/>
    </row>
    <row r="949" ht="15.75" customHeight="1">
      <c r="A949" s="197"/>
      <c r="B949" s="197"/>
      <c r="C949" s="197"/>
      <c r="D949" s="197"/>
      <c r="E949" s="197"/>
      <c r="F949" s="197"/>
      <c r="G949" s="197"/>
      <c r="H949" s="197"/>
      <c r="I949" s="197"/>
      <c r="J949" s="197"/>
      <c r="K949" s="197"/>
      <c r="L949" s="197"/>
      <c r="M949" s="197"/>
      <c r="N949" s="197"/>
      <c r="O949" s="197"/>
      <c r="P949" s="197"/>
      <c r="Q949" s="197"/>
      <c r="R949" s="197"/>
      <c r="S949" s="197"/>
      <c r="T949" s="197"/>
      <c r="U949" s="197"/>
      <c r="V949" s="197"/>
      <c r="W949" s="197"/>
      <c r="X949" s="197"/>
      <c r="Y949" s="197"/>
      <c r="Z949" s="197"/>
    </row>
    <row r="950" ht="15.75" customHeight="1">
      <c r="A950" s="197"/>
      <c r="B950" s="197"/>
      <c r="C950" s="197"/>
      <c r="D950" s="197"/>
      <c r="E950" s="197"/>
      <c r="F950" s="197"/>
      <c r="G950" s="197"/>
      <c r="H950" s="197"/>
      <c r="I950" s="197"/>
      <c r="J950" s="197"/>
      <c r="K950" s="197"/>
      <c r="L950" s="197"/>
      <c r="M950" s="197"/>
      <c r="N950" s="197"/>
      <c r="O950" s="197"/>
      <c r="P950" s="197"/>
      <c r="Q950" s="197"/>
      <c r="R950" s="197"/>
      <c r="S950" s="197"/>
      <c r="T950" s="197"/>
      <c r="U950" s="197"/>
      <c r="V950" s="197"/>
      <c r="W950" s="197"/>
      <c r="X950" s="197"/>
      <c r="Y950" s="197"/>
      <c r="Z950" s="197"/>
    </row>
    <row r="951" ht="15.75" customHeight="1">
      <c r="A951" s="197"/>
      <c r="B951" s="197"/>
      <c r="C951" s="197"/>
      <c r="D951" s="197"/>
      <c r="E951" s="197"/>
      <c r="F951" s="197"/>
      <c r="G951" s="197"/>
      <c r="H951" s="197"/>
      <c r="I951" s="197"/>
      <c r="J951" s="197"/>
      <c r="K951" s="197"/>
      <c r="L951" s="197"/>
      <c r="M951" s="197"/>
      <c r="N951" s="197"/>
      <c r="O951" s="197"/>
      <c r="P951" s="197"/>
      <c r="Q951" s="197"/>
      <c r="R951" s="197"/>
      <c r="S951" s="197"/>
      <c r="T951" s="197"/>
      <c r="U951" s="197"/>
      <c r="V951" s="197"/>
      <c r="W951" s="197"/>
      <c r="X951" s="197"/>
      <c r="Y951" s="197"/>
      <c r="Z951" s="197"/>
    </row>
    <row r="952" ht="15.75" customHeight="1">
      <c r="A952" s="197"/>
      <c r="B952" s="197"/>
      <c r="C952" s="197"/>
      <c r="D952" s="197"/>
      <c r="E952" s="197"/>
      <c r="F952" s="197"/>
      <c r="G952" s="197"/>
      <c r="H952" s="197"/>
      <c r="I952" s="197"/>
      <c r="J952" s="197"/>
      <c r="K952" s="197"/>
      <c r="L952" s="197"/>
      <c r="M952" s="197"/>
      <c r="N952" s="197"/>
      <c r="O952" s="197"/>
      <c r="P952" s="197"/>
      <c r="Q952" s="197"/>
      <c r="R952" s="197"/>
      <c r="S952" s="197"/>
      <c r="T952" s="197"/>
      <c r="U952" s="197"/>
      <c r="V952" s="197"/>
      <c r="W952" s="197"/>
      <c r="X952" s="197"/>
      <c r="Y952" s="197"/>
      <c r="Z952" s="197"/>
    </row>
    <row r="953" ht="15.75" customHeight="1">
      <c r="A953" s="197"/>
      <c r="B953" s="197"/>
      <c r="C953" s="197"/>
      <c r="D953" s="197"/>
      <c r="E953" s="197"/>
      <c r="F953" s="197"/>
      <c r="G953" s="197"/>
      <c r="H953" s="197"/>
      <c r="I953" s="197"/>
      <c r="J953" s="197"/>
      <c r="K953" s="197"/>
      <c r="L953" s="197"/>
      <c r="M953" s="197"/>
      <c r="N953" s="197"/>
      <c r="O953" s="197"/>
      <c r="P953" s="197"/>
      <c r="Q953" s="197"/>
      <c r="R953" s="197"/>
      <c r="S953" s="197"/>
      <c r="T953" s="197"/>
      <c r="U953" s="197"/>
      <c r="V953" s="197"/>
      <c r="W953" s="197"/>
      <c r="X953" s="197"/>
      <c r="Y953" s="197"/>
      <c r="Z953" s="197"/>
    </row>
    <row r="954" ht="15.75" customHeight="1">
      <c r="A954" s="197"/>
      <c r="B954" s="197"/>
      <c r="C954" s="197"/>
      <c r="D954" s="197"/>
      <c r="E954" s="197"/>
      <c r="F954" s="197"/>
      <c r="G954" s="197"/>
      <c r="H954" s="197"/>
      <c r="I954" s="197"/>
      <c r="J954" s="197"/>
      <c r="K954" s="197"/>
      <c r="L954" s="197"/>
      <c r="M954" s="197"/>
      <c r="N954" s="197"/>
      <c r="O954" s="197"/>
      <c r="P954" s="197"/>
      <c r="Q954" s="197"/>
      <c r="R954" s="197"/>
      <c r="S954" s="197"/>
      <c r="T954" s="197"/>
      <c r="U954" s="197"/>
      <c r="V954" s="197"/>
      <c r="W954" s="197"/>
      <c r="X954" s="197"/>
      <c r="Y954" s="197"/>
      <c r="Z954" s="197"/>
    </row>
    <row r="955" ht="15.75" customHeight="1">
      <c r="A955" s="197"/>
      <c r="B955" s="197"/>
      <c r="C955" s="197"/>
      <c r="D955" s="197"/>
      <c r="E955" s="197"/>
      <c r="F955" s="197"/>
      <c r="G955" s="197"/>
      <c r="H955" s="197"/>
      <c r="I955" s="197"/>
      <c r="J955" s="197"/>
      <c r="K955" s="197"/>
      <c r="L955" s="197"/>
      <c r="M955" s="197"/>
      <c r="N955" s="197"/>
      <c r="O955" s="197"/>
      <c r="P955" s="197"/>
      <c r="Q955" s="197"/>
      <c r="R955" s="197"/>
      <c r="S955" s="197"/>
      <c r="T955" s="197"/>
      <c r="U955" s="197"/>
      <c r="V955" s="197"/>
      <c r="W955" s="197"/>
      <c r="X955" s="197"/>
      <c r="Y955" s="197"/>
      <c r="Z955" s="197"/>
    </row>
    <row r="956" ht="15.75" customHeight="1">
      <c r="A956" s="197"/>
      <c r="B956" s="197"/>
      <c r="C956" s="197"/>
      <c r="D956" s="197"/>
      <c r="E956" s="197"/>
      <c r="F956" s="197"/>
      <c r="G956" s="197"/>
      <c r="H956" s="197"/>
      <c r="I956" s="197"/>
      <c r="J956" s="197"/>
      <c r="K956" s="197"/>
      <c r="L956" s="197"/>
      <c r="M956" s="197"/>
      <c r="N956" s="197"/>
      <c r="O956" s="197"/>
      <c r="P956" s="197"/>
      <c r="Q956" s="197"/>
      <c r="R956" s="197"/>
      <c r="S956" s="197"/>
      <c r="T956" s="197"/>
      <c r="U956" s="197"/>
      <c r="V956" s="197"/>
      <c r="W956" s="197"/>
      <c r="X956" s="197"/>
      <c r="Y956" s="197"/>
      <c r="Z956" s="197"/>
    </row>
    <row r="957" ht="15.75" customHeight="1">
      <c r="A957" s="197"/>
      <c r="B957" s="197"/>
      <c r="C957" s="197"/>
      <c r="D957" s="197"/>
      <c r="E957" s="197"/>
      <c r="F957" s="197"/>
      <c r="G957" s="197"/>
      <c r="H957" s="197"/>
      <c r="I957" s="197"/>
      <c r="J957" s="197"/>
      <c r="K957" s="197"/>
      <c r="L957" s="197"/>
      <c r="M957" s="197"/>
      <c r="N957" s="197"/>
      <c r="O957" s="197"/>
      <c r="P957" s="197"/>
      <c r="Q957" s="197"/>
      <c r="R957" s="197"/>
      <c r="S957" s="197"/>
      <c r="T957" s="197"/>
      <c r="U957" s="197"/>
      <c r="V957" s="197"/>
      <c r="W957" s="197"/>
      <c r="X957" s="197"/>
      <c r="Y957" s="197"/>
      <c r="Z957" s="197"/>
    </row>
    <row r="958" ht="15.75" customHeight="1">
      <c r="A958" s="197"/>
      <c r="B958" s="197"/>
      <c r="C958" s="197"/>
      <c r="D958" s="197"/>
      <c r="E958" s="197"/>
      <c r="F958" s="197"/>
      <c r="G958" s="197"/>
      <c r="H958" s="197"/>
      <c r="I958" s="197"/>
      <c r="J958" s="197"/>
      <c r="K958" s="197"/>
      <c r="L958" s="197"/>
      <c r="M958" s="197"/>
      <c r="N958" s="197"/>
      <c r="O958" s="197"/>
      <c r="P958" s="197"/>
      <c r="Q958" s="197"/>
      <c r="R958" s="197"/>
      <c r="S958" s="197"/>
      <c r="T958" s="197"/>
      <c r="U958" s="197"/>
      <c r="V958" s="197"/>
      <c r="W958" s="197"/>
      <c r="X958" s="197"/>
      <c r="Y958" s="197"/>
      <c r="Z958" s="197"/>
    </row>
    <row r="959" ht="15.75" customHeight="1">
      <c r="A959" s="197"/>
      <c r="B959" s="197"/>
      <c r="C959" s="197"/>
      <c r="D959" s="197"/>
      <c r="E959" s="197"/>
      <c r="F959" s="197"/>
      <c r="G959" s="197"/>
      <c r="H959" s="197"/>
      <c r="I959" s="197"/>
      <c r="J959" s="197"/>
      <c r="K959" s="197"/>
      <c r="L959" s="197"/>
      <c r="M959" s="197"/>
      <c r="N959" s="197"/>
      <c r="O959" s="197"/>
      <c r="P959" s="197"/>
      <c r="Q959" s="197"/>
      <c r="R959" s="197"/>
      <c r="S959" s="197"/>
      <c r="T959" s="197"/>
      <c r="U959" s="197"/>
      <c r="V959" s="197"/>
      <c r="W959" s="197"/>
      <c r="X959" s="197"/>
      <c r="Y959" s="197"/>
      <c r="Z959" s="197"/>
    </row>
    <row r="960" ht="15.75" customHeight="1">
      <c r="A960" s="197"/>
      <c r="B960" s="197"/>
      <c r="C960" s="197"/>
      <c r="D960" s="197"/>
      <c r="E960" s="197"/>
      <c r="F960" s="197"/>
      <c r="G960" s="197"/>
      <c r="H960" s="197"/>
      <c r="I960" s="197"/>
      <c r="J960" s="197"/>
      <c r="K960" s="197"/>
      <c r="L960" s="197"/>
      <c r="M960" s="197"/>
      <c r="N960" s="197"/>
      <c r="O960" s="197"/>
      <c r="P960" s="197"/>
      <c r="Q960" s="197"/>
      <c r="R960" s="197"/>
      <c r="S960" s="197"/>
      <c r="T960" s="197"/>
      <c r="U960" s="197"/>
      <c r="V960" s="197"/>
      <c r="W960" s="197"/>
      <c r="X960" s="197"/>
      <c r="Y960" s="197"/>
      <c r="Z960" s="197"/>
    </row>
    <row r="961" ht="15.75" customHeight="1">
      <c r="A961" s="197"/>
      <c r="B961" s="197"/>
      <c r="C961" s="197"/>
      <c r="D961" s="197"/>
      <c r="E961" s="197"/>
      <c r="F961" s="197"/>
      <c r="G961" s="197"/>
      <c r="H961" s="197"/>
      <c r="I961" s="197"/>
      <c r="J961" s="197"/>
      <c r="K961" s="197"/>
      <c r="L961" s="197"/>
      <c r="M961" s="197"/>
      <c r="N961" s="197"/>
      <c r="O961" s="197"/>
      <c r="P961" s="197"/>
      <c r="Q961" s="197"/>
      <c r="R961" s="197"/>
      <c r="S961" s="197"/>
      <c r="T961" s="197"/>
      <c r="U961" s="197"/>
      <c r="V961" s="197"/>
      <c r="W961" s="197"/>
      <c r="X961" s="197"/>
      <c r="Y961" s="197"/>
      <c r="Z961" s="197"/>
    </row>
    <row r="962" ht="15.75" customHeight="1">
      <c r="A962" s="197"/>
      <c r="B962" s="197"/>
      <c r="C962" s="197"/>
      <c r="D962" s="197"/>
      <c r="E962" s="197"/>
      <c r="F962" s="197"/>
      <c r="G962" s="197"/>
      <c r="H962" s="197"/>
      <c r="I962" s="197"/>
      <c r="J962" s="197"/>
      <c r="K962" s="197"/>
      <c r="L962" s="197"/>
      <c r="M962" s="197"/>
      <c r="N962" s="197"/>
      <c r="O962" s="197"/>
      <c r="P962" s="197"/>
      <c r="Q962" s="197"/>
      <c r="R962" s="197"/>
      <c r="S962" s="197"/>
      <c r="T962" s="197"/>
      <c r="U962" s="197"/>
      <c r="V962" s="197"/>
      <c r="W962" s="197"/>
      <c r="X962" s="197"/>
      <c r="Y962" s="197"/>
      <c r="Z962" s="197"/>
    </row>
    <row r="963" ht="15.75" customHeight="1">
      <c r="A963" s="197"/>
      <c r="B963" s="197"/>
      <c r="C963" s="197"/>
      <c r="D963" s="197"/>
      <c r="E963" s="197"/>
      <c r="F963" s="197"/>
      <c r="G963" s="197"/>
      <c r="H963" s="197"/>
      <c r="I963" s="197"/>
      <c r="J963" s="197"/>
      <c r="K963" s="197"/>
      <c r="L963" s="197"/>
      <c r="M963" s="197"/>
      <c r="N963" s="197"/>
      <c r="O963" s="197"/>
      <c r="P963" s="197"/>
      <c r="Q963" s="197"/>
      <c r="R963" s="197"/>
      <c r="S963" s="197"/>
      <c r="T963" s="197"/>
      <c r="U963" s="197"/>
      <c r="V963" s="197"/>
      <c r="W963" s="197"/>
      <c r="X963" s="197"/>
      <c r="Y963" s="197"/>
      <c r="Z963" s="197"/>
    </row>
    <row r="964" ht="15.75" customHeight="1">
      <c r="A964" s="197"/>
      <c r="B964" s="197"/>
      <c r="C964" s="197"/>
      <c r="D964" s="197"/>
      <c r="E964" s="197"/>
      <c r="F964" s="197"/>
      <c r="G964" s="197"/>
      <c r="H964" s="197"/>
      <c r="I964" s="197"/>
      <c r="J964" s="197"/>
      <c r="K964" s="197"/>
      <c r="L964" s="197"/>
      <c r="M964" s="197"/>
      <c r="N964" s="197"/>
      <c r="O964" s="197"/>
      <c r="P964" s="197"/>
      <c r="Q964" s="197"/>
      <c r="R964" s="197"/>
      <c r="S964" s="197"/>
      <c r="T964" s="197"/>
      <c r="U964" s="197"/>
      <c r="V964" s="197"/>
      <c r="W964" s="197"/>
      <c r="X964" s="197"/>
      <c r="Y964" s="197"/>
      <c r="Z964" s="197"/>
    </row>
    <row r="965" ht="15.75" customHeight="1">
      <c r="A965" s="197"/>
      <c r="B965" s="197"/>
      <c r="C965" s="197"/>
      <c r="D965" s="197"/>
      <c r="E965" s="197"/>
      <c r="F965" s="197"/>
      <c r="G965" s="197"/>
      <c r="H965" s="197"/>
      <c r="I965" s="197"/>
      <c r="J965" s="197"/>
      <c r="K965" s="197"/>
      <c r="L965" s="197"/>
      <c r="M965" s="197"/>
      <c r="N965" s="197"/>
      <c r="O965" s="197"/>
      <c r="P965" s="197"/>
      <c r="Q965" s="197"/>
      <c r="R965" s="197"/>
      <c r="S965" s="197"/>
      <c r="T965" s="197"/>
      <c r="U965" s="197"/>
      <c r="V965" s="197"/>
      <c r="W965" s="197"/>
      <c r="X965" s="197"/>
      <c r="Y965" s="197"/>
      <c r="Z965" s="197"/>
    </row>
    <row r="966" ht="15.75" customHeight="1">
      <c r="A966" s="197"/>
      <c r="B966" s="197"/>
      <c r="C966" s="197"/>
      <c r="D966" s="197"/>
      <c r="E966" s="197"/>
      <c r="F966" s="197"/>
      <c r="G966" s="197"/>
      <c r="H966" s="197"/>
      <c r="I966" s="197"/>
      <c r="J966" s="197"/>
      <c r="K966" s="197"/>
      <c r="L966" s="197"/>
      <c r="M966" s="197"/>
      <c r="N966" s="197"/>
      <c r="O966" s="197"/>
      <c r="P966" s="197"/>
      <c r="Q966" s="197"/>
      <c r="R966" s="197"/>
      <c r="S966" s="197"/>
      <c r="T966" s="197"/>
      <c r="U966" s="197"/>
      <c r="V966" s="197"/>
      <c r="W966" s="197"/>
      <c r="X966" s="197"/>
      <c r="Y966" s="197"/>
      <c r="Z966" s="197"/>
    </row>
    <row r="967" ht="15.75" customHeight="1">
      <c r="A967" s="197"/>
      <c r="B967" s="197"/>
      <c r="C967" s="197"/>
      <c r="D967" s="197"/>
      <c r="E967" s="197"/>
      <c r="F967" s="197"/>
      <c r="G967" s="197"/>
      <c r="H967" s="197"/>
      <c r="I967" s="197"/>
      <c r="J967" s="197"/>
      <c r="K967" s="197"/>
      <c r="L967" s="197"/>
      <c r="M967" s="197"/>
      <c r="N967" s="197"/>
      <c r="O967" s="197"/>
      <c r="P967" s="197"/>
      <c r="Q967" s="197"/>
      <c r="R967" s="197"/>
      <c r="S967" s="197"/>
      <c r="T967" s="197"/>
      <c r="U967" s="197"/>
      <c r="V967" s="197"/>
      <c r="W967" s="197"/>
      <c r="X967" s="197"/>
      <c r="Y967" s="197"/>
      <c r="Z967" s="197"/>
    </row>
    <row r="968" ht="15.75" customHeight="1">
      <c r="A968" s="197"/>
      <c r="B968" s="197"/>
      <c r="C968" s="197"/>
      <c r="D968" s="197"/>
      <c r="E968" s="197"/>
      <c r="F968" s="197"/>
      <c r="G968" s="197"/>
      <c r="H968" s="197"/>
      <c r="I968" s="197"/>
      <c r="J968" s="197"/>
      <c r="K968" s="197"/>
      <c r="L968" s="197"/>
      <c r="M968" s="197"/>
      <c r="N968" s="197"/>
      <c r="O968" s="197"/>
      <c r="P968" s="197"/>
      <c r="Q968" s="197"/>
      <c r="R968" s="197"/>
      <c r="S968" s="197"/>
      <c r="T968" s="197"/>
      <c r="U968" s="197"/>
      <c r="V968" s="197"/>
      <c r="W968" s="197"/>
      <c r="X968" s="197"/>
      <c r="Y968" s="197"/>
      <c r="Z968" s="197"/>
    </row>
    <row r="969" ht="15.75" customHeight="1">
      <c r="A969" s="197"/>
      <c r="B969" s="197"/>
      <c r="C969" s="197"/>
      <c r="D969" s="197"/>
      <c r="E969" s="197"/>
      <c r="F969" s="197"/>
      <c r="G969" s="197"/>
      <c r="H969" s="197"/>
      <c r="I969" s="197"/>
      <c r="J969" s="197"/>
      <c r="K969" s="197"/>
      <c r="L969" s="197"/>
      <c r="M969" s="197"/>
      <c r="N969" s="197"/>
      <c r="O969" s="197"/>
      <c r="P969" s="197"/>
      <c r="Q969" s="197"/>
      <c r="R969" s="197"/>
      <c r="S969" s="197"/>
      <c r="T969" s="197"/>
      <c r="U969" s="197"/>
      <c r="V969" s="197"/>
      <c r="W969" s="197"/>
      <c r="X969" s="197"/>
      <c r="Y969" s="197"/>
      <c r="Z969" s="197"/>
    </row>
    <row r="970" ht="15.75" customHeight="1">
      <c r="A970" s="197"/>
      <c r="B970" s="197"/>
      <c r="C970" s="197"/>
      <c r="D970" s="197"/>
      <c r="E970" s="197"/>
      <c r="F970" s="197"/>
      <c r="G970" s="197"/>
      <c r="H970" s="197"/>
      <c r="I970" s="197"/>
      <c r="J970" s="197"/>
      <c r="K970" s="197"/>
      <c r="L970" s="197"/>
      <c r="M970" s="197"/>
      <c r="N970" s="197"/>
      <c r="O970" s="197"/>
      <c r="P970" s="197"/>
      <c r="Q970" s="197"/>
      <c r="R970" s="197"/>
      <c r="S970" s="197"/>
      <c r="T970" s="197"/>
      <c r="U970" s="197"/>
      <c r="V970" s="197"/>
      <c r="W970" s="197"/>
      <c r="X970" s="197"/>
      <c r="Y970" s="197"/>
      <c r="Z970" s="197"/>
    </row>
    <row r="971" ht="15.75" customHeight="1">
      <c r="A971" s="197"/>
      <c r="B971" s="197"/>
      <c r="C971" s="197"/>
      <c r="D971" s="197"/>
      <c r="E971" s="197"/>
      <c r="F971" s="197"/>
      <c r="G971" s="197"/>
      <c r="H971" s="197"/>
      <c r="I971" s="197"/>
      <c r="J971" s="197"/>
      <c r="K971" s="197"/>
      <c r="L971" s="197"/>
      <c r="M971" s="197"/>
      <c r="N971" s="197"/>
      <c r="O971" s="197"/>
      <c r="P971" s="197"/>
      <c r="Q971" s="197"/>
      <c r="R971" s="197"/>
      <c r="S971" s="197"/>
      <c r="T971" s="197"/>
      <c r="U971" s="197"/>
      <c r="V971" s="197"/>
      <c r="W971" s="197"/>
      <c r="X971" s="197"/>
      <c r="Y971" s="197"/>
      <c r="Z971" s="197"/>
    </row>
    <row r="972" ht="15.75" customHeight="1">
      <c r="A972" s="197"/>
      <c r="B972" s="197"/>
      <c r="C972" s="197"/>
      <c r="D972" s="197"/>
      <c r="E972" s="197"/>
      <c r="F972" s="197"/>
      <c r="G972" s="197"/>
      <c r="H972" s="197"/>
      <c r="I972" s="197"/>
      <c r="J972" s="197"/>
      <c r="K972" s="197"/>
      <c r="L972" s="197"/>
      <c r="M972" s="197"/>
      <c r="N972" s="197"/>
      <c r="O972" s="197"/>
      <c r="P972" s="197"/>
      <c r="Q972" s="197"/>
      <c r="R972" s="197"/>
      <c r="S972" s="197"/>
      <c r="T972" s="197"/>
      <c r="U972" s="197"/>
      <c r="V972" s="197"/>
      <c r="W972" s="197"/>
      <c r="X972" s="197"/>
      <c r="Y972" s="197"/>
      <c r="Z972" s="197"/>
    </row>
    <row r="973" ht="15.75" customHeight="1">
      <c r="A973" s="197"/>
      <c r="B973" s="197"/>
      <c r="C973" s="197"/>
      <c r="D973" s="197"/>
      <c r="E973" s="197"/>
      <c r="F973" s="197"/>
      <c r="G973" s="197"/>
      <c r="H973" s="197"/>
      <c r="I973" s="197"/>
      <c r="J973" s="197"/>
      <c r="K973" s="197"/>
      <c r="L973" s="197"/>
      <c r="M973" s="197"/>
      <c r="N973" s="197"/>
      <c r="O973" s="197"/>
      <c r="P973" s="197"/>
      <c r="Q973" s="197"/>
      <c r="R973" s="197"/>
      <c r="S973" s="197"/>
      <c r="T973" s="197"/>
      <c r="U973" s="197"/>
      <c r="V973" s="197"/>
      <c r="W973" s="197"/>
      <c r="X973" s="197"/>
      <c r="Y973" s="197"/>
      <c r="Z973" s="197"/>
    </row>
    <row r="974" ht="15.75" customHeight="1">
      <c r="A974" s="197"/>
      <c r="B974" s="197"/>
      <c r="C974" s="197"/>
      <c r="D974" s="197"/>
      <c r="E974" s="197"/>
      <c r="F974" s="197"/>
      <c r="G974" s="197"/>
      <c r="H974" s="197"/>
      <c r="I974" s="197"/>
      <c r="J974" s="197"/>
      <c r="K974" s="197"/>
      <c r="L974" s="197"/>
      <c r="M974" s="197"/>
      <c r="N974" s="197"/>
      <c r="O974" s="197"/>
      <c r="P974" s="197"/>
      <c r="Q974" s="197"/>
      <c r="R974" s="197"/>
      <c r="S974" s="197"/>
      <c r="T974" s="197"/>
      <c r="U974" s="197"/>
      <c r="V974" s="197"/>
      <c r="W974" s="197"/>
      <c r="X974" s="197"/>
      <c r="Y974" s="197"/>
      <c r="Z974" s="197"/>
    </row>
    <row r="975" ht="15.75" customHeight="1">
      <c r="A975" s="197"/>
      <c r="B975" s="197"/>
      <c r="C975" s="197"/>
      <c r="D975" s="197"/>
      <c r="E975" s="197"/>
      <c r="F975" s="197"/>
      <c r="G975" s="197"/>
      <c r="H975" s="197"/>
      <c r="I975" s="197"/>
      <c r="J975" s="197"/>
      <c r="K975" s="197"/>
      <c r="L975" s="197"/>
      <c r="M975" s="197"/>
      <c r="N975" s="197"/>
      <c r="O975" s="197"/>
      <c r="P975" s="197"/>
      <c r="Q975" s="197"/>
      <c r="R975" s="197"/>
      <c r="S975" s="197"/>
      <c r="T975" s="197"/>
      <c r="U975" s="197"/>
      <c r="V975" s="197"/>
      <c r="W975" s="197"/>
      <c r="X975" s="197"/>
      <c r="Y975" s="197"/>
      <c r="Z975" s="197"/>
    </row>
    <row r="976" ht="15.75" customHeight="1">
      <c r="A976" s="197"/>
      <c r="B976" s="197"/>
      <c r="C976" s="197"/>
      <c r="D976" s="197"/>
      <c r="E976" s="197"/>
      <c r="F976" s="197"/>
      <c r="G976" s="197"/>
      <c r="H976" s="197"/>
      <c r="I976" s="197"/>
      <c r="J976" s="197"/>
      <c r="K976" s="197"/>
      <c r="L976" s="197"/>
      <c r="M976" s="197"/>
      <c r="N976" s="197"/>
      <c r="O976" s="197"/>
      <c r="P976" s="197"/>
      <c r="Q976" s="197"/>
      <c r="R976" s="197"/>
      <c r="S976" s="197"/>
      <c r="T976" s="197"/>
      <c r="U976" s="197"/>
      <c r="V976" s="197"/>
      <c r="W976" s="197"/>
      <c r="X976" s="197"/>
      <c r="Y976" s="197"/>
      <c r="Z976" s="197"/>
    </row>
    <row r="977" ht="15.75" customHeight="1">
      <c r="A977" s="197"/>
      <c r="B977" s="197"/>
      <c r="C977" s="197"/>
      <c r="D977" s="197"/>
      <c r="E977" s="197"/>
      <c r="F977" s="197"/>
      <c r="G977" s="197"/>
      <c r="H977" s="197"/>
      <c r="I977" s="197"/>
      <c r="J977" s="197"/>
      <c r="K977" s="197"/>
      <c r="L977" s="197"/>
      <c r="M977" s="197"/>
      <c r="N977" s="197"/>
      <c r="O977" s="197"/>
      <c r="P977" s="197"/>
      <c r="Q977" s="197"/>
      <c r="R977" s="197"/>
      <c r="S977" s="197"/>
      <c r="T977" s="197"/>
      <c r="U977" s="197"/>
      <c r="V977" s="197"/>
      <c r="W977" s="197"/>
      <c r="X977" s="197"/>
      <c r="Y977" s="197"/>
      <c r="Z977" s="197"/>
    </row>
    <row r="978" ht="15.75" customHeight="1">
      <c r="A978" s="197"/>
      <c r="B978" s="197"/>
      <c r="C978" s="197"/>
      <c r="D978" s="197"/>
      <c r="E978" s="197"/>
      <c r="F978" s="197"/>
      <c r="G978" s="197"/>
      <c r="H978" s="197"/>
      <c r="I978" s="197"/>
      <c r="J978" s="197"/>
      <c r="K978" s="197"/>
      <c r="L978" s="197"/>
      <c r="M978" s="197"/>
      <c r="N978" s="197"/>
      <c r="O978" s="197"/>
      <c r="P978" s="197"/>
      <c r="Q978" s="197"/>
      <c r="R978" s="197"/>
      <c r="S978" s="197"/>
      <c r="T978" s="197"/>
      <c r="U978" s="197"/>
      <c r="V978" s="197"/>
      <c r="W978" s="197"/>
      <c r="X978" s="197"/>
      <c r="Y978" s="197"/>
      <c r="Z978" s="197"/>
    </row>
    <row r="979" ht="15.75" customHeight="1">
      <c r="A979" s="197"/>
      <c r="B979" s="197"/>
      <c r="C979" s="197"/>
      <c r="D979" s="197"/>
      <c r="E979" s="197"/>
      <c r="F979" s="197"/>
      <c r="G979" s="197"/>
      <c r="H979" s="197"/>
      <c r="I979" s="197"/>
      <c r="J979" s="197"/>
      <c r="K979" s="197"/>
      <c r="L979" s="197"/>
      <c r="M979" s="197"/>
      <c r="N979" s="197"/>
      <c r="O979" s="197"/>
      <c r="P979" s="197"/>
      <c r="Q979" s="197"/>
      <c r="R979" s="197"/>
      <c r="S979" s="197"/>
      <c r="T979" s="197"/>
      <c r="U979" s="197"/>
      <c r="V979" s="197"/>
      <c r="W979" s="197"/>
      <c r="X979" s="197"/>
      <c r="Y979" s="197"/>
      <c r="Z979" s="197"/>
    </row>
    <row r="980" ht="15.75" customHeight="1">
      <c r="A980" s="197"/>
      <c r="B980" s="197"/>
      <c r="C980" s="197"/>
      <c r="D980" s="197"/>
      <c r="E980" s="197"/>
      <c r="F980" s="197"/>
      <c r="G980" s="197"/>
      <c r="H980" s="197"/>
      <c r="I980" s="197"/>
      <c r="J980" s="197"/>
      <c r="K980" s="197"/>
      <c r="L980" s="197"/>
      <c r="M980" s="197"/>
      <c r="N980" s="197"/>
      <c r="O980" s="197"/>
      <c r="P980" s="197"/>
      <c r="Q980" s="197"/>
      <c r="R980" s="197"/>
      <c r="S980" s="197"/>
      <c r="T980" s="197"/>
      <c r="U980" s="197"/>
      <c r="V980" s="197"/>
      <c r="W980" s="197"/>
      <c r="X980" s="197"/>
      <c r="Y980" s="197"/>
      <c r="Z980" s="197"/>
    </row>
    <row r="981" ht="15.75" customHeight="1">
      <c r="A981" s="197"/>
      <c r="B981" s="197"/>
      <c r="C981" s="197"/>
      <c r="D981" s="197"/>
      <c r="E981" s="197"/>
      <c r="F981" s="197"/>
      <c r="G981" s="197"/>
      <c r="H981" s="197"/>
      <c r="I981" s="197"/>
      <c r="J981" s="197"/>
      <c r="K981" s="197"/>
      <c r="L981" s="197"/>
      <c r="M981" s="197"/>
      <c r="N981" s="197"/>
      <c r="O981" s="197"/>
      <c r="P981" s="197"/>
      <c r="Q981" s="197"/>
      <c r="R981" s="197"/>
      <c r="S981" s="197"/>
      <c r="T981" s="197"/>
      <c r="U981" s="197"/>
      <c r="V981" s="197"/>
      <c r="W981" s="197"/>
      <c r="X981" s="197"/>
      <c r="Y981" s="197"/>
      <c r="Z981" s="197"/>
    </row>
    <row r="982" ht="15.75" customHeight="1">
      <c r="A982" s="197"/>
      <c r="B982" s="197"/>
      <c r="C982" s="197"/>
      <c r="D982" s="197"/>
      <c r="E982" s="197"/>
      <c r="F982" s="197"/>
      <c r="G982" s="197"/>
      <c r="H982" s="197"/>
      <c r="I982" s="197"/>
      <c r="J982" s="197"/>
      <c r="K982" s="197"/>
      <c r="L982" s="197"/>
      <c r="M982" s="197"/>
      <c r="N982" s="197"/>
      <c r="O982" s="197"/>
      <c r="P982" s="197"/>
      <c r="Q982" s="197"/>
      <c r="R982" s="197"/>
      <c r="S982" s="197"/>
      <c r="T982" s="197"/>
      <c r="U982" s="197"/>
      <c r="V982" s="197"/>
      <c r="W982" s="197"/>
      <c r="X982" s="197"/>
      <c r="Y982" s="197"/>
      <c r="Z982" s="197"/>
    </row>
    <row r="983" ht="15.75" customHeight="1">
      <c r="A983" s="197"/>
      <c r="B983" s="197"/>
      <c r="C983" s="197"/>
      <c r="D983" s="197"/>
      <c r="E983" s="197"/>
      <c r="F983" s="197"/>
      <c r="G983" s="197"/>
      <c r="H983" s="197"/>
      <c r="I983" s="197"/>
      <c r="J983" s="197"/>
      <c r="K983" s="197"/>
      <c r="L983" s="197"/>
      <c r="M983" s="197"/>
      <c r="N983" s="197"/>
      <c r="O983" s="197"/>
      <c r="P983" s="197"/>
      <c r="Q983" s="197"/>
      <c r="R983" s="197"/>
      <c r="S983" s="197"/>
      <c r="T983" s="197"/>
      <c r="U983" s="197"/>
      <c r="V983" s="197"/>
      <c r="W983" s="197"/>
      <c r="X983" s="197"/>
      <c r="Y983" s="197"/>
      <c r="Z983" s="197"/>
    </row>
    <row r="984" ht="15.75" customHeight="1">
      <c r="A984" s="197"/>
      <c r="B984" s="197"/>
      <c r="C984" s="197"/>
      <c r="D984" s="197"/>
      <c r="E984" s="197"/>
      <c r="F984" s="197"/>
      <c r="G984" s="197"/>
      <c r="H984" s="197"/>
      <c r="I984" s="197"/>
      <c r="J984" s="197"/>
      <c r="K984" s="197"/>
      <c r="L984" s="197"/>
      <c r="M984" s="197"/>
      <c r="N984" s="197"/>
      <c r="O984" s="197"/>
      <c r="P984" s="197"/>
      <c r="Q984" s="197"/>
      <c r="R984" s="197"/>
      <c r="S984" s="197"/>
      <c r="T984" s="197"/>
      <c r="U984" s="197"/>
      <c r="V984" s="197"/>
      <c r="W984" s="197"/>
      <c r="X984" s="197"/>
      <c r="Y984" s="197"/>
      <c r="Z984" s="197"/>
    </row>
    <row r="985" ht="15.75" customHeight="1">
      <c r="A985" s="197"/>
      <c r="B985" s="197"/>
      <c r="C985" s="197"/>
      <c r="D985" s="197"/>
      <c r="E985" s="197"/>
      <c r="F985" s="197"/>
      <c r="G985" s="197"/>
      <c r="H985" s="197"/>
      <c r="I985" s="197"/>
      <c r="J985" s="197"/>
      <c r="K985" s="197"/>
      <c r="L985" s="197"/>
      <c r="M985" s="197"/>
      <c r="N985" s="197"/>
      <c r="O985" s="197"/>
      <c r="P985" s="197"/>
      <c r="Q985" s="197"/>
      <c r="R985" s="197"/>
      <c r="S985" s="197"/>
      <c r="T985" s="197"/>
      <c r="U985" s="197"/>
      <c r="V985" s="197"/>
      <c r="W985" s="197"/>
      <c r="X985" s="197"/>
      <c r="Y985" s="197"/>
      <c r="Z985" s="197"/>
    </row>
    <row r="986" ht="15.75" customHeight="1">
      <c r="A986" s="197"/>
      <c r="B986" s="197"/>
      <c r="C986" s="197"/>
      <c r="D986" s="197"/>
      <c r="E986" s="197"/>
      <c r="F986" s="197"/>
      <c r="G986" s="197"/>
      <c r="H986" s="197"/>
      <c r="I986" s="197"/>
      <c r="J986" s="197"/>
      <c r="K986" s="197"/>
      <c r="L986" s="197"/>
      <c r="M986" s="197"/>
      <c r="N986" s="197"/>
      <c r="O986" s="197"/>
      <c r="P986" s="197"/>
      <c r="Q986" s="197"/>
      <c r="R986" s="197"/>
      <c r="S986" s="197"/>
      <c r="T986" s="197"/>
      <c r="U986" s="197"/>
      <c r="V986" s="197"/>
      <c r="W986" s="197"/>
      <c r="X986" s="197"/>
      <c r="Y986" s="197"/>
      <c r="Z986" s="197"/>
    </row>
    <row r="987" ht="15.75" customHeight="1">
      <c r="A987" s="197"/>
      <c r="B987" s="197"/>
      <c r="C987" s="197"/>
      <c r="D987" s="197"/>
      <c r="E987" s="197"/>
      <c r="F987" s="197"/>
      <c r="G987" s="197"/>
      <c r="H987" s="197"/>
      <c r="I987" s="197"/>
      <c r="J987" s="197"/>
      <c r="K987" s="197"/>
      <c r="L987" s="197"/>
      <c r="M987" s="197"/>
      <c r="N987" s="197"/>
      <c r="O987" s="197"/>
      <c r="P987" s="197"/>
      <c r="Q987" s="197"/>
      <c r="R987" s="197"/>
      <c r="S987" s="197"/>
      <c r="T987" s="197"/>
      <c r="U987" s="197"/>
      <c r="V987" s="197"/>
      <c r="W987" s="197"/>
      <c r="X987" s="197"/>
      <c r="Y987" s="197"/>
      <c r="Z987" s="197"/>
    </row>
    <row r="988" ht="15.75" customHeight="1">
      <c r="A988" s="197"/>
      <c r="B988" s="197"/>
      <c r="C988" s="197"/>
      <c r="D988" s="197"/>
      <c r="E988" s="197"/>
      <c r="F988" s="197"/>
      <c r="G988" s="197"/>
      <c r="H988" s="197"/>
      <c r="I988" s="197"/>
      <c r="J988" s="197"/>
      <c r="K988" s="197"/>
      <c r="L988" s="197"/>
      <c r="M988" s="197"/>
      <c r="N988" s="197"/>
      <c r="O988" s="197"/>
      <c r="P988" s="197"/>
      <c r="Q988" s="197"/>
      <c r="R988" s="197"/>
      <c r="S988" s="197"/>
      <c r="T988" s="197"/>
      <c r="U988" s="197"/>
      <c r="V988" s="197"/>
      <c r="W988" s="197"/>
      <c r="X988" s="197"/>
      <c r="Y988" s="197"/>
      <c r="Z988" s="197"/>
    </row>
    <row r="989" ht="15.75" customHeight="1">
      <c r="A989" s="197"/>
      <c r="B989" s="197"/>
      <c r="C989" s="197"/>
      <c r="D989" s="197"/>
      <c r="E989" s="197"/>
      <c r="F989" s="197"/>
      <c r="G989" s="197"/>
      <c r="H989" s="197"/>
      <c r="I989" s="197"/>
      <c r="J989" s="197"/>
      <c r="K989" s="197"/>
      <c r="L989" s="197"/>
      <c r="M989" s="197"/>
      <c r="N989" s="197"/>
      <c r="O989" s="197"/>
      <c r="P989" s="197"/>
      <c r="Q989" s="197"/>
      <c r="R989" s="197"/>
      <c r="S989" s="197"/>
      <c r="T989" s="197"/>
      <c r="U989" s="197"/>
      <c r="V989" s="197"/>
      <c r="W989" s="197"/>
      <c r="X989" s="197"/>
      <c r="Y989" s="197"/>
      <c r="Z989" s="197"/>
    </row>
    <row r="990" ht="15.75" customHeight="1">
      <c r="A990" s="197"/>
      <c r="B990" s="197"/>
      <c r="C990" s="197"/>
      <c r="D990" s="197"/>
      <c r="E990" s="197"/>
      <c r="F990" s="197"/>
      <c r="G990" s="197"/>
      <c r="H990" s="197"/>
      <c r="I990" s="197"/>
      <c r="J990" s="197"/>
      <c r="K990" s="197"/>
      <c r="L990" s="197"/>
      <c r="M990" s="197"/>
      <c r="N990" s="197"/>
      <c r="O990" s="197"/>
      <c r="P990" s="197"/>
      <c r="Q990" s="197"/>
      <c r="R990" s="197"/>
      <c r="S990" s="197"/>
      <c r="T990" s="197"/>
      <c r="U990" s="197"/>
      <c r="V990" s="197"/>
      <c r="W990" s="197"/>
      <c r="X990" s="197"/>
      <c r="Y990" s="197"/>
      <c r="Z990" s="197"/>
    </row>
    <row r="991" ht="15.75" customHeight="1">
      <c r="A991" s="197"/>
      <c r="B991" s="197"/>
      <c r="C991" s="197"/>
      <c r="D991" s="197"/>
      <c r="E991" s="197"/>
      <c r="F991" s="197"/>
      <c r="G991" s="197"/>
      <c r="H991" s="197"/>
      <c r="I991" s="197"/>
      <c r="J991" s="197"/>
      <c r="K991" s="197"/>
      <c r="L991" s="197"/>
      <c r="M991" s="197"/>
      <c r="N991" s="197"/>
      <c r="O991" s="197"/>
      <c r="P991" s="197"/>
      <c r="Q991" s="197"/>
      <c r="R991" s="197"/>
      <c r="S991" s="197"/>
      <c r="T991" s="197"/>
      <c r="U991" s="197"/>
      <c r="V991" s="197"/>
      <c r="W991" s="197"/>
      <c r="X991" s="197"/>
      <c r="Y991" s="197"/>
      <c r="Z991" s="197"/>
    </row>
    <row r="992" ht="15.75" customHeight="1">
      <c r="A992" s="197"/>
      <c r="B992" s="197"/>
      <c r="C992" s="197"/>
      <c r="D992" s="197"/>
      <c r="E992" s="197"/>
      <c r="F992" s="197"/>
      <c r="G992" s="197"/>
      <c r="H992" s="197"/>
      <c r="I992" s="197"/>
      <c r="J992" s="197"/>
      <c r="K992" s="197"/>
      <c r="L992" s="197"/>
      <c r="M992" s="197"/>
      <c r="N992" s="197"/>
      <c r="O992" s="197"/>
      <c r="P992" s="197"/>
      <c r="Q992" s="197"/>
      <c r="R992" s="197"/>
      <c r="S992" s="197"/>
      <c r="T992" s="197"/>
      <c r="U992" s="197"/>
      <c r="V992" s="197"/>
      <c r="W992" s="197"/>
      <c r="X992" s="197"/>
      <c r="Y992" s="197"/>
      <c r="Z992" s="197"/>
    </row>
    <row r="993" ht="15.75" customHeight="1">
      <c r="A993" s="197"/>
      <c r="B993" s="197"/>
      <c r="C993" s="197"/>
      <c r="D993" s="197"/>
      <c r="E993" s="197"/>
      <c r="F993" s="197"/>
      <c r="G993" s="197"/>
      <c r="H993" s="197"/>
      <c r="I993" s="197"/>
      <c r="J993" s="197"/>
      <c r="K993" s="197"/>
      <c r="L993" s="197"/>
      <c r="M993" s="197"/>
      <c r="N993" s="197"/>
      <c r="O993" s="197"/>
      <c r="P993" s="197"/>
      <c r="Q993" s="197"/>
      <c r="R993" s="197"/>
      <c r="S993" s="197"/>
      <c r="T993" s="197"/>
      <c r="U993" s="197"/>
      <c r="V993" s="197"/>
      <c r="W993" s="197"/>
      <c r="X993" s="197"/>
      <c r="Y993" s="197"/>
      <c r="Z993" s="197"/>
    </row>
    <row r="994" ht="15.75" customHeight="1">
      <c r="A994" s="197"/>
      <c r="B994" s="197"/>
      <c r="C994" s="197"/>
      <c r="D994" s="197"/>
      <c r="E994" s="197"/>
      <c r="F994" s="197"/>
      <c r="G994" s="197"/>
      <c r="H994" s="197"/>
      <c r="I994" s="197"/>
      <c r="J994" s="197"/>
      <c r="K994" s="197"/>
      <c r="L994" s="197"/>
      <c r="M994" s="197"/>
      <c r="N994" s="197"/>
      <c r="O994" s="197"/>
      <c r="P994" s="197"/>
      <c r="Q994" s="197"/>
      <c r="R994" s="197"/>
      <c r="S994" s="197"/>
      <c r="T994" s="197"/>
      <c r="U994" s="197"/>
      <c r="V994" s="197"/>
      <c r="W994" s="197"/>
      <c r="X994" s="197"/>
      <c r="Y994" s="197"/>
      <c r="Z994" s="197"/>
    </row>
    <row r="995" ht="15.75" customHeight="1">
      <c r="A995" s="197"/>
      <c r="B995" s="197"/>
      <c r="C995" s="197"/>
      <c r="D995" s="197"/>
      <c r="E995" s="197"/>
      <c r="F995" s="197"/>
      <c r="G995" s="197"/>
      <c r="H995" s="197"/>
      <c r="I995" s="197"/>
      <c r="J995" s="197"/>
      <c r="K995" s="197"/>
      <c r="L995" s="197"/>
      <c r="M995" s="197"/>
      <c r="N995" s="197"/>
      <c r="O995" s="197"/>
      <c r="P995" s="197"/>
      <c r="Q995" s="197"/>
      <c r="R995" s="197"/>
      <c r="S995" s="197"/>
      <c r="T995" s="197"/>
      <c r="U995" s="197"/>
      <c r="V995" s="197"/>
      <c r="W995" s="197"/>
      <c r="X995" s="197"/>
      <c r="Y995" s="197"/>
      <c r="Z995" s="197"/>
    </row>
    <row r="996" ht="15.75" customHeight="1">
      <c r="A996" s="197"/>
      <c r="B996" s="197"/>
      <c r="C996" s="197"/>
      <c r="D996" s="197"/>
      <c r="E996" s="197"/>
      <c r="F996" s="197"/>
      <c r="G996" s="197"/>
      <c r="H996" s="197"/>
      <c r="I996" s="197"/>
      <c r="J996" s="197"/>
      <c r="K996" s="197"/>
      <c r="L996" s="197"/>
      <c r="M996" s="197"/>
      <c r="N996" s="197"/>
      <c r="O996" s="197"/>
      <c r="P996" s="197"/>
      <c r="Q996" s="197"/>
      <c r="R996" s="197"/>
      <c r="S996" s="197"/>
      <c r="T996" s="197"/>
      <c r="U996" s="197"/>
      <c r="V996" s="197"/>
      <c r="W996" s="197"/>
      <c r="X996" s="197"/>
      <c r="Y996" s="197"/>
      <c r="Z996" s="197"/>
    </row>
    <row r="997" ht="15.75" customHeight="1">
      <c r="A997" s="197"/>
      <c r="B997" s="197"/>
      <c r="C997" s="197"/>
      <c r="D997" s="197"/>
      <c r="E997" s="197"/>
      <c r="F997" s="197"/>
      <c r="G997" s="197"/>
      <c r="H997" s="197"/>
      <c r="I997" s="197"/>
      <c r="J997" s="197"/>
      <c r="K997" s="197"/>
      <c r="L997" s="197"/>
      <c r="M997" s="197"/>
      <c r="N997" s="197"/>
      <c r="O997" s="197"/>
      <c r="P997" s="197"/>
      <c r="Q997" s="197"/>
      <c r="R997" s="197"/>
      <c r="S997" s="197"/>
      <c r="T997" s="197"/>
      <c r="U997" s="197"/>
      <c r="V997" s="197"/>
      <c r="W997" s="197"/>
      <c r="X997" s="197"/>
      <c r="Y997" s="197"/>
      <c r="Z997" s="197"/>
    </row>
    <row r="998" ht="15.75" customHeight="1">
      <c r="A998" s="197"/>
      <c r="B998" s="197"/>
      <c r="C998" s="197"/>
      <c r="D998" s="197"/>
      <c r="E998" s="197"/>
      <c r="F998" s="197"/>
      <c r="G998" s="197"/>
      <c r="H998" s="197"/>
      <c r="I998" s="197"/>
      <c r="J998" s="197"/>
      <c r="K998" s="197"/>
      <c r="L998" s="197"/>
      <c r="M998" s="197"/>
      <c r="N998" s="197"/>
      <c r="O998" s="197"/>
      <c r="P998" s="197"/>
      <c r="Q998" s="197"/>
      <c r="R998" s="197"/>
      <c r="S998" s="197"/>
      <c r="T998" s="197"/>
      <c r="U998" s="197"/>
      <c r="V998" s="197"/>
      <c r="W998" s="197"/>
      <c r="X998" s="197"/>
      <c r="Y998" s="197"/>
      <c r="Z998" s="197"/>
    </row>
  </sheetData>
  <hyperlinks>
    <hyperlink display="Inicio" location="ÍNDICE!A1" ref="A1"/>
  </hyperlinks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2" width="21.25"/>
    <col customWidth="1" min="3" max="3" width="19.5"/>
    <col customWidth="1" min="4" max="4" width="15.0"/>
    <col customWidth="1" min="5" max="5" width="12.5"/>
    <col customWidth="1" min="6" max="6" width="13.88"/>
    <col customWidth="1" min="7" max="7" width="15.5"/>
    <col customWidth="1" min="8" max="8" width="14.13"/>
    <col customWidth="1" min="9" max="9" width="7.13"/>
    <col customWidth="1" min="10" max="10" width="12.88"/>
    <col customWidth="1" min="11" max="11" width="23.13"/>
    <col customWidth="1" min="12" max="12" width="22.88"/>
    <col customWidth="1" min="13" max="13" width="25.38"/>
    <col customWidth="1" min="14" max="14" width="26.0"/>
    <col customWidth="1" min="15" max="26" width="9.38"/>
  </cols>
  <sheetData>
    <row r="1" ht="12.75" customHeight="1">
      <c r="A1" s="231" t="s">
        <v>455</v>
      </c>
      <c r="B1" s="95" t="s">
        <v>456</v>
      </c>
      <c r="C1" s="95" t="s">
        <v>457</v>
      </c>
      <c r="D1" s="95" t="s">
        <v>458</v>
      </c>
      <c r="E1" s="95" t="s">
        <v>459</v>
      </c>
      <c r="F1" s="95" t="s">
        <v>460</v>
      </c>
      <c r="G1" s="95" t="s">
        <v>461</v>
      </c>
      <c r="H1" s="95" t="s">
        <v>462</v>
      </c>
      <c r="I1" s="143" t="s">
        <v>463</v>
      </c>
      <c r="J1" s="143" t="s">
        <v>464</v>
      </c>
      <c r="K1" s="166" t="s">
        <v>465</v>
      </c>
      <c r="L1" s="166" t="s">
        <v>466</v>
      </c>
      <c r="M1" s="166" t="s">
        <v>467</v>
      </c>
      <c r="N1" s="143"/>
      <c r="O1" s="143"/>
      <c r="P1" s="143"/>
      <c r="Q1" s="167"/>
      <c r="R1" s="167"/>
      <c r="S1" s="167"/>
      <c r="T1" s="167"/>
      <c r="U1" s="167"/>
      <c r="V1" s="167"/>
      <c r="W1" s="167"/>
      <c r="X1" s="167"/>
      <c r="Y1" s="167"/>
      <c r="Z1" s="167"/>
    </row>
    <row r="2">
      <c r="A2" s="236">
        <v>43924.0</v>
      </c>
      <c r="B2" s="244">
        <v>2.0</v>
      </c>
      <c r="D2" s="239">
        <v>3474.0</v>
      </c>
      <c r="E2" s="178">
        <v>84693.3211</v>
      </c>
      <c r="F2" s="197">
        <f t="shared" ref="F2:F5" si="1">D2/E2</f>
        <v>0.04101858275</v>
      </c>
      <c r="G2" s="197">
        <f t="shared" ref="G2:G5" si="2">SUM(B2:C2)*D2</f>
        <v>6948</v>
      </c>
      <c r="H2" s="267">
        <f t="shared" ref="H2:H5" si="3">G2/E2</f>
        <v>0.0820371655</v>
      </c>
      <c r="I2" s="152">
        <f>B2</f>
        <v>2</v>
      </c>
      <c r="J2" s="50">
        <f t="shared" ref="J2:J5" si="4">I2*F2</f>
        <v>0.0820371655</v>
      </c>
      <c r="K2" s="172">
        <f t="shared" ref="K2:K5" si="5">F2*0.001</f>
        <v>0.00004101858275</v>
      </c>
      <c r="L2" s="50">
        <f t="shared" ref="L2:L5" si="6">IF(C2,F2*0.01,0)</f>
        <v>0</v>
      </c>
      <c r="M2" s="172">
        <f t="shared" ref="M2:M5" si="7">F2+K2-L2</f>
        <v>0.04105960133</v>
      </c>
      <c r="N2" s="152"/>
      <c r="O2" s="197"/>
      <c r="P2" s="197"/>
      <c r="Q2" s="197"/>
      <c r="R2" s="197"/>
      <c r="S2" s="197"/>
      <c r="T2" s="197"/>
      <c r="U2" s="197"/>
      <c r="V2" s="197"/>
      <c r="W2" s="197"/>
      <c r="X2" s="197"/>
      <c r="Y2" s="197"/>
      <c r="Z2" s="197"/>
    </row>
    <row r="3">
      <c r="A3" s="236">
        <v>43951.0</v>
      </c>
      <c r="B3" s="244">
        <v>3.0</v>
      </c>
      <c r="D3" s="239">
        <v>5759.97</v>
      </c>
      <c r="E3" s="178">
        <v>176563.0719</v>
      </c>
      <c r="F3" s="197">
        <f t="shared" si="1"/>
        <v>0.03262273327</v>
      </c>
      <c r="G3" s="197">
        <f t="shared" si="2"/>
        <v>17279.91</v>
      </c>
      <c r="H3" s="267">
        <f t="shared" si="3"/>
        <v>0.09786819981</v>
      </c>
      <c r="I3" s="152">
        <f t="shared" ref="I3:I5" si="8">I2+B3-C3</f>
        <v>5</v>
      </c>
      <c r="J3" s="50">
        <f t="shared" si="4"/>
        <v>0.1631136664</v>
      </c>
      <c r="K3" s="172">
        <f t="shared" si="5"/>
        <v>0.00003262273327</v>
      </c>
      <c r="L3" s="50">
        <f t="shared" si="6"/>
        <v>0</v>
      </c>
      <c r="M3" s="172">
        <f t="shared" si="7"/>
        <v>0.032655356</v>
      </c>
      <c r="N3" s="152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</row>
    <row r="4">
      <c r="A4" s="236">
        <v>43990.0</v>
      </c>
      <c r="B4" s="244">
        <v>5.0</v>
      </c>
      <c r="D4" s="239">
        <v>6000.0</v>
      </c>
      <c r="E4" s="178">
        <v>199030.9333</v>
      </c>
      <c r="F4" s="197">
        <f t="shared" si="1"/>
        <v>0.03014606775</v>
      </c>
      <c r="G4" s="197">
        <f t="shared" si="2"/>
        <v>30000</v>
      </c>
      <c r="H4" s="267">
        <f t="shared" si="3"/>
        <v>0.1507303388</v>
      </c>
      <c r="I4" s="152">
        <f t="shared" si="8"/>
        <v>10</v>
      </c>
      <c r="J4" s="50">
        <f t="shared" si="4"/>
        <v>0.3014606775</v>
      </c>
      <c r="K4" s="172">
        <f t="shared" si="5"/>
        <v>0.00003014606775</v>
      </c>
      <c r="L4" s="50">
        <f t="shared" si="6"/>
        <v>0</v>
      </c>
      <c r="M4" s="172">
        <f t="shared" si="7"/>
        <v>0.03017621382</v>
      </c>
      <c r="N4" s="152"/>
      <c r="O4" s="197"/>
      <c r="P4" s="197"/>
      <c r="Q4" s="197"/>
      <c r="R4" s="197"/>
      <c r="S4" s="197"/>
      <c r="T4" s="197"/>
      <c r="U4" s="197"/>
      <c r="V4" s="197"/>
      <c r="W4" s="197"/>
      <c r="X4" s="197"/>
      <c r="Y4" s="197"/>
      <c r="Z4" s="197"/>
    </row>
    <row r="5">
      <c r="A5" s="236">
        <v>44056.0</v>
      </c>
      <c r="B5" s="244">
        <v>4.0</v>
      </c>
      <c r="D5" s="239">
        <v>9900.0</v>
      </c>
      <c r="E5" s="268">
        <v>284003.02</v>
      </c>
      <c r="F5" s="197">
        <f t="shared" si="1"/>
        <v>0.03485878425</v>
      </c>
      <c r="G5" s="197">
        <f t="shared" si="2"/>
        <v>39600</v>
      </c>
      <c r="H5" s="267">
        <f t="shared" si="3"/>
        <v>0.139435137</v>
      </c>
      <c r="I5" s="152">
        <f t="shared" si="8"/>
        <v>14</v>
      </c>
      <c r="J5" s="50">
        <f t="shared" si="4"/>
        <v>0.4880229795</v>
      </c>
      <c r="K5" s="172">
        <f t="shared" si="5"/>
        <v>0.00003485878425</v>
      </c>
      <c r="L5" s="50">
        <f t="shared" si="6"/>
        <v>0</v>
      </c>
      <c r="M5" s="172">
        <f t="shared" si="7"/>
        <v>0.03489364303</v>
      </c>
      <c r="N5" s="152"/>
      <c r="O5" s="197"/>
      <c r="P5" s="197"/>
      <c r="Q5" s="197"/>
      <c r="R5" s="197"/>
      <c r="S5" s="197"/>
      <c r="T5" s="197"/>
      <c r="U5" s="197"/>
      <c r="V5" s="197"/>
      <c r="W5" s="197"/>
      <c r="X5" s="197"/>
      <c r="Y5" s="197"/>
      <c r="Z5" s="197"/>
    </row>
    <row r="6">
      <c r="A6" s="180"/>
      <c r="B6" s="197"/>
      <c r="C6" s="197"/>
      <c r="D6" s="197"/>
      <c r="E6" s="197"/>
      <c r="F6" s="197"/>
      <c r="G6" s="197"/>
      <c r="H6" s="169"/>
      <c r="I6" s="152"/>
      <c r="J6" s="50"/>
      <c r="K6" s="50"/>
      <c r="L6" s="50"/>
      <c r="M6" s="50"/>
      <c r="N6" s="152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</row>
    <row r="7">
      <c r="A7" s="180"/>
      <c r="B7" s="197"/>
      <c r="C7" s="197"/>
      <c r="D7" s="197"/>
      <c r="E7" s="197"/>
      <c r="F7" s="197"/>
      <c r="G7" s="197"/>
      <c r="H7" s="169"/>
      <c r="I7" s="152"/>
      <c r="J7" s="50"/>
      <c r="K7" s="50"/>
      <c r="L7" s="50"/>
      <c r="M7" s="50"/>
      <c r="N7" s="152"/>
      <c r="O7" s="197"/>
      <c r="P7" s="197"/>
      <c r="Q7" s="197"/>
      <c r="R7" s="197"/>
      <c r="S7" s="197"/>
      <c r="T7" s="197"/>
      <c r="U7" s="197"/>
      <c r="V7" s="197"/>
      <c r="W7" s="197"/>
      <c r="X7" s="197"/>
      <c r="Y7" s="197"/>
      <c r="Z7" s="197"/>
    </row>
    <row r="8">
      <c r="A8" s="180"/>
      <c r="B8" s="197"/>
      <c r="C8" s="197"/>
      <c r="D8" s="197"/>
      <c r="E8" s="197"/>
      <c r="F8" s="197"/>
      <c r="G8" s="197"/>
      <c r="H8" s="169"/>
      <c r="I8" s="152"/>
      <c r="J8" s="50"/>
      <c r="K8" s="50"/>
      <c r="L8" s="50"/>
      <c r="M8" s="50"/>
      <c r="N8" s="152"/>
      <c r="O8" s="197"/>
      <c r="P8" s="197"/>
      <c r="Q8" s="197"/>
      <c r="R8" s="197"/>
      <c r="S8" s="197"/>
      <c r="T8" s="197"/>
      <c r="U8" s="197"/>
      <c r="V8" s="197"/>
      <c r="W8" s="197"/>
      <c r="X8" s="197"/>
      <c r="Y8" s="197"/>
      <c r="Z8" s="197"/>
    </row>
    <row r="9">
      <c r="A9" s="180"/>
      <c r="B9" s="197"/>
      <c r="C9" s="197"/>
      <c r="D9" s="197"/>
      <c r="E9" s="197"/>
      <c r="F9" s="197"/>
      <c r="G9" s="197"/>
      <c r="H9" s="197"/>
      <c r="I9" s="152"/>
      <c r="J9" s="50"/>
      <c r="K9" s="50"/>
      <c r="L9" s="50"/>
      <c r="M9" s="50"/>
      <c r="N9" s="152"/>
      <c r="O9" s="197"/>
      <c r="P9" s="197"/>
      <c r="Q9" s="197"/>
      <c r="R9" s="197"/>
      <c r="S9" s="197"/>
      <c r="T9" s="197"/>
      <c r="U9" s="197"/>
      <c r="V9" s="197"/>
      <c r="W9" s="197"/>
      <c r="X9" s="197"/>
      <c r="Y9" s="197"/>
      <c r="Z9" s="197"/>
    </row>
    <row r="10">
      <c r="A10" s="180"/>
      <c r="B10" s="197"/>
      <c r="C10" s="197"/>
      <c r="D10" s="197"/>
      <c r="E10" s="197"/>
      <c r="F10" s="197"/>
      <c r="G10" s="197"/>
      <c r="H10" s="169"/>
      <c r="I10" s="152"/>
      <c r="J10" s="50"/>
      <c r="K10" s="50"/>
      <c r="L10" s="50"/>
      <c r="M10" s="50"/>
      <c r="N10" s="152"/>
      <c r="O10" s="197"/>
      <c r="P10" s="197"/>
      <c r="Q10" s="197"/>
      <c r="R10" s="197"/>
      <c r="S10" s="197"/>
      <c r="T10" s="197"/>
      <c r="U10" s="197"/>
      <c r="V10" s="197"/>
      <c r="W10" s="197"/>
      <c r="X10" s="197"/>
      <c r="Y10" s="197"/>
      <c r="Z10" s="197"/>
    </row>
    <row r="11">
      <c r="A11" s="180"/>
      <c r="B11" s="197"/>
      <c r="C11" s="197"/>
      <c r="D11" s="197"/>
      <c r="E11" s="197"/>
      <c r="F11" s="197"/>
      <c r="G11" s="197"/>
      <c r="H11" s="169"/>
      <c r="I11" s="152"/>
      <c r="J11" s="50"/>
      <c r="K11" s="50"/>
      <c r="L11" s="50"/>
      <c r="M11" s="50"/>
      <c r="N11" s="152"/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Z11" s="197"/>
    </row>
    <row r="12">
      <c r="A12" s="180"/>
      <c r="B12" s="197"/>
      <c r="C12" s="197"/>
      <c r="D12" s="197"/>
      <c r="E12" s="197"/>
      <c r="F12" s="197"/>
      <c r="G12" s="197"/>
      <c r="H12" s="169"/>
      <c r="I12" s="152"/>
      <c r="J12" s="50"/>
      <c r="K12" s="50"/>
      <c r="L12" s="50"/>
      <c r="M12" s="50"/>
      <c r="N12" s="152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</row>
    <row r="13">
      <c r="A13" s="180"/>
      <c r="B13" s="197"/>
      <c r="C13" s="197"/>
      <c r="D13" s="197"/>
      <c r="E13" s="197"/>
      <c r="F13" s="197"/>
      <c r="G13" s="197"/>
      <c r="H13" s="169"/>
      <c r="I13" s="152"/>
      <c r="J13" s="50"/>
      <c r="K13" s="50"/>
      <c r="L13" s="50"/>
      <c r="M13" s="50"/>
      <c r="N13" s="152"/>
      <c r="O13" s="197"/>
      <c r="P13" s="197"/>
      <c r="Q13" s="197"/>
      <c r="R13" s="197"/>
      <c r="S13" s="197"/>
      <c r="T13" s="197"/>
      <c r="U13" s="197"/>
      <c r="V13" s="197"/>
      <c r="W13" s="197"/>
      <c r="X13" s="197"/>
      <c r="Y13" s="197"/>
      <c r="Z13" s="197"/>
    </row>
    <row r="14">
      <c r="A14" s="180"/>
      <c r="B14" s="197"/>
      <c r="C14" s="197"/>
      <c r="D14" s="197"/>
      <c r="E14" s="197"/>
      <c r="F14" s="197"/>
      <c r="G14" s="197"/>
      <c r="H14" s="169"/>
      <c r="I14" s="152"/>
      <c r="J14" s="50"/>
      <c r="K14" s="50"/>
      <c r="L14" s="50"/>
      <c r="M14" s="50"/>
      <c r="N14" s="152"/>
      <c r="O14" s="197"/>
      <c r="P14" s="197"/>
      <c r="Q14" s="197"/>
      <c r="R14" s="197"/>
      <c r="S14" s="197"/>
      <c r="T14" s="197"/>
      <c r="U14" s="197"/>
      <c r="V14" s="197"/>
      <c r="W14" s="197"/>
      <c r="X14" s="197"/>
      <c r="Y14" s="197"/>
      <c r="Z14" s="197"/>
    </row>
    <row r="15">
      <c r="A15" s="180"/>
      <c r="B15" s="197"/>
      <c r="C15" s="197"/>
      <c r="D15" s="197"/>
      <c r="E15" s="197"/>
      <c r="F15" s="197"/>
      <c r="G15" s="197"/>
      <c r="H15" s="169"/>
      <c r="I15" s="152"/>
      <c r="J15" s="50"/>
      <c r="K15" s="50"/>
      <c r="L15" s="50"/>
      <c r="M15" s="50"/>
      <c r="N15" s="152"/>
      <c r="O15" s="197"/>
      <c r="P15" s="197"/>
      <c r="Q15" s="197"/>
      <c r="R15" s="197"/>
      <c r="S15" s="197"/>
      <c r="T15" s="197"/>
      <c r="U15" s="197"/>
      <c r="V15" s="197"/>
      <c r="W15" s="197"/>
      <c r="X15" s="197"/>
      <c r="Y15" s="197"/>
      <c r="Z15" s="197"/>
    </row>
    <row r="16">
      <c r="A16" s="180"/>
      <c r="B16" s="197"/>
      <c r="C16" s="197"/>
      <c r="D16" s="197"/>
      <c r="E16" s="197"/>
      <c r="F16" s="197"/>
      <c r="G16" s="197"/>
      <c r="H16" s="169"/>
      <c r="I16" s="152"/>
      <c r="J16" s="50"/>
      <c r="K16" s="50"/>
      <c r="L16" s="50"/>
      <c r="M16" s="50"/>
      <c r="N16" s="152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97"/>
      <c r="Z16" s="197"/>
    </row>
    <row r="17">
      <c r="A17" s="180"/>
      <c r="B17" s="197"/>
      <c r="C17" s="197"/>
      <c r="D17" s="197"/>
      <c r="E17" s="197"/>
      <c r="F17" s="197"/>
      <c r="G17" s="197"/>
      <c r="H17" s="169"/>
      <c r="I17" s="152"/>
      <c r="J17" s="50"/>
      <c r="K17" s="50"/>
      <c r="L17" s="50"/>
      <c r="M17" s="50"/>
      <c r="N17" s="152"/>
      <c r="O17" s="197"/>
      <c r="P17" s="197"/>
      <c r="Q17" s="197"/>
      <c r="R17" s="197"/>
      <c r="S17" s="197"/>
      <c r="T17" s="197"/>
      <c r="U17" s="197"/>
      <c r="V17" s="197"/>
      <c r="W17" s="197"/>
      <c r="X17" s="197"/>
      <c r="Y17" s="197"/>
      <c r="Z17" s="197"/>
    </row>
    <row r="18">
      <c r="A18" s="180"/>
      <c r="B18" s="197"/>
      <c r="C18" s="197"/>
      <c r="D18" s="197"/>
      <c r="E18" s="197"/>
      <c r="F18" s="197"/>
      <c r="G18" s="197"/>
      <c r="H18" s="169"/>
      <c r="I18" s="152"/>
      <c r="J18" s="50"/>
      <c r="K18" s="50"/>
      <c r="L18" s="50"/>
      <c r="M18" s="50"/>
      <c r="N18" s="152"/>
      <c r="O18" s="197"/>
      <c r="P18" s="197"/>
      <c r="Q18" s="197"/>
      <c r="R18" s="197"/>
      <c r="S18" s="197"/>
      <c r="T18" s="197"/>
      <c r="U18" s="197"/>
      <c r="V18" s="197"/>
      <c r="W18" s="197"/>
      <c r="X18" s="197"/>
      <c r="Y18" s="197"/>
      <c r="Z18" s="197"/>
    </row>
    <row r="19" ht="15.75" customHeight="1">
      <c r="A19" s="180"/>
      <c r="B19" s="197"/>
      <c r="C19" s="197"/>
      <c r="D19" s="197"/>
      <c r="E19" s="197"/>
      <c r="F19" s="197"/>
      <c r="G19" s="197"/>
      <c r="H19" s="169"/>
      <c r="I19" s="152"/>
      <c r="J19" s="50"/>
      <c r="K19" s="50"/>
      <c r="L19" s="50"/>
      <c r="M19" s="50"/>
      <c r="N19" s="152"/>
      <c r="O19" s="197"/>
      <c r="P19" s="197"/>
      <c r="Q19" s="197"/>
      <c r="R19" s="197"/>
      <c r="S19" s="197"/>
      <c r="T19" s="197"/>
      <c r="U19" s="197"/>
      <c r="V19" s="197"/>
      <c r="W19" s="197"/>
      <c r="X19" s="197"/>
      <c r="Y19" s="197"/>
      <c r="Z19" s="197"/>
    </row>
    <row r="20" ht="15.75" customHeight="1">
      <c r="A20" s="180"/>
      <c r="B20" s="197"/>
      <c r="C20" s="197"/>
      <c r="D20" s="197"/>
      <c r="E20" s="197"/>
      <c r="F20" s="197"/>
      <c r="G20" s="197"/>
      <c r="H20" s="169"/>
      <c r="I20" s="152"/>
      <c r="J20" s="50"/>
      <c r="K20" s="50"/>
      <c r="L20" s="50"/>
      <c r="M20" s="50"/>
      <c r="N20" s="152"/>
      <c r="O20" s="197"/>
      <c r="P20" s="197"/>
      <c r="Q20" s="197"/>
      <c r="R20" s="197"/>
      <c r="S20" s="197"/>
      <c r="T20" s="197"/>
      <c r="U20" s="197"/>
      <c r="V20" s="197"/>
      <c r="W20" s="197"/>
      <c r="X20" s="197"/>
      <c r="Y20" s="197"/>
      <c r="Z20" s="197"/>
    </row>
    <row r="21" ht="15.75" customHeight="1">
      <c r="A21" s="180"/>
      <c r="B21" s="197"/>
      <c r="C21" s="197"/>
      <c r="D21" s="197"/>
      <c r="E21" s="197"/>
      <c r="F21" s="197"/>
      <c r="G21" s="197"/>
      <c r="H21" s="169"/>
      <c r="I21" s="152"/>
      <c r="J21" s="50"/>
      <c r="K21" s="50"/>
      <c r="L21" s="50"/>
      <c r="M21" s="50"/>
      <c r="N21" s="152"/>
      <c r="O21" s="197"/>
      <c r="P21" s="197"/>
      <c r="Q21" s="197"/>
      <c r="R21" s="197"/>
      <c r="S21" s="197"/>
      <c r="T21" s="197"/>
      <c r="U21" s="197"/>
      <c r="V21" s="197"/>
      <c r="W21" s="197"/>
      <c r="X21" s="197"/>
      <c r="Y21" s="197"/>
      <c r="Z21" s="197"/>
    </row>
    <row r="22" ht="15.75" customHeight="1">
      <c r="A22" s="180"/>
      <c r="B22" s="197"/>
      <c r="C22" s="197"/>
      <c r="D22" s="197"/>
      <c r="E22" s="197"/>
      <c r="F22" s="197"/>
      <c r="G22" s="197"/>
      <c r="H22" s="169"/>
      <c r="I22" s="152"/>
      <c r="J22" s="50"/>
      <c r="K22" s="50"/>
      <c r="L22" s="50"/>
      <c r="M22" s="50"/>
      <c r="N22" s="152"/>
      <c r="O22" s="197"/>
      <c r="P22" s="197"/>
      <c r="Q22" s="197"/>
      <c r="R22" s="197"/>
      <c r="S22" s="197"/>
      <c r="T22" s="197"/>
      <c r="U22" s="197"/>
      <c r="V22" s="197"/>
      <c r="W22" s="197"/>
      <c r="X22" s="197"/>
      <c r="Y22" s="197"/>
      <c r="Z22" s="197"/>
    </row>
    <row r="23" ht="15.75" customHeight="1">
      <c r="A23" s="180"/>
      <c r="B23" s="197"/>
      <c r="C23" s="197"/>
      <c r="D23" s="197"/>
      <c r="E23" s="197"/>
      <c r="F23" s="197"/>
      <c r="G23" s="197"/>
      <c r="H23" s="169"/>
      <c r="I23" s="152"/>
      <c r="J23" s="50"/>
      <c r="K23" s="50"/>
      <c r="L23" s="50"/>
      <c r="M23" s="50"/>
      <c r="N23" s="152"/>
      <c r="O23" s="197"/>
      <c r="P23" s="197"/>
      <c r="Q23" s="197"/>
      <c r="R23" s="197"/>
      <c r="S23" s="197"/>
      <c r="T23" s="197"/>
      <c r="U23" s="197"/>
      <c r="V23" s="197"/>
      <c r="W23" s="197"/>
      <c r="X23" s="197"/>
      <c r="Y23" s="197"/>
      <c r="Z23" s="197"/>
    </row>
    <row r="24" ht="15.75" customHeight="1">
      <c r="A24" s="180"/>
      <c r="B24" s="197"/>
      <c r="C24" s="197"/>
      <c r="D24" s="197"/>
      <c r="E24" s="197"/>
      <c r="F24" s="197"/>
      <c r="G24" s="197"/>
      <c r="H24" s="169"/>
      <c r="I24" s="152"/>
      <c r="J24" s="50"/>
      <c r="K24" s="50"/>
      <c r="L24" s="50"/>
      <c r="M24" s="50"/>
      <c r="N24" s="152"/>
      <c r="O24" s="197"/>
      <c r="P24" s="197"/>
      <c r="Q24" s="197"/>
      <c r="R24" s="197"/>
      <c r="S24" s="197"/>
      <c r="T24" s="197"/>
      <c r="U24" s="197"/>
      <c r="V24" s="197"/>
      <c r="W24" s="197"/>
      <c r="X24" s="197"/>
      <c r="Y24" s="197"/>
      <c r="Z24" s="197"/>
    </row>
    <row r="25" ht="15.75" customHeight="1">
      <c r="A25" s="180"/>
      <c r="B25" s="197"/>
      <c r="C25" s="197"/>
      <c r="D25" s="197"/>
      <c r="E25" s="197"/>
      <c r="F25" s="197"/>
      <c r="G25" s="197"/>
      <c r="H25" s="169"/>
      <c r="I25" s="152"/>
      <c r="J25" s="50"/>
      <c r="K25" s="50"/>
      <c r="L25" s="50"/>
      <c r="M25" s="50"/>
      <c r="N25" s="152"/>
      <c r="O25" s="197"/>
      <c r="P25" s="197"/>
      <c r="Q25" s="197"/>
      <c r="R25" s="197"/>
      <c r="S25" s="197"/>
      <c r="T25" s="197"/>
      <c r="U25" s="197"/>
      <c r="V25" s="197"/>
      <c r="W25" s="197"/>
      <c r="X25" s="197"/>
      <c r="Y25" s="197"/>
      <c r="Z25" s="197"/>
    </row>
    <row r="26" ht="15.75" customHeight="1">
      <c r="A26" s="180"/>
      <c r="B26" s="197"/>
      <c r="C26" s="197"/>
      <c r="D26" s="197"/>
      <c r="E26" s="197"/>
      <c r="F26" s="197"/>
      <c r="G26" s="197"/>
      <c r="H26" s="197"/>
      <c r="I26" s="152"/>
      <c r="J26" s="50"/>
      <c r="K26" s="50"/>
      <c r="L26" s="50"/>
      <c r="M26" s="50"/>
      <c r="N26" s="152"/>
      <c r="O26" s="197"/>
      <c r="P26" s="197"/>
      <c r="Q26" s="197"/>
      <c r="R26" s="197"/>
      <c r="S26" s="197"/>
      <c r="T26" s="197"/>
      <c r="U26" s="197"/>
      <c r="V26" s="197"/>
      <c r="W26" s="197"/>
      <c r="X26" s="197"/>
      <c r="Y26" s="197"/>
      <c r="Z26" s="197"/>
    </row>
    <row r="27" ht="15.75" customHeight="1">
      <c r="A27" s="180"/>
      <c r="B27" s="197"/>
      <c r="C27" s="197"/>
      <c r="D27" s="197"/>
      <c r="E27" s="197"/>
      <c r="F27" s="197"/>
      <c r="G27" s="197"/>
      <c r="H27" s="197"/>
      <c r="I27" s="197"/>
      <c r="J27" s="50"/>
      <c r="K27" s="50"/>
      <c r="L27" s="50"/>
      <c r="M27" s="50"/>
      <c r="N27" s="152"/>
      <c r="O27" s="197"/>
      <c r="P27" s="197"/>
      <c r="Q27" s="197"/>
      <c r="R27" s="197"/>
      <c r="S27" s="197"/>
      <c r="T27" s="197"/>
      <c r="U27" s="197"/>
      <c r="V27" s="197"/>
      <c r="W27" s="197"/>
      <c r="X27" s="197"/>
      <c r="Y27" s="197"/>
      <c r="Z27" s="197"/>
    </row>
    <row r="28" ht="15.75" customHeight="1">
      <c r="A28" s="180"/>
      <c r="B28" s="197"/>
      <c r="C28" s="197"/>
      <c r="D28" s="197"/>
      <c r="E28" s="197"/>
      <c r="F28" s="197"/>
      <c r="G28" s="197"/>
      <c r="H28" s="169"/>
      <c r="I28" s="152"/>
      <c r="J28" s="50"/>
      <c r="K28" s="50"/>
      <c r="L28" s="50"/>
      <c r="M28" s="50"/>
      <c r="N28" s="152"/>
      <c r="O28" s="197"/>
      <c r="P28" s="197"/>
      <c r="Q28" s="197"/>
      <c r="R28" s="197"/>
      <c r="S28" s="197"/>
      <c r="T28" s="197"/>
      <c r="U28" s="197"/>
      <c r="V28" s="197"/>
      <c r="W28" s="197"/>
      <c r="X28" s="197"/>
      <c r="Y28" s="197"/>
      <c r="Z28" s="197"/>
    </row>
    <row r="29" ht="15.75" customHeight="1">
      <c r="A29" s="180"/>
      <c r="B29" s="197"/>
      <c r="C29" s="197"/>
      <c r="D29" s="197"/>
      <c r="E29" s="197"/>
      <c r="F29" s="197"/>
      <c r="G29" s="197"/>
      <c r="H29" s="197"/>
      <c r="I29" s="197"/>
      <c r="J29" s="50"/>
      <c r="K29" s="50"/>
      <c r="L29" s="50"/>
      <c r="M29" s="50"/>
      <c r="N29" s="152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7"/>
      <c r="Z29" s="197"/>
    </row>
    <row r="30" ht="15.75" customHeight="1">
      <c r="A30" s="180"/>
      <c r="B30" s="197"/>
      <c r="C30" s="197"/>
      <c r="D30" s="197"/>
      <c r="E30" s="197"/>
      <c r="F30" s="197"/>
      <c r="G30" s="197"/>
      <c r="H30" s="197"/>
      <c r="I30" s="197"/>
      <c r="J30" s="50"/>
      <c r="K30" s="50"/>
      <c r="L30" s="50"/>
      <c r="M30" s="50"/>
      <c r="N30" s="152"/>
      <c r="O30" s="197"/>
      <c r="P30" s="197"/>
      <c r="Q30" s="197"/>
      <c r="R30" s="197"/>
      <c r="S30" s="197"/>
      <c r="T30" s="197"/>
      <c r="U30" s="197"/>
      <c r="V30" s="197"/>
      <c r="W30" s="197"/>
      <c r="X30" s="197"/>
      <c r="Y30" s="197"/>
      <c r="Z30" s="197"/>
    </row>
    <row r="31" ht="15.75" customHeight="1">
      <c r="A31" s="180"/>
      <c r="B31" s="197"/>
      <c r="C31" s="197"/>
      <c r="D31" s="197"/>
      <c r="E31" s="197"/>
      <c r="F31" s="197"/>
      <c r="G31" s="197"/>
      <c r="H31" s="197"/>
      <c r="I31" s="152"/>
      <c r="J31" s="50"/>
      <c r="K31" s="50"/>
      <c r="L31" s="50"/>
      <c r="M31" s="50"/>
      <c r="N31" s="152"/>
      <c r="O31" s="197"/>
      <c r="P31" s="197"/>
      <c r="Q31" s="197"/>
      <c r="R31" s="197"/>
      <c r="S31" s="197"/>
      <c r="T31" s="197"/>
      <c r="U31" s="197"/>
      <c r="V31" s="197"/>
      <c r="W31" s="197"/>
      <c r="X31" s="197"/>
      <c r="Y31" s="197"/>
      <c r="Z31" s="197"/>
    </row>
    <row r="32" ht="15.75" customHeight="1">
      <c r="A32" s="180"/>
      <c r="B32" s="197"/>
      <c r="C32" s="197"/>
      <c r="D32" s="197"/>
      <c r="E32" s="197"/>
      <c r="F32" s="197"/>
      <c r="G32" s="197"/>
      <c r="H32" s="169"/>
      <c r="I32" s="152"/>
      <c r="J32" s="50"/>
      <c r="K32" s="50"/>
      <c r="L32" s="50"/>
      <c r="M32" s="50"/>
      <c r="N32" s="152"/>
      <c r="O32" s="197"/>
      <c r="P32" s="197"/>
      <c r="Q32" s="197"/>
      <c r="R32" s="197"/>
      <c r="S32" s="197"/>
      <c r="T32" s="197"/>
      <c r="U32" s="197"/>
      <c r="V32" s="197"/>
      <c r="W32" s="197"/>
      <c r="X32" s="197"/>
      <c r="Y32" s="197"/>
      <c r="Z32" s="197"/>
    </row>
    <row r="33" ht="15.75" customHeight="1">
      <c r="A33" s="180"/>
      <c r="B33" s="197"/>
      <c r="C33" s="197"/>
      <c r="D33" s="197"/>
      <c r="E33" s="197"/>
      <c r="F33" s="197"/>
      <c r="G33" s="197"/>
      <c r="H33" s="169"/>
      <c r="I33" s="152"/>
      <c r="J33" s="50"/>
      <c r="K33" s="50"/>
      <c r="L33" s="50"/>
      <c r="M33" s="50"/>
      <c r="N33" s="152"/>
      <c r="O33" s="197"/>
      <c r="P33" s="197"/>
      <c r="Q33" s="197"/>
      <c r="R33" s="197"/>
      <c r="S33" s="197"/>
      <c r="T33" s="197"/>
      <c r="U33" s="197"/>
      <c r="V33" s="197"/>
      <c r="W33" s="197"/>
      <c r="X33" s="197"/>
      <c r="Y33" s="197"/>
      <c r="Z33" s="197"/>
    </row>
    <row r="34" ht="15.75" customHeight="1">
      <c r="A34" s="180"/>
      <c r="B34" s="197"/>
      <c r="C34" s="197"/>
      <c r="D34" s="197"/>
      <c r="E34" s="197"/>
      <c r="F34" s="197"/>
      <c r="G34" s="197"/>
      <c r="H34" s="169"/>
      <c r="I34" s="152"/>
      <c r="J34" s="50"/>
      <c r="K34" s="50"/>
      <c r="L34" s="50"/>
      <c r="M34" s="50"/>
      <c r="N34" s="152"/>
      <c r="O34" s="197"/>
      <c r="P34" s="197"/>
      <c r="Q34" s="197"/>
      <c r="R34" s="197"/>
      <c r="S34" s="197"/>
      <c r="T34" s="197"/>
      <c r="U34" s="197"/>
      <c r="V34" s="197"/>
      <c r="W34" s="197"/>
      <c r="X34" s="197"/>
      <c r="Y34" s="197"/>
      <c r="Z34" s="197"/>
    </row>
    <row r="35" ht="15.75" customHeight="1">
      <c r="A35" s="180"/>
      <c r="B35" s="197"/>
      <c r="C35" s="197"/>
      <c r="D35" s="197"/>
      <c r="E35" s="197"/>
      <c r="F35" s="197"/>
      <c r="G35" s="197"/>
      <c r="H35" s="169"/>
      <c r="I35" s="152"/>
      <c r="J35" s="50"/>
      <c r="K35" s="50"/>
      <c r="L35" s="50"/>
      <c r="M35" s="50"/>
      <c r="N35" s="152"/>
      <c r="O35" s="197"/>
      <c r="P35" s="197"/>
      <c r="Q35" s="197"/>
      <c r="R35" s="197"/>
      <c r="S35" s="197"/>
      <c r="T35" s="197"/>
      <c r="U35" s="197"/>
      <c r="V35" s="197"/>
      <c r="W35" s="197"/>
      <c r="X35" s="197"/>
      <c r="Y35" s="197"/>
      <c r="Z35" s="197"/>
    </row>
    <row r="36" ht="15.75" customHeight="1">
      <c r="A36" s="180"/>
      <c r="B36" s="197"/>
      <c r="C36" s="197"/>
      <c r="D36" s="197"/>
      <c r="E36" s="197"/>
      <c r="F36" s="197"/>
      <c r="G36" s="197"/>
      <c r="H36" s="169"/>
      <c r="I36" s="152"/>
      <c r="J36" s="50"/>
      <c r="K36" s="50"/>
      <c r="L36" s="50"/>
      <c r="M36" s="50"/>
      <c r="N36" s="152"/>
      <c r="O36" s="197"/>
      <c r="P36" s="197"/>
      <c r="Q36" s="197"/>
      <c r="R36" s="197"/>
      <c r="S36" s="197"/>
      <c r="T36" s="197"/>
      <c r="U36" s="197"/>
      <c r="V36" s="197"/>
      <c r="W36" s="197"/>
      <c r="X36" s="197"/>
      <c r="Y36" s="197"/>
      <c r="Z36" s="197"/>
    </row>
    <row r="37" ht="15.75" customHeight="1">
      <c r="A37" s="180"/>
      <c r="B37" s="197"/>
      <c r="C37" s="197"/>
      <c r="D37" s="197"/>
      <c r="E37" s="197"/>
      <c r="F37" s="197"/>
      <c r="G37" s="197"/>
      <c r="H37" s="169"/>
      <c r="I37" s="152"/>
      <c r="J37" s="50"/>
      <c r="K37" s="50"/>
      <c r="L37" s="50"/>
      <c r="M37" s="50"/>
      <c r="N37" s="152"/>
      <c r="O37" s="197"/>
      <c r="P37" s="197"/>
      <c r="Q37" s="197"/>
      <c r="R37" s="197"/>
      <c r="S37" s="197"/>
      <c r="T37" s="197"/>
      <c r="U37" s="197"/>
      <c r="V37" s="197"/>
      <c r="W37" s="197"/>
      <c r="X37" s="197"/>
      <c r="Y37" s="197"/>
      <c r="Z37" s="197"/>
    </row>
    <row r="38" ht="15.75" customHeight="1">
      <c r="A38" s="180"/>
      <c r="B38" s="197"/>
      <c r="C38" s="197"/>
      <c r="D38" s="197"/>
      <c r="E38" s="197"/>
      <c r="F38" s="197"/>
      <c r="G38" s="197"/>
      <c r="H38" s="197"/>
      <c r="I38" s="197"/>
      <c r="J38" s="50"/>
      <c r="K38" s="50"/>
      <c r="L38" s="50"/>
      <c r="M38" s="50"/>
      <c r="N38" s="152"/>
      <c r="O38" s="197"/>
      <c r="P38" s="197"/>
      <c r="Q38" s="197"/>
      <c r="R38" s="197"/>
      <c r="S38" s="197"/>
      <c r="T38" s="197"/>
      <c r="U38" s="197"/>
      <c r="V38" s="197"/>
      <c r="W38" s="197"/>
      <c r="X38" s="197"/>
      <c r="Y38" s="197"/>
      <c r="Z38" s="197"/>
    </row>
    <row r="39" ht="15.75" customHeight="1">
      <c r="A39" s="180"/>
      <c r="B39" s="197"/>
      <c r="C39" s="197"/>
      <c r="D39" s="197"/>
      <c r="E39" s="197"/>
      <c r="F39" s="197"/>
      <c r="G39" s="197"/>
      <c r="H39" s="197"/>
      <c r="I39" s="152"/>
      <c r="J39" s="50"/>
      <c r="K39" s="50"/>
      <c r="L39" s="50"/>
      <c r="M39" s="50"/>
      <c r="N39" s="152"/>
      <c r="O39" s="197"/>
      <c r="P39" s="197"/>
      <c r="Q39" s="197"/>
      <c r="R39" s="197"/>
      <c r="S39" s="197"/>
      <c r="T39" s="197"/>
      <c r="U39" s="197"/>
      <c r="V39" s="197"/>
      <c r="W39" s="197"/>
      <c r="X39" s="197"/>
      <c r="Y39" s="197"/>
      <c r="Z39" s="197"/>
    </row>
    <row r="40" ht="15.75" customHeight="1">
      <c r="A40" s="180"/>
      <c r="B40" s="197"/>
      <c r="C40" s="197"/>
      <c r="D40" s="197"/>
      <c r="E40" s="197"/>
      <c r="F40" s="197"/>
      <c r="G40" s="197"/>
      <c r="H40" s="197"/>
      <c r="I40" s="152"/>
      <c r="J40" s="50"/>
      <c r="K40" s="50"/>
      <c r="L40" s="50"/>
      <c r="M40" s="50"/>
      <c r="N40" s="152"/>
      <c r="O40" s="197"/>
      <c r="P40" s="197"/>
      <c r="Q40" s="197"/>
      <c r="R40" s="197"/>
      <c r="S40" s="197"/>
      <c r="T40" s="197"/>
      <c r="U40" s="197"/>
      <c r="V40" s="197"/>
      <c r="W40" s="197"/>
      <c r="X40" s="197"/>
      <c r="Y40" s="197"/>
      <c r="Z40" s="197"/>
    </row>
    <row r="41" ht="15.75" customHeight="1">
      <c r="A41" s="180"/>
      <c r="B41" s="197"/>
      <c r="C41" s="197"/>
      <c r="D41" s="197"/>
      <c r="E41" s="197"/>
      <c r="F41" s="197"/>
      <c r="G41" s="197"/>
      <c r="H41" s="197"/>
      <c r="I41" s="152"/>
      <c r="J41" s="50"/>
      <c r="K41" s="50"/>
      <c r="L41" s="50"/>
      <c r="M41" s="50"/>
      <c r="N41" s="152"/>
      <c r="O41" s="197"/>
      <c r="P41" s="197"/>
      <c r="Q41" s="197"/>
      <c r="R41" s="197"/>
      <c r="S41" s="197"/>
      <c r="T41" s="197"/>
      <c r="U41" s="197"/>
      <c r="V41" s="197"/>
      <c r="W41" s="197"/>
      <c r="X41" s="197"/>
      <c r="Y41" s="197"/>
      <c r="Z41" s="197"/>
    </row>
    <row r="42" ht="15.75" customHeight="1">
      <c r="A42" s="180"/>
      <c r="B42" s="197"/>
      <c r="C42" s="197"/>
      <c r="D42" s="197"/>
      <c r="E42" s="197"/>
      <c r="F42" s="197"/>
      <c r="G42" s="197"/>
      <c r="H42" s="197"/>
      <c r="I42" s="197"/>
      <c r="J42" s="50"/>
      <c r="K42" s="50"/>
      <c r="L42" s="50"/>
      <c r="M42" s="50"/>
      <c r="N42" s="152"/>
      <c r="O42" s="197"/>
      <c r="P42" s="197"/>
      <c r="Q42" s="197"/>
      <c r="R42" s="197"/>
      <c r="S42" s="197"/>
      <c r="T42" s="197"/>
      <c r="U42" s="197"/>
      <c r="V42" s="197"/>
      <c r="W42" s="197"/>
      <c r="X42" s="197"/>
      <c r="Y42" s="197"/>
      <c r="Z42" s="197"/>
    </row>
    <row r="43" ht="15.75" customHeight="1">
      <c r="A43" s="180"/>
      <c r="B43" s="197"/>
      <c r="C43" s="197"/>
      <c r="D43" s="197"/>
      <c r="E43" s="197"/>
      <c r="F43" s="197"/>
      <c r="G43" s="197"/>
      <c r="H43" s="197"/>
      <c r="I43" s="197"/>
      <c r="J43" s="50"/>
      <c r="K43" s="50"/>
      <c r="L43" s="50"/>
      <c r="M43" s="50"/>
      <c r="N43" s="152"/>
      <c r="O43" s="197"/>
      <c r="P43" s="197"/>
      <c r="Q43" s="197"/>
      <c r="R43" s="197"/>
      <c r="S43" s="197"/>
      <c r="T43" s="197"/>
      <c r="U43" s="197"/>
      <c r="V43" s="197"/>
      <c r="W43" s="197"/>
      <c r="X43" s="197"/>
      <c r="Y43" s="197"/>
      <c r="Z43" s="197"/>
    </row>
    <row r="44" ht="15.75" customHeight="1">
      <c r="A44" s="180"/>
      <c r="B44" s="197"/>
      <c r="C44" s="197"/>
      <c r="D44" s="197"/>
      <c r="E44" s="197"/>
      <c r="F44" s="197"/>
      <c r="G44" s="197"/>
      <c r="H44" s="169"/>
      <c r="I44" s="152"/>
      <c r="J44" s="50"/>
      <c r="K44" s="50"/>
      <c r="L44" s="50"/>
      <c r="M44" s="50"/>
      <c r="N44" s="152"/>
      <c r="O44" s="197"/>
      <c r="P44" s="197"/>
      <c r="Q44" s="197"/>
      <c r="R44" s="197"/>
      <c r="S44" s="197"/>
      <c r="T44" s="197"/>
      <c r="U44" s="197"/>
      <c r="V44" s="197"/>
      <c r="W44" s="197"/>
      <c r="X44" s="197"/>
      <c r="Y44" s="197"/>
      <c r="Z44" s="197"/>
    </row>
    <row r="45" ht="15.75" customHeight="1">
      <c r="A45" s="180"/>
      <c r="B45" s="197"/>
      <c r="C45" s="197"/>
      <c r="D45" s="197"/>
      <c r="E45" s="197"/>
      <c r="F45" s="197"/>
      <c r="G45" s="197"/>
      <c r="H45" s="197"/>
      <c r="I45" s="197"/>
      <c r="J45" s="50"/>
      <c r="K45" s="50"/>
      <c r="L45" s="50"/>
      <c r="M45" s="50"/>
      <c r="N45" s="152"/>
      <c r="O45" s="197"/>
      <c r="P45" s="197"/>
      <c r="Q45" s="197"/>
      <c r="R45" s="197"/>
      <c r="S45" s="197"/>
      <c r="T45" s="197"/>
      <c r="U45" s="197"/>
      <c r="V45" s="197"/>
      <c r="W45" s="197"/>
      <c r="X45" s="197"/>
      <c r="Y45" s="197"/>
      <c r="Z45" s="197"/>
    </row>
    <row r="46" ht="15.75" customHeight="1">
      <c r="A46" s="180"/>
      <c r="B46" s="197"/>
      <c r="C46" s="197"/>
      <c r="D46" s="197"/>
      <c r="E46" s="197"/>
      <c r="F46" s="197"/>
      <c r="G46" s="197"/>
      <c r="H46" s="169"/>
      <c r="I46" s="152"/>
      <c r="J46" s="50"/>
      <c r="K46" s="50"/>
      <c r="L46" s="50"/>
      <c r="M46" s="50"/>
      <c r="N46" s="152"/>
      <c r="O46" s="197"/>
      <c r="P46" s="197"/>
      <c r="Q46" s="197"/>
      <c r="R46" s="197"/>
      <c r="S46" s="197"/>
      <c r="T46" s="197"/>
      <c r="U46" s="197"/>
      <c r="V46" s="197"/>
      <c r="W46" s="197"/>
      <c r="X46" s="197"/>
      <c r="Y46" s="197"/>
      <c r="Z46" s="197"/>
    </row>
    <row r="47" ht="15.75" customHeight="1">
      <c r="A47" s="180"/>
      <c r="B47" s="197"/>
      <c r="C47" s="197"/>
      <c r="D47" s="197"/>
      <c r="E47" s="197"/>
      <c r="F47" s="197"/>
      <c r="G47" s="197"/>
      <c r="H47" s="169"/>
      <c r="I47" s="152"/>
      <c r="J47" s="50"/>
      <c r="K47" s="50"/>
      <c r="L47" s="50"/>
      <c r="M47" s="50"/>
      <c r="N47" s="152"/>
      <c r="O47" s="197"/>
      <c r="P47" s="197"/>
      <c r="Q47" s="197"/>
      <c r="R47" s="197"/>
      <c r="S47" s="197"/>
      <c r="T47" s="197"/>
      <c r="U47" s="197"/>
      <c r="V47" s="197"/>
      <c r="W47" s="197"/>
      <c r="X47" s="197"/>
      <c r="Y47" s="197"/>
      <c r="Z47" s="197"/>
    </row>
    <row r="48" ht="15.75" customHeight="1">
      <c r="A48" s="180"/>
      <c r="B48" s="197"/>
      <c r="C48" s="197"/>
      <c r="D48" s="197"/>
      <c r="E48" s="197"/>
      <c r="F48" s="197"/>
      <c r="G48" s="197"/>
      <c r="H48" s="169"/>
      <c r="I48" s="152"/>
      <c r="J48" s="50"/>
      <c r="K48" s="50"/>
      <c r="L48" s="50"/>
      <c r="M48" s="50"/>
      <c r="N48" s="152"/>
      <c r="O48" s="197"/>
      <c r="P48" s="197"/>
      <c r="Q48" s="197"/>
      <c r="R48" s="197"/>
      <c r="S48" s="197"/>
      <c r="T48" s="197"/>
      <c r="U48" s="197"/>
      <c r="V48" s="197"/>
      <c r="W48" s="197"/>
      <c r="X48" s="197"/>
      <c r="Y48" s="197"/>
      <c r="Z48" s="197"/>
    </row>
    <row r="49" ht="15.75" customHeight="1">
      <c r="A49" s="180"/>
      <c r="B49" s="197"/>
      <c r="C49" s="197"/>
      <c r="D49" s="197"/>
      <c r="E49" s="197"/>
      <c r="F49" s="197"/>
      <c r="G49" s="197"/>
      <c r="H49" s="169"/>
      <c r="I49" s="152"/>
      <c r="J49" s="50"/>
      <c r="K49" s="50"/>
      <c r="L49" s="50"/>
      <c r="M49" s="50"/>
      <c r="N49" s="152"/>
      <c r="O49" s="197"/>
      <c r="P49" s="197"/>
      <c r="Q49" s="197"/>
      <c r="R49" s="197"/>
      <c r="S49" s="197"/>
      <c r="T49" s="197"/>
      <c r="U49" s="197"/>
      <c r="V49" s="197"/>
      <c r="W49" s="197"/>
      <c r="X49" s="197"/>
      <c r="Y49" s="197"/>
      <c r="Z49" s="197"/>
    </row>
    <row r="50" ht="15.75" customHeight="1">
      <c r="A50" s="180"/>
      <c r="B50" s="197"/>
      <c r="C50" s="197"/>
      <c r="D50" s="197"/>
      <c r="E50" s="197"/>
      <c r="F50" s="197"/>
      <c r="G50" s="197"/>
      <c r="H50" s="169"/>
      <c r="I50" s="152"/>
      <c r="J50" s="50"/>
      <c r="K50" s="50"/>
      <c r="L50" s="50"/>
      <c r="M50" s="50"/>
      <c r="N50" s="152"/>
      <c r="O50" s="197"/>
      <c r="P50" s="197"/>
      <c r="Q50" s="197"/>
      <c r="R50" s="197"/>
      <c r="S50" s="197"/>
      <c r="T50" s="197"/>
      <c r="U50" s="197"/>
      <c r="V50" s="197"/>
      <c r="W50" s="197"/>
      <c r="X50" s="197"/>
      <c r="Y50" s="197"/>
      <c r="Z50" s="197"/>
    </row>
    <row r="51" ht="15.75" customHeight="1">
      <c r="A51" s="180"/>
      <c r="B51" s="197"/>
      <c r="C51" s="197"/>
      <c r="D51" s="197"/>
      <c r="E51" s="197"/>
      <c r="F51" s="197"/>
      <c r="G51" s="197"/>
      <c r="H51" s="169"/>
      <c r="I51" s="152"/>
      <c r="J51" s="50"/>
      <c r="K51" s="50"/>
      <c r="L51" s="50"/>
      <c r="M51" s="50"/>
      <c r="N51" s="152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</row>
    <row r="52" ht="15.75" customHeight="1">
      <c r="A52" s="180"/>
      <c r="B52" s="197"/>
      <c r="C52" s="197"/>
      <c r="D52" s="197"/>
      <c r="E52" s="197"/>
      <c r="F52" s="197"/>
      <c r="G52" s="197"/>
      <c r="H52" s="169"/>
      <c r="I52" s="152"/>
      <c r="J52" s="50"/>
      <c r="K52" s="50"/>
      <c r="L52" s="50"/>
      <c r="M52" s="50"/>
      <c r="N52" s="152"/>
      <c r="O52" s="197"/>
      <c r="P52" s="197"/>
      <c r="Q52" s="197"/>
      <c r="R52" s="197"/>
      <c r="S52" s="197"/>
      <c r="T52" s="197"/>
      <c r="U52" s="197"/>
      <c r="V52" s="197"/>
      <c r="W52" s="197"/>
      <c r="X52" s="197"/>
      <c r="Y52" s="197"/>
      <c r="Z52" s="197"/>
    </row>
    <row r="53" ht="15.75" customHeight="1">
      <c r="A53" s="180"/>
      <c r="B53" s="197"/>
      <c r="C53" s="197"/>
      <c r="D53" s="197"/>
      <c r="E53" s="197"/>
      <c r="F53" s="197"/>
      <c r="G53" s="197"/>
      <c r="H53" s="197"/>
      <c r="I53" s="152"/>
      <c r="J53" s="50"/>
      <c r="K53" s="50"/>
      <c r="L53" s="50"/>
      <c r="M53" s="50"/>
      <c r="N53" s="152"/>
      <c r="O53" s="197"/>
      <c r="P53" s="197"/>
      <c r="Q53" s="197"/>
      <c r="R53" s="197"/>
      <c r="S53" s="197"/>
      <c r="T53" s="197"/>
      <c r="U53" s="197"/>
      <c r="V53" s="197"/>
      <c r="W53" s="197"/>
      <c r="X53" s="197"/>
      <c r="Y53" s="197"/>
      <c r="Z53" s="197"/>
    </row>
    <row r="54" ht="15.75" customHeight="1">
      <c r="A54" s="180"/>
      <c r="B54" s="197"/>
      <c r="C54" s="197"/>
      <c r="D54" s="197"/>
      <c r="E54" s="197"/>
      <c r="F54" s="197"/>
      <c r="G54" s="197"/>
      <c r="H54" s="197"/>
      <c r="I54" s="197"/>
      <c r="J54" s="50"/>
      <c r="K54" s="50"/>
      <c r="L54" s="50"/>
      <c r="M54" s="50"/>
      <c r="N54" s="152"/>
      <c r="O54" s="197"/>
      <c r="P54" s="197"/>
      <c r="Q54" s="197"/>
      <c r="R54" s="197"/>
      <c r="S54" s="197"/>
      <c r="T54" s="197"/>
      <c r="U54" s="197"/>
      <c r="V54" s="197"/>
      <c r="W54" s="197"/>
      <c r="X54" s="197"/>
      <c r="Y54" s="197"/>
      <c r="Z54" s="197"/>
    </row>
    <row r="55" ht="15.75" customHeight="1">
      <c r="A55" s="180"/>
      <c r="B55" s="197"/>
      <c r="C55" s="197"/>
      <c r="D55" s="197"/>
      <c r="E55" s="197"/>
      <c r="F55" s="197"/>
      <c r="G55" s="197"/>
      <c r="H55" s="169"/>
      <c r="I55" s="152"/>
      <c r="J55" s="50"/>
      <c r="K55" s="50"/>
      <c r="L55" s="50"/>
      <c r="M55" s="50"/>
      <c r="N55" s="152"/>
      <c r="O55" s="197"/>
      <c r="P55" s="197"/>
      <c r="Q55" s="197"/>
      <c r="R55" s="197"/>
      <c r="S55" s="197"/>
      <c r="T55" s="197"/>
      <c r="U55" s="197"/>
      <c r="V55" s="197"/>
      <c r="W55" s="197"/>
      <c r="X55" s="197"/>
      <c r="Y55" s="197"/>
      <c r="Z55" s="197"/>
    </row>
    <row r="56" ht="15.75" customHeight="1">
      <c r="A56" s="180"/>
      <c r="B56" s="197"/>
      <c r="C56" s="197"/>
      <c r="D56" s="197"/>
      <c r="E56" s="197"/>
      <c r="F56" s="197"/>
      <c r="G56" s="197"/>
      <c r="H56" s="169"/>
      <c r="I56" s="152"/>
      <c r="J56" s="50"/>
      <c r="K56" s="50"/>
      <c r="L56" s="50"/>
      <c r="M56" s="50"/>
      <c r="N56" s="152"/>
      <c r="O56" s="197"/>
      <c r="P56" s="197"/>
      <c r="Q56" s="197"/>
      <c r="R56" s="197"/>
      <c r="S56" s="197"/>
      <c r="T56" s="197"/>
      <c r="U56" s="197"/>
      <c r="V56" s="197"/>
      <c r="W56" s="197"/>
      <c r="X56" s="197"/>
      <c r="Y56" s="197"/>
      <c r="Z56" s="197"/>
    </row>
    <row r="57" ht="15.75" customHeight="1">
      <c r="A57" s="180"/>
      <c r="B57" s="197"/>
      <c r="C57" s="197"/>
      <c r="D57" s="197"/>
      <c r="E57" s="197"/>
      <c r="F57" s="197"/>
      <c r="G57" s="197"/>
      <c r="H57" s="169"/>
      <c r="I57" s="152"/>
      <c r="J57" s="50"/>
      <c r="K57" s="50"/>
      <c r="L57" s="50"/>
      <c r="M57" s="50"/>
      <c r="N57" s="152"/>
      <c r="O57" s="197"/>
      <c r="P57" s="197"/>
      <c r="Q57" s="197"/>
      <c r="R57" s="197"/>
      <c r="S57" s="197"/>
      <c r="T57" s="197"/>
      <c r="U57" s="197"/>
      <c r="V57" s="197"/>
      <c r="W57" s="197"/>
      <c r="X57" s="197"/>
      <c r="Y57" s="197"/>
      <c r="Z57" s="197"/>
    </row>
    <row r="58" ht="15.75" customHeight="1">
      <c r="A58" s="180"/>
      <c r="B58" s="197"/>
      <c r="C58" s="197"/>
      <c r="D58" s="197"/>
      <c r="E58" s="197"/>
      <c r="F58" s="197"/>
      <c r="G58" s="197"/>
      <c r="H58" s="169"/>
      <c r="I58" s="152"/>
      <c r="J58" s="50"/>
      <c r="K58" s="50"/>
      <c r="L58" s="50"/>
      <c r="M58" s="50"/>
      <c r="N58" s="152"/>
      <c r="O58" s="197"/>
      <c r="P58" s="197"/>
      <c r="Q58" s="197"/>
      <c r="R58" s="197"/>
      <c r="S58" s="197"/>
      <c r="T58" s="197"/>
      <c r="U58" s="197"/>
      <c r="V58" s="197"/>
      <c r="W58" s="197"/>
      <c r="X58" s="197"/>
      <c r="Y58" s="197"/>
      <c r="Z58" s="197"/>
    </row>
    <row r="59" ht="15.75" customHeight="1">
      <c r="A59" s="180"/>
      <c r="B59" s="197"/>
      <c r="C59" s="197"/>
      <c r="D59" s="197"/>
      <c r="E59" s="197"/>
      <c r="F59" s="197"/>
      <c r="G59" s="197"/>
      <c r="H59" s="169"/>
      <c r="I59" s="152"/>
      <c r="J59" s="50"/>
      <c r="K59" s="50"/>
      <c r="L59" s="50"/>
      <c r="M59" s="50"/>
      <c r="N59" s="152"/>
      <c r="O59" s="197"/>
      <c r="P59" s="197"/>
      <c r="Q59" s="197"/>
      <c r="R59" s="197"/>
      <c r="S59" s="197"/>
      <c r="T59" s="197"/>
      <c r="U59" s="197"/>
      <c r="V59" s="197"/>
      <c r="W59" s="197"/>
      <c r="X59" s="197"/>
      <c r="Y59" s="197"/>
      <c r="Z59" s="197"/>
    </row>
    <row r="60" ht="15.75" customHeight="1">
      <c r="A60" s="180"/>
      <c r="B60" s="197"/>
      <c r="C60" s="197"/>
      <c r="D60" s="197"/>
      <c r="E60" s="197"/>
      <c r="F60" s="197"/>
      <c r="G60" s="197"/>
      <c r="H60" s="169"/>
      <c r="I60" s="152"/>
      <c r="J60" s="50"/>
      <c r="K60" s="50"/>
      <c r="L60" s="50"/>
      <c r="M60" s="50"/>
      <c r="N60" s="152"/>
      <c r="O60" s="197"/>
      <c r="P60" s="197"/>
      <c r="Q60" s="197"/>
      <c r="R60" s="197"/>
      <c r="S60" s="197"/>
      <c r="T60" s="197"/>
      <c r="U60" s="197"/>
      <c r="V60" s="197"/>
      <c r="W60" s="197"/>
      <c r="X60" s="197"/>
      <c r="Y60" s="197"/>
      <c r="Z60" s="197"/>
    </row>
    <row r="61" ht="15.75" customHeight="1">
      <c r="A61" s="180"/>
      <c r="B61" s="197"/>
      <c r="C61" s="197"/>
      <c r="D61" s="197"/>
      <c r="E61" s="197"/>
      <c r="F61" s="197"/>
      <c r="G61" s="197"/>
      <c r="H61" s="197"/>
      <c r="I61" s="152"/>
      <c r="J61" s="50"/>
      <c r="K61" s="50"/>
      <c r="L61" s="50"/>
      <c r="M61" s="50"/>
      <c r="N61" s="152"/>
      <c r="O61" s="197"/>
      <c r="P61" s="197"/>
      <c r="Q61" s="197"/>
      <c r="R61" s="197"/>
      <c r="S61" s="197"/>
      <c r="T61" s="197"/>
      <c r="U61" s="197"/>
      <c r="V61" s="197"/>
      <c r="W61" s="197"/>
      <c r="X61" s="197"/>
      <c r="Y61" s="197"/>
      <c r="Z61" s="197"/>
    </row>
    <row r="62" ht="15.75" customHeight="1">
      <c r="A62" s="180"/>
      <c r="B62" s="197"/>
      <c r="C62" s="197"/>
      <c r="D62" s="197"/>
      <c r="E62" s="197"/>
      <c r="F62" s="197"/>
      <c r="G62" s="197"/>
      <c r="H62" s="169"/>
      <c r="I62" s="152"/>
      <c r="J62" s="50"/>
      <c r="K62" s="50"/>
      <c r="L62" s="50"/>
      <c r="M62" s="50"/>
      <c r="N62" s="152"/>
      <c r="O62" s="197"/>
      <c r="P62" s="197"/>
      <c r="Q62" s="197"/>
      <c r="R62" s="197"/>
      <c r="S62" s="197"/>
      <c r="T62" s="197"/>
      <c r="U62" s="197"/>
      <c r="V62" s="197"/>
      <c r="W62" s="197"/>
      <c r="X62" s="197"/>
      <c r="Y62" s="197"/>
      <c r="Z62" s="197"/>
    </row>
    <row r="63" ht="15.75" customHeight="1">
      <c r="A63" s="180"/>
      <c r="B63" s="197"/>
      <c r="C63" s="197"/>
      <c r="D63" s="197"/>
      <c r="E63" s="197"/>
      <c r="F63" s="197"/>
      <c r="G63" s="197"/>
      <c r="H63" s="169"/>
      <c r="I63" s="152"/>
      <c r="J63" s="50"/>
      <c r="K63" s="50"/>
      <c r="L63" s="50"/>
      <c r="M63" s="50"/>
      <c r="N63" s="152"/>
      <c r="O63" s="197"/>
      <c r="P63" s="197"/>
      <c r="Q63" s="197"/>
      <c r="R63" s="197"/>
      <c r="S63" s="197"/>
      <c r="T63" s="197"/>
      <c r="U63" s="197"/>
      <c r="V63" s="197"/>
      <c r="W63" s="197"/>
      <c r="X63" s="197"/>
      <c r="Y63" s="197"/>
      <c r="Z63" s="197"/>
    </row>
    <row r="64" ht="15.75" customHeight="1">
      <c r="A64" s="180"/>
      <c r="B64" s="197"/>
      <c r="C64" s="197"/>
      <c r="D64" s="197"/>
      <c r="E64" s="197"/>
      <c r="F64" s="197"/>
      <c r="G64" s="197"/>
      <c r="H64" s="169"/>
      <c r="I64" s="152"/>
      <c r="J64" s="50"/>
      <c r="K64" s="50"/>
      <c r="L64" s="50"/>
      <c r="M64" s="50"/>
      <c r="N64" s="152"/>
      <c r="O64" s="197"/>
      <c r="P64" s="197"/>
      <c r="Q64" s="197"/>
      <c r="R64" s="197"/>
      <c r="S64" s="197"/>
      <c r="T64" s="197"/>
      <c r="U64" s="197"/>
      <c r="V64" s="197"/>
      <c r="W64" s="197"/>
      <c r="X64" s="197"/>
      <c r="Y64" s="197"/>
      <c r="Z64" s="197"/>
    </row>
    <row r="65" ht="15.75" customHeight="1">
      <c r="A65" s="180"/>
      <c r="B65" s="197"/>
      <c r="C65" s="197"/>
      <c r="D65" s="197"/>
      <c r="E65" s="197"/>
      <c r="F65" s="197"/>
      <c r="G65" s="197"/>
      <c r="H65" s="169"/>
      <c r="I65" s="152"/>
      <c r="J65" s="50"/>
      <c r="K65" s="50"/>
      <c r="L65" s="50"/>
      <c r="M65" s="50"/>
      <c r="N65" s="152"/>
      <c r="O65" s="197"/>
      <c r="P65" s="197"/>
      <c r="Q65" s="197"/>
      <c r="R65" s="197"/>
      <c r="S65" s="197"/>
      <c r="T65" s="197"/>
      <c r="U65" s="197"/>
      <c r="V65" s="197"/>
      <c r="W65" s="197"/>
      <c r="X65" s="197"/>
      <c r="Y65" s="197"/>
      <c r="Z65" s="197"/>
    </row>
    <row r="66" ht="15.75" customHeight="1">
      <c r="A66" s="180"/>
      <c r="B66" s="197"/>
      <c r="C66" s="197"/>
      <c r="D66" s="197"/>
      <c r="E66" s="197"/>
      <c r="F66" s="197"/>
      <c r="G66" s="197"/>
      <c r="H66" s="197"/>
      <c r="I66" s="152"/>
      <c r="J66" s="50"/>
      <c r="K66" s="50"/>
      <c r="L66" s="50"/>
      <c r="M66" s="50"/>
      <c r="N66" s="152"/>
      <c r="O66" s="197"/>
      <c r="P66" s="197"/>
      <c r="Q66" s="197"/>
      <c r="R66" s="197"/>
      <c r="S66" s="197"/>
      <c r="T66" s="197"/>
      <c r="U66" s="197"/>
      <c r="V66" s="197"/>
      <c r="W66" s="197"/>
      <c r="X66" s="197"/>
      <c r="Y66" s="197"/>
      <c r="Z66" s="197"/>
    </row>
    <row r="67" ht="15.75" customHeight="1">
      <c r="A67" s="180"/>
      <c r="B67" s="197"/>
      <c r="C67" s="197"/>
      <c r="D67" s="197"/>
      <c r="E67" s="197"/>
      <c r="F67" s="197"/>
      <c r="G67" s="197"/>
      <c r="H67" s="197"/>
      <c r="I67" s="152"/>
      <c r="J67" s="50"/>
      <c r="K67" s="50"/>
      <c r="L67" s="50"/>
      <c r="M67" s="50"/>
      <c r="N67" s="152"/>
      <c r="O67" s="197"/>
      <c r="P67" s="197"/>
      <c r="Q67" s="197"/>
      <c r="R67" s="197"/>
      <c r="S67" s="197"/>
      <c r="T67" s="197"/>
      <c r="U67" s="197"/>
      <c r="V67" s="197"/>
      <c r="W67" s="197"/>
      <c r="X67" s="197"/>
      <c r="Y67" s="197"/>
      <c r="Z67" s="197"/>
    </row>
    <row r="68" ht="15.75" customHeight="1">
      <c r="A68" s="180"/>
      <c r="B68" s="197"/>
      <c r="C68" s="197"/>
      <c r="D68" s="197"/>
      <c r="E68" s="197"/>
      <c r="F68" s="197"/>
      <c r="G68" s="197"/>
      <c r="H68" s="169"/>
      <c r="I68" s="152"/>
      <c r="J68" s="50"/>
      <c r="K68" s="50"/>
      <c r="L68" s="50"/>
      <c r="M68" s="50"/>
      <c r="N68" s="152"/>
      <c r="O68" s="197"/>
      <c r="P68" s="197"/>
      <c r="Q68" s="197"/>
      <c r="R68" s="197"/>
      <c r="S68" s="197"/>
      <c r="T68" s="197"/>
      <c r="U68" s="197"/>
      <c r="V68" s="197"/>
      <c r="W68" s="197"/>
      <c r="X68" s="197"/>
      <c r="Y68" s="197"/>
      <c r="Z68" s="197"/>
    </row>
    <row r="69" ht="15.75" customHeight="1">
      <c r="A69" s="180"/>
      <c r="B69" s="197"/>
      <c r="C69" s="197"/>
      <c r="D69" s="197"/>
      <c r="E69" s="197"/>
      <c r="F69" s="197"/>
      <c r="G69" s="197"/>
      <c r="H69" s="197"/>
      <c r="I69" s="152"/>
      <c r="J69" s="50"/>
      <c r="K69" s="50"/>
      <c r="L69" s="50"/>
      <c r="M69" s="50"/>
      <c r="N69" s="152"/>
      <c r="O69" s="197"/>
      <c r="P69" s="197"/>
      <c r="Q69" s="197"/>
      <c r="R69" s="197"/>
      <c r="S69" s="197"/>
      <c r="T69" s="197"/>
      <c r="U69" s="197"/>
      <c r="V69" s="197"/>
      <c r="W69" s="197"/>
      <c r="X69" s="197"/>
      <c r="Y69" s="197"/>
      <c r="Z69" s="197"/>
    </row>
    <row r="70" ht="15.75" customHeight="1">
      <c r="A70" s="180"/>
      <c r="B70" s="197"/>
      <c r="C70" s="197"/>
      <c r="D70" s="197"/>
      <c r="E70" s="197"/>
      <c r="F70" s="197"/>
      <c r="G70" s="197"/>
      <c r="H70" s="197"/>
      <c r="I70" s="197"/>
      <c r="J70" s="50"/>
      <c r="K70" s="50"/>
      <c r="L70" s="50"/>
      <c r="M70" s="50"/>
      <c r="N70" s="152"/>
      <c r="O70" s="197"/>
      <c r="P70" s="197"/>
      <c r="Q70" s="197"/>
      <c r="R70" s="197"/>
      <c r="S70" s="197"/>
      <c r="T70" s="197"/>
      <c r="U70" s="197"/>
      <c r="V70" s="197"/>
      <c r="W70" s="197"/>
      <c r="X70" s="197"/>
      <c r="Y70" s="197"/>
      <c r="Z70" s="197"/>
    </row>
    <row r="71" ht="15.75" customHeight="1">
      <c r="A71" s="180"/>
      <c r="B71" s="197"/>
      <c r="C71" s="197"/>
      <c r="D71" s="197"/>
      <c r="E71" s="197"/>
      <c r="F71" s="197"/>
      <c r="G71" s="197"/>
      <c r="H71" s="197"/>
      <c r="I71" s="197"/>
      <c r="J71" s="50"/>
      <c r="K71" s="50"/>
      <c r="L71" s="50"/>
      <c r="M71" s="50"/>
      <c r="N71" s="152"/>
      <c r="O71" s="197"/>
      <c r="P71" s="197"/>
      <c r="Q71" s="197"/>
      <c r="R71" s="197"/>
      <c r="S71" s="197"/>
      <c r="T71" s="197"/>
      <c r="U71" s="197"/>
      <c r="V71" s="197"/>
      <c r="W71" s="197"/>
      <c r="X71" s="197"/>
      <c r="Y71" s="197"/>
      <c r="Z71" s="197"/>
    </row>
    <row r="72" ht="15.75" customHeight="1">
      <c r="A72" s="180"/>
      <c r="B72" s="197"/>
      <c r="C72" s="197"/>
      <c r="D72" s="197"/>
      <c r="E72" s="197"/>
      <c r="F72" s="197"/>
      <c r="G72" s="197"/>
      <c r="H72" s="169"/>
      <c r="I72" s="152"/>
      <c r="J72" s="50"/>
      <c r="K72" s="50"/>
      <c r="L72" s="50"/>
      <c r="M72" s="50"/>
      <c r="N72" s="152"/>
      <c r="O72" s="197"/>
      <c r="P72" s="197"/>
      <c r="Q72" s="197"/>
      <c r="R72" s="197"/>
      <c r="S72" s="197"/>
      <c r="T72" s="197"/>
      <c r="U72" s="197"/>
      <c r="V72" s="197"/>
      <c r="W72" s="197"/>
      <c r="X72" s="197"/>
      <c r="Y72" s="197"/>
      <c r="Z72" s="197"/>
    </row>
    <row r="73" ht="15.75" customHeight="1">
      <c r="A73" s="180"/>
      <c r="B73" s="197"/>
      <c r="C73" s="197"/>
      <c r="D73" s="197"/>
      <c r="E73" s="197"/>
      <c r="F73" s="197"/>
      <c r="G73" s="197"/>
      <c r="H73" s="169"/>
      <c r="I73" s="152"/>
      <c r="J73" s="50"/>
      <c r="K73" s="50"/>
      <c r="L73" s="50"/>
      <c r="M73" s="50"/>
      <c r="N73" s="152"/>
      <c r="O73" s="197"/>
      <c r="P73" s="197"/>
      <c r="Q73" s="197"/>
      <c r="R73" s="197"/>
      <c r="S73" s="197"/>
      <c r="T73" s="197"/>
      <c r="U73" s="197"/>
      <c r="V73" s="197"/>
      <c r="W73" s="197"/>
      <c r="X73" s="197"/>
      <c r="Y73" s="197"/>
      <c r="Z73" s="197"/>
    </row>
    <row r="74" ht="15.75" customHeight="1">
      <c r="A74" s="180"/>
      <c r="B74" s="197"/>
      <c r="C74" s="197"/>
      <c r="D74" s="197"/>
      <c r="E74" s="197"/>
      <c r="F74" s="197"/>
      <c r="G74" s="197"/>
      <c r="H74" s="197"/>
      <c r="I74" s="152"/>
      <c r="J74" s="50"/>
      <c r="K74" s="50"/>
      <c r="L74" s="50"/>
      <c r="M74" s="50"/>
      <c r="N74" s="152"/>
      <c r="O74" s="197"/>
      <c r="P74" s="197"/>
      <c r="Q74" s="197"/>
      <c r="R74" s="197"/>
      <c r="S74" s="197"/>
      <c r="T74" s="197"/>
      <c r="U74" s="197"/>
      <c r="V74" s="197"/>
      <c r="W74" s="197"/>
      <c r="X74" s="197"/>
      <c r="Y74" s="197"/>
      <c r="Z74" s="197"/>
    </row>
    <row r="75" ht="15.75" customHeight="1">
      <c r="A75" s="180"/>
      <c r="B75" s="197"/>
      <c r="C75" s="197"/>
      <c r="D75" s="197"/>
      <c r="E75" s="197"/>
      <c r="F75" s="197"/>
      <c r="G75" s="197"/>
      <c r="H75" s="169"/>
      <c r="I75" s="152"/>
      <c r="J75" s="50"/>
      <c r="K75" s="50"/>
      <c r="L75" s="50"/>
      <c r="M75" s="50"/>
      <c r="N75" s="152"/>
      <c r="O75" s="197"/>
      <c r="P75" s="197"/>
      <c r="Q75" s="197"/>
      <c r="R75" s="197"/>
      <c r="S75" s="197"/>
      <c r="T75" s="197"/>
      <c r="U75" s="197"/>
      <c r="V75" s="197"/>
      <c r="W75" s="197"/>
      <c r="X75" s="197"/>
      <c r="Y75" s="197"/>
      <c r="Z75" s="197"/>
    </row>
    <row r="76" ht="15.75" customHeight="1">
      <c r="A76" s="180"/>
      <c r="B76" s="197"/>
      <c r="C76" s="197"/>
      <c r="D76" s="197"/>
      <c r="E76" s="197"/>
      <c r="F76" s="197"/>
      <c r="G76" s="197"/>
      <c r="H76" s="169"/>
      <c r="I76" s="152"/>
      <c r="J76" s="50"/>
      <c r="K76" s="50"/>
      <c r="L76" s="50"/>
      <c r="M76" s="50"/>
      <c r="N76" s="152"/>
      <c r="O76" s="197"/>
      <c r="P76" s="197"/>
      <c r="Q76" s="197"/>
      <c r="R76" s="197"/>
      <c r="S76" s="197"/>
      <c r="T76" s="197"/>
      <c r="U76" s="197"/>
      <c r="V76" s="197"/>
      <c r="W76" s="197"/>
      <c r="X76" s="197"/>
      <c r="Y76" s="197"/>
      <c r="Z76" s="197"/>
    </row>
    <row r="77" ht="15.75" customHeight="1">
      <c r="A77" s="180"/>
      <c r="B77" s="197"/>
      <c r="C77" s="197"/>
      <c r="D77" s="197"/>
      <c r="E77" s="197"/>
      <c r="F77" s="197"/>
      <c r="G77" s="197"/>
      <c r="H77" s="197"/>
      <c r="I77" s="152"/>
      <c r="J77" s="50"/>
      <c r="K77" s="50"/>
      <c r="L77" s="50"/>
      <c r="M77" s="50"/>
      <c r="N77" s="152"/>
      <c r="O77" s="197"/>
      <c r="P77" s="197"/>
      <c r="Q77" s="197"/>
      <c r="R77" s="197"/>
      <c r="S77" s="197"/>
      <c r="T77" s="197"/>
      <c r="U77" s="197"/>
      <c r="V77" s="197"/>
      <c r="W77" s="197"/>
      <c r="X77" s="197"/>
      <c r="Y77" s="197"/>
      <c r="Z77" s="197"/>
    </row>
    <row r="78" ht="15.75" customHeight="1">
      <c r="A78" s="180"/>
      <c r="B78" s="197"/>
      <c r="C78" s="197"/>
      <c r="D78" s="197"/>
      <c r="E78" s="197"/>
      <c r="F78" s="197"/>
      <c r="G78" s="197"/>
      <c r="H78" s="169"/>
      <c r="I78" s="152"/>
      <c r="J78" s="50"/>
      <c r="K78" s="50"/>
      <c r="L78" s="50"/>
      <c r="M78" s="50"/>
      <c r="N78" s="152"/>
      <c r="O78" s="197"/>
      <c r="P78" s="197"/>
      <c r="Q78" s="197"/>
      <c r="R78" s="197"/>
      <c r="S78" s="197"/>
      <c r="T78" s="197"/>
      <c r="U78" s="197"/>
      <c r="V78" s="197"/>
      <c r="W78" s="197"/>
      <c r="X78" s="197"/>
      <c r="Y78" s="197"/>
      <c r="Z78" s="197"/>
    </row>
    <row r="79" ht="15.75" customHeight="1">
      <c r="A79" s="180"/>
      <c r="B79" s="197"/>
      <c r="C79" s="197"/>
      <c r="D79" s="197"/>
      <c r="E79" s="197"/>
      <c r="F79" s="197"/>
      <c r="G79" s="197"/>
      <c r="H79" s="169"/>
      <c r="I79" s="152"/>
      <c r="J79" s="50"/>
      <c r="K79" s="50"/>
      <c r="L79" s="50"/>
      <c r="M79" s="50"/>
      <c r="N79" s="152"/>
      <c r="O79" s="197"/>
      <c r="P79" s="197"/>
      <c r="Q79" s="197"/>
      <c r="R79" s="197"/>
      <c r="S79" s="197"/>
      <c r="T79" s="197"/>
      <c r="U79" s="197"/>
      <c r="V79" s="197"/>
      <c r="W79" s="197"/>
      <c r="X79" s="197"/>
      <c r="Y79" s="197"/>
      <c r="Z79" s="197"/>
    </row>
    <row r="80" ht="15.75" customHeight="1">
      <c r="A80" s="180"/>
      <c r="B80" s="197"/>
      <c r="C80" s="197"/>
      <c r="D80" s="197"/>
      <c r="E80" s="197"/>
      <c r="F80" s="197"/>
      <c r="G80" s="197"/>
      <c r="H80" s="169"/>
      <c r="I80" s="152"/>
      <c r="J80" s="50"/>
      <c r="K80" s="50"/>
      <c r="L80" s="50"/>
      <c r="M80" s="50"/>
      <c r="N80" s="152"/>
      <c r="O80" s="197"/>
      <c r="P80" s="197"/>
      <c r="Q80" s="197"/>
      <c r="R80" s="197"/>
      <c r="S80" s="197"/>
      <c r="T80" s="197"/>
      <c r="U80" s="197"/>
      <c r="V80" s="197"/>
      <c r="W80" s="197"/>
      <c r="X80" s="197"/>
      <c r="Y80" s="197"/>
      <c r="Z80" s="197"/>
    </row>
    <row r="81" ht="15.75" customHeight="1">
      <c r="A81" s="180"/>
      <c r="B81" s="197"/>
      <c r="C81" s="197"/>
      <c r="D81" s="197"/>
      <c r="E81" s="197"/>
      <c r="F81" s="197"/>
      <c r="G81" s="197"/>
      <c r="H81" s="169"/>
      <c r="I81" s="152"/>
      <c r="J81" s="50"/>
      <c r="K81" s="50"/>
      <c r="L81" s="50"/>
      <c r="M81" s="50"/>
      <c r="N81" s="152"/>
      <c r="O81" s="197"/>
      <c r="P81" s="197"/>
      <c r="Q81" s="197"/>
      <c r="R81" s="197"/>
      <c r="S81" s="197"/>
      <c r="T81" s="197"/>
      <c r="U81" s="197"/>
      <c r="V81" s="197"/>
      <c r="W81" s="197"/>
      <c r="X81" s="197"/>
      <c r="Y81" s="197"/>
      <c r="Z81" s="197"/>
    </row>
    <row r="82" ht="15.75" customHeight="1">
      <c r="A82" s="180"/>
      <c r="B82" s="197"/>
      <c r="C82" s="197"/>
      <c r="D82" s="197"/>
      <c r="E82" s="197"/>
      <c r="F82" s="197"/>
      <c r="G82" s="197"/>
      <c r="H82" s="197"/>
      <c r="I82" s="152"/>
      <c r="J82" s="50"/>
      <c r="K82" s="50"/>
      <c r="L82" s="50"/>
      <c r="M82" s="50"/>
      <c r="N82" s="152"/>
      <c r="O82" s="197"/>
      <c r="P82" s="197"/>
      <c r="Q82" s="197"/>
      <c r="R82" s="197"/>
      <c r="S82" s="197"/>
      <c r="T82" s="197"/>
      <c r="U82" s="197"/>
      <c r="V82" s="197"/>
      <c r="W82" s="197"/>
      <c r="X82" s="197"/>
      <c r="Y82" s="197"/>
      <c r="Z82" s="197"/>
    </row>
    <row r="83" ht="15.75" customHeight="1">
      <c r="A83" s="180"/>
      <c r="B83" s="197"/>
      <c r="C83" s="197"/>
      <c r="D83" s="197"/>
      <c r="E83" s="197"/>
      <c r="F83" s="197"/>
      <c r="G83" s="197"/>
      <c r="H83" s="197"/>
      <c r="I83" s="197"/>
      <c r="J83" s="50"/>
      <c r="K83" s="50"/>
      <c r="L83" s="50"/>
      <c r="M83" s="50"/>
      <c r="N83" s="152"/>
      <c r="O83" s="197"/>
      <c r="P83" s="197"/>
      <c r="Q83" s="197"/>
      <c r="R83" s="197"/>
      <c r="S83" s="197"/>
      <c r="T83" s="197"/>
      <c r="U83" s="197"/>
      <c r="V83" s="197"/>
      <c r="W83" s="197"/>
      <c r="X83" s="197"/>
      <c r="Y83" s="197"/>
      <c r="Z83" s="197"/>
    </row>
    <row r="84" ht="15.75" customHeight="1">
      <c r="A84" s="180"/>
      <c r="B84" s="197"/>
      <c r="C84" s="197"/>
      <c r="D84" s="197"/>
      <c r="E84" s="197"/>
      <c r="F84" s="197"/>
      <c r="G84" s="197"/>
      <c r="H84" s="169"/>
      <c r="I84" s="152"/>
      <c r="J84" s="50"/>
      <c r="K84" s="50"/>
      <c r="L84" s="50"/>
      <c r="M84" s="50"/>
      <c r="N84" s="152"/>
      <c r="O84" s="197"/>
      <c r="P84" s="197"/>
      <c r="Q84" s="197"/>
      <c r="R84" s="197"/>
      <c r="S84" s="197"/>
      <c r="T84" s="197"/>
      <c r="U84" s="197"/>
      <c r="V84" s="197"/>
      <c r="W84" s="197"/>
      <c r="X84" s="197"/>
      <c r="Y84" s="197"/>
      <c r="Z84" s="197"/>
    </row>
    <row r="85" ht="15.75" customHeight="1">
      <c r="A85" s="180"/>
      <c r="B85" s="197"/>
      <c r="C85" s="197"/>
      <c r="D85" s="197"/>
      <c r="E85" s="197"/>
      <c r="F85" s="197"/>
      <c r="G85" s="197"/>
      <c r="H85" s="169"/>
      <c r="I85" s="152"/>
      <c r="J85" s="50"/>
      <c r="K85" s="50"/>
      <c r="L85" s="50"/>
      <c r="M85" s="50"/>
      <c r="N85" s="152"/>
      <c r="O85" s="197"/>
      <c r="P85" s="197"/>
      <c r="Q85" s="197"/>
      <c r="R85" s="197"/>
      <c r="S85" s="197"/>
      <c r="T85" s="197"/>
      <c r="U85" s="197"/>
      <c r="V85" s="197"/>
      <c r="W85" s="197"/>
      <c r="X85" s="197"/>
      <c r="Y85" s="197"/>
      <c r="Z85" s="197"/>
    </row>
    <row r="86" ht="15.75" customHeight="1">
      <c r="A86" s="180"/>
      <c r="B86" s="197"/>
      <c r="C86" s="197"/>
      <c r="D86" s="197"/>
      <c r="E86" s="197"/>
      <c r="F86" s="197"/>
      <c r="G86" s="197"/>
      <c r="H86" s="197"/>
      <c r="I86" s="152"/>
      <c r="J86" s="50"/>
      <c r="K86" s="50"/>
      <c r="L86" s="50"/>
      <c r="M86" s="50"/>
      <c r="N86" s="152"/>
      <c r="O86" s="197"/>
      <c r="P86" s="197"/>
      <c r="Q86" s="197"/>
      <c r="R86" s="197"/>
      <c r="S86" s="197"/>
      <c r="T86" s="197"/>
      <c r="U86" s="197"/>
      <c r="V86" s="197"/>
      <c r="W86" s="197"/>
      <c r="X86" s="197"/>
      <c r="Y86" s="197"/>
      <c r="Z86" s="197"/>
    </row>
    <row r="87" ht="15.75" customHeight="1">
      <c r="A87" s="180"/>
      <c r="B87" s="197"/>
      <c r="C87" s="197"/>
      <c r="D87" s="197"/>
      <c r="E87" s="197"/>
      <c r="F87" s="197"/>
      <c r="G87" s="197"/>
      <c r="H87" s="197"/>
      <c r="I87" s="152"/>
      <c r="J87" s="50"/>
      <c r="K87" s="50"/>
      <c r="L87" s="50"/>
      <c r="M87" s="50"/>
      <c r="N87" s="152"/>
      <c r="O87" s="197"/>
      <c r="P87" s="197"/>
      <c r="Q87" s="197"/>
      <c r="R87" s="197"/>
      <c r="S87" s="197"/>
      <c r="T87" s="197"/>
      <c r="U87" s="197"/>
      <c r="V87" s="197"/>
      <c r="W87" s="197"/>
      <c r="X87" s="197"/>
      <c r="Y87" s="197"/>
      <c r="Z87" s="197"/>
    </row>
    <row r="88" ht="15.75" customHeight="1">
      <c r="A88" s="180"/>
      <c r="B88" s="197"/>
      <c r="C88" s="197"/>
      <c r="D88" s="197"/>
      <c r="E88" s="197"/>
      <c r="F88" s="197"/>
      <c r="G88" s="197"/>
      <c r="H88" s="169"/>
      <c r="I88" s="152"/>
      <c r="J88" s="50"/>
      <c r="K88" s="50"/>
      <c r="L88" s="50"/>
      <c r="M88" s="50"/>
      <c r="N88" s="152"/>
      <c r="O88" s="197"/>
      <c r="P88" s="197"/>
      <c r="Q88" s="197"/>
      <c r="R88" s="197"/>
      <c r="S88" s="197"/>
      <c r="T88" s="197"/>
      <c r="U88" s="197"/>
      <c r="V88" s="197"/>
      <c r="W88" s="197"/>
      <c r="X88" s="197"/>
      <c r="Y88" s="197"/>
      <c r="Z88" s="197"/>
    </row>
    <row r="89" ht="15.75" customHeight="1">
      <c r="A89" s="180"/>
      <c r="B89" s="197"/>
      <c r="C89" s="197"/>
      <c r="D89" s="197"/>
      <c r="E89" s="197"/>
      <c r="F89" s="197"/>
      <c r="G89" s="197"/>
      <c r="H89" s="169"/>
      <c r="I89" s="152"/>
      <c r="J89" s="50"/>
      <c r="K89" s="50"/>
      <c r="L89" s="50"/>
      <c r="M89" s="50"/>
      <c r="N89" s="152"/>
      <c r="O89" s="197"/>
      <c r="P89" s="197"/>
      <c r="Q89" s="197"/>
      <c r="R89" s="197"/>
      <c r="S89" s="197"/>
      <c r="T89" s="197"/>
      <c r="U89" s="197"/>
      <c r="V89" s="197"/>
      <c r="W89" s="197"/>
      <c r="X89" s="197"/>
      <c r="Y89" s="197"/>
      <c r="Z89" s="197"/>
    </row>
    <row r="90" ht="15.75" customHeight="1">
      <c r="A90" s="180"/>
      <c r="B90" s="197"/>
      <c r="C90" s="197"/>
      <c r="D90" s="197"/>
      <c r="E90" s="197"/>
      <c r="F90" s="197"/>
      <c r="G90" s="197"/>
      <c r="H90" s="169"/>
      <c r="I90" s="152"/>
      <c r="J90" s="50"/>
      <c r="K90" s="50"/>
      <c r="L90" s="50"/>
      <c r="M90" s="50"/>
      <c r="N90" s="152"/>
      <c r="O90" s="197"/>
      <c r="P90" s="197"/>
      <c r="Q90" s="197"/>
      <c r="R90" s="197"/>
      <c r="S90" s="197"/>
      <c r="T90" s="197"/>
      <c r="U90" s="197"/>
      <c r="V90" s="197"/>
      <c r="W90" s="197"/>
      <c r="X90" s="197"/>
      <c r="Y90" s="197"/>
      <c r="Z90" s="197"/>
    </row>
    <row r="91" ht="15.75" customHeight="1">
      <c r="A91" s="180"/>
      <c r="B91" s="197"/>
      <c r="C91" s="197"/>
      <c r="D91" s="197"/>
      <c r="E91" s="197"/>
      <c r="F91" s="197"/>
      <c r="G91" s="197"/>
      <c r="H91" s="169"/>
      <c r="I91" s="152"/>
      <c r="J91" s="50"/>
      <c r="K91" s="50"/>
      <c r="L91" s="50"/>
      <c r="M91" s="50"/>
      <c r="N91" s="152"/>
      <c r="O91" s="197"/>
      <c r="P91" s="197"/>
      <c r="Q91" s="197"/>
      <c r="R91" s="197"/>
      <c r="S91" s="197"/>
      <c r="T91" s="197"/>
      <c r="U91" s="197"/>
      <c r="V91" s="197"/>
      <c r="W91" s="197"/>
      <c r="X91" s="197"/>
      <c r="Y91" s="197"/>
      <c r="Z91" s="197"/>
    </row>
    <row r="92" ht="15.75" customHeight="1">
      <c r="A92" s="180"/>
      <c r="B92" s="197"/>
      <c r="C92" s="197"/>
      <c r="D92" s="197"/>
      <c r="E92" s="197"/>
      <c r="F92" s="197"/>
      <c r="G92" s="197"/>
      <c r="H92" s="169"/>
      <c r="I92" s="152"/>
      <c r="J92" s="50"/>
      <c r="K92" s="50"/>
      <c r="L92" s="50"/>
      <c r="M92" s="50"/>
      <c r="N92" s="152"/>
      <c r="O92" s="197"/>
      <c r="P92" s="197"/>
      <c r="Q92" s="197"/>
      <c r="R92" s="197"/>
      <c r="S92" s="197"/>
      <c r="T92" s="197"/>
      <c r="U92" s="197"/>
      <c r="V92" s="197"/>
      <c r="W92" s="197"/>
      <c r="X92" s="197"/>
      <c r="Y92" s="197"/>
      <c r="Z92" s="197"/>
    </row>
    <row r="93" ht="15.75" customHeight="1">
      <c r="A93" s="180"/>
      <c r="B93" s="197"/>
      <c r="C93" s="197"/>
      <c r="D93" s="197"/>
      <c r="E93" s="197"/>
      <c r="F93" s="197"/>
      <c r="G93" s="197"/>
      <c r="H93" s="169"/>
      <c r="I93" s="152"/>
      <c r="J93" s="50"/>
      <c r="K93" s="50"/>
      <c r="L93" s="50"/>
      <c r="M93" s="50"/>
      <c r="N93" s="152"/>
      <c r="O93" s="197"/>
      <c r="P93" s="197"/>
      <c r="Q93" s="197"/>
      <c r="R93" s="197"/>
      <c r="S93" s="197"/>
      <c r="T93" s="197"/>
      <c r="U93" s="197"/>
      <c r="V93" s="197"/>
      <c r="W93" s="197"/>
      <c r="X93" s="197"/>
      <c r="Y93" s="197"/>
      <c r="Z93" s="197"/>
    </row>
    <row r="94" ht="15.75" customHeight="1">
      <c r="A94" s="180"/>
      <c r="B94" s="197"/>
      <c r="C94" s="197"/>
      <c r="D94" s="197"/>
      <c r="E94" s="197"/>
      <c r="F94" s="197"/>
      <c r="G94" s="197"/>
      <c r="H94" s="169"/>
      <c r="I94" s="152"/>
      <c r="J94" s="50"/>
      <c r="K94" s="50"/>
      <c r="L94" s="50"/>
      <c r="M94" s="50"/>
      <c r="N94" s="152"/>
      <c r="O94" s="197"/>
      <c r="P94" s="197"/>
      <c r="Q94" s="197"/>
      <c r="R94" s="197"/>
      <c r="S94" s="197"/>
      <c r="T94" s="197"/>
      <c r="U94" s="197"/>
      <c r="V94" s="197"/>
      <c r="W94" s="197"/>
      <c r="X94" s="197"/>
      <c r="Y94" s="197"/>
      <c r="Z94" s="197"/>
    </row>
    <row r="95" ht="15.75" customHeight="1">
      <c r="A95" s="180"/>
      <c r="B95" s="197"/>
      <c r="C95" s="197"/>
      <c r="D95" s="197"/>
      <c r="E95" s="197"/>
      <c r="F95" s="197"/>
      <c r="G95" s="197"/>
      <c r="H95" s="169"/>
      <c r="I95" s="152"/>
      <c r="J95" s="50"/>
      <c r="K95" s="50"/>
      <c r="L95" s="50"/>
      <c r="M95" s="50"/>
      <c r="N95" s="152"/>
      <c r="O95" s="197"/>
      <c r="P95" s="197"/>
      <c r="Q95" s="197"/>
      <c r="R95" s="197"/>
      <c r="S95" s="197"/>
      <c r="T95" s="197"/>
      <c r="U95" s="197"/>
      <c r="V95" s="197"/>
      <c r="W95" s="197"/>
      <c r="X95" s="197"/>
      <c r="Y95" s="197"/>
      <c r="Z95" s="197"/>
    </row>
    <row r="96" ht="15.75" customHeight="1">
      <c r="A96" s="180"/>
      <c r="B96" s="197"/>
      <c r="C96" s="197"/>
      <c r="D96" s="197"/>
      <c r="E96" s="197"/>
      <c r="F96" s="197"/>
      <c r="G96" s="197"/>
      <c r="H96" s="169"/>
      <c r="I96" s="152"/>
      <c r="J96" s="50"/>
      <c r="K96" s="50"/>
      <c r="L96" s="50"/>
      <c r="M96" s="50"/>
      <c r="N96" s="152"/>
      <c r="O96" s="197"/>
      <c r="P96" s="197"/>
      <c r="Q96" s="197"/>
      <c r="R96" s="197"/>
      <c r="S96" s="197"/>
      <c r="T96" s="197"/>
      <c r="U96" s="197"/>
      <c r="V96" s="197"/>
      <c r="W96" s="197"/>
      <c r="X96" s="197"/>
      <c r="Y96" s="197"/>
      <c r="Z96" s="197"/>
    </row>
    <row r="97" ht="15.75" customHeight="1">
      <c r="A97" s="180"/>
      <c r="B97" s="197"/>
      <c r="C97" s="197"/>
      <c r="D97" s="197"/>
      <c r="E97" s="197"/>
      <c r="F97" s="197"/>
      <c r="G97" s="197"/>
      <c r="H97" s="169"/>
      <c r="I97" s="152"/>
      <c r="J97" s="50"/>
      <c r="K97" s="50"/>
      <c r="L97" s="50"/>
      <c r="M97" s="50"/>
      <c r="N97" s="152"/>
      <c r="O97" s="197"/>
      <c r="P97" s="197"/>
      <c r="Q97" s="197"/>
      <c r="R97" s="197"/>
      <c r="S97" s="197"/>
      <c r="T97" s="197"/>
      <c r="U97" s="197"/>
      <c r="V97" s="197"/>
      <c r="W97" s="197"/>
      <c r="X97" s="197"/>
      <c r="Y97" s="197"/>
      <c r="Z97" s="197"/>
    </row>
    <row r="98" ht="15.75" customHeight="1">
      <c r="A98" s="180"/>
      <c r="B98" s="197"/>
      <c r="C98" s="197"/>
      <c r="D98" s="197"/>
      <c r="E98" s="197"/>
      <c r="F98" s="197"/>
      <c r="G98" s="197"/>
      <c r="H98" s="169"/>
      <c r="I98" s="152"/>
      <c r="J98" s="50"/>
      <c r="K98" s="50"/>
      <c r="L98" s="50"/>
      <c r="M98" s="50"/>
      <c r="N98" s="152"/>
      <c r="O98" s="197"/>
      <c r="P98" s="197"/>
      <c r="Q98" s="197"/>
      <c r="R98" s="197"/>
      <c r="S98" s="197"/>
      <c r="T98" s="197"/>
      <c r="U98" s="197"/>
      <c r="V98" s="197"/>
      <c r="W98" s="197"/>
      <c r="X98" s="197"/>
      <c r="Y98" s="197"/>
      <c r="Z98" s="197"/>
    </row>
    <row r="99" ht="15.75" customHeight="1">
      <c r="A99" s="180"/>
      <c r="B99" s="197"/>
      <c r="C99" s="197"/>
      <c r="D99" s="197"/>
      <c r="E99" s="197"/>
      <c r="F99" s="197"/>
      <c r="G99" s="197"/>
      <c r="H99" s="169"/>
      <c r="I99" s="152"/>
      <c r="J99" s="50"/>
      <c r="K99" s="50"/>
      <c r="L99" s="50"/>
      <c r="M99" s="50"/>
      <c r="N99" s="152"/>
      <c r="O99" s="197"/>
      <c r="P99" s="197"/>
      <c r="Q99" s="197"/>
      <c r="R99" s="197"/>
      <c r="S99" s="197"/>
      <c r="T99" s="197"/>
      <c r="U99" s="197"/>
      <c r="V99" s="197"/>
      <c r="W99" s="197"/>
      <c r="X99" s="197"/>
      <c r="Y99" s="197"/>
      <c r="Z99" s="197"/>
    </row>
    <row r="100" ht="15.75" customHeight="1">
      <c r="A100" s="180"/>
      <c r="B100" s="197"/>
      <c r="C100" s="197"/>
      <c r="D100" s="197"/>
      <c r="E100" s="197"/>
      <c r="F100" s="197"/>
      <c r="G100" s="197"/>
      <c r="H100" s="169"/>
      <c r="I100" s="152"/>
      <c r="J100" s="50"/>
      <c r="K100" s="50"/>
      <c r="L100" s="50"/>
      <c r="M100" s="50"/>
      <c r="N100" s="152"/>
      <c r="O100" s="197"/>
      <c r="P100" s="197"/>
      <c r="Q100" s="197"/>
      <c r="R100" s="197"/>
      <c r="S100" s="197"/>
      <c r="T100" s="197"/>
      <c r="U100" s="197"/>
      <c r="V100" s="197"/>
      <c r="W100" s="197"/>
      <c r="X100" s="197"/>
      <c r="Y100" s="197"/>
      <c r="Z100" s="197"/>
    </row>
    <row r="101" ht="15.75" customHeight="1">
      <c r="A101" s="180"/>
      <c r="B101" s="197"/>
      <c r="C101" s="197"/>
      <c r="D101" s="197"/>
      <c r="E101" s="197"/>
      <c r="F101" s="197"/>
      <c r="G101" s="197"/>
      <c r="H101" s="169"/>
      <c r="I101" s="152"/>
      <c r="J101" s="50"/>
      <c r="K101" s="50"/>
      <c r="L101" s="50"/>
      <c r="M101" s="50"/>
      <c r="N101" s="152"/>
      <c r="O101" s="197"/>
      <c r="P101" s="197"/>
      <c r="Q101" s="197"/>
      <c r="R101" s="197"/>
      <c r="S101" s="197"/>
      <c r="T101" s="197"/>
      <c r="U101" s="197"/>
      <c r="V101" s="197"/>
      <c r="W101" s="197"/>
      <c r="X101" s="197"/>
      <c r="Y101" s="197"/>
      <c r="Z101" s="197"/>
    </row>
    <row r="102" ht="15.75" customHeight="1">
      <c r="A102" s="180"/>
      <c r="B102" s="197"/>
      <c r="C102" s="197"/>
      <c r="D102" s="197"/>
      <c r="E102" s="197"/>
      <c r="F102" s="197"/>
      <c r="G102" s="197"/>
      <c r="H102" s="197"/>
      <c r="I102" s="197"/>
      <c r="J102" s="50"/>
      <c r="K102" s="50"/>
      <c r="L102" s="50"/>
      <c r="M102" s="50"/>
      <c r="N102" s="152"/>
      <c r="O102" s="197"/>
      <c r="P102" s="197"/>
      <c r="Q102" s="197"/>
      <c r="R102" s="197"/>
      <c r="S102" s="197"/>
      <c r="T102" s="197"/>
      <c r="U102" s="197"/>
      <c r="V102" s="197"/>
      <c r="W102" s="197"/>
      <c r="X102" s="197"/>
      <c r="Y102" s="197"/>
      <c r="Z102" s="197"/>
    </row>
    <row r="103" ht="15.75" customHeight="1">
      <c r="A103" s="180"/>
      <c r="B103" s="197"/>
      <c r="C103" s="197"/>
      <c r="D103" s="197"/>
      <c r="E103" s="197"/>
      <c r="F103" s="197"/>
      <c r="G103" s="197"/>
      <c r="H103" s="197"/>
      <c r="I103" s="197"/>
      <c r="J103" s="50"/>
      <c r="K103" s="50"/>
      <c r="L103" s="50"/>
      <c r="M103" s="50"/>
      <c r="N103" s="152"/>
      <c r="O103" s="197"/>
      <c r="P103" s="197"/>
      <c r="Q103" s="197"/>
      <c r="R103" s="197"/>
      <c r="S103" s="197"/>
      <c r="T103" s="197"/>
      <c r="U103" s="197"/>
      <c r="V103" s="197"/>
      <c r="W103" s="197"/>
      <c r="X103" s="197"/>
      <c r="Y103" s="197"/>
      <c r="Z103" s="197"/>
    </row>
    <row r="104" ht="15.75" customHeight="1">
      <c r="A104" s="180"/>
      <c r="B104" s="197"/>
      <c r="C104" s="197"/>
      <c r="D104" s="197"/>
      <c r="E104" s="197"/>
      <c r="F104" s="197"/>
      <c r="G104" s="197"/>
      <c r="H104" s="197"/>
      <c r="I104" s="152"/>
      <c r="J104" s="50"/>
      <c r="K104" s="50"/>
      <c r="L104" s="50"/>
      <c r="M104" s="50"/>
      <c r="N104" s="152"/>
      <c r="O104" s="197"/>
      <c r="P104" s="197"/>
      <c r="Q104" s="197"/>
      <c r="R104" s="197"/>
      <c r="S104" s="197"/>
      <c r="T104" s="197"/>
      <c r="U104" s="197"/>
      <c r="V104" s="197"/>
      <c r="W104" s="197"/>
      <c r="X104" s="197"/>
      <c r="Y104" s="197"/>
      <c r="Z104" s="197"/>
    </row>
    <row r="105" ht="15.75" customHeight="1">
      <c r="A105" s="180"/>
      <c r="B105" s="197"/>
      <c r="C105" s="197"/>
      <c r="D105" s="197"/>
      <c r="E105" s="197"/>
      <c r="F105" s="197"/>
      <c r="G105" s="197"/>
      <c r="H105" s="197"/>
      <c r="I105" s="197"/>
      <c r="J105" s="50"/>
      <c r="K105" s="50"/>
      <c r="L105" s="50"/>
      <c r="M105" s="50"/>
      <c r="N105" s="152"/>
      <c r="O105" s="197"/>
      <c r="P105" s="197"/>
      <c r="Q105" s="197"/>
      <c r="R105" s="197"/>
      <c r="S105" s="197"/>
      <c r="T105" s="197"/>
      <c r="U105" s="197"/>
      <c r="V105" s="197"/>
      <c r="W105" s="197"/>
      <c r="X105" s="197"/>
      <c r="Y105" s="197"/>
      <c r="Z105" s="197"/>
    </row>
    <row r="106" ht="15.75" customHeight="1">
      <c r="A106" s="180"/>
      <c r="B106" s="197"/>
      <c r="C106" s="197"/>
      <c r="D106" s="197"/>
      <c r="E106" s="197"/>
      <c r="F106" s="197"/>
      <c r="G106" s="197"/>
      <c r="H106" s="169"/>
      <c r="I106" s="152"/>
      <c r="J106" s="50"/>
      <c r="K106" s="50"/>
      <c r="L106" s="50"/>
      <c r="M106" s="50"/>
      <c r="N106" s="152"/>
      <c r="O106" s="197"/>
      <c r="P106" s="197"/>
      <c r="Q106" s="197"/>
      <c r="R106" s="197"/>
      <c r="S106" s="197"/>
      <c r="T106" s="197"/>
      <c r="U106" s="197"/>
      <c r="V106" s="197"/>
      <c r="W106" s="197"/>
      <c r="X106" s="197"/>
      <c r="Y106" s="197"/>
      <c r="Z106" s="197"/>
    </row>
    <row r="107" ht="15.75" customHeight="1">
      <c r="A107" s="180"/>
      <c r="B107" s="197"/>
      <c r="C107" s="197"/>
      <c r="D107" s="197"/>
      <c r="E107" s="197"/>
      <c r="F107" s="197"/>
      <c r="G107" s="197"/>
      <c r="H107" s="169"/>
      <c r="I107" s="152"/>
      <c r="J107" s="50"/>
      <c r="K107" s="50"/>
      <c r="L107" s="50"/>
      <c r="M107" s="50"/>
      <c r="N107" s="152"/>
      <c r="O107" s="197"/>
      <c r="P107" s="197"/>
      <c r="Q107" s="197"/>
      <c r="R107" s="197"/>
      <c r="S107" s="197"/>
      <c r="T107" s="197"/>
      <c r="U107" s="197"/>
      <c r="V107" s="197"/>
      <c r="W107" s="197"/>
      <c r="X107" s="197"/>
      <c r="Y107" s="197"/>
      <c r="Z107" s="197"/>
    </row>
    <row r="108" ht="15.75" customHeight="1">
      <c r="A108" s="180"/>
      <c r="B108" s="197"/>
      <c r="C108" s="197"/>
      <c r="D108" s="197"/>
      <c r="E108" s="197"/>
      <c r="F108" s="197"/>
      <c r="G108" s="197"/>
      <c r="H108" s="169"/>
      <c r="I108" s="152"/>
      <c r="J108" s="50"/>
      <c r="K108" s="50"/>
      <c r="L108" s="50"/>
      <c r="M108" s="50"/>
      <c r="N108" s="152"/>
      <c r="O108" s="197"/>
      <c r="P108" s="197"/>
      <c r="Q108" s="197"/>
      <c r="R108" s="197"/>
      <c r="S108" s="197"/>
      <c r="T108" s="197"/>
      <c r="U108" s="197"/>
      <c r="V108" s="197"/>
      <c r="W108" s="197"/>
      <c r="X108" s="197"/>
      <c r="Y108" s="197"/>
      <c r="Z108" s="197"/>
    </row>
    <row r="109" ht="15.75" customHeight="1">
      <c r="A109" s="180"/>
      <c r="B109" s="197"/>
      <c r="C109" s="197"/>
      <c r="D109" s="197"/>
      <c r="E109" s="197"/>
      <c r="F109" s="197"/>
      <c r="G109" s="197"/>
      <c r="H109" s="197"/>
      <c r="I109" s="152"/>
      <c r="J109" s="50"/>
      <c r="K109" s="50"/>
      <c r="L109" s="50"/>
      <c r="M109" s="50"/>
      <c r="N109" s="152"/>
      <c r="O109" s="197"/>
      <c r="P109" s="197"/>
      <c r="Q109" s="197"/>
      <c r="R109" s="197"/>
      <c r="S109" s="197"/>
      <c r="T109" s="197"/>
      <c r="U109" s="197"/>
      <c r="V109" s="197"/>
      <c r="W109" s="197"/>
      <c r="X109" s="197"/>
      <c r="Y109" s="197"/>
      <c r="Z109" s="197"/>
    </row>
    <row r="110" ht="15.75" customHeight="1">
      <c r="A110" s="180"/>
      <c r="B110" s="197"/>
      <c r="C110" s="197"/>
      <c r="D110" s="197"/>
      <c r="E110" s="197"/>
      <c r="F110" s="197"/>
      <c r="G110" s="197"/>
      <c r="H110" s="169"/>
      <c r="I110" s="152"/>
      <c r="J110" s="50"/>
      <c r="K110" s="50"/>
      <c r="L110" s="50"/>
      <c r="M110" s="50"/>
      <c r="N110" s="152"/>
      <c r="O110" s="197"/>
      <c r="P110" s="197"/>
      <c r="Q110" s="197"/>
      <c r="R110" s="197"/>
      <c r="S110" s="197"/>
      <c r="T110" s="197"/>
      <c r="U110" s="197"/>
      <c r="V110" s="197"/>
      <c r="W110" s="197"/>
      <c r="X110" s="197"/>
      <c r="Y110" s="197"/>
      <c r="Z110" s="197"/>
    </row>
    <row r="111" ht="15.75" customHeight="1">
      <c r="A111" s="180"/>
      <c r="B111" s="197"/>
      <c r="C111" s="197"/>
      <c r="D111" s="197"/>
      <c r="E111" s="197"/>
      <c r="F111" s="197"/>
      <c r="G111" s="197"/>
      <c r="H111" s="169"/>
      <c r="I111" s="152"/>
      <c r="J111" s="50"/>
      <c r="K111" s="50"/>
      <c r="L111" s="50"/>
      <c r="M111" s="50"/>
      <c r="N111" s="152"/>
      <c r="O111" s="197"/>
      <c r="P111" s="197"/>
      <c r="Q111" s="197"/>
      <c r="R111" s="197"/>
      <c r="S111" s="197"/>
      <c r="T111" s="197"/>
      <c r="U111" s="197"/>
      <c r="V111" s="197"/>
      <c r="W111" s="197"/>
      <c r="X111" s="197"/>
      <c r="Y111" s="197"/>
      <c r="Z111" s="197"/>
    </row>
    <row r="112" ht="15.75" customHeight="1">
      <c r="A112" s="180"/>
      <c r="B112" s="197"/>
      <c r="C112" s="197"/>
      <c r="D112" s="197"/>
      <c r="E112" s="197"/>
      <c r="F112" s="197"/>
      <c r="G112" s="197"/>
      <c r="H112" s="197"/>
      <c r="I112" s="152"/>
      <c r="J112" s="50"/>
      <c r="K112" s="50"/>
      <c r="L112" s="50"/>
      <c r="M112" s="50"/>
      <c r="N112" s="152"/>
      <c r="O112" s="197"/>
      <c r="P112" s="197"/>
      <c r="Q112" s="197"/>
      <c r="R112" s="197"/>
      <c r="S112" s="197"/>
      <c r="T112" s="197"/>
      <c r="U112" s="197"/>
      <c r="V112" s="197"/>
      <c r="W112" s="197"/>
      <c r="X112" s="197"/>
      <c r="Y112" s="197"/>
      <c r="Z112" s="197"/>
    </row>
    <row r="113" ht="15.75" customHeight="1">
      <c r="A113" s="180"/>
      <c r="B113" s="197"/>
      <c r="C113" s="197"/>
      <c r="D113" s="197"/>
      <c r="E113" s="197"/>
      <c r="F113" s="197"/>
      <c r="G113" s="197"/>
      <c r="H113" s="169"/>
      <c r="I113" s="152"/>
      <c r="J113" s="50"/>
      <c r="K113" s="50"/>
      <c r="L113" s="50"/>
      <c r="M113" s="50"/>
      <c r="N113" s="152"/>
      <c r="O113" s="197"/>
      <c r="P113" s="197"/>
      <c r="Q113" s="197"/>
      <c r="R113" s="197"/>
      <c r="S113" s="197"/>
      <c r="T113" s="197"/>
      <c r="U113" s="197"/>
      <c r="V113" s="197"/>
      <c r="W113" s="197"/>
      <c r="X113" s="197"/>
      <c r="Y113" s="197"/>
      <c r="Z113" s="197"/>
    </row>
    <row r="114" ht="15.75" customHeight="1">
      <c r="A114" s="180"/>
      <c r="B114" s="197"/>
      <c r="C114" s="197"/>
      <c r="D114" s="197"/>
      <c r="E114" s="197"/>
      <c r="F114" s="197"/>
      <c r="G114" s="197"/>
      <c r="H114" s="169"/>
      <c r="I114" s="152"/>
      <c r="J114" s="50"/>
      <c r="K114" s="50"/>
      <c r="L114" s="50"/>
      <c r="M114" s="50"/>
      <c r="N114" s="152"/>
      <c r="O114" s="197"/>
      <c r="P114" s="197"/>
      <c r="Q114" s="197"/>
      <c r="R114" s="197"/>
      <c r="S114" s="197"/>
      <c r="T114" s="197"/>
      <c r="U114" s="197"/>
      <c r="V114" s="197"/>
      <c r="W114" s="197"/>
      <c r="X114" s="197"/>
      <c r="Y114" s="197"/>
      <c r="Z114" s="197"/>
    </row>
    <row r="115" ht="15.75" customHeight="1">
      <c r="A115" s="180"/>
      <c r="B115" s="197"/>
      <c r="C115" s="197"/>
      <c r="D115" s="197"/>
      <c r="E115" s="197"/>
      <c r="F115" s="197"/>
      <c r="G115" s="197"/>
      <c r="H115" s="169"/>
      <c r="I115" s="152"/>
      <c r="J115" s="50"/>
      <c r="K115" s="50"/>
      <c r="L115" s="50"/>
      <c r="M115" s="50"/>
      <c r="N115" s="152"/>
      <c r="O115" s="197"/>
      <c r="P115" s="197"/>
      <c r="Q115" s="197"/>
      <c r="R115" s="197"/>
      <c r="S115" s="197"/>
      <c r="T115" s="197"/>
      <c r="U115" s="197"/>
      <c r="V115" s="197"/>
      <c r="W115" s="197"/>
      <c r="X115" s="197"/>
      <c r="Y115" s="197"/>
      <c r="Z115" s="197"/>
    </row>
    <row r="116" ht="15.75" customHeight="1">
      <c r="A116" s="180"/>
      <c r="B116" s="197"/>
      <c r="C116" s="197"/>
      <c r="D116" s="197"/>
      <c r="E116" s="197"/>
      <c r="F116" s="197"/>
      <c r="G116" s="197"/>
      <c r="H116" s="169"/>
      <c r="I116" s="152"/>
      <c r="J116" s="50"/>
      <c r="K116" s="50"/>
      <c r="L116" s="50"/>
      <c r="M116" s="50"/>
      <c r="N116" s="152"/>
      <c r="O116" s="197"/>
      <c r="P116" s="197"/>
      <c r="Q116" s="197"/>
      <c r="R116" s="197"/>
      <c r="S116" s="197"/>
      <c r="T116" s="197"/>
      <c r="U116" s="197"/>
      <c r="V116" s="197"/>
      <c r="W116" s="197"/>
      <c r="X116" s="197"/>
      <c r="Y116" s="197"/>
      <c r="Z116" s="197"/>
    </row>
    <row r="117" ht="15.75" customHeight="1">
      <c r="A117" s="180"/>
      <c r="B117" s="197"/>
      <c r="C117" s="197"/>
      <c r="D117" s="197"/>
      <c r="E117" s="197"/>
      <c r="F117" s="197"/>
      <c r="G117" s="197"/>
      <c r="H117" s="169"/>
      <c r="I117" s="152"/>
      <c r="J117" s="50"/>
      <c r="K117" s="50"/>
      <c r="L117" s="50"/>
      <c r="M117" s="50"/>
      <c r="N117" s="152"/>
      <c r="O117" s="197"/>
      <c r="P117" s="197"/>
      <c r="Q117" s="197"/>
      <c r="R117" s="197"/>
      <c r="S117" s="197"/>
      <c r="T117" s="197"/>
      <c r="U117" s="197"/>
      <c r="V117" s="197"/>
      <c r="W117" s="197"/>
      <c r="X117" s="197"/>
      <c r="Y117" s="197"/>
      <c r="Z117" s="197"/>
    </row>
    <row r="118" ht="15.75" customHeight="1">
      <c r="A118" s="180"/>
      <c r="B118" s="197"/>
      <c r="C118" s="197"/>
      <c r="D118" s="197"/>
      <c r="E118" s="197"/>
      <c r="F118" s="197"/>
      <c r="G118" s="197"/>
      <c r="H118" s="169"/>
      <c r="I118" s="152"/>
      <c r="J118" s="50"/>
      <c r="K118" s="50"/>
      <c r="L118" s="50"/>
      <c r="M118" s="50"/>
      <c r="N118" s="152"/>
      <c r="O118" s="197"/>
      <c r="P118" s="197"/>
      <c r="Q118" s="197"/>
      <c r="R118" s="197"/>
      <c r="S118" s="197"/>
      <c r="T118" s="197"/>
      <c r="U118" s="197"/>
      <c r="V118" s="197"/>
      <c r="W118" s="197"/>
      <c r="X118" s="197"/>
      <c r="Y118" s="197"/>
      <c r="Z118" s="197"/>
    </row>
    <row r="119" ht="15.75" customHeight="1">
      <c r="A119" s="180"/>
      <c r="B119" s="197"/>
      <c r="C119" s="197"/>
      <c r="D119" s="197"/>
      <c r="E119" s="197"/>
      <c r="F119" s="197"/>
      <c r="G119" s="197"/>
      <c r="H119" s="197"/>
      <c r="I119" s="152"/>
      <c r="J119" s="50"/>
      <c r="K119" s="50"/>
      <c r="L119" s="50"/>
      <c r="M119" s="50"/>
      <c r="N119" s="152"/>
      <c r="O119" s="197"/>
      <c r="P119" s="197"/>
      <c r="Q119" s="197"/>
      <c r="R119" s="197"/>
      <c r="S119" s="197"/>
      <c r="T119" s="197"/>
      <c r="U119" s="197"/>
      <c r="V119" s="197"/>
      <c r="W119" s="197"/>
      <c r="X119" s="197"/>
      <c r="Y119" s="197"/>
      <c r="Z119" s="197"/>
    </row>
    <row r="120" ht="15.75" customHeight="1">
      <c r="A120" s="180"/>
      <c r="B120" s="197"/>
      <c r="C120" s="197"/>
      <c r="D120" s="197"/>
      <c r="E120" s="197"/>
      <c r="F120" s="197"/>
      <c r="G120" s="197"/>
      <c r="H120" s="197"/>
      <c r="I120" s="152"/>
      <c r="J120" s="50"/>
      <c r="K120" s="50"/>
      <c r="L120" s="50"/>
      <c r="M120" s="50"/>
      <c r="N120" s="152"/>
      <c r="O120" s="197"/>
      <c r="P120" s="197"/>
      <c r="Q120" s="197"/>
      <c r="R120" s="197"/>
      <c r="S120" s="197"/>
      <c r="T120" s="197"/>
      <c r="U120" s="197"/>
      <c r="V120" s="197"/>
      <c r="W120" s="197"/>
      <c r="X120" s="197"/>
      <c r="Y120" s="197"/>
      <c r="Z120" s="197"/>
    </row>
    <row r="121" ht="15.75" customHeight="1">
      <c r="A121" s="180"/>
      <c r="B121" s="197"/>
      <c r="C121" s="197"/>
      <c r="D121" s="197"/>
      <c r="E121" s="197"/>
      <c r="F121" s="197"/>
      <c r="G121" s="197"/>
      <c r="H121" s="169"/>
      <c r="I121" s="152"/>
      <c r="J121" s="50"/>
      <c r="K121" s="50"/>
      <c r="L121" s="50"/>
      <c r="M121" s="50"/>
      <c r="N121" s="152"/>
      <c r="O121" s="197"/>
      <c r="P121" s="197"/>
      <c r="Q121" s="197"/>
      <c r="R121" s="197"/>
      <c r="S121" s="197"/>
      <c r="T121" s="197"/>
      <c r="U121" s="197"/>
      <c r="V121" s="197"/>
      <c r="W121" s="197"/>
      <c r="X121" s="197"/>
      <c r="Y121" s="197"/>
      <c r="Z121" s="197"/>
    </row>
    <row r="122" ht="15.75" customHeight="1">
      <c r="A122" s="180"/>
      <c r="B122" s="197"/>
      <c r="C122" s="197"/>
      <c r="D122" s="197"/>
      <c r="E122" s="197"/>
      <c r="F122" s="197"/>
      <c r="G122" s="197"/>
      <c r="H122" s="197"/>
      <c r="I122" s="152"/>
      <c r="J122" s="50"/>
      <c r="K122" s="50"/>
      <c r="L122" s="50"/>
      <c r="M122" s="50"/>
      <c r="N122" s="152"/>
      <c r="O122" s="197"/>
      <c r="P122" s="197"/>
      <c r="Q122" s="197"/>
      <c r="R122" s="197"/>
      <c r="S122" s="197"/>
      <c r="T122" s="197"/>
      <c r="U122" s="197"/>
      <c r="V122" s="197"/>
      <c r="W122" s="197"/>
      <c r="X122" s="197"/>
      <c r="Y122" s="197"/>
      <c r="Z122" s="197"/>
    </row>
    <row r="123" ht="15.75" customHeight="1">
      <c r="A123" s="180"/>
      <c r="B123" s="197"/>
      <c r="C123" s="197"/>
      <c r="D123" s="197"/>
      <c r="E123" s="197"/>
      <c r="F123" s="197"/>
      <c r="G123" s="197"/>
      <c r="H123" s="197"/>
      <c r="I123" s="152"/>
      <c r="J123" s="50"/>
      <c r="K123" s="50"/>
      <c r="L123" s="50"/>
      <c r="M123" s="50"/>
      <c r="N123" s="152"/>
      <c r="O123" s="197"/>
      <c r="P123" s="197"/>
      <c r="Q123" s="197"/>
      <c r="R123" s="197"/>
      <c r="S123" s="197"/>
      <c r="T123" s="197"/>
      <c r="U123" s="197"/>
      <c r="V123" s="197"/>
      <c r="W123" s="197"/>
      <c r="X123" s="197"/>
      <c r="Y123" s="197"/>
      <c r="Z123" s="197"/>
    </row>
    <row r="124" ht="15.75" customHeight="1">
      <c r="A124" s="180"/>
      <c r="B124" s="197"/>
      <c r="C124" s="197"/>
      <c r="D124" s="197"/>
      <c r="E124" s="197"/>
      <c r="F124" s="197"/>
      <c r="G124" s="197"/>
      <c r="H124" s="169"/>
      <c r="I124" s="152"/>
      <c r="J124" s="50"/>
      <c r="K124" s="50"/>
      <c r="L124" s="50"/>
      <c r="M124" s="50"/>
      <c r="N124" s="152"/>
      <c r="O124" s="197"/>
      <c r="P124" s="197"/>
      <c r="Q124" s="197"/>
      <c r="R124" s="197"/>
      <c r="S124" s="197"/>
      <c r="T124" s="197"/>
      <c r="U124" s="197"/>
      <c r="V124" s="197"/>
      <c r="W124" s="197"/>
      <c r="X124" s="197"/>
      <c r="Y124" s="197"/>
      <c r="Z124" s="197"/>
    </row>
    <row r="125" ht="15.75" customHeight="1">
      <c r="A125" s="180"/>
      <c r="B125" s="197"/>
      <c r="C125" s="197"/>
      <c r="D125" s="197"/>
      <c r="E125" s="197"/>
      <c r="F125" s="197"/>
      <c r="G125" s="197"/>
      <c r="H125" s="197"/>
      <c r="I125" s="152"/>
      <c r="J125" s="50"/>
      <c r="K125" s="50"/>
      <c r="L125" s="50"/>
      <c r="M125" s="50"/>
      <c r="N125" s="152"/>
      <c r="O125" s="197"/>
      <c r="P125" s="197"/>
      <c r="Q125" s="197"/>
      <c r="R125" s="197"/>
      <c r="S125" s="197"/>
      <c r="T125" s="197"/>
      <c r="U125" s="197"/>
      <c r="V125" s="197"/>
      <c r="W125" s="197"/>
      <c r="X125" s="197"/>
      <c r="Y125" s="197"/>
      <c r="Z125" s="197"/>
    </row>
    <row r="126" ht="15.75" customHeight="1">
      <c r="A126" s="180"/>
      <c r="B126" s="197"/>
      <c r="C126" s="197"/>
      <c r="D126" s="197"/>
      <c r="E126" s="197"/>
      <c r="F126" s="197"/>
      <c r="G126" s="197"/>
      <c r="H126" s="197"/>
      <c r="I126" s="152"/>
      <c r="J126" s="50"/>
      <c r="K126" s="50"/>
      <c r="L126" s="50"/>
      <c r="M126" s="50"/>
      <c r="N126" s="152"/>
      <c r="O126" s="197"/>
      <c r="P126" s="197"/>
      <c r="Q126" s="197"/>
      <c r="R126" s="197"/>
      <c r="S126" s="197"/>
      <c r="T126" s="197"/>
      <c r="U126" s="197"/>
      <c r="V126" s="197"/>
      <c r="W126" s="197"/>
      <c r="X126" s="197"/>
      <c r="Y126" s="197"/>
      <c r="Z126" s="197"/>
    </row>
    <row r="127" ht="15.75" customHeight="1">
      <c r="A127" s="180"/>
      <c r="B127" s="197"/>
      <c r="C127" s="197"/>
      <c r="D127" s="197"/>
      <c r="E127" s="197"/>
      <c r="F127" s="197"/>
      <c r="G127" s="197"/>
      <c r="H127" s="169"/>
      <c r="I127" s="152"/>
      <c r="J127" s="50"/>
      <c r="K127" s="50"/>
      <c r="L127" s="50"/>
      <c r="M127" s="50"/>
      <c r="N127" s="152"/>
      <c r="O127" s="197"/>
      <c r="P127" s="197"/>
      <c r="Q127" s="197"/>
      <c r="R127" s="197"/>
      <c r="S127" s="197"/>
      <c r="T127" s="197"/>
      <c r="U127" s="197"/>
      <c r="V127" s="197"/>
      <c r="W127" s="197"/>
      <c r="X127" s="197"/>
      <c r="Y127" s="197"/>
      <c r="Z127" s="197"/>
    </row>
    <row r="128" ht="15.75" customHeight="1">
      <c r="A128" s="180"/>
      <c r="B128" s="197"/>
      <c r="C128" s="197"/>
      <c r="D128" s="197"/>
      <c r="E128" s="197"/>
      <c r="F128" s="197"/>
      <c r="G128" s="197"/>
      <c r="H128" s="169"/>
      <c r="I128" s="152"/>
      <c r="J128" s="50"/>
      <c r="K128" s="50"/>
      <c r="L128" s="50"/>
      <c r="M128" s="50"/>
      <c r="N128" s="152"/>
      <c r="O128" s="197"/>
      <c r="P128" s="197"/>
      <c r="Q128" s="197"/>
      <c r="R128" s="197"/>
      <c r="S128" s="197"/>
      <c r="T128" s="197"/>
      <c r="U128" s="197"/>
      <c r="V128" s="197"/>
      <c r="W128" s="197"/>
      <c r="X128" s="197"/>
      <c r="Y128" s="197"/>
      <c r="Z128" s="197"/>
    </row>
    <row r="129" ht="15.75" customHeight="1">
      <c r="A129" s="180"/>
      <c r="B129" s="197"/>
      <c r="C129" s="197"/>
      <c r="D129" s="197"/>
      <c r="E129" s="197"/>
      <c r="F129" s="197"/>
      <c r="G129" s="197"/>
      <c r="H129" s="169"/>
      <c r="I129" s="152"/>
      <c r="J129" s="50"/>
      <c r="K129" s="50"/>
      <c r="L129" s="50"/>
      <c r="M129" s="50"/>
      <c r="N129" s="152"/>
      <c r="O129" s="197"/>
      <c r="P129" s="197"/>
      <c r="Q129" s="197"/>
      <c r="R129" s="197"/>
      <c r="S129" s="197"/>
      <c r="T129" s="197"/>
      <c r="U129" s="197"/>
      <c r="V129" s="197"/>
      <c r="W129" s="197"/>
      <c r="X129" s="197"/>
      <c r="Y129" s="197"/>
      <c r="Z129" s="197"/>
    </row>
    <row r="130" ht="15.75" customHeight="1">
      <c r="A130" s="180"/>
      <c r="B130" s="197"/>
      <c r="C130" s="197"/>
      <c r="D130" s="197"/>
      <c r="E130" s="197"/>
      <c r="F130" s="197"/>
      <c r="G130" s="197"/>
      <c r="H130" s="169"/>
      <c r="I130" s="152"/>
      <c r="J130" s="50"/>
      <c r="K130" s="50"/>
      <c r="L130" s="50"/>
      <c r="M130" s="50"/>
      <c r="N130" s="152"/>
      <c r="O130" s="197"/>
      <c r="P130" s="197"/>
      <c r="Q130" s="197"/>
      <c r="R130" s="197"/>
      <c r="S130" s="197"/>
      <c r="T130" s="197"/>
      <c r="U130" s="197"/>
      <c r="V130" s="197"/>
      <c r="W130" s="197"/>
      <c r="X130" s="197"/>
      <c r="Y130" s="197"/>
      <c r="Z130" s="197"/>
    </row>
    <row r="131" ht="15.75" customHeight="1">
      <c r="A131" s="180"/>
      <c r="B131" s="197"/>
      <c r="C131" s="197"/>
      <c r="D131" s="197"/>
      <c r="E131" s="197"/>
      <c r="F131" s="197"/>
      <c r="G131" s="197"/>
      <c r="H131" s="169"/>
      <c r="I131" s="152"/>
      <c r="J131" s="50"/>
      <c r="K131" s="50"/>
      <c r="L131" s="50"/>
      <c r="M131" s="50"/>
      <c r="N131" s="152"/>
      <c r="O131" s="197"/>
      <c r="P131" s="197"/>
      <c r="Q131" s="197"/>
      <c r="R131" s="197"/>
      <c r="S131" s="197"/>
      <c r="T131" s="197"/>
      <c r="U131" s="197"/>
      <c r="V131" s="197"/>
      <c r="W131" s="197"/>
      <c r="X131" s="197"/>
      <c r="Y131" s="197"/>
      <c r="Z131" s="197"/>
    </row>
    <row r="132" ht="15.75" customHeight="1">
      <c r="A132" s="180"/>
      <c r="B132" s="197"/>
      <c r="C132" s="197"/>
      <c r="D132" s="197"/>
      <c r="E132" s="197"/>
      <c r="F132" s="197"/>
      <c r="G132" s="197"/>
      <c r="H132" s="169"/>
      <c r="I132" s="152"/>
      <c r="J132" s="50"/>
      <c r="K132" s="50"/>
      <c r="L132" s="50"/>
      <c r="M132" s="50"/>
      <c r="N132" s="152"/>
      <c r="O132" s="197"/>
      <c r="P132" s="197"/>
      <c r="Q132" s="197"/>
      <c r="R132" s="197"/>
      <c r="S132" s="197"/>
      <c r="T132" s="197"/>
      <c r="U132" s="197"/>
      <c r="V132" s="197"/>
      <c r="W132" s="197"/>
      <c r="X132" s="197"/>
      <c r="Y132" s="197"/>
      <c r="Z132" s="197"/>
    </row>
    <row r="133" ht="15.75" customHeight="1">
      <c r="A133" s="180"/>
      <c r="B133" s="197"/>
      <c r="C133" s="197"/>
      <c r="D133" s="197"/>
      <c r="E133" s="197"/>
      <c r="F133" s="197"/>
      <c r="G133" s="197"/>
      <c r="H133" s="169"/>
      <c r="I133" s="152"/>
      <c r="J133" s="50"/>
      <c r="K133" s="50"/>
      <c r="L133" s="50"/>
      <c r="M133" s="50"/>
      <c r="N133" s="152"/>
      <c r="O133" s="197"/>
      <c r="P133" s="197"/>
      <c r="Q133" s="197"/>
      <c r="R133" s="197"/>
      <c r="S133" s="197"/>
      <c r="T133" s="197"/>
      <c r="U133" s="197"/>
      <c r="V133" s="197"/>
      <c r="W133" s="197"/>
      <c r="X133" s="197"/>
      <c r="Y133" s="197"/>
      <c r="Z133" s="197"/>
    </row>
    <row r="134" ht="15.75" customHeight="1">
      <c r="A134" s="180"/>
      <c r="B134" s="197"/>
      <c r="C134" s="197"/>
      <c r="D134" s="197"/>
      <c r="E134" s="197"/>
      <c r="F134" s="197"/>
      <c r="G134" s="197"/>
      <c r="H134" s="169"/>
      <c r="I134" s="152"/>
      <c r="J134" s="50"/>
      <c r="K134" s="50"/>
      <c r="L134" s="50"/>
      <c r="M134" s="50"/>
      <c r="N134" s="152"/>
      <c r="O134" s="197"/>
      <c r="P134" s="197"/>
      <c r="Q134" s="197"/>
      <c r="R134" s="197"/>
      <c r="S134" s="197"/>
      <c r="T134" s="197"/>
      <c r="U134" s="197"/>
      <c r="V134" s="197"/>
      <c r="W134" s="197"/>
      <c r="X134" s="197"/>
      <c r="Y134" s="197"/>
      <c r="Z134" s="197"/>
    </row>
    <row r="135" ht="15.75" customHeight="1">
      <c r="A135" s="180"/>
      <c r="B135" s="197"/>
      <c r="C135" s="197"/>
      <c r="D135" s="197"/>
      <c r="E135" s="197"/>
      <c r="F135" s="197"/>
      <c r="G135" s="197"/>
      <c r="H135" s="169"/>
      <c r="I135" s="152"/>
      <c r="J135" s="50"/>
      <c r="K135" s="50"/>
      <c r="L135" s="50"/>
      <c r="M135" s="50"/>
      <c r="N135" s="152"/>
      <c r="O135" s="197"/>
      <c r="P135" s="197"/>
      <c r="Q135" s="197"/>
      <c r="R135" s="197"/>
      <c r="S135" s="197"/>
      <c r="T135" s="197"/>
      <c r="U135" s="197"/>
      <c r="V135" s="197"/>
      <c r="W135" s="197"/>
      <c r="X135" s="197"/>
      <c r="Y135" s="197"/>
      <c r="Z135" s="197"/>
    </row>
    <row r="136" ht="15.75" customHeight="1">
      <c r="A136" s="180"/>
      <c r="B136" s="197"/>
      <c r="C136" s="197"/>
      <c r="D136" s="197"/>
      <c r="E136" s="197"/>
      <c r="F136" s="197"/>
      <c r="G136" s="197"/>
      <c r="H136" s="169"/>
      <c r="I136" s="152"/>
      <c r="J136" s="50"/>
      <c r="K136" s="50"/>
      <c r="L136" s="50"/>
      <c r="M136" s="50"/>
      <c r="N136" s="152"/>
      <c r="O136" s="197"/>
      <c r="P136" s="197"/>
      <c r="Q136" s="197"/>
      <c r="R136" s="197"/>
      <c r="S136" s="197"/>
      <c r="T136" s="197"/>
      <c r="U136" s="197"/>
      <c r="V136" s="197"/>
      <c r="W136" s="197"/>
      <c r="X136" s="197"/>
      <c r="Y136" s="197"/>
      <c r="Z136" s="197"/>
    </row>
    <row r="137" ht="15.75" customHeight="1">
      <c r="A137" s="180"/>
      <c r="B137" s="197"/>
      <c r="C137" s="197"/>
      <c r="D137" s="197"/>
      <c r="E137" s="197"/>
      <c r="F137" s="197"/>
      <c r="G137" s="197"/>
      <c r="H137" s="169"/>
      <c r="I137" s="152"/>
      <c r="J137" s="50"/>
      <c r="K137" s="50"/>
      <c r="L137" s="50"/>
      <c r="M137" s="50"/>
      <c r="N137" s="152"/>
      <c r="O137" s="197"/>
      <c r="P137" s="197"/>
      <c r="Q137" s="197"/>
      <c r="R137" s="197"/>
      <c r="S137" s="197"/>
      <c r="T137" s="197"/>
      <c r="U137" s="197"/>
      <c r="V137" s="197"/>
      <c r="W137" s="197"/>
      <c r="X137" s="197"/>
      <c r="Y137" s="197"/>
      <c r="Z137" s="197"/>
    </row>
    <row r="138" ht="15.75" customHeight="1">
      <c r="A138" s="180"/>
      <c r="B138" s="197"/>
      <c r="C138" s="197"/>
      <c r="D138" s="197"/>
      <c r="E138" s="197"/>
      <c r="F138" s="197"/>
      <c r="G138" s="197"/>
      <c r="H138" s="169"/>
      <c r="I138" s="152"/>
      <c r="J138" s="50"/>
      <c r="K138" s="50"/>
      <c r="L138" s="50"/>
      <c r="M138" s="50"/>
      <c r="N138" s="152"/>
      <c r="O138" s="197"/>
      <c r="P138" s="197"/>
      <c r="Q138" s="197"/>
      <c r="R138" s="197"/>
      <c r="S138" s="197"/>
      <c r="T138" s="197"/>
      <c r="U138" s="197"/>
      <c r="V138" s="197"/>
      <c r="W138" s="197"/>
      <c r="X138" s="197"/>
      <c r="Y138" s="197"/>
      <c r="Z138" s="197"/>
    </row>
    <row r="139" ht="15.75" customHeight="1">
      <c r="A139" s="180"/>
      <c r="B139" s="197"/>
      <c r="C139" s="197"/>
      <c r="D139" s="197"/>
      <c r="E139" s="197"/>
      <c r="F139" s="197"/>
      <c r="G139" s="197"/>
      <c r="H139" s="169"/>
      <c r="I139" s="152"/>
      <c r="J139" s="50"/>
      <c r="K139" s="50"/>
      <c r="L139" s="50"/>
      <c r="M139" s="50"/>
      <c r="N139" s="152"/>
      <c r="O139" s="197"/>
      <c r="P139" s="197"/>
      <c r="Q139" s="197"/>
      <c r="R139" s="197"/>
      <c r="S139" s="197"/>
      <c r="T139" s="197"/>
      <c r="U139" s="197"/>
      <c r="V139" s="197"/>
      <c r="W139" s="197"/>
      <c r="X139" s="197"/>
      <c r="Y139" s="197"/>
      <c r="Z139" s="197"/>
    </row>
    <row r="140" ht="15.75" customHeight="1">
      <c r="A140" s="180"/>
      <c r="B140" s="197"/>
      <c r="C140" s="197"/>
      <c r="D140" s="197"/>
      <c r="E140" s="197"/>
      <c r="F140" s="197"/>
      <c r="G140" s="197"/>
      <c r="H140" s="197"/>
      <c r="I140" s="152"/>
      <c r="J140" s="50"/>
      <c r="K140" s="50"/>
      <c r="L140" s="50"/>
      <c r="M140" s="50"/>
      <c r="N140" s="152"/>
      <c r="O140" s="197"/>
      <c r="P140" s="197"/>
      <c r="Q140" s="197"/>
      <c r="R140" s="197"/>
      <c r="S140" s="197"/>
      <c r="T140" s="197"/>
      <c r="U140" s="197"/>
      <c r="V140" s="197"/>
      <c r="W140" s="197"/>
      <c r="X140" s="197"/>
      <c r="Y140" s="197"/>
      <c r="Z140" s="197"/>
    </row>
    <row r="141" ht="15.75" customHeight="1">
      <c r="A141" s="180"/>
      <c r="B141" s="197"/>
      <c r="C141" s="197"/>
      <c r="D141" s="197"/>
      <c r="E141" s="197"/>
      <c r="F141" s="197"/>
      <c r="G141" s="197"/>
      <c r="H141" s="169"/>
      <c r="I141" s="152"/>
      <c r="J141" s="50"/>
      <c r="K141" s="50"/>
      <c r="L141" s="50"/>
      <c r="M141" s="50"/>
      <c r="N141" s="152"/>
      <c r="O141" s="197"/>
      <c r="P141" s="197"/>
      <c r="Q141" s="197"/>
      <c r="R141" s="197"/>
      <c r="S141" s="197"/>
      <c r="T141" s="197"/>
      <c r="U141" s="197"/>
      <c r="V141" s="197"/>
      <c r="W141" s="197"/>
      <c r="X141" s="197"/>
      <c r="Y141" s="197"/>
      <c r="Z141" s="197"/>
    </row>
    <row r="142" ht="15.75" customHeight="1">
      <c r="A142" s="180"/>
      <c r="B142" s="197"/>
      <c r="C142" s="197"/>
      <c r="D142" s="197"/>
      <c r="E142" s="197"/>
      <c r="F142" s="197"/>
      <c r="G142" s="197"/>
      <c r="H142" s="197"/>
      <c r="I142" s="152"/>
      <c r="J142" s="50"/>
      <c r="K142" s="50"/>
      <c r="L142" s="50"/>
      <c r="M142" s="50"/>
      <c r="N142" s="152"/>
      <c r="O142" s="197"/>
      <c r="P142" s="197"/>
      <c r="Q142" s="197"/>
      <c r="R142" s="197"/>
      <c r="S142" s="197"/>
      <c r="T142" s="197"/>
      <c r="U142" s="197"/>
      <c r="V142" s="197"/>
      <c r="W142" s="197"/>
      <c r="X142" s="197"/>
      <c r="Y142" s="197"/>
      <c r="Z142" s="197"/>
    </row>
    <row r="143" ht="15.75" customHeight="1">
      <c r="A143" s="180"/>
      <c r="B143" s="197"/>
      <c r="C143" s="197"/>
      <c r="D143" s="197"/>
      <c r="E143" s="197"/>
      <c r="F143" s="197"/>
      <c r="G143" s="197"/>
      <c r="H143" s="169"/>
      <c r="I143" s="152"/>
      <c r="J143" s="50"/>
      <c r="K143" s="50"/>
      <c r="L143" s="50"/>
      <c r="M143" s="50"/>
      <c r="N143" s="152"/>
      <c r="O143" s="197"/>
      <c r="P143" s="197"/>
      <c r="Q143" s="197"/>
      <c r="R143" s="197"/>
      <c r="S143" s="197"/>
      <c r="T143" s="197"/>
      <c r="U143" s="197"/>
      <c r="V143" s="197"/>
      <c r="W143" s="197"/>
      <c r="X143" s="197"/>
      <c r="Y143" s="197"/>
      <c r="Z143" s="197"/>
    </row>
    <row r="144" ht="15.75" customHeight="1">
      <c r="A144" s="180"/>
      <c r="B144" s="197"/>
      <c r="C144" s="197"/>
      <c r="D144" s="197"/>
      <c r="E144" s="197"/>
      <c r="F144" s="197"/>
      <c r="G144" s="197"/>
      <c r="H144" s="169"/>
      <c r="I144" s="152"/>
      <c r="J144" s="50"/>
      <c r="K144" s="50"/>
      <c r="L144" s="50"/>
      <c r="M144" s="50"/>
      <c r="N144" s="152"/>
      <c r="O144" s="197"/>
      <c r="P144" s="197"/>
      <c r="Q144" s="197"/>
      <c r="R144" s="197"/>
      <c r="S144" s="197"/>
      <c r="T144" s="197"/>
      <c r="U144" s="197"/>
      <c r="V144" s="197"/>
      <c r="W144" s="197"/>
      <c r="X144" s="197"/>
      <c r="Y144" s="197"/>
      <c r="Z144" s="197"/>
    </row>
    <row r="145" ht="15.75" customHeight="1">
      <c r="A145" s="180"/>
      <c r="B145" s="197"/>
      <c r="C145" s="197"/>
      <c r="D145" s="197"/>
      <c r="E145" s="197"/>
      <c r="F145" s="197"/>
      <c r="G145" s="197"/>
      <c r="H145" s="197"/>
      <c r="I145" s="152"/>
      <c r="J145" s="50"/>
      <c r="K145" s="50"/>
      <c r="L145" s="50"/>
      <c r="M145" s="50"/>
      <c r="N145" s="152"/>
      <c r="O145" s="197"/>
      <c r="P145" s="197"/>
      <c r="Q145" s="197"/>
      <c r="R145" s="197"/>
      <c r="S145" s="197"/>
      <c r="T145" s="197"/>
      <c r="U145" s="197"/>
      <c r="V145" s="197"/>
      <c r="W145" s="197"/>
      <c r="X145" s="197"/>
      <c r="Y145" s="197"/>
      <c r="Z145" s="197"/>
    </row>
    <row r="146" ht="15.75" customHeight="1">
      <c r="A146" s="180"/>
      <c r="B146" s="197"/>
      <c r="C146" s="197"/>
      <c r="D146" s="197"/>
      <c r="E146" s="197"/>
      <c r="F146" s="197"/>
      <c r="G146" s="197"/>
      <c r="H146" s="197"/>
      <c r="I146" s="152"/>
      <c r="J146" s="50"/>
      <c r="K146" s="50"/>
      <c r="L146" s="50"/>
      <c r="M146" s="50"/>
      <c r="N146" s="152"/>
      <c r="O146" s="197"/>
      <c r="P146" s="197"/>
      <c r="Q146" s="197"/>
      <c r="R146" s="197"/>
      <c r="S146" s="197"/>
      <c r="T146" s="197"/>
      <c r="U146" s="197"/>
      <c r="V146" s="197"/>
      <c r="W146" s="197"/>
      <c r="X146" s="197"/>
      <c r="Y146" s="197"/>
      <c r="Z146" s="197"/>
    </row>
    <row r="147" ht="15.75" customHeight="1">
      <c r="A147" s="180"/>
      <c r="B147" s="197"/>
      <c r="C147" s="197"/>
      <c r="D147" s="197"/>
      <c r="E147" s="197"/>
      <c r="F147" s="197"/>
      <c r="G147" s="197"/>
      <c r="H147" s="169"/>
      <c r="I147" s="152"/>
      <c r="J147" s="50"/>
      <c r="K147" s="50"/>
      <c r="L147" s="50"/>
      <c r="M147" s="50"/>
      <c r="N147" s="152"/>
      <c r="O147" s="197"/>
      <c r="P147" s="197"/>
      <c r="Q147" s="197"/>
      <c r="R147" s="197"/>
      <c r="S147" s="197"/>
      <c r="T147" s="197"/>
      <c r="U147" s="197"/>
      <c r="V147" s="197"/>
      <c r="W147" s="197"/>
      <c r="X147" s="197"/>
      <c r="Y147" s="197"/>
      <c r="Z147" s="197"/>
    </row>
    <row r="148" ht="15.75" customHeight="1">
      <c r="A148" s="180"/>
      <c r="B148" s="197"/>
      <c r="C148" s="197"/>
      <c r="D148" s="197"/>
      <c r="E148" s="197"/>
      <c r="F148" s="197"/>
      <c r="G148" s="197"/>
      <c r="H148" s="169"/>
      <c r="I148" s="152"/>
      <c r="J148" s="50"/>
      <c r="K148" s="50"/>
      <c r="L148" s="50"/>
      <c r="M148" s="50"/>
      <c r="N148" s="152"/>
      <c r="O148" s="197"/>
      <c r="P148" s="197"/>
      <c r="Q148" s="197"/>
      <c r="R148" s="197"/>
      <c r="S148" s="197"/>
      <c r="T148" s="197"/>
      <c r="U148" s="197"/>
      <c r="V148" s="197"/>
      <c r="W148" s="197"/>
      <c r="X148" s="197"/>
      <c r="Y148" s="197"/>
      <c r="Z148" s="197"/>
    </row>
    <row r="149" ht="15.75" customHeight="1">
      <c r="A149" s="180"/>
      <c r="B149" s="197"/>
      <c r="C149" s="197"/>
      <c r="D149" s="197"/>
      <c r="E149" s="197"/>
      <c r="F149" s="197"/>
      <c r="G149" s="197"/>
      <c r="H149" s="197"/>
      <c r="I149" s="152"/>
      <c r="J149" s="50"/>
      <c r="K149" s="50"/>
      <c r="L149" s="50"/>
      <c r="M149" s="50"/>
      <c r="N149" s="152"/>
      <c r="O149" s="197"/>
      <c r="P149" s="197"/>
      <c r="Q149" s="197"/>
      <c r="R149" s="197"/>
      <c r="S149" s="197"/>
      <c r="T149" s="197"/>
      <c r="U149" s="197"/>
      <c r="V149" s="197"/>
      <c r="W149" s="197"/>
      <c r="X149" s="197"/>
      <c r="Y149" s="197"/>
      <c r="Z149" s="197"/>
    </row>
    <row r="150" ht="15.75" customHeight="1">
      <c r="A150" s="180"/>
      <c r="B150" s="197"/>
      <c r="C150" s="197"/>
      <c r="D150" s="197"/>
      <c r="E150" s="197"/>
      <c r="F150" s="197"/>
      <c r="G150" s="197"/>
      <c r="H150" s="197"/>
      <c r="I150" s="152"/>
      <c r="J150" s="50"/>
      <c r="K150" s="50"/>
      <c r="L150" s="50"/>
      <c r="M150" s="50"/>
      <c r="N150" s="152"/>
      <c r="O150" s="197"/>
      <c r="P150" s="197"/>
      <c r="Q150" s="197"/>
      <c r="R150" s="197"/>
      <c r="S150" s="197"/>
      <c r="T150" s="197"/>
      <c r="U150" s="197"/>
      <c r="V150" s="197"/>
      <c r="W150" s="197"/>
      <c r="X150" s="197"/>
      <c r="Y150" s="197"/>
      <c r="Z150" s="197"/>
    </row>
    <row r="151" ht="15.75" customHeight="1">
      <c r="A151" s="180"/>
      <c r="B151" s="197"/>
      <c r="C151" s="197"/>
      <c r="D151" s="197"/>
      <c r="E151" s="197"/>
      <c r="F151" s="197"/>
      <c r="G151" s="197"/>
      <c r="H151" s="169"/>
      <c r="I151" s="152"/>
      <c r="J151" s="50"/>
      <c r="K151" s="50"/>
      <c r="L151" s="50"/>
      <c r="M151" s="50"/>
      <c r="N151" s="152"/>
      <c r="O151" s="197"/>
      <c r="P151" s="197"/>
      <c r="Q151" s="197"/>
      <c r="R151" s="197"/>
      <c r="S151" s="197"/>
      <c r="T151" s="197"/>
      <c r="U151" s="197"/>
      <c r="V151" s="197"/>
      <c r="W151" s="197"/>
      <c r="X151" s="197"/>
      <c r="Y151" s="197"/>
      <c r="Z151" s="197"/>
    </row>
    <row r="152" ht="15.75" customHeight="1">
      <c r="A152" s="180"/>
      <c r="B152" s="197"/>
      <c r="C152" s="197"/>
      <c r="D152" s="197"/>
      <c r="E152" s="197"/>
      <c r="F152" s="197"/>
      <c r="G152" s="197"/>
      <c r="H152" s="197"/>
      <c r="I152" s="152"/>
      <c r="J152" s="50"/>
      <c r="K152" s="50"/>
      <c r="L152" s="50"/>
      <c r="M152" s="50"/>
      <c r="N152" s="152"/>
      <c r="O152" s="197"/>
      <c r="P152" s="197"/>
      <c r="Q152" s="197"/>
      <c r="R152" s="197"/>
      <c r="S152" s="197"/>
      <c r="T152" s="197"/>
      <c r="U152" s="197"/>
      <c r="V152" s="197"/>
      <c r="W152" s="197"/>
      <c r="X152" s="197"/>
      <c r="Y152" s="197"/>
      <c r="Z152" s="197"/>
    </row>
    <row r="153" ht="15.75" customHeight="1">
      <c r="A153" s="180"/>
      <c r="B153" s="197"/>
      <c r="C153" s="197"/>
      <c r="D153" s="197"/>
      <c r="E153" s="197"/>
      <c r="F153" s="197"/>
      <c r="G153" s="197"/>
      <c r="H153" s="197"/>
      <c r="I153" s="152"/>
      <c r="J153" s="50"/>
      <c r="K153" s="50"/>
      <c r="L153" s="50"/>
      <c r="M153" s="50"/>
      <c r="N153" s="152"/>
      <c r="O153" s="197"/>
      <c r="P153" s="197"/>
      <c r="Q153" s="197"/>
      <c r="R153" s="197"/>
      <c r="S153" s="197"/>
      <c r="T153" s="197"/>
      <c r="U153" s="197"/>
      <c r="V153" s="197"/>
      <c r="W153" s="197"/>
      <c r="X153" s="197"/>
      <c r="Y153" s="197"/>
      <c r="Z153" s="197"/>
    </row>
    <row r="154" ht="15.75" customHeight="1">
      <c r="A154" s="180"/>
      <c r="B154" s="197"/>
      <c r="C154" s="197"/>
      <c r="D154" s="197"/>
      <c r="E154" s="197"/>
      <c r="F154" s="197"/>
      <c r="G154" s="197"/>
      <c r="H154" s="197"/>
      <c r="I154" s="152"/>
      <c r="J154" s="50"/>
      <c r="K154" s="50"/>
      <c r="L154" s="50"/>
      <c r="M154" s="50"/>
      <c r="N154" s="152"/>
      <c r="O154" s="197"/>
      <c r="P154" s="197"/>
      <c r="Q154" s="197"/>
      <c r="R154" s="197"/>
      <c r="S154" s="197"/>
      <c r="T154" s="197"/>
      <c r="U154" s="197"/>
      <c r="V154" s="197"/>
      <c r="W154" s="197"/>
      <c r="X154" s="197"/>
      <c r="Y154" s="197"/>
      <c r="Z154" s="197"/>
    </row>
    <row r="155" ht="15.75" customHeight="1">
      <c r="A155" s="180"/>
      <c r="B155" s="197"/>
      <c r="C155" s="197"/>
      <c r="D155" s="197"/>
      <c r="E155" s="197"/>
      <c r="F155" s="197"/>
      <c r="G155" s="197"/>
      <c r="H155" s="169"/>
      <c r="I155" s="152"/>
      <c r="J155" s="50"/>
      <c r="K155" s="50"/>
      <c r="L155" s="50"/>
      <c r="M155" s="50"/>
      <c r="N155" s="152"/>
      <c r="O155" s="197"/>
      <c r="P155" s="197"/>
      <c r="Q155" s="197"/>
      <c r="R155" s="197"/>
      <c r="S155" s="197"/>
      <c r="T155" s="197"/>
      <c r="U155" s="197"/>
      <c r="V155" s="197"/>
      <c r="W155" s="197"/>
      <c r="X155" s="197"/>
      <c r="Y155" s="197"/>
      <c r="Z155" s="197"/>
    </row>
    <row r="156" ht="15.75" customHeight="1">
      <c r="A156" s="180"/>
      <c r="B156" s="197"/>
      <c r="C156" s="197"/>
      <c r="D156" s="197"/>
      <c r="E156" s="197"/>
      <c r="F156" s="197"/>
      <c r="G156" s="197"/>
      <c r="H156" s="169"/>
      <c r="I156" s="152"/>
      <c r="J156" s="50"/>
      <c r="K156" s="50"/>
      <c r="L156" s="50"/>
      <c r="M156" s="50"/>
      <c r="N156" s="152"/>
      <c r="O156" s="197"/>
      <c r="P156" s="197"/>
      <c r="Q156" s="197"/>
      <c r="R156" s="197"/>
      <c r="S156" s="197"/>
      <c r="T156" s="197"/>
      <c r="U156" s="197"/>
      <c r="V156" s="197"/>
      <c r="W156" s="197"/>
      <c r="X156" s="197"/>
      <c r="Y156" s="197"/>
      <c r="Z156" s="197"/>
    </row>
    <row r="157" ht="15.75" customHeight="1">
      <c r="A157" s="180"/>
      <c r="B157" s="197"/>
      <c r="C157" s="197"/>
      <c r="D157" s="197"/>
      <c r="E157" s="197"/>
      <c r="F157" s="197"/>
      <c r="G157" s="197"/>
      <c r="H157" s="197"/>
      <c r="I157" s="152"/>
      <c r="J157" s="50"/>
      <c r="K157" s="50"/>
      <c r="L157" s="50"/>
      <c r="M157" s="50"/>
      <c r="N157" s="152"/>
      <c r="O157" s="197"/>
      <c r="P157" s="197"/>
      <c r="Q157" s="197"/>
      <c r="R157" s="197"/>
      <c r="S157" s="197"/>
      <c r="T157" s="197"/>
      <c r="U157" s="197"/>
      <c r="V157" s="197"/>
      <c r="W157" s="197"/>
      <c r="X157" s="197"/>
      <c r="Y157" s="197"/>
      <c r="Z157" s="197"/>
    </row>
    <row r="158" ht="15.75" customHeight="1">
      <c r="A158" s="180"/>
      <c r="B158" s="197"/>
      <c r="C158" s="197"/>
      <c r="D158" s="197"/>
      <c r="E158" s="197"/>
      <c r="F158" s="197"/>
      <c r="G158" s="197"/>
      <c r="H158" s="169"/>
      <c r="I158" s="152"/>
      <c r="J158" s="50"/>
      <c r="K158" s="50"/>
      <c r="L158" s="50"/>
      <c r="M158" s="50"/>
      <c r="N158" s="152"/>
      <c r="O158" s="197"/>
      <c r="P158" s="197"/>
      <c r="Q158" s="197"/>
      <c r="R158" s="197"/>
      <c r="S158" s="197"/>
      <c r="T158" s="197"/>
      <c r="U158" s="197"/>
      <c r="V158" s="197"/>
      <c r="W158" s="197"/>
      <c r="X158" s="197"/>
      <c r="Y158" s="197"/>
      <c r="Z158" s="197"/>
    </row>
    <row r="159" ht="15.75" customHeight="1">
      <c r="A159" s="180"/>
      <c r="B159" s="197"/>
      <c r="C159" s="197"/>
      <c r="D159" s="197"/>
      <c r="E159" s="197"/>
      <c r="F159" s="197"/>
      <c r="G159" s="197"/>
      <c r="H159" s="197"/>
      <c r="I159" s="152"/>
      <c r="J159" s="50"/>
      <c r="K159" s="50"/>
      <c r="L159" s="50"/>
      <c r="M159" s="50"/>
      <c r="N159" s="152"/>
      <c r="O159" s="197"/>
      <c r="P159" s="197"/>
      <c r="Q159" s="197"/>
      <c r="R159" s="197"/>
      <c r="S159" s="197"/>
      <c r="T159" s="197"/>
      <c r="U159" s="197"/>
      <c r="V159" s="197"/>
      <c r="W159" s="197"/>
      <c r="X159" s="197"/>
      <c r="Y159" s="197"/>
      <c r="Z159" s="197"/>
    </row>
    <row r="160" ht="15.75" customHeight="1">
      <c r="A160" s="180"/>
      <c r="B160" s="197"/>
      <c r="C160" s="197"/>
      <c r="D160" s="197"/>
      <c r="E160" s="197"/>
      <c r="F160" s="197"/>
      <c r="G160" s="197"/>
      <c r="H160" s="169"/>
      <c r="I160" s="152"/>
      <c r="J160" s="50"/>
      <c r="K160" s="50"/>
      <c r="L160" s="50"/>
      <c r="M160" s="50"/>
      <c r="N160" s="152"/>
      <c r="O160" s="197"/>
      <c r="P160" s="197"/>
      <c r="Q160" s="197"/>
      <c r="R160" s="197"/>
      <c r="S160" s="197"/>
      <c r="T160" s="197"/>
      <c r="U160" s="197"/>
      <c r="V160" s="197"/>
      <c r="W160" s="197"/>
      <c r="X160" s="197"/>
      <c r="Y160" s="197"/>
      <c r="Z160" s="197"/>
    </row>
    <row r="161" ht="15.75" customHeight="1">
      <c r="A161" s="180"/>
      <c r="B161" s="197"/>
      <c r="C161" s="197"/>
      <c r="D161" s="197"/>
      <c r="E161" s="197"/>
      <c r="F161" s="197"/>
      <c r="G161" s="197"/>
      <c r="H161" s="197"/>
      <c r="I161" s="152"/>
      <c r="J161" s="50"/>
      <c r="K161" s="50"/>
      <c r="L161" s="50"/>
      <c r="M161" s="50"/>
      <c r="N161" s="152"/>
      <c r="O161" s="197"/>
      <c r="P161" s="197"/>
      <c r="Q161" s="197"/>
      <c r="R161" s="197"/>
      <c r="S161" s="197"/>
      <c r="T161" s="197"/>
      <c r="U161" s="197"/>
      <c r="V161" s="197"/>
      <c r="W161" s="197"/>
      <c r="X161" s="197"/>
      <c r="Y161" s="197"/>
      <c r="Z161" s="197"/>
    </row>
    <row r="162" ht="15.75" customHeight="1">
      <c r="A162" s="180"/>
      <c r="B162" s="197"/>
      <c r="C162" s="197"/>
      <c r="D162" s="197"/>
      <c r="E162" s="197"/>
      <c r="F162" s="197"/>
      <c r="G162" s="197"/>
      <c r="H162" s="169"/>
      <c r="I162" s="152"/>
      <c r="J162" s="50"/>
      <c r="K162" s="50"/>
      <c r="L162" s="50"/>
      <c r="M162" s="50"/>
      <c r="N162" s="152"/>
      <c r="O162" s="197"/>
      <c r="P162" s="197"/>
      <c r="Q162" s="197"/>
      <c r="R162" s="197"/>
      <c r="S162" s="197"/>
      <c r="T162" s="197"/>
      <c r="U162" s="197"/>
      <c r="V162" s="197"/>
      <c r="W162" s="197"/>
      <c r="X162" s="197"/>
      <c r="Y162" s="197"/>
      <c r="Z162" s="197"/>
    </row>
    <row r="163" ht="15.75" customHeight="1">
      <c r="A163" s="180"/>
      <c r="B163" s="197"/>
      <c r="C163" s="197"/>
      <c r="D163" s="197"/>
      <c r="E163" s="197"/>
      <c r="F163" s="197"/>
      <c r="G163" s="197"/>
      <c r="H163" s="169"/>
      <c r="I163" s="152"/>
      <c r="J163" s="50"/>
      <c r="K163" s="50"/>
      <c r="L163" s="50"/>
      <c r="M163" s="50"/>
      <c r="N163" s="152"/>
      <c r="O163" s="197"/>
      <c r="P163" s="197"/>
      <c r="Q163" s="197"/>
      <c r="R163" s="197"/>
      <c r="S163" s="197"/>
      <c r="T163" s="197"/>
      <c r="U163" s="197"/>
      <c r="V163" s="197"/>
      <c r="W163" s="197"/>
      <c r="X163" s="197"/>
      <c r="Y163" s="197"/>
      <c r="Z163" s="197"/>
    </row>
    <row r="164" ht="15.75" customHeight="1">
      <c r="A164" s="180"/>
      <c r="B164" s="197"/>
      <c r="C164" s="197"/>
      <c r="D164" s="197"/>
      <c r="E164" s="197"/>
      <c r="F164" s="197"/>
      <c r="G164" s="197"/>
      <c r="H164" s="169"/>
      <c r="I164" s="152"/>
      <c r="J164" s="50"/>
      <c r="K164" s="50"/>
      <c r="L164" s="50"/>
      <c r="M164" s="50"/>
      <c r="N164" s="152"/>
      <c r="O164" s="197"/>
      <c r="P164" s="197"/>
      <c r="Q164" s="197"/>
      <c r="R164" s="197"/>
      <c r="S164" s="197"/>
      <c r="T164" s="197"/>
      <c r="U164" s="197"/>
      <c r="V164" s="197"/>
      <c r="W164" s="197"/>
      <c r="X164" s="197"/>
      <c r="Y164" s="197"/>
      <c r="Z164" s="197"/>
    </row>
    <row r="165" ht="15.75" customHeight="1">
      <c r="A165" s="180"/>
      <c r="B165" s="197"/>
      <c r="C165" s="197"/>
      <c r="D165" s="197"/>
      <c r="E165" s="197"/>
      <c r="F165" s="197"/>
      <c r="G165" s="197"/>
      <c r="H165" s="169"/>
      <c r="I165" s="152"/>
      <c r="J165" s="50"/>
      <c r="K165" s="50"/>
      <c r="L165" s="50"/>
      <c r="M165" s="50"/>
      <c r="N165" s="152"/>
      <c r="O165" s="197"/>
      <c r="P165" s="197"/>
      <c r="Q165" s="197"/>
      <c r="R165" s="197"/>
      <c r="S165" s="197"/>
      <c r="T165" s="197"/>
      <c r="U165" s="197"/>
      <c r="V165" s="197"/>
      <c r="W165" s="197"/>
      <c r="X165" s="197"/>
      <c r="Y165" s="197"/>
      <c r="Z165" s="197"/>
    </row>
    <row r="166" ht="15.75" customHeight="1">
      <c r="A166" s="180"/>
      <c r="B166" s="197"/>
      <c r="C166" s="197"/>
      <c r="D166" s="197"/>
      <c r="E166" s="197"/>
      <c r="F166" s="197"/>
      <c r="G166" s="197"/>
      <c r="H166" s="169"/>
      <c r="I166" s="152"/>
      <c r="J166" s="50"/>
      <c r="K166" s="50"/>
      <c r="L166" s="50"/>
      <c r="M166" s="50"/>
      <c r="N166" s="152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</row>
    <row r="167" ht="15.75" customHeight="1">
      <c r="A167" s="180"/>
      <c r="B167" s="197"/>
      <c r="C167" s="197"/>
      <c r="D167" s="197"/>
      <c r="E167" s="197"/>
      <c r="F167" s="197"/>
      <c r="G167" s="197"/>
      <c r="H167" s="169"/>
      <c r="I167" s="152"/>
      <c r="J167" s="50"/>
      <c r="K167" s="50"/>
      <c r="L167" s="50"/>
      <c r="M167" s="50"/>
      <c r="N167" s="152"/>
      <c r="O167" s="197"/>
      <c r="P167" s="197"/>
      <c r="Q167" s="197"/>
      <c r="R167" s="197"/>
      <c r="S167" s="197"/>
      <c r="T167" s="197"/>
      <c r="U167" s="197"/>
      <c r="V167" s="197"/>
      <c r="W167" s="197"/>
      <c r="X167" s="197"/>
      <c r="Y167" s="197"/>
      <c r="Z167" s="197"/>
    </row>
    <row r="168" ht="15.75" customHeight="1">
      <c r="A168" s="180"/>
      <c r="B168" s="197"/>
      <c r="C168" s="197"/>
      <c r="D168" s="197"/>
      <c r="E168" s="197"/>
      <c r="F168" s="197"/>
      <c r="G168" s="197"/>
      <c r="H168" s="197"/>
      <c r="I168" s="152"/>
      <c r="J168" s="50"/>
      <c r="K168" s="50"/>
      <c r="L168" s="50"/>
      <c r="M168" s="50"/>
      <c r="N168" s="152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</row>
    <row r="169" ht="15.75" customHeight="1">
      <c r="A169" s="180"/>
      <c r="B169" s="197"/>
      <c r="C169" s="197"/>
      <c r="D169" s="197"/>
      <c r="E169" s="197"/>
      <c r="F169" s="197"/>
      <c r="G169" s="197"/>
      <c r="H169" s="169"/>
      <c r="I169" s="152"/>
      <c r="J169" s="50"/>
      <c r="K169" s="50"/>
      <c r="L169" s="50"/>
      <c r="M169" s="50"/>
      <c r="N169" s="152"/>
      <c r="O169" s="197"/>
      <c r="P169" s="197"/>
      <c r="Q169" s="197"/>
      <c r="R169" s="197"/>
      <c r="S169" s="197"/>
      <c r="T169" s="197"/>
      <c r="U169" s="197"/>
      <c r="V169" s="197"/>
      <c r="W169" s="197"/>
      <c r="X169" s="197"/>
      <c r="Y169" s="197"/>
      <c r="Z169" s="197"/>
    </row>
    <row r="170" ht="15.75" customHeight="1">
      <c r="A170" s="180"/>
      <c r="B170" s="197"/>
      <c r="C170" s="197"/>
      <c r="D170" s="197"/>
      <c r="E170" s="197"/>
      <c r="F170" s="197"/>
      <c r="G170" s="197"/>
      <c r="H170" s="169"/>
      <c r="I170" s="152"/>
      <c r="J170" s="50"/>
      <c r="K170" s="50"/>
      <c r="L170" s="50"/>
      <c r="M170" s="50"/>
      <c r="N170" s="152"/>
      <c r="O170" s="197"/>
      <c r="P170" s="197"/>
      <c r="Q170" s="197"/>
      <c r="R170" s="197"/>
      <c r="S170" s="197"/>
      <c r="T170" s="197"/>
      <c r="U170" s="197"/>
      <c r="V170" s="197"/>
      <c r="W170" s="197"/>
      <c r="X170" s="197"/>
      <c r="Y170" s="197"/>
      <c r="Z170" s="197"/>
    </row>
    <row r="171" ht="15.75" customHeight="1">
      <c r="A171" s="180"/>
      <c r="B171" s="197"/>
      <c r="C171" s="197"/>
      <c r="D171" s="197"/>
      <c r="E171" s="197"/>
      <c r="F171" s="197"/>
      <c r="G171" s="197"/>
      <c r="H171" s="197"/>
      <c r="I171" s="152"/>
      <c r="J171" s="50"/>
      <c r="K171" s="50"/>
      <c r="L171" s="50"/>
      <c r="M171" s="50"/>
      <c r="N171" s="152"/>
      <c r="O171" s="197"/>
      <c r="P171" s="197"/>
      <c r="Q171" s="197"/>
      <c r="R171" s="197"/>
      <c r="S171" s="197"/>
      <c r="T171" s="197"/>
      <c r="U171" s="197"/>
      <c r="V171" s="197"/>
      <c r="W171" s="197"/>
      <c r="X171" s="197"/>
      <c r="Y171" s="197"/>
      <c r="Z171" s="197"/>
    </row>
    <row r="172" ht="15.75" customHeight="1">
      <c r="A172" s="180"/>
      <c r="B172" s="197"/>
      <c r="C172" s="197"/>
      <c r="D172" s="197"/>
      <c r="E172" s="197"/>
      <c r="F172" s="197"/>
      <c r="G172" s="197"/>
      <c r="H172" s="197"/>
      <c r="I172" s="152"/>
      <c r="J172" s="50"/>
      <c r="K172" s="50"/>
      <c r="L172" s="50"/>
      <c r="M172" s="50"/>
      <c r="N172" s="152"/>
      <c r="O172" s="197"/>
      <c r="P172" s="197"/>
      <c r="Q172" s="197"/>
      <c r="R172" s="197"/>
      <c r="S172" s="197"/>
      <c r="T172" s="197"/>
      <c r="U172" s="197"/>
      <c r="V172" s="197"/>
      <c r="W172" s="197"/>
      <c r="X172" s="197"/>
      <c r="Y172" s="197"/>
      <c r="Z172" s="197"/>
    </row>
    <row r="173" ht="15.75" customHeight="1">
      <c r="A173" s="180"/>
      <c r="B173" s="197"/>
      <c r="C173" s="197"/>
      <c r="D173" s="197"/>
      <c r="E173" s="197"/>
      <c r="F173" s="197"/>
      <c r="G173" s="197"/>
      <c r="H173" s="197"/>
      <c r="I173" s="152"/>
      <c r="J173" s="50"/>
      <c r="K173" s="50"/>
      <c r="L173" s="50"/>
      <c r="M173" s="50"/>
      <c r="N173" s="152"/>
      <c r="O173" s="197"/>
      <c r="P173" s="197"/>
      <c r="Q173" s="197"/>
      <c r="R173" s="197"/>
      <c r="S173" s="197"/>
      <c r="T173" s="197"/>
      <c r="U173" s="197"/>
      <c r="V173" s="197"/>
      <c r="W173" s="197"/>
      <c r="X173" s="197"/>
      <c r="Y173" s="197"/>
      <c r="Z173" s="197"/>
    </row>
    <row r="174" ht="15.75" customHeight="1">
      <c r="A174" s="180"/>
      <c r="B174" s="197"/>
      <c r="C174" s="197"/>
      <c r="D174" s="197"/>
      <c r="E174" s="197"/>
      <c r="F174" s="197"/>
      <c r="G174" s="197"/>
      <c r="H174" s="169"/>
      <c r="I174" s="152"/>
      <c r="J174" s="50"/>
      <c r="K174" s="50"/>
      <c r="L174" s="50"/>
      <c r="M174" s="50"/>
      <c r="N174" s="152"/>
      <c r="O174" s="197"/>
      <c r="P174" s="197"/>
      <c r="Q174" s="197"/>
      <c r="R174" s="197"/>
      <c r="S174" s="197"/>
      <c r="T174" s="197"/>
      <c r="U174" s="197"/>
      <c r="V174" s="197"/>
      <c r="W174" s="197"/>
      <c r="X174" s="197"/>
      <c r="Y174" s="197"/>
      <c r="Z174" s="197"/>
    </row>
    <row r="175" ht="15.75" customHeight="1">
      <c r="A175" s="180"/>
      <c r="B175" s="197"/>
      <c r="C175" s="197"/>
      <c r="D175" s="197"/>
      <c r="E175" s="197"/>
      <c r="F175" s="197"/>
      <c r="G175" s="197"/>
      <c r="H175" s="197"/>
      <c r="I175" s="152"/>
      <c r="J175" s="50"/>
      <c r="K175" s="50"/>
      <c r="L175" s="50"/>
      <c r="M175" s="50"/>
      <c r="N175" s="152"/>
      <c r="O175" s="197"/>
      <c r="P175" s="197"/>
      <c r="Q175" s="197"/>
      <c r="R175" s="197"/>
      <c r="S175" s="197"/>
      <c r="T175" s="197"/>
      <c r="U175" s="197"/>
      <c r="V175" s="197"/>
      <c r="W175" s="197"/>
      <c r="X175" s="197"/>
      <c r="Y175" s="197"/>
      <c r="Z175" s="197"/>
    </row>
    <row r="176" ht="15.75" customHeight="1">
      <c r="A176" s="180"/>
      <c r="B176" s="197"/>
      <c r="C176" s="197"/>
      <c r="D176" s="197"/>
      <c r="E176" s="197"/>
      <c r="F176" s="197"/>
      <c r="G176" s="197"/>
      <c r="H176" s="197"/>
      <c r="I176" s="152"/>
      <c r="J176" s="50"/>
      <c r="K176" s="50"/>
      <c r="L176" s="50"/>
      <c r="M176" s="50"/>
      <c r="N176" s="152"/>
      <c r="O176" s="197"/>
      <c r="P176" s="197"/>
      <c r="Q176" s="197"/>
      <c r="R176" s="197"/>
      <c r="S176" s="197"/>
      <c r="T176" s="197"/>
      <c r="U176" s="197"/>
      <c r="V176" s="197"/>
      <c r="W176" s="197"/>
      <c r="X176" s="197"/>
      <c r="Y176" s="197"/>
      <c r="Z176" s="197"/>
    </row>
    <row r="177" ht="15.75" customHeight="1">
      <c r="A177" s="180"/>
      <c r="B177" s="197"/>
      <c r="C177" s="197"/>
      <c r="D177" s="197"/>
      <c r="E177" s="197"/>
      <c r="F177" s="197"/>
      <c r="G177" s="197"/>
      <c r="H177" s="197"/>
      <c r="I177" s="152"/>
      <c r="J177" s="50"/>
      <c r="K177" s="50"/>
      <c r="L177" s="50"/>
      <c r="M177" s="50"/>
      <c r="N177" s="152"/>
      <c r="O177" s="197"/>
      <c r="P177" s="197"/>
      <c r="Q177" s="197"/>
      <c r="R177" s="197"/>
      <c r="S177" s="197"/>
      <c r="T177" s="197"/>
      <c r="U177" s="197"/>
      <c r="V177" s="197"/>
      <c r="W177" s="197"/>
      <c r="X177" s="197"/>
      <c r="Y177" s="197"/>
      <c r="Z177" s="197"/>
    </row>
    <row r="178" ht="15.75" customHeight="1">
      <c r="A178" s="180"/>
      <c r="B178" s="197"/>
      <c r="C178" s="197"/>
      <c r="D178" s="197"/>
      <c r="E178" s="197"/>
      <c r="F178" s="197"/>
      <c r="G178" s="197"/>
      <c r="H178" s="197"/>
      <c r="I178" s="152"/>
      <c r="J178" s="50"/>
      <c r="K178" s="50"/>
      <c r="L178" s="50"/>
      <c r="M178" s="50"/>
      <c r="N178" s="152"/>
      <c r="O178" s="197"/>
      <c r="P178" s="197"/>
      <c r="Q178" s="197"/>
      <c r="R178" s="197"/>
      <c r="S178" s="197"/>
      <c r="T178" s="197"/>
      <c r="U178" s="197"/>
      <c r="V178" s="197"/>
      <c r="W178" s="197"/>
      <c r="X178" s="197"/>
      <c r="Y178" s="197"/>
      <c r="Z178" s="197"/>
    </row>
    <row r="179" ht="15.75" customHeight="1">
      <c r="A179" s="180"/>
      <c r="B179" s="197"/>
      <c r="C179" s="197"/>
      <c r="D179" s="197"/>
      <c r="E179" s="197"/>
      <c r="F179" s="197"/>
      <c r="G179" s="197"/>
      <c r="H179" s="169"/>
      <c r="I179" s="152"/>
      <c r="J179" s="50"/>
      <c r="K179" s="50"/>
      <c r="L179" s="50"/>
      <c r="M179" s="50"/>
      <c r="N179" s="152"/>
      <c r="O179" s="197"/>
      <c r="P179" s="197"/>
      <c r="Q179" s="197"/>
      <c r="R179" s="197"/>
      <c r="S179" s="197"/>
      <c r="T179" s="197"/>
      <c r="U179" s="197"/>
      <c r="V179" s="197"/>
      <c r="W179" s="197"/>
      <c r="X179" s="197"/>
      <c r="Y179" s="197"/>
      <c r="Z179" s="197"/>
    </row>
    <row r="180" ht="15.75" customHeight="1">
      <c r="A180" s="180"/>
      <c r="B180" s="197"/>
      <c r="C180" s="197"/>
      <c r="D180" s="197"/>
      <c r="E180" s="197"/>
      <c r="F180" s="197"/>
      <c r="G180" s="197"/>
      <c r="H180" s="197"/>
      <c r="I180" s="152"/>
      <c r="J180" s="50"/>
      <c r="K180" s="50"/>
      <c r="L180" s="50"/>
      <c r="M180" s="50"/>
      <c r="N180" s="152"/>
      <c r="O180" s="197"/>
      <c r="P180" s="197"/>
      <c r="Q180" s="197"/>
      <c r="R180" s="197"/>
      <c r="S180" s="197"/>
      <c r="T180" s="197"/>
      <c r="U180" s="197"/>
      <c r="V180" s="197"/>
      <c r="W180" s="197"/>
      <c r="X180" s="197"/>
      <c r="Y180" s="197"/>
      <c r="Z180" s="197"/>
    </row>
    <row r="181" ht="15.75" customHeight="1">
      <c r="A181" s="180"/>
      <c r="B181" s="197"/>
      <c r="C181" s="197"/>
      <c r="D181" s="197"/>
      <c r="E181" s="197"/>
      <c r="F181" s="197"/>
      <c r="G181" s="197"/>
      <c r="H181" s="197"/>
      <c r="I181" s="152"/>
      <c r="J181" s="50"/>
      <c r="K181" s="50"/>
      <c r="L181" s="50"/>
      <c r="M181" s="50"/>
      <c r="N181" s="152"/>
      <c r="O181" s="197"/>
      <c r="P181" s="197"/>
      <c r="Q181" s="197"/>
      <c r="R181" s="197"/>
      <c r="S181" s="197"/>
      <c r="T181" s="197"/>
      <c r="U181" s="197"/>
      <c r="V181" s="197"/>
      <c r="W181" s="197"/>
      <c r="X181" s="197"/>
      <c r="Y181" s="197"/>
      <c r="Z181" s="197"/>
    </row>
    <row r="182" ht="15.75" customHeight="1">
      <c r="A182" s="180"/>
      <c r="B182" s="197"/>
      <c r="C182" s="197"/>
      <c r="D182" s="197"/>
      <c r="E182" s="197"/>
      <c r="F182" s="197"/>
      <c r="G182" s="197"/>
      <c r="H182" s="169"/>
      <c r="I182" s="152"/>
      <c r="J182" s="50"/>
      <c r="K182" s="50"/>
      <c r="L182" s="50"/>
      <c r="M182" s="50"/>
      <c r="N182" s="152"/>
      <c r="O182" s="197"/>
      <c r="P182" s="197"/>
      <c r="Q182" s="197"/>
      <c r="R182" s="197"/>
      <c r="S182" s="197"/>
      <c r="T182" s="197"/>
      <c r="U182" s="197"/>
      <c r="V182" s="197"/>
      <c r="W182" s="197"/>
      <c r="X182" s="197"/>
      <c r="Y182" s="197"/>
      <c r="Z182" s="197"/>
    </row>
    <row r="183" ht="15.75" customHeight="1">
      <c r="A183" s="180"/>
      <c r="B183" s="197"/>
      <c r="C183" s="197"/>
      <c r="D183" s="197"/>
      <c r="E183" s="197"/>
      <c r="F183" s="197"/>
      <c r="G183" s="197"/>
      <c r="H183" s="169"/>
      <c r="I183" s="152"/>
      <c r="J183" s="50"/>
      <c r="K183" s="50"/>
      <c r="L183" s="50"/>
      <c r="M183" s="50"/>
      <c r="N183" s="152"/>
      <c r="O183" s="197"/>
      <c r="P183" s="197"/>
      <c r="Q183" s="197"/>
      <c r="R183" s="197"/>
      <c r="S183" s="197"/>
      <c r="T183" s="197"/>
      <c r="U183" s="197"/>
      <c r="V183" s="197"/>
      <c r="W183" s="197"/>
      <c r="X183" s="197"/>
      <c r="Y183" s="197"/>
      <c r="Z183" s="197"/>
    </row>
    <row r="184" ht="15.75" customHeight="1">
      <c r="A184" s="180"/>
      <c r="B184" s="197"/>
      <c r="C184" s="197"/>
      <c r="D184" s="197"/>
      <c r="E184" s="197"/>
      <c r="F184" s="197"/>
      <c r="G184" s="197"/>
      <c r="H184" s="197"/>
      <c r="I184" s="152"/>
      <c r="J184" s="50"/>
      <c r="K184" s="50"/>
      <c r="L184" s="50"/>
      <c r="M184" s="50"/>
      <c r="N184" s="152"/>
      <c r="O184" s="197"/>
      <c r="P184" s="197"/>
      <c r="Q184" s="197"/>
      <c r="R184" s="197"/>
      <c r="S184" s="197"/>
      <c r="T184" s="197"/>
      <c r="U184" s="197"/>
      <c r="V184" s="197"/>
      <c r="W184" s="197"/>
      <c r="X184" s="197"/>
      <c r="Y184" s="197"/>
      <c r="Z184" s="197"/>
    </row>
    <row r="185" ht="15.75" customHeight="1">
      <c r="A185" s="180"/>
      <c r="B185" s="197"/>
      <c r="C185" s="197"/>
      <c r="D185" s="197"/>
      <c r="E185" s="197"/>
      <c r="F185" s="197"/>
      <c r="G185" s="197"/>
      <c r="H185" s="197"/>
      <c r="I185" s="152"/>
      <c r="J185" s="50"/>
      <c r="K185" s="50"/>
      <c r="L185" s="50"/>
      <c r="M185" s="50"/>
      <c r="N185" s="152"/>
      <c r="O185" s="197"/>
      <c r="P185" s="197"/>
      <c r="Q185" s="197"/>
      <c r="R185" s="197"/>
      <c r="S185" s="197"/>
      <c r="T185" s="197"/>
      <c r="U185" s="197"/>
      <c r="V185" s="197"/>
      <c r="W185" s="197"/>
      <c r="X185" s="197"/>
      <c r="Y185" s="197"/>
      <c r="Z185" s="197"/>
    </row>
    <row r="186" ht="15.75" customHeight="1">
      <c r="A186" s="180"/>
      <c r="B186" s="197"/>
      <c r="C186" s="197"/>
      <c r="D186" s="197"/>
      <c r="E186" s="197"/>
      <c r="F186" s="197"/>
      <c r="G186" s="197"/>
      <c r="H186" s="197"/>
      <c r="I186" s="152"/>
      <c r="J186" s="50"/>
      <c r="K186" s="50"/>
      <c r="L186" s="50"/>
      <c r="M186" s="50"/>
      <c r="N186" s="152"/>
      <c r="O186" s="197"/>
      <c r="P186" s="197"/>
      <c r="Q186" s="197"/>
      <c r="R186" s="197"/>
      <c r="S186" s="197"/>
      <c r="T186" s="197"/>
      <c r="U186" s="197"/>
      <c r="V186" s="197"/>
      <c r="W186" s="197"/>
      <c r="X186" s="197"/>
      <c r="Y186" s="197"/>
      <c r="Z186" s="197"/>
    </row>
    <row r="187" ht="15.75" customHeight="1">
      <c r="A187" s="180"/>
      <c r="B187" s="197"/>
      <c r="C187" s="197"/>
      <c r="D187" s="197"/>
      <c r="E187" s="197"/>
      <c r="F187" s="197"/>
      <c r="G187" s="197"/>
      <c r="H187" s="197"/>
      <c r="I187" s="152"/>
      <c r="J187" s="50"/>
      <c r="K187" s="50"/>
      <c r="L187" s="50"/>
      <c r="M187" s="50"/>
      <c r="N187" s="152"/>
      <c r="O187" s="197"/>
      <c r="P187" s="197"/>
      <c r="Q187" s="197"/>
      <c r="R187" s="197"/>
      <c r="S187" s="197"/>
      <c r="T187" s="197"/>
      <c r="U187" s="197"/>
      <c r="V187" s="197"/>
      <c r="W187" s="197"/>
      <c r="X187" s="197"/>
      <c r="Y187" s="197"/>
      <c r="Z187" s="197"/>
    </row>
    <row r="188" ht="15.75" customHeight="1">
      <c r="A188" s="180"/>
      <c r="B188" s="197"/>
      <c r="C188" s="197"/>
      <c r="D188" s="197"/>
      <c r="E188" s="197"/>
      <c r="F188" s="197"/>
      <c r="G188" s="197"/>
      <c r="H188" s="169"/>
      <c r="I188" s="152"/>
      <c r="J188" s="50"/>
      <c r="K188" s="50"/>
      <c r="L188" s="50"/>
      <c r="M188" s="50"/>
      <c r="N188" s="152"/>
      <c r="O188" s="197"/>
      <c r="P188" s="197"/>
      <c r="Q188" s="197"/>
      <c r="R188" s="197"/>
      <c r="S188" s="197"/>
      <c r="T188" s="197"/>
      <c r="U188" s="197"/>
      <c r="V188" s="197"/>
      <c r="W188" s="197"/>
      <c r="X188" s="197"/>
      <c r="Y188" s="197"/>
      <c r="Z188" s="197"/>
    </row>
    <row r="189" ht="15.75" customHeight="1">
      <c r="A189" s="180"/>
      <c r="B189" s="197"/>
      <c r="C189" s="197"/>
      <c r="D189" s="197"/>
      <c r="E189" s="197"/>
      <c r="F189" s="197"/>
      <c r="G189" s="197"/>
      <c r="H189" s="169"/>
      <c r="I189" s="152"/>
      <c r="J189" s="50"/>
      <c r="K189" s="50"/>
      <c r="L189" s="50"/>
      <c r="M189" s="50"/>
      <c r="N189" s="152"/>
      <c r="O189" s="197"/>
      <c r="P189" s="197"/>
      <c r="Q189" s="197"/>
      <c r="R189" s="197"/>
      <c r="S189" s="197"/>
      <c r="T189" s="197"/>
      <c r="U189" s="197"/>
      <c r="V189" s="197"/>
      <c r="W189" s="197"/>
      <c r="X189" s="197"/>
      <c r="Y189" s="197"/>
      <c r="Z189" s="197"/>
    </row>
    <row r="190" ht="15.75" customHeight="1">
      <c r="A190" s="180"/>
      <c r="B190" s="197"/>
      <c r="C190" s="197"/>
      <c r="D190" s="197"/>
      <c r="E190" s="197"/>
      <c r="F190" s="197"/>
      <c r="G190" s="197"/>
      <c r="H190" s="169"/>
      <c r="I190" s="152"/>
      <c r="J190" s="50"/>
      <c r="K190" s="50"/>
      <c r="L190" s="50"/>
      <c r="M190" s="50"/>
      <c r="N190" s="152"/>
      <c r="O190" s="197"/>
      <c r="P190" s="197"/>
      <c r="Q190" s="197"/>
      <c r="R190" s="197"/>
      <c r="S190" s="197"/>
      <c r="T190" s="197"/>
      <c r="U190" s="197"/>
      <c r="V190" s="197"/>
      <c r="W190" s="197"/>
      <c r="X190" s="197"/>
      <c r="Y190" s="197"/>
      <c r="Z190" s="197"/>
    </row>
    <row r="191" ht="15.75" customHeight="1">
      <c r="A191" s="180"/>
      <c r="B191" s="197"/>
      <c r="C191" s="197"/>
      <c r="D191" s="197"/>
      <c r="E191" s="197"/>
      <c r="F191" s="197"/>
      <c r="G191" s="197"/>
      <c r="H191" s="197"/>
      <c r="I191" s="152"/>
      <c r="J191" s="50"/>
      <c r="K191" s="50"/>
      <c r="L191" s="50"/>
      <c r="M191" s="50"/>
      <c r="N191" s="152"/>
      <c r="O191" s="197"/>
      <c r="P191" s="197"/>
      <c r="Q191" s="197"/>
      <c r="R191" s="197"/>
      <c r="S191" s="197"/>
      <c r="T191" s="197"/>
      <c r="U191" s="197"/>
      <c r="V191" s="197"/>
      <c r="W191" s="197"/>
      <c r="X191" s="197"/>
      <c r="Y191" s="197"/>
      <c r="Z191" s="197"/>
    </row>
    <row r="192" ht="15.75" customHeight="1">
      <c r="A192" s="180"/>
      <c r="B192" s="197"/>
      <c r="C192" s="197"/>
      <c r="D192" s="197"/>
      <c r="E192" s="197"/>
      <c r="F192" s="197"/>
      <c r="G192" s="197"/>
      <c r="H192" s="197"/>
      <c r="I192" s="152"/>
      <c r="J192" s="50"/>
      <c r="K192" s="50"/>
      <c r="L192" s="50"/>
      <c r="M192" s="50"/>
      <c r="N192" s="152"/>
      <c r="O192" s="197"/>
      <c r="P192" s="197"/>
      <c r="Q192" s="197"/>
      <c r="R192" s="197"/>
      <c r="S192" s="197"/>
      <c r="T192" s="197"/>
      <c r="U192" s="197"/>
      <c r="V192" s="197"/>
      <c r="W192" s="197"/>
      <c r="X192" s="197"/>
      <c r="Y192" s="197"/>
      <c r="Z192" s="197"/>
    </row>
    <row r="193" ht="15.75" customHeight="1">
      <c r="A193" s="180"/>
      <c r="B193" s="197"/>
      <c r="C193" s="197"/>
      <c r="D193" s="197"/>
      <c r="E193" s="197"/>
      <c r="F193" s="197"/>
      <c r="G193" s="197"/>
      <c r="H193" s="197"/>
      <c r="I193" s="152"/>
      <c r="J193" s="50"/>
      <c r="K193" s="50"/>
      <c r="L193" s="50"/>
      <c r="M193" s="50"/>
      <c r="N193" s="152"/>
      <c r="O193" s="197"/>
      <c r="P193" s="197"/>
      <c r="Q193" s="197"/>
      <c r="R193" s="197"/>
      <c r="S193" s="197"/>
      <c r="T193" s="197"/>
      <c r="U193" s="197"/>
      <c r="V193" s="197"/>
      <c r="W193" s="197"/>
      <c r="X193" s="197"/>
      <c r="Y193" s="197"/>
      <c r="Z193" s="197"/>
    </row>
    <row r="194" ht="15.75" customHeight="1">
      <c r="A194" s="180"/>
      <c r="B194" s="197"/>
      <c r="C194" s="197"/>
      <c r="D194" s="197"/>
      <c r="E194" s="197"/>
      <c r="F194" s="197"/>
      <c r="G194" s="197"/>
      <c r="H194" s="169"/>
      <c r="I194" s="152"/>
      <c r="J194" s="50"/>
      <c r="K194" s="50"/>
      <c r="L194" s="50"/>
      <c r="M194" s="50"/>
      <c r="N194" s="152"/>
      <c r="O194" s="197"/>
      <c r="P194" s="197"/>
      <c r="Q194" s="197"/>
      <c r="R194" s="197"/>
      <c r="S194" s="197"/>
      <c r="T194" s="197"/>
      <c r="U194" s="197"/>
      <c r="V194" s="197"/>
      <c r="W194" s="197"/>
      <c r="X194" s="197"/>
      <c r="Y194" s="197"/>
      <c r="Z194" s="197"/>
    </row>
    <row r="195" ht="15.75" customHeight="1">
      <c r="A195" s="180"/>
      <c r="B195" s="197"/>
      <c r="C195" s="197"/>
      <c r="D195" s="197"/>
      <c r="E195" s="197"/>
      <c r="F195" s="197"/>
      <c r="G195" s="197"/>
      <c r="H195" s="169"/>
      <c r="I195" s="152"/>
      <c r="J195" s="50"/>
      <c r="K195" s="50"/>
      <c r="L195" s="50"/>
      <c r="M195" s="50"/>
      <c r="N195" s="152"/>
      <c r="O195" s="197"/>
      <c r="P195" s="197"/>
      <c r="Q195" s="197"/>
      <c r="R195" s="197"/>
      <c r="S195" s="197"/>
      <c r="T195" s="197"/>
      <c r="U195" s="197"/>
      <c r="V195" s="197"/>
      <c r="W195" s="197"/>
      <c r="X195" s="197"/>
      <c r="Y195" s="197"/>
      <c r="Z195" s="197"/>
    </row>
    <row r="196" ht="15.75" customHeight="1">
      <c r="A196" s="180"/>
      <c r="B196" s="197"/>
      <c r="C196" s="197"/>
      <c r="D196" s="197"/>
      <c r="E196" s="197"/>
      <c r="F196" s="197"/>
      <c r="G196" s="197"/>
      <c r="H196" s="197"/>
      <c r="I196" s="152"/>
      <c r="J196" s="50"/>
      <c r="K196" s="50"/>
      <c r="L196" s="50"/>
      <c r="M196" s="50"/>
      <c r="N196" s="152"/>
      <c r="O196" s="197"/>
      <c r="P196" s="197"/>
      <c r="Q196" s="197"/>
      <c r="R196" s="197"/>
      <c r="S196" s="197"/>
      <c r="T196" s="197"/>
      <c r="U196" s="197"/>
      <c r="V196" s="197"/>
      <c r="W196" s="197"/>
      <c r="X196" s="197"/>
      <c r="Y196" s="197"/>
      <c r="Z196" s="197"/>
    </row>
    <row r="197" ht="15.75" customHeight="1">
      <c r="A197" s="180"/>
      <c r="B197" s="197"/>
      <c r="C197" s="197"/>
      <c r="D197" s="197"/>
      <c r="E197" s="197"/>
      <c r="F197" s="197"/>
      <c r="G197" s="197"/>
      <c r="H197" s="169"/>
      <c r="I197" s="152"/>
      <c r="J197" s="50"/>
      <c r="K197" s="50"/>
      <c r="L197" s="50"/>
      <c r="M197" s="50"/>
      <c r="N197" s="152"/>
      <c r="O197" s="197"/>
      <c r="P197" s="197"/>
      <c r="Q197" s="197"/>
      <c r="R197" s="197"/>
      <c r="S197" s="197"/>
      <c r="T197" s="197"/>
      <c r="U197" s="197"/>
      <c r="V197" s="197"/>
      <c r="W197" s="197"/>
      <c r="X197" s="197"/>
      <c r="Y197" s="197"/>
      <c r="Z197" s="197"/>
    </row>
    <row r="198" ht="15.75" customHeight="1">
      <c r="A198" s="180"/>
      <c r="B198" s="197"/>
      <c r="C198" s="197"/>
      <c r="D198" s="197"/>
      <c r="E198" s="197"/>
      <c r="F198" s="197"/>
      <c r="G198" s="197"/>
      <c r="H198" s="169"/>
      <c r="I198" s="152"/>
      <c r="J198" s="50"/>
      <c r="K198" s="50"/>
      <c r="L198" s="50"/>
      <c r="M198" s="50"/>
      <c r="N198" s="152"/>
      <c r="O198" s="197"/>
      <c r="P198" s="197"/>
      <c r="Q198" s="197"/>
      <c r="R198" s="197"/>
      <c r="S198" s="197"/>
      <c r="T198" s="197"/>
      <c r="U198" s="197"/>
      <c r="V198" s="197"/>
      <c r="W198" s="197"/>
      <c r="X198" s="197"/>
      <c r="Y198" s="197"/>
      <c r="Z198" s="197"/>
    </row>
    <row r="199" ht="15.75" customHeight="1">
      <c r="A199" s="180"/>
      <c r="B199" s="197"/>
      <c r="C199" s="197"/>
      <c r="D199" s="197"/>
      <c r="E199" s="197"/>
      <c r="F199" s="197"/>
      <c r="G199" s="197"/>
      <c r="H199" s="169"/>
      <c r="I199" s="152"/>
      <c r="J199" s="50"/>
      <c r="K199" s="50"/>
      <c r="L199" s="50"/>
      <c r="M199" s="50"/>
      <c r="N199" s="152"/>
      <c r="O199" s="197"/>
      <c r="P199" s="197"/>
      <c r="Q199" s="197"/>
      <c r="R199" s="197"/>
      <c r="S199" s="197"/>
      <c r="T199" s="197"/>
      <c r="U199" s="197"/>
      <c r="V199" s="197"/>
      <c r="W199" s="197"/>
      <c r="X199" s="197"/>
      <c r="Y199" s="197"/>
      <c r="Z199" s="197"/>
    </row>
    <row r="200" ht="15.75" customHeight="1">
      <c r="A200" s="180"/>
      <c r="B200" s="197"/>
      <c r="C200" s="197"/>
      <c r="D200" s="197"/>
      <c r="E200" s="197"/>
      <c r="F200" s="197"/>
      <c r="G200" s="197"/>
      <c r="H200" s="169"/>
      <c r="I200" s="152"/>
      <c r="J200" s="50"/>
      <c r="K200" s="50"/>
      <c r="L200" s="50"/>
      <c r="M200" s="50"/>
      <c r="N200" s="152"/>
      <c r="O200" s="197"/>
      <c r="P200" s="197"/>
      <c r="Q200" s="197"/>
      <c r="R200" s="197"/>
      <c r="S200" s="197"/>
      <c r="T200" s="197"/>
      <c r="U200" s="197"/>
      <c r="V200" s="197"/>
      <c r="W200" s="197"/>
      <c r="X200" s="197"/>
      <c r="Y200" s="197"/>
      <c r="Z200" s="197"/>
    </row>
    <row r="201" ht="15.75" customHeight="1">
      <c r="A201" s="180"/>
      <c r="B201" s="197"/>
      <c r="C201" s="197"/>
      <c r="D201" s="197"/>
      <c r="E201" s="197"/>
      <c r="F201" s="197"/>
      <c r="G201" s="197"/>
      <c r="H201" s="197"/>
      <c r="I201" s="152"/>
      <c r="J201" s="50"/>
      <c r="K201" s="50"/>
      <c r="L201" s="50"/>
      <c r="M201" s="50"/>
      <c r="N201" s="152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</row>
    <row r="202" ht="15.75" customHeight="1">
      <c r="A202" s="180"/>
      <c r="B202" s="197"/>
      <c r="C202" s="197"/>
      <c r="D202" s="197"/>
      <c r="E202" s="197"/>
      <c r="F202" s="197"/>
      <c r="G202" s="197"/>
      <c r="H202" s="169"/>
      <c r="I202" s="152"/>
      <c r="J202" s="50"/>
      <c r="K202" s="50"/>
      <c r="L202" s="50"/>
      <c r="M202" s="50"/>
      <c r="N202" s="152"/>
      <c r="O202" s="197"/>
      <c r="P202" s="197"/>
      <c r="Q202" s="197"/>
      <c r="R202" s="197"/>
      <c r="S202" s="197"/>
      <c r="T202" s="197"/>
      <c r="U202" s="197"/>
      <c r="V202" s="197"/>
      <c r="W202" s="197"/>
      <c r="X202" s="197"/>
      <c r="Y202" s="197"/>
      <c r="Z202" s="197"/>
    </row>
    <row r="203" ht="15.75" customHeight="1">
      <c r="A203" s="180"/>
      <c r="B203" s="197"/>
      <c r="C203" s="197"/>
      <c r="D203" s="197"/>
      <c r="E203" s="197"/>
      <c r="F203" s="197"/>
      <c r="G203" s="197"/>
      <c r="H203" s="169"/>
      <c r="I203" s="152"/>
      <c r="J203" s="50"/>
      <c r="K203" s="50"/>
      <c r="L203" s="50"/>
      <c r="M203" s="50"/>
      <c r="N203" s="152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</row>
    <row r="204" ht="15.75" customHeight="1">
      <c r="A204" s="180"/>
      <c r="B204" s="197"/>
      <c r="C204" s="197"/>
      <c r="D204" s="197"/>
      <c r="E204" s="197"/>
      <c r="F204" s="197"/>
      <c r="G204" s="197"/>
      <c r="H204" s="197"/>
      <c r="I204" s="152"/>
      <c r="J204" s="50"/>
      <c r="K204" s="50"/>
      <c r="L204" s="50"/>
      <c r="M204" s="50"/>
      <c r="N204" s="152"/>
      <c r="O204" s="197"/>
      <c r="P204" s="197"/>
      <c r="Q204" s="197"/>
      <c r="R204" s="197"/>
      <c r="S204" s="197"/>
      <c r="T204" s="197"/>
      <c r="U204" s="197"/>
      <c r="V204" s="197"/>
      <c r="W204" s="197"/>
      <c r="X204" s="197"/>
      <c r="Y204" s="197"/>
      <c r="Z204" s="197"/>
    </row>
    <row r="205" ht="15.75" customHeight="1">
      <c r="A205" s="180"/>
      <c r="B205" s="197"/>
      <c r="C205" s="197"/>
      <c r="D205" s="197"/>
      <c r="E205" s="197"/>
      <c r="F205" s="197"/>
      <c r="G205" s="197"/>
      <c r="H205" s="169"/>
      <c r="I205" s="152"/>
      <c r="J205" s="50"/>
      <c r="K205" s="50"/>
      <c r="L205" s="50"/>
      <c r="M205" s="50"/>
      <c r="N205" s="152"/>
      <c r="O205" s="197"/>
      <c r="P205" s="197"/>
      <c r="Q205" s="197"/>
      <c r="R205" s="197"/>
      <c r="S205" s="197"/>
      <c r="T205" s="197"/>
      <c r="U205" s="197"/>
      <c r="V205" s="197"/>
      <c r="W205" s="197"/>
      <c r="X205" s="197"/>
      <c r="Y205" s="197"/>
      <c r="Z205" s="197"/>
    </row>
    <row r="206" ht="15.75" customHeight="1">
      <c r="A206" s="180"/>
      <c r="B206" s="197"/>
      <c r="C206" s="197"/>
      <c r="D206" s="197"/>
      <c r="E206" s="197"/>
      <c r="F206" s="197"/>
      <c r="G206" s="197"/>
      <c r="H206" s="197"/>
      <c r="I206" s="152"/>
      <c r="J206" s="50"/>
      <c r="K206" s="50"/>
      <c r="L206" s="50"/>
      <c r="M206" s="50"/>
      <c r="N206" s="152"/>
      <c r="O206" s="197"/>
      <c r="P206" s="197"/>
      <c r="Q206" s="197"/>
      <c r="R206" s="197"/>
      <c r="S206" s="197"/>
      <c r="T206" s="197"/>
      <c r="U206" s="197"/>
      <c r="V206" s="197"/>
      <c r="W206" s="197"/>
      <c r="X206" s="197"/>
      <c r="Y206" s="197"/>
      <c r="Z206" s="197"/>
    </row>
    <row r="207" ht="15.75" customHeight="1">
      <c r="A207" s="180"/>
      <c r="B207" s="197"/>
      <c r="C207" s="197"/>
      <c r="D207" s="197"/>
      <c r="E207" s="197"/>
      <c r="F207" s="197"/>
      <c r="G207" s="197"/>
      <c r="H207" s="169"/>
      <c r="I207" s="152"/>
      <c r="J207" s="50"/>
      <c r="K207" s="50"/>
      <c r="L207" s="50"/>
      <c r="M207" s="50"/>
      <c r="N207" s="152"/>
      <c r="O207" s="197"/>
      <c r="P207" s="197"/>
      <c r="Q207" s="197"/>
      <c r="R207" s="197"/>
      <c r="S207" s="197"/>
      <c r="T207" s="197"/>
      <c r="U207" s="197"/>
      <c r="V207" s="197"/>
      <c r="W207" s="197"/>
      <c r="X207" s="197"/>
      <c r="Y207" s="197"/>
      <c r="Z207" s="197"/>
    </row>
    <row r="208" ht="15.75" customHeight="1">
      <c r="A208" s="180"/>
      <c r="B208" s="197"/>
      <c r="C208" s="197"/>
      <c r="D208" s="197"/>
      <c r="E208" s="197"/>
      <c r="F208" s="197"/>
      <c r="G208" s="197"/>
      <c r="H208" s="169"/>
      <c r="I208" s="152"/>
      <c r="J208" s="50"/>
      <c r="K208" s="50"/>
      <c r="L208" s="50"/>
      <c r="M208" s="50"/>
      <c r="N208" s="152"/>
      <c r="O208" s="197"/>
      <c r="P208" s="197"/>
      <c r="Q208" s="197"/>
      <c r="R208" s="197"/>
      <c r="S208" s="197"/>
      <c r="T208" s="197"/>
      <c r="U208" s="197"/>
      <c r="V208" s="197"/>
      <c r="W208" s="197"/>
      <c r="X208" s="197"/>
      <c r="Y208" s="197"/>
      <c r="Z208" s="197"/>
    </row>
    <row r="209" ht="15.75" customHeight="1">
      <c r="A209" s="180"/>
      <c r="B209" s="197"/>
      <c r="C209" s="197"/>
      <c r="D209" s="197"/>
      <c r="E209" s="197"/>
      <c r="F209" s="197"/>
      <c r="G209" s="197"/>
      <c r="H209" s="197"/>
      <c r="I209" s="152"/>
      <c r="J209" s="50"/>
      <c r="K209" s="50"/>
      <c r="L209" s="50"/>
      <c r="M209" s="50"/>
      <c r="N209" s="152"/>
      <c r="O209" s="197"/>
      <c r="P209" s="197"/>
      <c r="Q209" s="197"/>
      <c r="R209" s="197"/>
      <c r="S209" s="197"/>
      <c r="T209" s="197"/>
      <c r="U209" s="197"/>
      <c r="V209" s="197"/>
      <c r="W209" s="197"/>
      <c r="X209" s="197"/>
      <c r="Y209" s="197"/>
      <c r="Z209" s="197"/>
    </row>
    <row r="210" ht="15.75" customHeight="1">
      <c r="A210" s="180"/>
      <c r="B210" s="197"/>
      <c r="C210" s="197"/>
      <c r="D210" s="197"/>
      <c r="E210" s="197"/>
      <c r="F210" s="197"/>
      <c r="G210" s="197"/>
      <c r="H210" s="169"/>
      <c r="I210" s="152"/>
      <c r="J210" s="50"/>
      <c r="K210" s="50"/>
      <c r="L210" s="50"/>
      <c r="M210" s="50"/>
      <c r="N210" s="152"/>
      <c r="O210" s="197"/>
      <c r="P210" s="197"/>
      <c r="Q210" s="197"/>
      <c r="R210" s="197"/>
      <c r="S210" s="197"/>
      <c r="T210" s="197"/>
      <c r="U210" s="197"/>
      <c r="V210" s="197"/>
      <c r="W210" s="197"/>
      <c r="X210" s="197"/>
      <c r="Y210" s="197"/>
      <c r="Z210" s="197"/>
    </row>
    <row r="211" ht="15.75" customHeight="1">
      <c r="A211" s="180"/>
      <c r="B211" s="197"/>
      <c r="C211" s="197"/>
      <c r="D211" s="197"/>
      <c r="E211" s="197"/>
      <c r="F211" s="197"/>
      <c r="G211" s="197"/>
      <c r="H211" s="169"/>
      <c r="I211" s="152"/>
      <c r="J211" s="50"/>
      <c r="K211" s="50"/>
      <c r="L211" s="50"/>
      <c r="M211" s="50"/>
      <c r="N211" s="152"/>
      <c r="O211" s="197"/>
      <c r="P211" s="197"/>
      <c r="Q211" s="197"/>
      <c r="R211" s="197"/>
      <c r="S211" s="197"/>
      <c r="T211" s="197"/>
      <c r="U211" s="197"/>
      <c r="V211" s="197"/>
      <c r="W211" s="197"/>
      <c r="X211" s="197"/>
      <c r="Y211" s="197"/>
      <c r="Z211" s="197"/>
    </row>
    <row r="212" ht="15.75" customHeight="1">
      <c r="A212" s="180"/>
      <c r="B212" s="197"/>
      <c r="C212" s="197"/>
      <c r="D212" s="197"/>
      <c r="E212" s="197"/>
      <c r="F212" s="197"/>
      <c r="G212" s="197"/>
      <c r="H212" s="169"/>
      <c r="I212" s="152"/>
      <c r="J212" s="50"/>
      <c r="K212" s="50"/>
      <c r="L212" s="50"/>
      <c r="M212" s="50"/>
      <c r="N212" s="152"/>
      <c r="O212" s="197"/>
      <c r="P212" s="197"/>
      <c r="Q212" s="197"/>
      <c r="R212" s="197"/>
      <c r="S212" s="197"/>
      <c r="T212" s="197"/>
      <c r="U212" s="197"/>
      <c r="V212" s="197"/>
      <c r="W212" s="197"/>
      <c r="X212" s="197"/>
      <c r="Y212" s="197"/>
      <c r="Z212" s="197"/>
    </row>
    <row r="213" ht="15.75" customHeight="1">
      <c r="A213" s="180"/>
      <c r="B213" s="197"/>
      <c r="C213" s="197"/>
      <c r="D213" s="197"/>
      <c r="E213" s="197"/>
      <c r="F213" s="197"/>
      <c r="G213" s="197"/>
      <c r="H213" s="169"/>
      <c r="I213" s="152"/>
      <c r="J213" s="50"/>
      <c r="K213" s="50"/>
      <c r="L213" s="50"/>
      <c r="M213" s="50"/>
      <c r="N213" s="152"/>
      <c r="O213" s="197"/>
      <c r="P213" s="197"/>
      <c r="Q213" s="197"/>
      <c r="R213" s="197"/>
      <c r="S213" s="197"/>
      <c r="T213" s="197"/>
      <c r="U213" s="197"/>
      <c r="V213" s="197"/>
      <c r="W213" s="197"/>
      <c r="X213" s="197"/>
      <c r="Y213" s="197"/>
      <c r="Z213" s="197"/>
    </row>
    <row r="214" ht="15.75" customHeight="1">
      <c r="A214" s="180"/>
      <c r="B214" s="197"/>
      <c r="C214" s="197"/>
      <c r="D214" s="197"/>
      <c r="E214" s="197"/>
      <c r="F214" s="197"/>
      <c r="G214" s="197"/>
      <c r="H214" s="169"/>
      <c r="I214" s="152"/>
      <c r="J214" s="50"/>
      <c r="K214" s="50"/>
      <c r="L214" s="50"/>
      <c r="M214" s="50"/>
      <c r="N214" s="152"/>
      <c r="O214" s="197"/>
      <c r="P214" s="197"/>
      <c r="Q214" s="197"/>
      <c r="R214" s="197"/>
      <c r="S214" s="197"/>
      <c r="T214" s="197"/>
      <c r="U214" s="197"/>
      <c r="V214" s="197"/>
      <c r="W214" s="197"/>
      <c r="X214" s="197"/>
      <c r="Y214" s="197"/>
      <c r="Z214" s="197"/>
    </row>
    <row r="215" ht="15.75" customHeight="1">
      <c r="A215" s="180"/>
      <c r="B215" s="197"/>
      <c r="C215" s="197"/>
      <c r="D215" s="197"/>
      <c r="E215" s="197"/>
      <c r="F215" s="197"/>
      <c r="G215" s="197"/>
      <c r="H215" s="197"/>
      <c r="I215" s="152"/>
      <c r="J215" s="50"/>
      <c r="K215" s="50"/>
      <c r="L215" s="50"/>
      <c r="M215" s="50"/>
      <c r="N215" s="152"/>
      <c r="O215" s="197"/>
      <c r="P215" s="197"/>
      <c r="Q215" s="197"/>
      <c r="R215" s="197"/>
      <c r="S215" s="197"/>
      <c r="T215" s="197"/>
      <c r="U215" s="197"/>
      <c r="V215" s="197"/>
      <c r="W215" s="197"/>
      <c r="X215" s="197"/>
      <c r="Y215" s="197"/>
      <c r="Z215" s="197"/>
    </row>
    <row r="216" ht="15.75" customHeight="1">
      <c r="A216" s="180"/>
      <c r="B216" s="197"/>
      <c r="C216" s="197"/>
      <c r="D216" s="197"/>
      <c r="E216" s="197"/>
      <c r="F216" s="197"/>
      <c r="G216" s="197"/>
      <c r="H216" s="197"/>
      <c r="I216" s="152"/>
      <c r="J216" s="50"/>
      <c r="K216" s="50"/>
      <c r="L216" s="50"/>
      <c r="M216" s="50"/>
      <c r="N216" s="152"/>
      <c r="O216" s="197"/>
      <c r="P216" s="197"/>
      <c r="Q216" s="197"/>
      <c r="R216" s="197"/>
      <c r="S216" s="197"/>
      <c r="T216" s="197"/>
      <c r="U216" s="197"/>
      <c r="V216" s="197"/>
      <c r="W216" s="197"/>
      <c r="X216" s="197"/>
      <c r="Y216" s="197"/>
      <c r="Z216" s="197"/>
    </row>
    <row r="217" ht="15.75" customHeight="1">
      <c r="A217" s="180"/>
      <c r="B217" s="197"/>
      <c r="C217" s="197"/>
      <c r="D217" s="197"/>
      <c r="E217" s="197"/>
      <c r="F217" s="197"/>
      <c r="G217" s="197"/>
      <c r="H217" s="169"/>
      <c r="I217" s="152"/>
      <c r="J217" s="50"/>
      <c r="K217" s="50"/>
      <c r="L217" s="50"/>
      <c r="M217" s="50"/>
      <c r="N217" s="152"/>
      <c r="O217" s="197"/>
      <c r="P217" s="197"/>
      <c r="Q217" s="197"/>
      <c r="R217" s="197"/>
      <c r="S217" s="197"/>
      <c r="T217" s="197"/>
      <c r="U217" s="197"/>
      <c r="V217" s="197"/>
      <c r="W217" s="197"/>
      <c r="X217" s="197"/>
      <c r="Y217" s="197"/>
      <c r="Z217" s="197"/>
    </row>
    <row r="218" ht="15.75" customHeight="1">
      <c r="A218" s="180"/>
      <c r="B218" s="197"/>
      <c r="C218" s="197"/>
      <c r="D218" s="197"/>
      <c r="E218" s="197"/>
      <c r="F218" s="197"/>
      <c r="G218" s="197"/>
      <c r="H218" s="169"/>
      <c r="I218" s="152"/>
      <c r="J218" s="50"/>
      <c r="K218" s="50"/>
      <c r="L218" s="50"/>
      <c r="M218" s="50"/>
      <c r="N218" s="152"/>
      <c r="O218" s="197"/>
      <c r="P218" s="197"/>
      <c r="Q218" s="197"/>
      <c r="R218" s="197"/>
      <c r="S218" s="197"/>
      <c r="T218" s="197"/>
      <c r="U218" s="197"/>
      <c r="V218" s="197"/>
      <c r="W218" s="197"/>
      <c r="X218" s="197"/>
      <c r="Y218" s="197"/>
      <c r="Z218" s="197"/>
    </row>
    <row r="219" ht="15.75" customHeight="1">
      <c r="A219" s="180"/>
      <c r="B219" s="197"/>
      <c r="C219" s="197"/>
      <c r="D219" s="197"/>
      <c r="E219" s="197"/>
      <c r="F219" s="197"/>
      <c r="G219" s="197"/>
      <c r="H219" s="169"/>
      <c r="I219" s="152"/>
      <c r="J219" s="50"/>
      <c r="K219" s="50"/>
      <c r="L219" s="50"/>
      <c r="M219" s="50"/>
      <c r="N219" s="152"/>
      <c r="O219" s="197"/>
      <c r="P219" s="197"/>
      <c r="Q219" s="197"/>
      <c r="R219" s="197"/>
      <c r="S219" s="197"/>
      <c r="T219" s="197"/>
      <c r="U219" s="197"/>
      <c r="V219" s="197"/>
      <c r="W219" s="197"/>
      <c r="X219" s="197"/>
      <c r="Y219" s="197"/>
      <c r="Z219" s="197"/>
    </row>
    <row r="220" ht="15.75" customHeight="1">
      <c r="A220" s="180"/>
      <c r="B220" s="197"/>
      <c r="C220" s="197"/>
      <c r="D220" s="197"/>
      <c r="E220" s="197"/>
      <c r="F220" s="197"/>
      <c r="G220" s="197"/>
      <c r="H220" s="169"/>
      <c r="I220" s="152"/>
      <c r="J220" s="50"/>
      <c r="K220" s="50"/>
      <c r="L220" s="50"/>
      <c r="M220" s="50"/>
      <c r="N220" s="152"/>
      <c r="O220" s="197"/>
      <c r="P220" s="197"/>
      <c r="Q220" s="197"/>
      <c r="R220" s="197"/>
      <c r="S220" s="197"/>
      <c r="T220" s="197"/>
      <c r="U220" s="197"/>
      <c r="V220" s="197"/>
      <c r="W220" s="197"/>
      <c r="X220" s="197"/>
      <c r="Y220" s="197"/>
      <c r="Z220" s="197"/>
    </row>
    <row r="221" ht="15.75" customHeight="1">
      <c r="A221" s="180"/>
      <c r="B221" s="197"/>
      <c r="C221" s="197"/>
      <c r="D221" s="197"/>
      <c r="E221" s="197"/>
      <c r="F221" s="197"/>
      <c r="G221" s="197"/>
      <c r="H221" s="169"/>
      <c r="I221" s="152"/>
      <c r="J221" s="50"/>
      <c r="K221" s="50"/>
      <c r="L221" s="50"/>
      <c r="M221" s="50"/>
      <c r="N221" s="152"/>
      <c r="O221" s="197"/>
      <c r="P221" s="197"/>
      <c r="Q221" s="197"/>
      <c r="R221" s="197"/>
      <c r="S221" s="197"/>
      <c r="T221" s="197"/>
      <c r="U221" s="197"/>
      <c r="V221" s="197"/>
      <c r="W221" s="197"/>
      <c r="X221" s="197"/>
      <c r="Y221" s="197"/>
      <c r="Z221" s="197"/>
    </row>
    <row r="222" ht="15.75" customHeight="1">
      <c r="A222" s="180"/>
      <c r="B222" s="197"/>
      <c r="C222" s="197"/>
      <c r="D222" s="197"/>
      <c r="E222" s="197"/>
      <c r="F222" s="197"/>
      <c r="G222" s="197"/>
      <c r="H222" s="169"/>
      <c r="I222" s="152"/>
      <c r="J222" s="50"/>
      <c r="K222" s="50"/>
      <c r="L222" s="50"/>
      <c r="M222" s="50"/>
      <c r="N222" s="152"/>
      <c r="O222" s="197"/>
      <c r="P222" s="197"/>
      <c r="Q222" s="197"/>
      <c r="R222" s="197"/>
      <c r="S222" s="197"/>
      <c r="T222" s="197"/>
      <c r="U222" s="197"/>
      <c r="V222" s="197"/>
      <c r="W222" s="197"/>
      <c r="X222" s="197"/>
      <c r="Y222" s="197"/>
      <c r="Z222" s="197"/>
    </row>
    <row r="223" ht="15.75" customHeight="1">
      <c r="A223" s="180"/>
      <c r="B223" s="197"/>
      <c r="C223" s="197"/>
      <c r="D223" s="197"/>
      <c r="E223" s="197"/>
      <c r="F223" s="197"/>
      <c r="G223" s="197"/>
      <c r="H223" s="169"/>
      <c r="I223" s="152"/>
      <c r="J223" s="50"/>
      <c r="K223" s="50"/>
      <c r="L223" s="50"/>
      <c r="M223" s="50"/>
      <c r="N223" s="152"/>
      <c r="O223" s="197"/>
      <c r="P223" s="197"/>
      <c r="Q223" s="197"/>
      <c r="R223" s="197"/>
      <c r="S223" s="197"/>
      <c r="T223" s="197"/>
      <c r="U223" s="197"/>
      <c r="V223" s="197"/>
      <c r="W223" s="197"/>
      <c r="X223" s="197"/>
      <c r="Y223" s="197"/>
      <c r="Z223" s="197"/>
    </row>
    <row r="224" ht="15.75" customHeight="1">
      <c r="A224" s="180"/>
      <c r="B224" s="197"/>
      <c r="C224" s="197"/>
      <c r="D224" s="197"/>
      <c r="E224" s="197"/>
      <c r="F224" s="197"/>
      <c r="G224" s="197"/>
      <c r="H224" s="169"/>
      <c r="I224" s="152"/>
      <c r="J224" s="50"/>
      <c r="K224" s="50"/>
      <c r="L224" s="50"/>
      <c r="M224" s="50"/>
      <c r="N224" s="152"/>
      <c r="O224" s="197"/>
      <c r="P224" s="197"/>
      <c r="Q224" s="197"/>
      <c r="R224" s="197"/>
      <c r="S224" s="197"/>
      <c r="T224" s="197"/>
      <c r="U224" s="197"/>
      <c r="V224" s="197"/>
      <c r="W224" s="197"/>
      <c r="X224" s="197"/>
      <c r="Y224" s="197"/>
      <c r="Z224" s="197"/>
    </row>
    <row r="225" ht="15.75" customHeight="1">
      <c r="A225" s="180"/>
      <c r="B225" s="197"/>
      <c r="C225" s="197"/>
      <c r="D225" s="197"/>
      <c r="E225" s="197"/>
      <c r="F225" s="197"/>
      <c r="G225" s="197"/>
      <c r="H225" s="169"/>
      <c r="I225" s="152"/>
      <c r="J225" s="50"/>
      <c r="K225" s="50"/>
      <c r="L225" s="50"/>
      <c r="M225" s="50"/>
      <c r="N225" s="152"/>
      <c r="O225" s="197"/>
      <c r="P225" s="197"/>
      <c r="Q225" s="197"/>
      <c r="R225" s="197"/>
      <c r="S225" s="197"/>
      <c r="T225" s="197"/>
      <c r="U225" s="197"/>
      <c r="V225" s="197"/>
      <c r="W225" s="197"/>
      <c r="X225" s="197"/>
      <c r="Y225" s="197"/>
      <c r="Z225" s="197"/>
    </row>
    <row r="226" ht="15.75" customHeight="1">
      <c r="A226" s="180"/>
      <c r="B226" s="197"/>
      <c r="C226" s="197"/>
      <c r="D226" s="197"/>
      <c r="E226" s="197"/>
      <c r="F226" s="197"/>
      <c r="G226" s="197"/>
      <c r="H226" s="169"/>
      <c r="I226" s="152"/>
      <c r="J226" s="50"/>
      <c r="K226" s="50"/>
      <c r="L226" s="50"/>
      <c r="M226" s="50"/>
      <c r="N226" s="152"/>
      <c r="O226" s="197"/>
      <c r="P226" s="197"/>
      <c r="Q226" s="197"/>
      <c r="R226" s="197"/>
      <c r="S226" s="197"/>
      <c r="T226" s="197"/>
      <c r="U226" s="197"/>
      <c r="V226" s="197"/>
      <c r="W226" s="197"/>
      <c r="X226" s="197"/>
      <c r="Y226" s="197"/>
      <c r="Z226" s="197"/>
    </row>
    <row r="227" ht="15.75" customHeight="1">
      <c r="A227" s="180"/>
      <c r="B227" s="197"/>
      <c r="C227" s="197"/>
      <c r="D227" s="197"/>
      <c r="E227" s="197"/>
      <c r="F227" s="197"/>
      <c r="G227" s="197"/>
      <c r="H227" s="169"/>
      <c r="I227" s="152"/>
      <c r="J227" s="50"/>
      <c r="K227" s="50"/>
      <c r="L227" s="50"/>
      <c r="M227" s="50"/>
      <c r="N227" s="152"/>
      <c r="O227" s="197"/>
      <c r="P227" s="197"/>
      <c r="Q227" s="197"/>
      <c r="R227" s="197"/>
      <c r="S227" s="197"/>
      <c r="T227" s="197"/>
      <c r="U227" s="197"/>
      <c r="V227" s="197"/>
      <c r="W227" s="197"/>
      <c r="X227" s="197"/>
      <c r="Y227" s="197"/>
      <c r="Z227" s="197"/>
    </row>
    <row r="228" ht="15.75" customHeight="1">
      <c r="A228" s="180"/>
      <c r="B228" s="197"/>
      <c r="C228" s="197"/>
      <c r="D228" s="197"/>
      <c r="E228" s="197"/>
      <c r="F228" s="197"/>
      <c r="G228" s="197"/>
      <c r="H228" s="197"/>
      <c r="I228" s="152"/>
      <c r="J228" s="50"/>
      <c r="K228" s="50"/>
      <c r="L228" s="50"/>
      <c r="M228" s="50"/>
      <c r="N228" s="152"/>
      <c r="O228" s="197"/>
      <c r="P228" s="197"/>
      <c r="Q228" s="197"/>
      <c r="R228" s="197"/>
      <c r="S228" s="197"/>
      <c r="T228" s="197"/>
      <c r="U228" s="197"/>
      <c r="V228" s="197"/>
      <c r="W228" s="197"/>
      <c r="X228" s="197"/>
      <c r="Y228" s="197"/>
      <c r="Z228" s="197"/>
    </row>
    <row r="229" ht="15.75" customHeight="1">
      <c r="A229" s="180"/>
      <c r="B229" s="197"/>
      <c r="C229" s="197"/>
      <c r="D229" s="197"/>
      <c r="E229" s="197"/>
      <c r="F229" s="197"/>
      <c r="G229" s="197"/>
      <c r="H229" s="169"/>
      <c r="I229" s="152"/>
      <c r="J229" s="50"/>
      <c r="K229" s="50"/>
      <c r="L229" s="50"/>
      <c r="M229" s="50"/>
      <c r="N229" s="152"/>
      <c r="O229" s="197"/>
      <c r="P229" s="197"/>
      <c r="Q229" s="197"/>
      <c r="R229" s="197"/>
      <c r="S229" s="197"/>
      <c r="T229" s="197"/>
      <c r="U229" s="197"/>
      <c r="V229" s="197"/>
      <c r="W229" s="197"/>
      <c r="X229" s="197"/>
      <c r="Y229" s="197"/>
      <c r="Z229" s="197"/>
    </row>
    <row r="230" ht="15.75" customHeight="1">
      <c r="A230" s="180"/>
      <c r="B230" s="197"/>
      <c r="C230" s="197"/>
      <c r="D230" s="197"/>
      <c r="E230" s="197"/>
      <c r="F230" s="197"/>
      <c r="G230" s="197"/>
      <c r="H230" s="197"/>
      <c r="I230" s="152"/>
      <c r="J230" s="50"/>
      <c r="K230" s="50"/>
      <c r="L230" s="50"/>
      <c r="M230" s="50"/>
      <c r="N230" s="152"/>
      <c r="O230" s="197"/>
      <c r="P230" s="197"/>
      <c r="Q230" s="197"/>
      <c r="R230" s="197"/>
      <c r="S230" s="197"/>
      <c r="T230" s="197"/>
      <c r="U230" s="197"/>
      <c r="V230" s="197"/>
      <c r="W230" s="197"/>
      <c r="X230" s="197"/>
      <c r="Y230" s="197"/>
      <c r="Z230" s="197"/>
    </row>
    <row r="231" ht="15.75" customHeight="1">
      <c r="A231" s="180"/>
      <c r="B231" s="197"/>
      <c r="C231" s="197"/>
      <c r="D231" s="197"/>
      <c r="E231" s="197"/>
      <c r="F231" s="197"/>
      <c r="G231" s="197"/>
      <c r="H231" s="197"/>
      <c r="I231" s="152"/>
      <c r="J231" s="50"/>
      <c r="K231" s="50"/>
      <c r="L231" s="50"/>
      <c r="M231" s="50"/>
      <c r="N231" s="152"/>
      <c r="O231" s="197"/>
      <c r="P231" s="197"/>
      <c r="Q231" s="197"/>
      <c r="R231" s="197"/>
      <c r="S231" s="197"/>
      <c r="T231" s="197"/>
      <c r="U231" s="197"/>
      <c r="V231" s="197"/>
      <c r="W231" s="197"/>
      <c r="X231" s="197"/>
      <c r="Y231" s="197"/>
      <c r="Z231" s="197"/>
    </row>
    <row r="232" ht="15.75" customHeight="1">
      <c r="A232" s="180"/>
      <c r="B232" s="197"/>
      <c r="C232" s="197"/>
      <c r="D232" s="197"/>
      <c r="E232" s="197"/>
      <c r="F232" s="197"/>
      <c r="G232" s="197"/>
      <c r="H232" s="197"/>
      <c r="I232" s="152"/>
      <c r="J232" s="50"/>
      <c r="K232" s="50"/>
      <c r="L232" s="50"/>
      <c r="M232" s="50"/>
      <c r="N232" s="152"/>
      <c r="O232" s="197"/>
      <c r="P232" s="197"/>
      <c r="Q232" s="197"/>
      <c r="R232" s="197"/>
      <c r="S232" s="197"/>
      <c r="T232" s="197"/>
      <c r="U232" s="197"/>
      <c r="V232" s="197"/>
      <c r="W232" s="197"/>
      <c r="X232" s="197"/>
      <c r="Y232" s="197"/>
      <c r="Z232" s="197"/>
    </row>
    <row r="233" ht="15.75" customHeight="1">
      <c r="A233" s="180"/>
      <c r="B233" s="197"/>
      <c r="C233" s="197"/>
      <c r="D233" s="197"/>
      <c r="E233" s="197"/>
      <c r="F233" s="197"/>
      <c r="G233" s="197"/>
      <c r="H233" s="169"/>
      <c r="I233" s="152"/>
      <c r="J233" s="50"/>
      <c r="K233" s="50"/>
      <c r="L233" s="50"/>
      <c r="M233" s="50"/>
      <c r="N233" s="152"/>
      <c r="O233" s="197"/>
      <c r="P233" s="197"/>
      <c r="Q233" s="197"/>
      <c r="R233" s="197"/>
      <c r="S233" s="197"/>
      <c r="T233" s="197"/>
      <c r="U233" s="197"/>
      <c r="V233" s="197"/>
      <c r="W233" s="197"/>
      <c r="X233" s="197"/>
      <c r="Y233" s="197"/>
      <c r="Z233" s="197"/>
    </row>
    <row r="234" ht="15.75" customHeight="1">
      <c r="A234" s="180"/>
      <c r="B234" s="197"/>
      <c r="C234" s="197"/>
      <c r="D234" s="197"/>
      <c r="E234" s="197"/>
      <c r="F234" s="197"/>
      <c r="G234" s="197"/>
      <c r="H234" s="197"/>
      <c r="I234" s="152"/>
      <c r="J234" s="50"/>
      <c r="K234" s="50"/>
      <c r="L234" s="50"/>
      <c r="M234" s="50"/>
      <c r="N234" s="152"/>
      <c r="O234" s="197"/>
      <c r="P234" s="197"/>
      <c r="Q234" s="197"/>
      <c r="R234" s="197"/>
      <c r="S234" s="197"/>
      <c r="T234" s="197"/>
      <c r="U234" s="197"/>
      <c r="V234" s="197"/>
      <c r="W234" s="197"/>
      <c r="X234" s="197"/>
      <c r="Y234" s="197"/>
      <c r="Z234" s="197"/>
    </row>
    <row r="235" ht="15.75" customHeight="1">
      <c r="A235" s="180"/>
      <c r="B235" s="197"/>
      <c r="C235" s="197"/>
      <c r="D235" s="197"/>
      <c r="E235" s="197"/>
      <c r="F235" s="197"/>
      <c r="G235" s="197"/>
      <c r="H235" s="169"/>
      <c r="I235" s="152"/>
      <c r="J235" s="50"/>
      <c r="K235" s="50"/>
      <c r="L235" s="50"/>
      <c r="M235" s="50"/>
      <c r="N235" s="152"/>
      <c r="O235" s="197"/>
      <c r="P235" s="197"/>
      <c r="Q235" s="197"/>
      <c r="R235" s="197"/>
      <c r="S235" s="197"/>
      <c r="T235" s="197"/>
      <c r="U235" s="197"/>
      <c r="V235" s="197"/>
      <c r="W235" s="197"/>
      <c r="X235" s="197"/>
      <c r="Y235" s="197"/>
      <c r="Z235" s="197"/>
    </row>
    <row r="236" ht="15.75" customHeight="1">
      <c r="A236" s="180"/>
      <c r="B236" s="197"/>
      <c r="C236" s="197"/>
      <c r="D236" s="197"/>
      <c r="E236" s="197"/>
      <c r="F236" s="197"/>
      <c r="G236" s="197"/>
      <c r="H236" s="197"/>
      <c r="I236" s="152"/>
      <c r="J236" s="50"/>
      <c r="K236" s="50"/>
      <c r="L236" s="50"/>
      <c r="M236" s="50"/>
      <c r="N236" s="152"/>
      <c r="O236" s="197"/>
      <c r="P236" s="197"/>
      <c r="Q236" s="197"/>
      <c r="R236" s="197"/>
      <c r="S236" s="197"/>
      <c r="T236" s="197"/>
      <c r="U236" s="197"/>
      <c r="V236" s="197"/>
      <c r="W236" s="197"/>
      <c r="X236" s="197"/>
      <c r="Y236" s="197"/>
      <c r="Z236" s="197"/>
    </row>
    <row r="237" ht="15.75" customHeight="1">
      <c r="A237" s="180"/>
      <c r="B237" s="197"/>
      <c r="C237" s="197"/>
      <c r="D237" s="197"/>
      <c r="E237" s="197"/>
      <c r="F237" s="197"/>
      <c r="G237" s="197"/>
      <c r="H237" s="169"/>
      <c r="I237" s="152"/>
      <c r="J237" s="50"/>
      <c r="K237" s="50"/>
      <c r="L237" s="50"/>
      <c r="M237" s="50"/>
      <c r="N237" s="152"/>
      <c r="O237" s="197"/>
      <c r="P237" s="197"/>
      <c r="Q237" s="197"/>
      <c r="R237" s="197"/>
      <c r="S237" s="197"/>
      <c r="T237" s="197"/>
      <c r="U237" s="197"/>
      <c r="V237" s="197"/>
      <c r="W237" s="197"/>
      <c r="X237" s="197"/>
      <c r="Y237" s="197"/>
      <c r="Z237" s="197"/>
    </row>
    <row r="238" ht="15.75" customHeight="1">
      <c r="A238" s="180"/>
      <c r="B238" s="197"/>
      <c r="C238" s="197"/>
      <c r="D238" s="197"/>
      <c r="E238" s="197"/>
      <c r="F238" s="197"/>
      <c r="G238" s="197"/>
      <c r="H238" s="169"/>
      <c r="I238" s="152"/>
      <c r="J238" s="50"/>
      <c r="K238" s="50"/>
      <c r="L238" s="50"/>
      <c r="M238" s="50"/>
      <c r="N238" s="152"/>
      <c r="O238" s="197"/>
      <c r="P238" s="197"/>
      <c r="Q238" s="197"/>
      <c r="R238" s="197"/>
      <c r="S238" s="197"/>
      <c r="T238" s="197"/>
      <c r="U238" s="197"/>
      <c r="V238" s="197"/>
      <c r="W238" s="197"/>
      <c r="X238" s="197"/>
      <c r="Y238" s="197"/>
      <c r="Z238" s="197"/>
    </row>
    <row r="239" ht="15.75" customHeight="1">
      <c r="A239" s="180"/>
      <c r="B239" s="197"/>
      <c r="C239" s="197"/>
      <c r="D239" s="197"/>
      <c r="E239" s="197"/>
      <c r="F239" s="197"/>
      <c r="G239" s="197"/>
      <c r="H239" s="197"/>
      <c r="I239" s="152"/>
      <c r="J239" s="50"/>
      <c r="K239" s="50"/>
      <c r="L239" s="50"/>
      <c r="M239" s="50"/>
      <c r="N239" s="152"/>
      <c r="O239" s="197"/>
      <c r="P239" s="197"/>
      <c r="Q239" s="197"/>
      <c r="R239" s="197"/>
      <c r="S239" s="197"/>
      <c r="T239" s="197"/>
      <c r="U239" s="197"/>
      <c r="V239" s="197"/>
      <c r="W239" s="197"/>
      <c r="X239" s="197"/>
      <c r="Y239" s="197"/>
      <c r="Z239" s="197"/>
    </row>
    <row r="240" ht="15.75" customHeight="1">
      <c r="A240" s="180"/>
      <c r="B240" s="197"/>
      <c r="C240" s="197"/>
      <c r="D240" s="197"/>
      <c r="E240" s="197"/>
      <c r="F240" s="197"/>
      <c r="G240" s="197"/>
      <c r="H240" s="169"/>
      <c r="I240" s="152"/>
      <c r="J240" s="50"/>
      <c r="K240" s="50"/>
      <c r="L240" s="50"/>
      <c r="M240" s="50"/>
      <c r="N240" s="152"/>
      <c r="O240" s="197"/>
      <c r="P240" s="197"/>
      <c r="Q240" s="197"/>
      <c r="R240" s="197"/>
      <c r="S240" s="197"/>
      <c r="T240" s="197"/>
      <c r="U240" s="197"/>
      <c r="V240" s="197"/>
      <c r="W240" s="197"/>
      <c r="X240" s="197"/>
      <c r="Y240" s="197"/>
      <c r="Z240" s="197"/>
    </row>
    <row r="241" ht="15.75" customHeight="1">
      <c r="A241" s="180"/>
      <c r="B241" s="197"/>
      <c r="C241" s="197"/>
      <c r="D241" s="197"/>
      <c r="E241" s="197"/>
      <c r="F241" s="197"/>
      <c r="G241" s="197"/>
      <c r="H241" s="169"/>
      <c r="I241" s="152"/>
      <c r="J241" s="50"/>
      <c r="K241" s="50"/>
      <c r="L241" s="50"/>
      <c r="M241" s="50"/>
      <c r="N241" s="152"/>
      <c r="O241" s="197"/>
      <c r="P241" s="197"/>
      <c r="Q241" s="197"/>
      <c r="R241" s="197"/>
      <c r="S241" s="197"/>
      <c r="T241" s="197"/>
      <c r="U241" s="197"/>
      <c r="V241" s="197"/>
      <c r="W241" s="197"/>
      <c r="X241" s="197"/>
      <c r="Y241" s="197"/>
      <c r="Z241" s="197"/>
    </row>
    <row r="242" ht="15.75" customHeight="1">
      <c r="A242" s="180"/>
      <c r="B242" s="197"/>
      <c r="C242" s="197"/>
      <c r="D242" s="197"/>
      <c r="E242" s="197"/>
      <c r="F242" s="197"/>
      <c r="G242" s="197"/>
      <c r="H242" s="197"/>
      <c r="I242" s="152"/>
      <c r="J242" s="50"/>
      <c r="K242" s="50"/>
      <c r="L242" s="50"/>
      <c r="M242" s="50"/>
      <c r="N242" s="152"/>
      <c r="O242" s="197"/>
      <c r="P242" s="197"/>
      <c r="Q242" s="197"/>
      <c r="R242" s="197"/>
      <c r="S242" s="197"/>
      <c r="T242" s="197"/>
      <c r="U242" s="197"/>
      <c r="V242" s="197"/>
      <c r="W242" s="197"/>
      <c r="X242" s="197"/>
      <c r="Y242" s="197"/>
      <c r="Z242" s="197"/>
    </row>
    <row r="243" ht="15.75" customHeight="1">
      <c r="A243" s="180"/>
      <c r="B243" s="197"/>
      <c r="C243" s="197"/>
      <c r="D243" s="197"/>
      <c r="E243" s="197"/>
      <c r="F243" s="197"/>
      <c r="G243" s="197"/>
      <c r="H243" s="169"/>
      <c r="I243" s="152"/>
      <c r="J243" s="50"/>
      <c r="K243" s="50"/>
      <c r="L243" s="50"/>
      <c r="M243" s="50"/>
      <c r="N243" s="152"/>
      <c r="O243" s="197"/>
      <c r="P243" s="197"/>
      <c r="Q243" s="197"/>
      <c r="R243" s="197"/>
      <c r="S243" s="197"/>
      <c r="T243" s="197"/>
      <c r="U243" s="197"/>
      <c r="V243" s="197"/>
      <c r="W243" s="197"/>
      <c r="X243" s="197"/>
      <c r="Y243" s="197"/>
      <c r="Z243" s="197"/>
    </row>
    <row r="244" ht="15.75" customHeight="1">
      <c r="A244" s="180"/>
      <c r="B244" s="197"/>
      <c r="C244" s="197"/>
      <c r="D244" s="197"/>
      <c r="E244" s="197"/>
      <c r="F244" s="197"/>
      <c r="G244" s="197"/>
      <c r="H244" s="169"/>
      <c r="I244" s="152"/>
      <c r="J244" s="50"/>
      <c r="K244" s="50"/>
      <c r="L244" s="50"/>
      <c r="M244" s="50"/>
      <c r="N244" s="152"/>
      <c r="O244" s="197"/>
      <c r="P244" s="197"/>
      <c r="Q244" s="197"/>
      <c r="R244" s="197"/>
      <c r="S244" s="197"/>
      <c r="T244" s="197"/>
      <c r="U244" s="197"/>
      <c r="V244" s="197"/>
      <c r="W244" s="197"/>
      <c r="X244" s="197"/>
      <c r="Y244" s="197"/>
      <c r="Z244" s="197"/>
    </row>
    <row r="245" ht="15.75" customHeight="1">
      <c r="A245" s="180"/>
      <c r="B245" s="197"/>
      <c r="C245" s="197"/>
      <c r="D245" s="197"/>
      <c r="E245" s="197"/>
      <c r="F245" s="197"/>
      <c r="G245" s="197"/>
      <c r="H245" s="197"/>
      <c r="I245" s="152"/>
      <c r="J245" s="50"/>
      <c r="K245" s="50"/>
      <c r="L245" s="50"/>
      <c r="M245" s="50"/>
      <c r="N245" s="152"/>
      <c r="O245" s="197"/>
      <c r="P245" s="197"/>
      <c r="Q245" s="197"/>
      <c r="R245" s="197"/>
      <c r="S245" s="197"/>
      <c r="T245" s="197"/>
      <c r="U245" s="197"/>
      <c r="V245" s="197"/>
      <c r="W245" s="197"/>
      <c r="X245" s="197"/>
      <c r="Y245" s="197"/>
      <c r="Z245" s="197"/>
    </row>
    <row r="246" ht="15.75" customHeight="1">
      <c r="A246" s="180"/>
      <c r="B246" s="197"/>
      <c r="C246" s="197"/>
      <c r="D246" s="197"/>
      <c r="E246" s="197"/>
      <c r="F246" s="197"/>
      <c r="G246" s="197"/>
      <c r="H246" s="169"/>
      <c r="I246" s="152"/>
      <c r="J246" s="50"/>
      <c r="K246" s="50"/>
      <c r="L246" s="50"/>
      <c r="M246" s="50"/>
      <c r="N246" s="152"/>
      <c r="O246" s="197"/>
      <c r="P246" s="197"/>
      <c r="Q246" s="197"/>
      <c r="R246" s="197"/>
      <c r="S246" s="197"/>
      <c r="T246" s="197"/>
      <c r="U246" s="197"/>
      <c r="V246" s="197"/>
      <c r="W246" s="197"/>
      <c r="X246" s="197"/>
      <c r="Y246" s="197"/>
      <c r="Z246" s="197"/>
    </row>
    <row r="247" ht="15.75" customHeight="1">
      <c r="A247" s="180"/>
      <c r="B247" s="197"/>
      <c r="C247" s="197"/>
      <c r="D247" s="197"/>
      <c r="E247" s="197"/>
      <c r="F247" s="197"/>
      <c r="G247" s="197"/>
      <c r="H247" s="197"/>
      <c r="I247" s="152"/>
      <c r="J247" s="50"/>
      <c r="K247" s="50"/>
      <c r="L247" s="50"/>
      <c r="M247" s="50"/>
      <c r="N247" s="152"/>
      <c r="O247" s="197"/>
      <c r="P247" s="197"/>
      <c r="Q247" s="197"/>
      <c r="R247" s="197"/>
      <c r="S247" s="197"/>
      <c r="T247" s="197"/>
      <c r="U247" s="197"/>
      <c r="V247" s="197"/>
      <c r="W247" s="197"/>
      <c r="X247" s="197"/>
      <c r="Y247" s="197"/>
      <c r="Z247" s="197"/>
    </row>
    <row r="248" ht="15.75" customHeight="1">
      <c r="A248" s="180"/>
      <c r="B248" s="197"/>
      <c r="C248" s="197"/>
      <c r="D248" s="197"/>
      <c r="E248" s="197"/>
      <c r="F248" s="197"/>
      <c r="G248" s="197"/>
      <c r="H248" s="197"/>
      <c r="I248" s="152"/>
      <c r="J248" s="50"/>
      <c r="K248" s="50"/>
      <c r="L248" s="50"/>
      <c r="M248" s="50"/>
      <c r="N248" s="152"/>
      <c r="O248" s="197"/>
      <c r="P248" s="197"/>
      <c r="Q248" s="197"/>
      <c r="R248" s="197"/>
      <c r="S248" s="197"/>
      <c r="T248" s="197"/>
      <c r="U248" s="197"/>
      <c r="V248" s="197"/>
      <c r="W248" s="197"/>
      <c r="X248" s="197"/>
      <c r="Y248" s="197"/>
      <c r="Z248" s="197"/>
    </row>
    <row r="249" ht="15.75" customHeight="1">
      <c r="A249" s="180"/>
      <c r="B249" s="197"/>
      <c r="C249" s="197"/>
      <c r="D249" s="197"/>
      <c r="E249" s="197"/>
      <c r="F249" s="197"/>
      <c r="G249" s="197"/>
      <c r="H249" s="169"/>
      <c r="I249" s="152"/>
      <c r="J249" s="50"/>
      <c r="K249" s="50"/>
      <c r="L249" s="50"/>
      <c r="M249" s="50"/>
      <c r="N249" s="152"/>
      <c r="O249" s="197"/>
      <c r="P249" s="197"/>
      <c r="Q249" s="197"/>
      <c r="R249" s="197"/>
      <c r="S249" s="197"/>
      <c r="T249" s="197"/>
      <c r="U249" s="197"/>
      <c r="V249" s="197"/>
      <c r="W249" s="197"/>
      <c r="X249" s="197"/>
      <c r="Y249" s="197"/>
      <c r="Z249" s="197"/>
    </row>
    <row r="250" ht="15.75" customHeight="1">
      <c r="A250" s="180"/>
      <c r="B250" s="197"/>
      <c r="C250" s="197"/>
      <c r="D250" s="197"/>
      <c r="E250" s="197"/>
      <c r="F250" s="197"/>
      <c r="G250" s="197"/>
      <c r="H250" s="197"/>
      <c r="I250" s="152"/>
      <c r="J250" s="50"/>
      <c r="K250" s="50"/>
      <c r="L250" s="50"/>
      <c r="M250" s="50"/>
      <c r="N250" s="152"/>
      <c r="O250" s="197"/>
      <c r="P250" s="197"/>
      <c r="Q250" s="197"/>
      <c r="R250" s="197"/>
      <c r="S250" s="197"/>
      <c r="T250" s="197"/>
      <c r="U250" s="197"/>
      <c r="V250" s="197"/>
      <c r="W250" s="197"/>
      <c r="X250" s="197"/>
      <c r="Y250" s="197"/>
      <c r="Z250" s="197"/>
    </row>
    <row r="251" ht="15.75" customHeight="1">
      <c r="A251" s="180"/>
      <c r="B251" s="197"/>
      <c r="C251" s="197"/>
      <c r="D251" s="197"/>
      <c r="E251" s="197"/>
      <c r="F251" s="197"/>
      <c r="G251" s="197"/>
      <c r="H251" s="197"/>
      <c r="I251" s="152"/>
      <c r="J251" s="50"/>
      <c r="K251" s="50"/>
      <c r="L251" s="50"/>
      <c r="M251" s="50"/>
      <c r="N251" s="152"/>
      <c r="O251" s="197"/>
      <c r="P251" s="197"/>
      <c r="Q251" s="197"/>
      <c r="R251" s="197"/>
      <c r="S251" s="197"/>
      <c r="T251" s="197"/>
      <c r="U251" s="197"/>
      <c r="V251" s="197"/>
      <c r="W251" s="197"/>
      <c r="X251" s="197"/>
      <c r="Y251" s="197"/>
      <c r="Z251" s="197"/>
    </row>
    <row r="252" ht="15.75" customHeight="1">
      <c r="A252" s="180"/>
      <c r="B252" s="197"/>
      <c r="C252" s="197"/>
      <c r="D252" s="197"/>
      <c r="E252" s="197"/>
      <c r="F252" s="197"/>
      <c r="G252" s="197"/>
      <c r="H252" s="169"/>
      <c r="I252" s="152"/>
      <c r="J252" s="50"/>
      <c r="K252" s="50"/>
      <c r="L252" s="50"/>
      <c r="M252" s="50"/>
      <c r="N252" s="152"/>
      <c r="O252" s="197"/>
      <c r="P252" s="197"/>
      <c r="Q252" s="197"/>
      <c r="R252" s="197"/>
      <c r="S252" s="197"/>
      <c r="T252" s="197"/>
      <c r="U252" s="197"/>
      <c r="V252" s="197"/>
      <c r="W252" s="197"/>
      <c r="X252" s="197"/>
      <c r="Y252" s="197"/>
      <c r="Z252" s="197"/>
    </row>
    <row r="253" ht="15.75" customHeight="1">
      <c r="A253" s="180"/>
      <c r="B253" s="197"/>
      <c r="C253" s="197"/>
      <c r="D253" s="197"/>
      <c r="E253" s="197"/>
      <c r="F253" s="197"/>
      <c r="G253" s="197"/>
      <c r="H253" s="169"/>
      <c r="I253" s="152"/>
      <c r="J253" s="50"/>
      <c r="K253" s="50"/>
      <c r="L253" s="50"/>
      <c r="M253" s="50"/>
      <c r="N253" s="152"/>
      <c r="O253" s="197"/>
      <c r="P253" s="197"/>
      <c r="Q253" s="197"/>
      <c r="R253" s="197"/>
      <c r="S253" s="197"/>
      <c r="T253" s="197"/>
      <c r="U253" s="197"/>
      <c r="V253" s="197"/>
      <c r="W253" s="197"/>
      <c r="X253" s="197"/>
      <c r="Y253" s="197"/>
      <c r="Z253" s="197"/>
    </row>
    <row r="254" ht="15.75" customHeight="1">
      <c r="A254" s="180"/>
      <c r="B254" s="197"/>
      <c r="C254" s="197"/>
      <c r="D254" s="197"/>
      <c r="E254" s="197"/>
      <c r="F254" s="197"/>
      <c r="G254" s="197"/>
      <c r="H254" s="169"/>
      <c r="I254" s="152"/>
      <c r="J254" s="50"/>
      <c r="K254" s="50"/>
      <c r="L254" s="50"/>
      <c r="M254" s="50"/>
      <c r="N254" s="152"/>
      <c r="O254" s="197"/>
      <c r="P254" s="197"/>
      <c r="Q254" s="197"/>
      <c r="R254" s="197"/>
      <c r="S254" s="197"/>
      <c r="T254" s="197"/>
      <c r="U254" s="197"/>
      <c r="V254" s="197"/>
      <c r="W254" s="197"/>
      <c r="X254" s="197"/>
      <c r="Y254" s="197"/>
      <c r="Z254" s="197"/>
    </row>
    <row r="255" ht="15.75" customHeight="1">
      <c r="A255" s="180"/>
      <c r="B255" s="197"/>
      <c r="C255" s="197"/>
      <c r="D255" s="197"/>
      <c r="E255" s="197"/>
      <c r="F255" s="197"/>
      <c r="G255" s="197"/>
      <c r="H255" s="169"/>
      <c r="I255" s="152"/>
      <c r="J255" s="50"/>
      <c r="K255" s="50"/>
      <c r="L255" s="50"/>
      <c r="M255" s="50"/>
      <c r="N255" s="152"/>
      <c r="O255" s="197"/>
      <c r="P255" s="197"/>
      <c r="Q255" s="197"/>
      <c r="R255" s="197"/>
      <c r="S255" s="197"/>
      <c r="T255" s="197"/>
      <c r="U255" s="197"/>
      <c r="V255" s="197"/>
      <c r="W255" s="197"/>
      <c r="X255" s="197"/>
      <c r="Y255" s="197"/>
      <c r="Z255" s="197"/>
    </row>
    <row r="256" ht="15.75" customHeight="1">
      <c r="A256" s="180"/>
      <c r="B256" s="197"/>
      <c r="C256" s="197"/>
      <c r="D256" s="197"/>
      <c r="E256" s="197"/>
      <c r="F256" s="197"/>
      <c r="G256" s="197"/>
      <c r="H256" s="169"/>
      <c r="I256" s="152"/>
      <c r="J256" s="50"/>
      <c r="K256" s="50"/>
      <c r="L256" s="50"/>
      <c r="M256" s="50"/>
      <c r="N256" s="152"/>
      <c r="O256" s="197"/>
      <c r="P256" s="197"/>
      <c r="Q256" s="197"/>
      <c r="R256" s="197"/>
      <c r="S256" s="197"/>
      <c r="T256" s="197"/>
      <c r="U256" s="197"/>
      <c r="V256" s="197"/>
      <c r="W256" s="197"/>
      <c r="X256" s="197"/>
      <c r="Y256" s="197"/>
      <c r="Z256" s="197"/>
    </row>
    <row r="257" ht="15.75" customHeight="1">
      <c r="A257" s="180"/>
      <c r="B257" s="197"/>
      <c r="C257" s="197"/>
      <c r="D257" s="197"/>
      <c r="E257" s="197"/>
      <c r="F257" s="197"/>
      <c r="G257" s="197"/>
      <c r="H257" s="169"/>
      <c r="I257" s="152"/>
      <c r="J257" s="50"/>
      <c r="K257" s="50"/>
      <c r="L257" s="50"/>
      <c r="M257" s="50"/>
      <c r="N257" s="152"/>
      <c r="O257" s="197"/>
      <c r="P257" s="197"/>
      <c r="Q257" s="197"/>
      <c r="R257" s="197"/>
      <c r="S257" s="197"/>
      <c r="T257" s="197"/>
      <c r="U257" s="197"/>
      <c r="V257" s="197"/>
      <c r="W257" s="197"/>
      <c r="X257" s="197"/>
      <c r="Y257" s="197"/>
      <c r="Z257" s="197"/>
    </row>
    <row r="258" ht="15.75" customHeight="1">
      <c r="A258" s="180"/>
      <c r="B258" s="197"/>
      <c r="C258" s="197"/>
      <c r="D258" s="197"/>
      <c r="E258" s="197"/>
      <c r="F258" s="197"/>
      <c r="G258" s="197"/>
      <c r="H258" s="169"/>
      <c r="I258" s="152"/>
      <c r="J258" s="50"/>
      <c r="K258" s="50"/>
      <c r="L258" s="50"/>
      <c r="M258" s="50"/>
      <c r="N258" s="152"/>
      <c r="O258" s="197"/>
      <c r="P258" s="197"/>
      <c r="Q258" s="197"/>
      <c r="R258" s="197"/>
      <c r="S258" s="197"/>
      <c r="T258" s="197"/>
      <c r="U258" s="197"/>
      <c r="V258" s="197"/>
      <c r="W258" s="197"/>
      <c r="X258" s="197"/>
      <c r="Y258" s="197"/>
      <c r="Z258" s="197"/>
    </row>
    <row r="259" ht="15.75" customHeight="1">
      <c r="A259" s="180"/>
      <c r="B259" s="197"/>
      <c r="C259" s="197"/>
      <c r="D259" s="197"/>
      <c r="E259" s="197"/>
      <c r="F259" s="197"/>
      <c r="G259" s="197"/>
      <c r="H259" s="169"/>
      <c r="I259" s="152"/>
      <c r="J259" s="50"/>
      <c r="K259" s="50"/>
      <c r="L259" s="50"/>
      <c r="M259" s="50"/>
      <c r="N259" s="152"/>
      <c r="O259" s="197"/>
      <c r="P259" s="197"/>
      <c r="Q259" s="197"/>
      <c r="R259" s="197"/>
      <c r="S259" s="197"/>
      <c r="T259" s="197"/>
      <c r="U259" s="197"/>
      <c r="V259" s="197"/>
      <c r="W259" s="197"/>
      <c r="X259" s="197"/>
      <c r="Y259" s="197"/>
      <c r="Z259" s="197"/>
    </row>
    <row r="260" ht="15.75" customHeight="1">
      <c r="A260" s="180"/>
      <c r="B260" s="197"/>
      <c r="C260" s="197"/>
      <c r="D260" s="197"/>
      <c r="E260" s="197"/>
      <c r="F260" s="197"/>
      <c r="G260" s="197"/>
      <c r="H260" s="197"/>
      <c r="I260" s="152"/>
      <c r="J260" s="50"/>
      <c r="K260" s="50"/>
      <c r="L260" s="50"/>
      <c r="M260" s="50"/>
      <c r="N260" s="152"/>
      <c r="O260" s="197"/>
      <c r="P260" s="197"/>
      <c r="Q260" s="197"/>
      <c r="R260" s="197"/>
      <c r="S260" s="197"/>
      <c r="T260" s="197"/>
      <c r="U260" s="197"/>
      <c r="V260" s="197"/>
      <c r="W260" s="197"/>
      <c r="X260" s="197"/>
      <c r="Y260" s="197"/>
      <c r="Z260" s="197"/>
    </row>
    <row r="261" ht="15.75" customHeight="1">
      <c r="A261" s="180"/>
      <c r="B261" s="197"/>
      <c r="C261" s="197"/>
      <c r="D261" s="197"/>
      <c r="E261" s="197"/>
      <c r="F261" s="197"/>
      <c r="G261" s="197"/>
      <c r="H261" s="169"/>
      <c r="I261" s="152"/>
      <c r="J261" s="50"/>
      <c r="K261" s="50"/>
      <c r="L261" s="50"/>
      <c r="M261" s="50"/>
      <c r="N261" s="152"/>
      <c r="O261" s="197"/>
      <c r="P261" s="197"/>
      <c r="Q261" s="197"/>
      <c r="R261" s="197"/>
      <c r="S261" s="197"/>
      <c r="T261" s="197"/>
      <c r="U261" s="197"/>
      <c r="V261" s="197"/>
      <c r="W261" s="197"/>
      <c r="X261" s="197"/>
      <c r="Y261" s="197"/>
      <c r="Z261" s="197"/>
    </row>
    <row r="262" ht="15.75" customHeight="1">
      <c r="A262" s="180"/>
      <c r="B262" s="197"/>
      <c r="C262" s="197"/>
      <c r="D262" s="197"/>
      <c r="E262" s="197"/>
      <c r="F262" s="197"/>
      <c r="G262" s="197"/>
      <c r="H262" s="197"/>
      <c r="I262" s="152"/>
      <c r="J262" s="50"/>
      <c r="K262" s="50"/>
      <c r="L262" s="50"/>
      <c r="M262" s="50"/>
      <c r="N262" s="152"/>
      <c r="O262" s="197"/>
      <c r="P262" s="197"/>
      <c r="Q262" s="197"/>
      <c r="R262" s="197"/>
      <c r="S262" s="197"/>
      <c r="T262" s="197"/>
      <c r="U262" s="197"/>
      <c r="V262" s="197"/>
      <c r="W262" s="197"/>
      <c r="X262" s="197"/>
      <c r="Y262" s="197"/>
      <c r="Z262" s="197"/>
    </row>
    <row r="263" ht="15.75" customHeight="1">
      <c r="A263" s="180"/>
      <c r="B263" s="197"/>
      <c r="C263" s="197"/>
      <c r="D263" s="197"/>
      <c r="E263" s="197"/>
      <c r="F263" s="197"/>
      <c r="G263" s="197"/>
      <c r="H263" s="169"/>
      <c r="I263" s="152"/>
      <c r="J263" s="50"/>
      <c r="K263" s="50"/>
      <c r="L263" s="50"/>
      <c r="M263" s="50"/>
      <c r="N263" s="152"/>
      <c r="O263" s="197"/>
      <c r="P263" s="197"/>
      <c r="Q263" s="197"/>
      <c r="R263" s="197"/>
      <c r="S263" s="197"/>
      <c r="T263" s="197"/>
      <c r="U263" s="197"/>
      <c r="V263" s="197"/>
      <c r="W263" s="197"/>
      <c r="X263" s="197"/>
      <c r="Y263" s="197"/>
      <c r="Z263" s="197"/>
    </row>
    <row r="264" ht="15.75" customHeight="1">
      <c r="A264" s="180"/>
      <c r="B264" s="197"/>
      <c r="C264" s="197"/>
      <c r="D264" s="197"/>
      <c r="E264" s="197"/>
      <c r="F264" s="197"/>
      <c r="G264" s="197"/>
      <c r="H264" s="169"/>
      <c r="I264" s="152"/>
      <c r="J264" s="50"/>
      <c r="K264" s="50"/>
      <c r="L264" s="50"/>
      <c r="M264" s="50"/>
      <c r="N264" s="152"/>
      <c r="O264" s="197"/>
      <c r="P264" s="197"/>
      <c r="Q264" s="197"/>
      <c r="R264" s="197"/>
      <c r="S264" s="197"/>
      <c r="T264" s="197"/>
      <c r="U264" s="197"/>
      <c r="V264" s="197"/>
      <c r="W264" s="197"/>
      <c r="X264" s="197"/>
      <c r="Y264" s="197"/>
      <c r="Z264" s="197"/>
    </row>
    <row r="265" ht="15.75" customHeight="1">
      <c r="A265" s="180"/>
      <c r="B265" s="197"/>
      <c r="C265" s="197"/>
      <c r="D265" s="197"/>
      <c r="E265" s="197"/>
      <c r="F265" s="197"/>
      <c r="G265" s="197"/>
      <c r="H265" s="169"/>
      <c r="I265" s="152"/>
      <c r="J265" s="50"/>
      <c r="K265" s="50"/>
      <c r="L265" s="50"/>
      <c r="M265" s="50"/>
      <c r="N265" s="152"/>
      <c r="O265" s="197"/>
      <c r="P265" s="197"/>
      <c r="Q265" s="197"/>
      <c r="R265" s="197"/>
      <c r="S265" s="197"/>
      <c r="T265" s="197"/>
      <c r="U265" s="197"/>
      <c r="V265" s="197"/>
      <c r="W265" s="197"/>
      <c r="X265" s="197"/>
      <c r="Y265" s="197"/>
      <c r="Z265" s="197"/>
    </row>
    <row r="266" ht="15.75" customHeight="1">
      <c r="A266" s="180"/>
      <c r="B266" s="197"/>
      <c r="C266" s="197"/>
      <c r="D266" s="197"/>
      <c r="E266" s="197"/>
      <c r="F266" s="197"/>
      <c r="G266" s="197"/>
      <c r="H266" s="169"/>
      <c r="I266" s="152"/>
      <c r="J266" s="50"/>
      <c r="K266" s="50"/>
      <c r="L266" s="50"/>
      <c r="M266" s="50"/>
      <c r="N266" s="152"/>
      <c r="O266" s="197"/>
      <c r="P266" s="197"/>
      <c r="Q266" s="197"/>
      <c r="R266" s="197"/>
      <c r="S266" s="197"/>
      <c r="T266" s="197"/>
      <c r="U266" s="197"/>
      <c r="V266" s="197"/>
      <c r="W266" s="197"/>
      <c r="X266" s="197"/>
      <c r="Y266" s="197"/>
      <c r="Z266" s="197"/>
    </row>
    <row r="267" ht="15.75" customHeight="1">
      <c r="A267" s="180"/>
      <c r="B267" s="197"/>
      <c r="C267" s="197"/>
      <c r="D267" s="197"/>
      <c r="E267" s="197"/>
      <c r="F267" s="197"/>
      <c r="G267" s="197"/>
      <c r="H267" s="169"/>
      <c r="I267" s="152"/>
      <c r="J267" s="50"/>
      <c r="K267" s="50"/>
      <c r="L267" s="50"/>
      <c r="M267" s="50"/>
      <c r="N267" s="152"/>
      <c r="O267" s="197"/>
      <c r="P267" s="197"/>
      <c r="Q267" s="197"/>
      <c r="R267" s="197"/>
      <c r="S267" s="197"/>
      <c r="T267" s="197"/>
      <c r="U267" s="197"/>
      <c r="V267" s="197"/>
      <c r="W267" s="197"/>
      <c r="X267" s="197"/>
      <c r="Y267" s="197"/>
      <c r="Z267" s="197"/>
    </row>
    <row r="268" ht="15.75" customHeight="1">
      <c r="A268" s="180"/>
      <c r="B268" s="197"/>
      <c r="C268" s="197"/>
      <c r="D268" s="197"/>
      <c r="E268" s="197"/>
      <c r="F268" s="197"/>
      <c r="G268" s="197"/>
      <c r="H268" s="169"/>
      <c r="I268" s="152"/>
      <c r="J268" s="50"/>
      <c r="K268" s="50"/>
      <c r="L268" s="50"/>
      <c r="M268" s="50"/>
      <c r="N268" s="152"/>
      <c r="O268" s="197"/>
      <c r="P268" s="197"/>
      <c r="Q268" s="197"/>
      <c r="R268" s="197"/>
      <c r="S268" s="197"/>
      <c r="T268" s="197"/>
      <c r="U268" s="197"/>
      <c r="V268" s="197"/>
      <c r="W268" s="197"/>
      <c r="X268" s="197"/>
      <c r="Y268" s="197"/>
      <c r="Z268" s="197"/>
    </row>
    <row r="269" ht="15.75" customHeight="1">
      <c r="A269" s="180"/>
      <c r="B269" s="197"/>
      <c r="C269" s="197"/>
      <c r="D269" s="197"/>
      <c r="E269" s="197"/>
      <c r="F269" s="197"/>
      <c r="G269" s="197"/>
      <c r="H269" s="169"/>
      <c r="I269" s="152"/>
      <c r="J269" s="50"/>
      <c r="K269" s="50"/>
      <c r="L269" s="50"/>
      <c r="M269" s="50"/>
      <c r="N269" s="152"/>
      <c r="O269" s="197"/>
      <c r="P269" s="197"/>
      <c r="Q269" s="197"/>
      <c r="R269" s="197"/>
      <c r="S269" s="197"/>
      <c r="T269" s="197"/>
      <c r="U269" s="197"/>
      <c r="V269" s="197"/>
      <c r="W269" s="197"/>
      <c r="X269" s="197"/>
      <c r="Y269" s="197"/>
      <c r="Z269" s="197"/>
    </row>
    <row r="270" ht="15.75" customHeight="1">
      <c r="A270" s="180"/>
      <c r="B270" s="197"/>
      <c r="C270" s="197"/>
      <c r="D270" s="197"/>
      <c r="E270" s="197"/>
      <c r="F270" s="197"/>
      <c r="G270" s="197"/>
      <c r="H270" s="169"/>
      <c r="I270" s="152"/>
      <c r="J270" s="50"/>
      <c r="K270" s="50"/>
      <c r="L270" s="50"/>
      <c r="M270" s="50"/>
      <c r="N270" s="152"/>
      <c r="O270" s="197"/>
      <c r="P270" s="197"/>
      <c r="Q270" s="197"/>
      <c r="R270" s="197"/>
      <c r="S270" s="197"/>
      <c r="T270" s="197"/>
      <c r="U270" s="197"/>
      <c r="V270" s="197"/>
      <c r="W270" s="197"/>
      <c r="X270" s="197"/>
      <c r="Y270" s="197"/>
      <c r="Z270" s="197"/>
    </row>
    <row r="271" ht="15.75" customHeight="1">
      <c r="A271" s="180"/>
      <c r="B271" s="197"/>
      <c r="C271" s="197"/>
      <c r="D271" s="197"/>
      <c r="E271" s="197"/>
      <c r="F271" s="197"/>
      <c r="G271" s="197"/>
      <c r="H271" s="169"/>
      <c r="I271" s="152"/>
      <c r="J271" s="50"/>
      <c r="K271" s="50"/>
      <c r="L271" s="50"/>
      <c r="M271" s="50"/>
      <c r="N271" s="152"/>
      <c r="O271" s="197"/>
      <c r="P271" s="197"/>
      <c r="Q271" s="197"/>
      <c r="R271" s="197"/>
      <c r="S271" s="197"/>
      <c r="T271" s="197"/>
      <c r="U271" s="197"/>
      <c r="V271" s="197"/>
      <c r="W271" s="197"/>
      <c r="X271" s="197"/>
      <c r="Y271" s="197"/>
      <c r="Z271" s="197"/>
    </row>
    <row r="272" ht="15.75" customHeight="1">
      <c r="A272" s="180"/>
      <c r="B272" s="197"/>
      <c r="C272" s="197"/>
      <c r="D272" s="197"/>
      <c r="E272" s="197"/>
      <c r="F272" s="197"/>
      <c r="G272" s="197"/>
      <c r="H272" s="169"/>
      <c r="I272" s="152"/>
      <c r="J272" s="50"/>
      <c r="K272" s="50"/>
      <c r="L272" s="50"/>
      <c r="M272" s="50"/>
      <c r="N272" s="152"/>
      <c r="O272" s="197"/>
      <c r="P272" s="197"/>
      <c r="Q272" s="197"/>
      <c r="R272" s="197"/>
      <c r="S272" s="197"/>
      <c r="T272" s="197"/>
      <c r="U272" s="197"/>
      <c r="V272" s="197"/>
      <c r="W272" s="197"/>
      <c r="X272" s="197"/>
      <c r="Y272" s="197"/>
      <c r="Z272" s="197"/>
    </row>
    <row r="273" ht="15.75" customHeight="1">
      <c r="A273" s="180"/>
      <c r="B273" s="197"/>
      <c r="C273" s="197"/>
      <c r="D273" s="197"/>
      <c r="E273" s="197"/>
      <c r="F273" s="197"/>
      <c r="G273" s="197"/>
      <c r="H273" s="169"/>
      <c r="I273" s="152"/>
      <c r="J273" s="50"/>
      <c r="K273" s="50"/>
      <c r="L273" s="50"/>
      <c r="M273" s="50"/>
      <c r="N273" s="152"/>
      <c r="O273" s="197"/>
      <c r="P273" s="197"/>
      <c r="Q273" s="197"/>
      <c r="R273" s="197"/>
      <c r="S273" s="197"/>
      <c r="T273" s="197"/>
      <c r="U273" s="197"/>
      <c r="V273" s="197"/>
      <c r="W273" s="197"/>
      <c r="X273" s="197"/>
      <c r="Y273" s="197"/>
      <c r="Z273" s="197"/>
    </row>
    <row r="274" ht="15.75" customHeight="1">
      <c r="A274" s="180"/>
      <c r="B274" s="197"/>
      <c r="C274" s="197"/>
      <c r="D274" s="197"/>
      <c r="E274" s="197"/>
      <c r="F274" s="197"/>
      <c r="G274" s="197"/>
      <c r="H274" s="169"/>
      <c r="I274" s="152"/>
      <c r="J274" s="50"/>
      <c r="K274" s="50"/>
      <c r="L274" s="50"/>
      <c r="M274" s="50"/>
      <c r="N274" s="152"/>
      <c r="O274" s="197"/>
      <c r="P274" s="197"/>
      <c r="Q274" s="197"/>
      <c r="R274" s="197"/>
      <c r="S274" s="197"/>
      <c r="T274" s="197"/>
      <c r="U274" s="197"/>
      <c r="V274" s="197"/>
      <c r="W274" s="197"/>
      <c r="X274" s="197"/>
      <c r="Y274" s="197"/>
      <c r="Z274" s="197"/>
    </row>
    <row r="275" ht="15.75" customHeight="1">
      <c r="A275" s="180"/>
      <c r="B275" s="197"/>
      <c r="C275" s="197"/>
      <c r="D275" s="197"/>
      <c r="E275" s="197"/>
      <c r="F275" s="197"/>
      <c r="G275" s="197"/>
      <c r="H275" s="197"/>
      <c r="I275" s="152"/>
      <c r="J275" s="50"/>
      <c r="K275" s="50"/>
      <c r="L275" s="50"/>
      <c r="M275" s="50"/>
      <c r="N275" s="152"/>
      <c r="O275" s="197"/>
      <c r="P275" s="197"/>
      <c r="Q275" s="197"/>
      <c r="R275" s="197"/>
      <c r="S275" s="197"/>
      <c r="T275" s="197"/>
      <c r="U275" s="197"/>
      <c r="V275" s="197"/>
      <c r="W275" s="197"/>
      <c r="X275" s="197"/>
      <c r="Y275" s="197"/>
      <c r="Z275" s="197"/>
    </row>
    <row r="276" ht="15.75" customHeight="1">
      <c r="A276" s="180"/>
      <c r="B276" s="197"/>
      <c r="C276" s="197"/>
      <c r="D276" s="197"/>
      <c r="E276" s="197"/>
      <c r="F276" s="197"/>
      <c r="G276" s="197"/>
      <c r="H276" s="169"/>
      <c r="I276" s="152"/>
      <c r="J276" s="50"/>
      <c r="K276" s="50"/>
      <c r="L276" s="50"/>
      <c r="M276" s="50"/>
      <c r="N276" s="152"/>
      <c r="O276" s="197"/>
      <c r="P276" s="197"/>
      <c r="Q276" s="197"/>
      <c r="R276" s="197"/>
      <c r="S276" s="197"/>
      <c r="T276" s="197"/>
      <c r="U276" s="197"/>
      <c r="V276" s="197"/>
      <c r="W276" s="197"/>
      <c r="X276" s="197"/>
      <c r="Y276" s="197"/>
      <c r="Z276" s="197"/>
    </row>
    <row r="277" ht="15.75" customHeight="1">
      <c r="A277" s="180"/>
      <c r="B277" s="197"/>
      <c r="C277" s="197"/>
      <c r="D277" s="197"/>
      <c r="E277" s="197"/>
      <c r="F277" s="197"/>
      <c r="G277" s="197"/>
      <c r="H277" s="197"/>
      <c r="I277" s="152"/>
      <c r="J277" s="50"/>
      <c r="K277" s="50"/>
      <c r="L277" s="50"/>
      <c r="M277" s="50"/>
      <c r="N277" s="152"/>
      <c r="O277" s="197"/>
      <c r="P277" s="197"/>
      <c r="Q277" s="197"/>
      <c r="R277" s="197"/>
      <c r="S277" s="197"/>
      <c r="T277" s="197"/>
      <c r="U277" s="197"/>
      <c r="V277" s="197"/>
      <c r="W277" s="197"/>
      <c r="X277" s="197"/>
      <c r="Y277" s="197"/>
      <c r="Z277" s="197"/>
    </row>
    <row r="278" ht="15.75" customHeight="1">
      <c r="A278" s="180"/>
      <c r="B278" s="197"/>
      <c r="C278" s="197"/>
      <c r="D278" s="197"/>
      <c r="E278" s="197"/>
      <c r="F278" s="197"/>
      <c r="G278" s="197"/>
      <c r="H278" s="169"/>
      <c r="I278" s="152"/>
      <c r="J278" s="50"/>
      <c r="K278" s="50"/>
      <c r="L278" s="50"/>
      <c r="M278" s="50"/>
      <c r="N278" s="152"/>
      <c r="O278" s="197"/>
      <c r="P278" s="197"/>
      <c r="Q278" s="197"/>
      <c r="R278" s="197"/>
      <c r="S278" s="197"/>
      <c r="T278" s="197"/>
      <c r="U278" s="197"/>
      <c r="V278" s="197"/>
      <c r="W278" s="197"/>
      <c r="X278" s="197"/>
      <c r="Y278" s="197"/>
      <c r="Z278" s="197"/>
    </row>
    <row r="279" ht="15.75" customHeight="1">
      <c r="A279" s="180"/>
      <c r="B279" s="197"/>
      <c r="C279" s="197"/>
      <c r="D279" s="197"/>
      <c r="E279" s="197"/>
      <c r="F279" s="197"/>
      <c r="G279" s="197"/>
      <c r="H279" s="197"/>
      <c r="I279" s="152"/>
      <c r="J279" s="50"/>
      <c r="K279" s="50"/>
      <c r="L279" s="50"/>
      <c r="M279" s="50"/>
      <c r="N279" s="152"/>
      <c r="O279" s="197"/>
      <c r="P279" s="197"/>
      <c r="Q279" s="197"/>
      <c r="R279" s="197"/>
      <c r="S279" s="197"/>
      <c r="T279" s="197"/>
      <c r="U279" s="197"/>
      <c r="V279" s="197"/>
      <c r="W279" s="197"/>
      <c r="X279" s="197"/>
      <c r="Y279" s="197"/>
      <c r="Z279" s="197"/>
    </row>
    <row r="280" ht="15.75" customHeight="1">
      <c r="A280" s="180"/>
      <c r="B280" s="197"/>
      <c r="C280" s="197"/>
      <c r="D280" s="197"/>
      <c r="E280" s="197"/>
      <c r="F280" s="197"/>
      <c r="G280" s="197"/>
      <c r="H280" s="197"/>
      <c r="I280" s="152"/>
      <c r="J280" s="50"/>
      <c r="K280" s="50"/>
      <c r="L280" s="50"/>
      <c r="M280" s="50"/>
      <c r="N280" s="152"/>
      <c r="O280" s="197"/>
      <c r="P280" s="197"/>
      <c r="Q280" s="197"/>
      <c r="R280" s="197"/>
      <c r="S280" s="197"/>
      <c r="T280" s="197"/>
      <c r="U280" s="197"/>
      <c r="V280" s="197"/>
      <c r="W280" s="197"/>
      <c r="X280" s="197"/>
      <c r="Y280" s="197"/>
      <c r="Z280" s="197"/>
    </row>
    <row r="281" ht="15.75" customHeight="1">
      <c r="A281" s="180"/>
      <c r="B281" s="197"/>
      <c r="C281" s="197"/>
      <c r="D281" s="197"/>
      <c r="E281" s="197"/>
      <c r="F281" s="197"/>
      <c r="G281" s="197"/>
      <c r="H281" s="169"/>
      <c r="I281" s="152"/>
      <c r="J281" s="50"/>
      <c r="K281" s="50"/>
      <c r="L281" s="50"/>
      <c r="M281" s="50"/>
      <c r="N281" s="152"/>
      <c r="O281" s="197"/>
      <c r="P281" s="197"/>
      <c r="Q281" s="197"/>
      <c r="R281" s="197"/>
      <c r="S281" s="197"/>
      <c r="T281" s="197"/>
      <c r="U281" s="197"/>
      <c r="V281" s="197"/>
      <c r="W281" s="197"/>
      <c r="X281" s="197"/>
      <c r="Y281" s="197"/>
      <c r="Z281" s="197"/>
    </row>
    <row r="282" ht="15.75" customHeight="1">
      <c r="A282" s="180"/>
      <c r="B282" s="197"/>
      <c r="C282" s="197"/>
      <c r="D282" s="197"/>
      <c r="E282" s="197"/>
      <c r="F282" s="197"/>
      <c r="G282" s="197"/>
      <c r="H282" s="197"/>
      <c r="I282" s="152"/>
      <c r="J282" s="50"/>
      <c r="K282" s="50"/>
      <c r="L282" s="50"/>
      <c r="M282" s="50"/>
      <c r="N282" s="152"/>
      <c r="O282" s="197"/>
      <c r="P282" s="197"/>
      <c r="Q282" s="197"/>
      <c r="R282" s="197"/>
      <c r="S282" s="197"/>
      <c r="T282" s="197"/>
      <c r="U282" s="197"/>
      <c r="V282" s="197"/>
      <c r="W282" s="197"/>
      <c r="X282" s="197"/>
      <c r="Y282" s="197"/>
      <c r="Z282" s="197"/>
    </row>
    <row r="283" ht="15.75" customHeight="1">
      <c r="A283" s="180"/>
      <c r="B283" s="197"/>
      <c r="C283" s="197"/>
      <c r="D283" s="197"/>
      <c r="E283" s="197"/>
      <c r="F283" s="197"/>
      <c r="G283" s="197"/>
      <c r="H283" s="169"/>
      <c r="I283" s="152"/>
      <c r="J283" s="50"/>
      <c r="K283" s="50"/>
      <c r="L283" s="50"/>
      <c r="M283" s="50"/>
      <c r="N283" s="152"/>
      <c r="O283" s="197"/>
      <c r="P283" s="197"/>
      <c r="Q283" s="197"/>
      <c r="R283" s="197"/>
      <c r="S283" s="197"/>
      <c r="T283" s="197"/>
      <c r="U283" s="197"/>
      <c r="V283" s="197"/>
      <c r="W283" s="197"/>
      <c r="X283" s="197"/>
      <c r="Y283" s="197"/>
      <c r="Z283" s="197"/>
    </row>
    <row r="284" ht="15.75" customHeight="1">
      <c r="A284" s="180"/>
      <c r="B284" s="197"/>
      <c r="C284" s="197"/>
      <c r="D284" s="197"/>
      <c r="E284" s="197"/>
      <c r="F284" s="197"/>
      <c r="G284" s="197"/>
      <c r="H284" s="169"/>
      <c r="I284" s="152"/>
      <c r="J284" s="50"/>
      <c r="K284" s="50"/>
      <c r="L284" s="50"/>
      <c r="M284" s="50"/>
      <c r="N284" s="152"/>
      <c r="O284" s="197"/>
      <c r="P284" s="197"/>
      <c r="Q284" s="197"/>
      <c r="R284" s="197"/>
      <c r="S284" s="197"/>
      <c r="T284" s="197"/>
      <c r="U284" s="197"/>
      <c r="V284" s="197"/>
      <c r="W284" s="197"/>
      <c r="X284" s="197"/>
      <c r="Y284" s="197"/>
      <c r="Z284" s="197"/>
    </row>
    <row r="285" ht="15.75" customHeight="1">
      <c r="A285" s="180"/>
      <c r="B285" s="197"/>
      <c r="C285" s="197"/>
      <c r="D285" s="197"/>
      <c r="E285" s="197"/>
      <c r="F285" s="197"/>
      <c r="G285" s="197"/>
      <c r="H285" s="169"/>
      <c r="I285" s="152"/>
      <c r="J285" s="50"/>
      <c r="K285" s="50"/>
      <c r="L285" s="50"/>
      <c r="M285" s="50"/>
      <c r="N285" s="152"/>
      <c r="O285" s="197"/>
      <c r="P285" s="197"/>
      <c r="Q285" s="197"/>
      <c r="R285" s="197"/>
      <c r="S285" s="197"/>
      <c r="T285" s="197"/>
      <c r="U285" s="197"/>
      <c r="V285" s="197"/>
      <c r="W285" s="197"/>
      <c r="X285" s="197"/>
      <c r="Y285" s="197"/>
      <c r="Z285" s="197"/>
    </row>
    <row r="286" ht="15.75" customHeight="1">
      <c r="A286" s="180"/>
      <c r="B286" s="197"/>
      <c r="C286" s="197"/>
      <c r="D286" s="197"/>
      <c r="E286" s="197"/>
      <c r="F286" s="197"/>
      <c r="G286" s="197"/>
      <c r="H286" s="169"/>
      <c r="I286" s="152"/>
      <c r="J286" s="50"/>
      <c r="K286" s="50"/>
      <c r="L286" s="50"/>
      <c r="M286" s="50"/>
      <c r="N286" s="152"/>
      <c r="O286" s="197"/>
      <c r="P286" s="197"/>
      <c r="Q286" s="197"/>
      <c r="R286" s="197"/>
      <c r="S286" s="197"/>
      <c r="T286" s="197"/>
      <c r="U286" s="197"/>
      <c r="V286" s="197"/>
      <c r="W286" s="197"/>
      <c r="X286" s="197"/>
      <c r="Y286" s="197"/>
      <c r="Z286" s="197"/>
    </row>
    <row r="287" ht="15.75" customHeight="1">
      <c r="A287" s="180"/>
      <c r="B287" s="197"/>
      <c r="C287" s="197"/>
      <c r="D287" s="197"/>
      <c r="E287" s="197"/>
      <c r="F287" s="197"/>
      <c r="G287" s="197"/>
      <c r="H287" s="197"/>
      <c r="I287" s="152"/>
      <c r="J287" s="50"/>
      <c r="K287" s="50"/>
      <c r="L287" s="50"/>
      <c r="M287" s="50"/>
      <c r="N287" s="152"/>
      <c r="O287" s="197"/>
      <c r="P287" s="197"/>
      <c r="Q287" s="197"/>
      <c r="R287" s="197"/>
      <c r="S287" s="197"/>
      <c r="T287" s="197"/>
      <c r="U287" s="197"/>
      <c r="V287" s="197"/>
      <c r="W287" s="197"/>
      <c r="X287" s="197"/>
      <c r="Y287" s="197"/>
      <c r="Z287" s="197"/>
    </row>
    <row r="288" ht="15.75" customHeight="1">
      <c r="A288" s="180"/>
      <c r="B288" s="197"/>
      <c r="C288" s="197"/>
      <c r="D288" s="197"/>
      <c r="E288" s="197"/>
      <c r="F288" s="197"/>
      <c r="G288" s="197"/>
      <c r="H288" s="169"/>
      <c r="I288" s="152"/>
      <c r="J288" s="50"/>
      <c r="K288" s="50"/>
      <c r="L288" s="50"/>
      <c r="M288" s="50"/>
      <c r="N288" s="152"/>
      <c r="O288" s="197"/>
      <c r="P288" s="197"/>
      <c r="Q288" s="197"/>
      <c r="R288" s="197"/>
      <c r="S288" s="197"/>
      <c r="T288" s="197"/>
      <c r="U288" s="197"/>
      <c r="V288" s="197"/>
      <c r="W288" s="197"/>
      <c r="X288" s="197"/>
      <c r="Y288" s="197"/>
      <c r="Z288" s="197"/>
    </row>
    <row r="289" ht="15.75" customHeight="1">
      <c r="A289" s="180"/>
      <c r="B289" s="197"/>
      <c r="C289" s="197"/>
      <c r="D289" s="197"/>
      <c r="E289" s="197"/>
      <c r="F289" s="197"/>
      <c r="G289" s="197"/>
      <c r="H289" s="169"/>
      <c r="I289" s="152"/>
      <c r="J289" s="50"/>
      <c r="K289" s="50"/>
      <c r="L289" s="50"/>
      <c r="M289" s="50"/>
      <c r="N289" s="152"/>
      <c r="O289" s="197"/>
      <c r="P289" s="197"/>
      <c r="Q289" s="197"/>
      <c r="R289" s="197"/>
      <c r="S289" s="197"/>
      <c r="T289" s="197"/>
      <c r="U289" s="197"/>
      <c r="V289" s="197"/>
      <c r="W289" s="197"/>
      <c r="X289" s="197"/>
      <c r="Y289" s="197"/>
      <c r="Z289" s="197"/>
    </row>
    <row r="290" ht="15.75" customHeight="1">
      <c r="A290" s="180"/>
      <c r="B290" s="197"/>
      <c r="C290" s="197"/>
      <c r="D290" s="197"/>
      <c r="E290" s="197"/>
      <c r="F290" s="197"/>
      <c r="G290" s="197"/>
      <c r="H290" s="197"/>
      <c r="I290" s="152"/>
      <c r="J290" s="50"/>
      <c r="K290" s="50"/>
      <c r="L290" s="50"/>
      <c r="M290" s="50"/>
      <c r="N290" s="152"/>
      <c r="O290" s="197"/>
      <c r="P290" s="197"/>
      <c r="Q290" s="197"/>
      <c r="R290" s="197"/>
      <c r="S290" s="197"/>
      <c r="T290" s="197"/>
      <c r="U290" s="197"/>
      <c r="V290" s="197"/>
      <c r="W290" s="197"/>
      <c r="X290" s="197"/>
      <c r="Y290" s="197"/>
      <c r="Z290" s="197"/>
    </row>
    <row r="291" ht="15.75" customHeight="1">
      <c r="A291" s="180"/>
      <c r="B291" s="197"/>
      <c r="C291" s="197"/>
      <c r="D291" s="197"/>
      <c r="E291" s="197"/>
      <c r="F291" s="197"/>
      <c r="G291" s="197"/>
      <c r="H291" s="197"/>
      <c r="I291" s="152"/>
      <c r="J291" s="50"/>
      <c r="K291" s="50"/>
      <c r="L291" s="50"/>
      <c r="M291" s="50"/>
      <c r="N291" s="152"/>
      <c r="O291" s="197"/>
      <c r="P291" s="197"/>
      <c r="Q291" s="197"/>
      <c r="R291" s="197"/>
      <c r="S291" s="197"/>
      <c r="T291" s="197"/>
      <c r="U291" s="197"/>
      <c r="V291" s="197"/>
      <c r="W291" s="197"/>
      <c r="X291" s="197"/>
      <c r="Y291" s="197"/>
      <c r="Z291" s="197"/>
    </row>
    <row r="292" ht="15.75" customHeight="1">
      <c r="A292" s="180"/>
      <c r="B292" s="197"/>
      <c r="C292" s="197"/>
      <c r="D292" s="197"/>
      <c r="E292" s="197"/>
      <c r="F292" s="197"/>
      <c r="G292" s="197"/>
      <c r="H292" s="169"/>
      <c r="I292" s="152"/>
      <c r="J292" s="50"/>
      <c r="K292" s="50"/>
      <c r="L292" s="50"/>
      <c r="M292" s="50"/>
      <c r="N292" s="152"/>
      <c r="O292" s="197"/>
      <c r="P292" s="197"/>
      <c r="Q292" s="197"/>
      <c r="R292" s="197"/>
      <c r="S292" s="197"/>
      <c r="T292" s="197"/>
      <c r="U292" s="197"/>
      <c r="V292" s="197"/>
      <c r="W292" s="197"/>
      <c r="X292" s="197"/>
      <c r="Y292" s="197"/>
      <c r="Z292" s="197"/>
    </row>
    <row r="293" ht="15.75" customHeight="1">
      <c r="A293" s="180"/>
      <c r="B293" s="197"/>
      <c r="C293" s="197"/>
      <c r="D293" s="197"/>
      <c r="E293" s="197"/>
      <c r="F293" s="197"/>
      <c r="G293" s="197"/>
      <c r="H293" s="169"/>
      <c r="I293" s="152"/>
      <c r="J293" s="50"/>
      <c r="K293" s="50"/>
      <c r="L293" s="50"/>
      <c r="M293" s="50"/>
      <c r="N293" s="152"/>
      <c r="O293" s="197"/>
      <c r="P293" s="197"/>
      <c r="Q293" s="197"/>
      <c r="R293" s="197"/>
      <c r="S293" s="197"/>
      <c r="T293" s="197"/>
      <c r="U293" s="197"/>
      <c r="V293" s="197"/>
      <c r="W293" s="197"/>
      <c r="X293" s="197"/>
      <c r="Y293" s="197"/>
      <c r="Z293" s="197"/>
    </row>
    <row r="294" ht="15.75" customHeight="1">
      <c r="A294" s="180"/>
      <c r="B294" s="197"/>
      <c r="C294" s="197"/>
      <c r="D294" s="197"/>
      <c r="E294" s="197"/>
      <c r="F294" s="197"/>
      <c r="G294" s="197"/>
      <c r="H294" s="197"/>
      <c r="I294" s="152"/>
      <c r="J294" s="50"/>
      <c r="K294" s="50"/>
      <c r="L294" s="50"/>
      <c r="M294" s="50"/>
      <c r="N294" s="152"/>
      <c r="O294" s="197"/>
      <c r="P294" s="197"/>
      <c r="Q294" s="197"/>
      <c r="R294" s="197"/>
      <c r="S294" s="197"/>
      <c r="T294" s="197"/>
      <c r="U294" s="197"/>
      <c r="V294" s="197"/>
      <c r="W294" s="197"/>
      <c r="X294" s="197"/>
      <c r="Y294" s="197"/>
      <c r="Z294" s="197"/>
    </row>
    <row r="295" ht="15.75" customHeight="1">
      <c r="A295" s="180"/>
      <c r="B295" s="197"/>
      <c r="C295" s="197"/>
      <c r="D295" s="197"/>
      <c r="E295" s="197"/>
      <c r="F295" s="197"/>
      <c r="G295" s="197"/>
      <c r="H295" s="197"/>
      <c r="I295" s="152"/>
      <c r="J295" s="50"/>
      <c r="K295" s="50"/>
      <c r="L295" s="50"/>
      <c r="M295" s="50"/>
      <c r="N295" s="152"/>
      <c r="O295" s="197"/>
      <c r="P295" s="197"/>
      <c r="Q295" s="197"/>
      <c r="R295" s="197"/>
      <c r="S295" s="197"/>
      <c r="T295" s="197"/>
      <c r="U295" s="197"/>
      <c r="V295" s="197"/>
      <c r="W295" s="197"/>
      <c r="X295" s="197"/>
      <c r="Y295" s="197"/>
      <c r="Z295" s="197"/>
    </row>
    <row r="296" ht="15.75" customHeight="1">
      <c r="A296" s="180"/>
      <c r="B296" s="197"/>
      <c r="C296" s="197"/>
      <c r="D296" s="197"/>
      <c r="E296" s="197"/>
      <c r="F296" s="197"/>
      <c r="G296" s="197"/>
      <c r="H296" s="169"/>
      <c r="I296" s="152"/>
      <c r="J296" s="50"/>
      <c r="K296" s="50"/>
      <c r="L296" s="50"/>
      <c r="M296" s="50"/>
      <c r="N296" s="152"/>
      <c r="O296" s="197"/>
      <c r="P296" s="197"/>
      <c r="Q296" s="197"/>
      <c r="R296" s="197"/>
      <c r="S296" s="197"/>
      <c r="T296" s="197"/>
      <c r="U296" s="197"/>
      <c r="V296" s="197"/>
      <c r="W296" s="197"/>
      <c r="X296" s="197"/>
      <c r="Y296" s="197"/>
      <c r="Z296" s="197"/>
    </row>
    <row r="297" ht="15.75" customHeight="1">
      <c r="A297" s="180"/>
      <c r="B297" s="197"/>
      <c r="C297" s="197"/>
      <c r="D297" s="197"/>
      <c r="E297" s="197"/>
      <c r="F297" s="197"/>
      <c r="G297" s="197"/>
      <c r="H297" s="197"/>
      <c r="I297" s="152"/>
      <c r="J297" s="50"/>
      <c r="K297" s="50"/>
      <c r="L297" s="50"/>
      <c r="M297" s="50"/>
      <c r="N297" s="152"/>
      <c r="O297" s="197"/>
      <c r="P297" s="197"/>
      <c r="Q297" s="197"/>
      <c r="R297" s="197"/>
      <c r="S297" s="197"/>
      <c r="T297" s="197"/>
      <c r="U297" s="197"/>
      <c r="V297" s="197"/>
      <c r="W297" s="197"/>
      <c r="X297" s="197"/>
      <c r="Y297" s="197"/>
      <c r="Z297" s="197"/>
    </row>
    <row r="298" ht="15.75" customHeight="1">
      <c r="A298" s="180"/>
      <c r="B298" s="197"/>
      <c r="C298" s="197"/>
      <c r="D298" s="197"/>
      <c r="E298" s="197"/>
      <c r="F298" s="197"/>
      <c r="G298" s="197"/>
      <c r="H298" s="169"/>
      <c r="I298" s="152"/>
      <c r="J298" s="50"/>
      <c r="K298" s="50"/>
      <c r="L298" s="50"/>
      <c r="M298" s="50"/>
      <c r="N298" s="152"/>
      <c r="O298" s="197"/>
      <c r="P298" s="197"/>
      <c r="Q298" s="197"/>
      <c r="R298" s="197"/>
      <c r="S298" s="197"/>
      <c r="T298" s="197"/>
      <c r="U298" s="197"/>
      <c r="V298" s="197"/>
      <c r="W298" s="197"/>
      <c r="X298" s="197"/>
      <c r="Y298" s="197"/>
      <c r="Z298" s="197"/>
    </row>
    <row r="299" ht="15.75" customHeight="1">
      <c r="A299" s="180"/>
      <c r="B299" s="197"/>
      <c r="C299" s="197"/>
      <c r="D299" s="197"/>
      <c r="E299" s="197"/>
      <c r="F299" s="197"/>
      <c r="G299" s="197"/>
      <c r="H299" s="169"/>
      <c r="I299" s="152"/>
      <c r="J299" s="50"/>
      <c r="K299" s="50"/>
      <c r="L299" s="50"/>
      <c r="M299" s="50"/>
      <c r="N299" s="152"/>
      <c r="O299" s="197"/>
      <c r="P299" s="197"/>
      <c r="Q299" s="197"/>
      <c r="R299" s="197"/>
      <c r="S299" s="197"/>
      <c r="T299" s="197"/>
      <c r="U299" s="197"/>
      <c r="V299" s="197"/>
      <c r="W299" s="197"/>
      <c r="X299" s="197"/>
      <c r="Y299" s="197"/>
      <c r="Z299" s="197"/>
    </row>
    <row r="300" ht="15.75" customHeight="1">
      <c r="A300" s="180"/>
      <c r="B300" s="197"/>
      <c r="C300" s="197"/>
      <c r="D300" s="197"/>
      <c r="E300" s="197"/>
      <c r="F300" s="197"/>
      <c r="G300" s="197"/>
      <c r="H300" s="197"/>
      <c r="I300" s="152"/>
      <c r="J300" s="50"/>
      <c r="K300" s="50"/>
      <c r="L300" s="50"/>
      <c r="M300" s="50"/>
      <c r="N300" s="152"/>
      <c r="O300" s="197"/>
      <c r="P300" s="197"/>
      <c r="Q300" s="197"/>
      <c r="R300" s="197"/>
      <c r="S300" s="197"/>
      <c r="T300" s="197"/>
      <c r="U300" s="197"/>
      <c r="V300" s="197"/>
      <c r="W300" s="197"/>
      <c r="X300" s="197"/>
      <c r="Y300" s="197"/>
      <c r="Z300" s="197"/>
    </row>
    <row r="301" ht="15.75" customHeight="1">
      <c r="A301" s="180"/>
      <c r="B301" s="197"/>
      <c r="C301" s="197"/>
      <c r="D301" s="197"/>
      <c r="E301" s="197"/>
      <c r="F301" s="197"/>
      <c r="G301" s="197"/>
      <c r="H301" s="169"/>
      <c r="I301" s="152"/>
      <c r="J301" s="50"/>
      <c r="K301" s="50"/>
      <c r="L301" s="50"/>
      <c r="M301" s="50"/>
      <c r="N301" s="152"/>
      <c r="O301" s="197"/>
      <c r="P301" s="197"/>
      <c r="Q301" s="197"/>
      <c r="R301" s="197"/>
      <c r="S301" s="197"/>
      <c r="T301" s="197"/>
      <c r="U301" s="197"/>
      <c r="V301" s="197"/>
      <c r="W301" s="197"/>
      <c r="X301" s="197"/>
      <c r="Y301" s="197"/>
      <c r="Z301" s="197"/>
    </row>
    <row r="302" ht="15.75" customHeight="1">
      <c r="A302" s="180"/>
      <c r="B302" s="197"/>
      <c r="C302" s="197"/>
      <c r="D302" s="197"/>
      <c r="E302" s="197"/>
      <c r="F302" s="197"/>
      <c r="G302" s="197"/>
      <c r="H302" s="197"/>
      <c r="I302" s="152"/>
      <c r="J302" s="50"/>
      <c r="K302" s="50"/>
      <c r="L302" s="50"/>
      <c r="M302" s="50"/>
      <c r="N302" s="152"/>
      <c r="O302" s="197"/>
      <c r="P302" s="197"/>
      <c r="Q302" s="197"/>
      <c r="R302" s="197"/>
      <c r="S302" s="197"/>
      <c r="T302" s="197"/>
      <c r="U302" s="197"/>
      <c r="V302" s="197"/>
      <c r="W302" s="197"/>
      <c r="X302" s="197"/>
      <c r="Y302" s="197"/>
      <c r="Z302" s="197"/>
    </row>
    <row r="303" ht="15.75" customHeight="1">
      <c r="A303" s="180"/>
      <c r="B303" s="197"/>
      <c r="C303" s="197"/>
      <c r="D303" s="197"/>
      <c r="E303" s="197"/>
      <c r="F303" s="197"/>
      <c r="G303" s="197"/>
      <c r="H303" s="197"/>
      <c r="I303" s="152"/>
      <c r="J303" s="50"/>
      <c r="K303" s="50"/>
      <c r="L303" s="50"/>
      <c r="M303" s="50"/>
      <c r="N303" s="152"/>
      <c r="O303" s="197"/>
      <c r="P303" s="197"/>
      <c r="Q303" s="197"/>
      <c r="R303" s="197"/>
      <c r="S303" s="197"/>
      <c r="T303" s="197"/>
      <c r="U303" s="197"/>
      <c r="V303" s="197"/>
      <c r="W303" s="197"/>
      <c r="X303" s="197"/>
      <c r="Y303" s="197"/>
      <c r="Z303" s="197"/>
    </row>
    <row r="304" ht="15.75" customHeight="1">
      <c r="A304" s="180"/>
      <c r="B304" s="197"/>
      <c r="C304" s="197"/>
      <c r="D304" s="197"/>
      <c r="E304" s="197"/>
      <c r="F304" s="197"/>
      <c r="G304" s="197"/>
      <c r="H304" s="169"/>
      <c r="I304" s="152"/>
      <c r="J304" s="50"/>
      <c r="K304" s="50"/>
      <c r="L304" s="50"/>
      <c r="M304" s="50"/>
      <c r="N304" s="152"/>
      <c r="O304" s="197"/>
      <c r="P304" s="197"/>
      <c r="Q304" s="197"/>
      <c r="R304" s="197"/>
      <c r="S304" s="197"/>
      <c r="T304" s="197"/>
      <c r="U304" s="197"/>
      <c r="V304" s="197"/>
      <c r="W304" s="197"/>
      <c r="X304" s="197"/>
      <c r="Y304" s="197"/>
      <c r="Z304" s="197"/>
    </row>
    <row r="305" ht="15.75" customHeight="1">
      <c r="A305" s="180"/>
      <c r="B305" s="197"/>
      <c r="C305" s="197"/>
      <c r="D305" s="197"/>
      <c r="E305" s="197"/>
      <c r="F305" s="197"/>
      <c r="G305" s="197"/>
      <c r="H305" s="197"/>
      <c r="I305" s="152"/>
      <c r="J305" s="50"/>
      <c r="K305" s="50"/>
      <c r="L305" s="50"/>
      <c r="M305" s="50"/>
      <c r="N305" s="152"/>
      <c r="O305" s="197"/>
      <c r="P305" s="197"/>
      <c r="Q305" s="197"/>
      <c r="R305" s="197"/>
      <c r="S305" s="197"/>
      <c r="T305" s="197"/>
      <c r="U305" s="197"/>
      <c r="V305" s="197"/>
      <c r="W305" s="197"/>
      <c r="X305" s="197"/>
      <c r="Y305" s="197"/>
      <c r="Z305" s="197"/>
    </row>
    <row r="306" ht="15.75" customHeight="1">
      <c r="A306" s="180"/>
      <c r="B306" s="197"/>
      <c r="C306" s="197"/>
      <c r="D306" s="197"/>
      <c r="E306" s="197"/>
      <c r="F306" s="197"/>
      <c r="G306" s="197"/>
      <c r="H306" s="169"/>
      <c r="I306" s="152"/>
      <c r="J306" s="50"/>
      <c r="K306" s="50"/>
      <c r="L306" s="50"/>
      <c r="M306" s="50"/>
      <c r="N306" s="152"/>
      <c r="O306" s="197"/>
      <c r="P306" s="197"/>
      <c r="Q306" s="197"/>
      <c r="R306" s="197"/>
      <c r="S306" s="197"/>
      <c r="T306" s="197"/>
      <c r="U306" s="197"/>
      <c r="V306" s="197"/>
      <c r="W306" s="197"/>
      <c r="X306" s="197"/>
      <c r="Y306" s="197"/>
      <c r="Z306" s="197"/>
    </row>
    <row r="307" ht="15.75" customHeight="1">
      <c r="A307" s="180"/>
      <c r="B307" s="197"/>
      <c r="C307" s="197"/>
      <c r="D307" s="197"/>
      <c r="E307" s="197"/>
      <c r="F307" s="197"/>
      <c r="G307" s="197"/>
      <c r="H307" s="169"/>
      <c r="I307" s="152"/>
      <c r="J307" s="50"/>
      <c r="K307" s="50"/>
      <c r="L307" s="50"/>
      <c r="M307" s="50"/>
      <c r="N307" s="152"/>
      <c r="O307" s="197"/>
      <c r="P307" s="197"/>
      <c r="Q307" s="197"/>
      <c r="R307" s="197"/>
      <c r="S307" s="197"/>
      <c r="T307" s="197"/>
      <c r="U307" s="197"/>
      <c r="V307" s="197"/>
      <c r="W307" s="197"/>
      <c r="X307" s="197"/>
      <c r="Y307" s="197"/>
      <c r="Z307" s="197"/>
    </row>
    <row r="308" ht="15.75" customHeight="1">
      <c r="A308" s="180"/>
      <c r="B308" s="197"/>
      <c r="C308" s="197"/>
      <c r="D308" s="197"/>
      <c r="E308" s="197"/>
      <c r="F308" s="197"/>
      <c r="G308" s="197"/>
      <c r="H308" s="197"/>
      <c r="I308" s="152"/>
      <c r="J308" s="50"/>
      <c r="K308" s="50"/>
      <c r="L308" s="50"/>
      <c r="M308" s="50"/>
      <c r="N308" s="152"/>
      <c r="O308" s="197"/>
      <c r="P308" s="197"/>
      <c r="Q308" s="197"/>
      <c r="R308" s="197"/>
      <c r="S308" s="197"/>
      <c r="T308" s="197"/>
      <c r="U308" s="197"/>
      <c r="V308" s="197"/>
      <c r="W308" s="197"/>
      <c r="X308" s="197"/>
      <c r="Y308" s="197"/>
      <c r="Z308" s="197"/>
    </row>
    <row r="309" ht="15.75" customHeight="1">
      <c r="A309" s="180"/>
      <c r="B309" s="197"/>
      <c r="C309" s="197"/>
      <c r="D309" s="197"/>
      <c r="E309" s="197"/>
      <c r="F309" s="197"/>
      <c r="G309" s="197"/>
      <c r="H309" s="197"/>
      <c r="I309" s="152"/>
      <c r="J309" s="50"/>
      <c r="K309" s="50"/>
      <c r="L309" s="50"/>
      <c r="M309" s="50"/>
      <c r="N309" s="152"/>
      <c r="O309" s="197"/>
      <c r="P309" s="197"/>
      <c r="Q309" s="197"/>
      <c r="R309" s="197"/>
      <c r="S309" s="197"/>
      <c r="T309" s="197"/>
      <c r="U309" s="197"/>
      <c r="V309" s="197"/>
      <c r="W309" s="197"/>
      <c r="X309" s="197"/>
      <c r="Y309" s="197"/>
      <c r="Z309" s="197"/>
    </row>
    <row r="310" ht="15.75" customHeight="1">
      <c r="A310" s="180"/>
      <c r="B310" s="197"/>
      <c r="C310" s="197"/>
      <c r="D310" s="197"/>
      <c r="E310" s="197"/>
      <c r="F310" s="197"/>
      <c r="G310" s="197"/>
      <c r="H310" s="169"/>
      <c r="I310" s="152"/>
      <c r="J310" s="50"/>
      <c r="K310" s="50"/>
      <c r="L310" s="50"/>
      <c r="M310" s="50"/>
      <c r="N310" s="152"/>
      <c r="O310" s="197"/>
      <c r="P310" s="197"/>
      <c r="Q310" s="197"/>
      <c r="R310" s="197"/>
      <c r="S310" s="197"/>
      <c r="T310" s="197"/>
      <c r="U310" s="197"/>
      <c r="V310" s="197"/>
      <c r="W310" s="197"/>
      <c r="X310" s="197"/>
      <c r="Y310" s="197"/>
      <c r="Z310" s="197"/>
    </row>
    <row r="311" ht="15.75" customHeight="1">
      <c r="A311" s="180"/>
      <c r="B311" s="197"/>
      <c r="C311" s="197"/>
      <c r="D311" s="197"/>
      <c r="E311" s="197"/>
      <c r="F311" s="197"/>
      <c r="G311" s="197"/>
      <c r="H311" s="197"/>
      <c r="I311" s="152"/>
      <c r="J311" s="50"/>
      <c r="K311" s="50"/>
      <c r="L311" s="50"/>
      <c r="M311" s="50"/>
      <c r="N311" s="152"/>
      <c r="O311" s="197"/>
      <c r="P311" s="197"/>
      <c r="Q311" s="197"/>
      <c r="R311" s="197"/>
      <c r="S311" s="197"/>
      <c r="T311" s="197"/>
      <c r="U311" s="197"/>
      <c r="V311" s="197"/>
      <c r="W311" s="197"/>
      <c r="X311" s="197"/>
      <c r="Y311" s="197"/>
      <c r="Z311" s="197"/>
    </row>
    <row r="312" ht="15.75" customHeight="1">
      <c r="A312" s="180"/>
      <c r="B312" s="197"/>
      <c r="C312" s="197"/>
      <c r="D312" s="197"/>
      <c r="E312" s="197"/>
      <c r="F312" s="197"/>
      <c r="G312" s="197"/>
      <c r="H312" s="169"/>
      <c r="I312" s="152"/>
      <c r="J312" s="50"/>
      <c r="K312" s="50"/>
      <c r="L312" s="50"/>
      <c r="M312" s="50"/>
      <c r="N312" s="152"/>
      <c r="O312" s="197"/>
      <c r="P312" s="197"/>
      <c r="Q312" s="197"/>
      <c r="R312" s="197"/>
      <c r="S312" s="197"/>
      <c r="T312" s="197"/>
      <c r="U312" s="197"/>
      <c r="V312" s="197"/>
      <c r="W312" s="197"/>
      <c r="X312" s="197"/>
      <c r="Y312" s="197"/>
      <c r="Z312" s="197"/>
    </row>
    <row r="313" ht="15.75" customHeight="1">
      <c r="A313" s="180"/>
      <c r="B313" s="197"/>
      <c r="C313" s="197"/>
      <c r="D313" s="197"/>
      <c r="E313" s="197"/>
      <c r="F313" s="197"/>
      <c r="G313" s="197"/>
      <c r="H313" s="169"/>
      <c r="I313" s="152"/>
      <c r="J313" s="50"/>
      <c r="K313" s="50"/>
      <c r="L313" s="50"/>
      <c r="M313" s="50"/>
      <c r="N313" s="152"/>
      <c r="O313" s="197"/>
      <c r="P313" s="197"/>
      <c r="Q313" s="197"/>
      <c r="R313" s="197"/>
      <c r="S313" s="197"/>
      <c r="T313" s="197"/>
      <c r="U313" s="197"/>
      <c r="V313" s="197"/>
      <c r="W313" s="197"/>
      <c r="X313" s="197"/>
      <c r="Y313" s="197"/>
      <c r="Z313" s="197"/>
    </row>
    <row r="314" ht="15.75" customHeight="1">
      <c r="A314" s="180"/>
      <c r="B314" s="197"/>
      <c r="C314" s="197"/>
      <c r="D314" s="197"/>
      <c r="E314" s="197"/>
      <c r="F314" s="197"/>
      <c r="G314" s="197"/>
      <c r="H314" s="197"/>
      <c r="I314" s="152"/>
      <c r="J314" s="50"/>
      <c r="K314" s="50"/>
      <c r="L314" s="50"/>
      <c r="M314" s="50"/>
      <c r="N314" s="152"/>
      <c r="O314" s="197"/>
      <c r="P314" s="197"/>
      <c r="Q314" s="197"/>
      <c r="R314" s="197"/>
      <c r="S314" s="197"/>
      <c r="T314" s="197"/>
      <c r="U314" s="197"/>
      <c r="V314" s="197"/>
      <c r="W314" s="197"/>
      <c r="X314" s="197"/>
      <c r="Y314" s="197"/>
      <c r="Z314" s="197"/>
    </row>
    <row r="315" ht="15.75" customHeight="1">
      <c r="A315" s="180"/>
      <c r="B315" s="197"/>
      <c r="C315" s="197"/>
      <c r="D315" s="197"/>
      <c r="E315" s="197"/>
      <c r="F315" s="197"/>
      <c r="G315" s="197"/>
      <c r="H315" s="169"/>
      <c r="I315" s="152"/>
      <c r="J315" s="50"/>
      <c r="K315" s="50"/>
      <c r="L315" s="50"/>
      <c r="M315" s="50"/>
      <c r="N315" s="152"/>
      <c r="O315" s="197"/>
      <c r="P315" s="197"/>
      <c r="Q315" s="197"/>
      <c r="R315" s="197"/>
      <c r="S315" s="197"/>
      <c r="T315" s="197"/>
      <c r="U315" s="197"/>
      <c r="V315" s="197"/>
      <c r="W315" s="197"/>
      <c r="X315" s="197"/>
      <c r="Y315" s="197"/>
      <c r="Z315" s="197"/>
    </row>
    <row r="316" ht="15.75" customHeight="1">
      <c r="A316" s="180"/>
      <c r="B316" s="197"/>
      <c r="C316" s="197"/>
      <c r="D316" s="197"/>
      <c r="E316" s="197"/>
      <c r="F316" s="197"/>
      <c r="G316" s="197"/>
      <c r="H316" s="169"/>
      <c r="I316" s="152"/>
      <c r="J316" s="50"/>
      <c r="K316" s="50"/>
      <c r="L316" s="50"/>
      <c r="M316" s="50"/>
      <c r="N316" s="152"/>
      <c r="O316" s="197"/>
      <c r="P316" s="197"/>
      <c r="Q316" s="197"/>
      <c r="R316" s="197"/>
      <c r="S316" s="197"/>
      <c r="T316" s="197"/>
      <c r="U316" s="197"/>
      <c r="V316" s="197"/>
      <c r="W316" s="197"/>
      <c r="X316" s="197"/>
      <c r="Y316" s="197"/>
      <c r="Z316" s="197"/>
    </row>
    <row r="317" ht="15.75" customHeight="1">
      <c r="A317" s="180"/>
      <c r="B317" s="197"/>
      <c r="C317" s="197"/>
      <c r="D317" s="197"/>
      <c r="E317" s="197"/>
      <c r="F317" s="197"/>
      <c r="G317" s="197"/>
      <c r="H317" s="169"/>
      <c r="I317" s="152"/>
      <c r="J317" s="50"/>
      <c r="K317" s="50"/>
      <c r="L317" s="50"/>
      <c r="M317" s="50"/>
      <c r="N317" s="152"/>
      <c r="O317" s="197"/>
      <c r="P317" s="197"/>
      <c r="Q317" s="197"/>
      <c r="R317" s="197"/>
      <c r="S317" s="197"/>
      <c r="T317" s="197"/>
      <c r="U317" s="197"/>
      <c r="V317" s="197"/>
      <c r="W317" s="197"/>
      <c r="X317" s="197"/>
      <c r="Y317" s="197"/>
      <c r="Z317" s="197"/>
    </row>
    <row r="318" ht="15.75" customHeight="1">
      <c r="A318" s="180"/>
      <c r="B318" s="197"/>
      <c r="C318" s="197"/>
      <c r="D318" s="197"/>
      <c r="E318" s="197"/>
      <c r="F318" s="197"/>
      <c r="G318" s="197"/>
      <c r="H318" s="169"/>
      <c r="I318" s="152"/>
      <c r="J318" s="50"/>
      <c r="K318" s="50"/>
      <c r="L318" s="50"/>
      <c r="M318" s="50"/>
      <c r="N318" s="152"/>
      <c r="O318" s="197"/>
      <c r="P318" s="197"/>
      <c r="Q318" s="197"/>
      <c r="R318" s="197"/>
      <c r="S318" s="197"/>
      <c r="T318" s="197"/>
      <c r="U318" s="197"/>
      <c r="V318" s="197"/>
      <c r="W318" s="197"/>
      <c r="X318" s="197"/>
      <c r="Y318" s="197"/>
      <c r="Z318" s="197"/>
    </row>
    <row r="319" ht="15.75" customHeight="1">
      <c r="A319" s="180"/>
      <c r="B319" s="197"/>
      <c r="C319" s="197"/>
      <c r="D319" s="197"/>
      <c r="E319" s="197"/>
      <c r="F319" s="197"/>
      <c r="G319" s="197"/>
      <c r="H319" s="169"/>
      <c r="I319" s="152"/>
      <c r="J319" s="50"/>
      <c r="K319" s="50"/>
      <c r="L319" s="50"/>
      <c r="M319" s="50"/>
      <c r="N319" s="152"/>
      <c r="O319" s="197"/>
      <c r="P319" s="197"/>
      <c r="Q319" s="197"/>
      <c r="R319" s="197"/>
      <c r="S319" s="197"/>
      <c r="T319" s="197"/>
      <c r="U319" s="197"/>
      <c r="V319" s="197"/>
      <c r="W319" s="197"/>
      <c r="X319" s="197"/>
      <c r="Y319" s="197"/>
      <c r="Z319" s="197"/>
    </row>
    <row r="320" ht="15.75" customHeight="1">
      <c r="A320" s="180"/>
      <c r="B320" s="197"/>
      <c r="C320" s="197"/>
      <c r="D320" s="197"/>
      <c r="E320" s="197"/>
      <c r="F320" s="197"/>
      <c r="G320" s="197"/>
      <c r="H320" s="169"/>
      <c r="I320" s="152"/>
      <c r="J320" s="50"/>
      <c r="K320" s="50"/>
      <c r="L320" s="50"/>
      <c r="M320" s="50"/>
      <c r="N320" s="152"/>
      <c r="O320" s="197"/>
      <c r="P320" s="197"/>
      <c r="Q320" s="197"/>
      <c r="R320" s="197"/>
      <c r="S320" s="197"/>
      <c r="T320" s="197"/>
      <c r="U320" s="197"/>
      <c r="V320" s="197"/>
      <c r="W320" s="197"/>
      <c r="X320" s="197"/>
      <c r="Y320" s="197"/>
      <c r="Z320" s="197"/>
    </row>
    <row r="321" ht="15.75" customHeight="1">
      <c r="A321" s="180"/>
      <c r="B321" s="197"/>
      <c r="C321" s="197"/>
      <c r="D321" s="197"/>
      <c r="E321" s="197"/>
      <c r="F321" s="197"/>
      <c r="G321" s="197"/>
      <c r="H321" s="169"/>
      <c r="I321" s="152"/>
      <c r="J321" s="50"/>
      <c r="K321" s="50"/>
      <c r="L321" s="50"/>
      <c r="M321" s="50"/>
      <c r="N321" s="152"/>
      <c r="O321" s="197"/>
      <c r="P321" s="197"/>
      <c r="Q321" s="197"/>
      <c r="R321" s="197"/>
      <c r="S321" s="197"/>
      <c r="T321" s="197"/>
      <c r="U321" s="197"/>
      <c r="V321" s="197"/>
      <c r="W321" s="197"/>
      <c r="X321" s="197"/>
      <c r="Y321" s="197"/>
      <c r="Z321" s="197"/>
    </row>
    <row r="322" ht="15.75" customHeight="1">
      <c r="A322" s="180"/>
      <c r="B322" s="197"/>
      <c r="C322" s="197"/>
      <c r="D322" s="197"/>
      <c r="E322" s="197"/>
      <c r="F322" s="197"/>
      <c r="G322" s="197"/>
      <c r="H322" s="197"/>
      <c r="I322" s="152"/>
      <c r="J322" s="50"/>
      <c r="K322" s="50"/>
      <c r="L322" s="50"/>
      <c r="M322" s="50"/>
      <c r="N322" s="152"/>
      <c r="O322" s="197"/>
      <c r="P322" s="197"/>
      <c r="Q322" s="197"/>
      <c r="R322" s="197"/>
      <c r="S322" s="197"/>
      <c r="T322" s="197"/>
      <c r="U322" s="197"/>
      <c r="V322" s="197"/>
      <c r="W322" s="197"/>
      <c r="X322" s="197"/>
      <c r="Y322" s="197"/>
      <c r="Z322" s="197"/>
    </row>
    <row r="323" ht="15.75" customHeight="1">
      <c r="A323" s="180"/>
      <c r="B323" s="197"/>
      <c r="C323" s="197"/>
      <c r="D323" s="197"/>
      <c r="E323" s="197"/>
      <c r="F323" s="197"/>
      <c r="G323" s="197"/>
      <c r="H323" s="169"/>
      <c r="I323" s="152"/>
      <c r="J323" s="50"/>
      <c r="K323" s="50"/>
      <c r="L323" s="50"/>
      <c r="M323" s="50"/>
      <c r="N323" s="152"/>
      <c r="O323" s="197"/>
      <c r="P323" s="197"/>
      <c r="Q323" s="197"/>
      <c r="R323" s="197"/>
      <c r="S323" s="197"/>
      <c r="T323" s="197"/>
      <c r="U323" s="197"/>
      <c r="V323" s="197"/>
      <c r="W323" s="197"/>
      <c r="X323" s="197"/>
      <c r="Y323" s="197"/>
      <c r="Z323" s="197"/>
    </row>
    <row r="324" ht="15.75" customHeight="1">
      <c r="A324" s="180"/>
      <c r="B324" s="197"/>
      <c r="C324" s="197"/>
      <c r="D324" s="197"/>
      <c r="E324" s="197"/>
      <c r="F324" s="197"/>
      <c r="G324" s="197"/>
      <c r="H324" s="169"/>
      <c r="I324" s="152"/>
      <c r="J324" s="50"/>
      <c r="K324" s="50"/>
      <c r="L324" s="50"/>
      <c r="M324" s="50"/>
      <c r="N324" s="152"/>
      <c r="O324" s="197"/>
      <c r="P324" s="197"/>
      <c r="Q324" s="197"/>
      <c r="R324" s="197"/>
      <c r="S324" s="197"/>
      <c r="T324" s="197"/>
      <c r="U324" s="197"/>
      <c r="V324" s="197"/>
      <c r="W324" s="197"/>
      <c r="X324" s="197"/>
      <c r="Y324" s="197"/>
      <c r="Z324" s="197"/>
    </row>
    <row r="325" ht="15.75" customHeight="1">
      <c r="A325" s="180"/>
      <c r="B325" s="197"/>
      <c r="C325" s="197"/>
      <c r="D325" s="197"/>
      <c r="E325" s="197"/>
      <c r="F325" s="197"/>
      <c r="G325" s="197"/>
      <c r="H325" s="169"/>
      <c r="I325" s="152"/>
      <c r="J325" s="50"/>
      <c r="K325" s="50"/>
      <c r="L325" s="50"/>
      <c r="M325" s="50"/>
      <c r="N325" s="152"/>
      <c r="O325" s="197"/>
      <c r="P325" s="197"/>
      <c r="Q325" s="197"/>
      <c r="R325" s="197"/>
      <c r="S325" s="197"/>
      <c r="T325" s="197"/>
      <c r="U325" s="197"/>
      <c r="V325" s="197"/>
      <c r="W325" s="197"/>
      <c r="X325" s="197"/>
      <c r="Y325" s="197"/>
      <c r="Z325" s="197"/>
    </row>
    <row r="326" ht="15.75" customHeight="1">
      <c r="A326" s="180"/>
      <c r="B326" s="197"/>
      <c r="C326" s="197"/>
      <c r="D326" s="197"/>
      <c r="E326" s="197"/>
      <c r="F326" s="197"/>
      <c r="G326" s="197"/>
      <c r="H326" s="169"/>
      <c r="I326" s="152"/>
      <c r="J326" s="50"/>
      <c r="K326" s="50"/>
      <c r="L326" s="50"/>
      <c r="M326" s="50"/>
      <c r="N326" s="152"/>
      <c r="O326" s="197"/>
      <c r="P326" s="197"/>
      <c r="Q326" s="197"/>
      <c r="R326" s="197"/>
      <c r="S326" s="197"/>
      <c r="T326" s="197"/>
      <c r="U326" s="197"/>
      <c r="V326" s="197"/>
      <c r="W326" s="197"/>
      <c r="X326" s="197"/>
      <c r="Y326" s="197"/>
      <c r="Z326" s="197"/>
    </row>
    <row r="327" ht="15.75" customHeight="1">
      <c r="A327" s="180"/>
      <c r="B327" s="197"/>
      <c r="C327" s="197"/>
      <c r="D327" s="197"/>
      <c r="E327" s="197"/>
      <c r="F327" s="197"/>
      <c r="G327" s="197"/>
      <c r="H327" s="169"/>
      <c r="I327" s="152"/>
      <c r="J327" s="50"/>
      <c r="K327" s="50"/>
      <c r="L327" s="50"/>
      <c r="M327" s="50"/>
      <c r="N327" s="152"/>
      <c r="O327" s="197"/>
      <c r="P327" s="197"/>
      <c r="Q327" s="197"/>
      <c r="R327" s="197"/>
      <c r="S327" s="197"/>
      <c r="T327" s="197"/>
      <c r="U327" s="197"/>
      <c r="V327" s="197"/>
      <c r="W327" s="197"/>
      <c r="X327" s="197"/>
      <c r="Y327" s="197"/>
      <c r="Z327" s="197"/>
    </row>
    <row r="328" ht="15.75" customHeight="1">
      <c r="A328" s="180"/>
      <c r="B328" s="197"/>
      <c r="C328" s="197"/>
      <c r="D328" s="197"/>
      <c r="E328" s="197"/>
      <c r="F328" s="197"/>
      <c r="G328" s="197"/>
      <c r="H328" s="169"/>
      <c r="I328" s="152"/>
      <c r="J328" s="50"/>
      <c r="K328" s="50"/>
      <c r="L328" s="50"/>
      <c r="M328" s="50"/>
      <c r="N328" s="152"/>
      <c r="O328" s="197"/>
      <c r="P328" s="197"/>
      <c r="Q328" s="197"/>
      <c r="R328" s="197"/>
      <c r="S328" s="197"/>
      <c r="T328" s="197"/>
      <c r="U328" s="197"/>
      <c r="V328" s="197"/>
      <c r="W328" s="197"/>
      <c r="X328" s="197"/>
      <c r="Y328" s="197"/>
      <c r="Z328" s="197"/>
    </row>
    <row r="329" ht="15.75" customHeight="1">
      <c r="A329" s="180"/>
      <c r="B329" s="197"/>
      <c r="C329" s="197"/>
      <c r="D329" s="197"/>
      <c r="E329" s="197"/>
      <c r="F329" s="197"/>
      <c r="G329" s="197"/>
      <c r="H329" s="169"/>
      <c r="I329" s="152"/>
      <c r="J329" s="50"/>
      <c r="K329" s="50"/>
      <c r="L329" s="50"/>
      <c r="M329" s="50"/>
      <c r="N329" s="152"/>
      <c r="O329" s="197"/>
      <c r="P329" s="197"/>
      <c r="Q329" s="197"/>
      <c r="R329" s="197"/>
      <c r="S329" s="197"/>
      <c r="T329" s="197"/>
      <c r="U329" s="197"/>
      <c r="V329" s="197"/>
      <c r="W329" s="197"/>
      <c r="X329" s="197"/>
      <c r="Y329" s="197"/>
      <c r="Z329" s="197"/>
    </row>
    <row r="330" ht="15.75" customHeight="1">
      <c r="A330" s="180"/>
      <c r="B330" s="197"/>
      <c r="C330" s="197"/>
      <c r="D330" s="197"/>
      <c r="E330" s="197"/>
      <c r="F330" s="197"/>
      <c r="G330" s="197"/>
      <c r="H330" s="169"/>
      <c r="I330" s="152"/>
      <c r="J330" s="50"/>
      <c r="K330" s="50"/>
      <c r="L330" s="50"/>
      <c r="M330" s="50"/>
      <c r="N330" s="152"/>
      <c r="O330" s="197"/>
      <c r="P330" s="197"/>
      <c r="Q330" s="197"/>
      <c r="R330" s="197"/>
      <c r="S330" s="197"/>
      <c r="T330" s="197"/>
      <c r="U330" s="197"/>
      <c r="V330" s="197"/>
      <c r="W330" s="197"/>
      <c r="X330" s="197"/>
      <c r="Y330" s="197"/>
      <c r="Z330" s="197"/>
    </row>
    <row r="331" ht="15.75" customHeight="1">
      <c r="A331" s="180"/>
      <c r="B331" s="197"/>
      <c r="C331" s="197"/>
      <c r="D331" s="197"/>
      <c r="E331" s="197"/>
      <c r="F331" s="197"/>
      <c r="G331" s="197"/>
      <c r="H331" s="197"/>
      <c r="I331" s="152"/>
      <c r="J331" s="50"/>
      <c r="K331" s="50"/>
      <c r="L331" s="50"/>
      <c r="M331" s="50"/>
      <c r="N331" s="152"/>
      <c r="O331" s="197"/>
      <c r="P331" s="197"/>
      <c r="Q331" s="197"/>
      <c r="R331" s="197"/>
      <c r="S331" s="197"/>
      <c r="T331" s="197"/>
      <c r="U331" s="197"/>
      <c r="V331" s="197"/>
      <c r="W331" s="197"/>
      <c r="X331" s="197"/>
      <c r="Y331" s="197"/>
      <c r="Z331" s="197"/>
    </row>
    <row r="332" ht="15.75" customHeight="1">
      <c r="A332" s="180"/>
      <c r="B332" s="197"/>
      <c r="C332" s="197"/>
      <c r="D332" s="197"/>
      <c r="E332" s="197"/>
      <c r="F332" s="197"/>
      <c r="G332" s="197"/>
      <c r="H332" s="197"/>
      <c r="I332" s="152"/>
      <c r="J332" s="50"/>
      <c r="K332" s="50"/>
      <c r="L332" s="50"/>
      <c r="M332" s="50"/>
      <c r="N332" s="152"/>
      <c r="O332" s="197"/>
      <c r="P332" s="197"/>
      <c r="Q332" s="197"/>
      <c r="R332" s="197"/>
      <c r="S332" s="197"/>
      <c r="T332" s="197"/>
      <c r="U332" s="197"/>
      <c r="V332" s="197"/>
      <c r="W332" s="197"/>
      <c r="X332" s="197"/>
      <c r="Y332" s="197"/>
      <c r="Z332" s="197"/>
    </row>
    <row r="333" ht="15.75" customHeight="1">
      <c r="A333" s="180"/>
      <c r="B333" s="197"/>
      <c r="C333" s="197"/>
      <c r="D333" s="197"/>
      <c r="E333" s="197"/>
      <c r="F333" s="197"/>
      <c r="G333" s="197"/>
      <c r="H333" s="197"/>
      <c r="I333" s="152"/>
      <c r="J333" s="50"/>
      <c r="K333" s="50"/>
      <c r="L333" s="50"/>
      <c r="M333" s="50"/>
      <c r="N333" s="152"/>
      <c r="O333" s="197"/>
      <c r="P333" s="197"/>
      <c r="Q333" s="197"/>
      <c r="R333" s="197"/>
      <c r="S333" s="197"/>
      <c r="T333" s="197"/>
      <c r="U333" s="197"/>
      <c r="V333" s="197"/>
      <c r="W333" s="197"/>
      <c r="X333" s="197"/>
      <c r="Y333" s="197"/>
      <c r="Z333" s="197"/>
    </row>
    <row r="334" ht="15.75" customHeight="1">
      <c r="A334" s="180"/>
      <c r="B334" s="197"/>
      <c r="C334" s="197"/>
      <c r="D334" s="197"/>
      <c r="E334" s="197"/>
      <c r="F334" s="197"/>
      <c r="G334" s="197"/>
      <c r="H334" s="169"/>
      <c r="I334" s="152"/>
      <c r="J334" s="50"/>
      <c r="K334" s="50"/>
      <c r="L334" s="50"/>
      <c r="M334" s="50"/>
      <c r="N334" s="152"/>
      <c r="O334" s="197"/>
      <c r="P334" s="197"/>
      <c r="Q334" s="197"/>
      <c r="R334" s="197"/>
      <c r="S334" s="197"/>
      <c r="T334" s="197"/>
      <c r="U334" s="197"/>
      <c r="V334" s="197"/>
      <c r="W334" s="197"/>
      <c r="X334" s="197"/>
      <c r="Y334" s="197"/>
      <c r="Z334" s="197"/>
    </row>
    <row r="335" ht="15.75" customHeight="1">
      <c r="A335" s="180"/>
      <c r="B335" s="197"/>
      <c r="C335" s="197"/>
      <c r="D335" s="197"/>
      <c r="E335" s="197"/>
      <c r="F335" s="197"/>
      <c r="G335" s="197"/>
      <c r="H335" s="169"/>
      <c r="I335" s="152"/>
      <c r="J335" s="50"/>
      <c r="K335" s="50"/>
      <c r="L335" s="50"/>
      <c r="M335" s="50"/>
      <c r="N335" s="152"/>
      <c r="O335" s="197"/>
      <c r="P335" s="197"/>
      <c r="Q335" s="197"/>
      <c r="R335" s="197"/>
      <c r="S335" s="197"/>
      <c r="T335" s="197"/>
      <c r="U335" s="197"/>
      <c r="V335" s="197"/>
      <c r="W335" s="197"/>
      <c r="X335" s="197"/>
      <c r="Y335" s="197"/>
      <c r="Z335" s="197"/>
    </row>
    <row r="336" ht="15.75" customHeight="1">
      <c r="A336" s="180"/>
      <c r="B336" s="197"/>
      <c r="C336" s="197"/>
      <c r="D336" s="197"/>
      <c r="E336" s="197"/>
      <c r="F336" s="197"/>
      <c r="G336" s="197"/>
      <c r="H336" s="197"/>
      <c r="I336" s="152"/>
      <c r="J336" s="50"/>
      <c r="K336" s="50"/>
      <c r="L336" s="50"/>
      <c r="M336" s="50"/>
      <c r="N336" s="152"/>
      <c r="O336" s="197"/>
      <c r="P336" s="197"/>
      <c r="Q336" s="197"/>
      <c r="R336" s="197"/>
      <c r="S336" s="197"/>
      <c r="T336" s="197"/>
      <c r="U336" s="197"/>
      <c r="V336" s="197"/>
      <c r="W336" s="197"/>
      <c r="X336" s="197"/>
      <c r="Y336" s="197"/>
      <c r="Z336" s="197"/>
    </row>
    <row r="337" ht="15.75" customHeight="1">
      <c r="A337" s="180"/>
      <c r="B337" s="197"/>
      <c r="C337" s="197"/>
      <c r="D337" s="197"/>
      <c r="E337" s="197"/>
      <c r="F337" s="197"/>
      <c r="G337" s="197"/>
      <c r="H337" s="169"/>
      <c r="I337" s="152"/>
      <c r="J337" s="50"/>
      <c r="K337" s="50"/>
      <c r="L337" s="50"/>
      <c r="M337" s="50"/>
      <c r="N337" s="152"/>
      <c r="O337" s="197"/>
      <c r="P337" s="197"/>
      <c r="Q337" s="197"/>
      <c r="R337" s="197"/>
      <c r="S337" s="197"/>
      <c r="T337" s="197"/>
      <c r="U337" s="197"/>
      <c r="V337" s="197"/>
      <c r="W337" s="197"/>
      <c r="X337" s="197"/>
      <c r="Y337" s="197"/>
      <c r="Z337" s="197"/>
    </row>
    <row r="338" ht="15.75" customHeight="1">
      <c r="A338" s="180"/>
      <c r="B338" s="197"/>
      <c r="C338" s="197"/>
      <c r="D338" s="197"/>
      <c r="E338" s="197"/>
      <c r="F338" s="197"/>
      <c r="G338" s="197"/>
      <c r="H338" s="169"/>
      <c r="I338" s="152"/>
      <c r="J338" s="50"/>
      <c r="K338" s="50"/>
      <c r="L338" s="50"/>
      <c r="M338" s="50"/>
      <c r="N338" s="152"/>
      <c r="O338" s="197"/>
      <c r="P338" s="197"/>
      <c r="Q338" s="197"/>
      <c r="R338" s="197"/>
      <c r="S338" s="197"/>
      <c r="T338" s="197"/>
      <c r="U338" s="197"/>
      <c r="V338" s="197"/>
      <c r="W338" s="197"/>
      <c r="X338" s="197"/>
      <c r="Y338" s="197"/>
      <c r="Z338" s="197"/>
    </row>
    <row r="339" ht="15.75" customHeight="1">
      <c r="A339" s="180"/>
      <c r="B339" s="197"/>
      <c r="C339" s="197"/>
      <c r="D339" s="197"/>
      <c r="E339" s="197"/>
      <c r="F339" s="197"/>
      <c r="G339" s="197"/>
      <c r="H339" s="169"/>
      <c r="I339" s="152"/>
      <c r="J339" s="50"/>
      <c r="K339" s="50"/>
      <c r="L339" s="50"/>
      <c r="M339" s="50"/>
      <c r="N339" s="152"/>
      <c r="O339" s="197"/>
      <c r="P339" s="197"/>
      <c r="Q339" s="197"/>
      <c r="R339" s="197"/>
      <c r="S339" s="197"/>
      <c r="T339" s="197"/>
      <c r="U339" s="197"/>
      <c r="V339" s="197"/>
      <c r="W339" s="197"/>
      <c r="X339" s="197"/>
      <c r="Y339" s="197"/>
      <c r="Z339" s="197"/>
    </row>
    <row r="340" ht="15.75" customHeight="1">
      <c r="A340" s="180"/>
      <c r="B340" s="197"/>
      <c r="C340" s="197"/>
      <c r="D340" s="197"/>
      <c r="E340" s="197"/>
      <c r="F340" s="197"/>
      <c r="G340" s="197"/>
      <c r="H340" s="169"/>
      <c r="I340" s="152"/>
      <c r="J340" s="50"/>
      <c r="K340" s="50"/>
      <c r="L340" s="50"/>
      <c r="M340" s="50"/>
      <c r="N340" s="152"/>
      <c r="O340" s="197"/>
      <c r="P340" s="197"/>
      <c r="Q340" s="197"/>
      <c r="R340" s="197"/>
      <c r="S340" s="197"/>
      <c r="T340" s="197"/>
      <c r="U340" s="197"/>
      <c r="V340" s="197"/>
      <c r="W340" s="197"/>
      <c r="X340" s="197"/>
      <c r="Y340" s="197"/>
      <c r="Z340" s="197"/>
    </row>
    <row r="341" ht="15.75" customHeight="1">
      <c r="A341" s="180"/>
      <c r="B341" s="197"/>
      <c r="C341" s="197"/>
      <c r="D341" s="197"/>
      <c r="E341" s="197"/>
      <c r="F341" s="197"/>
      <c r="G341" s="197"/>
      <c r="H341" s="169"/>
      <c r="I341" s="152"/>
      <c r="J341" s="50"/>
      <c r="K341" s="50"/>
      <c r="L341" s="50"/>
      <c r="M341" s="50"/>
      <c r="N341" s="152"/>
      <c r="O341" s="197"/>
      <c r="P341" s="197"/>
      <c r="Q341" s="197"/>
      <c r="R341" s="197"/>
      <c r="S341" s="197"/>
      <c r="T341" s="197"/>
      <c r="U341" s="197"/>
      <c r="V341" s="197"/>
      <c r="W341" s="197"/>
      <c r="X341" s="197"/>
      <c r="Y341" s="197"/>
      <c r="Z341" s="197"/>
    </row>
    <row r="342" ht="15.75" customHeight="1">
      <c r="A342" s="180"/>
      <c r="B342" s="197"/>
      <c r="C342" s="197"/>
      <c r="D342" s="197"/>
      <c r="E342" s="197"/>
      <c r="F342" s="197"/>
      <c r="G342" s="197"/>
      <c r="H342" s="169"/>
      <c r="I342" s="152"/>
      <c r="J342" s="50"/>
      <c r="K342" s="50"/>
      <c r="L342" s="50"/>
      <c r="M342" s="50"/>
      <c r="N342" s="152"/>
      <c r="O342" s="197"/>
      <c r="P342" s="197"/>
      <c r="Q342" s="197"/>
      <c r="R342" s="197"/>
      <c r="S342" s="197"/>
      <c r="T342" s="197"/>
      <c r="U342" s="197"/>
      <c r="V342" s="197"/>
      <c r="W342" s="197"/>
      <c r="X342" s="197"/>
      <c r="Y342" s="197"/>
      <c r="Z342" s="197"/>
    </row>
    <row r="343" ht="15.75" customHeight="1">
      <c r="A343" s="180"/>
      <c r="B343" s="197"/>
      <c r="C343" s="197"/>
      <c r="D343" s="197"/>
      <c r="E343" s="197"/>
      <c r="F343" s="197"/>
      <c r="G343" s="197"/>
      <c r="H343" s="197"/>
      <c r="I343" s="152"/>
      <c r="J343" s="50"/>
      <c r="K343" s="50"/>
      <c r="L343" s="50"/>
      <c r="M343" s="50"/>
      <c r="N343" s="152"/>
      <c r="O343" s="197"/>
      <c r="P343" s="197"/>
      <c r="Q343" s="197"/>
      <c r="R343" s="197"/>
      <c r="S343" s="197"/>
      <c r="T343" s="197"/>
      <c r="U343" s="197"/>
      <c r="V343" s="197"/>
      <c r="W343" s="197"/>
      <c r="X343" s="197"/>
      <c r="Y343" s="197"/>
      <c r="Z343" s="197"/>
    </row>
    <row r="344" ht="15.75" customHeight="1">
      <c r="A344" s="180"/>
      <c r="B344" s="197"/>
      <c r="C344" s="197"/>
      <c r="D344" s="197"/>
      <c r="E344" s="197"/>
      <c r="F344" s="197"/>
      <c r="G344" s="197"/>
      <c r="H344" s="169"/>
      <c r="I344" s="152"/>
      <c r="J344" s="50"/>
      <c r="K344" s="50"/>
      <c r="L344" s="50"/>
      <c r="M344" s="50"/>
      <c r="N344" s="152"/>
      <c r="O344" s="197"/>
      <c r="P344" s="197"/>
      <c r="Q344" s="197"/>
      <c r="R344" s="197"/>
      <c r="S344" s="197"/>
      <c r="T344" s="197"/>
      <c r="U344" s="197"/>
      <c r="V344" s="197"/>
      <c r="W344" s="197"/>
      <c r="X344" s="197"/>
      <c r="Y344" s="197"/>
      <c r="Z344" s="197"/>
    </row>
    <row r="345" ht="15.75" customHeight="1">
      <c r="A345" s="180"/>
      <c r="B345" s="197"/>
      <c r="C345" s="197"/>
      <c r="D345" s="197"/>
      <c r="E345" s="197"/>
      <c r="F345" s="197"/>
      <c r="G345" s="197"/>
      <c r="H345" s="197"/>
      <c r="I345" s="152"/>
      <c r="J345" s="50"/>
      <c r="K345" s="50"/>
      <c r="L345" s="50"/>
      <c r="M345" s="50"/>
      <c r="N345" s="152"/>
      <c r="O345" s="197"/>
      <c r="P345" s="197"/>
      <c r="Q345" s="197"/>
      <c r="R345" s="197"/>
      <c r="S345" s="197"/>
      <c r="T345" s="197"/>
      <c r="U345" s="197"/>
      <c r="V345" s="197"/>
      <c r="W345" s="197"/>
      <c r="X345" s="197"/>
      <c r="Y345" s="197"/>
      <c r="Z345" s="197"/>
    </row>
    <row r="346" ht="15.75" customHeight="1">
      <c r="A346" s="180"/>
      <c r="B346" s="197"/>
      <c r="C346" s="197"/>
      <c r="D346" s="197"/>
      <c r="E346" s="197"/>
      <c r="F346" s="197"/>
      <c r="G346" s="197"/>
      <c r="H346" s="169"/>
      <c r="I346" s="152"/>
      <c r="J346" s="50"/>
      <c r="K346" s="50"/>
      <c r="L346" s="50"/>
      <c r="M346" s="50"/>
      <c r="N346" s="152"/>
      <c r="O346" s="197"/>
      <c r="P346" s="197"/>
      <c r="Q346" s="197"/>
      <c r="R346" s="197"/>
      <c r="S346" s="197"/>
      <c r="T346" s="197"/>
      <c r="U346" s="197"/>
      <c r="V346" s="197"/>
      <c r="W346" s="197"/>
      <c r="X346" s="197"/>
      <c r="Y346" s="197"/>
      <c r="Z346" s="197"/>
    </row>
    <row r="347" ht="15.75" customHeight="1">
      <c r="A347" s="180"/>
      <c r="B347" s="197"/>
      <c r="C347" s="197"/>
      <c r="D347" s="197"/>
      <c r="E347" s="197"/>
      <c r="F347" s="197"/>
      <c r="G347" s="197"/>
      <c r="H347" s="169"/>
      <c r="I347" s="152"/>
      <c r="J347" s="50"/>
      <c r="K347" s="50"/>
      <c r="L347" s="50"/>
      <c r="M347" s="50"/>
      <c r="N347" s="152"/>
      <c r="O347" s="197"/>
      <c r="P347" s="197"/>
      <c r="Q347" s="197"/>
      <c r="R347" s="197"/>
      <c r="S347" s="197"/>
      <c r="T347" s="197"/>
      <c r="U347" s="197"/>
      <c r="V347" s="197"/>
      <c r="W347" s="197"/>
      <c r="X347" s="197"/>
      <c r="Y347" s="197"/>
      <c r="Z347" s="197"/>
    </row>
    <row r="348" ht="15.75" customHeight="1">
      <c r="A348" s="180"/>
      <c r="B348" s="197"/>
      <c r="C348" s="197"/>
      <c r="D348" s="197"/>
      <c r="E348" s="197"/>
      <c r="F348" s="197"/>
      <c r="G348" s="197"/>
      <c r="H348" s="169"/>
      <c r="I348" s="152"/>
      <c r="J348" s="50"/>
      <c r="K348" s="50"/>
      <c r="L348" s="50"/>
      <c r="M348" s="50"/>
      <c r="N348" s="152"/>
      <c r="O348" s="197"/>
      <c r="P348" s="197"/>
      <c r="Q348" s="197"/>
      <c r="R348" s="197"/>
      <c r="S348" s="197"/>
      <c r="T348" s="197"/>
      <c r="U348" s="197"/>
      <c r="V348" s="197"/>
      <c r="W348" s="197"/>
      <c r="X348" s="197"/>
      <c r="Y348" s="197"/>
      <c r="Z348" s="197"/>
    </row>
    <row r="349" ht="15.75" customHeight="1">
      <c r="A349" s="180"/>
      <c r="B349" s="197"/>
      <c r="C349" s="197"/>
      <c r="D349" s="197"/>
      <c r="E349" s="197"/>
      <c r="F349" s="197"/>
      <c r="G349" s="197"/>
      <c r="H349" s="197"/>
      <c r="I349" s="152"/>
      <c r="J349" s="50"/>
      <c r="K349" s="50"/>
      <c r="L349" s="50"/>
      <c r="M349" s="50"/>
      <c r="N349" s="152"/>
      <c r="O349" s="197"/>
      <c r="P349" s="197"/>
      <c r="Q349" s="197"/>
      <c r="R349" s="197"/>
      <c r="S349" s="197"/>
      <c r="T349" s="197"/>
      <c r="U349" s="197"/>
      <c r="V349" s="197"/>
      <c r="W349" s="197"/>
      <c r="X349" s="197"/>
      <c r="Y349" s="197"/>
      <c r="Z349" s="197"/>
    </row>
    <row r="350" ht="15.75" customHeight="1">
      <c r="A350" s="180"/>
      <c r="B350" s="197"/>
      <c r="C350" s="197"/>
      <c r="D350" s="197"/>
      <c r="E350" s="197"/>
      <c r="F350" s="197"/>
      <c r="G350" s="197"/>
      <c r="H350" s="169"/>
      <c r="I350" s="152"/>
      <c r="J350" s="50"/>
      <c r="K350" s="50"/>
      <c r="L350" s="50"/>
      <c r="M350" s="50"/>
      <c r="N350" s="152"/>
      <c r="O350" s="197"/>
      <c r="P350" s="197"/>
      <c r="Q350" s="197"/>
      <c r="R350" s="197"/>
      <c r="S350" s="197"/>
      <c r="T350" s="197"/>
      <c r="U350" s="197"/>
      <c r="V350" s="197"/>
      <c r="W350" s="197"/>
      <c r="X350" s="197"/>
      <c r="Y350" s="197"/>
      <c r="Z350" s="197"/>
    </row>
    <row r="351" ht="15.75" customHeight="1">
      <c r="A351" s="180"/>
      <c r="B351" s="197"/>
      <c r="C351" s="197"/>
      <c r="D351" s="197"/>
      <c r="E351" s="197"/>
      <c r="F351" s="197"/>
      <c r="G351" s="197"/>
      <c r="H351" s="169"/>
      <c r="I351" s="152"/>
      <c r="J351" s="50"/>
      <c r="K351" s="50"/>
      <c r="L351" s="50"/>
      <c r="M351" s="50"/>
      <c r="N351" s="152"/>
      <c r="O351" s="197"/>
      <c r="P351" s="197"/>
      <c r="Q351" s="197"/>
      <c r="R351" s="197"/>
      <c r="S351" s="197"/>
      <c r="T351" s="197"/>
      <c r="U351" s="197"/>
      <c r="V351" s="197"/>
      <c r="W351" s="197"/>
      <c r="X351" s="197"/>
      <c r="Y351" s="197"/>
      <c r="Z351" s="197"/>
    </row>
    <row r="352" ht="15.75" customHeight="1">
      <c r="A352" s="180"/>
      <c r="B352" s="197"/>
      <c r="C352" s="197"/>
      <c r="D352" s="197"/>
      <c r="E352" s="197"/>
      <c r="F352" s="197"/>
      <c r="G352" s="197"/>
      <c r="H352" s="197"/>
      <c r="I352" s="152"/>
      <c r="J352" s="50"/>
      <c r="K352" s="50"/>
      <c r="L352" s="50"/>
      <c r="M352" s="50"/>
      <c r="N352" s="152"/>
      <c r="O352" s="197"/>
      <c r="P352" s="197"/>
      <c r="Q352" s="197"/>
      <c r="R352" s="197"/>
      <c r="S352" s="197"/>
      <c r="T352" s="197"/>
      <c r="U352" s="197"/>
      <c r="V352" s="197"/>
      <c r="W352" s="197"/>
      <c r="X352" s="197"/>
      <c r="Y352" s="197"/>
      <c r="Z352" s="197"/>
    </row>
    <row r="353" ht="15.75" customHeight="1">
      <c r="A353" s="180"/>
      <c r="B353" s="197"/>
      <c r="C353" s="197"/>
      <c r="D353" s="197"/>
      <c r="E353" s="197"/>
      <c r="F353" s="197"/>
      <c r="G353" s="197"/>
      <c r="H353" s="169"/>
      <c r="I353" s="152"/>
      <c r="J353" s="50"/>
      <c r="K353" s="50"/>
      <c r="L353" s="50"/>
      <c r="M353" s="50"/>
      <c r="N353" s="152"/>
      <c r="O353" s="197"/>
      <c r="P353" s="197"/>
      <c r="Q353" s="197"/>
      <c r="R353" s="197"/>
      <c r="S353" s="197"/>
      <c r="T353" s="197"/>
      <c r="U353" s="197"/>
      <c r="V353" s="197"/>
      <c r="W353" s="197"/>
      <c r="X353" s="197"/>
      <c r="Y353" s="197"/>
      <c r="Z353" s="197"/>
    </row>
    <row r="354" ht="15.75" customHeight="1">
      <c r="A354" s="180"/>
      <c r="B354" s="197"/>
      <c r="C354" s="197"/>
      <c r="D354" s="197"/>
      <c r="E354" s="197"/>
      <c r="F354" s="197"/>
      <c r="G354" s="197"/>
      <c r="H354" s="169"/>
      <c r="I354" s="152"/>
      <c r="J354" s="50"/>
      <c r="K354" s="50"/>
      <c r="L354" s="50"/>
      <c r="M354" s="50"/>
      <c r="N354" s="152"/>
      <c r="O354" s="197"/>
      <c r="P354" s="197"/>
      <c r="Q354" s="197"/>
      <c r="R354" s="197"/>
      <c r="S354" s="197"/>
      <c r="T354" s="197"/>
      <c r="U354" s="197"/>
      <c r="V354" s="197"/>
      <c r="W354" s="197"/>
      <c r="X354" s="197"/>
      <c r="Y354" s="197"/>
      <c r="Z354" s="197"/>
    </row>
    <row r="355" ht="15.75" customHeight="1">
      <c r="A355" s="180"/>
      <c r="B355" s="197"/>
      <c r="C355" s="197"/>
      <c r="D355" s="197"/>
      <c r="E355" s="197"/>
      <c r="F355" s="197"/>
      <c r="G355" s="197"/>
      <c r="H355" s="169"/>
      <c r="I355" s="152"/>
      <c r="J355" s="50"/>
      <c r="K355" s="50"/>
      <c r="L355" s="50"/>
      <c r="M355" s="50"/>
      <c r="N355" s="152"/>
      <c r="O355" s="197"/>
      <c r="P355" s="197"/>
      <c r="Q355" s="197"/>
      <c r="R355" s="197"/>
      <c r="S355" s="197"/>
      <c r="T355" s="197"/>
      <c r="U355" s="197"/>
      <c r="V355" s="197"/>
      <c r="W355" s="197"/>
      <c r="X355" s="197"/>
      <c r="Y355" s="197"/>
      <c r="Z355" s="197"/>
    </row>
    <row r="356" ht="15.75" customHeight="1">
      <c r="A356" s="180"/>
      <c r="B356" s="197"/>
      <c r="C356" s="197"/>
      <c r="D356" s="197"/>
      <c r="E356" s="197"/>
      <c r="F356" s="197"/>
      <c r="G356" s="197"/>
      <c r="H356" s="169"/>
      <c r="I356" s="152"/>
      <c r="J356" s="50"/>
      <c r="K356" s="50"/>
      <c r="L356" s="50"/>
      <c r="M356" s="50"/>
      <c r="N356" s="152"/>
      <c r="O356" s="197"/>
      <c r="P356" s="197"/>
      <c r="Q356" s="197"/>
      <c r="R356" s="197"/>
      <c r="S356" s="197"/>
      <c r="T356" s="197"/>
      <c r="U356" s="197"/>
      <c r="V356" s="197"/>
      <c r="W356" s="197"/>
      <c r="X356" s="197"/>
      <c r="Y356" s="197"/>
      <c r="Z356" s="197"/>
    </row>
    <row r="357" ht="15.75" customHeight="1">
      <c r="A357" s="180"/>
      <c r="B357" s="197"/>
      <c r="C357" s="197"/>
      <c r="D357" s="197"/>
      <c r="E357" s="197"/>
      <c r="F357" s="197"/>
      <c r="G357" s="197"/>
      <c r="H357" s="169"/>
      <c r="I357" s="152"/>
      <c r="J357" s="50"/>
      <c r="K357" s="50"/>
      <c r="L357" s="50"/>
      <c r="M357" s="50"/>
      <c r="N357" s="152"/>
      <c r="O357" s="197"/>
      <c r="P357" s="197"/>
      <c r="Q357" s="197"/>
      <c r="R357" s="197"/>
      <c r="S357" s="197"/>
      <c r="T357" s="197"/>
      <c r="U357" s="197"/>
      <c r="V357" s="197"/>
      <c r="W357" s="197"/>
      <c r="X357" s="197"/>
      <c r="Y357" s="197"/>
      <c r="Z357" s="197"/>
    </row>
    <row r="358" ht="15.75" customHeight="1">
      <c r="A358" s="180"/>
      <c r="B358" s="197"/>
      <c r="C358" s="197"/>
      <c r="D358" s="197"/>
      <c r="E358" s="197"/>
      <c r="F358" s="197"/>
      <c r="G358" s="197"/>
      <c r="H358" s="169"/>
      <c r="I358" s="152"/>
      <c r="J358" s="50"/>
      <c r="K358" s="50"/>
      <c r="L358" s="50"/>
      <c r="M358" s="50"/>
      <c r="N358" s="152"/>
      <c r="O358" s="197"/>
      <c r="P358" s="197"/>
      <c r="Q358" s="197"/>
      <c r="R358" s="197"/>
      <c r="S358" s="197"/>
      <c r="T358" s="197"/>
      <c r="U358" s="197"/>
      <c r="V358" s="197"/>
      <c r="W358" s="197"/>
      <c r="X358" s="197"/>
      <c r="Y358" s="197"/>
      <c r="Z358" s="197"/>
    </row>
    <row r="359" ht="15.75" customHeight="1">
      <c r="A359" s="180"/>
      <c r="B359" s="197"/>
      <c r="C359" s="197"/>
      <c r="D359" s="197"/>
      <c r="E359" s="197"/>
      <c r="F359" s="197"/>
      <c r="G359" s="197"/>
      <c r="H359" s="169"/>
      <c r="I359" s="152"/>
      <c r="J359" s="50"/>
      <c r="K359" s="50"/>
      <c r="L359" s="50"/>
      <c r="M359" s="50"/>
      <c r="N359" s="152"/>
      <c r="O359" s="197"/>
      <c r="P359" s="197"/>
      <c r="Q359" s="197"/>
      <c r="R359" s="197"/>
      <c r="S359" s="197"/>
      <c r="T359" s="197"/>
      <c r="U359" s="197"/>
      <c r="V359" s="197"/>
      <c r="W359" s="197"/>
      <c r="X359" s="197"/>
      <c r="Y359" s="197"/>
      <c r="Z359" s="197"/>
    </row>
    <row r="360" ht="15.75" customHeight="1">
      <c r="A360" s="180"/>
      <c r="B360" s="197"/>
      <c r="C360" s="197"/>
      <c r="D360" s="197"/>
      <c r="E360" s="197"/>
      <c r="F360" s="197"/>
      <c r="G360" s="197"/>
      <c r="H360" s="169"/>
      <c r="I360" s="152"/>
      <c r="J360" s="50"/>
      <c r="K360" s="50"/>
      <c r="L360" s="50"/>
      <c r="M360" s="50"/>
      <c r="N360" s="152"/>
      <c r="O360" s="197"/>
      <c r="P360" s="197"/>
      <c r="Q360" s="197"/>
      <c r="R360" s="197"/>
      <c r="S360" s="197"/>
      <c r="T360" s="197"/>
      <c r="U360" s="197"/>
      <c r="V360" s="197"/>
      <c r="W360" s="197"/>
      <c r="X360" s="197"/>
      <c r="Y360" s="197"/>
      <c r="Z360" s="197"/>
    </row>
    <row r="361" ht="15.75" customHeight="1">
      <c r="A361" s="180"/>
      <c r="B361" s="197"/>
      <c r="C361" s="197"/>
      <c r="D361" s="197"/>
      <c r="E361" s="197"/>
      <c r="F361" s="197"/>
      <c r="G361" s="197"/>
      <c r="H361" s="169"/>
      <c r="I361" s="152"/>
      <c r="J361" s="50"/>
      <c r="K361" s="50"/>
      <c r="L361" s="50"/>
      <c r="M361" s="50"/>
      <c r="N361" s="152"/>
      <c r="O361" s="197"/>
      <c r="P361" s="197"/>
      <c r="Q361" s="197"/>
      <c r="R361" s="197"/>
      <c r="S361" s="197"/>
      <c r="T361" s="197"/>
      <c r="U361" s="197"/>
      <c r="V361" s="197"/>
      <c r="W361" s="197"/>
      <c r="X361" s="197"/>
      <c r="Y361" s="197"/>
      <c r="Z361" s="197"/>
    </row>
    <row r="362" ht="15.75" customHeight="1">
      <c r="A362" s="180"/>
      <c r="B362" s="197"/>
      <c r="C362" s="197"/>
      <c r="D362" s="197"/>
      <c r="E362" s="197"/>
      <c r="F362" s="197"/>
      <c r="G362" s="197"/>
      <c r="H362" s="169"/>
      <c r="I362" s="152"/>
      <c r="J362" s="50"/>
      <c r="K362" s="50"/>
      <c r="L362" s="50"/>
      <c r="M362" s="50"/>
      <c r="N362" s="152"/>
      <c r="O362" s="197"/>
      <c r="P362" s="197"/>
      <c r="Q362" s="197"/>
      <c r="R362" s="197"/>
      <c r="S362" s="197"/>
      <c r="T362" s="197"/>
      <c r="U362" s="197"/>
      <c r="V362" s="197"/>
      <c r="W362" s="197"/>
      <c r="X362" s="197"/>
      <c r="Y362" s="197"/>
      <c r="Z362" s="197"/>
    </row>
    <row r="363" ht="15.75" customHeight="1">
      <c r="A363" s="180"/>
      <c r="B363" s="197"/>
      <c r="C363" s="197"/>
      <c r="D363" s="197"/>
      <c r="E363" s="197"/>
      <c r="F363" s="197"/>
      <c r="G363" s="197"/>
      <c r="H363" s="169"/>
      <c r="I363" s="152"/>
      <c r="J363" s="50"/>
      <c r="K363" s="50"/>
      <c r="L363" s="50"/>
      <c r="M363" s="50"/>
      <c r="N363" s="152"/>
      <c r="O363" s="197"/>
      <c r="P363" s="197"/>
      <c r="Q363" s="197"/>
      <c r="R363" s="197"/>
      <c r="S363" s="197"/>
      <c r="T363" s="197"/>
      <c r="U363" s="197"/>
      <c r="V363" s="197"/>
      <c r="W363" s="197"/>
      <c r="X363" s="197"/>
      <c r="Y363" s="197"/>
      <c r="Z363" s="197"/>
    </row>
    <row r="364" ht="15.75" customHeight="1">
      <c r="A364" s="180"/>
      <c r="B364" s="197"/>
      <c r="C364" s="197"/>
      <c r="D364" s="197"/>
      <c r="E364" s="197"/>
      <c r="F364" s="197"/>
      <c r="G364" s="197"/>
      <c r="H364" s="169"/>
      <c r="I364" s="152"/>
      <c r="J364" s="50"/>
      <c r="K364" s="50"/>
      <c r="L364" s="50"/>
      <c r="M364" s="50"/>
      <c r="N364" s="152"/>
      <c r="O364" s="197"/>
      <c r="P364" s="197"/>
      <c r="Q364" s="197"/>
      <c r="R364" s="197"/>
      <c r="S364" s="197"/>
      <c r="T364" s="197"/>
      <c r="U364" s="197"/>
      <c r="V364" s="197"/>
      <c r="W364" s="197"/>
      <c r="X364" s="197"/>
      <c r="Y364" s="197"/>
      <c r="Z364" s="197"/>
    </row>
    <row r="365" ht="15.75" customHeight="1">
      <c r="A365" s="180"/>
      <c r="B365" s="197"/>
      <c r="C365" s="197"/>
      <c r="D365" s="197"/>
      <c r="E365" s="197"/>
      <c r="F365" s="197"/>
      <c r="G365" s="197"/>
      <c r="H365" s="169"/>
      <c r="I365" s="152"/>
      <c r="J365" s="50"/>
      <c r="K365" s="50"/>
      <c r="L365" s="50"/>
      <c r="M365" s="50"/>
      <c r="N365" s="152"/>
      <c r="O365" s="197"/>
      <c r="P365" s="197"/>
      <c r="Q365" s="197"/>
      <c r="R365" s="197"/>
      <c r="S365" s="197"/>
      <c r="T365" s="197"/>
      <c r="U365" s="197"/>
      <c r="V365" s="197"/>
      <c r="W365" s="197"/>
      <c r="X365" s="197"/>
      <c r="Y365" s="197"/>
      <c r="Z365" s="197"/>
    </row>
    <row r="366" ht="15.75" customHeight="1">
      <c r="A366" s="180"/>
      <c r="B366" s="197"/>
      <c r="C366" s="197"/>
      <c r="D366" s="197"/>
      <c r="E366" s="197"/>
      <c r="F366" s="197"/>
      <c r="G366" s="197"/>
      <c r="H366" s="169"/>
      <c r="I366" s="152"/>
      <c r="J366" s="50"/>
      <c r="K366" s="50"/>
      <c r="L366" s="50"/>
      <c r="M366" s="50"/>
      <c r="N366" s="152"/>
      <c r="O366" s="197"/>
      <c r="P366" s="197"/>
      <c r="Q366" s="197"/>
      <c r="R366" s="197"/>
      <c r="S366" s="197"/>
      <c r="T366" s="197"/>
      <c r="U366" s="197"/>
      <c r="V366" s="197"/>
      <c r="W366" s="197"/>
      <c r="X366" s="197"/>
      <c r="Y366" s="197"/>
      <c r="Z366" s="197"/>
    </row>
    <row r="367" ht="15.75" customHeight="1">
      <c r="A367" s="180"/>
      <c r="B367" s="197"/>
      <c r="C367" s="197"/>
      <c r="D367" s="197"/>
      <c r="E367" s="197"/>
      <c r="F367" s="197"/>
      <c r="G367" s="197"/>
      <c r="H367" s="169"/>
      <c r="I367" s="152"/>
      <c r="J367" s="50"/>
      <c r="K367" s="50"/>
      <c r="L367" s="50"/>
      <c r="M367" s="50"/>
      <c r="N367" s="152"/>
      <c r="O367" s="197"/>
      <c r="P367" s="197"/>
      <c r="Q367" s="197"/>
      <c r="R367" s="197"/>
      <c r="S367" s="197"/>
      <c r="T367" s="197"/>
      <c r="U367" s="197"/>
      <c r="V367" s="197"/>
      <c r="W367" s="197"/>
      <c r="X367" s="197"/>
      <c r="Y367" s="197"/>
      <c r="Z367" s="197"/>
    </row>
    <row r="368" ht="15.75" customHeight="1">
      <c r="A368" s="180"/>
      <c r="B368" s="197"/>
      <c r="C368" s="197"/>
      <c r="D368" s="197"/>
      <c r="E368" s="197"/>
      <c r="F368" s="197"/>
      <c r="G368" s="197"/>
      <c r="H368" s="169"/>
      <c r="I368" s="152"/>
      <c r="J368" s="50"/>
      <c r="K368" s="50"/>
      <c r="L368" s="50"/>
      <c r="M368" s="50"/>
      <c r="N368" s="152"/>
      <c r="O368" s="197"/>
      <c r="P368" s="197"/>
      <c r="Q368" s="197"/>
      <c r="R368" s="197"/>
      <c r="S368" s="197"/>
      <c r="T368" s="197"/>
      <c r="U368" s="197"/>
      <c r="V368" s="197"/>
      <c r="W368" s="197"/>
      <c r="X368" s="197"/>
      <c r="Y368" s="197"/>
      <c r="Z368" s="197"/>
    </row>
    <row r="369" ht="15.75" customHeight="1">
      <c r="A369" s="180"/>
      <c r="B369" s="197"/>
      <c r="C369" s="197"/>
      <c r="D369" s="197"/>
      <c r="E369" s="197"/>
      <c r="F369" s="197"/>
      <c r="G369" s="197"/>
      <c r="H369" s="169"/>
      <c r="I369" s="152"/>
      <c r="J369" s="50"/>
      <c r="K369" s="50"/>
      <c r="L369" s="50"/>
      <c r="M369" s="50"/>
      <c r="N369" s="152"/>
      <c r="O369" s="197"/>
      <c r="P369" s="197"/>
      <c r="Q369" s="197"/>
      <c r="R369" s="197"/>
      <c r="S369" s="197"/>
      <c r="T369" s="197"/>
      <c r="U369" s="197"/>
      <c r="V369" s="197"/>
      <c r="W369" s="197"/>
      <c r="X369" s="197"/>
      <c r="Y369" s="197"/>
      <c r="Z369" s="197"/>
    </row>
    <row r="370" ht="15.75" customHeight="1">
      <c r="A370" s="180"/>
      <c r="B370" s="197"/>
      <c r="C370" s="197"/>
      <c r="D370" s="197"/>
      <c r="E370" s="197"/>
      <c r="F370" s="197"/>
      <c r="G370" s="197"/>
      <c r="H370" s="169"/>
      <c r="I370" s="152"/>
      <c r="J370" s="50"/>
      <c r="K370" s="50"/>
      <c r="L370" s="50"/>
      <c r="M370" s="50"/>
      <c r="N370" s="152"/>
      <c r="O370" s="197"/>
      <c r="P370" s="197"/>
      <c r="Q370" s="197"/>
      <c r="R370" s="197"/>
      <c r="S370" s="197"/>
      <c r="T370" s="197"/>
      <c r="U370" s="197"/>
      <c r="V370" s="197"/>
      <c r="W370" s="197"/>
      <c r="X370" s="197"/>
      <c r="Y370" s="197"/>
      <c r="Z370" s="197"/>
    </row>
    <row r="371" ht="15.75" customHeight="1">
      <c r="A371" s="180"/>
      <c r="B371" s="197"/>
      <c r="C371" s="197"/>
      <c r="D371" s="197"/>
      <c r="E371" s="197"/>
      <c r="F371" s="197"/>
      <c r="G371" s="197"/>
      <c r="H371" s="169"/>
      <c r="I371" s="152"/>
      <c r="J371" s="50"/>
      <c r="K371" s="50"/>
      <c r="L371" s="50"/>
      <c r="M371" s="50"/>
      <c r="N371" s="152"/>
      <c r="O371" s="197"/>
      <c r="P371" s="197"/>
      <c r="Q371" s="197"/>
      <c r="R371" s="197"/>
      <c r="S371" s="197"/>
      <c r="T371" s="197"/>
      <c r="U371" s="197"/>
      <c r="V371" s="197"/>
      <c r="W371" s="197"/>
      <c r="X371" s="197"/>
      <c r="Y371" s="197"/>
      <c r="Z371" s="197"/>
    </row>
    <row r="372" ht="15.75" customHeight="1">
      <c r="A372" s="180"/>
      <c r="B372" s="197"/>
      <c r="C372" s="197"/>
      <c r="D372" s="197"/>
      <c r="E372" s="197"/>
      <c r="F372" s="197"/>
      <c r="G372" s="197"/>
      <c r="H372" s="169"/>
      <c r="I372" s="152"/>
      <c r="J372" s="50"/>
      <c r="K372" s="50"/>
      <c r="L372" s="50"/>
      <c r="M372" s="50"/>
      <c r="N372" s="152"/>
      <c r="O372" s="197"/>
      <c r="P372" s="197"/>
      <c r="Q372" s="197"/>
      <c r="R372" s="197"/>
      <c r="S372" s="197"/>
      <c r="T372" s="197"/>
      <c r="U372" s="197"/>
      <c r="V372" s="197"/>
      <c r="W372" s="197"/>
      <c r="X372" s="197"/>
      <c r="Y372" s="197"/>
      <c r="Z372" s="197"/>
    </row>
    <row r="373" ht="15.75" customHeight="1">
      <c r="A373" s="180"/>
      <c r="B373" s="197"/>
      <c r="C373" s="197"/>
      <c r="D373" s="197"/>
      <c r="E373" s="197"/>
      <c r="F373" s="197"/>
      <c r="G373" s="197"/>
      <c r="H373" s="197"/>
      <c r="I373" s="152"/>
      <c r="J373" s="50"/>
      <c r="K373" s="50"/>
      <c r="L373" s="50"/>
      <c r="M373" s="50"/>
      <c r="N373" s="152"/>
      <c r="O373" s="197"/>
      <c r="P373" s="197"/>
      <c r="Q373" s="197"/>
      <c r="R373" s="197"/>
      <c r="S373" s="197"/>
      <c r="T373" s="197"/>
      <c r="U373" s="197"/>
      <c r="V373" s="197"/>
      <c r="W373" s="197"/>
      <c r="X373" s="197"/>
      <c r="Y373" s="197"/>
      <c r="Z373" s="197"/>
    </row>
    <row r="374" ht="15.75" customHeight="1">
      <c r="A374" s="180"/>
      <c r="B374" s="197"/>
      <c r="C374" s="197"/>
      <c r="D374" s="197"/>
      <c r="E374" s="197"/>
      <c r="F374" s="197"/>
      <c r="G374" s="197"/>
      <c r="H374" s="197"/>
      <c r="I374" s="152"/>
      <c r="J374" s="50"/>
      <c r="K374" s="50"/>
      <c r="L374" s="50"/>
      <c r="M374" s="50"/>
      <c r="N374" s="152"/>
      <c r="O374" s="197"/>
      <c r="P374" s="197"/>
      <c r="Q374" s="197"/>
      <c r="R374" s="197"/>
      <c r="S374" s="197"/>
      <c r="T374" s="197"/>
      <c r="U374" s="197"/>
      <c r="V374" s="197"/>
      <c r="W374" s="197"/>
      <c r="X374" s="197"/>
      <c r="Y374" s="197"/>
      <c r="Z374" s="197"/>
    </row>
    <row r="375" ht="15.75" customHeight="1">
      <c r="A375" s="180"/>
      <c r="B375" s="197"/>
      <c r="C375" s="197"/>
      <c r="D375" s="197"/>
      <c r="E375" s="197"/>
      <c r="F375" s="197"/>
      <c r="G375" s="197"/>
      <c r="H375" s="169"/>
      <c r="I375" s="152"/>
      <c r="J375" s="50"/>
      <c r="K375" s="50"/>
      <c r="L375" s="50"/>
      <c r="M375" s="50"/>
      <c r="N375" s="152"/>
      <c r="O375" s="197"/>
      <c r="P375" s="197"/>
      <c r="Q375" s="197"/>
      <c r="R375" s="197"/>
      <c r="S375" s="197"/>
      <c r="T375" s="197"/>
      <c r="U375" s="197"/>
      <c r="V375" s="197"/>
      <c r="W375" s="197"/>
      <c r="X375" s="197"/>
      <c r="Y375" s="197"/>
      <c r="Z375" s="197"/>
    </row>
    <row r="376" ht="15.75" customHeight="1">
      <c r="A376" s="180"/>
      <c r="B376" s="197"/>
      <c r="C376" s="197"/>
      <c r="D376" s="197"/>
      <c r="E376" s="197"/>
      <c r="F376" s="197"/>
      <c r="G376" s="197"/>
      <c r="H376" s="169"/>
      <c r="I376" s="152"/>
      <c r="J376" s="50"/>
      <c r="K376" s="50"/>
      <c r="L376" s="50"/>
      <c r="M376" s="50"/>
      <c r="N376" s="152"/>
      <c r="O376" s="197"/>
      <c r="P376" s="197"/>
      <c r="Q376" s="197"/>
      <c r="R376" s="197"/>
      <c r="S376" s="197"/>
      <c r="T376" s="197"/>
      <c r="U376" s="197"/>
      <c r="V376" s="197"/>
      <c r="W376" s="197"/>
      <c r="X376" s="197"/>
      <c r="Y376" s="197"/>
      <c r="Z376" s="197"/>
    </row>
    <row r="377" ht="15.75" customHeight="1">
      <c r="A377" s="180"/>
      <c r="B377" s="197"/>
      <c r="C377" s="197"/>
      <c r="D377" s="197"/>
      <c r="E377" s="197"/>
      <c r="F377" s="197"/>
      <c r="G377" s="197"/>
      <c r="H377" s="197"/>
      <c r="I377" s="152"/>
      <c r="J377" s="50"/>
      <c r="K377" s="50"/>
      <c r="L377" s="50"/>
      <c r="M377" s="50"/>
      <c r="N377" s="152"/>
      <c r="O377" s="197"/>
      <c r="P377" s="197"/>
      <c r="Q377" s="197"/>
      <c r="R377" s="197"/>
      <c r="S377" s="197"/>
      <c r="T377" s="197"/>
      <c r="U377" s="197"/>
      <c r="V377" s="197"/>
      <c r="W377" s="197"/>
      <c r="X377" s="197"/>
      <c r="Y377" s="197"/>
      <c r="Z377" s="197"/>
    </row>
    <row r="378" ht="15.75" customHeight="1">
      <c r="A378" s="180"/>
      <c r="B378" s="197"/>
      <c r="C378" s="197"/>
      <c r="D378" s="197"/>
      <c r="E378" s="197"/>
      <c r="F378" s="197"/>
      <c r="G378" s="197"/>
      <c r="H378" s="169"/>
      <c r="I378" s="152"/>
      <c r="J378" s="50"/>
      <c r="K378" s="50"/>
      <c r="L378" s="50"/>
      <c r="M378" s="50"/>
      <c r="N378" s="152"/>
      <c r="O378" s="197"/>
      <c r="P378" s="197"/>
      <c r="Q378" s="197"/>
      <c r="R378" s="197"/>
      <c r="S378" s="197"/>
      <c r="T378" s="197"/>
      <c r="U378" s="197"/>
      <c r="V378" s="197"/>
      <c r="W378" s="197"/>
      <c r="X378" s="197"/>
      <c r="Y378" s="197"/>
      <c r="Z378" s="197"/>
    </row>
    <row r="379" ht="15.75" customHeight="1">
      <c r="A379" s="180"/>
      <c r="B379" s="197"/>
      <c r="C379" s="197"/>
      <c r="D379" s="197"/>
      <c r="E379" s="197"/>
      <c r="F379" s="197"/>
      <c r="G379" s="197"/>
      <c r="H379" s="169"/>
      <c r="I379" s="152"/>
      <c r="J379" s="50"/>
      <c r="K379" s="50"/>
      <c r="L379" s="50"/>
      <c r="M379" s="50"/>
      <c r="N379" s="152"/>
      <c r="O379" s="197"/>
      <c r="P379" s="197"/>
      <c r="Q379" s="197"/>
      <c r="R379" s="197"/>
      <c r="S379" s="197"/>
      <c r="T379" s="197"/>
      <c r="U379" s="197"/>
      <c r="V379" s="197"/>
      <c r="W379" s="197"/>
      <c r="X379" s="197"/>
      <c r="Y379" s="197"/>
      <c r="Z379" s="197"/>
    </row>
    <row r="380" ht="15.75" customHeight="1">
      <c r="A380" s="180"/>
      <c r="B380" s="197"/>
      <c r="C380" s="197"/>
      <c r="D380" s="197"/>
      <c r="E380" s="197"/>
      <c r="F380" s="197"/>
      <c r="G380" s="197"/>
      <c r="H380" s="169"/>
      <c r="I380" s="152"/>
      <c r="J380" s="50"/>
      <c r="K380" s="50"/>
      <c r="L380" s="50"/>
      <c r="M380" s="50"/>
      <c r="N380" s="152"/>
      <c r="O380" s="197"/>
      <c r="P380" s="197"/>
      <c r="Q380" s="197"/>
      <c r="R380" s="197"/>
      <c r="S380" s="197"/>
      <c r="T380" s="197"/>
      <c r="U380" s="197"/>
      <c r="V380" s="197"/>
      <c r="W380" s="197"/>
      <c r="X380" s="197"/>
      <c r="Y380" s="197"/>
      <c r="Z380" s="197"/>
    </row>
    <row r="381" ht="15.75" customHeight="1">
      <c r="A381" s="180"/>
      <c r="B381" s="197"/>
      <c r="C381" s="197"/>
      <c r="D381" s="197"/>
      <c r="E381" s="197"/>
      <c r="F381" s="197"/>
      <c r="G381" s="197"/>
      <c r="H381" s="169"/>
      <c r="I381" s="152"/>
      <c r="J381" s="50"/>
      <c r="K381" s="50"/>
      <c r="L381" s="50"/>
      <c r="M381" s="50"/>
      <c r="N381" s="152"/>
      <c r="O381" s="197"/>
      <c r="P381" s="197"/>
      <c r="Q381" s="197"/>
      <c r="R381" s="197"/>
      <c r="S381" s="197"/>
      <c r="T381" s="197"/>
      <c r="U381" s="197"/>
      <c r="V381" s="197"/>
      <c r="W381" s="197"/>
      <c r="X381" s="197"/>
      <c r="Y381" s="197"/>
      <c r="Z381" s="197"/>
    </row>
    <row r="382" ht="15.75" customHeight="1">
      <c r="A382" s="180"/>
      <c r="B382" s="197"/>
      <c r="C382" s="197"/>
      <c r="D382" s="197"/>
      <c r="E382" s="197"/>
      <c r="F382" s="197"/>
      <c r="G382" s="197"/>
      <c r="H382" s="197"/>
      <c r="I382" s="152"/>
      <c r="J382" s="50"/>
      <c r="K382" s="50"/>
      <c r="L382" s="50"/>
      <c r="M382" s="50"/>
      <c r="N382" s="152"/>
      <c r="O382" s="197"/>
      <c r="P382" s="197"/>
      <c r="Q382" s="197"/>
      <c r="R382" s="197"/>
      <c r="S382" s="197"/>
      <c r="T382" s="197"/>
      <c r="U382" s="197"/>
      <c r="V382" s="197"/>
      <c r="W382" s="197"/>
      <c r="X382" s="197"/>
      <c r="Y382" s="197"/>
      <c r="Z382" s="197"/>
    </row>
    <row r="383" ht="15.75" customHeight="1">
      <c r="A383" s="180"/>
      <c r="B383" s="197"/>
      <c r="C383" s="197"/>
      <c r="D383" s="197"/>
      <c r="E383" s="197"/>
      <c r="F383" s="197"/>
      <c r="G383" s="197"/>
      <c r="H383" s="169"/>
      <c r="I383" s="152"/>
      <c r="J383" s="50"/>
      <c r="K383" s="50"/>
      <c r="L383" s="50"/>
      <c r="M383" s="50"/>
      <c r="N383" s="152"/>
      <c r="O383" s="197"/>
      <c r="P383" s="197"/>
      <c r="Q383" s="197"/>
      <c r="R383" s="197"/>
      <c r="S383" s="197"/>
      <c r="T383" s="197"/>
      <c r="U383" s="197"/>
      <c r="V383" s="197"/>
      <c r="W383" s="197"/>
      <c r="X383" s="197"/>
      <c r="Y383" s="197"/>
      <c r="Z383" s="197"/>
    </row>
    <row r="384" ht="15.75" customHeight="1">
      <c r="A384" s="180"/>
      <c r="B384" s="197"/>
      <c r="C384" s="197"/>
      <c r="D384" s="197"/>
      <c r="E384" s="197"/>
      <c r="F384" s="197"/>
      <c r="G384" s="197"/>
      <c r="H384" s="169"/>
      <c r="I384" s="152"/>
      <c r="J384" s="50"/>
      <c r="K384" s="50"/>
      <c r="L384" s="50"/>
      <c r="M384" s="50"/>
      <c r="N384" s="152"/>
      <c r="O384" s="197"/>
      <c r="P384" s="197"/>
      <c r="Q384" s="197"/>
      <c r="R384" s="197"/>
      <c r="S384" s="197"/>
      <c r="T384" s="197"/>
      <c r="U384" s="197"/>
      <c r="V384" s="197"/>
      <c r="W384" s="197"/>
      <c r="X384" s="197"/>
      <c r="Y384" s="197"/>
      <c r="Z384" s="197"/>
    </row>
    <row r="385" ht="15.75" customHeight="1">
      <c r="A385" s="180"/>
      <c r="B385" s="197"/>
      <c r="C385" s="197"/>
      <c r="D385" s="197"/>
      <c r="E385" s="197"/>
      <c r="F385" s="197"/>
      <c r="G385" s="197"/>
      <c r="H385" s="197"/>
      <c r="I385" s="152"/>
      <c r="J385" s="50"/>
      <c r="K385" s="50"/>
      <c r="L385" s="50"/>
      <c r="M385" s="50"/>
      <c r="N385" s="152"/>
      <c r="O385" s="197"/>
      <c r="P385" s="197"/>
      <c r="Q385" s="197"/>
      <c r="R385" s="197"/>
      <c r="S385" s="197"/>
      <c r="T385" s="197"/>
      <c r="U385" s="197"/>
      <c r="V385" s="197"/>
      <c r="W385" s="197"/>
      <c r="X385" s="197"/>
      <c r="Y385" s="197"/>
      <c r="Z385" s="197"/>
    </row>
    <row r="386" ht="15.75" customHeight="1">
      <c r="A386" s="180"/>
      <c r="B386" s="197"/>
      <c r="C386" s="197"/>
      <c r="D386" s="197"/>
      <c r="E386" s="197"/>
      <c r="F386" s="197"/>
      <c r="G386" s="197"/>
      <c r="H386" s="169"/>
      <c r="I386" s="152"/>
      <c r="J386" s="50"/>
      <c r="K386" s="50"/>
      <c r="L386" s="50"/>
      <c r="M386" s="50"/>
      <c r="N386" s="152"/>
      <c r="O386" s="197"/>
      <c r="P386" s="197"/>
      <c r="Q386" s="197"/>
      <c r="R386" s="197"/>
      <c r="S386" s="197"/>
      <c r="T386" s="197"/>
      <c r="U386" s="197"/>
      <c r="V386" s="197"/>
      <c r="W386" s="197"/>
      <c r="X386" s="197"/>
      <c r="Y386" s="197"/>
      <c r="Z386" s="197"/>
    </row>
    <row r="387" ht="15.75" customHeight="1">
      <c r="A387" s="180"/>
      <c r="B387" s="197"/>
      <c r="C387" s="197"/>
      <c r="D387" s="152"/>
      <c r="E387" s="152"/>
      <c r="F387" s="197"/>
      <c r="G387" s="197"/>
      <c r="H387" s="197"/>
      <c r="I387" s="152"/>
      <c r="J387" s="50"/>
      <c r="K387" s="50"/>
      <c r="L387" s="50"/>
      <c r="M387" s="50"/>
      <c r="N387" s="152"/>
      <c r="O387" s="197"/>
      <c r="P387" s="197"/>
      <c r="Q387" s="197"/>
      <c r="R387" s="197"/>
      <c r="S387" s="197"/>
      <c r="T387" s="197"/>
      <c r="U387" s="197"/>
      <c r="V387" s="197"/>
      <c r="W387" s="197"/>
      <c r="X387" s="197"/>
      <c r="Y387" s="197"/>
      <c r="Z387" s="197"/>
    </row>
    <row r="388" ht="15.75" customHeight="1">
      <c r="A388" s="180"/>
      <c r="B388" s="197"/>
      <c r="C388" s="152"/>
      <c r="D388" s="152"/>
      <c r="E388" s="152"/>
      <c r="F388" s="152"/>
      <c r="G388" s="197"/>
      <c r="H388" s="169"/>
      <c r="I388" s="152"/>
      <c r="J388" s="50"/>
      <c r="K388" s="50"/>
      <c r="L388" s="50"/>
      <c r="M388" s="50"/>
      <c r="N388" s="152"/>
      <c r="O388" s="197"/>
      <c r="P388" s="197"/>
      <c r="Q388" s="197"/>
      <c r="R388" s="197"/>
      <c r="S388" s="197"/>
      <c r="T388" s="197"/>
      <c r="U388" s="197"/>
      <c r="V388" s="197"/>
      <c r="W388" s="197"/>
      <c r="X388" s="197"/>
      <c r="Y388" s="197"/>
      <c r="Z388" s="197"/>
    </row>
    <row r="389" ht="15.75" customHeight="1">
      <c r="A389" s="180"/>
      <c r="B389" s="197"/>
      <c r="C389" s="152"/>
      <c r="D389" s="152"/>
      <c r="E389" s="152"/>
      <c r="F389" s="152"/>
      <c r="G389" s="197"/>
      <c r="H389" s="197"/>
      <c r="I389" s="152"/>
      <c r="J389" s="50"/>
      <c r="K389" s="50"/>
      <c r="L389" s="50"/>
      <c r="M389" s="50"/>
      <c r="N389" s="152"/>
      <c r="O389" s="197"/>
      <c r="P389" s="197"/>
      <c r="Q389" s="197"/>
      <c r="R389" s="197"/>
      <c r="S389" s="197"/>
      <c r="T389" s="197"/>
      <c r="U389" s="197"/>
      <c r="V389" s="197"/>
      <c r="W389" s="197"/>
      <c r="X389" s="197"/>
      <c r="Y389" s="197"/>
      <c r="Z389" s="197"/>
    </row>
    <row r="390" ht="15.75" customHeight="1">
      <c r="A390" s="180"/>
      <c r="B390" s="197"/>
      <c r="C390" s="152"/>
      <c r="D390" s="152"/>
      <c r="E390" s="152"/>
      <c r="F390" s="152"/>
      <c r="G390" s="197"/>
      <c r="H390" s="197"/>
      <c r="I390" s="152"/>
      <c r="J390" s="50"/>
      <c r="K390" s="50"/>
      <c r="L390" s="50"/>
      <c r="M390" s="50"/>
      <c r="N390" s="152"/>
      <c r="O390" s="197"/>
      <c r="P390" s="197"/>
      <c r="Q390" s="197"/>
      <c r="R390" s="197"/>
      <c r="S390" s="197"/>
      <c r="T390" s="197"/>
      <c r="U390" s="197"/>
      <c r="V390" s="197"/>
      <c r="W390" s="197"/>
      <c r="X390" s="197"/>
      <c r="Y390" s="197"/>
      <c r="Z390" s="197"/>
    </row>
    <row r="391" ht="15.75" customHeight="1">
      <c r="A391" s="180"/>
      <c r="B391" s="197"/>
      <c r="C391" s="152"/>
      <c r="D391" s="152"/>
      <c r="E391" s="152"/>
      <c r="F391" s="152"/>
      <c r="G391" s="197"/>
      <c r="H391" s="197"/>
      <c r="I391" s="152"/>
      <c r="J391" s="50"/>
      <c r="K391" s="50"/>
      <c r="L391" s="50"/>
      <c r="M391" s="50"/>
      <c r="N391" s="152"/>
      <c r="O391" s="197"/>
      <c r="P391" s="197"/>
      <c r="Q391" s="197"/>
      <c r="R391" s="197"/>
      <c r="S391" s="197"/>
      <c r="T391" s="197"/>
      <c r="U391" s="197"/>
      <c r="V391" s="197"/>
      <c r="W391" s="197"/>
      <c r="X391" s="197"/>
      <c r="Y391" s="197"/>
      <c r="Z391" s="197"/>
    </row>
    <row r="392" ht="15.75" customHeight="1">
      <c r="A392" s="180"/>
      <c r="B392" s="197"/>
      <c r="C392" s="152"/>
      <c r="D392" s="152"/>
      <c r="E392" s="152"/>
      <c r="F392" s="152"/>
      <c r="G392" s="197"/>
      <c r="H392" s="169"/>
      <c r="I392" s="152"/>
      <c r="J392" s="50"/>
      <c r="K392" s="50"/>
      <c r="L392" s="50"/>
      <c r="M392" s="50"/>
      <c r="N392" s="152"/>
      <c r="O392" s="197"/>
      <c r="P392" s="197"/>
      <c r="Q392" s="197"/>
      <c r="R392" s="197"/>
      <c r="S392" s="197"/>
      <c r="T392" s="197"/>
      <c r="U392" s="197"/>
      <c r="V392" s="197"/>
      <c r="W392" s="197"/>
      <c r="X392" s="197"/>
      <c r="Y392" s="197"/>
      <c r="Z392" s="197"/>
    </row>
    <row r="393" ht="15.75" customHeight="1">
      <c r="A393" s="180"/>
      <c r="B393" s="197"/>
      <c r="C393" s="152"/>
      <c r="D393" s="152"/>
      <c r="E393" s="152"/>
      <c r="F393" s="152"/>
      <c r="G393" s="197"/>
      <c r="H393" s="169"/>
      <c r="I393" s="152"/>
      <c r="J393" s="50"/>
      <c r="K393" s="50"/>
      <c r="L393" s="50"/>
      <c r="M393" s="50"/>
      <c r="N393" s="152"/>
      <c r="O393" s="197"/>
      <c r="P393" s="197"/>
      <c r="Q393" s="197"/>
      <c r="R393" s="197"/>
      <c r="S393" s="197"/>
      <c r="T393" s="197"/>
      <c r="U393" s="197"/>
      <c r="V393" s="197"/>
      <c r="W393" s="197"/>
      <c r="X393" s="197"/>
      <c r="Y393" s="197"/>
      <c r="Z393" s="197"/>
    </row>
    <row r="394" ht="15.75" customHeight="1">
      <c r="A394" s="180"/>
      <c r="B394" s="197"/>
      <c r="C394" s="152"/>
      <c r="D394" s="152"/>
      <c r="E394" s="152"/>
      <c r="F394" s="152"/>
      <c r="G394" s="197"/>
      <c r="H394" s="169"/>
      <c r="I394" s="152"/>
      <c r="J394" s="50"/>
      <c r="K394" s="50"/>
      <c r="L394" s="50"/>
      <c r="M394" s="50"/>
      <c r="N394" s="152"/>
      <c r="O394" s="197"/>
      <c r="P394" s="197"/>
      <c r="Q394" s="197"/>
      <c r="R394" s="197"/>
      <c r="S394" s="197"/>
      <c r="T394" s="197"/>
      <c r="U394" s="197"/>
      <c r="V394" s="197"/>
      <c r="W394" s="197"/>
      <c r="X394" s="197"/>
      <c r="Y394" s="197"/>
      <c r="Z394" s="197"/>
    </row>
    <row r="395" ht="15.75" customHeight="1">
      <c r="A395" s="180"/>
      <c r="B395" s="197"/>
      <c r="C395" s="152"/>
      <c r="D395" s="152"/>
      <c r="E395" s="152"/>
      <c r="F395" s="152"/>
      <c r="G395" s="197"/>
      <c r="H395" s="169"/>
      <c r="I395" s="152"/>
      <c r="J395" s="50"/>
      <c r="K395" s="50"/>
      <c r="L395" s="50"/>
      <c r="M395" s="50"/>
      <c r="N395" s="152"/>
      <c r="O395" s="197"/>
      <c r="P395" s="197"/>
      <c r="Q395" s="197"/>
      <c r="R395" s="197"/>
      <c r="S395" s="197"/>
      <c r="T395" s="197"/>
      <c r="U395" s="197"/>
      <c r="V395" s="197"/>
      <c r="W395" s="197"/>
      <c r="X395" s="197"/>
      <c r="Y395" s="197"/>
      <c r="Z395" s="197"/>
    </row>
    <row r="396" ht="15.75" customHeight="1">
      <c r="A396" s="180"/>
      <c r="B396" s="197"/>
      <c r="C396" s="152"/>
      <c r="D396" s="152"/>
      <c r="E396" s="152"/>
      <c r="F396" s="152"/>
      <c r="G396" s="197"/>
      <c r="H396" s="169"/>
      <c r="I396" s="152"/>
      <c r="J396" s="50"/>
      <c r="K396" s="50"/>
      <c r="L396" s="50"/>
      <c r="M396" s="50"/>
      <c r="N396" s="152"/>
      <c r="O396" s="197"/>
      <c r="P396" s="197"/>
      <c r="Q396" s="197"/>
      <c r="R396" s="197"/>
      <c r="S396" s="197"/>
      <c r="T396" s="197"/>
      <c r="U396" s="197"/>
      <c r="V396" s="197"/>
      <c r="W396" s="197"/>
      <c r="X396" s="197"/>
      <c r="Y396" s="197"/>
      <c r="Z396" s="197"/>
    </row>
    <row r="397" ht="15.75" customHeight="1">
      <c r="A397" s="180"/>
      <c r="B397" s="197"/>
      <c r="C397" s="152"/>
      <c r="D397" s="152"/>
      <c r="E397" s="152"/>
      <c r="F397" s="152"/>
      <c r="G397" s="197"/>
      <c r="H397" s="197"/>
      <c r="I397" s="152"/>
      <c r="J397" s="50"/>
      <c r="K397" s="50"/>
      <c r="L397" s="50"/>
      <c r="M397" s="50"/>
      <c r="N397" s="152"/>
      <c r="O397" s="197"/>
      <c r="P397" s="197"/>
      <c r="Q397" s="197"/>
      <c r="R397" s="197"/>
      <c r="S397" s="197"/>
      <c r="T397" s="197"/>
      <c r="U397" s="197"/>
      <c r="V397" s="197"/>
      <c r="W397" s="197"/>
      <c r="X397" s="197"/>
      <c r="Y397" s="197"/>
      <c r="Z397" s="197"/>
    </row>
    <row r="398" ht="15.75" customHeight="1">
      <c r="A398" s="180"/>
      <c r="B398" s="197"/>
      <c r="C398" s="152"/>
      <c r="D398" s="152"/>
      <c r="E398" s="152"/>
      <c r="F398" s="152"/>
      <c r="G398" s="197"/>
      <c r="H398" s="169"/>
      <c r="I398" s="152"/>
      <c r="J398" s="50"/>
      <c r="K398" s="50"/>
      <c r="L398" s="50"/>
      <c r="M398" s="50"/>
      <c r="N398" s="152"/>
      <c r="O398" s="197"/>
      <c r="P398" s="197"/>
      <c r="Q398" s="197"/>
      <c r="R398" s="197"/>
      <c r="S398" s="197"/>
      <c r="T398" s="197"/>
      <c r="U398" s="197"/>
      <c r="V398" s="197"/>
      <c r="W398" s="197"/>
      <c r="X398" s="197"/>
      <c r="Y398" s="197"/>
      <c r="Z398" s="197"/>
    </row>
    <row r="399" ht="15.75" customHeight="1">
      <c r="A399" s="180"/>
      <c r="B399" s="197"/>
      <c r="C399" s="152"/>
      <c r="D399" s="152"/>
      <c r="E399" s="152"/>
      <c r="F399" s="152"/>
      <c r="G399" s="197"/>
      <c r="H399" s="197"/>
      <c r="I399" s="152"/>
      <c r="J399" s="50"/>
      <c r="K399" s="50"/>
      <c r="L399" s="50"/>
      <c r="M399" s="50"/>
      <c r="N399" s="152"/>
      <c r="O399" s="197"/>
      <c r="P399" s="197"/>
      <c r="Q399" s="197"/>
      <c r="R399" s="197"/>
      <c r="S399" s="197"/>
      <c r="T399" s="197"/>
      <c r="U399" s="197"/>
      <c r="V399" s="197"/>
      <c r="W399" s="197"/>
      <c r="X399" s="197"/>
      <c r="Y399" s="197"/>
      <c r="Z399" s="197"/>
    </row>
    <row r="400" ht="15.75" customHeight="1">
      <c r="A400" s="180"/>
      <c r="B400" s="197"/>
      <c r="C400" s="152"/>
      <c r="D400" s="152"/>
      <c r="E400" s="152"/>
      <c r="F400" s="152"/>
      <c r="G400" s="197"/>
      <c r="H400" s="169"/>
      <c r="I400" s="152"/>
      <c r="J400" s="50"/>
      <c r="K400" s="50"/>
      <c r="L400" s="50"/>
      <c r="M400" s="50"/>
      <c r="N400" s="152"/>
      <c r="O400" s="197"/>
      <c r="P400" s="197"/>
      <c r="Q400" s="197"/>
      <c r="R400" s="197"/>
      <c r="S400" s="197"/>
      <c r="T400" s="197"/>
      <c r="U400" s="197"/>
      <c r="V400" s="197"/>
      <c r="W400" s="197"/>
      <c r="X400" s="197"/>
      <c r="Y400" s="197"/>
      <c r="Z400" s="197"/>
    </row>
    <row r="401" ht="15.75" customHeight="1">
      <c r="A401" s="180"/>
      <c r="B401" s="197"/>
      <c r="C401" s="152"/>
      <c r="D401" s="152"/>
      <c r="E401" s="152"/>
      <c r="F401" s="152"/>
      <c r="G401" s="197"/>
      <c r="H401" s="169"/>
      <c r="I401" s="152"/>
      <c r="J401" s="50"/>
      <c r="K401" s="50"/>
      <c r="L401" s="50"/>
      <c r="M401" s="50"/>
      <c r="N401" s="152"/>
      <c r="O401" s="197"/>
      <c r="P401" s="197"/>
      <c r="Q401" s="197"/>
      <c r="R401" s="197"/>
      <c r="S401" s="197"/>
      <c r="T401" s="197"/>
      <c r="U401" s="197"/>
      <c r="V401" s="197"/>
      <c r="W401" s="197"/>
      <c r="X401" s="197"/>
      <c r="Y401" s="197"/>
      <c r="Z401" s="197"/>
    </row>
    <row r="402" ht="15.75" customHeight="1">
      <c r="A402" s="180"/>
      <c r="B402" s="197"/>
      <c r="C402" s="152"/>
      <c r="D402" s="152"/>
      <c r="E402" s="152"/>
      <c r="F402" s="152"/>
      <c r="G402" s="197"/>
      <c r="H402" s="169"/>
      <c r="I402" s="152"/>
      <c r="J402" s="50"/>
      <c r="K402" s="50"/>
      <c r="L402" s="50"/>
      <c r="M402" s="50"/>
      <c r="N402" s="152"/>
      <c r="O402" s="197"/>
      <c r="P402" s="197"/>
      <c r="Q402" s="197"/>
      <c r="R402" s="197"/>
      <c r="S402" s="197"/>
      <c r="T402" s="197"/>
      <c r="U402" s="197"/>
      <c r="V402" s="197"/>
      <c r="W402" s="197"/>
      <c r="X402" s="197"/>
      <c r="Y402" s="197"/>
      <c r="Z402" s="197"/>
    </row>
    <row r="403" ht="15.75" customHeight="1">
      <c r="A403" s="180"/>
      <c r="B403" s="197"/>
      <c r="C403" s="197"/>
      <c r="D403" s="152"/>
      <c r="E403" s="152"/>
      <c r="F403" s="152"/>
      <c r="G403" s="197"/>
      <c r="H403" s="169"/>
      <c r="I403" s="152"/>
      <c r="J403" s="50"/>
      <c r="K403" s="50"/>
      <c r="L403" s="50"/>
      <c r="M403" s="50"/>
      <c r="N403" s="152"/>
      <c r="O403" s="197"/>
      <c r="P403" s="197"/>
      <c r="Q403" s="197"/>
      <c r="R403" s="197"/>
      <c r="S403" s="197"/>
      <c r="T403" s="197"/>
      <c r="U403" s="197"/>
      <c r="V403" s="197"/>
      <c r="W403" s="197"/>
      <c r="X403" s="197"/>
      <c r="Y403" s="197"/>
      <c r="Z403" s="197"/>
    </row>
    <row r="404" ht="15.75" customHeight="1">
      <c r="A404" s="180"/>
      <c r="B404" s="197"/>
      <c r="C404" s="152"/>
      <c r="D404" s="152"/>
      <c r="E404" s="152"/>
      <c r="F404" s="152"/>
      <c r="G404" s="197"/>
      <c r="H404" s="169"/>
      <c r="I404" s="152"/>
      <c r="J404" s="50"/>
      <c r="K404" s="50"/>
      <c r="L404" s="50"/>
      <c r="M404" s="50"/>
      <c r="N404" s="152"/>
      <c r="O404" s="197"/>
      <c r="P404" s="197"/>
      <c r="Q404" s="197"/>
      <c r="R404" s="197"/>
      <c r="S404" s="197"/>
      <c r="T404" s="197"/>
      <c r="U404" s="197"/>
      <c r="V404" s="197"/>
      <c r="W404" s="197"/>
      <c r="X404" s="197"/>
      <c r="Y404" s="197"/>
      <c r="Z404" s="197"/>
    </row>
    <row r="405" ht="15.75" customHeight="1">
      <c r="A405" s="180"/>
      <c r="B405" s="197"/>
      <c r="C405" s="152"/>
      <c r="D405" s="152"/>
      <c r="E405" s="152"/>
      <c r="F405" s="152"/>
      <c r="G405" s="197"/>
      <c r="H405" s="197"/>
      <c r="I405" s="152"/>
      <c r="J405" s="50"/>
      <c r="K405" s="50"/>
      <c r="L405" s="50"/>
      <c r="M405" s="50"/>
      <c r="N405" s="152"/>
      <c r="O405" s="197"/>
      <c r="P405" s="197"/>
      <c r="Q405" s="197"/>
      <c r="R405" s="197"/>
      <c r="S405" s="197"/>
      <c r="T405" s="197"/>
      <c r="U405" s="197"/>
      <c r="V405" s="197"/>
      <c r="W405" s="197"/>
      <c r="X405" s="197"/>
      <c r="Y405" s="197"/>
      <c r="Z405" s="197"/>
    </row>
    <row r="406" ht="15.75" customHeight="1">
      <c r="A406" s="180"/>
      <c r="B406" s="197"/>
      <c r="C406" s="152"/>
      <c r="D406" s="152"/>
      <c r="E406" s="152"/>
      <c r="F406" s="152"/>
      <c r="G406" s="197"/>
      <c r="H406" s="169"/>
      <c r="I406" s="152"/>
      <c r="J406" s="50"/>
      <c r="K406" s="50"/>
      <c r="L406" s="50"/>
      <c r="M406" s="50"/>
      <c r="N406" s="152"/>
      <c r="O406" s="197"/>
      <c r="P406" s="197"/>
      <c r="Q406" s="197"/>
      <c r="R406" s="197"/>
      <c r="S406" s="197"/>
      <c r="T406" s="197"/>
      <c r="U406" s="197"/>
      <c r="V406" s="197"/>
      <c r="W406" s="197"/>
      <c r="X406" s="197"/>
      <c r="Y406" s="197"/>
      <c r="Z406" s="197"/>
    </row>
    <row r="407" ht="15.75" customHeight="1">
      <c r="A407" s="180"/>
      <c r="B407" s="197"/>
      <c r="C407" s="197"/>
      <c r="D407" s="152"/>
      <c r="E407" s="152"/>
      <c r="F407" s="152"/>
      <c r="G407" s="197"/>
      <c r="H407" s="169"/>
      <c r="I407" s="152"/>
      <c r="J407" s="50"/>
      <c r="K407" s="50"/>
      <c r="L407" s="50"/>
      <c r="M407" s="50"/>
      <c r="N407" s="152"/>
      <c r="O407" s="197"/>
      <c r="P407" s="197"/>
      <c r="Q407" s="197"/>
      <c r="R407" s="197"/>
      <c r="S407" s="197"/>
      <c r="T407" s="197"/>
      <c r="U407" s="197"/>
      <c r="V407" s="197"/>
      <c r="W407" s="197"/>
      <c r="X407" s="197"/>
      <c r="Y407" s="197"/>
      <c r="Z407" s="197"/>
    </row>
    <row r="408" ht="15.75" customHeight="1">
      <c r="A408" s="180"/>
      <c r="B408" s="197"/>
      <c r="C408" s="152"/>
      <c r="D408" s="152"/>
      <c r="E408" s="152"/>
      <c r="F408" s="152"/>
      <c r="G408" s="197"/>
      <c r="H408" s="169"/>
      <c r="I408" s="152"/>
      <c r="J408" s="50"/>
      <c r="K408" s="50"/>
      <c r="L408" s="50"/>
      <c r="M408" s="50"/>
      <c r="N408" s="152"/>
      <c r="O408" s="197"/>
      <c r="P408" s="197"/>
      <c r="Q408" s="197"/>
      <c r="R408" s="197"/>
      <c r="S408" s="197"/>
      <c r="T408" s="197"/>
      <c r="U408" s="197"/>
      <c r="V408" s="197"/>
      <c r="W408" s="197"/>
      <c r="X408" s="197"/>
      <c r="Y408" s="197"/>
      <c r="Z408" s="197"/>
    </row>
    <row r="409" ht="15.75" customHeight="1">
      <c r="A409" s="180"/>
      <c r="B409" s="197"/>
      <c r="C409" s="152"/>
      <c r="D409" s="152"/>
      <c r="E409" s="152"/>
      <c r="F409" s="152"/>
      <c r="G409" s="197"/>
      <c r="H409" s="169"/>
      <c r="I409" s="152"/>
      <c r="J409" s="50"/>
      <c r="K409" s="50"/>
      <c r="L409" s="50"/>
      <c r="M409" s="50"/>
      <c r="N409" s="152"/>
      <c r="O409" s="197"/>
      <c r="P409" s="197"/>
      <c r="Q409" s="197"/>
      <c r="R409" s="197"/>
      <c r="S409" s="197"/>
      <c r="T409" s="197"/>
      <c r="U409" s="197"/>
      <c r="V409" s="197"/>
      <c r="W409" s="197"/>
      <c r="X409" s="197"/>
      <c r="Y409" s="197"/>
      <c r="Z409" s="197"/>
    </row>
    <row r="410" ht="15.75" customHeight="1">
      <c r="A410" s="180"/>
      <c r="B410" s="197"/>
      <c r="C410" s="152"/>
      <c r="D410" s="152"/>
      <c r="E410" s="152"/>
      <c r="F410" s="152"/>
      <c r="G410" s="197"/>
      <c r="H410" s="169"/>
      <c r="I410" s="152"/>
      <c r="J410" s="50"/>
      <c r="K410" s="50"/>
      <c r="L410" s="50"/>
      <c r="M410" s="50"/>
      <c r="N410" s="152"/>
      <c r="O410" s="197"/>
      <c r="P410" s="197"/>
      <c r="Q410" s="197"/>
      <c r="R410" s="197"/>
      <c r="S410" s="197"/>
      <c r="T410" s="197"/>
      <c r="U410" s="197"/>
      <c r="V410" s="197"/>
      <c r="W410" s="197"/>
      <c r="X410" s="197"/>
      <c r="Y410" s="197"/>
      <c r="Z410" s="197"/>
    </row>
    <row r="411" ht="15.75" customHeight="1">
      <c r="A411" s="180"/>
      <c r="B411" s="197"/>
      <c r="C411" s="152"/>
      <c r="D411" s="152"/>
      <c r="E411" s="152"/>
      <c r="F411" s="152"/>
      <c r="G411" s="197"/>
      <c r="H411" s="197"/>
      <c r="I411" s="152"/>
      <c r="J411" s="50"/>
      <c r="K411" s="50"/>
      <c r="L411" s="50"/>
      <c r="M411" s="50"/>
      <c r="N411" s="152"/>
      <c r="O411" s="197"/>
      <c r="P411" s="197"/>
      <c r="Q411" s="197"/>
      <c r="R411" s="197"/>
      <c r="S411" s="197"/>
      <c r="T411" s="197"/>
      <c r="U411" s="197"/>
      <c r="V411" s="197"/>
      <c r="W411" s="197"/>
      <c r="X411" s="197"/>
      <c r="Y411" s="197"/>
      <c r="Z411" s="197"/>
    </row>
    <row r="412" ht="15.75" customHeight="1">
      <c r="A412" s="180"/>
      <c r="B412" s="197"/>
      <c r="C412" s="152"/>
      <c r="D412" s="152"/>
      <c r="E412" s="152"/>
      <c r="F412" s="152"/>
      <c r="G412" s="197"/>
      <c r="H412" s="197"/>
      <c r="I412" s="152"/>
      <c r="J412" s="50"/>
      <c r="K412" s="50"/>
      <c r="L412" s="50"/>
      <c r="M412" s="50"/>
      <c r="N412" s="152"/>
      <c r="O412" s="197"/>
      <c r="P412" s="197"/>
      <c r="Q412" s="197"/>
      <c r="R412" s="197"/>
      <c r="S412" s="197"/>
      <c r="T412" s="197"/>
      <c r="U412" s="197"/>
      <c r="V412" s="197"/>
      <c r="W412" s="197"/>
      <c r="X412" s="197"/>
      <c r="Y412" s="197"/>
      <c r="Z412" s="197"/>
    </row>
    <row r="413" ht="15.75" customHeight="1">
      <c r="A413" s="180"/>
      <c r="B413" s="197"/>
      <c r="C413" s="152"/>
      <c r="D413" s="152"/>
      <c r="E413" s="152"/>
      <c r="F413" s="152"/>
      <c r="G413" s="197"/>
      <c r="H413" s="197"/>
      <c r="I413" s="152"/>
      <c r="J413" s="50"/>
      <c r="K413" s="50"/>
      <c r="L413" s="50"/>
      <c r="M413" s="50"/>
      <c r="N413" s="152"/>
      <c r="O413" s="197"/>
      <c r="P413" s="197"/>
      <c r="Q413" s="197"/>
      <c r="R413" s="197"/>
      <c r="S413" s="197"/>
      <c r="T413" s="197"/>
      <c r="U413" s="197"/>
      <c r="V413" s="197"/>
      <c r="W413" s="197"/>
      <c r="X413" s="197"/>
      <c r="Y413" s="197"/>
      <c r="Z413" s="197"/>
    </row>
    <row r="414" ht="15.75" customHeight="1">
      <c r="A414" s="180"/>
      <c r="B414" s="197"/>
      <c r="C414" s="152"/>
      <c r="D414" s="152"/>
      <c r="E414" s="152"/>
      <c r="F414" s="152"/>
      <c r="G414" s="197"/>
      <c r="H414" s="197"/>
      <c r="I414" s="152"/>
      <c r="J414" s="50"/>
      <c r="K414" s="50"/>
      <c r="L414" s="50"/>
      <c r="M414" s="50"/>
      <c r="N414" s="152"/>
      <c r="O414" s="197"/>
      <c r="P414" s="197"/>
      <c r="Q414" s="197"/>
      <c r="R414" s="197"/>
      <c r="S414" s="197"/>
      <c r="T414" s="197"/>
      <c r="U414" s="197"/>
      <c r="V414" s="197"/>
      <c r="W414" s="197"/>
      <c r="X414" s="197"/>
      <c r="Y414" s="197"/>
      <c r="Z414" s="197"/>
    </row>
    <row r="415" ht="15.75" customHeight="1">
      <c r="A415" s="180"/>
      <c r="B415" s="197"/>
      <c r="C415" s="152"/>
      <c r="D415" s="152"/>
      <c r="E415" s="152"/>
      <c r="F415" s="152"/>
      <c r="G415" s="197"/>
      <c r="H415" s="197"/>
      <c r="I415" s="152"/>
      <c r="J415" s="50"/>
      <c r="K415" s="50"/>
      <c r="L415" s="50"/>
      <c r="M415" s="50"/>
      <c r="N415" s="152"/>
      <c r="O415" s="197"/>
      <c r="P415" s="197"/>
      <c r="Q415" s="197"/>
      <c r="R415" s="197"/>
      <c r="S415" s="197"/>
      <c r="T415" s="197"/>
      <c r="U415" s="197"/>
      <c r="V415" s="197"/>
      <c r="W415" s="197"/>
      <c r="X415" s="197"/>
      <c r="Y415" s="197"/>
      <c r="Z415" s="197"/>
    </row>
    <row r="416" ht="15.75" customHeight="1">
      <c r="A416" s="180"/>
      <c r="B416" s="197"/>
      <c r="C416" s="152"/>
      <c r="D416" s="152"/>
      <c r="E416" s="152"/>
      <c r="F416" s="152"/>
      <c r="G416" s="197"/>
      <c r="H416" s="197"/>
      <c r="I416" s="152"/>
      <c r="J416" s="50"/>
      <c r="K416" s="50"/>
      <c r="L416" s="50"/>
      <c r="M416" s="50"/>
      <c r="N416" s="152"/>
      <c r="O416" s="197"/>
      <c r="P416" s="197"/>
      <c r="Q416" s="197"/>
      <c r="R416" s="197"/>
      <c r="S416" s="197"/>
      <c r="T416" s="197"/>
      <c r="U416" s="197"/>
      <c r="V416" s="197"/>
      <c r="W416" s="197"/>
      <c r="X416" s="197"/>
      <c r="Y416" s="197"/>
      <c r="Z416" s="197"/>
    </row>
    <row r="417" ht="15.75" customHeight="1">
      <c r="A417" s="180"/>
      <c r="B417" s="197"/>
      <c r="C417" s="152"/>
      <c r="D417" s="152"/>
      <c r="E417" s="152"/>
      <c r="F417" s="152"/>
      <c r="G417" s="197"/>
      <c r="H417" s="169"/>
      <c r="I417" s="152"/>
      <c r="J417" s="50"/>
      <c r="K417" s="50"/>
      <c r="L417" s="50"/>
      <c r="M417" s="50"/>
      <c r="N417" s="152"/>
      <c r="O417" s="197"/>
      <c r="P417" s="197"/>
      <c r="Q417" s="197"/>
      <c r="R417" s="197"/>
      <c r="S417" s="197"/>
      <c r="T417" s="197"/>
      <c r="U417" s="197"/>
      <c r="V417" s="197"/>
      <c r="W417" s="197"/>
      <c r="X417" s="197"/>
      <c r="Y417" s="197"/>
      <c r="Z417" s="197"/>
    </row>
    <row r="418" ht="15.75" customHeight="1">
      <c r="A418" s="180"/>
      <c r="B418" s="197"/>
      <c r="C418" s="152"/>
      <c r="D418" s="152"/>
      <c r="E418" s="152"/>
      <c r="F418" s="152"/>
      <c r="G418" s="197"/>
      <c r="H418" s="169"/>
      <c r="I418" s="152"/>
      <c r="J418" s="50"/>
      <c r="K418" s="50"/>
      <c r="L418" s="50"/>
      <c r="M418" s="50"/>
      <c r="N418" s="152"/>
      <c r="O418" s="197"/>
      <c r="P418" s="197"/>
      <c r="Q418" s="197"/>
      <c r="R418" s="197"/>
      <c r="S418" s="197"/>
      <c r="T418" s="197"/>
      <c r="U418" s="197"/>
      <c r="V418" s="197"/>
      <c r="W418" s="197"/>
      <c r="X418" s="197"/>
      <c r="Y418" s="197"/>
      <c r="Z418" s="197"/>
    </row>
    <row r="419" ht="15.75" customHeight="1">
      <c r="A419" s="180"/>
      <c r="B419" s="197"/>
      <c r="C419" s="152"/>
      <c r="D419" s="152"/>
      <c r="E419" s="152"/>
      <c r="F419" s="152"/>
      <c r="G419" s="197"/>
      <c r="H419" s="169"/>
      <c r="I419" s="152"/>
      <c r="J419" s="50"/>
      <c r="K419" s="50"/>
      <c r="L419" s="50"/>
      <c r="M419" s="50"/>
      <c r="N419" s="152"/>
      <c r="O419" s="197"/>
      <c r="P419" s="197"/>
      <c r="Q419" s="197"/>
      <c r="R419" s="197"/>
      <c r="S419" s="197"/>
      <c r="T419" s="197"/>
      <c r="U419" s="197"/>
      <c r="V419" s="197"/>
      <c r="W419" s="197"/>
      <c r="X419" s="197"/>
      <c r="Y419" s="197"/>
      <c r="Z419" s="197"/>
    </row>
    <row r="420" ht="15.75" customHeight="1">
      <c r="A420" s="180"/>
      <c r="B420" s="197"/>
      <c r="C420" s="152"/>
      <c r="D420" s="152"/>
      <c r="E420" s="152"/>
      <c r="F420" s="152"/>
      <c r="G420" s="197"/>
      <c r="H420" s="197"/>
      <c r="I420" s="152"/>
      <c r="J420" s="50"/>
      <c r="K420" s="50"/>
      <c r="L420" s="50"/>
      <c r="M420" s="50"/>
      <c r="N420" s="152"/>
      <c r="O420" s="197"/>
      <c r="P420" s="197"/>
      <c r="Q420" s="197"/>
      <c r="R420" s="197"/>
      <c r="S420" s="197"/>
      <c r="T420" s="197"/>
      <c r="U420" s="197"/>
      <c r="V420" s="197"/>
      <c r="W420" s="197"/>
      <c r="X420" s="197"/>
      <c r="Y420" s="197"/>
      <c r="Z420" s="197"/>
    </row>
    <row r="421" ht="15.75" customHeight="1">
      <c r="A421" s="180"/>
      <c r="B421" s="197"/>
      <c r="C421" s="152"/>
      <c r="D421" s="152"/>
      <c r="E421" s="152"/>
      <c r="F421" s="152"/>
      <c r="G421" s="197"/>
      <c r="H421" s="169"/>
      <c r="I421" s="152"/>
      <c r="J421" s="50"/>
      <c r="K421" s="50"/>
      <c r="L421" s="50"/>
      <c r="M421" s="50"/>
      <c r="N421" s="152"/>
      <c r="O421" s="197"/>
      <c r="P421" s="197"/>
      <c r="Q421" s="197"/>
      <c r="R421" s="197"/>
      <c r="S421" s="197"/>
      <c r="T421" s="197"/>
      <c r="U421" s="197"/>
      <c r="V421" s="197"/>
      <c r="W421" s="197"/>
      <c r="X421" s="197"/>
      <c r="Y421" s="197"/>
      <c r="Z421" s="197"/>
    </row>
    <row r="422" ht="15.75" customHeight="1">
      <c r="A422" s="180"/>
      <c r="B422" s="197"/>
      <c r="C422" s="152"/>
      <c r="D422" s="152"/>
      <c r="E422" s="152"/>
      <c r="F422" s="152"/>
      <c r="G422" s="197"/>
      <c r="H422" s="197"/>
      <c r="I422" s="152"/>
      <c r="J422" s="50"/>
      <c r="K422" s="50"/>
      <c r="L422" s="50"/>
      <c r="M422" s="50"/>
      <c r="N422" s="152"/>
      <c r="O422" s="197"/>
      <c r="P422" s="197"/>
      <c r="Q422" s="197"/>
      <c r="R422" s="197"/>
      <c r="S422" s="197"/>
      <c r="T422" s="197"/>
      <c r="U422" s="197"/>
      <c r="V422" s="197"/>
      <c r="W422" s="197"/>
      <c r="X422" s="197"/>
      <c r="Y422" s="197"/>
      <c r="Z422" s="197"/>
    </row>
    <row r="423" ht="15.75" customHeight="1">
      <c r="A423" s="180"/>
      <c r="B423" s="197"/>
      <c r="C423" s="152"/>
      <c r="D423" s="152"/>
      <c r="E423" s="152"/>
      <c r="F423" s="152"/>
      <c r="G423" s="197"/>
      <c r="H423" s="197"/>
      <c r="I423" s="152"/>
      <c r="J423" s="50"/>
      <c r="K423" s="50"/>
      <c r="L423" s="50"/>
      <c r="M423" s="50"/>
      <c r="N423" s="152"/>
      <c r="O423" s="197"/>
      <c r="P423" s="197"/>
      <c r="Q423" s="197"/>
      <c r="R423" s="197"/>
      <c r="S423" s="197"/>
      <c r="T423" s="197"/>
      <c r="U423" s="197"/>
      <c r="V423" s="197"/>
      <c r="W423" s="197"/>
      <c r="X423" s="197"/>
      <c r="Y423" s="197"/>
      <c r="Z423" s="197"/>
    </row>
    <row r="424" ht="15.75" customHeight="1">
      <c r="A424" s="180"/>
      <c r="B424" s="197"/>
      <c r="C424" s="152"/>
      <c r="D424" s="152"/>
      <c r="E424" s="152"/>
      <c r="F424" s="152"/>
      <c r="G424" s="197"/>
      <c r="H424" s="169"/>
      <c r="I424" s="152"/>
      <c r="J424" s="50"/>
      <c r="K424" s="50"/>
      <c r="L424" s="50"/>
      <c r="M424" s="50"/>
      <c r="N424" s="152"/>
      <c r="O424" s="197"/>
      <c r="P424" s="197"/>
      <c r="Q424" s="197"/>
      <c r="R424" s="197"/>
      <c r="S424" s="197"/>
      <c r="T424" s="197"/>
      <c r="U424" s="197"/>
      <c r="V424" s="197"/>
      <c r="W424" s="197"/>
      <c r="X424" s="197"/>
      <c r="Y424" s="197"/>
      <c r="Z424" s="197"/>
    </row>
    <row r="425" ht="15.75" customHeight="1">
      <c r="A425" s="180"/>
      <c r="B425" s="197"/>
      <c r="C425" s="152"/>
      <c r="D425" s="152"/>
      <c r="E425" s="152"/>
      <c r="F425" s="152"/>
      <c r="G425" s="197"/>
      <c r="H425" s="197"/>
      <c r="I425" s="152"/>
      <c r="J425" s="50"/>
      <c r="K425" s="50"/>
      <c r="L425" s="50"/>
      <c r="M425" s="50"/>
      <c r="N425" s="152"/>
      <c r="O425" s="197"/>
      <c r="P425" s="197"/>
      <c r="Q425" s="197"/>
      <c r="R425" s="197"/>
      <c r="S425" s="197"/>
      <c r="T425" s="197"/>
      <c r="U425" s="197"/>
      <c r="V425" s="197"/>
      <c r="W425" s="197"/>
      <c r="X425" s="197"/>
      <c r="Y425" s="197"/>
      <c r="Z425" s="197"/>
    </row>
    <row r="426" ht="15.75" customHeight="1">
      <c r="A426" s="180"/>
      <c r="B426" s="197"/>
      <c r="C426" s="152"/>
      <c r="D426" s="152"/>
      <c r="E426" s="152"/>
      <c r="F426" s="152"/>
      <c r="G426" s="197"/>
      <c r="H426" s="169"/>
      <c r="I426" s="152"/>
      <c r="J426" s="50"/>
      <c r="K426" s="50"/>
      <c r="L426" s="50"/>
      <c r="M426" s="50"/>
      <c r="N426" s="152"/>
      <c r="O426" s="197"/>
      <c r="P426" s="197"/>
      <c r="Q426" s="197"/>
      <c r="R426" s="197"/>
      <c r="S426" s="197"/>
      <c r="T426" s="197"/>
      <c r="U426" s="197"/>
      <c r="V426" s="197"/>
      <c r="W426" s="197"/>
      <c r="X426" s="197"/>
      <c r="Y426" s="197"/>
      <c r="Z426" s="197"/>
    </row>
    <row r="427" ht="15.75" customHeight="1">
      <c r="A427" s="180"/>
      <c r="B427" s="197"/>
      <c r="C427" s="152"/>
      <c r="D427" s="152"/>
      <c r="E427" s="152"/>
      <c r="F427" s="152"/>
      <c r="G427" s="197"/>
      <c r="H427" s="169"/>
      <c r="I427" s="152"/>
      <c r="J427" s="50"/>
      <c r="K427" s="50"/>
      <c r="L427" s="50"/>
      <c r="M427" s="50"/>
      <c r="N427" s="152"/>
      <c r="O427" s="197"/>
      <c r="P427" s="197"/>
      <c r="Q427" s="197"/>
      <c r="R427" s="197"/>
      <c r="S427" s="197"/>
      <c r="T427" s="197"/>
      <c r="U427" s="197"/>
      <c r="V427" s="197"/>
      <c r="W427" s="197"/>
      <c r="X427" s="197"/>
      <c r="Y427" s="197"/>
      <c r="Z427" s="197"/>
    </row>
    <row r="428" ht="15.75" customHeight="1">
      <c r="A428" s="180"/>
      <c r="B428" s="197"/>
      <c r="C428" s="152"/>
      <c r="D428" s="152"/>
      <c r="E428" s="152"/>
      <c r="F428" s="152"/>
      <c r="G428" s="197"/>
      <c r="H428" s="169"/>
      <c r="I428" s="152"/>
      <c r="J428" s="50"/>
      <c r="K428" s="50"/>
      <c r="L428" s="50"/>
      <c r="M428" s="50"/>
      <c r="N428" s="152"/>
      <c r="O428" s="197"/>
      <c r="P428" s="197"/>
      <c r="Q428" s="197"/>
      <c r="R428" s="197"/>
      <c r="S428" s="197"/>
      <c r="T428" s="197"/>
      <c r="U428" s="197"/>
      <c r="V428" s="197"/>
      <c r="W428" s="197"/>
      <c r="X428" s="197"/>
      <c r="Y428" s="197"/>
      <c r="Z428" s="197"/>
    </row>
    <row r="429" ht="15.75" customHeight="1">
      <c r="A429" s="180"/>
      <c r="B429" s="197"/>
      <c r="C429" s="152"/>
      <c r="D429" s="152"/>
      <c r="E429" s="152"/>
      <c r="F429" s="152"/>
      <c r="G429" s="197"/>
      <c r="H429" s="197"/>
      <c r="I429" s="152"/>
      <c r="J429" s="50"/>
      <c r="K429" s="50"/>
      <c r="L429" s="50"/>
      <c r="M429" s="50"/>
      <c r="N429" s="152"/>
      <c r="O429" s="197"/>
      <c r="P429" s="197"/>
      <c r="Q429" s="197"/>
      <c r="R429" s="197"/>
      <c r="S429" s="197"/>
      <c r="T429" s="197"/>
      <c r="U429" s="197"/>
      <c r="V429" s="197"/>
      <c r="W429" s="197"/>
      <c r="X429" s="197"/>
      <c r="Y429" s="197"/>
      <c r="Z429" s="197"/>
    </row>
    <row r="430" ht="15.75" customHeight="1">
      <c r="A430" s="180"/>
      <c r="B430" s="197"/>
      <c r="C430" s="152"/>
      <c r="D430" s="152"/>
      <c r="E430" s="152"/>
      <c r="F430" s="152"/>
      <c r="G430" s="197"/>
      <c r="H430" s="197"/>
      <c r="I430" s="152"/>
      <c r="J430" s="50"/>
      <c r="K430" s="50"/>
      <c r="L430" s="50"/>
      <c r="M430" s="50"/>
      <c r="N430" s="152"/>
      <c r="O430" s="197"/>
      <c r="P430" s="197"/>
      <c r="Q430" s="197"/>
      <c r="R430" s="197"/>
      <c r="S430" s="197"/>
      <c r="T430" s="197"/>
      <c r="U430" s="197"/>
      <c r="V430" s="197"/>
      <c r="W430" s="197"/>
      <c r="X430" s="197"/>
      <c r="Y430" s="197"/>
      <c r="Z430" s="197"/>
    </row>
    <row r="431" ht="15.75" customHeight="1">
      <c r="A431" s="180"/>
      <c r="B431" s="197"/>
      <c r="C431" s="152"/>
      <c r="D431" s="152"/>
      <c r="E431" s="152"/>
      <c r="F431" s="152"/>
      <c r="G431" s="197"/>
      <c r="H431" s="169"/>
      <c r="I431" s="152"/>
      <c r="J431" s="50"/>
      <c r="K431" s="50"/>
      <c r="L431" s="50"/>
      <c r="M431" s="50"/>
      <c r="N431" s="152"/>
      <c r="O431" s="197"/>
      <c r="P431" s="197"/>
      <c r="Q431" s="197"/>
      <c r="R431" s="197"/>
      <c r="S431" s="197"/>
      <c r="T431" s="197"/>
      <c r="U431" s="197"/>
      <c r="V431" s="197"/>
      <c r="W431" s="197"/>
      <c r="X431" s="197"/>
      <c r="Y431" s="197"/>
      <c r="Z431" s="197"/>
    </row>
    <row r="432" ht="15.75" customHeight="1">
      <c r="A432" s="180"/>
      <c r="B432" s="197"/>
      <c r="C432" s="152"/>
      <c r="D432" s="152"/>
      <c r="E432" s="152"/>
      <c r="F432" s="152"/>
      <c r="G432" s="197"/>
      <c r="H432" s="197"/>
      <c r="I432" s="152"/>
      <c r="J432" s="50"/>
      <c r="K432" s="50"/>
      <c r="L432" s="50"/>
      <c r="M432" s="50"/>
      <c r="N432" s="152"/>
      <c r="O432" s="197"/>
      <c r="P432" s="197"/>
      <c r="Q432" s="197"/>
      <c r="R432" s="197"/>
      <c r="S432" s="197"/>
      <c r="T432" s="197"/>
      <c r="U432" s="197"/>
      <c r="V432" s="197"/>
      <c r="W432" s="197"/>
      <c r="X432" s="197"/>
      <c r="Y432" s="197"/>
      <c r="Z432" s="197"/>
    </row>
    <row r="433" ht="15.75" customHeight="1">
      <c r="A433" s="180"/>
      <c r="B433" s="197"/>
      <c r="C433" s="152"/>
      <c r="D433" s="152"/>
      <c r="E433" s="152"/>
      <c r="F433" s="152"/>
      <c r="G433" s="197"/>
      <c r="H433" s="169"/>
      <c r="I433" s="152"/>
      <c r="J433" s="50"/>
      <c r="K433" s="50"/>
      <c r="L433" s="50"/>
      <c r="M433" s="50"/>
      <c r="N433" s="152"/>
      <c r="O433" s="197"/>
      <c r="P433" s="197"/>
      <c r="Q433" s="197"/>
      <c r="R433" s="197"/>
      <c r="S433" s="197"/>
      <c r="T433" s="197"/>
      <c r="U433" s="197"/>
      <c r="V433" s="197"/>
      <c r="W433" s="197"/>
      <c r="X433" s="197"/>
      <c r="Y433" s="197"/>
      <c r="Z433" s="197"/>
    </row>
    <row r="434" ht="15.75" customHeight="1">
      <c r="A434" s="180"/>
      <c r="B434" s="197"/>
      <c r="C434" s="152"/>
      <c r="D434" s="152"/>
      <c r="E434" s="152"/>
      <c r="F434" s="152"/>
      <c r="G434" s="197"/>
      <c r="H434" s="197"/>
      <c r="I434" s="152"/>
      <c r="J434" s="50"/>
      <c r="K434" s="50"/>
      <c r="L434" s="50"/>
      <c r="M434" s="50"/>
      <c r="N434" s="152"/>
      <c r="O434" s="197"/>
      <c r="P434" s="197"/>
      <c r="Q434" s="197"/>
      <c r="R434" s="197"/>
      <c r="S434" s="197"/>
      <c r="T434" s="197"/>
      <c r="U434" s="197"/>
      <c r="V434" s="197"/>
      <c r="W434" s="197"/>
      <c r="X434" s="197"/>
      <c r="Y434" s="197"/>
      <c r="Z434" s="197"/>
    </row>
    <row r="435" ht="15.75" customHeight="1">
      <c r="A435" s="180"/>
      <c r="B435" s="197"/>
      <c r="C435" s="152"/>
      <c r="D435" s="152"/>
      <c r="E435" s="152"/>
      <c r="F435" s="152"/>
      <c r="G435" s="197"/>
      <c r="H435" s="169"/>
      <c r="I435" s="152"/>
      <c r="J435" s="50"/>
      <c r="K435" s="50"/>
      <c r="L435" s="50"/>
      <c r="M435" s="50"/>
      <c r="N435" s="152"/>
      <c r="O435" s="197"/>
      <c r="P435" s="197"/>
      <c r="Q435" s="197"/>
      <c r="R435" s="197"/>
      <c r="S435" s="197"/>
      <c r="T435" s="197"/>
      <c r="U435" s="197"/>
      <c r="V435" s="197"/>
      <c r="W435" s="197"/>
      <c r="X435" s="197"/>
      <c r="Y435" s="197"/>
      <c r="Z435" s="197"/>
    </row>
    <row r="436" ht="15.75" customHeight="1">
      <c r="A436" s="180"/>
      <c r="B436" s="197"/>
      <c r="C436" s="197"/>
      <c r="D436" s="152"/>
      <c r="E436" s="152"/>
      <c r="F436" s="152"/>
      <c r="G436" s="197"/>
      <c r="H436" s="169"/>
      <c r="I436" s="152"/>
      <c r="J436" s="50"/>
      <c r="K436" s="50"/>
      <c r="L436" s="50"/>
      <c r="M436" s="50"/>
      <c r="N436" s="152"/>
      <c r="O436" s="197"/>
      <c r="P436" s="197"/>
      <c r="Q436" s="197"/>
      <c r="R436" s="197"/>
      <c r="S436" s="197"/>
      <c r="T436" s="197"/>
      <c r="U436" s="197"/>
      <c r="V436" s="197"/>
      <c r="W436" s="197"/>
      <c r="X436" s="197"/>
      <c r="Y436" s="197"/>
      <c r="Z436" s="197"/>
    </row>
    <row r="437" ht="15.75" customHeight="1">
      <c r="A437" s="180"/>
      <c r="B437" s="197"/>
      <c r="C437" s="152"/>
      <c r="D437" s="152"/>
      <c r="E437" s="152"/>
      <c r="F437" s="152"/>
      <c r="G437" s="197"/>
      <c r="H437" s="169"/>
      <c r="I437" s="152"/>
      <c r="J437" s="50"/>
      <c r="K437" s="50"/>
      <c r="L437" s="50"/>
      <c r="M437" s="50"/>
      <c r="N437" s="152"/>
      <c r="O437" s="197"/>
      <c r="P437" s="197"/>
      <c r="Q437" s="197"/>
      <c r="R437" s="197"/>
      <c r="S437" s="197"/>
      <c r="T437" s="197"/>
      <c r="U437" s="197"/>
      <c r="V437" s="197"/>
      <c r="W437" s="197"/>
      <c r="X437" s="197"/>
      <c r="Y437" s="197"/>
      <c r="Z437" s="197"/>
    </row>
    <row r="438" ht="15.75" customHeight="1">
      <c r="A438" s="180"/>
      <c r="B438" s="197"/>
      <c r="C438" s="152"/>
      <c r="D438" s="152"/>
      <c r="E438" s="152"/>
      <c r="F438" s="152"/>
      <c r="G438" s="197"/>
      <c r="H438" s="169"/>
      <c r="I438" s="152"/>
      <c r="J438" s="50"/>
      <c r="K438" s="50"/>
      <c r="L438" s="50"/>
      <c r="M438" s="50"/>
      <c r="N438" s="152"/>
      <c r="O438" s="197"/>
      <c r="P438" s="197"/>
      <c r="Q438" s="197"/>
      <c r="R438" s="197"/>
      <c r="S438" s="197"/>
      <c r="T438" s="197"/>
      <c r="U438" s="197"/>
      <c r="V438" s="197"/>
      <c r="W438" s="197"/>
      <c r="X438" s="197"/>
      <c r="Y438" s="197"/>
      <c r="Z438" s="197"/>
    </row>
    <row r="439" ht="15.75" customHeight="1">
      <c r="A439" s="180"/>
      <c r="B439" s="197"/>
      <c r="C439" s="152"/>
      <c r="D439" s="152"/>
      <c r="E439" s="152"/>
      <c r="F439" s="152"/>
      <c r="G439" s="197"/>
      <c r="H439" s="169"/>
      <c r="I439" s="152"/>
      <c r="J439" s="50"/>
      <c r="K439" s="50"/>
      <c r="L439" s="50"/>
      <c r="M439" s="50"/>
      <c r="N439" s="152"/>
      <c r="O439" s="197"/>
      <c r="P439" s="197"/>
      <c r="Q439" s="197"/>
      <c r="R439" s="197"/>
      <c r="S439" s="197"/>
      <c r="T439" s="197"/>
      <c r="U439" s="197"/>
      <c r="V439" s="197"/>
      <c r="W439" s="197"/>
      <c r="X439" s="197"/>
      <c r="Y439" s="197"/>
      <c r="Z439" s="197"/>
    </row>
    <row r="440" ht="15.75" customHeight="1">
      <c r="A440" s="180"/>
      <c r="B440" s="197"/>
      <c r="C440" s="152"/>
      <c r="D440" s="152"/>
      <c r="E440" s="152"/>
      <c r="F440" s="152"/>
      <c r="G440" s="197"/>
      <c r="H440" s="197"/>
      <c r="I440" s="152"/>
      <c r="J440" s="50"/>
      <c r="K440" s="50"/>
      <c r="L440" s="50"/>
      <c r="M440" s="50"/>
      <c r="N440" s="152"/>
      <c r="O440" s="197"/>
      <c r="P440" s="197"/>
      <c r="Q440" s="197"/>
      <c r="R440" s="197"/>
      <c r="S440" s="197"/>
      <c r="T440" s="197"/>
      <c r="U440" s="197"/>
      <c r="V440" s="197"/>
      <c r="W440" s="197"/>
      <c r="X440" s="197"/>
      <c r="Y440" s="197"/>
      <c r="Z440" s="197"/>
    </row>
    <row r="441" ht="15.75" customHeight="1">
      <c r="A441" s="180"/>
      <c r="B441" s="197"/>
      <c r="C441" s="152"/>
      <c r="D441" s="152"/>
      <c r="E441" s="197"/>
      <c r="F441" s="197"/>
      <c r="G441" s="197"/>
      <c r="H441" s="169"/>
      <c r="I441" s="152"/>
      <c r="J441" s="50"/>
      <c r="K441" s="50"/>
      <c r="L441" s="50"/>
      <c r="M441" s="50"/>
      <c r="N441" s="152"/>
      <c r="O441" s="197"/>
      <c r="P441" s="197"/>
      <c r="Q441" s="197"/>
      <c r="R441" s="197"/>
      <c r="S441" s="197"/>
      <c r="T441" s="197"/>
      <c r="U441" s="197"/>
      <c r="V441" s="197"/>
      <c r="W441" s="197"/>
      <c r="X441" s="197"/>
      <c r="Y441" s="197"/>
      <c r="Z441" s="197"/>
    </row>
    <row r="442" ht="15.75" customHeight="1">
      <c r="A442" s="180"/>
      <c r="B442" s="197"/>
      <c r="C442" s="152"/>
      <c r="D442" s="152"/>
      <c r="E442" s="152"/>
      <c r="F442" s="152"/>
      <c r="G442" s="197"/>
      <c r="H442" s="197"/>
      <c r="I442" s="152"/>
      <c r="J442" s="50"/>
      <c r="K442" s="50"/>
      <c r="L442" s="50"/>
      <c r="M442" s="50"/>
      <c r="N442" s="152"/>
      <c r="O442" s="197"/>
      <c r="P442" s="197"/>
      <c r="Q442" s="197"/>
      <c r="R442" s="197"/>
      <c r="S442" s="197"/>
      <c r="T442" s="197"/>
      <c r="U442" s="197"/>
      <c r="V442" s="197"/>
      <c r="W442" s="197"/>
      <c r="X442" s="197"/>
      <c r="Y442" s="197"/>
      <c r="Z442" s="197"/>
    </row>
    <row r="443" ht="15.75" customHeight="1">
      <c r="A443" s="180"/>
      <c r="B443" s="197"/>
      <c r="C443" s="152"/>
      <c r="D443" s="152"/>
      <c r="E443" s="152"/>
      <c r="F443" s="152"/>
      <c r="G443" s="197"/>
      <c r="H443" s="197"/>
      <c r="I443" s="152"/>
      <c r="J443" s="50"/>
      <c r="K443" s="50"/>
      <c r="L443" s="50"/>
      <c r="M443" s="50"/>
      <c r="N443" s="152"/>
      <c r="O443" s="197"/>
      <c r="P443" s="197"/>
      <c r="Q443" s="197"/>
      <c r="R443" s="197"/>
      <c r="S443" s="197"/>
      <c r="T443" s="197"/>
      <c r="U443" s="197"/>
      <c r="V443" s="197"/>
      <c r="W443" s="197"/>
      <c r="X443" s="197"/>
      <c r="Y443" s="197"/>
      <c r="Z443" s="197"/>
    </row>
    <row r="444" ht="15.75" customHeight="1">
      <c r="A444" s="180"/>
      <c r="B444" s="197"/>
      <c r="C444" s="152"/>
      <c r="D444" s="152"/>
      <c r="E444" s="152"/>
      <c r="F444" s="152"/>
      <c r="G444" s="197"/>
      <c r="H444" s="197"/>
      <c r="I444" s="152"/>
      <c r="J444" s="50"/>
      <c r="K444" s="50"/>
      <c r="L444" s="50"/>
      <c r="M444" s="50"/>
      <c r="N444" s="152"/>
      <c r="O444" s="197"/>
      <c r="P444" s="197"/>
      <c r="Q444" s="197"/>
      <c r="R444" s="197"/>
      <c r="S444" s="197"/>
      <c r="T444" s="197"/>
      <c r="U444" s="197"/>
      <c r="V444" s="197"/>
      <c r="W444" s="197"/>
      <c r="X444" s="197"/>
      <c r="Y444" s="197"/>
      <c r="Z444" s="197"/>
    </row>
    <row r="445" ht="15.75" customHeight="1">
      <c r="A445" s="180"/>
      <c r="B445" s="197"/>
      <c r="C445" s="152"/>
      <c r="D445" s="152"/>
      <c r="E445" s="152"/>
      <c r="F445" s="152"/>
      <c r="G445" s="197"/>
      <c r="H445" s="197"/>
      <c r="I445" s="152"/>
      <c r="J445" s="50"/>
      <c r="K445" s="50"/>
      <c r="L445" s="50"/>
      <c r="M445" s="50"/>
      <c r="N445" s="152"/>
      <c r="O445" s="197"/>
      <c r="P445" s="197"/>
      <c r="Q445" s="197"/>
      <c r="R445" s="197"/>
      <c r="S445" s="197"/>
      <c r="T445" s="197"/>
      <c r="U445" s="197"/>
      <c r="V445" s="197"/>
      <c r="W445" s="197"/>
      <c r="X445" s="197"/>
      <c r="Y445" s="197"/>
      <c r="Z445" s="197"/>
    </row>
    <row r="446" ht="15.75" customHeight="1">
      <c r="A446" s="180"/>
      <c r="B446" s="197"/>
      <c r="C446" s="152"/>
      <c r="D446" s="152"/>
      <c r="E446" s="152"/>
      <c r="F446" s="152"/>
      <c r="G446" s="197"/>
      <c r="H446" s="197"/>
      <c r="I446" s="152"/>
      <c r="J446" s="50"/>
      <c r="K446" s="50"/>
      <c r="L446" s="50"/>
      <c r="M446" s="50"/>
      <c r="N446" s="152"/>
      <c r="O446" s="197"/>
      <c r="P446" s="197"/>
      <c r="Q446" s="197"/>
      <c r="R446" s="197"/>
      <c r="S446" s="197"/>
      <c r="T446" s="197"/>
      <c r="U446" s="197"/>
      <c r="V446" s="197"/>
      <c r="W446" s="197"/>
      <c r="X446" s="197"/>
      <c r="Y446" s="197"/>
      <c r="Z446" s="197"/>
    </row>
    <row r="447" ht="15.75" customHeight="1">
      <c r="A447" s="180"/>
      <c r="B447" s="197"/>
      <c r="C447" s="152"/>
      <c r="D447" s="152"/>
      <c r="E447" s="152"/>
      <c r="F447" s="152"/>
      <c r="G447" s="197"/>
      <c r="H447" s="197"/>
      <c r="I447" s="152"/>
      <c r="J447" s="50"/>
      <c r="K447" s="50"/>
      <c r="L447" s="50"/>
      <c r="M447" s="50"/>
      <c r="N447" s="152"/>
      <c r="O447" s="197"/>
      <c r="P447" s="197"/>
      <c r="Q447" s="197"/>
      <c r="R447" s="197"/>
      <c r="S447" s="197"/>
      <c r="T447" s="197"/>
      <c r="U447" s="197"/>
      <c r="V447" s="197"/>
      <c r="W447" s="197"/>
      <c r="X447" s="197"/>
      <c r="Y447" s="197"/>
      <c r="Z447" s="197"/>
    </row>
    <row r="448" ht="15.75" customHeight="1">
      <c r="A448" s="180"/>
      <c r="B448" s="197"/>
      <c r="C448" s="197"/>
      <c r="D448" s="152"/>
      <c r="E448" s="152"/>
      <c r="F448" s="152"/>
      <c r="G448" s="197"/>
      <c r="H448" s="169"/>
      <c r="I448" s="152"/>
      <c r="J448" s="50"/>
      <c r="K448" s="50"/>
      <c r="L448" s="50"/>
      <c r="M448" s="50"/>
      <c r="N448" s="152"/>
      <c r="O448" s="197"/>
      <c r="P448" s="197"/>
      <c r="Q448" s="197"/>
      <c r="R448" s="197"/>
      <c r="S448" s="197"/>
      <c r="T448" s="197"/>
      <c r="U448" s="197"/>
      <c r="V448" s="197"/>
      <c r="W448" s="197"/>
      <c r="X448" s="197"/>
      <c r="Y448" s="197"/>
      <c r="Z448" s="197"/>
    </row>
    <row r="449" ht="15.75" customHeight="1">
      <c r="A449" s="180"/>
      <c r="B449" s="197"/>
      <c r="C449" s="152"/>
      <c r="D449" s="152"/>
      <c r="E449" s="152"/>
      <c r="F449" s="152"/>
      <c r="G449" s="197"/>
      <c r="H449" s="169"/>
      <c r="I449" s="152"/>
      <c r="J449" s="50"/>
      <c r="K449" s="50"/>
      <c r="L449" s="50"/>
      <c r="M449" s="50"/>
      <c r="N449" s="152"/>
      <c r="O449" s="197"/>
      <c r="P449" s="197"/>
      <c r="Q449" s="197"/>
      <c r="R449" s="197"/>
      <c r="S449" s="197"/>
      <c r="T449" s="197"/>
      <c r="U449" s="197"/>
      <c r="V449" s="197"/>
      <c r="W449" s="197"/>
      <c r="X449" s="197"/>
      <c r="Y449" s="197"/>
      <c r="Z449" s="197"/>
    </row>
    <row r="450" ht="15.75" customHeight="1">
      <c r="A450" s="180"/>
      <c r="B450" s="197"/>
      <c r="C450" s="152"/>
      <c r="D450" s="152"/>
      <c r="E450" s="152"/>
      <c r="F450" s="152"/>
      <c r="G450" s="197"/>
      <c r="H450" s="197"/>
      <c r="I450" s="152"/>
      <c r="J450" s="50"/>
      <c r="K450" s="50"/>
      <c r="L450" s="50"/>
      <c r="M450" s="50"/>
      <c r="N450" s="152"/>
      <c r="O450" s="197"/>
      <c r="P450" s="197"/>
      <c r="Q450" s="197"/>
      <c r="R450" s="197"/>
      <c r="S450" s="197"/>
      <c r="T450" s="197"/>
      <c r="U450" s="197"/>
      <c r="V450" s="197"/>
      <c r="W450" s="197"/>
      <c r="X450" s="197"/>
      <c r="Y450" s="197"/>
      <c r="Z450" s="197"/>
    </row>
    <row r="451" ht="15.75" customHeight="1">
      <c r="A451" s="180"/>
      <c r="B451" s="197"/>
      <c r="C451" s="152"/>
      <c r="D451" s="152"/>
      <c r="E451" s="152"/>
      <c r="F451" s="152"/>
      <c r="G451" s="197"/>
      <c r="H451" s="169"/>
      <c r="I451" s="152"/>
      <c r="J451" s="50"/>
      <c r="K451" s="50"/>
      <c r="L451" s="50"/>
      <c r="M451" s="50"/>
      <c r="N451" s="152"/>
      <c r="O451" s="197"/>
      <c r="P451" s="197"/>
      <c r="Q451" s="197"/>
      <c r="R451" s="197"/>
      <c r="S451" s="197"/>
      <c r="T451" s="197"/>
      <c r="U451" s="197"/>
      <c r="V451" s="197"/>
      <c r="W451" s="197"/>
      <c r="X451" s="197"/>
      <c r="Y451" s="197"/>
      <c r="Z451" s="197"/>
    </row>
    <row r="452" ht="15.75" customHeight="1">
      <c r="A452" s="180"/>
      <c r="B452" s="197"/>
      <c r="C452" s="152"/>
      <c r="D452" s="152"/>
      <c r="E452" s="152"/>
      <c r="F452" s="152"/>
      <c r="G452" s="197"/>
      <c r="H452" s="169"/>
      <c r="I452" s="152"/>
      <c r="J452" s="50"/>
      <c r="K452" s="50"/>
      <c r="L452" s="50"/>
      <c r="M452" s="50"/>
      <c r="N452" s="152"/>
      <c r="O452" s="197"/>
      <c r="P452" s="197"/>
      <c r="Q452" s="197"/>
      <c r="R452" s="197"/>
      <c r="S452" s="197"/>
      <c r="T452" s="197"/>
      <c r="U452" s="197"/>
      <c r="V452" s="197"/>
      <c r="W452" s="197"/>
      <c r="X452" s="197"/>
      <c r="Y452" s="197"/>
      <c r="Z452" s="197"/>
    </row>
    <row r="453" ht="15.75" customHeight="1">
      <c r="A453" s="180"/>
      <c r="B453" s="197"/>
      <c r="C453" s="152"/>
      <c r="D453" s="152"/>
      <c r="E453" s="152"/>
      <c r="F453" s="152"/>
      <c r="G453" s="197"/>
      <c r="H453" s="169"/>
      <c r="I453" s="152"/>
      <c r="J453" s="50"/>
      <c r="K453" s="50"/>
      <c r="L453" s="50"/>
      <c r="M453" s="50"/>
      <c r="N453" s="152"/>
      <c r="O453" s="197"/>
      <c r="P453" s="197"/>
      <c r="Q453" s="197"/>
      <c r="R453" s="197"/>
      <c r="S453" s="197"/>
      <c r="T453" s="197"/>
      <c r="U453" s="197"/>
      <c r="V453" s="197"/>
      <c r="W453" s="197"/>
      <c r="X453" s="197"/>
      <c r="Y453" s="197"/>
      <c r="Z453" s="197"/>
    </row>
    <row r="454" ht="15.75" customHeight="1">
      <c r="A454" s="180"/>
      <c r="B454" s="197"/>
      <c r="C454" s="152"/>
      <c r="D454" s="152"/>
      <c r="E454" s="152"/>
      <c r="F454" s="152"/>
      <c r="G454" s="197"/>
      <c r="H454" s="169"/>
      <c r="I454" s="152"/>
      <c r="J454" s="50"/>
      <c r="K454" s="50"/>
      <c r="L454" s="50"/>
      <c r="M454" s="50"/>
      <c r="N454" s="152"/>
      <c r="O454" s="197"/>
      <c r="P454" s="197"/>
      <c r="Q454" s="197"/>
      <c r="R454" s="197"/>
      <c r="S454" s="197"/>
      <c r="T454" s="197"/>
      <c r="U454" s="197"/>
      <c r="V454" s="197"/>
      <c r="W454" s="197"/>
      <c r="X454" s="197"/>
      <c r="Y454" s="197"/>
      <c r="Z454" s="197"/>
    </row>
    <row r="455" ht="15.75" customHeight="1">
      <c r="A455" s="180"/>
      <c r="B455" s="197"/>
      <c r="C455" s="152"/>
      <c r="D455" s="152"/>
      <c r="E455" s="152"/>
      <c r="F455" s="152"/>
      <c r="G455" s="197"/>
      <c r="H455" s="169"/>
      <c r="I455" s="152"/>
      <c r="J455" s="50"/>
      <c r="K455" s="50"/>
      <c r="L455" s="50"/>
      <c r="M455" s="50"/>
      <c r="N455" s="152"/>
      <c r="O455" s="197"/>
      <c r="P455" s="197"/>
      <c r="Q455" s="197"/>
      <c r="R455" s="197"/>
      <c r="S455" s="197"/>
      <c r="T455" s="197"/>
      <c r="U455" s="197"/>
      <c r="V455" s="197"/>
      <c r="W455" s="197"/>
      <c r="X455" s="197"/>
      <c r="Y455" s="197"/>
      <c r="Z455" s="197"/>
    </row>
    <row r="456" ht="15.75" customHeight="1">
      <c r="A456" s="180"/>
      <c r="B456" s="197"/>
      <c r="C456" s="152"/>
      <c r="D456" s="152"/>
      <c r="E456" s="152"/>
      <c r="F456" s="152"/>
      <c r="G456" s="197"/>
      <c r="H456" s="169"/>
      <c r="I456" s="152"/>
      <c r="J456" s="50"/>
      <c r="K456" s="50"/>
      <c r="L456" s="50"/>
      <c r="M456" s="50"/>
      <c r="N456" s="152"/>
      <c r="O456" s="197"/>
      <c r="P456" s="197"/>
      <c r="Q456" s="197"/>
      <c r="R456" s="197"/>
      <c r="S456" s="197"/>
      <c r="T456" s="197"/>
      <c r="U456" s="197"/>
      <c r="V456" s="197"/>
      <c r="W456" s="197"/>
      <c r="X456" s="197"/>
      <c r="Y456" s="197"/>
      <c r="Z456" s="197"/>
    </row>
    <row r="457" ht="15.75" customHeight="1">
      <c r="A457" s="180"/>
      <c r="B457" s="197"/>
      <c r="C457" s="152"/>
      <c r="D457" s="152"/>
      <c r="E457" s="152"/>
      <c r="F457" s="152"/>
      <c r="G457" s="197"/>
      <c r="H457" s="169"/>
      <c r="I457" s="152"/>
      <c r="J457" s="50"/>
      <c r="K457" s="50"/>
      <c r="L457" s="50"/>
      <c r="M457" s="50"/>
      <c r="N457" s="152"/>
      <c r="O457" s="197"/>
      <c r="P457" s="197"/>
      <c r="Q457" s="197"/>
      <c r="R457" s="197"/>
      <c r="S457" s="197"/>
      <c r="T457" s="197"/>
      <c r="U457" s="197"/>
      <c r="V457" s="197"/>
      <c r="W457" s="197"/>
      <c r="X457" s="197"/>
      <c r="Y457" s="197"/>
      <c r="Z457" s="197"/>
    </row>
    <row r="458" ht="15.75" customHeight="1">
      <c r="A458" s="180"/>
      <c r="B458" s="197"/>
      <c r="C458" s="152"/>
      <c r="D458" s="152"/>
      <c r="E458" s="152"/>
      <c r="F458" s="152"/>
      <c r="G458" s="197"/>
      <c r="H458" s="169"/>
      <c r="I458" s="152"/>
      <c r="J458" s="50"/>
      <c r="K458" s="50"/>
      <c r="L458" s="50"/>
      <c r="M458" s="50"/>
      <c r="N458" s="152"/>
      <c r="O458" s="197"/>
      <c r="P458" s="197"/>
      <c r="Q458" s="197"/>
      <c r="R458" s="197"/>
      <c r="S458" s="197"/>
      <c r="T458" s="197"/>
      <c r="U458" s="197"/>
      <c r="V458" s="197"/>
      <c r="W458" s="197"/>
      <c r="X458" s="197"/>
      <c r="Y458" s="197"/>
      <c r="Z458" s="197"/>
    </row>
    <row r="459" ht="15.75" customHeight="1">
      <c r="A459" s="180"/>
      <c r="B459" s="197"/>
      <c r="C459" s="152"/>
      <c r="D459" s="152"/>
      <c r="E459" s="152"/>
      <c r="F459" s="152"/>
      <c r="G459" s="197"/>
      <c r="H459" s="197"/>
      <c r="I459" s="152"/>
      <c r="J459" s="50"/>
      <c r="K459" s="50"/>
      <c r="L459" s="50"/>
      <c r="M459" s="50"/>
      <c r="N459" s="152"/>
      <c r="O459" s="197"/>
      <c r="P459" s="197"/>
      <c r="Q459" s="197"/>
      <c r="R459" s="197"/>
      <c r="S459" s="197"/>
      <c r="T459" s="197"/>
      <c r="U459" s="197"/>
      <c r="V459" s="197"/>
      <c r="W459" s="197"/>
      <c r="X459" s="197"/>
      <c r="Y459" s="197"/>
      <c r="Z459" s="197"/>
    </row>
    <row r="460" ht="15.75" customHeight="1">
      <c r="A460" s="180"/>
      <c r="B460" s="197"/>
      <c r="C460" s="152"/>
      <c r="D460" s="152"/>
      <c r="E460" s="152"/>
      <c r="F460" s="152"/>
      <c r="G460" s="197"/>
      <c r="H460" s="169"/>
      <c r="I460" s="152"/>
      <c r="J460" s="50"/>
      <c r="K460" s="50"/>
      <c r="L460" s="50"/>
      <c r="M460" s="50"/>
      <c r="N460" s="152"/>
      <c r="O460" s="197"/>
      <c r="P460" s="197"/>
      <c r="Q460" s="197"/>
      <c r="R460" s="197"/>
      <c r="S460" s="197"/>
      <c r="T460" s="197"/>
      <c r="U460" s="197"/>
      <c r="V460" s="197"/>
      <c r="W460" s="197"/>
      <c r="X460" s="197"/>
      <c r="Y460" s="197"/>
      <c r="Z460" s="197"/>
    </row>
    <row r="461" ht="15.75" customHeight="1">
      <c r="A461" s="180"/>
      <c r="B461" s="197"/>
      <c r="C461" s="152"/>
      <c r="D461" s="152"/>
      <c r="E461" s="152"/>
      <c r="F461" s="152"/>
      <c r="G461" s="197"/>
      <c r="H461" s="169"/>
      <c r="I461" s="152"/>
      <c r="J461" s="50"/>
      <c r="K461" s="50"/>
      <c r="L461" s="50"/>
      <c r="M461" s="50"/>
      <c r="N461" s="152"/>
      <c r="O461" s="197"/>
      <c r="P461" s="197"/>
      <c r="Q461" s="197"/>
      <c r="R461" s="197"/>
      <c r="S461" s="197"/>
      <c r="T461" s="197"/>
      <c r="U461" s="197"/>
      <c r="V461" s="197"/>
      <c r="W461" s="197"/>
      <c r="X461" s="197"/>
      <c r="Y461" s="197"/>
      <c r="Z461" s="197"/>
    </row>
    <row r="462" ht="15.75" customHeight="1">
      <c r="A462" s="180"/>
      <c r="B462" s="197"/>
      <c r="C462" s="197"/>
      <c r="D462" s="152"/>
      <c r="E462" s="152"/>
      <c r="F462" s="152"/>
      <c r="G462" s="197"/>
      <c r="H462" s="169"/>
      <c r="I462" s="152"/>
      <c r="J462" s="50"/>
      <c r="K462" s="50"/>
      <c r="L462" s="50"/>
      <c r="M462" s="50"/>
      <c r="N462" s="152"/>
      <c r="O462" s="197"/>
      <c r="P462" s="197"/>
      <c r="Q462" s="197"/>
      <c r="R462" s="197"/>
      <c r="S462" s="197"/>
      <c r="T462" s="197"/>
      <c r="U462" s="197"/>
      <c r="V462" s="197"/>
      <c r="W462" s="197"/>
      <c r="X462" s="197"/>
      <c r="Y462" s="197"/>
      <c r="Z462" s="197"/>
    </row>
    <row r="463" ht="15.75" customHeight="1">
      <c r="A463" s="180"/>
      <c r="B463" s="197"/>
      <c r="C463" s="152"/>
      <c r="D463" s="152"/>
      <c r="E463" s="152"/>
      <c r="F463" s="152"/>
      <c r="G463" s="197"/>
      <c r="H463" s="169"/>
      <c r="I463" s="152"/>
      <c r="J463" s="50"/>
      <c r="K463" s="50"/>
      <c r="L463" s="50"/>
      <c r="M463" s="50"/>
      <c r="N463" s="152"/>
      <c r="O463" s="197"/>
      <c r="P463" s="197"/>
      <c r="Q463" s="197"/>
      <c r="R463" s="197"/>
      <c r="S463" s="197"/>
      <c r="T463" s="197"/>
      <c r="U463" s="197"/>
      <c r="V463" s="197"/>
      <c r="W463" s="197"/>
      <c r="X463" s="197"/>
      <c r="Y463" s="197"/>
      <c r="Z463" s="197"/>
    </row>
    <row r="464" ht="15.75" customHeight="1">
      <c r="A464" s="180"/>
      <c r="B464" s="197"/>
      <c r="C464" s="152"/>
      <c r="D464" s="152"/>
      <c r="E464" s="152"/>
      <c r="F464" s="152"/>
      <c r="G464" s="197"/>
      <c r="H464" s="197"/>
      <c r="I464" s="152"/>
      <c r="J464" s="50"/>
      <c r="K464" s="50"/>
      <c r="L464" s="50"/>
      <c r="M464" s="50"/>
      <c r="N464" s="152"/>
      <c r="O464" s="197"/>
      <c r="P464" s="197"/>
      <c r="Q464" s="197"/>
      <c r="R464" s="197"/>
      <c r="S464" s="197"/>
      <c r="T464" s="197"/>
      <c r="U464" s="197"/>
      <c r="V464" s="197"/>
      <c r="W464" s="197"/>
      <c r="X464" s="197"/>
      <c r="Y464" s="197"/>
      <c r="Z464" s="197"/>
    </row>
    <row r="465" ht="15.75" customHeight="1">
      <c r="A465" s="180"/>
      <c r="B465" s="197"/>
      <c r="C465" s="152"/>
      <c r="D465" s="152"/>
      <c r="E465" s="197"/>
      <c r="F465" s="197"/>
      <c r="G465" s="197"/>
      <c r="H465" s="169"/>
      <c r="I465" s="152"/>
      <c r="J465" s="50"/>
      <c r="K465" s="50"/>
      <c r="L465" s="50"/>
      <c r="M465" s="50"/>
      <c r="N465" s="152"/>
      <c r="O465" s="197"/>
      <c r="P465" s="197"/>
      <c r="Q465" s="197"/>
      <c r="R465" s="197"/>
      <c r="S465" s="197"/>
      <c r="T465" s="197"/>
      <c r="U465" s="197"/>
      <c r="V465" s="197"/>
      <c r="W465" s="197"/>
      <c r="X465" s="197"/>
      <c r="Y465" s="197"/>
      <c r="Z465" s="197"/>
    </row>
    <row r="466" ht="15.75" customHeight="1">
      <c r="A466" s="180"/>
      <c r="B466" s="197"/>
      <c r="C466" s="152"/>
      <c r="D466" s="152"/>
      <c r="E466" s="197"/>
      <c r="F466" s="197"/>
      <c r="G466" s="197"/>
      <c r="H466" s="169"/>
      <c r="I466" s="152"/>
      <c r="J466" s="50"/>
      <c r="K466" s="50"/>
      <c r="L466" s="50"/>
      <c r="M466" s="50"/>
      <c r="N466" s="152"/>
      <c r="O466" s="197"/>
      <c r="P466" s="197"/>
      <c r="Q466" s="197"/>
      <c r="R466" s="197"/>
      <c r="S466" s="197"/>
      <c r="T466" s="197"/>
      <c r="U466" s="197"/>
      <c r="V466" s="197"/>
      <c r="W466" s="197"/>
      <c r="X466" s="197"/>
      <c r="Y466" s="197"/>
      <c r="Z466" s="197"/>
    </row>
    <row r="467" ht="15.75" customHeight="1">
      <c r="A467" s="180"/>
      <c r="B467" s="197"/>
      <c r="C467" s="152"/>
      <c r="D467" s="152"/>
      <c r="E467" s="152"/>
      <c r="F467" s="152"/>
      <c r="G467" s="197"/>
      <c r="H467" s="169"/>
      <c r="I467" s="152"/>
      <c r="J467" s="50"/>
      <c r="K467" s="50"/>
      <c r="L467" s="50"/>
      <c r="M467" s="50"/>
      <c r="N467" s="152"/>
      <c r="O467" s="197"/>
      <c r="P467" s="197"/>
      <c r="Q467" s="197"/>
      <c r="R467" s="197"/>
      <c r="S467" s="197"/>
      <c r="T467" s="197"/>
      <c r="U467" s="197"/>
      <c r="V467" s="197"/>
      <c r="W467" s="197"/>
      <c r="X467" s="197"/>
      <c r="Y467" s="197"/>
      <c r="Z467" s="197"/>
    </row>
    <row r="468" ht="15.75" customHeight="1">
      <c r="A468" s="180"/>
      <c r="B468" s="197"/>
      <c r="C468" s="152"/>
      <c r="D468" s="152"/>
      <c r="E468" s="152"/>
      <c r="F468" s="152"/>
      <c r="G468" s="197"/>
      <c r="H468" s="169"/>
      <c r="I468" s="152"/>
      <c r="J468" s="50"/>
      <c r="K468" s="50"/>
      <c r="L468" s="50"/>
      <c r="M468" s="50"/>
      <c r="N468" s="152"/>
      <c r="O468" s="197"/>
      <c r="P468" s="197"/>
      <c r="Q468" s="197"/>
      <c r="R468" s="197"/>
      <c r="S468" s="197"/>
      <c r="T468" s="197"/>
      <c r="U468" s="197"/>
      <c r="V468" s="197"/>
      <c r="W468" s="197"/>
      <c r="X468" s="197"/>
      <c r="Y468" s="197"/>
      <c r="Z468" s="197"/>
    </row>
    <row r="469" ht="15.75" customHeight="1">
      <c r="A469" s="180"/>
      <c r="B469" s="197"/>
      <c r="C469" s="152"/>
      <c r="D469" s="152"/>
      <c r="E469" s="152"/>
      <c r="F469" s="152"/>
      <c r="G469" s="197"/>
      <c r="H469" s="169"/>
      <c r="I469" s="152"/>
      <c r="J469" s="50"/>
      <c r="K469" s="50"/>
      <c r="L469" s="50"/>
      <c r="M469" s="50"/>
      <c r="N469" s="152"/>
      <c r="O469" s="197"/>
      <c r="P469" s="197"/>
      <c r="Q469" s="197"/>
      <c r="R469" s="197"/>
      <c r="S469" s="197"/>
      <c r="T469" s="197"/>
      <c r="U469" s="197"/>
      <c r="V469" s="197"/>
      <c r="W469" s="197"/>
      <c r="X469" s="197"/>
      <c r="Y469" s="197"/>
      <c r="Z469" s="197"/>
    </row>
    <row r="470" ht="15.75" customHeight="1">
      <c r="A470" s="180"/>
      <c r="B470" s="197"/>
      <c r="C470" s="152"/>
      <c r="D470" s="152"/>
      <c r="E470" s="152"/>
      <c r="F470" s="152"/>
      <c r="G470" s="197"/>
      <c r="H470" s="197"/>
      <c r="I470" s="152"/>
      <c r="J470" s="50"/>
      <c r="K470" s="50"/>
      <c r="L470" s="50"/>
      <c r="M470" s="50"/>
      <c r="N470" s="152"/>
      <c r="O470" s="197"/>
      <c r="P470" s="197"/>
      <c r="Q470" s="197"/>
      <c r="R470" s="197"/>
      <c r="S470" s="197"/>
      <c r="T470" s="197"/>
      <c r="U470" s="197"/>
      <c r="V470" s="197"/>
      <c r="W470" s="197"/>
      <c r="X470" s="197"/>
      <c r="Y470" s="197"/>
      <c r="Z470" s="197"/>
    </row>
    <row r="471" ht="15.75" customHeight="1">
      <c r="A471" s="180"/>
      <c r="B471" s="197"/>
      <c r="C471" s="152"/>
      <c r="D471" s="152"/>
      <c r="E471" s="152"/>
      <c r="F471" s="152"/>
      <c r="G471" s="197"/>
      <c r="H471" s="169"/>
      <c r="I471" s="152"/>
      <c r="J471" s="50"/>
      <c r="K471" s="50"/>
      <c r="L471" s="50"/>
      <c r="M471" s="50"/>
      <c r="N471" s="152"/>
      <c r="O471" s="197"/>
      <c r="P471" s="197"/>
      <c r="Q471" s="197"/>
      <c r="R471" s="197"/>
      <c r="S471" s="197"/>
      <c r="T471" s="197"/>
      <c r="U471" s="197"/>
      <c r="V471" s="197"/>
      <c r="W471" s="197"/>
      <c r="X471" s="197"/>
      <c r="Y471" s="197"/>
      <c r="Z471" s="197"/>
    </row>
    <row r="472" ht="15.75" customHeight="1">
      <c r="A472" s="180"/>
      <c r="B472" s="197"/>
      <c r="C472" s="152"/>
      <c r="D472" s="152"/>
      <c r="E472" s="152"/>
      <c r="F472" s="152"/>
      <c r="G472" s="197"/>
      <c r="H472" s="169"/>
      <c r="I472" s="152"/>
      <c r="J472" s="50"/>
      <c r="K472" s="50"/>
      <c r="L472" s="50"/>
      <c r="M472" s="50"/>
      <c r="N472" s="152"/>
      <c r="O472" s="197"/>
      <c r="P472" s="197"/>
      <c r="Q472" s="197"/>
      <c r="R472" s="197"/>
      <c r="S472" s="197"/>
      <c r="T472" s="197"/>
      <c r="U472" s="197"/>
      <c r="V472" s="197"/>
      <c r="W472" s="197"/>
      <c r="X472" s="197"/>
      <c r="Y472" s="197"/>
      <c r="Z472" s="197"/>
    </row>
    <row r="473" ht="15.75" customHeight="1">
      <c r="A473" s="180"/>
      <c r="B473" s="197"/>
      <c r="C473" s="152"/>
      <c r="D473" s="152"/>
      <c r="E473" s="152"/>
      <c r="F473" s="152"/>
      <c r="G473" s="197"/>
      <c r="H473" s="197"/>
      <c r="I473" s="152"/>
      <c r="J473" s="50"/>
      <c r="K473" s="50"/>
      <c r="L473" s="50"/>
      <c r="M473" s="50"/>
      <c r="N473" s="152"/>
      <c r="O473" s="197"/>
      <c r="P473" s="197"/>
      <c r="Q473" s="197"/>
      <c r="R473" s="197"/>
      <c r="S473" s="197"/>
      <c r="T473" s="197"/>
      <c r="U473" s="197"/>
      <c r="V473" s="197"/>
      <c r="W473" s="197"/>
      <c r="X473" s="197"/>
      <c r="Y473" s="197"/>
      <c r="Z473" s="197"/>
    </row>
    <row r="474" ht="15.75" customHeight="1">
      <c r="A474" s="180"/>
      <c r="B474" s="197"/>
      <c r="C474" s="152"/>
      <c r="D474" s="152"/>
      <c r="E474" s="152"/>
      <c r="F474" s="152"/>
      <c r="G474" s="197"/>
      <c r="H474" s="169"/>
      <c r="I474" s="152"/>
      <c r="J474" s="50"/>
      <c r="K474" s="50"/>
      <c r="L474" s="50"/>
      <c r="M474" s="50"/>
      <c r="N474" s="152"/>
      <c r="O474" s="197"/>
      <c r="P474" s="197"/>
      <c r="Q474" s="197"/>
      <c r="R474" s="197"/>
      <c r="S474" s="197"/>
      <c r="T474" s="197"/>
      <c r="U474" s="197"/>
      <c r="V474" s="197"/>
      <c r="W474" s="197"/>
      <c r="X474" s="197"/>
      <c r="Y474" s="197"/>
      <c r="Z474" s="197"/>
    </row>
    <row r="475" ht="15.75" customHeight="1">
      <c r="A475" s="180"/>
      <c r="B475" s="197"/>
      <c r="C475" s="152"/>
      <c r="D475" s="152"/>
      <c r="E475" s="152"/>
      <c r="F475" s="152"/>
      <c r="G475" s="197"/>
      <c r="H475" s="169"/>
      <c r="I475" s="152"/>
      <c r="J475" s="50"/>
      <c r="K475" s="50"/>
      <c r="L475" s="50"/>
      <c r="M475" s="50"/>
      <c r="N475" s="152"/>
      <c r="O475" s="197"/>
      <c r="P475" s="197"/>
      <c r="Q475" s="197"/>
      <c r="R475" s="197"/>
      <c r="S475" s="197"/>
      <c r="T475" s="197"/>
      <c r="U475" s="197"/>
      <c r="V475" s="197"/>
      <c r="W475" s="197"/>
      <c r="X475" s="197"/>
      <c r="Y475" s="197"/>
      <c r="Z475" s="197"/>
    </row>
    <row r="476" ht="15.75" customHeight="1">
      <c r="A476" s="180"/>
      <c r="B476" s="197"/>
      <c r="C476" s="197"/>
      <c r="D476" s="152"/>
      <c r="E476" s="197"/>
      <c r="F476" s="197"/>
      <c r="G476" s="197"/>
      <c r="H476" s="197"/>
      <c r="I476" s="152"/>
      <c r="J476" s="50"/>
      <c r="K476" s="50"/>
      <c r="L476" s="50"/>
      <c r="M476" s="50"/>
      <c r="N476" s="152"/>
      <c r="O476" s="197"/>
      <c r="P476" s="197"/>
      <c r="Q476" s="197"/>
      <c r="R476" s="197"/>
      <c r="S476" s="197"/>
      <c r="T476" s="197"/>
      <c r="U476" s="197"/>
      <c r="V476" s="197"/>
      <c r="W476" s="197"/>
      <c r="X476" s="197"/>
      <c r="Y476" s="197"/>
      <c r="Z476" s="197"/>
    </row>
    <row r="477" ht="15.75" customHeight="1">
      <c r="A477" s="180"/>
      <c r="B477" s="197"/>
      <c r="C477" s="152"/>
      <c r="D477" s="152"/>
      <c r="E477" s="152"/>
      <c r="F477" s="152"/>
      <c r="G477" s="197"/>
      <c r="H477" s="197"/>
      <c r="I477" s="152"/>
      <c r="J477" s="50"/>
      <c r="K477" s="50"/>
      <c r="L477" s="50"/>
      <c r="M477" s="50"/>
      <c r="N477" s="152"/>
      <c r="O477" s="197"/>
      <c r="P477" s="197"/>
      <c r="Q477" s="197"/>
      <c r="R477" s="197"/>
      <c r="S477" s="197"/>
      <c r="T477" s="197"/>
      <c r="U477" s="197"/>
      <c r="V477" s="197"/>
      <c r="W477" s="197"/>
      <c r="X477" s="197"/>
      <c r="Y477" s="197"/>
      <c r="Z477" s="197"/>
    </row>
    <row r="478" ht="15.75" customHeight="1">
      <c r="A478" s="180"/>
      <c r="B478" s="197"/>
      <c r="C478" s="152"/>
      <c r="D478" s="152"/>
      <c r="E478" s="152"/>
      <c r="F478" s="152"/>
      <c r="G478" s="197"/>
      <c r="H478" s="169"/>
      <c r="I478" s="152"/>
      <c r="J478" s="50"/>
      <c r="K478" s="50"/>
      <c r="L478" s="50"/>
      <c r="M478" s="50"/>
      <c r="N478" s="152"/>
      <c r="O478" s="197"/>
      <c r="P478" s="197"/>
      <c r="Q478" s="197"/>
      <c r="R478" s="197"/>
      <c r="S478" s="197"/>
      <c r="T478" s="197"/>
      <c r="U478" s="197"/>
      <c r="V478" s="197"/>
      <c r="W478" s="197"/>
      <c r="X478" s="197"/>
      <c r="Y478" s="197"/>
      <c r="Z478" s="197"/>
    </row>
    <row r="479" ht="15.75" customHeight="1">
      <c r="A479" s="180"/>
      <c r="B479" s="197"/>
      <c r="C479" s="152"/>
      <c r="D479" s="152"/>
      <c r="E479" s="152"/>
      <c r="F479" s="152"/>
      <c r="G479" s="197"/>
      <c r="H479" s="169"/>
      <c r="I479" s="152"/>
      <c r="J479" s="50"/>
      <c r="K479" s="50"/>
      <c r="L479" s="50"/>
      <c r="M479" s="50"/>
      <c r="N479" s="152"/>
      <c r="O479" s="197"/>
      <c r="P479" s="197"/>
      <c r="Q479" s="197"/>
      <c r="R479" s="197"/>
      <c r="S479" s="197"/>
      <c r="T479" s="197"/>
      <c r="U479" s="197"/>
      <c r="V479" s="197"/>
      <c r="W479" s="197"/>
      <c r="X479" s="197"/>
      <c r="Y479" s="197"/>
      <c r="Z479" s="197"/>
    </row>
    <row r="480" ht="15.75" customHeight="1">
      <c r="A480" s="180"/>
      <c r="B480" s="197"/>
      <c r="C480" s="152"/>
      <c r="D480" s="152"/>
      <c r="E480" s="152"/>
      <c r="F480" s="152"/>
      <c r="G480" s="197"/>
      <c r="H480" s="169"/>
      <c r="I480" s="152"/>
      <c r="J480" s="50"/>
      <c r="K480" s="50"/>
      <c r="L480" s="50"/>
      <c r="M480" s="50"/>
      <c r="N480" s="152"/>
      <c r="O480" s="197"/>
      <c r="P480" s="197"/>
      <c r="Q480" s="197"/>
      <c r="R480" s="197"/>
      <c r="S480" s="197"/>
      <c r="T480" s="197"/>
      <c r="U480" s="197"/>
      <c r="V480" s="197"/>
      <c r="W480" s="197"/>
      <c r="X480" s="197"/>
      <c r="Y480" s="197"/>
      <c r="Z480" s="197"/>
    </row>
    <row r="481" ht="15.75" customHeight="1">
      <c r="A481" s="180"/>
      <c r="B481" s="197"/>
      <c r="C481" s="152"/>
      <c r="D481" s="152"/>
      <c r="E481" s="152"/>
      <c r="F481" s="152"/>
      <c r="G481" s="197"/>
      <c r="H481" s="169"/>
      <c r="I481" s="152"/>
      <c r="J481" s="50"/>
      <c r="K481" s="50"/>
      <c r="L481" s="50"/>
      <c r="M481" s="50"/>
      <c r="N481" s="152"/>
      <c r="O481" s="197"/>
      <c r="P481" s="197"/>
      <c r="Q481" s="197"/>
      <c r="R481" s="197"/>
      <c r="S481" s="197"/>
      <c r="T481" s="197"/>
      <c r="U481" s="197"/>
      <c r="V481" s="197"/>
      <c r="W481" s="197"/>
      <c r="X481" s="197"/>
      <c r="Y481" s="197"/>
      <c r="Z481" s="197"/>
    </row>
    <row r="482" ht="15.75" customHeight="1">
      <c r="A482" s="180"/>
      <c r="B482" s="197"/>
      <c r="C482" s="152"/>
      <c r="D482" s="152"/>
      <c r="E482" s="152"/>
      <c r="F482" s="152"/>
      <c r="G482" s="197"/>
      <c r="H482" s="169"/>
      <c r="I482" s="152"/>
      <c r="J482" s="50"/>
      <c r="K482" s="50"/>
      <c r="L482" s="50"/>
      <c r="M482" s="50"/>
      <c r="N482" s="152"/>
      <c r="O482" s="197"/>
      <c r="P482" s="197"/>
      <c r="Q482" s="197"/>
      <c r="R482" s="197"/>
      <c r="S482" s="197"/>
      <c r="T482" s="197"/>
      <c r="U482" s="197"/>
      <c r="V482" s="197"/>
      <c r="W482" s="197"/>
      <c r="X482" s="197"/>
      <c r="Y482" s="197"/>
      <c r="Z482" s="197"/>
    </row>
    <row r="483" ht="15.75" customHeight="1">
      <c r="A483" s="180"/>
      <c r="B483" s="197"/>
      <c r="C483" s="152"/>
      <c r="D483" s="152"/>
      <c r="E483" s="197"/>
      <c r="F483" s="197"/>
      <c r="G483" s="197"/>
      <c r="H483" s="169"/>
      <c r="I483" s="152"/>
      <c r="J483" s="50"/>
      <c r="K483" s="50"/>
      <c r="L483" s="50"/>
      <c r="M483" s="50"/>
      <c r="N483" s="152"/>
      <c r="O483" s="197"/>
      <c r="P483" s="197"/>
      <c r="Q483" s="197"/>
      <c r="R483" s="197"/>
      <c r="S483" s="197"/>
      <c r="T483" s="197"/>
      <c r="U483" s="197"/>
      <c r="V483" s="197"/>
      <c r="W483" s="197"/>
      <c r="X483" s="197"/>
      <c r="Y483" s="197"/>
      <c r="Z483" s="197"/>
    </row>
    <row r="484" ht="15.75" customHeight="1">
      <c r="A484" s="180"/>
      <c r="B484" s="197"/>
      <c r="C484" s="152"/>
      <c r="D484" s="152"/>
      <c r="E484" s="152"/>
      <c r="F484" s="152"/>
      <c r="G484" s="197"/>
      <c r="H484" s="197"/>
      <c r="I484" s="152"/>
      <c r="J484" s="50"/>
      <c r="K484" s="50"/>
      <c r="L484" s="50"/>
      <c r="M484" s="50"/>
      <c r="N484" s="152"/>
      <c r="O484" s="197"/>
      <c r="P484" s="197"/>
      <c r="Q484" s="197"/>
      <c r="R484" s="197"/>
      <c r="S484" s="197"/>
      <c r="T484" s="197"/>
      <c r="U484" s="197"/>
      <c r="V484" s="197"/>
      <c r="W484" s="197"/>
      <c r="X484" s="197"/>
      <c r="Y484" s="197"/>
      <c r="Z484" s="197"/>
    </row>
    <row r="485" ht="15.75" customHeight="1">
      <c r="A485" s="180"/>
      <c r="B485" s="197"/>
      <c r="C485" s="152"/>
      <c r="D485" s="152"/>
      <c r="E485" s="152"/>
      <c r="F485" s="152"/>
      <c r="G485" s="197"/>
      <c r="H485" s="169"/>
      <c r="I485" s="152"/>
      <c r="J485" s="50"/>
      <c r="K485" s="50"/>
      <c r="L485" s="50"/>
      <c r="M485" s="50"/>
      <c r="N485" s="152"/>
      <c r="O485" s="197"/>
      <c r="P485" s="197"/>
      <c r="Q485" s="197"/>
      <c r="R485" s="197"/>
      <c r="S485" s="197"/>
      <c r="T485" s="197"/>
      <c r="U485" s="197"/>
      <c r="V485" s="197"/>
      <c r="W485" s="197"/>
      <c r="X485" s="197"/>
      <c r="Y485" s="197"/>
      <c r="Z485" s="197"/>
    </row>
    <row r="486" ht="15.75" customHeight="1">
      <c r="A486" s="180"/>
      <c r="B486" s="197"/>
      <c r="C486" s="152"/>
      <c r="D486" s="152"/>
      <c r="E486" s="152"/>
      <c r="F486" s="152"/>
      <c r="G486" s="197"/>
      <c r="H486" s="197"/>
      <c r="I486" s="152"/>
      <c r="J486" s="50"/>
      <c r="K486" s="50"/>
      <c r="L486" s="50"/>
      <c r="M486" s="50"/>
      <c r="N486" s="152"/>
      <c r="O486" s="197"/>
      <c r="P486" s="197"/>
      <c r="Q486" s="197"/>
      <c r="R486" s="197"/>
      <c r="S486" s="197"/>
      <c r="T486" s="197"/>
      <c r="U486" s="197"/>
      <c r="V486" s="197"/>
      <c r="W486" s="197"/>
      <c r="X486" s="197"/>
      <c r="Y486" s="197"/>
      <c r="Z486" s="197"/>
    </row>
    <row r="487" ht="15.75" customHeight="1">
      <c r="A487" s="180"/>
      <c r="B487" s="197"/>
      <c r="C487" s="152"/>
      <c r="D487" s="152"/>
      <c r="E487" s="152"/>
      <c r="F487" s="152"/>
      <c r="G487" s="197"/>
      <c r="H487" s="169"/>
      <c r="I487" s="152"/>
      <c r="J487" s="50"/>
      <c r="K487" s="50"/>
      <c r="L487" s="50"/>
      <c r="M487" s="50"/>
      <c r="N487" s="152"/>
      <c r="O487" s="197"/>
      <c r="P487" s="197"/>
      <c r="Q487" s="197"/>
      <c r="R487" s="197"/>
      <c r="S487" s="197"/>
      <c r="T487" s="197"/>
      <c r="U487" s="197"/>
      <c r="V487" s="197"/>
      <c r="W487" s="197"/>
      <c r="X487" s="197"/>
      <c r="Y487" s="197"/>
      <c r="Z487" s="197"/>
    </row>
    <row r="488" ht="15.75" customHeight="1">
      <c r="A488" s="180"/>
      <c r="B488" s="197"/>
      <c r="C488" s="152"/>
      <c r="D488" s="152"/>
      <c r="E488" s="152"/>
      <c r="F488" s="152"/>
      <c r="G488" s="197"/>
      <c r="H488" s="169"/>
      <c r="I488" s="152"/>
      <c r="J488" s="50"/>
      <c r="K488" s="50"/>
      <c r="L488" s="50"/>
      <c r="M488" s="50"/>
      <c r="N488" s="152"/>
      <c r="O488" s="197"/>
      <c r="P488" s="197"/>
      <c r="Q488" s="197"/>
      <c r="R488" s="197"/>
      <c r="S488" s="197"/>
      <c r="T488" s="197"/>
      <c r="U488" s="197"/>
      <c r="V488" s="197"/>
      <c r="W488" s="197"/>
      <c r="X488" s="197"/>
      <c r="Y488" s="197"/>
      <c r="Z488" s="197"/>
    </row>
    <row r="489" ht="15.75" customHeight="1">
      <c r="A489" s="180"/>
      <c r="B489" s="197"/>
      <c r="C489" s="152"/>
      <c r="D489" s="152"/>
      <c r="E489" s="152"/>
      <c r="F489" s="152"/>
      <c r="G489" s="197"/>
      <c r="H489" s="169"/>
      <c r="I489" s="152"/>
      <c r="J489" s="50"/>
      <c r="K489" s="50"/>
      <c r="L489" s="50"/>
      <c r="M489" s="50"/>
      <c r="N489" s="152"/>
      <c r="O489" s="197"/>
      <c r="P489" s="197"/>
      <c r="Q489" s="197"/>
      <c r="R489" s="197"/>
      <c r="S489" s="197"/>
      <c r="T489" s="197"/>
      <c r="U489" s="197"/>
      <c r="V489" s="197"/>
      <c r="W489" s="197"/>
      <c r="X489" s="197"/>
      <c r="Y489" s="197"/>
      <c r="Z489" s="197"/>
    </row>
    <row r="490" ht="15.75" customHeight="1">
      <c r="A490" s="180"/>
      <c r="B490" s="197"/>
      <c r="C490" s="197"/>
      <c r="D490" s="152"/>
      <c r="E490" s="152"/>
      <c r="F490" s="152"/>
      <c r="G490" s="197"/>
      <c r="H490" s="169"/>
      <c r="I490" s="152"/>
      <c r="J490" s="50"/>
      <c r="K490" s="50"/>
      <c r="L490" s="50"/>
      <c r="M490" s="50"/>
      <c r="N490" s="152"/>
      <c r="O490" s="197"/>
      <c r="P490" s="197"/>
      <c r="Q490" s="197"/>
      <c r="R490" s="197"/>
      <c r="S490" s="197"/>
      <c r="T490" s="197"/>
      <c r="U490" s="197"/>
      <c r="V490" s="197"/>
      <c r="W490" s="197"/>
      <c r="X490" s="197"/>
      <c r="Y490" s="197"/>
      <c r="Z490" s="197"/>
    </row>
    <row r="491" ht="15.75" customHeight="1">
      <c r="A491" s="180"/>
      <c r="B491" s="197"/>
      <c r="C491" s="152"/>
      <c r="D491" s="152"/>
      <c r="E491" s="152"/>
      <c r="F491" s="152"/>
      <c r="G491" s="197"/>
      <c r="H491" s="197"/>
      <c r="I491" s="152"/>
      <c r="J491" s="50"/>
      <c r="K491" s="50"/>
      <c r="L491" s="50"/>
      <c r="M491" s="50"/>
      <c r="N491" s="152"/>
      <c r="O491" s="197"/>
      <c r="P491" s="197"/>
      <c r="Q491" s="197"/>
      <c r="R491" s="197"/>
      <c r="S491" s="197"/>
      <c r="T491" s="197"/>
      <c r="U491" s="197"/>
      <c r="V491" s="197"/>
      <c r="W491" s="197"/>
      <c r="X491" s="197"/>
      <c r="Y491" s="197"/>
      <c r="Z491" s="197"/>
    </row>
    <row r="492" ht="15.75" customHeight="1">
      <c r="A492" s="180"/>
      <c r="B492" s="197"/>
      <c r="C492" s="152"/>
      <c r="D492" s="152"/>
      <c r="E492" s="152"/>
      <c r="F492" s="152"/>
      <c r="G492" s="197"/>
      <c r="H492" s="169"/>
      <c r="I492" s="152"/>
      <c r="J492" s="50"/>
      <c r="K492" s="50"/>
      <c r="L492" s="50"/>
      <c r="M492" s="50"/>
      <c r="N492" s="152"/>
      <c r="O492" s="197"/>
      <c r="P492" s="197"/>
      <c r="Q492" s="197"/>
      <c r="R492" s="197"/>
      <c r="S492" s="197"/>
      <c r="T492" s="197"/>
      <c r="U492" s="197"/>
      <c r="V492" s="197"/>
      <c r="W492" s="197"/>
      <c r="X492" s="197"/>
      <c r="Y492" s="197"/>
      <c r="Z492" s="197"/>
    </row>
    <row r="493" ht="15.75" customHeight="1">
      <c r="A493" s="180"/>
      <c r="B493" s="197"/>
      <c r="C493" s="152"/>
      <c r="D493" s="152"/>
      <c r="E493" s="152"/>
      <c r="F493" s="152"/>
      <c r="G493" s="197"/>
      <c r="H493" s="169"/>
      <c r="I493" s="152"/>
      <c r="J493" s="50"/>
      <c r="K493" s="50"/>
      <c r="L493" s="50"/>
      <c r="M493" s="50"/>
      <c r="N493" s="152"/>
      <c r="O493" s="197"/>
      <c r="P493" s="197"/>
      <c r="Q493" s="197"/>
      <c r="R493" s="197"/>
      <c r="S493" s="197"/>
      <c r="T493" s="197"/>
      <c r="U493" s="197"/>
      <c r="V493" s="197"/>
      <c r="W493" s="197"/>
      <c r="X493" s="197"/>
      <c r="Y493" s="197"/>
      <c r="Z493" s="197"/>
    </row>
    <row r="494" ht="15.75" customHeight="1">
      <c r="A494" s="180"/>
      <c r="B494" s="197"/>
      <c r="C494" s="152"/>
      <c r="D494" s="152"/>
      <c r="E494" s="152"/>
      <c r="F494" s="152"/>
      <c r="G494" s="197"/>
      <c r="H494" s="169"/>
      <c r="I494" s="152"/>
      <c r="J494" s="50"/>
      <c r="K494" s="50"/>
      <c r="L494" s="50"/>
      <c r="M494" s="50"/>
      <c r="N494" s="152"/>
      <c r="O494" s="197"/>
      <c r="P494" s="197"/>
      <c r="Q494" s="197"/>
      <c r="R494" s="197"/>
      <c r="S494" s="197"/>
      <c r="T494" s="197"/>
      <c r="U494" s="197"/>
      <c r="V494" s="197"/>
      <c r="W494" s="197"/>
      <c r="X494" s="197"/>
      <c r="Y494" s="197"/>
      <c r="Z494" s="197"/>
    </row>
    <row r="495" ht="15.75" customHeight="1">
      <c r="A495" s="180"/>
      <c r="B495" s="197"/>
      <c r="C495" s="152"/>
      <c r="D495" s="152"/>
      <c r="E495" s="152"/>
      <c r="F495" s="152"/>
      <c r="G495" s="197"/>
      <c r="H495" s="169"/>
      <c r="I495" s="152"/>
      <c r="J495" s="50"/>
      <c r="K495" s="50"/>
      <c r="L495" s="50"/>
      <c r="M495" s="50"/>
      <c r="N495" s="152"/>
      <c r="O495" s="197"/>
      <c r="P495" s="197"/>
      <c r="Q495" s="197"/>
      <c r="R495" s="197"/>
      <c r="S495" s="197"/>
      <c r="T495" s="197"/>
      <c r="U495" s="197"/>
      <c r="V495" s="197"/>
      <c r="W495" s="197"/>
      <c r="X495" s="197"/>
      <c r="Y495" s="197"/>
      <c r="Z495" s="197"/>
    </row>
    <row r="496" ht="15.75" customHeight="1">
      <c r="A496" s="180"/>
      <c r="B496" s="197"/>
      <c r="C496" s="152"/>
      <c r="D496" s="152"/>
      <c r="E496" s="152"/>
      <c r="F496" s="152"/>
      <c r="G496" s="197"/>
      <c r="H496" s="197"/>
      <c r="I496" s="152"/>
      <c r="J496" s="50"/>
      <c r="K496" s="50"/>
      <c r="L496" s="50"/>
      <c r="M496" s="50"/>
      <c r="N496" s="152"/>
      <c r="O496" s="197"/>
      <c r="P496" s="197"/>
      <c r="Q496" s="197"/>
      <c r="R496" s="197"/>
      <c r="S496" s="197"/>
      <c r="T496" s="197"/>
      <c r="U496" s="197"/>
      <c r="V496" s="197"/>
      <c r="W496" s="197"/>
      <c r="X496" s="197"/>
      <c r="Y496" s="197"/>
      <c r="Z496" s="197"/>
    </row>
    <row r="497" ht="15.75" customHeight="1">
      <c r="A497" s="180"/>
      <c r="B497" s="197"/>
      <c r="C497" s="152"/>
      <c r="D497" s="152"/>
      <c r="E497" s="197"/>
      <c r="F497" s="197"/>
      <c r="G497" s="197"/>
      <c r="H497" s="169"/>
      <c r="I497" s="152"/>
      <c r="J497" s="50"/>
      <c r="K497" s="50"/>
      <c r="L497" s="50"/>
      <c r="M497" s="50"/>
      <c r="N497" s="152"/>
      <c r="O497" s="197"/>
      <c r="P497" s="197"/>
      <c r="Q497" s="197"/>
      <c r="R497" s="197"/>
      <c r="S497" s="197"/>
      <c r="T497" s="197"/>
      <c r="U497" s="197"/>
      <c r="V497" s="197"/>
      <c r="W497" s="197"/>
      <c r="X497" s="197"/>
      <c r="Y497" s="197"/>
      <c r="Z497" s="197"/>
    </row>
    <row r="498" ht="15.75" customHeight="1">
      <c r="A498" s="180"/>
      <c r="B498" s="197"/>
      <c r="C498" s="152"/>
      <c r="D498" s="152"/>
      <c r="E498" s="197"/>
      <c r="F498" s="197"/>
      <c r="G498" s="197"/>
      <c r="H498" s="169"/>
      <c r="I498" s="152"/>
      <c r="J498" s="50"/>
      <c r="K498" s="50"/>
      <c r="L498" s="50"/>
      <c r="M498" s="50"/>
      <c r="N498" s="152"/>
      <c r="O498" s="197"/>
      <c r="P498" s="197"/>
      <c r="Q498" s="197"/>
      <c r="R498" s="197"/>
      <c r="S498" s="197"/>
      <c r="T498" s="197"/>
      <c r="U498" s="197"/>
      <c r="V498" s="197"/>
      <c r="W498" s="197"/>
      <c r="X498" s="197"/>
      <c r="Y498" s="197"/>
      <c r="Z498" s="197"/>
    </row>
    <row r="499" ht="15.75" customHeight="1">
      <c r="A499" s="180"/>
      <c r="B499" s="197"/>
      <c r="C499" s="152"/>
      <c r="D499" s="152"/>
      <c r="E499" s="197"/>
      <c r="F499" s="197"/>
      <c r="G499" s="197"/>
      <c r="H499" s="169"/>
      <c r="I499" s="152"/>
      <c r="J499" s="50"/>
      <c r="K499" s="50"/>
      <c r="L499" s="50"/>
      <c r="M499" s="50"/>
      <c r="N499" s="152"/>
      <c r="O499" s="197"/>
      <c r="P499" s="197"/>
      <c r="Q499" s="197"/>
      <c r="R499" s="197"/>
      <c r="S499" s="197"/>
      <c r="T499" s="197"/>
      <c r="U499" s="197"/>
      <c r="V499" s="197"/>
      <c r="W499" s="197"/>
      <c r="X499" s="197"/>
      <c r="Y499" s="197"/>
      <c r="Z499" s="197"/>
    </row>
    <row r="500" ht="15.75" customHeight="1">
      <c r="A500" s="180"/>
      <c r="B500" s="197"/>
      <c r="C500" s="152"/>
      <c r="D500" s="152"/>
      <c r="E500" s="197"/>
      <c r="F500" s="197"/>
      <c r="G500" s="197"/>
      <c r="H500" s="169"/>
      <c r="I500" s="152"/>
      <c r="J500" s="50"/>
      <c r="K500" s="50"/>
      <c r="L500" s="50"/>
      <c r="M500" s="50"/>
      <c r="N500" s="152"/>
      <c r="O500" s="197"/>
      <c r="P500" s="197"/>
      <c r="Q500" s="197"/>
      <c r="R500" s="197"/>
      <c r="S500" s="197"/>
      <c r="T500" s="197"/>
      <c r="U500" s="197"/>
      <c r="V500" s="197"/>
      <c r="W500" s="197"/>
      <c r="X500" s="197"/>
      <c r="Y500" s="197"/>
      <c r="Z500" s="197"/>
    </row>
    <row r="501" ht="15.75" customHeight="1">
      <c r="A501" s="180"/>
      <c r="B501" s="197"/>
      <c r="C501" s="152"/>
      <c r="D501" s="152"/>
      <c r="E501" s="152"/>
      <c r="F501" s="152"/>
      <c r="G501" s="197"/>
      <c r="H501" s="197"/>
      <c r="I501" s="152"/>
      <c r="J501" s="50"/>
      <c r="K501" s="50"/>
      <c r="L501" s="50"/>
      <c r="M501" s="50"/>
      <c r="N501" s="152"/>
      <c r="O501" s="197"/>
      <c r="P501" s="197"/>
      <c r="Q501" s="197"/>
      <c r="R501" s="197"/>
      <c r="S501" s="197"/>
      <c r="T501" s="197"/>
      <c r="U501" s="197"/>
      <c r="V501" s="197"/>
      <c r="W501" s="197"/>
      <c r="X501" s="197"/>
      <c r="Y501" s="197"/>
      <c r="Z501" s="197"/>
    </row>
    <row r="502" ht="15.75" customHeight="1">
      <c r="A502" s="180"/>
      <c r="B502" s="197"/>
      <c r="C502" s="152"/>
      <c r="D502" s="152"/>
      <c r="E502" s="152"/>
      <c r="F502" s="152"/>
      <c r="G502" s="197"/>
      <c r="H502" s="169"/>
      <c r="I502" s="152"/>
      <c r="J502" s="50"/>
      <c r="K502" s="50"/>
      <c r="L502" s="50"/>
      <c r="M502" s="50"/>
      <c r="N502" s="152"/>
      <c r="O502" s="197"/>
      <c r="P502" s="197"/>
      <c r="Q502" s="197"/>
      <c r="R502" s="197"/>
      <c r="S502" s="197"/>
      <c r="T502" s="197"/>
      <c r="U502" s="197"/>
      <c r="V502" s="197"/>
      <c r="W502" s="197"/>
      <c r="X502" s="197"/>
      <c r="Y502" s="197"/>
      <c r="Z502" s="197"/>
    </row>
    <row r="503" ht="15.75" customHeight="1">
      <c r="A503" s="180"/>
      <c r="B503" s="197"/>
      <c r="C503" s="152"/>
      <c r="D503" s="152"/>
      <c r="E503" s="152"/>
      <c r="F503" s="152"/>
      <c r="G503" s="197"/>
      <c r="H503" s="169"/>
      <c r="I503" s="152"/>
      <c r="J503" s="50"/>
      <c r="K503" s="50"/>
      <c r="L503" s="50"/>
      <c r="M503" s="50"/>
      <c r="N503" s="152"/>
      <c r="O503" s="197"/>
      <c r="P503" s="197"/>
      <c r="Q503" s="197"/>
      <c r="R503" s="197"/>
      <c r="S503" s="197"/>
      <c r="T503" s="197"/>
      <c r="U503" s="197"/>
      <c r="V503" s="197"/>
      <c r="W503" s="197"/>
      <c r="X503" s="197"/>
      <c r="Y503" s="197"/>
      <c r="Z503" s="197"/>
    </row>
    <row r="504" ht="15.75" customHeight="1">
      <c r="A504" s="180"/>
      <c r="B504" s="197"/>
      <c r="C504" s="152"/>
      <c r="D504" s="152"/>
      <c r="E504" s="152"/>
      <c r="F504" s="152"/>
      <c r="G504" s="197"/>
      <c r="H504" s="169"/>
      <c r="I504" s="152"/>
      <c r="J504" s="50"/>
      <c r="K504" s="50"/>
      <c r="L504" s="50"/>
      <c r="M504" s="50"/>
      <c r="N504" s="152"/>
      <c r="O504" s="197"/>
      <c r="P504" s="197"/>
      <c r="Q504" s="197"/>
      <c r="R504" s="197"/>
      <c r="S504" s="197"/>
      <c r="T504" s="197"/>
      <c r="U504" s="197"/>
      <c r="V504" s="197"/>
      <c r="W504" s="197"/>
      <c r="X504" s="197"/>
      <c r="Y504" s="197"/>
      <c r="Z504" s="197"/>
    </row>
    <row r="505" ht="15.75" customHeight="1">
      <c r="A505" s="180"/>
      <c r="B505" s="197"/>
      <c r="C505" s="152"/>
      <c r="D505" s="152"/>
      <c r="E505" s="152"/>
      <c r="F505" s="152"/>
      <c r="G505" s="197"/>
      <c r="H505" s="197"/>
      <c r="I505" s="152"/>
      <c r="J505" s="50"/>
      <c r="K505" s="50"/>
      <c r="L505" s="50"/>
      <c r="M505" s="50"/>
      <c r="N505" s="152"/>
      <c r="O505" s="197"/>
      <c r="P505" s="197"/>
      <c r="Q505" s="197"/>
      <c r="R505" s="197"/>
      <c r="S505" s="197"/>
      <c r="T505" s="197"/>
      <c r="U505" s="197"/>
      <c r="V505" s="197"/>
      <c r="W505" s="197"/>
      <c r="X505" s="197"/>
      <c r="Y505" s="197"/>
      <c r="Z505" s="197"/>
    </row>
    <row r="506" ht="15.75" customHeight="1">
      <c r="A506" s="180"/>
      <c r="B506" s="197"/>
      <c r="C506" s="152"/>
      <c r="D506" s="152"/>
      <c r="E506" s="152"/>
      <c r="F506" s="152"/>
      <c r="G506" s="197"/>
      <c r="H506" s="197"/>
      <c r="I506" s="152"/>
      <c r="J506" s="50"/>
      <c r="K506" s="50"/>
      <c r="L506" s="50"/>
      <c r="M506" s="50"/>
      <c r="N506" s="152"/>
      <c r="O506" s="197"/>
      <c r="P506" s="197"/>
      <c r="Q506" s="197"/>
      <c r="R506" s="197"/>
      <c r="S506" s="197"/>
      <c r="T506" s="197"/>
      <c r="U506" s="197"/>
      <c r="V506" s="197"/>
      <c r="W506" s="197"/>
      <c r="X506" s="197"/>
      <c r="Y506" s="197"/>
      <c r="Z506" s="197"/>
    </row>
    <row r="507" ht="15.75" customHeight="1">
      <c r="A507" s="180"/>
      <c r="B507" s="197"/>
      <c r="C507" s="152"/>
      <c r="D507" s="152"/>
      <c r="E507" s="197"/>
      <c r="F507" s="197"/>
      <c r="G507" s="197"/>
      <c r="H507" s="169"/>
      <c r="I507" s="152"/>
      <c r="J507" s="50"/>
      <c r="K507" s="50"/>
      <c r="L507" s="50"/>
      <c r="M507" s="50"/>
      <c r="N507" s="152"/>
      <c r="O507" s="197"/>
      <c r="P507" s="197"/>
      <c r="Q507" s="197"/>
      <c r="R507" s="197"/>
      <c r="S507" s="197"/>
      <c r="T507" s="197"/>
      <c r="U507" s="197"/>
      <c r="V507" s="197"/>
      <c r="W507" s="197"/>
      <c r="X507" s="197"/>
      <c r="Y507" s="197"/>
      <c r="Z507" s="197"/>
    </row>
    <row r="508" ht="15.75" customHeight="1">
      <c r="A508" s="180"/>
      <c r="B508" s="197"/>
      <c r="C508" s="152"/>
      <c r="D508" s="152"/>
      <c r="E508" s="152"/>
      <c r="F508" s="152"/>
      <c r="G508" s="197"/>
      <c r="H508" s="197"/>
      <c r="I508" s="152"/>
      <c r="J508" s="50"/>
      <c r="K508" s="50"/>
      <c r="L508" s="50"/>
      <c r="M508" s="50"/>
      <c r="N508" s="152"/>
      <c r="O508" s="197"/>
      <c r="P508" s="197"/>
      <c r="Q508" s="197"/>
      <c r="R508" s="197"/>
      <c r="S508" s="197"/>
      <c r="T508" s="197"/>
      <c r="U508" s="197"/>
      <c r="V508" s="197"/>
      <c r="W508" s="197"/>
      <c r="X508" s="197"/>
      <c r="Y508" s="197"/>
      <c r="Z508" s="197"/>
    </row>
    <row r="509" ht="15.75" customHeight="1">
      <c r="A509" s="180"/>
      <c r="B509" s="197"/>
      <c r="C509" s="152"/>
      <c r="D509" s="152"/>
      <c r="E509" s="152"/>
      <c r="F509" s="152"/>
      <c r="G509" s="197"/>
      <c r="H509" s="169"/>
      <c r="I509" s="152"/>
      <c r="J509" s="50"/>
      <c r="K509" s="50"/>
      <c r="L509" s="50"/>
      <c r="M509" s="50"/>
      <c r="N509" s="152"/>
      <c r="O509" s="197"/>
      <c r="P509" s="197"/>
      <c r="Q509" s="197"/>
      <c r="R509" s="197"/>
      <c r="S509" s="197"/>
      <c r="T509" s="197"/>
      <c r="U509" s="197"/>
      <c r="V509" s="197"/>
      <c r="W509" s="197"/>
      <c r="X509" s="197"/>
      <c r="Y509" s="197"/>
      <c r="Z509" s="197"/>
    </row>
    <row r="510" ht="15.75" customHeight="1">
      <c r="A510" s="180"/>
      <c r="B510" s="197"/>
      <c r="C510" s="152"/>
      <c r="D510" s="152"/>
      <c r="E510" s="152"/>
      <c r="F510" s="152"/>
      <c r="G510" s="197"/>
      <c r="H510" s="197"/>
      <c r="I510" s="152"/>
      <c r="J510" s="50"/>
      <c r="K510" s="50"/>
      <c r="L510" s="50"/>
      <c r="M510" s="50"/>
      <c r="N510" s="152"/>
      <c r="O510" s="197"/>
      <c r="P510" s="197"/>
      <c r="Q510" s="197"/>
      <c r="R510" s="197"/>
      <c r="S510" s="197"/>
      <c r="T510" s="197"/>
      <c r="U510" s="197"/>
      <c r="V510" s="197"/>
      <c r="W510" s="197"/>
      <c r="X510" s="197"/>
      <c r="Y510" s="197"/>
      <c r="Z510" s="197"/>
    </row>
    <row r="511" ht="15.75" customHeight="1">
      <c r="A511" s="180"/>
      <c r="B511" s="197"/>
      <c r="C511" s="152"/>
      <c r="D511" s="152"/>
      <c r="E511" s="152"/>
      <c r="F511" s="152"/>
      <c r="G511" s="197"/>
      <c r="H511" s="169"/>
      <c r="I511" s="152"/>
      <c r="J511" s="50"/>
      <c r="K511" s="50"/>
      <c r="L511" s="50"/>
      <c r="M511" s="50"/>
      <c r="N511" s="152"/>
      <c r="O511" s="197"/>
      <c r="P511" s="197"/>
      <c r="Q511" s="197"/>
      <c r="R511" s="197"/>
      <c r="S511" s="197"/>
      <c r="T511" s="197"/>
      <c r="U511" s="197"/>
      <c r="V511" s="197"/>
      <c r="W511" s="197"/>
      <c r="X511" s="197"/>
      <c r="Y511" s="197"/>
      <c r="Z511" s="197"/>
    </row>
    <row r="512" ht="15.75" customHeight="1">
      <c r="A512" s="180"/>
      <c r="B512" s="197"/>
      <c r="C512" s="152"/>
      <c r="D512" s="152"/>
      <c r="E512" s="152"/>
      <c r="F512" s="152"/>
      <c r="G512" s="197"/>
      <c r="H512" s="197"/>
      <c r="I512" s="152"/>
      <c r="J512" s="50"/>
      <c r="K512" s="50"/>
      <c r="L512" s="50"/>
      <c r="M512" s="50"/>
      <c r="N512" s="152"/>
      <c r="O512" s="197"/>
      <c r="P512" s="197"/>
      <c r="Q512" s="197"/>
      <c r="R512" s="197"/>
      <c r="S512" s="197"/>
      <c r="T512" s="197"/>
      <c r="U512" s="197"/>
      <c r="V512" s="197"/>
      <c r="W512" s="197"/>
      <c r="X512" s="197"/>
      <c r="Y512" s="197"/>
      <c r="Z512" s="197"/>
    </row>
    <row r="513" ht="15.75" customHeight="1">
      <c r="A513" s="180"/>
      <c r="B513" s="197"/>
      <c r="C513" s="152"/>
      <c r="D513" s="152"/>
      <c r="E513" s="152"/>
      <c r="F513" s="152"/>
      <c r="G513" s="197"/>
      <c r="H513" s="169"/>
      <c r="I513" s="152"/>
      <c r="J513" s="50"/>
      <c r="K513" s="50"/>
      <c r="L513" s="50"/>
      <c r="M513" s="50"/>
      <c r="N513" s="152"/>
      <c r="O513" s="197"/>
      <c r="P513" s="197"/>
      <c r="Q513" s="197"/>
      <c r="R513" s="197"/>
      <c r="S513" s="197"/>
      <c r="T513" s="197"/>
      <c r="U513" s="197"/>
      <c r="V513" s="197"/>
      <c r="W513" s="197"/>
      <c r="X513" s="197"/>
      <c r="Y513" s="197"/>
      <c r="Z513" s="197"/>
    </row>
    <row r="514" ht="15.75" customHeight="1">
      <c r="A514" s="180"/>
      <c r="B514" s="197"/>
      <c r="C514" s="152"/>
      <c r="D514" s="152"/>
      <c r="E514" s="152"/>
      <c r="F514" s="152"/>
      <c r="G514" s="197"/>
      <c r="H514" s="197"/>
      <c r="I514" s="152"/>
      <c r="J514" s="50"/>
      <c r="K514" s="50"/>
      <c r="L514" s="50"/>
      <c r="M514" s="50"/>
      <c r="N514" s="152"/>
      <c r="O514" s="197"/>
      <c r="P514" s="197"/>
      <c r="Q514" s="197"/>
      <c r="R514" s="197"/>
      <c r="S514" s="197"/>
      <c r="T514" s="197"/>
      <c r="U514" s="197"/>
      <c r="V514" s="197"/>
      <c r="W514" s="197"/>
      <c r="X514" s="197"/>
      <c r="Y514" s="197"/>
      <c r="Z514" s="197"/>
    </row>
    <row r="515" ht="15.75" customHeight="1">
      <c r="A515" s="180"/>
      <c r="B515" s="197"/>
      <c r="C515" s="152"/>
      <c r="D515" s="152"/>
      <c r="E515" s="152"/>
      <c r="F515" s="152"/>
      <c r="G515" s="197"/>
      <c r="H515" s="197"/>
      <c r="I515" s="152"/>
      <c r="J515" s="50"/>
      <c r="K515" s="50"/>
      <c r="L515" s="50"/>
      <c r="M515" s="50"/>
      <c r="N515" s="152"/>
      <c r="O515" s="197"/>
      <c r="P515" s="197"/>
      <c r="Q515" s="197"/>
      <c r="R515" s="197"/>
      <c r="S515" s="197"/>
      <c r="T515" s="197"/>
      <c r="U515" s="197"/>
      <c r="V515" s="197"/>
      <c r="W515" s="197"/>
      <c r="X515" s="197"/>
      <c r="Y515" s="197"/>
      <c r="Z515" s="197"/>
    </row>
    <row r="516" ht="15.75" customHeight="1">
      <c r="A516" s="180"/>
      <c r="B516" s="197"/>
      <c r="C516" s="152"/>
      <c r="D516" s="152"/>
      <c r="E516" s="152"/>
      <c r="F516" s="152"/>
      <c r="G516" s="197"/>
      <c r="H516" s="197"/>
      <c r="I516" s="152"/>
      <c r="J516" s="50"/>
      <c r="K516" s="50"/>
      <c r="L516" s="50"/>
      <c r="M516" s="50"/>
      <c r="N516" s="152"/>
      <c r="O516" s="197"/>
      <c r="P516" s="197"/>
      <c r="Q516" s="197"/>
      <c r="R516" s="197"/>
      <c r="S516" s="197"/>
      <c r="T516" s="197"/>
      <c r="U516" s="197"/>
      <c r="V516" s="197"/>
      <c r="W516" s="197"/>
      <c r="X516" s="197"/>
      <c r="Y516" s="197"/>
      <c r="Z516" s="197"/>
    </row>
    <row r="517" ht="15.75" customHeight="1">
      <c r="A517" s="180"/>
      <c r="B517" s="197"/>
      <c r="C517" s="152"/>
      <c r="D517" s="152"/>
      <c r="E517" s="152"/>
      <c r="F517" s="152"/>
      <c r="G517" s="197"/>
      <c r="H517" s="169"/>
      <c r="I517" s="152"/>
      <c r="J517" s="50"/>
      <c r="K517" s="50"/>
      <c r="L517" s="50"/>
      <c r="M517" s="50"/>
      <c r="N517" s="152"/>
      <c r="O517" s="197"/>
      <c r="P517" s="197"/>
      <c r="Q517" s="197"/>
      <c r="R517" s="197"/>
      <c r="S517" s="197"/>
      <c r="T517" s="197"/>
      <c r="U517" s="197"/>
      <c r="V517" s="197"/>
      <c r="W517" s="197"/>
      <c r="X517" s="197"/>
      <c r="Y517" s="197"/>
      <c r="Z517" s="197"/>
    </row>
    <row r="518" ht="15.75" customHeight="1">
      <c r="A518" s="180"/>
      <c r="B518" s="197"/>
      <c r="C518" s="152"/>
      <c r="D518" s="152"/>
      <c r="E518" s="152"/>
      <c r="F518" s="152"/>
      <c r="G518" s="197"/>
      <c r="H518" s="169"/>
      <c r="I518" s="152"/>
      <c r="J518" s="50"/>
      <c r="K518" s="50"/>
      <c r="L518" s="50"/>
      <c r="M518" s="50"/>
      <c r="N518" s="152"/>
      <c r="O518" s="197"/>
      <c r="P518" s="197"/>
      <c r="Q518" s="197"/>
      <c r="R518" s="197"/>
      <c r="S518" s="197"/>
      <c r="T518" s="197"/>
      <c r="U518" s="197"/>
      <c r="V518" s="197"/>
      <c r="W518" s="197"/>
      <c r="X518" s="197"/>
      <c r="Y518" s="197"/>
      <c r="Z518" s="197"/>
    </row>
    <row r="519" ht="15.75" customHeight="1">
      <c r="A519" s="180"/>
      <c r="B519" s="197"/>
      <c r="C519" s="152"/>
      <c r="D519" s="152"/>
      <c r="E519" s="152"/>
      <c r="F519" s="152"/>
      <c r="G519" s="197"/>
      <c r="H519" s="169"/>
      <c r="I519" s="152"/>
      <c r="J519" s="50"/>
      <c r="K519" s="50"/>
      <c r="L519" s="50"/>
      <c r="M519" s="50"/>
      <c r="N519" s="152"/>
      <c r="O519" s="197"/>
      <c r="P519" s="197"/>
      <c r="Q519" s="197"/>
      <c r="R519" s="197"/>
      <c r="S519" s="197"/>
      <c r="T519" s="197"/>
      <c r="U519" s="197"/>
      <c r="V519" s="197"/>
      <c r="W519" s="197"/>
      <c r="X519" s="197"/>
      <c r="Y519" s="197"/>
      <c r="Z519" s="197"/>
    </row>
    <row r="520" ht="15.75" customHeight="1">
      <c r="A520" s="180"/>
      <c r="B520" s="197"/>
      <c r="C520" s="152"/>
      <c r="D520" s="152"/>
      <c r="E520" s="152"/>
      <c r="F520" s="152"/>
      <c r="G520" s="197"/>
      <c r="H520" s="169"/>
      <c r="I520" s="152"/>
      <c r="J520" s="50"/>
      <c r="K520" s="50"/>
      <c r="L520" s="50"/>
      <c r="M520" s="50"/>
      <c r="N520" s="152"/>
      <c r="O520" s="197"/>
      <c r="P520" s="197"/>
      <c r="Q520" s="197"/>
      <c r="R520" s="197"/>
      <c r="S520" s="197"/>
      <c r="T520" s="197"/>
      <c r="U520" s="197"/>
      <c r="V520" s="197"/>
      <c r="W520" s="197"/>
      <c r="X520" s="197"/>
      <c r="Y520" s="197"/>
      <c r="Z520" s="197"/>
    </row>
    <row r="521" ht="15.75" customHeight="1">
      <c r="A521" s="180"/>
      <c r="B521" s="197"/>
      <c r="C521" s="152"/>
      <c r="D521" s="152"/>
      <c r="E521" s="152"/>
      <c r="F521" s="152"/>
      <c r="G521" s="197"/>
      <c r="H521" s="197"/>
      <c r="I521" s="152"/>
      <c r="J521" s="50"/>
      <c r="K521" s="50"/>
      <c r="L521" s="50"/>
      <c r="M521" s="50"/>
      <c r="N521" s="152"/>
      <c r="O521" s="197"/>
      <c r="P521" s="197"/>
      <c r="Q521" s="197"/>
      <c r="R521" s="197"/>
      <c r="S521" s="197"/>
      <c r="T521" s="197"/>
      <c r="U521" s="197"/>
      <c r="V521" s="197"/>
      <c r="W521" s="197"/>
      <c r="X521" s="197"/>
      <c r="Y521" s="197"/>
      <c r="Z521" s="197"/>
    </row>
    <row r="522" ht="15.75" customHeight="1">
      <c r="A522" s="180"/>
      <c r="B522" s="197"/>
      <c r="C522" s="152"/>
      <c r="D522" s="152"/>
      <c r="E522" s="152"/>
      <c r="F522" s="152"/>
      <c r="G522" s="197"/>
      <c r="H522" s="197"/>
      <c r="I522" s="152"/>
      <c r="J522" s="50"/>
      <c r="K522" s="50"/>
      <c r="L522" s="50"/>
      <c r="M522" s="50"/>
      <c r="N522" s="152"/>
      <c r="O522" s="197"/>
      <c r="P522" s="197"/>
      <c r="Q522" s="197"/>
      <c r="R522" s="197"/>
      <c r="S522" s="197"/>
      <c r="T522" s="197"/>
      <c r="U522" s="197"/>
      <c r="V522" s="197"/>
      <c r="W522" s="197"/>
      <c r="X522" s="197"/>
      <c r="Y522" s="197"/>
      <c r="Z522" s="197"/>
    </row>
    <row r="523" ht="15.75" customHeight="1">
      <c r="A523" s="180"/>
      <c r="B523" s="197"/>
      <c r="C523" s="197"/>
      <c r="D523" s="152"/>
      <c r="E523" s="152"/>
      <c r="F523" s="152"/>
      <c r="G523" s="197"/>
      <c r="H523" s="169"/>
      <c r="I523" s="152"/>
      <c r="J523" s="50"/>
      <c r="K523" s="50"/>
      <c r="L523" s="50"/>
      <c r="M523" s="50"/>
      <c r="N523" s="152"/>
      <c r="O523" s="197"/>
      <c r="P523" s="197"/>
      <c r="Q523" s="197"/>
      <c r="R523" s="197"/>
      <c r="S523" s="197"/>
      <c r="T523" s="197"/>
      <c r="U523" s="197"/>
      <c r="V523" s="197"/>
      <c r="W523" s="197"/>
      <c r="X523" s="197"/>
      <c r="Y523" s="197"/>
      <c r="Z523" s="197"/>
    </row>
    <row r="524" ht="15.75" customHeight="1">
      <c r="A524" s="180"/>
      <c r="B524" s="197"/>
      <c r="C524" s="152"/>
      <c r="D524" s="152"/>
      <c r="E524" s="152"/>
      <c r="F524" s="152"/>
      <c r="G524" s="197"/>
      <c r="H524" s="169"/>
      <c r="I524" s="152"/>
      <c r="J524" s="50"/>
      <c r="K524" s="50"/>
      <c r="L524" s="50"/>
      <c r="M524" s="50"/>
      <c r="N524" s="152"/>
      <c r="O524" s="197"/>
      <c r="P524" s="197"/>
      <c r="Q524" s="197"/>
      <c r="R524" s="197"/>
      <c r="S524" s="197"/>
      <c r="T524" s="197"/>
      <c r="U524" s="197"/>
      <c r="V524" s="197"/>
      <c r="W524" s="197"/>
      <c r="X524" s="197"/>
      <c r="Y524" s="197"/>
      <c r="Z524" s="197"/>
    </row>
    <row r="525" ht="15.75" customHeight="1">
      <c r="A525" s="180"/>
      <c r="B525" s="197"/>
      <c r="C525" s="152"/>
      <c r="D525" s="152"/>
      <c r="E525" s="152"/>
      <c r="F525" s="152"/>
      <c r="G525" s="197"/>
      <c r="H525" s="169"/>
      <c r="I525" s="152"/>
      <c r="J525" s="50"/>
      <c r="K525" s="50"/>
      <c r="L525" s="50"/>
      <c r="M525" s="50"/>
      <c r="N525" s="152"/>
      <c r="O525" s="197"/>
      <c r="P525" s="197"/>
      <c r="Q525" s="197"/>
      <c r="R525" s="197"/>
      <c r="S525" s="197"/>
      <c r="T525" s="197"/>
      <c r="U525" s="197"/>
      <c r="V525" s="197"/>
      <c r="W525" s="197"/>
      <c r="X525" s="197"/>
      <c r="Y525" s="197"/>
      <c r="Z525" s="197"/>
    </row>
    <row r="526" ht="15.75" customHeight="1">
      <c r="A526" s="180"/>
      <c r="B526" s="197"/>
      <c r="C526" s="152"/>
      <c r="D526" s="152"/>
      <c r="E526" s="152"/>
      <c r="F526" s="152"/>
      <c r="G526" s="197"/>
      <c r="H526" s="197"/>
      <c r="I526" s="152"/>
      <c r="J526" s="50"/>
      <c r="K526" s="50"/>
      <c r="L526" s="50"/>
      <c r="M526" s="50"/>
      <c r="N526" s="152"/>
      <c r="O526" s="197"/>
      <c r="P526" s="197"/>
      <c r="Q526" s="197"/>
      <c r="R526" s="197"/>
      <c r="S526" s="197"/>
      <c r="T526" s="197"/>
      <c r="U526" s="197"/>
      <c r="V526" s="197"/>
      <c r="W526" s="197"/>
      <c r="X526" s="197"/>
      <c r="Y526" s="197"/>
      <c r="Z526" s="197"/>
    </row>
    <row r="527" ht="15.75" customHeight="1">
      <c r="A527" s="180"/>
      <c r="B527" s="197"/>
      <c r="C527" s="152"/>
      <c r="D527" s="152"/>
      <c r="E527" s="152"/>
      <c r="F527" s="152"/>
      <c r="G527" s="197"/>
      <c r="H527" s="169"/>
      <c r="I527" s="152"/>
      <c r="J527" s="50"/>
      <c r="K527" s="50"/>
      <c r="L527" s="50"/>
      <c r="M527" s="50"/>
      <c r="N527" s="152"/>
      <c r="O527" s="197"/>
      <c r="P527" s="197"/>
      <c r="Q527" s="197"/>
      <c r="R527" s="197"/>
      <c r="S527" s="197"/>
      <c r="T527" s="197"/>
      <c r="U527" s="197"/>
      <c r="V527" s="197"/>
      <c r="W527" s="197"/>
      <c r="X527" s="197"/>
      <c r="Y527" s="197"/>
      <c r="Z527" s="197"/>
    </row>
    <row r="528" ht="15.75" customHeight="1">
      <c r="A528" s="180"/>
      <c r="B528" s="197"/>
      <c r="C528" s="152"/>
      <c r="D528" s="152"/>
      <c r="E528" s="152"/>
      <c r="F528" s="152"/>
      <c r="G528" s="197"/>
      <c r="H528" s="169"/>
      <c r="I528" s="152"/>
      <c r="J528" s="50"/>
      <c r="K528" s="50"/>
      <c r="L528" s="50"/>
      <c r="M528" s="50"/>
      <c r="N528" s="152"/>
      <c r="O528" s="197"/>
      <c r="P528" s="197"/>
      <c r="Q528" s="197"/>
      <c r="R528" s="197"/>
      <c r="S528" s="197"/>
      <c r="T528" s="197"/>
      <c r="U528" s="197"/>
      <c r="V528" s="197"/>
      <c r="W528" s="197"/>
      <c r="X528" s="197"/>
      <c r="Y528" s="197"/>
      <c r="Z528" s="197"/>
    </row>
    <row r="529" ht="15.75" customHeight="1">
      <c r="A529" s="180"/>
      <c r="B529" s="197"/>
      <c r="C529" s="152"/>
      <c r="D529" s="152"/>
      <c r="E529" s="152"/>
      <c r="F529" s="152"/>
      <c r="G529" s="197"/>
      <c r="H529" s="197"/>
      <c r="I529" s="152"/>
      <c r="J529" s="50"/>
      <c r="K529" s="50"/>
      <c r="L529" s="50"/>
      <c r="M529" s="50"/>
      <c r="N529" s="152"/>
      <c r="O529" s="197"/>
      <c r="P529" s="197"/>
      <c r="Q529" s="197"/>
      <c r="R529" s="197"/>
      <c r="S529" s="197"/>
      <c r="T529" s="197"/>
      <c r="U529" s="197"/>
      <c r="V529" s="197"/>
      <c r="W529" s="197"/>
      <c r="X529" s="197"/>
      <c r="Y529" s="197"/>
      <c r="Z529" s="197"/>
    </row>
    <row r="530" ht="15.75" customHeight="1">
      <c r="A530" s="180"/>
      <c r="B530" s="197"/>
      <c r="C530" s="152"/>
      <c r="D530" s="152"/>
      <c r="E530" s="152"/>
      <c r="F530" s="152"/>
      <c r="G530" s="197"/>
      <c r="H530" s="197"/>
      <c r="I530" s="152"/>
      <c r="J530" s="50"/>
      <c r="K530" s="50"/>
      <c r="L530" s="50"/>
      <c r="M530" s="50"/>
      <c r="N530" s="152"/>
      <c r="O530" s="197"/>
      <c r="P530" s="197"/>
      <c r="Q530" s="197"/>
      <c r="R530" s="197"/>
      <c r="S530" s="197"/>
      <c r="T530" s="197"/>
      <c r="U530" s="197"/>
      <c r="V530" s="197"/>
      <c r="W530" s="197"/>
      <c r="X530" s="197"/>
      <c r="Y530" s="197"/>
      <c r="Z530" s="197"/>
    </row>
    <row r="531" ht="15.75" customHeight="1">
      <c r="A531" s="180"/>
      <c r="B531" s="197"/>
      <c r="C531" s="152"/>
      <c r="D531" s="152"/>
      <c r="E531" s="152"/>
      <c r="F531" s="152"/>
      <c r="G531" s="197"/>
      <c r="H531" s="197"/>
      <c r="I531" s="152"/>
      <c r="J531" s="50"/>
      <c r="K531" s="50"/>
      <c r="L531" s="50"/>
      <c r="M531" s="50"/>
      <c r="N531" s="152"/>
      <c r="O531" s="197"/>
      <c r="P531" s="197"/>
      <c r="Q531" s="197"/>
      <c r="R531" s="197"/>
      <c r="S531" s="197"/>
      <c r="T531" s="197"/>
      <c r="U531" s="197"/>
      <c r="V531" s="197"/>
      <c r="W531" s="197"/>
      <c r="X531" s="197"/>
      <c r="Y531" s="197"/>
      <c r="Z531" s="197"/>
    </row>
    <row r="532" ht="15.75" customHeight="1">
      <c r="A532" s="180"/>
      <c r="B532" s="197"/>
      <c r="C532" s="152"/>
      <c r="D532" s="152"/>
      <c r="E532" s="152"/>
      <c r="F532" s="152"/>
      <c r="G532" s="197"/>
      <c r="H532" s="169"/>
      <c r="I532" s="152"/>
      <c r="J532" s="50"/>
      <c r="K532" s="50"/>
      <c r="L532" s="50"/>
      <c r="M532" s="50"/>
      <c r="N532" s="152"/>
      <c r="O532" s="197"/>
      <c r="P532" s="197"/>
      <c r="Q532" s="197"/>
      <c r="R532" s="197"/>
      <c r="S532" s="197"/>
      <c r="T532" s="197"/>
      <c r="U532" s="197"/>
      <c r="V532" s="197"/>
      <c r="W532" s="197"/>
      <c r="X532" s="197"/>
      <c r="Y532" s="197"/>
      <c r="Z532" s="197"/>
    </row>
    <row r="533" ht="15.75" customHeight="1">
      <c r="A533" s="180"/>
      <c r="B533" s="197"/>
      <c r="C533" s="152"/>
      <c r="D533" s="152"/>
      <c r="E533" s="152"/>
      <c r="F533" s="152"/>
      <c r="G533" s="197"/>
      <c r="H533" s="169"/>
      <c r="I533" s="152"/>
      <c r="J533" s="50"/>
      <c r="K533" s="50"/>
      <c r="L533" s="50"/>
      <c r="M533" s="50"/>
      <c r="N533" s="152"/>
      <c r="O533" s="197"/>
      <c r="P533" s="197"/>
      <c r="Q533" s="197"/>
      <c r="R533" s="197"/>
      <c r="S533" s="197"/>
      <c r="T533" s="197"/>
      <c r="U533" s="197"/>
      <c r="V533" s="197"/>
      <c r="W533" s="197"/>
      <c r="X533" s="197"/>
      <c r="Y533" s="197"/>
      <c r="Z533" s="197"/>
    </row>
    <row r="534" ht="15.75" customHeight="1">
      <c r="A534" s="180"/>
      <c r="B534" s="197"/>
      <c r="C534" s="152"/>
      <c r="D534" s="152"/>
      <c r="E534" s="152"/>
      <c r="F534" s="152"/>
      <c r="G534" s="197"/>
      <c r="H534" s="169"/>
      <c r="I534" s="152"/>
      <c r="J534" s="50"/>
      <c r="K534" s="50"/>
      <c r="L534" s="50"/>
      <c r="M534" s="50"/>
      <c r="N534" s="152"/>
      <c r="O534" s="197"/>
      <c r="P534" s="197"/>
      <c r="Q534" s="197"/>
      <c r="R534" s="197"/>
      <c r="S534" s="197"/>
      <c r="T534" s="197"/>
      <c r="U534" s="197"/>
      <c r="V534" s="197"/>
      <c r="W534" s="197"/>
      <c r="X534" s="197"/>
      <c r="Y534" s="197"/>
      <c r="Z534" s="197"/>
    </row>
    <row r="535" ht="15.75" customHeight="1">
      <c r="A535" s="180"/>
      <c r="B535" s="197"/>
      <c r="C535" s="152"/>
      <c r="D535" s="152"/>
      <c r="E535" s="152"/>
      <c r="F535" s="152"/>
      <c r="G535" s="197"/>
      <c r="H535" s="197"/>
      <c r="I535" s="152"/>
      <c r="J535" s="50"/>
      <c r="K535" s="50"/>
      <c r="L535" s="50"/>
      <c r="M535" s="50"/>
      <c r="N535" s="152"/>
      <c r="O535" s="197"/>
      <c r="P535" s="197"/>
      <c r="Q535" s="197"/>
      <c r="R535" s="197"/>
      <c r="S535" s="197"/>
      <c r="T535" s="197"/>
      <c r="U535" s="197"/>
      <c r="V535" s="197"/>
      <c r="W535" s="197"/>
      <c r="X535" s="197"/>
      <c r="Y535" s="197"/>
      <c r="Z535" s="197"/>
    </row>
    <row r="536" ht="15.75" customHeight="1">
      <c r="A536" s="180"/>
      <c r="B536" s="197"/>
      <c r="C536" s="152"/>
      <c r="D536" s="152"/>
      <c r="E536" s="152"/>
      <c r="F536" s="152"/>
      <c r="G536" s="197"/>
      <c r="H536" s="197"/>
      <c r="I536" s="152"/>
      <c r="J536" s="50"/>
      <c r="K536" s="50"/>
      <c r="L536" s="50"/>
      <c r="M536" s="50"/>
      <c r="N536" s="152"/>
      <c r="O536" s="197"/>
      <c r="P536" s="197"/>
      <c r="Q536" s="197"/>
      <c r="R536" s="197"/>
      <c r="S536" s="197"/>
      <c r="T536" s="197"/>
      <c r="U536" s="197"/>
      <c r="V536" s="197"/>
      <c r="W536" s="197"/>
      <c r="X536" s="197"/>
      <c r="Y536" s="197"/>
      <c r="Z536" s="197"/>
    </row>
    <row r="537" ht="15.75" customHeight="1">
      <c r="A537" s="180"/>
      <c r="B537" s="197"/>
      <c r="C537" s="152"/>
      <c r="D537" s="152"/>
      <c r="E537" s="152"/>
      <c r="F537" s="152"/>
      <c r="G537" s="197"/>
      <c r="H537" s="197"/>
      <c r="I537" s="152"/>
      <c r="J537" s="50"/>
      <c r="K537" s="50"/>
      <c r="L537" s="50"/>
      <c r="M537" s="50"/>
      <c r="N537" s="152"/>
      <c r="O537" s="197"/>
      <c r="P537" s="197"/>
      <c r="Q537" s="197"/>
      <c r="R537" s="197"/>
      <c r="S537" s="197"/>
      <c r="T537" s="197"/>
      <c r="U537" s="197"/>
      <c r="V537" s="197"/>
      <c r="W537" s="197"/>
      <c r="X537" s="197"/>
      <c r="Y537" s="197"/>
      <c r="Z537" s="197"/>
    </row>
    <row r="538" ht="15.75" customHeight="1">
      <c r="A538" s="180"/>
      <c r="B538" s="197"/>
      <c r="C538" s="152"/>
      <c r="D538" s="152"/>
      <c r="E538" s="152"/>
      <c r="F538" s="152"/>
      <c r="G538" s="197"/>
      <c r="H538" s="197"/>
      <c r="I538" s="152"/>
      <c r="J538" s="50"/>
      <c r="K538" s="50"/>
      <c r="L538" s="50"/>
      <c r="M538" s="50"/>
      <c r="N538" s="152"/>
      <c r="O538" s="197"/>
      <c r="P538" s="197"/>
      <c r="Q538" s="197"/>
      <c r="R538" s="197"/>
      <c r="S538" s="197"/>
      <c r="T538" s="197"/>
      <c r="U538" s="197"/>
      <c r="V538" s="197"/>
      <c r="W538" s="197"/>
      <c r="X538" s="197"/>
      <c r="Y538" s="197"/>
      <c r="Z538" s="197"/>
    </row>
    <row r="539" ht="15.75" customHeight="1">
      <c r="A539" s="180"/>
      <c r="B539" s="197"/>
      <c r="C539" s="152"/>
      <c r="D539" s="152"/>
      <c r="E539" s="152"/>
      <c r="F539" s="152"/>
      <c r="G539" s="197"/>
      <c r="H539" s="197"/>
      <c r="I539" s="152"/>
      <c r="J539" s="50"/>
      <c r="K539" s="50"/>
      <c r="L539" s="50"/>
      <c r="M539" s="50"/>
      <c r="N539" s="152"/>
      <c r="O539" s="197"/>
      <c r="P539" s="197"/>
      <c r="Q539" s="197"/>
      <c r="R539" s="197"/>
      <c r="S539" s="197"/>
      <c r="T539" s="197"/>
      <c r="U539" s="197"/>
      <c r="V539" s="197"/>
      <c r="W539" s="197"/>
      <c r="X539" s="197"/>
      <c r="Y539" s="197"/>
      <c r="Z539" s="197"/>
    </row>
    <row r="540" ht="15.75" customHeight="1">
      <c r="A540" s="180"/>
      <c r="B540" s="197"/>
      <c r="C540" s="152"/>
      <c r="D540" s="152"/>
      <c r="E540" s="152"/>
      <c r="F540" s="152"/>
      <c r="G540" s="197"/>
      <c r="H540" s="197"/>
      <c r="I540" s="152"/>
      <c r="J540" s="50"/>
      <c r="K540" s="50"/>
      <c r="L540" s="50"/>
      <c r="M540" s="50"/>
      <c r="N540" s="152"/>
      <c r="O540" s="197"/>
      <c r="P540" s="197"/>
      <c r="Q540" s="197"/>
      <c r="R540" s="197"/>
      <c r="S540" s="197"/>
      <c r="T540" s="197"/>
      <c r="U540" s="197"/>
      <c r="V540" s="197"/>
      <c r="W540" s="197"/>
      <c r="X540" s="197"/>
      <c r="Y540" s="197"/>
      <c r="Z540" s="197"/>
    </row>
    <row r="541" ht="15.75" customHeight="1">
      <c r="A541" s="180"/>
      <c r="B541" s="197"/>
      <c r="C541" s="152"/>
      <c r="D541" s="152"/>
      <c r="E541" s="152"/>
      <c r="F541" s="152"/>
      <c r="G541" s="197"/>
      <c r="H541" s="197"/>
      <c r="I541" s="152"/>
      <c r="J541" s="50"/>
      <c r="K541" s="50"/>
      <c r="L541" s="50"/>
      <c r="M541" s="50"/>
      <c r="N541" s="152"/>
      <c r="O541" s="197"/>
      <c r="P541" s="197"/>
      <c r="Q541" s="197"/>
      <c r="R541" s="197"/>
      <c r="S541" s="197"/>
      <c r="T541" s="197"/>
      <c r="U541" s="197"/>
      <c r="V541" s="197"/>
      <c r="W541" s="197"/>
      <c r="X541" s="197"/>
      <c r="Y541" s="197"/>
      <c r="Z541" s="197"/>
    </row>
    <row r="542" ht="15.75" customHeight="1">
      <c r="A542" s="180"/>
      <c r="B542" s="197"/>
      <c r="C542" s="152"/>
      <c r="D542" s="152"/>
      <c r="E542" s="152"/>
      <c r="F542" s="152"/>
      <c r="G542" s="197"/>
      <c r="H542" s="197"/>
      <c r="I542" s="152"/>
      <c r="J542" s="50"/>
      <c r="K542" s="50"/>
      <c r="L542" s="50"/>
      <c r="M542" s="50"/>
      <c r="N542" s="152"/>
      <c r="O542" s="197"/>
      <c r="P542" s="197"/>
      <c r="Q542" s="197"/>
      <c r="R542" s="197"/>
      <c r="S542" s="197"/>
      <c r="T542" s="197"/>
      <c r="U542" s="197"/>
      <c r="V542" s="197"/>
      <c r="W542" s="197"/>
      <c r="X542" s="197"/>
      <c r="Y542" s="197"/>
      <c r="Z542" s="197"/>
    </row>
    <row r="543" ht="15.75" customHeight="1">
      <c r="A543" s="180"/>
      <c r="B543" s="197"/>
      <c r="C543" s="152"/>
      <c r="D543" s="152"/>
      <c r="E543" s="152"/>
      <c r="F543" s="152"/>
      <c r="G543" s="197"/>
      <c r="H543" s="197"/>
      <c r="I543" s="152"/>
      <c r="J543" s="50"/>
      <c r="K543" s="50"/>
      <c r="L543" s="50"/>
      <c r="M543" s="50"/>
      <c r="N543" s="152"/>
      <c r="O543" s="197"/>
      <c r="P543" s="197"/>
      <c r="Q543" s="197"/>
      <c r="R543" s="197"/>
      <c r="S543" s="197"/>
      <c r="T543" s="197"/>
      <c r="U543" s="197"/>
      <c r="V543" s="197"/>
      <c r="W543" s="197"/>
      <c r="X543" s="197"/>
      <c r="Y543" s="197"/>
      <c r="Z543" s="197"/>
    </row>
    <row r="544" ht="15.75" customHeight="1">
      <c r="A544" s="180"/>
      <c r="B544" s="197"/>
      <c r="C544" s="152"/>
      <c r="D544" s="152"/>
      <c r="E544" s="152"/>
      <c r="F544" s="152"/>
      <c r="G544" s="197"/>
      <c r="H544" s="169"/>
      <c r="I544" s="152"/>
      <c r="J544" s="50"/>
      <c r="K544" s="50"/>
      <c r="L544" s="50"/>
      <c r="M544" s="50"/>
      <c r="N544" s="152"/>
      <c r="O544" s="197"/>
      <c r="P544" s="197"/>
      <c r="Q544" s="197"/>
      <c r="R544" s="197"/>
      <c r="S544" s="197"/>
      <c r="T544" s="197"/>
      <c r="U544" s="197"/>
      <c r="V544" s="197"/>
      <c r="W544" s="197"/>
      <c r="X544" s="197"/>
      <c r="Y544" s="197"/>
      <c r="Z544" s="197"/>
    </row>
    <row r="545" ht="15.75" customHeight="1">
      <c r="A545" s="180"/>
      <c r="B545" s="197"/>
      <c r="C545" s="152"/>
      <c r="D545" s="152"/>
      <c r="E545" s="152"/>
      <c r="F545" s="152"/>
      <c r="G545" s="197"/>
      <c r="H545" s="169"/>
      <c r="I545" s="152"/>
      <c r="J545" s="50"/>
      <c r="K545" s="50"/>
      <c r="L545" s="50"/>
      <c r="M545" s="50"/>
      <c r="N545" s="152"/>
      <c r="O545" s="197"/>
      <c r="P545" s="197"/>
      <c r="Q545" s="197"/>
      <c r="R545" s="197"/>
      <c r="S545" s="197"/>
      <c r="T545" s="197"/>
      <c r="U545" s="197"/>
      <c r="V545" s="197"/>
      <c r="W545" s="197"/>
      <c r="X545" s="197"/>
      <c r="Y545" s="197"/>
      <c r="Z545" s="197"/>
    </row>
    <row r="546" ht="15.75" customHeight="1">
      <c r="A546" s="180"/>
      <c r="B546" s="197"/>
      <c r="C546" s="152"/>
      <c r="D546" s="152"/>
      <c r="E546" s="197"/>
      <c r="F546" s="197"/>
      <c r="G546" s="197"/>
      <c r="H546" s="197"/>
      <c r="I546" s="152"/>
      <c r="J546" s="50"/>
      <c r="K546" s="50"/>
      <c r="L546" s="50"/>
      <c r="M546" s="50"/>
      <c r="N546" s="152"/>
      <c r="O546" s="197"/>
      <c r="P546" s="197"/>
      <c r="Q546" s="197"/>
      <c r="R546" s="197"/>
      <c r="S546" s="197"/>
      <c r="T546" s="197"/>
      <c r="U546" s="197"/>
      <c r="V546" s="197"/>
      <c r="W546" s="197"/>
      <c r="X546" s="197"/>
      <c r="Y546" s="197"/>
      <c r="Z546" s="197"/>
    </row>
    <row r="547" ht="15.75" customHeight="1">
      <c r="A547" s="180"/>
      <c r="B547" s="197"/>
      <c r="C547" s="152"/>
      <c r="D547" s="152"/>
      <c r="E547" s="152"/>
      <c r="F547" s="152"/>
      <c r="G547" s="197"/>
      <c r="H547" s="197"/>
      <c r="I547" s="152"/>
      <c r="J547" s="50"/>
      <c r="K547" s="50"/>
      <c r="L547" s="50"/>
      <c r="M547" s="50"/>
      <c r="N547" s="152"/>
      <c r="O547" s="197"/>
      <c r="P547" s="197"/>
      <c r="Q547" s="197"/>
      <c r="R547" s="197"/>
      <c r="S547" s="197"/>
      <c r="T547" s="197"/>
      <c r="U547" s="197"/>
      <c r="V547" s="197"/>
      <c r="W547" s="197"/>
      <c r="X547" s="197"/>
      <c r="Y547" s="197"/>
      <c r="Z547" s="197"/>
    </row>
    <row r="548" ht="15.75" customHeight="1">
      <c r="A548" s="180"/>
      <c r="B548" s="197"/>
      <c r="C548" s="152"/>
      <c r="D548" s="152"/>
      <c r="E548" s="152"/>
      <c r="F548" s="152"/>
      <c r="G548" s="197"/>
      <c r="H548" s="197"/>
      <c r="I548" s="152"/>
      <c r="J548" s="50"/>
      <c r="K548" s="50"/>
      <c r="L548" s="50"/>
      <c r="M548" s="50"/>
      <c r="N548" s="152"/>
      <c r="O548" s="197"/>
      <c r="P548" s="197"/>
      <c r="Q548" s="197"/>
      <c r="R548" s="197"/>
      <c r="S548" s="197"/>
      <c r="T548" s="197"/>
      <c r="U548" s="197"/>
      <c r="V548" s="197"/>
      <c r="W548" s="197"/>
      <c r="X548" s="197"/>
      <c r="Y548" s="197"/>
      <c r="Z548" s="197"/>
    </row>
    <row r="549" ht="15.75" customHeight="1">
      <c r="A549" s="180"/>
      <c r="B549" s="197"/>
      <c r="C549" s="152"/>
      <c r="D549" s="152"/>
      <c r="E549" s="152"/>
      <c r="F549" s="152"/>
      <c r="G549" s="197"/>
      <c r="H549" s="197"/>
      <c r="I549" s="152"/>
      <c r="J549" s="50"/>
      <c r="K549" s="50"/>
      <c r="L549" s="50"/>
      <c r="M549" s="50"/>
      <c r="N549" s="152"/>
      <c r="O549" s="197"/>
      <c r="P549" s="197"/>
      <c r="Q549" s="197"/>
      <c r="R549" s="197"/>
      <c r="S549" s="197"/>
      <c r="T549" s="197"/>
      <c r="U549" s="197"/>
      <c r="V549" s="197"/>
      <c r="W549" s="197"/>
      <c r="X549" s="197"/>
      <c r="Y549" s="197"/>
      <c r="Z549" s="197"/>
    </row>
    <row r="550" ht="15.75" customHeight="1">
      <c r="A550" s="180"/>
      <c r="B550" s="197"/>
      <c r="C550" s="152"/>
      <c r="D550" s="152"/>
      <c r="E550" s="152"/>
      <c r="F550" s="152"/>
      <c r="G550" s="197"/>
      <c r="H550" s="197"/>
      <c r="I550" s="152"/>
      <c r="J550" s="50"/>
      <c r="K550" s="50"/>
      <c r="L550" s="50"/>
      <c r="M550" s="50"/>
      <c r="N550" s="152"/>
      <c r="O550" s="197"/>
      <c r="P550" s="197"/>
      <c r="Q550" s="197"/>
      <c r="R550" s="197"/>
      <c r="S550" s="197"/>
      <c r="T550" s="197"/>
      <c r="U550" s="197"/>
      <c r="V550" s="197"/>
      <c r="W550" s="197"/>
      <c r="X550" s="197"/>
      <c r="Y550" s="197"/>
      <c r="Z550" s="197"/>
    </row>
    <row r="551" ht="15.75" customHeight="1">
      <c r="A551" s="180"/>
      <c r="B551" s="197"/>
      <c r="C551" s="152"/>
      <c r="D551" s="152"/>
      <c r="E551" s="152"/>
      <c r="F551" s="152"/>
      <c r="G551" s="197"/>
      <c r="H551" s="169"/>
      <c r="I551" s="152"/>
      <c r="J551" s="50"/>
      <c r="K551" s="50"/>
      <c r="L551" s="50"/>
      <c r="M551" s="50"/>
      <c r="N551" s="152"/>
      <c r="O551" s="197"/>
      <c r="P551" s="197"/>
      <c r="Q551" s="197"/>
      <c r="R551" s="197"/>
      <c r="S551" s="197"/>
      <c r="T551" s="197"/>
      <c r="U551" s="197"/>
      <c r="V551" s="197"/>
      <c r="W551" s="197"/>
      <c r="X551" s="197"/>
      <c r="Y551" s="197"/>
      <c r="Z551" s="197"/>
    </row>
    <row r="552" ht="15.75" customHeight="1">
      <c r="A552" s="180"/>
      <c r="B552" s="197"/>
      <c r="C552" s="152"/>
      <c r="D552" s="152"/>
      <c r="E552" s="152"/>
      <c r="F552" s="152"/>
      <c r="G552" s="197"/>
      <c r="H552" s="197"/>
      <c r="I552" s="152"/>
      <c r="J552" s="50"/>
      <c r="K552" s="50"/>
      <c r="L552" s="50"/>
      <c r="M552" s="50"/>
      <c r="N552" s="152"/>
      <c r="O552" s="197"/>
      <c r="P552" s="197"/>
      <c r="Q552" s="197"/>
      <c r="R552" s="197"/>
      <c r="S552" s="197"/>
      <c r="T552" s="197"/>
      <c r="U552" s="197"/>
      <c r="V552" s="197"/>
      <c r="W552" s="197"/>
      <c r="X552" s="197"/>
      <c r="Y552" s="197"/>
      <c r="Z552" s="197"/>
    </row>
    <row r="553" ht="15.75" customHeight="1">
      <c r="A553" s="180"/>
      <c r="B553" s="197"/>
      <c r="C553" s="152"/>
      <c r="D553" s="152"/>
      <c r="E553" s="152"/>
      <c r="F553" s="152"/>
      <c r="G553" s="197"/>
      <c r="H553" s="197"/>
      <c r="I553" s="152"/>
      <c r="J553" s="50"/>
      <c r="K553" s="50"/>
      <c r="L553" s="50"/>
      <c r="M553" s="50"/>
      <c r="N553" s="152"/>
      <c r="O553" s="197"/>
      <c r="P553" s="197"/>
      <c r="Q553" s="197"/>
      <c r="R553" s="197"/>
      <c r="S553" s="197"/>
      <c r="T553" s="197"/>
      <c r="U553" s="197"/>
      <c r="V553" s="197"/>
      <c r="W553" s="197"/>
      <c r="X553" s="197"/>
      <c r="Y553" s="197"/>
      <c r="Z553" s="197"/>
    </row>
    <row r="554" ht="15.75" customHeight="1">
      <c r="A554" s="180"/>
      <c r="B554" s="197"/>
      <c r="C554" s="152"/>
      <c r="D554" s="152"/>
      <c r="E554" s="197"/>
      <c r="F554" s="197"/>
      <c r="G554" s="197"/>
      <c r="H554" s="169"/>
      <c r="I554" s="152"/>
      <c r="J554" s="50"/>
      <c r="K554" s="50"/>
      <c r="L554" s="50"/>
      <c r="M554" s="50"/>
      <c r="N554" s="152"/>
      <c r="O554" s="197"/>
      <c r="P554" s="197"/>
      <c r="Q554" s="197"/>
      <c r="R554" s="197"/>
      <c r="S554" s="197"/>
      <c r="T554" s="197"/>
      <c r="U554" s="197"/>
      <c r="V554" s="197"/>
      <c r="W554" s="197"/>
      <c r="X554" s="197"/>
      <c r="Y554" s="197"/>
      <c r="Z554" s="197"/>
    </row>
    <row r="555" ht="15.75" customHeight="1">
      <c r="A555" s="180"/>
      <c r="B555" s="197"/>
      <c r="C555" s="152"/>
      <c r="D555" s="152"/>
      <c r="E555" s="152"/>
      <c r="F555" s="152"/>
      <c r="G555" s="197"/>
      <c r="H555" s="197"/>
      <c r="I555" s="152"/>
      <c r="J555" s="50"/>
      <c r="K555" s="50"/>
      <c r="L555" s="50"/>
      <c r="M555" s="50"/>
      <c r="N555" s="152"/>
      <c r="O555" s="197"/>
      <c r="P555" s="197"/>
      <c r="Q555" s="197"/>
      <c r="R555" s="197"/>
      <c r="S555" s="197"/>
      <c r="T555" s="197"/>
      <c r="U555" s="197"/>
      <c r="V555" s="197"/>
      <c r="W555" s="197"/>
      <c r="X555" s="197"/>
      <c r="Y555" s="197"/>
      <c r="Z555" s="197"/>
    </row>
    <row r="556" ht="15.75" customHeight="1">
      <c r="A556" s="180"/>
      <c r="B556" s="197"/>
      <c r="C556" s="152"/>
      <c r="D556" s="152"/>
      <c r="E556" s="152"/>
      <c r="F556" s="152"/>
      <c r="G556" s="197"/>
      <c r="H556" s="197"/>
      <c r="I556" s="152"/>
      <c r="J556" s="50"/>
      <c r="K556" s="50"/>
      <c r="L556" s="50"/>
      <c r="M556" s="50"/>
      <c r="N556" s="152"/>
      <c r="O556" s="197"/>
      <c r="P556" s="197"/>
      <c r="Q556" s="197"/>
      <c r="R556" s="197"/>
      <c r="S556" s="197"/>
      <c r="T556" s="197"/>
      <c r="U556" s="197"/>
      <c r="V556" s="197"/>
      <c r="W556" s="197"/>
      <c r="X556" s="197"/>
      <c r="Y556" s="197"/>
      <c r="Z556" s="197"/>
    </row>
    <row r="557" ht="15.75" customHeight="1">
      <c r="A557" s="180"/>
      <c r="B557" s="197"/>
      <c r="C557" s="152"/>
      <c r="D557" s="152"/>
      <c r="E557" s="152"/>
      <c r="F557" s="152"/>
      <c r="G557" s="197"/>
      <c r="H557" s="197"/>
      <c r="I557" s="152"/>
      <c r="J557" s="50"/>
      <c r="K557" s="50"/>
      <c r="L557" s="50"/>
      <c r="M557" s="50"/>
      <c r="N557" s="152"/>
      <c r="O557" s="197"/>
      <c r="P557" s="197"/>
      <c r="Q557" s="197"/>
      <c r="R557" s="197"/>
      <c r="S557" s="197"/>
      <c r="T557" s="197"/>
      <c r="U557" s="197"/>
      <c r="V557" s="197"/>
      <c r="W557" s="197"/>
      <c r="X557" s="197"/>
      <c r="Y557" s="197"/>
      <c r="Z557" s="197"/>
    </row>
    <row r="558" ht="15.75" customHeight="1">
      <c r="A558" s="180"/>
      <c r="B558" s="197"/>
      <c r="C558" s="152"/>
      <c r="D558" s="152"/>
      <c r="E558" s="152"/>
      <c r="F558" s="152"/>
      <c r="G558" s="197"/>
      <c r="H558" s="197"/>
      <c r="I558" s="152"/>
      <c r="J558" s="50"/>
      <c r="K558" s="50"/>
      <c r="L558" s="50"/>
      <c r="M558" s="50"/>
      <c r="N558" s="152"/>
      <c r="O558" s="197"/>
      <c r="P558" s="197"/>
      <c r="Q558" s="197"/>
      <c r="R558" s="197"/>
      <c r="S558" s="197"/>
      <c r="T558" s="197"/>
      <c r="U558" s="197"/>
      <c r="V558" s="197"/>
      <c r="W558" s="197"/>
      <c r="X558" s="197"/>
      <c r="Y558" s="197"/>
      <c r="Z558" s="197"/>
    </row>
    <row r="559" ht="15.75" customHeight="1">
      <c r="A559" s="180"/>
      <c r="B559" s="197"/>
      <c r="C559" s="152"/>
      <c r="D559" s="152"/>
      <c r="E559" s="152"/>
      <c r="F559" s="152"/>
      <c r="G559" s="197"/>
      <c r="H559" s="169"/>
      <c r="I559" s="152"/>
      <c r="J559" s="50"/>
      <c r="K559" s="50"/>
      <c r="L559" s="50"/>
      <c r="M559" s="50"/>
      <c r="N559" s="152"/>
      <c r="O559" s="197"/>
      <c r="P559" s="197"/>
      <c r="Q559" s="197"/>
      <c r="R559" s="197"/>
      <c r="S559" s="197"/>
      <c r="T559" s="197"/>
      <c r="U559" s="197"/>
      <c r="V559" s="197"/>
      <c r="W559" s="197"/>
      <c r="X559" s="197"/>
      <c r="Y559" s="197"/>
      <c r="Z559" s="197"/>
    </row>
    <row r="560" ht="15.75" customHeight="1">
      <c r="A560" s="180"/>
      <c r="B560" s="197"/>
      <c r="C560" s="152"/>
      <c r="D560" s="152"/>
      <c r="E560" s="152"/>
      <c r="F560" s="152"/>
      <c r="G560" s="197"/>
      <c r="H560" s="197"/>
      <c r="I560" s="152"/>
      <c r="J560" s="50"/>
      <c r="K560" s="50"/>
      <c r="L560" s="50"/>
      <c r="M560" s="50"/>
      <c r="N560" s="152"/>
      <c r="O560" s="197"/>
      <c r="P560" s="197"/>
      <c r="Q560" s="197"/>
      <c r="R560" s="197"/>
      <c r="S560" s="197"/>
      <c r="T560" s="197"/>
      <c r="U560" s="197"/>
      <c r="V560" s="197"/>
      <c r="W560" s="197"/>
      <c r="X560" s="197"/>
      <c r="Y560" s="197"/>
      <c r="Z560" s="197"/>
    </row>
    <row r="561" ht="15.75" customHeight="1">
      <c r="A561" s="180"/>
      <c r="B561" s="197"/>
      <c r="C561" s="152"/>
      <c r="D561" s="152"/>
      <c r="E561" s="152"/>
      <c r="F561" s="152"/>
      <c r="G561" s="197"/>
      <c r="H561" s="197"/>
      <c r="I561" s="152"/>
      <c r="J561" s="50"/>
      <c r="K561" s="50"/>
      <c r="L561" s="50"/>
      <c r="M561" s="50"/>
      <c r="N561" s="152"/>
      <c r="O561" s="197"/>
      <c r="P561" s="197"/>
      <c r="Q561" s="197"/>
      <c r="R561" s="197"/>
      <c r="S561" s="197"/>
      <c r="T561" s="197"/>
      <c r="U561" s="197"/>
      <c r="V561" s="197"/>
      <c r="W561" s="197"/>
      <c r="X561" s="197"/>
      <c r="Y561" s="197"/>
      <c r="Z561" s="197"/>
    </row>
    <row r="562" ht="15.75" customHeight="1">
      <c r="A562" s="180"/>
      <c r="B562" s="197"/>
      <c r="C562" s="152"/>
      <c r="D562" s="152"/>
      <c r="E562" s="152"/>
      <c r="F562" s="152"/>
      <c r="G562" s="197"/>
      <c r="H562" s="169"/>
      <c r="I562" s="152"/>
      <c r="J562" s="50"/>
      <c r="K562" s="50"/>
      <c r="L562" s="50"/>
      <c r="M562" s="50"/>
      <c r="N562" s="152"/>
      <c r="O562" s="197"/>
      <c r="P562" s="197"/>
      <c r="Q562" s="197"/>
      <c r="R562" s="197"/>
      <c r="S562" s="197"/>
      <c r="T562" s="197"/>
      <c r="U562" s="197"/>
      <c r="V562" s="197"/>
      <c r="W562" s="197"/>
      <c r="X562" s="197"/>
      <c r="Y562" s="197"/>
      <c r="Z562" s="197"/>
    </row>
    <row r="563" ht="15.75" customHeight="1">
      <c r="A563" s="180"/>
      <c r="B563" s="197"/>
      <c r="C563" s="152"/>
      <c r="D563" s="152"/>
      <c r="E563" s="152"/>
      <c r="F563" s="152"/>
      <c r="G563" s="197"/>
      <c r="H563" s="197"/>
      <c r="I563" s="152"/>
      <c r="J563" s="50"/>
      <c r="K563" s="50"/>
      <c r="L563" s="50"/>
      <c r="M563" s="50"/>
      <c r="N563" s="152"/>
      <c r="O563" s="197"/>
      <c r="P563" s="197"/>
      <c r="Q563" s="197"/>
      <c r="R563" s="197"/>
      <c r="S563" s="197"/>
      <c r="T563" s="197"/>
      <c r="U563" s="197"/>
      <c r="V563" s="197"/>
      <c r="W563" s="197"/>
      <c r="X563" s="197"/>
      <c r="Y563" s="197"/>
      <c r="Z563" s="197"/>
    </row>
    <row r="564" ht="15.75" customHeight="1">
      <c r="A564" s="180"/>
      <c r="B564" s="197"/>
      <c r="C564" s="152"/>
      <c r="D564" s="152"/>
      <c r="E564" s="152"/>
      <c r="F564" s="152"/>
      <c r="G564" s="197"/>
      <c r="H564" s="197"/>
      <c r="I564" s="152"/>
      <c r="J564" s="50"/>
      <c r="K564" s="50"/>
      <c r="L564" s="50"/>
      <c r="M564" s="50"/>
      <c r="N564" s="152"/>
      <c r="O564" s="197"/>
      <c r="P564" s="197"/>
      <c r="Q564" s="197"/>
      <c r="R564" s="197"/>
      <c r="S564" s="197"/>
      <c r="T564" s="197"/>
      <c r="U564" s="197"/>
      <c r="V564" s="197"/>
      <c r="W564" s="197"/>
      <c r="X564" s="197"/>
      <c r="Y564" s="197"/>
      <c r="Z564" s="197"/>
    </row>
    <row r="565" ht="15.75" customHeight="1">
      <c r="A565" s="180"/>
      <c r="B565" s="197"/>
      <c r="C565" s="152"/>
      <c r="D565" s="152"/>
      <c r="E565" s="152"/>
      <c r="F565" s="152"/>
      <c r="G565" s="197"/>
      <c r="H565" s="169"/>
      <c r="I565" s="152"/>
      <c r="J565" s="50"/>
      <c r="K565" s="50"/>
      <c r="L565" s="50"/>
      <c r="M565" s="50"/>
      <c r="N565" s="152"/>
      <c r="O565" s="197"/>
      <c r="P565" s="197"/>
      <c r="Q565" s="197"/>
      <c r="R565" s="197"/>
      <c r="S565" s="197"/>
      <c r="T565" s="197"/>
      <c r="U565" s="197"/>
      <c r="V565" s="197"/>
      <c r="W565" s="197"/>
      <c r="X565" s="197"/>
      <c r="Y565" s="197"/>
      <c r="Z565" s="197"/>
    </row>
    <row r="566" ht="15.75" customHeight="1">
      <c r="A566" s="180"/>
      <c r="B566" s="197"/>
      <c r="C566" s="152"/>
      <c r="D566" s="152"/>
      <c r="E566" s="152"/>
      <c r="F566" s="152"/>
      <c r="G566" s="197"/>
      <c r="H566" s="197"/>
      <c r="I566" s="152"/>
      <c r="J566" s="50"/>
      <c r="K566" s="50"/>
      <c r="L566" s="50"/>
      <c r="M566" s="50"/>
      <c r="N566" s="152"/>
      <c r="O566" s="197"/>
      <c r="P566" s="197"/>
      <c r="Q566" s="197"/>
      <c r="R566" s="197"/>
      <c r="S566" s="197"/>
      <c r="T566" s="197"/>
      <c r="U566" s="197"/>
      <c r="V566" s="197"/>
      <c r="W566" s="197"/>
      <c r="X566" s="197"/>
      <c r="Y566" s="197"/>
      <c r="Z566" s="197"/>
    </row>
    <row r="567" ht="15.75" customHeight="1">
      <c r="A567" s="180"/>
      <c r="B567" s="197"/>
      <c r="C567" s="152"/>
      <c r="D567" s="152"/>
      <c r="E567" s="152"/>
      <c r="F567" s="152"/>
      <c r="G567" s="197"/>
      <c r="H567" s="197"/>
      <c r="I567" s="152"/>
      <c r="J567" s="50"/>
      <c r="K567" s="50"/>
      <c r="L567" s="50"/>
      <c r="M567" s="50"/>
      <c r="N567" s="152"/>
      <c r="O567" s="197"/>
      <c r="P567" s="197"/>
      <c r="Q567" s="197"/>
      <c r="R567" s="197"/>
      <c r="S567" s="197"/>
      <c r="T567" s="197"/>
      <c r="U567" s="197"/>
      <c r="V567" s="197"/>
      <c r="W567" s="197"/>
      <c r="X567" s="197"/>
      <c r="Y567" s="197"/>
      <c r="Z567" s="197"/>
    </row>
    <row r="568" ht="15.75" customHeight="1">
      <c r="A568" s="180"/>
      <c r="B568" s="197"/>
      <c r="C568" s="152"/>
      <c r="D568" s="152"/>
      <c r="E568" s="152"/>
      <c r="F568" s="152"/>
      <c r="G568" s="197"/>
      <c r="H568" s="169"/>
      <c r="I568" s="152"/>
      <c r="J568" s="50"/>
      <c r="K568" s="50"/>
      <c r="L568" s="50"/>
      <c r="M568" s="50"/>
      <c r="N568" s="152"/>
      <c r="O568" s="197"/>
      <c r="P568" s="197"/>
      <c r="Q568" s="197"/>
      <c r="R568" s="197"/>
      <c r="S568" s="197"/>
      <c r="T568" s="197"/>
      <c r="U568" s="197"/>
      <c r="V568" s="197"/>
      <c r="W568" s="197"/>
      <c r="X568" s="197"/>
      <c r="Y568" s="197"/>
      <c r="Z568" s="197"/>
    </row>
    <row r="569" ht="15.75" customHeight="1">
      <c r="A569" s="180"/>
      <c r="B569" s="197"/>
      <c r="C569" s="152"/>
      <c r="D569" s="152"/>
      <c r="E569" s="152"/>
      <c r="F569" s="152"/>
      <c r="G569" s="197"/>
      <c r="H569" s="197"/>
      <c r="I569" s="152"/>
      <c r="J569" s="50"/>
      <c r="K569" s="50"/>
      <c r="L569" s="50"/>
      <c r="M569" s="50"/>
      <c r="N569" s="152"/>
      <c r="O569" s="197"/>
      <c r="P569" s="197"/>
      <c r="Q569" s="197"/>
      <c r="R569" s="197"/>
      <c r="S569" s="197"/>
      <c r="T569" s="197"/>
      <c r="U569" s="197"/>
      <c r="V569" s="197"/>
      <c r="W569" s="197"/>
      <c r="X569" s="197"/>
      <c r="Y569" s="197"/>
      <c r="Z569" s="197"/>
    </row>
    <row r="570" ht="15.75" customHeight="1">
      <c r="A570" s="180"/>
      <c r="B570" s="197"/>
      <c r="C570" s="152"/>
      <c r="D570" s="152"/>
      <c r="E570" s="152"/>
      <c r="F570" s="152"/>
      <c r="G570" s="197"/>
      <c r="H570" s="169"/>
      <c r="I570" s="152"/>
      <c r="J570" s="50"/>
      <c r="K570" s="50"/>
      <c r="L570" s="50"/>
      <c r="M570" s="50"/>
      <c r="N570" s="152"/>
      <c r="O570" s="197"/>
      <c r="P570" s="197"/>
      <c r="Q570" s="197"/>
      <c r="R570" s="197"/>
      <c r="S570" s="197"/>
      <c r="T570" s="197"/>
      <c r="U570" s="197"/>
      <c r="V570" s="197"/>
      <c r="W570" s="197"/>
      <c r="X570" s="197"/>
      <c r="Y570" s="197"/>
      <c r="Z570" s="197"/>
    </row>
    <row r="571" ht="15.75" customHeight="1">
      <c r="A571" s="180"/>
      <c r="B571" s="197"/>
      <c r="C571" s="152"/>
      <c r="D571" s="152"/>
      <c r="E571" s="152"/>
      <c r="F571" s="152"/>
      <c r="G571" s="197"/>
      <c r="H571" s="169"/>
      <c r="I571" s="152"/>
      <c r="J571" s="50"/>
      <c r="K571" s="50"/>
      <c r="L571" s="50"/>
      <c r="M571" s="50"/>
      <c r="N571" s="152"/>
      <c r="O571" s="197"/>
      <c r="P571" s="197"/>
      <c r="Q571" s="197"/>
      <c r="R571" s="197"/>
      <c r="S571" s="197"/>
      <c r="T571" s="197"/>
      <c r="U571" s="197"/>
      <c r="V571" s="197"/>
      <c r="W571" s="197"/>
      <c r="X571" s="197"/>
      <c r="Y571" s="197"/>
      <c r="Z571" s="197"/>
    </row>
    <row r="572" ht="15.75" customHeight="1">
      <c r="A572" s="180"/>
      <c r="B572" s="197"/>
      <c r="C572" s="152"/>
      <c r="D572" s="152"/>
      <c r="E572" s="152"/>
      <c r="F572" s="152"/>
      <c r="G572" s="197"/>
      <c r="H572" s="197"/>
      <c r="I572" s="152"/>
      <c r="J572" s="50"/>
      <c r="K572" s="50"/>
      <c r="L572" s="50"/>
      <c r="M572" s="50"/>
      <c r="N572" s="152"/>
      <c r="O572" s="197"/>
      <c r="P572" s="197"/>
      <c r="Q572" s="197"/>
      <c r="R572" s="197"/>
      <c r="S572" s="197"/>
      <c r="T572" s="197"/>
      <c r="U572" s="197"/>
      <c r="V572" s="197"/>
      <c r="W572" s="197"/>
      <c r="X572" s="197"/>
      <c r="Y572" s="197"/>
      <c r="Z572" s="197"/>
    </row>
    <row r="573" ht="15.75" customHeight="1">
      <c r="A573" s="180"/>
      <c r="B573" s="197"/>
      <c r="C573" s="152"/>
      <c r="D573" s="152"/>
      <c r="E573" s="152"/>
      <c r="F573" s="152"/>
      <c r="G573" s="197"/>
      <c r="H573" s="169"/>
      <c r="I573" s="152"/>
      <c r="J573" s="50"/>
      <c r="K573" s="50"/>
      <c r="L573" s="50"/>
      <c r="M573" s="50"/>
      <c r="N573" s="152"/>
      <c r="O573" s="197"/>
      <c r="P573" s="197"/>
      <c r="Q573" s="197"/>
      <c r="R573" s="197"/>
      <c r="S573" s="197"/>
      <c r="T573" s="197"/>
      <c r="U573" s="197"/>
      <c r="V573" s="197"/>
      <c r="W573" s="197"/>
      <c r="X573" s="197"/>
      <c r="Y573" s="197"/>
      <c r="Z573" s="197"/>
    </row>
    <row r="574" ht="15.75" customHeight="1">
      <c r="A574" s="180"/>
      <c r="B574" s="197"/>
      <c r="C574" s="152"/>
      <c r="D574" s="152"/>
      <c r="E574" s="152"/>
      <c r="F574" s="152"/>
      <c r="G574" s="197"/>
      <c r="H574" s="169"/>
      <c r="I574" s="152"/>
      <c r="J574" s="50"/>
      <c r="K574" s="50"/>
      <c r="L574" s="50"/>
      <c r="M574" s="50"/>
      <c r="N574" s="152"/>
      <c r="O574" s="197"/>
      <c r="P574" s="197"/>
      <c r="Q574" s="197"/>
      <c r="R574" s="197"/>
      <c r="S574" s="197"/>
      <c r="T574" s="197"/>
      <c r="U574" s="197"/>
      <c r="V574" s="197"/>
      <c r="W574" s="197"/>
      <c r="X574" s="197"/>
      <c r="Y574" s="197"/>
      <c r="Z574" s="197"/>
    </row>
    <row r="575" ht="15.75" customHeight="1">
      <c r="A575" s="180"/>
      <c r="B575" s="197"/>
      <c r="C575" s="152"/>
      <c r="D575" s="152"/>
      <c r="E575" s="152"/>
      <c r="F575" s="152"/>
      <c r="G575" s="197"/>
      <c r="H575" s="197"/>
      <c r="I575" s="152"/>
      <c r="J575" s="50"/>
      <c r="K575" s="50"/>
      <c r="L575" s="50"/>
      <c r="M575" s="50"/>
      <c r="N575" s="152"/>
      <c r="O575" s="197"/>
      <c r="P575" s="197"/>
      <c r="Q575" s="197"/>
      <c r="R575" s="197"/>
      <c r="S575" s="197"/>
      <c r="T575" s="197"/>
      <c r="U575" s="197"/>
      <c r="V575" s="197"/>
      <c r="W575" s="197"/>
      <c r="X575" s="197"/>
      <c r="Y575" s="197"/>
      <c r="Z575" s="197"/>
    </row>
    <row r="576" ht="15.75" customHeight="1">
      <c r="A576" s="180"/>
      <c r="B576" s="197"/>
      <c r="C576" s="197"/>
      <c r="D576" s="152"/>
      <c r="E576" s="197"/>
      <c r="F576" s="197"/>
      <c r="G576" s="197"/>
      <c r="H576" s="197"/>
      <c r="I576" s="152"/>
      <c r="J576" s="50"/>
      <c r="K576" s="50"/>
      <c r="L576" s="50"/>
      <c r="M576" s="50"/>
      <c r="N576" s="152"/>
      <c r="O576" s="197"/>
      <c r="P576" s="197"/>
      <c r="Q576" s="197"/>
      <c r="R576" s="197"/>
      <c r="S576" s="197"/>
      <c r="T576" s="197"/>
      <c r="U576" s="197"/>
      <c r="V576" s="197"/>
      <c r="W576" s="197"/>
      <c r="X576" s="197"/>
      <c r="Y576" s="197"/>
      <c r="Z576" s="197"/>
    </row>
    <row r="577" ht="15.75" customHeight="1">
      <c r="A577" s="180"/>
      <c r="B577" s="197"/>
      <c r="C577" s="152"/>
      <c r="D577" s="152"/>
      <c r="E577" s="152"/>
      <c r="F577" s="152"/>
      <c r="G577" s="197"/>
      <c r="H577" s="169"/>
      <c r="I577" s="152"/>
      <c r="J577" s="50"/>
      <c r="K577" s="50"/>
      <c r="L577" s="50"/>
      <c r="M577" s="50"/>
      <c r="N577" s="152"/>
      <c r="O577" s="197"/>
      <c r="P577" s="197"/>
      <c r="Q577" s="197"/>
      <c r="R577" s="197"/>
      <c r="S577" s="197"/>
      <c r="T577" s="197"/>
      <c r="U577" s="197"/>
      <c r="V577" s="197"/>
      <c r="W577" s="197"/>
      <c r="X577" s="197"/>
      <c r="Y577" s="197"/>
      <c r="Z577" s="197"/>
    </row>
    <row r="578" ht="15.75" customHeight="1">
      <c r="A578" s="180"/>
      <c r="B578" s="197"/>
      <c r="C578" s="152"/>
      <c r="D578" s="152"/>
      <c r="E578" s="152"/>
      <c r="F578" s="152"/>
      <c r="G578" s="197"/>
      <c r="H578" s="169"/>
      <c r="I578" s="152"/>
      <c r="J578" s="50"/>
      <c r="K578" s="50"/>
      <c r="L578" s="50"/>
      <c r="M578" s="50"/>
      <c r="N578" s="152"/>
      <c r="O578" s="197"/>
      <c r="P578" s="197"/>
      <c r="Q578" s="197"/>
      <c r="R578" s="197"/>
      <c r="S578" s="197"/>
      <c r="T578" s="197"/>
      <c r="U578" s="197"/>
      <c r="V578" s="197"/>
      <c r="W578" s="197"/>
      <c r="X578" s="197"/>
      <c r="Y578" s="197"/>
      <c r="Z578" s="197"/>
    </row>
    <row r="579" ht="15.75" customHeight="1">
      <c r="A579" s="180"/>
      <c r="B579" s="197"/>
      <c r="C579" s="152"/>
      <c r="D579" s="152"/>
      <c r="E579" s="152"/>
      <c r="F579" s="152"/>
      <c r="G579" s="197"/>
      <c r="H579" s="169"/>
      <c r="I579" s="152"/>
      <c r="J579" s="50"/>
      <c r="K579" s="50"/>
      <c r="L579" s="50"/>
      <c r="M579" s="50"/>
      <c r="N579" s="152"/>
      <c r="O579" s="197"/>
      <c r="P579" s="197"/>
      <c r="Q579" s="197"/>
      <c r="R579" s="197"/>
      <c r="S579" s="197"/>
      <c r="T579" s="197"/>
      <c r="U579" s="197"/>
      <c r="V579" s="197"/>
      <c r="W579" s="197"/>
      <c r="X579" s="197"/>
      <c r="Y579" s="197"/>
      <c r="Z579" s="197"/>
    </row>
    <row r="580" ht="15.75" customHeight="1">
      <c r="A580" s="180"/>
      <c r="B580" s="197"/>
      <c r="C580" s="152"/>
      <c r="D580" s="152"/>
      <c r="E580" s="152"/>
      <c r="F580" s="152"/>
      <c r="G580" s="197"/>
      <c r="H580" s="169"/>
      <c r="I580" s="152"/>
      <c r="J580" s="50"/>
      <c r="K580" s="50"/>
      <c r="L580" s="50"/>
      <c r="M580" s="50"/>
      <c r="N580" s="152"/>
      <c r="O580" s="197"/>
      <c r="P580" s="197"/>
      <c r="Q580" s="197"/>
      <c r="R580" s="197"/>
      <c r="S580" s="197"/>
      <c r="T580" s="197"/>
      <c r="U580" s="197"/>
      <c r="V580" s="197"/>
      <c r="W580" s="197"/>
      <c r="X580" s="197"/>
      <c r="Y580" s="197"/>
      <c r="Z580" s="197"/>
    </row>
    <row r="581" ht="15.75" customHeight="1">
      <c r="A581" s="180"/>
      <c r="B581" s="197"/>
      <c r="C581" s="197"/>
      <c r="D581" s="152"/>
      <c r="E581" s="197"/>
      <c r="F581" s="197"/>
      <c r="G581" s="197"/>
      <c r="H581" s="169"/>
      <c r="I581" s="152"/>
      <c r="J581" s="50"/>
      <c r="K581" s="50"/>
      <c r="L581" s="50"/>
      <c r="M581" s="50"/>
      <c r="N581" s="152"/>
      <c r="O581" s="197"/>
      <c r="P581" s="197"/>
      <c r="Q581" s="197"/>
      <c r="R581" s="197"/>
      <c r="S581" s="197"/>
      <c r="T581" s="197"/>
      <c r="U581" s="197"/>
      <c r="V581" s="197"/>
      <c r="W581" s="197"/>
      <c r="X581" s="197"/>
      <c r="Y581" s="197"/>
      <c r="Z581" s="197"/>
    </row>
    <row r="582" ht="15.75" customHeight="1">
      <c r="A582" s="180"/>
      <c r="B582" s="197"/>
      <c r="C582" s="197"/>
      <c r="D582" s="152"/>
      <c r="E582" s="197"/>
      <c r="F582" s="197"/>
      <c r="G582" s="197"/>
      <c r="H582" s="197"/>
      <c r="I582" s="152"/>
      <c r="J582" s="50"/>
      <c r="K582" s="50"/>
      <c r="L582" s="50"/>
      <c r="M582" s="50"/>
      <c r="N582" s="152"/>
      <c r="O582" s="197"/>
      <c r="P582" s="197"/>
      <c r="Q582" s="197"/>
      <c r="R582" s="197"/>
      <c r="S582" s="197"/>
      <c r="T582" s="197"/>
      <c r="U582" s="197"/>
      <c r="V582" s="197"/>
      <c r="W582" s="197"/>
      <c r="X582" s="197"/>
      <c r="Y582" s="197"/>
      <c r="Z582" s="197"/>
    </row>
    <row r="583" ht="15.75" customHeight="1">
      <c r="A583" s="180"/>
      <c r="B583" s="197"/>
      <c r="C583" s="152"/>
      <c r="D583" s="152"/>
      <c r="E583" s="152"/>
      <c r="F583" s="152"/>
      <c r="G583" s="197"/>
      <c r="H583" s="197"/>
      <c r="I583" s="152"/>
      <c r="J583" s="50"/>
      <c r="K583" s="50"/>
      <c r="L583" s="50"/>
      <c r="M583" s="50"/>
      <c r="N583" s="152"/>
      <c r="O583" s="197"/>
      <c r="P583" s="197"/>
      <c r="Q583" s="197"/>
      <c r="R583" s="197"/>
      <c r="S583" s="197"/>
      <c r="T583" s="197"/>
      <c r="U583" s="197"/>
      <c r="V583" s="197"/>
      <c r="W583" s="197"/>
      <c r="X583" s="197"/>
      <c r="Y583" s="197"/>
      <c r="Z583" s="197"/>
    </row>
    <row r="584" ht="15.75" customHeight="1">
      <c r="A584" s="180"/>
      <c r="B584" s="197"/>
      <c r="C584" s="152"/>
      <c r="D584" s="152"/>
      <c r="E584" s="152"/>
      <c r="F584" s="152"/>
      <c r="G584" s="197"/>
      <c r="H584" s="169"/>
      <c r="I584" s="152"/>
      <c r="J584" s="50"/>
      <c r="K584" s="50"/>
      <c r="L584" s="50"/>
      <c r="M584" s="50"/>
      <c r="N584" s="152"/>
      <c r="O584" s="197"/>
      <c r="P584" s="197"/>
      <c r="Q584" s="197"/>
      <c r="R584" s="197"/>
      <c r="S584" s="197"/>
      <c r="T584" s="197"/>
      <c r="U584" s="197"/>
      <c r="V584" s="197"/>
      <c r="W584" s="197"/>
      <c r="X584" s="197"/>
      <c r="Y584" s="197"/>
      <c r="Z584" s="197"/>
    </row>
    <row r="585" ht="15.75" customHeight="1">
      <c r="A585" s="180"/>
      <c r="B585" s="197"/>
      <c r="C585" s="152"/>
      <c r="D585" s="152"/>
      <c r="E585" s="152"/>
      <c r="F585" s="152"/>
      <c r="G585" s="197"/>
      <c r="H585" s="169"/>
      <c r="I585" s="152"/>
      <c r="J585" s="50"/>
      <c r="K585" s="50"/>
      <c r="L585" s="50"/>
      <c r="M585" s="50"/>
      <c r="N585" s="152"/>
      <c r="O585" s="197"/>
      <c r="P585" s="197"/>
      <c r="Q585" s="197"/>
      <c r="R585" s="197"/>
      <c r="S585" s="197"/>
      <c r="T585" s="197"/>
      <c r="U585" s="197"/>
      <c r="V585" s="197"/>
      <c r="W585" s="197"/>
      <c r="X585" s="197"/>
      <c r="Y585" s="197"/>
      <c r="Z585" s="197"/>
    </row>
    <row r="586" ht="15.75" customHeight="1">
      <c r="A586" s="180"/>
      <c r="B586" s="197"/>
      <c r="C586" s="152"/>
      <c r="D586" s="152"/>
      <c r="E586" s="152"/>
      <c r="F586" s="152"/>
      <c r="G586" s="197"/>
      <c r="H586" s="197"/>
      <c r="I586" s="152"/>
      <c r="J586" s="50"/>
      <c r="K586" s="50"/>
      <c r="L586" s="50"/>
      <c r="M586" s="50"/>
      <c r="N586" s="152"/>
      <c r="O586" s="197"/>
      <c r="P586" s="197"/>
      <c r="Q586" s="197"/>
      <c r="R586" s="197"/>
      <c r="S586" s="197"/>
      <c r="T586" s="197"/>
      <c r="U586" s="197"/>
      <c r="V586" s="197"/>
      <c r="W586" s="197"/>
      <c r="X586" s="197"/>
      <c r="Y586" s="197"/>
      <c r="Z586" s="197"/>
    </row>
    <row r="587" ht="15.75" customHeight="1">
      <c r="A587" s="180"/>
      <c r="B587" s="197"/>
      <c r="C587" s="152"/>
      <c r="D587" s="152"/>
      <c r="E587" s="152"/>
      <c r="F587" s="152"/>
      <c r="G587" s="197"/>
      <c r="H587" s="169"/>
      <c r="I587" s="152"/>
      <c r="J587" s="50"/>
      <c r="K587" s="50"/>
      <c r="L587" s="50"/>
      <c r="M587" s="50"/>
      <c r="N587" s="152"/>
      <c r="O587" s="197"/>
      <c r="P587" s="197"/>
      <c r="Q587" s="197"/>
      <c r="R587" s="197"/>
      <c r="S587" s="197"/>
      <c r="T587" s="197"/>
      <c r="U587" s="197"/>
      <c r="V587" s="197"/>
      <c r="W587" s="197"/>
      <c r="X587" s="197"/>
      <c r="Y587" s="197"/>
      <c r="Z587" s="197"/>
    </row>
    <row r="588" ht="15.75" customHeight="1">
      <c r="A588" s="180"/>
      <c r="B588" s="197"/>
      <c r="C588" s="152"/>
      <c r="D588" s="152"/>
      <c r="E588" s="152"/>
      <c r="F588" s="152"/>
      <c r="G588" s="197"/>
      <c r="H588" s="197"/>
      <c r="I588" s="152"/>
      <c r="J588" s="50"/>
      <c r="K588" s="50"/>
      <c r="L588" s="50"/>
      <c r="M588" s="50"/>
      <c r="N588" s="152"/>
      <c r="O588" s="197"/>
      <c r="P588" s="197"/>
      <c r="Q588" s="197"/>
      <c r="R588" s="197"/>
      <c r="S588" s="197"/>
      <c r="T588" s="197"/>
      <c r="U588" s="197"/>
      <c r="V588" s="197"/>
      <c r="W588" s="197"/>
      <c r="X588" s="197"/>
      <c r="Y588" s="197"/>
      <c r="Z588" s="197"/>
    </row>
    <row r="589" ht="15.75" customHeight="1">
      <c r="A589" s="180"/>
      <c r="B589" s="197"/>
      <c r="C589" s="152"/>
      <c r="D589" s="152"/>
      <c r="E589" s="152"/>
      <c r="F589" s="152"/>
      <c r="G589" s="197"/>
      <c r="H589" s="197"/>
      <c r="I589" s="152"/>
      <c r="J589" s="50"/>
      <c r="K589" s="50"/>
      <c r="L589" s="50"/>
      <c r="M589" s="50"/>
      <c r="N589" s="152"/>
      <c r="O589" s="197"/>
      <c r="P589" s="197"/>
      <c r="Q589" s="197"/>
      <c r="R589" s="197"/>
      <c r="S589" s="197"/>
      <c r="T589" s="197"/>
      <c r="U589" s="197"/>
      <c r="V589" s="197"/>
      <c r="W589" s="197"/>
      <c r="X589" s="197"/>
      <c r="Y589" s="197"/>
      <c r="Z589" s="197"/>
    </row>
    <row r="590" ht="15.75" customHeight="1">
      <c r="A590" s="180"/>
      <c r="B590" s="197"/>
      <c r="C590" s="152"/>
      <c r="D590" s="152"/>
      <c r="E590" s="152"/>
      <c r="F590" s="152"/>
      <c r="G590" s="197"/>
      <c r="H590" s="169"/>
      <c r="I590" s="152"/>
      <c r="J590" s="50"/>
      <c r="K590" s="50"/>
      <c r="L590" s="50"/>
      <c r="M590" s="50"/>
      <c r="N590" s="152"/>
      <c r="O590" s="197"/>
      <c r="P590" s="197"/>
      <c r="Q590" s="197"/>
      <c r="R590" s="197"/>
      <c r="S590" s="197"/>
      <c r="T590" s="197"/>
      <c r="U590" s="197"/>
      <c r="V590" s="197"/>
      <c r="W590" s="197"/>
      <c r="X590" s="197"/>
      <c r="Y590" s="197"/>
      <c r="Z590" s="197"/>
    </row>
    <row r="591" ht="15.75" customHeight="1">
      <c r="A591" s="180"/>
      <c r="B591" s="197"/>
      <c r="C591" s="152"/>
      <c r="D591" s="152"/>
      <c r="E591" s="152"/>
      <c r="F591" s="152"/>
      <c r="G591" s="197"/>
      <c r="H591" s="169"/>
      <c r="I591" s="152"/>
      <c r="J591" s="50"/>
      <c r="K591" s="50"/>
      <c r="L591" s="50"/>
      <c r="M591" s="50"/>
      <c r="N591" s="152"/>
      <c r="O591" s="197"/>
      <c r="P591" s="197"/>
      <c r="Q591" s="197"/>
      <c r="R591" s="197"/>
      <c r="S591" s="197"/>
      <c r="T591" s="197"/>
      <c r="U591" s="197"/>
      <c r="V591" s="197"/>
      <c r="W591" s="197"/>
      <c r="X591" s="197"/>
      <c r="Y591" s="197"/>
      <c r="Z591" s="197"/>
    </row>
    <row r="592" ht="15.75" customHeight="1">
      <c r="A592" s="180"/>
      <c r="B592" s="197"/>
      <c r="C592" s="152"/>
      <c r="D592" s="152"/>
      <c r="E592" s="152"/>
      <c r="F592" s="152"/>
      <c r="G592" s="197"/>
      <c r="H592" s="169"/>
      <c r="I592" s="152"/>
      <c r="J592" s="50"/>
      <c r="K592" s="50"/>
      <c r="L592" s="50"/>
      <c r="M592" s="50"/>
      <c r="N592" s="152"/>
      <c r="O592" s="197"/>
      <c r="P592" s="197"/>
      <c r="Q592" s="197"/>
      <c r="R592" s="197"/>
      <c r="S592" s="197"/>
      <c r="T592" s="197"/>
      <c r="U592" s="197"/>
      <c r="V592" s="197"/>
      <c r="W592" s="197"/>
      <c r="X592" s="197"/>
      <c r="Y592" s="197"/>
      <c r="Z592" s="197"/>
    </row>
    <row r="593" ht="15.75" customHeight="1">
      <c r="A593" s="241"/>
      <c r="B593" s="242"/>
      <c r="C593" s="243"/>
      <c r="D593" s="243"/>
      <c r="E593" s="243"/>
      <c r="F593" s="243"/>
      <c r="G593" s="242"/>
      <c r="H593" s="242"/>
      <c r="I593" s="243"/>
      <c r="J593" s="242"/>
      <c r="K593" s="242"/>
      <c r="L593" s="242"/>
      <c r="M593" s="242"/>
      <c r="N593" s="243"/>
      <c r="O593" s="242"/>
      <c r="P593" s="242"/>
      <c r="Q593" s="242"/>
      <c r="R593" s="242"/>
      <c r="S593" s="242"/>
      <c r="T593" s="242"/>
      <c r="U593" s="242"/>
      <c r="V593" s="242"/>
      <c r="W593" s="242"/>
      <c r="X593" s="242"/>
      <c r="Y593" s="242"/>
      <c r="Z593" s="242"/>
    </row>
    <row r="594" ht="15.75" customHeight="1">
      <c r="A594" s="180"/>
      <c r="B594" s="197"/>
      <c r="C594" s="197"/>
      <c r="D594" s="197"/>
      <c r="E594" s="197"/>
      <c r="F594" s="197"/>
      <c r="G594" s="197"/>
      <c r="H594" s="169"/>
      <c r="I594" s="152"/>
      <c r="J594" s="50"/>
      <c r="K594" s="50"/>
      <c r="L594" s="50"/>
      <c r="M594" s="50"/>
      <c r="N594" s="152"/>
      <c r="O594" s="197"/>
      <c r="P594" s="197"/>
      <c r="Q594" s="197"/>
      <c r="R594" s="197"/>
      <c r="S594" s="197"/>
      <c r="T594" s="197"/>
      <c r="U594" s="197"/>
      <c r="V594" s="197"/>
      <c r="W594" s="197"/>
      <c r="X594" s="197"/>
      <c r="Y594" s="197"/>
      <c r="Z594" s="197"/>
    </row>
    <row r="595" ht="15.75" customHeight="1">
      <c r="A595" s="180"/>
      <c r="B595" s="197"/>
      <c r="C595" s="197"/>
      <c r="D595" s="197"/>
      <c r="E595" s="197"/>
      <c r="F595" s="197"/>
      <c r="G595" s="197"/>
      <c r="H595" s="197"/>
      <c r="I595" s="152"/>
      <c r="J595" s="50"/>
      <c r="K595" s="50"/>
      <c r="L595" s="50"/>
      <c r="M595" s="50"/>
      <c r="N595" s="152"/>
      <c r="O595" s="197"/>
      <c r="P595" s="197"/>
      <c r="Q595" s="197"/>
      <c r="R595" s="197"/>
      <c r="S595" s="197"/>
      <c r="T595" s="197"/>
      <c r="U595" s="197"/>
      <c r="V595" s="197"/>
      <c r="W595" s="197"/>
      <c r="X595" s="197"/>
      <c r="Y595" s="197"/>
      <c r="Z595" s="197"/>
    </row>
    <row r="596" ht="15.75" customHeight="1">
      <c r="A596" s="180"/>
      <c r="B596" s="197"/>
      <c r="C596" s="197"/>
      <c r="D596" s="197"/>
      <c r="E596" s="197"/>
      <c r="F596" s="197"/>
      <c r="G596" s="197"/>
      <c r="H596" s="197"/>
      <c r="I596" s="152"/>
      <c r="J596" s="50"/>
      <c r="K596" s="50"/>
      <c r="L596" s="50"/>
      <c r="M596" s="50"/>
      <c r="N596" s="152"/>
      <c r="O596" s="197"/>
      <c r="P596" s="197"/>
      <c r="Q596" s="197"/>
      <c r="R596" s="197"/>
      <c r="S596" s="197"/>
      <c r="T596" s="197"/>
      <c r="U596" s="197"/>
      <c r="V596" s="197"/>
      <c r="W596" s="197"/>
      <c r="X596" s="197"/>
      <c r="Y596" s="197"/>
      <c r="Z596" s="197"/>
    </row>
    <row r="597" ht="15.75" customHeight="1">
      <c r="A597" s="180"/>
      <c r="B597" s="197"/>
      <c r="C597" s="197"/>
      <c r="D597" s="197"/>
      <c r="E597" s="197"/>
      <c r="F597" s="197"/>
      <c r="G597" s="197"/>
      <c r="H597" s="197"/>
      <c r="I597" s="152"/>
      <c r="J597" s="50"/>
      <c r="K597" s="50"/>
      <c r="L597" s="50"/>
      <c r="M597" s="50"/>
      <c r="N597" s="152"/>
      <c r="O597" s="197"/>
      <c r="P597" s="197"/>
      <c r="Q597" s="197"/>
      <c r="R597" s="197"/>
      <c r="S597" s="197"/>
      <c r="T597" s="197"/>
      <c r="U597" s="197"/>
      <c r="V597" s="197"/>
      <c r="W597" s="197"/>
      <c r="X597" s="197"/>
      <c r="Y597" s="197"/>
      <c r="Z597" s="197"/>
    </row>
    <row r="598" ht="15.75" customHeight="1">
      <c r="A598" s="180"/>
      <c r="B598" s="197"/>
      <c r="C598" s="197"/>
      <c r="D598" s="197"/>
      <c r="E598" s="197"/>
      <c r="F598" s="197"/>
      <c r="G598" s="197"/>
      <c r="H598" s="169"/>
      <c r="I598" s="152"/>
      <c r="J598" s="50"/>
      <c r="K598" s="50"/>
      <c r="L598" s="50"/>
      <c r="M598" s="50"/>
      <c r="N598" s="152"/>
      <c r="O598" s="197"/>
      <c r="P598" s="197"/>
      <c r="Q598" s="197"/>
      <c r="R598" s="197"/>
      <c r="S598" s="197"/>
      <c r="T598" s="197"/>
      <c r="U598" s="197"/>
      <c r="V598" s="197"/>
      <c r="W598" s="197"/>
      <c r="X598" s="197"/>
      <c r="Y598" s="197"/>
      <c r="Z598" s="197"/>
    </row>
    <row r="599" ht="15.75" customHeight="1">
      <c r="A599" s="180"/>
      <c r="B599" s="197"/>
      <c r="C599" s="197"/>
      <c r="D599" s="197"/>
      <c r="E599" s="197"/>
      <c r="F599" s="197"/>
      <c r="G599" s="197"/>
      <c r="H599" s="169"/>
      <c r="I599" s="152"/>
      <c r="J599" s="50"/>
      <c r="K599" s="50"/>
      <c r="L599" s="50"/>
      <c r="M599" s="50"/>
      <c r="N599" s="152"/>
      <c r="O599" s="197"/>
      <c r="P599" s="197"/>
      <c r="Q599" s="197"/>
      <c r="R599" s="197"/>
      <c r="S599" s="197"/>
      <c r="T599" s="197"/>
      <c r="U599" s="197"/>
      <c r="V599" s="197"/>
      <c r="W599" s="197"/>
      <c r="X599" s="197"/>
      <c r="Y599" s="197"/>
      <c r="Z599" s="197"/>
    </row>
    <row r="600" ht="15.75" customHeight="1">
      <c r="A600" s="180"/>
      <c r="B600" s="197"/>
      <c r="C600" s="197"/>
      <c r="D600" s="197"/>
      <c r="E600" s="197"/>
      <c r="F600" s="197"/>
      <c r="G600" s="197"/>
      <c r="H600" s="169"/>
      <c r="I600" s="152"/>
      <c r="J600" s="50"/>
      <c r="K600" s="50"/>
      <c r="L600" s="50"/>
      <c r="M600" s="50"/>
      <c r="N600" s="152"/>
      <c r="O600" s="197"/>
      <c r="P600" s="197"/>
      <c r="Q600" s="197"/>
      <c r="R600" s="197"/>
      <c r="S600" s="197"/>
      <c r="T600" s="197"/>
      <c r="U600" s="197"/>
      <c r="V600" s="197"/>
      <c r="W600" s="197"/>
      <c r="X600" s="197"/>
      <c r="Y600" s="197"/>
      <c r="Z600" s="197"/>
    </row>
    <row r="601" ht="15.75" customHeight="1">
      <c r="A601" s="180"/>
      <c r="B601" s="197"/>
      <c r="C601" s="197"/>
      <c r="D601" s="197"/>
      <c r="E601" s="197"/>
      <c r="F601" s="197"/>
      <c r="G601" s="197"/>
      <c r="H601" s="169"/>
      <c r="I601" s="152"/>
      <c r="J601" s="50"/>
      <c r="K601" s="50"/>
      <c r="L601" s="50"/>
      <c r="M601" s="50"/>
      <c r="N601" s="152"/>
      <c r="O601" s="197"/>
      <c r="P601" s="197"/>
      <c r="Q601" s="197"/>
      <c r="R601" s="197"/>
      <c r="S601" s="197"/>
      <c r="T601" s="197"/>
      <c r="U601" s="197"/>
      <c r="V601" s="197"/>
      <c r="W601" s="197"/>
      <c r="X601" s="197"/>
      <c r="Y601" s="197"/>
      <c r="Z601" s="197"/>
    </row>
    <row r="602" ht="15.75" customHeight="1">
      <c r="A602" s="180"/>
      <c r="B602" s="197"/>
      <c r="C602" s="197"/>
      <c r="D602" s="197"/>
      <c r="E602" s="197"/>
      <c r="F602" s="197"/>
      <c r="G602" s="197"/>
      <c r="H602" s="169"/>
      <c r="I602" s="152"/>
      <c r="J602" s="50"/>
      <c r="K602" s="50"/>
      <c r="L602" s="50"/>
      <c r="M602" s="50"/>
      <c r="N602" s="152"/>
      <c r="O602" s="197"/>
      <c r="P602" s="197"/>
      <c r="Q602" s="197"/>
      <c r="R602" s="197"/>
      <c r="S602" s="197"/>
      <c r="T602" s="197"/>
      <c r="U602" s="197"/>
      <c r="V602" s="197"/>
      <c r="W602" s="197"/>
      <c r="X602" s="197"/>
      <c r="Y602" s="197"/>
      <c r="Z602" s="197"/>
    </row>
    <row r="603" ht="15.75" customHeight="1">
      <c r="A603" s="180"/>
      <c r="B603" s="197"/>
      <c r="C603" s="197"/>
      <c r="D603" s="197"/>
      <c r="E603" s="197"/>
      <c r="F603" s="197"/>
      <c r="G603" s="197"/>
      <c r="H603" s="169"/>
      <c r="I603" s="152"/>
      <c r="J603" s="50"/>
      <c r="K603" s="50"/>
      <c r="L603" s="50"/>
      <c r="M603" s="50"/>
      <c r="N603" s="152"/>
      <c r="O603" s="197"/>
      <c r="P603" s="197"/>
      <c r="Q603" s="197"/>
      <c r="R603" s="197"/>
      <c r="S603" s="197"/>
      <c r="T603" s="197"/>
      <c r="U603" s="197"/>
      <c r="V603" s="197"/>
      <c r="W603" s="197"/>
      <c r="X603" s="197"/>
      <c r="Y603" s="197"/>
      <c r="Z603" s="197"/>
    </row>
    <row r="604" ht="15.75" customHeight="1">
      <c r="A604" s="180"/>
      <c r="B604" s="197"/>
      <c r="C604" s="197"/>
      <c r="D604" s="197"/>
      <c r="E604" s="197"/>
      <c r="F604" s="197"/>
      <c r="G604" s="197"/>
      <c r="H604" s="169"/>
      <c r="I604" s="152"/>
      <c r="J604" s="50"/>
      <c r="K604" s="50"/>
      <c r="L604" s="50"/>
      <c r="M604" s="50"/>
      <c r="N604" s="152"/>
      <c r="O604" s="197"/>
      <c r="P604" s="197"/>
      <c r="Q604" s="197"/>
      <c r="R604" s="197"/>
      <c r="S604" s="197"/>
      <c r="T604" s="197"/>
      <c r="U604" s="197"/>
      <c r="V604" s="197"/>
      <c r="W604" s="197"/>
      <c r="X604" s="197"/>
      <c r="Y604" s="197"/>
      <c r="Z604" s="197"/>
    </row>
    <row r="605" ht="15.75" customHeight="1">
      <c r="A605" s="180"/>
      <c r="B605" s="197"/>
      <c r="C605" s="197"/>
      <c r="D605" s="197"/>
      <c r="E605" s="197"/>
      <c r="F605" s="197"/>
      <c r="G605" s="197"/>
      <c r="H605" s="197"/>
      <c r="I605" s="152"/>
      <c r="J605" s="50"/>
      <c r="K605" s="50"/>
      <c r="L605" s="50"/>
      <c r="M605" s="50"/>
      <c r="N605" s="152"/>
      <c r="O605" s="197"/>
      <c r="P605" s="197"/>
      <c r="Q605" s="197"/>
      <c r="R605" s="197"/>
      <c r="S605" s="197"/>
      <c r="T605" s="197"/>
      <c r="U605" s="197"/>
      <c r="V605" s="197"/>
      <c r="W605" s="197"/>
      <c r="X605" s="197"/>
      <c r="Y605" s="197"/>
      <c r="Z605" s="197"/>
    </row>
    <row r="606" ht="15.75" customHeight="1">
      <c r="A606" s="180"/>
      <c r="B606" s="197"/>
      <c r="C606" s="197"/>
      <c r="D606" s="197"/>
      <c r="E606" s="197"/>
      <c r="F606" s="197"/>
      <c r="G606" s="197"/>
      <c r="H606" s="169"/>
      <c r="I606" s="152"/>
      <c r="J606" s="50"/>
      <c r="K606" s="50"/>
      <c r="L606" s="50"/>
      <c r="M606" s="50"/>
      <c r="N606" s="152"/>
      <c r="O606" s="197"/>
      <c r="P606" s="197"/>
      <c r="Q606" s="197"/>
      <c r="R606" s="197"/>
      <c r="S606" s="197"/>
      <c r="T606" s="197"/>
      <c r="U606" s="197"/>
      <c r="V606" s="197"/>
      <c r="W606" s="197"/>
      <c r="X606" s="197"/>
      <c r="Y606" s="197"/>
      <c r="Z606" s="197"/>
    </row>
    <row r="607" ht="15.75" customHeight="1">
      <c r="A607" s="180"/>
      <c r="B607" s="197"/>
      <c r="C607" s="197"/>
      <c r="D607" s="197"/>
      <c r="E607" s="197"/>
      <c r="F607" s="197"/>
      <c r="G607" s="197"/>
      <c r="H607" s="197"/>
      <c r="I607" s="152"/>
      <c r="J607" s="50"/>
      <c r="K607" s="50"/>
      <c r="L607" s="50"/>
      <c r="M607" s="50"/>
      <c r="N607" s="152"/>
      <c r="O607" s="197"/>
      <c r="P607" s="197"/>
      <c r="Q607" s="197"/>
      <c r="R607" s="197"/>
      <c r="S607" s="197"/>
      <c r="T607" s="197"/>
      <c r="U607" s="197"/>
      <c r="V607" s="197"/>
      <c r="W607" s="197"/>
      <c r="X607" s="197"/>
      <c r="Y607" s="197"/>
      <c r="Z607" s="197"/>
    </row>
    <row r="608" ht="15.75" customHeight="1">
      <c r="A608" s="180"/>
      <c r="B608" s="197"/>
      <c r="C608" s="197"/>
      <c r="D608" s="197"/>
      <c r="E608" s="197"/>
      <c r="F608" s="197"/>
      <c r="G608" s="197"/>
      <c r="H608" s="169"/>
      <c r="I608" s="152"/>
      <c r="J608" s="50"/>
      <c r="K608" s="50"/>
      <c r="L608" s="50"/>
      <c r="M608" s="50"/>
      <c r="N608" s="152"/>
      <c r="O608" s="197"/>
      <c r="P608" s="197"/>
      <c r="Q608" s="197"/>
      <c r="R608" s="197"/>
      <c r="S608" s="197"/>
      <c r="T608" s="197"/>
      <c r="U608" s="197"/>
      <c r="V608" s="197"/>
      <c r="W608" s="197"/>
      <c r="X608" s="197"/>
      <c r="Y608" s="197"/>
      <c r="Z608" s="197"/>
    </row>
    <row r="609" ht="15.75" customHeight="1">
      <c r="A609" s="180"/>
      <c r="B609" s="197"/>
      <c r="C609" s="197"/>
      <c r="D609" s="197"/>
      <c r="E609" s="197"/>
      <c r="F609" s="197"/>
      <c r="G609" s="197"/>
      <c r="H609" s="169"/>
      <c r="I609" s="152"/>
      <c r="J609" s="50"/>
      <c r="K609" s="50"/>
      <c r="L609" s="50"/>
      <c r="M609" s="50"/>
      <c r="N609" s="152"/>
      <c r="O609" s="197"/>
      <c r="P609" s="197"/>
      <c r="Q609" s="197"/>
      <c r="R609" s="197"/>
      <c r="S609" s="197"/>
      <c r="T609" s="197"/>
      <c r="U609" s="197"/>
      <c r="V609" s="197"/>
      <c r="W609" s="197"/>
      <c r="X609" s="197"/>
      <c r="Y609" s="197"/>
      <c r="Z609" s="197"/>
    </row>
    <row r="610" ht="15.75" customHeight="1">
      <c r="A610" s="180"/>
      <c r="B610" s="197"/>
      <c r="C610" s="197"/>
      <c r="D610" s="197"/>
      <c r="E610" s="197"/>
      <c r="F610" s="197"/>
      <c r="G610" s="197"/>
      <c r="H610" s="197"/>
      <c r="I610" s="152"/>
      <c r="J610" s="50"/>
      <c r="K610" s="50"/>
      <c r="L610" s="50"/>
      <c r="M610" s="50"/>
      <c r="N610" s="152"/>
      <c r="O610" s="197"/>
      <c r="P610" s="197"/>
      <c r="Q610" s="197"/>
      <c r="R610" s="197"/>
      <c r="S610" s="197"/>
      <c r="T610" s="197"/>
      <c r="U610" s="197"/>
      <c r="V610" s="197"/>
      <c r="W610" s="197"/>
      <c r="X610" s="197"/>
      <c r="Y610" s="197"/>
      <c r="Z610" s="197"/>
    </row>
    <row r="611" ht="15.75" customHeight="1">
      <c r="A611" s="180"/>
      <c r="B611" s="197"/>
      <c r="C611" s="197"/>
      <c r="D611" s="197"/>
      <c r="E611" s="197"/>
      <c r="F611" s="197"/>
      <c r="G611" s="197"/>
      <c r="H611" s="197"/>
      <c r="I611" s="152"/>
      <c r="J611" s="50"/>
      <c r="K611" s="50"/>
      <c r="L611" s="50"/>
      <c r="M611" s="50"/>
      <c r="N611" s="152"/>
      <c r="O611" s="197"/>
      <c r="P611" s="197"/>
      <c r="Q611" s="197"/>
      <c r="R611" s="197"/>
      <c r="S611" s="197"/>
      <c r="T611" s="197"/>
      <c r="U611" s="197"/>
      <c r="V611" s="197"/>
      <c r="W611" s="197"/>
      <c r="X611" s="197"/>
      <c r="Y611" s="197"/>
      <c r="Z611" s="197"/>
    </row>
    <row r="612" ht="15.75" customHeight="1">
      <c r="A612" s="180"/>
      <c r="B612" s="197"/>
      <c r="C612" s="197"/>
      <c r="D612" s="197"/>
      <c r="E612" s="197"/>
      <c r="F612" s="197"/>
      <c r="G612" s="197"/>
      <c r="H612" s="169"/>
      <c r="I612" s="152"/>
      <c r="J612" s="50"/>
      <c r="K612" s="50"/>
      <c r="L612" s="50"/>
      <c r="M612" s="50"/>
      <c r="N612" s="152"/>
      <c r="O612" s="197"/>
      <c r="P612" s="197"/>
      <c r="Q612" s="197"/>
      <c r="R612" s="197"/>
      <c r="S612" s="197"/>
      <c r="T612" s="197"/>
      <c r="U612" s="197"/>
      <c r="V612" s="197"/>
      <c r="W612" s="197"/>
      <c r="X612" s="197"/>
      <c r="Y612" s="197"/>
      <c r="Z612" s="197"/>
    </row>
    <row r="613" ht="15.75" customHeight="1">
      <c r="A613" s="180"/>
      <c r="B613" s="197"/>
      <c r="C613" s="197"/>
      <c r="D613" s="197"/>
      <c r="E613" s="197"/>
      <c r="F613" s="197"/>
      <c r="G613" s="197"/>
      <c r="H613" s="169"/>
      <c r="I613" s="152"/>
      <c r="J613" s="50"/>
      <c r="K613" s="50"/>
      <c r="L613" s="50"/>
      <c r="M613" s="50"/>
      <c r="N613" s="152"/>
      <c r="O613" s="197"/>
      <c r="P613" s="197"/>
      <c r="Q613" s="197"/>
      <c r="R613" s="197"/>
      <c r="S613" s="197"/>
      <c r="T613" s="197"/>
      <c r="U613" s="197"/>
      <c r="V613" s="197"/>
      <c r="W613" s="197"/>
      <c r="X613" s="197"/>
      <c r="Y613" s="197"/>
      <c r="Z613" s="197"/>
    </row>
    <row r="614" ht="15.75" customHeight="1">
      <c r="A614" s="180"/>
      <c r="B614" s="197"/>
      <c r="C614" s="197"/>
      <c r="D614" s="197"/>
      <c r="E614" s="197"/>
      <c r="F614" s="197"/>
      <c r="G614" s="197"/>
      <c r="H614" s="169"/>
      <c r="I614" s="152"/>
      <c r="J614" s="50"/>
      <c r="K614" s="50"/>
      <c r="L614" s="50"/>
      <c r="M614" s="50"/>
      <c r="N614" s="152"/>
      <c r="O614" s="197"/>
      <c r="P614" s="197"/>
      <c r="Q614" s="197"/>
      <c r="R614" s="197"/>
      <c r="S614" s="197"/>
      <c r="T614" s="197"/>
      <c r="U614" s="197"/>
      <c r="V614" s="197"/>
      <c r="W614" s="197"/>
      <c r="X614" s="197"/>
      <c r="Y614" s="197"/>
      <c r="Z614" s="197"/>
    </row>
    <row r="615" ht="15.75" customHeight="1">
      <c r="A615" s="180"/>
      <c r="B615" s="197"/>
      <c r="C615" s="197"/>
      <c r="D615" s="197"/>
      <c r="E615" s="197"/>
      <c r="F615" s="197"/>
      <c r="G615" s="197"/>
      <c r="H615" s="197"/>
      <c r="I615" s="152"/>
      <c r="J615" s="50"/>
      <c r="K615" s="50"/>
      <c r="L615" s="50"/>
      <c r="M615" s="50"/>
      <c r="N615" s="152"/>
      <c r="O615" s="197"/>
      <c r="P615" s="197"/>
      <c r="Q615" s="197"/>
      <c r="R615" s="197"/>
      <c r="S615" s="197"/>
      <c r="T615" s="197"/>
      <c r="U615" s="197"/>
      <c r="V615" s="197"/>
      <c r="W615" s="197"/>
      <c r="X615" s="197"/>
      <c r="Y615" s="197"/>
      <c r="Z615" s="197"/>
    </row>
    <row r="616" ht="15.75" customHeight="1">
      <c r="A616" s="180"/>
      <c r="B616" s="197"/>
      <c r="C616" s="197"/>
      <c r="D616" s="197"/>
      <c r="E616" s="197"/>
      <c r="F616" s="197"/>
      <c r="G616" s="197"/>
      <c r="H616" s="169"/>
      <c r="I616" s="152"/>
      <c r="J616" s="50"/>
      <c r="K616" s="50"/>
      <c r="L616" s="50"/>
      <c r="M616" s="50"/>
      <c r="N616" s="152"/>
      <c r="O616" s="197"/>
      <c r="P616" s="197"/>
      <c r="Q616" s="197"/>
      <c r="R616" s="197"/>
      <c r="S616" s="197"/>
      <c r="T616" s="197"/>
      <c r="U616" s="197"/>
      <c r="V616" s="197"/>
      <c r="W616" s="197"/>
      <c r="X616" s="197"/>
      <c r="Y616" s="197"/>
      <c r="Z616" s="197"/>
    </row>
    <row r="617" ht="15.75" customHeight="1">
      <c r="A617" s="180"/>
      <c r="B617" s="197"/>
      <c r="C617" s="197"/>
      <c r="D617" s="197"/>
      <c r="E617" s="197"/>
      <c r="F617" s="197"/>
      <c r="G617" s="197"/>
      <c r="H617" s="169"/>
      <c r="I617" s="152"/>
      <c r="J617" s="50"/>
      <c r="K617" s="50"/>
      <c r="L617" s="50"/>
      <c r="M617" s="50"/>
      <c r="N617" s="152"/>
      <c r="O617" s="197"/>
      <c r="P617" s="197"/>
      <c r="Q617" s="197"/>
      <c r="R617" s="197"/>
      <c r="S617" s="197"/>
      <c r="T617" s="197"/>
      <c r="U617" s="197"/>
      <c r="V617" s="197"/>
      <c r="W617" s="197"/>
      <c r="X617" s="197"/>
      <c r="Y617" s="197"/>
      <c r="Z617" s="197"/>
    </row>
    <row r="618" ht="15.75" customHeight="1">
      <c r="A618" s="180"/>
      <c r="B618" s="197"/>
      <c r="C618" s="197"/>
      <c r="D618" s="197"/>
      <c r="E618" s="197"/>
      <c r="F618" s="197"/>
      <c r="G618" s="197"/>
      <c r="H618" s="169"/>
      <c r="I618" s="152"/>
      <c r="J618" s="50"/>
      <c r="K618" s="50"/>
      <c r="L618" s="50"/>
      <c r="M618" s="50"/>
      <c r="N618" s="152"/>
      <c r="O618" s="197"/>
      <c r="P618" s="197"/>
      <c r="Q618" s="197"/>
      <c r="R618" s="197"/>
      <c r="S618" s="197"/>
      <c r="T618" s="197"/>
      <c r="U618" s="197"/>
      <c r="V618" s="197"/>
      <c r="W618" s="197"/>
      <c r="X618" s="197"/>
      <c r="Y618" s="197"/>
      <c r="Z618" s="197"/>
    </row>
    <row r="619" ht="15.75" customHeight="1">
      <c r="A619" s="180"/>
      <c r="B619" s="197"/>
      <c r="C619" s="197"/>
      <c r="D619" s="197"/>
      <c r="E619" s="197"/>
      <c r="F619" s="197"/>
      <c r="G619" s="197"/>
      <c r="H619" s="169"/>
      <c r="I619" s="152"/>
      <c r="J619" s="50"/>
      <c r="K619" s="50"/>
      <c r="L619" s="50"/>
      <c r="M619" s="50"/>
      <c r="N619" s="152"/>
      <c r="O619" s="197"/>
      <c r="P619" s="197"/>
      <c r="Q619" s="197"/>
      <c r="R619" s="197"/>
      <c r="S619" s="197"/>
      <c r="T619" s="197"/>
      <c r="U619" s="197"/>
      <c r="V619" s="197"/>
      <c r="W619" s="197"/>
      <c r="X619" s="197"/>
      <c r="Y619" s="197"/>
      <c r="Z619" s="197"/>
    </row>
    <row r="620" ht="15.75" customHeight="1">
      <c r="A620" s="180"/>
      <c r="B620" s="197"/>
      <c r="C620" s="197"/>
      <c r="D620" s="197"/>
      <c r="E620" s="197"/>
      <c r="F620" s="197"/>
      <c r="G620" s="197"/>
      <c r="H620" s="169"/>
      <c r="I620" s="152"/>
      <c r="J620" s="50"/>
      <c r="K620" s="50"/>
      <c r="L620" s="50"/>
      <c r="M620" s="50"/>
      <c r="N620" s="152"/>
      <c r="O620" s="197"/>
      <c r="P620" s="197"/>
      <c r="Q620" s="197"/>
      <c r="R620" s="197"/>
      <c r="S620" s="197"/>
      <c r="T620" s="197"/>
      <c r="U620" s="197"/>
      <c r="V620" s="197"/>
      <c r="W620" s="197"/>
      <c r="X620" s="197"/>
      <c r="Y620" s="197"/>
      <c r="Z620" s="197"/>
    </row>
    <row r="621" ht="15.75" customHeight="1">
      <c r="A621" s="180"/>
      <c r="B621" s="197"/>
      <c r="C621" s="197"/>
      <c r="D621" s="197"/>
      <c r="E621" s="197"/>
      <c r="F621" s="197"/>
      <c r="G621" s="197"/>
      <c r="H621" s="169"/>
      <c r="I621" s="152"/>
      <c r="J621" s="50"/>
      <c r="K621" s="50"/>
      <c r="L621" s="50"/>
      <c r="M621" s="50"/>
      <c r="N621" s="152"/>
      <c r="O621" s="197"/>
      <c r="P621" s="197"/>
      <c r="Q621" s="197"/>
      <c r="R621" s="197"/>
      <c r="S621" s="197"/>
      <c r="T621" s="197"/>
      <c r="U621" s="197"/>
      <c r="V621" s="197"/>
      <c r="W621" s="197"/>
      <c r="X621" s="197"/>
      <c r="Y621" s="197"/>
      <c r="Z621" s="197"/>
    </row>
    <row r="622" ht="15.75" customHeight="1">
      <c r="A622" s="180"/>
      <c r="B622" s="197"/>
      <c r="C622" s="197"/>
      <c r="D622" s="197"/>
      <c r="E622" s="197"/>
      <c r="F622" s="197"/>
      <c r="G622" s="197"/>
      <c r="H622" s="169"/>
      <c r="I622" s="152"/>
      <c r="J622" s="50"/>
      <c r="K622" s="50"/>
      <c r="L622" s="50"/>
      <c r="M622" s="50"/>
      <c r="N622" s="152"/>
      <c r="O622" s="197"/>
      <c r="P622" s="197"/>
      <c r="Q622" s="197"/>
      <c r="R622" s="197"/>
      <c r="S622" s="197"/>
      <c r="T622" s="197"/>
      <c r="U622" s="197"/>
      <c r="V622" s="197"/>
      <c r="W622" s="197"/>
      <c r="X622" s="197"/>
      <c r="Y622" s="197"/>
      <c r="Z622" s="197"/>
    </row>
    <row r="623" ht="15.75" customHeight="1">
      <c r="A623" s="180"/>
      <c r="B623" s="197"/>
      <c r="C623" s="197"/>
      <c r="D623" s="197"/>
      <c r="E623" s="197"/>
      <c r="F623" s="197"/>
      <c r="G623" s="197"/>
      <c r="H623" s="169"/>
      <c r="I623" s="152"/>
      <c r="J623" s="50"/>
      <c r="K623" s="50"/>
      <c r="L623" s="50"/>
      <c r="M623" s="50"/>
      <c r="N623" s="152"/>
      <c r="O623" s="197"/>
      <c r="P623" s="197"/>
      <c r="Q623" s="197"/>
      <c r="R623" s="197"/>
      <c r="S623" s="197"/>
      <c r="T623" s="197"/>
      <c r="U623" s="197"/>
      <c r="V623" s="197"/>
      <c r="W623" s="197"/>
      <c r="X623" s="197"/>
      <c r="Y623" s="197"/>
      <c r="Z623" s="197"/>
    </row>
    <row r="624" ht="15.75" customHeight="1">
      <c r="A624" s="180"/>
      <c r="B624" s="197"/>
      <c r="C624" s="197"/>
      <c r="D624" s="197"/>
      <c r="E624" s="197"/>
      <c r="F624" s="197"/>
      <c r="G624" s="197"/>
      <c r="H624" s="169"/>
      <c r="I624" s="152"/>
      <c r="J624" s="50"/>
      <c r="K624" s="50"/>
      <c r="L624" s="50"/>
      <c r="M624" s="50"/>
      <c r="N624" s="152"/>
      <c r="O624" s="197"/>
      <c r="P624" s="197"/>
      <c r="Q624" s="197"/>
      <c r="R624" s="197"/>
      <c r="S624" s="197"/>
      <c r="T624" s="197"/>
      <c r="U624" s="197"/>
      <c r="V624" s="197"/>
      <c r="W624" s="197"/>
      <c r="X624" s="197"/>
      <c r="Y624" s="197"/>
      <c r="Z624" s="197"/>
    </row>
    <row r="625" ht="15.75" customHeight="1">
      <c r="A625" s="180"/>
      <c r="B625" s="197"/>
      <c r="C625" s="197"/>
      <c r="D625" s="197"/>
      <c r="E625" s="197"/>
      <c r="F625" s="197"/>
      <c r="G625" s="197"/>
      <c r="H625" s="169"/>
      <c r="I625" s="152"/>
      <c r="J625" s="50"/>
      <c r="K625" s="50"/>
      <c r="L625" s="50"/>
      <c r="M625" s="50"/>
      <c r="N625" s="152"/>
      <c r="O625" s="197"/>
      <c r="P625" s="197"/>
      <c r="Q625" s="197"/>
      <c r="R625" s="197"/>
      <c r="S625" s="197"/>
      <c r="T625" s="197"/>
      <c r="U625" s="197"/>
      <c r="V625" s="197"/>
      <c r="W625" s="197"/>
      <c r="X625" s="197"/>
      <c r="Y625" s="197"/>
      <c r="Z625" s="197"/>
    </row>
    <row r="626" ht="15.75" customHeight="1">
      <c r="A626" s="180"/>
      <c r="B626" s="197"/>
      <c r="C626" s="197"/>
      <c r="D626" s="197"/>
      <c r="E626" s="197"/>
      <c r="F626" s="197"/>
      <c r="G626" s="197"/>
      <c r="H626" s="169"/>
      <c r="I626" s="152"/>
      <c r="J626" s="50"/>
      <c r="K626" s="50"/>
      <c r="L626" s="50"/>
      <c r="M626" s="50"/>
      <c r="N626" s="152"/>
      <c r="O626" s="197"/>
      <c r="P626" s="197"/>
      <c r="Q626" s="197"/>
      <c r="R626" s="197"/>
      <c r="S626" s="197"/>
      <c r="T626" s="197"/>
      <c r="U626" s="197"/>
      <c r="V626" s="197"/>
      <c r="W626" s="197"/>
      <c r="X626" s="197"/>
      <c r="Y626" s="197"/>
      <c r="Z626" s="197"/>
    </row>
    <row r="627" ht="15.75" customHeight="1">
      <c r="A627" s="180"/>
      <c r="B627" s="197"/>
      <c r="C627" s="197"/>
      <c r="D627" s="197"/>
      <c r="E627" s="197"/>
      <c r="F627" s="197"/>
      <c r="G627" s="197"/>
      <c r="H627" s="197"/>
      <c r="I627" s="152"/>
      <c r="J627" s="50"/>
      <c r="K627" s="50"/>
      <c r="L627" s="50"/>
      <c r="M627" s="50"/>
      <c r="N627" s="152"/>
      <c r="O627" s="197"/>
      <c r="P627" s="197"/>
      <c r="Q627" s="197"/>
      <c r="R627" s="197"/>
      <c r="S627" s="197"/>
      <c r="T627" s="197"/>
      <c r="U627" s="197"/>
      <c r="V627" s="197"/>
      <c r="W627" s="197"/>
      <c r="X627" s="197"/>
      <c r="Y627" s="197"/>
      <c r="Z627" s="197"/>
    </row>
    <row r="628" ht="15.75" customHeight="1">
      <c r="A628" s="180"/>
      <c r="B628" s="197"/>
      <c r="C628" s="197"/>
      <c r="D628" s="197"/>
      <c r="E628" s="197"/>
      <c r="F628" s="197"/>
      <c r="G628" s="197"/>
      <c r="H628" s="169"/>
      <c r="I628" s="152"/>
      <c r="J628" s="50"/>
      <c r="K628" s="50"/>
      <c r="L628" s="50"/>
      <c r="M628" s="50"/>
      <c r="N628" s="152"/>
      <c r="O628" s="197"/>
      <c r="P628" s="197"/>
      <c r="Q628" s="197"/>
      <c r="R628" s="197"/>
      <c r="S628" s="197"/>
      <c r="T628" s="197"/>
      <c r="U628" s="197"/>
      <c r="V628" s="197"/>
      <c r="W628" s="197"/>
      <c r="X628" s="197"/>
      <c r="Y628" s="197"/>
      <c r="Z628" s="197"/>
    </row>
    <row r="629" ht="15.75" customHeight="1">
      <c r="A629" s="180"/>
      <c r="B629" s="197"/>
      <c r="C629" s="197"/>
      <c r="D629" s="197"/>
      <c r="E629" s="197"/>
      <c r="F629" s="197"/>
      <c r="G629" s="197"/>
      <c r="H629" s="169"/>
      <c r="I629" s="152"/>
      <c r="J629" s="50"/>
      <c r="K629" s="50"/>
      <c r="L629" s="50"/>
      <c r="M629" s="50"/>
      <c r="N629" s="152"/>
      <c r="O629" s="197"/>
      <c r="P629" s="197"/>
      <c r="Q629" s="197"/>
      <c r="R629" s="197"/>
      <c r="S629" s="197"/>
      <c r="T629" s="197"/>
      <c r="U629" s="197"/>
      <c r="V629" s="197"/>
      <c r="W629" s="197"/>
      <c r="X629" s="197"/>
      <c r="Y629" s="197"/>
      <c r="Z629" s="197"/>
    </row>
    <row r="630" ht="15.75" customHeight="1">
      <c r="A630" s="180"/>
      <c r="B630" s="197"/>
      <c r="C630" s="197"/>
      <c r="D630" s="197"/>
      <c r="E630" s="197"/>
      <c r="F630" s="197"/>
      <c r="G630" s="197"/>
      <c r="H630" s="169"/>
      <c r="I630" s="152"/>
      <c r="J630" s="50"/>
      <c r="K630" s="50"/>
      <c r="L630" s="50"/>
      <c r="M630" s="50"/>
      <c r="N630" s="152"/>
      <c r="O630" s="197"/>
      <c r="P630" s="197"/>
      <c r="Q630" s="197"/>
      <c r="R630" s="197"/>
      <c r="S630" s="197"/>
      <c r="T630" s="197"/>
      <c r="U630" s="197"/>
      <c r="V630" s="197"/>
      <c r="W630" s="197"/>
      <c r="X630" s="197"/>
      <c r="Y630" s="197"/>
      <c r="Z630" s="197"/>
    </row>
    <row r="631" ht="15.75" customHeight="1">
      <c r="A631" s="180"/>
      <c r="B631" s="197"/>
      <c r="C631" s="197"/>
      <c r="D631" s="197"/>
      <c r="E631" s="197"/>
      <c r="F631" s="197"/>
      <c r="G631" s="197"/>
      <c r="H631" s="169"/>
      <c r="I631" s="152"/>
      <c r="J631" s="50"/>
      <c r="K631" s="50"/>
      <c r="L631" s="50"/>
      <c r="M631" s="50"/>
      <c r="N631" s="152"/>
      <c r="O631" s="197"/>
      <c r="P631" s="197"/>
      <c r="Q631" s="197"/>
      <c r="R631" s="197"/>
      <c r="S631" s="197"/>
      <c r="T631" s="197"/>
      <c r="U631" s="197"/>
      <c r="V631" s="197"/>
      <c r="W631" s="197"/>
      <c r="X631" s="197"/>
      <c r="Y631" s="197"/>
      <c r="Z631" s="197"/>
    </row>
    <row r="632" ht="15.75" customHeight="1">
      <c r="A632" s="180"/>
      <c r="B632" s="197"/>
      <c r="C632" s="197"/>
      <c r="D632" s="197"/>
      <c r="E632" s="197"/>
      <c r="F632" s="197"/>
      <c r="G632" s="197"/>
      <c r="H632" s="169"/>
      <c r="I632" s="152"/>
      <c r="J632" s="50"/>
      <c r="K632" s="50"/>
      <c r="L632" s="50"/>
      <c r="M632" s="50"/>
      <c r="N632" s="152"/>
      <c r="O632" s="197"/>
      <c r="P632" s="197"/>
      <c r="Q632" s="197"/>
      <c r="R632" s="197"/>
      <c r="S632" s="197"/>
      <c r="T632" s="197"/>
      <c r="U632" s="197"/>
      <c r="V632" s="197"/>
      <c r="W632" s="197"/>
      <c r="X632" s="197"/>
      <c r="Y632" s="197"/>
      <c r="Z632" s="197"/>
    </row>
    <row r="633" ht="15.75" customHeight="1">
      <c r="A633" s="180"/>
      <c r="B633" s="197"/>
      <c r="C633" s="197"/>
      <c r="D633" s="197"/>
      <c r="E633" s="197"/>
      <c r="F633" s="197"/>
      <c r="G633" s="197"/>
      <c r="H633" s="197"/>
      <c r="I633" s="152"/>
      <c r="J633" s="50"/>
      <c r="K633" s="50"/>
      <c r="L633" s="50"/>
      <c r="M633" s="50"/>
      <c r="N633" s="152"/>
      <c r="O633" s="197"/>
      <c r="P633" s="197"/>
      <c r="Q633" s="197"/>
      <c r="R633" s="197"/>
      <c r="S633" s="197"/>
      <c r="T633" s="197"/>
      <c r="U633" s="197"/>
      <c r="V633" s="197"/>
      <c r="W633" s="197"/>
      <c r="X633" s="197"/>
      <c r="Y633" s="197"/>
      <c r="Z633" s="197"/>
    </row>
    <row r="634" ht="15.75" customHeight="1">
      <c r="A634" s="180"/>
      <c r="B634" s="197"/>
      <c r="C634" s="197"/>
      <c r="D634" s="197"/>
      <c r="E634" s="197"/>
      <c r="F634" s="197"/>
      <c r="G634" s="197"/>
      <c r="H634" s="197"/>
      <c r="I634" s="197"/>
      <c r="J634" s="50"/>
      <c r="K634" s="50"/>
      <c r="L634" s="50"/>
      <c r="M634" s="50"/>
      <c r="N634" s="50"/>
      <c r="O634" s="197"/>
      <c r="P634" s="197"/>
      <c r="Q634" s="197"/>
      <c r="R634" s="197"/>
      <c r="S634" s="197"/>
      <c r="T634" s="197"/>
      <c r="U634" s="197"/>
      <c r="V634" s="197"/>
      <c r="W634" s="197"/>
      <c r="X634" s="197"/>
      <c r="Y634" s="197"/>
      <c r="Z634" s="197"/>
    </row>
    <row r="635" ht="15.75" customHeight="1">
      <c r="A635" s="180"/>
      <c r="B635" s="197"/>
      <c r="C635" s="197"/>
      <c r="D635" s="197"/>
      <c r="E635" s="197"/>
      <c r="F635" s="197"/>
      <c r="G635" s="197"/>
      <c r="H635" s="197"/>
      <c r="I635" s="152"/>
      <c r="J635" s="50"/>
      <c r="K635" s="50"/>
      <c r="L635" s="50"/>
      <c r="M635" s="50"/>
      <c r="N635" s="152"/>
      <c r="O635" s="197"/>
      <c r="P635" s="197"/>
      <c r="Q635" s="197"/>
      <c r="R635" s="197"/>
      <c r="S635" s="197"/>
      <c r="T635" s="197"/>
      <c r="U635" s="197"/>
      <c r="V635" s="197"/>
      <c r="W635" s="197"/>
      <c r="X635" s="197"/>
      <c r="Y635" s="197"/>
      <c r="Z635" s="197"/>
    </row>
    <row r="636" ht="15.75" customHeight="1">
      <c r="A636" s="180"/>
      <c r="B636" s="197"/>
      <c r="C636" s="197"/>
      <c r="D636" s="197"/>
      <c r="E636" s="197"/>
      <c r="F636" s="197"/>
      <c r="G636" s="197"/>
      <c r="H636" s="169"/>
      <c r="I636" s="152"/>
      <c r="J636" s="50"/>
      <c r="K636" s="50"/>
      <c r="L636" s="50"/>
      <c r="M636" s="50"/>
      <c r="N636" s="152"/>
      <c r="O636" s="197"/>
      <c r="P636" s="197"/>
      <c r="Q636" s="197"/>
      <c r="R636" s="197"/>
      <c r="S636" s="197"/>
      <c r="T636" s="197"/>
      <c r="U636" s="197"/>
      <c r="V636" s="197"/>
      <c r="W636" s="197"/>
      <c r="X636" s="197"/>
      <c r="Y636" s="197"/>
      <c r="Z636" s="197"/>
    </row>
    <row r="637" ht="15.75" customHeight="1">
      <c r="A637" s="180"/>
      <c r="B637" s="197"/>
      <c r="C637" s="197"/>
      <c r="D637" s="197"/>
      <c r="E637" s="197"/>
      <c r="F637" s="197"/>
      <c r="G637" s="197"/>
      <c r="H637" s="169"/>
      <c r="I637" s="152"/>
      <c r="J637" s="50"/>
      <c r="K637" s="50"/>
      <c r="L637" s="50"/>
      <c r="M637" s="50"/>
      <c r="N637" s="152"/>
      <c r="O637" s="197"/>
      <c r="P637" s="197"/>
      <c r="Q637" s="197"/>
      <c r="R637" s="197"/>
      <c r="S637" s="197"/>
      <c r="T637" s="197"/>
      <c r="U637" s="197"/>
      <c r="V637" s="197"/>
      <c r="W637" s="197"/>
      <c r="X637" s="197"/>
      <c r="Y637" s="197"/>
      <c r="Z637" s="197"/>
    </row>
    <row r="638" ht="15.75" customHeight="1">
      <c r="A638" s="180"/>
      <c r="B638" s="197"/>
      <c r="C638" s="197"/>
      <c r="D638" s="197"/>
      <c r="E638" s="197"/>
      <c r="F638" s="197"/>
      <c r="G638" s="197"/>
      <c r="H638" s="169"/>
      <c r="I638" s="152"/>
      <c r="J638" s="50"/>
      <c r="K638" s="50"/>
      <c r="L638" s="50"/>
      <c r="M638" s="50"/>
      <c r="N638" s="152"/>
      <c r="O638" s="197"/>
      <c r="P638" s="197"/>
      <c r="Q638" s="197"/>
      <c r="R638" s="197"/>
      <c r="S638" s="197"/>
      <c r="T638" s="197"/>
      <c r="U638" s="197"/>
      <c r="V638" s="197"/>
      <c r="W638" s="197"/>
      <c r="X638" s="197"/>
      <c r="Y638" s="197"/>
      <c r="Z638" s="197"/>
    </row>
    <row r="639" ht="15.75" customHeight="1">
      <c r="A639" s="180"/>
      <c r="B639" s="197"/>
      <c r="C639" s="197"/>
      <c r="D639" s="197"/>
      <c r="E639" s="197"/>
      <c r="F639" s="197"/>
      <c r="G639" s="197"/>
      <c r="H639" s="169"/>
      <c r="I639" s="152"/>
      <c r="J639" s="50"/>
      <c r="K639" s="50"/>
      <c r="L639" s="50"/>
      <c r="M639" s="50"/>
      <c r="N639" s="152"/>
      <c r="O639" s="197"/>
      <c r="P639" s="197"/>
      <c r="Q639" s="197"/>
      <c r="R639" s="197"/>
      <c r="S639" s="197"/>
      <c r="T639" s="197"/>
      <c r="U639" s="197"/>
      <c r="V639" s="197"/>
      <c r="W639" s="197"/>
      <c r="X639" s="197"/>
      <c r="Y639" s="197"/>
      <c r="Z639" s="197"/>
    </row>
    <row r="640" ht="15.75" customHeight="1">
      <c r="A640" s="180"/>
      <c r="B640" s="197"/>
      <c r="C640" s="197"/>
      <c r="D640" s="197"/>
      <c r="E640" s="197"/>
      <c r="F640" s="197"/>
      <c r="G640" s="197"/>
      <c r="H640" s="169"/>
      <c r="I640" s="152"/>
      <c r="J640" s="50"/>
      <c r="K640" s="50"/>
      <c r="L640" s="50"/>
      <c r="M640" s="50"/>
      <c r="N640" s="152"/>
      <c r="O640" s="197"/>
      <c r="P640" s="197"/>
      <c r="Q640" s="197"/>
      <c r="R640" s="197"/>
      <c r="S640" s="197"/>
      <c r="T640" s="197"/>
      <c r="U640" s="197"/>
      <c r="V640" s="197"/>
      <c r="W640" s="197"/>
      <c r="X640" s="197"/>
      <c r="Y640" s="197"/>
      <c r="Z640" s="197"/>
    </row>
    <row r="641" ht="15.75" customHeight="1">
      <c r="A641" s="180"/>
      <c r="B641" s="197"/>
      <c r="C641" s="197"/>
      <c r="D641" s="197"/>
      <c r="E641" s="197"/>
      <c r="F641" s="197"/>
      <c r="G641" s="197"/>
      <c r="H641" s="169"/>
      <c r="I641" s="152"/>
      <c r="J641" s="50"/>
      <c r="K641" s="50"/>
      <c r="L641" s="50"/>
      <c r="M641" s="50"/>
      <c r="N641" s="152"/>
      <c r="O641" s="197"/>
      <c r="P641" s="197"/>
      <c r="Q641" s="197"/>
      <c r="R641" s="197"/>
      <c r="S641" s="197"/>
      <c r="T641" s="197"/>
      <c r="U641" s="197"/>
      <c r="V641" s="197"/>
      <c r="W641" s="197"/>
      <c r="X641" s="197"/>
      <c r="Y641" s="197"/>
      <c r="Z641" s="197"/>
    </row>
    <row r="642" ht="15.75" customHeight="1">
      <c r="A642" s="180"/>
      <c r="B642" s="197"/>
      <c r="C642" s="197"/>
      <c r="D642" s="197"/>
      <c r="E642" s="197"/>
      <c r="F642" s="197"/>
      <c r="G642" s="197"/>
      <c r="H642" s="169"/>
      <c r="I642" s="152"/>
      <c r="J642" s="50"/>
      <c r="K642" s="50"/>
      <c r="L642" s="50"/>
      <c r="M642" s="50"/>
      <c r="N642" s="152"/>
      <c r="O642" s="197"/>
      <c r="P642" s="197"/>
      <c r="Q642" s="197"/>
      <c r="R642" s="197"/>
      <c r="S642" s="197"/>
      <c r="T642" s="197"/>
      <c r="U642" s="197"/>
      <c r="V642" s="197"/>
      <c r="W642" s="197"/>
      <c r="X642" s="197"/>
      <c r="Y642" s="197"/>
      <c r="Z642" s="197"/>
    </row>
    <row r="643" ht="15.75" customHeight="1">
      <c r="A643" s="180"/>
      <c r="B643" s="197"/>
      <c r="C643" s="197"/>
      <c r="D643" s="197"/>
      <c r="E643" s="197"/>
      <c r="F643" s="197"/>
      <c r="G643" s="197"/>
      <c r="H643" s="197"/>
      <c r="I643" s="152"/>
      <c r="J643" s="50"/>
      <c r="K643" s="50"/>
      <c r="L643" s="50"/>
      <c r="M643" s="50"/>
      <c r="N643" s="152"/>
      <c r="O643" s="197"/>
      <c r="P643" s="197"/>
      <c r="Q643" s="197"/>
      <c r="R643" s="197"/>
      <c r="S643" s="197"/>
      <c r="T643" s="197"/>
      <c r="U643" s="197"/>
      <c r="V643" s="197"/>
      <c r="W643" s="197"/>
      <c r="X643" s="197"/>
      <c r="Y643" s="197"/>
      <c r="Z643" s="197"/>
    </row>
    <row r="644" ht="15.75" customHeight="1">
      <c r="A644" s="180"/>
      <c r="B644" s="197"/>
      <c r="C644" s="197"/>
      <c r="D644" s="197"/>
      <c r="E644" s="197"/>
      <c r="F644" s="197"/>
      <c r="G644" s="197"/>
      <c r="H644" s="169"/>
      <c r="I644" s="152"/>
      <c r="J644" s="50"/>
      <c r="K644" s="50"/>
      <c r="L644" s="50"/>
      <c r="M644" s="50"/>
      <c r="N644" s="152"/>
      <c r="O644" s="197"/>
      <c r="P644" s="197"/>
      <c r="Q644" s="197"/>
      <c r="R644" s="197"/>
      <c r="S644" s="197"/>
      <c r="T644" s="197"/>
      <c r="U644" s="197"/>
      <c r="V644" s="197"/>
      <c r="W644" s="197"/>
      <c r="X644" s="197"/>
      <c r="Y644" s="197"/>
      <c r="Z644" s="197"/>
    </row>
    <row r="645" ht="15.75" customHeight="1">
      <c r="A645" s="180"/>
      <c r="B645" s="197"/>
      <c r="C645" s="197"/>
      <c r="D645" s="197"/>
      <c r="E645" s="197"/>
      <c r="F645" s="197"/>
      <c r="G645" s="197"/>
      <c r="H645" s="169"/>
      <c r="I645" s="152"/>
      <c r="J645" s="50"/>
      <c r="K645" s="50"/>
      <c r="L645" s="50"/>
      <c r="M645" s="50"/>
      <c r="N645" s="152"/>
      <c r="O645" s="197"/>
      <c r="P645" s="197"/>
      <c r="Q645" s="197"/>
      <c r="R645" s="197"/>
      <c r="S645" s="197"/>
      <c r="T645" s="197"/>
      <c r="U645" s="197"/>
      <c r="V645" s="197"/>
      <c r="W645" s="197"/>
      <c r="X645" s="197"/>
      <c r="Y645" s="197"/>
      <c r="Z645" s="197"/>
    </row>
    <row r="646" ht="15.75" customHeight="1">
      <c r="A646" s="180"/>
      <c r="B646" s="197"/>
      <c r="C646" s="197"/>
      <c r="D646" s="197"/>
      <c r="E646" s="197"/>
      <c r="F646" s="197"/>
      <c r="G646" s="197"/>
      <c r="H646" s="169"/>
      <c r="I646" s="152"/>
      <c r="J646" s="50"/>
      <c r="K646" s="50"/>
      <c r="L646" s="50"/>
      <c r="M646" s="50"/>
      <c r="N646" s="152"/>
      <c r="O646" s="197"/>
      <c r="P646" s="197"/>
      <c r="Q646" s="197"/>
      <c r="R646" s="197"/>
      <c r="S646" s="197"/>
      <c r="T646" s="197"/>
      <c r="U646" s="197"/>
      <c r="V646" s="197"/>
      <c r="W646" s="197"/>
      <c r="X646" s="197"/>
      <c r="Y646" s="197"/>
      <c r="Z646" s="197"/>
    </row>
    <row r="647" ht="15.75" customHeight="1">
      <c r="A647" s="180"/>
      <c r="B647" s="197"/>
      <c r="C647" s="197"/>
      <c r="D647" s="197"/>
      <c r="E647" s="197"/>
      <c r="F647" s="197"/>
      <c r="G647" s="197"/>
      <c r="H647" s="169"/>
      <c r="I647" s="152"/>
      <c r="J647" s="50"/>
      <c r="K647" s="50"/>
      <c r="L647" s="50"/>
      <c r="M647" s="50"/>
      <c r="N647" s="152"/>
      <c r="O647" s="197"/>
      <c r="P647" s="197"/>
      <c r="Q647" s="197"/>
      <c r="R647" s="197"/>
      <c r="S647" s="197"/>
      <c r="T647" s="197"/>
      <c r="U647" s="197"/>
      <c r="V647" s="197"/>
      <c r="W647" s="197"/>
      <c r="X647" s="197"/>
      <c r="Y647" s="197"/>
      <c r="Z647" s="197"/>
    </row>
    <row r="648" ht="15.75" customHeight="1">
      <c r="A648" s="180"/>
      <c r="B648" s="197"/>
      <c r="C648" s="197"/>
      <c r="D648" s="197"/>
      <c r="E648" s="197"/>
      <c r="F648" s="197"/>
      <c r="G648" s="197"/>
      <c r="H648" s="169"/>
      <c r="I648" s="152"/>
      <c r="J648" s="50"/>
      <c r="K648" s="50"/>
      <c r="L648" s="50"/>
      <c r="M648" s="50"/>
      <c r="N648" s="152"/>
      <c r="O648" s="197"/>
      <c r="P648" s="197"/>
      <c r="Q648" s="197"/>
      <c r="R648" s="197"/>
      <c r="S648" s="197"/>
      <c r="T648" s="197"/>
      <c r="U648" s="197"/>
      <c r="V648" s="197"/>
      <c r="W648" s="197"/>
      <c r="X648" s="197"/>
      <c r="Y648" s="197"/>
      <c r="Z648" s="197"/>
    </row>
    <row r="649" ht="15.75" customHeight="1">
      <c r="A649" s="180"/>
      <c r="B649" s="197"/>
      <c r="C649" s="197"/>
      <c r="D649" s="197"/>
      <c r="E649" s="197"/>
      <c r="F649" s="197"/>
      <c r="G649" s="197"/>
      <c r="H649" s="169"/>
      <c r="I649" s="152"/>
      <c r="J649" s="50"/>
      <c r="K649" s="50"/>
      <c r="L649" s="50"/>
      <c r="M649" s="50"/>
      <c r="N649" s="152"/>
      <c r="O649" s="197"/>
      <c r="P649" s="197"/>
      <c r="Q649" s="197"/>
      <c r="R649" s="197"/>
      <c r="S649" s="197"/>
      <c r="T649" s="197"/>
      <c r="U649" s="197"/>
      <c r="V649" s="197"/>
      <c r="W649" s="197"/>
      <c r="X649" s="197"/>
      <c r="Y649" s="197"/>
      <c r="Z649" s="197"/>
    </row>
    <row r="650" ht="15.75" customHeight="1">
      <c r="A650" s="180"/>
      <c r="B650" s="197"/>
      <c r="C650" s="197"/>
      <c r="D650" s="197"/>
      <c r="E650" s="197"/>
      <c r="F650" s="197"/>
      <c r="G650" s="197"/>
      <c r="H650" s="169"/>
      <c r="I650" s="152"/>
      <c r="J650" s="50"/>
      <c r="K650" s="50"/>
      <c r="L650" s="50"/>
      <c r="M650" s="50"/>
      <c r="N650" s="152"/>
      <c r="O650" s="197"/>
      <c r="P650" s="197"/>
      <c r="Q650" s="197"/>
      <c r="R650" s="197"/>
      <c r="S650" s="197"/>
      <c r="T650" s="197"/>
      <c r="U650" s="197"/>
      <c r="V650" s="197"/>
      <c r="W650" s="197"/>
      <c r="X650" s="197"/>
      <c r="Y650" s="197"/>
      <c r="Z650" s="197"/>
    </row>
    <row r="651" ht="15.75" customHeight="1">
      <c r="A651" s="180"/>
      <c r="B651" s="197"/>
      <c r="C651" s="197"/>
      <c r="D651" s="197"/>
      <c r="E651" s="197"/>
      <c r="F651" s="197"/>
      <c r="G651" s="197"/>
      <c r="H651" s="169"/>
      <c r="I651" s="152"/>
      <c r="J651" s="50"/>
      <c r="K651" s="50"/>
      <c r="L651" s="50"/>
      <c r="M651" s="50"/>
      <c r="N651" s="152"/>
      <c r="O651" s="197"/>
      <c r="P651" s="197"/>
      <c r="Q651" s="197"/>
      <c r="R651" s="197"/>
      <c r="S651" s="197"/>
      <c r="T651" s="197"/>
      <c r="U651" s="197"/>
      <c r="V651" s="197"/>
      <c r="W651" s="197"/>
      <c r="X651" s="197"/>
      <c r="Y651" s="197"/>
      <c r="Z651" s="197"/>
    </row>
    <row r="652" ht="15.75" customHeight="1">
      <c r="A652" s="180"/>
      <c r="B652" s="197"/>
      <c r="C652" s="197"/>
      <c r="D652" s="197"/>
      <c r="E652" s="197"/>
      <c r="F652" s="197"/>
      <c r="G652" s="197"/>
      <c r="H652" s="169"/>
      <c r="I652" s="152"/>
      <c r="J652" s="50"/>
      <c r="K652" s="50"/>
      <c r="L652" s="50"/>
      <c r="M652" s="50"/>
      <c r="N652" s="152"/>
      <c r="O652" s="197"/>
      <c r="P652" s="197"/>
      <c r="Q652" s="197"/>
      <c r="R652" s="197"/>
      <c r="S652" s="197"/>
      <c r="T652" s="197"/>
      <c r="U652" s="197"/>
      <c r="V652" s="197"/>
      <c r="W652" s="197"/>
      <c r="X652" s="197"/>
      <c r="Y652" s="197"/>
      <c r="Z652" s="197"/>
    </row>
    <row r="653" ht="15.75" customHeight="1">
      <c r="A653" s="180"/>
      <c r="B653" s="197"/>
      <c r="C653" s="197"/>
      <c r="D653" s="197"/>
      <c r="E653" s="197"/>
      <c r="F653" s="197"/>
      <c r="G653" s="197"/>
      <c r="H653" s="197"/>
      <c r="I653" s="152"/>
      <c r="J653" s="50"/>
      <c r="K653" s="50"/>
      <c r="L653" s="50"/>
      <c r="M653" s="50"/>
      <c r="N653" s="152"/>
      <c r="O653" s="197"/>
      <c r="P653" s="197"/>
      <c r="Q653" s="197"/>
      <c r="R653" s="197"/>
      <c r="S653" s="197"/>
      <c r="T653" s="197"/>
      <c r="U653" s="197"/>
      <c r="V653" s="197"/>
      <c r="W653" s="197"/>
      <c r="X653" s="197"/>
      <c r="Y653" s="197"/>
      <c r="Z653" s="197"/>
    </row>
    <row r="654" ht="15.75" customHeight="1">
      <c r="A654" s="180"/>
      <c r="B654" s="197"/>
      <c r="C654" s="197"/>
      <c r="D654" s="197"/>
      <c r="E654" s="197"/>
      <c r="F654" s="197"/>
      <c r="G654" s="197"/>
      <c r="H654" s="169"/>
      <c r="I654" s="152"/>
      <c r="J654" s="50"/>
      <c r="K654" s="50"/>
      <c r="L654" s="50"/>
      <c r="M654" s="50"/>
      <c r="N654" s="152"/>
      <c r="O654" s="197"/>
      <c r="P654" s="197"/>
      <c r="Q654" s="197"/>
      <c r="R654" s="197"/>
      <c r="S654" s="197"/>
      <c r="T654" s="197"/>
      <c r="U654" s="197"/>
      <c r="V654" s="197"/>
      <c r="W654" s="197"/>
      <c r="X654" s="197"/>
      <c r="Y654" s="197"/>
      <c r="Z654" s="197"/>
    </row>
    <row r="655" ht="15.75" customHeight="1">
      <c r="A655" s="180"/>
      <c r="B655" s="197"/>
      <c r="C655" s="197"/>
      <c r="D655" s="197"/>
      <c r="E655" s="197"/>
      <c r="F655" s="197"/>
      <c r="G655" s="197"/>
      <c r="H655" s="197"/>
      <c r="I655" s="152"/>
      <c r="J655" s="50"/>
      <c r="K655" s="50"/>
      <c r="L655" s="50"/>
      <c r="M655" s="50"/>
      <c r="N655" s="152"/>
      <c r="O655" s="197"/>
      <c r="P655" s="197"/>
      <c r="Q655" s="197"/>
      <c r="R655" s="197"/>
      <c r="S655" s="197"/>
      <c r="T655" s="197"/>
      <c r="U655" s="197"/>
      <c r="V655" s="197"/>
      <c r="W655" s="197"/>
      <c r="X655" s="197"/>
      <c r="Y655" s="197"/>
      <c r="Z655" s="197"/>
    </row>
    <row r="656" ht="15.75" customHeight="1">
      <c r="A656" s="180"/>
      <c r="B656" s="197"/>
      <c r="C656" s="197"/>
      <c r="D656" s="197"/>
      <c r="E656" s="197"/>
      <c r="F656" s="197"/>
      <c r="G656" s="197"/>
      <c r="H656" s="169"/>
      <c r="I656" s="152"/>
      <c r="J656" s="50"/>
      <c r="K656" s="50"/>
      <c r="L656" s="50"/>
      <c r="M656" s="50"/>
      <c r="N656" s="152"/>
      <c r="O656" s="197"/>
      <c r="P656" s="197"/>
      <c r="Q656" s="197"/>
      <c r="R656" s="197"/>
      <c r="S656" s="197"/>
      <c r="T656" s="197"/>
      <c r="U656" s="197"/>
      <c r="V656" s="197"/>
      <c r="W656" s="197"/>
      <c r="X656" s="197"/>
      <c r="Y656" s="197"/>
      <c r="Z656" s="197"/>
    </row>
    <row r="657" ht="15.75" customHeight="1">
      <c r="A657" s="180"/>
      <c r="B657" s="197"/>
      <c r="C657" s="197"/>
      <c r="D657" s="197"/>
      <c r="E657" s="197"/>
      <c r="F657" s="197"/>
      <c r="G657" s="197"/>
      <c r="H657" s="169"/>
      <c r="I657" s="152"/>
      <c r="J657" s="50"/>
      <c r="K657" s="50"/>
      <c r="L657" s="50"/>
      <c r="M657" s="50"/>
      <c r="N657" s="152"/>
      <c r="O657" s="197"/>
      <c r="P657" s="197"/>
      <c r="Q657" s="197"/>
      <c r="R657" s="197"/>
      <c r="S657" s="197"/>
      <c r="T657" s="197"/>
      <c r="U657" s="197"/>
      <c r="V657" s="197"/>
      <c r="W657" s="197"/>
      <c r="X657" s="197"/>
      <c r="Y657" s="197"/>
      <c r="Z657" s="197"/>
    </row>
    <row r="658" ht="15.75" customHeight="1">
      <c r="A658" s="180"/>
      <c r="B658" s="197"/>
      <c r="C658" s="197"/>
      <c r="D658" s="197"/>
      <c r="E658" s="197"/>
      <c r="F658" s="197"/>
      <c r="G658" s="197"/>
      <c r="H658" s="169"/>
      <c r="I658" s="152"/>
      <c r="J658" s="50"/>
      <c r="K658" s="50"/>
      <c r="L658" s="50"/>
      <c r="M658" s="50"/>
      <c r="N658" s="152"/>
      <c r="O658" s="197"/>
      <c r="P658" s="197"/>
      <c r="Q658" s="197"/>
      <c r="R658" s="197"/>
      <c r="S658" s="197"/>
      <c r="T658" s="197"/>
      <c r="U658" s="197"/>
      <c r="V658" s="197"/>
      <c r="W658" s="197"/>
      <c r="X658" s="197"/>
      <c r="Y658" s="197"/>
      <c r="Z658" s="197"/>
    </row>
    <row r="659" ht="15.75" customHeight="1">
      <c r="A659" s="180"/>
      <c r="B659" s="197"/>
      <c r="C659" s="197"/>
      <c r="D659" s="197"/>
      <c r="E659" s="197"/>
      <c r="F659" s="197"/>
      <c r="G659" s="197"/>
      <c r="H659" s="169"/>
      <c r="I659" s="152"/>
      <c r="J659" s="50"/>
      <c r="K659" s="50"/>
      <c r="L659" s="50"/>
      <c r="M659" s="50"/>
      <c r="N659" s="152"/>
      <c r="O659" s="197"/>
      <c r="P659" s="197"/>
      <c r="Q659" s="197"/>
      <c r="R659" s="197"/>
      <c r="S659" s="197"/>
      <c r="T659" s="197"/>
      <c r="U659" s="197"/>
      <c r="V659" s="197"/>
      <c r="W659" s="197"/>
      <c r="X659" s="197"/>
      <c r="Y659" s="197"/>
      <c r="Z659" s="197"/>
    </row>
    <row r="660" ht="15.75" customHeight="1">
      <c r="A660" s="180"/>
      <c r="B660" s="197"/>
      <c r="C660" s="197"/>
      <c r="D660" s="197"/>
      <c r="E660" s="197"/>
      <c r="F660" s="197"/>
      <c r="G660" s="197"/>
      <c r="H660" s="169"/>
      <c r="I660" s="152"/>
      <c r="J660" s="50"/>
      <c r="K660" s="50"/>
      <c r="L660" s="50"/>
      <c r="M660" s="50"/>
      <c r="N660" s="152"/>
      <c r="O660" s="197"/>
      <c r="P660" s="197"/>
      <c r="Q660" s="197"/>
      <c r="R660" s="197"/>
      <c r="S660" s="197"/>
      <c r="T660" s="197"/>
      <c r="U660" s="197"/>
      <c r="V660" s="197"/>
      <c r="W660" s="197"/>
      <c r="X660" s="197"/>
      <c r="Y660" s="197"/>
      <c r="Z660" s="197"/>
    </row>
    <row r="661" ht="15.75" customHeight="1">
      <c r="A661" s="180"/>
      <c r="B661" s="197"/>
      <c r="C661" s="197"/>
      <c r="D661" s="197"/>
      <c r="E661" s="197"/>
      <c r="F661" s="197"/>
      <c r="G661" s="197"/>
      <c r="H661" s="169"/>
      <c r="I661" s="152"/>
      <c r="J661" s="50"/>
      <c r="K661" s="50"/>
      <c r="L661" s="50"/>
      <c r="M661" s="50"/>
      <c r="N661" s="152"/>
      <c r="O661" s="197"/>
      <c r="P661" s="197"/>
      <c r="Q661" s="197"/>
      <c r="R661" s="197"/>
      <c r="S661" s="197"/>
      <c r="T661" s="197"/>
      <c r="U661" s="197"/>
      <c r="V661" s="197"/>
      <c r="W661" s="197"/>
      <c r="X661" s="197"/>
      <c r="Y661" s="197"/>
      <c r="Z661" s="197"/>
    </row>
    <row r="662" ht="15.75" customHeight="1">
      <c r="A662" s="180"/>
      <c r="B662" s="197"/>
      <c r="C662" s="197"/>
      <c r="D662" s="197"/>
      <c r="E662" s="197"/>
      <c r="F662" s="197"/>
      <c r="G662" s="197"/>
      <c r="H662" s="169"/>
      <c r="I662" s="152"/>
      <c r="J662" s="50"/>
      <c r="K662" s="50"/>
      <c r="L662" s="50"/>
      <c r="M662" s="50"/>
      <c r="N662" s="152"/>
      <c r="O662" s="197"/>
      <c r="P662" s="197"/>
      <c r="Q662" s="197"/>
      <c r="R662" s="197"/>
      <c r="S662" s="197"/>
      <c r="T662" s="197"/>
      <c r="U662" s="197"/>
      <c r="V662" s="197"/>
      <c r="W662" s="197"/>
      <c r="X662" s="197"/>
      <c r="Y662" s="197"/>
      <c r="Z662" s="197"/>
    </row>
    <row r="663" ht="15.75" customHeight="1">
      <c r="A663" s="180"/>
      <c r="B663" s="197"/>
      <c r="C663" s="197"/>
      <c r="D663" s="197"/>
      <c r="E663" s="197"/>
      <c r="F663" s="197"/>
      <c r="G663" s="197"/>
      <c r="H663" s="169"/>
      <c r="I663" s="152"/>
      <c r="J663" s="50"/>
      <c r="K663" s="50"/>
      <c r="L663" s="50"/>
      <c r="M663" s="50"/>
      <c r="N663" s="152"/>
      <c r="O663" s="197"/>
      <c r="P663" s="197"/>
      <c r="Q663" s="197"/>
      <c r="R663" s="197"/>
      <c r="S663" s="197"/>
      <c r="T663" s="197"/>
      <c r="U663" s="197"/>
      <c r="V663" s="197"/>
      <c r="W663" s="197"/>
      <c r="X663" s="197"/>
      <c r="Y663" s="197"/>
      <c r="Z663" s="197"/>
    </row>
    <row r="664" ht="15.75" customHeight="1">
      <c r="A664" s="180"/>
      <c r="B664" s="197"/>
      <c r="C664" s="197"/>
      <c r="D664" s="197"/>
      <c r="E664" s="197"/>
      <c r="F664" s="197"/>
      <c r="G664" s="197"/>
      <c r="H664" s="197"/>
      <c r="I664" s="152"/>
      <c r="J664" s="50"/>
      <c r="K664" s="50"/>
      <c r="L664" s="50"/>
      <c r="M664" s="50"/>
      <c r="N664" s="152"/>
      <c r="O664" s="197"/>
      <c r="P664" s="197"/>
      <c r="Q664" s="197"/>
      <c r="R664" s="197"/>
      <c r="S664" s="197"/>
      <c r="T664" s="197"/>
      <c r="U664" s="197"/>
      <c r="V664" s="197"/>
      <c r="W664" s="197"/>
      <c r="X664" s="197"/>
      <c r="Y664" s="197"/>
      <c r="Z664" s="197"/>
    </row>
    <row r="665" ht="15.75" customHeight="1">
      <c r="A665" s="180"/>
      <c r="B665" s="197"/>
      <c r="C665" s="197"/>
      <c r="D665" s="197"/>
      <c r="E665" s="197"/>
      <c r="F665" s="197"/>
      <c r="G665" s="197"/>
      <c r="H665" s="169"/>
      <c r="I665" s="152"/>
      <c r="J665" s="50"/>
      <c r="K665" s="50"/>
      <c r="L665" s="50"/>
      <c r="M665" s="50"/>
      <c r="N665" s="152"/>
      <c r="O665" s="197"/>
      <c r="P665" s="197"/>
      <c r="Q665" s="197"/>
      <c r="R665" s="197"/>
      <c r="S665" s="197"/>
      <c r="T665" s="197"/>
      <c r="U665" s="197"/>
      <c r="V665" s="197"/>
      <c r="W665" s="197"/>
      <c r="X665" s="197"/>
      <c r="Y665" s="197"/>
      <c r="Z665" s="197"/>
    </row>
    <row r="666" ht="15.75" customHeight="1">
      <c r="A666" s="180"/>
      <c r="B666" s="197"/>
      <c r="C666" s="197"/>
      <c r="D666" s="197"/>
      <c r="E666" s="197"/>
      <c r="F666" s="197"/>
      <c r="G666" s="197"/>
      <c r="H666" s="169"/>
      <c r="I666" s="152"/>
      <c r="J666" s="50"/>
      <c r="K666" s="50"/>
      <c r="L666" s="50"/>
      <c r="M666" s="50"/>
      <c r="N666" s="152"/>
      <c r="O666" s="197"/>
      <c r="P666" s="197"/>
      <c r="Q666" s="197"/>
      <c r="R666" s="197"/>
      <c r="S666" s="197"/>
      <c r="T666" s="197"/>
      <c r="U666" s="197"/>
      <c r="V666" s="197"/>
      <c r="W666" s="197"/>
      <c r="X666" s="197"/>
      <c r="Y666" s="197"/>
      <c r="Z666" s="197"/>
    </row>
    <row r="667" ht="15.75" customHeight="1">
      <c r="A667" s="180"/>
      <c r="B667" s="197"/>
      <c r="C667" s="197"/>
      <c r="D667" s="197"/>
      <c r="E667" s="197"/>
      <c r="F667" s="197"/>
      <c r="G667" s="197"/>
      <c r="H667" s="169"/>
      <c r="I667" s="152"/>
      <c r="J667" s="50"/>
      <c r="K667" s="50"/>
      <c r="L667" s="50"/>
      <c r="M667" s="50"/>
      <c r="N667" s="152"/>
      <c r="O667" s="197"/>
      <c r="P667" s="197"/>
      <c r="Q667" s="197"/>
      <c r="R667" s="197"/>
      <c r="S667" s="197"/>
      <c r="T667" s="197"/>
      <c r="U667" s="197"/>
      <c r="V667" s="197"/>
      <c r="W667" s="197"/>
      <c r="X667" s="197"/>
      <c r="Y667" s="197"/>
      <c r="Z667" s="197"/>
    </row>
    <row r="668" ht="15.75" customHeight="1">
      <c r="A668" s="180"/>
      <c r="B668" s="197"/>
      <c r="C668" s="197"/>
      <c r="D668" s="197"/>
      <c r="E668" s="197"/>
      <c r="F668" s="197"/>
      <c r="G668" s="197"/>
      <c r="H668" s="169"/>
      <c r="I668" s="152"/>
      <c r="J668" s="50"/>
      <c r="K668" s="50"/>
      <c r="L668" s="50"/>
      <c r="M668" s="50"/>
      <c r="N668" s="152"/>
      <c r="O668" s="197"/>
      <c r="P668" s="197"/>
      <c r="Q668" s="197"/>
      <c r="R668" s="197"/>
      <c r="S668" s="197"/>
      <c r="T668" s="197"/>
      <c r="U668" s="197"/>
      <c r="V668" s="197"/>
      <c r="W668" s="197"/>
      <c r="X668" s="197"/>
      <c r="Y668" s="197"/>
      <c r="Z668" s="197"/>
    </row>
    <row r="669" ht="15.75" customHeight="1">
      <c r="A669" s="180"/>
      <c r="B669" s="197"/>
      <c r="C669" s="197"/>
      <c r="D669" s="197"/>
      <c r="E669" s="197"/>
      <c r="F669" s="197"/>
      <c r="G669" s="197"/>
      <c r="H669" s="197"/>
      <c r="I669" s="152"/>
      <c r="J669" s="50"/>
      <c r="K669" s="50"/>
      <c r="L669" s="50"/>
      <c r="M669" s="50"/>
      <c r="N669" s="152"/>
      <c r="O669" s="197"/>
      <c r="P669" s="197"/>
      <c r="Q669" s="197"/>
      <c r="R669" s="197"/>
      <c r="S669" s="197"/>
      <c r="T669" s="197"/>
      <c r="U669" s="197"/>
      <c r="V669" s="197"/>
      <c r="W669" s="197"/>
      <c r="X669" s="197"/>
      <c r="Y669" s="197"/>
      <c r="Z669" s="197"/>
    </row>
    <row r="670" ht="15.75" customHeight="1">
      <c r="A670" s="180"/>
      <c r="B670" s="197"/>
      <c r="C670" s="197"/>
      <c r="D670" s="197"/>
      <c r="E670" s="197"/>
      <c r="F670" s="197"/>
      <c r="G670" s="197"/>
      <c r="H670" s="197"/>
      <c r="I670" s="152"/>
      <c r="J670" s="50"/>
      <c r="K670" s="50"/>
      <c r="L670" s="50"/>
      <c r="M670" s="50"/>
      <c r="N670" s="152"/>
      <c r="O670" s="197"/>
      <c r="P670" s="197"/>
      <c r="Q670" s="197"/>
      <c r="R670" s="197"/>
      <c r="S670" s="197"/>
      <c r="T670" s="197"/>
      <c r="U670" s="197"/>
      <c r="V670" s="197"/>
      <c r="W670" s="197"/>
      <c r="X670" s="197"/>
      <c r="Y670" s="197"/>
      <c r="Z670" s="197"/>
    </row>
    <row r="671" ht="15.75" customHeight="1">
      <c r="A671" s="180"/>
      <c r="B671" s="197"/>
      <c r="C671" s="197"/>
      <c r="D671" s="197"/>
      <c r="E671" s="197"/>
      <c r="F671" s="197"/>
      <c r="G671" s="197"/>
      <c r="H671" s="169"/>
      <c r="I671" s="152"/>
      <c r="J671" s="50"/>
      <c r="K671" s="50"/>
      <c r="L671" s="50"/>
      <c r="M671" s="50"/>
      <c r="N671" s="152"/>
      <c r="O671" s="197"/>
      <c r="P671" s="197"/>
      <c r="Q671" s="197"/>
      <c r="R671" s="197"/>
      <c r="S671" s="197"/>
      <c r="T671" s="197"/>
      <c r="U671" s="197"/>
      <c r="V671" s="197"/>
      <c r="W671" s="197"/>
      <c r="X671" s="197"/>
      <c r="Y671" s="197"/>
      <c r="Z671" s="197"/>
    </row>
    <row r="672" ht="15.75" customHeight="1">
      <c r="A672" s="180"/>
      <c r="B672" s="197"/>
      <c r="C672" s="197"/>
      <c r="D672" s="197"/>
      <c r="E672" s="197"/>
      <c r="F672" s="197"/>
      <c r="G672" s="197"/>
      <c r="H672" s="197"/>
      <c r="I672" s="152"/>
      <c r="J672" s="50"/>
      <c r="K672" s="50"/>
      <c r="L672" s="50"/>
      <c r="M672" s="50"/>
      <c r="N672" s="152"/>
      <c r="O672" s="197"/>
      <c r="P672" s="197"/>
      <c r="Q672" s="197"/>
      <c r="R672" s="197"/>
      <c r="S672" s="197"/>
      <c r="T672" s="197"/>
      <c r="U672" s="197"/>
      <c r="V672" s="197"/>
      <c r="W672" s="197"/>
      <c r="X672" s="197"/>
      <c r="Y672" s="197"/>
      <c r="Z672" s="197"/>
    </row>
    <row r="673" ht="15.75" customHeight="1">
      <c r="A673" s="180"/>
      <c r="B673" s="197"/>
      <c r="C673" s="197"/>
      <c r="D673" s="197"/>
      <c r="E673" s="197"/>
      <c r="F673" s="197"/>
      <c r="G673" s="197"/>
      <c r="H673" s="169"/>
      <c r="I673" s="152"/>
      <c r="J673" s="50"/>
      <c r="K673" s="50"/>
      <c r="L673" s="50"/>
      <c r="M673" s="50"/>
      <c r="N673" s="152"/>
      <c r="O673" s="197"/>
      <c r="P673" s="197"/>
      <c r="Q673" s="197"/>
      <c r="R673" s="197"/>
      <c r="S673" s="197"/>
      <c r="T673" s="197"/>
      <c r="U673" s="197"/>
      <c r="V673" s="197"/>
      <c r="W673" s="197"/>
      <c r="X673" s="197"/>
      <c r="Y673" s="197"/>
      <c r="Z673" s="197"/>
    </row>
    <row r="674" ht="15.75" customHeight="1">
      <c r="A674" s="180"/>
      <c r="B674" s="197"/>
      <c r="C674" s="197"/>
      <c r="D674" s="197"/>
      <c r="E674" s="197"/>
      <c r="F674" s="197"/>
      <c r="G674" s="197"/>
      <c r="H674" s="197"/>
      <c r="I674" s="152"/>
      <c r="J674" s="50"/>
      <c r="K674" s="50"/>
      <c r="L674" s="50"/>
      <c r="M674" s="50"/>
      <c r="N674" s="152"/>
      <c r="O674" s="197"/>
      <c r="P674" s="197"/>
      <c r="Q674" s="197"/>
      <c r="R674" s="197"/>
      <c r="S674" s="197"/>
      <c r="T674" s="197"/>
      <c r="U674" s="197"/>
      <c r="V674" s="197"/>
      <c r="W674" s="197"/>
      <c r="X674" s="197"/>
      <c r="Y674" s="197"/>
      <c r="Z674" s="197"/>
    </row>
    <row r="675" ht="15.75" customHeight="1">
      <c r="A675" s="180"/>
      <c r="B675" s="197"/>
      <c r="C675" s="197"/>
      <c r="D675" s="197"/>
      <c r="E675" s="197"/>
      <c r="F675" s="197"/>
      <c r="G675" s="197"/>
      <c r="H675" s="169"/>
      <c r="I675" s="152"/>
      <c r="J675" s="50"/>
      <c r="K675" s="50"/>
      <c r="L675" s="50"/>
      <c r="M675" s="50"/>
      <c r="N675" s="152"/>
      <c r="O675" s="197"/>
      <c r="P675" s="197"/>
      <c r="Q675" s="197"/>
      <c r="R675" s="197"/>
      <c r="S675" s="197"/>
      <c r="T675" s="197"/>
      <c r="U675" s="197"/>
      <c r="V675" s="197"/>
      <c r="W675" s="197"/>
      <c r="X675" s="197"/>
      <c r="Y675" s="197"/>
      <c r="Z675" s="197"/>
    </row>
    <row r="676" ht="15.75" customHeight="1">
      <c r="A676" s="180"/>
      <c r="B676" s="197"/>
      <c r="C676" s="197"/>
      <c r="D676" s="197"/>
      <c r="E676" s="197"/>
      <c r="F676" s="197"/>
      <c r="G676" s="197"/>
      <c r="H676" s="169"/>
      <c r="I676" s="152"/>
      <c r="J676" s="50"/>
      <c r="K676" s="50"/>
      <c r="L676" s="50"/>
      <c r="M676" s="50"/>
      <c r="N676" s="152"/>
      <c r="O676" s="197"/>
      <c r="P676" s="197"/>
      <c r="Q676" s="197"/>
      <c r="R676" s="197"/>
      <c r="S676" s="197"/>
      <c r="T676" s="197"/>
      <c r="U676" s="197"/>
      <c r="V676" s="197"/>
      <c r="W676" s="197"/>
      <c r="X676" s="197"/>
      <c r="Y676" s="197"/>
      <c r="Z676" s="197"/>
    </row>
    <row r="677" ht="15.75" customHeight="1">
      <c r="A677" s="180"/>
      <c r="B677" s="197"/>
      <c r="C677" s="197"/>
      <c r="D677" s="197"/>
      <c r="E677" s="197"/>
      <c r="F677" s="197"/>
      <c r="G677" s="197"/>
      <c r="H677" s="169"/>
      <c r="I677" s="152"/>
      <c r="J677" s="50"/>
      <c r="K677" s="50"/>
      <c r="L677" s="50"/>
      <c r="M677" s="50"/>
      <c r="N677" s="152"/>
      <c r="O677" s="197"/>
      <c r="P677" s="197"/>
      <c r="Q677" s="197"/>
      <c r="R677" s="197"/>
      <c r="S677" s="197"/>
      <c r="T677" s="197"/>
      <c r="U677" s="197"/>
      <c r="V677" s="197"/>
      <c r="W677" s="197"/>
      <c r="X677" s="197"/>
      <c r="Y677" s="197"/>
      <c r="Z677" s="197"/>
    </row>
    <row r="678" ht="15.75" customHeight="1">
      <c r="A678" s="180"/>
      <c r="B678" s="197"/>
      <c r="C678" s="197"/>
      <c r="D678" s="197"/>
      <c r="E678" s="197"/>
      <c r="F678" s="197"/>
      <c r="G678" s="197"/>
      <c r="H678" s="169"/>
      <c r="I678" s="152"/>
      <c r="J678" s="50"/>
      <c r="K678" s="50"/>
      <c r="L678" s="50"/>
      <c r="M678" s="50"/>
      <c r="N678" s="152"/>
      <c r="O678" s="197"/>
      <c r="P678" s="197"/>
      <c r="Q678" s="197"/>
      <c r="R678" s="197"/>
      <c r="S678" s="197"/>
      <c r="T678" s="197"/>
      <c r="U678" s="197"/>
      <c r="V678" s="197"/>
      <c r="W678" s="197"/>
      <c r="X678" s="197"/>
      <c r="Y678" s="197"/>
      <c r="Z678" s="197"/>
    </row>
    <row r="679" ht="15.75" customHeight="1">
      <c r="A679" s="180"/>
      <c r="B679" s="197"/>
      <c r="C679" s="197"/>
      <c r="D679" s="197"/>
      <c r="E679" s="197"/>
      <c r="F679" s="197"/>
      <c r="G679" s="197"/>
      <c r="H679" s="169"/>
      <c r="I679" s="152"/>
      <c r="J679" s="50"/>
      <c r="K679" s="50"/>
      <c r="L679" s="50"/>
      <c r="M679" s="50"/>
      <c r="N679" s="152"/>
      <c r="O679" s="197"/>
      <c r="P679" s="197"/>
      <c r="Q679" s="197"/>
      <c r="R679" s="197"/>
      <c r="S679" s="197"/>
      <c r="T679" s="197"/>
      <c r="U679" s="197"/>
      <c r="V679" s="197"/>
      <c r="W679" s="197"/>
      <c r="X679" s="197"/>
      <c r="Y679" s="197"/>
      <c r="Z679" s="197"/>
    </row>
    <row r="680" ht="15.75" customHeight="1">
      <c r="A680" s="180"/>
      <c r="B680" s="197"/>
      <c r="C680" s="197"/>
      <c r="D680" s="197"/>
      <c r="E680" s="197"/>
      <c r="F680" s="197"/>
      <c r="G680" s="197"/>
      <c r="H680" s="169"/>
      <c r="I680" s="152"/>
      <c r="J680" s="50"/>
      <c r="K680" s="50"/>
      <c r="L680" s="50"/>
      <c r="M680" s="50"/>
      <c r="N680" s="152"/>
      <c r="O680" s="197"/>
      <c r="P680" s="197"/>
      <c r="Q680" s="197"/>
      <c r="R680" s="197"/>
      <c r="S680" s="197"/>
      <c r="T680" s="197"/>
      <c r="U680" s="197"/>
      <c r="V680" s="197"/>
      <c r="W680" s="197"/>
      <c r="X680" s="197"/>
      <c r="Y680" s="197"/>
      <c r="Z680" s="197"/>
    </row>
    <row r="681" ht="15.75" customHeight="1">
      <c r="A681" s="180"/>
      <c r="B681" s="197"/>
      <c r="C681" s="197"/>
      <c r="D681" s="197"/>
      <c r="E681" s="197"/>
      <c r="F681" s="197"/>
      <c r="G681" s="197"/>
      <c r="H681" s="169"/>
      <c r="I681" s="152"/>
      <c r="J681" s="50"/>
      <c r="K681" s="50"/>
      <c r="L681" s="50"/>
      <c r="M681" s="50"/>
      <c r="N681" s="152"/>
      <c r="O681" s="197"/>
      <c r="P681" s="197"/>
      <c r="Q681" s="197"/>
      <c r="R681" s="197"/>
      <c r="S681" s="197"/>
      <c r="T681" s="197"/>
      <c r="U681" s="197"/>
      <c r="V681" s="197"/>
      <c r="W681" s="197"/>
      <c r="X681" s="197"/>
      <c r="Y681" s="197"/>
      <c r="Z681" s="197"/>
    </row>
    <row r="682" ht="15.75" customHeight="1">
      <c r="A682" s="180"/>
      <c r="B682" s="197"/>
      <c r="C682" s="197"/>
      <c r="D682" s="197"/>
      <c r="E682" s="197"/>
      <c r="F682" s="197"/>
      <c r="G682" s="197"/>
      <c r="H682" s="169"/>
      <c r="I682" s="152"/>
      <c r="J682" s="50"/>
      <c r="K682" s="50"/>
      <c r="L682" s="50"/>
      <c r="M682" s="50"/>
      <c r="N682" s="152"/>
      <c r="O682" s="197"/>
      <c r="P682" s="197"/>
      <c r="Q682" s="197"/>
      <c r="R682" s="197"/>
      <c r="S682" s="197"/>
      <c r="T682" s="197"/>
      <c r="U682" s="197"/>
      <c r="V682" s="197"/>
      <c r="W682" s="197"/>
      <c r="X682" s="197"/>
      <c r="Y682" s="197"/>
      <c r="Z682" s="197"/>
    </row>
    <row r="683" ht="15.75" customHeight="1">
      <c r="A683" s="180"/>
      <c r="B683" s="197"/>
      <c r="C683" s="197"/>
      <c r="D683" s="197"/>
      <c r="E683" s="197"/>
      <c r="F683" s="197"/>
      <c r="G683" s="197"/>
      <c r="H683" s="197"/>
      <c r="I683" s="152"/>
      <c r="J683" s="50"/>
      <c r="K683" s="50"/>
      <c r="L683" s="50"/>
      <c r="M683" s="50"/>
      <c r="N683" s="152"/>
      <c r="O683" s="197"/>
      <c r="P683" s="197"/>
      <c r="Q683" s="197"/>
      <c r="R683" s="197"/>
      <c r="S683" s="197"/>
      <c r="T683" s="197"/>
      <c r="U683" s="197"/>
      <c r="V683" s="197"/>
      <c r="W683" s="197"/>
      <c r="X683" s="197"/>
      <c r="Y683" s="197"/>
      <c r="Z683" s="197"/>
    </row>
    <row r="684" ht="15.75" customHeight="1">
      <c r="A684" s="180"/>
      <c r="B684" s="197"/>
      <c r="C684" s="197"/>
      <c r="D684" s="197"/>
      <c r="E684" s="197"/>
      <c r="F684" s="197"/>
      <c r="G684" s="197"/>
      <c r="H684" s="197"/>
      <c r="I684" s="152"/>
      <c r="J684" s="50"/>
      <c r="K684" s="50"/>
      <c r="L684" s="50"/>
      <c r="M684" s="50"/>
      <c r="N684" s="152"/>
      <c r="O684" s="197"/>
      <c r="P684" s="197"/>
      <c r="Q684" s="197"/>
      <c r="R684" s="197"/>
      <c r="S684" s="197"/>
      <c r="T684" s="197"/>
      <c r="U684" s="197"/>
      <c r="V684" s="197"/>
      <c r="W684" s="197"/>
      <c r="X684" s="197"/>
      <c r="Y684" s="197"/>
      <c r="Z684" s="197"/>
    </row>
    <row r="685" ht="15.75" customHeight="1">
      <c r="A685" s="180"/>
      <c r="B685" s="197"/>
      <c r="C685" s="197"/>
      <c r="D685" s="197"/>
      <c r="E685" s="197"/>
      <c r="F685" s="197"/>
      <c r="G685" s="197"/>
      <c r="H685" s="169"/>
      <c r="I685" s="152"/>
      <c r="J685" s="50"/>
      <c r="K685" s="50"/>
      <c r="L685" s="50"/>
      <c r="M685" s="50"/>
      <c r="N685" s="152"/>
      <c r="O685" s="197"/>
      <c r="P685" s="197"/>
      <c r="Q685" s="197"/>
      <c r="R685" s="197"/>
      <c r="S685" s="197"/>
      <c r="T685" s="197"/>
      <c r="U685" s="197"/>
      <c r="V685" s="197"/>
      <c r="W685" s="197"/>
      <c r="X685" s="197"/>
      <c r="Y685" s="197"/>
      <c r="Z685" s="197"/>
    </row>
    <row r="686" ht="15.75" customHeight="1">
      <c r="A686" s="180"/>
      <c r="B686" s="197"/>
      <c r="C686" s="197"/>
      <c r="D686" s="197"/>
      <c r="E686" s="197"/>
      <c r="F686" s="197"/>
      <c r="G686" s="197"/>
      <c r="H686" s="197"/>
      <c r="I686" s="152"/>
      <c r="J686" s="50"/>
      <c r="K686" s="50"/>
      <c r="L686" s="50"/>
      <c r="M686" s="50"/>
      <c r="N686" s="152"/>
      <c r="O686" s="197"/>
      <c r="P686" s="197"/>
      <c r="Q686" s="197"/>
      <c r="R686" s="197"/>
      <c r="S686" s="197"/>
      <c r="T686" s="197"/>
      <c r="U686" s="197"/>
      <c r="V686" s="197"/>
      <c r="W686" s="197"/>
      <c r="X686" s="197"/>
      <c r="Y686" s="197"/>
      <c r="Z686" s="197"/>
    </row>
    <row r="687" ht="15.75" customHeight="1">
      <c r="A687" s="180"/>
      <c r="B687" s="197"/>
      <c r="C687" s="197"/>
      <c r="D687" s="197"/>
      <c r="E687" s="197"/>
      <c r="F687" s="197"/>
      <c r="G687" s="197"/>
      <c r="H687" s="169"/>
      <c r="I687" s="152"/>
      <c r="J687" s="50"/>
      <c r="K687" s="50"/>
      <c r="L687" s="50"/>
      <c r="M687" s="50"/>
      <c r="N687" s="152"/>
      <c r="O687" s="197"/>
      <c r="P687" s="197"/>
      <c r="Q687" s="197"/>
      <c r="R687" s="197"/>
      <c r="S687" s="197"/>
      <c r="T687" s="197"/>
      <c r="U687" s="197"/>
      <c r="V687" s="197"/>
      <c r="W687" s="197"/>
      <c r="X687" s="197"/>
      <c r="Y687" s="197"/>
      <c r="Z687" s="197"/>
    </row>
    <row r="688" ht="15.75" customHeight="1">
      <c r="A688" s="180"/>
      <c r="B688" s="197"/>
      <c r="C688" s="197"/>
      <c r="D688" s="197"/>
      <c r="E688" s="197"/>
      <c r="F688" s="197"/>
      <c r="G688" s="197"/>
      <c r="H688" s="197"/>
      <c r="I688" s="152"/>
      <c r="J688" s="50"/>
      <c r="K688" s="50"/>
      <c r="L688" s="50"/>
      <c r="M688" s="50"/>
      <c r="N688" s="152"/>
      <c r="O688" s="197"/>
      <c r="P688" s="197"/>
      <c r="Q688" s="197"/>
      <c r="R688" s="197"/>
      <c r="S688" s="197"/>
      <c r="T688" s="197"/>
      <c r="U688" s="197"/>
      <c r="V688" s="197"/>
      <c r="W688" s="197"/>
      <c r="X688" s="197"/>
      <c r="Y688" s="197"/>
      <c r="Z688" s="197"/>
    </row>
    <row r="689" ht="15.75" customHeight="1">
      <c r="A689" s="180"/>
      <c r="B689" s="197"/>
      <c r="C689" s="197"/>
      <c r="D689" s="197"/>
      <c r="E689" s="197"/>
      <c r="F689" s="197"/>
      <c r="G689" s="197"/>
      <c r="H689" s="169"/>
      <c r="I689" s="152"/>
      <c r="J689" s="50"/>
      <c r="K689" s="50"/>
      <c r="L689" s="50"/>
      <c r="M689" s="50"/>
      <c r="N689" s="152"/>
      <c r="O689" s="197"/>
      <c r="P689" s="197"/>
      <c r="Q689" s="197"/>
      <c r="R689" s="197"/>
      <c r="S689" s="197"/>
      <c r="T689" s="197"/>
      <c r="U689" s="197"/>
      <c r="V689" s="197"/>
      <c r="W689" s="197"/>
      <c r="X689" s="197"/>
      <c r="Y689" s="197"/>
      <c r="Z689" s="197"/>
    </row>
    <row r="690" ht="15.75" customHeight="1">
      <c r="A690" s="180"/>
      <c r="B690" s="197"/>
      <c r="C690" s="197"/>
      <c r="D690" s="197"/>
      <c r="E690" s="197"/>
      <c r="F690" s="197"/>
      <c r="G690" s="197"/>
      <c r="H690" s="197"/>
      <c r="I690" s="152"/>
      <c r="J690" s="50"/>
      <c r="K690" s="50"/>
      <c r="L690" s="50"/>
      <c r="M690" s="50"/>
      <c r="N690" s="152"/>
      <c r="O690" s="197"/>
      <c r="P690" s="197"/>
      <c r="Q690" s="197"/>
      <c r="R690" s="197"/>
      <c r="S690" s="197"/>
      <c r="T690" s="197"/>
      <c r="U690" s="197"/>
      <c r="V690" s="197"/>
      <c r="W690" s="197"/>
      <c r="X690" s="197"/>
      <c r="Y690" s="197"/>
      <c r="Z690" s="197"/>
    </row>
    <row r="691" ht="15.75" customHeight="1">
      <c r="A691" s="180"/>
      <c r="B691" s="197"/>
      <c r="C691" s="197"/>
      <c r="D691" s="197"/>
      <c r="E691" s="197"/>
      <c r="F691" s="197"/>
      <c r="G691" s="197"/>
      <c r="H691" s="197"/>
      <c r="I691" s="152"/>
      <c r="J691" s="50"/>
      <c r="K691" s="50"/>
      <c r="L691" s="50"/>
      <c r="M691" s="50"/>
      <c r="N691" s="152"/>
      <c r="O691" s="197"/>
      <c r="P691" s="197"/>
      <c r="Q691" s="197"/>
      <c r="R691" s="197"/>
      <c r="S691" s="197"/>
      <c r="T691" s="197"/>
      <c r="U691" s="197"/>
      <c r="V691" s="197"/>
      <c r="W691" s="197"/>
      <c r="X691" s="197"/>
      <c r="Y691" s="197"/>
      <c r="Z691" s="197"/>
    </row>
    <row r="692" ht="15.75" customHeight="1">
      <c r="A692" s="180"/>
      <c r="B692" s="197"/>
      <c r="C692" s="197"/>
      <c r="D692" s="197"/>
      <c r="E692" s="197"/>
      <c r="F692" s="197"/>
      <c r="G692" s="197"/>
      <c r="H692" s="197"/>
      <c r="I692" s="152"/>
      <c r="J692" s="50"/>
      <c r="K692" s="50"/>
      <c r="L692" s="50"/>
      <c r="M692" s="50"/>
      <c r="N692" s="152"/>
      <c r="O692" s="197"/>
      <c r="P692" s="197"/>
      <c r="Q692" s="197"/>
      <c r="R692" s="197"/>
      <c r="S692" s="197"/>
      <c r="T692" s="197"/>
      <c r="U692" s="197"/>
      <c r="V692" s="197"/>
      <c r="W692" s="197"/>
      <c r="X692" s="197"/>
      <c r="Y692" s="197"/>
      <c r="Z692" s="197"/>
    </row>
    <row r="693" ht="15.75" customHeight="1">
      <c r="A693" s="180"/>
      <c r="B693" s="197"/>
      <c r="C693" s="197"/>
      <c r="D693" s="197"/>
      <c r="E693" s="197"/>
      <c r="F693" s="197"/>
      <c r="G693" s="197"/>
      <c r="H693" s="169"/>
      <c r="I693" s="152"/>
      <c r="J693" s="50"/>
      <c r="K693" s="50"/>
      <c r="L693" s="50"/>
      <c r="M693" s="50"/>
      <c r="N693" s="152"/>
      <c r="O693" s="197"/>
      <c r="P693" s="197"/>
      <c r="Q693" s="197"/>
      <c r="R693" s="197"/>
      <c r="S693" s="197"/>
      <c r="T693" s="197"/>
      <c r="U693" s="197"/>
      <c r="V693" s="197"/>
      <c r="W693" s="197"/>
      <c r="X693" s="197"/>
      <c r="Y693" s="197"/>
      <c r="Z693" s="197"/>
    </row>
    <row r="694" ht="15.75" customHeight="1">
      <c r="A694" s="180"/>
      <c r="B694" s="197"/>
      <c r="C694" s="197"/>
      <c r="D694" s="197"/>
      <c r="E694" s="197"/>
      <c r="F694" s="197"/>
      <c r="G694" s="197"/>
      <c r="H694" s="169"/>
      <c r="I694" s="152"/>
      <c r="J694" s="50"/>
      <c r="K694" s="50"/>
      <c r="L694" s="50"/>
      <c r="M694" s="50"/>
      <c r="N694" s="152"/>
      <c r="O694" s="197"/>
      <c r="P694" s="197"/>
      <c r="Q694" s="197"/>
      <c r="R694" s="197"/>
      <c r="S694" s="197"/>
      <c r="T694" s="197"/>
      <c r="U694" s="197"/>
      <c r="V694" s="197"/>
      <c r="W694" s="197"/>
      <c r="X694" s="197"/>
      <c r="Y694" s="197"/>
      <c r="Z694" s="197"/>
    </row>
    <row r="695" ht="15.75" customHeight="1">
      <c r="A695" s="180"/>
      <c r="B695" s="197"/>
      <c r="C695" s="197"/>
      <c r="D695" s="197"/>
      <c r="E695" s="197"/>
      <c r="F695" s="197"/>
      <c r="G695" s="197"/>
      <c r="H695" s="169"/>
      <c r="I695" s="152"/>
      <c r="J695" s="50"/>
      <c r="K695" s="50"/>
      <c r="L695" s="50"/>
      <c r="M695" s="50"/>
      <c r="N695" s="152"/>
      <c r="O695" s="197"/>
      <c r="P695" s="197"/>
      <c r="Q695" s="197"/>
      <c r="R695" s="197"/>
      <c r="S695" s="197"/>
      <c r="T695" s="197"/>
      <c r="U695" s="197"/>
      <c r="V695" s="197"/>
      <c r="W695" s="197"/>
      <c r="X695" s="197"/>
      <c r="Y695" s="197"/>
      <c r="Z695" s="197"/>
    </row>
    <row r="696" ht="15.75" customHeight="1">
      <c r="A696" s="180"/>
      <c r="B696" s="197"/>
      <c r="C696" s="197"/>
      <c r="D696" s="197"/>
      <c r="E696" s="197"/>
      <c r="F696" s="197"/>
      <c r="G696" s="197"/>
      <c r="H696" s="197"/>
      <c r="I696" s="152"/>
      <c r="J696" s="50"/>
      <c r="K696" s="50"/>
      <c r="L696" s="50"/>
      <c r="M696" s="50"/>
      <c r="N696" s="152"/>
      <c r="O696" s="197"/>
      <c r="P696" s="197"/>
      <c r="Q696" s="197"/>
      <c r="R696" s="197"/>
      <c r="S696" s="197"/>
      <c r="T696" s="197"/>
      <c r="U696" s="197"/>
      <c r="V696" s="197"/>
      <c r="W696" s="197"/>
      <c r="X696" s="197"/>
      <c r="Y696" s="197"/>
      <c r="Z696" s="197"/>
    </row>
    <row r="697" ht="15.75" customHeight="1">
      <c r="A697" s="180"/>
      <c r="B697" s="197"/>
      <c r="C697" s="197"/>
      <c r="D697" s="197"/>
      <c r="E697" s="197"/>
      <c r="F697" s="197"/>
      <c r="G697" s="197"/>
      <c r="H697" s="197"/>
      <c r="I697" s="152"/>
      <c r="J697" s="50"/>
      <c r="K697" s="50"/>
      <c r="L697" s="50"/>
      <c r="M697" s="50"/>
      <c r="N697" s="152"/>
      <c r="O697" s="197"/>
      <c r="P697" s="197"/>
      <c r="Q697" s="197"/>
      <c r="R697" s="197"/>
      <c r="S697" s="197"/>
      <c r="T697" s="197"/>
      <c r="U697" s="197"/>
      <c r="V697" s="197"/>
      <c r="W697" s="197"/>
      <c r="X697" s="197"/>
      <c r="Y697" s="197"/>
      <c r="Z697" s="197"/>
    </row>
    <row r="698" ht="15.75" customHeight="1">
      <c r="A698" s="180"/>
      <c r="B698" s="197"/>
      <c r="C698" s="197"/>
      <c r="D698" s="197"/>
      <c r="E698" s="197"/>
      <c r="F698" s="197"/>
      <c r="G698" s="197"/>
      <c r="H698" s="169"/>
      <c r="I698" s="152"/>
      <c r="J698" s="50"/>
      <c r="K698" s="50"/>
      <c r="L698" s="50"/>
      <c r="M698" s="50"/>
      <c r="N698" s="152"/>
      <c r="O698" s="197"/>
      <c r="P698" s="197"/>
      <c r="Q698" s="197"/>
      <c r="R698" s="197"/>
      <c r="S698" s="197"/>
      <c r="T698" s="197"/>
      <c r="U698" s="197"/>
      <c r="V698" s="197"/>
      <c r="W698" s="197"/>
      <c r="X698" s="197"/>
      <c r="Y698" s="197"/>
      <c r="Z698" s="197"/>
    </row>
    <row r="699" ht="15.75" customHeight="1">
      <c r="A699" s="180"/>
      <c r="B699" s="197"/>
      <c r="C699" s="197"/>
      <c r="D699" s="197"/>
      <c r="E699" s="197"/>
      <c r="F699" s="197"/>
      <c r="G699" s="197"/>
      <c r="H699" s="169"/>
      <c r="I699" s="152"/>
      <c r="J699" s="50"/>
      <c r="K699" s="50"/>
      <c r="L699" s="50"/>
      <c r="M699" s="50"/>
      <c r="N699" s="152"/>
      <c r="O699" s="197"/>
      <c r="P699" s="197"/>
      <c r="Q699" s="197"/>
      <c r="R699" s="197"/>
      <c r="S699" s="197"/>
      <c r="T699" s="197"/>
      <c r="U699" s="197"/>
      <c r="V699" s="197"/>
      <c r="W699" s="197"/>
      <c r="X699" s="197"/>
      <c r="Y699" s="197"/>
      <c r="Z699" s="197"/>
    </row>
    <row r="700" ht="15.75" customHeight="1">
      <c r="A700" s="180"/>
      <c r="B700" s="197"/>
      <c r="C700" s="197"/>
      <c r="D700" s="197"/>
      <c r="E700" s="197"/>
      <c r="F700" s="197"/>
      <c r="G700" s="197"/>
      <c r="H700" s="169"/>
      <c r="I700" s="152"/>
      <c r="J700" s="50"/>
      <c r="K700" s="50"/>
      <c r="L700" s="50"/>
      <c r="M700" s="50"/>
      <c r="N700" s="152"/>
      <c r="O700" s="197"/>
      <c r="P700" s="197"/>
      <c r="Q700" s="197"/>
      <c r="R700" s="197"/>
      <c r="S700" s="197"/>
      <c r="T700" s="197"/>
      <c r="U700" s="197"/>
      <c r="V700" s="197"/>
      <c r="W700" s="197"/>
      <c r="X700" s="197"/>
      <c r="Y700" s="197"/>
      <c r="Z700" s="197"/>
    </row>
    <row r="701" ht="15.75" customHeight="1">
      <c r="A701" s="180"/>
      <c r="B701" s="197"/>
      <c r="C701" s="197"/>
      <c r="D701" s="197"/>
      <c r="E701" s="197"/>
      <c r="F701" s="197"/>
      <c r="G701" s="197"/>
      <c r="H701" s="197"/>
      <c r="I701" s="152"/>
      <c r="J701" s="50"/>
      <c r="K701" s="50"/>
      <c r="L701" s="50"/>
      <c r="M701" s="50"/>
      <c r="N701" s="152"/>
      <c r="O701" s="197"/>
      <c r="P701" s="197"/>
      <c r="Q701" s="197"/>
      <c r="R701" s="197"/>
      <c r="S701" s="197"/>
      <c r="T701" s="197"/>
      <c r="U701" s="197"/>
      <c r="V701" s="197"/>
      <c r="W701" s="197"/>
      <c r="X701" s="197"/>
      <c r="Y701" s="197"/>
      <c r="Z701" s="197"/>
    </row>
    <row r="702" ht="15.75" customHeight="1">
      <c r="A702" s="180"/>
      <c r="B702" s="197"/>
      <c r="C702" s="197"/>
      <c r="D702" s="197"/>
      <c r="E702" s="197"/>
      <c r="F702" s="197"/>
      <c r="G702" s="197"/>
      <c r="H702" s="169"/>
      <c r="I702" s="152"/>
      <c r="J702" s="50"/>
      <c r="K702" s="50"/>
      <c r="L702" s="50"/>
      <c r="M702" s="50"/>
      <c r="N702" s="152"/>
      <c r="O702" s="197"/>
      <c r="P702" s="197"/>
      <c r="Q702" s="197"/>
      <c r="R702" s="197"/>
      <c r="S702" s="197"/>
      <c r="T702" s="197"/>
      <c r="U702" s="197"/>
      <c r="V702" s="197"/>
      <c r="W702" s="197"/>
      <c r="X702" s="197"/>
      <c r="Y702" s="197"/>
      <c r="Z702" s="197"/>
    </row>
    <row r="703" ht="15.75" customHeight="1">
      <c r="A703" s="180"/>
      <c r="B703" s="197"/>
      <c r="C703" s="197"/>
      <c r="D703" s="197"/>
      <c r="E703" s="197"/>
      <c r="F703" s="197"/>
      <c r="G703" s="197"/>
      <c r="H703" s="169"/>
      <c r="I703" s="152"/>
      <c r="J703" s="50"/>
      <c r="K703" s="50"/>
      <c r="L703" s="50"/>
      <c r="M703" s="50"/>
      <c r="N703" s="152"/>
      <c r="O703" s="197"/>
      <c r="P703" s="197"/>
      <c r="Q703" s="197"/>
      <c r="R703" s="197"/>
      <c r="S703" s="197"/>
      <c r="T703" s="197"/>
      <c r="U703" s="197"/>
      <c r="V703" s="197"/>
      <c r="W703" s="197"/>
      <c r="X703" s="197"/>
      <c r="Y703" s="197"/>
      <c r="Z703" s="197"/>
    </row>
    <row r="704" ht="15.75" customHeight="1">
      <c r="A704" s="180"/>
      <c r="B704" s="197"/>
      <c r="C704" s="197"/>
      <c r="D704" s="197"/>
      <c r="E704" s="197"/>
      <c r="F704" s="197"/>
      <c r="G704" s="197"/>
      <c r="H704" s="197"/>
      <c r="I704" s="152"/>
      <c r="J704" s="50"/>
      <c r="K704" s="50"/>
      <c r="L704" s="50"/>
      <c r="M704" s="50"/>
      <c r="N704" s="152"/>
      <c r="O704" s="197"/>
      <c r="P704" s="197"/>
      <c r="Q704" s="197"/>
      <c r="R704" s="197"/>
      <c r="S704" s="197"/>
      <c r="T704" s="197"/>
      <c r="U704" s="197"/>
      <c r="V704" s="197"/>
      <c r="W704" s="197"/>
      <c r="X704" s="197"/>
      <c r="Y704" s="197"/>
      <c r="Z704" s="197"/>
    </row>
    <row r="705" ht="15.75" customHeight="1">
      <c r="A705" s="180"/>
      <c r="B705" s="197"/>
      <c r="C705" s="197"/>
      <c r="D705" s="197"/>
      <c r="E705" s="197"/>
      <c r="F705" s="197"/>
      <c r="G705" s="197"/>
      <c r="H705" s="197"/>
      <c r="I705" s="152"/>
      <c r="J705" s="50"/>
      <c r="K705" s="50"/>
      <c r="L705" s="50"/>
      <c r="M705" s="50"/>
      <c r="N705" s="152"/>
      <c r="O705" s="197"/>
      <c r="P705" s="197"/>
      <c r="Q705" s="197"/>
      <c r="R705" s="197"/>
      <c r="S705" s="197"/>
      <c r="T705" s="197"/>
      <c r="U705" s="197"/>
      <c r="V705" s="197"/>
      <c r="W705" s="197"/>
      <c r="X705" s="197"/>
      <c r="Y705" s="197"/>
      <c r="Z705" s="197"/>
    </row>
    <row r="706" ht="15.75" customHeight="1">
      <c r="A706" s="180"/>
      <c r="B706" s="197"/>
      <c r="C706" s="197"/>
      <c r="D706" s="197"/>
      <c r="E706" s="197"/>
      <c r="F706" s="197"/>
      <c r="G706" s="197"/>
      <c r="H706" s="197"/>
      <c r="I706" s="152"/>
      <c r="J706" s="50"/>
      <c r="K706" s="50"/>
      <c r="L706" s="50"/>
      <c r="M706" s="50"/>
      <c r="N706" s="152"/>
      <c r="O706" s="197"/>
      <c r="P706" s="197"/>
      <c r="Q706" s="197"/>
      <c r="R706" s="197"/>
      <c r="S706" s="197"/>
      <c r="T706" s="197"/>
      <c r="U706" s="197"/>
      <c r="V706" s="197"/>
      <c r="W706" s="197"/>
      <c r="X706" s="197"/>
      <c r="Y706" s="197"/>
      <c r="Z706" s="197"/>
    </row>
    <row r="707" ht="15.75" customHeight="1">
      <c r="A707" s="180"/>
      <c r="B707" s="197"/>
      <c r="C707" s="197"/>
      <c r="D707" s="197"/>
      <c r="E707" s="197"/>
      <c r="F707" s="197"/>
      <c r="G707" s="197"/>
      <c r="H707" s="169"/>
      <c r="I707" s="152"/>
      <c r="J707" s="50"/>
      <c r="K707" s="50"/>
      <c r="L707" s="50"/>
      <c r="M707" s="50"/>
      <c r="N707" s="152"/>
      <c r="O707" s="197"/>
      <c r="P707" s="197"/>
      <c r="Q707" s="197"/>
      <c r="R707" s="197"/>
      <c r="S707" s="197"/>
      <c r="T707" s="197"/>
      <c r="U707" s="197"/>
      <c r="V707" s="197"/>
      <c r="W707" s="197"/>
      <c r="X707" s="197"/>
      <c r="Y707" s="197"/>
      <c r="Z707" s="197"/>
    </row>
    <row r="708" ht="15.75" customHeight="1">
      <c r="A708" s="180"/>
      <c r="B708" s="197"/>
      <c r="C708" s="197"/>
      <c r="D708" s="197"/>
      <c r="E708" s="197"/>
      <c r="F708" s="197"/>
      <c r="G708" s="197"/>
      <c r="H708" s="197"/>
      <c r="I708" s="197"/>
      <c r="J708" s="50"/>
      <c r="K708" s="50"/>
      <c r="L708" s="50"/>
      <c r="M708" s="50"/>
      <c r="N708" s="50"/>
      <c r="O708" s="197"/>
      <c r="P708" s="197"/>
      <c r="Q708" s="197"/>
      <c r="R708" s="197"/>
      <c r="S708" s="197"/>
      <c r="T708" s="197"/>
      <c r="U708" s="197"/>
      <c r="V708" s="197"/>
      <c r="W708" s="197"/>
      <c r="X708" s="197"/>
      <c r="Y708" s="197"/>
      <c r="Z708" s="197"/>
    </row>
    <row r="709" ht="15.75" customHeight="1">
      <c r="A709" s="180"/>
      <c r="B709" s="197"/>
      <c r="C709" s="197"/>
      <c r="D709" s="197"/>
      <c r="E709" s="197"/>
      <c r="F709" s="197"/>
      <c r="G709" s="197"/>
      <c r="H709" s="169"/>
      <c r="I709" s="152"/>
      <c r="J709" s="50"/>
      <c r="K709" s="50"/>
      <c r="L709" s="50"/>
      <c r="M709" s="50"/>
      <c r="N709" s="152"/>
      <c r="O709" s="197"/>
      <c r="P709" s="197"/>
      <c r="Q709" s="197"/>
      <c r="R709" s="197"/>
      <c r="S709" s="197"/>
      <c r="T709" s="197"/>
      <c r="U709" s="197"/>
      <c r="V709" s="197"/>
      <c r="W709" s="197"/>
      <c r="X709" s="197"/>
      <c r="Y709" s="197"/>
      <c r="Z709" s="197"/>
    </row>
    <row r="710" ht="15.75" customHeight="1">
      <c r="A710" s="180"/>
      <c r="B710" s="197"/>
      <c r="C710" s="197"/>
      <c r="D710" s="197"/>
      <c r="E710" s="197"/>
      <c r="F710" s="197"/>
      <c r="G710" s="197"/>
      <c r="H710" s="169"/>
      <c r="I710" s="152"/>
      <c r="J710" s="50"/>
      <c r="K710" s="50"/>
      <c r="L710" s="50"/>
      <c r="M710" s="50"/>
      <c r="N710" s="152"/>
      <c r="O710" s="197"/>
      <c r="P710" s="197"/>
      <c r="Q710" s="197"/>
      <c r="R710" s="197"/>
      <c r="S710" s="197"/>
      <c r="T710" s="197"/>
      <c r="U710" s="197"/>
      <c r="V710" s="197"/>
      <c r="W710" s="197"/>
      <c r="X710" s="197"/>
      <c r="Y710" s="197"/>
      <c r="Z710" s="197"/>
    </row>
    <row r="711" ht="15.75" customHeight="1">
      <c r="A711" s="180"/>
      <c r="B711" s="197"/>
      <c r="C711" s="197"/>
      <c r="D711" s="197"/>
      <c r="E711" s="197"/>
      <c r="F711" s="197"/>
      <c r="G711" s="197"/>
      <c r="H711" s="169"/>
      <c r="I711" s="152"/>
      <c r="J711" s="50"/>
      <c r="K711" s="50"/>
      <c r="L711" s="50"/>
      <c r="M711" s="50"/>
      <c r="N711" s="152"/>
      <c r="O711" s="197"/>
      <c r="P711" s="197"/>
      <c r="Q711" s="197"/>
      <c r="R711" s="197"/>
      <c r="S711" s="197"/>
      <c r="T711" s="197"/>
      <c r="U711" s="197"/>
      <c r="V711" s="197"/>
      <c r="W711" s="197"/>
      <c r="X711" s="197"/>
      <c r="Y711" s="197"/>
      <c r="Z711" s="197"/>
    </row>
    <row r="712" ht="15.75" customHeight="1">
      <c r="A712" s="180"/>
      <c r="B712" s="197"/>
      <c r="C712" s="197"/>
      <c r="D712" s="197"/>
      <c r="E712" s="197"/>
      <c r="F712" s="197"/>
      <c r="G712" s="197"/>
      <c r="H712" s="197"/>
      <c r="I712" s="152"/>
      <c r="J712" s="50"/>
      <c r="K712" s="50"/>
      <c r="L712" s="50"/>
      <c r="M712" s="50"/>
      <c r="N712" s="152"/>
      <c r="O712" s="197"/>
      <c r="P712" s="197"/>
      <c r="Q712" s="197"/>
      <c r="R712" s="197"/>
      <c r="S712" s="197"/>
      <c r="T712" s="197"/>
      <c r="U712" s="197"/>
      <c r="V712" s="197"/>
      <c r="W712" s="197"/>
      <c r="X712" s="197"/>
      <c r="Y712" s="197"/>
      <c r="Z712" s="197"/>
    </row>
    <row r="713" ht="15.75" customHeight="1">
      <c r="A713" s="180"/>
      <c r="B713" s="197"/>
      <c r="C713" s="197"/>
      <c r="D713" s="197"/>
      <c r="E713" s="197"/>
      <c r="F713" s="197"/>
      <c r="G713" s="197"/>
      <c r="H713" s="169"/>
      <c r="I713" s="152"/>
      <c r="J713" s="50"/>
      <c r="K713" s="50"/>
      <c r="L713" s="50"/>
      <c r="M713" s="50"/>
      <c r="N713" s="152"/>
      <c r="O713" s="197"/>
      <c r="P713" s="197"/>
      <c r="Q713" s="197"/>
      <c r="R713" s="197"/>
      <c r="S713" s="197"/>
      <c r="T713" s="197"/>
      <c r="U713" s="197"/>
      <c r="V713" s="197"/>
      <c r="W713" s="197"/>
      <c r="X713" s="197"/>
      <c r="Y713" s="197"/>
      <c r="Z713" s="197"/>
    </row>
    <row r="714" ht="15.75" customHeight="1">
      <c r="A714" s="180"/>
      <c r="B714" s="197"/>
      <c r="C714" s="197"/>
      <c r="D714" s="197"/>
      <c r="E714" s="197"/>
      <c r="F714" s="197"/>
      <c r="G714" s="197"/>
      <c r="H714" s="197"/>
      <c r="I714" s="152"/>
      <c r="J714" s="50"/>
      <c r="K714" s="50"/>
      <c r="L714" s="50"/>
      <c r="M714" s="50"/>
      <c r="N714" s="152"/>
      <c r="O714" s="197"/>
      <c r="P714" s="197"/>
      <c r="Q714" s="197"/>
      <c r="R714" s="197"/>
      <c r="S714" s="197"/>
      <c r="T714" s="197"/>
      <c r="U714" s="197"/>
      <c r="V714" s="197"/>
      <c r="W714" s="197"/>
      <c r="X714" s="197"/>
      <c r="Y714" s="197"/>
      <c r="Z714" s="197"/>
    </row>
    <row r="715" ht="15.75" customHeight="1">
      <c r="A715" s="180"/>
      <c r="B715" s="197"/>
      <c r="C715" s="197"/>
      <c r="D715" s="197"/>
      <c r="E715" s="197"/>
      <c r="F715" s="197"/>
      <c r="G715" s="197"/>
      <c r="H715" s="197"/>
      <c r="I715" s="152"/>
      <c r="J715" s="50"/>
      <c r="K715" s="50"/>
      <c r="L715" s="50"/>
      <c r="M715" s="50"/>
      <c r="N715" s="152"/>
      <c r="O715" s="197"/>
      <c r="P715" s="197"/>
      <c r="Q715" s="197"/>
      <c r="R715" s="197"/>
      <c r="S715" s="197"/>
      <c r="T715" s="197"/>
      <c r="U715" s="197"/>
      <c r="V715" s="197"/>
      <c r="W715" s="197"/>
      <c r="X715" s="197"/>
      <c r="Y715" s="197"/>
      <c r="Z715" s="197"/>
    </row>
    <row r="716" ht="15.75" customHeight="1">
      <c r="A716" s="180"/>
      <c r="B716" s="197"/>
      <c r="C716" s="197"/>
      <c r="D716" s="197"/>
      <c r="E716" s="197"/>
      <c r="F716" s="197"/>
      <c r="G716" s="197"/>
      <c r="H716" s="169"/>
      <c r="I716" s="152"/>
      <c r="J716" s="50"/>
      <c r="K716" s="50"/>
      <c r="L716" s="50"/>
      <c r="M716" s="50"/>
      <c r="N716" s="152"/>
      <c r="O716" s="197"/>
      <c r="P716" s="197"/>
      <c r="Q716" s="197"/>
      <c r="R716" s="197"/>
      <c r="S716" s="197"/>
      <c r="T716" s="197"/>
      <c r="U716" s="197"/>
      <c r="V716" s="197"/>
      <c r="W716" s="197"/>
      <c r="X716" s="197"/>
      <c r="Y716" s="197"/>
      <c r="Z716" s="197"/>
    </row>
    <row r="717" ht="15.75" customHeight="1">
      <c r="A717" s="180"/>
      <c r="B717" s="197"/>
      <c r="C717" s="197"/>
      <c r="D717" s="197"/>
      <c r="E717" s="197"/>
      <c r="F717" s="197"/>
      <c r="G717" s="197"/>
      <c r="H717" s="169"/>
      <c r="I717" s="152"/>
      <c r="J717" s="50"/>
      <c r="K717" s="50"/>
      <c r="L717" s="50"/>
      <c r="M717" s="50"/>
      <c r="N717" s="152"/>
      <c r="O717" s="197"/>
      <c r="P717" s="197"/>
      <c r="Q717" s="197"/>
      <c r="R717" s="197"/>
      <c r="S717" s="197"/>
      <c r="T717" s="197"/>
      <c r="U717" s="197"/>
      <c r="V717" s="197"/>
      <c r="W717" s="197"/>
      <c r="X717" s="197"/>
      <c r="Y717" s="197"/>
      <c r="Z717" s="197"/>
    </row>
    <row r="718" ht="15.75" customHeight="1">
      <c r="A718" s="180"/>
      <c r="B718" s="197"/>
      <c r="C718" s="197"/>
      <c r="D718" s="197"/>
      <c r="E718" s="197"/>
      <c r="F718" s="197"/>
      <c r="G718" s="197"/>
      <c r="H718" s="169"/>
      <c r="I718" s="152"/>
      <c r="J718" s="50"/>
      <c r="K718" s="50"/>
      <c r="L718" s="50"/>
      <c r="M718" s="50"/>
      <c r="N718" s="152"/>
      <c r="O718" s="197"/>
      <c r="P718" s="197"/>
      <c r="Q718" s="197"/>
      <c r="R718" s="197"/>
      <c r="S718" s="197"/>
      <c r="T718" s="197"/>
      <c r="U718" s="197"/>
      <c r="V718" s="197"/>
      <c r="W718" s="197"/>
      <c r="X718" s="197"/>
      <c r="Y718" s="197"/>
      <c r="Z718" s="197"/>
    </row>
    <row r="719" ht="15.75" customHeight="1">
      <c r="A719" s="180"/>
      <c r="B719" s="197"/>
      <c r="C719" s="197"/>
      <c r="D719" s="197"/>
      <c r="E719" s="197"/>
      <c r="F719" s="197"/>
      <c r="G719" s="197"/>
      <c r="H719" s="169"/>
      <c r="I719" s="152"/>
      <c r="J719" s="50"/>
      <c r="K719" s="50"/>
      <c r="L719" s="50"/>
      <c r="M719" s="50"/>
      <c r="N719" s="152"/>
      <c r="O719" s="197"/>
      <c r="P719" s="197"/>
      <c r="Q719" s="197"/>
      <c r="R719" s="197"/>
      <c r="S719" s="197"/>
      <c r="T719" s="197"/>
      <c r="U719" s="197"/>
      <c r="V719" s="197"/>
      <c r="W719" s="197"/>
      <c r="X719" s="197"/>
      <c r="Y719" s="197"/>
      <c r="Z719" s="197"/>
    </row>
    <row r="720" ht="15.75" customHeight="1">
      <c r="A720" s="180"/>
      <c r="B720" s="197"/>
      <c r="C720" s="197"/>
      <c r="D720" s="197"/>
      <c r="E720" s="197"/>
      <c r="F720" s="197"/>
      <c r="G720" s="197"/>
      <c r="H720" s="169"/>
      <c r="I720" s="152"/>
      <c r="J720" s="50"/>
      <c r="K720" s="50"/>
      <c r="L720" s="50"/>
      <c r="M720" s="50"/>
      <c r="N720" s="152"/>
      <c r="O720" s="197"/>
      <c r="P720" s="197"/>
      <c r="Q720" s="197"/>
      <c r="R720" s="197"/>
      <c r="S720" s="197"/>
      <c r="T720" s="197"/>
      <c r="U720" s="197"/>
      <c r="V720" s="197"/>
      <c r="W720" s="197"/>
      <c r="X720" s="197"/>
      <c r="Y720" s="197"/>
      <c r="Z720" s="197"/>
    </row>
    <row r="721" ht="15.75" customHeight="1">
      <c r="A721" s="180"/>
      <c r="B721" s="197"/>
      <c r="C721" s="197"/>
      <c r="D721" s="197"/>
      <c r="E721" s="197"/>
      <c r="F721" s="197"/>
      <c r="G721" s="197"/>
      <c r="H721" s="169"/>
      <c r="I721" s="152"/>
      <c r="J721" s="50"/>
      <c r="K721" s="50"/>
      <c r="L721" s="50"/>
      <c r="M721" s="50"/>
      <c r="N721" s="152"/>
      <c r="O721" s="197"/>
      <c r="P721" s="197"/>
      <c r="Q721" s="197"/>
      <c r="R721" s="197"/>
      <c r="S721" s="197"/>
      <c r="T721" s="197"/>
      <c r="U721" s="197"/>
      <c r="V721" s="197"/>
      <c r="W721" s="197"/>
      <c r="X721" s="197"/>
      <c r="Y721" s="197"/>
      <c r="Z721" s="197"/>
    </row>
    <row r="722" ht="15.75" customHeight="1">
      <c r="A722" s="180"/>
      <c r="B722" s="197"/>
      <c r="C722" s="197"/>
      <c r="D722" s="197"/>
      <c r="E722" s="197"/>
      <c r="F722" s="197"/>
      <c r="G722" s="197"/>
      <c r="H722" s="169"/>
      <c r="I722" s="152"/>
      <c r="J722" s="50"/>
      <c r="K722" s="50"/>
      <c r="L722" s="50"/>
      <c r="M722" s="50"/>
      <c r="N722" s="152"/>
      <c r="O722" s="197"/>
      <c r="P722" s="197"/>
      <c r="Q722" s="197"/>
      <c r="R722" s="197"/>
      <c r="S722" s="197"/>
      <c r="T722" s="197"/>
      <c r="U722" s="197"/>
      <c r="V722" s="197"/>
      <c r="W722" s="197"/>
      <c r="X722" s="197"/>
      <c r="Y722" s="197"/>
      <c r="Z722" s="197"/>
    </row>
    <row r="723" ht="15.75" customHeight="1">
      <c r="A723" s="180"/>
      <c r="B723" s="197"/>
      <c r="C723" s="197"/>
      <c r="D723" s="197"/>
      <c r="E723" s="197"/>
      <c r="F723" s="197"/>
      <c r="G723" s="197"/>
      <c r="H723" s="169"/>
      <c r="I723" s="152"/>
      <c r="J723" s="50"/>
      <c r="K723" s="50"/>
      <c r="L723" s="50"/>
      <c r="M723" s="50"/>
      <c r="N723" s="152"/>
      <c r="O723" s="197"/>
      <c r="P723" s="197"/>
      <c r="Q723" s="197"/>
      <c r="R723" s="197"/>
      <c r="S723" s="197"/>
      <c r="T723" s="197"/>
      <c r="U723" s="197"/>
      <c r="V723" s="197"/>
      <c r="W723" s="197"/>
      <c r="X723" s="197"/>
      <c r="Y723" s="197"/>
      <c r="Z723" s="197"/>
    </row>
    <row r="724" ht="15.75" customHeight="1">
      <c r="A724" s="180"/>
      <c r="B724" s="197"/>
      <c r="C724" s="197"/>
      <c r="D724" s="197"/>
      <c r="E724" s="197"/>
      <c r="F724" s="197"/>
      <c r="G724" s="197"/>
      <c r="H724" s="169"/>
      <c r="I724" s="152"/>
      <c r="J724" s="50"/>
      <c r="K724" s="50"/>
      <c r="L724" s="50"/>
      <c r="M724" s="50"/>
      <c r="N724" s="152"/>
      <c r="O724" s="197"/>
      <c r="P724" s="197"/>
      <c r="Q724" s="197"/>
      <c r="R724" s="197"/>
      <c r="S724" s="197"/>
      <c r="T724" s="197"/>
      <c r="U724" s="197"/>
      <c r="V724" s="197"/>
      <c r="W724" s="197"/>
      <c r="X724" s="197"/>
      <c r="Y724" s="197"/>
      <c r="Z724" s="197"/>
    </row>
    <row r="725" ht="15.75" customHeight="1">
      <c r="A725" s="180"/>
      <c r="B725" s="197"/>
      <c r="C725" s="197"/>
      <c r="D725" s="197"/>
      <c r="E725" s="197"/>
      <c r="F725" s="197"/>
      <c r="G725" s="197"/>
      <c r="H725" s="169"/>
      <c r="I725" s="152"/>
      <c r="J725" s="50"/>
      <c r="K725" s="50"/>
      <c r="L725" s="50"/>
      <c r="M725" s="50"/>
      <c r="N725" s="152"/>
      <c r="O725" s="197"/>
      <c r="P725" s="197"/>
      <c r="Q725" s="197"/>
      <c r="R725" s="197"/>
      <c r="S725" s="197"/>
      <c r="T725" s="197"/>
      <c r="U725" s="197"/>
      <c r="V725" s="197"/>
      <c r="W725" s="197"/>
      <c r="X725" s="197"/>
      <c r="Y725" s="197"/>
      <c r="Z725" s="197"/>
    </row>
    <row r="726" ht="15.75" customHeight="1">
      <c r="A726" s="180"/>
      <c r="B726" s="197"/>
      <c r="C726" s="197"/>
      <c r="D726" s="197"/>
      <c r="E726" s="197"/>
      <c r="F726" s="197"/>
      <c r="G726" s="197"/>
      <c r="H726" s="169"/>
      <c r="I726" s="152"/>
      <c r="J726" s="50"/>
      <c r="K726" s="50"/>
      <c r="L726" s="50"/>
      <c r="M726" s="50"/>
      <c r="N726" s="152"/>
      <c r="O726" s="197"/>
      <c r="P726" s="197"/>
      <c r="Q726" s="197"/>
      <c r="R726" s="197"/>
      <c r="S726" s="197"/>
      <c r="T726" s="197"/>
      <c r="U726" s="197"/>
      <c r="V726" s="197"/>
      <c r="W726" s="197"/>
      <c r="X726" s="197"/>
      <c r="Y726" s="197"/>
      <c r="Z726" s="197"/>
    </row>
    <row r="727" ht="15.75" customHeight="1">
      <c r="A727" s="180"/>
      <c r="B727" s="197"/>
      <c r="C727" s="197"/>
      <c r="D727" s="197"/>
      <c r="E727" s="197"/>
      <c r="F727" s="197"/>
      <c r="G727" s="197"/>
      <c r="H727" s="197"/>
      <c r="I727" s="152"/>
      <c r="J727" s="50"/>
      <c r="K727" s="50"/>
      <c r="L727" s="50"/>
      <c r="M727" s="50"/>
      <c r="N727" s="152"/>
      <c r="O727" s="197"/>
      <c r="P727" s="197"/>
      <c r="Q727" s="197"/>
      <c r="R727" s="197"/>
      <c r="S727" s="197"/>
      <c r="T727" s="197"/>
      <c r="U727" s="197"/>
      <c r="V727" s="197"/>
      <c r="W727" s="197"/>
      <c r="X727" s="197"/>
      <c r="Y727" s="197"/>
      <c r="Z727" s="197"/>
    </row>
    <row r="728" ht="15.75" customHeight="1">
      <c r="A728" s="180"/>
      <c r="B728" s="197"/>
      <c r="C728" s="197"/>
      <c r="D728" s="197"/>
      <c r="E728" s="197"/>
      <c r="F728" s="197"/>
      <c r="G728" s="197"/>
      <c r="H728" s="197"/>
      <c r="I728" s="152"/>
      <c r="J728" s="50"/>
      <c r="K728" s="50"/>
      <c r="L728" s="50"/>
      <c r="M728" s="50"/>
      <c r="N728" s="152"/>
      <c r="O728" s="197"/>
      <c r="P728" s="197"/>
      <c r="Q728" s="197"/>
      <c r="R728" s="197"/>
      <c r="S728" s="197"/>
      <c r="T728" s="197"/>
      <c r="U728" s="197"/>
      <c r="V728" s="197"/>
      <c r="W728" s="197"/>
      <c r="X728" s="197"/>
      <c r="Y728" s="197"/>
      <c r="Z728" s="197"/>
    </row>
    <row r="729" ht="15.75" customHeight="1">
      <c r="A729" s="180"/>
      <c r="B729" s="197"/>
      <c r="C729" s="197"/>
      <c r="D729" s="197"/>
      <c r="E729" s="197"/>
      <c r="F729" s="197"/>
      <c r="G729" s="197"/>
      <c r="H729" s="197"/>
      <c r="I729" s="152"/>
      <c r="J729" s="50"/>
      <c r="K729" s="50"/>
      <c r="L729" s="50"/>
      <c r="M729" s="50"/>
      <c r="N729" s="152"/>
      <c r="O729" s="197"/>
      <c r="P729" s="197"/>
      <c r="Q729" s="197"/>
      <c r="R729" s="197"/>
      <c r="S729" s="197"/>
      <c r="T729" s="197"/>
      <c r="U729" s="197"/>
      <c r="V729" s="197"/>
      <c r="W729" s="197"/>
      <c r="X729" s="197"/>
      <c r="Y729" s="197"/>
      <c r="Z729" s="197"/>
    </row>
    <row r="730" ht="15.75" customHeight="1">
      <c r="A730" s="180"/>
      <c r="B730" s="197"/>
      <c r="C730" s="197"/>
      <c r="D730" s="197"/>
      <c r="E730" s="197"/>
      <c r="F730" s="197"/>
      <c r="G730" s="197"/>
      <c r="H730" s="197"/>
      <c r="I730" s="152"/>
      <c r="J730" s="50"/>
      <c r="K730" s="50"/>
      <c r="L730" s="50"/>
      <c r="M730" s="50"/>
      <c r="N730" s="152"/>
      <c r="O730" s="197"/>
      <c r="P730" s="197"/>
      <c r="Q730" s="197"/>
      <c r="R730" s="197"/>
      <c r="S730" s="197"/>
      <c r="T730" s="197"/>
      <c r="U730" s="197"/>
      <c r="V730" s="197"/>
      <c r="W730" s="197"/>
      <c r="X730" s="197"/>
      <c r="Y730" s="197"/>
      <c r="Z730" s="197"/>
    </row>
    <row r="731" ht="15.75" customHeight="1">
      <c r="A731" s="180"/>
      <c r="B731" s="197"/>
      <c r="C731" s="197"/>
      <c r="D731" s="197"/>
      <c r="E731" s="197"/>
      <c r="F731" s="197"/>
      <c r="G731" s="197"/>
      <c r="H731" s="169"/>
      <c r="I731" s="152"/>
      <c r="J731" s="50"/>
      <c r="K731" s="50"/>
      <c r="L731" s="50"/>
      <c r="M731" s="50"/>
      <c r="N731" s="152"/>
      <c r="O731" s="197"/>
      <c r="P731" s="197"/>
      <c r="Q731" s="197"/>
      <c r="R731" s="197"/>
      <c r="S731" s="197"/>
      <c r="T731" s="197"/>
      <c r="U731" s="197"/>
      <c r="V731" s="197"/>
      <c r="W731" s="197"/>
      <c r="X731" s="197"/>
      <c r="Y731" s="197"/>
      <c r="Z731" s="197"/>
    </row>
    <row r="732" ht="15.75" customHeight="1">
      <c r="A732" s="180"/>
      <c r="B732" s="197"/>
      <c r="C732" s="197"/>
      <c r="D732" s="197"/>
      <c r="E732" s="197"/>
      <c r="F732" s="197"/>
      <c r="G732" s="197"/>
      <c r="H732" s="197"/>
      <c r="I732" s="152"/>
      <c r="J732" s="50"/>
      <c r="K732" s="50"/>
      <c r="L732" s="50"/>
      <c r="M732" s="50"/>
      <c r="N732" s="152"/>
      <c r="O732" s="197"/>
      <c r="P732" s="197"/>
      <c r="Q732" s="197"/>
      <c r="R732" s="197"/>
      <c r="S732" s="197"/>
      <c r="T732" s="197"/>
      <c r="U732" s="197"/>
      <c r="V732" s="197"/>
      <c r="W732" s="197"/>
      <c r="X732" s="197"/>
      <c r="Y732" s="197"/>
      <c r="Z732" s="197"/>
    </row>
    <row r="733" ht="15.75" customHeight="1">
      <c r="A733" s="180"/>
      <c r="B733" s="197"/>
      <c r="C733" s="197"/>
      <c r="D733" s="197"/>
      <c r="E733" s="197"/>
      <c r="F733" s="197"/>
      <c r="G733" s="197"/>
      <c r="H733" s="197"/>
      <c r="I733" s="152"/>
      <c r="J733" s="50"/>
      <c r="K733" s="50"/>
      <c r="L733" s="50"/>
      <c r="M733" s="50"/>
      <c r="N733" s="152"/>
      <c r="O733" s="197"/>
      <c r="P733" s="197"/>
      <c r="Q733" s="197"/>
      <c r="R733" s="197"/>
      <c r="S733" s="197"/>
      <c r="T733" s="197"/>
      <c r="U733" s="197"/>
      <c r="V733" s="197"/>
      <c r="W733" s="197"/>
      <c r="X733" s="197"/>
      <c r="Y733" s="197"/>
      <c r="Z733" s="197"/>
    </row>
    <row r="734" ht="15.75" customHeight="1">
      <c r="A734" s="180"/>
      <c r="B734" s="197"/>
      <c r="C734" s="197"/>
      <c r="D734" s="197"/>
      <c r="E734" s="197"/>
      <c r="F734" s="197"/>
      <c r="G734" s="197"/>
      <c r="H734" s="197"/>
      <c r="I734" s="152"/>
      <c r="J734" s="50"/>
      <c r="K734" s="50"/>
      <c r="L734" s="50"/>
      <c r="M734" s="50"/>
      <c r="N734" s="152"/>
      <c r="O734" s="197"/>
      <c r="P734" s="197"/>
      <c r="Q734" s="197"/>
      <c r="R734" s="197"/>
      <c r="S734" s="197"/>
      <c r="T734" s="197"/>
      <c r="U734" s="197"/>
      <c r="V734" s="197"/>
      <c r="W734" s="197"/>
      <c r="X734" s="197"/>
      <c r="Y734" s="197"/>
      <c r="Z734" s="197"/>
    </row>
    <row r="735" ht="15.75" customHeight="1">
      <c r="A735" s="180"/>
      <c r="B735" s="197"/>
      <c r="C735" s="197"/>
      <c r="D735" s="197"/>
      <c r="E735" s="197"/>
      <c r="F735" s="197"/>
      <c r="G735" s="197"/>
      <c r="H735" s="169"/>
      <c r="I735" s="152"/>
      <c r="J735" s="50"/>
      <c r="K735" s="50"/>
      <c r="L735" s="50"/>
      <c r="M735" s="50"/>
      <c r="N735" s="152"/>
      <c r="O735" s="197"/>
      <c r="P735" s="197"/>
      <c r="Q735" s="197"/>
      <c r="R735" s="197"/>
      <c r="S735" s="197"/>
      <c r="T735" s="197"/>
      <c r="U735" s="197"/>
      <c r="V735" s="197"/>
      <c r="W735" s="197"/>
      <c r="X735" s="197"/>
      <c r="Y735" s="197"/>
      <c r="Z735" s="197"/>
    </row>
    <row r="736" ht="15.75" customHeight="1">
      <c r="A736" s="180"/>
      <c r="B736" s="197"/>
      <c r="C736" s="197"/>
      <c r="D736" s="197"/>
      <c r="E736" s="197"/>
      <c r="F736" s="197"/>
      <c r="G736" s="197"/>
      <c r="H736" s="197"/>
      <c r="I736" s="152"/>
      <c r="J736" s="50"/>
      <c r="K736" s="50"/>
      <c r="L736" s="50"/>
      <c r="M736" s="50"/>
      <c r="N736" s="152"/>
      <c r="O736" s="197"/>
      <c r="P736" s="197"/>
      <c r="Q736" s="197"/>
      <c r="R736" s="197"/>
      <c r="S736" s="197"/>
      <c r="T736" s="197"/>
      <c r="U736" s="197"/>
      <c r="V736" s="197"/>
      <c r="W736" s="197"/>
      <c r="X736" s="197"/>
      <c r="Y736" s="197"/>
      <c r="Z736" s="197"/>
    </row>
    <row r="737" ht="15.75" customHeight="1">
      <c r="A737" s="180"/>
      <c r="B737" s="197"/>
      <c r="C737" s="197"/>
      <c r="D737" s="197"/>
      <c r="E737" s="197"/>
      <c r="F737" s="197"/>
      <c r="G737" s="197"/>
      <c r="H737" s="169"/>
      <c r="I737" s="152"/>
      <c r="J737" s="50"/>
      <c r="K737" s="50"/>
      <c r="L737" s="50"/>
      <c r="M737" s="50"/>
      <c r="N737" s="152"/>
      <c r="O737" s="197"/>
      <c r="P737" s="197"/>
      <c r="Q737" s="197"/>
      <c r="R737" s="197"/>
      <c r="S737" s="197"/>
      <c r="T737" s="197"/>
      <c r="U737" s="197"/>
      <c r="V737" s="197"/>
      <c r="W737" s="197"/>
      <c r="X737" s="197"/>
      <c r="Y737" s="197"/>
      <c r="Z737" s="197"/>
    </row>
    <row r="738" ht="15.75" customHeight="1">
      <c r="A738" s="180"/>
      <c r="B738" s="197"/>
      <c r="C738" s="197"/>
      <c r="D738" s="197"/>
      <c r="E738" s="197"/>
      <c r="F738" s="197"/>
      <c r="G738" s="197"/>
      <c r="H738" s="197"/>
      <c r="I738" s="152"/>
      <c r="J738" s="50"/>
      <c r="K738" s="50"/>
      <c r="L738" s="50"/>
      <c r="M738" s="50"/>
      <c r="N738" s="152"/>
      <c r="O738" s="197"/>
      <c r="P738" s="197"/>
      <c r="Q738" s="197"/>
      <c r="R738" s="197"/>
      <c r="S738" s="197"/>
      <c r="T738" s="197"/>
      <c r="U738" s="197"/>
      <c r="V738" s="197"/>
      <c r="W738" s="197"/>
      <c r="X738" s="197"/>
      <c r="Y738" s="197"/>
      <c r="Z738" s="197"/>
    </row>
    <row r="739" ht="15.75" customHeight="1">
      <c r="A739" s="180"/>
      <c r="B739" s="197"/>
      <c r="C739" s="197"/>
      <c r="D739" s="197"/>
      <c r="E739" s="197"/>
      <c r="F739" s="197"/>
      <c r="G739" s="197"/>
      <c r="H739" s="197"/>
      <c r="I739" s="152"/>
      <c r="J739" s="50"/>
      <c r="K739" s="50"/>
      <c r="L739" s="50"/>
      <c r="M739" s="50"/>
      <c r="N739" s="152"/>
      <c r="O739" s="197"/>
      <c r="P739" s="197"/>
      <c r="Q739" s="197"/>
      <c r="R739" s="197"/>
      <c r="S739" s="197"/>
      <c r="T739" s="197"/>
      <c r="U739" s="197"/>
      <c r="V739" s="197"/>
      <c r="W739" s="197"/>
      <c r="X739" s="197"/>
      <c r="Y739" s="197"/>
      <c r="Z739" s="197"/>
    </row>
    <row r="740" ht="15.75" customHeight="1">
      <c r="A740" s="180"/>
      <c r="B740" s="197"/>
      <c r="C740" s="197"/>
      <c r="D740" s="197"/>
      <c r="E740" s="197"/>
      <c r="F740" s="197"/>
      <c r="G740" s="197"/>
      <c r="H740" s="169"/>
      <c r="I740" s="152"/>
      <c r="J740" s="50"/>
      <c r="K740" s="50"/>
      <c r="L740" s="50"/>
      <c r="M740" s="50"/>
      <c r="N740" s="152"/>
      <c r="O740" s="197"/>
      <c r="P740" s="197"/>
      <c r="Q740" s="197"/>
      <c r="R740" s="197"/>
      <c r="S740" s="197"/>
      <c r="T740" s="197"/>
      <c r="U740" s="197"/>
      <c r="V740" s="197"/>
      <c r="W740" s="197"/>
      <c r="X740" s="197"/>
      <c r="Y740" s="197"/>
      <c r="Z740" s="197"/>
    </row>
    <row r="741" ht="15.75" customHeight="1">
      <c r="A741" s="180"/>
      <c r="B741" s="197"/>
      <c r="C741" s="197"/>
      <c r="D741" s="197"/>
      <c r="E741" s="197"/>
      <c r="F741" s="197"/>
      <c r="G741" s="197"/>
      <c r="H741" s="169"/>
      <c r="I741" s="152"/>
      <c r="J741" s="50"/>
      <c r="K741" s="50"/>
      <c r="L741" s="50"/>
      <c r="M741" s="50"/>
      <c r="N741" s="152"/>
      <c r="O741" s="197"/>
      <c r="P741" s="197"/>
      <c r="Q741" s="197"/>
      <c r="R741" s="197"/>
      <c r="S741" s="197"/>
      <c r="T741" s="197"/>
      <c r="U741" s="197"/>
      <c r="V741" s="197"/>
      <c r="W741" s="197"/>
      <c r="X741" s="197"/>
      <c r="Y741" s="197"/>
      <c r="Z741" s="197"/>
    </row>
    <row r="742" ht="15.75" customHeight="1">
      <c r="A742" s="180"/>
      <c r="B742" s="197"/>
      <c r="C742" s="197"/>
      <c r="D742" s="197"/>
      <c r="E742" s="197"/>
      <c r="F742" s="197"/>
      <c r="G742" s="197"/>
      <c r="H742" s="169"/>
      <c r="I742" s="152"/>
      <c r="J742" s="50"/>
      <c r="K742" s="50"/>
      <c r="L742" s="50"/>
      <c r="M742" s="50"/>
      <c r="N742" s="152"/>
      <c r="O742" s="197"/>
      <c r="P742" s="197"/>
      <c r="Q742" s="197"/>
      <c r="R742" s="197"/>
      <c r="S742" s="197"/>
      <c r="T742" s="197"/>
      <c r="U742" s="197"/>
      <c r="V742" s="197"/>
      <c r="W742" s="197"/>
      <c r="X742" s="197"/>
      <c r="Y742" s="197"/>
      <c r="Z742" s="197"/>
    </row>
    <row r="743" ht="15.75" customHeight="1">
      <c r="A743" s="180"/>
      <c r="B743" s="197"/>
      <c r="C743" s="197"/>
      <c r="D743" s="197"/>
      <c r="E743" s="197"/>
      <c r="F743" s="197"/>
      <c r="G743" s="197"/>
      <c r="H743" s="169"/>
      <c r="I743" s="152"/>
      <c r="J743" s="50"/>
      <c r="K743" s="50"/>
      <c r="L743" s="50"/>
      <c r="M743" s="50"/>
      <c r="N743" s="152"/>
      <c r="O743" s="197"/>
      <c r="P743" s="197"/>
      <c r="Q743" s="197"/>
      <c r="R743" s="197"/>
      <c r="S743" s="197"/>
      <c r="T743" s="197"/>
      <c r="U743" s="197"/>
      <c r="V743" s="197"/>
      <c r="W743" s="197"/>
      <c r="X743" s="197"/>
      <c r="Y743" s="197"/>
      <c r="Z743" s="197"/>
    </row>
    <row r="744" ht="15.75" customHeight="1">
      <c r="A744" s="180"/>
      <c r="B744" s="197"/>
      <c r="C744" s="197"/>
      <c r="D744" s="197"/>
      <c r="E744" s="197"/>
      <c r="F744" s="197"/>
      <c r="G744" s="197"/>
      <c r="H744" s="197"/>
      <c r="I744" s="152"/>
      <c r="J744" s="50"/>
      <c r="K744" s="50"/>
      <c r="L744" s="50"/>
      <c r="M744" s="50"/>
      <c r="N744" s="152"/>
      <c r="O744" s="197"/>
      <c r="P744" s="197"/>
      <c r="Q744" s="197"/>
      <c r="R744" s="197"/>
      <c r="S744" s="197"/>
      <c r="T744" s="197"/>
      <c r="U744" s="197"/>
      <c r="V744" s="197"/>
      <c r="W744" s="197"/>
      <c r="X744" s="197"/>
      <c r="Y744" s="197"/>
      <c r="Z744" s="197"/>
    </row>
    <row r="745" ht="15.75" customHeight="1">
      <c r="A745" s="180"/>
      <c r="B745" s="197"/>
      <c r="C745" s="197"/>
      <c r="D745" s="197"/>
      <c r="E745" s="197"/>
      <c r="F745" s="197"/>
      <c r="G745" s="197"/>
      <c r="H745" s="169"/>
      <c r="I745" s="152"/>
      <c r="J745" s="50"/>
      <c r="K745" s="50"/>
      <c r="L745" s="50"/>
      <c r="M745" s="50"/>
      <c r="N745" s="152"/>
      <c r="O745" s="197"/>
      <c r="P745" s="197"/>
      <c r="Q745" s="197"/>
      <c r="R745" s="197"/>
      <c r="S745" s="197"/>
      <c r="T745" s="197"/>
      <c r="U745" s="197"/>
      <c r="V745" s="197"/>
      <c r="W745" s="197"/>
      <c r="X745" s="197"/>
      <c r="Y745" s="197"/>
      <c r="Z745" s="197"/>
    </row>
    <row r="746" ht="15.75" customHeight="1">
      <c r="A746" s="180"/>
      <c r="B746" s="197"/>
      <c r="C746" s="197"/>
      <c r="D746" s="197"/>
      <c r="E746" s="197"/>
      <c r="F746" s="197"/>
      <c r="G746" s="197"/>
      <c r="H746" s="197"/>
      <c r="I746" s="152"/>
      <c r="J746" s="50"/>
      <c r="K746" s="50"/>
      <c r="L746" s="50"/>
      <c r="M746" s="50"/>
      <c r="N746" s="152"/>
      <c r="O746" s="197"/>
      <c r="P746" s="197"/>
      <c r="Q746" s="197"/>
      <c r="R746" s="197"/>
      <c r="S746" s="197"/>
      <c r="T746" s="197"/>
      <c r="U746" s="197"/>
      <c r="V746" s="197"/>
      <c r="W746" s="197"/>
      <c r="X746" s="197"/>
      <c r="Y746" s="197"/>
      <c r="Z746" s="197"/>
    </row>
    <row r="747" ht="15.75" customHeight="1">
      <c r="A747" s="180"/>
      <c r="B747" s="197"/>
      <c r="C747" s="197"/>
      <c r="D747" s="197"/>
      <c r="E747" s="197"/>
      <c r="F747" s="197"/>
      <c r="G747" s="197"/>
      <c r="H747" s="169"/>
      <c r="I747" s="152"/>
      <c r="J747" s="50"/>
      <c r="K747" s="50"/>
      <c r="L747" s="50"/>
      <c r="M747" s="50"/>
      <c r="N747" s="152"/>
      <c r="O747" s="197"/>
      <c r="P747" s="197"/>
      <c r="Q747" s="197"/>
      <c r="R747" s="197"/>
      <c r="S747" s="197"/>
      <c r="T747" s="197"/>
      <c r="U747" s="197"/>
      <c r="V747" s="197"/>
      <c r="W747" s="197"/>
      <c r="X747" s="197"/>
      <c r="Y747" s="197"/>
      <c r="Z747" s="197"/>
    </row>
    <row r="748" ht="15.75" customHeight="1">
      <c r="A748" s="180"/>
      <c r="B748" s="197"/>
      <c r="C748" s="197"/>
      <c r="D748" s="197"/>
      <c r="E748" s="197"/>
      <c r="F748" s="197"/>
      <c r="G748" s="197"/>
      <c r="H748" s="197"/>
      <c r="I748" s="152"/>
      <c r="J748" s="50"/>
      <c r="K748" s="50"/>
      <c r="L748" s="50"/>
      <c r="M748" s="50"/>
      <c r="N748" s="152"/>
      <c r="O748" s="197"/>
      <c r="P748" s="197"/>
      <c r="Q748" s="197"/>
      <c r="R748" s="197"/>
      <c r="S748" s="197"/>
      <c r="T748" s="197"/>
      <c r="U748" s="197"/>
      <c r="V748" s="197"/>
      <c r="W748" s="197"/>
      <c r="X748" s="197"/>
      <c r="Y748" s="197"/>
      <c r="Z748" s="197"/>
    </row>
    <row r="749" ht="15.75" customHeight="1">
      <c r="A749" s="180"/>
      <c r="B749" s="197"/>
      <c r="C749" s="197"/>
      <c r="D749" s="197"/>
      <c r="E749" s="197"/>
      <c r="F749" s="197"/>
      <c r="G749" s="197"/>
      <c r="H749" s="169"/>
      <c r="I749" s="152"/>
      <c r="J749" s="50"/>
      <c r="K749" s="50"/>
      <c r="L749" s="50"/>
      <c r="M749" s="50"/>
      <c r="N749" s="152"/>
      <c r="O749" s="197"/>
      <c r="P749" s="197"/>
      <c r="Q749" s="197"/>
      <c r="R749" s="197"/>
      <c r="S749" s="197"/>
      <c r="T749" s="197"/>
      <c r="U749" s="197"/>
      <c r="V749" s="197"/>
      <c r="W749" s="197"/>
      <c r="X749" s="197"/>
      <c r="Y749" s="197"/>
      <c r="Z749" s="197"/>
    </row>
    <row r="750" ht="15.75" customHeight="1">
      <c r="A750" s="180"/>
      <c r="B750" s="197"/>
      <c r="C750" s="197"/>
      <c r="D750" s="197"/>
      <c r="E750" s="197"/>
      <c r="F750" s="197"/>
      <c r="G750" s="197"/>
      <c r="H750" s="169"/>
      <c r="I750" s="152"/>
      <c r="J750" s="50"/>
      <c r="K750" s="50"/>
      <c r="L750" s="50"/>
      <c r="M750" s="50"/>
      <c r="N750" s="152"/>
      <c r="O750" s="197"/>
      <c r="P750" s="197"/>
      <c r="Q750" s="197"/>
      <c r="R750" s="197"/>
      <c r="S750" s="197"/>
      <c r="T750" s="197"/>
      <c r="U750" s="197"/>
      <c r="V750" s="197"/>
      <c r="W750" s="197"/>
      <c r="X750" s="197"/>
      <c r="Y750" s="197"/>
      <c r="Z750" s="197"/>
    </row>
    <row r="751" ht="15.75" customHeight="1">
      <c r="A751" s="180"/>
      <c r="B751" s="197"/>
      <c r="C751" s="197"/>
      <c r="D751" s="197"/>
      <c r="E751" s="197"/>
      <c r="F751" s="197"/>
      <c r="G751" s="197"/>
      <c r="H751" s="169"/>
      <c r="I751" s="152"/>
      <c r="J751" s="50"/>
      <c r="K751" s="50"/>
      <c r="L751" s="50"/>
      <c r="M751" s="50"/>
      <c r="N751" s="152"/>
      <c r="O751" s="197"/>
      <c r="P751" s="197"/>
      <c r="Q751" s="197"/>
      <c r="R751" s="197"/>
      <c r="S751" s="197"/>
      <c r="T751" s="197"/>
      <c r="U751" s="197"/>
      <c r="V751" s="197"/>
      <c r="W751" s="197"/>
      <c r="X751" s="197"/>
      <c r="Y751" s="197"/>
      <c r="Z751" s="197"/>
    </row>
    <row r="752" ht="15.75" customHeight="1">
      <c r="A752" s="180"/>
      <c r="B752" s="197"/>
      <c r="C752" s="197"/>
      <c r="D752" s="197"/>
      <c r="E752" s="197"/>
      <c r="F752" s="197"/>
      <c r="G752" s="197"/>
      <c r="H752" s="169"/>
      <c r="I752" s="152"/>
      <c r="J752" s="50"/>
      <c r="K752" s="50"/>
      <c r="L752" s="50"/>
      <c r="M752" s="50"/>
      <c r="N752" s="152"/>
      <c r="O752" s="197"/>
      <c r="P752" s="197"/>
      <c r="Q752" s="197"/>
      <c r="R752" s="197"/>
      <c r="S752" s="197"/>
      <c r="T752" s="197"/>
      <c r="U752" s="197"/>
      <c r="V752" s="197"/>
      <c r="W752" s="197"/>
      <c r="X752" s="197"/>
      <c r="Y752" s="197"/>
      <c r="Z752" s="197"/>
    </row>
    <row r="753" ht="15.75" customHeight="1">
      <c r="A753" s="180"/>
      <c r="B753" s="197"/>
      <c r="C753" s="197"/>
      <c r="D753" s="197"/>
      <c r="E753" s="197"/>
      <c r="F753" s="197"/>
      <c r="G753" s="197"/>
      <c r="H753" s="197"/>
      <c r="I753" s="152"/>
      <c r="J753" s="50"/>
      <c r="K753" s="50"/>
      <c r="L753" s="50"/>
      <c r="M753" s="50"/>
      <c r="N753" s="152"/>
      <c r="O753" s="197"/>
      <c r="P753" s="197"/>
      <c r="Q753" s="197"/>
      <c r="R753" s="197"/>
      <c r="S753" s="197"/>
      <c r="T753" s="197"/>
      <c r="U753" s="197"/>
      <c r="V753" s="197"/>
      <c r="W753" s="197"/>
      <c r="X753" s="197"/>
      <c r="Y753" s="197"/>
      <c r="Z753" s="197"/>
    </row>
    <row r="754" ht="15.75" customHeight="1">
      <c r="A754" s="180"/>
      <c r="B754" s="197"/>
      <c r="C754" s="197"/>
      <c r="D754" s="197"/>
      <c r="E754" s="197"/>
      <c r="F754" s="197"/>
      <c r="G754" s="197"/>
      <c r="H754" s="197"/>
      <c r="I754" s="152"/>
      <c r="J754" s="50"/>
      <c r="K754" s="50"/>
      <c r="L754" s="50"/>
      <c r="M754" s="50"/>
      <c r="N754" s="152"/>
      <c r="O754" s="197"/>
      <c r="P754" s="197"/>
      <c r="Q754" s="197"/>
      <c r="R754" s="197"/>
      <c r="S754" s="197"/>
      <c r="T754" s="197"/>
      <c r="U754" s="197"/>
      <c r="V754" s="197"/>
      <c r="W754" s="197"/>
      <c r="X754" s="197"/>
      <c r="Y754" s="197"/>
      <c r="Z754" s="197"/>
    </row>
    <row r="755" ht="15.75" customHeight="1">
      <c r="A755" s="180"/>
      <c r="B755" s="197"/>
      <c r="C755" s="197"/>
      <c r="D755" s="197"/>
      <c r="E755" s="197"/>
      <c r="F755" s="197"/>
      <c r="G755" s="197"/>
      <c r="H755" s="169"/>
      <c r="I755" s="152"/>
      <c r="J755" s="50"/>
      <c r="K755" s="50"/>
      <c r="L755" s="50"/>
      <c r="M755" s="50"/>
      <c r="N755" s="152"/>
      <c r="O755" s="197"/>
      <c r="P755" s="197"/>
      <c r="Q755" s="197"/>
      <c r="R755" s="197"/>
      <c r="S755" s="197"/>
      <c r="T755" s="197"/>
      <c r="U755" s="197"/>
      <c r="V755" s="197"/>
      <c r="W755" s="197"/>
      <c r="X755" s="197"/>
      <c r="Y755" s="197"/>
      <c r="Z755" s="197"/>
    </row>
    <row r="756" ht="15.75" customHeight="1">
      <c r="A756" s="180"/>
      <c r="B756" s="197"/>
      <c r="C756" s="197"/>
      <c r="D756" s="197"/>
      <c r="E756" s="197"/>
      <c r="F756" s="197"/>
      <c r="G756" s="197"/>
      <c r="H756" s="197"/>
      <c r="I756" s="152"/>
      <c r="J756" s="50"/>
      <c r="K756" s="50"/>
      <c r="L756" s="50"/>
      <c r="M756" s="50"/>
      <c r="N756" s="152"/>
      <c r="O756" s="197"/>
      <c r="P756" s="197"/>
      <c r="Q756" s="197"/>
      <c r="R756" s="197"/>
      <c r="S756" s="197"/>
      <c r="T756" s="197"/>
      <c r="U756" s="197"/>
      <c r="V756" s="197"/>
      <c r="W756" s="197"/>
      <c r="X756" s="197"/>
      <c r="Y756" s="197"/>
      <c r="Z756" s="197"/>
    </row>
    <row r="757" ht="15.75" customHeight="1">
      <c r="A757" s="180"/>
      <c r="B757" s="197"/>
      <c r="C757" s="197"/>
      <c r="D757" s="197"/>
      <c r="E757" s="197"/>
      <c r="F757" s="197"/>
      <c r="G757" s="197"/>
      <c r="H757" s="197"/>
      <c r="I757" s="152"/>
      <c r="J757" s="50"/>
      <c r="K757" s="50"/>
      <c r="L757" s="50"/>
      <c r="M757" s="50"/>
      <c r="N757" s="152"/>
      <c r="O757" s="197"/>
      <c r="P757" s="197"/>
      <c r="Q757" s="197"/>
      <c r="R757" s="197"/>
      <c r="S757" s="197"/>
      <c r="T757" s="197"/>
      <c r="U757" s="197"/>
      <c r="V757" s="197"/>
      <c r="W757" s="197"/>
      <c r="X757" s="197"/>
      <c r="Y757" s="197"/>
      <c r="Z757" s="197"/>
    </row>
    <row r="758" ht="15.75" customHeight="1">
      <c r="A758" s="180"/>
      <c r="B758" s="197"/>
      <c r="C758" s="197"/>
      <c r="D758" s="197"/>
      <c r="E758" s="197"/>
      <c r="F758" s="197"/>
      <c r="G758" s="197"/>
      <c r="H758" s="169"/>
      <c r="I758" s="152"/>
      <c r="J758" s="50"/>
      <c r="K758" s="50"/>
      <c r="L758" s="50"/>
      <c r="M758" s="50"/>
      <c r="N758" s="152"/>
      <c r="O758" s="197"/>
      <c r="P758" s="197"/>
      <c r="Q758" s="197"/>
      <c r="R758" s="197"/>
      <c r="S758" s="197"/>
      <c r="T758" s="197"/>
      <c r="U758" s="197"/>
      <c r="V758" s="197"/>
      <c r="W758" s="197"/>
      <c r="X758" s="197"/>
      <c r="Y758" s="197"/>
      <c r="Z758" s="197"/>
    </row>
    <row r="759" ht="15.75" customHeight="1">
      <c r="A759" s="180"/>
      <c r="B759" s="197"/>
      <c r="C759" s="197"/>
      <c r="D759" s="197"/>
      <c r="E759" s="197"/>
      <c r="F759" s="197"/>
      <c r="G759" s="197"/>
      <c r="H759" s="197"/>
      <c r="I759" s="152"/>
      <c r="J759" s="50"/>
      <c r="K759" s="50"/>
      <c r="L759" s="50"/>
      <c r="M759" s="50"/>
      <c r="N759" s="152"/>
      <c r="O759" s="197"/>
      <c r="P759" s="197"/>
      <c r="Q759" s="197"/>
      <c r="R759" s="197"/>
      <c r="S759" s="197"/>
      <c r="T759" s="197"/>
      <c r="U759" s="197"/>
      <c r="V759" s="197"/>
      <c r="W759" s="197"/>
      <c r="X759" s="197"/>
      <c r="Y759" s="197"/>
      <c r="Z759" s="197"/>
    </row>
    <row r="760" ht="15.75" customHeight="1">
      <c r="A760" s="180"/>
      <c r="B760" s="197"/>
      <c r="C760" s="197"/>
      <c r="D760" s="197"/>
      <c r="E760" s="197"/>
      <c r="F760" s="197"/>
      <c r="G760" s="197"/>
      <c r="H760" s="197"/>
      <c r="I760" s="152"/>
      <c r="J760" s="50"/>
      <c r="K760" s="50"/>
      <c r="L760" s="50"/>
      <c r="M760" s="50"/>
      <c r="N760" s="152"/>
      <c r="O760" s="197"/>
      <c r="P760" s="197"/>
      <c r="Q760" s="197"/>
      <c r="R760" s="197"/>
      <c r="S760" s="197"/>
      <c r="T760" s="197"/>
      <c r="U760" s="197"/>
      <c r="V760" s="197"/>
      <c r="W760" s="197"/>
      <c r="X760" s="197"/>
      <c r="Y760" s="197"/>
      <c r="Z760" s="197"/>
    </row>
    <row r="761" ht="15.75" customHeight="1">
      <c r="A761" s="180"/>
      <c r="B761" s="197"/>
      <c r="C761" s="197"/>
      <c r="D761" s="197"/>
      <c r="E761" s="197"/>
      <c r="F761" s="197"/>
      <c r="G761" s="197"/>
      <c r="H761" s="169"/>
      <c r="I761" s="152"/>
      <c r="J761" s="50"/>
      <c r="K761" s="50"/>
      <c r="L761" s="50"/>
      <c r="M761" s="50"/>
      <c r="N761" s="152"/>
      <c r="O761" s="197"/>
      <c r="P761" s="197"/>
      <c r="Q761" s="197"/>
      <c r="R761" s="197"/>
      <c r="S761" s="197"/>
      <c r="T761" s="197"/>
      <c r="U761" s="197"/>
      <c r="V761" s="197"/>
      <c r="W761" s="197"/>
      <c r="X761" s="197"/>
      <c r="Y761" s="197"/>
      <c r="Z761" s="197"/>
    </row>
    <row r="762" ht="15.75" customHeight="1">
      <c r="A762" s="180"/>
      <c r="B762" s="197"/>
      <c r="C762" s="197"/>
      <c r="D762" s="197"/>
      <c r="E762" s="197"/>
      <c r="F762" s="197"/>
      <c r="G762" s="197"/>
      <c r="H762" s="169"/>
      <c r="I762" s="152"/>
      <c r="J762" s="50"/>
      <c r="K762" s="50"/>
      <c r="L762" s="50"/>
      <c r="M762" s="50"/>
      <c r="N762" s="152"/>
      <c r="O762" s="197"/>
      <c r="P762" s="197"/>
      <c r="Q762" s="197"/>
      <c r="R762" s="197"/>
      <c r="S762" s="197"/>
      <c r="T762" s="197"/>
      <c r="U762" s="197"/>
      <c r="V762" s="197"/>
      <c r="W762" s="197"/>
      <c r="X762" s="197"/>
      <c r="Y762" s="197"/>
      <c r="Z762" s="197"/>
    </row>
    <row r="763" ht="15.75" customHeight="1">
      <c r="A763" s="180"/>
      <c r="B763" s="197"/>
      <c r="C763" s="197"/>
      <c r="D763" s="197"/>
      <c r="E763" s="197"/>
      <c r="F763" s="197"/>
      <c r="G763" s="197"/>
      <c r="H763" s="169"/>
      <c r="I763" s="152"/>
      <c r="J763" s="50"/>
      <c r="K763" s="50"/>
      <c r="L763" s="50"/>
      <c r="M763" s="50"/>
      <c r="N763" s="152"/>
      <c r="O763" s="197"/>
      <c r="P763" s="197"/>
      <c r="Q763" s="197"/>
      <c r="R763" s="197"/>
      <c r="S763" s="197"/>
      <c r="T763" s="197"/>
      <c r="U763" s="197"/>
      <c r="V763" s="197"/>
      <c r="W763" s="197"/>
      <c r="X763" s="197"/>
      <c r="Y763" s="197"/>
      <c r="Z763" s="197"/>
    </row>
    <row r="764" ht="15.75" customHeight="1">
      <c r="A764" s="180"/>
      <c r="B764" s="197"/>
      <c r="C764" s="197"/>
      <c r="D764" s="197"/>
      <c r="E764" s="197"/>
      <c r="F764" s="197"/>
      <c r="G764" s="197"/>
      <c r="H764" s="197"/>
      <c r="I764" s="152"/>
      <c r="J764" s="50"/>
      <c r="K764" s="50"/>
      <c r="L764" s="50"/>
      <c r="M764" s="50"/>
      <c r="N764" s="152"/>
      <c r="O764" s="197"/>
      <c r="P764" s="197"/>
      <c r="Q764" s="197"/>
      <c r="R764" s="197"/>
      <c r="S764" s="197"/>
      <c r="T764" s="197"/>
      <c r="U764" s="197"/>
      <c r="V764" s="197"/>
      <c r="W764" s="197"/>
      <c r="X764" s="197"/>
      <c r="Y764" s="197"/>
      <c r="Z764" s="197"/>
    </row>
    <row r="765" ht="15.75" customHeight="1">
      <c r="A765" s="180"/>
      <c r="B765" s="197"/>
      <c r="C765" s="197"/>
      <c r="D765" s="197"/>
      <c r="E765" s="197"/>
      <c r="F765" s="197"/>
      <c r="G765" s="197"/>
      <c r="H765" s="169"/>
      <c r="I765" s="152"/>
      <c r="J765" s="50"/>
      <c r="K765" s="50"/>
      <c r="L765" s="50"/>
      <c r="M765" s="50"/>
      <c r="N765" s="152"/>
      <c r="O765" s="197"/>
      <c r="P765" s="197"/>
      <c r="Q765" s="197"/>
      <c r="R765" s="197"/>
      <c r="S765" s="197"/>
      <c r="T765" s="197"/>
      <c r="U765" s="197"/>
      <c r="V765" s="197"/>
      <c r="W765" s="197"/>
      <c r="X765" s="197"/>
      <c r="Y765" s="197"/>
      <c r="Z765" s="197"/>
    </row>
    <row r="766" ht="15.75" customHeight="1">
      <c r="A766" s="180"/>
      <c r="B766" s="197"/>
      <c r="C766" s="197"/>
      <c r="D766" s="197"/>
      <c r="E766" s="197"/>
      <c r="F766" s="197"/>
      <c r="G766" s="197"/>
      <c r="H766" s="169"/>
      <c r="I766" s="152"/>
      <c r="J766" s="50"/>
      <c r="K766" s="50"/>
      <c r="L766" s="50"/>
      <c r="M766" s="50"/>
      <c r="N766" s="152"/>
      <c r="O766" s="197"/>
      <c r="P766" s="197"/>
      <c r="Q766" s="197"/>
      <c r="R766" s="197"/>
      <c r="S766" s="197"/>
      <c r="T766" s="197"/>
      <c r="U766" s="197"/>
      <c r="V766" s="197"/>
      <c r="W766" s="197"/>
      <c r="X766" s="197"/>
      <c r="Y766" s="197"/>
      <c r="Z766" s="197"/>
    </row>
    <row r="767" ht="15.75" customHeight="1">
      <c r="A767" s="180"/>
      <c r="B767" s="197"/>
      <c r="C767" s="197"/>
      <c r="D767" s="197"/>
      <c r="E767" s="197"/>
      <c r="F767" s="197"/>
      <c r="G767" s="197"/>
      <c r="H767" s="197"/>
      <c r="I767" s="152"/>
      <c r="J767" s="50"/>
      <c r="K767" s="50"/>
      <c r="L767" s="50"/>
      <c r="M767" s="50"/>
      <c r="N767" s="152"/>
      <c r="O767" s="197"/>
      <c r="P767" s="197"/>
      <c r="Q767" s="197"/>
      <c r="R767" s="197"/>
      <c r="S767" s="197"/>
      <c r="T767" s="197"/>
      <c r="U767" s="197"/>
      <c r="V767" s="197"/>
      <c r="W767" s="197"/>
      <c r="X767" s="197"/>
      <c r="Y767" s="197"/>
      <c r="Z767" s="197"/>
    </row>
    <row r="768" ht="15.75" customHeight="1">
      <c r="A768" s="180"/>
      <c r="B768" s="197"/>
      <c r="C768" s="197"/>
      <c r="D768" s="197"/>
      <c r="E768" s="197"/>
      <c r="F768" s="197"/>
      <c r="G768" s="197"/>
      <c r="H768" s="197"/>
      <c r="I768" s="152"/>
      <c r="J768" s="50"/>
      <c r="K768" s="50"/>
      <c r="L768" s="50"/>
      <c r="M768" s="50"/>
      <c r="N768" s="152"/>
      <c r="O768" s="197"/>
      <c r="P768" s="197"/>
      <c r="Q768" s="197"/>
      <c r="R768" s="197"/>
      <c r="S768" s="197"/>
      <c r="T768" s="197"/>
      <c r="U768" s="197"/>
      <c r="V768" s="197"/>
      <c r="W768" s="197"/>
      <c r="X768" s="197"/>
      <c r="Y768" s="197"/>
      <c r="Z768" s="197"/>
    </row>
    <row r="769" ht="15.75" customHeight="1">
      <c r="A769" s="180"/>
      <c r="B769" s="197"/>
      <c r="C769" s="197"/>
      <c r="D769" s="197"/>
      <c r="E769" s="197"/>
      <c r="F769" s="197"/>
      <c r="G769" s="197"/>
      <c r="H769" s="197"/>
      <c r="I769" s="152"/>
      <c r="J769" s="50"/>
      <c r="K769" s="50"/>
      <c r="L769" s="50"/>
      <c r="M769" s="50"/>
      <c r="N769" s="152"/>
      <c r="O769" s="197"/>
      <c r="P769" s="197"/>
      <c r="Q769" s="197"/>
      <c r="R769" s="197"/>
      <c r="S769" s="197"/>
      <c r="T769" s="197"/>
      <c r="U769" s="197"/>
      <c r="V769" s="197"/>
      <c r="W769" s="197"/>
      <c r="X769" s="197"/>
      <c r="Y769" s="197"/>
      <c r="Z769" s="197"/>
    </row>
    <row r="770" ht="15.75" customHeight="1">
      <c r="A770" s="180"/>
      <c r="B770" s="197"/>
      <c r="C770" s="197"/>
      <c r="D770" s="197"/>
      <c r="E770" s="197"/>
      <c r="F770" s="197"/>
      <c r="G770" s="197"/>
      <c r="H770" s="169"/>
      <c r="I770" s="152"/>
      <c r="J770" s="50"/>
      <c r="K770" s="50"/>
      <c r="L770" s="50"/>
      <c r="M770" s="50"/>
      <c r="N770" s="152"/>
      <c r="O770" s="197"/>
      <c r="P770" s="197"/>
      <c r="Q770" s="197"/>
      <c r="R770" s="197"/>
      <c r="S770" s="197"/>
      <c r="T770" s="197"/>
      <c r="U770" s="197"/>
      <c r="V770" s="197"/>
      <c r="W770" s="197"/>
      <c r="X770" s="197"/>
      <c r="Y770" s="197"/>
      <c r="Z770" s="197"/>
    </row>
    <row r="771" ht="15.75" customHeight="1">
      <c r="A771" s="180"/>
      <c r="B771" s="197"/>
      <c r="C771" s="197"/>
      <c r="D771" s="197"/>
      <c r="E771" s="197"/>
      <c r="F771" s="197"/>
      <c r="G771" s="197"/>
      <c r="H771" s="197"/>
      <c r="I771" s="152"/>
      <c r="J771" s="50"/>
      <c r="K771" s="50"/>
      <c r="L771" s="50"/>
      <c r="M771" s="50"/>
      <c r="N771" s="152"/>
      <c r="O771" s="197"/>
      <c r="P771" s="197"/>
      <c r="Q771" s="197"/>
      <c r="R771" s="197"/>
      <c r="S771" s="197"/>
      <c r="T771" s="197"/>
      <c r="U771" s="197"/>
      <c r="V771" s="197"/>
      <c r="W771" s="197"/>
      <c r="X771" s="197"/>
      <c r="Y771" s="197"/>
      <c r="Z771" s="197"/>
    </row>
    <row r="772" ht="15.75" customHeight="1">
      <c r="A772" s="180"/>
      <c r="B772" s="197"/>
      <c r="C772" s="197"/>
      <c r="D772" s="197"/>
      <c r="E772" s="197"/>
      <c r="F772" s="197"/>
      <c r="G772" s="197"/>
      <c r="H772" s="169"/>
      <c r="I772" s="152"/>
      <c r="J772" s="50"/>
      <c r="K772" s="50"/>
      <c r="L772" s="50"/>
      <c r="M772" s="50"/>
      <c r="N772" s="152"/>
      <c r="O772" s="197"/>
      <c r="P772" s="197"/>
      <c r="Q772" s="197"/>
      <c r="R772" s="197"/>
      <c r="S772" s="197"/>
      <c r="T772" s="197"/>
      <c r="U772" s="197"/>
      <c r="V772" s="197"/>
      <c r="W772" s="197"/>
      <c r="X772" s="197"/>
      <c r="Y772" s="197"/>
      <c r="Z772" s="197"/>
    </row>
    <row r="773" ht="15.75" customHeight="1">
      <c r="A773" s="180"/>
      <c r="B773" s="197"/>
      <c r="C773" s="197"/>
      <c r="D773" s="197"/>
      <c r="E773" s="197"/>
      <c r="F773" s="197"/>
      <c r="G773" s="197"/>
      <c r="H773" s="197"/>
      <c r="I773" s="152"/>
      <c r="J773" s="50"/>
      <c r="K773" s="50"/>
      <c r="L773" s="50"/>
      <c r="M773" s="50"/>
      <c r="N773" s="152"/>
      <c r="O773" s="197"/>
      <c r="P773" s="197"/>
      <c r="Q773" s="197"/>
      <c r="R773" s="197"/>
      <c r="S773" s="197"/>
      <c r="T773" s="197"/>
      <c r="U773" s="197"/>
      <c r="V773" s="197"/>
      <c r="W773" s="197"/>
      <c r="X773" s="197"/>
      <c r="Y773" s="197"/>
      <c r="Z773" s="197"/>
    </row>
    <row r="774" ht="15.75" customHeight="1">
      <c r="A774" s="180"/>
      <c r="B774" s="197"/>
      <c r="C774" s="197"/>
      <c r="D774" s="197"/>
      <c r="E774" s="197"/>
      <c r="F774" s="197"/>
      <c r="G774" s="197"/>
      <c r="H774" s="169"/>
      <c r="I774" s="152"/>
      <c r="J774" s="50"/>
      <c r="K774" s="50"/>
      <c r="L774" s="50"/>
      <c r="M774" s="50"/>
      <c r="N774" s="152"/>
      <c r="O774" s="197"/>
      <c r="P774" s="197"/>
      <c r="Q774" s="197"/>
      <c r="R774" s="197"/>
      <c r="S774" s="197"/>
      <c r="T774" s="197"/>
      <c r="U774" s="197"/>
      <c r="V774" s="197"/>
      <c r="W774" s="197"/>
      <c r="X774" s="197"/>
      <c r="Y774" s="197"/>
      <c r="Z774" s="197"/>
    </row>
    <row r="775" ht="15.75" customHeight="1">
      <c r="A775" s="180"/>
      <c r="B775" s="197"/>
      <c r="C775" s="197"/>
      <c r="D775" s="197"/>
      <c r="E775" s="197"/>
      <c r="F775" s="197"/>
      <c r="G775" s="197"/>
      <c r="H775" s="197"/>
      <c r="I775" s="197"/>
      <c r="J775" s="50"/>
      <c r="K775" s="50"/>
      <c r="L775" s="50"/>
      <c r="M775" s="50"/>
      <c r="N775" s="50"/>
      <c r="O775" s="197"/>
      <c r="P775" s="197"/>
      <c r="Q775" s="197"/>
      <c r="R775" s="197"/>
      <c r="S775" s="197"/>
      <c r="T775" s="197"/>
      <c r="U775" s="197"/>
      <c r="V775" s="197"/>
      <c r="W775" s="197"/>
      <c r="X775" s="197"/>
      <c r="Y775" s="197"/>
      <c r="Z775" s="197"/>
    </row>
    <row r="776" ht="15.75" customHeight="1">
      <c r="A776" s="180"/>
      <c r="B776" s="197"/>
      <c r="C776" s="197"/>
      <c r="D776" s="197"/>
      <c r="E776" s="197"/>
      <c r="F776" s="197"/>
      <c r="G776" s="197"/>
      <c r="H776" s="169"/>
      <c r="I776" s="152"/>
      <c r="J776" s="50"/>
      <c r="K776" s="50"/>
      <c r="L776" s="50"/>
      <c r="M776" s="50"/>
      <c r="N776" s="152"/>
      <c r="O776" s="197"/>
      <c r="P776" s="197"/>
      <c r="Q776" s="197"/>
      <c r="R776" s="197"/>
      <c r="S776" s="197"/>
      <c r="T776" s="197"/>
      <c r="U776" s="197"/>
      <c r="V776" s="197"/>
      <c r="W776" s="197"/>
      <c r="X776" s="197"/>
      <c r="Y776" s="197"/>
      <c r="Z776" s="197"/>
    </row>
    <row r="777" ht="15.75" customHeight="1">
      <c r="A777" s="180"/>
      <c r="B777" s="197"/>
      <c r="C777" s="197"/>
      <c r="D777" s="197"/>
      <c r="E777" s="197"/>
      <c r="F777" s="197"/>
      <c r="G777" s="197"/>
      <c r="H777" s="169"/>
      <c r="I777" s="152"/>
      <c r="J777" s="50"/>
      <c r="K777" s="50"/>
      <c r="L777" s="50"/>
      <c r="M777" s="50"/>
      <c r="N777" s="152"/>
      <c r="O777" s="197"/>
      <c r="P777" s="197"/>
      <c r="Q777" s="197"/>
      <c r="R777" s="197"/>
      <c r="S777" s="197"/>
      <c r="T777" s="197"/>
      <c r="U777" s="197"/>
      <c r="V777" s="197"/>
      <c r="W777" s="197"/>
      <c r="X777" s="197"/>
      <c r="Y777" s="197"/>
      <c r="Z777" s="197"/>
    </row>
    <row r="778" ht="15.75" customHeight="1">
      <c r="A778" s="180"/>
      <c r="B778" s="197"/>
      <c r="C778" s="197"/>
      <c r="D778" s="197"/>
      <c r="E778" s="197"/>
      <c r="F778" s="197"/>
      <c r="G778" s="197"/>
      <c r="H778" s="197"/>
      <c r="I778" s="152"/>
      <c r="J778" s="50"/>
      <c r="K778" s="50"/>
      <c r="L778" s="50"/>
      <c r="M778" s="50"/>
      <c r="N778" s="152"/>
      <c r="O778" s="197"/>
      <c r="P778" s="197"/>
      <c r="Q778" s="197"/>
      <c r="R778" s="197"/>
      <c r="S778" s="197"/>
      <c r="T778" s="197"/>
      <c r="U778" s="197"/>
      <c r="V778" s="197"/>
      <c r="W778" s="197"/>
      <c r="X778" s="197"/>
      <c r="Y778" s="197"/>
      <c r="Z778" s="197"/>
    </row>
    <row r="779" ht="15.75" customHeight="1">
      <c r="A779" s="180"/>
      <c r="B779" s="197"/>
      <c r="C779" s="197"/>
      <c r="D779" s="197"/>
      <c r="E779" s="197"/>
      <c r="F779" s="197"/>
      <c r="G779" s="197"/>
      <c r="H779" s="197"/>
      <c r="I779" s="152"/>
      <c r="J779" s="50"/>
      <c r="K779" s="50"/>
      <c r="L779" s="50"/>
      <c r="M779" s="50"/>
      <c r="N779" s="152"/>
      <c r="O779" s="197"/>
      <c r="P779" s="197"/>
      <c r="Q779" s="197"/>
      <c r="R779" s="197"/>
      <c r="S779" s="197"/>
      <c r="T779" s="197"/>
      <c r="U779" s="197"/>
      <c r="V779" s="197"/>
      <c r="W779" s="197"/>
      <c r="X779" s="197"/>
      <c r="Y779" s="197"/>
      <c r="Z779" s="197"/>
    </row>
    <row r="780" ht="15.75" customHeight="1">
      <c r="A780" s="180"/>
      <c r="B780" s="197"/>
      <c r="C780" s="197"/>
      <c r="D780" s="197"/>
      <c r="E780" s="197"/>
      <c r="F780" s="197"/>
      <c r="G780" s="197"/>
      <c r="H780" s="197"/>
      <c r="I780" s="152"/>
      <c r="J780" s="50"/>
      <c r="K780" s="50"/>
      <c r="L780" s="50"/>
      <c r="M780" s="50"/>
      <c r="N780" s="152"/>
      <c r="O780" s="197"/>
      <c r="P780" s="197"/>
      <c r="Q780" s="197"/>
      <c r="R780" s="197"/>
      <c r="S780" s="197"/>
      <c r="T780" s="197"/>
      <c r="U780" s="197"/>
      <c r="V780" s="197"/>
      <c r="W780" s="197"/>
      <c r="X780" s="197"/>
      <c r="Y780" s="197"/>
      <c r="Z780" s="197"/>
    </row>
    <row r="781" ht="15.75" customHeight="1">
      <c r="A781" s="180"/>
      <c r="B781" s="197"/>
      <c r="C781" s="197"/>
      <c r="D781" s="197"/>
      <c r="E781" s="197"/>
      <c r="F781" s="197"/>
      <c r="G781" s="197"/>
      <c r="H781" s="169"/>
      <c r="I781" s="152"/>
      <c r="J781" s="50"/>
      <c r="K781" s="50"/>
      <c r="L781" s="50"/>
      <c r="M781" s="50"/>
      <c r="N781" s="152"/>
      <c r="O781" s="197"/>
      <c r="P781" s="197"/>
      <c r="Q781" s="197"/>
      <c r="R781" s="197"/>
      <c r="S781" s="197"/>
      <c r="T781" s="197"/>
      <c r="U781" s="197"/>
      <c r="V781" s="197"/>
      <c r="W781" s="197"/>
      <c r="X781" s="197"/>
      <c r="Y781" s="197"/>
      <c r="Z781" s="197"/>
    </row>
    <row r="782" ht="15.75" customHeight="1">
      <c r="A782" s="180"/>
      <c r="B782" s="197"/>
      <c r="C782" s="197"/>
      <c r="D782" s="197"/>
      <c r="E782" s="197"/>
      <c r="F782" s="197"/>
      <c r="G782" s="197"/>
      <c r="H782" s="169"/>
      <c r="I782" s="152"/>
      <c r="J782" s="50"/>
      <c r="K782" s="50"/>
      <c r="L782" s="50"/>
      <c r="M782" s="50"/>
      <c r="N782" s="152"/>
      <c r="O782" s="197"/>
      <c r="P782" s="197"/>
      <c r="Q782" s="197"/>
      <c r="R782" s="197"/>
      <c r="S782" s="197"/>
      <c r="T782" s="197"/>
      <c r="U782" s="197"/>
      <c r="V782" s="197"/>
      <c r="W782" s="197"/>
      <c r="X782" s="197"/>
      <c r="Y782" s="197"/>
      <c r="Z782" s="197"/>
    </row>
    <row r="783" ht="15.75" customHeight="1">
      <c r="A783" s="180"/>
      <c r="B783" s="197"/>
      <c r="C783" s="197"/>
      <c r="D783" s="197"/>
      <c r="E783" s="197"/>
      <c r="F783" s="197"/>
      <c r="G783" s="197"/>
      <c r="H783" s="169"/>
      <c r="I783" s="152"/>
      <c r="J783" s="50"/>
      <c r="K783" s="50"/>
      <c r="L783" s="50"/>
      <c r="M783" s="50"/>
      <c r="N783" s="152"/>
      <c r="O783" s="197"/>
      <c r="P783" s="197"/>
      <c r="Q783" s="197"/>
      <c r="R783" s="197"/>
      <c r="S783" s="197"/>
      <c r="T783" s="197"/>
      <c r="U783" s="197"/>
      <c r="V783" s="197"/>
      <c r="W783" s="197"/>
      <c r="X783" s="197"/>
      <c r="Y783" s="197"/>
      <c r="Z783" s="197"/>
    </row>
    <row r="784" ht="15.75" customHeight="1">
      <c r="A784" s="180"/>
      <c r="B784" s="197"/>
      <c r="C784" s="197"/>
      <c r="D784" s="197"/>
      <c r="E784" s="197"/>
      <c r="F784" s="197"/>
      <c r="G784" s="197"/>
      <c r="H784" s="197"/>
      <c r="I784" s="152"/>
      <c r="J784" s="50"/>
      <c r="K784" s="50"/>
      <c r="L784" s="50"/>
      <c r="M784" s="50"/>
      <c r="N784" s="152"/>
      <c r="O784" s="197"/>
      <c r="P784" s="197"/>
      <c r="Q784" s="197"/>
      <c r="R784" s="197"/>
      <c r="S784" s="197"/>
      <c r="T784" s="197"/>
      <c r="U784" s="197"/>
      <c r="V784" s="197"/>
      <c r="W784" s="197"/>
      <c r="X784" s="197"/>
      <c r="Y784" s="197"/>
      <c r="Z784" s="197"/>
    </row>
    <row r="785" ht="15.75" customHeight="1">
      <c r="A785" s="180"/>
      <c r="B785" s="197"/>
      <c r="C785" s="197"/>
      <c r="D785" s="197"/>
      <c r="E785" s="197"/>
      <c r="F785" s="197"/>
      <c r="G785" s="197"/>
      <c r="H785" s="169"/>
      <c r="I785" s="152"/>
      <c r="J785" s="50"/>
      <c r="K785" s="50"/>
      <c r="L785" s="50"/>
      <c r="M785" s="50"/>
      <c r="N785" s="152"/>
      <c r="O785" s="197"/>
      <c r="P785" s="197"/>
      <c r="Q785" s="197"/>
      <c r="R785" s="197"/>
      <c r="S785" s="197"/>
      <c r="T785" s="197"/>
      <c r="U785" s="197"/>
      <c r="V785" s="197"/>
      <c r="W785" s="197"/>
      <c r="X785" s="197"/>
      <c r="Y785" s="197"/>
      <c r="Z785" s="197"/>
    </row>
    <row r="786" ht="15.75" customHeight="1">
      <c r="A786" s="180"/>
      <c r="B786" s="197"/>
      <c r="C786" s="197"/>
      <c r="D786" s="197"/>
      <c r="E786" s="197"/>
      <c r="F786" s="197"/>
      <c r="G786" s="197"/>
      <c r="H786" s="169"/>
      <c r="I786" s="152"/>
      <c r="J786" s="50"/>
      <c r="K786" s="50"/>
      <c r="L786" s="50"/>
      <c r="M786" s="50"/>
      <c r="N786" s="152"/>
      <c r="O786" s="197"/>
      <c r="P786" s="197"/>
      <c r="Q786" s="197"/>
      <c r="R786" s="197"/>
      <c r="S786" s="197"/>
      <c r="T786" s="197"/>
      <c r="U786" s="197"/>
      <c r="V786" s="197"/>
      <c r="W786" s="197"/>
      <c r="X786" s="197"/>
      <c r="Y786" s="197"/>
      <c r="Z786" s="197"/>
    </row>
    <row r="787" ht="15.75" customHeight="1">
      <c r="A787" s="180"/>
      <c r="B787" s="197"/>
      <c r="C787" s="197"/>
      <c r="D787" s="197"/>
      <c r="E787" s="197"/>
      <c r="F787" s="197"/>
      <c r="G787" s="197"/>
      <c r="H787" s="197"/>
      <c r="I787" s="152"/>
      <c r="J787" s="50"/>
      <c r="K787" s="50"/>
      <c r="L787" s="50"/>
      <c r="M787" s="50"/>
      <c r="N787" s="152"/>
      <c r="O787" s="197"/>
      <c r="P787" s="197"/>
      <c r="Q787" s="197"/>
      <c r="R787" s="197"/>
      <c r="S787" s="197"/>
      <c r="T787" s="197"/>
      <c r="U787" s="197"/>
      <c r="V787" s="197"/>
      <c r="W787" s="197"/>
      <c r="X787" s="197"/>
      <c r="Y787" s="197"/>
      <c r="Z787" s="197"/>
    </row>
    <row r="788" ht="15.75" customHeight="1">
      <c r="A788" s="180"/>
      <c r="B788" s="197"/>
      <c r="C788" s="197"/>
      <c r="D788" s="197"/>
      <c r="E788" s="197"/>
      <c r="F788" s="197"/>
      <c r="G788" s="197"/>
      <c r="H788" s="197"/>
      <c r="I788" s="152"/>
      <c r="J788" s="50"/>
      <c r="K788" s="50"/>
      <c r="L788" s="50"/>
      <c r="M788" s="50"/>
      <c r="N788" s="152"/>
      <c r="O788" s="197"/>
      <c r="P788" s="197"/>
      <c r="Q788" s="197"/>
      <c r="R788" s="197"/>
      <c r="S788" s="197"/>
      <c r="T788" s="197"/>
      <c r="U788" s="197"/>
      <c r="V788" s="197"/>
      <c r="W788" s="197"/>
      <c r="X788" s="197"/>
      <c r="Y788" s="197"/>
      <c r="Z788" s="197"/>
    </row>
    <row r="789" ht="15.75" customHeight="1">
      <c r="A789" s="180"/>
      <c r="B789" s="197"/>
      <c r="C789" s="197"/>
      <c r="D789" s="197"/>
      <c r="E789" s="197"/>
      <c r="F789" s="197"/>
      <c r="G789" s="197"/>
      <c r="H789" s="197"/>
      <c r="I789" s="152"/>
      <c r="J789" s="50"/>
      <c r="K789" s="50"/>
      <c r="L789" s="50"/>
      <c r="M789" s="50"/>
      <c r="N789" s="152"/>
      <c r="O789" s="197"/>
      <c r="P789" s="197"/>
      <c r="Q789" s="197"/>
      <c r="R789" s="197"/>
      <c r="S789" s="197"/>
      <c r="T789" s="197"/>
      <c r="U789" s="197"/>
      <c r="V789" s="197"/>
      <c r="W789" s="197"/>
      <c r="X789" s="197"/>
      <c r="Y789" s="197"/>
      <c r="Z789" s="197"/>
    </row>
    <row r="790" ht="15.75" customHeight="1">
      <c r="A790" s="180"/>
      <c r="B790" s="197"/>
      <c r="C790" s="197"/>
      <c r="D790" s="197"/>
      <c r="E790" s="152"/>
      <c r="F790" s="152"/>
      <c r="G790" s="197"/>
      <c r="H790" s="197"/>
      <c r="I790" s="152"/>
      <c r="J790" s="50"/>
      <c r="K790" s="50"/>
      <c r="L790" s="152"/>
      <c r="M790" s="152"/>
      <c r="N790" s="152"/>
      <c r="O790" s="197"/>
      <c r="P790" s="197"/>
      <c r="Q790" s="197"/>
      <c r="R790" s="197"/>
      <c r="S790" s="197"/>
      <c r="T790" s="197"/>
      <c r="U790" s="197"/>
      <c r="V790" s="197"/>
      <c r="W790" s="197"/>
      <c r="X790" s="197"/>
      <c r="Y790" s="197"/>
      <c r="Z790" s="197"/>
    </row>
    <row r="791" ht="15.75" customHeight="1">
      <c r="A791" s="180"/>
      <c r="B791" s="197"/>
      <c r="C791" s="197"/>
      <c r="D791" s="197"/>
      <c r="E791" s="197"/>
      <c r="F791" s="197"/>
      <c r="G791" s="197"/>
      <c r="H791" s="169"/>
      <c r="I791" s="152"/>
      <c r="J791" s="50"/>
      <c r="K791" s="50"/>
      <c r="L791" s="50"/>
      <c r="M791" s="50"/>
      <c r="N791" s="152"/>
      <c r="O791" s="197"/>
      <c r="P791" s="197"/>
      <c r="Q791" s="197"/>
      <c r="R791" s="197"/>
      <c r="S791" s="197"/>
      <c r="T791" s="197"/>
      <c r="U791" s="197"/>
      <c r="V791" s="197"/>
      <c r="W791" s="197"/>
      <c r="X791" s="197"/>
      <c r="Y791" s="197"/>
      <c r="Z791" s="197"/>
    </row>
    <row r="792" ht="15.75" customHeight="1">
      <c r="A792" s="180"/>
      <c r="B792" s="197"/>
      <c r="C792" s="197"/>
      <c r="D792" s="152"/>
      <c r="E792" s="152"/>
      <c r="F792" s="152"/>
      <c r="G792" s="197"/>
      <c r="H792" s="169"/>
      <c r="I792" s="152"/>
      <c r="J792" s="50"/>
      <c r="K792" s="152"/>
      <c r="L792" s="152"/>
      <c r="M792" s="152"/>
      <c r="N792" s="152"/>
      <c r="O792" s="197"/>
      <c r="P792" s="197"/>
      <c r="Q792" s="197"/>
      <c r="R792" s="197"/>
      <c r="S792" s="197"/>
      <c r="T792" s="197"/>
      <c r="U792" s="197"/>
      <c r="V792" s="197"/>
      <c r="W792" s="197"/>
      <c r="X792" s="197"/>
      <c r="Y792" s="197"/>
      <c r="Z792" s="197"/>
    </row>
    <row r="793" ht="15.75" customHeight="1">
      <c r="A793" s="180"/>
      <c r="B793" s="197"/>
      <c r="C793" s="152"/>
      <c r="D793" s="152"/>
      <c r="E793" s="152"/>
      <c r="F793" s="152"/>
      <c r="G793" s="197"/>
      <c r="H793" s="169"/>
      <c r="I793" s="152"/>
      <c r="J793" s="152"/>
      <c r="K793" s="152"/>
      <c r="L793" s="152"/>
      <c r="M793" s="152"/>
      <c r="N793" s="152"/>
      <c r="O793" s="197"/>
      <c r="P793" s="197"/>
      <c r="Q793" s="197"/>
      <c r="R793" s="197"/>
      <c r="S793" s="197"/>
      <c r="T793" s="197"/>
      <c r="U793" s="197"/>
      <c r="V793" s="197"/>
      <c r="W793" s="197"/>
      <c r="X793" s="197"/>
      <c r="Y793" s="197"/>
      <c r="Z793" s="197"/>
    </row>
    <row r="794" ht="15.75" customHeight="1">
      <c r="A794" s="180"/>
      <c r="B794" s="197"/>
      <c r="C794" s="152"/>
      <c r="D794" s="152"/>
      <c r="E794" s="152"/>
      <c r="F794" s="152"/>
      <c r="G794" s="197"/>
      <c r="H794" s="169"/>
      <c r="I794" s="152"/>
      <c r="J794" s="152"/>
      <c r="K794" s="152"/>
      <c r="L794" s="152"/>
      <c r="M794" s="152"/>
      <c r="N794" s="152"/>
      <c r="O794" s="197"/>
      <c r="P794" s="197"/>
      <c r="Q794" s="197"/>
      <c r="R794" s="197"/>
      <c r="S794" s="197"/>
      <c r="T794" s="197"/>
      <c r="U794" s="197"/>
      <c r="V794" s="197"/>
      <c r="W794" s="197"/>
      <c r="X794" s="197"/>
      <c r="Y794" s="197"/>
      <c r="Z794" s="197"/>
    </row>
    <row r="795" ht="15.75" customHeight="1">
      <c r="A795" s="180"/>
      <c r="B795" s="197"/>
      <c r="C795" s="152"/>
      <c r="D795" s="152"/>
      <c r="E795" s="152"/>
      <c r="F795" s="152"/>
      <c r="G795" s="197"/>
      <c r="H795" s="169"/>
      <c r="I795" s="152"/>
      <c r="J795" s="152"/>
      <c r="K795" s="152"/>
      <c r="L795" s="152"/>
      <c r="M795" s="152"/>
      <c r="N795" s="152"/>
      <c r="O795" s="197"/>
      <c r="P795" s="197"/>
      <c r="Q795" s="197"/>
      <c r="R795" s="197"/>
      <c r="S795" s="197"/>
      <c r="T795" s="197"/>
      <c r="U795" s="197"/>
      <c r="V795" s="197"/>
      <c r="W795" s="197"/>
      <c r="X795" s="197"/>
      <c r="Y795" s="197"/>
      <c r="Z795" s="197"/>
    </row>
    <row r="796" ht="15.75" customHeight="1">
      <c r="A796" s="180"/>
      <c r="B796" s="197"/>
      <c r="C796" s="152"/>
      <c r="D796" s="152"/>
      <c r="E796" s="152"/>
      <c r="F796" s="152"/>
      <c r="G796" s="197"/>
      <c r="H796" s="169"/>
      <c r="I796" s="152"/>
      <c r="J796" s="152"/>
      <c r="K796" s="152"/>
      <c r="L796" s="152"/>
      <c r="M796" s="152"/>
      <c r="N796" s="152"/>
      <c r="O796" s="197"/>
      <c r="P796" s="197"/>
      <c r="Q796" s="197"/>
      <c r="R796" s="197"/>
      <c r="S796" s="197"/>
      <c r="T796" s="197"/>
      <c r="U796" s="197"/>
      <c r="V796" s="197"/>
      <c r="W796" s="197"/>
      <c r="X796" s="197"/>
      <c r="Y796" s="197"/>
      <c r="Z796" s="197"/>
    </row>
    <row r="797" ht="15.75" customHeight="1">
      <c r="A797" s="180"/>
      <c r="B797" s="197"/>
      <c r="C797" s="152"/>
      <c r="D797" s="152"/>
      <c r="E797" s="152"/>
      <c r="F797" s="152"/>
      <c r="G797" s="197"/>
      <c r="H797" s="169"/>
      <c r="I797" s="152"/>
      <c r="J797" s="152"/>
      <c r="K797" s="152"/>
      <c r="L797" s="152"/>
      <c r="M797" s="152"/>
      <c r="N797" s="152"/>
      <c r="O797" s="197"/>
      <c r="P797" s="197"/>
      <c r="Q797" s="197"/>
      <c r="R797" s="197"/>
      <c r="S797" s="197"/>
      <c r="T797" s="197"/>
      <c r="U797" s="197"/>
      <c r="V797" s="197"/>
      <c r="W797" s="197"/>
      <c r="X797" s="197"/>
      <c r="Y797" s="197"/>
      <c r="Z797" s="197"/>
    </row>
    <row r="798" ht="15.75" customHeight="1">
      <c r="A798" s="180"/>
      <c r="B798" s="197"/>
      <c r="C798" s="152"/>
      <c r="D798" s="152"/>
      <c r="E798" s="152"/>
      <c r="F798" s="152"/>
      <c r="G798" s="197"/>
      <c r="H798" s="197"/>
      <c r="I798" s="152"/>
      <c r="J798" s="152"/>
      <c r="K798" s="152"/>
      <c r="L798" s="152"/>
      <c r="M798" s="152"/>
      <c r="N798" s="152"/>
      <c r="O798" s="197"/>
      <c r="P798" s="197"/>
      <c r="Q798" s="197"/>
      <c r="R798" s="197"/>
      <c r="S798" s="197"/>
      <c r="T798" s="197"/>
      <c r="U798" s="197"/>
      <c r="V798" s="197"/>
      <c r="W798" s="197"/>
      <c r="X798" s="197"/>
      <c r="Y798" s="197"/>
      <c r="Z798" s="197"/>
    </row>
    <row r="799" ht="15.75" customHeight="1">
      <c r="A799" s="180"/>
      <c r="B799" s="197"/>
      <c r="C799" s="152"/>
      <c r="D799" s="152"/>
      <c r="E799" s="152"/>
      <c r="F799" s="152"/>
      <c r="G799" s="197"/>
      <c r="H799" s="169"/>
      <c r="I799" s="152"/>
      <c r="J799" s="152"/>
      <c r="K799" s="152"/>
      <c r="L799" s="152"/>
      <c r="M799" s="152"/>
      <c r="N799" s="152"/>
      <c r="O799" s="197"/>
      <c r="P799" s="197"/>
      <c r="Q799" s="197"/>
      <c r="R799" s="197"/>
      <c r="S799" s="197"/>
      <c r="T799" s="197"/>
      <c r="U799" s="197"/>
      <c r="V799" s="197"/>
      <c r="W799" s="197"/>
      <c r="X799" s="197"/>
      <c r="Y799" s="197"/>
      <c r="Z799" s="197"/>
    </row>
    <row r="800" ht="15.75" customHeight="1">
      <c r="A800" s="180"/>
      <c r="B800" s="197"/>
      <c r="C800" s="152"/>
      <c r="D800" s="152"/>
      <c r="E800" s="152"/>
      <c r="F800" s="152"/>
      <c r="G800" s="197"/>
      <c r="H800" s="197"/>
      <c r="I800" s="152"/>
      <c r="J800" s="152"/>
      <c r="K800" s="152"/>
      <c r="L800" s="152"/>
      <c r="M800" s="152"/>
      <c r="N800" s="152"/>
      <c r="O800" s="197"/>
      <c r="P800" s="197"/>
      <c r="Q800" s="197"/>
      <c r="R800" s="197"/>
      <c r="S800" s="197"/>
      <c r="T800" s="197"/>
      <c r="U800" s="197"/>
      <c r="V800" s="197"/>
      <c r="W800" s="197"/>
      <c r="X800" s="197"/>
      <c r="Y800" s="197"/>
      <c r="Z800" s="197"/>
    </row>
    <row r="801" ht="15.75" customHeight="1">
      <c r="A801" s="180"/>
      <c r="B801" s="197"/>
      <c r="C801" s="152"/>
      <c r="D801" s="152"/>
      <c r="E801" s="152"/>
      <c r="F801" s="152"/>
      <c r="G801" s="197"/>
      <c r="H801" s="169"/>
      <c r="I801" s="152"/>
      <c r="J801" s="152"/>
      <c r="K801" s="152"/>
      <c r="L801" s="152"/>
      <c r="M801" s="152"/>
      <c r="N801" s="152"/>
      <c r="O801" s="197"/>
      <c r="P801" s="197"/>
      <c r="Q801" s="197"/>
      <c r="R801" s="197"/>
      <c r="S801" s="197"/>
      <c r="T801" s="197"/>
      <c r="U801" s="197"/>
      <c r="V801" s="197"/>
      <c r="W801" s="197"/>
      <c r="X801" s="197"/>
      <c r="Y801" s="197"/>
      <c r="Z801" s="197"/>
    </row>
    <row r="802" ht="15.75" customHeight="1">
      <c r="A802" s="180"/>
      <c r="B802" s="197"/>
      <c r="C802" s="152"/>
      <c r="D802" s="152"/>
      <c r="E802" s="152"/>
      <c r="F802" s="152"/>
      <c r="G802" s="197"/>
      <c r="H802" s="169"/>
      <c r="I802" s="152"/>
      <c r="J802" s="152"/>
      <c r="K802" s="152"/>
      <c r="L802" s="152"/>
      <c r="M802" s="152"/>
      <c r="N802" s="152"/>
      <c r="O802" s="197"/>
      <c r="P802" s="197"/>
      <c r="Q802" s="197"/>
      <c r="R802" s="197"/>
      <c r="S802" s="197"/>
      <c r="T802" s="197"/>
      <c r="U802" s="197"/>
      <c r="V802" s="197"/>
      <c r="W802" s="197"/>
      <c r="X802" s="197"/>
      <c r="Y802" s="197"/>
      <c r="Z802" s="197"/>
    </row>
    <row r="803" ht="15.75" customHeight="1">
      <c r="A803" s="180"/>
      <c r="B803" s="197"/>
      <c r="C803" s="152"/>
      <c r="D803" s="152"/>
      <c r="E803" s="152"/>
      <c r="F803" s="152"/>
      <c r="G803" s="197"/>
      <c r="H803" s="169"/>
      <c r="I803" s="152"/>
      <c r="J803" s="152"/>
      <c r="K803" s="152"/>
      <c r="L803" s="152"/>
      <c r="M803" s="152"/>
      <c r="N803" s="152"/>
      <c r="O803" s="197"/>
      <c r="P803" s="197"/>
      <c r="Q803" s="197"/>
      <c r="R803" s="197"/>
      <c r="S803" s="197"/>
      <c r="T803" s="197"/>
      <c r="U803" s="197"/>
      <c r="V803" s="197"/>
      <c r="W803" s="197"/>
      <c r="X803" s="197"/>
      <c r="Y803" s="197"/>
      <c r="Z803" s="197"/>
    </row>
    <row r="804" ht="15.75" customHeight="1">
      <c r="A804" s="180"/>
      <c r="B804" s="197"/>
      <c r="C804" s="152"/>
      <c r="D804" s="152"/>
      <c r="E804" s="152"/>
      <c r="F804" s="152"/>
      <c r="G804" s="197"/>
      <c r="H804" s="169"/>
      <c r="I804" s="152"/>
      <c r="J804" s="152"/>
      <c r="K804" s="152"/>
      <c r="L804" s="152"/>
      <c r="M804" s="152"/>
      <c r="N804" s="152"/>
      <c r="O804" s="197"/>
      <c r="P804" s="197"/>
      <c r="Q804" s="197"/>
      <c r="R804" s="197"/>
      <c r="S804" s="197"/>
      <c r="T804" s="197"/>
      <c r="U804" s="197"/>
      <c r="V804" s="197"/>
      <c r="W804" s="197"/>
      <c r="X804" s="197"/>
      <c r="Y804" s="197"/>
      <c r="Z804" s="197"/>
    </row>
    <row r="805" ht="15.75" customHeight="1">
      <c r="A805" s="180"/>
      <c r="B805" s="197"/>
      <c r="C805" s="197"/>
      <c r="D805" s="152"/>
      <c r="E805" s="152"/>
      <c r="F805" s="152"/>
      <c r="G805" s="197"/>
      <c r="H805" s="169"/>
      <c r="I805" s="152"/>
      <c r="J805" s="50"/>
      <c r="K805" s="152"/>
      <c r="L805" s="152"/>
      <c r="M805" s="152"/>
      <c r="N805" s="152"/>
      <c r="O805" s="197"/>
      <c r="P805" s="197"/>
      <c r="Q805" s="197"/>
      <c r="R805" s="197"/>
      <c r="S805" s="197"/>
      <c r="T805" s="197"/>
      <c r="U805" s="197"/>
      <c r="V805" s="197"/>
      <c r="W805" s="197"/>
      <c r="X805" s="197"/>
      <c r="Y805" s="197"/>
      <c r="Z805" s="197"/>
    </row>
    <row r="806" ht="15.75" customHeight="1">
      <c r="A806" s="180"/>
      <c r="B806" s="197"/>
      <c r="C806" s="152"/>
      <c r="D806" s="152"/>
      <c r="E806" s="152"/>
      <c r="F806" s="152"/>
      <c r="G806" s="197"/>
      <c r="H806" s="169"/>
      <c r="I806" s="152"/>
      <c r="J806" s="152"/>
      <c r="K806" s="152"/>
      <c r="L806" s="152"/>
      <c r="M806" s="152"/>
      <c r="N806" s="152"/>
      <c r="O806" s="197"/>
      <c r="P806" s="197"/>
      <c r="Q806" s="197"/>
      <c r="R806" s="197"/>
      <c r="S806" s="197"/>
      <c r="T806" s="197"/>
      <c r="U806" s="197"/>
      <c r="V806" s="197"/>
      <c r="W806" s="197"/>
      <c r="X806" s="197"/>
      <c r="Y806" s="197"/>
      <c r="Z806" s="197"/>
    </row>
    <row r="807" ht="15.75" customHeight="1">
      <c r="A807" s="180"/>
      <c r="B807" s="197"/>
      <c r="C807" s="152"/>
      <c r="D807" s="152"/>
      <c r="E807" s="152"/>
      <c r="F807" s="152"/>
      <c r="G807" s="197"/>
      <c r="H807" s="197"/>
      <c r="I807" s="152"/>
      <c r="J807" s="152"/>
      <c r="K807" s="152"/>
      <c r="L807" s="152"/>
      <c r="M807" s="152"/>
      <c r="N807" s="152"/>
      <c r="O807" s="197"/>
      <c r="P807" s="197"/>
      <c r="Q807" s="197"/>
      <c r="R807" s="197"/>
      <c r="S807" s="197"/>
      <c r="T807" s="197"/>
      <c r="U807" s="197"/>
      <c r="V807" s="197"/>
      <c r="W807" s="197"/>
      <c r="X807" s="197"/>
      <c r="Y807" s="197"/>
      <c r="Z807" s="197"/>
    </row>
    <row r="808" ht="15.75" customHeight="1">
      <c r="A808" s="180"/>
      <c r="B808" s="197"/>
      <c r="C808" s="152"/>
      <c r="D808" s="152"/>
      <c r="E808" s="152"/>
      <c r="F808" s="152"/>
      <c r="G808" s="197"/>
      <c r="H808" s="169"/>
      <c r="I808" s="152"/>
      <c r="J808" s="152"/>
      <c r="K808" s="152"/>
      <c r="L808" s="152"/>
      <c r="M808" s="152"/>
      <c r="N808" s="152"/>
      <c r="O808" s="197"/>
      <c r="P808" s="197"/>
      <c r="Q808" s="197"/>
      <c r="R808" s="197"/>
      <c r="S808" s="197"/>
      <c r="T808" s="197"/>
      <c r="U808" s="197"/>
      <c r="V808" s="197"/>
      <c r="W808" s="197"/>
      <c r="X808" s="197"/>
      <c r="Y808" s="197"/>
      <c r="Z808" s="197"/>
    </row>
    <row r="809" ht="15.75" customHeight="1">
      <c r="A809" s="180"/>
      <c r="B809" s="197"/>
      <c r="C809" s="152"/>
      <c r="D809" s="152"/>
      <c r="E809" s="152"/>
      <c r="F809" s="152"/>
      <c r="G809" s="197"/>
      <c r="H809" s="169"/>
      <c r="I809" s="152"/>
      <c r="J809" s="152"/>
      <c r="K809" s="152"/>
      <c r="L809" s="152"/>
      <c r="M809" s="152"/>
      <c r="N809" s="152"/>
      <c r="O809" s="197"/>
      <c r="P809" s="197"/>
      <c r="Q809" s="197"/>
      <c r="R809" s="197"/>
      <c r="S809" s="197"/>
      <c r="T809" s="197"/>
      <c r="U809" s="197"/>
      <c r="V809" s="197"/>
      <c r="W809" s="197"/>
      <c r="X809" s="197"/>
      <c r="Y809" s="197"/>
      <c r="Z809" s="197"/>
    </row>
    <row r="810" ht="15.75" customHeight="1">
      <c r="A810" s="197"/>
      <c r="B810" s="197"/>
      <c r="C810" s="197"/>
      <c r="D810" s="197"/>
      <c r="E810" s="197"/>
      <c r="F810" s="197"/>
      <c r="G810" s="197"/>
      <c r="H810" s="197"/>
      <c r="I810" s="197"/>
      <c r="J810" s="197"/>
      <c r="K810" s="197"/>
      <c r="L810" s="197"/>
      <c r="M810" s="197"/>
      <c r="N810" s="197"/>
      <c r="O810" s="197"/>
      <c r="P810" s="197"/>
      <c r="Q810" s="197"/>
      <c r="R810" s="197"/>
      <c r="S810" s="197"/>
      <c r="T810" s="197"/>
      <c r="U810" s="197"/>
      <c r="V810" s="197"/>
      <c r="W810" s="197"/>
      <c r="X810" s="197"/>
      <c r="Y810" s="197"/>
      <c r="Z810" s="197"/>
    </row>
    <row r="811" ht="15.75" customHeight="1">
      <c r="A811" s="197"/>
      <c r="B811" s="197"/>
      <c r="C811" s="197"/>
      <c r="D811" s="197"/>
      <c r="E811" s="197"/>
      <c r="F811" s="197"/>
      <c r="G811" s="197"/>
      <c r="H811" s="197"/>
      <c r="I811" s="197"/>
      <c r="J811" s="197"/>
      <c r="K811" s="197"/>
      <c r="L811" s="197"/>
      <c r="M811" s="197"/>
      <c r="N811" s="197"/>
      <c r="O811" s="197"/>
      <c r="P811" s="197"/>
      <c r="Q811" s="197"/>
      <c r="R811" s="197"/>
      <c r="S811" s="197"/>
      <c r="T811" s="197"/>
      <c r="U811" s="197"/>
      <c r="V811" s="197"/>
      <c r="W811" s="197"/>
      <c r="X811" s="197"/>
      <c r="Y811" s="197"/>
      <c r="Z811" s="197"/>
    </row>
    <row r="812" ht="15.75" customHeight="1">
      <c r="A812" s="197"/>
      <c r="B812" s="197"/>
      <c r="C812" s="197"/>
      <c r="D812" s="197"/>
      <c r="E812" s="197"/>
      <c r="F812" s="197"/>
      <c r="G812" s="197"/>
      <c r="H812" s="197"/>
      <c r="I812" s="197"/>
      <c r="J812" s="197"/>
      <c r="K812" s="197"/>
      <c r="L812" s="197"/>
      <c r="M812" s="197"/>
      <c r="N812" s="197"/>
      <c r="O812" s="197"/>
      <c r="P812" s="197"/>
      <c r="Q812" s="197"/>
      <c r="R812" s="197"/>
      <c r="S812" s="197"/>
      <c r="T812" s="197"/>
      <c r="U812" s="197"/>
      <c r="V812" s="197"/>
      <c r="W812" s="197"/>
      <c r="X812" s="197"/>
      <c r="Y812" s="197"/>
      <c r="Z812" s="197"/>
    </row>
    <row r="813" ht="15.75" customHeight="1">
      <c r="A813" s="197"/>
      <c r="B813" s="197"/>
      <c r="C813" s="197"/>
      <c r="D813" s="197"/>
      <c r="E813" s="197"/>
      <c r="F813" s="197"/>
      <c r="G813" s="197"/>
      <c r="H813" s="197"/>
      <c r="I813" s="197"/>
      <c r="J813" s="197"/>
      <c r="K813" s="197"/>
      <c r="L813" s="197"/>
      <c r="M813" s="197"/>
      <c r="N813" s="197"/>
      <c r="O813" s="197"/>
      <c r="P813" s="197"/>
      <c r="Q813" s="197"/>
      <c r="R813" s="197"/>
      <c r="S813" s="197"/>
      <c r="T813" s="197"/>
      <c r="U813" s="197"/>
      <c r="V813" s="197"/>
      <c r="W813" s="197"/>
      <c r="X813" s="197"/>
      <c r="Y813" s="197"/>
      <c r="Z813" s="197"/>
    </row>
    <row r="814" ht="15.75" customHeight="1">
      <c r="A814" s="197"/>
      <c r="B814" s="197"/>
      <c r="C814" s="197"/>
      <c r="D814" s="197"/>
      <c r="E814" s="197"/>
      <c r="F814" s="197"/>
      <c r="G814" s="197"/>
      <c r="H814" s="197"/>
      <c r="I814" s="197"/>
      <c r="J814" s="197"/>
      <c r="K814" s="197"/>
      <c r="L814" s="197"/>
      <c r="M814" s="197"/>
      <c r="N814" s="197"/>
      <c r="O814" s="197"/>
      <c r="P814" s="197"/>
      <c r="Q814" s="197"/>
      <c r="R814" s="197"/>
      <c r="S814" s="197"/>
      <c r="T814" s="197"/>
      <c r="U814" s="197"/>
      <c r="V814" s="197"/>
      <c r="W814" s="197"/>
      <c r="X814" s="197"/>
      <c r="Y814" s="197"/>
      <c r="Z814" s="197"/>
    </row>
    <row r="815" ht="15.75" customHeight="1">
      <c r="A815" s="197"/>
      <c r="B815" s="197"/>
      <c r="C815" s="197"/>
      <c r="D815" s="197"/>
      <c r="E815" s="197"/>
      <c r="F815" s="197"/>
      <c r="G815" s="197"/>
      <c r="H815" s="197"/>
      <c r="I815" s="197"/>
      <c r="J815" s="197"/>
      <c r="K815" s="197"/>
      <c r="L815" s="197"/>
      <c r="M815" s="197"/>
      <c r="N815" s="197"/>
      <c r="O815" s="197"/>
      <c r="P815" s="197"/>
      <c r="Q815" s="197"/>
      <c r="R815" s="197"/>
      <c r="S815" s="197"/>
      <c r="T815" s="197"/>
      <c r="U815" s="197"/>
      <c r="V815" s="197"/>
      <c r="W815" s="197"/>
      <c r="X815" s="197"/>
      <c r="Y815" s="197"/>
      <c r="Z815" s="197"/>
    </row>
    <row r="816" ht="15.75" customHeight="1">
      <c r="A816" s="197"/>
      <c r="B816" s="197"/>
      <c r="C816" s="197"/>
      <c r="D816" s="197"/>
      <c r="E816" s="197"/>
      <c r="F816" s="197"/>
      <c r="G816" s="197"/>
      <c r="H816" s="197"/>
      <c r="I816" s="197"/>
      <c r="J816" s="197"/>
      <c r="K816" s="197"/>
      <c r="L816" s="197"/>
      <c r="M816" s="197"/>
      <c r="N816" s="197"/>
      <c r="O816" s="197"/>
      <c r="P816" s="197"/>
      <c r="Q816" s="197"/>
      <c r="R816" s="197"/>
      <c r="S816" s="197"/>
      <c r="T816" s="197"/>
      <c r="U816" s="197"/>
      <c r="V816" s="197"/>
      <c r="W816" s="197"/>
      <c r="X816" s="197"/>
      <c r="Y816" s="197"/>
      <c r="Z816" s="197"/>
    </row>
    <row r="817" ht="15.75" customHeight="1">
      <c r="A817" s="197"/>
      <c r="B817" s="197"/>
      <c r="C817" s="197"/>
      <c r="D817" s="197"/>
      <c r="E817" s="197"/>
      <c r="F817" s="197"/>
      <c r="G817" s="197"/>
      <c r="H817" s="197"/>
      <c r="I817" s="197"/>
      <c r="J817" s="197"/>
      <c r="K817" s="197"/>
      <c r="L817" s="197"/>
      <c r="M817" s="197"/>
      <c r="N817" s="197"/>
      <c r="O817" s="197"/>
      <c r="P817" s="197"/>
      <c r="Q817" s="197"/>
      <c r="R817" s="197"/>
      <c r="S817" s="197"/>
      <c r="T817" s="197"/>
      <c r="U817" s="197"/>
      <c r="V817" s="197"/>
      <c r="W817" s="197"/>
      <c r="X817" s="197"/>
      <c r="Y817" s="197"/>
      <c r="Z817" s="197"/>
    </row>
    <row r="818" ht="15.75" customHeight="1">
      <c r="A818" s="197"/>
      <c r="B818" s="197"/>
      <c r="C818" s="197"/>
      <c r="D818" s="197"/>
      <c r="E818" s="197"/>
      <c r="F818" s="197"/>
      <c r="G818" s="197"/>
      <c r="H818" s="197"/>
      <c r="I818" s="197"/>
      <c r="J818" s="197"/>
      <c r="K818" s="197"/>
      <c r="L818" s="197"/>
      <c r="M818" s="197"/>
      <c r="N818" s="197"/>
      <c r="O818" s="197"/>
      <c r="P818" s="197"/>
      <c r="Q818" s="197"/>
      <c r="R818" s="197"/>
      <c r="S818" s="197"/>
      <c r="T818" s="197"/>
      <c r="U818" s="197"/>
      <c r="V818" s="197"/>
      <c r="W818" s="197"/>
      <c r="X818" s="197"/>
      <c r="Y818" s="197"/>
      <c r="Z818" s="197"/>
    </row>
    <row r="819" ht="15.75" customHeight="1">
      <c r="A819" s="197"/>
      <c r="B819" s="197"/>
      <c r="C819" s="197"/>
      <c r="D819" s="197"/>
      <c r="E819" s="197"/>
      <c r="F819" s="197"/>
      <c r="G819" s="197"/>
      <c r="H819" s="197"/>
      <c r="I819" s="197"/>
      <c r="J819" s="197"/>
      <c r="K819" s="197"/>
      <c r="L819" s="197"/>
      <c r="M819" s="197"/>
      <c r="N819" s="197"/>
      <c r="O819" s="197"/>
      <c r="P819" s="197"/>
      <c r="Q819" s="197"/>
      <c r="R819" s="197"/>
      <c r="S819" s="197"/>
      <c r="T819" s="197"/>
      <c r="U819" s="197"/>
      <c r="V819" s="197"/>
      <c r="W819" s="197"/>
      <c r="X819" s="197"/>
      <c r="Y819" s="197"/>
      <c r="Z819" s="197"/>
    </row>
    <row r="820" ht="15.75" customHeight="1">
      <c r="A820" s="197"/>
      <c r="B820" s="197"/>
      <c r="C820" s="197"/>
      <c r="D820" s="197"/>
      <c r="E820" s="197"/>
      <c r="F820" s="197"/>
      <c r="G820" s="197"/>
      <c r="H820" s="197"/>
      <c r="I820" s="197"/>
      <c r="J820" s="197"/>
      <c r="K820" s="197"/>
      <c r="L820" s="197"/>
      <c r="M820" s="197"/>
      <c r="N820" s="197"/>
      <c r="O820" s="197"/>
      <c r="P820" s="197"/>
      <c r="Q820" s="197"/>
      <c r="R820" s="197"/>
      <c r="S820" s="197"/>
      <c r="T820" s="197"/>
      <c r="U820" s="197"/>
      <c r="V820" s="197"/>
      <c r="W820" s="197"/>
      <c r="X820" s="197"/>
      <c r="Y820" s="197"/>
      <c r="Z820" s="197"/>
    </row>
    <row r="821" ht="15.75" customHeight="1">
      <c r="A821" s="197"/>
      <c r="B821" s="197"/>
      <c r="C821" s="197"/>
      <c r="D821" s="197"/>
      <c r="E821" s="197"/>
      <c r="F821" s="197"/>
      <c r="G821" s="197"/>
      <c r="H821" s="197"/>
      <c r="I821" s="197"/>
      <c r="J821" s="197"/>
      <c r="K821" s="197"/>
      <c r="L821" s="197"/>
      <c r="M821" s="197"/>
      <c r="N821" s="197"/>
      <c r="O821" s="197"/>
      <c r="P821" s="197"/>
      <c r="Q821" s="197"/>
      <c r="R821" s="197"/>
      <c r="S821" s="197"/>
      <c r="T821" s="197"/>
      <c r="U821" s="197"/>
      <c r="V821" s="197"/>
      <c r="W821" s="197"/>
      <c r="X821" s="197"/>
      <c r="Y821" s="197"/>
      <c r="Z821" s="197"/>
    </row>
    <row r="822" ht="15.75" customHeight="1">
      <c r="A822" s="197"/>
      <c r="B822" s="197"/>
      <c r="C822" s="197"/>
      <c r="D822" s="197"/>
      <c r="E822" s="197"/>
      <c r="F822" s="197"/>
      <c r="G822" s="197"/>
      <c r="H822" s="197"/>
      <c r="I822" s="197"/>
      <c r="J822" s="197"/>
      <c r="K822" s="197"/>
      <c r="L822" s="197"/>
      <c r="M822" s="197"/>
      <c r="N822" s="197"/>
      <c r="O822" s="197"/>
      <c r="P822" s="197"/>
      <c r="Q822" s="197"/>
      <c r="R822" s="197"/>
      <c r="S822" s="197"/>
      <c r="T822" s="197"/>
      <c r="U822" s="197"/>
      <c r="V822" s="197"/>
      <c r="W822" s="197"/>
      <c r="X822" s="197"/>
      <c r="Y822" s="197"/>
      <c r="Z822" s="197"/>
    </row>
    <row r="823" ht="15.75" customHeight="1">
      <c r="A823" s="197"/>
      <c r="B823" s="197"/>
      <c r="C823" s="197"/>
      <c r="D823" s="197"/>
      <c r="E823" s="197"/>
      <c r="F823" s="197"/>
      <c r="G823" s="197"/>
      <c r="H823" s="197"/>
      <c r="I823" s="197"/>
      <c r="J823" s="197"/>
      <c r="K823" s="197"/>
      <c r="L823" s="197"/>
      <c r="M823" s="197"/>
      <c r="N823" s="197"/>
      <c r="O823" s="197"/>
      <c r="P823" s="197"/>
      <c r="Q823" s="197"/>
      <c r="R823" s="197"/>
      <c r="S823" s="197"/>
      <c r="T823" s="197"/>
      <c r="U823" s="197"/>
      <c r="V823" s="197"/>
      <c r="W823" s="197"/>
      <c r="X823" s="197"/>
      <c r="Y823" s="197"/>
      <c r="Z823" s="197"/>
    </row>
    <row r="824" ht="15.75" customHeight="1">
      <c r="A824" s="197"/>
      <c r="B824" s="197"/>
      <c r="C824" s="197"/>
      <c r="D824" s="197"/>
      <c r="E824" s="197"/>
      <c r="F824" s="197"/>
      <c r="G824" s="197"/>
      <c r="H824" s="197"/>
      <c r="I824" s="197"/>
      <c r="J824" s="197"/>
      <c r="K824" s="197"/>
      <c r="L824" s="197"/>
      <c r="M824" s="197"/>
      <c r="N824" s="197"/>
      <c r="O824" s="197"/>
      <c r="P824" s="197"/>
      <c r="Q824" s="197"/>
      <c r="R824" s="197"/>
      <c r="S824" s="197"/>
      <c r="T824" s="197"/>
      <c r="U824" s="197"/>
      <c r="V824" s="197"/>
      <c r="W824" s="197"/>
      <c r="X824" s="197"/>
      <c r="Y824" s="197"/>
      <c r="Z824" s="197"/>
    </row>
    <row r="825" ht="15.75" customHeight="1">
      <c r="A825" s="197"/>
      <c r="B825" s="197"/>
      <c r="C825" s="197"/>
      <c r="D825" s="197"/>
      <c r="E825" s="197"/>
      <c r="F825" s="197"/>
      <c r="G825" s="197"/>
      <c r="H825" s="197"/>
      <c r="I825" s="197"/>
      <c r="J825" s="197"/>
      <c r="K825" s="197"/>
      <c r="L825" s="197"/>
      <c r="M825" s="197"/>
      <c r="N825" s="197"/>
      <c r="O825" s="197"/>
      <c r="P825" s="197"/>
      <c r="Q825" s="197"/>
      <c r="R825" s="197"/>
      <c r="S825" s="197"/>
      <c r="T825" s="197"/>
      <c r="U825" s="197"/>
      <c r="V825" s="197"/>
      <c r="W825" s="197"/>
      <c r="X825" s="197"/>
      <c r="Y825" s="197"/>
      <c r="Z825" s="197"/>
    </row>
    <row r="826" ht="15.75" customHeight="1">
      <c r="A826" s="197"/>
      <c r="B826" s="197"/>
      <c r="C826" s="197"/>
      <c r="D826" s="197"/>
      <c r="E826" s="197"/>
      <c r="F826" s="197"/>
      <c r="G826" s="197"/>
      <c r="H826" s="197"/>
      <c r="I826" s="197"/>
      <c r="J826" s="197"/>
      <c r="K826" s="197"/>
      <c r="L826" s="197"/>
      <c r="M826" s="197"/>
      <c r="N826" s="197"/>
      <c r="O826" s="197"/>
      <c r="P826" s="197"/>
      <c r="Q826" s="197"/>
      <c r="R826" s="197"/>
      <c r="S826" s="197"/>
      <c r="T826" s="197"/>
      <c r="U826" s="197"/>
      <c r="V826" s="197"/>
      <c r="W826" s="197"/>
      <c r="X826" s="197"/>
      <c r="Y826" s="197"/>
      <c r="Z826" s="197"/>
    </row>
    <row r="827" ht="15.75" customHeight="1">
      <c r="A827" s="197"/>
      <c r="B827" s="197"/>
      <c r="C827" s="197"/>
      <c r="D827" s="197"/>
      <c r="E827" s="197"/>
      <c r="F827" s="197"/>
      <c r="G827" s="197"/>
      <c r="H827" s="197"/>
      <c r="I827" s="197"/>
      <c r="J827" s="197"/>
      <c r="K827" s="197"/>
      <c r="L827" s="197"/>
      <c r="M827" s="197"/>
      <c r="N827" s="197"/>
      <c r="O827" s="197"/>
      <c r="P827" s="197"/>
      <c r="Q827" s="197"/>
      <c r="R827" s="197"/>
      <c r="S827" s="197"/>
      <c r="T827" s="197"/>
      <c r="U827" s="197"/>
      <c r="V827" s="197"/>
      <c r="W827" s="197"/>
      <c r="X827" s="197"/>
      <c r="Y827" s="197"/>
      <c r="Z827" s="197"/>
    </row>
    <row r="828" ht="15.75" customHeight="1">
      <c r="A828" s="197"/>
      <c r="B828" s="197"/>
      <c r="C828" s="197"/>
      <c r="D828" s="197"/>
      <c r="E828" s="197"/>
      <c r="F828" s="197"/>
      <c r="G828" s="197"/>
      <c r="H828" s="197"/>
      <c r="I828" s="197"/>
      <c r="J828" s="197"/>
      <c r="K828" s="197"/>
      <c r="L828" s="197"/>
      <c r="M828" s="197"/>
      <c r="N828" s="197"/>
      <c r="O828" s="197"/>
      <c r="P828" s="197"/>
      <c r="Q828" s="197"/>
      <c r="R828" s="197"/>
      <c r="S828" s="197"/>
      <c r="T828" s="197"/>
      <c r="U828" s="197"/>
      <c r="V828" s="197"/>
      <c r="W828" s="197"/>
      <c r="X828" s="197"/>
      <c r="Y828" s="197"/>
      <c r="Z828" s="197"/>
    </row>
    <row r="829" ht="15.75" customHeight="1">
      <c r="A829" s="197"/>
      <c r="B829" s="197"/>
      <c r="C829" s="197"/>
      <c r="D829" s="197"/>
      <c r="E829" s="197"/>
      <c r="F829" s="197"/>
      <c r="G829" s="197"/>
      <c r="H829" s="197"/>
      <c r="I829" s="197"/>
      <c r="J829" s="197"/>
      <c r="K829" s="197"/>
      <c r="L829" s="197"/>
      <c r="M829" s="197"/>
      <c r="N829" s="197"/>
      <c r="O829" s="197"/>
      <c r="P829" s="197"/>
      <c r="Q829" s="197"/>
      <c r="R829" s="197"/>
      <c r="S829" s="197"/>
      <c r="T829" s="197"/>
      <c r="U829" s="197"/>
      <c r="V829" s="197"/>
      <c r="W829" s="197"/>
      <c r="X829" s="197"/>
      <c r="Y829" s="197"/>
      <c r="Z829" s="197"/>
    </row>
    <row r="830" ht="15.75" customHeight="1">
      <c r="A830" s="197"/>
      <c r="B830" s="197"/>
      <c r="C830" s="197"/>
      <c r="D830" s="197"/>
      <c r="E830" s="197"/>
      <c r="F830" s="197"/>
      <c r="G830" s="197"/>
      <c r="H830" s="197"/>
      <c r="I830" s="197"/>
      <c r="J830" s="197"/>
      <c r="K830" s="197"/>
      <c r="L830" s="197"/>
      <c r="M830" s="197"/>
      <c r="N830" s="197"/>
      <c r="O830" s="197"/>
      <c r="P830" s="197"/>
      <c r="Q830" s="197"/>
      <c r="R830" s="197"/>
      <c r="S830" s="197"/>
      <c r="T830" s="197"/>
      <c r="U830" s="197"/>
      <c r="V830" s="197"/>
      <c r="W830" s="197"/>
      <c r="X830" s="197"/>
      <c r="Y830" s="197"/>
      <c r="Z830" s="197"/>
    </row>
    <row r="831" ht="15.75" customHeight="1">
      <c r="A831" s="197"/>
      <c r="B831" s="197"/>
      <c r="C831" s="197"/>
      <c r="D831" s="197"/>
      <c r="E831" s="197"/>
      <c r="F831" s="197"/>
      <c r="G831" s="197"/>
      <c r="H831" s="197"/>
      <c r="I831" s="197"/>
      <c r="J831" s="197"/>
      <c r="K831" s="197"/>
      <c r="L831" s="197"/>
      <c r="M831" s="197"/>
      <c r="N831" s="197"/>
      <c r="O831" s="197"/>
      <c r="P831" s="197"/>
      <c r="Q831" s="197"/>
      <c r="R831" s="197"/>
      <c r="S831" s="197"/>
      <c r="T831" s="197"/>
      <c r="U831" s="197"/>
      <c r="V831" s="197"/>
      <c r="W831" s="197"/>
      <c r="X831" s="197"/>
      <c r="Y831" s="197"/>
      <c r="Z831" s="197"/>
    </row>
    <row r="832" ht="15.75" customHeight="1">
      <c r="A832" s="197"/>
      <c r="B832" s="197"/>
      <c r="C832" s="197"/>
      <c r="D832" s="197"/>
      <c r="E832" s="197"/>
      <c r="F832" s="197"/>
      <c r="G832" s="197"/>
      <c r="H832" s="197"/>
      <c r="I832" s="197"/>
      <c r="J832" s="197"/>
      <c r="K832" s="197"/>
      <c r="L832" s="197"/>
      <c r="M832" s="197"/>
      <c r="N832" s="197"/>
      <c r="O832" s="197"/>
      <c r="P832" s="197"/>
      <c r="Q832" s="197"/>
      <c r="R832" s="197"/>
      <c r="S832" s="197"/>
      <c r="T832" s="197"/>
      <c r="U832" s="197"/>
      <c r="V832" s="197"/>
      <c r="W832" s="197"/>
      <c r="X832" s="197"/>
      <c r="Y832" s="197"/>
      <c r="Z832" s="197"/>
    </row>
    <row r="833" ht="15.75" customHeight="1">
      <c r="A833" s="197"/>
      <c r="B833" s="197"/>
      <c r="C833" s="197"/>
      <c r="D833" s="197"/>
      <c r="E833" s="197"/>
      <c r="F833" s="197"/>
      <c r="G833" s="197"/>
      <c r="H833" s="197"/>
      <c r="I833" s="197"/>
      <c r="J833" s="197"/>
      <c r="K833" s="197"/>
      <c r="L833" s="197"/>
      <c r="M833" s="197"/>
      <c r="N833" s="197"/>
      <c r="O833" s="197"/>
      <c r="P833" s="197"/>
      <c r="Q833" s="197"/>
      <c r="R833" s="197"/>
      <c r="S833" s="197"/>
      <c r="T833" s="197"/>
      <c r="U833" s="197"/>
      <c r="V833" s="197"/>
      <c r="W833" s="197"/>
      <c r="X833" s="197"/>
      <c r="Y833" s="197"/>
      <c r="Z833" s="197"/>
    </row>
    <row r="834" ht="15.75" customHeight="1">
      <c r="A834" s="197"/>
      <c r="B834" s="197"/>
      <c r="C834" s="197"/>
      <c r="D834" s="197"/>
      <c r="E834" s="197"/>
      <c r="F834" s="197"/>
      <c r="G834" s="197"/>
      <c r="H834" s="197"/>
      <c r="I834" s="197"/>
      <c r="J834" s="197"/>
      <c r="K834" s="197"/>
      <c r="L834" s="197"/>
      <c r="M834" s="197"/>
      <c r="N834" s="197"/>
      <c r="O834" s="197"/>
      <c r="P834" s="197"/>
      <c r="Q834" s="197"/>
      <c r="R834" s="197"/>
      <c r="S834" s="197"/>
      <c r="T834" s="197"/>
      <c r="U834" s="197"/>
      <c r="V834" s="197"/>
      <c r="W834" s="197"/>
      <c r="X834" s="197"/>
      <c r="Y834" s="197"/>
      <c r="Z834" s="197"/>
    </row>
    <row r="835" ht="15.75" customHeight="1">
      <c r="A835" s="197"/>
      <c r="B835" s="197"/>
      <c r="C835" s="197"/>
      <c r="D835" s="197"/>
      <c r="E835" s="197"/>
      <c r="F835" s="197"/>
      <c r="G835" s="197"/>
      <c r="H835" s="197"/>
      <c r="I835" s="197"/>
      <c r="J835" s="197"/>
      <c r="K835" s="197"/>
      <c r="L835" s="197"/>
      <c r="M835" s="197"/>
      <c r="N835" s="197"/>
      <c r="O835" s="197"/>
      <c r="P835" s="197"/>
      <c r="Q835" s="197"/>
      <c r="R835" s="197"/>
      <c r="S835" s="197"/>
      <c r="T835" s="197"/>
      <c r="U835" s="197"/>
      <c r="V835" s="197"/>
      <c r="W835" s="197"/>
      <c r="X835" s="197"/>
      <c r="Y835" s="197"/>
      <c r="Z835" s="197"/>
    </row>
    <row r="836" ht="15.75" customHeight="1">
      <c r="A836" s="197"/>
      <c r="B836" s="197"/>
      <c r="C836" s="197"/>
      <c r="D836" s="197"/>
      <c r="E836" s="197"/>
      <c r="F836" s="197"/>
      <c r="G836" s="197"/>
      <c r="H836" s="197"/>
      <c r="I836" s="197"/>
      <c r="J836" s="197"/>
      <c r="K836" s="197"/>
      <c r="L836" s="197"/>
      <c r="M836" s="197"/>
      <c r="N836" s="197"/>
      <c r="O836" s="197"/>
      <c r="P836" s="197"/>
      <c r="Q836" s="197"/>
      <c r="R836" s="197"/>
      <c r="S836" s="197"/>
      <c r="T836" s="197"/>
      <c r="U836" s="197"/>
      <c r="V836" s="197"/>
      <c r="W836" s="197"/>
      <c r="X836" s="197"/>
      <c r="Y836" s="197"/>
      <c r="Z836" s="197"/>
    </row>
    <row r="837" ht="15.75" customHeight="1">
      <c r="A837" s="197"/>
      <c r="B837" s="197"/>
      <c r="C837" s="197"/>
      <c r="D837" s="197"/>
      <c r="E837" s="197"/>
      <c r="F837" s="197"/>
      <c r="G837" s="197"/>
      <c r="H837" s="197"/>
      <c r="I837" s="197"/>
      <c r="J837" s="197"/>
      <c r="K837" s="197"/>
      <c r="L837" s="197"/>
      <c r="M837" s="197"/>
      <c r="N837" s="197"/>
      <c r="O837" s="197"/>
      <c r="P837" s="197"/>
      <c r="Q837" s="197"/>
      <c r="R837" s="197"/>
      <c r="S837" s="197"/>
      <c r="T837" s="197"/>
      <c r="U837" s="197"/>
      <c r="V837" s="197"/>
      <c r="W837" s="197"/>
      <c r="X837" s="197"/>
      <c r="Y837" s="197"/>
      <c r="Z837" s="197"/>
    </row>
    <row r="838" ht="15.75" customHeight="1">
      <c r="A838" s="197"/>
      <c r="B838" s="197"/>
      <c r="C838" s="197"/>
      <c r="D838" s="197"/>
      <c r="E838" s="197"/>
      <c r="F838" s="197"/>
      <c r="G838" s="197"/>
      <c r="H838" s="197"/>
      <c r="I838" s="197"/>
      <c r="J838" s="197"/>
      <c r="K838" s="197"/>
      <c r="L838" s="197"/>
      <c r="M838" s="197"/>
      <c r="N838" s="197"/>
      <c r="O838" s="197"/>
      <c r="P838" s="197"/>
      <c r="Q838" s="197"/>
      <c r="R838" s="197"/>
      <c r="S838" s="197"/>
      <c r="T838" s="197"/>
      <c r="U838" s="197"/>
      <c r="V838" s="197"/>
      <c r="W838" s="197"/>
      <c r="X838" s="197"/>
      <c r="Y838" s="197"/>
      <c r="Z838" s="197"/>
    </row>
    <row r="839" ht="15.75" customHeight="1">
      <c r="A839" s="197"/>
      <c r="B839" s="197"/>
      <c r="C839" s="197"/>
      <c r="D839" s="197"/>
      <c r="E839" s="197"/>
      <c r="F839" s="197"/>
      <c r="G839" s="197"/>
      <c r="H839" s="197"/>
      <c r="I839" s="197"/>
      <c r="J839" s="197"/>
      <c r="K839" s="197"/>
      <c r="L839" s="197"/>
      <c r="M839" s="197"/>
      <c r="N839" s="197"/>
      <c r="O839" s="197"/>
      <c r="P839" s="197"/>
      <c r="Q839" s="197"/>
      <c r="R839" s="197"/>
      <c r="S839" s="197"/>
      <c r="T839" s="197"/>
      <c r="U839" s="197"/>
      <c r="V839" s="197"/>
      <c r="W839" s="197"/>
      <c r="X839" s="197"/>
      <c r="Y839" s="197"/>
      <c r="Z839" s="197"/>
    </row>
    <row r="840" ht="15.75" customHeight="1">
      <c r="A840" s="197"/>
      <c r="B840" s="197"/>
      <c r="C840" s="197"/>
      <c r="D840" s="197"/>
      <c r="E840" s="197"/>
      <c r="F840" s="197"/>
      <c r="G840" s="197"/>
      <c r="H840" s="197"/>
      <c r="I840" s="197"/>
      <c r="J840" s="197"/>
      <c r="K840" s="197"/>
      <c r="L840" s="197"/>
      <c r="M840" s="197"/>
      <c r="N840" s="197"/>
      <c r="O840" s="197"/>
      <c r="P840" s="197"/>
      <c r="Q840" s="197"/>
      <c r="R840" s="197"/>
      <c r="S840" s="197"/>
      <c r="T840" s="197"/>
      <c r="U840" s="197"/>
      <c r="V840" s="197"/>
      <c r="W840" s="197"/>
      <c r="X840" s="197"/>
      <c r="Y840" s="197"/>
      <c r="Z840" s="197"/>
    </row>
    <row r="841" ht="15.75" customHeight="1">
      <c r="A841" s="197"/>
      <c r="B841" s="197"/>
      <c r="C841" s="197"/>
      <c r="D841" s="197"/>
      <c r="E841" s="197"/>
      <c r="F841" s="197"/>
      <c r="G841" s="197"/>
      <c r="H841" s="197"/>
      <c r="I841" s="197"/>
      <c r="J841" s="197"/>
      <c r="K841" s="197"/>
      <c r="L841" s="197"/>
      <c r="M841" s="197"/>
      <c r="N841" s="197"/>
      <c r="O841" s="197"/>
      <c r="P841" s="197"/>
      <c r="Q841" s="197"/>
      <c r="R841" s="197"/>
      <c r="S841" s="197"/>
      <c r="T841" s="197"/>
      <c r="U841" s="197"/>
      <c r="V841" s="197"/>
      <c r="W841" s="197"/>
      <c r="X841" s="197"/>
      <c r="Y841" s="197"/>
      <c r="Z841" s="197"/>
    </row>
    <row r="842" ht="15.75" customHeight="1">
      <c r="A842" s="197"/>
      <c r="B842" s="197"/>
      <c r="C842" s="197"/>
      <c r="D842" s="197"/>
      <c r="E842" s="197"/>
      <c r="F842" s="197"/>
      <c r="G842" s="197"/>
      <c r="H842" s="197"/>
      <c r="I842" s="197"/>
      <c r="J842" s="197"/>
      <c r="K842" s="197"/>
      <c r="L842" s="197"/>
      <c r="M842" s="197"/>
      <c r="N842" s="197"/>
      <c r="O842" s="197"/>
      <c r="P842" s="197"/>
      <c r="Q842" s="197"/>
      <c r="R842" s="197"/>
      <c r="S842" s="197"/>
      <c r="T842" s="197"/>
      <c r="U842" s="197"/>
      <c r="V842" s="197"/>
      <c r="W842" s="197"/>
      <c r="X842" s="197"/>
      <c r="Y842" s="197"/>
      <c r="Z842" s="197"/>
    </row>
    <row r="843" ht="15.75" customHeight="1">
      <c r="A843" s="197"/>
      <c r="B843" s="197"/>
      <c r="C843" s="197"/>
      <c r="D843" s="197"/>
      <c r="E843" s="197"/>
      <c r="F843" s="197"/>
      <c r="G843" s="197"/>
      <c r="H843" s="197"/>
      <c r="I843" s="197"/>
      <c r="J843" s="197"/>
      <c r="K843" s="197"/>
      <c r="L843" s="197"/>
      <c r="M843" s="197"/>
      <c r="N843" s="197"/>
      <c r="O843" s="197"/>
      <c r="P843" s="197"/>
      <c r="Q843" s="197"/>
      <c r="R843" s="197"/>
      <c r="S843" s="197"/>
      <c r="T843" s="197"/>
      <c r="U843" s="197"/>
      <c r="V843" s="197"/>
      <c r="W843" s="197"/>
      <c r="X843" s="197"/>
      <c r="Y843" s="197"/>
      <c r="Z843" s="197"/>
    </row>
    <row r="844" ht="15.75" customHeight="1">
      <c r="A844" s="197"/>
      <c r="B844" s="197"/>
      <c r="C844" s="197"/>
      <c r="D844" s="197"/>
      <c r="E844" s="197"/>
      <c r="F844" s="197"/>
      <c r="G844" s="197"/>
      <c r="H844" s="197"/>
      <c r="I844" s="197"/>
      <c r="J844" s="197"/>
      <c r="K844" s="197"/>
      <c r="L844" s="197"/>
      <c r="M844" s="197"/>
      <c r="N844" s="197"/>
      <c r="O844" s="197"/>
      <c r="P844" s="197"/>
      <c r="Q844" s="197"/>
      <c r="R844" s="197"/>
      <c r="S844" s="197"/>
      <c r="T844" s="197"/>
      <c r="U844" s="197"/>
      <c r="V844" s="197"/>
      <c r="W844" s="197"/>
      <c r="X844" s="197"/>
      <c r="Y844" s="197"/>
      <c r="Z844" s="197"/>
    </row>
    <row r="845" ht="15.75" customHeight="1">
      <c r="A845" s="197"/>
      <c r="B845" s="197"/>
      <c r="C845" s="197"/>
      <c r="D845" s="197"/>
      <c r="E845" s="197"/>
      <c r="F845" s="197"/>
      <c r="G845" s="197"/>
      <c r="H845" s="197"/>
      <c r="I845" s="197"/>
      <c r="J845" s="197"/>
      <c r="K845" s="197"/>
      <c r="L845" s="197"/>
      <c r="M845" s="197"/>
      <c r="N845" s="197"/>
      <c r="O845" s="197"/>
      <c r="P845" s="197"/>
      <c r="Q845" s="197"/>
      <c r="R845" s="197"/>
      <c r="S845" s="197"/>
      <c r="T845" s="197"/>
      <c r="U845" s="197"/>
      <c r="V845" s="197"/>
      <c r="W845" s="197"/>
      <c r="X845" s="197"/>
      <c r="Y845" s="197"/>
      <c r="Z845" s="197"/>
    </row>
    <row r="846" ht="15.75" customHeight="1">
      <c r="A846" s="197"/>
      <c r="B846" s="197"/>
      <c r="C846" s="197"/>
      <c r="D846" s="197"/>
      <c r="E846" s="197"/>
      <c r="F846" s="197"/>
      <c r="G846" s="197"/>
      <c r="H846" s="197"/>
      <c r="I846" s="197"/>
      <c r="J846" s="197"/>
      <c r="K846" s="197"/>
      <c r="L846" s="197"/>
      <c r="M846" s="197"/>
      <c r="N846" s="197"/>
      <c r="O846" s="197"/>
      <c r="P846" s="197"/>
      <c r="Q846" s="197"/>
      <c r="R846" s="197"/>
      <c r="S846" s="197"/>
      <c r="T846" s="197"/>
      <c r="U846" s="197"/>
      <c r="V846" s="197"/>
      <c r="W846" s="197"/>
      <c r="X846" s="197"/>
      <c r="Y846" s="197"/>
      <c r="Z846" s="197"/>
    </row>
    <row r="847" ht="15.75" customHeight="1">
      <c r="A847" s="197"/>
      <c r="B847" s="197"/>
      <c r="C847" s="197"/>
      <c r="D847" s="197"/>
      <c r="E847" s="197"/>
      <c r="F847" s="197"/>
      <c r="G847" s="197"/>
      <c r="H847" s="197"/>
      <c r="I847" s="197"/>
      <c r="J847" s="197"/>
      <c r="K847" s="197"/>
      <c r="L847" s="197"/>
      <c r="M847" s="197"/>
      <c r="N847" s="197"/>
      <c r="O847" s="197"/>
      <c r="P847" s="197"/>
      <c r="Q847" s="197"/>
      <c r="R847" s="197"/>
      <c r="S847" s="197"/>
      <c r="T847" s="197"/>
      <c r="U847" s="197"/>
      <c r="V847" s="197"/>
      <c r="W847" s="197"/>
      <c r="X847" s="197"/>
      <c r="Y847" s="197"/>
      <c r="Z847" s="197"/>
    </row>
    <row r="848" ht="15.75" customHeight="1">
      <c r="A848" s="197"/>
      <c r="B848" s="197"/>
      <c r="C848" s="197"/>
      <c r="D848" s="197"/>
      <c r="E848" s="197"/>
      <c r="F848" s="197"/>
      <c r="G848" s="197"/>
      <c r="H848" s="197"/>
      <c r="I848" s="197"/>
      <c r="J848" s="197"/>
      <c r="K848" s="197"/>
      <c r="L848" s="197"/>
      <c r="M848" s="197"/>
      <c r="N848" s="197"/>
      <c r="O848" s="197"/>
      <c r="P848" s="197"/>
      <c r="Q848" s="197"/>
      <c r="R848" s="197"/>
      <c r="S848" s="197"/>
      <c r="T848" s="197"/>
      <c r="U848" s="197"/>
      <c r="V848" s="197"/>
      <c r="W848" s="197"/>
      <c r="X848" s="197"/>
      <c r="Y848" s="197"/>
      <c r="Z848" s="197"/>
    </row>
    <row r="849" ht="15.75" customHeight="1">
      <c r="A849" s="197"/>
      <c r="B849" s="197"/>
      <c r="C849" s="197"/>
      <c r="D849" s="197"/>
      <c r="E849" s="197"/>
      <c r="F849" s="197"/>
      <c r="G849" s="197"/>
      <c r="H849" s="197"/>
      <c r="I849" s="197"/>
      <c r="J849" s="197"/>
      <c r="K849" s="197"/>
      <c r="L849" s="197"/>
      <c r="M849" s="197"/>
      <c r="N849" s="197"/>
      <c r="O849" s="197"/>
      <c r="P849" s="197"/>
      <c r="Q849" s="197"/>
      <c r="R849" s="197"/>
      <c r="S849" s="197"/>
      <c r="T849" s="197"/>
      <c r="U849" s="197"/>
      <c r="V849" s="197"/>
      <c r="W849" s="197"/>
      <c r="X849" s="197"/>
      <c r="Y849" s="197"/>
      <c r="Z849" s="197"/>
    </row>
    <row r="850" ht="15.75" customHeight="1">
      <c r="A850" s="197"/>
      <c r="B850" s="197"/>
      <c r="C850" s="197"/>
      <c r="D850" s="197"/>
      <c r="E850" s="197"/>
      <c r="F850" s="197"/>
      <c r="G850" s="197"/>
      <c r="H850" s="197"/>
      <c r="I850" s="197"/>
      <c r="J850" s="197"/>
      <c r="K850" s="197"/>
      <c r="L850" s="197"/>
      <c r="M850" s="197"/>
      <c r="N850" s="197"/>
      <c r="O850" s="197"/>
      <c r="P850" s="197"/>
      <c r="Q850" s="197"/>
      <c r="R850" s="197"/>
      <c r="S850" s="197"/>
      <c r="T850" s="197"/>
      <c r="U850" s="197"/>
      <c r="V850" s="197"/>
      <c r="W850" s="197"/>
      <c r="X850" s="197"/>
      <c r="Y850" s="197"/>
      <c r="Z850" s="197"/>
    </row>
    <row r="851" ht="15.75" customHeight="1">
      <c r="A851" s="197"/>
      <c r="B851" s="197"/>
      <c r="C851" s="197"/>
      <c r="D851" s="197"/>
      <c r="E851" s="197"/>
      <c r="F851" s="197"/>
      <c r="G851" s="197"/>
      <c r="H851" s="197"/>
      <c r="I851" s="197"/>
      <c r="J851" s="197"/>
      <c r="K851" s="197"/>
      <c r="L851" s="197"/>
      <c r="M851" s="197"/>
      <c r="N851" s="197"/>
      <c r="O851" s="197"/>
      <c r="P851" s="197"/>
      <c r="Q851" s="197"/>
      <c r="R851" s="197"/>
      <c r="S851" s="197"/>
      <c r="T851" s="197"/>
      <c r="U851" s="197"/>
      <c r="V851" s="197"/>
      <c r="W851" s="197"/>
      <c r="X851" s="197"/>
      <c r="Y851" s="197"/>
      <c r="Z851" s="197"/>
    </row>
    <row r="852" ht="15.75" customHeight="1">
      <c r="A852" s="197"/>
      <c r="B852" s="197"/>
      <c r="C852" s="197"/>
      <c r="D852" s="197"/>
      <c r="E852" s="197"/>
      <c r="F852" s="197"/>
      <c r="G852" s="197"/>
      <c r="H852" s="197"/>
      <c r="I852" s="197"/>
      <c r="J852" s="197"/>
      <c r="K852" s="197"/>
      <c r="L852" s="197"/>
      <c r="M852" s="197"/>
      <c r="N852" s="197"/>
      <c r="O852" s="197"/>
      <c r="P852" s="197"/>
      <c r="Q852" s="197"/>
      <c r="R852" s="197"/>
      <c r="S852" s="197"/>
      <c r="T852" s="197"/>
      <c r="U852" s="197"/>
      <c r="V852" s="197"/>
      <c r="W852" s="197"/>
      <c r="X852" s="197"/>
      <c r="Y852" s="197"/>
      <c r="Z852" s="197"/>
    </row>
    <row r="853" ht="15.75" customHeight="1">
      <c r="A853" s="197"/>
      <c r="B853" s="197"/>
      <c r="C853" s="197"/>
      <c r="D853" s="197"/>
      <c r="E853" s="197"/>
      <c r="F853" s="197"/>
      <c r="G853" s="197"/>
      <c r="H853" s="197"/>
      <c r="I853" s="197"/>
      <c r="J853" s="197"/>
      <c r="K853" s="197"/>
      <c r="L853" s="197"/>
      <c r="M853" s="197"/>
      <c r="N853" s="197"/>
      <c r="O853" s="197"/>
      <c r="P853" s="197"/>
      <c r="Q853" s="197"/>
      <c r="R853" s="197"/>
      <c r="S853" s="197"/>
      <c r="T853" s="197"/>
      <c r="U853" s="197"/>
      <c r="V853" s="197"/>
      <c r="W853" s="197"/>
      <c r="X853" s="197"/>
      <c r="Y853" s="197"/>
      <c r="Z853" s="197"/>
    </row>
    <row r="854" ht="15.75" customHeight="1">
      <c r="A854" s="197"/>
      <c r="B854" s="197"/>
      <c r="C854" s="197"/>
      <c r="D854" s="197"/>
      <c r="E854" s="197"/>
      <c r="F854" s="197"/>
      <c r="G854" s="197"/>
      <c r="H854" s="197"/>
      <c r="I854" s="197"/>
      <c r="J854" s="197"/>
      <c r="K854" s="197"/>
      <c r="L854" s="197"/>
      <c r="M854" s="197"/>
      <c r="N854" s="197"/>
      <c r="O854" s="197"/>
      <c r="P854" s="197"/>
      <c r="Q854" s="197"/>
      <c r="R854" s="197"/>
      <c r="S854" s="197"/>
      <c r="T854" s="197"/>
      <c r="U854" s="197"/>
      <c r="V854" s="197"/>
      <c r="W854" s="197"/>
      <c r="X854" s="197"/>
      <c r="Y854" s="197"/>
      <c r="Z854" s="197"/>
    </row>
    <row r="855" ht="15.75" customHeight="1">
      <c r="A855" s="197"/>
      <c r="B855" s="197"/>
      <c r="C855" s="197"/>
      <c r="D855" s="197"/>
      <c r="E855" s="197"/>
      <c r="F855" s="197"/>
      <c r="G855" s="197"/>
      <c r="H855" s="197"/>
      <c r="I855" s="197"/>
      <c r="J855" s="197"/>
      <c r="K855" s="197"/>
      <c r="L855" s="197"/>
      <c r="M855" s="197"/>
      <c r="N855" s="197"/>
      <c r="O855" s="197"/>
      <c r="P855" s="197"/>
      <c r="Q855" s="197"/>
      <c r="R855" s="197"/>
      <c r="S855" s="197"/>
      <c r="T855" s="197"/>
      <c r="U855" s="197"/>
      <c r="V855" s="197"/>
      <c r="W855" s="197"/>
      <c r="X855" s="197"/>
      <c r="Y855" s="197"/>
      <c r="Z855" s="197"/>
    </row>
    <row r="856" ht="15.75" customHeight="1">
      <c r="A856" s="197"/>
      <c r="B856" s="197"/>
      <c r="C856" s="197"/>
      <c r="D856" s="197"/>
      <c r="E856" s="197"/>
      <c r="F856" s="197"/>
      <c r="G856" s="197"/>
      <c r="H856" s="197"/>
      <c r="I856" s="197"/>
      <c r="J856" s="197"/>
      <c r="K856" s="197"/>
      <c r="L856" s="197"/>
      <c r="M856" s="197"/>
      <c r="N856" s="197"/>
      <c r="O856" s="197"/>
      <c r="P856" s="197"/>
      <c r="Q856" s="197"/>
      <c r="R856" s="197"/>
      <c r="S856" s="197"/>
      <c r="T856" s="197"/>
      <c r="U856" s="197"/>
      <c r="V856" s="197"/>
      <c r="W856" s="197"/>
      <c r="X856" s="197"/>
      <c r="Y856" s="197"/>
      <c r="Z856" s="197"/>
    </row>
    <row r="857" ht="15.75" customHeight="1">
      <c r="A857" s="197"/>
      <c r="B857" s="197"/>
      <c r="C857" s="197"/>
      <c r="D857" s="197"/>
      <c r="E857" s="197"/>
      <c r="F857" s="197"/>
      <c r="G857" s="197"/>
      <c r="H857" s="197"/>
      <c r="I857" s="197"/>
      <c r="J857" s="197"/>
      <c r="K857" s="197"/>
      <c r="L857" s="197"/>
      <c r="M857" s="197"/>
      <c r="N857" s="197"/>
      <c r="O857" s="197"/>
      <c r="P857" s="197"/>
      <c r="Q857" s="197"/>
      <c r="R857" s="197"/>
      <c r="S857" s="197"/>
      <c r="T857" s="197"/>
      <c r="U857" s="197"/>
      <c r="V857" s="197"/>
      <c r="W857" s="197"/>
      <c r="X857" s="197"/>
      <c r="Y857" s="197"/>
      <c r="Z857" s="197"/>
    </row>
    <row r="858" ht="15.75" customHeight="1">
      <c r="A858" s="197"/>
      <c r="B858" s="197"/>
      <c r="C858" s="197"/>
      <c r="D858" s="197"/>
      <c r="E858" s="197"/>
      <c r="F858" s="197"/>
      <c r="G858" s="197"/>
      <c r="H858" s="197"/>
      <c r="I858" s="197"/>
      <c r="J858" s="197"/>
      <c r="K858" s="197"/>
      <c r="L858" s="197"/>
      <c r="M858" s="197"/>
      <c r="N858" s="197"/>
      <c r="O858" s="197"/>
      <c r="P858" s="197"/>
      <c r="Q858" s="197"/>
      <c r="R858" s="197"/>
      <c r="S858" s="197"/>
      <c r="T858" s="197"/>
      <c r="U858" s="197"/>
      <c r="V858" s="197"/>
      <c r="W858" s="197"/>
      <c r="X858" s="197"/>
      <c r="Y858" s="197"/>
      <c r="Z858" s="197"/>
    </row>
    <row r="859" ht="15.75" customHeight="1">
      <c r="A859" s="197"/>
      <c r="B859" s="197"/>
      <c r="C859" s="197"/>
      <c r="D859" s="197"/>
      <c r="E859" s="197"/>
      <c r="F859" s="197"/>
      <c r="G859" s="197"/>
      <c r="H859" s="197"/>
      <c r="I859" s="197"/>
      <c r="J859" s="197"/>
      <c r="K859" s="197"/>
      <c r="L859" s="197"/>
      <c r="M859" s="197"/>
      <c r="N859" s="197"/>
      <c r="O859" s="197"/>
      <c r="P859" s="197"/>
      <c r="Q859" s="197"/>
      <c r="R859" s="197"/>
      <c r="S859" s="197"/>
      <c r="T859" s="197"/>
      <c r="U859" s="197"/>
      <c r="V859" s="197"/>
      <c r="W859" s="197"/>
      <c r="X859" s="197"/>
      <c r="Y859" s="197"/>
      <c r="Z859" s="197"/>
    </row>
    <row r="860" ht="15.75" customHeight="1">
      <c r="A860" s="197"/>
      <c r="B860" s="197"/>
      <c r="C860" s="197"/>
      <c r="D860" s="197"/>
      <c r="E860" s="197"/>
      <c r="F860" s="197"/>
      <c r="G860" s="197"/>
      <c r="H860" s="197"/>
      <c r="I860" s="197"/>
      <c r="J860" s="197"/>
      <c r="K860" s="197"/>
      <c r="L860" s="197"/>
      <c r="M860" s="197"/>
      <c r="N860" s="197"/>
      <c r="O860" s="197"/>
      <c r="P860" s="197"/>
      <c r="Q860" s="197"/>
      <c r="R860" s="197"/>
      <c r="S860" s="197"/>
      <c r="T860" s="197"/>
      <c r="U860" s="197"/>
      <c r="V860" s="197"/>
      <c r="W860" s="197"/>
      <c r="X860" s="197"/>
      <c r="Y860" s="197"/>
      <c r="Z860" s="197"/>
    </row>
    <row r="861" ht="15.75" customHeight="1">
      <c r="A861" s="197"/>
      <c r="B861" s="197"/>
      <c r="C861" s="197"/>
      <c r="D861" s="197"/>
      <c r="E861" s="197"/>
      <c r="F861" s="197"/>
      <c r="G861" s="197"/>
      <c r="H861" s="197"/>
      <c r="I861" s="197"/>
      <c r="J861" s="197"/>
      <c r="K861" s="197"/>
      <c r="L861" s="197"/>
      <c r="M861" s="197"/>
      <c r="N861" s="197"/>
      <c r="O861" s="197"/>
      <c r="P861" s="197"/>
      <c r="Q861" s="197"/>
      <c r="R861" s="197"/>
      <c r="S861" s="197"/>
      <c r="T861" s="197"/>
      <c r="U861" s="197"/>
      <c r="V861" s="197"/>
      <c r="W861" s="197"/>
      <c r="X861" s="197"/>
      <c r="Y861" s="197"/>
      <c r="Z861" s="197"/>
    </row>
    <row r="862" ht="15.75" customHeight="1">
      <c r="A862" s="197"/>
      <c r="B862" s="197"/>
      <c r="C862" s="197"/>
      <c r="D862" s="197"/>
      <c r="E862" s="197"/>
      <c r="F862" s="197"/>
      <c r="G862" s="197"/>
      <c r="H862" s="197"/>
      <c r="I862" s="197"/>
      <c r="J862" s="197"/>
      <c r="K862" s="197"/>
      <c r="L862" s="197"/>
      <c r="M862" s="197"/>
      <c r="N862" s="197"/>
      <c r="O862" s="197"/>
      <c r="P862" s="197"/>
      <c r="Q862" s="197"/>
      <c r="R862" s="197"/>
      <c r="S862" s="197"/>
      <c r="T862" s="197"/>
      <c r="U862" s="197"/>
      <c r="V862" s="197"/>
      <c r="W862" s="197"/>
      <c r="X862" s="197"/>
      <c r="Y862" s="197"/>
      <c r="Z862" s="197"/>
    </row>
    <row r="863" ht="15.75" customHeight="1">
      <c r="A863" s="197"/>
      <c r="B863" s="197"/>
      <c r="C863" s="197"/>
      <c r="D863" s="197"/>
      <c r="E863" s="197"/>
      <c r="F863" s="197"/>
      <c r="G863" s="197"/>
      <c r="H863" s="197"/>
      <c r="I863" s="197"/>
      <c r="J863" s="197"/>
      <c r="K863" s="197"/>
      <c r="L863" s="197"/>
      <c r="M863" s="197"/>
      <c r="N863" s="197"/>
      <c r="O863" s="197"/>
      <c r="P863" s="197"/>
      <c r="Q863" s="197"/>
      <c r="R863" s="197"/>
      <c r="S863" s="197"/>
      <c r="T863" s="197"/>
      <c r="U863" s="197"/>
      <c r="V863" s="197"/>
      <c r="W863" s="197"/>
      <c r="X863" s="197"/>
      <c r="Y863" s="197"/>
      <c r="Z863" s="197"/>
    </row>
    <row r="864" ht="15.75" customHeight="1">
      <c r="A864" s="197"/>
      <c r="B864" s="197"/>
      <c r="C864" s="197"/>
      <c r="D864" s="197"/>
      <c r="E864" s="197"/>
      <c r="F864" s="197"/>
      <c r="G864" s="197"/>
      <c r="H864" s="197"/>
      <c r="I864" s="197"/>
      <c r="J864" s="197"/>
      <c r="K864" s="197"/>
      <c r="L864" s="197"/>
      <c r="M864" s="197"/>
      <c r="N864" s="197"/>
      <c r="O864" s="197"/>
      <c r="P864" s="197"/>
      <c r="Q864" s="197"/>
      <c r="R864" s="197"/>
      <c r="S864" s="197"/>
      <c r="T864" s="197"/>
      <c r="U864" s="197"/>
      <c r="V864" s="197"/>
      <c r="W864" s="197"/>
      <c r="X864" s="197"/>
      <c r="Y864" s="197"/>
      <c r="Z864" s="197"/>
    </row>
    <row r="865" ht="15.75" customHeight="1">
      <c r="A865" s="197"/>
      <c r="B865" s="197"/>
      <c r="C865" s="197"/>
      <c r="D865" s="197"/>
      <c r="E865" s="197"/>
      <c r="F865" s="197"/>
      <c r="G865" s="197"/>
      <c r="H865" s="197"/>
      <c r="I865" s="197"/>
      <c r="J865" s="197"/>
      <c r="K865" s="197"/>
      <c r="L865" s="197"/>
      <c r="M865" s="197"/>
      <c r="N865" s="197"/>
      <c r="O865" s="197"/>
      <c r="P865" s="197"/>
      <c r="Q865" s="197"/>
      <c r="R865" s="197"/>
      <c r="S865" s="197"/>
      <c r="T865" s="197"/>
      <c r="U865" s="197"/>
      <c r="V865" s="197"/>
      <c r="W865" s="197"/>
      <c r="X865" s="197"/>
      <c r="Y865" s="197"/>
      <c r="Z865" s="197"/>
    </row>
    <row r="866" ht="15.75" customHeight="1">
      <c r="A866" s="197"/>
      <c r="B866" s="197"/>
      <c r="C866" s="197"/>
      <c r="D866" s="197"/>
      <c r="E866" s="197"/>
      <c r="F866" s="197"/>
      <c r="G866" s="197"/>
      <c r="H866" s="197"/>
      <c r="I866" s="197"/>
      <c r="J866" s="197"/>
      <c r="K866" s="197"/>
      <c r="L866" s="197"/>
      <c r="M866" s="197"/>
      <c r="N866" s="197"/>
      <c r="O866" s="197"/>
      <c r="P866" s="197"/>
      <c r="Q866" s="197"/>
      <c r="R866" s="197"/>
      <c r="S866" s="197"/>
      <c r="T866" s="197"/>
      <c r="U866" s="197"/>
      <c r="V866" s="197"/>
      <c r="W866" s="197"/>
      <c r="X866" s="197"/>
      <c r="Y866" s="197"/>
      <c r="Z866" s="197"/>
    </row>
    <row r="867" ht="15.75" customHeight="1">
      <c r="A867" s="197"/>
      <c r="B867" s="197"/>
      <c r="C867" s="197"/>
      <c r="D867" s="197"/>
      <c r="E867" s="197"/>
      <c r="F867" s="197"/>
      <c r="G867" s="197"/>
      <c r="H867" s="197"/>
      <c r="I867" s="197"/>
      <c r="J867" s="197"/>
      <c r="K867" s="197"/>
      <c r="L867" s="197"/>
      <c r="M867" s="197"/>
      <c r="N867" s="197"/>
      <c r="O867" s="197"/>
      <c r="P867" s="197"/>
      <c r="Q867" s="197"/>
      <c r="R867" s="197"/>
      <c r="S867" s="197"/>
      <c r="T867" s="197"/>
      <c r="U867" s="197"/>
      <c r="V867" s="197"/>
      <c r="W867" s="197"/>
      <c r="X867" s="197"/>
      <c r="Y867" s="197"/>
      <c r="Z867" s="197"/>
    </row>
    <row r="868" ht="15.75" customHeight="1">
      <c r="A868" s="197"/>
      <c r="B868" s="197"/>
      <c r="C868" s="197"/>
      <c r="D868" s="197"/>
      <c r="E868" s="197"/>
      <c r="F868" s="197"/>
      <c r="G868" s="197"/>
      <c r="H868" s="197"/>
      <c r="I868" s="197"/>
      <c r="J868" s="197"/>
      <c r="K868" s="197"/>
      <c r="L868" s="197"/>
      <c r="M868" s="197"/>
      <c r="N868" s="197"/>
      <c r="O868" s="197"/>
      <c r="P868" s="197"/>
      <c r="Q868" s="197"/>
      <c r="R868" s="197"/>
      <c r="S868" s="197"/>
      <c r="T868" s="197"/>
      <c r="U868" s="197"/>
      <c r="V868" s="197"/>
      <c r="W868" s="197"/>
      <c r="X868" s="197"/>
      <c r="Y868" s="197"/>
      <c r="Z868" s="197"/>
    </row>
    <row r="869" ht="15.75" customHeight="1">
      <c r="A869" s="197"/>
      <c r="B869" s="197"/>
      <c r="C869" s="197"/>
      <c r="D869" s="197"/>
      <c r="E869" s="197"/>
      <c r="F869" s="197"/>
      <c r="G869" s="197"/>
      <c r="H869" s="197"/>
      <c r="I869" s="197"/>
      <c r="J869" s="197"/>
      <c r="K869" s="197"/>
      <c r="L869" s="197"/>
      <c r="M869" s="197"/>
      <c r="N869" s="197"/>
      <c r="O869" s="197"/>
      <c r="P869" s="197"/>
      <c r="Q869" s="197"/>
      <c r="R869" s="197"/>
      <c r="S869" s="197"/>
      <c r="T869" s="197"/>
      <c r="U869" s="197"/>
      <c r="V869" s="197"/>
      <c r="W869" s="197"/>
      <c r="X869" s="197"/>
      <c r="Y869" s="197"/>
      <c r="Z869" s="197"/>
    </row>
    <row r="870" ht="15.75" customHeight="1">
      <c r="A870" s="197"/>
      <c r="B870" s="197"/>
      <c r="C870" s="197"/>
      <c r="D870" s="197"/>
      <c r="E870" s="197"/>
      <c r="F870" s="197"/>
      <c r="G870" s="197"/>
      <c r="H870" s="197"/>
      <c r="I870" s="197"/>
      <c r="J870" s="197"/>
      <c r="K870" s="197"/>
      <c r="L870" s="197"/>
      <c r="M870" s="197"/>
      <c r="N870" s="197"/>
      <c r="O870" s="197"/>
      <c r="P870" s="197"/>
      <c r="Q870" s="197"/>
      <c r="R870" s="197"/>
      <c r="S870" s="197"/>
      <c r="T870" s="197"/>
      <c r="U870" s="197"/>
      <c r="V870" s="197"/>
      <c r="W870" s="197"/>
      <c r="X870" s="197"/>
      <c r="Y870" s="197"/>
      <c r="Z870" s="197"/>
    </row>
    <row r="871" ht="15.75" customHeight="1">
      <c r="A871" s="197"/>
      <c r="B871" s="197"/>
      <c r="C871" s="197"/>
      <c r="D871" s="197"/>
      <c r="E871" s="197"/>
      <c r="F871" s="197"/>
      <c r="G871" s="197"/>
      <c r="H871" s="197"/>
      <c r="I871" s="197"/>
      <c r="J871" s="197"/>
      <c r="K871" s="197"/>
      <c r="L871" s="197"/>
      <c r="M871" s="197"/>
      <c r="N871" s="197"/>
      <c r="O871" s="197"/>
      <c r="P871" s="197"/>
      <c r="Q871" s="197"/>
      <c r="R871" s="197"/>
      <c r="S871" s="197"/>
      <c r="T871" s="197"/>
      <c r="U871" s="197"/>
      <c r="V871" s="197"/>
      <c r="W871" s="197"/>
      <c r="X871" s="197"/>
      <c r="Y871" s="197"/>
      <c r="Z871" s="197"/>
    </row>
    <row r="872" ht="15.75" customHeight="1">
      <c r="A872" s="197"/>
      <c r="B872" s="197"/>
      <c r="C872" s="197"/>
      <c r="D872" s="197"/>
      <c r="E872" s="197"/>
      <c r="F872" s="197"/>
      <c r="G872" s="197"/>
      <c r="H872" s="197"/>
      <c r="I872" s="197"/>
      <c r="J872" s="197"/>
      <c r="K872" s="197"/>
      <c r="L872" s="197"/>
      <c r="M872" s="197"/>
      <c r="N872" s="197"/>
      <c r="O872" s="197"/>
      <c r="P872" s="197"/>
      <c r="Q872" s="197"/>
      <c r="R872" s="197"/>
      <c r="S872" s="197"/>
      <c r="T872" s="197"/>
      <c r="U872" s="197"/>
      <c r="V872" s="197"/>
      <c r="W872" s="197"/>
      <c r="X872" s="197"/>
      <c r="Y872" s="197"/>
      <c r="Z872" s="197"/>
    </row>
    <row r="873" ht="15.75" customHeight="1">
      <c r="A873" s="197"/>
      <c r="B873" s="197"/>
      <c r="C873" s="197"/>
      <c r="D873" s="197"/>
      <c r="E873" s="197"/>
      <c r="F873" s="197"/>
      <c r="G873" s="197"/>
      <c r="H873" s="197"/>
      <c r="I873" s="197"/>
      <c r="J873" s="197"/>
      <c r="K873" s="197"/>
      <c r="L873" s="197"/>
      <c r="M873" s="197"/>
      <c r="N873" s="197"/>
      <c r="O873" s="197"/>
      <c r="P873" s="197"/>
      <c r="Q873" s="197"/>
      <c r="R873" s="197"/>
      <c r="S873" s="197"/>
      <c r="T873" s="197"/>
      <c r="U873" s="197"/>
      <c r="V873" s="197"/>
      <c r="W873" s="197"/>
      <c r="X873" s="197"/>
      <c r="Y873" s="197"/>
      <c r="Z873" s="197"/>
    </row>
    <row r="874" ht="15.75" customHeight="1">
      <c r="A874" s="197"/>
      <c r="B874" s="197"/>
      <c r="C874" s="197"/>
      <c r="D874" s="197"/>
      <c r="E874" s="197"/>
      <c r="F874" s="197"/>
      <c r="G874" s="197"/>
      <c r="H874" s="197"/>
      <c r="I874" s="197"/>
      <c r="J874" s="197"/>
      <c r="K874" s="197"/>
      <c r="L874" s="197"/>
      <c r="M874" s="197"/>
      <c r="N874" s="197"/>
      <c r="O874" s="197"/>
      <c r="P874" s="197"/>
      <c r="Q874" s="197"/>
      <c r="R874" s="197"/>
      <c r="S874" s="197"/>
      <c r="T874" s="197"/>
      <c r="U874" s="197"/>
      <c r="V874" s="197"/>
      <c r="W874" s="197"/>
      <c r="X874" s="197"/>
      <c r="Y874" s="197"/>
      <c r="Z874" s="197"/>
    </row>
    <row r="875" ht="15.75" customHeight="1">
      <c r="A875" s="197"/>
      <c r="B875" s="197"/>
      <c r="C875" s="197"/>
      <c r="D875" s="197"/>
      <c r="E875" s="197"/>
      <c r="F875" s="197"/>
      <c r="G875" s="197"/>
      <c r="H875" s="197"/>
      <c r="I875" s="197"/>
      <c r="J875" s="197"/>
      <c r="K875" s="197"/>
      <c r="L875" s="197"/>
      <c r="M875" s="197"/>
      <c r="N875" s="197"/>
      <c r="O875" s="197"/>
      <c r="P875" s="197"/>
      <c r="Q875" s="197"/>
      <c r="R875" s="197"/>
      <c r="S875" s="197"/>
      <c r="T875" s="197"/>
      <c r="U875" s="197"/>
      <c r="V875" s="197"/>
      <c r="W875" s="197"/>
      <c r="X875" s="197"/>
      <c r="Y875" s="197"/>
      <c r="Z875" s="197"/>
    </row>
    <row r="876" ht="15.75" customHeight="1">
      <c r="A876" s="197"/>
      <c r="B876" s="197"/>
      <c r="C876" s="197"/>
      <c r="D876" s="197"/>
      <c r="E876" s="197"/>
      <c r="F876" s="197"/>
      <c r="G876" s="197"/>
      <c r="H876" s="197"/>
      <c r="I876" s="197"/>
      <c r="J876" s="197"/>
      <c r="K876" s="197"/>
      <c r="L876" s="197"/>
      <c r="M876" s="197"/>
      <c r="N876" s="197"/>
      <c r="O876" s="197"/>
      <c r="P876" s="197"/>
      <c r="Q876" s="197"/>
      <c r="R876" s="197"/>
      <c r="S876" s="197"/>
      <c r="T876" s="197"/>
      <c r="U876" s="197"/>
      <c r="V876" s="197"/>
      <c r="W876" s="197"/>
      <c r="X876" s="197"/>
      <c r="Y876" s="197"/>
      <c r="Z876" s="197"/>
    </row>
    <row r="877" ht="15.75" customHeight="1">
      <c r="A877" s="197"/>
      <c r="B877" s="197"/>
      <c r="C877" s="197"/>
      <c r="D877" s="197"/>
      <c r="E877" s="197"/>
      <c r="F877" s="197"/>
      <c r="G877" s="197"/>
      <c r="H877" s="197"/>
      <c r="I877" s="197"/>
      <c r="J877" s="197"/>
      <c r="K877" s="197"/>
      <c r="L877" s="197"/>
      <c r="M877" s="197"/>
      <c r="N877" s="197"/>
      <c r="O877" s="197"/>
      <c r="P877" s="197"/>
      <c r="Q877" s="197"/>
      <c r="R877" s="197"/>
      <c r="S877" s="197"/>
      <c r="T877" s="197"/>
      <c r="U877" s="197"/>
      <c r="V877" s="197"/>
      <c r="W877" s="197"/>
      <c r="X877" s="197"/>
      <c r="Y877" s="197"/>
      <c r="Z877" s="197"/>
    </row>
    <row r="878" ht="15.75" customHeight="1">
      <c r="A878" s="197"/>
      <c r="B878" s="197"/>
      <c r="C878" s="197"/>
      <c r="D878" s="197"/>
      <c r="E878" s="197"/>
      <c r="F878" s="197"/>
      <c r="G878" s="197"/>
      <c r="H878" s="197"/>
      <c r="I878" s="197"/>
      <c r="J878" s="197"/>
      <c r="K878" s="197"/>
      <c r="L878" s="197"/>
      <c r="M878" s="197"/>
      <c r="N878" s="197"/>
      <c r="O878" s="197"/>
      <c r="P878" s="197"/>
      <c r="Q878" s="197"/>
      <c r="R878" s="197"/>
      <c r="S878" s="197"/>
      <c r="T878" s="197"/>
      <c r="U878" s="197"/>
      <c r="V878" s="197"/>
      <c r="W878" s="197"/>
      <c r="X878" s="197"/>
      <c r="Y878" s="197"/>
      <c r="Z878" s="197"/>
    </row>
    <row r="879" ht="15.75" customHeight="1">
      <c r="A879" s="197"/>
      <c r="B879" s="197"/>
      <c r="C879" s="197"/>
      <c r="D879" s="197"/>
      <c r="E879" s="197"/>
      <c r="F879" s="197"/>
      <c r="G879" s="197"/>
      <c r="H879" s="197"/>
      <c r="I879" s="197"/>
      <c r="J879" s="197"/>
      <c r="K879" s="197"/>
      <c r="L879" s="197"/>
      <c r="M879" s="197"/>
      <c r="N879" s="197"/>
      <c r="O879" s="197"/>
      <c r="P879" s="197"/>
      <c r="Q879" s="197"/>
      <c r="R879" s="197"/>
      <c r="S879" s="197"/>
      <c r="T879" s="197"/>
      <c r="U879" s="197"/>
      <c r="V879" s="197"/>
      <c r="W879" s="197"/>
      <c r="X879" s="197"/>
      <c r="Y879" s="197"/>
      <c r="Z879" s="197"/>
    </row>
    <row r="880" ht="15.75" customHeight="1">
      <c r="A880" s="197"/>
      <c r="B880" s="197"/>
      <c r="C880" s="197"/>
      <c r="D880" s="197"/>
      <c r="E880" s="197"/>
      <c r="F880" s="197"/>
      <c r="G880" s="197"/>
      <c r="H880" s="197"/>
      <c r="I880" s="197"/>
      <c r="J880" s="197"/>
      <c r="K880" s="197"/>
      <c r="L880" s="197"/>
      <c r="M880" s="197"/>
      <c r="N880" s="197"/>
      <c r="O880" s="197"/>
      <c r="P880" s="197"/>
      <c r="Q880" s="197"/>
      <c r="R880" s="197"/>
      <c r="S880" s="197"/>
      <c r="T880" s="197"/>
      <c r="U880" s="197"/>
      <c r="V880" s="197"/>
      <c r="W880" s="197"/>
      <c r="X880" s="197"/>
      <c r="Y880" s="197"/>
      <c r="Z880" s="197"/>
    </row>
    <row r="881" ht="15.75" customHeight="1">
      <c r="A881" s="197"/>
      <c r="B881" s="197"/>
      <c r="C881" s="197"/>
      <c r="D881" s="197"/>
      <c r="E881" s="197"/>
      <c r="F881" s="197"/>
      <c r="G881" s="197"/>
      <c r="H881" s="197"/>
      <c r="I881" s="197"/>
      <c r="J881" s="197"/>
      <c r="K881" s="197"/>
      <c r="L881" s="197"/>
      <c r="M881" s="197"/>
      <c r="N881" s="197"/>
      <c r="O881" s="197"/>
      <c r="P881" s="197"/>
      <c r="Q881" s="197"/>
      <c r="R881" s="197"/>
      <c r="S881" s="197"/>
      <c r="T881" s="197"/>
      <c r="U881" s="197"/>
      <c r="V881" s="197"/>
      <c r="W881" s="197"/>
      <c r="X881" s="197"/>
      <c r="Y881" s="197"/>
      <c r="Z881" s="197"/>
    </row>
    <row r="882" ht="15.75" customHeight="1">
      <c r="A882" s="197"/>
      <c r="B882" s="197"/>
      <c r="C882" s="197"/>
      <c r="D882" s="197"/>
      <c r="E882" s="197"/>
      <c r="F882" s="197"/>
      <c r="G882" s="197"/>
      <c r="H882" s="197"/>
      <c r="I882" s="197"/>
      <c r="J882" s="197"/>
      <c r="K882" s="197"/>
      <c r="L882" s="197"/>
      <c r="M882" s="197"/>
      <c r="N882" s="197"/>
      <c r="O882" s="197"/>
      <c r="P882" s="197"/>
      <c r="Q882" s="197"/>
      <c r="R882" s="197"/>
      <c r="S882" s="197"/>
      <c r="T882" s="197"/>
      <c r="U882" s="197"/>
      <c r="V882" s="197"/>
      <c r="W882" s="197"/>
      <c r="X882" s="197"/>
      <c r="Y882" s="197"/>
      <c r="Z882" s="197"/>
    </row>
    <row r="883" ht="15.75" customHeight="1">
      <c r="A883" s="197"/>
      <c r="B883" s="197"/>
      <c r="C883" s="197"/>
      <c r="D883" s="197"/>
      <c r="E883" s="197"/>
      <c r="F883" s="197"/>
      <c r="G883" s="197"/>
      <c r="H883" s="197"/>
      <c r="I883" s="197"/>
      <c r="J883" s="197"/>
      <c r="K883" s="197"/>
      <c r="L883" s="197"/>
      <c r="M883" s="197"/>
      <c r="N883" s="197"/>
      <c r="O883" s="197"/>
      <c r="P883" s="197"/>
      <c r="Q883" s="197"/>
      <c r="R883" s="197"/>
      <c r="S883" s="197"/>
      <c r="T883" s="197"/>
      <c r="U883" s="197"/>
      <c r="V883" s="197"/>
      <c r="W883" s="197"/>
      <c r="X883" s="197"/>
      <c r="Y883" s="197"/>
      <c r="Z883" s="197"/>
    </row>
    <row r="884" ht="15.75" customHeight="1">
      <c r="A884" s="197"/>
      <c r="B884" s="197"/>
      <c r="C884" s="197"/>
      <c r="D884" s="197"/>
      <c r="E884" s="197"/>
      <c r="F884" s="197"/>
      <c r="G884" s="197"/>
      <c r="H884" s="197"/>
      <c r="I884" s="197"/>
      <c r="J884" s="197"/>
      <c r="K884" s="197"/>
      <c r="L884" s="197"/>
      <c r="M884" s="197"/>
      <c r="N884" s="197"/>
      <c r="O884" s="197"/>
      <c r="P884" s="197"/>
      <c r="Q884" s="197"/>
      <c r="R884" s="197"/>
      <c r="S884" s="197"/>
      <c r="T884" s="197"/>
      <c r="U884" s="197"/>
      <c r="V884" s="197"/>
      <c r="W884" s="197"/>
      <c r="X884" s="197"/>
      <c r="Y884" s="197"/>
      <c r="Z884" s="197"/>
    </row>
    <row r="885" ht="15.75" customHeight="1">
      <c r="A885" s="197"/>
      <c r="B885" s="197"/>
      <c r="C885" s="197"/>
      <c r="D885" s="197"/>
      <c r="E885" s="197"/>
      <c r="F885" s="197"/>
      <c r="G885" s="197"/>
      <c r="H885" s="197"/>
      <c r="I885" s="197"/>
      <c r="J885" s="197"/>
      <c r="K885" s="197"/>
      <c r="L885" s="197"/>
      <c r="M885" s="197"/>
      <c r="N885" s="197"/>
      <c r="O885" s="197"/>
      <c r="P885" s="197"/>
      <c r="Q885" s="197"/>
      <c r="R885" s="197"/>
      <c r="S885" s="197"/>
      <c r="T885" s="197"/>
      <c r="U885" s="197"/>
      <c r="V885" s="197"/>
      <c r="W885" s="197"/>
      <c r="X885" s="197"/>
      <c r="Y885" s="197"/>
      <c r="Z885" s="197"/>
    </row>
    <row r="886" ht="15.75" customHeight="1">
      <c r="A886" s="197"/>
      <c r="B886" s="197"/>
      <c r="C886" s="197"/>
      <c r="D886" s="197"/>
      <c r="E886" s="197"/>
      <c r="F886" s="197"/>
      <c r="G886" s="197"/>
      <c r="H886" s="197"/>
      <c r="I886" s="197"/>
      <c r="J886" s="197"/>
      <c r="K886" s="197"/>
      <c r="L886" s="197"/>
      <c r="M886" s="197"/>
      <c r="N886" s="197"/>
      <c r="O886" s="197"/>
      <c r="P886" s="197"/>
      <c r="Q886" s="197"/>
      <c r="R886" s="197"/>
      <c r="S886" s="197"/>
      <c r="T886" s="197"/>
      <c r="U886" s="197"/>
      <c r="V886" s="197"/>
      <c r="W886" s="197"/>
      <c r="X886" s="197"/>
      <c r="Y886" s="197"/>
      <c r="Z886" s="197"/>
    </row>
    <row r="887" ht="15.75" customHeight="1">
      <c r="A887" s="197"/>
      <c r="B887" s="197"/>
      <c r="C887" s="197"/>
      <c r="D887" s="197"/>
      <c r="E887" s="197"/>
      <c r="F887" s="197"/>
      <c r="G887" s="197"/>
      <c r="H887" s="197"/>
      <c r="I887" s="197"/>
      <c r="J887" s="197"/>
      <c r="K887" s="197"/>
      <c r="L887" s="197"/>
      <c r="M887" s="197"/>
      <c r="N887" s="197"/>
      <c r="O887" s="197"/>
      <c r="P887" s="197"/>
      <c r="Q887" s="197"/>
      <c r="R887" s="197"/>
      <c r="S887" s="197"/>
      <c r="T887" s="197"/>
      <c r="U887" s="197"/>
      <c r="V887" s="197"/>
      <c r="W887" s="197"/>
      <c r="X887" s="197"/>
      <c r="Y887" s="197"/>
      <c r="Z887" s="197"/>
    </row>
    <row r="888" ht="15.75" customHeight="1">
      <c r="A888" s="197"/>
      <c r="B888" s="197"/>
      <c r="C888" s="197"/>
      <c r="D888" s="197"/>
      <c r="E888" s="197"/>
      <c r="F888" s="197"/>
      <c r="G888" s="197"/>
      <c r="H888" s="197"/>
      <c r="I888" s="197"/>
      <c r="J888" s="197"/>
      <c r="K888" s="197"/>
      <c r="L888" s="197"/>
      <c r="M888" s="197"/>
      <c r="N888" s="197"/>
      <c r="O888" s="197"/>
      <c r="P888" s="197"/>
      <c r="Q888" s="197"/>
      <c r="R888" s="197"/>
      <c r="S888" s="197"/>
      <c r="T888" s="197"/>
      <c r="U888" s="197"/>
      <c r="V888" s="197"/>
      <c r="W888" s="197"/>
      <c r="X888" s="197"/>
      <c r="Y888" s="197"/>
      <c r="Z888" s="197"/>
    </row>
    <row r="889" ht="15.75" customHeight="1">
      <c r="A889" s="197"/>
      <c r="B889" s="197"/>
      <c r="C889" s="197"/>
      <c r="D889" s="197"/>
      <c r="E889" s="197"/>
      <c r="F889" s="197"/>
      <c r="G889" s="197"/>
      <c r="H889" s="197"/>
      <c r="I889" s="197"/>
      <c r="J889" s="197"/>
      <c r="K889" s="197"/>
      <c r="L889" s="197"/>
      <c r="M889" s="197"/>
      <c r="N889" s="197"/>
      <c r="O889" s="197"/>
      <c r="P889" s="197"/>
      <c r="Q889" s="197"/>
      <c r="R889" s="197"/>
      <c r="S889" s="197"/>
      <c r="T889" s="197"/>
      <c r="U889" s="197"/>
      <c r="V889" s="197"/>
      <c r="W889" s="197"/>
      <c r="X889" s="197"/>
      <c r="Y889" s="197"/>
      <c r="Z889" s="197"/>
    </row>
    <row r="890" ht="15.75" customHeight="1">
      <c r="A890" s="197"/>
      <c r="B890" s="197"/>
      <c r="C890" s="197"/>
      <c r="D890" s="197"/>
      <c r="E890" s="197"/>
      <c r="F890" s="197"/>
      <c r="G890" s="197"/>
      <c r="H890" s="197"/>
      <c r="I890" s="197"/>
      <c r="J890" s="197"/>
      <c r="K890" s="197"/>
      <c r="L890" s="197"/>
      <c r="M890" s="197"/>
      <c r="N890" s="197"/>
      <c r="O890" s="197"/>
      <c r="P890" s="197"/>
      <c r="Q890" s="197"/>
      <c r="R890" s="197"/>
      <c r="S890" s="197"/>
      <c r="T890" s="197"/>
      <c r="U890" s="197"/>
      <c r="V890" s="197"/>
      <c r="W890" s="197"/>
      <c r="X890" s="197"/>
      <c r="Y890" s="197"/>
      <c r="Z890" s="197"/>
    </row>
    <row r="891" ht="15.75" customHeight="1">
      <c r="A891" s="197"/>
      <c r="B891" s="197"/>
      <c r="C891" s="197"/>
      <c r="D891" s="197"/>
      <c r="E891" s="197"/>
      <c r="F891" s="197"/>
      <c r="G891" s="197"/>
      <c r="H891" s="197"/>
      <c r="I891" s="197"/>
      <c r="J891" s="197"/>
      <c r="K891" s="197"/>
      <c r="L891" s="197"/>
      <c r="M891" s="197"/>
      <c r="N891" s="197"/>
      <c r="O891" s="197"/>
      <c r="P891" s="197"/>
      <c r="Q891" s="197"/>
      <c r="R891" s="197"/>
      <c r="S891" s="197"/>
      <c r="T891" s="197"/>
      <c r="U891" s="197"/>
      <c r="V891" s="197"/>
      <c r="W891" s="197"/>
      <c r="X891" s="197"/>
      <c r="Y891" s="197"/>
      <c r="Z891" s="197"/>
    </row>
    <row r="892" ht="15.75" customHeight="1">
      <c r="A892" s="197"/>
      <c r="B892" s="197"/>
      <c r="C892" s="197"/>
      <c r="D892" s="197"/>
      <c r="E892" s="197"/>
      <c r="F892" s="197"/>
      <c r="G892" s="197"/>
      <c r="H892" s="197"/>
      <c r="I892" s="197"/>
      <c r="J892" s="197"/>
      <c r="K892" s="197"/>
      <c r="L892" s="197"/>
      <c r="M892" s="197"/>
      <c r="N892" s="197"/>
      <c r="O892" s="197"/>
      <c r="P892" s="197"/>
      <c r="Q892" s="197"/>
      <c r="R892" s="197"/>
      <c r="S892" s="197"/>
      <c r="T892" s="197"/>
      <c r="U892" s="197"/>
      <c r="V892" s="197"/>
      <c r="W892" s="197"/>
      <c r="X892" s="197"/>
      <c r="Y892" s="197"/>
      <c r="Z892" s="197"/>
    </row>
    <row r="893" ht="15.75" customHeight="1">
      <c r="A893" s="197"/>
      <c r="B893" s="197"/>
      <c r="C893" s="197"/>
      <c r="D893" s="197"/>
      <c r="E893" s="197"/>
      <c r="F893" s="197"/>
      <c r="G893" s="197"/>
      <c r="H893" s="197"/>
      <c r="I893" s="197"/>
      <c r="J893" s="197"/>
      <c r="K893" s="197"/>
      <c r="L893" s="197"/>
      <c r="M893" s="197"/>
      <c r="N893" s="197"/>
      <c r="O893" s="197"/>
      <c r="P893" s="197"/>
      <c r="Q893" s="197"/>
      <c r="R893" s="197"/>
      <c r="S893" s="197"/>
      <c r="T893" s="197"/>
      <c r="U893" s="197"/>
      <c r="V893" s="197"/>
      <c r="W893" s="197"/>
      <c r="X893" s="197"/>
      <c r="Y893" s="197"/>
      <c r="Z893" s="197"/>
    </row>
    <row r="894" ht="15.75" customHeight="1">
      <c r="A894" s="197"/>
      <c r="B894" s="197"/>
      <c r="C894" s="197"/>
      <c r="D894" s="197"/>
      <c r="E894" s="197"/>
      <c r="F894" s="197"/>
      <c r="G894" s="197"/>
      <c r="H894" s="197"/>
      <c r="I894" s="197"/>
      <c r="J894" s="197"/>
      <c r="K894" s="197"/>
      <c r="L894" s="197"/>
      <c r="M894" s="197"/>
      <c r="N894" s="197"/>
      <c r="O894" s="197"/>
      <c r="P894" s="197"/>
      <c r="Q894" s="197"/>
      <c r="R894" s="197"/>
      <c r="S894" s="197"/>
      <c r="T894" s="197"/>
      <c r="U894" s="197"/>
      <c r="V894" s="197"/>
      <c r="W894" s="197"/>
      <c r="X894" s="197"/>
      <c r="Y894" s="197"/>
      <c r="Z894" s="197"/>
    </row>
    <row r="895" ht="15.75" customHeight="1">
      <c r="A895" s="197"/>
      <c r="B895" s="197"/>
      <c r="C895" s="197"/>
      <c r="D895" s="197"/>
      <c r="E895" s="197"/>
      <c r="F895" s="197"/>
      <c r="G895" s="197"/>
      <c r="H895" s="197"/>
      <c r="I895" s="197"/>
      <c r="J895" s="197"/>
      <c r="K895" s="197"/>
      <c r="L895" s="197"/>
      <c r="M895" s="197"/>
      <c r="N895" s="197"/>
      <c r="O895" s="197"/>
      <c r="P895" s="197"/>
      <c r="Q895" s="197"/>
      <c r="R895" s="197"/>
      <c r="S895" s="197"/>
      <c r="T895" s="197"/>
      <c r="U895" s="197"/>
      <c r="V895" s="197"/>
      <c r="W895" s="197"/>
      <c r="X895" s="197"/>
      <c r="Y895" s="197"/>
      <c r="Z895" s="197"/>
    </row>
    <row r="896" ht="15.75" customHeight="1">
      <c r="A896" s="197"/>
      <c r="B896" s="197"/>
      <c r="C896" s="197"/>
      <c r="D896" s="197"/>
      <c r="E896" s="197"/>
      <c r="F896" s="197"/>
      <c r="G896" s="197"/>
      <c r="H896" s="197"/>
      <c r="I896" s="197"/>
      <c r="J896" s="197"/>
      <c r="K896" s="197"/>
      <c r="L896" s="197"/>
      <c r="M896" s="197"/>
      <c r="N896" s="197"/>
      <c r="O896" s="197"/>
      <c r="P896" s="197"/>
      <c r="Q896" s="197"/>
      <c r="R896" s="197"/>
      <c r="S896" s="197"/>
      <c r="T896" s="197"/>
      <c r="U896" s="197"/>
      <c r="V896" s="197"/>
      <c r="W896" s="197"/>
      <c r="X896" s="197"/>
      <c r="Y896" s="197"/>
      <c r="Z896" s="197"/>
    </row>
    <row r="897" ht="15.75" customHeight="1">
      <c r="A897" s="197"/>
      <c r="B897" s="197"/>
      <c r="C897" s="197"/>
      <c r="D897" s="197"/>
      <c r="E897" s="197"/>
      <c r="F897" s="197"/>
      <c r="G897" s="197"/>
      <c r="H897" s="197"/>
      <c r="I897" s="197"/>
      <c r="J897" s="197"/>
      <c r="K897" s="197"/>
      <c r="L897" s="197"/>
      <c r="M897" s="197"/>
      <c r="N897" s="197"/>
      <c r="O897" s="197"/>
      <c r="P897" s="197"/>
      <c r="Q897" s="197"/>
      <c r="R897" s="197"/>
      <c r="S897" s="197"/>
      <c r="T897" s="197"/>
      <c r="U897" s="197"/>
      <c r="V897" s="197"/>
      <c r="W897" s="197"/>
      <c r="X897" s="197"/>
      <c r="Y897" s="197"/>
      <c r="Z897" s="197"/>
    </row>
    <row r="898" ht="15.75" customHeight="1">
      <c r="A898" s="197"/>
      <c r="B898" s="197"/>
      <c r="C898" s="197"/>
      <c r="D898" s="197"/>
      <c r="E898" s="197"/>
      <c r="F898" s="197"/>
      <c r="G898" s="197"/>
      <c r="H898" s="197"/>
      <c r="I898" s="197"/>
      <c r="J898" s="197"/>
      <c r="K898" s="197"/>
      <c r="L898" s="197"/>
      <c r="M898" s="197"/>
      <c r="N898" s="197"/>
      <c r="O898" s="197"/>
      <c r="P898" s="197"/>
      <c r="Q898" s="197"/>
      <c r="R898" s="197"/>
      <c r="S898" s="197"/>
      <c r="T898" s="197"/>
      <c r="U898" s="197"/>
      <c r="V898" s="197"/>
      <c r="W898" s="197"/>
      <c r="X898" s="197"/>
      <c r="Y898" s="197"/>
      <c r="Z898" s="197"/>
    </row>
    <row r="899" ht="15.75" customHeight="1">
      <c r="A899" s="197"/>
      <c r="B899" s="197"/>
      <c r="C899" s="197"/>
      <c r="D899" s="197"/>
      <c r="E899" s="197"/>
      <c r="F899" s="197"/>
      <c r="G899" s="197"/>
      <c r="H899" s="197"/>
      <c r="I899" s="197"/>
      <c r="J899" s="197"/>
      <c r="K899" s="197"/>
      <c r="L899" s="197"/>
      <c r="M899" s="197"/>
      <c r="N899" s="197"/>
      <c r="O899" s="197"/>
      <c r="P899" s="197"/>
      <c r="Q899" s="197"/>
      <c r="R899" s="197"/>
      <c r="S899" s="197"/>
      <c r="T899" s="197"/>
      <c r="U899" s="197"/>
      <c r="V899" s="197"/>
      <c r="W899" s="197"/>
      <c r="X899" s="197"/>
      <c r="Y899" s="197"/>
      <c r="Z899" s="197"/>
    </row>
    <row r="900" ht="15.75" customHeight="1">
      <c r="A900" s="197"/>
      <c r="B900" s="197"/>
      <c r="C900" s="197"/>
      <c r="D900" s="197"/>
      <c r="E900" s="197"/>
      <c r="F900" s="197"/>
      <c r="G900" s="197"/>
      <c r="H900" s="197"/>
      <c r="I900" s="197"/>
      <c r="J900" s="197"/>
      <c r="K900" s="197"/>
      <c r="L900" s="197"/>
      <c r="M900" s="197"/>
      <c r="N900" s="197"/>
      <c r="O900" s="197"/>
      <c r="P900" s="197"/>
      <c r="Q900" s="197"/>
      <c r="R900" s="197"/>
      <c r="S900" s="197"/>
      <c r="T900" s="197"/>
      <c r="U900" s="197"/>
      <c r="V900" s="197"/>
      <c r="W900" s="197"/>
      <c r="X900" s="197"/>
      <c r="Y900" s="197"/>
      <c r="Z900" s="197"/>
    </row>
    <row r="901" ht="15.75" customHeight="1">
      <c r="A901" s="197"/>
      <c r="B901" s="197"/>
      <c r="C901" s="197"/>
      <c r="D901" s="197"/>
      <c r="E901" s="197"/>
      <c r="F901" s="197"/>
      <c r="G901" s="197"/>
      <c r="H901" s="197"/>
      <c r="I901" s="197"/>
      <c r="J901" s="197"/>
      <c r="K901" s="197"/>
      <c r="L901" s="197"/>
      <c r="M901" s="197"/>
      <c r="N901" s="197"/>
      <c r="O901" s="197"/>
      <c r="P901" s="197"/>
      <c r="Q901" s="197"/>
      <c r="R901" s="197"/>
      <c r="S901" s="197"/>
      <c r="T901" s="197"/>
      <c r="U901" s="197"/>
      <c r="V901" s="197"/>
      <c r="W901" s="197"/>
      <c r="X901" s="197"/>
      <c r="Y901" s="197"/>
      <c r="Z901" s="197"/>
    </row>
    <row r="902" ht="15.75" customHeight="1">
      <c r="A902" s="197"/>
      <c r="B902" s="197"/>
      <c r="C902" s="197"/>
      <c r="D902" s="197"/>
      <c r="E902" s="197"/>
      <c r="F902" s="197"/>
      <c r="G902" s="197"/>
      <c r="H902" s="197"/>
      <c r="I902" s="197"/>
      <c r="J902" s="197"/>
      <c r="K902" s="197"/>
      <c r="L902" s="197"/>
      <c r="M902" s="197"/>
      <c r="N902" s="197"/>
      <c r="O902" s="197"/>
      <c r="P902" s="197"/>
      <c r="Q902" s="197"/>
      <c r="R902" s="197"/>
      <c r="S902" s="197"/>
      <c r="T902" s="197"/>
      <c r="U902" s="197"/>
      <c r="V902" s="197"/>
      <c r="W902" s="197"/>
      <c r="X902" s="197"/>
      <c r="Y902" s="197"/>
      <c r="Z902" s="197"/>
    </row>
    <row r="903" ht="15.75" customHeight="1">
      <c r="A903" s="197"/>
      <c r="B903" s="197"/>
      <c r="C903" s="197"/>
      <c r="D903" s="197"/>
      <c r="E903" s="197"/>
      <c r="F903" s="197"/>
      <c r="G903" s="197"/>
      <c r="H903" s="197"/>
      <c r="I903" s="197"/>
      <c r="J903" s="197"/>
      <c r="K903" s="197"/>
      <c r="L903" s="197"/>
      <c r="M903" s="197"/>
      <c r="N903" s="197"/>
      <c r="O903" s="197"/>
      <c r="P903" s="197"/>
      <c r="Q903" s="197"/>
      <c r="R903" s="197"/>
      <c r="S903" s="197"/>
      <c r="T903" s="197"/>
      <c r="U903" s="197"/>
      <c r="V903" s="197"/>
      <c r="W903" s="197"/>
      <c r="X903" s="197"/>
      <c r="Y903" s="197"/>
      <c r="Z903" s="197"/>
    </row>
    <row r="904" ht="15.75" customHeight="1">
      <c r="A904" s="197"/>
      <c r="B904" s="197"/>
      <c r="C904" s="197"/>
      <c r="D904" s="197"/>
      <c r="E904" s="197"/>
      <c r="F904" s="197"/>
      <c r="G904" s="197"/>
      <c r="H904" s="197"/>
      <c r="I904" s="197"/>
      <c r="J904" s="197"/>
      <c r="K904" s="197"/>
      <c r="L904" s="197"/>
      <c r="M904" s="197"/>
      <c r="N904" s="197"/>
      <c r="O904" s="197"/>
      <c r="P904" s="197"/>
      <c r="Q904" s="197"/>
      <c r="R904" s="197"/>
      <c r="S904" s="197"/>
      <c r="T904" s="197"/>
      <c r="U904" s="197"/>
      <c r="V904" s="197"/>
      <c r="W904" s="197"/>
      <c r="X904" s="197"/>
      <c r="Y904" s="197"/>
      <c r="Z904" s="197"/>
    </row>
    <row r="905" ht="15.75" customHeight="1">
      <c r="A905" s="197"/>
      <c r="B905" s="197"/>
      <c r="C905" s="197"/>
      <c r="D905" s="197"/>
      <c r="E905" s="197"/>
      <c r="F905" s="197"/>
      <c r="G905" s="197"/>
      <c r="H905" s="197"/>
      <c r="I905" s="197"/>
      <c r="J905" s="197"/>
      <c r="K905" s="197"/>
      <c r="L905" s="197"/>
      <c r="M905" s="197"/>
      <c r="N905" s="197"/>
      <c r="O905" s="197"/>
      <c r="P905" s="197"/>
      <c r="Q905" s="197"/>
      <c r="R905" s="197"/>
      <c r="S905" s="197"/>
      <c r="T905" s="197"/>
      <c r="U905" s="197"/>
      <c r="V905" s="197"/>
      <c r="W905" s="197"/>
      <c r="X905" s="197"/>
      <c r="Y905" s="197"/>
      <c r="Z905" s="197"/>
    </row>
    <row r="906" ht="15.75" customHeight="1">
      <c r="A906" s="197"/>
      <c r="B906" s="197"/>
      <c r="C906" s="197"/>
      <c r="D906" s="197"/>
      <c r="E906" s="197"/>
      <c r="F906" s="197"/>
      <c r="G906" s="197"/>
      <c r="H906" s="197"/>
      <c r="I906" s="197"/>
      <c r="J906" s="197"/>
      <c r="K906" s="197"/>
      <c r="L906" s="197"/>
      <c r="M906" s="197"/>
      <c r="N906" s="197"/>
      <c r="O906" s="197"/>
      <c r="P906" s="197"/>
      <c r="Q906" s="197"/>
      <c r="R906" s="197"/>
      <c r="S906" s="197"/>
      <c r="T906" s="197"/>
      <c r="U906" s="197"/>
      <c r="V906" s="197"/>
      <c r="W906" s="197"/>
      <c r="X906" s="197"/>
      <c r="Y906" s="197"/>
      <c r="Z906" s="197"/>
    </row>
    <row r="907" ht="15.75" customHeight="1">
      <c r="A907" s="197"/>
      <c r="B907" s="197"/>
      <c r="C907" s="197"/>
      <c r="D907" s="197"/>
      <c r="E907" s="197"/>
      <c r="F907" s="197"/>
      <c r="G907" s="197"/>
      <c r="H907" s="197"/>
      <c r="I907" s="197"/>
      <c r="J907" s="197"/>
      <c r="K907" s="197"/>
      <c r="L907" s="197"/>
      <c r="M907" s="197"/>
      <c r="N907" s="197"/>
      <c r="O907" s="197"/>
      <c r="P907" s="197"/>
      <c r="Q907" s="197"/>
      <c r="R907" s="197"/>
      <c r="S907" s="197"/>
      <c r="T907" s="197"/>
      <c r="U907" s="197"/>
      <c r="V907" s="197"/>
      <c r="W907" s="197"/>
      <c r="X907" s="197"/>
      <c r="Y907" s="197"/>
      <c r="Z907" s="197"/>
    </row>
    <row r="908" ht="15.75" customHeight="1">
      <c r="A908" s="197"/>
      <c r="B908" s="197"/>
      <c r="C908" s="197"/>
      <c r="D908" s="197"/>
      <c r="E908" s="197"/>
      <c r="F908" s="197"/>
      <c r="G908" s="197"/>
      <c r="H908" s="197"/>
      <c r="I908" s="197"/>
      <c r="J908" s="197"/>
      <c r="K908" s="197"/>
      <c r="L908" s="197"/>
      <c r="M908" s="197"/>
      <c r="N908" s="197"/>
      <c r="O908" s="197"/>
      <c r="P908" s="197"/>
      <c r="Q908" s="197"/>
      <c r="R908" s="197"/>
      <c r="S908" s="197"/>
      <c r="T908" s="197"/>
      <c r="U908" s="197"/>
      <c r="V908" s="197"/>
      <c r="W908" s="197"/>
      <c r="X908" s="197"/>
      <c r="Y908" s="197"/>
      <c r="Z908" s="197"/>
    </row>
    <row r="909" ht="15.75" customHeight="1">
      <c r="A909" s="197"/>
      <c r="B909" s="197"/>
      <c r="C909" s="197"/>
      <c r="D909" s="197"/>
      <c r="E909" s="197"/>
      <c r="F909" s="197"/>
      <c r="G909" s="197"/>
      <c r="H909" s="197"/>
      <c r="I909" s="197"/>
      <c r="J909" s="197"/>
      <c r="K909" s="197"/>
      <c r="L909" s="197"/>
      <c r="M909" s="197"/>
      <c r="N909" s="197"/>
      <c r="O909" s="197"/>
      <c r="P909" s="197"/>
      <c r="Q909" s="197"/>
      <c r="R909" s="197"/>
      <c r="S909" s="197"/>
      <c r="T909" s="197"/>
      <c r="U909" s="197"/>
      <c r="V909" s="197"/>
      <c r="W909" s="197"/>
      <c r="X909" s="197"/>
      <c r="Y909" s="197"/>
      <c r="Z909" s="197"/>
    </row>
    <row r="910" ht="15.75" customHeight="1">
      <c r="A910" s="197"/>
      <c r="B910" s="197"/>
      <c r="C910" s="197"/>
      <c r="D910" s="197"/>
      <c r="E910" s="197"/>
      <c r="F910" s="197"/>
      <c r="G910" s="197"/>
      <c r="H910" s="197"/>
      <c r="I910" s="197"/>
      <c r="J910" s="197"/>
      <c r="K910" s="197"/>
      <c r="L910" s="197"/>
      <c r="M910" s="197"/>
      <c r="N910" s="197"/>
      <c r="O910" s="197"/>
      <c r="P910" s="197"/>
      <c r="Q910" s="197"/>
      <c r="R910" s="197"/>
      <c r="S910" s="197"/>
      <c r="T910" s="197"/>
      <c r="U910" s="197"/>
      <c r="V910" s="197"/>
      <c r="W910" s="197"/>
      <c r="X910" s="197"/>
      <c r="Y910" s="197"/>
      <c r="Z910" s="197"/>
    </row>
    <row r="911" ht="15.75" customHeight="1">
      <c r="A911" s="197"/>
      <c r="B911" s="197"/>
      <c r="C911" s="197"/>
      <c r="D911" s="197"/>
      <c r="E911" s="197"/>
      <c r="F911" s="197"/>
      <c r="G911" s="197"/>
      <c r="H911" s="197"/>
      <c r="I911" s="197"/>
      <c r="J911" s="197"/>
      <c r="K911" s="197"/>
      <c r="L911" s="197"/>
      <c r="M911" s="197"/>
      <c r="N911" s="197"/>
      <c r="O911" s="197"/>
      <c r="P911" s="197"/>
      <c r="Q911" s="197"/>
      <c r="R911" s="197"/>
      <c r="S911" s="197"/>
      <c r="T911" s="197"/>
      <c r="U911" s="197"/>
      <c r="V911" s="197"/>
      <c r="W911" s="197"/>
      <c r="X911" s="197"/>
      <c r="Y911" s="197"/>
      <c r="Z911" s="197"/>
    </row>
    <row r="912" ht="15.75" customHeight="1">
      <c r="A912" s="197"/>
      <c r="B912" s="197"/>
      <c r="C912" s="197"/>
      <c r="D912" s="197"/>
      <c r="E912" s="197"/>
      <c r="F912" s="197"/>
      <c r="G912" s="197"/>
      <c r="H912" s="197"/>
      <c r="I912" s="197"/>
      <c r="J912" s="197"/>
      <c r="K912" s="197"/>
      <c r="L912" s="197"/>
      <c r="M912" s="197"/>
      <c r="N912" s="197"/>
      <c r="O912" s="197"/>
      <c r="P912" s="197"/>
      <c r="Q912" s="197"/>
      <c r="R912" s="197"/>
      <c r="S912" s="197"/>
      <c r="T912" s="197"/>
      <c r="U912" s="197"/>
      <c r="V912" s="197"/>
      <c r="W912" s="197"/>
      <c r="X912" s="197"/>
      <c r="Y912" s="197"/>
      <c r="Z912" s="197"/>
    </row>
    <row r="913" ht="15.75" customHeight="1">
      <c r="A913" s="197"/>
      <c r="B913" s="197"/>
      <c r="C913" s="197"/>
      <c r="D913" s="197"/>
      <c r="E913" s="197"/>
      <c r="F913" s="197"/>
      <c r="G913" s="197"/>
      <c r="H913" s="197"/>
      <c r="I913" s="197"/>
      <c r="J913" s="197"/>
      <c r="K913" s="197"/>
      <c r="L913" s="197"/>
      <c r="M913" s="197"/>
      <c r="N913" s="197"/>
      <c r="O913" s="197"/>
      <c r="P913" s="197"/>
      <c r="Q913" s="197"/>
      <c r="R913" s="197"/>
      <c r="S913" s="197"/>
      <c r="T913" s="197"/>
      <c r="U913" s="197"/>
      <c r="V913" s="197"/>
      <c r="W913" s="197"/>
      <c r="X913" s="197"/>
      <c r="Y913" s="197"/>
      <c r="Z913" s="197"/>
    </row>
    <row r="914" ht="15.75" customHeight="1">
      <c r="A914" s="197"/>
      <c r="B914" s="197"/>
      <c r="C914" s="197"/>
      <c r="D914" s="197"/>
      <c r="E914" s="197"/>
      <c r="F914" s="197"/>
      <c r="G914" s="197"/>
      <c r="H914" s="197"/>
      <c r="I914" s="197"/>
      <c r="J914" s="197"/>
      <c r="K914" s="197"/>
      <c r="L914" s="197"/>
      <c r="M914" s="197"/>
      <c r="N914" s="197"/>
      <c r="O914" s="197"/>
      <c r="P914" s="197"/>
      <c r="Q914" s="197"/>
      <c r="R914" s="197"/>
      <c r="S914" s="197"/>
      <c r="T914" s="197"/>
      <c r="U914" s="197"/>
      <c r="V914" s="197"/>
      <c r="W914" s="197"/>
      <c r="X914" s="197"/>
      <c r="Y914" s="197"/>
      <c r="Z914" s="197"/>
    </row>
    <row r="915" ht="15.75" customHeight="1">
      <c r="A915" s="197"/>
      <c r="B915" s="197"/>
      <c r="C915" s="197"/>
      <c r="D915" s="197"/>
      <c r="E915" s="197"/>
      <c r="F915" s="197"/>
      <c r="G915" s="197"/>
      <c r="H915" s="197"/>
      <c r="I915" s="197"/>
      <c r="J915" s="197"/>
      <c r="K915" s="197"/>
      <c r="L915" s="197"/>
      <c r="M915" s="197"/>
      <c r="N915" s="197"/>
      <c r="O915" s="197"/>
      <c r="P915" s="197"/>
      <c r="Q915" s="197"/>
      <c r="R915" s="197"/>
      <c r="S915" s="197"/>
      <c r="T915" s="197"/>
      <c r="U915" s="197"/>
      <c r="V915" s="197"/>
      <c r="W915" s="197"/>
      <c r="X915" s="197"/>
      <c r="Y915" s="197"/>
      <c r="Z915" s="197"/>
    </row>
    <row r="916" ht="15.75" customHeight="1">
      <c r="A916" s="197"/>
      <c r="B916" s="197"/>
      <c r="C916" s="197"/>
      <c r="D916" s="197"/>
      <c r="E916" s="197"/>
      <c r="F916" s="197"/>
      <c r="G916" s="197"/>
      <c r="H916" s="197"/>
      <c r="I916" s="197"/>
      <c r="J916" s="197"/>
      <c r="K916" s="197"/>
      <c r="L916" s="197"/>
      <c r="M916" s="197"/>
      <c r="N916" s="197"/>
      <c r="O916" s="197"/>
      <c r="P916" s="197"/>
      <c r="Q916" s="197"/>
      <c r="R916" s="197"/>
      <c r="S916" s="197"/>
      <c r="T916" s="197"/>
      <c r="U916" s="197"/>
      <c r="V916" s="197"/>
      <c r="W916" s="197"/>
      <c r="X916" s="197"/>
      <c r="Y916" s="197"/>
      <c r="Z916" s="197"/>
    </row>
    <row r="917" ht="15.75" customHeight="1">
      <c r="A917" s="197"/>
      <c r="B917" s="197"/>
      <c r="C917" s="197"/>
      <c r="D917" s="197"/>
      <c r="E917" s="197"/>
      <c r="F917" s="197"/>
      <c r="G917" s="197"/>
      <c r="H917" s="197"/>
      <c r="I917" s="197"/>
      <c r="J917" s="197"/>
      <c r="K917" s="197"/>
      <c r="L917" s="197"/>
      <c r="M917" s="197"/>
      <c r="N917" s="197"/>
      <c r="O917" s="197"/>
      <c r="P917" s="197"/>
      <c r="Q917" s="197"/>
      <c r="R917" s="197"/>
      <c r="S917" s="197"/>
      <c r="T917" s="197"/>
      <c r="U917" s="197"/>
      <c r="V917" s="197"/>
      <c r="W917" s="197"/>
      <c r="X917" s="197"/>
      <c r="Y917" s="197"/>
      <c r="Z917" s="197"/>
    </row>
    <row r="918" ht="15.75" customHeight="1">
      <c r="A918" s="197"/>
      <c r="B918" s="197"/>
      <c r="C918" s="197"/>
      <c r="D918" s="197"/>
      <c r="E918" s="197"/>
      <c r="F918" s="197"/>
      <c r="G918" s="197"/>
      <c r="H918" s="197"/>
      <c r="I918" s="197"/>
      <c r="J918" s="197"/>
      <c r="K918" s="197"/>
      <c r="L918" s="197"/>
      <c r="M918" s="197"/>
      <c r="N918" s="197"/>
      <c r="O918" s="197"/>
      <c r="P918" s="197"/>
      <c r="Q918" s="197"/>
      <c r="R918" s="197"/>
      <c r="S918" s="197"/>
      <c r="T918" s="197"/>
      <c r="U918" s="197"/>
      <c r="V918" s="197"/>
      <c r="W918" s="197"/>
      <c r="X918" s="197"/>
      <c r="Y918" s="197"/>
      <c r="Z918" s="197"/>
    </row>
    <row r="919" ht="15.75" customHeight="1">
      <c r="A919" s="197"/>
      <c r="B919" s="197"/>
      <c r="C919" s="197"/>
      <c r="D919" s="197"/>
      <c r="E919" s="197"/>
      <c r="F919" s="197"/>
      <c r="G919" s="197"/>
      <c r="H919" s="197"/>
      <c r="I919" s="197"/>
      <c r="J919" s="197"/>
      <c r="K919" s="197"/>
      <c r="L919" s="197"/>
      <c r="M919" s="197"/>
      <c r="N919" s="197"/>
      <c r="O919" s="197"/>
      <c r="P919" s="197"/>
      <c r="Q919" s="197"/>
      <c r="R919" s="197"/>
      <c r="S919" s="197"/>
      <c r="T919" s="197"/>
      <c r="U919" s="197"/>
      <c r="V919" s="197"/>
      <c r="W919" s="197"/>
      <c r="X919" s="197"/>
      <c r="Y919" s="197"/>
      <c r="Z919" s="197"/>
    </row>
    <row r="920" ht="15.75" customHeight="1">
      <c r="A920" s="197"/>
      <c r="B920" s="197"/>
      <c r="C920" s="197"/>
      <c r="D920" s="197"/>
      <c r="E920" s="197"/>
      <c r="F920" s="197"/>
      <c r="G920" s="197"/>
      <c r="H920" s="197"/>
      <c r="I920" s="197"/>
      <c r="J920" s="197"/>
      <c r="K920" s="197"/>
      <c r="L920" s="197"/>
      <c r="M920" s="197"/>
      <c r="N920" s="197"/>
      <c r="O920" s="197"/>
      <c r="P920" s="197"/>
      <c r="Q920" s="197"/>
      <c r="R920" s="197"/>
      <c r="S920" s="197"/>
      <c r="T920" s="197"/>
      <c r="U920" s="197"/>
      <c r="V920" s="197"/>
      <c r="W920" s="197"/>
      <c r="X920" s="197"/>
      <c r="Y920" s="197"/>
      <c r="Z920" s="197"/>
    </row>
    <row r="921" ht="15.75" customHeight="1">
      <c r="A921" s="197"/>
      <c r="B921" s="197"/>
      <c r="C921" s="197"/>
      <c r="D921" s="197"/>
      <c r="E921" s="197"/>
      <c r="F921" s="197"/>
      <c r="G921" s="197"/>
      <c r="H921" s="197"/>
      <c r="I921" s="197"/>
      <c r="J921" s="197"/>
      <c r="K921" s="197"/>
      <c r="L921" s="197"/>
      <c r="M921" s="197"/>
      <c r="N921" s="197"/>
      <c r="O921" s="197"/>
      <c r="P921" s="197"/>
      <c r="Q921" s="197"/>
      <c r="R921" s="197"/>
      <c r="S921" s="197"/>
      <c r="T921" s="197"/>
      <c r="U921" s="197"/>
      <c r="V921" s="197"/>
      <c r="W921" s="197"/>
      <c r="X921" s="197"/>
      <c r="Y921" s="197"/>
      <c r="Z921" s="197"/>
    </row>
    <row r="922" ht="15.75" customHeight="1">
      <c r="A922" s="197"/>
      <c r="B922" s="197"/>
      <c r="C922" s="197"/>
      <c r="D922" s="197"/>
      <c r="E922" s="197"/>
      <c r="F922" s="197"/>
      <c r="G922" s="197"/>
      <c r="H922" s="197"/>
      <c r="I922" s="197"/>
      <c r="J922" s="197"/>
      <c r="K922" s="197"/>
      <c r="L922" s="197"/>
      <c r="M922" s="197"/>
      <c r="N922" s="197"/>
      <c r="O922" s="197"/>
      <c r="P922" s="197"/>
      <c r="Q922" s="197"/>
      <c r="R922" s="197"/>
      <c r="S922" s="197"/>
      <c r="T922" s="197"/>
      <c r="U922" s="197"/>
      <c r="V922" s="197"/>
      <c r="W922" s="197"/>
      <c r="X922" s="197"/>
      <c r="Y922" s="197"/>
      <c r="Z922" s="197"/>
    </row>
    <row r="923" ht="15.75" customHeight="1">
      <c r="A923" s="197"/>
      <c r="B923" s="197"/>
      <c r="C923" s="197"/>
      <c r="D923" s="197"/>
      <c r="E923" s="197"/>
      <c r="F923" s="197"/>
      <c r="G923" s="197"/>
      <c r="H923" s="197"/>
      <c r="I923" s="197"/>
      <c r="J923" s="197"/>
      <c r="K923" s="197"/>
      <c r="L923" s="197"/>
      <c r="M923" s="197"/>
      <c r="N923" s="197"/>
      <c r="O923" s="197"/>
      <c r="P923" s="197"/>
      <c r="Q923" s="197"/>
      <c r="R923" s="197"/>
      <c r="S923" s="197"/>
      <c r="T923" s="197"/>
      <c r="U923" s="197"/>
      <c r="V923" s="197"/>
      <c r="W923" s="197"/>
      <c r="X923" s="197"/>
      <c r="Y923" s="197"/>
      <c r="Z923" s="197"/>
    </row>
    <row r="924" ht="15.75" customHeight="1">
      <c r="A924" s="197"/>
      <c r="B924" s="197"/>
      <c r="C924" s="197"/>
      <c r="D924" s="197"/>
      <c r="E924" s="197"/>
      <c r="F924" s="197"/>
      <c r="G924" s="197"/>
      <c r="H924" s="197"/>
      <c r="I924" s="197"/>
      <c r="J924" s="197"/>
      <c r="K924" s="197"/>
      <c r="L924" s="197"/>
      <c r="M924" s="197"/>
      <c r="N924" s="197"/>
      <c r="O924" s="197"/>
      <c r="P924" s="197"/>
      <c r="Q924" s="197"/>
      <c r="R924" s="197"/>
      <c r="S924" s="197"/>
      <c r="T924" s="197"/>
      <c r="U924" s="197"/>
      <c r="V924" s="197"/>
      <c r="W924" s="197"/>
      <c r="X924" s="197"/>
      <c r="Y924" s="197"/>
      <c r="Z924" s="197"/>
    </row>
    <row r="925" ht="15.75" customHeight="1">
      <c r="A925" s="197"/>
      <c r="B925" s="197"/>
      <c r="C925" s="197"/>
      <c r="D925" s="197"/>
      <c r="E925" s="197"/>
      <c r="F925" s="197"/>
      <c r="G925" s="197"/>
      <c r="H925" s="197"/>
      <c r="I925" s="197"/>
      <c r="J925" s="197"/>
      <c r="K925" s="197"/>
      <c r="L925" s="197"/>
      <c r="M925" s="197"/>
      <c r="N925" s="197"/>
      <c r="O925" s="197"/>
      <c r="P925" s="197"/>
      <c r="Q925" s="197"/>
      <c r="R925" s="197"/>
      <c r="S925" s="197"/>
      <c r="T925" s="197"/>
      <c r="U925" s="197"/>
      <c r="V925" s="197"/>
      <c r="W925" s="197"/>
      <c r="X925" s="197"/>
      <c r="Y925" s="197"/>
      <c r="Z925" s="197"/>
    </row>
    <row r="926" ht="15.75" customHeight="1">
      <c r="A926" s="197"/>
      <c r="B926" s="197"/>
      <c r="C926" s="197"/>
      <c r="D926" s="197"/>
      <c r="E926" s="197"/>
      <c r="F926" s="197"/>
      <c r="G926" s="197"/>
      <c r="H926" s="197"/>
      <c r="I926" s="197"/>
      <c r="J926" s="197"/>
      <c r="K926" s="197"/>
      <c r="L926" s="197"/>
      <c r="M926" s="197"/>
      <c r="N926" s="197"/>
      <c r="O926" s="197"/>
      <c r="P926" s="197"/>
      <c r="Q926" s="197"/>
      <c r="R926" s="197"/>
      <c r="S926" s="197"/>
      <c r="T926" s="197"/>
      <c r="U926" s="197"/>
      <c r="V926" s="197"/>
      <c r="W926" s="197"/>
      <c r="X926" s="197"/>
      <c r="Y926" s="197"/>
      <c r="Z926" s="197"/>
    </row>
    <row r="927" ht="15.75" customHeight="1">
      <c r="A927" s="197"/>
      <c r="B927" s="197"/>
      <c r="C927" s="197"/>
      <c r="D927" s="197"/>
      <c r="E927" s="197"/>
      <c r="F927" s="197"/>
      <c r="G927" s="197"/>
      <c r="H927" s="197"/>
      <c r="I927" s="197"/>
      <c r="J927" s="197"/>
      <c r="K927" s="197"/>
      <c r="L927" s="197"/>
      <c r="M927" s="197"/>
      <c r="N927" s="197"/>
      <c r="O927" s="197"/>
      <c r="P927" s="197"/>
      <c r="Q927" s="197"/>
      <c r="R927" s="197"/>
      <c r="S927" s="197"/>
      <c r="T927" s="197"/>
      <c r="U927" s="197"/>
      <c r="V927" s="197"/>
      <c r="W927" s="197"/>
      <c r="X927" s="197"/>
      <c r="Y927" s="197"/>
      <c r="Z927" s="197"/>
    </row>
    <row r="928" ht="15.75" customHeight="1">
      <c r="A928" s="197"/>
      <c r="B928" s="197"/>
      <c r="C928" s="197"/>
      <c r="D928" s="197"/>
      <c r="E928" s="197"/>
      <c r="F928" s="197"/>
      <c r="G928" s="197"/>
      <c r="H928" s="197"/>
      <c r="I928" s="197"/>
      <c r="J928" s="197"/>
      <c r="K928" s="197"/>
      <c r="L928" s="197"/>
      <c r="M928" s="197"/>
      <c r="N928" s="197"/>
      <c r="O928" s="197"/>
      <c r="P928" s="197"/>
      <c r="Q928" s="197"/>
      <c r="R928" s="197"/>
      <c r="S928" s="197"/>
      <c r="T928" s="197"/>
      <c r="U928" s="197"/>
      <c r="V928" s="197"/>
      <c r="W928" s="197"/>
      <c r="X928" s="197"/>
      <c r="Y928" s="197"/>
      <c r="Z928" s="197"/>
    </row>
    <row r="929" ht="15.75" customHeight="1">
      <c r="A929" s="197"/>
      <c r="B929" s="197"/>
      <c r="C929" s="197"/>
      <c r="D929" s="197"/>
      <c r="E929" s="197"/>
      <c r="F929" s="197"/>
      <c r="G929" s="197"/>
      <c r="H929" s="197"/>
      <c r="I929" s="197"/>
      <c r="J929" s="197"/>
      <c r="K929" s="197"/>
      <c r="L929" s="197"/>
      <c r="M929" s="197"/>
      <c r="N929" s="197"/>
      <c r="O929" s="197"/>
      <c r="P929" s="197"/>
      <c r="Q929" s="197"/>
      <c r="R929" s="197"/>
      <c r="S929" s="197"/>
      <c r="T929" s="197"/>
      <c r="U929" s="197"/>
      <c r="V929" s="197"/>
      <c r="W929" s="197"/>
      <c r="X929" s="197"/>
      <c r="Y929" s="197"/>
      <c r="Z929" s="197"/>
    </row>
    <row r="930" ht="15.75" customHeight="1">
      <c r="A930" s="197"/>
      <c r="B930" s="197"/>
      <c r="C930" s="197"/>
      <c r="D930" s="197"/>
      <c r="E930" s="197"/>
      <c r="F930" s="197"/>
      <c r="G930" s="197"/>
      <c r="H930" s="197"/>
      <c r="I930" s="197"/>
      <c r="J930" s="197"/>
      <c r="K930" s="197"/>
      <c r="L930" s="197"/>
      <c r="M930" s="197"/>
      <c r="N930" s="197"/>
      <c r="O930" s="197"/>
      <c r="P930" s="197"/>
      <c r="Q930" s="197"/>
      <c r="R930" s="197"/>
      <c r="S930" s="197"/>
      <c r="T930" s="197"/>
      <c r="U930" s="197"/>
      <c r="V930" s="197"/>
      <c r="W930" s="197"/>
      <c r="X930" s="197"/>
      <c r="Y930" s="197"/>
      <c r="Z930" s="197"/>
    </row>
    <row r="931" ht="15.75" customHeight="1">
      <c r="A931" s="197"/>
      <c r="B931" s="197"/>
      <c r="C931" s="197"/>
      <c r="D931" s="197"/>
      <c r="E931" s="197"/>
      <c r="F931" s="197"/>
      <c r="G931" s="197"/>
      <c r="H931" s="197"/>
      <c r="I931" s="197"/>
      <c r="J931" s="197"/>
      <c r="K931" s="197"/>
      <c r="L931" s="197"/>
      <c r="M931" s="197"/>
      <c r="N931" s="197"/>
      <c r="O931" s="197"/>
      <c r="P931" s="197"/>
      <c r="Q931" s="197"/>
      <c r="R931" s="197"/>
      <c r="S931" s="197"/>
      <c r="T931" s="197"/>
      <c r="U931" s="197"/>
      <c r="V931" s="197"/>
      <c r="W931" s="197"/>
      <c r="X931" s="197"/>
      <c r="Y931" s="197"/>
      <c r="Z931" s="197"/>
    </row>
    <row r="932" ht="15.75" customHeight="1">
      <c r="A932" s="197"/>
      <c r="B932" s="197"/>
      <c r="C932" s="197"/>
      <c r="D932" s="197"/>
      <c r="E932" s="197"/>
      <c r="F932" s="197"/>
      <c r="G932" s="197"/>
      <c r="H932" s="197"/>
      <c r="I932" s="197"/>
      <c r="J932" s="197"/>
      <c r="K932" s="197"/>
      <c r="L932" s="197"/>
      <c r="M932" s="197"/>
      <c r="N932" s="197"/>
      <c r="O932" s="197"/>
      <c r="P932" s="197"/>
      <c r="Q932" s="197"/>
      <c r="R932" s="197"/>
      <c r="S932" s="197"/>
      <c r="T932" s="197"/>
      <c r="U932" s="197"/>
      <c r="V932" s="197"/>
      <c r="W932" s="197"/>
      <c r="X932" s="197"/>
      <c r="Y932" s="197"/>
      <c r="Z932" s="197"/>
    </row>
    <row r="933" ht="15.75" customHeight="1">
      <c r="A933" s="197"/>
      <c r="B933" s="197"/>
      <c r="C933" s="197"/>
      <c r="D933" s="197"/>
      <c r="E933" s="197"/>
      <c r="F933" s="197"/>
      <c r="G933" s="197"/>
      <c r="H933" s="197"/>
      <c r="I933" s="197"/>
      <c r="J933" s="197"/>
      <c r="K933" s="197"/>
      <c r="L933" s="197"/>
      <c r="M933" s="197"/>
      <c r="N933" s="197"/>
      <c r="O933" s="197"/>
      <c r="P933" s="197"/>
      <c r="Q933" s="197"/>
      <c r="R933" s="197"/>
      <c r="S933" s="197"/>
      <c r="T933" s="197"/>
      <c r="U933" s="197"/>
      <c r="V933" s="197"/>
      <c r="W933" s="197"/>
      <c r="X933" s="197"/>
      <c r="Y933" s="197"/>
      <c r="Z933" s="197"/>
    </row>
    <row r="934" ht="15.75" customHeight="1">
      <c r="A934" s="197"/>
      <c r="B934" s="197"/>
      <c r="C934" s="197"/>
      <c r="D934" s="197"/>
      <c r="E934" s="197"/>
      <c r="F934" s="197"/>
      <c r="G934" s="197"/>
      <c r="H934" s="197"/>
      <c r="I934" s="197"/>
      <c r="J934" s="197"/>
      <c r="K934" s="197"/>
      <c r="L934" s="197"/>
      <c r="M934" s="197"/>
      <c r="N934" s="197"/>
      <c r="O934" s="197"/>
      <c r="P934" s="197"/>
      <c r="Q934" s="197"/>
      <c r="R934" s="197"/>
      <c r="S934" s="197"/>
      <c r="T934" s="197"/>
      <c r="U934" s="197"/>
      <c r="V934" s="197"/>
      <c r="W934" s="197"/>
      <c r="X934" s="197"/>
      <c r="Y934" s="197"/>
      <c r="Z934" s="197"/>
    </row>
    <row r="935" ht="15.75" customHeight="1">
      <c r="A935" s="197"/>
      <c r="B935" s="197"/>
      <c r="C935" s="197"/>
      <c r="D935" s="197"/>
      <c r="E935" s="197"/>
      <c r="F935" s="197"/>
      <c r="G935" s="197"/>
      <c r="H935" s="197"/>
      <c r="I935" s="197"/>
      <c r="J935" s="197"/>
      <c r="K935" s="197"/>
      <c r="L935" s="197"/>
      <c r="M935" s="197"/>
      <c r="N935" s="197"/>
      <c r="O935" s="197"/>
      <c r="P935" s="197"/>
      <c r="Q935" s="197"/>
      <c r="R935" s="197"/>
      <c r="S935" s="197"/>
      <c r="T935" s="197"/>
      <c r="U935" s="197"/>
      <c r="V935" s="197"/>
      <c r="W935" s="197"/>
      <c r="X935" s="197"/>
      <c r="Y935" s="197"/>
      <c r="Z935" s="197"/>
    </row>
    <row r="936" ht="15.75" customHeight="1">
      <c r="A936" s="197"/>
      <c r="B936" s="197"/>
      <c r="C936" s="197"/>
      <c r="D936" s="197"/>
      <c r="E936" s="197"/>
      <c r="F936" s="197"/>
      <c r="G936" s="197"/>
      <c r="H936" s="197"/>
      <c r="I936" s="197"/>
      <c r="J936" s="197"/>
      <c r="K936" s="197"/>
      <c r="L936" s="197"/>
      <c r="M936" s="197"/>
      <c r="N936" s="197"/>
      <c r="O936" s="197"/>
      <c r="P936" s="197"/>
      <c r="Q936" s="197"/>
      <c r="R936" s="197"/>
      <c r="S936" s="197"/>
      <c r="T936" s="197"/>
      <c r="U936" s="197"/>
      <c r="V936" s="197"/>
      <c r="W936" s="197"/>
      <c r="X936" s="197"/>
      <c r="Y936" s="197"/>
      <c r="Z936" s="197"/>
    </row>
    <row r="937" ht="15.75" customHeight="1">
      <c r="A937" s="197"/>
      <c r="B937" s="197"/>
      <c r="C937" s="197"/>
      <c r="D937" s="197"/>
      <c r="E937" s="197"/>
      <c r="F937" s="197"/>
      <c r="G937" s="197"/>
      <c r="H937" s="197"/>
      <c r="I937" s="197"/>
      <c r="J937" s="197"/>
      <c r="K937" s="197"/>
      <c r="L937" s="197"/>
      <c r="M937" s="197"/>
      <c r="N937" s="197"/>
      <c r="O937" s="197"/>
      <c r="P937" s="197"/>
      <c r="Q937" s="197"/>
      <c r="R937" s="197"/>
      <c r="S937" s="197"/>
      <c r="T937" s="197"/>
      <c r="U937" s="197"/>
      <c r="V937" s="197"/>
      <c r="W937" s="197"/>
      <c r="X937" s="197"/>
      <c r="Y937" s="197"/>
      <c r="Z937" s="197"/>
    </row>
    <row r="938" ht="15.75" customHeight="1">
      <c r="A938" s="197"/>
      <c r="B938" s="197"/>
      <c r="C938" s="197"/>
      <c r="D938" s="197"/>
      <c r="E938" s="197"/>
      <c r="F938" s="197"/>
      <c r="G938" s="197"/>
      <c r="H938" s="197"/>
      <c r="I938" s="197"/>
      <c r="J938" s="197"/>
      <c r="K938" s="197"/>
      <c r="L938" s="197"/>
      <c r="M938" s="197"/>
      <c r="N938" s="197"/>
      <c r="O938" s="197"/>
      <c r="P938" s="197"/>
      <c r="Q938" s="197"/>
      <c r="R938" s="197"/>
      <c r="S938" s="197"/>
      <c r="T938" s="197"/>
      <c r="U938" s="197"/>
      <c r="V938" s="197"/>
      <c r="W938" s="197"/>
      <c r="X938" s="197"/>
      <c r="Y938" s="197"/>
      <c r="Z938" s="197"/>
    </row>
    <row r="939" ht="15.75" customHeight="1">
      <c r="A939" s="197"/>
      <c r="B939" s="197"/>
      <c r="C939" s="197"/>
      <c r="D939" s="197"/>
      <c r="E939" s="197"/>
      <c r="F939" s="197"/>
      <c r="G939" s="197"/>
      <c r="H939" s="197"/>
      <c r="I939" s="197"/>
      <c r="J939" s="197"/>
      <c r="K939" s="197"/>
      <c r="L939" s="197"/>
      <c r="M939" s="197"/>
      <c r="N939" s="197"/>
      <c r="O939" s="197"/>
      <c r="P939" s="197"/>
      <c r="Q939" s="197"/>
      <c r="R939" s="197"/>
      <c r="S939" s="197"/>
      <c r="T939" s="197"/>
      <c r="U939" s="197"/>
      <c r="V939" s="197"/>
      <c r="W939" s="197"/>
      <c r="X939" s="197"/>
      <c r="Y939" s="197"/>
      <c r="Z939" s="197"/>
    </row>
    <row r="940" ht="15.75" customHeight="1">
      <c r="A940" s="197"/>
      <c r="B940" s="197"/>
      <c r="C940" s="197"/>
      <c r="D940" s="197"/>
      <c r="E940" s="197"/>
      <c r="F940" s="197"/>
      <c r="G940" s="197"/>
      <c r="H940" s="197"/>
      <c r="I940" s="197"/>
      <c r="J940" s="197"/>
      <c r="K940" s="197"/>
      <c r="L940" s="197"/>
      <c r="M940" s="197"/>
      <c r="N940" s="197"/>
      <c r="O940" s="197"/>
      <c r="P940" s="197"/>
      <c r="Q940" s="197"/>
      <c r="R940" s="197"/>
      <c r="S940" s="197"/>
      <c r="T940" s="197"/>
      <c r="U940" s="197"/>
      <c r="V940" s="197"/>
      <c r="W940" s="197"/>
      <c r="X940" s="197"/>
      <c r="Y940" s="197"/>
      <c r="Z940" s="197"/>
    </row>
    <row r="941" ht="15.75" customHeight="1">
      <c r="A941" s="197"/>
      <c r="B941" s="197"/>
      <c r="C941" s="197"/>
      <c r="D941" s="197"/>
      <c r="E941" s="197"/>
      <c r="F941" s="197"/>
      <c r="G941" s="197"/>
      <c r="H941" s="197"/>
      <c r="I941" s="197"/>
      <c r="J941" s="197"/>
      <c r="K941" s="197"/>
      <c r="L941" s="197"/>
      <c r="M941" s="197"/>
      <c r="N941" s="197"/>
      <c r="O941" s="197"/>
      <c r="P941" s="197"/>
      <c r="Q941" s="197"/>
      <c r="R941" s="197"/>
      <c r="S941" s="197"/>
      <c r="T941" s="197"/>
      <c r="U941" s="197"/>
      <c r="V941" s="197"/>
      <c r="W941" s="197"/>
      <c r="X941" s="197"/>
      <c r="Y941" s="197"/>
      <c r="Z941" s="197"/>
    </row>
    <row r="942" ht="15.75" customHeight="1">
      <c r="A942" s="197"/>
      <c r="B942" s="197"/>
      <c r="C942" s="197"/>
      <c r="D942" s="197"/>
      <c r="E942" s="197"/>
      <c r="F942" s="197"/>
      <c r="G942" s="197"/>
      <c r="H942" s="197"/>
      <c r="I942" s="197"/>
      <c r="J942" s="197"/>
      <c r="K942" s="197"/>
      <c r="L942" s="197"/>
      <c r="M942" s="197"/>
      <c r="N942" s="197"/>
      <c r="O942" s="197"/>
      <c r="P942" s="197"/>
      <c r="Q942" s="197"/>
      <c r="R942" s="197"/>
      <c r="S942" s="197"/>
      <c r="T942" s="197"/>
      <c r="U942" s="197"/>
      <c r="V942" s="197"/>
      <c r="W942" s="197"/>
      <c r="X942" s="197"/>
      <c r="Y942" s="197"/>
      <c r="Z942" s="197"/>
    </row>
    <row r="943" ht="15.75" customHeight="1">
      <c r="A943" s="197"/>
      <c r="B943" s="197"/>
      <c r="C943" s="197"/>
      <c r="D943" s="197"/>
      <c r="E943" s="197"/>
      <c r="F943" s="197"/>
      <c r="G943" s="197"/>
      <c r="H943" s="197"/>
      <c r="I943" s="197"/>
      <c r="J943" s="197"/>
      <c r="K943" s="197"/>
      <c r="L943" s="197"/>
      <c r="M943" s="197"/>
      <c r="N943" s="197"/>
      <c r="O943" s="197"/>
      <c r="P943" s="197"/>
      <c r="Q943" s="197"/>
      <c r="R943" s="197"/>
      <c r="S943" s="197"/>
      <c r="T943" s="197"/>
      <c r="U943" s="197"/>
      <c r="V943" s="197"/>
      <c r="W943" s="197"/>
      <c r="X943" s="197"/>
      <c r="Y943" s="197"/>
      <c r="Z943" s="197"/>
    </row>
    <row r="944" ht="15.75" customHeight="1">
      <c r="A944" s="197"/>
      <c r="B944" s="197"/>
      <c r="C944" s="197"/>
      <c r="D944" s="197"/>
      <c r="E944" s="197"/>
      <c r="F944" s="197"/>
      <c r="G944" s="197"/>
      <c r="H944" s="197"/>
      <c r="I944" s="197"/>
      <c r="J944" s="197"/>
      <c r="K944" s="197"/>
      <c r="L944" s="197"/>
      <c r="M944" s="197"/>
      <c r="N944" s="197"/>
      <c r="O944" s="197"/>
      <c r="P944" s="197"/>
      <c r="Q944" s="197"/>
      <c r="R944" s="197"/>
      <c r="S944" s="197"/>
      <c r="T944" s="197"/>
      <c r="U944" s="197"/>
      <c r="V944" s="197"/>
      <c r="W944" s="197"/>
      <c r="X944" s="197"/>
      <c r="Y944" s="197"/>
      <c r="Z944" s="197"/>
    </row>
    <row r="945" ht="15.75" customHeight="1">
      <c r="A945" s="197"/>
      <c r="B945" s="197"/>
      <c r="C945" s="197"/>
      <c r="D945" s="197"/>
      <c r="E945" s="197"/>
      <c r="F945" s="197"/>
      <c r="G945" s="197"/>
      <c r="H945" s="197"/>
      <c r="I945" s="197"/>
      <c r="J945" s="197"/>
      <c r="K945" s="197"/>
      <c r="L945" s="197"/>
      <c r="M945" s="197"/>
      <c r="N945" s="197"/>
      <c r="O945" s="197"/>
      <c r="P945" s="197"/>
      <c r="Q945" s="197"/>
      <c r="R945" s="197"/>
      <c r="S945" s="197"/>
      <c r="T945" s="197"/>
      <c r="U945" s="197"/>
      <c r="V945" s="197"/>
      <c r="W945" s="197"/>
      <c r="X945" s="197"/>
      <c r="Y945" s="197"/>
      <c r="Z945" s="197"/>
    </row>
    <row r="946" ht="15.75" customHeight="1">
      <c r="A946" s="197"/>
      <c r="B946" s="197"/>
      <c r="C946" s="197"/>
      <c r="D946" s="197"/>
      <c r="E946" s="197"/>
      <c r="F946" s="197"/>
      <c r="G946" s="197"/>
      <c r="H946" s="197"/>
      <c r="I946" s="197"/>
      <c r="J946" s="197"/>
      <c r="K946" s="197"/>
      <c r="L946" s="197"/>
      <c r="M946" s="197"/>
      <c r="N946" s="197"/>
      <c r="O946" s="197"/>
      <c r="P946" s="197"/>
      <c r="Q946" s="197"/>
      <c r="R946" s="197"/>
      <c r="S946" s="197"/>
      <c r="T946" s="197"/>
      <c r="U946" s="197"/>
      <c r="V946" s="197"/>
      <c r="W946" s="197"/>
      <c r="X946" s="197"/>
      <c r="Y946" s="197"/>
      <c r="Z946" s="197"/>
    </row>
    <row r="947" ht="15.75" customHeight="1">
      <c r="A947" s="197"/>
      <c r="B947" s="197"/>
      <c r="C947" s="197"/>
      <c r="D947" s="197"/>
      <c r="E947" s="197"/>
      <c r="F947" s="197"/>
      <c r="G947" s="197"/>
      <c r="H947" s="197"/>
      <c r="I947" s="197"/>
      <c r="J947" s="197"/>
      <c r="K947" s="197"/>
      <c r="L947" s="197"/>
      <c r="M947" s="197"/>
      <c r="N947" s="197"/>
      <c r="O947" s="197"/>
      <c r="P947" s="197"/>
      <c r="Q947" s="197"/>
      <c r="R947" s="197"/>
      <c r="S947" s="197"/>
      <c r="T947" s="197"/>
      <c r="U947" s="197"/>
      <c r="V947" s="197"/>
      <c r="W947" s="197"/>
      <c r="X947" s="197"/>
      <c r="Y947" s="197"/>
      <c r="Z947" s="197"/>
    </row>
    <row r="948" ht="15.75" customHeight="1">
      <c r="A948" s="197"/>
      <c r="B948" s="197"/>
      <c r="C948" s="197"/>
      <c r="D948" s="197"/>
      <c r="E948" s="197"/>
      <c r="F948" s="197"/>
      <c r="G948" s="197"/>
      <c r="H948" s="197"/>
      <c r="I948" s="197"/>
      <c r="J948" s="197"/>
      <c r="K948" s="197"/>
      <c r="L948" s="197"/>
      <c r="M948" s="197"/>
      <c r="N948" s="197"/>
      <c r="O948" s="197"/>
      <c r="P948" s="197"/>
      <c r="Q948" s="197"/>
      <c r="R948" s="197"/>
      <c r="S948" s="197"/>
      <c r="T948" s="197"/>
      <c r="U948" s="197"/>
      <c r="V948" s="197"/>
      <c r="W948" s="197"/>
      <c r="X948" s="197"/>
      <c r="Y948" s="197"/>
      <c r="Z948" s="197"/>
    </row>
    <row r="949" ht="15.75" customHeight="1">
      <c r="A949" s="197"/>
      <c r="B949" s="197"/>
      <c r="C949" s="197"/>
      <c r="D949" s="197"/>
      <c r="E949" s="197"/>
      <c r="F949" s="197"/>
      <c r="G949" s="197"/>
      <c r="H949" s="197"/>
      <c r="I949" s="197"/>
      <c r="J949" s="197"/>
      <c r="K949" s="197"/>
      <c r="L949" s="197"/>
      <c r="M949" s="197"/>
      <c r="N949" s="197"/>
      <c r="O949" s="197"/>
      <c r="P949" s="197"/>
      <c r="Q949" s="197"/>
      <c r="R949" s="197"/>
      <c r="S949" s="197"/>
      <c r="T949" s="197"/>
      <c r="U949" s="197"/>
      <c r="V949" s="197"/>
      <c r="W949" s="197"/>
      <c r="X949" s="197"/>
      <c r="Y949" s="197"/>
      <c r="Z949" s="197"/>
    </row>
    <row r="950" ht="15.75" customHeight="1">
      <c r="A950" s="197"/>
      <c r="B950" s="197"/>
      <c r="C950" s="197"/>
      <c r="D950" s="197"/>
      <c r="E950" s="197"/>
      <c r="F950" s="197"/>
      <c r="G950" s="197"/>
      <c r="H950" s="197"/>
      <c r="I950" s="197"/>
      <c r="J950" s="197"/>
      <c r="K950" s="197"/>
      <c r="L950" s="197"/>
      <c r="M950" s="197"/>
      <c r="N950" s="197"/>
      <c r="O950" s="197"/>
      <c r="P950" s="197"/>
      <c r="Q950" s="197"/>
      <c r="R950" s="197"/>
      <c r="S950" s="197"/>
      <c r="T950" s="197"/>
      <c r="U950" s="197"/>
      <c r="V950" s="197"/>
      <c r="W950" s="197"/>
      <c r="X950" s="197"/>
      <c r="Y950" s="197"/>
      <c r="Z950" s="197"/>
    </row>
    <row r="951" ht="15.75" customHeight="1">
      <c r="A951" s="197"/>
      <c r="B951" s="197"/>
      <c r="C951" s="197"/>
      <c r="D951" s="197"/>
      <c r="E951" s="197"/>
      <c r="F951" s="197"/>
      <c r="G951" s="197"/>
      <c r="H951" s="197"/>
      <c r="I951" s="197"/>
      <c r="J951" s="197"/>
      <c r="K951" s="197"/>
      <c r="L951" s="197"/>
      <c r="M951" s="197"/>
      <c r="N951" s="197"/>
      <c r="O951" s="197"/>
      <c r="P951" s="197"/>
      <c r="Q951" s="197"/>
      <c r="R951" s="197"/>
      <c r="S951" s="197"/>
      <c r="T951" s="197"/>
      <c r="U951" s="197"/>
      <c r="V951" s="197"/>
      <c r="W951" s="197"/>
      <c r="X951" s="197"/>
      <c r="Y951" s="197"/>
      <c r="Z951" s="197"/>
    </row>
    <row r="952" ht="15.75" customHeight="1">
      <c r="A952" s="197"/>
      <c r="B952" s="197"/>
      <c r="C952" s="197"/>
      <c r="D952" s="197"/>
      <c r="E952" s="197"/>
      <c r="F952" s="197"/>
      <c r="G952" s="197"/>
      <c r="H952" s="197"/>
      <c r="I952" s="197"/>
      <c r="J952" s="197"/>
      <c r="K952" s="197"/>
      <c r="L952" s="197"/>
      <c r="M952" s="197"/>
      <c r="N952" s="197"/>
      <c r="O952" s="197"/>
      <c r="P952" s="197"/>
      <c r="Q952" s="197"/>
      <c r="R952" s="197"/>
      <c r="S952" s="197"/>
      <c r="T952" s="197"/>
      <c r="U952" s="197"/>
      <c r="V952" s="197"/>
      <c r="W952" s="197"/>
      <c r="X952" s="197"/>
      <c r="Y952" s="197"/>
      <c r="Z952" s="197"/>
    </row>
    <row r="953" ht="15.75" customHeight="1">
      <c r="A953" s="197"/>
      <c r="B953" s="197"/>
      <c r="C953" s="197"/>
      <c r="D953" s="197"/>
      <c r="E953" s="197"/>
      <c r="F953" s="197"/>
      <c r="G953" s="197"/>
      <c r="H953" s="197"/>
      <c r="I953" s="197"/>
      <c r="J953" s="197"/>
      <c r="K953" s="197"/>
      <c r="L953" s="197"/>
      <c r="M953" s="197"/>
      <c r="N953" s="197"/>
      <c r="O953" s="197"/>
      <c r="P953" s="197"/>
      <c r="Q953" s="197"/>
      <c r="R953" s="197"/>
      <c r="S953" s="197"/>
      <c r="T953" s="197"/>
      <c r="U953" s="197"/>
      <c r="V953" s="197"/>
      <c r="W953" s="197"/>
      <c r="X953" s="197"/>
      <c r="Y953" s="197"/>
      <c r="Z953" s="197"/>
    </row>
    <row r="954" ht="15.75" customHeight="1">
      <c r="A954" s="197"/>
      <c r="B954" s="197"/>
      <c r="C954" s="197"/>
      <c r="D954" s="197"/>
      <c r="E954" s="197"/>
      <c r="F954" s="197"/>
      <c r="G954" s="197"/>
      <c r="H954" s="197"/>
      <c r="I954" s="197"/>
      <c r="J954" s="197"/>
      <c r="K954" s="197"/>
      <c r="L954" s="197"/>
      <c r="M954" s="197"/>
      <c r="N954" s="197"/>
      <c r="O954" s="197"/>
      <c r="P954" s="197"/>
      <c r="Q954" s="197"/>
      <c r="R954" s="197"/>
      <c r="S954" s="197"/>
      <c r="T954" s="197"/>
      <c r="U954" s="197"/>
      <c r="V954" s="197"/>
      <c r="W954" s="197"/>
      <c r="X954" s="197"/>
      <c r="Y954" s="197"/>
      <c r="Z954" s="197"/>
    </row>
    <row r="955" ht="15.75" customHeight="1">
      <c r="A955" s="197"/>
      <c r="B955" s="197"/>
      <c r="C955" s="197"/>
      <c r="D955" s="197"/>
      <c r="E955" s="197"/>
      <c r="F955" s="197"/>
      <c r="G955" s="197"/>
      <c r="H955" s="197"/>
      <c r="I955" s="197"/>
      <c r="J955" s="197"/>
      <c r="K955" s="197"/>
      <c r="L955" s="197"/>
      <c r="M955" s="197"/>
      <c r="N955" s="197"/>
      <c r="O955" s="197"/>
      <c r="P955" s="197"/>
      <c r="Q955" s="197"/>
      <c r="R955" s="197"/>
      <c r="S955" s="197"/>
      <c r="T955" s="197"/>
      <c r="U955" s="197"/>
      <c r="V955" s="197"/>
      <c r="W955" s="197"/>
      <c r="X955" s="197"/>
      <c r="Y955" s="197"/>
      <c r="Z955" s="197"/>
    </row>
    <row r="956" ht="15.75" customHeight="1">
      <c r="A956" s="197"/>
      <c r="B956" s="197"/>
      <c r="C956" s="197"/>
      <c r="D956" s="197"/>
      <c r="E956" s="197"/>
      <c r="F956" s="197"/>
      <c r="G956" s="197"/>
      <c r="H956" s="197"/>
      <c r="I956" s="197"/>
      <c r="J956" s="197"/>
      <c r="K956" s="197"/>
      <c r="L956" s="197"/>
      <c r="M956" s="197"/>
      <c r="N956" s="197"/>
      <c r="O956" s="197"/>
      <c r="P956" s="197"/>
      <c r="Q956" s="197"/>
      <c r="R956" s="197"/>
      <c r="S956" s="197"/>
      <c r="T956" s="197"/>
      <c r="U956" s="197"/>
      <c r="V956" s="197"/>
      <c r="W956" s="197"/>
      <c r="X956" s="197"/>
      <c r="Y956" s="197"/>
      <c r="Z956" s="197"/>
    </row>
    <row r="957" ht="15.75" customHeight="1">
      <c r="A957" s="197"/>
      <c r="B957" s="197"/>
      <c r="C957" s="197"/>
      <c r="D957" s="197"/>
      <c r="E957" s="197"/>
      <c r="F957" s="197"/>
      <c r="G957" s="197"/>
      <c r="H957" s="197"/>
      <c r="I957" s="197"/>
      <c r="J957" s="197"/>
      <c r="K957" s="197"/>
      <c r="L957" s="197"/>
      <c r="M957" s="197"/>
      <c r="N957" s="197"/>
      <c r="O957" s="197"/>
      <c r="P957" s="197"/>
      <c r="Q957" s="197"/>
      <c r="R957" s="197"/>
      <c r="S957" s="197"/>
      <c r="T957" s="197"/>
      <c r="U957" s="197"/>
      <c r="V957" s="197"/>
      <c r="W957" s="197"/>
      <c r="X957" s="197"/>
      <c r="Y957" s="197"/>
      <c r="Z957" s="197"/>
    </row>
    <row r="958" ht="15.75" customHeight="1">
      <c r="A958" s="197"/>
      <c r="B958" s="197"/>
      <c r="C958" s="197"/>
      <c r="D958" s="197"/>
      <c r="E958" s="197"/>
      <c r="F958" s="197"/>
      <c r="G958" s="197"/>
      <c r="H958" s="197"/>
      <c r="I958" s="197"/>
      <c r="J958" s="197"/>
      <c r="K958" s="197"/>
      <c r="L958" s="197"/>
      <c r="M958" s="197"/>
      <c r="N958" s="197"/>
      <c r="O958" s="197"/>
      <c r="P958" s="197"/>
      <c r="Q958" s="197"/>
      <c r="R958" s="197"/>
      <c r="S958" s="197"/>
      <c r="T958" s="197"/>
      <c r="U958" s="197"/>
      <c r="V958" s="197"/>
      <c r="W958" s="197"/>
      <c r="X958" s="197"/>
      <c r="Y958" s="197"/>
      <c r="Z958" s="197"/>
    </row>
    <row r="959" ht="15.75" customHeight="1">
      <c r="A959" s="197"/>
      <c r="B959" s="197"/>
      <c r="C959" s="197"/>
      <c r="D959" s="197"/>
      <c r="E959" s="197"/>
      <c r="F959" s="197"/>
      <c r="G959" s="197"/>
      <c r="H959" s="197"/>
      <c r="I959" s="197"/>
      <c r="J959" s="197"/>
      <c r="K959" s="197"/>
      <c r="L959" s="197"/>
      <c r="M959" s="197"/>
      <c r="N959" s="197"/>
      <c r="O959" s="197"/>
      <c r="P959" s="197"/>
      <c r="Q959" s="197"/>
      <c r="R959" s="197"/>
      <c r="S959" s="197"/>
      <c r="T959" s="197"/>
      <c r="U959" s="197"/>
      <c r="V959" s="197"/>
      <c r="W959" s="197"/>
      <c r="X959" s="197"/>
      <c r="Y959" s="197"/>
      <c r="Z959" s="197"/>
    </row>
    <row r="960" ht="15.75" customHeight="1">
      <c r="A960" s="197"/>
      <c r="B960" s="197"/>
      <c r="C960" s="197"/>
      <c r="D960" s="197"/>
      <c r="E960" s="197"/>
      <c r="F960" s="197"/>
      <c r="G960" s="197"/>
      <c r="H960" s="197"/>
      <c r="I960" s="197"/>
      <c r="J960" s="197"/>
      <c r="K960" s="197"/>
      <c r="L960" s="197"/>
      <c r="M960" s="197"/>
      <c r="N960" s="197"/>
      <c r="O960" s="197"/>
      <c r="P960" s="197"/>
      <c r="Q960" s="197"/>
      <c r="R960" s="197"/>
      <c r="S960" s="197"/>
      <c r="T960" s="197"/>
      <c r="U960" s="197"/>
      <c r="V960" s="197"/>
      <c r="W960" s="197"/>
      <c r="X960" s="197"/>
      <c r="Y960" s="197"/>
      <c r="Z960" s="197"/>
    </row>
    <row r="961" ht="15.75" customHeight="1">
      <c r="A961" s="197"/>
      <c r="B961" s="197"/>
      <c r="C961" s="197"/>
      <c r="D961" s="197"/>
      <c r="E961" s="197"/>
      <c r="F961" s="197"/>
      <c r="G961" s="197"/>
      <c r="H961" s="197"/>
      <c r="I961" s="197"/>
      <c r="J961" s="197"/>
      <c r="K961" s="197"/>
      <c r="L961" s="197"/>
      <c r="M961" s="197"/>
      <c r="N961" s="197"/>
      <c r="O961" s="197"/>
      <c r="P961" s="197"/>
      <c r="Q961" s="197"/>
      <c r="R961" s="197"/>
      <c r="S961" s="197"/>
      <c r="T961" s="197"/>
      <c r="U961" s="197"/>
      <c r="V961" s="197"/>
      <c r="W961" s="197"/>
      <c r="X961" s="197"/>
      <c r="Y961" s="197"/>
      <c r="Z961" s="197"/>
    </row>
    <row r="962" ht="15.75" customHeight="1">
      <c r="A962" s="197"/>
      <c r="B962" s="197"/>
      <c r="C962" s="197"/>
      <c r="D962" s="197"/>
      <c r="E962" s="197"/>
      <c r="F962" s="197"/>
      <c r="G962" s="197"/>
      <c r="H962" s="197"/>
      <c r="I962" s="197"/>
      <c r="J962" s="197"/>
      <c r="K962" s="197"/>
      <c r="L962" s="197"/>
      <c r="M962" s="197"/>
      <c r="N962" s="197"/>
      <c r="O962" s="197"/>
      <c r="P962" s="197"/>
      <c r="Q962" s="197"/>
      <c r="R962" s="197"/>
      <c r="S962" s="197"/>
      <c r="T962" s="197"/>
      <c r="U962" s="197"/>
      <c r="V962" s="197"/>
      <c r="W962" s="197"/>
      <c r="X962" s="197"/>
      <c r="Y962" s="197"/>
      <c r="Z962" s="197"/>
    </row>
    <row r="963" ht="15.75" customHeight="1">
      <c r="A963" s="197"/>
      <c r="B963" s="197"/>
      <c r="C963" s="197"/>
      <c r="D963" s="197"/>
      <c r="E963" s="197"/>
      <c r="F963" s="197"/>
      <c r="G963" s="197"/>
      <c r="H963" s="197"/>
      <c r="I963" s="197"/>
      <c r="J963" s="197"/>
      <c r="K963" s="197"/>
      <c r="L963" s="197"/>
      <c r="M963" s="197"/>
      <c r="N963" s="197"/>
      <c r="O963" s="197"/>
      <c r="P963" s="197"/>
      <c r="Q963" s="197"/>
      <c r="R963" s="197"/>
      <c r="S963" s="197"/>
      <c r="T963" s="197"/>
      <c r="U963" s="197"/>
      <c r="V963" s="197"/>
      <c r="W963" s="197"/>
      <c r="X963" s="197"/>
      <c r="Y963" s="197"/>
      <c r="Z963" s="197"/>
    </row>
    <row r="964" ht="15.75" customHeight="1">
      <c r="A964" s="197"/>
      <c r="B964" s="197"/>
      <c r="C964" s="197"/>
      <c r="D964" s="197"/>
      <c r="E964" s="197"/>
      <c r="F964" s="197"/>
      <c r="G964" s="197"/>
      <c r="H964" s="197"/>
      <c r="I964" s="197"/>
      <c r="J964" s="197"/>
      <c r="K964" s="197"/>
      <c r="L964" s="197"/>
      <c r="M964" s="197"/>
      <c r="N964" s="197"/>
      <c r="O964" s="197"/>
      <c r="P964" s="197"/>
      <c r="Q964" s="197"/>
      <c r="R964" s="197"/>
      <c r="S964" s="197"/>
      <c r="T964" s="197"/>
      <c r="U964" s="197"/>
      <c r="V964" s="197"/>
      <c r="W964" s="197"/>
      <c r="X964" s="197"/>
      <c r="Y964" s="197"/>
      <c r="Z964" s="197"/>
    </row>
    <row r="965" ht="15.75" customHeight="1">
      <c r="A965" s="197"/>
      <c r="B965" s="197"/>
      <c r="C965" s="197"/>
      <c r="D965" s="197"/>
      <c r="E965" s="197"/>
      <c r="F965" s="197"/>
      <c r="G965" s="197"/>
      <c r="H965" s="197"/>
      <c r="I965" s="197"/>
      <c r="J965" s="197"/>
      <c r="K965" s="197"/>
      <c r="L965" s="197"/>
      <c r="M965" s="197"/>
      <c r="N965" s="197"/>
      <c r="O965" s="197"/>
      <c r="P965" s="197"/>
      <c r="Q965" s="197"/>
      <c r="R965" s="197"/>
      <c r="S965" s="197"/>
      <c r="T965" s="197"/>
      <c r="U965" s="197"/>
      <c r="V965" s="197"/>
      <c r="W965" s="197"/>
      <c r="X965" s="197"/>
      <c r="Y965" s="197"/>
      <c r="Z965" s="197"/>
    </row>
    <row r="966" ht="15.75" customHeight="1">
      <c r="A966" s="197"/>
      <c r="B966" s="197"/>
      <c r="C966" s="197"/>
      <c r="D966" s="197"/>
      <c r="E966" s="197"/>
      <c r="F966" s="197"/>
      <c r="G966" s="197"/>
      <c r="H966" s="197"/>
      <c r="I966" s="197"/>
      <c r="J966" s="197"/>
      <c r="K966" s="197"/>
      <c r="L966" s="197"/>
      <c r="M966" s="197"/>
      <c r="N966" s="197"/>
      <c r="O966" s="197"/>
      <c r="P966" s="197"/>
      <c r="Q966" s="197"/>
      <c r="R966" s="197"/>
      <c r="S966" s="197"/>
      <c r="T966" s="197"/>
      <c r="U966" s="197"/>
      <c r="V966" s="197"/>
      <c r="W966" s="197"/>
      <c r="X966" s="197"/>
      <c r="Y966" s="197"/>
      <c r="Z966" s="197"/>
    </row>
    <row r="967" ht="15.75" customHeight="1">
      <c r="A967" s="197"/>
      <c r="B967" s="197"/>
      <c r="C967" s="197"/>
      <c r="D967" s="197"/>
      <c r="E967" s="197"/>
      <c r="F967" s="197"/>
      <c r="G967" s="197"/>
      <c r="H967" s="197"/>
      <c r="I967" s="197"/>
      <c r="J967" s="197"/>
      <c r="K967" s="197"/>
      <c r="L967" s="197"/>
      <c r="M967" s="197"/>
      <c r="N967" s="197"/>
      <c r="O967" s="197"/>
      <c r="P967" s="197"/>
      <c r="Q967" s="197"/>
      <c r="R967" s="197"/>
      <c r="S967" s="197"/>
      <c r="T967" s="197"/>
      <c r="U967" s="197"/>
      <c r="V967" s="197"/>
      <c r="W967" s="197"/>
      <c r="X967" s="197"/>
      <c r="Y967" s="197"/>
      <c r="Z967" s="197"/>
    </row>
    <row r="968" ht="15.75" customHeight="1">
      <c r="A968" s="197"/>
      <c r="B968" s="197"/>
      <c r="C968" s="197"/>
      <c r="D968" s="197"/>
      <c r="E968" s="197"/>
      <c r="F968" s="197"/>
      <c r="G968" s="197"/>
      <c r="H968" s="197"/>
      <c r="I968" s="197"/>
      <c r="J968" s="197"/>
      <c r="K968" s="197"/>
      <c r="L968" s="197"/>
      <c r="M968" s="197"/>
      <c r="N968" s="197"/>
      <c r="O968" s="197"/>
      <c r="P968" s="197"/>
      <c r="Q968" s="197"/>
      <c r="R968" s="197"/>
      <c r="S968" s="197"/>
      <c r="T968" s="197"/>
      <c r="U968" s="197"/>
      <c r="V968" s="197"/>
      <c r="W968" s="197"/>
      <c r="X968" s="197"/>
      <c r="Y968" s="197"/>
      <c r="Z968" s="197"/>
    </row>
    <row r="969" ht="15.75" customHeight="1">
      <c r="A969" s="197"/>
      <c r="B969" s="197"/>
      <c r="C969" s="197"/>
      <c r="D969" s="197"/>
      <c r="E969" s="197"/>
      <c r="F969" s="197"/>
      <c r="G969" s="197"/>
      <c r="H969" s="197"/>
      <c r="I969" s="197"/>
      <c r="J969" s="197"/>
      <c r="K969" s="197"/>
      <c r="L969" s="197"/>
      <c r="M969" s="197"/>
      <c r="N969" s="197"/>
      <c r="O969" s="197"/>
      <c r="P969" s="197"/>
      <c r="Q969" s="197"/>
      <c r="R969" s="197"/>
      <c r="S969" s="197"/>
      <c r="T969" s="197"/>
      <c r="U969" s="197"/>
      <c r="V969" s="197"/>
      <c r="W969" s="197"/>
      <c r="X969" s="197"/>
      <c r="Y969" s="197"/>
      <c r="Z969" s="197"/>
    </row>
    <row r="970" ht="15.75" customHeight="1">
      <c r="A970" s="197"/>
      <c r="B970" s="197"/>
      <c r="C970" s="197"/>
      <c r="D970" s="197"/>
      <c r="E970" s="197"/>
      <c r="F970" s="197"/>
      <c r="G970" s="197"/>
      <c r="H970" s="197"/>
      <c r="I970" s="197"/>
      <c r="J970" s="197"/>
      <c r="K970" s="197"/>
      <c r="L970" s="197"/>
      <c r="M970" s="197"/>
      <c r="N970" s="197"/>
      <c r="O970" s="197"/>
      <c r="P970" s="197"/>
      <c r="Q970" s="197"/>
      <c r="R970" s="197"/>
      <c r="S970" s="197"/>
      <c r="T970" s="197"/>
      <c r="U970" s="197"/>
      <c r="V970" s="197"/>
      <c r="W970" s="197"/>
      <c r="X970" s="197"/>
      <c r="Y970" s="197"/>
      <c r="Z970" s="197"/>
    </row>
    <row r="971" ht="15.75" customHeight="1">
      <c r="A971" s="197"/>
      <c r="B971" s="197"/>
      <c r="C971" s="197"/>
      <c r="D971" s="197"/>
      <c r="E971" s="197"/>
      <c r="F971" s="197"/>
      <c r="G971" s="197"/>
      <c r="H971" s="197"/>
      <c r="I971" s="197"/>
      <c r="J971" s="197"/>
      <c r="K971" s="197"/>
      <c r="L971" s="197"/>
      <c r="M971" s="197"/>
      <c r="N971" s="197"/>
      <c r="O971" s="197"/>
      <c r="P971" s="197"/>
      <c r="Q971" s="197"/>
      <c r="R971" s="197"/>
      <c r="S971" s="197"/>
      <c r="T971" s="197"/>
      <c r="U971" s="197"/>
      <c r="V971" s="197"/>
      <c r="W971" s="197"/>
      <c r="X971" s="197"/>
      <c r="Y971" s="197"/>
      <c r="Z971" s="197"/>
    </row>
    <row r="972" ht="15.75" customHeight="1">
      <c r="A972" s="197"/>
      <c r="B972" s="197"/>
      <c r="C972" s="197"/>
      <c r="D972" s="197"/>
      <c r="E972" s="197"/>
      <c r="F972" s="197"/>
      <c r="G972" s="197"/>
      <c r="H972" s="197"/>
      <c r="I972" s="197"/>
      <c r="J972" s="197"/>
      <c r="K972" s="197"/>
      <c r="L972" s="197"/>
      <c r="M972" s="197"/>
      <c r="N972" s="197"/>
      <c r="O972" s="197"/>
      <c r="P972" s="197"/>
      <c r="Q972" s="197"/>
      <c r="R972" s="197"/>
      <c r="S972" s="197"/>
      <c r="T972" s="197"/>
      <c r="U972" s="197"/>
      <c r="V972" s="197"/>
      <c r="W972" s="197"/>
      <c r="X972" s="197"/>
      <c r="Y972" s="197"/>
      <c r="Z972" s="197"/>
    </row>
    <row r="973" ht="15.75" customHeight="1">
      <c r="A973" s="197"/>
      <c r="B973" s="197"/>
      <c r="C973" s="197"/>
      <c r="D973" s="197"/>
      <c r="E973" s="197"/>
      <c r="F973" s="197"/>
      <c r="G973" s="197"/>
      <c r="H973" s="197"/>
      <c r="I973" s="197"/>
      <c r="J973" s="197"/>
      <c r="K973" s="197"/>
      <c r="L973" s="197"/>
      <c r="M973" s="197"/>
      <c r="N973" s="197"/>
      <c r="O973" s="197"/>
      <c r="P973" s="197"/>
      <c r="Q973" s="197"/>
      <c r="R973" s="197"/>
      <c r="S973" s="197"/>
      <c r="T973" s="197"/>
      <c r="U973" s="197"/>
      <c r="V973" s="197"/>
      <c r="W973" s="197"/>
      <c r="X973" s="197"/>
      <c r="Y973" s="197"/>
      <c r="Z973" s="197"/>
    </row>
    <row r="974" ht="15.75" customHeight="1">
      <c r="A974" s="197"/>
      <c r="B974" s="197"/>
      <c r="C974" s="197"/>
      <c r="D974" s="197"/>
      <c r="E974" s="197"/>
      <c r="F974" s="197"/>
      <c r="G974" s="197"/>
      <c r="H974" s="197"/>
      <c r="I974" s="197"/>
      <c r="J974" s="197"/>
      <c r="K974" s="197"/>
      <c r="L974" s="197"/>
      <c r="M974" s="197"/>
      <c r="N974" s="197"/>
      <c r="O974" s="197"/>
      <c r="P974" s="197"/>
      <c r="Q974" s="197"/>
      <c r="R974" s="197"/>
      <c r="S974" s="197"/>
      <c r="T974" s="197"/>
      <c r="U974" s="197"/>
      <c r="V974" s="197"/>
      <c r="W974" s="197"/>
      <c r="X974" s="197"/>
      <c r="Y974" s="197"/>
      <c r="Z974" s="197"/>
    </row>
    <row r="975" ht="15.75" customHeight="1">
      <c r="A975" s="197"/>
      <c r="B975" s="197"/>
      <c r="C975" s="197"/>
      <c r="D975" s="197"/>
      <c r="E975" s="197"/>
      <c r="F975" s="197"/>
      <c r="G975" s="197"/>
      <c r="H975" s="197"/>
      <c r="I975" s="197"/>
      <c r="J975" s="197"/>
      <c r="K975" s="197"/>
      <c r="L975" s="197"/>
      <c r="M975" s="197"/>
      <c r="N975" s="197"/>
      <c r="O975" s="197"/>
      <c r="P975" s="197"/>
      <c r="Q975" s="197"/>
      <c r="R975" s="197"/>
      <c r="S975" s="197"/>
      <c r="T975" s="197"/>
      <c r="U975" s="197"/>
      <c r="V975" s="197"/>
      <c r="W975" s="197"/>
      <c r="X975" s="197"/>
      <c r="Y975" s="197"/>
      <c r="Z975" s="197"/>
    </row>
    <row r="976" ht="15.75" customHeight="1">
      <c r="A976" s="197"/>
      <c r="B976" s="197"/>
      <c r="C976" s="197"/>
      <c r="D976" s="197"/>
      <c r="E976" s="197"/>
      <c r="F976" s="197"/>
      <c r="G976" s="197"/>
      <c r="H976" s="197"/>
      <c r="I976" s="197"/>
      <c r="J976" s="197"/>
      <c r="K976" s="197"/>
      <c r="L976" s="197"/>
      <c r="M976" s="197"/>
      <c r="N976" s="197"/>
      <c r="O976" s="197"/>
      <c r="P976" s="197"/>
      <c r="Q976" s="197"/>
      <c r="R976" s="197"/>
      <c r="S976" s="197"/>
      <c r="T976" s="197"/>
      <c r="U976" s="197"/>
      <c r="V976" s="197"/>
      <c r="W976" s="197"/>
      <c r="X976" s="197"/>
      <c r="Y976" s="197"/>
      <c r="Z976" s="197"/>
    </row>
    <row r="977" ht="15.75" customHeight="1">
      <c r="A977" s="197"/>
      <c r="B977" s="197"/>
      <c r="C977" s="197"/>
      <c r="D977" s="197"/>
      <c r="E977" s="197"/>
      <c r="F977" s="197"/>
      <c r="G977" s="197"/>
      <c r="H977" s="197"/>
      <c r="I977" s="197"/>
      <c r="J977" s="197"/>
      <c r="K977" s="197"/>
      <c r="L977" s="197"/>
      <c r="M977" s="197"/>
      <c r="N977" s="197"/>
      <c r="O977" s="197"/>
      <c r="P977" s="197"/>
      <c r="Q977" s="197"/>
      <c r="R977" s="197"/>
      <c r="S977" s="197"/>
      <c r="T977" s="197"/>
      <c r="U977" s="197"/>
      <c r="V977" s="197"/>
      <c r="W977" s="197"/>
      <c r="X977" s="197"/>
      <c r="Y977" s="197"/>
      <c r="Z977" s="197"/>
    </row>
    <row r="978" ht="15.75" customHeight="1">
      <c r="A978" s="197"/>
      <c r="B978" s="197"/>
      <c r="C978" s="197"/>
      <c r="D978" s="197"/>
      <c r="E978" s="197"/>
      <c r="F978" s="197"/>
      <c r="G978" s="197"/>
      <c r="H978" s="197"/>
      <c r="I978" s="197"/>
      <c r="J978" s="197"/>
      <c r="K978" s="197"/>
      <c r="L978" s="197"/>
      <c r="M978" s="197"/>
      <c r="N978" s="197"/>
      <c r="O978" s="197"/>
      <c r="P978" s="197"/>
      <c r="Q978" s="197"/>
      <c r="R978" s="197"/>
      <c r="S978" s="197"/>
      <c r="T978" s="197"/>
      <c r="U978" s="197"/>
      <c r="V978" s="197"/>
      <c r="W978" s="197"/>
      <c r="X978" s="197"/>
      <c r="Y978" s="197"/>
      <c r="Z978" s="197"/>
    </row>
    <row r="979" ht="15.75" customHeight="1">
      <c r="A979" s="197"/>
      <c r="B979" s="197"/>
      <c r="C979" s="197"/>
      <c r="D979" s="197"/>
      <c r="E979" s="197"/>
      <c r="F979" s="197"/>
      <c r="G979" s="197"/>
      <c r="H979" s="197"/>
      <c r="I979" s="197"/>
      <c r="J979" s="197"/>
      <c r="K979" s="197"/>
      <c r="L979" s="197"/>
      <c r="M979" s="197"/>
      <c r="N979" s="197"/>
      <c r="O979" s="197"/>
      <c r="P979" s="197"/>
      <c r="Q979" s="197"/>
      <c r="R979" s="197"/>
      <c r="S979" s="197"/>
      <c r="T979" s="197"/>
      <c r="U979" s="197"/>
      <c r="V979" s="197"/>
      <c r="W979" s="197"/>
      <c r="X979" s="197"/>
      <c r="Y979" s="197"/>
      <c r="Z979" s="197"/>
    </row>
    <row r="980" ht="15.75" customHeight="1">
      <c r="A980" s="197"/>
      <c r="B980" s="197"/>
      <c r="C980" s="197"/>
      <c r="D980" s="197"/>
      <c r="E980" s="197"/>
      <c r="F980" s="197"/>
      <c r="G980" s="197"/>
      <c r="H980" s="197"/>
      <c r="I980" s="197"/>
      <c r="J980" s="197"/>
      <c r="K980" s="197"/>
      <c r="L980" s="197"/>
      <c r="M980" s="197"/>
      <c r="N980" s="197"/>
      <c r="O980" s="197"/>
      <c r="P980" s="197"/>
      <c r="Q980" s="197"/>
      <c r="R980" s="197"/>
      <c r="S980" s="197"/>
      <c r="T980" s="197"/>
      <c r="U980" s="197"/>
      <c r="V980" s="197"/>
      <c r="W980" s="197"/>
      <c r="X980" s="197"/>
      <c r="Y980" s="197"/>
      <c r="Z980" s="197"/>
    </row>
    <row r="981" ht="15.75" customHeight="1">
      <c r="A981" s="197"/>
      <c r="B981" s="197"/>
      <c r="C981" s="197"/>
      <c r="D981" s="197"/>
      <c r="E981" s="197"/>
      <c r="F981" s="197"/>
      <c r="G981" s="197"/>
      <c r="H981" s="197"/>
      <c r="I981" s="197"/>
      <c r="J981" s="197"/>
      <c r="K981" s="197"/>
      <c r="L981" s="197"/>
      <c r="M981" s="197"/>
      <c r="N981" s="197"/>
      <c r="O981" s="197"/>
      <c r="P981" s="197"/>
      <c r="Q981" s="197"/>
      <c r="R981" s="197"/>
      <c r="S981" s="197"/>
      <c r="T981" s="197"/>
      <c r="U981" s="197"/>
      <c r="V981" s="197"/>
      <c r="W981" s="197"/>
      <c r="X981" s="197"/>
      <c r="Y981" s="197"/>
      <c r="Z981" s="197"/>
    </row>
    <row r="982" ht="15.75" customHeight="1">
      <c r="A982" s="197"/>
      <c r="B982" s="197"/>
      <c r="C982" s="197"/>
      <c r="D982" s="197"/>
      <c r="E982" s="197"/>
      <c r="F982" s="197"/>
      <c r="G982" s="197"/>
      <c r="H982" s="197"/>
      <c r="I982" s="197"/>
      <c r="J982" s="197"/>
      <c r="K982" s="197"/>
      <c r="L982" s="197"/>
      <c r="M982" s="197"/>
      <c r="N982" s="197"/>
      <c r="O982" s="197"/>
      <c r="P982" s="197"/>
      <c r="Q982" s="197"/>
      <c r="R982" s="197"/>
      <c r="S982" s="197"/>
      <c r="T982" s="197"/>
      <c r="U982" s="197"/>
      <c r="V982" s="197"/>
      <c r="W982" s="197"/>
      <c r="X982" s="197"/>
      <c r="Y982" s="197"/>
      <c r="Z982" s="197"/>
    </row>
    <row r="983" ht="15.75" customHeight="1">
      <c r="A983" s="197"/>
      <c r="B983" s="197"/>
      <c r="C983" s="197"/>
      <c r="D983" s="197"/>
      <c r="E983" s="197"/>
      <c r="F983" s="197"/>
      <c r="G983" s="197"/>
      <c r="H983" s="197"/>
      <c r="I983" s="197"/>
      <c r="J983" s="197"/>
      <c r="K983" s="197"/>
      <c r="L983" s="197"/>
      <c r="M983" s="197"/>
      <c r="N983" s="197"/>
      <c r="O983" s="197"/>
      <c r="P983" s="197"/>
      <c r="Q983" s="197"/>
      <c r="R983" s="197"/>
      <c r="S983" s="197"/>
      <c r="T983" s="197"/>
      <c r="U983" s="197"/>
      <c r="V983" s="197"/>
      <c r="W983" s="197"/>
      <c r="X983" s="197"/>
      <c r="Y983" s="197"/>
      <c r="Z983" s="197"/>
    </row>
    <row r="984" ht="15.75" customHeight="1">
      <c r="A984" s="197"/>
      <c r="B984" s="197"/>
      <c r="C984" s="197"/>
      <c r="D984" s="197"/>
      <c r="E984" s="197"/>
      <c r="F984" s="197"/>
      <c r="G984" s="197"/>
      <c r="H984" s="197"/>
      <c r="I984" s="197"/>
      <c r="J984" s="197"/>
      <c r="K984" s="197"/>
      <c r="L984" s="197"/>
      <c r="M984" s="197"/>
      <c r="N984" s="197"/>
      <c r="O984" s="197"/>
      <c r="P984" s="197"/>
      <c r="Q984" s="197"/>
      <c r="R984" s="197"/>
      <c r="S984" s="197"/>
      <c r="T984" s="197"/>
      <c r="U984" s="197"/>
      <c r="V984" s="197"/>
      <c r="W984" s="197"/>
      <c r="X984" s="197"/>
      <c r="Y984" s="197"/>
      <c r="Z984" s="197"/>
    </row>
    <row r="985" ht="15.75" customHeight="1">
      <c r="A985" s="197"/>
      <c r="B985" s="197"/>
      <c r="C985" s="197"/>
      <c r="D985" s="197"/>
      <c r="E985" s="197"/>
      <c r="F985" s="197"/>
      <c r="G985" s="197"/>
      <c r="H985" s="197"/>
      <c r="I985" s="197"/>
      <c r="J985" s="197"/>
      <c r="K985" s="197"/>
      <c r="L985" s="197"/>
      <c r="M985" s="197"/>
      <c r="N985" s="197"/>
      <c r="O985" s="197"/>
      <c r="P985" s="197"/>
      <c r="Q985" s="197"/>
      <c r="R985" s="197"/>
      <c r="S985" s="197"/>
      <c r="T985" s="197"/>
      <c r="U985" s="197"/>
      <c r="V985" s="197"/>
      <c r="W985" s="197"/>
      <c r="X985" s="197"/>
      <c r="Y985" s="197"/>
      <c r="Z985" s="197"/>
    </row>
    <row r="986" ht="15.75" customHeight="1">
      <c r="A986" s="197"/>
      <c r="B986" s="197"/>
      <c r="C986" s="197"/>
      <c r="D986" s="197"/>
      <c r="E986" s="197"/>
      <c r="F986" s="197"/>
      <c r="G986" s="197"/>
      <c r="H986" s="197"/>
      <c r="I986" s="197"/>
      <c r="J986" s="197"/>
      <c r="K986" s="197"/>
      <c r="L986" s="197"/>
      <c r="M986" s="197"/>
      <c r="N986" s="197"/>
      <c r="O986" s="197"/>
      <c r="P986" s="197"/>
      <c r="Q986" s="197"/>
      <c r="R986" s="197"/>
      <c r="S986" s="197"/>
      <c r="T986" s="197"/>
      <c r="U986" s="197"/>
      <c r="V986" s="197"/>
      <c r="W986" s="197"/>
      <c r="X986" s="197"/>
      <c r="Y986" s="197"/>
      <c r="Z986" s="197"/>
    </row>
    <row r="987" ht="15.75" customHeight="1">
      <c r="A987" s="197"/>
      <c r="B987" s="197"/>
      <c r="C987" s="197"/>
      <c r="D987" s="197"/>
      <c r="E987" s="197"/>
      <c r="F987" s="197"/>
      <c r="G987" s="197"/>
      <c r="H987" s="197"/>
      <c r="I987" s="197"/>
      <c r="J987" s="197"/>
      <c r="K987" s="197"/>
      <c r="L987" s="197"/>
      <c r="M987" s="197"/>
      <c r="N987" s="197"/>
      <c r="O987" s="197"/>
      <c r="P987" s="197"/>
      <c r="Q987" s="197"/>
      <c r="R987" s="197"/>
      <c r="S987" s="197"/>
      <c r="T987" s="197"/>
      <c r="U987" s="197"/>
      <c r="V987" s="197"/>
      <c r="W987" s="197"/>
      <c r="X987" s="197"/>
      <c r="Y987" s="197"/>
      <c r="Z987" s="197"/>
    </row>
    <row r="988" ht="15.75" customHeight="1">
      <c r="A988" s="197"/>
      <c r="B988" s="197"/>
      <c r="C988" s="197"/>
      <c r="D988" s="197"/>
      <c r="E988" s="197"/>
      <c r="F988" s="197"/>
      <c r="G988" s="197"/>
      <c r="H988" s="197"/>
      <c r="I988" s="197"/>
      <c r="J988" s="197"/>
      <c r="K988" s="197"/>
      <c r="L988" s="197"/>
      <c r="M988" s="197"/>
      <c r="N988" s="197"/>
      <c r="O988" s="197"/>
      <c r="P988" s="197"/>
      <c r="Q988" s="197"/>
      <c r="R988" s="197"/>
      <c r="S988" s="197"/>
      <c r="T988" s="197"/>
      <c r="U988" s="197"/>
      <c r="V988" s="197"/>
      <c r="W988" s="197"/>
      <c r="X988" s="197"/>
      <c r="Y988" s="197"/>
      <c r="Z988" s="197"/>
    </row>
    <row r="989" ht="15.75" customHeight="1">
      <c r="A989" s="197"/>
      <c r="B989" s="197"/>
      <c r="C989" s="197"/>
      <c r="D989" s="197"/>
      <c r="E989" s="197"/>
      <c r="F989" s="197"/>
      <c r="G989" s="197"/>
      <c r="H989" s="197"/>
      <c r="I989" s="197"/>
      <c r="J989" s="197"/>
      <c r="K989" s="197"/>
      <c r="L989" s="197"/>
      <c r="M989" s="197"/>
      <c r="N989" s="197"/>
      <c r="O989" s="197"/>
      <c r="P989" s="197"/>
      <c r="Q989" s="197"/>
      <c r="R989" s="197"/>
      <c r="S989" s="197"/>
      <c r="T989" s="197"/>
      <c r="U989" s="197"/>
      <c r="V989" s="197"/>
      <c r="W989" s="197"/>
      <c r="X989" s="197"/>
      <c r="Y989" s="197"/>
      <c r="Z989" s="197"/>
    </row>
    <row r="990" ht="15.75" customHeight="1">
      <c r="A990" s="197"/>
      <c r="B990" s="197"/>
      <c r="C990" s="197"/>
      <c r="D990" s="197"/>
      <c r="E990" s="197"/>
      <c r="F990" s="197"/>
      <c r="G990" s="197"/>
      <c r="H990" s="197"/>
      <c r="I990" s="197"/>
      <c r="J990" s="197"/>
      <c r="K990" s="197"/>
      <c r="L990" s="197"/>
      <c r="M990" s="197"/>
      <c r="N990" s="197"/>
      <c r="O990" s="197"/>
      <c r="P990" s="197"/>
      <c r="Q990" s="197"/>
      <c r="R990" s="197"/>
      <c r="S990" s="197"/>
      <c r="T990" s="197"/>
      <c r="U990" s="197"/>
      <c r="V990" s="197"/>
      <c r="W990" s="197"/>
      <c r="X990" s="197"/>
      <c r="Y990" s="197"/>
      <c r="Z990" s="197"/>
    </row>
    <row r="991" ht="15.75" customHeight="1">
      <c r="A991" s="197"/>
      <c r="B991" s="197"/>
      <c r="C991" s="197"/>
      <c r="D991" s="197"/>
      <c r="E991" s="197"/>
      <c r="F991" s="197"/>
      <c r="G991" s="197"/>
      <c r="H991" s="197"/>
      <c r="I991" s="197"/>
      <c r="J991" s="197"/>
      <c r="K991" s="197"/>
      <c r="L991" s="197"/>
      <c r="M991" s="197"/>
      <c r="N991" s="197"/>
      <c r="O991" s="197"/>
      <c r="P991" s="197"/>
      <c r="Q991" s="197"/>
      <c r="R991" s="197"/>
      <c r="S991" s="197"/>
      <c r="T991" s="197"/>
      <c r="U991" s="197"/>
      <c r="V991" s="197"/>
      <c r="W991" s="197"/>
      <c r="X991" s="197"/>
      <c r="Y991" s="197"/>
      <c r="Z991" s="197"/>
    </row>
    <row r="992" ht="15.75" customHeight="1">
      <c r="A992" s="197"/>
      <c r="B992" s="197"/>
      <c r="C992" s="197"/>
      <c r="D992" s="197"/>
      <c r="E992" s="197"/>
      <c r="F992" s="197"/>
      <c r="G992" s="197"/>
      <c r="H992" s="197"/>
      <c r="I992" s="197"/>
      <c r="J992" s="197"/>
      <c r="K992" s="197"/>
      <c r="L992" s="197"/>
      <c r="M992" s="197"/>
      <c r="N992" s="197"/>
      <c r="O992" s="197"/>
      <c r="P992" s="197"/>
      <c r="Q992" s="197"/>
      <c r="R992" s="197"/>
      <c r="S992" s="197"/>
      <c r="T992" s="197"/>
      <c r="U992" s="197"/>
      <c r="V992" s="197"/>
      <c r="W992" s="197"/>
      <c r="X992" s="197"/>
      <c r="Y992" s="197"/>
      <c r="Z992" s="197"/>
    </row>
    <row r="993" ht="15.75" customHeight="1">
      <c r="A993" s="197"/>
      <c r="B993" s="197"/>
      <c r="C993" s="197"/>
      <c r="D993" s="197"/>
      <c r="E993" s="197"/>
      <c r="F993" s="197"/>
      <c r="G993" s="197"/>
      <c r="H993" s="197"/>
      <c r="I993" s="197"/>
      <c r="J993" s="197"/>
      <c r="K993" s="197"/>
      <c r="L993" s="197"/>
      <c r="M993" s="197"/>
      <c r="N993" s="197"/>
      <c r="O993" s="197"/>
      <c r="P993" s="197"/>
      <c r="Q993" s="197"/>
      <c r="R993" s="197"/>
      <c r="S993" s="197"/>
      <c r="T993" s="197"/>
      <c r="U993" s="197"/>
      <c r="V993" s="197"/>
      <c r="W993" s="197"/>
      <c r="X993" s="197"/>
      <c r="Y993" s="197"/>
      <c r="Z993" s="197"/>
    </row>
    <row r="994" ht="15.75" customHeight="1">
      <c r="A994" s="197"/>
      <c r="B994" s="197"/>
      <c r="C994" s="197"/>
      <c r="D994" s="197"/>
      <c r="E994" s="197"/>
      <c r="F994" s="197"/>
      <c r="G994" s="197"/>
      <c r="H994" s="197"/>
      <c r="I994" s="197"/>
      <c r="J994" s="197"/>
      <c r="K994" s="197"/>
      <c r="L994" s="197"/>
      <c r="M994" s="197"/>
      <c r="N994" s="197"/>
      <c r="O994" s="197"/>
      <c r="P994" s="197"/>
      <c r="Q994" s="197"/>
      <c r="R994" s="197"/>
      <c r="S994" s="197"/>
      <c r="T994" s="197"/>
      <c r="U994" s="197"/>
      <c r="V994" s="197"/>
      <c r="W994" s="197"/>
      <c r="X994" s="197"/>
      <c r="Y994" s="197"/>
      <c r="Z994" s="197"/>
    </row>
    <row r="995" ht="15.75" customHeight="1">
      <c r="A995" s="197"/>
      <c r="B995" s="197"/>
      <c r="C995" s="197"/>
      <c r="D995" s="197"/>
      <c r="E995" s="197"/>
      <c r="F995" s="197"/>
      <c r="G995" s="197"/>
      <c r="H995" s="197"/>
      <c r="I995" s="197"/>
      <c r="J995" s="197"/>
      <c r="K995" s="197"/>
      <c r="L995" s="197"/>
      <c r="M995" s="197"/>
      <c r="N995" s="197"/>
      <c r="O995" s="197"/>
      <c r="P995" s="197"/>
      <c r="Q995" s="197"/>
      <c r="R995" s="197"/>
      <c r="S995" s="197"/>
      <c r="T995" s="197"/>
      <c r="U995" s="197"/>
      <c r="V995" s="197"/>
      <c r="W995" s="197"/>
      <c r="X995" s="197"/>
      <c r="Y995" s="197"/>
      <c r="Z995" s="197"/>
    </row>
    <row r="996" ht="15.75" customHeight="1">
      <c r="A996" s="197"/>
      <c r="B996" s="197"/>
      <c r="C996" s="197"/>
      <c r="D996" s="197"/>
      <c r="E996" s="197"/>
      <c r="F996" s="197"/>
      <c r="G996" s="197"/>
      <c r="H996" s="197"/>
      <c r="I996" s="197"/>
      <c r="J996" s="197"/>
      <c r="K996" s="197"/>
      <c r="L996" s="197"/>
      <c r="M996" s="197"/>
      <c r="N996" s="197"/>
      <c r="O996" s="197"/>
      <c r="P996" s="197"/>
      <c r="Q996" s="197"/>
      <c r="R996" s="197"/>
      <c r="S996" s="197"/>
      <c r="T996" s="197"/>
      <c r="U996" s="197"/>
      <c r="V996" s="197"/>
      <c r="W996" s="197"/>
      <c r="X996" s="197"/>
      <c r="Y996" s="197"/>
      <c r="Z996" s="197"/>
    </row>
    <row r="997" ht="15.75" customHeight="1">
      <c r="A997" s="197"/>
      <c r="B997" s="197"/>
      <c r="C997" s="197"/>
      <c r="D997" s="197"/>
      <c r="E997" s="197"/>
      <c r="F997" s="197"/>
      <c r="G997" s="197"/>
      <c r="H997" s="197"/>
      <c r="I997" s="197"/>
      <c r="J997" s="197"/>
      <c r="K997" s="197"/>
      <c r="L997" s="197"/>
      <c r="M997" s="197"/>
      <c r="N997" s="197"/>
      <c r="O997" s="197"/>
      <c r="P997" s="197"/>
      <c r="Q997" s="197"/>
      <c r="R997" s="197"/>
      <c r="S997" s="197"/>
      <c r="T997" s="197"/>
      <c r="U997" s="197"/>
      <c r="V997" s="197"/>
      <c r="W997" s="197"/>
      <c r="X997" s="197"/>
      <c r="Y997" s="197"/>
      <c r="Z997" s="197"/>
    </row>
    <row r="998" ht="15.75" customHeight="1">
      <c r="A998" s="197"/>
      <c r="B998" s="197"/>
      <c r="C998" s="197"/>
      <c r="D998" s="197"/>
      <c r="E998" s="197"/>
      <c r="F998" s="197"/>
      <c r="G998" s="197"/>
      <c r="H998" s="197"/>
      <c r="I998" s="197"/>
      <c r="J998" s="197"/>
      <c r="K998" s="197"/>
      <c r="L998" s="197"/>
      <c r="M998" s="197"/>
      <c r="N998" s="197"/>
      <c r="O998" s="197"/>
      <c r="P998" s="197"/>
      <c r="Q998" s="197"/>
      <c r="R998" s="197"/>
      <c r="S998" s="197"/>
      <c r="T998" s="197"/>
      <c r="U998" s="197"/>
      <c r="V998" s="197"/>
      <c r="W998" s="197"/>
      <c r="X998" s="197"/>
      <c r="Y998" s="197"/>
      <c r="Z998" s="197"/>
    </row>
  </sheetData>
  <hyperlinks>
    <hyperlink display="Inicio" location="ÍNDICE!A1" ref="A1"/>
  </hyperlinks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25"/>
    <col customWidth="1" min="2" max="2" width="22.5"/>
    <col customWidth="1" min="3" max="4" width="19.5"/>
    <col customWidth="1" min="5" max="6" width="21.0"/>
    <col customWidth="1" min="7" max="8" width="20.5"/>
    <col customWidth="1" min="9" max="10" width="21.0"/>
    <col customWidth="1" min="11" max="11" width="23.13"/>
    <col customWidth="1" min="12" max="12" width="22.88"/>
    <col customWidth="1" min="13" max="13" width="25.38"/>
    <col customWidth="1" min="14" max="14" width="26.0"/>
    <col customWidth="1" min="15" max="26" width="9.38"/>
  </cols>
  <sheetData>
    <row r="1" ht="12.75" customHeight="1">
      <c r="A1" s="231" t="s">
        <v>455</v>
      </c>
      <c r="B1" s="95" t="s">
        <v>456</v>
      </c>
      <c r="C1" s="95" t="s">
        <v>457</v>
      </c>
      <c r="D1" s="95" t="s">
        <v>458</v>
      </c>
      <c r="E1" s="95" t="s">
        <v>459</v>
      </c>
      <c r="F1" s="95" t="s">
        <v>460</v>
      </c>
      <c r="G1" s="95" t="s">
        <v>461</v>
      </c>
      <c r="H1" s="95" t="s">
        <v>462</v>
      </c>
      <c r="I1" s="143" t="s">
        <v>463</v>
      </c>
      <c r="J1" s="143" t="s">
        <v>464</v>
      </c>
      <c r="K1" s="166" t="s">
        <v>465</v>
      </c>
      <c r="L1" s="166" t="s">
        <v>466</v>
      </c>
      <c r="M1" s="166" t="s">
        <v>467</v>
      </c>
      <c r="N1" s="143"/>
      <c r="O1" s="143"/>
      <c r="P1" s="143"/>
      <c r="Q1" s="167"/>
      <c r="R1" s="167"/>
      <c r="S1" s="167"/>
      <c r="T1" s="167"/>
      <c r="U1" s="167"/>
      <c r="V1" s="167"/>
      <c r="W1" s="167"/>
      <c r="X1" s="167"/>
      <c r="Y1" s="167"/>
      <c r="Z1" s="167"/>
    </row>
    <row r="2">
      <c r="A2" s="236">
        <v>43922.0</v>
      </c>
      <c r="B2" s="244">
        <v>2.0</v>
      </c>
      <c r="D2" s="239">
        <v>39050.0</v>
      </c>
      <c r="E2" s="178">
        <v>80945.7245</v>
      </c>
      <c r="F2" s="197">
        <f t="shared" ref="F2:F9" si="1">D2/E2</f>
        <v>0.4824220209</v>
      </c>
      <c r="G2" s="197">
        <f t="shared" ref="G2:G9" si="2">SUM(B2:C2)*D2</f>
        <v>78100</v>
      </c>
      <c r="H2" s="265">
        <f t="shared" ref="H2:H9" si="3">G2/E2</f>
        <v>0.9648440419</v>
      </c>
      <c r="I2" s="152">
        <f>B2</f>
        <v>2</v>
      </c>
      <c r="J2" s="50">
        <f t="shared" ref="J2:J9" si="4">I2*F2</f>
        <v>0.9648440419</v>
      </c>
      <c r="K2" s="172">
        <f t="shared" ref="K2:K9" si="5">F2*0.001</f>
        <v>0.0004824220209</v>
      </c>
      <c r="L2" s="50">
        <f t="shared" ref="L2:L9" si="6">IF(C2,F2*0.01,0)</f>
        <v>0</v>
      </c>
      <c r="M2" s="172">
        <f t="shared" ref="M2:M9" si="7">F2+K2-L2</f>
        <v>0.482904443</v>
      </c>
      <c r="N2" s="152"/>
      <c r="O2" s="197"/>
      <c r="P2" s="197"/>
      <c r="Q2" s="197"/>
      <c r="R2" s="197"/>
      <c r="S2" s="197"/>
      <c r="T2" s="197"/>
      <c r="U2" s="197"/>
      <c r="V2" s="197"/>
      <c r="W2" s="197"/>
      <c r="X2" s="197"/>
      <c r="Y2" s="197"/>
      <c r="Z2" s="197"/>
    </row>
    <row r="3">
      <c r="A3" s="236">
        <v>43927.0</v>
      </c>
      <c r="B3" s="244">
        <v>5.0</v>
      </c>
      <c r="D3" s="239">
        <v>46000.0</v>
      </c>
      <c r="E3" s="178">
        <v>86657.8789</v>
      </c>
      <c r="F3" s="197">
        <f t="shared" si="1"/>
        <v>0.5308230548</v>
      </c>
      <c r="G3" s="197">
        <f t="shared" si="2"/>
        <v>230000</v>
      </c>
      <c r="H3" s="265">
        <f t="shared" si="3"/>
        <v>2.654115274</v>
      </c>
      <c r="I3" s="152">
        <f t="shared" ref="I3:I9" si="8">I2+B3-C3</f>
        <v>7</v>
      </c>
      <c r="J3" s="50">
        <f t="shared" si="4"/>
        <v>3.715761384</v>
      </c>
      <c r="K3" s="172">
        <f t="shared" si="5"/>
        <v>0.0005308230548</v>
      </c>
      <c r="L3" s="50">
        <f t="shared" si="6"/>
        <v>0</v>
      </c>
      <c r="M3" s="172">
        <f t="shared" si="7"/>
        <v>0.5313538779</v>
      </c>
      <c r="N3" s="152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</row>
    <row r="4">
      <c r="A4" s="236">
        <v>43938.0</v>
      </c>
      <c r="B4" s="244">
        <v>100.0</v>
      </c>
      <c r="D4" s="239">
        <v>56000.0</v>
      </c>
      <c r="E4" s="178">
        <v>125975.0892</v>
      </c>
      <c r="F4" s="197">
        <f t="shared" si="1"/>
        <v>0.4445323306</v>
      </c>
      <c r="G4" s="197">
        <f t="shared" si="2"/>
        <v>5600000</v>
      </c>
      <c r="H4" s="265">
        <f t="shared" si="3"/>
        <v>44.45323306</v>
      </c>
      <c r="I4" s="152">
        <f t="shared" si="8"/>
        <v>107</v>
      </c>
      <c r="J4" s="50">
        <f t="shared" si="4"/>
        <v>47.56495937</v>
      </c>
      <c r="K4" s="172">
        <f t="shared" si="5"/>
        <v>0.0004445323306</v>
      </c>
      <c r="L4" s="50">
        <f t="shared" si="6"/>
        <v>0</v>
      </c>
      <c r="M4" s="172">
        <f t="shared" si="7"/>
        <v>0.4449768629</v>
      </c>
      <c r="N4" s="152"/>
      <c r="O4" s="197"/>
      <c r="P4" s="197"/>
      <c r="Q4" s="197"/>
      <c r="R4" s="197"/>
      <c r="S4" s="197"/>
      <c r="T4" s="197"/>
      <c r="U4" s="197"/>
      <c r="V4" s="197"/>
      <c r="W4" s="197"/>
      <c r="X4" s="197"/>
      <c r="Y4" s="197"/>
      <c r="Z4" s="197"/>
    </row>
    <row r="5">
      <c r="A5" s="236">
        <v>43949.0</v>
      </c>
      <c r="B5" s="245"/>
      <c r="C5" s="244">
        <v>6.0</v>
      </c>
      <c r="D5" s="239">
        <v>65000.0</v>
      </c>
      <c r="E5" s="178">
        <v>170342.6783</v>
      </c>
      <c r="F5" s="197">
        <f t="shared" si="1"/>
        <v>0.3815837619</v>
      </c>
      <c r="G5" s="197">
        <f t="shared" si="2"/>
        <v>390000</v>
      </c>
      <c r="H5" s="265">
        <f t="shared" si="3"/>
        <v>2.289502571</v>
      </c>
      <c r="I5" s="152">
        <f t="shared" si="8"/>
        <v>101</v>
      </c>
      <c r="J5" s="50">
        <f t="shared" si="4"/>
        <v>38.53995995</v>
      </c>
      <c r="K5" s="172">
        <f t="shared" si="5"/>
        <v>0.0003815837619</v>
      </c>
      <c r="L5" s="50">
        <f t="shared" si="6"/>
        <v>0.003815837619</v>
      </c>
      <c r="M5" s="172">
        <f t="shared" si="7"/>
        <v>0.3781495081</v>
      </c>
      <c r="N5" s="152"/>
      <c r="O5" s="197"/>
      <c r="P5" s="197"/>
      <c r="Q5" s="197"/>
      <c r="R5" s="197"/>
      <c r="S5" s="197"/>
      <c r="T5" s="197"/>
      <c r="U5" s="197"/>
      <c r="V5" s="197"/>
      <c r="W5" s="197"/>
      <c r="X5" s="197"/>
      <c r="Y5" s="197"/>
      <c r="Z5" s="197"/>
    </row>
    <row r="6">
      <c r="A6" s="236">
        <v>43992.0</v>
      </c>
      <c r="B6" s="244">
        <v>10.0</v>
      </c>
      <c r="D6" s="239">
        <v>82800.0</v>
      </c>
      <c r="E6" s="254">
        <v>197893.7068</v>
      </c>
      <c r="F6" s="197">
        <f t="shared" si="1"/>
        <v>0.4184064331</v>
      </c>
      <c r="G6" s="197">
        <f t="shared" si="2"/>
        <v>828000</v>
      </c>
      <c r="H6" s="265">
        <f t="shared" si="3"/>
        <v>4.184064331</v>
      </c>
      <c r="I6" s="152">
        <f t="shared" si="8"/>
        <v>111</v>
      </c>
      <c r="J6" s="50">
        <f t="shared" si="4"/>
        <v>46.44311408</v>
      </c>
      <c r="K6" s="172">
        <f t="shared" si="5"/>
        <v>0.0004184064331</v>
      </c>
      <c r="L6" s="50">
        <f t="shared" si="6"/>
        <v>0</v>
      </c>
      <c r="M6" s="172">
        <f t="shared" si="7"/>
        <v>0.4188248396</v>
      </c>
      <c r="N6" s="152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</row>
    <row r="7">
      <c r="A7" s="236">
        <v>44060.0</v>
      </c>
      <c r="B7" s="244">
        <v>2.0</v>
      </c>
      <c r="D7" s="239">
        <v>117000.0</v>
      </c>
      <c r="E7" s="254">
        <v>294657.39</v>
      </c>
      <c r="F7" s="197">
        <f t="shared" si="1"/>
        <v>0.3970713241</v>
      </c>
      <c r="G7" s="197">
        <f t="shared" si="2"/>
        <v>234000</v>
      </c>
      <c r="H7" s="265">
        <f t="shared" si="3"/>
        <v>0.7941426482</v>
      </c>
      <c r="I7" s="152">
        <f t="shared" si="8"/>
        <v>113</v>
      </c>
      <c r="J7" s="50">
        <f t="shared" si="4"/>
        <v>44.86905962</v>
      </c>
      <c r="K7" s="172">
        <f t="shared" si="5"/>
        <v>0.0003970713241</v>
      </c>
      <c r="L7" s="50">
        <f t="shared" si="6"/>
        <v>0</v>
      </c>
      <c r="M7" s="172">
        <f t="shared" si="7"/>
        <v>0.3974683954</v>
      </c>
      <c r="N7" s="152"/>
      <c r="O7" s="197"/>
      <c r="P7" s="197"/>
      <c r="Q7" s="197"/>
      <c r="R7" s="197"/>
      <c r="S7" s="197"/>
      <c r="T7" s="197"/>
      <c r="U7" s="197"/>
      <c r="V7" s="197"/>
      <c r="W7" s="197"/>
      <c r="X7" s="197"/>
      <c r="Y7" s="197"/>
      <c r="Z7" s="197"/>
    </row>
    <row r="8">
      <c r="A8" s="236">
        <v>44062.0</v>
      </c>
      <c r="B8" s="244">
        <v>63.0</v>
      </c>
      <c r="D8" s="239">
        <v>107000.0</v>
      </c>
      <c r="E8" s="254">
        <v>292528.13</v>
      </c>
      <c r="F8" s="197">
        <f t="shared" si="1"/>
        <v>0.3657767887</v>
      </c>
      <c r="G8" s="197">
        <f t="shared" si="2"/>
        <v>6741000</v>
      </c>
      <c r="H8" s="265">
        <f t="shared" si="3"/>
        <v>23.04393769</v>
      </c>
      <c r="I8" s="152">
        <f t="shared" si="8"/>
        <v>176</v>
      </c>
      <c r="J8" s="50">
        <f t="shared" si="4"/>
        <v>64.37671481</v>
      </c>
      <c r="K8" s="172">
        <f t="shared" si="5"/>
        <v>0.0003657767887</v>
      </c>
      <c r="L8" s="50">
        <f t="shared" si="6"/>
        <v>0</v>
      </c>
      <c r="M8" s="172">
        <f t="shared" si="7"/>
        <v>0.3661425655</v>
      </c>
      <c r="N8" s="152"/>
      <c r="O8" s="197"/>
      <c r="P8" s="197"/>
      <c r="Q8" s="197"/>
      <c r="R8" s="197"/>
      <c r="S8" s="197"/>
      <c r="T8" s="197"/>
      <c r="U8" s="197"/>
      <c r="V8" s="197"/>
      <c r="W8" s="197"/>
      <c r="X8" s="197"/>
      <c r="Y8" s="197"/>
      <c r="Z8" s="197"/>
    </row>
    <row r="9">
      <c r="A9" s="236">
        <v>44063.0</v>
      </c>
      <c r="B9" s="244">
        <v>10.0</v>
      </c>
      <c r="D9" s="239">
        <v>112000.0</v>
      </c>
      <c r="E9" s="254">
        <v>296769.19</v>
      </c>
      <c r="F9" s="197">
        <f t="shared" si="1"/>
        <v>0.3773976672</v>
      </c>
      <c r="G9" s="197">
        <f t="shared" si="2"/>
        <v>1120000</v>
      </c>
      <c r="H9" s="265">
        <f t="shared" si="3"/>
        <v>3.773976672</v>
      </c>
      <c r="I9" s="152">
        <f t="shared" si="8"/>
        <v>186</v>
      </c>
      <c r="J9" s="50">
        <f t="shared" si="4"/>
        <v>70.1959661</v>
      </c>
      <c r="K9" s="172">
        <f t="shared" si="5"/>
        <v>0.0003773976672</v>
      </c>
      <c r="L9" s="50">
        <f t="shared" si="6"/>
        <v>0</v>
      </c>
      <c r="M9" s="172">
        <f t="shared" si="7"/>
        <v>0.3777750649</v>
      </c>
      <c r="N9" s="152"/>
      <c r="O9" s="197"/>
      <c r="P9" s="197"/>
      <c r="Q9" s="197"/>
      <c r="R9" s="197"/>
      <c r="S9" s="197"/>
      <c r="T9" s="197"/>
      <c r="U9" s="197"/>
      <c r="V9" s="197"/>
      <c r="W9" s="197"/>
      <c r="X9" s="197"/>
      <c r="Y9" s="197"/>
      <c r="Z9" s="197"/>
    </row>
    <row r="10">
      <c r="A10" s="180"/>
      <c r="B10" s="197"/>
      <c r="C10" s="197"/>
      <c r="D10" s="197"/>
      <c r="E10" s="197"/>
      <c r="F10" s="255"/>
      <c r="G10" s="178"/>
      <c r="H10" s="169"/>
      <c r="I10" s="152"/>
      <c r="J10" s="50"/>
      <c r="K10" s="50"/>
      <c r="L10" s="50"/>
      <c r="M10" s="50"/>
      <c r="N10" s="152"/>
      <c r="O10" s="197"/>
      <c r="P10" s="197"/>
      <c r="Q10" s="197"/>
      <c r="R10" s="197"/>
      <c r="S10" s="197"/>
      <c r="T10" s="197"/>
      <c r="U10" s="197"/>
      <c r="V10" s="197"/>
      <c r="W10" s="197"/>
      <c r="X10" s="197"/>
      <c r="Y10" s="197"/>
      <c r="Z10" s="197"/>
    </row>
    <row r="11">
      <c r="A11" s="180"/>
      <c r="B11" s="197"/>
      <c r="C11" s="197"/>
      <c r="D11" s="197"/>
      <c r="E11" s="197"/>
      <c r="F11" s="255"/>
      <c r="G11" s="178"/>
      <c r="H11" s="169"/>
      <c r="I11" s="152"/>
      <c r="J11" s="50"/>
      <c r="K11" s="50"/>
      <c r="L11" s="50"/>
      <c r="M11" s="50"/>
      <c r="N11" s="152"/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Z11" s="197"/>
    </row>
    <row r="12">
      <c r="A12" s="180"/>
      <c r="B12" s="197"/>
      <c r="C12" s="197"/>
      <c r="D12" s="197"/>
      <c r="E12" s="197"/>
      <c r="F12" s="255"/>
      <c r="G12" s="178"/>
      <c r="H12" s="169"/>
      <c r="I12" s="152"/>
      <c r="J12" s="50"/>
      <c r="K12" s="50"/>
      <c r="L12" s="50"/>
      <c r="M12" s="50"/>
      <c r="N12" s="152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</row>
    <row r="13">
      <c r="A13" s="180"/>
      <c r="B13" s="197"/>
      <c r="C13" s="197"/>
      <c r="D13" s="197"/>
      <c r="E13" s="197"/>
      <c r="F13" s="255"/>
      <c r="G13" s="178"/>
      <c r="H13" s="169"/>
      <c r="I13" s="152"/>
      <c r="J13" s="50"/>
      <c r="K13" s="50"/>
      <c r="L13" s="50"/>
      <c r="M13" s="50"/>
      <c r="N13" s="152"/>
      <c r="O13" s="197"/>
      <c r="P13" s="197"/>
      <c r="Q13" s="197"/>
      <c r="R13" s="197"/>
      <c r="S13" s="197"/>
      <c r="T13" s="197"/>
      <c r="U13" s="197"/>
      <c r="V13" s="197"/>
      <c r="W13" s="197"/>
      <c r="X13" s="197"/>
      <c r="Y13" s="197"/>
      <c r="Z13" s="197"/>
    </row>
    <row r="14">
      <c r="A14" s="180"/>
      <c r="B14" s="197"/>
      <c r="C14" s="197"/>
      <c r="D14" s="197"/>
      <c r="E14" s="197"/>
      <c r="F14" s="255"/>
      <c r="G14" s="178"/>
      <c r="H14" s="169"/>
      <c r="I14" s="152"/>
      <c r="J14" s="50"/>
      <c r="K14" s="50"/>
      <c r="L14" s="50"/>
      <c r="M14" s="50"/>
      <c r="N14" s="152"/>
      <c r="O14" s="197"/>
      <c r="P14" s="197"/>
      <c r="Q14" s="197"/>
      <c r="R14" s="197"/>
      <c r="S14" s="197"/>
      <c r="T14" s="197"/>
      <c r="U14" s="197"/>
      <c r="V14" s="197"/>
      <c r="W14" s="197"/>
      <c r="X14" s="197"/>
      <c r="Y14" s="197"/>
      <c r="Z14" s="197"/>
    </row>
    <row r="15">
      <c r="A15" s="180"/>
      <c r="B15" s="197"/>
      <c r="C15" s="197"/>
      <c r="D15" s="197"/>
      <c r="E15" s="197"/>
      <c r="F15" s="255"/>
      <c r="G15" s="178"/>
      <c r="H15" s="169"/>
      <c r="I15" s="152"/>
      <c r="J15" s="50"/>
      <c r="K15" s="50"/>
      <c r="L15" s="50"/>
      <c r="M15" s="50"/>
      <c r="N15" s="152"/>
      <c r="O15" s="197"/>
      <c r="P15" s="197"/>
      <c r="Q15" s="197"/>
      <c r="R15" s="197"/>
      <c r="S15" s="197"/>
      <c r="T15" s="197"/>
      <c r="U15" s="197"/>
      <c r="V15" s="197"/>
      <c r="W15" s="197"/>
      <c r="X15" s="197"/>
      <c r="Y15" s="197"/>
      <c r="Z15" s="197"/>
    </row>
    <row r="16">
      <c r="A16" s="180"/>
      <c r="B16" s="197"/>
      <c r="C16" s="197"/>
      <c r="D16" s="197"/>
      <c r="E16" s="197"/>
      <c r="F16" s="255"/>
      <c r="G16" s="178"/>
      <c r="H16" s="169"/>
      <c r="I16" s="152"/>
      <c r="J16" s="50"/>
      <c r="K16" s="50"/>
      <c r="L16" s="50"/>
      <c r="M16" s="50"/>
      <c r="N16" s="152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97"/>
      <c r="Z16" s="197"/>
    </row>
    <row r="17">
      <c r="A17" s="180"/>
      <c r="B17" s="197"/>
      <c r="C17" s="197"/>
      <c r="D17" s="197"/>
      <c r="E17" s="197"/>
      <c r="F17" s="255"/>
      <c r="G17" s="178"/>
      <c r="H17" s="169"/>
      <c r="I17" s="152"/>
      <c r="J17" s="50"/>
      <c r="K17" s="50"/>
      <c r="L17" s="50"/>
      <c r="M17" s="50"/>
      <c r="N17" s="152"/>
      <c r="O17" s="197"/>
      <c r="P17" s="197"/>
      <c r="Q17" s="197"/>
      <c r="R17" s="197"/>
      <c r="S17" s="197"/>
      <c r="T17" s="197"/>
      <c r="U17" s="197"/>
      <c r="V17" s="197"/>
      <c r="W17" s="197"/>
      <c r="X17" s="197"/>
      <c r="Y17" s="197"/>
      <c r="Z17" s="197"/>
    </row>
    <row r="18">
      <c r="A18" s="180"/>
      <c r="B18" s="197"/>
      <c r="C18" s="197"/>
      <c r="D18" s="197"/>
      <c r="E18" s="197"/>
      <c r="F18" s="255"/>
      <c r="G18" s="178"/>
      <c r="H18" s="169"/>
      <c r="I18" s="152"/>
      <c r="J18" s="50"/>
      <c r="K18" s="50"/>
      <c r="L18" s="50"/>
      <c r="M18" s="50"/>
      <c r="N18" s="152"/>
      <c r="O18" s="197"/>
      <c r="P18" s="197"/>
      <c r="Q18" s="197"/>
      <c r="R18" s="197"/>
      <c r="S18" s="197"/>
      <c r="T18" s="197"/>
      <c r="U18" s="197"/>
      <c r="V18" s="197"/>
      <c r="W18" s="197"/>
      <c r="X18" s="197"/>
      <c r="Y18" s="197"/>
      <c r="Z18" s="197"/>
    </row>
    <row r="19" ht="15.75" customHeight="1">
      <c r="A19" s="180"/>
      <c r="B19" s="197"/>
      <c r="C19" s="197"/>
      <c r="D19" s="197"/>
      <c r="E19" s="197"/>
      <c r="F19" s="255"/>
      <c r="G19" s="178"/>
      <c r="H19" s="169"/>
      <c r="I19" s="152"/>
      <c r="J19" s="50"/>
      <c r="K19" s="50"/>
      <c r="L19" s="50"/>
      <c r="M19" s="50"/>
      <c r="N19" s="152"/>
      <c r="O19" s="197"/>
      <c r="P19" s="197"/>
      <c r="Q19" s="197"/>
      <c r="R19" s="197"/>
      <c r="S19" s="197"/>
      <c r="T19" s="197"/>
      <c r="U19" s="197"/>
      <c r="V19" s="197"/>
      <c r="W19" s="197"/>
      <c r="X19" s="197"/>
      <c r="Y19" s="197"/>
      <c r="Z19" s="197"/>
    </row>
    <row r="20" ht="15.75" customHeight="1">
      <c r="A20" s="180"/>
      <c r="B20" s="197"/>
      <c r="C20" s="197"/>
      <c r="D20" s="197"/>
      <c r="E20" s="197"/>
      <c r="F20" s="255"/>
      <c r="G20" s="178"/>
      <c r="H20" s="169"/>
      <c r="I20" s="152"/>
      <c r="J20" s="50"/>
      <c r="K20" s="50"/>
      <c r="L20" s="50"/>
      <c r="M20" s="50"/>
      <c r="N20" s="152"/>
      <c r="O20" s="197"/>
      <c r="P20" s="197"/>
      <c r="Q20" s="197"/>
      <c r="R20" s="197"/>
      <c r="S20" s="197"/>
      <c r="T20" s="197"/>
      <c r="U20" s="197"/>
      <c r="V20" s="197"/>
      <c r="W20" s="197"/>
      <c r="X20" s="197"/>
      <c r="Y20" s="197"/>
      <c r="Z20" s="197"/>
    </row>
    <row r="21" ht="15.75" customHeight="1">
      <c r="A21" s="180"/>
      <c r="B21" s="197"/>
      <c r="C21" s="197"/>
      <c r="D21" s="197"/>
      <c r="E21" s="197"/>
      <c r="F21" s="255"/>
      <c r="G21" s="178"/>
      <c r="H21" s="169"/>
      <c r="I21" s="152"/>
      <c r="J21" s="50"/>
      <c r="K21" s="50"/>
      <c r="L21" s="50"/>
      <c r="M21" s="50"/>
      <c r="N21" s="152"/>
      <c r="O21" s="197"/>
      <c r="P21" s="197"/>
      <c r="Q21" s="197"/>
      <c r="R21" s="197"/>
      <c r="S21" s="197"/>
      <c r="T21" s="197"/>
      <c r="U21" s="197"/>
      <c r="V21" s="197"/>
      <c r="W21" s="197"/>
      <c r="X21" s="197"/>
      <c r="Y21" s="197"/>
      <c r="Z21" s="197"/>
    </row>
    <row r="22" ht="15.75" customHeight="1">
      <c r="A22" s="180"/>
      <c r="B22" s="197"/>
      <c r="C22" s="197"/>
      <c r="D22" s="197"/>
      <c r="E22" s="197"/>
      <c r="F22" s="255"/>
      <c r="G22" s="178"/>
      <c r="H22" s="169"/>
      <c r="I22" s="152"/>
      <c r="J22" s="50"/>
      <c r="K22" s="50"/>
      <c r="L22" s="50"/>
      <c r="M22" s="50"/>
      <c r="N22" s="152"/>
      <c r="O22" s="197"/>
      <c r="P22" s="197"/>
      <c r="Q22" s="197"/>
      <c r="R22" s="197"/>
      <c r="S22" s="197"/>
      <c r="T22" s="197"/>
      <c r="U22" s="197"/>
      <c r="V22" s="197"/>
      <c r="W22" s="197"/>
      <c r="X22" s="197"/>
      <c r="Y22" s="197"/>
      <c r="Z22" s="197"/>
    </row>
    <row r="23" ht="15.75" customHeight="1">
      <c r="A23" s="180"/>
      <c r="B23" s="197"/>
      <c r="C23" s="197"/>
      <c r="D23" s="197"/>
      <c r="E23" s="197"/>
      <c r="F23" s="255"/>
      <c r="G23" s="178"/>
      <c r="H23" s="169"/>
      <c r="I23" s="152"/>
      <c r="J23" s="50"/>
      <c r="K23" s="50"/>
      <c r="L23" s="50"/>
      <c r="M23" s="50"/>
      <c r="N23" s="152"/>
      <c r="O23" s="197"/>
      <c r="P23" s="197"/>
      <c r="Q23" s="197"/>
      <c r="R23" s="197"/>
      <c r="S23" s="197"/>
      <c r="T23" s="197"/>
      <c r="U23" s="197"/>
      <c r="V23" s="197"/>
      <c r="W23" s="197"/>
      <c r="X23" s="197"/>
      <c r="Y23" s="197"/>
      <c r="Z23" s="197"/>
    </row>
    <row r="24" ht="15.75" customHeight="1">
      <c r="A24" s="180"/>
      <c r="B24" s="197"/>
      <c r="C24" s="197"/>
      <c r="D24" s="197"/>
      <c r="E24" s="197"/>
      <c r="F24" s="255"/>
      <c r="G24" s="178"/>
      <c r="H24" s="169"/>
      <c r="I24" s="152"/>
      <c r="J24" s="50"/>
      <c r="K24" s="50"/>
      <c r="L24" s="50"/>
      <c r="M24" s="50"/>
      <c r="N24" s="152"/>
      <c r="O24" s="197"/>
      <c r="P24" s="197"/>
      <c r="Q24" s="197"/>
      <c r="R24" s="197"/>
      <c r="S24" s="197"/>
      <c r="T24" s="197"/>
      <c r="U24" s="197"/>
      <c r="V24" s="197"/>
      <c r="W24" s="197"/>
      <c r="X24" s="197"/>
      <c r="Y24" s="197"/>
      <c r="Z24" s="197"/>
    </row>
    <row r="25" ht="15.75" customHeight="1">
      <c r="A25" s="180"/>
      <c r="B25" s="197"/>
      <c r="C25" s="197"/>
      <c r="D25" s="197"/>
      <c r="E25" s="197"/>
      <c r="F25" s="255"/>
      <c r="G25" s="178"/>
      <c r="H25" s="169"/>
      <c r="I25" s="152"/>
      <c r="J25" s="50"/>
      <c r="K25" s="50"/>
      <c r="L25" s="50"/>
      <c r="M25" s="50"/>
      <c r="N25" s="152"/>
      <c r="O25" s="197"/>
      <c r="P25" s="197"/>
      <c r="Q25" s="197"/>
      <c r="R25" s="197"/>
      <c r="S25" s="197"/>
      <c r="T25" s="197"/>
      <c r="U25" s="197"/>
      <c r="V25" s="197"/>
      <c r="W25" s="197"/>
      <c r="X25" s="197"/>
      <c r="Y25" s="197"/>
      <c r="Z25" s="197"/>
    </row>
    <row r="26" ht="15.75" customHeight="1">
      <c r="A26" s="180"/>
      <c r="B26" s="197"/>
      <c r="C26" s="197"/>
      <c r="D26" s="197"/>
      <c r="E26" s="197"/>
      <c r="F26" s="255"/>
      <c r="G26" s="178"/>
      <c r="H26" s="197"/>
      <c r="I26" s="152"/>
      <c r="J26" s="50"/>
      <c r="K26" s="50"/>
      <c r="L26" s="50"/>
      <c r="M26" s="50"/>
      <c r="N26" s="152"/>
      <c r="O26" s="197"/>
      <c r="P26" s="197"/>
      <c r="Q26" s="197"/>
      <c r="R26" s="197"/>
      <c r="S26" s="197"/>
      <c r="T26" s="197"/>
      <c r="U26" s="197"/>
      <c r="V26" s="197"/>
      <c r="W26" s="197"/>
      <c r="X26" s="197"/>
      <c r="Y26" s="197"/>
      <c r="Z26" s="197"/>
    </row>
    <row r="27" ht="15.75" customHeight="1">
      <c r="A27" s="180"/>
      <c r="B27" s="197"/>
      <c r="C27" s="197"/>
      <c r="D27" s="197"/>
      <c r="E27" s="197"/>
      <c r="F27" s="197"/>
      <c r="G27" s="197"/>
      <c r="H27" s="197"/>
      <c r="I27" s="197"/>
      <c r="J27" s="50"/>
      <c r="K27" s="50"/>
      <c r="L27" s="50"/>
      <c r="M27" s="50"/>
      <c r="N27" s="152"/>
      <c r="O27" s="197"/>
      <c r="P27" s="197"/>
      <c r="Q27" s="197"/>
      <c r="R27" s="197"/>
      <c r="S27" s="197"/>
      <c r="T27" s="197"/>
      <c r="U27" s="197"/>
      <c r="V27" s="197"/>
      <c r="W27" s="197"/>
      <c r="X27" s="197"/>
      <c r="Y27" s="197"/>
      <c r="Z27" s="197"/>
    </row>
    <row r="28" ht="15.75" customHeight="1">
      <c r="A28" s="180"/>
      <c r="B28" s="197"/>
      <c r="C28" s="197"/>
      <c r="D28" s="197"/>
      <c r="E28" s="197"/>
      <c r="F28" s="197"/>
      <c r="G28" s="197"/>
      <c r="H28" s="169"/>
      <c r="I28" s="152"/>
      <c r="J28" s="50"/>
      <c r="K28" s="50"/>
      <c r="L28" s="50"/>
      <c r="M28" s="50"/>
      <c r="N28" s="152"/>
      <c r="O28" s="197"/>
      <c r="P28" s="197"/>
      <c r="Q28" s="197"/>
      <c r="R28" s="197"/>
      <c r="S28" s="197"/>
      <c r="T28" s="197"/>
      <c r="U28" s="197"/>
      <c r="V28" s="197"/>
      <c r="W28" s="197"/>
      <c r="X28" s="197"/>
      <c r="Y28" s="197"/>
      <c r="Z28" s="197"/>
    </row>
    <row r="29" ht="15.75" customHeight="1">
      <c r="A29" s="180"/>
      <c r="B29" s="197"/>
      <c r="C29" s="197"/>
      <c r="D29" s="197"/>
      <c r="E29" s="197"/>
      <c r="F29" s="197"/>
      <c r="G29" s="197"/>
      <c r="H29" s="197"/>
      <c r="I29" s="197"/>
      <c r="J29" s="50"/>
      <c r="K29" s="50"/>
      <c r="L29" s="50"/>
      <c r="M29" s="50"/>
      <c r="N29" s="152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7"/>
      <c r="Z29" s="197"/>
    </row>
    <row r="30" ht="15.75" customHeight="1">
      <c r="A30" s="180"/>
      <c r="B30" s="197"/>
      <c r="C30" s="197"/>
      <c r="D30" s="197"/>
      <c r="E30" s="197"/>
      <c r="F30" s="197"/>
      <c r="G30" s="197"/>
      <c r="H30" s="197"/>
      <c r="I30" s="197"/>
      <c r="J30" s="50"/>
      <c r="K30" s="50"/>
      <c r="L30" s="50"/>
      <c r="M30" s="50"/>
      <c r="N30" s="152"/>
      <c r="O30" s="197"/>
      <c r="P30" s="197"/>
      <c r="Q30" s="197"/>
      <c r="R30" s="197"/>
      <c r="S30" s="197"/>
      <c r="T30" s="197"/>
      <c r="U30" s="197"/>
      <c r="V30" s="197"/>
      <c r="W30" s="197"/>
      <c r="X30" s="197"/>
      <c r="Y30" s="197"/>
      <c r="Z30" s="197"/>
    </row>
    <row r="31" ht="15.75" customHeight="1">
      <c r="A31" s="180"/>
      <c r="B31" s="197"/>
      <c r="C31" s="197"/>
      <c r="D31" s="197"/>
      <c r="E31" s="197"/>
      <c r="F31" s="197"/>
      <c r="G31" s="197"/>
      <c r="H31" s="197"/>
      <c r="I31" s="152"/>
      <c r="J31" s="50"/>
      <c r="K31" s="50"/>
      <c r="L31" s="50"/>
      <c r="M31" s="50"/>
      <c r="N31" s="152"/>
      <c r="O31" s="197"/>
      <c r="P31" s="197"/>
      <c r="Q31" s="197"/>
      <c r="R31" s="197"/>
      <c r="S31" s="197"/>
      <c r="T31" s="197"/>
      <c r="U31" s="197"/>
      <c r="V31" s="197"/>
      <c r="W31" s="197"/>
      <c r="X31" s="197"/>
      <c r="Y31" s="197"/>
      <c r="Z31" s="197"/>
    </row>
    <row r="32" ht="15.75" customHeight="1">
      <c r="A32" s="180"/>
      <c r="B32" s="197"/>
      <c r="C32" s="197"/>
      <c r="D32" s="197"/>
      <c r="E32" s="197"/>
      <c r="F32" s="197"/>
      <c r="G32" s="197"/>
      <c r="H32" s="169"/>
      <c r="I32" s="152"/>
      <c r="J32" s="50"/>
      <c r="K32" s="50"/>
      <c r="L32" s="50"/>
      <c r="M32" s="50"/>
      <c r="N32" s="152"/>
      <c r="O32" s="197"/>
      <c r="P32" s="197"/>
      <c r="Q32" s="197"/>
      <c r="R32" s="197"/>
      <c r="S32" s="197"/>
      <c r="T32" s="197"/>
      <c r="U32" s="197"/>
      <c r="V32" s="197"/>
      <c r="W32" s="197"/>
      <c r="X32" s="197"/>
      <c r="Y32" s="197"/>
      <c r="Z32" s="197"/>
    </row>
    <row r="33" ht="15.75" customHeight="1">
      <c r="A33" s="180"/>
      <c r="B33" s="197"/>
      <c r="C33" s="197"/>
      <c r="D33" s="197"/>
      <c r="E33" s="197"/>
      <c r="F33" s="197"/>
      <c r="G33" s="197"/>
      <c r="H33" s="169"/>
      <c r="I33" s="152"/>
      <c r="J33" s="50"/>
      <c r="K33" s="50"/>
      <c r="L33" s="50"/>
      <c r="M33" s="50"/>
      <c r="N33" s="152"/>
      <c r="O33" s="197"/>
      <c r="P33" s="197"/>
      <c r="Q33" s="197"/>
      <c r="R33" s="197"/>
      <c r="S33" s="197"/>
      <c r="T33" s="197"/>
      <c r="U33" s="197"/>
      <c r="V33" s="197"/>
      <c r="W33" s="197"/>
      <c r="X33" s="197"/>
      <c r="Y33" s="197"/>
      <c r="Z33" s="197"/>
    </row>
    <row r="34" ht="15.75" customHeight="1">
      <c r="A34" s="180"/>
      <c r="B34" s="197"/>
      <c r="C34" s="197"/>
      <c r="D34" s="197"/>
      <c r="E34" s="197"/>
      <c r="F34" s="197"/>
      <c r="G34" s="197"/>
      <c r="H34" s="169"/>
      <c r="I34" s="152"/>
      <c r="J34" s="50"/>
      <c r="K34" s="50"/>
      <c r="L34" s="50"/>
      <c r="M34" s="50"/>
      <c r="N34" s="152"/>
      <c r="O34" s="197"/>
      <c r="P34" s="197"/>
      <c r="Q34" s="197"/>
      <c r="R34" s="197"/>
      <c r="S34" s="197"/>
      <c r="T34" s="197"/>
      <c r="U34" s="197"/>
      <c r="V34" s="197"/>
      <c r="W34" s="197"/>
      <c r="X34" s="197"/>
      <c r="Y34" s="197"/>
      <c r="Z34" s="197"/>
    </row>
    <row r="35" ht="15.75" customHeight="1">
      <c r="A35" s="180"/>
      <c r="B35" s="197"/>
      <c r="C35" s="197"/>
      <c r="D35" s="197"/>
      <c r="E35" s="197"/>
      <c r="F35" s="197"/>
      <c r="G35" s="197"/>
      <c r="H35" s="169"/>
      <c r="I35" s="152"/>
      <c r="J35" s="50"/>
      <c r="K35" s="50"/>
      <c r="L35" s="50"/>
      <c r="M35" s="50"/>
      <c r="N35" s="152"/>
      <c r="O35" s="197"/>
      <c r="P35" s="197"/>
      <c r="Q35" s="197"/>
      <c r="R35" s="197"/>
      <c r="S35" s="197"/>
      <c r="T35" s="197"/>
      <c r="U35" s="197"/>
      <c r="V35" s="197"/>
      <c r="W35" s="197"/>
      <c r="X35" s="197"/>
      <c r="Y35" s="197"/>
      <c r="Z35" s="197"/>
    </row>
    <row r="36" ht="15.75" customHeight="1">
      <c r="A36" s="180"/>
      <c r="B36" s="197"/>
      <c r="C36" s="197"/>
      <c r="D36" s="197"/>
      <c r="E36" s="197"/>
      <c r="F36" s="197"/>
      <c r="G36" s="197"/>
      <c r="H36" s="169"/>
      <c r="I36" s="152"/>
      <c r="J36" s="50"/>
      <c r="K36" s="50"/>
      <c r="L36" s="50"/>
      <c r="M36" s="50"/>
      <c r="N36" s="152"/>
      <c r="O36" s="197"/>
      <c r="P36" s="197"/>
      <c r="Q36" s="197"/>
      <c r="R36" s="197"/>
      <c r="S36" s="197"/>
      <c r="T36" s="197"/>
      <c r="U36" s="197"/>
      <c r="V36" s="197"/>
      <c r="W36" s="197"/>
      <c r="X36" s="197"/>
      <c r="Y36" s="197"/>
      <c r="Z36" s="197"/>
    </row>
    <row r="37" ht="15.75" customHeight="1">
      <c r="A37" s="180"/>
      <c r="B37" s="197"/>
      <c r="C37" s="197"/>
      <c r="D37" s="197"/>
      <c r="E37" s="197"/>
      <c r="F37" s="197"/>
      <c r="G37" s="197"/>
      <c r="H37" s="169"/>
      <c r="I37" s="152"/>
      <c r="J37" s="50"/>
      <c r="K37" s="50"/>
      <c r="L37" s="50"/>
      <c r="M37" s="50"/>
      <c r="N37" s="152"/>
      <c r="O37" s="197"/>
      <c r="P37" s="197"/>
      <c r="Q37" s="197"/>
      <c r="R37" s="197"/>
      <c r="S37" s="197"/>
      <c r="T37" s="197"/>
      <c r="U37" s="197"/>
      <c r="V37" s="197"/>
      <c r="W37" s="197"/>
      <c r="X37" s="197"/>
      <c r="Y37" s="197"/>
      <c r="Z37" s="197"/>
    </row>
    <row r="38" ht="15.75" customHeight="1">
      <c r="A38" s="180"/>
      <c r="B38" s="197"/>
      <c r="C38" s="197"/>
      <c r="D38" s="197"/>
      <c r="E38" s="197"/>
      <c r="F38" s="197"/>
      <c r="G38" s="197"/>
      <c r="H38" s="197"/>
      <c r="I38" s="197"/>
      <c r="J38" s="50"/>
      <c r="K38" s="50"/>
      <c r="L38" s="50"/>
      <c r="M38" s="50"/>
      <c r="N38" s="152"/>
      <c r="O38" s="197"/>
      <c r="P38" s="197"/>
      <c r="Q38" s="197"/>
      <c r="R38" s="197"/>
      <c r="S38" s="197"/>
      <c r="T38" s="197"/>
      <c r="U38" s="197"/>
      <c r="V38" s="197"/>
      <c r="W38" s="197"/>
      <c r="X38" s="197"/>
      <c r="Y38" s="197"/>
      <c r="Z38" s="197"/>
    </row>
    <row r="39" ht="15.75" customHeight="1">
      <c r="A39" s="180"/>
      <c r="B39" s="197"/>
      <c r="C39" s="197"/>
      <c r="D39" s="197"/>
      <c r="E39" s="197"/>
      <c r="F39" s="197"/>
      <c r="G39" s="197"/>
      <c r="H39" s="197"/>
      <c r="I39" s="152"/>
      <c r="J39" s="50"/>
      <c r="K39" s="50"/>
      <c r="L39" s="50"/>
      <c r="M39" s="50"/>
      <c r="N39" s="152"/>
      <c r="O39" s="197"/>
      <c r="P39" s="197"/>
      <c r="Q39" s="197"/>
      <c r="R39" s="197"/>
      <c r="S39" s="197"/>
      <c r="T39" s="197"/>
      <c r="U39" s="197"/>
      <c r="V39" s="197"/>
      <c r="W39" s="197"/>
      <c r="X39" s="197"/>
      <c r="Y39" s="197"/>
      <c r="Z39" s="197"/>
    </row>
    <row r="40" ht="15.75" customHeight="1">
      <c r="A40" s="180"/>
      <c r="B40" s="197"/>
      <c r="C40" s="197"/>
      <c r="D40" s="197"/>
      <c r="E40" s="197"/>
      <c r="F40" s="197"/>
      <c r="G40" s="197"/>
      <c r="H40" s="197"/>
      <c r="I40" s="152"/>
      <c r="J40" s="50"/>
      <c r="K40" s="50"/>
      <c r="L40" s="50"/>
      <c r="M40" s="50"/>
      <c r="N40" s="152"/>
      <c r="O40" s="197"/>
      <c r="P40" s="197"/>
      <c r="Q40" s="197"/>
      <c r="R40" s="197"/>
      <c r="S40" s="197"/>
      <c r="T40" s="197"/>
      <c r="U40" s="197"/>
      <c r="V40" s="197"/>
      <c r="W40" s="197"/>
      <c r="X40" s="197"/>
      <c r="Y40" s="197"/>
      <c r="Z40" s="197"/>
    </row>
    <row r="41" ht="15.75" customHeight="1">
      <c r="A41" s="180"/>
      <c r="B41" s="197"/>
      <c r="C41" s="197"/>
      <c r="D41" s="197"/>
      <c r="E41" s="197"/>
      <c r="F41" s="197"/>
      <c r="G41" s="197"/>
      <c r="H41" s="197"/>
      <c r="I41" s="152"/>
      <c r="J41" s="50"/>
      <c r="K41" s="50"/>
      <c r="L41" s="50"/>
      <c r="M41" s="50"/>
      <c r="N41" s="152"/>
      <c r="O41" s="197"/>
      <c r="P41" s="197"/>
      <c r="Q41" s="197"/>
      <c r="R41" s="197"/>
      <c r="S41" s="197"/>
      <c r="T41" s="197"/>
      <c r="U41" s="197"/>
      <c r="V41" s="197"/>
      <c r="W41" s="197"/>
      <c r="X41" s="197"/>
      <c r="Y41" s="197"/>
      <c r="Z41" s="197"/>
    </row>
    <row r="42" ht="15.75" customHeight="1">
      <c r="A42" s="180"/>
      <c r="B42" s="197"/>
      <c r="C42" s="197"/>
      <c r="D42" s="197"/>
      <c r="E42" s="197"/>
      <c r="F42" s="197"/>
      <c r="G42" s="197"/>
      <c r="H42" s="197"/>
      <c r="I42" s="197"/>
      <c r="J42" s="50"/>
      <c r="K42" s="50"/>
      <c r="L42" s="50"/>
      <c r="M42" s="50"/>
      <c r="N42" s="152"/>
      <c r="O42" s="197"/>
      <c r="P42" s="197"/>
      <c r="Q42" s="197"/>
      <c r="R42" s="197"/>
      <c r="S42" s="197"/>
      <c r="T42" s="197"/>
      <c r="U42" s="197"/>
      <c r="V42" s="197"/>
      <c r="W42" s="197"/>
      <c r="X42" s="197"/>
      <c r="Y42" s="197"/>
      <c r="Z42" s="197"/>
    </row>
    <row r="43" ht="15.75" customHeight="1">
      <c r="A43" s="180"/>
      <c r="B43" s="197"/>
      <c r="C43" s="197"/>
      <c r="D43" s="197"/>
      <c r="E43" s="197"/>
      <c r="F43" s="197"/>
      <c r="G43" s="197"/>
      <c r="H43" s="197"/>
      <c r="I43" s="197"/>
      <c r="J43" s="50"/>
      <c r="K43" s="50"/>
      <c r="L43" s="50"/>
      <c r="M43" s="50"/>
      <c r="N43" s="152"/>
      <c r="O43" s="197"/>
      <c r="P43" s="197"/>
      <c r="Q43" s="197"/>
      <c r="R43" s="197"/>
      <c r="S43" s="197"/>
      <c r="T43" s="197"/>
      <c r="U43" s="197"/>
      <c r="V43" s="197"/>
      <c r="W43" s="197"/>
      <c r="X43" s="197"/>
      <c r="Y43" s="197"/>
      <c r="Z43" s="197"/>
    </row>
    <row r="44" ht="15.75" customHeight="1">
      <c r="A44" s="180"/>
      <c r="B44" s="197"/>
      <c r="C44" s="197"/>
      <c r="D44" s="197"/>
      <c r="E44" s="197"/>
      <c r="F44" s="197"/>
      <c r="G44" s="197"/>
      <c r="H44" s="169"/>
      <c r="I44" s="152"/>
      <c r="J44" s="50"/>
      <c r="K44" s="50"/>
      <c r="L44" s="50"/>
      <c r="M44" s="50"/>
      <c r="N44" s="152"/>
      <c r="O44" s="197"/>
      <c r="P44" s="197"/>
      <c r="Q44" s="197"/>
      <c r="R44" s="197"/>
      <c r="S44" s="197"/>
      <c r="T44" s="197"/>
      <c r="U44" s="197"/>
      <c r="V44" s="197"/>
      <c r="W44" s="197"/>
      <c r="X44" s="197"/>
      <c r="Y44" s="197"/>
      <c r="Z44" s="197"/>
    </row>
    <row r="45" ht="15.75" customHeight="1">
      <c r="A45" s="180"/>
      <c r="B45" s="197"/>
      <c r="C45" s="197"/>
      <c r="D45" s="197"/>
      <c r="E45" s="197"/>
      <c r="F45" s="197"/>
      <c r="G45" s="197"/>
      <c r="H45" s="197"/>
      <c r="I45" s="197"/>
      <c r="J45" s="50"/>
      <c r="K45" s="50"/>
      <c r="L45" s="50"/>
      <c r="M45" s="50"/>
      <c r="N45" s="152"/>
      <c r="O45" s="197"/>
      <c r="P45" s="197"/>
      <c r="Q45" s="197"/>
      <c r="R45" s="197"/>
      <c r="S45" s="197"/>
      <c r="T45" s="197"/>
      <c r="U45" s="197"/>
      <c r="V45" s="197"/>
      <c r="W45" s="197"/>
      <c r="X45" s="197"/>
      <c r="Y45" s="197"/>
      <c r="Z45" s="197"/>
    </row>
    <row r="46" ht="15.75" customHeight="1">
      <c r="A46" s="180"/>
      <c r="B46" s="197"/>
      <c r="C46" s="197"/>
      <c r="D46" s="197"/>
      <c r="E46" s="197"/>
      <c r="F46" s="197"/>
      <c r="G46" s="197"/>
      <c r="H46" s="169"/>
      <c r="I46" s="152"/>
      <c r="J46" s="50"/>
      <c r="K46" s="50"/>
      <c r="L46" s="50"/>
      <c r="M46" s="50"/>
      <c r="N46" s="152"/>
      <c r="O46" s="197"/>
      <c r="P46" s="197"/>
      <c r="Q46" s="197"/>
      <c r="R46" s="197"/>
      <c r="S46" s="197"/>
      <c r="T46" s="197"/>
      <c r="U46" s="197"/>
      <c r="V46" s="197"/>
      <c r="W46" s="197"/>
      <c r="X46" s="197"/>
      <c r="Y46" s="197"/>
      <c r="Z46" s="197"/>
    </row>
    <row r="47" ht="15.75" customHeight="1">
      <c r="A47" s="180"/>
      <c r="B47" s="197"/>
      <c r="C47" s="197"/>
      <c r="D47" s="197"/>
      <c r="E47" s="197"/>
      <c r="F47" s="197"/>
      <c r="G47" s="197"/>
      <c r="H47" s="169"/>
      <c r="I47" s="152"/>
      <c r="J47" s="50"/>
      <c r="K47" s="50"/>
      <c r="L47" s="50"/>
      <c r="M47" s="50"/>
      <c r="N47" s="152"/>
      <c r="O47" s="197"/>
      <c r="P47" s="197"/>
      <c r="Q47" s="197"/>
      <c r="R47" s="197"/>
      <c r="S47" s="197"/>
      <c r="T47" s="197"/>
      <c r="U47" s="197"/>
      <c r="V47" s="197"/>
      <c r="W47" s="197"/>
      <c r="X47" s="197"/>
      <c r="Y47" s="197"/>
      <c r="Z47" s="197"/>
    </row>
    <row r="48" ht="15.75" customHeight="1">
      <c r="A48" s="180"/>
      <c r="B48" s="197"/>
      <c r="C48" s="197"/>
      <c r="D48" s="197"/>
      <c r="E48" s="197"/>
      <c r="F48" s="197"/>
      <c r="G48" s="197"/>
      <c r="H48" s="169"/>
      <c r="I48" s="152"/>
      <c r="J48" s="50"/>
      <c r="K48" s="50"/>
      <c r="L48" s="50"/>
      <c r="M48" s="50"/>
      <c r="N48" s="152"/>
      <c r="O48" s="197"/>
      <c r="P48" s="197"/>
      <c r="Q48" s="197"/>
      <c r="R48" s="197"/>
      <c r="S48" s="197"/>
      <c r="T48" s="197"/>
      <c r="U48" s="197"/>
      <c r="V48" s="197"/>
      <c r="W48" s="197"/>
      <c r="X48" s="197"/>
      <c r="Y48" s="197"/>
      <c r="Z48" s="197"/>
    </row>
    <row r="49" ht="15.75" customHeight="1">
      <c r="A49" s="180"/>
      <c r="B49" s="197"/>
      <c r="C49" s="197"/>
      <c r="D49" s="197"/>
      <c r="E49" s="197"/>
      <c r="F49" s="197"/>
      <c r="G49" s="197"/>
      <c r="H49" s="169"/>
      <c r="I49" s="152"/>
      <c r="J49" s="50"/>
      <c r="K49" s="50"/>
      <c r="L49" s="50"/>
      <c r="M49" s="50"/>
      <c r="N49" s="152"/>
      <c r="O49" s="197"/>
      <c r="P49" s="197"/>
      <c r="Q49" s="197"/>
      <c r="R49" s="197"/>
      <c r="S49" s="197"/>
      <c r="T49" s="197"/>
      <c r="U49" s="197"/>
      <c r="V49" s="197"/>
      <c r="W49" s="197"/>
      <c r="X49" s="197"/>
      <c r="Y49" s="197"/>
      <c r="Z49" s="197"/>
    </row>
    <row r="50" ht="15.75" customHeight="1">
      <c r="A50" s="180"/>
      <c r="B50" s="197"/>
      <c r="C50" s="197"/>
      <c r="D50" s="197"/>
      <c r="E50" s="197"/>
      <c r="F50" s="197"/>
      <c r="G50" s="197"/>
      <c r="H50" s="169"/>
      <c r="I50" s="152"/>
      <c r="J50" s="50"/>
      <c r="K50" s="50"/>
      <c r="L50" s="50"/>
      <c r="M50" s="50"/>
      <c r="N50" s="152"/>
      <c r="O50" s="197"/>
      <c r="P50" s="197"/>
      <c r="Q50" s="197"/>
      <c r="R50" s="197"/>
      <c r="S50" s="197"/>
      <c r="T50" s="197"/>
      <c r="U50" s="197"/>
      <c r="V50" s="197"/>
      <c r="W50" s="197"/>
      <c r="X50" s="197"/>
      <c r="Y50" s="197"/>
      <c r="Z50" s="197"/>
    </row>
    <row r="51" ht="15.75" customHeight="1">
      <c r="A51" s="180"/>
      <c r="B51" s="197"/>
      <c r="C51" s="197"/>
      <c r="D51" s="197"/>
      <c r="E51" s="197"/>
      <c r="F51" s="197"/>
      <c r="G51" s="197"/>
      <c r="H51" s="169"/>
      <c r="I51" s="152"/>
      <c r="J51" s="50"/>
      <c r="K51" s="50"/>
      <c r="L51" s="50"/>
      <c r="M51" s="50"/>
      <c r="N51" s="152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</row>
    <row r="52" ht="15.75" customHeight="1">
      <c r="A52" s="180"/>
      <c r="B52" s="197"/>
      <c r="C52" s="197"/>
      <c r="D52" s="197"/>
      <c r="E52" s="197"/>
      <c r="F52" s="197"/>
      <c r="G52" s="197"/>
      <c r="H52" s="169"/>
      <c r="I52" s="152"/>
      <c r="J52" s="50"/>
      <c r="K52" s="50"/>
      <c r="L52" s="50"/>
      <c r="M52" s="50"/>
      <c r="N52" s="152"/>
      <c r="O52" s="197"/>
      <c r="P52" s="197"/>
      <c r="Q52" s="197"/>
      <c r="R52" s="197"/>
      <c r="S52" s="197"/>
      <c r="T52" s="197"/>
      <c r="U52" s="197"/>
      <c r="V52" s="197"/>
      <c r="W52" s="197"/>
      <c r="X52" s="197"/>
      <c r="Y52" s="197"/>
      <c r="Z52" s="197"/>
    </row>
    <row r="53" ht="15.75" customHeight="1">
      <c r="A53" s="180"/>
      <c r="B53" s="197"/>
      <c r="C53" s="197"/>
      <c r="D53" s="197"/>
      <c r="E53" s="197"/>
      <c r="F53" s="197"/>
      <c r="G53" s="197"/>
      <c r="H53" s="197"/>
      <c r="I53" s="152"/>
      <c r="J53" s="50"/>
      <c r="K53" s="50"/>
      <c r="L53" s="50"/>
      <c r="M53" s="50"/>
      <c r="N53" s="152"/>
      <c r="O53" s="197"/>
      <c r="P53" s="197"/>
      <c r="Q53" s="197"/>
      <c r="R53" s="197"/>
      <c r="S53" s="197"/>
      <c r="T53" s="197"/>
      <c r="U53" s="197"/>
      <c r="V53" s="197"/>
      <c r="W53" s="197"/>
      <c r="X53" s="197"/>
      <c r="Y53" s="197"/>
      <c r="Z53" s="197"/>
    </row>
    <row r="54" ht="15.75" customHeight="1">
      <c r="A54" s="180"/>
      <c r="B54" s="197"/>
      <c r="C54" s="197"/>
      <c r="D54" s="197"/>
      <c r="E54" s="197"/>
      <c r="F54" s="197"/>
      <c r="G54" s="197"/>
      <c r="H54" s="197"/>
      <c r="I54" s="197"/>
      <c r="J54" s="50"/>
      <c r="K54" s="50"/>
      <c r="L54" s="50"/>
      <c r="M54" s="50"/>
      <c r="N54" s="152"/>
      <c r="O54" s="197"/>
      <c r="P54" s="197"/>
      <c r="Q54" s="197"/>
      <c r="R54" s="197"/>
      <c r="S54" s="197"/>
      <c r="T54" s="197"/>
      <c r="U54" s="197"/>
      <c r="V54" s="197"/>
      <c r="W54" s="197"/>
      <c r="X54" s="197"/>
      <c r="Y54" s="197"/>
      <c r="Z54" s="197"/>
    </row>
    <row r="55" ht="15.75" customHeight="1">
      <c r="A55" s="180"/>
      <c r="B55" s="197"/>
      <c r="C55" s="197"/>
      <c r="D55" s="197"/>
      <c r="E55" s="197"/>
      <c r="F55" s="197"/>
      <c r="G55" s="197"/>
      <c r="H55" s="169"/>
      <c r="I55" s="152"/>
      <c r="J55" s="50"/>
      <c r="K55" s="50"/>
      <c r="L55" s="50"/>
      <c r="M55" s="50"/>
      <c r="N55" s="152"/>
      <c r="O55" s="197"/>
      <c r="P55" s="197"/>
      <c r="Q55" s="197"/>
      <c r="R55" s="197"/>
      <c r="S55" s="197"/>
      <c r="T55" s="197"/>
      <c r="U55" s="197"/>
      <c r="V55" s="197"/>
      <c r="W55" s="197"/>
      <c r="X55" s="197"/>
      <c r="Y55" s="197"/>
      <c r="Z55" s="197"/>
    </row>
    <row r="56" ht="15.75" customHeight="1">
      <c r="A56" s="180"/>
      <c r="B56" s="197"/>
      <c r="C56" s="197"/>
      <c r="D56" s="197"/>
      <c r="E56" s="197"/>
      <c r="F56" s="197"/>
      <c r="G56" s="197"/>
      <c r="H56" s="169"/>
      <c r="I56" s="152"/>
      <c r="J56" s="50"/>
      <c r="K56" s="50"/>
      <c r="L56" s="50"/>
      <c r="M56" s="50"/>
      <c r="N56" s="152"/>
      <c r="O56" s="197"/>
      <c r="P56" s="197"/>
      <c r="Q56" s="197"/>
      <c r="R56" s="197"/>
      <c r="S56" s="197"/>
      <c r="T56" s="197"/>
      <c r="U56" s="197"/>
      <c r="V56" s="197"/>
      <c r="W56" s="197"/>
      <c r="X56" s="197"/>
      <c r="Y56" s="197"/>
      <c r="Z56" s="197"/>
    </row>
    <row r="57" ht="15.75" customHeight="1">
      <c r="A57" s="180"/>
      <c r="B57" s="197"/>
      <c r="C57" s="197"/>
      <c r="D57" s="197"/>
      <c r="E57" s="197"/>
      <c r="F57" s="197"/>
      <c r="G57" s="197"/>
      <c r="H57" s="169"/>
      <c r="I57" s="152"/>
      <c r="J57" s="50"/>
      <c r="K57" s="50"/>
      <c r="L57" s="50"/>
      <c r="M57" s="50"/>
      <c r="N57" s="152"/>
      <c r="O57" s="197"/>
      <c r="P57" s="197"/>
      <c r="Q57" s="197"/>
      <c r="R57" s="197"/>
      <c r="S57" s="197"/>
      <c r="T57" s="197"/>
      <c r="U57" s="197"/>
      <c r="V57" s="197"/>
      <c r="W57" s="197"/>
      <c r="X57" s="197"/>
      <c r="Y57" s="197"/>
      <c r="Z57" s="197"/>
    </row>
    <row r="58" ht="15.75" customHeight="1">
      <c r="A58" s="180"/>
      <c r="B58" s="197"/>
      <c r="C58" s="197"/>
      <c r="D58" s="197"/>
      <c r="E58" s="197"/>
      <c r="F58" s="197"/>
      <c r="G58" s="197"/>
      <c r="H58" s="169"/>
      <c r="I58" s="152"/>
      <c r="J58" s="50"/>
      <c r="K58" s="50"/>
      <c r="L58" s="50"/>
      <c r="M58" s="50"/>
      <c r="N58" s="152"/>
      <c r="O58" s="197"/>
      <c r="P58" s="197"/>
      <c r="Q58" s="197"/>
      <c r="R58" s="197"/>
      <c r="S58" s="197"/>
      <c r="T58" s="197"/>
      <c r="U58" s="197"/>
      <c r="V58" s="197"/>
      <c r="W58" s="197"/>
      <c r="X58" s="197"/>
      <c r="Y58" s="197"/>
      <c r="Z58" s="197"/>
    </row>
    <row r="59" ht="15.75" customHeight="1">
      <c r="A59" s="180"/>
      <c r="B59" s="197"/>
      <c r="C59" s="197"/>
      <c r="D59" s="197"/>
      <c r="E59" s="197"/>
      <c r="F59" s="197"/>
      <c r="G59" s="197"/>
      <c r="H59" s="169"/>
      <c r="I59" s="152"/>
      <c r="J59" s="50"/>
      <c r="K59" s="50"/>
      <c r="L59" s="50"/>
      <c r="M59" s="50"/>
      <c r="N59" s="152"/>
      <c r="O59" s="197"/>
      <c r="P59" s="197"/>
      <c r="Q59" s="197"/>
      <c r="R59" s="197"/>
      <c r="S59" s="197"/>
      <c r="T59" s="197"/>
      <c r="U59" s="197"/>
      <c r="V59" s="197"/>
      <c r="W59" s="197"/>
      <c r="X59" s="197"/>
      <c r="Y59" s="197"/>
      <c r="Z59" s="197"/>
    </row>
    <row r="60" ht="15.75" customHeight="1">
      <c r="A60" s="180"/>
      <c r="B60" s="197"/>
      <c r="C60" s="197"/>
      <c r="D60" s="197"/>
      <c r="E60" s="197"/>
      <c r="F60" s="197"/>
      <c r="G60" s="197"/>
      <c r="H60" s="169"/>
      <c r="I60" s="152"/>
      <c r="J60" s="50"/>
      <c r="K60" s="50"/>
      <c r="L60" s="50"/>
      <c r="M60" s="50"/>
      <c r="N60" s="152"/>
      <c r="O60" s="197"/>
      <c r="P60" s="197"/>
      <c r="Q60" s="197"/>
      <c r="R60" s="197"/>
      <c r="S60" s="197"/>
      <c r="T60" s="197"/>
      <c r="U60" s="197"/>
      <c r="V60" s="197"/>
      <c r="W60" s="197"/>
      <c r="X60" s="197"/>
      <c r="Y60" s="197"/>
      <c r="Z60" s="197"/>
    </row>
    <row r="61" ht="15.75" customHeight="1">
      <c r="A61" s="180"/>
      <c r="B61" s="197"/>
      <c r="C61" s="197"/>
      <c r="D61" s="197"/>
      <c r="E61" s="197"/>
      <c r="F61" s="197"/>
      <c r="G61" s="197"/>
      <c r="H61" s="197"/>
      <c r="I61" s="152"/>
      <c r="J61" s="50"/>
      <c r="K61" s="50"/>
      <c r="L61" s="50"/>
      <c r="M61" s="50"/>
      <c r="N61" s="152"/>
      <c r="O61" s="197"/>
      <c r="P61" s="197"/>
      <c r="Q61" s="197"/>
      <c r="R61" s="197"/>
      <c r="S61" s="197"/>
      <c r="T61" s="197"/>
      <c r="U61" s="197"/>
      <c r="V61" s="197"/>
      <c r="W61" s="197"/>
      <c r="X61" s="197"/>
      <c r="Y61" s="197"/>
      <c r="Z61" s="197"/>
    </row>
    <row r="62" ht="15.75" customHeight="1">
      <c r="A62" s="180"/>
      <c r="B62" s="197"/>
      <c r="C62" s="197"/>
      <c r="D62" s="197"/>
      <c r="E62" s="197"/>
      <c r="F62" s="197"/>
      <c r="G62" s="197"/>
      <c r="H62" s="169"/>
      <c r="I62" s="152"/>
      <c r="J62" s="50"/>
      <c r="K62" s="50"/>
      <c r="L62" s="50"/>
      <c r="M62" s="50"/>
      <c r="N62" s="152"/>
      <c r="O62" s="197"/>
      <c r="P62" s="197"/>
      <c r="Q62" s="197"/>
      <c r="R62" s="197"/>
      <c r="S62" s="197"/>
      <c r="T62" s="197"/>
      <c r="U62" s="197"/>
      <c r="V62" s="197"/>
      <c r="W62" s="197"/>
      <c r="X62" s="197"/>
      <c r="Y62" s="197"/>
      <c r="Z62" s="197"/>
    </row>
    <row r="63" ht="15.75" customHeight="1">
      <c r="A63" s="180"/>
      <c r="B63" s="197"/>
      <c r="C63" s="197"/>
      <c r="D63" s="197"/>
      <c r="E63" s="197"/>
      <c r="F63" s="197"/>
      <c r="G63" s="197"/>
      <c r="H63" s="169"/>
      <c r="I63" s="152"/>
      <c r="J63" s="50"/>
      <c r="K63" s="50"/>
      <c r="L63" s="50"/>
      <c r="M63" s="50"/>
      <c r="N63" s="152"/>
      <c r="O63" s="197"/>
      <c r="P63" s="197"/>
      <c r="Q63" s="197"/>
      <c r="R63" s="197"/>
      <c r="S63" s="197"/>
      <c r="T63" s="197"/>
      <c r="U63" s="197"/>
      <c r="V63" s="197"/>
      <c r="W63" s="197"/>
      <c r="X63" s="197"/>
      <c r="Y63" s="197"/>
      <c r="Z63" s="197"/>
    </row>
    <row r="64" ht="15.75" customHeight="1">
      <c r="A64" s="180"/>
      <c r="B64" s="197"/>
      <c r="C64" s="197"/>
      <c r="D64" s="197"/>
      <c r="E64" s="197"/>
      <c r="F64" s="197"/>
      <c r="G64" s="197"/>
      <c r="H64" s="169"/>
      <c r="I64" s="152"/>
      <c r="J64" s="50"/>
      <c r="K64" s="50"/>
      <c r="L64" s="50"/>
      <c r="M64" s="50"/>
      <c r="N64" s="152"/>
      <c r="O64" s="197"/>
      <c r="P64" s="197"/>
      <c r="Q64" s="197"/>
      <c r="R64" s="197"/>
      <c r="S64" s="197"/>
      <c r="T64" s="197"/>
      <c r="U64" s="197"/>
      <c r="V64" s="197"/>
      <c r="W64" s="197"/>
      <c r="X64" s="197"/>
      <c r="Y64" s="197"/>
      <c r="Z64" s="197"/>
    </row>
    <row r="65" ht="15.75" customHeight="1">
      <c r="A65" s="180"/>
      <c r="B65" s="197"/>
      <c r="C65" s="197"/>
      <c r="D65" s="197"/>
      <c r="E65" s="197"/>
      <c r="F65" s="197"/>
      <c r="G65" s="197"/>
      <c r="H65" s="169"/>
      <c r="I65" s="152"/>
      <c r="J65" s="50"/>
      <c r="K65" s="50"/>
      <c r="L65" s="50"/>
      <c r="M65" s="50"/>
      <c r="N65" s="152"/>
      <c r="O65" s="197"/>
      <c r="P65" s="197"/>
      <c r="Q65" s="197"/>
      <c r="R65" s="197"/>
      <c r="S65" s="197"/>
      <c r="T65" s="197"/>
      <c r="U65" s="197"/>
      <c r="V65" s="197"/>
      <c r="W65" s="197"/>
      <c r="X65" s="197"/>
      <c r="Y65" s="197"/>
      <c r="Z65" s="197"/>
    </row>
    <row r="66" ht="15.75" customHeight="1">
      <c r="A66" s="180"/>
      <c r="B66" s="197"/>
      <c r="C66" s="197"/>
      <c r="D66" s="197"/>
      <c r="E66" s="197"/>
      <c r="F66" s="197"/>
      <c r="G66" s="197"/>
      <c r="H66" s="197"/>
      <c r="I66" s="152"/>
      <c r="J66" s="50"/>
      <c r="K66" s="50"/>
      <c r="L66" s="50"/>
      <c r="M66" s="50"/>
      <c r="N66" s="152"/>
      <c r="O66" s="197"/>
      <c r="P66" s="197"/>
      <c r="Q66" s="197"/>
      <c r="R66" s="197"/>
      <c r="S66" s="197"/>
      <c r="T66" s="197"/>
      <c r="U66" s="197"/>
      <c r="V66" s="197"/>
      <c r="W66" s="197"/>
      <c r="X66" s="197"/>
      <c r="Y66" s="197"/>
      <c r="Z66" s="197"/>
    </row>
    <row r="67" ht="15.75" customHeight="1">
      <c r="A67" s="180"/>
      <c r="B67" s="197"/>
      <c r="C67" s="197"/>
      <c r="D67" s="197"/>
      <c r="E67" s="197"/>
      <c r="F67" s="197"/>
      <c r="G67" s="197"/>
      <c r="H67" s="197"/>
      <c r="I67" s="152"/>
      <c r="J67" s="50"/>
      <c r="K67" s="50"/>
      <c r="L67" s="50"/>
      <c r="M67" s="50"/>
      <c r="N67" s="152"/>
      <c r="O67" s="197"/>
      <c r="P67" s="197"/>
      <c r="Q67" s="197"/>
      <c r="R67" s="197"/>
      <c r="S67" s="197"/>
      <c r="T67" s="197"/>
      <c r="U67" s="197"/>
      <c r="V67" s="197"/>
      <c r="W67" s="197"/>
      <c r="X67" s="197"/>
      <c r="Y67" s="197"/>
      <c r="Z67" s="197"/>
    </row>
    <row r="68" ht="15.75" customHeight="1">
      <c r="A68" s="180"/>
      <c r="B68" s="197"/>
      <c r="C68" s="197"/>
      <c r="D68" s="197"/>
      <c r="E68" s="197"/>
      <c r="F68" s="197"/>
      <c r="G68" s="197"/>
      <c r="H68" s="169"/>
      <c r="I68" s="152"/>
      <c r="J68" s="50"/>
      <c r="K68" s="50"/>
      <c r="L68" s="50"/>
      <c r="M68" s="50"/>
      <c r="N68" s="152"/>
      <c r="O68" s="197"/>
      <c r="P68" s="197"/>
      <c r="Q68" s="197"/>
      <c r="R68" s="197"/>
      <c r="S68" s="197"/>
      <c r="T68" s="197"/>
      <c r="U68" s="197"/>
      <c r="V68" s="197"/>
      <c r="W68" s="197"/>
      <c r="X68" s="197"/>
      <c r="Y68" s="197"/>
      <c r="Z68" s="197"/>
    </row>
    <row r="69" ht="15.75" customHeight="1">
      <c r="A69" s="180"/>
      <c r="B69" s="197"/>
      <c r="C69" s="197"/>
      <c r="D69" s="197"/>
      <c r="E69" s="197"/>
      <c r="F69" s="197"/>
      <c r="G69" s="197"/>
      <c r="H69" s="197"/>
      <c r="I69" s="152"/>
      <c r="J69" s="50"/>
      <c r="K69" s="50"/>
      <c r="L69" s="50"/>
      <c r="M69" s="50"/>
      <c r="N69" s="152"/>
      <c r="O69" s="197"/>
      <c r="P69" s="197"/>
      <c r="Q69" s="197"/>
      <c r="R69" s="197"/>
      <c r="S69" s="197"/>
      <c r="T69" s="197"/>
      <c r="U69" s="197"/>
      <c r="V69" s="197"/>
      <c r="W69" s="197"/>
      <c r="X69" s="197"/>
      <c r="Y69" s="197"/>
      <c r="Z69" s="197"/>
    </row>
    <row r="70" ht="15.75" customHeight="1">
      <c r="A70" s="180"/>
      <c r="B70" s="197"/>
      <c r="C70" s="197"/>
      <c r="D70" s="197"/>
      <c r="E70" s="197"/>
      <c r="F70" s="197"/>
      <c r="G70" s="197"/>
      <c r="H70" s="197"/>
      <c r="I70" s="197"/>
      <c r="J70" s="50"/>
      <c r="K70" s="50"/>
      <c r="L70" s="50"/>
      <c r="M70" s="50"/>
      <c r="N70" s="152"/>
      <c r="O70" s="197"/>
      <c r="P70" s="197"/>
      <c r="Q70" s="197"/>
      <c r="R70" s="197"/>
      <c r="S70" s="197"/>
      <c r="T70" s="197"/>
      <c r="U70" s="197"/>
      <c r="V70" s="197"/>
      <c r="W70" s="197"/>
      <c r="X70" s="197"/>
      <c r="Y70" s="197"/>
      <c r="Z70" s="197"/>
    </row>
    <row r="71" ht="15.75" customHeight="1">
      <c r="A71" s="180"/>
      <c r="B71" s="197"/>
      <c r="C71" s="197"/>
      <c r="D71" s="197"/>
      <c r="E71" s="197"/>
      <c r="F71" s="197"/>
      <c r="G71" s="197"/>
      <c r="H71" s="197"/>
      <c r="I71" s="197"/>
      <c r="J71" s="50"/>
      <c r="K71" s="50"/>
      <c r="L71" s="50"/>
      <c r="M71" s="50"/>
      <c r="N71" s="152"/>
      <c r="O71" s="197"/>
      <c r="P71" s="197"/>
      <c r="Q71" s="197"/>
      <c r="R71" s="197"/>
      <c r="S71" s="197"/>
      <c r="T71" s="197"/>
      <c r="U71" s="197"/>
      <c r="V71" s="197"/>
      <c r="W71" s="197"/>
      <c r="X71" s="197"/>
      <c r="Y71" s="197"/>
      <c r="Z71" s="197"/>
    </row>
    <row r="72" ht="15.75" customHeight="1">
      <c r="A72" s="180"/>
      <c r="B72" s="197"/>
      <c r="C72" s="197"/>
      <c r="D72" s="197"/>
      <c r="E72" s="197"/>
      <c r="F72" s="197"/>
      <c r="G72" s="197"/>
      <c r="H72" s="169"/>
      <c r="I72" s="152"/>
      <c r="J72" s="50"/>
      <c r="K72" s="50"/>
      <c r="L72" s="50"/>
      <c r="M72" s="50"/>
      <c r="N72" s="152"/>
      <c r="O72" s="197"/>
      <c r="P72" s="197"/>
      <c r="Q72" s="197"/>
      <c r="R72" s="197"/>
      <c r="S72" s="197"/>
      <c r="T72" s="197"/>
      <c r="U72" s="197"/>
      <c r="V72" s="197"/>
      <c r="W72" s="197"/>
      <c r="X72" s="197"/>
      <c r="Y72" s="197"/>
      <c r="Z72" s="197"/>
    </row>
    <row r="73" ht="15.75" customHeight="1">
      <c r="A73" s="180"/>
      <c r="B73" s="197"/>
      <c r="C73" s="197"/>
      <c r="D73" s="197"/>
      <c r="E73" s="197"/>
      <c r="F73" s="197"/>
      <c r="G73" s="197"/>
      <c r="H73" s="169"/>
      <c r="I73" s="152"/>
      <c r="J73" s="50"/>
      <c r="K73" s="50"/>
      <c r="L73" s="50"/>
      <c r="M73" s="50"/>
      <c r="N73" s="152"/>
      <c r="O73" s="197"/>
      <c r="P73" s="197"/>
      <c r="Q73" s="197"/>
      <c r="R73" s="197"/>
      <c r="S73" s="197"/>
      <c r="T73" s="197"/>
      <c r="U73" s="197"/>
      <c r="V73" s="197"/>
      <c r="W73" s="197"/>
      <c r="X73" s="197"/>
      <c r="Y73" s="197"/>
      <c r="Z73" s="197"/>
    </row>
    <row r="74" ht="15.75" customHeight="1">
      <c r="A74" s="180"/>
      <c r="B74" s="197"/>
      <c r="C74" s="197"/>
      <c r="D74" s="197"/>
      <c r="E74" s="197"/>
      <c r="F74" s="197"/>
      <c r="G74" s="197"/>
      <c r="H74" s="197"/>
      <c r="I74" s="152"/>
      <c r="J74" s="50"/>
      <c r="K74" s="50"/>
      <c r="L74" s="50"/>
      <c r="M74" s="50"/>
      <c r="N74" s="152"/>
      <c r="O74" s="197"/>
      <c r="P74" s="197"/>
      <c r="Q74" s="197"/>
      <c r="R74" s="197"/>
      <c r="S74" s="197"/>
      <c r="T74" s="197"/>
      <c r="U74" s="197"/>
      <c r="V74" s="197"/>
      <c r="W74" s="197"/>
      <c r="X74" s="197"/>
      <c r="Y74" s="197"/>
      <c r="Z74" s="197"/>
    </row>
    <row r="75" ht="15.75" customHeight="1">
      <c r="A75" s="180"/>
      <c r="B75" s="197"/>
      <c r="C75" s="197"/>
      <c r="D75" s="197"/>
      <c r="E75" s="197"/>
      <c r="F75" s="197"/>
      <c r="G75" s="197"/>
      <c r="H75" s="169"/>
      <c r="I75" s="152"/>
      <c r="J75" s="50"/>
      <c r="K75" s="50"/>
      <c r="L75" s="50"/>
      <c r="M75" s="50"/>
      <c r="N75" s="152"/>
      <c r="O75" s="197"/>
      <c r="P75" s="197"/>
      <c r="Q75" s="197"/>
      <c r="R75" s="197"/>
      <c r="S75" s="197"/>
      <c r="T75" s="197"/>
      <c r="U75" s="197"/>
      <c r="V75" s="197"/>
      <c r="W75" s="197"/>
      <c r="X75" s="197"/>
      <c r="Y75" s="197"/>
      <c r="Z75" s="197"/>
    </row>
    <row r="76" ht="15.75" customHeight="1">
      <c r="A76" s="180"/>
      <c r="B76" s="197"/>
      <c r="C76" s="197"/>
      <c r="D76" s="197"/>
      <c r="E76" s="197"/>
      <c r="F76" s="197"/>
      <c r="G76" s="197"/>
      <c r="H76" s="169"/>
      <c r="I76" s="152"/>
      <c r="J76" s="50"/>
      <c r="K76" s="50"/>
      <c r="L76" s="50"/>
      <c r="M76" s="50"/>
      <c r="N76" s="152"/>
      <c r="O76" s="197"/>
      <c r="P76" s="197"/>
      <c r="Q76" s="197"/>
      <c r="R76" s="197"/>
      <c r="S76" s="197"/>
      <c r="T76" s="197"/>
      <c r="U76" s="197"/>
      <c r="V76" s="197"/>
      <c r="W76" s="197"/>
      <c r="X76" s="197"/>
      <c r="Y76" s="197"/>
      <c r="Z76" s="197"/>
    </row>
    <row r="77" ht="15.75" customHeight="1">
      <c r="A77" s="180"/>
      <c r="B77" s="197"/>
      <c r="C77" s="197"/>
      <c r="D77" s="197"/>
      <c r="E77" s="197"/>
      <c r="F77" s="197"/>
      <c r="G77" s="197"/>
      <c r="H77" s="197"/>
      <c r="I77" s="152"/>
      <c r="J77" s="50"/>
      <c r="K77" s="50"/>
      <c r="L77" s="50"/>
      <c r="M77" s="50"/>
      <c r="N77" s="152"/>
      <c r="O77" s="197"/>
      <c r="P77" s="197"/>
      <c r="Q77" s="197"/>
      <c r="R77" s="197"/>
      <c r="S77" s="197"/>
      <c r="T77" s="197"/>
      <c r="U77" s="197"/>
      <c r="V77" s="197"/>
      <c r="W77" s="197"/>
      <c r="X77" s="197"/>
      <c r="Y77" s="197"/>
      <c r="Z77" s="197"/>
    </row>
    <row r="78" ht="15.75" customHeight="1">
      <c r="A78" s="180"/>
      <c r="B78" s="197"/>
      <c r="C78" s="197"/>
      <c r="D78" s="197"/>
      <c r="E78" s="197"/>
      <c r="F78" s="197"/>
      <c r="G78" s="197"/>
      <c r="H78" s="169"/>
      <c r="I78" s="152"/>
      <c r="J78" s="50"/>
      <c r="K78" s="50"/>
      <c r="L78" s="50"/>
      <c r="M78" s="50"/>
      <c r="N78" s="152"/>
      <c r="O78" s="197"/>
      <c r="P78" s="197"/>
      <c r="Q78" s="197"/>
      <c r="R78" s="197"/>
      <c r="S78" s="197"/>
      <c r="T78" s="197"/>
      <c r="U78" s="197"/>
      <c r="V78" s="197"/>
      <c r="W78" s="197"/>
      <c r="X78" s="197"/>
      <c r="Y78" s="197"/>
      <c r="Z78" s="197"/>
    </row>
    <row r="79" ht="15.75" customHeight="1">
      <c r="A79" s="180"/>
      <c r="B79" s="197"/>
      <c r="C79" s="197"/>
      <c r="D79" s="197"/>
      <c r="E79" s="197"/>
      <c r="F79" s="197"/>
      <c r="G79" s="197"/>
      <c r="H79" s="169"/>
      <c r="I79" s="152"/>
      <c r="J79" s="50"/>
      <c r="K79" s="50"/>
      <c r="L79" s="50"/>
      <c r="M79" s="50"/>
      <c r="N79" s="152"/>
      <c r="O79" s="197"/>
      <c r="P79" s="197"/>
      <c r="Q79" s="197"/>
      <c r="R79" s="197"/>
      <c r="S79" s="197"/>
      <c r="T79" s="197"/>
      <c r="U79" s="197"/>
      <c r="V79" s="197"/>
      <c r="W79" s="197"/>
      <c r="X79" s="197"/>
      <c r="Y79" s="197"/>
      <c r="Z79" s="197"/>
    </row>
    <row r="80" ht="15.75" customHeight="1">
      <c r="A80" s="180"/>
      <c r="B80" s="197"/>
      <c r="C80" s="197"/>
      <c r="D80" s="197"/>
      <c r="E80" s="197"/>
      <c r="F80" s="197"/>
      <c r="G80" s="197"/>
      <c r="H80" s="169"/>
      <c r="I80" s="152"/>
      <c r="J80" s="50"/>
      <c r="K80" s="50"/>
      <c r="L80" s="50"/>
      <c r="M80" s="50"/>
      <c r="N80" s="152"/>
      <c r="O80" s="197"/>
      <c r="P80" s="197"/>
      <c r="Q80" s="197"/>
      <c r="R80" s="197"/>
      <c r="S80" s="197"/>
      <c r="T80" s="197"/>
      <c r="U80" s="197"/>
      <c r="V80" s="197"/>
      <c r="W80" s="197"/>
      <c r="X80" s="197"/>
      <c r="Y80" s="197"/>
      <c r="Z80" s="197"/>
    </row>
    <row r="81" ht="15.75" customHeight="1">
      <c r="A81" s="180"/>
      <c r="B81" s="197"/>
      <c r="C81" s="197"/>
      <c r="D81" s="197"/>
      <c r="E81" s="197"/>
      <c r="F81" s="197"/>
      <c r="G81" s="197"/>
      <c r="H81" s="169"/>
      <c r="I81" s="152"/>
      <c r="J81" s="50"/>
      <c r="K81" s="50"/>
      <c r="L81" s="50"/>
      <c r="M81" s="50"/>
      <c r="N81" s="152"/>
      <c r="O81" s="197"/>
      <c r="P81" s="197"/>
      <c r="Q81" s="197"/>
      <c r="R81" s="197"/>
      <c r="S81" s="197"/>
      <c r="T81" s="197"/>
      <c r="U81" s="197"/>
      <c r="V81" s="197"/>
      <c r="W81" s="197"/>
      <c r="X81" s="197"/>
      <c r="Y81" s="197"/>
      <c r="Z81" s="197"/>
    </row>
    <row r="82" ht="15.75" customHeight="1">
      <c r="A82" s="180"/>
      <c r="B82" s="197"/>
      <c r="C82" s="197"/>
      <c r="D82" s="197"/>
      <c r="E82" s="197"/>
      <c r="F82" s="197"/>
      <c r="G82" s="197"/>
      <c r="H82" s="197"/>
      <c r="I82" s="152"/>
      <c r="J82" s="50"/>
      <c r="K82" s="50"/>
      <c r="L82" s="50"/>
      <c r="M82" s="50"/>
      <c r="N82" s="152"/>
      <c r="O82" s="197"/>
      <c r="P82" s="197"/>
      <c r="Q82" s="197"/>
      <c r="R82" s="197"/>
      <c r="S82" s="197"/>
      <c r="T82" s="197"/>
      <c r="U82" s="197"/>
      <c r="V82" s="197"/>
      <c r="W82" s="197"/>
      <c r="X82" s="197"/>
      <c r="Y82" s="197"/>
      <c r="Z82" s="197"/>
    </row>
    <row r="83" ht="15.75" customHeight="1">
      <c r="A83" s="180"/>
      <c r="B83" s="197"/>
      <c r="C83" s="197"/>
      <c r="D83" s="197"/>
      <c r="E83" s="197"/>
      <c r="F83" s="197"/>
      <c r="G83" s="197"/>
      <c r="H83" s="197"/>
      <c r="I83" s="197"/>
      <c r="J83" s="50"/>
      <c r="K83" s="50"/>
      <c r="L83" s="50"/>
      <c r="M83" s="50"/>
      <c r="N83" s="152"/>
      <c r="O83" s="197"/>
      <c r="P83" s="197"/>
      <c r="Q83" s="197"/>
      <c r="R83" s="197"/>
      <c r="S83" s="197"/>
      <c r="T83" s="197"/>
      <c r="U83" s="197"/>
      <c r="V83" s="197"/>
      <c r="W83" s="197"/>
      <c r="X83" s="197"/>
      <c r="Y83" s="197"/>
      <c r="Z83" s="197"/>
    </row>
    <row r="84" ht="15.75" customHeight="1">
      <c r="A84" s="180"/>
      <c r="B84" s="197"/>
      <c r="C84" s="197"/>
      <c r="D84" s="197"/>
      <c r="E84" s="197"/>
      <c r="F84" s="197"/>
      <c r="G84" s="197"/>
      <c r="H84" s="169"/>
      <c r="I84" s="152"/>
      <c r="J84" s="50"/>
      <c r="K84" s="50"/>
      <c r="L84" s="50"/>
      <c r="M84" s="50"/>
      <c r="N84" s="152"/>
      <c r="O84" s="197"/>
      <c r="P84" s="197"/>
      <c r="Q84" s="197"/>
      <c r="R84" s="197"/>
      <c r="S84" s="197"/>
      <c r="T84" s="197"/>
      <c r="U84" s="197"/>
      <c r="V84" s="197"/>
      <c r="W84" s="197"/>
      <c r="X84" s="197"/>
      <c r="Y84" s="197"/>
      <c r="Z84" s="197"/>
    </row>
    <row r="85" ht="15.75" customHeight="1">
      <c r="A85" s="180"/>
      <c r="B85" s="197"/>
      <c r="C85" s="197"/>
      <c r="D85" s="197"/>
      <c r="E85" s="197"/>
      <c r="F85" s="197"/>
      <c r="G85" s="197"/>
      <c r="H85" s="169"/>
      <c r="I85" s="152"/>
      <c r="J85" s="50"/>
      <c r="K85" s="50"/>
      <c r="L85" s="50"/>
      <c r="M85" s="50"/>
      <c r="N85" s="152"/>
      <c r="O85" s="197"/>
      <c r="P85" s="197"/>
      <c r="Q85" s="197"/>
      <c r="R85" s="197"/>
      <c r="S85" s="197"/>
      <c r="T85" s="197"/>
      <c r="U85" s="197"/>
      <c r="V85" s="197"/>
      <c r="W85" s="197"/>
      <c r="X85" s="197"/>
      <c r="Y85" s="197"/>
      <c r="Z85" s="197"/>
    </row>
    <row r="86" ht="15.75" customHeight="1">
      <c r="A86" s="180"/>
      <c r="B86" s="197"/>
      <c r="C86" s="197"/>
      <c r="D86" s="197"/>
      <c r="E86" s="197"/>
      <c r="F86" s="197"/>
      <c r="G86" s="197"/>
      <c r="H86" s="197"/>
      <c r="I86" s="152"/>
      <c r="J86" s="50"/>
      <c r="K86" s="50"/>
      <c r="L86" s="50"/>
      <c r="M86" s="50"/>
      <c r="N86" s="152"/>
      <c r="O86" s="197"/>
      <c r="P86" s="197"/>
      <c r="Q86" s="197"/>
      <c r="R86" s="197"/>
      <c r="S86" s="197"/>
      <c r="T86" s="197"/>
      <c r="U86" s="197"/>
      <c r="V86" s="197"/>
      <c r="W86" s="197"/>
      <c r="X86" s="197"/>
      <c r="Y86" s="197"/>
      <c r="Z86" s="197"/>
    </row>
    <row r="87" ht="15.75" customHeight="1">
      <c r="A87" s="180"/>
      <c r="B87" s="197"/>
      <c r="C87" s="197"/>
      <c r="D87" s="197"/>
      <c r="E87" s="197"/>
      <c r="F87" s="197"/>
      <c r="G87" s="197"/>
      <c r="H87" s="197"/>
      <c r="I87" s="152"/>
      <c r="J87" s="50"/>
      <c r="K87" s="50"/>
      <c r="L87" s="50"/>
      <c r="M87" s="50"/>
      <c r="N87" s="152"/>
      <c r="O87" s="197"/>
      <c r="P87" s="197"/>
      <c r="Q87" s="197"/>
      <c r="R87" s="197"/>
      <c r="S87" s="197"/>
      <c r="T87" s="197"/>
      <c r="U87" s="197"/>
      <c r="V87" s="197"/>
      <c r="W87" s="197"/>
      <c r="X87" s="197"/>
      <c r="Y87" s="197"/>
      <c r="Z87" s="197"/>
    </row>
    <row r="88" ht="15.75" customHeight="1">
      <c r="A88" s="180"/>
      <c r="B88" s="197"/>
      <c r="C88" s="197"/>
      <c r="D88" s="197"/>
      <c r="E88" s="197"/>
      <c r="F88" s="197"/>
      <c r="G88" s="197"/>
      <c r="H88" s="169"/>
      <c r="I88" s="152"/>
      <c r="J88" s="50"/>
      <c r="K88" s="50"/>
      <c r="L88" s="50"/>
      <c r="M88" s="50"/>
      <c r="N88" s="152"/>
      <c r="O88" s="197"/>
      <c r="P88" s="197"/>
      <c r="Q88" s="197"/>
      <c r="R88" s="197"/>
      <c r="S88" s="197"/>
      <c r="T88" s="197"/>
      <c r="U88" s="197"/>
      <c r="V88" s="197"/>
      <c r="W88" s="197"/>
      <c r="X88" s="197"/>
      <c r="Y88" s="197"/>
      <c r="Z88" s="197"/>
    </row>
    <row r="89" ht="15.75" customHeight="1">
      <c r="A89" s="180"/>
      <c r="B89" s="197"/>
      <c r="C89" s="197"/>
      <c r="D89" s="197"/>
      <c r="E89" s="197"/>
      <c r="F89" s="197"/>
      <c r="G89" s="197"/>
      <c r="H89" s="169"/>
      <c r="I89" s="152"/>
      <c r="J89" s="50"/>
      <c r="K89" s="50"/>
      <c r="L89" s="50"/>
      <c r="M89" s="50"/>
      <c r="N89" s="152"/>
      <c r="O89" s="197"/>
      <c r="P89" s="197"/>
      <c r="Q89" s="197"/>
      <c r="R89" s="197"/>
      <c r="S89" s="197"/>
      <c r="T89" s="197"/>
      <c r="U89" s="197"/>
      <c r="V89" s="197"/>
      <c r="W89" s="197"/>
      <c r="X89" s="197"/>
      <c r="Y89" s="197"/>
      <c r="Z89" s="197"/>
    </row>
    <row r="90" ht="15.75" customHeight="1">
      <c r="A90" s="180"/>
      <c r="B90" s="197"/>
      <c r="C90" s="197"/>
      <c r="D90" s="197"/>
      <c r="E90" s="197"/>
      <c r="F90" s="197"/>
      <c r="G90" s="197"/>
      <c r="H90" s="169"/>
      <c r="I90" s="152"/>
      <c r="J90" s="50"/>
      <c r="K90" s="50"/>
      <c r="L90" s="50"/>
      <c r="M90" s="50"/>
      <c r="N90" s="152"/>
      <c r="O90" s="197"/>
      <c r="P90" s="197"/>
      <c r="Q90" s="197"/>
      <c r="R90" s="197"/>
      <c r="S90" s="197"/>
      <c r="T90" s="197"/>
      <c r="U90" s="197"/>
      <c r="V90" s="197"/>
      <c r="W90" s="197"/>
      <c r="X90" s="197"/>
      <c r="Y90" s="197"/>
      <c r="Z90" s="197"/>
    </row>
    <row r="91" ht="15.75" customHeight="1">
      <c r="A91" s="180"/>
      <c r="B91" s="197"/>
      <c r="C91" s="197"/>
      <c r="D91" s="197"/>
      <c r="E91" s="197"/>
      <c r="F91" s="197"/>
      <c r="G91" s="197"/>
      <c r="H91" s="169"/>
      <c r="I91" s="152"/>
      <c r="J91" s="50"/>
      <c r="K91" s="50"/>
      <c r="L91" s="50"/>
      <c r="M91" s="50"/>
      <c r="N91" s="152"/>
      <c r="O91" s="197"/>
      <c r="P91" s="197"/>
      <c r="Q91" s="197"/>
      <c r="R91" s="197"/>
      <c r="S91" s="197"/>
      <c r="T91" s="197"/>
      <c r="U91" s="197"/>
      <c r="V91" s="197"/>
      <c r="W91" s="197"/>
      <c r="X91" s="197"/>
      <c r="Y91" s="197"/>
      <c r="Z91" s="197"/>
    </row>
    <row r="92" ht="15.75" customHeight="1">
      <c r="A92" s="180"/>
      <c r="B92" s="197"/>
      <c r="C92" s="197"/>
      <c r="D92" s="197"/>
      <c r="E92" s="197"/>
      <c r="F92" s="197"/>
      <c r="G92" s="197"/>
      <c r="H92" s="169"/>
      <c r="I92" s="152"/>
      <c r="J92" s="50"/>
      <c r="K92" s="50"/>
      <c r="L92" s="50"/>
      <c r="M92" s="50"/>
      <c r="N92" s="152"/>
      <c r="O92" s="197"/>
      <c r="P92" s="197"/>
      <c r="Q92" s="197"/>
      <c r="R92" s="197"/>
      <c r="S92" s="197"/>
      <c r="T92" s="197"/>
      <c r="U92" s="197"/>
      <c r="V92" s="197"/>
      <c r="W92" s="197"/>
      <c r="X92" s="197"/>
      <c r="Y92" s="197"/>
      <c r="Z92" s="197"/>
    </row>
    <row r="93" ht="15.75" customHeight="1">
      <c r="A93" s="180"/>
      <c r="B93" s="197"/>
      <c r="C93" s="197"/>
      <c r="D93" s="197"/>
      <c r="E93" s="197"/>
      <c r="F93" s="197"/>
      <c r="G93" s="197"/>
      <c r="H93" s="169"/>
      <c r="I93" s="152"/>
      <c r="J93" s="50"/>
      <c r="K93" s="50"/>
      <c r="L93" s="50"/>
      <c r="M93" s="50"/>
      <c r="N93" s="152"/>
      <c r="O93" s="197"/>
      <c r="P93" s="197"/>
      <c r="Q93" s="197"/>
      <c r="R93" s="197"/>
      <c r="S93" s="197"/>
      <c r="T93" s="197"/>
      <c r="U93" s="197"/>
      <c r="V93" s="197"/>
      <c r="W93" s="197"/>
      <c r="X93" s="197"/>
      <c r="Y93" s="197"/>
      <c r="Z93" s="197"/>
    </row>
    <row r="94" ht="15.75" customHeight="1">
      <c r="A94" s="180"/>
      <c r="B94" s="197"/>
      <c r="C94" s="197"/>
      <c r="D94" s="197"/>
      <c r="E94" s="197"/>
      <c r="F94" s="197"/>
      <c r="G94" s="197"/>
      <c r="H94" s="169"/>
      <c r="I94" s="152"/>
      <c r="J94" s="50"/>
      <c r="K94" s="50"/>
      <c r="L94" s="50"/>
      <c r="M94" s="50"/>
      <c r="N94" s="152"/>
      <c r="O94" s="197"/>
      <c r="P94" s="197"/>
      <c r="Q94" s="197"/>
      <c r="R94" s="197"/>
      <c r="S94" s="197"/>
      <c r="T94" s="197"/>
      <c r="U94" s="197"/>
      <c r="V94" s="197"/>
      <c r="W94" s="197"/>
      <c r="X94" s="197"/>
      <c r="Y94" s="197"/>
      <c r="Z94" s="197"/>
    </row>
    <row r="95" ht="15.75" customHeight="1">
      <c r="A95" s="180"/>
      <c r="B95" s="197"/>
      <c r="C95" s="197"/>
      <c r="D95" s="197"/>
      <c r="E95" s="197"/>
      <c r="F95" s="197"/>
      <c r="G95" s="197"/>
      <c r="H95" s="169"/>
      <c r="I95" s="152"/>
      <c r="J95" s="50"/>
      <c r="K95" s="50"/>
      <c r="L95" s="50"/>
      <c r="M95" s="50"/>
      <c r="N95" s="152"/>
      <c r="O95" s="197"/>
      <c r="P95" s="197"/>
      <c r="Q95" s="197"/>
      <c r="R95" s="197"/>
      <c r="S95" s="197"/>
      <c r="T95" s="197"/>
      <c r="U95" s="197"/>
      <c r="V95" s="197"/>
      <c r="W95" s="197"/>
      <c r="X95" s="197"/>
      <c r="Y95" s="197"/>
      <c r="Z95" s="197"/>
    </row>
    <row r="96" ht="15.75" customHeight="1">
      <c r="A96" s="180"/>
      <c r="B96" s="197"/>
      <c r="C96" s="197"/>
      <c r="D96" s="197"/>
      <c r="E96" s="197"/>
      <c r="F96" s="197"/>
      <c r="G96" s="197"/>
      <c r="H96" s="169"/>
      <c r="I96" s="152"/>
      <c r="J96" s="50"/>
      <c r="K96" s="50"/>
      <c r="L96" s="50"/>
      <c r="M96" s="50"/>
      <c r="N96" s="152"/>
      <c r="O96" s="197"/>
      <c r="P96" s="197"/>
      <c r="Q96" s="197"/>
      <c r="R96" s="197"/>
      <c r="S96" s="197"/>
      <c r="T96" s="197"/>
      <c r="U96" s="197"/>
      <c r="V96" s="197"/>
      <c r="W96" s="197"/>
      <c r="X96" s="197"/>
      <c r="Y96" s="197"/>
      <c r="Z96" s="197"/>
    </row>
    <row r="97" ht="15.75" customHeight="1">
      <c r="A97" s="180"/>
      <c r="B97" s="197"/>
      <c r="C97" s="197"/>
      <c r="D97" s="197"/>
      <c r="E97" s="197"/>
      <c r="F97" s="197"/>
      <c r="G97" s="197"/>
      <c r="H97" s="169"/>
      <c r="I97" s="152"/>
      <c r="J97" s="50"/>
      <c r="K97" s="50"/>
      <c r="L97" s="50"/>
      <c r="M97" s="50"/>
      <c r="N97" s="152"/>
      <c r="O97" s="197"/>
      <c r="P97" s="197"/>
      <c r="Q97" s="197"/>
      <c r="R97" s="197"/>
      <c r="S97" s="197"/>
      <c r="T97" s="197"/>
      <c r="U97" s="197"/>
      <c r="V97" s="197"/>
      <c r="W97" s="197"/>
      <c r="X97" s="197"/>
      <c r="Y97" s="197"/>
      <c r="Z97" s="197"/>
    </row>
    <row r="98" ht="15.75" customHeight="1">
      <c r="A98" s="180"/>
      <c r="B98" s="197"/>
      <c r="C98" s="197"/>
      <c r="D98" s="197"/>
      <c r="E98" s="197"/>
      <c r="F98" s="197"/>
      <c r="G98" s="197"/>
      <c r="H98" s="169"/>
      <c r="I98" s="152"/>
      <c r="J98" s="50"/>
      <c r="K98" s="50"/>
      <c r="L98" s="50"/>
      <c r="M98" s="50"/>
      <c r="N98" s="152"/>
      <c r="O98" s="197"/>
      <c r="P98" s="197"/>
      <c r="Q98" s="197"/>
      <c r="R98" s="197"/>
      <c r="S98" s="197"/>
      <c r="T98" s="197"/>
      <c r="U98" s="197"/>
      <c r="V98" s="197"/>
      <c r="W98" s="197"/>
      <c r="X98" s="197"/>
      <c r="Y98" s="197"/>
      <c r="Z98" s="197"/>
    </row>
    <row r="99" ht="15.75" customHeight="1">
      <c r="A99" s="180"/>
      <c r="B99" s="197"/>
      <c r="C99" s="197"/>
      <c r="D99" s="197"/>
      <c r="E99" s="197"/>
      <c r="F99" s="197"/>
      <c r="G99" s="197"/>
      <c r="H99" s="169"/>
      <c r="I99" s="152"/>
      <c r="J99" s="50"/>
      <c r="K99" s="50"/>
      <c r="L99" s="50"/>
      <c r="M99" s="50"/>
      <c r="N99" s="152"/>
      <c r="O99" s="197"/>
      <c r="P99" s="197"/>
      <c r="Q99" s="197"/>
      <c r="R99" s="197"/>
      <c r="S99" s="197"/>
      <c r="T99" s="197"/>
      <c r="U99" s="197"/>
      <c r="V99" s="197"/>
      <c r="W99" s="197"/>
      <c r="X99" s="197"/>
      <c r="Y99" s="197"/>
      <c r="Z99" s="197"/>
    </row>
    <row r="100" ht="15.75" customHeight="1">
      <c r="A100" s="180"/>
      <c r="B100" s="197"/>
      <c r="C100" s="197"/>
      <c r="D100" s="197"/>
      <c r="E100" s="197"/>
      <c r="F100" s="197"/>
      <c r="G100" s="197"/>
      <c r="H100" s="169"/>
      <c r="I100" s="152"/>
      <c r="J100" s="50"/>
      <c r="K100" s="50"/>
      <c r="L100" s="50"/>
      <c r="M100" s="50"/>
      <c r="N100" s="152"/>
      <c r="O100" s="197"/>
      <c r="P100" s="197"/>
      <c r="Q100" s="197"/>
      <c r="R100" s="197"/>
      <c r="S100" s="197"/>
      <c r="T100" s="197"/>
      <c r="U100" s="197"/>
      <c r="V100" s="197"/>
      <c r="W100" s="197"/>
      <c r="X100" s="197"/>
      <c r="Y100" s="197"/>
      <c r="Z100" s="197"/>
    </row>
    <row r="101" ht="15.75" customHeight="1">
      <c r="A101" s="180"/>
      <c r="B101" s="197"/>
      <c r="C101" s="197"/>
      <c r="D101" s="197"/>
      <c r="E101" s="197"/>
      <c r="F101" s="197"/>
      <c r="G101" s="197"/>
      <c r="H101" s="169"/>
      <c r="I101" s="152"/>
      <c r="J101" s="50"/>
      <c r="K101" s="50"/>
      <c r="L101" s="50"/>
      <c r="M101" s="50"/>
      <c r="N101" s="152"/>
      <c r="O101" s="197"/>
      <c r="P101" s="197"/>
      <c r="Q101" s="197"/>
      <c r="R101" s="197"/>
      <c r="S101" s="197"/>
      <c r="T101" s="197"/>
      <c r="U101" s="197"/>
      <c r="V101" s="197"/>
      <c r="W101" s="197"/>
      <c r="X101" s="197"/>
      <c r="Y101" s="197"/>
      <c r="Z101" s="197"/>
    </row>
    <row r="102" ht="15.75" customHeight="1">
      <c r="A102" s="180"/>
      <c r="B102" s="197"/>
      <c r="C102" s="197"/>
      <c r="D102" s="197"/>
      <c r="E102" s="197"/>
      <c r="F102" s="197"/>
      <c r="G102" s="197"/>
      <c r="H102" s="197"/>
      <c r="I102" s="197"/>
      <c r="J102" s="50"/>
      <c r="K102" s="50"/>
      <c r="L102" s="50"/>
      <c r="M102" s="50"/>
      <c r="N102" s="152"/>
      <c r="O102" s="197"/>
      <c r="P102" s="197"/>
      <c r="Q102" s="197"/>
      <c r="R102" s="197"/>
      <c r="S102" s="197"/>
      <c r="T102" s="197"/>
      <c r="U102" s="197"/>
      <c r="V102" s="197"/>
      <c r="W102" s="197"/>
      <c r="X102" s="197"/>
      <c r="Y102" s="197"/>
      <c r="Z102" s="197"/>
    </row>
    <row r="103" ht="15.75" customHeight="1">
      <c r="A103" s="180"/>
      <c r="B103" s="197"/>
      <c r="C103" s="197"/>
      <c r="D103" s="197"/>
      <c r="E103" s="197"/>
      <c r="F103" s="197"/>
      <c r="G103" s="197"/>
      <c r="H103" s="197"/>
      <c r="I103" s="197"/>
      <c r="J103" s="50"/>
      <c r="K103" s="50"/>
      <c r="L103" s="50"/>
      <c r="M103" s="50"/>
      <c r="N103" s="152"/>
      <c r="O103" s="197"/>
      <c r="P103" s="197"/>
      <c r="Q103" s="197"/>
      <c r="R103" s="197"/>
      <c r="S103" s="197"/>
      <c r="T103" s="197"/>
      <c r="U103" s="197"/>
      <c r="V103" s="197"/>
      <c r="W103" s="197"/>
      <c r="X103" s="197"/>
      <c r="Y103" s="197"/>
      <c r="Z103" s="197"/>
    </row>
    <row r="104" ht="15.75" customHeight="1">
      <c r="A104" s="180"/>
      <c r="B104" s="197"/>
      <c r="C104" s="197"/>
      <c r="D104" s="197"/>
      <c r="E104" s="197"/>
      <c r="F104" s="197"/>
      <c r="G104" s="197"/>
      <c r="H104" s="197"/>
      <c r="I104" s="152"/>
      <c r="J104" s="50"/>
      <c r="K104" s="50"/>
      <c r="L104" s="50"/>
      <c r="M104" s="50"/>
      <c r="N104" s="152"/>
      <c r="O104" s="197"/>
      <c r="P104" s="197"/>
      <c r="Q104" s="197"/>
      <c r="R104" s="197"/>
      <c r="S104" s="197"/>
      <c r="T104" s="197"/>
      <c r="U104" s="197"/>
      <c r="V104" s="197"/>
      <c r="W104" s="197"/>
      <c r="X104" s="197"/>
      <c r="Y104" s="197"/>
      <c r="Z104" s="197"/>
    </row>
    <row r="105" ht="15.75" customHeight="1">
      <c r="A105" s="180"/>
      <c r="B105" s="197"/>
      <c r="C105" s="197"/>
      <c r="D105" s="197"/>
      <c r="E105" s="197"/>
      <c r="F105" s="197"/>
      <c r="G105" s="197"/>
      <c r="H105" s="197"/>
      <c r="I105" s="197"/>
      <c r="J105" s="50"/>
      <c r="K105" s="50"/>
      <c r="L105" s="50"/>
      <c r="M105" s="50"/>
      <c r="N105" s="152"/>
      <c r="O105" s="197"/>
      <c r="P105" s="197"/>
      <c r="Q105" s="197"/>
      <c r="R105" s="197"/>
      <c r="S105" s="197"/>
      <c r="T105" s="197"/>
      <c r="U105" s="197"/>
      <c r="V105" s="197"/>
      <c r="W105" s="197"/>
      <c r="X105" s="197"/>
      <c r="Y105" s="197"/>
      <c r="Z105" s="197"/>
    </row>
    <row r="106" ht="15.75" customHeight="1">
      <c r="A106" s="180"/>
      <c r="B106" s="197"/>
      <c r="C106" s="197"/>
      <c r="D106" s="197"/>
      <c r="E106" s="197"/>
      <c r="F106" s="197"/>
      <c r="G106" s="197"/>
      <c r="H106" s="169"/>
      <c r="I106" s="152"/>
      <c r="J106" s="50"/>
      <c r="K106" s="50"/>
      <c r="L106" s="50"/>
      <c r="M106" s="50"/>
      <c r="N106" s="152"/>
      <c r="O106" s="197"/>
      <c r="P106" s="197"/>
      <c r="Q106" s="197"/>
      <c r="R106" s="197"/>
      <c r="S106" s="197"/>
      <c r="T106" s="197"/>
      <c r="U106" s="197"/>
      <c r="V106" s="197"/>
      <c r="W106" s="197"/>
      <c r="X106" s="197"/>
      <c r="Y106" s="197"/>
      <c r="Z106" s="197"/>
    </row>
    <row r="107" ht="15.75" customHeight="1">
      <c r="A107" s="180"/>
      <c r="B107" s="197"/>
      <c r="C107" s="197"/>
      <c r="D107" s="197"/>
      <c r="E107" s="197"/>
      <c r="F107" s="197"/>
      <c r="G107" s="197"/>
      <c r="H107" s="169"/>
      <c r="I107" s="152"/>
      <c r="J107" s="50"/>
      <c r="K107" s="50"/>
      <c r="L107" s="50"/>
      <c r="M107" s="50"/>
      <c r="N107" s="152"/>
      <c r="O107" s="197"/>
      <c r="P107" s="197"/>
      <c r="Q107" s="197"/>
      <c r="R107" s="197"/>
      <c r="S107" s="197"/>
      <c r="T107" s="197"/>
      <c r="U107" s="197"/>
      <c r="V107" s="197"/>
      <c r="W107" s="197"/>
      <c r="X107" s="197"/>
      <c r="Y107" s="197"/>
      <c r="Z107" s="197"/>
    </row>
    <row r="108" ht="15.75" customHeight="1">
      <c r="A108" s="180"/>
      <c r="B108" s="197"/>
      <c r="C108" s="197"/>
      <c r="D108" s="197"/>
      <c r="E108" s="197"/>
      <c r="F108" s="197"/>
      <c r="G108" s="197"/>
      <c r="H108" s="169"/>
      <c r="I108" s="152"/>
      <c r="J108" s="50"/>
      <c r="K108" s="50"/>
      <c r="L108" s="50"/>
      <c r="M108" s="50"/>
      <c r="N108" s="152"/>
      <c r="O108" s="197"/>
      <c r="P108" s="197"/>
      <c r="Q108" s="197"/>
      <c r="R108" s="197"/>
      <c r="S108" s="197"/>
      <c r="T108" s="197"/>
      <c r="U108" s="197"/>
      <c r="V108" s="197"/>
      <c r="W108" s="197"/>
      <c r="X108" s="197"/>
      <c r="Y108" s="197"/>
      <c r="Z108" s="197"/>
    </row>
    <row r="109" ht="15.75" customHeight="1">
      <c r="A109" s="180"/>
      <c r="B109" s="197"/>
      <c r="C109" s="197"/>
      <c r="D109" s="197"/>
      <c r="E109" s="197"/>
      <c r="F109" s="197"/>
      <c r="G109" s="197"/>
      <c r="H109" s="197"/>
      <c r="I109" s="152"/>
      <c r="J109" s="50"/>
      <c r="K109" s="50"/>
      <c r="L109" s="50"/>
      <c r="M109" s="50"/>
      <c r="N109" s="152"/>
      <c r="O109" s="197"/>
      <c r="P109" s="197"/>
      <c r="Q109" s="197"/>
      <c r="R109" s="197"/>
      <c r="S109" s="197"/>
      <c r="T109" s="197"/>
      <c r="U109" s="197"/>
      <c r="V109" s="197"/>
      <c r="W109" s="197"/>
      <c r="X109" s="197"/>
      <c r="Y109" s="197"/>
      <c r="Z109" s="197"/>
    </row>
    <row r="110" ht="15.75" customHeight="1">
      <c r="A110" s="180"/>
      <c r="B110" s="197"/>
      <c r="C110" s="197"/>
      <c r="D110" s="197"/>
      <c r="E110" s="197"/>
      <c r="F110" s="197"/>
      <c r="G110" s="197"/>
      <c r="H110" s="169"/>
      <c r="I110" s="152"/>
      <c r="J110" s="50"/>
      <c r="K110" s="50"/>
      <c r="L110" s="50"/>
      <c r="M110" s="50"/>
      <c r="N110" s="152"/>
      <c r="O110" s="197"/>
      <c r="P110" s="197"/>
      <c r="Q110" s="197"/>
      <c r="R110" s="197"/>
      <c r="S110" s="197"/>
      <c r="T110" s="197"/>
      <c r="U110" s="197"/>
      <c r="V110" s="197"/>
      <c r="W110" s="197"/>
      <c r="X110" s="197"/>
      <c r="Y110" s="197"/>
      <c r="Z110" s="197"/>
    </row>
    <row r="111" ht="15.75" customHeight="1">
      <c r="A111" s="180"/>
      <c r="B111" s="197"/>
      <c r="C111" s="197"/>
      <c r="D111" s="197"/>
      <c r="E111" s="197"/>
      <c r="F111" s="197"/>
      <c r="G111" s="197"/>
      <c r="H111" s="169"/>
      <c r="I111" s="152"/>
      <c r="J111" s="50"/>
      <c r="K111" s="50"/>
      <c r="L111" s="50"/>
      <c r="M111" s="50"/>
      <c r="N111" s="152"/>
      <c r="O111" s="197"/>
      <c r="P111" s="197"/>
      <c r="Q111" s="197"/>
      <c r="R111" s="197"/>
      <c r="S111" s="197"/>
      <c r="T111" s="197"/>
      <c r="U111" s="197"/>
      <c r="V111" s="197"/>
      <c r="W111" s="197"/>
      <c r="X111" s="197"/>
      <c r="Y111" s="197"/>
      <c r="Z111" s="197"/>
    </row>
    <row r="112" ht="15.75" customHeight="1">
      <c r="A112" s="180"/>
      <c r="B112" s="197"/>
      <c r="C112" s="197"/>
      <c r="D112" s="197"/>
      <c r="E112" s="197"/>
      <c r="F112" s="197"/>
      <c r="G112" s="197"/>
      <c r="H112" s="197"/>
      <c r="I112" s="152"/>
      <c r="J112" s="50"/>
      <c r="K112" s="50"/>
      <c r="L112" s="50"/>
      <c r="M112" s="50"/>
      <c r="N112" s="152"/>
      <c r="O112" s="197"/>
      <c r="P112" s="197"/>
      <c r="Q112" s="197"/>
      <c r="R112" s="197"/>
      <c r="S112" s="197"/>
      <c r="T112" s="197"/>
      <c r="U112" s="197"/>
      <c r="V112" s="197"/>
      <c r="W112" s="197"/>
      <c r="X112" s="197"/>
      <c r="Y112" s="197"/>
      <c r="Z112" s="197"/>
    </row>
    <row r="113" ht="15.75" customHeight="1">
      <c r="A113" s="180"/>
      <c r="B113" s="197"/>
      <c r="C113" s="197"/>
      <c r="D113" s="197"/>
      <c r="E113" s="197"/>
      <c r="F113" s="197"/>
      <c r="G113" s="197"/>
      <c r="H113" s="169"/>
      <c r="I113" s="152"/>
      <c r="J113" s="50"/>
      <c r="K113" s="50"/>
      <c r="L113" s="50"/>
      <c r="M113" s="50"/>
      <c r="N113" s="152"/>
      <c r="O113" s="197"/>
      <c r="P113" s="197"/>
      <c r="Q113" s="197"/>
      <c r="R113" s="197"/>
      <c r="S113" s="197"/>
      <c r="T113" s="197"/>
      <c r="U113" s="197"/>
      <c r="V113" s="197"/>
      <c r="W113" s="197"/>
      <c r="X113" s="197"/>
      <c r="Y113" s="197"/>
      <c r="Z113" s="197"/>
    </row>
    <row r="114" ht="15.75" customHeight="1">
      <c r="A114" s="180"/>
      <c r="B114" s="197"/>
      <c r="C114" s="197"/>
      <c r="D114" s="197"/>
      <c r="E114" s="197"/>
      <c r="F114" s="197"/>
      <c r="G114" s="197"/>
      <c r="H114" s="169"/>
      <c r="I114" s="152"/>
      <c r="J114" s="50"/>
      <c r="K114" s="50"/>
      <c r="L114" s="50"/>
      <c r="M114" s="50"/>
      <c r="N114" s="152"/>
      <c r="O114" s="197"/>
      <c r="P114" s="197"/>
      <c r="Q114" s="197"/>
      <c r="R114" s="197"/>
      <c r="S114" s="197"/>
      <c r="T114" s="197"/>
      <c r="U114" s="197"/>
      <c r="V114" s="197"/>
      <c r="W114" s="197"/>
      <c r="X114" s="197"/>
      <c r="Y114" s="197"/>
      <c r="Z114" s="197"/>
    </row>
    <row r="115" ht="15.75" customHeight="1">
      <c r="A115" s="180"/>
      <c r="B115" s="197"/>
      <c r="C115" s="197"/>
      <c r="D115" s="197"/>
      <c r="E115" s="197"/>
      <c r="F115" s="197"/>
      <c r="G115" s="197"/>
      <c r="H115" s="169"/>
      <c r="I115" s="152"/>
      <c r="J115" s="50"/>
      <c r="K115" s="50"/>
      <c r="L115" s="50"/>
      <c r="M115" s="50"/>
      <c r="N115" s="152"/>
      <c r="O115" s="197"/>
      <c r="P115" s="197"/>
      <c r="Q115" s="197"/>
      <c r="R115" s="197"/>
      <c r="S115" s="197"/>
      <c r="T115" s="197"/>
      <c r="U115" s="197"/>
      <c r="V115" s="197"/>
      <c r="W115" s="197"/>
      <c r="X115" s="197"/>
      <c r="Y115" s="197"/>
      <c r="Z115" s="197"/>
    </row>
    <row r="116" ht="15.75" customHeight="1">
      <c r="A116" s="180"/>
      <c r="B116" s="197"/>
      <c r="C116" s="197"/>
      <c r="D116" s="197"/>
      <c r="E116" s="197"/>
      <c r="F116" s="197"/>
      <c r="G116" s="197"/>
      <c r="H116" s="169"/>
      <c r="I116" s="152"/>
      <c r="J116" s="50"/>
      <c r="K116" s="50"/>
      <c r="L116" s="50"/>
      <c r="M116" s="50"/>
      <c r="N116" s="152"/>
      <c r="O116" s="197"/>
      <c r="P116" s="197"/>
      <c r="Q116" s="197"/>
      <c r="R116" s="197"/>
      <c r="S116" s="197"/>
      <c r="T116" s="197"/>
      <c r="U116" s="197"/>
      <c r="V116" s="197"/>
      <c r="W116" s="197"/>
      <c r="X116" s="197"/>
      <c r="Y116" s="197"/>
      <c r="Z116" s="197"/>
    </row>
    <row r="117" ht="15.75" customHeight="1">
      <c r="A117" s="180"/>
      <c r="B117" s="197"/>
      <c r="C117" s="197"/>
      <c r="D117" s="197"/>
      <c r="E117" s="197"/>
      <c r="F117" s="197"/>
      <c r="G117" s="197"/>
      <c r="H117" s="169"/>
      <c r="I117" s="152"/>
      <c r="J117" s="50"/>
      <c r="K117" s="50"/>
      <c r="L117" s="50"/>
      <c r="M117" s="50"/>
      <c r="N117" s="152"/>
      <c r="O117" s="197"/>
      <c r="P117" s="197"/>
      <c r="Q117" s="197"/>
      <c r="R117" s="197"/>
      <c r="S117" s="197"/>
      <c r="T117" s="197"/>
      <c r="U117" s="197"/>
      <c r="V117" s="197"/>
      <c r="W117" s="197"/>
      <c r="X117" s="197"/>
      <c r="Y117" s="197"/>
      <c r="Z117" s="197"/>
    </row>
    <row r="118" ht="15.75" customHeight="1">
      <c r="A118" s="180"/>
      <c r="B118" s="197"/>
      <c r="C118" s="197"/>
      <c r="D118" s="197"/>
      <c r="E118" s="197"/>
      <c r="F118" s="197"/>
      <c r="G118" s="197"/>
      <c r="H118" s="169"/>
      <c r="I118" s="152"/>
      <c r="J118" s="50"/>
      <c r="K118" s="50"/>
      <c r="L118" s="50"/>
      <c r="M118" s="50"/>
      <c r="N118" s="152"/>
      <c r="O118" s="197"/>
      <c r="P118" s="197"/>
      <c r="Q118" s="197"/>
      <c r="R118" s="197"/>
      <c r="S118" s="197"/>
      <c r="T118" s="197"/>
      <c r="U118" s="197"/>
      <c r="V118" s="197"/>
      <c r="W118" s="197"/>
      <c r="X118" s="197"/>
      <c r="Y118" s="197"/>
      <c r="Z118" s="197"/>
    </row>
    <row r="119" ht="15.75" customHeight="1">
      <c r="A119" s="180"/>
      <c r="B119" s="197"/>
      <c r="C119" s="197"/>
      <c r="D119" s="197"/>
      <c r="E119" s="197"/>
      <c r="F119" s="197"/>
      <c r="G119" s="197"/>
      <c r="H119" s="197"/>
      <c r="I119" s="152"/>
      <c r="J119" s="50"/>
      <c r="K119" s="50"/>
      <c r="L119" s="50"/>
      <c r="M119" s="50"/>
      <c r="N119" s="152"/>
      <c r="O119" s="197"/>
      <c r="P119" s="197"/>
      <c r="Q119" s="197"/>
      <c r="R119" s="197"/>
      <c r="S119" s="197"/>
      <c r="T119" s="197"/>
      <c r="U119" s="197"/>
      <c r="V119" s="197"/>
      <c r="W119" s="197"/>
      <c r="X119" s="197"/>
      <c r="Y119" s="197"/>
      <c r="Z119" s="197"/>
    </row>
    <row r="120" ht="15.75" customHeight="1">
      <c r="A120" s="180"/>
      <c r="B120" s="197"/>
      <c r="C120" s="197"/>
      <c r="D120" s="197"/>
      <c r="E120" s="197"/>
      <c r="F120" s="197"/>
      <c r="G120" s="197"/>
      <c r="H120" s="197"/>
      <c r="I120" s="152"/>
      <c r="J120" s="50"/>
      <c r="K120" s="50"/>
      <c r="L120" s="50"/>
      <c r="M120" s="50"/>
      <c r="N120" s="152"/>
      <c r="O120" s="197"/>
      <c r="P120" s="197"/>
      <c r="Q120" s="197"/>
      <c r="R120" s="197"/>
      <c r="S120" s="197"/>
      <c r="T120" s="197"/>
      <c r="U120" s="197"/>
      <c r="V120" s="197"/>
      <c r="W120" s="197"/>
      <c r="X120" s="197"/>
      <c r="Y120" s="197"/>
      <c r="Z120" s="197"/>
    </row>
    <row r="121" ht="15.75" customHeight="1">
      <c r="A121" s="180"/>
      <c r="B121" s="197"/>
      <c r="C121" s="197"/>
      <c r="D121" s="197"/>
      <c r="E121" s="197"/>
      <c r="F121" s="197"/>
      <c r="G121" s="197"/>
      <c r="H121" s="169"/>
      <c r="I121" s="152"/>
      <c r="J121" s="50"/>
      <c r="K121" s="50"/>
      <c r="L121" s="50"/>
      <c r="M121" s="50"/>
      <c r="N121" s="152"/>
      <c r="O121" s="197"/>
      <c r="P121" s="197"/>
      <c r="Q121" s="197"/>
      <c r="R121" s="197"/>
      <c r="S121" s="197"/>
      <c r="T121" s="197"/>
      <c r="U121" s="197"/>
      <c r="V121" s="197"/>
      <c r="W121" s="197"/>
      <c r="X121" s="197"/>
      <c r="Y121" s="197"/>
      <c r="Z121" s="197"/>
    </row>
    <row r="122" ht="15.75" customHeight="1">
      <c r="A122" s="180"/>
      <c r="B122" s="197"/>
      <c r="C122" s="197"/>
      <c r="D122" s="197"/>
      <c r="E122" s="197"/>
      <c r="F122" s="197"/>
      <c r="G122" s="197"/>
      <c r="H122" s="197"/>
      <c r="I122" s="152"/>
      <c r="J122" s="50"/>
      <c r="K122" s="50"/>
      <c r="L122" s="50"/>
      <c r="M122" s="50"/>
      <c r="N122" s="152"/>
      <c r="O122" s="197"/>
      <c r="P122" s="197"/>
      <c r="Q122" s="197"/>
      <c r="R122" s="197"/>
      <c r="S122" s="197"/>
      <c r="T122" s="197"/>
      <c r="U122" s="197"/>
      <c r="V122" s="197"/>
      <c r="W122" s="197"/>
      <c r="X122" s="197"/>
      <c r="Y122" s="197"/>
      <c r="Z122" s="197"/>
    </row>
    <row r="123" ht="15.75" customHeight="1">
      <c r="A123" s="180"/>
      <c r="B123" s="197"/>
      <c r="C123" s="197"/>
      <c r="D123" s="197"/>
      <c r="E123" s="197"/>
      <c r="F123" s="197"/>
      <c r="G123" s="197"/>
      <c r="H123" s="197"/>
      <c r="I123" s="152"/>
      <c r="J123" s="50"/>
      <c r="K123" s="50"/>
      <c r="L123" s="50"/>
      <c r="M123" s="50"/>
      <c r="N123" s="152"/>
      <c r="O123" s="197"/>
      <c r="P123" s="197"/>
      <c r="Q123" s="197"/>
      <c r="R123" s="197"/>
      <c r="S123" s="197"/>
      <c r="T123" s="197"/>
      <c r="U123" s="197"/>
      <c r="V123" s="197"/>
      <c r="W123" s="197"/>
      <c r="X123" s="197"/>
      <c r="Y123" s="197"/>
      <c r="Z123" s="197"/>
    </row>
    <row r="124" ht="15.75" customHeight="1">
      <c r="A124" s="180"/>
      <c r="B124" s="197"/>
      <c r="C124" s="197"/>
      <c r="D124" s="197"/>
      <c r="E124" s="197"/>
      <c r="F124" s="197"/>
      <c r="G124" s="197"/>
      <c r="H124" s="169"/>
      <c r="I124" s="152"/>
      <c r="J124" s="50"/>
      <c r="K124" s="50"/>
      <c r="L124" s="50"/>
      <c r="M124" s="50"/>
      <c r="N124" s="152"/>
      <c r="O124" s="197"/>
      <c r="P124" s="197"/>
      <c r="Q124" s="197"/>
      <c r="R124" s="197"/>
      <c r="S124" s="197"/>
      <c r="T124" s="197"/>
      <c r="U124" s="197"/>
      <c r="V124" s="197"/>
      <c r="W124" s="197"/>
      <c r="X124" s="197"/>
      <c r="Y124" s="197"/>
      <c r="Z124" s="197"/>
    </row>
    <row r="125" ht="15.75" customHeight="1">
      <c r="A125" s="180"/>
      <c r="B125" s="197"/>
      <c r="C125" s="197"/>
      <c r="D125" s="197"/>
      <c r="E125" s="197"/>
      <c r="F125" s="197"/>
      <c r="G125" s="197"/>
      <c r="H125" s="197"/>
      <c r="I125" s="152"/>
      <c r="J125" s="50"/>
      <c r="K125" s="50"/>
      <c r="L125" s="50"/>
      <c r="M125" s="50"/>
      <c r="N125" s="152"/>
      <c r="O125" s="197"/>
      <c r="P125" s="197"/>
      <c r="Q125" s="197"/>
      <c r="R125" s="197"/>
      <c r="S125" s="197"/>
      <c r="T125" s="197"/>
      <c r="U125" s="197"/>
      <c r="V125" s="197"/>
      <c r="W125" s="197"/>
      <c r="X125" s="197"/>
      <c r="Y125" s="197"/>
      <c r="Z125" s="197"/>
    </row>
    <row r="126" ht="15.75" customHeight="1">
      <c r="A126" s="180"/>
      <c r="B126" s="197"/>
      <c r="C126" s="197"/>
      <c r="D126" s="197"/>
      <c r="E126" s="197"/>
      <c r="F126" s="197"/>
      <c r="G126" s="197"/>
      <c r="H126" s="197"/>
      <c r="I126" s="152"/>
      <c r="J126" s="50"/>
      <c r="K126" s="50"/>
      <c r="L126" s="50"/>
      <c r="M126" s="50"/>
      <c r="N126" s="152"/>
      <c r="O126" s="197"/>
      <c r="P126" s="197"/>
      <c r="Q126" s="197"/>
      <c r="R126" s="197"/>
      <c r="S126" s="197"/>
      <c r="T126" s="197"/>
      <c r="U126" s="197"/>
      <c r="V126" s="197"/>
      <c r="W126" s="197"/>
      <c r="X126" s="197"/>
      <c r="Y126" s="197"/>
      <c r="Z126" s="197"/>
    </row>
    <row r="127" ht="15.75" customHeight="1">
      <c r="A127" s="180"/>
      <c r="B127" s="197"/>
      <c r="C127" s="197"/>
      <c r="D127" s="197"/>
      <c r="E127" s="197"/>
      <c r="F127" s="197"/>
      <c r="G127" s="197"/>
      <c r="H127" s="169"/>
      <c r="I127" s="152"/>
      <c r="J127" s="50"/>
      <c r="K127" s="50"/>
      <c r="L127" s="50"/>
      <c r="M127" s="50"/>
      <c r="N127" s="152"/>
      <c r="O127" s="197"/>
      <c r="P127" s="197"/>
      <c r="Q127" s="197"/>
      <c r="R127" s="197"/>
      <c r="S127" s="197"/>
      <c r="T127" s="197"/>
      <c r="U127" s="197"/>
      <c r="V127" s="197"/>
      <c r="W127" s="197"/>
      <c r="X127" s="197"/>
      <c r="Y127" s="197"/>
      <c r="Z127" s="197"/>
    </row>
    <row r="128" ht="15.75" customHeight="1">
      <c r="A128" s="180"/>
      <c r="B128" s="197"/>
      <c r="C128" s="197"/>
      <c r="D128" s="197"/>
      <c r="E128" s="197"/>
      <c r="F128" s="197"/>
      <c r="G128" s="197"/>
      <c r="H128" s="169"/>
      <c r="I128" s="152"/>
      <c r="J128" s="50"/>
      <c r="K128" s="50"/>
      <c r="L128" s="50"/>
      <c r="M128" s="50"/>
      <c r="N128" s="152"/>
      <c r="O128" s="197"/>
      <c r="P128" s="197"/>
      <c r="Q128" s="197"/>
      <c r="R128" s="197"/>
      <c r="S128" s="197"/>
      <c r="T128" s="197"/>
      <c r="U128" s="197"/>
      <c r="V128" s="197"/>
      <c r="W128" s="197"/>
      <c r="X128" s="197"/>
      <c r="Y128" s="197"/>
      <c r="Z128" s="197"/>
    </row>
    <row r="129" ht="15.75" customHeight="1">
      <c r="A129" s="180"/>
      <c r="B129" s="197"/>
      <c r="C129" s="197"/>
      <c r="D129" s="197"/>
      <c r="E129" s="197"/>
      <c r="F129" s="197"/>
      <c r="G129" s="197"/>
      <c r="H129" s="169"/>
      <c r="I129" s="152"/>
      <c r="J129" s="50"/>
      <c r="K129" s="50"/>
      <c r="L129" s="50"/>
      <c r="M129" s="50"/>
      <c r="N129" s="152"/>
      <c r="O129" s="197"/>
      <c r="P129" s="197"/>
      <c r="Q129" s="197"/>
      <c r="R129" s="197"/>
      <c r="S129" s="197"/>
      <c r="T129" s="197"/>
      <c r="U129" s="197"/>
      <c r="V129" s="197"/>
      <c r="W129" s="197"/>
      <c r="X129" s="197"/>
      <c r="Y129" s="197"/>
      <c r="Z129" s="197"/>
    </row>
    <row r="130" ht="15.75" customHeight="1">
      <c r="A130" s="180"/>
      <c r="B130" s="197"/>
      <c r="C130" s="197"/>
      <c r="D130" s="197"/>
      <c r="E130" s="197"/>
      <c r="F130" s="197"/>
      <c r="G130" s="197"/>
      <c r="H130" s="169"/>
      <c r="I130" s="152"/>
      <c r="J130" s="50"/>
      <c r="K130" s="50"/>
      <c r="L130" s="50"/>
      <c r="M130" s="50"/>
      <c r="N130" s="152"/>
      <c r="O130" s="197"/>
      <c r="P130" s="197"/>
      <c r="Q130" s="197"/>
      <c r="R130" s="197"/>
      <c r="S130" s="197"/>
      <c r="T130" s="197"/>
      <c r="U130" s="197"/>
      <c r="V130" s="197"/>
      <c r="W130" s="197"/>
      <c r="X130" s="197"/>
      <c r="Y130" s="197"/>
      <c r="Z130" s="197"/>
    </row>
    <row r="131" ht="15.75" customHeight="1">
      <c r="A131" s="180"/>
      <c r="B131" s="197"/>
      <c r="C131" s="197"/>
      <c r="D131" s="197"/>
      <c r="E131" s="197"/>
      <c r="F131" s="197"/>
      <c r="G131" s="197"/>
      <c r="H131" s="169"/>
      <c r="I131" s="152"/>
      <c r="J131" s="50"/>
      <c r="K131" s="50"/>
      <c r="L131" s="50"/>
      <c r="M131" s="50"/>
      <c r="N131" s="152"/>
      <c r="O131" s="197"/>
      <c r="P131" s="197"/>
      <c r="Q131" s="197"/>
      <c r="R131" s="197"/>
      <c r="S131" s="197"/>
      <c r="T131" s="197"/>
      <c r="U131" s="197"/>
      <c r="V131" s="197"/>
      <c r="W131" s="197"/>
      <c r="X131" s="197"/>
      <c r="Y131" s="197"/>
      <c r="Z131" s="197"/>
    </row>
    <row r="132" ht="15.75" customHeight="1">
      <c r="A132" s="180"/>
      <c r="B132" s="197"/>
      <c r="C132" s="197"/>
      <c r="D132" s="197"/>
      <c r="E132" s="197"/>
      <c r="F132" s="197"/>
      <c r="G132" s="197"/>
      <c r="H132" s="169"/>
      <c r="I132" s="152"/>
      <c r="J132" s="50"/>
      <c r="K132" s="50"/>
      <c r="L132" s="50"/>
      <c r="M132" s="50"/>
      <c r="N132" s="152"/>
      <c r="O132" s="197"/>
      <c r="P132" s="197"/>
      <c r="Q132" s="197"/>
      <c r="R132" s="197"/>
      <c r="S132" s="197"/>
      <c r="T132" s="197"/>
      <c r="U132" s="197"/>
      <c r="V132" s="197"/>
      <c r="W132" s="197"/>
      <c r="X132" s="197"/>
      <c r="Y132" s="197"/>
      <c r="Z132" s="197"/>
    </row>
    <row r="133" ht="15.75" customHeight="1">
      <c r="A133" s="180"/>
      <c r="B133" s="197"/>
      <c r="C133" s="197"/>
      <c r="D133" s="197"/>
      <c r="E133" s="197"/>
      <c r="F133" s="197"/>
      <c r="G133" s="197"/>
      <c r="H133" s="169"/>
      <c r="I133" s="152"/>
      <c r="J133" s="50"/>
      <c r="K133" s="50"/>
      <c r="L133" s="50"/>
      <c r="M133" s="50"/>
      <c r="N133" s="152"/>
      <c r="O133" s="197"/>
      <c r="P133" s="197"/>
      <c r="Q133" s="197"/>
      <c r="R133" s="197"/>
      <c r="S133" s="197"/>
      <c r="T133" s="197"/>
      <c r="U133" s="197"/>
      <c r="V133" s="197"/>
      <c r="W133" s="197"/>
      <c r="X133" s="197"/>
      <c r="Y133" s="197"/>
      <c r="Z133" s="197"/>
    </row>
    <row r="134" ht="15.75" customHeight="1">
      <c r="A134" s="180"/>
      <c r="B134" s="197"/>
      <c r="C134" s="197"/>
      <c r="D134" s="197"/>
      <c r="E134" s="197"/>
      <c r="F134" s="197"/>
      <c r="G134" s="197"/>
      <c r="H134" s="169"/>
      <c r="I134" s="152"/>
      <c r="J134" s="50"/>
      <c r="K134" s="50"/>
      <c r="L134" s="50"/>
      <c r="M134" s="50"/>
      <c r="N134" s="152"/>
      <c r="O134" s="197"/>
      <c r="P134" s="197"/>
      <c r="Q134" s="197"/>
      <c r="R134" s="197"/>
      <c r="S134" s="197"/>
      <c r="T134" s="197"/>
      <c r="U134" s="197"/>
      <c r="V134" s="197"/>
      <c r="W134" s="197"/>
      <c r="X134" s="197"/>
      <c r="Y134" s="197"/>
      <c r="Z134" s="197"/>
    </row>
    <row r="135" ht="15.75" customHeight="1">
      <c r="A135" s="180"/>
      <c r="B135" s="197"/>
      <c r="C135" s="197"/>
      <c r="D135" s="197"/>
      <c r="E135" s="197"/>
      <c r="F135" s="197"/>
      <c r="G135" s="197"/>
      <c r="H135" s="169"/>
      <c r="I135" s="152"/>
      <c r="J135" s="50"/>
      <c r="K135" s="50"/>
      <c r="L135" s="50"/>
      <c r="M135" s="50"/>
      <c r="N135" s="152"/>
      <c r="O135" s="197"/>
      <c r="P135" s="197"/>
      <c r="Q135" s="197"/>
      <c r="R135" s="197"/>
      <c r="S135" s="197"/>
      <c r="T135" s="197"/>
      <c r="U135" s="197"/>
      <c r="V135" s="197"/>
      <c r="W135" s="197"/>
      <c r="X135" s="197"/>
      <c r="Y135" s="197"/>
      <c r="Z135" s="197"/>
    </row>
    <row r="136" ht="15.75" customHeight="1">
      <c r="A136" s="180"/>
      <c r="B136" s="197"/>
      <c r="C136" s="197"/>
      <c r="D136" s="197"/>
      <c r="E136" s="197"/>
      <c r="F136" s="197"/>
      <c r="G136" s="197"/>
      <c r="H136" s="169"/>
      <c r="I136" s="152"/>
      <c r="J136" s="50"/>
      <c r="K136" s="50"/>
      <c r="L136" s="50"/>
      <c r="M136" s="50"/>
      <c r="N136" s="152"/>
      <c r="O136" s="197"/>
      <c r="P136" s="197"/>
      <c r="Q136" s="197"/>
      <c r="R136" s="197"/>
      <c r="S136" s="197"/>
      <c r="T136" s="197"/>
      <c r="U136" s="197"/>
      <c r="V136" s="197"/>
      <c r="W136" s="197"/>
      <c r="X136" s="197"/>
      <c r="Y136" s="197"/>
      <c r="Z136" s="197"/>
    </row>
    <row r="137" ht="15.75" customHeight="1">
      <c r="A137" s="180"/>
      <c r="B137" s="197"/>
      <c r="C137" s="197"/>
      <c r="D137" s="197"/>
      <c r="E137" s="197"/>
      <c r="F137" s="197"/>
      <c r="G137" s="197"/>
      <c r="H137" s="169"/>
      <c r="I137" s="152"/>
      <c r="J137" s="50"/>
      <c r="K137" s="50"/>
      <c r="L137" s="50"/>
      <c r="M137" s="50"/>
      <c r="N137" s="152"/>
      <c r="O137" s="197"/>
      <c r="P137" s="197"/>
      <c r="Q137" s="197"/>
      <c r="R137" s="197"/>
      <c r="S137" s="197"/>
      <c r="T137" s="197"/>
      <c r="U137" s="197"/>
      <c r="V137" s="197"/>
      <c r="W137" s="197"/>
      <c r="X137" s="197"/>
      <c r="Y137" s="197"/>
      <c r="Z137" s="197"/>
    </row>
    <row r="138" ht="15.75" customHeight="1">
      <c r="A138" s="180"/>
      <c r="B138" s="197"/>
      <c r="C138" s="197"/>
      <c r="D138" s="197"/>
      <c r="E138" s="197"/>
      <c r="F138" s="197"/>
      <c r="G138" s="197"/>
      <c r="H138" s="169"/>
      <c r="I138" s="152"/>
      <c r="J138" s="50"/>
      <c r="K138" s="50"/>
      <c r="L138" s="50"/>
      <c r="M138" s="50"/>
      <c r="N138" s="152"/>
      <c r="O138" s="197"/>
      <c r="P138" s="197"/>
      <c r="Q138" s="197"/>
      <c r="R138" s="197"/>
      <c r="S138" s="197"/>
      <c r="T138" s="197"/>
      <c r="U138" s="197"/>
      <c r="V138" s="197"/>
      <c r="W138" s="197"/>
      <c r="X138" s="197"/>
      <c r="Y138" s="197"/>
      <c r="Z138" s="197"/>
    </row>
    <row r="139" ht="15.75" customHeight="1">
      <c r="A139" s="180"/>
      <c r="B139" s="197"/>
      <c r="C139" s="197"/>
      <c r="D139" s="197"/>
      <c r="E139" s="197"/>
      <c r="F139" s="197"/>
      <c r="G139" s="197"/>
      <c r="H139" s="169"/>
      <c r="I139" s="152"/>
      <c r="J139" s="50"/>
      <c r="K139" s="50"/>
      <c r="L139" s="50"/>
      <c r="M139" s="50"/>
      <c r="N139" s="152"/>
      <c r="O139" s="197"/>
      <c r="P139" s="197"/>
      <c r="Q139" s="197"/>
      <c r="R139" s="197"/>
      <c r="S139" s="197"/>
      <c r="T139" s="197"/>
      <c r="U139" s="197"/>
      <c r="V139" s="197"/>
      <c r="W139" s="197"/>
      <c r="X139" s="197"/>
      <c r="Y139" s="197"/>
      <c r="Z139" s="197"/>
    </row>
    <row r="140" ht="15.75" customHeight="1">
      <c r="A140" s="180"/>
      <c r="B140" s="197"/>
      <c r="C140" s="197"/>
      <c r="D140" s="197"/>
      <c r="E140" s="197"/>
      <c r="F140" s="197"/>
      <c r="G140" s="197"/>
      <c r="H140" s="197"/>
      <c r="I140" s="152"/>
      <c r="J140" s="50"/>
      <c r="K140" s="50"/>
      <c r="L140" s="50"/>
      <c r="M140" s="50"/>
      <c r="N140" s="152"/>
      <c r="O140" s="197"/>
      <c r="P140" s="197"/>
      <c r="Q140" s="197"/>
      <c r="R140" s="197"/>
      <c r="S140" s="197"/>
      <c r="T140" s="197"/>
      <c r="U140" s="197"/>
      <c r="V140" s="197"/>
      <c r="W140" s="197"/>
      <c r="X140" s="197"/>
      <c r="Y140" s="197"/>
      <c r="Z140" s="197"/>
    </row>
    <row r="141" ht="15.75" customHeight="1">
      <c r="A141" s="180"/>
      <c r="B141" s="197"/>
      <c r="C141" s="197"/>
      <c r="D141" s="197"/>
      <c r="E141" s="197"/>
      <c r="F141" s="197"/>
      <c r="G141" s="197"/>
      <c r="H141" s="169"/>
      <c r="I141" s="152"/>
      <c r="J141" s="50"/>
      <c r="K141" s="50"/>
      <c r="L141" s="50"/>
      <c r="M141" s="50"/>
      <c r="N141" s="152"/>
      <c r="O141" s="197"/>
      <c r="P141" s="197"/>
      <c r="Q141" s="197"/>
      <c r="R141" s="197"/>
      <c r="S141" s="197"/>
      <c r="T141" s="197"/>
      <c r="U141" s="197"/>
      <c r="V141" s="197"/>
      <c r="W141" s="197"/>
      <c r="X141" s="197"/>
      <c r="Y141" s="197"/>
      <c r="Z141" s="197"/>
    </row>
    <row r="142" ht="15.75" customHeight="1">
      <c r="A142" s="180"/>
      <c r="B142" s="197"/>
      <c r="C142" s="197"/>
      <c r="D142" s="197"/>
      <c r="E142" s="197"/>
      <c r="F142" s="197"/>
      <c r="G142" s="197"/>
      <c r="H142" s="197"/>
      <c r="I142" s="152"/>
      <c r="J142" s="50"/>
      <c r="K142" s="50"/>
      <c r="L142" s="50"/>
      <c r="M142" s="50"/>
      <c r="N142" s="152"/>
      <c r="O142" s="197"/>
      <c r="P142" s="197"/>
      <c r="Q142" s="197"/>
      <c r="R142" s="197"/>
      <c r="S142" s="197"/>
      <c r="T142" s="197"/>
      <c r="U142" s="197"/>
      <c r="V142" s="197"/>
      <c r="W142" s="197"/>
      <c r="X142" s="197"/>
      <c r="Y142" s="197"/>
      <c r="Z142" s="197"/>
    </row>
    <row r="143" ht="15.75" customHeight="1">
      <c r="A143" s="180"/>
      <c r="B143" s="197"/>
      <c r="C143" s="197"/>
      <c r="D143" s="197"/>
      <c r="E143" s="197"/>
      <c r="F143" s="197"/>
      <c r="G143" s="197"/>
      <c r="H143" s="169"/>
      <c r="I143" s="152"/>
      <c r="J143" s="50"/>
      <c r="K143" s="50"/>
      <c r="L143" s="50"/>
      <c r="M143" s="50"/>
      <c r="N143" s="152"/>
      <c r="O143" s="197"/>
      <c r="P143" s="197"/>
      <c r="Q143" s="197"/>
      <c r="R143" s="197"/>
      <c r="S143" s="197"/>
      <c r="T143" s="197"/>
      <c r="U143" s="197"/>
      <c r="V143" s="197"/>
      <c r="W143" s="197"/>
      <c r="X143" s="197"/>
      <c r="Y143" s="197"/>
      <c r="Z143" s="197"/>
    </row>
    <row r="144" ht="15.75" customHeight="1">
      <c r="A144" s="180"/>
      <c r="B144" s="197"/>
      <c r="C144" s="197"/>
      <c r="D144" s="197"/>
      <c r="E144" s="197"/>
      <c r="F144" s="197"/>
      <c r="G144" s="197"/>
      <c r="H144" s="169"/>
      <c r="I144" s="152"/>
      <c r="J144" s="50"/>
      <c r="K144" s="50"/>
      <c r="L144" s="50"/>
      <c r="M144" s="50"/>
      <c r="N144" s="152"/>
      <c r="O144" s="197"/>
      <c r="P144" s="197"/>
      <c r="Q144" s="197"/>
      <c r="R144" s="197"/>
      <c r="S144" s="197"/>
      <c r="T144" s="197"/>
      <c r="U144" s="197"/>
      <c r="V144" s="197"/>
      <c r="W144" s="197"/>
      <c r="X144" s="197"/>
      <c r="Y144" s="197"/>
      <c r="Z144" s="197"/>
    </row>
    <row r="145" ht="15.75" customHeight="1">
      <c r="A145" s="180"/>
      <c r="B145" s="197"/>
      <c r="C145" s="197"/>
      <c r="D145" s="197"/>
      <c r="E145" s="197"/>
      <c r="F145" s="197"/>
      <c r="G145" s="197"/>
      <c r="H145" s="197"/>
      <c r="I145" s="152"/>
      <c r="J145" s="50"/>
      <c r="K145" s="50"/>
      <c r="L145" s="50"/>
      <c r="M145" s="50"/>
      <c r="N145" s="152"/>
      <c r="O145" s="197"/>
      <c r="P145" s="197"/>
      <c r="Q145" s="197"/>
      <c r="R145" s="197"/>
      <c r="S145" s="197"/>
      <c r="T145" s="197"/>
      <c r="U145" s="197"/>
      <c r="V145" s="197"/>
      <c r="W145" s="197"/>
      <c r="X145" s="197"/>
      <c r="Y145" s="197"/>
      <c r="Z145" s="197"/>
    </row>
    <row r="146" ht="15.75" customHeight="1">
      <c r="A146" s="180"/>
      <c r="B146" s="197"/>
      <c r="C146" s="197"/>
      <c r="D146" s="197"/>
      <c r="E146" s="197"/>
      <c r="F146" s="197"/>
      <c r="G146" s="197"/>
      <c r="H146" s="197"/>
      <c r="I146" s="152"/>
      <c r="J146" s="50"/>
      <c r="K146" s="50"/>
      <c r="L146" s="50"/>
      <c r="M146" s="50"/>
      <c r="N146" s="152"/>
      <c r="O146" s="197"/>
      <c r="P146" s="197"/>
      <c r="Q146" s="197"/>
      <c r="R146" s="197"/>
      <c r="S146" s="197"/>
      <c r="T146" s="197"/>
      <c r="U146" s="197"/>
      <c r="V146" s="197"/>
      <c r="W146" s="197"/>
      <c r="X146" s="197"/>
      <c r="Y146" s="197"/>
      <c r="Z146" s="197"/>
    </row>
    <row r="147" ht="15.75" customHeight="1">
      <c r="A147" s="180"/>
      <c r="B147" s="197"/>
      <c r="C147" s="197"/>
      <c r="D147" s="197"/>
      <c r="E147" s="197"/>
      <c r="F147" s="197"/>
      <c r="G147" s="197"/>
      <c r="H147" s="169"/>
      <c r="I147" s="152"/>
      <c r="J147" s="50"/>
      <c r="K147" s="50"/>
      <c r="L147" s="50"/>
      <c r="M147" s="50"/>
      <c r="N147" s="152"/>
      <c r="O147" s="197"/>
      <c r="P147" s="197"/>
      <c r="Q147" s="197"/>
      <c r="R147" s="197"/>
      <c r="S147" s="197"/>
      <c r="T147" s="197"/>
      <c r="U147" s="197"/>
      <c r="V147" s="197"/>
      <c r="W147" s="197"/>
      <c r="X147" s="197"/>
      <c r="Y147" s="197"/>
      <c r="Z147" s="197"/>
    </row>
    <row r="148" ht="15.75" customHeight="1">
      <c r="A148" s="180"/>
      <c r="B148" s="197"/>
      <c r="C148" s="197"/>
      <c r="D148" s="197"/>
      <c r="E148" s="197"/>
      <c r="F148" s="197"/>
      <c r="G148" s="197"/>
      <c r="H148" s="169"/>
      <c r="I148" s="152"/>
      <c r="J148" s="50"/>
      <c r="K148" s="50"/>
      <c r="L148" s="50"/>
      <c r="M148" s="50"/>
      <c r="N148" s="152"/>
      <c r="O148" s="197"/>
      <c r="P148" s="197"/>
      <c r="Q148" s="197"/>
      <c r="R148" s="197"/>
      <c r="S148" s="197"/>
      <c r="T148" s="197"/>
      <c r="U148" s="197"/>
      <c r="V148" s="197"/>
      <c r="W148" s="197"/>
      <c r="X148" s="197"/>
      <c r="Y148" s="197"/>
      <c r="Z148" s="197"/>
    </row>
    <row r="149" ht="15.75" customHeight="1">
      <c r="A149" s="180"/>
      <c r="B149" s="197"/>
      <c r="C149" s="197"/>
      <c r="D149" s="197"/>
      <c r="E149" s="197"/>
      <c r="F149" s="197"/>
      <c r="G149" s="197"/>
      <c r="H149" s="197"/>
      <c r="I149" s="152"/>
      <c r="J149" s="50"/>
      <c r="K149" s="50"/>
      <c r="L149" s="50"/>
      <c r="M149" s="50"/>
      <c r="N149" s="152"/>
      <c r="O149" s="197"/>
      <c r="P149" s="197"/>
      <c r="Q149" s="197"/>
      <c r="R149" s="197"/>
      <c r="S149" s="197"/>
      <c r="T149" s="197"/>
      <c r="U149" s="197"/>
      <c r="V149" s="197"/>
      <c r="W149" s="197"/>
      <c r="X149" s="197"/>
      <c r="Y149" s="197"/>
      <c r="Z149" s="197"/>
    </row>
    <row r="150" ht="15.75" customHeight="1">
      <c r="A150" s="180"/>
      <c r="B150" s="197"/>
      <c r="C150" s="197"/>
      <c r="D150" s="197"/>
      <c r="E150" s="197"/>
      <c r="F150" s="197"/>
      <c r="G150" s="197"/>
      <c r="H150" s="197"/>
      <c r="I150" s="152"/>
      <c r="J150" s="50"/>
      <c r="K150" s="50"/>
      <c r="L150" s="50"/>
      <c r="M150" s="50"/>
      <c r="N150" s="152"/>
      <c r="O150" s="197"/>
      <c r="P150" s="197"/>
      <c r="Q150" s="197"/>
      <c r="R150" s="197"/>
      <c r="S150" s="197"/>
      <c r="T150" s="197"/>
      <c r="U150" s="197"/>
      <c r="V150" s="197"/>
      <c r="W150" s="197"/>
      <c r="X150" s="197"/>
      <c r="Y150" s="197"/>
      <c r="Z150" s="197"/>
    </row>
    <row r="151" ht="15.75" customHeight="1">
      <c r="A151" s="180"/>
      <c r="B151" s="197"/>
      <c r="C151" s="197"/>
      <c r="D151" s="197"/>
      <c r="E151" s="197"/>
      <c r="F151" s="197"/>
      <c r="G151" s="197"/>
      <c r="H151" s="169"/>
      <c r="I151" s="152"/>
      <c r="J151" s="50"/>
      <c r="K151" s="50"/>
      <c r="L151" s="50"/>
      <c r="M151" s="50"/>
      <c r="N151" s="152"/>
      <c r="O151" s="197"/>
      <c r="P151" s="197"/>
      <c r="Q151" s="197"/>
      <c r="R151" s="197"/>
      <c r="S151" s="197"/>
      <c r="T151" s="197"/>
      <c r="U151" s="197"/>
      <c r="V151" s="197"/>
      <c r="W151" s="197"/>
      <c r="X151" s="197"/>
      <c r="Y151" s="197"/>
      <c r="Z151" s="197"/>
    </row>
    <row r="152" ht="15.75" customHeight="1">
      <c r="A152" s="180"/>
      <c r="B152" s="197"/>
      <c r="C152" s="197"/>
      <c r="D152" s="197"/>
      <c r="E152" s="197"/>
      <c r="F152" s="197"/>
      <c r="G152" s="197"/>
      <c r="H152" s="197"/>
      <c r="I152" s="152"/>
      <c r="J152" s="50"/>
      <c r="K152" s="50"/>
      <c r="L152" s="50"/>
      <c r="M152" s="50"/>
      <c r="N152" s="152"/>
      <c r="O152" s="197"/>
      <c r="P152" s="197"/>
      <c r="Q152" s="197"/>
      <c r="R152" s="197"/>
      <c r="S152" s="197"/>
      <c r="T152" s="197"/>
      <c r="U152" s="197"/>
      <c r="V152" s="197"/>
      <c r="W152" s="197"/>
      <c r="X152" s="197"/>
      <c r="Y152" s="197"/>
      <c r="Z152" s="197"/>
    </row>
    <row r="153" ht="15.75" customHeight="1">
      <c r="A153" s="180"/>
      <c r="B153" s="197"/>
      <c r="C153" s="197"/>
      <c r="D153" s="197"/>
      <c r="E153" s="197"/>
      <c r="F153" s="197"/>
      <c r="G153" s="197"/>
      <c r="H153" s="197"/>
      <c r="I153" s="152"/>
      <c r="J153" s="50"/>
      <c r="K153" s="50"/>
      <c r="L153" s="50"/>
      <c r="M153" s="50"/>
      <c r="N153" s="152"/>
      <c r="O153" s="197"/>
      <c r="P153" s="197"/>
      <c r="Q153" s="197"/>
      <c r="R153" s="197"/>
      <c r="S153" s="197"/>
      <c r="T153" s="197"/>
      <c r="U153" s="197"/>
      <c r="V153" s="197"/>
      <c r="W153" s="197"/>
      <c r="X153" s="197"/>
      <c r="Y153" s="197"/>
      <c r="Z153" s="197"/>
    </row>
    <row r="154" ht="15.75" customHeight="1">
      <c r="A154" s="180"/>
      <c r="B154" s="197"/>
      <c r="C154" s="197"/>
      <c r="D154" s="197"/>
      <c r="E154" s="197"/>
      <c r="F154" s="197"/>
      <c r="G154" s="197"/>
      <c r="H154" s="197"/>
      <c r="I154" s="152"/>
      <c r="J154" s="50"/>
      <c r="K154" s="50"/>
      <c r="L154" s="50"/>
      <c r="M154" s="50"/>
      <c r="N154" s="152"/>
      <c r="O154" s="197"/>
      <c r="P154" s="197"/>
      <c r="Q154" s="197"/>
      <c r="R154" s="197"/>
      <c r="S154" s="197"/>
      <c r="T154" s="197"/>
      <c r="U154" s="197"/>
      <c r="V154" s="197"/>
      <c r="W154" s="197"/>
      <c r="X154" s="197"/>
      <c r="Y154" s="197"/>
      <c r="Z154" s="197"/>
    </row>
    <row r="155" ht="15.75" customHeight="1">
      <c r="A155" s="180"/>
      <c r="B155" s="197"/>
      <c r="C155" s="197"/>
      <c r="D155" s="197"/>
      <c r="E155" s="197"/>
      <c r="F155" s="197"/>
      <c r="G155" s="197"/>
      <c r="H155" s="169"/>
      <c r="I155" s="152"/>
      <c r="J155" s="50"/>
      <c r="K155" s="50"/>
      <c r="L155" s="50"/>
      <c r="M155" s="50"/>
      <c r="N155" s="152"/>
      <c r="O155" s="197"/>
      <c r="P155" s="197"/>
      <c r="Q155" s="197"/>
      <c r="R155" s="197"/>
      <c r="S155" s="197"/>
      <c r="T155" s="197"/>
      <c r="U155" s="197"/>
      <c r="V155" s="197"/>
      <c r="W155" s="197"/>
      <c r="X155" s="197"/>
      <c r="Y155" s="197"/>
      <c r="Z155" s="197"/>
    </row>
    <row r="156" ht="15.75" customHeight="1">
      <c r="A156" s="180"/>
      <c r="B156" s="197"/>
      <c r="C156" s="197"/>
      <c r="D156" s="197"/>
      <c r="E156" s="197"/>
      <c r="F156" s="197"/>
      <c r="G156" s="197"/>
      <c r="H156" s="169"/>
      <c r="I156" s="152"/>
      <c r="J156" s="50"/>
      <c r="K156" s="50"/>
      <c r="L156" s="50"/>
      <c r="M156" s="50"/>
      <c r="N156" s="152"/>
      <c r="O156" s="197"/>
      <c r="P156" s="197"/>
      <c r="Q156" s="197"/>
      <c r="R156" s="197"/>
      <c r="S156" s="197"/>
      <c r="T156" s="197"/>
      <c r="U156" s="197"/>
      <c r="V156" s="197"/>
      <c r="W156" s="197"/>
      <c r="X156" s="197"/>
      <c r="Y156" s="197"/>
      <c r="Z156" s="197"/>
    </row>
    <row r="157" ht="15.75" customHeight="1">
      <c r="A157" s="180"/>
      <c r="B157" s="197"/>
      <c r="C157" s="197"/>
      <c r="D157" s="197"/>
      <c r="E157" s="197"/>
      <c r="F157" s="197"/>
      <c r="G157" s="197"/>
      <c r="H157" s="197"/>
      <c r="I157" s="152"/>
      <c r="J157" s="50"/>
      <c r="K157" s="50"/>
      <c r="L157" s="50"/>
      <c r="M157" s="50"/>
      <c r="N157" s="152"/>
      <c r="O157" s="197"/>
      <c r="P157" s="197"/>
      <c r="Q157" s="197"/>
      <c r="R157" s="197"/>
      <c r="S157" s="197"/>
      <c r="T157" s="197"/>
      <c r="U157" s="197"/>
      <c r="V157" s="197"/>
      <c r="W157" s="197"/>
      <c r="X157" s="197"/>
      <c r="Y157" s="197"/>
      <c r="Z157" s="197"/>
    </row>
    <row r="158" ht="15.75" customHeight="1">
      <c r="A158" s="180"/>
      <c r="B158" s="197"/>
      <c r="C158" s="197"/>
      <c r="D158" s="197"/>
      <c r="E158" s="197"/>
      <c r="F158" s="197"/>
      <c r="G158" s="197"/>
      <c r="H158" s="169"/>
      <c r="I158" s="152"/>
      <c r="J158" s="50"/>
      <c r="K158" s="50"/>
      <c r="L158" s="50"/>
      <c r="M158" s="50"/>
      <c r="N158" s="152"/>
      <c r="O158" s="197"/>
      <c r="P158" s="197"/>
      <c r="Q158" s="197"/>
      <c r="R158" s="197"/>
      <c r="S158" s="197"/>
      <c r="T158" s="197"/>
      <c r="U158" s="197"/>
      <c r="V158" s="197"/>
      <c r="W158" s="197"/>
      <c r="X158" s="197"/>
      <c r="Y158" s="197"/>
      <c r="Z158" s="197"/>
    </row>
    <row r="159" ht="15.75" customHeight="1">
      <c r="A159" s="180"/>
      <c r="B159" s="197"/>
      <c r="C159" s="197"/>
      <c r="D159" s="197"/>
      <c r="E159" s="197"/>
      <c r="F159" s="197"/>
      <c r="G159" s="197"/>
      <c r="H159" s="197"/>
      <c r="I159" s="152"/>
      <c r="J159" s="50"/>
      <c r="K159" s="50"/>
      <c r="L159" s="50"/>
      <c r="M159" s="50"/>
      <c r="N159" s="152"/>
      <c r="O159" s="197"/>
      <c r="P159" s="197"/>
      <c r="Q159" s="197"/>
      <c r="R159" s="197"/>
      <c r="S159" s="197"/>
      <c r="T159" s="197"/>
      <c r="U159" s="197"/>
      <c r="V159" s="197"/>
      <c r="W159" s="197"/>
      <c r="X159" s="197"/>
      <c r="Y159" s="197"/>
      <c r="Z159" s="197"/>
    </row>
    <row r="160" ht="15.75" customHeight="1">
      <c r="A160" s="180"/>
      <c r="B160" s="197"/>
      <c r="C160" s="197"/>
      <c r="D160" s="197"/>
      <c r="E160" s="197"/>
      <c r="F160" s="197"/>
      <c r="G160" s="197"/>
      <c r="H160" s="169"/>
      <c r="I160" s="152"/>
      <c r="J160" s="50"/>
      <c r="K160" s="50"/>
      <c r="L160" s="50"/>
      <c r="M160" s="50"/>
      <c r="N160" s="152"/>
      <c r="O160" s="197"/>
      <c r="P160" s="197"/>
      <c r="Q160" s="197"/>
      <c r="R160" s="197"/>
      <c r="S160" s="197"/>
      <c r="T160" s="197"/>
      <c r="U160" s="197"/>
      <c r="V160" s="197"/>
      <c r="W160" s="197"/>
      <c r="X160" s="197"/>
      <c r="Y160" s="197"/>
      <c r="Z160" s="197"/>
    </row>
    <row r="161" ht="15.75" customHeight="1">
      <c r="A161" s="180"/>
      <c r="B161" s="197"/>
      <c r="C161" s="197"/>
      <c r="D161" s="197"/>
      <c r="E161" s="197"/>
      <c r="F161" s="197"/>
      <c r="G161" s="197"/>
      <c r="H161" s="197"/>
      <c r="I161" s="152"/>
      <c r="J161" s="50"/>
      <c r="K161" s="50"/>
      <c r="L161" s="50"/>
      <c r="M161" s="50"/>
      <c r="N161" s="152"/>
      <c r="O161" s="197"/>
      <c r="P161" s="197"/>
      <c r="Q161" s="197"/>
      <c r="R161" s="197"/>
      <c r="S161" s="197"/>
      <c r="T161" s="197"/>
      <c r="U161" s="197"/>
      <c r="V161" s="197"/>
      <c r="W161" s="197"/>
      <c r="X161" s="197"/>
      <c r="Y161" s="197"/>
      <c r="Z161" s="197"/>
    </row>
    <row r="162" ht="15.75" customHeight="1">
      <c r="A162" s="180"/>
      <c r="B162" s="197"/>
      <c r="C162" s="197"/>
      <c r="D162" s="197"/>
      <c r="E162" s="197"/>
      <c r="F162" s="197"/>
      <c r="G162" s="197"/>
      <c r="H162" s="169"/>
      <c r="I162" s="152"/>
      <c r="J162" s="50"/>
      <c r="K162" s="50"/>
      <c r="L162" s="50"/>
      <c r="M162" s="50"/>
      <c r="N162" s="152"/>
      <c r="O162" s="197"/>
      <c r="P162" s="197"/>
      <c r="Q162" s="197"/>
      <c r="R162" s="197"/>
      <c r="S162" s="197"/>
      <c r="T162" s="197"/>
      <c r="U162" s="197"/>
      <c r="V162" s="197"/>
      <c r="W162" s="197"/>
      <c r="X162" s="197"/>
      <c r="Y162" s="197"/>
      <c r="Z162" s="197"/>
    </row>
    <row r="163" ht="15.75" customHeight="1">
      <c r="A163" s="180"/>
      <c r="B163" s="197"/>
      <c r="C163" s="197"/>
      <c r="D163" s="197"/>
      <c r="E163" s="197"/>
      <c r="F163" s="197"/>
      <c r="G163" s="197"/>
      <c r="H163" s="169"/>
      <c r="I163" s="152"/>
      <c r="J163" s="50"/>
      <c r="K163" s="50"/>
      <c r="L163" s="50"/>
      <c r="M163" s="50"/>
      <c r="N163" s="152"/>
      <c r="O163" s="197"/>
      <c r="P163" s="197"/>
      <c r="Q163" s="197"/>
      <c r="R163" s="197"/>
      <c r="S163" s="197"/>
      <c r="T163" s="197"/>
      <c r="U163" s="197"/>
      <c r="V163" s="197"/>
      <c r="W163" s="197"/>
      <c r="X163" s="197"/>
      <c r="Y163" s="197"/>
      <c r="Z163" s="197"/>
    </row>
    <row r="164" ht="15.75" customHeight="1">
      <c r="A164" s="180"/>
      <c r="B164" s="197"/>
      <c r="C164" s="197"/>
      <c r="D164" s="197"/>
      <c r="E164" s="197"/>
      <c r="F164" s="197"/>
      <c r="G164" s="197"/>
      <c r="H164" s="169"/>
      <c r="I164" s="152"/>
      <c r="J164" s="50"/>
      <c r="K164" s="50"/>
      <c r="L164" s="50"/>
      <c r="M164" s="50"/>
      <c r="N164" s="152"/>
      <c r="O164" s="197"/>
      <c r="P164" s="197"/>
      <c r="Q164" s="197"/>
      <c r="R164" s="197"/>
      <c r="S164" s="197"/>
      <c r="T164" s="197"/>
      <c r="U164" s="197"/>
      <c r="V164" s="197"/>
      <c r="W164" s="197"/>
      <c r="X164" s="197"/>
      <c r="Y164" s="197"/>
      <c r="Z164" s="197"/>
    </row>
    <row r="165" ht="15.75" customHeight="1">
      <c r="A165" s="180"/>
      <c r="B165" s="197"/>
      <c r="C165" s="197"/>
      <c r="D165" s="197"/>
      <c r="E165" s="197"/>
      <c r="F165" s="197"/>
      <c r="G165" s="197"/>
      <c r="H165" s="169"/>
      <c r="I165" s="152"/>
      <c r="J165" s="50"/>
      <c r="K165" s="50"/>
      <c r="L165" s="50"/>
      <c r="M165" s="50"/>
      <c r="N165" s="152"/>
      <c r="O165" s="197"/>
      <c r="P165" s="197"/>
      <c r="Q165" s="197"/>
      <c r="R165" s="197"/>
      <c r="S165" s="197"/>
      <c r="T165" s="197"/>
      <c r="U165" s="197"/>
      <c r="V165" s="197"/>
      <c r="W165" s="197"/>
      <c r="X165" s="197"/>
      <c r="Y165" s="197"/>
      <c r="Z165" s="197"/>
    </row>
    <row r="166" ht="15.75" customHeight="1">
      <c r="A166" s="180"/>
      <c r="B166" s="197"/>
      <c r="C166" s="197"/>
      <c r="D166" s="197"/>
      <c r="E166" s="197"/>
      <c r="F166" s="197"/>
      <c r="G166" s="197"/>
      <c r="H166" s="169"/>
      <c r="I166" s="152"/>
      <c r="J166" s="50"/>
      <c r="K166" s="50"/>
      <c r="L166" s="50"/>
      <c r="M166" s="50"/>
      <c r="N166" s="152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</row>
    <row r="167" ht="15.75" customHeight="1">
      <c r="A167" s="180"/>
      <c r="B167" s="197"/>
      <c r="C167" s="197"/>
      <c r="D167" s="197"/>
      <c r="E167" s="197"/>
      <c r="F167" s="197"/>
      <c r="G167" s="197"/>
      <c r="H167" s="169"/>
      <c r="I167" s="152"/>
      <c r="J167" s="50"/>
      <c r="K167" s="50"/>
      <c r="L167" s="50"/>
      <c r="M167" s="50"/>
      <c r="N167" s="152"/>
      <c r="O167" s="197"/>
      <c r="P167" s="197"/>
      <c r="Q167" s="197"/>
      <c r="R167" s="197"/>
      <c r="S167" s="197"/>
      <c r="T167" s="197"/>
      <c r="U167" s="197"/>
      <c r="V167" s="197"/>
      <c r="W167" s="197"/>
      <c r="X167" s="197"/>
      <c r="Y167" s="197"/>
      <c r="Z167" s="197"/>
    </row>
    <row r="168" ht="15.75" customHeight="1">
      <c r="A168" s="180"/>
      <c r="B168" s="197"/>
      <c r="C168" s="197"/>
      <c r="D168" s="197"/>
      <c r="E168" s="197"/>
      <c r="F168" s="197"/>
      <c r="G168" s="197"/>
      <c r="H168" s="197"/>
      <c r="I168" s="152"/>
      <c r="J168" s="50"/>
      <c r="K168" s="50"/>
      <c r="L168" s="50"/>
      <c r="M168" s="50"/>
      <c r="N168" s="152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</row>
    <row r="169" ht="15.75" customHeight="1">
      <c r="A169" s="180"/>
      <c r="B169" s="197"/>
      <c r="C169" s="197"/>
      <c r="D169" s="197"/>
      <c r="E169" s="197"/>
      <c r="F169" s="197"/>
      <c r="G169" s="197"/>
      <c r="H169" s="169"/>
      <c r="I169" s="152"/>
      <c r="J169" s="50"/>
      <c r="K169" s="50"/>
      <c r="L169" s="50"/>
      <c r="M169" s="50"/>
      <c r="N169" s="152"/>
      <c r="O169" s="197"/>
      <c r="P169" s="197"/>
      <c r="Q169" s="197"/>
      <c r="R169" s="197"/>
      <c r="S169" s="197"/>
      <c r="T169" s="197"/>
      <c r="U169" s="197"/>
      <c r="V169" s="197"/>
      <c r="W169" s="197"/>
      <c r="X169" s="197"/>
      <c r="Y169" s="197"/>
      <c r="Z169" s="197"/>
    </row>
    <row r="170" ht="15.75" customHeight="1">
      <c r="A170" s="180"/>
      <c r="B170" s="197"/>
      <c r="C170" s="197"/>
      <c r="D170" s="197"/>
      <c r="E170" s="197"/>
      <c r="F170" s="197"/>
      <c r="G170" s="197"/>
      <c r="H170" s="169"/>
      <c r="I170" s="152"/>
      <c r="J170" s="50"/>
      <c r="K170" s="50"/>
      <c r="L170" s="50"/>
      <c r="M170" s="50"/>
      <c r="N170" s="152"/>
      <c r="O170" s="197"/>
      <c r="P170" s="197"/>
      <c r="Q170" s="197"/>
      <c r="R170" s="197"/>
      <c r="S170" s="197"/>
      <c r="T170" s="197"/>
      <c r="U170" s="197"/>
      <c r="V170" s="197"/>
      <c r="W170" s="197"/>
      <c r="X170" s="197"/>
      <c r="Y170" s="197"/>
      <c r="Z170" s="197"/>
    </row>
    <row r="171" ht="15.75" customHeight="1">
      <c r="A171" s="180"/>
      <c r="B171" s="197"/>
      <c r="C171" s="197"/>
      <c r="D171" s="197"/>
      <c r="E171" s="197"/>
      <c r="F171" s="197"/>
      <c r="G171" s="197"/>
      <c r="H171" s="197"/>
      <c r="I171" s="152"/>
      <c r="J171" s="50"/>
      <c r="K171" s="50"/>
      <c r="L171" s="50"/>
      <c r="M171" s="50"/>
      <c r="N171" s="152"/>
      <c r="O171" s="197"/>
      <c r="P171" s="197"/>
      <c r="Q171" s="197"/>
      <c r="R171" s="197"/>
      <c r="S171" s="197"/>
      <c r="T171" s="197"/>
      <c r="U171" s="197"/>
      <c r="V171" s="197"/>
      <c r="W171" s="197"/>
      <c r="X171" s="197"/>
      <c r="Y171" s="197"/>
      <c r="Z171" s="197"/>
    </row>
    <row r="172" ht="15.75" customHeight="1">
      <c r="A172" s="180"/>
      <c r="B172" s="197"/>
      <c r="C172" s="197"/>
      <c r="D172" s="197"/>
      <c r="E172" s="197"/>
      <c r="F172" s="197"/>
      <c r="G172" s="197"/>
      <c r="H172" s="197"/>
      <c r="I172" s="152"/>
      <c r="J172" s="50"/>
      <c r="K172" s="50"/>
      <c r="L172" s="50"/>
      <c r="M172" s="50"/>
      <c r="N172" s="152"/>
      <c r="O172" s="197"/>
      <c r="P172" s="197"/>
      <c r="Q172" s="197"/>
      <c r="R172" s="197"/>
      <c r="S172" s="197"/>
      <c r="T172" s="197"/>
      <c r="U172" s="197"/>
      <c r="V172" s="197"/>
      <c r="W172" s="197"/>
      <c r="X172" s="197"/>
      <c r="Y172" s="197"/>
      <c r="Z172" s="197"/>
    </row>
    <row r="173" ht="15.75" customHeight="1">
      <c r="A173" s="180"/>
      <c r="B173" s="197"/>
      <c r="C173" s="197"/>
      <c r="D173" s="197"/>
      <c r="E173" s="197"/>
      <c r="F173" s="197"/>
      <c r="G173" s="197"/>
      <c r="H173" s="197"/>
      <c r="I173" s="152"/>
      <c r="J173" s="50"/>
      <c r="K173" s="50"/>
      <c r="L173" s="50"/>
      <c r="M173" s="50"/>
      <c r="N173" s="152"/>
      <c r="O173" s="197"/>
      <c r="P173" s="197"/>
      <c r="Q173" s="197"/>
      <c r="R173" s="197"/>
      <c r="S173" s="197"/>
      <c r="T173" s="197"/>
      <c r="U173" s="197"/>
      <c r="V173" s="197"/>
      <c r="W173" s="197"/>
      <c r="X173" s="197"/>
      <c r="Y173" s="197"/>
      <c r="Z173" s="197"/>
    </row>
    <row r="174" ht="15.75" customHeight="1">
      <c r="A174" s="180"/>
      <c r="B174" s="197"/>
      <c r="C174" s="197"/>
      <c r="D174" s="197"/>
      <c r="E174" s="197"/>
      <c r="F174" s="197"/>
      <c r="G174" s="197"/>
      <c r="H174" s="169"/>
      <c r="I174" s="152"/>
      <c r="J174" s="50"/>
      <c r="K174" s="50"/>
      <c r="L174" s="50"/>
      <c r="M174" s="50"/>
      <c r="N174" s="152"/>
      <c r="O174" s="197"/>
      <c r="P174" s="197"/>
      <c r="Q174" s="197"/>
      <c r="R174" s="197"/>
      <c r="S174" s="197"/>
      <c r="T174" s="197"/>
      <c r="U174" s="197"/>
      <c r="V174" s="197"/>
      <c r="W174" s="197"/>
      <c r="X174" s="197"/>
      <c r="Y174" s="197"/>
      <c r="Z174" s="197"/>
    </row>
    <row r="175" ht="15.75" customHeight="1">
      <c r="A175" s="180"/>
      <c r="B175" s="197"/>
      <c r="C175" s="197"/>
      <c r="D175" s="197"/>
      <c r="E175" s="197"/>
      <c r="F175" s="197"/>
      <c r="G175" s="197"/>
      <c r="H175" s="197"/>
      <c r="I175" s="152"/>
      <c r="J175" s="50"/>
      <c r="K175" s="50"/>
      <c r="L175" s="50"/>
      <c r="M175" s="50"/>
      <c r="N175" s="152"/>
      <c r="O175" s="197"/>
      <c r="P175" s="197"/>
      <c r="Q175" s="197"/>
      <c r="R175" s="197"/>
      <c r="S175" s="197"/>
      <c r="T175" s="197"/>
      <c r="U175" s="197"/>
      <c r="V175" s="197"/>
      <c r="W175" s="197"/>
      <c r="X175" s="197"/>
      <c r="Y175" s="197"/>
      <c r="Z175" s="197"/>
    </row>
    <row r="176" ht="15.75" customHeight="1">
      <c r="A176" s="180"/>
      <c r="B176" s="197"/>
      <c r="C176" s="197"/>
      <c r="D176" s="197"/>
      <c r="E176" s="197"/>
      <c r="F176" s="197"/>
      <c r="G176" s="197"/>
      <c r="H176" s="197"/>
      <c r="I176" s="152"/>
      <c r="J176" s="50"/>
      <c r="K176" s="50"/>
      <c r="L176" s="50"/>
      <c r="M176" s="50"/>
      <c r="N176" s="152"/>
      <c r="O176" s="197"/>
      <c r="P176" s="197"/>
      <c r="Q176" s="197"/>
      <c r="R176" s="197"/>
      <c r="S176" s="197"/>
      <c r="T176" s="197"/>
      <c r="U176" s="197"/>
      <c r="V176" s="197"/>
      <c r="W176" s="197"/>
      <c r="X176" s="197"/>
      <c r="Y176" s="197"/>
      <c r="Z176" s="197"/>
    </row>
    <row r="177" ht="15.75" customHeight="1">
      <c r="A177" s="180"/>
      <c r="B177" s="197"/>
      <c r="C177" s="197"/>
      <c r="D177" s="197"/>
      <c r="E177" s="197"/>
      <c r="F177" s="197"/>
      <c r="G177" s="197"/>
      <c r="H177" s="197"/>
      <c r="I177" s="152"/>
      <c r="J177" s="50"/>
      <c r="K177" s="50"/>
      <c r="L177" s="50"/>
      <c r="M177" s="50"/>
      <c r="N177" s="152"/>
      <c r="O177" s="197"/>
      <c r="P177" s="197"/>
      <c r="Q177" s="197"/>
      <c r="R177" s="197"/>
      <c r="S177" s="197"/>
      <c r="T177" s="197"/>
      <c r="U177" s="197"/>
      <c r="V177" s="197"/>
      <c r="W177" s="197"/>
      <c r="X177" s="197"/>
      <c r="Y177" s="197"/>
      <c r="Z177" s="197"/>
    </row>
    <row r="178" ht="15.75" customHeight="1">
      <c r="A178" s="180"/>
      <c r="B178" s="197"/>
      <c r="C178" s="197"/>
      <c r="D178" s="197"/>
      <c r="E178" s="197"/>
      <c r="F178" s="197"/>
      <c r="G178" s="197"/>
      <c r="H178" s="197"/>
      <c r="I178" s="152"/>
      <c r="J178" s="50"/>
      <c r="K178" s="50"/>
      <c r="L178" s="50"/>
      <c r="M178" s="50"/>
      <c r="N178" s="152"/>
      <c r="O178" s="197"/>
      <c r="P178" s="197"/>
      <c r="Q178" s="197"/>
      <c r="R178" s="197"/>
      <c r="S178" s="197"/>
      <c r="T178" s="197"/>
      <c r="U178" s="197"/>
      <c r="V178" s="197"/>
      <c r="W178" s="197"/>
      <c r="X178" s="197"/>
      <c r="Y178" s="197"/>
      <c r="Z178" s="197"/>
    </row>
    <row r="179" ht="15.75" customHeight="1">
      <c r="A179" s="180"/>
      <c r="B179" s="197"/>
      <c r="C179" s="197"/>
      <c r="D179" s="197"/>
      <c r="E179" s="197"/>
      <c r="F179" s="197"/>
      <c r="G179" s="197"/>
      <c r="H179" s="169"/>
      <c r="I179" s="152"/>
      <c r="J179" s="50"/>
      <c r="K179" s="50"/>
      <c r="L179" s="50"/>
      <c r="M179" s="50"/>
      <c r="N179" s="152"/>
      <c r="O179" s="197"/>
      <c r="P179" s="197"/>
      <c r="Q179" s="197"/>
      <c r="R179" s="197"/>
      <c r="S179" s="197"/>
      <c r="T179" s="197"/>
      <c r="U179" s="197"/>
      <c r="V179" s="197"/>
      <c r="W179" s="197"/>
      <c r="X179" s="197"/>
      <c r="Y179" s="197"/>
      <c r="Z179" s="197"/>
    </row>
    <row r="180" ht="15.75" customHeight="1">
      <c r="A180" s="180"/>
      <c r="B180" s="197"/>
      <c r="C180" s="197"/>
      <c r="D180" s="197"/>
      <c r="E180" s="197"/>
      <c r="F180" s="197"/>
      <c r="G180" s="197"/>
      <c r="H180" s="197"/>
      <c r="I180" s="152"/>
      <c r="J180" s="50"/>
      <c r="K180" s="50"/>
      <c r="L180" s="50"/>
      <c r="M180" s="50"/>
      <c r="N180" s="152"/>
      <c r="O180" s="197"/>
      <c r="P180" s="197"/>
      <c r="Q180" s="197"/>
      <c r="R180" s="197"/>
      <c r="S180" s="197"/>
      <c r="T180" s="197"/>
      <c r="U180" s="197"/>
      <c r="V180" s="197"/>
      <c r="W180" s="197"/>
      <c r="X180" s="197"/>
      <c r="Y180" s="197"/>
      <c r="Z180" s="197"/>
    </row>
    <row r="181" ht="15.75" customHeight="1">
      <c r="A181" s="180"/>
      <c r="B181" s="197"/>
      <c r="C181" s="197"/>
      <c r="D181" s="197"/>
      <c r="E181" s="197"/>
      <c r="F181" s="197"/>
      <c r="G181" s="197"/>
      <c r="H181" s="197"/>
      <c r="I181" s="152"/>
      <c r="J181" s="50"/>
      <c r="K181" s="50"/>
      <c r="L181" s="50"/>
      <c r="M181" s="50"/>
      <c r="N181" s="152"/>
      <c r="O181" s="197"/>
      <c r="P181" s="197"/>
      <c r="Q181" s="197"/>
      <c r="R181" s="197"/>
      <c r="S181" s="197"/>
      <c r="T181" s="197"/>
      <c r="U181" s="197"/>
      <c r="V181" s="197"/>
      <c r="W181" s="197"/>
      <c r="X181" s="197"/>
      <c r="Y181" s="197"/>
      <c r="Z181" s="197"/>
    </row>
    <row r="182" ht="15.75" customHeight="1">
      <c r="A182" s="180"/>
      <c r="B182" s="197"/>
      <c r="C182" s="197"/>
      <c r="D182" s="197"/>
      <c r="E182" s="197"/>
      <c r="F182" s="197"/>
      <c r="G182" s="197"/>
      <c r="H182" s="169"/>
      <c r="I182" s="152"/>
      <c r="J182" s="50"/>
      <c r="K182" s="50"/>
      <c r="L182" s="50"/>
      <c r="M182" s="50"/>
      <c r="N182" s="152"/>
      <c r="O182" s="197"/>
      <c r="P182" s="197"/>
      <c r="Q182" s="197"/>
      <c r="R182" s="197"/>
      <c r="S182" s="197"/>
      <c r="T182" s="197"/>
      <c r="U182" s="197"/>
      <c r="V182" s="197"/>
      <c r="W182" s="197"/>
      <c r="X182" s="197"/>
      <c r="Y182" s="197"/>
      <c r="Z182" s="197"/>
    </row>
    <row r="183" ht="15.75" customHeight="1">
      <c r="A183" s="180"/>
      <c r="B183" s="197"/>
      <c r="C183" s="197"/>
      <c r="D183" s="197"/>
      <c r="E183" s="197"/>
      <c r="F183" s="197"/>
      <c r="G183" s="197"/>
      <c r="H183" s="169"/>
      <c r="I183" s="152"/>
      <c r="J183" s="50"/>
      <c r="K183" s="50"/>
      <c r="L183" s="50"/>
      <c r="M183" s="50"/>
      <c r="N183" s="152"/>
      <c r="O183" s="197"/>
      <c r="P183" s="197"/>
      <c r="Q183" s="197"/>
      <c r="R183" s="197"/>
      <c r="S183" s="197"/>
      <c r="T183" s="197"/>
      <c r="U183" s="197"/>
      <c r="V183" s="197"/>
      <c r="W183" s="197"/>
      <c r="X183" s="197"/>
      <c r="Y183" s="197"/>
      <c r="Z183" s="197"/>
    </row>
    <row r="184" ht="15.75" customHeight="1">
      <c r="A184" s="180"/>
      <c r="B184" s="197"/>
      <c r="C184" s="197"/>
      <c r="D184" s="197"/>
      <c r="E184" s="197"/>
      <c r="F184" s="197"/>
      <c r="G184" s="197"/>
      <c r="H184" s="197"/>
      <c r="I184" s="152"/>
      <c r="J184" s="50"/>
      <c r="K184" s="50"/>
      <c r="L184" s="50"/>
      <c r="M184" s="50"/>
      <c r="N184" s="152"/>
      <c r="O184" s="197"/>
      <c r="P184" s="197"/>
      <c r="Q184" s="197"/>
      <c r="R184" s="197"/>
      <c r="S184" s="197"/>
      <c r="T184" s="197"/>
      <c r="U184" s="197"/>
      <c r="V184" s="197"/>
      <c r="W184" s="197"/>
      <c r="X184" s="197"/>
      <c r="Y184" s="197"/>
      <c r="Z184" s="197"/>
    </row>
    <row r="185" ht="15.75" customHeight="1">
      <c r="A185" s="180"/>
      <c r="B185" s="197"/>
      <c r="C185" s="197"/>
      <c r="D185" s="197"/>
      <c r="E185" s="197"/>
      <c r="F185" s="197"/>
      <c r="G185" s="197"/>
      <c r="H185" s="197"/>
      <c r="I185" s="152"/>
      <c r="J185" s="50"/>
      <c r="K185" s="50"/>
      <c r="L185" s="50"/>
      <c r="M185" s="50"/>
      <c r="N185" s="152"/>
      <c r="O185" s="197"/>
      <c r="P185" s="197"/>
      <c r="Q185" s="197"/>
      <c r="R185" s="197"/>
      <c r="S185" s="197"/>
      <c r="T185" s="197"/>
      <c r="U185" s="197"/>
      <c r="V185" s="197"/>
      <c r="W185" s="197"/>
      <c r="X185" s="197"/>
      <c r="Y185" s="197"/>
      <c r="Z185" s="197"/>
    </row>
    <row r="186" ht="15.75" customHeight="1">
      <c r="A186" s="180"/>
      <c r="B186" s="197"/>
      <c r="C186" s="197"/>
      <c r="D186" s="197"/>
      <c r="E186" s="197"/>
      <c r="F186" s="197"/>
      <c r="G186" s="197"/>
      <c r="H186" s="197"/>
      <c r="I186" s="152"/>
      <c r="J186" s="50"/>
      <c r="K186" s="50"/>
      <c r="L186" s="50"/>
      <c r="M186" s="50"/>
      <c r="N186" s="152"/>
      <c r="O186" s="197"/>
      <c r="P186" s="197"/>
      <c r="Q186" s="197"/>
      <c r="R186" s="197"/>
      <c r="S186" s="197"/>
      <c r="T186" s="197"/>
      <c r="U186" s="197"/>
      <c r="V186" s="197"/>
      <c r="W186" s="197"/>
      <c r="X186" s="197"/>
      <c r="Y186" s="197"/>
      <c r="Z186" s="197"/>
    </row>
    <row r="187" ht="15.75" customHeight="1">
      <c r="A187" s="180"/>
      <c r="B187" s="197"/>
      <c r="C187" s="197"/>
      <c r="D187" s="197"/>
      <c r="E187" s="197"/>
      <c r="F187" s="197"/>
      <c r="G187" s="197"/>
      <c r="H187" s="197"/>
      <c r="I187" s="152"/>
      <c r="J187" s="50"/>
      <c r="K187" s="50"/>
      <c r="L187" s="50"/>
      <c r="M187" s="50"/>
      <c r="N187" s="152"/>
      <c r="O187" s="197"/>
      <c r="P187" s="197"/>
      <c r="Q187" s="197"/>
      <c r="R187" s="197"/>
      <c r="S187" s="197"/>
      <c r="T187" s="197"/>
      <c r="U187" s="197"/>
      <c r="V187" s="197"/>
      <c r="W187" s="197"/>
      <c r="X187" s="197"/>
      <c r="Y187" s="197"/>
      <c r="Z187" s="197"/>
    </row>
    <row r="188" ht="15.75" customHeight="1">
      <c r="A188" s="180"/>
      <c r="B188" s="197"/>
      <c r="C188" s="197"/>
      <c r="D188" s="197"/>
      <c r="E188" s="197"/>
      <c r="F188" s="197"/>
      <c r="G188" s="197"/>
      <c r="H188" s="169"/>
      <c r="I188" s="152"/>
      <c r="J188" s="50"/>
      <c r="K188" s="50"/>
      <c r="L188" s="50"/>
      <c r="M188" s="50"/>
      <c r="N188" s="152"/>
      <c r="O188" s="197"/>
      <c r="P188" s="197"/>
      <c r="Q188" s="197"/>
      <c r="R188" s="197"/>
      <c r="S188" s="197"/>
      <c r="T188" s="197"/>
      <c r="U188" s="197"/>
      <c r="V188" s="197"/>
      <c r="W188" s="197"/>
      <c r="X188" s="197"/>
      <c r="Y188" s="197"/>
      <c r="Z188" s="197"/>
    </row>
    <row r="189" ht="15.75" customHeight="1">
      <c r="A189" s="180"/>
      <c r="B189" s="197"/>
      <c r="C189" s="197"/>
      <c r="D189" s="197"/>
      <c r="E189" s="197"/>
      <c r="F189" s="197"/>
      <c r="G189" s="197"/>
      <c r="H189" s="169"/>
      <c r="I189" s="152"/>
      <c r="J189" s="50"/>
      <c r="K189" s="50"/>
      <c r="L189" s="50"/>
      <c r="M189" s="50"/>
      <c r="N189" s="152"/>
      <c r="O189" s="197"/>
      <c r="P189" s="197"/>
      <c r="Q189" s="197"/>
      <c r="R189" s="197"/>
      <c r="S189" s="197"/>
      <c r="T189" s="197"/>
      <c r="U189" s="197"/>
      <c r="V189" s="197"/>
      <c r="W189" s="197"/>
      <c r="X189" s="197"/>
      <c r="Y189" s="197"/>
      <c r="Z189" s="197"/>
    </row>
    <row r="190" ht="15.75" customHeight="1">
      <c r="A190" s="180"/>
      <c r="B190" s="197"/>
      <c r="C190" s="197"/>
      <c r="D190" s="197"/>
      <c r="E190" s="197"/>
      <c r="F190" s="197"/>
      <c r="G190" s="197"/>
      <c r="H190" s="169"/>
      <c r="I190" s="152"/>
      <c r="J190" s="50"/>
      <c r="K190" s="50"/>
      <c r="L190" s="50"/>
      <c r="M190" s="50"/>
      <c r="N190" s="152"/>
      <c r="O190" s="197"/>
      <c r="P190" s="197"/>
      <c r="Q190" s="197"/>
      <c r="R190" s="197"/>
      <c r="S190" s="197"/>
      <c r="T190" s="197"/>
      <c r="U190" s="197"/>
      <c r="V190" s="197"/>
      <c r="W190" s="197"/>
      <c r="X190" s="197"/>
      <c r="Y190" s="197"/>
      <c r="Z190" s="197"/>
    </row>
    <row r="191" ht="15.75" customHeight="1">
      <c r="A191" s="180"/>
      <c r="B191" s="197"/>
      <c r="C191" s="197"/>
      <c r="D191" s="197"/>
      <c r="E191" s="197"/>
      <c r="F191" s="197"/>
      <c r="G191" s="197"/>
      <c r="H191" s="197"/>
      <c r="I191" s="152"/>
      <c r="J191" s="50"/>
      <c r="K191" s="50"/>
      <c r="L191" s="50"/>
      <c r="M191" s="50"/>
      <c r="N191" s="152"/>
      <c r="O191" s="197"/>
      <c r="P191" s="197"/>
      <c r="Q191" s="197"/>
      <c r="R191" s="197"/>
      <c r="S191" s="197"/>
      <c r="T191" s="197"/>
      <c r="U191" s="197"/>
      <c r="V191" s="197"/>
      <c r="W191" s="197"/>
      <c r="X191" s="197"/>
      <c r="Y191" s="197"/>
      <c r="Z191" s="197"/>
    </row>
    <row r="192" ht="15.75" customHeight="1">
      <c r="A192" s="180"/>
      <c r="B192" s="197"/>
      <c r="C192" s="197"/>
      <c r="D192" s="197"/>
      <c r="E192" s="197"/>
      <c r="F192" s="197"/>
      <c r="G192" s="197"/>
      <c r="H192" s="197"/>
      <c r="I192" s="152"/>
      <c r="J192" s="50"/>
      <c r="K192" s="50"/>
      <c r="L192" s="50"/>
      <c r="M192" s="50"/>
      <c r="N192" s="152"/>
      <c r="O192" s="197"/>
      <c r="P192" s="197"/>
      <c r="Q192" s="197"/>
      <c r="R192" s="197"/>
      <c r="S192" s="197"/>
      <c r="T192" s="197"/>
      <c r="U192" s="197"/>
      <c r="V192" s="197"/>
      <c r="W192" s="197"/>
      <c r="X192" s="197"/>
      <c r="Y192" s="197"/>
      <c r="Z192" s="197"/>
    </row>
    <row r="193" ht="15.75" customHeight="1">
      <c r="A193" s="180"/>
      <c r="B193" s="197"/>
      <c r="C193" s="197"/>
      <c r="D193" s="197"/>
      <c r="E193" s="197"/>
      <c r="F193" s="197"/>
      <c r="G193" s="197"/>
      <c r="H193" s="197"/>
      <c r="I193" s="152"/>
      <c r="J193" s="50"/>
      <c r="K193" s="50"/>
      <c r="L193" s="50"/>
      <c r="M193" s="50"/>
      <c r="N193" s="152"/>
      <c r="O193" s="197"/>
      <c r="P193" s="197"/>
      <c r="Q193" s="197"/>
      <c r="R193" s="197"/>
      <c r="S193" s="197"/>
      <c r="T193" s="197"/>
      <c r="U193" s="197"/>
      <c r="V193" s="197"/>
      <c r="W193" s="197"/>
      <c r="X193" s="197"/>
      <c r="Y193" s="197"/>
      <c r="Z193" s="197"/>
    </row>
    <row r="194" ht="15.75" customHeight="1">
      <c r="A194" s="180"/>
      <c r="B194" s="197"/>
      <c r="C194" s="197"/>
      <c r="D194" s="197"/>
      <c r="E194" s="197"/>
      <c r="F194" s="197"/>
      <c r="G194" s="197"/>
      <c r="H194" s="169"/>
      <c r="I194" s="152"/>
      <c r="J194" s="50"/>
      <c r="K194" s="50"/>
      <c r="L194" s="50"/>
      <c r="M194" s="50"/>
      <c r="N194" s="152"/>
      <c r="O194" s="197"/>
      <c r="P194" s="197"/>
      <c r="Q194" s="197"/>
      <c r="R194" s="197"/>
      <c r="S194" s="197"/>
      <c r="T194" s="197"/>
      <c r="U194" s="197"/>
      <c r="V194" s="197"/>
      <c r="W194" s="197"/>
      <c r="X194" s="197"/>
      <c r="Y194" s="197"/>
      <c r="Z194" s="197"/>
    </row>
    <row r="195" ht="15.75" customHeight="1">
      <c r="A195" s="180"/>
      <c r="B195" s="197"/>
      <c r="C195" s="197"/>
      <c r="D195" s="197"/>
      <c r="E195" s="197"/>
      <c r="F195" s="197"/>
      <c r="G195" s="197"/>
      <c r="H195" s="169"/>
      <c r="I195" s="152"/>
      <c r="J195" s="50"/>
      <c r="K195" s="50"/>
      <c r="L195" s="50"/>
      <c r="M195" s="50"/>
      <c r="N195" s="152"/>
      <c r="O195" s="197"/>
      <c r="P195" s="197"/>
      <c r="Q195" s="197"/>
      <c r="R195" s="197"/>
      <c r="S195" s="197"/>
      <c r="T195" s="197"/>
      <c r="U195" s="197"/>
      <c r="V195" s="197"/>
      <c r="W195" s="197"/>
      <c r="X195" s="197"/>
      <c r="Y195" s="197"/>
      <c r="Z195" s="197"/>
    </row>
    <row r="196" ht="15.75" customHeight="1">
      <c r="A196" s="180"/>
      <c r="B196" s="197"/>
      <c r="C196" s="197"/>
      <c r="D196" s="197"/>
      <c r="E196" s="197"/>
      <c r="F196" s="197"/>
      <c r="G196" s="197"/>
      <c r="H196" s="197"/>
      <c r="I196" s="152"/>
      <c r="J196" s="50"/>
      <c r="K196" s="50"/>
      <c r="L196" s="50"/>
      <c r="M196" s="50"/>
      <c r="N196" s="152"/>
      <c r="O196" s="197"/>
      <c r="P196" s="197"/>
      <c r="Q196" s="197"/>
      <c r="R196" s="197"/>
      <c r="S196" s="197"/>
      <c r="T196" s="197"/>
      <c r="U196" s="197"/>
      <c r="V196" s="197"/>
      <c r="W196" s="197"/>
      <c r="X196" s="197"/>
      <c r="Y196" s="197"/>
      <c r="Z196" s="197"/>
    </row>
    <row r="197" ht="15.75" customHeight="1">
      <c r="A197" s="180"/>
      <c r="B197" s="197"/>
      <c r="C197" s="197"/>
      <c r="D197" s="197"/>
      <c r="E197" s="197"/>
      <c r="F197" s="197"/>
      <c r="G197" s="197"/>
      <c r="H197" s="169"/>
      <c r="I197" s="152"/>
      <c r="J197" s="50"/>
      <c r="K197" s="50"/>
      <c r="L197" s="50"/>
      <c r="M197" s="50"/>
      <c r="N197" s="152"/>
      <c r="O197" s="197"/>
      <c r="P197" s="197"/>
      <c r="Q197" s="197"/>
      <c r="R197" s="197"/>
      <c r="S197" s="197"/>
      <c r="T197" s="197"/>
      <c r="U197" s="197"/>
      <c r="V197" s="197"/>
      <c r="W197" s="197"/>
      <c r="X197" s="197"/>
      <c r="Y197" s="197"/>
      <c r="Z197" s="197"/>
    </row>
    <row r="198" ht="15.75" customHeight="1">
      <c r="A198" s="180"/>
      <c r="B198" s="197"/>
      <c r="C198" s="197"/>
      <c r="D198" s="197"/>
      <c r="E198" s="197"/>
      <c r="F198" s="197"/>
      <c r="G198" s="197"/>
      <c r="H198" s="169"/>
      <c r="I198" s="152"/>
      <c r="J198" s="50"/>
      <c r="K198" s="50"/>
      <c r="L198" s="50"/>
      <c r="M198" s="50"/>
      <c r="N198" s="152"/>
      <c r="O198" s="197"/>
      <c r="P198" s="197"/>
      <c r="Q198" s="197"/>
      <c r="R198" s="197"/>
      <c r="S198" s="197"/>
      <c r="T198" s="197"/>
      <c r="U198" s="197"/>
      <c r="V198" s="197"/>
      <c r="W198" s="197"/>
      <c r="X198" s="197"/>
      <c r="Y198" s="197"/>
      <c r="Z198" s="197"/>
    </row>
    <row r="199" ht="15.75" customHeight="1">
      <c r="A199" s="180"/>
      <c r="B199" s="197"/>
      <c r="C199" s="197"/>
      <c r="D199" s="197"/>
      <c r="E199" s="197"/>
      <c r="F199" s="197"/>
      <c r="G199" s="197"/>
      <c r="H199" s="169"/>
      <c r="I199" s="152"/>
      <c r="J199" s="50"/>
      <c r="K199" s="50"/>
      <c r="L199" s="50"/>
      <c r="M199" s="50"/>
      <c r="N199" s="152"/>
      <c r="O199" s="197"/>
      <c r="P199" s="197"/>
      <c r="Q199" s="197"/>
      <c r="R199" s="197"/>
      <c r="S199" s="197"/>
      <c r="T199" s="197"/>
      <c r="U199" s="197"/>
      <c r="V199" s="197"/>
      <c r="W199" s="197"/>
      <c r="X199" s="197"/>
      <c r="Y199" s="197"/>
      <c r="Z199" s="197"/>
    </row>
    <row r="200" ht="15.75" customHeight="1">
      <c r="A200" s="180"/>
      <c r="B200" s="197"/>
      <c r="C200" s="197"/>
      <c r="D200" s="197"/>
      <c r="E200" s="197"/>
      <c r="F200" s="197"/>
      <c r="G200" s="197"/>
      <c r="H200" s="169"/>
      <c r="I200" s="152"/>
      <c r="J200" s="50"/>
      <c r="K200" s="50"/>
      <c r="L200" s="50"/>
      <c r="M200" s="50"/>
      <c r="N200" s="152"/>
      <c r="O200" s="197"/>
      <c r="P200" s="197"/>
      <c r="Q200" s="197"/>
      <c r="R200" s="197"/>
      <c r="S200" s="197"/>
      <c r="T200" s="197"/>
      <c r="U200" s="197"/>
      <c r="V200" s="197"/>
      <c r="W200" s="197"/>
      <c r="X200" s="197"/>
      <c r="Y200" s="197"/>
      <c r="Z200" s="197"/>
    </row>
    <row r="201" ht="15.75" customHeight="1">
      <c r="A201" s="180"/>
      <c r="B201" s="197"/>
      <c r="C201" s="197"/>
      <c r="D201" s="197"/>
      <c r="E201" s="197"/>
      <c r="F201" s="197"/>
      <c r="G201" s="197"/>
      <c r="H201" s="197"/>
      <c r="I201" s="152"/>
      <c r="J201" s="50"/>
      <c r="K201" s="50"/>
      <c r="L201" s="50"/>
      <c r="M201" s="50"/>
      <c r="N201" s="152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</row>
    <row r="202" ht="15.75" customHeight="1">
      <c r="A202" s="180"/>
      <c r="B202" s="197"/>
      <c r="C202" s="197"/>
      <c r="D202" s="197"/>
      <c r="E202" s="197"/>
      <c r="F202" s="197"/>
      <c r="G202" s="197"/>
      <c r="H202" s="169"/>
      <c r="I202" s="152"/>
      <c r="J202" s="50"/>
      <c r="K202" s="50"/>
      <c r="L202" s="50"/>
      <c r="M202" s="50"/>
      <c r="N202" s="152"/>
      <c r="O202" s="197"/>
      <c r="P202" s="197"/>
      <c r="Q202" s="197"/>
      <c r="R202" s="197"/>
      <c r="S202" s="197"/>
      <c r="T202" s="197"/>
      <c r="U202" s="197"/>
      <c r="V202" s="197"/>
      <c r="W202" s="197"/>
      <c r="X202" s="197"/>
      <c r="Y202" s="197"/>
      <c r="Z202" s="197"/>
    </row>
    <row r="203" ht="15.75" customHeight="1">
      <c r="A203" s="180"/>
      <c r="B203" s="197"/>
      <c r="C203" s="197"/>
      <c r="D203" s="197"/>
      <c r="E203" s="197"/>
      <c r="F203" s="197"/>
      <c r="G203" s="197"/>
      <c r="H203" s="169"/>
      <c r="I203" s="152"/>
      <c r="J203" s="50"/>
      <c r="K203" s="50"/>
      <c r="L203" s="50"/>
      <c r="M203" s="50"/>
      <c r="N203" s="152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</row>
    <row r="204" ht="15.75" customHeight="1">
      <c r="A204" s="180"/>
      <c r="B204" s="197"/>
      <c r="C204" s="197"/>
      <c r="D204" s="197"/>
      <c r="E204" s="197"/>
      <c r="F204" s="197"/>
      <c r="G204" s="197"/>
      <c r="H204" s="197"/>
      <c r="I204" s="152"/>
      <c r="J204" s="50"/>
      <c r="K204" s="50"/>
      <c r="L204" s="50"/>
      <c r="M204" s="50"/>
      <c r="N204" s="152"/>
      <c r="O204" s="197"/>
      <c r="P204" s="197"/>
      <c r="Q204" s="197"/>
      <c r="R204" s="197"/>
      <c r="S204" s="197"/>
      <c r="T204" s="197"/>
      <c r="U204" s="197"/>
      <c r="V204" s="197"/>
      <c r="W204" s="197"/>
      <c r="X204" s="197"/>
      <c r="Y204" s="197"/>
      <c r="Z204" s="197"/>
    </row>
    <row r="205" ht="15.75" customHeight="1">
      <c r="A205" s="180"/>
      <c r="B205" s="197"/>
      <c r="C205" s="197"/>
      <c r="D205" s="197"/>
      <c r="E205" s="197"/>
      <c r="F205" s="197"/>
      <c r="G205" s="197"/>
      <c r="H205" s="169"/>
      <c r="I205" s="152"/>
      <c r="J205" s="50"/>
      <c r="K205" s="50"/>
      <c r="L205" s="50"/>
      <c r="M205" s="50"/>
      <c r="N205" s="152"/>
      <c r="O205" s="197"/>
      <c r="P205" s="197"/>
      <c r="Q205" s="197"/>
      <c r="R205" s="197"/>
      <c r="S205" s="197"/>
      <c r="T205" s="197"/>
      <c r="U205" s="197"/>
      <c r="V205" s="197"/>
      <c r="W205" s="197"/>
      <c r="X205" s="197"/>
      <c r="Y205" s="197"/>
      <c r="Z205" s="197"/>
    </row>
    <row r="206" ht="15.75" customHeight="1">
      <c r="A206" s="180"/>
      <c r="B206" s="197"/>
      <c r="C206" s="197"/>
      <c r="D206" s="197"/>
      <c r="E206" s="197"/>
      <c r="F206" s="197"/>
      <c r="G206" s="197"/>
      <c r="H206" s="197"/>
      <c r="I206" s="152"/>
      <c r="J206" s="50"/>
      <c r="K206" s="50"/>
      <c r="L206" s="50"/>
      <c r="M206" s="50"/>
      <c r="N206" s="152"/>
      <c r="O206" s="197"/>
      <c r="P206" s="197"/>
      <c r="Q206" s="197"/>
      <c r="R206" s="197"/>
      <c r="S206" s="197"/>
      <c r="T206" s="197"/>
      <c r="U206" s="197"/>
      <c r="V206" s="197"/>
      <c r="W206" s="197"/>
      <c r="X206" s="197"/>
      <c r="Y206" s="197"/>
      <c r="Z206" s="197"/>
    </row>
    <row r="207" ht="15.75" customHeight="1">
      <c r="A207" s="180"/>
      <c r="B207" s="197"/>
      <c r="C207" s="197"/>
      <c r="D207" s="197"/>
      <c r="E207" s="197"/>
      <c r="F207" s="197"/>
      <c r="G207" s="197"/>
      <c r="H207" s="169"/>
      <c r="I207" s="152"/>
      <c r="J207" s="50"/>
      <c r="K207" s="50"/>
      <c r="L207" s="50"/>
      <c r="M207" s="50"/>
      <c r="N207" s="152"/>
      <c r="O207" s="197"/>
      <c r="P207" s="197"/>
      <c r="Q207" s="197"/>
      <c r="R207" s="197"/>
      <c r="S207" s="197"/>
      <c r="T207" s="197"/>
      <c r="U207" s="197"/>
      <c r="V207" s="197"/>
      <c r="W207" s="197"/>
      <c r="X207" s="197"/>
      <c r="Y207" s="197"/>
      <c r="Z207" s="197"/>
    </row>
    <row r="208" ht="15.75" customHeight="1">
      <c r="A208" s="180"/>
      <c r="B208" s="197"/>
      <c r="C208" s="197"/>
      <c r="D208" s="197"/>
      <c r="E208" s="197"/>
      <c r="F208" s="197"/>
      <c r="G208" s="197"/>
      <c r="H208" s="169"/>
      <c r="I208" s="152"/>
      <c r="J208" s="50"/>
      <c r="K208" s="50"/>
      <c r="L208" s="50"/>
      <c r="M208" s="50"/>
      <c r="N208" s="152"/>
      <c r="O208" s="197"/>
      <c r="P208" s="197"/>
      <c r="Q208" s="197"/>
      <c r="R208" s="197"/>
      <c r="S208" s="197"/>
      <c r="T208" s="197"/>
      <c r="U208" s="197"/>
      <c r="V208" s="197"/>
      <c r="W208" s="197"/>
      <c r="X208" s="197"/>
      <c r="Y208" s="197"/>
      <c r="Z208" s="197"/>
    </row>
    <row r="209" ht="15.75" customHeight="1">
      <c r="A209" s="180"/>
      <c r="B209" s="197"/>
      <c r="C209" s="197"/>
      <c r="D209" s="197"/>
      <c r="E209" s="197"/>
      <c r="F209" s="197"/>
      <c r="G209" s="197"/>
      <c r="H209" s="197"/>
      <c r="I209" s="152"/>
      <c r="J209" s="50"/>
      <c r="K209" s="50"/>
      <c r="L209" s="50"/>
      <c r="M209" s="50"/>
      <c r="N209" s="152"/>
      <c r="O209" s="197"/>
      <c r="P209" s="197"/>
      <c r="Q209" s="197"/>
      <c r="R209" s="197"/>
      <c r="S209" s="197"/>
      <c r="T209" s="197"/>
      <c r="U209" s="197"/>
      <c r="V209" s="197"/>
      <c r="W209" s="197"/>
      <c r="X209" s="197"/>
      <c r="Y209" s="197"/>
      <c r="Z209" s="197"/>
    </row>
    <row r="210" ht="15.75" customHeight="1">
      <c r="A210" s="180"/>
      <c r="B210" s="197"/>
      <c r="C210" s="197"/>
      <c r="D210" s="197"/>
      <c r="E210" s="197"/>
      <c r="F210" s="197"/>
      <c r="G210" s="197"/>
      <c r="H210" s="169"/>
      <c r="I210" s="152"/>
      <c r="J210" s="50"/>
      <c r="K210" s="50"/>
      <c r="L210" s="50"/>
      <c r="M210" s="50"/>
      <c r="N210" s="152"/>
      <c r="O210" s="197"/>
      <c r="P210" s="197"/>
      <c r="Q210" s="197"/>
      <c r="R210" s="197"/>
      <c r="S210" s="197"/>
      <c r="T210" s="197"/>
      <c r="U210" s="197"/>
      <c r="V210" s="197"/>
      <c r="W210" s="197"/>
      <c r="X210" s="197"/>
      <c r="Y210" s="197"/>
      <c r="Z210" s="197"/>
    </row>
    <row r="211" ht="15.75" customHeight="1">
      <c r="A211" s="180"/>
      <c r="B211" s="197"/>
      <c r="C211" s="197"/>
      <c r="D211" s="197"/>
      <c r="E211" s="197"/>
      <c r="F211" s="197"/>
      <c r="G211" s="197"/>
      <c r="H211" s="169"/>
      <c r="I211" s="152"/>
      <c r="J211" s="50"/>
      <c r="K211" s="50"/>
      <c r="L211" s="50"/>
      <c r="M211" s="50"/>
      <c r="N211" s="152"/>
      <c r="O211" s="197"/>
      <c r="P211" s="197"/>
      <c r="Q211" s="197"/>
      <c r="R211" s="197"/>
      <c r="S211" s="197"/>
      <c r="T211" s="197"/>
      <c r="U211" s="197"/>
      <c r="V211" s="197"/>
      <c r="W211" s="197"/>
      <c r="X211" s="197"/>
      <c r="Y211" s="197"/>
      <c r="Z211" s="197"/>
    </row>
    <row r="212" ht="15.75" customHeight="1">
      <c r="A212" s="180"/>
      <c r="B212" s="197"/>
      <c r="C212" s="197"/>
      <c r="D212" s="197"/>
      <c r="E212" s="197"/>
      <c r="F212" s="197"/>
      <c r="G212" s="197"/>
      <c r="H212" s="169"/>
      <c r="I212" s="152"/>
      <c r="J212" s="50"/>
      <c r="K212" s="50"/>
      <c r="L212" s="50"/>
      <c r="M212" s="50"/>
      <c r="N212" s="152"/>
      <c r="O212" s="197"/>
      <c r="P212" s="197"/>
      <c r="Q212" s="197"/>
      <c r="R212" s="197"/>
      <c r="S212" s="197"/>
      <c r="T212" s="197"/>
      <c r="U212" s="197"/>
      <c r="V212" s="197"/>
      <c r="W212" s="197"/>
      <c r="X212" s="197"/>
      <c r="Y212" s="197"/>
      <c r="Z212" s="197"/>
    </row>
    <row r="213" ht="15.75" customHeight="1">
      <c r="A213" s="180"/>
      <c r="B213" s="197"/>
      <c r="C213" s="197"/>
      <c r="D213" s="197"/>
      <c r="E213" s="197"/>
      <c r="F213" s="197"/>
      <c r="G213" s="197"/>
      <c r="H213" s="169"/>
      <c r="I213" s="152"/>
      <c r="J213" s="50"/>
      <c r="K213" s="50"/>
      <c r="L213" s="50"/>
      <c r="M213" s="50"/>
      <c r="N213" s="152"/>
      <c r="O213" s="197"/>
      <c r="P213" s="197"/>
      <c r="Q213" s="197"/>
      <c r="R213" s="197"/>
      <c r="S213" s="197"/>
      <c r="T213" s="197"/>
      <c r="U213" s="197"/>
      <c r="V213" s="197"/>
      <c r="W213" s="197"/>
      <c r="X213" s="197"/>
      <c r="Y213" s="197"/>
      <c r="Z213" s="197"/>
    </row>
    <row r="214" ht="15.75" customHeight="1">
      <c r="A214" s="180"/>
      <c r="B214" s="197"/>
      <c r="C214" s="197"/>
      <c r="D214" s="197"/>
      <c r="E214" s="197"/>
      <c r="F214" s="197"/>
      <c r="G214" s="197"/>
      <c r="H214" s="169"/>
      <c r="I214" s="152"/>
      <c r="J214" s="50"/>
      <c r="K214" s="50"/>
      <c r="L214" s="50"/>
      <c r="M214" s="50"/>
      <c r="N214" s="152"/>
      <c r="O214" s="197"/>
      <c r="P214" s="197"/>
      <c r="Q214" s="197"/>
      <c r="R214" s="197"/>
      <c r="S214" s="197"/>
      <c r="T214" s="197"/>
      <c r="U214" s="197"/>
      <c r="V214" s="197"/>
      <c r="W214" s="197"/>
      <c r="X214" s="197"/>
      <c r="Y214" s="197"/>
      <c r="Z214" s="197"/>
    </row>
    <row r="215" ht="15.75" customHeight="1">
      <c r="A215" s="180"/>
      <c r="B215" s="197"/>
      <c r="C215" s="197"/>
      <c r="D215" s="197"/>
      <c r="E215" s="197"/>
      <c r="F215" s="197"/>
      <c r="G215" s="197"/>
      <c r="H215" s="197"/>
      <c r="I215" s="152"/>
      <c r="J215" s="50"/>
      <c r="K215" s="50"/>
      <c r="L215" s="50"/>
      <c r="M215" s="50"/>
      <c r="N215" s="152"/>
      <c r="O215" s="197"/>
      <c r="P215" s="197"/>
      <c r="Q215" s="197"/>
      <c r="R215" s="197"/>
      <c r="S215" s="197"/>
      <c r="T215" s="197"/>
      <c r="U215" s="197"/>
      <c r="V215" s="197"/>
      <c r="W215" s="197"/>
      <c r="X215" s="197"/>
      <c r="Y215" s="197"/>
      <c r="Z215" s="197"/>
    </row>
    <row r="216" ht="15.75" customHeight="1">
      <c r="A216" s="180"/>
      <c r="B216" s="197"/>
      <c r="C216" s="197"/>
      <c r="D216" s="197"/>
      <c r="E216" s="197"/>
      <c r="F216" s="197"/>
      <c r="G216" s="197"/>
      <c r="H216" s="197"/>
      <c r="I216" s="152"/>
      <c r="J216" s="50"/>
      <c r="K216" s="50"/>
      <c r="L216" s="50"/>
      <c r="M216" s="50"/>
      <c r="N216" s="152"/>
      <c r="O216" s="197"/>
      <c r="P216" s="197"/>
      <c r="Q216" s="197"/>
      <c r="R216" s="197"/>
      <c r="S216" s="197"/>
      <c r="T216" s="197"/>
      <c r="U216" s="197"/>
      <c r="V216" s="197"/>
      <c r="W216" s="197"/>
      <c r="X216" s="197"/>
      <c r="Y216" s="197"/>
      <c r="Z216" s="197"/>
    </row>
    <row r="217" ht="15.75" customHeight="1">
      <c r="A217" s="180"/>
      <c r="B217" s="197"/>
      <c r="C217" s="197"/>
      <c r="D217" s="197"/>
      <c r="E217" s="197"/>
      <c r="F217" s="197"/>
      <c r="G217" s="197"/>
      <c r="H217" s="169"/>
      <c r="I217" s="152"/>
      <c r="J217" s="50"/>
      <c r="K217" s="50"/>
      <c r="L217" s="50"/>
      <c r="M217" s="50"/>
      <c r="N217" s="152"/>
      <c r="O217" s="197"/>
      <c r="P217" s="197"/>
      <c r="Q217" s="197"/>
      <c r="R217" s="197"/>
      <c r="S217" s="197"/>
      <c r="T217" s="197"/>
      <c r="U217" s="197"/>
      <c r="V217" s="197"/>
      <c r="W217" s="197"/>
      <c r="X217" s="197"/>
      <c r="Y217" s="197"/>
      <c r="Z217" s="197"/>
    </row>
    <row r="218" ht="15.75" customHeight="1">
      <c r="A218" s="180"/>
      <c r="B218" s="197"/>
      <c r="C218" s="197"/>
      <c r="D218" s="197"/>
      <c r="E218" s="197"/>
      <c r="F218" s="197"/>
      <c r="G218" s="197"/>
      <c r="H218" s="169"/>
      <c r="I218" s="152"/>
      <c r="J218" s="50"/>
      <c r="K218" s="50"/>
      <c r="L218" s="50"/>
      <c r="M218" s="50"/>
      <c r="N218" s="152"/>
      <c r="O218" s="197"/>
      <c r="P218" s="197"/>
      <c r="Q218" s="197"/>
      <c r="R218" s="197"/>
      <c r="S218" s="197"/>
      <c r="T218" s="197"/>
      <c r="U218" s="197"/>
      <c r="V218" s="197"/>
      <c r="W218" s="197"/>
      <c r="X218" s="197"/>
      <c r="Y218" s="197"/>
      <c r="Z218" s="197"/>
    </row>
    <row r="219" ht="15.75" customHeight="1">
      <c r="A219" s="180"/>
      <c r="B219" s="197"/>
      <c r="C219" s="197"/>
      <c r="D219" s="197"/>
      <c r="E219" s="197"/>
      <c r="F219" s="197"/>
      <c r="G219" s="197"/>
      <c r="H219" s="169"/>
      <c r="I219" s="152"/>
      <c r="J219" s="50"/>
      <c r="K219" s="50"/>
      <c r="L219" s="50"/>
      <c r="M219" s="50"/>
      <c r="N219" s="152"/>
      <c r="O219" s="197"/>
      <c r="P219" s="197"/>
      <c r="Q219" s="197"/>
      <c r="R219" s="197"/>
      <c r="S219" s="197"/>
      <c r="T219" s="197"/>
      <c r="U219" s="197"/>
      <c r="V219" s="197"/>
      <c r="W219" s="197"/>
      <c r="X219" s="197"/>
      <c r="Y219" s="197"/>
      <c r="Z219" s="197"/>
    </row>
    <row r="220" ht="15.75" customHeight="1">
      <c r="A220" s="180"/>
      <c r="B220" s="197"/>
      <c r="C220" s="197"/>
      <c r="D220" s="197"/>
      <c r="E220" s="197"/>
      <c r="F220" s="197"/>
      <c r="G220" s="197"/>
      <c r="H220" s="169"/>
      <c r="I220" s="152"/>
      <c r="J220" s="50"/>
      <c r="K220" s="50"/>
      <c r="L220" s="50"/>
      <c r="M220" s="50"/>
      <c r="N220" s="152"/>
      <c r="O220" s="197"/>
      <c r="P220" s="197"/>
      <c r="Q220" s="197"/>
      <c r="R220" s="197"/>
      <c r="S220" s="197"/>
      <c r="T220" s="197"/>
      <c r="U220" s="197"/>
      <c r="V220" s="197"/>
      <c r="W220" s="197"/>
      <c r="X220" s="197"/>
      <c r="Y220" s="197"/>
      <c r="Z220" s="197"/>
    </row>
    <row r="221" ht="15.75" customHeight="1">
      <c r="A221" s="180"/>
      <c r="B221" s="197"/>
      <c r="C221" s="197"/>
      <c r="D221" s="197"/>
      <c r="E221" s="197"/>
      <c r="F221" s="197"/>
      <c r="G221" s="197"/>
      <c r="H221" s="169"/>
      <c r="I221" s="152"/>
      <c r="J221" s="50"/>
      <c r="K221" s="50"/>
      <c r="L221" s="50"/>
      <c r="M221" s="50"/>
      <c r="N221" s="152"/>
      <c r="O221" s="197"/>
      <c r="P221" s="197"/>
      <c r="Q221" s="197"/>
      <c r="R221" s="197"/>
      <c r="S221" s="197"/>
      <c r="T221" s="197"/>
      <c r="U221" s="197"/>
      <c r="V221" s="197"/>
      <c r="W221" s="197"/>
      <c r="X221" s="197"/>
      <c r="Y221" s="197"/>
      <c r="Z221" s="197"/>
    </row>
    <row r="222" ht="15.75" customHeight="1">
      <c r="A222" s="180"/>
      <c r="B222" s="197"/>
      <c r="C222" s="197"/>
      <c r="D222" s="197"/>
      <c r="E222" s="197"/>
      <c r="F222" s="197"/>
      <c r="G222" s="197"/>
      <c r="H222" s="169"/>
      <c r="I222" s="152"/>
      <c r="J222" s="50"/>
      <c r="K222" s="50"/>
      <c r="L222" s="50"/>
      <c r="M222" s="50"/>
      <c r="N222" s="152"/>
      <c r="O222" s="197"/>
      <c r="P222" s="197"/>
      <c r="Q222" s="197"/>
      <c r="R222" s="197"/>
      <c r="S222" s="197"/>
      <c r="T222" s="197"/>
      <c r="U222" s="197"/>
      <c r="V222" s="197"/>
      <c r="W222" s="197"/>
      <c r="X222" s="197"/>
      <c r="Y222" s="197"/>
      <c r="Z222" s="197"/>
    </row>
    <row r="223" ht="15.75" customHeight="1">
      <c r="A223" s="180"/>
      <c r="B223" s="197"/>
      <c r="C223" s="197"/>
      <c r="D223" s="197"/>
      <c r="E223" s="197"/>
      <c r="F223" s="197"/>
      <c r="G223" s="197"/>
      <c r="H223" s="169"/>
      <c r="I223" s="152"/>
      <c r="J223" s="50"/>
      <c r="K223" s="50"/>
      <c r="L223" s="50"/>
      <c r="M223" s="50"/>
      <c r="N223" s="152"/>
      <c r="O223" s="197"/>
      <c r="P223" s="197"/>
      <c r="Q223" s="197"/>
      <c r="R223" s="197"/>
      <c r="S223" s="197"/>
      <c r="T223" s="197"/>
      <c r="U223" s="197"/>
      <c r="V223" s="197"/>
      <c r="W223" s="197"/>
      <c r="X223" s="197"/>
      <c r="Y223" s="197"/>
      <c r="Z223" s="197"/>
    </row>
    <row r="224" ht="15.75" customHeight="1">
      <c r="A224" s="180"/>
      <c r="B224" s="197"/>
      <c r="C224" s="197"/>
      <c r="D224" s="197"/>
      <c r="E224" s="197"/>
      <c r="F224" s="197"/>
      <c r="G224" s="197"/>
      <c r="H224" s="169"/>
      <c r="I224" s="152"/>
      <c r="J224" s="50"/>
      <c r="K224" s="50"/>
      <c r="L224" s="50"/>
      <c r="M224" s="50"/>
      <c r="N224" s="152"/>
      <c r="O224" s="197"/>
      <c r="P224" s="197"/>
      <c r="Q224" s="197"/>
      <c r="R224" s="197"/>
      <c r="S224" s="197"/>
      <c r="T224" s="197"/>
      <c r="U224" s="197"/>
      <c r="V224" s="197"/>
      <c r="W224" s="197"/>
      <c r="X224" s="197"/>
      <c r="Y224" s="197"/>
      <c r="Z224" s="197"/>
    </row>
    <row r="225" ht="15.75" customHeight="1">
      <c r="A225" s="180"/>
      <c r="B225" s="197"/>
      <c r="C225" s="197"/>
      <c r="D225" s="197"/>
      <c r="E225" s="197"/>
      <c r="F225" s="197"/>
      <c r="G225" s="197"/>
      <c r="H225" s="169"/>
      <c r="I225" s="152"/>
      <c r="J225" s="50"/>
      <c r="K225" s="50"/>
      <c r="L225" s="50"/>
      <c r="M225" s="50"/>
      <c r="N225" s="152"/>
      <c r="O225" s="197"/>
      <c r="P225" s="197"/>
      <c r="Q225" s="197"/>
      <c r="R225" s="197"/>
      <c r="S225" s="197"/>
      <c r="T225" s="197"/>
      <c r="U225" s="197"/>
      <c r="V225" s="197"/>
      <c r="W225" s="197"/>
      <c r="X225" s="197"/>
      <c r="Y225" s="197"/>
      <c r="Z225" s="197"/>
    </row>
    <row r="226" ht="15.75" customHeight="1">
      <c r="A226" s="180"/>
      <c r="B226" s="197"/>
      <c r="C226" s="197"/>
      <c r="D226" s="197"/>
      <c r="E226" s="197"/>
      <c r="F226" s="197"/>
      <c r="G226" s="197"/>
      <c r="H226" s="169"/>
      <c r="I226" s="152"/>
      <c r="J226" s="50"/>
      <c r="K226" s="50"/>
      <c r="L226" s="50"/>
      <c r="M226" s="50"/>
      <c r="N226" s="152"/>
      <c r="O226" s="197"/>
      <c r="P226" s="197"/>
      <c r="Q226" s="197"/>
      <c r="R226" s="197"/>
      <c r="S226" s="197"/>
      <c r="T226" s="197"/>
      <c r="U226" s="197"/>
      <c r="V226" s="197"/>
      <c r="W226" s="197"/>
      <c r="X226" s="197"/>
      <c r="Y226" s="197"/>
      <c r="Z226" s="197"/>
    </row>
    <row r="227" ht="15.75" customHeight="1">
      <c r="A227" s="180"/>
      <c r="B227" s="197"/>
      <c r="C227" s="197"/>
      <c r="D227" s="197"/>
      <c r="E227" s="197"/>
      <c r="F227" s="197"/>
      <c r="G227" s="197"/>
      <c r="H227" s="169"/>
      <c r="I227" s="152"/>
      <c r="J227" s="50"/>
      <c r="K227" s="50"/>
      <c r="L227" s="50"/>
      <c r="M227" s="50"/>
      <c r="N227" s="152"/>
      <c r="O227" s="197"/>
      <c r="P227" s="197"/>
      <c r="Q227" s="197"/>
      <c r="R227" s="197"/>
      <c r="S227" s="197"/>
      <c r="T227" s="197"/>
      <c r="U227" s="197"/>
      <c r="V227" s="197"/>
      <c r="W227" s="197"/>
      <c r="X227" s="197"/>
      <c r="Y227" s="197"/>
      <c r="Z227" s="197"/>
    </row>
    <row r="228" ht="15.75" customHeight="1">
      <c r="A228" s="180"/>
      <c r="B228" s="197"/>
      <c r="C228" s="197"/>
      <c r="D228" s="197"/>
      <c r="E228" s="197"/>
      <c r="F228" s="197"/>
      <c r="G228" s="197"/>
      <c r="H228" s="197"/>
      <c r="I228" s="152"/>
      <c r="J228" s="50"/>
      <c r="K228" s="50"/>
      <c r="L228" s="50"/>
      <c r="M228" s="50"/>
      <c r="N228" s="152"/>
      <c r="O228" s="197"/>
      <c r="P228" s="197"/>
      <c r="Q228" s="197"/>
      <c r="R228" s="197"/>
      <c r="S228" s="197"/>
      <c r="T228" s="197"/>
      <c r="U228" s="197"/>
      <c r="V228" s="197"/>
      <c r="W228" s="197"/>
      <c r="X228" s="197"/>
      <c r="Y228" s="197"/>
      <c r="Z228" s="197"/>
    </row>
    <row r="229" ht="15.75" customHeight="1">
      <c r="A229" s="180"/>
      <c r="B229" s="197"/>
      <c r="C229" s="197"/>
      <c r="D229" s="197"/>
      <c r="E229" s="197"/>
      <c r="F229" s="197"/>
      <c r="G229" s="197"/>
      <c r="H229" s="169"/>
      <c r="I229" s="152"/>
      <c r="J229" s="50"/>
      <c r="K229" s="50"/>
      <c r="L229" s="50"/>
      <c r="M229" s="50"/>
      <c r="N229" s="152"/>
      <c r="O229" s="197"/>
      <c r="P229" s="197"/>
      <c r="Q229" s="197"/>
      <c r="R229" s="197"/>
      <c r="S229" s="197"/>
      <c r="T229" s="197"/>
      <c r="U229" s="197"/>
      <c r="V229" s="197"/>
      <c r="W229" s="197"/>
      <c r="X229" s="197"/>
      <c r="Y229" s="197"/>
      <c r="Z229" s="197"/>
    </row>
    <row r="230" ht="15.75" customHeight="1">
      <c r="A230" s="180"/>
      <c r="B230" s="197"/>
      <c r="C230" s="197"/>
      <c r="D230" s="197"/>
      <c r="E230" s="197"/>
      <c r="F230" s="197"/>
      <c r="G230" s="197"/>
      <c r="H230" s="197"/>
      <c r="I230" s="152"/>
      <c r="J230" s="50"/>
      <c r="K230" s="50"/>
      <c r="L230" s="50"/>
      <c r="M230" s="50"/>
      <c r="N230" s="152"/>
      <c r="O230" s="197"/>
      <c r="P230" s="197"/>
      <c r="Q230" s="197"/>
      <c r="R230" s="197"/>
      <c r="S230" s="197"/>
      <c r="T230" s="197"/>
      <c r="U230" s="197"/>
      <c r="V230" s="197"/>
      <c r="W230" s="197"/>
      <c r="X230" s="197"/>
      <c r="Y230" s="197"/>
      <c r="Z230" s="197"/>
    </row>
    <row r="231" ht="15.75" customHeight="1">
      <c r="A231" s="180"/>
      <c r="B231" s="197"/>
      <c r="C231" s="197"/>
      <c r="D231" s="197"/>
      <c r="E231" s="197"/>
      <c r="F231" s="197"/>
      <c r="G231" s="197"/>
      <c r="H231" s="197"/>
      <c r="I231" s="152"/>
      <c r="J231" s="50"/>
      <c r="K231" s="50"/>
      <c r="L231" s="50"/>
      <c r="M231" s="50"/>
      <c r="N231" s="152"/>
      <c r="O231" s="197"/>
      <c r="P231" s="197"/>
      <c r="Q231" s="197"/>
      <c r="R231" s="197"/>
      <c r="S231" s="197"/>
      <c r="T231" s="197"/>
      <c r="U231" s="197"/>
      <c r="V231" s="197"/>
      <c r="W231" s="197"/>
      <c r="X231" s="197"/>
      <c r="Y231" s="197"/>
      <c r="Z231" s="197"/>
    </row>
    <row r="232" ht="15.75" customHeight="1">
      <c r="A232" s="180"/>
      <c r="B232" s="197"/>
      <c r="C232" s="197"/>
      <c r="D232" s="197"/>
      <c r="E232" s="197"/>
      <c r="F232" s="197"/>
      <c r="G232" s="197"/>
      <c r="H232" s="197"/>
      <c r="I232" s="152"/>
      <c r="J232" s="50"/>
      <c r="K232" s="50"/>
      <c r="L232" s="50"/>
      <c r="M232" s="50"/>
      <c r="N232" s="152"/>
      <c r="O232" s="197"/>
      <c r="P232" s="197"/>
      <c r="Q232" s="197"/>
      <c r="R232" s="197"/>
      <c r="S232" s="197"/>
      <c r="T232" s="197"/>
      <c r="U232" s="197"/>
      <c r="V232" s="197"/>
      <c r="W232" s="197"/>
      <c r="X232" s="197"/>
      <c r="Y232" s="197"/>
      <c r="Z232" s="197"/>
    </row>
    <row r="233" ht="15.75" customHeight="1">
      <c r="A233" s="180"/>
      <c r="B233" s="197"/>
      <c r="C233" s="197"/>
      <c r="D233" s="197"/>
      <c r="E233" s="197"/>
      <c r="F233" s="197"/>
      <c r="G233" s="197"/>
      <c r="H233" s="169"/>
      <c r="I233" s="152"/>
      <c r="J233" s="50"/>
      <c r="K233" s="50"/>
      <c r="L233" s="50"/>
      <c r="M233" s="50"/>
      <c r="N233" s="152"/>
      <c r="O233" s="197"/>
      <c r="P233" s="197"/>
      <c r="Q233" s="197"/>
      <c r="R233" s="197"/>
      <c r="S233" s="197"/>
      <c r="T233" s="197"/>
      <c r="U233" s="197"/>
      <c r="V233" s="197"/>
      <c r="W233" s="197"/>
      <c r="X233" s="197"/>
      <c r="Y233" s="197"/>
      <c r="Z233" s="197"/>
    </row>
    <row r="234" ht="15.75" customHeight="1">
      <c r="A234" s="180"/>
      <c r="B234" s="197"/>
      <c r="C234" s="197"/>
      <c r="D234" s="197"/>
      <c r="E234" s="197"/>
      <c r="F234" s="197"/>
      <c r="G234" s="197"/>
      <c r="H234" s="197"/>
      <c r="I234" s="152"/>
      <c r="J234" s="50"/>
      <c r="K234" s="50"/>
      <c r="L234" s="50"/>
      <c r="M234" s="50"/>
      <c r="N234" s="152"/>
      <c r="O234" s="197"/>
      <c r="P234" s="197"/>
      <c r="Q234" s="197"/>
      <c r="R234" s="197"/>
      <c r="S234" s="197"/>
      <c r="T234" s="197"/>
      <c r="U234" s="197"/>
      <c r="V234" s="197"/>
      <c r="W234" s="197"/>
      <c r="X234" s="197"/>
      <c r="Y234" s="197"/>
      <c r="Z234" s="197"/>
    </row>
    <row r="235" ht="15.75" customHeight="1">
      <c r="A235" s="180"/>
      <c r="B235" s="197"/>
      <c r="C235" s="197"/>
      <c r="D235" s="197"/>
      <c r="E235" s="197"/>
      <c r="F235" s="197"/>
      <c r="G235" s="197"/>
      <c r="H235" s="169"/>
      <c r="I235" s="152"/>
      <c r="J235" s="50"/>
      <c r="K235" s="50"/>
      <c r="L235" s="50"/>
      <c r="M235" s="50"/>
      <c r="N235" s="152"/>
      <c r="O235" s="197"/>
      <c r="P235" s="197"/>
      <c r="Q235" s="197"/>
      <c r="R235" s="197"/>
      <c r="S235" s="197"/>
      <c r="T235" s="197"/>
      <c r="U235" s="197"/>
      <c r="V235" s="197"/>
      <c r="W235" s="197"/>
      <c r="X235" s="197"/>
      <c r="Y235" s="197"/>
      <c r="Z235" s="197"/>
    </row>
    <row r="236" ht="15.75" customHeight="1">
      <c r="A236" s="180"/>
      <c r="B236" s="197"/>
      <c r="C236" s="197"/>
      <c r="D236" s="197"/>
      <c r="E236" s="197"/>
      <c r="F236" s="197"/>
      <c r="G236" s="197"/>
      <c r="H236" s="197"/>
      <c r="I236" s="152"/>
      <c r="J236" s="50"/>
      <c r="K236" s="50"/>
      <c r="L236" s="50"/>
      <c r="M236" s="50"/>
      <c r="N236" s="152"/>
      <c r="O236" s="197"/>
      <c r="P236" s="197"/>
      <c r="Q236" s="197"/>
      <c r="R236" s="197"/>
      <c r="S236" s="197"/>
      <c r="T236" s="197"/>
      <c r="U236" s="197"/>
      <c r="V236" s="197"/>
      <c r="W236" s="197"/>
      <c r="X236" s="197"/>
      <c r="Y236" s="197"/>
      <c r="Z236" s="197"/>
    </row>
    <row r="237" ht="15.75" customHeight="1">
      <c r="A237" s="180"/>
      <c r="B237" s="197"/>
      <c r="C237" s="197"/>
      <c r="D237" s="197"/>
      <c r="E237" s="197"/>
      <c r="F237" s="197"/>
      <c r="G237" s="197"/>
      <c r="H237" s="169"/>
      <c r="I237" s="152"/>
      <c r="J237" s="50"/>
      <c r="K237" s="50"/>
      <c r="L237" s="50"/>
      <c r="M237" s="50"/>
      <c r="N237" s="152"/>
      <c r="O237" s="197"/>
      <c r="P237" s="197"/>
      <c r="Q237" s="197"/>
      <c r="R237" s="197"/>
      <c r="S237" s="197"/>
      <c r="T237" s="197"/>
      <c r="U237" s="197"/>
      <c r="V237" s="197"/>
      <c r="W237" s="197"/>
      <c r="X237" s="197"/>
      <c r="Y237" s="197"/>
      <c r="Z237" s="197"/>
    </row>
    <row r="238" ht="15.75" customHeight="1">
      <c r="A238" s="180"/>
      <c r="B238" s="197"/>
      <c r="C238" s="197"/>
      <c r="D238" s="197"/>
      <c r="E238" s="197"/>
      <c r="F238" s="197"/>
      <c r="G238" s="197"/>
      <c r="H238" s="169"/>
      <c r="I238" s="152"/>
      <c r="J238" s="50"/>
      <c r="K238" s="50"/>
      <c r="L238" s="50"/>
      <c r="M238" s="50"/>
      <c r="N238" s="152"/>
      <c r="O238" s="197"/>
      <c r="P238" s="197"/>
      <c r="Q238" s="197"/>
      <c r="R238" s="197"/>
      <c r="S238" s="197"/>
      <c r="T238" s="197"/>
      <c r="U238" s="197"/>
      <c r="V238" s="197"/>
      <c r="W238" s="197"/>
      <c r="X238" s="197"/>
      <c r="Y238" s="197"/>
      <c r="Z238" s="197"/>
    </row>
    <row r="239" ht="15.75" customHeight="1">
      <c r="A239" s="180"/>
      <c r="B239" s="197"/>
      <c r="C239" s="197"/>
      <c r="D239" s="197"/>
      <c r="E239" s="197"/>
      <c r="F239" s="197"/>
      <c r="G239" s="197"/>
      <c r="H239" s="197"/>
      <c r="I239" s="152"/>
      <c r="J239" s="50"/>
      <c r="K239" s="50"/>
      <c r="L239" s="50"/>
      <c r="M239" s="50"/>
      <c r="N239" s="152"/>
      <c r="O239" s="197"/>
      <c r="P239" s="197"/>
      <c r="Q239" s="197"/>
      <c r="R239" s="197"/>
      <c r="S239" s="197"/>
      <c r="T239" s="197"/>
      <c r="U239" s="197"/>
      <c r="V239" s="197"/>
      <c r="W239" s="197"/>
      <c r="X239" s="197"/>
      <c r="Y239" s="197"/>
      <c r="Z239" s="197"/>
    </row>
    <row r="240" ht="15.75" customHeight="1">
      <c r="A240" s="180"/>
      <c r="B240" s="197"/>
      <c r="C240" s="197"/>
      <c r="D240" s="197"/>
      <c r="E240" s="197"/>
      <c r="F240" s="197"/>
      <c r="G240" s="197"/>
      <c r="H240" s="169"/>
      <c r="I240" s="152"/>
      <c r="J240" s="50"/>
      <c r="K240" s="50"/>
      <c r="L240" s="50"/>
      <c r="M240" s="50"/>
      <c r="N240" s="152"/>
      <c r="O240" s="197"/>
      <c r="P240" s="197"/>
      <c r="Q240" s="197"/>
      <c r="R240" s="197"/>
      <c r="S240" s="197"/>
      <c r="T240" s="197"/>
      <c r="U240" s="197"/>
      <c r="V240" s="197"/>
      <c r="W240" s="197"/>
      <c r="X240" s="197"/>
      <c r="Y240" s="197"/>
      <c r="Z240" s="197"/>
    </row>
    <row r="241" ht="15.75" customHeight="1">
      <c r="A241" s="180"/>
      <c r="B241" s="197"/>
      <c r="C241" s="197"/>
      <c r="D241" s="197"/>
      <c r="E241" s="197"/>
      <c r="F241" s="197"/>
      <c r="G241" s="197"/>
      <c r="H241" s="169"/>
      <c r="I241" s="152"/>
      <c r="J241" s="50"/>
      <c r="K241" s="50"/>
      <c r="L241" s="50"/>
      <c r="M241" s="50"/>
      <c r="N241" s="152"/>
      <c r="O241" s="197"/>
      <c r="P241" s="197"/>
      <c r="Q241" s="197"/>
      <c r="R241" s="197"/>
      <c r="S241" s="197"/>
      <c r="T241" s="197"/>
      <c r="U241" s="197"/>
      <c r="V241" s="197"/>
      <c r="W241" s="197"/>
      <c r="X241" s="197"/>
      <c r="Y241" s="197"/>
      <c r="Z241" s="197"/>
    </row>
    <row r="242" ht="15.75" customHeight="1">
      <c r="A242" s="180"/>
      <c r="B242" s="197"/>
      <c r="C242" s="197"/>
      <c r="D242" s="197"/>
      <c r="E242" s="197"/>
      <c r="F242" s="197"/>
      <c r="G242" s="197"/>
      <c r="H242" s="197"/>
      <c r="I242" s="152"/>
      <c r="J242" s="50"/>
      <c r="K242" s="50"/>
      <c r="L242" s="50"/>
      <c r="M242" s="50"/>
      <c r="N242" s="152"/>
      <c r="O242" s="197"/>
      <c r="P242" s="197"/>
      <c r="Q242" s="197"/>
      <c r="R242" s="197"/>
      <c r="S242" s="197"/>
      <c r="T242" s="197"/>
      <c r="U242" s="197"/>
      <c r="V242" s="197"/>
      <c r="W242" s="197"/>
      <c r="X242" s="197"/>
      <c r="Y242" s="197"/>
      <c r="Z242" s="197"/>
    </row>
    <row r="243" ht="15.75" customHeight="1">
      <c r="A243" s="180"/>
      <c r="B243" s="197"/>
      <c r="C243" s="197"/>
      <c r="D243" s="197"/>
      <c r="E243" s="197"/>
      <c r="F243" s="197"/>
      <c r="G243" s="197"/>
      <c r="H243" s="169"/>
      <c r="I243" s="152"/>
      <c r="J243" s="50"/>
      <c r="K243" s="50"/>
      <c r="L243" s="50"/>
      <c r="M243" s="50"/>
      <c r="N243" s="152"/>
      <c r="O243" s="197"/>
      <c r="P243" s="197"/>
      <c r="Q243" s="197"/>
      <c r="R243" s="197"/>
      <c r="S243" s="197"/>
      <c r="T243" s="197"/>
      <c r="U243" s="197"/>
      <c r="V243" s="197"/>
      <c r="W243" s="197"/>
      <c r="X243" s="197"/>
      <c r="Y243" s="197"/>
      <c r="Z243" s="197"/>
    </row>
    <row r="244" ht="15.75" customHeight="1">
      <c r="A244" s="180"/>
      <c r="B244" s="197"/>
      <c r="C244" s="197"/>
      <c r="D244" s="197"/>
      <c r="E244" s="197"/>
      <c r="F244" s="197"/>
      <c r="G244" s="197"/>
      <c r="H244" s="169"/>
      <c r="I244" s="152"/>
      <c r="J244" s="50"/>
      <c r="K244" s="50"/>
      <c r="L244" s="50"/>
      <c r="M244" s="50"/>
      <c r="N244" s="152"/>
      <c r="O244" s="197"/>
      <c r="P244" s="197"/>
      <c r="Q244" s="197"/>
      <c r="R244" s="197"/>
      <c r="S244" s="197"/>
      <c r="T244" s="197"/>
      <c r="U244" s="197"/>
      <c r="V244" s="197"/>
      <c r="W244" s="197"/>
      <c r="X244" s="197"/>
      <c r="Y244" s="197"/>
      <c r="Z244" s="197"/>
    </row>
    <row r="245" ht="15.75" customHeight="1">
      <c r="A245" s="180"/>
      <c r="B245" s="197"/>
      <c r="C245" s="197"/>
      <c r="D245" s="197"/>
      <c r="E245" s="197"/>
      <c r="F245" s="197"/>
      <c r="G245" s="197"/>
      <c r="H245" s="197"/>
      <c r="I245" s="152"/>
      <c r="J245" s="50"/>
      <c r="K245" s="50"/>
      <c r="L245" s="50"/>
      <c r="M245" s="50"/>
      <c r="N245" s="152"/>
      <c r="O245" s="197"/>
      <c r="P245" s="197"/>
      <c r="Q245" s="197"/>
      <c r="R245" s="197"/>
      <c r="S245" s="197"/>
      <c r="T245" s="197"/>
      <c r="U245" s="197"/>
      <c r="V245" s="197"/>
      <c r="W245" s="197"/>
      <c r="X245" s="197"/>
      <c r="Y245" s="197"/>
      <c r="Z245" s="197"/>
    </row>
    <row r="246" ht="15.75" customHeight="1">
      <c r="A246" s="180"/>
      <c r="B246" s="197"/>
      <c r="C246" s="197"/>
      <c r="D246" s="197"/>
      <c r="E246" s="197"/>
      <c r="F246" s="197"/>
      <c r="G246" s="197"/>
      <c r="H246" s="169"/>
      <c r="I246" s="152"/>
      <c r="J246" s="50"/>
      <c r="K246" s="50"/>
      <c r="L246" s="50"/>
      <c r="M246" s="50"/>
      <c r="N246" s="152"/>
      <c r="O246" s="197"/>
      <c r="P246" s="197"/>
      <c r="Q246" s="197"/>
      <c r="R246" s="197"/>
      <c r="S246" s="197"/>
      <c r="T246" s="197"/>
      <c r="U246" s="197"/>
      <c r="V246" s="197"/>
      <c r="W246" s="197"/>
      <c r="X246" s="197"/>
      <c r="Y246" s="197"/>
      <c r="Z246" s="197"/>
    </row>
    <row r="247" ht="15.75" customHeight="1">
      <c r="A247" s="180"/>
      <c r="B247" s="197"/>
      <c r="C247" s="197"/>
      <c r="D247" s="197"/>
      <c r="E247" s="197"/>
      <c r="F247" s="197"/>
      <c r="G247" s="197"/>
      <c r="H247" s="197"/>
      <c r="I247" s="152"/>
      <c r="J247" s="50"/>
      <c r="K247" s="50"/>
      <c r="L247" s="50"/>
      <c r="M247" s="50"/>
      <c r="N247" s="152"/>
      <c r="O247" s="197"/>
      <c r="P247" s="197"/>
      <c r="Q247" s="197"/>
      <c r="R247" s="197"/>
      <c r="S247" s="197"/>
      <c r="T247" s="197"/>
      <c r="U247" s="197"/>
      <c r="V247" s="197"/>
      <c r="W247" s="197"/>
      <c r="X247" s="197"/>
      <c r="Y247" s="197"/>
      <c r="Z247" s="197"/>
    </row>
    <row r="248" ht="15.75" customHeight="1">
      <c r="A248" s="180"/>
      <c r="B248" s="197"/>
      <c r="C248" s="197"/>
      <c r="D248" s="197"/>
      <c r="E248" s="197"/>
      <c r="F248" s="197"/>
      <c r="G248" s="197"/>
      <c r="H248" s="197"/>
      <c r="I248" s="152"/>
      <c r="J248" s="50"/>
      <c r="K248" s="50"/>
      <c r="L248" s="50"/>
      <c r="M248" s="50"/>
      <c r="N248" s="152"/>
      <c r="O248" s="197"/>
      <c r="P248" s="197"/>
      <c r="Q248" s="197"/>
      <c r="R248" s="197"/>
      <c r="S248" s="197"/>
      <c r="T248" s="197"/>
      <c r="U248" s="197"/>
      <c r="V248" s="197"/>
      <c r="W248" s="197"/>
      <c r="X248" s="197"/>
      <c r="Y248" s="197"/>
      <c r="Z248" s="197"/>
    </row>
    <row r="249" ht="15.75" customHeight="1">
      <c r="A249" s="180"/>
      <c r="B249" s="197"/>
      <c r="C249" s="197"/>
      <c r="D249" s="197"/>
      <c r="E249" s="197"/>
      <c r="F249" s="197"/>
      <c r="G249" s="197"/>
      <c r="H249" s="169"/>
      <c r="I249" s="152"/>
      <c r="J249" s="50"/>
      <c r="K249" s="50"/>
      <c r="L249" s="50"/>
      <c r="M249" s="50"/>
      <c r="N249" s="152"/>
      <c r="O249" s="197"/>
      <c r="P249" s="197"/>
      <c r="Q249" s="197"/>
      <c r="R249" s="197"/>
      <c r="S249" s="197"/>
      <c r="T249" s="197"/>
      <c r="U249" s="197"/>
      <c r="V249" s="197"/>
      <c r="W249" s="197"/>
      <c r="X249" s="197"/>
      <c r="Y249" s="197"/>
      <c r="Z249" s="197"/>
    </row>
    <row r="250" ht="15.75" customHeight="1">
      <c r="A250" s="180"/>
      <c r="B250" s="197"/>
      <c r="C250" s="197"/>
      <c r="D250" s="197"/>
      <c r="E250" s="197"/>
      <c r="F250" s="197"/>
      <c r="G250" s="197"/>
      <c r="H250" s="197"/>
      <c r="I250" s="152"/>
      <c r="J250" s="50"/>
      <c r="K250" s="50"/>
      <c r="L250" s="50"/>
      <c r="M250" s="50"/>
      <c r="N250" s="152"/>
      <c r="O250" s="197"/>
      <c r="P250" s="197"/>
      <c r="Q250" s="197"/>
      <c r="R250" s="197"/>
      <c r="S250" s="197"/>
      <c r="T250" s="197"/>
      <c r="U250" s="197"/>
      <c r="V250" s="197"/>
      <c r="W250" s="197"/>
      <c r="X250" s="197"/>
      <c r="Y250" s="197"/>
      <c r="Z250" s="197"/>
    </row>
    <row r="251" ht="15.75" customHeight="1">
      <c r="A251" s="180"/>
      <c r="B251" s="197"/>
      <c r="C251" s="197"/>
      <c r="D251" s="197"/>
      <c r="E251" s="197"/>
      <c r="F251" s="197"/>
      <c r="G251" s="197"/>
      <c r="H251" s="197"/>
      <c r="I251" s="152"/>
      <c r="J251" s="50"/>
      <c r="K251" s="50"/>
      <c r="L251" s="50"/>
      <c r="M251" s="50"/>
      <c r="N251" s="152"/>
      <c r="O251" s="197"/>
      <c r="P251" s="197"/>
      <c r="Q251" s="197"/>
      <c r="R251" s="197"/>
      <c r="S251" s="197"/>
      <c r="T251" s="197"/>
      <c r="U251" s="197"/>
      <c r="V251" s="197"/>
      <c r="W251" s="197"/>
      <c r="X251" s="197"/>
      <c r="Y251" s="197"/>
      <c r="Z251" s="197"/>
    </row>
    <row r="252" ht="15.75" customHeight="1">
      <c r="A252" s="180"/>
      <c r="B252" s="197"/>
      <c r="C252" s="197"/>
      <c r="D252" s="197"/>
      <c r="E252" s="197"/>
      <c r="F252" s="197"/>
      <c r="G252" s="197"/>
      <c r="H252" s="169"/>
      <c r="I252" s="152"/>
      <c r="J252" s="50"/>
      <c r="K252" s="50"/>
      <c r="L252" s="50"/>
      <c r="M252" s="50"/>
      <c r="N252" s="152"/>
      <c r="O252" s="197"/>
      <c r="P252" s="197"/>
      <c r="Q252" s="197"/>
      <c r="R252" s="197"/>
      <c r="S252" s="197"/>
      <c r="T252" s="197"/>
      <c r="U252" s="197"/>
      <c r="V252" s="197"/>
      <c r="W252" s="197"/>
      <c r="X252" s="197"/>
      <c r="Y252" s="197"/>
      <c r="Z252" s="197"/>
    </row>
    <row r="253" ht="15.75" customHeight="1">
      <c r="A253" s="180"/>
      <c r="B253" s="197"/>
      <c r="C253" s="197"/>
      <c r="D253" s="197"/>
      <c r="E253" s="197"/>
      <c r="F253" s="197"/>
      <c r="G253" s="197"/>
      <c r="H253" s="169"/>
      <c r="I253" s="152"/>
      <c r="J253" s="50"/>
      <c r="K253" s="50"/>
      <c r="L253" s="50"/>
      <c r="M253" s="50"/>
      <c r="N253" s="152"/>
      <c r="O253" s="197"/>
      <c r="P253" s="197"/>
      <c r="Q253" s="197"/>
      <c r="R253" s="197"/>
      <c r="S253" s="197"/>
      <c r="T253" s="197"/>
      <c r="U253" s="197"/>
      <c r="V253" s="197"/>
      <c r="W253" s="197"/>
      <c r="X253" s="197"/>
      <c r="Y253" s="197"/>
      <c r="Z253" s="197"/>
    </row>
    <row r="254" ht="15.75" customHeight="1">
      <c r="A254" s="180"/>
      <c r="B254" s="197"/>
      <c r="C254" s="197"/>
      <c r="D254" s="197"/>
      <c r="E254" s="197"/>
      <c r="F254" s="197"/>
      <c r="G254" s="197"/>
      <c r="H254" s="169"/>
      <c r="I254" s="152"/>
      <c r="J254" s="50"/>
      <c r="K254" s="50"/>
      <c r="L254" s="50"/>
      <c r="M254" s="50"/>
      <c r="N254" s="152"/>
      <c r="O254" s="197"/>
      <c r="P254" s="197"/>
      <c r="Q254" s="197"/>
      <c r="R254" s="197"/>
      <c r="S254" s="197"/>
      <c r="T254" s="197"/>
      <c r="U254" s="197"/>
      <c r="V254" s="197"/>
      <c r="W254" s="197"/>
      <c r="X254" s="197"/>
      <c r="Y254" s="197"/>
      <c r="Z254" s="197"/>
    </row>
    <row r="255" ht="15.75" customHeight="1">
      <c r="A255" s="180"/>
      <c r="B255" s="197"/>
      <c r="C255" s="197"/>
      <c r="D255" s="197"/>
      <c r="E255" s="197"/>
      <c r="F255" s="197"/>
      <c r="G255" s="197"/>
      <c r="H255" s="169"/>
      <c r="I255" s="152"/>
      <c r="J255" s="50"/>
      <c r="K255" s="50"/>
      <c r="L255" s="50"/>
      <c r="M255" s="50"/>
      <c r="N255" s="152"/>
      <c r="O255" s="197"/>
      <c r="P255" s="197"/>
      <c r="Q255" s="197"/>
      <c r="R255" s="197"/>
      <c r="S255" s="197"/>
      <c r="T255" s="197"/>
      <c r="U255" s="197"/>
      <c r="V255" s="197"/>
      <c r="W255" s="197"/>
      <c r="X255" s="197"/>
      <c r="Y255" s="197"/>
      <c r="Z255" s="197"/>
    </row>
    <row r="256" ht="15.75" customHeight="1">
      <c r="A256" s="180"/>
      <c r="B256" s="197"/>
      <c r="C256" s="197"/>
      <c r="D256" s="197"/>
      <c r="E256" s="197"/>
      <c r="F256" s="197"/>
      <c r="G256" s="197"/>
      <c r="H256" s="169"/>
      <c r="I256" s="152"/>
      <c r="J256" s="50"/>
      <c r="K256" s="50"/>
      <c r="L256" s="50"/>
      <c r="M256" s="50"/>
      <c r="N256" s="152"/>
      <c r="O256" s="197"/>
      <c r="P256" s="197"/>
      <c r="Q256" s="197"/>
      <c r="R256" s="197"/>
      <c r="S256" s="197"/>
      <c r="T256" s="197"/>
      <c r="U256" s="197"/>
      <c r="V256" s="197"/>
      <c r="W256" s="197"/>
      <c r="X256" s="197"/>
      <c r="Y256" s="197"/>
      <c r="Z256" s="197"/>
    </row>
    <row r="257" ht="15.75" customHeight="1">
      <c r="A257" s="180"/>
      <c r="B257" s="197"/>
      <c r="C257" s="197"/>
      <c r="D257" s="197"/>
      <c r="E257" s="197"/>
      <c r="F257" s="197"/>
      <c r="G257" s="197"/>
      <c r="H257" s="169"/>
      <c r="I257" s="152"/>
      <c r="J257" s="50"/>
      <c r="K257" s="50"/>
      <c r="L257" s="50"/>
      <c r="M257" s="50"/>
      <c r="N257" s="152"/>
      <c r="O257" s="197"/>
      <c r="P257" s="197"/>
      <c r="Q257" s="197"/>
      <c r="R257" s="197"/>
      <c r="S257" s="197"/>
      <c r="T257" s="197"/>
      <c r="U257" s="197"/>
      <c r="V257" s="197"/>
      <c r="W257" s="197"/>
      <c r="X257" s="197"/>
      <c r="Y257" s="197"/>
      <c r="Z257" s="197"/>
    </row>
    <row r="258" ht="15.75" customHeight="1">
      <c r="A258" s="180"/>
      <c r="B258" s="197"/>
      <c r="C258" s="197"/>
      <c r="D258" s="197"/>
      <c r="E258" s="197"/>
      <c r="F258" s="197"/>
      <c r="G258" s="197"/>
      <c r="H258" s="169"/>
      <c r="I258" s="152"/>
      <c r="J258" s="50"/>
      <c r="K258" s="50"/>
      <c r="L258" s="50"/>
      <c r="M258" s="50"/>
      <c r="N258" s="152"/>
      <c r="O258" s="197"/>
      <c r="P258" s="197"/>
      <c r="Q258" s="197"/>
      <c r="R258" s="197"/>
      <c r="S258" s="197"/>
      <c r="T258" s="197"/>
      <c r="U258" s="197"/>
      <c r="V258" s="197"/>
      <c r="W258" s="197"/>
      <c r="X258" s="197"/>
      <c r="Y258" s="197"/>
      <c r="Z258" s="197"/>
    </row>
    <row r="259" ht="15.75" customHeight="1">
      <c r="A259" s="180"/>
      <c r="B259" s="197"/>
      <c r="C259" s="197"/>
      <c r="D259" s="197"/>
      <c r="E259" s="197"/>
      <c r="F259" s="197"/>
      <c r="G259" s="197"/>
      <c r="H259" s="169"/>
      <c r="I259" s="152"/>
      <c r="J259" s="50"/>
      <c r="K259" s="50"/>
      <c r="L259" s="50"/>
      <c r="M259" s="50"/>
      <c r="N259" s="152"/>
      <c r="O259" s="197"/>
      <c r="P259" s="197"/>
      <c r="Q259" s="197"/>
      <c r="R259" s="197"/>
      <c r="S259" s="197"/>
      <c r="T259" s="197"/>
      <c r="U259" s="197"/>
      <c r="V259" s="197"/>
      <c r="W259" s="197"/>
      <c r="X259" s="197"/>
      <c r="Y259" s="197"/>
      <c r="Z259" s="197"/>
    </row>
    <row r="260" ht="15.75" customHeight="1">
      <c r="A260" s="180"/>
      <c r="B260" s="197"/>
      <c r="C260" s="197"/>
      <c r="D260" s="197"/>
      <c r="E260" s="197"/>
      <c r="F260" s="197"/>
      <c r="G260" s="197"/>
      <c r="H260" s="197"/>
      <c r="I260" s="152"/>
      <c r="J260" s="50"/>
      <c r="K260" s="50"/>
      <c r="L260" s="50"/>
      <c r="M260" s="50"/>
      <c r="N260" s="152"/>
      <c r="O260" s="197"/>
      <c r="P260" s="197"/>
      <c r="Q260" s="197"/>
      <c r="R260" s="197"/>
      <c r="S260" s="197"/>
      <c r="T260" s="197"/>
      <c r="U260" s="197"/>
      <c r="V260" s="197"/>
      <c r="W260" s="197"/>
      <c r="X260" s="197"/>
      <c r="Y260" s="197"/>
      <c r="Z260" s="197"/>
    </row>
    <row r="261" ht="15.75" customHeight="1">
      <c r="A261" s="180"/>
      <c r="B261" s="197"/>
      <c r="C261" s="197"/>
      <c r="D261" s="197"/>
      <c r="E261" s="197"/>
      <c r="F261" s="197"/>
      <c r="G261" s="197"/>
      <c r="H261" s="169"/>
      <c r="I261" s="152"/>
      <c r="J261" s="50"/>
      <c r="K261" s="50"/>
      <c r="L261" s="50"/>
      <c r="M261" s="50"/>
      <c r="N261" s="152"/>
      <c r="O261" s="197"/>
      <c r="P261" s="197"/>
      <c r="Q261" s="197"/>
      <c r="R261" s="197"/>
      <c r="S261" s="197"/>
      <c r="T261" s="197"/>
      <c r="U261" s="197"/>
      <c r="V261" s="197"/>
      <c r="W261" s="197"/>
      <c r="X261" s="197"/>
      <c r="Y261" s="197"/>
      <c r="Z261" s="197"/>
    </row>
    <row r="262" ht="15.75" customHeight="1">
      <c r="A262" s="180"/>
      <c r="B262" s="197"/>
      <c r="C262" s="197"/>
      <c r="D262" s="197"/>
      <c r="E262" s="197"/>
      <c r="F262" s="197"/>
      <c r="G262" s="197"/>
      <c r="H262" s="197"/>
      <c r="I262" s="152"/>
      <c r="J262" s="50"/>
      <c r="K262" s="50"/>
      <c r="L262" s="50"/>
      <c r="M262" s="50"/>
      <c r="N262" s="152"/>
      <c r="O262" s="197"/>
      <c r="P262" s="197"/>
      <c r="Q262" s="197"/>
      <c r="R262" s="197"/>
      <c r="S262" s="197"/>
      <c r="T262" s="197"/>
      <c r="U262" s="197"/>
      <c r="V262" s="197"/>
      <c r="W262" s="197"/>
      <c r="X262" s="197"/>
      <c r="Y262" s="197"/>
      <c r="Z262" s="197"/>
    </row>
    <row r="263" ht="15.75" customHeight="1">
      <c r="A263" s="180"/>
      <c r="B263" s="197"/>
      <c r="C263" s="197"/>
      <c r="D263" s="197"/>
      <c r="E263" s="197"/>
      <c r="F263" s="197"/>
      <c r="G263" s="197"/>
      <c r="H263" s="169"/>
      <c r="I263" s="152"/>
      <c r="J263" s="50"/>
      <c r="K263" s="50"/>
      <c r="L263" s="50"/>
      <c r="M263" s="50"/>
      <c r="N263" s="152"/>
      <c r="O263" s="197"/>
      <c r="P263" s="197"/>
      <c r="Q263" s="197"/>
      <c r="R263" s="197"/>
      <c r="S263" s="197"/>
      <c r="T263" s="197"/>
      <c r="U263" s="197"/>
      <c r="V263" s="197"/>
      <c r="W263" s="197"/>
      <c r="X263" s="197"/>
      <c r="Y263" s="197"/>
      <c r="Z263" s="197"/>
    </row>
    <row r="264" ht="15.75" customHeight="1">
      <c r="A264" s="180"/>
      <c r="B264" s="197"/>
      <c r="C264" s="197"/>
      <c r="D264" s="197"/>
      <c r="E264" s="197"/>
      <c r="F264" s="197"/>
      <c r="G264" s="197"/>
      <c r="H264" s="169"/>
      <c r="I264" s="152"/>
      <c r="J264" s="50"/>
      <c r="K264" s="50"/>
      <c r="L264" s="50"/>
      <c r="M264" s="50"/>
      <c r="N264" s="152"/>
      <c r="O264" s="197"/>
      <c r="P264" s="197"/>
      <c r="Q264" s="197"/>
      <c r="R264" s="197"/>
      <c r="S264" s="197"/>
      <c r="T264" s="197"/>
      <c r="U264" s="197"/>
      <c r="V264" s="197"/>
      <c r="W264" s="197"/>
      <c r="X264" s="197"/>
      <c r="Y264" s="197"/>
      <c r="Z264" s="197"/>
    </row>
    <row r="265" ht="15.75" customHeight="1">
      <c r="A265" s="180"/>
      <c r="B265" s="197"/>
      <c r="C265" s="197"/>
      <c r="D265" s="197"/>
      <c r="E265" s="197"/>
      <c r="F265" s="197"/>
      <c r="G265" s="197"/>
      <c r="H265" s="169"/>
      <c r="I265" s="152"/>
      <c r="J265" s="50"/>
      <c r="K265" s="50"/>
      <c r="L265" s="50"/>
      <c r="M265" s="50"/>
      <c r="N265" s="152"/>
      <c r="O265" s="197"/>
      <c r="P265" s="197"/>
      <c r="Q265" s="197"/>
      <c r="R265" s="197"/>
      <c r="S265" s="197"/>
      <c r="T265" s="197"/>
      <c r="U265" s="197"/>
      <c r="V265" s="197"/>
      <c r="W265" s="197"/>
      <c r="X265" s="197"/>
      <c r="Y265" s="197"/>
      <c r="Z265" s="197"/>
    </row>
    <row r="266" ht="15.75" customHeight="1">
      <c r="A266" s="180"/>
      <c r="B266" s="197"/>
      <c r="C266" s="197"/>
      <c r="D266" s="197"/>
      <c r="E266" s="197"/>
      <c r="F266" s="197"/>
      <c r="G266" s="197"/>
      <c r="H266" s="169"/>
      <c r="I266" s="152"/>
      <c r="J266" s="50"/>
      <c r="K266" s="50"/>
      <c r="L266" s="50"/>
      <c r="M266" s="50"/>
      <c r="N266" s="152"/>
      <c r="O266" s="197"/>
      <c r="P266" s="197"/>
      <c r="Q266" s="197"/>
      <c r="R266" s="197"/>
      <c r="S266" s="197"/>
      <c r="T266" s="197"/>
      <c r="U266" s="197"/>
      <c r="V266" s="197"/>
      <c r="W266" s="197"/>
      <c r="X266" s="197"/>
      <c r="Y266" s="197"/>
      <c r="Z266" s="197"/>
    </row>
    <row r="267" ht="15.75" customHeight="1">
      <c r="A267" s="180"/>
      <c r="B267" s="197"/>
      <c r="C267" s="197"/>
      <c r="D267" s="197"/>
      <c r="E267" s="197"/>
      <c r="F267" s="197"/>
      <c r="G267" s="197"/>
      <c r="H267" s="169"/>
      <c r="I267" s="152"/>
      <c r="J267" s="50"/>
      <c r="K267" s="50"/>
      <c r="L267" s="50"/>
      <c r="M267" s="50"/>
      <c r="N267" s="152"/>
      <c r="O267" s="197"/>
      <c r="P267" s="197"/>
      <c r="Q267" s="197"/>
      <c r="R267" s="197"/>
      <c r="S267" s="197"/>
      <c r="T267" s="197"/>
      <c r="U267" s="197"/>
      <c r="V267" s="197"/>
      <c r="W267" s="197"/>
      <c r="X267" s="197"/>
      <c r="Y267" s="197"/>
      <c r="Z267" s="197"/>
    </row>
    <row r="268" ht="15.75" customHeight="1">
      <c r="A268" s="180"/>
      <c r="B268" s="197"/>
      <c r="C268" s="197"/>
      <c r="D268" s="197"/>
      <c r="E268" s="197"/>
      <c r="F268" s="197"/>
      <c r="G268" s="197"/>
      <c r="H268" s="169"/>
      <c r="I268" s="152"/>
      <c r="J268" s="50"/>
      <c r="K268" s="50"/>
      <c r="L268" s="50"/>
      <c r="M268" s="50"/>
      <c r="N268" s="152"/>
      <c r="O268" s="197"/>
      <c r="P268" s="197"/>
      <c r="Q268" s="197"/>
      <c r="R268" s="197"/>
      <c r="S268" s="197"/>
      <c r="T268" s="197"/>
      <c r="U268" s="197"/>
      <c r="V268" s="197"/>
      <c r="W268" s="197"/>
      <c r="X268" s="197"/>
      <c r="Y268" s="197"/>
      <c r="Z268" s="197"/>
    </row>
    <row r="269" ht="15.75" customHeight="1">
      <c r="A269" s="180"/>
      <c r="B269" s="197"/>
      <c r="C269" s="197"/>
      <c r="D269" s="197"/>
      <c r="E269" s="197"/>
      <c r="F269" s="197"/>
      <c r="G269" s="197"/>
      <c r="H269" s="169"/>
      <c r="I269" s="152"/>
      <c r="J269" s="50"/>
      <c r="K269" s="50"/>
      <c r="L269" s="50"/>
      <c r="M269" s="50"/>
      <c r="N269" s="152"/>
      <c r="O269" s="197"/>
      <c r="P269" s="197"/>
      <c r="Q269" s="197"/>
      <c r="R269" s="197"/>
      <c r="S269" s="197"/>
      <c r="T269" s="197"/>
      <c r="U269" s="197"/>
      <c r="V269" s="197"/>
      <c r="W269" s="197"/>
      <c r="X269" s="197"/>
      <c r="Y269" s="197"/>
      <c r="Z269" s="197"/>
    </row>
    <row r="270" ht="15.75" customHeight="1">
      <c r="A270" s="180"/>
      <c r="B270" s="197"/>
      <c r="C270" s="197"/>
      <c r="D270" s="197"/>
      <c r="E270" s="197"/>
      <c r="F270" s="197"/>
      <c r="G270" s="197"/>
      <c r="H270" s="169"/>
      <c r="I270" s="152"/>
      <c r="J270" s="50"/>
      <c r="K270" s="50"/>
      <c r="L270" s="50"/>
      <c r="M270" s="50"/>
      <c r="N270" s="152"/>
      <c r="O270" s="197"/>
      <c r="P270" s="197"/>
      <c r="Q270" s="197"/>
      <c r="R270" s="197"/>
      <c r="S270" s="197"/>
      <c r="T270" s="197"/>
      <c r="U270" s="197"/>
      <c r="V270" s="197"/>
      <c r="W270" s="197"/>
      <c r="X270" s="197"/>
      <c r="Y270" s="197"/>
      <c r="Z270" s="197"/>
    </row>
    <row r="271" ht="15.75" customHeight="1">
      <c r="A271" s="180"/>
      <c r="B271" s="197"/>
      <c r="C271" s="197"/>
      <c r="D271" s="197"/>
      <c r="E271" s="197"/>
      <c r="F271" s="197"/>
      <c r="G271" s="197"/>
      <c r="H271" s="169"/>
      <c r="I271" s="152"/>
      <c r="J271" s="50"/>
      <c r="K271" s="50"/>
      <c r="L271" s="50"/>
      <c r="M271" s="50"/>
      <c r="N271" s="152"/>
      <c r="O271" s="197"/>
      <c r="P271" s="197"/>
      <c r="Q271" s="197"/>
      <c r="R271" s="197"/>
      <c r="S271" s="197"/>
      <c r="T271" s="197"/>
      <c r="U271" s="197"/>
      <c r="V271" s="197"/>
      <c r="W271" s="197"/>
      <c r="X271" s="197"/>
      <c r="Y271" s="197"/>
      <c r="Z271" s="197"/>
    </row>
    <row r="272" ht="15.75" customHeight="1">
      <c r="A272" s="180"/>
      <c r="B272" s="197"/>
      <c r="C272" s="197"/>
      <c r="D272" s="197"/>
      <c r="E272" s="197"/>
      <c r="F272" s="197"/>
      <c r="G272" s="197"/>
      <c r="H272" s="169"/>
      <c r="I272" s="152"/>
      <c r="J272" s="50"/>
      <c r="K272" s="50"/>
      <c r="L272" s="50"/>
      <c r="M272" s="50"/>
      <c r="N272" s="152"/>
      <c r="O272" s="197"/>
      <c r="P272" s="197"/>
      <c r="Q272" s="197"/>
      <c r="R272" s="197"/>
      <c r="S272" s="197"/>
      <c r="T272" s="197"/>
      <c r="U272" s="197"/>
      <c r="V272" s="197"/>
      <c r="W272" s="197"/>
      <c r="X272" s="197"/>
      <c r="Y272" s="197"/>
      <c r="Z272" s="197"/>
    </row>
    <row r="273" ht="15.75" customHeight="1">
      <c r="A273" s="180"/>
      <c r="B273" s="197"/>
      <c r="C273" s="197"/>
      <c r="D273" s="197"/>
      <c r="E273" s="197"/>
      <c r="F273" s="197"/>
      <c r="G273" s="197"/>
      <c r="H273" s="169"/>
      <c r="I273" s="152"/>
      <c r="J273" s="50"/>
      <c r="K273" s="50"/>
      <c r="L273" s="50"/>
      <c r="M273" s="50"/>
      <c r="N273" s="152"/>
      <c r="O273" s="197"/>
      <c r="P273" s="197"/>
      <c r="Q273" s="197"/>
      <c r="R273" s="197"/>
      <c r="S273" s="197"/>
      <c r="T273" s="197"/>
      <c r="U273" s="197"/>
      <c r="V273" s="197"/>
      <c r="W273" s="197"/>
      <c r="X273" s="197"/>
      <c r="Y273" s="197"/>
      <c r="Z273" s="197"/>
    </row>
    <row r="274" ht="15.75" customHeight="1">
      <c r="A274" s="180"/>
      <c r="B274" s="197"/>
      <c r="C274" s="197"/>
      <c r="D274" s="197"/>
      <c r="E274" s="197"/>
      <c r="F274" s="197"/>
      <c r="G274" s="197"/>
      <c r="H274" s="169"/>
      <c r="I274" s="152"/>
      <c r="J274" s="50"/>
      <c r="K274" s="50"/>
      <c r="L274" s="50"/>
      <c r="M274" s="50"/>
      <c r="N274" s="152"/>
      <c r="O274" s="197"/>
      <c r="P274" s="197"/>
      <c r="Q274" s="197"/>
      <c r="R274" s="197"/>
      <c r="S274" s="197"/>
      <c r="T274" s="197"/>
      <c r="U274" s="197"/>
      <c r="V274" s="197"/>
      <c r="W274" s="197"/>
      <c r="X274" s="197"/>
      <c r="Y274" s="197"/>
      <c r="Z274" s="197"/>
    </row>
    <row r="275" ht="15.75" customHeight="1">
      <c r="A275" s="180"/>
      <c r="B275" s="197"/>
      <c r="C275" s="197"/>
      <c r="D275" s="197"/>
      <c r="E275" s="197"/>
      <c r="F275" s="197"/>
      <c r="G275" s="197"/>
      <c r="H275" s="197"/>
      <c r="I275" s="152"/>
      <c r="J275" s="50"/>
      <c r="K275" s="50"/>
      <c r="L275" s="50"/>
      <c r="M275" s="50"/>
      <c r="N275" s="152"/>
      <c r="O275" s="197"/>
      <c r="P275" s="197"/>
      <c r="Q275" s="197"/>
      <c r="R275" s="197"/>
      <c r="S275" s="197"/>
      <c r="T275" s="197"/>
      <c r="U275" s="197"/>
      <c r="V275" s="197"/>
      <c r="W275" s="197"/>
      <c r="X275" s="197"/>
      <c r="Y275" s="197"/>
      <c r="Z275" s="197"/>
    </row>
    <row r="276" ht="15.75" customHeight="1">
      <c r="A276" s="180"/>
      <c r="B276" s="197"/>
      <c r="C276" s="197"/>
      <c r="D276" s="197"/>
      <c r="E276" s="197"/>
      <c r="F276" s="197"/>
      <c r="G276" s="197"/>
      <c r="H276" s="169"/>
      <c r="I276" s="152"/>
      <c r="J276" s="50"/>
      <c r="K276" s="50"/>
      <c r="L276" s="50"/>
      <c r="M276" s="50"/>
      <c r="N276" s="152"/>
      <c r="O276" s="197"/>
      <c r="P276" s="197"/>
      <c r="Q276" s="197"/>
      <c r="R276" s="197"/>
      <c r="S276" s="197"/>
      <c r="T276" s="197"/>
      <c r="U276" s="197"/>
      <c r="V276" s="197"/>
      <c r="W276" s="197"/>
      <c r="X276" s="197"/>
      <c r="Y276" s="197"/>
      <c r="Z276" s="197"/>
    </row>
    <row r="277" ht="15.75" customHeight="1">
      <c r="A277" s="180"/>
      <c r="B277" s="197"/>
      <c r="C277" s="197"/>
      <c r="D277" s="197"/>
      <c r="E277" s="197"/>
      <c r="F277" s="197"/>
      <c r="G277" s="197"/>
      <c r="H277" s="197"/>
      <c r="I277" s="152"/>
      <c r="J277" s="50"/>
      <c r="K277" s="50"/>
      <c r="L277" s="50"/>
      <c r="M277" s="50"/>
      <c r="N277" s="152"/>
      <c r="O277" s="197"/>
      <c r="P277" s="197"/>
      <c r="Q277" s="197"/>
      <c r="R277" s="197"/>
      <c r="S277" s="197"/>
      <c r="T277" s="197"/>
      <c r="U277" s="197"/>
      <c r="V277" s="197"/>
      <c r="W277" s="197"/>
      <c r="X277" s="197"/>
      <c r="Y277" s="197"/>
      <c r="Z277" s="197"/>
    </row>
    <row r="278" ht="15.75" customHeight="1">
      <c r="A278" s="180"/>
      <c r="B278" s="197"/>
      <c r="C278" s="197"/>
      <c r="D278" s="197"/>
      <c r="E278" s="197"/>
      <c r="F278" s="197"/>
      <c r="G278" s="197"/>
      <c r="H278" s="169"/>
      <c r="I278" s="152"/>
      <c r="J278" s="50"/>
      <c r="K278" s="50"/>
      <c r="L278" s="50"/>
      <c r="M278" s="50"/>
      <c r="N278" s="152"/>
      <c r="O278" s="197"/>
      <c r="P278" s="197"/>
      <c r="Q278" s="197"/>
      <c r="R278" s="197"/>
      <c r="S278" s="197"/>
      <c r="T278" s="197"/>
      <c r="U278" s="197"/>
      <c r="V278" s="197"/>
      <c r="W278" s="197"/>
      <c r="X278" s="197"/>
      <c r="Y278" s="197"/>
      <c r="Z278" s="197"/>
    </row>
    <row r="279" ht="15.75" customHeight="1">
      <c r="A279" s="180"/>
      <c r="B279" s="197"/>
      <c r="C279" s="197"/>
      <c r="D279" s="197"/>
      <c r="E279" s="197"/>
      <c r="F279" s="197"/>
      <c r="G279" s="197"/>
      <c r="H279" s="197"/>
      <c r="I279" s="152"/>
      <c r="J279" s="50"/>
      <c r="K279" s="50"/>
      <c r="L279" s="50"/>
      <c r="M279" s="50"/>
      <c r="N279" s="152"/>
      <c r="O279" s="197"/>
      <c r="P279" s="197"/>
      <c r="Q279" s="197"/>
      <c r="R279" s="197"/>
      <c r="S279" s="197"/>
      <c r="T279" s="197"/>
      <c r="U279" s="197"/>
      <c r="V279" s="197"/>
      <c r="W279" s="197"/>
      <c r="X279" s="197"/>
      <c r="Y279" s="197"/>
      <c r="Z279" s="197"/>
    </row>
    <row r="280" ht="15.75" customHeight="1">
      <c r="A280" s="180"/>
      <c r="B280" s="197"/>
      <c r="C280" s="197"/>
      <c r="D280" s="197"/>
      <c r="E280" s="197"/>
      <c r="F280" s="197"/>
      <c r="G280" s="197"/>
      <c r="H280" s="197"/>
      <c r="I280" s="152"/>
      <c r="J280" s="50"/>
      <c r="K280" s="50"/>
      <c r="L280" s="50"/>
      <c r="M280" s="50"/>
      <c r="N280" s="152"/>
      <c r="O280" s="197"/>
      <c r="P280" s="197"/>
      <c r="Q280" s="197"/>
      <c r="R280" s="197"/>
      <c r="S280" s="197"/>
      <c r="T280" s="197"/>
      <c r="U280" s="197"/>
      <c r="V280" s="197"/>
      <c r="W280" s="197"/>
      <c r="X280" s="197"/>
      <c r="Y280" s="197"/>
      <c r="Z280" s="197"/>
    </row>
    <row r="281" ht="15.75" customHeight="1">
      <c r="A281" s="180"/>
      <c r="B281" s="197"/>
      <c r="C281" s="197"/>
      <c r="D281" s="197"/>
      <c r="E281" s="197"/>
      <c r="F281" s="197"/>
      <c r="G281" s="197"/>
      <c r="H281" s="169"/>
      <c r="I281" s="152"/>
      <c r="J281" s="50"/>
      <c r="K281" s="50"/>
      <c r="L281" s="50"/>
      <c r="M281" s="50"/>
      <c r="N281" s="152"/>
      <c r="O281" s="197"/>
      <c r="P281" s="197"/>
      <c r="Q281" s="197"/>
      <c r="R281" s="197"/>
      <c r="S281" s="197"/>
      <c r="T281" s="197"/>
      <c r="U281" s="197"/>
      <c r="V281" s="197"/>
      <c r="W281" s="197"/>
      <c r="X281" s="197"/>
      <c r="Y281" s="197"/>
      <c r="Z281" s="197"/>
    </row>
    <row r="282" ht="15.75" customHeight="1">
      <c r="A282" s="180"/>
      <c r="B282" s="197"/>
      <c r="C282" s="197"/>
      <c r="D282" s="197"/>
      <c r="E282" s="197"/>
      <c r="F282" s="197"/>
      <c r="G282" s="197"/>
      <c r="H282" s="197"/>
      <c r="I282" s="152"/>
      <c r="J282" s="50"/>
      <c r="K282" s="50"/>
      <c r="L282" s="50"/>
      <c r="M282" s="50"/>
      <c r="N282" s="152"/>
      <c r="O282" s="197"/>
      <c r="P282" s="197"/>
      <c r="Q282" s="197"/>
      <c r="R282" s="197"/>
      <c r="S282" s="197"/>
      <c r="T282" s="197"/>
      <c r="U282" s="197"/>
      <c r="V282" s="197"/>
      <c r="W282" s="197"/>
      <c r="X282" s="197"/>
      <c r="Y282" s="197"/>
      <c r="Z282" s="197"/>
    </row>
    <row r="283" ht="15.75" customHeight="1">
      <c r="A283" s="180"/>
      <c r="B283" s="197"/>
      <c r="C283" s="197"/>
      <c r="D283" s="197"/>
      <c r="E283" s="197"/>
      <c r="F283" s="197"/>
      <c r="G283" s="197"/>
      <c r="H283" s="169"/>
      <c r="I283" s="152"/>
      <c r="J283" s="50"/>
      <c r="K283" s="50"/>
      <c r="L283" s="50"/>
      <c r="M283" s="50"/>
      <c r="N283" s="152"/>
      <c r="O283" s="197"/>
      <c r="P283" s="197"/>
      <c r="Q283" s="197"/>
      <c r="R283" s="197"/>
      <c r="S283" s="197"/>
      <c r="T283" s="197"/>
      <c r="U283" s="197"/>
      <c r="V283" s="197"/>
      <c r="W283" s="197"/>
      <c r="X283" s="197"/>
      <c r="Y283" s="197"/>
      <c r="Z283" s="197"/>
    </row>
    <row r="284" ht="15.75" customHeight="1">
      <c r="A284" s="180"/>
      <c r="B284" s="197"/>
      <c r="C284" s="197"/>
      <c r="D284" s="197"/>
      <c r="E284" s="197"/>
      <c r="F284" s="197"/>
      <c r="G284" s="197"/>
      <c r="H284" s="169"/>
      <c r="I284" s="152"/>
      <c r="J284" s="50"/>
      <c r="K284" s="50"/>
      <c r="L284" s="50"/>
      <c r="M284" s="50"/>
      <c r="N284" s="152"/>
      <c r="O284" s="197"/>
      <c r="P284" s="197"/>
      <c r="Q284" s="197"/>
      <c r="R284" s="197"/>
      <c r="S284" s="197"/>
      <c r="T284" s="197"/>
      <c r="U284" s="197"/>
      <c r="V284" s="197"/>
      <c r="W284" s="197"/>
      <c r="X284" s="197"/>
      <c r="Y284" s="197"/>
      <c r="Z284" s="197"/>
    </row>
    <row r="285" ht="15.75" customHeight="1">
      <c r="A285" s="180"/>
      <c r="B285" s="197"/>
      <c r="C285" s="197"/>
      <c r="D285" s="197"/>
      <c r="E285" s="197"/>
      <c r="F285" s="197"/>
      <c r="G285" s="197"/>
      <c r="H285" s="169"/>
      <c r="I285" s="152"/>
      <c r="J285" s="50"/>
      <c r="K285" s="50"/>
      <c r="L285" s="50"/>
      <c r="M285" s="50"/>
      <c r="N285" s="152"/>
      <c r="O285" s="197"/>
      <c r="P285" s="197"/>
      <c r="Q285" s="197"/>
      <c r="R285" s="197"/>
      <c r="S285" s="197"/>
      <c r="T285" s="197"/>
      <c r="U285" s="197"/>
      <c r="V285" s="197"/>
      <c r="W285" s="197"/>
      <c r="X285" s="197"/>
      <c r="Y285" s="197"/>
      <c r="Z285" s="197"/>
    </row>
    <row r="286" ht="15.75" customHeight="1">
      <c r="A286" s="180"/>
      <c r="B286" s="197"/>
      <c r="C286" s="197"/>
      <c r="D286" s="197"/>
      <c r="E286" s="197"/>
      <c r="F286" s="197"/>
      <c r="G286" s="197"/>
      <c r="H286" s="169"/>
      <c r="I286" s="152"/>
      <c r="J286" s="50"/>
      <c r="K286" s="50"/>
      <c r="L286" s="50"/>
      <c r="M286" s="50"/>
      <c r="N286" s="152"/>
      <c r="O286" s="197"/>
      <c r="P286" s="197"/>
      <c r="Q286" s="197"/>
      <c r="R286" s="197"/>
      <c r="S286" s="197"/>
      <c r="T286" s="197"/>
      <c r="U286" s="197"/>
      <c r="V286" s="197"/>
      <c r="W286" s="197"/>
      <c r="X286" s="197"/>
      <c r="Y286" s="197"/>
      <c r="Z286" s="197"/>
    </row>
    <row r="287" ht="15.75" customHeight="1">
      <c r="A287" s="180"/>
      <c r="B287" s="197"/>
      <c r="C287" s="197"/>
      <c r="D287" s="197"/>
      <c r="E287" s="197"/>
      <c r="F287" s="197"/>
      <c r="G287" s="197"/>
      <c r="H287" s="197"/>
      <c r="I287" s="152"/>
      <c r="J287" s="50"/>
      <c r="K287" s="50"/>
      <c r="L287" s="50"/>
      <c r="M287" s="50"/>
      <c r="N287" s="152"/>
      <c r="O287" s="197"/>
      <c r="P287" s="197"/>
      <c r="Q287" s="197"/>
      <c r="R287" s="197"/>
      <c r="S287" s="197"/>
      <c r="T287" s="197"/>
      <c r="U287" s="197"/>
      <c r="V287" s="197"/>
      <c r="W287" s="197"/>
      <c r="X287" s="197"/>
      <c r="Y287" s="197"/>
      <c r="Z287" s="197"/>
    </row>
    <row r="288" ht="15.75" customHeight="1">
      <c r="A288" s="180"/>
      <c r="B288" s="197"/>
      <c r="C288" s="197"/>
      <c r="D288" s="197"/>
      <c r="E288" s="197"/>
      <c r="F288" s="197"/>
      <c r="G288" s="197"/>
      <c r="H288" s="169"/>
      <c r="I288" s="152"/>
      <c r="J288" s="50"/>
      <c r="K288" s="50"/>
      <c r="L288" s="50"/>
      <c r="M288" s="50"/>
      <c r="N288" s="152"/>
      <c r="O288" s="197"/>
      <c r="P288" s="197"/>
      <c r="Q288" s="197"/>
      <c r="R288" s="197"/>
      <c r="S288" s="197"/>
      <c r="T288" s="197"/>
      <c r="U288" s="197"/>
      <c r="V288" s="197"/>
      <c r="W288" s="197"/>
      <c r="X288" s="197"/>
      <c r="Y288" s="197"/>
      <c r="Z288" s="197"/>
    </row>
    <row r="289" ht="15.75" customHeight="1">
      <c r="A289" s="180"/>
      <c r="B289" s="197"/>
      <c r="C289" s="197"/>
      <c r="D289" s="197"/>
      <c r="E289" s="197"/>
      <c r="F289" s="197"/>
      <c r="G289" s="197"/>
      <c r="H289" s="169"/>
      <c r="I289" s="152"/>
      <c r="J289" s="50"/>
      <c r="K289" s="50"/>
      <c r="L289" s="50"/>
      <c r="M289" s="50"/>
      <c r="N289" s="152"/>
      <c r="O289" s="197"/>
      <c r="P289" s="197"/>
      <c r="Q289" s="197"/>
      <c r="R289" s="197"/>
      <c r="S289" s="197"/>
      <c r="T289" s="197"/>
      <c r="U289" s="197"/>
      <c r="V289" s="197"/>
      <c r="W289" s="197"/>
      <c r="X289" s="197"/>
      <c r="Y289" s="197"/>
      <c r="Z289" s="197"/>
    </row>
    <row r="290" ht="15.75" customHeight="1">
      <c r="A290" s="180"/>
      <c r="B290" s="197"/>
      <c r="C290" s="197"/>
      <c r="D290" s="197"/>
      <c r="E290" s="197"/>
      <c r="F290" s="197"/>
      <c r="G290" s="197"/>
      <c r="H290" s="197"/>
      <c r="I290" s="152"/>
      <c r="J290" s="50"/>
      <c r="K290" s="50"/>
      <c r="L290" s="50"/>
      <c r="M290" s="50"/>
      <c r="N290" s="152"/>
      <c r="O290" s="197"/>
      <c r="P290" s="197"/>
      <c r="Q290" s="197"/>
      <c r="R290" s="197"/>
      <c r="S290" s="197"/>
      <c r="T290" s="197"/>
      <c r="U290" s="197"/>
      <c r="V290" s="197"/>
      <c r="W290" s="197"/>
      <c r="X290" s="197"/>
      <c r="Y290" s="197"/>
      <c r="Z290" s="197"/>
    </row>
    <row r="291" ht="15.75" customHeight="1">
      <c r="A291" s="180"/>
      <c r="B291" s="197"/>
      <c r="C291" s="197"/>
      <c r="D291" s="197"/>
      <c r="E291" s="197"/>
      <c r="F291" s="197"/>
      <c r="G291" s="197"/>
      <c r="H291" s="197"/>
      <c r="I291" s="152"/>
      <c r="J291" s="50"/>
      <c r="K291" s="50"/>
      <c r="L291" s="50"/>
      <c r="M291" s="50"/>
      <c r="N291" s="152"/>
      <c r="O291" s="197"/>
      <c r="P291" s="197"/>
      <c r="Q291" s="197"/>
      <c r="R291" s="197"/>
      <c r="S291" s="197"/>
      <c r="T291" s="197"/>
      <c r="U291" s="197"/>
      <c r="V291" s="197"/>
      <c r="W291" s="197"/>
      <c r="X291" s="197"/>
      <c r="Y291" s="197"/>
      <c r="Z291" s="197"/>
    </row>
    <row r="292" ht="15.75" customHeight="1">
      <c r="A292" s="180"/>
      <c r="B292" s="197"/>
      <c r="C292" s="197"/>
      <c r="D292" s="197"/>
      <c r="E292" s="197"/>
      <c r="F292" s="197"/>
      <c r="G292" s="197"/>
      <c r="H292" s="169"/>
      <c r="I292" s="152"/>
      <c r="J292" s="50"/>
      <c r="K292" s="50"/>
      <c r="L292" s="50"/>
      <c r="M292" s="50"/>
      <c r="N292" s="152"/>
      <c r="O292" s="197"/>
      <c r="P292" s="197"/>
      <c r="Q292" s="197"/>
      <c r="R292" s="197"/>
      <c r="S292" s="197"/>
      <c r="T292" s="197"/>
      <c r="U292" s="197"/>
      <c r="V292" s="197"/>
      <c r="W292" s="197"/>
      <c r="X292" s="197"/>
      <c r="Y292" s="197"/>
      <c r="Z292" s="197"/>
    </row>
    <row r="293" ht="15.75" customHeight="1">
      <c r="A293" s="180"/>
      <c r="B293" s="197"/>
      <c r="C293" s="197"/>
      <c r="D293" s="197"/>
      <c r="E293" s="197"/>
      <c r="F293" s="197"/>
      <c r="G293" s="197"/>
      <c r="H293" s="169"/>
      <c r="I293" s="152"/>
      <c r="J293" s="50"/>
      <c r="K293" s="50"/>
      <c r="L293" s="50"/>
      <c r="M293" s="50"/>
      <c r="N293" s="152"/>
      <c r="O293" s="197"/>
      <c r="P293" s="197"/>
      <c r="Q293" s="197"/>
      <c r="R293" s="197"/>
      <c r="S293" s="197"/>
      <c r="T293" s="197"/>
      <c r="U293" s="197"/>
      <c r="V293" s="197"/>
      <c r="W293" s="197"/>
      <c r="X293" s="197"/>
      <c r="Y293" s="197"/>
      <c r="Z293" s="197"/>
    </row>
    <row r="294" ht="15.75" customHeight="1">
      <c r="A294" s="180"/>
      <c r="B294" s="197"/>
      <c r="C294" s="197"/>
      <c r="D294" s="197"/>
      <c r="E294" s="197"/>
      <c r="F294" s="197"/>
      <c r="G294" s="197"/>
      <c r="H294" s="197"/>
      <c r="I294" s="152"/>
      <c r="J294" s="50"/>
      <c r="K294" s="50"/>
      <c r="L294" s="50"/>
      <c r="M294" s="50"/>
      <c r="N294" s="152"/>
      <c r="O294" s="197"/>
      <c r="P294" s="197"/>
      <c r="Q294" s="197"/>
      <c r="R294" s="197"/>
      <c r="S294" s="197"/>
      <c r="T294" s="197"/>
      <c r="U294" s="197"/>
      <c r="V294" s="197"/>
      <c r="W294" s="197"/>
      <c r="X294" s="197"/>
      <c r="Y294" s="197"/>
      <c r="Z294" s="197"/>
    </row>
    <row r="295" ht="15.75" customHeight="1">
      <c r="A295" s="180"/>
      <c r="B295" s="197"/>
      <c r="C295" s="197"/>
      <c r="D295" s="197"/>
      <c r="E295" s="197"/>
      <c r="F295" s="197"/>
      <c r="G295" s="197"/>
      <c r="H295" s="197"/>
      <c r="I295" s="152"/>
      <c r="J295" s="50"/>
      <c r="K295" s="50"/>
      <c r="L295" s="50"/>
      <c r="M295" s="50"/>
      <c r="N295" s="152"/>
      <c r="O295" s="197"/>
      <c r="P295" s="197"/>
      <c r="Q295" s="197"/>
      <c r="R295" s="197"/>
      <c r="S295" s="197"/>
      <c r="T295" s="197"/>
      <c r="U295" s="197"/>
      <c r="V295" s="197"/>
      <c r="W295" s="197"/>
      <c r="X295" s="197"/>
      <c r="Y295" s="197"/>
      <c r="Z295" s="197"/>
    </row>
    <row r="296" ht="15.75" customHeight="1">
      <c r="A296" s="180"/>
      <c r="B296" s="197"/>
      <c r="C296" s="197"/>
      <c r="D296" s="197"/>
      <c r="E296" s="197"/>
      <c r="F296" s="197"/>
      <c r="G296" s="197"/>
      <c r="H296" s="169"/>
      <c r="I296" s="152"/>
      <c r="J296" s="50"/>
      <c r="K296" s="50"/>
      <c r="L296" s="50"/>
      <c r="M296" s="50"/>
      <c r="N296" s="152"/>
      <c r="O296" s="197"/>
      <c r="P296" s="197"/>
      <c r="Q296" s="197"/>
      <c r="R296" s="197"/>
      <c r="S296" s="197"/>
      <c r="T296" s="197"/>
      <c r="U296" s="197"/>
      <c r="V296" s="197"/>
      <c r="W296" s="197"/>
      <c r="X296" s="197"/>
      <c r="Y296" s="197"/>
      <c r="Z296" s="197"/>
    </row>
    <row r="297" ht="15.75" customHeight="1">
      <c r="A297" s="180"/>
      <c r="B297" s="197"/>
      <c r="C297" s="197"/>
      <c r="D297" s="197"/>
      <c r="E297" s="197"/>
      <c r="F297" s="197"/>
      <c r="G297" s="197"/>
      <c r="H297" s="197"/>
      <c r="I297" s="152"/>
      <c r="J297" s="50"/>
      <c r="K297" s="50"/>
      <c r="L297" s="50"/>
      <c r="M297" s="50"/>
      <c r="N297" s="152"/>
      <c r="O297" s="197"/>
      <c r="P297" s="197"/>
      <c r="Q297" s="197"/>
      <c r="R297" s="197"/>
      <c r="S297" s="197"/>
      <c r="T297" s="197"/>
      <c r="U297" s="197"/>
      <c r="V297" s="197"/>
      <c r="W297" s="197"/>
      <c r="X297" s="197"/>
      <c r="Y297" s="197"/>
      <c r="Z297" s="197"/>
    </row>
    <row r="298" ht="15.75" customHeight="1">
      <c r="A298" s="180"/>
      <c r="B298" s="197"/>
      <c r="C298" s="197"/>
      <c r="D298" s="197"/>
      <c r="E298" s="197"/>
      <c r="F298" s="197"/>
      <c r="G298" s="197"/>
      <c r="H298" s="169"/>
      <c r="I298" s="152"/>
      <c r="J298" s="50"/>
      <c r="K298" s="50"/>
      <c r="L298" s="50"/>
      <c r="M298" s="50"/>
      <c r="N298" s="152"/>
      <c r="O298" s="197"/>
      <c r="P298" s="197"/>
      <c r="Q298" s="197"/>
      <c r="R298" s="197"/>
      <c r="S298" s="197"/>
      <c r="T298" s="197"/>
      <c r="U298" s="197"/>
      <c r="V298" s="197"/>
      <c r="W298" s="197"/>
      <c r="X298" s="197"/>
      <c r="Y298" s="197"/>
      <c r="Z298" s="197"/>
    </row>
    <row r="299" ht="15.75" customHeight="1">
      <c r="A299" s="180"/>
      <c r="B299" s="197"/>
      <c r="C299" s="197"/>
      <c r="D299" s="197"/>
      <c r="E299" s="197"/>
      <c r="F299" s="197"/>
      <c r="G299" s="197"/>
      <c r="H299" s="169"/>
      <c r="I299" s="152"/>
      <c r="J299" s="50"/>
      <c r="K299" s="50"/>
      <c r="L299" s="50"/>
      <c r="M299" s="50"/>
      <c r="N299" s="152"/>
      <c r="O299" s="197"/>
      <c r="P299" s="197"/>
      <c r="Q299" s="197"/>
      <c r="R299" s="197"/>
      <c r="S299" s="197"/>
      <c r="T299" s="197"/>
      <c r="U299" s="197"/>
      <c r="V299" s="197"/>
      <c r="W299" s="197"/>
      <c r="X299" s="197"/>
      <c r="Y299" s="197"/>
      <c r="Z299" s="197"/>
    </row>
    <row r="300" ht="15.75" customHeight="1">
      <c r="A300" s="180"/>
      <c r="B300" s="197"/>
      <c r="C300" s="197"/>
      <c r="D300" s="197"/>
      <c r="E300" s="197"/>
      <c r="F300" s="197"/>
      <c r="G300" s="197"/>
      <c r="H300" s="197"/>
      <c r="I300" s="152"/>
      <c r="J300" s="50"/>
      <c r="K300" s="50"/>
      <c r="L300" s="50"/>
      <c r="M300" s="50"/>
      <c r="N300" s="152"/>
      <c r="O300" s="197"/>
      <c r="P300" s="197"/>
      <c r="Q300" s="197"/>
      <c r="R300" s="197"/>
      <c r="S300" s="197"/>
      <c r="T300" s="197"/>
      <c r="U300" s="197"/>
      <c r="V300" s="197"/>
      <c r="W300" s="197"/>
      <c r="X300" s="197"/>
      <c r="Y300" s="197"/>
      <c r="Z300" s="197"/>
    </row>
    <row r="301" ht="15.75" customHeight="1">
      <c r="A301" s="180"/>
      <c r="B301" s="197"/>
      <c r="C301" s="197"/>
      <c r="D301" s="197"/>
      <c r="E301" s="197"/>
      <c r="F301" s="197"/>
      <c r="G301" s="197"/>
      <c r="H301" s="169"/>
      <c r="I301" s="152"/>
      <c r="J301" s="50"/>
      <c r="K301" s="50"/>
      <c r="L301" s="50"/>
      <c r="M301" s="50"/>
      <c r="N301" s="152"/>
      <c r="O301" s="197"/>
      <c r="P301" s="197"/>
      <c r="Q301" s="197"/>
      <c r="R301" s="197"/>
      <c r="S301" s="197"/>
      <c r="T301" s="197"/>
      <c r="U301" s="197"/>
      <c r="V301" s="197"/>
      <c r="W301" s="197"/>
      <c r="X301" s="197"/>
      <c r="Y301" s="197"/>
      <c r="Z301" s="197"/>
    </row>
    <row r="302" ht="15.75" customHeight="1">
      <c r="A302" s="180"/>
      <c r="B302" s="197"/>
      <c r="C302" s="197"/>
      <c r="D302" s="197"/>
      <c r="E302" s="197"/>
      <c r="F302" s="197"/>
      <c r="G302" s="197"/>
      <c r="H302" s="197"/>
      <c r="I302" s="152"/>
      <c r="J302" s="50"/>
      <c r="K302" s="50"/>
      <c r="L302" s="50"/>
      <c r="M302" s="50"/>
      <c r="N302" s="152"/>
      <c r="O302" s="197"/>
      <c r="P302" s="197"/>
      <c r="Q302" s="197"/>
      <c r="R302" s="197"/>
      <c r="S302" s="197"/>
      <c r="T302" s="197"/>
      <c r="U302" s="197"/>
      <c r="V302" s="197"/>
      <c r="W302" s="197"/>
      <c r="X302" s="197"/>
      <c r="Y302" s="197"/>
      <c r="Z302" s="197"/>
    </row>
    <row r="303" ht="15.75" customHeight="1">
      <c r="A303" s="180"/>
      <c r="B303" s="197"/>
      <c r="C303" s="197"/>
      <c r="D303" s="197"/>
      <c r="E303" s="197"/>
      <c r="F303" s="197"/>
      <c r="G303" s="197"/>
      <c r="H303" s="197"/>
      <c r="I303" s="152"/>
      <c r="J303" s="50"/>
      <c r="K303" s="50"/>
      <c r="L303" s="50"/>
      <c r="M303" s="50"/>
      <c r="N303" s="152"/>
      <c r="O303" s="197"/>
      <c r="P303" s="197"/>
      <c r="Q303" s="197"/>
      <c r="R303" s="197"/>
      <c r="S303" s="197"/>
      <c r="T303" s="197"/>
      <c r="U303" s="197"/>
      <c r="V303" s="197"/>
      <c r="W303" s="197"/>
      <c r="X303" s="197"/>
      <c r="Y303" s="197"/>
      <c r="Z303" s="197"/>
    </row>
    <row r="304" ht="15.75" customHeight="1">
      <c r="A304" s="180"/>
      <c r="B304" s="197"/>
      <c r="C304" s="197"/>
      <c r="D304" s="197"/>
      <c r="E304" s="197"/>
      <c r="F304" s="197"/>
      <c r="G304" s="197"/>
      <c r="H304" s="169"/>
      <c r="I304" s="152"/>
      <c r="J304" s="50"/>
      <c r="K304" s="50"/>
      <c r="L304" s="50"/>
      <c r="M304" s="50"/>
      <c r="N304" s="152"/>
      <c r="O304" s="197"/>
      <c r="P304" s="197"/>
      <c r="Q304" s="197"/>
      <c r="R304" s="197"/>
      <c r="S304" s="197"/>
      <c r="T304" s="197"/>
      <c r="U304" s="197"/>
      <c r="V304" s="197"/>
      <c r="W304" s="197"/>
      <c r="X304" s="197"/>
      <c r="Y304" s="197"/>
      <c r="Z304" s="197"/>
    </row>
    <row r="305" ht="15.75" customHeight="1">
      <c r="A305" s="180"/>
      <c r="B305" s="197"/>
      <c r="C305" s="197"/>
      <c r="D305" s="197"/>
      <c r="E305" s="197"/>
      <c r="F305" s="197"/>
      <c r="G305" s="197"/>
      <c r="H305" s="197"/>
      <c r="I305" s="152"/>
      <c r="J305" s="50"/>
      <c r="K305" s="50"/>
      <c r="L305" s="50"/>
      <c r="M305" s="50"/>
      <c r="N305" s="152"/>
      <c r="O305" s="197"/>
      <c r="P305" s="197"/>
      <c r="Q305" s="197"/>
      <c r="R305" s="197"/>
      <c r="S305" s="197"/>
      <c r="T305" s="197"/>
      <c r="U305" s="197"/>
      <c r="V305" s="197"/>
      <c r="W305" s="197"/>
      <c r="X305" s="197"/>
      <c r="Y305" s="197"/>
      <c r="Z305" s="197"/>
    </row>
    <row r="306" ht="15.75" customHeight="1">
      <c r="A306" s="180"/>
      <c r="B306" s="197"/>
      <c r="C306" s="197"/>
      <c r="D306" s="197"/>
      <c r="E306" s="197"/>
      <c r="F306" s="197"/>
      <c r="G306" s="197"/>
      <c r="H306" s="169"/>
      <c r="I306" s="152"/>
      <c r="J306" s="50"/>
      <c r="K306" s="50"/>
      <c r="L306" s="50"/>
      <c r="M306" s="50"/>
      <c r="N306" s="152"/>
      <c r="O306" s="197"/>
      <c r="P306" s="197"/>
      <c r="Q306" s="197"/>
      <c r="R306" s="197"/>
      <c r="S306" s="197"/>
      <c r="T306" s="197"/>
      <c r="U306" s="197"/>
      <c r="V306" s="197"/>
      <c r="W306" s="197"/>
      <c r="X306" s="197"/>
      <c r="Y306" s="197"/>
      <c r="Z306" s="197"/>
    </row>
    <row r="307" ht="15.75" customHeight="1">
      <c r="A307" s="180"/>
      <c r="B307" s="197"/>
      <c r="C307" s="197"/>
      <c r="D307" s="197"/>
      <c r="E307" s="197"/>
      <c r="F307" s="197"/>
      <c r="G307" s="197"/>
      <c r="H307" s="169"/>
      <c r="I307" s="152"/>
      <c r="J307" s="50"/>
      <c r="K307" s="50"/>
      <c r="L307" s="50"/>
      <c r="M307" s="50"/>
      <c r="N307" s="152"/>
      <c r="O307" s="197"/>
      <c r="P307" s="197"/>
      <c r="Q307" s="197"/>
      <c r="R307" s="197"/>
      <c r="S307" s="197"/>
      <c r="T307" s="197"/>
      <c r="U307" s="197"/>
      <c r="V307" s="197"/>
      <c r="W307" s="197"/>
      <c r="X307" s="197"/>
      <c r="Y307" s="197"/>
      <c r="Z307" s="197"/>
    </row>
    <row r="308" ht="15.75" customHeight="1">
      <c r="A308" s="180"/>
      <c r="B308" s="197"/>
      <c r="C308" s="197"/>
      <c r="D308" s="197"/>
      <c r="E308" s="197"/>
      <c r="F308" s="197"/>
      <c r="G308" s="197"/>
      <c r="H308" s="197"/>
      <c r="I308" s="152"/>
      <c r="J308" s="50"/>
      <c r="K308" s="50"/>
      <c r="L308" s="50"/>
      <c r="M308" s="50"/>
      <c r="N308" s="152"/>
      <c r="O308" s="197"/>
      <c r="P308" s="197"/>
      <c r="Q308" s="197"/>
      <c r="R308" s="197"/>
      <c r="S308" s="197"/>
      <c r="T308" s="197"/>
      <c r="U308" s="197"/>
      <c r="V308" s="197"/>
      <c r="W308" s="197"/>
      <c r="X308" s="197"/>
      <c r="Y308" s="197"/>
      <c r="Z308" s="197"/>
    </row>
    <row r="309" ht="15.75" customHeight="1">
      <c r="A309" s="180"/>
      <c r="B309" s="197"/>
      <c r="C309" s="197"/>
      <c r="D309" s="197"/>
      <c r="E309" s="197"/>
      <c r="F309" s="197"/>
      <c r="G309" s="197"/>
      <c r="H309" s="197"/>
      <c r="I309" s="152"/>
      <c r="J309" s="50"/>
      <c r="K309" s="50"/>
      <c r="L309" s="50"/>
      <c r="M309" s="50"/>
      <c r="N309" s="152"/>
      <c r="O309" s="197"/>
      <c r="P309" s="197"/>
      <c r="Q309" s="197"/>
      <c r="R309" s="197"/>
      <c r="S309" s="197"/>
      <c r="T309" s="197"/>
      <c r="U309" s="197"/>
      <c r="V309" s="197"/>
      <c r="W309" s="197"/>
      <c r="X309" s="197"/>
      <c r="Y309" s="197"/>
      <c r="Z309" s="197"/>
    </row>
    <row r="310" ht="15.75" customHeight="1">
      <c r="A310" s="180"/>
      <c r="B310" s="197"/>
      <c r="C310" s="197"/>
      <c r="D310" s="197"/>
      <c r="E310" s="197"/>
      <c r="F310" s="197"/>
      <c r="G310" s="197"/>
      <c r="H310" s="169"/>
      <c r="I310" s="152"/>
      <c r="J310" s="50"/>
      <c r="K310" s="50"/>
      <c r="L310" s="50"/>
      <c r="M310" s="50"/>
      <c r="N310" s="152"/>
      <c r="O310" s="197"/>
      <c r="P310" s="197"/>
      <c r="Q310" s="197"/>
      <c r="R310" s="197"/>
      <c r="S310" s="197"/>
      <c r="T310" s="197"/>
      <c r="U310" s="197"/>
      <c r="V310" s="197"/>
      <c r="W310" s="197"/>
      <c r="X310" s="197"/>
      <c r="Y310" s="197"/>
      <c r="Z310" s="197"/>
    </row>
    <row r="311" ht="15.75" customHeight="1">
      <c r="A311" s="180"/>
      <c r="B311" s="197"/>
      <c r="C311" s="197"/>
      <c r="D311" s="197"/>
      <c r="E311" s="197"/>
      <c r="F311" s="197"/>
      <c r="G311" s="197"/>
      <c r="H311" s="197"/>
      <c r="I311" s="152"/>
      <c r="J311" s="50"/>
      <c r="K311" s="50"/>
      <c r="L311" s="50"/>
      <c r="M311" s="50"/>
      <c r="N311" s="152"/>
      <c r="O311" s="197"/>
      <c r="P311" s="197"/>
      <c r="Q311" s="197"/>
      <c r="R311" s="197"/>
      <c r="S311" s="197"/>
      <c r="T311" s="197"/>
      <c r="U311" s="197"/>
      <c r="V311" s="197"/>
      <c r="W311" s="197"/>
      <c r="X311" s="197"/>
      <c r="Y311" s="197"/>
      <c r="Z311" s="197"/>
    </row>
    <row r="312" ht="15.75" customHeight="1">
      <c r="A312" s="180"/>
      <c r="B312" s="197"/>
      <c r="C312" s="197"/>
      <c r="D312" s="197"/>
      <c r="E312" s="197"/>
      <c r="F312" s="197"/>
      <c r="G312" s="197"/>
      <c r="H312" s="169"/>
      <c r="I312" s="152"/>
      <c r="J312" s="50"/>
      <c r="K312" s="50"/>
      <c r="L312" s="50"/>
      <c r="M312" s="50"/>
      <c r="N312" s="152"/>
      <c r="O312" s="197"/>
      <c r="P312" s="197"/>
      <c r="Q312" s="197"/>
      <c r="R312" s="197"/>
      <c r="S312" s="197"/>
      <c r="T312" s="197"/>
      <c r="U312" s="197"/>
      <c r="V312" s="197"/>
      <c r="W312" s="197"/>
      <c r="X312" s="197"/>
      <c r="Y312" s="197"/>
      <c r="Z312" s="197"/>
    </row>
    <row r="313" ht="15.75" customHeight="1">
      <c r="A313" s="180"/>
      <c r="B313" s="197"/>
      <c r="C313" s="197"/>
      <c r="D313" s="197"/>
      <c r="E313" s="197"/>
      <c r="F313" s="197"/>
      <c r="G313" s="197"/>
      <c r="H313" s="169"/>
      <c r="I313" s="152"/>
      <c r="J313" s="50"/>
      <c r="K313" s="50"/>
      <c r="L313" s="50"/>
      <c r="M313" s="50"/>
      <c r="N313" s="152"/>
      <c r="O313" s="197"/>
      <c r="P313" s="197"/>
      <c r="Q313" s="197"/>
      <c r="R313" s="197"/>
      <c r="S313" s="197"/>
      <c r="T313" s="197"/>
      <c r="U313" s="197"/>
      <c r="V313" s="197"/>
      <c r="W313" s="197"/>
      <c r="X313" s="197"/>
      <c r="Y313" s="197"/>
      <c r="Z313" s="197"/>
    </row>
    <row r="314" ht="15.75" customHeight="1">
      <c r="A314" s="180"/>
      <c r="B314" s="197"/>
      <c r="C314" s="197"/>
      <c r="D314" s="197"/>
      <c r="E314" s="197"/>
      <c r="F314" s="197"/>
      <c r="G314" s="197"/>
      <c r="H314" s="197"/>
      <c r="I314" s="152"/>
      <c r="J314" s="50"/>
      <c r="K314" s="50"/>
      <c r="L314" s="50"/>
      <c r="M314" s="50"/>
      <c r="N314" s="152"/>
      <c r="O314" s="197"/>
      <c r="P314" s="197"/>
      <c r="Q314" s="197"/>
      <c r="R314" s="197"/>
      <c r="S314" s="197"/>
      <c r="T314" s="197"/>
      <c r="U314" s="197"/>
      <c r="V314" s="197"/>
      <c r="W314" s="197"/>
      <c r="X314" s="197"/>
      <c r="Y314" s="197"/>
      <c r="Z314" s="197"/>
    </row>
    <row r="315" ht="15.75" customHeight="1">
      <c r="A315" s="180"/>
      <c r="B315" s="197"/>
      <c r="C315" s="197"/>
      <c r="D315" s="197"/>
      <c r="E315" s="197"/>
      <c r="F315" s="197"/>
      <c r="G315" s="197"/>
      <c r="H315" s="169"/>
      <c r="I315" s="152"/>
      <c r="J315" s="50"/>
      <c r="K315" s="50"/>
      <c r="L315" s="50"/>
      <c r="M315" s="50"/>
      <c r="N315" s="152"/>
      <c r="O315" s="197"/>
      <c r="P315" s="197"/>
      <c r="Q315" s="197"/>
      <c r="R315" s="197"/>
      <c r="S315" s="197"/>
      <c r="T315" s="197"/>
      <c r="U315" s="197"/>
      <c r="V315" s="197"/>
      <c r="W315" s="197"/>
      <c r="X315" s="197"/>
      <c r="Y315" s="197"/>
      <c r="Z315" s="197"/>
    </row>
    <row r="316" ht="15.75" customHeight="1">
      <c r="A316" s="180"/>
      <c r="B316" s="197"/>
      <c r="C316" s="197"/>
      <c r="D316" s="197"/>
      <c r="E316" s="197"/>
      <c r="F316" s="197"/>
      <c r="G316" s="197"/>
      <c r="H316" s="169"/>
      <c r="I316" s="152"/>
      <c r="J316" s="50"/>
      <c r="K316" s="50"/>
      <c r="L316" s="50"/>
      <c r="M316" s="50"/>
      <c r="N316" s="152"/>
      <c r="O316" s="197"/>
      <c r="P316" s="197"/>
      <c r="Q316" s="197"/>
      <c r="R316" s="197"/>
      <c r="S316" s="197"/>
      <c r="T316" s="197"/>
      <c r="U316" s="197"/>
      <c r="V316" s="197"/>
      <c r="W316" s="197"/>
      <c r="X316" s="197"/>
      <c r="Y316" s="197"/>
      <c r="Z316" s="197"/>
    </row>
    <row r="317" ht="15.75" customHeight="1">
      <c r="A317" s="180"/>
      <c r="B317" s="197"/>
      <c r="C317" s="197"/>
      <c r="D317" s="197"/>
      <c r="E317" s="197"/>
      <c r="F317" s="197"/>
      <c r="G317" s="197"/>
      <c r="H317" s="169"/>
      <c r="I317" s="152"/>
      <c r="J317" s="50"/>
      <c r="K317" s="50"/>
      <c r="L317" s="50"/>
      <c r="M317" s="50"/>
      <c r="N317" s="152"/>
      <c r="O317" s="197"/>
      <c r="P317" s="197"/>
      <c r="Q317" s="197"/>
      <c r="R317" s="197"/>
      <c r="S317" s="197"/>
      <c r="T317" s="197"/>
      <c r="U317" s="197"/>
      <c r="V317" s="197"/>
      <c r="W317" s="197"/>
      <c r="X317" s="197"/>
      <c r="Y317" s="197"/>
      <c r="Z317" s="197"/>
    </row>
    <row r="318" ht="15.75" customHeight="1">
      <c r="A318" s="180"/>
      <c r="B318" s="197"/>
      <c r="C318" s="197"/>
      <c r="D318" s="197"/>
      <c r="E318" s="197"/>
      <c r="F318" s="197"/>
      <c r="G318" s="197"/>
      <c r="H318" s="169"/>
      <c r="I318" s="152"/>
      <c r="J318" s="50"/>
      <c r="K318" s="50"/>
      <c r="L318" s="50"/>
      <c r="M318" s="50"/>
      <c r="N318" s="152"/>
      <c r="O318" s="197"/>
      <c r="P318" s="197"/>
      <c r="Q318" s="197"/>
      <c r="R318" s="197"/>
      <c r="S318" s="197"/>
      <c r="T318" s="197"/>
      <c r="U318" s="197"/>
      <c r="V318" s="197"/>
      <c r="W318" s="197"/>
      <c r="X318" s="197"/>
      <c r="Y318" s="197"/>
      <c r="Z318" s="197"/>
    </row>
    <row r="319" ht="15.75" customHeight="1">
      <c r="A319" s="180"/>
      <c r="B319" s="197"/>
      <c r="C319" s="197"/>
      <c r="D319" s="197"/>
      <c r="E319" s="197"/>
      <c r="F319" s="197"/>
      <c r="G319" s="197"/>
      <c r="H319" s="169"/>
      <c r="I319" s="152"/>
      <c r="J319" s="50"/>
      <c r="K319" s="50"/>
      <c r="L319" s="50"/>
      <c r="M319" s="50"/>
      <c r="N319" s="152"/>
      <c r="O319" s="197"/>
      <c r="P319" s="197"/>
      <c r="Q319" s="197"/>
      <c r="R319" s="197"/>
      <c r="S319" s="197"/>
      <c r="T319" s="197"/>
      <c r="U319" s="197"/>
      <c r="V319" s="197"/>
      <c r="W319" s="197"/>
      <c r="X319" s="197"/>
      <c r="Y319" s="197"/>
      <c r="Z319" s="197"/>
    </row>
    <row r="320" ht="15.75" customHeight="1">
      <c r="A320" s="180"/>
      <c r="B320" s="197"/>
      <c r="C320" s="197"/>
      <c r="D320" s="197"/>
      <c r="E320" s="197"/>
      <c r="F320" s="197"/>
      <c r="G320" s="197"/>
      <c r="H320" s="169"/>
      <c r="I320" s="152"/>
      <c r="J320" s="50"/>
      <c r="K320" s="50"/>
      <c r="L320" s="50"/>
      <c r="M320" s="50"/>
      <c r="N320" s="152"/>
      <c r="O320" s="197"/>
      <c r="P320" s="197"/>
      <c r="Q320" s="197"/>
      <c r="R320" s="197"/>
      <c r="S320" s="197"/>
      <c r="T320" s="197"/>
      <c r="U320" s="197"/>
      <c r="V320" s="197"/>
      <c r="W320" s="197"/>
      <c r="X320" s="197"/>
      <c r="Y320" s="197"/>
      <c r="Z320" s="197"/>
    </row>
    <row r="321" ht="15.75" customHeight="1">
      <c r="A321" s="180"/>
      <c r="B321" s="197"/>
      <c r="C321" s="197"/>
      <c r="D321" s="197"/>
      <c r="E321" s="197"/>
      <c r="F321" s="197"/>
      <c r="G321" s="197"/>
      <c r="H321" s="169"/>
      <c r="I321" s="152"/>
      <c r="J321" s="50"/>
      <c r="K321" s="50"/>
      <c r="L321" s="50"/>
      <c r="M321" s="50"/>
      <c r="N321" s="152"/>
      <c r="O321" s="197"/>
      <c r="P321" s="197"/>
      <c r="Q321" s="197"/>
      <c r="R321" s="197"/>
      <c r="S321" s="197"/>
      <c r="T321" s="197"/>
      <c r="U321" s="197"/>
      <c r="V321" s="197"/>
      <c r="W321" s="197"/>
      <c r="X321" s="197"/>
      <c r="Y321" s="197"/>
      <c r="Z321" s="197"/>
    </row>
    <row r="322" ht="15.75" customHeight="1">
      <c r="A322" s="180"/>
      <c r="B322" s="197"/>
      <c r="C322" s="197"/>
      <c r="D322" s="197"/>
      <c r="E322" s="197"/>
      <c r="F322" s="197"/>
      <c r="G322" s="197"/>
      <c r="H322" s="197"/>
      <c r="I322" s="152"/>
      <c r="J322" s="50"/>
      <c r="K322" s="50"/>
      <c r="L322" s="50"/>
      <c r="M322" s="50"/>
      <c r="N322" s="152"/>
      <c r="O322" s="197"/>
      <c r="P322" s="197"/>
      <c r="Q322" s="197"/>
      <c r="R322" s="197"/>
      <c r="S322" s="197"/>
      <c r="T322" s="197"/>
      <c r="U322" s="197"/>
      <c r="V322" s="197"/>
      <c r="W322" s="197"/>
      <c r="X322" s="197"/>
      <c r="Y322" s="197"/>
      <c r="Z322" s="197"/>
    </row>
    <row r="323" ht="15.75" customHeight="1">
      <c r="A323" s="180"/>
      <c r="B323" s="197"/>
      <c r="C323" s="197"/>
      <c r="D323" s="197"/>
      <c r="E323" s="197"/>
      <c r="F323" s="197"/>
      <c r="G323" s="197"/>
      <c r="H323" s="169"/>
      <c r="I323" s="152"/>
      <c r="J323" s="50"/>
      <c r="K323" s="50"/>
      <c r="L323" s="50"/>
      <c r="M323" s="50"/>
      <c r="N323" s="152"/>
      <c r="O323" s="197"/>
      <c r="P323" s="197"/>
      <c r="Q323" s="197"/>
      <c r="R323" s="197"/>
      <c r="S323" s="197"/>
      <c r="T323" s="197"/>
      <c r="U323" s="197"/>
      <c r="V323" s="197"/>
      <c r="W323" s="197"/>
      <c r="X323" s="197"/>
      <c r="Y323" s="197"/>
      <c r="Z323" s="197"/>
    </row>
    <row r="324" ht="15.75" customHeight="1">
      <c r="A324" s="180"/>
      <c r="B324" s="197"/>
      <c r="C324" s="197"/>
      <c r="D324" s="197"/>
      <c r="E324" s="197"/>
      <c r="F324" s="197"/>
      <c r="G324" s="197"/>
      <c r="H324" s="169"/>
      <c r="I324" s="152"/>
      <c r="J324" s="50"/>
      <c r="K324" s="50"/>
      <c r="L324" s="50"/>
      <c r="M324" s="50"/>
      <c r="N324" s="152"/>
      <c r="O324" s="197"/>
      <c r="P324" s="197"/>
      <c r="Q324" s="197"/>
      <c r="R324" s="197"/>
      <c r="S324" s="197"/>
      <c r="T324" s="197"/>
      <c r="U324" s="197"/>
      <c r="V324" s="197"/>
      <c r="W324" s="197"/>
      <c r="X324" s="197"/>
      <c r="Y324" s="197"/>
      <c r="Z324" s="197"/>
    </row>
    <row r="325" ht="15.75" customHeight="1">
      <c r="A325" s="180"/>
      <c r="B325" s="197"/>
      <c r="C325" s="197"/>
      <c r="D325" s="197"/>
      <c r="E325" s="197"/>
      <c r="F325" s="197"/>
      <c r="G325" s="197"/>
      <c r="H325" s="169"/>
      <c r="I325" s="152"/>
      <c r="J325" s="50"/>
      <c r="K325" s="50"/>
      <c r="L325" s="50"/>
      <c r="M325" s="50"/>
      <c r="N325" s="152"/>
      <c r="O325" s="197"/>
      <c r="P325" s="197"/>
      <c r="Q325" s="197"/>
      <c r="R325" s="197"/>
      <c r="S325" s="197"/>
      <c r="T325" s="197"/>
      <c r="U325" s="197"/>
      <c r="V325" s="197"/>
      <c r="W325" s="197"/>
      <c r="X325" s="197"/>
      <c r="Y325" s="197"/>
      <c r="Z325" s="197"/>
    </row>
    <row r="326" ht="15.75" customHeight="1">
      <c r="A326" s="180"/>
      <c r="B326" s="197"/>
      <c r="C326" s="197"/>
      <c r="D326" s="197"/>
      <c r="E326" s="197"/>
      <c r="F326" s="197"/>
      <c r="G326" s="197"/>
      <c r="H326" s="169"/>
      <c r="I326" s="152"/>
      <c r="J326" s="50"/>
      <c r="K326" s="50"/>
      <c r="L326" s="50"/>
      <c r="M326" s="50"/>
      <c r="N326" s="152"/>
      <c r="O326" s="197"/>
      <c r="P326" s="197"/>
      <c r="Q326" s="197"/>
      <c r="R326" s="197"/>
      <c r="S326" s="197"/>
      <c r="T326" s="197"/>
      <c r="U326" s="197"/>
      <c r="V326" s="197"/>
      <c r="W326" s="197"/>
      <c r="X326" s="197"/>
      <c r="Y326" s="197"/>
      <c r="Z326" s="197"/>
    </row>
    <row r="327" ht="15.75" customHeight="1">
      <c r="A327" s="180"/>
      <c r="B327" s="197"/>
      <c r="C327" s="197"/>
      <c r="D327" s="197"/>
      <c r="E327" s="197"/>
      <c r="F327" s="197"/>
      <c r="G327" s="197"/>
      <c r="H327" s="169"/>
      <c r="I327" s="152"/>
      <c r="J327" s="50"/>
      <c r="K327" s="50"/>
      <c r="L327" s="50"/>
      <c r="M327" s="50"/>
      <c r="N327" s="152"/>
      <c r="O327" s="197"/>
      <c r="P327" s="197"/>
      <c r="Q327" s="197"/>
      <c r="R327" s="197"/>
      <c r="S327" s="197"/>
      <c r="T327" s="197"/>
      <c r="U327" s="197"/>
      <c r="V327" s="197"/>
      <c r="W327" s="197"/>
      <c r="X327" s="197"/>
      <c r="Y327" s="197"/>
      <c r="Z327" s="197"/>
    </row>
    <row r="328" ht="15.75" customHeight="1">
      <c r="A328" s="180"/>
      <c r="B328" s="197"/>
      <c r="C328" s="197"/>
      <c r="D328" s="197"/>
      <c r="E328" s="197"/>
      <c r="F328" s="197"/>
      <c r="G328" s="197"/>
      <c r="H328" s="169"/>
      <c r="I328" s="152"/>
      <c r="J328" s="50"/>
      <c r="K328" s="50"/>
      <c r="L328" s="50"/>
      <c r="M328" s="50"/>
      <c r="N328" s="152"/>
      <c r="O328" s="197"/>
      <c r="P328" s="197"/>
      <c r="Q328" s="197"/>
      <c r="R328" s="197"/>
      <c r="S328" s="197"/>
      <c r="T328" s="197"/>
      <c r="U328" s="197"/>
      <c r="V328" s="197"/>
      <c r="W328" s="197"/>
      <c r="X328" s="197"/>
      <c r="Y328" s="197"/>
      <c r="Z328" s="197"/>
    </row>
    <row r="329" ht="15.75" customHeight="1">
      <c r="A329" s="180"/>
      <c r="B329" s="197"/>
      <c r="C329" s="197"/>
      <c r="D329" s="197"/>
      <c r="E329" s="197"/>
      <c r="F329" s="197"/>
      <c r="G329" s="197"/>
      <c r="H329" s="169"/>
      <c r="I329" s="152"/>
      <c r="J329" s="50"/>
      <c r="K329" s="50"/>
      <c r="L329" s="50"/>
      <c r="M329" s="50"/>
      <c r="N329" s="152"/>
      <c r="O329" s="197"/>
      <c r="P329" s="197"/>
      <c r="Q329" s="197"/>
      <c r="R329" s="197"/>
      <c r="S329" s="197"/>
      <c r="T329" s="197"/>
      <c r="U329" s="197"/>
      <c r="V329" s="197"/>
      <c r="W329" s="197"/>
      <c r="X329" s="197"/>
      <c r="Y329" s="197"/>
      <c r="Z329" s="197"/>
    </row>
    <row r="330" ht="15.75" customHeight="1">
      <c r="A330" s="180"/>
      <c r="B330" s="197"/>
      <c r="C330" s="197"/>
      <c r="D330" s="197"/>
      <c r="E330" s="197"/>
      <c r="F330" s="197"/>
      <c r="G330" s="197"/>
      <c r="H330" s="169"/>
      <c r="I330" s="152"/>
      <c r="J330" s="50"/>
      <c r="K330" s="50"/>
      <c r="L330" s="50"/>
      <c r="M330" s="50"/>
      <c r="N330" s="152"/>
      <c r="O330" s="197"/>
      <c r="P330" s="197"/>
      <c r="Q330" s="197"/>
      <c r="R330" s="197"/>
      <c r="S330" s="197"/>
      <c r="T330" s="197"/>
      <c r="U330" s="197"/>
      <c r="V330" s="197"/>
      <c r="W330" s="197"/>
      <c r="X330" s="197"/>
      <c r="Y330" s="197"/>
      <c r="Z330" s="197"/>
    </row>
    <row r="331" ht="15.75" customHeight="1">
      <c r="A331" s="180"/>
      <c r="B331" s="197"/>
      <c r="C331" s="197"/>
      <c r="D331" s="197"/>
      <c r="E331" s="197"/>
      <c r="F331" s="197"/>
      <c r="G331" s="197"/>
      <c r="H331" s="197"/>
      <c r="I331" s="152"/>
      <c r="J331" s="50"/>
      <c r="K331" s="50"/>
      <c r="L331" s="50"/>
      <c r="M331" s="50"/>
      <c r="N331" s="152"/>
      <c r="O331" s="197"/>
      <c r="P331" s="197"/>
      <c r="Q331" s="197"/>
      <c r="R331" s="197"/>
      <c r="S331" s="197"/>
      <c r="T331" s="197"/>
      <c r="U331" s="197"/>
      <c r="V331" s="197"/>
      <c r="W331" s="197"/>
      <c r="X331" s="197"/>
      <c r="Y331" s="197"/>
      <c r="Z331" s="197"/>
    </row>
    <row r="332" ht="15.75" customHeight="1">
      <c r="A332" s="180"/>
      <c r="B332" s="197"/>
      <c r="C332" s="197"/>
      <c r="D332" s="197"/>
      <c r="E332" s="197"/>
      <c r="F332" s="197"/>
      <c r="G332" s="197"/>
      <c r="H332" s="197"/>
      <c r="I332" s="152"/>
      <c r="J332" s="50"/>
      <c r="K332" s="50"/>
      <c r="L332" s="50"/>
      <c r="M332" s="50"/>
      <c r="N332" s="152"/>
      <c r="O332" s="197"/>
      <c r="P332" s="197"/>
      <c r="Q332" s="197"/>
      <c r="R332" s="197"/>
      <c r="S332" s="197"/>
      <c r="T332" s="197"/>
      <c r="U332" s="197"/>
      <c r="V332" s="197"/>
      <c r="W332" s="197"/>
      <c r="X332" s="197"/>
      <c r="Y332" s="197"/>
      <c r="Z332" s="197"/>
    </row>
    <row r="333" ht="15.75" customHeight="1">
      <c r="A333" s="180"/>
      <c r="B333" s="197"/>
      <c r="C333" s="197"/>
      <c r="D333" s="197"/>
      <c r="E333" s="197"/>
      <c r="F333" s="197"/>
      <c r="G333" s="197"/>
      <c r="H333" s="197"/>
      <c r="I333" s="152"/>
      <c r="J333" s="50"/>
      <c r="K333" s="50"/>
      <c r="L333" s="50"/>
      <c r="M333" s="50"/>
      <c r="N333" s="152"/>
      <c r="O333" s="197"/>
      <c r="P333" s="197"/>
      <c r="Q333" s="197"/>
      <c r="R333" s="197"/>
      <c r="S333" s="197"/>
      <c r="T333" s="197"/>
      <c r="U333" s="197"/>
      <c r="V333" s="197"/>
      <c r="W333" s="197"/>
      <c r="X333" s="197"/>
      <c r="Y333" s="197"/>
      <c r="Z333" s="197"/>
    </row>
    <row r="334" ht="15.75" customHeight="1">
      <c r="A334" s="180"/>
      <c r="B334" s="197"/>
      <c r="C334" s="197"/>
      <c r="D334" s="197"/>
      <c r="E334" s="197"/>
      <c r="F334" s="197"/>
      <c r="G334" s="197"/>
      <c r="H334" s="169"/>
      <c r="I334" s="152"/>
      <c r="J334" s="50"/>
      <c r="K334" s="50"/>
      <c r="L334" s="50"/>
      <c r="M334" s="50"/>
      <c r="N334" s="152"/>
      <c r="O334" s="197"/>
      <c r="P334" s="197"/>
      <c r="Q334" s="197"/>
      <c r="R334" s="197"/>
      <c r="S334" s="197"/>
      <c r="T334" s="197"/>
      <c r="U334" s="197"/>
      <c r="V334" s="197"/>
      <c r="W334" s="197"/>
      <c r="X334" s="197"/>
      <c r="Y334" s="197"/>
      <c r="Z334" s="197"/>
    </row>
    <row r="335" ht="15.75" customHeight="1">
      <c r="A335" s="180"/>
      <c r="B335" s="197"/>
      <c r="C335" s="197"/>
      <c r="D335" s="197"/>
      <c r="E335" s="197"/>
      <c r="F335" s="197"/>
      <c r="G335" s="197"/>
      <c r="H335" s="169"/>
      <c r="I335" s="152"/>
      <c r="J335" s="50"/>
      <c r="K335" s="50"/>
      <c r="L335" s="50"/>
      <c r="M335" s="50"/>
      <c r="N335" s="152"/>
      <c r="O335" s="197"/>
      <c r="P335" s="197"/>
      <c r="Q335" s="197"/>
      <c r="R335" s="197"/>
      <c r="S335" s="197"/>
      <c r="T335" s="197"/>
      <c r="U335" s="197"/>
      <c r="V335" s="197"/>
      <c r="W335" s="197"/>
      <c r="X335" s="197"/>
      <c r="Y335" s="197"/>
      <c r="Z335" s="197"/>
    </row>
    <row r="336" ht="15.75" customHeight="1">
      <c r="A336" s="180"/>
      <c r="B336" s="197"/>
      <c r="C336" s="197"/>
      <c r="D336" s="197"/>
      <c r="E336" s="197"/>
      <c r="F336" s="197"/>
      <c r="G336" s="197"/>
      <c r="H336" s="197"/>
      <c r="I336" s="152"/>
      <c r="J336" s="50"/>
      <c r="K336" s="50"/>
      <c r="L336" s="50"/>
      <c r="M336" s="50"/>
      <c r="N336" s="152"/>
      <c r="O336" s="197"/>
      <c r="P336" s="197"/>
      <c r="Q336" s="197"/>
      <c r="R336" s="197"/>
      <c r="S336" s="197"/>
      <c r="T336" s="197"/>
      <c r="U336" s="197"/>
      <c r="V336" s="197"/>
      <c r="W336" s="197"/>
      <c r="X336" s="197"/>
      <c r="Y336" s="197"/>
      <c r="Z336" s="197"/>
    </row>
    <row r="337" ht="15.75" customHeight="1">
      <c r="A337" s="180"/>
      <c r="B337" s="197"/>
      <c r="C337" s="197"/>
      <c r="D337" s="197"/>
      <c r="E337" s="197"/>
      <c r="F337" s="197"/>
      <c r="G337" s="197"/>
      <c r="H337" s="169"/>
      <c r="I337" s="152"/>
      <c r="J337" s="50"/>
      <c r="K337" s="50"/>
      <c r="L337" s="50"/>
      <c r="M337" s="50"/>
      <c r="N337" s="152"/>
      <c r="O337" s="197"/>
      <c r="P337" s="197"/>
      <c r="Q337" s="197"/>
      <c r="R337" s="197"/>
      <c r="S337" s="197"/>
      <c r="T337" s="197"/>
      <c r="U337" s="197"/>
      <c r="V337" s="197"/>
      <c r="W337" s="197"/>
      <c r="X337" s="197"/>
      <c r="Y337" s="197"/>
      <c r="Z337" s="197"/>
    </row>
    <row r="338" ht="15.75" customHeight="1">
      <c r="A338" s="180"/>
      <c r="B338" s="197"/>
      <c r="C338" s="197"/>
      <c r="D338" s="197"/>
      <c r="E338" s="197"/>
      <c r="F338" s="197"/>
      <c r="G338" s="197"/>
      <c r="H338" s="169"/>
      <c r="I338" s="152"/>
      <c r="J338" s="50"/>
      <c r="K338" s="50"/>
      <c r="L338" s="50"/>
      <c r="M338" s="50"/>
      <c r="N338" s="152"/>
      <c r="O338" s="197"/>
      <c r="P338" s="197"/>
      <c r="Q338" s="197"/>
      <c r="R338" s="197"/>
      <c r="S338" s="197"/>
      <c r="T338" s="197"/>
      <c r="U338" s="197"/>
      <c r="V338" s="197"/>
      <c r="W338" s="197"/>
      <c r="X338" s="197"/>
      <c r="Y338" s="197"/>
      <c r="Z338" s="197"/>
    </row>
    <row r="339" ht="15.75" customHeight="1">
      <c r="A339" s="180"/>
      <c r="B339" s="197"/>
      <c r="C339" s="197"/>
      <c r="D339" s="197"/>
      <c r="E339" s="197"/>
      <c r="F339" s="197"/>
      <c r="G339" s="197"/>
      <c r="H339" s="169"/>
      <c r="I339" s="152"/>
      <c r="J339" s="50"/>
      <c r="K339" s="50"/>
      <c r="L339" s="50"/>
      <c r="M339" s="50"/>
      <c r="N339" s="152"/>
      <c r="O339" s="197"/>
      <c r="P339" s="197"/>
      <c r="Q339" s="197"/>
      <c r="R339" s="197"/>
      <c r="S339" s="197"/>
      <c r="T339" s="197"/>
      <c r="U339" s="197"/>
      <c r="V339" s="197"/>
      <c r="W339" s="197"/>
      <c r="X339" s="197"/>
      <c r="Y339" s="197"/>
      <c r="Z339" s="197"/>
    </row>
    <row r="340" ht="15.75" customHeight="1">
      <c r="A340" s="180"/>
      <c r="B340" s="197"/>
      <c r="C340" s="197"/>
      <c r="D340" s="197"/>
      <c r="E340" s="197"/>
      <c r="F340" s="197"/>
      <c r="G340" s="197"/>
      <c r="H340" s="169"/>
      <c r="I340" s="152"/>
      <c r="J340" s="50"/>
      <c r="K340" s="50"/>
      <c r="L340" s="50"/>
      <c r="M340" s="50"/>
      <c r="N340" s="152"/>
      <c r="O340" s="197"/>
      <c r="P340" s="197"/>
      <c r="Q340" s="197"/>
      <c r="R340" s="197"/>
      <c r="S340" s="197"/>
      <c r="T340" s="197"/>
      <c r="U340" s="197"/>
      <c r="V340" s="197"/>
      <c r="W340" s="197"/>
      <c r="X340" s="197"/>
      <c r="Y340" s="197"/>
      <c r="Z340" s="197"/>
    </row>
    <row r="341" ht="15.75" customHeight="1">
      <c r="A341" s="180"/>
      <c r="B341" s="197"/>
      <c r="C341" s="197"/>
      <c r="D341" s="197"/>
      <c r="E341" s="197"/>
      <c r="F341" s="197"/>
      <c r="G341" s="197"/>
      <c r="H341" s="169"/>
      <c r="I341" s="152"/>
      <c r="J341" s="50"/>
      <c r="K341" s="50"/>
      <c r="L341" s="50"/>
      <c r="M341" s="50"/>
      <c r="N341" s="152"/>
      <c r="O341" s="197"/>
      <c r="P341" s="197"/>
      <c r="Q341" s="197"/>
      <c r="R341" s="197"/>
      <c r="S341" s="197"/>
      <c r="T341" s="197"/>
      <c r="U341" s="197"/>
      <c r="V341" s="197"/>
      <c r="W341" s="197"/>
      <c r="X341" s="197"/>
      <c r="Y341" s="197"/>
      <c r="Z341" s="197"/>
    </row>
    <row r="342" ht="15.75" customHeight="1">
      <c r="A342" s="180"/>
      <c r="B342" s="197"/>
      <c r="C342" s="197"/>
      <c r="D342" s="197"/>
      <c r="E342" s="197"/>
      <c r="F342" s="197"/>
      <c r="G342" s="197"/>
      <c r="H342" s="169"/>
      <c r="I342" s="152"/>
      <c r="J342" s="50"/>
      <c r="K342" s="50"/>
      <c r="L342" s="50"/>
      <c r="M342" s="50"/>
      <c r="N342" s="152"/>
      <c r="O342" s="197"/>
      <c r="P342" s="197"/>
      <c r="Q342" s="197"/>
      <c r="R342" s="197"/>
      <c r="S342" s="197"/>
      <c r="T342" s="197"/>
      <c r="U342" s="197"/>
      <c r="V342" s="197"/>
      <c r="W342" s="197"/>
      <c r="X342" s="197"/>
      <c r="Y342" s="197"/>
      <c r="Z342" s="197"/>
    </row>
    <row r="343" ht="15.75" customHeight="1">
      <c r="A343" s="180"/>
      <c r="B343" s="197"/>
      <c r="C343" s="197"/>
      <c r="D343" s="197"/>
      <c r="E343" s="197"/>
      <c r="F343" s="197"/>
      <c r="G343" s="197"/>
      <c r="H343" s="197"/>
      <c r="I343" s="152"/>
      <c r="J343" s="50"/>
      <c r="K343" s="50"/>
      <c r="L343" s="50"/>
      <c r="M343" s="50"/>
      <c r="N343" s="152"/>
      <c r="O343" s="197"/>
      <c r="P343" s="197"/>
      <c r="Q343" s="197"/>
      <c r="R343" s="197"/>
      <c r="S343" s="197"/>
      <c r="T343" s="197"/>
      <c r="U343" s="197"/>
      <c r="V343" s="197"/>
      <c r="W343" s="197"/>
      <c r="X343" s="197"/>
      <c r="Y343" s="197"/>
      <c r="Z343" s="197"/>
    </row>
    <row r="344" ht="15.75" customHeight="1">
      <c r="A344" s="180"/>
      <c r="B344" s="197"/>
      <c r="C344" s="197"/>
      <c r="D344" s="197"/>
      <c r="E344" s="197"/>
      <c r="F344" s="197"/>
      <c r="G344" s="197"/>
      <c r="H344" s="169"/>
      <c r="I344" s="152"/>
      <c r="J344" s="50"/>
      <c r="K344" s="50"/>
      <c r="L344" s="50"/>
      <c r="M344" s="50"/>
      <c r="N344" s="152"/>
      <c r="O344" s="197"/>
      <c r="P344" s="197"/>
      <c r="Q344" s="197"/>
      <c r="R344" s="197"/>
      <c r="S344" s="197"/>
      <c r="T344" s="197"/>
      <c r="U344" s="197"/>
      <c r="V344" s="197"/>
      <c r="W344" s="197"/>
      <c r="X344" s="197"/>
      <c r="Y344" s="197"/>
      <c r="Z344" s="197"/>
    </row>
    <row r="345" ht="15.75" customHeight="1">
      <c r="A345" s="180"/>
      <c r="B345" s="197"/>
      <c r="C345" s="197"/>
      <c r="D345" s="197"/>
      <c r="E345" s="197"/>
      <c r="F345" s="197"/>
      <c r="G345" s="197"/>
      <c r="H345" s="197"/>
      <c r="I345" s="152"/>
      <c r="J345" s="50"/>
      <c r="K345" s="50"/>
      <c r="L345" s="50"/>
      <c r="M345" s="50"/>
      <c r="N345" s="152"/>
      <c r="O345" s="197"/>
      <c r="P345" s="197"/>
      <c r="Q345" s="197"/>
      <c r="R345" s="197"/>
      <c r="S345" s="197"/>
      <c r="T345" s="197"/>
      <c r="U345" s="197"/>
      <c r="V345" s="197"/>
      <c r="W345" s="197"/>
      <c r="X345" s="197"/>
      <c r="Y345" s="197"/>
      <c r="Z345" s="197"/>
    </row>
    <row r="346" ht="15.75" customHeight="1">
      <c r="A346" s="180"/>
      <c r="B346" s="197"/>
      <c r="C346" s="197"/>
      <c r="D346" s="197"/>
      <c r="E346" s="197"/>
      <c r="F346" s="197"/>
      <c r="G346" s="197"/>
      <c r="H346" s="169"/>
      <c r="I346" s="152"/>
      <c r="J346" s="50"/>
      <c r="K346" s="50"/>
      <c r="L346" s="50"/>
      <c r="M346" s="50"/>
      <c r="N346" s="152"/>
      <c r="O346" s="197"/>
      <c r="P346" s="197"/>
      <c r="Q346" s="197"/>
      <c r="R346" s="197"/>
      <c r="S346" s="197"/>
      <c r="T346" s="197"/>
      <c r="U346" s="197"/>
      <c r="V346" s="197"/>
      <c r="W346" s="197"/>
      <c r="X346" s="197"/>
      <c r="Y346" s="197"/>
      <c r="Z346" s="197"/>
    </row>
    <row r="347" ht="15.75" customHeight="1">
      <c r="A347" s="180"/>
      <c r="B347" s="197"/>
      <c r="C347" s="197"/>
      <c r="D347" s="197"/>
      <c r="E347" s="197"/>
      <c r="F347" s="197"/>
      <c r="G347" s="197"/>
      <c r="H347" s="169"/>
      <c r="I347" s="152"/>
      <c r="J347" s="50"/>
      <c r="K347" s="50"/>
      <c r="L347" s="50"/>
      <c r="M347" s="50"/>
      <c r="N347" s="152"/>
      <c r="O347" s="197"/>
      <c r="P347" s="197"/>
      <c r="Q347" s="197"/>
      <c r="R347" s="197"/>
      <c r="S347" s="197"/>
      <c r="T347" s="197"/>
      <c r="U347" s="197"/>
      <c r="V347" s="197"/>
      <c r="W347" s="197"/>
      <c r="X347" s="197"/>
      <c r="Y347" s="197"/>
      <c r="Z347" s="197"/>
    </row>
    <row r="348" ht="15.75" customHeight="1">
      <c r="A348" s="180"/>
      <c r="B348" s="197"/>
      <c r="C348" s="197"/>
      <c r="D348" s="197"/>
      <c r="E348" s="197"/>
      <c r="F348" s="197"/>
      <c r="G348" s="197"/>
      <c r="H348" s="169"/>
      <c r="I348" s="152"/>
      <c r="J348" s="50"/>
      <c r="K348" s="50"/>
      <c r="L348" s="50"/>
      <c r="M348" s="50"/>
      <c r="N348" s="152"/>
      <c r="O348" s="197"/>
      <c r="P348" s="197"/>
      <c r="Q348" s="197"/>
      <c r="R348" s="197"/>
      <c r="S348" s="197"/>
      <c r="T348" s="197"/>
      <c r="U348" s="197"/>
      <c r="V348" s="197"/>
      <c r="W348" s="197"/>
      <c r="X348" s="197"/>
      <c r="Y348" s="197"/>
      <c r="Z348" s="197"/>
    </row>
    <row r="349" ht="15.75" customHeight="1">
      <c r="A349" s="180"/>
      <c r="B349" s="197"/>
      <c r="C349" s="197"/>
      <c r="D349" s="197"/>
      <c r="E349" s="197"/>
      <c r="F349" s="197"/>
      <c r="G349" s="197"/>
      <c r="H349" s="197"/>
      <c r="I349" s="152"/>
      <c r="J349" s="50"/>
      <c r="K349" s="50"/>
      <c r="L349" s="50"/>
      <c r="M349" s="50"/>
      <c r="N349" s="152"/>
      <c r="O349" s="197"/>
      <c r="P349" s="197"/>
      <c r="Q349" s="197"/>
      <c r="R349" s="197"/>
      <c r="S349" s="197"/>
      <c r="T349" s="197"/>
      <c r="U349" s="197"/>
      <c r="V349" s="197"/>
      <c r="W349" s="197"/>
      <c r="X349" s="197"/>
      <c r="Y349" s="197"/>
      <c r="Z349" s="197"/>
    </row>
    <row r="350" ht="15.75" customHeight="1">
      <c r="A350" s="180"/>
      <c r="B350" s="197"/>
      <c r="C350" s="197"/>
      <c r="D350" s="197"/>
      <c r="E350" s="197"/>
      <c r="F350" s="197"/>
      <c r="G350" s="197"/>
      <c r="H350" s="169"/>
      <c r="I350" s="152"/>
      <c r="J350" s="50"/>
      <c r="K350" s="50"/>
      <c r="L350" s="50"/>
      <c r="M350" s="50"/>
      <c r="N350" s="152"/>
      <c r="O350" s="197"/>
      <c r="P350" s="197"/>
      <c r="Q350" s="197"/>
      <c r="R350" s="197"/>
      <c r="S350" s="197"/>
      <c r="T350" s="197"/>
      <c r="U350" s="197"/>
      <c r="V350" s="197"/>
      <c r="W350" s="197"/>
      <c r="X350" s="197"/>
      <c r="Y350" s="197"/>
      <c r="Z350" s="197"/>
    </row>
    <row r="351" ht="15.75" customHeight="1">
      <c r="A351" s="180"/>
      <c r="B351" s="197"/>
      <c r="C351" s="197"/>
      <c r="D351" s="197"/>
      <c r="E351" s="197"/>
      <c r="F351" s="197"/>
      <c r="G351" s="197"/>
      <c r="H351" s="169"/>
      <c r="I351" s="152"/>
      <c r="J351" s="50"/>
      <c r="K351" s="50"/>
      <c r="L351" s="50"/>
      <c r="M351" s="50"/>
      <c r="N351" s="152"/>
      <c r="O351" s="197"/>
      <c r="P351" s="197"/>
      <c r="Q351" s="197"/>
      <c r="R351" s="197"/>
      <c r="S351" s="197"/>
      <c r="T351" s="197"/>
      <c r="U351" s="197"/>
      <c r="V351" s="197"/>
      <c r="W351" s="197"/>
      <c r="X351" s="197"/>
      <c r="Y351" s="197"/>
      <c r="Z351" s="197"/>
    </row>
    <row r="352" ht="15.75" customHeight="1">
      <c r="A352" s="180"/>
      <c r="B352" s="197"/>
      <c r="C352" s="197"/>
      <c r="D352" s="197"/>
      <c r="E352" s="197"/>
      <c r="F352" s="197"/>
      <c r="G352" s="197"/>
      <c r="H352" s="197"/>
      <c r="I352" s="152"/>
      <c r="J352" s="50"/>
      <c r="K352" s="50"/>
      <c r="L352" s="50"/>
      <c r="M352" s="50"/>
      <c r="N352" s="152"/>
      <c r="O352" s="197"/>
      <c r="P352" s="197"/>
      <c r="Q352" s="197"/>
      <c r="R352" s="197"/>
      <c r="S352" s="197"/>
      <c r="T352" s="197"/>
      <c r="U352" s="197"/>
      <c r="V352" s="197"/>
      <c r="W352" s="197"/>
      <c r="X352" s="197"/>
      <c r="Y352" s="197"/>
      <c r="Z352" s="197"/>
    </row>
    <row r="353" ht="15.75" customHeight="1">
      <c r="A353" s="180"/>
      <c r="B353" s="197"/>
      <c r="C353" s="197"/>
      <c r="D353" s="197"/>
      <c r="E353" s="197"/>
      <c r="F353" s="197"/>
      <c r="G353" s="197"/>
      <c r="H353" s="169"/>
      <c r="I353" s="152"/>
      <c r="J353" s="50"/>
      <c r="K353" s="50"/>
      <c r="L353" s="50"/>
      <c r="M353" s="50"/>
      <c r="N353" s="152"/>
      <c r="O353" s="197"/>
      <c r="P353" s="197"/>
      <c r="Q353" s="197"/>
      <c r="R353" s="197"/>
      <c r="S353" s="197"/>
      <c r="T353" s="197"/>
      <c r="U353" s="197"/>
      <c r="V353" s="197"/>
      <c r="W353" s="197"/>
      <c r="X353" s="197"/>
      <c r="Y353" s="197"/>
      <c r="Z353" s="197"/>
    </row>
    <row r="354" ht="15.75" customHeight="1">
      <c r="A354" s="180"/>
      <c r="B354" s="197"/>
      <c r="C354" s="197"/>
      <c r="D354" s="197"/>
      <c r="E354" s="197"/>
      <c r="F354" s="197"/>
      <c r="G354" s="197"/>
      <c r="H354" s="169"/>
      <c r="I354" s="152"/>
      <c r="J354" s="50"/>
      <c r="K354" s="50"/>
      <c r="L354" s="50"/>
      <c r="M354" s="50"/>
      <c r="N354" s="152"/>
      <c r="O354" s="197"/>
      <c r="P354" s="197"/>
      <c r="Q354" s="197"/>
      <c r="R354" s="197"/>
      <c r="S354" s="197"/>
      <c r="T354" s="197"/>
      <c r="U354" s="197"/>
      <c r="V354" s="197"/>
      <c r="W354" s="197"/>
      <c r="X354" s="197"/>
      <c r="Y354" s="197"/>
      <c r="Z354" s="197"/>
    </row>
    <row r="355" ht="15.75" customHeight="1">
      <c r="A355" s="180"/>
      <c r="B355" s="197"/>
      <c r="C355" s="197"/>
      <c r="D355" s="197"/>
      <c r="E355" s="197"/>
      <c r="F355" s="197"/>
      <c r="G355" s="197"/>
      <c r="H355" s="169"/>
      <c r="I355" s="152"/>
      <c r="J355" s="50"/>
      <c r="K355" s="50"/>
      <c r="L355" s="50"/>
      <c r="M355" s="50"/>
      <c r="N355" s="152"/>
      <c r="O355" s="197"/>
      <c r="P355" s="197"/>
      <c r="Q355" s="197"/>
      <c r="R355" s="197"/>
      <c r="S355" s="197"/>
      <c r="T355" s="197"/>
      <c r="U355" s="197"/>
      <c r="V355" s="197"/>
      <c r="W355" s="197"/>
      <c r="X355" s="197"/>
      <c r="Y355" s="197"/>
      <c r="Z355" s="197"/>
    </row>
    <row r="356" ht="15.75" customHeight="1">
      <c r="A356" s="180"/>
      <c r="B356" s="197"/>
      <c r="C356" s="197"/>
      <c r="D356" s="197"/>
      <c r="E356" s="197"/>
      <c r="F356" s="197"/>
      <c r="G356" s="197"/>
      <c r="H356" s="169"/>
      <c r="I356" s="152"/>
      <c r="J356" s="50"/>
      <c r="K356" s="50"/>
      <c r="L356" s="50"/>
      <c r="M356" s="50"/>
      <c r="N356" s="152"/>
      <c r="O356" s="197"/>
      <c r="P356" s="197"/>
      <c r="Q356" s="197"/>
      <c r="R356" s="197"/>
      <c r="S356" s="197"/>
      <c r="T356" s="197"/>
      <c r="U356" s="197"/>
      <c r="V356" s="197"/>
      <c r="W356" s="197"/>
      <c r="X356" s="197"/>
      <c r="Y356" s="197"/>
      <c r="Z356" s="197"/>
    </row>
    <row r="357" ht="15.75" customHeight="1">
      <c r="A357" s="180"/>
      <c r="B357" s="197"/>
      <c r="C357" s="197"/>
      <c r="D357" s="197"/>
      <c r="E357" s="197"/>
      <c r="F357" s="197"/>
      <c r="G357" s="197"/>
      <c r="H357" s="169"/>
      <c r="I357" s="152"/>
      <c r="J357" s="50"/>
      <c r="K357" s="50"/>
      <c r="L357" s="50"/>
      <c r="M357" s="50"/>
      <c r="N357" s="152"/>
      <c r="O357" s="197"/>
      <c r="P357" s="197"/>
      <c r="Q357" s="197"/>
      <c r="R357" s="197"/>
      <c r="S357" s="197"/>
      <c r="T357" s="197"/>
      <c r="U357" s="197"/>
      <c r="V357" s="197"/>
      <c r="W357" s="197"/>
      <c r="X357" s="197"/>
      <c r="Y357" s="197"/>
      <c r="Z357" s="197"/>
    </row>
    <row r="358" ht="15.75" customHeight="1">
      <c r="A358" s="180"/>
      <c r="B358" s="197"/>
      <c r="C358" s="197"/>
      <c r="D358" s="197"/>
      <c r="E358" s="197"/>
      <c r="F358" s="197"/>
      <c r="G358" s="197"/>
      <c r="H358" s="169"/>
      <c r="I358" s="152"/>
      <c r="J358" s="50"/>
      <c r="K358" s="50"/>
      <c r="L358" s="50"/>
      <c r="M358" s="50"/>
      <c r="N358" s="152"/>
      <c r="O358" s="197"/>
      <c r="P358" s="197"/>
      <c r="Q358" s="197"/>
      <c r="R358" s="197"/>
      <c r="S358" s="197"/>
      <c r="T358" s="197"/>
      <c r="U358" s="197"/>
      <c r="V358" s="197"/>
      <c r="W358" s="197"/>
      <c r="X358" s="197"/>
      <c r="Y358" s="197"/>
      <c r="Z358" s="197"/>
    </row>
    <row r="359" ht="15.75" customHeight="1">
      <c r="A359" s="180"/>
      <c r="B359" s="197"/>
      <c r="C359" s="197"/>
      <c r="D359" s="197"/>
      <c r="E359" s="197"/>
      <c r="F359" s="197"/>
      <c r="G359" s="197"/>
      <c r="H359" s="169"/>
      <c r="I359" s="152"/>
      <c r="J359" s="50"/>
      <c r="K359" s="50"/>
      <c r="L359" s="50"/>
      <c r="M359" s="50"/>
      <c r="N359" s="152"/>
      <c r="O359" s="197"/>
      <c r="P359" s="197"/>
      <c r="Q359" s="197"/>
      <c r="R359" s="197"/>
      <c r="S359" s="197"/>
      <c r="T359" s="197"/>
      <c r="U359" s="197"/>
      <c r="V359" s="197"/>
      <c r="W359" s="197"/>
      <c r="X359" s="197"/>
      <c r="Y359" s="197"/>
      <c r="Z359" s="197"/>
    </row>
    <row r="360" ht="15.75" customHeight="1">
      <c r="A360" s="180"/>
      <c r="B360" s="197"/>
      <c r="C360" s="197"/>
      <c r="D360" s="197"/>
      <c r="E360" s="197"/>
      <c r="F360" s="197"/>
      <c r="G360" s="197"/>
      <c r="H360" s="169"/>
      <c r="I360" s="152"/>
      <c r="J360" s="50"/>
      <c r="K360" s="50"/>
      <c r="L360" s="50"/>
      <c r="M360" s="50"/>
      <c r="N360" s="152"/>
      <c r="O360" s="197"/>
      <c r="P360" s="197"/>
      <c r="Q360" s="197"/>
      <c r="R360" s="197"/>
      <c r="S360" s="197"/>
      <c r="T360" s="197"/>
      <c r="U360" s="197"/>
      <c r="V360" s="197"/>
      <c r="W360" s="197"/>
      <c r="X360" s="197"/>
      <c r="Y360" s="197"/>
      <c r="Z360" s="197"/>
    </row>
    <row r="361" ht="15.75" customHeight="1">
      <c r="A361" s="180"/>
      <c r="B361" s="197"/>
      <c r="C361" s="197"/>
      <c r="D361" s="197"/>
      <c r="E361" s="197"/>
      <c r="F361" s="197"/>
      <c r="G361" s="197"/>
      <c r="H361" s="169"/>
      <c r="I361" s="152"/>
      <c r="J361" s="50"/>
      <c r="K361" s="50"/>
      <c r="L361" s="50"/>
      <c r="M361" s="50"/>
      <c r="N361" s="152"/>
      <c r="O361" s="197"/>
      <c r="P361" s="197"/>
      <c r="Q361" s="197"/>
      <c r="R361" s="197"/>
      <c r="S361" s="197"/>
      <c r="T361" s="197"/>
      <c r="U361" s="197"/>
      <c r="V361" s="197"/>
      <c r="W361" s="197"/>
      <c r="X361" s="197"/>
      <c r="Y361" s="197"/>
      <c r="Z361" s="197"/>
    </row>
    <row r="362" ht="15.75" customHeight="1">
      <c r="A362" s="180"/>
      <c r="B362" s="197"/>
      <c r="C362" s="197"/>
      <c r="D362" s="197"/>
      <c r="E362" s="197"/>
      <c r="F362" s="197"/>
      <c r="G362" s="197"/>
      <c r="H362" s="169"/>
      <c r="I362" s="152"/>
      <c r="J362" s="50"/>
      <c r="K362" s="50"/>
      <c r="L362" s="50"/>
      <c r="M362" s="50"/>
      <c r="N362" s="152"/>
      <c r="O362" s="197"/>
      <c r="P362" s="197"/>
      <c r="Q362" s="197"/>
      <c r="R362" s="197"/>
      <c r="S362" s="197"/>
      <c r="T362" s="197"/>
      <c r="U362" s="197"/>
      <c r="V362" s="197"/>
      <c r="W362" s="197"/>
      <c r="X362" s="197"/>
      <c r="Y362" s="197"/>
      <c r="Z362" s="197"/>
    </row>
    <row r="363" ht="15.75" customHeight="1">
      <c r="A363" s="180"/>
      <c r="B363" s="197"/>
      <c r="C363" s="197"/>
      <c r="D363" s="197"/>
      <c r="E363" s="197"/>
      <c r="F363" s="197"/>
      <c r="G363" s="197"/>
      <c r="H363" s="169"/>
      <c r="I363" s="152"/>
      <c r="J363" s="50"/>
      <c r="K363" s="50"/>
      <c r="L363" s="50"/>
      <c r="M363" s="50"/>
      <c r="N363" s="152"/>
      <c r="O363" s="197"/>
      <c r="P363" s="197"/>
      <c r="Q363" s="197"/>
      <c r="R363" s="197"/>
      <c r="S363" s="197"/>
      <c r="T363" s="197"/>
      <c r="U363" s="197"/>
      <c r="V363" s="197"/>
      <c r="W363" s="197"/>
      <c r="X363" s="197"/>
      <c r="Y363" s="197"/>
      <c r="Z363" s="197"/>
    </row>
    <row r="364" ht="15.75" customHeight="1">
      <c r="A364" s="180"/>
      <c r="B364" s="197"/>
      <c r="C364" s="197"/>
      <c r="D364" s="197"/>
      <c r="E364" s="197"/>
      <c r="F364" s="197"/>
      <c r="G364" s="197"/>
      <c r="H364" s="169"/>
      <c r="I364" s="152"/>
      <c r="J364" s="50"/>
      <c r="K364" s="50"/>
      <c r="L364" s="50"/>
      <c r="M364" s="50"/>
      <c r="N364" s="152"/>
      <c r="O364" s="197"/>
      <c r="P364" s="197"/>
      <c r="Q364" s="197"/>
      <c r="R364" s="197"/>
      <c r="S364" s="197"/>
      <c r="T364" s="197"/>
      <c r="U364" s="197"/>
      <c r="V364" s="197"/>
      <c r="W364" s="197"/>
      <c r="X364" s="197"/>
      <c r="Y364" s="197"/>
      <c r="Z364" s="197"/>
    </row>
    <row r="365" ht="15.75" customHeight="1">
      <c r="A365" s="180"/>
      <c r="B365" s="197"/>
      <c r="C365" s="197"/>
      <c r="D365" s="197"/>
      <c r="E365" s="197"/>
      <c r="F365" s="197"/>
      <c r="G365" s="197"/>
      <c r="H365" s="169"/>
      <c r="I365" s="152"/>
      <c r="J365" s="50"/>
      <c r="K365" s="50"/>
      <c r="L365" s="50"/>
      <c r="M365" s="50"/>
      <c r="N365" s="152"/>
      <c r="O365" s="197"/>
      <c r="P365" s="197"/>
      <c r="Q365" s="197"/>
      <c r="R365" s="197"/>
      <c r="S365" s="197"/>
      <c r="T365" s="197"/>
      <c r="U365" s="197"/>
      <c r="V365" s="197"/>
      <c r="W365" s="197"/>
      <c r="X365" s="197"/>
      <c r="Y365" s="197"/>
      <c r="Z365" s="197"/>
    </row>
    <row r="366" ht="15.75" customHeight="1">
      <c r="A366" s="180"/>
      <c r="B366" s="197"/>
      <c r="C366" s="197"/>
      <c r="D366" s="197"/>
      <c r="E366" s="197"/>
      <c r="F366" s="197"/>
      <c r="G366" s="197"/>
      <c r="H366" s="169"/>
      <c r="I366" s="152"/>
      <c r="J366" s="50"/>
      <c r="K366" s="50"/>
      <c r="L366" s="50"/>
      <c r="M366" s="50"/>
      <c r="N366" s="152"/>
      <c r="O366" s="197"/>
      <c r="P366" s="197"/>
      <c r="Q366" s="197"/>
      <c r="R366" s="197"/>
      <c r="S366" s="197"/>
      <c r="T366" s="197"/>
      <c r="U366" s="197"/>
      <c r="V366" s="197"/>
      <c r="W366" s="197"/>
      <c r="X366" s="197"/>
      <c r="Y366" s="197"/>
      <c r="Z366" s="197"/>
    </row>
    <row r="367" ht="15.75" customHeight="1">
      <c r="A367" s="180"/>
      <c r="B367" s="197"/>
      <c r="C367" s="197"/>
      <c r="D367" s="197"/>
      <c r="E367" s="197"/>
      <c r="F367" s="197"/>
      <c r="G367" s="197"/>
      <c r="H367" s="169"/>
      <c r="I367" s="152"/>
      <c r="J367" s="50"/>
      <c r="K367" s="50"/>
      <c r="L367" s="50"/>
      <c r="M367" s="50"/>
      <c r="N367" s="152"/>
      <c r="O367" s="197"/>
      <c r="P367" s="197"/>
      <c r="Q367" s="197"/>
      <c r="R367" s="197"/>
      <c r="S367" s="197"/>
      <c r="T367" s="197"/>
      <c r="U367" s="197"/>
      <c r="V367" s="197"/>
      <c r="W367" s="197"/>
      <c r="X367" s="197"/>
      <c r="Y367" s="197"/>
      <c r="Z367" s="197"/>
    </row>
    <row r="368" ht="15.75" customHeight="1">
      <c r="A368" s="180"/>
      <c r="B368" s="197"/>
      <c r="C368" s="197"/>
      <c r="D368" s="197"/>
      <c r="E368" s="197"/>
      <c r="F368" s="197"/>
      <c r="G368" s="197"/>
      <c r="H368" s="169"/>
      <c r="I368" s="152"/>
      <c r="J368" s="50"/>
      <c r="K368" s="50"/>
      <c r="L368" s="50"/>
      <c r="M368" s="50"/>
      <c r="N368" s="152"/>
      <c r="O368" s="197"/>
      <c r="P368" s="197"/>
      <c r="Q368" s="197"/>
      <c r="R368" s="197"/>
      <c r="S368" s="197"/>
      <c r="T368" s="197"/>
      <c r="U368" s="197"/>
      <c r="V368" s="197"/>
      <c r="W368" s="197"/>
      <c r="X368" s="197"/>
      <c r="Y368" s="197"/>
      <c r="Z368" s="197"/>
    </row>
    <row r="369" ht="15.75" customHeight="1">
      <c r="A369" s="180"/>
      <c r="B369" s="197"/>
      <c r="C369" s="197"/>
      <c r="D369" s="197"/>
      <c r="E369" s="197"/>
      <c r="F369" s="197"/>
      <c r="G369" s="197"/>
      <c r="H369" s="169"/>
      <c r="I369" s="152"/>
      <c r="J369" s="50"/>
      <c r="K369" s="50"/>
      <c r="L369" s="50"/>
      <c r="M369" s="50"/>
      <c r="N369" s="152"/>
      <c r="O369" s="197"/>
      <c r="P369" s="197"/>
      <c r="Q369" s="197"/>
      <c r="R369" s="197"/>
      <c r="S369" s="197"/>
      <c r="T369" s="197"/>
      <c r="U369" s="197"/>
      <c r="V369" s="197"/>
      <c r="W369" s="197"/>
      <c r="X369" s="197"/>
      <c r="Y369" s="197"/>
      <c r="Z369" s="197"/>
    </row>
    <row r="370" ht="15.75" customHeight="1">
      <c r="A370" s="180"/>
      <c r="B370" s="197"/>
      <c r="C370" s="197"/>
      <c r="D370" s="197"/>
      <c r="E370" s="197"/>
      <c r="F370" s="197"/>
      <c r="G370" s="197"/>
      <c r="H370" s="169"/>
      <c r="I370" s="152"/>
      <c r="J370" s="50"/>
      <c r="K370" s="50"/>
      <c r="L370" s="50"/>
      <c r="M370" s="50"/>
      <c r="N370" s="152"/>
      <c r="O370" s="197"/>
      <c r="P370" s="197"/>
      <c r="Q370" s="197"/>
      <c r="R370" s="197"/>
      <c r="S370" s="197"/>
      <c r="T370" s="197"/>
      <c r="U370" s="197"/>
      <c r="V370" s="197"/>
      <c r="W370" s="197"/>
      <c r="X370" s="197"/>
      <c r="Y370" s="197"/>
      <c r="Z370" s="197"/>
    </row>
    <row r="371" ht="15.75" customHeight="1">
      <c r="A371" s="180"/>
      <c r="B371" s="197"/>
      <c r="C371" s="197"/>
      <c r="D371" s="197"/>
      <c r="E371" s="197"/>
      <c r="F371" s="197"/>
      <c r="G371" s="197"/>
      <c r="H371" s="169"/>
      <c r="I371" s="152"/>
      <c r="J371" s="50"/>
      <c r="K371" s="50"/>
      <c r="L371" s="50"/>
      <c r="M371" s="50"/>
      <c r="N371" s="152"/>
      <c r="O371" s="197"/>
      <c r="P371" s="197"/>
      <c r="Q371" s="197"/>
      <c r="R371" s="197"/>
      <c r="S371" s="197"/>
      <c r="T371" s="197"/>
      <c r="U371" s="197"/>
      <c r="V371" s="197"/>
      <c r="W371" s="197"/>
      <c r="X371" s="197"/>
      <c r="Y371" s="197"/>
      <c r="Z371" s="197"/>
    </row>
    <row r="372" ht="15.75" customHeight="1">
      <c r="A372" s="180"/>
      <c r="B372" s="197"/>
      <c r="C372" s="197"/>
      <c r="D372" s="197"/>
      <c r="E372" s="197"/>
      <c r="F372" s="197"/>
      <c r="G372" s="197"/>
      <c r="H372" s="169"/>
      <c r="I372" s="152"/>
      <c r="J372" s="50"/>
      <c r="K372" s="50"/>
      <c r="L372" s="50"/>
      <c r="M372" s="50"/>
      <c r="N372" s="152"/>
      <c r="O372" s="197"/>
      <c r="P372" s="197"/>
      <c r="Q372" s="197"/>
      <c r="R372" s="197"/>
      <c r="S372" s="197"/>
      <c r="T372" s="197"/>
      <c r="U372" s="197"/>
      <c r="V372" s="197"/>
      <c r="W372" s="197"/>
      <c r="X372" s="197"/>
      <c r="Y372" s="197"/>
      <c r="Z372" s="197"/>
    </row>
    <row r="373" ht="15.75" customHeight="1">
      <c r="A373" s="180"/>
      <c r="B373" s="197"/>
      <c r="C373" s="197"/>
      <c r="D373" s="197"/>
      <c r="E373" s="197"/>
      <c r="F373" s="197"/>
      <c r="G373" s="197"/>
      <c r="H373" s="197"/>
      <c r="I373" s="152"/>
      <c r="J373" s="50"/>
      <c r="K373" s="50"/>
      <c r="L373" s="50"/>
      <c r="M373" s="50"/>
      <c r="N373" s="152"/>
      <c r="O373" s="197"/>
      <c r="P373" s="197"/>
      <c r="Q373" s="197"/>
      <c r="R373" s="197"/>
      <c r="S373" s="197"/>
      <c r="T373" s="197"/>
      <c r="U373" s="197"/>
      <c r="V373" s="197"/>
      <c r="W373" s="197"/>
      <c r="X373" s="197"/>
      <c r="Y373" s="197"/>
      <c r="Z373" s="197"/>
    </row>
    <row r="374" ht="15.75" customHeight="1">
      <c r="A374" s="180"/>
      <c r="B374" s="197"/>
      <c r="C374" s="197"/>
      <c r="D374" s="197"/>
      <c r="E374" s="197"/>
      <c r="F374" s="197"/>
      <c r="G374" s="197"/>
      <c r="H374" s="197"/>
      <c r="I374" s="152"/>
      <c r="J374" s="50"/>
      <c r="K374" s="50"/>
      <c r="L374" s="50"/>
      <c r="M374" s="50"/>
      <c r="N374" s="152"/>
      <c r="O374" s="197"/>
      <c r="P374" s="197"/>
      <c r="Q374" s="197"/>
      <c r="R374" s="197"/>
      <c r="S374" s="197"/>
      <c r="T374" s="197"/>
      <c r="U374" s="197"/>
      <c r="V374" s="197"/>
      <c r="W374" s="197"/>
      <c r="X374" s="197"/>
      <c r="Y374" s="197"/>
      <c r="Z374" s="197"/>
    </row>
    <row r="375" ht="15.75" customHeight="1">
      <c r="A375" s="180"/>
      <c r="B375" s="197"/>
      <c r="C375" s="197"/>
      <c r="D375" s="197"/>
      <c r="E375" s="197"/>
      <c r="F375" s="197"/>
      <c r="G375" s="197"/>
      <c r="H375" s="169"/>
      <c r="I375" s="152"/>
      <c r="J375" s="50"/>
      <c r="K375" s="50"/>
      <c r="L375" s="50"/>
      <c r="M375" s="50"/>
      <c r="N375" s="152"/>
      <c r="O375" s="197"/>
      <c r="P375" s="197"/>
      <c r="Q375" s="197"/>
      <c r="R375" s="197"/>
      <c r="S375" s="197"/>
      <c r="T375" s="197"/>
      <c r="U375" s="197"/>
      <c r="V375" s="197"/>
      <c r="W375" s="197"/>
      <c r="X375" s="197"/>
      <c r="Y375" s="197"/>
      <c r="Z375" s="197"/>
    </row>
    <row r="376" ht="15.75" customHeight="1">
      <c r="A376" s="180"/>
      <c r="B376" s="197"/>
      <c r="C376" s="197"/>
      <c r="D376" s="197"/>
      <c r="E376" s="197"/>
      <c r="F376" s="197"/>
      <c r="G376" s="197"/>
      <c r="H376" s="169"/>
      <c r="I376" s="152"/>
      <c r="J376" s="50"/>
      <c r="K376" s="50"/>
      <c r="L376" s="50"/>
      <c r="M376" s="50"/>
      <c r="N376" s="152"/>
      <c r="O376" s="197"/>
      <c r="P376" s="197"/>
      <c r="Q376" s="197"/>
      <c r="R376" s="197"/>
      <c r="S376" s="197"/>
      <c r="T376" s="197"/>
      <c r="U376" s="197"/>
      <c r="V376" s="197"/>
      <c r="W376" s="197"/>
      <c r="X376" s="197"/>
      <c r="Y376" s="197"/>
      <c r="Z376" s="197"/>
    </row>
    <row r="377" ht="15.75" customHeight="1">
      <c r="A377" s="180"/>
      <c r="B377" s="197"/>
      <c r="C377" s="197"/>
      <c r="D377" s="197"/>
      <c r="E377" s="197"/>
      <c r="F377" s="197"/>
      <c r="G377" s="197"/>
      <c r="H377" s="197"/>
      <c r="I377" s="152"/>
      <c r="J377" s="50"/>
      <c r="K377" s="50"/>
      <c r="L377" s="50"/>
      <c r="M377" s="50"/>
      <c r="N377" s="152"/>
      <c r="O377" s="197"/>
      <c r="P377" s="197"/>
      <c r="Q377" s="197"/>
      <c r="R377" s="197"/>
      <c r="S377" s="197"/>
      <c r="T377" s="197"/>
      <c r="U377" s="197"/>
      <c r="V377" s="197"/>
      <c r="W377" s="197"/>
      <c r="X377" s="197"/>
      <c r="Y377" s="197"/>
      <c r="Z377" s="197"/>
    </row>
    <row r="378" ht="15.75" customHeight="1">
      <c r="A378" s="180"/>
      <c r="B378" s="197"/>
      <c r="C378" s="197"/>
      <c r="D378" s="197"/>
      <c r="E378" s="197"/>
      <c r="F378" s="197"/>
      <c r="G378" s="197"/>
      <c r="H378" s="169"/>
      <c r="I378" s="152"/>
      <c r="J378" s="50"/>
      <c r="K378" s="50"/>
      <c r="L378" s="50"/>
      <c r="M378" s="50"/>
      <c r="N378" s="152"/>
      <c r="O378" s="197"/>
      <c r="P378" s="197"/>
      <c r="Q378" s="197"/>
      <c r="R378" s="197"/>
      <c r="S378" s="197"/>
      <c r="T378" s="197"/>
      <c r="U378" s="197"/>
      <c r="V378" s="197"/>
      <c r="W378" s="197"/>
      <c r="X378" s="197"/>
      <c r="Y378" s="197"/>
      <c r="Z378" s="197"/>
    </row>
    <row r="379" ht="15.75" customHeight="1">
      <c r="A379" s="180"/>
      <c r="B379" s="197"/>
      <c r="C379" s="197"/>
      <c r="D379" s="197"/>
      <c r="E379" s="197"/>
      <c r="F379" s="197"/>
      <c r="G379" s="197"/>
      <c r="H379" s="169"/>
      <c r="I379" s="152"/>
      <c r="J379" s="50"/>
      <c r="K379" s="50"/>
      <c r="L379" s="50"/>
      <c r="M379" s="50"/>
      <c r="N379" s="152"/>
      <c r="O379" s="197"/>
      <c r="P379" s="197"/>
      <c r="Q379" s="197"/>
      <c r="R379" s="197"/>
      <c r="S379" s="197"/>
      <c r="T379" s="197"/>
      <c r="U379" s="197"/>
      <c r="V379" s="197"/>
      <c r="W379" s="197"/>
      <c r="X379" s="197"/>
      <c r="Y379" s="197"/>
      <c r="Z379" s="197"/>
    </row>
    <row r="380" ht="15.75" customHeight="1">
      <c r="A380" s="180"/>
      <c r="B380" s="197"/>
      <c r="C380" s="197"/>
      <c r="D380" s="197"/>
      <c r="E380" s="197"/>
      <c r="F380" s="197"/>
      <c r="G380" s="197"/>
      <c r="H380" s="169"/>
      <c r="I380" s="152"/>
      <c r="J380" s="50"/>
      <c r="K380" s="50"/>
      <c r="L380" s="50"/>
      <c r="M380" s="50"/>
      <c r="N380" s="152"/>
      <c r="O380" s="197"/>
      <c r="P380" s="197"/>
      <c r="Q380" s="197"/>
      <c r="R380" s="197"/>
      <c r="S380" s="197"/>
      <c r="T380" s="197"/>
      <c r="U380" s="197"/>
      <c r="V380" s="197"/>
      <c r="W380" s="197"/>
      <c r="X380" s="197"/>
      <c r="Y380" s="197"/>
      <c r="Z380" s="197"/>
    </row>
    <row r="381" ht="15.75" customHeight="1">
      <c r="A381" s="180"/>
      <c r="B381" s="197"/>
      <c r="C381" s="197"/>
      <c r="D381" s="197"/>
      <c r="E381" s="197"/>
      <c r="F381" s="197"/>
      <c r="G381" s="197"/>
      <c r="H381" s="169"/>
      <c r="I381" s="152"/>
      <c r="J381" s="50"/>
      <c r="K381" s="50"/>
      <c r="L381" s="50"/>
      <c r="M381" s="50"/>
      <c r="N381" s="152"/>
      <c r="O381" s="197"/>
      <c r="P381" s="197"/>
      <c r="Q381" s="197"/>
      <c r="R381" s="197"/>
      <c r="S381" s="197"/>
      <c r="T381" s="197"/>
      <c r="U381" s="197"/>
      <c r="V381" s="197"/>
      <c r="W381" s="197"/>
      <c r="X381" s="197"/>
      <c r="Y381" s="197"/>
      <c r="Z381" s="197"/>
    </row>
    <row r="382" ht="15.75" customHeight="1">
      <c r="A382" s="180"/>
      <c r="B382" s="197"/>
      <c r="C382" s="197"/>
      <c r="D382" s="197"/>
      <c r="E382" s="197"/>
      <c r="F382" s="197"/>
      <c r="G382" s="197"/>
      <c r="H382" s="197"/>
      <c r="I382" s="152"/>
      <c r="J382" s="50"/>
      <c r="K382" s="50"/>
      <c r="L382" s="50"/>
      <c r="M382" s="50"/>
      <c r="N382" s="152"/>
      <c r="O382" s="197"/>
      <c r="P382" s="197"/>
      <c r="Q382" s="197"/>
      <c r="R382" s="197"/>
      <c r="S382" s="197"/>
      <c r="T382" s="197"/>
      <c r="U382" s="197"/>
      <c r="V382" s="197"/>
      <c r="W382" s="197"/>
      <c r="X382" s="197"/>
      <c r="Y382" s="197"/>
      <c r="Z382" s="197"/>
    </row>
    <row r="383" ht="15.75" customHeight="1">
      <c r="A383" s="180"/>
      <c r="B383" s="197"/>
      <c r="C383" s="197"/>
      <c r="D383" s="197"/>
      <c r="E383" s="197"/>
      <c r="F383" s="197"/>
      <c r="G383" s="197"/>
      <c r="H383" s="169"/>
      <c r="I383" s="152"/>
      <c r="J383" s="50"/>
      <c r="K383" s="50"/>
      <c r="L383" s="50"/>
      <c r="M383" s="50"/>
      <c r="N383" s="152"/>
      <c r="O383" s="197"/>
      <c r="P383" s="197"/>
      <c r="Q383" s="197"/>
      <c r="R383" s="197"/>
      <c r="S383" s="197"/>
      <c r="T383" s="197"/>
      <c r="U383" s="197"/>
      <c r="V383" s="197"/>
      <c r="W383" s="197"/>
      <c r="X383" s="197"/>
      <c r="Y383" s="197"/>
      <c r="Z383" s="197"/>
    </row>
    <row r="384" ht="15.75" customHeight="1">
      <c r="A384" s="180"/>
      <c r="B384" s="197"/>
      <c r="C384" s="197"/>
      <c r="D384" s="197"/>
      <c r="E384" s="197"/>
      <c r="F384" s="197"/>
      <c r="G384" s="197"/>
      <c r="H384" s="169"/>
      <c r="I384" s="152"/>
      <c r="J384" s="50"/>
      <c r="K384" s="50"/>
      <c r="L384" s="50"/>
      <c r="M384" s="50"/>
      <c r="N384" s="152"/>
      <c r="O384" s="197"/>
      <c r="P384" s="197"/>
      <c r="Q384" s="197"/>
      <c r="R384" s="197"/>
      <c r="S384" s="197"/>
      <c r="T384" s="197"/>
      <c r="U384" s="197"/>
      <c r="V384" s="197"/>
      <c r="W384" s="197"/>
      <c r="X384" s="197"/>
      <c r="Y384" s="197"/>
      <c r="Z384" s="197"/>
    </row>
    <row r="385" ht="15.75" customHeight="1">
      <c r="A385" s="180"/>
      <c r="B385" s="197"/>
      <c r="C385" s="197"/>
      <c r="D385" s="197"/>
      <c r="E385" s="197"/>
      <c r="F385" s="197"/>
      <c r="G385" s="197"/>
      <c r="H385" s="197"/>
      <c r="I385" s="152"/>
      <c r="J385" s="50"/>
      <c r="K385" s="50"/>
      <c r="L385" s="50"/>
      <c r="M385" s="50"/>
      <c r="N385" s="152"/>
      <c r="O385" s="197"/>
      <c r="P385" s="197"/>
      <c r="Q385" s="197"/>
      <c r="R385" s="197"/>
      <c r="S385" s="197"/>
      <c r="T385" s="197"/>
      <c r="U385" s="197"/>
      <c r="V385" s="197"/>
      <c r="W385" s="197"/>
      <c r="X385" s="197"/>
      <c r="Y385" s="197"/>
      <c r="Z385" s="197"/>
    </row>
    <row r="386" ht="15.75" customHeight="1">
      <c r="A386" s="180"/>
      <c r="B386" s="197"/>
      <c r="C386" s="197"/>
      <c r="D386" s="197"/>
      <c r="E386" s="197"/>
      <c r="F386" s="197"/>
      <c r="G386" s="197"/>
      <c r="H386" s="169"/>
      <c r="I386" s="152"/>
      <c r="J386" s="50"/>
      <c r="K386" s="50"/>
      <c r="L386" s="50"/>
      <c r="M386" s="50"/>
      <c r="N386" s="152"/>
      <c r="O386" s="197"/>
      <c r="P386" s="197"/>
      <c r="Q386" s="197"/>
      <c r="R386" s="197"/>
      <c r="S386" s="197"/>
      <c r="T386" s="197"/>
      <c r="U386" s="197"/>
      <c r="V386" s="197"/>
      <c r="W386" s="197"/>
      <c r="X386" s="197"/>
      <c r="Y386" s="197"/>
      <c r="Z386" s="197"/>
    </row>
    <row r="387" ht="15.75" customHeight="1">
      <c r="A387" s="180"/>
      <c r="B387" s="197"/>
      <c r="C387" s="197"/>
      <c r="D387" s="152"/>
      <c r="E387" s="152"/>
      <c r="F387" s="197"/>
      <c r="G387" s="197"/>
      <c r="H387" s="197"/>
      <c r="I387" s="152"/>
      <c r="J387" s="50"/>
      <c r="K387" s="50"/>
      <c r="L387" s="50"/>
      <c r="M387" s="50"/>
      <c r="N387" s="152"/>
      <c r="O387" s="197"/>
      <c r="P387" s="197"/>
      <c r="Q387" s="197"/>
      <c r="R387" s="197"/>
      <c r="S387" s="197"/>
      <c r="T387" s="197"/>
      <c r="U387" s="197"/>
      <c r="V387" s="197"/>
      <c r="W387" s="197"/>
      <c r="X387" s="197"/>
      <c r="Y387" s="197"/>
      <c r="Z387" s="197"/>
    </row>
    <row r="388" ht="15.75" customHeight="1">
      <c r="A388" s="180"/>
      <c r="B388" s="197"/>
      <c r="C388" s="152"/>
      <c r="D388" s="152"/>
      <c r="E388" s="152"/>
      <c r="F388" s="152"/>
      <c r="G388" s="197"/>
      <c r="H388" s="169"/>
      <c r="I388" s="152"/>
      <c r="J388" s="50"/>
      <c r="K388" s="50"/>
      <c r="L388" s="50"/>
      <c r="M388" s="50"/>
      <c r="N388" s="152"/>
      <c r="O388" s="197"/>
      <c r="P388" s="197"/>
      <c r="Q388" s="197"/>
      <c r="R388" s="197"/>
      <c r="S388" s="197"/>
      <c r="T388" s="197"/>
      <c r="U388" s="197"/>
      <c r="V388" s="197"/>
      <c r="W388" s="197"/>
      <c r="X388" s="197"/>
      <c r="Y388" s="197"/>
      <c r="Z388" s="197"/>
    </row>
    <row r="389" ht="15.75" customHeight="1">
      <c r="A389" s="180"/>
      <c r="B389" s="197"/>
      <c r="C389" s="152"/>
      <c r="D389" s="152"/>
      <c r="E389" s="152"/>
      <c r="F389" s="152"/>
      <c r="G389" s="197"/>
      <c r="H389" s="197"/>
      <c r="I389" s="152"/>
      <c r="J389" s="50"/>
      <c r="K389" s="50"/>
      <c r="L389" s="50"/>
      <c r="M389" s="50"/>
      <c r="N389" s="152"/>
      <c r="O389" s="197"/>
      <c r="P389" s="197"/>
      <c r="Q389" s="197"/>
      <c r="R389" s="197"/>
      <c r="S389" s="197"/>
      <c r="T389" s="197"/>
      <c r="U389" s="197"/>
      <c r="V389" s="197"/>
      <c r="W389" s="197"/>
      <c r="X389" s="197"/>
      <c r="Y389" s="197"/>
      <c r="Z389" s="197"/>
    </row>
    <row r="390" ht="15.75" customHeight="1">
      <c r="A390" s="180"/>
      <c r="B390" s="197"/>
      <c r="C390" s="152"/>
      <c r="D390" s="152"/>
      <c r="E390" s="152"/>
      <c r="F390" s="152"/>
      <c r="G390" s="197"/>
      <c r="H390" s="197"/>
      <c r="I390" s="152"/>
      <c r="J390" s="50"/>
      <c r="K390" s="50"/>
      <c r="L390" s="50"/>
      <c r="M390" s="50"/>
      <c r="N390" s="152"/>
      <c r="O390" s="197"/>
      <c r="P390" s="197"/>
      <c r="Q390" s="197"/>
      <c r="R390" s="197"/>
      <c r="S390" s="197"/>
      <c r="T390" s="197"/>
      <c r="U390" s="197"/>
      <c r="V390" s="197"/>
      <c r="W390" s="197"/>
      <c r="X390" s="197"/>
      <c r="Y390" s="197"/>
      <c r="Z390" s="197"/>
    </row>
    <row r="391" ht="15.75" customHeight="1">
      <c r="A391" s="180"/>
      <c r="B391" s="197"/>
      <c r="C391" s="152"/>
      <c r="D391" s="152"/>
      <c r="E391" s="152"/>
      <c r="F391" s="152"/>
      <c r="G391" s="197"/>
      <c r="H391" s="197"/>
      <c r="I391" s="152"/>
      <c r="J391" s="50"/>
      <c r="K391" s="50"/>
      <c r="L391" s="50"/>
      <c r="M391" s="50"/>
      <c r="N391" s="152"/>
      <c r="O391" s="197"/>
      <c r="P391" s="197"/>
      <c r="Q391" s="197"/>
      <c r="R391" s="197"/>
      <c r="S391" s="197"/>
      <c r="T391" s="197"/>
      <c r="U391" s="197"/>
      <c r="V391" s="197"/>
      <c r="W391" s="197"/>
      <c r="X391" s="197"/>
      <c r="Y391" s="197"/>
      <c r="Z391" s="197"/>
    </row>
    <row r="392" ht="15.75" customHeight="1">
      <c r="A392" s="180"/>
      <c r="B392" s="197"/>
      <c r="C392" s="152"/>
      <c r="D392" s="152"/>
      <c r="E392" s="152"/>
      <c r="F392" s="152"/>
      <c r="G392" s="197"/>
      <c r="H392" s="169"/>
      <c r="I392" s="152"/>
      <c r="J392" s="50"/>
      <c r="K392" s="50"/>
      <c r="L392" s="50"/>
      <c r="M392" s="50"/>
      <c r="N392" s="152"/>
      <c r="O392" s="197"/>
      <c r="P392" s="197"/>
      <c r="Q392" s="197"/>
      <c r="R392" s="197"/>
      <c r="S392" s="197"/>
      <c r="T392" s="197"/>
      <c r="U392" s="197"/>
      <c r="V392" s="197"/>
      <c r="W392" s="197"/>
      <c r="X392" s="197"/>
      <c r="Y392" s="197"/>
      <c r="Z392" s="197"/>
    </row>
    <row r="393" ht="15.75" customHeight="1">
      <c r="A393" s="180"/>
      <c r="B393" s="197"/>
      <c r="C393" s="152"/>
      <c r="D393" s="152"/>
      <c r="E393" s="152"/>
      <c r="F393" s="152"/>
      <c r="G393" s="197"/>
      <c r="H393" s="169"/>
      <c r="I393" s="152"/>
      <c r="J393" s="50"/>
      <c r="K393" s="50"/>
      <c r="L393" s="50"/>
      <c r="M393" s="50"/>
      <c r="N393" s="152"/>
      <c r="O393" s="197"/>
      <c r="P393" s="197"/>
      <c r="Q393" s="197"/>
      <c r="R393" s="197"/>
      <c r="S393" s="197"/>
      <c r="T393" s="197"/>
      <c r="U393" s="197"/>
      <c r="V393" s="197"/>
      <c r="W393" s="197"/>
      <c r="X393" s="197"/>
      <c r="Y393" s="197"/>
      <c r="Z393" s="197"/>
    </row>
    <row r="394" ht="15.75" customHeight="1">
      <c r="A394" s="180"/>
      <c r="B394" s="197"/>
      <c r="C394" s="152"/>
      <c r="D394" s="152"/>
      <c r="E394" s="152"/>
      <c r="F394" s="152"/>
      <c r="G394" s="197"/>
      <c r="H394" s="169"/>
      <c r="I394" s="152"/>
      <c r="J394" s="50"/>
      <c r="K394" s="50"/>
      <c r="L394" s="50"/>
      <c r="M394" s="50"/>
      <c r="N394" s="152"/>
      <c r="O394" s="197"/>
      <c r="P394" s="197"/>
      <c r="Q394" s="197"/>
      <c r="R394" s="197"/>
      <c r="S394" s="197"/>
      <c r="T394" s="197"/>
      <c r="U394" s="197"/>
      <c r="V394" s="197"/>
      <c r="W394" s="197"/>
      <c r="X394" s="197"/>
      <c r="Y394" s="197"/>
      <c r="Z394" s="197"/>
    </row>
    <row r="395" ht="15.75" customHeight="1">
      <c r="A395" s="180"/>
      <c r="B395" s="197"/>
      <c r="C395" s="152"/>
      <c r="D395" s="152"/>
      <c r="E395" s="152"/>
      <c r="F395" s="152"/>
      <c r="G395" s="197"/>
      <c r="H395" s="169"/>
      <c r="I395" s="152"/>
      <c r="J395" s="50"/>
      <c r="K395" s="50"/>
      <c r="L395" s="50"/>
      <c r="M395" s="50"/>
      <c r="N395" s="152"/>
      <c r="O395" s="197"/>
      <c r="P395" s="197"/>
      <c r="Q395" s="197"/>
      <c r="R395" s="197"/>
      <c r="S395" s="197"/>
      <c r="T395" s="197"/>
      <c r="U395" s="197"/>
      <c r="V395" s="197"/>
      <c r="W395" s="197"/>
      <c r="X395" s="197"/>
      <c r="Y395" s="197"/>
      <c r="Z395" s="197"/>
    </row>
    <row r="396" ht="15.75" customHeight="1">
      <c r="A396" s="180"/>
      <c r="B396" s="197"/>
      <c r="C396" s="152"/>
      <c r="D396" s="152"/>
      <c r="E396" s="152"/>
      <c r="F396" s="152"/>
      <c r="G396" s="197"/>
      <c r="H396" s="169"/>
      <c r="I396" s="152"/>
      <c r="J396" s="50"/>
      <c r="K396" s="50"/>
      <c r="L396" s="50"/>
      <c r="M396" s="50"/>
      <c r="N396" s="152"/>
      <c r="O396" s="197"/>
      <c r="P396" s="197"/>
      <c r="Q396" s="197"/>
      <c r="R396" s="197"/>
      <c r="S396" s="197"/>
      <c r="T396" s="197"/>
      <c r="U396" s="197"/>
      <c r="V396" s="197"/>
      <c r="W396" s="197"/>
      <c r="X396" s="197"/>
      <c r="Y396" s="197"/>
      <c r="Z396" s="197"/>
    </row>
    <row r="397" ht="15.75" customHeight="1">
      <c r="A397" s="180"/>
      <c r="B397" s="197"/>
      <c r="C397" s="152"/>
      <c r="D397" s="152"/>
      <c r="E397" s="152"/>
      <c r="F397" s="152"/>
      <c r="G397" s="197"/>
      <c r="H397" s="197"/>
      <c r="I397" s="152"/>
      <c r="J397" s="50"/>
      <c r="K397" s="50"/>
      <c r="L397" s="50"/>
      <c r="M397" s="50"/>
      <c r="N397" s="152"/>
      <c r="O397" s="197"/>
      <c r="P397" s="197"/>
      <c r="Q397" s="197"/>
      <c r="R397" s="197"/>
      <c r="S397" s="197"/>
      <c r="T397" s="197"/>
      <c r="U397" s="197"/>
      <c r="V397" s="197"/>
      <c r="W397" s="197"/>
      <c r="X397" s="197"/>
      <c r="Y397" s="197"/>
      <c r="Z397" s="197"/>
    </row>
    <row r="398" ht="15.75" customHeight="1">
      <c r="A398" s="180"/>
      <c r="B398" s="197"/>
      <c r="C398" s="152"/>
      <c r="D398" s="152"/>
      <c r="E398" s="152"/>
      <c r="F398" s="152"/>
      <c r="G398" s="197"/>
      <c r="H398" s="169"/>
      <c r="I398" s="152"/>
      <c r="J398" s="50"/>
      <c r="K398" s="50"/>
      <c r="L398" s="50"/>
      <c r="M398" s="50"/>
      <c r="N398" s="152"/>
      <c r="O398" s="197"/>
      <c r="P398" s="197"/>
      <c r="Q398" s="197"/>
      <c r="R398" s="197"/>
      <c r="S398" s="197"/>
      <c r="T398" s="197"/>
      <c r="U398" s="197"/>
      <c r="V398" s="197"/>
      <c r="W398" s="197"/>
      <c r="X398" s="197"/>
      <c r="Y398" s="197"/>
      <c r="Z398" s="197"/>
    </row>
    <row r="399" ht="15.75" customHeight="1">
      <c r="A399" s="180"/>
      <c r="B399" s="197"/>
      <c r="C399" s="152"/>
      <c r="D399" s="152"/>
      <c r="E399" s="152"/>
      <c r="F399" s="152"/>
      <c r="G399" s="197"/>
      <c r="H399" s="197"/>
      <c r="I399" s="152"/>
      <c r="J399" s="50"/>
      <c r="K399" s="50"/>
      <c r="L399" s="50"/>
      <c r="M399" s="50"/>
      <c r="N399" s="152"/>
      <c r="O399" s="197"/>
      <c r="P399" s="197"/>
      <c r="Q399" s="197"/>
      <c r="R399" s="197"/>
      <c r="S399" s="197"/>
      <c r="T399" s="197"/>
      <c r="U399" s="197"/>
      <c r="V399" s="197"/>
      <c r="W399" s="197"/>
      <c r="X399" s="197"/>
      <c r="Y399" s="197"/>
      <c r="Z399" s="197"/>
    </row>
    <row r="400" ht="15.75" customHeight="1">
      <c r="A400" s="180"/>
      <c r="B400" s="197"/>
      <c r="C400" s="152"/>
      <c r="D400" s="152"/>
      <c r="E400" s="152"/>
      <c r="F400" s="152"/>
      <c r="G400" s="197"/>
      <c r="H400" s="169"/>
      <c r="I400" s="152"/>
      <c r="J400" s="50"/>
      <c r="K400" s="50"/>
      <c r="L400" s="50"/>
      <c r="M400" s="50"/>
      <c r="N400" s="152"/>
      <c r="O400" s="197"/>
      <c r="P400" s="197"/>
      <c r="Q400" s="197"/>
      <c r="R400" s="197"/>
      <c r="S400" s="197"/>
      <c r="T400" s="197"/>
      <c r="U400" s="197"/>
      <c r="V400" s="197"/>
      <c r="W400" s="197"/>
      <c r="X400" s="197"/>
      <c r="Y400" s="197"/>
      <c r="Z400" s="197"/>
    </row>
    <row r="401" ht="15.75" customHeight="1">
      <c r="A401" s="180"/>
      <c r="B401" s="197"/>
      <c r="C401" s="152"/>
      <c r="D401" s="152"/>
      <c r="E401" s="152"/>
      <c r="F401" s="152"/>
      <c r="G401" s="197"/>
      <c r="H401" s="169"/>
      <c r="I401" s="152"/>
      <c r="J401" s="50"/>
      <c r="K401" s="50"/>
      <c r="L401" s="50"/>
      <c r="M401" s="50"/>
      <c r="N401" s="152"/>
      <c r="O401" s="197"/>
      <c r="P401" s="197"/>
      <c r="Q401" s="197"/>
      <c r="R401" s="197"/>
      <c r="S401" s="197"/>
      <c r="T401" s="197"/>
      <c r="U401" s="197"/>
      <c r="V401" s="197"/>
      <c r="W401" s="197"/>
      <c r="X401" s="197"/>
      <c r="Y401" s="197"/>
      <c r="Z401" s="197"/>
    </row>
    <row r="402" ht="15.75" customHeight="1">
      <c r="A402" s="180"/>
      <c r="B402" s="197"/>
      <c r="C402" s="152"/>
      <c r="D402" s="152"/>
      <c r="E402" s="152"/>
      <c r="F402" s="152"/>
      <c r="G402" s="197"/>
      <c r="H402" s="169"/>
      <c r="I402" s="152"/>
      <c r="J402" s="50"/>
      <c r="K402" s="50"/>
      <c r="L402" s="50"/>
      <c r="M402" s="50"/>
      <c r="N402" s="152"/>
      <c r="O402" s="197"/>
      <c r="P402" s="197"/>
      <c r="Q402" s="197"/>
      <c r="R402" s="197"/>
      <c r="S402" s="197"/>
      <c r="T402" s="197"/>
      <c r="U402" s="197"/>
      <c r="V402" s="197"/>
      <c r="W402" s="197"/>
      <c r="X402" s="197"/>
      <c r="Y402" s="197"/>
      <c r="Z402" s="197"/>
    </row>
    <row r="403" ht="15.75" customHeight="1">
      <c r="A403" s="180"/>
      <c r="B403" s="197"/>
      <c r="C403" s="197"/>
      <c r="D403" s="152"/>
      <c r="E403" s="152"/>
      <c r="F403" s="152"/>
      <c r="G403" s="197"/>
      <c r="H403" s="169"/>
      <c r="I403" s="152"/>
      <c r="J403" s="50"/>
      <c r="K403" s="50"/>
      <c r="L403" s="50"/>
      <c r="M403" s="50"/>
      <c r="N403" s="152"/>
      <c r="O403" s="197"/>
      <c r="P403" s="197"/>
      <c r="Q403" s="197"/>
      <c r="R403" s="197"/>
      <c r="S403" s="197"/>
      <c r="T403" s="197"/>
      <c r="U403" s="197"/>
      <c r="V403" s="197"/>
      <c r="W403" s="197"/>
      <c r="X403" s="197"/>
      <c r="Y403" s="197"/>
      <c r="Z403" s="197"/>
    </row>
    <row r="404" ht="15.75" customHeight="1">
      <c r="A404" s="180"/>
      <c r="B404" s="197"/>
      <c r="C404" s="152"/>
      <c r="D404" s="152"/>
      <c r="E404" s="152"/>
      <c r="F404" s="152"/>
      <c r="G404" s="197"/>
      <c r="H404" s="169"/>
      <c r="I404" s="152"/>
      <c r="J404" s="50"/>
      <c r="K404" s="50"/>
      <c r="L404" s="50"/>
      <c r="M404" s="50"/>
      <c r="N404" s="152"/>
      <c r="O404" s="197"/>
      <c r="P404" s="197"/>
      <c r="Q404" s="197"/>
      <c r="R404" s="197"/>
      <c r="S404" s="197"/>
      <c r="T404" s="197"/>
      <c r="U404" s="197"/>
      <c r="V404" s="197"/>
      <c r="W404" s="197"/>
      <c r="X404" s="197"/>
      <c r="Y404" s="197"/>
      <c r="Z404" s="197"/>
    </row>
    <row r="405" ht="15.75" customHeight="1">
      <c r="A405" s="180"/>
      <c r="B405" s="197"/>
      <c r="C405" s="152"/>
      <c r="D405" s="152"/>
      <c r="E405" s="152"/>
      <c r="F405" s="152"/>
      <c r="G405" s="197"/>
      <c r="H405" s="197"/>
      <c r="I405" s="152"/>
      <c r="J405" s="50"/>
      <c r="K405" s="50"/>
      <c r="L405" s="50"/>
      <c r="M405" s="50"/>
      <c r="N405" s="152"/>
      <c r="O405" s="197"/>
      <c r="P405" s="197"/>
      <c r="Q405" s="197"/>
      <c r="R405" s="197"/>
      <c r="S405" s="197"/>
      <c r="T405" s="197"/>
      <c r="U405" s="197"/>
      <c r="V405" s="197"/>
      <c r="W405" s="197"/>
      <c r="X405" s="197"/>
      <c r="Y405" s="197"/>
      <c r="Z405" s="197"/>
    </row>
    <row r="406" ht="15.75" customHeight="1">
      <c r="A406" s="180"/>
      <c r="B406" s="197"/>
      <c r="C406" s="152"/>
      <c r="D406" s="152"/>
      <c r="E406" s="152"/>
      <c r="F406" s="152"/>
      <c r="G406" s="197"/>
      <c r="H406" s="169"/>
      <c r="I406" s="152"/>
      <c r="J406" s="50"/>
      <c r="K406" s="50"/>
      <c r="L406" s="50"/>
      <c r="M406" s="50"/>
      <c r="N406" s="152"/>
      <c r="O406" s="197"/>
      <c r="P406" s="197"/>
      <c r="Q406" s="197"/>
      <c r="R406" s="197"/>
      <c r="S406" s="197"/>
      <c r="T406" s="197"/>
      <c r="U406" s="197"/>
      <c r="V406" s="197"/>
      <c r="W406" s="197"/>
      <c r="X406" s="197"/>
      <c r="Y406" s="197"/>
      <c r="Z406" s="197"/>
    </row>
    <row r="407" ht="15.75" customHeight="1">
      <c r="A407" s="180"/>
      <c r="B407" s="197"/>
      <c r="C407" s="197"/>
      <c r="D407" s="152"/>
      <c r="E407" s="152"/>
      <c r="F407" s="152"/>
      <c r="G407" s="197"/>
      <c r="H407" s="169"/>
      <c r="I407" s="152"/>
      <c r="J407" s="50"/>
      <c r="K407" s="50"/>
      <c r="L407" s="50"/>
      <c r="M407" s="50"/>
      <c r="N407" s="152"/>
      <c r="O407" s="197"/>
      <c r="P407" s="197"/>
      <c r="Q407" s="197"/>
      <c r="R407" s="197"/>
      <c r="S407" s="197"/>
      <c r="T407" s="197"/>
      <c r="U407" s="197"/>
      <c r="V407" s="197"/>
      <c r="W407" s="197"/>
      <c r="X407" s="197"/>
      <c r="Y407" s="197"/>
      <c r="Z407" s="197"/>
    </row>
    <row r="408" ht="15.75" customHeight="1">
      <c r="A408" s="180"/>
      <c r="B408" s="197"/>
      <c r="C408" s="152"/>
      <c r="D408" s="152"/>
      <c r="E408" s="152"/>
      <c r="F408" s="152"/>
      <c r="G408" s="197"/>
      <c r="H408" s="169"/>
      <c r="I408" s="152"/>
      <c r="J408" s="50"/>
      <c r="K408" s="50"/>
      <c r="L408" s="50"/>
      <c r="M408" s="50"/>
      <c r="N408" s="152"/>
      <c r="O408" s="197"/>
      <c r="P408" s="197"/>
      <c r="Q408" s="197"/>
      <c r="R408" s="197"/>
      <c r="S408" s="197"/>
      <c r="T408" s="197"/>
      <c r="U408" s="197"/>
      <c r="V408" s="197"/>
      <c r="W408" s="197"/>
      <c r="X408" s="197"/>
      <c r="Y408" s="197"/>
      <c r="Z408" s="197"/>
    </row>
    <row r="409" ht="15.75" customHeight="1">
      <c r="A409" s="180"/>
      <c r="B409" s="197"/>
      <c r="C409" s="152"/>
      <c r="D409" s="152"/>
      <c r="E409" s="152"/>
      <c r="F409" s="152"/>
      <c r="G409" s="197"/>
      <c r="H409" s="169"/>
      <c r="I409" s="152"/>
      <c r="J409" s="50"/>
      <c r="K409" s="50"/>
      <c r="L409" s="50"/>
      <c r="M409" s="50"/>
      <c r="N409" s="152"/>
      <c r="O409" s="197"/>
      <c r="P409" s="197"/>
      <c r="Q409" s="197"/>
      <c r="R409" s="197"/>
      <c r="S409" s="197"/>
      <c r="T409" s="197"/>
      <c r="U409" s="197"/>
      <c r="V409" s="197"/>
      <c r="W409" s="197"/>
      <c r="X409" s="197"/>
      <c r="Y409" s="197"/>
      <c r="Z409" s="197"/>
    </row>
    <row r="410" ht="15.75" customHeight="1">
      <c r="A410" s="180"/>
      <c r="B410" s="197"/>
      <c r="C410" s="152"/>
      <c r="D410" s="152"/>
      <c r="E410" s="152"/>
      <c r="F410" s="152"/>
      <c r="G410" s="197"/>
      <c r="H410" s="169"/>
      <c r="I410" s="152"/>
      <c r="J410" s="50"/>
      <c r="K410" s="50"/>
      <c r="L410" s="50"/>
      <c r="M410" s="50"/>
      <c r="N410" s="152"/>
      <c r="O410" s="197"/>
      <c r="P410" s="197"/>
      <c r="Q410" s="197"/>
      <c r="R410" s="197"/>
      <c r="S410" s="197"/>
      <c r="T410" s="197"/>
      <c r="U410" s="197"/>
      <c r="V410" s="197"/>
      <c r="W410" s="197"/>
      <c r="X410" s="197"/>
      <c r="Y410" s="197"/>
      <c r="Z410" s="197"/>
    </row>
    <row r="411" ht="15.75" customHeight="1">
      <c r="A411" s="180"/>
      <c r="B411" s="197"/>
      <c r="C411" s="152"/>
      <c r="D411" s="152"/>
      <c r="E411" s="152"/>
      <c r="F411" s="152"/>
      <c r="G411" s="197"/>
      <c r="H411" s="197"/>
      <c r="I411" s="152"/>
      <c r="J411" s="50"/>
      <c r="K411" s="50"/>
      <c r="L411" s="50"/>
      <c r="M411" s="50"/>
      <c r="N411" s="152"/>
      <c r="O411" s="197"/>
      <c r="P411" s="197"/>
      <c r="Q411" s="197"/>
      <c r="R411" s="197"/>
      <c r="S411" s="197"/>
      <c r="T411" s="197"/>
      <c r="U411" s="197"/>
      <c r="V411" s="197"/>
      <c r="W411" s="197"/>
      <c r="X411" s="197"/>
      <c r="Y411" s="197"/>
      <c r="Z411" s="197"/>
    </row>
    <row r="412" ht="15.75" customHeight="1">
      <c r="A412" s="180"/>
      <c r="B412" s="197"/>
      <c r="C412" s="152"/>
      <c r="D412" s="152"/>
      <c r="E412" s="152"/>
      <c r="F412" s="152"/>
      <c r="G412" s="197"/>
      <c r="H412" s="197"/>
      <c r="I412" s="152"/>
      <c r="J412" s="50"/>
      <c r="K412" s="50"/>
      <c r="L412" s="50"/>
      <c r="M412" s="50"/>
      <c r="N412" s="152"/>
      <c r="O412" s="197"/>
      <c r="P412" s="197"/>
      <c r="Q412" s="197"/>
      <c r="R412" s="197"/>
      <c r="S412" s="197"/>
      <c r="T412" s="197"/>
      <c r="U412" s="197"/>
      <c r="V412" s="197"/>
      <c r="W412" s="197"/>
      <c r="X412" s="197"/>
      <c r="Y412" s="197"/>
      <c r="Z412" s="197"/>
    </row>
    <row r="413" ht="15.75" customHeight="1">
      <c r="A413" s="180"/>
      <c r="B413" s="197"/>
      <c r="C413" s="152"/>
      <c r="D413" s="152"/>
      <c r="E413" s="152"/>
      <c r="F413" s="152"/>
      <c r="G413" s="197"/>
      <c r="H413" s="197"/>
      <c r="I413" s="152"/>
      <c r="J413" s="50"/>
      <c r="K413" s="50"/>
      <c r="L413" s="50"/>
      <c r="M413" s="50"/>
      <c r="N413" s="152"/>
      <c r="O413" s="197"/>
      <c r="P413" s="197"/>
      <c r="Q413" s="197"/>
      <c r="R413" s="197"/>
      <c r="S413" s="197"/>
      <c r="T413" s="197"/>
      <c r="U413" s="197"/>
      <c r="V413" s="197"/>
      <c r="W413" s="197"/>
      <c r="X413" s="197"/>
      <c r="Y413" s="197"/>
      <c r="Z413" s="197"/>
    </row>
    <row r="414" ht="15.75" customHeight="1">
      <c r="A414" s="180"/>
      <c r="B414" s="197"/>
      <c r="C414" s="152"/>
      <c r="D414" s="152"/>
      <c r="E414" s="152"/>
      <c r="F414" s="152"/>
      <c r="G414" s="197"/>
      <c r="H414" s="197"/>
      <c r="I414" s="152"/>
      <c r="J414" s="50"/>
      <c r="K414" s="50"/>
      <c r="L414" s="50"/>
      <c r="M414" s="50"/>
      <c r="N414" s="152"/>
      <c r="O414" s="197"/>
      <c r="P414" s="197"/>
      <c r="Q414" s="197"/>
      <c r="R414" s="197"/>
      <c r="S414" s="197"/>
      <c r="T414" s="197"/>
      <c r="U414" s="197"/>
      <c r="V414" s="197"/>
      <c r="W414" s="197"/>
      <c r="X414" s="197"/>
      <c r="Y414" s="197"/>
      <c r="Z414" s="197"/>
    </row>
    <row r="415" ht="15.75" customHeight="1">
      <c r="A415" s="180"/>
      <c r="B415" s="197"/>
      <c r="C415" s="152"/>
      <c r="D415" s="152"/>
      <c r="E415" s="152"/>
      <c r="F415" s="152"/>
      <c r="G415" s="197"/>
      <c r="H415" s="197"/>
      <c r="I415" s="152"/>
      <c r="J415" s="50"/>
      <c r="K415" s="50"/>
      <c r="L415" s="50"/>
      <c r="M415" s="50"/>
      <c r="N415" s="152"/>
      <c r="O415" s="197"/>
      <c r="P415" s="197"/>
      <c r="Q415" s="197"/>
      <c r="R415" s="197"/>
      <c r="S415" s="197"/>
      <c r="T415" s="197"/>
      <c r="U415" s="197"/>
      <c r="V415" s="197"/>
      <c r="W415" s="197"/>
      <c r="X415" s="197"/>
      <c r="Y415" s="197"/>
      <c r="Z415" s="197"/>
    </row>
    <row r="416" ht="15.75" customHeight="1">
      <c r="A416" s="180"/>
      <c r="B416" s="197"/>
      <c r="C416" s="152"/>
      <c r="D416" s="152"/>
      <c r="E416" s="152"/>
      <c r="F416" s="152"/>
      <c r="G416" s="197"/>
      <c r="H416" s="197"/>
      <c r="I416" s="152"/>
      <c r="J416" s="50"/>
      <c r="K416" s="50"/>
      <c r="L416" s="50"/>
      <c r="M416" s="50"/>
      <c r="N416" s="152"/>
      <c r="O416" s="197"/>
      <c r="P416" s="197"/>
      <c r="Q416" s="197"/>
      <c r="R416" s="197"/>
      <c r="S416" s="197"/>
      <c r="T416" s="197"/>
      <c r="U416" s="197"/>
      <c r="V416" s="197"/>
      <c r="W416" s="197"/>
      <c r="X416" s="197"/>
      <c r="Y416" s="197"/>
      <c r="Z416" s="197"/>
    </row>
    <row r="417" ht="15.75" customHeight="1">
      <c r="A417" s="180"/>
      <c r="B417" s="197"/>
      <c r="C417" s="152"/>
      <c r="D417" s="152"/>
      <c r="E417" s="152"/>
      <c r="F417" s="152"/>
      <c r="G417" s="197"/>
      <c r="H417" s="169"/>
      <c r="I417" s="152"/>
      <c r="J417" s="50"/>
      <c r="K417" s="50"/>
      <c r="L417" s="50"/>
      <c r="M417" s="50"/>
      <c r="N417" s="152"/>
      <c r="O417" s="197"/>
      <c r="P417" s="197"/>
      <c r="Q417" s="197"/>
      <c r="R417" s="197"/>
      <c r="S417" s="197"/>
      <c r="T417" s="197"/>
      <c r="U417" s="197"/>
      <c r="V417" s="197"/>
      <c r="W417" s="197"/>
      <c r="X417" s="197"/>
      <c r="Y417" s="197"/>
      <c r="Z417" s="197"/>
    </row>
    <row r="418" ht="15.75" customHeight="1">
      <c r="A418" s="180"/>
      <c r="B418" s="197"/>
      <c r="C418" s="152"/>
      <c r="D418" s="152"/>
      <c r="E418" s="152"/>
      <c r="F418" s="152"/>
      <c r="G418" s="197"/>
      <c r="H418" s="169"/>
      <c r="I418" s="152"/>
      <c r="J418" s="50"/>
      <c r="K418" s="50"/>
      <c r="L418" s="50"/>
      <c r="M418" s="50"/>
      <c r="N418" s="152"/>
      <c r="O418" s="197"/>
      <c r="P418" s="197"/>
      <c r="Q418" s="197"/>
      <c r="R418" s="197"/>
      <c r="S418" s="197"/>
      <c r="T418" s="197"/>
      <c r="U418" s="197"/>
      <c r="V418" s="197"/>
      <c r="W418" s="197"/>
      <c r="X418" s="197"/>
      <c r="Y418" s="197"/>
      <c r="Z418" s="197"/>
    </row>
    <row r="419" ht="15.75" customHeight="1">
      <c r="A419" s="180"/>
      <c r="B419" s="197"/>
      <c r="C419" s="152"/>
      <c r="D419" s="152"/>
      <c r="E419" s="152"/>
      <c r="F419" s="152"/>
      <c r="G419" s="197"/>
      <c r="H419" s="169"/>
      <c r="I419" s="152"/>
      <c r="J419" s="50"/>
      <c r="K419" s="50"/>
      <c r="L419" s="50"/>
      <c r="M419" s="50"/>
      <c r="N419" s="152"/>
      <c r="O419" s="197"/>
      <c r="P419" s="197"/>
      <c r="Q419" s="197"/>
      <c r="R419" s="197"/>
      <c r="S419" s="197"/>
      <c r="T419" s="197"/>
      <c r="U419" s="197"/>
      <c r="V419" s="197"/>
      <c r="W419" s="197"/>
      <c r="X419" s="197"/>
      <c r="Y419" s="197"/>
      <c r="Z419" s="197"/>
    </row>
    <row r="420" ht="15.75" customHeight="1">
      <c r="A420" s="180"/>
      <c r="B420" s="197"/>
      <c r="C420" s="152"/>
      <c r="D420" s="152"/>
      <c r="E420" s="152"/>
      <c r="F420" s="152"/>
      <c r="G420" s="197"/>
      <c r="H420" s="197"/>
      <c r="I420" s="152"/>
      <c r="J420" s="50"/>
      <c r="K420" s="50"/>
      <c r="L420" s="50"/>
      <c r="M420" s="50"/>
      <c r="N420" s="152"/>
      <c r="O420" s="197"/>
      <c r="P420" s="197"/>
      <c r="Q420" s="197"/>
      <c r="R420" s="197"/>
      <c r="S420" s="197"/>
      <c r="T420" s="197"/>
      <c r="U420" s="197"/>
      <c r="V420" s="197"/>
      <c r="W420" s="197"/>
      <c r="X420" s="197"/>
      <c r="Y420" s="197"/>
      <c r="Z420" s="197"/>
    </row>
    <row r="421" ht="15.75" customHeight="1">
      <c r="A421" s="180"/>
      <c r="B421" s="197"/>
      <c r="C421" s="152"/>
      <c r="D421" s="152"/>
      <c r="E421" s="152"/>
      <c r="F421" s="152"/>
      <c r="G421" s="197"/>
      <c r="H421" s="169"/>
      <c r="I421" s="152"/>
      <c r="J421" s="50"/>
      <c r="K421" s="50"/>
      <c r="L421" s="50"/>
      <c r="M421" s="50"/>
      <c r="N421" s="152"/>
      <c r="O421" s="197"/>
      <c r="P421" s="197"/>
      <c r="Q421" s="197"/>
      <c r="R421" s="197"/>
      <c r="S421" s="197"/>
      <c r="T421" s="197"/>
      <c r="U421" s="197"/>
      <c r="V421" s="197"/>
      <c r="W421" s="197"/>
      <c r="X421" s="197"/>
      <c r="Y421" s="197"/>
      <c r="Z421" s="197"/>
    </row>
    <row r="422" ht="15.75" customHeight="1">
      <c r="A422" s="180"/>
      <c r="B422" s="197"/>
      <c r="C422" s="152"/>
      <c r="D422" s="152"/>
      <c r="E422" s="152"/>
      <c r="F422" s="152"/>
      <c r="G422" s="197"/>
      <c r="H422" s="197"/>
      <c r="I422" s="152"/>
      <c r="J422" s="50"/>
      <c r="K422" s="50"/>
      <c r="L422" s="50"/>
      <c r="M422" s="50"/>
      <c r="N422" s="152"/>
      <c r="O422" s="197"/>
      <c r="P422" s="197"/>
      <c r="Q422" s="197"/>
      <c r="R422" s="197"/>
      <c r="S422" s="197"/>
      <c r="T422" s="197"/>
      <c r="U422" s="197"/>
      <c r="V422" s="197"/>
      <c r="W422" s="197"/>
      <c r="X422" s="197"/>
      <c r="Y422" s="197"/>
      <c r="Z422" s="197"/>
    </row>
    <row r="423" ht="15.75" customHeight="1">
      <c r="A423" s="180"/>
      <c r="B423" s="197"/>
      <c r="C423" s="152"/>
      <c r="D423" s="152"/>
      <c r="E423" s="152"/>
      <c r="F423" s="152"/>
      <c r="G423" s="197"/>
      <c r="H423" s="197"/>
      <c r="I423" s="152"/>
      <c r="J423" s="50"/>
      <c r="K423" s="50"/>
      <c r="L423" s="50"/>
      <c r="M423" s="50"/>
      <c r="N423" s="152"/>
      <c r="O423" s="197"/>
      <c r="P423" s="197"/>
      <c r="Q423" s="197"/>
      <c r="R423" s="197"/>
      <c r="S423" s="197"/>
      <c r="T423" s="197"/>
      <c r="U423" s="197"/>
      <c r="V423" s="197"/>
      <c r="W423" s="197"/>
      <c r="X423" s="197"/>
      <c r="Y423" s="197"/>
      <c r="Z423" s="197"/>
    </row>
    <row r="424" ht="15.75" customHeight="1">
      <c r="A424" s="180"/>
      <c r="B424" s="197"/>
      <c r="C424" s="152"/>
      <c r="D424" s="152"/>
      <c r="E424" s="152"/>
      <c r="F424" s="152"/>
      <c r="G424" s="197"/>
      <c r="H424" s="169"/>
      <c r="I424" s="152"/>
      <c r="J424" s="50"/>
      <c r="K424" s="50"/>
      <c r="L424" s="50"/>
      <c r="M424" s="50"/>
      <c r="N424" s="152"/>
      <c r="O424" s="197"/>
      <c r="P424" s="197"/>
      <c r="Q424" s="197"/>
      <c r="R424" s="197"/>
      <c r="S424" s="197"/>
      <c r="T424" s="197"/>
      <c r="U424" s="197"/>
      <c r="V424" s="197"/>
      <c r="W424" s="197"/>
      <c r="X424" s="197"/>
      <c r="Y424" s="197"/>
      <c r="Z424" s="197"/>
    </row>
    <row r="425" ht="15.75" customHeight="1">
      <c r="A425" s="180"/>
      <c r="B425" s="197"/>
      <c r="C425" s="152"/>
      <c r="D425" s="152"/>
      <c r="E425" s="152"/>
      <c r="F425" s="152"/>
      <c r="G425" s="197"/>
      <c r="H425" s="197"/>
      <c r="I425" s="152"/>
      <c r="J425" s="50"/>
      <c r="K425" s="50"/>
      <c r="L425" s="50"/>
      <c r="M425" s="50"/>
      <c r="N425" s="152"/>
      <c r="O425" s="197"/>
      <c r="P425" s="197"/>
      <c r="Q425" s="197"/>
      <c r="R425" s="197"/>
      <c r="S425" s="197"/>
      <c r="T425" s="197"/>
      <c r="U425" s="197"/>
      <c r="V425" s="197"/>
      <c r="W425" s="197"/>
      <c r="X425" s="197"/>
      <c r="Y425" s="197"/>
      <c r="Z425" s="197"/>
    </row>
    <row r="426" ht="15.75" customHeight="1">
      <c r="A426" s="180"/>
      <c r="B426" s="197"/>
      <c r="C426" s="152"/>
      <c r="D426" s="152"/>
      <c r="E426" s="152"/>
      <c r="F426" s="152"/>
      <c r="G426" s="197"/>
      <c r="H426" s="169"/>
      <c r="I426" s="152"/>
      <c r="J426" s="50"/>
      <c r="K426" s="50"/>
      <c r="L426" s="50"/>
      <c r="M426" s="50"/>
      <c r="N426" s="152"/>
      <c r="O426" s="197"/>
      <c r="P426" s="197"/>
      <c r="Q426" s="197"/>
      <c r="R426" s="197"/>
      <c r="S426" s="197"/>
      <c r="T426" s="197"/>
      <c r="U426" s="197"/>
      <c r="V426" s="197"/>
      <c r="W426" s="197"/>
      <c r="X426" s="197"/>
      <c r="Y426" s="197"/>
      <c r="Z426" s="197"/>
    </row>
    <row r="427" ht="15.75" customHeight="1">
      <c r="A427" s="180"/>
      <c r="B427" s="197"/>
      <c r="C427" s="152"/>
      <c r="D427" s="152"/>
      <c r="E427" s="152"/>
      <c r="F427" s="152"/>
      <c r="G427" s="197"/>
      <c r="H427" s="169"/>
      <c r="I427" s="152"/>
      <c r="J427" s="50"/>
      <c r="K427" s="50"/>
      <c r="L427" s="50"/>
      <c r="M427" s="50"/>
      <c r="N427" s="152"/>
      <c r="O427" s="197"/>
      <c r="P427" s="197"/>
      <c r="Q427" s="197"/>
      <c r="R427" s="197"/>
      <c r="S427" s="197"/>
      <c r="T427" s="197"/>
      <c r="U427" s="197"/>
      <c r="V427" s="197"/>
      <c r="W427" s="197"/>
      <c r="X427" s="197"/>
      <c r="Y427" s="197"/>
      <c r="Z427" s="197"/>
    </row>
    <row r="428" ht="15.75" customHeight="1">
      <c r="A428" s="180"/>
      <c r="B428" s="197"/>
      <c r="C428" s="152"/>
      <c r="D428" s="152"/>
      <c r="E428" s="152"/>
      <c r="F428" s="152"/>
      <c r="G428" s="197"/>
      <c r="H428" s="169"/>
      <c r="I428" s="152"/>
      <c r="J428" s="50"/>
      <c r="K428" s="50"/>
      <c r="L428" s="50"/>
      <c r="M428" s="50"/>
      <c r="N428" s="152"/>
      <c r="O428" s="197"/>
      <c r="P428" s="197"/>
      <c r="Q428" s="197"/>
      <c r="R428" s="197"/>
      <c r="S428" s="197"/>
      <c r="T428" s="197"/>
      <c r="U428" s="197"/>
      <c r="V428" s="197"/>
      <c r="W428" s="197"/>
      <c r="X428" s="197"/>
      <c r="Y428" s="197"/>
      <c r="Z428" s="197"/>
    </row>
    <row r="429" ht="15.75" customHeight="1">
      <c r="A429" s="180"/>
      <c r="B429" s="197"/>
      <c r="C429" s="152"/>
      <c r="D429" s="152"/>
      <c r="E429" s="152"/>
      <c r="F429" s="152"/>
      <c r="G429" s="197"/>
      <c r="H429" s="197"/>
      <c r="I429" s="152"/>
      <c r="J429" s="50"/>
      <c r="K429" s="50"/>
      <c r="L429" s="50"/>
      <c r="M429" s="50"/>
      <c r="N429" s="152"/>
      <c r="O429" s="197"/>
      <c r="P429" s="197"/>
      <c r="Q429" s="197"/>
      <c r="R429" s="197"/>
      <c r="S429" s="197"/>
      <c r="T429" s="197"/>
      <c r="U429" s="197"/>
      <c r="V429" s="197"/>
      <c r="W429" s="197"/>
      <c r="X429" s="197"/>
      <c r="Y429" s="197"/>
      <c r="Z429" s="197"/>
    </row>
    <row r="430" ht="15.75" customHeight="1">
      <c r="A430" s="180"/>
      <c r="B430" s="197"/>
      <c r="C430" s="152"/>
      <c r="D430" s="152"/>
      <c r="E430" s="152"/>
      <c r="F430" s="152"/>
      <c r="G430" s="197"/>
      <c r="H430" s="197"/>
      <c r="I430" s="152"/>
      <c r="J430" s="50"/>
      <c r="K430" s="50"/>
      <c r="L430" s="50"/>
      <c r="M430" s="50"/>
      <c r="N430" s="152"/>
      <c r="O430" s="197"/>
      <c r="P430" s="197"/>
      <c r="Q430" s="197"/>
      <c r="R430" s="197"/>
      <c r="S430" s="197"/>
      <c r="T430" s="197"/>
      <c r="U430" s="197"/>
      <c r="V430" s="197"/>
      <c r="W430" s="197"/>
      <c r="X430" s="197"/>
      <c r="Y430" s="197"/>
      <c r="Z430" s="197"/>
    </row>
    <row r="431" ht="15.75" customHeight="1">
      <c r="A431" s="180"/>
      <c r="B431" s="197"/>
      <c r="C431" s="152"/>
      <c r="D431" s="152"/>
      <c r="E431" s="152"/>
      <c r="F431" s="152"/>
      <c r="G431" s="197"/>
      <c r="H431" s="169"/>
      <c r="I431" s="152"/>
      <c r="J431" s="50"/>
      <c r="K431" s="50"/>
      <c r="L431" s="50"/>
      <c r="M431" s="50"/>
      <c r="N431" s="152"/>
      <c r="O431" s="197"/>
      <c r="P431" s="197"/>
      <c r="Q431" s="197"/>
      <c r="R431" s="197"/>
      <c r="S431" s="197"/>
      <c r="T431" s="197"/>
      <c r="U431" s="197"/>
      <c r="V431" s="197"/>
      <c r="W431" s="197"/>
      <c r="X431" s="197"/>
      <c r="Y431" s="197"/>
      <c r="Z431" s="197"/>
    </row>
    <row r="432" ht="15.75" customHeight="1">
      <c r="A432" s="180"/>
      <c r="B432" s="197"/>
      <c r="C432" s="152"/>
      <c r="D432" s="152"/>
      <c r="E432" s="152"/>
      <c r="F432" s="152"/>
      <c r="G432" s="197"/>
      <c r="H432" s="197"/>
      <c r="I432" s="152"/>
      <c r="J432" s="50"/>
      <c r="K432" s="50"/>
      <c r="L432" s="50"/>
      <c r="M432" s="50"/>
      <c r="N432" s="152"/>
      <c r="O432" s="197"/>
      <c r="P432" s="197"/>
      <c r="Q432" s="197"/>
      <c r="R432" s="197"/>
      <c r="S432" s="197"/>
      <c r="T432" s="197"/>
      <c r="U432" s="197"/>
      <c r="V432" s="197"/>
      <c r="W432" s="197"/>
      <c r="X432" s="197"/>
      <c r="Y432" s="197"/>
      <c r="Z432" s="197"/>
    </row>
    <row r="433" ht="15.75" customHeight="1">
      <c r="A433" s="180"/>
      <c r="B433" s="197"/>
      <c r="C433" s="152"/>
      <c r="D433" s="152"/>
      <c r="E433" s="152"/>
      <c r="F433" s="152"/>
      <c r="G433" s="197"/>
      <c r="H433" s="169"/>
      <c r="I433" s="152"/>
      <c r="J433" s="50"/>
      <c r="K433" s="50"/>
      <c r="L433" s="50"/>
      <c r="M433" s="50"/>
      <c r="N433" s="152"/>
      <c r="O433" s="197"/>
      <c r="P433" s="197"/>
      <c r="Q433" s="197"/>
      <c r="R433" s="197"/>
      <c r="S433" s="197"/>
      <c r="T433" s="197"/>
      <c r="U433" s="197"/>
      <c r="V433" s="197"/>
      <c r="W433" s="197"/>
      <c r="X433" s="197"/>
      <c r="Y433" s="197"/>
      <c r="Z433" s="197"/>
    </row>
    <row r="434" ht="15.75" customHeight="1">
      <c r="A434" s="180"/>
      <c r="B434" s="197"/>
      <c r="C434" s="152"/>
      <c r="D434" s="152"/>
      <c r="E434" s="152"/>
      <c r="F434" s="152"/>
      <c r="G434" s="197"/>
      <c r="H434" s="197"/>
      <c r="I434" s="152"/>
      <c r="J434" s="50"/>
      <c r="K434" s="50"/>
      <c r="L434" s="50"/>
      <c r="M434" s="50"/>
      <c r="N434" s="152"/>
      <c r="O434" s="197"/>
      <c r="P434" s="197"/>
      <c r="Q434" s="197"/>
      <c r="R434" s="197"/>
      <c r="S434" s="197"/>
      <c r="T434" s="197"/>
      <c r="U434" s="197"/>
      <c r="V434" s="197"/>
      <c r="W434" s="197"/>
      <c r="X434" s="197"/>
      <c r="Y434" s="197"/>
      <c r="Z434" s="197"/>
    </row>
    <row r="435" ht="15.75" customHeight="1">
      <c r="A435" s="180"/>
      <c r="B435" s="197"/>
      <c r="C435" s="152"/>
      <c r="D435" s="152"/>
      <c r="E435" s="152"/>
      <c r="F435" s="152"/>
      <c r="G435" s="197"/>
      <c r="H435" s="169"/>
      <c r="I435" s="152"/>
      <c r="J435" s="50"/>
      <c r="K435" s="50"/>
      <c r="L435" s="50"/>
      <c r="M435" s="50"/>
      <c r="N435" s="152"/>
      <c r="O435" s="197"/>
      <c r="P435" s="197"/>
      <c r="Q435" s="197"/>
      <c r="R435" s="197"/>
      <c r="S435" s="197"/>
      <c r="T435" s="197"/>
      <c r="U435" s="197"/>
      <c r="V435" s="197"/>
      <c r="W435" s="197"/>
      <c r="X435" s="197"/>
      <c r="Y435" s="197"/>
      <c r="Z435" s="197"/>
    </row>
    <row r="436" ht="15.75" customHeight="1">
      <c r="A436" s="180"/>
      <c r="B436" s="197"/>
      <c r="C436" s="197"/>
      <c r="D436" s="152"/>
      <c r="E436" s="152"/>
      <c r="F436" s="152"/>
      <c r="G436" s="197"/>
      <c r="H436" s="169"/>
      <c r="I436" s="152"/>
      <c r="J436" s="50"/>
      <c r="K436" s="50"/>
      <c r="L436" s="50"/>
      <c r="M436" s="50"/>
      <c r="N436" s="152"/>
      <c r="O436" s="197"/>
      <c r="P436" s="197"/>
      <c r="Q436" s="197"/>
      <c r="R436" s="197"/>
      <c r="S436" s="197"/>
      <c r="T436" s="197"/>
      <c r="U436" s="197"/>
      <c r="V436" s="197"/>
      <c r="W436" s="197"/>
      <c r="X436" s="197"/>
      <c r="Y436" s="197"/>
      <c r="Z436" s="197"/>
    </row>
    <row r="437" ht="15.75" customHeight="1">
      <c r="A437" s="180"/>
      <c r="B437" s="197"/>
      <c r="C437" s="152"/>
      <c r="D437" s="152"/>
      <c r="E437" s="152"/>
      <c r="F437" s="152"/>
      <c r="G437" s="197"/>
      <c r="H437" s="169"/>
      <c r="I437" s="152"/>
      <c r="J437" s="50"/>
      <c r="K437" s="50"/>
      <c r="L437" s="50"/>
      <c r="M437" s="50"/>
      <c r="N437" s="152"/>
      <c r="O437" s="197"/>
      <c r="P437" s="197"/>
      <c r="Q437" s="197"/>
      <c r="R437" s="197"/>
      <c r="S437" s="197"/>
      <c r="T437" s="197"/>
      <c r="U437" s="197"/>
      <c r="V437" s="197"/>
      <c r="W437" s="197"/>
      <c r="X437" s="197"/>
      <c r="Y437" s="197"/>
      <c r="Z437" s="197"/>
    </row>
    <row r="438" ht="15.75" customHeight="1">
      <c r="A438" s="180"/>
      <c r="B438" s="197"/>
      <c r="C438" s="152"/>
      <c r="D438" s="152"/>
      <c r="E438" s="152"/>
      <c r="F438" s="152"/>
      <c r="G438" s="197"/>
      <c r="H438" s="169"/>
      <c r="I438" s="152"/>
      <c r="J438" s="50"/>
      <c r="K438" s="50"/>
      <c r="L438" s="50"/>
      <c r="M438" s="50"/>
      <c r="N438" s="152"/>
      <c r="O438" s="197"/>
      <c r="P438" s="197"/>
      <c r="Q438" s="197"/>
      <c r="R438" s="197"/>
      <c r="S438" s="197"/>
      <c r="T438" s="197"/>
      <c r="U438" s="197"/>
      <c r="V438" s="197"/>
      <c r="W438" s="197"/>
      <c r="X438" s="197"/>
      <c r="Y438" s="197"/>
      <c r="Z438" s="197"/>
    </row>
    <row r="439" ht="15.75" customHeight="1">
      <c r="A439" s="180"/>
      <c r="B439" s="197"/>
      <c r="C439" s="152"/>
      <c r="D439" s="152"/>
      <c r="E439" s="152"/>
      <c r="F439" s="152"/>
      <c r="G439" s="197"/>
      <c r="H439" s="169"/>
      <c r="I439" s="152"/>
      <c r="J439" s="50"/>
      <c r="K439" s="50"/>
      <c r="L439" s="50"/>
      <c r="M439" s="50"/>
      <c r="N439" s="152"/>
      <c r="O439" s="197"/>
      <c r="P439" s="197"/>
      <c r="Q439" s="197"/>
      <c r="R439" s="197"/>
      <c r="S439" s="197"/>
      <c r="T439" s="197"/>
      <c r="U439" s="197"/>
      <c r="V439" s="197"/>
      <c r="W439" s="197"/>
      <c r="X439" s="197"/>
      <c r="Y439" s="197"/>
      <c r="Z439" s="197"/>
    </row>
    <row r="440" ht="15.75" customHeight="1">
      <c r="A440" s="180"/>
      <c r="B440" s="197"/>
      <c r="C440" s="152"/>
      <c r="D440" s="152"/>
      <c r="E440" s="152"/>
      <c r="F440" s="152"/>
      <c r="G440" s="197"/>
      <c r="H440" s="197"/>
      <c r="I440" s="152"/>
      <c r="J440" s="50"/>
      <c r="K440" s="50"/>
      <c r="L440" s="50"/>
      <c r="M440" s="50"/>
      <c r="N440" s="152"/>
      <c r="O440" s="197"/>
      <c r="P440" s="197"/>
      <c r="Q440" s="197"/>
      <c r="R440" s="197"/>
      <c r="S440" s="197"/>
      <c r="T440" s="197"/>
      <c r="U440" s="197"/>
      <c r="V440" s="197"/>
      <c r="W440" s="197"/>
      <c r="X440" s="197"/>
      <c r="Y440" s="197"/>
      <c r="Z440" s="197"/>
    </row>
    <row r="441" ht="15.75" customHeight="1">
      <c r="A441" s="180"/>
      <c r="B441" s="197"/>
      <c r="C441" s="152"/>
      <c r="D441" s="152"/>
      <c r="E441" s="197"/>
      <c r="F441" s="197"/>
      <c r="G441" s="197"/>
      <c r="H441" s="169"/>
      <c r="I441" s="152"/>
      <c r="J441" s="50"/>
      <c r="K441" s="50"/>
      <c r="L441" s="50"/>
      <c r="M441" s="50"/>
      <c r="N441" s="152"/>
      <c r="O441" s="197"/>
      <c r="P441" s="197"/>
      <c r="Q441" s="197"/>
      <c r="R441" s="197"/>
      <c r="S441" s="197"/>
      <c r="T441" s="197"/>
      <c r="U441" s="197"/>
      <c r="V441" s="197"/>
      <c r="W441" s="197"/>
      <c r="X441" s="197"/>
      <c r="Y441" s="197"/>
      <c r="Z441" s="197"/>
    </row>
    <row r="442" ht="15.75" customHeight="1">
      <c r="A442" s="180"/>
      <c r="B442" s="197"/>
      <c r="C442" s="152"/>
      <c r="D442" s="152"/>
      <c r="E442" s="152"/>
      <c r="F442" s="152"/>
      <c r="G442" s="197"/>
      <c r="H442" s="197"/>
      <c r="I442" s="152"/>
      <c r="J442" s="50"/>
      <c r="K442" s="50"/>
      <c r="L442" s="50"/>
      <c r="M442" s="50"/>
      <c r="N442" s="152"/>
      <c r="O442" s="197"/>
      <c r="P442" s="197"/>
      <c r="Q442" s="197"/>
      <c r="R442" s="197"/>
      <c r="S442" s="197"/>
      <c r="T442" s="197"/>
      <c r="U442" s="197"/>
      <c r="V442" s="197"/>
      <c r="W442" s="197"/>
      <c r="X442" s="197"/>
      <c r="Y442" s="197"/>
      <c r="Z442" s="197"/>
    </row>
    <row r="443" ht="15.75" customHeight="1">
      <c r="A443" s="180"/>
      <c r="B443" s="197"/>
      <c r="C443" s="152"/>
      <c r="D443" s="152"/>
      <c r="E443" s="152"/>
      <c r="F443" s="152"/>
      <c r="G443" s="197"/>
      <c r="H443" s="197"/>
      <c r="I443" s="152"/>
      <c r="J443" s="50"/>
      <c r="K443" s="50"/>
      <c r="L443" s="50"/>
      <c r="M443" s="50"/>
      <c r="N443" s="152"/>
      <c r="O443" s="197"/>
      <c r="P443" s="197"/>
      <c r="Q443" s="197"/>
      <c r="R443" s="197"/>
      <c r="S443" s="197"/>
      <c r="T443" s="197"/>
      <c r="U443" s="197"/>
      <c r="V443" s="197"/>
      <c r="W443" s="197"/>
      <c r="X443" s="197"/>
      <c r="Y443" s="197"/>
      <c r="Z443" s="197"/>
    </row>
    <row r="444" ht="15.75" customHeight="1">
      <c r="A444" s="180"/>
      <c r="B444" s="197"/>
      <c r="C444" s="152"/>
      <c r="D444" s="152"/>
      <c r="E444" s="152"/>
      <c r="F444" s="152"/>
      <c r="G444" s="197"/>
      <c r="H444" s="197"/>
      <c r="I444" s="152"/>
      <c r="J444" s="50"/>
      <c r="K444" s="50"/>
      <c r="L444" s="50"/>
      <c r="M444" s="50"/>
      <c r="N444" s="152"/>
      <c r="O444" s="197"/>
      <c r="P444" s="197"/>
      <c r="Q444" s="197"/>
      <c r="R444" s="197"/>
      <c r="S444" s="197"/>
      <c r="T444" s="197"/>
      <c r="U444" s="197"/>
      <c r="V444" s="197"/>
      <c r="W444" s="197"/>
      <c r="X444" s="197"/>
      <c r="Y444" s="197"/>
      <c r="Z444" s="197"/>
    </row>
    <row r="445" ht="15.75" customHeight="1">
      <c r="A445" s="180"/>
      <c r="B445" s="197"/>
      <c r="C445" s="152"/>
      <c r="D445" s="152"/>
      <c r="E445" s="152"/>
      <c r="F445" s="152"/>
      <c r="G445" s="197"/>
      <c r="H445" s="197"/>
      <c r="I445" s="152"/>
      <c r="J445" s="50"/>
      <c r="K445" s="50"/>
      <c r="L445" s="50"/>
      <c r="M445" s="50"/>
      <c r="N445" s="152"/>
      <c r="O445" s="197"/>
      <c r="P445" s="197"/>
      <c r="Q445" s="197"/>
      <c r="R445" s="197"/>
      <c r="S445" s="197"/>
      <c r="T445" s="197"/>
      <c r="U445" s="197"/>
      <c r="V445" s="197"/>
      <c r="W445" s="197"/>
      <c r="X445" s="197"/>
      <c r="Y445" s="197"/>
      <c r="Z445" s="197"/>
    </row>
    <row r="446" ht="15.75" customHeight="1">
      <c r="A446" s="180"/>
      <c r="B446" s="197"/>
      <c r="C446" s="152"/>
      <c r="D446" s="152"/>
      <c r="E446" s="152"/>
      <c r="F446" s="152"/>
      <c r="G446" s="197"/>
      <c r="H446" s="197"/>
      <c r="I446" s="152"/>
      <c r="J446" s="50"/>
      <c r="K446" s="50"/>
      <c r="L446" s="50"/>
      <c r="M446" s="50"/>
      <c r="N446" s="152"/>
      <c r="O446" s="197"/>
      <c r="P446" s="197"/>
      <c r="Q446" s="197"/>
      <c r="R446" s="197"/>
      <c r="S446" s="197"/>
      <c r="T446" s="197"/>
      <c r="U446" s="197"/>
      <c r="V446" s="197"/>
      <c r="W446" s="197"/>
      <c r="X446" s="197"/>
      <c r="Y446" s="197"/>
      <c r="Z446" s="197"/>
    </row>
    <row r="447" ht="15.75" customHeight="1">
      <c r="A447" s="180"/>
      <c r="B447" s="197"/>
      <c r="C447" s="152"/>
      <c r="D447" s="152"/>
      <c r="E447" s="152"/>
      <c r="F447" s="152"/>
      <c r="G447" s="197"/>
      <c r="H447" s="197"/>
      <c r="I447" s="152"/>
      <c r="J447" s="50"/>
      <c r="K447" s="50"/>
      <c r="L447" s="50"/>
      <c r="M447" s="50"/>
      <c r="N447" s="152"/>
      <c r="O447" s="197"/>
      <c r="P447" s="197"/>
      <c r="Q447" s="197"/>
      <c r="R447" s="197"/>
      <c r="S447" s="197"/>
      <c r="T447" s="197"/>
      <c r="U447" s="197"/>
      <c r="V447" s="197"/>
      <c r="W447" s="197"/>
      <c r="X447" s="197"/>
      <c r="Y447" s="197"/>
      <c r="Z447" s="197"/>
    </row>
    <row r="448" ht="15.75" customHeight="1">
      <c r="A448" s="180"/>
      <c r="B448" s="197"/>
      <c r="C448" s="197"/>
      <c r="D448" s="152"/>
      <c r="E448" s="152"/>
      <c r="F448" s="152"/>
      <c r="G448" s="197"/>
      <c r="H448" s="169"/>
      <c r="I448" s="152"/>
      <c r="J448" s="50"/>
      <c r="K448" s="50"/>
      <c r="L448" s="50"/>
      <c r="M448" s="50"/>
      <c r="N448" s="152"/>
      <c r="O448" s="197"/>
      <c r="P448" s="197"/>
      <c r="Q448" s="197"/>
      <c r="R448" s="197"/>
      <c r="S448" s="197"/>
      <c r="T448" s="197"/>
      <c r="U448" s="197"/>
      <c r="V448" s="197"/>
      <c r="W448" s="197"/>
      <c r="X448" s="197"/>
      <c r="Y448" s="197"/>
      <c r="Z448" s="197"/>
    </row>
    <row r="449" ht="15.75" customHeight="1">
      <c r="A449" s="180"/>
      <c r="B449" s="197"/>
      <c r="C449" s="152"/>
      <c r="D449" s="152"/>
      <c r="E449" s="152"/>
      <c r="F449" s="152"/>
      <c r="G449" s="197"/>
      <c r="H449" s="169"/>
      <c r="I449" s="152"/>
      <c r="J449" s="50"/>
      <c r="K449" s="50"/>
      <c r="L449" s="50"/>
      <c r="M449" s="50"/>
      <c r="N449" s="152"/>
      <c r="O449" s="197"/>
      <c r="P449" s="197"/>
      <c r="Q449" s="197"/>
      <c r="R449" s="197"/>
      <c r="S449" s="197"/>
      <c r="T449" s="197"/>
      <c r="U449" s="197"/>
      <c r="V449" s="197"/>
      <c r="W449" s="197"/>
      <c r="X449" s="197"/>
      <c r="Y449" s="197"/>
      <c r="Z449" s="197"/>
    </row>
    <row r="450" ht="15.75" customHeight="1">
      <c r="A450" s="180"/>
      <c r="B450" s="197"/>
      <c r="C450" s="152"/>
      <c r="D450" s="152"/>
      <c r="E450" s="152"/>
      <c r="F450" s="152"/>
      <c r="G450" s="197"/>
      <c r="H450" s="197"/>
      <c r="I450" s="152"/>
      <c r="J450" s="50"/>
      <c r="K450" s="50"/>
      <c r="L450" s="50"/>
      <c r="M450" s="50"/>
      <c r="N450" s="152"/>
      <c r="O450" s="197"/>
      <c r="P450" s="197"/>
      <c r="Q450" s="197"/>
      <c r="R450" s="197"/>
      <c r="S450" s="197"/>
      <c r="T450" s="197"/>
      <c r="U450" s="197"/>
      <c r="V450" s="197"/>
      <c r="W450" s="197"/>
      <c r="X450" s="197"/>
      <c r="Y450" s="197"/>
      <c r="Z450" s="197"/>
    </row>
    <row r="451" ht="15.75" customHeight="1">
      <c r="A451" s="180"/>
      <c r="B451" s="197"/>
      <c r="C451" s="152"/>
      <c r="D451" s="152"/>
      <c r="E451" s="152"/>
      <c r="F451" s="152"/>
      <c r="G451" s="197"/>
      <c r="H451" s="169"/>
      <c r="I451" s="152"/>
      <c r="J451" s="50"/>
      <c r="K451" s="50"/>
      <c r="L451" s="50"/>
      <c r="M451" s="50"/>
      <c r="N451" s="152"/>
      <c r="O451" s="197"/>
      <c r="P451" s="197"/>
      <c r="Q451" s="197"/>
      <c r="R451" s="197"/>
      <c r="S451" s="197"/>
      <c r="T451" s="197"/>
      <c r="U451" s="197"/>
      <c r="V451" s="197"/>
      <c r="W451" s="197"/>
      <c r="X451" s="197"/>
      <c r="Y451" s="197"/>
      <c r="Z451" s="197"/>
    </row>
    <row r="452" ht="15.75" customHeight="1">
      <c r="A452" s="180"/>
      <c r="B452" s="197"/>
      <c r="C452" s="152"/>
      <c r="D452" s="152"/>
      <c r="E452" s="152"/>
      <c r="F452" s="152"/>
      <c r="G452" s="197"/>
      <c r="H452" s="169"/>
      <c r="I452" s="152"/>
      <c r="J452" s="50"/>
      <c r="K452" s="50"/>
      <c r="L452" s="50"/>
      <c r="M452" s="50"/>
      <c r="N452" s="152"/>
      <c r="O452" s="197"/>
      <c r="P452" s="197"/>
      <c r="Q452" s="197"/>
      <c r="R452" s="197"/>
      <c r="S452" s="197"/>
      <c r="T452" s="197"/>
      <c r="U452" s="197"/>
      <c r="V452" s="197"/>
      <c r="W452" s="197"/>
      <c r="X452" s="197"/>
      <c r="Y452" s="197"/>
      <c r="Z452" s="197"/>
    </row>
    <row r="453" ht="15.75" customHeight="1">
      <c r="A453" s="180"/>
      <c r="B453" s="197"/>
      <c r="C453" s="152"/>
      <c r="D453" s="152"/>
      <c r="E453" s="152"/>
      <c r="F453" s="152"/>
      <c r="G453" s="197"/>
      <c r="H453" s="169"/>
      <c r="I453" s="152"/>
      <c r="J453" s="50"/>
      <c r="K453" s="50"/>
      <c r="L453" s="50"/>
      <c r="M453" s="50"/>
      <c r="N453" s="152"/>
      <c r="O453" s="197"/>
      <c r="P453" s="197"/>
      <c r="Q453" s="197"/>
      <c r="R453" s="197"/>
      <c r="S453" s="197"/>
      <c r="T453" s="197"/>
      <c r="U453" s="197"/>
      <c r="V453" s="197"/>
      <c r="W453" s="197"/>
      <c r="X453" s="197"/>
      <c r="Y453" s="197"/>
      <c r="Z453" s="197"/>
    </row>
    <row r="454" ht="15.75" customHeight="1">
      <c r="A454" s="180"/>
      <c r="B454" s="197"/>
      <c r="C454" s="152"/>
      <c r="D454" s="152"/>
      <c r="E454" s="152"/>
      <c r="F454" s="152"/>
      <c r="G454" s="197"/>
      <c r="H454" s="169"/>
      <c r="I454" s="152"/>
      <c r="J454" s="50"/>
      <c r="K454" s="50"/>
      <c r="L454" s="50"/>
      <c r="M454" s="50"/>
      <c r="N454" s="152"/>
      <c r="O454" s="197"/>
      <c r="P454" s="197"/>
      <c r="Q454" s="197"/>
      <c r="R454" s="197"/>
      <c r="S454" s="197"/>
      <c r="T454" s="197"/>
      <c r="U454" s="197"/>
      <c r="V454" s="197"/>
      <c r="W454" s="197"/>
      <c r="X454" s="197"/>
      <c r="Y454" s="197"/>
      <c r="Z454" s="197"/>
    </row>
    <row r="455" ht="15.75" customHeight="1">
      <c r="A455" s="180"/>
      <c r="B455" s="197"/>
      <c r="C455" s="152"/>
      <c r="D455" s="152"/>
      <c r="E455" s="152"/>
      <c r="F455" s="152"/>
      <c r="G455" s="197"/>
      <c r="H455" s="169"/>
      <c r="I455" s="152"/>
      <c r="J455" s="50"/>
      <c r="K455" s="50"/>
      <c r="L455" s="50"/>
      <c r="M455" s="50"/>
      <c r="N455" s="152"/>
      <c r="O455" s="197"/>
      <c r="P455" s="197"/>
      <c r="Q455" s="197"/>
      <c r="R455" s="197"/>
      <c r="S455" s="197"/>
      <c r="T455" s="197"/>
      <c r="U455" s="197"/>
      <c r="V455" s="197"/>
      <c r="W455" s="197"/>
      <c r="X455" s="197"/>
      <c r="Y455" s="197"/>
      <c r="Z455" s="197"/>
    </row>
    <row r="456" ht="15.75" customHeight="1">
      <c r="A456" s="180"/>
      <c r="B456" s="197"/>
      <c r="C456" s="152"/>
      <c r="D456" s="152"/>
      <c r="E456" s="152"/>
      <c r="F456" s="152"/>
      <c r="G456" s="197"/>
      <c r="H456" s="169"/>
      <c r="I456" s="152"/>
      <c r="J456" s="50"/>
      <c r="K456" s="50"/>
      <c r="L456" s="50"/>
      <c r="M456" s="50"/>
      <c r="N456" s="152"/>
      <c r="O456" s="197"/>
      <c r="P456" s="197"/>
      <c r="Q456" s="197"/>
      <c r="R456" s="197"/>
      <c r="S456" s="197"/>
      <c r="T456" s="197"/>
      <c r="U456" s="197"/>
      <c r="V456" s="197"/>
      <c r="W456" s="197"/>
      <c r="X456" s="197"/>
      <c r="Y456" s="197"/>
      <c r="Z456" s="197"/>
    </row>
    <row r="457" ht="15.75" customHeight="1">
      <c r="A457" s="180"/>
      <c r="B457" s="197"/>
      <c r="C457" s="152"/>
      <c r="D457" s="152"/>
      <c r="E457" s="152"/>
      <c r="F457" s="152"/>
      <c r="G457" s="197"/>
      <c r="H457" s="169"/>
      <c r="I457" s="152"/>
      <c r="J457" s="50"/>
      <c r="K457" s="50"/>
      <c r="L457" s="50"/>
      <c r="M457" s="50"/>
      <c r="N457" s="152"/>
      <c r="O457" s="197"/>
      <c r="P457" s="197"/>
      <c r="Q457" s="197"/>
      <c r="R457" s="197"/>
      <c r="S457" s="197"/>
      <c r="T457" s="197"/>
      <c r="U457" s="197"/>
      <c r="V457" s="197"/>
      <c r="W457" s="197"/>
      <c r="X457" s="197"/>
      <c r="Y457" s="197"/>
      <c r="Z457" s="197"/>
    </row>
    <row r="458" ht="15.75" customHeight="1">
      <c r="A458" s="180"/>
      <c r="B458" s="197"/>
      <c r="C458" s="152"/>
      <c r="D458" s="152"/>
      <c r="E458" s="152"/>
      <c r="F458" s="152"/>
      <c r="G458" s="197"/>
      <c r="H458" s="169"/>
      <c r="I458" s="152"/>
      <c r="J458" s="50"/>
      <c r="K458" s="50"/>
      <c r="L458" s="50"/>
      <c r="M458" s="50"/>
      <c r="N458" s="152"/>
      <c r="O458" s="197"/>
      <c r="P458" s="197"/>
      <c r="Q458" s="197"/>
      <c r="R458" s="197"/>
      <c r="S458" s="197"/>
      <c r="T458" s="197"/>
      <c r="U458" s="197"/>
      <c r="V458" s="197"/>
      <c r="W458" s="197"/>
      <c r="X458" s="197"/>
      <c r="Y458" s="197"/>
      <c r="Z458" s="197"/>
    </row>
    <row r="459" ht="15.75" customHeight="1">
      <c r="A459" s="180"/>
      <c r="B459" s="197"/>
      <c r="C459" s="152"/>
      <c r="D459" s="152"/>
      <c r="E459" s="152"/>
      <c r="F459" s="152"/>
      <c r="G459" s="197"/>
      <c r="H459" s="197"/>
      <c r="I459" s="152"/>
      <c r="J459" s="50"/>
      <c r="K459" s="50"/>
      <c r="L459" s="50"/>
      <c r="M459" s="50"/>
      <c r="N459" s="152"/>
      <c r="O459" s="197"/>
      <c r="P459" s="197"/>
      <c r="Q459" s="197"/>
      <c r="R459" s="197"/>
      <c r="S459" s="197"/>
      <c r="T459" s="197"/>
      <c r="U459" s="197"/>
      <c r="V459" s="197"/>
      <c r="W459" s="197"/>
      <c r="X459" s="197"/>
      <c r="Y459" s="197"/>
      <c r="Z459" s="197"/>
    </row>
    <row r="460" ht="15.75" customHeight="1">
      <c r="A460" s="180"/>
      <c r="B460" s="197"/>
      <c r="C460" s="152"/>
      <c r="D460" s="152"/>
      <c r="E460" s="152"/>
      <c r="F460" s="152"/>
      <c r="G460" s="197"/>
      <c r="H460" s="169"/>
      <c r="I460" s="152"/>
      <c r="J460" s="50"/>
      <c r="K460" s="50"/>
      <c r="L460" s="50"/>
      <c r="M460" s="50"/>
      <c r="N460" s="152"/>
      <c r="O460" s="197"/>
      <c r="P460" s="197"/>
      <c r="Q460" s="197"/>
      <c r="R460" s="197"/>
      <c r="S460" s="197"/>
      <c r="T460" s="197"/>
      <c r="U460" s="197"/>
      <c r="V460" s="197"/>
      <c r="W460" s="197"/>
      <c r="X460" s="197"/>
      <c r="Y460" s="197"/>
      <c r="Z460" s="197"/>
    </row>
    <row r="461" ht="15.75" customHeight="1">
      <c r="A461" s="180"/>
      <c r="B461" s="197"/>
      <c r="C461" s="152"/>
      <c r="D461" s="152"/>
      <c r="E461" s="152"/>
      <c r="F461" s="152"/>
      <c r="G461" s="197"/>
      <c r="H461" s="169"/>
      <c r="I461" s="152"/>
      <c r="J461" s="50"/>
      <c r="K461" s="50"/>
      <c r="L461" s="50"/>
      <c r="M461" s="50"/>
      <c r="N461" s="152"/>
      <c r="O461" s="197"/>
      <c r="P461" s="197"/>
      <c r="Q461" s="197"/>
      <c r="R461" s="197"/>
      <c r="S461" s="197"/>
      <c r="T461" s="197"/>
      <c r="U461" s="197"/>
      <c r="V461" s="197"/>
      <c r="W461" s="197"/>
      <c r="X461" s="197"/>
      <c r="Y461" s="197"/>
      <c r="Z461" s="197"/>
    </row>
    <row r="462" ht="15.75" customHeight="1">
      <c r="A462" s="180"/>
      <c r="B462" s="197"/>
      <c r="C462" s="197"/>
      <c r="D462" s="152"/>
      <c r="E462" s="152"/>
      <c r="F462" s="152"/>
      <c r="G462" s="197"/>
      <c r="H462" s="169"/>
      <c r="I462" s="152"/>
      <c r="J462" s="50"/>
      <c r="K462" s="50"/>
      <c r="L462" s="50"/>
      <c r="M462" s="50"/>
      <c r="N462" s="152"/>
      <c r="O462" s="197"/>
      <c r="P462" s="197"/>
      <c r="Q462" s="197"/>
      <c r="R462" s="197"/>
      <c r="S462" s="197"/>
      <c r="T462" s="197"/>
      <c r="U462" s="197"/>
      <c r="V462" s="197"/>
      <c r="W462" s="197"/>
      <c r="X462" s="197"/>
      <c r="Y462" s="197"/>
      <c r="Z462" s="197"/>
    </row>
    <row r="463" ht="15.75" customHeight="1">
      <c r="A463" s="180"/>
      <c r="B463" s="197"/>
      <c r="C463" s="152"/>
      <c r="D463" s="152"/>
      <c r="E463" s="152"/>
      <c r="F463" s="152"/>
      <c r="G463" s="197"/>
      <c r="H463" s="169"/>
      <c r="I463" s="152"/>
      <c r="J463" s="50"/>
      <c r="K463" s="50"/>
      <c r="L463" s="50"/>
      <c r="M463" s="50"/>
      <c r="N463" s="152"/>
      <c r="O463" s="197"/>
      <c r="P463" s="197"/>
      <c r="Q463" s="197"/>
      <c r="R463" s="197"/>
      <c r="S463" s="197"/>
      <c r="T463" s="197"/>
      <c r="U463" s="197"/>
      <c r="V463" s="197"/>
      <c r="W463" s="197"/>
      <c r="X463" s="197"/>
      <c r="Y463" s="197"/>
      <c r="Z463" s="197"/>
    </row>
    <row r="464" ht="15.75" customHeight="1">
      <c r="A464" s="180"/>
      <c r="B464" s="197"/>
      <c r="C464" s="152"/>
      <c r="D464" s="152"/>
      <c r="E464" s="152"/>
      <c r="F464" s="152"/>
      <c r="G464" s="197"/>
      <c r="H464" s="197"/>
      <c r="I464" s="152"/>
      <c r="J464" s="50"/>
      <c r="K464" s="50"/>
      <c r="L464" s="50"/>
      <c r="M464" s="50"/>
      <c r="N464" s="152"/>
      <c r="O464" s="197"/>
      <c r="P464" s="197"/>
      <c r="Q464" s="197"/>
      <c r="R464" s="197"/>
      <c r="S464" s="197"/>
      <c r="T464" s="197"/>
      <c r="U464" s="197"/>
      <c r="V464" s="197"/>
      <c r="W464" s="197"/>
      <c r="X464" s="197"/>
      <c r="Y464" s="197"/>
      <c r="Z464" s="197"/>
    </row>
    <row r="465" ht="15.75" customHeight="1">
      <c r="A465" s="180"/>
      <c r="B465" s="197"/>
      <c r="C465" s="152"/>
      <c r="D465" s="152"/>
      <c r="E465" s="197"/>
      <c r="F465" s="197"/>
      <c r="G465" s="197"/>
      <c r="H465" s="169"/>
      <c r="I465" s="152"/>
      <c r="J465" s="50"/>
      <c r="K465" s="50"/>
      <c r="L465" s="50"/>
      <c r="M465" s="50"/>
      <c r="N465" s="152"/>
      <c r="O465" s="197"/>
      <c r="P465" s="197"/>
      <c r="Q465" s="197"/>
      <c r="R465" s="197"/>
      <c r="S465" s="197"/>
      <c r="T465" s="197"/>
      <c r="U465" s="197"/>
      <c r="V465" s="197"/>
      <c r="W465" s="197"/>
      <c r="X465" s="197"/>
      <c r="Y465" s="197"/>
      <c r="Z465" s="197"/>
    </row>
    <row r="466" ht="15.75" customHeight="1">
      <c r="A466" s="180"/>
      <c r="B466" s="197"/>
      <c r="C466" s="152"/>
      <c r="D466" s="152"/>
      <c r="E466" s="197"/>
      <c r="F466" s="197"/>
      <c r="G466" s="197"/>
      <c r="H466" s="169"/>
      <c r="I466" s="152"/>
      <c r="J466" s="50"/>
      <c r="K466" s="50"/>
      <c r="L466" s="50"/>
      <c r="M466" s="50"/>
      <c r="N466" s="152"/>
      <c r="O466" s="197"/>
      <c r="P466" s="197"/>
      <c r="Q466" s="197"/>
      <c r="R466" s="197"/>
      <c r="S466" s="197"/>
      <c r="T466" s="197"/>
      <c r="U466" s="197"/>
      <c r="V466" s="197"/>
      <c r="W466" s="197"/>
      <c r="X466" s="197"/>
      <c r="Y466" s="197"/>
      <c r="Z466" s="197"/>
    </row>
    <row r="467" ht="15.75" customHeight="1">
      <c r="A467" s="180"/>
      <c r="B467" s="197"/>
      <c r="C467" s="152"/>
      <c r="D467" s="152"/>
      <c r="E467" s="152"/>
      <c r="F467" s="152"/>
      <c r="G467" s="197"/>
      <c r="H467" s="169"/>
      <c r="I467" s="152"/>
      <c r="J467" s="50"/>
      <c r="K467" s="50"/>
      <c r="L467" s="50"/>
      <c r="M467" s="50"/>
      <c r="N467" s="152"/>
      <c r="O467" s="197"/>
      <c r="P467" s="197"/>
      <c r="Q467" s="197"/>
      <c r="R467" s="197"/>
      <c r="S467" s="197"/>
      <c r="T467" s="197"/>
      <c r="U467" s="197"/>
      <c r="V467" s="197"/>
      <c r="W467" s="197"/>
      <c r="X467" s="197"/>
      <c r="Y467" s="197"/>
      <c r="Z467" s="197"/>
    </row>
    <row r="468" ht="15.75" customHeight="1">
      <c r="A468" s="180"/>
      <c r="B468" s="197"/>
      <c r="C468" s="152"/>
      <c r="D468" s="152"/>
      <c r="E468" s="152"/>
      <c r="F468" s="152"/>
      <c r="G468" s="197"/>
      <c r="H468" s="169"/>
      <c r="I468" s="152"/>
      <c r="J468" s="50"/>
      <c r="K468" s="50"/>
      <c r="L468" s="50"/>
      <c r="M468" s="50"/>
      <c r="N468" s="152"/>
      <c r="O468" s="197"/>
      <c r="P468" s="197"/>
      <c r="Q468" s="197"/>
      <c r="R468" s="197"/>
      <c r="S468" s="197"/>
      <c r="T468" s="197"/>
      <c r="U468" s="197"/>
      <c r="V468" s="197"/>
      <c r="W468" s="197"/>
      <c r="X468" s="197"/>
      <c r="Y468" s="197"/>
      <c r="Z468" s="197"/>
    </row>
    <row r="469" ht="15.75" customHeight="1">
      <c r="A469" s="180"/>
      <c r="B469" s="197"/>
      <c r="C469" s="152"/>
      <c r="D469" s="152"/>
      <c r="E469" s="152"/>
      <c r="F469" s="152"/>
      <c r="G469" s="197"/>
      <c r="H469" s="169"/>
      <c r="I469" s="152"/>
      <c r="J469" s="50"/>
      <c r="K469" s="50"/>
      <c r="L469" s="50"/>
      <c r="M469" s="50"/>
      <c r="N469" s="152"/>
      <c r="O469" s="197"/>
      <c r="P469" s="197"/>
      <c r="Q469" s="197"/>
      <c r="R469" s="197"/>
      <c r="S469" s="197"/>
      <c r="T469" s="197"/>
      <c r="U469" s="197"/>
      <c r="V469" s="197"/>
      <c r="W469" s="197"/>
      <c r="X469" s="197"/>
      <c r="Y469" s="197"/>
      <c r="Z469" s="197"/>
    </row>
    <row r="470" ht="15.75" customHeight="1">
      <c r="A470" s="180"/>
      <c r="B470" s="197"/>
      <c r="C470" s="152"/>
      <c r="D470" s="152"/>
      <c r="E470" s="152"/>
      <c r="F470" s="152"/>
      <c r="G470" s="197"/>
      <c r="H470" s="197"/>
      <c r="I470" s="152"/>
      <c r="J470" s="50"/>
      <c r="K470" s="50"/>
      <c r="L470" s="50"/>
      <c r="M470" s="50"/>
      <c r="N470" s="152"/>
      <c r="O470" s="197"/>
      <c r="P470" s="197"/>
      <c r="Q470" s="197"/>
      <c r="R470" s="197"/>
      <c r="S470" s="197"/>
      <c r="T470" s="197"/>
      <c r="U470" s="197"/>
      <c r="V470" s="197"/>
      <c r="W470" s="197"/>
      <c r="X470" s="197"/>
      <c r="Y470" s="197"/>
      <c r="Z470" s="197"/>
    </row>
    <row r="471" ht="15.75" customHeight="1">
      <c r="A471" s="180"/>
      <c r="B471" s="197"/>
      <c r="C471" s="152"/>
      <c r="D471" s="152"/>
      <c r="E471" s="152"/>
      <c r="F471" s="152"/>
      <c r="G471" s="197"/>
      <c r="H471" s="169"/>
      <c r="I471" s="152"/>
      <c r="J471" s="50"/>
      <c r="K471" s="50"/>
      <c r="L471" s="50"/>
      <c r="M471" s="50"/>
      <c r="N471" s="152"/>
      <c r="O471" s="197"/>
      <c r="P471" s="197"/>
      <c r="Q471" s="197"/>
      <c r="R471" s="197"/>
      <c r="S471" s="197"/>
      <c r="T471" s="197"/>
      <c r="U471" s="197"/>
      <c r="V471" s="197"/>
      <c r="W471" s="197"/>
      <c r="X471" s="197"/>
      <c r="Y471" s="197"/>
      <c r="Z471" s="197"/>
    </row>
    <row r="472" ht="15.75" customHeight="1">
      <c r="A472" s="180"/>
      <c r="B472" s="197"/>
      <c r="C472" s="152"/>
      <c r="D472" s="152"/>
      <c r="E472" s="152"/>
      <c r="F472" s="152"/>
      <c r="G472" s="197"/>
      <c r="H472" s="169"/>
      <c r="I472" s="152"/>
      <c r="J472" s="50"/>
      <c r="K472" s="50"/>
      <c r="L472" s="50"/>
      <c r="M472" s="50"/>
      <c r="N472" s="152"/>
      <c r="O472" s="197"/>
      <c r="P472" s="197"/>
      <c r="Q472" s="197"/>
      <c r="R472" s="197"/>
      <c r="S472" s="197"/>
      <c r="T472" s="197"/>
      <c r="U472" s="197"/>
      <c r="V472" s="197"/>
      <c r="W472" s="197"/>
      <c r="X472" s="197"/>
      <c r="Y472" s="197"/>
      <c r="Z472" s="197"/>
    </row>
    <row r="473" ht="15.75" customHeight="1">
      <c r="A473" s="180"/>
      <c r="B473" s="197"/>
      <c r="C473" s="152"/>
      <c r="D473" s="152"/>
      <c r="E473" s="152"/>
      <c r="F473" s="152"/>
      <c r="G473" s="197"/>
      <c r="H473" s="197"/>
      <c r="I473" s="152"/>
      <c r="J473" s="50"/>
      <c r="K473" s="50"/>
      <c r="L473" s="50"/>
      <c r="M473" s="50"/>
      <c r="N473" s="152"/>
      <c r="O473" s="197"/>
      <c r="P473" s="197"/>
      <c r="Q473" s="197"/>
      <c r="R473" s="197"/>
      <c r="S473" s="197"/>
      <c r="T473" s="197"/>
      <c r="U473" s="197"/>
      <c r="V473" s="197"/>
      <c r="W473" s="197"/>
      <c r="X473" s="197"/>
      <c r="Y473" s="197"/>
      <c r="Z473" s="197"/>
    </row>
    <row r="474" ht="15.75" customHeight="1">
      <c r="A474" s="180"/>
      <c r="B474" s="197"/>
      <c r="C474" s="152"/>
      <c r="D474" s="152"/>
      <c r="E474" s="152"/>
      <c r="F474" s="152"/>
      <c r="G474" s="197"/>
      <c r="H474" s="169"/>
      <c r="I474" s="152"/>
      <c r="J474" s="50"/>
      <c r="K474" s="50"/>
      <c r="L474" s="50"/>
      <c r="M474" s="50"/>
      <c r="N474" s="152"/>
      <c r="O474" s="197"/>
      <c r="P474" s="197"/>
      <c r="Q474" s="197"/>
      <c r="R474" s="197"/>
      <c r="S474" s="197"/>
      <c r="T474" s="197"/>
      <c r="U474" s="197"/>
      <c r="V474" s="197"/>
      <c r="W474" s="197"/>
      <c r="X474" s="197"/>
      <c r="Y474" s="197"/>
      <c r="Z474" s="197"/>
    </row>
    <row r="475" ht="15.75" customHeight="1">
      <c r="A475" s="180"/>
      <c r="B475" s="197"/>
      <c r="C475" s="152"/>
      <c r="D475" s="152"/>
      <c r="E475" s="152"/>
      <c r="F475" s="152"/>
      <c r="G475" s="197"/>
      <c r="H475" s="169"/>
      <c r="I475" s="152"/>
      <c r="J475" s="50"/>
      <c r="K475" s="50"/>
      <c r="L475" s="50"/>
      <c r="M475" s="50"/>
      <c r="N475" s="152"/>
      <c r="O475" s="197"/>
      <c r="P475" s="197"/>
      <c r="Q475" s="197"/>
      <c r="R475" s="197"/>
      <c r="S475" s="197"/>
      <c r="T475" s="197"/>
      <c r="U475" s="197"/>
      <c r="V475" s="197"/>
      <c r="W475" s="197"/>
      <c r="X475" s="197"/>
      <c r="Y475" s="197"/>
      <c r="Z475" s="197"/>
    </row>
    <row r="476" ht="15.75" customHeight="1">
      <c r="A476" s="180"/>
      <c r="B476" s="197"/>
      <c r="C476" s="197"/>
      <c r="D476" s="152"/>
      <c r="E476" s="197"/>
      <c r="F476" s="197"/>
      <c r="G476" s="197"/>
      <c r="H476" s="197"/>
      <c r="I476" s="152"/>
      <c r="J476" s="50"/>
      <c r="K476" s="50"/>
      <c r="L476" s="50"/>
      <c r="M476" s="50"/>
      <c r="N476" s="152"/>
      <c r="O476" s="197"/>
      <c r="P476" s="197"/>
      <c r="Q476" s="197"/>
      <c r="R476" s="197"/>
      <c r="S476" s="197"/>
      <c r="T476" s="197"/>
      <c r="U476" s="197"/>
      <c r="V476" s="197"/>
      <c r="W476" s="197"/>
      <c r="X476" s="197"/>
      <c r="Y476" s="197"/>
      <c r="Z476" s="197"/>
    </row>
    <row r="477" ht="15.75" customHeight="1">
      <c r="A477" s="180"/>
      <c r="B477" s="197"/>
      <c r="C477" s="152"/>
      <c r="D477" s="152"/>
      <c r="E477" s="152"/>
      <c r="F477" s="152"/>
      <c r="G477" s="197"/>
      <c r="H477" s="197"/>
      <c r="I477" s="152"/>
      <c r="J477" s="50"/>
      <c r="K477" s="50"/>
      <c r="L477" s="50"/>
      <c r="M477" s="50"/>
      <c r="N477" s="152"/>
      <c r="O477" s="197"/>
      <c r="P477" s="197"/>
      <c r="Q477" s="197"/>
      <c r="R477" s="197"/>
      <c r="S477" s="197"/>
      <c r="T477" s="197"/>
      <c r="U477" s="197"/>
      <c r="V477" s="197"/>
      <c r="W477" s="197"/>
      <c r="X477" s="197"/>
      <c r="Y477" s="197"/>
      <c r="Z477" s="197"/>
    </row>
    <row r="478" ht="15.75" customHeight="1">
      <c r="A478" s="180"/>
      <c r="B478" s="197"/>
      <c r="C478" s="152"/>
      <c r="D478" s="152"/>
      <c r="E478" s="152"/>
      <c r="F478" s="152"/>
      <c r="G478" s="197"/>
      <c r="H478" s="169"/>
      <c r="I478" s="152"/>
      <c r="J478" s="50"/>
      <c r="K478" s="50"/>
      <c r="L478" s="50"/>
      <c r="M478" s="50"/>
      <c r="N478" s="152"/>
      <c r="O478" s="197"/>
      <c r="P478" s="197"/>
      <c r="Q478" s="197"/>
      <c r="R478" s="197"/>
      <c r="S478" s="197"/>
      <c r="T478" s="197"/>
      <c r="U478" s="197"/>
      <c r="V478" s="197"/>
      <c r="W478" s="197"/>
      <c r="X478" s="197"/>
      <c r="Y478" s="197"/>
      <c r="Z478" s="197"/>
    </row>
    <row r="479" ht="15.75" customHeight="1">
      <c r="A479" s="180"/>
      <c r="B479" s="197"/>
      <c r="C479" s="152"/>
      <c r="D479" s="152"/>
      <c r="E479" s="152"/>
      <c r="F479" s="152"/>
      <c r="G479" s="197"/>
      <c r="H479" s="169"/>
      <c r="I479" s="152"/>
      <c r="J479" s="50"/>
      <c r="K479" s="50"/>
      <c r="L479" s="50"/>
      <c r="M479" s="50"/>
      <c r="N479" s="152"/>
      <c r="O479" s="197"/>
      <c r="P479" s="197"/>
      <c r="Q479" s="197"/>
      <c r="R479" s="197"/>
      <c r="S479" s="197"/>
      <c r="T479" s="197"/>
      <c r="U479" s="197"/>
      <c r="V479" s="197"/>
      <c r="W479" s="197"/>
      <c r="X479" s="197"/>
      <c r="Y479" s="197"/>
      <c r="Z479" s="197"/>
    </row>
    <row r="480" ht="15.75" customHeight="1">
      <c r="A480" s="180"/>
      <c r="B480" s="197"/>
      <c r="C480" s="152"/>
      <c r="D480" s="152"/>
      <c r="E480" s="152"/>
      <c r="F480" s="152"/>
      <c r="G480" s="197"/>
      <c r="H480" s="169"/>
      <c r="I480" s="152"/>
      <c r="J480" s="50"/>
      <c r="K480" s="50"/>
      <c r="L480" s="50"/>
      <c r="M480" s="50"/>
      <c r="N480" s="152"/>
      <c r="O480" s="197"/>
      <c r="P480" s="197"/>
      <c r="Q480" s="197"/>
      <c r="R480" s="197"/>
      <c r="S480" s="197"/>
      <c r="T480" s="197"/>
      <c r="U480" s="197"/>
      <c r="V480" s="197"/>
      <c r="W480" s="197"/>
      <c r="X480" s="197"/>
      <c r="Y480" s="197"/>
      <c r="Z480" s="197"/>
    </row>
    <row r="481" ht="15.75" customHeight="1">
      <c r="A481" s="180"/>
      <c r="B481" s="197"/>
      <c r="C481" s="152"/>
      <c r="D481" s="152"/>
      <c r="E481" s="152"/>
      <c r="F481" s="152"/>
      <c r="G481" s="197"/>
      <c r="H481" s="169"/>
      <c r="I481" s="152"/>
      <c r="J481" s="50"/>
      <c r="K481" s="50"/>
      <c r="L481" s="50"/>
      <c r="M481" s="50"/>
      <c r="N481" s="152"/>
      <c r="O481" s="197"/>
      <c r="P481" s="197"/>
      <c r="Q481" s="197"/>
      <c r="R481" s="197"/>
      <c r="S481" s="197"/>
      <c r="T481" s="197"/>
      <c r="U481" s="197"/>
      <c r="V481" s="197"/>
      <c r="W481" s="197"/>
      <c r="X481" s="197"/>
      <c r="Y481" s="197"/>
      <c r="Z481" s="197"/>
    </row>
    <row r="482" ht="15.75" customHeight="1">
      <c r="A482" s="180"/>
      <c r="B482" s="197"/>
      <c r="C482" s="152"/>
      <c r="D482" s="152"/>
      <c r="E482" s="152"/>
      <c r="F482" s="152"/>
      <c r="G482" s="197"/>
      <c r="H482" s="169"/>
      <c r="I482" s="152"/>
      <c r="J482" s="50"/>
      <c r="K482" s="50"/>
      <c r="L482" s="50"/>
      <c r="M482" s="50"/>
      <c r="N482" s="152"/>
      <c r="O482" s="197"/>
      <c r="P482" s="197"/>
      <c r="Q482" s="197"/>
      <c r="R482" s="197"/>
      <c r="S482" s="197"/>
      <c r="T482" s="197"/>
      <c r="U482" s="197"/>
      <c r="V482" s="197"/>
      <c r="W482" s="197"/>
      <c r="X482" s="197"/>
      <c r="Y482" s="197"/>
      <c r="Z482" s="197"/>
    </row>
    <row r="483" ht="15.75" customHeight="1">
      <c r="A483" s="180"/>
      <c r="B483" s="197"/>
      <c r="C483" s="152"/>
      <c r="D483" s="152"/>
      <c r="E483" s="197"/>
      <c r="F483" s="197"/>
      <c r="G483" s="197"/>
      <c r="H483" s="169"/>
      <c r="I483" s="152"/>
      <c r="J483" s="50"/>
      <c r="K483" s="50"/>
      <c r="L483" s="50"/>
      <c r="M483" s="50"/>
      <c r="N483" s="152"/>
      <c r="O483" s="197"/>
      <c r="P483" s="197"/>
      <c r="Q483" s="197"/>
      <c r="R483" s="197"/>
      <c r="S483" s="197"/>
      <c r="T483" s="197"/>
      <c r="U483" s="197"/>
      <c r="V483" s="197"/>
      <c r="W483" s="197"/>
      <c r="X483" s="197"/>
      <c r="Y483" s="197"/>
      <c r="Z483" s="197"/>
    </row>
    <row r="484" ht="15.75" customHeight="1">
      <c r="A484" s="180"/>
      <c r="B484" s="197"/>
      <c r="C484" s="152"/>
      <c r="D484" s="152"/>
      <c r="E484" s="152"/>
      <c r="F484" s="152"/>
      <c r="G484" s="197"/>
      <c r="H484" s="197"/>
      <c r="I484" s="152"/>
      <c r="J484" s="50"/>
      <c r="K484" s="50"/>
      <c r="L484" s="50"/>
      <c r="M484" s="50"/>
      <c r="N484" s="152"/>
      <c r="O484" s="197"/>
      <c r="P484" s="197"/>
      <c r="Q484" s="197"/>
      <c r="R484" s="197"/>
      <c r="S484" s="197"/>
      <c r="T484" s="197"/>
      <c r="U484" s="197"/>
      <c r="V484" s="197"/>
      <c r="W484" s="197"/>
      <c r="X484" s="197"/>
      <c r="Y484" s="197"/>
      <c r="Z484" s="197"/>
    </row>
    <row r="485" ht="15.75" customHeight="1">
      <c r="A485" s="180"/>
      <c r="B485" s="197"/>
      <c r="C485" s="152"/>
      <c r="D485" s="152"/>
      <c r="E485" s="152"/>
      <c r="F485" s="152"/>
      <c r="G485" s="197"/>
      <c r="H485" s="169"/>
      <c r="I485" s="152"/>
      <c r="J485" s="50"/>
      <c r="K485" s="50"/>
      <c r="L485" s="50"/>
      <c r="M485" s="50"/>
      <c r="N485" s="152"/>
      <c r="O485" s="197"/>
      <c r="P485" s="197"/>
      <c r="Q485" s="197"/>
      <c r="R485" s="197"/>
      <c r="S485" s="197"/>
      <c r="T485" s="197"/>
      <c r="U485" s="197"/>
      <c r="V485" s="197"/>
      <c r="W485" s="197"/>
      <c r="X485" s="197"/>
      <c r="Y485" s="197"/>
      <c r="Z485" s="197"/>
    </row>
    <row r="486" ht="15.75" customHeight="1">
      <c r="A486" s="180"/>
      <c r="B486" s="197"/>
      <c r="C486" s="152"/>
      <c r="D486" s="152"/>
      <c r="E486" s="152"/>
      <c r="F486" s="152"/>
      <c r="G486" s="197"/>
      <c r="H486" s="197"/>
      <c r="I486" s="152"/>
      <c r="J486" s="50"/>
      <c r="K486" s="50"/>
      <c r="L486" s="50"/>
      <c r="M486" s="50"/>
      <c r="N486" s="152"/>
      <c r="O486" s="197"/>
      <c r="P486" s="197"/>
      <c r="Q486" s="197"/>
      <c r="R486" s="197"/>
      <c r="S486" s="197"/>
      <c r="T486" s="197"/>
      <c r="U486" s="197"/>
      <c r="V486" s="197"/>
      <c r="W486" s="197"/>
      <c r="X486" s="197"/>
      <c r="Y486" s="197"/>
      <c r="Z486" s="197"/>
    </row>
    <row r="487" ht="15.75" customHeight="1">
      <c r="A487" s="180"/>
      <c r="B487" s="197"/>
      <c r="C487" s="152"/>
      <c r="D487" s="152"/>
      <c r="E487" s="152"/>
      <c r="F487" s="152"/>
      <c r="G487" s="197"/>
      <c r="H487" s="169"/>
      <c r="I487" s="152"/>
      <c r="J487" s="50"/>
      <c r="K487" s="50"/>
      <c r="L487" s="50"/>
      <c r="M487" s="50"/>
      <c r="N487" s="152"/>
      <c r="O487" s="197"/>
      <c r="P487" s="197"/>
      <c r="Q487" s="197"/>
      <c r="R487" s="197"/>
      <c r="S487" s="197"/>
      <c r="T487" s="197"/>
      <c r="U487" s="197"/>
      <c r="V487" s="197"/>
      <c r="W487" s="197"/>
      <c r="X487" s="197"/>
      <c r="Y487" s="197"/>
      <c r="Z487" s="197"/>
    </row>
    <row r="488" ht="15.75" customHeight="1">
      <c r="A488" s="180"/>
      <c r="B488" s="197"/>
      <c r="C488" s="152"/>
      <c r="D488" s="152"/>
      <c r="E488" s="152"/>
      <c r="F488" s="152"/>
      <c r="G488" s="197"/>
      <c r="H488" s="169"/>
      <c r="I488" s="152"/>
      <c r="J488" s="50"/>
      <c r="K488" s="50"/>
      <c r="L488" s="50"/>
      <c r="M488" s="50"/>
      <c r="N488" s="152"/>
      <c r="O488" s="197"/>
      <c r="P488" s="197"/>
      <c r="Q488" s="197"/>
      <c r="R488" s="197"/>
      <c r="S488" s="197"/>
      <c r="T488" s="197"/>
      <c r="U488" s="197"/>
      <c r="V488" s="197"/>
      <c r="W488" s="197"/>
      <c r="X488" s="197"/>
      <c r="Y488" s="197"/>
      <c r="Z488" s="197"/>
    </row>
    <row r="489" ht="15.75" customHeight="1">
      <c r="A489" s="180"/>
      <c r="B489" s="197"/>
      <c r="C489" s="152"/>
      <c r="D489" s="152"/>
      <c r="E489" s="152"/>
      <c r="F489" s="152"/>
      <c r="G489" s="197"/>
      <c r="H489" s="169"/>
      <c r="I489" s="152"/>
      <c r="J489" s="50"/>
      <c r="K489" s="50"/>
      <c r="L489" s="50"/>
      <c r="M489" s="50"/>
      <c r="N489" s="152"/>
      <c r="O489" s="197"/>
      <c r="P489" s="197"/>
      <c r="Q489" s="197"/>
      <c r="R489" s="197"/>
      <c r="S489" s="197"/>
      <c r="T489" s="197"/>
      <c r="U489" s="197"/>
      <c r="V489" s="197"/>
      <c r="W489" s="197"/>
      <c r="X489" s="197"/>
      <c r="Y489" s="197"/>
      <c r="Z489" s="197"/>
    </row>
    <row r="490" ht="15.75" customHeight="1">
      <c r="A490" s="180"/>
      <c r="B490" s="197"/>
      <c r="C490" s="197"/>
      <c r="D490" s="152"/>
      <c r="E490" s="152"/>
      <c r="F490" s="152"/>
      <c r="G490" s="197"/>
      <c r="H490" s="169"/>
      <c r="I490" s="152"/>
      <c r="J490" s="50"/>
      <c r="K490" s="50"/>
      <c r="L490" s="50"/>
      <c r="M490" s="50"/>
      <c r="N490" s="152"/>
      <c r="O490" s="197"/>
      <c r="P490" s="197"/>
      <c r="Q490" s="197"/>
      <c r="R490" s="197"/>
      <c r="S490" s="197"/>
      <c r="T490" s="197"/>
      <c r="U490" s="197"/>
      <c r="V490" s="197"/>
      <c r="W490" s="197"/>
      <c r="X490" s="197"/>
      <c r="Y490" s="197"/>
      <c r="Z490" s="197"/>
    </row>
    <row r="491" ht="15.75" customHeight="1">
      <c r="A491" s="180"/>
      <c r="B491" s="197"/>
      <c r="C491" s="152"/>
      <c r="D491" s="152"/>
      <c r="E491" s="152"/>
      <c r="F491" s="152"/>
      <c r="G491" s="197"/>
      <c r="H491" s="197"/>
      <c r="I491" s="152"/>
      <c r="J491" s="50"/>
      <c r="K491" s="50"/>
      <c r="L491" s="50"/>
      <c r="M491" s="50"/>
      <c r="N491" s="152"/>
      <c r="O491" s="197"/>
      <c r="P491" s="197"/>
      <c r="Q491" s="197"/>
      <c r="R491" s="197"/>
      <c r="S491" s="197"/>
      <c r="T491" s="197"/>
      <c r="U491" s="197"/>
      <c r="V491" s="197"/>
      <c r="W491" s="197"/>
      <c r="X491" s="197"/>
      <c r="Y491" s="197"/>
      <c r="Z491" s="197"/>
    </row>
    <row r="492" ht="15.75" customHeight="1">
      <c r="A492" s="180"/>
      <c r="B492" s="197"/>
      <c r="C492" s="152"/>
      <c r="D492" s="152"/>
      <c r="E492" s="152"/>
      <c r="F492" s="152"/>
      <c r="G492" s="197"/>
      <c r="H492" s="169"/>
      <c r="I492" s="152"/>
      <c r="J492" s="50"/>
      <c r="K492" s="50"/>
      <c r="L492" s="50"/>
      <c r="M492" s="50"/>
      <c r="N492" s="152"/>
      <c r="O492" s="197"/>
      <c r="P492" s="197"/>
      <c r="Q492" s="197"/>
      <c r="R492" s="197"/>
      <c r="S492" s="197"/>
      <c r="T492" s="197"/>
      <c r="U492" s="197"/>
      <c r="V492" s="197"/>
      <c r="W492" s="197"/>
      <c r="X492" s="197"/>
      <c r="Y492" s="197"/>
      <c r="Z492" s="197"/>
    </row>
    <row r="493" ht="15.75" customHeight="1">
      <c r="A493" s="180"/>
      <c r="B493" s="197"/>
      <c r="C493" s="152"/>
      <c r="D493" s="152"/>
      <c r="E493" s="152"/>
      <c r="F493" s="152"/>
      <c r="G493" s="197"/>
      <c r="H493" s="169"/>
      <c r="I493" s="152"/>
      <c r="J493" s="50"/>
      <c r="K493" s="50"/>
      <c r="L493" s="50"/>
      <c r="M493" s="50"/>
      <c r="N493" s="152"/>
      <c r="O493" s="197"/>
      <c r="P493" s="197"/>
      <c r="Q493" s="197"/>
      <c r="R493" s="197"/>
      <c r="S493" s="197"/>
      <c r="T493" s="197"/>
      <c r="U493" s="197"/>
      <c r="V493" s="197"/>
      <c r="W493" s="197"/>
      <c r="X493" s="197"/>
      <c r="Y493" s="197"/>
      <c r="Z493" s="197"/>
    </row>
    <row r="494" ht="15.75" customHeight="1">
      <c r="A494" s="180"/>
      <c r="B494" s="197"/>
      <c r="C494" s="152"/>
      <c r="D494" s="152"/>
      <c r="E494" s="152"/>
      <c r="F494" s="152"/>
      <c r="G494" s="197"/>
      <c r="H494" s="169"/>
      <c r="I494" s="152"/>
      <c r="J494" s="50"/>
      <c r="K494" s="50"/>
      <c r="L494" s="50"/>
      <c r="M494" s="50"/>
      <c r="N494" s="152"/>
      <c r="O494" s="197"/>
      <c r="P494" s="197"/>
      <c r="Q494" s="197"/>
      <c r="R494" s="197"/>
      <c r="S494" s="197"/>
      <c r="T494" s="197"/>
      <c r="U494" s="197"/>
      <c r="V494" s="197"/>
      <c r="W494" s="197"/>
      <c r="X494" s="197"/>
      <c r="Y494" s="197"/>
      <c r="Z494" s="197"/>
    </row>
    <row r="495" ht="15.75" customHeight="1">
      <c r="A495" s="180"/>
      <c r="B495" s="197"/>
      <c r="C495" s="152"/>
      <c r="D495" s="152"/>
      <c r="E495" s="152"/>
      <c r="F495" s="152"/>
      <c r="G495" s="197"/>
      <c r="H495" s="169"/>
      <c r="I495" s="152"/>
      <c r="J495" s="50"/>
      <c r="K495" s="50"/>
      <c r="L495" s="50"/>
      <c r="M495" s="50"/>
      <c r="N495" s="152"/>
      <c r="O495" s="197"/>
      <c r="P495" s="197"/>
      <c r="Q495" s="197"/>
      <c r="R495" s="197"/>
      <c r="S495" s="197"/>
      <c r="T495" s="197"/>
      <c r="U495" s="197"/>
      <c r="V495" s="197"/>
      <c r="W495" s="197"/>
      <c r="X495" s="197"/>
      <c r="Y495" s="197"/>
      <c r="Z495" s="197"/>
    </row>
    <row r="496" ht="15.75" customHeight="1">
      <c r="A496" s="180"/>
      <c r="B496" s="197"/>
      <c r="C496" s="152"/>
      <c r="D496" s="152"/>
      <c r="E496" s="152"/>
      <c r="F496" s="152"/>
      <c r="G496" s="197"/>
      <c r="H496" s="197"/>
      <c r="I496" s="152"/>
      <c r="J496" s="50"/>
      <c r="K496" s="50"/>
      <c r="L496" s="50"/>
      <c r="M496" s="50"/>
      <c r="N496" s="152"/>
      <c r="O496" s="197"/>
      <c r="P496" s="197"/>
      <c r="Q496" s="197"/>
      <c r="R496" s="197"/>
      <c r="S496" s="197"/>
      <c r="T496" s="197"/>
      <c r="U496" s="197"/>
      <c r="V496" s="197"/>
      <c r="W496" s="197"/>
      <c r="X496" s="197"/>
      <c r="Y496" s="197"/>
      <c r="Z496" s="197"/>
    </row>
    <row r="497" ht="15.75" customHeight="1">
      <c r="A497" s="180"/>
      <c r="B497" s="197"/>
      <c r="C497" s="152"/>
      <c r="D497" s="152"/>
      <c r="E497" s="197"/>
      <c r="F497" s="197"/>
      <c r="G497" s="197"/>
      <c r="H497" s="169"/>
      <c r="I497" s="152"/>
      <c r="J497" s="50"/>
      <c r="K497" s="50"/>
      <c r="L497" s="50"/>
      <c r="M497" s="50"/>
      <c r="N497" s="152"/>
      <c r="O497" s="197"/>
      <c r="P497" s="197"/>
      <c r="Q497" s="197"/>
      <c r="R497" s="197"/>
      <c r="S497" s="197"/>
      <c r="T497" s="197"/>
      <c r="U497" s="197"/>
      <c r="V497" s="197"/>
      <c r="W497" s="197"/>
      <c r="X497" s="197"/>
      <c r="Y497" s="197"/>
      <c r="Z497" s="197"/>
    </row>
    <row r="498" ht="15.75" customHeight="1">
      <c r="A498" s="180"/>
      <c r="B498" s="197"/>
      <c r="C498" s="152"/>
      <c r="D498" s="152"/>
      <c r="E498" s="197"/>
      <c r="F498" s="197"/>
      <c r="G498" s="197"/>
      <c r="H498" s="169"/>
      <c r="I498" s="152"/>
      <c r="J498" s="50"/>
      <c r="K498" s="50"/>
      <c r="L498" s="50"/>
      <c r="M498" s="50"/>
      <c r="N498" s="152"/>
      <c r="O498" s="197"/>
      <c r="P498" s="197"/>
      <c r="Q498" s="197"/>
      <c r="R498" s="197"/>
      <c r="S498" s="197"/>
      <c r="T498" s="197"/>
      <c r="U498" s="197"/>
      <c r="V498" s="197"/>
      <c r="W498" s="197"/>
      <c r="X498" s="197"/>
      <c r="Y498" s="197"/>
      <c r="Z498" s="197"/>
    </row>
    <row r="499" ht="15.75" customHeight="1">
      <c r="A499" s="180"/>
      <c r="B499" s="197"/>
      <c r="C499" s="152"/>
      <c r="D499" s="152"/>
      <c r="E499" s="197"/>
      <c r="F499" s="197"/>
      <c r="G499" s="197"/>
      <c r="H499" s="169"/>
      <c r="I499" s="152"/>
      <c r="J499" s="50"/>
      <c r="K499" s="50"/>
      <c r="L499" s="50"/>
      <c r="M499" s="50"/>
      <c r="N499" s="152"/>
      <c r="O499" s="197"/>
      <c r="P499" s="197"/>
      <c r="Q499" s="197"/>
      <c r="R499" s="197"/>
      <c r="S499" s="197"/>
      <c r="T499" s="197"/>
      <c r="U499" s="197"/>
      <c r="V499" s="197"/>
      <c r="W499" s="197"/>
      <c r="X499" s="197"/>
      <c r="Y499" s="197"/>
      <c r="Z499" s="197"/>
    </row>
    <row r="500" ht="15.75" customHeight="1">
      <c r="A500" s="180"/>
      <c r="B500" s="197"/>
      <c r="C500" s="152"/>
      <c r="D500" s="152"/>
      <c r="E500" s="197"/>
      <c r="F500" s="197"/>
      <c r="G500" s="197"/>
      <c r="H500" s="169"/>
      <c r="I500" s="152"/>
      <c r="J500" s="50"/>
      <c r="K500" s="50"/>
      <c r="L500" s="50"/>
      <c r="M500" s="50"/>
      <c r="N500" s="152"/>
      <c r="O500" s="197"/>
      <c r="P500" s="197"/>
      <c r="Q500" s="197"/>
      <c r="R500" s="197"/>
      <c r="S500" s="197"/>
      <c r="T500" s="197"/>
      <c r="U500" s="197"/>
      <c r="V500" s="197"/>
      <c r="W500" s="197"/>
      <c r="X500" s="197"/>
      <c r="Y500" s="197"/>
      <c r="Z500" s="197"/>
    </row>
    <row r="501" ht="15.75" customHeight="1">
      <c r="A501" s="180"/>
      <c r="B501" s="197"/>
      <c r="C501" s="152"/>
      <c r="D501" s="152"/>
      <c r="E501" s="152"/>
      <c r="F501" s="152"/>
      <c r="G501" s="197"/>
      <c r="H501" s="197"/>
      <c r="I501" s="152"/>
      <c r="J501" s="50"/>
      <c r="K501" s="50"/>
      <c r="L501" s="50"/>
      <c r="M501" s="50"/>
      <c r="N501" s="152"/>
      <c r="O501" s="197"/>
      <c r="P501" s="197"/>
      <c r="Q501" s="197"/>
      <c r="R501" s="197"/>
      <c r="S501" s="197"/>
      <c r="T501" s="197"/>
      <c r="U501" s="197"/>
      <c r="V501" s="197"/>
      <c r="W501" s="197"/>
      <c r="X501" s="197"/>
      <c r="Y501" s="197"/>
      <c r="Z501" s="197"/>
    </row>
    <row r="502" ht="15.75" customHeight="1">
      <c r="A502" s="180"/>
      <c r="B502" s="197"/>
      <c r="C502" s="152"/>
      <c r="D502" s="152"/>
      <c r="E502" s="152"/>
      <c r="F502" s="152"/>
      <c r="G502" s="197"/>
      <c r="H502" s="169"/>
      <c r="I502" s="152"/>
      <c r="J502" s="50"/>
      <c r="K502" s="50"/>
      <c r="L502" s="50"/>
      <c r="M502" s="50"/>
      <c r="N502" s="152"/>
      <c r="O502" s="197"/>
      <c r="P502" s="197"/>
      <c r="Q502" s="197"/>
      <c r="R502" s="197"/>
      <c r="S502" s="197"/>
      <c r="T502" s="197"/>
      <c r="U502" s="197"/>
      <c r="V502" s="197"/>
      <c r="W502" s="197"/>
      <c r="X502" s="197"/>
      <c r="Y502" s="197"/>
      <c r="Z502" s="197"/>
    </row>
    <row r="503" ht="15.75" customHeight="1">
      <c r="A503" s="180"/>
      <c r="B503" s="197"/>
      <c r="C503" s="152"/>
      <c r="D503" s="152"/>
      <c r="E503" s="152"/>
      <c r="F503" s="152"/>
      <c r="G503" s="197"/>
      <c r="H503" s="169"/>
      <c r="I503" s="152"/>
      <c r="J503" s="50"/>
      <c r="K503" s="50"/>
      <c r="L503" s="50"/>
      <c r="M503" s="50"/>
      <c r="N503" s="152"/>
      <c r="O503" s="197"/>
      <c r="P503" s="197"/>
      <c r="Q503" s="197"/>
      <c r="R503" s="197"/>
      <c r="S503" s="197"/>
      <c r="T503" s="197"/>
      <c r="U503" s="197"/>
      <c r="V503" s="197"/>
      <c r="W503" s="197"/>
      <c r="X503" s="197"/>
      <c r="Y503" s="197"/>
      <c r="Z503" s="197"/>
    </row>
    <row r="504" ht="15.75" customHeight="1">
      <c r="A504" s="180"/>
      <c r="B504" s="197"/>
      <c r="C504" s="152"/>
      <c r="D504" s="152"/>
      <c r="E504" s="152"/>
      <c r="F504" s="152"/>
      <c r="G504" s="197"/>
      <c r="H504" s="169"/>
      <c r="I504" s="152"/>
      <c r="J504" s="50"/>
      <c r="K504" s="50"/>
      <c r="L504" s="50"/>
      <c r="M504" s="50"/>
      <c r="N504" s="152"/>
      <c r="O504" s="197"/>
      <c r="P504" s="197"/>
      <c r="Q504" s="197"/>
      <c r="R504" s="197"/>
      <c r="S504" s="197"/>
      <c r="T504" s="197"/>
      <c r="U504" s="197"/>
      <c r="V504" s="197"/>
      <c r="W504" s="197"/>
      <c r="X504" s="197"/>
      <c r="Y504" s="197"/>
      <c r="Z504" s="197"/>
    </row>
    <row r="505" ht="15.75" customHeight="1">
      <c r="A505" s="180"/>
      <c r="B505" s="197"/>
      <c r="C505" s="152"/>
      <c r="D505" s="152"/>
      <c r="E505" s="152"/>
      <c r="F505" s="152"/>
      <c r="G505" s="197"/>
      <c r="H505" s="197"/>
      <c r="I505" s="152"/>
      <c r="J505" s="50"/>
      <c r="K505" s="50"/>
      <c r="L505" s="50"/>
      <c r="M505" s="50"/>
      <c r="N505" s="152"/>
      <c r="O505" s="197"/>
      <c r="P505" s="197"/>
      <c r="Q505" s="197"/>
      <c r="R505" s="197"/>
      <c r="S505" s="197"/>
      <c r="T505" s="197"/>
      <c r="U505" s="197"/>
      <c r="V505" s="197"/>
      <c r="W505" s="197"/>
      <c r="X505" s="197"/>
      <c r="Y505" s="197"/>
      <c r="Z505" s="197"/>
    </row>
    <row r="506" ht="15.75" customHeight="1">
      <c r="A506" s="180"/>
      <c r="B506" s="197"/>
      <c r="C506" s="152"/>
      <c r="D506" s="152"/>
      <c r="E506" s="152"/>
      <c r="F506" s="152"/>
      <c r="G506" s="197"/>
      <c r="H506" s="197"/>
      <c r="I506" s="152"/>
      <c r="J506" s="50"/>
      <c r="K506" s="50"/>
      <c r="L506" s="50"/>
      <c r="M506" s="50"/>
      <c r="N506" s="152"/>
      <c r="O506" s="197"/>
      <c r="P506" s="197"/>
      <c r="Q506" s="197"/>
      <c r="R506" s="197"/>
      <c r="S506" s="197"/>
      <c r="T506" s="197"/>
      <c r="U506" s="197"/>
      <c r="V506" s="197"/>
      <c r="W506" s="197"/>
      <c r="X506" s="197"/>
      <c r="Y506" s="197"/>
      <c r="Z506" s="197"/>
    </row>
    <row r="507" ht="15.75" customHeight="1">
      <c r="A507" s="180"/>
      <c r="B507" s="197"/>
      <c r="C507" s="152"/>
      <c r="D507" s="152"/>
      <c r="E507" s="197"/>
      <c r="F507" s="197"/>
      <c r="G507" s="197"/>
      <c r="H507" s="169"/>
      <c r="I507" s="152"/>
      <c r="J507" s="50"/>
      <c r="K507" s="50"/>
      <c r="L507" s="50"/>
      <c r="M507" s="50"/>
      <c r="N507" s="152"/>
      <c r="O507" s="197"/>
      <c r="P507" s="197"/>
      <c r="Q507" s="197"/>
      <c r="R507" s="197"/>
      <c r="S507" s="197"/>
      <c r="T507" s="197"/>
      <c r="U507" s="197"/>
      <c r="V507" s="197"/>
      <c r="W507" s="197"/>
      <c r="X507" s="197"/>
      <c r="Y507" s="197"/>
      <c r="Z507" s="197"/>
    </row>
    <row r="508" ht="15.75" customHeight="1">
      <c r="A508" s="180"/>
      <c r="B508" s="197"/>
      <c r="C508" s="152"/>
      <c r="D508" s="152"/>
      <c r="E508" s="152"/>
      <c r="F508" s="152"/>
      <c r="G508" s="197"/>
      <c r="H508" s="197"/>
      <c r="I508" s="152"/>
      <c r="J508" s="50"/>
      <c r="K508" s="50"/>
      <c r="L508" s="50"/>
      <c r="M508" s="50"/>
      <c r="N508" s="152"/>
      <c r="O508" s="197"/>
      <c r="P508" s="197"/>
      <c r="Q508" s="197"/>
      <c r="R508" s="197"/>
      <c r="S508" s="197"/>
      <c r="T508" s="197"/>
      <c r="U508" s="197"/>
      <c r="V508" s="197"/>
      <c r="W508" s="197"/>
      <c r="X508" s="197"/>
      <c r="Y508" s="197"/>
      <c r="Z508" s="197"/>
    </row>
    <row r="509" ht="15.75" customHeight="1">
      <c r="A509" s="180"/>
      <c r="B509" s="197"/>
      <c r="C509" s="152"/>
      <c r="D509" s="152"/>
      <c r="E509" s="152"/>
      <c r="F509" s="152"/>
      <c r="G509" s="197"/>
      <c r="H509" s="169"/>
      <c r="I509" s="152"/>
      <c r="J509" s="50"/>
      <c r="K509" s="50"/>
      <c r="L509" s="50"/>
      <c r="M509" s="50"/>
      <c r="N509" s="152"/>
      <c r="O509" s="197"/>
      <c r="P509" s="197"/>
      <c r="Q509" s="197"/>
      <c r="R509" s="197"/>
      <c r="S509" s="197"/>
      <c r="T509" s="197"/>
      <c r="U509" s="197"/>
      <c r="V509" s="197"/>
      <c r="W509" s="197"/>
      <c r="X509" s="197"/>
      <c r="Y509" s="197"/>
      <c r="Z509" s="197"/>
    </row>
    <row r="510" ht="15.75" customHeight="1">
      <c r="A510" s="180"/>
      <c r="B510" s="197"/>
      <c r="C510" s="152"/>
      <c r="D510" s="152"/>
      <c r="E510" s="152"/>
      <c r="F510" s="152"/>
      <c r="G510" s="197"/>
      <c r="H510" s="197"/>
      <c r="I510" s="152"/>
      <c r="J510" s="50"/>
      <c r="K510" s="50"/>
      <c r="L510" s="50"/>
      <c r="M510" s="50"/>
      <c r="N510" s="152"/>
      <c r="O510" s="197"/>
      <c r="P510" s="197"/>
      <c r="Q510" s="197"/>
      <c r="R510" s="197"/>
      <c r="S510" s="197"/>
      <c r="T510" s="197"/>
      <c r="U510" s="197"/>
      <c r="V510" s="197"/>
      <c r="W510" s="197"/>
      <c r="X510" s="197"/>
      <c r="Y510" s="197"/>
      <c r="Z510" s="197"/>
    </row>
    <row r="511" ht="15.75" customHeight="1">
      <c r="A511" s="180"/>
      <c r="B511" s="197"/>
      <c r="C511" s="152"/>
      <c r="D511" s="152"/>
      <c r="E511" s="152"/>
      <c r="F511" s="152"/>
      <c r="G511" s="197"/>
      <c r="H511" s="169"/>
      <c r="I511" s="152"/>
      <c r="J511" s="50"/>
      <c r="K511" s="50"/>
      <c r="L511" s="50"/>
      <c r="M511" s="50"/>
      <c r="N511" s="152"/>
      <c r="O511" s="197"/>
      <c r="P511" s="197"/>
      <c r="Q511" s="197"/>
      <c r="R511" s="197"/>
      <c r="S511" s="197"/>
      <c r="T511" s="197"/>
      <c r="U511" s="197"/>
      <c r="V511" s="197"/>
      <c r="W511" s="197"/>
      <c r="X511" s="197"/>
      <c r="Y511" s="197"/>
      <c r="Z511" s="197"/>
    </row>
    <row r="512" ht="15.75" customHeight="1">
      <c r="A512" s="180"/>
      <c r="B512" s="197"/>
      <c r="C512" s="152"/>
      <c r="D512" s="152"/>
      <c r="E512" s="152"/>
      <c r="F512" s="152"/>
      <c r="G512" s="197"/>
      <c r="H512" s="197"/>
      <c r="I512" s="152"/>
      <c r="J512" s="50"/>
      <c r="K512" s="50"/>
      <c r="L512" s="50"/>
      <c r="M512" s="50"/>
      <c r="N512" s="152"/>
      <c r="O512" s="197"/>
      <c r="P512" s="197"/>
      <c r="Q512" s="197"/>
      <c r="R512" s="197"/>
      <c r="S512" s="197"/>
      <c r="T512" s="197"/>
      <c r="U512" s="197"/>
      <c r="V512" s="197"/>
      <c r="W512" s="197"/>
      <c r="X512" s="197"/>
      <c r="Y512" s="197"/>
      <c r="Z512" s="197"/>
    </row>
    <row r="513" ht="15.75" customHeight="1">
      <c r="A513" s="180"/>
      <c r="B513" s="197"/>
      <c r="C513" s="152"/>
      <c r="D513" s="152"/>
      <c r="E513" s="152"/>
      <c r="F513" s="152"/>
      <c r="G513" s="197"/>
      <c r="H513" s="169"/>
      <c r="I513" s="152"/>
      <c r="J513" s="50"/>
      <c r="K513" s="50"/>
      <c r="L513" s="50"/>
      <c r="M513" s="50"/>
      <c r="N513" s="152"/>
      <c r="O513" s="197"/>
      <c r="P513" s="197"/>
      <c r="Q513" s="197"/>
      <c r="R513" s="197"/>
      <c r="S513" s="197"/>
      <c r="T513" s="197"/>
      <c r="U513" s="197"/>
      <c r="V513" s="197"/>
      <c r="W513" s="197"/>
      <c r="X513" s="197"/>
      <c r="Y513" s="197"/>
      <c r="Z513" s="197"/>
    </row>
    <row r="514" ht="15.75" customHeight="1">
      <c r="A514" s="180"/>
      <c r="B514" s="197"/>
      <c r="C514" s="152"/>
      <c r="D514" s="152"/>
      <c r="E514" s="152"/>
      <c r="F514" s="152"/>
      <c r="G514" s="197"/>
      <c r="H514" s="197"/>
      <c r="I514" s="152"/>
      <c r="J514" s="50"/>
      <c r="K514" s="50"/>
      <c r="L514" s="50"/>
      <c r="M514" s="50"/>
      <c r="N514" s="152"/>
      <c r="O514" s="197"/>
      <c r="P514" s="197"/>
      <c r="Q514" s="197"/>
      <c r="R514" s="197"/>
      <c r="S514" s="197"/>
      <c r="T514" s="197"/>
      <c r="U514" s="197"/>
      <c r="V514" s="197"/>
      <c r="W514" s="197"/>
      <c r="X514" s="197"/>
      <c r="Y514" s="197"/>
      <c r="Z514" s="197"/>
    </row>
    <row r="515" ht="15.75" customHeight="1">
      <c r="A515" s="180"/>
      <c r="B515" s="197"/>
      <c r="C515" s="152"/>
      <c r="D515" s="152"/>
      <c r="E515" s="152"/>
      <c r="F515" s="152"/>
      <c r="G515" s="197"/>
      <c r="H515" s="197"/>
      <c r="I515" s="152"/>
      <c r="J515" s="50"/>
      <c r="K515" s="50"/>
      <c r="L515" s="50"/>
      <c r="M515" s="50"/>
      <c r="N515" s="152"/>
      <c r="O515" s="197"/>
      <c r="P515" s="197"/>
      <c r="Q515" s="197"/>
      <c r="R515" s="197"/>
      <c r="S515" s="197"/>
      <c r="T515" s="197"/>
      <c r="U515" s="197"/>
      <c r="V515" s="197"/>
      <c r="W515" s="197"/>
      <c r="X515" s="197"/>
      <c r="Y515" s="197"/>
      <c r="Z515" s="197"/>
    </row>
    <row r="516" ht="15.75" customHeight="1">
      <c r="A516" s="180"/>
      <c r="B516" s="197"/>
      <c r="C516" s="152"/>
      <c r="D516" s="152"/>
      <c r="E516" s="152"/>
      <c r="F516" s="152"/>
      <c r="G516" s="197"/>
      <c r="H516" s="197"/>
      <c r="I516" s="152"/>
      <c r="J516" s="50"/>
      <c r="K516" s="50"/>
      <c r="L516" s="50"/>
      <c r="M516" s="50"/>
      <c r="N516" s="152"/>
      <c r="O516" s="197"/>
      <c r="P516" s="197"/>
      <c r="Q516" s="197"/>
      <c r="R516" s="197"/>
      <c r="S516" s="197"/>
      <c r="T516" s="197"/>
      <c r="U516" s="197"/>
      <c r="V516" s="197"/>
      <c r="W516" s="197"/>
      <c r="X516" s="197"/>
      <c r="Y516" s="197"/>
      <c r="Z516" s="197"/>
    </row>
    <row r="517" ht="15.75" customHeight="1">
      <c r="A517" s="180"/>
      <c r="B517" s="197"/>
      <c r="C517" s="152"/>
      <c r="D517" s="152"/>
      <c r="E517" s="152"/>
      <c r="F517" s="152"/>
      <c r="G517" s="197"/>
      <c r="H517" s="169"/>
      <c r="I517" s="152"/>
      <c r="J517" s="50"/>
      <c r="K517" s="50"/>
      <c r="L517" s="50"/>
      <c r="M517" s="50"/>
      <c r="N517" s="152"/>
      <c r="O517" s="197"/>
      <c r="P517" s="197"/>
      <c r="Q517" s="197"/>
      <c r="R517" s="197"/>
      <c r="S517" s="197"/>
      <c r="T517" s="197"/>
      <c r="U517" s="197"/>
      <c r="V517" s="197"/>
      <c r="W517" s="197"/>
      <c r="X517" s="197"/>
      <c r="Y517" s="197"/>
      <c r="Z517" s="197"/>
    </row>
    <row r="518" ht="15.75" customHeight="1">
      <c r="A518" s="180"/>
      <c r="B518" s="197"/>
      <c r="C518" s="152"/>
      <c r="D518" s="152"/>
      <c r="E518" s="152"/>
      <c r="F518" s="152"/>
      <c r="G518" s="197"/>
      <c r="H518" s="169"/>
      <c r="I518" s="152"/>
      <c r="J518" s="50"/>
      <c r="K518" s="50"/>
      <c r="L518" s="50"/>
      <c r="M518" s="50"/>
      <c r="N518" s="152"/>
      <c r="O518" s="197"/>
      <c r="P518" s="197"/>
      <c r="Q518" s="197"/>
      <c r="R518" s="197"/>
      <c r="S518" s="197"/>
      <c r="T518" s="197"/>
      <c r="U518" s="197"/>
      <c r="V518" s="197"/>
      <c r="W518" s="197"/>
      <c r="X518" s="197"/>
      <c r="Y518" s="197"/>
      <c r="Z518" s="197"/>
    </row>
    <row r="519" ht="15.75" customHeight="1">
      <c r="A519" s="180"/>
      <c r="B519" s="197"/>
      <c r="C519" s="152"/>
      <c r="D519" s="152"/>
      <c r="E519" s="152"/>
      <c r="F519" s="152"/>
      <c r="G519" s="197"/>
      <c r="H519" s="169"/>
      <c r="I519" s="152"/>
      <c r="J519" s="50"/>
      <c r="K519" s="50"/>
      <c r="L519" s="50"/>
      <c r="M519" s="50"/>
      <c r="N519" s="152"/>
      <c r="O519" s="197"/>
      <c r="P519" s="197"/>
      <c r="Q519" s="197"/>
      <c r="R519" s="197"/>
      <c r="S519" s="197"/>
      <c r="T519" s="197"/>
      <c r="U519" s="197"/>
      <c r="V519" s="197"/>
      <c r="W519" s="197"/>
      <c r="X519" s="197"/>
      <c r="Y519" s="197"/>
      <c r="Z519" s="197"/>
    </row>
    <row r="520" ht="15.75" customHeight="1">
      <c r="A520" s="180"/>
      <c r="B520" s="197"/>
      <c r="C520" s="152"/>
      <c r="D520" s="152"/>
      <c r="E520" s="152"/>
      <c r="F520" s="152"/>
      <c r="G520" s="197"/>
      <c r="H520" s="169"/>
      <c r="I520" s="152"/>
      <c r="J520" s="50"/>
      <c r="K520" s="50"/>
      <c r="L520" s="50"/>
      <c r="M520" s="50"/>
      <c r="N520" s="152"/>
      <c r="O520" s="197"/>
      <c r="P520" s="197"/>
      <c r="Q520" s="197"/>
      <c r="R520" s="197"/>
      <c r="S520" s="197"/>
      <c r="T520" s="197"/>
      <c r="U520" s="197"/>
      <c r="V520" s="197"/>
      <c r="W520" s="197"/>
      <c r="X520" s="197"/>
      <c r="Y520" s="197"/>
      <c r="Z520" s="197"/>
    </row>
    <row r="521" ht="15.75" customHeight="1">
      <c r="A521" s="180"/>
      <c r="B521" s="197"/>
      <c r="C521" s="152"/>
      <c r="D521" s="152"/>
      <c r="E521" s="152"/>
      <c r="F521" s="152"/>
      <c r="G521" s="197"/>
      <c r="H521" s="197"/>
      <c r="I521" s="152"/>
      <c r="J521" s="50"/>
      <c r="K521" s="50"/>
      <c r="L521" s="50"/>
      <c r="M521" s="50"/>
      <c r="N521" s="152"/>
      <c r="O521" s="197"/>
      <c r="P521" s="197"/>
      <c r="Q521" s="197"/>
      <c r="R521" s="197"/>
      <c r="S521" s="197"/>
      <c r="T521" s="197"/>
      <c r="U521" s="197"/>
      <c r="V521" s="197"/>
      <c r="W521" s="197"/>
      <c r="X521" s="197"/>
      <c r="Y521" s="197"/>
      <c r="Z521" s="197"/>
    </row>
    <row r="522" ht="15.75" customHeight="1">
      <c r="A522" s="180"/>
      <c r="B522" s="197"/>
      <c r="C522" s="152"/>
      <c r="D522" s="152"/>
      <c r="E522" s="152"/>
      <c r="F522" s="152"/>
      <c r="G522" s="197"/>
      <c r="H522" s="197"/>
      <c r="I522" s="152"/>
      <c r="J522" s="50"/>
      <c r="K522" s="50"/>
      <c r="L522" s="50"/>
      <c r="M522" s="50"/>
      <c r="N522" s="152"/>
      <c r="O522" s="197"/>
      <c r="P522" s="197"/>
      <c r="Q522" s="197"/>
      <c r="R522" s="197"/>
      <c r="S522" s="197"/>
      <c r="T522" s="197"/>
      <c r="U522" s="197"/>
      <c r="V522" s="197"/>
      <c r="W522" s="197"/>
      <c r="X522" s="197"/>
      <c r="Y522" s="197"/>
      <c r="Z522" s="197"/>
    </row>
    <row r="523" ht="15.75" customHeight="1">
      <c r="A523" s="180"/>
      <c r="B523" s="197"/>
      <c r="C523" s="197"/>
      <c r="D523" s="152"/>
      <c r="E523" s="152"/>
      <c r="F523" s="152"/>
      <c r="G523" s="197"/>
      <c r="H523" s="169"/>
      <c r="I523" s="152"/>
      <c r="J523" s="50"/>
      <c r="K523" s="50"/>
      <c r="L523" s="50"/>
      <c r="M523" s="50"/>
      <c r="N523" s="152"/>
      <c r="O523" s="197"/>
      <c r="P523" s="197"/>
      <c r="Q523" s="197"/>
      <c r="R523" s="197"/>
      <c r="S523" s="197"/>
      <c r="T523" s="197"/>
      <c r="U523" s="197"/>
      <c r="V523" s="197"/>
      <c r="W523" s="197"/>
      <c r="X523" s="197"/>
      <c r="Y523" s="197"/>
      <c r="Z523" s="197"/>
    </row>
    <row r="524" ht="15.75" customHeight="1">
      <c r="A524" s="180"/>
      <c r="B524" s="197"/>
      <c r="C524" s="152"/>
      <c r="D524" s="152"/>
      <c r="E524" s="152"/>
      <c r="F524" s="152"/>
      <c r="G524" s="197"/>
      <c r="H524" s="169"/>
      <c r="I524" s="152"/>
      <c r="J524" s="50"/>
      <c r="K524" s="50"/>
      <c r="L524" s="50"/>
      <c r="M524" s="50"/>
      <c r="N524" s="152"/>
      <c r="O524" s="197"/>
      <c r="P524" s="197"/>
      <c r="Q524" s="197"/>
      <c r="R524" s="197"/>
      <c r="S524" s="197"/>
      <c r="T524" s="197"/>
      <c r="U524" s="197"/>
      <c r="V524" s="197"/>
      <c r="W524" s="197"/>
      <c r="X524" s="197"/>
      <c r="Y524" s="197"/>
      <c r="Z524" s="197"/>
    </row>
    <row r="525" ht="15.75" customHeight="1">
      <c r="A525" s="180"/>
      <c r="B525" s="197"/>
      <c r="C525" s="152"/>
      <c r="D525" s="152"/>
      <c r="E525" s="152"/>
      <c r="F525" s="152"/>
      <c r="G525" s="197"/>
      <c r="H525" s="169"/>
      <c r="I525" s="152"/>
      <c r="J525" s="50"/>
      <c r="K525" s="50"/>
      <c r="L525" s="50"/>
      <c r="M525" s="50"/>
      <c r="N525" s="152"/>
      <c r="O525" s="197"/>
      <c r="P525" s="197"/>
      <c r="Q525" s="197"/>
      <c r="R525" s="197"/>
      <c r="S525" s="197"/>
      <c r="T525" s="197"/>
      <c r="U525" s="197"/>
      <c r="V525" s="197"/>
      <c r="W525" s="197"/>
      <c r="X525" s="197"/>
      <c r="Y525" s="197"/>
      <c r="Z525" s="197"/>
    </row>
    <row r="526" ht="15.75" customHeight="1">
      <c r="A526" s="180"/>
      <c r="B526" s="197"/>
      <c r="C526" s="152"/>
      <c r="D526" s="152"/>
      <c r="E526" s="152"/>
      <c r="F526" s="152"/>
      <c r="G526" s="197"/>
      <c r="H526" s="197"/>
      <c r="I526" s="152"/>
      <c r="J526" s="50"/>
      <c r="K526" s="50"/>
      <c r="L526" s="50"/>
      <c r="M526" s="50"/>
      <c r="N526" s="152"/>
      <c r="O526" s="197"/>
      <c r="P526" s="197"/>
      <c r="Q526" s="197"/>
      <c r="R526" s="197"/>
      <c r="S526" s="197"/>
      <c r="T526" s="197"/>
      <c r="U526" s="197"/>
      <c r="V526" s="197"/>
      <c r="W526" s="197"/>
      <c r="X526" s="197"/>
      <c r="Y526" s="197"/>
      <c r="Z526" s="197"/>
    </row>
    <row r="527" ht="15.75" customHeight="1">
      <c r="A527" s="180"/>
      <c r="B527" s="197"/>
      <c r="C527" s="152"/>
      <c r="D527" s="152"/>
      <c r="E527" s="152"/>
      <c r="F527" s="152"/>
      <c r="G527" s="197"/>
      <c r="H527" s="169"/>
      <c r="I527" s="152"/>
      <c r="J527" s="50"/>
      <c r="K527" s="50"/>
      <c r="L527" s="50"/>
      <c r="M527" s="50"/>
      <c r="N527" s="152"/>
      <c r="O527" s="197"/>
      <c r="P527" s="197"/>
      <c r="Q527" s="197"/>
      <c r="R527" s="197"/>
      <c r="S527" s="197"/>
      <c r="T527" s="197"/>
      <c r="U527" s="197"/>
      <c r="V527" s="197"/>
      <c r="W527" s="197"/>
      <c r="X527" s="197"/>
      <c r="Y527" s="197"/>
      <c r="Z527" s="197"/>
    </row>
    <row r="528" ht="15.75" customHeight="1">
      <c r="A528" s="180"/>
      <c r="B528" s="197"/>
      <c r="C528" s="152"/>
      <c r="D528" s="152"/>
      <c r="E528" s="152"/>
      <c r="F528" s="152"/>
      <c r="G528" s="197"/>
      <c r="H528" s="169"/>
      <c r="I528" s="152"/>
      <c r="J528" s="50"/>
      <c r="K528" s="50"/>
      <c r="L528" s="50"/>
      <c r="M528" s="50"/>
      <c r="N528" s="152"/>
      <c r="O528" s="197"/>
      <c r="P528" s="197"/>
      <c r="Q528" s="197"/>
      <c r="R528" s="197"/>
      <c r="S528" s="197"/>
      <c r="T528" s="197"/>
      <c r="U528" s="197"/>
      <c r="V528" s="197"/>
      <c r="W528" s="197"/>
      <c r="X528" s="197"/>
      <c r="Y528" s="197"/>
      <c r="Z528" s="197"/>
    </row>
    <row r="529" ht="15.75" customHeight="1">
      <c r="A529" s="180"/>
      <c r="B529" s="197"/>
      <c r="C529" s="152"/>
      <c r="D529" s="152"/>
      <c r="E529" s="152"/>
      <c r="F529" s="152"/>
      <c r="G529" s="197"/>
      <c r="H529" s="197"/>
      <c r="I529" s="152"/>
      <c r="J529" s="50"/>
      <c r="K529" s="50"/>
      <c r="L529" s="50"/>
      <c r="M529" s="50"/>
      <c r="N529" s="152"/>
      <c r="O529" s="197"/>
      <c r="P529" s="197"/>
      <c r="Q529" s="197"/>
      <c r="R529" s="197"/>
      <c r="S529" s="197"/>
      <c r="T529" s="197"/>
      <c r="U529" s="197"/>
      <c r="V529" s="197"/>
      <c r="W529" s="197"/>
      <c r="X529" s="197"/>
      <c r="Y529" s="197"/>
      <c r="Z529" s="197"/>
    </row>
    <row r="530" ht="15.75" customHeight="1">
      <c r="A530" s="180"/>
      <c r="B530" s="197"/>
      <c r="C530" s="152"/>
      <c r="D530" s="152"/>
      <c r="E530" s="152"/>
      <c r="F530" s="152"/>
      <c r="G530" s="197"/>
      <c r="H530" s="197"/>
      <c r="I530" s="152"/>
      <c r="J530" s="50"/>
      <c r="K530" s="50"/>
      <c r="L530" s="50"/>
      <c r="M530" s="50"/>
      <c r="N530" s="152"/>
      <c r="O530" s="197"/>
      <c r="P530" s="197"/>
      <c r="Q530" s="197"/>
      <c r="R530" s="197"/>
      <c r="S530" s="197"/>
      <c r="T530" s="197"/>
      <c r="U530" s="197"/>
      <c r="V530" s="197"/>
      <c r="W530" s="197"/>
      <c r="X530" s="197"/>
      <c r="Y530" s="197"/>
      <c r="Z530" s="197"/>
    </row>
    <row r="531" ht="15.75" customHeight="1">
      <c r="A531" s="180"/>
      <c r="B531" s="197"/>
      <c r="C531" s="152"/>
      <c r="D531" s="152"/>
      <c r="E531" s="152"/>
      <c r="F531" s="152"/>
      <c r="G531" s="197"/>
      <c r="H531" s="197"/>
      <c r="I531" s="152"/>
      <c r="J531" s="50"/>
      <c r="K531" s="50"/>
      <c r="L531" s="50"/>
      <c r="M531" s="50"/>
      <c r="N531" s="152"/>
      <c r="O531" s="197"/>
      <c r="P531" s="197"/>
      <c r="Q531" s="197"/>
      <c r="R531" s="197"/>
      <c r="S531" s="197"/>
      <c r="T531" s="197"/>
      <c r="U531" s="197"/>
      <c r="V531" s="197"/>
      <c r="W531" s="197"/>
      <c r="X531" s="197"/>
      <c r="Y531" s="197"/>
      <c r="Z531" s="197"/>
    </row>
    <row r="532" ht="15.75" customHeight="1">
      <c r="A532" s="180"/>
      <c r="B532" s="197"/>
      <c r="C532" s="152"/>
      <c r="D532" s="152"/>
      <c r="E532" s="152"/>
      <c r="F532" s="152"/>
      <c r="G532" s="197"/>
      <c r="H532" s="169"/>
      <c r="I532" s="152"/>
      <c r="J532" s="50"/>
      <c r="K532" s="50"/>
      <c r="L532" s="50"/>
      <c r="M532" s="50"/>
      <c r="N532" s="152"/>
      <c r="O532" s="197"/>
      <c r="P532" s="197"/>
      <c r="Q532" s="197"/>
      <c r="R532" s="197"/>
      <c r="S532" s="197"/>
      <c r="T532" s="197"/>
      <c r="U532" s="197"/>
      <c r="V532" s="197"/>
      <c r="W532" s="197"/>
      <c r="X532" s="197"/>
      <c r="Y532" s="197"/>
      <c r="Z532" s="197"/>
    </row>
    <row r="533" ht="15.75" customHeight="1">
      <c r="A533" s="180"/>
      <c r="B533" s="197"/>
      <c r="C533" s="152"/>
      <c r="D533" s="152"/>
      <c r="E533" s="152"/>
      <c r="F533" s="152"/>
      <c r="G533" s="197"/>
      <c r="H533" s="169"/>
      <c r="I533" s="152"/>
      <c r="J533" s="50"/>
      <c r="K533" s="50"/>
      <c r="L533" s="50"/>
      <c r="M533" s="50"/>
      <c r="N533" s="152"/>
      <c r="O533" s="197"/>
      <c r="P533" s="197"/>
      <c r="Q533" s="197"/>
      <c r="R533" s="197"/>
      <c r="S533" s="197"/>
      <c r="T533" s="197"/>
      <c r="U533" s="197"/>
      <c r="V533" s="197"/>
      <c r="W533" s="197"/>
      <c r="X533" s="197"/>
      <c r="Y533" s="197"/>
      <c r="Z533" s="197"/>
    </row>
    <row r="534" ht="15.75" customHeight="1">
      <c r="A534" s="180"/>
      <c r="B534" s="197"/>
      <c r="C534" s="152"/>
      <c r="D534" s="152"/>
      <c r="E534" s="152"/>
      <c r="F534" s="152"/>
      <c r="G534" s="197"/>
      <c r="H534" s="169"/>
      <c r="I534" s="152"/>
      <c r="J534" s="50"/>
      <c r="K534" s="50"/>
      <c r="L534" s="50"/>
      <c r="M534" s="50"/>
      <c r="N534" s="152"/>
      <c r="O534" s="197"/>
      <c r="P534" s="197"/>
      <c r="Q534" s="197"/>
      <c r="R534" s="197"/>
      <c r="S534" s="197"/>
      <c r="T534" s="197"/>
      <c r="U534" s="197"/>
      <c r="V534" s="197"/>
      <c r="W534" s="197"/>
      <c r="X534" s="197"/>
      <c r="Y534" s="197"/>
      <c r="Z534" s="197"/>
    </row>
    <row r="535" ht="15.75" customHeight="1">
      <c r="A535" s="180"/>
      <c r="B535" s="197"/>
      <c r="C535" s="152"/>
      <c r="D535" s="152"/>
      <c r="E535" s="152"/>
      <c r="F535" s="152"/>
      <c r="G535" s="197"/>
      <c r="H535" s="197"/>
      <c r="I535" s="152"/>
      <c r="J535" s="50"/>
      <c r="K535" s="50"/>
      <c r="L535" s="50"/>
      <c r="M535" s="50"/>
      <c r="N535" s="152"/>
      <c r="O535" s="197"/>
      <c r="P535" s="197"/>
      <c r="Q535" s="197"/>
      <c r="R535" s="197"/>
      <c r="S535" s="197"/>
      <c r="T535" s="197"/>
      <c r="U535" s="197"/>
      <c r="V535" s="197"/>
      <c r="W535" s="197"/>
      <c r="X535" s="197"/>
      <c r="Y535" s="197"/>
      <c r="Z535" s="197"/>
    </row>
    <row r="536" ht="15.75" customHeight="1">
      <c r="A536" s="180"/>
      <c r="B536" s="197"/>
      <c r="C536" s="152"/>
      <c r="D536" s="152"/>
      <c r="E536" s="152"/>
      <c r="F536" s="152"/>
      <c r="G536" s="197"/>
      <c r="H536" s="197"/>
      <c r="I536" s="152"/>
      <c r="J536" s="50"/>
      <c r="K536" s="50"/>
      <c r="L536" s="50"/>
      <c r="M536" s="50"/>
      <c r="N536" s="152"/>
      <c r="O536" s="197"/>
      <c r="P536" s="197"/>
      <c r="Q536" s="197"/>
      <c r="R536" s="197"/>
      <c r="S536" s="197"/>
      <c r="T536" s="197"/>
      <c r="U536" s="197"/>
      <c r="V536" s="197"/>
      <c r="W536" s="197"/>
      <c r="X536" s="197"/>
      <c r="Y536" s="197"/>
      <c r="Z536" s="197"/>
    </row>
    <row r="537" ht="15.75" customHeight="1">
      <c r="A537" s="180"/>
      <c r="B537" s="197"/>
      <c r="C537" s="152"/>
      <c r="D537" s="152"/>
      <c r="E537" s="152"/>
      <c r="F537" s="152"/>
      <c r="G537" s="197"/>
      <c r="H537" s="197"/>
      <c r="I537" s="152"/>
      <c r="J537" s="50"/>
      <c r="K537" s="50"/>
      <c r="L537" s="50"/>
      <c r="M537" s="50"/>
      <c r="N537" s="152"/>
      <c r="O537" s="197"/>
      <c r="P537" s="197"/>
      <c r="Q537" s="197"/>
      <c r="R537" s="197"/>
      <c r="S537" s="197"/>
      <c r="T537" s="197"/>
      <c r="U537" s="197"/>
      <c r="V537" s="197"/>
      <c r="W537" s="197"/>
      <c r="X537" s="197"/>
      <c r="Y537" s="197"/>
      <c r="Z537" s="197"/>
    </row>
    <row r="538" ht="15.75" customHeight="1">
      <c r="A538" s="180"/>
      <c r="B538" s="197"/>
      <c r="C538" s="152"/>
      <c r="D538" s="152"/>
      <c r="E538" s="152"/>
      <c r="F538" s="152"/>
      <c r="G538" s="197"/>
      <c r="H538" s="197"/>
      <c r="I538" s="152"/>
      <c r="J538" s="50"/>
      <c r="K538" s="50"/>
      <c r="L538" s="50"/>
      <c r="M538" s="50"/>
      <c r="N538" s="152"/>
      <c r="O538" s="197"/>
      <c r="P538" s="197"/>
      <c r="Q538" s="197"/>
      <c r="R538" s="197"/>
      <c r="S538" s="197"/>
      <c r="T538" s="197"/>
      <c r="U538" s="197"/>
      <c r="V538" s="197"/>
      <c r="W538" s="197"/>
      <c r="X538" s="197"/>
      <c r="Y538" s="197"/>
      <c r="Z538" s="197"/>
    </row>
    <row r="539" ht="15.75" customHeight="1">
      <c r="A539" s="180"/>
      <c r="B539" s="197"/>
      <c r="C539" s="152"/>
      <c r="D539" s="152"/>
      <c r="E539" s="152"/>
      <c r="F539" s="152"/>
      <c r="G539" s="197"/>
      <c r="H539" s="197"/>
      <c r="I539" s="152"/>
      <c r="J539" s="50"/>
      <c r="K539" s="50"/>
      <c r="L539" s="50"/>
      <c r="M539" s="50"/>
      <c r="N539" s="152"/>
      <c r="O539" s="197"/>
      <c r="P539" s="197"/>
      <c r="Q539" s="197"/>
      <c r="R539" s="197"/>
      <c r="S539" s="197"/>
      <c r="T539" s="197"/>
      <c r="U539" s="197"/>
      <c r="V539" s="197"/>
      <c r="W539" s="197"/>
      <c r="X539" s="197"/>
      <c r="Y539" s="197"/>
      <c r="Z539" s="197"/>
    </row>
    <row r="540" ht="15.75" customHeight="1">
      <c r="A540" s="180"/>
      <c r="B540" s="197"/>
      <c r="C540" s="152"/>
      <c r="D540" s="152"/>
      <c r="E540" s="152"/>
      <c r="F540" s="152"/>
      <c r="G540" s="197"/>
      <c r="H540" s="197"/>
      <c r="I540" s="152"/>
      <c r="J540" s="50"/>
      <c r="K540" s="50"/>
      <c r="L540" s="50"/>
      <c r="M540" s="50"/>
      <c r="N540" s="152"/>
      <c r="O540" s="197"/>
      <c r="P540" s="197"/>
      <c r="Q540" s="197"/>
      <c r="R540" s="197"/>
      <c r="S540" s="197"/>
      <c r="T540" s="197"/>
      <c r="U540" s="197"/>
      <c r="V540" s="197"/>
      <c r="W540" s="197"/>
      <c r="X540" s="197"/>
      <c r="Y540" s="197"/>
      <c r="Z540" s="197"/>
    </row>
    <row r="541" ht="15.75" customHeight="1">
      <c r="A541" s="180"/>
      <c r="B541" s="197"/>
      <c r="C541" s="152"/>
      <c r="D541" s="152"/>
      <c r="E541" s="152"/>
      <c r="F541" s="152"/>
      <c r="G541" s="197"/>
      <c r="H541" s="197"/>
      <c r="I541" s="152"/>
      <c r="J541" s="50"/>
      <c r="K541" s="50"/>
      <c r="L541" s="50"/>
      <c r="M541" s="50"/>
      <c r="N541" s="152"/>
      <c r="O541" s="197"/>
      <c r="P541" s="197"/>
      <c r="Q541" s="197"/>
      <c r="R541" s="197"/>
      <c r="S541" s="197"/>
      <c r="T541" s="197"/>
      <c r="U541" s="197"/>
      <c r="V541" s="197"/>
      <c r="W541" s="197"/>
      <c r="X541" s="197"/>
      <c r="Y541" s="197"/>
      <c r="Z541" s="197"/>
    </row>
    <row r="542" ht="15.75" customHeight="1">
      <c r="A542" s="180"/>
      <c r="B542" s="197"/>
      <c r="C542" s="152"/>
      <c r="D542" s="152"/>
      <c r="E542" s="152"/>
      <c r="F542" s="152"/>
      <c r="G542" s="197"/>
      <c r="H542" s="197"/>
      <c r="I542" s="152"/>
      <c r="J542" s="50"/>
      <c r="K542" s="50"/>
      <c r="L542" s="50"/>
      <c r="M542" s="50"/>
      <c r="N542" s="152"/>
      <c r="O542" s="197"/>
      <c r="P542" s="197"/>
      <c r="Q542" s="197"/>
      <c r="R542" s="197"/>
      <c r="S542" s="197"/>
      <c r="T542" s="197"/>
      <c r="U542" s="197"/>
      <c r="V542" s="197"/>
      <c r="W542" s="197"/>
      <c r="X542" s="197"/>
      <c r="Y542" s="197"/>
      <c r="Z542" s="197"/>
    </row>
    <row r="543" ht="15.75" customHeight="1">
      <c r="A543" s="180"/>
      <c r="B543" s="197"/>
      <c r="C543" s="152"/>
      <c r="D543" s="152"/>
      <c r="E543" s="152"/>
      <c r="F543" s="152"/>
      <c r="G543" s="197"/>
      <c r="H543" s="197"/>
      <c r="I543" s="152"/>
      <c r="J543" s="50"/>
      <c r="K543" s="50"/>
      <c r="L543" s="50"/>
      <c r="M543" s="50"/>
      <c r="N543" s="152"/>
      <c r="O543" s="197"/>
      <c r="P543" s="197"/>
      <c r="Q543" s="197"/>
      <c r="R543" s="197"/>
      <c r="S543" s="197"/>
      <c r="T543" s="197"/>
      <c r="U543" s="197"/>
      <c r="V543" s="197"/>
      <c r="W543" s="197"/>
      <c r="X543" s="197"/>
      <c r="Y543" s="197"/>
      <c r="Z543" s="197"/>
    </row>
    <row r="544" ht="15.75" customHeight="1">
      <c r="A544" s="180"/>
      <c r="B544" s="197"/>
      <c r="C544" s="152"/>
      <c r="D544" s="152"/>
      <c r="E544" s="152"/>
      <c r="F544" s="152"/>
      <c r="G544" s="197"/>
      <c r="H544" s="169"/>
      <c r="I544" s="152"/>
      <c r="J544" s="50"/>
      <c r="K544" s="50"/>
      <c r="L544" s="50"/>
      <c r="M544" s="50"/>
      <c r="N544" s="152"/>
      <c r="O544" s="197"/>
      <c r="P544" s="197"/>
      <c r="Q544" s="197"/>
      <c r="R544" s="197"/>
      <c r="S544" s="197"/>
      <c r="T544" s="197"/>
      <c r="U544" s="197"/>
      <c r="V544" s="197"/>
      <c r="W544" s="197"/>
      <c r="X544" s="197"/>
      <c r="Y544" s="197"/>
      <c r="Z544" s="197"/>
    </row>
    <row r="545" ht="15.75" customHeight="1">
      <c r="A545" s="180"/>
      <c r="B545" s="197"/>
      <c r="C545" s="152"/>
      <c r="D545" s="152"/>
      <c r="E545" s="152"/>
      <c r="F545" s="152"/>
      <c r="G545" s="197"/>
      <c r="H545" s="169"/>
      <c r="I545" s="152"/>
      <c r="J545" s="50"/>
      <c r="K545" s="50"/>
      <c r="L545" s="50"/>
      <c r="M545" s="50"/>
      <c r="N545" s="152"/>
      <c r="O545" s="197"/>
      <c r="P545" s="197"/>
      <c r="Q545" s="197"/>
      <c r="R545" s="197"/>
      <c r="S545" s="197"/>
      <c r="T545" s="197"/>
      <c r="U545" s="197"/>
      <c r="V545" s="197"/>
      <c r="W545" s="197"/>
      <c r="X545" s="197"/>
      <c r="Y545" s="197"/>
      <c r="Z545" s="197"/>
    </row>
    <row r="546" ht="15.75" customHeight="1">
      <c r="A546" s="180"/>
      <c r="B546" s="197"/>
      <c r="C546" s="152"/>
      <c r="D546" s="152"/>
      <c r="E546" s="197"/>
      <c r="F546" s="197"/>
      <c r="G546" s="197"/>
      <c r="H546" s="197"/>
      <c r="I546" s="152"/>
      <c r="J546" s="50"/>
      <c r="K546" s="50"/>
      <c r="L546" s="50"/>
      <c r="M546" s="50"/>
      <c r="N546" s="152"/>
      <c r="O546" s="197"/>
      <c r="P546" s="197"/>
      <c r="Q546" s="197"/>
      <c r="R546" s="197"/>
      <c r="S546" s="197"/>
      <c r="T546" s="197"/>
      <c r="U546" s="197"/>
      <c r="V546" s="197"/>
      <c r="W546" s="197"/>
      <c r="X546" s="197"/>
      <c r="Y546" s="197"/>
      <c r="Z546" s="197"/>
    </row>
    <row r="547" ht="15.75" customHeight="1">
      <c r="A547" s="180"/>
      <c r="B547" s="197"/>
      <c r="C547" s="152"/>
      <c r="D547" s="152"/>
      <c r="E547" s="152"/>
      <c r="F547" s="152"/>
      <c r="G547" s="197"/>
      <c r="H547" s="197"/>
      <c r="I547" s="152"/>
      <c r="J547" s="50"/>
      <c r="K547" s="50"/>
      <c r="L547" s="50"/>
      <c r="M547" s="50"/>
      <c r="N547" s="152"/>
      <c r="O547" s="197"/>
      <c r="P547" s="197"/>
      <c r="Q547" s="197"/>
      <c r="R547" s="197"/>
      <c r="S547" s="197"/>
      <c r="T547" s="197"/>
      <c r="U547" s="197"/>
      <c r="V547" s="197"/>
      <c r="W547" s="197"/>
      <c r="X547" s="197"/>
      <c r="Y547" s="197"/>
      <c r="Z547" s="197"/>
    </row>
    <row r="548" ht="15.75" customHeight="1">
      <c r="A548" s="180"/>
      <c r="B548" s="197"/>
      <c r="C548" s="152"/>
      <c r="D548" s="152"/>
      <c r="E548" s="152"/>
      <c r="F548" s="152"/>
      <c r="G548" s="197"/>
      <c r="H548" s="197"/>
      <c r="I548" s="152"/>
      <c r="J548" s="50"/>
      <c r="K548" s="50"/>
      <c r="L548" s="50"/>
      <c r="M548" s="50"/>
      <c r="N548" s="152"/>
      <c r="O548" s="197"/>
      <c r="P548" s="197"/>
      <c r="Q548" s="197"/>
      <c r="R548" s="197"/>
      <c r="S548" s="197"/>
      <c r="T548" s="197"/>
      <c r="U548" s="197"/>
      <c r="V548" s="197"/>
      <c r="W548" s="197"/>
      <c r="X548" s="197"/>
      <c r="Y548" s="197"/>
      <c r="Z548" s="197"/>
    </row>
    <row r="549" ht="15.75" customHeight="1">
      <c r="A549" s="180"/>
      <c r="B549" s="197"/>
      <c r="C549" s="152"/>
      <c r="D549" s="152"/>
      <c r="E549" s="152"/>
      <c r="F549" s="152"/>
      <c r="G549" s="197"/>
      <c r="H549" s="197"/>
      <c r="I549" s="152"/>
      <c r="J549" s="50"/>
      <c r="K549" s="50"/>
      <c r="L549" s="50"/>
      <c r="M549" s="50"/>
      <c r="N549" s="152"/>
      <c r="O549" s="197"/>
      <c r="P549" s="197"/>
      <c r="Q549" s="197"/>
      <c r="R549" s="197"/>
      <c r="S549" s="197"/>
      <c r="T549" s="197"/>
      <c r="U549" s="197"/>
      <c r="V549" s="197"/>
      <c r="W549" s="197"/>
      <c r="X549" s="197"/>
      <c r="Y549" s="197"/>
      <c r="Z549" s="197"/>
    </row>
    <row r="550" ht="15.75" customHeight="1">
      <c r="A550" s="180"/>
      <c r="B550" s="197"/>
      <c r="C550" s="152"/>
      <c r="D550" s="152"/>
      <c r="E550" s="152"/>
      <c r="F550" s="152"/>
      <c r="G550" s="197"/>
      <c r="H550" s="197"/>
      <c r="I550" s="152"/>
      <c r="J550" s="50"/>
      <c r="K550" s="50"/>
      <c r="L550" s="50"/>
      <c r="M550" s="50"/>
      <c r="N550" s="152"/>
      <c r="O550" s="197"/>
      <c r="P550" s="197"/>
      <c r="Q550" s="197"/>
      <c r="R550" s="197"/>
      <c r="S550" s="197"/>
      <c r="T550" s="197"/>
      <c r="U550" s="197"/>
      <c r="V550" s="197"/>
      <c r="W550" s="197"/>
      <c r="X550" s="197"/>
      <c r="Y550" s="197"/>
      <c r="Z550" s="197"/>
    </row>
    <row r="551" ht="15.75" customHeight="1">
      <c r="A551" s="180"/>
      <c r="B551" s="197"/>
      <c r="C551" s="152"/>
      <c r="D551" s="152"/>
      <c r="E551" s="152"/>
      <c r="F551" s="152"/>
      <c r="G551" s="197"/>
      <c r="H551" s="169"/>
      <c r="I551" s="152"/>
      <c r="J551" s="50"/>
      <c r="K551" s="50"/>
      <c r="L551" s="50"/>
      <c r="M551" s="50"/>
      <c r="N551" s="152"/>
      <c r="O551" s="197"/>
      <c r="P551" s="197"/>
      <c r="Q551" s="197"/>
      <c r="R551" s="197"/>
      <c r="S551" s="197"/>
      <c r="T551" s="197"/>
      <c r="U551" s="197"/>
      <c r="V551" s="197"/>
      <c r="W551" s="197"/>
      <c r="X551" s="197"/>
      <c r="Y551" s="197"/>
      <c r="Z551" s="197"/>
    </row>
    <row r="552" ht="15.75" customHeight="1">
      <c r="A552" s="180"/>
      <c r="B552" s="197"/>
      <c r="C552" s="152"/>
      <c r="D552" s="152"/>
      <c r="E552" s="152"/>
      <c r="F552" s="152"/>
      <c r="G552" s="197"/>
      <c r="H552" s="197"/>
      <c r="I552" s="152"/>
      <c r="J552" s="50"/>
      <c r="K552" s="50"/>
      <c r="L552" s="50"/>
      <c r="M552" s="50"/>
      <c r="N552" s="152"/>
      <c r="O552" s="197"/>
      <c r="P552" s="197"/>
      <c r="Q552" s="197"/>
      <c r="R552" s="197"/>
      <c r="S552" s="197"/>
      <c r="T552" s="197"/>
      <c r="U552" s="197"/>
      <c r="V552" s="197"/>
      <c r="W552" s="197"/>
      <c r="X552" s="197"/>
      <c r="Y552" s="197"/>
      <c r="Z552" s="197"/>
    </row>
    <row r="553" ht="15.75" customHeight="1">
      <c r="A553" s="180"/>
      <c r="B553" s="197"/>
      <c r="C553" s="152"/>
      <c r="D553" s="152"/>
      <c r="E553" s="152"/>
      <c r="F553" s="152"/>
      <c r="G553" s="197"/>
      <c r="H553" s="197"/>
      <c r="I553" s="152"/>
      <c r="J553" s="50"/>
      <c r="K553" s="50"/>
      <c r="L553" s="50"/>
      <c r="M553" s="50"/>
      <c r="N553" s="152"/>
      <c r="O553" s="197"/>
      <c r="P553" s="197"/>
      <c r="Q553" s="197"/>
      <c r="R553" s="197"/>
      <c r="S553" s="197"/>
      <c r="T553" s="197"/>
      <c r="U553" s="197"/>
      <c r="V553" s="197"/>
      <c r="W553" s="197"/>
      <c r="X553" s="197"/>
      <c r="Y553" s="197"/>
      <c r="Z553" s="197"/>
    </row>
    <row r="554" ht="15.75" customHeight="1">
      <c r="A554" s="180"/>
      <c r="B554" s="197"/>
      <c r="C554" s="152"/>
      <c r="D554" s="152"/>
      <c r="E554" s="197"/>
      <c r="F554" s="197"/>
      <c r="G554" s="197"/>
      <c r="H554" s="169"/>
      <c r="I554" s="152"/>
      <c r="J554" s="50"/>
      <c r="K554" s="50"/>
      <c r="L554" s="50"/>
      <c r="M554" s="50"/>
      <c r="N554" s="152"/>
      <c r="O554" s="197"/>
      <c r="P554" s="197"/>
      <c r="Q554" s="197"/>
      <c r="R554" s="197"/>
      <c r="S554" s="197"/>
      <c r="T554" s="197"/>
      <c r="U554" s="197"/>
      <c r="V554" s="197"/>
      <c r="W554" s="197"/>
      <c r="X554" s="197"/>
      <c r="Y554" s="197"/>
      <c r="Z554" s="197"/>
    </row>
    <row r="555" ht="15.75" customHeight="1">
      <c r="A555" s="180"/>
      <c r="B555" s="197"/>
      <c r="C555" s="152"/>
      <c r="D555" s="152"/>
      <c r="E555" s="152"/>
      <c r="F555" s="152"/>
      <c r="G555" s="197"/>
      <c r="H555" s="197"/>
      <c r="I555" s="152"/>
      <c r="J555" s="50"/>
      <c r="K555" s="50"/>
      <c r="L555" s="50"/>
      <c r="M555" s="50"/>
      <c r="N555" s="152"/>
      <c r="O555" s="197"/>
      <c r="P555" s="197"/>
      <c r="Q555" s="197"/>
      <c r="R555" s="197"/>
      <c r="S555" s="197"/>
      <c r="T555" s="197"/>
      <c r="U555" s="197"/>
      <c r="V555" s="197"/>
      <c r="W555" s="197"/>
      <c r="X555" s="197"/>
      <c r="Y555" s="197"/>
      <c r="Z555" s="197"/>
    </row>
    <row r="556" ht="15.75" customHeight="1">
      <c r="A556" s="180"/>
      <c r="B556" s="197"/>
      <c r="C556" s="152"/>
      <c r="D556" s="152"/>
      <c r="E556" s="152"/>
      <c r="F556" s="152"/>
      <c r="G556" s="197"/>
      <c r="H556" s="197"/>
      <c r="I556" s="152"/>
      <c r="J556" s="50"/>
      <c r="K556" s="50"/>
      <c r="L556" s="50"/>
      <c r="M556" s="50"/>
      <c r="N556" s="152"/>
      <c r="O556" s="197"/>
      <c r="P556" s="197"/>
      <c r="Q556" s="197"/>
      <c r="R556" s="197"/>
      <c r="S556" s="197"/>
      <c r="T556" s="197"/>
      <c r="U556" s="197"/>
      <c r="V556" s="197"/>
      <c r="W556" s="197"/>
      <c r="X556" s="197"/>
      <c r="Y556" s="197"/>
      <c r="Z556" s="197"/>
    </row>
    <row r="557" ht="15.75" customHeight="1">
      <c r="A557" s="180"/>
      <c r="B557" s="197"/>
      <c r="C557" s="152"/>
      <c r="D557" s="152"/>
      <c r="E557" s="152"/>
      <c r="F557" s="152"/>
      <c r="G557" s="197"/>
      <c r="H557" s="197"/>
      <c r="I557" s="152"/>
      <c r="J557" s="50"/>
      <c r="K557" s="50"/>
      <c r="L557" s="50"/>
      <c r="M557" s="50"/>
      <c r="N557" s="152"/>
      <c r="O557" s="197"/>
      <c r="P557" s="197"/>
      <c r="Q557" s="197"/>
      <c r="R557" s="197"/>
      <c r="S557" s="197"/>
      <c r="T557" s="197"/>
      <c r="U557" s="197"/>
      <c r="V557" s="197"/>
      <c r="W557" s="197"/>
      <c r="X557" s="197"/>
      <c r="Y557" s="197"/>
      <c r="Z557" s="197"/>
    </row>
    <row r="558" ht="15.75" customHeight="1">
      <c r="A558" s="180"/>
      <c r="B558" s="197"/>
      <c r="C558" s="152"/>
      <c r="D558" s="152"/>
      <c r="E558" s="152"/>
      <c r="F558" s="152"/>
      <c r="G558" s="197"/>
      <c r="H558" s="197"/>
      <c r="I558" s="152"/>
      <c r="J558" s="50"/>
      <c r="K558" s="50"/>
      <c r="L558" s="50"/>
      <c r="M558" s="50"/>
      <c r="N558" s="152"/>
      <c r="O558" s="197"/>
      <c r="P558" s="197"/>
      <c r="Q558" s="197"/>
      <c r="R558" s="197"/>
      <c r="S558" s="197"/>
      <c r="T558" s="197"/>
      <c r="U558" s="197"/>
      <c r="V558" s="197"/>
      <c r="W558" s="197"/>
      <c r="X558" s="197"/>
      <c r="Y558" s="197"/>
      <c r="Z558" s="197"/>
    </row>
    <row r="559" ht="15.75" customHeight="1">
      <c r="A559" s="180"/>
      <c r="B559" s="197"/>
      <c r="C559" s="152"/>
      <c r="D559" s="152"/>
      <c r="E559" s="152"/>
      <c r="F559" s="152"/>
      <c r="G559" s="197"/>
      <c r="H559" s="169"/>
      <c r="I559" s="152"/>
      <c r="J559" s="50"/>
      <c r="K559" s="50"/>
      <c r="L559" s="50"/>
      <c r="M559" s="50"/>
      <c r="N559" s="152"/>
      <c r="O559" s="197"/>
      <c r="P559" s="197"/>
      <c r="Q559" s="197"/>
      <c r="R559" s="197"/>
      <c r="S559" s="197"/>
      <c r="T559" s="197"/>
      <c r="U559" s="197"/>
      <c r="V559" s="197"/>
      <c r="W559" s="197"/>
      <c r="X559" s="197"/>
      <c r="Y559" s="197"/>
      <c r="Z559" s="197"/>
    </row>
    <row r="560" ht="15.75" customHeight="1">
      <c r="A560" s="180"/>
      <c r="B560" s="197"/>
      <c r="C560" s="152"/>
      <c r="D560" s="152"/>
      <c r="E560" s="152"/>
      <c r="F560" s="152"/>
      <c r="G560" s="197"/>
      <c r="H560" s="197"/>
      <c r="I560" s="152"/>
      <c r="J560" s="50"/>
      <c r="K560" s="50"/>
      <c r="L560" s="50"/>
      <c r="M560" s="50"/>
      <c r="N560" s="152"/>
      <c r="O560" s="197"/>
      <c r="P560" s="197"/>
      <c r="Q560" s="197"/>
      <c r="R560" s="197"/>
      <c r="S560" s="197"/>
      <c r="T560" s="197"/>
      <c r="U560" s="197"/>
      <c r="V560" s="197"/>
      <c r="W560" s="197"/>
      <c r="X560" s="197"/>
      <c r="Y560" s="197"/>
      <c r="Z560" s="197"/>
    </row>
    <row r="561" ht="15.75" customHeight="1">
      <c r="A561" s="180"/>
      <c r="B561" s="197"/>
      <c r="C561" s="152"/>
      <c r="D561" s="152"/>
      <c r="E561" s="152"/>
      <c r="F561" s="152"/>
      <c r="G561" s="197"/>
      <c r="H561" s="197"/>
      <c r="I561" s="152"/>
      <c r="J561" s="50"/>
      <c r="K561" s="50"/>
      <c r="L561" s="50"/>
      <c r="M561" s="50"/>
      <c r="N561" s="152"/>
      <c r="O561" s="197"/>
      <c r="P561" s="197"/>
      <c r="Q561" s="197"/>
      <c r="R561" s="197"/>
      <c r="S561" s="197"/>
      <c r="T561" s="197"/>
      <c r="U561" s="197"/>
      <c r="V561" s="197"/>
      <c r="W561" s="197"/>
      <c r="X561" s="197"/>
      <c r="Y561" s="197"/>
      <c r="Z561" s="197"/>
    </row>
    <row r="562" ht="15.75" customHeight="1">
      <c r="A562" s="180"/>
      <c r="B562" s="197"/>
      <c r="C562" s="152"/>
      <c r="D562" s="152"/>
      <c r="E562" s="152"/>
      <c r="F562" s="152"/>
      <c r="G562" s="197"/>
      <c r="H562" s="169"/>
      <c r="I562" s="152"/>
      <c r="J562" s="50"/>
      <c r="K562" s="50"/>
      <c r="L562" s="50"/>
      <c r="M562" s="50"/>
      <c r="N562" s="152"/>
      <c r="O562" s="197"/>
      <c r="P562" s="197"/>
      <c r="Q562" s="197"/>
      <c r="R562" s="197"/>
      <c r="S562" s="197"/>
      <c r="T562" s="197"/>
      <c r="U562" s="197"/>
      <c r="V562" s="197"/>
      <c r="W562" s="197"/>
      <c r="X562" s="197"/>
      <c r="Y562" s="197"/>
      <c r="Z562" s="197"/>
    </row>
    <row r="563" ht="15.75" customHeight="1">
      <c r="A563" s="180"/>
      <c r="B563" s="197"/>
      <c r="C563" s="152"/>
      <c r="D563" s="152"/>
      <c r="E563" s="152"/>
      <c r="F563" s="152"/>
      <c r="G563" s="197"/>
      <c r="H563" s="197"/>
      <c r="I563" s="152"/>
      <c r="J563" s="50"/>
      <c r="K563" s="50"/>
      <c r="L563" s="50"/>
      <c r="M563" s="50"/>
      <c r="N563" s="152"/>
      <c r="O563" s="197"/>
      <c r="P563" s="197"/>
      <c r="Q563" s="197"/>
      <c r="R563" s="197"/>
      <c r="S563" s="197"/>
      <c r="T563" s="197"/>
      <c r="U563" s="197"/>
      <c r="V563" s="197"/>
      <c r="W563" s="197"/>
      <c r="X563" s="197"/>
      <c r="Y563" s="197"/>
      <c r="Z563" s="197"/>
    </row>
    <row r="564" ht="15.75" customHeight="1">
      <c r="A564" s="180"/>
      <c r="B564" s="197"/>
      <c r="C564" s="152"/>
      <c r="D564" s="152"/>
      <c r="E564" s="152"/>
      <c r="F564" s="152"/>
      <c r="G564" s="197"/>
      <c r="H564" s="197"/>
      <c r="I564" s="152"/>
      <c r="J564" s="50"/>
      <c r="K564" s="50"/>
      <c r="L564" s="50"/>
      <c r="M564" s="50"/>
      <c r="N564" s="152"/>
      <c r="O564" s="197"/>
      <c r="P564" s="197"/>
      <c r="Q564" s="197"/>
      <c r="R564" s="197"/>
      <c r="S564" s="197"/>
      <c r="T564" s="197"/>
      <c r="U564" s="197"/>
      <c r="V564" s="197"/>
      <c r="W564" s="197"/>
      <c r="X564" s="197"/>
      <c r="Y564" s="197"/>
      <c r="Z564" s="197"/>
    </row>
    <row r="565" ht="15.75" customHeight="1">
      <c r="A565" s="180"/>
      <c r="B565" s="197"/>
      <c r="C565" s="152"/>
      <c r="D565" s="152"/>
      <c r="E565" s="152"/>
      <c r="F565" s="152"/>
      <c r="G565" s="197"/>
      <c r="H565" s="169"/>
      <c r="I565" s="152"/>
      <c r="J565" s="50"/>
      <c r="K565" s="50"/>
      <c r="L565" s="50"/>
      <c r="M565" s="50"/>
      <c r="N565" s="152"/>
      <c r="O565" s="197"/>
      <c r="P565" s="197"/>
      <c r="Q565" s="197"/>
      <c r="R565" s="197"/>
      <c r="S565" s="197"/>
      <c r="T565" s="197"/>
      <c r="U565" s="197"/>
      <c r="V565" s="197"/>
      <c r="W565" s="197"/>
      <c r="X565" s="197"/>
      <c r="Y565" s="197"/>
      <c r="Z565" s="197"/>
    </row>
    <row r="566" ht="15.75" customHeight="1">
      <c r="A566" s="180"/>
      <c r="B566" s="197"/>
      <c r="C566" s="152"/>
      <c r="D566" s="152"/>
      <c r="E566" s="152"/>
      <c r="F566" s="152"/>
      <c r="G566" s="197"/>
      <c r="H566" s="197"/>
      <c r="I566" s="152"/>
      <c r="J566" s="50"/>
      <c r="K566" s="50"/>
      <c r="L566" s="50"/>
      <c r="M566" s="50"/>
      <c r="N566" s="152"/>
      <c r="O566" s="197"/>
      <c r="P566" s="197"/>
      <c r="Q566" s="197"/>
      <c r="R566" s="197"/>
      <c r="S566" s="197"/>
      <c r="T566" s="197"/>
      <c r="U566" s="197"/>
      <c r="V566" s="197"/>
      <c r="W566" s="197"/>
      <c r="X566" s="197"/>
      <c r="Y566" s="197"/>
      <c r="Z566" s="197"/>
    </row>
    <row r="567" ht="15.75" customHeight="1">
      <c r="A567" s="180"/>
      <c r="B567" s="197"/>
      <c r="C567" s="152"/>
      <c r="D567" s="152"/>
      <c r="E567" s="152"/>
      <c r="F567" s="152"/>
      <c r="G567" s="197"/>
      <c r="H567" s="197"/>
      <c r="I567" s="152"/>
      <c r="J567" s="50"/>
      <c r="K567" s="50"/>
      <c r="L567" s="50"/>
      <c r="M567" s="50"/>
      <c r="N567" s="152"/>
      <c r="O567" s="197"/>
      <c r="P567" s="197"/>
      <c r="Q567" s="197"/>
      <c r="R567" s="197"/>
      <c r="S567" s="197"/>
      <c r="T567" s="197"/>
      <c r="U567" s="197"/>
      <c r="V567" s="197"/>
      <c r="W567" s="197"/>
      <c r="X567" s="197"/>
      <c r="Y567" s="197"/>
      <c r="Z567" s="197"/>
    </row>
    <row r="568" ht="15.75" customHeight="1">
      <c r="A568" s="180"/>
      <c r="B568" s="197"/>
      <c r="C568" s="152"/>
      <c r="D568" s="152"/>
      <c r="E568" s="152"/>
      <c r="F568" s="152"/>
      <c r="G568" s="197"/>
      <c r="H568" s="169"/>
      <c r="I568" s="152"/>
      <c r="J568" s="50"/>
      <c r="K568" s="50"/>
      <c r="L568" s="50"/>
      <c r="M568" s="50"/>
      <c r="N568" s="152"/>
      <c r="O568" s="197"/>
      <c r="P568" s="197"/>
      <c r="Q568" s="197"/>
      <c r="R568" s="197"/>
      <c r="S568" s="197"/>
      <c r="T568" s="197"/>
      <c r="U568" s="197"/>
      <c r="V568" s="197"/>
      <c r="W568" s="197"/>
      <c r="X568" s="197"/>
      <c r="Y568" s="197"/>
      <c r="Z568" s="197"/>
    </row>
    <row r="569" ht="15.75" customHeight="1">
      <c r="A569" s="180"/>
      <c r="B569" s="197"/>
      <c r="C569" s="152"/>
      <c r="D569" s="152"/>
      <c r="E569" s="152"/>
      <c r="F569" s="152"/>
      <c r="G569" s="197"/>
      <c r="H569" s="197"/>
      <c r="I569" s="152"/>
      <c r="J569" s="50"/>
      <c r="K569" s="50"/>
      <c r="L569" s="50"/>
      <c r="M569" s="50"/>
      <c r="N569" s="152"/>
      <c r="O569" s="197"/>
      <c r="P569" s="197"/>
      <c r="Q569" s="197"/>
      <c r="R569" s="197"/>
      <c r="S569" s="197"/>
      <c r="T569" s="197"/>
      <c r="U569" s="197"/>
      <c r="V569" s="197"/>
      <c r="W569" s="197"/>
      <c r="X569" s="197"/>
      <c r="Y569" s="197"/>
      <c r="Z569" s="197"/>
    </row>
    <row r="570" ht="15.75" customHeight="1">
      <c r="A570" s="180"/>
      <c r="B570" s="197"/>
      <c r="C570" s="152"/>
      <c r="D570" s="152"/>
      <c r="E570" s="152"/>
      <c r="F570" s="152"/>
      <c r="G570" s="197"/>
      <c r="H570" s="169"/>
      <c r="I570" s="152"/>
      <c r="J570" s="50"/>
      <c r="K570" s="50"/>
      <c r="L570" s="50"/>
      <c r="M570" s="50"/>
      <c r="N570" s="152"/>
      <c r="O570" s="197"/>
      <c r="P570" s="197"/>
      <c r="Q570" s="197"/>
      <c r="R570" s="197"/>
      <c r="S570" s="197"/>
      <c r="T570" s="197"/>
      <c r="U570" s="197"/>
      <c r="V570" s="197"/>
      <c r="W570" s="197"/>
      <c r="X570" s="197"/>
      <c r="Y570" s="197"/>
      <c r="Z570" s="197"/>
    </row>
    <row r="571" ht="15.75" customHeight="1">
      <c r="A571" s="180"/>
      <c r="B571" s="197"/>
      <c r="C571" s="152"/>
      <c r="D571" s="152"/>
      <c r="E571" s="152"/>
      <c r="F571" s="152"/>
      <c r="G571" s="197"/>
      <c r="H571" s="169"/>
      <c r="I571" s="152"/>
      <c r="J571" s="50"/>
      <c r="K571" s="50"/>
      <c r="L571" s="50"/>
      <c r="M571" s="50"/>
      <c r="N571" s="152"/>
      <c r="O571" s="197"/>
      <c r="P571" s="197"/>
      <c r="Q571" s="197"/>
      <c r="R571" s="197"/>
      <c r="S571" s="197"/>
      <c r="T571" s="197"/>
      <c r="U571" s="197"/>
      <c r="V571" s="197"/>
      <c r="W571" s="197"/>
      <c r="X571" s="197"/>
      <c r="Y571" s="197"/>
      <c r="Z571" s="197"/>
    </row>
    <row r="572" ht="15.75" customHeight="1">
      <c r="A572" s="180"/>
      <c r="B572" s="197"/>
      <c r="C572" s="152"/>
      <c r="D572" s="152"/>
      <c r="E572" s="152"/>
      <c r="F572" s="152"/>
      <c r="G572" s="197"/>
      <c r="H572" s="197"/>
      <c r="I572" s="152"/>
      <c r="J572" s="50"/>
      <c r="K572" s="50"/>
      <c r="L572" s="50"/>
      <c r="M572" s="50"/>
      <c r="N572" s="152"/>
      <c r="O572" s="197"/>
      <c r="P572" s="197"/>
      <c r="Q572" s="197"/>
      <c r="R572" s="197"/>
      <c r="S572" s="197"/>
      <c r="T572" s="197"/>
      <c r="U572" s="197"/>
      <c r="V572" s="197"/>
      <c r="W572" s="197"/>
      <c r="X572" s="197"/>
      <c r="Y572" s="197"/>
      <c r="Z572" s="197"/>
    </row>
    <row r="573" ht="15.75" customHeight="1">
      <c r="A573" s="180"/>
      <c r="B573" s="197"/>
      <c r="C573" s="152"/>
      <c r="D573" s="152"/>
      <c r="E573" s="152"/>
      <c r="F573" s="152"/>
      <c r="G573" s="197"/>
      <c r="H573" s="169"/>
      <c r="I573" s="152"/>
      <c r="J573" s="50"/>
      <c r="K573" s="50"/>
      <c r="L573" s="50"/>
      <c r="M573" s="50"/>
      <c r="N573" s="152"/>
      <c r="O573" s="197"/>
      <c r="P573" s="197"/>
      <c r="Q573" s="197"/>
      <c r="R573" s="197"/>
      <c r="S573" s="197"/>
      <c r="T573" s="197"/>
      <c r="U573" s="197"/>
      <c r="V573" s="197"/>
      <c r="W573" s="197"/>
      <c r="X573" s="197"/>
      <c r="Y573" s="197"/>
      <c r="Z573" s="197"/>
    </row>
    <row r="574" ht="15.75" customHeight="1">
      <c r="A574" s="180"/>
      <c r="B574" s="197"/>
      <c r="C574" s="152"/>
      <c r="D574" s="152"/>
      <c r="E574" s="152"/>
      <c r="F574" s="152"/>
      <c r="G574" s="197"/>
      <c r="H574" s="169"/>
      <c r="I574" s="152"/>
      <c r="J574" s="50"/>
      <c r="K574" s="50"/>
      <c r="L574" s="50"/>
      <c r="M574" s="50"/>
      <c r="N574" s="152"/>
      <c r="O574" s="197"/>
      <c r="P574" s="197"/>
      <c r="Q574" s="197"/>
      <c r="R574" s="197"/>
      <c r="S574" s="197"/>
      <c r="T574" s="197"/>
      <c r="U574" s="197"/>
      <c r="V574" s="197"/>
      <c r="W574" s="197"/>
      <c r="X574" s="197"/>
      <c r="Y574" s="197"/>
      <c r="Z574" s="197"/>
    </row>
    <row r="575" ht="15.75" customHeight="1">
      <c r="A575" s="180"/>
      <c r="B575" s="197"/>
      <c r="C575" s="152"/>
      <c r="D575" s="152"/>
      <c r="E575" s="152"/>
      <c r="F575" s="152"/>
      <c r="G575" s="197"/>
      <c r="H575" s="197"/>
      <c r="I575" s="152"/>
      <c r="J575" s="50"/>
      <c r="K575" s="50"/>
      <c r="L575" s="50"/>
      <c r="M575" s="50"/>
      <c r="N575" s="152"/>
      <c r="O575" s="197"/>
      <c r="P575" s="197"/>
      <c r="Q575" s="197"/>
      <c r="R575" s="197"/>
      <c r="S575" s="197"/>
      <c r="T575" s="197"/>
      <c r="U575" s="197"/>
      <c r="V575" s="197"/>
      <c r="W575" s="197"/>
      <c r="X575" s="197"/>
      <c r="Y575" s="197"/>
      <c r="Z575" s="197"/>
    </row>
    <row r="576" ht="15.75" customHeight="1">
      <c r="A576" s="180"/>
      <c r="B576" s="197"/>
      <c r="C576" s="197"/>
      <c r="D576" s="152"/>
      <c r="E576" s="197"/>
      <c r="F576" s="197"/>
      <c r="G576" s="197"/>
      <c r="H576" s="197"/>
      <c r="I576" s="152"/>
      <c r="J576" s="50"/>
      <c r="K576" s="50"/>
      <c r="L576" s="50"/>
      <c r="M576" s="50"/>
      <c r="N576" s="152"/>
      <c r="O576" s="197"/>
      <c r="P576" s="197"/>
      <c r="Q576" s="197"/>
      <c r="R576" s="197"/>
      <c r="S576" s="197"/>
      <c r="T576" s="197"/>
      <c r="U576" s="197"/>
      <c r="V576" s="197"/>
      <c r="W576" s="197"/>
      <c r="X576" s="197"/>
      <c r="Y576" s="197"/>
      <c r="Z576" s="197"/>
    </row>
    <row r="577" ht="15.75" customHeight="1">
      <c r="A577" s="180"/>
      <c r="B577" s="197"/>
      <c r="C577" s="152"/>
      <c r="D577" s="152"/>
      <c r="E577" s="152"/>
      <c r="F577" s="152"/>
      <c r="G577" s="197"/>
      <c r="H577" s="169"/>
      <c r="I577" s="152"/>
      <c r="J577" s="50"/>
      <c r="K577" s="50"/>
      <c r="L577" s="50"/>
      <c r="M577" s="50"/>
      <c r="N577" s="152"/>
      <c r="O577" s="197"/>
      <c r="P577" s="197"/>
      <c r="Q577" s="197"/>
      <c r="R577" s="197"/>
      <c r="S577" s="197"/>
      <c r="T577" s="197"/>
      <c r="U577" s="197"/>
      <c r="V577" s="197"/>
      <c r="W577" s="197"/>
      <c r="X577" s="197"/>
      <c r="Y577" s="197"/>
      <c r="Z577" s="197"/>
    </row>
    <row r="578" ht="15.75" customHeight="1">
      <c r="A578" s="180"/>
      <c r="B578" s="197"/>
      <c r="C578" s="152"/>
      <c r="D578" s="152"/>
      <c r="E578" s="152"/>
      <c r="F578" s="152"/>
      <c r="G578" s="197"/>
      <c r="H578" s="169"/>
      <c r="I578" s="152"/>
      <c r="J578" s="50"/>
      <c r="K578" s="50"/>
      <c r="L578" s="50"/>
      <c r="M578" s="50"/>
      <c r="N578" s="152"/>
      <c r="O578" s="197"/>
      <c r="P578" s="197"/>
      <c r="Q578" s="197"/>
      <c r="R578" s="197"/>
      <c r="S578" s="197"/>
      <c r="T578" s="197"/>
      <c r="U578" s="197"/>
      <c r="V578" s="197"/>
      <c r="W578" s="197"/>
      <c r="X578" s="197"/>
      <c r="Y578" s="197"/>
      <c r="Z578" s="197"/>
    </row>
    <row r="579" ht="15.75" customHeight="1">
      <c r="A579" s="180"/>
      <c r="B579" s="197"/>
      <c r="C579" s="152"/>
      <c r="D579" s="152"/>
      <c r="E579" s="152"/>
      <c r="F579" s="152"/>
      <c r="G579" s="197"/>
      <c r="H579" s="169"/>
      <c r="I579" s="152"/>
      <c r="J579" s="50"/>
      <c r="K579" s="50"/>
      <c r="L579" s="50"/>
      <c r="M579" s="50"/>
      <c r="N579" s="152"/>
      <c r="O579" s="197"/>
      <c r="P579" s="197"/>
      <c r="Q579" s="197"/>
      <c r="R579" s="197"/>
      <c r="S579" s="197"/>
      <c r="T579" s="197"/>
      <c r="U579" s="197"/>
      <c r="V579" s="197"/>
      <c r="W579" s="197"/>
      <c r="X579" s="197"/>
      <c r="Y579" s="197"/>
      <c r="Z579" s="197"/>
    </row>
    <row r="580" ht="15.75" customHeight="1">
      <c r="A580" s="180"/>
      <c r="B580" s="197"/>
      <c r="C580" s="152"/>
      <c r="D580" s="152"/>
      <c r="E580" s="152"/>
      <c r="F580" s="152"/>
      <c r="G580" s="197"/>
      <c r="H580" s="169"/>
      <c r="I580" s="152"/>
      <c r="J580" s="50"/>
      <c r="K580" s="50"/>
      <c r="L580" s="50"/>
      <c r="M580" s="50"/>
      <c r="N580" s="152"/>
      <c r="O580" s="197"/>
      <c r="P580" s="197"/>
      <c r="Q580" s="197"/>
      <c r="R580" s="197"/>
      <c r="S580" s="197"/>
      <c r="T580" s="197"/>
      <c r="U580" s="197"/>
      <c r="V580" s="197"/>
      <c r="W580" s="197"/>
      <c r="X580" s="197"/>
      <c r="Y580" s="197"/>
      <c r="Z580" s="197"/>
    </row>
    <row r="581" ht="15.75" customHeight="1">
      <c r="A581" s="180"/>
      <c r="B581" s="197"/>
      <c r="C581" s="197"/>
      <c r="D581" s="152"/>
      <c r="E581" s="197"/>
      <c r="F581" s="197"/>
      <c r="G581" s="197"/>
      <c r="H581" s="169"/>
      <c r="I581" s="152"/>
      <c r="J581" s="50"/>
      <c r="K581" s="50"/>
      <c r="L581" s="50"/>
      <c r="M581" s="50"/>
      <c r="N581" s="152"/>
      <c r="O581" s="197"/>
      <c r="P581" s="197"/>
      <c r="Q581" s="197"/>
      <c r="R581" s="197"/>
      <c r="S581" s="197"/>
      <c r="T581" s="197"/>
      <c r="U581" s="197"/>
      <c r="V581" s="197"/>
      <c r="W581" s="197"/>
      <c r="X581" s="197"/>
      <c r="Y581" s="197"/>
      <c r="Z581" s="197"/>
    </row>
    <row r="582" ht="15.75" customHeight="1">
      <c r="A582" s="180"/>
      <c r="B582" s="197"/>
      <c r="C582" s="197"/>
      <c r="D582" s="152"/>
      <c r="E582" s="197"/>
      <c r="F582" s="197"/>
      <c r="G582" s="197"/>
      <c r="H582" s="197"/>
      <c r="I582" s="152"/>
      <c r="J582" s="50"/>
      <c r="K582" s="50"/>
      <c r="L582" s="50"/>
      <c r="M582" s="50"/>
      <c r="N582" s="152"/>
      <c r="O582" s="197"/>
      <c r="P582" s="197"/>
      <c r="Q582" s="197"/>
      <c r="R582" s="197"/>
      <c r="S582" s="197"/>
      <c r="T582" s="197"/>
      <c r="U582" s="197"/>
      <c r="V582" s="197"/>
      <c r="W582" s="197"/>
      <c r="X582" s="197"/>
      <c r="Y582" s="197"/>
      <c r="Z582" s="197"/>
    </row>
    <row r="583" ht="15.75" customHeight="1">
      <c r="A583" s="180"/>
      <c r="B583" s="197"/>
      <c r="C583" s="152"/>
      <c r="D583" s="152"/>
      <c r="E583" s="152"/>
      <c r="F583" s="152"/>
      <c r="G583" s="197"/>
      <c r="H583" s="197"/>
      <c r="I583" s="152"/>
      <c r="J583" s="50"/>
      <c r="K583" s="50"/>
      <c r="L583" s="50"/>
      <c r="M583" s="50"/>
      <c r="N583" s="152"/>
      <c r="O583" s="197"/>
      <c r="P583" s="197"/>
      <c r="Q583" s="197"/>
      <c r="R583" s="197"/>
      <c r="S583" s="197"/>
      <c r="T583" s="197"/>
      <c r="U583" s="197"/>
      <c r="V583" s="197"/>
      <c r="W583" s="197"/>
      <c r="X583" s="197"/>
      <c r="Y583" s="197"/>
      <c r="Z583" s="197"/>
    </row>
    <row r="584" ht="15.75" customHeight="1">
      <c r="A584" s="180"/>
      <c r="B584" s="197"/>
      <c r="C584" s="152"/>
      <c r="D584" s="152"/>
      <c r="E584" s="152"/>
      <c r="F584" s="152"/>
      <c r="G584" s="197"/>
      <c r="H584" s="169"/>
      <c r="I584" s="152"/>
      <c r="J584" s="50"/>
      <c r="K584" s="50"/>
      <c r="L584" s="50"/>
      <c r="M584" s="50"/>
      <c r="N584" s="152"/>
      <c r="O584" s="197"/>
      <c r="P584" s="197"/>
      <c r="Q584" s="197"/>
      <c r="R584" s="197"/>
      <c r="S584" s="197"/>
      <c r="T584" s="197"/>
      <c r="U584" s="197"/>
      <c r="V584" s="197"/>
      <c r="W584" s="197"/>
      <c r="X584" s="197"/>
      <c r="Y584" s="197"/>
      <c r="Z584" s="197"/>
    </row>
    <row r="585" ht="15.75" customHeight="1">
      <c r="A585" s="180"/>
      <c r="B585" s="197"/>
      <c r="C585" s="152"/>
      <c r="D585" s="152"/>
      <c r="E585" s="152"/>
      <c r="F585" s="152"/>
      <c r="G585" s="197"/>
      <c r="H585" s="169"/>
      <c r="I585" s="152"/>
      <c r="J585" s="50"/>
      <c r="K585" s="50"/>
      <c r="L585" s="50"/>
      <c r="M585" s="50"/>
      <c r="N585" s="152"/>
      <c r="O585" s="197"/>
      <c r="P585" s="197"/>
      <c r="Q585" s="197"/>
      <c r="R585" s="197"/>
      <c r="S585" s="197"/>
      <c r="T585" s="197"/>
      <c r="U585" s="197"/>
      <c r="V585" s="197"/>
      <c r="W585" s="197"/>
      <c r="X585" s="197"/>
      <c r="Y585" s="197"/>
      <c r="Z585" s="197"/>
    </row>
    <row r="586" ht="15.75" customHeight="1">
      <c r="A586" s="180"/>
      <c r="B586" s="197"/>
      <c r="C586" s="152"/>
      <c r="D586" s="152"/>
      <c r="E586" s="152"/>
      <c r="F586" s="152"/>
      <c r="G586" s="197"/>
      <c r="H586" s="197"/>
      <c r="I586" s="152"/>
      <c r="J586" s="50"/>
      <c r="K586" s="50"/>
      <c r="L586" s="50"/>
      <c r="M586" s="50"/>
      <c r="N586" s="152"/>
      <c r="O586" s="197"/>
      <c r="P586" s="197"/>
      <c r="Q586" s="197"/>
      <c r="R586" s="197"/>
      <c r="S586" s="197"/>
      <c r="T586" s="197"/>
      <c r="U586" s="197"/>
      <c r="V586" s="197"/>
      <c r="W586" s="197"/>
      <c r="X586" s="197"/>
      <c r="Y586" s="197"/>
      <c r="Z586" s="197"/>
    </row>
    <row r="587" ht="15.75" customHeight="1">
      <c r="A587" s="180"/>
      <c r="B587" s="197"/>
      <c r="C587" s="152"/>
      <c r="D587" s="152"/>
      <c r="E587" s="152"/>
      <c r="F587" s="152"/>
      <c r="G587" s="197"/>
      <c r="H587" s="169"/>
      <c r="I587" s="152"/>
      <c r="J587" s="50"/>
      <c r="K587" s="50"/>
      <c r="L587" s="50"/>
      <c r="M587" s="50"/>
      <c r="N587" s="152"/>
      <c r="O587" s="197"/>
      <c r="P587" s="197"/>
      <c r="Q587" s="197"/>
      <c r="R587" s="197"/>
      <c r="S587" s="197"/>
      <c r="T587" s="197"/>
      <c r="U587" s="197"/>
      <c r="V587" s="197"/>
      <c r="W587" s="197"/>
      <c r="X587" s="197"/>
      <c r="Y587" s="197"/>
      <c r="Z587" s="197"/>
    </row>
    <row r="588" ht="15.75" customHeight="1">
      <c r="A588" s="180"/>
      <c r="B588" s="197"/>
      <c r="C588" s="152"/>
      <c r="D588" s="152"/>
      <c r="E588" s="152"/>
      <c r="F588" s="152"/>
      <c r="G588" s="197"/>
      <c r="H588" s="197"/>
      <c r="I588" s="152"/>
      <c r="J588" s="50"/>
      <c r="K588" s="50"/>
      <c r="L588" s="50"/>
      <c r="M588" s="50"/>
      <c r="N588" s="152"/>
      <c r="O588" s="197"/>
      <c r="P588" s="197"/>
      <c r="Q588" s="197"/>
      <c r="R588" s="197"/>
      <c r="S588" s="197"/>
      <c r="T588" s="197"/>
      <c r="U588" s="197"/>
      <c r="V588" s="197"/>
      <c r="W588" s="197"/>
      <c r="X588" s="197"/>
      <c r="Y588" s="197"/>
      <c r="Z588" s="197"/>
    </row>
    <row r="589" ht="15.75" customHeight="1">
      <c r="A589" s="180"/>
      <c r="B589" s="197"/>
      <c r="C589" s="152"/>
      <c r="D589" s="152"/>
      <c r="E589" s="152"/>
      <c r="F589" s="152"/>
      <c r="G589" s="197"/>
      <c r="H589" s="197"/>
      <c r="I589" s="152"/>
      <c r="J589" s="50"/>
      <c r="K589" s="50"/>
      <c r="L589" s="50"/>
      <c r="M589" s="50"/>
      <c r="N589" s="152"/>
      <c r="O589" s="197"/>
      <c r="P589" s="197"/>
      <c r="Q589" s="197"/>
      <c r="R589" s="197"/>
      <c r="S589" s="197"/>
      <c r="T589" s="197"/>
      <c r="U589" s="197"/>
      <c r="V589" s="197"/>
      <c r="W589" s="197"/>
      <c r="X589" s="197"/>
      <c r="Y589" s="197"/>
      <c r="Z589" s="197"/>
    </row>
    <row r="590" ht="15.75" customHeight="1">
      <c r="A590" s="180"/>
      <c r="B590" s="197"/>
      <c r="C590" s="152"/>
      <c r="D590" s="152"/>
      <c r="E590" s="152"/>
      <c r="F590" s="152"/>
      <c r="G590" s="197"/>
      <c r="H590" s="169"/>
      <c r="I590" s="152"/>
      <c r="J590" s="50"/>
      <c r="K590" s="50"/>
      <c r="L590" s="50"/>
      <c r="M590" s="50"/>
      <c r="N590" s="152"/>
      <c r="O590" s="197"/>
      <c r="P590" s="197"/>
      <c r="Q590" s="197"/>
      <c r="R590" s="197"/>
      <c r="S590" s="197"/>
      <c r="T590" s="197"/>
      <c r="U590" s="197"/>
      <c r="V590" s="197"/>
      <c r="W590" s="197"/>
      <c r="X590" s="197"/>
      <c r="Y590" s="197"/>
      <c r="Z590" s="197"/>
    </row>
    <row r="591" ht="15.75" customHeight="1">
      <c r="A591" s="180"/>
      <c r="B591" s="197"/>
      <c r="C591" s="152"/>
      <c r="D591" s="152"/>
      <c r="E591" s="152"/>
      <c r="F591" s="152"/>
      <c r="G591" s="197"/>
      <c r="H591" s="169"/>
      <c r="I591" s="152"/>
      <c r="J591" s="50"/>
      <c r="K591" s="50"/>
      <c r="L591" s="50"/>
      <c r="M591" s="50"/>
      <c r="N591" s="152"/>
      <c r="O591" s="197"/>
      <c r="P591" s="197"/>
      <c r="Q591" s="197"/>
      <c r="R591" s="197"/>
      <c r="S591" s="197"/>
      <c r="T591" s="197"/>
      <c r="U591" s="197"/>
      <c r="V591" s="197"/>
      <c r="W591" s="197"/>
      <c r="X591" s="197"/>
      <c r="Y591" s="197"/>
      <c r="Z591" s="197"/>
    </row>
    <row r="592" ht="15.75" customHeight="1">
      <c r="A592" s="180"/>
      <c r="B592" s="197"/>
      <c r="C592" s="152"/>
      <c r="D592" s="152"/>
      <c r="E592" s="152"/>
      <c r="F592" s="152"/>
      <c r="G592" s="197"/>
      <c r="H592" s="169"/>
      <c r="I592" s="152"/>
      <c r="J592" s="50"/>
      <c r="K592" s="50"/>
      <c r="L592" s="50"/>
      <c r="M592" s="50"/>
      <c r="N592" s="152"/>
      <c r="O592" s="197"/>
      <c r="P592" s="197"/>
      <c r="Q592" s="197"/>
      <c r="R592" s="197"/>
      <c r="S592" s="197"/>
      <c r="T592" s="197"/>
      <c r="U592" s="197"/>
      <c r="V592" s="197"/>
      <c r="W592" s="197"/>
      <c r="X592" s="197"/>
      <c r="Y592" s="197"/>
      <c r="Z592" s="197"/>
    </row>
    <row r="593" ht="15.75" customHeight="1">
      <c r="A593" s="241"/>
      <c r="B593" s="242"/>
      <c r="C593" s="243"/>
      <c r="D593" s="243"/>
      <c r="E593" s="243"/>
      <c r="F593" s="243"/>
      <c r="G593" s="242"/>
      <c r="H593" s="242"/>
      <c r="I593" s="243"/>
      <c r="J593" s="242"/>
      <c r="K593" s="242"/>
      <c r="L593" s="242"/>
      <c r="M593" s="242"/>
      <c r="N593" s="243"/>
      <c r="O593" s="242"/>
      <c r="P593" s="242"/>
      <c r="Q593" s="242"/>
      <c r="R593" s="242"/>
      <c r="S593" s="242"/>
      <c r="T593" s="242"/>
      <c r="U593" s="242"/>
      <c r="V593" s="242"/>
      <c r="W593" s="242"/>
      <c r="X593" s="242"/>
      <c r="Y593" s="242"/>
      <c r="Z593" s="242"/>
    </row>
    <row r="594" ht="15.75" customHeight="1">
      <c r="A594" s="180"/>
      <c r="B594" s="197"/>
      <c r="C594" s="197"/>
      <c r="D594" s="197"/>
      <c r="E594" s="197"/>
      <c r="F594" s="197"/>
      <c r="G594" s="197"/>
      <c r="H594" s="169"/>
      <c r="I594" s="152"/>
      <c r="J594" s="50"/>
      <c r="K594" s="50"/>
      <c r="L594" s="50"/>
      <c r="M594" s="50"/>
      <c r="N594" s="152"/>
      <c r="O594" s="197"/>
      <c r="P594" s="197"/>
      <c r="Q594" s="197"/>
      <c r="R594" s="197"/>
      <c r="S594" s="197"/>
      <c r="T594" s="197"/>
      <c r="U594" s="197"/>
      <c r="V594" s="197"/>
      <c r="W594" s="197"/>
      <c r="X594" s="197"/>
      <c r="Y594" s="197"/>
      <c r="Z594" s="197"/>
    </row>
    <row r="595" ht="15.75" customHeight="1">
      <c r="A595" s="180"/>
      <c r="B595" s="197"/>
      <c r="C595" s="197"/>
      <c r="D595" s="197"/>
      <c r="E595" s="197"/>
      <c r="F595" s="197"/>
      <c r="G595" s="197"/>
      <c r="H595" s="197"/>
      <c r="I595" s="152"/>
      <c r="J595" s="50"/>
      <c r="K595" s="50"/>
      <c r="L595" s="50"/>
      <c r="M595" s="50"/>
      <c r="N595" s="152"/>
      <c r="O595" s="197"/>
      <c r="P595" s="197"/>
      <c r="Q595" s="197"/>
      <c r="R595" s="197"/>
      <c r="S595" s="197"/>
      <c r="T595" s="197"/>
      <c r="U595" s="197"/>
      <c r="V595" s="197"/>
      <c r="W595" s="197"/>
      <c r="X595" s="197"/>
      <c r="Y595" s="197"/>
      <c r="Z595" s="197"/>
    </row>
    <row r="596" ht="15.75" customHeight="1">
      <c r="A596" s="180"/>
      <c r="B596" s="197"/>
      <c r="C596" s="197"/>
      <c r="D596" s="197"/>
      <c r="E596" s="197"/>
      <c r="F596" s="197"/>
      <c r="G596" s="197"/>
      <c r="H596" s="197"/>
      <c r="I596" s="152"/>
      <c r="J596" s="50"/>
      <c r="K596" s="50"/>
      <c r="L596" s="50"/>
      <c r="M596" s="50"/>
      <c r="N596" s="152"/>
      <c r="O596" s="197"/>
      <c r="P596" s="197"/>
      <c r="Q596" s="197"/>
      <c r="R596" s="197"/>
      <c r="S596" s="197"/>
      <c r="T596" s="197"/>
      <c r="U596" s="197"/>
      <c r="V596" s="197"/>
      <c r="W596" s="197"/>
      <c r="X596" s="197"/>
      <c r="Y596" s="197"/>
      <c r="Z596" s="197"/>
    </row>
    <row r="597" ht="15.75" customHeight="1">
      <c r="A597" s="180"/>
      <c r="B597" s="197"/>
      <c r="C597" s="197"/>
      <c r="D597" s="197"/>
      <c r="E597" s="197"/>
      <c r="F597" s="197"/>
      <c r="G597" s="197"/>
      <c r="H597" s="197"/>
      <c r="I597" s="152"/>
      <c r="J597" s="50"/>
      <c r="K597" s="50"/>
      <c r="L597" s="50"/>
      <c r="M597" s="50"/>
      <c r="N597" s="152"/>
      <c r="O597" s="197"/>
      <c r="P597" s="197"/>
      <c r="Q597" s="197"/>
      <c r="R597" s="197"/>
      <c r="S597" s="197"/>
      <c r="T597" s="197"/>
      <c r="U597" s="197"/>
      <c r="V597" s="197"/>
      <c r="W597" s="197"/>
      <c r="X597" s="197"/>
      <c r="Y597" s="197"/>
      <c r="Z597" s="197"/>
    </row>
    <row r="598" ht="15.75" customHeight="1">
      <c r="A598" s="180"/>
      <c r="B598" s="197"/>
      <c r="C598" s="197"/>
      <c r="D598" s="197"/>
      <c r="E598" s="197"/>
      <c r="F598" s="197"/>
      <c r="G598" s="197"/>
      <c r="H598" s="169"/>
      <c r="I598" s="152"/>
      <c r="J598" s="50"/>
      <c r="K598" s="50"/>
      <c r="L598" s="50"/>
      <c r="M598" s="50"/>
      <c r="N598" s="152"/>
      <c r="O598" s="197"/>
      <c r="P598" s="197"/>
      <c r="Q598" s="197"/>
      <c r="R598" s="197"/>
      <c r="S598" s="197"/>
      <c r="T598" s="197"/>
      <c r="U598" s="197"/>
      <c r="V598" s="197"/>
      <c r="W598" s="197"/>
      <c r="X598" s="197"/>
      <c r="Y598" s="197"/>
      <c r="Z598" s="197"/>
    </row>
    <row r="599" ht="15.75" customHeight="1">
      <c r="A599" s="180"/>
      <c r="B599" s="197"/>
      <c r="C599" s="197"/>
      <c r="D599" s="197"/>
      <c r="E599" s="197"/>
      <c r="F599" s="197"/>
      <c r="G599" s="197"/>
      <c r="H599" s="169"/>
      <c r="I599" s="152"/>
      <c r="J599" s="50"/>
      <c r="K599" s="50"/>
      <c r="L599" s="50"/>
      <c r="M599" s="50"/>
      <c r="N599" s="152"/>
      <c r="O599" s="197"/>
      <c r="P599" s="197"/>
      <c r="Q599" s="197"/>
      <c r="R599" s="197"/>
      <c r="S599" s="197"/>
      <c r="T599" s="197"/>
      <c r="U599" s="197"/>
      <c r="V599" s="197"/>
      <c r="W599" s="197"/>
      <c r="X599" s="197"/>
      <c r="Y599" s="197"/>
      <c r="Z599" s="197"/>
    </row>
    <row r="600" ht="15.75" customHeight="1">
      <c r="A600" s="180"/>
      <c r="B600" s="197"/>
      <c r="C600" s="197"/>
      <c r="D600" s="197"/>
      <c r="E600" s="197"/>
      <c r="F600" s="197"/>
      <c r="G600" s="197"/>
      <c r="H600" s="169"/>
      <c r="I600" s="152"/>
      <c r="J600" s="50"/>
      <c r="K600" s="50"/>
      <c r="L600" s="50"/>
      <c r="M600" s="50"/>
      <c r="N600" s="152"/>
      <c r="O600" s="197"/>
      <c r="P600" s="197"/>
      <c r="Q600" s="197"/>
      <c r="R600" s="197"/>
      <c r="S600" s="197"/>
      <c r="T600" s="197"/>
      <c r="U600" s="197"/>
      <c r="V600" s="197"/>
      <c r="W600" s="197"/>
      <c r="X600" s="197"/>
      <c r="Y600" s="197"/>
      <c r="Z600" s="197"/>
    </row>
    <row r="601" ht="15.75" customHeight="1">
      <c r="A601" s="180"/>
      <c r="B601" s="197"/>
      <c r="C601" s="197"/>
      <c r="D601" s="197"/>
      <c r="E601" s="197"/>
      <c r="F601" s="197"/>
      <c r="G601" s="197"/>
      <c r="H601" s="169"/>
      <c r="I601" s="152"/>
      <c r="J601" s="50"/>
      <c r="K601" s="50"/>
      <c r="L601" s="50"/>
      <c r="M601" s="50"/>
      <c r="N601" s="152"/>
      <c r="O601" s="197"/>
      <c r="P601" s="197"/>
      <c r="Q601" s="197"/>
      <c r="R601" s="197"/>
      <c r="S601" s="197"/>
      <c r="T601" s="197"/>
      <c r="U601" s="197"/>
      <c r="V601" s="197"/>
      <c r="W601" s="197"/>
      <c r="X601" s="197"/>
      <c r="Y601" s="197"/>
      <c r="Z601" s="197"/>
    </row>
    <row r="602" ht="15.75" customHeight="1">
      <c r="A602" s="180"/>
      <c r="B602" s="197"/>
      <c r="C602" s="197"/>
      <c r="D602" s="197"/>
      <c r="E602" s="197"/>
      <c r="F602" s="197"/>
      <c r="G602" s="197"/>
      <c r="H602" s="169"/>
      <c r="I602" s="152"/>
      <c r="J602" s="50"/>
      <c r="K602" s="50"/>
      <c r="L602" s="50"/>
      <c r="M602" s="50"/>
      <c r="N602" s="152"/>
      <c r="O602" s="197"/>
      <c r="P602" s="197"/>
      <c r="Q602" s="197"/>
      <c r="R602" s="197"/>
      <c r="S602" s="197"/>
      <c r="T602" s="197"/>
      <c r="U602" s="197"/>
      <c r="V602" s="197"/>
      <c r="W602" s="197"/>
      <c r="X602" s="197"/>
      <c r="Y602" s="197"/>
      <c r="Z602" s="197"/>
    </row>
    <row r="603" ht="15.75" customHeight="1">
      <c r="A603" s="180"/>
      <c r="B603" s="197"/>
      <c r="C603" s="197"/>
      <c r="D603" s="197"/>
      <c r="E603" s="197"/>
      <c r="F603" s="197"/>
      <c r="G603" s="197"/>
      <c r="H603" s="169"/>
      <c r="I603" s="152"/>
      <c r="J603" s="50"/>
      <c r="K603" s="50"/>
      <c r="L603" s="50"/>
      <c r="M603" s="50"/>
      <c r="N603" s="152"/>
      <c r="O603" s="197"/>
      <c r="P603" s="197"/>
      <c r="Q603" s="197"/>
      <c r="R603" s="197"/>
      <c r="S603" s="197"/>
      <c r="T603" s="197"/>
      <c r="U603" s="197"/>
      <c r="V603" s="197"/>
      <c r="W603" s="197"/>
      <c r="X603" s="197"/>
      <c r="Y603" s="197"/>
      <c r="Z603" s="197"/>
    </row>
    <row r="604" ht="15.75" customHeight="1">
      <c r="A604" s="180"/>
      <c r="B604" s="197"/>
      <c r="C604" s="197"/>
      <c r="D604" s="197"/>
      <c r="E604" s="197"/>
      <c r="F604" s="197"/>
      <c r="G604" s="197"/>
      <c r="H604" s="169"/>
      <c r="I604" s="152"/>
      <c r="J604" s="50"/>
      <c r="K604" s="50"/>
      <c r="L604" s="50"/>
      <c r="M604" s="50"/>
      <c r="N604" s="152"/>
      <c r="O604" s="197"/>
      <c r="P604" s="197"/>
      <c r="Q604" s="197"/>
      <c r="R604" s="197"/>
      <c r="S604" s="197"/>
      <c r="T604" s="197"/>
      <c r="U604" s="197"/>
      <c r="V604" s="197"/>
      <c r="W604" s="197"/>
      <c r="X604" s="197"/>
      <c r="Y604" s="197"/>
      <c r="Z604" s="197"/>
    </row>
    <row r="605" ht="15.75" customHeight="1">
      <c r="A605" s="180"/>
      <c r="B605" s="197"/>
      <c r="C605" s="197"/>
      <c r="D605" s="197"/>
      <c r="E605" s="197"/>
      <c r="F605" s="197"/>
      <c r="G605" s="197"/>
      <c r="H605" s="197"/>
      <c r="I605" s="152"/>
      <c r="J605" s="50"/>
      <c r="K605" s="50"/>
      <c r="L605" s="50"/>
      <c r="M605" s="50"/>
      <c r="N605" s="152"/>
      <c r="O605" s="197"/>
      <c r="P605" s="197"/>
      <c r="Q605" s="197"/>
      <c r="R605" s="197"/>
      <c r="S605" s="197"/>
      <c r="T605" s="197"/>
      <c r="U605" s="197"/>
      <c r="V605" s="197"/>
      <c r="W605" s="197"/>
      <c r="X605" s="197"/>
      <c r="Y605" s="197"/>
      <c r="Z605" s="197"/>
    </row>
    <row r="606" ht="15.75" customHeight="1">
      <c r="A606" s="180"/>
      <c r="B606" s="197"/>
      <c r="C606" s="197"/>
      <c r="D606" s="197"/>
      <c r="E606" s="197"/>
      <c r="F606" s="197"/>
      <c r="G606" s="197"/>
      <c r="H606" s="169"/>
      <c r="I606" s="152"/>
      <c r="J606" s="50"/>
      <c r="K606" s="50"/>
      <c r="L606" s="50"/>
      <c r="M606" s="50"/>
      <c r="N606" s="152"/>
      <c r="O606" s="197"/>
      <c r="P606" s="197"/>
      <c r="Q606" s="197"/>
      <c r="R606" s="197"/>
      <c r="S606" s="197"/>
      <c r="T606" s="197"/>
      <c r="U606" s="197"/>
      <c r="V606" s="197"/>
      <c r="W606" s="197"/>
      <c r="X606" s="197"/>
      <c r="Y606" s="197"/>
      <c r="Z606" s="197"/>
    </row>
    <row r="607" ht="15.75" customHeight="1">
      <c r="A607" s="180"/>
      <c r="B607" s="197"/>
      <c r="C607" s="197"/>
      <c r="D607" s="197"/>
      <c r="E607" s="197"/>
      <c r="F607" s="197"/>
      <c r="G607" s="197"/>
      <c r="H607" s="197"/>
      <c r="I607" s="152"/>
      <c r="J607" s="50"/>
      <c r="K607" s="50"/>
      <c r="L607" s="50"/>
      <c r="M607" s="50"/>
      <c r="N607" s="152"/>
      <c r="O607" s="197"/>
      <c r="P607" s="197"/>
      <c r="Q607" s="197"/>
      <c r="R607" s="197"/>
      <c r="S607" s="197"/>
      <c r="T607" s="197"/>
      <c r="U607" s="197"/>
      <c r="V607" s="197"/>
      <c r="W607" s="197"/>
      <c r="X607" s="197"/>
      <c r="Y607" s="197"/>
      <c r="Z607" s="197"/>
    </row>
    <row r="608" ht="15.75" customHeight="1">
      <c r="A608" s="180"/>
      <c r="B608" s="197"/>
      <c r="C608" s="197"/>
      <c r="D608" s="197"/>
      <c r="E608" s="197"/>
      <c r="F608" s="197"/>
      <c r="G608" s="197"/>
      <c r="H608" s="169"/>
      <c r="I608" s="152"/>
      <c r="J608" s="50"/>
      <c r="K608" s="50"/>
      <c r="L608" s="50"/>
      <c r="M608" s="50"/>
      <c r="N608" s="152"/>
      <c r="O608" s="197"/>
      <c r="P608" s="197"/>
      <c r="Q608" s="197"/>
      <c r="R608" s="197"/>
      <c r="S608" s="197"/>
      <c r="T608" s="197"/>
      <c r="U608" s="197"/>
      <c r="V608" s="197"/>
      <c r="W608" s="197"/>
      <c r="X608" s="197"/>
      <c r="Y608" s="197"/>
      <c r="Z608" s="197"/>
    </row>
    <row r="609" ht="15.75" customHeight="1">
      <c r="A609" s="180"/>
      <c r="B609" s="197"/>
      <c r="C609" s="197"/>
      <c r="D609" s="197"/>
      <c r="E609" s="197"/>
      <c r="F609" s="197"/>
      <c r="G609" s="197"/>
      <c r="H609" s="169"/>
      <c r="I609" s="152"/>
      <c r="J609" s="50"/>
      <c r="K609" s="50"/>
      <c r="L609" s="50"/>
      <c r="M609" s="50"/>
      <c r="N609" s="152"/>
      <c r="O609" s="197"/>
      <c r="P609" s="197"/>
      <c r="Q609" s="197"/>
      <c r="R609" s="197"/>
      <c r="S609" s="197"/>
      <c r="T609" s="197"/>
      <c r="U609" s="197"/>
      <c r="V609" s="197"/>
      <c r="W609" s="197"/>
      <c r="X609" s="197"/>
      <c r="Y609" s="197"/>
      <c r="Z609" s="197"/>
    </row>
    <row r="610" ht="15.75" customHeight="1">
      <c r="A610" s="180"/>
      <c r="B610" s="197"/>
      <c r="C610" s="197"/>
      <c r="D610" s="197"/>
      <c r="E610" s="197"/>
      <c r="F610" s="197"/>
      <c r="G610" s="197"/>
      <c r="H610" s="197"/>
      <c r="I610" s="152"/>
      <c r="J610" s="50"/>
      <c r="K610" s="50"/>
      <c r="L610" s="50"/>
      <c r="M610" s="50"/>
      <c r="N610" s="152"/>
      <c r="O610" s="197"/>
      <c r="P610" s="197"/>
      <c r="Q610" s="197"/>
      <c r="R610" s="197"/>
      <c r="S610" s="197"/>
      <c r="T610" s="197"/>
      <c r="U610" s="197"/>
      <c r="V610" s="197"/>
      <c r="W610" s="197"/>
      <c r="X610" s="197"/>
      <c r="Y610" s="197"/>
      <c r="Z610" s="197"/>
    </row>
    <row r="611" ht="15.75" customHeight="1">
      <c r="A611" s="180"/>
      <c r="B611" s="197"/>
      <c r="C611" s="197"/>
      <c r="D611" s="197"/>
      <c r="E611" s="197"/>
      <c r="F611" s="197"/>
      <c r="G611" s="197"/>
      <c r="H611" s="197"/>
      <c r="I611" s="152"/>
      <c r="J611" s="50"/>
      <c r="K611" s="50"/>
      <c r="L611" s="50"/>
      <c r="M611" s="50"/>
      <c r="N611" s="152"/>
      <c r="O611" s="197"/>
      <c r="P611" s="197"/>
      <c r="Q611" s="197"/>
      <c r="R611" s="197"/>
      <c r="S611" s="197"/>
      <c r="T611" s="197"/>
      <c r="U611" s="197"/>
      <c r="V611" s="197"/>
      <c r="W611" s="197"/>
      <c r="X611" s="197"/>
      <c r="Y611" s="197"/>
      <c r="Z611" s="197"/>
    </row>
    <row r="612" ht="15.75" customHeight="1">
      <c r="A612" s="180"/>
      <c r="B612" s="197"/>
      <c r="C612" s="197"/>
      <c r="D612" s="197"/>
      <c r="E612" s="197"/>
      <c r="F612" s="197"/>
      <c r="G612" s="197"/>
      <c r="H612" s="169"/>
      <c r="I612" s="152"/>
      <c r="J612" s="50"/>
      <c r="K612" s="50"/>
      <c r="L612" s="50"/>
      <c r="M612" s="50"/>
      <c r="N612" s="152"/>
      <c r="O612" s="197"/>
      <c r="P612" s="197"/>
      <c r="Q612" s="197"/>
      <c r="R612" s="197"/>
      <c r="S612" s="197"/>
      <c r="T612" s="197"/>
      <c r="U612" s="197"/>
      <c r="V612" s="197"/>
      <c r="W612" s="197"/>
      <c r="X612" s="197"/>
      <c r="Y612" s="197"/>
      <c r="Z612" s="197"/>
    </row>
    <row r="613" ht="15.75" customHeight="1">
      <c r="A613" s="180"/>
      <c r="B613" s="197"/>
      <c r="C613" s="197"/>
      <c r="D613" s="197"/>
      <c r="E613" s="197"/>
      <c r="F613" s="197"/>
      <c r="G613" s="197"/>
      <c r="H613" s="169"/>
      <c r="I613" s="152"/>
      <c r="J613" s="50"/>
      <c r="K613" s="50"/>
      <c r="L613" s="50"/>
      <c r="M613" s="50"/>
      <c r="N613" s="152"/>
      <c r="O613" s="197"/>
      <c r="P613" s="197"/>
      <c r="Q613" s="197"/>
      <c r="R613" s="197"/>
      <c r="S613" s="197"/>
      <c r="T613" s="197"/>
      <c r="U613" s="197"/>
      <c r="V613" s="197"/>
      <c r="W613" s="197"/>
      <c r="X613" s="197"/>
      <c r="Y613" s="197"/>
      <c r="Z613" s="197"/>
    </row>
    <row r="614" ht="15.75" customHeight="1">
      <c r="A614" s="180"/>
      <c r="B614" s="197"/>
      <c r="C614" s="197"/>
      <c r="D614" s="197"/>
      <c r="E614" s="197"/>
      <c r="F614" s="197"/>
      <c r="G614" s="197"/>
      <c r="H614" s="169"/>
      <c r="I614" s="152"/>
      <c r="J614" s="50"/>
      <c r="K614" s="50"/>
      <c r="L614" s="50"/>
      <c r="M614" s="50"/>
      <c r="N614" s="152"/>
      <c r="O614" s="197"/>
      <c r="P614" s="197"/>
      <c r="Q614" s="197"/>
      <c r="R614" s="197"/>
      <c r="S614" s="197"/>
      <c r="T614" s="197"/>
      <c r="U614" s="197"/>
      <c r="V614" s="197"/>
      <c r="W614" s="197"/>
      <c r="X614" s="197"/>
      <c r="Y614" s="197"/>
      <c r="Z614" s="197"/>
    </row>
    <row r="615" ht="15.75" customHeight="1">
      <c r="A615" s="180"/>
      <c r="B615" s="197"/>
      <c r="C615" s="197"/>
      <c r="D615" s="197"/>
      <c r="E615" s="197"/>
      <c r="F615" s="197"/>
      <c r="G615" s="197"/>
      <c r="H615" s="197"/>
      <c r="I615" s="152"/>
      <c r="J615" s="50"/>
      <c r="K615" s="50"/>
      <c r="L615" s="50"/>
      <c r="M615" s="50"/>
      <c r="N615" s="152"/>
      <c r="O615" s="197"/>
      <c r="P615" s="197"/>
      <c r="Q615" s="197"/>
      <c r="R615" s="197"/>
      <c r="S615" s="197"/>
      <c r="T615" s="197"/>
      <c r="U615" s="197"/>
      <c r="V615" s="197"/>
      <c r="W615" s="197"/>
      <c r="X615" s="197"/>
      <c r="Y615" s="197"/>
      <c r="Z615" s="197"/>
    </row>
    <row r="616" ht="15.75" customHeight="1">
      <c r="A616" s="180"/>
      <c r="B616" s="197"/>
      <c r="C616" s="197"/>
      <c r="D616" s="197"/>
      <c r="E616" s="197"/>
      <c r="F616" s="197"/>
      <c r="G616" s="197"/>
      <c r="H616" s="169"/>
      <c r="I616" s="152"/>
      <c r="J616" s="50"/>
      <c r="K616" s="50"/>
      <c r="L616" s="50"/>
      <c r="M616" s="50"/>
      <c r="N616" s="152"/>
      <c r="O616" s="197"/>
      <c r="P616" s="197"/>
      <c r="Q616" s="197"/>
      <c r="R616" s="197"/>
      <c r="S616" s="197"/>
      <c r="T616" s="197"/>
      <c r="U616" s="197"/>
      <c r="V616" s="197"/>
      <c r="W616" s="197"/>
      <c r="X616" s="197"/>
      <c r="Y616" s="197"/>
      <c r="Z616" s="197"/>
    </row>
    <row r="617" ht="15.75" customHeight="1">
      <c r="A617" s="180"/>
      <c r="B617" s="197"/>
      <c r="C617" s="197"/>
      <c r="D617" s="197"/>
      <c r="E617" s="197"/>
      <c r="F617" s="197"/>
      <c r="G617" s="197"/>
      <c r="H617" s="169"/>
      <c r="I617" s="152"/>
      <c r="J617" s="50"/>
      <c r="K617" s="50"/>
      <c r="L617" s="50"/>
      <c r="M617" s="50"/>
      <c r="N617" s="152"/>
      <c r="O617" s="197"/>
      <c r="P617" s="197"/>
      <c r="Q617" s="197"/>
      <c r="R617" s="197"/>
      <c r="S617" s="197"/>
      <c r="T617" s="197"/>
      <c r="U617" s="197"/>
      <c r="V617" s="197"/>
      <c r="W617" s="197"/>
      <c r="X617" s="197"/>
      <c r="Y617" s="197"/>
      <c r="Z617" s="197"/>
    </row>
    <row r="618" ht="15.75" customHeight="1">
      <c r="A618" s="180"/>
      <c r="B618" s="197"/>
      <c r="C618" s="197"/>
      <c r="D618" s="197"/>
      <c r="E618" s="197"/>
      <c r="F618" s="197"/>
      <c r="G618" s="197"/>
      <c r="H618" s="169"/>
      <c r="I618" s="152"/>
      <c r="J618" s="50"/>
      <c r="K618" s="50"/>
      <c r="L618" s="50"/>
      <c r="M618" s="50"/>
      <c r="N618" s="152"/>
      <c r="O618" s="197"/>
      <c r="P618" s="197"/>
      <c r="Q618" s="197"/>
      <c r="R618" s="197"/>
      <c r="S618" s="197"/>
      <c r="T618" s="197"/>
      <c r="U618" s="197"/>
      <c r="V618" s="197"/>
      <c r="W618" s="197"/>
      <c r="X618" s="197"/>
      <c r="Y618" s="197"/>
      <c r="Z618" s="197"/>
    </row>
    <row r="619" ht="15.75" customHeight="1">
      <c r="A619" s="180"/>
      <c r="B619" s="197"/>
      <c r="C619" s="197"/>
      <c r="D619" s="197"/>
      <c r="E619" s="197"/>
      <c r="F619" s="197"/>
      <c r="G619" s="197"/>
      <c r="H619" s="169"/>
      <c r="I619" s="152"/>
      <c r="J619" s="50"/>
      <c r="K619" s="50"/>
      <c r="L619" s="50"/>
      <c r="M619" s="50"/>
      <c r="N619" s="152"/>
      <c r="O619" s="197"/>
      <c r="P619" s="197"/>
      <c r="Q619" s="197"/>
      <c r="R619" s="197"/>
      <c r="S619" s="197"/>
      <c r="T619" s="197"/>
      <c r="U619" s="197"/>
      <c r="V619" s="197"/>
      <c r="W619" s="197"/>
      <c r="X619" s="197"/>
      <c r="Y619" s="197"/>
      <c r="Z619" s="197"/>
    </row>
    <row r="620" ht="15.75" customHeight="1">
      <c r="A620" s="180"/>
      <c r="B620" s="197"/>
      <c r="C620" s="197"/>
      <c r="D620" s="197"/>
      <c r="E620" s="197"/>
      <c r="F620" s="197"/>
      <c r="G620" s="197"/>
      <c r="H620" s="169"/>
      <c r="I620" s="152"/>
      <c r="J620" s="50"/>
      <c r="K620" s="50"/>
      <c r="L620" s="50"/>
      <c r="M620" s="50"/>
      <c r="N620" s="152"/>
      <c r="O620" s="197"/>
      <c r="P620" s="197"/>
      <c r="Q620" s="197"/>
      <c r="R620" s="197"/>
      <c r="S620" s="197"/>
      <c r="T620" s="197"/>
      <c r="U620" s="197"/>
      <c r="V620" s="197"/>
      <c r="W620" s="197"/>
      <c r="X620" s="197"/>
      <c r="Y620" s="197"/>
      <c r="Z620" s="197"/>
    </row>
    <row r="621" ht="15.75" customHeight="1">
      <c r="A621" s="180"/>
      <c r="B621" s="197"/>
      <c r="C621" s="197"/>
      <c r="D621" s="197"/>
      <c r="E621" s="197"/>
      <c r="F621" s="197"/>
      <c r="G621" s="197"/>
      <c r="H621" s="169"/>
      <c r="I621" s="152"/>
      <c r="J621" s="50"/>
      <c r="K621" s="50"/>
      <c r="L621" s="50"/>
      <c r="M621" s="50"/>
      <c r="N621" s="152"/>
      <c r="O621" s="197"/>
      <c r="P621" s="197"/>
      <c r="Q621" s="197"/>
      <c r="R621" s="197"/>
      <c r="S621" s="197"/>
      <c r="T621" s="197"/>
      <c r="U621" s="197"/>
      <c r="V621" s="197"/>
      <c r="W621" s="197"/>
      <c r="X621" s="197"/>
      <c r="Y621" s="197"/>
      <c r="Z621" s="197"/>
    </row>
    <row r="622" ht="15.75" customHeight="1">
      <c r="A622" s="180"/>
      <c r="B622" s="197"/>
      <c r="C622" s="197"/>
      <c r="D622" s="197"/>
      <c r="E622" s="197"/>
      <c r="F622" s="197"/>
      <c r="G622" s="197"/>
      <c r="H622" s="169"/>
      <c r="I622" s="152"/>
      <c r="J622" s="50"/>
      <c r="K622" s="50"/>
      <c r="L622" s="50"/>
      <c r="M622" s="50"/>
      <c r="N622" s="152"/>
      <c r="O622" s="197"/>
      <c r="P622" s="197"/>
      <c r="Q622" s="197"/>
      <c r="R622" s="197"/>
      <c r="S622" s="197"/>
      <c r="T622" s="197"/>
      <c r="U622" s="197"/>
      <c r="V622" s="197"/>
      <c r="W622" s="197"/>
      <c r="X622" s="197"/>
      <c r="Y622" s="197"/>
      <c r="Z622" s="197"/>
    </row>
    <row r="623" ht="15.75" customHeight="1">
      <c r="A623" s="180"/>
      <c r="B623" s="197"/>
      <c r="C623" s="197"/>
      <c r="D623" s="197"/>
      <c r="E623" s="197"/>
      <c r="F623" s="197"/>
      <c r="G623" s="197"/>
      <c r="H623" s="169"/>
      <c r="I623" s="152"/>
      <c r="J623" s="50"/>
      <c r="K623" s="50"/>
      <c r="L623" s="50"/>
      <c r="M623" s="50"/>
      <c r="N623" s="152"/>
      <c r="O623" s="197"/>
      <c r="P623" s="197"/>
      <c r="Q623" s="197"/>
      <c r="R623" s="197"/>
      <c r="S623" s="197"/>
      <c r="T623" s="197"/>
      <c r="U623" s="197"/>
      <c r="V623" s="197"/>
      <c r="W623" s="197"/>
      <c r="X623" s="197"/>
      <c r="Y623" s="197"/>
      <c r="Z623" s="197"/>
    </row>
    <row r="624" ht="15.75" customHeight="1">
      <c r="A624" s="180"/>
      <c r="B624" s="197"/>
      <c r="C624" s="197"/>
      <c r="D624" s="197"/>
      <c r="E624" s="197"/>
      <c r="F624" s="197"/>
      <c r="G624" s="197"/>
      <c r="H624" s="169"/>
      <c r="I624" s="152"/>
      <c r="J624" s="50"/>
      <c r="K624" s="50"/>
      <c r="L624" s="50"/>
      <c r="M624" s="50"/>
      <c r="N624" s="152"/>
      <c r="O624" s="197"/>
      <c r="P624" s="197"/>
      <c r="Q624" s="197"/>
      <c r="R624" s="197"/>
      <c r="S624" s="197"/>
      <c r="T624" s="197"/>
      <c r="U624" s="197"/>
      <c r="V624" s="197"/>
      <c r="W624" s="197"/>
      <c r="X624" s="197"/>
      <c r="Y624" s="197"/>
      <c r="Z624" s="197"/>
    </row>
    <row r="625" ht="15.75" customHeight="1">
      <c r="A625" s="180"/>
      <c r="B625" s="197"/>
      <c r="C625" s="197"/>
      <c r="D625" s="197"/>
      <c r="E625" s="197"/>
      <c r="F625" s="197"/>
      <c r="G625" s="197"/>
      <c r="H625" s="169"/>
      <c r="I625" s="152"/>
      <c r="J625" s="50"/>
      <c r="K625" s="50"/>
      <c r="L625" s="50"/>
      <c r="M625" s="50"/>
      <c r="N625" s="152"/>
      <c r="O625" s="197"/>
      <c r="P625" s="197"/>
      <c r="Q625" s="197"/>
      <c r="R625" s="197"/>
      <c r="S625" s="197"/>
      <c r="T625" s="197"/>
      <c r="U625" s="197"/>
      <c r="V625" s="197"/>
      <c r="W625" s="197"/>
      <c r="X625" s="197"/>
      <c r="Y625" s="197"/>
      <c r="Z625" s="197"/>
    </row>
    <row r="626" ht="15.75" customHeight="1">
      <c r="A626" s="180"/>
      <c r="B626" s="197"/>
      <c r="C626" s="197"/>
      <c r="D626" s="197"/>
      <c r="E626" s="197"/>
      <c r="F626" s="197"/>
      <c r="G626" s="197"/>
      <c r="H626" s="169"/>
      <c r="I626" s="152"/>
      <c r="J626" s="50"/>
      <c r="K626" s="50"/>
      <c r="L626" s="50"/>
      <c r="M626" s="50"/>
      <c r="N626" s="152"/>
      <c r="O626" s="197"/>
      <c r="P626" s="197"/>
      <c r="Q626" s="197"/>
      <c r="R626" s="197"/>
      <c r="S626" s="197"/>
      <c r="T626" s="197"/>
      <c r="U626" s="197"/>
      <c r="V626" s="197"/>
      <c r="W626" s="197"/>
      <c r="X626" s="197"/>
      <c r="Y626" s="197"/>
      <c r="Z626" s="197"/>
    </row>
    <row r="627" ht="15.75" customHeight="1">
      <c r="A627" s="180"/>
      <c r="B627" s="197"/>
      <c r="C627" s="197"/>
      <c r="D627" s="197"/>
      <c r="E627" s="197"/>
      <c r="F627" s="197"/>
      <c r="G627" s="197"/>
      <c r="H627" s="197"/>
      <c r="I627" s="152"/>
      <c r="J627" s="50"/>
      <c r="K627" s="50"/>
      <c r="L627" s="50"/>
      <c r="M627" s="50"/>
      <c r="N627" s="152"/>
      <c r="O627" s="197"/>
      <c r="P627" s="197"/>
      <c r="Q627" s="197"/>
      <c r="R627" s="197"/>
      <c r="S627" s="197"/>
      <c r="T627" s="197"/>
      <c r="U627" s="197"/>
      <c r="V627" s="197"/>
      <c r="W627" s="197"/>
      <c r="X627" s="197"/>
      <c r="Y627" s="197"/>
      <c r="Z627" s="197"/>
    </row>
    <row r="628" ht="15.75" customHeight="1">
      <c r="A628" s="180"/>
      <c r="B628" s="197"/>
      <c r="C628" s="197"/>
      <c r="D628" s="197"/>
      <c r="E628" s="197"/>
      <c r="F628" s="197"/>
      <c r="G628" s="197"/>
      <c r="H628" s="169"/>
      <c r="I628" s="152"/>
      <c r="J628" s="50"/>
      <c r="K628" s="50"/>
      <c r="L628" s="50"/>
      <c r="M628" s="50"/>
      <c r="N628" s="152"/>
      <c r="O628" s="197"/>
      <c r="P628" s="197"/>
      <c r="Q628" s="197"/>
      <c r="R628" s="197"/>
      <c r="S628" s="197"/>
      <c r="T628" s="197"/>
      <c r="U628" s="197"/>
      <c r="V628" s="197"/>
      <c r="W628" s="197"/>
      <c r="X628" s="197"/>
      <c r="Y628" s="197"/>
      <c r="Z628" s="197"/>
    </row>
    <row r="629" ht="15.75" customHeight="1">
      <c r="A629" s="180"/>
      <c r="B629" s="197"/>
      <c r="C629" s="197"/>
      <c r="D629" s="197"/>
      <c r="E629" s="197"/>
      <c r="F629" s="197"/>
      <c r="G629" s="197"/>
      <c r="H629" s="169"/>
      <c r="I629" s="152"/>
      <c r="J629" s="50"/>
      <c r="K629" s="50"/>
      <c r="L629" s="50"/>
      <c r="M629" s="50"/>
      <c r="N629" s="152"/>
      <c r="O629" s="197"/>
      <c r="P629" s="197"/>
      <c r="Q629" s="197"/>
      <c r="R629" s="197"/>
      <c r="S629" s="197"/>
      <c r="T629" s="197"/>
      <c r="U629" s="197"/>
      <c r="V629" s="197"/>
      <c r="W629" s="197"/>
      <c r="X629" s="197"/>
      <c r="Y629" s="197"/>
      <c r="Z629" s="197"/>
    </row>
    <row r="630" ht="15.75" customHeight="1">
      <c r="A630" s="180"/>
      <c r="B630" s="197"/>
      <c r="C630" s="197"/>
      <c r="D630" s="197"/>
      <c r="E630" s="197"/>
      <c r="F630" s="197"/>
      <c r="G630" s="197"/>
      <c r="H630" s="169"/>
      <c r="I630" s="152"/>
      <c r="J630" s="50"/>
      <c r="K630" s="50"/>
      <c r="L630" s="50"/>
      <c r="M630" s="50"/>
      <c r="N630" s="152"/>
      <c r="O630" s="197"/>
      <c r="P630" s="197"/>
      <c r="Q630" s="197"/>
      <c r="R630" s="197"/>
      <c r="S630" s="197"/>
      <c r="T630" s="197"/>
      <c r="U630" s="197"/>
      <c r="V630" s="197"/>
      <c r="W630" s="197"/>
      <c r="X630" s="197"/>
      <c r="Y630" s="197"/>
      <c r="Z630" s="197"/>
    </row>
    <row r="631" ht="15.75" customHeight="1">
      <c r="A631" s="180"/>
      <c r="B631" s="197"/>
      <c r="C631" s="197"/>
      <c r="D631" s="197"/>
      <c r="E631" s="197"/>
      <c r="F631" s="197"/>
      <c r="G631" s="197"/>
      <c r="H631" s="169"/>
      <c r="I631" s="152"/>
      <c r="J631" s="50"/>
      <c r="K631" s="50"/>
      <c r="L631" s="50"/>
      <c r="M631" s="50"/>
      <c r="N631" s="152"/>
      <c r="O631" s="197"/>
      <c r="P631" s="197"/>
      <c r="Q631" s="197"/>
      <c r="R631" s="197"/>
      <c r="S631" s="197"/>
      <c r="T631" s="197"/>
      <c r="U631" s="197"/>
      <c r="V631" s="197"/>
      <c r="W631" s="197"/>
      <c r="X631" s="197"/>
      <c r="Y631" s="197"/>
      <c r="Z631" s="197"/>
    </row>
    <row r="632" ht="15.75" customHeight="1">
      <c r="A632" s="180"/>
      <c r="B632" s="197"/>
      <c r="C632" s="197"/>
      <c r="D632" s="197"/>
      <c r="E632" s="197"/>
      <c r="F632" s="197"/>
      <c r="G632" s="197"/>
      <c r="H632" s="169"/>
      <c r="I632" s="152"/>
      <c r="J632" s="50"/>
      <c r="K632" s="50"/>
      <c r="L632" s="50"/>
      <c r="M632" s="50"/>
      <c r="N632" s="152"/>
      <c r="O632" s="197"/>
      <c r="P632" s="197"/>
      <c r="Q632" s="197"/>
      <c r="R632" s="197"/>
      <c r="S632" s="197"/>
      <c r="T632" s="197"/>
      <c r="U632" s="197"/>
      <c r="V632" s="197"/>
      <c r="W632" s="197"/>
      <c r="X632" s="197"/>
      <c r="Y632" s="197"/>
      <c r="Z632" s="197"/>
    </row>
    <row r="633" ht="15.75" customHeight="1">
      <c r="A633" s="180"/>
      <c r="B633" s="197"/>
      <c r="C633" s="197"/>
      <c r="D633" s="197"/>
      <c r="E633" s="197"/>
      <c r="F633" s="197"/>
      <c r="G633" s="197"/>
      <c r="H633" s="197"/>
      <c r="I633" s="152"/>
      <c r="J633" s="50"/>
      <c r="K633" s="50"/>
      <c r="L633" s="50"/>
      <c r="M633" s="50"/>
      <c r="N633" s="152"/>
      <c r="O633" s="197"/>
      <c r="P633" s="197"/>
      <c r="Q633" s="197"/>
      <c r="R633" s="197"/>
      <c r="S633" s="197"/>
      <c r="T633" s="197"/>
      <c r="U633" s="197"/>
      <c r="V633" s="197"/>
      <c r="W633" s="197"/>
      <c r="X633" s="197"/>
      <c r="Y633" s="197"/>
      <c r="Z633" s="197"/>
    </row>
    <row r="634" ht="15.75" customHeight="1">
      <c r="A634" s="180"/>
      <c r="B634" s="197"/>
      <c r="C634" s="197"/>
      <c r="D634" s="197"/>
      <c r="E634" s="197"/>
      <c r="F634" s="197"/>
      <c r="G634" s="197"/>
      <c r="H634" s="197"/>
      <c r="I634" s="197"/>
      <c r="J634" s="50"/>
      <c r="K634" s="50"/>
      <c r="L634" s="50"/>
      <c r="M634" s="50"/>
      <c r="N634" s="50"/>
      <c r="O634" s="197"/>
      <c r="P634" s="197"/>
      <c r="Q634" s="197"/>
      <c r="R634" s="197"/>
      <c r="S634" s="197"/>
      <c r="T634" s="197"/>
      <c r="U634" s="197"/>
      <c r="V634" s="197"/>
      <c r="W634" s="197"/>
      <c r="X634" s="197"/>
      <c r="Y634" s="197"/>
      <c r="Z634" s="197"/>
    </row>
    <row r="635" ht="15.75" customHeight="1">
      <c r="A635" s="180"/>
      <c r="B635" s="197"/>
      <c r="C635" s="197"/>
      <c r="D635" s="197"/>
      <c r="E635" s="197"/>
      <c r="F635" s="197"/>
      <c r="G635" s="197"/>
      <c r="H635" s="197"/>
      <c r="I635" s="152"/>
      <c r="J635" s="50"/>
      <c r="K635" s="50"/>
      <c r="L635" s="50"/>
      <c r="M635" s="50"/>
      <c r="N635" s="152"/>
      <c r="O635" s="197"/>
      <c r="P635" s="197"/>
      <c r="Q635" s="197"/>
      <c r="R635" s="197"/>
      <c r="S635" s="197"/>
      <c r="T635" s="197"/>
      <c r="U635" s="197"/>
      <c r="V635" s="197"/>
      <c r="W635" s="197"/>
      <c r="X635" s="197"/>
      <c r="Y635" s="197"/>
      <c r="Z635" s="197"/>
    </row>
    <row r="636" ht="15.75" customHeight="1">
      <c r="A636" s="180"/>
      <c r="B636" s="197"/>
      <c r="C636" s="197"/>
      <c r="D636" s="197"/>
      <c r="E636" s="197"/>
      <c r="F636" s="197"/>
      <c r="G636" s="197"/>
      <c r="H636" s="169"/>
      <c r="I636" s="152"/>
      <c r="J636" s="50"/>
      <c r="K636" s="50"/>
      <c r="L636" s="50"/>
      <c r="M636" s="50"/>
      <c r="N636" s="152"/>
      <c r="O636" s="197"/>
      <c r="P636" s="197"/>
      <c r="Q636" s="197"/>
      <c r="R636" s="197"/>
      <c r="S636" s="197"/>
      <c r="T636" s="197"/>
      <c r="U636" s="197"/>
      <c r="V636" s="197"/>
      <c r="W636" s="197"/>
      <c r="X636" s="197"/>
      <c r="Y636" s="197"/>
      <c r="Z636" s="197"/>
    </row>
    <row r="637" ht="15.75" customHeight="1">
      <c r="A637" s="180"/>
      <c r="B637" s="197"/>
      <c r="C637" s="197"/>
      <c r="D637" s="197"/>
      <c r="E637" s="197"/>
      <c r="F637" s="197"/>
      <c r="G637" s="197"/>
      <c r="H637" s="169"/>
      <c r="I637" s="152"/>
      <c r="J637" s="50"/>
      <c r="K637" s="50"/>
      <c r="L637" s="50"/>
      <c r="M637" s="50"/>
      <c r="N637" s="152"/>
      <c r="O637" s="197"/>
      <c r="P637" s="197"/>
      <c r="Q637" s="197"/>
      <c r="R637" s="197"/>
      <c r="S637" s="197"/>
      <c r="T637" s="197"/>
      <c r="U637" s="197"/>
      <c r="V637" s="197"/>
      <c r="W637" s="197"/>
      <c r="X637" s="197"/>
      <c r="Y637" s="197"/>
      <c r="Z637" s="197"/>
    </row>
    <row r="638" ht="15.75" customHeight="1">
      <c r="A638" s="180"/>
      <c r="B638" s="197"/>
      <c r="C638" s="197"/>
      <c r="D638" s="197"/>
      <c r="E638" s="197"/>
      <c r="F638" s="197"/>
      <c r="G638" s="197"/>
      <c r="H638" s="169"/>
      <c r="I638" s="152"/>
      <c r="J638" s="50"/>
      <c r="K638" s="50"/>
      <c r="L638" s="50"/>
      <c r="M638" s="50"/>
      <c r="N638" s="152"/>
      <c r="O638" s="197"/>
      <c r="P638" s="197"/>
      <c r="Q638" s="197"/>
      <c r="R638" s="197"/>
      <c r="S638" s="197"/>
      <c r="T638" s="197"/>
      <c r="U638" s="197"/>
      <c r="V638" s="197"/>
      <c r="W638" s="197"/>
      <c r="X638" s="197"/>
      <c r="Y638" s="197"/>
      <c r="Z638" s="197"/>
    </row>
    <row r="639" ht="15.75" customHeight="1">
      <c r="A639" s="180"/>
      <c r="B639" s="197"/>
      <c r="C639" s="197"/>
      <c r="D639" s="197"/>
      <c r="E639" s="197"/>
      <c r="F639" s="197"/>
      <c r="G639" s="197"/>
      <c r="H639" s="169"/>
      <c r="I639" s="152"/>
      <c r="J639" s="50"/>
      <c r="K639" s="50"/>
      <c r="L639" s="50"/>
      <c r="M639" s="50"/>
      <c r="N639" s="152"/>
      <c r="O639" s="197"/>
      <c r="P639" s="197"/>
      <c r="Q639" s="197"/>
      <c r="R639" s="197"/>
      <c r="S639" s="197"/>
      <c r="T639" s="197"/>
      <c r="U639" s="197"/>
      <c r="V639" s="197"/>
      <c r="W639" s="197"/>
      <c r="X639" s="197"/>
      <c r="Y639" s="197"/>
      <c r="Z639" s="197"/>
    </row>
    <row r="640" ht="15.75" customHeight="1">
      <c r="A640" s="180"/>
      <c r="B640" s="197"/>
      <c r="C640" s="197"/>
      <c r="D640" s="197"/>
      <c r="E640" s="197"/>
      <c r="F640" s="197"/>
      <c r="G640" s="197"/>
      <c r="H640" s="169"/>
      <c r="I640" s="152"/>
      <c r="J640" s="50"/>
      <c r="K640" s="50"/>
      <c r="L640" s="50"/>
      <c r="M640" s="50"/>
      <c r="N640" s="152"/>
      <c r="O640" s="197"/>
      <c r="P640" s="197"/>
      <c r="Q640" s="197"/>
      <c r="R640" s="197"/>
      <c r="S640" s="197"/>
      <c r="T640" s="197"/>
      <c r="U640" s="197"/>
      <c r="V640" s="197"/>
      <c r="W640" s="197"/>
      <c r="X640" s="197"/>
      <c r="Y640" s="197"/>
      <c r="Z640" s="197"/>
    </row>
    <row r="641" ht="15.75" customHeight="1">
      <c r="A641" s="180"/>
      <c r="B641" s="197"/>
      <c r="C641" s="197"/>
      <c r="D641" s="197"/>
      <c r="E641" s="197"/>
      <c r="F641" s="197"/>
      <c r="G641" s="197"/>
      <c r="H641" s="169"/>
      <c r="I641" s="152"/>
      <c r="J641" s="50"/>
      <c r="K641" s="50"/>
      <c r="L641" s="50"/>
      <c r="M641" s="50"/>
      <c r="N641" s="152"/>
      <c r="O641" s="197"/>
      <c r="P641" s="197"/>
      <c r="Q641" s="197"/>
      <c r="R641" s="197"/>
      <c r="S641" s="197"/>
      <c r="T641" s="197"/>
      <c r="U641" s="197"/>
      <c r="V641" s="197"/>
      <c r="W641" s="197"/>
      <c r="X641" s="197"/>
      <c r="Y641" s="197"/>
      <c r="Z641" s="197"/>
    </row>
    <row r="642" ht="15.75" customHeight="1">
      <c r="A642" s="180"/>
      <c r="B642" s="197"/>
      <c r="C642" s="197"/>
      <c r="D642" s="197"/>
      <c r="E642" s="197"/>
      <c r="F642" s="197"/>
      <c r="G642" s="197"/>
      <c r="H642" s="169"/>
      <c r="I642" s="152"/>
      <c r="J642" s="50"/>
      <c r="K642" s="50"/>
      <c r="L642" s="50"/>
      <c r="M642" s="50"/>
      <c r="N642" s="152"/>
      <c r="O642" s="197"/>
      <c r="P642" s="197"/>
      <c r="Q642" s="197"/>
      <c r="R642" s="197"/>
      <c r="S642" s="197"/>
      <c r="T642" s="197"/>
      <c r="U642" s="197"/>
      <c r="V642" s="197"/>
      <c r="W642" s="197"/>
      <c r="X642" s="197"/>
      <c r="Y642" s="197"/>
      <c r="Z642" s="197"/>
    </row>
    <row r="643" ht="15.75" customHeight="1">
      <c r="A643" s="180"/>
      <c r="B643" s="197"/>
      <c r="C643" s="197"/>
      <c r="D643" s="197"/>
      <c r="E643" s="197"/>
      <c r="F643" s="197"/>
      <c r="G643" s="197"/>
      <c r="H643" s="197"/>
      <c r="I643" s="152"/>
      <c r="J643" s="50"/>
      <c r="K643" s="50"/>
      <c r="L643" s="50"/>
      <c r="M643" s="50"/>
      <c r="N643" s="152"/>
      <c r="O643" s="197"/>
      <c r="P643" s="197"/>
      <c r="Q643" s="197"/>
      <c r="R643" s="197"/>
      <c r="S643" s="197"/>
      <c r="T643" s="197"/>
      <c r="U643" s="197"/>
      <c r="V643" s="197"/>
      <c r="W643" s="197"/>
      <c r="X643" s="197"/>
      <c r="Y643" s="197"/>
      <c r="Z643" s="197"/>
    </row>
    <row r="644" ht="15.75" customHeight="1">
      <c r="A644" s="180"/>
      <c r="B644" s="197"/>
      <c r="C644" s="197"/>
      <c r="D644" s="197"/>
      <c r="E644" s="197"/>
      <c r="F644" s="197"/>
      <c r="G644" s="197"/>
      <c r="H644" s="169"/>
      <c r="I644" s="152"/>
      <c r="J644" s="50"/>
      <c r="K644" s="50"/>
      <c r="L644" s="50"/>
      <c r="M644" s="50"/>
      <c r="N644" s="152"/>
      <c r="O644" s="197"/>
      <c r="P644" s="197"/>
      <c r="Q644" s="197"/>
      <c r="R644" s="197"/>
      <c r="S644" s="197"/>
      <c r="T644" s="197"/>
      <c r="U644" s="197"/>
      <c r="V644" s="197"/>
      <c r="W644" s="197"/>
      <c r="X644" s="197"/>
      <c r="Y644" s="197"/>
      <c r="Z644" s="197"/>
    </row>
    <row r="645" ht="15.75" customHeight="1">
      <c r="A645" s="180"/>
      <c r="B645" s="197"/>
      <c r="C645" s="197"/>
      <c r="D645" s="197"/>
      <c r="E645" s="197"/>
      <c r="F645" s="197"/>
      <c r="G645" s="197"/>
      <c r="H645" s="169"/>
      <c r="I645" s="152"/>
      <c r="J645" s="50"/>
      <c r="K645" s="50"/>
      <c r="L645" s="50"/>
      <c r="M645" s="50"/>
      <c r="N645" s="152"/>
      <c r="O645" s="197"/>
      <c r="P645" s="197"/>
      <c r="Q645" s="197"/>
      <c r="R645" s="197"/>
      <c r="S645" s="197"/>
      <c r="T645" s="197"/>
      <c r="U645" s="197"/>
      <c r="V645" s="197"/>
      <c r="W645" s="197"/>
      <c r="X645" s="197"/>
      <c r="Y645" s="197"/>
      <c r="Z645" s="197"/>
    </row>
    <row r="646" ht="15.75" customHeight="1">
      <c r="A646" s="180"/>
      <c r="B646" s="197"/>
      <c r="C646" s="197"/>
      <c r="D646" s="197"/>
      <c r="E646" s="197"/>
      <c r="F646" s="197"/>
      <c r="G646" s="197"/>
      <c r="H646" s="169"/>
      <c r="I646" s="152"/>
      <c r="J646" s="50"/>
      <c r="K646" s="50"/>
      <c r="L646" s="50"/>
      <c r="M646" s="50"/>
      <c r="N646" s="152"/>
      <c r="O646" s="197"/>
      <c r="P646" s="197"/>
      <c r="Q646" s="197"/>
      <c r="R646" s="197"/>
      <c r="S646" s="197"/>
      <c r="T646" s="197"/>
      <c r="U646" s="197"/>
      <c r="V646" s="197"/>
      <c r="W646" s="197"/>
      <c r="X646" s="197"/>
      <c r="Y646" s="197"/>
      <c r="Z646" s="197"/>
    </row>
    <row r="647" ht="15.75" customHeight="1">
      <c r="A647" s="180"/>
      <c r="B647" s="197"/>
      <c r="C647" s="197"/>
      <c r="D647" s="197"/>
      <c r="E647" s="197"/>
      <c r="F647" s="197"/>
      <c r="G647" s="197"/>
      <c r="H647" s="169"/>
      <c r="I647" s="152"/>
      <c r="J647" s="50"/>
      <c r="K647" s="50"/>
      <c r="L647" s="50"/>
      <c r="M647" s="50"/>
      <c r="N647" s="152"/>
      <c r="O647" s="197"/>
      <c r="P647" s="197"/>
      <c r="Q647" s="197"/>
      <c r="R647" s="197"/>
      <c r="S647" s="197"/>
      <c r="T647" s="197"/>
      <c r="U647" s="197"/>
      <c r="V647" s="197"/>
      <c r="W647" s="197"/>
      <c r="X647" s="197"/>
      <c r="Y647" s="197"/>
      <c r="Z647" s="197"/>
    </row>
    <row r="648" ht="15.75" customHeight="1">
      <c r="A648" s="180"/>
      <c r="B648" s="197"/>
      <c r="C648" s="197"/>
      <c r="D648" s="197"/>
      <c r="E648" s="197"/>
      <c r="F648" s="197"/>
      <c r="G648" s="197"/>
      <c r="H648" s="169"/>
      <c r="I648" s="152"/>
      <c r="J648" s="50"/>
      <c r="K648" s="50"/>
      <c r="L648" s="50"/>
      <c r="M648" s="50"/>
      <c r="N648" s="152"/>
      <c r="O648" s="197"/>
      <c r="P648" s="197"/>
      <c r="Q648" s="197"/>
      <c r="R648" s="197"/>
      <c r="S648" s="197"/>
      <c r="T648" s="197"/>
      <c r="U648" s="197"/>
      <c r="V648" s="197"/>
      <c r="W648" s="197"/>
      <c r="X648" s="197"/>
      <c r="Y648" s="197"/>
      <c r="Z648" s="197"/>
    </row>
    <row r="649" ht="15.75" customHeight="1">
      <c r="A649" s="180"/>
      <c r="B649" s="197"/>
      <c r="C649" s="197"/>
      <c r="D649" s="197"/>
      <c r="E649" s="197"/>
      <c r="F649" s="197"/>
      <c r="G649" s="197"/>
      <c r="H649" s="169"/>
      <c r="I649" s="152"/>
      <c r="J649" s="50"/>
      <c r="K649" s="50"/>
      <c r="L649" s="50"/>
      <c r="M649" s="50"/>
      <c r="N649" s="152"/>
      <c r="O649" s="197"/>
      <c r="P649" s="197"/>
      <c r="Q649" s="197"/>
      <c r="R649" s="197"/>
      <c r="S649" s="197"/>
      <c r="T649" s="197"/>
      <c r="U649" s="197"/>
      <c r="V649" s="197"/>
      <c r="W649" s="197"/>
      <c r="X649" s="197"/>
      <c r="Y649" s="197"/>
      <c r="Z649" s="197"/>
    </row>
    <row r="650" ht="15.75" customHeight="1">
      <c r="A650" s="180"/>
      <c r="B650" s="197"/>
      <c r="C650" s="197"/>
      <c r="D650" s="197"/>
      <c r="E650" s="197"/>
      <c r="F650" s="197"/>
      <c r="G650" s="197"/>
      <c r="H650" s="169"/>
      <c r="I650" s="152"/>
      <c r="J650" s="50"/>
      <c r="K650" s="50"/>
      <c r="L650" s="50"/>
      <c r="M650" s="50"/>
      <c r="N650" s="152"/>
      <c r="O650" s="197"/>
      <c r="P650" s="197"/>
      <c r="Q650" s="197"/>
      <c r="R650" s="197"/>
      <c r="S650" s="197"/>
      <c r="T650" s="197"/>
      <c r="U650" s="197"/>
      <c r="V650" s="197"/>
      <c r="W650" s="197"/>
      <c r="X650" s="197"/>
      <c r="Y650" s="197"/>
      <c r="Z650" s="197"/>
    </row>
    <row r="651" ht="15.75" customHeight="1">
      <c r="A651" s="180"/>
      <c r="B651" s="197"/>
      <c r="C651" s="197"/>
      <c r="D651" s="197"/>
      <c r="E651" s="197"/>
      <c r="F651" s="197"/>
      <c r="G651" s="197"/>
      <c r="H651" s="169"/>
      <c r="I651" s="152"/>
      <c r="J651" s="50"/>
      <c r="K651" s="50"/>
      <c r="L651" s="50"/>
      <c r="M651" s="50"/>
      <c r="N651" s="152"/>
      <c r="O651" s="197"/>
      <c r="P651" s="197"/>
      <c r="Q651" s="197"/>
      <c r="R651" s="197"/>
      <c r="S651" s="197"/>
      <c r="T651" s="197"/>
      <c r="U651" s="197"/>
      <c r="V651" s="197"/>
      <c r="W651" s="197"/>
      <c r="X651" s="197"/>
      <c r="Y651" s="197"/>
      <c r="Z651" s="197"/>
    </row>
    <row r="652" ht="15.75" customHeight="1">
      <c r="A652" s="180"/>
      <c r="B652" s="197"/>
      <c r="C652" s="197"/>
      <c r="D652" s="197"/>
      <c r="E652" s="197"/>
      <c r="F652" s="197"/>
      <c r="G652" s="197"/>
      <c r="H652" s="169"/>
      <c r="I652" s="152"/>
      <c r="J652" s="50"/>
      <c r="K652" s="50"/>
      <c r="L652" s="50"/>
      <c r="M652" s="50"/>
      <c r="N652" s="152"/>
      <c r="O652" s="197"/>
      <c r="P652" s="197"/>
      <c r="Q652" s="197"/>
      <c r="R652" s="197"/>
      <c r="S652" s="197"/>
      <c r="T652" s="197"/>
      <c r="U652" s="197"/>
      <c r="V652" s="197"/>
      <c r="W652" s="197"/>
      <c r="X652" s="197"/>
      <c r="Y652" s="197"/>
      <c r="Z652" s="197"/>
    </row>
    <row r="653" ht="15.75" customHeight="1">
      <c r="A653" s="180"/>
      <c r="B653" s="197"/>
      <c r="C653" s="197"/>
      <c r="D653" s="197"/>
      <c r="E653" s="197"/>
      <c r="F653" s="197"/>
      <c r="G653" s="197"/>
      <c r="H653" s="197"/>
      <c r="I653" s="152"/>
      <c r="J653" s="50"/>
      <c r="K653" s="50"/>
      <c r="L653" s="50"/>
      <c r="M653" s="50"/>
      <c r="N653" s="152"/>
      <c r="O653" s="197"/>
      <c r="P653" s="197"/>
      <c r="Q653" s="197"/>
      <c r="R653" s="197"/>
      <c r="S653" s="197"/>
      <c r="T653" s="197"/>
      <c r="U653" s="197"/>
      <c r="V653" s="197"/>
      <c r="W653" s="197"/>
      <c r="X653" s="197"/>
      <c r="Y653" s="197"/>
      <c r="Z653" s="197"/>
    </row>
    <row r="654" ht="15.75" customHeight="1">
      <c r="A654" s="180"/>
      <c r="B654" s="197"/>
      <c r="C654" s="197"/>
      <c r="D654" s="197"/>
      <c r="E654" s="197"/>
      <c r="F654" s="197"/>
      <c r="G654" s="197"/>
      <c r="H654" s="169"/>
      <c r="I654" s="152"/>
      <c r="J654" s="50"/>
      <c r="K654" s="50"/>
      <c r="L654" s="50"/>
      <c r="M654" s="50"/>
      <c r="N654" s="152"/>
      <c r="O654" s="197"/>
      <c r="P654" s="197"/>
      <c r="Q654" s="197"/>
      <c r="R654" s="197"/>
      <c r="S654" s="197"/>
      <c r="T654" s="197"/>
      <c r="U654" s="197"/>
      <c r="V654" s="197"/>
      <c r="W654" s="197"/>
      <c r="X654" s="197"/>
      <c r="Y654" s="197"/>
      <c r="Z654" s="197"/>
    </row>
    <row r="655" ht="15.75" customHeight="1">
      <c r="A655" s="180"/>
      <c r="B655" s="197"/>
      <c r="C655" s="197"/>
      <c r="D655" s="197"/>
      <c r="E655" s="197"/>
      <c r="F655" s="197"/>
      <c r="G655" s="197"/>
      <c r="H655" s="197"/>
      <c r="I655" s="152"/>
      <c r="J655" s="50"/>
      <c r="K655" s="50"/>
      <c r="L655" s="50"/>
      <c r="M655" s="50"/>
      <c r="N655" s="152"/>
      <c r="O655" s="197"/>
      <c r="P655" s="197"/>
      <c r="Q655" s="197"/>
      <c r="R655" s="197"/>
      <c r="S655" s="197"/>
      <c r="T655" s="197"/>
      <c r="U655" s="197"/>
      <c r="V655" s="197"/>
      <c r="W655" s="197"/>
      <c r="X655" s="197"/>
      <c r="Y655" s="197"/>
      <c r="Z655" s="197"/>
    </row>
    <row r="656" ht="15.75" customHeight="1">
      <c r="A656" s="180"/>
      <c r="B656" s="197"/>
      <c r="C656" s="197"/>
      <c r="D656" s="197"/>
      <c r="E656" s="197"/>
      <c r="F656" s="197"/>
      <c r="G656" s="197"/>
      <c r="H656" s="169"/>
      <c r="I656" s="152"/>
      <c r="J656" s="50"/>
      <c r="K656" s="50"/>
      <c r="L656" s="50"/>
      <c r="M656" s="50"/>
      <c r="N656" s="152"/>
      <c r="O656" s="197"/>
      <c r="P656" s="197"/>
      <c r="Q656" s="197"/>
      <c r="R656" s="197"/>
      <c r="S656" s="197"/>
      <c r="T656" s="197"/>
      <c r="U656" s="197"/>
      <c r="V656" s="197"/>
      <c r="W656" s="197"/>
      <c r="X656" s="197"/>
      <c r="Y656" s="197"/>
      <c r="Z656" s="197"/>
    </row>
    <row r="657" ht="15.75" customHeight="1">
      <c r="A657" s="180"/>
      <c r="B657" s="197"/>
      <c r="C657" s="197"/>
      <c r="D657" s="197"/>
      <c r="E657" s="197"/>
      <c r="F657" s="197"/>
      <c r="G657" s="197"/>
      <c r="H657" s="169"/>
      <c r="I657" s="152"/>
      <c r="J657" s="50"/>
      <c r="K657" s="50"/>
      <c r="L657" s="50"/>
      <c r="M657" s="50"/>
      <c r="N657" s="152"/>
      <c r="O657" s="197"/>
      <c r="P657" s="197"/>
      <c r="Q657" s="197"/>
      <c r="R657" s="197"/>
      <c r="S657" s="197"/>
      <c r="T657" s="197"/>
      <c r="U657" s="197"/>
      <c r="V657" s="197"/>
      <c r="W657" s="197"/>
      <c r="X657" s="197"/>
      <c r="Y657" s="197"/>
      <c r="Z657" s="197"/>
    </row>
    <row r="658" ht="15.75" customHeight="1">
      <c r="A658" s="180"/>
      <c r="B658" s="197"/>
      <c r="C658" s="197"/>
      <c r="D658" s="197"/>
      <c r="E658" s="197"/>
      <c r="F658" s="197"/>
      <c r="G658" s="197"/>
      <c r="H658" s="169"/>
      <c r="I658" s="152"/>
      <c r="J658" s="50"/>
      <c r="K658" s="50"/>
      <c r="L658" s="50"/>
      <c r="M658" s="50"/>
      <c r="N658" s="152"/>
      <c r="O658" s="197"/>
      <c r="P658" s="197"/>
      <c r="Q658" s="197"/>
      <c r="R658" s="197"/>
      <c r="S658" s="197"/>
      <c r="T658" s="197"/>
      <c r="U658" s="197"/>
      <c r="V658" s="197"/>
      <c r="W658" s="197"/>
      <c r="X658" s="197"/>
      <c r="Y658" s="197"/>
      <c r="Z658" s="197"/>
    </row>
    <row r="659" ht="15.75" customHeight="1">
      <c r="A659" s="180"/>
      <c r="B659" s="197"/>
      <c r="C659" s="197"/>
      <c r="D659" s="197"/>
      <c r="E659" s="197"/>
      <c r="F659" s="197"/>
      <c r="G659" s="197"/>
      <c r="H659" s="169"/>
      <c r="I659" s="152"/>
      <c r="J659" s="50"/>
      <c r="K659" s="50"/>
      <c r="L659" s="50"/>
      <c r="M659" s="50"/>
      <c r="N659" s="152"/>
      <c r="O659" s="197"/>
      <c r="P659" s="197"/>
      <c r="Q659" s="197"/>
      <c r="R659" s="197"/>
      <c r="S659" s="197"/>
      <c r="T659" s="197"/>
      <c r="U659" s="197"/>
      <c r="V659" s="197"/>
      <c r="W659" s="197"/>
      <c r="X659" s="197"/>
      <c r="Y659" s="197"/>
      <c r="Z659" s="197"/>
    </row>
    <row r="660" ht="15.75" customHeight="1">
      <c r="A660" s="180"/>
      <c r="B660" s="197"/>
      <c r="C660" s="197"/>
      <c r="D660" s="197"/>
      <c r="E660" s="197"/>
      <c r="F660" s="197"/>
      <c r="G660" s="197"/>
      <c r="H660" s="169"/>
      <c r="I660" s="152"/>
      <c r="J660" s="50"/>
      <c r="K660" s="50"/>
      <c r="L660" s="50"/>
      <c r="M660" s="50"/>
      <c r="N660" s="152"/>
      <c r="O660" s="197"/>
      <c r="P660" s="197"/>
      <c r="Q660" s="197"/>
      <c r="R660" s="197"/>
      <c r="S660" s="197"/>
      <c r="T660" s="197"/>
      <c r="U660" s="197"/>
      <c r="V660" s="197"/>
      <c r="W660" s="197"/>
      <c r="X660" s="197"/>
      <c r="Y660" s="197"/>
      <c r="Z660" s="197"/>
    </row>
    <row r="661" ht="15.75" customHeight="1">
      <c r="A661" s="180"/>
      <c r="B661" s="197"/>
      <c r="C661" s="197"/>
      <c r="D661" s="197"/>
      <c r="E661" s="197"/>
      <c r="F661" s="197"/>
      <c r="G661" s="197"/>
      <c r="H661" s="169"/>
      <c r="I661" s="152"/>
      <c r="J661" s="50"/>
      <c r="K661" s="50"/>
      <c r="L661" s="50"/>
      <c r="M661" s="50"/>
      <c r="N661" s="152"/>
      <c r="O661" s="197"/>
      <c r="P661" s="197"/>
      <c r="Q661" s="197"/>
      <c r="R661" s="197"/>
      <c r="S661" s="197"/>
      <c r="T661" s="197"/>
      <c r="U661" s="197"/>
      <c r="V661" s="197"/>
      <c r="W661" s="197"/>
      <c r="X661" s="197"/>
      <c r="Y661" s="197"/>
      <c r="Z661" s="197"/>
    </row>
    <row r="662" ht="15.75" customHeight="1">
      <c r="A662" s="180"/>
      <c r="B662" s="197"/>
      <c r="C662" s="197"/>
      <c r="D662" s="197"/>
      <c r="E662" s="197"/>
      <c r="F662" s="197"/>
      <c r="G662" s="197"/>
      <c r="H662" s="169"/>
      <c r="I662" s="152"/>
      <c r="J662" s="50"/>
      <c r="K662" s="50"/>
      <c r="L662" s="50"/>
      <c r="M662" s="50"/>
      <c r="N662" s="152"/>
      <c r="O662" s="197"/>
      <c r="P662" s="197"/>
      <c r="Q662" s="197"/>
      <c r="R662" s="197"/>
      <c r="S662" s="197"/>
      <c r="T662" s="197"/>
      <c r="U662" s="197"/>
      <c r="V662" s="197"/>
      <c r="W662" s="197"/>
      <c r="X662" s="197"/>
      <c r="Y662" s="197"/>
      <c r="Z662" s="197"/>
    </row>
    <row r="663" ht="15.75" customHeight="1">
      <c r="A663" s="180"/>
      <c r="B663" s="197"/>
      <c r="C663" s="197"/>
      <c r="D663" s="197"/>
      <c r="E663" s="197"/>
      <c r="F663" s="197"/>
      <c r="G663" s="197"/>
      <c r="H663" s="169"/>
      <c r="I663" s="152"/>
      <c r="J663" s="50"/>
      <c r="K663" s="50"/>
      <c r="L663" s="50"/>
      <c r="M663" s="50"/>
      <c r="N663" s="152"/>
      <c r="O663" s="197"/>
      <c r="P663" s="197"/>
      <c r="Q663" s="197"/>
      <c r="R663" s="197"/>
      <c r="S663" s="197"/>
      <c r="T663" s="197"/>
      <c r="U663" s="197"/>
      <c r="V663" s="197"/>
      <c r="W663" s="197"/>
      <c r="X663" s="197"/>
      <c r="Y663" s="197"/>
      <c r="Z663" s="197"/>
    </row>
    <row r="664" ht="15.75" customHeight="1">
      <c r="A664" s="180"/>
      <c r="B664" s="197"/>
      <c r="C664" s="197"/>
      <c r="D664" s="197"/>
      <c r="E664" s="197"/>
      <c r="F664" s="197"/>
      <c r="G664" s="197"/>
      <c r="H664" s="197"/>
      <c r="I664" s="152"/>
      <c r="J664" s="50"/>
      <c r="K664" s="50"/>
      <c r="L664" s="50"/>
      <c r="M664" s="50"/>
      <c r="N664" s="152"/>
      <c r="O664" s="197"/>
      <c r="P664" s="197"/>
      <c r="Q664" s="197"/>
      <c r="R664" s="197"/>
      <c r="S664" s="197"/>
      <c r="T664" s="197"/>
      <c r="U664" s="197"/>
      <c r="V664" s="197"/>
      <c r="W664" s="197"/>
      <c r="X664" s="197"/>
      <c r="Y664" s="197"/>
      <c r="Z664" s="197"/>
    </row>
    <row r="665" ht="15.75" customHeight="1">
      <c r="A665" s="180"/>
      <c r="B665" s="197"/>
      <c r="C665" s="197"/>
      <c r="D665" s="197"/>
      <c r="E665" s="197"/>
      <c r="F665" s="197"/>
      <c r="G665" s="197"/>
      <c r="H665" s="169"/>
      <c r="I665" s="152"/>
      <c r="J665" s="50"/>
      <c r="K665" s="50"/>
      <c r="L665" s="50"/>
      <c r="M665" s="50"/>
      <c r="N665" s="152"/>
      <c r="O665" s="197"/>
      <c r="P665" s="197"/>
      <c r="Q665" s="197"/>
      <c r="R665" s="197"/>
      <c r="S665" s="197"/>
      <c r="T665" s="197"/>
      <c r="U665" s="197"/>
      <c r="V665" s="197"/>
      <c r="W665" s="197"/>
      <c r="X665" s="197"/>
      <c r="Y665" s="197"/>
      <c r="Z665" s="197"/>
    </row>
    <row r="666" ht="15.75" customHeight="1">
      <c r="A666" s="180"/>
      <c r="B666" s="197"/>
      <c r="C666" s="197"/>
      <c r="D666" s="197"/>
      <c r="E666" s="197"/>
      <c r="F666" s="197"/>
      <c r="G666" s="197"/>
      <c r="H666" s="169"/>
      <c r="I666" s="152"/>
      <c r="J666" s="50"/>
      <c r="K666" s="50"/>
      <c r="L666" s="50"/>
      <c r="M666" s="50"/>
      <c r="N666" s="152"/>
      <c r="O666" s="197"/>
      <c r="P666" s="197"/>
      <c r="Q666" s="197"/>
      <c r="R666" s="197"/>
      <c r="S666" s="197"/>
      <c r="T666" s="197"/>
      <c r="U666" s="197"/>
      <c r="V666" s="197"/>
      <c r="W666" s="197"/>
      <c r="X666" s="197"/>
      <c r="Y666" s="197"/>
      <c r="Z666" s="197"/>
    </row>
    <row r="667" ht="15.75" customHeight="1">
      <c r="A667" s="180"/>
      <c r="B667" s="197"/>
      <c r="C667" s="197"/>
      <c r="D667" s="197"/>
      <c r="E667" s="197"/>
      <c r="F667" s="197"/>
      <c r="G667" s="197"/>
      <c r="H667" s="169"/>
      <c r="I667" s="152"/>
      <c r="J667" s="50"/>
      <c r="K667" s="50"/>
      <c r="L667" s="50"/>
      <c r="M667" s="50"/>
      <c r="N667" s="152"/>
      <c r="O667" s="197"/>
      <c r="P667" s="197"/>
      <c r="Q667" s="197"/>
      <c r="R667" s="197"/>
      <c r="S667" s="197"/>
      <c r="T667" s="197"/>
      <c r="U667" s="197"/>
      <c r="V667" s="197"/>
      <c r="W667" s="197"/>
      <c r="X667" s="197"/>
      <c r="Y667" s="197"/>
      <c r="Z667" s="197"/>
    </row>
    <row r="668" ht="15.75" customHeight="1">
      <c r="A668" s="180"/>
      <c r="B668" s="197"/>
      <c r="C668" s="197"/>
      <c r="D668" s="197"/>
      <c r="E668" s="197"/>
      <c r="F668" s="197"/>
      <c r="G668" s="197"/>
      <c r="H668" s="169"/>
      <c r="I668" s="152"/>
      <c r="J668" s="50"/>
      <c r="K668" s="50"/>
      <c r="L668" s="50"/>
      <c r="M668" s="50"/>
      <c r="N668" s="152"/>
      <c r="O668" s="197"/>
      <c r="P668" s="197"/>
      <c r="Q668" s="197"/>
      <c r="R668" s="197"/>
      <c r="S668" s="197"/>
      <c r="T668" s="197"/>
      <c r="U668" s="197"/>
      <c r="V668" s="197"/>
      <c r="W668" s="197"/>
      <c r="X668" s="197"/>
      <c r="Y668" s="197"/>
      <c r="Z668" s="197"/>
    </row>
    <row r="669" ht="15.75" customHeight="1">
      <c r="A669" s="180"/>
      <c r="B669" s="197"/>
      <c r="C669" s="197"/>
      <c r="D669" s="197"/>
      <c r="E669" s="197"/>
      <c r="F669" s="197"/>
      <c r="G669" s="197"/>
      <c r="H669" s="197"/>
      <c r="I669" s="152"/>
      <c r="J669" s="50"/>
      <c r="K669" s="50"/>
      <c r="L669" s="50"/>
      <c r="M669" s="50"/>
      <c r="N669" s="152"/>
      <c r="O669" s="197"/>
      <c r="P669" s="197"/>
      <c r="Q669" s="197"/>
      <c r="R669" s="197"/>
      <c r="S669" s="197"/>
      <c r="T669" s="197"/>
      <c r="U669" s="197"/>
      <c r="V669" s="197"/>
      <c r="W669" s="197"/>
      <c r="X669" s="197"/>
      <c r="Y669" s="197"/>
      <c r="Z669" s="197"/>
    </row>
    <row r="670" ht="15.75" customHeight="1">
      <c r="A670" s="180"/>
      <c r="B670" s="197"/>
      <c r="C670" s="197"/>
      <c r="D670" s="197"/>
      <c r="E670" s="197"/>
      <c r="F670" s="197"/>
      <c r="G670" s="197"/>
      <c r="H670" s="197"/>
      <c r="I670" s="152"/>
      <c r="J670" s="50"/>
      <c r="K670" s="50"/>
      <c r="L670" s="50"/>
      <c r="M670" s="50"/>
      <c r="N670" s="152"/>
      <c r="O670" s="197"/>
      <c r="P670" s="197"/>
      <c r="Q670" s="197"/>
      <c r="R670" s="197"/>
      <c r="S670" s="197"/>
      <c r="T670" s="197"/>
      <c r="U670" s="197"/>
      <c r="V670" s="197"/>
      <c r="W670" s="197"/>
      <c r="X670" s="197"/>
      <c r="Y670" s="197"/>
      <c r="Z670" s="197"/>
    </row>
    <row r="671" ht="15.75" customHeight="1">
      <c r="A671" s="180"/>
      <c r="B671" s="197"/>
      <c r="C671" s="197"/>
      <c r="D671" s="197"/>
      <c r="E671" s="197"/>
      <c r="F671" s="197"/>
      <c r="G671" s="197"/>
      <c r="H671" s="169"/>
      <c r="I671" s="152"/>
      <c r="J671" s="50"/>
      <c r="K671" s="50"/>
      <c r="L671" s="50"/>
      <c r="M671" s="50"/>
      <c r="N671" s="152"/>
      <c r="O671" s="197"/>
      <c r="P671" s="197"/>
      <c r="Q671" s="197"/>
      <c r="R671" s="197"/>
      <c r="S671" s="197"/>
      <c r="T671" s="197"/>
      <c r="U671" s="197"/>
      <c r="V671" s="197"/>
      <c r="W671" s="197"/>
      <c r="X671" s="197"/>
      <c r="Y671" s="197"/>
      <c r="Z671" s="197"/>
    </row>
    <row r="672" ht="15.75" customHeight="1">
      <c r="A672" s="180"/>
      <c r="B672" s="197"/>
      <c r="C672" s="197"/>
      <c r="D672" s="197"/>
      <c r="E672" s="197"/>
      <c r="F672" s="197"/>
      <c r="G672" s="197"/>
      <c r="H672" s="197"/>
      <c r="I672" s="152"/>
      <c r="J672" s="50"/>
      <c r="K672" s="50"/>
      <c r="L672" s="50"/>
      <c r="M672" s="50"/>
      <c r="N672" s="152"/>
      <c r="O672" s="197"/>
      <c r="P672" s="197"/>
      <c r="Q672" s="197"/>
      <c r="R672" s="197"/>
      <c r="S672" s="197"/>
      <c r="T672" s="197"/>
      <c r="U672" s="197"/>
      <c r="V672" s="197"/>
      <c r="W672" s="197"/>
      <c r="X672" s="197"/>
      <c r="Y672" s="197"/>
      <c r="Z672" s="197"/>
    </row>
    <row r="673" ht="15.75" customHeight="1">
      <c r="A673" s="180"/>
      <c r="B673" s="197"/>
      <c r="C673" s="197"/>
      <c r="D673" s="197"/>
      <c r="E673" s="197"/>
      <c r="F673" s="197"/>
      <c r="G673" s="197"/>
      <c r="H673" s="169"/>
      <c r="I673" s="152"/>
      <c r="J673" s="50"/>
      <c r="K673" s="50"/>
      <c r="L673" s="50"/>
      <c r="M673" s="50"/>
      <c r="N673" s="152"/>
      <c r="O673" s="197"/>
      <c r="P673" s="197"/>
      <c r="Q673" s="197"/>
      <c r="R673" s="197"/>
      <c r="S673" s="197"/>
      <c r="T673" s="197"/>
      <c r="U673" s="197"/>
      <c r="V673" s="197"/>
      <c r="W673" s="197"/>
      <c r="X673" s="197"/>
      <c r="Y673" s="197"/>
      <c r="Z673" s="197"/>
    </row>
    <row r="674" ht="15.75" customHeight="1">
      <c r="A674" s="180"/>
      <c r="B674" s="197"/>
      <c r="C674" s="197"/>
      <c r="D674" s="197"/>
      <c r="E674" s="197"/>
      <c r="F674" s="197"/>
      <c r="G674" s="197"/>
      <c r="H674" s="197"/>
      <c r="I674" s="152"/>
      <c r="J674" s="50"/>
      <c r="K674" s="50"/>
      <c r="L674" s="50"/>
      <c r="M674" s="50"/>
      <c r="N674" s="152"/>
      <c r="O674" s="197"/>
      <c r="P674" s="197"/>
      <c r="Q674" s="197"/>
      <c r="R674" s="197"/>
      <c r="S674" s="197"/>
      <c r="T674" s="197"/>
      <c r="U674" s="197"/>
      <c r="V674" s="197"/>
      <c r="W674" s="197"/>
      <c r="X674" s="197"/>
      <c r="Y674" s="197"/>
      <c r="Z674" s="197"/>
    </row>
    <row r="675" ht="15.75" customHeight="1">
      <c r="A675" s="180"/>
      <c r="B675" s="197"/>
      <c r="C675" s="197"/>
      <c r="D675" s="197"/>
      <c r="E675" s="197"/>
      <c r="F675" s="197"/>
      <c r="G675" s="197"/>
      <c r="H675" s="169"/>
      <c r="I675" s="152"/>
      <c r="J675" s="50"/>
      <c r="K675" s="50"/>
      <c r="L675" s="50"/>
      <c r="M675" s="50"/>
      <c r="N675" s="152"/>
      <c r="O675" s="197"/>
      <c r="P675" s="197"/>
      <c r="Q675" s="197"/>
      <c r="R675" s="197"/>
      <c r="S675" s="197"/>
      <c r="T675" s="197"/>
      <c r="U675" s="197"/>
      <c r="V675" s="197"/>
      <c r="W675" s="197"/>
      <c r="X675" s="197"/>
      <c r="Y675" s="197"/>
      <c r="Z675" s="197"/>
    </row>
    <row r="676" ht="15.75" customHeight="1">
      <c r="A676" s="180"/>
      <c r="B676" s="197"/>
      <c r="C676" s="197"/>
      <c r="D676" s="197"/>
      <c r="E676" s="197"/>
      <c r="F676" s="197"/>
      <c r="G676" s="197"/>
      <c r="H676" s="169"/>
      <c r="I676" s="152"/>
      <c r="J676" s="50"/>
      <c r="K676" s="50"/>
      <c r="L676" s="50"/>
      <c r="M676" s="50"/>
      <c r="N676" s="152"/>
      <c r="O676" s="197"/>
      <c r="P676" s="197"/>
      <c r="Q676" s="197"/>
      <c r="R676" s="197"/>
      <c r="S676" s="197"/>
      <c r="T676" s="197"/>
      <c r="U676" s="197"/>
      <c r="V676" s="197"/>
      <c r="W676" s="197"/>
      <c r="X676" s="197"/>
      <c r="Y676" s="197"/>
      <c r="Z676" s="197"/>
    </row>
    <row r="677" ht="15.75" customHeight="1">
      <c r="A677" s="180"/>
      <c r="B677" s="197"/>
      <c r="C677" s="197"/>
      <c r="D677" s="197"/>
      <c r="E677" s="197"/>
      <c r="F677" s="197"/>
      <c r="G677" s="197"/>
      <c r="H677" s="169"/>
      <c r="I677" s="152"/>
      <c r="J677" s="50"/>
      <c r="K677" s="50"/>
      <c r="L677" s="50"/>
      <c r="M677" s="50"/>
      <c r="N677" s="152"/>
      <c r="O677" s="197"/>
      <c r="P677" s="197"/>
      <c r="Q677" s="197"/>
      <c r="R677" s="197"/>
      <c r="S677" s="197"/>
      <c r="T677" s="197"/>
      <c r="U677" s="197"/>
      <c r="V677" s="197"/>
      <c r="W677" s="197"/>
      <c r="X677" s="197"/>
      <c r="Y677" s="197"/>
      <c r="Z677" s="197"/>
    </row>
    <row r="678" ht="15.75" customHeight="1">
      <c r="A678" s="180"/>
      <c r="B678" s="197"/>
      <c r="C678" s="197"/>
      <c r="D678" s="197"/>
      <c r="E678" s="197"/>
      <c r="F678" s="197"/>
      <c r="G678" s="197"/>
      <c r="H678" s="169"/>
      <c r="I678" s="152"/>
      <c r="J678" s="50"/>
      <c r="K678" s="50"/>
      <c r="L678" s="50"/>
      <c r="M678" s="50"/>
      <c r="N678" s="152"/>
      <c r="O678" s="197"/>
      <c r="P678" s="197"/>
      <c r="Q678" s="197"/>
      <c r="R678" s="197"/>
      <c r="S678" s="197"/>
      <c r="T678" s="197"/>
      <c r="U678" s="197"/>
      <c r="V678" s="197"/>
      <c r="W678" s="197"/>
      <c r="X678" s="197"/>
      <c r="Y678" s="197"/>
      <c r="Z678" s="197"/>
    </row>
    <row r="679" ht="15.75" customHeight="1">
      <c r="A679" s="180"/>
      <c r="B679" s="197"/>
      <c r="C679" s="197"/>
      <c r="D679" s="197"/>
      <c r="E679" s="197"/>
      <c r="F679" s="197"/>
      <c r="G679" s="197"/>
      <c r="H679" s="169"/>
      <c r="I679" s="152"/>
      <c r="J679" s="50"/>
      <c r="K679" s="50"/>
      <c r="L679" s="50"/>
      <c r="M679" s="50"/>
      <c r="N679" s="152"/>
      <c r="O679" s="197"/>
      <c r="P679" s="197"/>
      <c r="Q679" s="197"/>
      <c r="R679" s="197"/>
      <c r="S679" s="197"/>
      <c r="T679" s="197"/>
      <c r="U679" s="197"/>
      <c r="V679" s="197"/>
      <c r="W679" s="197"/>
      <c r="X679" s="197"/>
      <c r="Y679" s="197"/>
      <c r="Z679" s="197"/>
    </row>
    <row r="680" ht="15.75" customHeight="1">
      <c r="A680" s="180"/>
      <c r="B680" s="197"/>
      <c r="C680" s="197"/>
      <c r="D680" s="197"/>
      <c r="E680" s="197"/>
      <c r="F680" s="197"/>
      <c r="G680" s="197"/>
      <c r="H680" s="169"/>
      <c r="I680" s="152"/>
      <c r="J680" s="50"/>
      <c r="K680" s="50"/>
      <c r="L680" s="50"/>
      <c r="M680" s="50"/>
      <c r="N680" s="152"/>
      <c r="O680" s="197"/>
      <c r="P680" s="197"/>
      <c r="Q680" s="197"/>
      <c r="R680" s="197"/>
      <c r="S680" s="197"/>
      <c r="T680" s="197"/>
      <c r="U680" s="197"/>
      <c r="V680" s="197"/>
      <c r="W680" s="197"/>
      <c r="X680" s="197"/>
      <c r="Y680" s="197"/>
      <c r="Z680" s="197"/>
    </row>
    <row r="681" ht="15.75" customHeight="1">
      <c r="A681" s="180"/>
      <c r="B681" s="197"/>
      <c r="C681" s="197"/>
      <c r="D681" s="197"/>
      <c r="E681" s="197"/>
      <c r="F681" s="197"/>
      <c r="G681" s="197"/>
      <c r="H681" s="169"/>
      <c r="I681" s="152"/>
      <c r="J681" s="50"/>
      <c r="K681" s="50"/>
      <c r="L681" s="50"/>
      <c r="M681" s="50"/>
      <c r="N681" s="152"/>
      <c r="O681" s="197"/>
      <c r="P681" s="197"/>
      <c r="Q681" s="197"/>
      <c r="R681" s="197"/>
      <c r="S681" s="197"/>
      <c r="T681" s="197"/>
      <c r="U681" s="197"/>
      <c r="V681" s="197"/>
      <c r="W681" s="197"/>
      <c r="X681" s="197"/>
      <c r="Y681" s="197"/>
      <c r="Z681" s="197"/>
    </row>
    <row r="682" ht="15.75" customHeight="1">
      <c r="A682" s="180"/>
      <c r="B682" s="197"/>
      <c r="C682" s="197"/>
      <c r="D682" s="197"/>
      <c r="E682" s="197"/>
      <c r="F682" s="197"/>
      <c r="G682" s="197"/>
      <c r="H682" s="169"/>
      <c r="I682" s="152"/>
      <c r="J682" s="50"/>
      <c r="K682" s="50"/>
      <c r="L682" s="50"/>
      <c r="M682" s="50"/>
      <c r="N682" s="152"/>
      <c r="O682" s="197"/>
      <c r="P682" s="197"/>
      <c r="Q682" s="197"/>
      <c r="R682" s="197"/>
      <c r="S682" s="197"/>
      <c r="T682" s="197"/>
      <c r="U682" s="197"/>
      <c r="V682" s="197"/>
      <c r="W682" s="197"/>
      <c r="X682" s="197"/>
      <c r="Y682" s="197"/>
      <c r="Z682" s="197"/>
    </row>
    <row r="683" ht="15.75" customHeight="1">
      <c r="A683" s="180"/>
      <c r="B683" s="197"/>
      <c r="C683" s="197"/>
      <c r="D683" s="197"/>
      <c r="E683" s="197"/>
      <c r="F683" s="197"/>
      <c r="G683" s="197"/>
      <c r="H683" s="197"/>
      <c r="I683" s="152"/>
      <c r="J683" s="50"/>
      <c r="K683" s="50"/>
      <c r="L683" s="50"/>
      <c r="M683" s="50"/>
      <c r="N683" s="152"/>
      <c r="O683" s="197"/>
      <c r="P683" s="197"/>
      <c r="Q683" s="197"/>
      <c r="R683" s="197"/>
      <c r="S683" s="197"/>
      <c r="T683" s="197"/>
      <c r="U683" s="197"/>
      <c r="V683" s="197"/>
      <c r="W683" s="197"/>
      <c r="X683" s="197"/>
      <c r="Y683" s="197"/>
      <c r="Z683" s="197"/>
    </row>
    <row r="684" ht="15.75" customHeight="1">
      <c r="A684" s="180"/>
      <c r="B684" s="197"/>
      <c r="C684" s="197"/>
      <c r="D684" s="197"/>
      <c r="E684" s="197"/>
      <c r="F684" s="197"/>
      <c r="G684" s="197"/>
      <c r="H684" s="197"/>
      <c r="I684" s="152"/>
      <c r="J684" s="50"/>
      <c r="K684" s="50"/>
      <c r="L684" s="50"/>
      <c r="M684" s="50"/>
      <c r="N684" s="152"/>
      <c r="O684" s="197"/>
      <c r="P684" s="197"/>
      <c r="Q684" s="197"/>
      <c r="R684" s="197"/>
      <c r="S684" s="197"/>
      <c r="T684" s="197"/>
      <c r="U684" s="197"/>
      <c r="V684" s="197"/>
      <c r="W684" s="197"/>
      <c r="X684" s="197"/>
      <c r="Y684" s="197"/>
      <c r="Z684" s="197"/>
    </row>
    <row r="685" ht="15.75" customHeight="1">
      <c r="A685" s="180"/>
      <c r="B685" s="197"/>
      <c r="C685" s="197"/>
      <c r="D685" s="197"/>
      <c r="E685" s="197"/>
      <c r="F685" s="197"/>
      <c r="G685" s="197"/>
      <c r="H685" s="169"/>
      <c r="I685" s="152"/>
      <c r="J685" s="50"/>
      <c r="K685" s="50"/>
      <c r="L685" s="50"/>
      <c r="M685" s="50"/>
      <c r="N685" s="152"/>
      <c r="O685" s="197"/>
      <c r="P685" s="197"/>
      <c r="Q685" s="197"/>
      <c r="R685" s="197"/>
      <c r="S685" s="197"/>
      <c r="T685" s="197"/>
      <c r="U685" s="197"/>
      <c r="V685" s="197"/>
      <c r="W685" s="197"/>
      <c r="X685" s="197"/>
      <c r="Y685" s="197"/>
      <c r="Z685" s="197"/>
    </row>
    <row r="686" ht="15.75" customHeight="1">
      <c r="A686" s="180"/>
      <c r="B686" s="197"/>
      <c r="C686" s="197"/>
      <c r="D686" s="197"/>
      <c r="E686" s="197"/>
      <c r="F686" s="197"/>
      <c r="G686" s="197"/>
      <c r="H686" s="197"/>
      <c r="I686" s="152"/>
      <c r="J686" s="50"/>
      <c r="K686" s="50"/>
      <c r="L686" s="50"/>
      <c r="M686" s="50"/>
      <c r="N686" s="152"/>
      <c r="O686" s="197"/>
      <c r="P686" s="197"/>
      <c r="Q686" s="197"/>
      <c r="R686" s="197"/>
      <c r="S686" s="197"/>
      <c r="T686" s="197"/>
      <c r="U686" s="197"/>
      <c r="V686" s="197"/>
      <c r="W686" s="197"/>
      <c r="X686" s="197"/>
      <c r="Y686" s="197"/>
      <c r="Z686" s="197"/>
    </row>
    <row r="687" ht="15.75" customHeight="1">
      <c r="A687" s="180"/>
      <c r="B687" s="197"/>
      <c r="C687" s="197"/>
      <c r="D687" s="197"/>
      <c r="E687" s="197"/>
      <c r="F687" s="197"/>
      <c r="G687" s="197"/>
      <c r="H687" s="169"/>
      <c r="I687" s="152"/>
      <c r="J687" s="50"/>
      <c r="K687" s="50"/>
      <c r="L687" s="50"/>
      <c r="M687" s="50"/>
      <c r="N687" s="152"/>
      <c r="O687" s="197"/>
      <c r="P687" s="197"/>
      <c r="Q687" s="197"/>
      <c r="R687" s="197"/>
      <c r="S687" s="197"/>
      <c r="T687" s="197"/>
      <c r="U687" s="197"/>
      <c r="V687" s="197"/>
      <c r="W687" s="197"/>
      <c r="X687" s="197"/>
      <c r="Y687" s="197"/>
      <c r="Z687" s="197"/>
    </row>
    <row r="688" ht="15.75" customHeight="1">
      <c r="A688" s="180"/>
      <c r="B688" s="197"/>
      <c r="C688" s="197"/>
      <c r="D688" s="197"/>
      <c r="E688" s="197"/>
      <c r="F688" s="197"/>
      <c r="G688" s="197"/>
      <c r="H688" s="197"/>
      <c r="I688" s="152"/>
      <c r="J688" s="50"/>
      <c r="K688" s="50"/>
      <c r="L688" s="50"/>
      <c r="M688" s="50"/>
      <c r="N688" s="152"/>
      <c r="O688" s="197"/>
      <c r="P688" s="197"/>
      <c r="Q688" s="197"/>
      <c r="R688" s="197"/>
      <c r="S688" s="197"/>
      <c r="T688" s="197"/>
      <c r="U688" s="197"/>
      <c r="V688" s="197"/>
      <c r="W688" s="197"/>
      <c r="X688" s="197"/>
      <c r="Y688" s="197"/>
      <c r="Z688" s="197"/>
    </row>
    <row r="689" ht="15.75" customHeight="1">
      <c r="A689" s="180"/>
      <c r="B689" s="197"/>
      <c r="C689" s="197"/>
      <c r="D689" s="197"/>
      <c r="E689" s="197"/>
      <c r="F689" s="197"/>
      <c r="G689" s="197"/>
      <c r="H689" s="169"/>
      <c r="I689" s="152"/>
      <c r="J689" s="50"/>
      <c r="K689" s="50"/>
      <c r="L689" s="50"/>
      <c r="M689" s="50"/>
      <c r="N689" s="152"/>
      <c r="O689" s="197"/>
      <c r="P689" s="197"/>
      <c r="Q689" s="197"/>
      <c r="R689" s="197"/>
      <c r="S689" s="197"/>
      <c r="T689" s="197"/>
      <c r="U689" s="197"/>
      <c r="V689" s="197"/>
      <c r="W689" s="197"/>
      <c r="X689" s="197"/>
      <c r="Y689" s="197"/>
      <c r="Z689" s="197"/>
    </row>
    <row r="690" ht="15.75" customHeight="1">
      <c r="A690" s="180"/>
      <c r="B690" s="197"/>
      <c r="C690" s="197"/>
      <c r="D690" s="197"/>
      <c r="E690" s="197"/>
      <c r="F690" s="197"/>
      <c r="G690" s="197"/>
      <c r="H690" s="197"/>
      <c r="I690" s="152"/>
      <c r="J690" s="50"/>
      <c r="K690" s="50"/>
      <c r="L690" s="50"/>
      <c r="M690" s="50"/>
      <c r="N690" s="152"/>
      <c r="O690" s="197"/>
      <c r="P690" s="197"/>
      <c r="Q690" s="197"/>
      <c r="R690" s="197"/>
      <c r="S690" s="197"/>
      <c r="T690" s="197"/>
      <c r="U690" s="197"/>
      <c r="V690" s="197"/>
      <c r="W690" s="197"/>
      <c r="X690" s="197"/>
      <c r="Y690" s="197"/>
      <c r="Z690" s="197"/>
    </row>
    <row r="691" ht="15.75" customHeight="1">
      <c r="A691" s="180"/>
      <c r="B691" s="197"/>
      <c r="C691" s="197"/>
      <c r="D691" s="197"/>
      <c r="E691" s="197"/>
      <c r="F691" s="197"/>
      <c r="G691" s="197"/>
      <c r="H691" s="197"/>
      <c r="I691" s="152"/>
      <c r="J691" s="50"/>
      <c r="K691" s="50"/>
      <c r="L691" s="50"/>
      <c r="M691" s="50"/>
      <c r="N691" s="152"/>
      <c r="O691" s="197"/>
      <c r="P691" s="197"/>
      <c r="Q691" s="197"/>
      <c r="R691" s="197"/>
      <c r="S691" s="197"/>
      <c r="T691" s="197"/>
      <c r="U691" s="197"/>
      <c r="V691" s="197"/>
      <c r="W691" s="197"/>
      <c r="X691" s="197"/>
      <c r="Y691" s="197"/>
      <c r="Z691" s="197"/>
    </row>
    <row r="692" ht="15.75" customHeight="1">
      <c r="A692" s="180"/>
      <c r="B692" s="197"/>
      <c r="C692" s="197"/>
      <c r="D692" s="197"/>
      <c r="E692" s="197"/>
      <c r="F692" s="197"/>
      <c r="G692" s="197"/>
      <c r="H692" s="197"/>
      <c r="I692" s="152"/>
      <c r="J692" s="50"/>
      <c r="K692" s="50"/>
      <c r="L692" s="50"/>
      <c r="M692" s="50"/>
      <c r="N692" s="152"/>
      <c r="O692" s="197"/>
      <c r="P692" s="197"/>
      <c r="Q692" s="197"/>
      <c r="R692" s="197"/>
      <c r="S692" s="197"/>
      <c r="T692" s="197"/>
      <c r="U692" s="197"/>
      <c r="V692" s="197"/>
      <c r="W692" s="197"/>
      <c r="X692" s="197"/>
      <c r="Y692" s="197"/>
      <c r="Z692" s="197"/>
    </row>
    <row r="693" ht="15.75" customHeight="1">
      <c r="A693" s="180"/>
      <c r="B693" s="197"/>
      <c r="C693" s="197"/>
      <c r="D693" s="197"/>
      <c r="E693" s="197"/>
      <c r="F693" s="197"/>
      <c r="G693" s="197"/>
      <c r="H693" s="169"/>
      <c r="I693" s="152"/>
      <c r="J693" s="50"/>
      <c r="K693" s="50"/>
      <c r="L693" s="50"/>
      <c r="M693" s="50"/>
      <c r="N693" s="152"/>
      <c r="O693" s="197"/>
      <c r="P693" s="197"/>
      <c r="Q693" s="197"/>
      <c r="R693" s="197"/>
      <c r="S693" s="197"/>
      <c r="T693" s="197"/>
      <c r="U693" s="197"/>
      <c r="V693" s="197"/>
      <c r="W693" s="197"/>
      <c r="X693" s="197"/>
      <c r="Y693" s="197"/>
      <c r="Z693" s="197"/>
    </row>
    <row r="694" ht="15.75" customHeight="1">
      <c r="A694" s="180"/>
      <c r="B694" s="197"/>
      <c r="C694" s="197"/>
      <c r="D694" s="197"/>
      <c r="E694" s="197"/>
      <c r="F694" s="197"/>
      <c r="G694" s="197"/>
      <c r="H694" s="169"/>
      <c r="I694" s="152"/>
      <c r="J694" s="50"/>
      <c r="K694" s="50"/>
      <c r="L694" s="50"/>
      <c r="M694" s="50"/>
      <c r="N694" s="152"/>
      <c r="O694" s="197"/>
      <c r="P694" s="197"/>
      <c r="Q694" s="197"/>
      <c r="R694" s="197"/>
      <c r="S694" s="197"/>
      <c r="T694" s="197"/>
      <c r="U694" s="197"/>
      <c r="V694" s="197"/>
      <c r="W694" s="197"/>
      <c r="X694" s="197"/>
      <c r="Y694" s="197"/>
      <c r="Z694" s="197"/>
    </row>
    <row r="695" ht="15.75" customHeight="1">
      <c r="A695" s="180"/>
      <c r="B695" s="197"/>
      <c r="C695" s="197"/>
      <c r="D695" s="197"/>
      <c r="E695" s="197"/>
      <c r="F695" s="197"/>
      <c r="G695" s="197"/>
      <c r="H695" s="169"/>
      <c r="I695" s="152"/>
      <c r="J695" s="50"/>
      <c r="K695" s="50"/>
      <c r="L695" s="50"/>
      <c r="M695" s="50"/>
      <c r="N695" s="152"/>
      <c r="O695" s="197"/>
      <c r="P695" s="197"/>
      <c r="Q695" s="197"/>
      <c r="R695" s="197"/>
      <c r="S695" s="197"/>
      <c r="T695" s="197"/>
      <c r="U695" s="197"/>
      <c r="V695" s="197"/>
      <c r="W695" s="197"/>
      <c r="X695" s="197"/>
      <c r="Y695" s="197"/>
      <c r="Z695" s="197"/>
    </row>
    <row r="696" ht="15.75" customHeight="1">
      <c r="A696" s="180"/>
      <c r="B696" s="197"/>
      <c r="C696" s="197"/>
      <c r="D696" s="197"/>
      <c r="E696" s="197"/>
      <c r="F696" s="197"/>
      <c r="G696" s="197"/>
      <c r="H696" s="197"/>
      <c r="I696" s="152"/>
      <c r="J696" s="50"/>
      <c r="K696" s="50"/>
      <c r="L696" s="50"/>
      <c r="M696" s="50"/>
      <c r="N696" s="152"/>
      <c r="O696" s="197"/>
      <c r="P696" s="197"/>
      <c r="Q696" s="197"/>
      <c r="R696" s="197"/>
      <c r="S696" s="197"/>
      <c r="T696" s="197"/>
      <c r="U696" s="197"/>
      <c r="V696" s="197"/>
      <c r="W696" s="197"/>
      <c r="X696" s="197"/>
      <c r="Y696" s="197"/>
      <c r="Z696" s="197"/>
    </row>
    <row r="697" ht="15.75" customHeight="1">
      <c r="A697" s="180"/>
      <c r="B697" s="197"/>
      <c r="C697" s="197"/>
      <c r="D697" s="197"/>
      <c r="E697" s="197"/>
      <c r="F697" s="197"/>
      <c r="G697" s="197"/>
      <c r="H697" s="197"/>
      <c r="I697" s="152"/>
      <c r="J697" s="50"/>
      <c r="K697" s="50"/>
      <c r="L697" s="50"/>
      <c r="M697" s="50"/>
      <c r="N697" s="152"/>
      <c r="O697" s="197"/>
      <c r="P697" s="197"/>
      <c r="Q697" s="197"/>
      <c r="R697" s="197"/>
      <c r="S697" s="197"/>
      <c r="T697" s="197"/>
      <c r="U697" s="197"/>
      <c r="V697" s="197"/>
      <c r="W697" s="197"/>
      <c r="X697" s="197"/>
      <c r="Y697" s="197"/>
      <c r="Z697" s="197"/>
    </row>
    <row r="698" ht="15.75" customHeight="1">
      <c r="A698" s="180"/>
      <c r="B698" s="197"/>
      <c r="C698" s="197"/>
      <c r="D698" s="197"/>
      <c r="E698" s="197"/>
      <c r="F698" s="197"/>
      <c r="G698" s="197"/>
      <c r="H698" s="169"/>
      <c r="I698" s="152"/>
      <c r="J698" s="50"/>
      <c r="K698" s="50"/>
      <c r="L698" s="50"/>
      <c r="M698" s="50"/>
      <c r="N698" s="152"/>
      <c r="O698" s="197"/>
      <c r="P698" s="197"/>
      <c r="Q698" s="197"/>
      <c r="R698" s="197"/>
      <c r="S698" s="197"/>
      <c r="T698" s="197"/>
      <c r="U698" s="197"/>
      <c r="V698" s="197"/>
      <c r="W698" s="197"/>
      <c r="X698" s="197"/>
      <c r="Y698" s="197"/>
      <c r="Z698" s="197"/>
    </row>
    <row r="699" ht="15.75" customHeight="1">
      <c r="A699" s="180"/>
      <c r="B699" s="197"/>
      <c r="C699" s="197"/>
      <c r="D699" s="197"/>
      <c r="E699" s="197"/>
      <c r="F699" s="197"/>
      <c r="G699" s="197"/>
      <c r="H699" s="169"/>
      <c r="I699" s="152"/>
      <c r="J699" s="50"/>
      <c r="K699" s="50"/>
      <c r="L699" s="50"/>
      <c r="M699" s="50"/>
      <c r="N699" s="152"/>
      <c r="O699" s="197"/>
      <c r="P699" s="197"/>
      <c r="Q699" s="197"/>
      <c r="R699" s="197"/>
      <c r="S699" s="197"/>
      <c r="T699" s="197"/>
      <c r="U699" s="197"/>
      <c r="V699" s="197"/>
      <c r="W699" s="197"/>
      <c r="X699" s="197"/>
      <c r="Y699" s="197"/>
      <c r="Z699" s="197"/>
    </row>
    <row r="700" ht="15.75" customHeight="1">
      <c r="A700" s="180"/>
      <c r="B700" s="197"/>
      <c r="C700" s="197"/>
      <c r="D700" s="197"/>
      <c r="E700" s="197"/>
      <c r="F700" s="197"/>
      <c r="G700" s="197"/>
      <c r="H700" s="169"/>
      <c r="I700" s="152"/>
      <c r="J700" s="50"/>
      <c r="K700" s="50"/>
      <c r="L700" s="50"/>
      <c r="M700" s="50"/>
      <c r="N700" s="152"/>
      <c r="O700" s="197"/>
      <c r="P700" s="197"/>
      <c r="Q700" s="197"/>
      <c r="R700" s="197"/>
      <c r="S700" s="197"/>
      <c r="T700" s="197"/>
      <c r="U700" s="197"/>
      <c r="V700" s="197"/>
      <c r="W700" s="197"/>
      <c r="X700" s="197"/>
      <c r="Y700" s="197"/>
      <c r="Z700" s="197"/>
    </row>
    <row r="701" ht="15.75" customHeight="1">
      <c r="A701" s="180"/>
      <c r="B701" s="197"/>
      <c r="C701" s="197"/>
      <c r="D701" s="197"/>
      <c r="E701" s="197"/>
      <c r="F701" s="197"/>
      <c r="G701" s="197"/>
      <c r="H701" s="197"/>
      <c r="I701" s="152"/>
      <c r="J701" s="50"/>
      <c r="K701" s="50"/>
      <c r="L701" s="50"/>
      <c r="M701" s="50"/>
      <c r="N701" s="152"/>
      <c r="O701" s="197"/>
      <c r="P701" s="197"/>
      <c r="Q701" s="197"/>
      <c r="R701" s="197"/>
      <c r="S701" s="197"/>
      <c r="T701" s="197"/>
      <c r="U701" s="197"/>
      <c r="V701" s="197"/>
      <c r="W701" s="197"/>
      <c r="X701" s="197"/>
      <c r="Y701" s="197"/>
      <c r="Z701" s="197"/>
    </row>
    <row r="702" ht="15.75" customHeight="1">
      <c r="A702" s="180"/>
      <c r="B702" s="197"/>
      <c r="C702" s="197"/>
      <c r="D702" s="197"/>
      <c r="E702" s="197"/>
      <c r="F702" s="197"/>
      <c r="G702" s="197"/>
      <c r="H702" s="169"/>
      <c r="I702" s="152"/>
      <c r="J702" s="50"/>
      <c r="K702" s="50"/>
      <c r="L702" s="50"/>
      <c r="M702" s="50"/>
      <c r="N702" s="152"/>
      <c r="O702" s="197"/>
      <c r="P702" s="197"/>
      <c r="Q702" s="197"/>
      <c r="R702" s="197"/>
      <c r="S702" s="197"/>
      <c r="T702" s="197"/>
      <c r="U702" s="197"/>
      <c r="V702" s="197"/>
      <c r="W702" s="197"/>
      <c r="X702" s="197"/>
      <c r="Y702" s="197"/>
      <c r="Z702" s="197"/>
    </row>
    <row r="703" ht="15.75" customHeight="1">
      <c r="A703" s="180"/>
      <c r="B703" s="197"/>
      <c r="C703" s="197"/>
      <c r="D703" s="197"/>
      <c r="E703" s="197"/>
      <c r="F703" s="197"/>
      <c r="G703" s="197"/>
      <c r="H703" s="169"/>
      <c r="I703" s="152"/>
      <c r="J703" s="50"/>
      <c r="K703" s="50"/>
      <c r="L703" s="50"/>
      <c r="M703" s="50"/>
      <c r="N703" s="152"/>
      <c r="O703" s="197"/>
      <c r="P703" s="197"/>
      <c r="Q703" s="197"/>
      <c r="R703" s="197"/>
      <c r="S703" s="197"/>
      <c r="T703" s="197"/>
      <c r="U703" s="197"/>
      <c r="V703" s="197"/>
      <c r="W703" s="197"/>
      <c r="X703" s="197"/>
      <c r="Y703" s="197"/>
      <c r="Z703" s="197"/>
    </row>
    <row r="704" ht="15.75" customHeight="1">
      <c r="A704" s="180"/>
      <c r="B704" s="197"/>
      <c r="C704" s="197"/>
      <c r="D704" s="197"/>
      <c r="E704" s="197"/>
      <c r="F704" s="197"/>
      <c r="G704" s="197"/>
      <c r="H704" s="197"/>
      <c r="I704" s="152"/>
      <c r="J704" s="50"/>
      <c r="K704" s="50"/>
      <c r="L704" s="50"/>
      <c r="M704" s="50"/>
      <c r="N704" s="152"/>
      <c r="O704" s="197"/>
      <c r="P704" s="197"/>
      <c r="Q704" s="197"/>
      <c r="R704" s="197"/>
      <c r="S704" s="197"/>
      <c r="T704" s="197"/>
      <c r="U704" s="197"/>
      <c r="V704" s="197"/>
      <c r="W704" s="197"/>
      <c r="X704" s="197"/>
      <c r="Y704" s="197"/>
      <c r="Z704" s="197"/>
    </row>
    <row r="705" ht="15.75" customHeight="1">
      <c r="A705" s="180"/>
      <c r="B705" s="197"/>
      <c r="C705" s="197"/>
      <c r="D705" s="197"/>
      <c r="E705" s="197"/>
      <c r="F705" s="197"/>
      <c r="G705" s="197"/>
      <c r="H705" s="197"/>
      <c r="I705" s="152"/>
      <c r="J705" s="50"/>
      <c r="K705" s="50"/>
      <c r="L705" s="50"/>
      <c r="M705" s="50"/>
      <c r="N705" s="152"/>
      <c r="O705" s="197"/>
      <c r="P705" s="197"/>
      <c r="Q705" s="197"/>
      <c r="R705" s="197"/>
      <c r="S705" s="197"/>
      <c r="T705" s="197"/>
      <c r="U705" s="197"/>
      <c r="V705" s="197"/>
      <c r="W705" s="197"/>
      <c r="X705" s="197"/>
      <c r="Y705" s="197"/>
      <c r="Z705" s="197"/>
    </row>
    <row r="706" ht="15.75" customHeight="1">
      <c r="A706" s="180"/>
      <c r="B706" s="197"/>
      <c r="C706" s="197"/>
      <c r="D706" s="197"/>
      <c r="E706" s="197"/>
      <c r="F706" s="197"/>
      <c r="G706" s="197"/>
      <c r="H706" s="197"/>
      <c r="I706" s="152"/>
      <c r="J706" s="50"/>
      <c r="K706" s="50"/>
      <c r="L706" s="50"/>
      <c r="M706" s="50"/>
      <c r="N706" s="152"/>
      <c r="O706" s="197"/>
      <c r="P706" s="197"/>
      <c r="Q706" s="197"/>
      <c r="R706" s="197"/>
      <c r="S706" s="197"/>
      <c r="T706" s="197"/>
      <c r="U706" s="197"/>
      <c r="V706" s="197"/>
      <c r="W706" s="197"/>
      <c r="X706" s="197"/>
      <c r="Y706" s="197"/>
      <c r="Z706" s="197"/>
    </row>
    <row r="707" ht="15.75" customHeight="1">
      <c r="A707" s="180"/>
      <c r="B707" s="197"/>
      <c r="C707" s="197"/>
      <c r="D707" s="197"/>
      <c r="E707" s="197"/>
      <c r="F707" s="197"/>
      <c r="G707" s="197"/>
      <c r="H707" s="169"/>
      <c r="I707" s="152"/>
      <c r="J707" s="50"/>
      <c r="K707" s="50"/>
      <c r="L707" s="50"/>
      <c r="M707" s="50"/>
      <c r="N707" s="152"/>
      <c r="O707" s="197"/>
      <c r="P707" s="197"/>
      <c r="Q707" s="197"/>
      <c r="R707" s="197"/>
      <c r="S707" s="197"/>
      <c r="T707" s="197"/>
      <c r="U707" s="197"/>
      <c r="V707" s="197"/>
      <c r="W707" s="197"/>
      <c r="X707" s="197"/>
      <c r="Y707" s="197"/>
      <c r="Z707" s="197"/>
    </row>
    <row r="708" ht="15.75" customHeight="1">
      <c r="A708" s="180"/>
      <c r="B708" s="197"/>
      <c r="C708" s="197"/>
      <c r="D708" s="197"/>
      <c r="E708" s="197"/>
      <c r="F708" s="197"/>
      <c r="G708" s="197"/>
      <c r="H708" s="197"/>
      <c r="I708" s="197"/>
      <c r="J708" s="50"/>
      <c r="K708" s="50"/>
      <c r="L708" s="50"/>
      <c r="M708" s="50"/>
      <c r="N708" s="50"/>
      <c r="O708" s="197"/>
      <c r="P708" s="197"/>
      <c r="Q708" s="197"/>
      <c r="R708" s="197"/>
      <c r="S708" s="197"/>
      <c r="T708" s="197"/>
      <c r="U708" s="197"/>
      <c r="V708" s="197"/>
      <c r="W708" s="197"/>
      <c r="X708" s="197"/>
      <c r="Y708" s="197"/>
      <c r="Z708" s="197"/>
    </row>
    <row r="709" ht="15.75" customHeight="1">
      <c r="A709" s="180"/>
      <c r="B709" s="197"/>
      <c r="C709" s="197"/>
      <c r="D709" s="197"/>
      <c r="E709" s="197"/>
      <c r="F709" s="197"/>
      <c r="G709" s="197"/>
      <c r="H709" s="169"/>
      <c r="I709" s="152"/>
      <c r="J709" s="50"/>
      <c r="K709" s="50"/>
      <c r="L709" s="50"/>
      <c r="M709" s="50"/>
      <c r="N709" s="152"/>
      <c r="O709" s="197"/>
      <c r="P709" s="197"/>
      <c r="Q709" s="197"/>
      <c r="R709" s="197"/>
      <c r="S709" s="197"/>
      <c r="T709" s="197"/>
      <c r="U709" s="197"/>
      <c r="V709" s="197"/>
      <c r="W709" s="197"/>
      <c r="X709" s="197"/>
      <c r="Y709" s="197"/>
      <c r="Z709" s="197"/>
    </row>
    <row r="710" ht="15.75" customHeight="1">
      <c r="A710" s="180"/>
      <c r="B710" s="197"/>
      <c r="C710" s="197"/>
      <c r="D710" s="197"/>
      <c r="E710" s="197"/>
      <c r="F710" s="197"/>
      <c r="G710" s="197"/>
      <c r="H710" s="169"/>
      <c r="I710" s="152"/>
      <c r="J710" s="50"/>
      <c r="K710" s="50"/>
      <c r="L710" s="50"/>
      <c r="M710" s="50"/>
      <c r="N710" s="152"/>
      <c r="O710" s="197"/>
      <c r="P710" s="197"/>
      <c r="Q710" s="197"/>
      <c r="R710" s="197"/>
      <c r="S710" s="197"/>
      <c r="T710" s="197"/>
      <c r="U710" s="197"/>
      <c r="V710" s="197"/>
      <c r="W710" s="197"/>
      <c r="X710" s="197"/>
      <c r="Y710" s="197"/>
      <c r="Z710" s="197"/>
    </row>
    <row r="711" ht="15.75" customHeight="1">
      <c r="A711" s="180"/>
      <c r="B711" s="197"/>
      <c r="C711" s="197"/>
      <c r="D711" s="197"/>
      <c r="E711" s="197"/>
      <c r="F711" s="197"/>
      <c r="G711" s="197"/>
      <c r="H711" s="169"/>
      <c r="I711" s="152"/>
      <c r="J711" s="50"/>
      <c r="K711" s="50"/>
      <c r="L711" s="50"/>
      <c r="M711" s="50"/>
      <c r="N711" s="152"/>
      <c r="O711" s="197"/>
      <c r="P711" s="197"/>
      <c r="Q711" s="197"/>
      <c r="R711" s="197"/>
      <c r="S711" s="197"/>
      <c r="T711" s="197"/>
      <c r="U711" s="197"/>
      <c r="V711" s="197"/>
      <c r="W711" s="197"/>
      <c r="X711" s="197"/>
      <c r="Y711" s="197"/>
      <c r="Z711" s="197"/>
    </row>
    <row r="712" ht="15.75" customHeight="1">
      <c r="A712" s="180"/>
      <c r="B712" s="197"/>
      <c r="C712" s="197"/>
      <c r="D712" s="197"/>
      <c r="E712" s="197"/>
      <c r="F712" s="197"/>
      <c r="G712" s="197"/>
      <c r="H712" s="197"/>
      <c r="I712" s="152"/>
      <c r="J712" s="50"/>
      <c r="K712" s="50"/>
      <c r="L712" s="50"/>
      <c r="M712" s="50"/>
      <c r="N712" s="152"/>
      <c r="O712" s="197"/>
      <c r="P712" s="197"/>
      <c r="Q712" s="197"/>
      <c r="R712" s="197"/>
      <c r="S712" s="197"/>
      <c r="T712" s="197"/>
      <c r="U712" s="197"/>
      <c r="V712" s="197"/>
      <c r="W712" s="197"/>
      <c r="X712" s="197"/>
      <c r="Y712" s="197"/>
      <c r="Z712" s="197"/>
    </row>
    <row r="713" ht="15.75" customHeight="1">
      <c r="A713" s="180"/>
      <c r="B713" s="197"/>
      <c r="C713" s="197"/>
      <c r="D713" s="197"/>
      <c r="E713" s="197"/>
      <c r="F713" s="197"/>
      <c r="G713" s="197"/>
      <c r="H713" s="169"/>
      <c r="I713" s="152"/>
      <c r="J713" s="50"/>
      <c r="K713" s="50"/>
      <c r="L713" s="50"/>
      <c r="M713" s="50"/>
      <c r="N713" s="152"/>
      <c r="O713" s="197"/>
      <c r="P713" s="197"/>
      <c r="Q713" s="197"/>
      <c r="R713" s="197"/>
      <c r="S713" s="197"/>
      <c r="T713" s="197"/>
      <c r="U713" s="197"/>
      <c r="V713" s="197"/>
      <c r="W713" s="197"/>
      <c r="X713" s="197"/>
      <c r="Y713" s="197"/>
      <c r="Z713" s="197"/>
    </row>
    <row r="714" ht="15.75" customHeight="1">
      <c r="A714" s="180"/>
      <c r="B714" s="197"/>
      <c r="C714" s="197"/>
      <c r="D714" s="197"/>
      <c r="E714" s="197"/>
      <c r="F714" s="197"/>
      <c r="G714" s="197"/>
      <c r="H714" s="197"/>
      <c r="I714" s="152"/>
      <c r="J714" s="50"/>
      <c r="K714" s="50"/>
      <c r="L714" s="50"/>
      <c r="M714" s="50"/>
      <c r="N714" s="152"/>
      <c r="O714" s="197"/>
      <c r="P714" s="197"/>
      <c r="Q714" s="197"/>
      <c r="R714" s="197"/>
      <c r="S714" s="197"/>
      <c r="T714" s="197"/>
      <c r="U714" s="197"/>
      <c r="V714" s="197"/>
      <c r="W714" s="197"/>
      <c r="X714" s="197"/>
      <c r="Y714" s="197"/>
      <c r="Z714" s="197"/>
    </row>
    <row r="715" ht="15.75" customHeight="1">
      <c r="A715" s="180"/>
      <c r="B715" s="197"/>
      <c r="C715" s="197"/>
      <c r="D715" s="197"/>
      <c r="E715" s="197"/>
      <c r="F715" s="197"/>
      <c r="G715" s="197"/>
      <c r="H715" s="197"/>
      <c r="I715" s="152"/>
      <c r="J715" s="50"/>
      <c r="K715" s="50"/>
      <c r="L715" s="50"/>
      <c r="M715" s="50"/>
      <c r="N715" s="152"/>
      <c r="O715" s="197"/>
      <c r="P715" s="197"/>
      <c r="Q715" s="197"/>
      <c r="R715" s="197"/>
      <c r="S715" s="197"/>
      <c r="T715" s="197"/>
      <c r="U715" s="197"/>
      <c r="V715" s="197"/>
      <c r="W715" s="197"/>
      <c r="X715" s="197"/>
      <c r="Y715" s="197"/>
      <c r="Z715" s="197"/>
    </row>
    <row r="716" ht="15.75" customHeight="1">
      <c r="A716" s="180"/>
      <c r="B716" s="197"/>
      <c r="C716" s="197"/>
      <c r="D716" s="197"/>
      <c r="E716" s="197"/>
      <c r="F716" s="197"/>
      <c r="G716" s="197"/>
      <c r="H716" s="169"/>
      <c r="I716" s="152"/>
      <c r="J716" s="50"/>
      <c r="K716" s="50"/>
      <c r="L716" s="50"/>
      <c r="M716" s="50"/>
      <c r="N716" s="152"/>
      <c r="O716" s="197"/>
      <c r="P716" s="197"/>
      <c r="Q716" s="197"/>
      <c r="R716" s="197"/>
      <c r="S716" s="197"/>
      <c r="T716" s="197"/>
      <c r="U716" s="197"/>
      <c r="V716" s="197"/>
      <c r="W716" s="197"/>
      <c r="X716" s="197"/>
      <c r="Y716" s="197"/>
      <c r="Z716" s="197"/>
    </row>
    <row r="717" ht="15.75" customHeight="1">
      <c r="A717" s="180"/>
      <c r="B717" s="197"/>
      <c r="C717" s="197"/>
      <c r="D717" s="197"/>
      <c r="E717" s="197"/>
      <c r="F717" s="197"/>
      <c r="G717" s="197"/>
      <c r="H717" s="169"/>
      <c r="I717" s="152"/>
      <c r="J717" s="50"/>
      <c r="K717" s="50"/>
      <c r="L717" s="50"/>
      <c r="M717" s="50"/>
      <c r="N717" s="152"/>
      <c r="O717" s="197"/>
      <c r="P717" s="197"/>
      <c r="Q717" s="197"/>
      <c r="R717" s="197"/>
      <c r="S717" s="197"/>
      <c r="T717" s="197"/>
      <c r="U717" s="197"/>
      <c r="V717" s="197"/>
      <c r="W717" s="197"/>
      <c r="X717" s="197"/>
      <c r="Y717" s="197"/>
      <c r="Z717" s="197"/>
    </row>
    <row r="718" ht="15.75" customHeight="1">
      <c r="A718" s="180"/>
      <c r="B718" s="197"/>
      <c r="C718" s="197"/>
      <c r="D718" s="197"/>
      <c r="E718" s="197"/>
      <c r="F718" s="197"/>
      <c r="G718" s="197"/>
      <c r="H718" s="169"/>
      <c r="I718" s="152"/>
      <c r="J718" s="50"/>
      <c r="K718" s="50"/>
      <c r="L718" s="50"/>
      <c r="M718" s="50"/>
      <c r="N718" s="152"/>
      <c r="O718" s="197"/>
      <c r="P718" s="197"/>
      <c r="Q718" s="197"/>
      <c r="R718" s="197"/>
      <c r="S718" s="197"/>
      <c r="T718" s="197"/>
      <c r="U718" s="197"/>
      <c r="V718" s="197"/>
      <c r="W718" s="197"/>
      <c r="X718" s="197"/>
      <c r="Y718" s="197"/>
      <c r="Z718" s="197"/>
    </row>
    <row r="719" ht="15.75" customHeight="1">
      <c r="A719" s="180"/>
      <c r="B719" s="197"/>
      <c r="C719" s="197"/>
      <c r="D719" s="197"/>
      <c r="E719" s="197"/>
      <c r="F719" s="197"/>
      <c r="G719" s="197"/>
      <c r="H719" s="169"/>
      <c r="I719" s="152"/>
      <c r="J719" s="50"/>
      <c r="K719" s="50"/>
      <c r="L719" s="50"/>
      <c r="M719" s="50"/>
      <c r="N719" s="152"/>
      <c r="O719" s="197"/>
      <c r="P719" s="197"/>
      <c r="Q719" s="197"/>
      <c r="R719" s="197"/>
      <c r="S719" s="197"/>
      <c r="T719" s="197"/>
      <c r="U719" s="197"/>
      <c r="V719" s="197"/>
      <c r="W719" s="197"/>
      <c r="X719" s="197"/>
      <c r="Y719" s="197"/>
      <c r="Z719" s="197"/>
    </row>
    <row r="720" ht="15.75" customHeight="1">
      <c r="A720" s="180"/>
      <c r="B720" s="197"/>
      <c r="C720" s="197"/>
      <c r="D720" s="197"/>
      <c r="E720" s="197"/>
      <c r="F720" s="197"/>
      <c r="G720" s="197"/>
      <c r="H720" s="169"/>
      <c r="I720" s="152"/>
      <c r="J720" s="50"/>
      <c r="K720" s="50"/>
      <c r="L720" s="50"/>
      <c r="M720" s="50"/>
      <c r="N720" s="152"/>
      <c r="O720" s="197"/>
      <c r="P720" s="197"/>
      <c r="Q720" s="197"/>
      <c r="R720" s="197"/>
      <c r="S720" s="197"/>
      <c r="T720" s="197"/>
      <c r="U720" s="197"/>
      <c r="V720" s="197"/>
      <c r="W720" s="197"/>
      <c r="X720" s="197"/>
      <c r="Y720" s="197"/>
      <c r="Z720" s="197"/>
    </row>
    <row r="721" ht="15.75" customHeight="1">
      <c r="A721" s="180"/>
      <c r="B721" s="197"/>
      <c r="C721" s="197"/>
      <c r="D721" s="197"/>
      <c r="E721" s="197"/>
      <c r="F721" s="197"/>
      <c r="G721" s="197"/>
      <c r="H721" s="169"/>
      <c r="I721" s="152"/>
      <c r="J721" s="50"/>
      <c r="K721" s="50"/>
      <c r="L721" s="50"/>
      <c r="M721" s="50"/>
      <c r="N721" s="152"/>
      <c r="O721" s="197"/>
      <c r="P721" s="197"/>
      <c r="Q721" s="197"/>
      <c r="R721" s="197"/>
      <c r="S721" s="197"/>
      <c r="T721" s="197"/>
      <c r="U721" s="197"/>
      <c r="V721" s="197"/>
      <c r="W721" s="197"/>
      <c r="X721" s="197"/>
      <c r="Y721" s="197"/>
      <c r="Z721" s="197"/>
    </row>
    <row r="722" ht="15.75" customHeight="1">
      <c r="A722" s="180"/>
      <c r="B722" s="197"/>
      <c r="C722" s="197"/>
      <c r="D722" s="197"/>
      <c r="E722" s="197"/>
      <c r="F722" s="197"/>
      <c r="G722" s="197"/>
      <c r="H722" s="169"/>
      <c r="I722" s="152"/>
      <c r="J722" s="50"/>
      <c r="K722" s="50"/>
      <c r="L722" s="50"/>
      <c r="M722" s="50"/>
      <c r="N722" s="152"/>
      <c r="O722" s="197"/>
      <c r="P722" s="197"/>
      <c r="Q722" s="197"/>
      <c r="R722" s="197"/>
      <c r="S722" s="197"/>
      <c r="T722" s="197"/>
      <c r="U722" s="197"/>
      <c r="V722" s="197"/>
      <c r="W722" s="197"/>
      <c r="X722" s="197"/>
      <c r="Y722" s="197"/>
      <c r="Z722" s="197"/>
    </row>
    <row r="723" ht="15.75" customHeight="1">
      <c r="A723" s="180"/>
      <c r="B723" s="197"/>
      <c r="C723" s="197"/>
      <c r="D723" s="197"/>
      <c r="E723" s="197"/>
      <c r="F723" s="197"/>
      <c r="G723" s="197"/>
      <c r="H723" s="169"/>
      <c r="I723" s="152"/>
      <c r="J723" s="50"/>
      <c r="K723" s="50"/>
      <c r="L723" s="50"/>
      <c r="M723" s="50"/>
      <c r="N723" s="152"/>
      <c r="O723" s="197"/>
      <c r="P723" s="197"/>
      <c r="Q723" s="197"/>
      <c r="R723" s="197"/>
      <c r="S723" s="197"/>
      <c r="T723" s="197"/>
      <c r="U723" s="197"/>
      <c r="V723" s="197"/>
      <c r="W723" s="197"/>
      <c r="X723" s="197"/>
      <c r="Y723" s="197"/>
      <c r="Z723" s="197"/>
    </row>
    <row r="724" ht="15.75" customHeight="1">
      <c r="A724" s="180"/>
      <c r="B724" s="197"/>
      <c r="C724" s="197"/>
      <c r="D724" s="197"/>
      <c r="E724" s="197"/>
      <c r="F724" s="197"/>
      <c r="G724" s="197"/>
      <c r="H724" s="169"/>
      <c r="I724" s="152"/>
      <c r="J724" s="50"/>
      <c r="K724" s="50"/>
      <c r="L724" s="50"/>
      <c r="M724" s="50"/>
      <c r="N724" s="152"/>
      <c r="O724" s="197"/>
      <c r="P724" s="197"/>
      <c r="Q724" s="197"/>
      <c r="R724" s="197"/>
      <c r="S724" s="197"/>
      <c r="T724" s="197"/>
      <c r="U724" s="197"/>
      <c r="V724" s="197"/>
      <c r="W724" s="197"/>
      <c r="X724" s="197"/>
      <c r="Y724" s="197"/>
      <c r="Z724" s="197"/>
    </row>
    <row r="725" ht="15.75" customHeight="1">
      <c r="A725" s="180"/>
      <c r="B725" s="197"/>
      <c r="C725" s="197"/>
      <c r="D725" s="197"/>
      <c r="E725" s="197"/>
      <c r="F725" s="197"/>
      <c r="G725" s="197"/>
      <c r="H725" s="169"/>
      <c r="I725" s="152"/>
      <c r="J725" s="50"/>
      <c r="K725" s="50"/>
      <c r="L725" s="50"/>
      <c r="M725" s="50"/>
      <c r="N725" s="152"/>
      <c r="O725" s="197"/>
      <c r="P725" s="197"/>
      <c r="Q725" s="197"/>
      <c r="R725" s="197"/>
      <c r="S725" s="197"/>
      <c r="T725" s="197"/>
      <c r="U725" s="197"/>
      <c r="V725" s="197"/>
      <c r="W725" s="197"/>
      <c r="X725" s="197"/>
      <c r="Y725" s="197"/>
      <c r="Z725" s="197"/>
    </row>
    <row r="726" ht="15.75" customHeight="1">
      <c r="A726" s="180"/>
      <c r="B726" s="197"/>
      <c r="C726" s="197"/>
      <c r="D726" s="197"/>
      <c r="E726" s="197"/>
      <c r="F726" s="197"/>
      <c r="G726" s="197"/>
      <c r="H726" s="169"/>
      <c r="I726" s="152"/>
      <c r="J726" s="50"/>
      <c r="K726" s="50"/>
      <c r="L726" s="50"/>
      <c r="M726" s="50"/>
      <c r="N726" s="152"/>
      <c r="O726" s="197"/>
      <c r="P726" s="197"/>
      <c r="Q726" s="197"/>
      <c r="R726" s="197"/>
      <c r="S726" s="197"/>
      <c r="T726" s="197"/>
      <c r="U726" s="197"/>
      <c r="V726" s="197"/>
      <c r="W726" s="197"/>
      <c r="X726" s="197"/>
      <c r="Y726" s="197"/>
      <c r="Z726" s="197"/>
    </row>
    <row r="727" ht="15.75" customHeight="1">
      <c r="A727" s="180"/>
      <c r="B727" s="197"/>
      <c r="C727" s="197"/>
      <c r="D727" s="197"/>
      <c r="E727" s="197"/>
      <c r="F727" s="197"/>
      <c r="G727" s="197"/>
      <c r="H727" s="197"/>
      <c r="I727" s="152"/>
      <c r="J727" s="50"/>
      <c r="K727" s="50"/>
      <c r="L727" s="50"/>
      <c r="M727" s="50"/>
      <c r="N727" s="152"/>
      <c r="O727" s="197"/>
      <c r="P727" s="197"/>
      <c r="Q727" s="197"/>
      <c r="R727" s="197"/>
      <c r="S727" s="197"/>
      <c r="T727" s="197"/>
      <c r="U727" s="197"/>
      <c r="V727" s="197"/>
      <c r="W727" s="197"/>
      <c r="X727" s="197"/>
      <c r="Y727" s="197"/>
      <c r="Z727" s="197"/>
    </row>
    <row r="728" ht="15.75" customHeight="1">
      <c r="A728" s="180"/>
      <c r="B728" s="197"/>
      <c r="C728" s="197"/>
      <c r="D728" s="197"/>
      <c r="E728" s="197"/>
      <c r="F728" s="197"/>
      <c r="G728" s="197"/>
      <c r="H728" s="197"/>
      <c r="I728" s="152"/>
      <c r="J728" s="50"/>
      <c r="K728" s="50"/>
      <c r="L728" s="50"/>
      <c r="M728" s="50"/>
      <c r="N728" s="152"/>
      <c r="O728" s="197"/>
      <c r="P728" s="197"/>
      <c r="Q728" s="197"/>
      <c r="R728" s="197"/>
      <c r="S728" s="197"/>
      <c r="T728" s="197"/>
      <c r="U728" s="197"/>
      <c r="V728" s="197"/>
      <c r="W728" s="197"/>
      <c r="X728" s="197"/>
      <c r="Y728" s="197"/>
      <c r="Z728" s="197"/>
    </row>
    <row r="729" ht="15.75" customHeight="1">
      <c r="A729" s="180"/>
      <c r="B729" s="197"/>
      <c r="C729" s="197"/>
      <c r="D729" s="197"/>
      <c r="E729" s="197"/>
      <c r="F729" s="197"/>
      <c r="G729" s="197"/>
      <c r="H729" s="197"/>
      <c r="I729" s="152"/>
      <c r="J729" s="50"/>
      <c r="K729" s="50"/>
      <c r="L729" s="50"/>
      <c r="M729" s="50"/>
      <c r="N729" s="152"/>
      <c r="O729" s="197"/>
      <c r="P729" s="197"/>
      <c r="Q729" s="197"/>
      <c r="R729" s="197"/>
      <c r="S729" s="197"/>
      <c r="T729" s="197"/>
      <c r="U729" s="197"/>
      <c r="V729" s="197"/>
      <c r="W729" s="197"/>
      <c r="X729" s="197"/>
      <c r="Y729" s="197"/>
      <c r="Z729" s="197"/>
    </row>
    <row r="730" ht="15.75" customHeight="1">
      <c r="A730" s="180"/>
      <c r="B730" s="197"/>
      <c r="C730" s="197"/>
      <c r="D730" s="197"/>
      <c r="E730" s="197"/>
      <c r="F730" s="197"/>
      <c r="G730" s="197"/>
      <c r="H730" s="197"/>
      <c r="I730" s="152"/>
      <c r="J730" s="50"/>
      <c r="K730" s="50"/>
      <c r="L730" s="50"/>
      <c r="M730" s="50"/>
      <c r="N730" s="152"/>
      <c r="O730" s="197"/>
      <c r="P730" s="197"/>
      <c r="Q730" s="197"/>
      <c r="R730" s="197"/>
      <c r="S730" s="197"/>
      <c r="T730" s="197"/>
      <c r="U730" s="197"/>
      <c r="V730" s="197"/>
      <c r="W730" s="197"/>
      <c r="X730" s="197"/>
      <c r="Y730" s="197"/>
      <c r="Z730" s="197"/>
    </row>
    <row r="731" ht="15.75" customHeight="1">
      <c r="A731" s="180"/>
      <c r="B731" s="197"/>
      <c r="C731" s="197"/>
      <c r="D731" s="197"/>
      <c r="E731" s="197"/>
      <c r="F731" s="197"/>
      <c r="G731" s="197"/>
      <c r="H731" s="169"/>
      <c r="I731" s="152"/>
      <c r="J731" s="50"/>
      <c r="K731" s="50"/>
      <c r="L731" s="50"/>
      <c r="M731" s="50"/>
      <c r="N731" s="152"/>
      <c r="O731" s="197"/>
      <c r="P731" s="197"/>
      <c r="Q731" s="197"/>
      <c r="R731" s="197"/>
      <c r="S731" s="197"/>
      <c r="T731" s="197"/>
      <c r="U731" s="197"/>
      <c r="V731" s="197"/>
      <c r="W731" s="197"/>
      <c r="X731" s="197"/>
      <c r="Y731" s="197"/>
      <c r="Z731" s="197"/>
    </row>
    <row r="732" ht="15.75" customHeight="1">
      <c r="A732" s="180"/>
      <c r="B732" s="197"/>
      <c r="C732" s="197"/>
      <c r="D732" s="197"/>
      <c r="E732" s="197"/>
      <c r="F732" s="197"/>
      <c r="G732" s="197"/>
      <c r="H732" s="197"/>
      <c r="I732" s="152"/>
      <c r="J732" s="50"/>
      <c r="K732" s="50"/>
      <c r="L732" s="50"/>
      <c r="M732" s="50"/>
      <c r="N732" s="152"/>
      <c r="O732" s="197"/>
      <c r="P732" s="197"/>
      <c r="Q732" s="197"/>
      <c r="R732" s="197"/>
      <c r="S732" s="197"/>
      <c r="T732" s="197"/>
      <c r="U732" s="197"/>
      <c r="V732" s="197"/>
      <c r="W732" s="197"/>
      <c r="X732" s="197"/>
      <c r="Y732" s="197"/>
      <c r="Z732" s="197"/>
    </row>
    <row r="733" ht="15.75" customHeight="1">
      <c r="A733" s="180"/>
      <c r="B733" s="197"/>
      <c r="C733" s="197"/>
      <c r="D733" s="197"/>
      <c r="E733" s="197"/>
      <c r="F733" s="197"/>
      <c r="G733" s="197"/>
      <c r="H733" s="197"/>
      <c r="I733" s="152"/>
      <c r="J733" s="50"/>
      <c r="K733" s="50"/>
      <c r="L733" s="50"/>
      <c r="M733" s="50"/>
      <c r="N733" s="152"/>
      <c r="O733" s="197"/>
      <c r="P733" s="197"/>
      <c r="Q733" s="197"/>
      <c r="R733" s="197"/>
      <c r="S733" s="197"/>
      <c r="T733" s="197"/>
      <c r="U733" s="197"/>
      <c r="V733" s="197"/>
      <c r="W733" s="197"/>
      <c r="X733" s="197"/>
      <c r="Y733" s="197"/>
      <c r="Z733" s="197"/>
    </row>
    <row r="734" ht="15.75" customHeight="1">
      <c r="A734" s="180"/>
      <c r="B734" s="197"/>
      <c r="C734" s="197"/>
      <c r="D734" s="197"/>
      <c r="E734" s="197"/>
      <c r="F734" s="197"/>
      <c r="G734" s="197"/>
      <c r="H734" s="197"/>
      <c r="I734" s="152"/>
      <c r="J734" s="50"/>
      <c r="K734" s="50"/>
      <c r="L734" s="50"/>
      <c r="M734" s="50"/>
      <c r="N734" s="152"/>
      <c r="O734" s="197"/>
      <c r="P734" s="197"/>
      <c r="Q734" s="197"/>
      <c r="R734" s="197"/>
      <c r="S734" s="197"/>
      <c r="T734" s="197"/>
      <c r="U734" s="197"/>
      <c r="V734" s="197"/>
      <c r="W734" s="197"/>
      <c r="X734" s="197"/>
      <c r="Y734" s="197"/>
      <c r="Z734" s="197"/>
    </row>
    <row r="735" ht="15.75" customHeight="1">
      <c r="A735" s="180"/>
      <c r="B735" s="197"/>
      <c r="C735" s="197"/>
      <c r="D735" s="197"/>
      <c r="E735" s="197"/>
      <c r="F735" s="197"/>
      <c r="G735" s="197"/>
      <c r="H735" s="169"/>
      <c r="I735" s="152"/>
      <c r="J735" s="50"/>
      <c r="K735" s="50"/>
      <c r="L735" s="50"/>
      <c r="M735" s="50"/>
      <c r="N735" s="152"/>
      <c r="O735" s="197"/>
      <c r="P735" s="197"/>
      <c r="Q735" s="197"/>
      <c r="R735" s="197"/>
      <c r="S735" s="197"/>
      <c r="T735" s="197"/>
      <c r="U735" s="197"/>
      <c r="V735" s="197"/>
      <c r="W735" s="197"/>
      <c r="X735" s="197"/>
      <c r="Y735" s="197"/>
      <c r="Z735" s="197"/>
    </row>
    <row r="736" ht="15.75" customHeight="1">
      <c r="A736" s="180"/>
      <c r="B736" s="197"/>
      <c r="C736" s="197"/>
      <c r="D736" s="197"/>
      <c r="E736" s="197"/>
      <c r="F736" s="197"/>
      <c r="G736" s="197"/>
      <c r="H736" s="197"/>
      <c r="I736" s="152"/>
      <c r="J736" s="50"/>
      <c r="K736" s="50"/>
      <c r="L736" s="50"/>
      <c r="M736" s="50"/>
      <c r="N736" s="152"/>
      <c r="O736" s="197"/>
      <c r="P736" s="197"/>
      <c r="Q736" s="197"/>
      <c r="R736" s="197"/>
      <c r="S736" s="197"/>
      <c r="T736" s="197"/>
      <c r="U736" s="197"/>
      <c r="V736" s="197"/>
      <c r="W736" s="197"/>
      <c r="X736" s="197"/>
      <c r="Y736" s="197"/>
      <c r="Z736" s="197"/>
    </row>
    <row r="737" ht="15.75" customHeight="1">
      <c r="A737" s="180"/>
      <c r="B737" s="197"/>
      <c r="C737" s="197"/>
      <c r="D737" s="197"/>
      <c r="E737" s="197"/>
      <c r="F737" s="197"/>
      <c r="G737" s="197"/>
      <c r="H737" s="169"/>
      <c r="I737" s="152"/>
      <c r="J737" s="50"/>
      <c r="K737" s="50"/>
      <c r="L737" s="50"/>
      <c r="M737" s="50"/>
      <c r="N737" s="152"/>
      <c r="O737" s="197"/>
      <c r="P737" s="197"/>
      <c r="Q737" s="197"/>
      <c r="R737" s="197"/>
      <c r="S737" s="197"/>
      <c r="T737" s="197"/>
      <c r="U737" s="197"/>
      <c r="V737" s="197"/>
      <c r="W737" s="197"/>
      <c r="X737" s="197"/>
      <c r="Y737" s="197"/>
      <c r="Z737" s="197"/>
    </row>
    <row r="738" ht="15.75" customHeight="1">
      <c r="A738" s="180"/>
      <c r="B738" s="197"/>
      <c r="C738" s="197"/>
      <c r="D738" s="197"/>
      <c r="E738" s="197"/>
      <c r="F738" s="197"/>
      <c r="G738" s="197"/>
      <c r="H738" s="197"/>
      <c r="I738" s="152"/>
      <c r="J738" s="50"/>
      <c r="K738" s="50"/>
      <c r="L738" s="50"/>
      <c r="M738" s="50"/>
      <c r="N738" s="152"/>
      <c r="O738" s="197"/>
      <c r="P738" s="197"/>
      <c r="Q738" s="197"/>
      <c r="R738" s="197"/>
      <c r="S738" s="197"/>
      <c r="T738" s="197"/>
      <c r="U738" s="197"/>
      <c r="V738" s="197"/>
      <c r="W738" s="197"/>
      <c r="X738" s="197"/>
      <c r="Y738" s="197"/>
      <c r="Z738" s="197"/>
    </row>
    <row r="739" ht="15.75" customHeight="1">
      <c r="A739" s="180"/>
      <c r="B739" s="197"/>
      <c r="C739" s="197"/>
      <c r="D739" s="197"/>
      <c r="E739" s="197"/>
      <c r="F739" s="197"/>
      <c r="G739" s="197"/>
      <c r="H739" s="197"/>
      <c r="I739" s="152"/>
      <c r="J739" s="50"/>
      <c r="K739" s="50"/>
      <c r="L739" s="50"/>
      <c r="M739" s="50"/>
      <c r="N739" s="152"/>
      <c r="O739" s="197"/>
      <c r="P739" s="197"/>
      <c r="Q739" s="197"/>
      <c r="R739" s="197"/>
      <c r="S739" s="197"/>
      <c r="T739" s="197"/>
      <c r="U739" s="197"/>
      <c r="V739" s="197"/>
      <c r="W739" s="197"/>
      <c r="X739" s="197"/>
      <c r="Y739" s="197"/>
      <c r="Z739" s="197"/>
    </row>
    <row r="740" ht="15.75" customHeight="1">
      <c r="A740" s="180"/>
      <c r="B740" s="197"/>
      <c r="C740" s="197"/>
      <c r="D740" s="197"/>
      <c r="E740" s="197"/>
      <c r="F740" s="197"/>
      <c r="G740" s="197"/>
      <c r="H740" s="169"/>
      <c r="I740" s="152"/>
      <c r="J740" s="50"/>
      <c r="K740" s="50"/>
      <c r="L740" s="50"/>
      <c r="M740" s="50"/>
      <c r="N740" s="152"/>
      <c r="O740" s="197"/>
      <c r="P740" s="197"/>
      <c r="Q740" s="197"/>
      <c r="R740" s="197"/>
      <c r="S740" s="197"/>
      <c r="T740" s="197"/>
      <c r="U740" s="197"/>
      <c r="V740" s="197"/>
      <c r="W740" s="197"/>
      <c r="X740" s="197"/>
      <c r="Y740" s="197"/>
      <c r="Z740" s="197"/>
    </row>
    <row r="741" ht="15.75" customHeight="1">
      <c r="A741" s="180"/>
      <c r="B741" s="197"/>
      <c r="C741" s="197"/>
      <c r="D741" s="197"/>
      <c r="E741" s="197"/>
      <c r="F741" s="197"/>
      <c r="G741" s="197"/>
      <c r="H741" s="169"/>
      <c r="I741" s="152"/>
      <c r="J741" s="50"/>
      <c r="K741" s="50"/>
      <c r="L741" s="50"/>
      <c r="M741" s="50"/>
      <c r="N741" s="152"/>
      <c r="O741" s="197"/>
      <c r="P741" s="197"/>
      <c r="Q741" s="197"/>
      <c r="R741" s="197"/>
      <c r="S741" s="197"/>
      <c r="T741" s="197"/>
      <c r="U741" s="197"/>
      <c r="V741" s="197"/>
      <c r="W741" s="197"/>
      <c r="X741" s="197"/>
      <c r="Y741" s="197"/>
      <c r="Z741" s="197"/>
    </row>
    <row r="742" ht="15.75" customHeight="1">
      <c r="A742" s="180"/>
      <c r="B742" s="197"/>
      <c r="C742" s="197"/>
      <c r="D742" s="197"/>
      <c r="E742" s="197"/>
      <c r="F742" s="197"/>
      <c r="G742" s="197"/>
      <c r="H742" s="169"/>
      <c r="I742" s="152"/>
      <c r="J742" s="50"/>
      <c r="K742" s="50"/>
      <c r="L742" s="50"/>
      <c r="M742" s="50"/>
      <c r="N742" s="152"/>
      <c r="O742" s="197"/>
      <c r="P742" s="197"/>
      <c r="Q742" s="197"/>
      <c r="R742" s="197"/>
      <c r="S742" s="197"/>
      <c r="T742" s="197"/>
      <c r="U742" s="197"/>
      <c r="V742" s="197"/>
      <c r="W742" s="197"/>
      <c r="X742" s="197"/>
      <c r="Y742" s="197"/>
      <c r="Z742" s="197"/>
    </row>
    <row r="743" ht="15.75" customHeight="1">
      <c r="A743" s="180"/>
      <c r="B743" s="197"/>
      <c r="C743" s="197"/>
      <c r="D743" s="197"/>
      <c r="E743" s="197"/>
      <c r="F743" s="197"/>
      <c r="G743" s="197"/>
      <c r="H743" s="169"/>
      <c r="I743" s="152"/>
      <c r="J743" s="50"/>
      <c r="K743" s="50"/>
      <c r="L743" s="50"/>
      <c r="M743" s="50"/>
      <c r="N743" s="152"/>
      <c r="O743" s="197"/>
      <c r="P743" s="197"/>
      <c r="Q743" s="197"/>
      <c r="R743" s="197"/>
      <c r="S743" s="197"/>
      <c r="T743" s="197"/>
      <c r="U743" s="197"/>
      <c r="V743" s="197"/>
      <c r="W743" s="197"/>
      <c r="X743" s="197"/>
      <c r="Y743" s="197"/>
      <c r="Z743" s="197"/>
    </row>
    <row r="744" ht="15.75" customHeight="1">
      <c r="A744" s="180"/>
      <c r="B744" s="197"/>
      <c r="C744" s="197"/>
      <c r="D744" s="197"/>
      <c r="E744" s="197"/>
      <c r="F744" s="197"/>
      <c r="G744" s="197"/>
      <c r="H744" s="197"/>
      <c r="I744" s="152"/>
      <c r="J744" s="50"/>
      <c r="K744" s="50"/>
      <c r="L744" s="50"/>
      <c r="M744" s="50"/>
      <c r="N744" s="152"/>
      <c r="O744" s="197"/>
      <c r="P744" s="197"/>
      <c r="Q744" s="197"/>
      <c r="R744" s="197"/>
      <c r="S744" s="197"/>
      <c r="T744" s="197"/>
      <c r="U744" s="197"/>
      <c r="V744" s="197"/>
      <c r="W744" s="197"/>
      <c r="X744" s="197"/>
      <c r="Y744" s="197"/>
      <c r="Z744" s="197"/>
    </row>
    <row r="745" ht="15.75" customHeight="1">
      <c r="A745" s="180"/>
      <c r="B745" s="197"/>
      <c r="C745" s="197"/>
      <c r="D745" s="197"/>
      <c r="E745" s="197"/>
      <c r="F745" s="197"/>
      <c r="G745" s="197"/>
      <c r="H745" s="169"/>
      <c r="I745" s="152"/>
      <c r="J745" s="50"/>
      <c r="K745" s="50"/>
      <c r="L745" s="50"/>
      <c r="M745" s="50"/>
      <c r="N745" s="152"/>
      <c r="O745" s="197"/>
      <c r="P745" s="197"/>
      <c r="Q745" s="197"/>
      <c r="R745" s="197"/>
      <c r="S745" s="197"/>
      <c r="T745" s="197"/>
      <c r="U745" s="197"/>
      <c r="V745" s="197"/>
      <c r="W745" s="197"/>
      <c r="X745" s="197"/>
      <c r="Y745" s="197"/>
      <c r="Z745" s="197"/>
    </row>
    <row r="746" ht="15.75" customHeight="1">
      <c r="A746" s="180"/>
      <c r="B746" s="197"/>
      <c r="C746" s="197"/>
      <c r="D746" s="197"/>
      <c r="E746" s="197"/>
      <c r="F746" s="197"/>
      <c r="G746" s="197"/>
      <c r="H746" s="197"/>
      <c r="I746" s="152"/>
      <c r="J746" s="50"/>
      <c r="K746" s="50"/>
      <c r="L746" s="50"/>
      <c r="M746" s="50"/>
      <c r="N746" s="152"/>
      <c r="O746" s="197"/>
      <c r="P746" s="197"/>
      <c r="Q746" s="197"/>
      <c r="R746" s="197"/>
      <c r="S746" s="197"/>
      <c r="T746" s="197"/>
      <c r="U746" s="197"/>
      <c r="V746" s="197"/>
      <c r="W746" s="197"/>
      <c r="X746" s="197"/>
      <c r="Y746" s="197"/>
      <c r="Z746" s="197"/>
    </row>
    <row r="747" ht="15.75" customHeight="1">
      <c r="A747" s="180"/>
      <c r="B747" s="197"/>
      <c r="C747" s="197"/>
      <c r="D747" s="197"/>
      <c r="E747" s="197"/>
      <c r="F747" s="197"/>
      <c r="G747" s="197"/>
      <c r="H747" s="169"/>
      <c r="I747" s="152"/>
      <c r="J747" s="50"/>
      <c r="K747" s="50"/>
      <c r="L747" s="50"/>
      <c r="M747" s="50"/>
      <c r="N747" s="152"/>
      <c r="O747" s="197"/>
      <c r="P747" s="197"/>
      <c r="Q747" s="197"/>
      <c r="R747" s="197"/>
      <c r="S747" s="197"/>
      <c r="T747" s="197"/>
      <c r="U747" s="197"/>
      <c r="V747" s="197"/>
      <c r="W747" s="197"/>
      <c r="X747" s="197"/>
      <c r="Y747" s="197"/>
      <c r="Z747" s="197"/>
    </row>
    <row r="748" ht="15.75" customHeight="1">
      <c r="A748" s="180"/>
      <c r="B748" s="197"/>
      <c r="C748" s="197"/>
      <c r="D748" s="197"/>
      <c r="E748" s="197"/>
      <c r="F748" s="197"/>
      <c r="G748" s="197"/>
      <c r="H748" s="197"/>
      <c r="I748" s="152"/>
      <c r="J748" s="50"/>
      <c r="K748" s="50"/>
      <c r="L748" s="50"/>
      <c r="M748" s="50"/>
      <c r="N748" s="152"/>
      <c r="O748" s="197"/>
      <c r="P748" s="197"/>
      <c r="Q748" s="197"/>
      <c r="R748" s="197"/>
      <c r="S748" s="197"/>
      <c r="T748" s="197"/>
      <c r="U748" s="197"/>
      <c r="V748" s="197"/>
      <c r="W748" s="197"/>
      <c r="X748" s="197"/>
      <c r="Y748" s="197"/>
      <c r="Z748" s="197"/>
    </row>
    <row r="749" ht="15.75" customHeight="1">
      <c r="A749" s="180"/>
      <c r="B749" s="197"/>
      <c r="C749" s="197"/>
      <c r="D749" s="197"/>
      <c r="E749" s="197"/>
      <c r="F749" s="197"/>
      <c r="G749" s="197"/>
      <c r="H749" s="169"/>
      <c r="I749" s="152"/>
      <c r="J749" s="50"/>
      <c r="K749" s="50"/>
      <c r="L749" s="50"/>
      <c r="M749" s="50"/>
      <c r="N749" s="152"/>
      <c r="O749" s="197"/>
      <c r="P749" s="197"/>
      <c r="Q749" s="197"/>
      <c r="R749" s="197"/>
      <c r="S749" s="197"/>
      <c r="T749" s="197"/>
      <c r="U749" s="197"/>
      <c r="V749" s="197"/>
      <c r="W749" s="197"/>
      <c r="X749" s="197"/>
      <c r="Y749" s="197"/>
      <c r="Z749" s="197"/>
    </row>
    <row r="750" ht="15.75" customHeight="1">
      <c r="A750" s="180"/>
      <c r="B750" s="197"/>
      <c r="C750" s="197"/>
      <c r="D750" s="197"/>
      <c r="E750" s="197"/>
      <c r="F750" s="197"/>
      <c r="G750" s="197"/>
      <c r="H750" s="169"/>
      <c r="I750" s="152"/>
      <c r="J750" s="50"/>
      <c r="K750" s="50"/>
      <c r="L750" s="50"/>
      <c r="M750" s="50"/>
      <c r="N750" s="152"/>
      <c r="O750" s="197"/>
      <c r="P750" s="197"/>
      <c r="Q750" s="197"/>
      <c r="R750" s="197"/>
      <c r="S750" s="197"/>
      <c r="T750" s="197"/>
      <c r="U750" s="197"/>
      <c r="V750" s="197"/>
      <c r="W750" s="197"/>
      <c r="X750" s="197"/>
      <c r="Y750" s="197"/>
      <c r="Z750" s="197"/>
    </row>
    <row r="751" ht="15.75" customHeight="1">
      <c r="A751" s="180"/>
      <c r="B751" s="197"/>
      <c r="C751" s="197"/>
      <c r="D751" s="197"/>
      <c r="E751" s="197"/>
      <c r="F751" s="197"/>
      <c r="G751" s="197"/>
      <c r="H751" s="169"/>
      <c r="I751" s="152"/>
      <c r="J751" s="50"/>
      <c r="K751" s="50"/>
      <c r="L751" s="50"/>
      <c r="M751" s="50"/>
      <c r="N751" s="152"/>
      <c r="O751" s="197"/>
      <c r="P751" s="197"/>
      <c r="Q751" s="197"/>
      <c r="R751" s="197"/>
      <c r="S751" s="197"/>
      <c r="T751" s="197"/>
      <c r="U751" s="197"/>
      <c r="V751" s="197"/>
      <c r="W751" s="197"/>
      <c r="X751" s="197"/>
      <c r="Y751" s="197"/>
      <c r="Z751" s="197"/>
    </row>
    <row r="752" ht="15.75" customHeight="1">
      <c r="A752" s="180"/>
      <c r="B752" s="197"/>
      <c r="C752" s="197"/>
      <c r="D752" s="197"/>
      <c r="E752" s="197"/>
      <c r="F752" s="197"/>
      <c r="G752" s="197"/>
      <c r="H752" s="169"/>
      <c r="I752" s="152"/>
      <c r="J752" s="50"/>
      <c r="K752" s="50"/>
      <c r="L752" s="50"/>
      <c r="M752" s="50"/>
      <c r="N752" s="152"/>
      <c r="O752" s="197"/>
      <c r="P752" s="197"/>
      <c r="Q752" s="197"/>
      <c r="R752" s="197"/>
      <c r="S752" s="197"/>
      <c r="T752" s="197"/>
      <c r="U752" s="197"/>
      <c r="V752" s="197"/>
      <c r="W752" s="197"/>
      <c r="X752" s="197"/>
      <c r="Y752" s="197"/>
      <c r="Z752" s="197"/>
    </row>
    <row r="753" ht="15.75" customHeight="1">
      <c r="A753" s="180"/>
      <c r="B753" s="197"/>
      <c r="C753" s="197"/>
      <c r="D753" s="197"/>
      <c r="E753" s="197"/>
      <c r="F753" s="197"/>
      <c r="G753" s="197"/>
      <c r="H753" s="197"/>
      <c r="I753" s="152"/>
      <c r="J753" s="50"/>
      <c r="K753" s="50"/>
      <c r="L753" s="50"/>
      <c r="M753" s="50"/>
      <c r="N753" s="152"/>
      <c r="O753" s="197"/>
      <c r="P753" s="197"/>
      <c r="Q753" s="197"/>
      <c r="R753" s="197"/>
      <c r="S753" s="197"/>
      <c r="T753" s="197"/>
      <c r="U753" s="197"/>
      <c r="V753" s="197"/>
      <c r="W753" s="197"/>
      <c r="X753" s="197"/>
      <c r="Y753" s="197"/>
      <c r="Z753" s="197"/>
    </row>
    <row r="754" ht="15.75" customHeight="1">
      <c r="A754" s="180"/>
      <c r="B754" s="197"/>
      <c r="C754" s="197"/>
      <c r="D754" s="197"/>
      <c r="E754" s="197"/>
      <c r="F754" s="197"/>
      <c r="G754" s="197"/>
      <c r="H754" s="197"/>
      <c r="I754" s="152"/>
      <c r="J754" s="50"/>
      <c r="K754" s="50"/>
      <c r="L754" s="50"/>
      <c r="M754" s="50"/>
      <c r="N754" s="152"/>
      <c r="O754" s="197"/>
      <c r="P754" s="197"/>
      <c r="Q754" s="197"/>
      <c r="R754" s="197"/>
      <c r="S754" s="197"/>
      <c r="T754" s="197"/>
      <c r="U754" s="197"/>
      <c r="V754" s="197"/>
      <c r="W754" s="197"/>
      <c r="X754" s="197"/>
      <c r="Y754" s="197"/>
      <c r="Z754" s="197"/>
    </row>
    <row r="755" ht="15.75" customHeight="1">
      <c r="A755" s="180"/>
      <c r="B755" s="197"/>
      <c r="C755" s="197"/>
      <c r="D755" s="197"/>
      <c r="E755" s="197"/>
      <c r="F755" s="197"/>
      <c r="G755" s="197"/>
      <c r="H755" s="169"/>
      <c r="I755" s="152"/>
      <c r="J755" s="50"/>
      <c r="K755" s="50"/>
      <c r="L755" s="50"/>
      <c r="M755" s="50"/>
      <c r="N755" s="152"/>
      <c r="O755" s="197"/>
      <c r="P755" s="197"/>
      <c r="Q755" s="197"/>
      <c r="R755" s="197"/>
      <c r="S755" s="197"/>
      <c r="T755" s="197"/>
      <c r="U755" s="197"/>
      <c r="V755" s="197"/>
      <c r="W755" s="197"/>
      <c r="X755" s="197"/>
      <c r="Y755" s="197"/>
      <c r="Z755" s="197"/>
    </row>
    <row r="756" ht="15.75" customHeight="1">
      <c r="A756" s="180"/>
      <c r="B756" s="197"/>
      <c r="C756" s="197"/>
      <c r="D756" s="197"/>
      <c r="E756" s="197"/>
      <c r="F756" s="197"/>
      <c r="G756" s="197"/>
      <c r="H756" s="197"/>
      <c r="I756" s="152"/>
      <c r="J756" s="50"/>
      <c r="K756" s="50"/>
      <c r="L756" s="50"/>
      <c r="M756" s="50"/>
      <c r="N756" s="152"/>
      <c r="O756" s="197"/>
      <c r="P756" s="197"/>
      <c r="Q756" s="197"/>
      <c r="R756" s="197"/>
      <c r="S756" s="197"/>
      <c r="T756" s="197"/>
      <c r="U756" s="197"/>
      <c r="V756" s="197"/>
      <c r="W756" s="197"/>
      <c r="X756" s="197"/>
      <c r="Y756" s="197"/>
      <c r="Z756" s="197"/>
    </row>
    <row r="757" ht="15.75" customHeight="1">
      <c r="A757" s="180"/>
      <c r="B757" s="197"/>
      <c r="C757" s="197"/>
      <c r="D757" s="197"/>
      <c r="E757" s="197"/>
      <c r="F757" s="197"/>
      <c r="G757" s="197"/>
      <c r="H757" s="197"/>
      <c r="I757" s="152"/>
      <c r="J757" s="50"/>
      <c r="K757" s="50"/>
      <c r="L757" s="50"/>
      <c r="M757" s="50"/>
      <c r="N757" s="152"/>
      <c r="O757" s="197"/>
      <c r="P757" s="197"/>
      <c r="Q757" s="197"/>
      <c r="R757" s="197"/>
      <c r="S757" s="197"/>
      <c r="T757" s="197"/>
      <c r="U757" s="197"/>
      <c r="V757" s="197"/>
      <c r="W757" s="197"/>
      <c r="X757" s="197"/>
      <c r="Y757" s="197"/>
      <c r="Z757" s="197"/>
    </row>
    <row r="758" ht="15.75" customHeight="1">
      <c r="A758" s="180"/>
      <c r="B758" s="197"/>
      <c r="C758" s="197"/>
      <c r="D758" s="197"/>
      <c r="E758" s="197"/>
      <c r="F758" s="197"/>
      <c r="G758" s="197"/>
      <c r="H758" s="169"/>
      <c r="I758" s="152"/>
      <c r="J758" s="50"/>
      <c r="K758" s="50"/>
      <c r="L758" s="50"/>
      <c r="M758" s="50"/>
      <c r="N758" s="152"/>
      <c r="O758" s="197"/>
      <c r="P758" s="197"/>
      <c r="Q758" s="197"/>
      <c r="R758" s="197"/>
      <c r="S758" s="197"/>
      <c r="T758" s="197"/>
      <c r="U758" s="197"/>
      <c r="V758" s="197"/>
      <c r="W758" s="197"/>
      <c r="X758" s="197"/>
      <c r="Y758" s="197"/>
      <c r="Z758" s="197"/>
    </row>
    <row r="759" ht="15.75" customHeight="1">
      <c r="A759" s="180"/>
      <c r="B759" s="197"/>
      <c r="C759" s="197"/>
      <c r="D759" s="197"/>
      <c r="E759" s="197"/>
      <c r="F759" s="197"/>
      <c r="G759" s="197"/>
      <c r="H759" s="197"/>
      <c r="I759" s="152"/>
      <c r="J759" s="50"/>
      <c r="K759" s="50"/>
      <c r="L759" s="50"/>
      <c r="M759" s="50"/>
      <c r="N759" s="152"/>
      <c r="O759" s="197"/>
      <c r="P759" s="197"/>
      <c r="Q759" s="197"/>
      <c r="R759" s="197"/>
      <c r="S759" s="197"/>
      <c r="T759" s="197"/>
      <c r="U759" s="197"/>
      <c r="V759" s="197"/>
      <c r="W759" s="197"/>
      <c r="X759" s="197"/>
      <c r="Y759" s="197"/>
      <c r="Z759" s="197"/>
    </row>
    <row r="760" ht="15.75" customHeight="1">
      <c r="A760" s="180"/>
      <c r="B760" s="197"/>
      <c r="C760" s="197"/>
      <c r="D760" s="197"/>
      <c r="E760" s="197"/>
      <c r="F760" s="197"/>
      <c r="G760" s="197"/>
      <c r="H760" s="197"/>
      <c r="I760" s="152"/>
      <c r="J760" s="50"/>
      <c r="K760" s="50"/>
      <c r="L760" s="50"/>
      <c r="M760" s="50"/>
      <c r="N760" s="152"/>
      <c r="O760" s="197"/>
      <c r="P760" s="197"/>
      <c r="Q760" s="197"/>
      <c r="R760" s="197"/>
      <c r="S760" s="197"/>
      <c r="T760" s="197"/>
      <c r="U760" s="197"/>
      <c r="V760" s="197"/>
      <c r="W760" s="197"/>
      <c r="X760" s="197"/>
      <c r="Y760" s="197"/>
      <c r="Z760" s="197"/>
    </row>
    <row r="761" ht="15.75" customHeight="1">
      <c r="A761" s="180"/>
      <c r="B761" s="197"/>
      <c r="C761" s="197"/>
      <c r="D761" s="197"/>
      <c r="E761" s="197"/>
      <c r="F761" s="197"/>
      <c r="G761" s="197"/>
      <c r="H761" s="169"/>
      <c r="I761" s="152"/>
      <c r="J761" s="50"/>
      <c r="K761" s="50"/>
      <c r="L761" s="50"/>
      <c r="M761" s="50"/>
      <c r="N761" s="152"/>
      <c r="O761" s="197"/>
      <c r="P761" s="197"/>
      <c r="Q761" s="197"/>
      <c r="R761" s="197"/>
      <c r="S761" s="197"/>
      <c r="T761" s="197"/>
      <c r="U761" s="197"/>
      <c r="V761" s="197"/>
      <c r="W761" s="197"/>
      <c r="X761" s="197"/>
      <c r="Y761" s="197"/>
      <c r="Z761" s="197"/>
    </row>
    <row r="762" ht="15.75" customHeight="1">
      <c r="A762" s="180"/>
      <c r="B762" s="197"/>
      <c r="C762" s="197"/>
      <c r="D762" s="197"/>
      <c r="E762" s="197"/>
      <c r="F762" s="197"/>
      <c r="G762" s="197"/>
      <c r="H762" s="169"/>
      <c r="I762" s="152"/>
      <c r="J762" s="50"/>
      <c r="K762" s="50"/>
      <c r="L762" s="50"/>
      <c r="M762" s="50"/>
      <c r="N762" s="152"/>
      <c r="O762" s="197"/>
      <c r="P762" s="197"/>
      <c r="Q762" s="197"/>
      <c r="R762" s="197"/>
      <c r="S762" s="197"/>
      <c r="T762" s="197"/>
      <c r="U762" s="197"/>
      <c r="V762" s="197"/>
      <c r="W762" s="197"/>
      <c r="X762" s="197"/>
      <c r="Y762" s="197"/>
      <c r="Z762" s="197"/>
    </row>
    <row r="763" ht="15.75" customHeight="1">
      <c r="A763" s="180"/>
      <c r="B763" s="197"/>
      <c r="C763" s="197"/>
      <c r="D763" s="197"/>
      <c r="E763" s="197"/>
      <c r="F763" s="197"/>
      <c r="G763" s="197"/>
      <c r="H763" s="169"/>
      <c r="I763" s="152"/>
      <c r="J763" s="50"/>
      <c r="K763" s="50"/>
      <c r="L763" s="50"/>
      <c r="M763" s="50"/>
      <c r="N763" s="152"/>
      <c r="O763" s="197"/>
      <c r="P763" s="197"/>
      <c r="Q763" s="197"/>
      <c r="R763" s="197"/>
      <c r="S763" s="197"/>
      <c r="T763" s="197"/>
      <c r="U763" s="197"/>
      <c r="V763" s="197"/>
      <c r="W763" s="197"/>
      <c r="X763" s="197"/>
      <c r="Y763" s="197"/>
      <c r="Z763" s="197"/>
    </row>
    <row r="764" ht="15.75" customHeight="1">
      <c r="A764" s="180"/>
      <c r="B764" s="197"/>
      <c r="C764" s="197"/>
      <c r="D764" s="197"/>
      <c r="E764" s="197"/>
      <c r="F764" s="197"/>
      <c r="G764" s="197"/>
      <c r="H764" s="197"/>
      <c r="I764" s="152"/>
      <c r="J764" s="50"/>
      <c r="K764" s="50"/>
      <c r="L764" s="50"/>
      <c r="M764" s="50"/>
      <c r="N764" s="152"/>
      <c r="O764" s="197"/>
      <c r="P764" s="197"/>
      <c r="Q764" s="197"/>
      <c r="R764" s="197"/>
      <c r="S764" s="197"/>
      <c r="T764" s="197"/>
      <c r="U764" s="197"/>
      <c r="V764" s="197"/>
      <c r="W764" s="197"/>
      <c r="X764" s="197"/>
      <c r="Y764" s="197"/>
      <c r="Z764" s="197"/>
    </row>
    <row r="765" ht="15.75" customHeight="1">
      <c r="A765" s="180"/>
      <c r="B765" s="197"/>
      <c r="C765" s="197"/>
      <c r="D765" s="197"/>
      <c r="E765" s="197"/>
      <c r="F765" s="197"/>
      <c r="G765" s="197"/>
      <c r="H765" s="169"/>
      <c r="I765" s="152"/>
      <c r="J765" s="50"/>
      <c r="K765" s="50"/>
      <c r="L765" s="50"/>
      <c r="M765" s="50"/>
      <c r="N765" s="152"/>
      <c r="O765" s="197"/>
      <c r="P765" s="197"/>
      <c r="Q765" s="197"/>
      <c r="R765" s="197"/>
      <c r="S765" s="197"/>
      <c r="T765" s="197"/>
      <c r="U765" s="197"/>
      <c r="V765" s="197"/>
      <c r="W765" s="197"/>
      <c r="X765" s="197"/>
      <c r="Y765" s="197"/>
      <c r="Z765" s="197"/>
    </row>
    <row r="766" ht="15.75" customHeight="1">
      <c r="A766" s="180"/>
      <c r="B766" s="197"/>
      <c r="C766" s="197"/>
      <c r="D766" s="197"/>
      <c r="E766" s="197"/>
      <c r="F766" s="197"/>
      <c r="G766" s="197"/>
      <c r="H766" s="169"/>
      <c r="I766" s="152"/>
      <c r="J766" s="50"/>
      <c r="K766" s="50"/>
      <c r="L766" s="50"/>
      <c r="M766" s="50"/>
      <c r="N766" s="152"/>
      <c r="O766" s="197"/>
      <c r="P766" s="197"/>
      <c r="Q766" s="197"/>
      <c r="R766" s="197"/>
      <c r="S766" s="197"/>
      <c r="T766" s="197"/>
      <c r="U766" s="197"/>
      <c r="V766" s="197"/>
      <c r="W766" s="197"/>
      <c r="X766" s="197"/>
      <c r="Y766" s="197"/>
      <c r="Z766" s="197"/>
    </row>
    <row r="767" ht="15.75" customHeight="1">
      <c r="A767" s="180"/>
      <c r="B767" s="197"/>
      <c r="C767" s="197"/>
      <c r="D767" s="197"/>
      <c r="E767" s="197"/>
      <c r="F767" s="197"/>
      <c r="G767" s="197"/>
      <c r="H767" s="197"/>
      <c r="I767" s="152"/>
      <c r="J767" s="50"/>
      <c r="K767" s="50"/>
      <c r="L767" s="50"/>
      <c r="M767" s="50"/>
      <c r="N767" s="152"/>
      <c r="O767" s="197"/>
      <c r="P767" s="197"/>
      <c r="Q767" s="197"/>
      <c r="R767" s="197"/>
      <c r="S767" s="197"/>
      <c r="T767" s="197"/>
      <c r="U767" s="197"/>
      <c r="V767" s="197"/>
      <c r="W767" s="197"/>
      <c r="X767" s="197"/>
      <c r="Y767" s="197"/>
      <c r="Z767" s="197"/>
    </row>
    <row r="768" ht="15.75" customHeight="1">
      <c r="A768" s="180"/>
      <c r="B768" s="197"/>
      <c r="C768" s="197"/>
      <c r="D768" s="197"/>
      <c r="E768" s="197"/>
      <c r="F768" s="197"/>
      <c r="G768" s="197"/>
      <c r="H768" s="197"/>
      <c r="I768" s="152"/>
      <c r="J768" s="50"/>
      <c r="K768" s="50"/>
      <c r="L768" s="50"/>
      <c r="M768" s="50"/>
      <c r="N768" s="152"/>
      <c r="O768" s="197"/>
      <c r="P768" s="197"/>
      <c r="Q768" s="197"/>
      <c r="R768" s="197"/>
      <c r="S768" s="197"/>
      <c r="T768" s="197"/>
      <c r="U768" s="197"/>
      <c r="V768" s="197"/>
      <c r="W768" s="197"/>
      <c r="X768" s="197"/>
      <c r="Y768" s="197"/>
      <c r="Z768" s="197"/>
    </row>
    <row r="769" ht="15.75" customHeight="1">
      <c r="A769" s="180"/>
      <c r="B769" s="197"/>
      <c r="C769" s="197"/>
      <c r="D769" s="197"/>
      <c r="E769" s="197"/>
      <c r="F769" s="197"/>
      <c r="G769" s="197"/>
      <c r="H769" s="197"/>
      <c r="I769" s="152"/>
      <c r="J769" s="50"/>
      <c r="K769" s="50"/>
      <c r="L769" s="50"/>
      <c r="M769" s="50"/>
      <c r="N769" s="152"/>
      <c r="O769" s="197"/>
      <c r="P769" s="197"/>
      <c r="Q769" s="197"/>
      <c r="R769" s="197"/>
      <c r="S769" s="197"/>
      <c r="T769" s="197"/>
      <c r="U769" s="197"/>
      <c r="V769" s="197"/>
      <c r="W769" s="197"/>
      <c r="X769" s="197"/>
      <c r="Y769" s="197"/>
      <c r="Z769" s="197"/>
    </row>
    <row r="770" ht="15.75" customHeight="1">
      <c r="A770" s="180"/>
      <c r="B770" s="197"/>
      <c r="C770" s="197"/>
      <c r="D770" s="197"/>
      <c r="E770" s="197"/>
      <c r="F770" s="197"/>
      <c r="G770" s="197"/>
      <c r="H770" s="169"/>
      <c r="I770" s="152"/>
      <c r="J770" s="50"/>
      <c r="K770" s="50"/>
      <c r="L770" s="50"/>
      <c r="M770" s="50"/>
      <c r="N770" s="152"/>
      <c r="O770" s="197"/>
      <c r="P770" s="197"/>
      <c r="Q770" s="197"/>
      <c r="R770" s="197"/>
      <c r="S770" s="197"/>
      <c r="T770" s="197"/>
      <c r="U770" s="197"/>
      <c r="V770" s="197"/>
      <c r="W770" s="197"/>
      <c r="X770" s="197"/>
      <c r="Y770" s="197"/>
      <c r="Z770" s="197"/>
    </row>
    <row r="771" ht="15.75" customHeight="1">
      <c r="A771" s="180"/>
      <c r="B771" s="197"/>
      <c r="C771" s="197"/>
      <c r="D771" s="197"/>
      <c r="E771" s="197"/>
      <c r="F771" s="197"/>
      <c r="G771" s="197"/>
      <c r="H771" s="197"/>
      <c r="I771" s="152"/>
      <c r="J771" s="50"/>
      <c r="K771" s="50"/>
      <c r="L771" s="50"/>
      <c r="M771" s="50"/>
      <c r="N771" s="152"/>
      <c r="O771" s="197"/>
      <c r="P771" s="197"/>
      <c r="Q771" s="197"/>
      <c r="R771" s="197"/>
      <c r="S771" s="197"/>
      <c r="T771" s="197"/>
      <c r="U771" s="197"/>
      <c r="V771" s="197"/>
      <c r="W771" s="197"/>
      <c r="X771" s="197"/>
      <c r="Y771" s="197"/>
      <c r="Z771" s="197"/>
    </row>
    <row r="772" ht="15.75" customHeight="1">
      <c r="A772" s="180"/>
      <c r="B772" s="197"/>
      <c r="C772" s="197"/>
      <c r="D772" s="197"/>
      <c r="E772" s="197"/>
      <c r="F772" s="197"/>
      <c r="G772" s="197"/>
      <c r="H772" s="169"/>
      <c r="I772" s="152"/>
      <c r="J772" s="50"/>
      <c r="K772" s="50"/>
      <c r="L772" s="50"/>
      <c r="M772" s="50"/>
      <c r="N772" s="152"/>
      <c r="O772" s="197"/>
      <c r="P772" s="197"/>
      <c r="Q772" s="197"/>
      <c r="R772" s="197"/>
      <c r="S772" s="197"/>
      <c r="T772" s="197"/>
      <c r="U772" s="197"/>
      <c r="V772" s="197"/>
      <c r="W772" s="197"/>
      <c r="X772" s="197"/>
      <c r="Y772" s="197"/>
      <c r="Z772" s="197"/>
    </row>
    <row r="773" ht="15.75" customHeight="1">
      <c r="A773" s="180"/>
      <c r="B773" s="197"/>
      <c r="C773" s="197"/>
      <c r="D773" s="197"/>
      <c r="E773" s="197"/>
      <c r="F773" s="197"/>
      <c r="G773" s="197"/>
      <c r="H773" s="197"/>
      <c r="I773" s="152"/>
      <c r="J773" s="50"/>
      <c r="K773" s="50"/>
      <c r="L773" s="50"/>
      <c r="M773" s="50"/>
      <c r="N773" s="152"/>
      <c r="O773" s="197"/>
      <c r="P773" s="197"/>
      <c r="Q773" s="197"/>
      <c r="R773" s="197"/>
      <c r="S773" s="197"/>
      <c r="T773" s="197"/>
      <c r="U773" s="197"/>
      <c r="V773" s="197"/>
      <c r="W773" s="197"/>
      <c r="X773" s="197"/>
      <c r="Y773" s="197"/>
      <c r="Z773" s="197"/>
    </row>
    <row r="774" ht="15.75" customHeight="1">
      <c r="A774" s="180"/>
      <c r="B774" s="197"/>
      <c r="C774" s="197"/>
      <c r="D774" s="197"/>
      <c r="E774" s="197"/>
      <c r="F774" s="197"/>
      <c r="G774" s="197"/>
      <c r="H774" s="169"/>
      <c r="I774" s="152"/>
      <c r="J774" s="50"/>
      <c r="K774" s="50"/>
      <c r="L774" s="50"/>
      <c r="M774" s="50"/>
      <c r="N774" s="152"/>
      <c r="O774" s="197"/>
      <c r="P774" s="197"/>
      <c r="Q774" s="197"/>
      <c r="R774" s="197"/>
      <c r="S774" s="197"/>
      <c r="T774" s="197"/>
      <c r="U774" s="197"/>
      <c r="V774" s="197"/>
      <c r="W774" s="197"/>
      <c r="X774" s="197"/>
      <c r="Y774" s="197"/>
      <c r="Z774" s="197"/>
    </row>
    <row r="775" ht="15.75" customHeight="1">
      <c r="A775" s="180"/>
      <c r="B775" s="197"/>
      <c r="C775" s="197"/>
      <c r="D775" s="197"/>
      <c r="E775" s="197"/>
      <c r="F775" s="197"/>
      <c r="G775" s="197"/>
      <c r="H775" s="197"/>
      <c r="I775" s="197"/>
      <c r="J775" s="50"/>
      <c r="K775" s="50"/>
      <c r="L775" s="50"/>
      <c r="M775" s="50"/>
      <c r="N775" s="50"/>
      <c r="O775" s="197"/>
      <c r="P775" s="197"/>
      <c r="Q775" s="197"/>
      <c r="R775" s="197"/>
      <c r="S775" s="197"/>
      <c r="T775" s="197"/>
      <c r="U775" s="197"/>
      <c r="V775" s="197"/>
      <c r="W775" s="197"/>
      <c r="X775" s="197"/>
      <c r="Y775" s="197"/>
      <c r="Z775" s="197"/>
    </row>
    <row r="776" ht="15.75" customHeight="1">
      <c r="A776" s="180"/>
      <c r="B776" s="197"/>
      <c r="C776" s="197"/>
      <c r="D776" s="197"/>
      <c r="E776" s="197"/>
      <c r="F776" s="197"/>
      <c r="G776" s="197"/>
      <c r="H776" s="169"/>
      <c r="I776" s="152"/>
      <c r="J776" s="50"/>
      <c r="K776" s="50"/>
      <c r="L776" s="50"/>
      <c r="M776" s="50"/>
      <c r="N776" s="152"/>
      <c r="O776" s="197"/>
      <c r="P776" s="197"/>
      <c r="Q776" s="197"/>
      <c r="R776" s="197"/>
      <c r="S776" s="197"/>
      <c r="T776" s="197"/>
      <c r="U776" s="197"/>
      <c r="V776" s="197"/>
      <c r="W776" s="197"/>
      <c r="X776" s="197"/>
      <c r="Y776" s="197"/>
      <c r="Z776" s="197"/>
    </row>
    <row r="777" ht="15.75" customHeight="1">
      <c r="A777" s="180"/>
      <c r="B777" s="197"/>
      <c r="C777" s="197"/>
      <c r="D777" s="197"/>
      <c r="E777" s="197"/>
      <c r="F777" s="197"/>
      <c r="G777" s="197"/>
      <c r="H777" s="169"/>
      <c r="I777" s="152"/>
      <c r="J777" s="50"/>
      <c r="K777" s="50"/>
      <c r="L777" s="50"/>
      <c r="M777" s="50"/>
      <c r="N777" s="152"/>
      <c r="O777" s="197"/>
      <c r="P777" s="197"/>
      <c r="Q777" s="197"/>
      <c r="R777" s="197"/>
      <c r="S777" s="197"/>
      <c r="T777" s="197"/>
      <c r="U777" s="197"/>
      <c r="V777" s="197"/>
      <c r="W777" s="197"/>
      <c r="X777" s="197"/>
      <c r="Y777" s="197"/>
      <c r="Z777" s="197"/>
    </row>
    <row r="778" ht="15.75" customHeight="1">
      <c r="A778" s="180"/>
      <c r="B778" s="197"/>
      <c r="C778" s="197"/>
      <c r="D778" s="197"/>
      <c r="E778" s="197"/>
      <c r="F778" s="197"/>
      <c r="G778" s="197"/>
      <c r="H778" s="197"/>
      <c r="I778" s="152"/>
      <c r="J778" s="50"/>
      <c r="K778" s="50"/>
      <c r="L778" s="50"/>
      <c r="M778" s="50"/>
      <c r="N778" s="152"/>
      <c r="O778" s="197"/>
      <c r="P778" s="197"/>
      <c r="Q778" s="197"/>
      <c r="R778" s="197"/>
      <c r="S778" s="197"/>
      <c r="T778" s="197"/>
      <c r="U778" s="197"/>
      <c r="V778" s="197"/>
      <c r="W778" s="197"/>
      <c r="X778" s="197"/>
      <c r="Y778" s="197"/>
      <c r="Z778" s="197"/>
    </row>
    <row r="779" ht="15.75" customHeight="1">
      <c r="A779" s="180"/>
      <c r="B779" s="197"/>
      <c r="C779" s="197"/>
      <c r="D779" s="197"/>
      <c r="E779" s="197"/>
      <c r="F779" s="197"/>
      <c r="G779" s="197"/>
      <c r="H779" s="197"/>
      <c r="I779" s="152"/>
      <c r="J779" s="50"/>
      <c r="K779" s="50"/>
      <c r="L779" s="50"/>
      <c r="M779" s="50"/>
      <c r="N779" s="152"/>
      <c r="O779" s="197"/>
      <c r="P779" s="197"/>
      <c r="Q779" s="197"/>
      <c r="R779" s="197"/>
      <c r="S779" s="197"/>
      <c r="T779" s="197"/>
      <c r="U779" s="197"/>
      <c r="V779" s="197"/>
      <c r="W779" s="197"/>
      <c r="X779" s="197"/>
      <c r="Y779" s="197"/>
      <c r="Z779" s="197"/>
    </row>
    <row r="780" ht="15.75" customHeight="1">
      <c r="A780" s="180"/>
      <c r="B780" s="197"/>
      <c r="C780" s="197"/>
      <c r="D780" s="197"/>
      <c r="E780" s="197"/>
      <c r="F780" s="197"/>
      <c r="G780" s="197"/>
      <c r="H780" s="197"/>
      <c r="I780" s="152"/>
      <c r="J780" s="50"/>
      <c r="K780" s="50"/>
      <c r="L780" s="50"/>
      <c r="M780" s="50"/>
      <c r="N780" s="152"/>
      <c r="O780" s="197"/>
      <c r="P780" s="197"/>
      <c r="Q780" s="197"/>
      <c r="R780" s="197"/>
      <c r="S780" s="197"/>
      <c r="T780" s="197"/>
      <c r="U780" s="197"/>
      <c r="V780" s="197"/>
      <c r="W780" s="197"/>
      <c r="X780" s="197"/>
      <c r="Y780" s="197"/>
      <c r="Z780" s="197"/>
    </row>
    <row r="781" ht="15.75" customHeight="1">
      <c r="A781" s="180"/>
      <c r="B781" s="197"/>
      <c r="C781" s="197"/>
      <c r="D781" s="197"/>
      <c r="E781" s="197"/>
      <c r="F781" s="197"/>
      <c r="G781" s="197"/>
      <c r="H781" s="169"/>
      <c r="I781" s="152"/>
      <c r="J781" s="50"/>
      <c r="K781" s="50"/>
      <c r="L781" s="50"/>
      <c r="M781" s="50"/>
      <c r="N781" s="152"/>
      <c r="O781" s="197"/>
      <c r="P781" s="197"/>
      <c r="Q781" s="197"/>
      <c r="R781" s="197"/>
      <c r="S781" s="197"/>
      <c r="T781" s="197"/>
      <c r="U781" s="197"/>
      <c r="V781" s="197"/>
      <c r="W781" s="197"/>
      <c r="X781" s="197"/>
      <c r="Y781" s="197"/>
      <c r="Z781" s="197"/>
    </row>
    <row r="782" ht="15.75" customHeight="1">
      <c r="A782" s="180"/>
      <c r="B782" s="197"/>
      <c r="C782" s="197"/>
      <c r="D782" s="197"/>
      <c r="E782" s="197"/>
      <c r="F782" s="197"/>
      <c r="G782" s="197"/>
      <c r="H782" s="169"/>
      <c r="I782" s="152"/>
      <c r="J782" s="50"/>
      <c r="K782" s="50"/>
      <c r="L782" s="50"/>
      <c r="M782" s="50"/>
      <c r="N782" s="152"/>
      <c r="O782" s="197"/>
      <c r="P782" s="197"/>
      <c r="Q782" s="197"/>
      <c r="R782" s="197"/>
      <c r="S782" s="197"/>
      <c r="T782" s="197"/>
      <c r="U782" s="197"/>
      <c r="V782" s="197"/>
      <c r="W782" s="197"/>
      <c r="X782" s="197"/>
      <c r="Y782" s="197"/>
      <c r="Z782" s="197"/>
    </row>
    <row r="783" ht="15.75" customHeight="1">
      <c r="A783" s="180"/>
      <c r="B783" s="197"/>
      <c r="C783" s="197"/>
      <c r="D783" s="197"/>
      <c r="E783" s="197"/>
      <c r="F783" s="197"/>
      <c r="G783" s="197"/>
      <c r="H783" s="169"/>
      <c r="I783" s="152"/>
      <c r="J783" s="50"/>
      <c r="K783" s="50"/>
      <c r="L783" s="50"/>
      <c r="M783" s="50"/>
      <c r="N783" s="152"/>
      <c r="O783" s="197"/>
      <c r="P783" s="197"/>
      <c r="Q783" s="197"/>
      <c r="R783" s="197"/>
      <c r="S783" s="197"/>
      <c r="T783" s="197"/>
      <c r="U783" s="197"/>
      <c r="V783" s="197"/>
      <c r="W783" s="197"/>
      <c r="X783" s="197"/>
      <c r="Y783" s="197"/>
      <c r="Z783" s="197"/>
    </row>
    <row r="784" ht="15.75" customHeight="1">
      <c r="A784" s="180"/>
      <c r="B784" s="197"/>
      <c r="C784" s="197"/>
      <c r="D784" s="197"/>
      <c r="E784" s="197"/>
      <c r="F784" s="197"/>
      <c r="G784" s="197"/>
      <c r="H784" s="197"/>
      <c r="I784" s="152"/>
      <c r="J784" s="50"/>
      <c r="K784" s="50"/>
      <c r="L784" s="50"/>
      <c r="M784" s="50"/>
      <c r="N784" s="152"/>
      <c r="O784" s="197"/>
      <c r="P784" s="197"/>
      <c r="Q784" s="197"/>
      <c r="R784" s="197"/>
      <c r="S784" s="197"/>
      <c r="T784" s="197"/>
      <c r="U784" s="197"/>
      <c r="V784" s="197"/>
      <c r="W784" s="197"/>
      <c r="X784" s="197"/>
      <c r="Y784" s="197"/>
      <c r="Z784" s="197"/>
    </row>
    <row r="785" ht="15.75" customHeight="1">
      <c r="A785" s="180"/>
      <c r="B785" s="197"/>
      <c r="C785" s="197"/>
      <c r="D785" s="197"/>
      <c r="E785" s="197"/>
      <c r="F785" s="197"/>
      <c r="G785" s="197"/>
      <c r="H785" s="169"/>
      <c r="I785" s="152"/>
      <c r="J785" s="50"/>
      <c r="K785" s="50"/>
      <c r="L785" s="50"/>
      <c r="M785" s="50"/>
      <c r="N785" s="152"/>
      <c r="O785" s="197"/>
      <c r="P785" s="197"/>
      <c r="Q785" s="197"/>
      <c r="R785" s="197"/>
      <c r="S785" s="197"/>
      <c r="T785" s="197"/>
      <c r="U785" s="197"/>
      <c r="V785" s="197"/>
      <c r="W785" s="197"/>
      <c r="X785" s="197"/>
      <c r="Y785" s="197"/>
      <c r="Z785" s="197"/>
    </row>
    <row r="786" ht="15.75" customHeight="1">
      <c r="A786" s="180"/>
      <c r="B786" s="197"/>
      <c r="C786" s="197"/>
      <c r="D786" s="197"/>
      <c r="E786" s="197"/>
      <c r="F786" s="197"/>
      <c r="G786" s="197"/>
      <c r="H786" s="169"/>
      <c r="I786" s="152"/>
      <c r="J786" s="50"/>
      <c r="K786" s="50"/>
      <c r="L786" s="50"/>
      <c r="M786" s="50"/>
      <c r="N786" s="152"/>
      <c r="O786" s="197"/>
      <c r="P786" s="197"/>
      <c r="Q786" s="197"/>
      <c r="R786" s="197"/>
      <c r="S786" s="197"/>
      <c r="T786" s="197"/>
      <c r="U786" s="197"/>
      <c r="V786" s="197"/>
      <c r="W786" s="197"/>
      <c r="X786" s="197"/>
      <c r="Y786" s="197"/>
      <c r="Z786" s="197"/>
    </row>
    <row r="787" ht="15.75" customHeight="1">
      <c r="A787" s="180"/>
      <c r="B787" s="197"/>
      <c r="C787" s="197"/>
      <c r="D787" s="197"/>
      <c r="E787" s="197"/>
      <c r="F787" s="197"/>
      <c r="G787" s="197"/>
      <c r="H787" s="197"/>
      <c r="I787" s="152"/>
      <c r="J787" s="50"/>
      <c r="K787" s="50"/>
      <c r="L787" s="50"/>
      <c r="M787" s="50"/>
      <c r="N787" s="152"/>
      <c r="O787" s="197"/>
      <c r="P787" s="197"/>
      <c r="Q787" s="197"/>
      <c r="R787" s="197"/>
      <c r="S787" s="197"/>
      <c r="T787" s="197"/>
      <c r="U787" s="197"/>
      <c r="V787" s="197"/>
      <c r="W787" s="197"/>
      <c r="X787" s="197"/>
      <c r="Y787" s="197"/>
      <c r="Z787" s="197"/>
    </row>
    <row r="788" ht="15.75" customHeight="1">
      <c r="A788" s="180"/>
      <c r="B788" s="197"/>
      <c r="C788" s="197"/>
      <c r="D788" s="197"/>
      <c r="E788" s="197"/>
      <c r="F788" s="197"/>
      <c r="G788" s="197"/>
      <c r="H788" s="197"/>
      <c r="I788" s="152"/>
      <c r="J788" s="50"/>
      <c r="K788" s="50"/>
      <c r="L788" s="50"/>
      <c r="M788" s="50"/>
      <c r="N788" s="152"/>
      <c r="O788" s="197"/>
      <c r="P788" s="197"/>
      <c r="Q788" s="197"/>
      <c r="R788" s="197"/>
      <c r="S788" s="197"/>
      <c r="T788" s="197"/>
      <c r="U788" s="197"/>
      <c r="V788" s="197"/>
      <c r="W788" s="197"/>
      <c r="X788" s="197"/>
      <c r="Y788" s="197"/>
      <c r="Z788" s="197"/>
    </row>
    <row r="789" ht="15.75" customHeight="1">
      <c r="A789" s="180"/>
      <c r="B789" s="197"/>
      <c r="C789" s="197"/>
      <c r="D789" s="197"/>
      <c r="E789" s="197"/>
      <c r="F789" s="197"/>
      <c r="G789" s="197"/>
      <c r="H789" s="197"/>
      <c r="I789" s="152"/>
      <c r="J789" s="50"/>
      <c r="K789" s="50"/>
      <c r="L789" s="50"/>
      <c r="M789" s="50"/>
      <c r="N789" s="152"/>
      <c r="O789" s="197"/>
      <c r="P789" s="197"/>
      <c r="Q789" s="197"/>
      <c r="R789" s="197"/>
      <c r="S789" s="197"/>
      <c r="T789" s="197"/>
      <c r="U789" s="197"/>
      <c r="V789" s="197"/>
      <c r="W789" s="197"/>
      <c r="X789" s="197"/>
      <c r="Y789" s="197"/>
      <c r="Z789" s="197"/>
    </row>
    <row r="790" ht="15.75" customHeight="1">
      <c r="A790" s="180"/>
      <c r="B790" s="197"/>
      <c r="C790" s="197"/>
      <c r="D790" s="197"/>
      <c r="E790" s="152"/>
      <c r="F790" s="152"/>
      <c r="G790" s="197"/>
      <c r="H790" s="197"/>
      <c r="I790" s="152"/>
      <c r="J790" s="50"/>
      <c r="K790" s="50"/>
      <c r="L790" s="152"/>
      <c r="M790" s="152"/>
      <c r="N790" s="152"/>
      <c r="O790" s="197"/>
      <c r="P790" s="197"/>
      <c r="Q790" s="197"/>
      <c r="R790" s="197"/>
      <c r="S790" s="197"/>
      <c r="T790" s="197"/>
      <c r="U790" s="197"/>
      <c r="V790" s="197"/>
      <c r="W790" s="197"/>
      <c r="X790" s="197"/>
      <c r="Y790" s="197"/>
      <c r="Z790" s="197"/>
    </row>
    <row r="791" ht="15.75" customHeight="1">
      <c r="A791" s="180"/>
      <c r="B791" s="197"/>
      <c r="C791" s="197"/>
      <c r="D791" s="197"/>
      <c r="E791" s="197"/>
      <c r="F791" s="197"/>
      <c r="G791" s="197"/>
      <c r="H791" s="169"/>
      <c r="I791" s="152"/>
      <c r="J791" s="50"/>
      <c r="K791" s="50"/>
      <c r="L791" s="50"/>
      <c r="M791" s="50"/>
      <c r="N791" s="152"/>
      <c r="O791" s="197"/>
      <c r="P791" s="197"/>
      <c r="Q791" s="197"/>
      <c r="R791" s="197"/>
      <c r="S791" s="197"/>
      <c r="T791" s="197"/>
      <c r="U791" s="197"/>
      <c r="V791" s="197"/>
      <c r="W791" s="197"/>
      <c r="X791" s="197"/>
      <c r="Y791" s="197"/>
      <c r="Z791" s="197"/>
    </row>
    <row r="792" ht="15.75" customHeight="1">
      <c r="A792" s="180"/>
      <c r="B792" s="197"/>
      <c r="C792" s="197"/>
      <c r="D792" s="152"/>
      <c r="E792" s="152"/>
      <c r="F792" s="152"/>
      <c r="G792" s="197"/>
      <c r="H792" s="169"/>
      <c r="I792" s="152"/>
      <c r="J792" s="50"/>
      <c r="K792" s="152"/>
      <c r="L792" s="152"/>
      <c r="M792" s="152"/>
      <c r="N792" s="152"/>
      <c r="O792" s="197"/>
      <c r="P792" s="197"/>
      <c r="Q792" s="197"/>
      <c r="R792" s="197"/>
      <c r="S792" s="197"/>
      <c r="T792" s="197"/>
      <c r="U792" s="197"/>
      <c r="V792" s="197"/>
      <c r="W792" s="197"/>
      <c r="X792" s="197"/>
      <c r="Y792" s="197"/>
      <c r="Z792" s="197"/>
    </row>
    <row r="793" ht="15.75" customHeight="1">
      <c r="A793" s="180"/>
      <c r="B793" s="197"/>
      <c r="C793" s="152"/>
      <c r="D793" s="152"/>
      <c r="E793" s="152"/>
      <c r="F793" s="152"/>
      <c r="G793" s="197"/>
      <c r="H793" s="169"/>
      <c r="I793" s="152"/>
      <c r="J793" s="152"/>
      <c r="K793" s="152"/>
      <c r="L793" s="152"/>
      <c r="M793" s="152"/>
      <c r="N793" s="152"/>
      <c r="O793" s="197"/>
      <c r="P793" s="197"/>
      <c r="Q793" s="197"/>
      <c r="R793" s="197"/>
      <c r="S793" s="197"/>
      <c r="T793" s="197"/>
      <c r="U793" s="197"/>
      <c r="V793" s="197"/>
      <c r="W793" s="197"/>
      <c r="X793" s="197"/>
      <c r="Y793" s="197"/>
      <c r="Z793" s="197"/>
    </row>
    <row r="794" ht="15.75" customHeight="1">
      <c r="A794" s="180"/>
      <c r="B794" s="197"/>
      <c r="C794" s="152"/>
      <c r="D794" s="152"/>
      <c r="E794" s="152"/>
      <c r="F794" s="152"/>
      <c r="G794" s="197"/>
      <c r="H794" s="169"/>
      <c r="I794" s="152"/>
      <c r="J794" s="152"/>
      <c r="K794" s="152"/>
      <c r="L794" s="152"/>
      <c r="M794" s="152"/>
      <c r="N794" s="152"/>
      <c r="O794" s="197"/>
      <c r="P794" s="197"/>
      <c r="Q794" s="197"/>
      <c r="R794" s="197"/>
      <c r="S794" s="197"/>
      <c r="T794" s="197"/>
      <c r="U794" s="197"/>
      <c r="V794" s="197"/>
      <c r="W794" s="197"/>
      <c r="X794" s="197"/>
      <c r="Y794" s="197"/>
      <c r="Z794" s="197"/>
    </row>
    <row r="795" ht="15.75" customHeight="1">
      <c r="A795" s="180"/>
      <c r="B795" s="197"/>
      <c r="C795" s="152"/>
      <c r="D795" s="152"/>
      <c r="E795" s="152"/>
      <c r="F795" s="152"/>
      <c r="G795" s="197"/>
      <c r="H795" s="169"/>
      <c r="I795" s="152"/>
      <c r="J795" s="152"/>
      <c r="K795" s="152"/>
      <c r="L795" s="152"/>
      <c r="M795" s="152"/>
      <c r="N795" s="152"/>
      <c r="O795" s="197"/>
      <c r="P795" s="197"/>
      <c r="Q795" s="197"/>
      <c r="R795" s="197"/>
      <c r="S795" s="197"/>
      <c r="T795" s="197"/>
      <c r="U795" s="197"/>
      <c r="V795" s="197"/>
      <c r="W795" s="197"/>
      <c r="X795" s="197"/>
      <c r="Y795" s="197"/>
      <c r="Z795" s="197"/>
    </row>
    <row r="796" ht="15.75" customHeight="1">
      <c r="A796" s="180"/>
      <c r="B796" s="197"/>
      <c r="C796" s="152"/>
      <c r="D796" s="152"/>
      <c r="E796" s="152"/>
      <c r="F796" s="152"/>
      <c r="G796" s="197"/>
      <c r="H796" s="169"/>
      <c r="I796" s="152"/>
      <c r="J796" s="152"/>
      <c r="K796" s="152"/>
      <c r="L796" s="152"/>
      <c r="M796" s="152"/>
      <c r="N796" s="152"/>
      <c r="O796" s="197"/>
      <c r="P796" s="197"/>
      <c r="Q796" s="197"/>
      <c r="R796" s="197"/>
      <c r="S796" s="197"/>
      <c r="T796" s="197"/>
      <c r="U796" s="197"/>
      <c r="V796" s="197"/>
      <c r="W796" s="197"/>
      <c r="X796" s="197"/>
      <c r="Y796" s="197"/>
      <c r="Z796" s="197"/>
    </row>
    <row r="797" ht="15.75" customHeight="1">
      <c r="A797" s="180"/>
      <c r="B797" s="197"/>
      <c r="C797" s="152"/>
      <c r="D797" s="152"/>
      <c r="E797" s="152"/>
      <c r="F797" s="152"/>
      <c r="G797" s="197"/>
      <c r="H797" s="169"/>
      <c r="I797" s="152"/>
      <c r="J797" s="152"/>
      <c r="K797" s="152"/>
      <c r="L797" s="152"/>
      <c r="M797" s="152"/>
      <c r="N797" s="152"/>
      <c r="O797" s="197"/>
      <c r="P797" s="197"/>
      <c r="Q797" s="197"/>
      <c r="R797" s="197"/>
      <c r="S797" s="197"/>
      <c r="T797" s="197"/>
      <c r="U797" s="197"/>
      <c r="V797" s="197"/>
      <c r="W797" s="197"/>
      <c r="X797" s="197"/>
      <c r="Y797" s="197"/>
      <c r="Z797" s="197"/>
    </row>
    <row r="798" ht="15.75" customHeight="1">
      <c r="A798" s="180"/>
      <c r="B798" s="197"/>
      <c r="C798" s="152"/>
      <c r="D798" s="152"/>
      <c r="E798" s="152"/>
      <c r="F798" s="152"/>
      <c r="G798" s="197"/>
      <c r="H798" s="197"/>
      <c r="I798" s="152"/>
      <c r="J798" s="152"/>
      <c r="K798" s="152"/>
      <c r="L798" s="152"/>
      <c r="M798" s="152"/>
      <c r="N798" s="152"/>
      <c r="O798" s="197"/>
      <c r="P798" s="197"/>
      <c r="Q798" s="197"/>
      <c r="R798" s="197"/>
      <c r="S798" s="197"/>
      <c r="T798" s="197"/>
      <c r="U798" s="197"/>
      <c r="V798" s="197"/>
      <c r="W798" s="197"/>
      <c r="X798" s="197"/>
      <c r="Y798" s="197"/>
      <c r="Z798" s="197"/>
    </row>
    <row r="799" ht="15.75" customHeight="1">
      <c r="A799" s="180"/>
      <c r="B799" s="197"/>
      <c r="C799" s="152"/>
      <c r="D799" s="152"/>
      <c r="E799" s="152"/>
      <c r="F799" s="152"/>
      <c r="G799" s="197"/>
      <c r="H799" s="169"/>
      <c r="I799" s="152"/>
      <c r="J799" s="152"/>
      <c r="K799" s="152"/>
      <c r="L799" s="152"/>
      <c r="M799" s="152"/>
      <c r="N799" s="152"/>
      <c r="O799" s="197"/>
      <c r="P799" s="197"/>
      <c r="Q799" s="197"/>
      <c r="R799" s="197"/>
      <c r="S799" s="197"/>
      <c r="T799" s="197"/>
      <c r="U799" s="197"/>
      <c r="V799" s="197"/>
      <c r="W799" s="197"/>
      <c r="X799" s="197"/>
      <c r="Y799" s="197"/>
      <c r="Z799" s="197"/>
    </row>
    <row r="800" ht="15.75" customHeight="1">
      <c r="A800" s="180"/>
      <c r="B800" s="197"/>
      <c r="C800" s="152"/>
      <c r="D800" s="152"/>
      <c r="E800" s="152"/>
      <c r="F800" s="152"/>
      <c r="G800" s="197"/>
      <c r="H800" s="197"/>
      <c r="I800" s="152"/>
      <c r="J800" s="152"/>
      <c r="K800" s="152"/>
      <c r="L800" s="152"/>
      <c r="M800" s="152"/>
      <c r="N800" s="152"/>
      <c r="O800" s="197"/>
      <c r="P800" s="197"/>
      <c r="Q800" s="197"/>
      <c r="R800" s="197"/>
      <c r="S800" s="197"/>
      <c r="T800" s="197"/>
      <c r="U800" s="197"/>
      <c r="V800" s="197"/>
      <c r="W800" s="197"/>
      <c r="X800" s="197"/>
      <c r="Y800" s="197"/>
      <c r="Z800" s="197"/>
    </row>
    <row r="801" ht="15.75" customHeight="1">
      <c r="A801" s="180"/>
      <c r="B801" s="197"/>
      <c r="C801" s="152"/>
      <c r="D801" s="152"/>
      <c r="E801" s="152"/>
      <c r="F801" s="152"/>
      <c r="G801" s="197"/>
      <c r="H801" s="169"/>
      <c r="I801" s="152"/>
      <c r="J801" s="152"/>
      <c r="K801" s="152"/>
      <c r="L801" s="152"/>
      <c r="M801" s="152"/>
      <c r="N801" s="152"/>
      <c r="O801" s="197"/>
      <c r="P801" s="197"/>
      <c r="Q801" s="197"/>
      <c r="R801" s="197"/>
      <c r="S801" s="197"/>
      <c r="T801" s="197"/>
      <c r="U801" s="197"/>
      <c r="V801" s="197"/>
      <c r="W801" s="197"/>
      <c r="X801" s="197"/>
      <c r="Y801" s="197"/>
      <c r="Z801" s="197"/>
    </row>
    <row r="802" ht="15.75" customHeight="1">
      <c r="A802" s="180"/>
      <c r="B802" s="197"/>
      <c r="C802" s="152"/>
      <c r="D802" s="152"/>
      <c r="E802" s="152"/>
      <c r="F802" s="152"/>
      <c r="G802" s="197"/>
      <c r="H802" s="169"/>
      <c r="I802" s="152"/>
      <c r="J802" s="152"/>
      <c r="K802" s="152"/>
      <c r="L802" s="152"/>
      <c r="M802" s="152"/>
      <c r="N802" s="152"/>
      <c r="O802" s="197"/>
      <c r="P802" s="197"/>
      <c r="Q802" s="197"/>
      <c r="R802" s="197"/>
      <c r="S802" s="197"/>
      <c r="T802" s="197"/>
      <c r="U802" s="197"/>
      <c r="V802" s="197"/>
      <c r="W802" s="197"/>
      <c r="X802" s="197"/>
      <c r="Y802" s="197"/>
      <c r="Z802" s="197"/>
    </row>
    <row r="803" ht="15.75" customHeight="1">
      <c r="A803" s="180"/>
      <c r="B803" s="197"/>
      <c r="C803" s="152"/>
      <c r="D803" s="152"/>
      <c r="E803" s="152"/>
      <c r="F803" s="152"/>
      <c r="G803" s="197"/>
      <c r="H803" s="169"/>
      <c r="I803" s="152"/>
      <c r="J803" s="152"/>
      <c r="K803" s="152"/>
      <c r="L803" s="152"/>
      <c r="M803" s="152"/>
      <c r="N803" s="152"/>
      <c r="O803" s="197"/>
      <c r="P803" s="197"/>
      <c r="Q803" s="197"/>
      <c r="R803" s="197"/>
      <c r="S803" s="197"/>
      <c r="T803" s="197"/>
      <c r="U803" s="197"/>
      <c r="V803" s="197"/>
      <c r="W803" s="197"/>
      <c r="X803" s="197"/>
      <c r="Y803" s="197"/>
      <c r="Z803" s="197"/>
    </row>
    <row r="804" ht="15.75" customHeight="1">
      <c r="A804" s="180"/>
      <c r="B804" s="197"/>
      <c r="C804" s="152"/>
      <c r="D804" s="152"/>
      <c r="E804" s="152"/>
      <c r="F804" s="152"/>
      <c r="G804" s="197"/>
      <c r="H804" s="169"/>
      <c r="I804" s="152"/>
      <c r="J804" s="152"/>
      <c r="K804" s="152"/>
      <c r="L804" s="152"/>
      <c r="M804" s="152"/>
      <c r="N804" s="152"/>
      <c r="O804" s="197"/>
      <c r="P804" s="197"/>
      <c r="Q804" s="197"/>
      <c r="R804" s="197"/>
      <c r="S804" s="197"/>
      <c r="T804" s="197"/>
      <c r="U804" s="197"/>
      <c r="V804" s="197"/>
      <c r="W804" s="197"/>
      <c r="X804" s="197"/>
      <c r="Y804" s="197"/>
      <c r="Z804" s="197"/>
    </row>
    <row r="805" ht="15.75" customHeight="1">
      <c r="A805" s="180"/>
      <c r="B805" s="197"/>
      <c r="C805" s="197"/>
      <c r="D805" s="152"/>
      <c r="E805" s="152"/>
      <c r="F805" s="152"/>
      <c r="G805" s="197"/>
      <c r="H805" s="169"/>
      <c r="I805" s="152"/>
      <c r="J805" s="50"/>
      <c r="K805" s="152"/>
      <c r="L805" s="152"/>
      <c r="M805" s="152"/>
      <c r="N805" s="152"/>
      <c r="O805" s="197"/>
      <c r="P805" s="197"/>
      <c r="Q805" s="197"/>
      <c r="R805" s="197"/>
      <c r="S805" s="197"/>
      <c r="T805" s="197"/>
      <c r="U805" s="197"/>
      <c r="V805" s="197"/>
      <c r="W805" s="197"/>
      <c r="X805" s="197"/>
      <c r="Y805" s="197"/>
      <c r="Z805" s="197"/>
    </row>
    <row r="806" ht="15.75" customHeight="1">
      <c r="A806" s="180"/>
      <c r="B806" s="197"/>
      <c r="C806" s="152"/>
      <c r="D806" s="152"/>
      <c r="E806" s="152"/>
      <c r="F806" s="152"/>
      <c r="G806" s="197"/>
      <c r="H806" s="169"/>
      <c r="I806" s="152"/>
      <c r="J806" s="152"/>
      <c r="K806" s="152"/>
      <c r="L806" s="152"/>
      <c r="M806" s="152"/>
      <c r="N806" s="152"/>
      <c r="O806" s="197"/>
      <c r="P806" s="197"/>
      <c r="Q806" s="197"/>
      <c r="R806" s="197"/>
      <c r="S806" s="197"/>
      <c r="T806" s="197"/>
      <c r="U806" s="197"/>
      <c r="V806" s="197"/>
      <c r="W806" s="197"/>
      <c r="X806" s="197"/>
      <c r="Y806" s="197"/>
      <c r="Z806" s="197"/>
    </row>
    <row r="807" ht="15.75" customHeight="1">
      <c r="A807" s="180"/>
      <c r="B807" s="197"/>
      <c r="C807" s="152"/>
      <c r="D807" s="152"/>
      <c r="E807" s="152"/>
      <c r="F807" s="152"/>
      <c r="G807" s="197"/>
      <c r="H807" s="197"/>
      <c r="I807" s="152"/>
      <c r="J807" s="152"/>
      <c r="K807" s="152"/>
      <c r="L807" s="152"/>
      <c r="M807" s="152"/>
      <c r="N807" s="152"/>
      <c r="O807" s="197"/>
      <c r="P807" s="197"/>
      <c r="Q807" s="197"/>
      <c r="R807" s="197"/>
      <c r="S807" s="197"/>
      <c r="T807" s="197"/>
      <c r="U807" s="197"/>
      <c r="V807" s="197"/>
      <c r="W807" s="197"/>
      <c r="X807" s="197"/>
      <c r="Y807" s="197"/>
      <c r="Z807" s="197"/>
    </row>
    <row r="808" ht="15.75" customHeight="1">
      <c r="A808" s="180"/>
      <c r="B808" s="197"/>
      <c r="C808" s="152"/>
      <c r="D808" s="152"/>
      <c r="E808" s="152"/>
      <c r="F808" s="152"/>
      <c r="G808" s="197"/>
      <c r="H808" s="169"/>
      <c r="I808" s="152"/>
      <c r="J808" s="152"/>
      <c r="K808" s="152"/>
      <c r="L808" s="152"/>
      <c r="M808" s="152"/>
      <c r="N808" s="152"/>
      <c r="O808" s="197"/>
      <c r="P808" s="197"/>
      <c r="Q808" s="197"/>
      <c r="R808" s="197"/>
      <c r="S808" s="197"/>
      <c r="T808" s="197"/>
      <c r="U808" s="197"/>
      <c r="V808" s="197"/>
      <c r="W808" s="197"/>
      <c r="X808" s="197"/>
      <c r="Y808" s="197"/>
      <c r="Z808" s="197"/>
    </row>
    <row r="809" ht="15.75" customHeight="1">
      <c r="A809" s="180"/>
      <c r="B809" s="197"/>
      <c r="C809" s="152"/>
      <c r="D809" s="152"/>
      <c r="E809" s="152"/>
      <c r="F809" s="152"/>
      <c r="G809" s="197"/>
      <c r="H809" s="169"/>
      <c r="I809" s="152"/>
      <c r="J809" s="152"/>
      <c r="K809" s="152"/>
      <c r="L809" s="152"/>
      <c r="M809" s="152"/>
      <c r="N809" s="152"/>
      <c r="O809" s="197"/>
      <c r="P809" s="197"/>
      <c r="Q809" s="197"/>
      <c r="R809" s="197"/>
      <c r="S809" s="197"/>
      <c r="T809" s="197"/>
      <c r="U809" s="197"/>
      <c r="V809" s="197"/>
      <c r="W809" s="197"/>
      <c r="X809" s="197"/>
      <c r="Y809" s="197"/>
      <c r="Z809" s="197"/>
    </row>
    <row r="810" ht="15.75" customHeight="1">
      <c r="A810" s="197"/>
      <c r="B810" s="197"/>
      <c r="C810" s="197"/>
      <c r="D810" s="197"/>
      <c r="E810" s="197"/>
      <c r="F810" s="197"/>
      <c r="G810" s="197"/>
      <c r="H810" s="197"/>
      <c r="I810" s="197"/>
      <c r="J810" s="197"/>
      <c r="K810" s="197"/>
      <c r="L810" s="197"/>
      <c r="M810" s="197"/>
      <c r="N810" s="197"/>
      <c r="O810" s="197"/>
      <c r="P810" s="197"/>
      <c r="Q810" s="197"/>
      <c r="R810" s="197"/>
      <c r="S810" s="197"/>
      <c r="T810" s="197"/>
      <c r="U810" s="197"/>
      <c r="V810" s="197"/>
      <c r="W810" s="197"/>
      <c r="X810" s="197"/>
      <c r="Y810" s="197"/>
      <c r="Z810" s="197"/>
    </row>
    <row r="811" ht="15.75" customHeight="1">
      <c r="A811" s="197"/>
      <c r="B811" s="197"/>
      <c r="C811" s="197"/>
      <c r="D811" s="197"/>
      <c r="E811" s="197"/>
      <c r="F811" s="197"/>
      <c r="G811" s="197"/>
      <c r="H811" s="197"/>
      <c r="I811" s="197"/>
      <c r="J811" s="197"/>
      <c r="K811" s="197"/>
      <c r="L811" s="197"/>
      <c r="M811" s="197"/>
      <c r="N811" s="197"/>
      <c r="O811" s="197"/>
      <c r="P811" s="197"/>
      <c r="Q811" s="197"/>
      <c r="R811" s="197"/>
      <c r="S811" s="197"/>
      <c r="T811" s="197"/>
      <c r="U811" s="197"/>
      <c r="V811" s="197"/>
      <c r="W811" s="197"/>
      <c r="X811" s="197"/>
      <c r="Y811" s="197"/>
      <c r="Z811" s="197"/>
    </row>
    <row r="812" ht="15.75" customHeight="1">
      <c r="A812" s="197"/>
      <c r="B812" s="197"/>
      <c r="C812" s="197"/>
      <c r="D812" s="197"/>
      <c r="E812" s="197"/>
      <c r="F812" s="197"/>
      <c r="G812" s="197"/>
      <c r="H812" s="197"/>
      <c r="I812" s="197"/>
      <c r="J812" s="197"/>
      <c r="K812" s="197"/>
      <c r="L812" s="197"/>
      <c r="M812" s="197"/>
      <c r="N812" s="197"/>
      <c r="O812" s="197"/>
      <c r="P812" s="197"/>
      <c r="Q812" s="197"/>
      <c r="R812" s="197"/>
      <c r="S812" s="197"/>
      <c r="T812" s="197"/>
      <c r="U812" s="197"/>
      <c r="V812" s="197"/>
      <c r="W812" s="197"/>
      <c r="X812" s="197"/>
      <c r="Y812" s="197"/>
      <c r="Z812" s="197"/>
    </row>
    <row r="813" ht="15.75" customHeight="1">
      <c r="A813" s="197"/>
      <c r="B813" s="197"/>
      <c r="C813" s="197"/>
      <c r="D813" s="197"/>
      <c r="E813" s="197"/>
      <c r="F813" s="197"/>
      <c r="G813" s="197"/>
      <c r="H813" s="197"/>
      <c r="I813" s="197"/>
      <c r="J813" s="197"/>
      <c r="K813" s="197"/>
      <c r="L813" s="197"/>
      <c r="M813" s="197"/>
      <c r="N813" s="197"/>
      <c r="O813" s="197"/>
      <c r="P813" s="197"/>
      <c r="Q813" s="197"/>
      <c r="R813" s="197"/>
      <c r="S813" s="197"/>
      <c r="T813" s="197"/>
      <c r="U813" s="197"/>
      <c r="V813" s="197"/>
      <c r="W813" s="197"/>
      <c r="X813" s="197"/>
      <c r="Y813" s="197"/>
      <c r="Z813" s="197"/>
    </row>
    <row r="814" ht="15.75" customHeight="1">
      <c r="A814" s="197"/>
      <c r="B814" s="197"/>
      <c r="C814" s="197"/>
      <c r="D814" s="197"/>
      <c r="E814" s="197"/>
      <c r="F814" s="197"/>
      <c r="G814" s="197"/>
      <c r="H814" s="197"/>
      <c r="I814" s="197"/>
      <c r="J814" s="197"/>
      <c r="K814" s="197"/>
      <c r="L814" s="197"/>
      <c r="M814" s="197"/>
      <c r="N814" s="197"/>
      <c r="O814" s="197"/>
      <c r="P814" s="197"/>
      <c r="Q814" s="197"/>
      <c r="R814" s="197"/>
      <c r="S814" s="197"/>
      <c r="T814" s="197"/>
      <c r="U814" s="197"/>
      <c r="V814" s="197"/>
      <c r="W814" s="197"/>
      <c r="X814" s="197"/>
      <c r="Y814" s="197"/>
      <c r="Z814" s="197"/>
    </row>
    <row r="815" ht="15.75" customHeight="1">
      <c r="A815" s="197"/>
      <c r="B815" s="197"/>
      <c r="C815" s="197"/>
      <c r="D815" s="197"/>
      <c r="E815" s="197"/>
      <c r="F815" s="197"/>
      <c r="G815" s="197"/>
      <c r="H815" s="197"/>
      <c r="I815" s="197"/>
      <c r="J815" s="197"/>
      <c r="K815" s="197"/>
      <c r="L815" s="197"/>
      <c r="M815" s="197"/>
      <c r="N815" s="197"/>
      <c r="O815" s="197"/>
      <c r="P815" s="197"/>
      <c r="Q815" s="197"/>
      <c r="R815" s="197"/>
      <c r="S815" s="197"/>
      <c r="T815" s="197"/>
      <c r="U815" s="197"/>
      <c r="V815" s="197"/>
      <c r="W815" s="197"/>
      <c r="X815" s="197"/>
      <c r="Y815" s="197"/>
      <c r="Z815" s="197"/>
    </row>
    <row r="816" ht="15.75" customHeight="1">
      <c r="A816" s="197"/>
      <c r="B816" s="197"/>
      <c r="C816" s="197"/>
      <c r="D816" s="197"/>
      <c r="E816" s="197"/>
      <c r="F816" s="197"/>
      <c r="G816" s="197"/>
      <c r="H816" s="197"/>
      <c r="I816" s="197"/>
      <c r="J816" s="197"/>
      <c r="K816" s="197"/>
      <c r="L816" s="197"/>
      <c r="M816" s="197"/>
      <c r="N816" s="197"/>
      <c r="O816" s="197"/>
      <c r="P816" s="197"/>
      <c r="Q816" s="197"/>
      <c r="R816" s="197"/>
      <c r="S816" s="197"/>
      <c r="T816" s="197"/>
      <c r="U816" s="197"/>
      <c r="V816" s="197"/>
      <c r="W816" s="197"/>
      <c r="X816" s="197"/>
      <c r="Y816" s="197"/>
      <c r="Z816" s="197"/>
    </row>
    <row r="817" ht="15.75" customHeight="1">
      <c r="A817" s="197"/>
      <c r="B817" s="197"/>
      <c r="C817" s="197"/>
      <c r="D817" s="197"/>
      <c r="E817" s="197"/>
      <c r="F817" s="197"/>
      <c r="G817" s="197"/>
      <c r="H817" s="197"/>
      <c r="I817" s="197"/>
      <c r="J817" s="197"/>
      <c r="K817" s="197"/>
      <c r="L817" s="197"/>
      <c r="M817" s="197"/>
      <c r="N817" s="197"/>
      <c r="O817" s="197"/>
      <c r="P817" s="197"/>
      <c r="Q817" s="197"/>
      <c r="R817" s="197"/>
      <c r="S817" s="197"/>
      <c r="T817" s="197"/>
      <c r="U817" s="197"/>
      <c r="V817" s="197"/>
      <c r="W817" s="197"/>
      <c r="X817" s="197"/>
      <c r="Y817" s="197"/>
      <c r="Z817" s="197"/>
    </row>
    <row r="818" ht="15.75" customHeight="1">
      <c r="A818" s="197"/>
      <c r="B818" s="197"/>
      <c r="C818" s="197"/>
      <c r="D818" s="197"/>
      <c r="E818" s="197"/>
      <c r="F818" s="197"/>
      <c r="G818" s="197"/>
      <c r="H818" s="197"/>
      <c r="I818" s="197"/>
      <c r="J818" s="197"/>
      <c r="K818" s="197"/>
      <c r="L818" s="197"/>
      <c r="M818" s="197"/>
      <c r="N818" s="197"/>
      <c r="O818" s="197"/>
      <c r="P818" s="197"/>
      <c r="Q818" s="197"/>
      <c r="R818" s="197"/>
      <c r="S818" s="197"/>
      <c r="T818" s="197"/>
      <c r="U818" s="197"/>
      <c r="V818" s="197"/>
      <c r="W818" s="197"/>
      <c r="X818" s="197"/>
      <c r="Y818" s="197"/>
      <c r="Z818" s="197"/>
    </row>
    <row r="819" ht="15.75" customHeight="1">
      <c r="A819" s="197"/>
      <c r="B819" s="197"/>
      <c r="C819" s="197"/>
      <c r="D819" s="197"/>
      <c r="E819" s="197"/>
      <c r="F819" s="197"/>
      <c r="G819" s="197"/>
      <c r="H819" s="197"/>
      <c r="I819" s="197"/>
      <c r="J819" s="197"/>
      <c r="K819" s="197"/>
      <c r="L819" s="197"/>
      <c r="M819" s="197"/>
      <c r="N819" s="197"/>
      <c r="O819" s="197"/>
      <c r="P819" s="197"/>
      <c r="Q819" s="197"/>
      <c r="R819" s="197"/>
      <c r="S819" s="197"/>
      <c r="T819" s="197"/>
      <c r="U819" s="197"/>
      <c r="V819" s="197"/>
      <c r="W819" s="197"/>
      <c r="X819" s="197"/>
      <c r="Y819" s="197"/>
      <c r="Z819" s="197"/>
    </row>
    <row r="820" ht="15.75" customHeight="1">
      <c r="A820" s="197"/>
      <c r="B820" s="197"/>
      <c r="C820" s="197"/>
      <c r="D820" s="197"/>
      <c r="E820" s="197"/>
      <c r="F820" s="197"/>
      <c r="G820" s="197"/>
      <c r="H820" s="197"/>
      <c r="I820" s="197"/>
      <c r="J820" s="197"/>
      <c r="K820" s="197"/>
      <c r="L820" s="197"/>
      <c r="M820" s="197"/>
      <c r="N820" s="197"/>
      <c r="O820" s="197"/>
      <c r="P820" s="197"/>
      <c r="Q820" s="197"/>
      <c r="R820" s="197"/>
      <c r="S820" s="197"/>
      <c r="T820" s="197"/>
      <c r="U820" s="197"/>
      <c r="V820" s="197"/>
      <c r="W820" s="197"/>
      <c r="X820" s="197"/>
      <c r="Y820" s="197"/>
      <c r="Z820" s="197"/>
    </row>
    <row r="821" ht="15.75" customHeight="1">
      <c r="A821" s="197"/>
      <c r="B821" s="197"/>
      <c r="C821" s="197"/>
      <c r="D821" s="197"/>
      <c r="E821" s="197"/>
      <c r="F821" s="197"/>
      <c r="G821" s="197"/>
      <c r="H821" s="197"/>
      <c r="I821" s="197"/>
      <c r="J821" s="197"/>
      <c r="K821" s="197"/>
      <c r="L821" s="197"/>
      <c r="M821" s="197"/>
      <c r="N821" s="197"/>
      <c r="O821" s="197"/>
      <c r="P821" s="197"/>
      <c r="Q821" s="197"/>
      <c r="R821" s="197"/>
      <c r="S821" s="197"/>
      <c r="T821" s="197"/>
      <c r="U821" s="197"/>
      <c r="V821" s="197"/>
      <c r="W821" s="197"/>
      <c r="X821" s="197"/>
      <c r="Y821" s="197"/>
      <c r="Z821" s="197"/>
    </row>
    <row r="822" ht="15.75" customHeight="1">
      <c r="A822" s="197"/>
      <c r="B822" s="197"/>
      <c r="C822" s="197"/>
      <c r="D822" s="197"/>
      <c r="E822" s="197"/>
      <c r="F822" s="197"/>
      <c r="G822" s="197"/>
      <c r="H822" s="197"/>
      <c r="I822" s="197"/>
      <c r="J822" s="197"/>
      <c r="K822" s="197"/>
      <c r="L822" s="197"/>
      <c r="M822" s="197"/>
      <c r="N822" s="197"/>
      <c r="O822" s="197"/>
      <c r="P822" s="197"/>
      <c r="Q822" s="197"/>
      <c r="R822" s="197"/>
      <c r="S822" s="197"/>
      <c r="T822" s="197"/>
      <c r="U822" s="197"/>
      <c r="V822" s="197"/>
      <c r="W822" s="197"/>
      <c r="X822" s="197"/>
      <c r="Y822" s="197"/>
      <c r="Z822" s="197"/>
    </row>
    <row r="823" ht="15.75" customHeight="1">
      <c r="A823" s="197"/>
      <c r="B823" s="197"/>
      <c r="C823" s="197"/>
      <c r="D823" s="197"/>
      <c r="E823" s="197"/>
      <c r="F823" s="197"/>
      <c r="G823" s="197"/>
      <c r="H823" s="197"/>
      <c r="I823" s="197"/>
      <c r="J823" s="197"/>
      <c r="K823" s="197"/>
      <c r="L823" s="197"/>
      <c r="M823" s="197"/>
      <c r="N823" s="197"/>
      <c r="O823" s="197"/>
      <c r="P823" s="197"/>
      <c r="Q823" s="197"/>
      <c r="R823" s="197"/>
      <c r="S823" s="197"/>
      <c r="T823" s="197"/>
      <c r="U823" s="197"/>
      <c r="V823" s="197"/>
      <c r="W823" s="197"/>
      <c r="X823" s="197"/>
      <c r="Y823" s="197"/>
      <c r="Z823" s="197"/>
    </row>
    <row r="824" ht="15.75" customHeight="1">
      <c r="A824" s="197"/>
      <c r="B824" s="197"/>
      <c r="C824" s="197"/>
      <c r="D824" s="197"/>
      <c r="E824" s="197"/>
      <c r="F824" s="197"/>
      <c r="G824" s="197"/>
      <c r="H824" s="197"/>
      <c r="I824" s="197"/>
      <c r="J824" s="197"/>
      <c r="K824" s="197"/>
      <c r="L824" s="197"/>
      <c r="M824" s="197"/>
      <c r="N824" s="197"/>
      <c r="O824" s="197"/>
      <c r="P824" s="197"/>
      <c r="Q824" s="197"/>
      <c r="R824" s="197"/>
      <c r="S824" s="197"/>
      <c r="T824" s="197"/>
      <c r="U824" s="197"/>
      <c r="V824" s="197"/>
      <c r="W824" s="197"/>
      <c r="X824" s="197"/>
      <c r="Y824" s="197"/>
      <c r="Z824" s="197"/>
    </row>
    <row r="825" ht="15.75" customHeight="1">
      <c r="A825" s="197"/>
      <c r="B825" s="197"/>
      <c r="C825" s="197"/>
      <c r="D825" s="197"/>
      <c r="E825" s="197"/>
      <c r="F825" s="197"/>
      <c r="G825" s="197"/>
      <c r="H825" s="197"/>
      <c r="I825" s="197"/>
      <c r="J825" s="197"/>
      <c r="K825" s="197"/>
      <c r="L825" s="197"/>
      <c r="M825" s="197"/>
      <c r="N825" s="197"/>
      <c r="O825" s="197"/>
      <c r="P825" s="197"/>
      <c r="Q825" s="197"/>
      <c r="R825" s="197"/>
      <c r="S825" s="197"/>
      <c r="T825" s="197"/>
      <c r="U825" s="197"/>
      <c r="V825" s="197"/>
      <c r="W825" s="197"/>
      <c r="X825" s="197"/>
      <c r="Y825" s="197"/>
      <c r="Z825" s="197"/>
    </row>
    <row r="826" ht="15.75" customHeight="1">
      <c r="A826" s="197"/>
      <c r="B826" s="197"/>
      <c r="C826" s="197"/>
      <c r="D826" s="197"/>
      <c r="E826" s="197"/>
      <c r="F826" s="197"/>
      <c r="G826" s="197"/>
      <c r="H826" s="197"/>
      <c r="I826" s="197"/>
      <c r="J826" s="197"/>
      <c r="K826" s="197"/>
      <c r="L826" s="197"/>
      <c r="M826" s="197"/>
      <c r="N826" s="197"/>
      <c r="O826" s="197"/>
      <c r="P826" s="197"/>
      <c r="Q826" s="197"/>
      <c r="R826" s="197"/>
      <c r="S826" s="197"/>
      <c r="T826" s="197"/>
      <c r="U826" s="197"/>
      <c r="V826" s="197"/>
      <c r="W826" s="197"/>
      <c r="X826" s="197"/>
      <c r="Y826" s="197"/>
      <c r="Z826" s="197"/>
    </row>
    <row r="827" ht="15.75" customHeight="1">
      <c r="A827" s="197"/>
      <c r="B827" s="197"/>
      <c r="C827" s="197"/>
      <c r="D827" s="197"/>
      <c r="E827" s="197"/>
      <c r="F827" s="197"/>
      <c r="G827" s="197"/>
      <c r="H827" s="197"/>
      <c r="I827" s="197"/>
      <c r="J827" s="197"/>
      <c r="K827" s="197"/>
      <c r="L827" s="197"/>
      <c r="M827" s="197"/>
      <c r="N827" s="197"/>
      <c r="O827" s="197"/>
      <c r="P827" s="197"/>
      <c r="Q827" s="197"/>
      <c r="R827" s="197"/>
      <c r="S827" s="197"/>
      <c r="T827" s="197"/>
      <c r="U827" s="197"/>
      <c r="V827" s="197"/>
      <c r="W827" s="197"/>
      <c r="X827" s="197"/>
      <c r="Y827" s="197"/>
      <c r="Z827" s="197"/>
    </row>
    <row r="828" ht="15.75" customHeight="1">
      <c r="A828" s="197"/>
      <c r="B828" s="197"/>
      <c r="C828" s="197"/>
      <c r="D828" s="197"/>
      <c r="E828" s="197"/>
      <c r="F828" s="197"/>
      <c r="G828" s="197"/>
      <c r="H828" s="197"/>
      <c r="I828" s="197"/>
      <c r="J828" s="197"/>
      <c r="K828" s="197"/>
      <c r="L828" s="197"/>
      <c r="M828" s="197"/>
      <c r="N828" s="197"/>
      <c r="O828" s="197"/>
      <c r="P828" s="197"/>
      <c r="Q828" s="197"/>
      <c r="R828" s="197"/>
      <c r="S828" s="197"/>
      <c r="T828" s="197"/>
      <c r="U828" s="197"/>
      <c r="V828" s="197"/>
      <c r="W828" s="197"/>
      <c r="X828" s="197"/>
      <c r="Y828" s="197"/>
      <c r="Z828" s="197"/>
    </row>
    <row r="829" ht="15.75" customHeight="1">
      <c r="A829" s="197"/>
      <c r="B829" s="197"/>
      <c r="C829" s="197"/>
      <c r="D829" s="197"/>
      <c r="E829" s="197"/>
      <c r="F829" s="197"/>
      <c r="G829" s="197"/>
      <c r="H829" s="197"/>
      <c r="I829" s="197"/>
      <c r="J829" s="197"/>
      <c r="K829" s="197"/>
      <c r="L829" s="197"/>
      <c r="M829" s="197"/>
      <c r="N829" s="197"/>
      <c r="O829" s="197"/>
      <c r="P829" s="197"/>
      <c r="Q829" s="197"/>
      <c r="R829" s="197"/>
      <c r="S829" s="197"/>
      <c r="T829" s="197"/>
      <c r="U829" s="197"/>
      <c r="V829" s="197"/>
      <c r="W829" s="197"/>
      <c r="X829" s="197"/>
      <c r="Y829" s="197"/>
      <c r="Z829" s="197"/>
    </row>
    <row r="830" ht="15.75" customHeight="1">
      <c r="A830" s="197"/>
      <c r="B830" s="197"/>
      <c r="C830" s="197"/>
      <c r="D830" s="197"/>
      <c r="E830" s="197"/>
      <c r="F830" s="197"/>
      <c r="G830" s="197"/>
      <c r="H830" s="197"/>
      <c r="I830" s="197"/>
      <c r="J830" s="197"/>
      <c r="K830" s="197"/>
      <c r="L830" s="197"/>
      <c r="M830" s="197"/>
      <c r="N830" s="197"/>
      <c r="O830" s="197"/>
      <c r="P830" s="197"/>
      <c r="Q830" s="197"/>
      <c r="R830" s="197"/>
      <c r="S830" s="197"/>
      <c r="T830" s="197"/>
      <c r="U830" s="197"/>
      <c r="V830" s="197"/>
      <c r="W830" s="197"/>
      <c r="X830" s="197"/>
      <c r="Y830" s="197"/>
      <c r="Z830" s="197"/>
    </row>
    <row r="831" ht="15.75" customHeight="1">
      <c r="A831" s="197"/>
      <c r="B831" s="197"/>
      <c r="C831" s="197"/>
      <c r="D831" s="197"/>
      <c r="E831" s="197"/>
      <c r="F831" s="197"/>
      <c r="G831" s="197"/>
      <c r="H831" s="197"/>
      <c r="I831" s="197"/>
      <c r="J831" s="197"/>
      <c r="K831" s="197"/>
      <c r="L831" s="197"/>
      <c r="M831" s="197"/>
      <c r="N831" s="197"/>
      <c r="O831" s="197"/>
      <c r="P831" s="197"/>
      <c r="Q831" s="197"/>
      <c r="R831" s="197"/>
      <c r="S831" s="197"/>
      <c r="T831" s="197"/>
      <c r="U831" s="197"/>
      <c r="V831" s="197"/>
      <c r="W831" s="197"/>
      <c r="X831" s="197"/>
      <c r="Y831" s="197"/>
      <c r="Z831" s="197"/>
    </row>
    <row r="832" ht="15.75" customHeight="1">
      <c r="A832" s="197"/>
      <c r="B832" s="197"/>
      <c r="C832" s="197"/>
      <c r="D832" s="197"/>
      <c r="E832" s="197"/>
      <c r="F832" s="197"/>
      <c r="G832" s="197"/>
      <c r="H832" s="197"/>
      <c r="I832" s="197"/>
      <c r="J832" s="197"/>
      <c r="K832" s="197"/>
      <c r="L832" s="197"/>
      <c r="M832" s="197"/>
      <c r="N832" s="197"/>
      <c r="O832" s="197"/>
      <c r="P832" s="197"/>
      <c r="Q832" s="197"/>
      <c r="R832" s="197"/>
      <c r="S832" s="197"/>
      <c r="T832" s="197"/>
      <c r="U832" s="197"/>
      <c r="V832" s="197"/>
      <c r="W832" s="197"/>
      <c r="X832" s="197"/>
      <c r="Y832" s="197"/>
      <c r="Z832" s="197"/>
    </row>
    <row r="833" ht="15.75" customHeight="1">
      <c r="A833" s="197"/>
      <c r="B833" s="197"/>
      <c r="C833" s="197"/>
      <c r="D833" s="197"/>
      <c r="E833" s="197"/>
      <c r="F833" s="197"/>
      <c r="G833" s="197"/>
      <c r="H833" s="197"/>
      <c r="I833" s="197"/>
      <c r="J833" s="197"/>
      <c r="K833" s="197"/>
      <c r="L833" s="197"/>
      <c r="M833" s="197"/>
      <c r="N833" s="197"/>
      <c r="O833" s="197"/>
      <c r="P833" s="197"/>
      <c r="Q833" s="197"/>
      <c r="R833" s="197"/>
      <c r="S833" s="197"/>
      <c r="T833" s="197"/>
      <c r="U833" s="197"/>
      <c r="V833" s="197"/>
      <c r="W833" s="197"/>
      <c r="X833" s="197"/>
      <c r="Y833" s="197"/>
      <c r="Z833" s="197"/>
    </row>
    <row r="834" ht="15.75" customHeight="1">
      <c r="A834" s="197"/>
      <c r="B834" s="197"/>
      <c r="C834" s="197"/>
      <c r="D834" s="197"/>
      <c r="E834" s="197"/>
      <c r="F834" s="197"/>
      <c r="G834" s="197"/>
      <c r="H834" s="197"/>
      <c r="I834" s="197"/>
      <c r="J834" s="197"/>
      <c r="K834" s="197"/>
      <c r="L834" s="197"/>
      <c r="M834" s="197"/>
      <c r="N834" s="197"/>
      <c r="O834" s="197"/>
      <c r="P834" s="197"/>
      <c r="Q834" s="197"/>
      <c r="R834" s="197"/>
      <c r="S834" s="197"/>
      <c r="T834" s="197"/>
      <c r="U834" s="197"/>
      <c r="V834" s="197"/>
      <c r="W834" s="197"/>
      <c r="X834" s="197"/>
      <c r="Y834" s="197"/>
      <c r="Z834" s="197"/>
    </row>
    <row r="835" ht="15.75" customHeight="1">
      <c r="A835" s="197"/>
      <c r="B835" s="197"/>
      <c r="C835" s="197"/>
      <c r="D835" s="197"/>
      <c r="E835" s="197"/>
      <c r="F835" s="197"/>
      <c r="G835" s="197"/>
      <c r="H835" s="197"/>
      <c r="I835" s="197"/>
      <c r="J835" s="197"/>
      <c r="K835" s="197"/>
      <c r="L835" s="197"/>
      <c r="M835" s="197"/>
      <c r="N835" s="197"/>
      <c r="O835" s="197"/>
      <c r="P835" s="197"/>
      <c r="Q835" s="197"/>
      <c r="R835" s="197"/>
      <c r="S835" s="197"/>
      <c r="T835" s="197"/>
      <c r="U835" s="197"/>
      <c r="V835" s="197"/>
      <c r="W835" s="197"/>
      <c r="X835" s="197"/>
      <c r="Y835" s="197"/>
      <c r="Z835" s="197"/>
    </row>
    <row r="836" ht="15.75" customHeight="1">
      <c r="A836" s="197"/>
      <c r="B836" s="197"/>
      <c r="C836" s="197"/>
      <c r="D836" s="197"/>
      <c r="E836" s="197"/>
      <c r="F836" s="197"/>
      <c r="G836" s="197"/>
      <c r="H836" s="197"/>
      <c r="I836" s="197"/>
      <c r="J836" s="197"/>
      <c r="K836" s="197"/>
      <c r="L836" s="197"/>
      <c r="M836" s="197"/>
      <c r="N836" s="197"/>
      <c r="O836" s="197"/>
      <c r="P836" s="197"/>
      <c r="Q836" s="197"/>
      <c r="R836" s="197"/>
      <c r="S836" s="197"/>
      <c r="T836" s="197"/>
      <c r="U836" s="197"/>
      <c r="V836" s="197"/>
      <c r="W836" s="197"/>
      <c r="X836" s="197"/>
      <c r="Y836" s="197"/>
      <c r="Z836" s="197"/>
    </row>
    <row r="837" ht="15.75" customHeight="1">
      <c r="A837" s="197"/>
      <c r="B837" s="197"/>
      <c r="C837" s="197"/>
      <c r="D837" s="197"/>
      <c r="E837" s="197"/>
      <c r="F837" s="197"/>
      <c r="G837" s="197"/>
      <c r="H837" s="197"/>
      <c r="I837" s="197"/>
      <c r="J837" s="197"/>
      <c r="K837" s="197"/>
      <c r="L837" s="197"/>
      <c r="M837" s="197"/>
      <c r="N837" s="197"/>
      <c r="O837" s="197"/>
      <c r="P837" s="197"/>
      <c r="Q837" s="197"/>
      <c r="R837" s="197"/>
      <c r="S837" s="197"/>
      <c r="T837" s="197"/>
      <c r="U837" s="197"/>
      <c r="V837" s="197"/>
      <c r="W837" s="197"/>
      <c r="X837" s="197"/>
      <c r="Y837" s="197"/>
      <c r="Z837" s="197"/>
    </row>
    <row r="838" ht="15.75" customHeight="1">
      <c r="A838" s="197"/>
      <c r="B838" s="197"/>
      <c r="C838" s="197"/>
      <c r="D838" s="197"/>
      <c r="E838" s="197"/>
      <c r="F838" s="197"/>
      <c r="G838" s="197"/>
      <c r="H838" s="197"/>
      <c r="I838" s="197"/>
      <c r="J838" s="197"/>
      <c r="K838" s="197"/>
      <c r="L838" s="197"/>
      <c r="M838" s="197"/>
      <c r="N838" s="197"/>
      <c r="O838" s="197"/>
      <c r="P838" s="197"/>
      <c r="Q838" s="197"/>
      <c r="R838" s="197"/>
      <c r="S838" s="197"/>
      <c r="T838" s="197"/>
      <c r="U838" s="197"/>
      <c r="V838" s="197"/>
      <c r="W838" s="197"/>
      <c r="X838" s="197"/>
      <c r="Y838" s="197"/>
      <c r="Z838" s="197"/>
    </row>
    <row r="839" ht="15.75" customHeight="1">
      <c r="A839" s="197"/>
      <c r="B839" s="197"/>
      <c r="C839" s="197"/>
      <c r="D839" s="197"/>
      <c r="E839" s="197"/>
      <c r="F839" s="197"/>
      <c r="G839" s="197"/>
      <c r="H839" s="197"/>
      <c r="I839" s="197"/>
      <c r="J839" s="197"/>
      <c r="K839" s="197"/>
      <c r="L839" s="197"/>
      <c r="M839" s="197"/>
      <c r="N839" s="197"/>
      <c r="O839" s="197"/>
      <c r="P839" s="197"/>
      <c r="Q839" s="197"/>
      <c r="R839" s="197"/>
      <c r="S839" s="197"/>
      <c r="T839" s="197"/>
      <c r="U839" s="197"/>
      <c r="V839" s="197"/>
      <c r="W839" s="197"/>
      <c r="X839" s="197"/>
      <c r="Y839" s="197"/>
      <c r="Z839" s="197"/>
    </row>
    <row r="840" ht="15.75" customHeight="1">
      <c r="A840" s="197"/>
      <c r="B840" s="197"/>
      <c r="C840" s="197"/>
      <c r="D840" s="197"/>
      <c r="E840" s="197"/>
      <c r="F840" s="197"/>
      <c r="G840" s="197"/>
      <c r="H840" s="197"/>
      <c r="I840" s="197"/>
      <c r="J840" s="197"/>
      <c r="K840" s="197"/>
      <c r="L840" s="197"/>
      <c r="M840" s="197"/>
      <c r="N840" s="197"/>
      <c r="O840" s="197"/>
      <c r="P840" s="197"/>
      <c r="Q840" s="197"/>
      <c r="R840" s="197"/>
      <c r="S840" s="197"/>
      <c r="T840" s="197"/>
      <c r="U840" s="197"/>
      <c r="V840" s="197"/>
      <c r="W840" s="197"/>
      <c r="X840" s="197"/>
      <c r="Y840" s="197"/>
      <c r="Z840" s="197"/>
    </row>
    <row r="841" ht="15.75" customHeight="1">
      <c r="A841" s="197"/>
      <c r="B841" s="197"/>
      <c r="C841" s="197"/>
      <c r="D841" s="197"/>
      <c r="E841" s="197"/>
      <c r="F841" s="197"/>
      <c r="G841" s="197"/>
      <c r="H841" s="197"/>
      <c r="I841" s="197"/>
      <c r="J841" s="197"/>
      <c r="K841" s="197"/>
      <c r="L841" s="197"/>
      <c r="M841" s="197"/>
      <c r="N841" s="197"/>
      <c r="O841" s="197"/>
      <c r="P841" s="197"/>
      <c r="Q841" s="197"/>
      <c r="R841" s="197"/>
      <c r="S841" s="197"/>
      <c r="T841" s="197"/>
      <c r="U841" s="197"/>
      <c r="V841" s="197"/>
      <c r="W841" s="197"/>
      <c r="X841" s="197"/>
      <c r="Y841" s="197"/>
      <c r="Z841" s="197"/>
    </row>
    <row r="842" ht="15.75" customHeight="1">
      <c r="A842" s="197"/>
      <c r="B842" s="197"/>
      <c r="C842" s="197"/>
      <c r="D842" s="197"/>
      <c r="E842" s="197"/>
      <c r="F842" s="197"/>
      <c r="G842" s="197"/>
      <c r="H842" s="197"/>
      <c r="I842" s="197"/>
      <c r="J842" s="197"/>
      <c r="K842" s="197"/>
      <c r="L842" s="197"/>
      <c r="M842" s="197"/>
      <c r="N842" s="197"/>
      <c r="O842" s="197"/>
      <c r="P842" s="197"/>
      <c r="Q842" s="197"/>
      <c r="R842" s="197"/>
      <c r="S842" s="197"/>
      <c r="T842" s="197"/>
      <c r="U842" s="197"/>
      <c r="V842" s="197"/>
      <c r="W842" s="197"/>
      <c r="X842" s="197"/>
      <c r="Y842" s="197"/>
      <c r="Z842" s="197"/>
    </row>
    <row r="843" ht="15.75" customHeight="1">
      <c r="A843" s="197"/>
      <c r="B843" s="197"/>
      <c r="C843" s="197"/>
      <c r="D843" s="197"/>
      <c r="E843" s="197"/>
      <c r="F843" s="197"/>
      <c r="G843" s="197"/>
      <c r="H843" s="197"/>
      <c r="I843" s="197"/>
      <c r="J843" s="197"/>
      <c r="K843" s="197"/>
      <c r="L843" s="197"/>
      <c r="M843" s="197"/>
      <c r="N843" s="197"/>
      <c r="O843" s="197"/>
      <c r="P843" s="197"/>
      <c r="Q843" s="197"/>
      <c r="R843" s="197"/>
      <c r="S843" s="197"/>
      <c r="T843" s="197"/>
      <c r="U843" s="197"/>
      <c r="V843" s="197"/>
      <c r="W843" s="197"/>
      <c r="X843" s="197"/>
      <c r="Y843" s="197"/>
      <c r="Z843" s="197"/>
    </row>
    <row r="844" ht="15.75" customHeight="1">
      <c r="A844" s="197"/>
      <c r="B844" s="197"/>
      <c r="C844" s="197"/>
      <c r="D844" s="197"/>
      <c r="E844" s="197"/>
      <c r="F844" s="197"/>
      <c r="G844" s="197"/>
      <c r="H844" s="197"/>
      <c r="I844" s="197"/>
      <c r="J844" s="197"/>
      <c r="K844" s="197"/>
      <c r="L844" s="197"/>
      <c r="M844" s="197"/>
      <c r="N844" s="197"/>
      <c r="O844" s="197"/>
      <c r="P844" s="197"/>
      <c r="Q844" s="197"/>
      <c r="R844" s="197"/>
      <c r="S844" s="197"/>
      <c r="T844" s="197"/>
      <c r="U844" s="197"/>
      <c r="V844" s="197"/>
      <c r="W844" s="197"/>
      <c r="X844" s="197"/>
      <c r="Y844" s="197"/>
      <c r="Z844" s="197"/>
    </row>
    <row r="845" ht="15.75" customHeight="1">
      <c r="A845" s="197"/>
      <c r="B845" s="197"/>
      <c r="C845" s="197"/>
      <c r="D845" s="197"/>
      <c r="E845" s="197"/>
      <c r="F845" s="197"/>
      <c r="G845" s="197"/>
      <c r="H845" s="197"/>
      <c r="I845" s="197"/>
      <c r="J845" s="197"/>
      <c r="K845" s="197"/>
      <c r="L845" s="197"/>
      <c r="M845" s="197"/>
      <c r="N845" s="197"/>
      <c r="O845" s="197"/>
      <c r="P845" s="197"/>
      <c r="Q845" s="197"/>
      <c r="R845" s="197"/>
      <c r="S845" s="197"/>
      <c r="T845" s="197"/>
      <c r="U845" s="197"/>
      <c r="V845" s="197"/>
      <c r="W845" s="197"/>
      <c r="X845" s="197"/>
      <c r="Y845" s="197"/>
      <c r="Z845" s="197"/>
    </row>
    <row r="846" ht="15.75" customHeight="1">
      <c r="A846" s="197"/>
      <c r="B846" s="197"/>
      <c r="C846" s="197"/>
      <c r="D846" s="197"/>
      <c r="E846" s="197"/>
      <c r="F846" s="197"/>
      <c r="G846" s="197"/>
      <c r="H846" s="197"/>
      <c r="I846" s="197"/>
      <c r="J846" s="197"/>
      <c r="K846" s="197"/>
      <c r="L846" s="197"/>
      <c r="M846" s="197"/>
      <c r="N846" s="197"/>
      <c r="O846" s="197"/>
      <c r="P846" s="197"/>
      <c r="Q846" s="197"/>
      <c r="R846" s="197"/>
      <c r="S846" s="197"/>
      <c r="T846" s="197"/>
      <c r="U846" s="197"/>
      <c r="V846" s="197"/>
      <c r="W846" s="197"/>
      <c r="X846" s="197"/>
      <c r="Y846" s="197"/>
      <c r="Z846" s="197"/>
    </row>
    <row r="847" ht="15.75" customHeight="1">
      <c r="A847" s="197"/>
      <c r="B847" s="197"/>
      <c r="C847" s="197"/>
      <c r="D847" s="197"/>
      <c r="E847" s="197"/>
      <c r="F847" s="197"/>
      <c r="G847" s="197"/>
      <c r="H847" s="197"/>
      <c r="I847" s="197"/>
      <c r="J847" s="197"/>
      <c r="K847" s="197"/>
      <c r="L847" s="197"/>
      <c r="M847" s="197"/>
      <c r="N847" s="197"/>
      <c r="O847" s="197"/>
      <c r="P847" s="197"/>
      <c r="Q847" s="197"/>
      <c r="R847" s="197"/>
      <c r="S847" s="197"/>
      <c r="T847" s="197"/>
      <c r="U847" s="197"/>
      <c r="V847" s="197"/>
      <c r="W847" s="197"/>
      <c r="X847" s="197"/>
      <c r="Y847" s="197"/>
      <c r="Z847" s="197"/>
    </row>
    <row r="848" ht="15.75" customHeight="1">
      <c r="A848" s="197"/>
      <c r="B848" s="197"/>
      <c r="C848" s="197"/>
      <c r="D848" s="197"/>
      <c r="E848" s="197"/>
      <c r="F848" s="197"/>
      <c r="G848" s="197"/>
      <c r="H848" s="197"/>
      <c r="I848" s="197"/>
      <c r="J848" s="197"/>
      <c r="K848" s="197"/>
      <c r="L848" s="197"/>
      <c r="M848" s="197"/>
      <c r="N848" s="197"/>
      <c r="O848" s="197"/>
      <c r="P848" s="197"/>
      <c r="Q848" s="197"/>
      <c r="R848" s="197"/>
      <c r="S848" s="197"/>
      <c r="T848" s="197"/>
      <c r="U848" s="197"/>
      <c r="V848" s="197"/>
      <c r="W848" s="197"/>
      <c r="X848" s="197"/>
      <c r="Y848" s="197"/>
      <c r="Z848" s="197"/>
    </row>
    <row r="849" ht="15.75" customHeight="1">
      <c r="A849" s="197"/>
      <c r="B849" s="197"/>
      <c r="C849" s="197"/>
      <c r="D849" s="197"/>
      <c r="E849" s="197"/>
      <c r="F849" s="197"/>
      <c r="G849" s="197"/>
      <c r="H849" s="197"/>
      <c r="I849" s="197"/>
      <c r="J849" s="197"/>
      <c r="K849" s="197"/>
      <c r="L849" s="197"/>
      <c r="M849" s="197"/>
      <c r="N849" s="197"/>
      <c r="O849" s="197"/>
      <c r="P849" s="197"/>
      <c r="Q849" s="197"/>
      <c r="R849" s="197"/>
      <c r="S849" s="197"/>
      <c r="T849" s="197"/>
      <c r="U849" s="197"/>
      <c r="V849" s="197"/>
      <c r="W849" s="197"/>
      <c r="X849" s="197"/>
      <c r="Y849" s="197"/>
      <c r="Z849" s="197"/>
    </row>
    <row r="850" ht="15.75" customHeight="1">
      <c r="A850" s="197"/>
      <c r="B850" s="197"/>
      <c r="C850" s="197"/>
      <c r="D850" s="197"/>
      <c r="E850" s="197"/>
      <c r="F850" s="197"/>
      <c r="G850" s="197"/>
      <c r="H850" s="197"/>
      <c r="I850" s="197"/>
      <c r="J850" s="197"/>
      <c r="K850" s="197"/>
      <c r="L850" s="197"/>
      <c r="M850" s="197"/>
      <c r="N850" s="197"/>
      <c r="O850" s="197"/>
      <c r="P850" s="197"/>
      <c r="Q850" s="197"/>
      <c r="R850" s="197"/>
      <c r="S850" s="197"/>
      <c r="T850" s="197"/>
      <c r="U850" s="197"/>
      <c r="V850" s="197"/>
      <c r="W850" s="197"/>
      <c r="X850" s="197"/>
      <c r="Y850" s="197"/>
      <c r="Z850" s="197"/>
    </row>
    <row r="851" ht="15.75" customHeight="1">
      <c r="A851" s="197"/>
      <c r="B851" s="197"/>
      <c r="C851" s="197"/>
      <c r="D851" s="197"/>
      <c r="E851" s="197"/>
      <c r="F851" s="197"/>
      <c r="G851" s="197"/>
      <c r="H851" s="197"/>
      <c r="I851" s="197"/>
      <c r="J851" s="197"/>
      <c r="K851" s="197"/>
      <c r="L851" s="197"/>
      <c r="M851" s="197"/>
      <c r="N851" s="197"/>
      <c r="O851" s="197"/>
      <c r="P851" s="197"/>
      <c r="Q851" s="197"/>
      <c r="R851" s="197"/>
      <c r="S851" s="197"/>
      <c r="T851" s="197"/>
      <c r="U851" s="197"/>
      <c r="V851" s="197"/>
      <c r="W851" s="197"/>
      <c r="X851" s="197"/>
      <c r="Y851" s="197"/>
      <c r="Z851" s="197"/>
    </row>
    <row r="852" ht="15.75" customHeight="1">
      <c r="A852" s="197"/>
      <c r="B852" s="197"/>
      <c r="C852" s="197"/>
      <c r="D852" s="197"/>
      <c r="E852" s="197"/>
      <c r="F852" s="197"/>
      <c r="G852" s="197"/>
      <c r="H852" s="197"/>
      <c r="I852" s="197"/>
      <c r="J852" s="197"/>
      <c r="K852" s="197"/>
      <c r="L852" s="197"/>
      <c r="M852" s="197"/>
      <c r="N852" s="197"/>
      <c r="O852" s="197"/>
      <c r="P852" s="197"/>
      <c r="Q852" s="197"/>
      <c r="R852" s="197"/>
      <c r="S852" s="197"/>
      <c r="T852" s="197"/>
      <c r="U852" s="197"/>
      <c r="V852" s="197"/>
      <c r="W852" s="197"/>
      <c r="X852" s="197"/>
      <c r="Y852" s="197"/>
      <c r="Z852" s="197"/>
    </row>
    <row r="853" ht="15.75" customHeight="1">
      <c r="A853" s="197"/>
      <c r="B853" s="197"/>
      <c r="C853" s="197"/>
      <c r="D853" s="197"/>
      <c r="E853" s="197"/>
      <c r="F853" s="197"/>
      <c r="G853" s="197"/>
      <c r="H853" s="197"/>
      <c r="I853" s="197"/>
      <c r="J853" s="197"/>
      <c r="K853" s="197"/>
      <c r="L853" s="197"/>
      <c r="M853" s="197"/>
      <c r="N853" s="197"/>
      <c r="O853" s="197"/>
      <c r="P853" s="197"/>
      <c r="Q853" s="197"/>
      <c r="R853" s="197"/>
      <c r="S853" s="197"/>
      <c r="T853" s="197"/>
      <c r="U853" s="197"/>
      <c r="V853" s="197"/>
      <c r="W853" s="197"/>
      <c r="X853" s="197"/>
      <c r="Y853" s="197"/>
      <c r="Z853" s="197"/>
    </row>
    <row r="854" ht="15.75" customHeight="1">
      <c r="A854" s="197"/>
      <c r="B854" s="197"/>
      <c r="C854" s="197"/>
      <c r="D854" s="197"/>
      <c r="E854" s="197"/>
      <c r="F854" s="197"/>
      <c r="G854" s="197"/>
      <c r="H854" s="197"/>
      <c r="I854" s="197"/>
      <c r="J854" s="197"/>
      <c r="K854" s="197"/>
      <c r="L854" s="197"/>
      <c r="M854" s="197"/>
      <c r="N854" s="197"/>
      <c r="O854" s="197"/>
      <c r="P854" s="197"/>
      <c r="Q854" s="197"/>
      <c r="R854" s="197"/>
      <c r="S854" s="197"/>
      <c r="T854" s="197"/>
      <c r="U854" s="197"/>
      <c r="V854" s="197"/>
      <c r="W854" s="197"/>
      <c r="X854" s="197"/>
      <c r="Y854" s="197"/>
      <c r="Z854" s="197"/>
    </row>
    <row r="855" ht="15.75" customHeight="1">
      <c r="A855" s="197"/>
      <c r="B855" s="197"/>
      <c r="C855" s="197"/>
      <c r="D855" s="197"/>
      <c r="E855" s="197"/>
      <c r="F855" s="197"/>
      <c r="G855" s="197"/>
      <c r="H855" s="197"/>
      <c r="I855" s="197"/>
      <c r="J855" s="197"/>
      <c r="K855" s="197"/>
      <c r="L855" s="197"/>
      <c r="M855" s="197"/>
      <c r="N855" s="197"/>
      <c r="O855" s="197"/>
      <c r="P855" s="197"/>
      <c r="Q855" s="197"/>
      <c r="R855" s="197"/>
      <c r="S855" s="197"/>
      <c r="T855" s="197"/>
      <c r="U855" s="197"/>
      <c r="V855" s="197"/>
      <c r="W855" s="197"/>
      <c r="X855" s="197"/>
      <c r="Y855" s="197"/>
      <c r="Z855" s="197"/>
    </row>
    <row r="856" ht="15.75" customHeight="1">
      <c r="A856" s="197"/>
      <c r="B856" s="197"/>
      <c r="C856" s="197"/>
      <c r="D856" s="197"/>
      <c r="E856" s="197"/>
      <c r="F856" s="197"/>
      <c r="G856" s="197"/>
      <c r="H856" s="197"/>
      <c r="I856" s="197"/>
      <c r="J856" s="197"/>
      <c r="K856" s="197"/>
      <c r="L856" s="197"/>
      <c r="M856" s="197"/>
      <c r="N856" s="197"/>
      <c r="O856" s="197"/>
      <c r="P856" s="197"/>
      <c r="Q856" s="197"/>
      <c r="R856" s="197"/>
      <c r="S856" s="197"/>
      <c r="T856" s="197"/>
      <c r="U856" s="197"/>
      <c r="V856" s="197"/>
      <c r="W856" s="197"/>
      <c r="X856" s="197"/>
      <c r="Y856" s="197"/>
      <c r="Z856" s="197"/>
    </row>
    <row r="857" ht="15.75" customHeight="1">
      <c r="A857" s="197"/>
      <c r="B857" s="197"/>
      <c r="C857" s="197"/>
      <c r="D857" s="197"/>
      <c r="E857" s="197"/>
      <c r="F857" s="197"/>
      <c r="G857" s="197"/>
      <c r="H857" s="197"/>
      <c r="I857" s="197"/>
      <c r="J857" s="197"/>
      <c r="K857" s="197"/>
      <c r="L857" s="197"/>
      <c r="M857" s="197"/>
      <c r="N857" s="197"/>
      <c r="O857" s="197"/>
      <c r="P857" s="197"/>
      <c r="Q857" s="197"/>
      <c r="R857" s="197"/>
      <c r="S857" s="197"/>
      <c r="T857" s="197"/>
      <c r="U857" s="197"/>
      <c r="V857" s="197"/>
      <c r="W857" s="197"/>
      <c r="X857" s="197"/>
      <c r="Y857" s="197"/>
      <c r="Z857" s="197"/>
    </row>
    <row r="858" ht="15.75" customHeight="1">
      <c r="A858" s="197"/>
      <c r="B858" s="197"/>
      <c r="C858" s="197"/>
      <c r="D858" s="197"/>
      <c r="E858" s="197"/>
      <c r="F858" s="197"/>
      <c r="G858" s="197"/>
      <c r="H858" s="197"/>
      <c r="I858" s="197"/>
      <c r="J858" s="197"/>
      <c r="K858" s="197"/>
      <c r="L858" s="197"/>
      <c r="M858" s="197"/>
      <c r="N858" s="197"/>
      <c r="O858" s="197"/>
      <c r="P858" s="197"/>
      <c r="Q858" s="197"/>
      <c r="R858" s="197"/>
      <c r="S858" s="197"/>
      <c r="T858" s="197"/>
      <c r="U858" s="197"/>
      <c r="V858" s="197"/>
      <c r="W858" s="197"/>
      <c r="X858" s="197"/>
      <c r="Y858" s="197"/>
      <c r="Z858" s="197"/>
    </row>
    <row r="859" ht="15.75" customHeight="1">
      <c r="A859" s="197"/>
      <c r="B859" s="197"/>
      <c r="C859" s="197"/>
      <c r="D859" s="197"/>
      <c r="E859" s="197"/>
      <c r="F859" s="197"/>
      <c r="G859" s="197"/>
      <c r="H859" s="197"/>
      <c r="I859" s="197"/>
      <c r="J859" s="197"/>
      <c r="K859" s="197"/>
      <c r="L859" s="197"/>
      <c r="M859" s="197"/>
      <c r="N859" s="197"/>
      <c r="O859" s="197"/>
      <c r="P859" s="197"/>
      <c r="Q859" s="197"/>
      <c r="R859" s="197"/>
      <c r="S859" s="197"/>
      <c r="T859" s="197"/>
      <c r="U859" s="197"/>
      <c r="V859" s="197"/>
      <c r="W859" s="197"/>
      <c r="X859" s="197"/>
      <c r="Y859" s="197"/>
      <c r="Z859" s="197"/>
    </row>
    <row r="860" ht="15.75" customHeight="1">
      <c r="A860" s="197"/>
      <c r="B860" s="197"/>
      <c r="C860" s="197"/>
      <c r="D860" s="197"/>
      <c r="E860" s="197"/>
      <c r="F860" s="197"/>
      <c r="G860" s="197"/>
      <c r="H860" s="197"/>
      <c r="I860" s="197"/>
      <c r="J860" s="197"/>
      <c r="K860" s="197"/>
      <c r="L860" s="197"/>
      <c r="M860" s="197"/>
      <c r="N860" s="197"/>
      <c r="O860" s="197"/>
      <c r="P860" s="197"/>
      <c r="Q860" s="197"/>
      <c r="R860" s="197"/>
      <c r="S860" s="197"/>
      <c r="T860" s="197"/>
      <c r="U860" s="197"/>
      <c r="V860" s="197"/>
      <c r="W860" s="197"/>
      <c r="X860" s="197"/>
      <c r="Y860" s="197"/>
      <c r="Z860" s="197"/>
    </row>
    <row r="861" ht="15.75" customHeight="1">
      <c r="A861" s="197"/>
      <c r="B861" s="197"/>
      <c r="C861" s="197"/>
      <c r="D861" s="197"/>
      <c r="E861" s="197"/>
      <c r="F861" s="197"/>
      <c r="G861" s="197"/>
      <c r="H861" s="197"/>
      <c r="I861" s="197"/>
      <c r="J861" s="197"/>
      <c r="K861" s="197"/>
      <c r="L861" s="197"/>
      <c r="M861" s="197"/>
      <c r="N861" s="197"/>
      <c r="O861" s="197"/>
      <c r="P861" s="197"/>
      <c r="Q861" s="197"/>
      <c r="R861" s="197"/>
      <c r="S861" s="197"/>
      <c r="T861" s="197"/>
      <c r="U861" s="197"/>
      <c r="V861" s="197"/>
      <c r="W861" s="197"/>
      <c r="X861" s="197"/>
      <c r="Y861" s="197"/>
      <c r="Z861" s="197"/>
    </row>
    <row r="862" ht="15.75" customHeight="1">
      <c r="A862" s="197"/>
      <c r="B862" s="197"/>
      <c r="C862" s="197"/>
      <c r="D862" s="197"/>
      <c r="E862" s="197"/>
      <c r="F862" s="197"/>
      <c r="G862" s="197"/>
      <c r="H862" s="197"/>
      <c r="I862" s="197"/>
      <c r="J862" s="197"/>
      <c r="K862" s="197"/>
      <c r="L862" s="197"/>
      <c r="M862" s="197"/>
      <c r="N862" s="197"/>
      <c r="O862" s="197"/>
      <c r="P862" s="197"/>
      <c r="Q862" s="197"/>
      <c r="R862" s="197"/>
      <c r="S862" s="197"/>
      <c r="T862" s="197"/>
      <c r="U862" s="197"/>
      <c r="V862" s="197"/>
      <c r="W862" s="197"/>
      <c r="X862" s="197"/>
      <c r="Y862" s="197"/>
      <c r="Z862" s="197"/>
    </row>
    <row r="863" ht="15.75" customHeight="1">
      <c r="A863" s="197"/>
      <c r="B863" s="197"/>
      <c r="C863" s="197"/>
      <c r="D863" s="197"/>
      <c r="E863" s="197"/>
      <c r="F863" s="197"/>
      <c r="G863" s="197"/>
      <c r="H863" s="197"/>
      <c r="I863" s="197"/>
      <c r="J863" s="197"/>
      <c r="K863" s="197"/>
      <c r="L863" s="197"/>
      <c r="M863" s="197"/>
      <c r="N863" s="197"/>
      <c r="O863" s="197"/>
      <c r="P863" s="197"/>
      <c r="Q863" s="197"/>
      <c r="R863" s="197"/>
      <c r="S863" s="197"/>
      <c r="T863" s="197"/>
      <c r="U863" s="197"/>
      <c r="V863" s="197"/>
      <c r="W863" s="197"/>
      <c r="X863" s="197"/>
      <c r="Y863" s="197"/>
      <c r="Z863" s="197"/>
    </row>
    <row r="864" ht="15.75" customHeight="1">
      <c r="A864" s="197"/>
      <c r="B864" s="197"/>
      <c r="C864" s="197"/>
      <c r="D864" s="197"/>
      <c r="E864" s="197"/>
      <c r="F864" s="197"/>
      <c r="G864" s="197"/>
      <c r="H864" s="197"/>
      <c r="I864" s="197"/>
      <c r="J864" s="197"/>
      <c r="K864" s="197"/>
      <c r="L864" s="197"/>
      <c r="M864" s="197"/>
      <c r="N864" s="197"/>
      <c r="O864" s="197"/>
      <c r="P864" s="197"/>
      <c r="Q864" s="197"/>
      <c r="R864" s="197"/>
      <c r="S864" s="197"/>
      <c r="T864" s="197"/>
      <c r="U864" s="197"/>
      <c r="V864" s="197"/>
      <c r="W864" s="197"/>
      <c r="X864" s="197"/>
      <c r="Y864" s="197"/>
      <c r="Z864" s="197"/>
    </row>
    <row r="865" ht="15.75" customHeight="1">
      <c r="A865" s="197"/>
      <c r="B865" s="197"/>
      <c r="C865" s="197"/>
      <c r="D865" s="197"/>
      <c r="E865" s="197"/>
      <c r="F865" s="197"/>
      <c r="G865" s="197"/>
      <c r="H865" s="197"/>
      <c r="I865" s="197"/>
      <c r="J865" s="197"/>
      <c r="K865" s="197"/>
      <c r="L865" s="197"/>
      <c r="M865" s="197"/>
      <c r="N865" s="197"/>
      <c r="O865" s="197"/>
      <c r="P865" s="197"/>
      <c r="Q865" s="197"/>
      <c r="R865" s="197"/>
      <c r="S865" s="197"/>
      <c r="T865" s="197"/>
      <c r="U865" s="197"/>
      <c r="V865" s="197"/>
      <c r="W865" s="197"/>
      <c r="X865" s="197"/>
      <c r="Y865" s="197"/>
      <c r="Z865" s="197"/>
    </row>
    <row r="866" ht="15.75" customHeight="1">
      <c r="A866" s="197"/>
      <c r="B866" s="197"/>
      <c r="C866" s="197"/>
      <c r="D866" s="197"/>
      <c r="E866" s="197"/>
      <c r="F866" s="197"/>
      <c r="G866" s="197"/>
      <c r="H866" s="197"/>
      <c r="I866" s="197"/>
      <c r="J866" s="197"/>
      <c r="K866" s="197"/>
      <c r="L866" s="197"/>
      <c r="M866" s="197"/>
      <c r="N866" s="197"/>
      <c r="O866" s="197"/>
      <c r="P866" s="197"/>
      <c r="Q866" s="197"/>
      <c r="R866" s="197"/>
      <c r="S866" s="197"/>
      <c r="T866" s="197"/>
      <c r="U866" s="197"/>
      <c r="V866" s="197"/>
      <c r="W866" s="197"/>
      <c r="X866" s="197"/>
      <c r="Y866" s="197"/>
      <c r="Z866" s="197"/>
    </row>
    <row r="867" ht="15.75" customHeight="1">
      <c r="A867" s="197"/>
      <c r="B867" s="197"/>
      <c r="C867" s="197"/>
      <c r="D867" s="197"/>
      <c r="E867" s="197"/>
      <c r="F867" s="197"/>
      <c r="G867" s="197"/>
      <c r="H867" s="197"/>
      <c r="I867" s="197"/>
      <c r="J867" s="197"/>
      <c r="K867" s="197"/>
      <c r="L867" s="197"/>
      <c r="M867" s="197"/>
      <c r="N867" s="197"/>
      <c r="O867" s="197"/>
      <c r="P867" s="197"/>
      <c r="Q867" s="197"/>
      <c r="R867" s="197"/>
      <c r="S867" s="197"/>
      <c r="T867" s="197"/>
      <c r="U867" s="197"/>
      <c r="V867" s="197"/>
      <c r="W867" s="197"/>
      <c r="X867" s="197"/>
      <c r="Y867" s="197"/>
      <c r="Z867" s="197"/>
    </row>
    <row r="868" ht="15.75" customHeight="1">
      <c r="A868" s="197"/>
      <c r="B868" s="197"/>
      <c r="C868" s="197"/>
      <c r="D868" s="197"/>
      <c r="E868" s="197"/>
      <c r="F868" s="197"/>
      <c r="G868" s="197"/>
      <c r="H868" s="197"/>
      <c r="I868" s="197"/>
      <c r="J868" s="197"/>
      <c r="K868" s="197"/>
      <c r="L868" s="197"/>
      <c r="M868" s="197"/>
      <c r="N868" s="197"/>
      <c r="O868" s="197"/>
      <c r="P868" s="197"/>
      <c r="Q868" s="197"/>
      <c r="R868" s="197"/>
      <c r="S868" s="197"/>
      <c r="T868" s="197"/>
      <c r="U868" s="197"/>
      <c r="V868" s="197"/>
      <c r="W868" s="197"/>
      <c r="X868" s="197"/>
      <c r="Y868" s="197"/>
      <c r="Z868" s="197"/>
    </row>
    <row r="869" ht="15.75" customHeight="1">
      <c r="A869" s="197"/>
      <c r="B869" s="197"/>
      <c r="C869" s="197"/>
      <c r="D869" s="197"/>
      <c r="E869" s="197"/>
      <c r="F869" s="197"/>
      <c r="G869" s="197"/>
      <c r="H869" s="197"/>
      <c r="I869" s="197"/>
      <c r="J869" s="197"/>
      <c r="K869" s="197"/>
      <c r="L869" s="197"/>
      <c r="M869" s="197"/>
      <c r="N869" s="197"/>
      <c r="O869" s="197"/>
      <c r="P869" s="197"/>
      <c r="Q869" s="197"/>
      <c r="R869" s="197"/>
      <c r="S869" s="197"/>
      <c r="T869" s="197"/>
      <c r="U869" s="197"/>
      <c r="V869" s="197"/>
      <c r="W869" s="197"/>
      <c r="X869" s="197"/>
      <c r="Y869" s="197"/>
      <c r="Z869" s="197"/>
    </row>
    <row r="870" ht="15.75" customHeight="1">
      <c r="A870" s="197"/>
      <c r="B870" s="197"/>
      <c r="C870" s="197"/>
      <c r="D870" s="197"/>
      <c r="E870" s="197"/>
      <c r="F870" s="197"/>
      <c r="G870" s="197"/>
      <c r="H870" s="197"/>
      <c r="I870" s="197"/>
      <c r="J870" s="197"/>
      <c r="K870" s="197"/>
      <c r="L870" s="197"/>
      <c r="M870" s="197"/>
      <c r="N870" s="197"/>
      <c r="O870" s="197"/>
      <c r="P870" s="197"/>
      <c r="Q870" s="197"/>
      <c r="R870" s="197"/>
      <c r="S870" s="197"/>
      <c r="T870" s="197"/>
      <c r="U870" s="197"/>
      <c r="V870" s="197"/>
      <c r="W870" s="197"/>
      <c r="X870" s="197"/>
      <c r="Y870" s="197"/>
      <c r="Z870" s="197"/>
    </row>
    <row r="871" ht="15.75" customHeight="1">
      <c r="A871" s="197"/>
      <c r="B871" s="197"/>
      <c r="C871" s="197"/>
      <c r="D871" s="197"/>
      <c r="E871" s="197"/>
      <c r="F871" s="197"/>
      <c r="G871" s="197"/>
      <c r="H871" s="197"/>
      <c r="I871" s="197"/>
      <c r="J871" s="197"/>
      <c r="K871" s="197"/>
      <c r="L871" s="197"/>
      <c r="M871" s="197"/>
      <c r="N871" s="197"/>
      <c r="O871" s="197"/>
      <c r="P871" s="197"/>
      <c r="Q871" s="197"/>
      <c r="R871" s="197"/>
      <c r="S871" s="197"/>
      <c r="T871" s="197"/>
      <c r="U871" s="197"/>
      <c r="V871" s="197"/>
      <c r="W871" s="197"/>
      <c r="X871" s="197"/>
      <c r="Y871" s="197"/>
      <c r="Z871" s="197"/>
    </row>
    <row r="872" ht="15.75" customHeight="1">
      <c r="A872" s="197"/>
      <c r="B872" s="197"/>
      <c r="C872" s="197"/>
      <c r="D872" s="197"/>
      <c r="E872" s="197"/>
      <c r="F872" s="197"/>
      <c r="G872" s="197"/>
      <c r="H872" s="197"/>
      <c r="I872" s="197"/>
      <c r="J872" s="197"/>
      <c r="K872" s="197"/>
      <c r="L872" s="197"/>
      <c r="M872" s="197"/>
      <c r="N872" s="197"/>
      <c r="O872" s="197"/>
      <c r="P872" s="197"/>
      <c r="Q872" s="197"/>
      <c r="R872" s="197"/>
      <c r="S872" s="197"/>
      <c r="T872" s="197"/>
      <c r="U872" s="197"/>
      <c r="V872" s="197"/>
      <c r="W872" s="197"/>
      <c r="X872" s="197"/>
      <c r="Y872" s="197"/>
      <c r="Z872" s="197"/>
    </row>
    <row r="873" ht="15.75" customHeight="1">
      <c r="A873" s="197"/>
      <c r="B873" s="197"/>
      <c r="C873" s="197"/>
      <c r="D873" s="197"/>
      <c r="E873" s="197"/>
      <c r="F873" s="197"/>
      <c r="G873" s="197"/>
      <c r="H873" s="197"/>
      <c r="I873" s="197"/>
      <c r="J873" s="197"/>
      <c r="K873" s="197"/>
      <c r="L873" s="197"/>
      <c r="M873" s="197"/>
      <c r="N873" s="197"/>
      <c r="O873" s="197"/>
      <c r="P873" s="197"/>
      <c r="Q873" s="197"/>
      <c r="R873" s="197"/>
      <c r="S873" s="197"/>
      <c r="T873" s="197"/>
      <c r="U873" s="197"/>
      <c r="V873" s="197"/>
      <c r="W873" s="197"/>
      <c r="X873" s="197"/>
      <c r="Y873" s="197"/>
      <c r="Z873" s="197"/>
    </row>
    <row r="874" ht="15.75" customHeight="1">
      <c r="A874" s="197"/>
      <c r="B874" s="197"/>
      <c r="C874" s="197"/>
      <c r="D874" s="197"/>
      <c r="E874" s="197"/>
      <c r="F874" s="197"/>
      <c r="G874" s="197"/>
      <c r="H874" s="197"/>
      <c r="I874" s="197"/>
      <c r="J874" s="197"/>
      <c r="K874" s="197"/>
      <c r="L874" s="197"/>
      <c r="M874" s="197"/>
      <c r="N874" s="197"/>
      <c r="O874" s="197"/>
      <c r="P874" s="197"/>
      <c r="Q874" s="197"/>
      <c r="R874" s="197"/>
      <c r="S874" s="197"/>
      <c r="T874" s="197"/>
      <c r="U874" s="197"/>
      <c r="V874" s="197"/>
      <c r="W874" s="197"/>
      <c r="X874" s="197"/>
      <c r="Y874" s="197"/>
      <c r="Z874" s="197"/>
    </row>
    <row r="875" ht="15.75" customHeight="1">
      <c r="A875" s="197"/>
      <c r="B875" s="197"/>
      <c r="C875" s="197"/>
      <c r="D875" s="197"/>
      <c r="E875" s="197"/>
      <c r="F875" s="197"/>
      <c r="G875" s="197"/>
      <c r="H875" s="197"/>
      <c r="I875" s="197"/>
      <c r="J875" s="197"/>
      <c r="K875" s="197"/>
      <c r="L875" s="197"/>
      <c r="M875" s="197"/>
      <c r="N875" s="197"/>
      <c r="O875" s="197"/>
      <c r="P875" s="197"/>
      <c r="Q875" s="197"/>
      <c r="R875" s="197"/>
      <c r="S875" s="197"/>
      <c r="T875" s="197"/>
      <c r="U875" s="197"/>
      <c r="V875" s="197"/>
      <c r="W875" s="197"/>
      <c r="X875" s="197"/>
      <c r="Y875" s="197"/>
      <c r="Z875" s="197"/>
    </row>
    <row r="876" ht="15.75" customHeight="1">
      <c r="A876" s="197"/>
      <c r="B876" s="197"/>
      <c r="C876" s="197"/>
      <c r="D876" s="197"/>
      <c r="E876" s="197"/>
      <c r="F876" s="197"/>
      <c r="G876" s="197"/>
      <c r="H876" s="197"/>
      <c r="I876" s="197"/>
      <c r="J876" s="197"/>
      <c r="K876" s="197"/>
      <c r="L876" s="197"/>
      <c r="M876" s="197"/>
      <c r="N876" s="197"/>
      <c r="O876" s="197"/>
      <c r="P876" s="197"/>
      <c r="Q876" s="197"/>
      <c r="R876" s="197"/>
      <c r="S876" s="197"/>
      <c r="T876" s="197"/>
      <c r="U876" s="197"/>
      <c r="V876" s="197"/>
      <c r="W876" s="197"/>
      <c r="X876" s="197"/>
      <c r="Y876" s="197"/>
      <c r="Z876" s="197"/>
    </row>
    <row r="877" ht="15.75" customHeight="1">
      <c r="A877" s="197"/>
      <c r="B877" s="197"/>
      <c r="C877" s="197"/>
      <c r="D877" s="197"/>
      <c r="E877" s="197"/>
      <c r="F877" s="197"/>
      <c r="G877" s="197"/>
      <c r="H877" s="197"/>
      <c r="I877" s="197"/>
      <c r="J877" s="197"/>
      <c r="K877" s="197"/>
      <c r="L877" s="197"/>
      <c r="M877" s="197"/>
      <c r="N877" s="197"/>
      <c r="O877" s="197"/>
      <c r="P877" s="197"/>
      <c r="Q877" s="197"/>
      <c r="R877" s="197"/>
      <c r="S877" s="197"/>
      <c r="T877" s="197"/>
      <c r="U877" s="197"/>
      <c r="V877" s="197"/>
      <c r="W877" s="197"/>
      <c r="X877" s="197"/>
      <c r="Y877" s="197"/>
      <c r="Z877" s="197"/>
    </row>
    <row r="878" ht="15.75" customHeight="1">
      <c r="A878" s="197"/>
      <c r="B878" s="197"/>
      <c r="C878" s="197"/>
      <c r="D878" s="197"/>
      <c r="E878" s="197"/>
      <c r="F878" s="197"/>
      <c r="G878" s="197"/>
      <c r="H878" s="197"/>
      <c r="I878" s="197"/>
      <c r="J878" s="197"/>
      <c r="K878" s="197"/>
      <c r="L878" s="197"/>
      <c r="M878" s="197"/>
      <c r="N878" s="197"/>
      <c r="O878" s="197"/>
      <c r="P878" s="197"/>
      <c r="Q878" s="197"/>
      <c r="R878" s="197"/>
      <c r="S878" s="197"/>
      <c r="T878" s="197"/>
      <c r="U878" s="197"/>
      <c r="V878" s="197"/>
      <c r="W878" s="197"/>
      <c r="X878" s="197"/>
      <c r="Y878" s="197"/>
      <c r="Z878" s="197"/>
    </row>
    <row r="879" ht="15.75" customHeight="1">
      <c r="A879" s="197"/>
      <c r="B879" s="197"/>
      <c r="C879" s="197"/>
      <c r="D879" s="197"/>
      <c r="E879" s="197"/>
      <c r="F879" s="197"/>
      <c r="G879" s="197"/>
      <c r="H879" s="197"/>
      <c r="I879" s="197"/>
      <c r="J879" s="197"/>
      <c r="K879" s="197"/>
      <c r="L879" s="197"/>
      <c r="M879" s="197"/>
      <c r="N879" s="197"/>
      <c r="O879" s="197"/>
      <c r="P879" s="197"/>
      <c r="Q879" s="197"/>
      <c r="R879" s="197"/>
      <c r="S879" s="197"/>
      <c r="T879" s="197"/>
      <c r="U879" s="197"/>
      <c r="V879" s="197"/>
      <c r="W879" s="197"/>
      <c r="X879" s="197"/>
      <c r="Y879" s="197"/>
      <c r="Z879" s="197"/>
    </row>
    <row r="880" ht="15.75" customHeight="1">
      <c r="A880" s="197"/>
      <c r="B880" s="197"/>
      <c r="C880" s="197"/>
      <c r="D880" s="197"/>
      <c r="E880" s="197"/>
      <c r="F880" s="197"/>
      <c r="G880" s="197"/>
      <c r="H880" s="197"/>
      <c r="I880" s="197"/>
      <c r="J880" s="197"/>
      <c r="K880" s="197"/>
      <c r="L880" s="197"/>
      <c r="M880" s="197"/>
      <c r="N880" s="197"/>
      <c r="O880" s="197"/>
      <c r="P880" s="197"/>
      <c r="Q880" s="197"/>
      <c r="R880" s="197"/>
      <c r="S880" s="197"/>
      <c r="T880" s="197"/>
      <c r="U880" s="197"/>
      <c r="V880" s="197"/>
      <c r="W880" s="197"/>
      <c r="X880" s="197"/>
      <c r="Y880" s="197"/>
      <c r="Z880" s="197"/>
    </row>
    <row r="881" ht="15.75" customHeight="1">
      <c r="A881" s="197"/>
      <c r="B881" s="197"/>
      <c r="C881" s="197"/>
      <c r="D881" s="197"/>
      <c r="E881" s="197"/>
      <c r="F881" s="197"/>
      <c r="G881" s="197"/>
      <c r="H881" s="197"/>
      <c r="I881" s="197"/>
      <c r="J881" s="197"/>
      <c r="K881" s="197"/>
      <c r="L881" s="197"/>
      <c r="M881" s="197"/>
      <c r="N881" s="197"/>
      <c r="O881" s="197"/>
      <c r="P881" s="197"/>
      <c r="Q881" s="197"/>
      <c r="R881" s="197"/>
      <c r="S881" s="197"/>
      <c r="T881" s="197"/>
      <c r="U881" s="197"/>
      <c r="V881" s="197"/>
      <c r="W881" s="197"/>
      <c r="X881" s="197"/>
      <c r="Y881" s="197"/>
      <c r="Z881" s="197"/>
    </row>
    <row r="882" ht="15.75" customHeight="1">
      <c r="A882" s="197"/>
      <c r="B882" s="197"/>
      <c r="C882" s="197"/>
      <c r="D882" s="197"/>
      <c r="E882" s="197"/>
      <c r="F882" s="197"/>
      <c r="G882" s="197"/>
      <c r="H882" s="197"/>
      <c r="I882" s="197"/>
      <c r="J882" s="197"/>
      <c r="K882" s="197"/>
      <c r="L882" s="197"/>
      <c r="M882" s="197"/>
      <c r="N882" s="197"/>
      <c r="O882" s="197"/>
      <c r="P882" s="197"/>
      <c r="Q882" s="197"/>
      <c r="R882" s="197"/>
      <c r="S882" s="197"/>
      <c r="T882" s="197"/>
      <c r="U882" s="197"/>
      <c r="V882" s="197"/>
      <c r="W882" s="197"/>
      <c r="X882" s="197"/>
      <c r="Y882" s="197"/>
      <c r="Z882" s="197"/>
    </row>
    <row r="883" ht="15.75" customHeight="1">
      <c r="A883" s="197"/>
      <c r="B883" s="197"/>
      <c r="C883" s="197"/>
      <c r="D883" s="197"/>
      <c r="E883" s="197"/>
      <c r="F883" s="197"/>
      <c r="G883" s="197"/>
      <c r="H883" s="197"/>
      <c r="I883" s="197"/>
      <c r="J883" s="197"/>
      <c r="K883" s="197"/>
      <c r="L883" s="197"/>
      <c r="M883" s="197"/>
      <c r="N883" s="197"/>
      <c r="O883" s="197"/>
      <c r="P883" s="197"/>
      <c r="Q883" s="197"/>
      <c r="R883" s="197"/>
      <c r="S883" s="197"/>
      <c r="T883" s="197"/>
      <c r="U883" s="197"/>
      <c r="V883" s="197"/>
      <c r="W883" s="197"/>
      <c r="X883" s="197"/>
      <c r="Y883" s="197"/>
      <c r="Z883" s="197"/>
    </row>
    <row r="884" ht="15.75" customHeight="1">
      <c r="A884" s="197"/>
      <c r="B884" s="197"/>
      <c r="C884" s="197"/>
      <c r="D884" s="197"/>
      <c r="E884" s="197"/>
      <c r="F884" s="197"/>
      <c r="G884" s="197"/>
      <c r="H884" s="197"/>
      <c r="I884" s="197"/>
      <c r="J884" s="197"/>
      <c r="K884" s="197"/>
      <c r="L884" s="197"/>
      <c r="M884" s="197"/>
      <c r="N884" s="197"/>
      <c r="O884" s="197"/>
      <c r="P884" s="197"/>
      <c r="Q884" s="197"/>
      <c r="R884" s="197"/>
      <c r="S884" s="197"/>
      <c r="T884" s="197"/>
      <c r="U884" s="197"/>
      <c r="V884" s="197"/>
      <c r="W884" s="197"/>
      <c r="X884" s="197"/>
      <c r="Y884" s="197"/>
      <c r="Z884" s="197"/>
    </row>
    <row r="885" ht="15.75" customHeight="1">
      <c r="A885" s="197"/>
      <c r="B885" s="197"/>
      <c r="C885" s="197"/>
      <c r="D885" s="197"/>
      <c r="E885" s="197"/>
      <c r="F885" s="197"/>
      <c r="G885" s="197"/>
      <c r="H885" s="197"/>
      <c r="I885" s="197"/>
      <c r="J885" s="197"/>
      <c r="K885" s="197"/>
      <c r="L885" s="197"/>
      <c r="M885" s="197"/>
      <c r="N885" s="197"/>
      <c r="O885" s="197"/>
      <c r="P885" s="197"/>
      <c r="Q885" s="197"/>
      <c r="R885" s="197"/>
      <c r="S885" s="197"/>
      <c r="T885" s="197"/>
      <c r="U885" s="197"/>
      <c r="V885" s="197"/>
      <c r="W885" s="197"/>
      <c r="X885" s="197"/>
      <c r="Y885" s="197"/>
      <c r="Z885" s="197"/>
    </row>
    <row r="886" ht="15.75" customHeight="1">
      <c r="A886" s="197"/>
      <c r="B886" s="197"/>
      <c r="C886" s="197"/>
      <c r="D886" s="197"/>
      <c r="E886" s="197"/>
      <c r="F886" s="197"/>
      <c r="G886" s="197"/>
      <c r="H886" s="197"/>
      <c r="I886" s="197"/>
      <c r="J886" s="197"/>
      <c r="K886" s="197"/>
      <c r="L886" s="197"/>
      <c r="M886" s="197"/>
      <c r="N886" s="197"/>
      <c r="O886" s="197"/>
      <c r="P886" s="197"/>
      <c r="Q886" s="197"/>
      <c r="R886" s="197"/>
      <c r="S886" s="197"/>
      <c r="T886" s="197"/>
      <c r="U886" s="197"/>
      <c r="V886" s="197"/>
      <c r="W886" s="197"/>
      <c r="X886" s="197"/>
      <c r="Y886" s="197"/>
      <c r="Z886" s="197"/>
    </row>
    <row r="887" ht="15.75" customHeight="1">
      <c r="A887" s="197"/>
      <c r="B887" s="197"/>
      <c r="C887" s="197"/>
      <c r="D887" s="197"/>
      <c r="E887" s="197"/>
      <c r="F887" s="197"/>
      <c r="G887" s="197"/>
      <c r="H887" s="197"/>
      <c r="I887" s="197"/>
      <c r="J887" s="197"/>
      <c r="K887" s="197"/>
      <c r="L887" s="197"/>
      <c r="M887" s="197"/>
      <c r="N887" s="197"/>
      <c r="O887" s="197"/>
      <c r="P887" s="197"/>
      <c r="Q887" s="197"/>
      <c r="R887" s="197"/>
      <c r="S887" s="197"/>
      <c r="T887" s="197"/>
      <c r="U887" s="197"/>
      <c r="V887" s="197"/>
      <c r="W887" s="197"/>
      <c r="X887" s="197"/>
      <c r="Y887" s="197"/>
      <c r="Z887" s="197"/>
    </row>
    <row r="888" ht="15.75" customHeight="1">
      <c r="A888" s="197"/>
      <c r="B888" s="197"/>
      <c r="C888" s="197"/>
      <c r="D888" s="197"/>
      <c r="E888" s="197"/>
      <c r="F888" s="197"/>
      <c r="G888" s="197"/>
      <c r="H888" s="197"/>
      <c r="I888" s="197"/>
      <c r="J888" s="197"/>
      <c r="K888" s="197"/>
      <c r="L888" s="197"/>
      <c r="M888" s="197"/>
      <c r="N888" s="197"/>
      <c r="O888" s="197"/>
      <c r="P888" s="197"/>
      <c r="Q888" s="197"/>
      <c r="R888" s="197"/>
      <c r="S888" s="197"/>
      <c r="T888" s="197"/>
      <c r="U888" s="197"/>
      <c r="V888" s="197"/>
      <c r="W888" s="197"/>
      <c r="X888" s="197"/>
      <c r="Y888" s="197"/>
      <c r="Z888" s="197"/>
    </row>
    <row r="889" ht="15.75" customHeight="1">
      <c r="A889" s="197"/>
      <c r="B889" s="197"/>
      <c r="C889" s="197"/>
      <c r="D889" s="197"/>
      <c r="E889" s="197"/>
      <c r="F889" s="197"/>
      <c r="G889" s="197"/>
      <c r="H889" s="197"/>
      <c r="I889" s="197"/>
      <c r="J889" s="197"/>
      <c r="K889" s="197"/>
      <c r="L889" s="197"/>
      <c r="M889" s="197"/>
      <c r="N889" s="197"/>
      <c r="O889" s="197"/>
      <c r="P889" s="197"/>
      <c r="Q889" s="197"/>
      <c r="R889" s="197"/>
      <c r="S889" s="197"/>
      <c r="T889" s="197"/>
      <c r="U889" s="197"/>
      <c r="V889" s="197"/>
      <c r="W889" s="197"/>
      <c r="X889" s="197"/>
      <c r="Y889" s="197"/>
      <c r="Z889" s="197"/>
    </row>
    <row r="890" ht="15.75" customHeight="1">
      <c r="A890" s="197"/>
      <c r="B890" s="197"/>
      <c r="C890" s="197"/>
      <c r="D890" s="197"/>
      <c r="E890" s="197"/>
      <c r="F890" s="197"/>
      <c r="G890" s="197"/>
      <c r="H890" s="197"/>
      <c r="I890" s="197"/>
      <c r="J890" s="197"/>
      <c r="K890" s="197"/>
      <c r="L890" s="197"/>
      <c r="M890" s="197"/>
      <c r="N890" s="197"/>
      <c r="O890" s="197"/>
      <c r="P890" s="197"/>
      <c r="Q890" s="197"/>
      <c r="R890" s="197"/>
      <c r="S890" s="197"/>
      <c r="T890" s="197"/>
      <c r="U890" s="197"/>
      <c r="V890" s="197"/>
      <c r="W890" s="197"/>
      <c r="X890" s="197"/>
      <c r="Y890" s="197"/>
      <c r="Z890" s="197"/>
    </row>
    <row r="891" ht="15.75" customHeight="1">
      <c r="A891" s="197"/>
      <c r="B891" s="197"/>
      <c r="C891" s="197"/>
      <c r="D891" s="197"/>
      <c r="E891" s="197"/>
      <c r="F891" s="197"/>
      <c r="G891" s="197"/>
      <c r="H891" s="197"/>
      <c r="I891" s="197"/>
      <c r="J891" s="197"/>
      <c r="K891" s="197"/>
      <c r="L891" s="197"/>
      <c r="M891" s="197"/>
      <c r="N891" s="197"/>
      <c r="O891" s="197"/>
      <c r="P891" s="197"/>
      <c r="Q891" s="197"/>
      <c r="R891" s="197"/>
      <c r="S891" s="197"/>
      <c r="T891" s="197"/>
      <c r="U891" s="197"/>
      <c r="V891" s="197"/>
      <c r="W891" s="197"/>
      <c r="X891" s="197"/>
      <c r="Y891" s="197"/>
      <c r="Z891" s="197"/>
    </row>
    <row r="892" ht="15.75" customHeight="1">
      <c r="A892" s="197"/>
      <c r="B892" s="197"/>
      <c r="C892" s="197"/>
      <c r="D892" s="197"/>
      <c r="E892" s="197"/>
      <c r="F892" s="197"/>
      <c r="G892" s="197"/>
      <c r="H892" s="197"/>
      <c r="I892" s="197"/>
      <c r="J892" s="197"/>
      <c r="K892" s="197"/>
      <c r="L892" s="197"/>
      <c r="M892" s="197"/>
      <c r="N892" s="197"/>
      <c r="O892" s="197"/>
      <c r="P892" s="197"/>
      <c r="Q892" s="197"/>
      <c r="R892" s="197"/>
      <c r="S892" s="197"/>
      <c r="T892" s="197"/>
      <c r="U892" s="197"/>
      <c r="V892" s="197"/>
      <c r="W892" s="197"/>
      <c r="X892" s="197"/>
      <c r="Y892" s="197"/>
      <c r="Z892" s="197"/>
    </row>
    <row r="893" ht="15.75" customHeight="1">
      <c r="A893" s="197"/>
      <c r="B893" s="197"/>
      <c r="C893" s="197"/>
      <c r="D893" s="197"/>
      <c r="E893" s="197"/>
      <c r="F893" s="197"/>
      <c r="G893" s="197"/>
      <c r="H893" s="197"/>
      <c r="I893" s="197"/>
      <c r="J893" s="197"/>
      <c r="K893" s="197"/>
      <c r="L893" s="197"/>
      <c r="M893" s="197"/>
      <c r="N893" s="197"/>
      <c r="O893" s="197"/>
      <c r="P893" s="197"/>
      <c r="Q893" s="197"/>
      <c r="R893" s="197"/>
      <c r="S893" s="197"/>
      <c r="T893" s="197"/>
      <c r="U893" s="197"/>
      <c r="V893" s="197"/>
      <c r="W893" s="197"/>
      <c r="X893" s="197"/>
      <c r="Y893" s="197"/>
      <c r="Z893" s="197"/>
    </row>
    <row r="894" ht="15.75" customHeight="1">
      <c r="A894" s="197"/>
      <c r="B894" s="197"/>
      <c r="C894" s="197"/>
      <c r="D894" s="197"/>
      <c r="E894" s="197"/>
      <c r="F894" s="197"/>
      <c r="G894" s="197"/>
      <c r="H894" s="197"/>
      <c r="I894" s="197"/>
      <c r="J894" s="197"/>
      <c r="K894" s="197"/>
      <c r="L894" s="197"/>
      <c r="M894" s="197"/>
      <c r="N894" s="197"/>
      <c r="O894" s="197"/>
      <c r="P894" s="197"/>
      <c r="Q894" s="197"/>
      <c r="R894" s="197"/>
      <c r="S894" s="197"/>
      <c r="T894" s="197"/>
      <c r="U894" s="197"/>
      <c r="V894" s="197"/>
      <c r="W894" s="197"/>
      <c r="X894" s="197"/>
      <c r="Y894" s="197"/>
      <c r="Z894" s="197"/>
    </row>
    <row r="895" ht="15.75" customHeight="1">
      <c r="A895" s="197"/>
      <c r="B895" s="197"/>
      <c r="C895" s="197"/>
      <c r="D895" s="197"/>
      <c r="E895" s="197"/>
      <c r="F895" s="197"/>
      <c r="G895" s="197"/>
      <c r="H895" s="197"/>
      <c r="I895" s="197"/>
      <c r="J895" s="197"/>
      <c r="K895" s="197"/>
      <c r="L895" s="197"/>
      <c r="M895" s="197"/>
      <c r="N895" s="197"/>
      <c r="O895" s="197"/>
      <c r="P895" s="197"/>
      <c r="Q895" s="197"/>
      <c r="R895" s="197"/>
      <c r="S895" s="197"/>
      <c r="T895" s="197"/>
      <c r="U895" s="197"/>
      <c r="V895" s="197"/>
      <c r="W895" s="197"/>
      <c r="X895" s="197"/>
      <c r="Y895" s="197"/>
      <c r="Z895" s="197"/>
    </row>
    <row r="896" ht="15.75" customHeight="1">
      <c r="A896" s="197"/>
      <c r="B896" s="197"/>
      <c r="C896" s="197"/>
      <c r="D896" s="197"/>
      <c r="E896" s="197"/>
      <c r="F896" s="197"/>
      <c r="G896" s="197"/>
      <c r="H896" s="197"/>
      <c r="I896" s="197"/>
      <c r="J896" s="197"/>
      <c r="K896" s="197"/>
      <c r="L896" s="197"/>
      <c r="M896" s="197"/>
      <c r="N896" s="197"/>
      <c r="O896" s="197"/>
      <c r="P896" s="197"/>
      <c r="Q896" s="197"/>
      <c r="R896" s="197"/>
      <c r="S896" s="197"/>
      <c r="T896" s="197"/>
      <c r="U896" s="197"/>
      <c r="V896" s="197"/>
      <c r="W896" s="197"/>
      <c r="X896" s="197"/>
      <c r="Y896" s="197"/>
      <c r="Z896" s="197"/>
    </row>
    <row r="897" ht="15.75" customHeight="1">
      <c r="A897" s="197"/>
      <c r="B897" s="197"/>
      <c r="C897" s="197"/>
      <c r="D897" s="197"/>
      <c r="E897" s="197"/>
      <c r="F897" s="197"/>
      <c r="G897" s="197"/>
      <c r="H897" s="197"/>
      <c r="I897" s="197"/>
      <c r="J897" s="197"/>
      <c r="K897" s="197"/>
      <c r="L897" s="197"/>
      <c r="M897" s="197"/>
      <c r="N897" s="197"/>
      <c r="O897" s="197"/>
      <c r="P897" s="197"/>
      <c r="Q897" s="197"/>
      <c r="R897" s="197"/>
      <c r="S897" s="197"/>
      <c r="T897" s="197"/>
      <c r="U897" s="197"/>
      <c r="V897" s="197"/>
      <c r="W897" s="197"/>
      <c r="X897" s="197"/>
      <c r="Y897" s="197"/>
      <c r="Z897" s="197"/>
    </row>
    <row r="898" ht="15.75" customHeight="1">
      <c r="A898" s="197"/>
      <c r="B898" s="197"/>
      <c r="C898" s="197"/>
      <c r="D898" s="197"/>
      <c r="E898" s="197"/>
      <c r="F898" s="197"/>
      <c r="G898" s="197"/>
      <c r="H898" s="197"/>
      <c r="I898" s="197"/>
      <c r="J898" s="197"/>
      <c r="K898" s="197"/>
      <c r="L898" s="197"/>
      <c r="M898" s="197"/>
      <c r="N898" s="197"/>
      <c r="O898" s="197"/>
      <c r="P898" s="197"/>
      <c r="Q898" s="197"/>
      <c r="R898" s="197"/>
      <c r="S898" s="197"/>
      <c r="T898" s="197"/>
      <c r="U898" s="197"/>
      <c r="V898" s="197"/>
      <c r="W898" s="197"/>
      <c r="X898" s="197"/>
      <c r="Y898" s="197"/>
      <c r="Z898" s="197"/>
    </row>
    <row r="899" ht="15.75" customHeight="1">
      <c r="A899" s="197"/>
      <c r="B899" s="197"/>
      <c r="C899" s="197"/>
      <c r="D899" s="197"/>
      <c r="E899" s="197"/>
      <c r="F899" s="197"/>
      <c r="G899" s="197"/>
      <c r="H899" s="197"/>
      <c r="I899" s="197"/>
      <c r="J899" s="197"/>
      <c r="K899" s="197"/>
      <c r="L899" s="197"/>
      <c r="M899" s="197"/>
      <c r="N899" s="197"/>
      <c r="O899" s="197"/>
      <c r="P899" s="197"/>
      <c r="Q899" s="197"/>
      <c r="R899" s="197"/>
      <c r="S899" s="197"/>
      <c r="T899" s="197"/>
      <c r="U899" s="197"/>
      <c r="V899" s="197"/>
      <c r="W899" s="197"/>
      <c r="X899" s="197"/>
      <c r="Y899" s="197"/>
      <c r="Z899" s="197"/>
    </row>
    <row r="900" ht="15.75" customHeight="1">
      <c r="A900" s="197"/>
      <c r="B900" s="197"/>
      <c r="C900" s="197"/>
      <c r="D900" s="197"/>
      <c r="E900" s="197"/>
      <c r="F900" s="197"/>
      <c r="G900" s="197"/>
      <c r="H900" s="197"/>
      <c r="I900" s="197"/>
      <c r="J900" s="197"/>
      <c r="K900" s="197"/>
      <c r="L900" s="197"/>
      <c r="M900" s="197"/>
      <c r="N900" s="197"/>
      <c r="O900" s="197"/>
      <c r="P900" s="197"/>
      <c r="Q900" s="197"/>
      <c r="R900" s="197"/>
      <c r="S900" s="197"/>
      <c r="T900" s="197"/>
      <c r="U900" s="197"/>
      <c r="V900" s="197"/>
      <c r="W900" s="197"/>
      <c r="X900" s="197"/>
      <c r="Y900" s="197"/>
      <c r="Z900" s="197"/>
    </row>
    <row r="901" ht="15.75" customHeight="1">
      <c r="A901" s="197"/>
      <c r="B901" s="197"/>
      <c r="C901" s="197"/>
      <c r="D901" s="197"/>
      <c r="E901" s="197"/>
      <c r="F901" s="197"/>
      <c r="G901" s="197"/>
      <c r="H901" s="197"/>
      <c r="I901" s="197"/>
      <c r="J901" s="197"/>
      <c r="K901" s="197"/>
      <c r="L901" s="197"/>
      <c r="M901" s="197"/>
      <c r="N901" s="197"/>
      <c r="O901" s="197"/>
      <c r="P901" s="197"/>
      <c r="Q901" s="197"/>
      <c r="R901" s="197"/>
      <c r="S901" s="197"/>
      <c r="T901" s="197"/>
      <c r="U901" s="197"/>
      <c r="V901" s="197"/>
      <c r="W901" s="197"/>
      <c r="X901" s="197"/>
      <c r="Y901" s="197"/>
      <c r="Z901" s="197"/>
    </row>
    <row r="902" ht="15.75" customHeight="1">
      <c r="A902" s="197"/>
      <c r="B902" s="197"/>
      <c r="C902" s="197"/>
      <c r="D902" s="197"/>
      <c r="E902" s="197"/>
      <c r="F902" s="197"/>
      <c r="G902" s="197"/>
      <c r="H902" s="197"/>
      <c r="I902" s="197"/>
      <c r="J902" s="197"/>
      <c r="K902" s="197"/>
      <c r="L902" s="197"/>
      <c r="M902" s="197"/>
      <c r="N902" s="197"/>
      <c r="O902" s="197"/>
      <c r="P902" s="197"/>
      <c r="Q902" s="197"/>
      <c r="R902" s="197"/>
      <c r="S902" s="197"/>
      <c r="T902" s="197"/>
      <c r="U902" s="197"/>
      <c r="V902" s="197"/>
      <c r="W902" s="197"/>
      <c r="X902" s="197"/>
      <c r="Y902" s="197"/>
      <c r="Z902" s="197"/>
    </row>
    <row r="903" ht="15.75" customHeight="1">
      <c r="A903" s="197"/>
      <c r="B903" s="197"/>
      <c r="C903" s="197"/>
      <c r="D903" s="197"/>
      <c r="E903" s="197"/>
      <c r="F903" s="197"/>
      <c r="G903" s="197"/>
      <c r="H903" s="197"/>
      <c r="I903" s="197"/>
      <c r="J903" s="197"/>
      <c r="K903" s="197"/>
      <c r="L903" s="197"/>
      <c r="M903" s="197"/>
      <c r="N903" s="197"/>
      <c r="O903" s="197"/>
      <c r="P903" s="197"/>
      <c r="Q903" s="197"/>
      <c r="R903" s="197"/>
      <c r="S903" s="197"/>
      <c r="T903" s="197"/>
      <c r="U903" s="197"/>
      <c r="V903" s="197"/>
      <c r="W903" s="197"/>
      <c r="X903" s="197"/>
      <c r="Y903" s="197"/>
      <c r="Z903" s="197"/>
    </row>
    <row r="904" ht="15.75" customHeight="1">
      <c r="A904" s="197"/>
      <c r="B904" s="197"/>
      <c r="C904" s="197"/>
      <c r="D904" s="197"/>
      <c r="E904" s="197"/>
      <c r="F904" s="197"/>
      <c r="G904" s="197"/>
      <c r="H904" s="197"/>
      <c r="I904" s="197"/>
      <c r="J904" s="197"/>
      <c r="K904" s="197"/>
      <c r="L904" s="197"/>
      <c r="M904" s="197"/>
      <c r="N904" s="197"/>
      <c r="O904" s="197"/>
      <c r="P904" s="197"/>
      <c r="Q904" s="197"/>
      <c r="R904" s="197"/>
      <c r="S904" s="197"/>
      <c r="T904" s="197"/>
      <c r="U904" s="197"/>
      <c r="V904" s="197"/>
      <c r="W904" s="197"/>
      <c r="X904" s="197"/>
      <c r="Y904" s="197"/>
      <c r="Z904" s="197"/>
    </row>
    <row r="905" ht="15.75" customHeight="1">
      <c r="A905" s="197"/>
      <c r="B905" s="197"/>
      <c r="C905" s="197"/>
      <c r="D905" s="197"/>
      <c r="E905" s="197"/>
      <c r="F905" s="197"/>
      <c r="G905" s="197"/>
      <c r="H905" s="197"/>
      <c r="I905" s="197"/>
      <c r="J905" s="197"/>
      <c r="K905" s="197"/>
      <c r="L905" s="197"/>
      <c r="M905" s="197"/>
      <c r="N905" s="197"/>
      <c r="O905" s="197"/>
      <c r="P905" s="197"/>
      <c r="Q905" s="197"/>
      <c r="R905" s="197"/>
      <c r="S905" s="197"/>
      <c r="T905" s="197"/>
      <c r="U905" s="197"/>
      <c r="V905" s="197"/>
      <c r="W905" s="197"/>
      <c r="X905" s="197"/>
      <c r="Y905" s="197"/>
      <c r="Z905" s="197"/>
    </row>
    <row r="906" ht="15.75" customHeight="1">
      <c r="A906" s="197"/>
      <c r="B906" s="197"/>
      <c r="C906" s="197"/>
      <c r="D906" s="197"/>
      <c r="E906" s="197"/>
      <c r="F906" s="197"/>
      <c r="G906" s="197"/>
      <c r="H906" s="197"/>
      <c r="I906" s="197"/>
      <c r="J906" s="197"/>
      <c r="K906" s="197"/>
      <c r="L906" s="197"/>
      <c r="M906" s="197"/>
      <c r="N906" s="197"/>
      <c r="O906" s="197"/>
      <c r="P906" s="197"/>
      <c r="Q906" s="197"/>
      <c r="R906" s="197"/>
      <c r="S906" s="197"/>
      <c r="T906" s="197"/>
      <c r="U906" s="197"/>
      <c r="V906" s="197"/>
      <c r="W906" s="197"/>
      <c r="X906" s="197"/>
      <c r="Y906" s="197"/>
      <c r="Z906" s="197"/>
    </row>
    <row r="907" ht="15.75" customHeight="1">
      <c r="A907" s="197"/>
      <c r="B907" s="197"/>
      <c r="C907" s="197"/>
      <c r="D907" s="197"/>
      <c r="E907" s="197"/>
      <c r="F907" s="197"/>
      <c r="G907" s="197"/>
      <c r="H907" s="197"/>
      <c r="I907" s="197"/>
      <c r="J907" s="197"/>
      <c r="K907" s="197"/>
      <c r="L907" s="197"/>
      <c r="M907" s="197"/>
      <c r="N907" s="197"/>
      <c r="O907" s="197"/>
      <c r="P907" s="197"/>
      <c r="Q907" s="197"/>
      <c r="R907" s="197"/>
      <c r="S907" s="197"/>
      <c r="T907" s="197"/>
      <c r="U907" s="197"/>
      <c r="V907" s="197"/>
      <c r="W907" s="197"/>
      <c r="X907" s="197"/>
      <c r="Y907" s="197"/>
      <c r="Z907" s="197"/>
    </row>
    <row r="908" ht="15.75" customHeight="1">
      <c r="A908" s="197"/>
      <c r="B908" s="197"/>
      <c r="C908" s="197"/>
      <c r="D908" s="197"/>
      <c r="E908" s="197"/>
      <c r="F908" s="197"/>
      <c r="G908" s="197"/>
      <c r="H908" s="197"/>
      <c r="I908" s="197"/>
      <c r="J908" s="197"/>
      <c r="K908" s="197"/>
      <c r="L908" s="197"/>
      <c r="M908" s="197"/>
      <c r="N908" s="197"/>
      <c r="O908" s="197"/>
      <c r="P908" s="197"/>
      <c r="Q908" s="197"/>
      <c r="R908" s="197"/>
      <c r="S908" s="197"/>
      <c r="T908" s="197"/>
      <c r="U908" s="197"/>
      <c r="V908" s="197"/>
      <c r="W908" s="197"/>
      <c r="X908" s="197"/>
      <c r="Y908" s="197"/>
      <c r="Z908" s="197"/>
    </row>
    <row r="909" ht="15.75" customHeight="1">
      <c r="A909" s="197"/>
      <c r="B909" s="197"/>
      <c r="C909" s="197"/>
      <c r="D909" s="197"/>
      <c r="E909" s="197"/>
      <c r="F909" s="197"/>
      <c r="G909" s="197"/>
      <c r="H909" s="197"/>
      <c r="I909" s="197"/>
      <c r="J909" s="197"/>
      <c r="K909" s="197"/>
      <c r="L909" s="197"/>
      <c r="M909" s="197"/>
      <c r="N909" s="197"/>
      <c r="O909" s="197"/>
      <c r="P909" s="197"/>
      <c r="Q909" s="197"/>
      <c r="R909" s="197"/>
      <c r="S909" s="197"/>
      <c r="T909" s="197"/>
      <c r="U909" s="197"/>
      <c r="V909" s="197"/>
      <c r="W909" s="197"/>
      <c r="X909" s="197"/>
      <c r="Y909" s="197"/>
      <c r="Z909" s="197"/>
    </row>
    <row r="910" ht="15.75" customHeight="1">
      <c r="A910" s="197"/>
      <c r="B910" s="197"/>
      <c r="C910" s="197"/>
      <c r="D910" s="197"/>
      <c r="E910" s="197"/>
      <c r="F910" s="197"/>
      <c r="G910" s="197"/>
      <c r="H910" s="197"/>
      <c r="I910" s="197"/>
      <c r="J910" s="197"/>
      <c r="K910" s="197"/>
      <c r="L910" s="197"/>
      <c r="M910" s="197"/>
      <c r="N910" s="197"/>
      <c r="O910" s="197"/>
      <c r="P910" s="197"/>
      <c r="Q910" s="197"/>
      <c r="R910" s="197"/>
      <c r="S910" s="197"/>
      <c r="T910" s="197"/>
      <c r="U910" s="197"/>
      <c r="V910" s="197"/>
      <c r="W910" s="197"/>
      <c r="X910" s="197"/>
      <c r="Y910" s="197"/>
      <c r="Z910" s="197"/>
    </row>
    <row r="911" ht="15.75" customHeight="1">
      <c r="A911" s="197"/>
      <c r="B911" s="197"/>
      <c r="C911" s="197"/>
      <c r="D911" s="197"/>
      <c r="E911" s="197"/>
      <c r="F911" s="197"/>
      <c r="G911" s="197"/>
      <c r="H911" s="197"/>
      <c r="I911" s="197"/>
      <c r="J911" s="197"/>
      <c r="K911" s="197"/>
      <c r="L911" s="197"/>
      <c r="M911" s="197"/>
      <c r="N911" s="197"/>
      <c r="O911" s="197"/>
      <c r="P911" s="197"/>
      <c r="Q911" s="197"/>
      <c r="R911" s="197"/>
      <c r="S911" s="197"/>
      <c r="T911" s="197"/>
      <c r="U911" s="197"/>
      <c r="V911" s="197"/>
      <c r="W911" s="197"/>
      <c r="X911" s="197"/>
      <c r="Y911" s="197"/>
      <c r="Z911" s="197"/>
    </row>
    <row r="912" ht="15.75" customHeight="1">
      <c r="A912" s="197"/>
      <c r="B912" s="197"/>
      <c r="C912" s="197"/>
      <c r="D912" s="197"/>
      <c r="E912" s="197"/>
      <c r="F912" s="197"/>
      <c r="G912" s="197"/>
      <c r="H912" s="197"/>
      <c r="I912" s="197"/>
      <c r="J912" s="197"/>
      <c r="K912" s="197"/>
      <c r="L912" s="197"/>
      <c r="M912" s="197"/>
      <c r="N912" s="197"/>
      <c r="O912" s="197"/>
      <c r="P912" s="197"/>
      <c r="Q912" s="197"/>
      <c r="R912" s="197"/>
      <c r="S912" s="197"/>
      <c r="T912" s="197"/>
      <c r="U912" s="197"/>
      <c r="V912" s="197"/>
      <c r="W912" s="197"/>
      <c r="X912" s="197"/>
      <c r="Y912" s="197"/>
      <c r="Z912" s="197"/>
    </row>
    <row r="913" ht="15.75" customHeight="1">
      <c r="A913" s="197"/>
      <c r="B913" s="197"/>
      <c r="C913" s="197"/>
      <c r="D913" s="197"/>
      <c r="E913" s="197"/>
      <c r="F913" s="197"/>
      <c r="G913" s="197"/>
      <c r="H913" s="197"/>
      <c r="I913" s="197"/>
      <c r="J913" s="197"/>
      <c r="K913" s="197"/>
      <c r="L913" s="197"/>
      <c r="M913" s="197"/>
      <c r="N913" s="197"/>
      <c r="O913" s="197"/>
      <c r="P913" s="197"/>
      <c r="Q913" s="197"/>
      <c r="R913" s="197"/>
      <c r="S913" s="197"/>
      <c r="T913" s="197"/>
      <c r="U913" s="197"/>
      <c r="V913" s="197"/>
      <c r="W913" s="197"/>
      <c r="X913" s="197"/>
      <c r="Y913" s="197"/>
      <c r="Z913" s="197"/>
    </row>
    <row r="914" ht="15.75" customHeight="1">
      <c r="A914" s="197"/>
      <c r="B914" s="197"/>
      <c r="C914" s="197"/>
      <c r="D914" s="197"/>
      <c r="E914" s="197"/>
      <c r="F914" s="197"/>
      <c r="G914" s="197"/>
      <c r="H914" s="197"/>
      <c r="I914" s="197"/>
      <c r="J914" s="197"/>
      <c r="K914" s="197"/>
      <c r="L914" s="197"/>
      <c r="M914" s="197"/>
      <c r="N914" s="197"/>
      <c r="O914" s="197"/>
      <c r="P914" s="197"/>
      <c r="Q914" s="197"/>
      <c r="R914" s="197"/>
      <c r="S914" s="197"/>
      <c r="T914" s="197"/>
      <c r="U914" s="197"/>
      <c r="V914" s="197"/>
      <c r="W914" s="197"/>
      <c r="X914" s="197"/>
      <c r="Y914" s="197"/>
      <c r="Z914" s="197"/>
    </row>
    <row r="915" ht="15.75" customHeight="1">
      <c r="A915" s="197"/>
      <c r="B915" s="197"/>
      <c r="C915" s="197"/>
      <c r="D915" s="197"/>
      <c r="E915" s="197"/>
      <c r="F915" s="197"/>
      <c r="G915" s="197"/>
      <c r="H915" s="197"/>
      <c r="I915" s="197"/>
      <c r="J915" s="197"/>
      <c r="K915" s="197"/>
      <c r="L915" s="197"/>
      <c r="M915" s="197"/>
      <c r="N915" s="197"/>
      <c r="O915" s="197"/>
      <c r="P915" s="197"/>
      <c r="Q915" s="197"/>
      <c r="R915" s="197"/>
      <c r="S915" s="197"/>
      <c r="T915" s="197"/>
      <c r="U915" s="197"/>
      <c r="V915" s="197"/>
      <c r="W915" s="197"/>
      <c r="X915" s="197"/>
      <c r="Y915" s="197"/>
      <c r="Z915" s="197"/>
    </row>
    <row r="916" ht="15.75" customHeight="1">
      <c r="A916" s="197"/>
      <c r="B916" s="197"/>
      <c r="C916" s="197"/>
      <c r="D916" s="197"/>
      <c r="E916" s="197"/>
      <c r="F916" s="197"/>
      <c r="G916" s="197"/>
      <c r="H916" s="197"/>
      <c r="I916" s="197"/>
      <c r="J916" s="197"/>
      <c r="K916" s="197"/>
      <c r="L916" s="197"/>
      <c r="M916" s="197"/>
      <c r="N916" s="197"/>
      <c r="O916" s="197"/>
      <c r="P916" s="197"/>
      <c r="Q916" s="197"/>
      <c r="R916" s="197"/>
      <c r="S916" s="197"/>
      <c r="T916" s="197"/>
      <c r="U916" s="197"/>
      <c r="V916" s="197"/>
      <c r="W916" s="197"/>
      <c r="X916" s="197"/>
      <c r="Y916" s="197"/>
      <c r="Z916" s="197"/>
    </row>
    <row r="917" ht="15.75" customHeight="1">
      <c r="A917" s="197"/>
      <c r="B917" s="197"/>
      <c r="C917" s="197"/>
      <c r="D917" s="197"/>
      <c r="E917" s="197"/>
      <c r="F917" s="197"/>
      <c r="G917" s="197"/>
      <c r="H917" s="197"/>
      <c r="I917" s="197"/>
      <c r="J917" s="197"/>
      <c r="K917" s="197"/>
      <c r="L917" s="197"/>
      <c r="M917" s="197"/>
      <c r="N917" s="197"/>
      <c r="O917" s="197"/>
      <c r="P917" s="197"/>
      <c r="Q917" s="197"/>
      <c r="R917" s="197"/>
      <c r="S917" s="197"/>
      <c r="T917" s="197"/>
      <c r="U917" s="197"/>
      <c r="V917" s="197"/>
      <c r="W917" s="197"/>
      <c r="X917" s="197"/>
      <c r="Y917" s="197"/>
      <c r="Z917" s="197"/>
    </row>
    <row r="918" ht="15.75" customHeight="1">
      <c r="A918" s="197"/>
      <c r="B918" s="197"/>
      <c r="C918" s="197"/>
      <c r="D918" s="197"/>
      <c r="E918" s="197"/>
      <c r="F918" s="197"/>
      <c r="G918" s="197"/>
      <c r="H918" s="197"/>
      <c r="I918" s="197"/>
      <c r="J918" s="197"/>
      <c r="K918" s="197"/>
      <c r="L918" s="197"/>
      <c r="M918" s="197"/>
      <c r="N918" s="197"/>
      <c r="O918" s="197"/>
      <c r="P918" s="197"/>
      <c r="Q918" s="197"/>
      <c r="R918" s="197"/>
      <c r="S918" s="197"/>
      <c r="T918" s="197"/>
      <c r="U918" s="197"/>
      <c r="V918" s="197"/>
      <c r="W918" s="197"/>
      <c r="X918" s="197"/>
      <c r="Y918" s="197"/>
      <c r="Z918" s="197"/>
    </row>
    <row r="919" ht="15.75" customHeight="1">
      <c r="A919" s="197"/>
      <c r="B919" s="197"/>
      <c r="C919" s="197"/>
      <c r="D919" s="197"/>
      <c r="E919" s="197"/>
      <c r="F919" s="197"/>
      <c r="G919" s="197"/>
      <c r="H919" s="197"/>
      <c r="I919" s="197"/>
      <c r="J919" s="197"/>
      <c r="K919" s="197"/>
      <c r="L919" s="197"/>
      <c r="M919" s="197"/>
      <c r="N919" s="197"/>
      <c r="O919" s="197"/>
      <c r="P919" s="197"/>
      <c r="Q919" s="197"/>
      <c r="R919" s="197"/>
      <c r="S919" s="197"/>
      <c r="T919" s="197"/>
      <c r="U919" s="197"/>
      <c r="V919" s="197"/>
      <c r="W919" s="197"/>
      <c r="X919" s="197"/>
      <c r="Y919" s="197"/>
      <c r="Z919" s="197"/>
    </row>
    <row r="920" ht="15.75" customHeight="1">
      <c r="A920" s="197"/>
      <c r="B920" s="197"/>
      <c r="C920" s="197"/>
      <c r="D920" s="197"/>
      <c r="E920" s="197"/>
      <c r="F920" s="197"/>
      <c r="G920" s="197"/>
      <c r="H920" s="197"/>
      <c r="I920" s="197"/>
      <c r="J920" s="197"/>
      <c r="K920" s="197"/>
      <c r="L920" s="197"/>
      <c r="M920" s="197"/>
      <c r="N920" s="197"/>
      <c r="O920" s="197"/>
      <c r="P920" s="197"/>
      <c r="Q920" s="197"/>
      <c r="R920" s="197"/>
      <c r="S920" s="197"/>
      <c r="T920" s="197"/>
      <c r="U920" s="197"/>
      <c r="V920" s="197"/>
      <c r="W920" s="197"/>
      <c r="X920" s="197"/>
      <c r="Y920" s="197"/>
      <c r="Z920" s="197"/>
    </row>
    <row r="921" ht="15.75" customHeight="1">
      <c r="A921" s="197"/>
      <c r="B921" s="197"/>
      <c r="C921" s="197"/>
      <c r="D921" s="197"/>
      <c r="E921" s="197"/>
      <c r="F921" s="197"/>
      <c r="G921" s="197"/>
      <c r="H921" s="197"/>
      <c r="I921" s="197"/>
      <c r="J921" s="197"/>
      <c r="K921" s="197"/>
      <c r="L921" s="197"/>
      <c r="M921" s="197"/>
      <c r="N921" s="197"/>
      <c r="O921" s="197"/>
      <c r="P921" s="197"/>
      <c r="Q921" s="197"/>
      <c r="R921" s="197"/>
      <c r="S921" s="197"/>
      <c r="T921" s="197"/>
      <c r="U921" s="197"/>
      <c r="V921" s="197"/>
      <c r="W921" s="197"/>
      <c r="X921" s="197"/>
      <c r="Y921" s="197"/>
      <c r="Z921" s="197"/>
    </row>
    <row r="922" ht="15.75" customHeight="1">
      <c r="A922" s="197"/>
      <c r="B922" s="197"/>
      <c r="C922" s="197"/>
      <c r="D922" s="197"/>
      <c r="E922" s="197"/>
      <c r="F922" s="197"/>
      <c r="G922" s="197"/>
      <c r="H922" s="197"/>
      <c r="I922" s="197"/>
      <c r="J922" s="197"/>
      <c r="K922" s="197"/>
      <c r="L922" s="197"/>
      <c r="M922" s="197"/>
      <c r="N922" s="197"/>
      <c r="O922" s="197"/>
      <c r="P922" s="197"/>
      <c r="Q922" s="197"/>
      <c r="R922" s="197"/>
      <c r="S922" s="197"/>
      <c r="T922" s="197"/>
      <c r="U922" s="197"/>
      <c r="V922" s="197"/>
      <c r="W922" s="197"/>
      <c r="X922" s="197"/>
      <c r="Y922" s="197"/>
      <c r="Z922" s="197"/>
    </row>
    <row r="923" ht="15.75" customHeight="1">
      <c r="A923" s="197"/>
      <c r="B923" s="197"/>
      <c r="C923" s="197"/>
      <c r="D923" s="197"/>
      <c r="E923" s="197"/>
      <c r="F923" s="197"/>
      <c r="G923" s="197"/>
      <c r="H923" s="197"/>
      <c r="I923" s="197"/>
      <c r="J923" s="197"/>
      <c r="K923" s="197"/>
      <c r="L923" s="197"/>
      <c r="M923" s="197"/>
      <c r="N923" s="197"/>
      <c r="O923" s="197"/>
      <c r="P923" s="197"/>
      <c r="Q923" s="197"/>
      <c r="R923" s="197"/>
      <c r="S923" s="197"/>
      <c r="T923" s="197"/>
      <c r="U923" s="197"/>
      <c r="V923" s="197"/>
      <c r="W923" s="197"/>
      <c r="X923" s="197"/>
      <c r="Y923" s="197"/>
      <c r="Z923" s="197"/>
    </row>
    <row r="924" ht="15.75" customHeight="1">
      <c r="A924" s="197"/>
      <c r="B924" s="197"/>
      <c r="C924" s="197"/>
      <c r="D924" s="197"/>
      <c r="E924" s="197"/>
      <c r="F924" s="197"/>
      <c r="G924" s="197"/>
      <c r="H924" s="197"/>
      <c r="I924" s="197"/>
      <c r="J924" s="197"/>
      <c r="K924" s="197"/>
      <c r="L924" s="197"/>
      <c r="M924" s="197"/>
      <c r="N924" s="197"/>
      <c r="O924" s="197"/>
      <c r="P924" s="197"/>
      <c r="Q924" s="197"/>
      <c r="R924" s="197"/>
      <c r="S924" s="197"/>
      <c r="T924" s="197"/>
      <c r="U924" s="197"/>
      <c r="V924" s="197"/>
      <c r="W924" s="197"/>
      <c r="X924" s="197"/>
      <c r="Y924" s="197"/>
      <c r="Z924" s="197"/>
    </row>
    <row r="925" ht="15.75" customHeight="1">
      <c r="A925" s="197"/>
      <c r="B925" s="197"/>
      <c r="C925" s="197"/>
      <c r="D925" s="197"/>
      <c r="E925" s="197"/>
      <c r="F925" s="197"/>
      <c r="G925" s="197"/>
      <c r="H925" s="197"/>
      <c r="I925" s="197"/>
      <c r="J925" s="197"/>
      <c r="K925" s="197"/>
      <c r="L925" s="197"/>
      <c r="M925" s="197"/>
      <c r="N925" s="197"/>
      <c r="O925" s="197"/>
      <c r="P925" s="197"/>
      <c r="Q925" s="197"/>
      <c r="R925" s="197"/>
      <c r="S925" s="197"/>
      <c r="T925" s="197"/>
      <c r="U925" s="197"/>
      <c r="V925" s="197"/>
      <c r="W925" s="197"/>
      <c r="X925" s="197"/>
      <c r="Y925" s="197"/>
      <c r="Z925" s="197"/>
    </row>
    <row r="926" ht="15.75" customHeight="1">
      <c r="A926" s="197"/>
      <c r="B926" s="197"/>
      <c r="C926" s="197"/>
      <c r="D926" s="197"/>
      <c r="E926" s="197"/>
      <c r="F926" s="197"/>
      <c r="G926" s="197"/>
      <c r="H926" s="197"/>
      <c r="I926" s="197"/>
      <c r="J926" s="197"/>
      <c r="K926" s="197"/>
      <c r="L926" s="197"/>
      <c r="M926" s="197"/>
      <c r="N926" s="197"/>
      <c r="O926" s="197"/>
      <c r="P926" s="197"/>
      <c r="Q926" s="197"/>
      <c r="R926" s="197"/>
      <c r="S926" s="197"/>
      <c r="T926" s="197"/>
      <c r="U926" s="197"/>
      <c r="V926" s="197"/>
      <c r="W926" s="197"/>
      <c r="X926" s="197"/>
      <c r="Y926" s="197"/>
      <c r="Z926" s="197"/>
    </row>
    <row r="927" ht="15.75" customHeight="1">
      <c r="A927" s="197"/>
      <c r="B927" s="197"/>
      <c r="C927" s="197"/>
      <c r="D927" s="197"/>
      <c r="E927" s="197"/>
      <c r="F927" s="197"/>
      <c r="G927" s="197"/>
      <c r="H927" s="197"/>
      <c r="I927" s="197"/>
      <c r="J927" s="197"/>
      <c r="K927" s="197"/>
      <c r="L927" s="197"/>
      <c r="M927" s="197"/>
      <c r="N927" s="197"/>
      <c r="O927" s="197"/>
      <c r="P927" s="197"/>
      <c r="Q927" s="197"/>
      <c r="R927" s="197"/>
      <c r="S927" s="197"/>
      <c r="T927" s="197"/>
      <c r="U927" s="197"/>
      <c r="V927" s="197"/>
      <c r="W927" s="197"/>
      <c r="X927" s="197"/>
      <c r="Y927" s="197"/>
      <c r="Z927" s="197"/>
    </row>
    <row r="928" ht="15.75" customHeight="1">
      <c r="A928" s="197"/>
      <c r="B928" s="197"/>
      <c r="C928" s="197"/>
      <c r="D928" s="197"/>
      <c r="E928" s="197"/>
      <c r="F928" s="197"/>
      <c r="G928" s="197"/>
      <c r="H928" s="197"/>
      <c r="I928" s="197"/>
      <c r="J928" s="197"/>
      <c r="K928" s="197"/>
      <c r="L928" s="197"/>
      <c r="M928" s="197"/>
      <c r="N928" s="197"/>
      <c r="O928" s="197"/>
      <c r="P928" s="197"/>
      <c r="Q928" s="197"/>
      <c r="R928" s="197"/>
      <c r="S928" s="197"/>
      <c r="T928" s="197"/>
      <c r="U928" s="197"/>
      <c r="V928" s="197"/>
      <c r="W928" s="197"/>
      <c r="X928" s="197"/>
      <c r="Y928" s="197"/>
      <c r="Z928" s="197"/>
    </row>
    <row r="929" ht="15.75" customHeight="1">
      <c r="A929" s="197"/>
      <c r="B929" s="197"/>
      <c r="C929" s="197"/>
      <c r="D929" s="197"/>
      <c r="E929" s="197"/>
      <c r="F929" s="197"/>
      <c r="G929" s="197"/>
      <c r="H929" s="197"/>
      <c r="I929" s="197"/>
      <c r="J929" s="197"/>
      <c r="K929" s="197"/>
      <c r="L929" s="197"/>
      <c r="M929" s="197"/>
      <c r="N929" s="197"/>
      <c r="O929" s="197"/>
      <c r="P929" s="197"/>
      <c r="Q929" s="197"/>
      <c r="R929" s="197"/>
      <c r="S929" s="197"/>
      <c r="T929" s="197"/>
      <c r="U929" s="197"/>
      <c r="V929" s="197"/>
      <c r="W929" s="197"/>
      <c r="X929" s="197"/>
      <c r="Y929" s="197"/>
      <c r="Z929" s="197"/>
    </row>
    <row r="930" ht="15.75" customHeight="1">
      <c r="A930" s="197"/>
      <c r="B930" s="197"/>
      <c r="C930" s="197"/>
      <c r="D930" s="197"/>
      <c r="E930" s="197"/>
      <c r="F930" s="197"/>
      <c r="G930" s="197"/>
      <c r="H930" s="197"/>
      <c r="I930" s="197"/>
      <c r="J930" s="197"/>
      <c r="K930" s="197"/>
      <c r="L930" s="197"/>
      <c r="M930" s="197"/>
      <c r="N930" s="197"/>
      <c r="O930" s="197"/>
      <c r="P930" s="197"/>
      <c r="Q930" s="197"/>
      <c r="R930" s="197"/>
      <c r="S930" s="197"/>
      <c r="T930" s="197"/>
      <c r="U930" s="197"/>
      <c r="V930" s="197"/>
      <c r="W930" s="197"/>
      <c r="X930" s="197"/>
      <c r="Y930" s="197"/>
      <c r="Z930" s="197"/>
    </row>
    <row r="931" ht="15.75" customHeight="1">
      <c r="A931" s="197"/>
      <c r="B931" s="197"/>
      <c r="C931" s="197"/>
      <c r="D931" s="197"/>
      <c r="E931" s="197"/>
      <c r="F931" s="197"/>
      <c r="G931" s="197"/>
      <c r="H931" s="197"/>
      <c r="I931" s="197"/>
      <c r="J931" s="197"/>
      <c r="K931" s="197"/>
      <c r="L931" s="197"/>
      <c r="M931" s="197"/>
      <c r="N931" s="197"/>
      <c r="O931" s="197"/>
      <c r="P931" s="197"/>
      <c r="Q931" s="197"/>
      <c r="R931" s="197"/>
      <c r="S931" s="197"/>
      <c r="T931" s="197"/>
      <c r="U931" s="197"/>
      <c r="V931" s="197"/>
      <c r="W931" s="197"/>
      <c r="X931" s="197"/>
      <c r="Y931" s="197"/>
      <c r="Z931" s="197"/>
    </row>
    <row r="932" ht="15.75" customHeight="1">
      <c r="A932" s="197"/>
      <c r="B932" s="197"/>
      <c r="C932" s="197"/>
      <c r="D932" s="197"/>
      <c r="E932" s="197"/>
      <c r="F932" s="197"/>
      <c r="G932" s="197"/>
      <c r="H932" s="197"/>
      <c r="I932" s="197"/>
      <c r="J932" s="197"/>
      <c r="K932" s="197"/>
      <c r="L932" s="197"/>
      <c r="M932" s="197"/>
      <c r="N932" s="197"/>
      <c r="O932" s="197"/>
      <c r="P932" s="197"/>
      <c r="Q932" s="197"/>
      <c r="R932" s="197"/>
      <c r="S932" s="197"/>
      <c r="T932" s="197"/>
      <c r="U932" s="197"/>
      <c r="V932" s="197"/>
      <c r="W932" s="197"/>
      <c r="X932" s="197"/>
      <c r="Y932" s="197"/>
      <c r="Z932" s="197"/>
    </row>
    <row r="933" ht="15.75" customHeight="1">
      <c r="A933" s="197"/>
      <c r="B933" s="197"/>
      <c r="C933" s="197"/>
      <c r="D933" s="197"/>
      <c r="E933" s="197"/>
      <c r="F933" s="197"/>
      <c r="G933" s="197"/>
      <c r="H933" s="197"/>
      <c r="I933" s="197"/>
      <c r="J933" s="197"/>
      <c r="K933" s="197"/>
      <c r="L933" s="197"/>
      <c r="M933" s="197"/>
      <c r="N933" s="197"/>
      <c r="O933" s="197"/>
      <c r="P933" s="197"/>
      <c r="Q933" s="197"/>
      <c r="R933" s="197"/>
      <c r="S933" s="197"/>
      <c r="T933" s="197"/>
      <c r="U933" s="197"/>
      <c r="V933" s="197"/>
      <c r="W933" s="197"/>
      <c r="X933" s="197"/>
      <c r="Y933" s="197"/>
      <c r="Z933" s="197"/>
    </row>
    <row r="934" ht="15.75" customHeight="1">
      <c r="A934" s="197"/>
      <c r="B934" s="197"/>
      <c r="C934" s="197"/>
      <c r="D934" s="197"/>
      <c r="E934" s="197"/>
      <c r="F934" s="197"/>
      <c r="G934" s="197"/>
      <c r="H934" s="197"/>
      <c r="I934" s="197"/>
      <c r="J934" s="197"/>
      <c r="K934" s="197"/>
      <c r="L934" s="197"/>
      <c r="M934" s="197"/>
      <c r="N934" s="197"/>
      <c r="O934" s="197"/>
      <c r="P934" s="197"/>
      <c r="Q934" s="197"/>
      <c r="R934" s="197"/>
      <c r="S934" s="197"/>
      <c r="T934" s="197"/>
      <c r="U934" s="197"/>
      <c r="V934" s="197"/>
      <c r="W934" s="197"/>
      <c r="X934" s="197"/>
      <c r="Y934" s="197"/>
      <c r="Z934" s="197"/>
    </row>
    <row r="935" ht="15.75" customHeight="1">
      <c r="A935" s="197"/>
      <c r="B935" s="197"/>
      <c r="C935" s="197"/>
      <c r="D935" s="197"/>
      <c r="E935" s="197"/>
      <c r="F935" s="197"/>
      <c r="G935" s="197"/>
      <c r="H935" s="197"/>
      <c r="I935" s="197"/>
      <c r="J935" s="197"/>
      <c r="K935" s="197"/>
      <c r="L935" s="197"/>
      <c r="M935" s="197"/>
      <c r="N935" s="197"/>
      <c r="O935" s="197"/>
      <c r="P935" s="197"/>
      <c r="Q935" s="197"/>
      <c r="R935" s="197"/>
      <c r="S935" s="197"/>
      <c r="T935" s="197"/>
      <c r="U935" s="197"/>
      <c r="V935" s="197"/>
      <c r="W935" s="197"/>
      <c r="X935" s="197"/>
      <c r="Y935" s="197"/>
      <c r="Z935" s="197"/>
    </row>
    <row r="936" ht="15.75" customHeight="1">
      <c r="A936" s="197"/>
      <c r="B936" s="197"/>
      <c r="C936" s="197"/>
      <c r="D936" s="197"/>
      <c r="E936" s="197"/>
      <c r="F936" s="197"/>
      <c r="G936" s="197"/>
      <c r="H936" s="197"/>
      <c r="I936" s="197"/>
      <c r="J936" s="197"/>
      <c r="K936" s="197"/>
      <c r="L936" s="197"/>
      <c r="M936" s="197"/>
      <c r="N936" s="197"/>
      <c r="O936" s="197"/>
      <c r="P936" s="197"/>
      <c r="Q936" s="197"/>
      <c r="R936" s="197"/>
      <c r="S936" s="197"/>
      <c r="T936" s="197"/>
      <c r="U936" s="197"/>
      <c r="V936" s="197"/>
      <c r="W936" s="197"/>
      <c r="X936" s="197"/>
      <c r="Y936" s="197"/>
      <c r="Z936" s="197"/>
    </row>
    <row r="937" ht="15.75" customHeight="1">
      <c r="A937" s="197"/>
      <c r="B937" s="197"/>
      <c r="C937" s="197"/>
      <c r="D937" s="197"/>
      <c r="E937" s="197"/>
      <c r="F937" s="197"/>
      <c r="G937" s="197"/>
      <c r="H937" s="197"/>
      <c r="I937" s="197"/>
      <c r="J937" s="197"/>
      <c r="K937" s="197"/>
      <c r="L937" s="197"/>
      <c r="M937" s="197"/>
      <c r="N937" s="197"/>
      <c r="O937" s="197"/>
      <c r="P937" s="197"/>
      <c r="Q937" s="197"/>
      <c r="R937" s="197"/>
      <c r="S937" s="197"/>
      <c r="T937" s="197"/>
      <c r="U937" s="197"/>
      <c r="V937" s="197"/>
      <c r="W937" s="197"/>
      <c r="X937" s="197"/>
      <c r="Y937" s="197"/>
      <c r="Z937" s="197"/>
    </row>
    <row r="938" ht="15.75" customHeight="1">
      <c r="A938" s="197"/>
      <c r="B938" s="197"/>
      <c r="C938" s="197"/>
      <c r="D938" s="197"/>
      <c r="E938" s="197"/>
      <c r="F938" s="197"/>
      <c r="G938" s="197"/>
      <c r="H938" s="197"/>
      <c r="I938" s="197"/>
      <c r="J938" s="197"/>
      <c r="K938" s="197"/>
      <c r="L938" s="197"/>
      <c r="M938" s="197"/>
      <c r="N938" s="197"/>
      <c r="O938" s="197"/>
      <c r="P938" s="197"/>
      <c r="Q938" s="197"/>
      <c r="R938" s="197"/>
      <c r="S938" s="197"/>
      <c r="T938" s="197"/>
      <c r="U938" s="197"/>
      <c r="V938" s="197"/>
      <c r="W938" s="197"/>
      <c r="X938" s="197"/>
      <c r="Y938" s="197"/>
      <c r="Z938" s="197"/>
    </row>
    <row r="939" ht="15.75" customHeight="1">
      <c r="A939" s="197"/>
      <c r="B939" s="197"/>
      <c r="C939" s="197"/>
      <c r="D939" s="197"/>
      <c r="E939" s="197"/>
      <c r="F939" s="197"/>
      <c r="G939" s="197"/>
      <c r="H939" s="197"/>
      <c r="I939" s="197"/>
      <c r="J939" s="197"/>
      <c r="K939" s="197"/>
      <c r="L939" s="197"/>
      <c r="M939" s="197"/>
      <c r="N939" s="197"/>
      <c r="O939" s="197"/>
      <c r="P939" s="197"/>
      <c r="Q939" s="197"/>
      <c r="R939" s="197"/>
      <c r="S939" s="197"/>
      <c r="T939" s="197"/>
      <c r="U939" s="197"/>
      <c r="V939" s="197"/>
      <c r="W939" s="197"/>
      <c r="X939" s="197"/>
      <c r="Y939" s="197"/>
      <c r="Z939" s="197"/>
    </row>
    <row r="940" ht="15.75" customHeight="1">
      <c r="A940" s="197"/>
      <c r="B940" s="197"/>
      <c r="C940" s="197"/>
      <c r="D940" s="197"/>
      <c r="E940" s="197"/>
      <c r="F940" s="197"/>
      <c r="G940" s="197"/>
      <c r="H940" s="197"/>
      <c r="I940" s="197"/>
      <c r="J940" s="197"/>
      <c r="K940" s="197"/>
      <c r="L940" s="197"/>
      <c r="M940" s="197"/>
      <c r="N940" s="197"/>
      <c r="O940" s="197"/>
      <c r="P940" s="197"/>
      <c r="Q940" s="197"/>
      <c r="R940" s="197"/>
      <c r="S940" s="197"/>
      <c r="T940" s="197"/>
      <c r="U940" s="197"/>
      <c r="V940" s="197"/>
      <c r="W940" s="197"/>
      <c r="X940" s="197"/>
      <c r="Y940" s="197"/>
      <c r="Z940" s="197"/>
    </row>
    <row r="941" ht="15.75" customHeight="1">
      <c r="A941" s="197"/>
      <c r="B941" s="197"/>
      <c r="C941" s="197"/>
      <c r="D941" s="197"/>
      <c r="E941" s="197"/>
      <c r="F941" s="197"/>
      <c r="G941" s="197"/>
      <c r="H941" s="197"/>
      <c r="I941" s="197"/>
      <c r="J941" s="197"/>
      <c r="K941" s="197"/>
      <c r="L941" s="197"/>
      <c r="M941" s="197"/>
      <c r="N941" s="197"/>
      <c r="O941" s="197"/>
      <c r="P941" s="197"/>
      <c r="Q941" s="197"/>
      <c r="R941" s="197"/>
      <c r="S941" s="197"/>
      <c r="T941" s="197"/>
      <c r="U941" s="197"/>
      <c r="V941" s="197"/>
      <c r="W941" s="197"/>
      <c r="X941" s="197"/>
      <c r="Y941" s="197"/>
      <c r="Z941" s="197"/>
    </row>
    <row r="942" ht="15.75" customHeight="1">
      <c r="A942" s="197"/>
      <c r="B942" s="197"/>
      <c r="C942" s="197"/>
      <c r="D942" s="197"/>
      <c r="E942" s="197"/>
      <c r="F942" s="197"/>
      <c r="G942" s="197"/>
      <c r="H942" s="197"/>
      <c r="I942" s="197"/>
      <c r="J942" s="197"/>
      <c r="K942" s="197"/>
      <c r="L942" s="197"/>
      <c r="M942" s="197"/>
      <c r="N942" s="197"/>
      <c r="O942" s="197"/>
      <c r="P942" s="197"/>
      <c r="Q942" s="197"/>
      <c r="R942" s="197"/>
      <c r="S942" s="197"/>
      <c r="T942" s="197"/>
      <c r="U942" s="197"/>
      <c r="V942" s="197"/>
      <c r="W942" s="197"/>
      <c r="X942" s="197"/>
      <c r="Y942" s="197"/>
      <c r="Z942" s="197"/>
    </row>
    <row r="943" ht="15.75" customHeight="1">
      <c r="A943" s="197"/>
      <c r="B943" s="197"/>
      <c r="C943" s="197"/>
      <c r="D943" s="197"/>
      <c r="E943" s="197"/>
      <c r="F943" s="197"/>
      <c r="G943" s="197"/>
      <c r="H943" s="197"/>
      <c r="I943" s="197"/>
      <c r="J943" s="197"/>
      <c r="K943" s="197"/>
      <c r="L943" s="197"/>
      <c r="M943" s="197"/>
      <c r="N943" s="197"/>
      <c r="O943" s="197"/>
      <c r="P943" s="197"/>
      <c r="Q943" s="197"/>
      <c r="R943" s="197"/>
      <c r="S943" s="197"/>
      <c r="T943" s="197"/>
      <c r="U943" s="197"/>
      <c r="V943" s="197"/>
      <c r="W943" s="197"/>
      <c r="X943" s="197"/>
      <c r="Y943" s="197"/>
      <c r="Z943" s="197"/>
    </row>
    <row r="944" ht="15.75" customHeight="1">
      <c r="A944" s="197"/>
      <c r="B944" s="197"/>
      <c r="C944" s="197"/>
      <c r="D944" s="197"/>
      <c r="E944" s="197"/>
      <c r="F944" s="197"/>
      <c r="G944" s="197"/>
      <c r="H944" s="197"/>
      <c r="I944" s="197"/>
      <c r="J944" s="197"/>
      <c r="K944" s="197"/>
      <c r="L944" s="197"/>
      <c r="M944" s="197"/>
      <c r="N944" s="197"/>
      <c r="O944" s="197"/>
      <c r="P944" s="197"/>
      <c r="Q944" s="197"/>
      <c r="R944" s="197"/>
      <c r="S944" s="197"/>
      <c r="T944" s="197"/>
      <c r="U944" s="197"/>
      <c r="V944" s="197"/>
      <c r="W944" s="197"/>
      <c r="X944" s="197"/>
      <c r="Y944" s="197"/>
      <c r="Z944" s="197"/>
    </row>
    <row r="945" ht="15.75" customHeight="1">
      <c r="A945" s="197"/>
      <c r="B945" s="197"/>
      <c r="C945" s="197"/>
      <c r="D945" s="197"/>
      <c r="E945" s="197"/>
      <c r="F945" s="197"/>
      <c r="G945" s="197"/>
      <c r="H945" s="197"/>
      <c r="I945" s="197"/>
      <c r="J945" s="197"/>
      <c r="K945" s="197"/>
      <c r="L945" s="197"/>
      <c r="M945" s="197"/>
      <c r="N945" s="197"/>
      <c r="O945" s="197"/>
      <c r="P945" s="197"/>
      <c r="Q945" s="197"/>
      <c r="R945" s="197"/>
      <c r="S945" s="197"/>
      <c r="T945" s="197"/>
      <c r="U945" s="197"/>
      <c r="V945" s="197"/>
      <c r="W945" s="197"/>
      <c r="X945" s="197"/>
      <c r="Y945" s="197"/>
      <c r="Z945" s="197"/>
    </row>
    <row r="946" ht="15.75" customHeight="1">
      <c r="A946" s="197"/>
      <c r="B946" s="197"/>
      <c r="C946" s="197"/>
      <c r="D946" s="197"/>
      <c r="E946" s="197"/>
      <c r="F946" s="197"/>
      <c r="G946" s="197"/>
      <c r="H946" s="197"/>
      <c r="I946" s="197"/>
      <c r="J946" s="197"/>
      <c r="K946" s="197"/>
      <c r="L946" s="197"/>
      <c r="M946" s="197"/>
      <c r="N946" s="197"/>
      <c r="O946" s="197"/>
      <c r="P946" s="197"/>
      <c r="Q946" s="197"/>
      <c r="R946" s="197"/>
      <c r="S946" s="197"/>
      <c r="T946" s="197"/>
      <c r="U946" s="197"/>
      <c r="V946" s="197"/>
      <c r="W946" s="197"/>
      <c r="X946" s="197"/>
      <c r="Y946" s="197"/>
      <c r="Z946" s="197"/>
    </row>
    <row r="947" ht="15.75" customHeight="1">
      <c r="A947" s="197"/>
      <c r="B947" s="197"/>
      <c r="C947" s="197"/>
      <c r="D947" s="197"/>
      <c r="E947" s="197"/>
      <c r="F947" s="197"/>
      <c r="G947" s="197"/>
      <c r="H947" s="197"/>
      <c r="I947" s="197"/>
      <c r="J947" s="197"/>
      <c r="K947" s="197"/>
      <c r="L947" s="197"/>
      <c r="M947" s="197"/>
      <c r="N947" s="197"/>
      <c r="O947" s="197"/>
      <c r="P947" s="197"/>
      <c r="Q947" s="197"/>
      <c r="R947" s="197"/>
      <c r="S947" s="197"/>
      <c r="T947" s="197"/>
      <c r="U947" s="197"/>
      <c r="V947" s="197"/>
      <c r="W947" s="197"/>
      <c r="X947" s="197"/>
      <c r="Y947" s="197"/>
      <c r="Z947" s="197"/>
    </row>
    <row r="948" ht="15.75" customHeight="1">
      <c r="A948" s="197"/>
      <c r="B948" s="197"/>
      <c r="C948" s="197"/>
      <c r="D948" s="197"/>
      <c r="E948" s="197"/>
      <c r="F948" s="197"/>
      <c r="G948" s="197"/>
      <c r="H948" s="197"/>
      <c r="I948" s="197"/>
      <c r="J948" s="197"/>
      <c r="K948" s="197"/>
      <c r="L948" s="197"/>
      <c r="M948" s="197"/>
      <c r="N948" s="197"/>
      <c r="O948" s="197"/>
      <c r="P948" s="197"/>
      <c r="Q948" s="197"/>
      <c r="R948" s="197"/>
      <c r="S948" s="197"/>
      <c r="T948" s="197"/>
      <c r="U948" s="197"/>
      <c r="V948" s="197"/>
      <c r="W948" s="197"/>
      <c r="X948" s="197"/>
      <c r="Y948" s="197"/>
      <c r="Z948" s="197"/>
    </row>
    <row r="949" ht="15.75" customHeight="1">
      <c r="A949" s="197"/>
      <c r="B949" s="197"/>
      <c r="C949" s="197"/>
      <c r="D949" s="197"/>
      <c r="E949" s="197"/>
      <c r="F949" s="197"/>
      <c r="G949" s="197"/>
      <c r="H949" s="197"/>
      <c r="I949" s="197"/>
      <c r="J949" s="197"/>
      <c r="K949" s="197"/>
      <c r="L949" s="197"/>
      <c r="M949" s="197"/>
      <c r="N949" s="197"/>
      <c r="O949" s="197"/>
      <c r="P949" s="197"/>
      <c r="Q949" s="197"/>
      <c r="R949" s="197"/>
      <c r="S949" s="197"/>
      <c r="T949" s="197"/>
      <c r="U949" s="197"/>
      <c r="V949" s="197"/>
      <c r="W949" s="197"/>
      <c r="X949" s="197"/>
      <c r="Y949" s="197"/>
      <c r="Z949" s="197"/>
    </row>
    <row r="950" ht="15.75" customHeight="1">
      <c r="A950" s="197"/>
      <c r="B950" s="197"/>
      <c r="C950" s="197"/>
      <c r="D950" s="197"/>
      <c r="E950" s="197"/>
      <c r="F950" s="197"/>
      <c r="G950" s="197"/>
      <c r="H950" s="197"/>
      <c r="I950" s="197"/>
      <c r="J950" s="197"/>
      <c r="K950" s="197"/>
      <c r="L950" s="197"/>
      <c r="M950" s="197"/>
      <c r="N950" s="197"/>
      <c r="O950" s="197"/>
      <c r="P950" s="197"/>
      <c r="Q950" s="197"/>
      <c r="R950" s="197"/>
      <c r="S950" s="197"/>
      <c r="T950" s="197"/>
      <c r="U950" s="197"/>
      <c r="V950" s="197"/>
      <c r="W950" s="197"/>
      <c r="X950" s="197"/>
      <c r="Y950" s="197"/>
      <c r="Z950" s="197"/>
    </row>
    <row r="951" ht="15.75" customHeight="1">
      <c r="A951" s="197"/>
      <c r="B951" s="197"/>
      <c r="C951" s="197"/>
      <c r="D951" s="197"/>
      <c r="E951" s="197"/>
      <c r="F951" s="197"/>
      <c r="G951" s="197"/>
      <c r="H951" s="197"/>
      <c r="I951" s="197"/>
      <c r="J951" s="197"/>
      <c r="K951" s="197"/>
      <c r="L951" s="197"/>
      <c r="M951" s="197"/>
      <c r="N951" s="197"/>
      <c r="O951" s="197"/>
      <c r="P951" s="197"/>
      <c r="Q951" s="197"/>
      <c r="R951" s="197"/>
      <c r="S951" s="197"/>
      <c r="T951" s="197"/>
      <c r="U951" s="197"/>
      <c r="V951" s="197"/>
      <c r="W951" s="197"/>
      <c r="X951" s="197"/>
      <c r="Y951" s="197"/>
      <c r="Z951" s="197"/>
    </row>
    <row r="952" ht="15.75" customHeight="1">
      <c r="A952" s="197"/>
      <c r="B952" s="197"/>
      <c r="C952" s="197"/>
      <c r="D952" s="197"/>
      <c r="E952" s="197"/>
      <c r="F952" s="197"/>
      <c r="G952" s="197"/>
      <c r="H952" s="197"/>
      <c r="I952" s="197"/>
      <c r="J952" s="197"/>
      <c r="K952" s="197"/>
      <c r="L952" s="197"/>
      <c r="M952" s="197"/>
      <c r="N952" s="197"/>
      <c r="O952" s="197"/>
      <c r="P952" s="197"/>
      <c r="Q952" s="197"/>
      <c r="R952" s="197"/>
      <c r="S952" s="197"/>
      <c r="T952" s="197"/>
      <c r="U952" s="197"/>
      <c r="V952" s="197"/>
      <c r="W952" s="197"/>
      <c r="X952" s="197"/>
      <c r="Y952" s="197"/>
      <c r="Z952" s="197"/>
    </row>
    <row r="953" ht="15.75" customHeight="1">
      <c r="A953" s="197"/>
      <c r="B953" s="197"/>
      <c r="C953" s="197"/>
      <c r="D953" s="197"/>
      <c r="E953" s="197"/>
      <c r="F953" s="197"/>
      <c r="G953" s="197"/>
      <c r="H953" s="197"/>
      <c r="I953" s="197"/>
      <c r="J953" s="197"/>
      <c r="K953" s="197"/>
      <c r="L953" s="197"/>
      <c r="M953" s="197"/>
      <c r="N953" s="197"/>
      <c r="O953" s="197"/>
      <c r="P953" s="197"/>
      <c r="Q953" s="197"/>
      <c r="R953" s="197"/>
      <c r="S953" s="197"/>
      <c r="T953" s="197"/>
      <c r="U953" s="197"/>
      <c r="V953" s="197"/>
      <c r="W953" s="197"/>
      <c r="X953" s="197"/>
      <c r="Y953" s="197"/>
      <c r="Z953" s="197"/>
    </row>
    <row r="954" ht="15.75" customHeight="1">
      <c r="A954" s="197"/>
      <c r="B954" s="197"/>
      <c r="C954" s="197"/>
      <c r="D954" s="197"/>
      <c r="E954" s="197"/>
      <c r="F954" s="197"/>
      <c r="G954" s="197"/>
      <c r="H954" s="197"/>
      <c r="I954" s="197"/>
      <c r="J954" s="197"/>
      <c r="K954" s="197"/>
      <c r="L954" s="197"/>
      <c r="M954" s="197"/>
      <c r="N954" s="197"/>
      <c r="O954" s="197"/>
      <c r="P954" s="197"/>
      <c r="Q954" s="197"/>
      <c r="R954" s="197"/>
      <c r="S954" s="197"/>
      <c r="T954" s="197"/>
      <c r="U954" s="197"/>
      <c r="V954" s="197"/>
      <c r="W954" s="197"/>
      <c r="X954" s="197"/>
      <c r="Y954" s="197"/>
      <c r="Z954" s="197"/>
    </row>
    <row r="955" ht="15.75" customHeight="1">
      <c r="A955" s="197"/>
      <c r="B955" s="197"/>
      <c r="C955" s="197"/>
      <c r="D955" s="197"/>
      <c r="E955" s="197"/>
      <c r="F955" s="197"/>
      <c r="G955" s="197"/>
      <c r="H955" s="197"/>
      <c r="I955" s="197"/>
      <c r="J955" s="197"/>
      <c r="K955" s="197"/>
      <c r="L955" s="197"/>
      <c r="M955" s="197"/>
      <c r="N955" s="197"/>
      <c r="O955" s="197"/>
      <c r="P955" s="197"/>
      <c r="Q955" s="197"/>
      <c r="R955" s="197"/>
      <c r="S955" s="197"/>
      <c r="T955" s="197"/>
      <c r="U955" s="197"/>
      <c r="V955" s="197"/>
      <c r="W955" s="197"/>
      <c r="X955" s="197"/>
      <c r="Y955" s="197"/>
      <c r="Z955" s="197"/>
    </row>
    <row r="956" ht="15.75" customHeight="1">
      <c r="A956" s="197"/>
      <c r="B956" s="197"/>
      <c r="C956" s="197"/>
      <c r="D956" s="197"/>
      <c r="E956" s="197"/>
      <c r="F956" s="197"/>
      <c r="G956" s="197"/>
      <c r="H956" s="197"/>
      <c r="I956" s="197"/>
      <c r="J956" s="197"/>
      <c r="K956" s="197"/>
      <c r="L956" s="197"/>
      <c r="M956" s="197"/>
      <c r="N956" s="197"/>
      <c r="O956" s="197"/>
      <c r="P956" s="197"/>
      <c r="Q956" s="197"/>
      <c r="R956" s="197"/>
      <c r="S956" s="197"/>
      <c r="T956" s="197"/>
      <c r="U956" s="197"/>
      <c r="V956" s="197"/>
      <c r="W956" s="197"/>
      <c r="X956" s="197"/>
      <c r="Y956" s="197"/>
      <c r="Z956" s="197"/>
    </row>
    <row r="957" ht="15.75" customHeight="1">
      <c r="A957" s="197"/>
      <c r="B957" s="197"/>
      <c r="C957" s="197"/>
      <c r="D957" s="197"/>
      <c r="E957" s="197"/>
      <c r="F957" s="197"/>
      <c r="G957" s="197"/>
      <c r="H957" s="197"/>
      <c r="I957" s="197"/>
      <c r="J957" s="197"/>
      <c r="K957" s="197"/>
      <c r="L957" s="197"/>
      <c r="M957" s="197"/>
      <c r="N957" s="197"/>
      <c r="O957" s="197"/>
      <c r="P957" s="197"/>
      <c r="Q957" s="197"/>
      <c r="R957" s="197"/>
      <c r="S957" s="197"/>
      <c r="T957" s="197"/>
      <c r="U957" s="197"/>
      <c r="V957" s="197"/>
      <c r="W957" s="197"/>
      <c r="X957" s="197"/>
      <c r="Y957" s="197"/>
      <c r="Z957" s="197"/>
    </row>
    <row r="958" ht="15.75" customHeight="1">
      <c r="A958" s="197"/>
      <c r="B958" s="197"/>
      <c r="C958" s="197"/>
      <c r="D958" s="197"/>
      <c r="E958" s="197"/>
      <c r="F958" s="197"/>
      <c r="G958" s="197"/>
      <c r="H958" s="197"/>
      <c r="I958" s="197"/>
      <c r="J958" s="197"/>
      <c r="K958" s="197"/>
      <c r="L958" s="197"/>
      <c r="M958" s="197"/>
      <c r="N958" s="197"/>
      <c r="O958" s="197"/>
      <c r="P958" s="197"/>
      <c r="Q958" s="197"/>
      <c r="R958" s="197"/>
      <c r="S958" s="197"/>
      <c r="T958" s="197"/>
      <c r="U958" s="197"/>
      <c r="V958" s="197"/>
      <c r="W958" s="197"/>
      <c r="X958" s="197"/>
      <c r="Y958" s="197"/>
      <c r="Z958" s="197"/>
    </row>
    <row r="959" ht="15.75" customHeight="1">
      <c r="A959" s="197"/>
      <c r="B959" s="197"/>
      <c r="C959" s="197"/>
      <c r="D959" s="197"/>
      <c r="E959" s="197"/>
      <c r="F959" s="197"/>
      <c r="G959" s="197"/>
      <c r="H959" s="197"/>
      <c r="I959" s="197"/>
      <c r="J959" s="197"/>
      <c r="K959" s="197"/>
      <c r="L959" s="197"/>
      <c r="M959" s="197"/>
      <c r="N959" s="197"/>
      <c r="O959" s="197"/>
      <c r="P959" s="197"/>
      <c r="Q959" s="197"/>
      <c r="R959" s="197"/>
      <c r="S959" s="197"/>
      <c r="T959" s="197"/>
      <c r="U959" s="197"/>
      <c r="V959" s="197"/>
      <c r="W959" s="197"/>
      <c r="X959" s="197"/>
      <c r="Y959" s="197"/>
      <c r="Z959" s="197"/>
    </row>
    <row r="960" ht="15.75" customHeight="1">
      <c r="A960" s="197"/>
      <c r="B960" s="197"/>
      <c r="C960" s="197"/>
      <c r="D960" s="197"/>
      <c r="E960" s="197"/>
      <c r="F960" s="197"/>
      <c r="G960" s="197"/>
      <c r="H960" s="197"/>
      <c r="I960" s="197"/>
      <c r="J960" s="197"/>
      <c r="K960" s="197"/>
      <c r="L960" s="197"/>
      <c r="M960" s="197"/>
      <c r="N960" s="197"/>
      <c r="O960" s="197"/>
      <c r="P960" s="197"/>
      <c r="Q960" s="197"/>
      <c r="R960" s="197"/>
      <c r="S960" s="197"/>
      <c r="T960" s="197"/>
      <c r="U960" s="197"/>
      <c r="V960" s="197"/>
      <c r="W960" s="197"/>
      <c r="X960" s="197"/>
      <c r="Y960" s="197"/>
      <c r="Z960" s="197"/>
    </row>
    <row r="961" ht="15.75" customHeight="1">
      <c r="A961" s="197"/>
      <c r="B961" s="197"/>
      <c r="C961" s="197"/>
      <c r="D961" s="197"/>
      <c r="E961" s="197"/>
      <c r="F961" s="197"/>
      <c r="G961" s="197"/>
      <c r="H961" s="197"/>
      <c r="I961" s="197"/>
      <c r="J961" s="197"/>
      <c r="K961" s="197"/>
      <c r="L961" s="197"/>
      <c r="M961" s="197"/>
      <c r="N961" s="197"/>
      <c r="O961" s="197"/>
      <c r="P961" s="197"/>
      <c r="Q961" s="197"/>
      <c r="R961" s="197"/>
      <c r="S961" s="197"/>
      <c r="T961" s="197"/>
      <c r="U961" s="197"/>
      <c r="V961" s="197"/>
      <c r="W961" s="197"/>
      <c r="X961" s="197"/>
      <c r="Y961" s="197"/>
      <c r="Z961" s="197"/>
    </row>
    <row r="962" ht="15.75" customHeight="1">
      <c r="A962" s="197"/>
      <c r="B962" s="197"/>
      <c r="C962" s="197"/>
      <c r="D962" s="197"/>
      <c r="E962" s="197"/>
      <c r="F962" s="197"/>
      <c r="G962" s="197"/>
      <c r="H962" s="197"/>
      <c r="I962" s="197"/>
      <c r="J962" s="197"/>
      <c r="K962" s="197"/>
      <c r="L962" s="197"/>
      <c r="M962" s="197"/>
      <c r="N962" s="197"/>
      <c r="O962" s="197"/>
      <c r="P962" s="197"/>
      <c r="Q962" s="197"/>
      <c r="R962" s="197"/>
      <c r="S962" s="197"/>
      <c r="T962" s="197"/>
      <c r="U962" s="197"/>
      <c r="V962" s="197"/>
      <c r="W962" s="197"/>
      <c r="X962" s="197"/>
      <c r="Y962" s="197"/>
      <c r="Z962" s="197"/>
    </row>
    <row r="963" ht="15.75" customHeight="1">
      <c r="A963" s="197"/>
      <c r="B963" s="197"/>
      <c r="C963" s="197"/>
      <c r="D963" s="197"/>
      <c r="E963" s="197"/>
      <c r="F963" s="197"/>
      <c r="G963" s="197"/>
      <c r="H963" s="197"/>
      <c r="I963" s="197"/>
      <c r="J963" s="197"/>
      <c r="K963" s="197"/>
      <c r="L963" s="197"/>
      <c r="M963" s="197"/>
      <c r="N963" s="197"/>
      <c r="O963" s="197"/>
      <c r="P963" s="197"/>
      <c r="Q963" s="197"/>
      <c r="R963" s="197"/>
      <c r="S963" s="197"/>
      <c r="T963" s="197"/>
      <c r="U963" s="197"/>
      <c r="V963" s="197"/>
      <c r="W963" s="197"/>
      <c r="X963" s="197"/>
      <c r="Y963" s="197"/>
      <c r="Z963" s="197"/>
    </row>
    <row r="964" ht="15.75" customHeight="1">
      <c r="A964" s="197"/>
      <c r="B964" s="197"/>
      <c r="C964" s="197"/>
      <c r="D964" s="197"/>
      <c r="E964" s="197"/>
      <c r="F964" s="197"/>
      <c r="G964" s="197"/>
      <c r="H964" s="197"/>
      <c r="I964" s="197"/>
      <c r="J964" s="197"/>
      <c r="K964" s="197"/>
      <c r="L964" s="197"/>
      <c r="M964" s="197"/>
      <c r="N964" s="197"/>
      <c r="O964" s="197"/>
      <c r="P964" s="197"/>
      <c r="Q964" s="197"/>
      <c r="R964" s="197"/>
      <c r="S964" s="197"/>
      <c r="T964" s="197"/>
      <c r="U964" s="197"/>
      <c r="V964" s="197"/>
      <c r="W964" s="197"/>
      <c r="X964" s="197"/>
      <c r="Y964" s="197"/>
      <c r="Z964" s="197"/>
    </row>
    <row r="965" ht="15.75" customHeight="1">
      <c r="A965" s="197"/>
      <c r="B965" s="197"/>
      <c r="C965" s="197"/>
      <c r="D965" s="197"/>
      <c r="E965" s="197"/>
      <c r="F965" s="197"/>
      <c r="G965" s="197"/>
      <c r="H965" s="197"/>
      <c r="I965" s="197"/>
      <c r="J965" s="197"/>
      <c r="K965" s="197"/>
      <c r="L965" s="197"/>
      <c r="M965" s="197"/>
      <c r="N965" s="197"/>
      <c r="O965" s="197"/>
      <c r="P965" s="197"/>
      <c r="Q965" s="197"/>
      <c r="R965" s="197"/>
      <c r="S965" s="197"/>
      <c r="T965" s="197"/>
      <c r="U965" s="197"/>
      <c r="V965" s="197"/>
      <c r="W965" s="197"/>
      <c r="X965" s="197"/>
      <c r="Y965" s="197"/>
      <c r="Z965" s="197"/>
    </row>
    <row r="966" ht="15.75" customHeight="1">
      <c r="A966" s="197"/>
      <c r="B966" s="197"/>
      <c r="C966" s="197"/>
      <c r="D966" s="197"/>
      <c r="E966" s="197"/>
      <c r="F966" s="197"/>
      <c r="G966" s="197"/>
      <c r="H966" s="197"/>
      <c r="I966" s="197"/>
      <c r="J966" s="197"/>
      <c r="K966" s="197"/>
      <c r="L966" s="197"/>
      <c r="M966" s="197"/>
      <c r="N966" s="197"/>
      <c r="O966" s="197"/>
      <c r="P966" s="197"/>
      <c r="Q966" s="197"/>
      <c r="R966" s="197"/>
      <c r="S966" s="197"/>
      <c r="T966" s="197"/>
      <c r="U966" s="197"/>
      <c r="V966" s="197"/>
      <c r="W966" s="197"/>
      <c r="X966" s="197"/>
      <c r="Y966" s="197"/>
      <c r="Z966" s="197"/>
    </row>
    <row r="967" ht="15.75" customHeight="1">
      <c r="A967" s="197"/>
      <c r="B967" s="197"/>
      <c r="C967" s="197"/>
      <c r="D967" s="197"/>
      <c r="E967" s="197"/>
      <c r="F967" s="197"/>
      <c r="G967" s="197"/>
      <c r="H967" s="197"/>
      <c r="I967" s="197"/>
      <c r="J967" s="197"/>
      <c r="K967" s="197"/>
      <c r="L967" s="197"/>
      <c r="M967" s="197"/>
      <c r="N967" s="197"/>
      <c r="O967" s="197"/>
      <c r="P967" s="197"/>
      <c r="Q967" s="197"/>
      <c r="R967" s="197"/>
      <c r="S967" s="197"/>
      <c r="T967" s="197"/>
      <c r="U967" s="197"/>
      <c r="V967" s="197"/>
      <c r="W967" s="197"/>
      <c r="X967" s="197"/>
      <c r="Y967" s="197"/>
      <c r="Z967" s="197"/>
    </row>
    <row r="968" ht="15.75" customHeight="1">
      <c r="A968" s="197"/>
      <c r="B968" s="197"/>
      <c r="C968" s="197"/>
      <c r="D968" s="197"/>
      <c r="E968" s="197"/>
      <c r="F968" s="197"/>
      <c r="G968" s="197"/>
      <c r="H968" s="197"/>
      <c r="I968" s="197"/>
      <c r="J968" s="197"/>
      <c r="K968" s="197"/>
      <c r="L968" s="197"/>
      <c r="M968" s="197"/>
      <c r="N968" s="197"/>
      <c r="O968" s="197"/>
      <c r="P968" s="197"/>
      <c r="Q968" s="197"/>
      <c r="R968" s="197"/>
      <c r="S968" s="197"/>
      <c r="T968" s="197"/>
      <c r="U968" s="197"/>
      <c r="V968" s="197"/>
      <c r="W968" s="197"/>
      <c r="X968" s="197"/>
      <c r="Y968" s="197"/>
      <c r="Z968" s="197"/>
    </row>
    <row r="969" ht="15.75" customHeight="1">
      <c r="A969" s="197"/>
      <c r="B969" s="197"/>
      <c r="C969" s="197"/>
      <c r="D969" s="197"/>
      <c r="E969" s="197"/>
      <c r="F969" s="197"/>
      <c r="G969" s="197"/>
      <c r="H969" s="197"/>
      <c r="I969" s="197"/>
      <c r="J969" s="197"/>
      <c r="K969" s="197"/>
      <c r="L969" s="197"/>
      <c r="M969" s="197"/>
      <c r="N969" s="197"/>
      <c r="O969" s="197"/>
      <c r="P969" s="197"/>
      <c r="Q969" s="197"/>
      <c r="R969" s="197"/>
      <c r="S969" s="197"/>
      <c r="T969" s="197"/>
      <c r="U969" s="197"/>
      <c r="V969" s="197"/>
      <c r="W969" s="197"/>
      <c r="X969" s="197"/>
      <c r="Y969" s="197"/>
      <c r="Z969" s="197"/>
    </row>
    <row r="970" ht="15.75" customHeight="1">
      <c r="A970" s="197"/>
      <c r="B970" s="197"/>
      <c r="C970" s="197"/>
      <c r="D970" s="197"/>
      <c r="E970" s="197"/>
      <c r="F970" s="197"/>
      <c r="G970" s="197"/>
      <c r="H970" s="197"/>
      <c r="I970" s="197"/>
      <c r="J970" s="197"/>
      <c r="K970" s="197"/>
      <c r="L970" s="197"/>
      <c r="M970" s="197"/>
      <c r="N970" s="197"/>
      <c r="O970" s="197"/>
      <c r="P970" s="197"/>
      <c r="Q970" s="197"/>
      <c r="R970" s="197"/>
      <c r="S970" s="197"/>
      <c r="T970" s="197"/>
      <c r="U970" s="197"/>
      <c r="V970" s="197"/>
      <c r="W970" s="197"/>
      <c r="X970" s="197"/>
      <c r="Y970" s="197"/>
      <c r="Z970" s="197"/>
    </row>
    <row r="971" ht="15.75" customHeight="1">
      <c r="A971" s="197"/>
      <c r="B971" s="197"/>
      <c r="C971" s="197"/>
      <c r="D971" s="197"/>
      <c r="E971" s="197"/>
      <c r="F971" s="197"/>
      <c r="G971" s="197"/>
      <c r="H971" s="197"/>
      <c r="I971" s="197"/>
      <c r="J971" s="197"/>
      <c r="K971" s="197"/>
      <c r="L971" s="197"/>
      <c r="M971" s="197"/>
      <c r="N971" s="197"/>
      <c r="O971" s="197"/>
      <c r="P971" s="197"/>
      <c r="Q971" s="197"/>
      <c r="R971" s="197"/>
      <c r="S971" s="197"/>
      <c r="T971" s="197"/>
      <c r="U971" s="197"/>
      <c r="V971" s="197"/>
      <c r="W971" s="197"/>
      <c r="X971" s="197"/>
      <c r="Y971" s="197"/>
      <c r="Z971" s="197"/>
    </row>
    <row r="972" ht="15.75" customHeight="1">
      <c r="A972" s="197"/>
      <c r="B972" s="197"/>
      <c r="C972" s="197"/>
      <c r="D972" s="197"/>
      <c r="E972" s="197"/>
      <c r="F972" s="197"/>
      <c r="G972" s="197"/>
      <c r="H972" s="197"/>
      <c r="I972" s="197"/>
      <c r="J972" s="197"/>
      <c r="K972" s="197"/>
      <c r="L972" s="197"/>
      <c r="M972" s="197"/>
      <c r="N972" s="197"/>
      <c r="O972" s="197"/>
      <c r="P972" s="197"/>
      <c r="Q972" s="197"/>
      <c r="R972" s="197"/>
      <c r="S972" s="197"/>
      <c r="T972" s="197"/>
      <c r="U972" s="197"/>
      <c r="V972" s="197"/>
      <c r="W972" s="197"/>
      <c r="X972" s="197"/>
      <c r="Y972" s="197"/>
      <c r="Z972" s="197"/>
    </row>
    <row r="973" ht="15.75" customHeight="1">
      <c r="A973" s="197"/>
      <c r="B973" s="197"/>
      <c r="C973" s="197"/>
      <c r="D973" s="197"/>
      <c r="E973" s="197"/>
      <c r="F973" s="197"/>
      <c r="G973" s="197"/>
      <c r="H973" s="197"/>
      <c r="I973" s="197"/>
      <c r="J973" s="197"/>
      <c r="K973" s="197"/>
      <c r="L973" s="197"/>
      <c r="M973" s="197"/>
      <c r="N973" s="197"/>
      <c r="O973" s="197"/>
      <c r="P973" s="197"/>
      <c r="Q973" s="197"/>
      <c r="R973" s="197"/>
      <c r="S973" s="197"/>
      <c r="T973" s="197"/>
      <c r="U973" s="197"/>
      <c r="V973" s="197"/>
      <c r="W973" s="197"/>
      <c r="X973" s="197"/>
      <c r="Y973" s="197"/>
      <c r="Z973" s="197"/>
    </row>
    <row r="974" ht="15.75" customHeight="1">
      <c r="A974" s="197"/>
      <c r="B974" s="197"/>
      <c r="C974" s="197"/>
      <c r="D974" s="197"/>
      <c r="E974" s="197"/>
      <c r="F974" s="197"/>
      <c r="G974" s="197"/>
      <c r="H974" s="197"/>
      <c r="I974" s="197"/>
      <c r="J974" s="197"/>
      <c r="K974" s="197"/>
      <c r="L974" s="197"/>
      <c r="M974" s="197"/>
      <c r="N974" s="197"/>
      <c r="O974" s="197"/>
      <c r="P974" s="197"/>
      <c r="Q974" s="197"/>
      <c r="R974" s="197"/>
      <c r="S974" s="197"/>
      <c r="T974" s="197"/>
      <c r="U974" s="197"/>
      <c r="V974" s="197"/>
      <c r="W974" s="197"/>
      <c r="X974" s="197"/>
      <c r="Y974" s="197"/>
      <c r="Z974" s="197"/>
    </row>
    <row r="975" ht="15.75" customHeight="1">
      <c r="A975" s="197"/>
      <c r="B975" s="197"/>
      <c r="C975" s="197"/>
      <c r="D975" s="197"/>
      <c r="E975" s="197"/>
      <c r="F975" s="197"/>
      <c r="G975" s="197"/>
      <c r="H975" s="197"/>
      <c r="I975" s="197"/>
      <c r="J975" s="197"/>
      <c r="K975" s="197"/>
      <c r="L975" s="197"/>
      <c r="M975" s="197"/>
      <c r="N975" s="197"/>
      <c r="O975" s="197"/>
      <c r="P975" s="197"/>
      <c r="Q975" s="197"/>
      <c r="R975" s="197"/>
      <c r="S975" s="197"/>
      <c r="T975" s="197"/>
      <c r="U975" s="197"/>
      <c r="V975" s="197"/>
      <c r="W975" s="197"/>
      <c r="X975" s="197"/>
      <c r="Y975" s="197"/>
      <c r="Z975" s="197"/>
    </row>
    <row r="976" ht="15.75" customHeight="1">
      <c r="A976" s="197"/>
      <c r="B976" s="197"/>
      <c r="C976" s="197"/>
      <c r="D976" s="197"/>
      <c r="E976" s="197"/>
      <c r="F976" s="197"/>
      <c r="G976" s="197"/>
      <c r="H976" s="197"/>
      <c r="I976" s="197"/>
      <c r="J976" s="197"/>
      <c r="K976" s="197"/>
      <c r="L976" s="197"/>
      <c r="M976" s="197"/>
      <c r="N976" s="197"/>
      <c r="O976" s="197"/>
      <c r="P976" s="197"/>
      <c r="Q976" s="197"/>
      <c r="R976" s="197"/>
      <c r="S976" s="197"/>
      <c r="T976" s="197"/>
      <c r="U976" s="197"/>
      <c r="V976" s="197"/>
      <c r="W976" s="197"/>
      <c r="X976" s="197"/>
      <c r="Y976" s="197"/>
      <c r="Z976" s="197"/>
    </row>
    <row r="977" ht="15.75" customHeight="1">
      <c r="A977" s="197"/>
      <c r="B977" s="197"/>
      <c r="C977" s="197"/>
      <c r="D977" s="197"/>
      <c r="E977" s="197"/>
      <c r="F977" s="197"/>
      <c r="G977" s="197"/>
      <c r="H977" s="197"/>
      <c r="I977" s="197"/>
      <c r="J977" s="197"/>
      <c r="K977" s="197"/>
      <c r="L977" s="197"/>
      <c r="M977" s="197"/>
      <c r="N977" s="197"/>
      <c r="O977" s="197"/>
      <c r="P977" s="197"/>
      <c r="Q977" s="197"/>
      <c r="R977" s="197"/>
      <c r="S977" s="197"/>
      <c r="T977" s="197"/>
      <c r="U977" s="197"/>
      <c r="V977" s="197"/>
      <c r="W977" s="197"/>
      <c r="X977" s="197"/>
      <c r="Y977" s="197"/>
      <c r="Z977" s="197"/>
    </row>
    <row r="978" ht="15.75" customHeight="1">
      <c r="A978" s="197"/>
      <c r="B978" s="197"/>
      <c r="C978" s="197"/>
      <c r="D978" s="197"/>
      <c r="E978" s="197"/>
      <c r="F978" s="197"/>
      <c r="G978" s="197"/>
      <c r="H978" s="197"/>
      <c r="I978" s="197"/>
      <c r="J978" s="197"/>
      <c r="K978" s="197"/>
      <c r="L978" s="197"/>
      <c r="M978" s="197"/>
      <c r="N978" s="197"/>
      <c r="O978" s="197"/>
      <c r="P978" s="197"/>
      <c r="Q978" s="197"/>
      <c r="R978" s="197"/>
      <c r="S978" s="197"/>
      <c r="T978" s="197"/>
      <c r="U978" s="197"/>
      <c r="V978" s="197"/>
      <c r="W978" s="197"/>
      <c r="X978" s="197"/>
      <c r="Y978" s="197"/>
      <c r="Z978" s="197"/>
    </row>
    <row r="979" ht="15.75" customHeight="1">
      <c r="A979" s="197"/>
      <c r="B979" s="197"/>
      <c r="C979" s="197"/>
      <c r="D979" s="197"/>
      <c r="E979" s="197"/>
      <c r="F979" s="197"/>
      <c r="G979" s="197"/>
      <c r="H979" s="197"/>
      <c r="I979" s="197"/>
      <c r="J979" s="197"/>
      <c r="K979" s="197"/>
      <c r="L979" s="197"/>
      <c r="M979" s="197"/>
      <c r="N979" s="197"/>
      <c r="O979" s="197"/>
      <c r="P979" s="197"/>
      <c r="Q979" s="197"/>
      <c r="R979" s="197"/>
      <c r="S979" s="197"/>
      <c r="T979" s="197"/>
      <c r="U979" s="197"/>
      <c r="V979" s="197"/>
      <c r="W979" s="197"/>
      <c r="X979" s="197"/>
      <c r="Y979" s="197"/>
      <c r="Z979" s="197"/>
    </row>
    <row r="980" ht="15.75" customHeight="1">
      <c r="A980" s="197"/>
      <c r="B980" s="197"/>
      <c r="C980" s="197"/>
      <c r="D980" s="197"/>
      <c r="E980" s="197"/>
      <c r="F980" s="197"/>
      <c r="G980" s="197"/>
      <c r="H980" s="197"/>
      <c r="I980" s="197"/>
      <c r="J980" s="197"/>
      <c r="K980" s="197"/>
      <c r="L980" s="197"/>
      <c r="M980" s="197"/>
      <c r="N980" s="197"/>
      <c r="O980" s="197"/>
      <c r="P980" s="197"/>
      <c r="Q980" s="197"/>
      <c r="R980" s="197"/>
      <c r="S980" s="197"/>
      <c r="T980" s="197"/>
      <c r="U980" s="197"/>
      <c r="V980" s="197"/>
      <c r="W980" s="197"/>
      <c r="X980" s="197"/>
      <c r="Y980" s="197"/>
      <c r="Z980" s="197"/>
    </row>
    <row r="981" ht="15.75" customHeight="1">
      <c r="A981" s="197"/>
      <c r="B981" s="197"/>
      <c r="C981" s="197"/>
      <c r="D981" s="197"/>
      <c r="E981" s="197"/>
      <c r="F981" s="197"/>
      <c r="G981" s="197"/>
      <c r="H981" s="197"/>
      <c r="I981" s="197"/>
      <c r="J981" s="197"/>
      <c r="K981" s="197"/>
      <c r="L981" s="197"/>
      <c r="M981" s="197"/>
      <c r="N981" s="197"/>
      <c r="O981" s="197"/>
      <c r="P981" s="197"/>
      <c r="Q981" s="197"/>
      <c r="R981" s="197"/>
      <c r="S981" s="197"/>
      <c r="T981" s="197"/>
      <c r="U981" s="197"/>
      <c r="V981" s="197"/>
      <c r="W981" s="197"/>
      <c r="X981" s="197"/>
      <c r="Y981" s="197"/>
      <c r="Z981" s="197"/>
    </row>
    <row r="982" ht="15.75" customHeight="1">
      <c r="A982" s="197"/>
      <c r="B982" s="197"/>
      <c r="C982" s="197"/>
      <c r="D982" s="197"/>
      <c r="E982" s="197"/>
      <c r="F982" s="197"/>
      <c r="G982" s="197"/>
      <c r="H982" s="197"/>
      <c r="I982" s="197"/>
      <c r="J982" s="197"/>
      <c r="K982" s="197"/>
      <c r="L982" s="197"/>
      <c r="M982" s="197"/>
      <c r="N982" s="197"/>
      <c r="O982" s="197"/>
      <c r="P982" s="197"/>
      <c r="Q982" s="197"/>
      <c r="R982" s="197"/>
      <c r="S982" s="197"/>
      <c r="T982" s="197"/>
      <c r="U982" s="197"/>
      <c r="V982" s="197"/>
      <c r="W982" s="197"/>
      <c r="X982" s="197"/>
      <c r="Y982" s="197"/>
      <c r="Z982" s="197"/>
    </row>
    <row r="983" ht="15.75" customHeight="1">
      <c r="A983" s="197"/>
      <c r="B983" s="197"/>
      <c r="C983" s="197"/>
      <c r="D983" s="197"/>
      <c r="E983" s="197"/>
      <c r="F983" s="197"/>
      <c r="G983" s="197"/>
      <c r="H983" s="197"/>
      <c r="I983" s="197"/>
      <c r="J983" s="197"/>
      <c r="K983" s="197"/>
      <c r="L983" s="197"/>
      <c r="M983" s="197"/>
      <c r="N983" s="197"/>
      <c r="O983" s="197"/>
      <c r="P983" s="197"/>
      <c r="Q983" s="197"/>
      <c r="R983" s="197"/>
      <c r="S983" s="197"/>
      <c r="T983" s="197"/>
      <c r="U983" s="197"/>
      <c r="V983" s="197"/>
      <c r="W983" s="197"/>
      <c r="X983" s="197"/>
      <c r="Y983" s="197"/>
      <c r="Z983" s="197"/>
    </row>
    <row r="984" ht="15.75" customHeight="1">
      <c r="A984" s="197"/>
      <c r="B984" s="197"/>
      <c r="C984" s="197"/>
      <c r="D984" s="197"/>
      <c r="E984" s="197"/>
      <c r="F984" s="197"/>
      <c r="G984" s="197"/>
      <c r="H984" s="197"/>
      <c r="I984" s="197"/>
      <c r="J984" s="197"/>
      <c r="K984" s="197"/>
      <c r="L984" s="197"/>
      <c r="M984" s="197"/>
      <c r="N984" s="197"/>
      <c r="O984" s="197"/>
      <c r="P984" s="197"/>
      <c r="Q984" s="197"/>
      <c r="R984" s="197"/>
      <c r="S984" s="197"/>
      <c r="T984" s="197"/>
      <c r="U984" s="197"/>
      <c r="V984" s="197"/>
      <c r="W984" s="197"/>
      <c r="X984" s="197"/>
      <c r="Y984" s="197"/>
      <c r="Z984" s="197"/>
    </row>
    <row r="985" ht="15.75" customHeight="1">
      <c r="A985" s="197"/>
      <c r="B985" s="197"/>
      <c r="C985" s="197"/>
      <c r="D985" s="197"/>
      <c r="E985" s="197"/>
      <c r="F985" s="197"/>
      <c r="G985" s="197"/>
      <c r="H985" s="197"/>
      <c r="I985" s="197"/>
      <c r="J985" s="197"/>
      <c r="K985" s="197"/>
      <c r="L985" s="197"/>
      <c r="M985" s="197"/>
      <c r="N985" s="197"/>
      <c r="O985" s="197"/>
      <c r="P985" s="197"/>
      <c r="Q985" s="197"/>
      <c r="R985" s="197"/>
      <c r="S985" s="197"/>
      <c r="T985" s="197"/>
      <c r="U985" s="197"/>
      <c r="V985" s="197"/>
      <c r="W985" s="197"/>
      <c r="X985" s="197"/>
      <c r="Y985" s="197"/>
      <c r="Z985" s="197"/>
    </row>
    <row r="986" ht="15.75" customHeight="1">
      <c r="A986" s="197"/>
      <c r="B986" s="197"/>
      <c r="C986" s="197"/>
      <c r="D986" s="197"/>
      <c r="E986" s="197"/>
      <c r="F986" s="197"/>
      <c r="G986" s="197"/>
      <c r="H986" s="197"/>
      <c r="I986" s="197"/>
      <c r="J986" s="197"/>
      <c r="K986" s="197"/>
      <c r="L986" s="197"/>
      <c r="M986" s="197"/>
      <c r="N986" s="197"/>
      <c r="O986" s="197"/>
      <c r="P986" s="197"/>
      <c r="Q986" s="197"/>
      <c r="R986" s="197"/>
      <c r="S986" s="197"/>
      <c r="T986" s="197"/>
      <c r="U986" s="197"/>
      <c r="V986" s="197"/>
      <c r="W986" s="197"/>
      <c r="X986" s="197"/>
      <c r="Y986" s="197"/>
      <c r="Z986" s="197"/>
    </row>
    <row r="987" ht="15.75" customHeight="1">
      <c r="A987" s="197"/>
      <c r="B987" s="197"/>
      <c r="C987" s="197"/>
      <c r="D987" s="197"/>
      <c r="E987" s="197"/>
      <c r="F987" s="197"/>
      <c r="G987" s="197"/>
      <c r="H987" s="197"/>
      <c r="I987" s="197"/>
      <c r="J987" s="197"/>
      <c r="K987" s="197"/>
      <c r="L987" s="197"/>
      <c r="M987" s="197"/>
      <c r="N987" s="197"/>
      <c r="O987" s="197"/>
      <c r="P987" s="197"/>
      <c r="Q987" s="197"/>
      <c r="R987" s="197"/>
      <c r="S987" s="197"/>
      <c r="T987" s="197"/>
      <c r="U987" s="197"/>
      <c r="V987" s="197"/>
      <c r="W987" s="197"/>
      <c r="X987" s="197"/>
      <c r="Y987" s="197"/>
      <c r="Z987" s="197"/>
    </row>
    <row r="988" ht="15.75" customHeight="1">
      <c r="A988" s="197"/>
      <c r="B988" s="197"/>
      <c r="C988" s="197"/>
      <c r="D988" s="197"/>
      <c r="E988" s="197"/>
      <c r="F988" s="197"/>
      <c r="G988" s="197"/>
      <c r="H988" s="197"/>
      <c r="I988" s="197"/>
      <c r="J988" s="197"/>
      <c r="K988" s="197"/>
      <c r="L988" s="197"/>
      <c r="M988" s="197"/>
      <c r="N988" s="197"/>
      <c r="O988" s="197"/>
      <c r="P988" s="197"/>
      <c r="Q988" s="197"/>
      <c r="R988" s="197"/>
      <c r="S988" s="197"/>
      <c r="T988" s="197"/>
      <c r="U988" s="197"/>
      <c r="V988" s="197"/>
      <c r="W988" s="197"/>
      <c r="X988" s="197"/>
      <c r="Y988" s="197"/>
      <c r="Z988" s="197"/>
    </row>
    <row r="989" ht="15.75" customHeight="1">
      <c r="A989" s="197"/>
      <c r="B989" s="197"/>
      <c r="C989" s="197"/>
      <c r="D989" s="197"/>
      <c r="E989" s="197"/>
      <c r="F989" s="197"/>
      <c r="G989" s="197"/>
      <c r="H989" s="197"/>
      <c r="I989" s="197"/>
      <c r="J989" s="197"/>
      <c r="K989" s="197"/>
      <c r="L989" s="197"/>
      <c r="M989" s="197"/>
      <c r="N989" s="197"/>
      <c r="O989" s="197"/>
      <c r="P989" s="197"/>
      <c r="Q989" s="197"/>
      <c r="R989" s="197"/>
      <c r="S989" s="197"/>
      <c r="T989" s="197"/>
      <c r="U989" s="197"/>
      <c r="V989" s="197"/>
      <c r="W989" s="197"/>
      <c r="X989" s="197"/>
      <c r="Y989" s="197"/>
      <c r="Z989" s="197"/>
    </row>
    <row r="990" ht="15.75" customHeight="1">
      <c r="A990" s="197"/>
      <c r="B990" s="197"/>
      <c r="C990" s="197"/>
      <c r="D990" s="197"/>
      <c r="E990" s="197"/>
      <c r="F990" s="197"/>
      <c r="G990" s="197"/>
      <c r="H990" s="197"/>
      <c r="I990" s="197"/>
      <c r="J990" s="197"/>
      <c r="K990" s="197"/>
      <c r="L990" s="197"/>
      <c r="M990" s="197"/>
      <c r="N990" s="197"/>
      <c r="O990" s="197"/>
      <c r="P990" s="197"/>
      <c r="Q990" s="197"/>
      <c r="R990" s="197"/>
      <c r="S990" s="197"/>
      <c r="T990" s="197"/>
      <c r="U990" s="197"/>
      <c r="V990" s="197"/>
      <c r="W990" s="197"/>
      <c r="X990" s="197"/>
      <c r="Y990" s="197"/>
      <c r="Z990" s="197"/>
    </row>
    <row r="991" ht="15.75" customHeight="1">
      <c r="A991" s="197"/>
      <c r="B991" s="197"/>
      <c r="C991" s="197"/>
      <c r="D991" s="197"/>
      <c r="E991" s="197"/>
      <c r="F991" s="197"/>
      <c r="G991" s="197"/>
      <c r="H991" s="197"/>
      <c r="I991" s="197"/>
      <c r="J991" s="197"/>
      <c r="K991" s="197"/>
      <c r="L991" s="197"/>
      <c r="M991" s="197"/>
      <c r="N991" s="197"/>
      <c r="O991" s="197"/>
      <c r="P991" s="197"/>
      <c r="Q991" s="197"/>
      <c r="R991" s="197"/>
      <c r="S991" s="197"/>
      <c r="T991" s="197"/>
      <c r="U991" s="197"/>
      <c r="V991" s="197"/>
      <c r="W991" s="197"/>
      <c r="X991" s="197"/>
      <c r="Y991" s="197"/>
      <c r="Z991" s="197"/>
    </row>
    <row r="992" ht="15.75" customHeight="1">
      <c r="A992" s="197"/>
      <c r="B992" s="197"/>
      <c r="C992" s="197"/>
      <c r="D992" s="197"/>
      <c r="E992" s="197"/>
      <c r="F992" s="197"/>
      <c r="G992" s="197"/>
      <c r="H992" s="197"/>
      <c r="I992" s="197"/>
      <c r="J992" s="197"/>
      <c r="K992" s="197"/>
      <c r="L992" s="197"/>
      <c r="M992" s="197"/>
      <c r="N992" s="197"/>
      <c r="O992" s="197"/>
      <c r="P992" s="197"/>
      <c r="Q992" s="197"/>
      <c r="R992" s="197"/>
      <c r="S992" s="197"/>
      <c r="T992" s="197"/>
      <c r="U992" s="197"/>
      <c r="V992" s="197"/>
      <c r="W992" s="197"/>
      <c r="X992" s="197"/>
      <c r="Y992" s="197"/>
      <c r="Z992" s="197"/>
    </row>
    <row r="993" ht="15.75" customHeight="1">
      <c r="A993" s="197"/>
      <c r="B993" s="197"/>
      <c r="C993" s="197"/>
      <c r="D993" s="197"/>
      <c r="E993" s="197"/>
      <c r="F993" s="197"/>
      <c r="G993" s="197"/>
      <c r="H993" s="197"/>
      <c r="I993" s="197"/>
      <c r="J993" s="197"/>
      <c r="K993" s="197"/>
      <c r="L993" s="197"/>
      <c r="M993" s="197"/>
      <c r="N993" s="197"/>
      <c r="O993" s="197"/>
      <c r="P993" s="197"/>
      <c r="Q993" s="197"/>
      <c r="R993" s="197"/>
      <c r="S993" s="197"/>
      <c r="T993" s="197"/>
      <c r="U993" s="197"/>
      <c r="V993" s="197"/>
      <c r="W993" s="197"/>
      <c r="X993" s="197"/>
      <c r="Y993" s="197"/>
      <c r="Z993" s="197"/>
    </row>
    <row r="994" ht="15.75" customHeight="1">
      <c r="A994" s="197"/>
      <c r="B994" s="197"/>
      <c r="C994" s="197"/>
      <c r="D994" s="197"/>
      <c r="E994" s="197"/>
      <c r="F994" s="197"/>
      <c r="G994" s="197"/>
      <c r="H994" s="197"/>
      <c r="I994" s="197"/>
      <c r="J994" s="197"/>
      <c r="K994" s="197"/>
      <c r="L994" s="197"/>
      <c r="M994" s="197"/>
      <c r="N994" s="197"/>
      <c r="O994" s="197"/>
      <c r="P994" s="197"/>
      <c r="Q994" s="197"/>
      <c r="R994" s="197"/>
      <c r="S994" s="197"/>
      <c r="T994" s="197"/>
      <c r="U994" s="197"/>
      <c r="V994" s="197"/>
      <c r="W994" s="197"/>
      <c r="X994" s="197"/>
      <c r="Y994" s="197"/>
      <c r="Z994" s="197"/>
    </row>
    <row r="995" ht="15.75" customHeight="1">
      <c r="A995" s="197"/>
      <c r="B995" s="197"/>
      <c r="C995" s="197"/>
      <c r="D995" s="197"/>
      <c r="E995" s="197"/>
      <c r="F995" s="197"/>
      <c r="G995" s="197"/>
      <c r="H995" s="197"/>
      <c r="I995" s="197"/>
      <c r="J995" s="197"/>
      <c r="K995" s="197"/>
      <c r="L995" s="197"/>
      <c r="M995" s="197"/>
      <c r="N995" s="197"/>
      <c r="O995" s="197"/>
      <c r="P995" s="197"/>
      <c r="Q995" s="197"/>
      <c r="R995" s="197"/>
      <c r="S995" s="197"/>
      <c r="T995" s="197"/>
      <c r="U995" s="197"/>
      <c r="V995" s="197"/>
      <c r="W995" s="197"/>
      <c r="X995" s="197"/>
      <c r="Y995" s="197"/>
      <c r="Z995" s="197"/>
    </row>
    <row r="996" ht="15.75" customHeight="1">
      <c r="A996" s="197"/>
      <c r="B996" s="197"/>
      <c r="C996" s="197"/>
      <c r="D996" s="197"/>
      <c r="E996" s="197"/>
      <c r="F996" s="197"/>
      <c r="G996" s="197"/>
      <c r="H996" s="197"/>
      <c r="I996" s="197"/>
      <c r="J996" s="197"/>
      <c r="K996" s="197"/>
      <c r="L996" s="197"/>
      <c r="M996" s="197"/>
      <c r="N996" s="197"/>
      <c r="O996" s="197"/>
      <c r="P996" s="197"/>
      <c r="Q996" s="197"/>
      <c r="R996" s="197"/>
      <c r="S996" s="197"/>
      <c r="T996" s="197"/>
      <c r="U996" s="197"/>
      <c r="V996" s="197"/>
      <c r="W996" s="197"/>
      <c r="X996" s="197"/>
      <c r="Y996" s="197"/>
      <c r="Z996" s="197"/>
    </row>
    <row r="997" ht="15.75" customHeight="1">
      <c r="A997" s="197"/>
      <c r="B997" s="197"/>
      <c r="C997" s="197"/>
      <c r="D997" s="197"/>
      <c r="E997" s="197"/>
      <c r="F997" s="197"/>
      <c r="G997" s="197"/>
      <c r="H997" s="197"/>
      <c r="I997" s="197"/>
      <c r="J997" s="197"/>
      <c r="K997" s="197"/>
      <c r="L997" s="197"/>
      <c r="M997" s="197"/>
      <c r="N997" s="197"/>
      <c r="O997" s="197"/>
      <c r="P997" s="197"/>
      <c r="Q997" s="197"/>
      <c r="R997" s="197"/>
      <c r="S997" s="197"/>
      <c r="T997" s="197"/>
      <c r="U997" s="197"/>
      <c r="V997" s="197"/>
      <c r="W997" s="197"/>
      <c r="X997" s="197"/>
      <c r="Y997" s="197"/>
      <c r="Z997" s="197"/>
    </row>
    <row r="998" ht="15.75" customHeight="1">
      <c r="A998" s="197"/>
      <c r="B998" s="197"/>
      <c r="C998" s="197"/>
      <c r="D998" s="197"/>
      <c r="E998" s="197"/>
      <c r="F998" s="197"/>
      <c r="G998" s="197"/>
      <c r="H998" s="197"/>
      <c r="I998" s="197"/>
      <c r="J998" s="197"/>
      <c r="K998" s="197"/>
      <c r="L998" s="197"/>
      <c r="M998" s="197"/>
      <c r="N998" s="197"/>
      <c r="O998" s="197"/>
      <c r="P998" s="197"/>
      <c r="Q998" s="197"/>
      <c r="R998" s="197"/>
      <c r="S998" s="197"/>
      <c r="T998" s="197"/>
      <c r="U998" s="197"/>
      <c r="V998" s="197"/>
      <c r="W998" s="197"/>
      <c r="X998" s="197"/>
      <c r="Y998" s="197"/>
      <c r="Z998" s="197"/>
    </row>
  </sheetData>
  <hyperlinks>
    <hyperlink display="Inicio" location="ÍNDICE!A1" ref="A1"/>
  </hyperlinks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3.5"/>
    <col customWidth="1" min="2" max="2" width="18.63"/>
    <col customWidth="1" min="3" max="3" width="18.13"/>
    <col customWidth="1" min="4" max="4" width="19.13"/>
    <col customWidth="1" min="5" max="5" width="12.88"/>
    <col customWidth="1" min="6" max="6" width="17.63"/>
    <col customWidth="1" min="7" max="8" width="17.38"/>
    <col customWidth="1" min="9" max="9" width="16.38"/>
    <col customWidth="1" min="10" max="10" width="14.63"/>
    <col customWidth="1" min="11" max="11" width="15.75"/>
    <col customWidth="1" min="12" max="12" width="16.5"/>
    <col customWidth="1" min="13" max="13" width="13.5"/>
  </cols>
  <sheetData>
    <row r="1">
      <c r="A1" s="231" t="s">
        <v>455</v>
      </c>
      <c r="B1" s="95" t="s">
        <v>456</v>
      </c>
      <c r="C1" s="95" t="s">
        <v>457</v>
      </c>
      <c r="D1" s="95" t="s">
        <v>458</v>
      </c>
      <c r="E1" s="95" t="s">
        <v>459</v>
      </c>
      <c r="F1" s="95" t="s">
        <v>460</v>
      </c>
      <c r="G1" s="95" t="s">
        <v>461</v>
      </c>
      <c r="H1" s="95" t="s">
        <v>462</v>
      </c>
      <c r="I1" s="143" t="s">
        <v>463</v>
      </c>
      <c r="J1" s="143" t="s">
        <v>464</v>
      </c>
      <c r="K1" s="166" t="s">
        <v>465</v>
      </c>
      <c r="L1" s="166" t="s">
        <v>466</v>
      </c>
      <c r="M1" s="166" t="s">
        <v>467</v>
      </c>
    </row>
    <row r="2">
      <c r="A2" s="236">
        <v>43915.0</v>
      </c>
      <c r="B2" s="269">
        <v>10.0</v>
      </c>
      <c r="D2" s="239">
        <v>27000.0</v>
      </c>
      <c r="E2" s="270">
        <v>70854.89</v>
      </c>
      <c r="F2" s="6">
        <f t="shared" ref="F2:F47" si="1">D2/E2</f>
        <v>0.3810605027</v>
      </c>
      <c r="G2" s="197">
        <f t="shared" ref="G2:G47" si="2">SUM(B2:C2)*D2</f>
        <v>270000</v>
      </c>
      <c r="H2" s="6">
        <f t="shared" ref="H2:H47" si="3">G2/E2</f>
        <v>3.810605027</v>
      </c>
      <c r="I2" s="6">
        <f>B2</f>
        <v>10</v>
      </c>
      <c r="J2" s="50">
        <f t="shared" ref="J2:J47" si="4">I2*F2</f>
        <v>3.810605027</v>
      </c>
      <c r="K2" s="172">
        <f t="shared" ref="K2:K47" si="5">F2*0.001</f>
        <v>0.0003810605027</v>
      </c>
      <c r="L2" s="50">
        <f t="shared" ref="L2:L47" si="6">IF(C2,F2*0.01,0)</f>
        <v>0</v>
      </c>
      <c r="M2" s="172">
        <f t="shared" ref="M2:M47" si="7">F2+K2-L2</f>
        <v>0.3814415632</v>
      </c>
    </row>
    <row r="3">
      <c r="A3" s="236">
        <v>43916.0</v>
      </c>
      <c r="B3" s="269">
        <v>10.0</v>
      </c>
      <c r="D3" s="239">
        <v>27000.0</v>
      </c>
      <c r="E3" s="270">
        <v>71208.53</v>
      </c>
      <c r="F3" s="6">
        <f t="shared" si="1"/>
        <v>0.3791680575</v>
      </c>
      <c r="G3" s="197">
        <f t="shared" si="2"/>
        <v>270000</v>
      </c>
      <c r="H3" s="6">
        <f t="shared" si="3"/>
        <v>3.791680575</v>
      </c>
      <c r="I3" s="152">
        <f t="shared" ref="I3:I47" si="8">I2+B3-C3</f>
        <v>20</v>
      </c>
      <c r="J3" s="50">
        <f t="shared" si="4"/>
        <v>7.583361151</v>
      </c>
      <c r="K3" s="172">
        <f t="shared" si="5"/>
        <v>0.0003791680575</v>
      </c>
      <c r="L3" s="50">
        <f t="shared" si="6"/>
        <v>0</v>
      </c>
      <c r="M3" s="172">
        <f t="shared" si="7"/>
        <v>0.3795472256</v>
      </c>
    </row>
    <row r="4">
      <c r="A4" s="236">
        <v>43927.0</v>
      </c>
      <c r="B4" s="269">
        <v>5.0</v>
      </c>
      <c r="D4" s="239">
        <v>42995.0</v>
      </c>
      <c r="E4" s="270">
        <v>86657.88</v>
      </c>
      <c r="F4" s="6">
        <f t="shared" si="1"/>
        <v>0.4961464555</v>
      </c>
      <c r="G4" s="197">
        <f t="shared" si="2"/>
        <v>214975</v>
      </c>
      <c r="H4" s="6">
        <f t="shared" si="3"/>
        <v>2.480732277</v>
      </c>
      <c r="I4" s="152">
        <f t="shared" si="8"/>
        <v>25</v>
      </c>
      <c r="J4" s="50">
        <f t="shared" si="4"/>
        <v>12.40366139</v>
      </c>
      <c r="K4" s="172">
        <f t="shared" si="5"/>
        <v>0.0004961464555</v>
      </c>
      <c r="L4" s="50">
        <f t="shared" si="6"/>
        <v>0</v>
      </c>
      <c r="M4" s="172">
        <f t="shared" si="7"/>
        <v>0.4966426019</v>
      </c>
    </row>
    <row r="5">
      <c r="A5" s="236">
        <v>43928.0</v>
      </c>
      <c r="B5" s="269">
        <v>10.0</v>
      </c>
      <c r="D5" s="239">
        <v>43000.0</v>
      </c>
      <c r="E5" s="270">
        <v>91832.06</v>
      </c>
      <c r="F5" s="6">
        <f t="shared" si="1"/>
        <v>0.468246057</v>
      </c>
      <c r="G5" s="197">
        <f t="shared" si="2"/>
        <v>430000</v>
      </c>
      <c r="H5" s="6">
        <f t="shared" si="3"/>
        <v>4.68246057</v>
      </c>
      <c r="I5" s="152">
        <f t="shared" si="8"/>
        <v>35</v>
      </c>
      <c r="J5" s="50">
        <f t="shared" si="4"/>
        <v>16.38861199</v>
      </c>
      <c r="K5" s="172">
        <f t="shared" si="5"/>
        <v>0.000468246057</v>
      </c>
      <c r="L5" s="50">
        <f t="shared" si="6"/>
        <v>0</v>
      </c>
      <c r="M5" s="172">
        <f t="shared" si="7"/>
        <v>0.468714303</v>
      </c>
    </row>
    <row r="6">
      <c r="A6" s="236">
        <v>43934.0</v>
      </c>
      <c r="B6" s="269">
        <v>15.0</v>
      </c>
      <c r="D6" s="239">
        <v>55000.0</v>
      </c>
      <c r="E6" s="270">
        <v>100980.13</v>
      </c>
      <c r="F6" s="6">
        <f t="shared" si="1"/>
        <v>0.5446616082</v>
      </c>
      <c r="G6" s="197">
        <f t="shared" si="2"/>
        <v>825000</v>
      </c>
      <c r="H6" s="6">
        <f t="shared" si="3"/>
        <v>8.169924123</v>
      </c>
      <c r="I6" s="152">
        <f t="shared" si="8"/>
        <v>50</v>
      </c>
      <c r="J6" s="50">
        <f t="shared" si="4"/>
        <v>27.23308041</v>
      </c>
      <c r="K6" s="172">
        <f t="shared" si="5"/>
        <v>0.0005446616082</v>
      </c>
      <c r="L6" s="50">
        <f t="shared" si="6"/>
        <v>0</v>
      </c>
      <c r="M6" s="172">
        <f t="shared" si="7"/>
        <v>0.5452062698</v>
      </c>
    </row>
    <row r="7">
      <c r="A7" s="236">
        <v>43935.0</v>
      </c>
      <c r="B7" s="269">
        <v>2.0</v>
      </c>
      <c r="D7" s="239">
        <v>65000.0</v>
      </c>
      <c r="E7" s="270">
        <v>105906.69</v>
      </c>
      <c r="F7" s="6">
        <f t="shared" si="1"/>
        <v>0.613747819</v>
      </c>
      <c r="G7" s="197">
        <f t="shared" si="2"/>
        <v>130000</v>
      </c>
      <c r="H7" s="6">
        <f t="shared" si="3"/>
        <v>1.227495638</v>
      </c>
      <c r="I7" s="152">
        <f t="shared" si="8"/>
        <v>52</v>
      </c>
      <c r="J7" s="50">
        <f t="shared" si="4"/>
        <v>31.91488659</v>
      </c>
      <c r="K7" s="172">
        <f t="shared" si="5"/>
        <v>0.000613747819</v>
      </c>
      <c r="L7" s="50">
        <f t="shared" si="6"/>
        <v>0</v>
      </c>
      <c r="M7" s="172">
        <f t="shared" si="7"/>
        <v>0.6143615668</v>
      </c>
    </row>
    <row r="8">
      <c r="A8" s="236">
        <v>43937.0</v>
      </c>
      <c r="B8" s="269">
        <v>285.0</v>
      </c>
      <c r="D8" s="239">
        <v>50000.0</v>
      </c>
      <c r="E8" s="270">
        <v>120860.41</v>
      </c>
      <c r="F8" s="6">
        <f t="shared" si="1"/>
        <v>0.4137004003</v>
      </c>
      <c r="G8" s="197">
        <f t="shared" si="2"/>
        <v>14250000</v>
      </c>
      <c r="H8" s="6">
        <f t="shared" si="3"/>
        <v>117.9046141</v>
      </c>
      <c r="I8" s="152">
        <f t="shared" si="8"/>
        <v>337</v>
      </c>
      <c r="J8" s="50">
        <f t="shared" si="4"/>
        <v>139.4170349</v>
      </c>
      <c r="K8" s="172">
        <f t="shared" si="5"/>
        <v>0.0004137004003</v>
      </c>
      <c r="L8" s="50">
        <f t="shared" si="6"/>
        <v>0</v>
      </c>
      <c r="M8" s="172">
        <f t="shared" si="7"/>
        <v>0.4141141007</v>
      </c>
    </row>
    <row r="9">
      <c r="A9" s="236">
        <v>43943.0</v>
      </c>
      <c r="B9" s="269">
        <v>59.0</v>
      </c>
      <c r="D9" s="239">
        <v>51000.0</v>
      </c>
      <c r="E9" s="270">
        <v>129093.07</v>
      </c>
      <c r="F9" s="6">
        <f t="shared" si="1"/>
        <v>0.3950638094</v>
      </c>
      <c r="G9" s="197">
        <f t="shared" si="2"/>
        <v>3009000</v>
      </c>
      <c r="H9" s="6">
        <f t="shared" si="3"/>
        <v>23.30876475</v>
      </c>
      <c r="I9" s="152">
        <f t="shared" si="8"/>
        <v>396</v>
      </c>
      <c r="J9" s="50">
        <f t="shared" si="4"/>
        <v>156.4452685</v>
      </c>
      <c r="K9" s="172">
        <f t="shared" si="5"/>
        <v>0.0003950638094</v>
      </c>
      <c r="L9" s="50">
        <f t="shared" si="6"/>
        <v>0</v>
      </c>
      <c r="M9" s="172">
        <f t="shared" si="7"/>
        <v>0.3954588732</v>
      </c>
    </row>
    <row r="10">
      <c r="A10" s="236">
        <v>43943.0</v>
      </c>
      <c r="B10" s="269">
        <v>41.0</v>
      </c>
      <c r="D10" s="239">
        <v>51000.0</v>
      </c>
      <c r="E10" s="270">
        <v>129093.07</v>
      </c>
      <c r="F10" s="6">
        <f t="shared" si="1"/>
        <v>0.3950638094</v>
      </c>
      <c r="G10" s="197">
        <f t="shared" si="2"/>
        <v>2091000</v>
      </c>
      <c r="H10" s="6">
        <f t="shared" si="3"/>
        <v>16.19761618</v>
      </c>
      <c r="I10" s="152">
        <f t="shared" si="8"/>
        <v>437</v>
      </c>
      <c r="J10" s="50">
        <f t="shared" si="4"/>
        <v>172.6428847</v>
      </c>
      <c r="K10" s="172">
        <f t="shared" si="5"/>
        <v>0.0003950638094</v>
      </c>
      <c r="L10" s="50">
        <f t="shared" si="6"/>
        <v>0</v>
      </c>
      <c r="M10" s="172">
        <f t="shared" si="7"/>
        <v>0.3954588732</v>
      </c>
    </row>
    <row r="11">
      <c r="A11" s="236">
        <v>43949.0</v>
      </c>
      <c r="B11" s="269">
        <v>80.0</v>
      </c>
      <c r="D11" s="239">
        <v>50000.0</v>
      </c>
      <c r="E11" s="270">
        <v>170342.68</v>
      </c>
      <c r="F11" s="6">
        <f t="shared" si="1"/>
        <v>0.2935259678</v>
      </c>
      <c r="G11" s="197">
        <f t="shared" si="2"/>
        <v>4000000</v>
      </c>
      <c r="H11" s="6">
        <f t="shared" si="3"/>
        <v>23.48207742</v>
      </c>
      <c r="I11" s="152">
        <f t="shared" si="8"/>
        <v>517</v>
      </c>
      <c r="J11" s="50">
        <f t="shared" si="4"/>
        <v>151.7529253</v>
      </c>
      <c r="K11" s="172">
        <f t="shared" si="5"/>
        <v>0.0002935259678</v>
      </c>
      <c r="L11" s="50">
        <f t="shared" si="6"/>
        <v>0</v>
      </c>
      <c r="M11" s="172">
        <f t="shared" si="7"/>
        <v>0.2938194937</v>
      </c>
    </row>
    <row r="12">
      <c r="A12" s="236">
        <v>43949.0</v>
      </c>
      <c r="B12" s="269">
        <v>15.0</v>
      </c>
      <c r="D12" s="239">
        <v>50000.0</v>
      </c>
      <c r="E12" s="270">
        <v>170342.68</v>
      </c>
      <c r="F12" s="6">
        <f t="shared" si="1"/>
        <v>0.2935259678</v>
      </c>
      <c r="G12" s="197">
        <f t="shared" si="2"/>
        <v>750000</v>
      </c>
      <c r="H12" s="6">
        <f t="shared" si="3"/>
        <v>4.402889517</v>
      </c>
      <c r="I12" s="152">
        <f t="shared" si="8"/>
        <v>532</v>
      </c>
      <c r="J12" s="50">
        <f t="shared" si="4"/>
        <v>156.1558149</v>
      </c>
      <c r="K12" s="172">
        <f t="shared" si="5"/>
        <v>0.0002935259678</v>
      </c>
      <c r="L12" s="50">
        <f t="shared" si="6"/>
        <v>0</v>
      </c>
      <c r="M12" s="172">
        <f t="shared" si="7"/>
        <v>0.2938194937</v>
      </c>
    </row>
    <row r="13">
      <c r="A13" s="236">
        <v>43949.0</v>
      </c>
      <c r="B13" s="269">
        <v>5.0</v>
      </c>
      <c r="D13" s="239">
        <v>50000.0</v>
      </c>
      <c r="E13" s="270">
        <v>170342.68</v>
      </c>
      <c r="F13" s="6">
        <f t="shared" si="1"/>
        <v>0.2935259678</v>
      </c>
      <c r="G13" s="197">
        <f t="shared" si="2"/>
        <v>250000</v>
      </c>
      <c r="H13" s="6">
        <f t="shared" si="3"/>
        <v>1.467629839</v>
      </c>
      <c r="I13" s="152">
        <f t="shared" si="8"/>
        <v>537</v>
      </c>
      <c r="J13" s="50">
        <f t="shared" si="4"/>
        <v>157.6234447</v>
      </c>
      <c r="K13" s="172">
        <f t="shared" si="5"/>
        <v>0.0002935259678</v>
      </c>
      <c r="L13" s="50">
        <f t="shared" si="6"/>
        <v>0</v>
      </c>
      <c r="M13" s="172">
        <f t="shared" si="7"/>
        <v>0.2938194937</v>
      </c>
    </row>
    <row r="14">
      <c r="A14" s="236">
        <v>43951.0</v>
      </c>
      <c r="B14" s="269">
        <v>20.0</v>
      </c>
      <c r="D14" s="239">
        <v>69500.0</v>
      </c>
      <c r="E14" s="270">
        <v>176563.07</v>
      </c>
      <c r="F14" s="6">
        <f t="shared" si="1"/>
        <v>0.3936270478</v>
      </c>
      <c r="G14" s="197">
        <f t="shared" si="2"/>
        <v>1390000</v>
      </c>
      <c r="H14" s="6">
        <f t="shared" si="3"/>
        <v>7.872540957</v>
      </c>
      <c r="I14" s="152">
        <f t="shared" si="8"/>
        <v>557</v>
      </c>
      <c r="J14" s="50">
        <f t="shared" si="4"/>
        <v>219.2502656</v>
      </c>
      <c r="K14" s="172">
        <f t="shared" si="5"/>
        <v>0.0003936270478</v>
      </c>
      <c r="L14" s="50">
        <f t="shared" si="6"/>
        <v>0</v>
      </c>
      <c r="M14" s="172">
        <f t="shared" si="7"/>
        <v>0.3940206749</v>
      </c>
    </row>
    <row r="15">
      <c r="A15" s="236">
        <v>43956.0</v>
      </c>
      <c r="B15" s="269">
        <v>100.0</v>
      </c>
      <c r="D15" s="239">
        <v>70000.0</v>
      </c>
      <c r="E15" s="270">
        <v>175414.08</v>
      </c>
      <c r="F15" s="6">
        <f t="shared" si="1"/>
        <v>0.3990557656</v>
      </c>
      <c r="G15" s="197">
        <f t="shared" si="2"/>
        <v>7000000</v>
      </c>
      <c r="H15" s="6">
        <f t="shared" si="3"/>
        <v>39.90557656</v>
      </c>
      <c r="I15" s="152">
        <f t="shared" si="8"/>
        <v>657</v>
      </c>
      <c r="J15" s="50">
        <f t="shared" si="4"/>
        <v>262.179638</v>
      </c>
      <c r="K15" s="172">
        <f t="shared" si="5"/>
        <v>0.0003990557656</v>
      </c>
      <c r="L15" s="50">
        <f t="shared" si="6"/>
        <v>0</v>
      </c>
      <c r="M15" s="172">
        <f t="shared" si="7"/>
        <v>0.3994548214</v>
      </c>
    </row>
    <row r="16">
      <c r="A16" s="236">
        <v>43957.0</v>
      </c>
      <c r="B16" s="269">
        <v>8.0</v>
      </c>
      <c r="D16" s="239">
        <v>72995.0</v>
      </c>
      <c r="E16" s="270">
        <v>171874.55</v>
      </c>
      <c r="F16" s="6">
        <f t="shared" si="1"/>
        <v>0.4246992938</v>
      </c>
      <c r="G16" s="197">
        <f t="shared" si="2"/>
        <v>583960</v>
      </c>
      <c r="H16" s="6">
        <f t="shared" si="3"/>
        <v>3.39759435</v>
      </c>
      <c r="I16" s="152">
        <f t="shared" si="8"/>
        <v>665</v>
      </c>
      <c r="J16" s="50">
        <f t="shared" si="4"/>
        <v>282.4250303</v>
      </c>
      <c r="K16" s="172">
        <f t="shared" si="5"/>
        <v>0.0004246992938</v>
      </c>
      <c r="L16" s="50">
        <f t="shared" si="6"/>
        <v>0</v>
      </c>
      <c r="M16" s="172">
        <f t="shared" si="7"/>
        <v>0.4251239931</v>
      </c>
    </row>
    <row r="17">
      <c r="A17" s="236">
        <v>43962.0</v>
      </c>
      <c r="B17" s="269">
        <v>20.0</v>
      </c>
      <c r="D17" s="239">
        <v>95000.0</v>
      </c>
      <c r="E17" s="270">
        <v>179019.26</v>
      </c>
      <c r="F17" s="6">
        <f t="shared" si="1"/>
        <v>0.5306691582</v>
      </c>
      <c r="G17" s="197">
        <f t="shared" si="2"/>
        <v>1900000</v>
      </c>
      <c r="H17" s="6">
        <f t="shared" si="3"/>
        <v>10.61338316</v>
      </c>
      <c r="I17" s="152">
        <f t="shared" si="8"/>
        <v>685</v>
      </c>
      <c r="J17" s="50">
        <f t="shared" si="4"/>
        <v>363.5083733</v>
      </c>
      <c r="K17" s="172">
        <f t="shared" si="5"/>
        <v>0.0005306691582</v>
      </c>
      <c r="L17" s="50">
        <f t="shared" si="6"/>
        <v>0</v>
      </c>
      <c r="M17" s="172">
        <f t="shared" si="7"/>
        <v>0.5311998273</v>
      </c>
    </row>
    <row r="18">
      <c r="A18" s="236">
        <v>43962.0</v>
      </c>
      <c r="B18" s="269">
        <v>65.0</v>
      </c>
      <c r="D18" s="239">
        <v>96000.0</v>
      </c>
      <c r="E18" s="270">
        <v>179019.26</v>
      </c>
      <c r="F18" s="6">
        <f t="shared" si="1"/>
        <v>0.5362551493</v>
      </c>
      <c r="G18" s="197">
        <f t="shared" si="2"/>
        <v>6240000</v>
      </c>
      <c r="H18" s="6">
        <f t="shared" si="3"/>
        <v>34.8565847</v>
      </c>
      <c r="I18" s="152">
        <f t="shared" si="8"/>
        <v>750</v>
      </c>
      <c r="J18" s="50">
        <f t="shared" si="4"/>
        <v>402.191362</v>
      </c>
      <c r="K18" s="172">
        <f t="shared" si="5"/>
        <v>0.0005362551493</v>
      </c>
      <c r="L18" s="50">
        <f t="shared" si="6"/>
        <v>0</v>
      </c>
      <c r="M18" s="172">
        <f t="shared" si="7"/>
        <v>0.5367914045</v>
      </c>
    </row>
    <row r="19">
      <c r="A19" s="236">
        <v>43963.0</v>
      </c>
      <c r="B19" s="269">
        <v>10.0</v>
      </c>
      <c r="D19" s="239">
        <v>114600.0</v>
      </c>
      <c r="E19" s="270">
        <v>179104.58</v>
      </c>
      <c r="F19" s="6">
        <f t="shared" si="1"/>
        <v>0.6398496342</v>
      </c>
      <c r="G19" s="197">
        <f t="shared" si="2"/>
        <v>1146000</v>
      </c>
      <c r="H19" s="6">
        <f t="shared" si="3"/>
        <v>6.398496342</v>
      </c>
      <c r="I19" s="152">
        <f t="shared" si="8"/>
        <v>760</v>
      </c>
      <c r="J19" s="50">
        <f t="shared" si="4"/>
        <v>486.285722</v>
      </c>
      <c r="K19" s="172">
        <f t="shared" si="5"/>
        <v>0.0006398496342</v>
      </c>
      <c r="L19" s="50">
        <f t="shared" si="6"/>
        <v>0</v>
      </c>
      <c r="M19" s="172">
        <f t="shared" si="7"/>
        <v>0.6404894839</v>
      </c>
    </row>
    <row r="20">
      <c r="A20" s="236">
        <v>43963.0</v>
      </c>
      <c r="B20" s="269">
        <v>2.0</v>
      </c>
      <c r="D20" s="239">
        <v>114645.0</v>
      </c>
      <c r="E20" s="270">
        <v>179104.58</v>
      </c>
      <c r="F20" s="6">
        <f t="shared" si="1"/>
        <v>0.6401008841</v>
      </c>
      <c r="G20" s="197">
        <f t="shared" si="2"/>
        <v>229290</v>
      </c>
      <c r="H20" s="6">
        <f t="shared" si="3"/>
        <v>1.280201768</v>
      </c>
      <c r="I20" s="152">
        <f t="shared" si="8"/>
        <v>762</v>
      </c>
      <c r="J20" s="50">
        <f t="shared" si="4"/>
        <v>487.7568737</v>
      </c>
      <c r="K20" s="172">
        <f t="shared" si="5"/>
        <v>0.0006401008841</v>
      </c>
      <c r="L20" s="50">
        <f t="shared" si="6"/>
        <v>0</v>
      </c>
      <c r="M20" s="172">
        <f t="shared" si="7"/>
        <v>0.640740985</v>
      </c>
    </row>
    <row r="21">
      <c r="A21" s="236">
        <v>43963.0</v>
      </c>
      <c r="B21" s="269">
        <v>5.0</v>
      </c>
      <c r="D21" s="239">
        <v>99500.0</v>
      </c>
      <c r="E21" s="270">
        <v>179104.58</v>
      </c>
      <c r="F21" s="6">
        <f t="shared" si="1"/>
        <v>0.5555413491</v>
      </c>
      <c r="G21" s="197">
        <f t="shared" si="2"/>
        <v>497500</v>
      </c>
      <c r="H21" s="6">
        <f t="shared" si="3"/>
        <v>2.777706745</v>
      </c>
      <c r="I21" s="152">
        <f t="shared" si="8"/>
        <v>767</v>
      </c>
      <c r="J21" s="50">
        <f t="shared" si="4"/>
        <v>426.1002147</v>
      </c>
      <c r="K21" s="172">
        <f t="shared" si="5"/>
        <v>0.0005555413491</v>
      </c>
      <c r="L21" s="50">
        <f t="shared" si="6"/>
        <v>0</v>
      </c>
      <c r="M21" s="172">
        <f t="shared" si="7"/>
        <v>0.5560968904</v>
      </c>
    </row>
    <row r="22">
      <c r="A22" s="236">
        <v>43964.0</v>
      </c>
      <c r="B22" s="269">
        <v>9.0</v>
      </c>
      <c r="D22" s="239">
        <v>99995.0</v>
      </c>
      <c r="E22" s="270">
        <v>178532.44</v>
      </c>
      <c r="F22" s="6">
        <f t="shared" si="1"/>
        <v>0.5600942887</v>
      </c>
      <c r="G22" s="197">
        <f t="shared" si="2"/>
        <v>899955</v>
      </c>
      <c r="H22" s="6">
        <f t="shared" si="3"/>
        <v>5.040848599</v>
      </c>
      <c r="I22" s="152">
        <f t="shared" si="8"/>
        <v>776</v>
      </c>
      <c r="J22" s="50">
        <f t="shared" si="4"/>
        <v>434.6331681</v>
      </c>
      <c r="K22" s="172">
        <f t="shared" si="5"/>
        <v>0.0005600942887</v>
      </c>
      <c r="L22" s="50">
        <f t="shared" si="6"/>
        <v>0</v>
      </c>
      <c r="M22" s="172">
        <f t="shared" si="7"/>
        <v>0.560654383</v>
      </c>
    </row>
    <row r="23">
      <c r="A23" s="236">
        <v>43964.0</v>
      </c>
      <c r="B23" s="269">
        <v>1.0</v>
      </c>
      <c r="D23" s="239">
        <v>100000.0</v>
      </c>
      <c r="E23" s="270">
        <v>178532.44</v>
      </c>
      <c r="F23" s="6">
        <f t="shared" si="1"/>
        <v>0.5601222949</v>
      </c>
      <c r="G23" s="197">
        <f t="shared" si="2"/>
        <v>100000</v>
      </c>
      <c r="H23" s="6">
        <f t="shared" si="3"/>
        <v>0.5601222949</v>
      </c>
      <c r="I23" s="152">
        <f t="shared" si="8"/>
        <v>777</v>
      </c>
      <c r="J23" s="50">
        <f t="shared" si="4"/>
        <v>435.2150231</v>
      </c>
      <c r="K23" s="172">
        <f t="shared" si="5"/>
        <v>0.0005601222949</v>
      </c>
      <c r="L23" s="50">
        <f t="shared" si="6"/>
        <v>0</v>
      </c>
      <c r="M23" s="172">
        <f t="shared" si="7"/>
        <v>0.5606824172</v>
      </c>
    </row>
    <row r="24">
      <c r="A24" s="236">
        <v>43964.0</v>
      </c>
      <c r="B24" s="269">
        <v>20.0</v>
      </c>
      <c r="D24" s="239">
        <v>95950.0</v>
      </c>
      <c r="E24" s="270">
        <v>178532.44</v>
      </c>
      <c r="F24" s="6">
        <f t="shared" si="1"/>
        <v>0.5374373419</v>
      </c>
      <c r="G24" s="197">
        <f t="shared" si="2"/>
        <v>1919000</v>
      </c>
      <c r="H24" s="6">
        <f t="shared" si="3"/>
        <v>10.74874684</v>
      </c>
      <c r="I24" s="152">
        <f t="shared" si="8"/>
        <v>797</v>
      </c>
      <c r="J24" s="50">
        <f t="shared" si="4"/>
        <v>428.3375615</v>
      </c>
      <c r="K24" s="172">
        <f t="shared" si="5"/>
        <v>0.0005374373419</v>
      </c>
      <c r="L24" s="50">
        <f t="shared" si="6"/>
        <v>0</v>
      </c>
      <c r="M24" s="172">
        <f t="shared" si="7"/>
        <v>0.5379747793</v>
      </c>
    </row>
    <row r="25">
      <c r="A25" s="236">
        <v>43966.0</v>
      </c>
      <c r="B25" s="269">
        <v>50.0</v>
      </c>
      <c r="D25" s="239">
        <v>84500.0</v>
      </c>
      <c r="E25" s="270">
        <v>181675.88</v>
      </c>
      <c r="F25" s="6">
        <f t="shared" si="1"/>
        <v>0.4651140261</v>
      </c>
      <c r="G25" s="197">
        <f t="shared" si="2"/>
        <v>4225000</v>
      </c>
      <c r="H25" s="6">
        <f t="shared" si="3"/>
        <v>23.25570131</v>
      </c>
      <c r="I25" s="152">
        <f t="shared" si="8"/>
        <v>847</v>
      </c>
      <c r="J25" s="50">
        <f t="shared" si="4"/>
        <v>393.9515801</v>
      </c>
      <c r="K25" s="172">
        <f t="shared" si="5"/>
        <v>0.0004651140261</v>
      </c>
      <c r="L25" s="50">
        <f t="shared" si="6"/>
        <v>0</v>
      </c>
      <c r="M25" s="172">
        <f t="shared" si="7"/>
        <v>0.4655791402</v>
      </c>
    </row>
    <row r="26">
      <c r="A26" s="236">
        <v>43966.0</v>
      </c>
      <c r="B26" s="269">
        <v>20.0</v>
      </c>
      <c r="D26" s="239">
        <v>84500.0</v>
      </c>
      <c r="E26" s="270">
        <v>181675.88</v>
      </c>
      <c r="F26" s="6">
        <f t="shared" si="1"/>
        <v>0.4651140261</v>
      </c>
      <c r="G26" s="197">
        <f t="shared" si="2"/>
        <v>1690000</v>
      </c>
      <c r="H26" s="6">
        <f t="shared" si="3"/>
        <v>9.302280523</v>
      </c>
      <c r="I26" s="152">
        <f t="shared" si="8"/>
        <v>867</v>
      </c>
      <c r="J26" s="50">
        <f t="shared" si="4"/>
        <v>403.2538607</v>
      </c>
      <c r="K26" s="172">
        <f t="shared" si="5"/>
        <v>0.0004651140261</v>
      </c>
      <c r="L26" s="50">
        <f t="shared" si="6"/>
        <v>0</v>
      </c>
      <c r="M26" s="172">
        <f t="shared" si="7"/>
        <v>0.4655791402</v>
      </c>
    </row>
    <row r="27">
      <c r="A27" s="236">
        <v>43972.0</v>
      </c>
      <c r="C27" s="269">
        <v>15.0</v>
      </c>
      <c r="D27" s="239">
        <v>83500.0</v>
      </c>
      <c r="E27" s="270">
        <v>183533.83</v>
      </c>
      <c r="F27" s="6">
        <f t="shared" si="1"/>
        <v>0.4549569962</v>
      </c>
      <c r="G27" s="197">
        <f t="shared" si="2"/>
        <v>1252500</v>
      </c>
      <c r="H27" s="6">
        <f t="shared" si="3"/>
        <v>6.824354943</v>
      </c>
      <c r="I27" s="152">
        <f t="shared" si="8"/>
        <v>852</v>
      </c>
      <c r="J27" s="50">
        <f t="shared" si="4"/>
        <v>387.6233608</v>
      </c>
      <c r="K27" s="172">
        <f t="shared" si="5"/>
        <v>0.0004549569962</v>
      </c>
      <c r="L27" s="50">
        <f t="shared" si="6"/>
        <v>0.004549569962</v>
      </c>
      <c r="M27" s="172">
        <f t="shared" si="7"/>
        <v>0.4508623832</v>
      </c>
    </row>
    <row r="28">
      <c r="A28" s="236">
        <v>43986.0</v>
      </c>
      <c r="B28" s="269">
        <v>10.0</v>
      </c>
      <c r="D28" s="239">
        <v>79800.0</v>
      </c>
      <c r="E28" s="270">
        <v>197515.01</v>
      </c>
      <c r="F28" s="6">
        <f t="shared" si="1"/>
        <v>0.4040199274</v>
      </c>
      <c r="G28" s="197">
        <f t="shared" si="2"/>
        <v>798000</v>
      </c>
      <c r="H28" s="6">
        <f t="shared" si="3"/>
        <v>4.040199274</v>
      </c>
      <c r="I28" s="152">
        <f t="shared" si="8"/>
        <v>862</v>
      </c>
      <c r="J28" s="50">
        <f t="shared" si="4"/>
        <v>348.2651774</v>
      </c>
      <c r="K28" s="172">
        <f t="shared" si="5"/>
        <v>0.0004040199274</v>
      </c>
      <c r="L28" s="50">
        <f t="shared" si="6"/>
        <v>0</v>
      </c>
      <c r="M28" s="172">
        <f t="shared" si="7"/>
        <v>0.4044239473</v>
      </c>
    </row>
    <row r="29">
      <c r="A29" s="236">
        <v>43991.0</v>
      </c>
      <c r="B29" s="269">
        <v>5.0</v>
      </c>
      <c r="D29" s="239">
        <v>75000.0</v>
      </c>
      <c r="E29" s="270">
        <v>198185.1</v>
      </c>
      <c r="F29" s="6">
        <f t="shared" si="1"/>
        <v>0.3784341002</v>
      </c>
      <c r="G29" s="197">
        <f t="shared" si="2"/>
        <v>375000</v>
      </c>
      <c r="H29" s="6">
        <f t="shared" si="3"/>
        <v>1.892170501</v>
      </c>
      <c r="I29" s="152">
        <f t="shared" si="8"/>
        <v>867</v>
      </c>
      <c r="J29" s="50">
        <f t="shared" si="4"/>
        <v>328.1023649</v>
      </c>
      <c r="K29" s="172">
        <f t="shared" si="5"/>
        <v>0.0003784341002</v>
      </c>
      <c r="L29" s="50">
        <f t="shared" si="6"/>
        <v>0</v>
      </c>
      <c r="M29" s="172">
        <f t="shared" si="7"/>
        <v>0.3788125343</v>
      </c>
    </row>
    <row r="30">
      <c r="A30" s="236">
        <v>43992.0</v>
      </c>
      <c r="B30" s="269">
        <v>10.0</v>
      </c>
      <c r="D30" s="239">
        <v>82800.0</v>
      </c>
      <c r="E30" s="270">
        <v>197893.71</v>
      </c>
      <c r="F30" s="6">
        <f t="shared" si="1"/>
        <v>0.4184064264</v>
      </c>
      <c r="G30" s="197">
        <f t="shared" si="2"/>
        <v>828000</v>
      </c>
      <c r="H30" s="6">
        <f t="shared" si="3"/>
        <v>4.184064264</v>
      </c>
      <c r="I30" s="152">
        <f t="shared" si="8"/>
        <v>877</v>
      </c>
      <c r="J30" s="50">
        <f t="shared" si="4"/>
        <v>366.9424359</v>
      </c>
      <c r="K30" s="172">
        <f t="shared" si="5"/>
        <v>0.0004184064264</v>
      </c>
      <c r="L30" s="50">
        <f t="shared" si="6"/>
        <v>0</v>
      </c>
      <c r="M30" s="172">
        <f t="shared" si="7"/>
        <v>0.4188248328</v>
      </c>
    </row>
    <row r="31">
      <c r="A31" s="236">
        <v>43993.0</v>
      </c>
      <c r="B31" s="269">
        <v>10.0</v>
      </c>
      <c r="D31" s="239">
        <v>81000.0</v>
      </c>
      <c r="E31" s="270">
        <v>201166.3</v>
      </c>
      <c r="F31" s="6">
        <f t="shared" si="1"/>
        <v>0.4026519352</v>
      </c>
      <c r="G31" s="197">
        <f t="shared" si="2"/>
        <v>810000</v>
      </c>
      <c r="H31" s="6">
        <f t="shared" si="3"/>
        <v>4.026519352</v>
      </c>
      <c r="I31" s="152">
        <f t="shared" si="8"/>
        <v>887</v>
      </c>
      <c r="J31" s="50">
        <f t="shared" si="4"/>
        <v>357.1522666</v>
      </c>
      <c r="K31" s="172">
        <f t="shared" si="5"/>
        <v>0.0004026519352</v>
      </c>
      <c r="L31" s="50">
        <f t="shared" si="6"/>
        <v>0</v>
      </c>
      <c r="M31" s="172">
        <f t="shared" si="7"/>
        <v>0.4030545872</v>
      </c>
    </row>
    <row r="32">
      <c r="A32" s="236">
        <v>43994.0</v>
      </c>
      <c r="B32" s="269">
        <v>71.0</v>
      </c>
      <c r="D32" s="239">
        <v>67999.99</v>
      </c>
      <c r="E32" s="270">
        <v>202465.55</v>
      </c>
      <c r="F32" s="6">
        <f t="shared" si="1"/>
        <v>0.3358595573</v>
      </c>
      <c r="G32" s="197">
        <f t="shared" si="2"/>
        <v>4827999.29</v>
      </c>
      <c r="H32" s="6">
        <f t="shared" si="3"/>
        <v>23.84602857</v>
      </c>
      <c r="I32" s="152">
        <f t="shared" si="8"/>
        <v>958</v>
      </c>
      <c r="J32" s="50">
        <f t="shared" si="4"/>
        <v>321.7534559</v>
      </c>
      <c r="K32" s="172">
        <f t="shared" si="5"/>
        <v>0.0003358595573</v>
      </c>
      <c r="L32" s="50">
        <f t="shared" si="6"/>
        <v>0</v>
      </c>
      <c r="M32" s="172">
        <f t="shared" si="7"/>
        <v>0.3361954169</v>
      </c>
    </row>
    <row r="33">
      <c r="A33" s="236">
        <v>43994.0</v>
      </c>
      <c r="B33" s="269">
        <v>50.0</v>
      </c>
      <c r="D33" s="239">
        <v>65000.0</v>
      </c>
      <c r="E33" s="270">
        <v>202465.55</v>
      </c>
      <c r="F33" s="6">
        <f t="shared" si="1"/>
        <v>0.3210422711</v>
      </c>
      <c r="G33" s="197">
        <f t="shared" si="2"/>
        <v>3250000</v>
      </c>
      <c r="H33" s="6">
        <f t="shared" si="3"/>
        <v>16.05211356</v>
      </c>
      <c r="I33" s="152">
        <f t="shared" si="8"/>
        <v>1008</v>
      </c>
      <c r="J33" s="50">
        <f t="shared" si="4"/>
        <v>323.6106093</v>
      </c>
      <c r="K33" s="172">
        <f t="shared" si="5"/>
        <v>0.0003210422711</v>
      </c>
      <c r="L33" s="50">
        <f t="shared" si="6"/>
        <v>0</v>
      </c>
      <c r="M33" s="172">
        <f t="shared" si="7"/>
        <v>0.3213633134</v>
      </c>
    </row>
    <row r="34">
      <c r="A34" s="236">
        <v>43994.0</v>
      </c>
      <c r="B34" s="269">
        <v>50.0</v>
      </c>
      <c r="D34" s="239">
        <v>64900.0</v>
      </c>
      <c r="E34" s="270">
        <v>202465.55</v>
      </c>
      <c r="F34" s="6">
        <f t="shared" si="1"/>
        <v>0.32054836</v>
      </c>
      <c r="G34" s="197">
        <f t="shared" si="2"/>
        <v>3245000</v>
      </c>
      <c r="H34" s="6">
        <f t="shared" si="3"/>
        <v>16.027418</v>
      </c>
      <c r="I34" s="152">
        <f t="shared" si="8"/>
        <v>1058</v>
      </c>
      <c r="J34" s="50">
        <f t="shared" si="4"/>
        <v>339.1401648</v>
      </c>
      <c r="K34" s="172">
        <f t="shared" si="5"/>
        <v>0.00032054836</v>
      </c>
      <c r="L34" s="50">
        <f t="shared" si="6"/>
        <v>0</v>
      </c>
      <c r="M34" s="172">
        <f t="shared" si="7"/>
        <v>0.3208689083</v>
      </c>
    </row>
    <row r="35">
      <c r="A35" s="236">
        <v>44001.0</v>
      </c>
      <c r="B35" s="269">
        <v>50.0</v>
      </c>
      <c r="D35" s="239">
        <v>67000.0</v>
      </c>
      <c r="E35" s="270">
        <v>202883.19</v>
      </c>
      <c r="F35" s="6">
        <f t="shared" si="1"/>
        <v>0.330239287</v>
      </c>
      <c r="G35" s="197">
        <f t="shared" si="2"/>
        <v>3350000</v>
      </c>
      <c r="H35" s="6">
        <f t="shared" si="3"/>
        <v>16.51196435</v>
      </c>
      <c r="I35" s="152">
        <f t="shared" si="8"/>
        <v>1108</v>
      </c>
      <c r="J35" s="50">
        <f t="shared" si="4"/>
        <v>365.9051299</v>
      </c>
      <c r="K35" s="172">
        <f t="shared" si="5"/>
        <v>0.000330239287</v>
      </c>
      <c r="L35" s="50">
        <f t="shared" si="6"/>
        <v>0</v>
      </c>
      <c r="M35" s="172">
        <f t="shared" si="7"/>
        <v>0.3305695262</v>
      </c>
    </row>
    <row r="36">
      <c r="A36" s="236">
        <v>44004.0</v>
      </c>
      <c r="B36" s="269">
        <v>8.0</v>
      </c>
      <c r="D36" s="239">
        <v>69000.0</v>
      </c>
      <c r="E36" s="270">
        <v>202838.89</v>
      </c>
      <c r="F36" s="6">
        <f t="shared" si="1"/>
        <v>0.3401714533</v>
      </c>
      <c r="G36" s="197">
        <f t="shared" si="2"/>
        <v>552000</v>
      </c>
      <c r="H36" s="6">
        <f t="shared" si="3"/>
        <v>2.721371627</v>
      </c>
      <c r="I36" s="152">
        <f t="shared" si="8"/>
        <v>1116</v>
      </c>
      <c r="J36" s="50">
        <f t="shared" si="4"/>
        <v>379.6313419</v>
      </c>
      <c r="K36" s="172">
        <f t="shared" si="5"/>
        <v>0.0003401714533</v>
      </c>
      <c r="L36" s="50">
        <f t="shared" si="6"/>
        <v>0</v>
      </c>
      <c r="M36" s="172">
        <f t="shared" si="7"/>
        <v>0.3405116248</v>
      </c>
    </row>
    <row r="37">
      <c r="A37" s="236">
        <v>44004.0</v>
      </c>
      <c r="B37" s="269">
        <v>42.0</v>
      </c>
      <c r="D37" s="239">
        <v>69000.0</v>
      </c>
      <c r="E37" s="270">
        <v>202838.89</v>
      </c>
      <c r="F37" s="6">
        <f t="shared" si="1"/>
        <v>0.3401714533</v>
      </c>
      <c r="G37" s="197">
        <f t="shared" si="2"/>
        <v>2898000</v>
      </c>
      <c r="H37" s="6">
        <f t="shared" si="3"/>
        <v>14.28720104</v>
      </c>
      <c r="I37" s="152">
        <f t="shared" si="8"/>
        <v>1158</v>
      </c>
      <c r="J37" s="50">
        <f t="shared" si="4"/>
        <v>393.9185429</v>
      </c>
      <c r="K37" s="172">
        <f t="shared" si="5"/>
        <v>0.0003401714533</v>
      </c>
      <c r="L37" s="50">
        <f t="shared" si="6"/>
        <v>0</v>
      </c>
      <c r="M37" s="172">
        <f t="shared" si="7"/>
        <v>0.3405116248</v>
      </c>
    </row>
    <row r="38">
      <c r="A38" s="236">
        <v>44046.0</v>
      </c>
      <c r="B38" s="269">
        <v>150.0</v>
      </c>
      <c r="D38" s="239">
        <v>87999.0</v>
      </c>
      <c r="E38" s="270">
        <v>259096.09</v>
      </c>
      <c r="F38" s="6">
        <f t="shared" si="1"/>
        <v>0.3396384716</v>
      </c>
      <c r="G38" s="197">
        <f t="shared" si="2"/>
        <v>13199850</v>
      </c>
      <c r="H38" s="6">
        <f t="shared" si="3"/>
        <v>50.94577074</v>
      </c>
      <c r="I38" s="152">
        <f t="shared" si="8"/>
        <v>1308</v>
      </c>
      <c r="J38" s="50">
        <f t="shared" si="4"/>
        <v>444.2471208</v>
      </c>
      <c r="K38" s="172">
        <f t="shared" si="5"/>
        <v>0.0003396384716</v>
      </c>
      <c r="L38" s="50">
        <f t="shared" si="6"/>
        <v>0</v>
      </c>
      <c r="M38" s="172">
        <f t="shared" si="7"/>
        <v>0.3399781101</v>
      </c>
    </row>
    <row r="39">
      <c r="A39" s="236">
        <v>44047.0</v>
      </c>
      <c r="B39" s="269">
        <v>1.0</v>
      </c>
      <c r="D39" s="239">
        <v>88000.0</v>
      </c>
      <c r="E39" s="270">
        <v>262561.24</v>
      </c>
      <c r="F39" s="6">
        <f t="shared" si="1"/>
        <v>0.335159904</v>
      </c>
      <c r="G39" s="197">
        <f t="shared" si="2"/>
        <v>88000</v>
      </c>
      <c r="H39" s="6">
        <f t="shared" si="3"/>
        <v>0.335159904</v>
      </c>
      <c r="I39" s="152">
        <f t="shared" si="8"/>
        <v>1309</v>
      </c>
      <c r="J39" s="50">
        <f t="shared" si="4"/>
        <v>438.7243144</v>
      </c>
      <c r="K39" s="172">
        <f t="shared" si="5"/>
        <v>0.000335159904</v>
      </c>
      <c r="L39" s="50">
        <f t="shared" si="6"/>
        <v>0</v>
      </c>
      <c r="M39" s="172">
        <f t="shared" si="7"/>
        <v>0.3354950639</v>
      </c>
    </row>
    <row r="40">
      <c r="A40" s="236">
        <v>44047.0</v>
      </c>
      <c r="B40" s="269">
        <v>28.0</v>
      </c>
      <c r="D40" s="239">
        <v>88000.0</v>
      </c>
      <c r="E40" s="270">
        <v>262561.24</v>
      </c>
      <c r="F40" s="6">
        <f t="shared" si="1"/>
        <v>0.335159904</v>
      </c>
      <c r="G40" s="197">
        <f t="shared" si="2"/>
        <v>2464000</v>
      </c>
      <c r="H40" s="6">
        <f t="shared" si="3"/>
        <v>9.384477313</v>
      </c>
      <c r="I40" s="152">
        <f t="shared" si="8"/>
        <v>1337</v>
      </c>
      <c r="J40" s="50">
        <f t="shared" si="4"/>
        <v>448.1087917</v>
      </c>
      <c r="K40" s="172">
        <f t="shared" si="5"/>
        <v>0.000335159904</v>
      </c>
      <c r="L40" s="50">
        <f t="shared" si="6"/>
        <v>0</v>
      </c>
      <c r="M40" s="172">
        <f t="shared" si="7"/>
        <v>0.3354950639</v>
      </c>
    </row>
    <row r="41">
      <c r="A41" s="236">
        <v>44048.0</v>
      </c>
      <c r="B41" s="269">
        <v>60.0</v>
      </c>
      <c r="D41" s="239">
        <v>89000.0</v>
      </c>
      <c r="E41" s="270">
        <v>263070.17</v>
      </c>
      <c r="F41" s="6">
        <f t="shared" si="1"/>
        <v>0.3383127779</v>
      </c>
      <c r="G41" s="197">
        <f t="shared" si="2"/>
        <v>5340000</v>
      </c>
      <c r="H41" s="6">
        <f t="shared" si="3"/>
        <v>20.29876668</v>
      </c>
      <c r="I41" s="152">
        <f t="shared" si="8"/>
        <v>1397</v>
      </c>
      <c r="J41" s="50">
        <f t="shared" si="4"/>
        <v>472.6229508</v>
      </c>
      <c r="K41" s="172">
        <f t="shared" si="5"/>
        <v>0.0003383127779</v>
      </c>
      <c r="L41" s="50">
        <f t="shared" si="6"/>
        <v>0</v>
      </c>
      <c r="M41" s="172">
        <f t="shared" si="7"/>
        <v>0.3386510907</v>
      </c>
    </row>
    <row r="42">
      <c r="A42" s="236">
        <v>44050.0</v>
      </c>
      <c r="B42" s="269">
        <v>14.0</v>
      </c>
      <c r="D42" s="239">
        <v>88999.0</v>
      </c>
      <c r="E42" s="270">
        <v>271032.22</v>
      </c>
      <c r="F42" s="6">
        <f t="shared" si="1"/>
        <v>0.3283705531</v>
      </c>
      <c r="G42" s="197">
        <f t="shared" si="2"/>
        <v>1245986</v>
      </c>
      <c r="H42" s="6">
        <f t="shared" si="3"/>
        <v>4.597187744</v>
      </c>
      <c r="I42" s="152">
        <f t="shared" si="8"/>
        <v>1411</v>
      </c>
      <c r="J42" s="50">
        <f t="shared" si="4"/>
        <v>463.3308505</v>
      </c>
      <c r="K42" s="172">
        <f t="shared" si="5"/>
        <v>0.0003283705531</v>
      </c>
      <c r="L42" s="50">
        <f t="shared" si="6"/>
        <v>0</v>
      </c>
      <c r="M42" s="172">
        <f t="shared" si="7"/>
        <v>0.3286989237</v>
      </c>
    </row>
    <row r="43">
      <c r="A43" s="236">
        <v>44055.0</v>
      </c>
      <c r="B43" s="269">
        <v>10.0</v>
      </c>
      <c r="D43" s="239">
        <v>88000.0</v>
      </c>
      <c r="E43" s="270">
        <v>284125.31</v>
      </c>
      <c r="F43" s="6">
        <f t="shared" si="1"/>
        <v>0.3097224953</v>
      </c>
      <c r="G43" s="197">
        <f t="shared" si="2"/>
        <v>880000</v>
      </c>
      <c r="H43" s="6">
        <f t="shared" si="3"/>
        <v>3.097224953</v>
      </c>
      <c r="I43" s="152">
        <f t="shared" si="8"/>
        <v>1421</v>
      </c>
      <c r="J43" s="50">
        <f t="shared" si="4"/>
        <v>440.1156659</v>
      </c>
      <c r="K43" s="172">
        <f t="shared" si="5"/>
        <v>0.0003097224953</v>
      </c>
      <c r="L43" s="50">
        <f t="shared" si="6"/>
        <v>0</v>
      </c>
      <c r="M43" s="172">
        <f t="shared" si="7"/>
        <v>0.3100322178</v>
      </c>
    </row>
    <row r="44">
      <c r="A44" s="236">
        <v>44056.0</v>
      </c>
      <c r="B44" s="269">
        <v>50.0</v>
      </c>
      <c r="D44" s="239">
        <v>92500.0</v>
      </c>
      <c r="E44" s="270">
        <v>284003.02</v>
      </c>
      <c r="F44" s="6">
        <f t="shared" si="1"/>
        <v>0.3257007619</v>
      </c>
      <c r="G44" s="197">
        <f t="shared" si="2"/>
        <v>4625000</v>
      </c>
      <c r="H44" s="6">
        <f t="shared" si="3"/>
        <v>16.2850381</v>
      </c>
      <c r="I44" s="152">
        <f t="shared" si="8"/>
        <v>1471</v>
      </c>
      <c r="J44" s="50">
        <f t="shared" si="4"/>
        <v>479.1058208</v>
      </c>
      <c r="K44" s="172">
        <f t="shared" si="5"/>
        <v>0.0003257007619</v>
      </c>
      <c r="L44" s="50">
        <f t="shared" si="6"/>
        <v>0</v>
      </c>
      <c r="M44" s="172">
        <f t="shared" si="7"/>
        <v>0.3260264627</v>
      </c>
    </row>
    <row r="45">
      <c r="A45" s="236">
        <v>44060.0</v>
      </c>
      <c r="B45" s="269">
        <v>10.0</v>
      </c>
      <c r="D45" s="239">
        <v>90000.0</v>
      </c>
      <c r="E45" s="270">
        <v>294657.39</v>
      </c>
      <c r="F45" s="6">
        <f t="shared" si="1"/>
        <v>0.3054394801</v>
      </c>
      <c r="G45" s="197">
        <f t="shared" si="2"/>
        <v>900000</v>
      </c>
      <c r="H45" s="6">
        <f t="shared" si="3"/>
        <v>3.054394801</v>
      </c>
      <c r="I45" s="152">
        <f t="shared" si="8"/>
        <v>1481</v>
      </c>
      <c r="J45" s="50">
        <f t="shared" si="4"/>
        <v>452.35587</v>
      </c>
      <c r="K45" s="172">
        <f t="shared" si="5"/>
        <v>0.0003054394801</v>
      </c>
      <c r="L45" s="50">
        <f t="shared" si="6"/>
        <v>0</v>
      </c>
      <c r="M45" s="172">
        <f t="shared" si="7"/>
        <v>0.3057449195</v>
      </c>
    </row>
    <row r="46">
      <c r="A46" s="236">
        <v>44062.0</v>
      </c>
      <c r="B46" s="269">
        <v>44.0</v>
      </c>
      <c r="D46" s="239">
        <v>90000.0</v>
      </c>
      <c r="E46" s="270">
        <v>292528.13</v>
      </c>
      <c r="F46" s="6">
        <f t="shared" si="1"/>
        <v>0.3076627195</v>
      </c>
      <c r="G46" s="197">
        <f t="shared" si="2"/>
        <v>3960000</v>
      </c>
      <c r="H46" s="6">
        <f t="shared" si="3"/>
        <v>13.53715966</v>
      </c>
      <c r="I46" s="152">
        <f t="shared" si="8"/>
        <v>1525</v>
      </c>
      <c r="J46" s="50">
        <f t="shared" si="4"/>
        <v>469.1856472</v>
      </c>
      <c r="K46" s="172">
        <f t="shared" si="5"/>
        <v>0.0003076627195</v>
      </c>
      <c r="L46" s="50">
        <f t="shared" si="6"/>
        <v>0</v>
      </c>
      <c r="M46" s="172">
        <f t="shared" si="7"/>
        <v>0.3079703822</v>
      </c>
    </row>
    <row r="47">
      <c r="A47" s="236">
        <v>44064.0</v>
      </c>
      <c r="B47" s="269">
        <v>10.0</v>
      </c>
      <c r="D47" s="239">
        <v>92999.0</v>
      </c>
      <c r="E47" s="270">
        <v>303538.0</v>
      </c>
      <c r="F47" s="6">
        <f t="shared" si="1"/>
        <v>0.3063833853</v>
      </c>
      <c r="G47" s="197">
        <f t="shared" si="2"/>
        <v>929990</v>
      </c>
      <c r="H47" s="6">
        <f t="shared" si="3"/>
        <v>3.063833853</v>
      </c>
      <c r="I47" s="152">
        <f t="shared" si="8"/>
        <v>1535</v>
      </c>
      <c r="J47" s="50">
        <f t="shared" si="4"/>
        <v>470.2984964</v>
      </c>
      <c r="K47" s="172">
        <f t="shared" si="5"/>
        <v>0.0003063833853</v>
      </c>
      <c r="L47" s="50">
        <f t="shared" si="6"/>
        <v>0</v>
      </c>
      <c r="M47" s="172">
        <f t="shared" si="7"/>
        <v>0.3066897687</v>
      </c>
    </row>
  </sheetData>
  <hyperlinks>
    <hyperlink display="Inicio" location="ÍNDICE!A1" ref="A1"/>
  </hyperlink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21.25"/>
    <col customWidth="1" min="2" max="2" width="28.38"/>
    <col customWidth="1" min="3" max="3" width="14.25"/>
    <col customWidth="1" min="4" max="4" width="15.0"/>
    <col customWidth="1" min="5" max="5" width="12.5"/>
    <col customWidth="1" min="6" max="6" width="21.0"/>
    <col customWidth="1" min="7" max="8" width="20.5"/>
    <col customWidth="1" min="9" max="10" width="21.0"/>
    <col customWidth="1" min="11" max="11" width="23.13"/>
    <col customWidth="1" min="12" max="12" width="22.88"/>
    <col customWidth="1" min="13" max="13" width="25.38"/>
    <col customWidth="1" min="14" max="14" width="26.0"/>
    <col customWidth="1" min="15" max="26" width="9.38"/>
  </cols>
  <sheetData>
    <row r="1" ht="12.75" customHeight="1">
      <c r="A1" s="231" t="s">
        <v>455</v>
      </c>
      <c r="B1" s="95" t="s">
        <v>456</v>
      </c>
      <c r="C1" s="95" t="s">
        <v>457</v>
      </c>
      <c r="D1" s="95" t="s">
        <v>458</v>
      </c>
      <c r="E1" s="95" t="s">
        <v>459</v>
      </c>
      <c r="F1" s="95" t="s">
        <v>460</v>
      </c>
      <c r="G1" s="95" t="s">
        <v>461</v>
      </c>
      <c r="H1" s="95" t="s">
        <v>462</v>
      </c>
      <c r="I1" s="143" t="s">
        <v>463</v>
      </c>
      <c r="J1" s="143" t="s">
        <v>464</v>
      </c>
      <c r="K1" s="166" t="s">
        <v>465</v>
      </c>
      <c r="L1" s="166" t="s">
        <v>466</v>
      </c>
      <c r="M1" s="166" t="s">
        <v>467</v>
      </c>
      <c r="N1" s="143"/>
      <c r="O1" s="143"/>
      <c r="P1" s="143"/>
      <c r="Q1" s="167"/>
      <c r="R1" s="167"/>
      <c r="S1" s="167"/>
      <c r="T1" s="167"/>
      <c r="U1" s="167"/>
      <c r="V1" s="167"/>
      <c r="W1" s="167"/>
      <c r="X1" s="167"/>
      <c r="Y1" s="167"/>
      <c r="Z1" s="167"/>
    </row>
    <row r="2">
      <c r="A2" s="236">
        <v>43923.0</v>
      </c>
      <c r="B2" s="237">
        <v>2.0</v>
      </c>
      <c r="C2" s="258"/>
      <c r="D2" s="239">
        <v>13600.0</v>
      </c>
      <c r="E2" s="254">
        <v>83375.719</v>
      </c>
      <c r="F2" s="197">
        <f t="shared" ref="F2:F17" si="1">D2/E2</f>
        <v>0.1631170341</v>
      </c>
      <c r="G2" s="178">
        <f t="shared" ref="G2:G17" si="2">SUM(B2:C2)*D2</f>
        <v>27200</v>
      </c>
      <c r="H2" s="171">
        <f t="shared" ref="H2:H17" si="3">G2/E2</f>
        <v>0.3262340682</v>
      </c>
      <c r="I2" s="152">
        <f>B2</f>
        <v>2</v>
      </c>
      <c r="J2" s="50">
        <f t="shared" ref="J2:J17" si="4">I2*F2</f>
        <v>0.3262340682</v>
      </c>
      <c r="K2" s="172">
        <f t="shared" ref="K2:K17" si="5">F2*0.001</f>
        <v>0.0001631170341</v>
      </c>
      <c r="L2" s="50">
        <f t="shared" ref="L2:L17" si="6">IF(C2,F2*0.01,0)</f>
        <v>0</v>
      </c>
      <c r="M2" s="172">
        <f t="shared" ref="M2:M17" si="7">F2+K2-L2</f>
        <v>0.1632801511</v>
      </c>
      <c r="N2" s="152"/>
      <c r="O2" s="197"/>
      <c r="P2" s="197"/>
      <c r="Q2" s="197"/>
      <c r="R2" s="197"/>
      <c r="S2" s="197"/>
      <c r="T2" s="197"/>
      <c r="U2" s="197"/>
      <c r="V2" s="197"/>
      <c r="W2" s="197"/>
      <c r="X2" s="197"/>
      <c r="Y2" s="197"/>
      <c r="Z2" s="197"/>
    </row>
    <row r="3">
      <c r="A3" s="236">
        <v>43928.0</v>
      </c>
      <c r="B3" s="237">
        <v>950.0</v>
      </c>
      <c r="C3" s="258"/>
      <c r="D3" s="239">
        <v>16000.0</v>
      </c>
      <c r="E3" s="254">
        <v>91832.0611</v>
      </c>
      <c r="F3" s="197">
        <f t="shared" si="1"/>
        <v>0.1742310889</v>
      </c>
      <c r="G3" s="178">
        <f t="shared" si="2"/>
        <v>15200000</v>
      </c>
      <c r="H3" s="171">
        <f t="shared" si="3"/>
        <v>165.5195344</v>
      </c>
      <c r="I3" s="152">
        <f t="shared" ref="I3:I17" si="8">I2+B3-C3</f>
        <v>952</v>
      </c>
      <c r="J3" s="50">
        <f t="shared" si="4"/>
        <v>165.8679966</v>
      </c>
      <c r="K3" s="172">
        <f t="shared" si="5"/>
        <v>0.0001742310889</v>
      </c>
      <c r="L3" s="50">
        <f t="shared" si="6"/>
        <v>0</v>
      </c>
      <c r="M3" s="172">
        <f t="shared" si="7"/>
        <v>0.17440532</v>
      </c>
      <c r="N3" s="152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</row>
    <row r="4">
      <c r="A4" s="236">
        <v>43935.0</v>
      </c>
      <c r="B4" s="237">
        <v>1.0</v>
      </c>
      <c r="C4" s="258"/>
      <c r="D4" s="239">
        <v>23000.0</v>
      </c>
      <c r="E4" s="178">
        <v>105906.6942</v>
      </c>
      <c r="F4" s="197">
        <f t="shared" si="1"/>
        <v>0.2171722966</v>
      </c>
      <c r="G4" s="178">
        <f t="shared" si="2"/>
        <v>23000</v>
      </c>
      <c r="H4" s="171">
        <f t="shared" si="3"/>
        <v>0.2171722966</v>
      </c>
      <c r="I4" s="152">
        <f t="shared" si="8"/>
        <v>953</v>
      </c>
      <c r="J4" s="50">
        <f t="shared" si="4"/>
        <v>206.9651986</v>
      </c>
      <c r="K4" s="172">
        <f t="shared" si="5"/>
        <v>0.0002171722966</v>
      </c>
      <c r="L4" s="50">
        <f t="shared" si="6"/>
        <v>0</v>
      </c>
      <c r="M4" s="172">
        <f t="shared" si="7"/>
        <v>0.2173894689</v>
      </c>
      <c r="N4" s="152"/>
      <c r="O4" s="197"/>
      <c r="P4" s="197"/>
      <c r="Q4" s="197"/>
      <c r="R4" s="197"/>
      <c r="S4" s="197"/>
      <c r="T4" s="197"/>
      <c r="U4" s="197"/>
      <c r="V4" s="197"/>
      <c r="W4" s="197"/>
      <c r="X4" s="197"/>
      <c r="Y4" s="197"/>
      <c r="Z4" s="197"/>
    </row>
    <row r="5">
      <c r="A5" s="236">
        <v>43957.0</v>
      </c>
      <c r="B5" s="237">
        <v>1.0</v>
      </c>
      <c r="C5" s="258"/>
      <c r="D5" s="239">
        <v>25000.0</v>
      </c>
      <c r="E5" s="254">
        <v>171874.5464</v>
      </c>
      <c r="F5" s="197">
        <f t="shared" si="1"/>
        <v>0.1454549293</v>
      </c>
      <c r="G5" s="178">
        <f t="shared" si="2"/>
        <v>25000</v>
      </c>
      <c r="H5" s="171">
        <f t="shared" si="3"/>
        <v>0.1454549293</v>
      </c>
      <c r="I5" s="152">
        <f t="shared" si="8"/>
        <v>954</v>
      </c>
      <c r="J5" s="50">
        <f t="shared" si="4"/>
        <v>138.7640026</v>
      </c>
      <c r="K5" s="172">
        <f t="shared" si="5"/>
        <v>0.0001454549293</v>
      </c>
      <c r="L5" s="50">
        <f t="shared" si="6"/>
        <v>0</v>
      </c>
      <c r="M5" s="172">
        <f t="shared" si="7"/>
        <v>0.1456003843</v>
      </c>
      <c r="N5" s="152"/>
      <c r="O5" s="197"/>
      <c r="P5" s="197"/>
      <c r="Q5" s="197"/>
      <c r="R5" s="197"/>
      <c r="S5" s="197"/>
      <c r="T5" s="197"/>
      <c r="U5" s="197"/>
      <c r="V5" s="197"/>
      <c r="W5" s="197"/>
      <c r="X5" s="197"/>
      <c r="Y5" s="197"/>
      <c r="Z5" s="197"/>
    </row>
    <row r="6">
      <c r="A6" s="236">
        <v>43971.0</v>
      </c>
      <c r="B6" s="237"/>
      <c r="C6" s="237">
        <v>5.0</v>
      </c>
      <c r="D6" s="239">
        <v>26800.0</v>
      </c>
      <c r="E6" s="254">
        <v>182834.2246</v>
      </c>
      <c r="F6" s="197">
        <f t="shared" si="1"/>
        <v>0.1465808716</v>
      </c>
      <c r="G6" s="178">
        <f t="shared" si="2"/>
        <v>134000</v>
      </c>
      <c r="H6" s="171">
        <f t="shared" si="3"/>
        <v>0.732904358</v>
      </c>
      <c r="I6" s="152">
        <f t="shared" si="8"/>
        <v>949</v>
      </c>
      <c r="J6" s="50">
        <f t="shared" si="4"/>
        <v>139.1052471</v>
      </c>
      <c r="K6" s="172">
        <f t="shared" si="5"/>
        <v>0.0001465808716</v>
      </c>
      <c r="L6" s="50">
        <f t="shared" si="6"/>
        <v>0.001465808716</v>
      </c>
      <c r="M6" s="172">
        <f t="shared" si="7"/>
        <v>0.1452616438</v>
      </c>
      <c r="N6" s="152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</row>
    <row r="7">
      <c r="A7" s="236">
        <v>43972.0</v>
      </c>
      <c r="B7" s="237"/>
      <c r="C7" s="237">
        <v>39.0</v>
      </c>
      <c r="D7" s="239">
        <v>27800.0</v>
      </c>
      <c r="E7" s="254">
        <v>183533.8341</v>
      </c>
      <c r="F7" s="197">
        <f t="shared" si="1"/>
        <v>0.1514707091</v>
      </c>
      <c r="G7" s="178">
        <f t="shared" si="2"/>
        <v>1084200</v>
      </c>
      <c r="H7" s="171">
        <f t="shared" si="3"/>
        <v>5.907357656</v>
      </c>
      <c r="I7" s="152">
        <f t="shared" si="8"/>
        <v>910</v>
      </c>
      <c r="J7" s="50">
        <f t="shared" si="4"/>
        <v>137.8383453</v>
      </c>
      <c r="K7" s="172">
        <f t="shared" si="5"/>
        <v>0.0001514707091</v>
      </c>
      <c r="L7" s="50">
        <f t="shared" si="6"/>
        <v>0.001514707091</v>
      </c>
      <c r="M7" s="172">
        <f t="shared" si="7"/>
        <v>0.1501074727</v>
      </c>
      <c r="N7" s="152"/>
      <c r="O7" s="197"/>
      <c r="P7" s="197"/>
      <c r="Q7" s="197"/>
      <c r="R7" s="197"/>
      <c r="S7" s="197"/>
      <c r="T7" s="197"/>
      <c r="U7" s="197"/>
      <c r="V7" s="197"/>
      <c r="W7" s="197"/>
      <c r="X7" s="197"/>
      <c r="Y7" s="197"/>
      <c r="Z7" s="197"/>
    </row>
    <row r="8">
      <c r="A8" s="236">
        <v>43973.0</v>
      </c>
      <c r="B8" s="237"/>
      <c r="C8" s="237">
        <v>5.0</v>
      </c>
      <c r="D8" s="239">
        <v>27800.0</v>
      </c>
      <c r="E8" s="254">
        <v>188129.9074</v>
      </c>
      <c r="F8" s="197">
        <f t="shared" si="1"/>
        <v>0.1477702317</v>
      </c>
      <c r="G8" s="178">
        <f t="shared" si="2"/>
        <v>139000</v>
      </c>
      <c r="H8" s="171">
        <f t="shared" si="3"/>
        <v>0.7388511583</v>
      </c>
      <c r="I8" s="152">
        <f t="shared" si="8"/>
        <v>905</v>
      </c>
      <c r="J8" s="50">
        <f t="shared" si="4"/>
        <v>133.7320597</v>
      </c>
      <c r="K8" s="172">
        <f t="shared" si="5"/>
        <v>0.0001477702317</v>
      </c>
      <c r="L8" s="50">
        <f t="shared" si="6"/>
        <v>0.001477702317</v>
      </c>
      <c r="M8" s="172">
        <f t="shared" si="7"/>
        <v>0.1464402996</v>
      </c>
      <c r="N8" s="152"/>
      <c r="O8" s="197"/>
      <c r="P8" s="197"/>
      <c r="Q8" s="197"/>
      <c r="R8" s="197"/>
      <c r="S8" s="197"/>
      <c r="T8" s="197"/>
      <c r="U8" s="197"/>
      <c r="V8" s="197"/>
      <c r="W8" s="197"/>
      <c r="X8" s="197"/>
      <c r="Y8" s="197"/>
      <c r="Z8" s="197"/>
    </row>
    <row r="9">
      <c r="A9" s="236">
        <v>43973.0</v>
      </c>
      <c r="B9" s="237"/>
      <c r="C9" s="237">
        <v>5.0</v>
      </c>
      <c r="D9" s="239">
        <v>27800.0</v>
      </c>
      <c r="E9" s="254">
        <v>188129.9074</v>
      </c>
      <c r="F9" s="197">
        <f t="shared" si="1"/>
        <v>0.1477702317</v>
      </c>
      <c r="G9" s="178">
        <f t="shared" si="2"/>
        <v>139000</v>
      </c>
      <c r="H9" s="171">
        <f t="shared" si="3"/>
        <v>0.7388511583</v>
      </c>
      <c r="I9" s="152">
        <f t="shared" si="8"/>
        <v>900</v>
      </c>
      <c r="J9" s="50">
        <f t="shared" si="4"/>
        <v>132.9932085</v>
      </c>
      <c r="K9" s="172">
        <f t="shared" si="5"/>
        <v>0.0001477702317</v>
      </c>
      <c r="L9" s="50">
        <f t="shared" si="6"/>
        <v>0.001477702317</v>
      </c>
      <c r="M9" s="172">
        <f t="shared" si="7"/>
        <v>0.1464402996</v>
      </c>
      <c r="N9" s="152"/>
      <c r="O9" s="197"/>
      <c r="P9" s="197"/>
      <c r="Q9" s="197"/>
      <c r="R9" s="197"/>
      <c r="S9" s="197"/>
      <c r="T9" s="197"/>
      <c r="U9" s="197"/>
      <c r="V9" s="197"/>
      <c r="W9" s="197"/>
      <c r="X9" s="197"/>
      <c r="Y9" s="197"/>
      <c r="Z9" s="197"/>
    </row>
    <row r="10">
      <c r="A10" s="236">
        <v>43977.0</v>
      </c>
      <c r="B10" s="237"/>
      <c r="C10" s="237">
        <v>25.0</v>
      </c>
      <c r="D10" s="239">
        <v>29000.0</v>
      </c>
      <c r="E10" s="254">
        <v>193404.5883</v>
      </c>
      <c r="F10" s="197">
        <f t="shared" si="1"/>
        <v>0.1499447363</v>
      </c>
      <c r="G10" s="178">
        <f t="shared" si="2"/>
        <v>725000</v>
      </c>
      <c r="H10" s="171">
        <f t="shared" si="3"/>
        <v>3.748618409</v>
      </c>
      <c r="I10" s="152">
        <f t="shared" si="8"/>
        <v>875</v>
      </c>
      <c r="J10" s="50">
        <f t="shared" si="4"/>
        <v>131.2016443</v>
      </c>
      <c r="K10" s="172">
        <f t="shared" si="5"/>
        <v>0.0001499447363</v>
      </c>
      <c r="L10" s="50">
        <f t="shared" si="6"/>
        <v>0.001499447363</v>
      </c>
      <c r="M10" s="172">
        <f t="shared" si="7"/>
        <v>0.1485952337</v>
      </c>
      <c r="N10" s="152"/>
      <c r="O10" s="197"/>
      <c r="P10" s="197"/>
      <c r="Q10" s="197"/>
      <c r="R10" s="197"/>
      <c r="S10" s="197"/>
      <c r="T10" s="197"/>
      <c r="U10" s="197"/>
      <c r="V10" s="197"/>
      <c r="W10" s="197"/>
      <c r="X10" s="197"/>
      <c r="Y10" s="197"/>
      <c r="Z10" s="197"/>
    </row>
    <row r="11">
      <c r="A11" s="236">
        <v>43977.0</v>
      </c>
      <c r="B11" s="237"/>
      <c r="C11" s="237">
        <v>33.0</v>
      </c>
      <c r="D11" s="239">
        <v>29000.0</v>
      </c>
      <c r="E11" s="254">
        <v>193404.5883</v>
      </c>
      <c r="F11" s="197">
        <f t="shared" si="1"/>
        <v>0.1499447363</v>
      </c>
      <c r="G11" s="178">
        <f t="shared" si="2"/>
        <v>957000</v>
      </c>
      <c r="H11" s="171">
        <f t="shared" si="3"/>
        <v>4.948176299</v>
      </c>
      <c r="I11" s="152">
        <f t="shared" si="8"/>
        <v>842</v>
      </c>
      <c r="J11" s="50">
        <f t="shared" si="4"/>
        <v>126.253468</v>
      </c>
      <c r="K11" s="172">
        <f t="shared" si="5"/>
        <v>0.0001499447363</v>
      </c>
      <c r="L11" s="50">
        <f t="shared" si="6"/>
        <v>0.001499447363</v>
      </c>
      <c r="M11" s="172">
        <f t="shared" si="7"/>
        <v>0.1485952337</v>
      </c>
      <c r="N11" s="152"/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Z11" s="197"/>
    </row>
    <row r="12">
      <c r="A12" s="236">
        <v>43977.0</v>
      </c>
      <c r="B12" s="237"/>
      <c r="C12" s="237">
        <v>5.0</v>
      </c>
      <c r="D12" s="239">
        <v>29000.0</v>
      </c>
      <c r="E12" s="254">
        <v>193404.5883</v>
      </c>
      <c r="F12" s="197">
        <f t="shared" si="1"/>
        <v>0.1499447363</v>
      </c>
      <c r="G12" s="178">
        <f t="shared" si="2"/>
        <v>145000</v>
      </c>
      <c r="H12" s="171">
        <f t="shared" si="3"/>
        <v>0.7497236817</v>
      </c>
      <c r="I12" s="152">
        <f t="shared" si="8"/>
        <v>837</v>
      </c>
      <c r="J12" s="50">
        <f t="shared" si="4"/>
        <v>125.5037443</v>
      </c>
      <c r="K12" s="172">
        <f t="shared" si="5"/>
        <v>0.0001499447363</v>
      </c>
      <c r="L12" s="50">
        <f t="shared" si="6"/>
        <v>0.001499447363</v>
      </c>
      <c r="M12" s="172">
        <f t="shared" si="7"/>
        <v>0.1485952337</v>
      </c>
      <c r="N12" s="152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</row>
    <row r="13">
      <c r="A13" s="236">
        <v>43977.0</v>
      </c>
      <c r="B13" s="237"/>
      <c r="C13" s="237">
        <v>15.0</v>
      </c>
      <c r="D13" s="239">
        <v>29000.0</v>
      </c>
      <c r="E13" s="254">
        <v>193404.5883</v>
      </c>
      <c r="F13" s="197">
        <f t="shared" si="1"/>
        <v>0.1499447363</v>
      </c>
      <c r="G13" s="178">
        <f t="shared" si="2"/>
        <v>435000</v>
      </c>
      <c r="H13" s="171">
        <f t="shared" si="3"/>
        <v>2.249171045</v>
      </c>
      <c r="I13" s="152">
        <f t="shared" si="8"/>
        <v>822</v>
      </c>
      <c r="J13" s="50">
        <f t="shared" si="4"/>
        <v>123.2545733</v>
      </c>
      <c r="K13" s="172">
        <f t="shared" si="5"/>
        <v>0.0001499447363</v>
      </c>
      <c r="L13" s="50">
        <f t="shared" si="6"/>
        <v>0.001499447363</v>
      </c>
      <c r="M13" s="172">
        <f t="shared" si="7"/>
        <v>0.1485952337</v>
      </c>
      <c r="N13" s="152"/>
      <c r="O13" s="197"/>
      <c r="P13" s="197"/>
      <c r="Q13" s="197"/>
      <c r="R13" s="197"/>
      <c r="S13" s="197"/>
      <c r="T13" s="197"/>
      <c r="U13" s="197"/>
      <c r="V13" s="197"/>
      <c r="W13" s="197"/>
      <c r="X13" s="197"/>
      <c r="Y13" s="197"/>
      <c r="Z13" s="197"/>
    </row>
    <row r="14">
      <c r="A14" s="236">
        <v>43984.0</v>
      </c>
      <c r="B14" s="237"/>
      <c r="C14" s="237">
        <v>64.0</v>
      </c>
      <c r="D14" s="239">
        <v>29500.0</v>
      </c>
      <c r="E14" s="178">
        <v>197794.7422</v>
      </c>
      <c r="F14" s="197">
        <f t="shared" si="1"/>
        <v>0.1491445105</v>
      </c>
      <c r="G14" s="178">
        <f t="shared" si="2"/>
        <v>1888000</v>
      </c>
      <c r="H14" s="171">
        <f t="shared" si="3"/>
        <v>9.54524867</v>
      </c>
      <c r="I14" s="152">
        <f t="shared" si="8"/>
        <v>758</v>
      </c>
      <c r="J14" s="50">
        <f t="shared" si="4"/>
        <v>113.0515389</v>
      </c>
      <c r="K14" s="172">
        <f t="shared" si="5"/>
        <v>0.0001491445105</v>
      </c>
      <c r="L14" s="50">
        <f t="shared" si="6"/>
        <v>0.001491445105</v>
      </c>
      <c r="M14" s="172">
        <f t="shared" si="7"/>
        <v>0.1478022099</v>
      </c>
      <c r="N14" s="152"/>
      <c r="O14" s="197"/>
      <c r="P14" s="197"/>
      <c r="Q14" s="197"/>
      <c r="R14" s="197"/>
      <c r="S14" s="197"/>
      <c r="T14" s="197"/>
      <c r="U14" s="197"/>
      <c r="V14" s="197"/>
      <c r="W14" s="197"/>
      <c r="X14" s="197"/>
      <c r="Y14" s="197"/>
      <c r="Z14" s="197"/>
    </row>
    <row r="15">
      <c r="A15" s="236">
        <v>43984.0</v>
      </c>
      <c r="B15" s="237"/>
      <c r="C15" s="237">
        <v>40.0</v>
      </c>
      <c r="D15" s="239">
        <v>29500.0</v>
      </c>
      <c r="E15" s="178">
        <v>197794.7422</v>
      </c>
      <c r="F15" s="197">
        <f t="shared" si="1"/>
        <v>0.1491445105</v>
      </c>
      <c r="G15" s="178">
        <f t="shared" si="2"/>
        <v>1180000</v>
      </c>
      <c r="H15" s="171">
        <f t="shared" si="3"/>
        <v>5.965780419</v>
      </c>
      <c r="I15" s="152">
        <f t="shared" si="8"/>
        <v>718</v>
      </c>
      <c r="J15" s="50">
        <f t="shared" si="4"/>
        <v>107.0857585</v>
      </c>
      <c r="K15" s="172">
        <f t="shared" si="5"/>
        <v>0.0001491445105</v>
      </c>
      <c r="L15" s="50">
        <f t="shared" si="6"/>
        <v>0.001491445105</v>
      </c>
      <c r="M15" s="172">
        <f t="shared" si="7"/>
        <v>0.1478022099</v>
      </c>
      <c r="N15" s="152"/>
      <c r="O15" s="197"/>
      <c r="P15" s="197"/>
      <c r="Q15" s="197"/>
      <c r="R15" s="197"/>
      <c r="S15" s="197"/>
      <c r="T15" s="197"/>
      <c r="U15" s="197"/>
      <c r="V15" s="197"/>
      <c r="W15" s="197"/>
      <c r="X15" s="197"/>
      <c r="Y15" s="197"/>
      <c r="Z15" s="197"/>
    </row>
    <row r="16">
      <c r="A16" s="236">
        <v>44056.0</v>
      </c>
      <c r="B16" s="237">
        <v>2.0</v>
      </c>
      <c r="C16" s="237"/>
      <c r="D16" s="239">
        <v>35000.0</v>
      </c>
      <c r="E16" s="254">
        <v>294657.389</v>
      </c>
      <c r="F16" s="197">
        <f t="shared" si="1"/>
        <v>0.1187820204</v>
      </c>
      <c r="G16" s="178">
        <f t="shared" si="2"/>
        <v>70000</v>
      </c>
      <c r="H16" s="171">
        <f t="shared" si="3"/>
        <v>0.2375640409</v>
      </c>
      <c r="I16" s="152">
        <f t="shared" si="8"/>
        <v>720</v>
      </c>
      <c r="J16" s="50">
        <f t="shared" si="4"/>
        <v>85.52305471</v>
      </c>
      <c r="K16" s="172">
        <f t="shared" si="5"/>
        <v>0.0001187820204</v>
      </c>
      <c r="L16" s="50">
        <f t="shared" si="6"/>
        <v>0</v>
      </c>
      <c r="M16" s="172">
        <f t="shared" si="7"/>
        <v>0.1189008025</v>
      </c>
      <c r="N16" s="152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97"/>
      <c r="Z16" s="197"/>
    </row>
    <row r="17">
      <c r="A17" s="236">
        <v>44060.0</v>
      </c>
      <c r="B17" s="237">
        <v>1.0</v>
      </c>
      <c r="C17" s="197"/>
      <c r="D17" s="239">
        <v>35000.0</v>
      </c>
      <c r="E17" s="254">
        <v>294657.389</v>
      </c>
      <c r="F17" s="197">
        <f t="shared" si="1"/>
        <v>0.1187820204</v>
      </c>
      <c r="G17" s="178">
        <f t="shared" si="2"/>
        <v>35000</v>
      </c>
      <c r="H17" s="171">
        <f t="shared" si="3"/>
        <v>0.1187820204</v>
      </c>
      <c r="I17" s="152">
        <f t="shared" si="8"/>
        <v>721</v>
      </c>
      <c r="J17" s="50">
        <f t="shared" si="4"/>
        <v>85.64183673</v>
      </c>
      <c r="K17" s="172">
        <f t="shared" si="5"/>
        <v>0.0001187820204</v>
      </c>
      <c r="L17" s="50">
        <f t="shared" si="6"/>
        <v>0</v>
      </c>
      <c r="M17" s="172">
        <f t="shared" si="7"/>
        <v>0.1189008025</v>
      </c>
      <c r="N17" s="152"/>
      <c r="O17" s="197"/>
      <c r="P17" s="197"/>
      <c r="Q17" s="197"/>
      <c r="R17" s="197"/>
      <c r="S17" s="197"/>
      <c r="T17" s="197"/>
      <c r="U17" s="197"/>
      <c r="V17" s="197"/>
      <c r="W17" s="197"/>
      <c r="X17" s="197"/>
      <c r="Y17" s="197"/>
      <c r="Z17" s="197"/>
    </row>
    <row r="18">
      <c r="A18" s="180"/>
      <c r="B18" s="197"/>
      <c r="C18" s="197"/>
      <c r="D18" s="197"/>
      <c r="E18" s="197"/>
      <c r="F18" s="197"/>
      <c r="G18" s="255"/>
      <c r="H18" s="254"/>
      <c r="I18" s="152"/>
      <c r="J18" s="50"/>
      <c r="K18" s="50"/>
      <c r="L18" s="50"/>
      <c r="M18" s="50"/>
      <c r="N18" s="152"/>
      <c r="O18" s="197"/>
      <c r="P18" s="197"/>
      <c r="Q18" s="197"/>
      <c r="R18" s="197"/>
      <c r="S18" s="197"/>
      <c r="T18" s="197"/>
      <c r="U18" s="197"/>
      <c r="V18" s="197"/>
      <c r="W18" s="197"/>
      <c r="X18" s="197"/>
      <c r="Y18" s="197"/>
      <c r="Z18" s="197"/>
    </row>
    <row r="19" ht="15.75" customHeight="1">
      <c r="A19" s="180"/>
      <c r="B19" s="197"/>
      <c r="C19" s="197"/>
      <c r="D19" s="197"/>
      <c r="E19" s="197"/>
      <c r="F19" s="197"/>
      <c r="G19" s="255"/>
      <c r="H19" s="254"/>
      <c r="I19" s="152"/>
      <c r="J19" s="50"/>
      <c r="K19" s="50"/>
      <c r="L19" s="50"/>
      <c r="M19" s="50"/>
      <c r="N19" s="152"/>
      <c r="O19" s="197"/>
      <c r="P19" s="197"/>
      <c r="Q19" s="197"/>
      <c r="R19" s="197"/>
      <c r="S19" s="197"/>
      <c r="T19" s="197"/>
      <c r="U19" s="197"/>
      <c r="V19" s="197"/>
      <c r="W19" s="197"/>
      <c r="X19" s="197"/>
      <c r="Y19" s="197"/>
      <c r="Z19" s="197"/>
    </row>
    <row r="20" ht="15.75" customHeight="1">
      <c r="A20" s="180"/>
      <c r="B20" s="197"/>
      <c r="C20" s="197"/>
      <c r="D20" s="197"/>
      <c r="E20" s="197"/>
      <c r="F20" s="197"/>
      <c r="G20" s="255"/>
      <c r="H20" s="254"/>
      <c r="I20" s="152"/>
      <c r="J20" s="50"/>
      <c r="K20" s="50"/>
      <c r="L20" s="50"/>
      <c r="M20" s="50"/>
      <c r="N20" s="152"/>
      <c r="O20" s="197"/>
      <c r="P20" s="197"/>
      <c r="Q20" s="197"/>
      <c r="R20" s="197"/>
      <c r="S20" s="197"/>
      <c r="T20" s="197"/>
      <c r="U20" s="197"/>
      <c r="V20" s="197"/>
      <c r="W20" s="197"/>
      <c r="X20" s="197"/>
      <c r="Y20" s="197"/>
      <c r="Z20" s="197"/>
    </row>
    <row r="21" ht="15.75" customHeight="1">
      <c r="A21" s="180"/>
      <c r="B21" s="197"/>
      <c r="C21" s="197"/>
      <c r="D21" s="197"/>
      <c r="E21" s="197"/>
      <c r="F21" s="197"/>
      <c r="G21" s="255"/>
      <c r="H21" s="254"/>
      <c r="I21" s="152"/>
      <c r="J21" s="50"/>
      <c r="K21" s="50"/>
      <c r="L21" s="50"/>
      <c r="M21" s="50"/>
      <c r="N21" s="152"/>
      <c r="O21" s="197"/>
      <c r="P21" s="197"/>
      <c r="Q21" s="197"/>
      <c r="R21" s="197"/>
      <c r="S21" s="197"/>
      <c r="T21" s="197"/>
      <c r="U21" s="197"/>
      <c r="V21" s="197"/>
      <c r="W21" s="197"/>
      <c r="X21" s="197"/>
      <c r="Y21" s="197"/>
      <c r="Z21" s="197"/>
    </row>
    <row r="22" ht="15.75" customHeight="1">
      <c r="A22" s="180"/>
      <c r="B22" s="197"/>
      <c r="C22" s="197"/>
      <c r="D22" s="197"/>
      <c r="E22" s="197"/>
      <c r="F22" s="197"/>
      <c r="G22" s="255"/>
      <c r="H22" s="254"/>
      <c r="I22" s="152"/>
      <c r="J22" s="50"/>
      <c r="K22" s="50"/>
      <c r="L22" s="50"/>
      <c r="M22" s="50"/>
      <c r="N22" s="152"/>
      <c r="O22" s="197"/>
      <c r="P22" s="197"/>
      <c r="Q22" s="197"/>
      <c r="R22" s="197"/>
      <c r="S22" s="197"/>
      <c r="T22" s="197"/>
      <c r="U22" s="197"/>
      <c r="V22" s="197"/>
      <c r="W22" s="197"/>
      <c r="X22" s="197"/>
      <c r="Y22" s="197"/>
      <c r="Z22" s="197"/>
    </row>
    <row r="23" ht="15.75" customHeight="1">
      <c r="A23" s="180"/>
      <c r="B23" s="197"/>
      <c r="C23" s="197"/>
      <c r="D23" s="197"/>
      <c r="E23" s="197"/>
      <c r="F23" s="197"/>
      <c r="G23" s="255"/>
      <c r="H23" s="254"/>
      <c r="I23" s="152"/>
      <c r="J23" s="50"/>
      <c r="K23" s="50"/>
      <c r="L23" s="50"/>
      <c r="M23" s="50"/>
      <c r="N23" s="152"/>
      <c r="O23" s="197"/>
      <c r="P23" s="197"/>
      <c r="Q23" s="197"/>
      <c r="R23" s="197"/>
      <c r="S23" s="197"/>
      <c r="T23" s="197"/>
      <c r="U23" s="197"/>
      <c r="V23" s="197"/>
      <c r="W23" s="197"/>
      <c r="X23" s="197"/>
      <c r="Y23" s="197"/>
      <c r="Z23" s="197"/>
    </row>
    <row r="24" ht="15.75" customHeight="1">
      <c r="A24" s="180"/>
      <c r="B24" s="197"/>
      <c r="C24" s="197"/>
      <c r="D24" s="197"/>
      <c r="E24" s="197"/>
      <c r="F24" s="197"/>
      <c r="G24" s="255"/>
      <c r="H24" s="254"/>
      <c r="I24" s="152"/>
      <c r="J24" s="50"/>
      <c r="K24" s="50"/>
      <c r="L24" s="50"/>
      <c r="M24" s="50"/>
      <c r="N24" s="152"/>
      <c r="O24" s="197"/>
      <c r="P24" s="197"/>
      <c r="Q24" s="197"/>
      <c r="R24" s="197"/>
      <c r="S24" s="197"/>
      <c r="T24" s="197"/>
      <c r="U24" s="197"/>
      <c r="V24" s="197"/>
      <c r="W24" s="197"/>
      <c r="X24" s="197"/>
      <c r="Y24" s="197"/>
      <c r="Z24" s="197"/>
    </row>
    <row r="25" ht="15.75" customHeight="1">
      <c r="A25" s="180"/>
      <c r="B25" s="197"/>
      <c r="C25" s="197"/>
      <c r="D25" s="197"/>
      <c r="E25" s="197"/>
      <c r="F25" s="197"/>
      <c r="G25" s="255"/>
      <c r="H25" s="254"/>
      <c r="I25" s="152"/>
      <c r="J25" s="50"/>
      <c r="K25" s="50"/>
      <c r="L25" s="50"/>
      <c r="M25" s="50"/>
      <c r="N25" s="152"/>
      <c r="O25" s="197"/>
      <c r="P25" s="197"/>
      <c r="Q25" s="197"/>
      <c r="R25" s="197"/>
      <c r="S25" s="197"/>
      <c r="T25" s="197"/>
      <c r="U25" s="197"/>
      <c r="V25" s="197"/>
      <c r="W25" s="197"/>
      <c r="X25" s="197"/>
      <c r="Y25" s="197"/>
      <c r="Z25" s="197"/>
    </row>
    <row r="26" ht="15.75" customHeight="1">
      <c r="A26" s="180"/>
      <c r="B26" s="197"/>
      <c r="C26" s="197"/>
      <c r="D26" s="197"/>
      <c r="E26" s="197"/>
      <c r="F26" s="197"/>
      <c r="G26" s="255"/>
      <c r="H26" s="178"/>
      <c r="I26" s="152"/>
      <c r="J26" s="50"/>
      <c r="K26" s="50"/>
      <c r="L26" s="50"/>
      <c r="M26" s="50"/>
      <c r="N26" s="152"/>
      <c r="O26" s="197"/>
      <c r="P26" s="197"/>
      <c r="Q26" s="197"/>
      <c r="R26" s="197"/>
      <c r="S26" s="197"/>
      <c r="T26" s="197"/>
      <c r="U26" s="197"/>
      <c r="V26" s="197"/>
      <c r="W26" s="197"/>
      <c r="X26" s="197"/>
      <c r="Y26" s="197"/>
      <c r="Z26" s="197"/>
    </row>
    <row r="27" ht="15.75" customHeight="1">
      <c r="A27" s="180"/>
      <c r="B27" s="197"/>
      <c r="C27" s="197"/>
      <c r="D27" s="197"/>
      <c r="E27" s="197"/>
      <c r="F27" s="197"/>
      <c r="G27" s="255"/>
      <c r="H27" s="178"/>
      <c r="I27" s="197"/>
      <c r="J27" s="50"/>
      <c r="K27" s="50"/>
      <c r="L27" s="50"/>
      <c r="M27" s="50"/>
      <c r="N27" s="152"/>
      <c r="O27" s="197"/>
      <c r="P27" s="197"/>
      <c r="Q27" s="197"/>
      <c r="R27" s="197"/>
      <c r="S27" s="197"/>
      <c r="T27" s="197"/>
      <c r="U27" s="197"/>
      <c r="V27" s="197"/>
      <c r="W27" s="197"/>
      <c r="X27" s="197"/>
      <c r="Y27" s="197"/>
      <c r="Z27" s="197"/>
    </row>
    <row r="28" ht="15.75" customHeight="1">
      <c r="A28" s="180"/>
      <c r="B28" s="197"/>
      <c r="C28" s="197"/>
      <c r="D28" s="197"/>
      <c r="E28" s="197"/>
      <c r="F28" s="197"/>
      <c r="G28" s="255"/>
      <c r="H28" s="254"/>
      <c r="I28" s="152"/>
      <c r="J28" s="50"/>
      <c r="K28" s="50"/>
      <c r="L28" s="50"/>
      <c r="M28" s="50"/>
      <c r="N28" s="152"/>
      <c r="O28" s="197"/>
      <c r="P28" s="197"/>
      <c r="Q28" s="197"/>
      <c r="R28" s="197"/>
      <c r="S28" s="197"/>
      <c r="T28" s="197"/>
      <c r="U28" s="197"/>
      <c r="V28" s="197"/>
      <c r="W28" s="197"/>
      <c r="X28" s="197"/>
      <c r="Y28" s="197"/>
      <c r="Z28" s="197"/>
    </row>
    <row r="29" ht="15.75" customHeight="1">
      <c r="A29" s="180"/>
      <c r="B29" s="197"/>
      <c r="C29" s="197"/>
      <c r="D29" s="197"/>
      <c r="E29" s="197"/>
      <c r="F29" s="197"/>
      <c r="G29" s="255"/>
      <c r="H29" s="178"/>
      <c r="I29" s="197"/>
      <c r="J29" s="50"/>
      <c r="K29" s="50"/>
      <c r="L29" s="50"/>
      <c r="M29" s="50"/>
      <c r="N29" s="152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7"/>
      <c r="Z29" s="197"/>
    </row>
    <row r="30" ht="15.75" customHeight="1">
      <c r="A30" s="180"/>
      <c r="B30" s="197"/>
      <c r="C30" s="197"/>
      <c r="D30" s="197"/>
      <c r="E30" s="197"/>
      <c r="F30" s="197"/>
      <c r="G30" s="255"/>
      <c r="H30" s="178"/>
      <c r="I30" s="197"/>
      <c r="J30" s="50"/>
      <c r="K30" s="50"/>
      <c r="L30" s="50"/>
      <c r="M30" s="50"/>
      <c r="N30" s="152"/>
      <c r="O30" s="197"/>
      <c r="P30" s="197"/>
      <c r="Q30" s="197"/>
      <c r="R30" s="197"/>
      <c r="S30" s="197"/>
      <c r="T30" s="197"/>
      <c r="U30" s="197"/>
      <c r="V30" s="197"/>
      <c r="W30" s="197"/>
      <c r="X30" s="197"/>
      <c r="Y30" s="197"/>
      <c r="Z30" s="197"/>
    </row>
    <row r="31" ht="15.75" customHeight="1">
      <c r="A31" s="180"/>
      <c r="B31" s="197"/>
      <c r="C31" s="197"/>
      <c r="D31" s="197"/>
      <c r="E31" s="197"/>
      <c r="F31" s="197"/>
      <c r="G31" s="255"/>
      <c r="H31" s="178"/>
      <c r="I31" s="152"/>
      <c r="J31" s="50"/>
      <c r="K31" s="50"/>
      <c r="L31" s="50"/>
      <c r="M31" s="50"/>
      <c r="N31" s="152"/>
      <c r="O31" s="197"/>
      <c r="P31" s="197"/>
      <c r="Q31" s="197"/>
      <c r="R31" s="197"/>
      <c r="S31" s="197"/>
      <c r="T31" s="197"/>
      <c r="U31" s="197"/>
      <c r="V31" s="197"/>
      <c r="W31" s="197"/>
      <c r="X31" s="197"/>
      <c r="Y31" s="197"/>
      <c r="Z31" s="197"/>
    </row>
    <row r="32" ht="15.75" customHeight="1">
      <c r="A32" s="180"/>
      <c r="B32" s="197"/>
      <c r="C32" s="197"/>
      <c r="D32" s="197"/>
      <c r="E32" s="197"/>
      <c r="F32" s="197"/>
      <c r="G32" s="255"/>
      <c r="H32" s="254"/>
      <c r="I32" s="152"/>
      <c r="J32" s="50"/>
      <c r="K32" s="50"/>
      <c r="L32" s="50"/>
      <c r="M32" s="50"/>
      <c r="N32" s="152"/>
      <c r="O32" s="197"/>
      <c r="P32" s="197"/>
      <c r="Q32" s="197"/>
      <c r="R32" s="197"/>
      <c r="S32" s="197"/>
      <c r="T32" s="197"/>
      <c r="U32" s="197"/>
      <c r="V32" s="197"/>
      <c r="W32" s="197"/>
      <c r="X32" s="197"/>
      <c r="Y32" s="197"/>
      <c r="Z32" s="197"/>
    </row>
    <row r="33" ht="15.75" customHeight="1">
      <c r="A33" s="180"/>
      <c r="B33" s="197"/>
      <c r="C33" s="197"/>
      <c r="D33" s="197"/>
      <c r="E33" s="197"/>
      <c r="F33" s="197"/>
      <c r="G33" s="255"/>
      <c r="H33" s="254"/>
      <c r="I33" s="152"/>
      <c r="J33" s="50"/>
      <c r="K33" s="50"/>
      <c r="L33" s="50"/>
      <c r="M33" s="50"/>
      <c r="N33" s="152"/>
      <c r="O33" s="197"/>
      <c r="P33" s="197"/>
      <c r="Q33" s="197"/>
      <c r="R33" s="197"/>
      <c r="S33" s="197"/>
      <c r="T33" s="197"/>
      <c r="U33" s="197"/>
      <c r="V33" s="197"/>
      <c r="W33" s="197"/>
      <c r="X33" s="197"/>
      <c r="Y33" s="197"/>
      <c r="Z33" s="197"/>
    </row>
    <row r="34" ht="15.75" customHeight="1">
      <c r="A34" s="180"/>
      <c r="B34" s="197"/>
      <c r="C34" s="197"/>
      <c r="D34" s="197"/>
      <c r="E34" s="197"/>
      <c r="F34" s="197"/>
      <c r="G34" s="255"/>
      <c r="H34" s="254"/>
      <c r="I34" s="152"/>
      <c r="J34" s="50"/>
      <c r="K34" s="50"/>
      <c r="L34" s="50"/>
      <c r="M34" s="50"/>
      <c r="N34" s="152"/>
      <c r="O34" s="197"/>
      <c r="P34" s="197"/>
      <c r="Q34" s="197"/>
      <c r="R34" s="197"/>
      <c r="S34" s="197"/>
      <c r="T34" s="197"/>
      <c r="U34" s="197"/>
      <c r="V34" s="197"/>
      <c r="W34" s="197"/>
      <c r="X34" s="197"/>
      <c r="Y34" s="197"/>
      <c r="Z34" s="197"/>
    </row>
    <row r="35" ht="15.75" customHeight="1">
      <c r="A35" s="180"/>
      <c r="B35" s="197"/>
      <c r="C35" s="197"/>
      <c r="D35" s="197"/>
      <c r="E35" s="197"/>
      <c r="F35" s="197"/>
      <c r="G35" s="255"/>
      <c r="H35" s="254"/>
      <c r="I35" s="152"/>
      <c r="J35" s="50"/>
      <c r="K35" s="50"/>
      <c r="L35" s="50"/>
      <c r="M35" s="50"/>
      <c r="N35" s="152"/>
      <c r="O35" s="197"/>
      <c r="P35" s="197"/>
      <c r="Q35" s="197"/>
      <c r="R35" s="197"/>
      <c r="S35" s="197"/>
      <c r="T35" s="197"/>
      <c r="U35" s="197"/>
      <c r="V35" s="197"/>
      <c r="W35" s="197"/>
      <c r="X35" s="197"/>
      <c r="Y35" s="197"/>
      <c r="Z35" s="197"/>
    </row>
    <row r="36" ht="15.75" customHeight="1">
      <c r="A36" s="180"/>
      <c r="B36" s="197"/>
      <c r="C36" s="197"/>
      <c r="D36" s="197"/>
      <c r="E36" s="197"/>
      <c r="F36" s="197"/>
      <c r="G36" s="255"/>
      <c r="H36" s="254"/>
      <c r="I36" s="152"/>
      <c r="J36" s="50"/>
      <c r="K36" s="50"/>
      <c r="L36" s="50"/>
      <c r="M36" s="50"/>
      <c r="N36" s="152"/>
      <c r="O36" s="197"/>
      <c r="P36" s="197"/>
      <c r="Q36" s="197"/>
      <c r="R36" s="197"/>
      <c r="S36" s="197"/>
      <c r="T36" s="197"/>
      <c r="U36" s="197"/>
      <c r="V36" s="197"/>
      <c r="W36" s="197"/>
      <c r="X36" s="197"/>
      <c r="Y36" s="197"/>
      <c r="Z36" s="197"/>
    </row>
    <row r="37" ht="15.75" customHeight="1">
      <c r="A37" s="180"/>
      <c r="B37" s="197"/>
      <c r="C37" s="197"/>
      <c r="D37" s="197"/>
      <c r="E37" s="197"/>
      <c r="F37" s="197"/>
      <c r="G37" s="255"/>
      <c r="H37" s="254"/>
      <c r="I37" s="152"/>
      <c r="J37" s="50"/>
      <c r="K37" s="50"/>
      <c r="L37" s="50"/>
      <c r="M37" s="50"/>
      <c r="N37" s="152"/>
      <c r="O37" s="197"/>
      <c r="P37" s="197"/>
      <c r="Q37" s="197"/>
      <c r="R37" s="197"/>
      <c r="S37" s="197"/>
      <c r="T37" s="197"/>
      <c r="U37" s="197"/>
      <c r="V37" s="197"/>
      <c r="W37" s="197"/>
      <c r="X37" s="197"/>
      <c r="Y37" s="197"/>
      <c r="Z37" s="197"/>
    </row>
    <row r="38" ht="15.75" customHeight="1">
      <c r="A38" s="180"/>
      <c r="B38" s="197"/>
      <c r="C38" s="197"/>
      <c r="D38" s="197"/>
      <c r="E38" s="197"/>
      <c r="F38" s="197"/>
      <c r="G38" s="255"/>
      <c r="H38" s="178"/>
      <c r="I38" s="197"/>
      <c r="J38" s="50"/>
      <c r="K38" s="50"/>
      <c r="L38" s="50"/>
      <c r="M38" s="50"/>
      <c r="N38" s="152"/>
      <c r="O38" s="197"/>
      <c r="P38" s="197"/>
      <c r="Q38" s="197"/>
      <c r="R38" s="197"/>
      <c r="S38" s="197"/>
      <c r="T38" s="197"/>
      <c r="U38" s="197"/>
      <c r="V38" s="197"/>
      <c r="W38" s="197"/>
      <c r="X38" s="197"/>
      <c r="Y38" s="197"/>
      <c r="Z38" s="197"/>
    </row>
    <row r="39" ht="15.75" customHeight="1">
      <c r="A39" s="180"/>
      <c r="B39" s="197"/>
      <c r="C39" s="197"/>
      <c r="D39" s="197"/>
      <c r="E39" s="197"/>
      <c r="F39" s="197"/>
      <c r="G39" s="255"/>
      <c r="H39" s="178"/>
      <c r="I39" s="152"/>
      <c r="J39" s="50"/>
      <c r="K39" s="50"/>
      <c r="L39" s="50"/>
      <c r="M39" s="50"/>
      <c r="N39" s="152"/>
      <c r="O39" s="197"/>
      <c r="P39" s="197"/>
      <c r="Q39" s="197"/>
      <c r="R39" s="197"/>
      <c r="S39" s="197"/>
      <c r="T39" s="197"/>
      <c r="U39" s="197"/>
      <c r="V39" s="197"/>
      <c r="W39" s="197"/>
      <c r="X39" s="197"/>
      <c r="Y39" s="197"/>
      <c r="Z39" s="197"/>
    </row>
    <row r="40" ht="15.75" customHeight="1">
      <c r="A40" s="180"/>
      <c r="B40" s="197"/>
      <c r="C40" s="197"/>
      <c r="D40" s="197"/>
      <c r="E40" s="197"/>
      <c r="F40" s="197"/>
      <c r="G40" s="255"/>
      <c r="H40" s="178"/>
      <c r="I40" s="152"/>
      <c r="J40" s="50"/>
      <c r="K40" s="50"/>
      <c r="L40" s="50"/>
      <c r="M40" s="50"/>
      <c r="N40" s="152"/>
      <c r="O40" s="197"/>
      <c r="P40" s="197"/>
      <c r="Q40" s="197"/>
      <c r="R40" s="197"/>
      <c r="S40" s="197"/>
      <c r="T40" s="197"/>
      <c r="U40" s="197"/>
      <c r="V40" s="197"/>
      <c r="W40" s="197"/>
      <c r="X40" s="197"/>
      <c r="Y40" s="197"/>
      <c r="Z40" s="197"/>
    </row>
    <row r="41" ht="15.75" customHeight="1">
      <c r="A41" s="180"/>
      <c r="B41" s="197"/>
      <c r="C41" s="197"/>
      <c r="D41" s="197"/>
      <c r="E41" s="197"/>
      <c r="F41" s="197"/>
      <c r="G41" s="255"/>
      <c r="H41" s="178"/>
      <c r="I41" s="152"/>
      <c r="J41" s="50"/>
      <c r="K41" s="50"/>
      <c r="L41" s="50"/>
      <c r="M41" s="50"/>
      <c r="N41" s="152"/>
      <c r="O41" s="197"/>
      <c r="P41" s="197"/>
      <c r="Q41" s="197"/>
      <c r="R41" s="197"/>
      <c r="S41" s="197"/>
      <c r="T41" s="197"/>
      <c r="U41" s="197"/>
      <c r="V41" s="197"/>
      <c r="W41" s="197"/>
      <c r="X41" s="197"/>
      <c r="Y41" s="197"/>
      <c r="Z41" s="197"/>
    </row>
    <row r="42" ht="15.75" customHeight="1">
      <c r="A42" s="180"/>
      <c r="B42" s="197"/>
      <c r="C42" s="197"/>
      <c r="D42" s="197"/>
      <c r="E42" s="197"/>
      <c r="F42" s="197"/>
      <c r="G42" s="255"/>
      <c r="H42" s="178"/>
      <c r="I42" s="197"/>
      <c r="J42" s="50"/>
      <c r="K42" s="50"/>
      <c r="L42" s="50"/>
      <c r="M42" s="50"/>
      <c r="N42" s="152"/>
      <c r="O42" s="197"/>
      <c r="P42" s="197"/>
      <c r="Q42" s="197"/>
      <c r="R42" s="197"/>
      <c r="S42" s="197"/>
      <c r="T42" s="197"/>
      <c r="U42" s="197"/>
      <c r="V42" s="197"/>
      <c r="W42" s="197"/>
      <c r="X42" s="197"/>
      <c r="Y42" s="197"/>
      <c r="Z42" s="197"/>
    </row>
    <row r="43" ht="15.75" customHeight="1">
      <c r="A43" s="180"/>
      <c r="B43" s="197"/>
      <c r="C43" s="197"/>
      <c r="D43" s="197"/>
      <c r="E43" s="197"/>
      <c r="F43" s="197"/>
      <c r="G43" s="255"/>
      <c r="H43" s="178"/>
      <c r="I43" s="197"/>
      <c r="J43" s="50"/>
      <c r="K43" s="50"/>
      <c r="L43" s="50"/>
      <c r="M43" s="50"/>
      <c r="N43" s="152"/>
      <c r="O43" s="197"/>
      <c r="P43" s="197"/>
      <c r="Q43" s="197"/>
      <c r="R43" s="197"/>
      <c r="S43" s="197"/>
      <c r="T43" s="197"/>
      <c r="U43" s="197"/>
      <c r="V43" s="197"/>
      <c r="W43" s="197"/>
      <c r="X43" s="197"/>
      <c r="Y43" s="197"/>
      <c r="Z43" s="197"/>
    </row>
    <row r="44" ht="15.75" customHeight="1">
      <c r="A44" s="180"/>
      <c r="B44" s="197"/>
      <c r="C44" s="197"/>
      <c r="D44" s="197"/>
      <c r="E44" s="197"/>
      <c r="F44" s="197"/>
      <c r="G44" s="255"/>
      <c r="H44" s="254"/>
      <c r="I44" s="152"/>
      <c r="J44" s="50"/>
      <c r="K44" s="50"/>
      <c r="L44" s="50"/>
      <c r="M44" s="50"/>
      <c r="N44" s="152"/>
      <c r="O44" s="197"/>
      <c r="P44" s="197"/>
      <c r="Q44" s="197"/>
      <c r="R44" s="197"/>
      <c r="S44" s="197"/>
      <c r="T44" s="197"/>
      <c r="U44" s="197"/>
      <c r="V44" s="197"/>
      <c r="W44" s="197"/>
      <c r="X44" s="197"/>
      <c r="Y44" s="197"/>
      <c r="Z44" s="197"/>
    </row>
    <row r="45" ht="15.75" customHeight="1">
      <c r="A45" s="180"/>
      <c r="B45" s="197"/>
      <c r="C45" s="197"/>
      <c r="D45" s="197"/>
      <c r="E45" s="197"/>
      <c r="F45" s="197"/>
      <c r="G45" s="255"/>
      <c r="H45" s="178"/>
      <c r="I45" s="197"/>
      <c r="J45" s="50"/>
      <c r="K45" s="50"/>
      <c r="L45" s="50"/>
      <c r="M45" s="50"/>
      <c r="N45" s="152"/>
      <c r="O45" s="197"/>
      <c r="P45" s="197"/>
      <c r="Q45" s="197"/>
      <c r="R45" s="197"/>
      <c r="S45" s="197"/>
      <c r="T45" s="197"/>
      <c r="U45" s="197"/>
      <c r="V45" s="197"/>
      <c r="W45" s="197"/>
      <c r="X45" s="197"/>
      <c r="Y45" s="197"/>
      <c r="Z45" s="197"/>
    </row>
    <row r="46" ht="15.75" customHeight="1">
      <c r="A46" s="180"/>
      <c r="B46" s="197"/>
      <c r="C46" s="197"/>
      <c r="D46" s="197"/>
      <c r="E46" s="197"/>
      <c r="F46" s="197"/>
      <c r="G46" s="255"/>
      <c r="H46" s="254"/>
      <c r="I46" s="152"/>
      <c r="J46" s="50"/>
      <c r="K46" s="50"/>
      <c r="L46" s="50"/>
      <c r="M46" s="50"/>
      <c r="N46" s="152"/>
      <c r="O46" s="197"/>
      <c r="P46" s="197"/>
      <c r="Q46" s="197"/>
      <c r="R46" s="197"/>
      <c r="S46" s="197"/>
      <c r="T46" s="197"/>
      <c r="U46" s="197"/>
      <c r="V46" s="197"/>
      <c r="W46" s="197"/>
      <c r="X46" s="197"/>
      <c r="Y46" s="197"/>
      <c r="Z46" s="197"/>
    </row>
    <row r="47" ht="15.75" customHeight="1">
      <c r="A47" s="180"/>
      <c r="B47" s="197"/>
      <c r="C47" s="197"/>
      <c r="D47" s="197"/>
      <c r="E47" s="197"/>
      <c r="F47" s="197"/>
      <c r="G47" s="255"/>
      <c r="H47" s="254"/>
      <c r="I47" s="152"/>
      <c r="J47" s="50"/>
      <c r="K47" s="50"/>
      <c r="L47" s="50"/>
      <c r="M47" s="50"/>
      <c r="N47" s="152"/>
      <c r="O47" s="197"/>
      <c r="P47" s="197"/>
      <c r="Q47" s="197"/>
      <c r="R47" s="197"/>
      <c r="S47" s="197"/>
      <c r="T47" s="197"/>
      <c r="U47" s="197"/>
      <c r="V47" s="197"/>
      <c r="W47" s="197"/>
      <c r="X47" s="197"/>
      <c r="Y47" s="197"/>
      <c r="Z47" s="197"/>
    </row>
    <row r="48" ht="15.75" customHeight="1">
      <c r="A48" s="180"/>
      <c r="B48" s="197"/>
      <c r="C48" s="197"/>
      <c r="D48" s="197"/>
      <c r="E48" s="197"/>
      <c r="F48" s="197"/>
      <c r="G48" s="255"/>
      <c r="H48" s="254"/>
      <c r="I48" s="152"/>
      <c r="J48" s="50"/>
      <c r="K48" s="50"/>
      <c r="L48" s="50"/>
      <c r="M48" s="50"/>
      <c r="N48" s="152"/>
      <c r="O48" s="197"/>
      <c r="P48" s="197"/>
      <c r="Q48" s="197"/>
      <c r="R48" s="197"/>
      <c r="S48" s="197"/>
      <c r="T48" s="197"/>
      <c r="U48" s="197"/>
      <c r="V48" s="197"/>
      <c r="W48" s="197"/>
      <c r="X48" s="197"/>
      <c r="Y48" s="197"/>
      <c r="Z48" s="197"/>
    </row>
    <row r="49" ht="15.75" customHeight="1">
      <c r="A49" s="180"/>
      <c r="B49" s="197"/>
      <c r="C49" s="197"/>
      <c r="D49" s="197"/>
      <c r="E49" s="197"/>
      <c r="F49" s="197"/>
      <c r="G49" s="255"/>
      <c r="H49" s="254"/>
      <c r="I49" s="152"/>
      <c r="J49" s="50"/>
      <c r="K49" s="50"/>
      <c r="L49" s="50"/>
      <c r="M49" s="50"/>
      <c r="N49" s="152"/>
      <c r="O49" s="197"/>
      <c r="P49" s="197"/>
      <c r="Q49" s="197"/>
      <c r="R49" s="197"/>
      <c r="S49" s="197"/>
      <c r="T49" s="197"/>
      <c r="U49" s="197"/>
      <c r="V49" s="197"/>
      <c r="W49" s="197"/>
      <c r="X49" s="197"/>
      <c r="Y49" s="197"/>
      <c r="Z49" s="197"/>
    </row>
    <row r="50" ht="15.75" customHeight="1">
      <c r="A50" s="180"/>
      <c r="B50" s="197"/>
      <c r="C50" s="197"/>
      <c r="D50" s="197"/>
      <c r="E50" s="197"/>
      <c r="F50" s="197"/>
      <c r="G50" s="255"/>
      <c r="H50" s="254"/>
      <c r="I50" s="152"/>
      <c r="J50" s="50"/>
      <c r="K50" s="50"/>
      <c r="L50" s="50"/>
      <c r="M50" s="50"/>
      <c r="N50" s="152"/>
      <c r="O50" s="197"/>
      <c r="P50" s="197"/>
      <c r="Q50" s="197"/>
      <c r="R50" s="197"/>
      <c r="S50" s="197"/>
      <c r="T50" s="197"/>
      <c r="U50" s="197"/>
      <c r="V50" s="197"/>
      <c r="W50" s="197"/>
      <c r="X50" s="197"/>
      <c r="Y50" s="197"/>
      <c r="Z50" s="197"/>
    </row>
    <row r="51" ht="15.75" customHeight="1">
      <c r="A51" s="180"/>
      <c r="B51" s="197"/>
      <c r="C51" s="197"/>
      <c r="D51" s="197"/>
      <c r="E51" s="197"/>
      <c r="F51" s="197"/>
      <c r="G51" s="255"/>
      <c r="H51" s="254"/>
      <c r="I51" s="152"/>
      <c r="J51" s="50"/>
      <c r="K51" s="50"/>
      <c r="L51" s="50"/>
      <c r="M51" s="50"/>
      <c r="N51" s="152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</row>
    <row r="52" ht="15.75" customHeight="1">
      <c r="A52" s="180"/>
      <c r="B52" s="197"/>
      <c r="C52" s="197"/>
      <c r="D52" s="197"/>
      <c r="E52" s="197"/>
      <c r="F52" s="197"/>
      <c r="G52" s="255"/>
      <c r="H52" s="254"/>
      <c r="I52" s="152"/>
      <c r="J52" s="50"/>
      <c r="K52" s="50"/>
      <c r="L52" s="50"/>
      <c r="M52" s="50"/>
      <c r="N52" s="152"/>
      <c r="O52" s="197"/>
      <c r="P52" s="197"/>
      <c r="Q52" s="197"/>
      <c r="R52" s="197"/>
      <c r="S52" s="197"/>
      <c r="T52" s="197"/>
      <c r="U52" s="197"/>
      <c r="V52" s="197"/>
      <c r="W52" s="197"/>
      <c r="X52" s="197"/>
      <c r="Y52" s="197"/>
      <c r="Z52" s="197"/>
    </row>
    <row r="53" ht="15.75" customHeight="1">
      <c r="A53" s="180"/>
      <c r="B53" s="197"/>
      <c r="C53" s="197"/>
      <c r="D53" s="197"/>
      <c r="E53" s="197"/>
      <c r="F53" s="197"/>
      <c r="G53" s="255"/>
      <c r="H53" s="178"/>
      <c r="I53" s="152"/>
      <c r="J53" s="50"/>
      <c r="K53" s="50"/>
      <c r="L53" s="50"/>
      <c r="M53" s="50"/>
      <c r="N53" s="152"/>
      <c r="O53" s="197"/>
      <c r="P53" s="197"/>
      <c r="Q53" s="197"/>
      <c r="R53" s="197"/>
      <c r="S53" s="197"/>
      <c r="T53" s="197"/>
      <c r="U53" s="197"/>
      <c r="V53" s="197"/>
      <c r="W53" s="197"/>
      <c r="X53" s="197"/>
      <c r="Y53" s="197"/>
      <c r="Z53" s="197"/>
    </row>
    <row r="54" ht="15.75" customHeight="1">
      <c r="A54" s="180"/>
      <c r="B54" s="197"/>
      <c r="C54" s="197"/>
      <c r="D54" s="197"/>
      <c r="E54" s="197"/>
      <c r="F54" s="197"/>
      <c r="G54" s="255"/>
      <c r="H54" s="178"/>
      <c r="I54" s="197"/>
      <c r="J54" s="50"/>
      <c r="K54" s="50"/>
      <c r="L54" s="50"/>
      <c r="M54" s="50"/>
      <c r="N54" s="152"/>
      <c r="O54" s="197"/>
      <c r="P54" s="197"/>
      <c r="Q54" s="197"/>
      <c r="R54" s="197"/>
      <c r="S54" s="197"/>
      <c r="T54" s="197"/>
      <c r="U54" s="197"/>
      <c r="V54" s="197"/>
      <c r="W54" s="197"/>
      <c r="X54" s="197"/>
      <c r="Y54" s="197"/>
      <c r="Z54" s="197"/>
    </row>
    <row r="55" ht="15.75" customHeight="1">
      <c r="A55" s="180"/>
      <c r="B55" s="197"/>
      <c r="C55" s="197"/>
      <c r="D55" s="197"/>
      <c r="E55" s="197"/>
      <c r="F55" s="197"/>
      <c r="G55" s="255"/>
      <c r="H55" s="254"/>
      <c r="I55" s="152"/>
      <c r="J55" s="50"/>
      <c r="K55" s="50"/>
      <c r="L55" s="50"/>
      <c r="M55" s="50"/>
      <c r="N55" s="152"/>
      <c r="O55" s="197"/>
      <c r="P55" s="197"/>
      <c r="Q55" s="197"/>
      <c r="R55" s="197"/>
      <c r="S55" s="197"/>
      <c r="T55" s="197"/>
      <c r="U55" s="197"/>
      <c r="V55" s="197"/>
      <c r="W55" s="197"/>
      <c r="X55" s="197"/>
      <c r="Y55" s="197"/>
      <c r="Z55" s="197"/>
    </row>
    <row r="56" ht="15.75" customHeight="1">
      <c r="A56" s="180"/>
      <c r="B56" s="197"/>
      <c r="C56" s="197"/>
      <c r="D56" s="197"/>
      <c r="E56" s="197"/>
      <c r="F56" s="197"/>
      <c r="G56" s="255"/>
      <c r="H56" s="254"/>
      <c r="I56" s="152"/>
      <c r="J56" s="50"/>
      <c r="K56" s="50"/>
      <c r="L56" s="50"/>
      <c r="M56" s="50"/>
      <c r="N56" s="152"/>
      <c r="O56" s="197"/>
      <c r="P56" s="197"/>
      <c r="Q56" s="197"/>
      <c r="R56" s="197"/>
      <c r="S56" s="197"/>
      <c r="T56" s="197"/>
      <c r="U56" s="197"/>
      <c r="V56" s="197"/>
      <c r="W56" s="197"/>
      <c r="X56" s="197"/>
      <c r="Y56" s="197"/>
      <c r="Z56" s="197"/>
    </row>
    <row r="57" ht="15.75" customHeight="1">
      <c r="A57" s="180"/>
      <c r="B57" s="197"/>
      <c r="C57" s="197"/>
      <c r="D57" s="197"/>
      <c r="E57" s="197"/>
      <c r="F57" s="197"/>
      <c r="G57" s="255"/>
      <c r="H57" s="254"/>
      <c r="I57" s="152"/>
      <c r="J57" s="50"/>
      <c r="K57" s="50"/>
      <c r="L57" s="50"/>
      <c r="M57" s="50"/>
      <c r="N57" s="152"/>
      <c r="O57" s="197"/>
      <c r="P57" s="197"/>
      <c r="Q57" s="197"/>
      <c r="R57" s="197"/>
      <c r="S57" s="197"/>
      <c r="T57" s="197"/>
      <c r="U57" s="197"/>
      <c r="V57" s="197"/>
      <c r="W57" s="197"/>
      <c r="X57" s="197"/>
      <c r="Y57" s="197"/>
      <c r="Z57" s="197"/>
    </row>
    <row r="58" ht="15.75" customHeight="1">
      <c r="A58" s="180"/>
      <c r="B58" s="197"/>
      <c r="C58" s="197"/>
      <c r="D58" s="197"/>
      <c r="E58" s="197"/>
      <c r="F58" s="197"/>
      <c r="G58" s="255"/>
      <c r="H58" s="254"/>
      <c r="I58" s="152"/>
      <c r="J58" s="50"/>
      <c r="K58" s="50"/>
      <c r="L58" s="50"/>
      <c r="M58" s="50"/>
      <c r="N58" s="152"/>
      <c r="O58" s="197"/>
      <c r="P58" s="197"/>
      <c r="Q58" s="197"/>
      <c r="R58" s="197"/>
      <c r="S58" s="197"/>
      <c r="T58" s="197"/>
      <c r="U58" s="197"/>
      <c r="V58" s="197"/>
      <c r="W58" s="197"/>
      <c r="X58" s="197"/>
      <c r="Y58" s="197"/>
      <c r="Z58" s="197"/>
    </row>
    <row r="59" ht="15.75" customHeight="1">
      <c r="A59" s="180"/>
      <c r="B59" s="197"/>
      <c r="C59" s="197"/>
      <c r="D59" s="197"/>
      <c r="E59" s="197"/>
      <c r="F59" s="197"/>
      <c r="G59" s="255"/>
      <c r="H59" s="254"/>
      <c r="I59" s="152"/>
      <c r="J59" s="50"/>
      <c r="K59" s="50"/>
      <c r="L59" s="50"/>
      <c r="M59" s="50"/>
      <c r="N59" s="152"/>
      <c r="O59" s="197"/>
      <c r="P59" s="197"/>
      <c r="Q59" s="197"/>
      <c r="R59" s="197"/>
      <c r="S59" s="197"/>
      <c r="T59" s="197"/>
      <c r="U59" s="197"/>
      <c r="V59" s="197"/>
      <c r="W59" s="197"/>
      <c r="X59" s="197"/>
      <c r="Y59" s="197"/>
      <c r="Z59" s="197"/>
    </row>
    <row r="60" ht="15.75" customHeight="1">
      <c r="A60" s="180"/>
      <c r="B60" s="197"/>
      <c r="C60" s="197"/>
      <c r="D60" s="197"/>
      <c r="E60" s="197"/>
      <c r="F60" s="197"/>
      <c r="G60" s="255"/>
      <c r="H60" s="254"/>
      <c r="I60" s="152"/>
      <c r="J60" s="50"/>
      <c r="K60" s="50"/>
      <c r="L60" s="50"/>
      <c r="M60" s="50"/>
      <c r="N60" s="152"/>
      <c r="O60" s="197"/>
      <c r="P60" s="197"/>
      <c r="Q60" s="197"/>
      <c r="R60" s="197"/>
      <c r="S60" s="197"/>
      <c r="T60" s="197"/>
      <c r="U60" s="197"/>
      <c r="V60" s="197"/>
      <c r="W60" s="197"/>
      <c r="X60" s="197"/>
      <c r="Y60" s="197"/>
      <c r="Z60" s="197"/>
    </row>
    <row r="61" ht="15.75" customHeight="1">
      <c r="A61" s="180"/>
      <c r="B61" s="197"/>
      <c r="C61" s="197"/>
      <c r="D61" s="197"/>
      <c r="E61" s="197"/>
      <c r="F61" s="197"/>
      <c r="G61" s="255"/>
      <c r="H61" s="178"/>
      <c r="I61" s="152"/>
      <c r="J61" s="50"/>
      <c r="K61" s="50"/>
      <c r="L61" s="50"/>
      <c r="M61" s="50"/>
      <c r="N61" s="152"/>
      <c r="O61" s="197"/>
      <c r="P61" s="197"/>
      <c r="Q61" s="197"/>
      <c r="R61" s="197"/>
      <c r="S61" s="197"/>
      <c r="T61" s="197"/>
      <c r="U61" s="197"/>
      <c r="V61" s="197"/>
      <c r="W61" s="197"/>
      <c r="X61" s="197"/>
      <c r="Y61" s="197"/>
      <c r="Z61" s="197"/>
    </row>
    <row r="62" ht="15.75" customHeight="1">
      <c r="A62" s="180"/>
      <c r="B62" s="197"/>
      <c r="C62" s="197"/>
      <c r="D62" s="197"/>
      <c r="E62" s="197"/>
      <c r="F62" s="197"/>
      <c r="G62" s="255"/>
      <c r="H62" s="254"/>
      <c r="I62" s="152"/>
      <c r="J62" s="50"/>
      <c r="K62" s="50"/>
      <c r="L62" s="50"/>
      <c r="M62" s="50"/>
      <c r="N62" s="152"/>
      <c r="O62" s="197"/>
      <c r="P62" s="197"/>
      <c r="Q62" s="197"/>
      <c r="R62" s="197"/>
      <c r="S62" s="197"/>
      <c r="T62" s="197"/>
      <c r="U62" s="197"/>
      <c r="V62" s="197"/>
      <c r="W62" s="197"/>
      <c r="X62" s="197"/>
      <c r="Y62" s="197"/>
      <c r="Z62" s="197"/>
    </row>
    <row r="63" ht="15.75" customHeight="1">
      <c r="A63" s="180"/>
      <c r="B63" s="197"/>
      <c r="C63" s="197"/>
      <c r="D63" s="197"/>
      <c r="E63" s="197"/>
      <c r="F63" s="197"/>
      <c r="G63" s="255"/>
      <c r="H63" s="254"/>
      <c r="I63" s="152"/>
      <c r="J63" s="50"/>
      <c r="K63" s="50"/>
      <c r="L63" s="50"/>
      <c r="M63" s="50"/>
      <c r="N63" s="152"/>
      <c r="O63" s="197"/>
      <c r="P63" s="197"/>
      <c r="Q63" s="197"/>
      <c r="R63" s="197"/>
      <c r="S63" s="197"/>
      <c r="T63" s="197"/>
      <c r="U63" s="197"/>
      <c r="V63" s="197"/>
      <c r="W63" s="197"/>
      <c r="X63" s="197"/>
      <c r="Y63" s="197"/>
      <c r="Z63" s="197"/>
    </row>
    <row r="64" ht="15.75" customHeight="1">
      <c r="A64" s="180"/>
      <c r="B64" s="197"/>
      <c r="C64" s="197"/>
      <c r="D64" s="197"/>
      <c r="E64" s="197"/>
      <c r="F64" s="197"/>
      <c r="G64" s="255"/>
      <c r="H64" s="254"/>
      <c r="I64" s="152"/>
      <c r="J64" s="50"/>
      <c r="K64" s="50"/>
      <c r="L64" s="50"/>
      <c r="M64" s="50"/>
      <c r="N64" s="152"/>
      <c r="O64" s="197"/>
      <c r="P64" s="197"/>
      <c r="Q64" s="197"/>
      <c r="R64" s="197"/>
      <c r="S64" s="197"/>
      <c r="T64" s="197"/>
      <c r="U64" s="197"/>
      <c r="V64" s="197"/>
      <c r="W64" s="197"/>
      <c r="X64" s="197"/>
      <c r="Y64" s="197"/>
      <c r="Z64" s="197"/>
    </row>
    <row r="65" ht="15.75" customHeight="1">
      <c r="A65" s="180"/>
      <c r="B65" s="197"/>
      <c r="C65" s="197"/>
      <c r="D65" s="197"/>
      <c r="E65" s="197"/>
      <c r="F65" s="197"/>
      <c r="G65" s="255"/>
      <c r="H65" s="254"/>
      <c r="I65" s="152"/>
      <c r="J65" s="50"/>
      <c r="K65" s="50"/>
      <c r="L65" s="50"/>
      <c r="M65" s="50"/>
      <c r="N65" s="152"/>
      <c r="O65" s="197"/>
      <c r="P65" s="197"/>
      <c r="Q65" s="197"/>
      <c r="R65" s="197"/>
      <c r="S65" s="197"/>
      <c r="T65" s="197"/>
      <c r="U65" s="197"/>
      <c r="V65" s="197"/>
      <c r="W65" s="197"/>
      <c r="X65" s="197"/>
      <c r="Y65" s="197"/>
      <c r="Z65" s="197"/>
    </row>
    <row r="66" ht="15.75" customHeight="1">
      <c r="A66" s="180"/>
      <c r="B66" s="197"/>
      <c r="C66" s="197"/>
      <c r="D66" s="197"/>
      <c r="E66" s="197"/>
      <c r="F66" s="197"/>
      <c r="G66" s="255"/>
      <c r="H66" s="178"/>
      <c r="I66" s="152"/>
      <c r="J66" s="50"/>
      <c r="K66" s="50"/>
      <c r="L66" s="50"/>
      <c r="M66" s="50"/>
      <c r="N66" s="152"/>
      <c r="O66" s="197"/>
      <c r="P66" s="197"/>
      <c r="Q66" s="197"/>
      <c r="R66" s="197"/>
      <c r="S66" s="197"/>
      <c r="T66" s="197"/>
      <c r="U66" s="197"/>
      <c r="V66" s="197"/>
      <c r="W66" s="197"/>
      <c r="X66" s="197"/>
      <c r="Y66" s="197"/>
      <c r="Z66" s="197"/>
    </row>
    <row r="67" ht="15.75" customHeight="1">
      <c r="A67" s="180"/>
      <c r="B67" s="197"/>
      <c r="C67" s="197"/>
      <c r="D67" s="197"/>
      <c r="E67" s="197"/>
      <c r="F67" s="197"/>
      <c r="G67" s="255"/>
      <c r="H67" s="178"/>
      <c r="I67" s="152"/>
      <c r="J67" s="50"/>
      <c r="K67" s="50"/>
      <c r="L67" s="50"/>
      <c r="M67" s="50"/>
      <c r="N67" s="152"/>
      <c r="O67" s="197"/>
      <c r="P67" s="197"/>
      <c r="Q67" s="197"/>
      <c r="R67" s="197"/>
      <c r="S67" s="197"/>
      <c r="T67" s="197"/>
      <c r="U67" s="197"/>
      <c r="V67" s="197"/>
      <c r="W67" s="197"/>
      <c r="X67" s="197"/>
      <c r="Y67" s="197"/>
      <c r="Z67" s="197"/>
    </row>
    <row r="68" ht="15.75" customHeight="1">
      <c r="A68" s="180"/>
      <c r="B68" s="197"/>
      <c r="C68" s="197"/>
      <c r="D68" s="197"/>
      <c r="E68" s="197"/>
      <c r="F68" s="197"/>
      <c r="G68" s="255"/>
      <c r="H68" s="254"/>
      <c r="I68" s="152"/>
      <c r="J68" s="50"/>
      <c r="K68" s="50"/>
      <c r="L68" s="50"/>
      <c r="M68" s="50"/>
      <c r="N68" s="152"/>
      <c r="O68" s="197"/>
      <c r="P68" s="197"/>
      <c r="Q68" s="197"/>
      <c r="R68" s="197"/>
      <c r="S68" s="197"/>
      <c r="T68" s="197"/>
      <c r="U68" s="197"/>
      <c r="V68" s="197"/>
      <c r="W68" s="197"/>
      <c r="X68" s="197"/>
      <c r="Y68" s="197"/>
      <c r="Z68" s="197"/>
    </row>
    <row r="69" ht="15.75" customHeight="1">
      <c r="A69" s="180"/>
      <c r="B69" s="197"/>
      <c r="C69" s="197"/>
      <c r="D69" s="197"/>
      <c r="E69" s="197"/>
      <c r="F69" s="197"/>
      <c r="G69" s="255"/>
      <c r="H69" s="178"/>
      <c r="I69" s="152"/>
      <c r="J69" s="50"/>
      <c r="K69" s="50"/>
      <c r="L69" s="50"/>
      <c r="M69" s="50"/>
      <c r="N69" s="152"/>
      <c r="O69" s="197"/>
      <c r="P69" s="197"/>
      <c r="Q69" s="197"/>
      <c r="R69" s="197"/>
      <c r="S69" s="197"/>
      <c r="T69" s="197"/>
      <c r="U69" s="197"/>
      <c r="V69" s="197"/>
      <c r="W69" s="197"/>
      <c r="X69" s="197"/>
      <c r="Y69" s="197"/>
      <c r="Z69" s="197"/>
    </row>
    <row r="70" ht="15.75" customHeight="1">
      <c r="A70" s="180"/>
      <c r="B70" s="197"/>
      <c r="C70" s="197"/>
      <c r="D70" s="197"/>
      <c r="E70" s="197"/>
      <c r="F70" s="197"/>
      <c r="G70" s="255"/>
      <c r="H70" s="178"/>
      <c r="I70" s="197"/>
      <c r="J70" s="50"/>
      <c r="K70" s="50"/>
      <c r="L70" s="50"/>
      <c r="M70" s="50"/>
      <c r="N70" s="152"/>
      <c r="O70" s="197"/>
      <c r="P70" s="197"/>
      <c r="Q70" s="197"/>
      <c r="R70" s="197"/>
      <c r="S70" s="197"/>
      <c r="T70" s="197"/>
      <c r="U70" s="197"/>
      <c r="V70" s="197"/>
      <c r="W70" s="197"/>
      <c r="X70" s="197"/>
      <c r="Y70" s="197"/>
      <c r="Z70" s="197"/>
    </row>
    <row r="71" ht="15.75" customHeight="1">
      <c r="A71" s="180"/>
      <c r="B71" s="197"/>
      <c r="C71" s="197"/>
      <c r="D71" s="197"/>
      <c r="E71" s="197"/>
      <c r="F71" s="197"/>
      <c r="G71" s="255"/>
      <c r="H71" s="178"/>
      <c r="I71" s="197"/>
      <c r="J71" s="50"/>
      <c r="K71" s="50"/>
      <c r="L71" s="50"/>
      <c r="M71" s="50"/>
      <c r="N71" s="152"/>
      <c r="O71" s="197"/>
      <c r="P71" s="197"/>
      <c r="Q71" s="197"/>
      <c r="R71" s="197"/>
      <c r="S71" s="197"/>
      <c r="T71" s="197"/>
      <c r="U71" s="197"/>
      <c r="V71" s="197"/>
      <c r="W71" s="197"/>
      <c r="X71" s="197"/>
      <c r="Y71" s="197"/>
      <c r="Z71" s="197"/>
    </row>
    <row r="72" ht="15.75" customHeight="1">
      <c r="A72" s="180"/>
      <c r="B72" s="197"/>
      <c r="C72" s="197"/>
      <c r="D72" s="197"/>
      <c r="E72" s="197"/>
      <c r="F72" s="197"/>
      <c r="G72" s="255"/>
      <c r="H72" s="254"/>
      <c r="I72" s="152"/>
      <c r="J72" s="50"/>
      <c r="K72" s="50"/>
      <c r="L72" s="50"/>
      <c r="M72" s="50"/>
      <c r="N72" s="152"/>
      <c r="O72" s="197"/>
      <c r="P72" s="197"/>
      <c r="Q72" s="197"/>
      <c r="R72" s="197"/>
      <c r="S72" s="197"/>
      <c r="T72" s="197"/>
      <c r="U72" s="197"/>
      <c r="V72" s="197"/>
      <c r="W72" s="197"/>
      <c r="X72" s="197"/>
      <c r="Y72" s="197"/>
      <c r="Z72" s="197"/>
    </row>
    <row r="73" ht="15.75" customHeight="1">
      <c r="A73" s="180"/>
      <c r="B73" s="197"/>
      <c r="C73" s="197"/>
      <c r="D73" s="197"/>
      <c r="E73" s="197"/>
      <c r="F73" s="197"/>
      <c r="G73" s="255"/>
      <c r="H73" s="254"/>
      <c r="I73" s="152"/>
      <c r="J73" s="50"/>
      <c r="K73" s="50"/>
      <c r="L73" s="50"/>
      <c r="M73" s="50"/>
      <c r="N73" s="152"/>
      <c r="O73" s="197"/>
      <c r="P73" s="197"/>
      <c r="Q73" s="197"/>
      <c r="R73" s="197"/>
      <c r="S73" s="197"/>
      <c r="T73" s="197"/>
      <c r="U73" s="197"/>
      <c r="V73" s="197"/>
      <c r="W73" s="197"/>
      <c r="X73" s="197"/>
      <c r="Y73" s="197"/>
      <c r="Z73" s="197"/>
    </row>
    <row r="74" ht="15.75" customHeight="1">
      <c r="A74" s="180"/>
      <c r="B74" s="197"/>
      <c r="C74" s="197"/>
      <c r="D74" s="197"/>
      <c r="E74" s="197"/>
      <c r="F74" s="197"/>
      <c r="G74" s="255"/>
      <c r="H74" s="178"/>
      <c r="I74" s="152"/>
      <c r="J74" s="50"/>
      <c r="K74" s="50"/>
      <c r="L74" s="50"/>
      <c r="M74" s="50"/>
      <c r="N74" s="152"/>
      <c r="O74" s="197"/>
      <c r="P74" s="197"/>
      <c r="Q74" s="197"/>
      <c r="R74" s="197"/>
      <c r="S74" s="197"/>
      <c r="T74" s="197"/>
      <c r="U74" s="197"/>
      <c r="V74" s="197"/>
      <c r="W74" s="197"/>
      <c r="X74" s="197"/>
      <c r="Y74" s="197"/>
      <c r="Z74" s="197"/>
    </row>
    <row r="75" ht="15.75" customHeight="1">
      <c r="A75" s="180"/>
      <c r="B75" s="197"/>
      <c r="C75" s="197"/>
      <c r="D75" s="197"/>
      <c r="E75" s="197"/>
      <c r="F75" s="197"/>
      <c r="G75" s="255"/>
      <c r="H75" s="254"/>
      <c r="I75" s="152"/>
      <c r="J75" s="50"/>
      <c r="K75" s="50"/>
      <c r="L75" s="50"/>
      <c r="M75" s="50"/>
      <c r="N75" s="152"/>
      <c r="O75" s="197"/>
      <c r="P75" s="197"/>
      <c r="Q75" s="197"/>
      <c r="R75" s="197"/>
      <c r="S75" s="197"/>
      <c r="T75" s="197"/>
      <c r="U75" s="197"/>
      <c r="V75" s="197"/>
      <c r="W75" s="197"/>
      <c r="X75" s="197"/>
      <c r="Y75" s="197"/>
      <c r="Z75" s="197"/>
    </row>
    <row r="76" ht="15.75" customHeight="1">
      <c r="A76" s="180"/>
      <c r="B76" s="197"/>
      <c r="C76" s="197"/>
      <c r="D76" s="197"/>
      <c r="E76" s="197"/>
      <c r="F76" s="197"/>
      <c r="G76" s="255"/>
      <c r="H76" s="254"/>
      <c r="I76" s="152"/>
      <c r="J76" s="50"/>
      <c r="K76" s="50"/>
      <c r="L76" s="50"/>
      <c r="M76" s="50"/>
      <c r="N76" s="152"/>
      <c r="O76" s="197"/>
      <c r="P76" s="197"/>
      <c r="Q76" s="197"/>
      <c r="R76" s="197"/>
      <c r="S76" s="197"/>
      <c r="T76" s="197"/>
      <c r="U76" s="197"/>
      <c r="V76" s="197"/>
      <c r="W76" s="197"/>
      <c r="X76" s="197"/>
      <c r="Y76" s="197"/>
      <c r="Z76" s="197"/>
    </row>
    <row r="77" ht="15.75" customHeight="1">
      <c r="A77" s="180"/>
      <c r="B77" s="197"/>
      <c r="C77" s="197"/>
      <c r="D77" s="197"/>
      <c r="E77" s="197"/>
      <c r="F77" s="197"/>
      <c r="G77" s="255"/>
      <c r="H77" s="178"/>
      <c r="I77" s="152"/>
      <c r="J77" s="50"/>
      <c r="K77" s="50"/>
      <c r="L77" s="50"/>
      <c r="M77" s="50"/>
      <c r="N77" s="152"/>
      <c r="O77" s="197"/>
      <c r="P77" s="197"/>
      <c r="Q77" s="197"/>
      <c r="R77" s="197"/>
      <c r="S77" s="197"/>
      <c r="T77" s="197"/>
      <c r="U77" s="197"/>
      <c r="V77" s="197"/>
      <c r="W77" s="197"/>
      <c r="X77" s="197"/>
      <c r="Y77" s="197"/>
      <c r="Z77" s="197"/>
    </row>
    <row r="78" ht="15.75" customHeight="1">
      <c r="A78" s="180"/>
      <c r="B78" s="197"/>
      <c r="C78" s="197"/>
      <c r="D78" s="197"/>
      <c r="E78" s="197"/>
      <c r="F78" s="197"/>
      <c r="G78" s="255"/>
      <c r="H78" s="254"/>
      <c r="I78" s="152"/>
      <c r="J78" s="50"/>
      <c r="K78" s="50"/>
      <c r="L78" s="50"/>
      <c r="M78" s="50"/>
      <c r="N78" s="152"/>
      <c r="O78" s="197"/>
      <c r="P78" s="197"/>
      <c r="Q78" s="197"/>
      <c r="R78" s="197"/>
      <c r="S78" s="197"/>
      <c r="T78" s="197"/>
      <c r="U78" s="197"/>
      <c r="V78" s="197"/>
      <c r="W78" s="197"/>
      <c r="X78" s="197"/>
      <c r="Y78" s="197"/>
      <c r="Z78" s="197"/>
    </row>
    <row r="79" ht="15.75" customHeight="1">
      <c r="A79" s="180"/>
      <c r="B79" s="197"/>
      <c r="C79" s="197"/>
      <c r="D79" s="197"/>
      <c r="E79" s="197"/>
      <c r="F79" s="197"/>
      <c r="G79" s="255"/>
      <c r="H79" s="254"/>
      <c r="I79" s="152"/>
      <c r="J79" s="50"/>
      <c r="K79" s="50"/>
      <c r="L79" s="50"/>
      <c r="M79" s="50"/>
      <c r="N79" s="152"/>
      <c r="O79" s="197"/>
      <c r="P79" s="197"/>
      <c r="Q79" s="197"/>
      <c r="R79" s="197"/>
      <c r="S79" s="197"/>
      <c r="T79" s="197"/>
      <c r="U79" s="197"/>
      <c r="V79" s="197"/>
      <c r="W79" s="197"/>
      <c r="X79" s="197"/>
      <c r="Y79" s="197"/>
      <c r="Z79" s="197"/>
    </row>
    <row r="80" ht="15.75" customHeight="1">
      <c r="A80" s="180"/>
      <c r="B80" s="197"/>
      <c r="C80" s="197"/>
      <c r="D80" s="197"/>
      <c r="E80" s="197"/>
      <c r="F80" s="197"/>
      <c r="G80" s="255"/>
      <c r="H80" s="254"/>
      <c r="I80" s="152"/>
      <c r="J80" s="50"/>
      <c r="K80" s="50"/>
      <c r="L80" s="50"/>
      <c r="M80" s="50"/>
      <c r="N80" s="152"/>
      <c r="O80" s="197"/>
      <c r="P80" s="197"/>
      <c r="Q80" s="197"/>
      <c r="R80" s="197"/>
      <c r="S80" s="197"/>
      <c r="T80" s="197"/>
      <c r="U80" s="197"/>
      <c r="V80" s="197"/>
      <c r="W80" s="197"/>
      <c r="X80" s="197"/>
      <c r="Y80" s="197"/>
      <c r="Z80" s="197"/>
    </row>
    <row r="81" ht="15.75" customHeight="1">
      <c r="A81" s="180"/>
      <c r="B81" s="197"/>
      <c r="C81" s="197"/>
      <c r="D81" s="197"/>
      <c r="E81" s="197"/>
      <c r="F81" s="197"/>
      <c r="G81" s="255"/>
      <c r="H81" s="254"/>
      <c r="I81" s="152"/>
      <c r="J81" s="50"/>
      <c r="K81" s="50"/>
      <c r="L81" s="50"/>
      <c r="M81" s="50"/>
      <c r="N81" s="152"/>
      <c r="O81" s="197"/>
      <c r="P81" s="197"/>
      <c r="Q81" s="197"/>
      <c r="R81" s="197"/>
      <c r="S81" s="197"/>
      <c r="T81" s="197"/>
      <c r="U81" s="197"/>
      <c r="V81" s="197"/>
      <c r="W81" s="197"/>
      <c r="X81" s="197"/>
      <c r="Y81" s="197"/>
      <c r="Z81" s="197"/>
    </row>
    <row r="82" ht="15.75" customHeight="1">
      <c r="A82" s="180"/>
      <c r="B82" s="197"/>
      <c r="C82" s="197"/>
      <c r="D82" s="197"/>
      <c r="E82" s="197"/>
      <c r="F82" s="197"/>
      <c r="G82" s="255"/>
      <c r="H82" s="178"/>
      <c r="I82" s="152"/>
      <c r="J82" s="50"/>
      <c r="K82" s="50"/>
      <c r="L82" s="50"/>
      <c r="M82" s="50"/>
      <c r="N82" s="152"/>
      <c r="O82" s="197"/>
      <c r="P82" s="197"/>
      <c r="Q82" s="197"/>
      <c r="R82" s="197"/>
      <c r="S82" s="197"/>
      <c r="T82" s="197"/>
      <c r="U82" s="197"/>
      <c r="V82" s="197"/>
      <c r="W82" s="197"/>
      <c r="X82" s="197"/>
      <c r="Y82" s="197"/>
      <c r="Z82" s="197"/>
    </row>
    <row r="83" ht="15.75" customHeight="1">
      <c r="A83" s="180"/>
      <c r="B83" s="197"/>
      <c r="C83" s="197"/>
      <c r="D83" s="197"/>
      <c r="E83" s="197"/>
      <c r="F83" s="197"/>
      <c r="G83" s="255"/>
      <c r="H83" s="178"/>
      <c r="I83" s="197"/>
      <c r="J83" s="50"/>
      <c r="K83" s="50"/>
      <c r="L83" s="50"/>
      <c r="M83" s="50"/>
      <c r="N83" s="152"/>
      <c r="O83" s="197"/>
      <c r="P83" s="197"/>
      <c r="Q83" s="197"/>
      <c r="R83" s="197"/>
      <c r="S83" s="197"/>
      <c r="T83" s="197"/>
      <c r="U83" s="197"/>
      <c r="V83" s="197"/>
      <c r="W83" s="197"/>
      <c r="X83" s="197"/>
      <c r="Y83" s="197"/>
      <c r="Z83" s="197"/>
    </row>
    <row r="84" ht="15.75" customHeight="1">
      <c r="A84" s="180"/>
      <c r="B84" s="197"/>
      <c r="C84" s="197"/>
      <c r="D84" s="197"/>
      <c r="E84" s="197"/>
      <c r="F84" s="197"/>
      <c r="G84" s="255"/>
      <c r="H84" s="254"/>
      <c r="I84" s="152"/>
      <c r="J84" s="50"/>
      <c r="K84" s="50"/>
      <c r="L84" s="50"/>
      <c r="M84" s="50"/>
      <c r="N84" s="152"/>
      <c r="O84" s="197"/>
      <c r="P84" s="197"/>
      <c r="Q84" s="197"/>
      <c r="R84" s="197"/>
      <c r="S84" s="197"/>
      <c r="T84" s="197"/>
      <c r="U84" s="197"/>
      <c r="V84" s="197"/>
      <c r="W84" s="197"/>
      <c r="X84" s="197"/>
      <c r="Y84" s="197"/>
      <c r="Z84" s="197"/>
    </row>
    <row r="85" ht="15.75" customHeight="1">
      <c r="A85" s="180"/>
      <c r="B85" s="197"/>
      <c r="C85" s="197"/>
      <c r="D85" s="197"/>
      <c r="E85" s="197"/>
      <c r="F85" s="197"/>
      <c r="G85" s="255"/>
      <c r="H85" s="254"/>
      <c r="I85" s="152"/>
      <c r="J85" s="50"/>
      <c r="K85" s="50"/>
      <c r="L85" s="50"/>
      <c r="M85" s="50"/>
      <c r="N85" s="152"/>
      <c r="O85" s="197"/>
      <c r="P85" s="197"/>
      <c r="Q85" s="197"/>
      <c r="R85" s="197"/>
      <c r="S85" s="197"/>
      <c r="T85" s="197"/>
      <c r="U85" s="197"/>
      <c r="V85" s="197"/>
      <c r="W85" s="197"/>
      <c r="X85" s="197"/>
      <c r="Y85" s="197"/>
      <c r="Z85" s="197"/>
    </row>
    <row r="86" ht="15.75" customHeight="1">
      <c r="A86" s="180"/>
      <c r="B86" s="197"/>
      <c r="C86" s="197"/>
      <c r="D86" s="197"/>
      <c r="E86" s="197"/>
      <c r="F86" s="197"/>
      <c r="G86" s="255"/>
      <c r="H86" s="178"/>
      <c r="I86" s="152"/>
      <c r="J86" s="50"/>
      <c r="K86" s="50"/>
      <c r="L86" s="50"/>
      <c r="M86" s="50"/>
      <c r="N86" s="152"/>
      <c r="O86" s="197"/>
      <c r="P86" s="197"/>
      <c r="Q86" s="197"/>
      <c r="R86" s="197"/>
      <c r="S86" s="197"/>
      <c r="T86" s="197"/>
      <c r="U86" s="197"/>
      <c r="V86" s="197"/>
      <c r="W86" s="197"/>
      <c r="X86" s="197"/>
      <c r="Y86" s="197"/>
      <c r="Z86" s="197"/>
    </row>
    <row r="87" ht="15.75" customHeight="1">
      <c r="A87" s="180"/>
      <c r="B87" s="197"/>
      <c r="C87" s="197"/>
      <c r="D87" s="197"/>
      <c r="E87" s="197"/>
      <c r="F87" s="197"/>
      <c r="G87" s="255"/>
      <c r="H87" s="178"/>
      <c r="I87" s="152"/>
      <c r="J87" s="50"/>
      <c r="K87" s="50"/>
      <c r="L87" s="50"/>
      <c r="M87" s="50"/>
      <c r="N87" s="152"/>
      <c r="O87" s="197"/>
      <c r="P87" s="197"/>
      <c r="Q87" s="197"/>
      <c r="R87" s="197"/>
      <c r="S87" s="197"/>
      <c r="T87" s="197"/>
      <c r="U87" s="197"/>
      <c r="V87" s="197"/>
      <c r="W87" s="197"/>
      <c r="X87" s="197"/>
      <c r="Y87" s="197"/>
      <c r="Z87" s="197"/>
    </row>
    <row r="88" ht="15.75" customHeight="1">
      <c r="A88" s="180"/>
      <c r="B88" s="197"/>
      <c r="C88" s="197"/>
      <c r="D88" s="197"/>
      <c r="E88" s="197"/>
      <c r="F88" s="197"/>
      <c r="G88" s="255"/>
      <c r="H88" s="254"/>
      <c r="I88" s="152"/>
      <c r="J88" s="50"/>
      <c r="K88" s="50"/>
      <c r="L88" s="50"/>
      <c r="M88" s="50"/>
      <c r="N88" s="152"/>
      <c r="O88" s="197"/>
      <c r="P88" s="197"/>
      <c r="Q88" s="197"/>
      <c r="R88" s="197"/>
      <c r="S88" s="197"/>
      <c r="T88" s="197"/>
      <c r="U88" s="197"/>
      <c r="V88" s="197"/>
      <c r="W88" s="197"/>
      <c r="X88" s="197"/>
      <c r="Y88" s="197"/>
      <c r="Z88" s="197"/>
    </row>
    <row r="89" ht="15.75" customHeight="1">
      <c r="A89" s="180"/>
      <c r="B89" s="197"/>
      <c r="C89" s="197"/>
      <c r="D89" s="197"/>
      <c r="E89" s="197"/>
      <c r="F89" s="197"/>
      <c r="G89" s="255"/>
      <c r="H89" s="254"/>
      <c r="I89" s="152"/>
      <c r="J89" s="50"/>
      <c r="K89" s="50"/>
      <c r="L89" s="50"/>
      <c r="M89" s="50"/>
      <c r="N89" s="152"/>
      <c r="O89" s="197"/>
      <c r="P89" s="197"/>
      <c r="Q89" s="197"/>
      <c r="R89" s="197"/>
      <c r="S89" s="197"/>
      <c r="T89" s="197"/>
      <c r="U89" s="197"/>
      <c r="V89" s="197"/>
      <c r="W89" s="197"/>
      <c r="X89" s="197"/>
      <c r="Y89" s="197"/>
      <c r="Z89" s="197"/>
    </row>
    <row r="90" ht="15.75" customHeight="1">
      <c r="A90" s="180"/>
      <c r="B90" s="197"/>
      <c r="C90" s="197"/>
      <c r="D90" s="197"/>
      <c r="E90" s="197"/>
      <c r="F90" s="197"/>
      <c r="G90" s="255"/>
      <c r="H90" s="254"/>
      <c r="I90" s="152"/>
      <c r="J90" s="50"/>
      <c r="K90" s="50"/>
      <c r="L90" s="50"/>
      <c r="M90" s="50"/>
      <c r="N90" s="152"/>
      <c r="O90" s="197"/>
      <c r="P90" s="197"/>
      <c r="Q90" s="197"/>
      <c r="R90" s="197"/>
      <c r="S90" s="197"/>
      <c r="T90" s="197"/>
      <c r="U90" s="197"/>
      <c r="V90" s="197"/>
      <c r="W90" s="197"/>
      <c r="X90" s="197"/>
      <c r="Y90" s="197"/>
      <c r="Z90" s="197"/>
    </row>
    <row r="91" ht="15.75" customHeight="1">
      <c r="A91" s="180"/>
      <c r="B91" s="197"/>
      <c r="C91" s="197"/>
      <c r="D91" s="197"/>
      <c r="E91" s="197"/>
      <c r="F91" s="197"/>
      <c r="G91" s="255"/>
      <c r="H91" s="254"/>
      <c r="I91" s="152"/>
      <c r="J91" s="50"/>
      <c r="K91" s="50"/>
      <c r="L91" s="50"/>
      <c r="M91" s="50"/>
      <c r="N91" s="152"/>
      <c r="O91" s="197"/>
      <c r="P91" s="197"/>
      <c r="Q91" s="197"/>
      <c r="R91" s="197"/>
      <c r="S91" s="197"/>
      <c r="T91" s="197"/>
      <c r="U91" s="197"/>
      <c r="V91" s="197"/>
      <c r="W91" s="197"/>
      <c r="X91" s="197"/>
      <c r="Y91" s="197"/>
      <c r="Z91" s="197"/>
    </row>
    <row r="92" ht="15.75" customHeight="1">
      <c r="A92" s="180"/>
      <c r="B92" s="197"/>
      <c r="C92" s="197"/>
      <c r="D92" s="197"/>
      <c r="E92" s="197"/>
      <c r="F92" s="197"/>
      <c r="G92" s="255"/>
      <c r="H92" s="254"/>
      <c r="I92" s="152"/>
      <c r="J92" s="50"/>
      <c r="K92" s="50"/>
      <c r="L92" s="50"/>
      <c r="M92" s="50"/>
      <c r="N92" s="152"/>
      <c r="O92" s="197"/>
      <c r="P92" s="197"/>
      <c r="Q92" s="197"/>
      <c r="R92" s="197"/>
      <c r="S92" s="197"/>
      <c r="T92" s="197"/>
      <c r="U92" s="197"/>
      <c r="V92" s="197"/>
      <c r="W92" s="197"/>
      <c r="X92" s="197"/>
      <c r="Y92" s="197"/>
      <c r="Z92" s="197"/>
    </row>
    <row r="93" ht="15.75" customHeight="1">
      <c r="A93" s="180"/>
      <c r="B93" s="197"/>
      <c r="C93" s="197"/>
      <c r="D93" s="197"/>
      <c r="E93" s="197"/>
      <c r="F93" s="197"/>
      <c r="G93" s="255"/>
      <c r="H93" s="254"/>
      <c r="I93" s="152"/>
      <c r="J93" s="50"/>
      <c r="K93" s="50"/>
      <c r="L93" s="50"/>
      <c r="M93" s="50"/>
      <c r="N93" s="152"/>
      <c r="O93" s="197"/>
      <c r="P93" s="197"/>
      <c r="Q93" s="197"/>
      <c r="R93" s="197"/>
      <c r="S93" s="197"/>
      <c r="T93" s="197"/>
      <c r="U93" s="197"/>
      <c r="V93" s="197"/>
      <c r="W93" s="197"/>
      <c r="X93" s="197"/>
      <c r="Y93" s="197"/>
      <c r="Z93" s="197"/>
    </row>
    <row r="94" ht="15.75" customHeight="1">
      <c r="A94" s="180"/>
      <c r="B94" s="197"/>
      <c r="C94" s="197"/>
      <c r="D94" s="197"/>
      <c r="E94" s="197"/>
      <c r="F94" s="197"/>
      <c r="G94" s="197"/>
      <c r="H94" s="169"/>
      <c r="I94" s="152"/>
      <c r="J94" s="50"/>
      <c r="K94" s="50"/>
      <c r="L94" s="50"/>
      <c r="M94" s="50"/>
      <c r="N94" s="152"/>
      <c r="O94" s="197"/>
      <c r="P94" s="197"/>
      <c r="Q94" s="197"/>
      <c r="R94" s="197"/>
      <c r="S94" s="197"/>
      <c r="T94" s="197"/>
      <c r="U94" s="197"/>
      <c r="V94" s="197"/>
      <c r="W94" s="197"/>
      <c r="X94" s="197"/>
      <c r="Y94" s="197"/>
      <c r="Z94" s="197"/>
    </row>
    <row r="95" ht="15.75" customHeight="1">
      <c r="A95" s="180"/>
      <c r="B95" s="197"/>
      <c r="C95" s="197"/>
      <c r="D95" s="197"/>
      <c r="E95" s="197"/>
      <c r="F95" s="197"/>
      <c r="G95" s="197"/>
      <c r="H95" s="169"/>
      <c r="I95" s="152"/>
      <c r="J95" s="50"/>
      <c r="K95" s="50"/>
      <c r="L95" s="50"/>
      <c r="M95" s="50"/>
      <c r="N95" s="152"/>
      <c r="O95" s="197"/>
      <c r="P95" s="197"/>
      <c r="Q95" s="197"/>
      <c r="R95" s="197"/>
      <c r="S95" s="197"/>
      <c r="T95" s="197"/>
      <c r="U95" s="197"/>
      <c r="V95" s="197"/>
      <c r="W95" s="197"/>
      <c r="X95" s="197"/>
      <c r="Y95" s="197"/>
      <c r="Z95" s="197"/>
    </row>
    <row r="96" ht="15.75" customHeight="1">
      <c r="A96" s="180"/>
      <c r="B96" s="197"/>
      <c r="C96" s="197"/>
      <c r="D96" s="197"/>
      <c r="E96" s="197"/>
      <c r="F96" s="197"/>
      <c r="G96" s="197"/>
      <c r="H96" s="169"/>
      <c r="I96" s="152"/>
      <c r="J96" s="50"/>
      <c r="K96" s="50"/>
      <c r="L96" s="50"/>
      <c r="M96" s="50"/>
      <c r="N96" s="152"/>
      <c r="O96" s="197"/>
      <c r="P96" s="197"/>
      <c r="Q96" s="197"/>
      <c r="R96" s="197"/>
      <c r="S96" s="197"/>
      <c r="T96" s="197"/>
      <c r="U96" s="197"/>
      <c r="V96" s="197"/>
      <c r="W96" s="197"/>
      <c r="X96" s="197"/>
      <c r="Y96" s="197"/>
      <c r="Z96" s="197"/>
    </row>
    <row r="97" ht="15.75" customHeight="1">
      <c r="A97" s="180"/>
      <c r="B97" s="197"/>
      <c r="C97" s="197"/>
      <c r="D97" s="197"/>
      <c r="E97" s="197"/>
      <c r="F97" s="197"/>
      <c r="G97" s="197"/>
      <c r="H97" s="169"/>
      <c r="I97" s="152"/>
      <c r="J97" s="50"/>
      <c r="K97" s="50"/>
      <c r="L97" s="50"/>
      <c r="M97" s="50"/>
      <c r="N97" s="152"/>
      <c r="O97" s="197"/>
      <c r="P97" s="197"/>
      <c r="Q97" s="197"/>
      <c r="R97" s="197"/>
      <c r="S97" s="197"/>
      <c r="T97" s="197"/>
      <c r="U97" s="197"/>
      <c r="V97" s="197"/>
      <c r="W97" s="197"/>
      <c r="X97" s="197"/>
      <c r="Y97" s="197"/>
      <c r="Z97" s="197"/>
    </row>
    <row r="98" ht="15.75" customHeight="1">
      <c r="A98" s="180"/>
      <c r="B98" s="197"/>
      <c r="C98" s="197"/>
      <c r="D98" s="197"/>
      <c r="E98" s="197"/>
      <c r="F98" s="197"/>
      <c r="G98" s="197"/>
      <c r="H98" s="169"/>
      <c r="I98" s="152"/>
      <c r="J98" s="50"/>
      <c r="K98" s="50"/>
      <c r="L98" s="50"/>
      <c r="M98" s="50"/>
      <c r="N98" s="152"/>
      <c r="O98" s="197"/>
      <c r="P98" s="197"/>
      <c r="Q98" s="197"/>
      <c r="R98" s="197"/>
      <c r="S98" s="197"/>
      <c r="T98" s="197"/>
      <c r="U98" s="197"/>
      <c r="V98" s="197"/>
      <c r="W98" s="197"/>
      <c r="X98" s="197"/>
      <c r="Y98" s="197"/>
      <c r="Z98" s="197"/>
    </row>
    <row r="99" ht="15.75" customHeight="1">
      <c r="A99" s="180"/>
      <c r="B99" s="197"/>
      <c r="C99" s="197"/>
      <c r="D99" s="197"/>
      <c r="E99" s="197"/>
      <c r="F99" s="197"/>
      <c r="G99" s="197"/>
      <c r="H99" s="169"/>
      <c r="I99" s="152"/>
      <c r="J99" s="50"/>
      <c r="K99" s="50"/>
      <c r="L99" s="50"/>
      <c r="M99" s="50"/>
      <c r="N99" s="152"/>
      <c r="O99" s="197"/>
      <c r="P99" s="197"/>
      <c r="Q99" s="197"/>
      <c r="R99" s="197"/>
      <c r="S99" s="197"/>
      <c r="T99" s="197"/>
      <c r="U99" s="197"/>
      <c r="V99" s="197"/>
      <c r="W99" s="197"/>
      <c r="X99" s="197"/>
      <c r="Y99" s="197"/>
      <c r="Z99" s="197"/>
    </row>
    <row r="100" ht="15.75" customHeight="1">
      <c r="A100" s="180"/>
      <c r="B100" s="197"/>
      <c r="C100" s="197"/>
      <c r="D100" s="197"/>
      <c r="E100" s="197"/>
      <c r="F100" s="197"/>
      <c r="G100" s="197"/>
      <c r="H100" s="169"/>
      <c r="I100" s="152"/>
      <c r="J100" s="50"/>
      <c r="K100" s="50"/>
      <c r="L100" s="50"/>
      <c r="M100" s="50"/>
      <c r="N100" s="152"/>
      <c r="O100" s="197"/>
      <c r="P100" s="197"/>
      <c r="Q100" s="197"/>
      <c r="R100" s="197"/>
      <c r="S100" s="197"/>
      <c r="T100" s="197"/>
      <c r="U100" s="197"/>
      <c r="V100" s="197"/>
      <c r="W100" s="197"/>
      <c r="X100" s="197"/>
      <c r="Y100" s="197"/>
      <c r="Z100" s="197"/>
    </row>
    <row r="101" ht="15.75" customHeight="1">
      <c r="A101" s="180"/>
      <c r="B101" s="197"/>
      <c r="C101" s="197"/>
      <c r="D101" s="197"/>
      <c r="E101" s="197"/>
      <c r="F101" s="197"/>
      <c r="G101" s="197"/>
      <c r="H101" s="169"/>
      <c r="I101" s="152"/>
      <c r="J101" s="50"/>
      <c r="K101" s="50"/>
      <c r="L101" s="50"/>
      <c r="M101" s="50"/>
      <c r="N101" s="152"/>
      <c r="O101" s="197"/>
      <c r="P101" s="197"/>
      <c r="Q101" s="197"/>
      <c r="R101" s="197"/>
      <c r="S101" s="197"/>
      <c r="T101" s="197"/>
      <c r="U101" s="197"/>
      <c r="V101" s="197"/>
      <c r="W101" s="197"/>
      <c r="X101" s="197"/>
      <c r="Y101" s="197"/>
      <c r="Z101" s="197"/>
    </row>
    <row r="102" ht="15.75" customHeight="1">
      <c r="A102" s="180"/>
      <c r="B102" s="197"/>
      <c r="C102" s="197"/>
      <c r="D102" s="197"/>
      <c r="E102" s="197"/>
      <c r="F102" s="197"/>
      <c r="G102" s="197"/>
      <c r="H102" s="197"/>
      <c r="I102" s="197"/>
      <c r="J102" s="50"/>
      <c r="K102" s="50"/>
      <c r="L102" s="50"/>
      <c r="M102" s="50"/>
      <c r="N102" s="152"/>
      <c r="O102" s="197"/>
      <c r="P102" s="197"/>
      <c r="Q102" s="197"/>
      <c r="R102" s="197"/>
      <c r="S102" s="197"/>
      <c r="T102" s="197"/>
      <c r="U102" s="197"/>
      <c r="V102" s="197"/>
      <c r="W102" s="197"/>
      <c r="X102" s="197"/>
      <c r="Y102" s="197"/>
      <c r="Z102" s="197"/>
    </row>
    <row r="103" ht="15.75" customHeight="1">
      <c r="A103" s="180"/>
      <c r="B103" s="197"/>
      <c r="C103" s="197"/>
      <c r="D103" s="197"/>
      <c r="E103" s="197"/>
      <c r="F103" s="197"/>
      <c r="G103" s="197"/>
      <c r="H103" s="197"/>
      <c r="I103" s="197"/>
      <c r="J103" s="50"/>
      <c r="K103" s="50"/>
      <c r="L103" s="50"/>
      <c r="M103" s="50"/>
      <c r="N103" s="152"/>
      <c r="O103" s="197"/>
      <c r="P103" s="197"/>
      <c r="Q103" s="197"/>
      <c r="R103" s="197"/>
      <c r="S103" s="197"/>
      <c r="T103" s="197"/>
      <c r="U103" s="197"/>
      <c r="V103" s="197"/>
      <c r="W103" s="197"/>
      <c r="X103" s="197"/>
      <c r="Y103" s="197"/>
      <c r="Z103" s="197"/>
    </row>
    <row r="104" ht="15.75" customHeight="1">
      <c r="A104" s="180"/>
      <c r="B104" s="197"/>
      <c r="C104" s="197"/>
      <c r="D104" s="197"/>
      <c r="E104" s="197"/>
      <c r="F104" s="197"/>
      <c r="G104" s="197"/>
      <c r="H104" s="197"/>
      <c r="I104" s="152"/>
      <c r="J104" s="50"/>
      <c r="K104" s="50"/>
      <c r="L104" s="50"/>
      <c r="M104" s="50"/>
      <c r="N104" s="152"/>
      <c r="O104" s="197"/>
      <c r="P104" s="197"/>
      <c r="Q104" s="197"/>
      <c r="R104" s="197"/>
      <c r="S104" s="197"/>
      <c r="T104" s="197"/>
      <c r="U104" s="197"/>
      <c r="V104" s="197"/>
      <c r="W104" s="197"/>
      <c r="X104" s="197"/>
      <c r="Y104" s="197"/>
      <c r="Z104" s="197"/>
    </row>
    <row r="105" ht="15.75" customHeight="1">
      <c r="A105" s="180"/>
      <c r="B105" s="197"/>
      <c r="C105" s="197"/>
      <c r="D105" s="197"/>
      <c r="E105" s="197"/>
      <c r="F105" s="197"/>
      <c r="G105" s="197"/>
      <c r="H105" s="197"/>
      <c r="I105" s="197"/>
      <c r="J105" s="50"/>
      <c r="K105" s="50"/>
      <c r="L105" s="50"/>
      <c r="M105" s="50"/>
      <c r="N105" s="152"/>
      <c r="O105" s="197"/>
      <c r="P105" s="197"/>
      <c r="Q105" s="197"/>
      <c r="R105" s="197"/>
      <c r="S105" s="197"/>
      <c r="T105" s="197"/>
      <c r="U105" s="197"/>
      <c r="V105" s="197"/>
      <c r="W105" s="197"/>
      <c r="X105" s="197"/>
      <c r="Y105" s="197"/>
      <c r="Z105" s="197"/>
    </row>
    <row r="106" ht="15.75" customHeight="1">
      <c r="A106" s="180"/>
      <c r="B106" s="197"/>
      <c r="C106" s="197"/>
      <c r="D106" s="197"/>
      <c r="E106" s="197"/>
      <c r="F106" s="197"/>
      <c r="G106" s="197"/>
      <c r="H106" s="169"/>
      <c r="I106" s="152"/>
      <c r="J106" s="50"/>
      <c r="K106" s="50"/>
      <c r="L106" s="50"/>
      <c r="M106" s="50"/>
      <c r="N106" s="152"/>
      <c r="O106" s="197"/>
      <c r="P106" s="197"/>
      <c r="Q106" s="197"/>
      <c r="R106" s="197"/>
      <c r="S106" s="197"/>
      <c r="T106" s="197"/>
      <c r="U106" s="197"/>
      <c r="V106" s="197"/>
      <c r="W106" s="197"/>
      <c r="X106" s="197"/>
      <c r="Y106" s="197"/>
      <c r="Z106" s="197"/>
    </row>
    <row r="107" ht="15.75" customHeight="1">
      <c r="A107" s="180"/>
      <c r="B107" s="197"/>
      <c r="C107" s="197"/>
      <c r="D107" s="197"/>
      <c r="E107" s="197"/>
      <c r="F107" s="197"/>
      <c r="G107" s="197"/>
      <c r="H107" s="169"/>
      <c r="I107" s="152"/>
      <c r="J107" s="50"/>
      <c r="K107" s="50"/>
      <c r="L107" s="50"/>
      <c r="M107" s="50"/>
      <c r="N107" s="152"/>
      <c r="O107" s="197"/>
      <c r="P107" s="197"/>
      <c r="Q107" s="197"/>
      <c r="R107" s="197"/>
      <c r="S107" s="197"/>
      <c r="T107" s="197"/>
      <c r="U107" s="197"/>
      <c r="V107" s="197"/>
      <c r="W107" s="197"/>
      <c r="X107" s="197"/>
      <c r="Y107" s="197"/>
      <c r="Z107" s="197"/>
    </row>
    <row r="108" ht="15.75" customHeight="1">
      <c r="A108" s="180"/>
      <c r="B108" s="197"/>
      <c r="C108" s="197"/>
      <c r="D108" s="197"/>
      <c r="E108" s="197"/>
      <c r="F108" s="197"/>
      <c r="G108" s="197"/>
      <c r="H108" s="169"/>
      <c r="I108" s="152"/>
      <c r="J108" s="50"/>
      <c r="K108" s="50"/>
      <c r="L108" s="50"/>
      <c r="M108" s="50"/>
      <c r="N108" s="152"/>
      <c r="O108" s="197"/>
      <c r="P108" s="197"/>
      <c r="Q108" s="197"/>
      <c r="R108" s="197"/>
      <c r="S108" s="197"/>
      <c r="T108" s="197"/>
      <c r="U108" s="197"/>
      <c r="V108" s="197"/>
      <c r="W108" s="197"/>
      <c r="X108" s="197"/>
      <c r="Y108" s="197"/>
      <c r="Z108" s="197"/>
    </row>
    <row r="109" ht="15.75" customHeight="1">
      <c r="A109" s="180"/>
      <c r="B109" s="197"/>
      <c r="C109" s="197"/>
      <c r="D109" s="197"/>
      <c r="E109" s="197"/>
      <c r="F109" s="197"/>
      <c r="G109" s="197"/>
      <c r="H109" s="197"/>
      <c r="I109" s="152"/>
      <c r="J109" s="50"/>
      <c r="K109" s="50"/>
      <c r="L109" s="50"/>
      <c r="M109" s="50"/>
      <c r="N109" s="152"/>
      <c r="O109" s="197"/>
      <c r="P109" s="197"/>
      <c r="Q109" s="197"/>
      <c r="R109" s="197"/>
      <c r="S109" s="197"/>
      <c r="T109" s="197"/>
      <c r="U109" s="197"/>
      <c r="V109" s="197"/>
      <c r="W109" s="197"/>
      <c r="X109" s="197"/>
      <c r="Y109" s="197"/>
      <c r="Z109" s="197"/>
    </row>
    <row r="110" ht="15.75" customHeight="1">
      <c r="A110" s="180"/>
      <c r="B110" s="197"/>
      <c r="C110" s="197"/>
      <c r="D110" s="197"/>
      <c r="E110" s="197"/>
      <c r="F110" s="197"/>
      <c r="G110" s="197"/>
      <c r="H110" s="169"/>
      <c r="I110" s="152"/>
      <c r="J110" s="50"/>
      <c r="K110" s="50"/>
      <c r="L110" s="50"/>
      <c r="M110" s="50"/>
      <c r="N110" s="152"/>
      <c r="O110" s="197"/>
      <c r="P110" s="197"/>
      <c r="Q110" s="197"/>
      <c r="R110" s="197"/>
      <c r="S110" s="197"/>
      <c r="T110" s="197"/>
      <c r="U110" s="197"/>
      <c r="V110" s="197"/>
      <c r="W110" s="197"/>
      <c r="X110" s="197"/>
      <c r="Y110" s="197"/>
      <c r="Z110" s="197"/>
    </row>
    <row r="111" ht="15.75" customHeight="1">
      <c r="A111" s="180"/>
      <c r="B111" s="197"/>
      <c r="C111" s="197"/>
      <c r="D111" s="197"/>
      <c r="E111" s="197"/>
      <c r="F111" s="197"/>
      <c r="G111" s="197"/>
      <c r="H111" s="169"/>
      <c r="I111" s="152"/>
      <c r="J111" s="50"/>
      <c r="K111" s="50"/>
      <c r="L111" s="50"/>
      <c r="M111" s="50"/>
      <c r="N111" s="152"/>
      <c r="O111" s="197"/>
      <c r="P111" s="197"/>
      <c r="Q111" s="197"/>
      <c r="R111" s="197"/>
      <c r="S111" s="197"/>
      <c r="T111" s="197"/>
      <c r="U111" s="197"/>
      <c r="V111" s="197"/>
      <c r="W111" s="197"/>
      <c r="X111" s="197"/>
      <c r="Y111" s="197"/>
      <c r="Z111" s="197"/>
    </row>
    <row r="112" ht="15.75" customHeight="1">
      <c r="A112" s="180"/>
      <c r="B112" s="197"/>
      <c r="C112" s="197"/>
      <c r="D112" s="197"/>
      <c r="E112" s="197"/>
      <c r="F112" s="197"/>
      <c r="G112" s="197"/>
      <c r="H112" s="197"/>
      <c r="I112" s="152"/>
      <c r="J112" s="50"/>
      <c r="K112" s="50"/>
      <c r="L112" s="50"/>
      <c r="M112" s="50"/>
      <c r="N112" s="152"/>
      <c r="O112" s="197"/>
      <c r="P112" s="197"/>
      <c r="Q112" s="197"/>
      <c r="R112" s="197"/>
      <c r="S112" s="197"/>
      <c r="T112" s="197"/>
      <c r="U112" s="197"/>
      <c r="V112" s="197"/>
      <c r="W112" s="197"/>
      <c r="X112" s="197"/>
      <c r="Y112" s="197"/>
      <c r="Z112" s="197"/>
    </row>
    <row r="113" ht="15.75" customHeight="1">
      <c r="A113" s="180"/>
      <c r="B113" s="197"/>
      <c r="C113" s="197"/>
      <c r="D113" s="197"/>
      <c r="E113" s="197"/>
      <c r="F113" s="197"/>
      <c r="G113" s="197"/>
      <c r="H113" s="169"/>
      <c r="I113" s="152"/>
      <c r="J113" s="50"/>
      <c r="K113" s="50"/>
      <c r="L113" s="50"/>
      <c r="M113" s="50"/>
      <c r="N113" s="152"/>
      <c r="O113" s="197"/>
      <c r="P113" s="197"/>
      <c r="Q113" s="197"/>
      <c r="R113" s="197"/>
      <c r="S113" s="197"/>
      <c r="T113" s="197"/>
      <c r="U113" s="197"/>
      <c r="V113" s="197"/>
      <c r="W113" s="197"/>
      <c r="X113" s="197"/>
      <c r="Y113" s="197"/>
      <c r="Z113" s="197"/>
    </row>
    <row r="114" ht="15.75" customHeight="1">
      <c r="A114" s="180"/>
      <c r="B114" s="197"/>
      <c r="C114" s="197"/>
      <c r="D114" s="197"/>
      <c r="E114" s="197"/>
      <c r="F114" s="197"/>
      <c r="G114" s="197"/>
      <c r="H114" s="169"/>
      <c r="I114" s="152"/>
      <c r="J114" s="50"/>
      <c r="K114" s="50"/>
      <c r="L114" s="50"/>
      <c r="M114" s="50"/>
      <c r="N114" s="152"/>
      <c r="O114" s="197"/>
      <c r="P114" s="197"/>
      <c r="Q114" s="197"/>
      <c r="R114" s="197"/>
      <c r="S114" s="197"/>
      <c r="T114" s="197"/>
      <c r="U114" s="197"/>
      <c r="V114" s="197"/>
      <c r="W114" s="197"/>
      <c r="X114" s="197"/>
      <c r="Y114" s="197"/>
      <c r="Z114" s="197"/>
    </row>
    <row r="115" ht="15.75" customHeight="1">
      <c r="A115" s="180"/>
      <c r="B115" s="197"/>
      <c r="C115" s="197"/>
      <c r="D115" s="197"/>
      <c r="E115" s="197"/>
      <c r="F115" s="197"/>
      <c r="G115" s="197"/>
      <c r="H115" s="169"/>
      <c r="I115" s="152"/>
      <c r="J115" s="50"/>
      <c r="K115" s="50"/>
      <c r="L115" s="50"/>
      <c r="M115" s="50"/>
      <c r="N115" s="152"/>
      <c r="O115" s="197"/>
      <c r="P115" s="197"/>
      <c r="Q115" s="197"/>
      <c r="R115" s="197"/>
      <c r="S115" s="197"/>
      <c r="T115" s="197"/>
      <c r="U115" s="197"/>
      <c r="V115" s="197"/>
      <c r="W115" s="197"/>
      <c r="X115" s="197"/>
      <c r="Y115" s="197"/>
      <c r="Z115" s="197"/>
    </row>
    <row r="116" ht="15.75" customHeight="1">
      <c r="A116" s="180"/>
      <c r="B116" s="197"/>
      <c r="C116" s="197"/>
      <c r="D116" s="197"/>
      <c r="E116" s="197"/>
      <c r="F116" s="197"/>
      <c r="G116" s="197"/>
      <c r="H116" s="169"/>
      <c r="I116" s="152"/>
      <c r="J116" s="50"/>
      <c r="K116" s="50"/>
      <c r="L116" s="50"/>
      <c r="M116" s="50"/>
      <c r="N116" s="152"/>
      <c r="O116" s="197"/>
      <c r="P116" s="197"/>
      <c r="Q116" s="197"/>
      <c r="R116" s="197"/>
      <c r="S116" s="197"/>
      <c r="T116" s="197"/>
      <c r="U116" s="197"/>
      <c r="V116" s="197"/>
      <c r="W116" s="197"/>
      <c r="X116" s="197"/>
      <c r="Y116" s="197"/>
      <c r="Z116" s="197"/>
    </row>
    <row r="117" ht="15.75" customHeight="1">
      <c r="A117" s="180"/>
      <c r="B117" s="197"/>
      <c r="C117" s="197"/>
      <c r="D117" s="197"/>
      <c r="E117" s="197"/>
      <c r="F117" s="197"/>
      <c r="G117" s="197"/>
      <c r="H117" s="169"/>
      <c r="I117" s="152"/>
      <c r="J117" s="50"/>
      <c r="K117" s="50"/>
      <c r="L117" s="50"/>
      <c r="M117" s="50"/>
      <c r="N117" s="152"/>
      <c r="O117" s="197"/>
      <c r="P117" s="197"/>
      <c r="Q117" s="197"/>
      <c r="R117" s="197"/>
      <c r="S117" s="197"/>
      <c r="T117" s="197"/>
      <c r="U117" s="197"/>
      <c r="V117" s="197"/>
      <c r="W117" s="197"/>
      <c r="X117" s="197"/>
      <c r="Y117" s="197"/>
      <c r="Z117" s="197"/>
    </row>
    <row r="118" ht="15.75" customHeight="1">
      <c r="A118" s="180"/>
      <c r="B118" s="197"/>
      <c r="C118" s="197"/>
      <c r="D118" s="197"/>
      <c r="E118" s="197"/>
      <c r="F118" s="197"/>
      <c r="G118" s="197"/>
      <c r="H118" s="169"/>
      <c r="I118" s="152"/>
      <c r="J118" s="50"/>
      <c r="K118" s="50"/>
      <c r="L118" s="50"/>
      <c r="M118" s="50"/>
      <c r="N118" s="152"/>
      <c r="O118" s="197"/>
      <c r="P118" s="197"/>
      <c r="Q118" s="197"/>
      <c r="R118" s="197"/>
      <c r="S118" s="197"/>
      <c r="T118" s="197"/>
      <c r="U118" s="197"/>
      <c r="V118" s="197"/>
      <c r="W118" s="197"/>
      <c r="X118" s="197"/>
      <c r="Y118" s="197"/>
      <c r="Z118" s="197"/>
    </row>
    <row r="119" ht="15.75" customHeight="1">
      <c r="A119" s="180"/>
      <c r="B119" s="197"/>
      <c r="C119" s="197"/>
      <c r="D119" s="197"/>
      <c r="E119" s="197"/>
      <c r="F119" s="197"/>
      <c r="G119" s="197"/>
      <c r="H119" s="197"/>
      <c r="I119" s="152"/>
      <c r="J119" s="50"/>
      <c r="K119" s="50"/>
      <c r="L119" s="50"/>
      <c r="M119" s="50"/>
      <c r="N119" s="152"/>
      <c r="O119" s="197"/>
      <c r="P119" s="197"/>
      <c r="Q119" s="197"/>
      <c r="R119" s="197"/>
      <c r="S119" s="197"/>
      <c r="T119" s="197"/>
      <c r="U119" s="197"/>
      <c r="V119" s="197"/>
      <c r="W119" s="197"/>
      <c r="X119" s="197"/>
      <c r="Y119" s="197"/>
      <c r="Z119" s="197"/>
    </row>
    <row r="120" ht="15.75" customHeight="1">
      <c r="A120" s="180"/>
      <c r="B120" s="197"/>
      <c r="C120" s="197"/>
      <c r="D120" s="197"/>
      <c r="E120" s="197"/>
      <c r="F120" s="197"/>
      <c r="G120" s="197"/>
      <c r="H120" s="197"/>
      <c r="I120" s="152"/>
      <c r="J120" s="50"/>
      <c r="K120" s="50"/>
      <c r="L120" s="50"/>
      <c r="M120" s="50"/>
      <c r="N120" s="152"/>
      <c r="O120" s="197"/>
      <c r="P120" s="197"/>
      <c r="Q120" s="197"/>
      <c r="R120" s="197"/>
      <c r="S120" s="197"/>
      <c r="T120" s="197"/>
      <c r="U120" s="197"/>
      <c r="V120" s="197"/>
      <c r="W120" s="197"/>
      <c r="X120" s="197"/>
      <c r="Y120" s="197"/>
      <c r="Z120" s="197"/>
    </row>
    <row r="121" ht="15.75" customHeight="1">
      <c r="A121" s="180"/>
      <c r="B121" s="197"/>
      <c r="C121" s="197"/>
      <c r="D121" s="197"/>
      <c r="E121" s="197"/>
      <c r="F121" s="197"/>
      <c r="G121" s="197"/>
      <c r="H121" s="169"/>
      <c r="I121" s="152"/>
      <c r="J121" s="50"/>
      <c r="K121" s="50"/>
      <c r="L121" s="50"/>
      <c r="M121" s="50"/>
      <c r="N121" s="152"/>
      <c r="O121" s="197"/>
      <c r="P121" s="197"/>
      <c r="Q121" s="197"/>
      <c r="R121" s="197"/>
      <c r="S121" s="197"/>
      <c r="T121" s="197"/>
      <c r="U121" s="197"/>
      <c r="V121" s="197"/>
      <c r="W121" s="197"/>
      <c r="X121" s="197"/>
      <c r="Y121" s="197"/>
      <c r="Z121" s="197"/>
    </row>
    <row r="122" ht="15.75" customHeight="1">
      <c r="A122" s="180"/>
      <c r="B122" s="197"/>
      <c r="C122" s="197"/>
      <c r="D122" s="197"/>
      <c r="E122" s="197"/>
      <c r="F122" s="197"/>
      <c r="G122" s="197"/>
      <c r="H122" s="197"/>
      <c r="I122" s="152"/>
      <c r="J122" s="50"/>
      <c r="K122" s="50"/>
      <c r="L122" s="50"/>
      <c r="M122" s="50"/>
      <c r="N122" s="152"/>
      <c r="O122" s="197"/>
      <c r="P122" s="197"/>
      <c r="Q122" s="197"/>
      <c r="R122" s="197"/>
      <c r="S122" s="197"/>
      <c r="T122" s="197"/>
      <c r="U122" s="197"/>
      <c r="V122" s="197"/>
      <c r="W122" s="197"/>
      <c r="X122" s="197"/>
      <c r="Y122" s="197"/>
      <c r="Z122" s="197"/>
    </row>
    <row r="123" ht="15.75" customHeight="1">
      <c r="A123" s="180"/>
      <c r="B123" s="197"/>
      <c r="C123" s="197"/>
      <c r="D123" s="197"/>
      <c r="E123" s="197"/>
      <c r="F123" s="197"/>
      <c r="G123" s="197"/>
      <c r="H123" s="197"/>
      <c r="I123" s="152"/>
      <c r="J123" s="50"/>
      <c r="K123" s="50"/>
      <c r="L123" s="50"/>
      <c r="M123" s="50"/>
      <c r="N123" s="152"/>
      <c r="O123" s="197"/>
      <c r="P123" s="197"/>
      <c r="Q123" s="197"/>
      <c r="R123" s="197"/>
      <c r="S123" s="197"/>
      <c r="T123" s="197"/>
      <c r="U123" s="197"/>
      <c r="V123" s="197"/>
      <c r="W123" s="197"/>
      <c r="X123" s="197"/>
      <c r="Y123" s="197"/>
      <c r="Z123" s="197"/>
    </row>
    <row r="124" ht="15.75" customHeight="1">
      <c r="A124" s="180"/>
      <c r="B124" s="197"/>
      <c r="C124" s="197"/>
      <c r="D124" s="197"/>
      <c r="E124" s="197"/>
      <c r="F124" s="197"/>
      <c r="G124" s="197"/>
      <c r="H124" s="169"/>
      <c r="I124" s="152"/>
      <c r="J124" s="50"/>
      <c r="K124" s="50"/>
      <c r="L124" s="50"/>
      <c r="M124" s="50"/>
      <c r="N124" s="152"/>
      <c r="O124" s="197"/>
      <c r="P124" s="197"/>
      <c r="Q124" s="197"/>
      <c r="R124" s="197"/>
      <c r="S124" s="197"/>
      <c r="T124" s="197"/>
      <c r="U124" s="197"/>
      <c r="V124" s="197"/>
      <c r="W124" s="197"/>
      <c r="X124" s="197"/>
      <c r="Y124" s="197"/>
      <c r="Z124" s="197"/>
    </row>
    <row r="125" ht="15.75" customHeight="1">
      <c r="A125" s="180"/>
      <c r="B125" s="197"/>
      <c r="C125" s="197"/>
      <c r="D125" s="197"/>
      <c r="E125" s="197"/>
      <c r="F125" s="197"/>
      <c r="G125" s="197"/>
      <c r="H125" s="197"/>
      <c r="I125" s="152"/>
      <c r="J125" s="50"/>
      <c r="K125" s="50"/>
      <c r="L125" s="50"/>
      <c r="M125" s="50"/>
      <c r="N125" s="152"/>
      <c r="O125" s="197"/>
      <c r="P125" s="197"/>
      <c r="Q125" s="197"/>
      <c r="R125" s="197"/>
      <c r="S125" s="197"/>
      <c r="T125" s="197"/>
      <c r="U125" s="197"/>
      <c r="V125" s="197"/>
      <c r="W125" s="197"/>
      <c r="X125" s="197"/>
      <c r="Y125" s="197"/>
      <c r="Z125" s="197"/>
    </row>
    <row r="126" ht="15.75" customHeight="1">
      <c r="A126" s="180"/>
      <c r="B126" s="197"/>
      <c r="C126" s="197"/>
      <c r="D126" s="197"/>
      <c r="E126" s="197"/>
      <c r="F126" s="197"/>
      <c r="G126" s="197"/>
      <c r="H126" s="197"/>
      <c r="I126" s="152"/>
      <c r="J126" s="50"/>
      <c r="K126" s="50"/>
      <c r="L126" s="50"/>
      <c r="M126" s="50"/>
      <c r="N126" s="152"/>
      <c r="O126" s="197"/>
      <c r="P126" s="197"/>
      <c r="Q126" s="197"/>
      <c r="R126" s="197"/>
      <c r="S126" s="197"/>
      <c r="T126" s="197"/>
      <c r="U126" s="197"/>
      <c r="V126" s="197"/>
      <c r="W126" s="197"/>
      <c r="X126" s="197"/>
      <c r="Y126" s="197"/>
      <c r="Z126" s="197"/>
    </row>
    <row r="127" ht="15.75" customHeight="1">
      <c r="A127" s="180"/>
      <c r="B127" s="197"/>
      <c r="C127" s="197"/>
      <c r="D127" s="197"/>
      <c r="E127" s="197"/>
      <c r="F127" s="197"/>
      <c r="G127" s="197"/>
      <c r="H127" s="169"/>
      <c r="I127" s="152"/>
      <c r="J127" s="50"/>
      <c r="K127" s="50"/>
      <c r="L127" s="50"/>
      <c r="M127" s="50"/>
      <c r="N127" s="152"/>
      <c r="O127" s="197"/>
      <c r="P127" s="197"/>
      <c r="Q127" s="197"/>
      <c r="R127" s="197"/>
      <c r="S127" s="197"/>
      <c r="T127" s="197"/>
      <c r="U127" s="197"/>
      <c r="V127" s="197"/>
      <c r="W127" s="197"/>
      <c r="X127" s="197"/>
      <c r="Y127" s="197"/>
      <c r="Z127" s="197"/>
    </row>
    <row r="128" ht="15.75" customHeight="1">
      <c r="A128" s="180"/>
      <c r="B128" s="197"/>
      <c r="C128" s="197"/>
      <c r="D128" s="197"/>
      <c r="E128" s="197"/>
      <c r="F128" s="197"/>
      <c r="G128" s="197"/>
      <c r="H128" s="169"/>
      <c r="I128" s="152"/>
      <c r="J128" s="50"/>
      <c r="K128" s="50"/>
      <c r="L128" s="50"/>
      <c r="M128" s="50"/>
      <c r="N128" s="152"/>
      <c r="O128" s="197"/>
      <c r="P128" s="197"/>
      <c r="Q128" s="197"/>
      <c r="R128" s="197"/>
      <c r="S128" s="197"/>
      <c r="T128" s="197"/>
      <c r="U128" s="197"/>
      <c r="V128" s="197"/>
      <c r="W128" s="197"/>
      <c r="X128" s="197"/>
      <c r="Y128" s="197"/>
      <c r="Z128" s="197"/>
    </row>
    <row r="129" ht="15.75" customHeight="1">
      <c r="A129" s="180"/>
      <c r="B129" s="197"/>
      <c r="C129" s="197"/>
      <c r="D129" s="197"/>
      <c r="E129" s="197"/>
      <c r="F129" s="197"/>
      <c r="G129" s="197"/>
      <c r="H129" s="169"/>
      <c r="I129" s="152"/>
      <c r="J129" s="50"/>
      <c r="K129" s="50"/>
      <c r="L129" s="50"/>
      <c r="M129" s="50"/>
      <c r="N129" s="152"/>
      <c r="O129" s="197"/>
      <c r="P129" s="197"/>
      <c r="Q129" s="197"/>
      <c r="R129" s="197"/>
      <c r="S129" s="197"/>
      <c r="T129" s="197"/>
      <c r="U129" s="197"/>
      <c r="V129" s="197"/>
      <c r="W129" s="197"/>
      <c r="X129" s="197"/>
      <c r="Y129" s="197"/>
      <c r="Z129" s="197"/>
    </row>
    <row r="130" ht="15.75" customHeight="1">
      <c r="A130" s="180"/>
      <c r="B130" s="197"/>
      <c r="C130" s="197"/>
      <c r="D130" s="197"/>
      <c r="E130" s="197"/>
      <c r="F130" s="197"/>
      <c r="G130" s="197"/>
      <c r="H130" s="169"/>
      <c r="I130" s="152"/>
      <c r="J130" s="50"/>
      <c r="K130" s="50"/>
      <c r="L130" s="50"/>
      <c r="M130" s="50"/>
      <c r="N130" s="152"/>
      <c r="O130" s="197"/>
      <c r="P130" s="197"/>
      <c r="Q130" s="197"/>
      <c r="R130" s="197"/>
      <c r="S130" s="197"/>
      <c r="T130" s="197"/>
      <c r="U130" s="197"/>
      <c r="V130" s="197"/>
      <c r="W130" s="197"/>
      <c r="X130" s="197"/>
      <c r="Y130" s="197"/>
      <c r="Z130" s="197"/>
    </row>
    <row r="131" ht="15.75" customHeight="1">
      <c r="A131" s="180"/>
      <c r="B131" s="197"/>
      <c r="C131" s="197"/>
      <c r="D131" s="197"/>
      <c r="E131" s="197"/>
      <c r="F131" s="197"/>
      <c r="G131" s="197"/>
      <c r="H131" s="169"/>
      <c r="I131" s="152"/>
      <c r="J131" s="50"/>
      <c r="K131" s="50"/>
      <c r="L131" s="50"/>
      <c r="M131" s="50"/>
      <c r="N131" s="152"/>
      <c r="O131" s="197"/>
      <c r="P131" s="197"/>
      <c r="Q131" s="197"/>
      <c r="R131" s="197"/>
      <c r="S131" s="197"/>
      <c r="T131" s="197"/>
      <c r="U131" s="197"/>
      <c r="V131" s="197"/>
      <c r="W131" s="197"/>
      <c r="X131" s="197"/>
      <c r="Y131" s="197"/>
      <c r="Z131" s="197"/>
    </row>
    <row r="132" ht="15.75" customHeight="1">
      <c r="A132" s="180"/>
      <c r="B132" s="197"/>
      <c r="C132" s="197"/>
      <c r="D132" s="197"/>
      <c r="E132" s="197"/>
      <c r="F132" s="197"/>
      <c r="G132" s="197"/>
      <c r="H132" s="169"/>
      <c r="I132" s="152"/>
      <c r="J132" s="50"/>
      <c r="K132" s="50"/>
      <c r="L132" s="50"/>
      <c r="M132" s="50"/>
      <c r="N132" s="152"/>
      <c r="O132" s="197"/>
      <c r="P132" s="197"/>
      <c r="Q132" s="197"/>
      <c r="R132" s="197"/>
      <c r="S132" s="197"/>
      <c r="T132" s="197"/>
      <c r="U132" s="197"/>
      <c r="V132" s="197"/>
      <c r="W132" s="197"/>
      <c r="X132" s="197"/>
      <c r="Y132" s="197"/>
      <c r="Z132" s="197"/>
    </row>
    <row r="133" ht="15.75" customHeight="1">
      <c r="A133" s="180"/>
      <c r="B133" s="197"/>
      <c r="C133" s="197"/>
      <c r="D133" s="197"/>
      <c r="E133" s="197"/>
      <c r="F133" s="197"/>
      <c r="G133" s="197"/>
      <c r="H133" s="169"/>
      <c r="I133" s="152"/>
      <c r="J133" s="50"/>
      <c r="K133" s="50"/>
      <c r="L133" s="50"/>
      <c r="M133" s="50"/>
      <c r="N133" s="152"/>
      <c r="O133" s="197"/>
      <c r="P133" s="197"/>
      <c r="Q133" s="197"/>
      <c r="R133" s="197"/>
      <c r="S133" s="197"/>
      <c r="T133" s="197"/>
      <c r="U133" s="197"/>
      <c r="V133" s="197"/>
      <c r="W133" s="197"/>
      <c r="X133" s="197"/>
      <c r="Y133" s="197"/>
      <c r="Z133" s="197"/>
    </row>
    <row r="134" ht="15.75" customHeight="1">
      <c r="A134" s="180"/>
      <c r="B134" s="197"/>
      <c r="C134" s="197"/>
      <c r="D134" s="197"/>
      <c r="E134" s="197"/>
      <c r="F134" s="197"/>
      <c r="G134" s="197"/>
      <c r="H134" s="169"/>
      <c r="I134" s="152"/>
      <c r="J134" s="50"/>
      <c r="K134" s="50"/>
      <c r="L134" s="50"/>
      <c r="M134" s="50"/>
      <c r="N134" s="152"/>
      <c r="O134" s="197"/>
      <c r="P134" s="197"/>
      <c r="Q134" s="197"/>
      <c r="R134" s="197"/>
      <c r="S134" s="197"/>
      <c r="T134" s="197"/>
      <c r="U134" s="197"/>
      <c r="V134" s="197"/>
      <c r="W134" s="197"/>
      <c r="X134" s="197"/>
      <c r="Y134" s="197"/>
      <c r="Z134" s="197"/>
    </row>
    <row r="135" ht="15.75" customHeight="1">
      <c r="A135" s="180"/>
      <c r="B135" s="197"/>
      <c r="C135" s="197"/>
      <c r="D135" s="197"/>
      <c r="E135" s="197"/>
      <c r="F135" s="197"/>
      <c r="G135" s="197"/>
      <c r="H135" s="169"/>
      <c r="I135" s="152"/>
      <c r="J135" s="50"/>
      <c r="K135" s="50"/>
      <c r="L135" s="50"/>
      <c r="M135" s="50"/>
      <c r="N135" s="152"/>
      <c r="O135" s="197"/>
      <c r="P135" s="197"/>
      <c r="Q135" s="197"/>
      <c r="R135" s="197"/>
      <c r="S135" s="197"/>
      <c r="T135" s="197"/>
      <c r="U135" s="197"/>
      <c r="V135" s="197"/>
      <c r="W135" s="197"/>
      <c r="X135" s="197"/>
      <c r="Y135" s="197"/>
      <c r="Z135" s="197"/>
    </row>
    <row r="136" ht="15.75" customHeight="1">
      <c r="A136" s="180"/>
      <c r="B136" s="197"/>
      <c r="C136" s="197"/>
      <c r="D136" s="197"/>
      <c r="E136" s="197"/>
      <c r="F136" s="197"/>
      <c r="G136" s="197"/>
      <c r="H136" s="169"/>
      <c r="I136" s="152"/>
      <c r="J136" s="50"/>
      <c r="K136" s="50"/>
      <c r="L136" s="50"/>
      <c r="M136" s="50"/>
      <c r="N136" s="152"/>
      <c r="O136" s="197"/>
      <c r="P136" s="197"/>
      <c r="Q136" s="197"/>
      <c r="R136" s="197"/>
      <c r="S136" s="197"/>
      <c r="T136" s="197"/>
      <c r="U136" s="197"/>
      <c r="V136" s="197"/>
      <c r="W136" s="197"/>
      <c r="X136" s="197"/>
      <c r="Y136" s="197"/>
      <c r="Z136" s="197"/>
    </row>
    <row r="137" ht="15.75" customHeight="1">
      <c r="A137" s="180"/>
      <c r="B137" s="197"/>
      <c r="C137" s="197"/>
      <c r="D137" s="197"/>
      <c r="E137" s="197"/>
      <c r="F137" s="197"/>
      <c r="G137" s="197"/>
      <c r="H137" s="169"/>
      <c r="I137" s="152"/>
      <c r="J137" s="50"/>
      <c r="K137" s="50"/>
      <c r="L137" s="50"/>
      <c r="M137" s="50"/>
      <c r="N137" s="152"/>
      <c r="O137" s="197"/>
      <c r="P137" s="197"/>
      <c r="Q137" s="197"/>
      <c r="R137" s="197"/>
      <c r="S137" s="197"/>
      <c r="T137" s="197"/>
      <c r="U137" s="197"/>
      <c r="V137" s="197"/>
      <c r="W137" s="197"/>
      <c r="X137" s="197"/>
      <c r="Y137" s="197"/>
      <c r="Z137" s="197"/>
    </row>
    <row r="138" ht="15.75" customHeight="1">
      <c r="A138" s="180"/>
      <c r="B138" s="197"/>
      <c r="C138" s="197"/>
      <c r="D138" s="197"/>
      <c r="E138" s="197"/>
      <c r="F138" s="197"/>
      <c r="G138" s="197"/>
      <c r="H138" s="169"/>
      <c r="I138" s="152"/>
      <c r="J138" s="50"/>
      <c r="K138" s="50"/>
      <c r="L138" s="50"/>
      <c r="M138" s="50"/>
      <c r="N138" s="152"/>
      <c r="O138" s="197"/>
      <c r="P138" s="197"/>
      <c r="Q138" s="197"/>
      <c r="R138" s="197"/>
      <c r="S138" s="197"/>
      <c r="T138" s="197"/>
      <c r="U138" s="197"/>
      <c r="V138" s="197"/>
      <c r="W138" s="197"/>
      <c r="X138" s="197"/>
      <c r="Y138" s="197"/>
      <c r="Z138" s="197"/>
    </row>
    <row r="139" ht="15.75" customHeight="1">
      <c r="A139" s="180"/>
      <c r="B139" s="197"/>
      <c r="C139" s="197"/>
      <c r="D139" s="197"/>
      <c r="E139" s="197"/>
      <c r="F139" s="197"/>
      <c r="G139" s="197"/>
      <c r="H139" s="169"/>
      <c r="I139" s="152"/>
      <c r="J139" s="50"/>
      <c r="K139" s="50"/>
      <c r="L139" s="50"/>
      <c r="M139" s="50"/>
      <c r="N139" s="152"/>
      <c r="O139" s="197"/>
      <c r="P139" s="197"/>
      <c r="Q139" s="197"/>
      <c r="R139" s="197"/>
      <c r="S139" s="197"/>
      <c r="T139" s="197"/>
      <c r="U139" s="197"/>
      <c r="V139" s="197"/>
      <c r="W139" s="197"/>
      <c r="X139" s="197"/>
      <c r="Y139" s="197"/>
      <c r="Z139" s="197"/>
    </row>
    <row r="140" ht="15.75" customHeight="1">
      <c r="A140" s="180"/>
      <c r="B140" s="197"/>
      <c r="C140" s="197"/>
      <c r="D140" s="197"/>
      <c r="E140" s="197"/>
      <c r="F140" s="197"/>
      <c r="G140" s="197"/>
      <c r="H140" s="197"/>
      <c r="I140" s="152"/>
      <c r="J140" s="50"/>
      <c r="K140" s="50"/>
      <c r="L140" s="50"/>
      <c r="M140" s="50"/>
      <c r="N140" s="152"/>
      <c r="O140" s="197"/>
      <c r="P140" s="197"/>
      <c r="Q140" s="197"/>
      <c r="R140" s="197"/>
      <c r="S140" s="197"/>
      <c r="T140" s="197"/>
      <c r="U140" s="197"/>
      <c r="V140" s="197"/>
      <c r="W140" s="197"/>
      <c r="X140" s="197"/>
      <c r="Y140" s="197"/>
      <c r="Z140" s="197"/>
    </row>
    <row r="141" ht="15.75" customHeight="1">
      <c r="A141" s="180"/>
      <c r="B141" s="197"/>
      <c r="C141" s="197"/>
      <c r="D141" s="197"/>
      <c r="E141" s="197"/>
      <c r="F141" s="197"/>
      <c r="G141" s="197"/>
      <c r="H141" s="169"/>
      <c r="I141" s="152"/>
      <c r="J141" s="50"/>
      <c r="K141" s="50"/>
      <c r="L141" s="50"/>
      <c r="M141" s="50"/>
      <c r="N141" s="152"/>
      <c r="O141" s="197"/>
      <c r="P141" s="197"/>
      <c r="Q141" s="197"/>
      <c r="R141" s="197"/>
      <c r="S141" s="197"/>
      <c r="T141" s="197"/>
      <c r="U141" s="197"/>
      <c r="V141" s="197"/>
      <c r="W141" s="197"/>
      <c r="X141" s="197"/>
      <c r="Y141" s="197"/>
      <c r="Z141" s="197"/>
    </row>
    <row r="142" ht="15.75" customHeight="1">
      <c r="A142" s="180"/>
      <c r="B142" s="197"/>
      <c r="C142" s="197"/>
      <c r="D142" s="197"/>
      <c r="E142" s="197"/>
      <c r="F142" s="197"/>
      <c r="G142" s="197"/>
      <c r="H142" s="197"/>
      <c r="I142" s="152"/>
      <c r="J142" s="50"/>
      <c r="K142" s="50"/>
      <c r="L142" s="50"/>
      <c r="M142" s="50"/>
      <c r="N142" s="152"/>
      <c r="O142" s="197"/>
      <c r="P142" s="197"/>
      <c r="Q142" s="197"/>
      <c r="R142" s="197"/>
      <c r="S142" s="197"/>
      <c r="T142" s="197"/>
      <c r="U142" s="197"/>
      <c r="V142" s="197"/>
      <c r="W142" s="197"/>
      <c r="X142" s="197"/>
      <c r="Y142" s="197"/>
      <c r="Z142" s="197"/>
    </row>
    <row r="143" ht="15.75" customHeight="1">
      <c r="A143" s="180"/>
      <c r="B143" s="197"/>
      <c r="C143" s="197"/>
      <c r="D143" s="197"/>
      <c r="E143" s="197"/>
      <c r="F143" s="197"/>
      <c r="G143" s="197"/>
      <c r="H143" s="169"/>
      <c r="I143" s="152"/>
      <c r="J143" s="50"/>
      <c r="K143" s="50"/>
      <c r="L143" s="50"/>
      <c r="M143" s="50"/>
      <c r="N143" s="152"/>
      <c r="O143" s="197"/>
      <c r="P143" s="197"/>
      <c r="Q143" s="197"/>
      <c r="R143" s="197"/>
      <c r="S143" s="197"/>
      <c r="T143" s="197"/>
      <c r="U143" s="197"/>
      <c r="V143" s="197"/>
      <c r="W143" s="197"/>
      <c r="X143" s="197"/>
      <c r="Y143" s="197"/>
      <c r="Z143" s="197"/>
    </row>
    <row r="144" ht="15.75" customHeight="1">
      <c r="A144" s="180"/>
      <c r="B144" s="197"/>
      <c r="C144" s="197"/>
      <c r="D144" s="197"/>
      <c r="E144" s="197"/>
      <c r="F144" s="197"/>
      <c r="G144" s="197"/>
      <c r="H144" s="169"/>
      <c r="I144" s="152"/>
      <c r="J144" s="50"/>
      <c r="K144" s="50"/>
      <c r="L144" s="50"/>
      <c r="M144" s="50"/>
      <c r="N144" s="152"/>
      <c r="O144" s="197"/>
      <c r="P144" s="197"/>
      <c r="Q144" s="197"/>
      <c r="R144" s="197"/>
      <c r="S144" s="197"/>
      <c r="T144" s="197"/>
      <c r="U144" s="197"/>
      <c r="V144" s="197"/>
      <c r="W144" s="197"/>
      <c r="X144" s="197"/>
      <c r="Y144" s="197"/>
      <c r="Z144" s="197"/>
    </row>
    <row r="145" ht="15.75" customHeight="1">
      <c r="A145" s="180"/>
      <c r="B145" s="197"/>
      <c r="C145" s="197"/>
      <c r="D145" s="197"/>
      <c r="E145" s="197"/>
      <c r="F145" s="197"/>
      <c r="G145" s="197"/>
      <c r="H145" s="197"/>
      <c r="I145" s="152"/>
      <c r="J145" s="50"/>
      <c r="K145" s="50"/>
      <c r="L145" s="50"/>
      <c r="M145" s="50"/>
      <c r="N145" s="152"/>
      <c r="O145" s="197"/>
      <c r="P145" s="197"/>
      <c r="Q145" s="197"/>
      <c r="R145" s="197"/>
      <c r="S145" s="197"/>
      <c r="T145" s="197"/>
      <c r="U145" s="197"/>
      <c r="V145" s="197"/>
      <c r="W145" s="197"/>
      <c r="X145" s="197"/>
      <c r="Y145" s="197"/>
      <c r="Z145" s="197"/>
    </row>
    <row r="146" ht="15.75" customHeight="1">
      <c r="A146" s="180"/>
      <c r="B146" s="197"/>
      <c r="C146" s="197"/>
      <c r="D146" s="197"/>
      <c r="E146" s="197"/>
      <c r="F146" s="197"/>
      <c r="G146" s="197"/>
      <c r="H146" s="197"/>
      <c r="I146" s="152"/>
      <c r="J146" s="50"/>
      <c r="K146" s="50"/>
      <c r="L146" s="50"/>
      <c r="M146" s="50"/>
      <c r="N146" s="152"/>
      <c r="O146" s="197"/>
      <c r="P146" s="197"/>
      <c r="Q146" s="197"/>
      <c r="R146" s="197"/>
      <c r="S146" s="197"/>
      <c r="T146" s="197"/>
      <c r="U146" s="197"/>
      <c r="V146" s="197"/>
      <c r="W146" s="197"/>
      <c r="X146" s="197"/>
      <c r="Y146" s="197"/>
      <c r="Z146" s="197"/>
    </row>
    <row r="147" ht="15.75" customHeight="1">
      <c r="A147" s="180"/>
      <c r="B147" s="197"/>
      <c r="C147" s="197"/>
      <c r="D147" s="197"/>
      <c r="E147" s="197"/>
      <c r="F147" s="197"/>
      <c r="G147" s="197"/>
      <c r="H147" s="169"/>
      <c r="I147" s="152"/>
      <c r="J147" s="50"/>
      <c r="K147" s="50"/>
      <c r="L147" s="50"/>
      <c r="M147" s="50"/>
      <c r="N147" s="152"/>
      <c r="O147" s="197"/>
      <c r="P147" s="197"/>
      <c r="Q147" s="197"/>
      <c r="R147" s="197"/>
      <c r="S147" s="197"/>
      <c r="T147" s="197"/>
      <c r="U147" s="197"/>
      <c r="V147" s="197"/>
      <c r="W147" s="197"/>
      <c r="X147" s="197"/>
      <c r="Y147" s="197"/>
      <c r="Z147" s="197"/>
    </row>
    <row r="148" ht="15.75" customHeight="1">
      <c r="A148" s="180"/>
      <c r="B148" s="197"/>
      <c r="C148" s="197"/>
      <c r="D148" s="197"/>
      <c r="E148" s="197"/>
      <c r="F148" s="197"/>
      <c r="G148" s="197"/>
      <c r="H148" s="169"/>
      <c r="I148" s="152"/>
      <c r="J148" s="50"/>
      <c r="K148" s="50"/>
      <c r="L148" s="50"/>
      <c r="M148" s="50"/>
      <c r="N148" s="152"/>
      <c r="O148" s="197"/>
      <c r="P148" s="197"/>
      <c r="Q148" s="197"/>
      <c r="R148" s="197"/>
      <c r="S148" s="197"/>
      <c r="T148" s="197"/>
      <c r="U148" s="197"/>
      <c r="V148" s="197"/>
      <c r="W148" s="197"/>
      <c r="X148" s="197"/>
      <c r="Y148" s="197"/>
      <c r="Z148" s="197"/>
    </row>
    <row r="149" ht="15.75" customHeight="1">
      <c r="A149" s="180"/>
      <c r="B149" s="197"/>
      <c r="C149" s="197"/>
      <c r="D149" s="197"/>
      <c r="E149" s="197"/>
      <c r="F149" s="197"/>
      <c r="G149" s="197"/>
      <c r="H149" s="197"/>
      <c r="I149" s="152"/>
      <c r="J149" s="50"/>
      <c r="K149" s="50"/>
      <c r="L149" s="50"/>
      <c r="M149" s="50"/>
      <c r="N149" s="152"/>
      <c r="O149" s="197"/>
      <c r="P149" s="197"/>
      <c r="Q149" s="197"/>
      <c r="R149" s="197"/>
      <c r="S149" s="197"/>
      <c r="T149" s="197"/>
      <c r="U149" s="197"/>
      <c r="V149" s="197"/>
      <c r="W149" s="197"/>
      <c r="X149" s="197"/>
      <c r="Y149" s="197"/>
      <c r="Z149" s="197"/>
    </row>
    <row r="150" ht="15.75" customHeight="1">
      <c r="A150" s="180"/>
      <c r="B150" s="197"/>
      <c r="C150" s="197"/>
      <c r="D150" s="197"/>
      <c r="E150" s="197"/>
      <c r="F150" s="197"/>
      <c r="G150" s="197"/>
      <c r="H150" s="197"/>
      <c r="I150" s="152"/>
      <c r="J150" s="50"/>
      <c r="K150" s="50"/>
      <c r="L150" s="50"/>
      <c r="M150" s="50"/>
      <c r="N150" s="152"/>
      <c r="O150" s="197"/>
      <c r="P150" s="197"/>
      <c r="Q150" s="197"/>
      <c r="R150" s="197"/>
      <c r="S150" s="197"/>
      <c r="T150" s="197"/>
      <c r="U150" s="197"/>
      <c r="V150" s="197"/>
      <c r="W150" s="197"/>
      <c r="X150" s="197"/>
      <c r="Y150" s="197"/>
      <c r="Z150" s="197"/>
    </row>
    <row r="151" ht="15.75" customHeight="1">
      <c r="A151" s="180"/>
      <c r="B151" s="197"/>
      <c r="C151" s="197"/>
      <c r="D151" s="197"/>
      <c r="E151" s="197"/>
      <c r="F151" s="197"/>
      <c r="G151" s="197"/>
      <c r="H151" s="169"/>
      <c r="I151" s="152"/>
      <c r="J151" s="50"/>
      <c r="K151" s="50"/>
      <c r="L151" s="50"/>
      <c r="M151" s="50"/>
      <c r="N151" s="152"/>
      <c r="O151" s="197"/>
      <c r="P151" s="197"/>
      <c r="Q151" s="197"/>
      <c r="R151" s="197"/>
      <c r="S151" s="197"/>
      <c r="T151" s="197"/>
      <c r="U151" s="197"/>
      <c r="V151" s="197"/>
      <c r="W151" s="197"/>
      <c r="X151" s="197"/>
      <c r="Y151" s="197"/>
      <c r="Z151" s="197"/>
    </row>
    <row r="152" ht="15.75" customHeight="1">
      <c r="A152" s="180"/>
      <c r="B152" s="197"/>
      <c r="C152" s="197"/>
      <c r="D152" s="197"/>
      <c r="E152" s="197"/>
      <c r="F152" s="197"/>
      <c r="G152" s="197"/>
      <c r="H152" s="197"/>
      <c r="I152" s="152"/>
      <c r="J152" s="50"/>
      <c r="K152" s="50"/>
      <c r="L152" s="50"/>
      <c r="M152" s="50"/>
      <c r="N152" s="152"/>
      <c r="O152" s="197"/>
      <c r="P152" s="197"/>
      <c r="Q152" s="197"/>
      <c r="R152" s="197"/>
      <c r="S152" s="197"/>
      <c r="T152" s="197"/>
      <c r="U152" s="197"/>
      <c r="V152" s="197"/>
      <c r="W152" s="197"/>
      <c r="X152" s="197"/>
      <c r="Y152" s="197"/>
      <c r="Z152" s="197"/>
    </row>
    <row r="153" ht="15.75" customHeight="1">
      <c r="A153" s="180"/>
      <c r="B153" s="197"/>
      <c r="C153" s="197"/>
      <c r="D153" s="197"/>
      <c r="E153" s="197"/>
      <c r="F153" s="197"/>
      <c r="G153" s="197"/>
      <c r="H153" s="197"/>
      <c r="I153" s="152"/>
      <c r="J153" s="50"/>
      <c r="K153" s="50"/>
      <c r="L153" s="50"/>
      <c r="M153" s="50"/>
      <c r="N153" s="152"/>
      <c r="O153" s="197"/>
      <c r="P153" s="197"/>
      <c r="Q153" s="197"/>
      <c r="R153" s="197"/>
      <c r="S153" s="197"/>
      <c r="T153" s="197"/>
      <c r="U153" s="197"/>
      <c r="V153" s="197"/>
      <c r="W153" s="197"/>
      <c r="X153" s="197"/>
      <c r="Y153" s="197"/>
      <c r="Z153" s="197"/>
    </row>
    <row r="154" ht="15.75" customHeight="1">
      <c r="A154" s="180"/>
      <c r="B154" s="197"/>
      <c r="C154" s="197"/>
      <c r="D154" s="197"/>
      <c r="E154" s="197"/>
      <c r="F154" s="197"/>
      <c r="G154" s="197"/>
      <c r="H154" s="197"/>
      <c r="I154" s="152"/>
      <c r="J154" s="50"/>
      <c r="K154" s="50"/>
      <c r="L154" s="50"/>
      <c r="M154" s="50"/>
      <c r="N154" s="152"/>
      <c r="O154" s="197"/>
      <c r="P154" s="197"/>
      <c r="Q154" s="197"/>
      <c r="R154" s="197"/>
      <c r="S154" s="197"/>
      <c r="T154" s="197"/>
      <c r="U154" s="197"/>
      <c r="V154" s="197"/>
      <c r="W154" s="197"/>
      <c r="X154" s="197"/>
      <c r="Y154" s="197"/>
      <c r="Z154" s="197"/>
    </row>
    <row r="155" ht="15.75" customHeight="1">
      <c r="A155" s="180"/>
      <c r="B155" s="197"/>
      <c r="C155" s="197"/>
      <c r="D155" s="197"/>
      <c r="E155" s="197"/>
      <c r="F155" s="197"/>
      <c r="G155" s="197"/>
      <c r="H155" s="169"/>
      <c r="I155" s="152"/>
      <c r="J155" s="50"/>
      <c r="K155" s="50"/>
      <c r="L155" s="50"/>
      <c r="M155" s="50"/>
      <c r="N155" s="152"/>
      <c r="O155" s="197"/>
      <c r="P155" s="197"/>
      <c r="Q155" s="197"/>
      <c r="R155" s="197"/>
      <c r="S155" s="197"/>
      <c r="T155" s="197"/>
      <c r="U155" s="197"/>
      <c r="V155" s="197"/>
      <c r="W155" s="197"/>
      <c r="X155" s="197"/>
      <c r="Y155" s="197"/>
      <c r="Z155" s="197"/>
    </row>
    <row r="156" ht="15.75" customHeight="1">
      <c r="A156" s="180"/>
      <c r="B156" s="197"/>
      <c r="C156" s="197"/>
      <c r="D156" s="197"/>
      <c r="E156" s="197"/>
      <c r="F156" s="197"/>
      <c r="G156" s="197"/>
      <c r="H156" s="169"/>
      <c r="I156" s="152"/>
      <c r="J156" s="50"/>
      <c r="K156" s="50"/>
      <c r="L156" s="50"/>
      <c r="M156" s="50"/>
      <c r="N156" s="152"/>
      <c r="O156" s="197"/>
      <c r="P156" s="197"/>
      <c r="Q156" s="197"/>
      <c r="R156" s="197"/>
      <c r="S156" s="197"/>
      <c r="T156" s="197"/>
      <c r="U156" s="197"/>
      <c r="V156" s="197"/>
      <c r="W156" s="197"/>
      <c r="X156" s="197"/>
      <c r="Y156" s="197"/>
      <c r="Z156" s="197"/>
    </row>
    <row r="157" ht="15.75" customHeight="1">
      <c r="A157" s="180"/>
      <c r="B157" s="197"/>
      <c r="C157" s="197"/>
      <c r="D157" s="197"/>
      <c r="E157" s="197"/>
      <c r="F157" s="197"/>
      <c r="G157" s="197"/>
      <c r="H157" s="197"/>
      <c r="I157" s="152"/>
      <c r="J157" s="50"/>
      <c r="K157" s="50"/>
      <c r="L157" s="50"/>
      <c r="M157" s="50"/>
      <c r="N157" s="152"/>
      <c r="O157" s="197"/>
      <c r="P157" s="197"/>
      <c r="Q157" s="197"/>
      <c r="R157" s="197"/>
      <c r="S157" s="197"/>
      <c r="T157" s="197"/>
      <c r="U157" s="197"/>
      <c r="V157" s="197"/>
      <c r="W157" s="197"/>
      <c r="X157" s="197"/>
      <c r="Y157" s="197"/>
      <c r="Z157" s="197"/>
    </row>
    <row r="158" ht="15.75" customHeight="1">
      <c r="A158" s="180"/>
      <c r="B158" s="197"/>
      <c r="C158" s="197"/>
      <c r="D158" s="197"/>
      <c r="E158" s="197"/>
      <c r="F158" s="197"/>
      <c r="G158" s="197"/>
      <c r="H158" s="169"/>
      <c r="I158" s="152"/>
      <c r="J158" s="50"/>
      <c r="K158" s="50"/>
      <c r="L158" s="50"/>
      <c r="M158" s="50"/>
      <c r="N158" s="152"/>
      <c r="O158" s="197"/>
      <c r="P158" s="197"/>
      <c r="Q158" s="197"/>
      <c r="R158" s="197"/>
      <c r="S158" s="197"/>
      <c r="T158" s="197"/>
      <c r="U158" s="197"/>
      <c r="V158" s="197"/>
      <c r="W158" s="197"/>
      <c r="X158" s="197"/>
      <c r="Y158" s="197"/>
      <c r="Z158" s="197"/>
    </row>
    <row r="159" ht="15.75" customHeight="1">
      <c r="A159" s="180"/>
      <c r="B159" s="197"/>
      <c r="C159" s="197"/>
      <c r="D159" s="197"/>
      <c r="E159" s="197"/>
      <c r="F159" s="197"/>
      <c r="G159" s="197"/>
      <c r="H159" s="197"/>
      <c r="I159" s="152"/>
      <c r="J159" s="50"/>
      <c r="K159" s="50"/>
      <c r="L159" s="50"/>
      <c r="M159" s="50"/>
      <c r="N159" s="152"/>
      <c r="O159" s="197"/>
      <c r="P159" s="197"/>
      <c r="Q159" s="197"/>
      <c r="R159" s="197"/>
      <c r="S159" s="197"/>
      <c r="T159" s="197"/>
      <c r="U159" s="197"/>
      <c r="V159" s="197"/>
      <c r="W159" s="197"/>
      <c r="X159" s="197"/>
      <c r="Y159" s="197"/>
      <c r="Z159" s="197"/>
    </row>
    <row r="160" ht="15.75" customHeight="1">
      <c r="A160" s="180"/>
      <c r="B160" s="197"/>
      <c r="C160" s="197"/>
      <c r="D160" s="197"/>
      <c r="E160" s="197"/>
      <c r="F160" s="197"/>
      <c r="G160" s="197"/>
      <c r="H160" s="169"/>
      <c r="I160" s="152"/>
      <c r="J160" s="50"/>
      <c r="K160" s="50"/>
      <c r="L160" s="50"/>
      <c r="M160" s="50"/>
      <c r="N160" s="152"/>
      <c r="O160" s="197"/>
      <c r="P160" s="197"/>
      <c r="Q160" s="197"/>
      <c r="R160" s="197"/>
      <c r="S160" s="197"/>
      <c r="T160" s="197"/>
      <c r="U160" s="197"/>
      <c r="V160" s="197"/>
      <c r="W160" s="197"/>
      <c r="X160" s="197"/>
      <c r="Y160" s="197"/>
      <c r="Z160" s="197"/>
    </row>
    <row r="161" ht="15.75" customHeight="1">
      <c r="A161" s="180"/>
      <c r="B161" s="197"/>
      <c r="C161" s="197"/>
      <c r="D161" s="197"/>
      <c r="E161" s="197"/>
      <c r="F161" s="197"/>
      <c r="G161" s="197"/>
      <c r="H161" s="197"/>
      <c r="I161" s="152"/>
      <c r="J161" s="50"/>
      <c r="K161" s="50"/>
      <c r="L161" s="50"/>
      <c r="M161" s="50"/>
      <c r="N161" s="152"/>
      <c r="O161" s="197"/>
      <c r="P161" s="197"/>
      <c r="Q161" s="197"/>
      <c r="R161" s="197"/>
      <c r="S161" s="197"/>
      <c r="T161" s="197"/>
      <c r="U161" s="197"/>
      <c r="V161" s="197"/>
      <c r="W161" s="197"/>
      <c r="X161" s="197"/>
      <c r="Y161" s="197"/>
      <c r="Z161" s="197"/>
    </row>
    <row r="162" ht="15.75" customHeight="1">
      <c r="A162" s="180"/>
      <c r="B162" s="197"/>
      <c r="C162" s="197"/>
      <c r="D162" s="197"/>
      <c r="E162" s="197"/>
      <c r="F162" s="197"/>
      <c r="G162" s="197"/>
      <c r="H162" s="169"/>
      <c r="I162" s="152"/>
      <c r="J162" s="50"/>
      <c r="K162" s="50"/>
      <c r="L162" s="50"/>
      <c r="M162" s="50"/>
      <c r="N162" s="152"/>
      <c r="O162" s="197"/>
      <c r="P162" s="197"/>
      <c r="Q162" s="197"/>
      <c r="R162" s="197"/>
      <c r="S162" s="197"/>
      <c r="T162" s="197"/>
      <c r="U162" s="197"/>
      <c r="V162" s="197"/>
      <c r="W162" s="197"/>
      <c r="X162" s="197"/>
      <c r="Y162" s="197"/>
      <c r="Z162" s="197"/>
    </row>
    <row r="163" ht="15.75" customHeight="1">
      <c r="A163" s="180"/>
      <c r="B163" s="197"/>
      <c r="C163" s="197"/>
      <c r="D163" s="197"/>
      <c r="E163" s="197"/>
      <c r="F163" s="197"/>
      <c r="G163" s="197"/>
      <c r="H163" s="169"/>
      <c r="I163" s="152"/>
      <c r="J163" s="50"/>
      <c r="K163" s="50"/>
      <c r="L163" s="50"/>
      <c r="M163" s="50"/>
      <c r="N163" s="152"/>
      <c r="O163" s="197"/>
      <c r="P163" s="197"/>
      <c r="Q163" s="197"/>
      <c r="R163" s="197"/>
      <c r="S163" s="197"/>
      <c r="T163" s="197"/>
      <c r="U163" s="197"/>
      <c r="V163" s="197"/>
      <c r="W163" s="197"/>
      <c r="X163" s="197"/>
      <c r="Y163" s="197"/>
      <c r="Z163" s="197"/>
    </row>
    <row r="164" ht="15.75" customHeight="1">
      <c r="A164" s="180"/>
      <c r="B164" s="197"/>
      <c r="C164" s="197"/>
      <c r="D164" s="197"/>
      <c r="E164" s="197"/>
      <c r="F164" s="197"/>
      <c r="G164" s="197"/>
      <c r="H164" s="169"/>
      <c r="I164" s="152"/>
      <c r="J164" s="50"/>
      <c r="K164" s="50"/>
      <c r="L164" s="50"/>
      <c r="M164" s="50"/>
      <c r="N164" s="152"/>
      <c r="O164" s="197"/>
      <c r="P164" s="197"/>
      <c r="Q164" s="197"/>
      <c r="R164" s="197"/>
      <c r="S164" s="197"/>
      <c r="T164" s="197"/>
      <c r="U164" s="197"/>
      <c r="V164" s="197"/>
      <c r="W164" s="197"/>
      <c r="X164" s="197"/>
      <c r="Y164" s="197"/>
      <c r="Z164" s="197"/>
    </row>
    <row r="165" ht="15.75" customHeight="1">
      <c r="A165" s="180"/>
      <c r="B165" s="197"/>
      <c r="C165" s="197"/>
      <c r="D165" s="197"/>
      <c r="E165" s="197"/>
      <c r="F165" s="197"/>
      <c r="G165" s="197"/>
      <c r="H165" s="169"/>
      <c r="I165" s="152"/>
      <c r="J165" s="50"/>
      <c r="K165" s="50"/>
      <c r="L165" s="50"/>
      <c r="M165" s="50"/>
      <c r="N165" s="152"/>
      <c r="O165" s="197"/>
      <c r="P165" s="197"/>
      <c r="Q165" s="197"/>
      <c r="R165" s="197"/>
      <c r="S165" s="197"/>
      <c r="T165" s="197"/>
      <c r="U165" s="197"/>
      <c r="V165" s="197"/>
      <c r="W165" s="197"/>
      <c r="X165" s="197"/>
      <c r="Y165" s="197"/>
      <c r="Z165" s="197"/>
    </row>
    <row r="166" ht="15.75" customHeight="1">
      <c r="A166" s="180"/>
      <c r="B166" s="197"/>
      <c r="C166" s="197"/>
      <c r="D166" s="197"/>
      <c r="E166" s="197"/>
      <c r="F166" s="197"/>
      <c r="G166" s="197"/>
      <c r="H166" s="169"/>
      <c r="I166" s="152"/>
      <c r="J166" s="50"/>
      <c r="K166" s="50"/>
      <c r="L166" s="50"/>
      <c r="M166" s="50"/>
      <c r="N166" s="152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</row>
    <row r="167" ht="15.75" customHeight="1">
      <c r="A167" s="180"/>
      <c r="B167" s="197"/>
      <c r="C167" s="197"/>
      <c r="D167" s="197"/>
      <c r="E167" s="197"/>
      <c r="F167" s="197"/>
      <c r="G167" s="197"/>
      <c r="H167" s="169"/>
      <c r="I167" s="152"/>
      <c r="J167" s="50"/>
      <c r="K167" s="50"/>
      <c r="L167" s="50"/>
      <c r="M167" s="50"/>
      <c r="N167" s="152"/>
      <c r="O167" s="197"/>
      <c r="P167" s="197"/>
      <c r="Q167" s="197"/>
      <c r="R167" s="197"/>
      <c r="S167" s="197"/>
      <c r="T167" s="197"/>
      <c r="U167" s="197"/>
      <c r="V167" s="197"/>
      <c r="W167" s="197"/>
      <c r="X167" s="197"/>
      <c r="Y167" s="197"/>
      <c r="Z167" s="197"/>
    </row>
    <row r="168" ht="15.75" customHeight="1">
      <c r="A168" s="180"/>
      <c r="B168" s="197"/>
      <c r="C168" s="197"/>
      <c r="D168" s="197"/>
      <c r="E168" s="197"/>
      <c r="F168" s="197"/>
      <c r="G168" s="197"/>
      <c r="H168" s="197"/>
      <c r="I168" s="152"/>
      <c r="J168" s="50"/>
      <c r="K168" s="50"/>
      <c r="L168" s="50"/>
      <c r="M168" s="50"/>
      <c r="N168" s="152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</row>
    <row r="169" ht="15.75" customHeight="1">
      <c r="A169" s="180"/>
      <c r="B169" s="197"/>
      <c r="C169" s="197"/>
      <c r="D169" s="197"/>
      <c r="E169" s="197"/>
      <c r="F169" s="197"/>
      <c r="G169" s="197"/>
      <c r="H169" s="169"/>
      <c r="I169" s="152"/>
      <c r="J169" s="50"/>
      <c r="K169" s="50"/>
      <c r="L169" s="50"/>
      <c r="M169" s="50"/>
      <c r="N169" s="152"/>
      <c r="O169" s="197"/>
      <c r="P169" s="197"/>
      <c r="Q169" s="197"/>
      <c r="R169" s="197"/>
      <c r="S169" s="197"/>
      <c r="T169" s="197"/>
      <c r="U169" s="197"/>
      <c r="V169" s="197"/>
      <c r="W169" s="197"/>
      <c r="X169" s="197"/>
      <c r="Y169" s="197"/>
      <c r="Z169" s="197"/>
    </row>
    <row r="170" ht="15.75" customHeight="1">
      <c r="A170" s="180"/>
      <c r="B170" s="197"/>
      <c r="C170" s="197"/>
      <c r="D170" s="197"/>
      <c r="E170" s="197"/>
      <c r="F170" s="197"/>
      <c r="G170" s="197"/>
      <c r="H170" s="169"/>
      <c r="I170" s="152"/>
      <c r="J170" s="50"/>
      <c r="K170" s="50"/>
      <c r="L170" s="50"/>
      <c r="M170" s="50"/>
      <c r="N170" s="152"/>
      <c r="O170" s="197"/>
      <c r="P170" s="197"/>
      <c r="Q170" s="197"/>
      <c r="R170" s="197"/>
      <c r="S170" s="197"/>
      <c r="T170" s="197"/>
      <c r="U170" s="197"/>
      <c r="V170" s="197"/>
      <c r="W170" s="197"/>
      <c r="X170" s="197"/>
      <c r="Y170" s="197"/>
      <c r="Z170" s="197"/>
    </row>
    <row r="171" ht="15.75" customHeight="1">
      <c r="A171" s="180"/>
      <c r="B171" s="197"/>
      <c r="C171" s="197"/>
      <c r="D171" s="197"/>
      <c r="E171" s="197"/>
      <c r="F171" s="197"/>
      <c r="G171" s="197"/>
      <c r="H171" s="197"/>
      <c r="I171" s="152"/>
      <c r="J171" s="50"/>
      <c r="K171" s="50"/>
      <c r="L171" s="50"/>
      <c r="M171" s="50"/>
      <c r="N171" s="152"/>
      <c r="O171" s="197"/>
      <c r="P171" s="197"/>
      <c r="Q171" s="197"/>
      <c r="R171" s="197"/>
      <c r="S171" s="197"/>
      <c r="T171" s="197"/>
      <c r="U171" s="197"/>
      <c r="V171" s="197"/>
      <c r="W171" s="197"/>
      <c r="X171" s="197"/>
      <c r="Y171" s="197"/>
      <c r="Z171" s="197"/>
    </row>
    <row r="172" ht="15.75" customHeight="1">
      <c r="A172" s="180"/>
      <c r="B172" s="197"/>
      <c r="C172" s="197"/>
      <c r="D172" s="197"/>
      <c r="E172" s="197"/>
      <c r="F172" s="197"/>
      <c r="G172" s="197"/>
      <c r="H172" s="197"/>
      <c r="I172" s="152"/>
      <c r="J172" s="50"/>
      <c r="K172" s="50"/>
      <c r="L172" s="50"/>
      <c r="M172" s="50"/>
      <c r="N172" s="152"/>
      <c r="O172" s="197"/>
      <c r="P172" s="197"/>
      <c r="Q172" s="197"/>
      <c r="R172" s="197"/>
      <c r="S172" s="197"/>
      <c r="T172" s="197"/>
      <c r="U172" s="197"/>
      <c r="V172" s="197"/>
      <c r="W172" s="197"/>
      <c r="X172" s="197"/>
      <c r="Y172" s="197"/>
      <c r="Z172" s="197"/>
    </row>
    <row r="173" ht="15.75" customHeight="1">
      <c r="A173" s="180"/>
      <c r="B173" s="197"/>
      <c r="C173" s="197"/>
      <c r="D173" s="197"/>
      <c r="E173" s="197"/>
      <c r="F173" s="197"/>
      <c r="G173" s="197"/>
      <c r="H173" s="197"/>
      <c r="I173" s="152"/>
      <c r="J173" s="50"/>
      <c r="K173" s="50"/>
      <c r="L173" s="50"/>
      <c r="M173" s="50"/>
      <c r="N173" s="152"/>
      <c r="O173" s="197"/>
      <c r="P173" s="197"/>
      <c r="Q173" s="197"/>
      <c r="R173" s="197"/>
      <c r="S173" s="197"/>
      <c r="T173" s="197"/>
      <c r="U173" s="197"/>
      <c r="V173" s="197"/>
      <c r="W173" s="197"/>
      <c r="X173" s="197"/>
      <c r="Y173" s="197"/>
      <c r="Z173" s="197"/>
    </row>
    <row r="174" ht="15.75" customHeight="1">
      <c r="A174" s="180"/>
      <c r="B174" s="197"/>
      <c r="C174" s="197"/>
      <c r="D174" s="197"/>
      <c r="E174" s="197"/>
      <c r="F174" s="197"/>
      <c r="G174" s="197"/>
      <c r="H174" s="169"/>
      <c r="I174" s="152"/>
      <c r="J174" s="50"/>
      <c r="K174" s="50"/>
      <c r="L174" s="50"/>
      <c r="M174" s="50"/>
      <c r="N174" s="152"/>
      <c r="O174" s="197"/>
      <c r="P174" s="197"/>
      <c r="Q174" s="197"/>
      <c r="R174" s="197"/>
      <c r="S174" s="197"/>
      <c r="T174" s="197"/>
      <c r="U174" s="197"/>
      <c r="V174" s="197"/>
      <c r="W174" s="197"/>
      <c r="X174" s="197"/>
      <c r="Y174" s="197"/>
      <c r="Z174" s="197"/>
    </row>
    <row r="175" ht="15.75" customHeight="1">
      <c r="A175" s="180"/>
      <c r="B175" s="197"/>
      <c r="C175" s="197"/>
      <c r="D175" s="197"/>
      <c r="E175" s="197"/>
      <c r="F175" s="197"/>
      <c r="G175" s="197"/>
      <c r="H175" s="197"/>
      <c r="I175" s="152"/>
      <c r="J175" s="50"/>
      <c r="K175" s="50"/>
      <c r="L175" s="50"/>
      <c r="M175" s="50"/>
      <c r="N175" s="152"/>
      <c r="O175" s="197"/>
      <c r="P175" s="197"/>
      <c r="Q175" s="197"/>
      <c r="R175" s="197"/>
      <c r="S175" s="197"/>
      <c r="T175" s="197"/>
      <c r="U175" s="197"/>
      <c r="V175" s="197"/>
      <c r="W175" s="197"/>
      <c r="X175" s="197"/>
      <c r="Y175" s="197"/>
      <c r="Z175" s="197"/>
    </row>
    <row r="176" ht="15.75" customHeight="1">
      <c r="A176" s="180"/>
      <c r="B176" s="197"/>
      <c r="C176" s="197"/>
      <c r="D176" s="197"/>
      <c r="E176" s="197"/>
      <c r="F176" s="197"/>
      <c r="G176" s="197"/>
      <c r="H176" s="197"/>
      <c r="I176" s="152"/>
      <c r="J176" s="50"/>
      <c r="K176" s="50"/>
      <c r="L176" s="50"/>
      <c r="M176" s="50"/>
      <c r="N176" s="152"/>
      <c r="O176" s="197"/>
      <c r="P176" s="197"/>
      <c r="Q176" s="197"/>
      <c r="R176" s="197"/>
      <c r="S176" s="197"/>
      <c r="T176" s="197"/>
      <c r="U176" s="197"/>
      <c r="V176" s="197"/>
      <c r="W176" s="197"/>
      <c r="X176" s="197"/>
      <c r="Y176" s="197"/>
      <c r="Z176" s="197"/>
    </row>
    <row r="177" ht="15.75" customHeight="1">
      <c r="A177" s="180"/>
      <c r="B177" s="197"/>
      <c r="C177" s="197"/>
      <c r="D177" s="197"/>
      <c r="E177" s="197"/>
      <c r="F177" s="197"/>
      <c r="G177" s="197"/>
      <c r="H177" s="197"/>
      <c r="I177" s="152"/>
      <c r="J177" s="50"/>
      <c r="K177" s="50"/>
      <c r="L177" s="50"/>
      <c r="M177" s="50"/>
      <c r="N177" s="152"/>
      <c r="O177" s="197"/>
      <c r="P177" s="197"/>
      <c r="Q177" s="197"/>
      <c r="R177" s="197"/>
      <c r="S177" s="197"/>
      <c r="T177" s="197"/>
      <c r="U177" s="197"/>
      <c r="V177" s="197"/>
      <c r="W177" s="197"/>
      <c r="X177" s="197"/>
      <c r="Y177" s="197"/>
      <c r="Z177" s="197"/>
    </row>
    <row r="178" ht="15.75" customHeight="1">
      <c r="A178" s="180"/>
      <c r="B178" s="197"/>
      <c r="C178" s="197"/>
      <c r="D178" s="197"/>
      <c r="E178" s="197"/>
      <c r="F178" s="197"/>
      <c r="G178" s="197"/>
      <c r="H178" s="197"/>
      <c r="I178" s="152"/>
      <c r="J178" s="50"/>
      <c r="K178" s="50"/>
      <c r="L178" s="50"/>
      <c r="M178" s="50"/>
      <c r="N178" s="152"/>
      <c r="O178" s="197"/>
      <c r="P178" s="197"/>
      <c r="Q178" s="197"/>
      <c r="R178" s="197"/>
      <c r="S178" s="197"/>
      <c r="T178" s="197"/>
      <c r="U178" s="197"/>
      <c r="V178" s="197"/>
      <c r="W178" s="197"/>
      <c r="X178" s="197"/>
      <c r="Y178" s="197"/>
      <c r="Z178" s="197"/>
    </row>
    <row r="179" ht="15.75" customHeight="1">
      <c r="A179" s="180"/>
      <c r="B179" s="197"/>
      <c r="C179" s="197"/>
      <c r="D179" s="197"/>
      <c r="E179" s="197"/>
      <c r="F179" s="197"/>
      <c r="G179" s="197"/>
      <c r="H179" s="169"/>
      <c r="I179" s="152"/>
      <c r="J179" s="50"/>
      <c r="K179" s="50"/>
      <c r="L179" s="50"/>
      <c r="M179" s="50"/>
      <c r="N179" s="152"/>
      <c r="O179" s="197"/>
      <c r="P179" s="197"/>
      <c r="Q179" s="197"/>
      <c r="R179" s="197"/>
      <c r="S179" s="197"/>
      <c r="T179" s="197"/>
      <c r="U179" s="197"/>
      <c r="V179" s="197"/>
      <c r="W179" s="197"/>
      <c r="X179" s="197"/>
      <c r="Y179" s="197"/>
      <c r="Z179" s="197"/>
    </row>
    <row r="180" ht="15.75" customHeight="1">
      <c r="A180" s="180"/>
      <c r="B180" s="197"/>
      <c r="C180" s="197"/>
      <c r="D180" s="197"/>
      <c r="E180" s="197"/>
      <c r="F180" s="197"/>
      <c r="G180" s="197"/>
      <c r="H180" s="197"/>
      <c r="I180" s="152"/>
      <c r="J180" s="50"/>
      <c r="K180" s="50"/>
      <c r="L180" s="50"/>
      <c r="M180" s="50"/>
      <c r="N180" s="152"/>
      <c r="O180" s="197"/>
      <c r="P180" s="197"/>
      <c r="Q180" s="197"/>
      <c r="R180" s="197"/>
      <c r="S180" s="197"/>
      <c r="T180" s="197"/>
      <c r="U180" s="197"/>
      <c r="V180" s="197"/>
      <c r="W180" s="197"/>
      <c r="X180" s="197"/>
      <c r="Y180" s="197"/>
      <c r="Z180" s="197"/>
    </row>
    <row r="181" ht="15.75" customHeight="1">
      <c r="A181" s="180"/>
      <c r="B181" s="197"/>
      <c r="C181" s="197"/>
      <c r="D181" s="197"/>
      <c r="E181" s="197"/>
      <c r="F181" s="197"/>
      <c r="G181" s="197"/>
      <c r="H181" s="197"/>
      <c r="I181" s="152"/>
      <c r="J181" s="50"/>
      <c r="K181" s="50"/>
      <c r="L181" s="50"/>
      <c r="M181" s="50"/>
      <c r="N181" s="152"/>
      <c r="O181" s="197"/>
      <c r="P181" s="197"/>
      <c r="Q181" s="197"/>
      <c r="R181" s="197"/>
      <c r="S181" s="197"/>
      <c r="T181" s="197"/>
      <c r="U181" s="197"/>
      <c r="V181" s="197"/>
      <c r="W181" s="197"/>
      <c r="X181" s="197"/>
      <c r="Y181" s="197"/>
      <c r="Z181" s="197"/>
    </row>
    <row r="182" ht="15.75" customHeight="1">
      <c r="A182" s="180"/>
      <c r="B182" s="197"/>
      <c r="C182" s="197"/>
      <c r="D182" s="197"/>
      <c r="E182" s="197"/>
      <c r="F182" s="197"/>
      <c r="G182" s="197"/>
      <c r="H182" s="169"/>
      <c r="I182" s="152"/>
      <c r="J182" s="50"/>
      <c r="K182" s="50"/>
      <c r="L182" s="50"/>
      <c r="M182" s="50"/>
      <c r="N182" s="152"/>
      <c r="O182" s="197"/>
      <c r="P182" s="197"/>
      <c r="Q182" s="197"/>
      <c r="R182" s="197"/>
      <c r="S182" s="197"/>
      <c r="T182" s="197"/>
      <c r="U182" s="197"/>
      <c r="V182" s="197"/>
      <c r="W182" s="197"/>
      <c r="X182" s="197"/>
      <c r="Y182" s="197"/>
      <c r="Z182" s="197"/>
    </row>
    <row r="183" ht="15.75" customHeight="1">
      <c r="A183" s="180"/>
      <c r="B183" s="197"/>
      <c r="C183" s="197"/>
      <c r="D183" s="197"/>
      <c r="E183" s="197"/>
      <c r="F183" s="197"/>
      <c r="G183" s="197"/>
      <c r="H183" s="169"/>
      <c r="I183" s="152"/>
      <c r="J183" s="50"/>
      <c r="K183" s="50"/>
      <c r="L183" s="50"/>
      <c r="M183" s="50"/>
      <c r="N183" s="152"/>
      <c r="O183" s="197"/>
      <c r="P183" s="197"/>
      <c r="Q183" s="197"/>
      <c r="R183" s="197"/>
      <c r="S183" s="197"/>
      <c r="T183" s="197"/>
      <c r="U183" s="197"/>
      <c r="V183" s="197"/>
      <c r="W183" s="197"/>
      <c r="X183" s="197"/>
      <c r="Y183" s="197"/>
      <c r="Z183" s="197"/>
    </row>
    <row r="184" ht="15.75" customHeight="1">
      <c r="A184" s="180"/>
      <c r="B184" s="197"/>
      <c r="C184" s="197"/>
      <c r="D184" s="197"/>
      <c r="E184" s="197"/>
      <c r="F184" s="197"/>
      <c r="G184" s="197"/>
      <c r="H184" s="197"/>
      <c r="I184" s="152"/>
      <c r="J184" s="50"/>
      <c r="K184" s="50"/>
      <c r="L184" s="50"/>
      <c r="M184" s="50"/>
      <c r="N184" s="152"/>
      <c r="O184" s="197"/>
      <c r="P184" s="197"/>
      <c r="Q184" s="197"/>
      <c r="R184" s="197"/>
      <c r="S184" s="197"/>
      <c r="T184" s="197"/>
      <c r="U184" s="197"/>
      <c r="V184" s="197"/>
      <c r="W184" s="197"/>
      <c r="X184" s="197"/>
      <c r="Y184" s="197"/>
      <c r="Z184" s="197"/>
    </row>
    <row r="185" ht="15.75" customHeight="1">
      <c r="A185" s="180"/>
      <c r="B185" s="197"/>
      <c r="C185" s="197"/>
      <c r="D185" s="197"/>
      <c r="E185" s="197"/>
      <c r="F185" s="197"/>
      <c r="G185" s="197"/>
      <c r="H185" s="197"/>
      <c r="I185" s="152"/>
      <c r="J185" s="50"/>
      <c r="K185" s="50"/>
      <c r="L185" s="50"/>
      <c r="M185" s="50"/>
      <c r="N185" s="152"/>
      <c r="O185" s="197"/>
      <c r="P185" s="197"/>
      <c r="Q185" s="197"/>
      <c r="R185" s="197"/>
      <c r="S185" s="197"/>
      <c r="T185" s="197"/>
      <c r="U185" s="197"/>
      <c r="V185" s="197"/>
      <c r="W185" s="197"/>
      <c r="X185" s="197"/>
      <c r="Y185" s="197"/>
      <c r="Z185" s="197"/>
    </row>
    <row r="186" ht="15.75" customHeight="1">
      <c r="A186" s="180"/>
      <c r="B186" s="197"/>
      <c r="C186" s="197"/>
      <c r="D186" s="197"/>
      <c r="E186" s="197"/>
      <c r="F186" s="197"/>
      <c r="G186" s="197"/>
      <c r="H186" s="197"/>
      <c r="I186" s="152"/>
      <c r="J186" s="50"/>
      <c r="K186" s="50"/>
      <c r="L186" s="50"/>
      <c r="M186" s="50"/>
      <c r="N186" s="152"/>
      <c r="O186" s="197"/>
      <c r="P186" s="197"/>
      <c r="Q186" s="197"/>
      <c r="R186" s="197"/>
      <c r="S186" s="197"/>
      <c r="T186" s="197"/>
      <c r="U186" s="197"/>
      <c r="V186" s="197"/>
      <c r="W186" s="197"/>
      <c r="X186" s="197"/>
      <c r="Y186" s="197"/>
      <c r="Z186" s="197"/>
    </row>
    <row r="187" ht="15.75" customHeight="1">
      <c r="A187" s="180"/>
      <c r="B187" s="197"/>
      <c r="C187" s="197"/>
      <c r="D187" s="197"/>
      <c r="E187" s="197"/>
      <c r="F187" s="197"/>
      <c r="G187" s="197"/>
      <c r="H187" s="197"/>
      <c r="I187" s="152"/>
      <c r="J187" s="50"/>
      <c r="K187" s="50"/>
      <c r="L187" s="50"/>
      <c r="M187" s="50"/>
      <c r="N187" s="152"/>
      <c r="O187" s="197"/>
      <c r="P187" s="197"/>
      <c r="Q187" s="197"/>
      <c r="R187" s="197"/>
      <c r="S187" s="197"/>
      <c r="T187" s="197"/>
      <c r="U187" s="197"/>
      <c r="V187" s="197"/>
      <c r="W187" s="197"/>
      <c r="X187" s="197"/>
      <c r="Y187" s="197"/>
      <c r="Z187" s="197"/>
    </row>
    <row r="188" ht="15.75" customHeight="1">
      <c r="A188" s="180"/>
      <c r="B188" s="197"/>
      <c r="C188" s="197"/>
      <c r="D188" s="197"/>
      <c r="E188" s="197"/>
      <c r="F188" s="197"/>
      <c r="G188" s="197"/>
      <c r="H188" s="169"/>
      <c r="I188" s="152"/>
      <c r="J188" s="50"/>
      <c r="K188" s="50"/>
      <c r="L188" s="50"/>
      <c r="M188" s="50"/>
      <c r="N188" s="152"/>
      <c r="O188" s="197"/>
      <c r="P188" s="197"/>
      <c r="Q188" s="197"/>
      <c r="R188" s="197"/>
      <c r="S188" s="197"/>
      <c r="T188" s="197"/>
      <c r="U188" s="197"/>
      <c r="V188" s="197"/>
      <c r="W188" s="197"/>
      <c r="X188" s="197"/>
      <c r="Y188" s="197"/>
      <c r="Z188" s="197"/>
    </row>
    <row r="189" ht="15.75" customHeight="1">
      <c r="A189" s="180"/>
      <c r="B189" s="197"/>
      <c r="C189" s="197"/>
      <c r="D189" s="197"/>
      <c r="E189" s="197"/>
      <c r="F189" s="197"/>
      <c r="G189" s="197"/>
      <c r="H189" s="169"/>
      <c r="I189" s="152"/>
      <c r="J189" s="50"/>
      <c r="K189" s="50"/>
      <c r="L189" s="50"/>
      <c r="M189" s="50"/>
      <c r="N189" s="152"/>
      <c r="O189" s="197"/>
      <c r="P189" s="197"/>
      <c r="Q189" s="197"/>
      <c r="R189" s="197"/>
      <c r="S189" s="197"/>
      <c r="T189" s="197"/>
      <c r="U189" s="197"/>
      <c r="V189" s="197"/>
      <c r="W189" s="197"/>
      <c r="X189" s="197"/>
      <c r="Y189" s="197"/>
      <c r="Z189" s="197"/>
    </row>
    <row r="190" ht="15.75" customHeight="1">
      <c r="A190" s="180"/>
      <c r="B190" s="197"/>
      <c r="C190" s="197"/>
      <c r="D190" s="197"/>
      <c r="E190" s="197"/>
      <c r="F190" s="197"/>
      <c r="G190" s="197"/>
      <c r="H190" s="169"/>
      <c r="I190" s="152"/>
      <c r="J190" s="50"/>
      <c r="K190" s="50"/>
      <c r="L190" s="50"/>
      <c r="M190" s="50"/>
      <c r="N190" s="152"/>
      <c r="O190" s="197"/>
      <c r="P190" s="197"/>
      <c r="Q190" s="197"/>
      <c r="R190" s="197"/>
      <c r="S190" s="197"/>
      <c r="T190" s="197"/>
      <c r="U190" s="197"/>
      <c r="V190" s="197"/>
      <c r="W190" s="197"/>
      <c r="X190" s="197"/>
      <c r="Y190" s="197"/>
      <c r="Z190" s="197"/>
    </row>
    <row r="191" ht="15.75" customHeight="1">
      <c r="A191" s="180"/>
      <c r="B191" s="197"/>
      <c r="C191" s="197"/>
      <c r="D191" s="197"/>
      <c r="E191" s="197"/>
      <c r="F191" s="197"/>
      <c r="G191" s="197"/>
      <c r="H191" s="197"/>
      <c r="I191" s="152"/>
      <c r="J191" s="50"/>
      <c r="K191" s="50"/>
      <c r="L191" s="50"/>
      <c r="M191" s="50"/>
      <c r="N191" s="152"/>
      <c r="O191" s="197"/>
      <c r="P191" s="197"/>
      <c r="Q191" s="197"/>
      <c r="R191" s="197"/>
      <c r="S191" s="197"/>
      <c r="T191" s="197"/>
      <c r="U191" s="197"/>
      <c r="V191" s="197"/>
      <c r="W191" s="197"/>
      <c r="X191" s="197"/>
      <c r="Y191" s="197"/>
      <c r="Z191" s="197"/>
    </row>
    <row r="192" ht="15.75" customHeight="1">
      <c r="A192" s="180"/>
      <c r="B192" s="197"/>
      <c r="C192" s="197"/>
      <c r="D192" s="197"/>
      <c r="E192" s="197"/>
      <c r="F192" s="197"/>
      <c r="G192" s="197"/>
      <c r="H192" s="197"/>
      <c r="I192" s="152"/>
      <c r="J192" s="50"/>
      <c r="K192" s="50"/>
      <c r="L192" s="50"/>
      <c r="M192" s="50"/>
      <c r="N192" s="152"/>
      <c r="O192" s="197"/>
      <c r="P192" s="197"/>
      <c r="Q192" s="197"/>
      <c r="R192" s="197"/>
      <c r="S192" s="197"/>
      <c r="T192" s="197"/>
      <c r="U192" s="197"/>
      <c r="V192" s="197"/>
      <c r="W192" s="197"/>
      <c r="X192" s="197"/>
      <c r="Y192" s="197"/>
      <c r="Z192" s="197"/>
    </row>
    <row r="193" ht="15.75" customHeight="1">
      <c r="A193" s="180"/>
      <c r="B193" s="197"/>
      <c r="C193" s="197"/>
      <c r="D193" s="197"/>
      <c r="E193" s="197"/>
      <c r="F193" s="197"/>
      <c r="G193" s="197"/>
      <c r="H193" s="197"/>
      <c r="I193" s="152"/>
      <c r="J193" s="50"/>
      <c r="K193" s="50"/>
      <c r="L193" s="50"/>
      <c r="M193" s="50"/>
      <c r="N193" s="152"/>
      <c r="O193" s="197"/>
      <c r="P193" s="197"/>
      <c r="Q193" s="197"/>
      <c r="R193" s="197"/>
      <c r="S193" s="197"/>
      <c r="T193" s="197"/>
      <c r="U193" s="197"/>
      <c r="V193" s="197"/>
      <c r="W193" s="197"/>
      <c r="X193" s="197"/>
      <c r="Y193" s="197"/>
      <c r="Z193" s="197"/>
    </row>
    <row r="194" ht="15.75" customHeight="1">
      <c r="A194" s="180"/>
      <c r="B194" s="197"/>
      <c r="C194" s="197"/>
      <c r="D194" s="197"/>
      <c r="E194" s="197"/>
      <c r="F194" s="197"/>
      <c r="G194" s="197"/>
      <c r="H194" s="169"/>
      <c r="I194" s="152"/>
      <c r="J194" s="50"/>
      <c r="K194" s="50"/>
      <c r="L194" s="50"/>
      <c r="M194" s="50"/>
      <c r="N194" s="152"/>
      <c r="O194" s="197"/>
      <c r="P194" s="197"/>
      <c r="Q194" s="197"/>
      <c r="R194" s="197"/>
      <c r="S194" s="197"/>
      <c r="T194" s="197"/>
      <c r="U194" s="197"/>
      <c r="V194" s="197"/>
      <c r="W194" s="197"/>
      <c r="X194" s="197"/>
      <c r="Y194" s="197"/>
      <c r="Z194" s="197"/>
    </row>
    <row r="195" ht="15.75" customHeight="1">
      <c r="A195" s="180"/>
      <c r="B195" s="197"/>
      <c r="C195" s="197"/>
      <c r="D195" s="197"/>
      <c r="E195" s="197"/>
      <c r="F195" s="197"/>
      <c r="G195" s="197"/>
      <c r="H195" s="169"/>
      <c r="I195" s="152"/>
      <c r="J195" s="50"/>
      <c r="K195" s="50"/>
      <c r="L195" s="50"/>
      <c r="M195" s="50"/>
      <c r="N195" s="152"/>
      <c r="O195" s="197"/>
      <c r="P195" s="197"/>
      <c r="Q195" s="197"/>
      <c r="R195" s="197"/>
      <c r="S195" s="197"/>
      <c r="T195" s="197"/>
      <c r="U195" s="197"/>
      <c r="V195" s="197"/>
      <c r="W195" s="197"/>
      <c r="X195" s="197"/>
      <c r="Y195" s="197"/>
      <c r="Z195" s="197"/>
    </row>
    <row r="196" ht="15.75" customHeight="1">
      <c r="A196" s="180"/>
      <c r="B196" s="197"/>
      <c r="C196" s="197"/>
      <c r="D196" s="197"/>
      <c r="E196" s="197"/>
      <c r="F196" s="197"/>
      <c r="G196" s="197"/>
      <c r="H196" s="197"/>
      <c r="I196" s="152"/>
      <c r="J196" s="50"/>
      <c r="K196" s="50"/>
      <c r="L196" s="50"/>
      <c r="M196" s="50"/>
      <c r="N196" s="152"/>
      <c r="O196" s="197"/>
      <c r="P196" s="197"/>
      <c r="Q196" s="197"/>
      <c r="R196" s="197"/>
      <c r="S196" s="197"/>
      <c r="T196" s="197"/>
      <c r="U196" s="197"/>
      <c r="V196" s="197"/>
      <c r="W196" s="197"/>
      <c r="X196" s="197"/>
      <c r="Y196" s="197"/>
      <c r="Z196" s="197"/>
    </row>
    <row r="197" ht="15.75" customHeight="1">
      <c r="A197" s="180"/>
      <c r="B197" s="197"/>
      <c r="C197" s="197"/>
      <c r="D197" s="197"/>
      <c r="E197" s="197"/>
      <c r="F197" s="197"/>
      <c r="G197" s="197"/>
      <c r="H197" s="169"/>
      <c r="I197" s="152"/>
      <c r="J197" s="50"/>
      <c r="K197" s="50"/>
      <c r="L197" s="50"/>
      <c r="M197" s="50"/>
      <c r="N197" s="152"/>
      <c r="O197" s="197"/>
      <c r="P197" s="197"/>
      <c r="Q197" s="197"/>
      <c r="R197" s="197"/>
      <c r="S197" s="197"/>
      <c r="T197" s="197"/>
      <c r="U197" s="197"/>
      <c r="V197" s="197"/>
      <c r="W197" s="197"/>
      <c r="X197" s="197"/>
      <c r="Y197" s="197"/>
      <c r="Z197" s="197"/>
    </row>
    <row r="198" ht="15.75" customHeight="1">
      <c r="A198" s="180"/>
      <c r="B198" s="197"/>
      <c r="C198" s="197"/>
      <c r="D198" s="197"/>
      <c r="E198" s="197"/>
      <c r="F198" s="197"/>
      <c r="G198" s="197"/>
      <c r="H198" s="169"/>
      <c r="I198" s="152"/>
      <c r="J198" s="50"/>
      <c r="K198" s="50"/>
      <c r="L198" s="50"/>
      <c r="M198" s="50"/>
      <c r="N198" s="152"/>
      <c r="O198" s="197"/>
      <c r="P198" s="197"/>
      <c r="Q198" s="197"/>
      <c r="R198" s="197"/>
      <c r="S198" s="197"/>
      <c r="T198" s="197"/>
      <c r="U198" s="197"/>
      <c r="V198" s="197"/>
      <c r="W198" s="197"/>
      <c r="X198" s="197"/>
      <c r="Y198" s="197"/>
      <c r="Z198" s="197"/>
    </row>
    <row r="199" ht="15.75" customHeight="1">
      <c r="A199" s="180"/>
      <c r="B199" s="197"/>
      <c r="C199" s="197"/>
      <c r="D199" s="197"/>
      <c r="E199" s="197"/>
      <c r="F199" s="197"/>
      <c r="G199" s="197"/>
      <c r="H199" s="169"/>
      <c r="I199" s="152"/>
      <c r="J199" s="50"/>
      <c r="K199" s="50"/>
      <c r="L199" s="50"/>
      <c r="M199" s="50"/>
      <c r="N199" s="152"/>
      <c r="O199" s="197"/>
      <c r="P199" s="197"/>
      <c r="Q199" s="197"/>
      <c r="R199" s="197"/>
      <c r="S199" s="197"/>
      <c r="T199" s="197"/>
      <c r="U199" s="197"/>
      <c r="V199" s="197"/>
      <c r="W199" s="197"/>
      <c r="X199" s="197"/>
      <c r="Y199" s="197"/>
      <c r="Z199" s="197"/>
    </row>
    <row r="200" ht="15.75" customHeight="1">
      <c r="A200" s="180"/>
      <c r="B200" s="197"/>
      <c r="C200" s="197"/>
      <c r="D200" s="197"/>
      <c r="E200" s="197"/>
      <c r="F200" s="197"/>
      <c r="G200" s="197"/>
      <c r="H200" s="169"/>
      <c r="I200" s="152"/>
      <c r="J200" s="50"/>
      <c r="K200" s="50"/>
      <c r="L200" s="50"/>
      <c r="M200" s="50"/>
      <c r="N200" s="152"/>
      <c r="O200" s="197"/>
      <c r="P200" s="197"/>
      <c r="Q200" s="197"/>
      <c r="R200" s="197"/>
      <c r="S200" s="197"/>
      <c r="T200" s="197"/>
      <c r="U200" s="197"/>
      <c r="V200" s="197"/>
      <c r="W200" s="197"/>
      <c r="X200" s="197"/>
      <c r="Y200" s="197"/>
      <c r="Z200" s="197"/>
    </row>
    <row r="201" ht="15.75" customHeight="1">
      <c r="A201" s="180"/>
      <c r="B201" s="197"/>
      <c r="C201" s="197"/>
      <c r="D201" s="197"/>
      <c r="E201" s="197"/>
      <c r="F201" s="197"/>
      <c r="G201" s="197"/>
      <c r="H201" s="197"/>
      <c r="I201" s="152"/>
      <c r="J201" s="50"/>
      <c r="K201" s="50"/>
      <c r="L201" s="50"/>
      <c r="M201" s="50"/>
      <c r="N201" s="152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</row>
    <row r="202" ht="15.75" customHeight="1">
      <c r="A202" s="180"/>
      <c r="B202" s="197"/>
      <c r="C202" s="197"/>
      <c r="D202" s="197"/>
      <c r="E202" s="197"/>
      <c r="F202" s="197"/>
      <c r="G202" s="197"/>
      <c r="H202" s="169"/>
      <c r="I202" s="152"/>
      <c r="J202" s="50"/>
      <c r="K202" s="50"/>
      <c r="L202" s="50"/>
      <c r="M202" s="50"/>
      <c r="N202" s="152"/>
      <c r="O202" s="197"/>
      <c r="P202" s="197"/>
      <c r="Q202" s="197"/>
      <c r="R202" s="197"/>
      <c r="S202" s="197"/>
      <c r="T202" s="197"/>
      <c r="U202" s="197"/>
      <c r="V202" s="197"/>
      <c r="W202" s="197"/>
      <c r="X202" s="197"/>
      <c r="Y202" s="197"/>
      <c r="Z202" s="197"/>
    </row>
    <row r="203" ht="15.75" customHeight="1">
      <c r="A203" s="180"/>
      <c r="B203" s="197"/>
      <c r="C203" s="197"/>
      <c r="D203" s="197"/>
      <c r="E203" s="197"/>
      <c r="F203" s="197"/>
      <c r="G203" s="197"/>
      <c r="H203" s="169"/>
      <c r="I203" s="152"/>
      <c r="J203" s="50"/>
      <c r="K203" s="50"/>
      <c r="L203" s="50"/>
      <c r="M203" s="50"/>
      <c r="N203" s="152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</row>
    <row r="204" ht="15.75" customHeight="1">
      <c r="A204" s="180"/>
      <c r="B204" s="197"/>
      <c r="C204" s="197"/>
      <c r="D204" s="197"/>
      <c r="E204" s="197"/>
      <c r="F204" s="197"/>
      <c r="G204" s="197"/>
      <c r="H204" s="197"/>
      <c r="I204" s="152"/>
      <c r="J204" s="50"/>
      <c r="K204" s="50"/>
      <c r="L204" s="50"/>
      <c r="M204" s="50"/>
      <c r="N204" s="152"/>
      <c r="O204" s="197"/>
      <c r="P204" s="197"/>
      <c r="Q204" s="197"/>
      <c r="R204" s="197"/>
      <c r="S204" s="197"/>
      <c r="T204" s="197"/>
      <c r="U204" s="197"/>
      <c r="V204" s="197"/>
      <c r="W204" s="197"/>
      <c r="X204" s="197"/>
      <c r="Y204" s="197"/>
      <c r="Z204" s="197"/>
    </row>
    <row r="205" ht="15.75" customHeight="1">
      <c r="A205" s="180"/>
      <c r="B205" s="197"/>
      <c r="C205" s="197"/>
      <c r="D205" s="197"/>
      <c r="E205" s="197"/>
      <c r="F205" s="197"/>
      <c r="G205" s="197"/>
      <c r="H205" s="169"/>
      <c r="I205" s="152"/>
      <c r="J205" s="50"/>
      <c r="K205" s="50"/>
      <c r="L205" s="50"/>
      <c r="M205" s="50"/>
      <c r="N205" s="152"/>
      <c r="O205" s="197"/>
      <c r="P205" s="197"/>
      <c r="Q205" s="197"/>
      <c r="R205" s="197"/>
      <c r="S205" s="197"/>
      <c r="T205" s="197"/>
      <c r="U205" s="197"/>
      <c r="V205" s="197"/>
      <c r="W205" s="197"/>
      <c r="X205" s="197"/>
      <c r="Y205" s="197"/>
      <c r="Z205" s="197"/>
    </row>
    <row r="206" ht="15.75" customHeight="1">
      <c r="A206" s="180"/>
      <c r="B206" s="197"/>
      <c r="C206" s="197"/>
      <c r="D206" s="197"/>
      <c r="E206" s="197"/>
      <c r="F206" s="197"/>
      <c r="G206" s="197"/>
      <c r="H206" s="197"/>
      <c r="I206" s="152"/>
      <c r="J206" s="50"/>
      <c r="K206" s="50"/>
      <c r="L206" s="50"/>
      <c r="M206" s="50"/>
      <c r="N206" s="152"/>
      <c r="O206" s="197"/>
      <c r="P206" s="197"/>
      <c r="Q206" s="197"/>
      <c r="R206" s="197"/>
      <c r="S206" s="197"/>
      <c r="T206" s="197"/>
      <c r="U206" s="197"/>
      <c r="V206" s="197"/>
      <c r="W206" s="197"/>
      <c r="X206" s="197"/>
      <c r="Y206" s="197"/>
      <c r="Z206" s="197"/>
    </row>
    <row r="207" ht="15.75" customHeight="1">
      <c r="A207" s="180"/>
      <c r="B207" s="197"/>
      <c r="C207" s="197"/>
      <c r="D207" s="197"/>
      <c r="E207" s="197"/>
      <c r="F207" s="197"/>
      <c r="G207" s="197"/>
      <c r="H207" s="169"/>
      <c r="I207" s="152"/>
      <c r="J207" s="50"/>
      <c r="K207" s="50"/>
      <c r="L207" s="50"/>
      <c r="M207" s="50"/>
      <c r="N207" s="152"/>
      <c r="O207" s="197"/>
      <c r="P207" s="197"/>
      <c r="Q207" s="197"/>
      <c r="R207" s="197"/>
      <c r="S207" s="197"/>
      <c r="T207" s="197"/>
      <c r="U207" s="197"/>
      <c r="V207" s="197"/>
      <c r="W207" s="197"/>
      <c r="X207" s="197"/>
      <c r="Y207" s="197"/>
      <c r="Z207" s="197"/>
    </row>
    <row r="208" ht="15.75" customHeight="1">
      <c r="A208" s="180"/>
      <c r="B208" s="197"/>
      <c r="C208" s="197"/>
      <c r="D208" s="197"/>
      <c r="E208" s="197"/>
      <c r="F208" s="197"/>
      <c r="G208" s="197"/>
      <c r="H208" s="169"/>
      <c r="I208" s="152"/>
      <c r="J208" s="50"/>
      <c r="K208" s="50"/>
      <c r="L208" s="50"/>
      <c r="M208" s="50"/>
      <c r="N208" s="152"/>
      <c r="O208" s="197"/>
      <c r="P208" s="197"/>
      <c r="Q208" s="197"/>
      <c r="R208" s="197"/>
      <c r="S208" s="197"/>
      <c r="T208" s="197"/>
      <c r="U208" s="197"/>
      <c r="V208" s="197"/>
      <c r="W208" s="197"/>
      <c r="X208" s="197"/>
      <c r="Y208" s="197"/>
      <c r="Z208" s="197"/>
    </row>
    <row r="209" ht="15.75" customHeight="1">
      <c r="A209" s="180"/>
      <c r="B209" s="197"/>
      <c r="C209" s="197"/>
      <c r="D209" s="197"/>
      <c r="E209" s="197"/>
      <c r="F209" s="197"/>
      <c r="G209" s="197"/>
      <c r="H209" s="197"/>
      <c r="I209" s="152"/>
      <c r="J209" s="50"/>
      <c r="K209" s="50"/>
      <c r="L209" s="50"/>
      <c r="M209" s="50"/>
      <c r="N209" s="152"/>
      <c r="O209" s="197"/>
      <c r="P209" s="197"/>
      <c r="Q209" s="197"/>
      <c r="R209" s="197"/>
      <c r="S209" s="197"/>
      <c r="T209" s="197"/>
      <c r="U209" s="197"/>
      <c r="V209" s="197"/>
      <c r="W209" s="197"/>
      <c r="X209" s="197"/>
      <c r="Y209" s="197"/>
      <c r="Z209" s="197"/>
    </row>
    <row r="210" ht="15.75" customHeight="1">
      <c r="A210" s="180"/>
      <c r="B210" s="197"/>
      <c r="C210" s="197"/>
      <c r="D210" s="197"/>
      <c r="E210" s="197"/>
      <c r="F210" s="197"/>
      <c r="G210" s="197"/>
      <c r="H210" s="169"/>
      <c r="I210" s="152"/>
      <c r="J210" s="50"/>
      <c r="K210" s="50"/>
      <c r="L210" s="50"/>
      <c r="M210" s="50"/>
      <c r="N210" s="152"/>
      <c r="O210" s="197"/>
      <c r="P210" s="197"/>
      <c r="Q210" s="197"/>
      <c r="R210" s="197"/>
      <c r="S210" s="197"/>
      <c r="T210" s="197"/>
      <c r="U210" s="197"/>
      <c r="V210" s="197"/>
      <c r="W210" s="197"/>
      <c r="X210" s="197"/>
      <c r="Y210" s="197"/>
      <c r="Z210" s="197"/>
    </row>
    <row r="211" ht="15.75" customHeight="1">
      <c r="A211" s="180"/>
      <c r="B211" s="197"/>
      <c r="C211" s="197"/>
      <c r="D211" s="197"/>
      <c r="E211" s="197"/>
      <c r="F211" s="197"/>
      <c r="G211" s="197"/>
      <c r="H211" s="169"/>
      <c r="I211" s="152"/>
      <c r="J211" s="50"/>
      <c r="K211" s="50"/>
      <c r="L211" s="50"/>
      <c r="M211" s="50"/>
      <c r="N211" s="152"/>
      <c r="O211" s="197"/>
      <c r="P211" s="197"/>
      <c r="Q211" s="197"/>
      <c r="R211" s="197"/>
      <c r="S211" s="197"/>
      <c r="T211" s="197"/>
      <c r="U211" s="197"/>
      <c r="V211" s="197"/>
      <c r="W211" s="197"/>
      <c r="X211" s="197"/>
      <c r="Y211" s="197"/>
      <c r="Z211" s="197"/>
    </row>
    <row r="212" ht="15.75" customHeight="1">
      <c r="A212" s="180"/>
      <c r="B212" s="197"/>
      <c r="C212" s="197"/>
      <c r="D212" s="197"/>
      <c r="E212" s="197"/>
      <c r="F212" s="197"/>
      <c r="G212" s="197"/>
      <c r="H212" s="169"/>
      <c r="I212" s="152"/>
      <c r="J212" s="50"/>
      <c r="K212" s="50"/>
      <c r="L212" s="50"/>
      <c r="M212" s="50"/>
      <c r="N212" s="152"/>
      <c r="O212" s="197"/>
      <c r="P212" s="197"/>
      <c r="Q212" s="197"/>
      <c r="R212" s="197"/>
      <c r="S212" s="197"/>
      <c r="T212" s="197"/>
      <c r="U212" s="197"/>
      <c r="V212" s="197"/>
      <c r="W212" s="197"/>
      <c r="X212" s="197"/>
      <c r="Y212" s="197"/>
      <c r="Z212" s="197"/>
    </row>
    <row r="213" ht="15.75" customHeight="1">
      <c r="A213" s="180"/>
      <c r="B213" s="197"/>
      <c r="C213" s="197"/>
      <c r="D213" s="197"/>
      <c r="E213" s="197"/>
      <c r="F213" s="197"/>
      <c r="G213" s="197"/>
      <c r="H213" s="169"/>
      <c r="I213" s="152"/>
      <c r="J213" s="50"/>
      <c r="K213" s="50"/>
      <c r="L213" s="50"/>
      <c r="M213" s="50"/>
      <c r="N213" s="152"/>
      <c r="O213" s="197"/>
      <c r="P213" s="197"/>
      <c r="Q213" s="197"/>
      <c r="R213" s="197"/>
      <c r="S213" s="197"/>
      <c r="T213" s="197"/>
      <c r="U213" s="197"/>
      <c r="V213" s="197"/>
      <c r="W213" s="197"/>
      <c r="X213" s="197"/>
      <c r="Y213" s="197"/>
      <c r="Z213" s="197"/>
    </row>
    <row r="214" ht="15.75" customHeight="1">
      <c r="A214" s="180"/>
      <c r="B214" s="197"/>
      <c r="C214" s="197"/>
      <c r="D214" s="197"/>
      <c r="E214" s="197"/>
      <c r="F214" s="197"/>
      <c r="G214" s="197"/>
      <c r="H214" s="169"/>
      <c r="I214" s="152"/>
      <c r="J214" s="50"/>
      <c r="K214" s="50"/>
      <c r="L214" s="50"/>
      <c r="M214" s="50"/>
      <c r="N214" s="152"/>
      <c r="O214" s="197"/>
      <c r="P214" s="197"/>
      <c r="Q214" s="197"/>
      <c r="R214" s="197"/>
      <c r="S214" s="197"/>
      <c r="T214" s="197"/>
      <c r="U214" s="197"/>
      <c r="V214" s="197"/>
      <c r="W214" s="197"/>
      <c r="X214" s="197"/>
      <c r="Y214" s="197"/>
      <c r="Z214" s="197"/>
    </row>
    <row r="215" ht="15.75" customHeight="1">
      <c r="A215" s="180"/>
      <c r="B215" s="197"/>
      <c r="C215" s="197"/>
      <c r="D215" s="197"/>
      <c r="E215" s="197"/>
      <c r="F215" s="197"/>
      <c r="G215" s="197"/>
      <c r="H215" s="197"/>
      <c r="I215" s="152"/>
      <c r="J215" s="50"/>
      <c r="K215" s="50"/>
      <c r="L215" s="50"/>
      <c r="M215" s="50"/>
      <c r="N215" s="152"/>
      <c r="O215" s="197"/>
      <c r="P215" s="197"/>
      <c r="Q215" s="197"/>
      <c r="R215" s="197"/>
      <c r="S215" s="197"/>
      <c r="T215" s="197"/>
      <c r="U215" s="197"/>
      <c r="V215" s="197"/>
      <c r="W215" s="197"/>
      <c r="X215" s="197"/>
      <c r="Y215" s="197"/>
      <c r="Z215" s="197"/>
    </row>
    <row r="216" ht="15.75" customHeight="1">
      <c r="A216" s="180"/>
      <c r="B216" s="197"/>
      <c r="C216" s="197"/>
      <c r="D216" s="197"/>
      <c r="E216" s="197"/>
      <c r="F216" s="197"/>
      <c r="G216" s="197"/>
      <c r="H216" s="197"/>
      <c r="I216" s="152"/>
      <c r="J216" s="50"/>
      <c r="K216" s="50"/>
      <c r="L216" s="50"/>
      <c r="M216" s="50"/>
      <c r="N216" s="152"/>
      <c r="O216" s="197"/>
      <c r="P216" s="197"/>
      <c r="Q216" s="197"/>
      <c r="R216" s="197"/>
      <c r="S216" s="197"/>
      <c r="T216" s="197"/>
      <c r="U216" s="197"/>
      <c r="V216" s="197"/>
      <c r="W216" s="197"/>
      <c r="X216" s="197"/>
      <c r="Y216" s="197"/>
      <c r="Z216" s="197"/>
    </row>
    <row r="217" ht="15.75" customHeight="1">
      <c r="A217" s="180"/>
      <c r="B217" s="197"/>
      <c r="C217" s="197"/>
      <c r="D217" s="197"/>
      <c r="E217" s="197"/>
      <c r="F217" s="197"/>
      <c r="G217" s="197"/>
      <c r="H217" s="169"/>
      <c r="I217" s="152"/>
      <c r="J217" s="50"/>
      <c r="K217" s="50"/>
      <c r="L217" s="50"/>
      <c r="M217" s="50"/>
      <c r="N217" s="152"/>
      <c r="O217" s="197"/>
      <c r="P217" s="197"/>
      <c r="Q217" s="197"/>
      <c r="R217" s="197"/>
      <c r="S217" s="197"/>
      <c r="T217" s="197"/>
      <c r="U217" s="197"/>
      <c r="V217" s="197"/>
      <c r="W217" s="197"/>
      <c r="X217" s="197"/>
      <c r="Y217" s="197"/>
      <c r="Z217" s="197"/>
    </row>
    <row r="218" ht="15.75" customHeight="1">
      <c r="A218" s="180"/>
      <c r="B218" s="197"/>
      <c r="C218" s="197"/>
      <c r="D218" s="197"/>
      <c r="E218" s="197"/>
      <c r="F218" s="197"/>
      <c r="G218" s="197"/>
      <c r="H218" s="169"/>
      <c r="I218" s="152"/>
      <c r="J218" s="50"/>
      <c r="K218" s="50"/>
      <c r="L218" s="50"/>
      <c r="M218" s="50"/>
      <c r="N218" s="152"/>
      <c r="O218" s="197"/>
      <c r="P218" s="197"/>
      <c r="Q218" s="197"/>
      <c r="R218" s="197"/>
      <c r="S218" s="197"/>
      <c r="T218" s="197"/>
      <c r="U218" s="197"/>
      <c r="V218" s="197"/>
      <c r="W218" s="197"/>
      <c r="X218" s="197"/>
      <c r="Y218" s="197"/>
      <c r="Z218" s="197"/>
    </row>
    <row r="219" ht="15.75" customHeight="1">
      <c r="A219" s="180"/>
      <c r="B219" s="197"/>
      <c r="C219" s="197"/>
      <c r="D219" s="197"/>
      <c r="E219" s="197"/>
      <c r="F219" s="197"/>
      <c r="G219" s="197"/>
      <c r="H219" s="169"/>
      <c r="I219" s="152"/>
      <c r="J219" s="50"/>
      <c r="K219" s="50"/>
      <c r="L219" s="50"/>
      <c r="M219" s="50"/>
      <c r="N219" s="152"/>
      <c r="O219" s="197"/>
      <c r="P219" s="197"/>
      <c r="Q219" s="197"/>
      <c r="R219" s="197"/>
      <c r="S219" s="197"/>
      <c r="T219" s="197"/>
      <c r="U219" s="197"/>
      <c r="V219" s="197"/>
      <c r="W219" s="197"/>
      <c r="X219" s="197"/>
      <c r="Y219" s="197"/>
      <c r="Z219" s="197"/>
    </row>
    <row r="220" ht="15.75" customHeight="1">
      <c r="A220" s="180"/>
      <c r="B220" s="197"/>
      <c r="C220" s="197"/>
      <c r="D220" s="197"/>
      <c r="E220" s="197"/>
      <c r="F220" s="197"/>
      <c r="G220" s="197"/>
      <c r="H220" s="169"/>
      <c r="I220" s="152"/>
      <c r="J220" s="50"/>
      <c r="K220" s="50"/>
      <c r="L220" s="50"/>
      <c r="M220" s="50"/>
      <c r="N220" s="152"/>
      <c r="O220" s="197"/>
      <c r="P220" s="197"/>
      <c r="Q220" s="197"/>
      <c r="R220" s="197"/>
      <c r="S220" s="197"/>
      <c r="T220" s="197"/>
      <c r="U220" s="197"/>
      <c r="V220" s="197"/>
      <c r="W220" s="197"/>
      <c r="X220" s="197"/>
      <c r="Y220" s="197"/>
      <c r="Z220" s="197"/>
    </row>
    <row r="221" ht="15.75" customHeight="1">
      <c r="A221" s="180"/>
      <c r="B221" s="197"/>
      <c r="C221" s="197"/>
      <c r="D221" s="197"/>
      <c r="E221" s="197"/>
      <c r="F221" s="197"/>
      <c r="G221" s="197"/>
      <c r="H221" s="169"/>
      <c r="I221" s="152"/>
      <c r="J221" s="50"/>
      <c r="K221" s="50"/>
      <c r="L221" s="50"/>
      <c r="M221" s="50"/>
      <c r="N221" s="152"/>
      <c r="O221" s="197"/>
      <c r="P221" s="197"/>
      <c r="Q221" s="197"/>
      <c r="R221" s="197"/>
      <c r="S221" s="197"/>
      <c r="T221" s="197"/>
      <c r="U221" s="197"/>
      <c r="V221" s="197"/>
      <c r="W221" s="197"/>
      <c r="X221" s="197"/>
      <c r="Y221" s="197"/>
      <c r="Z221" s="197"/>
    </row>
    <row r="222" ht="15.75" customHeight="1">
      <c r="A222" s="180"/>
      <c r="B222" s="197"/>
      <c r="C222" s="197"/>
      <c r="D222" s="197"/>
      <c r="E222" s="197"/>
      <c r="F222" s="197"/>
      <c r="G222" s="197"/>
      <c r="H222" s="169"/>
      <c r="I222" s="152"/>
      <c r="J222" s="50"/>
      <c r="K222" s="50"/>
      <c r="L222" s="50"/>
      <c r="M222" s="50"/>
      <c r="N222" s="152"/>
      <c r="O222" s="197"/>
      <c r="P222" s="197"/>
      <c r="Q222" s="197"/>
      <c r="R222" s="197"/>
      <c r="S222" s="197"/>
      <c r="T222" s="197"/>
      <c r="U222" s="197"/>
      <c r="V222" s="197"/>
      <c r="W222" s="197"/>
      <c r="X222" s="197"/>
      <c r="Y222" s="197"/>
      <c r="Z222" s="197"/>
    </row>
    <row r="223" ht="15.75" customHeight="1">
      <c r="A223" s="180"/>
      <c r="B223" s="197"/>
      <c r="C223" s="197"/>
      <c r="D223" s="197"/>
      <c r="E223" s="197"/>
      <c r="F223" s="197"/>
      <c r="G223" s="197"/>
      <c r="H223" s="169"/>
      <c r="I223" s="152"/>
      <c r="J223" s="50"/>
      <c r="K223" s="50"/>
      <c r="L223" s="50"/>
      <c r="M223" s="50"/>
      <c r="N223" s="152"/>
      <c r="O223" s="197"/>
      <c r="P223" s="197"/>
      <c r="Q223" s="197"/>
      <c r="R223" s="197"/>
      <c r="S223" s="197"/>
      <c r="T223" s="197"/>
      <c r="U223" s="197"/>
      <c r="V223" s="197"/>
      <c r="W223" s="197"/>
      <c r="X223" s="197"/>
      <c r="Y223" s="197"/>
      <c r="Z223" s="197"/>
    </row>
    <row r="224" ht="15.75" customHeight="1">
      <c r="A224" s="180"/>
      <c r="B224" s="197"/>
      <c r="C224" s="197"/>
      <c r="D224" s="197"/>
      <c r="E224" s="197"/>
      <c r="F224" s="197"/>
      <c r="G224" s="197"/>
      <c r="H224" s="169"/>
      <c r="I224" s="152"/>
      <c r="J224" s="50"/>
      <c r="K224" s="50"/>
      <c r="L224" s="50"/>
      <c r="M224" s="50"/>
      <c r="N224" s="152"/>
      <c r="O224" s="197"/>
      <c r="P224" s="197"/>
      <c r="Q224" s="197"/>
      <c r="R224" s="197"/>
      <c r="S224" s="197"/>
      <c r="T224" s="197"/>
      <c r="U224" s="197"/>
      <c r="V224" s="197"/>
      <c r="W224" s="197"/>
      <c r="X224" s="197"/>
      <c r="Y224" s="197"/>
      <c r="Z224" s="197"/>
    </row>
    <row r="225" ht="15.75" customHeight="1">
      <c r="A225" s="180"/>
      <c r="B225" s="197"/>
      <c r="C225" s="197"/>
      <c r="D225" s="197"/>
      <c r="E225" s="197"/>
      <c r="F225" s="197"/>
      <c r="G225" s="197"/>
      <c r="H225" s="169"/>
      <c r="I225" s="152"/>
      <c r="J225" s="50"/>
      <c r="K225" s="50"/>
      <c r="L225" s="50"/>
      <c r="M225" s="50"/>
      <c r="N225" s="152"/>
      <c r="O225" s="197"/>
      <c r="P225" s="197"/>
      <c r="Q225" s="197"/>
      <c r="R225" s="197"/>
      <c r="S225" s="197"/>
      <c r="T225" s="197"/>
      <c r="U225" s="197"/>
      <c r="V225" s="197"/>
      <c r="W225" s="197"/>
      <c r="X225" s="197"/>
      <c r="Y225" s="197"/>
      <c r="Z225" s="197"/>
    </row>
    <row r="226" ht="15.75" customHeight="1">
      <c r="A226" s="180"/>
      <c r="B226" s="197"/>
      <c r="C226" s="197"/>
      <c r="D226" s="197"/>
      <c r="E226" s="197"/>
      <c r="F226" s="197"/>
      <c r="G226" s="197"/>
      <c r="H226" s="169"/>
      <c r="I226" s="152"/>
      <c r="J226" s="50"/>
      <c r="K226" s="50"/>
      <c r="L226" s="50"/>
      <c r="M226" s="50"/>
      <c r="N226" s="152"/>
      <c r="O226" s="197"/>
      <c r="P226" s="197"/>
      <c r="Q226" s="197"/>
      <c r="R226" s="197"/>
      <c r="S226" s="197"/>
      <c r="T226" s="197"/>
      <c r="U226" s="197"/>
      <c r="V226" s="197"/>
      <c r="W226" s="197"/>
      <c r="X226" s="197"/>
      <c r="Y226" s="197"/>
      <c r="Z226" s="197"/>
    </row>
    <row r="227" ht="15.75" customHeight="1">
      <c r="A227" s="180"/>
      <c r="B227" s="197"/>
      <c r="C227" s="197"/>
      <c r="D227" s="197"/>
      <c r="E227" s="197"/>
      <c r="F227" s="197"/>
      <c r="G227" s="197"/>
      <c r="H227" s="169"/>
      <c r="I227" s="152"/>
      <c r="J227" s="50"/>
      <c r="K227" s="50"/>
      <c r="L227" s="50"/>
      <c r="M227" s="50"/>
      <c r="N227" s="152"/>
      <c r="O227" s="197"/>
      <c r="P227" s="197"/>
      <c r="Q227" s="197"/>
      <c r="R227" s="197"/>
      <c r="S227" s="197"/>
      <c r="T227" s="197"/>
      <c r="U227" s="197"/>
      <c r="V227" s="197"/>
      <c r="W227" s="197"/>
      <c r="X227" s="197"/>
      <c r="Y227" s="197"/>
      <c r="Z227" s="197"/>
    </row>
    <row r="228" ht="15.75" customHeight="1">
      <c r="A228" s="180"/>
      <c r="B228" s="197"/>
      <c r="C228" s="197"/>
      <c r="D228" s="197"/>
      <c r="E228" s="197"/>
      <c r="F228" s="197"/>
      <c r="G228" s="197"/>
      <c r="H228" s="197"/>
      <c r="I228" s="152"/>
      <c r="J228" s="50"/>
      <c r="K228" s="50"/>
      <c r="L228" s="50"/>
      <c r="M228" s="50"/>
      <c r="N228" s="152"/>
      <c r="O228" s="197"/>
      <c r="P228" s="197"/>
      <c r="Q228" s="197"/>
      <c r="R228" s="197"/>
      <c r="S228" s="197"/>
      <c r="T228" s="197"/>
      <c r="U228" s="197"/>
      <c r="V228" s="197"/>
      <c r="W228" s="197"/>
      <c r="X228" s="197"/>
      <c r="Y228" s="197"/>
      <c r="Z228" s="197"/>
    </row>
    <row r="229" ht="15.75" customHeight="1">
      <c r="A229" s="180"/>
      <c r="B229" s="197"/>
      <c r="C229" s="197"/>
      <c r="D229" s="197"/>
      <c r="E229" s="197"/>
      <c r="F229" s="197"/>
      <c r="G229" s="197"/>
      <c r="H229" s="169"/>
      <c r="I229" s="152"/>
      <c r="J229" s="50"/>
      <c r="K229" s="50"/>
      <c r="L229" s="50"/>
      <c r="M229" s="50"/>
      <c r="N229" s="152"/>
      <c r="O229" s="197"/>
      <c r="P229" s="197"/>
      <c r="Q229" s="197"/>
      <c r="R229" s="197"/>
      <c r="S229" s="197"/>
      <c r="T229" s="197"/>
      <c r="U229" s="197"/>
      <c r="V229" s="197"/>
      <c r="W229" s="197"/>
      <c r="X229" s="197"/>
      <c r="Y229" s="197"/>
      <c r="Z229" s="197"/>
    </row>
    <row r="230" ht="15.75" customHeight="1">
      <c r="A230" s="180"/>
      <c r="B230" s="197"/>
      <c r="C230" s="197"/>
      <c r="D230" s="197"/>
      <c r="E230" s="197"/>
      <c r="F230" s="197"/>
      <c r="G230" s="197"/>
      <c r="H230" s="197"/>
      <c r="I230" s="152"/>
      <c r="J230" s="50"/>
      <c r="K230" s="50"/>
      <c r="L230" s="50"/>
      <c r="M230" s="50"/>
      <c r="N230" s="152"/>
      <c r="O230" s="197"/>
      <c r="P230" s="197"/>
      <c r="Q230" s="197"/>
      <c r="R230" s="197"/>
      <c r="S230" s="197"/>
      <c r="T230" s="197"/>
      <c r="U230" s="197"/>
      <c r="V230" s="197"/>
      <c r="W230" s="197"/>
      <c r="X230" s="197"/>
      <c r="Y230" s="197"/>
      <c r="Z230" s="197"/>
    </row>
    <row r="231" ht="15.75" customHeight="1">
      <c r="A231" s="180"/>
      <c r="B231" s="197"/>
      <c r="C231" s="197"/>
      <c r="D231" s="197"/>
      <c r="E231" s="197"/>
      <c r="F231" s="197"/>
      <c r="G231" s="197"/>
      <c r="H231" s="197"/>
      <c r="I231" s="152"/>
      <c r="J231" s="50"/>
      <c r="K231" s="50"/>
      <c r="L231" s="50"/>
      <c r="M231" s="50"/>
      <c r="N231" s="152"/>
      <c r="O231" s="197"/>
      <c r="P231" s="197"/>
      <c r="Q231" s="197"/>
      <c r="R231" s="197"/>
      <c r="S231" s="197"/>
      <c r="T231" s="197"/>
      <c r="U231" s="197"/>
      <c r="V231" s="197"/>
      <c r="W231" s="197"/>
      <c r="X231" s="197"/>
      <c r="Y231" s="197"/>
      <c r="Z231" s="197"/>
    </row>
    <row r="232" ht="15.75" customHeight="1">
      <c r="A232" s="180"/>
      <c r="B232" s="197"/>
      <c r="C232" s="197"/>
      <c r="D232" s="197"/>
      <c r="E232" s="197"/>
      <c r="F232" s="197"/>
      <c r="G232" s="197"/>
      <c r="H232" s="197"/>
      <c r="I232" s="152"/>
      <c r="J232" s="50"/>
      <c r="K232" s="50"/>
      <c r="L232" s="50"/>
      <c r="M232" s="50"/>
      <c r="N232" s="152"/>
      <c r="O232" s="197"/>
      <c r="P232" s="197"/>
      <c r="Q232" s="197"/>
      <c r="R232" s="197"/>
      <c r="S232" s="197"/>
      <c r="T232" s="197"/>
      <c r="U232" s="197"/>
      <c r="V232" s="197"/>
      <c r="W232" s="197"/>
      <c r="X232" s="197"/>
      <c r="Y232" s="197"/>
      <c r="Z232" s="197"/>
    </row>
    <row r="233" ht="15.75" customHeight="1">
      <c r="A233" s="180"/>
      <c r="B233" s="197"/>
      <c r="C233" s="197"/>
      <c r="D233" s="197"/>
      <c r="E233" s="197"/>
      <c r="F233" s="197"/>
      <c r="G233" s="197"/>
      <c r="H233" s="169"/>
      <c r="I233" s="152"/>
      <c r="J233" s="50"/>
      <c r="K233" s="50"/>
      <c r="L233" s="50"/>
      <c r="M233" s="50"/>
      <c r="N233" s="152"/>
      <c r="O233" s="197"/>
      <c r="P233" s="197"/>
      <c r="Q233" s="197"/>
      <c r="R233" s="197"/>
      <c r="S233" s="197"/>
      <c r="T233" s="197"/>
      <c r="U233" s="197"/>
      <c r="V233" s="197"/>
      <c r="W233" s="197"/>
      <c r="X233" s="197"/>
      <c r="Y233" s="197"/>
      <c r="Z233" s="197"/>
    </row>
    <row r="234" ht="15.75" customHeight="1">
      <c r="A234" s="180"/>
      <c r="B234" s="197"/>
      <c r="C234" s="197"/>
      <c r="D234" s="197"/>
      <c r="E234" s="197"/>
      <c r="F234" s="197"/>
      <c r="G234" s="197"/>
      <c r="H234" s="197"/>
      <c r="I234" s="152"/>
      <c r="J234" s="50"/>
      <c r="K234" s="50"/>
      <c r="L234" s="50"/>
      <c r="M234" s="50"/>
      <c r="N234" s="152"/>
      <c r="O234" s="197"/>
      <c r="P234" s="197"/>
      <c r="Q234" s="197"/>
      <c r="R234" s="197"/>
      <c r="S234" s="197"/>
      <c r="T234" s="197"/>
      <c r="U234" s="197"/>
      <c r="V234" s="197"/>
      <c r="W234" s="197"/>
      <c r="X234" s="197"/>
      <c r="Y234" s="197"/>
      <c r="Z234" s="197"/>
    </row>
    <row r="235" ht="15.75" customHeight="1">
      <c r="A235" s="180"/>
      <c r="B235" s="197"/>
      <c r="C235" s="197"/>
      <c r="D235" s="197"/>
      <c r="E235" s="197"/>
      <c r="F235" s="197"/>
      <c r="G235" s="197"/>
      <c r="H235" s="169"/>
      <c r="I235" s="152"/>
      <c r="J235" s="50"/>
      <c r="K235" s="50"/>
      <c r="L235" s="50"/>
      <c r="M235" s="50"/>
      <c r="N235" s="152"/>
      <c r="O235" s="197"/>
      <c r="P235" s="197"/>
      <c r="Q235" s="197"/>
      <c r="R235" s="197"/>
      <c r="S235" s="197"/>
      <c r="T235" s="197"/>
      <c r="U235" s="197"/>
      <c r="V235" s="197"/>
      <c r="W235" s="197"/>
      <c r="X235" s="197"/>
      <c r="Y235" s="197"/>
      <c r="Z235" s="197"/>
    </row>
    <row r="236" ht="15.75" customHeight="1">
      <c r="A236" s="180"/>
      <c r="B236" s="197"/>
      <c r="C236" s="197"/>
      <c r="D236" s="197"/>
      <c r="E236" s="197"/>
      <c r="F236" s="197"/>
      <c r="G236" s="197"/>
      <c r="H236" s="197"/>
      <c r="I236" s="152"/>
      <c r="J236" s="50"/>
      <c r="K236" s="50"/>
      <c r="L236" s="50"/>
      <c r="M236" s="50"/>
      <c r="N236" s="152"/>
      <c r="O236" s="197"/>
      <c r="P236" s="197"/>
      <c r="Q236" s="197"/>
      <c r="R236" s="197"/>
      <c r="S236" s="197"/>
      <c r="T236" s="197"/>
      <c r="U236" s="197"/>
      <c r="V236" s="197"/>
      <c r="W236" s="197"/>
      <c r="X236" s="197"/>
      <c r="Y236" s="197"/>
      <c r="Z236" s="197"/>
    </row>
    <row r="237" ht="15.75" customHeight="1">
      <c r="A237" s="180"/>
      <c r="B237" s="197"/>
      <c r="C237" s="197"/>
      <c r="D237" s="197"/>
      <c r="E237" s="197"/>
      <c r="F237" s="197"/>
      <c r="G237" s="197"/>
      <c r="H237" s="169"/>
      <c r="I237" s="152"/>
      <c r="J237" s="50"/>
      <c r="K237" s="50"/>
      <c r="L237" s="50"/>
      <c r="M237" s="50"/>
      <c r="N237" s="152"/>
      <c r="O237" s="197"/>
      <c r="P237" s="197"/>
      <c r="Q237" s="197"/>
      <c r="R237" s="197"/>
      <c r="S237" s="197"/>
      <c r="T237" s="197"/>
      <c r="U237" s="197"/>
      <c r="V237" s="197"/>
      <c r="W237" s="197"/>
      <c r="X237" s="197"/>
      <c r="Y237" s="197"/>
      <c r="Z237" s="197"/>
    </row>
    <row r="238" ht="15.75" customHeight="1">
      <c r="A238" s="180"/>
      <c r="B238" s="197"/>
      <c r="C238" s="197"/>
      <c r="D238" s="197"/>
      <c r="E238" s="197"/>
      <c r="F238" s="197"/>
      <c r="G238" s="197"/>
      <c r="H238" s="169"/>
      <c r="I238" s="152"/>
      <c r="J238" s="50"/>
      <c r="K238" s="50"/>
      <c r="L238" s="50"/>
      <c r="M238" s="50"/>
      <c r="N238" s="152"/>
      <c r="O238" s="197"/>
      <c r="P238" s="197"/>
      <c r="Q238" s="197"/>
      <c r="R238" s="197"/>
      <c r="S238" s="197"/>
      <c r="T238" s="197"/>
      <c r="U238" s="197"/>
      <c r="V238" s="197"/>
      <c r="W238" s="197"/>
      <c r="X238" s="197"/>
      <c r="Y238" s="197"/>
      <c r="Z238" s="197"/>
    </row>
    <row r="239" ht="15.75" customHeight="1">
      <c r="A239" s="180"/>
      <c r="B239" s="197"/>
      <c r="C239" s="197"/>
      <c r="D239" s="197"/>
      <c r="E239" s="197"/>
      <c r="F239" s="197"/>
      <c r="G239" s="197"/>
      <c r="H239" s="197"/>
      <c r="I239" s="152"/>
      <c r="J239" s="50"/>
      <c r="K239" s="50"/>
      <c r="L239" s="50"/>
      <c r="M239" s="50"/>
      <c r="N239" s="152"/>
      <c r="O239" s="197"/>
      <c r="P239" s="197"/>
      <c r="Q239" s="197"/>
      <c r="R239" s="197"/>
      <c r="S239" s="197"/>
      <c r="T239" s="197"/>
      <c r="U239" s="197"/>
      <c r="V239" s="197"/>
      <c r="W239" s="197"/>
      <c r="X239" s="197"/>
      <c r="Y239" s="197"/>
      <c r="Z239" s="197"/>
    </row>
    <row r="240" ht="15.75" customHeight="1">
      <c r="A240" s="180"/>
      <c r="B240" s="197"/>
      <c r="C240" s="197"/>
      <c r="D240" s="197"/>
      <c r="E240" s="197"/>
      <c r="F240" s="197"/>
      <c r="G240" s="197"/>
      <c r="H240" s="169"/>
      <c r="I240" s="152"/>
      <c r="J240" s="50"/>
      <c r="K240" s="50"/>
      <c r="L240" s="50"/>
      <c r="M240" s="50"/>
      <c r="N240" s="152"/>
      <c r="O240" s="197"/>
      <c r="P240" s="197"/>
      <c r="Q240" s="197"/>
      <c r="R240" s="197"/>
      <c r="S240" s="197"/>
      <c r="T240" s="197"/>
      <c r="U240" s="197"/>
      <c r="V240" s="197"/>
      <c r="W240" s="197"/>
      <c r="X240" s="197"/>
      <c r="Y240" s="197"/>
      <c r="Z240" s="197"/>
    </row>
    <row r="241" ht="15.75" customHeight="1">
      <c r="A241" s="180"/>
      <c r="B241" s="197"/>
      <c r="C241" s="197"/>
      <c r="D241" s="197"/>
      <c r="E241" s="197"/>
      <c r="F241" s="197"/>
      <c r="G241" s="197"/>
      <c r="H241" s="169"/>
      <c r="I241" s="152"/>
      <c r="J241" s="50"/>
      <c r="K241" s="50"/>
      <c r="L241" s="50"/>
      <c r="M241" s="50"/>
      <c r="N241" s="152"/>
      <c r="O241" s="197"/>
      <c r="P241" s="197"/>
      <c r="Q241" s="197"/>
      <c r="R241" s="197"/>
      <c r="S241" s="197"/>
      <c r="T241" s="197"/>
      <c r="U241" s="197"/>
      <c r="V241" s="197"/>
      <c r="W241" s="197"/>
      <c r="X241" s="197"/>
      <c r="Y241" s="197"/>
      <c r="Z241" s="197"/>
    </row>
    <row r="242" ht="15.75" customHeight="1">
      <c r="A242" s="180"/>
      <c r="B242" s="197"/>
      <c r="C242" s="197"/>
      <c r="D242" s="197"/>
      <c r="E242" s="197"/>
      <c r="F242" s="197"/>
      <c r="G242" s="197"/>
      <c r="H242" s="197"/>
      <c r="I242" s="152"/>
      <c r="J242" s="50"/>
      <c r="K242" s="50"/>
      <c r="L242" s="50"/>
      <c r="M242" s="50"/>
      <c r="N242" s="152"/>
      <c r="O242" s="197"/>
      <c r="P242" s="197"/>
      <c r="Q242" s="197"/>
      <c r="R242" s="197"/>
      <c r="S242" s="197"/>
      <c r="T242" s="197"/>
      <c r="U242" s="197"/>
      <c r="V242" s="197"/>
      <c r="W242" s="197"/>
      <c r="X242" s="197"/>
      <c r="Y242" s="197"/>
      <c r="Z242" s="197"/>
    </row>
    <row r="243" ht="15.75" customHeight="1">
      <c r="A243" s="180"/>
      <c r="B243" s="197"/>
      <c r="C243" s="197"/>
      <c r="D243" s="197"/>
      <c r="E243" s="197"/>
      <c r="F243" s="197"/>
      <c r="G243" s="197"/>
      <c r="H243" s="169"/>
      <c r="I243" s="152"/>
      <c r="J243" s="50"/>
      <c r="K243" s="50"/>
      <c r="L243" s="50"/>
      <c r="M243" s="50"/>
      <c r="N243" s="152"/>
      <c r="O243" s="197"/>
      <c r="P243" s="197"/>
      <c r="Q243" s="197"/>
      <c r="R243" s="197"/>
      <c r="S243" s="197"/>
      <c r="T243" s="197"/>
      <c r="U243" s="197"/>
      <c r="V243" s="197"/>
      <c r="W243" s="197"/>
      <c r="X243" s="197"/>
      <c r="Y243" s="197"/>
      <c r="Z243" s="197"/>
    </row>
    <row r="244" ht="15.75" customHeight="1">
      <c r="A244" s="180"/>
      <c r="B244" s="197"/>
      <c r="C244" s="197"/>
      <c r="D244" s="197"/>
      <c r="E244" s="197"/>
      <c r="F244" s="197"/>
      <c r="G244" s="197"/>
      <c r="H244" s="169"/>
      <c r="I244" s="152"/>
      <c r="J244" s="50"/>
      <c r="K244" s="50"/>
      <c r="L244" s="50"/>
      <c r="M244" s="50"/>
      <c r="N244" s="152"/>
      <c r="O244" s="197"/>
      <c r="P244" s="197"/>
      <c r="Q244" s="197"/>
      <c r="R244" s="197"/>
      <c r="S244" s="197"/>
      <c r="T244" s="197"/>
      <c r="U244" s="197"/>
      <c r="V244" s="197"/>
      <c r="W244" s="197"/>
      <c r="X244" s="197"/>
      <c r="Y244" s="197"/>
      <c r="Z244" s="197"/>
    </row>
    <row r="245" ht="15.75" customHeight="1">
      <c r="A245" s="180"/>
      <c r="B245" s="197"/>
      <c r="C245" s="197"/>
      <c r="D245" s="197"/>
      <c r="E245" s="197"/>
      <c r="F245" s="197"/>
      <c r="G245" s="197"/>
      <c r="H245" s="197"/>
      <c r="I245" s="152"/>
      <c r="J245" s="50"/>
      <c r="K245" s="50"/>
      <c r="L245" s="50"/>
      <c r="M245" s="50"/>
      <c r="N245" s="152"/>
      <c r="O245" s="197"/>
      <c r="P245" s="197"/>
      <c r="Q245" s="197"/>
      <c r="R245" s="197"/>
      <c r="S245" s="197"/>
      <c r="T245" s="197"/>
      <c r="U245" s="197"/>
      <c r="V245" s="197"/>
      <c r="W245" s="197"/>
      <c r="X245" s="197"/>
      <c r="Y245" s="197"/>
      <c r="Z245" s="197"/>
    </row>
    <row r="246" ht="15.75" customHeight="1">
      <c r="A246" s="180"/>
      <c r="B246" s="197"/>
      <c r="C246" s="197"/>
      <c r="D246" s="197"/>
      <c r="E246" s="197"/>
      <c r="F246" s="197"/>
      <c r="G246" s="197"/>
      <c r="H246" s="169"/>
      <c r="I246" s="152"/>
      <c r="J246" s="50"/>
      <c r="K246" s="50"/>
      <c r="L246" s="50"/>
      <c r="M246" s="50"/>
      <c r="N246" s="152"/>
      <c r="O246" s="197"/>
      <c r="P246" s="197"/>
      <c r="Q246" s="197"/>
      <c r="R246" s="197"/>
      <c r="S246" s="197"/>
      <c r="T246" s="197"/>
      <c r="U246" s="197"/>
      <c r="V246" s="197"/>
      <c r="W246" s="197"/>
      <c r="X246" s="197"/>
      <c r="Y246" s="197"/>
      <c r="Z246" s="197"/>
    </row>
    <row r="247" ht="15.75" customHeight="1">
      <c r="A247" s="180"/>
      <c r="B247" s="197"/>
      <c r="C247" s="197"/>
      <c r="D247" s="197"/>
      <c r="E247" s="197"/>
      <c r="F247" s="197"/>
      <c r="G247" s="197"/>
      <c r="H247" s="197"/>
      <c r="I247" s="152"/>
      <c r="J247" s="50"/>
      <c r="K247" s="50"/>
      <c r="L247" s="50"/>
      <c r="M247" s="50"/>
      <c r="N247" s="152"/>
      <c r="O247" s="197"/>
      <c r="P247" s="197"/>
      <c r="Q247" s="197"/>
      <c r="R247" s="197"/>
      <c r="S247" s="197"/>
      <c r="T247" s="197"/>
      <c r="U247" s="197"/>
      <c r="V247" s="197"/>
      <c r="W247" s="197"/>
      <c r="X247" s="197"/>
      <c r="Y247" s="197"/>
      <c r="Z247" s="197"/>
    </row>
    <row r="248" ht="15.75" customHeight="1">
      <c r="A248" s="180"/>
      <c r="B248" s="197"/>
      <c r="C248" s="197"/>
      <c r="D248" s="197"/>
      <c r="E248" s="197"/>
      <c r="F248" s="197"/>
      <c r="G248" s="197"/>
      <c r="H248" s="197"/>
      <c r="I248" s="152"/>
      <c r="J248" s="50"/>
      <c r="K248" s="50"/>
      <c r="L248" s="50"/>
      <c r="M248" s="50"/>
      <c r="N248" s="152"/>
      <c r="O248" s="197"/>
      <c r="P248" s="197"/>
      <c r="Q248" s="197"/>
      <c r="R248" s="197"/>
      <c r="S248" s="197"/>
      <c r="T248" s="197"/>
      <c r="U248" s="197"/>
      <c r="V248" s="197"/>
      <c r="W248" s="197"/>
      <c r="X248" s="197"/>
      <c r="Y248" s="197"/>
      <c r="Z248" s="197"/>
    </row>
    <row r="249" ht="15.75" customHeight="1">
      <c r="A249" s="180"/>
      <c r="B249" s="197"/>
      <c r="C249" s="197"/>
      <c r="D249" s="197"/>
      <c r="E249" s="197"/>
      <c r="F249" s="197"/>
      <c r="G249" s="197"/>
      <c r="H249" s="169"/>
      <c r="I249" s="152"/>
      <c r="J249" s="50"/>
      <c r="K249" s="50"/>
      <c r="L249" s="50"/>
      <c r="M249" s="50"/>
      <c r="N249" s="152"/>
      <c r="O249" s="197"/>
      <c r="P249" s="197"/>
      <c r="Q249" s="197"/>
      <c r="R249" s="197"/>
      <c r="S249" s="197"/>
      <c r="T249" s="197"/>
      <c r="U249" s="197"/>
      <c r="V249" s="197"/>
      <c r="W249" s="197"/>
      <c r="X249" s="197"/>
      <c r="Y249" s="197"/>
      <c r="Z249" s="197"/>
    </row>
    <row r="250" ht="15.75" customHeight="1">
      <c r="A250" s="180"/>
      <c r="B250" s="197"/>
      <c r="C250" s="197"/>
      <c r="D250" s="197"/>
      <c r="E250" s="197"/>
      <c r="F250" s="197"/>
      <c r="G250" s="197"/>
      <c r="H250" s="197"/>
      <c r="I250" s="152"/>
      <c r="J250" s="50"/>
      <c r="K250" s="50"/>
      <c r="L250" s="50"/>
      <c r="M250" s="50"/>
      <c r="N250" s="152"/>
      <c r="O250" s="197"/>
      <c r="P250" s="197"/>
      <c r="Q250" s="197"/>
      <c r="R250" s="197"/>
      <c r="S250" s="197"/>
      <c r="T250" s="197"/>
      <c r="U250" s="197"/>
      <c r="V250" s="197"/>
      <c r="W250" s="197"/>
      <c r="X250" s="197"/>
      <c r="Y250" s="197"/>
      <c r="Z250" s="197"/>
    </row>
    <row r="251" ht="15.75" customHeight="1">
      <c r="A251" s="180"/>
      <c r="B251" s="197"/>
      <c r="C251" s="197"/>
      <c r="D251" s="197"/>
      <c r="E251" s="197"/>
      <c r="F251" s="197"/>
      <c r="G251" s="197"/>
      <c r="H251" s="197"/>
      <c r="I251" s="152"/>
      <c r="J251" s="50"/>
      <c r="K251" s="50"/>
      <c r="L251" s="50"/>
      <c r="M251" s="50"/>
      <c r="N251" s="152"/>
      <c r="O251" s="197"/>
      <c r="P251" s="197"/>
      <c r="Q251" s="197"/>
      <c r="R251" s="197"/>
      <c r="S251" s="197"/>
      <c r="T251" s="197"/>
      <c r="U251" s="197"/>
      <c r="V251" s="197"/>
      <c r="W251" s="197"/>
      <c r="X251" s="197"/>
      <c r="Y251" s="197"/>
      <c r="Z251" s="197"/>
    </row>
    <row r="252" ht="15.75" customHeight="1">
      <c r="A252" s="180"/>
      <c r="B252" s="197"/>
      <c r="C252" s="197"/>
      <c r="D252" s="197"/>
      <c r="E252" s="197"/>
      <c r="F252" s="197"/>
      <c r="G252" s="197"/>
      <c r="H252" s="169"/>
      <c r="I252" s="152"/>
      <c r="J252" s="50"/>
      <c r="K252" s="50"/>
      <c r="L252" s="50"/>
      <c r="M252" s="50"/>
      <c r="N252" s="152"/>
      <c r="O252" s="197"/>
      <c r="P252" s="197"/>
      <c r="Q252" s="197"/>
      <c r="R252" s="197"/>
      <c r="S252" s="197"/>
      <c r="T252" s="197"/>
      <c r="U252" s="197"/>
      <c r="V252" s="197"/>
      <c r="W252" s="197"/>
      <c r="X252" s="197"/>
      <c r="Y252" s="197"/>
      <c r="Z252" s="197"/>
    </row>
    <row r="253" ht="15.75" customHeight="1">
      <c r="A253" s="180"/>
      <c r="B253" s="197"/>
      <c r="C253" s="197"/>
      <c r="D253" s="197"/>
      <c r="E253" s="197"/>
      <c r="F253" s="197"/>
      <c r="G253" s="197"/>
      <c r="H253" s="169"/>
      <c r="I253" s="152"/>
      <c r="J253" s="50"/>
      <c r="K253" s="50"/>
      <c r="L253" s="50"/>
      <c r="M253" s="50"/>
      <c r="N253" s="152"/>
      <c r="O253" s="197"/>
      <c r="P253" s="197"/>
      <c r="Q253" s="197"/>
      <c r="R253" s="197"/>
      <c r="S253" s="197"/>
      <c r="T253" s="197"/>
      <c r="U253" s="197"/>
      <c r="V253" s="197"/>
      <c r="W253" s="197"/>
      <c r="X253" s="197"/>
      <c r="Y253" s="197"/>
      <c r="Z253" s="197"/>
    </row>
    <row r="254" ht="15.75" customHeight="1">
      <c r="A254" s="180"/>
      <c r="B254" s="197"/>
      <c r="C254" s="197"/>
      <c r="D254" s="197"/>
      <c r="E254" s="197"/>
      <c r="F254" s="197"/>
      <c r="G254" s="197"/>
      <c r="H254" s="169"/>
      <c r="I254" s="152"/>
      <c r="J254" s="50"/>
      <c r="K254" s="50"/>
      <c r="L254" s="50"/>
      <c r="M254" s="50"/>
      <c r="N254" s="152"/>
      <c r="O254" s="197"/>
      <c r="P254" s="197"/>
      <c r="Q254" s="197"/>
      <c r="R254" s="197"/>
      <c r="S254" s="197"/>
      <c r="T254" s="197"/>
      <c r="U254" s="197"/>
      <c r="V254" s="197"/>
      <c r="W254" s="197"/>
      <c r="X254" s="197"/>
      <c r="Y254" s="197"/>
      <c r="Z254" s="197"/>
    </row>
    <row r="255" ht="15.75" customHeight="1">
      <c r="A255" s="180"/>
      <c r="B255" s="197"/>
      <c r="C255" s="197"/>
      <c r="D255" s="197"/>
      <c r="E255" s="197"/>
      <c r="F255" s="197"/>
      <c r="G255" s="197"/>
      <c r="H255" s="169"/>
      <c r="I255" s="152"/>
      <c r="J255" s="50"/>
      <c r="K255" s="50"/>
      <c r="L255" s="50"/>
      <c r="M255" s="50"/>
      <c r="N255" s="152"/>
      <c r="O255" s="197"/>
      <c r="P255" s="197"/>
      <c r="Q255" s="197"/>
      <c r="R255" s="197"/>
      <c r="S255" s="197"/>
      <c r="T255" s="197"/>
      <c r="U255" s="197"/>
      <c r="V255" s="197"/>
      <c r="W255" s="197"/>
      <c r="X255" s="197"/>
      <c r="Y255" s="197"/>
      <c r="Z255" s="197"/>
    </row>
    <row r="256" ht="15.75" customHeight="1">
      <c r="A256" s="180"/>
      <c r="B256" s="197"/>
      <c r="C256" s="197"/>
      <c r="D256" s="197"/>
      <c r="E256" s="197"/>
      <c r="F256" s="197"/>
      <c r="G256" s="197"/>
      <c r="H256" s="169"/>
      <c r="I256" s="152"/>
      <c r="J256" s="50"/>
      <c r="K256" s="50"/>
      <c r="L256" s="50"/>
      <c r="M256" s="50"/>
      <c r="N256" s="152"/>
      <c r="O256" s="197"/>
      <c r="P256" s="197"/>
      <c r="Q256" s="197"/>
      <c r="R256" s="197"/>
      <c r="S256" s="197"/>
      <c r="T256" s="197"/>
      <c r="U256" s="197"/>
      <c r="V256" s="197"/>
      <c r="W256" s="197"/>
      <c r="X256" s="197"/>
      <c r="Y256" s="197"/>
      <c r="Z256" s="197"/>
    </row>
    <row r="257" ht="15.75" customHeight="1">
      <c r="A257" s="180"/>
      <c r="B257" s="197"/>
      <c r="C257" s="197"/>
      <c r="D257" s="197"/>
      <c r="E257" s="197"/>
      <c r="F257" s="197"/>
      <c r="G257" s="197"/>
      <c r="H257" s="169"/>
      <c r="I257" s="152"/>
      <c r="J257" s="50"/>
      <c r="K257" s="50"/>
      <c r="L257" s="50"/>
      <c r="M257" s="50"/>
      <c r="N257" s="152"/>
      <c r="O257" s="197"/>
      <c r="P257" s="197"/>
      <c r="Q257" s="197"/>
      <c r="R257" s="197"/>
      <c r="S257" s="197"/>
      <c r="T257" s="197"/>
      <c r="U257" s="197"/>
      <c r="V257" s="197"/>
      <c r="W257" s="197"/>
      <c r="X257" s="197"/>
      <c r="Y257" s="197"/>
      <c r="Z257" s="197"/>
    </row>
    <row r="258" ht="15.75" customHeight="1">
      <c r="A258" s="180"/>
      <c r="B258" s="197"/>
      <c r="C258" s="197"/>
      <c r="D258" s="197"/>
      <c r="E258" s="197"/>
      <c r="F258" s="197"/>
      <c r="G258" s="197"/>
      <c r="H258" s="169"/>
      <c r="I258" s="152"/>
      <c r="J258" s="50"/>
      <c r="K258" s="50"/>
      <c r="L258" s="50"/>
      <c r="M258" s="50"/>
      <c r="N258" s="152"/>
      <c r="O258" s="197"/>
      <c r="P258" s="197"/>
      <c r="Q258" s="197"/>
      <c r="R258" s="197"/>
      <c r="S258" s="197"/>
      <c r="T258" s="197"/>
      <c r="U258" s="197"/>
      <c r="V258" s="197"/>
      <c r="W258" s="197"/>
      <c r="X258" s="197"/>
      <c r="Y258" s="197"/>
      <c r="Z258" s="197"/>
    </row>
    <row r="259" ht="15.75" customHeight="1">
      <c r="A259" s="180"/>
      <c r="B259" s="197"/>
      <c r="C259" s="197"/>
      <c r="D259" s="197"/>
      <c r="E259" s="197"/>
      <c r="F259" s="197"/>
      <c r="G259" s="197"/>
      <c r="H259" s="169"/>
      <c r="I259" s="152"/>
      <c r="J259" s="50"/>
      <c r="K259" s="50"/>
      <c r="L259" s="50"/>
      <c r="M259" s="50"/>
      <c r="N259" s="152"/>
      <c r="O259" s="197"/>
      <c r="P259" s="197"/>
      <c r="Q259" s="197"/>
      <c r="R259" s="197"/>
      <c r="S259" s="197"/>
      <c r="T259" s="197"/>
      <c r="U259" s="197"/>
      <c r="V259" s="197"/>
      <c r="W259" s="197"/>
      <c r="X259" s="197"/>
      <c r="Y259" s="197"/>
      <c r="Z259" s="197"/>
    </row>
    <row r="260" ht="15.75" customHeight="1">
      <c r="A260" s="180"/>
      <c r="B260" s="197"/>
      <c r="C260" s="197"/>
      <c r="D260" s="197"/>
      <c r="E260" s="197"/>
      <c r="F260" s="197"/>
      <c r="G260" s="197"/>
      <c r="H260" s="197"/>
      <c r="I260" s="152"/>
      <c r="J260" s="50"/>
      <c r="K260" s="50"/>
      <c r="L260" s="50"/>
      <c r="M260" s="50"/>
      <c r="N260" s="152"/>
      <c r="O260" s="197"/>
      <c r="P260" s="197"/>
      <c r="Q260" s="197"/>
      <c r="R260" s="197"/>
      <c r="S260" s="197"/>
      <c r="T260" s="197"/>
      <c r="U260" s="197"/>
      <c r="V260" s="197"/>
      <c r="W260" s="197"/>
      <c r="X260" s="197"/>
      <c r="Y260" s="197"/>
      <c r="Z260" s="197"/>
    </row>
    <row r="261" ht="15.75" customHeight="1">
      <c r="A261" s="180"/>
      <c r="B261" s="197"/>
      <c r="C261" s="197"/>
      <c r="D261" s="197"/>
      <c r="E261" s="197"/>
      <c r="F261" s="197"/>
      <c r="G261" s="197"/>
      <c r="H261" s="169"/>
      <c r="I261" s="152"/>
      <c r="J261" s="50"/>
      <c r="K261" s="50"/>
      <c r="L261" s="50"/>
      <c r="M261" s="50"/>
      <c r="N261" s="152"/>
      <c r="O261" s="197"/>
      <c r="P261" s="197"/>
      <c r="Q261" s="197"/>
      <c r="R261" s="197"/>
      <c r="S261" s="197"/>
      <c r="T261" s="197"/>
      <c r="U261" s="197"/>
      <c r="V261" s="197"/>
      <c r="W261" s="197"/>
      <c r="X261" s="197"/>
      <c r="Y261" s="197"/>
      <c r="Z261" s="197"/>
    </row>
    <row r="262" ht="15.75" customHeight="1">
      <c r="A262" s="180"/>
      <c r="B262" s="197"/>
      <c r="C262" s="197"/>
      <c r="D262" s="197"/>
      <c r="E262" s="197"/>
      <c r="F262" s="197"/>
      <c r="G262" s="197"/>
      <c r="H262" s="197"/>
      <c r="I262" s="152"/>
      <c r="J262" s="50"/>
      <c r="K262" s="50"/>
      <c r="L262" s="50"/>
      <c r="M262" s="50"/>
      <c r="N262" s="152"/>
      <c r="O262" s="197"/>
      <c r="P262" s="197"/>
      <c r="Q262" s="197"/>
      <c r="R262" s="197"/>
      <c r="S262" s="197"/>
      <c r="T262" s="197"/>
      <c r="U262" s="197"/>
      <c r="V262" s="197"/>
      <c r="W262" s="197"/>
      <c r="X262" s="197"/>
      <c r="Y262" s="197"/>
      <c r="Z262" s="197"/>
    </row>
    <row r="263" ht="15.75" customHeight="1">
      <c r="A263" s="180"/>
      <c r="B263" s="197"/>
      <c r="C263" s="197"/>
      <c r="D263" s="197"/>
      <c r="E263" s="197"/>
      <c r="F263" s="197"/>
      <c r="G263" s="197"/>
      <c r="H263" s="169"/>
      <c r="I263" s="152"/>
      <c r="J263" s="50"/>
      <c r="K263" s="50"/>
      <c r="L263" s="50"/>
      <c r="M263" s="50"/>
      <c r="N263" s="152"/>
      <c r="O263" s="197"/>
      <c r="P263" s="197"/>
      <c r="Q263" s="197"/>
      <c r="R263" s="197"/>
      <c r="S263" s="197"/>
      <c r="T263" s="197"/>
      <c r="U263" s="197"/>
      <c r="V263" s="197"/>
      <c r="W263" s="197"/>
      <c r="X263" s="197"/>
      <c r="Y263" s="197"/>
      <c r="Z263" s="197"/>
    </row>
    <row r="264" ht="15.75" customHeight="1">
      <c r="A264" s="180"/>
      <c r="B264" s="197"/>
      <c r="C264" s="197"/>
      <c r="D264" s="197"/>
      <c r="E264" s="197"/>
      <c r="F264" s="197"/>
      <c r="G264" s="197"/>
      <c r="H264" s="169"/>
      <c r="I264" s="152"/>
      <c r="J264" s="50"/>
      <c r="K264" s="50"/>
      <c r="L264" s="50"/>
      <c r="M264" s="50"/>
      <c r="N264" s="152"/>
      <c r="O264" s="197"/>
      <c r="P264" s="197"/>
      <c r="Q264" s="197"/>
      <c r="R264" s="197"/>
      <c r="S264" s="197"/>
      <c r="T264" s="197"/>
      <c r="U264" s="197"/>
      <c r="V264" s="197"/>
      <c r="W264" s="197"/>
      <c r="X264" s="197"/>
      <c r="Y264" s="197"/>
      <c r="Z264" s="197"/>
    </row>
    <row r="265" ht="15.75" customHeight="1">
      <c r="A265" s="180"/>
      <c r="B265" s="197"/>
      <c r="C265" s="197"/>
      <c r="D265" s="197"/>
      <c r="E265" s="197"/>
      <c r="F265" s="197"/>
      <c r="G265" s="197"/>
      <c r="H265" s="169"/>
      <c r="I265" s="152"/>
      <c r="J265" s="50"/>
      <c r="K265" s="50"/>
      <c r="L265" s="50"/>
      <c r="M265" s="50"/>
      <c r="N265" s="152"/>
      <c r="O265" s="197"/>
      <c r="P265" s="197"/>
      <c r="Q265" s="197"/>
      <c r="R265" s="197"/>
      <c r="S265" s="197"/>
      <c r="T265" s="197"/>
      <c r="U265" s="197"/>
      <c r="V265" s="197"/>
      <c r="W265" s="197"/>
      <c r="X265" s="197"/>
      <c r="Y265" s="197"/>
      <c r="Z265" s="197"/>
    </row>
    <row r="266" ht="15.75" customHeight="1">
      <c r="A266" s="180"/>
      <c r="B266" s="197"/>
      <c r="C266" s="197"/>
      <c r="D266" s="197"/>
      <c r="E266" s="197"/>
      <c r="F266" s="197"/>
      <c r="G266" s="197"/>
      <c r="H266" s="169"/>
      <c r="I266" s="152"/>
      <c r="J266" s="50"/>
      <c r="K266" s="50"/>
      <c r="L266" s="50"/>
      <c r="M266" s="50"/>
      <c r="N266" s="152"/>
      <c r="O266" s="197"/>
      <c r="P266" s="197"/>
      <c r="Q266" s="197"/>
      <c r="R266" s="197"/>
      <c r="S266" s="197"/>
      <c r="T266" s="197"/>
      <c r="U266" s="197"/>
      <c r="V266" s="197"/>
      <c r="W266" s="197"/>
      <c r="X266" s="197"/>
      <c r="Y266" s="197"/>
      <c r="Z266" s="197"/>
    </row>
    <row r="267" ht="15.75" customHeight="1">
      <c r="A267" s="180"/>
      <c r="B267" s="197"/>
      <c r="C267" s="197"/>
      <c r="D267" s="197"/>
      <c r="E267" s="197"/>
      <c r="F267" s="197"/>
      <c r="G267" s="197"/>
      <c r="H267" s="169"/>
      <c r="I267" s="152"/>
      <c r="J267" s="50"/>
      <c r="K267" s="50"/>
      <c r="L267" s="50"/>
      <c r="M267" s="50"/>
      <c r="N267" s="152"/>
      <c r="O267" s="197"/>
      <c r="P267" s="197"/>
      <c r="Q267" s="197"/>
      <c r="R267" s="197"/>
      <c r="S267" s="197"/>
      <c r="T267" s="197"/>
      <c r="U267" s="197"/>
      <c r="V267" s="197"/>
      <c r="W267" s="197"/>
      <c r="X267" s="197"/>
      <c r="Y267" s="197"/>
      <c r="Z267" s="197"/>
    </row>
    <row r="268" ht="15.75" customHeight="1">
      <c r="A268" s="180"/>
      <c r="B268" s="197"/>
      <c r="C268" s="197"/>
      <c r="D268" s="197"/>
      <c r="E268" s="197"/>
      <c r="F268" s="197"/>
      <c r="G268" s="197"/>
      <c r="H268" s="169"/>
      <c r="I268" s="152"/>
      <c r="J268" s="50"/>
      <c r="K268" s="50"/>
      <c r="L268" s="50"/>
      <c r="M268" s="50"/>
      <c r="N268" s="152"/>
      <c r="O268" s="197"/>
      <c r="P268" s="197"/>
      <c r="Q268" s="197"/>
      <c r="R268" s="197"/>
      <c r="S268" s="197"/>
      <c r="T268" s="197"/>
      <c r="U268" s="197"/>
      <c r="V268" s="197"/>
      <c r="W268" s="197"/>
      <c r="X268" s="197"/>
      <c r="Y268" s="197"/>
      <c r="Z268" s="197"/>
    </row>
    <row r="269" ht="15.75" customHeight="1">
      <c r="A269" s="180"/>
      <c r="B269" s="197"/>
      <c r="C269" s="197"/>
      <c r="D269" s="197"/>
      <c r="E269" s="197"/>
      <c r="F269" s="197"/>
      <c r="G269" s="197"/>
      <c r="H269" s="169"/>
      <c r="I269" s="152"/>
      <c r="J269" s="50"/>
      <c r="K269" s="50"/>
      <c r="L269" s="50"/>
      <c r="M269" s="50"/>
      <c r="N269" s="152"/>
      <c r="O269" s="197"/>
      <c r="P269" s="197"/>
      <c r="Q269" s="197"/>
      <c r="R269" s="197"/>
      <c r="S269" s="197"/>
      <c r="T269" s="197"/>
      <c r="U269" s="197"/>
      <c r="V269" s="197"/>
      <c r="W269" s="197"/>
      <c r="X269" s="197"/>
      <c r="Y269" s="197"/>
      <c r="Z269" s="197"/>
    </row>
    <row r="270" ht="15.75" customHeight="1">
      <c r="A270" s="180"/>
      <c r="B270" s="197"/>
      <c r="C270" s="197"/>
      <c r="D270" s="197"/>
      <c r="E270" s="197"/>
      <c r="F270" s="197"/>
      <c r="G270" s="197"/>
      <c r="H270" s="169"/>
      <c r="I270" s="152"/>
      <c r="J270" s="50"/>
      <c r="K270" s="50"/>
      <c r="L270" s="50"/>
      <c r="M270" s="50"/>
      <c r="N270" s="152"/>
      <c r="O270" s="197"/>
      <c r="P270" s="197"/>
      <c r="Q270" s="197"/>
      <c r="R270" s="197"/>
      <c r="S270" s="197"/>
      <c r="T270" s="197"/>
      <c r="U270" s="197"/>
      <c r="V270" s="197"/>
      <c r="W270" s="197"/>
      <c r="X270" s="197"/>
      <c r="Y270" s="197"/>
      <c r="Z270" s="197"/>
    </row>
    <row r="271" ht="15.75" customHeight="1">
      <c r="A271" s="180"/>
      <c r="B271" s="197"/>
      <c r="C271" s="197"/>
      <c r="D271" s="197"/>
      <c r="E271" s="197"/>
      <c r="F271" s="197"/>
      <c r="G271" s="197"/>
      <c r="H271" s="169"/>
      <c r="I271" s="152"/>
      <c r="J271" s="50"/>
      <c r="K271" s="50"/>
      <c r="L271" s="50"/>
      <c r="M271" s="50"/>
      <c r="N271" s="152"/>
      <c r="O271" s="197"/>
      <c r="P271" s="197"/>
      <c r="Q271" s="197"/>
      <c r="R271" s="197"/>
      <c r="S271" s="197"/>
      <c r="T271" s="197"/>
      <c r="U271" s="197"/>
      <c r="V271" s="197"/>
      <c r="W271" s="197"/>
      <c r="X271" s="197"/>
      <c r="Y271" s="197"/>
      <c r="Z271" s="197"/>
    </row>
    <row r="272" ht="15.75" customHeight="1">
      <c r="A272" s="180"/>
      <c r="B272" s="197"/>
      <c r="C272" s="197"/>
      <c r="D272" s="197"/>
      <c r="E272" s="197"/>
      <c r="F272" s="197"/>
      <c r="G272" s="197"/>
      <c r="H272" s="169"/>
      <c r="I272" s="152"/>
      <c r="J272" s="50"/>
      <c r="K272" s="50"/>
      <c r="L272" s="50"/>
      <c r="M272" s="50"/>
      <c r="N272" s="152"/>
      <c r="O272" s="197"/>
      <c r="P272" s="197"/>
      <c r="Q272" s="197"/>
      <c r="R272" s="197"/>
      <c r="S272" s="197"/>
      <c r="T272" s="197"/>
      <c r="U272" s="197"/>
      <c r="V272" s="197"/>
      <c r="W272" s="197"/>
      <c r="X272" s="197"/>
      <c r="Y272" s="197"/>
      <c r="Z272" s="197"/>
    </row>
    <row r="273" ht="15.75" customHeight="1">
      <c r="A273" s="180"/>
      <c r="B273" s="197"/>
      <c r="C273" s="197"/>
      <c r="D273" s="197"/>
      <c r="E273" s="197"/>
      <c r="F273" s="197"/>
      <c r="G273" s="197"/>
      <c r="H273" s="169"/>
      <c r="I273" s="152"/>
      <c r="J273" s="50"/>
      <c r="K273" s="50"/>
      <c r="L273" s="50"/>
      <c r="M273" s="50"/>
      <c r="N273" s="152"/>
      <c r="O273" s="197"/>
      <c r="P273" s="197"/>
      <c r="Q273" s="197"/>
      <c r="R273" s="197"/>
      <c r="S273" s="197"/>
      <c r="T273" s="197"/>
      <c r="U273" s="197"/>
      <c r="V273" s="197"/>
      <c r="W273" s="197"/>
      <c r="X273" s="197"/>
      <c r="Y273" s="197"/>
      <c r="Z273" s="197"/>
    </row>
    <row r="274" ht="15.75" customHeight="1">
      <c r="A274" s="180"/>
      <c r="B274" s="197"/>
      <c r="C274" s="197"/>
      <c r="D274" s="197"/>
      <c r="E274" s="197"/>
      <c r="F274" s="197"/>
      <c r="G274" s="197"/>
      <c r="H274" s="169"/>
      <c r="I274" s="152"/>
      <c r="J274" s="50"/>
      <c r="K274" s="50"/>
      <c r="L274" s="50"/>
      <c r="M274" s="50"/>
      <c r="N274" s="152"/>
      <c r="O274" s="197"/>
      <c r="P274" s="197"/>
      <c r="Q274" s="197"/>
      <c r="R274" s="197"/>
      <c r="S274" s="197"/>
      <c r="T274" s="197"/>
      <c r="U274" s="197"/>
      <c r="V274" s="197"/>
      <c r="W274" s="197"/>
      <c r="X274" s="197"/>
      <c r="Y274" s="197"/>
      <c r="Z274" s="197"/>
    </row>
    <row r="275" ht="15.75" customHeight="1">
      <c r="A275" s="180"/>
      <c r="B275" s="197"/>
      <c r="C275" s="197"/>
      <c r="D275" s="197"/>
      <c r="E275" s="197"/>
      <c r="F275" s="197"/>
      <c r="G275" s="197"/>
      <c r="H275" s="197"/>
      <c r="I275" s="152"/>
      <c r="J275" s="50"/>
      <c r="K275" s="50"/>
      <c r="L275" s="50"/>
      <c r="M275" s="50"/>
      <c r="N275" s="152"/>
      <c r="O275" s="197"/>
      <c r="P275" s="197"/>
      <c r="Q275" s="197"/>
      <c r="R275" s="197"/>
      <c r="S275" s="197"/>
      <c r="T275" s="197"/>
      <c r="U275" s="197"/>
      <c r="V275" s="197"/>
      <c r="W275" s="197"/>
      <c r="X275" s="197"/>
      <c r="Y275" s="197"/>
      <c r="Z275" s="197"/>
    </row>
    <row r="276" ht="15.75" customHeight="1">
      <c r="A276" s="180"/>
      <c r="B276" s="197"/>
      <c r="C276" s="197"/>
      <c r="D276" s="197"/>
      <c r="E276" s="197"/>
      <c r="F276" s="197"/>
      <c r="G276" s="197"/>
      <c r="H276" s="169"/>
      <c r="I276" s="152"/>
      <c r="J276" s="50"/>
      <c r="K276" s="50"/>
      <c r="L276" s="50"/>
      <c r="M276" s="50"/>
      <c r="N276" s="152"/>
      <c r="O276" s="197"/>
      <c r="P276" s="197"/>
      <c r="Q276" s="197"/>
      <c r="R276" s="197"/>
      <c r="S276" s="197"/>
      <c r="T276" s="197"/>
      <c r="U276" s="197"/>
      <c r="V276" s="197"/>
      <c r="W276" s="197"/>
      <c r="X276" s="197"/>
      <c r="Y276" s="197"/>
      <c r="Z276" s="197"/>
    </row>
    <row r="277" ht="15.75" customHeight="1">
      <c r="A277" s="180"/>
      <c r="B277" s="197"/>
      <c r="C277" s="197"/>
      <c r="D277" s="197"/>
      <c r="E277" s="197"/>
      <c r="F277" s="197"/>
      <c r="G277" s="197"/>
      <c r="H277" s="197"/>
      <c r="I277" s="152"/>
      <c r="J277" s="50"/>
      <c r="K277" s="50"/>
      <c r="L277" s="50"/>
      <c r="M277" s="50"/>
      <c r="N277" s="152"/>
      <c r="O277" s="197"/>
      <c r="P277" s="197"/>
      <c r="Q277" s="197"/>
      <c r="R277" s="197"/>
      <c r="S277" s="197"/>
      <c r="T277" s="197"/>
      <c r="U277" s="197"/>
      <c r="V277" s="197"/>
      <c r="W277" s="197"/>
      <c r="X277" s="197"/>
      <c r="Y277" s="197"/>
      <c r="Z277" s="197"/>
    </row>
    <row r="278" ht="15.75" customHeight="1">
      <c r="A278" s="180"/>
      <c r="B278" s="197"/>
      <c r="C278" s="197"/>
      <c r="D278" s="197"/>
      <c r="E278" s="197"/>
      <c r="F278" s="197"/>
      <c r="G278" s="197"/>
      <c r="H278" s="169"/>
      <c r="I278" s="152"/>
      <c r="J278" s="50"/>
      <c r="K278" s="50"/>
      <c r="L278" s="50"/>
      <c r="M278" s="50"/>
      <c r="N278" s="152"/>
      <c r="O278" s="197"/>
      <c r="P278" s="197"/>
      <c r="Q278" s="197"/>
      <c r="R278" s="197"/>
      <c r="S278" s="197"/>
      <c r="T278" s="197"/>
      <c r="U278" s="197"/>
      <c r="V278" s="197"/>
      <c r="W278" s="197"/>
      <c r="X278" s="197"/>
      <c r="Y278" s="197"/>
      <c r="Z278" s="197"/>
    </row>
    <row r="279" ht="15.75" customHeight="1">
      <c r="A279" s="180"/>
      <c r="B279" s="197"/>
      <c r="C279" s="197"/>
      <c r="D279" s="197"/>
      <c r="E279" s="197"/>
      <c r="F279" s="197"/>
      <c r="G279" s="197"/>
      <c r="H279" s="197"/>
      <c r="I279" s="152"/>
      <c r="J279" s="50"/>
      <c r="K279" s="50"/>
      <c r="L279" s="50"/>
      <c r="M279" s="50"/>
      <c r="N279" s="152"/>
      <c r="O279" s="197"/>
      <c r="P279" s="197"/>
      <c r="Q279" s="197"/>
      <c r="R279" s="197"/>
      <c r="S279" s="197"/>
      <c r="T279" s="197"/>
      <c r="U279" s="197"/>
      <c r="V279" s="197"/>
      <c r="W279" s="197"/>
      <c r="X279" s="197"/>
      <c r="Y279" s="197"/>
      <c r="Z279" s="197"/>
    </row>
    <row r="280" ht="15.75" customHeight="1">
      <c r="A280" s="180"/>
      <c r="B280" s="197"/>
      <c r="C280" s="197"/>
      <c r="D280" s="197"/>
      <c r="E280" s="197"/>
      <c r="F280" s="197"/>
      <c r="G280" s="197"/>
      <c r="H280" s="197"/>
      <c r="I280" s="152"/>
      <c r="J280" s="50"/>
      <c r="K280" s="50"/>
      <c r="L280" s="50"/>
      <c r="M280" s="50"/>
      <c r="N280" s="152"/>
      <c r="O280" s="197"/>
      <c r="P280" s="197"/>
      <c r="Q280" s="197"/>
      <c r="R280" s="197"/>
      <c r="S280" s="197"/>
      <c r="T280" s="197"/>
      <c r="U280" s="197"/>
      <c r="V280" s="197"/>
      <c r="W280" s="197"/>
      <c r="X280" s="197"/>
      <c r="Y280" s="197"/>
      <c r="Z280" s="197"/>
    </row>
    <row r="281" ht="15.75" customHeight="1">
      <c r="A281" s="180"/>
      <c r="B281" s="197"/>
      <c r="C281" s="197"/>
      <c r="D281" s="197"/>
      <c r="E281" s="197"/>
      <c r="F281" s="197"/>
      <c r="G281" s="197"/>
      <c r="H281" s="169"/>
      <c r="I281" s="152"/>
      <c r="J281" s="50"/>
      <c r="K281" s="50"/>
      <c r="L281" s="50"/>
      <c r="M281" s="50"/>
      <c r="N281" s="152"/>
      <c r="O281" s="197"/>
      <c r="P281" s="197"/>
      <c r="Q281" s="197"/>
      <c r="R281" s="197"/>
      <c r="S281" s="197"/>
      <c r="T281" s="197"/>
      <c r="U281" s="197"/>
      <c r="V281" s="197"/>
      <c r="W281" s="197"/>
      <c r="X281" s="197"/>
      <c r="Y281" s="197"/>
      <c r="Z281" s="197"/>
    </row>
    <row r="282" ht="15.75" customHeight="1">
      <c r="A282" s="180"/>
      <c r="B282" s="197"/>
      <c r="C282" s="197"/>
      <c r="D282" s="197"/>
      <c r="E282" s="197"/>
      <c r="F282" s="197"/>
      <c r="G282" s="197"/>
      <c r="H282" s="197"/>
      <c r="I282" s="152"/>
      <c r="J282" s="50"/>
      <c r="K282" s="50"/>
      <c r="L282" s="50"/>
      <c r="M282" s="50"/>
      <c r="N282" s="152"/>
      <c r="O282" s="197"/>
      <c r="P282" s="197"/>
      <c r="Q282" s="197"/>
      <c r="R282" s="197"/>
      <c r="S282" s="197"/>
      <c r="T282" s="197"/>
      <c r="U282" s="197"/>
      <c r="V282" s="197"/>
      <c r="W282" s="197"/>
      <c r="X282" s="197"/>
      <c r="Y282" s="197"/>
      <c r="Z282" s="197"/>
    </row>
    <row r="283" ht="15.75" customHeight="1">
      <c r="A283" s="180"/>
      <c r="B283" s="197"/>
      <c r="C283" s="197"/>
      <c r="D283" s="197"/>
      <c r="E283" s="197"/>
      <c r="F283" s="197"/>
      <c r="G283" s="197"/>
      <c r="H283" s="169"/>
      <c r="I283" s="152"/>
      <c r="J283" s="50"/>
      <c r="K283" s="50"/>
      <c r="L283" s="50"/>
      <c r="M283" s="50"/>
      <c r="N283" s="152"/>
      <c r="O283" s="197"/>
      <c r="P283" s="197"/>
      <c r="Q283" s="197"/>
      <c r="R283" s="197"/>
      <c r="S283" s="197"/>
      <c r="T283" s="197"/>
      <c r="U283" s="197"/>
      <c r="V283" s="197"/>
      <c r="W283" s="197"/>
      <c r="X283" s="197"/>
      <c r="Y283" s="197"/>
      <c r="Z283" s="197"/>
    </row>
    <row r="284" ht="15.75" customHeight="1">
      <c r="A284" s="180"/>
      <c r="B284" s="197"/>
      <c r="C284" s="197"/>
      <c r="D284" s="197"/>
      <c r="E284" s="197"/>
      <c r="F284" s="197"/>
      <c r="G284" s="197"/>
      <c r="H284" s="169"/>
      <c r="I284" s="152"/>
      <c r="J284" s="50"/>
      <c r="K284" s="50"/>
      <c r="L284" s="50"/>
      <c r="M284" s="50"/>
      <c r="N284" s="152"/>
      <c r="O284" s="197"/>
      <c r="P284" s="197"/>
      <c r="Q284" s="197"/>
      <c r="R284" s="197"/>
      <c r="S284" s="197"/>
      <c r="T284" s="197"/>
      <c r="U284" s="197"/>
      <c r="V284" s="197"/>
      <c r="W284" s="197"/>
      <c r="X284" s="197"/>
      <c r="Y284" s="197"/>
      <c r="Z284" s="197"/>
    </row>
    <row r="285" ht="15.75" customHeight="1">
      <c r="A285" s="180"/>
      <c r="B285" s="197"/>
      <c r="C285" s="197"/>
      <c r="D285" s="197"/>
      <c r="E285" s="197"/>
      <c r="F285" s="197"/>
      <c r="G285" s="197"/>
      <c r="H285" s="169"/>
      <c r="I285" s="152"/>
      <c r="J285" s="50"/>
      <c r="K285" s="50"/>
      <c r="L285" s="50"/>
      <c r="M285" s="50"/>
      <c r="N285" s="152"/>
      <c r="O285" s="197"/>
      <c r="P285" s="197"/>
      <c r="Q285" s="197"/>
      <c r="R285" s="197"/>
      <c r="S285" s="197"/>
      <c r="T285" s="197"/>
      <c r="U285" s="197"/>
      <c r="V285" s="197"/>
      <c r="W285" s="197"/>
      <c r="X285" s="197"/>
      <c r="Y285" s="197"/>
      <c r="Z285" s="197"/>
    </row>
    <row r="286" ht="15.75" customHeight="1">
      <c r="A286" s="180"/>
      <c r="B286" s="197"/>
      <c r="C286" s="197"/>
      <c r="D286" s="197"/>
      <c r="E286" s="197"/>
      <c r="F286" s="197"/>
      <c r="G286" s="197"/>
      <c r="H286" s="169"/>
      <c r="I286" s="152"/>
      <c r="J286" s="50"/>
      <c r="K286" s="50"/>
      <c r="L286" s="50"/>
      <c r="M286" s="50"/>
      <c r="N286" s="152"/>
      <c r="O286" s="197"/>
      <c r="P286" s="197"/>
      <c r="Q286" s="197"/>
      <c r="R286" s="197"/>
      <c r="S286" s="197"/>
      <c r="T286" s="197"/>
      <c r="U286" s="197"/>
      <c r="V286" s="197"/>
      <c r="W286" s="197"/>
      <c r="X286" s="197"/>
      <c r="Y286" s="197"/>
      <c r="Z286" s="197"/>
    </row>
    <row r="287" ht="15.75" customHeight="1">
      <c r="A287" s="180"/>
      <c r="B287" s="197"/>
      <c r="C287" s="197"/>
      <c r="D287" s="197"/>
      <c r="E287" s="197"/>
      <c r="F287" s="197"/>
      <c r="G287" s="197"/>
      <c r="H287" s="197"/>
      <c r="I287" s="152"/>
      <c r="J287" s="50"/>
      <c r="K287" s="50"/>
      <c r="L287" s="50"/>
      <c r="M287" s="50"/>
      <c r="N287" s="152"/>
      <c r="O287" s="197"/>
      <c r="P287" s="197"/>
      <c r="Q287" s="197"/>
      <c r="R287" s="197"/>
      <c r="S287" s="197"/>
      <c r="T287" s="197"/>
      <c r="U287" s="197"/>
      <c r="V287" s="197"/>
      <c r="W287" s="197"/>
      <c r="X287" s="197"/>
      <c r="Y287" s="197"/>
      <c r="Z287" s="197"/>
    </row>
    <row r="288" ht="15.75" customHeight="1">
      <c r="A288" s="180"/>
      <c r="B288" s="197"/>
      <c r="C288" s="197"/>
      <c r="D288" s="197"/>
      <c r="E288" s="197"/>
      <c r="F288" s="197"/>
      <c r="G288" s="197"/>
      <c r="H288" s="169"/>
      <c r="I288" s="152"/>
      <c r="J288" s="50"/>
      <c r="K288" s="50"/>
      <c r="L288" s="50"/>
      <c r="M288" s="50"/>
      <c r="N288" s="152"/>
      <c r="O288" s="197"/>
      <c r="P288" s="197"/>
      <c r="Q288" s="197"/>
      <c r="R288" s="197"/>
      <c r="S288" s="197"/>
      <c r="T288" s="197"/>
      <c r="U288" s="197"/>
      <c r="V288" s="197"/>
      <c r="W288" s="197"/>
      <c r="X288" s="197"/>
      <c r="Y288" s="197"/>
      <c r="Z288" s="197"/>
    </row>
    <row r="289" ht="15.75" customHeight="1">
      <c r="A289" s="180"/>
      <c r="B289" s="197"/>
      <c r="C289" s="197"/>
      <c r="D289" s="197"/>
      <c r="E289" s="197"/>
      <c r="F289" s="197"/>
      <c r="G289" s="197"/>
      <c r="H289" s="169"/>
      <c r="I289" s="152"/>
      <c r="J289" s="50"/>
      <c r="K289" s="50"/>
      <c r="L289" s="50"/>
      <c r="M289" s="50"/>
      <c r="N289" s="152"/>
      <c r="O289" s="197"/>
      <c r="P289" s="197"/>
      <c r="Q289" s="197"/>
      <c r="R289" s="197"/>
      <c r="S289" s="197"/>
      <c r="T289" s="197"/>
      <c r="U289" s="197"/>
      <c r="V289" s="197"/>
      <c r="W289" s="197"/>
      <c r="X289" s="197"/>
      <c r="Y289" s="197"/>
      <c r="Z289" s="197"/>
    </row>
    <row r="290" ht="15.75" customHeight="1">
      <c r="A290" s="180"/>
      <c r="B290" s="197"/>
      <c r="C290" s="197"/>
      <c r="D290" s="197"/>
      <c r="E290" s="197"/>
      <c r="F290" s="197"/>
      <c r="G290" s="197"/>
      <c r="H290" s="197"/>
      <c r="I290" s="152"/>
      <c r="J290" s="50"/>
      <c r="K290" s="50"/>
      <c r="L290" s="50"/>
      <c r="M290" s="50"/>
      <c r="N290" s="152"/>
      <c r="O290" s="197"/>
      <c r="P290" s="197"/>
      <c r="Q290" s="197"/>
      <c r="R290" s="197"/>
      <c r="S290" s="197"/>
      <c r="T290" s="197"/>
      <c r="U290" s="197"/>
      <c r="V290" s="197"/>
      <c r="W290" s="197"/>
      <c r="X290" s="197"/>
      <c r="Y290" s="197"/>
      <c r="Z290" s="197"/>
    </row>
    <row r="291" ht="15.75" customHeight="1">
      <c r="A291" s="180"/>
      <c r="B291" s="197"/>
      <c r="C291" s="197"/>
      <c r="D291" s="197"/>
      <c r="E291" s="197"/>
      <c r="F291" s="197"/>
      <c r="G291" s="197"/>
      <c r="H291" s="197"/>
      <c r="I291" s="152"/>
      <c r="J291" s="50"/>
      <c r="K291" s="50"/>
      <c r="L291" s="50"/>
      <c r="M291" s="50"/>
      <c r="N291" s="152"/>
      <c r="O291" s="197"/>
      <c r="P291" s="197"/>
      <c r="Q291" s="197"/>
      <c r="R291" s="197"/>
      <c r="S291" s="197"/>
      <c r="T291" s="197"/>
      <c r="U291" s="197"/>
      <c r="V291" s="197"/>
      <c r="W291" s="197"/>
      <c r="X291" s="197"/>
      <c r="Y291" s="197"/>
      <c r="Z291" s="197"/>
    </row>
    <row r="292" ht="15.75" customHeight="1">
      <c r="A292" s="180"/>
      <c r="B292" s="197"/>
      <c r="C292" s="197"/>
      <c r="D292" s="197"/>
      <c r="E292" s="197"/>
      <c r="F292" s="197"/>
      <c r="G292" s="197"/>
      <c r="H292" s="169"/>
      <c r="I292" s="152"/>
      <c r="J292" s="50"/>
      <c r="K292" s="50"/>
      <c r="L292" s="50"/>
      <c r="M292" s="50"/>
      <c r="N292" s="152"/>
      <c r="O292" s="197"/>
      <c r="P292" s="197"/>
      <c r="Q292" s="197"/>
      <c r="R292" s="197"/>
      <c r="S292" s="197"/>
      <c r="T292" s="197"/>
      <c r="U292" s="197"/>
      <c r="V292" s="197"/>
      <c r="W292" s="197"/>
      <c r="X292" s="197"/>
      <c r="Y292" s="197"/>
      <c r="Z292" s="197"/>
    </row>
    <row r="293" ht="15.75" customHeight="1">
      <c r="A293" s="180"/>
      <c r="B293" s="197"/>
      <c r="C293" s="197"/>
      <c r="D293" s="197"/>
      <c r="E293" s="197"/>
      <c r="F293" s="197"/>
      <c r="G293" s="197"/>
      <c r="H293" s="169"/>
      <c r="I293" s="152"/>
      <c r="J293" s="50"/>
      <c r="K293" s="50"/>
      <c r="L293" s="50"/>
      <c r="M293" s="50"/>
      <c r="N293" s="152"/>
      <c r="O293" s="197"/>
      <c r="P293" s="197"/>
      <c r="Q293" s="197"/>
      <c r="R293" s="197"/>
      <c r="S293" s="197"/>
      <c r="T293" s="197"/>
      <c r="U293" s="197"/>
      <c r="V293" s="197"/>
      <c r="W293" s="197"/>
      <c r="X293" s="197"/>
      <c r="Y293" s="197"/>
      <c r="Z293" s="197"/>
    </row>
    <row r="294" ht="15.75" customHeight="1">
      <c r="A294" s="180"/>
      <c r="B294" s="197"/>
      <c r="C294" s="197"/>
      <c r="D294" s="197"/>
      <c r="E294" s="197"/>
      <c r="F294" s="197"/>
      <c r="G294" s="197"/>
      <c r="H294" s="197"/>
      <c r="I294" s="152"/>
      <c r="J294" s="50"/>
      <c r="K294" s="50"/>
      <c r="L294" s="50"/>
      <c r="M294" s="50"/>
      <c r="N294" s="152"/>
      <c r="O294" s="197"/>
      <c r="P294" s="197"/>
      <c r="Q294" s="197"/>
      <c r="R294" s="197"/>
      <c r="S294" s="197"/>
      <c r="T294" s="197"/>
      <c r="U294" s="197"/>
      <c r="V294" s="197"/>
      <c r="W294" s="197"/>
      <c r="X294" s="197"/>
      <c r="Y294" s="197"/>
      <c r="Z294" s="197"/>
    </row>
    <row r="295" ht="15.75" customHeight="1">
      <c r="A295" s="180"/>
      <c r="B295" s="197"/>
      <c r="C295" s="197"/>
      <c r="D295" s="197"/>
      <c r="E295" s="197"/>
      <c r="F295" s="197"/>
      <c r="G295" s="197"/>
      <c r="H295" s="197"/>
      <c r="I295" s="152"/>
      <c r="J295" s="50"/>
      <c r="K295" s="50"/>
      <c r="L295" s="50"/>
      <c r="M295" s="50"/>
      <c r="N295" s="152"/>
      <c r="O295" s="197"/>
      <c r="P295" s="197"/>
      <c r="Q295" s="197"/>
      <c r="R295" s="197"/>
      <c r="S295" s="197"/>
      <c r="T295" s="197"/>
      <c r="U295" s="197"/>
      <c r="V295" s="197"/>
      <c r="W295" s="197"/>
      <c r="X295" s="197"/>
      <c r="Y295" s="197"/>
      <c r="Z295" s="197"/>
    </row>
    <row r="296" ht="15.75" customHeight="1">
      <c r="A296" s="180"/>
      <c r="B296" s="197"/>
      <c r="C296" s="197"/>
      <c r="D296" s="197"/>
      <c r="E296" s="197"/>
      <c r="F296" s="197"/>
      <c r="G296" s="197"/>
      <c r="H296" s="169"/>
      <c r="I296" s="152"/>
      <c r="J296" s="50"/>
      <c r="K296" s="50"/>
      <c r="L296" s="50"/>
      <c r="M296" s="50"/>
      <c r="N296" s="152"/>
      <c r="O296" s="197"/>
      <c r="P296" s="197"/>
      <c r="Q296" s="197"/>
      <c r="R296" s="197"/>
      <c r="S296" s="197"/>
      <c r="T296" s="197"/>
      <c r="U296" s="197"/>
      <c r="V296" s="197"/>
      <c r="W296" s="197"/>
      <c r="X296" s="197"/>
      <c r="Y296" s="197"/>
      <c r="Z296" s="197"/>
    </row>
    <row r="297" ht="15.75" customHeight="1">
      <c r="A297" s="180"/>
      <c r="B297" s="197"/>
      <c r="C297" s="197"/>
      <c r="D297" s="197"/>
      <c r="E297" s="197"/>
      <c r="F297" s="197"/>
      <c r="G297" s="197"/>
      <c r="H297" s="197"/>
      <c r="I297" s="152"/>
      <c r="J297" s="50"/>
      <c r="K297" s="50"/>
      <c r="L297" s="50"/>
      <c r="M297" s="50"/>
      <c r="N297" s="152"/>
      <c r="O297" s="197"/>
      <c r="P297" s="197"/>
      <c r="Q297" s="197"/>
      <c r="R297" s="197"/>
      <c r="S297" s="197"/>
      <c r="T297" s="197"/>
      <c r="U297" s="197"/>
      <c r="V297" s="197"/>
      <c r="W297" s="197"/>
      <c r="X297" s="197"/>
      <c r="Y297" s="197"/>
      <c r="Z297" s="197"/>
    </row>
    <row r="298" ht="15.75" customHeight="1">
      <c r="A298" s="180"/>
      <c r="B298" s="197"/>
      <c r="C298" s="197"/>
      <c r="D298" s="197"/>
      <c r="E298" s="197"/>
      <c r="F298" s="197"/>
      <c r="G298" s="197"/>
      <c r="H298" s="169"/>
      <c r="I298" s="152"/>
      <c r="J298" s="50"/>
      <c r="K298" s="50"/>
      <c r="L298" s="50"/>
      <c r="M298" s="50"/>
      <c r="N298" s="152"/>
      <c r="O298" s="197"/>
      <c r="P298" s="197"/>
      <c r="Q298" s="197"/>
      <c r="R298" s="197"/>
      <c r="S298" s="197"/>
      <c r="T298" s="197"/>
      <c r="U298" s="197"/>
      <c r="V298" s="197"/>
      <c r="W298" s="197"/>
      <c r="X298" s="197"/>
      <c r="Y298" s="197"/>
      <c r="Z298" s="197"/>
    </row>
    <row r="299" ht="15.75" customHeight="1">
      <c r="A299" s="180"/>
      <c r="B299" s="197"/>
      <c r="C299" s="197"/>
      <c r="D299" s="197"/>
      <c r="E299" s="197"/>
      <c r="F299" s="197"/>
      <c r="G299" s="197"/>
      <c r="H299" s="169"/>
      <c r="I299" s="152"/>
      <c r="J299" s="50"/>
      <c r="K299" s="50"/>
      <c r="L299" s="50"/>
      <c r="M299" s="50"/>
      <c r="N299" s="152"/>
      <c r="O299" s="197"/>
      <c r="P299" s="197"/>
      <c r="Q299" s="197"/>
      <c r="R299" s="197"/>
      <c r="S299" s="197"/>
      <c r="T299" s="197"/>
      <c r="U299" s="197"/>
      <c r="V299" s="197"/>
      <c r="W299" s="197"/>
      <c r="X299" s="197"/>
      <c r="Y299" s="197"/>
      <c r="Z299" s="197"/>
    </row>
    <row r="300" ht="15.75" customHeight="1">
      <c r="A300" s="180"/>
      <c r="B300" s="197"/>
      <c r="C300" s="197"/>
      <c r="D300" s="197"/>
      <c r="E300" s="197"/>
      <c r="F300" s="197"/>
      <c r="G300" s="197"/>
      <c r="H300" s="197"/>
      <c r="I300" s="152"/>
      <c r="J300" s="50"/>
      <c r="K300" s="50"/>
      <c r="L300" s="50"/>
      <c r="M300" s="50"/>
      <c r="N300" s="152"/>
      <c r="O300" s="197"/>
      <c r="P300" s="197"/>
      <c r="Q300" s="197"/>
      <c r="R300" s="197"/>
      <c r="S300" s="197"/>
      <c r="T300" s="197"/>
      <c r="U300" s="197"/>
      <c r="V300" s="197"/>
      <c r="W300" s="197"/>
      <c r="X300" s="197"/>
      <c r="Y300" s="197"/>
      <c r="Z300" s="197"/>
    </row>
    <row r="301" ht="15.75" customHeight="1">
      <c r="A301" s="180"/>
      <c r="B301" s="197"/>
      <c r="C301" s="197"/>
      <c r="D301" s="197"/>
      <c r="E301" s="197"/>
      <c r="F301" s="197"/>
      <c r="G301" s="197"/>
      <c r="H301" s="169"/>
      <c r="I301" s="152"/>
      <c r="J301" s="50"/>
      <c r="K301" s="50"/>
      <c r="L301" s="50"/>
      <c r="M301" s="50"/>
      <c r="N301" s="152"/>
      <c r="O301" s="197"/>
      <c r="P301" s="197"/>
      <c r="Q301" s="197"/>
      <c r="R301" s="197"/>
      <c r="S301" s="197"/>
      <c r="T301" s="197"/>
      <c r="U301" s="197"/>
      <c r="V301" s="197"/>
      <c r="W301" s="197"/>
      <c r="X301" s="197"/>
      <c r="Y301" s="197"/>
      <c r="Z301" s="197"/>
    </row>
    <row r="302" ht="15.75" customHeight="1">
      <c r="A302" s="180"/>
      <c r="B302" s="197"/>
      <c r="C302" s="197"/>
      <c r="D302" s="197"/>
      <c r="E302" s="197"/>
      <c r="F302" s="197"/>
      <c r="G302" s="197"/>
      <c r="H302" s="197"/>
      <c r="I302" s="152"/>
      <c r="J302" s="50"/>
      <c r="K302" s="50"/>
      <c r="L302" s="50"/>
      <c r="M302" s="50"/>
      <c r="N302" s="152"/>
      <c r="O302" s="197"/>
      <c r="P302" s="197"/>
      <c r="Q302" s="197"/>
      <c r="R302" s="197"/>
      <c r="S302" s="197"/>
      <c r="T302" s="197"/>
      <c r="U302" s="197"/>
      <c r="V302" s="197"/>
      <c r="W302" s="197"/>
      <c r="X302" s="197"/>
      <c r="Y302" s="197"/>
      <c r="Z302" s="197"/>
    </row>
    <row r="303" ht="15.75" customHeight="1">
      <c r="A303" s="180"/>
      <c r="B303" s="197"/>
      <c r="C303" s="197"/>
      <c r="D303" s="197"/>
      <c r="E303" s="197"/>
      <c r="F303" s="197"/>
      <c r="G303" s="197"/>
      <c r="H303" s="197"/>
      <c r="I303" s="152"/>
      <c r="J303" s="50"/>
      <c r="K303" s="50"/>
      <c r="L303" s="50"/>
      <c r="M303" s="50"/>
      <c r="N303" s="152"/>
      <c r="O303" s="197"/>
      <c r="P303" s="197"/>
      <c r="Q303" s="197"/>
      <c r="R303" s="197"/>
      <c r="S303" s="197"/>
      <c r="T303" s="197"/>
      <c r="U303" s="197"/>
      <c r="V303" s="197"/>
      <c r="W303" s="197"/>
      <c r="X303" s="197"/>
      <c r="Y303" s="197"/>
      <c r="Z303" s="197"/>
    </row>
    <row r="304" ht="15.75" customHeight="1">
      <c r="A304" s="180"/>
      <c r="B304" s="197"/>
      <c r="C304" s="197"/>
      <c r="D304" s="197"/>
      <c r="E304" s="197"/>
      <c r="F304" s="197"/>
      <c r="G304" s="197"/>
      <c r="H304" s="169"/>
      <c r="I304" s="152"/>
      <c r="J304" s="50"/>
      <c r="K304" s="50"/>
      <c r="L304" s="50"/>
      <c r="M304" s="50"/>
      <c r="N304" s="152"/>
      <c r="O304" s="197"/>
      <c r="P304" s="197"/>
      <c r="Q304" s="197"/>
      <c r="R304" s="197"/>
      <c r="S304" s="197"/>
      <c r="T304" s="197"/>
      <c r="U304" s="197"/>
      <c r="V304" s="197"/>
      <c r="W304" s="197"/>
      <c r="X304" s="197"/>
      <c r="Y304" s="197"/>
      <c r="Z304" s="197"/>
    </row>
    <row r="305" ht="15.75" customHeight="1">
      <c r="A305" s="180"/>
      <c r="B305" s="197"/>
      <c r="C305" s="197"/>
      <c r="D305" s="197"/>
      <c r="E305" s="197"/>
      <c r="F305" s="197"/>
      <c r="G305" s="197"/>
      <c r="H305" s="197"/>
      <c r="I305" s="152"/>
      <c r="J305" s="50"/>
      <c r="K305" s="50"/>
      <c r="L305" s="50"/>
      <c r="M305" s="50"/>
      <c r="N305" s="152"/>
      <c r="O305" s="197"/>
      <c r="P305" s="197"/>
      <c r="Q305" s="197"/>
      <c r="R305" s="197"/>
      <c r="S305" s="197"/>
      <c r="T305" s="197"/>
      <c r="U305" s="197"/>
      <c r="V305" s="197"/>
      <c r="W305" s="197"/>
      <c r="X305" s="197"/>
      <c r="Y305" s="197"/>
      <c r="Z305" s="197"/>
    </row>
    <row r="306" ht="15.75" customHeight="1">
      <c r="A306" s="180"/>
      <c r="B306" s="197"/>
      <c r="C306" s="197"/>
      <c r="D306" s="197"/>
      <c r="E306" s="197"/>
      <c r="F306" s="197"/>
      <c r="G306" s="197"/>
      <c r="H306" s="169"/>
      <c r="I306" s="152"/>
      <c r="J306" s="50"/>
      <c r="K306" s="50"/>
      <c r="L306" s="50"/>
      <c r="M306" s="50"/>
      <c r="N306" s="152"/>
      <c r="O306" s="197"/>
      <c r="P306" s="197"/>
      <c r="Q306" s="197"/>
      <c r="R306" s="197"/>
      <c r="S306" s="197"/>
      <c r="T306" s="197"/>
      <c r="U306" s="197"/>
      <c r="V306" s="197"/>
      <c r="W306" s="197"/>
      <c r="X306" s="197"/>
      <c r="Y306" s="197"/>
      <c r="Z306" s="197"/>
    </row>
    <row r="307" ht="15.75" customHeight="1">
      <c r="A307" s="180"/>
      <c r="B307" s="197"/>
      <c r="C307" s="197"/>
      <c r="D307" s="197"/>
      <c r="E307" s="197"/>
      <c r="F307" s="197"/>
      <c r="G307" s="197"/>
      <c r="H307" s="169"/>
      <c r="I307" s="152"/>
      <c r="J307" s="50"/>
      <c r="K307" s="50"/>
      <c r="L307" s="50"/>
      <c r="M307" s="50"/>
      <c r="N307" s="152"/>
      <c r="O307" s="197"/>
      <c r="P307" s="197"/>
      <c r="Q307" s="197"/>
      <c r="R307" s="197"/>
      <c r="S307" s="197"/>
      <c r="T307" s="197"/>
      <c r="U307" s="197"/>
      <c r="V307" s="197"/>
      <c r="W307" s="197"/>
      <c r="X307" s="197"/>
      <c r="Y307" s="197"/>
      <c r="Z307" s="197"/>
    </row>
    <row r="308" ht="15.75" customHeight="1">
      <c r="A308" s="180"/>
      <c r="B308" s="197"/>
      <c r="C308" s="197"/>
      <c r="D308" s="197"/>
      <c r="E308" s="197"/>
      <c r="F308" s="197"/>
      <c r="G308" s="197"/>
      <c r="H308" s="197"/>
      <c r="I308" s="152"/>
      <c r="J308" s="50"/>
      <c r="K308" s="50"/>
      <c r="L308" s="50"/>
      <c r="M308" s="50"/>
      <c r="N308" s="152"/>
      <c r="O308" s="197"/>
      <c r="P308" s="197"/>
      <c r="Q308" s="197"/>
      <c r="R308" s="197"/>
      <c r="S308" s="197"/>
      <c r="T308" s="197"/>
      <c r="U308" s="197"/>
      <c r="V308" s="197"/>
      <c r="W308" s="197"/>
      <c r="X308" s="197"/>
      <c r="Y308" s="197"/>
      <c r="Z308" s="197"/>
    </row>
    <row r="309" ht="15.75" customHeight="1">
      <c r="A309" s="180"/>
      <c r="B309" s="197"/>
      <c r="C309" s="197"/>
      <c r="D309" s="197"/>
      <c r="E309" s="197"/>
      <c r="F309" s="197"/>
      <c r="G309" s="197"/>
      <c r="H309" s="197"/>
      <c r="I309" s="152"/>
      <c r="J309" s="50"/>
      <c r="K309" s="50"/>
      <c r="L309" s="50"/>
      <c r="M309" s="50"/>
      <c r="N309" s="152"/>
      <c r="O309" s="197"/>
      <c r="P309" s="197"/>
      <c r="Q309" s="197"/>
      <c r="R309" s="197"/>
      <c r="S309" s="197"/>
      <c r="T309" s="197"/>
      <c r="U309" s="197"/>
      <c r="V309" s="197"/>
      <c r="W309" s="197"/>
      <c r="X309" s="197"/>
      <c r="Y309" s="197"/>
      <c r="Z309" s="197"/>
    </row>
    <row r="310" ht="15.75" customHeight="1">
      <c r="A310" s="180"/>
      <c r="B310" s="197"/>
      <c r="C310" s="197"/>
      <c r="D310" s="197"/>
      <c r="E310" s="197"/>
      <c r="F310" s="197"/>
      <c r="G310" s="197"/>
      <c r="H310" s="169"/>
      <c r="I310" s="152"/>
      <c r="J310" s="50"/>
      <c r="K310" s="50"/>
      <c r="L310" s="50"/>
      <c r="M310" s="50"/>
      <c r="N310" s="152"/>
      <c r="O310" s="197"/>
      <c r="P310" s="197"/>
      <c r="Q310" s="197"/>
      <c r="R310" s="197"/>
      <c r="S310" s="197"/>
      <c r="T310" s="197"/>
      <c r="U310" s="197"/>
      <c r="V310" s="197"/>
      <c r="W310" s="197"/>
      <c r="X310" s="197"/>
      <c r="Y310" s="197"/>
      <c r="Z310" s="197"/>
    </row>
    <row r="311" ht="15.75" customHeight="1">
      <c r="A311" s="180"/>
      <c r="B311" s="197"/>
      <c r="C311" s="197"/>
      <c r="D311" s="197"/>
      <c r="E311" s="197"/>
      <c r="F311" s="197"/>
      <c r="G311" s="197"/>
      <c r="H311" s="197"/>
      <c r="I311" s="152"/>
      <c r="J311" s="50"/>
      <c r="K311" s="50"/>
      <c r="L311" s="50"/>
      <c r="M311" s="50"/>
      <c r="N311" s="152"/>
      <c r="O311" s="197"/>
      <c r="P311" s="197"/>
      <c r="Q311" s="197"/>
      <c r="R311" s="197"/>
      <c r="S311" s="197"/>
      <c r="T311" s="197"/>
      <c r="U311" s="197"/>
      <c r="V311" s="197"/>
      <c r="W311" s="197"/>
      <c r="X311" s="197"/>
      <c r="Y311" s="197"/>
      <c r="Z311" s="197"/>
    </row>
    <row r="312" ht="15.75" customHeight="1">
      <c r="A312" s="180"/>
      <c r="B312" s="197"/>
      <c r="C312" s="197"/>
      <c r="D312" s="197"/>
      <c r="E312" s="197"/>
      <c r="F312" s="197"/>
      <c r="G312" s="197"/>
      <c r="H312" s="169"/>
      <c r="I312" s="152"/>
      <c r="J312" s="50"/>
      <c r="K312" s="50"/>
      <c r="L312" s="50"/>
      <c r="M312" s="50"/>
      <c r="N312" s="152"/>
      <c r="O312" s="197"/>
      <c r="P312" s="197"/>
      <c r="Q312" s="197"/>
      <c r="R312" s="197"/>
      <c r="S312" s="197"/>
      <c r="T312" s="197"/>
      <c r="U312" s="197"/>
      <c r="V312" s="197"/>
      <c r="W312" s="197"/>
      <c r="X312" s="197"/>
      <c r="Y312" s="197"/>
      <c r="Z312" s="197"/>
    </row>
    <row r="313" ht="15.75" customHeight="1">
      <c r="A313" s="180"/>
      <c r="B313" s="197"/>
      <c r="C313" s="197"/>
      <c r="D313" s="197"/>
      <c r="E313" s="197"/>
      <c r="F313" s="197"/>
      <c r="G313" s="197"/>
      <c r="H313" s="169"/>
      <c r="I313" s="152"/>
      <c r="J313" s="50"/>
      <c r="K313" s="50"/>
      <c r="L313" s="50"/>
      <c r="M313" s="50"/>
      <c r="N313" s="152"/>
      <c r="O313" s="197"/>
      <c r="P313" s="197"/>
      <c r="Q313" s="197"/>
      <c r="R313" s="197"/>
      <c r="S313" s="197"/>
      <c r="T313" s="197"/>
      <c r="U313" s="197"/>
      <c r="V313" s="197"/>
      <c r="W313" s="197"/>
      <c r="X313" s="197"/>
      <c r="Y313" s="197"/>
      <c r="Z313" s="197"/>
    </row>
    <row r="314" ht="15.75" customHeight="1">
      <c r="A314" s="180"/>
      <c r="B314" s="197"/>
      <c r="C314" s="197"/>
      <c r="D314" s="197"/>
      <c r="E314" s="197"/>
      <c r="F314" s="197"/>
      <c r="G314" s="197"/>
      <c r="H314" s="197"/>
      <c r="I314" s="152"/>
      <c r="J314" s="50"/>
      <c r="K314" s="50"/>
      <c r="L314" s="50"/>
      <c r="M314" s="50"/>
      <c r="N314" s="152"/>
      <c r="O314" s="197"/>
      <c r="P314" s="197"/>
      <c r="Q314" s="197"/>
      <c r="R314" s="197"/>
      <c r="S314" s="197"/>
      <c r="T314" s="197"/>
      <c r="U314" s="197"/>
      <c r="V314" s="197"/>
      <c r="W314" s="197"/>
      <c r="X314" s="197"/>
      <c r="Y314" s="197"/>
      <c r="Z314" s="197"/>
    </row>
    <row r="315" ht="15.75" customHeight="1">
      <c r="A315" s="180"/>
      <c r="B315" s="197"/>
      <c r="C315" s="197"/>
      <c r="D315" s="197"/>
      <c r="E315" s="197"/>
      <c r="F315" s="197"/>
      <c r="G315" s="197"/>
      <c r="H315" s="169"/>
      <c r="I315" s="152"/>
      <c r="J315" s="50"/>
      <c r="K315" s="50"/>
      <c r="L315" s="50"/>
      <c r="M315" s="50"/>
      <c r="N315" s="152"/>
      <c r="O315" s="197"/>
      <c r="P315" s="197"/>
      <c r="Q315" s="197"/>
      <c r="R315" s="197"/>
      <c r="S315" s="197"/>
      <c r="T315" s="197"/>
      <c r="U315" s="197"/>
      <c r="V315" s="197"/>
      <c r="W315" s="197"/>
      <c r="X315" s="197"/>
      <c r="Y315" s="197"/>
      <c r="Z315" s="197"/>
    </row>
    <row r="316" ht="15.75" customHeight="1">
      <c r="A316" s="180"/>
      <c r="B316" s="197"/>
      <c r="C316" s="197"/>
      <c r="D316" s="197"/>
      <c r="E316" s="197"/>
      <c r="F316" s="197"/>
      <c r="G316" s="197"/>
      <c r="H316" s="169"/>
      <c r="I316" s="152"/>
      <c r="J316" s="50"/>
      <c r="K316" s="50"/>
      <c r="L316" s="50"/>
      <c r="M316" s="50"/>
      <c r="N316" s="152"/>
      <c r="O316" s="197"/>
      <c r="P316" s="197"/>
      <c r="Q316" s="197"/>
      <c r="R316" s="197"/>
      <c r="S316" s="197"/>
      <c r="T316" s="197"/>
      <c r="U316" s="197"/>
      <c r="V316" s="197"/>
      <c r="W316" s="197"/>
      <c r="X316" s="197"/>
      <c r="Y316" s="197"/>
      <c r="Z316" s="197"/>
    </row>
    <row r="317" ht="15.75" customHeight="1">
      <c r="A317" s="180"/>
      <c r="B317" s="197"/>
      <c r="C317" s="197"/>
      <c r="D317" s="197"/>
      <c r="E317" s="197"/>
      <c r="F317" s="197"/>
      <c r="G317" s="197"/>
      <c r="H317" s="169"/>
      <c r="I317" s="152"/>
      <c r="J317" s="50"/>
      <c r="K317" s="50"/>
      <c r="L317" s="50"/>
      <c r="M317" s="50"/>
      <c r="N317" s="152"/>
      <c r="O317" s="197"/>
      <c r="P317" s="197"/>
      <c r="Q317" s="197"/>
      <c r="R317" s="197"/>
      <c r="S317" s="197"/>
      <c r="T317" s="197"/>
      <c r="U317" s="197"/>
      <c r="V317" s="197"/>
      <c r="W317" s="197"/>
      <c r="X317" s="197"/>
      <c r="Y317" s="197"/>
      <c r="Z317" s="197"/>
    </row>
    <row r="318" ht="15.75" customHeight="1">
      <c r="A318" s="180"/>
      <c r="B318" s="197"/>
      <c r="C318" s="197"/>
      <c r="D318" s="197"/>
      <c r="E318" s="197"/>
      <c r="F318" s="197"/>
      <c r="G318" s="197"/>
      <c r="H318" s="169"/>
      <c r="I318" s="152"/>
      <c r="J318" s="50"/>
      <c r="K318" s="50"/>
      <c r="L318" s="50"/>
      <c r="M318" s="50"/>
      <c r="N318" s="152"/>
      <c r="O318" s="197"/>
      <c r="P318" s="197"/>
      <c r="Q318" s="197"/>
      <c r="R318" s="197"/>
      <c r="S318" s="197"/>
      <c r="T318" s="197"/>
      <c r="U318" s="197"/>
      <c r="V318" s="197"/>
      <c r="W318" s="197"/>
      <c r="X318" s="197"/>
      <c r="Y318" s="197"/>
      <c r="Z318" s="197"/>
    </row>
    <row r="319" ht="15.75" customHeight="1">
      <c r="A319" s="180"/>
      <c r="B319" s="197"/>
      <c r="C319" s="197"/>
      <c r="D319" s="197"/>
      <c r="E319" s="197"/>
      <c r="F319" s="197"/>
      <c r="G319" s="197"/>
      <c r="H319" s="169"/>
      <c r="I319" s="152"/>
      <c r="J319" s="50"/>
      <c r="K319" s="50"/>
      <c r="L319" s="50"/>
      <c r="M319" s="50"/>
      <c r="N319" s="152"/>
      <c r="O319" s="197"/>
      <c r="P319" s="197"/>
      <c r="Q319" s="197"/>
      <c r="R319" s="197"/>
      <c r="S319" s="197"/>
      <c r="T319" s="197"/>
      <c r="U319" s="197"/>
      <c r="V319" s="197"/>
      <c r="W319" s="197"/>
      <c r="X319" s="197"/>
      <c r="Y319" s="197"/>
      <c r="Z319" s="197"/>
    </row>
    <row r="320" ht="15.75" customHeight="1">
      <c r="A320" s="180"/>
      <c r="B320" s="197"/>
      <c r="C320" s="197"/>
      <c r="D320" s="197"/>
      <c r="E320" s="197"/>
      <c r="F320" s="197"/>
      <c r="G320" s="197"/>
      <c r="H320" s="169"/>
      <c r="I320" s="152"/>
      <c r="J320" s="50"/>
      <c r="K320" s="50"/>
      <c r="L320" s="50"/>
      <c r="M320" s="50"/>
      <c r="N320" s="152"/>
      <c r="O320" s="197"/>
      <c r="P320" s="197"/>
      <c r="Q320" s="197"/>
      <c r="R320" s="197"/>
      <c r="S320" s="197"/>
      <c r="T320" s="197"/>
      <c r="U320" s="197"/>
      <c r="V320" s="197"/>
      <c r="W320" s="197"/>
      <c r="X320" s="197"/>
      <c r="Y320" s="197"/>
      <c r="Z320" s="197"/>
    </row>
    <row r="321" ht="15.75" customHeight="1">
      <c r="A321" s="180"/>
      <c r="B321" s="197"/>
      <c r="C321" s="197"/>
      <c r="D321" s="197"/>
      <c r="E321" s="197"/>
      <c r="F321" s="197"/>
      <c r="G321" s="197"/>
      <c r="H321" s="169"/>
      <c r="I321" s="152"/>
      <c r="J321" s="50"/>
      <c r="K321" s="50"/>
      <c r="L321" s="50"/>
      <c r="M321" s="50"/>
      <c r="N321" s="152"/>
      <c r="O321" s="197"/>
      <c r="P321" s="197"/>
      <c r="Q321" s="197"/>
      <c r="R321" s="197"/>
      <c r="S321" s="197"/>
      <c r="T321" s="197"/>
      <c r="U321" s="197"/>
      <c r="V321" s="197"/>
      <c r="W321" s="197"/>
      <c r="X321" s="197"/>
      <c r="Y321" s="197"/>
      <c r="Z321" s="197"/>
    </row>
    <row r="322" ht="15.75" customHeight="1">
      <c r="A322" s="180"/>
      <c r="B322" s="197"/>
      <c r="C322" s="197"/>
      <c r="D322" s="197"/>
      <c r="E322" s="197"/>
      <c r="F322" s="197"/>
      <c r="G322" s="197"/>
      <c r="H322" s="197"/>
      <c r="I322" s="152"/>
      <c r="J322" s="50"/>
      <c r="K322" s="50"/>
      <c r="L322" s="50"/>
      <c r="M322" s="50"/>
      <c r="N322" s="152"/>
      <c r="O322" s="197"/>
      <c r="P322" s="197"/>
      <c r="Q322" s="197"/>
      <c r="R322" s="197"/>
      <c r="S322" s="197"/>
      <c r="T322" s="197"/>
      <c r="U322" s="197"/>
      <c r="V322" s="197"/>
      <c r="W322" s="197"/>
      <c r="X322" s="197"/>
      <c r="Y322" s="197"/>
      <c r="Z322" s="197"/>
    </row>
    <row r="323" ht="15.75" customHeight="1">
      <c r="A323" s="180"/>
      <c r="B323" s="197"/>
      <c r="C323" s="197"/>
      <c r="D323" s="197"/>
      <c r="E323" s="197"/>
      <c r="F323" s="197"/>
      <c r="G323" s="197"/>
      <c r="H323" s="169"/>
      <c r="I323" s="152"/>
      <c r="J323" s="50"/>
      <c r="K323" s="50"/>
      <c r="L323" s="50"/>
      <c r="M323" s="50"/>
      <c r="N323" s="152"/>
      <c r="O323" s="197"/>
      <c r="P323" s="197"/>
      <c r="Q323" s="197"/>
      <c r="R323" s="197"/>
      <c r="S323" s="197"/>
      <c r="T323" s="197"/>
      <c r="U323" s="197"/>
      <c r="V323" s="197"/>
      <c r="W323" s="197"/>
      <c r="X323" s="197"/>
      <c r="Y323" s="197"/>
      <c r="Z323" s="197"/>
    </row>
    <row r="324" ht="15.75" customHeight="1">
      <c r="A324" s="180"/>
      <c r="B324" s="197"/>
      <c r="C324" s="197"/>
      <c r="D324" s="197"/>
      <c r="E324" s="197"/>
      <c r="F324" s="197"/>
      <c r="G324" s="197"/>
      <c r="H324" s="169"/>
      <c r="I324" s="152"/>
      <c r="J324" s="50"/>
      <c r="K324" s="50"/>
      <c r="L324" s="50"/>
      <c r="M324" s="50"/>
      <c r="N324" s="152"/>
      <c r="O324" s="197"/>
      <c r="P324" s="197"/>
      <c r="Q324" s="197"/>
      <c r="R324" s="197"/>
      <c r="S324" s="197"/>
      <c r="T324" s="197"/>
      <c r="U324" s="197"/>
      <c r="V324" s="197"/>
      <c r="W324" s="197"/>
      <c r="X324" s="197"/>
      <c r="Y324" s="197"/>
      <c r="Z324" s="197"/>
    </row>
    <row r="325" ht="15.75" customHeight="1">
      <c r="A325" s="180"/>
      <c r="B325" s="197"/>
      <c r="C325" s="197"/>
      <c r="D325" s="197"/>
      <c r="E325" s="197"/>
      <c r="F325" s="197"/>
      <c r="G325" s="197"/>
      <c r="H325" s="169"/>
      <c r="I325" s="152"/>
      <c r="J325" s="50"/>
      <c r="K325" s="50"/>
      <c r="L325" s="50"/>
      <c r="M325" s="50"/>
      <c r="N325" s="152"/>
      <c r="O325" s="197"/>
      <c r="P325" s="197"/>
      <c r="Q325" s="197"/>
      <c r="R325" s="197"/>
      <c r="S325" s="197"/>
      <c r="T325" s="197"/>
      <c r="U325" s="197"/>
      <c r="V325" s="197"/>
      <c r="W325" s="197"/>
      <c r="X325" s="197"/>
      <c r="Y325" s="197"/>
      <c r="Z325" s="197"/>
    </row>
    <row r="326" ht="15.75" customHeight="1">
      <c r="A326" s="180"/>
      <c r="B326" s="197"/>
      <c r="C326" s="197"/>
      <c r="D326" s="197"/>
      <c r="E326" s="197"/>
      <c r="F326" s="197"/>
      <c r="G326" s="197"/>
      <c r="H326" s="169"/>
      <c r="I326" s="152"/>
      <c r="J326" s="50"/>
      <c r="K326" s="50"/>
      <c r="L326" s="50"/>
      <c r="M326" s="50"/>
      <c r="N326" s="152"/>
      <c r="O326" s="197"/>
      <c r="P326" s="197"/>
      <c r="Q326" s="197"/>
      <c r="R326" s="197"/>
      <c r="S326" s="197"/>
      <c r="T326" s="197"/>
      <c r="U326" s="197"/>
      <c r="V326" s="197"/>
      <c r="W326" s="197"/>
      <c r="X326" s="197"/>
      <c r="Y326" s="197"/>
      <c r="Z326" s="197"/>
    </row>
    <row r="327" ht="15.75" customHeight="1">
      <c r="A327" s="180"/>
      <c r="B327" s="197"/>
      <c r="C327" s="197"/>
      <c r="D327" s="197"/>
      <c r="E327" s="197"/>
      <c r="F327" s="197"/>
      <c r="G327" s="197"/>
      <c r="H327" s="169"/>
      <c r="I327" s="152"/>
      <c r="J327" s="50"/>
      <c r="K327" s="50"/>
      <c r="L327" s="50"/>
      <c r="M327" s="50"/>
      <c r="N327" s="152"/>
      <c r="O327" s="197"/>
      <c r="P327" s="197"/>
      <c r="Q327" s="197"/>
      <c r="R327" s="197"/>
      <c r="S327" s="197"/>
      <c r="T327" s="197"/>
      <c r="U327" s="197"/>
      <c r="V327" s="197"/>
      <c r="W327" s="197"/>
      <c r="X327" s="197"/>
      <c r="Y327" s="197"/>
      <c r="Z327" s="197"/>
    </row>
    <row r="328" ht="15.75" customHeight="1">
      <c r="A328" s="180"/>
      <c r="B328" s="197"/>
      <c r="C328" s="197"/>
      <c r="D328" s="197"/>
      <c r="E328" s="197"/>
      <c r="F328" s="197"/>
      <c r="G328" s="197"/>
      <c r="H328" s="169"/>
      <c r="I328" s="152"/>
      <c r="J328" s="50"/>
      <c r="K328" s="50"/>
      <c r="L328" s="50"/>
      <c r="M328" s="50"/>
      <c r="N328" s="152"/>
      <c r="O328" s="197"/>
      <c r="P328" s="197"/>
      <c r="Q328" s="197"/>
      <c r="R328" s="197"/>
      <c r="S328" s="197"/>
      <c r="T328" s="197"/>
      <c r="U328" s="197"/>
      <c r="V328" s="197"/>
      <c r="W328" s="197"/>
      <c r="X328" s="197"/>
      <c r="Y328" s="197"/>
      <c r="Z328" s="197"/>
    </row>
    <row r="329" ht="15.75" customHeight="1">
      <c r="A329" s="180"/>
      <c r="B329" s="197"/>
      <c r="C329" s="197"/>
      <c r="D329" s="197"/>
      <c r="E329" s="197"/>
      <c r="F329" s="197"/>
      <c r="G329" s="197"/>
      <c r="H329" s="169"/>
      <c r="I329" s="152"/>
      <c r="J329" s="50"/>
      <c r="K329" s="50"/>
      <c r="L329" s="50"/>
      <c r="M329" s="50"/>
      <c r="N329" s="152"/>
      <c r="O329" s="197"/>
      <c r="P329" s="197"/>
      <c r="Q329" s="197"/>
      <c r="R329" s="197"/>
      <c r="S329" s="197"/>
      <c r="T329" s="197"/>
      <c r="U329" s="197"/>
      <c r="V329" s="197"/>
      <c r="W329" s="197"/>
      <c r="X329" s="197"/>
      <c r="Y329" s="197"/>
      <c r="Z329" s="197"/>
    </row>
    <row r="330" ht="15.75" customHeight="1">
      <c r="A330" s="180"/>
      <c r="B330" s="197"/>
      <c r="C330" s="197"/>
      <c r="D330" s="197"/>
      <c r="E330" s="197"/>
      <c r="F330" s="197"/>
      <c r="G330" s="197"/>
      <c r="H330" s="169"/>
      <c r="I330" s="152"/>
      <c r="J330" s="50"/>
      <c r="K330" s="50"/>
      <c r="L330" s="50"/>
      <c r="M330" s="50"/>
      <c r="N330" s="152"/>
      <c r="O330" s="197"/>
      <c r="P330" s="197"/>
      <c r="Q330" s="197"/>
      <c r="R330" s="197"/>
      <c r="S330" s="197"/>
      <c r="T330" s="197"/>
      <c r="U330" s="197"/>
      <c r="V330" s="197"/>
      <c r="W330" s="197"/>
      <c r="X330" s="197"/>
      <c r="Y330" s="197"/>
      <c r="Z330" s="197"/>
    </row>
    <row r="331" ht="15.75" customHeight="1">
      <c r="A331" s="180"/>
      <c r="B331" s="197"/>
      <c r="C331" s="197"/>
      <c r="D331" s="197"/>
      <c r="E331" s="197"/>
      <c r="F331" s="197"/>
      <c r="G331" s="197"/>
      <c r="H331" s="197"/>
      <c r="I331" s="152"/>
      <c r="J331" s="50"/>
      <c r="K331" s="50"/>
      <c r="L331" s="50"/>
      <c r="M331" s="50"/>
      <c r="N331" s="152"/>
      <c r="O331" s="197"/>
      <c r="P331" s="197"/>
      <c r="Q331" s="197"/>
      <c r="R331" s="197"/>
      <c r="S331" s="197"/>
      <c r="T331" s="197"/>
      <c r="U331" s="197"/>
      <c r="V331" s="197"/>
      <c r="W331" s="197"/>
      <c r="X331" s="197"/>
      <c r="Y331" s="197"/>
      <c r="Z331" s="197"/>
    </row>
    <row r="332" ht="15.75" customHeight="1">
      <c r="A332" s="180"/>
      <c r="B332" s="197"/>
      <c r="C332" s="197"/>
      <c r="D332" s="197"/>
      <c r="E332" s="197"/>
      <c r="F332" s="197"/>
      <c r="G332" s="197"/>
      <c r="H332" s="197"/>
      <c r="I332" s="152"/>
      <c r="J332" s="50"/>
      <c r="K332" s="50"/>
      <c r="L332" s="50"/>
      <c r="M332" s="50"/>
      <c r="N332" s="152"/>
      <c r="O332" s="197"/>
      <c r="P332" s="197"/>
      <c r="Q332" s="197"/>
      <c r="R332" s="197"/>
      <c r="S332" s="197"/>
      <c r="T332" s="197"/>
      <c r="U332" s="197"/>
      <c r="V332" s="197"/>
      <c r="W332" s="197"/>
      <c r="X332" s="197"/>
      <c r="Y332" s="197"/>
      <c r="Z332" s="197"/>
    </row>
    <row r="333" ht="15.75" customHeight="1">
      <c r="A333" s="180"/>
      <c r="B333" s="197"/>
      <c r="C333" s="197"/>
      <c r="D333" s="197"/>
      <c r="E333" s="197"/>
      <c r="F333" s="197"/>
      <c r="G333" s="197"/>
      <c r="H333" s="197"/>
      <c r="I333" s="152"/>
      <c r="J333" s="50"/>
      <c r="K333" s="50"/>
      <c r="L333" s="50"/>
      <c r="M333" s="50"/>
      <c r="N333" s="152"/>
      <c r="O333" s="197"/>
      <c r="P333" s="197"/>
      <c r="Q333" s="197"/>
      <c r="R333" s="197"/>
      <c r="S333" s="197"/>
      <c r="T333" s="197"/>
      <c r="U333" s="197"/>
      <c r="V333" s="197"/>
      <c r="W333" s="197"/>
      <c r="X333" s="197"/>
      <c r="Y333" s="197"/>
      <c r="Z333" s="197"/>
    </row>
    <row r="334" ht="15.75" customHeight="1">
      <c r="A334" s="180"/>
      <c r="B334" s="197"/>
      <c r="C334" s="197"/>
      <c r="D334" s="197"/>
      <c r="E334" s="197"/>
      <c r="F334" s="197"/>
      <c r="G334" s="197"/>
      <c r="H334" s="169"/>
      <c r="I334" s="152"/>
      <c r="J334" s="50"/>
      <c r="K334" s="50"/>
      <c r="L334" s="50"/>
      <c r="M334" s="50"/>
      <c r="N334" s="152"/>
      <c r="O334" s="197"/>
      <c r="P334" s="197"/>
      <c r="Q334" s="197"/>
      <c r="R334" s="197"/>
      <c r="S334" s="197"/>
      <c r="T334" s="197"/>
      <c r="U334" s="197"/>
      <c r="V334" s="197"/>
      <c r="W334" s="197"/>
      <c r="X334" s="197"/>
      <c r="Y334" s="197"/>
      <c r="Z334" s="197"/>
    </row>
    <row r="335" ht="15.75" customHeight="1">
      <c r="A335" s="180"/>
      <c r="B335" s="197"/>
      <c r="C335" s="197"/>
      <c r="D335" s="197"/>
      <c r="E335" s="197"/>
      <c r="F335" s="197"/>
      <c r="G335" s="197"/>
      <c r="H335" s="169"/>
      <c r="I335" s="152"/>
      <c r="J335" s="50"/>
      <c r="K335" s="50"/>
      <c r="L335" s="50"/>
      <c r="M335" s="50"/>
      <c r="N335" s="152"/>
      <c r="O335" s="197"/>
      <c r="P335" s="197"/>
      <c r="Q335" s="197"/>
      <c r="R335" s="197"/>
      <c r="S335" s="197"/>
      <c r="T335" s="197"/>
      <c r="U335" s="197"/>
      <c r="V335" s="197"/>
      <c r="W335" s="197"/>
      <c r="X335" s="197"/>
      <c r="Y335" s="197"/>
      <c r="Z335" s="197"/>
    </row>
    <row r="336" ht="15.75" customHeight="1">
      <c r="A336" s="180"/>
      <c r="B336" s="197"/>
      <c r="C336" s="197"/>
      <c r="D336" s="197"/>
      <c r="E336" s="197"/>
      <c r="F336" s="197"/>
      <c r="G336" s="197"/>
      <c r="H336" s="197"/>
      <c r="I336" s="152"/>
      <c r="J336" s="50"/>
      <c r="K336" s="50"/>
      <c r="L336" s="50"/>
      <c r="M336" s="50"/>
      <c r="N336" s="152"/>
      <c r="O336" s="197"/>
      <c r="P336" s="197"/>
      <c r="Q336" s="197"/>
      <c r="R336" s="197"/>
      <c r="S336" s="197"/>
      <c r="T336" s="197"/>
      <c r="U336" s="197"/>
      <c r="V336" s="197"/>
      <c r="W336" s="197"/>
      <c r="X336" s="197"/>
      <c r="Y336" s="197"/>
      <c r="Z336" s="197"/>
    </row>
    <row r="337" ht="15.75" customHeight="1">
      <c r="A337" s="180"/>
      <c r="B337" s="197"/>
      <c r="C337" s="197"/>
      <c r="D337" s="197"/>
      <c r="E337" s="197"/>
      <c r="F337" s="197"/>
      <c r="G337" s="197"/>
      <c r="H337" s="169"/>
      <c r="I337" s="152"/>
      <c r="J337" s="50"/>
      <c r="K337" s="50"/>
      <c r="L337" s="50"/>
      <c r="M337" s="50"/>
      <c r="N337" s="152"/>
      <c r="O337" s="197"/>
      <c r="P337" s="197"/>
      <c r="Q337" s="197"/>
      <c r="R337" s="197"/>
      <c r="S337" s="197"/>
      <c r="T337" s="197"/>
      <c r="U337" s="197"/>
      <c r="V337" s="197"/>
      <c r="W337" s="197"/>
      <c r="X337" s="197"/>
      <c r="Y337" s="197"/>
      <c r="Z337" s="197"/>
    </row>
    <row r="338" ht="15.75" customHeight="1">
      <c r="A338" s="180"/>
      <c r="B338" s="197"/>
      <c r="C338" s="197"/>
      <c r="D338" s="197"/>
      <c r="E338" s="197"/>
      <c r="F338" s="197"/>
      <c r="G338" s="197"/>
      <c r="H338" s="169"/>
      <c r="I338" s="152"/>
      <c r="J338" s="50"/>
      <c r="K338" s="50"/>
      <c r="L338" s="50"/>
      <c r="M338" s="50"/>
      <c r="N338" s="152"/>
      <c r="O338" s="197"/>
      <c r="P338" s="197"/>
      <c r="Q338" s="197"/>
      <c r="R338" s="197"/>
      <c r="S338" s="197"/>
      <c r="T338" s="197"/>
      <c r="U338" s="197"/>
      <c r="V338" s="197"/>
      <c r="W338" s="197"/>
      <c r="X338" s="197"/>
      <c r="Y338" s="197"/>
      <c r="Z338" s="197"/>
    </row>
    <row r="339" ht="15.75" customHeight="1">
      <c r="A339" s="180"/>
      <c r="B339" s="197"/>
      <c r="C339" s="197"/>
      <c r="D339" s="197"/>
      <c r="E339" s="197"/>
      <c r="F339" s="197"/>
      <c r="G339" s="197"/>
      <c r="H339" s="169"/>
      <c r="I339" s="152"/>
      <c r="J339" s="50"/>
      <c r="K339" s="50"/>
      <c r="L339" s="50"/>
      <c r="M339" s="50"/>
      <c r="N339" s="152"/>
      <c r="O339" s="197"/>
      <c r="P339" s="197"/>
      <c r="Q339" s="197"/>
      <c r="R339" s="197"/>
      <c r="S339" s="197"/>
      <c r="T339" s="197"/>
      <c r="U339" s="197"/>
      <c r="V339" s="197"/>
      <c r="W339" s="197"/>
      <c r="X339" s="197"/>
      <c r="Y339" s="197"/>
      <c r="Z339" s="197"/>
    </row>
    <row r="340" ht="15.75" customHeight="1">
      <c r="A340" s="180"/>
      <c r="B340" s="197"/>
      <c r="C340" s="197"/>
      <c r="D340" s="197"/>
      <c r="E340" s="197"/>
      <c r="F340" s="197"/>
      <c r="G340" s="197"/>
      <c r="H340" s="169"/>
      <c r="I340" s="152"/>
      <c r="J340" s="50"/>
      <c r="K340" s="50"/>
      <c r="L340" s="50"/>
      <c r="M340" s="50"/>
      <c r="N340" s="152"/>
      <c r="O340" s="197"/>
      <c r="P340" s="197"/>
      <c r="Q340" s="197"/>
      <c r="R340" s="197"/>
      <c r="S340" s="197"/>
      <c r="T340" s="197"/>
      <c r="U340" s="197"/>
      <c r="V340" s="197"/>
      <c r="W340" s="197"/>
      <c r="X340" s="197"/>
      <c r="Y340" s="197"/>
      <c r="Z340" s="197"/>
    </row>
    <row r="341" ht="15.75" customHeight="1">
      <c r="A341" s="180"/>
      <c r="B341" s="197"/>
      <c r="C341" s="197"/>
      <c r="D341" s="197"/>
      <c r="E341" s="197"/>
      <c r="F341" s="197"/>
      <c r="G341" s="197"/>
      <c r="H341" s="169"/>
      <c r="I341" s="152"/>
      <c r="J341" s="50"/>
      <c r="K341" s="50"/>
      <c r="L341" s="50"/>
      <c r="M341" s="50"/>
      <c r="N341" s="152"/>
      <c r="O341" s="197"/>
      <c r="P341" s="197"/>
      <c r="Q341" s="197"/>
      <c r="R341" s="197"/>
      <c r="S341" s="197"/>
      <c r="T341" s="197"/>
      <c r="U341" s="197"/>
      <c r="V341" s="197"/>
      <c r="W341" s="197"/>
      <c r="X341" s="197"/>
      <c r="Y341" s="197"/>
      <c r="Z341" s="197"/>
    </row>
    <row r="342" ht="15.75" customHeight="1">
      <c r="A342" s="180"/>
      <c r="B342" s="197"/>
      <c r="C342" s="197"/>
      <c r="D342" s="197"/>
      <c r="E342" s="197"/>
      <c r="F342" s="197"/>
      <c r="G342" s="197"/>
      <c r="H342" s="169"/>
      <c r="I342" s="152"/>
      <c r="J342" s="50"/>
      <c r="K342" s="50"/>
      <c r="L342" s="50"/>
      <c r="M342" s="50"/>
      <c r="N342" s="152"/>
      <c r="O342" s="197"/>
      <c r="P342" s="197"/>
      <c r="Q342" s="197"/>
      <c r="R342" s="197"/>
      <c r="S342" s="197"/>
      <c r="T342" s="197"/>
      <c r="U342" s="197"/>
      <c r="V342" s="197"/>
      <c r="W342" s="197"/>
      <c r="X342" s="197"/>
      <c r="Y342" s="197"/>
      <c r="Z342" s="197"/>
    </row>
    <row r="343" ht="15.75" customHeight="1">
      <c r="A343" s="180"/>
      <c r="B343" s="197"/>
      <c r="C343" s="197"/>
      <c r="D343" s="197"/>
      <c r="E343" s="197"/>
      <c r="F343" s="197"/>
      <c r="G343" s="197"/>
      <c r="H343" s="197"/>
      <c r="I343" s="152"/>
      <c r="J343" s="50"/>
      <c r="K343" s="50"/>
      <c r="L343" s="50"/>
      <c r="M343" s="50"/>
      <c r="N343" s="152"/>
      <c r="O343" s="197"/>
      <c r="P343" s="197"/>
      <c r="Q343" s="197"/>
      <c r="R343" s="197"/>
      <c r="S343" s="197"/>
      <c r="T343" s="197"/>
      <c r="U343" s="197"/>
      <c r="V343" s="197"/>
      <c r="W343" s="197"/>
      <c r="X343" s="197"/>
      <c r="Y343" s="197"/>
      <c r="Z343" s="197"/>
    </row>
    <row r="344" ht="15.75" customHeight="1">
      <c r="A344" s="180"/>
      <c r="B344" s="197"/>
      <c r="C344" s="197"/>
      <c r="D344" s="197"/>
      <c r="E344" s="197"/>
      <c r="F344" s="197"/>
      <c r="G344" s="197"/>
      <c r="H344" s="169"/>
      <c r="I344" s="152"/>
      <c r="J344" s="50"/>
      <c r="K344" s="50"/>
      <c r="L344" s="50"/>
      <c r="M344" s="50"/>
      <c r="N344" s="152"/>
      <c r="O344" s="197"/>
      <c r="P344" s="197"/>
      <c r="Q344" s="197"/>
      <c r="R344" s="197"/>
      <c r="S344" s="197"/>
      <c r="T344" s="197"/>
      <c r="U344" s="197"/>
      <c r="V344" s="197"/>
      <c r="W344" s="197"/>
      <c r="X344" s="197"/>
      <c r="Y344" s="197"/>
      <c r="Z344" s="197"/>
    </row>
    <row r="345" ht="15.75" customHeight="1">
      <c r="A345" s="180"/>
      <c r="B345" s="197"/>
      <c r="C345" s="197"/>
      <c r="D345" s="197"/>
      <c r="E345" s="197"/>
      <c r="F345" s="197"/>
      <c r="G345" s="197"/>
      <c r="H345" s="197"/>
      <c r="I345" s="152"/>
      <c r="J345" s="50"/>
      <c r="K345" s="50"/>
      <c r="L345" s="50"/>
      <c r="M345" s="50"/>
      <c r="N345" s="152"/>
      <c r="O345" s="197"/>
      <c r="P345" s="197"/>
      <c r="Q345" s="197"/>
      <c r="R345" s="197"/>
      <c r="S345" s="197"/>
      <c r="T345" s="197"/>
      <c r="U345" s="197"/>
      <c r="V345" s="197"/>
      <c r="W345" s="197"/>
      <c r="X345" s="197"/>
      <c r="Y345" s="197"/>
      <c r="Z345" s="197"/>
    </row>
    <row r="346" ht="15.75" customHeight="1">
      <c r="A346" s="180"/>
      <c r="B346" s="197"/>
      <c r="C346" s="197"/>
      <c r="D346" s="197"/>
      <c r="E346" s="197"/>
      <c r="F346" s="197"/>
      <c r="G346" s="197"/>
      <c r="H346" s="169"/>
      <c r="I346" s="152"/>
      <c r="J346" s="50"/>
      <c r="K346" s="50"/>
      <c r="L346" s="50"/>
      <c r="M346" s="50"/>
      <c r="N346" s="152"/>
      <c r="O346" s="197"/>
      <c r="P346" s="197"/>
      <c r="Q346" s="197"/>
      <c r="R346" s="197"/>
      <c r="S346" s="197"/>
      <c r="T346" s="197"/>
      <c r="U346" s="197"/>
      <c r="V346" s="197"/>
      <c r="W346" s="197"/>
      <c r="X346" s="197"/>
      <c r="Y346" s="197"/>
      <c r="Z346" s="197"/>
    </row>
    <row r="347" ht="15.75" customHeight="1">
      <c r="A347" s="180"/>
      <c r="B347" s="197"/>
      <c r="C347" s="197"/>
      <c r="D347" s="197"/>
      <c r="E347" s="197"/>
      <c r="F347" s="197"/>
      <c r="G347" s="197"/>
      <c r="H347" s="169"/>
      <c r="I347" s="152"/>
      <c r="J347" s="50"/>
      <c r="K347" s="50"/>
      <c r="L347" s="50"/>
      <c r="M347" s="50"/>
      <c r="N347" s="152"/>
      <c r="O347" s="197"/>
      <c r="P347" s="197"/>
      <c r="Q347" s="197"/>
      <c r="R347" s="197"/>
      <c r="S347" s="197"/>
      <c r="T347" s="197"/>
      <c r="U347" s="197"/>
      <c r="V347" s="197"/>
      <c r="W347" s="197"/>
      <c r="X347" s="197"/>
      <c r="Y347" s="197"/>
      <c r="Z347" s="197"/>
    </row>
    <row r="348" ht="15.75" customHeight="1">
      <c r="A348" s="180"/>
      <c r="B348" s="197"/>
      <c r="C348" s="197"/>
      <c r="D348" s="197"/>
      <c r="E348" s="197"/>
      <c r="F348" s="197"/>
      <c r="G348" s="197"/>
      <c r="H348" s="169"/>
      <c r="I348" s="152"/>
      <c r="J348" s="50"/>
      <c r="K348" s="50"/>
      <c r="L348" s="50"/>
      <c r="M348" s="50"/>
      <c r="N348" s="152"/>
      <c r="O348" s="197"/>
      <c r="P348" s="197"/>
      <c r="Q348" s="197"/>
      <c r="R348" s="197"/>
      <c r="S348" s="197"/>
      <c r="T348" s="197"/>
      <c r="U348" s="197"/>
      <c r="V348" s="197"/>
      <c r="W348" s="197"/>
      <c r="X348" s="197"/>
      <c r="Y348" s="197"/>
      <c r="Z348" s="197"/>
    </row>
    <row r="349" ht="15.75" customHeight="1">
      <c r="A349" s="180"/>
      <c r="B349" s="197"/>
      <c r="C349" s="197"/>
      <c r="D349" s="197"/>
      <c r="E349" s="197"/>
      <c r="F349" s="197"/>
      <c r="G349" s="197"/>
      <c r="H349" s="197"/>
      <c r="I349" s="152"/>
      <c r="J349" s="50"/>
      <c r="K349" s="50"/>
      <c r="L349" s="50"/>
      <c r="M349" s="50"/>
      <c r="N349" s="152"/>
      <c r="O349" s="197"/>
      <c r="P349" s="197"/>
      <c r="Q349" s="197"/>
      <c r="R349" s="197"/>
      <c r="S349" s="197"/>
      <c r="T349" s="197"/>
      <c r="U349" s="197"/>
      <c r="V349" s="197"/>
      <c r="W349" s="197"/>
      <c r="X349" s="197"/>
      <c r="Y349" s="197"/>
      <c r="Z349" s="197"/>
    </row>
    <row r="350" ht="15.75" customHeight="1">
      <c r="A350" s="180"/>
      <c r="B350" s="197"/>
      <c r="C350" s="197"/>
      <c r="D350" s="197"/>
      <c r="E350" s="197"/>
      <c r="F350" s="197"/>
      <c r="G350" s="197"/>
      <c r="H350" s="169"/>
      <c r="I350" s="152"/>
      <c r="J350" s="50"/>
      <c r="K350" s="50"/>
      <c r="L350" s="50"/>
      <c r="M350" s="50"/>
      <c r="N350" s="152"/>
      <c r="O350" s="197"/>
      <c r="P350" s="197"/>
      <c r="Q350" s="197"/>
      <c r="R350" s="197"/>
      <c r="S350" s="197"/>
      <c r="T350" s="197"/>
      <c r="U350" s="197"/>
      <c r="V350" s="197"/>
      <c r="W350" s="197"/>
      <c r="X350" s="197"/>
      <c r="Y350" s="197"/>
      <c r="Z350" s="197"/>
    </row>
    <row r="351" ht="15.75" customHeight="1">
      <c r="A351" s="180"/>
      <c r="B351" s="197"/>
      <c r="C351" s="197"/>
      <c r="D351" s="197"/>
      <c r="E351" s="197"/>
      <c r="F351" s="197"/>
      <c r="G351" s="197"/>
      <c r="H351" s="169"/>
      <c r="I351" s="152"/>
      <c r="J351" s="50"/>
      <c r="K351" s="50"/>
      <c r="L351" s="50"/>
      <c r="M351" s="50"/>
      <c r="N351" s="152"/>
      <c r="O351" s="197"/>
      <c r="P351" s="197"/>
      <c r="Q351" s="197"/>
      <c r="R351" s="197"/>
      <c r="S351" s="197"/>
      <c r="T351" s="197"/>
      <c r="U351" s="197"/>
      <c r="V351" s="197"/>
      <c r="W351" s="197"/>
      <c r="X351" s="197"/>
      <c r="Y351" s="197"/>
      <c r="Z351" s="197"/>
    </row>
    <row r="352" ht="15.75" customHeight="1">
      <c r="A352" s="180"/>
      <c r="B352" s="197"/>
      <c r="C352" s="197"/>
      <c r="D352" s="197"/>
      <c r="E352" s="197"/>
      <c r="F352" s="197"/>
      <c r="G352" s="197"/>
      <c r="H352" s="197"/>
      <c r="I352" s="152"/>
      <c r="J352" s="50"/>
      <c r="K352" s="50"/>
      <c r="L352" s="50"/>
      <c r="M352" s="50"/>
      <c r="N352" s="152"/>
      <c r="O352" s="197"/>
      <c r="P352" s="197"/>
      <c r="Q352" s="197"/>
      <c r="R352" s="197"/>
      <c r="S352" s="197"/>
      <c r="T352" s="197"/>
      <c r="U352" s="197"/>
      <c r="V352" s="197"/>
      <c r="W352" s="197"/>
      <c r="X352" s="197"/>
      <c r="Y352" s="197"/>
      <c r="Z352" s="197"/>
    </row>
    <row r="353" ht="15.75" customHeight="1">
      <c r="A353" s="180"/>
      <c r="B353" s="197"/>
      <c r="C353" s="197"/>
      <c r="D353" s="197"/>
      <c r="E353" s="197"/>
      <c r="F353" s="197"/>
      <c r="G353" s="197"/>
      <c r="H353" s="169"/>
      <c r="I353" s="152"/>
      <c r="J353" s="50"/>
      <c r="K353" s="50"/>
      <c r="L353" s="50"/>
      <c r="M353" s="50"/>
      <c r="N353" s="152"/>
      <c r="O353" s="197"/>
      <c r="P353" s="197"/>
      <c r="Q353" s="197"/>
      <c r="R353" s="197"/>
      <c r="S353" s="197"/>
      <c r="T353" s="197"/>
      <c r="U353" s="197"/>
      <c r="V353" s="197"/>
      <c r="W353" s="197"/>
      <c r="X353" s="197"/>
      <c r="Y353" s="197"/>
      <c r="Z353" s="197"/>
    </row>
    <row r="354" ht="15.75" customHeight="1">
      <c r="A354" s="180"/>
      <c r="B354" s="197"/>
      <c r="C354" s="197"/>
      <c r="D354" s="197"/>
      <c r="E354" s="197"/>
      <c r="F354" s="197"/>
      <c r="G354" s="197"/>
      <c r="H354" s="169"/>
      <c r="I354" s="152"/>
      <c r="J354" s="50"/>
      <c r="K354" s="50"/>
      <c r="L354" s="50"/>
      <c r="M354" s="50"/>
      <c r="N354" s="152"/>
      <c r="O354" s="197"/>
      <c r="P354" s="197"/>
      <c r="Q354" s="197"/>
      <c r="R354" s="197"/>
      <c r="S354" s="197"/>
      <c r="T354" s="197"/>
      <c r="U354" s="197"/>
      <c r="V354" s="197"/>
      <c r="W354" s="197"/>
      <c r="X354" s="197"/>
      <c r="Y354" s="197"/>
      <c r="Z354" s="197"/>
    </row>
    <row r="355" ht="15.75" customHeight="1">
      <c r="A355" s="180"/>
      <c r="B355" s="197"/>
      <c r="C355" s="197"/>
      <c r="D355" s="197"/>
      <c r="E355" s="197"/>
      <c r="F355" s="197"/>
      <c r="G355" s="197"/>
      <c r="H355" s="169"/>
      <c r="I355" s="152"/>
      <c r="J355" s="50"/>
      <c r="K355" s="50"/>
      <c r="L355" s="50"/>
      <c r="M355" s="50"/>
      <c r="N355" s="152"/>
      <c r="O355" s="197"/>
      <c r="P355" s="197"/>
      <c r="Q355" s="197"/>
      <c r="R355" s="197"/>
      <c r="S355" s="197"/>
      <c r="T355" s="197"/>
      <c r="U355" s="197"/>
      <c r="V355" s="197"/>
      <c r="W355" s="197"/>
      <c r="X355" s="197"/>
      <c r="Y355" s="197"/>
      <c r="Z355" s="197"/>
    </row>
    <row r="356" ht="15.75" customHeight="1">
      <c r="A356" s="180"/>
      <c r="B356" s="197"/>
      <c r="C356" s="197"/>
      <c r="D356" s="197"/>
      <c r="E356" s="197"/>
      <c r="F356" s="197"/>
      <c r="G356" s="197"/>
      <c r="H356" s="169"/>
      <c r="I356" s="152"/>
      <c r="J356" s="50"/>
      <c r="K356" s="50"/>
      <c r="L356" s="50"/>
      <c r="M356" s="50"/>
      <c r="N356" s="152"/>
      <c r="O356" s="197"/>
      <c r="P356" s="197"/>
      <c r="Q356" s="197"/>
      <c r="R356" s="197"/>
      <c r="S356" s="197"/>
      <c r="T356" s="197"/>
      <c r="U356" s="197"/>
      <c r="V356" s="197"/>
      <c r="W356" s="197"/>
      <c r="X356" s="197"/>
      <c r="Y356" s="197"/>
      <c r="Z356" s="197"/>
    </row>
    <row r="357" ht="15.75" customHeight="1">
      <c r="A357" s="180"/>
      <c r="B357" s="197"/>
      <c r="C357" s="197"/>
      <c r="D357" s="197"/>
      <c r="E357" s="197"/>
      <c r="F357" s="197"/>
      <c r="G357" s="197"/>
      <c r="H357" s="169"/>
      <c r="I357" s="152"/>
      <c r="J357" s="50"/>
      <c r="K357" s="50"/>
      <c r="L357" s="50"/>
      <c r="M357" s="50"/>
      <c r="N357" s="152"/>
      <c r="O357" s="197"/>
      <c r="P357" s="197"/>
      <c r="Q357" s="197"/>
      <c r="R357" s="197"/>
      <c r="S357" s="197"/>
      <c r="T357" s="197"/>
      <c r="U357" s="197"/>
      <c r="V357" s="197"/>
      <c r="W357" s="197"/>
      <c r="X357" s="197"/>
      <c r="Y357" s="197"/>
      <c r="Z357" s="197"/>
    </row>
    <row r="358" ht="15.75" customHeight="1">
      <c r="A358" s="180"/>
      <c r="B358" s="197"/>
      <c r="C358" s="197"/>
      <c r="D358" s="197"/>
      <c r="E358" s="197"/>
      <c r="F358" s="197"/>
      <c r="G358" s="197"/>
      <c r="H358" s="169"/>
      <c r="I358" s="152"/>
      <c r="J358" s="50"/>
      <c r="K358" s="50"/>
      <c r="L358" s="50"/>
      <c r="M358" s="50"/>
      <c r="N358" s="152"/>
      <c r="O358" s="197"/>
      <c r="P358" s="197"/>
      <c r="Q358" s="197"/>
      <c r="R358" s="197"/>
      <c r="S358" s="197"/>
      <c r="T358" s="197"/>
      <c r="U358" s="197"/>
      <c r="V358" s="197"/>
      <c r="W358" s="197"/>
      <c r="X358" s="197"/>
      <c r="Y358" s="197"/>
      <c r="Z358" s="197"/>
    </row>
    <row r="359" ht="15.75" customHeight="1">
      <c r="A359" s="180"/>
      <c r="B359" s="197"/>
      <c r="C359" s="197"/>
      <c r="D359" s="197"/>
      <c r="E359" s="197"/>
      <c r="F359" s="197"/>
      <c r="G359" s="197"/>
      <c r="H359" s="169"/>
      <c r="I359" s="152"/>
      <c r="J359" s="50"/>
      <c r="K359" s="50"/>
      <c r="L359" s="50"/>
      <c r="M359" s="50"/>
      <c r="N359" s="152"/>
      <c r="O359" s="197"/>
      <c r="P359" s="197"/>
      <c r="Q359" s="197"/>
      <c r="R359" s="197"/>
      <c r="S359" s="197"/>
      <c r="T359" s="197"/>
      <c r="U359" s="197"/>
      <c r="V359" s="197"/>
      <c r="W359" s="197"/>
      <c r="X359" s="197"/>
      <c r="Y359" s="197"/>
      <c r="Z359" s="197"/>
    </row>
    <row r="360" ht="15.75" customHeight="1">
      <c r="A360" s="180"/>
      <c r="B360" s="197"/>
      <c r="C360" s="197"/>
      <c r="D360" s="197"/>
      <c r="E360" s="197"/>
      <c r="F360" s="197"/>
      <c r="G360" s="197"/>
      <c r="H360" s="169"/>
      <c r="I360" s="152"/>
      <c r="J360" s="50"/>
      <c r="K360" s="50"/>
      <c r="L360" s="50"/>
      <c r="M360" s="50"/>
      <c r="N360" s="152"/>
      <c r="O360" s="197"/>
      <c r="P360" s="197"/>
      <c r="Q360" s="197"/>
      <c r="R360" s="197"/>
      <c r="S360" s="197"/>
      <c r="T360" s="197"/>
      <c r="U360" s="197"/>
      <c r="V360" s="197"/>
      <c r="W360" s="197"/>
      <c r="X360" s="197"/>
      <c r="Y360" s="197"/>
      <c r="Z360" s="197"/>
    </row>
    <row r="361" ht="15.75" customHeight="1">
      <c r="A361" s="180"/>
      <c r="B361" s="197"/>
      <c r="C361" s="197"/>
      <c r="D361" s="197"/>
      <c r="E361" s="197"/>
      <c r="F361" s="197"/>
      <c r="G361" s="197"/>
      <c r="H361" s="169"/>
      <c r="I361" s="152"/>
      <c r="J361" s="50"/>
      <c r="K361" s="50"/>
      <c r="L361" s="50"/>
      <c r="M361" s="50"/>
      <c r="N361" s="152"/>
      <c r="O361" s="197"/>
      <c r="P361" s="197"/>
      <c r="Q361" s="197"/>
      <c r="R361" s="197"/>
      <c r="S361" s="197"/>
      <c r="T361" s="197"/>
      <c r="U361" s="197"/>
      <c r="V361" s="197"/>
      <c r="W361" s="197"/>
      <c r="X361" s="197"/>
      <c r="Y361" s="197"/>
      <c r="Z361" s="197"/>
    </row>
    <row r="362" ht="15.75" customHeight="1">
      <c r="A362" s="180"/>
      <c r="B362" s="197"/>
      <c r="C362" s="197"/>
      <c r="D362" s="197"/>
      <c r="E362" s="197"/>
      <c r="F362" s="197"/>
      <c r="G362" s="197"/>
      <c r="H362" s="169"/>
      <c r="I362" s="152"/>
      <c r="J362" s="50"/>
      <c r="K362" s="50"/>
      <c r="L362" s="50"/>
      <c r="M362" s="50"/>
      <c r="N362" s="152"/>
      <c r="O362" s="197"/>
      <c r="P362" s="197"/>
      <c r="Q362" s="197"/>
      <c r="R362" s="197"/>
      <c r="S362" s="197"/>
      <c r="T362" s="197"/>
      <c r="U362" s="197"/>
      <c r="V362" s="197"/>
      <c r="W362" s="197"/>
      <c r="X362" s="197"/>
      <c r="Y362" s="197"/>
      <c r="Z362" s="197"/>
    </row>
    <row r="363" ht="15.75" customHeight="1">
      <c r="A363" s="180"/>
      <c r="B363" s="197"/>
      <c r="C363" s="197"/>
      <c r="D363" s="197"/>
      <c r="E363" s="197"/>
      <c r="F363" s="197"/>
      <c r="G363" s="197"/>
      <c r="H363" s="169"/>
      <c r="I363" s="152"/>
      <c r="J363" s="50"/>
      <c r="K363" s="50"/>
      <c r="L363" s="50"/>
      <c r="M363" s="50"/>
      <c r="N363" s="152"/>
      <c r="O363" s="197"/>
      <c r="P363" s="197"/>
      <c r="Q363" s="197"/>
      <c r="R363" s="197"/>
      <c r="S363" s="197"/>
      <c r="T363" s="197"/>
      <c r="U363" s="197"/>
      <c r="V363" s="197"/>
      <c r="W363" s="197"/>
      <c r="X363" s="197"/>
      <c r="Y363" s="197"/>
      <c r="Z363" s="197"/>
    </row>
    <row r="364" ht="15.75" customHeight="1">
      <c r="A364" s="180"/>
      <c r="B364" s="197"/>
      <c r="C364" s="197"/>
      <c r="D364" s="197"/>
      <c r="E364" s="197"/>
      <c r="F364" s="197"/>
      <c r="G364" s="197"/>
      <c r="H364" s="169"/>
      <c r="I364" s="152"/>
      <c r="J364" s="50"/>
      <c r="K364" s="50"/>
      <c r="L364" s="50"/>
      <c r="M364" s="50"/>
      <c r="N364" s="152"/>
      <c r="O364" s="197"/>
      <c r="P364" s="197"/>
      <c r="Q364" s="197"/>
      <c r="R364" s="197"/>
      <c r="S364" s="197"/>
      <c r="T364" s="197"/>
      <c r="U364" s="197"/>
      <c r="V364" s="197"/>
      <c r="W364" s="197"/>
      <c r="X364" s="197"/>
      <c r="Y364" s="197"/>
      <c r="Z364" s="197"/>
    </row>
    <row r="365" ht="15.75" customHeight="1">
      <c r="A365" s="180"/>
      <c r="B365" s="197"/>
      <c r="C365" s="197"/>
      <c r="D365" s="197"/>
      <c r="E365" s="197"/>
      <c r="F365" s="197"/>
      <c r="G365" s="197"/>
      <c r="H365" s="169"/>
      <c r="I365" s="152"/>
      <c r="J365" s="50"/>
      <c r="K365" s="50"/>
      <c r="L365" s="50"/>
      <c r="M365" s="50"/>
      <c r="N365" s="152"/>
      <c r="O365" s="197"/>
      <c r="P365" s="197"/>
      <c r="Q365" s="197"/>
      <c r="R365" s="197"/>
      <c r="S365" s="197"/>
      <c r="T365" s="197"/>
      <c r="U365" s="197"/>
      <c r="V365" s="197"/>
      <c r="W365" s="197"/>
      <c r="X365" s="197"/>
      <c r="Y365" s="197"/>
      <c r="Z365" s="197"/>
    </row>
    <row r="366" ht="15.75" customHeight="1">
      <c r="A366" s="180"/>
      <c r="B366" s="197"/>
      <c r="C366" s="197"/>
      <c r="D366" s="197"/>
      <c r="E366" s="197"/>
      <c r="F366" s="197"/>
      <c r="G366" s="197"/>
      <c r="H366" s="169"/>
      <c r="I366" s="152"/>
      <c r="J366" s="50"/>
      <c r="K366" s="50"/>
      <c r="L366" s="50"/>
      <c r="M366" s="50"/>
      <c r="N366" s="152"/>
      <c r="O366" s="197"/>
      <c r="P366" s="197"/>
      <c r="Q366" s="197"/>
      <c r="R366" s="197"/>
      <c r="S366" s="197"/>
      <c r="T366" s="197"/>
      <c r="U366" s="197"/>
      <c r="V366" s="197"/>
      <c r="W366" s="197"/>
      <c r="X366" s="197"/>
      <c r="Y366" s="197"/>
      <c r="Z366" s="197"/>
    </row>
    <row r="367" ht="15.75" customHeight="1">
      <c r="A367" s="180"/>
      <c r="B367" s="197"/>
      <c r="C367" s="197"/>
      <c r="D367" s="197"/>
      <c r="E367" s="197"/>
      <c r="F367" s="197"/>
      <c r="G367" s="197"/>
      <c r="H367" s="169"/>
      <c r="I367" s="152"/>
      <c r="J367" s="50"/>
      <c r="K367" s="50"/>
      <c r="L367" s="50"/>
      <c r="M367" s="50"/>
      <c r="N367" s="152"/>
      <c r="O367" s="197"/>
      <c r="P367" s="197"/>
      <c r="Q367" s="197"/>
      <c r="R367" s="197"/>
      <c r="S367" s="197"/>
      <c r="T367" s="197"/>
      <c r="U367" s="197"/>
      <c r="V367" s="197"/>
      <c r="W367" s="197"/>
      <c r="X367" s="197"/>
      <c r="Y367" s="197"/>
      <c r="Z367" s="197"/>
    </row>
    <row r="368" ht="15.75" customHeight="1">
      <c r="A368" s="180"/>
      <c r="B368" s="197"/>
      <c r="C368" s="197"/>
      <c r="D368" s="197"/>
      <c r="E368" s="197"/>
      <c r="F368" s="197"/>
      <c r="G368" s="197"/>
      <c r="H368" s="169"/>
      <c r="I368" s="152"/>
      <c r="J368" s="50"/>
      <c r="K368" s="50"/>
      <c r="L368" s="50"/>
      <c r="M368" s="50"/>
      <c r="N368" s="152"/>
      <c r="O368" s="197"/>
      <c r="P368" s="197"/>
      <c r="Q368" s="197"/>
      <c r="R368" s="197"/>
      <c r="S368" s="197"/>
      <c r="T368" s="197"/>
      <c r="U368" s="197"/>
      <c r="V368" s="197"/>
      <c r="W368" s="197"/>
      <c r="X368" s="197"/>
      <c r="Y368" s="197"/>
      <c r="Z368" s="197"/>
    </row>
    <row r="369" ht="15.75" customHeight="1">
      <c r="A369" s="180"/>
      <c r="B369" s="197"/>
      <c r="C369" s="197"/>
      <c r="D369" s="197"/>
      <c r="E369" s="197"/>
      <c r="F369" s="197"/>
      <c r="G369" s="197"/>
      <c r="H369" s="169"/>
      <c r="I369" s="152"/>
      <c r="J369" s="50"/>
      <c r="K369" s="50"/>
      <c r="L369" s="50"/>
      <c r="M369" s="50"/>
      <c r="N369" s="152"/>
      <c r="O369" s="197"/>
      <c r="P369" s="197"/>
      <c r="Q369" s="197"/>
      <c r="R369" s="197"/>
      <c r="S369" s="197"/>
      <c r="T369" s="197"/>
      <c r="U369" s="197"/>
      <c r="V369" s="197"/>
      <c r="W369" s="197"/>
      <c r="X369" s="197"/>
      <c r="Y369" s="197"/>
      <c r="Z369" s="197"/>
    </row>
    <row r="370" ht="15.75" customHeight="1">
      <c r="A370" s="180"/>
      <c r="B370" s="197"/>
      <c r="C370" s="197"/>
      <c r="D370" s="197"/>
      <c r="E370" s="197"/>
      <c r="F370" s="197"/>
      <c r="G370" s="197"/>
      <c r="H370" s="169"/>
      <c r="I370" s="152"/>
      <c r="J370" s="50"/>
      <c r="K370" s="50"/>
      <c r="L370" s="50"/>
      <c r="M370" s="50"/>
      <c r="N370" s="152"/>
      <c r="O370" s="197"/>
      <c r="P370" s="197"/>
      <c r="Q370" s="197"/>
      <c r="R370" s="197"/>
      <c r="S370" s="197"/>
      <c r="T370" s="197"/>
      <c r="U370" s="197"/>
      <c r="V370" s="197"/>
      <c r="W370" s="197"/>
      <c r="X370" s="197"/>
      <c r="Y370" s="197"/>
      <c r="Z370" s="197"/>
    </row>
    <row r="371" ht="15.75" customHeight="1">
      <c r="A371" s="180"/>
      <c r="B371" s="197"/>
      <c r="C371" s="197"/>
      <c r="D371" s="197"/>
      <c r="E371" s="197"/>
      <c r="F371" s="197"/>
      <c r="G371" s="197"/>
      <c r="H371" s="169"/>
      <c r="I371" s="152"/>
      <c r="J371" s="50"/>
      <c r="K371" s="50"/>
      <c r="L371" s="50"/>
      <c r="M371" s="50"/>
      <c r="N371" s="152"/>
      <c r="O371" s="197"/>
      <c r="P371" s="197"/>
      <c r="Q371" s="197"/>
      <c r="R371" s="197"/>
      <c r="S371" s="197"/>
      <c r="T371" s="197"/>
      <c r="U371" s="197"/>
      <c r="V371" s="197"/>
      <c r="W371" s="197"/>
      <c r="X371" s="197"/>
      <c r="Y371" s="197"/>
      <c r="Z371" s="197"/>
    </row>
    <row r="372" ht="15.75" customHeight="1">
      <c r="A372" s="180"/>
      <c r="B372" s="197"/>
      <c r="C372" s="197"/>
      <c r="D372" s="197"/>
      <c r="E372" s="197"/>
      <c r="F372" s="197"/>
      <c r="G372" s="197"/>
      <c r="H372" s="169"/>
      <c r="I372" s="152"/>
      <c r="J372" s="50"/>
      <c r="K372" s="50"/>
      <c r="L372" s="50"/>
      <c r="M372" s="50"/>
      <c r="N372" s="152"/>
      <c r="O372" s="197"/>
      <c r="P372" s="197"/>
      <c r="Q372" s="197"/>
      <c r="R372" s="197"/>
      <c r="S372" s="197"/>
      <c r="T372" s="197"/>
      <c r="U372" s="197"/>
      <c r="V372" s="197"/>
      <c r="W372" s="197"/>
      <c r="X372" s="197"/>
      <c r="Y372" s="197"/>
      <c r="Z372" s="197"/>
    </row>
    <row r="373" ht="15.75" customHeight="1">
      <c r="A373" s="180"/>
      <c r="B373" s="197"/>
      <c r="C373" s="197"/>
      <c r="D373" s="197"/>
      <c r="E373" s="197"/>
      <c r="F373" s="197"/>
      <c r="G373" s="197"/>
      <c r="H373" s="197"/>
      <c r="I373" s="152"/>
      <c r="J373" s="50"/>
      <c r="K373" s="50"/>
      <c r="L373" s="50"/>
      <c r="M373" s="50"/>
      <c r="N373" s="152"/>
      <c r="O373" s="197"/>
      <c r="P373" s="197"/>
      <c r="Q373" s="197"/>
      <c r="R373" s="197"/>
      <c r="S373" s="197"/>
      <c r="T373" s="197"/>
      <c r="U373" s="197"/>
      <c r="V373" s="197"/>
      <c r="W373" s="197"/>
      <c r="X373" s="197"/>
      <c r="Y373" s="197"/>
      <c r="Z373" s="197"/>
    </row>
    <row r="374" ht="15.75" customHeight="1">
      <c r="A374" s="180"/>
      <c r="B374" s="197"/>
      <c r="C374" s="197"/>
      <c r="D374" s="197"/>
      <c r="E374" s="197"/>
      <c r="F374" s="197"/>
      <c r="G374" s="197"/>
      <c r="H374" s="197"/>
      <c r="I374" s="152"/>
      <c r="J374" s="50"/>
      <c r="K374" s="50"/>
      <c r="L374" s="50"/>
      <c r="M374" s="50"/>
      <c r="N374" s="152"/>
      <c r="O374" s="197"/>
      <c r="P374" s="197"/>
      <c r="Q374" s="197"/>
      <c r="R374" s="197"/>
      <c r="S374" s="197"/>
      <c r="T374" s="197"/>
      <c r="U374" s="197"/>
      <c r="V374" s="197"/>
      <c r="W374" s="197"/>
      <c r="X374" s="197"/>
      <c r="Y374" s="197"/>
      <c r="Z374" s="197"/>
    </row>
    <row r="375" ht="15.75" customHeight="1">
      <c r="A375" s="180"/>
      <c r="B375" s="197"/>
      <c r="C375" s="197"/>
      <c r="D375" s="197"/>
      <c r="E375" s="197"/>
      <c r="F375" s="197"/>
      <c r="G375" s="197"/>
      <c r="H375" s="169"/>
      <c r="I375" s="152"/>
      <c r="J375" s="50"/>
      <c r="K375" s="50"/>
      <c r="L375" s="50"/>
      <c r="M375" s="50"/>
      <c r="N375" s="152"/>
      <c r="O375" s="197"/>
      <c r="P375" s="197"/>
      <c r="Q375" s="197"/>
      <c r="R375" s="197"/>
      <c r="S375" s="197"/>
      <c r="T375" s="197"/>
      <c r="U375" s="197"/>
      <c r="V375" s="197"/>
      <c r="W375" s="197"/>
      <c r="X375" s="197"/>
      <c r="Y375" s="197"/>
      <c r="Z375" s="197"/>
    </row>
    <row r="376" ht="15.75" customHeight="1">
      <c r="A376" s="180"/>
      <c r="B376" s="197"/>
      <c r="C376" s="197"/>
      <c r="D376" s="197"/>
      <c r="E376" s="197"/>
      <c r="F376" s="197"/>
      <c r="G376" s="197"/>
      <c r="H376" s="169"/>
      <c r="I376" s="152"/>
      <c r="J376" s="50"/>
      <c r="K376" s="50"/>
      <c r="L376" s="50"/>
      <c r="M376" s="50"/>
      <c r="N376" s="152"/>
      <c r="O376" s="197"/>
      <c r="P376" s="197"/>
      <c r="Q376" s="197"/>
      <c r="R376" s="197"/>
      <c r="S376" s="197"/>
      <c r="T376" s="197"/>
      <c r="U376" s="197"/>
      <c r="V376" s="197"/>
      <c r="W376" s="197"/>
      <c r="X376" s="197"/>
      <c r="Y376" s="197"/>
      <c r="Z376" s="197"/>
    </row>
    <row r="377" ht="15.75" customHeight="1">
      <c r="A377" s="180"/>
      <c r="B377" s="197"/>
      <c r="C377" s="197"/>
      <c r="D377" s="197"/>
      <c r="E377" s="197"/>
      <c r="F377" s="197"/>
      <c r="G377" s="197"/>
      <c r="H377" s="197"/>
      <c r="I377" s="152"/>
      <c r="J377" s="50"/>
      <c r="K377" s="50"/>
      <c r="L377" s="50"/>
      <c r="M377" s="50"/>
      <c r="N377" s="152"/>
      <c r="O377" s="197"/>
      <c r="P377" s="197"/>
      <c r="Q377" s="197"/>
      <c r="R377" s="197"/>
      <c r="S377" s="197"/>
      <c r="T377" s="197"/>
      <c r="U377" s="197"/>
      <c r="V377" s="197"/>
      <c r="W377" s="197"/>
      <c r="X377" s="197"/>
      <c r="Y377" s="197"/>
      <c r="Z377" s="197"/>
    </row>
    <row r="378" ht="15.75" customHeight="1">
      <c r="A378" s="180"/>
      <c r="B378" s="197"/>
      <c r="C378" s="197"/>
      <c r="D378" s="197"/>
      <c r="E378" s="197"/>
      <c r="F378" s="197"/>
      <c r="G378" s="197"/>
      <c r="H378" s="169"/>
      <c r="I378" s="152"/>
      <c r="J378" s="50"/>
      <c r="K378" s="50"/>
      <c r="L378" s="50"/>
      <c r="M378" s="50"/>
      <c r="N378" s="152"/>
      <c r="O378" s="197"/>
      <c r="P378" s="197"/>
      <c r="Q378" s="197"/>
      <c r="R378" s="197"/>
      <c r="S378" s="197"/>
      <c r="T378" s="197"/>
      <c r="U378" s="197"/>
      <c r="V378" s="197"/>
      <c r="W378" s="197"/>
      <c r="X378" s="197"/>
      <c r="Y378" s="197"/>
      <c r="Z378" s="197"/>
    </row>
    <row r="379" ht="15.75" customHeight="1">
      <c r="A379" s="180"/>
      <c r="B379" s="197"/>
      <c r="C379" s="197"/>
      <c r="D379" s="197"/>
      <c r="E379" s="197"/>
      <c r="F379" s="197"/>
      <c r="G379" s="197"/>
      <c r="H379" s="169"/>
      <c r="I379" s="152"/>
      <c r="J379" s="50"/>
      <c r="K379" s="50"/>
      <c r="L379" s="50"/>
      <c r="M379" s="50"/>
      <c r="N379" s="152"/>
      <c r="O379" s="197"/>
      <c r="P379" s="197"/>
      <c r="Q379" s="197"/>
      <c r="R379" s="197"/>
      <c r="S379" s="197"/>
      <c r="T379" s="197"/>
      <c r="U379" s="197"/>
      <c r="V379" s="197"/>
      <c r="W379" s="197"/>
      <c r="X379" s="197"/>
      <c r="Y379" s="197"/>
      <c r="Z379" s="197"/>
    </row>
    <row r="380" ht="15.75" customHeight="1">
      <c r="A380" s="180"/>
      <c r="B380" s="197"/>
      <c r="C380" s="197"/>
      <c r="D380" s="197"/>
      <c r="E380" s="197"/>
      <c r="F380" s="197"/>
      <c r="G380" s="197"/>
      <c r="H380" s="169"/>
      <c r="I380" s="152"/>
      <c r="J380" s="50"/>
      <c r="K380" s="50"/>
      <c r="L380" s="50"/>
      <c r="M380" s="50"/>
      <c r="N380" s="152"/>
      <c r="O380" s="197"/>
      <c r="P380" s="197"/>
      <c r="Q380" s="197"/>
      <c r="R380" s="197"/>
      <c r="S380" s="197"/>
      <c r="T380" s="197"/>
      <c r="U380" s="197"/>
      <c r="V380" s="197"/>
      <c r="W380" s="197"/>
      <c r="X380" s="197"/>
      <c r="Y380" s="197"/>
      <c r="Z380" s="197"/>
    </row>
    <row r="381" ht="15.75" customHeight="1">
      <c r="A381" s="180"/>
      <c r="B381" s="197"/>
      <c r="C381" s="197"/>
      <c r="D381" s="197"/>
      <c r="E381" s="197"/>
      <c r="F381" s="197"/>
      <c r="G381" s="197"/>
      <c r="H381" s="169"/>
      <c r="I381" s="152"/>
      <c r="J381" s="50"/>
      <c r="K381" s="50"/>
      <c r="L381" s="50"/>
      <c r="M381" s="50"/>
      <c r="N381" s="152"/>
      <c r="O381" s="197"/>
      <c r="P381" s="197"/>
      <c r="Q381" s="197"/>
      <c r="R381" s="197"/>
      <c r="S381" s="197"/>
      <c r="T381" s="197"/>
      <c r="U381" s="197"/>
      <c r="V381" s="197"/>
      <c r="W381" s="197"/>
      <c r="X381" s="197"/>
      <c r="Y381" s="197"/>
      <c r="Z381" s="197"/>
    </row>
    <row r="382" ht="15.75" customHeight="1">
      <c r="A382" s="180"/>
      <c r="B382" s="197"/>
      <c r="C382" s="197"/>
      <c r="D382" s="197"/>
      <c r="E382" s="197"/>
      <c r="F382" s="197"/>
      <c r="G382" s="197"/>
      <c r="H382" s="197"/>
      <c r="I382" s="152"/>
      <c r="J382" s="50"/>
      <c r="K382" s="50"/>
      <c r="L382" s="50"/>
      <c r="M382" s="50"/>
      <c r="N382" s="152"/>
      <c r="O382" s="197"/>
      <c r="P382" s="197"/>
      <c r="Q382" s="197"/>
      <c r="R382" s="197"/>
      <c r="S382" s="197"/>
      <c r="T382" s="197"/>
      <c r="U382" s="197"/>
      <c r="V382" s="197"/>
      <c r="W382" s="197"/>
      <c r="X382" s="197"/>
      <c r="Y382" s="197"/>
      <c r="Z382" s="197"/>
    </row>
    <row r="383" ht="15.75" customHeight="1">
      <c r="A383" s="180"/>
      <c r="B383" s="197"/>
      <c r="C383" s="197"/>
      <c r="D383" s="197"/>
      <c r="E383" s="197"/>
      <c r="F383" s="197"/>
      <c r="G383" s="197"/>
      <c r="H383" s="169"/>
      <c r="I383" s="152"/>
      <c r="J383" s="50"/>
      <c r="K383" s="50"/>
      <c r="L383" s="50"/>
      <c r="M383" s="50"/>
      <c r="N383" s="152"/>
      <c r="O383" s="197"/>
      <c r="P383" s="197"/>
      <c r="Q383" s="197"/>
      <c r="R383" s="197"/>
      <c r="S383" s="197"/>
      <c r="T383" s="197"/>
      <c r="U383" s="197"/>
      <c r="V383" s="197"/>
      <c r="W383" s="197"/>
      <c r="X383" s="197"/>
      <c r="Y383" s="197"/>
      <c r="Z383" s="197"/>
    </row>
    <row r="384" ht="15.75" customHeight="1">
      <c r="A384" s="180"/>
      <c r="B384" s="197"/>
      <c r="C384" s="197"/>
      <c r="D384" s="197"/>
      <c r="E384" s="197"/>
      <c r="F384" s="197"/>
      <c r="G384" s="197"/>
      <c r="H384" s="169"/>
      <c r="I384" s="152"/>
      <c r="J384" s="50"/>
      <c r="K384" s="50"/>
      <c r="L384" s="50"/>
      <c r="M384" s="50"/>
      <c r="N384" s="152"/>
      <c r="O384" s="197"/>
      <c r="P384" s="197"/>
      <c r="Q384" s="197"/>
      <c r="R384" s="197"/>
      <c r="S384" s="197"/>
      <c r="T384" s="197"/>
      <c r="U384" s="197"/>
      <c r="V384" s="197"/>
      <c r="W384" s="197"/>
      <c r="X384" s="197"/>
      <c r="Y384" s="197"/>
      <c r="Z384" s="197"/>
    </row>
    <row r="385" ht="15.75" customHeight="1">
      <c r="A385" s="180"/>
      <c r="B385" s="197"/>
      <c r="C385" s="197"/>
      <c r="D385" s="197"/>
      <c r="E385" s="197"/>
      <c r="F385" s="197"/>
      <c r="G385" s="197"/>
      <c r="H385" s="197"/>
      <c r="I385" s="152"/>
      <c r="J385" s="50"/>
      <c r="K385" s="50"/>
      <c r="L385" s="50"/>
      <c r="M385" s="50"/>
      <c r="N385" s="152"/>
      <c r="O385" s="197"/>
      <c r="P385" s="197"/>
      <c r="Q385" s="197"/>
      <c r="R385" s="197"/>
      <c r="S385" s="197"/>
      <c r="T385" s="197"/>
      <c r="U385" s="197"/>
      <c r="V385" s="197"/>
      <c r="W385" s="197"/>
      <c r="X385" s="197"/>
      <c r="Y385" s="197"/>
      <c r="Z385" s="197"/>
    </row>
    <row r="386" ht="15.75" customHeight="1">
      <c r="A386" s="180"/>
      <c r="B386" s="197"/>
      <c r="C386" s="197"/>
      <c r="D386" s="197"/>
      <c r="E386" s="197"/>
      <c r="F386" s="197"/>
      <c r="G386" s="197"/>
      <c r="H386" s="169"/>
      <c r="I386" s="152"/>
      <c r="J386" s="50"/>
      <c r="K386" s="50"/>
      <c r="L386" s="50"/>
      <c r="M386" s="50"/>
      <c r="N386" s="152"/>
      <c r="O386" s="197"/>
      <c r="P386" s="197"/>
      <c r="Q386" s="197"/>
      <c r="R386" s="197"/>
      <c r="S386" s="197"/>
      <c r="T386" s="197"/>
      <c r="U386" s="197"/>
      <c r="V386" s="197"/>
      <c r="W386" s="197"/>
      <c r="X386" s="197"/>
      <c r="Y386" s="197"/>
      <c r="Z386" s="197"/>
    </row>
    <row r="387" ht="15.75" customHeight="1">
      <c r="A387" s="180"/>
      <c r="B387" s="197"/>
      <c r="C387" s="197"/>
      <c r="D387" s="152"/>
      <c r="E387" s="152"/>
      <c r="F387" s="197"/>
      <c r="G387" s="197"/>
      <c r="H387" s="197"/>
      <c r="I387" s="152"/>
      <c r="J387" s="50"/>
      <c r="K387" s="50"/>
      <c r="L387" s="50"/>
      <c r="M387" s="50"/>
      <c r="N387" s="152"/>
      <c r="O387" s="197"/>
      <c r="P387" s="197"/>
      <c r="Q387" s="197"/>
      <c r="R387" s="197"/>
      <c r="S387" s="197"/>
      <c r="T387" s="197"/>
      <c r="U387" s="197"/>
      <c r="V387" s="197"/>
      <c r="W387" s="197"/>
      <c r="X387" s="197"/>
      <c r="Y387" s="197"/>
      <c r="Z387" s="197"/>
    </row>
    <row r="388" ht="15.75" customHeight="1">
      <c r="A388" s="180"/>
      <c r="B388" s="197"/>
      <c r="C388" s="152"/>
      <c r="D388" s="152"/>
      <c r="E388" s="152"/>
      <c r="F388" s="152"/>
      <c r="G388" s="197"/>
      <c r="H388" s="169"/>
      <c r="I388" s="152"/>
      <c r="J388" s="50"/>
      <c r="K388" s="50"/>
      <c r="L388" s="50"/>
      <c r="M388" s="50"/>
      <c r="N388" s="152"/>
      <c r="O388" s="197"/>
      <c r="P388" s="197"/>
      <c r="Q388" s="197"/>
      <c r="R388" s="197"/>
      <c r="S388" s="197"/>
      <c r="T388" s="197"/>
      <c r="U388" s="197"/>
      <c r="V388" s="197"/>
      <c r="W388" s="197"/>
      <c r="X388" s="197"/>
      <c r="Y388" s="197"/>
      <c r="Z388" s="197"/>
    </row>
    <row r="389" ht="15.75" customHeight="1">
      <c r="A389" s="180"/>
      <c r="B389" s="197"/>
      <c r="C389" s="152"/>
      <c r="D389" s="152"/>
      <c r="E389" s="152"/>
      <c r="F389" s="152"/>
      <c r="G389" s="197"/>
      <c r="H389" s="197"/>
      <c r="I389" s="152"/>
      <c r="J389" s="50"/>
      <c r="K389" s="50"/>
      <c r="L389" s="50"/>
      <c r="M389" s="50"/>
      <c r="N389" s="152"/>
      <c r="O389" s="197"/>
      <c r="P389" s="197"/>
      <c r="Q389" s="197"/>
      <c r="R389" s="197"/>
      <c r="S389" s="197"/>
      <c r="T389" s="197"/>
      <c r="U389" s="197"/>
      <c r="V389" s="197"/>
      <c r="W389" s="197"/>
      <c r="X389" s="197"/>
      <c r="Y389" s="197"/>
      <c r="Z389" s="197"/>
    </row>
    <row r="390" ht="15.75" customHeight="1">
      <c r="A390" s="180"/>
      <c r="B390" s="197"/>
      <c r="C390" s="152"/>
      <c r="D390" s="152"/>
      <c r="E390" s="152"/>
      <c r="F390" s="152"/>
      <c r="G390" s="197"/>
      <c r="H390" s="197"/>
      <c r="I390" s="152"/>
      <c r="J390" s="50"/>
      <c r="K390" s="50"/>
      <c r="L390" s="50"/>
      <c r="M390" s="50"/>
      <c r="N390" s="152"/>
      <c r="O390" s="197"/>
      <c r="P390" s="197"/>
      <c r="Q390" s="197"/>
      <c r="R390" s="197"/>
      <c r="S390" s="197"/>
      <c r="T390" s="197"/>
      <c r="U390" s="197"/>
      <c r="V390" s="197"/>
      <c r="W390" s="197"/>
      <c r="X390" s="197"/>
      <c r="Y390" s="197"/>
      <c r="Z390" s="197"/>
    </row>
    <row r="391" ht="15.75" customHeight="1">
      <c r="A391" s="180"/>
      <c r="B391" s="197"/>
      <c r="C391" s="152"/>
      <c r="D391" s="152"/>
      <c r="E391" s="152"/>
      <c r="F391" s="152"/>
      <c r="G391" s="197"/>
      <c r="H391" s="197"/>
      <c r="I391" s="152"/>
      <c r="J391" s="50"/>
      <c r="K391" s="50"/>
      <c r="L391" s="50"/>
      <c r="M391" s="50"/>
      <c r="N391" s="152"/>
      <c r="O391" s="197"/>
      <c r="P391" s="197"/>
      <c r="Q391" s="197"/>
      <c r="R391" s="197"/>
      <c r="S391" s="197"/>
      <c r="T391" s="197"/>
      <c r="U391" s="197"/>
      <c r="V391" s="197"/>
      <c r="W391" s="197"/>
      <c r="X391" s="197"/>
      <c r="Y391" s="197"/>
      <c r="Z391" s="197"/>
    </row>
    <row r="392" ht="15.75" customHeight="1">
      <c r="A392" s="180"/>
      <c r="B392" s="197"/>
      <c r="C392" s="152"/>
      <c r="D392" s="152"/>
      <c r="E392" s="152"/>
      <c r="F392" s="152"/>
      <c r="G392" s="197"/>
      <c r="H392" s="169"/>
      <c r="I392" s="152"/>
      <c r="J392" s="50"/>
      <c r="K392" s="50"/>
      <c r="L392" s="50"/>
      <c r="M392" s="50"/>
      <c r="N392" s="152"/>
      <c r="O392" s="197"/>
      <c r="P392" s="197"/>
      <c r="Q392" s="197"/>
      <c r="R392" s="197"/>
      <c r="S392" s="197"/>
      <c r="T392" s="197"/>
      <c r="U392" s="197"/>
      <c r="V392" s="197"/>
      <c r="W392" s="197"/>
      <c r="X392" s="197"/>
      <c r="Y392" s="197"/>
      <c r="Z392" s="197"/>
    </row>
    <row r="393" ht="15.75" customHeight="1">
      <c r="A393" s="180"/>
      <c r="B393" s="197"/>
      <c r="C393" s="152"/>
      <c r="D393" s="152"/>
      <c r="E393" s="152"/>
      <c r="F393" s="152"/>
      <c r="G393" s="197"/>
      <c r="H393" s="169"/>
      <c r="I393" s="152"/>
      <c r="J393" s="50"/>
      <c r="K393" s="50"/>
      <c r="L393" s="50"/>
      <c r="M393" s="50"/>
      <c r="N393" s="152"/>
      <c r="O393" s="197"/>
      <c r="P393" s="197"/>
      <c r="Q393" s="197"/>
      <c r="R393" s="197"/>
      <c r="S393" s="197"/>
      <c r="T393" s="197"/>
      <c r="U393" s="197"/>
      <c r="V393" s="197"/>
      <c r="W393" s="197"/>
      <c r="X393" s="197"/>
      <c r="Y393" s="197"/>
      <c r="Z393" s="197"/>
    </row>
    <row r="394" ht="15.75" customHeight="1">
      <c r="A394" s="180"/>
      <c r="B394" s="197"/>
      <c r="C394" s="152"/>
      <c r="D394" s="152"/>
      <c r="E394" s="152"/>
      <c r="F394" s="152"/>
      <c r="G394" s="197"/>
      <c r="H394" s="169"/>
      <c r="I394" s="152"/>
      <c r="J394" s="50"/>
      <c r="K394" s="50"/>
      <c r="L394" s="50"/>
      <c r="M394" s="50"/>
      <c r="N394" s="152"/>
      <c r="O394" s="197"/>
      <c r="P394" s="197"/>
      <c r="Q394" s="197"/>
      <c r="R394" s="197"/>
      <c r="S394" s="197"/>
      <c r="T394" s="197"/>
      <c r="U394" s="197"/>
      <c r="V394" s="197"/>
      <c r="W394" s="197"/>
      <c r="X394" s="197"/>
      <c r="Y394" s="197"/>
      <c r="Z394" s="197"/>
    </row>
    <row r="395" ht="15.75" customHeight="1">
      <c r="A395" s="180"/>
      <c r="B395" s="197"/>
      <c r="C395" s="152"/>
      <c r="D395" s="152"/>
      <c r="E395" s="152"/>
      <c r="F395" s="152"/>
      <c r="G395" s="197"/>
      <c r="H395" s="169"/>
      <c r="I395" s="152"/>
      <c r="J395" s="50"/>
      <c r="K395" s="50"/>
      <c r="L395" s="50"/>
      <c r="M395" s="50"/>
      <c r="N395" s="152"/>
      <c r="O395" s="197"/>
      <c r="P395" s="197"/>
      <c r="Q395" s="197"/>
      <c r="R395" s="197"/>
      <c r="S395" s="197"/>
      <c r="T395" s="197"/>
      <c r="U395" s="197"/>
      <c r="V395" s="197"/>
      <c r="W395" s="197"/>
      <c r="X395" s="197"/>
      <c r="Y395" s="197"/>
      <c r="Z395" s="197"/>
    </row>
    <row r="396" ht="15.75" customHeight="1">
      <c r="A396" s="180"/>
      <c r="B396" s="197"/>
      <c r="C396" s="152"/>
      <c r="D396" s="152"/>
      <c r="E396" s="152"/>
      <c r="F396" s="152"/>
      <c r="G396" s="197"/>
      <c r="H396" s="169"/>
      <c r="I396" s="152"/>
      <c r="J396" s="50"/>
      <c r="K396" s="50"/>
      <c r="L396" s="50"/>
      <c r="M396" s="50"/>
      <c r="N396" s="152"/>
      <c r="O396" s="197"/>
      <c r="P396" s="197"/>
      <c r="Q396" s="197"/>
      <c r="R396" s="197"/>
      <c r="S396" s="197"/>
      <c r="T396" s="197"/>
      <c r="U396" s="197"/>
      <c r="V396" s="197"/>
      <c r="W396" s="197"/>
      <c r="X396" s="197"/>
      <c r="Y396" s="197"/>
      <c r="Z396" s="197"/>
    </row>
    <row r="397" ht="15.75" customHeight="1">
      <c r="A397" s="180"/>
      <c r="B397" s="197"/>
      <c r="C397" s="152"/>
      <c r="D397" s="152"/>
      <c r="E397" s="152"/>
      <c r="F397" s="152"/>
      <c r="G397" s="197"/>
      <c r="H397" s="197"/>
      <c r="I397" s="152"/>
      <c r="J397" s="50"/>
      <c r="K397" s="50"/>
      <c r="L397" s="50"/>
      <c r="M397" s="50"/>
      <c r="N397" s="152"/>
      <c r="O397" s="197"/>
      <c r="P397" s="197"/>
      <c r="Q397" s="197"/>
      <c r="R397" s="197"/>
      <c r="S397" s="197"/>
      <c r="T397" s="197"/>
      <c r="U397" s="197"/>
      <c r="V397" s="197"/>
      <c r="W397" s="197"/>
      <c r="X397" s="197"/>
      <c r="Y397" s="197"/>
      <c r="Z397" s="197"/>
    </row>
    <row r="398" ht="15.75" customHeight="1">
      <c r="A398" s="180"/>
      <c r="B398" s="197"/>
      <c r="C398" s="152"/>
      <c r="D398" s="152"/>
      <c r="E398" s="152"/>
      <c r="F398" s="152"/>
      <c r="G398" s="197"/>
      <c r="H398" s="169"/>
      <c r="I398" s="152"/>
      <c r="J398" s="50"/>
      <c r="K398" s="50"/>
      <c r="L398" s="50"/>
      <c r="M398" s="50"/>
      <c r="N398" s="152"/>
      <c r="O398" s="197"/>
      <c r="P398" s="197"/>
      <c r="Q398" s="197"/>
      <c r="R398" s="197"/>
      <c r="S398" s="197"/>
      <c r="T398" s="197"/>
      <c r="U398" s="197"/>
      <c r="V398" s="197"/>
      <c r="W398" s="197"/>
      <c r="X398" s="197"/>
      <c r="Y398" s="197"/>
      <c r="Z398" s="197"/>
    </row>
    <row r="399" ht="15.75" customHeight="1">
      <c r="A399" s="180"/>
      <c r="B399" s="197"/>
      <c r="C399" s="152"/>
      <c r="D399" s="152"/>
      <c r="E399" s="152"/>
      <c r="F399" s="152"/>
      <c r="G399" s="197"/>
      <c r="H399" s="197"/>
      <c r="I399" s="152"/>
      <c r="J399" s="50"/>
      <c r="K399" s="50"/>
      <c r="L399" s="50"/>
      <c r="M399" s="50"/>
      <c r="N399" s="152"/>
      <c r="O399" s="197"/>
      <c r="P399" s="197"/>
      <c r="Q399" s="197"/>
      <c r="R399" s="197"/>
      <c r="S399" s="197"/>
      <c r="T399" s="197"/>
      <c r="U399" s="197"/>
      <c r="V399" s="197"/>
      <c r="W399" s="197"/>
      <c r="X399" s="197"/>
      <c r="Y399" s="197"/>
      <c r="Z399" s="197"/>
    </row>
    <row r="400" ht="15.75" customHeight="1">
      <c r="A400" s="180"/>
      <c r="B400" s="197"/>
      <c r="C400" s="152"/>
      <c r="D400" s="152"/>
      <c r="E400" s="152"/>
      <c r="F400" s="152"/>
      <c r="G400" s="197"/>
      <c r="H400" s="169"/>
      <c r="I400" s="152"/>
      <c r="J400" s="50"/>
      <c r="K400" s="50"/>
      <c r="L400" s="50"/>
      <c r="M400" s="50"/>
      <c r="N400" s="152"/>
      <c r="O400" s="197"/>
      <c r="P400" s="197"/>
      <c r="Q400" s="197"/>
      <c r="R400" s="197"/>
      <c r="S400" s="197"/>
      <c r="T400" s="197"/>
      <c r="U400" s="197"/>
      <c r="V400" s="197"/>
      <c r="W400" s="197"/>
      <c r="X400" s="197"/>
      <c r="Y400" s="197"/>
      <c r="Z400" s="197"/>
    </row>
    <row r="401" ht="15.75" customHeight="1">
      <c r="A401" s="180"/>
      <c r="B401" s="197"/>
      <c r="C401" s="152"/>
      <c r="D401" s="152"/>
      <c r="E401" s="152"/>
      <c r="F401" s="152"/>
      <c r="G401" s="197"/>
      <c r="H401" s="169"/>
      <c r="I401" s="152"/>
      <c r="J401" s="50"/>
      <c r="K401" s="50"/>
      <c r="L401" s="50"/>
      <c r="M401" s="50"/>
      <c r="N401" s="152"/>
      <c r="O401" s="197"/>
      <c r="P401" s="197"/>
      <c r="Q401" s="197"/>
      <c r="R401" s="197"/>
      <c r="S401" s="197"/>
      <c r="T401" s="197"/>
      <c r="U401" s="197"/>
      <c r="V401" s="197"/>
      <c r="W401" s="197"/>
      <c r="X401" s="197"/>
      <c r="Y401" s="197"/>
      <c r="Z401" s="197"/>
    </row>
    <row r="402" ht="15.75" customHeight="1">
      <c r="A402" s="180"/>
      <c r="B402" s="197"/>
      <c r="C402" s="152"/>
      <c r="D402" s="152"/>
      <c r="E402" s="152"/>
      <c r="F402" s="152"/>
      <c r="G402" s="197"/>
      <c r="H402" s="169"/>
      <c r="I402" s="152"/>
      <c r="J402" s="50"/>
      <c r="K402" s="50"/>
      <c r="L402" s="50"/>
      <c r="M402" s="50"/>
      <c r="N402" s="152"/>
      <c r="O402" s="197"/>
      <c r="P402" s="197"/>
      <c r="Q402" s="197"/>
      <c r="R402" s="197"/>
      <c r="S402" s="197"/>
      <c r="T402" s="197"/>
      <c r="U402" s="197"/>
      <c r="V402" s="197"/>
      <c r="W402" s="197"/>
      <c r="X402" s="197"/>
      <c r="Y402" s="197"/>
      <c r="Z402" s="197"/>
    </row>
    <row r="403" ht="15.75" customHeight="1">
      <c r="A403" s="180"/>
      <c r="B403" s="197"/>
      <c r="C403" s="197"/>
      <c r="D403" s="152"/>
      <c r="E403" s="152"/>
      <c r="F403" s="152"/>
      <c r="G403" s="197"/>
      <c r="H403" s="169"/>
      <c r="I403" s="152"/>
      <c r="J403" s="50"/>
      <c r="K403" s="50"/>
      <c r="L403" s="50"/>
      <c r="M403" s="50"/>
      <c r="N403" s="152"/>
      <c r="O403" s="197"/>
      <c r="P403" s="197"/>
      <c r="Q403" s="197"/>
      <c r="R403" s="197"/>
      <c r="S403" s="197"/>
      <c r="T403" s="197"/>
      <c r="U403" s="197"/>
      <c r="V403" s="197"/>
      <c r="W403" s="197"/>
      <c r="X403" s="197"/>
      <c r="Y403" s="197"/>
      <c r="Z403" s="197"/>
    </row>
    <row r="404" ht="15.75" customHeight="1">
      <c r="A404" s="180"/>
      <c r="B404" s="197"/>
      <c r="C404" s="152"/>
      <c r="D404" s="152"/>
      <c r="E404" s="152"/>
      <c r="F404" s="152"/>
      <c r="G404" s="197"/>
      <c r="H404" s="169"/>
      <c r="I404" s="152"/>
      <c r="J404" s="50"/>
      <c r="K404" s="50"/>
      <c r="L404" s="50"/>
      <c r="M404" s="50"/>
      <c r="N404" s="152"/>
      <c r="O404" s="197"/>
      <c r="P404" s="197"/>
      <c r="Q404" s="197"/>
      <c r="R404" s="197"/>
      <c r="S404" s="197"/>
      <c r="T404" s="197"/>
      <c r="U404" s="197"/>
      <c r="V404" s="197"/>
      <c r="W404" s="197"/>
      <c r="X404" s="197"/>
      <c r="Y404" s="197"/>
      <c r="Z404" s="197"/>
    </row>
    <row r="405" ht="15.75" customHeight="1">
      <c r="A405" s="180"/>
      <c r="B405" s="197"/>
      <c r="C405" s="152"/>
      <c r="D405" s="152"/>
      <c r="E405" s="152"/>
      <c r="F405" s="152"/>
      <c r="G405" s="197"/>
      <c r="H405" s="197"/>
      <c r="I405" s="152"/>
      <c r="J405" s="50"/>
      <c r="K405" s="50"/>
      <c r="L405" s="50"/>
      <c r="M405" s="50"/>
      <c r="N405" s="152"/>
      <c r="O405" s="197"/>
      <c r="P405" s="197"/>
      <c r="Q405" s="197"/>
      <c r="R405" s="197"/>
      <c r="S405" s="197"/>
      <c r="T405" s="197"/>
      <c r="U405" s="197"/>
      <c r="V405" s="197"/>
      <c r="W405" s="197"/>
      <c r="X405" s="197"/>
      <c r="Y405" s="197"/>
      <c r="Z405" s="197"/>
    </row>
    <row r="406" ht="15.75" customHeight="1">
      <c r="A406" s="180"/>
      <c r="B406" s="197"/>
      <c r="C406" s="152"/>
      <c r="D406" s="152"/>
      <c r="E406" s="152"/>
      <c r="F406" s="152"/>
      <c r="G406" s="197"/>
      <c r="H406" s="169"/>
      <c r="I406" s="152"/>
      <c r="J406" s="50"/>
      <c r="K406" s="50"/>
      <c r="L406" s="50"/>
      <c r="M406" s="50"/>
      <c r="N406" s="152"/>
      <c r="O406" s="197"/>
      <c r="P406" s="197"/>
      <c r="Q406" s="197"/>
      <c r="R406" s="197"/>
      <c r="S406" s="197"/>
      <c r="T406" s="197"/>
      <c r="U406" s="197"/>
      <c r="V406" s="197"/>
      <c r="W406" s="197"/>
      <c r="X406" s="197"/>
      <c r="Y406" s="197"/>
      <c r="Z406" s="197"/>
    </row>
    <row r="407" ht="15.75" customHeight="1">
      <c r="A407" s="180"/>
      <c r="B407" s="197"/>
      <c r="C407" s="197"/>
      <c r="D407" s="152"/>
      <c r="E407" s="152"/>
      <c r="F407" s="152"/>
      <c r="G407" s="197"/>
      <c r="H407" s="169"/>
      <c r="I407" s="152"/>
      <c r="J407" s="50"/>
      <c r="K407" s="50"/>
      <c r="L407" s="50"/>
      <c r="M407" s="50"/>
      <c r="N407" s="152"/>
      <c r="O407" s="197"/>
      <c r="P407" s="197"/>
      <c r="Q407" s="197"/>
      <c r="R407" s="197"/>
      <c r="S407" s="197"/>
      <c r="T407" s="197"/>
      <c r="U407" s="197"/>
      <c r="V407" s="197"/>
      <c r="W407" s="197"/>
      <c r="X407" s="197"/>
      <c r="Y407" s="197"/>
      <c r="Z407" s="197"/>
    </row>
    <row r="408" ht="15.75" customHeight="1">
      <c r="A408" s="180"/>
      <c r="B408" s="197"/>
      <c r="C408" s="152"/>
      <c r="D408" s="152"/>
      <c r="E408" s="152"/>
      <c r="F408" s="152"/>
      <c r="G408" s="197"/>
      <c r="H408" s="169"/>
      <c r="I408" s="152"/>
      <c r="J408" s="50"/>
      <c r="K408" s="50"/>
      <c r="L408" s="50"/>
      <c r="M408" s="50"/>
      <c r="N408" s="152"/>
      <c r="O408" s="197"/>
      <c r="P408" s="197"/>
      <c r="Q408" s="197"/>
      <c r="R408" s="197"/>
      <c r="S408" s="197"/>
      <c r="T408" s="197"/>
      <c r="U408" s="197"/>
      <c r="V408" s="197"/>
      <c r="W408" s="197"/>
      <c r="X408" s="197"/>
      <c r="Y408" s="197"/>
      <c r="Z408" s="197"/>
    </row>
    <row r="409" ht="15.75" customHeight="1">
      <c r="A409" s="180"/>
      <c r="B409" s="197"/>
      <c r="C409" s="152"/>
      <c r="D409" s="152"/>
      <c r="E409" s="152"/>
      <c r="F409" s="152"/>
      <c r="G409" s="197"/>
      <c r="H409" s="169"/>
      <c r="I409" s="152"/>
      <c r="J409" s="50"/>
      <c r="K409" s="50"/>
      <c r="L409" s="50"/>
      <c r="M409" s="50"/>
      <c r="N409" s="152"/>
      <c r="O409" s="197"/>
      <c r="P409" s="197"/>
      <c r="Q409" s="197"/>
      <c r="R409" s="197"/>
      <c r="S409" s="197"/>
      <c r="T409" s="197"/>
      <c r="U409" s="197"/>
      <c r="V409" s="197"/>
      <c r="W409" s="197"/>
      <c r="X409" s="197"/>
      <c r="Y409" s="197"/>
      <c r="Z409" s="197"/>
    </row>
    <row r="410" ht="15.75" customHeight="1">
      <c r="A410" s="180"/>
      <c r="B410" s="197"/>
      <c r="C410" s="152"/>
      <c r="D410" s="152"/>
      <c r="E410" s="152"/>
      <c r="F410" s="152"/>
      <c r="G410" s="197"/>
      <c r="H410" s="169"/>
      <c r="I410" s="152"/>
      <c r="J410" s="50"/>
      <c r="K410" s="50"/>
      <c r="L410" s="50"/>
      <c r="M410" s="50"/>
      <c r="N410" s="152"/>
      <c r="O410" s="197"/>
      <c r="P410" s="197"/>
      <c r="Q410" s="197"/>
      <c r="R410" s="197"/>
      <c r="S410" s="197"/>
      <c r="T410" s="197"/>
      <c r="U410" s="197"/>
      <c r="V410" s="197"/>
      <c r="W410" s="197"/>
      <c r="X410" s="197"/>
      <c r="Y410" s="197"/>
      <c r="Z410" s="197"/>
    </row>
    <row r="411" ht="15.75" customHeight="1">
      <c r="A411" s="180"/>
      <c r="B411" s="197"/>
      <c r="C411" s="152"/>
      <c r="D411" s="152"/>
      <c r="E411" s="152"/>
      <c r="F411" s="152"/>
      <c r="G411" s="197"/>
      <c r="H411" s="197"/>
      <c r="I411" s="152"/>
      <c r="J411" s="50"/>
      <c r="K411" s="50"/>
      <c r="L411" s="50"/>
      <c r="M411" s="50"/>
      <c r="N411" s="152"/>
      <c r="O411" s="197"/>
      <c r="P411" s="197"/>
      <c r="Q411" s="197"/>
      <c r="R411" s="197"/>
      <c r="S411" s="197"/>
      <c r="T411" s="197"/>
      <c r="U411" s="197"/>
      <c r="V411" s="197"/>
      <c r="W411" s="197"/>
      <c r="X411" s="197"/>
      <c r="Y411" s="197"/>
      <c r="Z411" s="197"/>
    </row>
    <row r="412" ht="15.75" customHeight="1">
      <c r="A412" s="180"/>
      <c r="B412" s="197"/>
      <c r="C412" s="152"/>
      <c r="D412" s="152"/>
      <c r="E412" s="152"/>
      <c r="F412" s="152"/>
      <c r="G412" s="197"/>
      <c r="H412" s="197"/>
      <c r="I412" s="152"/>
      <c r="J412" s="50"/>
      <c r="K412" s="50"/>
      <c r="L412" s="50"/>
      <c r="M412" s="50"/>
      <c r="N412" s="152"/>
      <c r="O412" s="197"/>
      <c r="P412" s="197"/>
      <c r="Q412" s="197"/>
      <c r="R412" s="197"/>
      <c r="S412" s="197"/>
      <c r="T412" s="197"/>
      <c r="U412" s="197"/>
      <c r="V412" s="197"/>
      <c r="W412" s="197"/>
      <c r="X412" s="197"/>
      <c r="Y412" s="197"/>
      <c r="Z412" s="197"/>
    </row>
    <row r="413" ht="15.75" customHeight="1">
      <c r="A413" s="180"/>
      <c r="B413" s="197"/>
      <c r="C413" s="152"/>
      <c r="D413" s="152"/>
      <c r="E413" s="152"/>
      <c r="F413" s="152"/>
      <c r="G413" s="197"/>
      <c r="H413" s="197"/>
      <c r="I413" s="152"/>
      <c r="J413" s="50"/>
      <c r="K413" s="50"/>
      <c r="L413" s="50"/>
      <c r="M413" s="50"/>
      <c r="N413" s="152"/>
      <c r="O413" s="197"/>
      <c r="P413" s="197"/>
      <c r="Q413" s="197"/>
      <c r="R413" s="197"/>
      <c r="S413" s="197"/>
      <c r="T413" s="197"/>
      <c r="U413" s="197"/>
      <c r="V413" s="197"/>
      <c r="W413" s="197"/>
      <c r="X413" s="197"/>
      <c r="Y413" s="197"/>
      <c r="Z413" s="197"/>
    </row>
    <row r="414" ht="15.75" customHeight="1">
      <c r="A414" s="180"/>
      <c r="B414" s="197"/>
      <c r="C414" s="152"/>
      <c r="D414" s="152"/>
      <c r="E414" s="152"/>
      <c r="F414" s="152"/>
      <c r="G414" s="197"/>
      <c r="H414" s="197"/>
      <c r="I414" s="152"/>
      <c r="J414" s="50"/>
      <c r="K414" s="50"/>
      <c r="L414" s="50"/>
      <c r="M414" s="50"/>
      <c r="N414" s="152"/>
      <c r="O414" s="197"/>
      <c r="P414" s="197"/>
      <c r="Q414" s="197"/>
      <c r="R414" s="197"/>
      <c r="S414" s="197"/>
      <c r="T414" s="197"/>
      <c r="U414" s="197"/>
      <c r="V414" s="197"/>
      <c r="W414" s="197"/>
      <c r="X414" s="197"/>
      <c r="Y414" s="197"/>
      <c r="Z414" s="197"/>
    </row>
    <row r="415" ht="15.75" customHeight="1">
      <c r="A415" s="180"/>
      <c r="B415" s="197"/>
      <c r="C415" s="152"/>
      <c r="D415" s="152"/>
      <c r="E415" s="152"/>
      <c r="F415" s="152"/>
      <c r="G415" s="197"/>
      <c r="H415" s="197"/>
      <c r="I415" s="152"/>
      <c r="J415" s="50"/>
      <c r="K415" s="50"/>
      <c r="L415" s="50"/>
      <c r="M415" s="50"/>
      <c r="N415" s="152"/>
      <c r="O415" s="197"/>
      <c r="P415" s="197"/>
      <c r="Q415" s="197"/>
      <c r="R415" s="197"/>
      <c r="S415" s="197"/>
      <c r="T415" s="197"/>
      <c r="U415" s="197"/>
      <c r="V415" s="197"/>
      <c r="W415" s="197"/>
      <c r="X415" s="197"/>
      <c r="Y415" s="197"/>
      <c r="Z415" s="197"/>
    </row>
    <row r="416" ht="15.75" customHeight="1">
      <c r="A416" s="180"/>
      <c r="B416" s="197"/>
      <c r="C416" s="152"/>
      <c r="D416" s="152"/>
      <c r="E416" s="152"/>
      <c r="F416" s="152"/>
      <c r="G416" s="197"/>
      <c r="H416" s="197"/>
      <c r="I416" s="152"/>
      <c r="J416" s="50"/>
      <c r="K416" s="50"/>
      <c r="L416" s="50"/>
      <c r="M416" s="50"/>
      <c r="N416" s="152"/>
      <c r="O416" s="197"/>
      <c r="P416" s="197"/>
      <c r="Q416" s="197"/>
      <c r="R416" s="197"/>
      <c r="S416" s="197"/>
      <c r="T416" s="197"/>
      <c r="U416" s="197"/>
      <c r="V416" s="197"/>
      <c r="W416" s="197"/>
      <c r="X416" s="197"/>
      <c r="Y416" s="197"/>
      <c r="Z416" s="197"/>
    </row>
    <row r="417" ht="15.75" customHeight="1">
      <c r="A417" s="180"/>
      <c r="B417" s="197"/>
      <c r="C417" s="152"/>
      <c r="D417" s="152"/>
      <c r="E417" s="152"/>
      <c r="F417" s="152"/>
      <c r="G417" s="197"/>
      <c r="H417" s="169"/>
      <c r="I417" s="152"/>
      <c r="J417" s="50"/>
      <c r="K417" s="50"/>
      <c r="L417" s="50"/>
      <c r="M417" s="50"/>
      <c r="N417" s="152"/>
      <c r="O417" s="197"/>
      <c r="P417" s="197"/>
      <c r="Q417" s="197"/>
      <c r="R417" s="197"/>
      <c r="S417" s="197"/>
      <c r="T417" s="197"/>
      <c r="U417" s="197"/>
      <c r="V417" s="197"/>
      <c r="W417" s="197"/>
      <c r="X417" s="197"/>
      <c r="Y417" s="197"/>
      <c r="Z417" s="197"/>
    </row>
    <row r="418" ht="15.75" customHeight="1">
      <c r="A418" s="180"/>
      <c r="B418" s="197"/>
      <c r="C418" s="152"/>
      <c r="D418" s="152"/>
      <c r="E418" s="152"/>
      <c r="F418" s="152"/>
      <c r="G418" s="197"/>
      <c r="H418" s="169"/>
      <c r="I418" s="152"/>
      <c r="J418" s="50"/>
      <c r="K418" s="50"/>
      <c r="L418" s="50"/>
      <c r="M418" s="50"/>
      <c r="N418" s="152"/>
      <c r="O418" s="197"/>
      <c r="P418" s="197"/>
      <c r="Q418" s="197"/>
      <c r="R418" s="197"/>
      <c r="S418" s="197"/>
      <c r="T418" s="197"/>
      <c r="U418" s="197"/>
      <c r="V418" s="197"/>
      <c r="W418" s="197"/>
      <c r="X418" s="197"/>
      <c r="Y418" s="197"/>
      <c r="Z418" s="197"/>
    </row>
    <row r="419" ht="15.75" customHeight="1">
      <c r="A419" s="180"/>
      <c r="B419" s="197"/>
      <c r="C419" s="152"/>
      <c r="D419" s="152"/>
      <c r="E419" s="152"/>
      <c r="F419" s="152"/>
      <c r="G419" s="197"/>
      <c r="H419" s="169"/>
      <c r="I419" s="152"/>
      <c r="J419" s="50"/>
      <c r="K419" s="50"/>
      <c r="L419" s="50"/>
      <c r="M419" s="50"/>
      <c r="N419" s="152"/>
      <c r="O419" s="197"/>
      <c r="P419" s="197"/>
      <c r="Q419" s="197"/>
      <c r="R419" s="197"/>
      <c r="S419" s="197"/>
      <c r="T419" s="197"/>
      <c r="U419" s="197"/>
      <c r="V419" s="197"/>
      <c r="W419" s="197"/>
      <c r="X419" s="197"/>
      <c r="Y419" s="197"/>
      <c r="Z419" s="197"/>
    </row>
    <row r="420" ht="15.75" customHeight="1">
      <c r="A420" s="180"/>
      <c r="B420" s="197"/>
      <c r="C420" s="152"/>
      <c r="D420" s="152"/>
      <c r="E420" s="152"/>
      <c r="F420" s="152"/>
      <c r="G420" s="197"/>
      <c r="H420" s="197"/>
      <c r="I420" s="152"/>
      <c r="J420" s="50"/>
      <c r="K420" s="50"/>
      <c r="L420" s="50"/>
      <c r="M420" s="50"/>
      <c r="N420" s="152"/>
      <c r="O420" s="197"/>
      <c r="P420" s="197"/>
      <c r="Q420" s="197"/>
      <c r="R420" s="197"/>
      <c r="S420" s="197"/>
      <c r="T420" s="197"/>
      <c r="U420" s="197"/>
      <c r="V420" s="197"/>
      <c r="W420" s="197"/>
      <c r="X420" s="197"/>
      <c r="Y420" s="197"/>
      <c r="Z420" s="197"/>
    </row>
    <row r="421" ht="15.75" customHeight="1">
      <c r="A421" s="180"/>
      <c r="B421" s="197"/>
      <c r="C421" s="152"/>
      <c r="D421" s="152"/>
      <c r="E421" s="152"/>
      <c r="F421" s="152"/>
      <c r="G421" s="197"/>
      <c r="H421" s="169"/>
      <c r="I421" s="152"/>
      <c r="J421" s="50"/>
      <c r="K421" s="50"/>
      <c r="L421" s="50"/>
      <c r="M421" s="50"/>
      <c r="N421" s="152"/>
      <c r="O421" s="197"/>
      <c r="P421" s="197"/>
      <c r="Q421" s="197"/>
      <c r="R421" s="197"/>
      <c r="S421" s="197"/>
      <c r="T421" s="197"/>
      <c r="U421" s="197"/>
      <c r="V421" s="197"/>
      <c r="W421" s="197"/>
      <c r="X421" s="197"/>
      <c r="Y421" s="197"/>
      <c r="Z421" s="197"/>
    </row>
    <row r="422" ht="15.75" customHeight="1">
      <c r="A422" s="180"/>
      <c r="B422" s="197"/>
      <c r="C422" s="152"/>
      <c r="D422" s="152"/>
      <c r="E422" s="152"/>
      <c r="F422" s="152"/>
      <c r="G422" s="197"/>
      <c r="H422" s="197"/>
      <c r="I422" s="152"/>
      <c r="J422" s="50"/>
      <c r="K422" s="50"/>
      <c r="L422" s="50"/>
      <c r="M422" s="50"/>
      <c r="N422" s="152"/>
      <c r="O422" s="197"/>
      <c r="P422" s="197"/>
      <c r="Q422" s="197"/>
      <c r="R422" s="197"/>
      <c r="S422" s="197"/>
      <c r="T422" s="197"/>
      <c r="U422" s="197"/>
      <c r="V422" s="197"/>
      <c r="W422" s="197"/>
      <c r="X422" s="197"/>
      <c r="Y422" s="197"/>
      <c r="Z422" s="197"/>
    </row>
    <row r="423" ht="15.75" customHeight="1">
      <c r="A423" s="180"/>
      <c r="B423" s="197"/>
      <c r="C423" s="152"/>
      <c r="D423" s="152"/>
      <c r="E423" s="152"/>
      <c r="F423" s="152"/>
      <c r="G423" s="197"/>
      <c r="H423" s="197"/>
      <c r="I423" s="152"/>
      <c r="J423" s="50"/>
      <c r="K423" s="50"/>
      <c r="L423" s="50"/>
      <c r="M423" s="50"/>
      <c r="N423" s="152"/>
      <c r="O423" s="197"/>
      <c r="P423" s="197"/>
      <c r="Q423" s="197"/>
      <c r="R423" s="197"/>
      <c r="S423" s="197"/>
      <c r="T423" s="197"/>
      <c r="U423" s="197"/>
      <c r="V423" s="197"/>
      <c r="W423" s="197"/>
      <c r="X423" s="197"/>
      <c r="Y423" s="197"/>
      <c r="Z423" s="197"/>
    </row>
    <row r="424" ht="15.75" customHeight="1">
      <c r="A424" s="180"/>
      <c r="B424" s="197"/>
      <c r="C424" s="152"/>
      <c r="D424" s="152"/>
      <c r="E424" s="152"/>
      <c r="F424" s="152"/>
      <c r="G424" s="197"/>
      <c r="H424" s="169"/>
      <c r="I424" s="152"/>
      <c r="J424" s="50"/>
      <c r="K424" s="50"/>
      <c r="L424" s="50"/>
      <c r="M424" s="50"/>
      <c r="N424" s="152"/>
      <c r="O424" s="197"/>
      <c r="P424" s="197"/>
      <c r="Q424" s="197"/>
      <c r="R424" s="197"/>
      <c r="S424" s="197"/>
      <c r="T424" s="197"/>
      <c r="U424" s="197"/>
      <c r="V424" s="197"/>
      <c r="W424" s="197"/>
      <c r="X424" s="197"/>
      <c r="Y424" s="197"/>
      <c r="Z424" s="197"/>
    </row>
    <row r="425" ht="15.75" customHeight="1">
      <c r="A425" s="180"/>
      <c r="B425" s="197"/>
      <c r="C425" s="152"/>
      <c r="D425" s="152"/>
      <c r="E425" s="152"/>
      <c r="F425" s="152"/>
      <c r="G425" s="197"/>
      <c r="H425" s="197"/>
      <c r="I425" s="152"/>
      <c r="J425" s="50"/>
      <c r="K425" s="50"/>
      <c r="L425" s="50"/>
      <c r="M425" s="50"/>
      <c r="N425" s="152"/>
      <c r="O425" s="197"/>
      <c r="P425" s="197"/>
      <c r="Q425" s="197"/>
      <c r="R425" s="197"/>
      <c r="S425" s="197"/>
      <c r="T425" s="197"/>
      <c r="U425" s="197"/>
      <c r="V425" s="197"/>
      <c r="W425" s="197"/>
      <c r="X425" s="197"/>
      <c r="Y425" s="197"/>
      <c r="Z425" s="197"/>
    </row>
    <row r="426" ht="15.75" customHeight="1">
      <c r="A426" s="180"/>
      <c r="B426" s="197"/>
      <c r="C426" s="152"/>
      <c r="D426" s="152"/>
      <c r="E426" s="152"/>
      <c r="F426" s="152"/>
      <c r="G426" s="197"/>
      <c r="H426" s="169"/>
      <c r="I426" s="152"/>
      <c r="J426" s="50"/>
      <c r="K426" s="50"/>
      <c r="L426" s="50"/>
      <c r="M426" s="50"/>
      <c r="N426" s="152"/>
      <c r="O426" s="197"/>
      <c r="P426" s="197"/>
      <c r="Q426" s="197"/>
      <c r="R426" s="197"/>
      <c r="S426" s="197"/>
      <c r="T426" s="197"/>
      <c r="U426" s="197"/>
      <c r="V426" s="197"/>
      <c r="W426" s="197"/>
      <c r="X426" s="197"/>
      <c r="Y426" s="197"/>
      <c r="Z426" s="197"/>
    </row>
    <row r="427" ht="15.75" customHeight="1">
      <c r="A427" s="180"/>
      <c r="B427" s="197"/>
      <c r="C427" s="152"/>
      <c r="D427" s="152"/>
      <c r="E427" s="152"/>
      <c r="F427" s="152"/>
      <c r="G427" s="197"/>
      <c r="H427" s="169"/>
      <c r="I427" s="152"/>
      <c r="J427" s="50"/>
      <c r="K427" s="50"/>
      <c r="L427" s="50"/>
      <c r="M427" s="50"/>
      <c r="N427" s="152"/>
      <c r="O427" s="197"/>
      <c r="P427" s="197"/>
      <c r="Q427" s="197"/>
      <c r="R427" s="197"/>
      <c r="S427" s="197"/>
      <c r="T427" s="197"/>
      <c r="U427" s="197"/>
      <c r="V427" s="197"/>
      <c r="W427" s="197"/>
      <c r="X427" s="197"/>
      <c r="Y427" s="197"/>
      <c r="Z427" s="197"/>
    </row>
    <row r="428" ht="15.75" customHeight="1">
      <c r="A428" s="180"/>
      <c r="B428" s="197"/>
      <c r="C428" s="152"/>
      <c r="D428" s="152"/>
      <c r="E428" s="152"/>
      <c r="F428" s="152"/>
      <c r="G428" s="197"/>
      <c r="H428" s="169"/>
      <c r="I428" s="152"/>
      <c r="J428" s="50"/>
      <c r="K428" s="50"/>
      <c r="L428" s="50"/>
      <c r="M428" s="50"/>
      <c r="N428" s="152"/>
      <c r="O428" s="197"/>
      <c r="P428" s="197"/>
      <c r="Q428" s="197"/>
      <c r="R428" s="197"/>
      <c r="S428" s="197"/>
      <c r="T428" s="197"/>
      <c r="U428" s="197"/>
      <c r="V428" s="197"/>
      <c r="W428" s="197"/>
      <c r="X428" s="197"/>
      <c r="Y428" s="197"/>
      <c r="Z428" s="197"/>
    </row>
    <row r="429" ht="15.75" customHeight="1">
      <c r="A429" s="180"/>
      <c r="B429" s="197"/>
      <c r="C429" s="152"/>
      <c r="D429" s="152"/>
      <c r="E429" s="152"/>
      <c r="F429" s="152"/>
      <c r="G429" s="197"/>
      <c r="H429" s="197"/>
      <c r="I429" s="152"/>
      <c r="J429" s="50"/>
      <c r="K429" s="50"/>
      <c r="L429" s="50"/>
      <c r="M429" s="50"/>
      <c r="N429" s="152"/>
      <c r="O429" s="197"/>
      <c r="P429" s="197"/>
      <c r="Q429" s="197"/>
      <c r="R429" s="197"/>
      <c r="S429" s="197"/>
      <c r="T429" s="197"/>
      <c r="U429" s="197"/>
      <c r="V429" s="197"/>
      <c r="W429" s="197"/>
      <c r="X429" s="197"/>
      <c r="Y429" s="197"/>
      <c r="Z429" s="197"/>
    </row>
    <row r="430" ht="15.75" customHeight="1">
      <c r="A430" s="180"/>
      <c r="B430" s="197"/>
      <c r="C430" s="152"/>
      <c r="D430" s="152"/>
      <c r="E430" s="152"/>
      <c r="F430" s="152"/>
      <c r="G430" s="197"/>
      <c r="H430" s="197"/>
      <c r="I430" s="152"/>
      <c r="J430" s="50"/>
      <c r="K430" s="50"/>
      <c r="L430" s="50"/>
      <c r="M430" s="50"/>
      <c r="N430" s="152"/>
      <c r="O430" s="197"/>
      <c r="P430" s="197"/>
      <c r="Q430" s="197"/>
      <c r="R430" s="197"/>
      <c r="S430" s="197"/>
      <c r="T430" s="197"/>
      <c r="U430" s="197"/>
      <c r="V430" s="197"/>
      <c r="W430" s="197"/>
      <c r="X430" s="197"/>
      <c r="Y430" s="197"/>
      <c r="Z430" s="197"/>
    </row>
    <row r="431" ht="15.75" customHeight="1">
      <c r="A431" s="180"/>
      <c r="B431" s="197"/>
      <c r="C431" s="152"/>
      <c r="D431" s="152"/>
      <c r="E431" s="152"/>
      <c r="F431" s="152"/>
      <c r="G431" s="197"/>
      <c r="H431" s="169"/>
      <c r="I431" s="152"/>
      <c r="J431" s="50"/>
      <c r="K431" s="50"/>
      <c r="L431" s="50"/>
      <c r="M431" s="50"/>
      <c r="N431" s="152"/>
      <c r="O431" s="197"/>
      <c r="P431" s="197"/>
      <c r="Q431" s="197"/>
      <c r="R431" s="197"/>
      <c r="S431" s="197"/>
      <c r="T431" s="197"/>
      <c r="U431" s="197"/>
      <c r="V431" s="197"/>
      <c r="W431" s="197"/>
      <c r="X431" s="197"/>
      <c r="Y431" s="197"/>
      <c r="Z431" s="197"/>
    </row>
    <row r="432" ht="15.75" customHeight="1">
      <c r="A432" s="180"/>
      <c r="B432" s="197"/>
      <c r="C432" s="152"/>
      <c r="D432" s="152"/>
      <c r="E432" s="152"/>
      <c r="F432" s="152"/>
      <c r="G432" s="197"/>
      <c r="H432" s="197"/>
      <c r="I432" s="152"/>
      <c r="J432" s="50"/>
      <c r="K432" s="50"/>
      <c r="L432" s="50"/>
      <c r="M432" s="50"/>
      <c r="N432" s="152"/>
      <c r="O432" s="197"/>
      <c r="P432" s="197"/>
      <c r="Q432" s="197"/>
      <c r="R432" s="197"/>
      <c r="S432" s="197"/>
      <c r="T432" s="197"/>
      <c r="U432" s="197"/>
      <c r="V432" s="197"/>
      <c r="W432" s="197"/>
      <c r="X432" s="197"/>
      <c r="Y432" s="197"/>
      <c r="Z432" s="197"/>
    </row>
    <row r="433" ht="15.75" customHeight="1">
      <c r="A433" s="180"/>
      <c r="B433" s="197"/>
      <c r="C433" s="152"/>
      <c r="D433" s="152"/>
      <c r="E433" s="152"/>
      <c r="F433" s="152"/>
      <c r="G433" s="197"/>
      <c r="H433" s="169"/>
      <c r="I433" s="152"/>
      <c r="J433" s="50"/>
      <c r="K433" s="50"/>
      <c r="L433" s="50"/>
      <c r="M433" s="50"/>
      <c r="N433" s="152"/>
      <c r="O433" s="197"/>
      <c r="P433" s="197"/>
      <c r="Q433" s="197"/>
      <c r="R433" s="197"/>
      <c r="S433" s="197"/>
      <c r="T433" s="197"/>
      <c r="U433" s="197"/>
      <c r="V433" s="197"/>
      <c r="W433" s="197"/>
      <c r="X433" s="197"/>
      <c r="Y433" s="197"/>
      <c r="Z433" s="197"/>
    </row>
    <row r="434" ht="15.75" customHeight="1">
      <c r="A434" s="180"/>
      <c r="B434" s="197"/>
      <c r="C434" s="152"/>
      <c r="D434" s="152"/>
      <c r="E434" s="152"/>
      <c r="F434" s="152"/>
      <c r="G434" s="197"/>
      <c r="H434" s="197"/>
      <c r="I434" s="152"/>
      <c r="J434" s="50"/>
      <c r="K434" s="50"/>
      <c r="L434" s="50"/>
      <c r="M434" s="50"/>
      <c r="N434" s="152"/>
      <c r="O434" s="197"/>
      <c r="P434" s="197"/>
      <c r="Q434" s="197"/>
      <c r="R434" s="197"/>
      <c r="S434" s="197"/>
      <c r="T434" s="197"/>
      <c r="U434" s="197"/>
      <c r="V434" s="197"/>
      <c r="W434" s="197"/>
      <c r="X434" s="197"/>
      <c r="Y434" s="197"/>
      <c r="Z434" s="197"/>
    </row>
    <row r="435" ht="15.75" customHeight="1">
      <c r="A435" s="180"/>
      <c r="B435" s="197"/>
      <c r="C435" s="152"/>
      <c r="D435" s="152"/>
      <c r="E435" s="152"/>
      <c r="F435" s="152"/>
      <c r="G435" s="197"/>
      <c r="H435" s="169"/>
      <c r="I435" s="152"/>
      <c r="J435" s="50"/>
      <c r="K435" s="50"/>
      <c r="L435" s="50"/>
      <c r="M435" s="50"/>
      <c r="N435" s="152"/>
      <c r="O435" s="197"/>
      <c r="P435" s="197"/>
      <c r="Q435" s="197"/>
      <c r="R435" s="197"/>
      <c r="S435" s="197"/>
      <c r="T435" s="197"/>
      <c r="U435" s="197"/>
      <c r="V435" s="197"/>
      <c r="W435" s="197"/>
      <c r="X435" s="197"/>
      <c r="Y435" s="197"/>
      <c r="Z435" s="197"/>
    </row>
    <row r="436" ht="15.75" customHeight="1">
      <c r="A436" s="180"/>
      <c r="B436" s="197"/>
      <c r="C436" s="197"/>
      <c r="D436" s="152"/>
      <c r="E436" s="152"/>
      <c r="F436" s="152"/>
      <c r="G436" s="197"/>
      <c r="H436" s="169"/>
      <c r="I436" s="152"/>
      <c r="J436" s="50"/>
      <c r="K436" s="50"/>
      <c r="L436" s="50"/>
      <c r="M436" s="50"/>
      <c r="N436" s="152"/>
      <c r="O436" s="197"/>
      <c r="P436" s="197"/>
      <c r="Q436" s="197"/>
      <c r="R436" s="197"/>
      <c r="S436" s="197"/>
      <c r="T436" s="197"/>
      <c r="U436" s="197"/>
      <c r="V436" s="197"/>
      <c r="W436" s="197"/>
      <c r="X436" s="197"/>
      <c r="Y436" s="197"/>
      <c r="Z436" s="197"/>
    </row>
    <row r="437" ht="15.75" customHeight="1">
      <c r="A437" s="180"/>
      <c r="B437" s="197"/>
      <c r="C437" s="152"/>
      <c r="D437" s="152"/>
      <c r="E437" s="152"/>
      <c r="F437" s="152"/>
      <c r="G437" s="197"/>
      <c r="H437" s="169"/>
      <c r="I437" s="152"/>
      <c r="J437" s="50"/>
      <c r="K437" s="50"/>
      <c r="L437" s="50"/>
      <c r="M437" s="50"/>
      <c r="N437" s="152"/>
      <c r="O437" s="197"/>
      <c r="P437" s="197"/>
      <c r="Q437" s="197"/>
      <c r="R437" s="197"/>
      <c r="S437" s="197"/>
      <c r="T437" s="197"/>
      <c r="U437" s="197"/>
      <c r="V437" s="197"/>
      <c r="W437" s="197"/>
      <c r="X437" s="197"/>
      <c r="Y437" s="197"/>
      <c r="Z437" s="197"/>
    </row>
    <row r="438" ht="15.75" customHeight="1">
      <c r="A438" s="180"/>
      <c r="B438" s="197"/>
      <c r="C438" s="152"/>
      <c r="D438" s="152"/>
      <c r="E438" s="152"/>
      <c r="F438" s="152"/>
      <c r="G438" s="197"/>
      <c r="H438" s="169"/>
      <c r="I438" s="152"/>
      <c r="J438" s="50"/>
      <c r="K438" s="50"/>
      <c r="L438" s="50"/>
      <c r="M438" s="50"/>
      <c r="N438" s="152"/>
      <c r="O438" s="197"/>
      <c r="P438" s="197"/>
      <c r="Q438" s="197"/>
      <c r="R438" s="197"/>
      <c r="S438" s="197"/>
      <c r="T438" s="197"/>
      <c r="U438" s="197"/>
      <c r="V438" s="197"/>
      <c r="W438" s="197"/>
      <c r="X438" s="197"/>
      <c r="Y438" s="197"/>
      <c r="Z438" s="197"/>
    </row>
    <row r="439" ht="15.75" customHeight="1">
      <c r="A439" s="180"/>
      <c r="B439" s="197"/>
      <c r="C439" s="152"/>
      <c r="D439" s="152"/>
      <c r="E439" s="152"/>
      <c r="F439" s="152"/>
      <c r="G439" s="197"/>
      <c r="H439" s="169"/>
      <c r="I439" s="152"/>
      <c r="J439" s="50"/>
      <c r="K439" s="50"/>
      <c r="L439" s="50"/>
      <c r="M439" s="50"/>
      <c r="N439" s="152"/>
      <c r="O439" s="197"/>
      <c r="P439" s="197"/>
      <c r="Q439" s="197"/>
      <c r="R439" s="197"/>
      <c r="S439" s="197"/>
      <c r="T439" s="197"/>
      <c r="U439" s="197"/>
      <c r="V439" s="197"/>
      <c r="W439" s="197"/>
      <c r="X439" s="197"/>
      <c r="Y439" s="197"/>
      <c r="Z439" s="197"/>
    </row>
    <row r="440" ht="15.75" customHeight="1">
      <c r="A440" s="180"/>
      <c r="B440" s="197"/>
      <c r="C440" s="152"/>
      <c r="D440" s="152"/>
      <c r="E440" s="152"/>
      <c r="F440" s="152"/>
      <c r="G440" s="197"/>
      <c r="H440" s="197"/>
      <c r="I440" s="152"/>
      <c r="J440" s="50"/>
      <c r="K440" s="50"/>
      <c r="L440" s="50"/>
      <c r="M440" s="50"/>
      <c r="N440" s="152"/>
      <c r="O440" s="197"/>
      <c r="P440" s="197"/>
      <c r="Q440" s="197"/>
      <c r="R440" s="197"/>
      <c r="S440" s="197"/>
      <c r="T440" s="197"/>
      <c r="U440" s="197"/>
      <c r="V440" s="197"/>
      <c r="W440" s="197"/>
      <c r="X440" s="197"/>
      <c r="Y440" s="197"/>
      <c r="Z440" s="197"/>
    </row>
    <row r="441" ht="15.75" customHeight="1">
      <c r="A441" s="180"/>
      <c r="B441" s="197"/>
      <c r="C441" s="152"/>
      <c r="D441" s="152"/>
      <c r="E441" s="197"/>
      <c r="F441" s="197"/>
      <c r="G441" s="197"/>
      <c r="H441" s="169"/>
      <c r="I441" s="152"/>
      <c r="J441" s="50"/>
      <c r="K441" s="50"/>
      <c r="L441" s="50"/>
      <c r="M441" s="50"/>
      <c r="N441" s="152"/>
      <c r="O441" s="197"/>
      <c r="P441" s="197"/>
      <c r="Q441" s="197"/>
      <c r="R441" s="197"/>
      <c r="S441" s="197"/>
      <c r="T441" s="197"/>
      <c r="U441" s="197"/>
      <c r="V441" s="197"/>
      <c r="W441" s="197"/>
      <c r="X441" s="197"/>
      <c r="Y441" s="197"/>
      <c r="Z441" s="197"/>
    </row>
    <row r="442" ht="15.75" customHeight="1">
      <c r="A442" s="180"/>
      <c r="B442" s="197"/>
      <c r="C442" s="152"/>
      <c r="D442" s="152"/>
      <c r="E442" s="152"/>
      <c r="F442" s="152"/>
      <c r="G442" s="197"/>
      <c r="H442" s="197"/>
      <c r="I442" s="152"/>
      <c r="J442" s="50"/>
      <c r="K442" s="50"/>
      <c r="L442" s="50"/>
      <c r="M442" s="50"/>
      <c r="N442" s="152"/>
      <c r="O442" s="197"/>
      <c r="P442" s="197"/>
      <c r="Q442" s="197"/>
      <c r="R442" s="197"/>
      <c r="S442" s="197"/>
      <c r="T442" s="197"/>
      <c r="U442" s="197"/>
      <c r="V442" s="197"/>
      <c r="W442" s="197"/>
      <c r="X442" s="197"/>
      <c r="Y442" s="197"/>
      <c r="Z442" s="197"/>
    </row>
    <row r="443" ht="15.75" customHeight="1">
      <c r="A443" s="180"/>
      <c r="B443" s="197"/>
      <c r="C443" s="152"/>
      <c r="D443" s="152"/>
      <c r="E443" s="152"/>
      <c r="F443" s="152"/>
      <c r="G443" s="197"/>
      <c r="H443" s="197"/>
      <c r="I443" s="152"/>
      <c r="J443" s="50"/>
      <c r="K443" s="50"/>
      <c r="L443" s="50"/>
      <c r="M443" s="50"/>
      <c r="N443" s="152"/>
      <c r="O443" s="197"/>
      <c r="P443" s="197"/>
      <c r="Q443" s="197"/>
      <c r="R443" s="197"/>
      <c r="S443" s="197"/>
      <c r="T443" s="197"/>
      <c r="U443" s="197"/>
      <c r="V443" s="197"/>
      <c r="W443" s="197"/>
      <c r="X443" s="197"/>
      <c r="Y443" s="197"/>
      <c r="Z443" s="197"/>
    </row>
    <row r="444" ht="15.75" customHeight="1">
      <c r="A444" s="180"/>
      <c r="B444" s="197"/>
      <c r="C444" s="152"/>
      <c r="D444" s="152"/>
      <c r="E444" s="152"/>
      <c r="F444" s="152"/>
      <c r="G444" s="197"/>
      <c r="H444" s="197"/>
      <c r="I444" s="152"/>
      <c r="J444" s="50"/>
      <c r="K444" s="50"/>
      <c r="L444" s="50"/>
      <c r="M444" s="50"/>
      <c r="N444" s="152"/>
      <c r="O444" s="197"/>
      <c r="P444" s="197"/>
      <c r="Q444" s="197"/>
      <c r="R444" s="197"/>
      <c r="S444" s="197"/>
      <c r="T444" s="197"/>
      <c r="U444" s="197"/>
      <c r="V444" s="197"/>
      <c r="W444" s="197"/>
      <c r="X444" s="197"/>
      <c r="Y444" s="197"/>
      <c r="Z444" s="197"/>
    </row>
    <row r="445" ht="15.75" customHeight="1">
      <c r="A445" s="180"/>
      <c r="B445" s="197"/>
      <c r="C445" s="152"/>
      <c r="D445" s="152"/>
      <c r="E445" s="152"/>
      <c r="F445" s="152"/>
      <c r="G445" s="197"/>
      <c r="H445" s="197"/>
      <c r="I445" s="152"/>
      <c r="J445" s="50"/>
      <c r="K445" s="50"/>
      <c r="L445" s="50"/>
      <c r="M445" s="50"/>
      <c r="N445" s="152"/>
      <c r="O445" s="197"/>
      <c r="P445" s="197"/>
      <c r="Q445" s="197"/>
      <c r="R445" s="197"/>
      <c r="S445" s="197"/>
      <c r="T445" s="197"/>
      <c r="U445" s="197"/>
      <c r="V445" s="197"/>
      <c r="W445" s="197"/>
      <c r="X445" s="197"/>
      <c r="Y445" s="197"/>
      <c r="Z445" s="197"/>
    </row>
    <row r="446" ht="15.75" customHeight="1">
      <c r="A446" s="180"/>
      <c r="B446" s="197"/>
      <c r="C446" s="152"/>
      <c r="D446" s="152"/>
      <c r="E446" s="152"/>
      <c r="F446" s="152"/>
      <c r="G446" s="197"/>
      <c r="H446" s="197"/>
      <c r="I446" s="152"/>
      <c r="J446" s="50"/>
      <c r="K446" s="50"/>
      <c r="L446" s="50"/>
      <c r="M446" s="50"/>
      <c r="N446" s="152"/>
      <c r="O446" s="197"/>
      <c r="P446" s="197"/>
      <c r="Q446" s="197"/>
      <c r="R446" s="197"/>
      <c r="S446" s="197"/>
      <c r="T446" s="197"/>
      <c r="U446" s="197"/>
      <c r="V446" s="197"/>
      <c r="W446" s="197"/>
      <c r="X446" s="197"/>
      <c r="Y446" s="197"/>
      <c r="Z446" s="197"/>
    </row>
    <row r="447" ht="15.75" customHeight="1">
      <c r="A447" s="180"/>
      <c r="B447" s="197"/>
      <c r="C447" s="152"/>
      <c r="D447" s="152"/>
      <c r="E447" s="152"/>
      <c r="F447" s="152"/>
      <c r="G447" s="197"/>
      <c r="H447" s="197"/>
      <c r="I447" s="152"/>
      <c r="J447" s="50"/>
      <c r="K447" s="50"/>
      <c r="L447" s="50"/>
      <c r="M447" s="50"/>
      <c r="N447" s="152"/>
      <c r="O447" s="197"/>
      <c r="P447" s="197"/>
      <c r="Q447" s="197"/>
      <c r="R447" s="197"/>
      <c r="S447" s="197"/>
      <c r="T447" s="197"/>
      <c r="U447" s="197"/>
      <c r="V447" s="197"/>
      <c r="W447" s="197"/>
      <c r="X447" s="197"/>
      <c r="Y447" s="197"/>
      <c r="Z447" s="197"/>
    </row>
    <row r="448" ht="15.75" customHeight="1">
      <c r="A448" s="180"/>
      <c r="B448" s="197"/>
      <c r="C448" s="197"/>
      <c r="D448" s="152"/>
      <c r="E448" s="152"/>
      <c r="F448" s="152"/>
      <c r="G448" s="197"/>
      <c r="H448" s="169"/>
      <c r="I448" s="152"/>
      <c r="J448" s="50"/>
      <c r="K448" s="50"/>
      <c r="L448" s="50"/>
      <c r="M448" s="50"/>
      <c r="N448" s="152"/>
      <c r="O448" s="197"/>
      <c r="P448" s="197"/>
      <c r="Q448" s="197"/>
      <c r="R448" s="197"/>
      <c r="S448" s="197"/>
      <c r="T448" s="197"/>
      <c r="U448" s="197"/>
      <c r="V448" s="197"/>
      <c r="W448" s="197"/>
      <c r="X448" s="197"/>
      <c r="Y448" s="197"/>
      <c r="Z448" s="197"/>
    </row>
    <row r="449" ht="15.75" customHeight="1">
      <c r="A449" s="180"/>
      <c r="B449" s="197"/>
      <c r="C449" s="152"/>
      <c r="D449" s="152"/>
      <c r="E449" s="152"/>
      <c r="F449" s="152"/>
      <c r="G449" s="197"/>
      <c r="H449" s="169"/>
      <c r="I449" s="152"/>
      <c r="J449" s="50"/>
      <c r="K449" s="50"/>
      <c r="L449" s="50"/>
      <c r="M449" s="50"/>
      <c r="N449" s="152"/>
      <c r="O449" s="197"/>
      <c r="P449" s="197"/>
      <c r="Q449" s="197"/>
      <c r="R449" s="197"/>
      <c r="S449" s="197"/>
      <c r="T449" s="197"/>
      <c r="U449" s="197"/>
      <c r="V449" s="197"/>
      <c r="W449" s="197"/>
      <c r="X449" s="197"/>
      <c r="Y449" s="197"/>
      <c r="Z449" s="197"/>
    </row>
    <row r="450" ht="15.75" customHeight="1">
      <c r="A450" s="180"/>
      <c r="B450" s="197"/>
      <c r="C450" s="152"/>
      <c r="D450" s="152"/>
      <c r="E450" s="152"/>
      <c r="F450" s="152"/>
      <c r="G450" s="197"/>
      <c r="H450" s="197"/>
      <c r="I450" s="152"/>
      <c r="J450" s="50"/>
      <c r="K450" s="50"/>
      <c r="L450" s="50"/>
      <c r="M450" s="50"/>
      <c r="N450" s="152"/>
      <c r="O450" s="197"/>
      <c r="P450" s="197"/>
      <c r="Q450" s="197"/>
      <c r="R450" s="197"/>
      <c r="S450" s="197"/>
      <c r="T450" s="197"/>
      <c r="U450" s="197"/>
      <c r="V450" s="197"/>
      <c r="W450" s="197"/>
      <c r="X450" s="197"/>
      <c r="Y450" s="197"/>
      <c r="Z450" s="197"/>
    </row>
    <row r="451" ht="15.75" customHeight="1">
      <c r="A451" s="180"/>
      <c r="B451" s="197"/>
      <c r="C451" s="152"/>
      <c r="D451" s="152"/>
      <c r="E451" s="152"/>
      <c r="F451" s="152"/>
      <c r="G451" s="197"/>
      <c r="H451" s="169"/>
      <c r="I451" s="152"/>
      <c r="J451" s="50"/>
      <c r="K451" s="50"/>
      <c r="L451" s="50"/>
      <c r="M451" s="50"/>
      <c r="N451" s="152"/>
      <c r="O451" s="197"/>
      <c r="P451" s="197"/>
      <c r="Q451" s="197"/>
      <c r="R451" s="197"/>
      <c r="S451" s="197"/>
      <c r="T451" s="197"/>
      <c r="U451" s="197"/>
      <c r="V451" s="197"/>
      <c r="W451" s="197"/>
      <c r="X451" s="197"/>
      <c r="Y451" s="197"/>
      <c r="Z451" s="197"/>
    </row>
    <row r="452" ht="15.75" customHeight="1">
      <c r="A452" s="180"/>
      <c r="B452" s="197"/>
      <c r="C452" s="152"/>
      <c r="D452" s="152"/>
      <c r="E452" s="152"/>
      <c r="F452" s="152"/>
      <c r="G452" s="197"/>
      <c r="H452" s="169"/>
      <c r="I452" s="152"/>
      <c r="J452" s="50"/>
      <c r="K452" s="50"/>
      <c r="L452" s="50"/>
      <c r="M452" s="50"/>
      <c r="N452" s="152"/>
      <c r="O452" s="197"/>
      <c r="P452" s="197"/>
      <c r="Q452" s="197"/>
      <c r="R452" s="197"/>
      <c r="S452" s="197"/>
      <c r="T452" s="197"/>
      <c r="U452" s="197"/>
      <c r="V452" s="197"/>
      <c r="W452" s="197"/>
      <c r="X452" s="197"/>
      <c r="Y452" s="197"/>
      <c r="Z452" s="197"/>
    </row>
    <row r="453" ht="15.75" customHeight="1">
      <c r="A453" s="180"/>
      <c r="B453" s="197"/>
      <c r="C453" s="152"/>
      <c r="D453" s="152"/>
      <c r="E453" s="152"/>
      <c r="F453" s="152"/>
      <c r="G453" s="197"/>
      <c r="H453" s="169"/>
      <c r="I453" s="152"/>
      <c r="J453" s="50"/>
      <c r="K453" s="50"/>
      <c r="L453" s="50"/>
      <c r="M453" s="50"/>
      <c r="N453" s="152"/>
      <c r="O453" s="197"/>
      <c r="P453" s="197"/>
      <c r="Q453" s="197"/>
      <c r="R453" s="197"/>
      <c r="S453" s="197"/>
      <c r="T453" s="197"/>
      <c r="U453" s="197"/>
      <c r="V453" s="197"/>
      <c r="W453" s="197"/>
      <c r="X453" s="197"/>
      <c r="Y453" s="197"/>
      <c r="Z453" s="197"/>
    </row>
    <row r="454" ht="15.75" customHeight="1">
      <c r="A454" s="180"/>
      <c r="B454" s="197"/>
      <c r="C454" s="152"/>
      <c r="D454" s="152"/>
      <c r="E454" s="152"/>
      <c r="F454" s="152"/>
      <c r="G454" s="197"/>
      <c r="H454" s="169"/>
      <c r="I454" s="152"/>
      <c r="J454" s="50"/>
      <c r="K454" s="50"/>
      <c r="L454" s="50"/>
      <c r="M454" s="50"/>
      <c r="N454" s="152"/>
      <c r="O454" s="197"/>
      <c r="P454" s="197"/>
      <c r="Q454" s="197"/>
      <c r="R454" s="197"/>
      <c r="S454" s="197"/>
      <c r="T454" s="197"/>
      <c r="U454" s="197"/>
      <c r="V454" s="197"/>
      <c r="W454" s="197"/>
      <c r="X454" s="197"/>
      <c r="Y454" s="197"/>
      <c r="Z454" s="197"/>
    </row>
    <row r="455" ht="15.75" customHeight="1">
      <c r="A455" s="180"/>
      <c r="B455" s="197"/>
      <c r="C455" s="152"/>
      <c r="D455" s="152"/>
      <c r="E455" s="152"/>
      <c r="F455" s="152"/>
      <c r="G455" s="197"/>
      <c r="H455" s="169"/>
      <c r="I455" s="152"/>
      <c r="J455" s="50"/>
      <c r="K455" s="50"/>
      <c r="L455" s="50"/>
      <c r="M455" s="50"/>
      <c r="N455" s="152"/>
      <c r="O455" s="197"/>
      <c r="P455" s="197"/>
      <c r="Q455" s="197"/>
      <c r="R455" s="197"/>
      <c r="S455" s="197"/>
      <c r="T455" s="197"/>
      <c r="U455" s="197"/>
      <c r="V455" s="197"/>
      <c r="W455" s="197"/>
      <c r="X455" s="197"/>
      <c r="Y455" s="197"/>
      <c r="Z455" s="197"/>
    </row>
    <row r="456" ht="15.75" customHeight="1">
      <c r="A456" s="180"/>
      <c r="B456" s="197"/>
      <c r="C456" s="152"/>
      <c r="D456" s="152"/>
      <c r="E456" s="152"/>
      <c r="F456" s="152"/>
      <c r="G456" s="197"/>
      <c r="H456" s="169"/>
      <c r="I456" s="152"/>
      <c r="J456" s="50"/>
      <c r="K456" s="50"/>
      <c r="L456" s="50"/>
      <c r="M456" s="50"/>
      <c r="N456" s="152"/>
      <c r="O456" s="197"/>
      <c r="P456" s="197"/>
      <c r="Q456" s="197"/>
      <c r="R456" s="197"/>
      <c r="S456" s="197"/>
      <c r="T456" s="197"/>
      <c r="U456" s="197"/>
      <c r="V456" s="197"/>
      <c r="W456" s="197"/>
      <c r="X456" s="197"/>
      <c r="Y456" s="197"/>
      <c r="Z456" s="197"/>
    </row>
    <row r="457" ht="15.75" customHeight="1">
      <c r="A457" s="180"/>
      <c r="B457" s="197"/>
      <c r="C457" s="152"/>
      <c r="D457" s="152"/>
      <c r="E457" s="152"/>
      <c r="F457" s="152"/>
      <c r="G457" s="197"/>
      <c r="H457" s="169"/>
      <c r="I457" s="152"/>
      <c r="J457" s="50"/>
      <c r="K457" s="50"/>
      <c r="L457" s="50"/>
      <c r="M457" s="50"/>
      <c r="N457" s="152"/>
      <c r="O457" s="197"/>
      <c r="P457" s="197"/>
      <c r="Q457" s="197"/>
      <c r="R457" s="197"/>
      <c r="S457" s="197"/>
      <c r="T457" s="197"/>
      <c r="U457" s="197"/>
      <c r="V457" s="197"/>
      <c r="W457" s="197"/>
      <c r="X457" s="197"/>
      <c r="Y457" s="197"/>
      <c r="Z457" s="197"/>
    </row>
    <row r="458" ht="15.75" customHeight="1">
      <c r="A458" s="180"/>
      <c r="B458" s="197"/>
      <c r="C458" s="152"/>
      <c r="D458" s="152"/>
      <c r="E458" s="152"/>
      <c r="F458" s="152"/>
      <c r="G458" s="197"/>
      <c r="H458" s="169"/>
      <c r="I458" s="152"/>
      <c r="J458" s="50"/>
      <c r="K458" s="50"/>
      <c r="L458" s="50"/>
      <c r="M458" s="50"/>
      <c r="N458" s="152"/>
      <c r="O458" s="197"/>
      <c r="P458" s="197"/>
      <c r="Q458" s="197"/>
      <c r="R458" s="197"/>
      <c r="S458" s="197"/>
      <c r="T458" s="197"/>
      <c r="U458" s="197"/>
      <c r="V458" s="197"/>
      <c r="W458" s="197"/>
      <c r="X458" s="197"/>
      <c r="Y458" s="197"/>
      <c r="Z458" s="197"/>
    </row>
    <row r="459" ht="15.75" customHeight="1">
      <c r="A459" s="180"/>
      <c r="B459" s="197"/>
      <c r="C459" s="152"/>
      <c r="D459" s="152"/>
      <c r="E459" s="152"/>
      <c r="F459" s="152"/>
      <c r="G459" s="197"/>
      <c r="H459" s="197"/>
      <c r="I459" s="152"/>
      <c r="J459" s="50"/>
      <c r="K459" s="50"/>
      <c r="L459" s="50"/>
      <c r="M459" s="50"/>
      <c r="N459" s="152"/>
      <c r="O459" s="197"/>
      <c r="P459" s="197"/>
      <c r="Q459" s="197"/>
      <c r="R459" s="197"/>
      <c r="S459" s="197"/>
      <c r="T459" s="197"/>
      <c r="U459" s="197"/>
      <c r="V459" s="197"/>
      <c r="W459" s="197"/>
      <c r="X459" s="197"/>
      <c r="Y459" s="197"/>
      <c r="Z459" s="197"/>
    </row>
    <row r="460" ht="15.75" customHeight="1">
      <c r="A460" s="180"/>
      <c r="B460" s="197"/>
      <c r="C460" s="152"/>
      <c r="D460" s="152"/>
      <c r="E460" s="152"/>
      <c r="F460" s="152"/>
      <c r="G460" s="197"/>
      <c r="H460" s="169"/>
      <c r="I460" s="152"/>
      <c r="J460" s="50"/>
      <c r="K460" s="50"/>
      <c r="L460" s="50"/>
      <c r="M460" s="50"/>
      <c r="N460" s="152"/>
      <c r="O460" s="197"/>
      <c r="P460" s="197"/>
      <c r="Q460" s="197"/>
      <c r="R460" s="197"/>
      <c r="S460" s="197"/>
      <c r="T460" s="197"/>
      <c r="U460" s="197"/>
      <c r="V460" s="197"/>
      <c r="W460" s="197"/>
      <c r="X460" s="197"/>
      <c r="Y460" s="197"/>
      <c r="Z460" s="197"/>
    </row>
    <row r="461" ht="15.75" customHeight="1">
      <c r="A461" s="180"/>
      <c r="B461" s="197"/>
      <c r="C461" s="152"/>
      <c r="D461" s="152"/>
      <c r="E461" s="152"/>
      <c r="F461" s="152"/>
      <c r="G461" s="197"/>
      <c r="H461" s="169"/>
      <c r="I461" s="152"/>
      <c r="J461" s="50"/>
      <c r="K461" s="50"/>
      <c r="L461" s="50"/>
      <c r="M461" s="50"/>
      <c r="N461" s="152"/>
      <c r="O461" s="197"/>
      <c r="P461" s="197"/>
      <c r="Q461" s="197"/>
      <c r="R461" s="197"/>
      <c r="S461" s="197"/>
      <c r="T461" s="197"/>
      <c r="U461" s="197"/>
      <c r="V461" s="197"/>
      <c r="W461" s="197"/>
      <c r="X461" s="197"/>
      <c r="Y461" s="197"/>
      <c r="Z461" s="197"/>
    </row>
    <row r="462" ht="15.75" customHeight="1">
      <c r="A462" s="180"/>
      <c r="B462" s="197"/>
      <c r="C462" s="197"/>
      <c r="D462" s="152"/>
      <c r="E462" s="152"/>
      <c r="F462" s="152"/>
      <c r="G462" s="197"/>
      <c r="H462" s="169"/>
      <c r="I462" s="152"/>
      <c r="J462" s="50"/>
      <c r="K462" s="50"/>
      <c r="L462" s="50"/>
      <c r="M462" s="50"/>
      <c r="N462" s="152"/>
      <c r="O462" s="197"/>
      <c r="P462" s="197"/>
      <c r="Q462" s="197"/>
      <c r="R462" s="197"/>
      <c r="S462" s="197"/>
      <c r="T462" s="197"/>
      <c r="U462" s="197"/>
      <c r="V462" s="197"/>
      <c r="W462" s="197"/>
      <c r="X462" s="197"/>
      <c r="Y462" s="197"/>
      <c r="Z462" s="197"/>
    </row>
    <row r="463" ht="15.75" customHeight="1">
      <c r="A463" s="180"/>
      <c r="B463" s="197"/>
      <c r="C463" s="152"/>
      <c r="D463" s="152"/>
      <c r="E463" s="152"/>
      <c r="F463" s="152"/>
      <c r="G463" s="197"/>
      <c r="H463" s="169"/>
      <c r="I463" s="152"/>
      <c r="J463" s="50"/>
      <c r="K463" s="50"/>
      <c r="L463" s="50"/>
      <c r="M463" s="50"/>
      <c r="N463" s="152"/>
      <c r="O463" s="197"/>
      <c r="P463" s="197"/>
      <c r="Q463" s="197"/>
      <c r="R463" s="197"/>
      <c r="S463" s="197"/>
      <c r="T463" s="197"/>
      <c r="U463" s="197"/>
      <c r="V463" s="197"/>
      <c r="W463" s="197"/>
      <c r="X463" s="197"/>
      <c r="Y463" s="197"/>
      <c r="Z463" s="197"/>
    </row>
    <row r="464" ht="15.75" customHeight="1">
      <c r="A464" s="180"/>
      <c r="B464" s="197"/>
      <c r="C464" s="152"/>
      <c r="D464" s="152"/>
      <c r="E464" s="152"/>
      <c r="F464" s="152"/>
      <c r="G464" s="197"/>
      <c r="H464" s="197"/>
      <c r="I464" s="152"/>
      <c r="J464" s="50"/>
      <c r="K464" s="50"/>
      <c r="L464" s="50"/>
      <c r="M464" s="50"/>
      <c r="N464" s="152"/>
      <c r="O464" s="197"/>
      <c r="P464" s="197"/>
      <c r="Q464" s="197"/>
      <c r="R464" s="197"/>
      <c r="S464" s="197"/>
      <c r="T464" s="197"/>
      <c r="U464" s="197"/>
      <c r="V464" s="197"/>
      <c r="W464" s="197"/>
      <c r="X464" s="197"/>
      <c r="Y464" s="197"/>
      <c r="Z464" s="197"/>
    </row>
    <row r="465" ht="15.75" customHeight="1">
      <c r="A465" s="180"/>
      <c r="B465" s="197"/>
      <c r="C465" s="152"/>
      <c r="D465" s="152"/>
      <c r="E465" s="197"/>
      <c r="F465" s="197"/>
      <c r="G465" s="197"/>
      <c r="H465" s="169"/>
      <c r="I465" s="152"/>
      <c r="J465" s="50"/>
      <c r="K465" s="50"/>
      <c r="L465" s="50"/>
      <c r="M465" s="50"/>
      <c r="N465" s="152"/>
      <c r="O465" s="197"/>
      <c r="P465" s="197"/>
      <c r="Q465" s="197"/>
      <c r="R465" s="197"/>
      <c r="S465" s="197"/>
      <c r="T465" s="197"/>
      <c r="U465" s="197"/>
      <c r="V465" s="197"/>
      <c r="W465" s="197"/>
      <c r="X465" s="197"/>
      <c r="Y465" s="197"/>
      <c r="Z465" s="197"/>
    </row>
    <row r="466" ht="15.75" customHeight="1">
      <c r="A466" s="180"/>
      <c r="B466" s="197"/>
      <c r="C466" s="152"/>
      <c r="D466" s="152"/>
      <c r="E466" s="197"/>
      <c r="F466" s="197"/>
      <c r="G466" s="197"/>
      <c r="H466" s="169"/>
      <c r="I466" s="152"/>
      <c r="J466" s="50"/>
      <c r="K466" s="50"/>
      <c r="L466" s="50"/>
      <c r="M466" s="50"/>
      <c r="N466" s="152"/>
      <c r="O466" s="197"/>
      <c r="P466" s="197"/>
      <c r="Q466" s="197"/>
      <c r="R466" s="197"/>
      <c r="S466" s="197"/>
      <c r="T466" s="197"/>
      <c r="U466" s="197"/>
      <c r="V466" s="197"/>
      <c r="W466" s="197"/>
      <c r="X466" s="197"/>
      <c r="Y466" s="197"/>
      <c r="Z466" s="197"/>
    </row>
    <row r="467" ht="15.75" customHeight="1">
      <c r="A467" s="180"/>
      <c r="B467" s="197"/>
      <c r="C467" s="152"/>
      <c r="D467" s="152"/>
      <c r="E467" s="152"/>
      <c r="F467" s="152"/>
      <c r="G467" s="197"/>
      <c r="H467" s="169"/>
      <c r="I467" s="152"/>
      <c r="J467" s="50"/>
      <c r="K467" s="50"/>
      <c r="L467" s="50"/>
      <c r="M467" s="50"/>
      <c r="N467" s="152"/>
      <c r="O467" s="197"/>
      <c r="P467" s="197"/>
      <c r="Q467" s="197"/>
      <c r="R467" s="197"/>
      <c r="S467" s="197"/>
      <c r="T467" s="197"/>
      <c r="U467" s="197"/>
      <c r="V467" s="197"/>
      <c r="W467" s="197"/>
      <c r="X467" s="197"/>
      <c r="Y467" s="197"/>
      <c r="Z467" s="197"/>
    </row>
    <row r="468" ht="15.75" customHeight="1">
      <c r="A468" s="180"/>
      <c r="B468" s="197"/>
      <c r="C468" s="152"/>
      <c r="D468" s="152"/>
      <c r="E468" s="152"/>
      <c r="F468" s="152"/>
      <c r="G468" s="197"/>
      <c r="H468" s="169"/>
      <c r="I468" s="152"/>
      <c r="J468" s="50"/>
      <c r="K468" s="50"/>
      <c r="L468" s="50"/>
      <c r="M468" s="50"/>
      <c r="N468" s="152"/>
      <c r="O468" s="197"/>
      <c r="P468" s="197"/>
      <c r="Q468" s="197"/>
      <c r="R468" s="197"/>
      <c r="S468" s="197"/>
      <c r="T468" s="197"/>
      <c r="U468" s="197"/>
      <c r="V468" s="197"/>
      <c r="W468" s="197"/>
      <c r="X468" s="197"/>
      <c r="Y468" s="197"/>
      <c r="Z468" s="197"/>
    </row>
    <row r="469" ht="15.75" customHeight="1">
      <c r="A469" s="180"/>
      <c r="B469" s="197"/>
      <c r="C469" s="152"/>
      <c r="D469" s="152"/>
      <c r="E469" s="152"/>
      <c r="F469" s="152"/>
      <c r="G469" s="197"/>
      <c r="H469" s="169"/>
      <c r="I469" s="152"/>
      <c r="J469" s="50"/>
      <c r="K469" s="50"/>
      <c r="L469" s="50"/>
      <c r="M469" s="50"/>
      <c r="N469" s="152"/>
      <c r="O469" s="197"/>
      <c r="P469" s="197"/>
      <c r="Q469" s="197"/>
      <c r="R469" s="197"/>
      <c r="S469" s="197"/>
      <c r="T469" s="197"/>
      <c r="U469" s="197"/>
      <c r="V469" s="197"/>
      <c r="W469" s="197"/>
      <c r="X469" s="197"/>
      <c r="Y469" s="197"/>
      <c r="Z469" s="197"/>
    </row>
    <row r="470" ht="15.75" customHeight="1">
      <c r="A470" s="180"/>
      <c r="B470" s="197"/>
      <c r="C470" s="152"/>
      <c r="D470" s="152"/>
      <c r="E470" s="152"/>
      <c r="F470" s="152"/>
      <c r="G470" s="197"/>
      <c r="H470" s="197"/>
      <c r="I470" s="152"/>
      <c r="J470" s="50"/>
      <c r="K470" s="50"/>
      <c r="L470" s="50"/>
      <c r="M470" s="50"/>
      <c r="N470" s="152"/>
      <c r="O470" s="197"/>
      <c r="P470" s="197"/>
      <c r="Q470" s="197"/>
      <c r="R470" s="197"/>
      <c r="S470" s="197"/>
      <c r="T470" s="197"/>
      <c r="U470" s="197"/>
      <c r="V470" s="197"/>
      <c r="W470" s="197"/>
      <c r="X470" s="197"/>
      <c r="Y470" s="197"/>
      <c r="Z470" s="197"/>
    </row>
    <row r="471" ht="15.75" customHeight="1">
      <c r="A471" s="180"/>
      <c r="B471" s="197"/>
      <c r="C471" s="152"/>
      <c r="D471" s="152"/>
      <c r="E471" s="152"/>
      <c r="F471" s="152"/>
      <c r="G471" s="197"/>
      <c r="H471" s="169"/>
      <c r="I471" s="152"/>
      <c r="J471" s="50"/>
      <c r="K471" s="50"/>
      <c r="L471" s="50"/>
      <c r="M471" s="50"/>
      <c r="N471" s="152"/>
      <c r="O471" s="197"/>
      <c r="P471" s="197"/>
      <c r="Q471" s="197"/>
      <c r="R471" s="197"/>
      <c r="S471" s="197"/>
      <c r="T471" s="197"/>
      <c r="U471" s="197"/>
      <c r="V471" s="197"/>
      <c r="W471" s="197"/>
      <c r="X471" s="197"/>
      <c r="Y471" s="197"/>
      <c r="Z471" s="197"/>
    </row>
    <row r="472" ht="15.75" customHeight="1">
      <c r="A472" s="180"/>
      <c r="B472" s="197"/>
      <c r="C472" s="152"/>
      <c r="D472" s="152"/>
      <c r="E472" s="152"/>
      <c r="F472" s="152"/>
      <c r="G472" s="197"/>
      <c r="H472" s="169"/>
      <c r="I472" s="152"/>
      <c r="J472" s="50"/>
      <c r="K472" s="50"/>
      <c r="L472" s="50"/>
      <c r="M472" s="50"/>
      <c r="N472" s="152"/>
      <c r="O472" s="197"/>
      <c r="P472" s="197"/>
      <c r="Q472" s="197"/>
      <c r="R472" s="197"/>
      <c r="S472" s="197"/>
      <c r="T472" s="197"/>
      <c r="U472" s="197"/>
      <c r="V472" s="197"/>
      <c r="W472" s="197"/>
      <c r="X472" s="197"/>
      <c r="Y472" s="197"/>
      <c r="Z472" s="197"/>
    </row>
    <row r="473" ht="15.75" customHeight="1">
      <c r="A473" s="180"/>
      <c r="B473" s="197"/>
      <c r="C473" s="152"/>
      <c r="D473" s="152"/>
      <c r="E473" s="152"/>
      <c r="F473" s="152"/>
      <c r="G473" s="197"/>
      <c r="H473" s="197"/>
      <c r="I473" s="152"/>
      <c r="J473" s="50"/>
      <c r="K473" s="50"/>
      <c r="L473" s="50"/>
      <c r="M473" s="50"/>
      <c r="N473" s="152"/>
      <c r="O473" s="197"/>
      <c r="P473" s="197"/>
      <c r="Q473" s="197"/>
      <c r="R473" s="197"/>
      <c r="S473" s="197"/>
      <c r="T473" s="197"/>
      <c r="U473" s="197"/>
      <c r="V473" s="197"/>
      <c r="W473" s="197"/>
      <c r="X473" s="197"/>
      <c r="Y473" s="197"/>
      <c r="Z473" s="197"/>
    </row>
    <row r="474" ht="15.75" customHeight="1">
      <c r="A474" s="180"/>
      <c r="B474" s="197"/>
      <c r="C474" s="152"/>
      <c r="D474" s="152"/>
      <c r="E474" s="152"/>
      <c r="F474" s="152"/>
      <c r="G474" s="197"/>
      <c r="H474" s="169"/>
      <c r="I474" s="152"/>
      <c r="J474" s="50"/>
      <c r="K474" s="50"/>
      <c r="L474" s="50"/>
      <c r="M474" s="50"/>
      <c r="N474" s="152"/>
      <c r="O474" s="197"/>
      <c r="P474" s="197"/>
      <c r="Q474" s="197"/>
      <c r="R474" s="197"/>
      <c r="S474" s="197"/>
      <c r="T474" s="197"/>
      <c r="U474" s="197"/>
      <c r="V474" s="197"/>
      <c r="W474" s="197"/>
      <c r="X474" s="197"/>
      <c r="Y474" s="197"/>
      <c r="Z474" s="197"/>
    </row>
    <row r="475" ht="15.75" customHeight="1">
      <c r="A475" s="180"/>
      <c r="B475" s="197"/>
      <c r="C475" s="152"/>
      <c r="D475" s="152"/>
      <c r="E475" s="152"/>
      <c r="F475" s="152"/>
      <c r="G475" s="197"/>
      <c r="H475" s="169"/>
      <c r="I475" s="152"/>
      <c r="J475" s="50"/>
      <c r="K475" s="50"/>
      <c r="L475" s="50"/>
      <c r="M475" s="50"/>
      <c r="N475" s="152"/>
      <c r="O475" s="197"/>
      <c r="P475" s="197"/>
      <c r="Q475" s="197"/>
      <c r="R475" s="197"/>
      <c r="S475" s="197"/>
      <c r="T475" s="197"/>
      <c r="U475" s="197"/>
      <c r="V475" s="197"/>
      <c r="W475" s="197"/>
      <c r="X475" s="197"/>
      <c r="Y475" s="197"/>
      <c r="Z475" s="197"/>
    </row>
    <row r="476" ht="15.75" customHeight="1">
      <c r="A476" s="180"/>
      <c r="B476" s="197"/>
      <c r="C476" s="197"/>
      <c r="D476" s="152"/>
      <c r="E476" s="197"/>
      <c r="F476" s="197"/>
      <c r="G476" s="197"/>
      <c r="H476" s="197"/>
      <c r="I476" s="152"/>
      <c r="J476" s="50"/>
      <c r="K476" s="50"/>
      <c r="L476" s="50"/>
      <c r="M476" s="50"/>
      <c r="N476" s="152"/>
      <c r="O476" s="197"/>
      <c r="P476" s="197"/>
      <c r="Q476" s="197"/>
      <c r="R476" s="197"/>
      <c r="S476" s="197"/>
      <c r="T476" s="197"/>
      <c r="U476" s="197"/>
      <c r="V476" s="197"/>
      <c r="W476" s="197"/>
      <c r="X476" s="197"/>
      <c r="Y476" s="197"/>
      <c r="Z476" s="197"/>
    </row>
    <row r="477" ht="15.75" customHeight="1">
      <c r="A477" s="180"/>
      <c r="B477" s="197"/>
      <c r="C477" s="152"/>
      <c r="D477" s="152"/>
      <c r="E477" s="152"/>
      <c r="F477" s="152"/>
      <c r="G477" s="197"/>
      <c r="H477" s="197"/>
      <c r="I477" s="152"/>
      <c r="J477" s="50"/>
      <c r="K477" s="50"/>
      <c r="L477" s="50"/>
      <c r="M477" s="50"/>
      <c r="N477" s="152"/>
      <c r="O477" s="197"/>
      <c r="P477" s="197"/>
      <c r="Q477" s="197"/>
      <c r="R477" s="197"/>
      <c r="S477" s="197"/>
      <c r="T477" s="197"/>
      <c r="U477" s="197"/>
      <c r="V477" s="197"/>
      <c r="W477" s="197"/>
      <c r="X477" s="197"/>
      <c r="Y477" s="197"/>
      <c r="Z477" s="197"/>
    </row>
    <row r="478" ht="15.75" customHeight="1">
      <c r="A478" s="180"/>
      <c r="B478" s="197"/>
      <c r="C478" s="152"/>
      <c r="D478" s="152"/>
      <c r="E478" s="152"/>
      <c r="F478" s="152"/>
      <c r="G478" s="197"/>
      <c r="H478" s="169"/>
      <c r="I478" s="152"/>
      <c r="J478" s="50"/>
      <c r="K478" s="50"/>
      <c r="L478" s="50"/>
      <c r="M478" s="50"/>
      <c r="N478" s="152"/>
      <c r="O478" s="197"/>
      <c r="P478" s="197"/>
      <c r="Q478" s="197"/>
      <c r="R478" s="197"/>
      <c r="S478" s="197"/>
      <c r="T478" s="197"/>
      <c r="U478" s="197"/>
      <c r="V478" s="197"/>
      <c r="W478" s="197"/>
      <c r="X478" s="197"/>
      <c r="Y478" s="197"/>
      <c r="Z478" s="197"/>
    </row>
    <row r="479" ht="15.75" customHeight="1">
      <c r="A479" s="180"/>
      <c r="B479" s="197"/>
      <c r="C479" s="152"/>
      <c r="D479" s="152"/>
      <c r="E479" s="152"/>
      <c r="F479" s="152"/>
      <c r="G479" s="197"/>
      <c r="H479" s="169"/>
      <c r="I479" s="152"/>
      <c r="J479" s="50"/>
      <c r="K479" s="50"/>
      <c r="L479" s="50"/>
      <c r="M479" s="50"/>
      <c r="N479" s="152"/>
      <c r="O479" s="197"/>
      <c r="P479" s="197"/>
      <c r="Q479" s="197"/>
      <c r="R479" s="197"/>
      <c r="S479" s="197"/>
      <c r="T479" s="197"/>
      <c r="U479" s="197"/>
      <c r="V479" s="197"/>
      <c r="W479" s="197"/>
      <c r="X479" s="197"/>
      <c r="Y479" s="197"/>
      <c r="Z479" s="197"/>
    </row>
    <row r="480" ht="15.75" customHeight="1">
      <c r="A480" s="180"/>
      <c r="B480" s="197"/>
      <c r="C480" s="152"/>
      <c r="D480" s="152"/>
      <c r="E480" s="152"/>
      <c r="F480" s="152"/>
      <c r="G480" s="197"/>
      <c r="H480" s="169"/>
      <c r="I480" s="152"/>
      <c r="J480" s="50"/>
      <c r="K480" s="50"/>
      <c r="L480" s="50"/>
      <c r="M480" s="50"/>
      <c r="N480" s="152"/>
      <c r="O480" s="197"/>
      <c r="P480" s="197"/>
      <c r="Q480" s="197"/>
      <c r="R480" s="197"/>
      <c r="S480" s="197"/>
      <c r="T480" s="197"/>
      <c r="U480" s="197"/>
      <c r="V480" s="197"/>
      <c r="W480" s="197"/>
      <c r="X480" s="197"/>
      <c r="Y480" s="197"/>
      <c r="Z480" s="197"/>
    </row>
    <row r="481" ht="15.75" customHeight="1">
      <c r="A481" s="180"/>
      <c r="B481" s="197"/>
      <c r="C481" s="152"/>
      <c r="D481" s="152"/>
      <c r="E481" s="152"/>
      <c r="F481" s="152"/>
      <c r="G481" s="197"/>
      <c r="H481" s="169"/>
      <c r="I481" s="152"/>
      <c r="J481" s="50"/>
      <c r="K481" s="50"/>
      <c r="L481" s="50"/>
      <c r="M481" s="50"/>
      <c r="N481" s="152"/>
      <c r="O481" s="197"/>
      <c r="P481" s="197"/>
      <c r="Q481" s="197"/>
      <c r="R481" s="197"/>
      <c r="S481" s="197"/>
      <c r="T481" s="197"/>
      <c r="U481" s="197"/>
      <c r="V481" s="197"/>
      <c r="W481" s="197"/>
      <c r="X481" s="197"/>
      <c r="Y481" s="197"/>
      <c r="Z481" s="197"/>
    </row>
    <row r="482" ht="15.75" customHeight="1">
      <c r="A482" s="180"/>
      <c r="B482" s="197"/>
      <c r="C482" s="152"/>
      <c r="D482" s="152"/>
      <c r="E482" s="152"/>
      <c r="F482" s="152"/>
      <c r="G482" s="197"/>
      <c r="H482" s="169"/>
      <c r="I482" s="152"/>
      <c r="J482" s="50"/>
      <c r="K482" s="50"/>
      <c r="L482" s="50"/>
      <c r="M482" s="50"/>
      <c r="N482" s="152"/>
      <c r="O482" s="197"/>
      <c r="P482" s="197"/>
      <c r="Q482" s="197"/>
      <c r="R482" s="197"/>
      <c r="S482" s="197"/>
      <c r="T482" s="197"/>
      <c r="U482" s="197"/>
      <c r="V482" s="197"/>
      <c r="W482" s="197"/>
      <c r="X482" s="197"/>
      <c r="Y482" s="197"/>
      <c r="Z482" s="197"/>
    </row>
    <row r="483" ht="15.75" customHeight="1">
      <c r="A483" s="180"/>
      <c r="B483" s="197"/>
      <c r="C483" s="152"/>
      <c r="D483" s="152"/>
      <c r="E483" s="197"/>
      <c r="F483" s="197"/>
      <c r="G483" s="197"/>
      <c r="H483" s="169"/>
      <c r="I483" s="152"/>
      <c r="J483" s="50"/>
      <c r="K483" s="50"/>
      <c r="L483" s="50"/>
      <c r="M483" s="50"/>
      <c r="N483" s="152"/>
      <c r="O483" s="197"/>
      <c r="P483" s="197"/>
      <c r="Q483" s="197"/>
      <c r="R483" s="197"/>
      <c r="S483" s="197"/>
      <c r="T483" s="197"/>
      <c r="U483" s="197"/>
      <c r="V483" s="197"/>
      <c r="W483" s="197"/>
      <c r="X483" s="197"/>
      <c r="Y483" s="197"/>
      <c r="Z483" s="197"/>
    </row>
    <row r="484" ht="15.75" customHeight="1">
      <c r="A484" s="180"/>
      <c r="B484" s="197"/>
      <c r="C484" s="152"/>
      <c r="D484" s="152"/>
      <c r="E484" s="152"/>
      <c r="F484" s="152"/>
      <c r="G484" s="197"/>
      <c r="H484" s="197"/>
      <c r="I484" s="152"/>
      <c r="J484" s="50"/>
      <c r="K484" s="50"/>
      <c r="L484" s="50"/>
      <c r="M484" s="50"/>
      <c r="N484" s="152"/>
      <c r="O484" s="197"/>
      <c r="P484" s="197"/>
      <c r="Q484" s="197"/>
      <c r="R484" s="197"/>
      <c r="S484" s="197"/>
      <c r="T484" s="197"/>
      <c r="U484" s="197"/>
      <c r="V484" s="197"/>
      <c r="W484" s="197"/>
      <c r="X484" s="197"/>
      <c r="Y484" s="197"/>
      <c r="Z484" s="197"/>
    </row>
    <row r="485" ht="15.75" customHeight="1">
      <c r="A485" s="180"/>
      <c r="B485" s="197"/>
      <c r="C485" s="152"/>
      <c r="D485" s="152"/>
      <c r="E485" s="152"/>
      <c r="F485" s="152"/>
      <c r="G485" s="197"/>
      <c r="H485" s="169"/>
      <c r="I485" s="152"/>
      <c r="J485" s="50"/>
      <c r="K485" s="50"/>
      <c r="L485" s="50"/>
      <c r="M485" s="50"/>
      <c r="N485" s="152"/>
      <c r="O485" s="197"/>
      <c r="P485" s="197"/>
      <c r="Q485" s="197"/>
      <c r="R485" s="197"/>
      <c r="S485" s="197"/>
      <c r="T485" s="197"/>
      <c r="U485" s="197"/>
      <c r="V485" s="197"/>
      <c r="W485" s="197"/>
      <c r="X485" s="197"/>
      <c r="Y485" s="197"/>
      <c r="Z485" s="197"/>
    </row>
    <row r="486" ht="15.75" customHeight="1">
      <c r="A486" s="180"/>
      <c r="B486" s="197"/>
      <c r="C486" s="152"/>
      <c r="D486" s="152"/>
      <c r="E486" s="152"/>
      <c r="F486" s="152"/>
      <c r="G486" s="197"/>
      <c r="H486" s="197"/>
      <c r="I486" s="152"/>
      <c r="J486" s="50"/>
      <c r="K486" s="50"/>
      <c r="L486" s="50"/>
      <c r="M486" s="50"/>
      <c r="N486" s="152"/>
      <c r="O486" s="197"/>
      <c r="P486" s="197"/>
      <c r="Q486" s="197"/>
      <c r="R486" s="197"/>
      <c r="S486" s="197"/>
      <c r="T486" s="197"/>
      <c r="U486" s="197"/>
      <c r="V486" s="197"/>
      <c r="W486" s="197"/>
      <c r="X486" s="197"/>
      <c r="Y486" s="197"/>
      <c r="Z486" s="197"/>
    </row>
    <row r="487" ht="15.75" customHeight="1">
      <c r="A487" s="180"/>
      <c r="B487" s="197"/>
      <c r="C487" s="152"/>
      <c r="D487" s="152"/>
      <c r="E487" s="152"/>
      <c r="F487" s="152"/>
      <c r="G487" s="197"/>
      <c r="H487" s="169"/>
      <c r="I487" s="152"/>
      <c r="J487" s="50"/>
      <c r="K487" s="50"/>
      <c r="L487" s="50"/>
      <c r="M487" s="50"/>
      <c r="N487" s="152"/>
      <c r="O487" s="197"/>
      <c r="P487" s="197"/>
      <c r="Q487" s="197"/>
      <c r="R487" s="197"/>
      <c r="S487" s="197"/>
      <c r="T487" s="197"/>
      <c r="U487" s="197"/>
      <c r="V487" s="197"/>
      <c r="W487" s="197"/>
      <c r="X487" s="197"/>
      <c r="Y487" s="197"/>
      <c r="Z487" s="197"/>
    </row>
    <row r="488" ht="15.75" customHeight="1">
      <c r="A488" s="180"/>
      <c r="B488" s="197"/>
      <c r="C488" s="152"/>
      <c r="D488" s="152"/>
      <c r="E488" s="152"/>
      <c r="F488" s="152"/>
      <c r="G488" s="197"/>
      <c r="H488" s="169"/>
      <c r="I488" s="152"/>
      <c r="J488" s="50"/>
      <c r="K488" s="50"/>
      <c r="L488" s="50"/>
      <c r="M488" s="50"/>
      <c r="N488" s="152"/>
      <c r="O488" s="197"/>
      <c r="P488" s="197"/>
      <c r="Q488" s="197"/>
      <c r="R488" s="197"/>
      <c r="S488" s="197"/>
      <c r="T488" s="197"/>
      <c r="U488" s="197"/>
      <c r="V488" s="197"/>
      <c r="W488" s="197"/>
      <c r="X488" s="197"/>
      <c r="Y488" s="197"/>
      <c r="Z488" s="197"/>
    </row>
    <row r="489" ht="15.75" customHeight="1">
      <c r="A489" s="180"/>
      <c r="B489" s="197"/>
      <c r="C489" s="152"/>
      <c r="D489" s="152"/>
      <c r="E489" s="152"/>
      <c r="F489" s="152"/>
      <c r="G489" s="197"/>
      <c r="H489" s="169"/>
      <c r="I489" s="152"/>
      <c r="J489" s="50"/>
      <c r="K489" s="50"/>
      <c r="L489" s="50"/>
      <c r="M489" s="50"/>
      <c r="N489" s="152"/>
      <c r="O489" s="197"/>
      <c r="P489" s="197"/>
      <c r="Q489" s="197"/>
      <c r="R489" s="197"/>
      <c r="S489" s="197"/>
      <c r="T489" s="197"/>
      <c r="U489" s="197"/>
      <c r="V489" s="197"/>
      <c r="W489" s="197"/>
      <c r="X489" s="197"/>
      <c r="Y489" s="197"/>
      <c r="Z489" s="197"/>
    </row>
    <row r="490" ht="15.75" customHeight="1">
      <c r="A490" s="180"/>
      <c r="B490" s="197"/>
      <c r="C490" s="197"/>
      <c r="D490" s="152"/>
      <c r="E490" s="152"/>
      <c r="F490" s="152"/>
      <c r="G490" s="197"/>
      <c r="H490" s="169"/>
      <c r="I490" s="152"/>
      <c r="J490" s="50"/>
      <c r="K490" s="50"/>
      <c r="L490" s="50"/>
      <c r="M490" s="50"/>
      <c r="N490" s="152"/>
      <c r="O490" s="197"/>
      <c r="P490" s="197"/>
      <c r="Q490" s="197"/>
      <c r="R490" s="197"/>
      <c r="S490" s="197"/>
      <c r="T490" s="197"/>
      <c r="U490" s="197"/>
      <c r="V490" s="197"/>
      <c r="W490" s="197"/>
      <c r="X490" s="197"/>
      <c r="Y490" s="197"/>
      <c r="Z490" s="197"/>
    </row>
    <row r="491" ht="15.75" customHeight="1">
      <c r="A491" s="180"/>
      <c r="B491" s="197"/>
      <c r="C491" s="152"/>
      <c r="D491" s="152"/>
      <c r="E491" s="152"/>
      <c r="F491" s="152"/>
      <c r="G491" s="197"/>
      <c r="H491" s="197"/>
      <c r="I491" s="152"/>
      <c r="J491" s="50"/>
      <c r="K491" s="50"/>
      <c r="L491" s="50"/>
      <c r="M491" s="50"/>
      <c r="N491" s="152"/>
      <c r="O491" s="197"/>
      <c r="P491" s="197"/>
      <c r="Q491" s="197"/>
      <c r="R491" s="197"/>
      <c r="S491" s="197"/>
      <c r="T491" s="197"/>
      <c r="U491" s="197"/>
      <c r="V491" s="197"/>
      <c r="W491" s="197"/>
      <c r="X491" s="197"/>
      <c r="Y491" s="197"/>
      <c r="Z491" s="197"/>
    </row>
    <row r="492" ht="15.75" customHeight="1">
      <c r="A492" s="180"/>
      <c r="B492" s="197"/>
      <c r="C492" s="152"/>
      <c r="D492" s="152"/>
      <c r="E492" s="152"/>
      <c r="F492" s="152"/>
      <c r="G492" s="197"/>
      <c r="H492" s="169"/>
      <c r="I492" s="152"/>
      <c r="J492" s="50"/>
      <c r="K492" s="50"/>
      <c r="L492" s="50"/>
      <c r="M492" s="50"/>
      <c r="N492" s="152"/>
      <c r="O492" s="197"/>
      <c r="P492" s="197"/>
      <c r="Q492" s="197"/>
      <c r="R492" s="197"/>
      <c r="S492" s="197"/>
      <c r="T492" s="197"/>
      <c r="U492" s="197"/>
      <c r="V492" s="197"/>
      <c r="W492" s="197"/>
      <c r="X492" s="197"/>
      <c r="Y492" s="197"/>
      <c r="Z492" s="197"/>
    </row>
    <row r="493" ht="15.75" customHeight="1">
      <c r="A493" s="180"/>
      <c r="B493" s="197"/>
      <c r="C493" s="152"/>
      <c r="D493" s="152"/>
      <c r="E493" s="152"/>
      <c r="F493" s="152"/>
      <c r="G493" s="197"/>
      <c r="H493" s="169"/>
      <c r="I493" s="152"/>
      <c r="J493" s="50"/>
      <c r="K493" s="50"/>
      <c r="L493" s="50"/>
      <c r="M493" s="50"/>
      <c r="N493" s="152"/>
      <c r="O493" s="197"/>
      <c r="P493" s="197"/>
      <c r="Q493" s="197"/>
      <c r="R493" s="197"/>
      <c r="S493" s="197"/>
      <c r="T493" s="197"/>
      <c r="U493" s="197"/>
      <c r="V493" s="197"/>
      <c r="W493" s="197"/>
      <c r="X493" s="197"/>
      <c r="Y493" s="197"/>
      <c r="Z493" s="197"/>
    </row>
    <row r="494" ht="15.75" customHeight="1">
      <c r="A494" s="180"/>
      <c r="B494" s="197"/>
      <c r="C494" s="152"/>
      <c r="D494" s="152"/>
      <c r="E494" s="152"/>
      <c r="F494" s="152"/>
      <c r="G494" s="197"/>
      <c r="H494" s="169"/>
      <c r="I494" s="152"/>
      <c r="J494" s="50"/>
      <c r="K494" s="50"/>
      <c r="L494" s="50"/>
      <c r="M494" s="50"/>
      <c r="N494" s="152"/>
      <c r="O494" s="197"/>
      <c r="P494" s="197"/>
      <c r="Q494" s="197"/>
      <c r="R494" s="197"/>
      <c r="S494" s="197"/>
      <c r="T494" s="197"/>
      <c r="U494" s="197"/>
      <c r="V494" s="197"/>
      <c r="W494" s="197"/>
      <c r="X494" s="197"/>
      <c r="Y494" s="197"/>
      <c r="Z494" s="197"/>
    </row>
    <row r="495" ht="15.75" customHeight="1">
      <c r="A495" s="180"/>
      <c r="B495" s="197"/>
      <c r="C495" s="152"/>
      <c r="D495" s="152"/>
      <c r="E495" s="152"/>
      <c r="F495" s="152"/>
      <c r="G495" s="197"/>
      <c r="H495" s="169"/>
      <c r="I495" s="152"/>
      <c r="J495" s="50"/>
      <c r="K495" s="50"/>
      <c r="L495" s="50"/>
      <c r="M495" s="50"/>
      <c r="N495" s="152"/>
      <c r="O495" s="197"/>
      <c r="P495" s="197"/>
      <c r="Q495" s="197"/>
      <c r="R495" s="197"/>
      <c r="S495" s="197"/>
      <c r="T495" s="197"/>
      <c r="U495" s="197"/>
      <c r="V495" s="197"/>
      <c r="W495" s="197"/>
      <c r="X495" s="197"/>
      <c r="Y495" s="197"/>
      <c r="Z495" s="197"/>
    </row>
    <row r="496" ht="15.75" customHeight="1">
      <c r="A496" s="180"/>
      <c r="B496" s="197"/>
      <c r="C496" s="152"/>
      <c r="D496" s="152"/>
      <c r="E496" s="152"/>
      <c r="F496" s="152"/>
      <c r="G496" s="197"/>
      <c r="H496" s="197"/>
      <c r="I496" s="152"/>
      <c r="J496" s="50"/>
      <c r="K496" s="50"/>
      <c r="L496" s="50"/>
      <c r="M496" s="50"/>
      <c r="N496" s="152"/>
      <c r="O496" s="197"/>
      <c r="P496" s="197"/>
      <c r="Q496" s="197"/>
      <c r="R496" s="197"/>
      <c r="S496" s="197"/>
      <c r="T496" s="197"/>
      <c r="U496" s="197"/>
      <c r="V496" s="197"/>
      <c r="W496" s="197"/>
      <c r="X496" s="197"/>
      <c r="Y496" s="197"/>
      <c r="Z496" s="197"/>
    </row>
    <row r="497" ht="15.75" customHeight="1">
      <c r="A497" s="180"/>
      <c r="B497" s="197"/>
      <c r="C497" s="152"/>
      <c r="D497" s="152"/>
      <c r="E497" s="197"/>
      <c r="F497" s="197"/>
      <c r="G497" s="197"/>
      <c r="H497" s="169"/>
      <c r="I497" s="152"/>
      <c r="J497" s="50"/>
      <c r="K497" s="50"/>
      <c r="L497" s="50"/>
      <c r="M497" s="50"/>
      <c r="N497" s="152"/>
      <c r="O497" s="197"/>
      <c r="P497" s="197"/>
      <c r="Q497" s="197"/>
      <c r="R497" s="197"/>
      <c r="S497" s="197"/>
      <c r="T497" s="197"/>
      <c r="U497" s="197"/>
      <c r="V497" s="197"/>
      <c r="W497" s="197"/>
      <c r="X497" s="197"/>
      <c r="Y497" s="197"/>
      <c r="Z497" s="197"/>
    </row>
    <row r="498" ht="15.75" customHeight="1">
      <c r="A498" s="180"/>
      <c r="B498" s="197"/>
      <c r="C498" s="152"/>
      <c r="D498" s="152"/>
      <c r="E498" s="197"/>
      <c r="F498" s="197"/>
      <c r="G498" s="197"/>
      <c r="H498" s="169"/>
      <c r="I498" s="152"/>
      <c r="J498" s="50"/>
      <c r="K498" s="50"/>
      <c r="L498" s="50"/>
      <c r="M498" s="50"/>
      <c r="N498" s="152"/>
      <c r="O498" s="197"/>
      <c r="P498" s="197"/>
      <c r="Q498" s="197"/>
      <c r="R498" s="197"/>
      <c r="S498" s="197"/>
      <c r="T498" s="197"/>
      <c r="U498" s="197"/>
      <c r="V498" s="197"/>
      <c r="W498" s="197"/>
      <c r="X498" s="197"/>
      <c r="Y498" s="197"/>
      <c r="Z498" s="197"/>
    </row>
    <row r="499" ht="15.75" customHeight="1">
      <c r="A499" s="180"/>
      <c r="B499" s="197"/>
      <c r="C499" s="152"/>
      <c r="D499" s="152"/>
      <c r="E499" s="197"/>
      <c r="F499" s="197"/>
      <c r="G499" s="197"/>
      <c r="H499" s="169"/>
      <c r="I499" s="152"/>
      <c r="J499" s="50"/>
      <c r="K499" s="50"/>
      <c r="L499" s="50"/>
      <c r="M499" s="50"/>
      <c r="N499" s="152"/>
      <c r="O499" s="197"/>
      <c r="P499" s="197"/>
      <c r="Q499" s="197"/>
      <c r="R499" s="197"/>
      <c r="S499" s="197"/>
      <c r="T499" s="197"/>
      <c r="U499" s="197"/>
      <c r="V499" s="197"/>
      <c r="W499" s="197"/>
      <c r="X499" s="197"/>
      <c r="Y499" s="197"/>
      <c r="Z499" s="197"/>
    </row>
    <row r="500" ht="15.75" customHeight="1">
      <c r="A500" s="180"/>
      <c r="B500" s="197"/>
      <c r="C500" s="152"/>
      <c r="D500" s="152"/>
      <c r="E500" s="197"/>
      <c r="F500" s="197"/>
      <c r="G500" s="197"/>
      <c r="H500" s="169"/>
      <c r="I500" s="152"/>
      <c r="J500" s="50"/>
      <c r="K500" s="50"/>
      <c r="L500" s="50"/>
      <c r="M500" s="50"/>
      <c r="N500" s="152"/>
      <c r="O500" s="197"/>
      <c r="P500" s="197"/>
      <c r="Q500" s="197"/>
      <c r="R500" s="197"/>
      <c r="S500" s="197"/>
      <c r="T500" s="197"/>
      <c r="U500" s="197"/>
      <c r="V500" s="197"/>
      <c r="W500" s="197"/>
      <c r="X500" s="197"/>
      <c r="Y500" s="197"/>
      <c r="Z500" s="197"/>
    </row>
    <row r="501" ht="15.75" customHeight="1">
      <c r="A501" s="180"/>
      <c r="B501" s="197"/>
      <c r="C501" s="152"/>
      <c r="D501" s="152"/>
      <c r="E501" s="152"/>
      <c r="F501" s="152"/>
      <c r="G501" s="197"/>
      <c r="H501" s="197"/>
      <c r="I501" s="152"/>
      <c r="J501" s="50"/>
      <c r="K501" s="50"/>
      <c r="L501" s="50"/>
      <c r="M501" s="50"/>
      <c r="N501" s="152"/>
      <c r="O501" s="197"/>
      <c r="P501" s="197"/>
      <c r="Q501" s="197"/>
      <c r="R501" s="197"/>
      <c r="S501" s="197"/>
      <c r="T501" s="197"/>
      <c r="U501" s="197"/>
      <c r="V501" s="197"/>
      <c r="W501" s="197"/>
      <c r="X501" s="197"/>
      <c r="Y501" s="197"/>
      <c r="Z501" s="197"/>
    </row>
    <row r="502" ht="15.75" customHeight="1">
      <c r="A502" s="180"/>
      <c r="B502" s="197"/>
      <c r="C502" s="152"/>
      <c r="D502" s="152"/>
      <c r="E502" s="152"/>
      <c r="F502" s="152"/>
      <c r="G502" s="197"/>
      <c r="H502" s="169"/>
      <c r="I502" s="152"/>
      <c r="J502" s="50"/>
      <c r="K502" s="50"/>
      <c r="L502" s="50"/>
      <c r="M502" s="50"/>
      <c r="N502" s="152"/>
      <c r="O502" s="197"/>
      <c r="P502" s="197"/>
      <c r="Q502" s="197"/>
      <c r="R502" s="197"/>
      <c r="S502" s="197"/>
      <c r="T502" s="197"/>
      <c r="U502" s="197"/>
      <c r="V502" s="197"/>
      <c r="W502" s="197"/>
      <c r="X502" s="197"/>
      <c r="Y502" s="197"/>
      <c r="Z502" s="197"/>
    </row>
    <row r="503" ht="15.75" customHeight="1">
      <c r="A503" s="180"/>
      <c r="B503" s="197"/>
      <c r="C503" s="152"/>
      <c r="D503" s="152"/>
      <c r="E503" s="152"/>
      <c r="F503" s="152"/>
      <c r="G503" s="197"/>
      <c r="H503" s="169"/>
      <c r="I503" s="152"/>
      <c r="J503" s="50"/>
      <c r="K503" s="50"/>
      <c r="L503" s="50"/>
      <c r="M503" s="50"/>
      <c r="N503" s="152"/>
      <c r="O503" s="197"/>
      <c r="P503" s="197"/>
      <c r="Q503" s="197"/>
      <c r="R503" s="197"/>
      <c r="S503" s="197"/>
      <c r="T503" s="197"/>
      <c r="U503" s="197"/>
      <c r="V503" s="197"/>
      <c r="W503" s="197"/>
      <c r="X503" s="197"/>
      <c r="Y503" s="197"/>
      <c r="Z503" s="197"/>
    </row>
    <row r="504" ht="15.75" customHeight="1">
      <c r="A504" s="180"/>
      <c r="B504" s="197"/>
      <c r="C504" s="152"/>
      <c r="D504" s="152"/>
      <c r="E504" s="152"/>
      <c r="F504" s="152"/>
      <c r="G504" s="197"/>
      <c r="H504" s="169"/>
      <c r="I504" s="152"/>
      <c r="J504" s="50"/>
      <c r="K504" s="50"/>
      <c r="L504" s="50"/>
      <c r="M504" s="50"/>
      <c r="N504" s="152"/>
      <c r="O504" s="197"/>
      <c r="P504" s="197"/>
      <c r="Q504" s="197"/>
      <c r="R504" s="197"/>
      <c r="S504" s="197"/>
      <c r="T504" s="197"/>
      <c r="U504" s="197"/>
      <c r="V504" s="197"/>
      <c r="W504" s="197"/>
      <c r="X504" s="197"/>
      <c r="Y504" s="197"/>
      <c r="Z504" s="197"/>
    </row>
    <row r="505" ht="15.75" customHeight="1">
      <c r="A505" s="180"/>
      <c r="B505" s="197"/>
      <c r="C505" s="152"/>
      <c r="D505" s="152"/>
      <c r="E505" s="152"/>
      <c r="F505" s="152"/>
      <c r="G505" s="197"/>
      <c r="H505" s="197"/>
      <c r="I505" s="152"/>
      <c r="J505" s="50"/>
      <c r="K505" s="50"/>
      <c r="L505" s="50"/>
      <c r="M505" s="50"/>
      <c r="N505" s="152"/>
      <c r="O505" s="197"/>
      <c r="P505" s="197"/>
      <c r="Q505" s="197"/>
      <c r="R505" s="197"/>
      <c r="S505" s="197"/>
      <c r="T505" s="197"/>
      <c r="U505" s="197"/>
      <c r="V505" s="197"/>
      <c r="W505" s="197"/>
      <c r="X505" s="197"/>
      <c r="Y505" s="197"/>
      <c r="Z505" s="197"/>
    </row>
    <row r="506" ht="15.75" customHeight="1">
      <c r="A506" s="180"/>
      <c r="B506" s="197"/>
      <c r="C506" s="152"/>
      <c r="D506" s="152"/>
      <c r="E506" s="152"/>
      <c r="F506" s="152"/>
      <c r="G506" s="197"/>
      <c r="H506" s="197"/>
      <c r="I506" s="152"/>
      <c r="J506" s="50"/>
      <c r="K506" s="50"/>
      <c r="L506" s="50"/>
      <c r="M506" s="50"/>
      <c r="N506" s="152"/>
      <c r="O506" s="197"/>
      <c r="P506" s="197"/>
      <c r="Q506" s="197"/>
      <c r="R506" s="197"/>
      <c r="S506" s="197"/>
      <c r="T506" s="197"/>
      <c r="U506" s="197"/>
      <c r="V506" s="197"/>
      <c r="W506" s="197"/>
      <c r="X506" s="197"/>
      <c r="Y506" s="197"/>
      <c r="Z506" s="197"/>
    </row>
    <row r="507" ht="15.75" customHeight="1">
      <c r="A507" s="180"/>
      <c r="B507" s="197"/>
      <c r="C507" s="152"/>
      <c r="D507" s="152"/>
      <c r="E507" s="197"/>
      <c r="F507" s="197"/>
      <c r="G507" s="197"/>
      <c r="H507" s="169"/>
      <c r="I507" s="152"/>
      <c r="J507" s="50"/>
      <c r="K507" s="50"/>
      <c r="L507" s="50"/>
      <c r="M507" s="50"/>
      <c r="N507" s="152"/>
      <c r="O507" s="197"/>
      <c r="P507" s="197"/>
      <c r="Q507" s="197"/>
      <c r="R507" s="197"/>
      <c r="S507" s="197"/>
      <c r="T507" s="197"/>
      <c r="U507" s="197"/>
      <c r="V507" s="197"/>
      <c r="W507" s="197"/>
      <c r="X507" s="197"/>
      <c r="Y507" s="197"/>
      <c r="Z507" s="197"/>
    </row>
    <row r="508" ht="15.75" customHeight="1">
      <c r="A508" s="180"/>
      <c r="B508" s="197"/>
      <c r="C508" s="152"/>
      <c r="D508" s="152"/>
      <c r="E508" s="152"/>
      <c r="F508" s="152"/>
      <c r="G508" s="197"/>
      <c r="H508" s="197"/>
      <c r="I508" s="152"/>
      <c r="J508" s="50"/>
      <c r="K508" s="50"/>
      <c r="L508" s="50"/>
      <c r="M508" s="50"/>
      <c r="N508" s="152"/>
      <c r="O508" s="197"/>
      <c r="P508" s="197"/>
      <c r="Q508" s="197"/>
      <c r="R508" s="197"/>
      <c r="S508" s="197"/>
      <c r="T508" s="197"/>
      <c r="U508" s="197"/>
      <c r="V508" s="197"/>
      <c r="W508" s="197"/>
      <c r="X508" s="197"/>
      <c r="Y508" s="197"/>
      <c r="Z508" s="197"/>
    </row>
    <row r="509" ht="15.75" customHeight="1">
      <c r="A509" s="180"/>
      <c r="B509" s="197"/>
      <c r="C509" s="152"/>
      <c r="D509" s="152"/>
      <c r="E509" s="152"/>
      <c r="F509" s="152"/>
      <c r="G509" s="197"/>
      <c r="H509" s="169"/>
      <c r="I509" s="152"/>
      <c r="J509" s="50"/>
      <c r="K509" s="50"/>
      <c r="L509" s="50"/>
      <c r="M509" s="50"/>
      <c r="N509" s="152"/>
      <c r="O509" s="197"/>
      <c r="P509" s="197"/>
      <c r="Q509" s="197"/>
      <c r="R509" s="197"/>
      <c r="S509" s="197"/>
      <c r="T509" s="197"/>
      <c r="U509" s="197"/>
      <c r="V509" s="197"/>
      <c r="W509" s="197"/>
      <c r="X509" s="197"/>
      <c r="Y509" s="197"/>
      <c r="Z509" s="197"/>
    </row>
    <row r="510" ht="15.75" customHeight="1">
      <c r="A510" s="180"/>
      <c r="B510" s="197"/>
      <c r="C510" s="152"/>
      <c r="D510" s="152"/>
      <c r="E510" s="152"/>
      <c r="F510" s="152"/>
      <c r="G510" s="197"/>
      <c r="H510" s="197"/>
      <c r="I510" s="152"/>
      <c r="J510" s="50"/>
      <c r="K510" s="50"/>
      <c r="L510" s="50"/>
      <c r="M510" s="50"/>
      <c r="N510" s="152"/>
      <c r="O510" s="197"/>
      <c r="P510" s="197"/>
      <c r="Q510" s="197"/>
      <c r="R510" s="197"/>
      <c r="S510" s="197"/>
      <c r="T510" s="197"/>
      <c r="U510" s="197"/>
      <c r="V510" s="197"/>
      <c r="W510" s="197"/>
      <c r="X510" s="197"/>
      <c r="Y510" s="197"/>
      <c r="Z510" s="197"/>
    </row>
    <row r="511" ht="15.75" customHeight="1">
      <c r="A511" s="180"/>
      <c r="B511" s="197"/>
      <c r="C511" s="152"/>
      <c r="D511" s="152"/>
      <c r="E511" s="152"/>
      <c r="F511" s="152"/>
      <c r="G511" s="197"/>
      <c r="H511" s="169"/>
      <c r="I511" s="152"/>
      <c r="J511" s="50"/>
      <c r="K511" s="50"/>
      <c r="L511" s="50"/>
      <c r="M511" s="50"/>
      <c r="N511" s="152"/>
      <c r="O511" s="197"/>
      <c r="P511" s="197"/>
      <c r="Q511" s="197"/>
      <c r="R511" s="197"/>
      <c r="S511" s="197"/>
      <c r="T511" s="197"/>
      <c r="U511" s="197"/>
      <c r="V511" s="197"/>
      <c r="W511" s="197"/>
      <c r="X511" s="197"/>
      <c r="Y511" s="197"/>
      <c r="Z511" s="197"/>
    </row>
    <row r="512" ht="15.75" customHeight="1">
      <c r="A512" s="180"/>
      <c r="B512" s="197"/>
      <c r="C512" s="152"/>
      <c r="D512" s="152"/>
      <c r="E512" s="152"/>
      <c r="F512" s="152"/>
      <c r="G512" s="197"/>
      <c r="H512" s="197"/>
      <c r="I512" s="152"/>
      <c r="J512" s="50"/>
      <c r="K512" s="50"/>
      <c r="L512" s="50"/>
      <c r="M512" s="50"/>
      <c r="N512" s="152"/>
      <c r="O512" s="197"/>
      <c r="P512" s="197"/>
      <c r="Q512" s="197"/>
      <c r="R512" s="197"/>
      <c r="S512" s="197"/>
      <c r="T512" s="197"/>
      <c r="U512" s="197"/>
      <c r="V512" s="197"/>
      <c r="W512" s="197"/>
      <c r="X512" s="197"/>
      <c r="Y512" s="197"/>
      <c r="Z512" s="197"/>
    </row>
    <row r="513" ht="15.75" customHeight="1">
      <c r="A513" s="180"/>
      <c r="B513" s="197"/>
      <c r="C513" s="152"/>
      <c r="D513" s="152"/>
      <c r="E513" s="152"/>
      <c r="F513" s="152"/>
      <c r="G513" s="197"/>
      <c r="H513" s="169"/>
      <c r="I513" s="152"/>
      <c r="J513" s="50"/>
      <c r="K513" s="50"/>
      <c r="L513" s="50"/>
      <c r="M513" s="50"/>
      <c r="N513" s="152"/>
      <c r="O513" s="197"/>
      <c r="P513" s="197"/>
      <c r="Q513" s="197"/>
      <c r="R513" s="197"/>
      <c r="S513" s="197"/>
      <c r="T513" s="197"/>
      <c r="U513" s="197"/>
      <c r="V513" s="197"/>
      <c r="W513" s="197"/>
      <c r="X513" s="197"/>
      <c r="Y513" s="197"/>
      <c r="Z513" s="197"/>
    </row>
    <row r="514" ht="15.75" customHeight="1">
      <c r="A514" s="180"/>
      <c r="B514" s="197"/>
      <c r="C514" s="152"/>
      <c r="D514" s="152"/>
      <c r="E514" s="152"/>
      <c r="F514" s="152"/>
      <c r="G514" s="197"/>
      <c r="H514" s="197"/>
      <c r="I514" s="152"/>
      <c r="J514" s="50"/>
      <c r="K514" s="50"/>
      <c r="L514" s="50"/>
      <c r="M514" s="50"/>
      <c r="N514" s="152"/>
      <c r="O514" s="197"/>
      <c r="P514" s="197"/>
      <c r="Q514" s="197"/>
      <c r="R514" s="197"/>
      <c r="S514" s="197"/>
      <c r="T514" s="197"/>
      <c r="U514" s="197"/>
      <c r="V514" s="197"/>
      <c r="W514" s="197"/>
      <c r="X514" s="197"/>
      <c r="Y514" s="197"/>
      <c r="Z514" s="197"/>
    </row>
    <row r="515" ht="15.75" customHeight="1">
      <c r="A515" s="180"/>
      <c r="B515" s="197"/>
      <c r="C515" s="152"/>
      <c r="D515" s="152"/>
      <c r="E515" s="152"/>
      <c r="F515" s="152"/>
      <c r="G515" s="197"/>
      <c r="H515" s="197"/>
      <c r="I515" s="152"/>
      <c r="J515" s="50"/>
      <c r="K515" s="50"/>
      <c r="L515" s="50"/>
      <c r="M515" s="50"/>
      <c r="N515" s="152"/>
      <c r="O515" s="197"/>
      <c r="P515" s="197"/>
      <c r="Q515" s="197"/>
      <c r="R515" s="197"/>
      <c r="S515" s="197"/>
      <c r="T515" s="197"/>
      <c r="U515" s="197"/>
      <c r="V515" s="197"/>
      <c r="W515" s="197"/>
      <c r="X515" s="197"/>
      <c r="Y515" s="197"/>
      <c r="Z515" s="197"/>
    </row>
    <row r="516" ht="15.75" customHeight="1">
      <c r="A516" s="180"/>
      <c r="B516" s="197"/>
      <c r="C516" s="152"/>
      <c r="D516" s="152"/>
      <c r="E516" s="152"/>
      <c r="F516" s="152"/>
      <c r="G516" s="197"/>
      <c r="H516" s="197"/>
      <c r="I516" s="152"/>
      <c r="J516" s="50"/>
      <c r="K516" s="50"/>
      <c r="L516" s="50"/>
      <c r="M516" s="50"/>
      <c r="N516" s="152"/>
      <c r="O516" s="197"/>
      <c r="P516" s="197"/>
      <c r="Q516" s="197"/>
      <c r="R516" s="197"/>
      <c r="S516" s="197"/>
      <c r="T516" s="197"/>
      <c r="U516" s="197"/>
      <c r="V516" s="197"/>
      <c r="W516" s="197"/>
      <c r="X516" s="197"/>
      <c r="Y516" s="197"/>
      <c r="Z516" s="197"/>
    </row>
    <row r="517" ht="15.75" customHeight="1">
      <c r="A517" s="180"/>
      <c r="B517" s="197"/>
      <c r="C517" s="152"/>
      <c r="D517" s="152"/>
      <c r="E517" s="152"/>
      <c r="F517" s="152"/>
      <c r="G517" s="197"/>
      <c r="H517" s="169"/>
      <c r="I517" s="152"/>
      <c r="J517" s="50"/>
      <c r="K517" s="50"/>
      <c r="L517" s="50"/>
      <c r="M517" s="50"/>
      <c r="N517" s="152"/>
      <c r="O517" s="197"/>
      <c r="P517" s="197"/>
      <c r="Q517" s="197"/>
      <c r="R517" s="197"/>
      <c r="S517" s="197"/>
      <c r="T517" s="197"/>
      <c r="U517" s="197"/>
      <c r="V517" s="197"/>
      <c r="W517" s="197"/>
      <c r="X517" s="197"/>
      <c r="Y517" s="197"/>
      <c r="Z517" s="197"/>
    </row>
    <row r="518" ht="15.75" customHeight="1">
      <c r="A518" s="180"/>
      <c r="B518" s="197"/>
      <c r="C518" s="152"/>
      <c r="D518" s="152"/>
      <c r="E518" s="152"/>
      <c r="F518" s="152"/>
      <c r="G518" s="197"/>
      <c r="H518" s="169"/>
      <c r="I518" s="152"/>
      <c r="J518" s="50"/>
      <c r="K518" s="50"/>
      <c r="L518" s="50"/>
      <c r="M518" s="50"/>
      <c r="N518" s="152"/>
      <c r="O518" s="197"/>
      <c r="P518" s="197"/>
      <c r="Q518" s="197"/>
      <c r="R518" s="197"/>
      <c r="S518" s="197"/>
      <c r="T518" s="197"/>
      <c r="U518" s="197"/>
      <c r="V518" s="197"/>
      <c r="W518" s="197"/>
      <c r="X518" s="197"/>
      <c r="Y518" s="197"/>
      <c r="Z518" s="197"/>
    </row>
    <row r="519" ht="15.75" customHeight="1">
      <c r="A519" s="180"/>
      <c r="B519" s="197"/>
      <c r="C519" s="152"/>
      <c r="D519" s="152"/>
      <c r="E519" s="152"/>
      <c r="F519" s="152"/>
      <c r="G519" s="197"/>
      <c r="H519" s="169"/>
      <c r="I519" s="152"/>
      <c r="J519" s="50"/>
      <c r="K519" s="50"/>
      <c r="L519" s="50"/>
      <c r="M519" s="50"/>
      <c r="N519" s="152"/>
      <c r="O519" s="197"/>
      <c r="P519" s="197"/>
      <c r="Q519" s="197"/>
      <c r="R519" s="197"/>
      <c r="S519" s="197"/>
      <c r="T519" s="197"/>
      <c r="U519" s="197"/>
      <c r="V519" s="197"/>
      <c r="W519" s="197"/>
      <c r="X519" s="197"/>
      <c r="Y519" s="197"/>
      <c r="Z519" s="197"/>
    </row>
    <row r="520" ht="15.75" customHeight="1">
      <c r="A520" s="180"/>
      <c r="B520" s="197"/>
      <c r="C520" s="152"/>
      <c r="D520" s="152"/>
      <c r="E520" s="152"/>
      <c r="F520" s="152"/>
      <c r="G520" s="197"/>
      <c r="H520" s="169"/>
      <c r="I520" s="152"/>
      <c r="J520" s="50"/>
      <c r="K520" s="50"/>
      <c r="L520" s="50"/>
      <c r="M520" s="50"/>
      <c r="N520" s="152"/>
      <c r="O520" s="197"/>
      <c r="P520" s="197"/>
      <c r="Q520" s="197"/>
      <c r="R520" s="197"/>
      <c r="S520" s="197"/>
      <c r="T520" s="197"/>
      <c r="U520" s="197"/>
      <c r="V520" s="197"/>
      <c r="W520" s="197"/>
      <c r="X520" s="197"/>
      <c r="Y520" s="197"/>
      <c r="Z520" s="197"/>
    </row>
    <row r="521" ht="15.75" customHeight="1">
      <c r="A521" s="180"/>
      <c r="B521" s="197"/>
      <c r="C521" s="152"/>
      <c r="D521" s="152"/>
      <c r="E521" s="152"/>
      <c r="F521" s="152"/>
      <c r="G521" s="197"/>
      <c r="H521" s="197"/>
      <c r="I521" s="152"/>
      <c r="J521" s="50"/>
      <c r="K521" s="50"/>
      <c r="L521" s="50"/>
      <c r="M521" s="50"/>
      <c r="N521" s="152"/>
      <c r="O521" s="197"/>
      <c r="P521" s="197"/>
      <c r="Q521" s="197"/>
      <c r="R521" s="197"/>
      <c r="S521" s="197"/>
      <c r="T521" s="197"/>
      <c r="U521" s="197"/>
      <c r="V521" s="197"/>
      <c r="W521" s="197"/>
      <c r="X521" s="197"/>
      <c r="Y521" s="197"/>
      <c r="Z521" s="197"/>
    </row>
    <row r="522" ht="15.75" customHeight="1">
      <c r="A522" s="180"/>
      <c r="B522" s="197"/>
      <c r="C522" s="152"/>
      <c r="D522" s="152"/>
      <c r="E522" s="152"/>
      <c r="F522" s="152"/>
      <c r="G522" s="197"/>
      <c r="H522" s="197"/>
      <c r="I522" s="152"/>
      <c r="J522" s="50"/>
      <c r="K522" s="50"/>
      <c r="L522" s="50"/>
      <c r="M522" s="50"/>
      <c r="N522" s="152"/>
      <c r="O522" s="197"/>
      <c r="P522" s="197"/>
      <c r="Q522" s="197"/>
      <c r="R522" s="197"/>
      <c r="S522" s="197"/>
      <c r="T522" s="197"/>
      <c r="U522" s="197"/>
      <c r="V522" s="197"/>
      <c r="W522" s="197"/>
      <c r="X522" s="197"/>
      <c r="Y522" s="197"/>
      <c r="Z522" s="197"/>
    </row>
    <row r="523" ht="15.75" customHeight="1">
      <c r="A523" s="180"/>
      <c r="B523" s="197"/>
      <c r="C523" s="197"/>
      <c r="D523" s="152"/>
      <c r="E523" s="152"/>
      <c r="F523" s="152"/>
      <c r="G523" s="197"/>
      <c r="H523" s="169"/>
      <c r="I523" s="152"/>
      <c r="J523" s="50"/>
      <c r="K523" s="50"/>
      <c r="L523" s="50"/>
      <c r="M523" s="50"/>
      <c r="N523" s="152"/>
      <c r="O523" s="197"/>
      <c r="P523" s="197"/>
      <c r="Q523" s="197"/>
      <c r="R523" s="197"/>
      <c r="S523" s="197"/>
      <c r="T523" s="197"/>
      <c r="U523" s="197"/>
      <c r="V523" s="197"/>
      <c r="W523" s="197"/>
      <c r="X523" s="197"/>
      <c r="Y523" s="197"/>
      <c r="Z523" s="197"/>
    </row>
    <row r="524" ht="15.75" customHeight="1">
      <c r="A524" s="180"/>
      <c r="B524" s="197"/>
      <c r="C524" s="152"/>
      <c r="D524" s="152"/>
      <c r="E524" s="152"/>
      <c r="F524" s="152"/>
      <c r="G524" s="197"/>
      <c r="H524" s="169"/>
      <c r="I524" s="152"/>
      <c r="J524" s="50"/>
      <c r="K524" s="50"/>
      <c r="L524" s="50"/>
      <c r="M524" s="50"/>
      <c r="N524" s="152"/>
      <c r="O524" s="197"/>
      <c r="P524" s="197"/>
      <c r="Q524" s="197"/>
      <c r="R524" s="197"/>
      <c r="S524" s="197"/>
      <c r="T524" s="197"/>
      <c r="U524" s="197"/>
      <c r="V524" s="197"/>
      <c r="W524" s="197"/>
      <c r="X524" s="197"/>
      <c r="Y524" s="197"/>
      <c r="Z524" s="197"/>
    </row>
    <row r="525" ht="15.75" customHeight="1">
      <c r="A525" s="180"/>
      <c r="B525" s="197"/>
      <c r="C525" s="152"/>
      <c r="D525" s="152"/>
      <c r="E525" s="152"/>
      <c r="F525" s="152"/>
      <c r="G525" s="197"/>
      <c r="H525" s="169"/>
      <c r="I525" s="152"/>
      <c r="J525" s="50"/>
      <c r="K525" s="50"/>
      <c r="L525" s="50"/>
      <c r="M525" s="50"/>
      <c r="N525" s="152"/>
      <c r="O525" s="197"/>
      <c r="P525" s="197"/>
      <c r="Q525" s="197"/>
      <c r="R525" s="197"/>
      <c r="S525" s="197"/>
      <c r="T525" s="197"/>
      <c r="U525" s="197"/>
      <c r="V525" s="197"/>
      <c r="W525" s="197"/>
      <c r="X525" s="197"/>
      <c r="Y525" s="197"/>
      <c r="Z525" s="197"/>
    </row>
    <row r="526" ht="15.75" customHeight="1">
      <c r="A526" s="180"/>
      <c r="B526" s="197"/>
      <c r="C526" s="152"/>
      <c r="D526" s="152"/>
      <c r="E526" s="152"/>
      <c r="F526" s="152"/>
      <c r="G526" s="197"/>
      <c r="H526" s="197"/>
      <c r="I526" s="152"/>
      <c r="J526" s="50"/>
      <c r="K526" s="50"/>
      <c r="L526" s="50"/>
      <c r="M526" s="50"/>
      <c r="N526" s="152"/>
      <c r="O526" s="197"/>
      <c r="P526" s="197"/>
      <c r="Q526" s="197"/>
      <c r="R526" s="197"/>
      <c r="S526" s="197"/>
      <c r="T526" s="197"/>
      <c r="U526" s="197"/>
      <c r="V526" s="197"/>
      <c r="W526" s="197"/>
      <c r="X526" s="197"/>
      <c r="Y526" s="197"/>
      <c r="Z526" s="197"/>
    </row>
    <row r="527" ht="15.75" customHeight="1">
      <c r="A527" s="180"/>
      <c r="B527" s="197"/>
      <c r="C527" s="152"/>
      <c r="D527" s="152"/>
      <c r="E527" s="152"/>
      <c r="F527" s="152"/>
      <c r="G527" s="197"/>
      <c r="H527" s="169"/>
      <c r="I527" s="152"/>
      <c r="J527" s="50"/>
      <c r="K527" s="50"/>
      <c r="L527" s="50"/>
      <c r="M527" s="50"/>
      <c r="N527" s="152"/>
      <c r="O527" s="197"/>
      <c r="P527" s="197"/>
      <c r="Q527" s="197"/>
      <c r="R527" s="197"/>
      <c r="S527" s="197"/>
      <c r="T527" s="197"/>
      <c r="U527" s="197"/>
      <c r="V527" s="197"/>
      <c r="W527" s="197"/>
      <c r="X527" s="197"/>
      <c r="Y527" s="197"/>
      <c r="Z527" s="197"/>
    </row>
    <row r="528" ht="15.75" customHeight="1">
      <c r="A528" s="180"/>
      <c r="B528" s="197"/>
      <c r="C528" s="152"/>
      <c r="D528" s="152"/>
      <c r="E528" s="152"/>
      <c r="F528" s="152"/>
      <c r="G528" s="197"/>
      <c r="H528" s="169"/>
      <c r="I528" s="152"/>
      <c r="J528" s="50"/>
      <c r="K528" s="50"/>
      <c r="L528" s="50"/>
      <c r="M528" s="50"/>
      <c r="N528" s="152"/>
      <c r="O528" s="197"/>
      <c r="P528" s="197"/>
      <c r="Q528" s="197"/>
      <c r="R528" s="197"/>
      <c r="S528" s="197"/>
      <c r="T528" s="197"/>
      <c r="U528" s="197"/>
      <c r="V528" s="197"/>
      <c r="W528" s="197"/>
      <c r="X528" s="197"/>
      <c r="Y528" s="197"/>
      <c r="Z528" s="197"/>
    </row>
    <row r="529" ht="15.75" customHeight="1">
      <c r="A529" s="180"/>
      <c r="B529" s="197"/>
      <c r="C529" s="152"/>
      <c r="D529" s="152"/>
      <c r="E529" s="152"/>
      <c r="F529" s="152"/>
      <c r="G529" s="197"/>
      <c r="H529" s="197"/>
      <c r="I529" s="152"/>
      <c r="J529" s="50"/>
      <c r="K529" s="50"/>
      <c r="L529" s="50"/>
      <c r="M529" s="50"/>
      <c r="N529" s="152"/>
      <c r="O529" s="197"/>
      <c r="P529" s="197"/>
      <c r="Q529" s="197"/>
      <c r="R529" s="197"/>
      <c r="S529" s="197"/>
      <c r="T529" s="197"/>
      <c r="U529" s="197"/>
      <c r="V529" s="197"/>
      <c r="W529" s="197"/>
      <c r="X529" s="197"/>
      <c r="Y529" s="197"/>
      <c r="Z529" s="197"/>
    </row>
    <row r="530" ht="15.75" customHeight="1">
      <c r="A530" s="180"/>
      <c r="B530" s="197"/>
      <c r="C530" s="152"/>
      <c r="D530" s="152"/>
      <c r="E530" s="152"/>
      <c r="F530" s="152"/>
      <c r="G530" s="197"/>
      <c r="H530" s="197"/>
      <c r="I530" s="152"/>
      <c r="J530" s="50"/>
      <c r="K530" s="50"/>
      <c r="L530" s="50"/>
      <c r="M530" s="50"/>
      <c r="N530" s="152"/>
      <c r="O530" s="197"/>
      <c r="P530" s="197"/>
      <c r="Q530" s="197"/>
      <c r="R530" s="197"/>
      <c r="S530" s="197"/>
      <c r="T530" s="197"/>
      <c r="U530" s="197"/>
      <c r="V530" s="197"/>
      <c r="W530" s="197"/>
      <c r="X530" s="197"/>
      <c r="Y530" s="197"/>
      <c r="Z530" s="197"/>
    </row>
    <row r="531" ht="15.75" customHeight="1">
      <c r="A531" s="180"/>
      <c r="B531" s="197"/>
      <c r="C531" s="152"/>
      <c r="D531" s="152"/>
      <c r="E531" s="152"/>
      <c r="F531" s="152"/>
      <c r="G531" s="197"/>
      <c r="H531" s="197"/>
      <c r="I531" s="152"/>
      <c r="J531" s="50"/>
      <c r="K531" s="50"/>
      <c r="L531" s="50"/>
      <c r="M531" s="50"/>
      <c r="N531" s="152"/>
      <c r="O531" s="197"/>
      <c r="P531" s="197"/>
      <c r="Q531" s="197"/>
      <c r="R531" s="197"/>
      <c r="S531" s="197"/>
      <c r="T531" s="197"/>
      <c r="U531" s="197"/>
      <c r="V531" s="197"/>
      <c r="W531" s="197"/>
      <c r="X531" s="197"/>
      <c r="Y531" s="197"/>
      <c r="Z531" s="197"/>
    </row>
    <row r="532" ht="15.75" customHeight="1">
      <c r="A532" s="180"/>
      <c r="B532" s="197"/>
      <c r="C532" s="152"/>
      <c r="D532" s="152"/>
      <c r="E532" s="152"/>
      <c r="F532" s="152"/>
      <c r="G532" s="197"/>
      <c r="H532" s="169"/>
      <c r="I532" s="152"/>
      <c r="J532" s="50"/>
      <c r="K532" s="50"/>
      <c r="L532" s="50"/>
      <c r="M532" s="50"/>
      <c r="N532" s="152"/>
      <c r="O532" s="197"/>
      <c r="P532" s="197"/>
      <c r="Q532" s="197"/>
      <c r="R532" s="197"/>
      <c r="S532" s="197"/>
      <c r="T532" s="197"/>
      <c r="U532" s="197"/>
      <c r="V532" s="197"/>
      <c r="W532" s="197"/>
      <c r="X532" s="197"/>
      <c r="Y532" s="197"/>
      <c r="Z532" s="197"/>
    </row>
    <row r="533" ht="15.75" customHeight="1">
      <c r="A533" s="180"/>
      <c r="B533" s="197"/>
      <c r="C533" s="152"/>
      <c r="D533" s="152"/>
      <c r="E533" s="152"/>
      <c r="F533" s="152"/>
      <c r="G533" s="197"/>
      <c r="H533" s="169"/>
      <c r="I533" s="152"/>
      <c r="J533" s="50"/>
      <c r="K533" s="50"/>
      <c r="L533" s="50"/>
      <c r="M533" s="50"/>
      <c r="N533" s="152"/>
      <c r="O533" s="197"/>
      <c r="P533" s="197"/>
      <c r="Q533" s="197"/>
      <c r="R533" s="197"/>
      <c r="S533" s="197"/>
      <c r="T533" s="197"/>
      <c r="U533" s="197"/>
      <c r="V533" s="197"/>
      <c r="W533" s="197"/>
      <c r="X533" s="197"/>
      <c r="Y533" s="197"/>
      <c r="Z533" s="197"/>
    </row>
    <row r="534" ht="15.75" customHeight="1">
      <c r="A534" s="180"/>
      <c r="B534" s="197"/>
      <c r="C534" s="152"/>
      <c r="D534" s="152"/>
      <c r="E534" s="152"/>
      <c r="F534" s="152"/>
      <c r="G534" s="197"/>
      <c r="H534" s="169"/>
      <c r="I534" s="152"/>
      <c r="J534" s="50"/>
      <c r="K534" s="50"/>
      <c r="L534" s="50"/>
      <c r="M534" s="50"/>
      <c r="N534" s="152"/>
      <c r="O534" s="197"/>
      <c r="P534" s="197"/>
      <c r="Q534" s="197"/>
      <c r="R534" s="197"/>
      <c r="S534" s="197"/>
      <c r="T534" s="197"/>
      <c r="U534" s="197"/>
      <c r="V534" s="197"/>
      <c r="W534" s="197"/>
      <c r="X534" s="197"/>
      <c r="Y534" s="197"/>
      <c r="Z534" s="197"/>
    </row>
    <row r="535" ht="15.75" customHeight="1">
      <c r="A535" s="180"/>
      <c r="B535" s="197"/>
      <c r="C535" s="152"/>
      <c r="D535" s="152"/>
      <c r="E535" s="152"/>
      <c r="F535" s="152"/>
      <c r="G535" s="197"/>
      <c r="H535" s="197"/>
      <c r="I535" s="152"/>
      <c r="J535" s="50"/>
      <c r="K535" s="50"/>
      <c r="L535" s="50"/>
      <c r="M535" s="50"/>
      <c r="N535" s="152"/>
      <c r="O535" s="197"/>
      <c r="P535" s="197"/>
      <c r="Q535" s="197"/>
      <c r="R535" s="197"/>
      <c r="S535" s="197"/>
      <c r="T535" s="197"/>
      <c r="U535" s="197"/>
      <c r="V535" s="197"/>
      <c r="W535" s="197"/>
      <c r="X535" s="197"/>
      <c r="Y535" s="197"/>
      <c r="Z535" s="197"/>
    </row>
    <row r="536" ht="15.75" customHeight="1">
      <c r="A536" s="180"/>
      <c r="B536" s="197"/>
      <c r="C536" s="152"/>
      <c r="D536" s="152"/>
      <c r="E536" s="152"/>
      <c r="F536" s="152"/>
      <c r="G536" s="197"/>
      <c r="H536" s="197"/>
      <c r="I536" s="152"/>
      <c r="J536" s="50"/>
      <c r="K536" s="50"/>
      <c r="L536" s="50"/>
      <c r="M536" s="50"/>
      <c r="N536" s="152"/>
      <c r="O536" s="197"/>
      <c r="P536" s="197"/>
      <c r="Q536" s="197"/>
      <c r="R536" s="197"/>
      <c r="S536" s="197"/>
      <c r="T536" s="197"/>
      <c r="U536" s="197"/>
      <c r="V536" s="197"/>
      <c r="W536" s="197"/>
      <c r="X536" s="197"/>
      <c r="Y536" s="197"/>
      <c r="Z536" s="197"/>
    </row>
    <row r="537" ht="15.75" customHeight="1">
      <c r="A537" s="180"/>
      <c r="B537" s="197"/>
      <c r="C537" s="152"/>
      <c r="D537" s="152"/>
      <c r="E537" s="152"/>
      <c r="F537" s="152"/>
      <c r="G537" s="197"/>
      <c r="H537" s="197"/>
      <c r="I537" s="152"/>
      <c r="J537" s="50"/>
      <c r="K537" s="50"/>
      <c r="L537" s="50"/>
      <c r="M537" s="50"/>
      <c r="N537" s="152"/>
      <c r="O537" s="197"/>
      <c r="P537" s="197"/>
      <c r="Q537" s="197"/>
      <c r="R537" s="197"/>
      <c r="S537" s="197"/>
      <c r="T537" s="197"/>
      <c r="U537" s="197"/>
      <c r="V537" s="197"/>
      <c r="W537" s="197"/>
      <c r="X537" s="197"/>
      <c r="Y537" s="197"/>
      <c r="Z537" s="197"/>
    </row>
    <row r="538" ht="15.75" customHeight="1">
      <c r="A538" s="180"/>
      <c r="B538" s="197"/>
      <c r="C538" s="152"/>
      <c r="D538" s="152"/>
      <c r="E538" s="152"/>
      <c r="F538" s="152"/>
      <c r="G538" s="197"/>
      <c r="H538" s="197"/>
      <c r="I538" s="152"/>
      <c r="J538" s="50"/>
      <c r="K538" s="50"/>
      <c r="L538" s="50"/>
      <c r="M538" s="50"/>
      <c r="N538" s="152"/>
      <c r="O538" s="197"/>
      <c r="P538" s="197"/>
      <c r="Q538" s="197"/>
      <c r="R538" s="197"/>
      <c r="S538" s="197"/>
      <c r="T538" s="197"/>
      <c r="U538" s="197"/>
      <c r="V538" s="197"/>
      <c r="W538" s="197"/>
      <c r="X538" s="197"/>
      <c r="Y538" s="197"/>
      <c r="Z538" s="197"/>
    </row>
    <row r="539" ht="15.75" customHeight="1">
      <c r="A539" s="180"/>
      <c r="B539" s="197"/>
      <c r="C539" s="152"/>
      <c r="D539" s="152"/>
      <c r="E539" s="152"/>
      <c r="F539" s="152"/>
      <c r="G539" s="197"/>
      <c r="H539" s="197"/>
      <c r="I539" s="152"/>
      <c r="J539" s="50"/>
      <c r="K539" s="50"/>
      <c r="L539" s="50"/>
      <c r="M539" s="50"/>
      <c r="N539" s="152"/>
      <c r="O539" s="197"/>
      <c r="P539" s="197"/>
      <c r="Q539" s="197"/>
      <c r="R539" s="197"/>
      <c r="S539" s="197"/>
      <c r="T539" s="197"/>
      <c r="U539" s="197"/>
      <c r="V539" s="197"/>
      <c r="W539" s="197"/>
      <c r="X539" s="197"/>
      <c r="Y539" s="197"/>
      <c r="Z539" s="197"/>
    </row>
    <row r="540" ht="15.75" customHeight="1">
      <c r="A540" s="180"/>
      <c r="B540" s="197"/>
      <c r="C540" s="152"/>
      <c r="D540" s="152"/>
      <c r="E540" s="152"/>
      <c r="F540" s="152"/>
      <c r="G540" s="197"/>
      <c r="H540" s="197"/>
      <c r="I540" s="152"/>
      <c r="J540" s="50"/>
      <c r="K540" s="50"/>
      <c r="L540" s="50"/>
      <c r="M540" s="50"/>
      <c r="N540" s="152"/>
      <c r="O540" s="197"/>
      <c r="P540" s="197"/>
      <c r="Q540" s="197"/>
      <c r="R540" s="197"/>
      <c r="S540" s="197"/>
      <c r="T540" s="197"/>
      <c r="U540" s="197"/>
      <c r="V540" s="197"/>
      <c r="W540" s="197"/>
      <c r="X540" s="197"/>
      <c r="Y540" s="197"/>
      <c r="Z540" s="197"/>
    </row>
    <row r="541" ht="15.75" customHeight="1">
      <c r="A541" s="180"/>
      <c r="B541" s="197"/>
      <c r="C541" s="152"/>
      <c r="D541" s="152"/>
      <c r="E541" s="152"/>
      <c r="F541" s="152"/>
      <c r="G541" s="197"/>
      <c r="H541" s="197"/>
      <c r="I541" s="152"/>
      <c r="J541" s="50"/>
      <c r="K541" s="50"/>
      <c r="L541" s="50"/>
      <c r="M541" s="50"/>
      <c r="N541" s="152"/>
      <c r="O541" s="197"/>
      <c r="P541" s="197"/>
      <c r="Q541" s="197"/>
      <c r="R541" s="197"/>
      <c r="S541" s="197"/>
      <c r="T541" s="197"/>
      <c r="U541" s="197"/>
      <c r="V541" s="197"/>
      <c r="W541" s="197"/>
      <c r="X541" s="197"/>
      <c r="Y541" s="197"/>
      <c r="Z541" s="197"/>
    </row>
    <row r="542" ht="15.75" customHeight="1">
      <c r="A542" s="180"/>
      <c r="B542" s="197"/>
      <c r="C542" s="152"/>
      <c r="D542" s="152"/>
      <c r="E542" s="152"/>
      <c r="F542" s="152"/>
      <c r="G542" s="197"/>
      <c r="H542" s="197"/>
      <c r="I542" s="152"/>
      <c r="J542" s="50"/>
      <c r="K542" s="50"/>
      <c r="L542" s="50"/>
      <c r="M542" s="50"/>
      <c r="N542" s="152"/>
      <c r="O542" s="197"/>
      <c r="P542" s="197"/>
      <c r="Q542" s="197"/>
      <c r="R542" s="197"/>
      <c r="S542" s="197"/>
      <c r="T542" s="197"/>
      <c r="U542" s="197"/>
      <c r="V542" s="197"/>
      <c r="W542" s="197"/>
      <c r="X542" s="197"/>
      <c r="Y542" s="197"/>
      <c r="Z542" s="197"/>
    </row>
    <row r="543" ht="15.75" customHeight="1">
      <c r="A543" s="180"/>
      <c r="B543" s="197"/>
      <c r="C543" s="152"/>
      <c r="D543" s="152"/>
      <c r="E543" s="152"/>
      <c r="F543" s="152"/>
      <c r="G543" s="197"/>
      <c r="H543" s="197"/>
      <c r="I543" s="152"/>
      <c r="J543" s="50"/>
      <c r="K543" s="50"/>
      <c r="L543" s="50"/>
      <c r="M543" s="50"/>
      <c r="N543" s="152"/>
      <c r="O543" s="197"/>
      <c r="P543" s="197"/>
      <c r="Q543" s="197"/>
      <c r="R543" s="197"/>
      <c r="S543" s="197"/>
      <c r="T543" s="197"/>
      <c r="U543" s="197"/>
      <c r="V543" s="197"/>
      <c r="W543" s="197"/>
      <c r="X543" s="197"/>
      <c r="Y543" s="197"/>
      <c r="Z543" s="197"/>
    </row>
    <row r="544" ht="15.75" customHeight="1">
      <c r="A544" s="180"/>
      <c r="B544" s="197"/>
      <c r="C544" s="152"/>
      <c r="D544" s="152"/>
      <c r="E544" s="152"/>
      <c r="F544" s="152"/>
      <c r="G544" s="197"/>
      <c r="H544" s="169"/>
      <c r="I544" s="152"/>
      <c r="J544" s="50"/>
      <c r="K544" s="50"/>
      <c r="L544" s="50"/>
      <c r="M544" s="50"/>
      <c r="N544" s="152"/>
      <c r="O544" s="197"/>
      <c r="P544" s="197"/>
      <c r="Q544" s="197"/>
      <c r="R544" s="197"/>
      <c r="S544" s="197"/>
      <c r="T544" s="197"/>
      <c r="U544" s="197"/>
      <c r="V544" s="197"/>
      <c r="W544" s="197"/>
      <c r="X544" s="197"/>
      <c r="Y544" s="197"/>
      <c r="Z544" s="197"/>
    </row>
    <row r="545" ht="15.75" customHeight="1">
      <c r="A545" s="180"/>
      <c r="B545" s="197"/>
      <c r="C545" s="152"/>
      <c r="D545" s="152"/>
      <c r="E545" s="152"/>
      <c r="F545" s="152"/>
      <c r="G545" s="197"/>
      <c r="H545" s="169"/>
      <c r="I545" s="152"/>
      <c r="J545" s="50"/>
      <c r="K545" s="50"/>
      <c r="L545" s="50"/>
      <c r="M545" s="50"/>
      <c r="N545" s="152"/>
      <c r="O545" s="197"/>
      <c r="P545" s="197"/>
      <c r="Q545" s="197"/>
      <c r="R545" s="197"/>
      <c r="S545" s="197"/>
      <c r="T545" s="197"/>
      <c r="U545" s="197"/>
      <c r="V545" s="197"/>
      <c r="W545" s="197"/>
      <c r="X545" s="197"/>
      <c r="Y545" s="197"/>
      <c r="Z545" s="197"/>
    </row>
    <row r="546" ht="15.75" customHeight="1">
      <c r="A546" s="180"/>
      <c r="B546" s="197"/>
      <c r="C546" s="152"/>
      <c r="D546" s="152"/>
      <c r="E546" s="197"/>
      <c r="F546" s="197"/>
      <c r="G546" s="197"/>
      <c r="H546" s="197"/>
      <c r="I546" s="152"/>
      <c r="J546" s="50"/>
      <c r="K546" s="50"/>
      <c r="L546" s="50"/>
      <c r="M546" s="50"/>
      <c r="N546" s="152"/>
      <c r="O546" s="197"/>
      <c r="P546" s="197"/>
      <c r="Q546" s="197"/>
      <c r="R546" s="197"/>
      <c r="S546" s="197"/>
      <c r="T546" s="197"/>
      <c r="U546" s="197"/>
      <c r="V546" s="197"/>
      <c r="W546" s="197"/>
      <c r="X546" s="197"/>
      <c r="Y546" s="197"/>
      <c r="Z546" s="197"/>
    </row>
    <row r="547" ht="15.75" customHeight="1">
      <c r="A547" s="180"/>
      <c r="B547" s="197"/>
      <c r="C547" s="152"/>
      <c r="D547" s="152"/>
      <c r="E547" s="152"/>
      <c r="F547" s="152"/>
      <c r="G547" s="197"/>
      <c r="H547" s="197"/>
      <c r="I547" s="152"/>
      <c r="J547" s="50"/>
      <c r="K547" s="50"/>
      <c r="L547" s="50"/>
      <c r="M547" s="50"/>
      <c r="N547" s="152"/>
      <c r="O547" s="197"/>
      <c r="P547" s="197"/>
      <c r="Q547" s="197"/>
      <c r="R547" s="197"/>
      <c r="S547" s="197"/>
      <c r="T547" s="197"/>
      <c r="U547" s="197"/>
      <c r="V547" s="197"/>
      <c r="W547" s="197"/>
      <c r="X547" s="197"/>
      <c r="Y547" s="197"/>
      <c r="Z547" s="197"/>
    </row>
    <row r="548" ht="15.75" customHeight="1">
      <c r="A548" s="180"/>
      <c r="B548" s="197"/>
      <c r="C548" s="152"/>
      <c r="D548" s="152"/>
      <c r="E548" s="152"/>
      <c r="F548" s="152"/>
      <c r="G548" s="197"/>
      <c r="H548" s="197"/>
      <c r="I548" s="152"/>
      <c r="J548" s="50"/>
      <c r="K548" s="50"/>
      <c r="L548" s="50"/>
      <c r="M548" s="50"/>
      <c r="N548" s="152"/>
      <c r="O548" s="197"/>
      <c r="P548" s="197"/>
      <c r="Q548" s="197"/>
      <c r="R548" s="197"/>
      <c r="S548" s="197"/>
      <c r="T548" s="197"/>
      <c r="U548" s="197"/>
      <c r="V548" s="197"/>
      <c r="W548" s="197"/>
      <c r="X548" s="197"/>
      <c r="Y548" s="197"/>
      <c r="Z548" s="197"/>
    </row>
    <row r="549" ht="15.75" customHeight="1">
      <c r="A549" s="180"/>
      <c r="B549" s="197"/>
      <c r="C549" s="152"/>
      <c r="D549" s="152"/>
      <c r="E549" s="152"/>
      <c r="F549" s="152"/>
      <c r="G549" s="197"/>
      <c r="H549" s="197"/>
      <c r="I549" s="152"/>
      <c r="J549" s="50"/>
      <c r="K549" s="50"/>
      <c r="L549" s="50"/>
      <c r="M549" s="50"/>
      <c r="N549" s="152"/>
      <c r="O549" s="197"/>
      <c r="P549" s="197"/>
      <c r="Q549" s="197"/>
      <c r="R549" s="197"/>
      <c r="S549" s="197"/>
      <c r="T549" s="197"/>
      <c r="U549" s="197"/>
      <c r="V549" s="197"/>
      <c r="W549" s="197"/>
      <c r="X549" s="197"/>
      <c r="Y549" s="197"/>
      <c r="Z549" s="197"/>
    </row>
    <row r="550" ht="15.75" customHeight="1">
      <c r="A550" s="180"/>
      <c r="B550" s="197"/>
      <c r="C550" s="152"/>
      <c r="D550" s="152"/>
      <c r="E550" s="152"/>
      <c r="F550" s="152"/>
      <c r="G550" s="197"/>
      <c r="H550" s="197"/>
      <c r="I550" s="152"/>
      <c r="J550" s="50"/>
      <c r="K550" s="50"/>
      <c r="L550" s="50"/>
      <c r="M550" s="50"/>
      <c r="N550" s="152"/>
      <c r="O550" s="197"/>
      <c r="P550" s="197"/>
      <c r="Q550" s="197"/>
      <c r="R550" s="197"/>
      <c r="S550" s="197"/>
      <c r="T550" s="197"/>
      <c r="U550" s="197"/>
      <c r="V550" s="197"/>
      <c r="W550" s="197"/>
      <c r="X550" s="197"/>
      <c r="Y550" s="197"/>
      <c r="Z550" s="197"/>
    </row>
    <row r="551" ht="15.75" customHeight="1">
      <c r="A551" s="180"/>
      <c r="B551" s="197"/>
      <c r="C551" s="152"/>
      <c r="D551" s="152"/>
      <c r="E551" s="152"/>
      <c r="F551" s="152"/>
      <c r="G551" s="197"/>
      <c r="H551" s="169"/>
      <c r="I551" s="152"/>
      <c r="J551" s="50"/>
      <c r="K551" s="50"/>
      <c r="L551" s="50"/>
      <c r="M551" s="50"/>
      <c r="N551" s="152"/>
      <c r="O551" s="197"/>
      <c r="P551" s="197"/>
      <c r="Q551" s="197"/>
      <c r="R551" s="197"/>
      <c r="S551" s="197"/>
      <c r="T551" s="197"/>
      <c r="U551" s="197"/>
      <c r="V551" s="197"/>
      <c r="W551" s="197"/>
      <c r="X551" s="197"/>
      <c r="Y551" s="197"/>
      <c r="Z551" s="197"/>
    </row>
    <row r="552" ht="15.75" customHeight="1">
      <c r="A552" s="180"/>
      <c r="B552" s="197"/>
      <c r="C552" s="152"/>
      <c r="D552" s="152"/>
      <c r="E552" s="152"/>
      <c r="F552" s="152"/>
      <c r="G552" s="197"/>
      <c r="H552" s="197"/>
      <c r="I552" s="152"/>
      <c r="J552" s="50"/>
      <c r="K552" s="50"/>
      <c r="L552" s="50"/>
      <c r="M552" s="50"/>
      <c r="N552" s="152"/>
      <c r="O552" s="197"/>
      <c r="P552" s="197"/>
      <c r="Q552" s="197"/>
      <c r="R552" s="197"/>
      <c r="S552" s="197"/>
      <c r="T552" s="197"/>
      <c r="U552" s="197"/>
      <c r="V552" s="197"/>
      <c r="W552" s="197"/>
      <c r="X552" s="197"/>
      <c r="Y552" s="197"/>
      <c r="Z552" s="197"/>
    </row>
    <row r="553" ht="15.75" customHeight="1">
      <c r="A553" s="180"/>
      <c r="B553" s="197"/>
      <c r="C553" s="152"/>
      <c r="D553" s="152"/>
      <c r="E553" s="152"/>
      <c r="F553" s="152"/>
      <c r="G553" s="197"/>
      <c r="H553" s="197"/>
      <c r="I553" s="152"/>
      <c r="J553" s="50"/>
      <c r="K553" s="50"/>
      <c r="L553" s="50"/>
      <c r="M553" s="50"/>
      <c r="N553" s="152"/>
      <c r="O553" s="197"/>
      <c r="P553" s="197"/>
      <c r="Q553" s="197"/>
      <c r="R553" s="197"/>
      <c r="S553" s="197"/>
      <c r="T553" s="197"/>
      <c r="U553" s="197"/>
      <c r="V553" s="197"/>
      <c r="W553" s="197"/>
      <c r="X553" s="197"/>
      <c r="Y553" s="197"/>
      <c r="Z553" s="197"/>
    </row>
    <row r="554" ht="15.75" customHeight="1">
      <c r="A554" s="180"/>
      <c r="B554" s="197"/>
      <c r="C554" s="152"/>
      <c r="D554" s="152"/>
      <c r="E554" s="197"/>
      <c r="F554" s="197"/>
      <c r="G554" s="197"/>
      <c r="H554" s="169"/>
      <c r="I554" s="152"/>
      <c r="J554" s="50"/>
      <c r="K554" s="50"/>
      <c r="L554" s="50"/>
      <c r="M554" s="50"/>
      <c r="N554" s="152"/>
      <c r="O554" s="197"/>
      <c r="P554" s="197"/>
      <c r="Q554" s="197"/>
      <c r="R554" s="197"/>
      <c r="S554" s="197"/>
      <c r="T554" s="197"/>
      <c r="U554" s="197"/>
      <c r="V554" s="197"/>
      <c r="W554" s="197"/>
      <c r="X554" s="197"/>
      <c r="Y554" s="197"/>
      <c r="Z554" s="197"/>
    </row>
    <row r="555" ht="15.75" customHeight="1">
      <c r="A555" s="180"/>
      <c r="B555" s="197"/>
      <c r="C555" s="152"/>
      <c r="D555" s="152"/>
      <c r="E555" s="152"/>
      <c r="F555" s="152"/>
      <c r="G555" s="197"/>
      <c r="H555" s="197"/>
      <c r="I555" s="152"/>
      <c r="J555" s="50"/>
      <c r="K555" s="50"/>
      <c r="L555" s="50"/>
      <c r="M555" s="50"/>
      <c r="N555" s="152"/>
      <c r="O555" s="197"/>
      <c r="P555" s="197"/>
      <c r="Q555" s="197"/>
      <c r="R555" s="197"/>
      <c r="S555" s="197"/>
      <c r="T555" s="197"/>
      <c r="U555" s="197"/>
      <c r="V555" s="197"/>
      <c r="W555" s="197"/>
      <c r="X555" s="197"/>
      <c r="Y555" s="197"/>
      <c r="Z555" s="197"/>
    </row>
    <row r="556" ht="15.75" customHeight="1">
      <c r="A556" s="180"/>
      <c r="B556" s="197"/>
      <c r="C556" s="152"/>
      <c r="D556" s="152"/>
      <c r="E556" s="152"/>
      <c r="F556" s="152"/>
      <c r="G556" s="197"/>
      <c r="H556" s="197"/>
      <c r="I556" s="152"/>
      <c r="J556" s="50"/>
      <c r="K556" s="50"/>
      <c r="L556" s="50"/>
      <c r="M556" s="50"/>
      <c r="N556" s="152"/>
      <c r="O556" s="197"/>
      <c r="P556" s="197"/>
      <c r="Q556" s="197"/>
      <c r="R556" s="197"/>
      <c r="S556" s="197"/>
      <c r="T556" s="197"/>
      <c r="U556" s="197"/>
      <c r="V556" s="197"/>
      <c r="W556" s="197"/>
      <c r="X556" s="197"/>
      <c r="Y556" s="197"/>
      <c r="Z556" s="197"/>
    </row>
    <row r="557" ht="15.75" customHeight="1">
      <c r="A557" s="180"/>
      <c r="B557" s="197"/>
      <c r="C557" s="152"/>
      <c r="D557" s="152"/>
      <c r="E557" s="152"/>
      <c r="F557" s="152"/>
      <c r="G557" s="197"/>
      <c r="H557" s="197"/>
      <c r="I557" s="152"/>
      <c r="J557" s="50"/>
      <c r="K557" s="50"/>
      <c r="L557" s="50"/>
      <c r="M557" s="50"/>
      <c r="N557" s="152"/>
      <c r="O557" s="197"/>
      <c r="P557" s="197"/>
      <c r="Q557" s="197"/>
      <c r="R557" s="197"/>
      <c r="S557" s="197"/>
      <c r="T557" s="197"/>
      <c r="U557" s="197"/>
      <c r="V557" s="197"/>
      <c r="W557" s="197"/>
      <c r="X557" s="197"/>
      <c r="Y557" s="197"/>
      <c r="Z557" s="197"/>
    </row>
    <row r="558" ht="15.75" customHeight="1">
      <c r="A558" s="180"/>
      <c r="B558" s="197"/>
      <c r="C558" s="152"/>
      <c r="D558" s="152"/>
      <c r="E558" s="152"/>
      <c r="F558" s="152"/>
      <c r="G558" s="197"/>
      <c r="H558" s="197"/>
      <c r="I558" s="152"/>
      <c r="J558" s="50"/>
      <c r="K558" s="50"/>
      <c r="L558" s="50"/>
      <c r="M558" s="50"/>
      <c r="N558" s="152"/>
      <c r="O558" s="197"/>
      <c r="P558" s="197"/>
      <c r="Q558" s="197"/>
      <c r="R558" s="197"/>
      <c r="S558" s="197"/>
      <c r="T558" s="197"/>
      <c r="U558" s="197"/>
      <c r="V558" s="197"/>
      <c r="W558" s="197"/>
      <c r="X558" s="197"/>
      <c r="Y558" s="197"/>
      <c r="Z558" s="197"/>
    </row>
    <row r="559" ht="15.75" customHeight="1">
      <c r="A559" s="180"/>
      <c r="B559" s="197"/>
      <c r="C559" s="152"/>
      <c r="D559" s="152"/>
      <c r="E559" s="152"/>
      <c r="F559" s="152"/>
      <c r="G559" s="197"/>
      <c r="H559" s="169"/>
      <c r="I559" s="152"/>
      <c r="J559" s="50"/>
      <c r="K559" s="50"/>
      <c r="L559" s="50"/>
      <c r="M559" s="50"/>
      <c r="N559" s="152"/>
      <c r="O559" s="197"/>
      <c r="P559" s="197"/>
      <c r="Q559" s="197"/>
      <c r="R559" s="197"/>
      <c r="S559" s="197"/>
      <c r="T559" s="197"/>
      <c r="U559" s="197"/>
      <c r="V559" s="197"/>
      <c r="W559" s="197"/>
      <c r="X559" s="197"/>
      <c r="Y559" s="197"/>
      <c r="Z559" s="197"/>
    </row>
    <row r="560" ht="15.75" customHeight="1">
      <c r="A560" s="180"/>
      <c r="B560" s="197"/>
      <c r="C560" s="152"/>
      <c r="D560" s="152"/>
      <c r="E560" s="152"/>
      <c r="F560" s="152"/>
      <c r="G560" s="197"/>
      <c r="H560" s="197"/>
      <c r="I560" s="152"/>
      <c r="J560" s="50"/>
      <c r="K560" s="50"/>
      <c r="L560" s="50"/>
      <c r="M560" s="50"/>
      <c r="N560" s="152"/>
      <c r="O560" s="197"/>
      <c r="P560" s="197"/>
      <c r="Q560" s="197"/>
      <c r="R560" s="197"/>
      <c r="S560" s="197"/>
      <c r="T560" s="197"/>
      <c r="U560" s="197"/>
      <c r="V560" s="197"/>
      <c r="W560" s="197"/>
      <c r="X560" s="197"/>
      <c r="Y560" s="197"/>
      <c r="Z560" s="197"/>
    </row>
    <row r="561" ht="15.75" customHeight="1">
      <c r="A561" s="180"/>
      <c r="B561" s="197"/>
      <c r="C561" s="152"/>
      <c r="D561" s="152"/>
      <c r="E561" s="152"/>
      <c r="F561" s="152"/>
      <c r="G561" s="197"/>
      <c r="H561" s="197"/>
      <c r="I561" s="152"/>
      <c r="J561" s="50"/>
      <c r="K561" s="50"/>
      <c r="L561" s="50"/>
      <c r="M561" s="50"/>
      <c r="N561" s="152"/>
      <c r="O561" s="197"/>
      <c r="P561" s="197"/>
      <c r="Q561" s="197"/>
      <c r="R561" s="197"/>
      <c r="S561" s="197"/>
      <c r="T561" s="197"/>
      <c r="U561" s="197"/>
      <c r="V561" s="197"/>
      <c r="W561" s="197"/>
      <c r="X561" s="197"/>
      <c r="Y561" s="197"/>
      <c r="Z561" s="197"/>
    </row>
    <row r="562" ht="15.75" customHeight="1">
      <c r="A562" s="180"/>
      <c r="B562" s="197"/>
      <c r="C562" s="152"/>
      <c r="D562" s="152"/>
      <c r="E562" s="152"/>
      <c r="F562" s="152"/>
      <c r="G562" s="197"/>
      <c r="H562" s="169"/>
      <c r="I562" s="152"/>
      <c r="J562" s="50"/>
      <c r="K562" s="50"/>
      <c r="L562" s="50"/>
      <c r="M562" s="50"/>
      <c r="N562" s="152"/>
      <c r="O562" s="197"/>
      <c r="P562" s="197"/>
      <c r="Q562" s="197"/>
      <c r="R562" s="197"/>
      <c r="S562" s="197"/>
      <c r="T562" s="197"/>
      <c r="U562" s="197"/>
      <c r="V562" s="197"/>
      <c r="W562" s="197"/>
      <c r="X562" s="197"/>
      <c r="Y562" s="197"/>
      <c r="Z562" s="197"/>
    </row>
    <row r="563" ht="15.75" customHeight="1">
      <c r="A563" s="180"/>
      <c r="B563" s="197"/>
      <c r="C563" s="152"/>
      <c r="D563" s="152"/>
      <c r="E563" s="152"/>
      <c r="F563" s="152"/>
      <c r="G563" s="197"/>
      <c r="H563" s="197"/>
      <c r="I563" s="152"/>
      <c r="J563" s="50"/>
      <c r="K563" s="50"/>
      <c r="L563" s="50"/>
      <c r="M563" s="50"/>
      <c r="N563" s="152"/>
      <c r="O563" s="197"/>
      <c r="P563" s="197"/>
      <c r="Q563" s="197"/>
      <c r="R563" s="197"/>
      <c r="S563" s="197"/>
      <c r="T563" s="197"/>
      <c r="U563" s="197"/>
      <c r="V563" s="197"/>
      <c r="W563" s="197"/>
      <c r="X563" s="197"/>
      <c r="Y563" s="197"/>
      <c r="Z563" s="197"/>
    </row>
    <row r="564" ht="15.75" customHeight="1">
      <c r="A564" s="180"/>
      <c r="B564" s="197"/>
      <c r="C564" s="152"/>
      <c r="D564" s="152"/>
      <c r="E564" s="152"/>
      <c r="F564" s="152"/>
      <c r="G564" s="197"/>
      <c r="H564" s="197"/>
      <c r="I564" s="152"/>
      <c r="J564" s="50"/>
      <c r="K564" s="50"/>
      <c r="L564" s="50"/>
      <c r="M564" s="50"/>
      <c r="N564" s="152"/>
      <c r="O564" s="197"/>
      <c r="P564" s="197"/>
      <c r="Q564" s="197"/>
      <c r="R564" s="197"/>
      <c r="S564" s="197"/>
      <c r="T564" s="197"/>
      <c r="U564" s="197"/>
      <c r="V564" s="197"/>
      <c r="W564" s="197"/>
      <c r="X564" s="197"/>
      <c r="Y564" s="197"/>
      <c r="Z564" s="197"/>
    </row>
    <row r="565" ht="15.75" customHeight="1">
      <c r="A565" s="180"/>
      <c r="B565" s="197"/>
      <c r="C565" s="152"/>
      <c r="D565" s="152"/>
      <c r="E565" s="152"/>
      <c r="F565" s="152"/>
      <c r="G565" s="197"/>
      <c r="H565" s="169"/>
      <c r="I565" s="152"/>
      <c r="J565" s="50"/>
      <c r="K565" s="50"/>
      <c r="L565" s="50"/>
      <c r="M565" s="50"/>
      <c r="N565" s="152"/>
      <c r="O565" s="197"/>
      <c r="P565" s="197"/>
      <c r="Q565" s="197"/>
      <c r="R565" s="197"/>
      <c r="S565" s="197"/>
      <c r="T565" s="197"/>
      <c r="U565" s="197"/>
      <c r="V565" s="197"/>
      <c r="W565" s="197"/>
      <c r="X565" s="197"/>
      <c r="Y565" s="197"/>
      <c r="Z565" s="197"/>
    </row>
    <row r="566" ht="15.75" customHeight="1">
      <c r="A566" s="180"/>
      <c r="B566" s="197"/>
      <c r="C566" s="152"/>
      <c r="D566" s="152"/>
      <c r="E566" s="152"/>
      <c r="F566" s="152"/>
      <c r="G566" s="197"/>
      <c r="H566" s="197"/>
      <c r="I566" s="152"/>
      <c r="J566" s="50"/>
      <c r="K566" s="50"/>
      <c r="L566" s="50"/>
      <c r="M566" s="50"/>
      <c r="N566" s="152"/>
      <c r="O566" s="197"/>
      <c r="P566" s="197"/>
      <c r="Q566" s="197"/>
      <c r="R566" s="197"/>
      <c r="S566" s="197"/>
      <c r="T566" s="197"/>
      <c r="U566" s="197"/>
      <c r="V566" s="197"/>
      <c r="W566" s="197"/>
      <c r="X566" s="197"/>
      <c r="Y566" s="197"/>
      <c r="Z566" s="197"/>
    </row>
    <row r="567" ht="15.75" customHeight="1">
      <c r="A567" s="180"/>
      <c r="B567" s="197"/>
      <c r="C567" s="152"/>
      <c r="D567" s="152"/>
      <c r="E567" s="152"/>
      <c r="F567" s="152"/>
      <c r="G567" s="197"/>
      <c r="H567" s="197"/>
      <c r="I567" s="152"/>
      <c r="J567" s="50"/>
      <c r="K567" s="50"/>
      <c r="L567" s="50"/>
      <c r="M567" s="50"/>
      <c r="N567" s="152"/>
      <c r="O567" s="197"/>
      <c r="P567" s="197"/>
      <c r="Q567" s="197"/>
      <c r="R567" s="197"/>
      <c r="S567" s="197"/>
      <c r="T567" s="197"/>
      <c r="U567" s="197"/>
      <c r="V567" s="197"/>
      <c r="W567" s="197"/>
      <c r="X567" s="197"/>
      <c r="Y567" s="197"/>
      <c r="Z567" s="197"/>
    </row>
    <row r="568" ht="15.75" customHeight="1">
      <c r="A568" s="180"/>
      <c r="B568" s="197"/>
      <c r="C568" s="152"/>
      <c r="D568" s="152"/>
      <c r="E568" s="152"/>
      <c r="F568" s="152"/>
      <c r="G568" s="197"/>
      <c r="H568" s="169"/>
      <c r="I568" s="152"/>
      <c r="J568" s="50"/>
      <c r="K568" s="50"/>
      <c r="L568" s="50"/>
      <c r="M568" s="50"/>
      <c r="N568" s="152"/>
      <c r="O568" s="197"/>
      <c r="P568" s="197"/>
      <c r="Q568" s="197"/>
      <c r="R568" s="197"/>
      <c r="S568" s="197"/>
      <c r="T568" s="197"/>
      <c r="U568" s="197"/>
      <c r="V568" s="197"/>
      <c r="W568" s="197"/>
      <c r="X568" s="197"/>
      <c r="Y568" s="197"/>
      <c r="Z568" s="197"/>
    </row>
    <row r="569" ht="15.75" customHeight="1">
      <c r="A569" s="180"/>
      <c r="B569" s="197"/>
      <c r="C569" s="152"/>
      <c r="D569" s="152"/>
      <c r="E569" s="152"/>
      <c r="F569" s="152"/>
      <c r="G569" s="197"/>
      <c r="H569" s="197"/>
      <c r="I569" s="152"/>
      <c r="J569" s="50"/>
      <c r="K569" s="50"/>
      <c r="L569" s="50"/>
      <c r="M569" s="50"/>
      <c r="N569" s="152"/>
      <c r="O569" s="197"/>
      <c r="P569" s="197"/>
      <c r="Q569" s="197"/>
      <c r="R569" s="197"/>
      <c r="S569" s="197"/>
      <c r="T569" s="197"/>
      <c r="U569" s="197"/>
      <c r="V569" s="197"/>
      <c r="W569" s="197"/>
      <c r="X569" s="197"/>
      <c r="Y569" s="197"/>
      <c r="Z569" s="197"/>
    </row>
    <row r="570" ht="15.75" customHeight="1">
      <c r="A570" s="180"/>
      <c r="B570" s="197"/>
      <c r="C570" s="152"/>
      <c r="D570" s="152"/>
      <c r="E570" s="152"/>
      <c r="F570" s="152"/>
      <c r="G570" s="197"/>
      <c r="H570" s="169"/>
      <c r="I570" s="152"/>
      <c r="J570" s="50"/>
      <c r="K570" s="50"/>
      <c r="L570" s="50"/>
      <c r="M570" s="50"/>
      <c r="N570" s="152"/>
      <c r="O570" s="197"/>
      <c r="P570" s="197"/>
      <c r="Q570" s="197"/>
      <c r="R570" s="197"/>
      <c r="S570" s="197"/>
      <c r="T570" s="197"/>
      <c r="U570" s="197"/>
      <c r="V570" s="197"/>
      <c r="W570" s="197"/>
      <c r="X570" s="197"/>
      <c r="Y570" s="197"/>
      <c r="Z570" s="197"/>
    </row>
    <row r="571" ht="15.75" customHeight="1">
      <c r="A571" s="180"/>
      <c r="B571" s="197"/>
      <c r="C571" s="152"/>
      <c r="D571" s="152"/>
      <c r="E571" s="152"/>
      <c r="F571" s="152"/>
      <c r="G571" s="197"/>
      <c r="H571" s="169"/>
      <c r="I571" s="152"/>
      <c r="J571" s="50"/>
      <c r="K571" s="50"/>
      <c r="L571" s="50"/>
      <c r="M571" s="50"/>
      <c r="N571" s="152"/>
      <c r="O571" s="197"/>
      <c r="P571" s="197"/>
      <c r="Q571" s="197"/>
      <c r="R571" s="197"/>
      <c r="S571" s="197"/>
      <c r="T571" s="197"/>
      <c r="U571" s="197"/>
      <c r="V571" s="197"/>
      <c r="W571" s="197"/>
      <c r="X571" s="197"/>
      <c r="Y571" s="197"/>
      <c r="Z571" s="197"/>
    </row>
    <row r="572" ht="15.75" customHeight="1">
      <c r="A572" s="180"/>
      <c r="B572" s="197"/>
      <c r="C572" s="152"/>
      <c r="D572" s="152"/>
      <c r="E572" s="152"/>
      <c r="F572" s="152"/>
      <c r="G572" s="197"/>
      <c r="H572" s="197"/>
      <c r="I572" s="152"/>
      <c r="J572" s="50"/>
      <c r="K572" s="50"/>
      <c r="L572" s="50"/>
      <c r="M572" s="50"/>
      <c r="N572" s="152"/>
      <c r="O572" s="197"/>
      <c r="P572" s="197"/>
      <c r="Q572" s="197"/>
      <c r="R572" s="197"/>
      <c r="S572" s="197"/>
      <c r="T572" s="197"/>
      <c r="U572" s="197"/>
      <c r="V572" s="197"/>
      <c r="W572" s="197"/>
      <c r="X572" s="197"/>
      <c r="Y572" s="197"/>
      <c r="Z572" s="197"/>
    </row>
    <row r="573" ht="15.75" customHeight="1">
      <c r="A573" s="180"/>
      <c r="B573" s="197"/>
      <c r="C573" s="152"/>
      <c r="D573" s="152"/>
      <c r="E573" s="152"/>
      <c r="F573" s="152"/>
      <c r="G573" s="197"/>
      <c r="H573" s="169"/>
      <c r="I573" s="152"/>
      <c r="J573" s="50"/>
      <c r="K573" s="50"/>
      <c r="L573" s="50"/>
      <c r="M573" s="50"/>
      <c r="N573" s="152"/>
      <c r="O573" s="197"/>
      <c r="P573" s="197"/>
      <c r="Q573" s="197"/>
      <c r="R573" s="197"/>
      <c r="S573" s="197"/>
      <c r="T573" s="197"/>
      <c r="U573" s="197"/>
      <c r="V573" s="197"/>
      <c r="W573" s="197"/>
      <c r="X573" s="197"/>
      <c r="Y573" s="197"/>
      <c r="Z573" s="197"/>
    </row>
    <row r="574" ht="15.75" customHeight="1">
      <c r="A574" s="180"/>
      <c r="B574" s="197"/>
      <c r="C574" s="152"/>
      <c r="D574" s="152"/>
      <c r="E574" s="152"/>
      <c r="F574" s="152"/>
      <c r="G574" s="197"/>
      <c r="H574" s="169"/>
      <c r="I574" s="152"/>
      <c r="J574" s="50"/>
      <c r="K574" s="50"/>
      <c r="L574" s="50"/>
      <c r="M574" s="50"/>
      <c r="N574" s="152"/>
      <c r="O574" s="197"/>
      <c r="P574" s="197"/>
      <c r="Q574" s="197"/>
      <c r="R574" s="197"/>
      <c r="S574" s="197"/>
      <c r="T574" s="197"/>
      <c r="U574" s="197"/>
      <c r="V574" s="197"/>
      <c r="W574" s="197"/>
      <c r="X574" s="197"/>
      <c r="Y574" s="197"/>
      <c r="Z574" s="197"/>
    </row>
    <row r="575" ht="15.75" customHeight="1">
      <c r="A575" s="180"/>
      <c r="B575" s="197"/>
      <c r="C575" s="152"/>
      <c r="D575" s="152"/>
      <c r="E575" s="152"/>
      <c r="F575" s="152"/>
      <c r="G575" s="197"/>
      <c r="H575" s="197"/>
      <c r="I575" s="152"/>
      <c r="J575" s="50"/>
      <c r="K575" s="50"/>
      <c r="L575" s="50"/>
      <c r="M575" s="50"/>
      <c r="N575" s="152"/>
      <c r="O575" s="197"/>
      <c r="P575" s="197"/>
      <c r="Q575" s="197"/>
      <c r="R575" s="197"/>
      <c r="S575" s="197"/>
      <c r="T575" s="197"/>
      <c r="U575" s="197"/>
      <c r="V575" s="197"/>
      <c r="W575" s="197"/>
      <c r="X575" s="197"/>
      <c r="Y575" s="197"/>
      <c r="Z575" s="197"/>
    </row>
    <row r="576" ht="15.75" customHeight="1">
      <c r="A576" s="180"/>
      <c r="B576" s="197"/>
      <c r="C576" s="197"/>
      <c r="D576" s="152"/>
      <c r="E576" s="197"/>
      <c r="F576" s="197"/>
      <c r="G576" s="197"/>
      <c r="H576" s="197"/>
      <c r="I576" s="152"/>
      <c r="J576" s="50"/>
      <c r="K576" s="50"/>
      <c r="L576" s="50"/>
      <c r="M576" s="50"/>
      <c r="N576" s="152"/>
      <c r="O576" s="197"/>
      <c r="P576" s="197"/>
      <c r="Q576" s="197"/>
      <c r="R576" s="197"/>
      <c r="S576" s="197"/>
      <c r="T576" s="197"/>
      <c r="U576" s="197"/>
      <c r="V576" s="197"/>
      <c r="W576" s="197"/>
      <c r="X576" s="197"/>
      <c r="Y576" s="197"/>
      <c r="Z576" s="197"/>
    </row>
    <row r="577" ht="15.75" customHeight="1">
      <c r="A577" s="180"/>
      <c r="B577" s="197"/>
      <c r="C577" s="152"/>
      <c r="D577" s="152"/>
      <c r="E577" s="152"/>
      <c r="F577" s="152"/>
      <c r="G577" s="197"/>
      <c r="H577" s="169"/>
      <c r="I577" s="152"/>
      <c r="J577" s="50"/>
      <c r="K577" s="50"/>
      <c r="L577" s="50"/>
      <c r="M577" s="50"/>
      <c r="N577" s="152"/>
      <c r="O577" s="197"/>
      <c r="P577" s="197"/>
      <c r="Q577" s="197"/>
      <c r="R577" s="197"/>
      <c r="S577" s="197"/>
      <c r="T577" s="197"/>
      <c r="U577" s="197"/>
      <c r="V577" s="197"/>
      <c r="W577" s="197"/>
      <c r="X577" s="197"/>
      <c r="Y577" s="197"/>
      <c r="Z577" s="197"/>
    </row>
    <row r="578" ht="15.75" customHeight="1">
      <c r="A578" s="180"/>
      <c r="B578" s="197"/>
      <c r="C578" s="152"/>
      <c r="D578" s="152"/>
      <c r="E578" s="152"/>
      <c r="F578" s="152"/>
      <c r="G578" s="197"/>
      <c r="H578" s="169"/>
      <c r="I578" s="152"/>
      <c r="J578" s="50"/>
      <c r="K578" s="50"/>
      <c r="L578" s="50"/>
      <c r="M578" s="50"/>
      <c r="N578" s="152"/>
      <c r="O578" s="197"/>
      <c r="P578" s="197"/>
      <c r="Q578" s="197"/>
      <c r="R578" s="197"/>
      <c r="S578" s="197"/>
      <c r="T578" s="197"/>
      <c r="U578" s="197"/>
      <c r="V578" s="197"/>
      <c r="W578" s="197"/>
      <c r="X578" s="197"/>
      <c r="Y578" s="197"/>
      <c r="Z578" s="197"/>
    </row>
    <row r="579" ht="15.75" customHeight="1">
      <c r="A579" s="180"/>
      <c r="B579" s="197"/>
      <c r="C579" s="152"/>
      <c r="D579" s="152"/>
      <c r="E579" s="152"/>
      <c r="F579" s="152"/>
      <c r="G579" s="197"/>
      <c r="H579" s="169"/>
      <c r="I579" s="152"/>
      <c r="J579" s="50"/>
      <c r="K579" s="50"/>
      <c r="L579" s="50"/>
      <c r="M579" s="50"/>
      <c r="N579" s="152"/>
      <c r="O579" s="197"/>
      <c r="P579" s="197"/>
      <c r="Q579" s="197"/>
      <c r="R579" s="197"/>
      <c r="S579" s="197"/>
      <c r="T579" s="197"/>
      <c r="U579" s="197"/>
      <c r="V579" s="197"/>
      <c r="W579" s="197"/>
      <c r="X579" s="197"/>
      <c r="Y579" s="197"/>
      <c r="Z579" s="197"/>
    </row>
    <row r="580" ht="15.75" customHeight="1">
      <c r="A580" s="180"/>
      <c r="B580" s="197"/>
      <c r="C580" s="152"/>
      <c r="D580" s="152"/>
      <c r="E580" s="152"/>
      <c r="F580" s="152"/>
      <c r="G580" s="197"/>
      <c r="H580" s="169"/>
      <c r="I580" s="152"/>
      <c r="J580" s="50"/>
      <c r="K580" s="50"/>
      <c r="L580" s="50"/>
      <c r="M580" s="50"/>
      <c r="N580" s="152"/>
      <c r="O580" s="197"/>
      <c r="P580" s="197"/>
      <c r="Q580" s="197"/>
      <c r="R580" s="197"/>
      <c r="S580" s="197"/>
      <c r="T580" s="197"/>
      <c r="U580" s="197"/>
      <c r="V580" s="197"/>
      <c r="W580" s="197"/>
      <c r="X580" s="197"/>
      <c r="Y580" s="197"/>
      <c r="Z580" s="197"/>
    </row>
    <row r="581" ht="15.75" customHeight="1">
      <c r="A581" s="180"/>
      <c r="B581" s="197"/>
      <c r="C581" s="197"/>
      <c r="D581" s="152"/>
      <c r="E581" s="197"/>
      <c r="F581" s="197"/>
      <c r="G581" s="197"/>
      <c r="H581" s="169"/>
      <c r="I581" s="152"/>
      <c r="J581" s="50"/>
      <c r="K581" s="50"/>
      <c r="L581" s="50"/>
      <c r="M581" s="50"/>
      <c r="N581" s="152"/>
      <c r="O581" s="197"/>
      <c r="P581" s="197"/>
      <c r="Q581" s="197"/>
      <c r="R581" s="197"/>
      <c r="S581" s="197"/>
      <c r="T581" s="197"/>
      <c r="U581" s="197"/>
      <c r="V581" s="197"/>
      <c r="W581" s="197"/>
      <c r="X581" s="197"/>
      <c r="Y581" s="197"/>
      <c r="Z581" s="197"/>
    </row>
    <row r="582" ht="15.75" customHeight="1">
      <c r="A582" s="180"/>
      <c r="B582" s="197"/>
      <c r="C582" s="197"/>
      <c r="D582" s="152"/>
      <c r="E582" s="197"/>
      <c r="F582" s="197"/>
      <c r="G582" s="197"/>
      <c r="H582" s="197"/>
      <c r="I582" s="152"/>
      <c r="J582" s="50"/>
      <c r="K582" s="50"/>
      <c r="L582" s="50"/>
      <c r="M582" s="50"/>
      <c r="N582" s="152"/>
      <c r="O582" s="197"/>
      <c r="P582" s="197"/>
      <c r="Q582" s="197"/>
      <c r="R582" s="197"/>
      <c r="S582" s="197"/>
      <c r="T582" s="197"/>
      <c r="U582" s="197"/>
      <c r="V582" s="197"/>
      <c r="W582" s="197"/>
      <c r="X582" s="197"/>
      <c r="Y582" s="197"/>
      <c r="Z582" s="197"/>
    </row>
    <row r="583" ht="15.75" customHeight="1">
      <c r="A583" s="180"/>
      <c r="B583" s="197"/>
      <c r="C583" s="152"/>
      <c r="D583" s="152"/>
      <c r="E583" s="152"/>
      <c r="F583" s="152"/>
      <c r="G583" s="197"/>
      <c r="H583" s="197"/>
      <c r="I583" s="152"/>
      <c r="J583" s="50"/>
      <c r="K583" s="50"/>
      <c r="L583" s="50"/>
      <c r="M583" s="50"/>
      <c r="N583" s="152"/>
      <c r="O583" s="197"/>
      <c r="P583" s="197"/>
      <c r="Q583" s="197"/>
      <c r="R583" s="197"/>
      <c r="S583" s="197"/>
      <c r="T583" s="197"/>
      <c r="U583" s="197"/>
      <c r="V583" s="197"/>
      <c r="W583" s="197"/>
      <c r="X583" s="197"/>
      <c r="Y583" s="197"/>
      <c r="Z583" s="197"/>
    </row>
    <row r="584" ht="15.75" customHeight="1">
      <c r="A584" s="180"/>
      <c r="B584" s="197"/>
      <c r="C584" s="152"/>
      <c r="D584" s="152"/>
      <c r="E584" s="152"/>
      <c r="F584" s="152"/>
      <c r="G584" s="197"/>
      <c r="H584" s="169"/>
      <c r="I584" s="152"/>
      <c r="J584" s="50"/>
      <c r="K584" s="50"/>
      <c r="L584" s="50"/>
      <c r="M584" s="50"/>
      <c r="N584" s="152"/>
      <c r="O584" s="197"/>
      <c r="P584" s="197"/>
      <c r="Q584" s="197"/>
      <c r="R584" s="197"/>
      <c r="S584" s="197"/>
      <c r="T584" s="197"/>
      <c r="U584" s="197"/>
      <c r="V584" s="197"/>
      <c r="W584" s="197"/>
      <c r="X584" s="197"/>
      <c r="Y584" s="197"/>
      <c r="Z584" s="197"/>
    </row>
    <row r="585" ht="15.75" customHeight="1">
      <c r="A585" s="180"/>
      <c r="B585" s="197"/>
      <c r="C585" s="152"/>
      <c r="D585" s="152"/>
      <c r="E585" s="152"/>
      <c r="F585" s="152"/>
      <c r="G585" s="197"/>
      <c r="H585" s="169"/>
      <c r="I585" s="152"/>
      <c r="J585" s="50"/>
      <c r="K585" s="50"/>
      <c r="L585" s="50"/>
      <c r="M585" s="50"/>
      <c r="N585" s="152"/>
      <c r="O585" s="197"/>
      <c r="P585" s="197"/>
      <c r="Q585" s="197"/>
      <c r="R585" s="197"/>
      <c r="S585" s="197"/>
      <c r="T585" s="197"/>
      <c r="U585" s="197"/>
      <c r="V585" s="197"/>
      <c r="W585" s="197"/>
      <c r="X585" s="197"/>
      <c r="Y585" s="197"/>
      <c r="Z585" s="197"/>
    </row>
    <row r="586" ht="15.75" customHeight="1">
      <c r="A586" s="180"/>
      <c r="B586" s="197"/>
      <c r="C586" s="152"/>
      <c r="D586" s="152"/>
      <c r="E586" s="152"/>
      <c r="F586" s="152"/>
      <c r="G586" s="197"/>
      <c r="H586" s="197"/>
      <c r="I586" s="152"/>
      <c r="J586" s="50"/>
      <c r="K586" s="50"/>
      <c r="L586" s="50"/>
      <c r="M586" s="50"/>
      <c r="N586" s="152"/>
      <c r="O586" s="197"/>
      <c r="P586" s="197"/>
      <c r="Q586" s="197"/>
      <c r="R586" s="197"/>
      <c r="S586" s="197"/>
      <c r="T586" s="197"/>
      <c r="U586" s="197"/>
      <c r="V586" s="197"/>
      <c r="W586" s="197"/>
      <c r="X586" s="197"/>
      <c r="Y586" s="197"/>
      <c r="Z586" s="197"/>
    </row>
    <row r="587" ht="15.75" customHeight="1">
      <c r="A587" s="180"/>
      <c r="B587" s="197"/>
      <c r="C587" s="152"/>
      <c r="D587" s="152"/>
      <c r="E587" s="152"/>
      <c r="F587" s="152"/>
      <c r="G587" s="197"/>
      <c r="H587" s="169"/>
      <c r="I587" s="152"/>
      <c r="J587" s="50"/>
      <c r="K587" s="50"/>
      <c r="L587" s="50"/>
      <c r="M587" s="50"/>
      <c r="N587" s="152"/>
      <c r="O587" s="197"/>
      <c r="P587" s="197"/>
      <c r="Q587" s="197"/>
      <c r="R587" s="197"/>
      <c r="S587" s="197"/>
      <c r="T587" s="197"/>
      <c r="U587" s="197"/>
      <c r="V587" s="197"/>
      <c r="W587" s="197"/>
      <c r="X587" s="197"/>
      <c r="Y587" s="197"/>
      <c r="Z587" s="197"/>
    </row>
    <row r="588" ht="15.75" customHeight="1">
      <c r="A588" s="180"/>
      <c r="B588" s="197"/>
      <c r="C588" s="152"/>
      <c r="D588" s="152"/>
      <c r="E588" s="152"/>
      <c r="F588" s="152"/>
      <c r="G588" s="197"/>
      <c r="H588" s="197"/>
      <c r="I588" s="152"/>
      <c r="J588" s="50"/>
      <c r="K588" s="50"/>
      <c r="L588" s="50"/>
      <c r="M588" s="50"/>
      <c r="N588" s="152"/>
      <c r="O588" s="197"/>
      <c r="P588" s="197"/>
      <c r="Q588" s="197"/>
      <c r="R588" s="197"/>
      <c r="S588" s="197"/>
      <c r="T588" s="197"/>
      <c r="U588" s="197"/>
      <c r="V588" s="197"/>
      <c r="W588" s="197"/>
      <c r="X588" s="197"/>
      <c r="Y588" s="197"/>
      <c r="Z588" s="197"/>
    </row>
    <row r="589" ht="15.75" customHeight="1">
      <c r="A589" s="180"/>
      <c r="B589" s="197"/>
      <c r="C589" s="152"/>
      <c r="D589" s="152"/>
      <c r="E589" s="152"/>
      <c r="F589" s="152"/>
      <c r="G589" s="197"/>
      <c r="H589" s="197"/>
      <c r="I589" s="152"/>
      <c r="J589" s="50"/>
      <c r="K589" s="50"/>
      <c r="L589" s="50"/>
      <c r="M589" s="50"/>
      <c r="N589" s="152"/>
      <c r="O589" s="197"/>
      <c r="P589" s="197"/>
      <c r="Q589" s="197"/>
      <c r="R589" s="197"/>
      <c r="S589" s="197"/>
      <c r="T589" s="197"/>
      <c r="U589" s="197"/>
      <c r="V589" s="197"/>
      <c r="W589" s="197"/>
      <c r="X589" s="197"/>
      <c r="Y589" s="197"/>
      <c r="Z589" s="197"/>
    </row>
    <row r="590" ht="15.75" customHeight="1">
      <c r="A590" s="180"/>
      <c r="B590" s="197"/>
      <c r="C590" s="152"/>
      <c r="D590" s="152"/>
      <c r="E590" s="152"/>
      <c r="F590" s="152"/>
      <c r="G590" s="197"/>
      <c r="H590" s="169"/>
      <c r="I590" s="152"/>
      <c r="J590" s="50"/>
      <c r="K590" s="50"/>
      <c r="L590" s="50"/>
      <c r="M590" s="50"/>
      <c r="N590" s="152"/>
      <c r="O590" s="197"/>
      <c r="P590" s="197"/>
      <c r="Q590" s="197"/>
      <c r="R590" s="197"/>
      <c r="S590" s="197"/>
      <c r="T590" s="197"/>
      <c r="U590" s="197"/>
      <c r="V590" s="197"/>
      <c r="W590" s="197"/>
      <c r="X590" s="197"/>
      <c r="Y590" s="197"/>
      <c r="Z590" s="197"/>
    </row>
    <row r="591" ht="15.75" customHeight="1">
      <c r="A591" s="180"/>
      <c r="B591" s="197"/>
      <c r="C591" s="152"/>
      <c r="D591" s="152"/>
      <c r="E591" s="152"/>
      <c r="F591" s="152"/>
      <c r="G591" s="197"/>
      <c r="H591" s="169"/>
      <c r="I591" s="152"/>
      <c r="J591" s="50"/>
      <c r="K591" s="50"/>
      <c r="L591" s="50"/>
      <c r="M591" s="50"/>
      <c r="N591" s="152"/>
      <c r="O591" s="197"/>
      <c r="P591" s="197"/>
      <c r="Q591" s="197"/>
      <c r="R591" s="197"/>
      <c r="S591" s="197"/>
      <c r="T591" s="197"/>
      <c r="U591" s="197"/>
      <c r="V591" s="197"/>
      <c r="W591" s="197"/>
      <c r="X591" s="197"/>
      <c r="Y591" s="197"/>
      <c r="Z591" s="197"/>
    </row>
    <row r="592" ht="15.75" customHeight="1">
      <c r="A592" s="180"/>
      <c r="B592" s="197"/>
      <c r="C592" s="152"/>
      <c r="D592" s="152"/>
      <c r="E592" s="152"/>
      <c r="F592" s="152"/>
      <c r="G592" s="197"/>
      <c r="H592" s="169"/>
      <c r="I592" s="152"/>
      <c r="J592" s="50"/>
      <c r="K592" s="50"/>
      <c r="L592" s="50"/>
      <c r="M592" s="50"/>
      <c r="N592" s="152"/>
      <c r="O592" s="197"/>
      <c r="P592" s="197"/>
      <c r="Q592" s="197"/>
      <c r="R592" s="197"/>
      <c r="S592" s="197"/>
      <c r="T592" s="197"/>
      <c r="U592" s="197"/>
      <c r="V592" s="197"/>
      <c r="W592" s="197"/>
      <c r="X592" s="197"/>
      <c r="Y592" s="197"/>
      <c r="Z592" s="197"/>
    </row>
    <row r="593" ht="15.75" customHeight="1">
      <c r="A593" s="241"/>
      <c r="B593" s="242"/>
      <c r="C593" s="243"/>
      <c r="D593" s="243"/>
      <c r="E593" s="243"/>
      <c r="F593" s="243"/>
      <c r="G593" s="242"/>
      <c r="H593" s="242"/>
      <c r="I593" s="243"/>
      <c r="J593" s="242"/>
      <c r="K593" s="242"/>
      <c r="L593" s="242"/>
      <c r="M593" s="242"/>
      <c r="N593" s="243"/>
      <c r="O593" s="242"/>
      <c r="P593" s="242"/>
      <c r="Q593" s="242"/>
      <c r="R593" s="242"/>
      <c r="S593" s="242"/>
      <c r="T593" s="242"/>
      <c r="U593" s="242"/>
      <c r="V593" s="242"/>
      <c r="W593" s="242"/>
      <c r="X593" s="242"/>
      <c r="Y593" s="242"/>
      <c r="Z593" s="242"/>
    </row>
    <row r="594" ht="15.75" customHeight="1">
      <c r="A594" s="180"/>
      <c r="B594" s="197"/>
      <c r="C594" s="197"/>
      <c r="D594" s="197"/>
      <c r="E594" s="197"/>
      <c r="F594" s="197"/>
      <c r="G594" s="197"/>
      <c r="H594" s="169"/>
      <c r="I594" s="152"/>
      <c r="J594" s="50"/>
      <c r="K594" s="50"/>
      <c r="L594" s="50"/>
      <c r="M594" s="50"/>
      <c r="N594" s="152"/>
      <c r="O594" s="197"/>
      <c r="P594" s="197"/>
      <c r="Q594" s="197"/>
      <c r="R594" s="197"/>
      <c r="S594" s="197"/>
      <c r="T594" s="197"/>
      <c r="U594" s="197"/>
      <c r="V594" s="197"/>
      <c r="W594" s="197"/>
      <c r="X594" s="197"/>
      <c r="Y594" s="197"/>
      <c r="Z594" s="197"/>
    </row>
    <row r="595" ht="15.75" customHeight="1">
      <c r="A595" s="180"/>
      <c r="B595" s="197"/>
      <c r="C595" s="197"/>
      <c r="D595" s="197"/>
      <c r="E595" s="197"/>
      <c r="F595" s="197"/>
      <c r="G595" s="197"/>
      <c r="H595" s="197"/>
      <c r="I595" s="152"/>
      <c r="J595" s="50"/>
      <c r="K595" s="50"/>
      <c r="L595" s="50"/>
      <c r="M595" s="50"/>
      <c r="N595" s="152"/>
      <c r="O595" s="197"/>
      <c r="P595" s="197"/>
      <c r="Q595" s="197"/>
      <c r="R595" s="197"/>
      <c r="S595" s="197"/>
      <c r="T595" s="197"/>
      <c r="U595" s="197"/>
      <c r="V595" s="197"/>
      <c r="W595" s="197"/>
      <c r="X595" s="197"/>
      <c r="Y595" s="197"/>
      <c r="Z595" s="197"/>
    </row>
    <row r="596" ht="15.75" customHeight="1">
      <c r="A596" s="180"/>
      <c r="B596" s="197"/>
      <c r="C596" s="197"/>
      <c r="D596" s="197"/>
      <c r="E596" s="197"/>
      <c r="F596" s="197"/>
      <c r="G596" s="197"/>
      <c r="H596" s="197"/>
      <c r="I596" s="152"/>
      <c r="J596" s="50"/>
      <c r="K596" s="50"/>
      <c r="L596" s="50"/>
      <c r="M596" s="50"/>
      <c r="N596" s="152"/>
      <c r="O596" s="197"/>
      <c r="P596" s="197"/>
      <c r="Q596" s="197"/>
      <c r="R596" s="197"/>
      <c r="S596" s="197"/>
      <c r="T596" s="197"/>
      <c r="U596" s="197"/>
      <c r="V596" s="197"/>
      <c r="W596" s="197"/>
      <c r="X596" s="197"/>
      <c r="Y596" s="197"/>
      <c r="Z596" s="197"/>
    </row>
    <row r="597" ht="15.75" customHeight="1">
      <c r="A597" s="180"/>
      <c r="B597" s="197"/>
      <c r="C597" s="197"/>
      <c r="D597" s="197"/>
      <c r="E597" s="197"/>
      <c r="F597" s="197"/>
      <c r="G597" s="197"/>
      <c r="H597" s="197"/>
      <c r="I597" s="152"/>
      <c r="J597" s="50"/>
      <c r="K597" s="50"/>
      <c r="L597" s="50"/>
      <c r="M597" s="50"/>
      <c r="N597" s="152"/>
      <c r="O597" s="197"/>
      <c r="P597" s="197"/>
      <c r="Q597" s="197"/>
      <c r="R597" s="197"/>
      <c r="S597" s="197"/>
      <c r="T597" s="197"/>
      <c r="U597" s="197"/>
      <c r="V597" s="197"/>
      <c r="W597" s="197"/>
      <c r="X597" s="197"/>
      <c r="Y597" s="197"/>
      <c r="Z597" s="197"/>
    </row>
    <row r="598" ht="15.75" customHeight="1">
      <c r="A598" s="180"/>
      <c r="B598" s="197"/>
      <c r="C598" s="197"/>
      <c r="D598" s="197"/>
      <c r="E598" s="197"/>
      <c r="F598" s="197"/>
      <c r="G598" s="197"/>
      <c r="H598" s="169"/>
      <c r="I598" s="152"/>
      <c r="J598" s="50"/>
      <c r="K598" s="50"/>
      <c r="L598" s="50"/>
      <c r="M598" s="50"/>
      <c r="N598" s="152"/>
      <c r="O598" s="197"/>
      <c r="P598" s="197"/>
      <c r="Q598" s="197"/>
      <c r="R598" s="197"/>
      <c r="S598" s="197"/>
      <c r="T598" s="197"/>
      <c r="U598" s="197"/>
      <c r="V598" s="197"/>
      <c r="W598" s="197"/>
      <c r="X598" s="197"/>
      <c r="Y598" s="197"/>
      <c r="Z598" s="197"/>
    </row>
    <row r="599" ht="15.75" customHeight="1">
      <c r="A599" s="180"/>
      <c r="B599" s="197"/>
      <c r="C599" s="197"/>
      <c r="D599" s="197"/>
      <c r="E599" s="197"/>
      <c r="F599" s="197"/>
      <c r="G599" s="197"/>
      <c r="H599" s="169"/>
      <c r="I599" s="152"/>
      <c r="J599" s="50"/>
      <c r="K599" s="50"/>
      <c r="L599" s="50"/>
      <c r="M599" s="50"/>
      <c r="N599" s="152"/>
      <c r="O599" s="197"/>
      <c r="P599" s="197"/>
      <c r="Q599" s="197"/>
      <c r="R599" s="197"/>
      <c r="S599" s="197"/>
      <c r="T599" s="197"/>
      <c r="U599" s="197"/>
      <c r="V599" s="197"/>
      <c r="W599" s="197"/>
      <c r="X599" s="197"/>
      <c r="Y599" s="197"/>
      <c r="Z599" s="197"/>
    </row>
    <row r="600" ht="15.75" customHeight="1">
      <c r="A600" s="180"/>
      <c r="B600" s="197"/>
      <c r="C600" s="197"/>
      <c r="D600" s="197"/>
      <c r="E600" s="197"/>
      <c r="F600" s="197"/>
      <c r="G600" s="197"/>
      <c r="H600" s="169"/>
      <c r="I600" s="152"/>
      <c r="J600" s="50"/>
      <c r="K600" s="50"/>
      <c r="L600" s="50"/>
      <c r="M600" s="50"/>
      <c r="N600" s="152"/>
      <c r="O600" s="197"/>
      <c r="P600" s="197"/>
      <c r="Q600" s="197"/>
      <c r="R600" s="197"/>
      <c r="S600" s="197"/>
      <c r="T600" s="197"/>
      <c r="U600" s="197"/>
      <c r="V600" s="197"/>
      <c r="W600" s="197"/>
      <c r="X600" s="197"/>
      <c r="Y600" s="197"/>
      <c r="Z600" s="197"/>
    </row>
    <row r="601" ht="15.75" customHeight="1">
      <c r="A601" s="180"/>
      <c r="B601" s="197"/>
      <c r="C601" s="197"/>
      <c r="D601" s="197"/>
      <c r="E601" s="197"/>
      <c r="F601" s="197"/>
      <c r="G601" s="197"/>
      <c r="H601" s="169"/>
      <c r="I601" s="152"/>
      <c r="J601" s="50"/>
      <c r="K601" s="50"/>
      <c r="L601" s="50"/>
      <c r="M601" s="50"/>
      <c r="N601" s="152"/>
      <c r="O601" s="197"/>
      <c r="P601" s="197"/>
      <c r="Q601" s="197"/>
      <c r="R601" s="197"/>
      <c r="S601" s="197"/>
      <c r="T601" s="197"/>
      <c r="U601" s="197"/>
      <c r="V601" s="197"/>
      <c r="W601" s="197"/>
      <c r="X601" s="197"/>
      <c r="Y601" s="197"/>
      <c r="Z601" s="197"/>
    </row>
    <row r="602" ht="15.75" customHeight="1">
      <c r="A602" s="180"/>
      <c r="B602" s="197"/>
      <c r="C602" s="197"/>
      <c r="D602" s="197"/>
      <c r="E602" s="197"/>
      <c r="F602" s="197"/>
      <c r="G602" s="197"/>
      <c r="H602" s="169"/>
      <c r="I602" s="152"/>
      <c r="J602" s="50"/>
      <c r="K602" s="50"/>
      <c r="L602" s="50"/>
      <c r="M602" s="50"/>
      <c r="N602" s="152"/>
      <c r="O602" s="197"/>
      <c r="P602" s="197"/>
      <c r="Q602" s="197"/>
      <c r="R602" s="197"/>
      <c r="S602" s="197"/>
      <c r="T602" s="197"/>
      <c r="U602" s="197"/>
      <c r="V602" s="197"/>
      <c r="W602" s="197"/>
      <c r="X602" s="197"/>
      <c r="Y602" s="197"/>
      <c r="Z602" s="197"/>
    </row>
    <row r="603" ht="15.75" customHeight="1">
      <c r="A603" s="180"/>
      <c r="B603" s="197"/>
      <c r="C603" s="197"/>
      <c r="D603" s="197"/>
      <c r="E603" s="197"/>
      <c r="F603" s="197"/>
      <c r="G603" s="197"/>
      <c r="H603" s="169"/>
      <c r="I603" s="152"/>
      <c r="J603" s="50"/>
      <c r="K603" s="50"/>
      <c r="L603" s="50"/>
      <c r="M603" s="50"/>
      <c r="N603" s="152"/>
      <c r="O603" s="197"/>
      <c r="P603" s="197"/>
      <c r="Q603" s="197"/>
      <c r="R603" s="197"/>
      <c r="S603" s="197"/>
      <c r="T603" s="197"/>
      <c r="U603" s="197"/>
      <c r="V603" s="197"/>
      <c r="W603" s="197"/>
      <c r="X603" s="197"/>
      <c r="Y603" s="197"/>
      <c r="Z603" s="197"/>
    </row>
    <row r="604" ht="15.75" customHeight="1">
      <c r="A604" s="180"/>
      <c r="B604" s="197"/>
      <c r="C604" s="197"/>
      <c r="D604" s="197"/>
      <c r="E604" s="197"/>
      <c r="F604" s="197"/>
      <c r="G604" s="197"/>
      <c r="H604" s="169"/>
      <c r="I604" s="152"/>
      <c r="J604" s="50"/>
      <c r="K604" s="50"/>
      <c r="L604" s="50"/>
      <c r="M604" s="50"/>
      <c r="N604" s="152"/>
      <c r="O604" s="197"/>
      <c r="P604" s="197"/>
      <c r="Q604" s="197"/>
      <c r="R604" s="197"/>
      <c r="S604" s="197"/>
      <c r="T604" s="197"/>
      <c r="U604" s="197"/>
      <c r="V604" s="197"/>
      <c r="W604" s="197"/>
      <c r="X604" s="197"/>
      <c r="Y604" s="197"/>
      <c r="Z604" s="197"/>
    </row>
    <row r="605" ht="15.75" customHeight="1">
      <c r="A605" s="180"/>
      <c r="B605" s="197"/>
      <c r="C605" s="197"/>
      <c r="D605" s="197"/>
      <c r="E605" s="197"/>
      <c r="F605" s="197"/>
      <c r="G605" s="197"/>
      <c r="H605" s="197"/>
      <c r="I605" s="152"/>
      <c r="J605" s="50"/>
      <c r="K605" s="50"/>
      <c r="L605" s="50"/>
      <c r="M605" s="50"/>
      <c r="N605" s="152"/>
      <c r="O605" s="197"/>
      <c r="P605" s="197"/>
      <c r="Q605" s="197"/>
      <c r="R605" s="197"/>
      <c r="S605" s="197"/>
      <c r="T605" s="197"/>
      <c r="U605" s="197"/>
      <c r="V605" s="197"/>
      <c r="W605" s="197"/>
      <c r="X605" s="197"/>
      <c r="Y605" s="197"/>
      <c r="Z605" s="197"/>
    </row>
    <row r="606" ht="15.75" customHeight="1">
      <c r="A606" s="180"/>
      <c r="B606" s="197"/>
      <c r="C606" s="197"/>
      <c r="D606" s="197"/>
      <c r="E606" s="197"/>
      <c r="F606" s="197"/>
      <c r="G606" s="197"/>
      <c r="H606" s="169"/>
      <c r="I606" s="152"/>
      <c r="J606" s="50"/>
      <c r="K606" s="50"/>
      <c r="L606" s="50"/>
      <c r="M606" s="50"/>
      <c r="N606" s="152"/>
      <c r="O606" s="197"/>
      <c r="P606" s="197"/>
      <c r="Q606" s="197"/>
      <c r="R606" s="197"/>
      <c r="S606" s="197"/>
      <c r="T606" s="197"/>
      <c r="U606" s="197"/>
      <c r="V606" s="197"/>
      <c r="W606" s="197"/>
      <c r="X606" s="197"/>
      <c r="Y606" s="197"/>
      <c r="Z606" s="197"/>
    </row>
    <row r="607" ht="15.75" customHeight="1">
      <c r="A607" s="180"/>
      <c r="B607" s="197"/>
      <c r="C607" s="197"/>
      <c r="D607" s="197"/>
      <c r="E607" s="197"/>
      <c r="F607" s="197"/>
      <c r="G607" s="197"/>
      <c r="H607" s="197"/>
      <c r="I607" s="152"/>
      <c r="J607" s="50"/>
      <c r="K607" s="50"/>
      <c r="L607" s="50"/>
      <c r="M607" s="50"/>
      <c r="N607" s="152"/>
      <c r="O607" s="197"/>
      <c r="P607" s="197"/>
      <c r="Q607" s="197"/>
      <c r="R607" s="197"/>
      <c r="S607" s="197"/>
      <c r="T607" s="197"/>
      <c r="U607" s="197"/>
      <c r="V607" s="197"/>
      <c r="W607" s="197"/>
      <c r="X607" s="197"/>
      <c r="Y607" s="197"/>
      <c r="Z607" s="197"/>
    </row>
    <row r="608" ht="15.75" customHeight="1">
      <c r="A608" s="180"/>
      <c r="B608" s="197"/>
      <c r="C608" s="197"/>
      <c r="D608" s="197"/>
      <c r="E608" s="197"/>
      <c r="F608" s="197"/>
      <c r="G608" s="197"/>
      <c r="H608" s="169"/>
      <c r="I608" s="152"/>
      <c r="J608" s="50"/>
      <c r="K608" s="50"/>
      <c r="L608" s="50"/>
      <c r="M608" s="50"/>
      <c r="N608" s="152"/>
      <c r="O608" s="197"/>
      <c r="P608" s="197"/>
      <c r="Q608" s="197"/>
      <c r="R608" s="197"/>
      <c r="S608" s="197"/>
      <c r="T608" s="197"/>
      <c r="U608" s="197"/>
      <c r="V608" s="197"/>
      <c r="W608" s="197"/>
      <c r="X608" s="197"/>
      <c r="Y608" s="197"/>
      <c r="Z608" s="197"/>
    </row>
    <row r="609" ht="15.75" customHeight="1">
      <c r="A609" s="180"/>
      <c r="B609" s="197"/>
      <c r="C609" s="197"/>
      <c r="D609" s="197"/>
      <c r="E609" s="197"/>
      <c r="F609" s="197"/>
      <c r="G609" s="197"/>
      <c r="H609" s="169"/>
      <c r="I609" s="152"/>
      <c r="J609" s="50"/>
      <c r="K609" s="50"/>
      <c r="L609" s="50"/>
      <c r="M609" s="50"/>
      <c r="N609" s="152"/>
      <c r="O609" s="197"/>
      <c r="P609" s="197"/>
      <c r="Q609" s="197"/>
      <c r="R609" s="197"/>
      <c r="S609" s="197"/>
      <c r="T609" s="197"/>
      <c r="U609" s="197"/>
      <c r="V609" s="197"/>
      <c r="W609" s="197"/>
      <c r="X609" s="197"/>
      <c r="Y609" s="197"/>
      <c r="Z609" s="197"/>
    </row>
    <row r="610" ht="15.75" customHeight="1">
      <c r="A610" s="180"/>
      <c r="B610" s="197"/>
      <c r="C610" s="197"/>
      <c r="D610" s="197"/>
      <c r="E610" s="197"/>
      <c r="F610" s="197"/>
      <c r="G610" s="197"/>
      <c r="H610" s="197"/>
      <c r="I610" s="152"/>
      <c r="J610" s="50"/>
      <c r="K610" s="50"/>
      <c r="L610" s="50"/>
      <c r="M610" s="50"/>
      <c r="N610" s="152"/>
      <c r="O610" s="197"/>
      <c r="P610" s="197"/>
      <c r="Q610" s="197"/>
      <c r="R610" s="197"/>
      <c r="S610" s="197"/>
      <c r="T610" s="197"/>
      <c r="U610" s="197"/>
      <c r="V610" s="197"/>
      <c r="W610" s="197"/>
      <c r="X610" s="197"/>
      <c r="Y610" s="197"/>
      <c r="Z610" s="197"/>
    </row>
    <row r="611" ht="15.75" customHeight="1">
      <c r="A611" s="180"/>
      <c r="B611" s="197"/>
      <c r="C611" s="197"/>
      <c r="D611" s="197"/>
      <c r="E611" s="197"/>
      <c r="F611" s="197"/>
      <c r="G611" s="197"/>
      <c r="H611" s="197"/>
      <c r="I611" s="152"/>
      <c r="J611" s="50"/>
      <c r="K611" s="50"/>
      <c r="L611" s="50"/>
      <c r="M611" s="50"/>
      <c r="N611" s="152"/>
      <c r="O611" s="197"/>
      <c r="P611" s="197"/>
      <c r="Q611" s="197"/>
      <c r="R611" s="197"/>
      <c r="S611" s="197"/>
      <c r="T611" s="197"/>
      <c r="U611" s="197"/>
      <c r="V611" s="197"/>
      <c r="W611" s="197"/>
      <c r="X611" s="197"/>
      <c r="Y611" s="197"/>
      <c r="Z611" s="197"/>
    </row>
    <row r="612" ht="15.75" customHeight="1">
      <c r="A612" s="180"/>
      <c r="B612" s="197"/>
      <c r="C612" s="197"/>
      <c r="D612" s="197"/>
      <c r="E612" s="197"/>
      <c r="F612" s="197"/>
      <c r="G612" s="197"/>
      <c r="H612" s="169"/>
      <c r="I612" s="152"/>
      <c r="J612" s="50"/>
      <c r="K612" s="50"/>
      <c r="L612" s="50"/>
      <c r="M612" s="50"/>
      <c r="N612" s="152"/>
      <c r="O612" s="197"/>
      <c r="P612" s="197"/>
      <c r="Q612" s="197"/>
      <c r="R612" s="197"/>
      <c r="S612" s="197"/>
      <c r="T612" s="197"/>
      <c r="U612" s="197"/>
      <c r="V612" s="197"/>
      <c r="W612" s="197"/>
      <c r="X612" s="197"/>
      <c r="Y612" s="197"/>
      <c r="Z612" s="197"/>
    </row>
    <row r="613" ht="15.75" customHeight="1">
      <c r="A613" s="180"/>
      <c r="B613" s="197"/>
      <c r="C613" s="197"/>
      <c r="D613" s="197"/>
      <c r="E613" s="197"/>
      <c r="F613" s="197"/>
      <c r="G613" s="197"/>
      <c r="H613" s="169"/>
      <c r="I613" s="152"/>
      <c r="J613" s="50"/>
      <c r="K613" s="50"/>
      <c r="L613" s="50"/>
      <c r="M613" s="50"/>
      <c r="N613" s="152"/>
      <c r="O613" s="197"/>
      <c r="P613" s="197"/>
      <c r="Q613" s="197"/>
      <c r="R613" s="197"/>
      <c r="S613" s="197"/>
      <c r="T613" s="197"/>
      <c r="U613" s="197"/>
      <c r="V613" s="197"/>
      <c r="W613" s="197"/>
      <c r="X613" s="197"/>
      <c r="Y613" s="197"/>
      <c r="Z613" s="197"/>
    </row>
    <row r="614" ht="15.75" customHeight="1">
      <c r="A614" s="180"/>
      <c r="B614" s="197"/>
      <c r="C614" s="197"/>
      <c r="D614" s="197"/>
      <c r="E614" s="197"/>
      <c r="F614" s="197"/>
      <c r="G614" s="197"/>
      <c r="H614" s="169"/>
      <c r="I614" s="152"/>
      <c r="J614" s="50"/>
      <c r="K614" s="50"/>
      <c r="L614" s="50"/>
      <c r="M614" s="50"/>
      <c r="N614" s="152"/>
      <c r="O614" s="197"/>
      <c r="P614" s="197"/>
      <c r="Q614" s="197"/>
      <c r="R614" s="197"/>
      <c r="S614" s="197"/>
      <c r="T614" s="197"/>
      <c r="U614" s="197"/>
      <c r="V614" s="197"/>
      <c r="W614" s="197"/>
      <c r="X614" s="197"/>
      <c r="Y614" s="197"/>
      <c r="Z614" s="197"/>
    </row>
    <row r="615" ht="15.75" customHeight="1">
      <c r="A615" s="180"/>
      <c r="B615" s="197"/>
      <c r="C615" s="197"/>
      <c r="D615" s="197"/>
      <c r="E615" s="197"/>
      <c r="F615" s="197"/>
      <c r="G615" s="197"/>
      <c r="H615" s="197"/>
      <c r="I615" s="152"/>
      <c r="J615" s="50"/>
      <c r="K615" s="50"/>
      <c r="L615" s="50"/>
      <c r="M615" s="50"/>
      <c r="N615" s="152"/>
      <c r="O615" s="197"/>
      <c r="P615" s="197"/>
      <c r="Q615" s="197"/>
      <c r="R615" s="197"/>
      <c r="S615" s="197"/>
      <c r="T615" s="197"/>
      <c r="U615" s="197"/>
      <c r="V615" s="197"/>
      <c r="W615" s="197"/>
      <c r="X615" s="197"/>
      <c r="Y615" s="197"/>
      <c r="Z615" s="197"/>
    </row>
    <row r="616" ht="15.75" customHeight="1">
      <c r="A616" s="180"/>
      <c r="B616" s="197"/>
      <c r="C616" s="197"/>
      <c r="D616" s="197"/>
      <c r="E616" s="197"/>
      <c r="F616" s="197"/>
      <c r="G616" s="197"/>
      <c r="H616" s="169"/>
      <c r="I616" s="152"/>
      <c r="J616" s="50"/>
      <c r="K616" s="50"/>
      <c r="L616" s="50"/>
      <c r="M616" s="50"/>
      <c r="N616" s="152"/>
      <c r="O616" s="197"/>
      <c r="P616" s="197"/>
      <c r="Q616" s="197"/>
      <c r="R616" s="197"/>
      <c r="S616" s="197"/>
      <c r="T616" s="197"/>
      <c r="U616" s="197"/>
      <c r="V616" s="197"/>
      <c r="W616" s="197"/>
      <c r="X616" s="197"/>
      <c r="Y616" s="197"/>
      <c r="Z616" s="197"/>
    </row>
    <row r="617" ht="15.75" customHeight="1">
      <c r="A617" s="180"/>
      <c r="B617" s="197"/>
      <c r="C617" s="197"/>
      <c r="D617" s="197"/>
      <c r="E617" s="197"/>
      <c r="F617" s="197"/>
      <c r="G617" s="197"/>
      <c r="H617" s="169"/>
      <c r="I617" s="152"/>
      <c r="J617" s="50"/>
      <c r="K617" s="50"/>
      <c r="L617" s="50"/>
      <c r="M617" s="50"/>
      <c r="N617" s="152"/>
      <c r="O617" s="197"/>
      <c r="P617" s="197"/>
      <c r="Q617" s="197"/>
      <c r="R617" s="197"/>
      <c r="S617" s="197"/>
      <c r="T617" s="197"/>
      <c r="U617" s="197"/>
      <c r="V617" s="197"/>
      <c r="W617" s="197"/>
      <c r="X617" s="197"/>
      <c r="Y617" s="197"/>
      <c r="Z617" s="197"/>
    </row>
    <row r="618" ht="15.75" customHeight="1">
      <c r="A618" s="180"/>
      <c r="B618" s="197"/>
      <c r="C618" s="197"/>
      <c r="D618" s="197"/>
      <c r="E618" s="197"/>
      <c r="F618" s="197"/>
      <c r="G618" s="197"/>
      <c r="H618" s="169"/>
      <c r="I618" s="152"/>
      <c r="J618" s="50"/>
      <c r="K618" s="50"/>
      <c r="L618" s="50"/>
      <c r="M618" s="50"/>
      <c r="N618" s="152"/>
      <c r="O618" s="197"/>
      <c r="P618" s="197"/>
      <c r="Q618" s="197"/>
      <c r="R618" s="197"/>
      <c r="S618" s="197"/>
      <c r="T618" s="197"/>
      <c r="U618" s="197"/>
      <c r="V618" s="197"/>
      <c r="W618" s="197"/>
      <c r="X618" s="197"/>
      <c r="Y618" s="197"/>
      <c r="Z618" s="197"/>
    </row>
    <row r="619" ht="15.75" customHeight="1">
      <c r="A619" s="180"/>
      <c r="B619" s="197"/>
      <c r="C619" s="197"/>
      <c r="D619" s="197"/>
      <c r="E619" s="197"/>
      <c r="F619" s="197"/>
      <c r="G619" s="197"/>
      <c r="H619" s="169"/>
      <c r="I619" s="152"/>
      <c r="J619" s="50"/>
      <c r="K619" s="50"/>
      <c r="L619" s="50"/>
      <c r="M619" s="50"/>
      <c r="N619" s="152"/>
      <c r="O619" s="197"/>
      <c r="P619" s="197"/>
      <c r="Q619" s="197"/>
      <c r="R619" s="197"/>
      <c r="S619" s="197"/>
      <c r="T619" s="197"/>
      <c r="U619" s="197"/>
      <c r="V619" s="197"/>
      <c r="W619" s="197"/>
      <c r="X619" s="197"/>
      <c r="Y619" s="197"/>
      <c r="Z619" s="197"/>
    </row>
    <row r="620" ht="15.75" customHeight="1">
      <c r="A620" s="180"/>
      <c r="B620" s="197"/>
      <c r="C620" s="197"/>
      <c r="D620" s="197"/>
      <c r="E620" s="197"/>
      <c r="F620" s="197"/>
      <c r="G620" s="197"/>
      <c r="H620" s="169"/>
      <c r="I620" s="152"/>
      <c r="J620" s="50"/>
      <c r="K620" s="50"/>
      <c r="L620" s="50"/>
      <c r="M620" s="50"/>
      <c r="N620" s="152"/>
      <c r="O620" s="197"/>
      <c r="P620" s="197"/>
      <c r="Q620" s="197"/>
      <c r="R620" s="197"/>
      <c r="S620" s="197"/>
      <c r="T620" s="197"/>
      <c r="U620" s="197"/>
      <c r="V620" s="197"/>
      <c r="W620" s="197"/>
      <c r="X620" s="197"/>
      <c r="Y620" s="197"/>
      <c r="Z620" s="197"/>
    </row>
    <row r="621" ht="15.75" customHeight="1">
      <c r="A621" s="180"/>
      <c r="B621" s="197"/>
      <c r="C621" s="197"/>
      <c r="D621" s="197"/>
      <c r="E621" s="197"/>
      <c r="F621" s="197"/>
      <c r="G621" s="197"/>
      <c r="H621" s="169"/>
      <c r="I621" s="152"/>
      <c r="J621" s="50"/>
      <c r="K621" s="50"/>
      <c r="L621" s="50"/>
      <c r="M621" s="50"/>
      <c r="N621" s="152"/>
      <c r="O621" s="197"/>
      <c r="P621" s="197"/>
      <c r="Q621" s="197"/>
      <c r="R621" s="197"/>
      <c r="S621" s="197"/>
      <c r="T621" s="197"/>
      <c r="U621" s="197"/>
      <c r="V621" s="197"/>
      <c r="W621" s="197"/>
      <c r="X621" s="197"/>
      <c r="Y621" s="197"/>
      <c r="Z621" s="197"/>
    </row>
    <row r="622" ht="15.75" customHeight="1">
      <c r="A622" s="180"/>
      <c r="B622" s="197"/>
      <c r="C622" s="197"/>
      <c r="D622" s="197"/>
      <c r="E622" s="197"/>
      <c r="F622" s="197"/>
      <c r="G622" s="197"/>
      <c r="H622" s="169"/>
      <c r="I622" s="152"/>
      <c r="J622" s="50"/>
      <c r="K622" s="50"/>
      <c r="L622" s="50"/>
      <c r="M622" s="50"/>
      <c r="N622" s="152"/>
      <c r="O622" s="197"/>
      <c r="P622" s="197"/>
      <c r="Q622" s="197"/>
      <c r="R622" s="197"/>
      <c r="S622" s="197"/>
      <c r="T622" s="197"/>
      <c r="U622" s="197"/>
      <c r="V622" s="197"/>
      <c r="W622" s="197"/>
      <c r="X622" s="197"/>
      <c r="Y622" s="197"/>
      <c r="Z622" s="197"/>
    </row>
    <row r="623" ht="15.75" customHeight="1">
      <c r="A623" s="180"/>
      <c r="B623" s="197"/>
      <c r="C623" s="197"/>
      <c r="D623" s="197"/>
      <c r="E623" s="197"/>
      <c r="F623" s="197"/>
      <c r="G623" s="197"/>
      <c r="H623" s="169"/>
      <c r="I623" s="152"/>
      <c r="J623" s="50"/>
      <c r="K623" s="50"/>
      <c r="L623" s="50"/>
      <c r="M623" s="50"/>
      <c r="N623" s="152"/>
      <c r="O623" s="197"/>
      <c r="P623" s="197"/>
      <c r="Q623" s="197"/>
      <c r="R623" s="197"/>
      <c r="S623" s="197"/>
      <c r="T623" s="197"/>
      <c r="U623" s="197"/>
      <c r="V623" s="197"/>
      <c r="W623" s="197"/>
      <c r="X623" s="197"/>
      <c r="Y623" s="197"/>
      <c r="Z623" s="197"/>
    </row>
    <row r="624" ht="15.75" customHeight="1">
      <c r="A624" s="180"/>
      <c r="B624" s="197"/>
      <c r="C624" s="197"/>
      <c r="D624" s="197"/>
      <c r="E624" s="197"/>
      <c r="F624" s="197"/>
      <c r="G624" s="197"/>
      <c r="H624" s="169"/>
      <c r="I624" s="152"/>
      <c r="J624" s="50"/>
      <c r="K624" s="50"/>
      <c r="L624" s="50"/>
      <c r="M624" s="50"/>
      <c r="N624" s="152"/>
      <c r="O624" s="197"/>
      <c r="P624" s="197"/>
      <c r="Q624" s="197"/>
      <c r="R624" s="197"/>
      <c r="S624" s="197"/>
      <c r="T624" s="197"/>
      <c r="U624" s="197"/>
      <c r="V624" s="197"/>
      <c r="W624" s="197"/>
      <c r="X624" s="197"/>
      <c r="Y624" s="197"/>
      <c r="Z624" s="197"/>
    </row>
    <row r="625" ht="15.75" customHeight="1">
      <c r="A625" s="180"/>
      <c r="B625" s="197"/>
      <c r="C625" s="197"/>
      <c r="D625" s="197"/>
      <c r="E625" s="197"/>
      <c r="F625" s="197"/>
      <c r="G625" s="197"/>
      <c r="H625" s="169"/>
      <c r="I625" s="152"/>
      <c r="J625" s="50"/>
      <c r="K625" s="50"/>
      <c r="L625" s="50"/>
      <c r="M625" s="50"/>
      <c r="N625" s="152"/>
      <c r="O625" s="197"/>
      <c r="P625" s="197"/>
      <c r="Q625" s="197"/>
      <c r="R625" s="197"/>
      <c r="S625" s="197"/>
      <c r="T625" s="197"/>
      <c r="U625" s="197"/>
      <c r="V625" s="197"/>
      <c r="W625" s="197"/>
      <c r="X625" s="197"/>
      <c r="Y625" s="197"/>
      <c r="Z625" s="197"/>
    </row>
    <row r="626" ht="15.75" customHeight="1">
      <c r="A626" s="180"/>
      <c r="B626" s="197"/>
      <c r="C626" s="197"/>
      <c r="D626" s="197"/>
      <c r="E626" s="197"/>
      <c r="F626" s="197"/>
      <c r="G626" s="197"/>
      <c r="H626" s="169"/>
      <c r="I626" s="152"/>
      <c r="J626" s="50"/>
      <c r="K626" s="50"/>
      <c r="L626" s="50"/>
      <c r="M626" s="50"/>
      <c r="N626" s="152"/>
      <c r="O626" s="197"/>
      <c r="P626" s="197"/>
      <c r="Q626" s="197"/>
      <c r="R626" s="197"/>
      <c r="S626" s="197"/>
      <c r="T626" s="197"/>
      <c r="U626" s="197"/>
      <c r="V626" s="197"/>
      <c r="W626" s="197"/>
      <c r="X626" s="197"/>
      <c r="Y626" s="197"/>
      <c r="Z626" s="197"/>
    </row>
    <row r="627" ht="15.75" customHeight="1">
      <c r="A627" s="180"/>
      <c r="B627" s="197"/>
      <c r="C627" s="197"/>
      <c r="D627" s="197"/>
      <c r="E627" s="197"/>
      <c r="F627" s="197"/>
      <c r="G627" s="197"/>
      <c r="H627" s="197"/>
      <c r="I627" s="152"/>
      <c r="J627" s="50"/>
      <c r="K627" s="50"/>
      <c r="L627" s="50"/>
      <c r="M627" s="50"/>
      <c r="N627" s="152"/>
      <c r="O627" s="197"/>
      <c r="P627" s="197"/>
      <c r="Q627" s="197"/>
      <c r="R627" s="197"/>
      <c r="S627" s="197"/>
      <c r="T627" s="197"/>
      <c r="U627" s="197"/>
      <c r="V627" s="197"/>
      <c r="W627" s="197"/>
      <c r="X627" s="197"/>
      <c r="Y627" s="197"/>
      <c r="Z627" s="197"/>
    </row>
    <row r="628" ht="15.75" customHeight="1">
      <c r="A628" s="180"/>
      <c r="B628" s="197"/>
      <c r="C628" s="197"/>
      <c r="D628" s="197"/>
      <c r="E628" s="197"/>
      <c r="F628" s="197"/>
      <c r="G628" s="197"/>
      <c r="H628" s="169"/>
      <c r="I628" s="152"/>
      <c r="J628" s="50"/>
      <c r="K628" s="50"/>
      <c r="L628" s="50"/>
      <c r="M628" s="50"/>
      <c r="N628" s="152"/>
      <c r="O628" s="197"/>
      <c r="P628" s="197"/>
      <c r="Q628" s="197"/>
      <c r="R628" s="197"/>
      <c r="S628" s="197"/>
      <c r="T628" s="197"/>
      <c r="U628" s="197"/>
      <c r="V628" s="197"/>
      <c r="W628" s="197"/>
      <c r="X628" s="197"/>
      <c r="Y628" s="197"/>
      <c r="Z628" s="197"/>
    </row>
    <row r="629" ht="15.75" customHeight="1">
      <c r="A629" s="180"/>
      <c r="B629" s="197"/>
      <c r="C629" s="197"/>
      <c r="D629" s="197"/>
      <c r="E629" s="197"/>
      <c r="F629" s="197"/>
      <c r="G629" s="197"/>
      <c r="H629" s="169"/>
      <c r="I629" s="152"/>
      <c r="J629" s="50"/>
      <c r="K629" s="50"/>
      <c r="L629" s="50"/>
      <c r="M629" s="50"/>
      <c r="N629" s="152"/>
      <c r="O629" s="197"/>
      <c r="P629" s="197"/>
      <c r="Q629" s="197"/>
      <c r="R629" s="197"/>
      <c r="S629" s="197"/>
      <c r="T629" s="197"/>
      <c r="U629" s="197"/>
      <c r="V629" s="197"/>
      <c r="W629" s="197"/>
      <c r="X629" s="197"/>
      <c r="Y629" s="197"/>
      <c r="Z629" s="197"/>
    </row>
    <row r="630" ht="15.75" customHeight="1">
      <c r="A630" s="180"/>
      <c r="B630" s="197"/>
      <c r="C630" s="197"/>
      <c r="D630" s="197"/>
      <c r="E630" s="197"/>
      <c r="F630" s="197"/>
      <c r="G630" s="197"/>
      <c r="H630" s="169"/>
      <c r="I630" s="152"/>
      <c r="J630" s="50"/>
      <c r="K630" s="50"/>
      <c r="L630" s="50"/>
      <c r="M630" s="50"/>
      <c r="N630" s="152"/>
      <c r="O630" s="197"/>
      <c r="P630" s="197"/>
      <c r="Q630" s="197"/>
      <c r="R630" s="197"/>
      <c r="S630" s="197"/>
      <c r="T630" s="197"/>
      <c r="U630" s="197"/>
      <c r="V630" s="197"/>
      <c r="W630" s="197"/>
      <c r="X630" s="197"/>
      <c r="Y630" s="197"/>
      <c r="Z630" s="197"/>
    </row>
    <row r="631" ht="15.75" customHeight="1">
      <c r="A631" s="180"/>
      <c r="B631" s="197"/>
      <c r="C631" s="197"/>
      <c r="D631" s="197"/>
      <c r="E631" s="197"/>
      <c r="F631" s="197"/>
      <c r="G631" s="197"/>
      <c r="H631" s="169"/>
      <c r="I631" s="152"/>
      <c r="J631" s="50"/>
      <c r="K631" s="50"/>
      <c r="L631" s="50"/>
      <c r="M631" s="50"/>
      <c r="N631" s="152"/>
      <c r="O631" s="197"/>
      <c r="P631" s="197"/>
      <c r="Q631" s="197"/>
      <c r="R631" s="197"/>
      <c r="S631" s="197"/>
      <c r="T631" s="197"/>
      <c r="U631" s="197"/>
      <c r="V631" s="197"/>
      <c r="W631" s="197"/>
      <c r="X631" s="197"/>
      <c r="Y631" s="197"/>
      <c r="Z631" s="197"/>
    </row>
    <row r="632" ht="15.75" customHeight="1">
      <c r="A632" s="180"/>
      <c r="B632" s="197"/>
      <c r="C632" s="197"/>
      <c r="D632" s="197"/>
      <c r="E632" s="197"/>
      <c r="F632" s="197"/>
      <c r="G632" s="197"/>
      <c r="H632" s="169"/>
      <c r="I632" s="152"/>
      <c r="J632" s="50"/>
      <c r="K632" s="50"/>
      <c r="L632" s="50"/>
      <c r="M632" s="50"/>
      <c r="N632" s="152"/>
      <c r="O632" s="197"/>
      <c r="P632" s="197"/>
      <c r="Q632" s="197"/>
      <c r="R632" s="197"/>
      <c r="S632" s="197"/>
      <c r="T632" s="197"/>
      <c r="U632" s="197"/>
      <c r="V632" s="197"/>
      <c r="W632" s="197"/>
      <c r="X632" s="197"/>
      <c r="Y632" s="197"/>
      <c r="Z632" s="197"/>
    </row>
    <row r="633" ht="15.75" customHeight="1">
      <c r="A633" s="180"/>
      <c r="B633" s="197"/>
      <c r="C633" s="197"/>
      <c r="D633" s="197"/>
      <c r="E633" s="197"/>
      <c r="F633" s="197"/>
      <c r="G633" s="197"/>
      <c r="H633" s="197"/>
      <c r="I633" s="152"/>
      <c r="J633" s="50"/>
      <c r="K633" s="50"/>
      <c r="L633" s="50"/>
      <c r="M633" s="50"/>
      <c r="N633" s="152"/>
      <c r="O633" s="197"/>
      <c r="P633" s="197"/>
      <c r="Q633" s="197"/>
      <c r="R633" s="197"/>
      <c r="S633" s="197"/>
      <c r="T633" s="197"/>
      <c r="U633" s="197"/>
      <c r="V633" s="197"/>
      <c r="W633" s="197"/>
      <c r="X633" s="197"/>
      <c r="Y633" s="197"/>
      <c r="Z633" s="197"/>
    </row>
    <row r="634" ht="15.75" customHeight="1">
      <c r="A634" s="180"/>
      <c r="B634" s="197"/>
      <c r="C634" s="197"/>
      <c r="D634" s="197"/>
      <c r="E634" s="197"/>
      <c r="F634" s="197"/>
      <c r="G634" s="197"/>
      <c r="H634" s="197"/>
      <c r="I634" s="197"/>
      <c r="J634" s="50"/>
      <c r="K634" s="50"/>
      <c r="L634" s="50"/>
      <c r="M634" s="50"/>
      <c r="N634" s="50"/>
      <c r="O634" s="197"/>
      <c r="P634" s="197"/>
      <c r="Q634" s="197"/>
      <c r="R634" s="197"/>
      <c r="S634" s="197"/>
      <c r="T634" s="197"/>
      <c r="U634" s="197"/>
      <c r="V634" s="197"/>
      <c r="W634" s="197"/>
      <c r="X634" s="197"/>
      <c r="Y634" s="197"/>
      <c r="Z634" s="197"/>
    </row>
    <row r="635" ht="15.75" customHeight="1">
      <c r="A635" s="180"/>
      <c r="B635" s="197"/>
      <c r="C635" s="197"/>
      <c r="D635" s="197"/>
      <c r="E635" s="197"/>
      <c r="F635" s="197"/>
      <c r="G635" s="197"/>
      <c r="H635" s="197"/>
      <c r="I635" s="152"/>
      <c r="J635" s="50"/>
      <c r="K635" s="50"/>
      <c r="L635" s="50"/>
      <c r="M635" s="50"/>
      <c r="N635" s="152"/>
      <c r="O635" s="197"/>
      <c r="P635" s="197"/>
      <c r="Q635" s="197"/>
      <c r="R635" s="197"/>
      <c r="S635" s="197"/>
      <c r="T635" s="197"/>
      <c r="U635" s="197"/>
      <c r="V635" s="197"/>
      <c r="W635" s="197"/>
      <c r="X635" s="197"/>
      <c r="Y635" s="197"/>
      <c r="Z635" s="197"/>
    </row>
    <row r="636" ht="15.75" customHeight="1">
      <c r="A636" s="180"/>
      <c r="B636" s="197"/>
      <c r="C636" s="197"/>
      <c r="D636" s="197"/>
      <c r="E636" s="197"/>
      <c r="F636" s="197"/>
      <c r="G636" s="197"/>
      <c r="H636" s="169"/>
      <c r="I636" s="152"/>
      <c r="J636" s="50"/>
      <c r="K636" s="50"/>
      <c r="L636" s="50"/>
      <c r="M636" s="50"/>
      <c r="N636" s="152"/>
      <c r="O636" s="197"/>
      <c r="P636" s="197"/>
      <c r="Q636" s="197"/>
      <c r="R636" s="197"/>
      <c r="S636" s="197"/>
      <c r="T636" s="197"/>
      <c r="U636" s="197"/>
      <c r="V636" s="197"/>
      <c r="W636" s="197"/>
      <c r="X636" s="197"/>
      <c r="Y636" s="197"/>
      <c r="Z636" s="197"/>
    </row>
    <row r="637" ht="15.75" customHeight="1">
      <c r="A637" s="180"/>
      <c r="B637" s="197"/>
      <c r="C637" s="197"/>
      <c r="D637" s="197"/>
      <c r="E637" s="197"/>
      <c r="F637" s="197"/>
      <c r="G637" s="197"/>
      <c r="H637" s="169"/>
      <c r="I637" s="152"/>
      <c r="J637" s="50"/>
      <c r="K637" s="50"/>
      <c r="L637" s="50"/>
      <c r="M637" s="50"/>
      <c r="N637" s="152"/>
      <c r="O637" s="197"/>
      <c r="P637" s="197"/>
      <c r="Q637" s="197"/>
      <c r="R637" s="197"/>
      <c r="S637" s="197"/>
      <c r="T637" s="197"/>
      <c r="U637" s="197"/>
      <c r="V637" s="197"/>
      <c r="W637" s="197"/>
      <c r="X637" s="197"/>
      <c r="Y637" s="197"/>
      <c r="Z637" s="197"/>
    </row>
    <row r="638" ht="15.75" customHeight="1">
      <c r="A638" s="180"/>
      <c r="B638" s="197"/>
      <c r="C638" s="197"/>
      <c r="D638" s="197"/>
      <c r="E638" s="197"/>
      <c r="F638" s="197"/>
      <c r="G638" s="197"/>
      <c r="H638" s="169"/>
      <c r="I638" s="152"/>
      <c r="J638" s="50"/>
      <c r="K638" s="50"/>
      <c r="L638" s="50"/>
      <c r="M638" s="50"/>
      <c r="N638" s="152"/>
      <c r="O638" s="197"/>
      <c r="P638" s="197"/>
      <c r="Q638" s="197"/>
      <c r="R638" s="197"/>
      <c r="S638" s="197"/>
      <c r="T638" s="197"/>
      <c r="U638" s="197"/>
      <c r="V638" s="197"/>
      <c r="W638" s="197"/>
      <c r="X638" s="197"/>
      <c r="Y638" s="197"/>
      <c r="Z638" s="197"/>
    </row>
    <row r="639" ht="15.75" customHeight="1">
      <c r="A639" s="180"/>
      <c r="B639" s="197"/>
      <c r="C639" s="197"/>
      <c r="D639" s="197"/>
      <c r="E639" s="197"/>
      <c r="F639" s="197"/>
      <c r="G639" s="197"/>
      <c r="H639" s="169"/>
      <c r="I639" s="152"/>
      <c r="J639" s="50"/>
      <c r="K639" s="50"/>
      <c r="L639" s="50"/>
      <c r="M639" s="50"/>
      <c r="N639" s="152"/>
      <c r="O639" s="197"/>
      <c r="P639" s="197"/>
      <c r="Q639" s="197"/>
      <c r="R639" s="197"/>
      <c r="S639" s="197"/>
      <c r="T639" s="197"/>
      <c r="U639" s="197"/>
      <c r="V639" s="197"/>
      <c r="W639" s="197"/>
      <c r="X639" s="197"/>
      <c r="Y639" s="197"/>
      <c r="Z639" s="197"/>
    </row>
    <row r="640" ht="15.75" customHeight="1">
      <c r="A640" s="180"/>
      <c r="B640" s="197"/>
      <c r="C640" s="197"/>
      <c r="D640" s="197"/>
      <c r="E640" s="197"/>
      <c r="F640" s="197"/>
      <c r="G640" s="197"/>
      <c r="H640" s="169"/>
      <c r="I640" s="152"/>
      <c r="J640" s="50"/>
      <c r="K640" s="50"/>
      <c r="L640" s="50"/>
      <c r="M640" s="50"/>
      <c r="N640" s="152"/>
      <c r="O640" s="197"/>
      <c r="P640" s="197"/>
      <c r="Q640" s="197"/>
      <c r="R640" s="197"/>
      <c r="S640" s="197"/>
      <c r="T640" s="197"/>
      <c r="U640" s="197"/>
      <c r="V640" s="197"/>
      <c r="W640" s="197"/>
      <c r="X640" s="197"/>
      <c r="Y640" s="197"/>
      <c r="Z640" s="197"/>
    </row>
    <row r="641" ht="15.75" customHeight="1">
      <c r="A641" s="180"/>
      <c r="B641" s="197"/>
      <c r="C641" s="197"/>
      <c r="D641" s="197"/>
      <c r="E641" s="197"/>
      <c r="F641" s="197"/>
      <c r="G641" s="197"/>
      <c r="H641" s="169"/>
      <c r="I641" s="152"/>
      <c r="J641" s="50"/>
      <c r="K641" s="50"/>
      <c r="L641" s="50"/>
      <c r="M641" s="50"/>
      <c r="N641" s="152"/>
      <c r="O641" s="197"/>
      <c r="P641" s="197"/>
      <c r="Q641" s="197"/>
      <c r="R641" s="197"/>
      <c r="S641" s="197"/>
      <c r="T641" s="197"/>
      <c r="U641" s="197"/>
      <c r="V641" s="197"/>
      <c r="W641" s="197"/>
      <c r="X641" s="197"/>
      <c r="Y641" s="197"/>
      <c r="Z641" s="197"/>
    </row>
    <row r="642" ht="15.75" customHeight="1">
      <c r="A642" s="180"/>
      <c r="B642" s="197"/>
      <c r="C642" s="197"/>
      <c r="D642" s="197"/>
      <c r="E642" s="197"/>
      <c r="F642" s="197"/>
      <c r="G642" s="197"/>
      <c r="H642" s="169"/>
      <c r="I642" s="152"/>
      <c r="J642" s="50"/>
      <c r="K642" s="50"/>
      <c r="L642" s="50"/>
      <c r="M642" s="50"/>
      <c r="N642" s="152"/>
      <c r="O642" s="197"/>
      <c r="P642" s="197"/>
      <c r="Q642" s="197"/>
      <c r="R642" s="197"/>
      <c r="S642" s="197"/>
      <c r="T642" s="197"/>
      <c r="U642" s="197"/>
      <c r="V642" s="197"/>
      <c r="W642" s="197"/>
      <c r="X642" s="197"/>
      <c r="Y642" s="197"/>
      <c r="Z642" s="197"/>
    </row>
    <row r="643" ht="15.75" customHeight="1">
      <c r="A643" s="180"/>
      <c r="B643" s="197"/>
      <c r="C643" s="197"/>
      <c r="D643" s="197"/>
      <c r="E643" s="197"/>
      <c r="F643" s="197"/>
      <c r="G643" s="197"/>
      <c r="H643" s="197"/>
      <c r="I643" s="152"/>
      <c r="J643" s="50"/>
      <c r="K643" s="50"/>
      <c r="L643" s="50"/>
      <c r="M643" s="50"/>
      <c r="N643" s="152"/>
      <c r="O643" s="197"/>
      <c r="P643" s="197"/>
      <c r="Q643" s="197"/>
      <c r="R643" s="197"/>
      <c r="S643" s="197"/>
      <c r="T643" s="197"/>
      <c r="U643" s="197"/>
      <c r="V643" s="197"/>
      <c r="W643" s="197"/>
      <c r="X643" s="197"/>
      <c r="Y643" s="197"/>
      <c r="Z643" s="197"/>
    </row>
    <row r="644" ht="15.75" customHeight="1">
      <c r="A644" s="180"/>
      <c r="B644" s="197"/>
      <c r="C644" s="197"/>
      <c r="D644" s="197"/>
      <c r="E644" s="197"/>
      <c r="F644" s="197"/>
      <c r="G644" s="197"/>
      <c r="H644" s="169"/>
      <c r="I644" s="152"/>
      <c r="J644" s="50"/>
      <c r="K644" s="50"/>
      <c r="L644" s="50"/>
      <c r="M644" s="50"/>
      <c r="N644" s="152"/>
      <c r="O644" s="197"/>
      <c r="P644" s="197"/>
      <c r="Q644" s="197"/>
      <c r="R644" s="197"/>
      <c r="S644" s="197"/>
      <c r="T644" s="197"/>
      <c r="U644" s="197"/>
      <c r="V644" s="197"/>
      <c r="W644" s="197"/>
      <c r="X644" s="197"/>
      <c r="Y644" s="197"/>
      <c r="Z644" s="197"/>
    </row>
    <row r="645" ht="15.75" customHeight="1">
      <c r="A645" s="180"/>
      <c r="B645" s="197"/>
      <c r="C645" s="197"/>
      <c r="D645" s="197"/>
      <c r="E645" s="197"/>
      <c r="F645" s="197"/>
      <c r="G645" s="197"/>
      <c r="H645" s="169"/>
      <c r="I645" s="152"/>
      <c r="J645" s="50"/>
      <c r="K645" s="50"/>
      <c r="L645" s="50"/>
      <c r="M645" s="50"/>
      <c r="N645" s="152"/>
      <c r="O645" s="197"/>
      <c r="P645" s="197"/>
      <c r="Q645" s="197"/>
      <c r="R645" s="197"/>
      <c r="S645" s="197"/>
      <c r="T645" s="197"/>
      <c r="U645" s="197"/>
      <c r="V645" s="197"/>
      <c r="W645" s="197"/>
      <c r="X645" s="197"/>
      <c r="Y645" s="197"/>
      <c r="Z645" s="197"/>
    </row>
    <row r="646" ht="15.75" customHeight="1">
      <c r="A646" s="180"/>
      <c r="B646" s="197"/>
      <c r="C646" s="197"/>
      <c r="D646" s="197"/>
      <c r="E646" s="197"/>
      <c r="F646" s="197"/>
      <c r="G646" s="197"/>
      <c r="H646" s="169"/>
      <c r="I646" s="152"/>
      <c r="J646" s="50"/>
      <c r="K646" s="50"/>
      <c r="L646" s="50"/>
      <c r="M646" s="50"/>
      <c r="N646" s="152"/>
      <c r="O646" s="197"/>
      <c r="P646" s="197"/>
      <c r="Q646" s="197"/>
      <c r="R646" s="197"/>
      <c r="S646" s="197"/>
      <c r="T646" s="197"/>
      <c r="U646" s="197"/>
      <c r="V646" s="197"/>
      <c r="W646" s="197"/>
      <c r="X646" s="197"/>
      <c r="Y646" s="197"/>
      <c r="Z646" s="197"/>
    </row>
    <row r="647" ht="15.75" customHeight="1">
      <c r="A647" s="180"/>
      <c r="B647" s="197"/>
      <c r="C647" s="197"/>
      <c r="D647" s="197"/>
      <c r="E647" s="197"/>
      <c r="F647" s="197"/>
      <c r="G647" s="197"/>
      <c r="H647" s="169"/>
      <c r="I647" s="152"/>
      <c r="J647" s="50"/>
      <c r="K647" s="50"/>
      <c r="L647" s="50"/>
      <c r="M647" s="50"/>
      <c r="N647" s="152"/>
      <c r="O647" s="197"/>
      <c r="P647" s="197"/>
      <c r="Q647" s="197"/>
      <c r="R647" s="197"/>
      <c r="S647" s="197"/>
      <c r="T647" s="197"/>
      <c r="U647" s="197"/>
      <c r="V647" s="197"/>
      <c r="W647" s="197"/>
      <c r="X647" s="197"/>
      <c r="Y647" s="197"/>
      <c r="Z647" s="197"/>
    </row>
    <row r="648" ht="15.75" customHeight="1">
      <c r="A648" s="180"/>
      <c r="B648" s="197"/>
      <c r="C648" s="197"/>
      <c r="D648" s="197"/>
      <c r="E648" s="197"/>
      <c r="F648" s="197"/>
      <c r="G648" s="197"/>
      <c r="H648" s="169"/>
      <c r="I648" s="152"/>
      <c r="J648" s="50"/>
      <c r="K648" s="50"/>
      <c r="L648" s="50"/>
      <c r="M648" s="50"/>
      <c r="N648" s="152"/>
      <c r="O648" s="197"/>
      <c r="P648" s="197"/>
      <c r="Q648" s="197"/>
      <c r="R648" s="197"/>
      <c r="S648" s="197"/>
      <c r="T648" s="197"/>
      <c r="U648" s="197"/>
      <c r="V648" s="197"/>
      <c r="W648" s="197"/>
      <c r="X648" s="197"/>
      <c r="Y648" s="197"/>
      <c r="Z648" s="197"/>
    </row>
    <row r="649" ht="15.75" customHeight="1">
      <c r="A649" s="180"/>
      <c r="B649" s="197"/>
      <c r="C649" s="197"/>
      <c r="D649" s="197"/>
      <c r="E649" s="197"/>
      <c r="F649" s="197"/>
      <c r="G649" s="197"/>
      <c r="H649" s="169"/>
      <c r="I649" s="152"/>
      <c r="J649" s="50"/>
      <c r="K649" s="50"/>
      <c r="L649" s="50"/>
      <c r="M649" s="50"/>
      <c r="N649" s="152"/>
      <c r="O649" s="197"/>
      <c r="P649" s="197"/>
      <c r="Q649" s="197"/>
      <c r="R649" s="197"/>
      <c r="S649" s="197"/>
      <c r="T649" s="197"/>
      <c r="U649" s="197"/>
      <c r="V649" s="197"/>
      <c r="W649" s="197"/>
      <c r="X649" s="197"/>
      <c r="Y649" s="197"/>
      <c r="Z649" s="197"/>
    </row>
    <row r="650" ht="15.75" customHeight="1">
      <c r="A650" s="180"/>
      <c r="B650" s="197"/>
      <c r="C650" s="197"/>
      <c r="D650" s="197"/>
      <c r="E650" s="197"/>
      <c r="F650" s="197"/>
      <c r="G650" s="197"/>
      <c r="H650" s="169"/>
      <c r="I650" s="152"/>
      <c r="J650" s="50"/>
      <c r="K650" s="50"/>
      <c r="L650" s="50"/>
      <c r="M650" s="50"/>
      <c r="N650" s="152"/>
      <c r="O650" s="197"/>
      <c r="P650" s="197"/>
      <c r="Q650" s="197"/>
      <c r="R650" s="197"/>
      <c r="S650" s="197"/>
      <c r="T650" s="197"/>
      <c r="U650" s="197"/>
      <c r="V650" s="197"/>
      <c r="W650" s="197"/>
      <c r="X650" s="197"/>
      <c r="Y650" s="197"/>
      <c r="Z650" s="197"/>
    </row>
    <row r="651" ht="15.75" customHeight="1">
      <c r="A651" s="180"/>
      <c r="B651" s="197"/>
      <c r="C651" s="197"/>
      <c r="D651" s="197"/>
      <c r="E651" s="197"/>
      <c r="F651" s="197"/>
      <c r="G651" s="197"/>
      <c r="H651" s="169"/>
      <c r="I651" s="152"/>
      <c r="J651" s="50"/>
      <c r="K651" s="50"/>
      <c r="L651" s="50"/>
      <c r="M651" s="50"/>
      <c r="N651" s="152"/>
      <c r="O651" s="197"/>
      <c r="P651" s="197"/>
      <c r="Q651" s="197"/>
      <c r="R651" s="197"/>
      <c r="S651" s="197"/>
      <c r="T651" s="197"/>
      <c r="U651" s="197"/>
      <c r="V651" s="197"/>
      <c r="W651" s="197"/>
      <c r="X651" s="197"/>
      <c r="Y651" s="197"/>
      <c r="Z651" s="197"/>
    </row>
    <row r="652" ht="15.75" customHeight="1">
      <c r="A652" s="180"/>
      <c r="B652" s="197"/>
      <c r="C652" s="197"/>
      <c r="D652" s="197"/>
      <c r="E652" s="197"/>
      <c r="F652" s="197"/>
      <c r="G652" s="197"/>
      <c r="H652" s="169"/>
      <c r="I652" s="152"/>
      <c r="J652" s="50"/>
      <c r="K652" s="50"/>
      <c r="L652" s="50"/>
      <c r="M652" s="50"/>
      <c r="N652" s="152"/>
      <c r="O652" s="197"/>
      <c r="P652" s="197"/>
      <c r="Q652" s="197"/>
      <c r="R652" s="197"/>
      <c r="S652" s="197"/>
      <c r="T652" s="197"/>
      <c r="U652" s="197"/>
      <c r="V652" s="197"/>
      <c r="W652" s="197"/>
      <c r="X652" s="197"/>
      <c r="Y652" s="197"/>
      <c r="Z652" s="197"/>
    </row>
    <row r="653" ht="15.75" customHeight="1">
      <c r="A653" s="180"/>
      <c r="B653" s="197"/>
      <c r="C653" s="197"/>
      <c r="D653" s="197"/>
      <c r="E653" s="197"/>
      <c r="F653" s="197"/>
      <c r="G653" s="197"/>
      <c r="H653" s="197"/>
      <c r="I653" s="152"/>
      <c r="J653" s="50"/>
      <c r="K653" s="50"/>
      <c r="L653" s="50"/>
      <c r="M653" s="50"/>
      <c r="N653" s="152"/>
      <c r="O653" s="197"/>
      <c r="P653" s="197"/>
      <c r="Q653" s="197"/>
      <c r="R653" s="197"/>
      <c r="S653" s="197"/>
      <c r="T653" s="197"/>
      <c r="U653" s="197"/>
      <c r="V653" s="197"/>
      <c r="W653" s="197"/>
      <c r="X653" s="197"/>
      <c r="Y653" s="197"/>
      <c r="Z653" s="197"/>
    </row>
    <row r="654" ht="15.75" customHeight="1">
      <c r="A654" s="180"/>
      <c r="B654" s="197"/>
      <c r="C654" s="197"/>
      <c r="D654" s="197"/>
      <c r="E654" s="197"/>
      <c r="F654" s="197"/>
      <c r="G654" s="197"/>
      <c r="H654" s="169"/>
      <c r="I654" s="152"/>
      <c r="J654" s="50"/>
      <c r="K654" s="50"/>
      <c r="L654" s="50"/>
      <c r="M654" s="50"/>
      <c r="N654" s="152"/>
      <c r="O654" s="197"/>
      <c r="P654" s="197"/>
      <c r="Q654" s="197"/>
      <c r="R654" s="197"/>
      <c r="S654" s="197"/>
      <c r="T654" s="197"/>
      <c r="U654" s="197"/>
      <c r="V654" s="197"/>
      <c r="W654" s="197"/>
      <c r="X654" s="197"/>
      <c r="Y654" s="197"/>
      <c r="Z654" s="197"/>
    </row>
    <row r="655" ht="15.75" customHeight="1">
      <c r="A655" s="180"/>
      <c r="B655" s="197"/>
      <c r="C655" s="197"/>
      <c r="D655" s="197"/>
      <c r="E655" s="197"/>
      <c r="F655" s="197"/>
      <c r="G655" s="197"/>
      <c r="H655" s="197"/>
      <c r="I655" s="152"/>
      <c r="J655" s="50"/>
      <c r="K655" s="50"/>
      <c r="L655" s="50"/>
      <c r="M655" s="50"/>
      <c r="N655" s="152"/>
      <c r="O655" s="197"/>
      <c r="P655" s="197"/>
      <c r="Q655" s="197"/>
      <c r="R655" s="197"/>
      <c r="S655" s="197"/>
      <c r="T655" s="197"/>
      <c r="U655" s="197"/>
      <c r="V655" s="197"/>
      <c r="W655" s="197"/>
      <c r="X655" s="197"/>
      <c r="Y655" s="197"/>
      <c r="Z655" s="197"/>
    </row>
    <row r="656" ht="15.75" customHeight="1">
      <c r="A656" s="180"/>
      <c r="B656" s="197"/>
      <c r="C656" s="197"/>
      <c r="D656" s="197"/>
      <c r="E656" s="197"/>
      <c r="F656" s="197"/>
      <c r="G656" s="197"/>
      <c r="H656" s="169"/>
      <c r="I656" s="152"/>
      <c r="J656" s="50"/>
      <c r="K656" s="50"/>
      <c r="L656" s="50"/>
      <c r="M656" s="50"/>
      <c r="N656" s="152"/>
      <c r="O656" s="197"/>
      <c r="P656" s="197"/>
      <c r="Q656" s="197"/>
      <c r="R656" s="197"/>
      <c r="S656" s="197"/>
      <c r="T656" s="197"/>
      <c r="U656" s="197"/>
      <c r="V656" s="197"/>
      <c r="W656" s="197"/>
      <c r="X656" s="197"/>
      <c r="Y656" s="197"/>
      <c r="Z656" s="197"/>
    </row>
    <row r="657" ht="15.75" customHeight="1">
      <c r="A657" s="180"/>
      <c r="B657" s="197"/>
      <c r="C657" s="197"/>
      <c r="D657" s="197"/>
      <c r="E657" s="197"/>
      <c r="F657" s="197"/>
      <c r="G657" s="197"/>
      <c r="H657" s="169"/>
      <c r="I657" s="152"/>
      <c r="J657" s="50"/>
      <c r="K657" s="50"/>
      <c r="L657" s="50"/>
      <c r="M657" s="50"/>
      <c r="N657" s="152"/>
      <c r="O657" s="197"/>
      <c r="P657" s="197"/>
      <c r="Q657" s="197"/>
      <c r="R657" s="197"/>
      <c r="S657" s="197"/>
      <c r="T657" s="197"/>
      <c r="U657" s="197"/>
      <c r="V657" s="197"/>
      <c r="W657" s="197"/>
      <c r="X657" s="197"/>
      <c r="Y657" s="197"/>
      <c r="Z657" s="197"/>
    </row>
    <row r="658" ht="15.75" customHeight="1">
      <c r="A658" s="180"/>
      <c r="B658" s="197"/>
      <c r="C658" s="197"/>
      <c r="D658" s="197"/>
      <c r="E658" s="197"/>
      <c r="F658" s="197"/>
      <c r="G658" s="197"/>
      <c r="H658" s="169"/>
      <c r="I658" s="152"/>
      <c r="J658" s="50"/>
      <c r="K658" s="50"/>
      <c r="L658" s="50"/>
      <c r="M658" s="50"/>
      <c r="N658" s="152"/>
      <c r="O658" s="197"/>
      <c r="P658" s="197"/>
      <c r="Q658" s="197"/>
      <c r="R658" s="197"/>
      <c r="S658" s="197"/>
      <c r="T658" s="197"/>
      <c r="U658" s="197"/>
      <c r="V658" s="197"/>
      <c r="W658" s="197"/>
      <c r="X658" s="197"/>
      <c r="Y658" s="197"/>
      <c r="Z658" s="197"/>
    </row>
    <row r="659" ht="15.75" customHeight="1">
      <c r="A659" s="180"/>
      <c r="B659" s="197"/>
      <c r="C659" s="197"/>
      <c r="D659" s="197"/>
      <c r="E659" s="197"/>
      <c r="F659" s="197"/>
      <c r="G659" s="197"/>
      <c r="H659" s="169"/>
      <c r="I659" s="152"/>
      <c r="J659" s="50"/>
      <c r="K659" s="50"/>
      <c r="L659" s="50"/>
      <c r="M659" s="50"/>
      <c r="N659" s="152"/>
      <c r="O659" s="197"/>
      <c r="P659" s="197"/>
      <c r="Q659" s="197"/>
      <c r="R659" s="197"/>
      <c r="S659" s="197"/>
      <c r="T659" s="197"/>
      <c r="U659" s="197"/>
      <c r="V659" s="197"/>
      <c r="W659" s="197"/>
      <c r="X659" s="197"/>
      <c r="Y659" s="197"/>
      <c r="Z659" s="197"/>
    </row>
    <row r="660" ht="15.75" customHeight="1">
      <c r="A660" s="180"/>
      <c r="B660" s="197"/>
      <c r="C660" s="197"/>
      <c r="D660" s="197"/>
      <c r="E660" s="197"/>
      <c r="F660" s="197"/>
      <c r="G660" s="197"/>
      <c r="H660" s="169"/>
      <c r="I660" s="152"/>
      <c r="J660" s="50"/>
      <c r="K660" s="50"/>
      <c r="L660" s="50"/>
      <c r="M660" s="50"/>
      <c r="N660" s="152"/>
      <c r="O660" s="197"/>
      <c r="P660" s="197"/>
      <c r="Q660" s="197"/>
      <c r="R660" s="197"/>
      <c r="S660" s="197"/>
      <c r="T660" s="197"/>
      <c r="U660" s="197"/>
      <c r="V660" s="197"/>
      <c r="W660" s="197"/>
      <c r="X660" s="197"/>
      <c r="Y660" s="197"/>
      <c r="Z660" s="197"/>
    </row>
    <row r="661" ht="15.75" customHeight="1">
      <c r="A661" s="180"/>
      <c r="B661" s="197"/>
      <c r="C661" s="197"/>
      <c r="D661" s="197"/>
      <c r="E661" s="197"/>
      <c r="F661" s="197"/>
      <c r="G661" s="197"/>
      <c r="H661" s="169"/>
      <c r="I661" s="152"/>
      <c r="J661" s="50"/>
      <c r="K661" s="50"/>
      <c r="L661" s="50"/>
      <c r="M661" s="50"/>
      <c r="N661" s="152"/>
      <c r="O661" s="197"/>
      <c r="P661" s="197"/>
      <c r="Q661" s="197"/>
      <c r="R661" s="197"/>
      <c r="S661" s="197"/>
      <c r="T661" s="197"/>
      <c r="U661" s="197"/>
      <c r="V661" s="197"/>
      <c r="W661" s="197"/>
      <c r="X661" s="197"/>
      <c r="Y661" s="197"/>
      <c r="Z661" s="197"/>
    </row>
    <row r="662" ht="15.75" customHeight="1">
      <c r="A662" s="180"/>
      <c r="B662" s="197"/>
      <c r="C662" s="197"/>
      <c r="D662" s="197"/>
      <c r="E662" s="197"/>
      <c r="F662" s="197"/>
      <c r="G662" s="197"/>
      <c r="H662" s="169"/>
      <c r="I662" s="152"/>
      <c r="J662" s="50"/>
      <c r="K662" s="50"/>
      <c r="L662" s="50"/>
      <c r="M662" s="50"/>
      <c r="N662" s="152"/>
      <c r="O662" s="197"/>
      <c r="P662" s="197"/>
      <c r="Q662" s="197"/>
      <c r="R662" s="197"/>
      <c r="S662" s="197"/>
      <c r="T662" s="197"/>
      <c r="U662" s="197"/>
      <c r="V662" s="197"/>
      <c r="W662" s="197"/>
      <c r="X662" s="197"/>
      <c r="Y662" s="197"/>
      <c r="Z662" s="197"/>
    </row>
    <row r="663" ht="15.75" customHeight="1">
      <c r="A663" s="180"/>
      <c r="B663" s="197"/>
      <c r="C663" s="197"/>
      <c r="D663" s="197"/>
      <c r="E663" s="197"/>
      <c r="F663" s="197"/>
      <c r="G663" s="197"/>
      <c r="H663" s="169"/>
      <c r="I663" s="152"/>
      <c r="J663" s="50"/>
      <c r="K663" s="50"/>
      <c r="L663" s="50"/>
      <c r="M663" s="50"/>
      <c r="N663" s="152"/>
      <c r="O663" s="197"/>
      <c r="P663" s="197"/>
      <c r="Q663" s="197"/>
      <c r="R663" s="197"/>
      <c r="S663" s="197"/>
      <c r="T663" s="197"/>
      <c r="U663" s="197"/>
      <c r="V663" s="197"/>
      <c r="W663" s="197"/>
      <c r="X663" s="197"/>
      <c r="Y663" s="197"/>
      <c r="Z663" s="197"/>
    </row>
    <row r="664" ht="15.75" customHeight="1">
      <c r="A664" s="180"/>
      <c r="B664" s="197"/>
      <c r="C664" s="197"/>
      <c r="D664" s="197"/>
      <c r="E664" s="197"/>
      <c r="F664" s="197"/>
      <c r="G664" s="197"/>
      <c r="H664" s="197"/>
      <c r="I664" s="152"/>
      <c r="J664" s="50"/>
      <c r="K664" s="50"/>
      <c r="L664" s="50"/>
      <c r="M664" s="50"/>
      <c r="N664" s="152"/>
      <c r="O664" s="197"/>
      <c r="P664" s="197"/>
      <c r="Q664" s="197"/>
      <c r="R664" s="197"/>
      <c r="S664" s="197"/>
      <c r="T664" s="197"/>
      <c r="U664" s="197"/>
      <c r="V664" s="197"/>
      <c r="W664" s="197"/>
      <c r="X664" s="197"/>
      <c r="Y664" s="197"/>
      <c r="Z664" s="197"/>
    </row>
    <row r="665" ht="15.75" customHeight="1">
      <c r="A665" s="180"/>
      <c r="B665" s="197"/>
      <c r="C665" s="197"/>
      <c r="D665" s="197"/>
      <c r="E665" s="197"/>
      <c r="F665" s="197"/>
      <c r="G665" s="197"/>
      <c r="H665" s="169"/>
      <c r="I665" s="152"/>
      <c r="J665" s="50"/>
      <c r="K665" s="50"/>
      <c r="L665" s="50"/>
      <c r="M665" s="50"/>
      <c r="N665" s="152"/>
      <c r="O665" s="197"/>
      <c r="P665" s="197"/>
      <c r="Q665" s="197"/>
      <c r="R665" s="197"/>
      <c r="S665" s="197"/>
      <c r="T665" s="197"/>
      <c r="U665" s="197"/>
      <c r="V665" s="197"/>
      <c r="W665" s="197"/>
      <c r="X665" s="197"/>
      <c r="Y665" s="197"/>
      <c r="Z665" s="197"/>
    </row>
    <row r="666" ht="15.75" customHeight="1">
      <c r="A666" s="180"/>
      <c r="B666" s="197"/>
      <c r="C666" s="197"/>
      <c r="D666" s="197"/>
      <c r="E666" s="197"/>
      <c r="F666" s="197"/>
      <c r="G666" s="197"/>
      <c r="H666" s="169"/>
      <c r="I666" s="152"/>
      <c r="J666" s="50"/>
      <c r="K666" s="50"/>
      <c r="L666" s="50"/>
      <c r="M666" s="50"/>
      <c r="N666" s="152"/>
      <c r="O666" s="197"/>
      <c r="P666" s="197"/>
      <c r="Q666" s="197"/>
      <c r="R666" s="197"/>
      <c r="S666" s="197"/>
      <c r="T666" s="197"/>
      <c r="U666" s="197"/>
      <c r="V666" s="197"/>
      <c r="W666" s="197"/>
      <c r="X666" s="197"/>
      <c r="Y666" s="197"/>
      <c r="Z666" s="197"/>
    </row>
    <row r="667" ht="15.75" customHeight="1">
      <c r="A667" s="180"/>
      <c r="B667" s="197"/>
      <c r="C667" s="197"/>
      <c r="D667" s="197"/>
      <c r="E667" s="197"/>
      <c r="F667" s="197"/>
      <c r="G667" s="197"/>
      <c r="H667" s="169"/>
      <c r="I667" s="152"/>
      <c r="J667" s="50"/>
      <c r="K667" s="50"/>
      <c r="L667" s="50"/>
      <c r="M667" s="50"/>
      <c r="N667" s="152"/>
      <c r="O667" s="197"/>
      <c r="P667" s="197"/>
      <c r="Q667" s="197"/>
      <c r="R667" s="197"/>
      <c r="S667" s="197"/>
      <c r="T667" s="197"/>
      <c r="U667" s="197"/>
      <c r="V667" s="197"/>
      <c r="W667" s="197"/>
      <c r="X667" s="197"/>
      <c r="Y667" s="197"/>
      <c r="Z667" s="197"/>
    </row>
    <row r="668" ht="15.75" customHeight="1">
      <c r="A668" s="180"/>
      <c r="B668" s="197"/>
      <c r="C668" s="197"/>
      <c r="D668" s="197"/>
      <c r="E668" s="197"/>
      <c r="F668" s="197"/>
      <c r="G668" s="197"/>
      <c r="H668" s="169"/>
      <c r="I668" s="152"/>
      <c r="J668" s="50"/>
      <c r="K668" s="50"/>
      <c r="L668" s="50"/>
      <c r="M668" s="50"/>
      <c r="N668" s="152"/>
      <c r="O668" s="197"/>
      <c r="P668" s="197"/>
      <c r="Q668" s="197"/>
      <c r="R668" s="197"/>
      <c r="S668" s="197"/>
      <c r="T668" s="197"/>
      <c r="U668" s="197"/>
      <c r="V668" s="197"/>
      <c r="W668" s="197"/>
      <c r="X668" s="197"/>
      <c r="Y668" s="197"/>
      <c r="Z668" s="197"/>
    </row>
    <row r="669" ht="15.75" customHeight="1">
      <c r="A669" s="180"/>
      <c r="B669" s="197"/>
      <c r="C669" s="197"/>
      <c r="D669" s="197"/>
      <c r="E669" s="197"/>
      <c r="F669" s="197"/>
      <c r="G669" s="197"/>
      <c r="H669" s="197"/>
      <c r="I669" s="152"/>
      <c r="J669" s="50"/>
      <c r="K669" s="50"/>
      <c r="L669" s="50"/>
      <c r="M669" s="50"/>
      <c r="N669" s="152"/>
      <c r="O669" s="197"/>
      <c r="P669" s="197"/>
      <c r="Q669" s="197"/>
      <c r="R669" s="197"/>
      <c r="S669" s="197"/>
      <c r="T669" s="197"/>
      <c r="U669" s="197"/>
      <c r="V669" s="197"/>
      <c r="W669" s="197"/>
      <c r="X669" s="197"/>
      <c r="Y669" s="197"/>
      <c r="Z669" s="197"/>
    </row>
    <row r="670" ht="15.75" customHeight="1">
      <c r="A670" s="180"/>
      <c r="B670" s="197"/>
      <c r="C670" s="197"/>
      <c r="D670" s="197"/>
      <c r="E670" s="197"/>
      <c r="F670" s="197"/>
      <c r="G670" s="197"/>
      <c r="H670" s="197"/>
      <c r="I670" s="152"/>
      <c r="J670" s="50"/>
      <c r="K670" s="50"/>
      <c r="L670" s="50"/>
      <c r="M670" s="50"/>
      <c r="N670" s="152"/>
      <c r="O670" s="197"/>
      <c r="P670" s="197"/>
      <c r="Q670" s="197"/>
      <c r="R670" s="197"/>
      <c r="S670" s="197"/>
      <c r="T670" s="197"/>
      <c r="U670" s="197"/>
      <c r="V670" s="197"/>
      <c r="W670" s="197"/>
      <c r="X670" s="197"/>
      <c r="Y670" s="197"/>
      <c r="Z670" s="197"/>
    </row>
    <row r="671" ht="15.75" customHeight="1">
      <c r="A671" s="180"/>
      <c r="B671" s="197"/>
      <c r="C671" s="197"/>
      <c r="D671" s="197"/>
      <c r="E671" s="197"/>
      <c r="F671" s="197"/>
      <c r="G671" s="197"/>
      <c r="H671" s="169"/>
      <c r="I671" s="152"/>
      <c r="J671" s="50"/>
      <c r="K671" s="50"/>
      <c r="L671" s="50"/>
      <c r="M671" s="50"/>
      <c r="N671" s="152"/>
      <c r="O671" s="197"/>
      <c r="P671" s="197"/>
      <c r="Q671" s="197"/>
      <c r="R671" s="197"/>
      <c r="S671" s="197"/>
      <c r="T671" s="197"/>
      <c r="U671" s="197"/>
      <c r="V671" s="197"/>
      <c r="W671" s="197"/>
      <c r="X671" s="197"/>
      <c r="Y671" s="197"/>
      <c r="Z671" s="197"/>
    </row>
    <row r="672" ht="15.75" customHeight="1">
      <c r="A672" s="180"/>
      <c r="B672" s="197"/>
      <c r="C672" s="197"/>
      <c r="D672" s="197"/>
      <c r="E672" s="197"/>
      <c r="F672" s="197"/>
      <c r="G672" s="197"/>
      <c r="H672" s="197"/>
      <c r="I672" s="152"/>
      <c r="J672" s="50"/>
      <c r="K672" s="50"/>
      <c r="L672" s="50"/>
      <c r="M672" s="50"/>
      <c r="N672" s="152"/>
      <c r="O672" s="197"/>
      <c r="P672" s="197"/>
      <c r="Q672" s="197"/>
      <c r="R672" s="197"/>
      <c r="S672" s="197"/>
      <c r="T672" s="197"/>
      <c r="U672" s="197"/>
      <c r="V672" s="197"/>
      <c r="W672" s="197"/>
      <c r="X672" s="197"/>
      <c r="Y672" s="197"/>
      <c r="Z672" s="197"/>
    </row>
    <row r="673" ht="15.75" customHeight="1">
      <c r="A673" s="180"/>
      <c r="B673" s="197"/>
      <c r="C673" s="197"/>
      <c r="D673" s="197"/>
      <c r="E673" s="197"/>
      <c r="F673" s="197"/>
      <c r="G673" s="197"/>
      <c r="H673" s="169"/>
      <c r="I673" s="152"/>
      <c r="J673" s="50"/>
      <c r="K673" s="50"/>
      <c r="L673" s="50"/>
      <c r="M673" s="50"/>
      <c r="N673" s="152"/>
      <c r="O673" s="197"/>
      <c r="P673" s="197"/>
      <c r="Q673" s="197"/>
      <c r="R673" s="197"/>
      <c r="S673" s="197"/>
      <c r="T673" s="197"/>
      <c r="U673" s="197"/>
      <c r="V673" s="197"/>
      <c r="W673" s="197"/>
      <c r="X673" s="197"/>
      <c r="Y673" s="197"/>
      <c r="Z673" s="197"/>
    </row>
    <row r="674" ht="15.75" customHeight="1">
      <c r="A674" s="180"/>
      <c r="B674" s="197"/>
      <c r="C674" s="197"/>
      <c r="D674" s="197"/>
      <c r="E674" s="197"/>
      <c r="F674" s="197"/>
      <c r="G674" s="197"/>
      <c r="H674" s="197"/>
      <c r="I674" s="152"/>
      <c r="J674" s="50"/>
      <c r="K674" s="50"/>
      <c r="L674" s="50"/>
      <c r="M674" s="50"/>
      <c r="N674" s="152"/>
      <c r="O674" s="197"/>
      <c r="P674" s="197"/>
      <c r="Q674" s="197"/>
      <c r="R674" s="197"/>
      <c r="S674" s="197"/>
      <c r="T674" s="197"/>
      <c r="U674" s="197"/>
      <c r="V674" s="197"/>
      <c r="W674" s="197"/>
      <c r="X674" s="197"/>
      <c r="Y674" s="197"/>
      <c r="Z674" s="197"/>
    </row>
    <row r="675" ht="15.75" customHeight="1">
      <c r="A675" s="180"/>
      <c r="B675" s="197"/>
      <c r="C675" s="197"/>
      <c r="D675" s="197"/>
      <c r="E675" s="197"/>
      <c r="F675" s="197"/>
      <c r="G675" s="197"/>
      <c r="H675" s="169"/>
      <c r="I675" s="152"/>
      <c r="J675" s="50"/>
      <c r="K675" s="50"/>
      <c r="L675" s="50"/>
      <c r="M675" s="50"/>
      <c r="N675" s="152"/>
      <c r="O675" s="197"/>
      <c r="P675" s="197"/>
      <c r="Q675" s="197"/>
      <c r="R675" s="197"/>
      <c r="S675" s="197"/>
      <c r="T675" s="197"/>
      <c r="U675" s="197"/>
      <c r="V675" s="197"/>
      <c r="W675" s="197"/>
      <c r="X675" s="197"/>
      <c r="Y675" s="197"/>
      <c r="Z675" s="197"/>
    </row>
    <row r="676" ht="15.75" customHeight="1">
      <c r="A676" s="180"/>
      <c r="B676" s="197"/>
      <c r="C676" s="197"/>
      <c r="D676" s="197"/>
      <c r="E676" s="197"/>
      <c r="F676" s="197"/>
      <c r="G676" s="197"/>
      <c r="H676" s="169"/>
      <c r="I676" s="152"/>
      <c r="J676" s="50"/>
      <c r="K676" s="50"/>
      <c r="L676" s="50"/>
      <c r="M676" s="50"/>
      <c r="N676" s="152"/>
      <c r="O676" s="197"/>
      <c r="P676" s="197"/>
      <c r="Q676" s="197"/>
      <c r="R676" s="197"/>
      <c r="S676" s="197"/>
      <c r="T676" s="197"/>
      <c r="U676" s="197"/>
      <c r="V676" s="197"/>
      <c r="W676" s="197"/>
      <c r="X676" s="197"/>
      <c r="Y676" s="197"/>
      <c r="Z676" s="197"/>
    </row>
    <row r="677" ht="15.75" customHeight="1">
      <c r="A677" s="180"/>
      <c r="B677" s="197"/>
      <c r="C677" s="197"/>
      <c r="D677" s="197"/>
      <c r="E677" s="197"/>
      <c r="F677" s="197"/>
      <c r="G677" s="197"/>
      <c r="H677" s="169"/>
      <c r="I677" s="152"/>
      <c r="J677" s="50"/>
      <c r="K677" s="50"/>
      <c r="L677" s="50"/>
      <c r="M677" s="50"/>
      <c r="N677" s="152"/>
      <c r="O677" s="197"/>
      <c r="P677" s="197"/>
      <c r="Q677" s="197"/>
      <c r="R677" s="197"/>
      <c r="S677" s="197"/>
      <c r="T677" s="197"/>
      <c r="U677" s="197"/>
      <c r="V677" s="197"/>
      <c r="W677" s="197"/>
      <c r="X677" s="197"/>
      <c r="Y677" s="197"/>
      <c r="Z677" s="197"/>
    </row>
    <row r="678" ht="15.75" customHeight="1">
      <c r="A678" s="180"/>
      <c r="B678" s="197"/>
      <c r="C678" s="197"/>
      <c r="D678" s="197"/>
      <c r="E678" s="197"/>
      <c r="F678" s="197"/>
      <c r="G678" s="197"/>
      <c r="H678" s="169"/>
      <c r="I678" s="152"/>
      <c r="J678" s="50"/>
      <c r="K678" s="50"/>
      <c r="L678" s="50"/>
      <c r="M678" s="50"/>
      <c r="N678" s="152"/>
      <c r="O678" s="197"/>
      <c r="P678" s="197"/>
      <c r="Q678" s="197"/>
      <c r="R678" s="197"/>
      <c r="S678" s="197"/>
      <c r="T678" s="197"/>
      <c r="U678" s="197"/>
      <c r="V678" s="197"/>
      <c r="W678" s="197"/>
      <c r="X678" s="197"/>
      <c r="Y678" s="197"/>
      <c r="Z678" s="197"/>
    </row>
    <row r="679" ht="15.75" customHeight="1">
      <c r="A679" s="180"/>
      <c r="B679" s="197"/>
      <c r="C679" s="197"/>
      <c r="D679" s="197"/>
      <c r="E679" s="197"/>
      <c r="F679" s="197"/>
      <c r="G679" s="197"/>
      <c r="H679" s="169"/>
      <c r="I679" s="152"/>
      <c r="J679" s="50"/>
      <c r="K679" s="50"/>
      <c r="L679" s="50"/>
      <c r="M679" s="50"/>
      <c r="N679" s="152"/>
      <c r="O679" s="197"/>
      <c r="P679" s="197"/>
      <c r="Q679" s="197"/>
      <c r="R679" s="197"/>
      <c r="S679" s="197"/>
      <c r="T679" s="197"/>
      <c r="U679" s="197"/>
      <c r="V679" s="197"/>
      <c r="W679" s="197"/>
      <c r="X679" s="197"/>
      <c r="Y679" s="197"/>
      <c r="Z679" s="197"/>
    </row>
    <row r="680" ht="15.75" customHeight="1">
      <c r="A680" s="180"/>
      <c r="B680" s="197"/>
      <c r="C680" s="197"/>
      <c r="D680" s="197"/>
      <c r="E680" s="197"/>
      <c r="F680" s="197"/>
      <c r="G680" s="197"/>
      <c r="H680" s="169"/>
      <c r="I680" s="152"/>
      <c r="J680" s="50"/>
      <c r="K680" s="50"/>
      <c r="L680" s="50"/>
      <c r="M680" s="50"/>
      <c r="N680" s="152"/>
      <c r="O680" s="197"/>
      <c r="P680" s="197"/>
      <c r="Q680" s="197"/>
      <c r="R680" s="197"/>
      <c r="S680" s="197"/>
      <c r="T680" s="197"/>
      <c r="U680" s="197"/>
      <c r="V680" s="197"/>
      <c r="W680" s="197"/>
      <c r="X680" s="197"/>
      <c r="Y680" s="197"/>
      <c r="Z680" s="197"/>
    </row>
    <row r="681" ht="15.75" customHeight="1">
      <c r="A681" s="180"/>
      <c r="B681" s="197"/>
      <c r="C681" s="197"/>
      <c r="D681" s="197"/>
      <c r="E681" s="197"/>
      <c r="F681" s="197"/>
      <c r="G681" s="197"/>
      <c r="H681" s="169"/>
      <c r="I681" s="152"/>
      <c r="J681" s="50"/>
      <c r="K681" s="50"/>
      <c r="L681" s="50"/>
      <c r="M681" s="50"/>
      <c r="N681" s="152"/>
      <c r="O681" s="197"/>
      <c r="P681" s="197"/>
      <c r="Q681" s="197"/>
      <c r="R681" s="197"/>
      <c r="S681" s="197"/>
      <c r="T681" s="197"/>
      <c r="U681" s="197"/>
      <c r="V681" s="197"/>
      <c r="W681" s="197"/>
      <c r="X681" s="197"/>
      <c r="Y681" s="197"/>
      <c r="Z681" s="197"/>
    </row>
    <row r="682" ht="15.75" customHeight="1">
      <c r="A682" s="180"/>
      <c r="B682" s="197"/>
      <c r="C682" s="197"/>
      <c r="D682" s="197"/>
      <c r="E682" s="197"/>
      <c r="F682" s="197"/>
      <c r="G682" s="197"/>
      <c r="H682" s="169"/>
      <c r="I682" s="152"/>
      <c r="J682" s="50"/>
      <c r="K682" s="50"/>
      <c r="L682" s="50"/>
      <c r="M682" s="50"/>
      <c r="N682" s="152"/>
      <c r="O682" s="197"/>
      <c r="P682" s="197"/>
      <c r="Q682" s="197"/>
      <c r="R682" s="197"/>
      <c r="S682" s="197"/>
      <c r="T682" s="197"/>
      <c r="U682" s="197"/>
      <c r="V682" s="197"/>
      <c r="W682" s="197"/>
      <c r="X682" s="197"/>
      <c r="Y682" s="197"/>
      <c r="Z682" s="197"/>
    </row>
    <row r="683" ht="15.75" customHeight="1">
      <c r="A683" s="180"/>
      <c r="B683" s="197"/>
      <c r="C683" s="197"/>
      <c r="D683" s="197"/>
      <c r="E683" s="197"/>
      <c r="F683" s="197"/>
      <c r="G683" s="197"/>
      <c r="H683" s="197"/>
      <c r="I683" s="152"/>
      <c r="J683" s="50"/>
      <c r="K683" s="50"/>
      <c r="L683" s="50"/>
      <c r="M683" s="50"/>
      <c r="N683" s="152"/>
      <c r="O683" s="197"/>
      <c r="P683" s="197"/>
      <c r="Q683" s="197"/>
      <c r="R683" s="197"/>
      <c r="S683" s="197"/>
      <c r="T683" s="197"/>
      <c r="U683" s="197"/>
      <c r="V683" s="197"/>
      <c r="W683" s="197"/>
      <c r="X683" s="197"/>
      <c r="Y683" s="197"/>
      <c r="Z683" s="197"/>
    </row>
    <row r="684" ht="15.75" customHeight="1">
      <c r="A684" s="180"/>
      <c r="B684" s="197"/>
      <c r="C684" s="197"/>
      <c r="D684" s="197"/>
      <c r="E684" s="197"/>
      <c r="F684" s="197"/>
      <c r="G684" s="197"/>
      <c r="H684" s="197"/>
      <c r="I684" s="152"/>
      <c r="J684" s="50"/>
      <c r="K684" s="50"/>
      <c r="L684" s="50"/>
      <c r="M684" s="50"/>
      <c r="N684" s="152"/>
      <c r="O684" s="197"/>
      <c r="P684" s="197"/>
      <c r="Q684" s="197"/>
      <c r="R684" s="197"/>
      <c r="S684" s="197"/>
      <c r="T684" s="197"/>
      <c r="U684" s="197"/>
      <c r="V684" s="197"/>
      <c r="W684" s="197"/>
      <c r="X684" s="197"/>
      <c r="Y684" s="197"/>
      <c r="Z684" s="197"/>
    </row>
    <row r="685" ht="15.75" customHeight="1">
      <c r="A685" s="180"/>
      <c r="B685" s="197"/>
      <c r="C685" s="197"/>
      <c r="D685" s="197"/>
      <c r="E685" s="197"/>
      <c r="F685" s="197"/>
      <c r="G685" s="197"/>
      <c r="H685" s="169"/>
      <c r="I685" s="152"/>
      <c r="J685" s="50"/>
      <c r="K685" s="50"/>
      <c r="L685" s="50"/>
      <c r="M685" s="50"/>
      <c r="N685" s="152"/>
      <c r="O685" s="197"/>
      <c r="P685" s="197"/>
      <c r="Q685" s="197"/>
      <c r="R685" s="197"/>
      <c r="S685" s="197"/>
      <c r="T685" s="197"/>
      <c r="U685" s="197"/>
      <c r="V685" s="197"/>
      <c r="W685" s="197"/>
      <c r="X685" s="197"/>
      <c r="Y685" s="197"/>
      <c r="Z685" s="197"/>
    </row>
    <row r="686" ht="15.75" customHeight="1">
      <c r="A686" s="180"/>
      <c r="B686" s="197"/>
      <c r="C686" s="197"/>
      <c r="D686" s="197"/>
      <c r="E686" s="197"/>
      <c r="F686" s="197"/>
      <c r="G686" s="197"/>
      <c r="H686" s="197"/>
      <c r="I686" s="152"/>
      <c r="J686" s="50"/>
      <c r="K686" s="50"/>
      <c r="L686" s="50"/>
      <c r="M686" s="50"/>
      <c r="N686" s="152"/>
      <c r="O686" s="197"/>
      <c r="P686" s="197"/>
      <c r="Q686" s="197"/>
      <c r="R686" s="197"/>
      <c r="S686" s="197"/>
      <c r="T686" s="197"/>
      <c r="U686" s="197"/>
      <c r="V686" s="197"/>
      <c r="W686" s="197"/>
      <c r="X686" s="197"/>
      <c r="Y686" s="197"/>
      <c r="Z686" s="197"/>
    </row>
    <row r="687" ht="15.75" customHeight="1">
      <c r="A687" s="180"/>
      <c r="B687" s="197"/>
      <c r="C687" s="197"/>
      <c r="D687" s="197"/>
      <c r="E687" s="197"/>
      <c r="F687" s="197"/>
      <c r="G687" s="197"/>
      <c r="H687" s="169"/>
      <c r="I687" s="152"/>
      <c r="J687" s="50"/>
      <c r="K687" s="50"/>
      <c r="L687" s="50"/>
      <c r="M687" s="50"/>
      <c r="N687" s="152"/>
      <c r="O687" s="197"/>
      <c r="P687" s="197"/>
      <c r="Q687" s="197"/>
      <c r="R687" s="197"/>
      <c r="S687" s="197"/>
      <c r="T687" s="197"/>
      <c r="U687" s="197"/>
      <c r="V687" s="197"/>
      <c r="W687" s="197"/>
      <c r="X687" s="197"/>
      <c r="Y687" s="197"/>
      <c r="Z687" s="197"/>
    </row>
    <row r="688" ht="15.75" customHeight="1">
      <c r="A688" s="180"/>
      <c r="B688" s="197"/>
      <c r="C688" s="197"/>
      <c r="D688" s="197"/>
      <c r="E688" s="197"/>
      <c r="F688" s="197"/>
      <c r="G688" s="197"/>
      <c r="H688" s="197"/>
      <c r="I688" s="152"/>
      <c r="J688" s="50"/>
      <c r="K688" s="50"/>
      <c r="L688" s="50"/>
      <c r="M688" s="50"/>
      <c r="N688" s="152"/>
      <c r="O688" s="197"/>
      <c r="P688" s="197"/>
      <c r="Q688" s="197"/>
      <c r="R688" s="197"/>
      <c r="S688" s="197"/>
      <c r="T688" s="197"/>
      <c r="U688" s="197"/>
      <c r="V688" s="197"/>
      <c r="W688" s="197"/>
      <c r="X688" s="197"/>
      <c r="Y688" s="197"/>
      <c r="Z688" s="197"/>
    </row>
    <row r="689" ht="15.75" customHeight="1">
      <c r="A689" s="180"/>
      <c r="B689" s="197"/>
      <c r="C689" s="197"/>
      <c r="D689" s="197"/>
      <c r="E689" s="197"/>
      <c r="F689" s="197"/>
      <c r="G689" s="197"/>
      <c r="H689" s="169"/>
      <c r="I689" s="152"/>
      <c r="J689" s="50"/>
      <c r="K689" s="50"/>
      <c r="L689" s="50"/>
      <c r="M689" s="50"/>
      <c r="N689" s="152"/>
      <c r="O689" s="197"/>
      <c r="P689" s="197"/>
      <c r="Q689" s="197"/>
      <c r="R689" s="197"/>
      <c r="S689" s="197"/>
      <c r="T689" s="197"/>
      <c r="U689" s="197"/>
      <c r="V689" s="197"/>
      <c r="W689" s="197"/>
      <c r="X689" s="197"/>
      <c r="Y689" s="197"/>
      <c r="Z689" s="197"/>
    </row>
    <row r="690" ht="15.75" customHeight="1">
      <c r="A690" s="180"/>
      <c r="B690" s="197"/>
      <c r="C690" s="197"/>
      <c r="D690" s="197"/>
      <c r="E690" s="197"/>
      <c r="F690" s="197"/>
      <c r="G690" s="197"/>
      <c r="H690" s="197"/>
      <c r="I690" s="152"/>
      <c r="J690" s="50"/>
      <c r="K690" s="50"/>
      <c r="L690" s="50"/>
      <c r="M690" s="50"/>
      <c r="N690" s="152"/>
      <c r="O690" s="197"/>
      <c r="P690" s="197"/>
      <c r="Q690" s="197"/>
      <c r="R690" s="197"/>
      <c r="S690" s="197"/>
      <c r="T690" s="197"/>
      <c r="U690" s="197"/>
      <c r="V690" s="197"/>
      <c r="W690" s="197"/>
      <c r="X690" s="197"/>
      <c r="Y690" s="197"/>
      <c r="Z690" s="197"/>
    </row>
    <row r="691" ht="15.75" customHeight="1">
      <c r="A691" s="180"/>
      <c r="B691" s="197"/>
      <c r="C691" s="197"/>
      <c r="D691" s="197"/>
      <c r="E691" s="197"/>
      <c r="F691" s="197"/>
      <c r="G691" s="197"/>
      <c r="H691" s="197"/>
      <c r="I691" s="152"/>
      <c r="J691" s="50"/>
      <c r="K691" s="50"/>
      <c r="L691" s="50"/>
      <c r="M691" s="50"/>
      <c r="N691" s="152"/>
      <c r="O691" s="197"/>
      <c r="P691" s="197"/>
      <c r="Q691" s="197"/>
      <c r="R691" s="197"/>
      <c r="S691" s="197"/>
      <c r="T691" s="197"/>
      <c r="U691" s="197"/>
      <c r="V691" s="197"/>
      <c r="W691" s="197"/>
      <c r="X691" s="197"/>
      <c r="Y691" s="197"/>
      <c r="Z691" s="197"/>
    </row>
    <row r="692" ht="15.75" customHeight="1">
      <c r="A692" s="180"/>
      <c r="B692" s="197"/>
      <c r="C692" s="197"/>
      <c r="D692" s="197"/>
      <c r="E692" s="197"/>
      <c r="F692" s="197"/>
      <c r="G692" s="197"/>
      <c r="H692" s="197"/>
      <c r="I692" s="152"/>
      <c r="J692" s="50"/>
      <c r="K692" s="50"/>
      <c r="L692" s="50"/>
      <c r="M692" s="50"/>
      <c r="N692" s="152"/>
      <c r="O692" s="197"/>
      <c r="P692" s="197"/>
      <c r="Q692" s="197"/>
      <c r="R692" s="197"/>
      <c r="S692" s="197"/>
      <c r="T692" s="197"/>
      <c r="U692" s="197"/>
      <c r="V692" s="197"/>
      <c r="W692" s="197"/>
      <c r="X692" s="197"/>
      <c r="Y692" s="197"/>
      <c r="Z692" s="197"/>
    </row>
    <row r="693" ht="15.75" customHeight="1">
      <c r="A693" s="180"/>
      <c r="B693" s="197"/>
      <c r="C693" s="197"/>
      <c r="D693" s="197"/>
      <c r="E693" s="197"/>
      <c r="F693" s="197"/>
      <c r="G693" s="197"/>
      <c r="H693" s="169"/>
      <c r="I693" s="152"/>
      <c r="J693" s="50"/>
      <c r="K693" s="50"/>
      <c r="L693" s="50"/>
      <c r="M693" s="50"/>
      <c r="N693" s="152"/>
      <c r="O693" s="197"/>
      <c r="P693" s="197"/>
      <c r="Q693" s="197"/>
      <c r="R693" s="197"/>
      <c r="S693" s="197"/>
      <c r="T693" s="197"/>
      <c r="U693" s="197"/>
      <c r="V693" s="197"/>
      <c r="W693" s="197"/>
      <c r="X693" s="197"/>
      <c r="Y693" s="197"/>
      <c r="Z693" s="197"/>
    </row>
    <row r="694" ht="15.75" customHeight="1">
      <c r="A694" s="180"/>
      <c r="B694" s="197"/>
      <c r="C694" s="197"/>
      <c r="D694" s="197"/>
      <c r="E694" s="197"/>
      <c r="F694" s="197"/>
      <c r="G694" s="197"/>
      <c r="H694" s="169"/>
      <c r="I694" s="152"/>
      <c r="J694" s="50"/>
      <c r="K694" s="50"/>
      <c r="L694" s="50"/>
      <c r="M694" s="50"/>
      <c r="N694" s="152"/>
      <c r="O694" s="197"/>
      <c r="P694" s="197"/>
      <c r="Q694" s="197"/>
      <c r="R694" s="197"/>
      <c r="S694" s="197"/>
      <c r="T694" s="197"/>
      <c r="U694" s="197"/>
      <c r="V694" s="197"/>
      <c r="W694" s="197"/>
      <c r="X694" s="197"/>
      <c r="Y694" s="197"/>
      <c r="Z694" s="197"/>
    </row>
    <row r="695" ht="15.75" customHeight="1">
      <c r="A695" s="180"/>
      <c r="B695" s="197"/>
      <c r="C695" s="197"/>
      <c r="D695" s="197"/>
      <c r="E695" s="197"/>
      <c r="F695" s="197"/>
      <c r="G695" s="197"/>
      <c r="H695" s="169"/>
      <c r="I695" s="152"/>
      <c r="J695" s="50"/>
      <c r="K695" s="50"/>
      <c r="L695" s="50"/>
      <c r="M695" s="50"/>
      <c r="N695" s="152"/>
      <c r="O695" s="197"/>
      <c r="P695" s="197"/>
      <c r="Q695" s="197"/>
      <c r="R695" s="197"/>
      <c r="S695" s="197"/>
      <c r="T695" s="197"/>
      <c r="U695" s="197"/>
      <c r="V695" s="197"/>
      <c r="W695" s="197"/>
      <c r="X695" s="197"/>
      <c r="Y695" s="197"/>
      <c r="Z695" s="197"/>
    </row>
    <row r="696" ht="15.75" customHeight="1">
      <c r="A696" s="180"/>
      <c r="B696" s="197"/>
      <c r="C696" s="197"/>
      <c r="D696" s="197"/>
      <c r="E696" s="197"/>
      <c r="F696" s="197"/>
      <c r="G696" s="197"/>
      <c r="H696" s="197"/>
      <c r="I696" s="152"/>
      <c r="J696" s="50"/>
      <c r="K696" s="50"/>
      <c r="L696" s="50"/>
      <c r="M696" s="50"/>
      <c r="N696" s="152"/>
      <c r="O696" s="197"/>
      <c r="P696" s="197"/>
      <c r="Q696" s="197"/>
      <c r="R696" s="197"/>
      <c r="S696" s="197"/>
      <c r="T696" s="197"/>
      <c r="U696" s="197"/>
      <c r="V696" s="197"/>
      <c r="W696" s="197"/>
      <c r="X696" s="197"/>
      <c r="Y696" s="197"/>
      <c r="Z696" s="197"/>
    </row>
    <row r="697" ht="15.75" customHeight="1">
      <c r="A697" s="180"/>
      <c r="B697" s="197"/>
      <c r="C697" s="197"/>
      <c r="D697" s="197"/>
      <c r="E697" s="197"/>
      <c r="F697" s="197"/>
      <c r="G697" s="197"/>
      <c r="H697" s="197"/>
      <c r="I697" s="152"/>
      <c r="J697" s="50"/>
      <c r="K697" s="50"/>
      <c r="L697" s="50"/>
      <c r="M697" s="50"/>
      <c r="N697" s="152"/>
      <c r="O697" s="197"/>
      <c r="P697" s="197"/>
      <c r="Q697" s="197"/>
      <c r="R697" s="197"/>
      <c r="S697" s="197"/>
      <c r="T697" s="197"/>
      <c r="U697" s="197"/>
      <c r="V697" s="197"/>
      <c r="W697" s="197"/>
      <c r="X697" s="197"/>
      <c r="Y697" s="197"/>
      <c r="Z697" s="197"/>
    </row>
    <row r="698" ht="15.75" customHeight="1">
      <c r="A698" s="180"/>
      <c r="B698" s="197"/>
      <c r="C698" s="197"/>
      <c r="D698" s="197"/>
      <c r="E698" s="197"/>
      <c r="F698" s="197"/>
      <c r="G698" s="197"/>
      <c r="H698" s="169"/>
      <c r="I698" s="152"/>
      <c r="J698" s="50"/>
      <c r="K698" s="50"/>
      <c r="L698" s="50"/>
      <c r="M698" s="50"/>
      <c r="N698" s="152"/>
      <c r="O698" s="197"/>
      <c r="P698" s="197"/>
      <c r="Q698" s="197"/>
      <c r="R698" s="197"/>
      <c r="S698" s="197"/>
      <c r="T698" s="197"/>
      <c r="U698" s="197"/>
      <c r="V698" s="197"/>
      <c r="W698" s="197"/>
      <c r="X698" s="197"/>
      <c r="Y698" s="197"/>
      <c r="Z698" s="197"/>
    </row>
    <row r="699" ht="15.75" customHeight="1">
      <c r="A699" s="180"/>
      <c r="B699" s="197"/>
      <c r="C699" s="197"/>
      <c r="D699" s="197"/>
      <c r="E699" s="197"/>
      <c r="F699" s="197"/>
      <c r="G699" s="197"/>
      <c r="H699" s="169"/>
      <c r="I699" s="152"/>
      <c r="J699" s="50"/>
      <c r="K699" s="50"/>
      <c r="L699" s="50"/>
      <c r="M699" s="50"/>
      <c r="N699" s="152"/>
      <c r="O699" s="197"/>
      <c r="P699" s="197"/>
      <c r="Q699" s="197"/>
      <c r="R699" s="197"/>
      <c r="S699" s="197"/>
      <c r="T699" s="197"/>
      <c r="U699" s="197"/>
      <c r="V699" s="197"/>
      <c r="W699" s="197"/>
      <c r="X699" s="197"/>
      <c r="Y699" s="197"/>
      <c r="Z699" s="197"/>
    </row>
    <row r="700" ht="15.75" customHeight="1">
      <c r="A700" s="180"/>
      <c r="B700" s="197"/>
      <c r="C700" s="197"/>
      <c r="D700" s="197"/>
      <c r="E700" s="197"/>
      <c r="F700" s="197"/>
      <c r="G700" s="197"/>
      <c r="H700" s="169"/>
      <c r="I700" s="152"/>
      <c r="J700" s="50"/>
      <c r="K700" s="50"/>
      <c r="L700" s="50"/>
      <c r="M700" s="50"/>
      <c r="N700" s="152"/>
      <c r="O700" s="197"/>
      <c r="P700" s="197"/>
      <c r="Q700" s="197"/>
      <c r="R700" s="197"/>
      <c r="S700" s="197"/>
      <c r="T700" s="197"/>
      <c r="U700" s="197"/>
      <c r="V700" s="197"/>
      <c r="W700" s="197"/>
      <c r="X700" s="197"/>
      <c r="Y700" s="197"/>
      <c r="Z700" s="197"/>
    </row>
    <row r="701" ht="15.75" customHeight="1">
      <c r="A701" s="180"/>
      <c r="B701" s="197"/>
      <c r="C701" s="197"/>
      <c r="D701" s="197"/>
      <c r="E701" s="197"/>
      <c r="F701" s="197"/>
      <c r="G701" s="197"/>
      <c r="H701" s="197"/>
      <c r="I701" s="152"/>
      <c r="J701" s="50"/>
      <c r="K701" s="50"/>
      <c r="L701" s="50"/>
      <c r="M701" s="50"/>
      <c r="N701" s="152"/>
      <c r="O701" s="197"/>
      <c r="P701" s="197"/>
      <c r="Q701" s="197"/>
      <c r="R701" s="197"/>
      <c r="S701" s="197"/>
      <c r="T701" s="197"/>
      <c r="U701" s="197"/>
      <c r="V701" s="197"/>
      <c r="W701" s="197"/>
      <c r="X701" s="197"/>
      <c r="Y701" s="197"/>
      <c r="Z701" s="197"/>
    </row>
    <row r="702" ht="15.75" customHeight="1">
      <c r="A702" s="180"/>
      <c r="B702" s="197"/>
      <c r="C702" s="197"/>
      <c r="D702" s="197"/>
      <c r="E702" s="197"/>
      <c r="F702" s="197"/>
      <c r="G702" s="197"/>
      <c r="H702" s="169"/>
      <c r="I702" s="152"/>
      <c r="J702" s="50"/>
      <c r="K702" s="50"/>
      <c r="L702" s="50"/>
      <c r="M702" s="50"/>
      <c r="N702" s="152"/>
      <c r="O702" s="197"/>
      <c r="P702" s="197"/>
      <c r="Q702" s="197"/>
      <c r="R702" s="197"/>
      <c r="S702" s="197"/>
      <c r="T702" s="197"/>
      <c r="U702" s="197"/>
      <c r="V702" s="197"/>
      <c r="W702" s="197"/>
      <c r="X702" s="197"/>
      <c r="Y702" s="197"/>
      <c r="Z702" s="197"/>
    </row>
    <row r="703" ht="15.75" customHeight="1">
      <c r="A703" s="180"/>
      <c r="B703" s="197"/>
      <c r="C703" s="197"/>
      <c r="D703" s="197"/>
      <c r="E703" s="197"/>
      <c r="F703" s="197"/>
      <c r="G703" s="197"/>
      <c r="H703" s="169"/>
      <c r="I703" s="152"/>
      <c r="J703" s="50"/>
      <c r="K703" s="50"/>
      <c r="L703" s="50"/>
      <c r="M703" s="50"/>
      <c r="N703" s="152"/>
      <c r="O703" s="197"/>
      <c r="P703" s="197"/>
      <c r="Q703" s="197"/>
      <c r="R703" s="197"/>
      <c r="S703" s="197"/>
      <c r="T703" s="197"/>
      <c r="U703" s="197"/>
      <c r="V703" s="197"/>
      <c r="W703" s="197"/>
      <c r="X703" s="197"/>
      <c r="Y703" s="197"/>
      <c r="Z703" s="197"/>
    </row>
    <row r="704" ht="15.75" customHeight="1">
      <c r="A704" s="180"/>
      <c r="B704" s="197"/>
      <c r="C704" s="197"/>
      <c r="D704" s="197"/>
      <c r="E704" s="197"/>
      <c r="F704" s="197"/>
      <c r="G704" s="197"/>
      <c r="H704" s="197"/>
      <c r="I704" s="152"/>
      <c r="J704" s="50"/>
      <c r="K704" s="50"/>
      <c r="L704" s="50"/>
      <c r="M704" s="50"/>
      <c r="N704" s="152"/>
      <c r="O704" s="197"/>
      <c r="P704" s="197"/>
      <c r="Q704" s="197"/>
      <c r="R704" s="197"/>
      <c r="S704" s="197"/>
      <c r="T704" s="197"/>
      <c r="U704" s="197"/>
      <c r="V704" s="197"/>
      <c r="W704" s="197"/>
      <c r="X704" s="197"/>
      <c r="Y704" s="197"/>
      <c r="Z704" s="197"/>
    </row>
    <row r="705" ht="15.75" customHeight="1">
      <c r="A705" s="180"/>
      <c r="B705" s="197"/>
      <c r="C705" s="197"/>
      <c r="D705" s="197"/>
      <c r="E705" s="197"/>
      <c r="F705" s="197"/>
      <c r="G705" s="197"/>
      <c r="H705" s="197"/>
      <c r="I705" s="152"/>
      <c r="J705" s="50"/>
      <c r="K705" s="50"/>
      <c r="L705" s="50"/>
      <c r="M705" s="50"/>
      <c r="N705" s="152"/>
      <c r="O705" s="197"/>
      <c r="P705" s="197"/>
      <c r="Q705" s="197"/>
      <c r="R705" s="197"/>
      <c r="S705" s="197"/>
      <c r="T705" s="197"/>
      <c r="U705" s="197"/>
      <c r="V705" s="197"/>
      <c r="W705" s="197"/>
      <c r="X705" s="197"/>
      <c r="Y705" s="197"/>
      <c r="Z705" s="197"/>
    </row>
    <row r="706" ht="15.75" customHeight="1">
      <c r="A706" s="180"/>
      <c r="B706" s="197"/>
      <c r="C706" s="197"/>
      <c r="D706" s="197"/>
      <c r="E706" s="197"/>
      <c r="F706" s="197"/>
      <c r="G706" s="197"/>
      <c r="H706" s="197"/>
      <c r="I706" s="152"/>
      <c r="J706" s="50"/>
      <c r="K706" s="50"/>
      <c r="L706" s="50"/>
      <c r="M706" s="50"/>
      <c r="N706" s="152"/>
      <c r="O706" s="197"/>
      <c r="P706" s="197"/>
      <c r="Q706" s="197"/>
      <c r="R706" s="197"/>
      <c r="S706" s="197"/>
      <c r="T706" s="197"/>
      <c r="U706" s="197"/>
      <c r="V706" s="197"/>
      <c r="W706" s="197"/>
      <c r="X706" s="197"/>
      <c r="Y706" s="197"/>
      <c r="Z706" s="197"/>
    </row>
    <row r="707" ht="15.75" customHeight="1">
      <c r="A707" s="180"/>
      <c r="B707" s="197"/>
      <c r="C707" s="197"/>
      <c r="D707" s="197"/>
      <c r="E707" s="197"/>
      <c r="F707" s="197"/>
      <c r="G707" s="197"/>
      <c r="H707" s="169"/>
      <c r="I707" s="152"/>
      <c r="J707" s="50"/>
      <c r="K707" s="50"/>
      <c r="L707" s="50"/>
      <c r="M707" s="50"/>
      <c r="N707" s="152"/>
      <c r="O707" s="197"/>
      <c r="P707" s="197"/>
      <c r="Q707" s="197"/>
      <c r="R707" s="197"/>
      <c r="S707" s="197"/>
      <c r="T707" s="197"/>
      <c r="U707" s="197"/>
      <c r="V707" s="197"/>
      <c r="W707" s="197"/>
      <c r="X707" s="197"/>
      <c r="Y707" s="197"/>
      <c r="Z707" s="197"/>
    </row>
    <row r="708" ht="15.75" customHeight="1">
      <c r="A708" s="180"/>
      <c r="B708" s="197"/>
      <c r="C708" s="197"/>
      <c r="D708" s="197"/>
      <c r="E708" s="197"/>
      <c r="F708" s="197"/>
      <c r="G708" s="197"/>
      <c r="H708" s="197"/>
      <c r="I708" s="197"/>
      <c r="J708" s="50"/>
      <c r="K708" s="50"/>
      <c r="L708" s="50"/>
      <c r="M708" s="50"/>
      <c r="N708" s="50"/>
      <c r="O708" s="197"/>
      <c r="P708" s="197"/>
      <c r="Q708" s="197"/>
      <c r="R708" s="197"/>
      <c r="S708" s="197"/>
      <c r="T708" s="197"/>
      <c r="U708" s="197"/>
      <c r="V708" s="197"/>
      <c r="W708" s="197"/>
      <c r="X708" s="197"/>
      <c r="Y708" s="197"/>
      <c r="Z708" s="197"/>
    </row>
    <row r="709" ht="15.75" customHeight="1">
      <c r="A709" s="180"/>
      <c r="B709" s="197"/>
      <c r="C709" s="197"/>
      <c r="D709" s="197"/>
      <c r="E709" s="197"/>
      <c r="F709" s="197"/>
      <c r="G709" s="197"/>
      <c r="H709" s="169"/>
      <c r="I709" s="152"/>
      <c r="J709" s="50"/>
      <c r="K709" s="50"/>
      <c r="L709" s="50"/>
      <c r="M709" s="50"/>
      <c r="N709" s="152"/>
      <c r="O709" s="197"/>
      <c r="P709" s="197"/>
      <c r="Q709" s="197"/>
      <c r="R709" s="197"/>
      <c r="S709" s="197"/>
      <c r="T709" s="197"/>
      <c r="U709" s="197"/>
      <c r="V709" s="197"/>
      <c r="W709" s="197"/>
      <c r="X709" s="197"/>
      <c r="Y709" s="197"/>
      <c r="Z709" s="197"/>
    </row>
    <row r="710" ht="15.75" customHeight="1">
      <c r="A710" s="180"/>
      <c r="B710" s="197"/>
      <c r="C710" s="197"/>
      <c r="D710" s="197"/>
      <c r="E710" s="197"/>
      <c r="F710" s="197"/>
      <c r="G710" s="197"/>
      <c r="H710" s="169"/>
      <c r="I710" s="152"/>
      <c r="J710" s="50"/>
      <c r="K710" s="50"/>
      <c r="L710" s="50"/>
      <c r="M710" s="50"/>
      <c r="N710" s="152"/>
      <c r="O710" s="197"/>
      <c r="P710" s="197"/>
      <c r="Q710" s="197"/>
      <c r="R710" s="197"/>
      <c r="S710" s="197"/>
      <c r="T710" s="197"/>
      <c r="U710" s="197"/>
      <c r="V710" s="197"/>
      <c r="W710" s="197"/>
      <c r="X710" s="197"/>
      <c r="Y710" s="197"/>
      <c r="Z710" s="197"/>
    </row>
    <row r="711" ht="15.75" customHeight="1">
      <c r="A711" s="180"/>
      <c r="B711" s="197"/>
      <c r="C711" s="197"/>
      <c r="D711" s="197"/>
      <c r="E711" s="197"/>
      <c r="F711" s="197"/>
      <c r="G711" s="197"/>
      <c r="H711" s="169"/>
      <c r="I711" s="152"/>
      <c r="J711" s="50"/>
      <c r="K711" s="50"/>
      <c r="L711" s="50"/>
      <c r="M711" s="50"/>
      <c r="N711" s="152"/>
      <c r="O711" s="197"/>
      <c r="P711" s="197"/>
      <c r="Q711" s="197"/>
      <c r="R711" s="197"/>
      <c r="S711" s="197"/>
      <c r="T711" s="197"/>
      <c r="U711" s="197"/>
      <c r="V711" s="197"/>
      <c r="W711" s="197"/>
      <c r="X711" s="197"/>
      <c r="Y711" s="197"/>
      <c r="Z711" s="197"/>
    </row>
    <row r="712" ht="15.75" customHeight="1">
      <c r="A712" s="180"/>
      <c r="B712" s="197"/>
      <c r="C712" s="197"/>
      <c r="D712" s="197"/>
      <c r="E712" s="197"/>
      <c r="F712" s="197"/>
      <c r="G712" s="197"/>
      <c r="H712" s="197"/>
      <c r="I712" s="152"/>
      <c r="J712" s="50"/>
      <c r="K712" s="50"/>
      <c r="L712" s="50"/>
      <c r="M712" s="50"/>
      <c r="N712" s="152"/>
      <c r="O712" s="197"/>
      <c r="P712" s="197"/>
      <c r="Q712" s="197"/>
      <c r="R712" s="197"/>
      <c r="S712" s="197"/>
      <c r="T712" s="197"/>
      <c r="U712" s="197"/>
      <c r="V712" s="197"/>
      <c r="W712" s="197"/>
      <c r="X712" s="197"/>
      <c r="Y712" s="197"/>
      <c r="Z712" s="197"/>
    </row>
    <row r="713" ht="15.75" customHeight="1">
      <c r="A713" s="180"/>
      <c r="B713" s="197"/>
      <c r="C713" s="197"/>
      <c r="D713" s="197"/>
      <c r="E713" s="197"/>
      <c r="F713" s="197"/>
      <c r="G713" s="197"/>
      <c r="H713" s="169"/>
      <c r="I713" s="152"/>
      <c r="J713" s="50"/>
      <c r="K713" s="50"/>
      <c r="L713" s="50"/>
      <c r="M713" s="50"/>
      <c r="N713" s="152"/>
      <c r="O713" s="197"/>
      <c r="P713" s="197"/>
      <c r="Q713" s="197"/>
      <c r="R713" s="197"/>
      <c r="S713" s="197"/>
      <c r="T713" s="197"/>
      <c r="U713" s="197"/>
      <c r="V713" s="197"/>
      <c r="W713" s="197"/>
      <c r="X713" s="197"/>
      <c r="Y713" s="197"/>
      <c r="Z713" s="197"/>
    </row>
    <row r="714" ht="15.75" customHeight="1">
      <c r="A714" s="180"/>
      <c r="B714" s="197"/>
      <c r="C714" s="197"/>
      <c r="D714" s="197"/>
      <c r="E714" s="197"/>
      <c r="F714" s="197"/>
      <c r="G714" s="197"/>
      <c r="H714" s="197"/>
      <c r="I714" s="152"/>
      <c r="J714" s="50"/>
      <c r="K714" s="50"/>
      <c r="L714" s="50"/>
      <c r="M714" s="50"/>
      <c r="N714" s="152"/>
      <c r="O714" s="197"/>
      <c r="P714" s="197"/>
      <c r="Q714" s="197"/>
      <c r="R714" s="197"/>
      <c r="S714" s="197"/>
      <c r="T714" s="197"/>
      <c r="U714" s="197"/>
      <c r="V714" s="197"/>
      <c r="W714" s="197"/>
      <c r="X714" s="197"/>
      <c r="Y714" s="197"/>
      <c r="Z714" s="197"/>
    </row>
    <row r="715" ht="15.75" customHeight="1">
      <c r="A715" s="180"/>
      <c r="B715" s="197"/>
      <c r="C715" s="197"/>
      <c r="D715" s="197"/>
      <c r="E715" s="197"/>
      <c r="F715" s="197"/>
      <c r="G715" s="197"/>
      <c r="H715" s="197"/>
      <c r="I715" s="152"/>
      <c r="J715" s="50"/>
      <c r="K715" s="50"/>
      <c r="L715" s="50"/>
      <c r="M715" s="50"/>
      <c r="N715" s="152"/>
      <c r="O715" s="197"/>
      <c r="P715" s="197"/>
      <c r="Q715" s="197"/>
      <c r="R715" s="197"/>
      <c r="S715" s="197"/>
      <c r="T715" s="197"/>
      <c r="U715" s="197"/>
      <c r="V715" s="197"/>
      <c r="W715" s="197"/>
      <c r="X715" s="197"/>
      <c r="Y715" s="197"/>
      <c r="Z715" s="197"/>
    </row>
    <row r="716" ht="15.75" customHeight="1">
      <c r="A716" s="180"/>
      <c r="B716" s="197"/>
      <c r="C716" s="197"/>
      <c r="D716" s="197"/>
      <c r="E716" s="197"/>
      <c r="F716" s="197"/>
      <c r="G716" s="197"/>
      <c r="H716" s="169"/>
      <c r="I716" s="152"/>
      <c r="J716" s="50"/>
      <c r="K716" s="50"/>
      <c r="L716" s="50"/>
      <c r="M716" s="50"/>
      <c r="N716" s="152"/>
      <c r="O716" s="197"/>
      <c r="P716" s="197"/>
      <c r="Q716" s="197"/>
      <c r="R716" s="197"/>
      <c r="S716" s="197"/>
      <c r="T716" s="197"/>
      <c r="U716" s="197"/>
      <c r="V716" s="197"/>
      <c r="W716" s="197"/>
      <c r="X716" s="197"/>
      <c r="Y716" s="197"/>
      <c r="Z716" s="197"/>
    </row>
    <row r="717" ht="15.75" customHeight="1">
      <c r="A717" s="180"/>
      <c r="B717" s="197"/>
      <c r="C717" s="197"/>
      <c r="D717" s="197"/>
      <c r="E717" s="197"/>
      <c r="F717" s="197"/>
      <c r="G717" s="197"/>
      <c r="H717" s="169"/>
      <c r="I717" s="152"/>
      <c r="J717" s="50"/>
      <c r="K717" s="50"/>
      <c r="L717" s="50"/>
      <c r="M717" s="50"/>
      <c r="N717" s="152"/>
      <c r="O717" s="197"/>
      <c r="P717" s="197"/>
      <c r="Q717" s="197"/>
      <c r="R717" s="197"/>
      <c r="S717" s="197"/>
      <c r="T717" s="197"/>
      <c r="U717" s="197"/>
      <c r="V717" s="197"/>
      <c r="W717" s="197"/>
      <c r="X717" s="197"/>
      <c r="Y717" s="197"/>
      <c r="Z717" s="197"/>
    </row>
    <row r="718" ht="15.75" customHeight="1">
      <c r="A718" s="180"/>
      <c r="B718" s="197"/>
      <c r="C718" s="197"/>
      <c r="D718" s="197"/>
      <c r="E718" s="197"/>
      <c r="F718" s="197"/>
      <c r="G718" s="197"/>
      <c r="H718" s="169"/>
      <c r="I718" s="152"/>
      <c r="J718" s="50"/>
      <c r="K718" s="50"/>
      <c r="L718" s="50"/>
      <c r="M718" s="50"/>
      <c r="N718" s="152"/>
      <c r="O718" s="197"/>
      <c r="P718" s="197"/>
      <c r="Q718" s="197"/>
      <c r="R718" s="197"/>
      <c r="S718" s="197"/>
      <c r="T718" s="197"/>
      <c r="U718" s="197"/>
      <c r="V718" s="197"/>
      <c r="W718" s="197"/>
      <c r="X718" s="197"/>
      <c r="Y718" s="197"/>
      <c r="Z718" s="197"/>
    </row>
    <row r="719" ht="15.75" customHeight="1">
      <c r="A719" s="180"/>
      <c r="B719" s="197"/>
      <c r="C719" s="197"/>
      <c r="D719" s="197"/>
      <c r="E719" s="197"/>
      <c r="F719" s="197"/>
      <c r="G719" s="197"/>
      <c r="H719" s="169"/>
      <c r="I719" s="152"/>
      <c r="J719" s="50"/>
      <c r="K719" s="50"/>
      <c r="L719" s="50"/>
      <c r="M719" s="50"/>
      <c r="N719" s="152"/>
      <c r="O719" s="197"/>
      <c r="P719" s="197"/>
      <c r="Q719" s="197"/>
      <c r="R719" s="197"/>
      <c r="S719" s="197"/>
      <c r="T719" s="197"/>
      <c r="U719" s="197"/>
      <c r="V719" s="197"/>
      <c r="W719" s="197"/>
      <c r="X719" s="197"/>
      <c r="Y719" s="197"/>
      <c r="Z719" s="197"/>
    </row>
    <row r="720" ht="15.75" customHeight="1">
      <c r="A720" s="180"/>
      <c r="B720" s="197"/>
      <c r="C720" s="197"/>
      <c r="D720" s="197"/>
      <c r="E720" s="197"/>
      <c r="F720" s="197"/>
      <c r="G720" s="197"/>
      <c r="H720" s="169"/>
      <c r="I720" s="152"/>
      <c r="J720" s="50"/>
      <c r="K720" s="50"/>
      <c r="L720" s="50"/>
      <c r="M720" s="50"/>
      <c r="N720" s="152"/>
      <c r="O720" s="197"/>
      <c r="P720" s="197"/>
      <c r="Q720" s="197"/>
      <c r="R720" s="197"/>
      <c r="S720" s="197"/>
      <c r="T720" s="197"/>
      <c r="U720" s="197"/>
      <c r="V720" s="197"/>
      <c r="W720" s="197"/>
      <c r="X720" s="197"/>
      <c r="Y720" s="197"/>
      <c r="Z720" s="197"/>
    </row>
    <row r="721" ht="15.75" customHeight="1">
      <c r="A721" s="180"/>
      <c r="B721" s="197"/>
      <c r="C721" s="197"/>
      <c r="D721" s="197"/>
      <c r="E721" s="197"/>
      <c r="F721" s="197"/>
      <c r="G721" s="197"/>
      <c r="H721" s="169"/>
      <c r="I721" s="152"/>
      <c r="J721" s="50"/>
      <c r="K721" s="50"/>
      <c r="L721" s="50"/>
      <c r="M721" s="50"/>
      <c r="N721" s="152"/>
      <c r="O721" s="197"/>
      <c r="P721" s="197"/>
      <c r="Q721" s="197"/>
      <c r="R721" s="197"/>
      <c r="S721" s="197"/>
      <c r="T721" s="197"/>
      <c r="U721" s="197"/>
      <c r="V721" s="197"/>
      <c r="W721" s="197"/>
      <c r="X721" s="197"/>
      <c r="Y721" s="197"/>
      <c r="Z721" s="197"/>
    </row>
    <row r="722" ht="15.75" customHeight="1">
      <c r="A722" s="180"/>
      <c r="B722" s="197"/>
      <c r="C722" s="197"/>
      <c r="D722" s="197"/>
      <c r="E722" s="197"/>
      <c r="F722" s="197"/>
      <c r="G722" s="197"/>
      <c r="H722" s="169"/>
      <c r="I722" s="152"/>
      <c r="J722" s="50"/>
      <c r="K722" s="50"/>
      <c r="L722" s="50"/>
      <c r="M722" s="50"/>
      <c r="N722" s="152"/>
      <c r="O722" s="197"/>
      <c r="P722" s="197"/>
      <c r="Q722" s="197"/>
      <c r="R722" s="197"/>
      <c r="S722" s="197"/>
      <c r="T722" s="197"/>
      <c r="U722" s="197"/>
      <c r="V722" s="197"/>
      <c r="W722" s="197"/>
      <c r="X722" s="197"/>
      <c r="Y722" s="197"/>
      <c r="Z722" s="197"/>
    </row>
    <row r="723" ht="15.75" customHeight="1">
      <c r="A723" s="180"/>
      <c r="B723" s="197"/>
      <c r="C723" s="197"/>
      <c r="D723" s="197"/>
      <c r="E723" s="197"/>
      <c r="F723" s="197"/>
      <c r="G723" s="197"/>
      <c r="H723" s="169"/>
      <c r="I723" s="152"/>
      <c r="J723" s="50"/>
      <c r="K723" s="50"/>
      <c r="L723" s="50"/>
      <c r="M723" s="50"/>
      <c r="N723" s="152"/>
      <c r="O723" s="197"/>
      <c r="P723" s="197"/>
      <c r="Q723" s="197"/>
      <c r="R723" s="197"/>
      <c r="S723" s="197"/>
      <c r="T723" s="197"/>
      <c r="U723" s="197"/>
      <c r="V723" s="197"/>
      <c r="W723" s="197"/>
      <c r="X723" s="197"/>
      <c r="Y723" s="197"/>
      <c r="Z723" s="197"/>
    </row>
    <row r="724" ht="15.75" customHeight="1">
      <c r="A724" s="180"/>
      <c r="B724" s="197"/>
      <c r="C724" s="197"/>
      <c r="D724" s="197"/>
      <c r="E724" s="197"/>
      <c r="F724" s="197"/>
      <c r="G724" s="197"/>
      <c r="H724" s="169"/>
      <c r="I724" s="152"/>
      <c r="J724" s="50"/>
      <c r="K724" s="50"/>
      <c r="L724" s="50"/>
      <c r="M724" s="50"/>
      <c r="N724" s="152"/>
      <c r="O724" s="197"/>
      <c r="P724" s="197"/>
      <c r="Q724" s="197"/>
      <c r="R724" s="197"/>
      <c r="S724" s="197"/>
      <c r="T724" s="197"/>
      <c r="U724" s="197"/>
      <c r="V724" s="197"/>
      <c r="W724" s="197"/>
      <c r="X724" s="197"/>
      <c r="Y724" s="197"/>
      <c r="Z724" s="197"/>
    </row>
    <row r="725" ht="15.75" customHeight="1">
      <c r="A725" s="180"/>
      <c r="B725" s="197"/>
      <c r="C725" s="197"/>
      <c r="D725" s="197"/>
      <c r="E725" s="197"/>
      <c r="F725" s="197"/>
      <c r="G725" s="197"/>
      <c r="H725" s="169"/>
      <c r="I725" s="152"/>
      <c r="J725" s="50"/>
      <c r="K725" s="50"/>
      <c r="L725" s="50"/>
      <c r="M725" s="50"/>
      <c r="N725" s="152"/>
      <c r="O725" s="197"/>
      <c r="P725" s="197"/>
      <c r="Q725" s="197"/>
      <c r="R725" s="197"/>
      <c r="S725" s="197"/>
      <c r="T725" s="197"/>
      <c r="U725" s="197"/>
      <c r="V725" s="197"/>
      <c r="W725" s="197"/>
      <c r="X725" s="197"/>
      <c r="Y725" s="197"/>
      <c r="Z725" s="197"/>
    </row>
    <row r="726" ht="15.75" customHeight="1">
      <c r="A726" s="180"/>
      <c r="B726" s="197"/>
      <c r="C726" s="197"/>
      <c r="D726" s="197"/>
      <c r="E726" s="197"/>
      <c r="F726" s="197"/>
      <c r="G726" s="197"/>
      <c r="H726" s="169"/>
      <c r="I726" s="152"/>
      <c r="J726" s="50"/>
      <c r="K726" s="50"/>
      <c r="L726" s="50"/>
      <c r="M726" s="50"/>
      <c r="N726" s="152"/>
      <c r="O726" s="197"/>
      <c r="P726" s="197"/>
      <c r="Q726" s="197"/>
      <c r="R726" s="197"/>
      <c r="S726" s="197"/>
      <c r="T726" s="197"/>
      <c r="U726" s="197"/>
      <c r="V726" s="197"/>
      <c r="W726" s="197"/>
      <c r="X726" s="197"/>
      <c r="Y726" s="197"/>
      <c r="Z726" s="197"/>
    </row>
    <row r="727" ht="15.75" customHeight="1">
      <c r="A727" s="180"/>
      <c r="B727" s="197"/>
      <c r="C727" s="197"/>
      <c r="D727" s="197"/>
      <c r="E727" s="197"/>
      <c r="F727" s="197"/>
      <c r="G727" s="197"/>
      <c r="H727" s="197"/>
      <c r="I727" s="152"/>
      <c r="J727" s="50"/>
      <c r="K727" s="50"/>
      <c r="L727" s="50"/>
      <c r="M727" s="50"/>
      <c r="N727" s="152"/>
      <c r="O727" s="197"/>
      <c r="P727" s="197"/>
      <c r="Q727" s="197"/>
      <c r="R727" s="197"/>
      <c r="S727" s="197"/>
      <c r="T727" s="197"/>
      <c r="U727" s="197"/>
      <c r="V727" s="197"/>
      <c r="W727" s="197"/>
      <c r="X727" s="197"/>
      <c r="Y727" s="197"/>
      <c r="Z727" s="197"/>
    </row>
    <row r="728" ht="15.75" customHeight="1">
      <c r="A728" s="180"/>
      <c r="B728" s="197"/>
      <c r="C728" s="197"/>
      <c r="D728" s="197"/>
      <c r="E728" s="197"/>
      <c r="F728" s="197"/>
      <c r="G728" s="197"/>
      <c r="H728" s="197"/>
      <c r="I728" s="152"/>
      <c r="J728" s="50"/>
      <c r="K728" s="50"/>
      <c r="L728" s="50"/>
      <c r="M728" s="50"/>
      <c r="N728" s="152"/>
      <c r="O728" s="197"/>
      <c r="P728" s="197"/>
      <c r="Q728" s="197"/>
      <c r="R728" s="197"/>
      <c r="S728" s="197"/>
      <c r="T728" s="197"/>
      <c r="U728" s="197"/>
      <c r="V728" s="197"/>
      <c r="W728" s="197"/>
      <c r="X728" s="197"/>
      <c r="Y728" s="197"/>
      <c r="Z728" s="197"/>
    </row>
    <row r="729" ht="15.75" customHeight="1">
      <c r="A729" s="180"/>
      <c r="B729" s="197"/>
      <c r="C729" s="197"/>
      <c r="D729" s="197"/>
      <c r="E729" s="197"/>
      <c r="F729" s="197"/>
      <c r="G729" s="197"/>
      <c r="H729" s="197"/>
      <c r="I729" s="152"/>
      <c r="J729" s="50"/>
      <c r="K729" s="50"/>
      <c r="L729" s="50"/>
      <c r="M729" s="50"/>
      <c r="N729" s="152"/>
      <c r="O729" s="197"/>
      <c r="P729" s="197"/>
      <c r="Q729" s="197"/>
      <c r="R729" s="197"/>
      <c r="S729" s="197"/>
      <c r="T729" s="197"/>
      <c r="U729" s="197"/>
      <c r="V729" s="197"/>
      <c r="W729" s="197"/>
      <c r="X729" s="197"/>
      <c r="Y729" s="197"/>
      <c r="Z729" s="197"/>
    </row>
    <row r="730" ht="15.75" customHeight="1">
      <c r="A730" s="180"/>
      <c r="B730" s="197"/>
      <c r="C730" s="197"/>
      <c r="D730" s="197"/>
      <c r="E730" s="197"/>
      <c r="F730" s="197"/>
      <c r="G730" s="197"/>
      <c r="H730" s="197"/>
      <c r="I730" s="152"/>
      <c r="J730" s="50"/>
      <c r="K730" s="50"/>
      <c r="L730" s="50"/>
      <c r="M730" s="50"/>
      <c r="N730" s="152"/>
      <c r="O730" s="197"/>
      <c r="P730" s="197"/>
      <c r="Q730" s="197"/>
      <c r="R730" s="197"/>
      <c r="S730" s="197"/>
      <c r="T730" s="197"/>
      <c r="U730" s="197"/>
      <c r="V730" s="197"/>
      <c r="W730" s="197"/>
      <c r="X730" s="197"/>
      <c r="Y730" s="197"/>
      <c r="Z730" s="197"/>
    </row>
    <row r="731" ht="15.75" customHeight="1">
      <c r="A731" s="180"/>
      <c r="B731" s="197"/>
      <c r="C731" s="197"/>
      <c r="D731" s="197"/>
      <c r="E731" s="197"/>
      <c r="F731" s="197"/>
      <c r="G731" s="197"/>
      <c r="H731" s="169"/>
      <c r="I731" s="152"/>
      <c r="J731" s="50"/>
      <c r="K731" s="50"/>
      <c r="L731" s="50"/>
      <c r="M731" s="50"/>
      <c r="N731" s="152"/>
      <c r="O731" s="197"/>
      <c r="P731" s="197"/>
      <c r="Q731" s="197"/>
      <c r="R731" s="197"/>
      <c r="S731" s="197"/>
      <c r="T731" s="197"/>
      <c r="U731" s="197"/>
      <c r="V731" s="197"/>
      <c r="W731" s="197"/>
      <c r="X731" s="197"/>
      <c r="Y731" s="197"/>
      <c r="Z731" s="197"/>
    </row>
    <row r="732" ht="15.75" customHeight="1">
      <c r="A732" s="180"/>
      <c r="B732" s="197"/>
      <c r="C732" s="197"/>
      <c r="D732" s="197"/>
      <c r="E732" s="197"/>
      <c r="F732" s="197"/>
      <c r="G732" s="197"/>
      <c r="H732" s="197"/>
      <c r="I732" s="152"/>
      <c r="J732" s="50"/>
      <c r="K732" s="50"/>
      <c r="L732" s="50"/>
      <c r="M732" s="50"/>
      <c r="N732" s="152"/>
      <c r="O732" s="197"/>
      <c r="P732" s="197"/>
      <c r="Q732" s="197"/>
      <c r="R732" s="197"/>
      <c r="S732" s="197"/>
      <c r="T732" s="197"/>
      <c r="U732" s="197"/>
      <c r="V732" s="197"/>
      <c r="W732" s="197"/>
      <c r="X732" s="197"/>
      <c r="Y732" s="197"/>
      <c r="Z732" s="197"/>
    </row>
    <row r="733" ht="15.75" customHeight="1">
      <c r="A733" s="180"/>
      <c r="B733" s="197"/>
      <c r="C733" s="197"/>
      <c r="D733" s="197"/>
      <c r="E733" s="197"/>
      <c r="F733" s="197"/>
      <c r="G733" s="197"/>
      <c r="H733" s="197"/>
      <c r="I733" s="152"/>
      <c r="J733" s="50"/>
      <c r="K733" s="50"/>
      <c r="L733" s="50"/>
      <c r="M733" s="50"/>
      <c r="N733" s="152"/>
      <c r="O733" s="197"/>
      <c r="P733" s="197"/>
      <c r="Q733" s="197"/>
      <c r="R733" s="197"/>
      <c r="S733" s="197"/>
      <c r="T733" s="197"/>
      <c r="U733" s="197"/>
      <c r="V733" s="197"/>
      <c r="W733" s="197"/>
      <c r="X733" s="197"/>
      <c r="Y733" s="197"/>
      <c r="Z733" s="197"/>
    </row>
    <row r="734" ht="15.75" customHeight="1">
      <c r="A734" s="180"/>
      <c r="B734" s="197"/>
      <c r="C734" s="197"/>
      <c r="D734" s="197"/>
      <c r="E734" s="197"/>
      <c r="F734" s="197"/>
      <c r="G734" s="197"/>
      <c r="H734" s="197"/>
      <c r="I734" s="152"/>
      <c r="J734" s="50"/>
      <c r="K734" s="50"/>
      <c r="L734" s="50"/>
      <c r="M734" s="50"/>
      <c r="N734" s="152"/>
      <c r="O734" s="197"/>
      <c r="P734" s="197"/>
      <c r="Q734" s="197"/>
      <c r="R734" s="197"/>
      <c r="S734" s="197"/>
      <c r="T734" s="197"/>
      <c r="U734" s="197"/>
      <c r="V734" s="197"/>
      <c r="W734" s="197"/>
      <c r="X734" s="197"/>
      <c r="Y734" s="197"/>
      <c r="Z734" s="197"/>
    </row>
    <row r="735" ht="15.75" customHeight="1">
      <c r="A735" s="180"/>
      <c r="B735" s="197"/>
      <c r="C735" s="197"/>
      <c r="D735" s="197"/>
      <c r="E735" s="197"/>
      <c r="F735" s="197"/>
      <c r="G735" s="197"/>
      <c r="H735" s="169"/>
      <c r="I735" s="152"/>
      <c r="J735" s="50"/>
      <c r="K735" s="50"/>
      <c r="L735" s="50"/>
      <c r="M735" s="50"/>
      <c r="N735" s="152"/>
      <c r="O735" s="197"/>
      <c r="P735" s="197"/>
      <c r="Q735" s="197"/>
      <c r="R735" s="197"/>
      <c r="S735" s="197"/>
      <c r="T735" s="197"/>
      <c r="U735" s="197"/>
      <c r="V735" s="197"/>
      <c r="W735" s="197"/>
      <c r="X735" s="197"/>
      <c r="Y735" s="197"/>
      <c r="Z735" s="197"/>
    </row>
    <row r="736" ht="15.75" customHeight="1">
      <c r="A736" s="180"/>
      <c r="B736" s="197"/>
      <c r="C736" s="197"/>
      <c r="D736" s="197"/>
      <c r="E736" s="197"/>
      <c r="F736" s="197"/>
      <c r="G736" s="197"/>
      <c r="H736" s="197"/>
      <c r="I736" s="152"/>
      <c r="J736" s="50"/>
      <c r="K736" s="50"/>
      <c r="L736" s="50"/>
      <c r="M736" s="50"/>
      <c r="N736" s="152"/>
      <c r="O736" s="197"/>
      <c r="P736" s="197"/>
      <c r="Q736" s="197"/>
      <c r="R736" s="197"/>
      <c r="S736" s="197"/>
      <c r="T736" s="197"/>
      <c r="U736" s="197"/>
      <c r="V736" s="197"/>
      <c r="W736" s="197"/>
      <c r="X736" s="197"/>
      <c r="Y736" s="197"/>
      <c r="Z736" s="197"/>
    </row>
    <row r="737" ht="15.75" customHeight="1">
      <c r="A737" s="180"/>
      <c r="B737" s="197"/>
      <c r="C737" s="197"/>
      <c r="D737" s="197"/>
      <c r="E737" s="197"/>
      <c r="F737" s="197"/>
      <c r="G737" s="197"/>
      <c r="H737" s="169"/>
      <c r="I737" s="152"/>
      <c r="J737" s="50"/>
      <c r="K737" s="50"/>
      <c r="L737" s="50"/>
      <c r="M737" s="50"/>
      <c r="N737" s="152"/>
      <c r="O737" s="197"/>
      <c r="P737" s="197"/>
      <c r="Q737" s="197"/>
      <c r="R737" s="197"/>
      <c r="S737" s="197"/>
      <c r="T737" s="197"/>
      <c r="U737" s="197"/>
      <c r="V737" s="197"/>
      <c r="W737" s="197"/>
      <c r="X737" s="197"/>
      <c r="Y737" s="197"/>
      <c r="Z737" s="197"/>
    </row>
    <row r="738" ht="15.75" customHeight="1">
      <c r="A738" s="180"/>
      <c r="B738" s="197"/>
      <c r="C738" s="197"/>
      <c r="D738" s="197"/>
      <c r="E738" s="197"/>
      <c r="F738" s="197"/>
      <c r="G738" s="197"/>
      <c r="H738" s="197"/>
      <c r="I738" s="152"/>
      <c r="J738" s="50"/>
      <c r="K738" s="50"/>
      <c r="L738" s="50"/>
      <c r="M738" s="50"/>
      <c r="N738" s="152"/>
      <c r="O738" s="197"/>
      <c r="P738" s="197"/>
      <c r="Q738" s="197"/>
      <c r="R738" s="197"/>
      <c r="S738" s="197"/>
      <c r="T738" s="197"/>
      <c r="U738" s="197"/>
      <c r="V738" s="197"/>
      <c r="W738" s="197"/>
      <c r="X738" s="197"/>
      <c r="Y738" s="197"/>
      <c r="Z738" s="197"/>
    </row>
    <row r="739" ht="15.75" customHeight="1">
      <c r="A739" s="180"/>
      <c r="B739" s="197"/>
      <c r="C739" s="197"/>
      <c r="D739" s="197"/>
      <c r="E739" s="197"/>
      <c r="F739" s="197"/>
      <c r="G739" s="197"/>
      <c r="H739" s="197"/>
      <c r="I739" s="152"/>
      <c r="J739" s="50"/>
      <c r="K739" s="50"/>
      <c r="L739" s="50"/>
      <c r="M739" s="50"/>
      <c r="N739" s="152"/>
      <c r="O739" s="197"/>
      <c r="P739" s="197"/>
      <c r="Q739" s="197"/>
      <c r="R739" s="197"/>
      <c r="S739" s="197"/>
      <c r="T739" s="197"/>
      <c r="U739" s="197"/>
      <c r="V739" s="197"/>
      <c r="W739" s="197"/>
      <c r="X739" s="197"/>
      <c r="Y739" s="197"/>
      <c r="Z739" s="197"/>
    </row>
    <row r="740" ht="15.75" customHeight="1">
      <c r="A740" s="180"/>
      <c r="B740" s="197"/>
      <c r="C740" s="197"/>
      <c r="D740" s="197"/>
      <c r="E740" s="197"/>
      <c r="F740" s="197"/>
      <c r="G740" s="197"/>
      <c r="H740" s="169"/>
      <c r="I740" s="152"/>
      <c r="J740" s="50"/>
      <c r="K740" s="50"/>
      <c r="L740" s="50"/>
      <c r="M740" s="50"/>
      <c r="N740" s="152"/>
      <c r="O740" s="197"/>
      <c r="P740" s="197"/>
      <c r="Q740" s="197"/>
      <c r="R740" s="197"/>
      <c r="S740" s="197"/>
      <c r="T740" s="197"/>
      <c r="U740" s="197"/>
      <c r="V740" s="197"/>
      <c r="W740" s="197"/>
      <c r="X740" s="197"/>
      <c r="Y740" s="197"/>
      <c r="Z740" s="197"/>
    </row>
    <row r="741" ht="15.75" customHeight="1">
      <c r="A741" s="180"/>
      <c r="B741" s="197"/>
      <c r="C741" s="197"/>
      <c r="D741" s="197"/>
      <c r="E741" s="197"/>
      <c r="F741" s="197"/>
      <c r="G741" s="197"/>
      <c r="H741" s="169"/>
      <c r="I741" s="152"/>
      <c r="J741" s="50"/>
      <c r="K741" s="50"/>
      <c r="L741" s="50"/>
      <c r="M741" s="50"/>
      <c r="N741" s="152"/>
      <c r="O741" s="197"/>
      <c r="P741" s="197"/>
      <c r="Q741" s="197"/>
      <c r="R741" s="197"/>
      <c r="S741" s="197"/>
      <c r="T741" s="197"/>
      <c r="U741" s="197"/>
      <c r="V741" s="197"/>
      <c r="W741" s="197"/>
      <c r="X741" s="197"/>
      <c r="Y741" s="197"/>
      <c r="Z741" s="197"/>
    </row>
    <row r="742" ht="15.75" customHeight="1">
      <c r="A742" s="180"/>
      <c r="B742" s="197"/>
      <c r="C742" s="197"/>
      <c r="D742" s="197"/>
      <c r="E742" s="197"/>
      <c r="F742" s="197"/>
      <c r="G742" s="197"/>
      <c r="H742" s="169"/>
      <c r="I742" s="152"/>
      <c r="J742" s="50"/>
      <c r="K742" s="50"/>
      <c r="L742" s="50"/>
      <c r="M742" s="50"/>
      <c r="N742" s="152"/>
      <c r="O742" s="197"/>
      <c r="P742" s="197"/>
      <c r="Q742" s="197"/>
      <c r="R742" s="197"/>
      <c r="S742" s="197"/>
      <c r="T742" s="197"/>
      <c r="U742" s="197"/>
      <c r="V742" s="197"/>
      <c r="W742" s="197"/>
      <c r="X742" s="197"/>
      <c r="Y742" s="197"/>
      <c r="Z742" s="197"/>
    </row>
    <row r="743" ht="15.75" customHeight="1">
      <c r="A743" s="180"/>
      <c r="B743" s="197"/>
      <c r="C743" s="197"/>
      <c r="D743" s="197"/>
      <c r="E743" s="197"/>
      <c r="F743" s="197"/>
      <c r="G743" s="197"/>
      <c r="H743" s="169"/>
      <c r="I743" s="152"/>
      <c r="J743" s="50"/>
      <c r="K743" s="50"/>
      <c r="L743" s="50"/>
      <c r="M743" s="50"/>
      <c r="N743" s="152"/>
      <c r="O743" s="197"/>
      <c r="P743" s="197"/>
      <c r="Q743" s="197"/>
      <c r="R743" s="197"/>
      <c r="S743" s="197"/>
      <c r="T743" s="197"/>
      <c r="U743" s="197"/>
      <c r="V743" s="197"/>
      <c r="W743" s="197"/>
      <c r="X743" s="197"/>
      <c r="Y743" s="197"/>
      <c r="Z743" s="197"/>
    </row>
    <row r="744" ht="15.75" customHeight="1">
      <c r="A744" s="180"/>
      <c r="B744" s="197"/>
      <c r="C744" s="197"/>
      <c r="D744" s="197"/>
      <c r="E744" s="197"/>
      <c r="F744" s="197"/>
      <c r="G744" s="197"/>
      <c r="H744" s="197"/>
      <c r="I744" s="152"/>
      <c r="J744" s="50"/>
      <c r="K744" s="50"/>
      <c r="L744" s="50"/>
      <c r="M744" s="50"/>
      <c r="N744" s="152"/>
      <c r="O744" s="197"/>
      <c r="P744" s="197"/>
      <c r="Q744" s="197"/>
      <c r="R744" s="197"/>
      <c r="S744" s="197"/>
      <c r="T744" s="197"/>
      <c r="U744" s="197"/>
      <c r="V744" s="197"/>
      <c r="W744" s="197"/>
      <c r="X744" s="197"/>
      <c r="Y744" s="197"/>
      <c r="Z744" s="197"/>
    </row>
    <row r="745" ht="15.75" customHeight="1">
      <c r="A745" s="180"/>
      <c r="B745" s="197"/>
      <c r="C745" s="197"/>
      <c r="D745" s="197"/>
      <c r="E745" s="197"/>
      <c r="F745" s="197"/>
      <c r="G745" s="197"/>
      <c r="H745" s="169"/>
      <c r="I745" s="152"/>
      <c r="J745" s="50"/>
      <c r="K745" s="50"/>
      <c r="L745" s="50"/>
      <c r="M745" s="50"/>
      <c r="N745" s="152"/>
      <c r="O745" s="197"/>
      <c r="P745" s="197"/>
      <c r="Q745" s="197"/>
      <c r="R745" s="197"/>
      <c r="S745" s="197"/>
      <c r="T745" s="197"/>
      <c r="U745" s="197"/>
      <c r="V745" s="197"/>
      <c r="W745" s="197"/>
      <c r="X745" s="197"/>
      <c r="Y745" s="197"/>
      <c r="Z745" s="197"/>
    </row>
    <row r="746" ht="15.75" customHeight="1">
      <c r="A746" s="180"/>
      <c r="B746" s="197"/>
      <c r="C746" s="197"/>
      <c r="D746" s="197"/>
      <c r="E746" s="197"/>
      <c r="F746" s="197"/>
      <c r="G746" s="197"/>
      <c r="H746" s="197"/>
      <c r="I746" s="152"/>
      <c r="J746" s="50"/>
      <c r="K746" s="50"/>
      <c r="L746" s="50"/>
      <c r="M746" s="50"/>
      <c r="N746" s="152"/>
      <c r="O746" s="197"/>
      <c r="P746" s="197"/>
      <c r="Q746" s="197"/>
      <c r="R746" s="197"/>
      <c r="S746" s="197"/>
      <c r="T746" s="197"/>
      <c r="U746" s="197"/>
      <c r="V746" s="197"/>
      <c r="W746" s="197"/>
      <c r="X746" s="197"/>
      <c r="Y746" s="197"/>
      <c r="Z746" s="197"/>
    </row>
    <row r="747" ht="15.75" customHeight="1">
      <c r="A747" s="180"/>
      <c r="B747" s="197"/>
      <c r="C747" s="197"/>
      <c r="D747" s="197"/>
      <c r="E747" s="197"/>
      <c r="F747" s="197"/>
      <c r="G747" s="197"/>
      <c r="H747" s="169"/>
      <c r="I747" s="152"/>
      <c r="J747" s="50"/>
      <c r="K747" s="50"/>
      <c r="L747" s="50"/>
      <c r="M747" s="50"/>
      <c r="N747" s="152"/>
      <c r="O747" s="197"/>
      <c r="P747" s="197"/>
      <c r="Q747" s="197"/>
      <c r="R747" s="197"/>
      <c r="S747" s="197"/>
      <c r="T747" s="197"/>
      <c r="U747" s="197"/>
      <c r="V747" s="197"/>
      <c r="W747" s="197"/>
      <c r="X747" s="197"/>
      <c r="Y747" s="197"/>
      <c r="Z747" s="197"/>
    </row>
    <row r="748" ht="15.75" customHeight="1">
      <c r="A748" s="180"/>
      <c r="B748" s="197"/>
      <c r="C748" s="197"/>
      <c r="D748" s="197"/>
      <c r="E748" s="197"/>
      <c r="F748" s="197"/>
      <c r="G748" s="197"/>
      <c r="H748" s="197"/>
      <c r="I748" s="152"/>
      <c r="J748" s="50"/>
      <c r="K748" s="50"/>
      <c r="L748" s="50"/>
      <c r="M748" s="50"/>
      <c r="N748" s="152"/>
      <c r="O748" s="197"/>
      <c r="P748" s="197"/>
      <c r="Q748" s="197"/>
      <c r="R748" s="197"/>
      <c r="S748" s="197"/>
      <c r="T748" s="197"/>
      <c r="U748" s="197"/>
      <c r="V748" s="197"/>
      <c r="W748" s="197"/>
      <c r="X748" s="197"/>
      <c r="Y748" s="197"/>
      <c r="Z748" s="197"/>
    </row>
    <row r="749" ht="15.75" customHeight="1">
      <c r="A749" s="180"/>
      <c r="B749" s="197"/>
      <c r="C749" s="197"/>
      <c r="D749" s="197"/>
      <c r="E749" s="197"/>
      <c r="F749" s="197"/>
      <c r="G749" s="197"/>
      <c r="H749" s="169"/>
      <c r="I749" s="152"/>
      <c r="J749" s="50"/>
      <c r="K749" s="50"/>
      <c r="L749" s="50"/>
      <c r="M749" s="50"/>
      <c r="N749" s="152"/>
      <c r="O749" s="197"/>
      <c r="P749" s="197"/>
      <c r="Q749" s="197"/>
      <c r="R749" s="197"/>
      <c r="S749" s="197"/>
      <c r="T749" s="197"/>
      <c r="U749" s="197"/>
      <c r="V749" s="197"/>
      <c r="W749" s="197"/>
      <c r="X749" s="197"/>
      <c r="Y749" s="197"/>
      <c r="Z749" s="197"/>
    </row>
    <row r="750" ht="15.75" customHeight="1">
      <c r="A750" s="180"/>
      <c r="B750" s="197"/>
      <c r="C750" s="197"/>
      <c r="D750" s="197"/>
      <c r="E750" s="197"/>
      <c r="F750" s="197"/>
      <c r="G750" s="197"/>
      <c r="H750" s="169"/>
      <c r="I750" s="152"/>
      <c r="J750" s="50"/>
      <c r="K750" s="50"/>
      <c r="L750" s="50"/>
      <c r="M750" s="50"/>
      <c r="N750" s="152"/>
      <c r="O750" s="197"/>
      <c r="P750" s="197"/>
      <c r="Q750" s="197"/>
      <c r="R750" s="197"/>
      <c r="S750" s="197"/>
      <c r="T750" s="197"/>
      <c r="U750" s="197"/>
      <c r="V750" s="197"/>
      <c r="W750" s="197"/>
      <c r="X750" s="197"/>
      <c r="Y750" s="197"/>
      <c r="Z750" s="197"/>
    </row>
    <row r="751" ht="15.75" customHeight="1">
      <c r="A751" s="180"/>
      <c r="B751" s="197"/>
      <c r="C751" s="197"/>
      <c r="D751" s="197"/>
      <c r="E751" s="197"/>
      <c r="F751" s="197"/>
      <c r="G751" s="197"/>
      <c r="H751" s="169"/>
      <c r="I751" s="152"/>
      <c r="J751" s="50"/>
      <c r="K751" s="50"/>
      <c r="L751" s="50"/>
      <c r="M751" s="50"/>
      <c r="N751" s="152"/>
      <c r="O751" s="197"/>
      <c r="P751" s="197"/>
      <c r="Q751" s="197"/>
      <c r="R751" s="197"/>
      <c r="S751" s="197"/>
      <c r="T751" s="197"/>
      <c r="U751" s="197"/>
      <c r="V751" s="197"/>
      <c r="W751" s="197"/>
      <c r="X751" s="197"/>
      <c r="Y751" s="197"/>
      <c r="Z751" s="197"/>
    </row>
    <row r="752" ht="15.75" customHeight="1">
      <c r="A752" s="180"/>
      <c r="B752" s="197"/>
      <c r="C752" s="197"/>
      <c r="D752" s="197"/>
      <c r="E752" s="197"/>
      <c r="F752" s="197"/>
      <c r="G752" s="197"/>
      <c r="H752" s="169"/>
      <c r="I752" s="152"/>
      <c r="J752" s="50"/>
      <c r="K752" s="50"/>
      <c r="L752" s="50"/>
      <c r="M752" s="50"/>
      <c r="N752" s="152"/>
      <c r="O752" s="197"/>
      <c r="P752" s="197"/>
      <c r="Q752" s="197"/>
      <c r="R752" s="197"/>
      <c r="S752" s="197"/>
      <c r="T752" s="197"/>
      <c r="U752" s="197"/>
      <c r="V752" s="197"/>
      <c r="W752" s="197"/>
      <c r="X752" s="197"/>
      <c r="Y752" s="197"/>
      <c r="Z752" s="197"/>
    </row>
    <row r="753" ht="15.75" customHeight="1">
      <c r="A753" s="180"/>
      <c r="B753" s="197"/>
      <c r="C753" s="197"/>
      <c r="D753" s="197"/>
      <c r="E753" s="197"/>
      <c r="F753" s="197"/>
      <c r="G753" s="197"/>
      <c r="H753" s="197"/>
      <c r="I753" s="152"/>
      <c r="J753" s="50"/>
      <c r="K753" s="50"/>
      <c r="L753" s="50"/>
      <c r="M753" s="50"/>
      <c r="N753" s="152"/>
      <c r="O753" s="197"/>
      <c r="P753" s="197"/>
      <c r="Q753" s="197"/>
      <c r="R753" s="197"/>
      <c r="S753" s="197"/>
      <c r="T753" s="197"/>
      <c r="U753" s="197"/>
      <c r="V753" s="197"/>
      <c r="W753" s="197"/>
      <c r="X753" s="197"/>
      <c r="Y753" s="197"/>
      <c r="Z753" s="197"/>
    </row>
    <row r="754" ht="15.75" customHeight="1">
      <c r="A754" s="180"/>
      <c r="B754" s="197"/>
      <c r="C754" s="197"/>
      <c r="D754" s="197"/>
      <c r="E754" s="197"/>
      <c r="F754" s="197"/>
      <c r="G754" s="197"/>
      <c r="H754" s="197"/>
      <c r="I754" s="152"/>
      <c r="J754" s="50"/>
      <c r="K754" s="50"/>
      <c r="L754" s="50"/>
      <c r="M754" s="50"/>
      <c r="N754" s="152"/>
      <c r="O754" s="197"/>
      <c r="P754" s="197"/>
      <c r="Q754" s="197"/>
      <c r="R754" s="197"/>
      <c r="S754" s="197"/>
      <c r="T754" s="197"/>
      <c r="U754" s="197"/>
      <c r="V754" s="197"/>
      <c r="W754" s="197"/>
      <c r="X754" s="197"/>
      <c r="Y754" s="197"/>
      <c r="Z754" s="197"/>
    </row>
    <row r="755" ht="15.75" customHeight="1">
      <c r="A755" s="180"/>
      <c r="B755" s="197"/>
      <c r="C755" s="197"/>
      <c r="D755" s="197"/>
      <c r="E755" s="197"/>
      <c r="F755" s="197"/>
      <c r="G755" s="197"/>
      <c r="H755" s="169"/>
      <c r="I755" s="152"/>
      <c r="J755" s="50"/>
      <c r="K755" s="50"/>
      <c r="L755" s="50"/>
      <c r="M755" s="50"/>
      <c r="N755" s="152"/>
      <c r="O755" s="197"/>
      <c r="P755" s="197"/>
      <c r="Q755" s="197"/>
      <c r="R755" s="197"/>
      <c r="S755" s="197"/>
      <c r="T755" s="197"/>
      <c r="U755" s="197"/>
      <c r="V755" s="197"/>
      <c r="W755" s="197"/>
      <c r="X755" s="197"/>
      <c r="Y755" s="197"/>
      <c r="Z755" s="197"/>
    </row>
    <row r="756" ht="15.75" customHeight="1">
      <c r="A756" s="180"/>
      <c r="B756" s="197"/>
      <c r="C756" s="197"/>
      <c r="D756" s="197"/>
      <c r="E756" s="197"/>
      <c r="F756" s="197"/>
      <c r="G756" s="197"/>
      <c r="H756" s="197"/>
      <c r="I756" s="152"/>
      <c r="J756" s="50"/>
      <c r="K756" s="50"/>
      <c r="L756" s="50"/>
      <c r="M756" s="50"/>
      <c r="N756" s="152"/>
      <c r="O756" s="197"/>
      <c r="P756" s="197"/>
      <c r="Q756" s="197"/>
      <c r="R756" s="197"/>
      <c r="S756" s="197"/>
      <c r="T756" s="197"/>
      <c r="U756" s="197"/>
      <c r="V756" s="197"/>
      <c r="W756" s="197"/>
      <c r="X756" s="197"/>
      <c r="Y756" s="197"/>
      <c r="Z756" s="197"/>
    </row>
    <row r="757" ht="15.75" customHeight="1">
      <c r="A757" s="180"/>
      <c r="B757" s="197"/>
      <c r="C757" s="197"/>
      <c r="D757" s="197"/>
      <c r="E757" s="197"/>
      <c r="F757" s="197"/>
      <c r="G757" s="197"/>
      <c r="H757" s="197"/>
      <c r="I757" s="152"/>
      <c r="J757" s="50"/>
      <c r="K757" s="50"/>
      <c r="L757" s="50"/>
      <c r="M757" s="50"/>
      <c r="N757" s="152"/>
      <c r="O757" s="197"/>
      <c r="P757" s="197"/>
      <c r="Q757" s="197"/>
      <c r="R757" s="197"/>
      <c r="S757" s="197"/>
      <c r="T757" s="197"/>
      <c r="U757" s="197"/>
      <c r="V757" s="197"/>
      <c r="W757" s="197"/>
      <c r="X757" s="197"/>
      <c r="Y757" s="197"/>
      <c r="Z757" s="197"/>
    </row>
    <row r="758" ht="15.75" customHeight="1">
      <c r="A758" s="180"/>
      <c r="B758" s="197"/>
      <c r="C758" s="197"/>
      <c r="D758" s="197"/>
      <c r="E758" s="197"/>
      <c r="F758" s="197"/>
      <c r="G758" s="197"/>
      <c r="H758" s="169"/>
      <c r="I758" s="152"/>
      <c r="J758" s="50"/>
      <c r="K758" s="50"/>
      <c r="L758" s="50"/>
      <c r="M758" s="50"/>
      <c r="N758" s="152"/>
      <c r="O758" s="197"/>
      <c r="P758" s="197"/>
      <c r="Q758" s="197"/>
      <c r="R758" s="197"/>
      <c r="S758" s="197"/>
      <c r="T758" s="197"/>
      <c r="U758" s="197"/>
      <c r="V758" s="197"/>
      <c r="W758" s="197"/>
      <c r="X758" s="197"/>
      <c r="Y758" s="197"/>
      <c r="Z758" s="197"/>
    </row>
    <row r="759" ht="15.75" customHeight="1">
      <c r="A759" s="180"/>
      <c r="B759" s="197"/>
      <c r="C759" s="197"/>
      <c r="D759" s="197"/>
      <c r="E759" s="197"/>
      <c r="F759" s="197"/>
      <c r="G759" s="197"/>
      <c r="H759" s="197"/>
      <c r="I759" s="152"/>
      <c r="J759" s="50"/>
      <c r="K759" s="50"/>
      <c r="L759" s="50"/>
      <c r="M759" s="50"/>
      <c r="N759" s="152"/>
      <c r="O759" s="197"/>
      <c r="P759" s="197"/>
      <c r="Q759" s="197"/>
      <c r="R759" s="197"/>
      <c r="S759" s="197"/>
      <c r="T759" s="197"/>
      <c r="U759" s="197"/>
      <c r="V759" s="197"/>
      <c r="W759" s="197"/>
      <c r="X759" s="197"/>
      <c r="Y759" s="197"/>
      <c r="Z759" s="197"/>
    </row>
    <row r="760" ht="15.75" customHeight="1">
      <c r="A760" s="180"/>
      <c r="B760" s="197"/>
      <c r="C760" s="197"/>
      <c r="D760" s="197"/>
      <c r="E760" s="197"/>
      <c r="F760" s="197"/>
      <c r="G760" s="197"/>
      <c r="H760" s="197"/>
      <c r="I760" s="152"/>
      <c r="J760" s="50"/>
      <c r="K760" s="50"/>
      <c r="L760" s="50"/>
      <c r="M760" s="50"/>
      <c r="N760" s="152"/>
      <c r="O760" s="197"/>
      <c r="P760" s="197"/>
      <c r="Q760" s="197"/>
      <c r="R760" s="197"/>
      <c r="S760" s="197"/>
      <c r="T760" s="197"/>
      <c r="U760" s="197"/>
      <c r="V760" s="197"/>
      <c r="W760" s="197"/>
      <c r="X760" s="197"/>
      <c r="Y760" s="197"/>
      <c r="Z760" s="197"/>
    </row>
    <row r="761" ht="15.75" customHeight="1">
      <c r="A761" s="180"/>
      <c r="B761" s="197"/>
      <c r="C761" s="197"/>
      <c r="D761" s="197"/>
      <c r="E761" s="197"/>
      <c r="F761" s="197"/>
      <c r="G761" s="197"/>
      <c r="H761" s="169"/>
      <c r="I761" s="152"/>
      <c r="J761" s="50"/>
      <c r="K761" s="50"/>
      <c r="L761" s="50"/>
      <c r="M761" s="50"/>
      <c r="N761" s="152"/>
      <c r="O761" s="197"/>
      <c r="P761" s="197"/>
      <c r="Q761" s="197"/>
      <c r="R761" s="197"/>
      <c r="S761" s="197"/>
      <c r="T761" s="197"/>
      <c r="U761" s="197"/>
      <c r="V761" s="197"/>
      <c r="W761" s="197"/>
      <c r="X761" s="197"/>
      <c r="Y761" s="197"/>
      <c r="Z761" s="197"/>
    </row>
    <row r="762" ht="15.75" customHeight="1">
      <c r="A762" s="180"/>
      <c r="B762" s="197"/>
      <c r="C762" s="197"/>
      <c r="D762" s="197"/>
      <c r="E762" s="197"/>
      <c r="F762" s="197"/>
      <c r="G762" s="197"/>
      <c r="H762" s="169"/>
      <c r="I762" s="152"/>
      <c r="J762" s="50"/>
      <c r="K762" s="50"/>
      <c r="L762" s="50"/>
      <c r="M762" s="50"/>
      <c r="N762" s="152"/>
      <c r="O762" s="197"/>
      <c r="P762" s="197"/>
      <c r="Q762" s="197"/>
      <c r="R762" s="197"/>
      <c r="S762" s="197"/>
      <c r="T762" s="197"/>
      <c r="U762" s="197"/>
      <c r="V762" s="197"/>
      <c r="W762" s="197"/>
      <c r="X762" s="197"/>
      <c r="Y762" s="197"/>
      <c r="Z762" s="197"/>
    </row>
    <row r="763" ht="15.75" customHeight="1">
      <c r="A763" s="180"/>
      <c r="B763" s="197"/>
      <c r="C763" s="197"/>
      <c r="D763" s="197"/>
      <c r="E763" s="197"/>
      <c r="F763" s="197"/>
      <c r="G763" s="197"/>
      <c r="H763" s="169"/>
      <c r="I763" s="152"/>
      <c r="J763" s="50"/>
      <c r="K763" s="50"/>
      <c r="L763" s="50"/>
      <c r="M763" s="50"/>
      <c r="N763" s="152"/>
      <c r="O763" s="197"/>
      <c r="P763" s="197"/>
      <c r="Q763" s="197"/>
      <c r="R763" s="197"/>
      <c r="S763" s="197"/>
      <c r="T763" s="197"/>
      <c r="U763" s="197"/>
      <c r="V763" s="197"/>
      <c r="W763" s="197"/>
      <c r="X763" s="197"/>
      <c r="Y763" s="197"/>
      <c r="Z763" s="197"/>
    </row>
    <row r="764" ht="15.75" customHeight="1">
      <c r="A764" s="180"/>
      <c r="B764" s="197"/>
      <c r="C764" s="197"/>
      <c r="D764" s="197"/>
      <c r="E764" s="197"/>
      <c r="F764" s="197"/>
      <c r="G764" s="197"/>
      <c r="H764" s="197"/>
      <c r="I764" s="152"/>
      <c r="J764" s="50"/>
      <c r="K764" s="50"/>
      <c r="L764" s="50"/>
      <c r="M764" s="50"/>
      <c r="N764" s="152"/>
      <c r="O764" s="197"/>
      <c r="P764" s="197"/>
      <c r="Q764" s="197"/>
      <c r="R764" s="197"/>
      <c r="S764" s="197"/>
      <c r="T764" s="197"/>
      <c r="U764" s="197"/>
      <c r="V764" s="197"/>
      <c r="W764" s="197"/>
      <c r="X764" s="197"/>
      <c r="Y764" s="197"/>
      <c r="Z764" s="197"/>
    </row>
    <row r="765" ht="15.75" customHeight="1">
      <c r="A765" s="180"/>
      <c r="B765" s="197"/>
      <c r="C765" s="197"/>
      <c r="D765" s="197"/>
      <c r="E765" s="197"/>
      <c r="F765" s="197"/>
      <c r="G765" s="197"/>
      <c r="H765" s="169"/>
      <c r="I765" s="152"/>
      <c r="J765" s="50"/>
      <c r="K765" s="50"/>
      <c r="L765" s="50"/>
      <c r="M765" s="50"/>
      <c r="N765" s="152"/>
      <c r="O765" s="197"/>
      <c r="P765" s="197"/>
      <c r="Q765" s="197"/>
      <c r="R765" s="197"/>
      <c r="S765" s="197"/>
      <c r="T765" s="197"/>
      <c r="U765" s="197"/>
      <c r="V765" s="197"/>
      <c r="W765" s="197"/>
      <c r="X765" s="197"/>
      <c r="Y765" s="197"/>
      <c r="Z765" s="197"/>
    </row>
    <row r="766" ht="15.75" customHeight="1">
      <c r="A766" s="180"/>
      <c r="B766" s="197"/>
      <c r="C766" s="197"/>
      <c r="D766" s="197"/>
      <c r="E766" s="197"/>
      <c r="F766" s="197"/>
      <c r="G766" s="197"/>
      <c r="H766" s="169"/>
      <c r="I766" s="152"/>
      <c r="J766" s="50"/>
      <c r="K766" s="50"/>
      <c r="L766" s="50"/>
      <c r="M766" s="50"/>
      <c r="N766" s="152"/>
      <c r="O766" s="197"/>
      <c r="P766" s="197"/>
      <c r="Q766" s="197"/>
      <c r="R766" s="197"/>
      <c r="S766" s="197"/>
      <c r="T766" s="197"/>
      <c r="U766" s="197"/>
      <c r="V766" s="197"/>
      <c r="W766" s="197"/>
      <c r="X766" s="197"/>
      <c r="Y766" s="197"/>
      <c r="Z766" s="197"/>
    </row>
    <row r="767" ht="15.75" customHeight="1">
      <c r="A767" s="180"/>
      <c r="B767" s="197"/>
      <c r="C767" s="197"/>
      <c r="D767" s="197"/>
      <c r="E767" s="197"/>
      <c r="F767" s="197"/>
      <c r="G767" s="197"/>
      <c r="H767" s="197"/>
      <c r="I767" s="152"/>
      <c r="J767" s="50"/>
      <c r="K767" s="50"/>
      <c r="L767" s="50"/>
      <c r="M767" s="50"/>
      <c r="N767" s="152"/>
      <c r="O767" s="197"/>
      <c r="P767" s="197"/>
      <c r="Q767" s="197"/>
      <c r="R767" s="197"/>
      <c r="S767" s="197"/>
      <c r="T767" s="197"/>
      <c r="U767" s="197"/>
      <c r="V767" s="197"/>
      <c r="W767" s="197"/>
      <c r="X767" s="197"/>
      <c r="Y767" s="197"/>
      <c r="Z767" s="197"/>
    </row>
    <row r="768" ht="15.75" customHeight="1">
      <c r="A768" s="180"/>
      <c r="B768" s="197"/>
      <c r="C768" s="197"/>
      <c r="D768" s="197"/>
      <c r="E768" s="197"/>
      <c r="F768" s="197"/>
      <c r="G768" s="197"/>
      <c r="H768" s="197"/>
      <c r="I768" s="152"/>
      <c r="J768" s="50"/>
      <c r="K768" s="50"/>
      <c r="L768" s="50"/>
      <c r="M768" s="50"/>
      <c r="N768" s="152"/>
      <c r="O768" s="197"/>
      <c r="P768" s="197"/>
      <c r="Q768" s="197"/>
      <c r="R768" s="197"/>
      <c r="S768" s="197"/>
      <c r="T768" s="197"/>
      <c r="U768" s="197"/>
      <c r="V768" s="197"/>
      <c r="W768" s="197"/>
      <c r="X768" s="197"/>
      <c r="Y768" s="197"/>
      <c r="Z768" s="197"/>
    </row>
    <row r="769" ht="15.75" customHeight="1">
      <c r="A769" s="180"/>
      <c r="B769" s="197"/>
      <c r="C769" s="197"/>
      <c r="D769" s="197"/>
      <c r="E769" s="197"/>
      <c r="F769" s="197"/>
      <c r="G769" s="197"/>
      <c r="H769" s="197"/>
      <c r="I769" s="152"/>
      <c r="J769" s="50"/>
      <c r="K769" s="50"/>
      <c r="L769" s="50"/>
      <c r="M769" s="50"/>
      <c r="N769" s="152"/>
      <c r="O769" s="197"/>
      <c r="P769" s="197"/>
      <c r="Q769" s="197"/>
      <c r="R769" s="197"/>
      <c r="S769" s="197"/>
      <c r="T769" s="197"/>
      <c r="U769" s="197"/>
      <c r="V769" s="197"/>
      <c r="W769" s="197"/>
      <c r="X769" s="197"/>
      <c r="Y769" s="197"/>
      <c r="Z769" s="197"/>
    </row>
    <row r="770" ht="15.75" customHeight="1">
      <c r="A770" s="180"/>
      <c r="B770" s="197"/>
      <c r="C770" s="197"/>
      <c r="D770" s="197"/>
      <c r="E770" s="197"/>
      <c r="F770" s="197"/>
      <c r="G770" s="197"/>
      <c r="H770" s="169"/>
      <c r="I770" s="152"/>
      <c r="J770" s="50"/>
      <c r="K770" s="50"/>
      <c r="L770" s="50"/>
      <c r="M770" s="50"/>
      <c r="N770" s="152"/>
      <c r="O770" s="197"/>
      <c r="P770" s="197"/>
      <c r="Q770" s="197"/>
      <c r="R770" s="197"/>
      <c r="S770" s="197"/>
      <c r="T770" s="197"/>
      <c r="U770" s="197"/>
      <c r="V770" s="197"/>
      <c r="W770" s="197"/>
      <c r="X770" s="197"/>
      <c r="Y770" s="197"/>
      <c r="Z770" s="197"/>
    </row>
    <row r="771" ht="15.75" customHeight="1">
      <c r="A771" s="180"/>
      <c r="B771" s="197"/>
      <c r="C771" s="197"/>
      <c r="D771" s="197"/>
      <c r="E771" s="197"/>
      <c r="F771" s="197"/>
      <c r="G771" s="197"/>
      <c r="H771" s="197"/>
      <c r="I771" s="152"/>
      <c r="J771" s="50"/>
      <c r="K771" s="50"/>
      <c r="L771" s="50"/>
      <c r="M771" s="50"/>
      <c r="N771" s="152"/>
      <c r="O771" s="197"/>
      <c r="P771" s="197"/>
      <c r="Q771" s="197"/>
      <c r="R771" s="197"/>
      <c r="S771" s="197"/>
      <c r="T771" s="197"/>
      <c r="U771" s="197"/>
      <c r="V771" s="197"/>
      <c r="W771" s="197"/>
      <c r="X771" s="197"/>
      <c r="Y771" s="197"/>
      <c r="Z771" s="197"/>
    </row>
    <row r="772" ht="15.75" customHeight="1">
      <c r="A772" s="180"/>
      <c r="B772" s="197"/>
      <c r="C772" s="197"/>
      <c r="D772" s="197"/>
      <c r="E772" s="197"/>
      <c r="F772" s="197"/>
      <c r="G772" s="197"/>
      <c r="H772" s="169"/>
      <c r="I772" s="152"/>
      <c r="J772" s="50"/>
      <c r="K772" s="50"/>
      <c r="L772" s="50"/>
      <c r="M772" s="50"/>
      <c r="N772" s="152"/>
      <c r="O772" s="197"/>
      <c r="P772" s="197"/>
      <c r="Q772" s="197"/>
      <c r="R772" s="197"/>
      <c r="S772" s="197"/>
      <c r="T772" s="197"/>
      <c r="U772" s="197"/>
      <c r="V772" s="197"/>
      <c r="W772" s="197"/>
      <c r="X772" s="197"/>
      <c r="Y772" s="197"/>
      <c r="Z772" s="197"/>
    </row>
    <row r="773" ht="15.75" customHeight="1">
      <c r="A773" s="180"/>
      <c r="B773" s="197"/>
      <c r="C773" s="197"/>
      <c r="D773" s="197"/>
      <c r="E773" s="197"/>
      <c r="F773" s="197"/>
      <c r="G773" s="197"/>
      <c r="H773" s="197"/>
      <c r="I773" s="152"/>
      <c r="J773" s="50"/>
      <c r="K773" s="50"/>
      <c r="L773" s="50"/>
      <c r="M773" s="50"/>
      <c r="N773" s="152"/>
      <c r="O773" s="197"/>
      <c r="P773" s="197"/>
      <c r="Q773" s="197"/>
      <c r="R773" s="197"/>
      <c r="S773" s="197"/>
      <c r="T773" s="197"/>
      <c r="U773" s="197"/>
      <c r="V773" s="197"/>
      <c r="W773" s="197"/>
      <c r="X773" s="197"/>
      <c r="Y773" s="197"/>
      <c r="Z773" s="197"/>
    </row>
    <row r="774" ht="15.75" customHeight="1">
      <c r="A774" s="180"/>
      <c r="B774" s="197"/>
      <c r="C774" s="197"/>
      <c r="D774" s="197"/>
      <c r="E774" s="197"/>
      <c r="F774" s="197"/>
      <c r="G774" s="197"/>
      <c r="H774" s="169"/>
      <c r="I774" s="152"/>
      <c r="J774" s="50"/>
      <c r="K774" s="50"/>
      <c r="L774" s="50"/>
      <c r="M774" s="50"/>
      <c r="N774" s="152"/>
      <c r="O774" s="197"/>
      <c r="P774" s="197"/>
      <c r="Q774" s="197"/>
      <c r="R774" s="197"/>
      <c r="S774" s="197"/>
      <c r="T774" s="197"/>
      <c r="U774" s="197"/>
      <c r="V774" s="197"/>
      <c r="W774" s="197"/>
      <c r="X774" s="197"/>
      <c r="Y774" s="197"/>
      <c r="Z774" s="197"/>
    </row>
    <row r="775" ht="15.75" customHeight="1">
      <c r="A775" s="180"/>
      <c r="B775" s="197"/>
      <c r="C775" s="197"/>
      <c r="D775" s="197"/>
      <c r="E775" s="197"/>
      <c r="F775" s="197"/>
      <c r="G775" s="197"/>
      <c r="H775" s="197"/>
      <c r="I775" s="197"/>
      <c r="J775" s="50"/>
      <c r="K775" s="50"/>
      <c r="L775" s="50"/>
      <c r="M775" s="50"/>
      <c r="N775" s="50"/>
      <c r="O775" s="197"/>
      <c r="P775" s="197"/>
      <c r="Q775" s="197"/>
      <c r="R775" s="197"/>
      <c r="S775" s="197"/>
      <c r="T775" s="197"/>
      <c r="U775" s="197"/>
      <c r="V775" s="197"/>
      <c r="W775" s="197"/>
      <c r="X775" s="197"/>
      <c r="Y775" s="197"/>
      <c r="Z775" s="197"/>
    </row>
    <row r="776" ht="15.75" customHeight="1">
      <c r="A776" s="180"/>
      <c r="B776" s="197"/>
      <c r="C776" s="197"/>
      <c r="D776" s="197"/>
      <c r="E776" s="197"/>
      <c r="F776" s="197"/>
      <c r="G776" s="197"/>
      <c r="H776" s="169"/>
      <c r="I776" s="152"/>
      <c r="J776" s="50"/>
      <c r="K776" s="50"/>
      <c r="L776" s="50"/>
      <c r="M776" s="50"/>
      <c r="N776" s="152"/>
      <c r="O776" s="197"/>
      <c r="P776" s="197"/>
      <c r="Q776" s="197"/>
      <c r="R776" s="197"/>
      <c r="S776" s="197"/>
      <c r="T776" s="197"/>
      <c r="U776" s="197"/>
      <c r="V776" s="197"/>
      <c r="W776" s="197"/>
      <c r="X776" s="197"/>
      <c r="Y776" s="197"/>
      <c r="Z776" s="197"/>
    </row>
    <row r="777" ht="15.75" customHeight="1">
      <c r="A777" s="180"/>
      <c r="B777" s="197"/>
      <c r="C777" s="197"/>
      <c r="D777" s="197"/>
      <c r="E777" s="197"/>
      <c r="F777" s="197"/>
      <c r="G777" s="197"/>
      <c r="H777" s="169"/>
      <c r="I777" s="152"/>
      <c r="J777" s="50"/>
      <c r="K777" s="50"/>
      <c r="L777" s="50"/>
      <c r="M777" s="50"/>
      <c r="N777" s="152"/>
      <c r="O777" s="197"/>
      <c r="P777" s="197"/>
      <c r="Q777" s="197"/>
      <c r="R777" s="197"/>
      <c r="S777" s="197"/>
      <c r="T777" s="197"/>
      <c r="U777" s="197"/>
      <c r="V777" s="197"/>
      <c r="W777" s="197"/>
      <c r="X777" s="197"/>
      <c r="Y777" s="197"/>
      <c r="Z777" s="197"/>
    </row>
    <row r="778" ht="15.75" customHeight="1">
      <c r="A778" s="180"/>
      <c r="B778" s="197"/>
      <c r="C778" s="197"/>
      <c r="D778" s="197"/>
      <c r="E778" s="197"/>
      <c r="F778" s="197"/>
      <c r="G778" s="197"/>
      <c r="H778" s="197"/>
      <c r="I778" s="152"/>
      <c r="J778" s="50"/>
      <c r="K778" s="50"/>
      <c r="L778" s="50"/>
      <c r="M778" s="50"/>
      <c r="N778" s="152"/>
      <c r="O778" s="197"/>
      <c r="P778" s="197"/>
      <c r="Q778" s="197"/>
      <c r="R778" s="197"/>
      <c r="S778" s="197"/>
      <c r="T778" s="197"/>
      <c r="U778" s="197"/>
      <c r="V778" s="197"/>
      <c r="W778" s="197"/>
      <c r="X778" s="197"/>
      <c r="Y778" s="197"/>
      <c r="Z778" s="197"/>
    </row>
    <row r="779" ht="15.75" customHeight="1">
      <c r="A779" s="180"/>
      <c r="B779" s="197"/>
      <c r="C779" s="197"/>
      <c r="D779" s="197"/>
      <c r="E779" s="197"/>
      <c r="F779" s="197"/>
      <c r="G779" s="197"/>
      <c r="H779" s="197"/>
      <c r="I779" s="152"/>
      <c r="J779" s="50"/>
      <c r="K779" s="50"/>
      <c r="L779" s="50"/>
      <c r="M779" s="50"/>
      <c r="N779" s="152"/>
      <c r="O779" s="197"/>
      <c r="P779" s="197"/>
      <c r="Q779" s="197"/>
      <c r="R779" s="197"/>
      <c r="S779" s="197"/>
      <c r="T779" s="197"/>
      <c r="U779" s="197"/>
      <c r="V779" s="197"/>
      <c r="W779" s="197"/>
      <c r="X779" s="197"/>
      <c r="Y779" s="197"/>
      <c r="Z779" s="197"/>
    </row>
    <row r="780" ht="15.75" customHeight="1">
      <c r="A780" s="180"/>
      <c r="B780" s="197"/>
      <c r="C780" s="197"/>
      <c r="D780" s="197"/>
      <c r="E780" s="197"/>
      <c r="F780" s="197"/>
      <c r="G780" s="197"/>
      <c r="H780" s="197"/>
      <c r="I780" s="152"/>
      <c r="J780" s="50"/>
      <c r="K780" s="50"/>
      <c r="L780" s="50"/>
      <c r="M780" s="50"/>
      <c r="N780" s="152"/>
      <c r="O780" s="197"/>
      <c r="P780" s="197"/>
      <c r="Q780" s="197"/>
      <c r="R780" s="197"/>
      <c r="S780" s="197"/>
      <c r="T780" s="197"/>
      <c r="U780" s="197"/>
      <c r="V780" s="197"/>
      <c r="W780" s="197"/>
      <c r="X780" s="197"/>
      <c r="Y780" s="197"/>
      <c r="Z780" s="197"/>
    </row>
    <row r="781" ht="15.75" customHeight="1">
      <c r="A781" s="180"/>
      <c r="B781" s="197"/>
      <c r="C781" s="197"/>
      <c r="D781" s="197"/>
      <c r="E781" s="197"/>
      <c r="F781" s="197"/>
      <c r="G781" s="197"/>
      <c r="H781" s="169"/>
      <c r="I781" s="152"/>
      <c r="J781" s="50"/>
      <c r="K781" s="50"/>
      <c r="L781" s="50"/>
      <c r="M781" s="50"/>
      <c r="N781" s="152"/>
      <c r="O781" s="197"/>
      <c r="P781" s="197"/>
      <c r="Q781" s="197"/>
      <c r="R781" s="197"/>
      <c r="S781" s="197"/>
      <c r="T781" s="197"/>
      <c r="U781" s="197"/>
      <c r="V781" s="197"/>
      <c r="W781" s="197"/>
      <c r="X781" s="197"/>
      <c r="Y781" s="197"/>
      <c r="Z781" s="197"/>
    </row>
    <row r="782" ht="15.75" customHeight="1">
      <c r="A782" s="180"/>
      <c r="B782" s="197"/>
      <c r="C782" s="197"/>
      <c r="D782" s="197"/>
      <c r="E782" s="197"/>
      <c r="F782" s="197"/>
      <c r="G782" s="197"/>
      <c r="H782" s="169"/>
      <c r="I782" s="152"/>
      <c r="J782" s="50"/>
      <c r="K782" s="50"/>
      <c r="L782" s="50"/>
      <c r="M782" s="50"/>
      <c r="N782" s="152"/>
      <c r="O782" s="197"/>
      <c r="P782" s="197"/>
      <c r="Q782" s="197"/>
      <c r="R782" s="197"/>
      <c r="S782" s="197"/>
      <c r="T782" s="197"/>
      <c r="U782" s="197"/>
      <c r="V782" s="197"/>
      <c r="W782" s="197"/>
      <c r="X782" s="197"/>
      <c r="Y782" s="197"/>
      <c r="Z782" s="197"/>
    </row>
    <row r="783" ht="15.75" customHeight="1">
      <c r="A783" s="180"/>
      <c r="B783" s="197"/>
      <c r="C783" s="197"/>
      <c r="D783" s="197"/>
      <c r="E783" s="197"/>
      <c r="F783" s="197"/>
      <c r="G783" s="197"/>
      <c r="H783" s="169"/>
      <c r="I783" s="152"/>
      <c r="J783" s="50"/>
      <c r="K783" s="50"/>
      <c r="L783" s="50"/>
      <c r="M783" s="50"/>
      <c r="N783" s="152"/>
      <c r="O783" s="197"/>
      <c r="P783" s="197"/>
      <c r="Q783" s="197"/>
      <c r="R783" s="197"/>
      <c r="S783" s="197"/>
      <c r="T783" s="197"/>
      <c r="U783" s="197"/>
      <c r="V783" s="197"/>
      <c r="W783" s="197"/>
      <c r="X783" s="197"/>
      <c r="Y783" s="197"/>
      <c r="Z783" s="197"/>
    </row>
    <row r="784" ht="15.75" customHeight="1">
      <c r="A784" s="180"/>
      <c r="B784" s="197"/>
      <c r="C784" s="197"/>
      <c r="D784" s="197"/>
      <c r="E784" s="197"/>
      <c r="F784" s="197"/>
      <c r="G784" s="197"/>
      <c r="H784" s="197"/>
      <c r="I784" s="152"/>
      <c r="J784" s="50"/>
      <c r="K784" s="50"/>
      <c r="L784" s="50"/>
      <c r="M784" s="50"/>
      <c r="N784" s="152"/>
      <c r="O784" s="197"/>
      <c r="P784" s="197"/>
      <c r="Q784" s="197"/>
      <c r="R784" s="197"/>
      <c r="S784" s="197"/>
      <c r="T784" s="197"/>
      <c r="U784" s="197"/>
      <c r="V784" s="197"/>
      <c r="W784" s="197"/>
      <c r="X784" s="197"/>
      <c r="Y784" s="197"/>
      <c r="Z784" s="197"/>
    </row>
    <row r="785" ht="15.75" customHeight="1">
      <c r="A785" s="180"/>
      <c r="B785" s="197"/>
      <c r="C785" s="197"/>
      <c r="D785" s="197"/>
      <c r="E785" s="197"/>
      <c r="F785" s="197"/>
      <c r="G785" s="197"/>
      <c r="H785" s="169"/>
      <c r="I785" s="152"/>
      <c r="J785" s="50"/>
      <c r="K785" s="50"/>
      <c r="L785" s="50"/>
      <c r="M785" s="50"/>
      <c r="N785" s="152"/>
      <c r="O785" s="197"/>
      <c r="P785" s="197"/>
      <c r="Q785" s="197"/>
      <c r="R785" s="197"/>
      <c r="S785" s="197"/>
      <c r="T785" s="197"/>
      <c r="U785" s="197"/>
      <c r="V785" s="197"/>
      <c r="W785" s="197"/>
      <c r="X785" s="197"/>
      <c r="Y785" s="197"/>
      <c r="Z785" s="197"/>
    </row>
    <row r="786" ht="15.75" customHeight="1">
      <c r="A786" s="180"/>
      <c r="B786" s="197"/>
      <c r="C786" s="197"/>
      <c r="D786" s="197"/>
      <c r="E786" s="197"/>
      <c r="F786" s="197"/>
      <c r="G786" s="197"/>
      <c r="H786" s="169"/>
      <c r="I786" s="152"/>
      <c r="J786" s="50"/>
      <c r="K786" s="50"/>
      <c r="L786" s="50"/>
      <c r="M786" s="50"/>
      <c r="N786" s="152"/>
      <c r="O786" s="197"/>
      <c r="P786" s="197"/>
      <c r="Q786" s="197"/>
      <c r="R786" s="197"/>
      <c r="S786" s="197"/>
      <c r="T786" s="197"/>
      <c r="U786" s="197"/>
      <c r="V786" s="197"/>
      <c r="W786" s="197"/>
      <c r="X786" s="197"/>
      <c r="Y786" s="197"/>
      <c r="Z786" s="197"/>
    </row>
    <row r="787" ht="15.75" customHeight="1">
      <c r="A787" s="180"/>
      <c r="B787" s="197"/>
      <c r="C787" s="197"/>
      <c r="D787" s="197"/>
      <c r="E787" s="197"/>
      <c r="F787" s="197"/>
      <c r="G787" s="197"/>
      <c r="H787" s="197"/>
      <c r="I787" s="152"/>
      <c r="J787" s="50"/>
      <c r="K787" s="50"/>
      <c r="L787" s="50"/>
      <c r="M787" s="50"/>
      <c r="N787" s="152"/>
      <c r="O787" s="197"/>
      <c r="P787" s="197"/>
      <c r="Q787" s="197"/>
      <c r="R787" s="197"/>
      <c r="S787" s="197"/>
      <c r="T787" s="197"/>
      <c r="U787" s="197"/>
      <c r="V787" s="197"/>
      <c r="W787" s="197"/>
      <c r="X787" s="197"/>
      <c r="Y787" s="197"/>
      <c r="Z787" s="197"/>
    </row>
    <row r="788" ht="15.75" customHeight="1">
      <c r="A788" s="180"/>
      <c r="B788" s="197"/>
      <c r="C788" s="197"/>
      <c r="D788" s="197"/>
      <c r="E788" s="197"/>
      <c r="F788" s="197"/>
      <c r="G788" s="197"/>
      <c r="H788" s="197"/>
      <c r="I788" s="152"/>
      <c r="J788" s="50"/>
      <c r="K788" s="50"/>
      <c r="L788" s="50"/>
      <c r="M788" s="50"/>
      <c r="N788" s="152"/>
      <c r="O788" s="197"/>
      <c r="P788" s="197"/>
      <c r="Q788" s="197"/>
      <c r="R788" s="197"/>
      <c r="S788" s="197"/>
      <c r="T788" s="197"/>
      <c r="U788" s="197"/>
      <c r="V788" s="197"/>
      <c r="W788" s="197"/>
      <c r="X788" s="197"/>
      <c r="Y788" s="197"/>
      <c r="Z788" s="197"/>
    </row>
    <row r="789" ht="15.75" customHeight="1">
      <c r="A789" s="180"/>
      <c r="B789" s="197"/>
      <c r="C789" s="197"/>
      <c r="D789" s="197"/>
      <c r="E789" s="197"/>
      <c r="F789" s="197"/>
      <c r="G789" s="197"/>
      <c r="H789" s="197"/>
      <c r="I789" s="152"/>
      <c r="J789" s="50"/>
      <c r="K789" s="50"/>
      <c r="L789" s="50"/>
      <c r="M789" s="50"/>
      <c r="N789" s="152"/>
      <c r="O789" s="197"/>
      <c r="P789" s="197"/>
      <c r="Q789" s="197"/>
      <c r="R789" s="197"/>
      <c r="S789" s="197"/>
      <c r="T789" s="197"/>
      <c r="U789" s="197"/>
      <c r="V789" s="197"/>
      <c r="W789" s="197"/>
      <c r="X789" s="197"/>
      <c r="Y789" s="197"/>
      <c r="Z789" s="197"/>
    </row>
    <row r="790" ht="15.75" customHeight="1">
      <c r="A790" s="180"/>
      <c r="B790" s="197"/>
      <c r="C790" s="197"/>
      <c r="D790" s="197"/>
      <c r="E790" s="152"/>
      <c r="F790" s="152"/>
      <c r="G790" s="197"/>
      <c r="H790" s="197"/>
      <c r="I790" s="152"/>
      <c r="J790" s="50"/>
      <c r="K790" s="50"/>
      <c r="L790" s="152"/>
      <c r="M790" s="152"/>
      <c r="N790" s="152"/>
      <c r="O790" s="197"/>
      <c r="P790" s="197"/>
      <c r="Q790" s="197"/>
      <c r="R790" s="197"/>
      <c r="S790" s="197"/>
      <c r="T790" s="197"/>
      <c r="U790" s="197"/>
      <c r="V790" s="197"/>
      <c r="W790" s="197"/>
      <c r="X790" s="197"/>
      <c r="Y790" s="197"/>
      <c r="Z790" s="197"/>
    </row>
    <row r="791" ht="15.75" customHeight="1">
      <c r="A791" s="180"/>
      <c r="B791" s="197"/>
      <c r="C791" s="197"/>
      <c r="D791" s="197"/>
      <c r="E791" s="197"/>
      <c r="F791" s="197"/>
      <c r="G791" s="197"/>
      <c r="H791" s="169"/>
      <c r="I791" s="152"/>
      <c r="J791" s="50"/>
      <c r="K791" s="50"/>
      <c r="L791" s="50"/>
      <c r="M791" s="50"/>
      <c r="N791" s="152"/>
      <c r="O791" s="197"/>
      <c r="P791" s="197"/>
      <c r="Q791" s="197"/>
      <c r="R791" s="197"/>
      <c r="S791" s="197"/>
      <c r="T791" s="197"/>
      <c r="U791" s="197"/>
      <c r="V791" s="197"/>
      <c r="W791" s="197"/>
      <c r="X791" s="197"/>
      <c r="Y791" s="197"/>
      <c r="Z791" s="197"/>
    </row>
    <row r="792" ht="15.75" customHeight="1">
      <c r="A792" s="180"/>
      <c r="B792" s="197"/>
      <c r="C792" s="197"/>
      <c r="D792" s="152"/>
      <c r="E792" s="152"/>
      <c r="F792" s="152"/>
      <c r="G792" s="197"/>
      <c r="H792" s="169"/>
      <c r="I792" s="152"/>
      <c r="J792" s="50"/>
      <c r="K792" s="152"/>
      <c r="L792" s="152"/>
      <c r="M792" s="152"/>
      <c r="N792" s="152"/>
      <c r="O792" s="197"/>
      <c r="P792" s="197"/>
      <c r="Q792" s="197"/>
      <c r="R792" s="197"/>
      <c r="S792" s="197"/>
      <c r="T792" s="197"/>
      <c r="U792" s="197"/>
      <c r="V792" s="197"/>
      <c r="W792" s="197"/>
      <c r="X792" s="197"/>
      <c r="Y792" s="197"/>
      <c r="Z792" s="197"/>
    </row>
    <row r="793" ht="15.75" customHeight="1">
      <c r="A793" s="180"/>
      <c r="B793" s="197"/>
      <c r="C793" s="152"/>
      <c r="D793" s="152"/>
      <c r="E793" s="152"/>
      <c r="F793" s="152"/>
      <c r="G793" s="197"/>
      <c r="H793" s="169"/>
      <c r="I793" s="152"/>
      <c r="J793" s="152"/>
      <c r="K793" s="152"/>
      <c r="L793" s="152"/>
      <c r="M793" s="152"/>
      <c r="N793" s="152"/>
      <c r="O793" s="197"/>
      <c r="P793" s="197"/>
      <c r="Q793" s="197"/>
      <c r="R793" s="197"/>
      <c r="S793" s="197"/>
      <c r="T793" s="197"/>
      <c r="U793" s="197"/>
      <c r="V793" s="197"/>
      <c r="W793" s="197"/>
      <c r="X793" s="197"/>
      <c r="Y793" s="197"/>
      <c r="Z793" s="197"/>
    </row>
    <row r="794" ht="15.75" customHeight="1">
      <c r="A794" s="180"/>
      <c r="B794" s="197"/>
      <c r="C794" s="152"/>
      <c r="D794" s="152"/>
      <c r="E794" s="152"/>
      <c r="F794" s="152"/>
      <c r="G794" s="197"/>
      <c r="H794" s="169"/>
      <c r="I794" s="152"/>
      <c r="J794" s="152"/>
      <c r="K794" s="152"/>
      <c r="L794" s="152"/>
      <c r="M794" s="152"/>
      <c r="N794" s="152"/>
      <c r="O794" s="197"/>
      <c r="P794" s="197"/>
      <c r="Q794" s="197"/>
      <c r="R794" s="197"/>
      <c r="S794" s="197"/>
      <c r="T794" s="197"/>
      <c r="U794" s="197"/>
      <c r="V794" s="197"/>
      <c r="W794" s="197"/>
      <c r="X794" s="197"/>
      <c r="Y794" s="197"/>
      <c r="Z794" s="197"/>
    </row>
    <row r="795" ht="15.75" customHeight="1">
      <c r="A795" s="180"/>
      <c r="B795" s="197"/>
      <c r="C795" s="152"/>
      <c r="D795" s="152"/>
      <c r="E795" s="152"/>
      <c r="F795" s="152"/>
      <c r="G795" s="197"/>
      <c r="H795" s="169"/>
      <c r="I795" s="152"/>
      <c r="J795" s="152"/>
      <c r="K795" s="152"/>
      <c r="L795" s="152"/>
      <c r="M795" s="152"/>
      <c r="N795" s="152"/>
      <c r="O795" s="197"/>
      <c r="P795" s="197"/>
      <c r="Q795" s="197"/>
      <c r="R795" s="197"/>
      <c r="S795" s="197"/>
      <c r="T795" s="197"/>
      <c r="U795" s="197"/>
      <c r="V795" s="197"/>
      <c r="W795" s="197"/>
      <c r="X795" s="197"/>
      <c r="Y795" s="197"/>
      <c r="Z795" s="197"/>
    </row>
    <row r="796" ht="15.75" customHeight="1">
      <c r="A796" s="180"/>
      <c r="B796" s="197"/>
      <c r="C796" s="152"/>
      <c r="D796" s="152"/>
      <c r="E796" s="152"/>
      <c r="F796" s="152"/>
      <c r="G796" s="197"/>
      <c r="H796" s="169"/>
      <c r="I796" s="152"/>
      <c r="J796" s="152"/>
      <c r="K796" s="152"/>
      <c r="L796" s="152"/>
      <c r="M796" s="152"/>
      <c r="N796" s="152"/>
      <c r="O796" s="197"/>
      <c r="P796" s="197"/>
      <c r="Q796" s="197"/>
      <c r="R796" s="197"/>
      <c r="S796" s="197"/>
      <c r="T796" s="197"/>
      <c r="U796" s="197"/>
      <c r="V796" s="197"/>
      <c r="W796" s="197"/>
      <c r="X796" s="197"/>
      <c r="Y796" s="197"/>
      <c r="Z796" s="197"/>
    </row>
    <row r="797" ht="15.75" customHeight="1">
      <c r="A797" s="180"/>
      <c r="B797" s="197"/>
      <c r="C797" s="152"/>
      <c r="D797" s="152"/>
      <c r="E797" s="152"/>
      <c r="F797" s="152"/>
      <c r="G797" s="197"/>
      <c r="H797" s="169"/>
      <c r="I797" s="152"/>
      <c r="J797" s="152"/>
      <c r="K797" s="152"/>
      <c r="L797" s="152"/>
      <c r="M797" s="152"/>
      <c r="N797" s="152"/>
      <c r="O797" s="197"/>
      <c r="P797" s="197"/>
      <c r="Q797" s="197"/>
      <c r="R797" s="197"/>
      <c r="S797" s="197"/>
      <c r="T797" s="197"/>
      <c r="U797" s="197"/>
      <c r="V797" s="197"/>
      <c r="W797" s="197"/>
      <c r="X797" s="197"/>
      <c r="Y797" s="197"/>
      <c r="Z797" s="197"/>
    </row>
    <row r="798" ht="15.75" customHeight="1">
      <c r="A798" s="180"/>
      <c r="B798" s="197"/>
      <c r="C798" s="152"/>
      <c r="D798" s="152"/>
      <c r="E798" s="152"/>
      <c r="F798" s="152"/>
      <c r="G798" s="197"/>
      <c r="H798" s="197"/>
      <c r="I798" s="152"/>
      <c r="J798" s="152"/>
      <c r="K798" s="152"/>
      <c r="L798" s="152"/>
      <c r="M798" s="152"/>
      <c r="N798" s="152"/>
      <c r="O798" s="197"/>
      <c r="P798" s="197"/>
      <c r="Q798" s="197"/>
      <c r="R798" s="197"/>
      <c r="S798" s="197"/>
      <c r="T798" s="197"/>
      <c r="U798" s="197"/>
      <c r="V798" s="197"/>
      <c r="W798" s="197"/>
      <c r="X798" s="197"/>
      <c r="Y798" s="197"/>
      <c r="Z798" s="197"/>
    </row>
    <row r="799" ht="15.75" customHeight="1">
      <c r="A799" s="180"/>
      <c r="B799" s="197"/>
      <c r="C799" s="152"/>
      <c r="D799" s="152"/>
      <c r="E799" s="152"/>
      <c r="F799" s="152"/>
      <c r="G799" s="197"/>
      <c r="H799" s="169"/>
      <c r="I799" s="152"/>
      <c r="J799" s="152"/>
      <c r="K799" s="152"/>
      <c r="L799" s="152"/>
      <c r="M799" s="152"/>
      <c r="N799" s="152"/>
      <c r="O799" s="197"/>
      <c r="P799" s="197"/>
      <c r="Q799" s="197"/>
      <c r="R799" s="197"/>
      <c r="S799" s="197"/>
      <c r="T799" s="197"/>
      <c r="U799" s="197"/>
      <c r="V799" s="197"/>
      <c r="W799" s="197"/>
      <c r="X799" s="197"/>
      <c r="Y799" s="197"/>
      <c r="Z799" s="197"/>
    </row>
    <row r="800" ht="15.75" customHeight="1">
      <c r="A800" s="180"/>
      <c r="B800" s="197"/>
      <c r="C800" s="152"/>
      <c r="D800" s="152"/>
      <c r="E800" s="152"/>
      <c r="F800" s="152"/>
      <c r="G800" s="197"/>
      <c r="H800" s="197"/>
      <c r="I800" s="152"/>
      <c r="J800" s="152"/>
      <c r="K800" s="152"/>
      <c r="L800" s="152"/>
      <c r="M800" s="152"/>
      <c r="N800" s="152"/>
      <c r="O800" s="197"/>
      <c r="P800" s="197"/>
      <c r="Q800" s="197"/>
      <c r="R800" s="197"/>
      <c r="S800" s="197"/>
      <c r="T800" s="197"/>
      <c r="U800" s="197"/>
      <c r="V800" s="197"/>
      <c r="W800" s="197"/>
      <c r="X800" s="197"/>
      <c r="Y800" s="197"/>
      <c r="Z800" s="197"/>
    </row>
    <row r="801" ht="15.75" customHeight="1">
      <c r="A801" s="180"/>
      <c r="B801" s="197"/>
      <c r="C801" s="152"/>
      <c r="D801" s="152"/>
      <c r="E801" s="152"/>
      <c r="F801" s="152"/>
      <c r="G801" s="197"/>
      <c r="H801" s="169"/>
      <c r="I801" s="152"/>
      <c r="J801" s="152"/>
      <c r="K801" s="152"/>
      <c r="L801" s="152"/>
      <c r="M801" s="152"/>
      <c r="N801" s="152"/>
      <c r="O801" s="197"/>
      <c r="P801" s="197"/>
      <c r="Q801" s="197"/>
      <c r="R801" s="197"/>
      <c r="S801" s="197"/>
      <c r="T801" s="197"/>
      <c r="U801" s="197"/>
      <c r="V801" s="197"/>
      <c r="W801" s="197"/>
      <c r="X801" s="197"/>
      <c r="Y801" s="197"/>
      <c r="Z801" s="197"/>
    </row>
    <row r="802" ht="15.75" customHeight="1">
      <c r="A802" s="180"/>
      <c r="B802" s="197"/>
      <c r="C802" s="152"/>
      <c r="D802" s="152"/>
      <c r="E802" s="152"/>
      <c r="F802" s="152"/>
      <c r="G802" s="197"/>
      <c r="H802" s="169"/>
      <c r="I802" s="152"/>
      <c r="J802" s="152"/>
      <c r="K802" s="152"/>
      <c r="L802" s="152"/>
      <c r="M802" s="152"/>
      <c r="N802" s="152"/>
      <c r="O802" s="197"/>
      <c r="P802" s="197"/>
      <c r="Q802" s="197"/>
      <c r="R802" s="197"/>
      <c r="S802" s="197"/>
      <c r="T802" s="197"/>
      <c r="U802" s="197"/>
      <c r="V802" s="197"/>
      <c r="W802" s="197"/>
      <c r="X802" s="197"/>
      <c r="Y802" s="197"/>
      <c r="Z802" s="197"/>
    </row>
    <row r="803" ht="15.75" customHeight="1">
      <c r="A803" s="180"/>
      <c r="B803" s="197"/>
      <c r="C803" s="152"/>
      <c r="D803" s="152"/>
      <c r="E803" s="152"/>
      <c r="F803" s="152"/>
      <c r="G803" s="197"/>
      <c r="H803" s="169"/>
      <c r="I803" s="152"/>
      <c r="J803" s="152"/>
      <c r="K803" s="152"/>
      <c r="L803" s="152"/>
      <c r="M803" s="152"/>
      <c r="N803" s="152"/>
      <c r="O803" s="197"/>
      <c r="P803" s="197"/>
      <c r="Q803" s="197"/>
      <c r="R803" s="197"/>
      <c r="S803" s="197"/>
      <c r="T803" s="197"/>
      <c r="U803" s="197"/>
      <c r="V803" s="197"/>
      <c r="W803" s="197"/>
      <c r="X803" s="197"/>
      <c r="Y803" s="197"/>
      <c r="Z803" s="197"/>
    </row>
    <row r="804" ht="15.75" customHeight="1">
      <c r="A804" s="180"/>
      <c r="B804" s="197"/>
      <c r="C804" s="152"/>
      <c r="D804" s="152"/>
      <c r="E804" s="152"/>
      <c r="F804" s="152"/>
      <c r="G804" s="197"/>
      <c r="H804" s="169"/>
      <c r="I804" s="152"/>
      <c r="J804" s="152"/>
      <c r="K804" s="152"/>
      <c r="L804" s="152"/>
      <c r="M804" s="152"/>
      <c r="N804" s="152"/>
      <c r="O804" s="197"/>
      <c r="P804" s="197"/>
      <c r="Q804" s="197"/>
      <c r="R804" s="197"/>
      <c r="S804" s="197"/>
      <c r="T804" s="197"/>
      <c r="U804" s="197"/>
      <c r="V804" s="197"/>
      <c r="W804" s="197"/>
      <c r="X804" s="197"/>
      <c r="Y804" s="197"/>
      <c r="Z804" s="197"/>
    </row>
    <row r="805" ht="15.75" customHeight="1">
      <c r="A805" s="180"/>
      <c r="B805" s="197"/>
      <c r="C805" s="197"/>
      <c r="D805" s="152"/>
      <c r="E805" s="152"/>
      <c r="F805" s="152"/>
      <c r="G805" s="197"/>
      <c r="H805" s="169"/>
      <c r="I805" s="152"/>
      <c r="J805" s="50"/>
      <c r="K805" s="152"/>
      <c r="L805" s="152"/>
      <c r="M805" s="152"/>
      <c r="N805" s="152"/>
      <c r="O805" s="197"/>
      <c r="P805" s="197"/>
      <c r="Q805" s="197"/>
      <c r="R805" s="197"/>
      <c r="S805" s="197"/>
      <c r="T805" s="197"/>
      <c r="U805" s="197"/>
      <c r="V805" s="197"/>
      <c r="W805" s="197"/>
      <c r="X805" s="197"/>
      <c r="Y805" s="197"/>
      <c r="Z805" s="197"/>
    </row>
    <row r="806" ht="15.75" customHeight="1">
      <c r="A806" s="180"/>
      <c r="B806" s="197"/>
      <c r="C806" s="152"/>
      <c r="D806" s="152"/>
      <c r="E806" s="152"/>
      <c r="F806" s="152"/>
      <c r="G806" s="197"/>
      <c r="H806" s="169"/>
      <c r="I806" s="152"/>
      <c r="J806" s="152"/>
      <c r="K806" s="152"/>
      <c r="L806" s="152"/>
      <c r="M806" s="152"/>
      <c r="N806" s="152"/>
      <c r="O806" s="197"/>
      <c r="P806" s="197"/>
      <c r="Q806" s="197"/>
      <c r="R806" s="197"/>
      <c r="S806" s="197"/>
      <c r="T806" s="197"/>
      <c r="U806" s="197"/>
      <c r="V806" s="197"/>
      <c r="W806" s="197"/>
      <c r="X806" s="197"/>
      <c r="Y806" s="197"/>
      <c r="Z806" s="197"/>
    </row>
    <row r="807" ht="15.75" customHeight="1">
      <c r="A807" s="180"/>
      <c r="B807" s="197"/>
      <c r="C807" s="152"/>
      <c r="D807" s="152"/>
      <c r="E807" s="152"/>
      <c r="F807" s="152"/>
      <c r="G807" s="197"/>
      <c r="H807" s="197"/>
      <c r="I807" s="152"/>
      <c r="J807" s="152"/>
      <c r="K807" s="152"/>
      <c r="L807" s="152"/>
      <c r="M807" s="152"/>
      <c r="N807" s="152"/>
      <c r="O807" s="197"/>
      <c r="P807" s="197"/>
      <c r="Q807" s="197"/>
      <c r="R807" s="197"/>
      <c r="S807" s="197"/>
      <c r="T807" s="197"/>
      <c r="U807" s="197"/>
      <c r="V807" s="197"/>
      <c r="W807" s="197"/>
      <c r="X807" s="197"/>
      <c r="Y807" s="197"/>
      <c r="Z807" s="197"/>
    </row>
    <row r="808" ht="15.75" customHeight="1">
      <c r="A808" s="180"/>
      <c r="B808" s="197"/>
      <c r="C808" s="152"/>
      <c r="D808" s="152"/>
      <c r="E808" s="152"/>
      <c r="F808" s="152"/>
      <c r="G808" s="197"/>
      <c r="H808" s="169"/>
      <c r="I808" s="152"/>
      <c r="J808" s="152"/>
      <c r="K808" s="152"/>
      <c r="L808" s="152"/>
      <c r="M808" s="152"/>
      <c r="N808" s="152"/>
      <c r="O808" s="197"/>
      <c r="P808" s="197"/>
      <c r="Q808" s="197"/>
      <c r="R808" s="197"/>
      <c r="S808" s="197"/>
      <c r="T808" s="197"/>
      <c r="U808" s="197"/>
      <c r="V808" s="197"/>
      <c r="W808" s="197"/>
      <c r="X808" s="197"/>
      <c r="Y808" s="197"/>
      <c r="Z808" s="197"/>
    </row>
    <row r="809" ht="15.75" customHeight="1">
      <c r="A809" s="180"/>
      <c r="B809" s="197"/>
      <c r="C809" s="152"/>
      <c r="D809" s="152"/>
      <c r="E809" s="152"/>
      <c r="F809" s="152"/>
      <c r="G809" s="197"/>
      <c r="H809" s="169"/>
      <c r="I809" s="152"/>
      <c r="J809" s="152"/>
      <c r="K809" s="152"/>
      <c r="L809" s="152"/>
      <c r="M809" s="152"/>
      <c r="N809" s="152"/>
      <c r="O809" s="197"/>
      <c r="P809" s="197"/>
      <c r="Q809" s="197"/>
      <c r="R809" s="197"/>
      <c r="S809" s="197"/>
      <c r="T809" s="197"/>
      <c r="U809" s="197"/>
      <c r="V809" s="197"/>
      <c r="W809" s="197"/>
      <c r="X809" s="197"/>
      <c r="Y809" s="197"/>
      <c r="Z809" s="197"/>
    </row>
    <row r="810" ht="15.75" customHeight="1">
      <c r="A810" s="197"/>
      <c r="B810" s="197"/>
      <c r="C810" s="197"/>
      <c r="D810" s="197"/>
      <c r="E810" s="197"/>
      <c r="F810" s="197"/>
      <c r="G810" s="197"/>
      <c r="H810" s="197"/>
      <c r="I810" s="197"/>
      <c r="J810" s="197"/>
      <c r="K810" s="197"/>
      <c r="L810" s="197"/>
      <c r="M810" s="197"/>
      <c r="N810" s="197"/>
      <c r="O810" s="197"/>
      <c r="P810" s="197"/>
      <c r="Q810" s="197"/>
      <c r="R810" s="197"/>
      <c r="S810" s="197"/>
      <c r="T810" s="197"/>
      <c r="U810" s="197"/>
      <c r="V810" s="197"/>
      <c r="W810" s="197"/>
      <c r="X810" s="197"/>
      <c r="Y810" s="197"/>
      <c r="Z810" s="197"/>
    </row>
    <row r="811" ht="15.75" customHeight="1">
      <c r="A811" s="197"/>
      <c r="B811" s="197"/>
      <c r="C811" s="197"/>
      <c r="D811" s="197"/>
      <c r="E811" s="197"/>
      <c r="F811" s="197"/>
      <c r="G811" s="197"/>
      <c r="H811" s="197"/>
      <c r="I811" s="197"/>
      <c r="J811" s="197"/>
      <c r="K811" s="197"/>
      <c r="L811" s="197"/>
      <c r="M811" s="197"/>
      <c r="N811" s="197"/>
      <c r="O811" s="197"/>
      <c r="P811" s="197"/>
      <c r="Q811" s="197"/>
      <c r="R811" s="197"/>
      <c r="S811" s="197"/>
      <c r="T811" s="197"/>
      <c r="U811" s="197"/>
      <c r="V811" s="197"/>
      <c r="W811" s="197"/>
      <c r="X811" s="197"/>
      <c r="Y811" s="197"/>
      <c r="Z811" s="197"/>
    </row>
    <row r="812" ht="15.75" customHeight="1">
      <c r="A812" s="197"/>
      <c r="B812" s="197"/>
      <c r="C812" s="197"/>
      <c r="D812" s="197"/>
      <c r="E812" s="197"/>
      <c r="F812" s="197"/>
      <c r="G812" s="197"/>
      <c r="H812" s="197"/>
      <c r="I812" s="197"/>
      <c r="J812" s="197"/>
      <c r="K812" s="197"/>
      <c r="L812" s="197"/>
      <c r="M812" s="197"/>
      <c r="N812" s="197"/>
      <c r="O812" s="197"/>
      <c r="P812" s="197"/>
      <c r="Q812" s="197"/>
      <c r="R812" s="197"/>
      <c r="S812" s="197"/>
      <c r="T812" s="197"/>
      <c r="U812" s="197"/>
      <c r="V812" s="197"/>
      <c r="W812" s="197"/>
      <c r="X812" s="197"/>
      <c r="Y812" s="197"/>
      <c r="Z812" s="197"/>
    </row>
    <row r="813" ht="15.75" customHeight="1">
      <c r="A813" s="197"/>
      <c r="B813" s="197"/>
      <c r="C813" s="197"/>
      <c r="D813" s="197"/>
      <c r="E813" s="197"/>
      <c r="F813" s="197"/>
      <c r="G813" s="197"/>
      <c r="H813" s="197"/>
      <c r="I813" s="197"/>
      <c r="J813" s="197"/>
      <c r="K813" s="197"/>
      <c r="L813" s="197"/>
      <c r="M813" s="197"/>
      <c r="N813" s="197"/>
      <c r="O813" s="197"/>
      <c r="P813" s="197"/>
      <c r="Q813" s="197"/>
      <c r="R813" s="197"/>
      <c r="S813" s="197"/>
      <c r="T813" s="197"/>
      <c r="U813" s="197"/>
      <c r="V813" s="197"/>
      <c r="W813" s="197"/>
      <c r="X813" s="197"/>
      <c r="Y813" s="197"/>
      <c r="Z813" s="197"/>
    </row>
    <row r="814" ht="15.75" customHeight="1">
      <c r="A814" s="197"/>
      <c r="B814" s="197"/>
      <c r="C814" s="197"/>
      <c r="D814" s="197"/>
      <c r="E814" s="197"/>
      <c r="F814" s="197"/>
      <c r="G814" s="197"/>
      <c r="H814" s="197"/>
      <c r="I814" s="197"/>
      <c r="J814" s="197"/>
      <c r="K814" s="197"/>
      <c r="L814" s="197"/>
      <c r="M814" s="197"/>
      <c r="N814" s="197"/>
      <c r="O814" s="197"/>
      <c r="P814" s="197"/>
      <c r="Q814" s="197"/>
      <c r="R814" s="197"/>
      <c r="S814" s="197"/>
      <c r="T814" s="197"/>
      <c r="U814" s="197"/>
      <c r="V814" s="197"/>
      <c r="W814" s="197"/>
      <c r="X814" s="197"/>
      <c r="Y814" s="197"/>
      <c r="Z814" s="197"/>
    </row>
    <row r="815" ht="15.75" customHeight="1">
      <c r="A815" s="197"/>
      <c r="B815" s="197"/>
      <c r="C815" s="197"/>
      <c r="D815" s="197"/>
      <c r="E815" s="197"/>
      <c r="F815" s="197"/>
      <c r="G815" s="197"/>
      <c r="H815" s="197"/>
      <c r="I815" s="197"/>
      <c r="J815" s="197"/>
      <c r="K815" s="197"/>
      <c r="L815" s="197"/>
      <c r="M815" s="197"/>
      <c r="N815" s="197"/>
      <c r="O815" s="197"/>
      <c r="P815" s="197"/>
      <c r="Q815" s="197"/>
      <c r="R815" s="197"/>
      <c r="S815" s="197"/>
      <c r="T815" s="197"/>
      <c r="U815" s="197"/>
      <c r="V815" s="197"/>
      <c r="W815" s="197"/>
      <c r="X815" s="197"/>
      <c r="Y815" s="197"/>
      <c r="Z815" s="197"/>
    </row>
    <row r="816" ht="15.75" customHeight="1">
      <c r="A816" s="197"/>
      <c r="B816" s="197"/>
      <c r="C816" s="197"/>
      <c r="D816" s="197"/>
      <c r="E816" s="197"/>
      <c r="F816" s="197"/>
      <c r="G816" s="197"/>
      <c r="H816" s="197"/>
      <c r="I816" s="197"/>
      <c r="J816" s="197"/>
      <c r="K816" s="197"/>
      <c r="L816" s="197"/>
      <c r="M816" s="197"/>
      <c r="N816" s="197"/>
      <c r="O816" s="197"/>
      <c r="P816" s="197"/>
      <c r="Q816" s="197"/>
      <c r="R816" s="197"/>
      <c r="S816" s="197"/>
      <c r="T816" s="197"/>
      <c r="U816" s="197"/>
      <c r="V816" s="197"/>
      <c r="W816" s="197"/>
      <c r="X816" s="197"/>
      <c r="Y816" s="197"/>
      <c r="Z816" s="197"/>
    </row>
    <row r="817" ht="15.75" customHeight="1">
      <c r="A817" s="197"/>
      <c r="B817" s="197"/>
      <c r="C817" s="197"/>
      <c r="D817" s="197"/>
      <c r="E817" s="197"/>
      <c r="F817" s="197"/>
      <c r="G817" s="197"/>
      <c r="H817" s="197"/>
      <c r="I817" s="197"/>
      <c r="J817" s="197"/>
      <c r="K817" s="197"/>
      <c r="L817" s="197"/>
      <c r="M817" s="197"/>
      <c r="N817" s="197"/>
      <c r="O817" s="197"/>
      <c r="P817" s="197"/>
      <c r="Q817" s="197"/>
      <c r="R817" s="197"/>
      <c r="S817" s="197"/>
      <c r="T817" s="197"/>
      <c r="U817" s="197"/>
      <c r="V817" s="197"/>
      <c r="W817" s="197"/>
      <c r="X817" s="197"/>
      <c r="Y817" s="197"/>
      <c r="Z817" s="197"/>
    </row>
    <row r="818" ht="15.75" customHeight="1">
      <c r="A818" s="197"/>
      <c r="B818" s="197"/>
      <c r="C818" s="197"/>
      <c r="D818" s="197"/>
      <c r="E818" s="197"/>
      <c r="F818" s="197"/>
      <c r="G818" s="197"/>
      <c r="H818" s="197"/>
      <c r="I818" s="197"/>
      <c r="J818" s="197"/>
      <c r="K818" s="197"/>
      <c r="L818" s="197"/>
      <c r="M818" s="197"/>
      <c r="N818" s="197"/>
      <c r="O818" s="197"/>
      <c r="P818" s="197"/>
      <c r="Q818" s="197"/>
      <c r="R818" s="197"/>
      <c r="S818" s="197"/>
      <c r="T818" s="197"/>
      <c r="U818" s="197"/>
      <c r="V818" s="197"/>
      <c r="W818" s="197"/>
      <c r="X818" s="197"/>
      <c r="Y818" s="197"/>
      <c r="Z818" s="197"/>
    </row>
    <row r="819" ht="15.75" customHeight="1">
      <c r="A819" s="197"/>
      <c r="B819" s="197"/>
      <c r="C819" s="197"/>
      <c r="D819" s="197"/>
      <c r="E819" s="197"/>
      <c r="F819" s="197"/>
      <c r="G819" s="197"/>
      <c r="H819" s="197"/>
      <c r="I819" s="197"/>
      <c r="J819" s="197"/>
      <c r="K819" s="197"/>
      <c r="L819" s="197"/>
      <c r="M819" s="197"/>
      <c r="N819" s="197"/>
      <c r="O819" s="197"/>
      <c r="P819" s="197"/>
      <c r="Q819" s="197"/>
      <c r="R819" s="197"/>
      <c r="S819" s="197"/>
      <c r="T819" s="197"/>
      <c r="U819" s="197"/>
      <c r="V819" s="197"/>
      <c r="W819" s="197"/>
      <c r="X819" s="197"/>
      <c r="Y819" s="197"/>
      <c r="Z819" s="197"/>
    </row>
    <row r="820" ht="15.75" customHeight="1">
      <c r="A820" s="197"/>
      <c r="B820" s="197"/>
      <c r="C820" s="197"/>
      <c r="D820" s="197"/>
      <c r="E820" s="197"/>
      <c r="F820" s="197"/>
      <c r="G820" s="197"/>
      <c r="H820" s="197"/>
      <c r="I820" s="197"/>
      <c r="J820" s="197"/>
      <c r="K820" s="197"/>
      <c r="L820" s="197"/>
      <c r="M820" s="197"/>
      <c r="N820" s="197"/>
      <c r="O820" s="197"/>
      <c r="P820" s="197"/>
      <c r="Q820" s="197"/>
      <c r="R820" s="197"/>
      <c r="S820" s="197"/>
      <c r="T820" s="197"/>
      <c r="U820" s="197"/>
      <c r="V820" s="197"/>
      <c r="W820" s="197"/>
      <c r="X820" s="197"/>
      <c r="Y820" s="197"/>
      <c r="Z820" s="197"/>
    </row>
    <row r="821" ht="15.75" customHeight="1">
      <c r="A821" s="197"/>
      <c r="B821" s="197"/>
      <c r="C821" s="197"/>
      <c r="D821" s="197"/>
      <c r="E821" s="197"/>
      <c r="F821" s="197"/>
      <c r="G821" s="197"/>
      <c r="H821" s="197"/>
      <c r="I821" s="197"/>
      <c r="J821" s="197"/>
      <c r="K821" s="197"/>
      <c r="L821" s="197"/>
      <c r="M821" s="197"/>
      <c r="N821" s="197"/>
      <c r="O821" s="197"/>
      <c r="P821" s="197"/>
      <c r="Q821" s="197"/>
      <c r="R821" s="197"/>
      <c r="S821" s="197"/>
      <c r="T821" s="197"/>
      <c r="U821" s="197"/>
      <c r="V821" s="197"/>
      <c r="W821" s="197"/>
      <c r="X821" s="197"/>
      <c r="Y821" s="197"/>
      <c r="Z821" s="197"/>
    </row>
    <row r="822" ht="15.75" customHeight="1">
      <c r="A822" s="197"/>
      <c r="B822" s="197"/>
      <c r="C822" s="197"/>
      <c r="D822" s="197"/>
      <c r="E822" s="197"/>
      <c r="F822" s="197"/>
      <c r="G822" s="197"/>
      <c r="H822" s="197"/>
      <c r="I822" s="197"/>
      <c r="J822" s="197"/>
      <c r="K822" s="197"/>
      <c r="L822" s="197"/>
      <c r="M822" s="197"/>
      <c r="N822" s="197"/>
      <c r="O822" s="197"/>
      <c r="P822" s="197"/>
      <c r="Q822" s="197"/>
      <c r="R822" s="197"/>
      <c r="S822" s="197"/>
      <c r="T822" s="197"/>
      <c r="U822" s="197"/>
      <c r="V822" s="197"/>
      <c r="W822" s="197"/>
      <c r="X822" s="197"/>
      <c r="Y822" s="197"/>
      <c r="Z822" s="197"/>
    </row>
    <row r="823" ht="15.75" customHeight="1">
      <c r="A823" s="197"/>
      <c r="B823" s="197"/>
      <c r="C823" s="197"/>
      <c r="D823" s="197"/>
      <c r="E823" s="197"/>
      <c r="F823" s="197"/>
      <c r="G823" s="197"/>
      <c r="H823" s="197"/>
      <c r="I823" s="197"/>
      <c r="J823" s="197"/>
      <c r="K823" s="197"/>
      <c r="L823" s="197"/>
      <c r="M823" s="197"/>
      <c r="N823" s="197"/>
      <c r="O823" s="197"/>
      <c r="P823" s="197"/>
      <c r="Q823" s="197"/>
      <c r="R823" s="197"/>
      <c r="S823" s="197"/>
      <c r="T823" s="197"/>
      <c r="U823" s="197"/>
      <c r="V823" s="197"/>
      <c r="W823" s="197"/>
      <c r="X823" s="197"/>
      <c r="Y823" s="197"/>
      <c r="Z823" s="197"/>
    </row>
    <row r="824" ht="15.75" customHeight="1">
      <c r="A824" s="197"/>
      <c r="B824" s="197"/>
      <c r="C824" s="197"/>
      <c r="D824" s="197"/>
      <c r="E824" s="197"/>
      <c r="F824" s="197"/>
      <c r="G824" s="197"/>
      <c r="H824" s="197"/>
      <c r="I824" s="197"/>
      <c r="J824" s="197"/>
      <c r="K824" s="197"/>
      <c r="L824" s="197"/>
      <c r="M824" s="197"/>
      <c r="N824" s="197"/>
      <c r="O824" s="197"/>
      <c r="P824" s="197"/>
      <c r="Q824" s="197"/>
      <c r="R824" s="197"/>
      <c r="S824" s="197"/>
      <c r="T824" s="197"/>
      <c r="U824" s="197"/>
      <c r="V824" s="197"/>
      <c r="W824" s="197"/>
      <c r="X824" s="197"/>
      <c r="Y824" s="197"/>
      <c r="Z824" s="197"/>
    </row>
    <row r="825" ht="15.75" customHeight="1">
      <c r="A825" s="197"/>
      <c r="B825" s="197"/>
      <c r="C825" s="197"/>
      <c r="D825" s="197"/>
      <c r="E825" s="197"/>
      <c r="F825" s="197"/>
      <c r="G825" s="197"/>
      <c r="H825" s="197"/>
      <c r="I825" s="197"/>
      <c r="J825" s="197"/>
      <c r="K825" s="197"/>
      <c r="L825" s="197"/>
      <c r="M825" s="197"/>
      <c r="N825" s="197"/>
      <c r="O825" s="197"/>
      <c r="P825" s="197"/>
      <c r="Q825" s="197"/>
      <c r="R825" s="197"/>
      <c r="S825" s="197"/>
      <c r="T825" s="197"/>
      <c r="U825" s="197"/>
      <c r="V825" s="197"/>
      <c r="W825" s="197"/>
      <c r="X825" s="197"/>
      <c r="Y825" s="197"/>
      <c r="Z825" s="197"/>
    </row>
    <row r="826" ht="15.75" customHeight="1">
      <c r="A826" s="197"/>
      <c r="B826" s="197"/>
      <c r="C826" s="197"/>
      <c r="D826" s="197"/>
      <c r="E826" s="197"/>
      <c r="F826" s="197"/>
      <c r="G826" s="197"/>
      <c r="H826" s="197"/>
      <c r="I826" s="197"/>
      <c r="J826" s="197"/>
      <c r="K826" s="197"/>
      <c r="L826" s="197"/>
      <c r="M826" s="197"/>
      <c r="N826" s="197"/>
      <c r="O826" s="197"/>
      <c r="P826" s="197"/>
      <c r="Q826" s="197"/>
      <c r="R826" s="197"/>
      <c r="S826" s="197"/>
      <c r="T826" s="197"/>
      <c r="U826" s="197"/>
      <c r="V826" s="197"/>
      <c r="W826" s="197"/>
      <c r="X826" s="197"/>
      <c r="Y826" s="197"/>
      <c r="Z826" s="197"/>
    </row>
    <row r="827" ht="15.75" customHeight="1">
      <c r="A827" s="197"/>
      <c r="B827" s="197"/>
      <c r="C827" s="197"/>
      <c r="D827" s="197"/>
      <c r="E827" s="197"/>
      <c r="F827" s="197"/>
      <c r="G827" s="197"/>
      <c r="H827" s="197"/>
      <c r="I827" s="197"/>
      <c r="J827" s="197"/>
      <c r="K827" s="197"/>
      <c r="L827" s="197"/>
      <c r="M827" s="197"/>
      <c r="N827" s="197"/>
      <c r="O827" s="197"/>
      <c r="P827" s="197"/>
      <c r="Q827" s="197"/>
      <c r="R827" s="197"/>
      <c r="S827" s="197"/>
      <c r="T827" s="197"/>
      <c r="U827" s="197"/>
      <c r="V827" s="197"/>
      <c r="W827" s="197"/>
      <c r="X827" s="197"/>
      <c r="Y827" s="197"/>
      <c r="Z827" s="197"/>
    </row>
    <row r="828" ht="15.75" customHeight="1">
      <c r="A828" s="197"/>
      <c r="B828" s="197"/>
      <c r="C828" s="197"/>
      <c r="D828" s="197"/>
      <c r="E828" s="197"/>
      <c r="F828" s="197"/>
      <c r="G828" s="197"/>
      <c r="H828" s="197"/>
      <c r="I828" s="197"/>
      <c r="J828" s="197"/>
      <c r="K828" s="197"/>
      <c r="L828" s="197"/>
      <c r="M828" s="197"/>
      <c r="N828" s="197"/>
      <c r="O828" s="197"/>
      <c r="P828" s="197"/>
      <c r="Q828" s="197"/>
      <c r="R828" s="197"/>
      <c r="S828" s="197"/>
      <c r="T828" s="197"/>
      <c r="U828" s="197"/>
      <c r="V828" s="197"/>
      <c r="W828" s="197"/>
      <c r="X828" s="197"/>
      <c r="Y828" s="197"/>
      <c r="Z828" s="197"/>
    </row>
    <row r="829" ht="15.75" customHeight="1">
      <c r="A829" s="197"/>
      <c r="B829" s="197"/>
      <c r="C829" s="197"/>
      <c r="D829" s="197"/>
      <c r="E829" s="197"/>
      <c r="F829" s="197"/>
      <c r="G829" s="197"/>
      <c r="H829" s="197"/>
      <c r="I829" s="197"/>
      <c r="J829" s="197"/>
      <c r="K829" s="197"/>
      <c r="L829" s="197"/>
      <c r="M829" s="197"/>
      <c r="N829" s="197"/>
      <c r="O829" s="197"/>
      <c r="P829" s="197"/>
      <c r="Q829" s="197"/>
      <c r="R829" s="197"/>
      <c r="S829" s="197"/>
      <c r="T829" s="197"/>
      <c r="U829" s="197"/>
      <c r="V829" s="197"/>
      <c r="W829" s="197"/>
      <c r="X829" s="197"/>
      <c r="Y829" s="197"/>
      <c r="Z829" s="197"/>
    </row>
    <row r="830" ht="15.75" customHeight="1">
      <c r="A830" s="197"/>
      <c r="B830" s="197"/>
      <c r="C830" s="197"/>
      <c r="D830" s="197"/>
      <c r="E830" s="197"/>
      <c r="F830" s="197"/>
      <c r="G830" s="197"/>
      <c r="H830" s="197"/>
      <c r="I830" s="197"/>
      <c r="J830" s="197"/>
      <c r="K830" s="197"/>
      <c r="L830" s="197"/>
      <c r="M830" s="197"/>
      <c r="N830" s="197"/>
      <c r="O830" s="197"/>
      <c r="P830" s="197"/>
      <c r="Q830" s="197"/>
      <c r="R830" s="197"/>
      <c r="S830" s="197"/>
      <c r="T830" s="197"/>
      <c r="U830" s="197"/>
      <c r="V830" s="197"/>
      <c r="W830" s="197"/>
      <c r="X830" s="197"/>
      <c r="Y830" s="197"/>
      <c r="Z830" s="197"/>
    </row>
    <row r="831" ht="15.75" customHeight="1">
      <c r="A831" s="197"/>
      <c r="B831" s="197"/>
      <c r="C831" s="197"/>
      <c r="D831" s="197"/>
      <c r="E831" s="197"/>
      <c r="F831" s="197"/>
      <c r="G831" s="197"/>
      <c r="H831" s="197"/>
      <c r="I831" s="197"/>
      <c r="J831" s="197"/>
      <c r="K831" s="197"/>
      <c r="L831" s="197"/>
      <c r="M831" s="197"/>
      <c r="N831" s="197"/>
      <c r="O831" s="197"/>
      <c r="P831" s="197"/>
      <c r="Q831" s="197"/>
      <c r="R831" s="197"/>
      <c r="S831" s="197"/>
      <c r="T831" s="197"/>
      <c r="U831" s="197"/>
      <c r="V831" s="197"/>
      <c r="W831" s="197"/>
      <c r="X831" s="197"/>
      <c r="Y831" s="197"/>
      <c r="Z831" s="197"/>
    </row>
    <row r="832" ht="15.75" customHeight="1">
      <c r="A832" s="197"/>
      <c r="B832" s="197"/>
      <c r="C832" s="197"/>
      <c r="D832" s="197"/>
      <c r="E832" s="197"/>
      <c r="F832" s="197"/>
      <c r="G832" s="197"/>
      <c r="H832" s="197"/>
      <c r="I832" s="197"/>
      <c r="J832" s="197"/>
      <c r="K832" s="197"/>
      <c r="L832" s="197"/>
      <c r="M832" s="197"/>
      <c r="N832" s="197"/>
      <c r="O832" s="197"/>
      <c r="P832" s="197"/>
      <c r="Q832" s="197"/>
      <c r="R832" s="197"/>
      <c r="S832" s="197"/>
      <c r="T832" s="197"/>
      <c r="U832" s="197"/>
      <c r="V832" s="197"/>
      <c r="W832" s="197"/>
      <c r="X832" s="197"/>
      <c r="Y832" s="197"/>
      <c r="Z832" s="197"/>
    </row>
    <row r="833" ht="15.75" customHeight="1">
      <c r="A833" s="197"/>
      <c r="B833" s="197"/>
      <c r="C833" s="197"/>
      <c r="D833" s="197"/>
      <c r="E833" s="197"/>
      <c r="F833" s="197"/>
      <c r="G833" s="197"/>
      <c r="H833" s="197"/>
      <c r="I833" s="197"/>
      <c r="J833" s="197"/>
      <c r="K833" s="197"/>
      <c r="L833" s="197"/>
      <c r="M833" s="197"/>
      <c r="N833" s="197"/>
      <c r="O833" s="197"/>
      <c r="P833" s="197"/>
      <c r="Q833" s="197"/>
      <c r="R833" s="197"/>
      <c r="S833" s="197"/>
      <c r="T833" s="197"/>
      <c r="U833" s="197"/>
      <c r="V833" s="197"/>
      <c r="W833" s="197"/>
      <c r="X833" s="197"/>
      <c r="Y833" s="197"/>
      <c r="Z833" s="197"/>
    </row>
    <row r="834" ht="15.75" customHeight="1">
      <c r="A834" s="197"/>
      <c r="B834" s="197"/>
      <c r="C834" s="197"/>
      <c r="D834" s="197"/>
      <c r="E834" s="197"/>
      <c r="F834" s="197"/>
      <c r="G834" s="197"/>
      <c r="H834" s="197"/>
      <c r="I834" s="197"/>
      <c r="J834" s="197"/>
      <c r="K834" s="197"/>
      <c r="L834" s="197"/>
      <c r="M834" s="197"/>
      <c r="N834" s="197"/>
      <c r="O834" s="197"/>
      <c r="P834" s="197"/>
      <c r="Q834" s="197"/>
      <c r="R834" s="197"/>
      <c r="S834" s="197"/>
      <c r="T834" s="197"/>
      <c r="U834" s="197"/>
      <c r="V834" s="197"/>
      <c r="W834" s="197"/>
      <c r="X834" s="197"/>
      <c r="Y834" s="197"/>
      <c r="Z834" s="197"/>
    </row>
    <row r="835" ht="15.75" customHeight="1">
      <c r="A835" s="197"/>
      <c r="B835" s="197"/>
      <c r="C835" s="197"/>
      <c r="D835" s="197"/>
      <c r="E835" s="197"/>
      <c r="F835" s="197"/>
      <c r="G835" s="197"/>
      <c r="H835" s="197"/>
      <c r="I835" s="197"/>
      <c r="J835" s="197"/>
      <c r="K835" s="197"/>
      <c r="L835" s="197"/>
      <c r="M835" s="197"/>
      <c r="N835" s="197"/>
      <c r="O835" s="197"/>
      <c r="P835" s="197"/>
      <c r="Q835" s="197"/>
      <c r="R835" s="197"/>
      <c r="S835" s="197"/>
      <c r="T835" s="197"/>
      <c r="U835" s="197"/>
      <c r="V835" s="197"/>
      <c r="W835" s="197"/>
      <c r="X835" s="197"/>
      <c r="Y835" s="197"/>
      <c r="Z835" s="197"/>
    </row>
    <row r="836" ht="15.75" customHeight="1">
      <c r="A836" s="197"/>
      <c r="B836" s="197"/>
      <c r="C836" s="197"/>
      <c r="D836" s="197"/>
      <c r="E836" s="197"/>
      <c r="F836" s="197"/>
      <c r="G836" s="197"/>
      <c r="H836" s="197"/>
      <c r="I836" s="197"/>
      <c r="J836" s="197"/>
      <c r="K836" s="197"/>
      <c r="L836" s="197"/>
      <c r="M836" s="197"/>
      <c r="N836" s="197"/>
      <c r="O836" s="197"/>
      <c r="P836" s="197"/>
      <c r="Q836" s="197"/>
      <c r="R836" s="197"/>
      <c r="S836" s="197"/>
      <c r="T836" s="197"/>
      <c r="U836" s="197"/>
      <c r="V836" s="197"/>
      <c r="W836" s="197"/>
      <c r="X836" s="197"/>
      <c r="Y836" s="197"/>
      <c r="Z836" s="197"/>
    </row>
    <row r="837" ht="15.75" customHeight="1">
      <c r="A837" s="197"/>
      <c r="B837" s="197"/>
      <c r="C837" s="197"/>
      <c r="D837" s="197"/>
      <c r="E837" s="197"/>
      <c r="F837" s="197"/>
      <c r="G837" s="197"/>
      <c r="H837" s="197"/>
      <c r="I837" s="197"/>
      <c r="J837" s="197"/>
      <c r="K837" s="197"/>
      <c r="L837" s="197"/>
      <c r="M837" s="197"/>
      <c r="N837" s="197"/>
      <c r="O837" s="197"/>
      <c r="P837" s="197"/>
      <c r="Q837" s="197"/>
      <c r="R837" s="197"/>
      <c r="S837" s="197"/>
      <c r="T837" s="197"/>
      <c r="U837" s="197"/>
      <c r="V837" s="197"/>
      <c r="W837" s="197"/>
      <c r="X837" s="197"/>
      <c r="Y837" s="197"/>
      <c r="Z837" s="197"/>
    </row>
    <row r="838" ht="15.75" customHeight="1">
      <c r="A838" s="197"/>
      <c r="B838" s="197"/>
      <c r="C838" s="197"/>
      <c r="D838" s="197"/>
      <c r="E838" s="197"/>
      <c r="F838" s="197"/>
      <c r="G838" s="197"/>
      <c r="H838" s="197"/>
      <c r="I838" s="197"/>
      <c r="J838" s="197"/>
      <c r="K838" s="197"/>
      <c r="L838" s="197"/>
      <c r="M838" s="197"/>
      <c r="N838" s="197"/>
      <c r="O838" s="197"/>
      <c r="P838" s="197"/>
      <c r="Q838" s="197"/>
      <c r="R838" s="197"/>
      <c r="S838" s="197"/>
      <c r="T838" s="197"/>
      <c r="U838" s="197"/>
      <c r="V838" s="197"/>
      <c r="W838" s="197"/>
      <c r="X838" s="197"/>
      <c r="Y838" s="197"/>
      <c r="Z838" s="197"/>
    </row>
    <row r="839" ht="15.75" customHeight="1">
      <c r="A839" s="197"/>
      <c r="B839" s="197"/>
      <c r="C839" s="197"/>
      <c r="D839" s="197"/>
      <c r="E839" s="197"/>
      <c r="F839" s="197"/>
      <c r="G839" s="197"/>
      <c r="H839" s="197"/>
      <c r="I839" s="197"/>
      <c r="J839" s="197"/>
      <c r="K839" s="197"/>
      <c r="L839" s="197"/>
      <c r="M839" s="197"/>
      <c r="N839" s="197"/>
      <c r="O839" s="197"/>
      <c r="P839" s="197"/>
      <c r="Q839" s="197"/>
      <c r="R839" s="197"/>
      <c r="S839" s="197"/>
      <c r="T839" s="197"/>
      <c r="U839" s="197"/>
      <c r="V839" s="197"/>
      <c r="W839" s="197"/>
      <c r="X839" s="197"/>
      <c r="Y839" s="197"/>
      <c r="Z839" s="197"/>
    </row>
    <row r="840" ht="15.75" customHeight="1">
      <c r="A840" s="197"/>
      <c r="B840" s="197"/>
      <c r="C840" s="197"/>
      <c r="D840" s="197"/>
      <c r="E840" s="197"/>
      <c r="F840" s="197"/>
      <c r="G840" s="197"/>
      <c r="H840" s="197"/>
      <c r="I840" s="197"/>
      <c r="J840" s="197"/>
      <c r="K840" s="197"/>
      <c r="L840" s="197"/>
      <c r="M840" s="197"/>
      <c r="N840" s="197"/>
      <c r="O840" s="197"/>
      <c r="P840" s="197"/>
      <c r="Q840" s="197"/>
      <c r="R840" s="197"/>
      <c r="S840" s="197"/>
      <c r="T840" s="197"/>
      <c r="U840" s="197"/>
      <c r="V840" s="197"/>
      <c r="W840" s="197"/>
      <c r="X840" s="197"/>
      <c r="Y840" s="197"/>
      <c r="Z840" s="197"/>
    </row>
    <row r="841" ht="15.75" customHeight="1">
      <c r="A841" s="197"/>
      <c r="B841" s="197"/>
      <c r="C841" s="197"/>
      <c r="D841" s="197"/>
      <c r="E841" s="197"/>
      <c r="F841" s="197"/>
      <c r="G841" s="197"/>
      <c r="H841" s="197"/>
      <c r="I841" s="197"/>
      <c r="J841" s="197"/>
      <c r="K841" s="197"/>
      <c r="L841" s="197"/>
      <c r="M841" s="197"/>
      <c r="N841" s="197"/>
      <c r="O841" s="197"/>
      <c r="P841" s="197"/>
      <c r="Q841" s="197"/>
      <c r="R841" s="197"/>
      <c r="S841" s="197"/>
      <c r="T841" s="197"/>
      <c r="U841" s="197"/>
      <c r="V841" s="197"/>
      <c r="W841" s="197"/>
      <c r="X841" s="197"/>
      <c r="Y841" s="197"/>
      <c r="Z841" s="197"/>
    </row>
    <row r="842" ht="15.75" customHeight="1">
      <c r="A842" s="197"/>
      <c r="B842" s="197"/>
      <c r="C842" s="197"/>
      <c r="D842" s="197"/>
      <c r="E842" s="197"/>
      <c r="F842" s="197"/>
      <c r="G842" s="197"/>
      <c r="H842" s="197"/>
      <c r="I842" s="197"/>
      <c r="J842" s="197"/>
      <c r="K842" s="197"/>
      <c r="L842" s="197"/>
      <c r="M842" s="197"/>
      <c r="N842" s="197"/>
      <c r="O842" s="197"/>
      <c r="P842" s="197"/>
      <c r="Q842" s="197"/>
      <c r="R842" s="197"/>
      <c r="S842" s="197"/>
      <c r="T842" s="197"/>
      <c r="U842" s="197"/>
      <c r="V842" s="197"/>
      <c r="W842" s="197"/>
      <c r="X842" s="197"/>
      <c r="Y842" s="197"/>
      <c r="Z842" s="197"/>
    </row>
    <row r="843" ht="15.75" customHeight="1">
      <c r="A843" s="197"/>
      <c r="B843" s="197"/>
      <c r="C843" s="197"/>
      <c r="D843" s="197"/>
      <c r="E843" s="197"/>
      <c r="F843" s="197"/>
      <c r="G843" s="197"/>
      <c r="H843" s="197"/>
      <c r="I843" s="197"/>
      <c r="J843" s="197"/>
      <c r="K843" s="197"/>
      <c r="L843" s="197"/>
      <c r="M843" s="197"/>
      <c r="N843" s="197"/>
      <c r="O843" s="197"/>
      <c r="P843" s="197"/>
      <c r="Q843" s="197"/>
      <c r="R843" s="197"/>
      <c r="S843" s="197"/>
      <c r="T843" s="197"/>
      <c r="U843" s="197"/>
      <c r="V843" s="197"/>
      <c r="W843" s="197"/>
      <c r="X843" s="197"/>
      <c r="Y843" s="197"/>
      <c r="Z843" s="197"/>
    </row>
    <row r="844" ht="15.75" customHeight="1">
      <c r="A844" s="197"/>
      <c r="B844" s="197"/>
      <c r="C844" s="197"/>
      <c r="D844" s="197"/>
      <c r="E844" s="197"/>
      <c r="F844" s="197"/>
      <c r="G844" s="197"/>
      <c r="H844" s="197"/>
      <c r="I844" s="197"/>
      <c r="J844" s="197"/>
      <c r="K844" s="197"/>
      <c r="L844" s="197"/>
      <c r="M844" s="197"/>
      <c r="N844" s="197"/>
      <c r="O844" s="197"/>
      <c r="P844" s="197"/>
      <c r="Q844" s="197"/>
      <c r="R844" s="197"/>
      <c r="S844" s="197"/>
      <c r="T844" s="197"/>
      <c r="U844" s="197"/>
      <c r="V844" s="197"/>
      <c r="W844" s="197"/>
      <c r="X844" s="197"/>
      <c r="Y844" s="197"/>
      <c r="Z844" s="197"/>
    </row>
    <row r="845" ht="15.75" customHeight="1">
      <c r="A845" s="197"/>
      <c r="B845" s="197"/>
      <c r="C845" s="197"/>
      <c r="D845" s="197"/>
      <c r="E845" s="197"/>
      <c r="F845" s="197"/>
      <c r="G845" s="197"/>
      <c r="H845" s="197"/>
      <c r="I845" s="197"/>
      <c r="J845" s="197"/>
      <c r="K845" s="197"/>
      <c r="L845" s="197"/>
      <c r="M845" s="197"/>
      <c r="N845" s="197"/>
      <c r="O845" s="197"/>
      <c r="P845" s="197"/>
      <c r="Q845" s="197"/>
      <c r="R845" s="197"/>
      <c r="S845" s="197"/>
      <c r="T845" s="197"/>
      <c r="U845" s="197"/>
      <c r="V845" s="197"/>
      <c r="W845" s="197"/>
      <c r="X845" s="197"/>
      <c r="Y845" s="197"/>
      <c r="Z845" s="197"/>
    </row>
    <row r="846" ht="15.75" customHeight="1">
      <c r="A846" s="197"/>
      <c r="B846" s="197"/>
      <c r="C846" s="197"/>
      <c r="D846" s="197"/>
      <c r="E846" s="197"/>
      <c r="F846" s="197"/>
      <c r="G846" s="197"/>
      <c r="H846" s="197"/>
      <c r="I846" s="197"/>
      <c r="J846" s="197"/>
      <c r="K846" s="197"/>
      <c r="L846" s="197"/>
      <c r="M846" s="197"/>
      <c r="N846" s="197"/>
      <c r="O846" s="197"/>
      <c r="P846" s="197"/>
      <c r="Q846" s="197"/>
      <c r="R846" s="197"/>
      <c r="S846" s="197"/>
      <c r="T846" s="197"/>
      <c r="U846" s="197"/>
      <c r="V846" s="197"/>
      <c r="W846" s="197"/>
      <c r="X846" s="197"/>
      <c r="Y846" s="197"/>
      <c r="Z846" s="197"/>
    </row>
    <row r="847" ht="15.75" customHeight="1">
      <c r="A847" s="197"/>
      <c r="B847" s="197"/>
      <c r="C847" s="197"/>
      <c r="D847" s="197"/>
      <c r="E847" s="197"/>
      <c r="F847" s="197"/>
      <c r="G847" s="197"/>
      <c r="H847" s="197"/>
      <c r="I847" s="197"/>
      <c r="J847" s="197"/>
      <c r="K847" s="197"/>
      <c r="L847" s="197"/>
      <c r="M847" s="197"/>
      <c r="N847" s="197"/>
      <c r="O847" s="197"/>
      <c r="P847" s="197"/>
      <c r="Q847" s="197"/>
      <c r="R847" s="197"/>
      <c r="S847" s="197"/>
      <c r="T847" s="197"/>
      <c r="U847" s="197"/>
      <c r="V847" s="197"/>
      <c r="W847" s="197"/>
      <c r="X847" s="197"/>
      <c r="Y847" s="197"/>
      <c r="Z847" s="197"/>
    </row>
    <row r="848" ht="15.75" customHeight="1">
      <c r="A848" s="197"/>
      <c r="B848" s="197"/>
      <c r="C848" s="197"/>
      <c r="D848" s="197"/>
      <c r="E848" s="197"/>
      <c r="F848" s="197"/>
      <c r="G848" s="197"/>
      <c r="H848" s="197"/>
      <c r="I848" s="197"/>
      <c r="J848" s="197"/>
      <c r="K848" s="197"/>
      <c r="L848" s="197"/>
      <c r="M848" s="197"/>
      <c r="N848" s="197"/>
      <c r="O848" s="197"/>
      <c r="P848" s="197"/>
      <c r="Q848" s="197"/>
      <c r="R848" s="197"/>
      <c r="S848" s="197"/>
      <c r="T848" s="197"/>
      <c r="U848" s="197"/>
      <c r="V848" s="197"/>
      <c r="W848" s="197"/>
      <c r="X848" s="197"/>
      <c r="Y848" s="197"/>
      <c r="Z848" s="197"/>
    </row>
    <row r="849" ht="15.75" customHeight="1">
      <c r="A849" s="197"/>
      <c r="B849" s="197"/>
      <c r="C849" s="197"/>
      <c r="D849" s="197"/>
      <c r="E849" s="197"/>
      <c r="F849" s="197"/>
      <c r="G849" s="197"/>
      <c r="H849" s="197"/>
      <c r="I849" s="197"/>
      <c r="J849" s="197"/>
      <c r="K849" s="197"/>
      <c r="L849" s="197"/>
      <c r="M849" s="197"/>
      <c r="N849" s="197"/>
      <c r="O849" s="197"/>
      <c r="P849" s="197"/>
      <c r="Q849" s="197"/>
      <c r="R849" s="197"/>
      <c r="S849" s="197"/>
      <c r="T849" s="197"/>
      <c r="U849" s="197"/>
      <c r="V849" s="197"/>
      <c r="W849" s="197"/>
      <c r="X849" s="197"/>
      <c r="Y849" s="197"/>
      <c r="Z849" s="197"/>
    </row>
    <row r="850" ht="15.75" customHeight="1">
      <c r="A850" s="197"/>
      <c r="B850" s="197"/>
      <c r="C850" s="197"/>
      <c r="D850" s="197"/>
      <c r="E850" s="197"/>
      <c r="F850" s="197"/>
      <c r="G850" s="197"/>
      <c r="H850" s="197"/>
      <c r="I850" s="197"/>
      <c r="J850" s="197"/>
      <c r="K850" s="197"/>
      <c r="L850" s="197"/>
      <c r="M850" s="197"/>
      <c r="N850" s="197"/>
      <c r="O850" s="197"/>
      <c r="P850" s="197"/>
      <c r="Q850" s="197"/>
      <c r="R850" s="197"/>
      <c r="S850" s="197"/>
      <c r="T850" s="197"/>
      <c r="U850" s="197"/>
      <c r="V850" s="197"/>
      <c r="W850" s="197"/>
      <c r="X850" s="197"/>
      <c r="Y850" s="197"/>
      <c r="Z850" s="197"/>
    </row>
    <row r="851" ht="15.75" customHeight="1">
      <c r="A851" s="197"/>
      <c r="B851" s="197"/>
      <c r="C851" s="197"/>
      <c r="D851" s="197"/>
      <c r="E851" s="197"/>
      <c r="F851" s="197"/>
      <c r="G851" s="197"/>
      <c r="H851" s="197"/>
      <c r="I851" s="197"/>
      <c r="J851" s="197"/>
      <c r="K851" s="197"/>
      <c r="L851" s="197"/>
      <c r="M851" s="197"/>
      <c r="N851" s="197"/>
      <c r="O851" s="197"/>
      <c r="P851" s="197"/>
      <c r="Q851" s="197"/>
      <c r="R851" s="197"/>
      <c r="S851" s="197"/>
      <c r="T851" s="197"/>
      <c r="U851" s="197"/>
      <c r="V851" s="197"/>
      <c r="W851" s="197"/>
      <c r="X851" s="197"/>
      <c r="Y851" s="197"/>
      <c r="Z851" s="197"/>
    </row>
    <row r="852" ht="15.75" customHeight="1">
      <c r="A852" s="197"/>
      <c r="B852" s="197"/>
      <c r="C852" s="197"/>
      <c r="D852" s="197"/>
      <c r="E852" s="197"/>
      <c r="F852" s="197"/>
      <c r="G852" s="197"/>
      <c r="H852" s="197"/>
      <c r="I852" s="197"/>
      <c r="J852" s="197"/>
      <c r="K852" s="197"/>
      <c r="L852" s="197"/>
      <c r="M852" s="197"/>
      <c r="N852" s="197"/>
      <c r="O852" s="197"/>
      <c r="P852" s="197"/>
      <c r="Q852" s="197"/>
      <c r="R852" s="197"/>
      <c r="S852" s="197"/>
      <c r="T852" s="197"/>
      <c r="U852" s="197"/>
      <c r="V852" s="197"/>
      <c r="W852" s="197"/>
      <c r="X852" s="197"/>
      <c r="Y852" s="197"/>
      <c r="Z852" s="197"/>
    </row>
    <row r="853" ht="15.75" customHeight="1">
      <c r="A853" s="197"/>
      <c r="B853" s="197"/>
      <c r="C853" s="197"/>
      <c r="D853" s="197"/>
      <c r="E853" s="197"/>
      <c r="F853" s="197"/>
      <c r="G853" s="197"/>
      <c r="H853" s="197"/>
      <c r="I853" s="197"/>
      <c r="J853" s="197"/>
      <c r="K853" s="197"/>
      <c r="L853" s="197"/>
      <c r="M853" s="197"/>
      <c r="N853" s="197"/>
      <c r="O853" s="197"/>
      <c r="P853" s="197"/>
      <c r="Q853" s="197"/>
      <c r="R853" s="197"/>
      <c r="S853" s="197"/>
      <c r="T853" s="197"/>
      <c r="U853" s="197"/>
      <c r="V853" s="197"/>
      <c r="W853" s="197"/>
      <c r="X853" s="197"/>
      <c r="Y853" s="197"/>
      <c r="Z853" s="197"/>
    </row>
    <row r="854" ht="15.75" customHeight="1">
      <c r="A854" s="197"/>
      <c r="B854" s="197"/>
      <c r="C854" s="197"/>
      <c r="D854" s="197"/>
      <c r="E854" s="197"/>
      <c r="F854" s="197"/>
      <c r="G854" s="197"/>
      <c r="H854" s="197"/>
      <c r="I854" s="197"/>
      <c r="J854" s="197"/>
      <c r="K854" s="197"/>
      <c r="L854" s="197"/>
      <c r="M854" s="197"/>
      <c r="N854" s="197"/>
      <c r="O854" s="197"/>
      <c r="P854" s="197"/>
      <c r="Q854" s="197"/>
      <c r="R854" s="197"/>
      <c r="S854" s="197"/>
      <c r="T854" s="197"/>
      <c r="U854" s="197"/>
      <c r="V854" s="197"/>
      <c r="W854" s="197"/>
      <c r="X854" s="197"/>
      <c r="Y854" s="197"/>
      <c r="Z854" s="197"/>
    </row>
    <row r="855" ht="15.75" customHeight="1">
      <c r="A855" s="197"/>
      <c r="B855" s="197"/>
      <c r="C855" s="197"/>
      <c r="D855" s="197"/>
      <c r="E855" s="197"/>
      <c r="F855" s="197"/>
      <c r="G855" s="197"/>
      <c r="H855" s="197"/>
      <c r="I855" s="197"/>
      <c r="J855" s="197"/>
      <c r="K855" s="197"/>
      <c r="L855" s="197"/>
      <c r="M855" s="197"/>
      <c r="N855" s="197"/>
      <c r="O855" s="197"/>
      <c r="P855" s="197"/>
      <c r="Q855" s="197"/>
      <c r="R855" s="197"/>
      <c r="S855" s="197"/>
      <c r="T855" s="197"/>
      <c r="U855" s="197"/>
      <c r="V855" s="197"/>
      <c r="W855" s="197"/>
      <c r="X855" s="197"/>
      <c r="Y855" s="197"/>
      <c r="Z855" s="197"/>
    </row>
    <row r="856" ht="15.75" customHeight="1">
      <c r="A856" s="197"/>
      <c r="B856" s="197"/>
      <c r="C856" s="197"/>
      <c r="D856" s="197"/>
      <c r="E856" s="197"/>
      <c r="F856" s="197"/>
      <c r="G856" s="197"/>
      <c r="H856" s="197"/>
      <c r="I856" s="197"/>
      <c r="J856" s="197"/>
      <c r="K856" s="197"/>
      <c r="L856" s="197"/>
      <c r="M856" s="197"/>
      <c r="N856" s="197"/>
      <c r="O856" s="197"/>
      <c r="P856" s="197"/>
      <c r="Q856" s="197"/>
      <c r="R856" s="197"/>
      <c r="S856" s="197"/>
      <c r="T856" s="197"/>
      <c r="U856" s="197"/>
      <c r="V856" s="197"/>
      <c r="W856" s="197"/>
      <c r="X856" s="197"/>
      <c r="Y856" s="197"/>
      <c r="Z856" s="197"/>
    </row>
    <row r="857" ht="15.75" customHeight="1">
      <c r="A857" s="197"/>
      <c r="B857" s="197"/>
      <c r="C857" s="197"/>
      <c r="D857" s="197"/>
      <c r="E857" s="197"/>
      <c r="F857" s="197"/>
      <c r="G857" s="197"/>
      <c r="H857" s="197"/>
      <c r="I857" s="197"/>
      <c r="J857" s="197"/>
      <c r="K857" s="197"/>
      <c r="L857" s="197"/>
      <c r="M857" s="197"/>
      <c r="N857" s="197"/>
      <c r="O857" s="197"/>
      <c r="P857" s="197"/>
      <c r="Q857" s="197"/>
      <c r="R857" s="197"/>
      <c r="S857" s="197"/>
      <c r="T857" s="197"/>
      <c r="U857" s="197"/>
      <c r="V857" s="197"/>
      <c r="W857" s="197"/>
      <c r="X857" s="197"/>
      <c r="Y857" s="197"/>
      <c r="Z857" s="197"/>
    </row>
    <row r="858" ht="15.75" customHeight="1">
      <c r="A858" s="197"/>
      <c r="B858" s="197"/>
      <c r="C858" s="197"/>
      <c r="D858" s="197"/>
      <c r="E858" s="197"/>
      <c r="F858" s="197"/>
      <c r="G858" s="197"/>
      <c r="H858" s="197"/>
      <c r="I858" s="197"/>
      <c r="J858" s="197"/>
      <c r="K858" s="197"/>
      <c r="L858" s="197"/>
      <c r="M858" s="197"/>
      <c r="N858" s="197"/>
      <c r="O858" s="197"/>
      <c r="P858" s="197"/>
      <c r="Q858" s="197"/>
      <c r="R858" s="197"/>
      <c r="S858" s="197"/>
      <c r="T858" s="197"/>
      <c r="U858" s="197"/>
      <c r="V858" s="197"/>
      <c r="W858" s="197"/>
      <c r="X858" s="197"/>
      <c r="Y858" s="197"/>
      <c r="Z858" s="197"/>
    </row>
    <row r="859" ht="15.75" customHeight="1">
      <c r="A859" s="197"/>
      <c r="B859" s="197"/>
      <c r="C859" s="197"/>
      <c r="D859" s="197"/>
      <c r="E859" s="197"/>
      <c r="F859" s="197"/>
      <c r="G859" s="197"/>
      <c r="H859" s="197"/>
      <c r="I859" s="197"/>
      <c r="J859" s="197"/>
      <c r="K859" s="197"/>
      <c r="L859" s="197"/>
      <c r="M859" s="197"/>
      <c r="N859" s="197"/>
      <c r="O859" s="197"/>
      <c r="P859" s="197"/>
      <c r="Q859" s="197"/>
      <c r="R859" s="197"/>
      <c r="S859" s="197"/>
      <c r="T859" s="197"/>
      <c r="U859" s="197"/>
      <c r="V859" s="197"/>
      <c r="W859" s="197"/>
      <c r="X859" s="197"/>
      <c r="Y859" s="197"/>
      <c r="Z859" s="197"/>
    </row>
    <row r="860" ht="15.75" customHeight="1">
      <c r="A860" s="197"/>
      <c r="B860" s="197"/>
      <c r="C860" s="197"/>
      <c r="D860" s="197"/>
      <c r="E860" s="197"/>
      <c r="F860" s="197"/>
      <c r="G860" s="197"/>
      <c r="H860" s="197"/>
      <c r="I860" s="197"/>
      <c r="J860" s="197"/>
      <c r="K860" s="197"/>
      <c r="L860" s="197"/>
      <c r="M860" s="197"/>
      <c r="N860" s="197"/>
      <c r="O860" s="197"/>
      <c r="P860" s="197"/>
      <c r="Q860" s="197"/>
      <c r="R860" s="197"/>
      <c r="S860" s="197"/>
      <c r="T860" s="197"/>
      <c r="U860" s="197"/>
      <c r="V860" s="197"/>
      <c r="W860" s="197"/>
      <c r="X860" s="197"/>
      <c r="Y860" s="197"/>
      <c r="Z860" s="197"/>
    </row>
    <row r="861" ht="15.75" customHeight="1">
      <c r="A861" s="197"/>
      <c r="B861" s="197"/>
      <c r="C861" s="197"/>
      <c r="D861" s="197"/>
      <c r="E861" s="197"/>
      <c r="F861" s="197"/>
      <c r="G861" s="197"/>
      <c r="H861" s="197"/>
      <c r="I861" s="197"/>
      <c r="J861" s="197"/>
      <c r="K861" s="197"/>
      <c r="L861" s="197"/>
      <c r="M861" s="197"/>
      <c r="N861" s="197"/>
      <c r="O861" s="197"/>
      <c r="P861" s="197"/>
      <c r="Q861" s="197"/>
      <c r="R861" s="197"/>
      <c r="S861" s="197"/>
      <c r="T861" s="197"/>
      <c r="U861" s="197"/>
      <c r="V861" s="197"/>
      <c r="W861" s="197"/>
      <c r="X861" s="197"/>
      <c r="Y861" s="197"/>
      <c r="Z861" s="197"/>
    </row>
    <row r="862" ht="15.75" customHeight="1">
      <c r="A862" s="197"/>
      <c r="B862" s="197"/>
      <c r="C862" s="197"/>
      <c r="D862" s="197"/>
      <c r="E862" s="197"/>
      <c r="F862" s="197"/>
      <c r="G862" s="197"/>
      <c r="H862" s="197"/>
      <c r="I862" s="197"/>
      <c r="J862" s="197"/>
      <c r="K862" s="197"/>
      <c r="L862" s="197"/>
      <c r="M862" s="197"/>
      <c r="N862" s="197"/>
      <c r="O862" s="197"/>
      <c r="P862" s="197"/>
      <c r="Q862" s="197"/>
      <c r="R862" s="197"/>
      <c r="S862" s="197"/>
      <c r="T862" s="197"/>
      <c r="U862" s="197"/>
      <c r="V862" s="197"/>
      <c r="W862" s="197"/>
      <c r="X862" s="197"/>
      <c r="Y862" s="197"/>
      <c r="Z862" s="197"/>
    </row>
    <row r="863" ht="15.75" customHeight="1">
      <c r="A863" s="197"/>
      <c r="B863" s="197"/>
      <c r="C863" s="197"/>
      <c r="D863" s="197"/>
      <c r="E863" s="197"/>
      <c r="F863" s="197"/>
      <c r="G863" s="197"/>
      <c r="H863" s="197"/>
      <c r="I863" s="197"/>
      <c r="J863" s="197"/>
      <c r="K863" s="197"/>
      <c r="L863" s="197"/>
      <c r="M863" s="197"/>
      <c r="N863" s="197"/>
      <c r="O863" s="197"/>
      <c r="P863" s="197"/>
      <c r="Q863" s="197"/>
      <c r="R863" s="197"/>
      <c r="S863" s="197"/>
      <c r="T863" s="197"/>
      <c r="U863" s="197"/>
      <c r="V863" s="197"/>
      <c r="W863" s="197"/>
      <c r="X863" s="197"/>
      <c r="Y863" s="197"/>
      <c r="Z863" s="197"/>
    </row>
    <row r="864" ht="15.75" customHeight="1">
      <c r="A864" s="197"/>
      <c r="B864" s="197"/>
      <c r="C864" s="197"/>
      <c r="D864" s="197"/>
      <c r="E864" s="197"/>
      <c r="F864" s="197"/>
      <c r="G864" s="197"/>
      <c r="H864" s="197"/>
      <c r="I864" s="197"/>
      <c r="J864" s="197"/>
      <c r="K864" s="197"/>
      <c r="L864" s="197"/>
      <c r="M864" s="197"/>
      <c r="N864" s="197"/>
      <c r="O864" s="197"/>
      <c r="P864" s="197"/>
      <c r="Q864" s="197"/>
      <c r="R864" s="197"/>
      <c r="S864" s="197"/>
      <c r="T864" s="197"/>
      <c r="U864" s="197"/>
      <c r="V864" s="197"/>
      <c r="W864" s="197"/>
      <c r="X864" s="197"/>
      <c r="Y864" s="197"/>
      <c r="Z864" s="197"/>
    </row>
    <row r="865" ht="15.75" customHeight="1">
      <c r="A865" s="197"/>
      <c r="B865" s="197"/>
      <c r="C865" s="197"/>
      <c r="D865" s="197"/>
      <c r="E865" s="197"/>
      <c r="F865" s="197"/>
      <c r="G865" s="197"/>
      <c r="H865" s="197"/>
      <c r="I865" s="197"/>
      <c r="J865" s="197"/>
      <c r="K865" s="197"/>
      <c r="L865" s="197"/>
      <c r="M865" s="197"/>
      <c r="N865" s="197"/>
      <c r="O865" s="197"/>
      <c r="P865" s="197"/>
      <c r="Q865" s="197"/>
      <c r="R865" s="197"/>
      <c r="S865" s="197"/>
      <c r="T865" s="197"/>
      <c r="U865" s="197"/>
      <c r="V865" s="197"/>
      <c r="W865" s="197"/>
      <c r="X865" s="197"/>
      <c r="Y865" s="197"/>
      <c r="Z865" s="197"/>
    </row>
    <row r="866" ht="15.75" customHeight="1">
      <c r="A866" s="197"/>
      <c r="B866" s="197"/>
      <c r="C866" s="197"/>
      <c r="D866" s="197"/>
      <c r="E866" s="197"/>
      <c r="F866" s="197"/>
      <c r="G866" s="197"/>
      <c r="H866" s="197"/>
      <c r="I866" s="197"/>
      <c r="J866" s="197"/>
      <c r="K866" s="197"/>
      <c r="L866" s="197"/>
      <c r="M866" s="197"/>
      <c r="N866" s="197"/>
      <c r="O866" s="197"/>
      <c r="P866" s="197"/>
      <c r="Q866" s="197"/>
      <c r="R866" s="197"/>
      <c r="S866" s="197"/>
      <c r="T866" s="197"/>
      <c r="U866" s="197"/>
      <c r="V866" s="197"/>
      <c r="W866" s="197"/>
      <c r="X866" s="197"/>
      <c r="Y866" s="197"/>
      <c r="Z866" s="197"/>
    </row>
    <row r="867" ht="15.75" customHeight="1">
      <c r="A867" s="197"/>
      <c r="B867" s="197"/>
      <c r="C867" s="197"/>
      <c r="D867" s="197"/>
      <c r="E867" s="197"/>
      <c r="F867" s="197"/>
      <c r="G867" s="197"/>
      <c r="H867" s="197"/>
      <c r="I867" s="197"/>
      <c r="J867" s="197"/>
      <c r="K867" s="197"/>
      <c r="L867" s="197"/>
      <c r="M867" s="197"/>
      <c r="N867" s="197"/>
      <c r="O867" s="197"/>
      <c r="P867" s="197"/>
      <c r="Q867" s="197"/>
      <c r="R867" s="197"/>
      <c r="S867" s="197"/>
      <c r="T867" s="197"/>
      <c r="U867" s="197"/>
      <c r="V867" s="197"/>
      <c r="W867" s="197"/>
      <c r="X867" s="197"/>
      <c r="Y867" s="197"/>
      <c r="Z867" s="197"/>
    </row>
    <row r="868" ht="15.75" customHeight="1">
      <c r="A868" s="197"/>
      <c r="B868" s="197"/>
      <c r="C868" s="197"/>
      <c r="D868" s="197"/>
      <c r="E868" s="197"/>
      <c r="F868" s="197"/>
      <c r="G868" s="197"/>
      <c r="H868" s="197"/>
      <c r="I868" s="197"/>
      <c r="J868" s="197"/>
      <c r="K868" s="197"/>
      <c r="L868" s="197"/>
      <c r="M868" s="197"/>
      <c r="N868" s="197"/>
      <c r="O868" s="197"/>
      <c r="P868" s="197"/>
      <c r="Q868" s="197"/>
      <c r="R868" s="197"/>
      <c r="S868" s="197"/>
      <c r="T868" s="197"/>
      <c r="U868" s="197"/>
      <c r="V868" s="197"/>
      <c r="W868" s="197"/>
      <c r="X868" s="197"/>
      <c r="Y868" s="197"/>
      <c r="Z868" s="197"/>
    </row>
    <row r="869" ht="15.75" customHeight="1">
      <c r="A869" s="197"/>
      <c r="B869" s="197"/>
      <c r="C869" s="197"/>
      <c r="D869" s="197"/>
      <c r="E869" s="197"/>
      <c r="F869" s="197"/>
      <c r="G869" s="197"/>
      <c r="H869" s="197"/>
      <c r="I869" s="197"/>
      <c r="J869" s="197"/>
      <c r="K869" s="197"/>
      <c r="L869" s="197"/>
      <c r="M869" s="197"/>
      <c r="N869" s="197"/>
      <c r="O869" s="197"/>
      <c r="P869" s="197"/>
      <c r="Q869" s="197"/>
      <c r="R869" s="197"/>
      <c r="S869" s="197"/>
      <c r="T869" s="197"/>
      <c r="U869" s="197"/>
      <c r="V869" s="197"/>
      <c r="W869" s="197"/>
      <c r="X869" s="197"/>
      <c r="Y869" s="197"/>
      <c r="Z869" s="197"/>
    </row>
    <row r="870" ht="15.75" customHeight="1">
      <c r="A870" s="197"/>
      <c r="B870" s="197"/>
      <c r="C870" s="197"/>
      <c r="D870" s="197"/>
      <c r="E870" s="197"/>
      <c r="F870" s="197"/>
      <c r="G870" s="197"/>
      <c r="H870" s="197"/>
      <c r="I870" s="197"/>
      <c r="J870" s="197"/>
      <c r="K870" s="197"/>
      <c r="L870" s="197"/>
      <c r="M870" s="197"/>
      <c r="N870" s="197"/>
      <c r="O870" s="197"/>
      <c r="P870" s="197"/>
      <c r="Q870" s="197"/>
      <c r="R870" s="197"/>
      <c r="S870" s="197"/>
      <c r="T870" s="197"/>
      <c r="U870" s="197"/>
      <c r="V870" s="197"/>
      <c r="W870" s="197"/>
      <c r="X870" s="197"/>
      <c r="Y870" s="197"/>
      <c r="Z870" s="197"/>
    </row>
    <row r="871" ht="15.75" customHeight="1">
      <c r="A871" s="197"/>
      <c r="B871" s="197"/>
      <c r="C871" s="197"/>
      <c r="D871" s="197"/>
      <c r="E871" s="197"/>
      <c r="F871" s="197"/>
      <c r="G871" s="197"/>
      <c r="H871" s="197"/>
      <c r="I871" s="197"/>
      <c r="J871" s="197"/>
      <c r="K871" s="197"/>
      <c r="L871" s="197"/>
      <c r="M871" s="197"/>
      <c r="N871" s="197"/>
      <c r="O871" s="197"/>
      <c r="P871" s="197"/>
      <c r="Q871" s="197"/>
      <c r="R871" s="197"/>
      <c r="S871" s="197"/>
      <c r="T871" s="197"/>
      <c r="U871" s="197"/>
      <c r="V871" s="197"/>
      <c r="W871" s="197"/>
      <c r="X871" s="197"/>
      <c r="Y871" s="197"/>
      <c r="Z871" s="197"/>
    </row>
    <row r="872" ht="15.75" customHeight="1">
      <c r="A872" s="197"/>
      <c r="B872" s="197"/>
      <c r="C872" s="197"/>
      <c r="D872" s="197"/>
      <c r="E872" s="197"/>
      <c r="F872" s="197"/>
      <c r="G872" s="197"/>
      <c r="H872" s="197"/>
      <c r="I872" s="197"/>
      <c r="J872" s="197"/>
      <c r="K872" s="197"/>
      <c r="L872" s="197"/>
      <c r="M872" s="197"/>
      <c r="N872" s="197"/>
      <c r="O872" s="197"/>
      <c r="P872" s="197"/>
      <c r="Q872" s="197"/>
      <c r="R872" s="197"/>
      <c r="S872" s="197"/>
      <c r="T872" s="197"/>
      <c r="U872" s="197"/>
      <c r="V872" s="197"/>
      <c r="W872" s="197"/>
      <c r="X872" s="197"/>
      <c r="Y872" s="197"/>
      <c r="Z872" s="197"/>
    </row>
    <row r="873" ht="15.75" customHeight="1">
      <c r="A873" s="197"/>
      <c r="B873" s="197"/>
      <c r="C873" s="197"/>
      <c r="D873" s="197"/>
      <c r="E873" s="197"/>
      <c r="F873" s="197"/>
      <c r="G873" s="197"/>
      <c r="H873" s="197"/>
      <c r="I873" s="197"/>
      <c r="J873" s="197"/>
      <c r="K873" s="197"/>
      <c r="L873" s="197"/>
      <c r="M873" s="197"/>
      <c r="N873" s="197"/>
      <c r="O873" s="197"/>
      <c r="P873" s="197"/>
      <c r="Q873" s="197"/>
      <c r="R873" s="197"/>
      <c r="S873" s="197"/>
      <c r="T873" s="197"/>
      <c r="U873" s="197"/>
      <c r="V873" s="197"/>
      <c r="W873" s="197"/>
      <c r="X873" s="197"/>
      <c r="Y873" s="197"/>
      <c r="Z873" s="197"/>
    </row>
    <row r="874" ht="15.75" customHeight="1">
      <c r="A874" s="197"/>
      <c r="B874" s="197"/>
      <c r="C874" s="197"/>
      <c r="D874" s="197"/>
      <c r="E874" s="197"/>
      <c r="F874" s="197"/>
      <c r="G874" s="197"/>
      <c r="H874" s="197"/>
      <c r="I874" s="197"/>
      <c r="J874" s="197"/>
      <c r="K874" s="197"/>
      <c r="L874" s="197"/>
      <c r="M874" s="197"/>
      <c r="N874" s="197"/>
      <c r="O874" s="197"/>
      <c r="P874" s="197"/>
      <c r="Q874" s="197"/>
      <c r="R874" s="197"/>
      <c r="S874" s="197"/>
      <c r="T874" s="197"/>
      <c r="U874" s="197"/>
      <c r="V874" s="197"/>
      <c r="W874" s="197"/>
      <c r="X874" s="197"/>
      <c r="Y874" s="197"/>
      <c r="Z874" s="197"/>
    </row>
    <row r="875" ht="15.75" customHeight="1">
      <c r="A875" s="197"/>
      <c r="B875" s="197"/>
      <c r="C875" s="197"/>
      <c r="D875" s="197"/>
      <c r="E875" s="197"/>
      <c r="F875" s="197"/>
      <c r="G875" s="197"/>
      <c r="H875" s="197"/>
      <c r="I875" s="197"/>
      <c r="J875" s="197"/>
      <c r="K875" s="197"/>
      <c r="L875" s="197"/>
      <c r="M875" s="197"/>
      <c r="N875" s="197"/>
      <c r="O875" s="197"/>
      <c r="P875" s="197"/>
      <c r="Q875" s="197"/>
      <c r="R875" s="197"/>
      <c r="S875" s="197"/>
      <c r="T875" s="197"/>
      <c r="U875" s="197"/>
      <c r="V875" s="197"/>
      <c r="W875" s="197"/>
      <c r="X875" s="197"/>
      <c r="Y875" s="197"/>
      <c r="Z875" s="197"/>
    </row>
    <row r="876" ht="15.75" customHeight="1">
      <c r="A876" s="197"/>
      <c r="B876" s="197"/>
      <c r="C876" s="197"/>
      <c r="D876" s="197"/>
      <c r="E876" s="197"/>
      <c r="F876" s="197"/>
      <c r="G876" s="197"/>
      <c r="H876" s="197"/>
      <c r="I876" s="197"/>
      <c r="J876" s="197"/>
      <c r="K876" s="197"/>
      <c r="L876" s="197"/>
      <c r="M876" s="197"/>
      <c r="N876" s="197"/>
      <c r="O876" s="197"/>
      <c r="P876" s="197"/>
      <c r="Q876" s="197"/>
      <c r="R876" s="197"/>
      <c r="S876" s="197"/>
      <c r="T876" s="197"/>
      <c r="U876" s="197"/>
      <c r="V876" s="197"/>
      <c r="W876" s="197"/>
      <c r="X876" s="197"/>
      <c r="Y876" s="197"/>
      <c r="Z876" s="197"/>
    </row>
    <row r="877" ht="15.75" customHeight="1">
      <c r="A877" s="197"/>
      <c r="B877" s="197"/>
      <c r="C877" s="197"/>
      <c r="D877" s="197"/>
      <c r="E877" s="197"/>
      <c r="F877" s="197"/>
      <c r="G877" s="197"/>
      <c r="H877" s="197"/>
      <c r="I877" s="197"/>
      <c r="J877" s="197"/>
      <c r="K877" s="197"/>
      <c r="L877" s="197"/>
      <c r="M877" s="197"/>
      <c r="N877" s="197"/>
      <c r="O877" s="197"/>
      <c r="P877" s="197"/>
      <c r="Q877" s="197"/>
      <c r="R877" s="197"/>
      <c r="S877" s="197"/>
      <c r="T877" s="197"/>
      <c r="U877" s="197"/>
      <c r="V877" s="197"/>
      <c r="W877" s="197"/>
      <c r="X877" s="197"/>
      <c r="Y877" s="197"/>
      <c r="Z877" s="197"/>
    </row>
    <row r="878" ht="15.75" customHeight="1">
      <c r="A878" s="197"/>
      <c r="B878" s="197"/>
      <c r="C878" s="197"/>
      <c r="D878" s="197"/>
      <c r="E878" s="197"/>
      <c r="F878" s="197"/>
      <c r="G878" s="197"/>
      <c r="H878" s="197"/>
      <c r="I878" s="197"/>
      <c r="J878" s="197"/>
      <c r="K878" s="197"/>
      <c r="L878" s="197"/>
      <c r="M878" s="197"/>
      <c r="N878" s="197"/>
      <c r="O878" s="197"/>
      <c r="P878" s="197"/>
      <c r="Q878" s="197"/>
      <c r="R878" s="197"/>
      <c r="S878" s="197"/>
      <c r="T878" s="197"/>
      <c r="U878" s="197"/>
      <c r="V878" s="197"/>
      <c r="W878" s="197"/>
      <c r="X878" s="197"/>
      <c r="Y878" s="197"/>
      <c r="Z878" s="197"/>
    </row>
    <row r="879" ht="15.75" customHeight="1">
      <c r="A879" s="197"/>
      <c r="B879" s="197"/>
      <c r="C879" s="197"/>
      <c r="D879" s="197"/>
      <c r="E879" s="197"/>
      <c r="F879" s="197"/>
      <c r="G879" s="197"/>
      <c r="H879" s="197"/>
      <c r="I879" s="197"/>
      <c r="J879" s="197"/>
      <c r="K879" s="197"/>
      <c r="L879" s="197"/>
      <c r="M879" s="197"/>
      <c r="N879" s="197"/>
      <c r="O879" s="197"/>
      <c r="P879" s="197"/>
      <c r="Q879" s="197"/>
      <c r="R879" s="197"/>
      <c r="S879" s="197"/>
      <c r="T879" s="197"/>
      <c r="U879" s="197"/>
      <c r="V879" s="197"/>
      <c r="W879" s="197"/>
      <c r="X879" s="197"/>
      <c r="Y879" s="197"/>
      <c r="Z879" s="197"/>
    </row>
    <row r="880" ht="15.75" customHeight="1">
      <c r="A880" s="197"/>
      <c r="B880" s="197"/>
      <c r="C880" s="197"/>
      <c r="D880" s="197"/>
      <c r="E880" s="197"/>
      <c r="F880" s="197"/>
      <c r="G880" s="197"/>
      <c r="H880" s="197"/>
      <c r="I880" s="197"/>
      <c r="J880" s="197"/>
      <c r="K880" s="197"/>
      <c r="L880" s="197"/>
      <c r="M880" s="197"/>
      <c r="N880" s="197"/>
      <c r="O880" s="197"/>
      <c r="P880" s="197"/>
      <c r="Q880" s="197"/>
      <c r="R880" s="197"/>
      <c r="S880" s="197"/>
      <c r="T880" s="197"/>
      <c r="U880" s="197"/>
      <c r="V880" s="197"/>
      <c r="W880" s="197"/>
      <c r="X880" s="197"/>
      <c r="Y880" s="197"/>
      <c r="Z880" s="197"/>
    </row>
    <row r="881" ht="15.75" customHeight="1">
      <c r="A881" s="197"/>
      <c r="B881" s="197"/>
      <c r="C881" s="197"/>
      <c r="D881" s="197"/>
      <c r="E881" s="197"/>
      <c r="F881" s="197"/>
      <c r="G881" s="197"/>
      <c r="H881" s="197"/>
      <c r="I881" s="197"/>
      <c r="J881" s="197"/>
      <c r="K881" s="197"/>
      <c r="L881" s="197"/>
      <c r="M881" s="197"/>
      <c r="N881" s="197"/>
      <c r="O881" s="197"/>
      <c r="P881" s="197"/>
      <c r="Q881" s="197"/>
      <c r="R881" s="197"/>
      <c r="S881" s="197"/>
      <c r="T881" s="197"/>
      <c r="U881" s="197"/>
      <c r="V881" s="197"/>
      <c r="W881" s="197"/>
      <c r="X881" s="197"/>
      <c r="Y881" s="197"/>
      <c r="Z881" s="197"/>
    </row>
    <row r="882" ht="15.75" customHeight="1">
      <c r="A882" s="197"/>
      <c r="B882" s="197"/>
      <c r="C882" s="197"/>
      <c r="D882" s="197"/>
      <c r="E882" s="197"/>
      <c r="F882" s="197"/>
      <c r="G882" s="197"/>
      <c r="H882" s="197"/>
      <c r="I882" s="197"/>
      <c r="J882" s="197"/>
      <c r="K882" s="197"/>
      <c r="L882" s="197"/>
      <c r="M882" s="197"/>
      <c r="N882" s="197"/>
      <c r="O882" s="197"/>
      <c r="P882" s="197"/>
      <c r="Q882" s="197"/>
      <c r="R882" s="197"/>
      <c r="S882" s="197"/>
      <c r="T882" s="197"/>
      <c r="U882" s="197"/>
      <c r="V882" s="197"/>
      <c r="W882" s="197"/>
      <c r="X882" s="197"/>
      <c r="Y882" s="197"/>
      <c r="Z882" s="197"/>
    </row>
    <row r="883" ht="15.75" customHeight="1">
      <c r="A883" s="197"/>
      <c r="B883" s="197"/>
      <c r="C883" s="197"/>
      <c r="D883" s="197"/>
      <c r="E883" s="197"/>
      <c r="F883" s="197"/>
      <c r="G883" s="197"/>
      <c r="H883" s="197"/>
      <c r="I883" s="197"/>
      <c r="J883" s="197"/>
      <c r="K883" s="197"/>
      <c r="L883" s="197"/>
      <c r="M883" s="197"/>
      <c r="N883" s="197"/>
      <c r="O883" s="197"/>
      <c r="P883" s="197"/>
      <c r="Q883" s="197"/>
      <c r="R883" s="197"/>
      <c r="S883" s="197"/>
      <c r="T883" s="197"/>
      <c r="U883" s="197"/>
      <c r="V883" s="197"/>
      <c r="W883" s="197"/>
      <c r="X883" s="197"/>
      <c r="Y883" s="197"/>
      <c r="Z883" s="197"/>
    </row>
    <row r="884" ht="15.75" customHeight="1">
      <c r="A884" s="197"/>
      <c r="B884" s="197"/>
      <c r="C884" s="197"/>
      <c r="D884" s="197"/>
      <c r="E884" s="197"/>
      <c r="F884" s="197"/>
      <c r="G884" s="197"/>
      <c r="H884" s="197"/>
      <c r="I884" s="197"/>
      <c r="J884" s="197"/>
      <c r="K884" s="197"/>
      <c r="L884" s="197"/>
      <c r="M884" s="197"/>
      <c r="N884" s="197"/>
      <c r="O884" s="197"/>
      <c r="P884" s="197"/>
      <c r="Q884" s="197"/>
      <c r="R884" s="197"/>
      <c r="S884" s="197"/>
      <c r="T884" s="197"/>
      <c r="U884" s="197"/>
      <c r="V884" s="197"/>
      <c r="W884" s="197"/>
      <c r="X884" s="197"/>
      <c r="Y884" s="197"/>
      <c r="Z884" s="197"/>
    </row>
    <row r="885" ht="15.75" customHeight="1">
      <c r="A885" s="197"/>
      <c r="B885" s="197"/>
      <c r="C885" s="197"/>
      <c r="D885" s="197"/>
      <c r="E885" s="197"/>
      <c r="F885" s="197"/>
      <c r="G885" s="197"/>
      <c r="H885" s="197"/>
      <c r="I885" s="197"/>
      <c r="J885" s="197"/>
      <c r="K885" s="197"/>
      <c r="L885" s="197"/>
      <c r="M885" s="197"/>
      <c r="N885" s="197"/>
      <c r="O885" s="197"/>
      <c r="P885" s="197"/>
      <c r="Q885" s="197"/>
      <c r="R885" s="197"/>
      <c r="S885" s="197"/>
      <c r="T885" s="197"/>
      <c r="U885" s="197"/>
      <c r="V885" s="197"/>
      <c r="W885" s="197"/>
      <c r="X885" s="197"/>
      <c r="Y885" s="197"/>
      <c r="Z885" s="197"/>
    </row>
    <row r="886" ht="15.75" customHeight="1">
      <c r="A886" s="197"/>
      <c r="B886" s="197"/>
      <c r="C886" s="197"/>
      <c r="D886" s="197"/>
      <c r="E886" s="197"/>
      <c r="F886" s="197"/>
      <c r="G886" s="197"/>
      <c r="H886" s="197"/>
      <c r="I886" s="197"/>
      <c r="J886" s="197"/>
      <c r="K886" s="197"/>
      <c r="L886" s="197"/>
      <c r="M886" s="197"/>
      <c r="N886" s="197"/>
      <c r="O886" s="197"/>
      <c r="P886" s="197"/>
      <c r="Q886" s="197"/>
      <c r="R886" s="197"/>
      <c r="S886" s="197"/>
      <c r="T886" s="197"/>
      <c r="U886" s="197"/>
      <c r="V886" s="197"/>
      <c r="W886" s="197"/>
      <c r="X886" s="197"/>
      <c r="Y886" s="197"/>
      <c r="Z886" s="197"/>
    </row>
    <row r="887" ht="15.75" customHeight="1">
      <c r="A887" s="197"/>
      <c r="B887" s="197"/>
      <c r="C887" s="197"/>
      <c r="D887" s="197"/>
      <c r="E887" s="197"/>
      <c r="F887" s="197"/>
      <c r="G887" s="197"/>
      <c r="H887" s="197"/>
      <c r="I887" s="197"/>
      <c r="J887" s="197"/>
      <c r="K887" s="197"/>
      <c r="L887" s="197"/>
      <c r="M887" s="197"/>
      <c r="N887" s="197"/>
      <c r="O887" s="197"/>
      <c r="P887" s="197"/>
      <c r="Q887" s="197"/>
      <c r="R887" s="197"/>
      <c r="S887" s="197"/>
      <c r="T887" s="197"/>
      <c r="U887" s="197"/>
      <c r="V887" s="197"/>
      <c r="W887" s="197"/>
      <c r="X887" s="197"/>
      <c r="Y887" s="197"/>
      <c r="Z887" s="197"/>
    </row>
    <row r="888" ht="15.75" customHeight="1">
      <c r="A888" s="197"/>
      <c r="B888" s="197"/>
      <c r="C888" s="197"/>
      <c r="D888" s="197"/>
      <c r="E888" s="197"/>
      <c r="F888" s="197"/>
      <c r="G888" s="197"/>
      <c r="H888" s="197"/>
      <c r="I888" s="197"/>
      <c r="J888" s="197"/>
      <c r="K888" s="197"/>
      <c r="L888" s="197"/>
      <c r="M888" s="197"/>
      <c r="N888" s="197"/>
      <c r="O888" s="197"/>
      <c r="P888" s="197"/>
      <c r="Q888" s="197"/>
      <c r="R888" s="197"/>
      <c r="S888" s="197"/>
      <c r="T888" s="197"/>
      <c r="U888" s="197"/>
      <c r="V888" s="197"/>
      <c r="W888" s="197"/>
      <c r="X888" s="197"/>
      <c r="Y888" s="197"/>
      <c r="Z888" s="197"/>
    </row>
    <row r="889" ht="15.75" customHeight="1">
      <c r="A889" s="197"/>
      <c r="B889" s="197"/>
      <c r="C889" s="197"/>
      <c r="D889" s="197"/>
      <c r="E889" s="197"/>
      <c r="F889" s="197"/>
      <c r="G889" s="197"/>
      <c r="H889" s="197"/>
      <c r="I889" s="197"/>
      <c r="J889" s="197"/>
      <c r="K889" s="197"/>
      <c r="L889" s="197"/>
      <c r="M889" s="197"/>
      <c r="N889" s="197"/>
      <c r="O889" s="197"/>
      <c r="P889" s="197"/>
      <c r="Q889" s="197"/>
      <c r="R889" s="197"/>
      <c r="S889" s="197"/>
      <c r="T889" s="197"/>
      <c r="U889" s="197"/>
      <c r="V889" s="197"/>
      <c r="W889" s="197"/>
      <c r="X889" s="197"/>
      <c r="Y889" s="197"/>
      <c r="Z889" s="197"/>
    </row>
    <row r="890" ht="15.75" customHeight="1">
      <c r="A890" s="197"/>
      <c r="B890" s="197"/>
      <c r="C890" s="197"/>
      <c r="D890" s="197"/>
      <c r="E890" s="197"/>
      <c r="F890" s="197"/>
      <c r="G890" s="197"/>
      <c r="H890" s="197"/>
      <c r="I890" s="197"/>
      <c r="J890" s="197"/>
      <c r="K890" s="197"/>
      <c r="L890" s="197"/>
      <c r="M890" s="197"/>
      <c r="N890" s="197"/>
      <c r="O890" s="197"/>
      <c r="P890" s="197"/>
      <c r="Q890" s="197"/>
      <c r="R890" s="197"/>
      <c r="S890" s="197"/>
      <c r="T890" s="197"/>
      <c r="U890" s="197"/>
      <c r="V890" s="197"/>
      <c r="W890" s="197"/>
      <c r="X890" s="197"/>
      <c r="Y890" s="197"/>
      <c r="Z890" s="197"/>
    </row>
    <row r="891" ht="15.75" customHeight="1">
      <c r="A891" s="197"/>
      <c r="B891" s="197"/>
      <c r="C891" s="197"/>
      <c r="D891" s="197"/>
      <c r="E891" s="197"/>
      <c r="F891" s="197"/>
      <c r="G891" s="197"/>
      <c r="H891" s="197"/>
      <c r="I891" s="197"/>
      <c r="J891" s="197"/>
      <c r="K891" s="197"/>
      <c r="L891" s="197"/>
      <c r="M891" s="197"/>
      <c r="N891" s="197"/>
      <c r="O891" s="197"/>
      <c r="P891" s="197"/>
      <c r="Q891" s="197"/>
      <c r="R891" s="197"/>
      <c r="S891" s="197"/>
      <c r="T891" s="197"/>
      <c r="U891" s="197"/>
      <c r="V891" s="197"/>
      <c r="W891" s="197"/>
      <c r="X891" s="197"/>
      <c r="Y891" s="197"/>
      <c r="Z891" s="197"/>
    </row>
    <row r="892" ht="15.75" customHeight="1">
      <c r="A892" s="197"/>
      <c r="B892" s="197"/>
      <c r="C892" s="197"/>
      <c r="D892" s="197"/>
      <c r="E892" s="197"/>
      <c r="F892" s="197"/>
      <c r="G892" s="197"/>
      <c r="H892" s="197"/>
      <c r="I892" s="197"/>
      <c r="J892" s="197"/>
      <c r="K892" s="197"/>
      <c r="L892" s="197"/>
      <c r="M892" s="197"/>
      <c r="N892" s="197"/>
      <c r="O892" s="197"/>
      <c r="P892" s="197"/>
      <c r="Q892" s="197"/>
      <c r="R892" s="197"/>
      <c r="S892" s="197"/>
      <c r="T892" s="197"/>
      <c r="U892" s="197"/>
      <c r="V892" s="197"/>
      <c r="W892" s="197"/>
      <c r="X892" s="197"/>
      <c r="Y892" s="197"/>
      <c r="Z892" s="197"/>
    </row>
    <row r="893" ht="15.75" customHeight="1">
      <c r="A893" s="197"/>
      <c r="B893" s="197"/>
      <c r="C893" s="197"/>
      <c r="D893" s="197"/>
      <c r="E893" s="197"/>
      <c r="F893" s="197"/>
      <c r="G893" s="197"/>
      <c r="H893" s="197"/>
      <c r="I893" s="197"/>
      <c r="J893" s="197"/>
      <c r="K893" s="197"/>
      <c r="L893" s="197"/>
      <c r="M893" s="197"/>
      <c r="N893" s="197"/>
      <c r="O893" s="197"/>
      <c r="P893" s="197"/>
      <c r="Q893" s="197"/>
      <c r="R893" s="197"/>
      <c r="S893" s="197"/>
      <c r="T893" s="197"/>
      <c r="U893" s="197"/>
      <c r="V893" s="197"/>
      <c r="W893" s="197"/>
      <c r="X893" s="197"/>
      <c r="Y893" s="197"/>
      <c r="Z893" s="197"/>
    </row>
    <row r="894" ht="15.75" customHeight="1">
      <c r="A894" s="197"/>
      <c r="B894" s="197"/>
      <c r="C894" s="197"/>
      <c r="D894" s="197"/>
      <c r="E894" s="197"/>
      <c r="F894" s="197"/>
      <c r="G894" s="197"/>
      <c r="H894" s="197"/>
      <c r="I894" s="197"/>
      <c r="J894" s="197"/>
      <c r="K894" s="197"/>
      <c r="L894" s="197"/>
      <c r="M894" s="197"/>
      <c r="N894" s="197"/>
      <c r="O894" s="197"/>
      <c r="P894" s="197"/>
      <c r="Q894" s="197"/>
      <c r="R894" s="197"/>
      <c r="S894" s="197"/>
      <c r="T894" s="197"/>
      <c r="U894" s="197"/>
      <c r="V894" s="197"/>
      <c r="W894" s="197"/>
      <c r="X894" s="197"/>
      <c r="Y894" s="197"/>
      <c r="Z894" s="197"/>
    </row>
    <row r="895" ht="15.75" customHeight="1">
      <c r="A895" s="197"/>
      <c r="B895" s="197"/>
      <c r="C895" s="197"/>
      <c r="D895" s="197"/>
      <c r="E895" s="197"/>
      <c r="F895" s="197"/>
      <c r="G895" s="197"/>
      <c r="H895" s="197"/>
      <c r="I895" s="197"/>
      <c r="J895" s="197"/>
      <c r="K895" s="197"/>
      <c r="L895" s="197"/>
      <c r="M895" s="197"/>
      <c r="N895" s="197"/>
      <c r="O895" s="197"/>
      <c r="P895" s="197"/>
      <c r="Q895" s="197"/>
      <c r="R895" s="197"/>
      <c r="S895" s="197"/>
      <c r="T895" s="197"/>
      <c r="U895" s="197"/>
      <c r="V895" s="197"/>
      <c r="W895" s="197"/>
      <c r="X895" s="197"/>
      <c r="Y895" s="197"/>
      <c r="Z895" s="197"/>
    </row>
    <row r="896" ht="15.75" customHeight="1">
      <c r="A896" s="197"/>
      <c r="B896" s="197"/>
      <c r="C896" s="197"/>
      <c r="D896" s="197"/>
      <c r="E896" s="197"/>
      <c r="F896" s="197"/>
      <c r="G896" s="197"/>
      <c r="H896" s="197"/>
      <c r="I896" s="197"/>
      <c r="J896" s="197"/>
      <c r="K896" s="197"/>
      <c r="L896" s="197"/>
      <c r="M896" s="197"/>
      <c r="N896" s="197"/>
      <c r="O896" s="197"/>
      <c r="P896" s="197"/>
      <c r="Q896" s="197"/>
      <c r="R896" s="197"/>
      <c r="S896" s="197"/>
      <c r="T896" s="197"/>
      <c r="U896" s="197"/>
      <c r="V896" s="197"/>
      <c r="W896" s="197"/>
      <c r="X896" s="197"/>
      <c r="Y896" s="197"/>
      <c r="Z896" s="197"/>
    </row>
    <row r="897" ht="15.75" customHeight="1">
      <c r="A897" s="197"/>
      <c r="B897" s="197"/>
      <c r="C897" s="197"/>
      <c r="D897" s="197"/>
      <c r="E897" s="197"/>
      <c r="F897" s="197"/>
      <c r="G897" s="197"/>
      <c r="H897" s="197"/>
      <c r="I897" s="197"/>
      <c r="J897" s="197"/>
      <c r="K897" s="197"/>
      <c r="L897" s="197"/>
      <c r="M897" s="197"/>
      <c r="N897" s="197"/>
      <c r="O897" s="197"/>
      <c r="P897" s="197"/>
      <c r="Q897" s="197"/>
      <c r="R897" s="197"/>
      <c r="S897" s="197"/>
      <c r="T897" s="197"/>
      <c r="U897" s="197"/>
      <c r="V897" s="197"/>
      <c r="W897" s="197"/>
      <c r="X897" s="197"/>
      <c r="Y897" s="197"/>
      <c r="Z897" s="197"/>
    </row>
    <row r="898" ht="15.75" customHeight="1">
      <c r="A898" s="197"/>
      <c r="B898" s="197"/>
      <c r="C898" s="197"/>
      <c r="D898" s="197"/>
      <c r="E898" s="197"/>
      <c r="F898" s="197"/>
      <c r="G898" s="197"/>
      <c r="H898" s="197"/>
      <c r="I898" s="197"/>
      <c r="J898" s="197"/>
      <c r="K898" s="197"/>
      <c r="L898" s="197"/>
      <c r="M898" s="197"/>
      <c r="N898" s="197"/>
      <c r="O898" s="197"/>
      <c r="P898" s="197"/>
      <c r="Q898" s="197"/>
      <c r="R898" s="197"/>
      <c r="S898" s="197"/>
      <c r="T898" s="197"/>
      <c r="U898" s="197"/>
      <c r="V898" s="197"/>
      <c r="W898" s="197"/>
      <c r="X898" s="197"/>
      <c r="Y898" s="197"/>
      <c r="Z898" s="197"/>
    </row>
    <row r="899" ht="15.75" customHeight="1">
      <c r="A899" s="197"/>
      <c r="B899" s="197"/>
      <c r="C899" s="197"/>
      <c r="D899" s="197"/>
      <c r="E899" s="197"/>
      <c r="F899" s="197"/>
      <c r="G899" s="197"/>
      <c r="H899" s="197"/>
      <c r="I899" s="197"/>
      <c r="J899" s="197"/>
      <c r="K899" s="197"/>
      <c r="L899" s="197"/>
      <c r="M899" s="197"/>
      <c r="N899" s="197"/>
      <c r="O899" s="197"/>
      <c r="P899" s="197"/>
      <c r="Q899" s="197"/>
      <c r="R899" s="197"/>
      <c r="S899" s="197"/>
      <c r="T899" s="197"/>
      <c r="U899" s="197"/>
      <c r="V899" s="197"/>
      <c r="W899" s="197"/>
      <c r="X899" s="197"/>
      <c r="Y899" s="197"/>
      <c r="Z899" s="197"/>
    </row>
    <row r="900" ht="15.75" customHeight="1">
      <c r="A900" s="197"/>
      <c r="B900" s="197"/>
      <c r="C900" s="197"/>
      <c r="D900" s="197"/>
      <c r="E900" s="197"/>
      <c r="F900" s="197"/>
      <c r="G900" s="197"/>
      <c r="H900" s="197"/>
      <c r="I900" s="197"/>
      <c r="J900" s="197"/>
      <c r="K900" s="197"/>
      <c r="L900" s="197"/>
      <c r="M900" s="197"/>
      <c r="N900" s="197"/>
      <c r="O900" s="197"/>
      <c r="P900" s="197"/>
      <c r="Q900" s="197"/>
      <c r="R900" s="197"/>
      <c r="S900" s="197"/>
      <c r="T900" s="197"/>
      <c r="U900" s="197"/>
      <c r="V900" s="197"/>
      <c r="W900" s="197"/>
      <c r="X900" s="197"/>
      <c r="Y900" s="197"/>
      <c r="Z900" s="197"/>
    </row>
    <row r="901" ht="15.75" customHeight="1">
      <c r="A901" s="197"/>
      <c r="B901" s="197"/>
      <c r="C901" s="197"/>
      <c r="D901" s="197"/>
      <c r="E901" s="197"/>
      <c r="F901" s="197"/>
      <c r="G901" s="197"/>
      <c r="H901" s="197"/>
      <c r="I901" s="197"/>
      <c r="J901" s="197"/>
      <c r="K901" s="197"/>
      <c r="L901" s="197"/>
      <c r="M901" s="197"/>
      <c r="N901" s="197"/>
      <c r="O901" s="197"/>
      <c r="P901" s="197"/>
      <c r="Q901" s="197"/>
      <c r="R901" s="197"/>
      <c r="S901" s="197"/>
      <c r="T901" s="197"/>
      <c r="U901" s="197"/>
      <c r="V901" s="197"/>
      <c r="W901" s="197"/>
      <c r="X901" s="197"/>
      <c r="Y901" s="197"/>
      <c r="Z901" s="197"/>
    </row>
    <row r="902" ht="15.75" customHeight="1">
      <c r="A902" s="197"/>
      <c r="B902" s="197"/>
      <c r="C902" s="197"/>
      <c r="D902" s="197"/>
      <c r="E902" s="197"/>
      <c r="F902" s="197"/>
      <c r="G902" s="197"/>
      <c r="H902" s="197"/>
      <c r="I902" s="197"/>
      <c r="J902" s="197"/>
      <c r="K902" s="197"/>
      <c r="L902" s="197"/>
      <c r="M902" s="197"/>
      <c r="N902" s="197"/>
      <c r="O902" s="197"/>
      <c r="P902" s="197"/>
      <c r="Q902" s="197"/>
      <c r="R902" s="197"/>
      <c r="S902" s="197"/>
      <c r="T902" s="197"/>
      <c r="U902" s="197"/>
      <c r="V902" s="197"/>
      <c r="W902" s="197"/>
      <c r="X902" s="197"/>
      <c r="Y902" s="197"/>
      <c r="Z902" s="197"/>
    </row>
    <row r="903" ht="15.75" customHeight="1">
      <c r="A903" s="197"/>
      <c r="B903" s="197"/>
      <c r="C903" s="197"/>
      <c r="D903" s="197"/>
      <c r="E903" s="197"/>
      <c r="F903" s="197"/>
      <c r="G903" s="197"/>
      <c r="H903" s="197"/>
      <c r="I903" s="197"/>
      <c r="J903" s="197"/>
      <c r="K903" s="197"/>
      <c r="L903" s="197"/>
      <c r="M903" s="197"/>
      <c r="N903" s="197"/>
      <c r="O903" s="197"/>
      <c r="P903" s="197"/>
      <c r="Q903" s="197"/>
      <c r="R903" s="197"/>
      <c r="S903" s="197"/>
      <c r="T903" s="197"/>
      <c r="U903" s="197"/>
      <c r="V903" s="197"/>
      <c r="W903" s="197"/>
      <c r="X903" s="197"/>
      <c r="Y903" s="197"/>
      <c r="Z903" s="197"/>
    </row>
    <row r="904" ht="15.75" customHeight="1">
      <c r="A904" s="197"/>
      <c r="B904" s="197"/>
      <c r="C904" s="197"/>
      <c r="D904" s="197"/>
      <c r="E904" s="197"/>
      <c r="F904" s="197"/>
      <c r="G904" s="197"/>
      <c r="H904" s="197"/>
      <c r="I904" s="197"/>
      <c r="J904" s="197"/>
      <c r="K904" s="197"/>
      <c r="L904" s="197"/>
      <c r="M904" s="197"/>
      <c r="N904" s="197"/>
      <c r="O904" s="197"/>
      <c r="P904" s="197"/>
      <c r="Q904" s="197"/>
      <c r="R904" s="197"/>
      <c r="S904" s="197"/>
      <c r="T904" s="197"/>
      <c r="U904" s="197"/>
      <c r="V904" s="197"/>
      <c r="W904" s="197"/>
      <c r="X904" s="197"/>
      <c r="Y904" s="197"/>
      <c r="Z904" s="197"/>
    </row>
    <row r="905" ht="15.75" customHeight="1">
      <c r="A905" s="197"/>
      <c r="B905" s="197"/>
      <c r="C905" s="197"/>
      <c r="D905" s="197"/>
      <c r="E905" s="197"/>
      <c r="F905" s="197"/>
      <c r="G905" s="197"/>
      <c r="H905" s="197"/>
      <c r="I905" s="197"/>
      <c r="J905" s="197"/>
      <c r="K905" s="197"/>
      <c r="L905" s="197"/>
      <c r="M905" s="197"/>
      <c r="N905" s="197"/>
      <c r="O905" s="197"/>
      <c r="P905" s="197"/>
      <c r="Q905" s="197"/>
      <c r="R905" s="197"/>
      <c r="S905" s="197"/>
      <c r="T905" s="197"/>
      <c r="U905" s="197"/>
      <c r="V905" s="197"/>
      <c r="W905" s="197"/>
      <c r="X905" s="197"/>
      <c r="Y905" s="197"/>
      <c r="Z905" s="197"/>
    </row>
    <row r="906" ht="15.75" customHeight="1">
      <c r="A906" s="197"/>
      <c r="B906" s="197"/>
      <c r="C906" s="197"/>
      <c r="D906" s="197"/>
      <c r="E906" s="197"/>
      <c r="F906" s="197"/>
      <c r="G906" s="197"/>
      <c r="H906" s="197"/>
      <c r="I906" s="197"/>
      <c r="J906" s="197"/>
      <c r="K906" s="197"/>
      <c r="L906" s="197"/>
      <c r="M906" s="197"/>
      <c r="N906" s="197"/>
      <c r="O906" s="197"/>
      <c r="P906" s="197"/>
      <c r="Q906" s="197"/>
      <c r="R906" s="197"/>
      <c r="S906" s="197"/>
      <c r="T906" s="197"/>
      <c r="U906" s="197"/>
      <c r="V906" s="197"/>
      <c r="W906" s="197"/>
      <c r="X906" s="197"/>
      <c r="Y906" s="197"/>
      <c r="Z906" s="197"/>
    </row>
    <row r="907" ht="15.75" customHeight="1">
      <c r="A907" s="197"/>
      <c r="B907" s="197"/>
      <c r="C907" s="197"/>
      <c r="D907" s="197"/>
      <c r="E907" s="197"/>
      <c r="F907" s="197"/>
      <c r="G907" s="197"/>
      <c r="H907" s="197"/>
      <c r="I907" s="197"/>
      <c r="J907" s="197"/>
      <c r="K907" s="197"/>
      <c r="L907" s="197"/>
      <c r="M907" s="197"/>
      <c r="N907" s="197"/>
      <c r="O907" s="197"/>
      <c r="P907" s="197"/>
      <c r="Q907" s="197"/>
      <c r="R907" s="197"/>
      <c r="S907" s="197"/>
      <c r="T907" s="197"/>
      <c r="U907" s="197"/>
      <c r="V907" s="197"/>
      <c r="W907" s="197"/>
      <c r="X907" s="197"/>
      <c r="Y907" s="197"/>
      <c r="Z907" s="197"/>
    </row>
    <row r="908" ht="15.75" customHeight="1">
      <c r="A908" s="197"/>
      <c r="B908" s="197"/>
      <c r="C908" s="197"/>
      <c r="D908" s="197"/>
      <c r="E908" s="197"/>
      <c r="F908" s="197"/>
      <c r="G908" s="197"/>
      <c r="H908" s="197"/>
      <c r="I908" s="197"/>
      <c r="J908" s="197"/>
      <c r="K908" s="197"/>
      <c r="L908" s="197"/>
      <c r="M908" s="197"/>
      <c r="N908" s="197"/>
      <c r="O908" s="197"/>
      <c r="P908" s="197"/>
      <c r="Q908" s="197"/>
      <c r="R908" s="197"/>
      <c r="S908" s="197"/>
      <c r="T908" s="197"/>
      <c r="U908" s="197"/>
      <c r="V908" s="197"/>
      <c r="W908" s="197"/>
      <c r="X908" s="197"/>
      <c r="Y908" s="197"/>
      <c r="Z908" s="197"/>
    </row>
    <row r="909" ht="15.75" customHeight="1">
      <c r="A909" s="197"/>
      <c r="B909" s="197"/>
      <c r="C909" s="197"/>
      <c r="D909" s="197"/>
      <c r="E909" s="197"/>
      <c r="F909" s="197"/>
      <c r="G909" s="197"/>
      <c r="H909" s="197"/>
      <c r="I909" s="197"/>
      <c r="J909" s="197"/>
      <c r="K909" s="197"/>
      <c r="L909" s="197"/>
      <c r="M909" s="197"/>
      <c r="N909" s="197"/>
      <c r="O909" s="197"/>
      <c r="P909" s="197"/>
      <c r="Q909" s="197"/>
      <c r="R909" s="197"/>
      <c r="S909" s="197"/>
      <c r="T909" s="197"/>
      <c r="U909" s="197"/>
      <c r="V909" s="197"/>
      <c r="W909" s="197"/>
      <c r="X909" s="197"/>
      <c r="Y909" s="197"/>
      <c r="Z909" s="197"/>
    </row>
    <row r="910" ht="15.75" customHeight="1">
      <c r="A910" s="197"/>
      <c r="B910" s="197"/>
      <c r="C910" s="197"/>
      <c r="D910" s="197"/>
      <c r="E910" s="197"/>
      <c r="F910" s="197"/>
      <c r="G910" s="197"/>
      <c r="H910" s="197"/>
      <c r="I910" s="197"/>
      <c r="J910" s="197"/>
      <c r="K910" s="197"/>
      <c r="L910" s="197"/>
      <c r="M910" s="197"/>
      <c r="N910" s="197"/>
      <c r="O910" s="197"/>
      <c r="P910" s="197"/>
      <c r="Q910" s="197"/>
      <c r="R910" s="197"/>
      <c r="S910" s="197"/>
      <c r="T910" s="197"/>
      <c r="U910" s="197"/>
      <c r="V910" s="197"/>
      <c r="W910" s="197"/>
      <c r="X910" s="197"/>
      <c r="Y910" s="197"/>
      <c r="Z910" s="197"/>
    </row>
    <row r="911" ht="15.75" customHeight="1">
      <c r="A911" s="197"/>
      <c r="B911" s="197"/>
      <c r="C911" s="197"/>
      <c r="D911" s="197"/>
      <c r="E911" s="197"/>
      <c r="F911" s="197"/>
      <c r="G911" s="197"/>
      <c r="H911" s="197"/>
      <c r="I911" s="197"/>
      <c r="J911" s="197"/>
      <c r="K911" s="197"/>
      <c r="L911" s="197"/>
      <c r="M911" s="197"/>
      <c r="N911" s="197"/>
      <c r="O911" s="197"/>
      <c r="P911" s="197"/>
      <c r="Q911" s="197"/>
      <c r="R911" s="197"/>
      <c r="S911" s="197"/>
      <c r="T911" s="197"/>
      <c r="U911" s="197"/>
      <c r="V911" s="197"/>
      <c r="W911" s="197"/>
      <c r="X911" s="197"/>
      <c r="Y911" s="197"/>
      <c r="Z911" s="197"/>
    </row>
    <row r="912" ht="15.75" customHeight="1">
      <c r="A912" s="197"/>
      <c r="B912" s="197"/>
      <c r="C912" s="197"/>
      <c r="D912" s="197"/>
      <c r="E912" s="197"/>
      <c r="F912" s="197"/>
      <c r="G912" s="197"/>
      <c r="H912" s="197"/>
      <c r="I912" s="197"/>
      <c r="J912" s="197"/>
      <c r="K912" s="197"/>
      <c r="L912" s="197"/>
      <c r="M912" s="197"/>
      <c r="N912" s="197"/>
      <c r="O912" s="197"/>
      <c r="P912" s="197"/>
      <c r="Q912" s="197"/>
      <c r="R912" s="197"/>
      <c r="S912" s="197"/>
      <c r="T912" s="197"/>
      <c r="U912" s="197"/>
      <c r="V912" s="197"/>
      <c r="W912" s="197"/>
      <c r="X912" s="197"/>
      <c r="Y912" s="197"/>
      <c r="Z912" s="197"/>
    </row>
    <row r="913" ht="15.75" customHeight="1">
      <c r="A913" s="197"/>
      <c r="B913" s="197"/>
      <c r="C913" s="197"/>
      <c r="D913" s="197"/>
      <c r="E913" s="197"/>
      <c r="F913" s="197"/>
      <c r="G913" s="197"/>
      <c r="H913" s="197"/>
      <c r="I913" s="197"/>
      <c r="J913" s="197"/>
      <c r="K913" s="197"/>
      <c r="L913" s="197"/>
      <c r="M913" s="197"/>
      <c r="N913" s="197"/>
      <c r="O913" s="197"/>
      <c r="P913" s="197"/>
      <c r="Q913" s="197"/>
      <c r="R913" s="197"/>
      <c r="S913" s="197"/>
      <c r="T913" s="197"/>
      <c r="U913" s="197"/>
      <c r="V913" s="197"/>
      <c r="W913" s="197"/>
      <c r="X913" s="197"/>
      <c r="Y913" s="197"/>
      <c r="Z913" s="197"/>
    </row>
    <row r="914" ht="15.75" customHeight="1">
      <c r="A914" s="197"/>
      <c r="B914" s="197"/>
      <c r="C914" s="197"/>
      <c r="D914" s="197"/>
      <c r="E914" s="197"/>
      <c r="F914" s="197"/>
      <c r="G914" s="197"/>
      <c r="H914" s="197"/>
      <c r="I914" s="197"/>
      <c r="J914" s="197"/>
      <c r="K914" s="197"/>
      <c r="L914" s="197"/>
      <c r="M914" s="197"/>
      <c r="N914" s="197"/>
      <c r="O914" s="197"/>
      <c r="P914" s="197"/>
      <c r="Q914" s="197"/>
      <c r="R914" s="197"/>
      <c r="S914" s="197"/>
      <c r="T914" s="197"/>
      <c r="U914" s="197"/>
      <c r="V914" s="197"/>
      <c r="W914" s="197"/>
      <c r="X914" s="197"/>
      <c r="Y914" s="197"/>
      <c r="Z914" s="197"/>
    </row>
    <row r="915" ht="15.75" customHeight="1">
      <c r="A915" s="197"/>
      <c r="B915" s="197"/>
      <c r="C915" s="197"/>
      <c r="D915" s="197"/>
      <c r="E915" s="197"/>
      <c r="F915" s="197"/>
      <c r="G915" s="197"/>
      <c r="H915" s="197"/>
      <c r="I915" s="197"/>
      <c r="J915" s="197"/>
      <c r="K915" s="197"/>
      <c r="L915" s="197"/>
      <c r="M915" s="197"/>
      <c r="N915" s="197"/>
      <c r="O915" s="197"/>
      <c r="P915" s="197"/>
      <c r="Q915" s="197"/>
      <c r="R915" s="197"/>
      <c r="S915" s="197"/>
      <c r="T915" s="197"/>
      <c r="U915" s="197"/>
      <c r="V915" s="197"/>
      <c r="W915" s="197"/>
      <c r="X915" s="197"/>
      <c r="Y915" s="197"/>
      <c r="Z915" s="197"/>
    </row>
    <row r="916" ht="15.75" customHeight="1">
      <c r="A916" s="197"/>
      <c r="B916" s="197"/>
      <c r="C916" s="197"/>
      <c r="D916" s="197"/>
      <c r="E916" s="197"/>
      <c r="F916" s="197"/>
      <c r="G916" s="197"/>
      <c r="H916" s="197"/>
      <c r="I916" s="197"/>
      <c r="J916" s="197"/>
      <c r="K916" s="197"/>
      <c r="L916" s="197"/>
      <c r="M916" s="197"/>
      <c r="N916" s="197"/>
      <c r="O916" s="197"/>
      <c r="P916" s="197"/>
      <c r="Q916" s="197"/>
      <c r="R916" s="197"/>
      <c r="S916" s="197"/>
      <c r="T916" s="197"/>
      <c r="U916" s="197"/>
      <c r="V916" s="197"/>
      <c r="W916" s="197"/>
      <c r="X916" s="197"/>
      <c r="Y916" s="197"/>
      <c r="Z916" s="197"/>
    </row>
    <row r="917" ht="15.75" customHeight="1">
      <c r="A917" s="197"/>
      <c r="B917" s="197"/>
      <c r="C917" s="197"/>
      <c r="D917" s="197"/>
      <c r="E917" s="197"/>
      <c r="F917" s="197"/>
      <c r="G917" s="197"/>
      <c r="H917" s="197"/>
      <c r="I917" s="197"/>
      <c r="J917" s="197"/>
      <c r="K917" s="197"/>
      <c r="L917" s="197"/>
      <c r="M917" s="197"/>
      <c r="N917" s="197"/>
      <c r="O917" s="197"/>
      <c r="P917" s="197"/>
      <c r="Q917" s="197"/>
      <c r="R917" s="197"/>
      <c r="S917" s="197"/>
      <c r="T917" s="197"/>
      <c r="U917" s="197"/>
      <c r="V917" s="197"/>
      <c r="W917" s="197"/>
      <c r="X917" s="197"/>
      <c r="Y917" s="197"/>
      <c r="Z917" s="197"/>
    </row>
    <row r="918" ht="15.75" customHeight="1">
      <c r="A918" s="197"/>
      <c r="B918" s="197"/>
      <c r="C918" s="197"/>
      <c r="D918" s="197"/>
      <c r="E918" s="197"/>
      <c r="F918" s="197"/>
      <c r="G918" s="197"/>
      <c r="H918" s="197"/>
      <c r="I918" s="197"/>
      <c r="J918" s="197"/>
      <c r="K918" s="197"/>
      <c r="L918" s="197"/>
      <c r="M918" s="197"/>
      <c r="N918" s="197"/>
      <c r="O918" s="197"/>
      <c r="P918" s="197"/>
      <c r="Q918" s="197"/>
      <c r="R918" s="197"/>
      <c r="S918" s="197"/>
      <c r="T918" s="197"/>
      <c r="U918" s="197"/>
      <c r="V918" s="197"/>
      <c r="W918" s="197"/>
      <c r="X918" s="197"/>
      <c r="Y918" s="197"/>
      <c r="Z918" s="197"/>
    </row>
    <row r="919" ht="15.75" customHeight="1">
      <c r="A919" s="197"/>
      <c r="B919" s="197"/>
      <c r="C919" s="197"/>
      <c r="D919" s="197"/>
      <c r="E919" s="197"/>
      <c r="F919" s="197"/>
      <c r="G919" s="197"/>
      <c r="H919" s="197"/>
      <c r="I919" s="197"/>
      <c r="J919" s="197"/>
      <c r="K919" s="197"/>
      <c r="L919" s="197"/>
      <c r="M919" s="197"/>
      <c r="N919" s="197"/>
      <c r="O919" s="197"/>
      <c r="P919" s="197"/>
      <c r="Q919" s="197"/>
      <c r="R919" s="197"/>
      <c r="S919" s="197"/>
      <c r="T919" s="197"/>
      <c r="U919" s="197"/>
      <c r="V919" s="197"/>
      <c r="W919" s="197"/>
      <c r="X919" s="197"/>
      <c r="Y919" s="197"/>
      <c r="Z919" s="197"/>
    </row>
    <row r="920" ht="15.75" customHeight="1">
      <c r="A920" s="197"/>
      <c r="B920" s="197"/>
      <c r="C920" s="197"/>
      <c r="D920" s="197"/>
      <c r="E920" s="197"/>
      <c r="F920" s="197"/>
      <c r="G920" s="197"/>
      <c r="H920" s="197"/>
      <c r="I920" s="197"/>
      <c r="J920" s="197"/>
      <c r="K920" s="197"/>
      <c r="L920" s="197"/>
      <c r="M920" s="197"/>
      <c r="N920" s="197"/>
      <c r="O920" s="197"/>
      <c r="P920" s="197"/>
      <c r="Q920" s="197"/>
      <c r="R920" s="197"/>
      <c r="S920" s="197"/>
      <c r="T920" s="197"/>
      <c r="U920" s="197"/>
      <c r="V920" s="197"/>
      <c r="W920" s="197"/>
      <c r="X920" s="197"/>
      <c r="Y920" s="197"/>
      <c r="Z920" s="197"/>
    </row>
    <row r="921" ht="15.75" customHeight="1">
      <c r="A921" s="197"/>
      <c r="B921" s="197"/>
      <c r="C921" s="197"/>
      <c r="D921" s="197"/>
      <c r="E921" s="197"/>
      <c r="F921" s="197"/>
      <c r="G921" s="197"/>
      <c r="H921" s="197"/>
      <c r="I921" s="197"/>
      <c r="J921" s="197"/>
      <c r="K921" s="197"/>
      <c r="L921" s="197"/>
      <c r="M921" s="197"/>
      <c r="N921" s="197"/>
      <c r="O921" s="197"/>
      <c r="P921" s="197"/>
      <c r="Q921" s="197"/>
      <c r="R921" s="197"/>
      <c r="S921" s="197"/>
      <c r="T921" s="197"/>
      <c r="U921" s="197"/>
      <c r="V921" s="197"/>
      <c r="W921" s="197"/>
      <c r="X921" s="197"/>
      <c r="Y921" s="197"/>
      <c r="Z921" s="197"/>
    </row>
    <row r="922" ht="15.75" customHeight="1">
      <c r="A922" s="197"/>
      <c r="B922" s="197"/>
      <c r="C922" s="197"/>
      <c r="D922" s="197"/>
      <c r="E922" s="197"/>
      <c r="F922" s="197"/>
      <c r="G922" s="197"/>
      <c r="H922" s="197"/>
      <c r="I922" s="197"/>
      <c r="J922" s="197"/>
      <c r="K922" s="197"/>
      <c r="L922" s="197"/>
      <c r="M922" s="197"/>
      <c r="N922" s="197"/>
      <c r="O922" s="197"/>
      <c r="P922" s="197"/>
      <c r="Q922" s="197"/>
      <c r="R922" s="197"/>
      <c r="S922" s="197"/>
      <c r="T922" s="197"/>
      <c r="U922" s="197"/>
      <c r="V922" s="197"/>
      <c r="W922" s="197"/>
      <c r="X922" s="197"/>
      <c r="Y922" s="197"/>
      <c r="Z922" s="197"/>
    </row>
    <row r="923" ht="15.75" customHeight="1">
      <c r="A923" s="197"/>
      <c r="B923" s="197"/>
      <c r="C923" s="197"/>
      <c r="D923" s="197"/>
      <c r="E923" s="197"/>
      <c r="F923" s="197"/>
      <c r="G923" s="197"/>
      <c r="H923" s="197"/>
      <c r="I923" s="197"/>
      <c r="J923" s="197"/>
      <c r="K923" s="197"/>
      <c r="L923" s="197"/>
      <c r="M923" s="197"/>
      <c r="N923" s="197"/>
      <c r="O923" s="197"/>
      <c r="P923" s="197"/>
      <c r="Q923" s="197"/>
      <c r="R923" s="197"/>
      <c r="S923" s="197"/>
      <c r="T923" s="197"/>
      <c r="U923" s="197"/>
      <c r="V923" s="197"/>
      <c r="W923" s="197"/>
      <c r="X923" s="197"/>
      <c r="Y923" s="197"/>
      <c r="Z923" s="197"/>
    </row>
    <row r="924" ht="15.75" customHeight="1">
      <c r="A924" s="197"/>
      <c r="B924" s="197"/>
      <c r="C924" s="197"/>
      <c r="D924" s="197"/>
      <c r="E924" s="197"/>
      <c r="F924" s="197"/>
      <c r="G924" s="197"/>
      <c r="H924" s="197"/>
      <c r="I924" s="197"/>
      <c r="J924" s="197"/>
      <c r="K924" s="197"/>
      <c r="L924" s="197"/>
      <c r="M924" s="197"/>
      <c r="N924" s="197"/>
      <c r="O924" s="197"/>
      <c r="P924" s="197"/>
      <c r="Q924" s="197"/>
      <c r="R924" s="197"/>
      <c r="S924" s="197"/>
      <c r="T924" s="197"/>
      <c r="U924" s="197"/>
      <c r="V924" s="197"/>
      <c r="W924" s="197"/>
      <c r="X924" s="197"/>
      <c r="Y924" s="197"/>
      <c r="Z924" s="197"/>
    </row>
    <row r="925" ht="15.75" customHeight="1">
      <c r="A925" s="197"/>
      <c r="B925" s="197"/>
      <c r="C925" s="197"/>
      <c r="D925" s="197"/>
      <c r="E925" s="197"/>
      <c r="F925" s="197"/>
      <c r="G925" s="197"/>
      <c r="H925" s="197"/>
      <c r="I925" s="197"/>
      <c r="J925" s="197"/>
      <c r="K925" s="197"/>
      <c r="L925" s="197"/>
      <c r="M925" s="197"/>
      <c r="N925" s="197"/>
      <c r="O925" s="197"/>
      <c r="P925" s="197"/>
      <c r="Q925" s="197"/>
      <c r="R925" s="197"/>
      <c r="S925" s="197"/>
      <c r="T925" s="197"/>
      <c r="U925" s="197"/>
      <c r="V925" s="197"/>
      <c r="W925" s="197"/>
      <c r="X925" s="197"/>
      <c r="Y925" s="197"/>
      <c r="Z925" s="197"/>
    </row>
    <row r="926" ht="15.75" customHeight="1">
      <c r="A926" s="197"/>
      <c r="B926" s="197"/>
      <c r="C926" s="197"/>
      <c r="D926" s="197"/>
      <c r="E926" s="197"/>
      <c r="F926" s="197"/>
      <c r="G926" s="197"/>
      <c r="H926" s="197"/>
      <c r="I926" s="197"/>
      <c r="J926" s="197"/>
      <c r="K926" s="197"/>
      <c r="L926" s="197"/>
      <c r="M926" s="197"/>
      <c r="N926" s="197"/>
      <c r="O926" s="197"/>
      <c r="P926" s="197"/>
      <c r="Q926" s="197"/>
      <c r="R926" s="197"/>
      <c r="S926" s="197"/>
      <c r="T926" s="197"/>
      <c r="U926" s="197"/>
      <c r="V926" s="197"/>
      <c r="W926" s="197"/>
      <c r="X926" s="197"/>
      <c r="Y926" s="197"/>
      <c r="Z926" s="197"/>
    </row>
    <row r="927" ht="15.75" customHeight="1">
      <c r="A927" s="197"/>
      <c r="B927" s="197"/>
      <c r="C927" s="197"/>
      <c r="D927" s="197"/>
      <c r="E927" s="197"/>
      <c r="F927" s="197"/>
      <c r="G927" s="197"/>
      <c r="H927" s="197"/>
      <c r="I927" s="197"/>
      <c r="J927" s="197"/>
      <c r="K927" s="197"/>
      <c r="L927" s="197"/>
      <c r="M927" s="197"/>
      <c r="N927" s="197"/>
      <c r="O927" s="197"/>
      <c r="P927" s="197"/>
      <c r="Q927" s="197"/>
      <c r="R927" s="197"/>
      <c r="S927" s="197"/>
      <c r="T927" s="197"/>
      <c r="U927" s="197"/>
      <c r="V927" s="197"/>
      <c r="W927" s="197"/>
      <c r="X927" s="197"/>
      <c r="Y927" s="197"/>
      <c r="Z927" s="197"/>
    </row>
    <row r="928" ht="15.75" customHeight="1">
      <c r="A928" s="197"/>
      <c r="B928" s="197"/>
      <c r="C928" s="197"/>
      <c r="D928" s="197"/>
      <c r="E928" s="197"/>
      <c r="F928" s="197"/>
      <c r="G928" s="197"/>
      <c r="H928" s="197"/>
      <c r="I928" s="197"/>
      <c r="J928" s="197"/>
      <c r="K928" s="197"/>
      <c r="L928" s="197"/>
      <c r="M928" s="197"/>
      <c r="N928" s="197"/>
      <c r="O928" s="197"/>
      <c r="P928" s="197"/>
      <c r="Q928" s="197"/>
      <c r="R928" s="197"/>
      <c r="S928" s="197"/>
      <c r="T928" s="197"/>
      <c r="U928" s="197"/>
      <c r="V928" s="197"/>
      <c r="W928" s="197"/>
      <c r="X928" s="197"/>
      <c r="Y928" s="197"/>
      <c r="Z928" s="197"/>
    </row>
    <row r="929" ht="15.75" customHeight="1">
      <c r="A929" s="197"/>
      <c r="B929" s="197"/>
      <c r="C929" s="197"/>
      <c r="D929" s="197"/>
      <c r="E929" s="197"/>
      <c r="F929" s="197"/>
      <c r="G929" s="197"/>
      <c r="H929" s="197"/>
      <c r="I929" s="197"/>
      <c r="J929" s="197"/>
      <c r="K929" s="197"/>
      <c r="L929" s="197"/>
      <c r="M929" s="197"/>
      <c r="N929" s="197"/>
      <c r="O929" s="197"/>
      <c r="P929" s="197"/>
      <c r="Q929" s="197"/>
      <c r="R929" s="197"/>
      <c r="S929" s="197"/>
      <c r="T929" s="197"/>
      <c r="U929" s="197"/>
      <c r="V929" s="197"/>
      <c r="W929" s="197"/>
      <c r="X929" s="197"/>
      <c r="Y929" s="197"/>
      <c r="Z929" s="197"/>
    </row>
    <row r="930" ht="15.75" customHeight="1">
      <c r="A930" s="197"/>
      <c r="B930" s="197"/>
      <c r="C930" s="197"/>
      <c r="D930" s="197"/>
      <c r="E930" s="197"/>
      <c r="F930" s="197"/>
      <c r="G930" s="197"/>
      <c r="H930" s="197"/>
      <c r="I930" s="197"/>
      <c r="J930" s="197"/>
      <c r="K930" s="197"/>
      <c r="L930" s="197"/>
      <c r="M930" s="197"/>
      <c r="N930" s="197"/>
      <c r="O930" s="197"/>
      <c r="P930" s="197"/>
      <c r="Q930" s="197"/>
      <c r="R930" s="197"/>
      <c r="S930" s="197"/>
      <c r="T930" s="197"/>
      <c r="U930" s="197"/>
      <c r="V930" s="197"/>
      <c r="W930" s="197"/>
      <c r="X930" s="197"/>
      <c r="Y930" s="197"/>
      <c r="Z930" s="197"/>
    </row>
    <row r="931" ht="15.75" customHeight="1">
      <c r="A931" s="197"/>
      <c r="B931" s="197"/>
      <c r="C931" s="197"/>
      <c r="D931" s="197"/>
      <c r="E931" s="197"/>
      <c r="F931" s="197"/>
      <c r="G931" s="197"/>
      <c r="H931" s="197"/>
      <c r="I931" s="197"/>
      <c r="J931" s="197"/>
      <c r="K931" s="197"/>
      <c r="L931" s="197"/>
      <c r="M931" s="197"/>
      <c r="N931" s="197"/>
      <c r="O931" s="197"/>
      <c r="P931" s="197"/>
      <c r="Q931" s="197"/>
      <c r="R931" s="197"/>
      <c r="S931" s="197"/>
      <c r="T931" s="197"/>
      <c r="U931" s="197"/>
      <c r="V931" s="197"/>
      <c r="W931" s="197"/>
      <c r="X931" s="197"/>
      <c r="Y931" s="197"/>
      <c r="Z931" s="197"/>
    </row>
    <row r="932" ht="15.75" customHeight="1">
      <c r="A932" s="197"/>
      <c r="B932" s="197"/>
      <c r="C932" s="197"/>
      <c r="D932" s="197"/>
      <c r="E932" s="197"/>
      <c r="F932" s="197"/>
      <c r="G932" s="197"/>
      <c r="H932" s="197"/>
      <c r="I932" s="197"/>
      <c r="J932" s="197"/>
      <c r="K932" s="197"/>
      <c r="L932" s="197"/>
      <c r="M932" s="197"/>
      <c r="N932" s="197"/>
      <c r="O932" s="197"/>
      <c r="P932" s="197"/>
      <c r="Q932" s="197"/>
      <c r="R932" s="197"/>
      <c r="S932" s="197"/>
      <c r="T932" s="197"/>
      <c r="U932" s="197"/>
      <c r="V932" s="197"/>
      <c r="W932" s="197"/>
      <c r="X932" s="197"/>
      <c r="Y932" s="197"/>
      <c r="Z932" s="197"/>
    </row>
    <row r="933" ht="15.75" customHeight="1">
      <c r="A933" s="197"/>
      <c r="B933" s="197"/>
      <c r="C933" s="197"/>
      <c r="D933" s="197"/>
      <c r="E933" s="197"/>
      <c r="F933" s="197"/>
      <c r="G933" s="197"/>
      <c r="H933" s="197"/>
      <c r="I933" s="197"/>
      <c r="J933" s="197"/>
      <c r="K933" s="197"/>
      <c r="L933" s="197"/>
      <c r="M933" s="197"/>
      <c r="N933" s="197"/>
      <c r="O933" s="197"/>
      <c r="P933" s="197"/>
      <c r="Q933" s="197"/>
      <c r="R933" s="197"/>
      <c r="S933" s="197"/>
      <c r="T933" s="197"/>
      <c r="U933" s="197"/>
      <c r="V933" s="197"/>
      <c r="W933" s="197"/>
      <c r="X933" s="197"/>
      <c r="Y933" s="197"/>
      <c r="Z933" s="197"/>
    </row>
    <row r="934" ht="15.75" customHeight="1">
      <c r="A934" s="197"/>
      <c r="B934" s="197"/>
      <c r="C934" s="197"/>
      <c r="D934" s="197"/>
      <c r="E934" s="197"/>
      <c r="F934" s="197"/>
      <c r="G934" s="197"/>
      <c r="H934" s="197"/>
      <c r="I934" s="197"/>
      <c r="J934" s="197"/>
      <c r="K934" s="197"/>
      <c r="L934" s="197"/>
      <c r="M934" s="197"/>
      <c r="N934" s="197"/>
      <c r="O934" s="197"/>
      <c r="P934" s="197"/>
      <c r="Q934" s="197"/>
      <c r="R934" s="197"/>
      <c r="S934" s="197"/>
      <c r="T934" s="197"/>
      <c r="U934" s="197"/>
      <c r="V934" s="197"/>
      <c r="W934" s="197"/>
      <c r="X934" s="197"/>
      <c r="Y934" s="197"/>
      <c r="Z934" s="197"/>
    </row>
    <row r="935" ht="15.75" customHeight="1">
      <c r="A935" s="197"/>
      <c r="B935" s="197"/>
      <c r="C935" s="197"/>
      <c r="D935" s="197"/>
      <c r="E935" s="197"/>
      <c r="F935" s="197"/>
      <c r="G935" s="197"/>
      <c r="H935" s="197"/>
      <c r="I935" s="197"/>
      <c r="J935" s="197"/>
      <c r="K935" s="197"/>
      <c r="L935" s="197"/>
      <c r="M935" s="197"/>
      <c r="N935" s="197"/>
      <c r="O935" s="197"/>
      <c r="P935" s="197"/>
      <c r="Q935" s="197"/>
      <c r="R935" s="197"/>
      <c r="S935" s="197"/>
      <c r="T935" s="197"/>
      <c r="U935" s="197"/>
      <c r="V935" s="197"/>
      <c r="W935" s="197"/>
      <c r="X935" s="197"/>
      <c r="Y935" s="197"/>
      <c r="Z935" s="197"/>
    </row>
    <row r="936" ht="15.75" customHeight="1">
      <c r="A936" s="197"/>
      <c r="B936" s="197"/>
      <c r="C936" s="197"/>
      <c r="D936" s="197"/>
      <c r="E936" s="197"/>
      <c r="F936" s="197"/>
      <c r="G936" s="197"/>
      <c r="H936" s="197"/>
      <c r="I936" s="197"/>
      <c r="J936" s="197"/>
      <c r="K936" s="197"/>
      <c r="L936" s="197"/>
      <c r="M936" s="197"/>
      <c r="N936" s="197"/>
      <c r="O936" s="197"/>
      <c r="P936" s="197"/>
      <c r="Q936" s="197"/>
      <c r="R936" s="197"/>
      <c r="S936" s="197"/>
      <c r="T936" s="197"/>
      <c r="U936" s="197"/>
      <c r="V936" s="197"/>
      <c r="W936" s="197"/>
      <c r="X936" s="197"/>
      <c r="Y936" s="197"/>
      <c r="Z936" s="197"/>
    </row>
    <row r="937" ht="15.75" customHeight="1">
      <c r="A937" s="197"/>
      <c r="B937" s="197"/>
      <c r="C937" s="197"/>
      <c r="D937" s="197"/>
      <c r="E937" s="197"/>
      <c r="F937" s="197"/>
      <c r="G937" s="197"/>
      <c r="H937" s="197"/>
      <c r="I937" s="197"/>
      <c r="J937" s="197"/>
      <c r="K937" s="197"/>
      <c r="L937" s="197"/>
      <c r="M937" s="197"/>
      <c r="N937" s="197"/>
      <c r="O937" s="197"/>
      <c r="P937" s="197"/>
      <c r="Q937" s="197"/>
      <c r="R937" s="197"/>
      <c r="S937" s="197"/>
      <c r="T937" s="197"/>
      <c r="U937" s="197"/>
      <c r="V937" s="197"/>
      <c r="W937" s="197"/>
      <c r="X937" s="197"/>
      <c r="Y937" s="197"/>
      <c r="Z937" s="197"/>
    </row>
    <row r="938" ht="15.75" customHeight="1">
      <c r="A938" s="197"/>
      <c r="B938" s="197"/>
      <c r="C938" s="197"/>
      <c r="D938" s="197"/>
      <c r="E938" s="197"/>
      <c r="F938" s="197"/>
      <c r="G938" s="197"/>
      <c r="H938" s="197"/>
      <c r="I938" s="197"/>
      <c r="J938" s="197"/>
      <c r="K938" s="197"/>
      <c r="L938" s="197"/>
      <c r="M938" s="197"/>
      <c r="N938" s="197"/>
      <c r="O938" s="197"/>
      <c r="P938" s="197"/>
      <c r="Q938" s="197"/>
      <c r="R938" s="197"/>
      <c r="S938" s="197"/>
      <c r="T938" s="197"/>
      <c r="U938" s="197"/>
      <c r="V938" s="197"/>
      <c r="W938" s="197"/>
      <c r="X938" s="197"/>
      <c r="Y938" s="197"/>
      <c r="Z938" s="197"/>
    </row>
    <row r="939" ht="15.75" customHeight="1">
      <c r="A939" s="197"/>
      <c r="B939" s="197"/>
      <c r="C939" s="197"/>
      <c r="D939" s="197"/>
      <c r="E939" s="197"/>
      <c r="F939" s="197"/>
      <c r="G939" s="197"/>
      <c r="H939" s="197"/>
      <c r="I939" s="197"/>
      <c r="J939" s="197"/>
      <c r="K939" s="197"/>
      <c r="L939" s="197"/>
      <c r="M939" s="197"/>
      <c r="N939" s="197"/>
      <c r="O939" s="197"/>
      <c r="P939" s="197"/>
      <c r="Q939" s="197"/>
      <c r="R939" s="197"/>
      <c r="S939" s="197"/>
      <c r="T939" s="197"/>
      <c r="U939" s="197"/>
      <c r="V939" s="197"/>
      <c r="W939" s="197"/>
      <c r="X939" s="197"/>
      <c r="Y939" s="197"/>
      <c r="Z939" s="197"/>
    </row>
    <row r="940" ht="15.75" customHeight="1">
      <c r="A940" s="197"/>
      <c r="B940" s="197"/>
      <c r="C940" s="197"/>
      <c r="D940" s="197"/>
      <c r="E940" s="197"/>
      <c r="F940" s="197"/>
      <c r="G940" s="197"/>
      <c r="H940" s="197"/>
      <c r="I940" s="197"/>
      <c r="J940" s="197"/>
      <c r="K940" s="197"/>
      <c r="L940" s="197"/>
      <c r="M940" s="197"/>
      <c r="N940" s="197"/>
      <c r="O940" s="197"/>
      <c r="P940" s="197"/>
      <c r="Q940" s="197"/>
      <c r="R940" s="197"/>
      <c r="S940" s="197"/>
      <c r="T940" s="197"/>
      <c r="U940" s="197"/>
      <c r="V940" s="197"/>
      <c r="W940" s="197"/>
      <c r="X940" s="197"/>
      <c r="Y940" s="197"/>
      <c r="Z940" s="197"/>
    </row>
    <row r="941" ht="15.75" customHeight="1">
      <c r="A941" s="197"/>
      <c r="B941" s="197"/>
      <c r="C941" s="197"/>
      <c r="D941" s="197"/>
      <c r="E941" s="197"/>
      <c r="F941" s="197"/>
      <c r="G941" s="197"/>
      <c r="H941" s="197"/>
      <c r="I941" s="197"/>
      <c r="J941" s="197"/>
      <c r="K941" s="197"/>
      <c r="L941" s="197"/>
      <c r="M941" s="197"/>
      <c r="N941" s="197"/>
      <c r="O941" s="197"/>
      <c r="P941" s="197"/>
      <c r="Q941" s="197"/>
      <c r="R941" s="197"/>
      <c r="S941" s="197"/>
      <c r="T941" s="197"/>
      <c r="U941" s="197"/>
      <c r="V941" s="197"/>
      <c r="W941" s="197"/>
      <c r="X941" s="197"/>
      <c r="Y941" s="197"/>
      <c r="Z941" s="197"/>
    </row>
    <row r="942" ht="15.75" customHeight="1">
      <c r="A942" s="197"/>
      <c r="B942" s="197"/>
      <c r="C942" s="197"/>
      <c r="D942" s="197"/>
      <c r="E942" s="197"/>
      <c r="F942" s="197"/>
      <c r="G942" s="197"/>
      <c r="H942" s="197"/>
      <c r="I942" s="197"/>
      <c r="J942" s="197"/>
      <c r="K942" s="197"/>
      <c r="L942" s="197"/>
      <c r="M942" s="197"/>
      <c r="N942" s="197"/>
      <c r="O942" s="197"/>
      <c r="P942" s="197"/>
      <c r="Q942" s="197"/>
      <c r="R942" s="197"/>
      <c r="S942" s="197"/>
      <c r="T942" s="197"/>
      <c r="U942" s="197"/>
      <c r="V942" s="197"/>
      <c r="W942" s="197"/>
      <c r="X942" s="197"/>
      <c r="Y942" s="197"/>
      <c r="Z942" s="197"/>
    </row>
    <row r="943" ht="15.75" customHeight="1">
      <c r="A943" s="197"/>
      <c r="B943" s="197"/>
      <c r="C943" s="197"/>
      <c r="D943" s="197"/>
      <c r="E943" s="197"/>
      <c r="F943" s="197"/>
      <c r="G943" s="197"/>
      <c r="H943" s="197"/>
      <c r="I943" s="197"/>
      <c r="J943" s="197"/>
      <c r="K943" s="197"/>
      <c r="L943" s="197"/>
      <c r="M943" s="197"/>
      <c r="N943" s="197"/>
      <c r="O943" s="197"/>
      <c r="P943" s="197"/>
      <c r="Q943" s="197"/>
      <c r="R943" s="197"/>
      <c r="S943" s="197"/>
      <c r="T943" s="197"/>
      <c r="U943" s="197"/>
      <c r="V943" s="197"/>
      <c r="W943" s="197"/>
      <c r="X943" s="197"/>
      <c r="Y943" s="197"/>
      <c r="Z943" s="197"/>
    </row>
    <row r="944" ht="15.75" customHeight="1">
      <c r="A944" s="197"/>
      <c r="B944" s="197"/>
      <c r="C944" s="197"/>
      <c r="D944" s="197"/>
      <c r="E944" s="197"/>
      <c r="F944" s="197"/>
      <c r="G944" s="197"/>
      <c r="H944" s="197"/>
      <c r="I944" s="197"/>
      <c r="J944" s="197"/>
      <c r="K944" s="197"/>
      <c r="L944" s="197"/>
      <c r="M944" s="197"/>
      <c r="N944" s="197"/>
      <c r="O944" s="197"/>
      <c r="P944" s="197"/>
      <c r="Q944" s="197"/>
      <c r="R944" s="197"/>
      <c r="S944" s="197"/>
      <c r="T944" s="197"/>
      <c r="U944" s="197"/>
      <c r="V944" s="197"/>
      <c r="W944" s="197"/>
      <c r="X944" s="197"/>
      <c r="Y944" s="197"/>
      <c r="Z944" s="197"/>
    </row>
    <row r="945" ht="15.75" customHeight="1">
      <c r="A945" s="197"/>
      <c r="B945" s="197"/>
      <c r="C945" s="197"/>
      <c r="D945" s="197"/>
      <c r="E945" s="197"/>
      <c r="F945" s="197"/>
      <c r="G945" s="197"/>
      <c r="H945" s="197"/>
      <c r="I945" s="197"/>
      <c r="J945" s="197"/>
      <c r="K945" s="197"/>
      <c r="L945" s="197"/>
      <c r="M945" s="197"/>
      <c r="N945" s="197"/>
      <c r="O945" s="197"/>
      <c r="P945" s="197"/>
      <c r="Q945" s="197"/>
      <c r="R945" s="197"/>
      <c r="S945" s="197"/>
      <c r="T945" s="197"/>
      <c r="U945" s="197"/>
      <c r="V945" s="197"/>
      <c r="W945" s="197"/>
      <c r="X945" s="197"/>
      <c r="Y945" s="197"/>
      <c r="Z945" s="197"/>
    </row>
    <row r="946" ht="15.75" customHeight="1">
      <c r="A946" s="197"/>
      <c r="B946" s="197"/>
      <c r="C946" s="197"/>
      <c r="D946" s="197"/>
      <c r="E946" s="197"/>
      <c r="F946" s="197"/>
      <c r="G946" s="197"/>
      <c r="H946" s="197"/>
      <c r="I946" s="197"/>
      <c r="J946" s="197"/>
      <c r="K946" s="197"/>
      <c r="L946" s="197"/>
      <c r="M946" s="197"/>
      <c r="N946" s="197"/>
      <c r="O946" s="197"/>
      <c r="P946" s="197"/>
      <c r="Q946" s="197"/>
      <c r="R946" s="197"/>
      <c r="S946" s="197"/>
      <c r="T946" s="197"/>
      <c r="U946" s="197"/>
      <c r="V946" s="197"/>
      <c r="W946" s="197"/>
      <c r="X946" s="197"/>
      <c r="Y946" s="197"/>
      <c r="Z946" s="197"/>
    </row>
    <row r="947" ht="15.75" customHeight="1">
      <c r="A947" s="197"/>
      <c r="B947" s="197"/>
      <c r="C947" s="197"/>
      <c r="D947" s="197"/>
      <c r="E947" s="197"/>
      <c r="F947" s="197"/>
      <c r="G947" s="197"/>
      <c r="H947" s="197"/>
      <c r="I947" s="197"/>
      <c r="J947" s="197"/>
      <c r="K947" s="197"/>
      <c r="L947" s="197"/>
      <c r="M947" s="197"/>
      <c r="N947" s="197"/>
      <c r="O947" s="197"/>
      <c r="P947" s="197"/>
      <c r="Q947" s="197"/>
      <c r="R947" s="197"/>
      <c r="S947" s="197"/>
      <c r="T947" s="197"/>
      <c r="U947" s="197"/>
      <c r="V947" s="197"/>
      <c r="W947" s="197"/>
      <c r="X947" s="197"/>
      <c r="Y947" s="197"/>
      <c r="Z947" s="197"/>
    </row>
    <row r="948" ht="15.75" customHeight="1">
      <c r="A948" s="197"/>
      <c r="B948" s="197"/>
      <c r="C948" s="197"/>
      <c r="D948" s="197"/>
      <c r="E948" s="197"/>
      <c r="F948" s="197"/>
      <c r="G948" s="197"/>
      <c r="H948" s="197"/>
      <c r="I948" s="197"/>
      <c r="J948" s="197"/>
      <c r="K948" s="197"/>
      <c r="L948" s="197"/>
      <c r="M948" s="197"/>
      <c r="N948" s="197"/>
      <c r="O948" s="197"/>
      <c r="P948" s="197"/>
      <c r="Q948" s="197"/>
      <c r="R948" s="197"/>
      <c r="S948" s="197"/>
      <c r="T948" s="197"/>
      <c r="U948" s="197"/>
      <c r="V948" s="197"/>
      <c r="W948" s="197"/>
      <c r="X948" s="197"/>
      <c r="Y948" s="197"/>
      <c r="Z948" s="197"/>
    </row>
    <row r="949" ht="15.75" customHeight="1">
      <c r="A949" s="197"/>
      <c r="B949" s="197"/>
      <c r="C949" s="197"/>
      <c r="D949" s="197"/>
      <c r="E949" s="197"/>
      <c r="F949" s="197"/>
      <c r="G949" s="197"/>
      <c r="H949" s="197"/>
      <c r="I949" s="197"/>
      <c r="J949" s="197"/>
      <c r="K949" s="197"/>
      <c r="L949" s="197"/>
      <c r="M949" s="197"/>
      <c r="N949" s="197"/>
      <c r="O949" s="197"/>
      <c r="P949" s="197"/>
      <c r="Q949" s="197"/>
      <c r="R949" s="197"/>
      <c r="S949" s="197"/>
      <c r="T949" s="197"/>
      <c r="U949" s="197"/>
      <c r="V949" s="197"/>
      <c r="W949" s="197"/>
      <c r="X949" s="197"/>
      <c r="Y949" s="197"/>
      <c r="Z949" s="197"/>
    </row>
    <row r="950" ht="15.75" customHeight="1">
      <c r="A950" s="197"/>
      <c r="B950" s="197"/>
      <c r="C950" s="197"/>
      <c r="D950" s="197"/>
      <c r="E950" s="197"/>
      <c r="F950" s="197"/>
      <c r="G950" s="197"/>
      <c r="H950" s="197"/>
      <c r="I950" s="197"/>
      <c r="J950" s="197"/>
      <c r="K950" s="197"/>
      <c r="L950" s="197"/>
      <c r="M950" s="197"/>
      <c r="N950" s="197"/>
      <c r="O950" s="197"/>
      <c r="P950" s="197"/>
      <c r="Q950" s="197"/>
      <c r="R950" s="197"/>
      <c r="S950" s="197"/>
      <c r="T950" s="197"/>
      <c r="U950" s="197"/>
      <c r="V950" s="197"/>
      <c r="W950" s="197"/>
      <c r="X950" s="197"/>
      <c r="Y950" s="197"/>
      <c r="Z950" s="197"/>
    </row>
    <row r="951" ht="15.75" customHeight="1">
      <c r="A951" s="197"/>
      <c r="B951" s="197"/>
      <c r="C951" s="197"/>
      <c r="D951" s="197"/>
      <c r="E951" s="197"/>
      <c r="F951" s="197"/>
      <c r="G951" s="197"/>
      <c r="H951" s="197"/>
      <c r="I951" s="197"/>
      <c r="J951" s="197"/>
      <c r="K951" s="197"/>
      <c r="L951" s="197"/>
      <c r="M951" s="197"/>
      <c r="N951" s="197"/>
      <c r="O951" s="197"/>
      <c r="P951" s="197"/>
      <c r="Q951" s="197"/>
      <c r="R951" s="197"/>
      <c r="S951" s="197"/>
      <c r="T951" s="197"/>
      <c r="U951" s="197"/>
      <c r="V951" s="197"/>
      <c r="W951" s="197"/>
      <c r="X951" s="197"/>
      <c r="Y951" s="197"/>
      <c r="Z951" s="197"/>
    </row>
    <row r="952" ht="15.75" customHeight="1">
      <c r="A952" s="197"/>
      <c r="B952" s="197"/>
      <c r="C952" s="197"/>
      <c r="D952" s="197"/>
      <c r="E952" s="197"/>
      <c r="F952" s="197"/>
      <c r="G952" s="197"/>
      <c r="H952" s="197"/>
      <c r="I952" s="197"/>
      <c r="J952" s="197"/>
      <c r="K952" s="197"/>
      <c r="L952" s="197"/>
      <c r="M952" s="197"/>
      <c r="N952" s="197"/>
      <c r="O952" s="197"/>
      <c r="P952" s="197"/>
      <c r="Q952" s="197"/>
      <c r="R952" s="197"/>
      <c r="S952" s="197"/>
      <c r="T952" s="197"/>
      <c r="U952" s="197"/>
      <c r="V952" s="197"/>
      <c r="W952" s="197"/>
      <c r="X952" s="197"/>
      <c r="Y952" s="197"/>
      <c r="Z952" s="197"/>
    </row>
    <row r="953" ht="15.75" customHeight="1">
      <c r="A953" s="197"/>
      <c r="B953" s="197"/>
      <c r="C953" s="197"/>
      <c r="D953" s="197"/>
      <c r="E953" s="197"/>
      <c r="F953" s="197"/>
      <c r="G953" s="197"/>
      <c r="H953" s="197"/>
      <c r="I953" s="197"/>
      <c r="J953" s="197"/>
      <c r="K953" s="197"/>
      <c r="L953" s="197"/>
      <c r="M953" s="197"/>
      <c r="N953" s="197"/>
      <c r="O953" s="197"/>
      <c r="P953" s="197"/>
      <c r="Q953" s="197"/>
      <c r="R953" s="197"/>
      <c r="S953" s="197"/>
      <c r="T953" s="197"/>
      <c r="U953" s="197"/>
      <c r="V953" s="197"/>
      <c r="W953" s="197"/>
      <c r="X953" s="197"/>
      <c r="Y953" s="197"/>
      <c r="Z953" s="197"/>
    </row>
    <row r="954" ht="15.75" customHeight="1">
      <c r="A954" s="197"/>
      <c r="B954" s="197"/>
      <c r="C954" s="197"/>
      <c r="D954" s="197"/>
      <c r="E954" s="197"/>
      <c r="F954" s="197"/>
      <c r="G954" s="197"/>
      <c r="H954" s="197"/>
      <c r="I954" s="197"/>
      <c r="J954" s="197"/>
      <c r="K954" s="197"/>
      <c r="L954" s="197"/>
      <c r="M954" s="197"/>
      <c r="N954" s="197"/>
      <c r="O954" s="197"/>
      <c r="P954" s="197"/>
      <c r="Q954" s="197"/>
      <c r="R954" s="197"/>
      <c r="S954" s="197"/>
      <c r="T954" s="197"/>
      <c r="U954" s="197"/>
      <c r="V954" s="197"/>
      <c r="W954" s="197"/>
      <c r="X954" s="197"/>
      <c r="Y954" s="197"/>
      <c r="Z954" s="197"/>
    </row>
    <row r="955" ht="15.75" customHeight="1">
      <c r="A955" s="197"/>
      <c r="B955" s="197"/>
      <c r="C955" s="197"/>
      <c r="D955" s="197"/>
      <c r="E955" s="197"/>
      <c r="F955" s="197"/>
      <c r="G955" s="197"/>
      <c r="H955" s="197"/>
      <c r="I955" s="197"/>
      <c r="J955" s="197"/>
      <c r="K955" s="197"/>
      <c r="L955" s="197"/>
      <c r="M955" s="197"/>
      <c r="N955" s="197"/>
      <c r="O955" s="197"/>
      <c r="P955" s="197"/>
      <c r="Q955" s="197"/>
      <c r="R955" s="197"/>
      <c r="S955" s="197"/>
      <c r="T955" s="197"/>
      <c r="U955" s="197"/>
      <c r="V955" s="197"/>
      <c r="W955" s="197"/>
      <c r="X955" s="197"/>
      <c r="Y955" s="197"/>
      <c r="Z955" s="197"/>
    </row>
    <row r="956" ht="15.75" customHeight="1">
      <c r="A956" s="197"/>
      <c r="B956" s="197"/>
      <c r="C956" s="197"/>
      <c r="D956" s="197"/>
      <c r="E956" s="197"/>
      <c r="F956" s="197"/>
      <c r="G956" s="197"/>
      <c r="H956" s="197"/>
      <c r="I956" s="197"/>
      <c r="J956" s="197"/>
      <c r="K956" s="197"/>
      <c r="L956" s="197"/>
      <c r="M956" s="197"/>
      <c r="N956" s="197"/>
      <c r="O956" s="197"/>
      <c r="P956" s="197"/>
      <c r="Q956" s="197"/>
      <c r="R956" s="197"/>
      <c r="S956" s="197"/>
      <c r="T956" s="197"/>
      <c r="U956" s="197"/>
      <c r="V956" s="197"/>
      <c r="W956" s="197"/>
      <c r="X956" s="197"/>
      <c r="Y956" s="197"/>
      <c r="Z956" s="197"/>
    </row>
    <row r="957" ht="15.75" customHeight="1">
      <c r="A957" s="197"/>
      <c r="B957" s="197"/>
      <c r="C957" s="197"/>
      <c r="D957" s="197"/>
      <c r="E957" s="197"/>
      <c r="F957" s="197"/>
      <c r="G957" s="197"/>
      <c r="H957" s="197"/>
      <c r="I957" s="197"/>
      <c r="J957" s="197"/>
      <c r="K957" s="197"/>
      <c r="L957" s="197"/>
      <c r="M957" s="197"/>
      <c r="N957" s="197"/>
      <c r="O957" s="197"/>
      <c r="P957" s="197"/>
      <c r="Q957" s="197"/>
      <c r="R957" s="197"/>
      <c r="S957" s="197"/>
      <c r="T957" s="197"/>
      <c r="U957" s="197"/>
      <c r="V957" s="197"/>
      <c r="W957" s="197"/>
      <c r="X957" s="197"/>
      <c r="Y957" s="197"/>
      <c r="Z957" s="197"/>
    </row>
    <row r="958" ht="15.75" customHeight="1">
      <c r="A958" s="197"/>
      <c r="B958" s="197"/>
      <c r="C958" s="197"/>
      <c r="D958" s="197"/>
      <c r="E958" s="197"/>
      <c r="F958" s="197"/>
      <c r="G958" s="197"/>
      <c r="H958" s="197"/>
      <c r="I958" s="197"/>
      <c r="J958" s="197"/>
      <c r="K958" s="197"/>
      <c r="L958" s="197"/>
      <c r="M958" s="197"/>
      <c r="N958" s="197"/>
      <c r="O958" s="197"/>
      <c r="P958" s="197"/>
      <c r="Q958" s="197"/>
      <c r="R958" s="197"/>
      <c r="S958" s="197"/>
      <c r="T958" s="197"/>
      <c r="U958" s="197"/>
      <c r="V958" s="197"/>
      <c r="W958" s="197"/>
      <c r="X958" s="197"/>
      <c r="Y958" s="197"/>
      <c r="Z958" s="197"/>
    </row>
    <row r="959" ht="15.75" customHeight="1">
      <c r="A959" s="197"/>
      <c r="B959" s="197"/>
      <c r="C959" s="197"/>
      <c r="D959" s="197"/>
      <c r="E959" s="197"/>
      <c r="F959" s="197"/>
      <c r="G959" s="197"/>
      <c r="H959" s="197"/>
      <c r="I959" s="197"/>
      <c r="J959" s="197"/>
      <c r="K959" s="197"/>
      <c r="L959" s="197"/>
      <c r="M959" s="197"/>
      <c r="N959" s="197"/>
      <c r="O959" s="197"/>
      <c r="P959" s="197"/>
      <c r="Q959" s="197"/>
      <c r="R959" s="197"/>
      <c r="S959" s="197"/>
      <c r="T959" s="197"/>
      <c r="U959" s="197"/>
      <c r="V959" s="197"/>
      <c r="W959" s="197"/>
      <c r="X959" s="197"/>
      <c r="Y959" s="197"/>
      <c r="Z959" s="197"/>
    </row>
    <row r="960" ht="15.75" customHeight="1">
      <c r="A960" s="197"/>
      <c r="B960" s="197"/>
      <c r="C960" s="197"/>
      <c r="D960" s="197"/>
      <c r="E960" s="197"/>
      <c r="F960" s="197"/>
      <c r="G960" s="197"/>
      <c r="H960" s="197"/>
      <c r="I960" s="197"/>
      <c r="J960" s="197"/>
      <c r="K960" s="197"/>
      <c r="L960" s="197"/>
      <c r="M960" s="197"/>
      <c r="N960" s="197"/>
      <c r="O960" s="197"/>
      <c r="P960" s="197"/>
      <c r="Q960" s="197"/>
      <c r="R960" s="197"/>
      <c r="S960" s="197"/>
      <c r="T960" s="197"/>
      <c r="U960" s="197"/>
      <c r="V960" s="197"/>
      <c r="W960" s="197"/>
      <c r="X960" s="197"/>
      <c r="Y960" s="197"/>
      <c r="Z960" s="197"/>
    </row>
    <row r="961" ht="15.75" customHeight="1">
      <c r="A961" s="197"/>
      <c r="B961" s="197"/>
      <c r="C961" s="197"/>
      <c r="D961" s="197"/>
      <c r="E961" s="197"/>
      <c r="F961" s="197"/>
      <c r="G961" s="197"/>
      <c r="H961" s="197"/>
      <c r="I961" s="197"/>
      <c r="J961" s="197"/>
      <c r="K961" s="197"/>
      <c r="L961" s="197"/>
      <c r="M961" s="197"/>
      <c r="N961" s="197"/>
      <c r="O961" s="197"/>
      <c r="P961" s="197"/>
      <c r="Q961" s="197"/>
      <c r="R961" s="197"/>
      <c r="S961" s="197"/>
      <c r="T961" s="197"/>
      <c r="U961" s="197"/>
      <c r="V961" s="197"/>
      <c r="W961" s="197"/>
      <c r="X961" s="197"/>
      <c r="Y961" s="197"/>
      <c r="Z961" s="197"/>
    </row>
    <row r="962" ht="15.75" customHeight="1">
      <c r="A962" s="197"/>
      <c r="B962" s="197"/>
      <c r="C962" s="197"/>
      <c r="D962" s="197"/>
      <c r="E962" s="197"/>
      <c r="F962" s="197"/>
      <c r="G962" s="197"/>
      <c r="H962" s="197"/>
      <c r="I962" s="197"/>
      <c r="J962" s="197"/>
      <c r="K962" s="197"/>
      <c r="L962" s="197"/>
      <c r="M962" s="197"/>
      <c r="N962" s="197"/>
      <c r="O962" s="197"/>
      <c r="P962" s="197"/>
      <c r="Q962" s="197"/>
      <c r="R962" s="197"/>
      <c r="S962" s="197"/>
      <c r="T962" s="197"/>
      <c r="U962" s="197"/>
      <c r="V962" s="197"/>
      <c r="W962" s="197"/>
      <c r="X962" s="197"/>
      <c r="Y962" s="197"/>
      <c r="Z962" s="197"/>
    </row>
    <row r="963" ht="15.75" customHeight="1">
      <c r="A963" s="197"/>
      <c r="B963" s="197"/>
      <c r="C963" s="197"/>
      <c r="D963" s="197"/>
      <c r="E963" s="197"/>
      <c r="F963" s="197"/>
      <c r="G963" s="197"/>
      <c r="H963" s="197"/>
      <c r="I963" s="197"/>
      <c r="J963" s="197"/>
      <c r="K963" s="197"/>
      <c r="L963" s="197"/>
      <c r="M963" s="197"/>
      <c r="N963" s="197"/>
      <c r="O963" s="197"/>
      <c r="P963" s="197"/>
      <c r="Q963" s="197"/>
      <c r="R963" s="197"/>
      <c r="S963" s="197"/>
      <c r="T963" s="197"/>
      <c r="U963" s="197"/>
      <c r="V963" s="197"/>
      <c r="W963" s="197"/>
      <c r="X963" s="197"/>
      <c r="Y963" s="197"/>
      <c r="Z963" s="197"/>
    </row>
    <row r="964" ht="15.75" customHeight="1">
      <c r="A964" s="197"/>
      <c r="B964" s="197"/>
      <c r="C964" s="197"/>
      <c r="D964" s="197"/>
      <c r="E964" s="197"/>
      <c r="F964" s="197"/>
      <c r="G964" s="197"/>
      <c r="H964" s="197"/>
      <c r="I964" s="197"/>
      <c r="J964" s="197"/>
      <c r="K964" s="197"/>
      <c r="L964" s="197"/>
      <c r="M964" s="197"/>
      <c r="N964" s="197"/>
      <c r="O964" s="197"/>
      <c r="P964" s="197"/>
      <c r="Q964" s="197"/>
      <c r="R964" s="197"/>
      <c r="S964" s="197"/>
      <c r="T964" s="197"/>
      <c r="U964" s="197"/>
      <c r="V964" s="197"/>
      <c r="W964" s="197"/>
      <c r="X964" s="197"/>
      <c r="Y964" s="197"/>
      <c r="Z964" s="197"/>
    </row>
    <row r="965" ht="15.75" customHeight="1">
      <c r="A965" s="197"/>
      <c r="B965" s="197"/>
      <c r="C965" s="197"/>
      <c r="D965" s="197"/>
      <c r="E965" s="197"/>
      <c r="F965" s="197"/>
      <c r="G965" s="197"/>
      <c r="H965" s="197"/>
      <c r="I965" s="197"/>
      <c r="J965" s="197"/>
      <c r="K965" s="197"/>
      <c r="L965" s="197"/>
      <c r="M965" s="197"/>
      <c r="N965" s="197"/>
      <c r="O965" s="197"/>
      <c r="P965" s="197"/>
      <c r="Q965" s="197"/>
      <c r="R965" s="197"/>
      <c r="S965" s="197"/>
      <c r="T965" s="197"/>
      <c r="U965" s="197"/>
      <c r="V965" s="197"/>
      <c r="W965" s="197"/>
      <c r="X965" s="197"/>
      <c r="Y965" s="197"/>
      <c r="Z965" s="197"/>
    </row>
    <row r="966" ht="15.75" customHeight="1">
      <c r="A966" s="197"/>
      <c r="B966" s="197"/>
      <c r="C966" s="197"/>
      <c r="D966" s="197"/>
      <c r="E966" s="197"/>
      <c r="F966" s="197"/>
      <c r="G966" s="197"/>
      <c r="H966" s="197"/>
      <c r="I966" s="197"/>
      <c r="J966" s="197"/>
      <c r="K966" s="197"/>
      <c r="L966" s="197"/>
      <c r="M966" s="197"/>
      <c r="N966" s="197"/>
      <c r="O966" s="197"/>
      <c r="P966" s="197"/>
      <c r="Q966" s="197"/>
      <c r="R966" s="197"/>
      <c r="S966" s="197"/>
      <c r="T966" s="197"/>
      <c r="U966" s="197"/>
      <c r="V966" s="197"/>
      <c r="W966" s="197"/>
      <c r="X966" s="197"/>
      <c r="Y966" s="197"/>
      <c r="Z966" s="197"/>
    </row>
    <row r="967" ht="15.75" customHeight="1">
      <c r="A967" s="197"/>
      <c r="B967" s="197"/>
      <c r="C967" s="197"/>
      <c r="D967" s="197"/>
      <c r="E967" s="197"/>
      <c r="F967" s="197"/>
      <c r="G967" s="197"/>
      <c r="H967" s="197"/>
      <c r="I967" s="197"/>
      <c r="J967" s="197"/>
      <c r="K967" s="197"/>
      <c r="L967" s="197"/>
      <c r="M967" s="197"/>
      <c r="N967" s="197"/>
      <c r="O967" s="197"/>
      <c r="P967" s="197"/>
      <c r="Q967" s="197"/>
      <c r="R967" s="197"/>
      <c r="S967" s="197"/>
      <c r="T967" s="197"/>
      <c r="U967" s="197"/>
      <c r="V967" s="197"/>
      <c r="W967" s="197"/>
      <c r="X967" s="197"/>
      <c r="Y967" s="197"/>
      <c r="Z967" s="197"/>
    </row>
    <row r="968" ht="15.75" customHeight="1">
      <c r="A968" s="197"/>
      <c r="B968" s="197"/>
      <c r="C968" s="197"/>
      <c r="D968" s="197"/>
      <c r="E968" s="197"/>
      <c r="F968" s="197"/>
      <c r="G968" s="197"/>
      <c r="H968" s="197"/>
      <c r="I968" s="197"/>
      <c r="J968" s="197"/>
      <c r="K968" s="197"/>
      <c r="L968" s="197"/>
      <c r="M968" s="197"/>
      <c r="N968" s="197"/>
      <c r="O968" s="197"/>
      <c r="P968" s="197"/>
      <c r="Q968" s="197"/>
      <c r="R968" s="197"/>
      <c r="S968" s="197"/>
      <c r="T968" s="197"/>
      <c r="U968" s="197"/>
      <c r="V968" s="197"/>
      <c r="W968" s="197"/>
      <c r="X968" s="197"/>
      <c r="Y968" s="197"/>
      <c r="Z968" s="197"/>
    </row>
    <row r="969" ht="15.75" customHeight="1">
      <c r="A969" s="197"/>
      <c r="B969" s="197"/>
      <c r="C969" s="197"/>
      <c r="D969" s="197"/>
      <c r="E969" s="197"/>
      <c r="F969" s="197"/>
      <c r="G969" s="197"/>
      <c r="H969" s="197"/>
      <c r="I969" s="197"/>
      <c r="J969" s="197"/>
      <c r="K969" s="197"/>
      <c r="L969" s="197"/>
      <c r="M969" s="197"/>
      <c r="N969" s="197"/>
      <c r="O969" s="197"/>
      <c r="P969" s="197"/>
      <c r="Q969" s="197"/>
      <c r="R969" s="197"/>
      <c r="S969" s="197"/>
      <c r="T969" s="197"/>
      <c r="U969" s="197"/>
      <c r="V969" s="197"/>
      <c r="W969" s="197"/>
      <c r="X969" s="197"/>
      <c r="Y969" s="197"/>
      <c r="Z969" s="197"/>
    </row>
    <row r="970" ht="15.75" customHeight="1">
      <c r="A970" s="197"/>
      <c r="B970" s="197"/>
      <c r="C970" s="197"/>
      <c r="D970" s="197"/>
      <c r="E970" s="197"/>
      <c r="F970" s="197"/>
      <c r="G970" s="197"/>
      <c r="H970" s="197"/>
      <c r="I970" s="197"/>
      <c r="J970" s="197"/>
      <c r="K970" s="197"/>
      <c r="L970" s="197"/>
      <c r="M970" s="197"/>
      <c r="N970" s="197"/>
      <c r="O970" s="197"/>
      <c r="P970" s="197"/>
      <c r="Q970" s="197"/>
      <c r="R970" s="197"/>
      <c r="S970" s="197"/>
      <c r="T970" s="197"/>
      <c r="U970" s="197"/>
      <c r="V970" s="197"/>
      <c r="W970" s="197"/>
      <c r="X970" s="197"/>
      <c r="Y970" s="197"/>
      <c r="Z970" s="197"/>
    </row>
    <row r="971" ht="15.75" customHeight="1">
      <c r="A971" s="197"/>
      <c r="B971" s="197"/>
      <c r="C971" s="197"/>
      <c r="D971" s="197"/>
      <c r="E971" s="197"/>
      <c r="F971" s="197"/>
      <c r="G971" s="197"/>
      <c r="H971" s="197"/>
      <c r="I971" s="197"/>
      <c r="J971" s="197"/>
      <c r="K971" s="197"/>
      <c r="L971" s="197"/>
      <c r="M971" s="197"/>
      <c r="N971" s="197"/>
      <c r="O971" s="197"/>
      <c r="P971" s="197"/>
      <c r="Q971" s="197"/>
      <c r="R971" s="197"/>
      <c r="S971" s="197"/>
      <c r="T971" s="197"/>
      <c r="U971" s="197"/>
      <c r="V971" s="197"/>
      <c r="W971" s="197"/>
      <c r="X971" s="197"/>
      <c r="Y971" s="197"/>
      <c r="Z971" s="197"/>
    </row>
    <row r="972" ht="15.75" customHeight="1">
      <c r="A972" s="197"/>
      <c r="B972" s="197"/>
      <c r="C972" s="197"/>
      <c r="D972" s="197"/>
      <c r="E972" s="197"/>
      <c r="F972" s="197"/>
      <c r="G972" s="197"/>
      <c r="H972" s="197"/>
      <c r="I972" s="197"/>
      <c r="J972" s="197"/>
      <c r="K972" s="197"/>
      <c r="L972" s="197"/>
      <c r="M972" s="197"/>
      <c r="N972" s="197"/>
      <c r="O972" s="197"/>
      <c r="P972" s="197"/>
      <c r="Q972" s="197"/>
      <c r="R972" s="197"/>
      <c r="S972" s="197"/>
      <c r="T972" s="197"/>
      <c r="U972" s="197"/>
      <c r="V972" s="197"/>
      <c r="W972" s="197"/>
      <c r="X972" s="197"/>
      <c r="Y972" s="197"/>
      <c r="Z972" s="197"/>
    </row>
    <row r="973" ht="15.75" customHeight="1">
      <c r="A973" s="197"/>
      <c r="B973" s="197"/>
      <c r="C973" s="197"/>
      <c r="D973" s="197"/>
      <c r="E973" s="197"/>
      <c r="F973" s="197"/>
      <c r="G973" s="197"/>
      <c r="H973" s="197"/>
      <c r="I973" s="197"/>
      <c r="J973" s="197"/>
      <c r="K973" s="197"/>
      <c r="L973" s="197"/>
      <c r="M973" s="197"/>
      <c r="N973" s="197"/>
      <c r="O973" s="197"/>
      <c r="P973" s="197"/>
      <c r="Q973" s="197"/>
      <c r="R973" s="197"/>
      <c r="S973" s="197"/>
      <c r="T973" s="197"/>
      <c r="U973" s="197"/>
      <c r="V973" s="197"/>
      <c r="W973" s="197"/>
      <c r="X973" s="197"/>
      <c r="Y973" s="197"/>
      <c r="Z973" s="197"/>
    </row>
    <row r="974" ht="15.75" customHeight="1">
      <c r="A974" s="197"/>
      <c r="B974" s="197"/>
      <c r="C974" s="197"/>
      <c r="D974" s="197"/>
      <c r="E974" s="197"/>
      <c r="F974" s="197"/>
      <c r="G974" s="197"/>
      <c r="H974" s="197"/>
      <c r="I974" s="197"/>
      <c r="J974" s="197"/>
      <c r="K974" s="197"/>
      <c r="L974" s="197"/>
      <c r="M974" s="197"/>
      <c r="N974" s="197"/>
      <c r="O974" s="197"/>
      <c r="P974" s="197"/>
      <c r="Q974" s="197"/>
      <c r="R974" s="197"/>
      <c r="S974" s="197"/>
      <c r="T974" s="197"/>
      <c r="U974" s="197"/>
      <c r="V974" s="197"/>
      <c r="W974" s="197"/>
      <c r="X974" s="197"/>
      <c r="Y974" s="197"/>
      <c r="Z974" s="197"/>
    </row>
    <row r="975" ht="15.75" customHeight="1">
      <c r="A975" s="197"/>
      <c r="B975" s="197"/>
      <c r="C975" s="197"/>
      <c r="D975" s="197"/>
      <c r="E975" s="197"/>
      <c r="F975" s="197"/>
      <c r="G975" s="197"/>
      <c r="H975" s="197"/>
      <c r="I975" s="197"/>
      <c r="J975" s="197"/>
      <c r="K975" s="197"/>
      <c r="L975" s="197"/>
      <c r="M975" s="197"/>
      <c r="N975" s="197"/>
      <c r="O975" s="197"/>
      <c r="P975" s="197"/>
      <c r="Q975" s="197"/>
      <c r="R975" s="197"/>
      <c r="S975" s="197"/>
      <c r="T975" s="197"/>
      <c r="U975" s="197"/>
      <c r="V975" s="197"/>
      <c r="W975" s="197"/>
      <c r="X975" s="197"/>
      <c r="Y975" s="197"/>
      <c r="Z975" s="197"/>
    </row>
    <row r="976" ht="15.75" customHeight="1">
      <c r="A976" s="197"/>
      <c r="B976" s="197"/>
      <c r="C976" s="197"/>
      <c r="D976" s="197"/>
      <c r="E976" s="197"/>
      <c r="F976" s="197"/>
      <c r="G976" s="197"/>
      <c r="H976" s="197"/>
      <c r="I976" s="197"/>
      <c r="J976" s="197"/>
      <c r="K976" s="197"/>
      <c r="L976" s="197"/>
      <c r="M976" s="197"/>
      <c r="N976" s="197"/>
      <c r="O976" s="197"/>
      <c r="P976" s="197"/>
      <c r="Q976" s="197"/>
      <c r="R976" s="197"/>
      <c r="S976" s="197"/>
      <c r="T976" s="197"/>
      <c r="U976" s="197"/>
      <c r="V976" s="197"/>
      <c r="W976" s="197"/>
      <c r="X976" s="197"/>
      <c r="Y976" s="197"/>
      <c r="Z976" s="197"/>
    </row>
    <row r="977" ht="15.75" customHeight="1">
      <c r="A977" s="197"/>
      <c r="B977" s="197"/>
      <c r="C977" s="197"/>
      <c r="D977" s="197"/>
      <c r="E977" s="197"/>
      <c r="F977" s="197"/>
      <c r="G977" s="197"/>
      <c r="H977" s="197"/>
      <c r="I977" s="197"/>
      <c r="J977" s="197"/>
      <c r="K977" s="197"/>
      <c r="L977" s="197"/>
      <c r="M977" s="197"/>
      <c r="N977" s="197"/>
      <c r="O977" s="197"/>
      <c r="P977" s="197"/>
      <c r="Q977" s="197"/>
      <c r="R977" s="197"/>
      <c r="S977" s="197"/>
      <c r="T977" s="197"/>
      <c r="U977" s="197"/>
      <c r="V977" s="197"/>
      <c r="W977" s="197"/>
      <c r="X977" s="197"/>
      <c r="Y977" s="197"/>
      <c r="Z977" s="197"/>
    </row>
    <row r="978" ht="15.75" customHeight="1">
      <c r="A978" s="197"/>
      <c r="B978" s="197"/>
      <c r="C978" s="197"/>
      <c r="D978" s="197"/>
      <c r="E978" s="197"/>
      <c r="F978" s="197"/>
      <c r="G978" s="197"/>
      <c r="H978" s="197"/>
      <c r="I978" s="197"/>
      <c r="J978" s="197"/>
      <c r="K978" s="197"/>
      <c r="L978" s="197"/>
      <c r="M978" s="197"/>
      <c r="N978" s="197"/>
      <c r="O978" s="197"/>
      <c r="P978" s="197"/>
      <c r="Q978" s="197"/>
      <c r="R978" s="197"/>
      <c r="S978" s="197"/>
      <c r="T978" s="197"/>
      <c r="U978" s="197"/>
      <c r="V978" s="197"/>
      <c r="W978" s="197"/>
      <c r="X978" s="197"/>
      <c r="Y978" s="197"/>
      <c r="Z978" s="197"/>
    </row>
    <row r="979" ht="15.75" customHeight="1">
      <c r="A979" s="197"/>
      <c r="B979" s="197"/>
      <c r="C979" s="197"/>
      <c r="D979" s="197"/>
      <c r="E979" s="197"/>
      <c r="F979" s="197"/>
      <c r="G979" s="197"/>
      <c r="H979" s="197"/>
      <c r="I979" s="197"/>
      <c r="J979" s="197"/>
      <c r="K979" s="197"/>
      <c r="L979" s="197"/>
      <c r="M979" s="197"/>
      <c r="N979" s="197"/>
      <c r="O979" s="197"/>
      <c r="P979" s="197"/>
      <c r="Q979" s="197"/>
      <c r="R979" s="197"/>
      <c r="S979" s="197"/>
      <c r="T979" s="197"/>
      <c r="U979" s="197"/>
      <c r="V979" s="197"/>
      <c r="W979" s="197"/>
      <c r="X979" s="197"/>
      <c r="Y979" s="197"/>
      <c r="Z979" s="197"/>
    </row>
    <row r="980" ht="15.75" customHeight="1">
      <c r="A980" s="197"/>
      <c r="B980" s="197"/>
      <c r="C980" s="197"/>
      <c r="D980" s="197"/>
      <c r="E980" s="197"/>
      <c r="F980" s="197"/>
      <c r="G980" s="197"/>
      <c r="H980" s="197"/>
      <c r="I980" s="197"/>
      <c r="J980" s="197"/>
      <c r="K980" s="197"/>
      <c r="L980" s="197"/>
      <c r="M980" s="197"/>
      <c r="N980" s="197"/>
      <c r="O980" s="197"/>
      <c r="P980" s="197"/>
      <c r="Q980" s="197"/>
      <c r="R980" s="197"/>
      <c r="S980" s="197"/>
      <c r="T980" s="197"/>
      <c r="U980" s="197"/>
      <c r="V980" s="197"/>
      <c r="W980" s="197"/>
      <c r="X980" s="197"/>
      <c r="Y980" s="197"/>
      <c r="Z980" s="197"/>
    </row>
    <row r="981" ht="15.75" customHeight="1">
      <c r="A981" s="197"/>
      <c r="B981" s="197"/>
      <c r="C981" s="197"/>
      <c r="D981" s="197"/>
      <c r="E981" s="197"/>
      <c r="F981" s="197"/>
      <c r="G981" s="197"/>
      <c r="H981" s="197"/>
      <c r="I981" s="197"/>
      <c r="J981" s="197"/>
      <c r="K981" s="197"/>
      <c r="L981" s="197"/>
      <c r="M981" s="197"/>
      <c r="N981" s="197"/>
      <c r="O981" s="197"/>
      <c r="P981" s="197"/>
      <c r="Q981" s="197"/>
      <c r="R981" s="197"/>
      <c r="S981" s="197"/>
      <c r="T981" s="197"/>
      <c r="U981" s="197"/>
      <c r="V981" s="197"/>
      <c r="W981" s="197"/>
      <c r="X981" s="197"/>
      <c r="Y981" s="197"/>
      <c r="Z981" s="197"/>
    </row>
    <row r="982" ht="15.75" customHeight="1">
      <c r="A982" s="197"/>
      <c r="B982" s="197"/>
      <c r="C982" s="197"/>
      <c r="D982" s="197"/>
      <c r="E982" s="197"/>
      <c r="F982" s="197"/>
      <c r="G982" s="197"/>
      <c r="H982" s="197"/>
      <c r="I982" s="197"/>
      <c r="J982" s="197"/>
      <c r="K982" s="197"/>
      <c r="L982" s="197"/>
      <c r="M982" s="197"/>
      <c r="N982" s="197"/>
      <c r="O982" s="197"/>
      <c r="P982" s="197"/>
      <c r="Q982" s="197"/>
      <c r="R982" s="197"/>
      <c r="S982" s="197"/>
      <c r="T982" s="197"/>
      <c r="U982" s="197"/>
      <c r="V982" s="197"/>
      <c r="W982" s="197"/>
      <c r="X982" s="197"/>
      <c r="Y982" s="197"/>
      <c r="Z982" s="197"/>
    </row>
    <row r="983" ht="15.75" customHeight="1">
      <c r="A983" s="197"/>
      <c r="B983" s="197"/>
      <c r="C983" s="197"/>
      <c r="D983" s="197"/>
      <c r="E983" s="197"/>
      <c r="F983" s="197"/>
      <c r="G983" s="197"/>
      <c r="H983" s="197"/>
      <c r="I983" s="197"/>
      <c r="J983" s="197"/>
      <c r="K983" s="197"/>
      <c r="L983" s="197"/>
      <c r="M983" s="197"/>
      <c r="N983" s="197"/>
      <c r="O983" s="197"/>
      <c r="P983" s="197"/>
      <c r="Q983" s="197"/>
      <c r="R983" s="197"/>
      <c r="S983" s="197"/>
      <c r="T983" s="197"/>
      <c r="U983" s="197"/>
      <c r="V983" s="197"/>
      <c r="W983" s="197"/>
      <c r="X983" s="197"/>
      <c r="Y983" s="197"/>
      <c r="Z983" s="197"/>
    </row>
    <row r="984" ht="15.75" customHeight="1">
      <c r="A984" s="197"/>
      <c r="B984" s="197"/>
      <c r="C984" s="197"/>
      <c r="D984" s="197"/>
      <c r="E984" s="197"/>
      <c r="F984" s="197"/>
      <c r="G984" s="197"/>
      <c r="H984" s="197"/>
      <c r="I984" s="197"/>
      <c r="J984" s="197"/>
      <c r="K984" s="197"/>
      <c r="L984" s="197"/>
      <c r="M984" s="197"/>
      <c r="N984" s="197"/>
      <c r="O984" s="197"/>
      <c r="P984" s="197"/>
      <c r="Q984" s="197"/>
      <c r="R984" s="197"/>
      <c r="S984" s="197"/>
      <c r="T984" s="197"/>
      <c r="U984" s="197"/>
      <c r="V984" s="197"/>
      <c r="W984" s="197"/>
      <c r="X984" s="197"/>
      <c r="Y984" s="197"/>
      <c r="Z984" s="197"/>
    </row>
    <row r="985" ht="15.75" customHeight="1">
      <c r="A985" s="197"/>
      <c r="B985" s="197"/>
      <c r="C985" s="197"/>
      <c r="D985" s="197"/>
      <c r="E985" s="197"/>
      <c r="F985" s="197"/>
      <c r="G985" s="197"/>
      <c r="H985" s="197"/>
      <c r="I985" s="197"/>
      <c r="J985" s="197"/>
      <c r="K985" s="197"/>
      <c r="L985" s="197"/>
      <c r="M985" s="197"/>
      <c r="N985" s="197"/>
      <c r="O985" s="197"/>
      <c r="P985" s="197"/>
      <c r="Q985" s="197"/>
      <c r="R985" s="197"/>
      <c r="S985" s="197"/>
      <c r="T985" s="197"/>
      <c r="U985" s="197"/>
      <c r="V985" s="197"/>
      <c r="W985" s="197"/>
      <c r="X985" s="197"/>
      <c r="Y985" s="197"/>
      <c r="Z985" s="197"/>
    </row>
    <row r="986" ht="15.75" customHeight="1">
      <c r="A986" s="197"/>
      <c r="B986" s="197"/>
      <c r="C986" s="197"/>
      <c r="D986" s="197"/>
      <c r="E986" s="197"/>
      <c r="F986" s="197"/>
      <c r="G986" s="197"/>
      <c r="H986" s="197"/>
      <c r="I986" s="197"/>
      <c r="J986" s="197"/>
      <c r="K986" s="197"/>
      <c r="L986" s="197"/>
      <c r="M986" s="197"/>
      <c r="N986" s="197"/>
      <c r="O986" s="197"/>
      <c r="P986" s="197"/>
      <c r="Q986" s="197"/>
      <c r="R986" s="197"/>
      <c r="S986" s="197"/>
      <c r="T986" s="197"/>
      <c r="U986" s="197"/>
      <c r="V986" s="197"/>
      <c r="W986" s="197"/>
      <c r="X986" s="197"/>
      <c r="Y986" s="197"/>
      <c r="Z986" s="197"/>
    </row>
    <row r="987" ht="15.75" customHeight="1">
      <c r="A987" s="197"/>
      <c r="B987" s="197"/>
      <c r="C987" s="197"/>
      <c r="D987" s="197"/>
      <c r="E987" s="197"/>
      <c r="F987" s="197"/>
      <c r="G987" s="197"/>
      <c r="H987" s="197"/>
      <c r="I987" s="197"/>
      <c r="J987" s="197"/>
      <c r="K987" s="197"/>
      <c r="L987" s="197"/>
      <c r="M987" s="197"/>
      <c r="N987" s="197"/>
      <c r="O987" s="197"/>
      <c r="P987" s="197"/>
      <c r="Q987" s="197"/>
      <c r="R987" s="197"/>
      <c r="S987" s="197"/>
      <c r="T987" s="197"/>
      <c r="U987" s="197"/>
      <c r="V987" s="197"/>
      <c r="W987" s="197"/>
      <c r="X987" s="197"/>
      <c r="Y987" s="197"/>
      <c r="Z987" s="197"/>
    </row>
    <row r="988" ht="15.75" customHeight="1">
      <c r="A988" s="197"/>
      <c r="B988" s="197"/>
      <c r="C988" s="197"/>
      <c r="D988" s="197"/>
      <c r="E988" s="197"/>
      <c r="F988" s="197"/>
      <c r="G988" s="197"/>
      <c r="H988" s="197"/>
      <c r="I988" s="197"/>
      <c r="J988" s="197"/>
      <c r="K988" s="197"/>
      <c r="L988" s="197"/>
      <c r="M988" s="197"/>
      <c r="N988" s="197"/>
      <c r="O988" s="197"/>
      <c r="P988" s="197"/>
      <c r="Q988" s="197"/>
      <c r="R988" s="197"/>
      <c r="S988" s="197"/>
      <c r="T988" s="197"/>
      <c r="U988" s="197"/>
      <c r="V988" s="197"/>
      <c r="W988" s="197"/>
      <c r="X988" s="197"/>
      <c r="Y988" s="197"/>
      <c r="Z988" s="197"/>
    </row>
    <row r="989" ht="15.75" customHeight="1">
      <c r="A989" s="197"/>
      <c r="B989" s="197"/>
      <c r="C989" s="197"/>
      <c r="D989" s="197"/>
      <c r="E989" s="197"/>
      <c r="F989" s="197"/>
      <c r="G989" s="197"/>
      <c r="H989" s="197"/>
      <c r="I989" s="197"/>
      <c r="J989" s="197"/>
      <c r="K989" s="197"/>
      <c r="L989" s="197"/>
      <c r="M989" s="197"/>
      <c r="N989" s="197"/>
      <c r="O989" s="197"/>
      <c r="P989" s="197"/>
      <c r="Q989" s="197"/>
      <c r="R989" s="197"/>
      <c r="S989" s="197"/>
      <c r="T989" s="197"/>
      <c r="U989" s="197"/>
      <c r="V989" s="197"/>
      <c r="W989" s="197"/>
      <c r="X989" s="197"/>
      <c r="Y989" s="197"/>
      <c r="Z989" s="197"/>
    </row>
    <row r="990" ht="15.75" customHeight="1">
      <c r="A990" s="197"/>
      <c r="B990" s="197"/>
      <c r="C990" s="197"/>
      <c r="D990" s="197"/>
      <c r="E990" s="197"/>
      <c r="F990" s="197"/>
      <c r="G990" s="197"/>
      <c r="H990" s="197"/>
      <c r="I990" s="197"/>
      <c r="J990" s="197"/>
      <c r="K990" s="197"/>
      <c r="L990" s="197"/>
      <c r="M990" s="197"/>
      <c r="N990" s="197"/>
      <c r="O990" s="197"/>
      <c r="P990" s="197"/>
      <c r="Q990" s="197"/>
      <c r="R990" s="197"/>
      <c r="S990" s="197"/>
      <c r="T990" s="197"/>
      <c r="U990" s="197"/>
      <c r="V990" s="197"/>
      <c r="W990" s="197"/>
      <c r="X990" s="197"/>
      <c r="Y990" s="197"/>
      <c r="Z990" s="197"/>
    </row>
    <row r="991" ht="15.75" customHeight="1">
      <c r="A991" s="197"/>
      <c r="B991" s="197"/>
      <c r="C991" s="197"/>
      <c r="D991" s="197"/>
      <c r="E991" s="197"/>
      <c r="F991" s="197"/>
      <c r="G991" s="197"/>
      <c r="H991" s="197"/>
      <c r="I991" s="197"/>
      <c r="J991" s="197"/>
      <c r="K991" s="197"/>
      <c r="L991" s="197"/>
      <c r="M991" s="197"/>
      <c r="N991" s="197"/>
      <c r="O991" s="197"/>
      <c r="P991" s="197"/>
      <c r="Q991" s="197"/>
      <c r="R991" s="197"/>
      <c r="S991" s="197"/>
      <c r="T991" s="197"/>
      <c r="U991" s="197"/>
      <c r="V991" s="197"/>
      <c r="W991" s="197"/>
      <c r="X991" s="197"/>
      <c r="Y991" s="197"/>
      <c r="Z991" s="197"/>
    </row>
    <row r="992" ht="15.75" customHeight="1">
      <c r="A992" s="197"/>
      <c r="B992" s="197"/>
      <c r="C992" s="197"/>
      <c r="D992" s="197"/>
      <c r="E992" s="197"/>
      <c r="F992" s="197"/>
      <c r="G992" s="197"/>
      <c r="H992" s="197"/>
      <c r="I992" s="197"/>
      <c r="J992" s="197"/>
      <c r="K992" s="197"/>
      <c r="L992" s="197"/>
      <c r="M992" s="197"/>
      <c r="N992" s="197"/>
      <c r="O992" s="197"/>
      <c r="P992" s="197"/>
      <c r="Q992" s="197"/>
      <c r="R992" s="197"/>
      <c r="S992" s="197"/>
      <c r="T992" s="197"/>
      <c r="U992" s="197"/>
      <c r="V992" s="197"/>
      <c r="W992" s="197"/>
      <c r="X992" s="197"/>
      <c r="Y992" s="197"/>
      <c r="Z992" s="197"/>
    </row>
    <row r="993" ht="15.75" customHeight="1">
      <c r="A993" s="197"/>
      <c r="B993" s="197"/>
      <c r="C993" s="197"/>
      <c r="D993" s="197"/>
      <c r="E993" s="197"/>
      <c r="F993" s="197"/>
      <c r="G993" s="197"/>
      <c r="H993" s="197"/>
      <c r="I993" s="197"/>
      <c r="J993" s="197"/>
      <c r="K993" s="197"/>
      <c r="L993" s="197"/>
      <c r="M993" s="197"/>
      <c r="N993" s="197"/>
      <c r="O993" s="197"/>
      <c r="P993" s="197"/>
      <c r="Q993" s="197"/>
      <c r="R993" s="197"/>
      <c r="S993" s="197"/>
      <c r="T993" s="197"/>
      <c r="U993" s="197"/>
      <c r="V993" s="197"/>
      <c r="W993" s="197"/>
      <c r="X993" s="197"/>
      <c r="Y993" s="197"/>
      <c r="Z993" s="197"/>
    </row>
    <row r="994" ht="15.75" customHeight="1">
      <c r="A994" s="197"/>
      <c r="B994" s="197"/>
      <c r="C994" s="197"/>
      <c r="D994" s="197"/>
      <c r="E994" s="197"/>
      <c r="F994" s="197"/>
      <c r="G994" s="197"/>
      <c r="H994" s="197"/>
      <c r="I994" s="197"/>
      <c r="J994" s="197"/>
      <c r="K994" s="197"/>
      <c r="L994" s="197"/>
      <c r="M994" s="197"/>
      <c r="N994" s="197"/>
      <c r="O994" s="197"/>
      <c r="P994" s="197"/>
      <c r="Q994" s="197"/>
      <c r="R994" s="197"/>
      <c r="S994" s="197"/>
      <c r="T994" s="197"/>
      <c r="U994" s="197"/>
      <c r="V994" s="197"/>
      <c r="W994" s="197"/>
      <c r="X994" s="197"/>
      <c r="Y994" s="197"/>
      <c r="Z994" s="197"/>
    </row>
    <row r="995" ht="15.75" customHeight="1">
      <c r="A995" s="197"/>
      <c r="B995" s="197"/>
      <c r="C995" s="197"/>
      <c r="D995" s="197"/>
      <c r="E995" s="197"/>
      <c r="F995" s="197"/>
      <c r="G995" s="197"/>
      <c r="H995" s="197"/>
      <c r="I995" s="197"/>
      <c r="J995" s="197"/>
      <c r="K995" s="197"/>
      <c r="L995" s="197"/>
      <c r="M995" s="197"/>
      <c r="N995" s="197"/>
      <c r="O995" s="197"/>
      <c r="P995" s="197"/>
      <c r="Q995" s="197"/>
      <c r="R995" s="197"/>
      <c r="S995" s="197"/>
      <c r="T995" s="197"/>
      <c r="U995" s="197"/>
      <c r="V995" s="197"/>
      <c r="W995" s="197"/>
      <c r="X995" s="197"/>
      <c r="Y995" s="197"/>
      <c r="Z995" s="197"/>
    </row>
    <row r="996" ht="15.75" customHeight="1">
      <c r="A996" s="197"/>
      <c r="B996" s="197"/>
      <c r="C996" s="197"/>
      <c r="D996" s="197"/>
      <c r="E996" s="197"/>
      <c r="F996" s="197"/>
      <c r="G996" s="197"/>
      <c r="H996" s="197"/>
      <c r="I996" s="197"/>
      <c r="J996" s="197"/>
      <c r="K996" s="197"/>
      <c r="L996" s="197"/>
      <c r="M996" s="197"/>
      <c r="N996" s="197"/>
      <c r="O996" s="197"/>
      <c r="P996" s="197"/>
      <c r="Q996" s="197"/>
      <c r="R996" s="197"/>
      <c r="S996" s="197"/>
      <c r="T996" s="197"/>
      <c r="U996" s="197"/>
      <c r="V996" s="197"/>
      <c r="W996" s="197"/>
      <c r="X996" s="197"/>
      <c r="Y996" s="197"/>
      <c r="Z996" s="197"/>
    </row>
    <row r="997" ht="15.75" customHeight="1">
      <c r="A997" s="197"/>
      <c r="B997" s="197"/>
      <c r="C997" s="197"/>
      <c r="D997" s="197"/>
      <c r="E997" s="197"/>
      <c r="F997" s="197"/>
      <c r="G997" s="197"/>
      <c r="H997" s="197"/>
      <c r="I997" s="197"/>
      <c r="J997" s="197"/>
      <c r="K997" s="197"/>
      <c r="L997" s="197"/>
      <c r="M997" s="197"/>
      <c r="N997" s="197"/>
      <c r="O997" s="197"/>
      <c r="P997" s="197"/>
      <c r="Q997" s="197"/>
      <c r="R997" s="197"/>
      <c r="S997" s="197"/>
      <c r="T997" s="197"/>
      <c r="U997" s="197"/>
      <c r="V997" s="197"/>
      <c r="W997" s="197"/>
      <c r="X997" s="197"/>
      <c r="Y997" s="197"/>
      <c r="Z997" s="197"/>
    </row>
    <row r="998" ht="15.75" customHeight="1">
      <c r="A998" s="197"/>
      <c r="B998" s="197"/>
      <c r="C998" s="197"/>
      <c r="D998" s="197"/>
      <c r="E998" s="197"/>
      <c r="F998" s="197"/>
      <c r="G998" s="197"/>
      <c r="H998" s="197"/>
      <c r="I998" s="197"/>
      <c r="J998" s="197"/>
      <c r="K998" s="197"/>
      <c r="L998" s="197"/>
      <c r="M998" s="197"/>
      <c r="N998" s="197"/>
      <c r="O998" s="197"/>
      <c r="P998" s="197"/>
      <c r="Q998" s="197"/>
      <c r="R998" s="197"/>
      <c r="S998" s="197"/>
      <c r="T998" s="197"/>
      <c r="U998" s="197"/>
      <c r="V998" s="197"/>
      <c r="W998" s="197"/>
      <c r="X998" s="197"/>
      <c r="Y998" s="197"/>
      <c r="Z998" s="197"/>
    </row>
  </sheetData>
  <hyperlinks>
    <hyperlink display="Inicio" location="ÍNDICE!A1" ref="A1"/>
  </hyperlinks>
  <printOptions/>
  <pageMargins bottom="0.75" footer="0.0" header="0.0" left="0.7" right="0.7" top="0.75"/>
  <pageSetup orientation="portrait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21.25"/>
    <col customWidth="1" min="2" max="2" width="27.63"/>
    <col customWidth="1" min="3" max="4" width="19.5"/>
    <col customWidth="1" min="5" max="6" width="21.0"/>
    <col customWidth="1" min="7" max="8" width="20.5"/>
    <col customWidth="1" min="9" max="10" width="21.0"/>
    <col customWidth="1" min="11" max="11" width="23.13"/>
    <col customWidth="1" min="12" max="12" width="22.88"/>
    <col customWidth="1" min="13" max="13" width="25.38"/>
    <col customWidth="1" min="14" max="14" width="26.0"/>
    <col customWidth="1" min="15" max="26" width="9.38"/>
  </cols>
  <sheetData>
    <row r="1" ht="12.75" customHeight="1">
      <c r="A1" s="231" t="s">
        <v>455</v>
      </c>
      <c r="B1" s="95" t="s">
        <v>456</v>
      </c>
      <c r="C1" s="95" t="s">
        <v>457</v>
      </c>
      <c r="D1" s="95" t="s">
        <v>458</v>
      </c>
      <c r="E1" s="95" t="s">
        <v>459</v>
      </c>
      <c r="F1" s="95" t="s">
        <v>460</v>
      </c>
      <c r="G1" s="95" t="s">
        <v>461</v>
      </c>
      <c r="H1" s="95" t="s">
        <v>462</v>
      </c>
      <c r="I1" s="143" t="s">
        <v>463</v>
      </c>
      <c r="J1" s="143" t="s">
        <v>464</v>
      </c>
      <c r="K1" s="166" t="s">
        <v>465</v>
      </c>
      <c r="L1" s="166" t="s">
        <v>466</v>
      </c>
      <c r="M1" s="166" t="s">
        <v>467</v>
      </c>
      <c r="N1" s="143"/>
      <c r="O1" s="143"/>
      <c r="P1" s="143"/>
      <c r="Q1" s="167"/>
      <c r="R1" s="167"/>
      <c r="S1" s="167"/>
      <c r="T1" s="167"/>
      <c r="U1" s="167"/>
      <c r="V1" s="167"/>
      <c r="W1" s="167"/>
      <c r="X1" s="167"/>
      <c r="Y1" s="167"/>
      <c r="Z1" s="167"/>
    </row>
    <row r="2">
      <c r="A2" s="236">
        <v>43922.0</v>
      </c>
      <c r="B2" s="244">
        <v>2.0</v>
      </c>
      <c r="D2" s="244">
        <v>300.0</v>
      </c>
      <c r="E2" s="254">
        <v>80945.7245</v>
      </c>
      <c r="F2" s="197">
        <f t="shared" ref="F2:F25" si="1">D2/E2</f>
        <v>0.003706187101</v>
      </c>
      <c r="G2" s="178">
        <f t="shared" ref="G2:G25" si="2">SUM(B2:C2)*D2</f>
        <v>600</v>
      </c>
      <c r="H2" s="264">
        <f t="shared" ref="H2:H25" si="3">G2/E2</f>
        <v>0.007412374201</v>
      </c>
      <c r="I2" s="152">
        <f>B2</f>
        <v>2</v>
      </c>
      <c r="J2" s="50">
        <f t="shared" ref="J2:J25" si="4">I2*F2</f>
        <v>0.007412374201</v>
      </c>
      <c r="K2" s="172">
        <f t="shared" ref="K2:K25" si="5">F2*0.001</f>
        <v>0.000003706187101</v>
      </c>
      <c r="L2" s="50">
        <f t="shared" ref="L2:L25" si="6">IF(C2,F2*0.01,0)</f>
        <v>0</v>
      </c>
      <c r="M2" s="172">
        <f t="shared" ref="M2:M25" si="7">F2+K2-L2</f>
        <v>0.003709893288</v>
      </c>
      <c r="N2" s="152"/>
      <c r="O2" s="197"/>
      <c r="P2" s="197"/>
      <c r="Q2" s="197"/>
      <c r="R2" s="197"/>
      <c r="S2" s="197"/>
      <c r="T2" s="197"/>
      <c r="U2" s="197"/>
      <c r="V2" s="197"/>
      <c r="W2" s="197"/>
      <c r="X2" s="197"/>
      <c r="Y2" s="197"/>
      <c r="Z2" s="197"/>
    </row>
    <row r="3">
      <c r="A3" s="236">
        <v>43934.0</v>
      </c>
      <c r="B3" s="244">
        <v>10.0</v>
      </c>
      <c r="D3" s="244">
        <v>600.0</v>
      </c>
      <c r="E3" s="254">
        <v>100980.1296</v>
      </c>
      <c r="F3" s="197">
        <f t="shared" si="1"/>
        <v>0.005941763022</v>
      </c>
      <c r="G3" s="178">
        <f t="shared" si="2"/>
        <v>6000</v>
      </c>
      <c r="H3" s="264">
        <f t="shared" si="3"/>
        <v>0.05941763022</v>
      </c>
      <c r="I3" s="152">
        <f t="shared" ref="I3:I25" si="8">I2+B3-C3</f>
        <v>12</v>
      </c>
      <c r="J3" s="50">
        <f t="shared" si="4"/>
        <v>0.07130115626</v>
      </c>
      <c r="K3" s="172">
        <f t="shared" si="5"/>
        <v>0.000005941763022</v>
      </c>
      <c r="L3" s="50">
        <f t="shared" si="6"/>
        <v>0</v>
      </c>
      <c r="M3" s="172">
        <f t="shared" si="7"/>
        <v>0.005947704785</v>
      </c>
      <c r="N3" s="152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</row>
    <row r="4">
      <c r="A4" s="236">
        <v>43935.0</v>
      </c>
      <c r="B4" s="244">
        <v>5.0</v>
      </c>
      <c r="D4" s="244">
        <v>626.0</v>
      </c>
      <c r="E4" s="178">
        <v>105906.6942</v>
      </c>
      <c r="F4" s="197">
        <f t="shared" si="1"/>
        <v>0.005910863376</v>
      </c>
      <c r="G4" s="178">
        <f t="shared" si="2"/>
        <v>3130</v>
      </c>
      <c r="H4" s="264">
        <f t="shared" si="3"/>
        <v>0.02955431688</v>
      </c>
      <c r="I4" s="152">
        <f t="shared" si="8"/>
        <v>17</v>
      </c>
      <c r="J4" s="50">
        <f t="shared" si="4"/>
        <v>0.1004846774</v>
      </c>
      <c r="K4" s="172">
        <f t="shared" si="5"/>
        <v>0.000005910863376</v>
      </c>
      <c r="L4" s="50">
        <f t="shared" si="6"/>
        <v>0</v>
      </c>
      <c r="M4" s="172">
        <f t="shared" si="7"/>
        <v>0.005916774239</v>
      </c>
      <c r="N4" s="152"/>
      <c r="O4" s="197"/>
      <c r="P4" s="197"/>
      <c r="Q4" s="197"/>
      <c r="R4" s="197"/>
      <c r="S4" s="197"/>
      <c r="T4" s="197"/>
      <c r="U4" s="197"/>
      <c r="V4" s="197"/>
      <c r="W4" s="197"/>
      <c r="X4" s="197"/>
      <c r="Y4" s="197"/>
      <c r="Z4" s="197"/>
    </row>
    <row r="5">
      <c r="A5" s="236">
        <v>43964.0</v>
      </c>
      <c r="B5" s="244">
        <v>10.0</v>
      </c>
      <c r="D5" s="244">
        <v>690.0</v>
      </c>
      <c r="E5" s="178">
        <v>178532.4412</v>
      </c>
      <c r="F5" s="197">
        <f t="shared" si="1"/>
        <v>0.003864843809</v>
      </c>
      <c r="G5" s="178">
        <f t="shared" si="2"/>
        <v>6900</v>
      </c>
      <c r="H5" s="264">
        <f t="shared" si="3"/>
        <v>0.03864843809</v>
      </c>
      <c r="I5" s="152">
        <f t="shared" si="8"/>
        <v>27</v>
      </c>
      <c r="J5" s="50">
        <f t="shared" si="4"/>
        <v>0.1043507828</v>
      </c>
      <c r="K5" s="172">
        <f t="shared" si="5"/>
        <v>0.000003864843809</v>
      </c>
      <c r="L5" s="50">
        <f t="shared" si="6"/>
        <v>0</v>
      </c>
      <c r="M5" s="172">
        <f t="shared" si="7"/>
        <v>0.003868708652</v>
      </c>
      <c r="N5" s="152"/>
      <c r="O5" s="197"/>
      <c r="P5" s="197"/>
      <c r="Q5" s="197"/>
      <c r="R5" s="197"/>
      <c r="S5" s="197"/>
      <c r="T5" s="197"/>
      <c r="U5" s="197"/>
      <c r="V5" s="197"/>
      <c r="W5" s="197"/>
      <c r="X5" s="197"/>
      <c r="Y5" s="197"/>
      <c r="Z5" s="197"/>
    </row>
    <row r="6">
      <c r="A6" s="236">
        <v>43964.0</v>
      </c>
      <c r="B6" s="239">
        <v>9890.0</v>
      </c>
      <c r="D6" s="244">
        <v>690.0</v>
      </c>
      <c r="E6" s="178">
        <v>178532.4412</v>
      </c>
      <c r="F6" s="197">
        <f t="shared" si="1"/>
        <v>0.003864843809</v>
      </c>
      <c r="G6" s="178">
        <f t="shared" si="2"/>
        <v>6824100</v>
      </c>
      <c r="H6" s="264">
        <f t="shared" si="3"/>
        <v>38.22330527</v>
      </c>
      <c r="I6" s="152">
        <f t="shared" si="8"/>
        <v>9917</v>
      </c>
      <c r="J6" s="50">
        <f t="shared" si="4"/>
        <v>38.32765605</v>
      </c>
      <c r="K6" s="172">
        <f t="shared" si="5"/>
        <v>0.000003864843809</v>
      </c>
      <c r="L6" s="50">
        <f t="shared" si="6"/>
        <v>0</v>
      </c>
      <c r="M6" s="172">
        <f t="shared" si="7"/>
        <v>0.003868708652</v>
      </c>
      <c r="N6" s="152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</row>
    <row r="7">
      <c r="A7" s="236">
        <v>43972.0</v>
      </c>
      <c r="B7" s="244">
        <v>10.0</v>
      </c>
      <c r="D7" s="244">
        <v>649.99</v>
      </c>
      <c r="E7" s="254">
        <v>183533.8341</v>
      </c>
      <c r="F7" s="197">
        <f t="shared" si="1"/>
        <v>0.003541526843</v>
      </c>
      <c r="G7" s="178">
        <f t="shared" si="2"/>
        <v>6499.9</v>
      </c>
      <c r="H7" s="264">
        <f t="shared" si="3"/>
        <v>0.03541526843</v>
      </c>
      <c r="I7" s="152">
        <f t="shared" si="8"/>
        <v>9927</v>
      </c>
      <c r="J7" s="50">
        <f t="shared" si="4"/>
        <v>35.15673697</v>
      </c>
      <c r="K7" s="172">
        <f t="shared" si="5"/>
        <v>0.000003541526843</v>
      </c>
      <c r="L7" s="50">
        <f t="shared" si="6"/>
        <v>0</v>
      </c>
      <c r="M7" s="172">
        <f t="shared" si="7"/>
        <v>0.003545068369</v>
      </c>
      <c r="N7" s="152"/>
      <c r="O7" s="197"/>
      <c r="P7" s="197"/>
      <c r="Q7" s="197"/>
      <c r="R7" s="197"/>
      <c r="S7" s="197"/>
      <c r="T7" s="197"/>
      <c r="U7" s="197"/>
      <c r="V7" s="197"/>
      <c r="W7" s="197"/>
      <c r="X7" s="197"/>
      <c r="Y7" s="197"/>
      <c r="Z7" s="197"/>
    </row>
    <row r="8">
      <c r="A8" s="236">
        <v>43973.0</v>
      </c>
      <c r="B8" s="244">
        <v>1.0</v>
      </c>
      <c r="D8" s="244">
        <v>649.99</v>
      </c>
      <c r="E8" s="254">
        <v>188129.9074</v>
      </c>
      <c r="F8" s="197">
        <f t="shared" si="1"/>
        <v>0.003455006219</v>
      </c>
      <c r="G8" s="178">
        <f t="shared" si="2"/>
        <v>649.99</v>
      </c>
      <c r="H8" s="264">
        <f t="shared" si="3"/>
        <v>0.003455006219</v>
      </c>
      <c r="I8" s="152">
        <f t="shared" si="8"/>
        <v>9928</v>
      </c>
      <c r="J8" s="50">
        <f t="shared" si="4"/>
        <v>34.30130174</v>
      </c>
      <c r="K8" s="172">
        <f t="shared" si="5"/>
        <v>0.000003455006219</v>
      </c>
      <c r="L8" s="50">
        <f t="shared" si="6"/>
        <v>0</v>
      </c>
      <c r="M8" s="172">
        <f t="shared" si="7"/>
        <v>0.003458461225</v>
      </c>
      <c r="N8" s="152"/>
      <c r="O8" s="197"/>
      <c r="P8" s="197"/>
      <c r="Q8" s="197"/>
      <c r="R8" s="197"/>
      <c r="S8" s="197"/>
      <c r="T8" s="197"/>
      <c r="U8" s="197"/>
      <c r="V8" s="197"/>
      <c r="W8" s="197"/>
      <c r="X8" s="197"/>
      <c r="Y8" s="197"/>
      <c r="Z8" s="197"/>
    </row>
    <row r="9">
      <c r="A9" s="236">
        <v>43985.0</v>
      </c>
      <c r="B9" s="245"/>
      <c r="C9" s="244">
        <v>100.0</v>
      </c>
      <c r="D9" s="244">
        <v>695.0</v>
      </c>
      <c r="E9" s="178">
        <v>197189.0396</v>
      </c>
      <c r="F9" s="197">
        <f t="shared" si="1"/>
        <v>0.003524536665</v>
      </c>
      <c r="G9" s="178">
        <f t="shared" si="2"/>
        <v>69500</v>
      </c>
      <c r="H9" s="264">
        <f t="shared" si="3"/>
        <v>0.3524536665</v>
      </c>
      <c r="I9" s="152">
        <f t="shared" si="8"/>
        <v>9828</v>
      </c>
      <c r="J9" s="50">
        <f t="shared" si="4"/>
        <v>34.63914634</v>
      </c>
      <c r="K9" s="172">
        <f t="shared" si="5"/>
        <v>0.000003524536665</v>
      </c>
      <c r="L9" s="50">
        <f t="shared" si="6"/>
        <v>0.00003524536665</v>
      </c>
      <c r="M9" s="172">
        <f t="shared" si="7"/>
        <v>0.003492815835</v>
      </c>
      <c r="N9" s="152"/>
      <c r="O9" s="197"/>
      <c r="P9" s="197"/>
      <c r="Q9" s="197"/>
      <c r="R9" s="197"/>
      <c r="S9" s="197"/>
      <c r="T9" s="197"/>
      <c r="U9" s="197"/>
      <c r="V9" s="197"/>
      <c r="W9" s="197"/>
      <c r="X9" s="197"/>
      <c r="Y9" s="197"/>
      <c r="Z9" s="197"/>
    </row>
    <row r="10">
      <c r="A10" s="236">
        <v>43986.0</v>
      </c>
      <c r="B10" s="245"/>
      <c r="C10" s="244">
        <v>600.0</v>
      </c>
      <c r="D10" s="244">
        <v>695.0</v>
      </c>
      <c r="E10" s="254">
        <v>197515.0101</v>
      </c>
      <c r="F10" s="197">
        <f t="shared" si="1"/>
        <v>0.003518719917</v>
      </c>
      <c r="G10" s="178">
        <f t="shared" si="2"/>
        <v>417000</v>
      </c>
      <c r="H10" s="264">
        <f t="shared" si="3"/>
        <v>2.11123195</v>
      </c>
      <c r="I10" s="152">
        <f t="shared" si="8"/>
        <v>9228</v>
      </c>
      <c r="J10" s="50">
        <f t="shared" si="4"/>
        <v>32.4707474</v>
      </c>
      <c r="K10" s="172">
        <f t="shared" si="5"/>
        <v>0.000003518719917</v>
      </c>
      <c r="L10" s="50">
        <f t="shared" si="6"/>
        <v>0.00003518719917</v>
      </c>
      <c r="M10" s="172">
        <f t="shared" si="7"/>
        <v>0.003487051438</v>
      </c>
      <c r="N10" s="152"/>
      <c r="O10" s="197"/>
      <c r="P10" s="197"/>
      <c r="Q10" s="197"/>
      <c r="R10" s="197"/>
      <c r="S10" s="197"/>
      <c r="T10" s="197"/>
      <c r="U10" s="197"/>
      <c r="V10" s="197"/>
      <c r="W10" s="197"/>
      <c r="X10" s="197"/>
      <c r="Y10" s="197"/>
      <c r="Z10" s="197"/>
    </row>
    <row r="11">
      <c r="A11" s="236">
        <v>43986.0</v>
      </c>
      <c r="B11" s="245"/>
      <c r="C11" s="244">
        <v>400.0</v>
      </c>
      <c r="D11" s="244">
        <v>695.0</v>
      </c>
      <c r="E11" s="254">
        <v>197515.0101</v>
      </c>
      <c r="F11" s="197">
        <f t="shared" si="1"/>
        <v>0.003518719917</v>
      </c>
      <c r="G11" s="178">
        <f t="shared" si="2"/>
        <v>278000</v>
      </c>
      <c r="H11" s="264">
        <f t="shared" si="3"/>
        <v>1.407487967</v>
      </c>
      <c r="I11" s="152">
        <f t="shared" si="8"/>
        <v>8828</v>
      </c>
      <c r="J11" s="50">
        <f t="shared" si="4"/>
        <v>31.06325943</v>
      </c>
      <c r="K11" s="172">
        <f t="shared" si="5"/>
        <v>0.000003518719917</v>
      </c>
      <c r="L11" s="50">
        <f t="shared" si="6"/>
        <v>0.00003518719917</v>
      </c>
      <c r="M11" s="172">
        <f t="shared" si="7"/>
        <v>0.003487051438</v>
      </c>
      <c r="N11" s="152"/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Z11" s="197"/>
    </row>
    <row r="12">
      <c r="A12" s="236">
        <v>43990.0</v>
      </c>
      <c r="B12" s="245"/>
      <c r="C12" s="244">
        <v>1.0</v>
      </c>
      <c r="D12" s="244">
        <v>740.0</v>
      </c>
      <c r="E12" s="254">
        <v>199030.9333</v>
      </c>
      <c r="F12" s="197">
        <f t="shared" si="1"/>
        <v>0.003718015023</v>
      </c>
      <c r="G12" s="178">
        <f t="shared" si="2"/>
        <v>740</v>
      </c>
      <c r="H12" s="264">
        <f t="shared" si="3"/>
        <v>0.003718015023</v>
      </c>
      <c r="I12" s="152">
        <f t="shared" si="8"/>
        <v>8827</v>
      </c>
      <c r="J12" s="50">
        <f t="shared" si="4"/>
        <v>32.81891861</v>
      </c>
      <c r="K12" s="172">
        <f t="shared" si="5"/>
        <v>0.000003718015023</v>
      </c>
      <c r="L12" s="50">
        <f t="shared" si="6"/>
        <v>0.00003718015023</v>
      </c>
      <c r="M12" s="172">
        <f t="shared" si="7"/>
        <v>0.003684552888</v>
      </c>
      <c r="N12" s="152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</row>
    <row r="13">
      <c r="A13" s="236">
        <v>43993.0</v>
      </c>
      <c r="B13" s="245"/>
      <c r="C13" s="244">
        <v>90.0</v>
      </c>
      <c r="D13" s="244">
        <v>740.0</v>
      </c>
      <c r="E13" s="254">
        <v>201166.3025</v>
      </c>
      <c r="F13" s="197">
        <f t="shared" si="1"/>
        <v>0.003678548498</v>
      </c>
      <c r="G13" s="178">
        <f t="shared" si="2"/>
        <v>66600</v>
      </c>
      <c r="H13" s="264">
        <f t="shared" si="3"/>
        <v>0.3310693649</v>
      </c>
      <c r="I13" s="152">
        <f t="shared" si="8"/>
        <v>8737</v>
      </c>
      <c r="J13" s="50">
        <f t="shared" si="4"/>
        <v>32.13947823</v>
      </c>
      <c r="K13" s="172">
        <f t="shared" si="5"/>
        <v>0.000003678548498</v>
      </c>
      <c r="L13" s="50">
        <f t="shared" si="6"/>
        <v>0.00003678548498</v>
      </c>
      <c r="M13" s="172">
        <f t="shared" si="7"/>
        <v>0.003645441562</v>
      </c>
      <c r="N13" s="152"/>
      <c r="O13" s="197"/>
      <c r="P13" s="197"/>
      <c r="Q13" s="197"/>
      <c r="R13" s="197"/>
      <c r="S13" s="197"/>
      <c r="T13" s="197"/>
      <c r="U13" s="197"/>
      <c r="V13" s="197"/>
      <c r="W13" s="197"/>
      <c r="X13" s="197"/>
      <c r="Y13" s="197"/>
      <c r="Z13" s="197"/>
    </row>
    <row r="14">
      <c r="A14" s="236">
        <v>43993.0</v>
      </c>
      <c r="B14" s="245"/>
      <c r="C14" s="244">
        <v>650.0</v>
      </c>
      <c r="D14" s="244">
        <v>740.0</v>
      </c>
      <c r="E14" s="254">
        <v>201166.3025</v>
      </c>
      <c r="F14" s="197">
        <f t="shared" si="1"/>
        <v>0.003678548498</v>
      </c>
      <c r="G14" s="178">
        <f t="shared" si="2"/>
        <v>481000</v>
      </c>
      <c r="H14" s="264">
        <f t="shared" si="3"/>
        <v>2.391056524</v>
      </c>
      <c r="I14" s="152">
        <f t="shared" si="8"/>
        <v>8087</v>
      </c>
      <c r="J14" s="50">
        <f t="shared" si="4"/>
        <v>29.74842171</v>
      </c>
      <c r="K14" s="172">
        <f t="shared" si="5"/>
        <v>0.000003678548498</v>
      </c>
      <c r="L14" s="50">
        <f t="shared" si="6"/>
        <v>0.00003678548498</v>
      </c>
      <c r="M14" s="172">
        <f t="shared" si="7"/>
        <v>0.003645441562</v>
      </c>
      <c r="N14" s="152"/>
      <c r="O14" s="197"/>
      <c r="P14" s="197"/>
      <c r="Q14" s="197"/>
      <c r="R14" s="197"/>
      <c r="S14" s="197"/>
      <c r="T14" s="197"/>
      <c r="U14" s="197"/>
      <c r="V14" s="197"/>
      <c r="W14" s="197"/>
      <c r="X14" s="197"/>
      <c r="Y14" s="197"/>
      <c r="Z14" s="197"/>
    </row>
    <row r="15">
      <c r="A15" s="236">
        <v>43998.0</v>
      </c>
      <c r="B15" s="245"/>
      <c r="C15" s="239">
        <v>1000.0</v>
      </c>
      <c r="D15" s="244">
        <v>740.0</v>
      </c>
      <c r="E15" s="254">
        <v>203505.2067</v>
      </c>
      <c r="F15" s="197">
        <f t="shared" si="1"/>
        <v>0.0036362706</v>
      </c>
      <c r="G15" s="178">
        <f t="shared" si="2"/>
        <v>740000</v>
      </c>
      <c r="H15" s="264">
        <f t="shared" si="3"/>
        <v>3.6362706</v>
      </c>
      <c r="I15" s="152">
        <f t="shared" si="8"/>
        <v>7087</v>
      </c>
      <c r="J15" s="50">
        <f t="shared" si="4"/>
        <v>25.77024974</v>
      </c>
      <c r="K15" s="172">
        <f t="shared" si="5"/>
        <v>0.0000036362706</v>
      </c>
      <c r="L15" s="50">
        <f t="shared" si="6"/>
        <v>0.000036362706</v>
      </c>
      <c r="M15" s="172">
        <f t="shared" si="7"/>
        <v>0.003603544164</v>
      </c>
      <c r="N15" s="152"/>
      <c r="O15" s="197"/>
      <c r="P15" s="197"/>
      <c r="Q15" s="197"/>
      <c r="R15" s="197"/>
      <c r="S15" s="197"/>
      <c r="T15" s="197"/>
      <c r="U15" s="197"/>
      <c r="V15" s="197"/>
      <c r="W15" s="197"/>
      <c r="X15" s="197"/>
      <c r="Y15" s="197"/>
      <c r="Z15" s="197"/>
    </row>
    <row r="16">
      <c r="A16" s="236">
        <v>43998.0</v>
      </c>
      <c r="B16" s="245"/>
      <c r="C16" s="244">
        <v>43.0</v>
      </c>
      <c r="D16" s="244">
        <v>740.0</v>
      </c>
      <c r="E16" s="254">
        <v>203505.2067</v>
      </c>
      <c r="F16" s="197">
        <f t="shared" si="1"/>
        <v>0.0036362706</v>
      </c>
      <c r="G16" s="178">
        <f t="shared" si="2"/>
        <v>31820</v>
      </c>
      <c r="H16" s="264">
        <f t="shared" si="3"/>
        <v>0.1563596358</v>
      </c>
      <c r="I16" s="152">
        <f t="shared" si="8"/>
        <v>7044</v>
      </c>
      <c r="J16" s="50">
        <f t="shared" si="4"/>
        <v>25.6138901</v>
      </c>
      <c r="K16" s="172">
        <f t="shared" si="5"/>
        <v>0.0000036362706</v>
      </c>
      <c r="L16" s="50">
        <f t="shared" si="6"/>
        <v>0.000036362706</v>
      </c>
      <c r="M16" s="172">
        <f t="shared" si="7"/>
        <v>0.003603544164</v>
      </c>
      <c r="N16" s="152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97"/>
      <c r="Z16" s="197"/>
    </row>
    <row r="17">
      <c r="A17" s="236">
        <v>44008.0</v>
      </c>
      <c r="B17" s="245"/>
      <c r="C17" s="244">
        <v>889.0</v>
      </c>
      <c r="D17" s="244">
        <v>697.0</v>
      </c>
      <c r="E17" s="254">
        <v>202157.017</v>
      </c>
      <c r="F17" s="197">
        <f t="shared" si="1"/>
        <v>0.003447815022</v>
      </c>
      <c r="G17" s="178">
        <f t="shared" si="2"/>
        <v>619633</v>
      </c>
      <c r="H17" s="264">
        <f t="shared" si="3"/>
        <v>3.065107554</v>
      </c>
      <c r="I17" s="152">
        <f t="shared" si="8"/>
        <v>6155</v>
      </c>
      <c r="J17" s="50">
        <f t="shared" si="4"/>
        <v>21.22130146</v>
      </c>
      <c r="K17" s="172">
        <f t="shared" si="5"/>
        <v>0.000003447815022</v>
      </c>
      <c r="L17" s="50">
        <f t="shared" si="6"/>
        <v>0.00003447815022</v>
      </c>
      <c r="M17" s="172">
        <f t="shared" si="7"/>
        <v>0.003416784687</v>
      </c>
      <c r="N17" s="152"/>
      <c r="O17" s="197"/>
      <c r="P17" s="197"/>
      <c r="Q17" s="197"/>
      <c r="R17" s="197"/>
      <c r="S17" s="197"/>
      <c r="T17" s="197"/>
      <c r="U17" s="197"/>
      <c r="V17" s="197"/>
      <c r="W17" s="197"/>
      <c r="X17" s="197"/>
      <c r="Y17" s="197"/>
      <c r="Z17" s="197"/>
    </row>
    <row r="18">
      <c r="A18" s="236">
        <v>44019.0</v>
      </c>
      <c r="B18" s="245"/>
      <c r="C18" s="244">
        <v>700.0</v>
      </c>
      <c r="D18" s="244">
        <v>705.0</v>
      </c>
      <c r="E18" s="254">
        <v>207722.2482</v>
      </c>
      <c r="F18" s="197">
        <f t="shared" si="1"/>
        <v>0.003393955179</v>
      </c>
      <c r="G18" s="178">
        <f t="shared" si="2"/>
        <v>493500</v>
      </c>
      <c r="H18" s="264">
        <f t="shared" si="3"/>
        <v>2.375768625</v>
      </c>
      <c r="I18" s="152">
        <f t="shared" si="8"/>
        <v>5455</v>
      </c>
      <c r="J18" s="50">
        <f t="shared" si="4"/>
        <v>18.5140255</v>
      </c>
      <c r="K18" s="172">
        <f t="shared" si="5"/>
        <v>0.000003393955179</v>
      </c>
      <c r="L18" s="50">
        <f t="shared" si="6"/>
        <v>0.00003393955179</v>
      </c>
      <c r="M18" s="172">
        <f t="shared" si="7"/>
        <v>0.003363409582</v>
      </c>
      <c r="N18" s="152"/>
      <c r="O18" s="197"/>
      <c r="P18" s="197"/>
      <c r="Q18" s="197"/>
      <c r="R18" s="197"/>
      <c r="S18" s="197"/>
      <c r="T18" s="197"/>
      <c r="U18" s="197"/>
      <c r="V18" s="197"/>
      <c r="W18" s="197"/>
      <c r="X18" s="197"/>
      <c r="Y18" s="197"/>
      <c r="Z18" s="197"/>
    </row>
    <row r="19" ht="15.75" customHeight="1">
      <c r="A19" s="236">
        <v>44033.0</v>
      </c>
      <c r="B19" s="239">
        <v>1872.0</v>
      </c>
      <c r="D19" s="244">
        <v>650.0</v>
      </c>
      <c r="E19" s="254">
        <v>228860.1363</v>
      </c>
      <c r="F19" s="197">
        <f t="shared" si="1"/>
        <v>0.002840162601</v>
      </c>
      <c r="G19" s="178">
        <f t="shared" si="2"/>
        <v>1216800</v>
      </c>
      <c r="H19" s="264">
        <f t="shared" si="3"/>
        <v>5.316784389</v>
      </c>
      <c r="I19" s="152">
        <f t="shared" si="8"/>
        <v>7327</v>
      </c>
      <c r="J19" s="50">
        <f t="shared" si="4"/>
        <v>20.80987138</v>
      </c>
      <c r="K19" s="172">
        <f t="shared" si="5"/>
        <v>0.000002840162601</v>
      </c>
      <c r="L19" s="50">
        <f t="shared" si="6"/>
        <v>0</v>
      </c>
      <c r="M19" s="172">
        <f t="shared" si="7"/>
        <v>0.002843002764</v>
      </c>
      <c r="N19" s="152"/>
      <c r="O19" s="197"/>
      <c r="P19" s="197"/>
      <c r="Q19" s="197"/>
      <c r="R19" s="197"/>
      <c r="S19" s="197"/>
      <c r="T19" s="197"/>
      <c r="U19" s="197"/>
      <c r="V19" s="197"/>
      <c r="W19" s="197"/>
      <c r="X19" s="197"/>
      <c r="Y19" s="197"/>
      <c r="Z19" s="197"/>
    </row>
    <row r="20" ht="15.75" customHeight="1">
      <c r="A20" s="236">
        <v>44033.0</v>
      </c>
      <c r="B20" s="239">
        <v>7500.0</v>
      </c>
      <c r="D20" s="244">
        <v>697.99</v>
      </c>
      <c r="E20" s="254">
        <v>228860.1363</v>
      </c>
      <c r="F20" s="197">
        <f t="shared" si="1"/>
        <v>0.003049853991</v>
      </c>
      <c r="G20" s="178">
        <f t="shared" si="2"/>
        <v>5234925</v>
      </c>
      <c r="H20" s="264">
        <f t="shared" si="3"/>
        <v>22.87390493</v>
      </c>
      <c r="I20" s="152">
        <f t="shared" si="8"/>
        <v>14827</v>
      </c>
      <c r="J20" s="50">
        <f t="shared" si="4"/>
        <v>45.22018512</v>
      </c>
      <c r="K20" s="172">
        <f t="shared" si="5"/>
        <v>0.000003049853991</v>
      </c>
      <c r="L20" s="50">
        <f t="shared" si="6"/>
        <v>0</v>
      </c>
      <c r="M20" s="172">
        <f t="shared" si="7"/>
        <v>0.003052903845</v>
      </c>
      <c r="N20" s="152"/>
      <c r="O20" s="197"/>
      <c r="P20" s="197"/>
      <c r="Q20" s="197"/>
      <c r="R20" s="197"/>
      <c r="S20" s="197"/>
      <c r="T20" s="197"/>
      <c r="U20" s="197"/>
      <c r="V20" s="197"/>
      <c r="W20" s="197"/>
      <c r="X20" s="197"/>
      <c r="Y20" s="197"/>
      <c r="Z20" s="197"/>
    </row>
    <row r="21" ht="15.75" customHeight="1">
      <c r="A21" s="236">
        <v>44053.0</v>
      </c>
      <c r="B21" s="244">
        <v>5.0</v>
      </c>
      <c r="D21" s="244">
        <v>760.0</v>
      </c>
      <c r="E21" s="254">
        <v>278038.6477</v>
      </c>
      <c r="F21" s="197">
        <f t="shared" si="1"/>
        <v>0.002733432946</v>
      </c>
      <c r="G21" s="178">
        <f t="shared" si="2"/>
        <v>3800</v>
      </c>
      <c r="H21" s="264">
        <f t="shared" si="3"/>
        <v>0.01366716473</v>
      </c>
      <c r="I21" s="152">
        <f t="shared" si="8"/>
        <v>14832</v>
      </c>
      <c r="J21" s="50">
        <f t="shared" si="4"/>
        <v>40.54227746</v>
      </c>
      <c r="K21" s="172">
        <f t="shared" si="5"/>
        <v>0.000002733432946</v>
      </c>
      <c r="L21" s="50">
        <f t="shared" si="6"/>
        <v>0</v>
      </c>
      <c r="M21" s="172">
        <f t="shared" si="7"/>
        <v>0.002736166379</v>
      </c>
      <c r="N21" s="152"/>
      <c r="O21" s="197"/>
      <c r="P21" s="197"/>
      <c r="Q21" s="197"/>
      <c r="R21" s="197"/>
      <c r="S21" s="197"/>
      <c r="T21" s="197"/>
      <c r="U21" s="197"/>
      <c r="V21" s="197"/>
      <c r="W21" s="197"/>
      <c r="X21" s="197"/>
      <c r="Y21" s="197"/>
      <c r="Z21" s="197"/>
    </row>
    <row r="22" ht="15.75" customHeight="1">
      <c r="A22" s="236">
        <v>44053.0</v>
      </c>
      <c r="B22" s="244">
        <v>400.0</v>
      </c>
      <c r="D22" s="244">
        <v>760.0</v>
      </c>
      <c r="E22" s="254">
        <v>278038.6477</v>
      </c>
      <c r="F22" s="197">
        <f t="shared" si="1"/>
        <v>0.002733432946</v>
      </c>
      <c r="G22" s="178">
        <f t="shared" si="2"/>
        <v>304000</v>
      </c>
      <c r="H22" s="264">
        <f t="shared" si="3"/>
        <v>1.093373179</v>
      </c>
      <c r="I22" s="152">
        <f t="shared" si="8"/>
        <v>15232</v>
      </c>
      <c r="J22" s="50">
        <f t="shared" si="4"/>
        <v>41.63565064</v>
      </c>
      <c r="K22" s="172">
        <f t="shared" si="5"/>
        <v>0.000002733432946</v>
      </c>
      <c r="L22" s="50">
        <f t="shared" si="6"/>
        <v>0</v>
      </c>
      <c r="M22" s="172">
        <f t="shared" si="7"/>
        <v>0.002736166379</v>
      </c>
      <c r="N22" s="152"/>
      <c r="O22" s="197"/>
      <c r="P22" s="197"/>
      <c r="Q22" s="197"/>
      <c r="R22" s="197"/>
      <c r="S22" s="197"/>
      <c r="T22" s="197"/>
      <c r="U22" s="197"/>
      <c r="V22" s="197"/>
      <c r="W22" s="197"/>
      <c r="X22" s="197"/>
      <c r="Y22" s="197"/>
      <c r="Z22" s="197"/>
    </row>
    <row r="23" ht="15.75" customHeight="1">
      <c r="A23" s="236">
        <v>44053.0</v>
      </c>
      <c r="B23" s="239">
        <v>1000.0</v>
      </c>
      <c r="D23" s="244">
        <v>760.0</v>
      </c>
      <c r="E23" s="254">
        <v>278038.6477</v>
      </c>
      <c r="F23" s="197">
        <f t="shared" si="1"/>
        <v>0.002733432946</v>
      </c>
      <c r="G23" s="178">
        <f t="shared" si="2"/>
        <v>760000</v>
      </c>
      <c r="H23" s="264">
        <f t="shared" si="3"/>
        <v>2.733432946</v>
      </c>
      <c r="I23" s="152">
        <f t="shared" si="8"/>
        <v>16232</v>
      </c>
      <c r="J23" s="50">
        <f t="shared" si="4"/>
        <v>44.36908359</v>
      </c>
      <c r="K23" s="172">
        <f t="shared" si="5"/>
        <v>0.000002733432946</v>
      </c>
      <c r="L23" s="50">
        <f t="shared" si="6"/>
        <v>0</v>
      </c>
      <c r="M23" s="172">
        <f t="shared" si="7"/>
        <v>0.002736166379</v>
      </c>
      <c r="N23" s="152"/>
      <c r="O23" s="197"/>
      <c r="P23" s="197"/>
      <c r="Q23" s="197"/>
      <c r="R23" s="197"/>
      <c r="S23" s="197"/>
      <c r="T23" s="197"/>
      <c r="U23" s="197"/>
      <c r="V23" s="197"/>
      <c r="W23" s="197"/>
      <c r="X23" s="197"/>
      <c r="Y23" s="197"/>
      <c r="Z23" s="197"/>
    </row>
    <row r="24" ht="15.75" customHeight="1">
      <c r="A24" s="236">
        <v>44055.0</v>
      </c>
      <c r="B24" s="239">
        <v>2497.0</v>
      </c>
      <c r="D24" s="244">
        <v>780.0</v>
      </c>
      <c r="E24" s="254">
        <v>284125.31</v>
      </c>
      <c r="F24" s="271">
        <f t="shared" si="1"/>
        <v>0.002745267572</v>
      </c>
      <c r="G24" s="178">
        <f t="shared" si="2"/>
        <v>1947660</v>
      </c>
      <c r="H24" s="264">
        <f t="shared" si="3"/>
        <v>6.854933128</v>
      </c>
      <c r="I24" s="152">
        <f t="shared" si="8"/>
        <v>18729</v>
      </c>
      <c r="J24" s="78">
        <f t="shared" si="4"/>
        <v>51.41611636</v>
      </c>
      <c r="K24" s="172">
        <f t="shared" si="5"/>
        <v>0.000002745267572</v>
      </c>
      <c r="L24" s="50">
        <f t="shared" si="6"/>
        <v>0</v>
      </c>
      <c r="M24" s="271">
        <f t="shared" si="7"/>
        <v>0.00274801284</v>
      </c>
      <c r="N24" s="152"/>
      <c r="O24" s="197"/>
      <c r="P24" s="197"/>
      <c r="Q24" s="197"/>
      <c r="R24" s="197"/>
      <c r="S24" s="197"/>
      <c r="T24" s="197"/>
      <c r="U24" s="197"/>
      <c r="V24" s="197"/>
      <c r="W24" s="197"/>
      <c r="X24" s="197"/>
      <c r="Y24" s="197"/>
      <c r="Z24" s="197"/>
    </row>
    <row r="25" ht="15.75" customHeight="1">
      <c r="A25" s="236">
        <v>44060.0</v>
      </c>
      <c r="B25" s="77">
        <v>1.0</v>
      </c>
      <c r="C25" s="197"/>
      <c r="D25" s="77">
        <v>734.98</v>
      </c>
      <c r="E25" s="254">
        <v>294657.39</v>
      </c>
      <c r="F25" s="271">
        <f t="shared" si="1"/>
        <v>0.002494354545</v>
      </c>
      <c r="G25" s="178">
        <f t="shared" si="2"/>
        <v>734.98</v>
      </c>
      <c r="H25" s="264">
        <f t="shared" si="3"/>
        <v>0.002494354545</v>
      </c>
      <c r="I25" s="152">
        <f t="shared" si="8"/>
        <v>18730</v>
      </c>
      <c r="J25" s="78">
        <f t="shared" si="4"/>
        <v>46.71926063</v>
      </c>
      <c r="K25" s="172">
        <f t="shared" si="5"/>
        <v>0.000002494354545</v>
      </c>
      <c r="L25" s="50">
        <f t="shared" si="6"/>
        <v>0</v>
      </c>
      <c r="M25" s="271">
        <f t="shared" si="7"/>
        <v>0.0024968489</v>
      </c>
      <c r="N25" s="152"/>
      <c r="O25" s="197"/>
      <c r="P25" s="197"/>
      <c r="Q25" s="197"/>
      <c r="R25" s="197"/>
      <c r="S25" s="197"/>
      <c r="T25" s="197"/>
      <c r="U25" s="197"/>
      <c r="V25" s="197"/>
      <c r="W25" s="197"/>
      <c r="X25" s="197"/>
      <c r="Y25" s="197"/>
      <c r="Z25" s="197"/>
    </row>
    <row r="26" ht="15.75" customHeight="1">
      <c r="A26" s="180"/>
      <c r="B26" s="197"/>
      <c r="C26" s="197"/>
      <c r="D26" s="197"/>
      <c r="E26" s="254"/>
      <c r="F26" s="197"/>
      <c r="G26" s="255"/>
      <c r="H26" s="178"/>
      <c r="I26" s="152"/>
      <c r="J26" s="50"/>
      <c r="K26" s="50"/>
      <c r="L26" s="50"/>
      <c r="M26" s="50"/>
      <c r="N26" s="152"/>
      <c r="O26" s="197"/>
      <c r="P26" s="197"/>
      <c r="Q26" s="197"/>
      <c r="R26" s="197"/>
      <c r="S26" s="197"/>
      <c r="T26" s="197"/>
      <c r="U26" s="197"/>
      <c r="V26" s="197"/>
      <c r="W26" s="197"/>
      <c r="X26" s="197"/>
      <c r="Y26" s="197"/>
      <c r="Z26" s="197"/>
    </row>
    <row r="27" ht="15.75" customHeight="1">
      <c r="A27" s="180"/>
      <c r="B27" s="197"/>
      <c r="C27" s="197"/>
      <c r="D27" s="197"/>
      <c r="E27" s="197"/>
      <c r="F27" s="197"/>
      <c r="G27" s="255"/>
      <c r="H27" s="178"/>
      <c r="I27" s="197"/>
      <c r="J27" s="50"/>
      <c r="K27" s="50"/>
      <c r="L27" s="50"/>
      <c r="M27" s="50"/>
      <c r="N27" s="152"/>
      <c r="O27" s="197"/>
      <c r="P27" s="197"/>
      <c r="Q27" s="197"/>
      <c r="R27" s="197"/>
      <c r="S27" s="197"/>
      <c r="T27" s="197"/>
      <c r="U27" s="197"/>
      <c r="V27" s="197"/>
      <c r="W27" s="197"/>
      <c r="X27" s="197"/>
      <c r="Y27" s="197"/>
      <c r="Z27" s="197"/>
    </row>
    <row r="28" ht="15.75" customHeight="1">
      <c r="A28" s="180"/>
      <c r="B28" s="197"/>
      <c r="C28" s="197"/>
      <c r="D28" s="197"/>
      <c r="E28" s="197"/>
      <c r="F28" s="197"/>
      <c r="G28" s="255"/>
      <c r="H28" s="254"/>
      <c r="I28" s="152"/>
      <c r="J28" s="50"/>
      <c r="K28" s="50"/>
      <c r="L28" s="50"/>
      <c r="M28" s="50"/>
      <c r="N28" s="152"/>
      <c r="O28" s="197"/>
      <c r="P28" s="197"/>
      <c r="Q28" s="197"/>
      <c r="R28" s="197"/>
      <c r="S28" s="197"/>
      <c r="T28" s="197"/>
      <c r="U28" s="197"/>
      <c r="V28" s="197"/>
      <c r="W28" s="197"/>
      <c r="X28" s="197"/>
      <c r="Y28" s="197"/>
      <c r="Z28" s="197"/>
    </row>
    <row r="29" ht="15.75" customHeight="1">
      <c r="A29" s="180"/>
      <c r="B29" s="197"/>
      <c r="C29" s="197"/>
      <c r="D29" s="197"/>
      <c r="E29" s="197"/>
      <c r="F29" s="197"/>
      <c r="G29" s="255"/>
      <c r="H29" s="178"/>
      <c r="I29" s="197"/>
      <c r="J29" s="50"/>
      <c r="K29" s="50"/>
      <c r="L29" s="50"/>
      <c r="M29" s="50"/>
      <c r="N29" s="152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7"/>
      <c r="Z29" s="197"/>
    </row>
    <row r="30" ht="15.75" customHeight="1">
      <c r="A30" s="180"/>
      <c r="B30" s="197"/>
      <c r="C30" s="197"/>
      <c r="D30" s="197"/>
      <c r="E30" s="197"/>
      <c r="F30" s="197"/>
      <c r="G30" s="255"/>
      <c r="H30" s="178"/>
      <c r="I30" s="197"/>
      <c r="J30" s="50"/>
      <c r="K30" s="50"/>
      <c r="L30" s="50"/>
      <c r="M30" s="50"/>
      <c r="N30" s="152"/>
      <c r="O30" s="197"/>
      <c r="P30" s="197"/>
      <c r="Q30" s="197"/>
      <c r="R30" s="197"/>
      <c r="S30" s="197"/>
      <c r="T30" s="197"/>
      <c r="U30" s="197"/>
      <c r="V30" s="197"/>
      <c r="W30" s="197"/>
      <c r="X30" s="197"/>
      <c r="Y30" s="197"/>
      <c r="Z30" s="197"/>
    </row>
    <row r="31" ht="15.75" customHeight="1">
      <c r="A31" s="180"/>
      <c r="B31" s="197"/>
      <c r="C31" s="197"/>
      <c r="D31" s="197"/>
      <c r="E31" s="197"/>
      <c r="F31" s="197"/>
      <c r="G31" s="255"/>
      <c r="H31" s="178"/>
      <c r="I31" s="152"/>
      <c r="J31" s="50"/>
      <c r="K31" s="50"/>
      <c r="L31" s="50"/>
      <c r="M31" s="50"/>
      <c r="N31" s="152"/>
      <c r="O31" s="197"/>
      <c r="P31" s="197"/>
      <c r="Q31" s="197"/>
      <c r="R31" s="197"/>
      <c r="S31" s="197"/>
      <c r="T31" s="197"/>
      <c r="U31" s="197"/>
      <c r="V31" s="197"/>
      <c r="W31" s="197"/>
      <c r="X31" s="197"/>
      <c r="Y31" s="197"/>
      <c r="Z31" s="197"/>
    </row>
    <row r="32" ht="15.75" customHeight="1">
      <c r="A32" s="180"/>
      <c r="B32" s="197"/>
      <c r="C32" s="197"/>
      <c r="D32" s="197"/>
      <c r="E32" s="77"/>
      <c r="F32" s="197"/>
      <c r="G32" s="255"/>
      <c r="H32" s="254"/>
      <c r="I32" s="152"/>
      <c r="J32" s="50"/>
      <c r="K32" s="50"/>
      <c r="L32" s="50"/>
      <c r="M32" s="50"/>
      <c r="N32" s="152"/>
      <c r="O32" s="197"/>
      <c r="P32" s="197"/>
      <c r="Q32" s="197"/>
      <c r="R32" s="197"/>
      <c r="S32" s="197"/>
      <c r="T32" s="197"/>
      <c r="U32" s="197"/>
      <c r="V32" s="197"/>
      <c r="W32" s="197"/>
      <c r="X32" s="197"/>
      <c r="Y32" s="197"/>
      <c r="Z32" s="197"/>
    </row>
    <row r="33" ht="15.75" customHeight="1">
      <c r="A33" s="180"/>
      <c r="B33" s="197"/>
      <c r="C33" s="197"/>
      <c r="D33" s="197"/>
      <c r="E33" s="197"/>
      <c r="F33" s="197"/>
      <c r="G33" s="255"/>
      <c r="H33" s="254"/>
      <c r="I33" s="152"/>
      <c r="J33" s="50"/>
      <c r="K33" s="50"/>
      <c r="L33" s="50"/>
      <c r="M33" s="50"/>
      <c r="N33" s="152"/>
      <c r="O33" s="197"/>
      <c r="P33" s="197"/>
      <c r="Q33" s="197"/>
      <c r="R33" s="197"/>
      <c r="S33" s="197"/>
      <c r="T33" s="197"/>
      <c r="U33" s="197"/>
      <c r="V33" s="197"/>
      <c r="W33" s="197"/>
      <c r="X33" s="197"/>
      <c r="Y33" s="197"/>
      <c r="Z33" s="197"/>
    </row>
    <row r="34" ht="15.75" customHeight="1">
      <c r="A34" s="180"/>
      <c r="B34" s="197"/>
      <c r="C34" s="197"/>
      <c r="D34" s="197"/>
      <c r="E34" s="197"/>
      <c r="F34" s="197"/>
      <c r="G34" s="255"/>
      <c r="H34" s="254"/>
      <c r="I34" s="152"/>
      <c r="J34" s="50"/>
      <c r="K34" s="50"/>
      <c r="L34" s="50"/>
      <c r="M34" s="50"/>
      <c r="N34" s="152"/>
      <c r="O34" s="197"/>
      <c r="P34" s="197"/>
      <c r="Q34" s="197"/>
      <c r="R34" s="197"/>
      <c r="S34" s="197"/>
      <c r="T34" s="197"/>
      <c r="U34" s="197"/>
      <c r="V34" s="197"/>
      <c r="W34" s="197"/>
      <c r="X34" s="197"/>
      <c r="Y34" s="197"/>
      <c r="Z34" s="197"/>
    </row>
    <row r="35" ht="15.75" customHeight="1">
      <c r="A35" s="180"/>
      <c r="B35" s="197"/>
      <c r="C35" s="197"/>
      <c r="D35" s="197"/>
      <c r="E35" s="197"/>
      <c r="F35" s="197"/>
      <c r="G35" s="255"/>
      <c r="H35" s="254"/>
      <c r="I35" s="152"/>
      <c r="J35" s="50"/>
      <c r="K35" s="50"/>
      <c r="L35" s="50"/>
      <c r="M35" s="50"/>
      <c r="N35" s="152"/>
      <c r="O35" s="197"/>
      <c r="P35" s="197"/>
      <c r="Q35" s="197"/>
      <c r="R35" s="197"/>
      <c r="S35" s="197"/>
      <c r="T35" s="197"/>
      <c r="U35" s="197"/>
      <c r="V35" s="197"/>
      <c r="W35" s="197"/>
      <c r="X35" s="197"/>
      <c r="Y35" s="197"/>
      <c r="Z35" s="197"/>
    </row>
    <row r="36" ht="15.75" customHeight="1">
      <c r="A36" s="180"/>
      <c r="B36" s="197"/>
      <c r="C36" s="197"/>
      <c r="D36" s="197"/>
      <c r="E36" s="197"/>
      <c r="F36" s="197"/>
      <c r="G36" s="255"/>
      <c r="H36" s="254"/>
      <c r="I36" s="152"/>
      <c r="J36" s="50"/>
      <c r="K36" s="50"/>
      <c r="L36" s="50"/>
      <c r="M36" s="50"/>
      <c r="N36" s="152"/>
      <c r="O36" s="197"/>
      <c r="P36" s="197"/>
      <c r="Q36" s="197"/>
      <c r="R36" s="197"/>
      <c r="S36" s="197"/>
      <c r="T36" s="197"/>
      <c r="U36" s="197"/>
      <c r="V36" s="197"/>
      <c r="W36" s="197"/>
      <c r="X36" s="197"/>
      <c r="Y36" s="197"/>
      <c r="Z36" s="197"/>
    </row>
    <row r="37" ht="15.75" customHeight="1">
      <c r="A37" s="180"/>
      <c r="B37" s="197"/>
      <c r="C37" s="197"/>
      <c r="D37" s="197"/>
      <c r="E37" s="197"/>
      <c r="F37" s="197"/>
      <c r="G37" s="255"/>
      <c r="H37" s="254"/>
      <c r="I37" s="152"/>
      <c r="J37" s="50"/>
      <c r="K37" s="50"/>
      <c r="L37" s="50"/>
      <c r="M37" s="50"/>
      <c r="N37" s="152"/>
      <c r="O37" s="197"/>
      <c r="P37" s="197"/>
      <c r="Q37" s="197"/>
      <c r="R37" s="197"/>
      <c r="S37" s="197"/>
      <c r="T37" s="197"/>
      <c r="U37" s="197"/>
      <c r="V37" s="197"/>
      <c r="W37" s="197"/>
      <c r="X37" s="197"/>
      <c r="Y37" s="197"/>
      <c r="Z37" s="197"/>
    </row>
    <row r="38" ht="15.75" customHeight="1">
      <c r="A38" s="180"/>
      <c r="B38" s="197"/>
      <c r="C38" s="197"/>
      <c r="D38" s="197"/>
      <c r="E38" s="197"/>
      <c r="F38" s="197"/>
      <c r="G38" s="255"/>
      <c r="H38" s="178"/>
      <c r="I38" s="197"/>
      <c r="J38" s="50"/>
      <c r="K38" s="50"/>
      <c r="L38" s="50"/>
      <c r="M38" s="50"/>
      <c r="N38" s="152"/>
      <c r="O38" s="197"/>
      <c r="P38" s="197"/>
      <c r="Q38" s="197"/>
      <c r="R38" s="197"/>
      <c r="S38" s="197"/>
      <c r="T38" s="197"/>
      <c r="U38" s="197"/>
      <c r="V38" s="197"/>
      <c r="W38" s="197"/>
      <c r="X38" s="197"/>
      <c r="Y38" s="197"/>
      <c r="Z38" s="197"/>
    </row>
    <row r="39" ht="15.75" customHeight="1">
      <c r="A39" s="180"/>
      <c r="B39" s="197"/>
      <c r="C39" s="197"/>
      <c r="D39" s="197"/>
      <c r="E39" s="197"/>
      <c r="F39" s="197"/>
      <c r="G39" s="255"/>
      <c r="H39" s="178"/>
      <c r="I39" s="152"/>
      <c r="J39" s="50"/>
      <c r="K39" s="50"/>
      <c r="L39" s="50"/>
      <c r="M39" s="50"/>
      <c r="N39" s="152"/>
      <c r="O39" s="197"/>
      <c r="P39" s="197"/>
      <c r="Q39" s="197"/>
      <c r="R39" s="197"/>
      <c r="S39" s="197"/>
      <c r="T39" s="197"/>
      <c r="U39" s="197"/>
      <c r="V39" s="197"/>
      <c r="W39" s="197"/>
      <c r="X39" s="197"/>
      <c r="Y39" s="197"/>
      <c r="Z39" s="197"/>
    </row>
    <row r="40" ht="15.75" customHeight="1">
      <c r="A40" s="180"/>
      <c r="B40" s="197"/>
      <c r="C40" s="197"/>
      <c r="D40" s="197"/>
      <c r="E40" s="197"/>
      <c r="F40" s="197"/>
      <c r="G40" s="255"/>
      <c r="H40" s="178"/>
      <c r="I40" s="152"/>
      <c r="J40" s="50"/>
      <c r="K40" s="50"/>
      <c r="L40" s="50"/>
      <c r="M40" s="50"/>
      <c r="N40" s="152"/>
      <c r="O40" s="197"/>
      <c r="P40" s="197"/>
      <c r="Q40" s="197"/>
      <c r="R40" s="197"/>
      <c r="S40" s="197"/>
      <c r="T40" s="197"/>
      <c r="U40" s="197"/>
      <c r="V40" s="197"/>
      <c r="W40" s="197"/>
      <c r="X40" s="197"/>
      <c r="Y40" s="197"/>
      <c r="Z40" s="197"/>
    </row>
    <row r="41" ht="15.75" customHeight="1">
      <c r="A41" s="180"/>
      <c r="B41" s="197"/>
      <c r="C41" s="197"/>
      <c r="D41" s="197"/>
      <c r="E41" s="197"/>
      <c r="F41" s="197"/>
      <c r="G41" s="255"/>
      <c r="H41" s="178"/>
      <c r="I41" s="152"/>
      <c r="J41" s="50"/>
      <c r="K41" s="50"/>
      <c r="L41" s="50"/>
      <c r="M41" s="50"/>
      <c r="N41" s="152"/>
      <c r="O41" s="197"/>
      <c r="P41" s="197"/>
      <c r="Q41" s="197"/>
      <c r="R41" s="197"/>
      <c r="S41" s="197"/>
      <c r="T41" s="197"/>
      <c r="U41" s="197"/>
      <c r="V41" s="197"/>
      <c r="W41" s="197"/>
      <c r="X41" s="197"/>
      <c r="Y41" s="197"/>
      <c r="Z41" s="197"/>
    </row>
    <row r="42" ht="15.75" customHeight="1">
      <c r="A42" s="180"/>
      <c r="B42" s="197"/>
      <c r="C42" s="197"/>
      <c r="D42" s="197"/>
      <c r="E42" s="197"/>
      <c r="F42" s="197"/>
      <c r="G42" s="255"/>
      <c r="H42" s="178"/>
      <c r="I42" s="197"/>
      <c r="J42" s="50"/>
      <c r="K42" s="50"/>
      <c r="L42" s="50"/>
      <c r="M42" s="50"/>
      <c r="N42" s="152"/>
      <c r="O42" s="197"/>
      <c r="P42" s="197"/>
      <c r="Q42" s="197"/>
      <c r="R42" s="197"/>
      <c r="S42" s="197"/>
      <c r="T42" s="197"/>
      <c r="U42" s="197"/>
      <c r="V42" s="197"/>
      <c r="W42" s="197"/>
      <c r="X42" s="197"/>
      <c r="Y42" s="197"/>
      <c r="Z42" s="197"/>
    </row>
    <row r="43" ht="15.75" customHeight="1">
      <c r="A43" s="180"/>
      <c r="B43" s="197"/>
      <c r="C43" s="197"/>
      <c r="D43" s="197"/>
      <c r="E43" s="197"/>
      <c r="F43" s="197"/>
      <c r="G43" s="255"/>
      <c r="H43" s="178"/>
      <c r="I43" s="197"/>
      <c r="J43" s="50"/>
      <c r="K43" s="50"/>
      <c r="L43" s="50"/>
      <c r="M43" s="50"/>
      <c r="N43" s="152"/>
      <c r="O43" s="197"/>
      <c r="P43" s="197"/>
      <c r="Q43" s="197"/>
      <c r="R43" s="197"/>
      <c r="S43" s="197"/>
      <c r="T43" s="197"/>
      <c r="U43" s="197"/>
      <c r="V43" s="197"/>
      <c r="W43" s="197"/>
      <c r="X43" s="197"/>
      <c r="Y43" s="197"/>
      <c r="Z43" s="197"/>
    </row>
    <row r="44" ht="15.75" customHeight="1">
      <c r="A44" s="180"/>
      <c r="B44" s="197"/>
      <c r="C44" s="197"/>
      <c r="D44" s="197"/>
      <c r="E44" s="197"/>
      <c r="F44" s="197"/>
      <c r="G44" s="255"/>
      <c r="H44" s="254"/>
      <c r="I44" s="152"/>
      <c r="J44" s="50"/>
      <c r="K44" s="50"/>
      <c r="L44" s="50"/>
      <c r="M44" s="50"/>
      <c r="N44" s="152"/>
      <c r="O44" s="197"/>
      <c r="P44" s="197"/>
      <c r="Q44" s="197"/>
      <c r="R44" s="197"/>
      <c r="S44" s="197"/>
      <c r="T44" s="197"/>
      <c r="U44" s="197"/>
      <c r="V44" s="197"/>
      <c r="W44" s="197"/>
      <c r="X44" s="197"/>
      <c r="Y44" s="197"/>
      <c r="Z44" s="197"/>
    </row>
    <row r="45" ht="15.75" customHeight="1">
      <c r="A45" s="180"/>
      <c r="B45" s="197"/>
      <c r="C45" s="197"/>
      <c r="D45" s="197"/>
      <c r="E45" s="197"/>
      <c r="F45" s="197"/>
      <c r="G45" s="255"/>
      <c r="H45" s="178"/>
      <c r="I45" s="197"/>
      <c r="J45" s="50"/>
      <c r="K45" s="50"/>
      <c r="L45" s="50"/>
      <c r="M45" s="50"/>
      <c r="N45" s="152"/>
      <c r="O45" s="197"/>
      <c r="P45" s="197"/>
      <c r="Q45" s="197"/>
      <c r="R45" s="197"/>
      <c r="S45" s="197"/>
      <c r="T45" s="197"/>
      <c r="U45" s="197"/>
      <c r="V45" s="197"/>
      <c r="W45" s="197"/>
      <c r="X45" s="197"/>
      <c r="Y45" s="197"/>
      <c r="Z45" s="197"/>
    </row>
    <row r="46" ht="15.75" customHeight="1">
      <c r="A46" s="180"/>
      <c r="B46" s="197"/>
      <c r="C46" s="197"/>
      <c r="D46" s="197"/>
      <c r="E46" s="197"/>
      <c r="F46" s="197"/>
      <c r="G46" s="255"/>
      <c r="H46" s="254"/>
      <c r="I46" s="152"/>
      <c r="J46" s="50"/>
      <c r="K46" s="50"/>
      <c r="L46" s="50"/>
      <c r="M46" s="50"/>
      <c r="N46" s="152"/>
      <c r="O46" s="197"/>
      <c r="P46" s="197"/>
      <c r="Q46" s="197"/>
      <c r="R46" s="197"/>
      <c r="S46" s="197"/>
      <c r="T46" s="197"/>
      <c r="U46" s="197"/>
      <c r="V46" s="197"/>
      <c r="W46" s="197"/>
      <c r="X46" s="197"/>
      <c r="Y46" s="197"/>
      <c r="Z46" s="197"/>
    </row>
    <row r="47" ht="15.75" customHeight="1">
      <c r="A47" s="180"/>
      <c r="B47" s="197"/>
      <c r="C47" s="197"/>
      <c r="D47" s="197"/>
      <c r="E47" s="197"/>
      <c r="F47" s="197"/>
      <c r="G47" s="255"/>
      <c r="H47" s="254"/>
      <c r="I47" s="152"/>
      <c r="J47" s="50"/>
      <c r="K47" s="50"/>
      <c r="L47" s="50"/>
      <c r="M47" s="50"/>
      <c r="N47" s="152"/>
      <c r="O47" s="197"/>
      <c r="P47" s="197"/>
      <c r="Q47" s="197"/>
      <c r="R47" s="197"/>
      <c r="S47" s="197"/>
      <c r="T47" s="197"/>
      <c r="U47" s="197"/>
      <c r="V47" s="197"/>
      <c r="W47" s="197"/>
      <c r="X47" s="197"/>
      <c r="Y47" s="197"/>
      <c r="Z47" s="197"/>
    </row>
    <row r="48" ht="15.75" customHeight="1">
      <c r="A48" s="180"/>
      <c r="B48" s="197"/>
      <c r="C48" s="197"/>
      <c r="D48" s="197"/>
      <c r="E48" s="197"/>
      <c r="F48" s="197"/>
      <c r="G48" s="255"/>
      <c r="H48" s="254"/>
      <c r="I48" s="152"/>
      <c r="J48" s="50"/>
      <c r="K48" s="50"/>
      <c r="L48" s="50"/>
      <c r="M48" s="50"/>
      <c r="N48" s="152"/>
      <c r="O48" s="197"/>
      <c r="P48" s="197"/>
      <c r="Q48" s="197"/>
      <c r="R48" s="197"/>
      <c r="S48" s="197"/>
      <c r="T48" s="197"/>
      <c r="U48" s="197"/>
      <c r="V48" s="197"/>
      <c r="W48" s="197"/>
      <c r="X48" s="197"/>
      <c r="Y48" s="197"/>
      <c r="Z48" s="197"/>
    </row>
    <row r="49" ht="15.75" customHeight="1">
      <c r="A49" s="180"/>
      <c r="B49" s="197"/>
      <c r="C49" s="197"/>
      <c r="D49" s="197"/>
      <c r="E49" s="197"/>
      <c r="F49" s="197"/>
      <c r="G49" s="255"/>
      <c r="H49" s="254"/>
      <c r="I49" s="152"/>
      <c r="J49" s="50"/>
      <c r="K49" s="50"/>
      <c r="L49" s="50"/>
      <c r="M49" s="50"/>
      <c r="N49" s="152"/>
      <c r="O49" s="197"/>
      <c r="P49" s="197"/>
      <c r="Q49" s="197"/>
      <c r="R49" s="197"/>
      <c r="S49" s="197"/>
      <c r="T49" s="197"/>
      <c r="U49" s="197"/>
      <c r="V49" s="197"/>
      <c r="W49" s="197"/>
      <c r="X49" s="197"/>
      <c r="Y49" s="197"/>
      <c r="Z49" s="197"/>
    </row>
    <row r="50" ht="15.75" customHeight="1">
      <c r="A50" s="180"/>
      <c r="B50" s="197"/>
      <c r="C50" s="197"/>
      <c r="D50" s="197"/>
      <c r="E50" s="197"/>
      <c r="F50" s="197"/>
      <c r="G50" s="255"/>
      <c r="H50" s="254"/>
      <c r="I50" s="152"/>
      <c r="J50" s="50"/>
      <c r="K50" s="50"/>
      <c r="L50" s="50"/>
      <c r="M50" s="50"/>
      <c r="N50" s="152"/>
      <c r="O50" s="197"/>
      <c r="P50" s="197"/>
      <c r="Q50" s="197"/>
      <c r="R50" s="197"/>
      <c r="S50" s="197"/>
      <c r="T50" s="197"/>
      <c r="U50" s="197"/>
      <c r="V50" s="197"/>
      <c r="W50" s="197"/>
      <c r="X50" s="197"/>
      <c r="Y50" s="197"/>
      <c r="Z50" s="197"/>
    </row>
    <row r="51" ht="15.75" customHeight="1">
      <c r="A51" s="180"/>
      <c r="B51" s="197"/>
      <c r="C51" s="197"/>
      <c r="D51" s="197"/>
      <c r="E51" s="197"/>
      <c r="F51" s="197"/>
      <c r="G51" s="255"/>
      <c r="H51" s="254"/>
      <c r="I51" s="152"/>
      <c r="J51" s="50"/>
      <c r="K51" s="50"/>
      <c r="L51" s="50"/>
      <c r="M51" s="50"/>
      <c r="N51" s="152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</row>
    <row r="52" ht="15.75" customHeight="1">
      <c r="A52" s="180"/>
      <c r="B52" s="197"/>
      <c r="C52" s="197"/>
      <c r="D52" s="197"/>
      <c r="E52" s="197"/>
      <c r="F52" s="197"/>
      <c r="G52" s="255"/>
      <c r="H52" s="254"/>
      <c r="I52" s="152"/>
      <c r="J52" s="50"/>
      <c r="K52" s="50"/>
      <c r="L52" s="50"/>
      <c r="M52" s="50"/>
      <c r="N52" s="152"/>
      <c r="O52" s="197"/>
      <c r="P52" s="197"/>
      <c r="Q52" s="197"/>
      <c r="R52" s="197"/>
      <c r="S52" s="197"/>
      <c r="T52" s="197"/>
      <c r="U52" s="197"/>
      <c r="V52" s="197"/>
      <c r="W52" s="197"/>
      <c r="X52" s="197"/>
      <c r="Y52" s="197"/>
      <c r="Z52" s="197"/>
    </row>
    <row r="53" ht="15.75" customHeight="1">
      <c r="A53" s="180"/>
      <c r="B53" s="197"/>
      <c r="C53" s="197"/>
      <c r="D53" s="197"/>
      <c r="E53" s="197"/>
      <c r="F53" s="197"/>
      <c r="G53" s="255"/>
      <c r="H53" s="178"/>
      <c r="I53" s="152"/>
      <c r="J53" s="50"/>
      <c r="K53" s="50"/>
      <c r="L53" s="50"/>
      <c r="M53" s="50"/>
      <c r="N53" s="152"/>
      <c r="O53" s="197"/>
      <c r="P53" s="197"/>
      <c r="Q53" s="197"/>
      <c r="R53" s="197"/>
      <c r="S53" s="197"/>
      <c r="T53" s="197"/>
      <c r="U53" s="197"/>
      <c r="V53" s="197"/>
      <c r="W53" s="197"/>
      <c r="X53" s="197"/>
      <c r="Y53" s="197"/>
      <c r="Z53" s="197"/>
    </row>
    <row r="54" ht="15.75" customHeight="1">
      <c r="A54" s="180"/>
      <c r="B54" s="197"/>
      <c r="C54" s="197"/>
      <c r="D54" s="197"/>
      <c r="E54" s="197"/>
      <c r="F54" s="197"/>
      <c r="G54" s="255"/>
      <c r="H54" s="178"/>
      <c r="I54" s="197"/>
      <c r="J54" s="50"/>
      <c r="K54" s="50"/>
      <c r="L54" s="50"/>
      <c r="M54" s="50"/>
      <c r="N54" s="152"/>
      <c r="O54" s="197"/>
      <c r="P54" s="197"/>
      <c r="Q54" s="197"/>
      <c r="R54" s="197"/>
      <c r="S54" s="197"/>
      <c r="T54" s="197"/>
      <c r="U54" s="197"/>
      <c r="V54" s="197"/>
      <c r="W54" s="197"/>
      <c r="X54" s="197"/>
      <c r="Y54" s="197"/>
      <c r="Z54" s="197"/>
    </row>
    <row r="55" ht="15.75" customHeight="1">
      <c r="A55" s="180"/>
      <c r="B55" s="197"/>
      <c r="C55" s="197"/>
      <c r="D55" s="197"/>
      <c r="E55" s="197"/>
      <c r="F55" s="197"/>
      <c r="G55" s="255"/>
      <c r="H55" s="254"/>
      <c r="I55" s="152"/>
      <c r="J55" s="50"/>
      <c r="K55" s="50"/>
      <c r="L55" s="50"/>
      <c r="M55" s="50"/>
      <c r="N55" s="152"/>
      <c r="O55" s="197"/>
      <c r="P55" s="197"/>
      <c r="Q55" s="197"/>
      <c r="R55" s="197"/>
      <c r="S55" s="197"/>
      <c r="T55" s="197"/>
      <c r="U55" s="197"/>
      <c r="V55" s="197"/>
      <c r="W55" s="197"/>
      <c r="X55" s="197"/>
      <c r="Y55" s="197"/>
      <c r="Z55" s="197"/>
    </row>
    <row r="56" ht="15.75" customHeight="1">
      <c r="A56" s="180"/>
      <c r="B56" s="197"/>
      <c r="C56" s="197"/>
      <c r="D56" s="197"/>
      <c r="E56" s="197"/>
      <c r="F56" s="197"/>
      <c r="G56" s="255"/>
      <c r="H56" s="254"/>
      <c r="I56" s="152"/>
      <c r="J56" s="50"/>
      <c r="K56" s="50"/>
      <c r="L56" s="50"/>
      <c r="M56" s="50"/>
      <c r="N56" s="152"/>
      <c r="O56" s="197"/>
      <c r="P56" s="197"/>
      <c r="Q56" s="197"/>
      <c r="R56" s="197"/>
      <c r="S56" s="197"/>
      <c r="T56" s="197"/>
      <c r="U56" s="197"/>
      <c r="V56" s="197"/>
      <c r="W56" s="197"/>
      <c r="X56" s="197"/>
      <c r="Y56" s="197"/>
      <c r="Z56" s="197"/>
    </row>
    <row r="57" ht="15.75" customHeight="1">
      <c r="A57" s="180"/>
      <c r="B57" s="197"/>
      <c r="C57" s="197"/>
      <c r="D57" s="197"/>
      <c r="E57" s="197"/>
      <c r="F57" s="197"/>
      <c r="G57" s="255"/>
      <c r="H57" s="254"/>
      <c r="I57" s="152"/>
      <c r="J57" s="50"/>
      <c r="K57" s="50"/>
      <c r="L57" s="50"/>
      <c r="M57" s="50"/>
      <c r="N57" s="152"/>
      <c r="O57" s="197"/>
      <c r="P57" s="197"/>
      <c r="Q57" s="197"/>
      <c r="R57" s="197"/>
      <c r="S57" s="197"/>
      <c r="T57" s="197"/>
      <c r="U57" s="197"/>
      <c r="V57" s="197"/>
      <c r="W57" s="197"/>
      <c r="X57" s="197"/>
      <c r="Y57" s="197"/>
      <c r="Z57" s="197"/>
    </row>
    <row r="58" ht="15.75" customHeight="1">
      <c r="A58" s="180"/>
      <c r="B58" s="197"/>
      <c r="C58" s="197"/>
      <c r="D58" s="197"/>
      <c r="E58" s="197"/>
      <c r="F58" s="197"/>
      <c r="G58" s="255"/>
      <c r="H58" s="254"/>
      <c r="I58" s="152"/>
      <c r="J58" s="50"/>
      <c r="K58" s="50"/>
      <c r="L58" s="50"/>
      <c r="M58" s="50"/>
      <c r="N58" s="152"/>
      <c r="O58" s="197"/>
      <c r="P58" s="197"/>
      <c r="Q58" s="197"/>
      <c r="R58" s="197"/>
      <c r="S58" s="197"/>
      <c r="T58" s="197"/>
      <c r="U58" s="197"/>
      <c r="V58" s="197"/>
      <c r="W58" s="197"/>
      <c r="X58" s="197"/>
      <c r="Y58" s="197"/>
      <c r="Z58" s="197"/>
    </row>
    <row r="59" ht="15.75" customHeight="1">
      <c r="A59" s="180"/>
      <c r="B59" s="197"/>
      <c r="C59" s="197"/>
      <c r="D59" s="197"/>
      <c r="E59" s="197"/>
      <c r="F59" s="197"/>
      <c r="G59" s="255"/>
      <c r="H59" s="254"/>
      <c r="I59" s="152"/>
      <c r="J59" s="50"/>
      <c r="K59" s="50"/>
      <c r="L59" s="50"/>
      <c r="M59" s="50"/>
      <c r="N59" s="152"/>
      <c r="O59" s="197"/>
      <c r="P59" s="197"/>
      <c r="Q59" s="197"/>
      <c r="R59" s="197"/>
      <c r="S59" s="197"/>
      <c r="T59" s="197"/>
      <c r="U59" s="197"/>
      <c r="V59" s="197"/>
      <c r="W59" s="197"/>
      <c r="X59" s="197"/>
      <c r="Y59" s="197"/>
      <c r="Z59" s="197"/>
    </row>
    <row r="60" ht="15.75" customHeight="1">
      <c r="A60" s="180"/>
      <c r="B60" s="197"/>
      <c r="C60" s="197"/>
      <c r="D60" s="197"/>
      <c r="E60" s="197"/>
      <c r="F60" s="197"/>
      <c r="G60" s="255"/>
      <c r="H60" s="254"/>
      <c r="I60" s="152"/>
      <c r="J60" s="50"/>
      <c r="K60" s="50"/>
      <c r="L60" s="50"/>
      <c r="M60" s="50"/>
      <c r="N60" s="152"/>
      <c r="O60" s="197"/>
      <c r="P60" s="197"/>
      <c r="Q60" s="197"/>
      <c r="R60" s="197"/>
      <c r="S60" s="197"/>
      <c r="T60" s="197"/>
      <c r="U60" s="197"/>
      <c r="V60" s="197"/>
      <c r="W60" s="197"/>
      <c r="X60" s="197"/>
      <c r="Y60" s="197"/>
      <c r="Z60" s="197"/>
    </row>
    <row r="61" ht="15.75" customHeight="1">
      <c r="A61" s="180"/>
      <c r="B61" s="197"/>
      <c r="C61" s="197"/>
      <c r="D61" s="197"/>
      <c r="E61" s="197"/>
      <c r="F61" s="197"/>
      <c r="G61" s="255"/>
      <c r="H61" s="178"/>
      <c r="I61" s="152"/>
      <c r="J61" s="50"/>
      <c r="K61" s="50"/>
      <c r="L61" s="50"/>
      <c r="M61" s="50"/>
      <c r="N61" s="152"/>
      <c r="O61" s="197"/>
      <c r="P61" s="197"/>
      <c r="Q61" s="197"/>
      <c r="R61" s="197"/>
      <c r="S61" s="197"/>
      <c r="T61" s="197"/>
      <c r="U61" s="197"/>
      <c r="V61" s="197"/>
      <c r="W61" s="197"/>
      <c r="X61" s="197"/>
      <c r="Y61" s="197"/>
      <c r="Z61" s="197"/>
    </row>
    <row r="62" ht="15.75" customHeight="1">
      <c r="A62" s="180"/>
      <c r="B62" s="197"/>
      <c r="C62" s="197"/>
      <c r="D62" s="197"/>
      <c r="E62" s="197"/>
      <c r="F62" s="197"/>
      <c r="G62" s="255"/>
      <c r="H62" s="254"/>
      <c r="I62" s="152"/>
      <c r="J62" s="50"/>
      <c r="K62" s="50"/>
      <c r="L62" s="50"/>
      <c r="M62" s="50"/>
      <c r="N62" s="152"/>
      <c r="O62" s="197"/>
      <c r="P62" s="197"/>
      <c r="Q62" s="197"/>
      <c r="R62" s="197"/>
      <c r="S62" s="197"/>
      <c r="T62" s="197"/>
      <c r="U62" s="197"/>
      <c r="V62" s="197"/>
      <c r="W62" s="197"/>
      <c r="X62" s="197"/>
      <c r="Y62" s="197"/>
      <c r="Z62" s="197"/>
    </row>
    <row r="63" ht="15.75" customHeight="1">
      <c r="A63" s="180"/>
      <c r="B63" s="197"/>
      <c r="C63" s="197"/>
      <c r="D63" s="197"/>
      <c r="E63" s="197"/>
      <c r="F63" s="197"/>
      <c r="G63" s="255"/>
      <c r="H63" s="254"/>
      <c r="I63" s="152"/>
      <c r="J63" s="50"/>
      <c r="K63" s="50"/>
      <c r="L63" s="50"/>
      <c r="M63" s="50"/>
      <c r="N63" s="152"/>
      <c r="O63" s="197"/>
      <c r="P63" s="197"/>
      <c r="Q63" s="197"/>
      <c r="R63" s="197"/>
      <c r="S63" s="197"/>
      <c r="T63" s="197"/>
      <c r="U63" s="197"/>
      <c r="V63" s="197"/>
      <c r="W63" s="197"/>
      <c r="X63" s="197"/>
      <c r="Y63" s="197"/>
      <c r="Z63" s="197"/>
    </row>
    <row r="64" ht="15.75" customHeight="1">
      <c r="A64" s="180"/>
      <c r="B64" s="197"/>
      <c r="C64" s="197"/>
      <c r="D64" s="197"/>
      <c r="E64" s="197"/>
      <c r="F64" s="197"/>
      <c r="G64" s="255"/>
      <c r="H64" s="254"/>
      <c r="I64" s="152"/>
      <c r="J64" s="50"/>
      <c r="K64" s="50"/>
      <c r="L64" s="50"/>
      <c r="M64" s="50"/>
      <c r="N64" s="152"/>
      <c r="O64" s="197"/>
      <c r="P64" s="197"/>
      <c r="Q64" s="197"/>
      <c r="R64" s="197"/>
      <c r="S64" s="197"/>
      <c r="T64" s="197"/>
      <c r="U64" s="197"/>
      <c r="V64" s="197"/>
      <c r="W64" s="197"/>
      <c r="X64" s="197"/>
      <c r="Y64" s="197"/>
      <c r="Z64" s="197"/>
    </row>
    <row r="65" ht="15.75" customHeight="1">
      <c r="A65" s="180"/>
      <c r="B65" s="197"/>
      <c r="C65" s="197"/>
      <c r="D65" s="197"/>
      <c r="E65" s="197"/>
      <c r="F65" s="197"/>
      <c r="G65" s="255"/>
      <c r="H65" s="254"/>
      <c r="I65" s="152"/>
      <c r="J65" s="50"/>
      <c r="K65" s="50"/>
      <c r="L65" s="50"/>
      <c r="M65" s="50"/>
      <c r="N65" s="152"/>
      <c r="O65" s="197"/>
      <c r="P65" s="197"/>
      <c r="Q65" s="197"/>
      <c r="R65" s="197"/>
      <c r="S65" s="197"/>
      <c r="T65" s="197"/>
      <c r="U65" s="197"/>
      <c r="V65" s="197"/>
      <c r="W65" s="197"/>
      <c r="X65" s="197"/>
      <c r="Y65" s="197"/>
      <c r="Z65" s="197"/>
    </row>
    <row r="66" ht="15.75" customHeight="1">
      <c r="A66" s="180"/>
      <c r="B66" s="197"/>
      <c r="C66" s="197"/>
      <c r="D66" s="197"/>
      <c r="E66" s="197"/>
      <c r="F66" s="197"/>
      <c r="G66" s="255"/>
      <c r="H66" s="178"/>
      <c r="I66" s="152"/>
      <c r="J66" s="50"/>
      <c r="K66" s="50"/>
      <c r="L66" s="50"/>
      <c r="M66" s="50"/>
      <c r="N66" s="152"/>
      <c r="O66" s="197"/>
      <c r="P66" s="197"/>
      <c r="Q66" s="197"/>
      <c r="R66" s="197"/>
      <c r="S66" s="197"/>
      <c r="T66" s="197"/>
      <c r="U66" s="197"/>
      <c r="V66" s="197"/>
      <c r="W66" s="197"/>
      <c r="X66" s="197"/>
      <c r="Y66" s="197"/>
      <c r="Z66" s="197"/>
    </row>
    <row r="67" ht="15.75" customHeight="1">
      <c r="A67" s="180"/>
      <c r="B67" s="197"/>
      <c r="C67" s="197"/>
      <c r="D67" s="197"/>
      <c r="E67" s="197"/>
      <c r="F67" s="197"/>
      <c r="G67" s="255"/>
      <c r="H67" s="178"/>
      <c r="I67" s="152"/>
      <c r="J67" s="50"/>
      <c r="K67" s="50"/>
      <c r="L67" s="50"/>
      <c r="M67" s="50"/>
      <c r="N67" s="152"/>
      <c r="O67" s="197"/>
      <c r="P67" s="197"/>
      <c r="Q67" s="197"/>
      <c r="R67" s="197"/>
      <c r="S67" s="197"/>
      <c r="T67" s="197"/>
      <c r="U67" s="197"/>
      <c r="V67" s="197"/>
      <c r="W67" s="197"/>
      <c r="X67" s="197"/>
      <c r="Y67" s="197"/>
      <c r="Z67" s="197"/>
    </row>
    <row r="68" ht="15.75" customHeight="1">
      <c r="A68" s="180"/>
      <c r="B68" s="197"/>
      <c r="C68" s="197"/>
      <c r="D68" s="197"/>
      <c r="E68" s="197"/>
      <c r="F68" s="197"/>
      <c r="G68" s="255"/>
      <c r="H68" s="254"/>
      <c r="I68" s="152"/>
      <c r="J68" s="50"/>
      <c r="K68" s="50"/>
      <c r="L68" s="50"/>
      <c r="M68" s="50"/>
      <c r="N68" s="152"/>
      <c r="O68" s="197"/>
      <c r="P68" s="197"/>
      <c r="Q68" s="197"/>
      <c r="R68" s="197"/>
      <c r="S68" s="197"/>
      <c r="T68" s="197"/>
      <c r="U68" s="197"/>
      <c r="V68" s="197"/>
      <c r="W68" s="197"/>
      <c r="X68" s="197"/>
      <c r="Y68" s="197"/>
      <c r="Z68" s="197"/>
    </row>
    <row r="69" ht="15.75" customHeight="1">
      <c r="A69" s="180"/>
      <c r="B69" s="197"/>
      <c r="C69" s="197"/>
      <c r="D69" s="197"/>
      <c r="E69" s="197"/>
      <c r="F69" s="197"/>
      <c r="G69" s="255"/>
      <c r="H69" s="178"/>
      <c r="I69" s="152"/>
      <c r="J69" s="50"/>
      <c r="K69" s="50"/>
      <c r="L69" s="50"/>
      <c r="M69" s="50"/>
      <c r="N69" s="152"/>
      <c r="O69" s="197"/>
      <c r="P69" s="197"/>
      <c r="Q69" s="197"/>
      <c r="R69" s="197"/>
      <c r="S69" s="197"/>
      <c r="T69" s="197"/>
      <c r="U69" s="197"/>
      <c r="V69" s="197"/>
      <c r="W69" s="197"/>
      <c r="X69" s="197"/>
      <c r="Y69" s="197"/>
      <c r="Z69" s="197"/>
    </row>
    <row r="70" ht="15.75" customHeight="1">
      <c r="A70" s="180"/>
      <c r="B70" s="197"/>
      <c r="C70" s="197"/>
      <c r="D70" s="197"/>
      <c r="E70" s="197"/>
      <c r="F70" s="197"/>
      <c r="G70" s="255"/>
      <c r="H70" s="178"/>
      <c r="I70" s="197"/>
      <c r="J70" s="50"/>
      <c r="K70" s="50"/>
      <c r="L70" s="50"/>
      <c r="M70" s="50"/>
      <c r="N70" s="152"/>
      <c r="O70" s="197"/>
      <c r="P70" s="197"/>
      <c r="Q70" s="197"/>
      <c r="R70" s="197"/>
      <c r="S70" s="197"/>
      <c r="T70" s="197"/>
      <c r="U70" s="197"/>
      <c r="V70" s="197"/>
      <c r="W70" s="197"/>
      <c r="X70" s="197"/>
      <c r="Y70" s="197"/>
      <c r="Z70" s="197"/>
    </row>
    <row r="71" ht="15.75" customHeight="1">
      <c r="A71" s="180"/>
      <c r="B71" s="197"/>
      <c r="C71" s="197"/>
      <c r="D71" s="197"/>
      <c r="E71" s="197"/>
      <c r="F71" s="197"/>
      <c r="G71" s="255"/>
      <c r="H71" s="178"/>
      <c r="I71" s="197"/>
      <c r="J71" s="50"/>
      <c r="K71" s="50"/>
      <c r="L71" s="50"/>
      <c r="M71" s="50"/>
      <c r="N71" s="152"/>
      <c r="O71" s="197"/>
      <c r="P71" s="197"/>
      <c r="Q71" s="197"/>
      <c r="R71" s="197"/>
      <c r="S71" s="197"/>
      <c r="T71" s="197"/>
      <c r="U71" s="197"/>
      <c r="V71" s="197"/>
      <c r="W71" s="197"/>
      <c r="X71" s="197"/>
      <c r="Y71" s="197"/>
      <c r="Z71" s="197"/>
    </row>
    <row r="72" ht="15.75" customHeight="1">
      <c r="A72" s="180"/>
      <c r="B72" s="197"/>
      <c r="C72" s="197"/>
      <c r="D72" s="197"/>
      <c r="E72" s="197"/>
      <c r="F72" s="197"/>
      <c r="G72" s="255"/>
      <c r="H72" s="254"/>
      <c r="I72" s="152"/>
      <c r="J72" s="50"/>
      <c r="K72" s="50"/>
      <c r="L72" s="50"/>
      <c r="M72" s="50"/>
      <c r="N72" s="152"/>
      <c r="O72" s="197"/>
      <c r="P72" s="197"/>
      <c r="Q72" s="197"/>
      <c r="R72" s="197"/>
      <c r="S72" s="197"/>
      <c r="T72" s="197"/>
      <c r="U72" s="197"/>
      <c r="V72" s="197"/>
      <c r="W72" s="197"/>
      <c r="X72" s="197"/>
      <c r="Y72" s="197"/>
      <c r="Z72" s="197"/>
    </row>
    <row r="73" ht="15.75" customHeight="1">
      <c r="A73" s="180"/>
      <c r="B73" s="197"/>
      <c r="C73" s="197"/>
      <c r="D73" s="197"/>
      <c r="E73" s="197"/>
      <c r="F73" s="197"/>
      <c r="G73" s="255"/>
      <c r="H73" s="254"/>
      <c r="I73" s="152"/>
      <c r="J73" s="50"/>
      <c r="K73" s="50"/>
      <c r="L73" s="50"/>
      <c r="M73" s="50"/>
      <c r="N73" s="152"/>
      <c r="O73" s="197"/>
      <c r="P73" s="197"/>
      <c r="Q73" s="197"/>
      <c r="R73" s="197"/>
      <c r="S73" s="197"/>
      <c r="T73" s="197"/>
      <c r="U73" s="197"/>
      <c r="V73" s="197"/>
      <c r="W73" s="197"/>
      <c r="X73" s="197"/>
      <c r="Y73" s="197"/>
      <c r="Z73" s="197"/>
    </row>
    <row r="74" ht="15.75" customHeight="1">
      <c r="A74" s="180"/>
      <c r="B74" s="197"/>
      <c r="C74" s="197"/>
      <c r="D74" s="197"/>
      <c r="E74" s="197"/>
      <c r="F74" s="197"/>
      <c r="G74" s="255"/>
      <c r="H74" s="178"/>
      <c r="I74" s="152"/>
      <c r="J74" s="50"/>
      <c r="K74" s="50"/>
      <c r="L74" s="50"/>
      <c r="M74" s="50"/>
      <c r="N74" s="152"/>
      <c r="O74" s="197"/>
      <c r="P74" s="197"/>
      <c r="Q74" s="197"/>
      <c r="R74" s="197"/>
      <c r="S74" s="197"/>
      <c r="T74" s="197"/>
      <c r="U74" s="197"/>
      <c r="V74" s="197"/>
      <c r="W74" s="197"/>
      <c r="X74" s="197"/>
      <c r="Y74" s="197"/>
      <c r="Z74" s="197"/>
    </row>
    <row r="75" ht="15.75" customHeight="1">
      <c r="A75" s="180"/>
      <c r="B75" s="197"/>
      <c r="C75" s="197"/>
      <c r="D75" s="197"/>
      <c r="E75" s="197"/>
      <c r="F75" s="197"/>
      <c r="G75" s="255"/>
      <c r="H75" s="254"/>
      <c r="I75" s="152"/>
      <c r="J75" s="50"/>
      <c r="K75" s="50"/>
      <c r="L75" s="50"/>
      <c r="M75" s="50"/>
      <c r="N75" s="152"/>
      <c r="O75" s="197"/>
      <c r="P75" s="197"/>
      <c r="Q75" s="197"/>
      <c r="R75" s="197"/>
      <c r="S75" s="197"/>
      <c r="T75" s="197"/>
      <c r="U75" s="197"/>
      <c r="V75" s="197"/>
      <c r="W75" s="197"/>
      <c r="X75" s="197"/>
      <c r="Y75" s="197"/>
      <c r="Z75" s="197"/>
    </row>
    <row r="76" ht="15.75" customHeight="1">
      <c r="A76" s="180"/>
      <c r="B76" s="197"/>
      <c r="C76" s="197"/>
      <c r="D76" s="197"/>
      <c r="E76" s="197"/>
      <c r="F76" s="197"/>
      <c r="G76" s="255"/>
      <c r="H76" s="254"/>
      <c r="I76" s="152"/>
      <c r="J76" s="50"/>
      <c r="K76" s="50"/>
      <c r="L76" s="50"/>
      <c r="M76" s="50"/>
      <c r="N76" s="152"/>
      <c r="O76" s="197"/>
      <c r="P76" s="197"/>
      <c r="Q76" s="197"/>
      <c r="R76" s="197"/>
      <c r="S76" s="197"/>
      <c r="T76" s="197"/>
      <c r="U76" s="197"/>
      <c r="V76" s="197"/>
      <c r="W76" s="197"/>
      <c r="X76" s="197"/>
      <c r="Y76" s="197"/>
      <c r="Z76" s="197"/>
    </row>
    <row r="77" ht="15.75" customHeight="1">
      <c r="A77" s="180"/>
      <c r="B77" s="197"/>
      <c r="C77" s="197"/>
      <c r="D77" s="197"/>
      <c r="E77" s="197"/>
      <c r="F77" s="197"/>
      <c r="G77" s="255"/>
      <c r="H77" s="178"/>
      <c r="I77" s="152"/>
      <c r="J77" s="50"/>
      <c r="K77" s="50"/>
      <c r="L77" s="50"/>
      <c r="M77" s="50"/>
      <c r="N77" s="152"/>
      <c r="O77" s="197"/>
      <c r="P77" s="197"/>
      <c r="Q77" s="197"/>
      <c r="R77" s="197"/>
      <c r="S77" s="197"/>
      <c r="T77" s="197"/>
      <c r="U77" s="197"/>
      <c r="V77" s="197"/>
      <c r="W77" s="197"/>
      <c r="X77" s="197"/>
      <c r="Y77" s="197"/>
      <c r="Z77" s="197"/>
    </row>
    <row r="78" ht="15.75" customHeight="1">
      <c r="A78" s="180"/>
      <c r="B78" s="197"/>
      <c r="C78" s="197"/>
      <c r="D78" s="197"/>
      <c r="E78" s="197"/>
      <c r="F78" s="197"/>
      <c r="G78" s="255"/>
      <c r="H78" s="254"/>
      <c r="I78" s="152"/>
      <c r="J78" s="50"/>
      <c r="K78" s="50"/>
      <c r="L78" s="50"/>
      <c r="M78" s="50"/>
      <c r="N78" s="152"/>
      <c r="O78" s="197"/>
      <c r="P78" s="197"/>
      <c r="Q78" s="197"/>
      <c r="R78" s="197"/>
      <c r="S78" s="197"/>
      <c r="T78" s="197"/>
      <c r="U78" s="197"/>
      <c r="V78" s="197"/>
      <c r="W78" s="197"/>
      <c r="X78" s="197"/>
      <c r="Y78" s="197"/>
      <c r="Z78" s="197"/>
    </row>
    <row r="79" ht="15.75" customHeight="1">
      <c r="A79" s="180"/>
      <c r="B79" s="197"/>
      <c r="C79" s="197"/>
      <c r="D79" s="197"/>
      <c r="E79" s="197"/>
      <c r="F79" s="197"/>
      <c r="G79" s="255"/>
      <c r="H79" s="254"/>
      <c r="I79" s="152"/>
      <c r="J79" s="50"/>
      <c r="K79" s="50"/>
      <c r="L79" s="50"/>
      <c r="M79" s="50"/>
      <c r="N79" s="152"/>
      <c r="O79" s="197"/>
      <c r="P79" s="197"/>
      <c r="Q79" s="197"/>
      <c r="R79" s="197"/>
      <c r="S79" s="197"/>
      <c r="T79" s="197"/>
      <c r="U79" s="197"/>
      <c r="V79" s="197"/>
      <c r="W79" s="197"/>
      <c r="X79" s="197"/>
      <c r="Y79" s="197"/>
      <c r="Z79" s="197"/>
    </row>
    <row r="80" ht="15.75" customHeight="1">
      <c r="A80" s="180"/>
      <c r="B80" s="197"/>
      <c r="C80" s="197"/>
      <c r="D80" s="197"/>
      <c r="E80" s="197"/>
      <c r="F80" s="197"/>
      <c r="G80" s="255"/>
      <c r="H80" s="254"/>
      <c r="I80" s="152"/>
      <c r="J80" s="50"/>
      <c r="K80" s="50"/>
      <c r="L80" s="50"/>
      <c r="M80" s="50"/>
      <c r="N80" s="152"/>
      <c r="O80" s="197"/>
      <c r="P80" s="197"/>
      <c r="Q80" s="197"/>
      <c r="R80" s="197"/>
      <c r="S80" s="197"/>
      <c r="T80" s="197"/>
      <c r="U80" s="197"/>
      <c r="V80" s="197"/>
      <c r="W80" s="197"/>
      <c r="X80" s="197"/>
      <c r="Y80" s="197"/>
      <c r="Z80" s="197"/>
    </row>
    <row r="81" ht="15.75" customHeight="1">
      <c r="A81" s="180"/>
      <c r="B81" s="197"/>
      <c r="C81" s="197"/>
      <c r="D81" s="197"/>
      <c r="E81" s="197"/>
      <c r="F81" s="197"/>
      <c r="G81" s="255"/>
      <c r="H81" s="254"/>
      <c r="I81" s="152"/>
      <c r="J81" s="50"/>
      <c r="K81" s="50"/>
      <c r="L81" s="50"/>
      <c r="M81" s="50"/>
      <c r="N81" s="152"/>
      <c r="O81" s="197"/>
      <c r="P81" s="197"/>
      <c r="Q81" s="197"/>
      <c r="R81" s="197"/>
      <c r="S81" s="197"/>
      <c r="T81" s="197"/>
      <c r="U81" s="197"/>
      <c r="V81" s="197"/>
      <c r="W81" s="197"/>
      <c r="X81" s="197"/>
      <c r="Y81" s="197"/>
      <c r="Z81" s="197"/>
    </row>
    <row r="82" ht="15.75" customHeight="1">
      <c r="A82" s="180"/>
      <c r="B82" s="197"/>
      <c r="C82" s="197"/>
      <c r="D82" s="197"/>
      <c r="E82" s="197"/>
      <c r="F82" s="197"/>
      <c r="G82" s="255"/>
      <c r="H82" s="178"/>
      <c r="I82" s="152"/>
      <c r="J82" s="50"/>
      <c r="K82" s="50"/>
      <c r="L82" s="50"/>
      <c r="M82" s="50"/>
      <c r="N82" s="152"/>
      <c r="O82" s="197"/>
      <c r="P82" s="197"/>
      <c r="Q82" s="197"/>
      <c r="R82" s="197"/>
      <c r="S82" s="197"/>
      <c r="T82" s="197"/>
      <c r="U82" s="197"/>
      <c r="V82" s="197"/>
      <c r="W82" s="197"/>
      <c r="X82" s="197"/>
      <c r="Y82" s="197"/>
      <c r="Z82" s="197"/>
    </row>
    <row r="83" ht="15.75" customHeight="1">
      <c r="A83" s="180"/>
      <c r="B83" s="197"/>
      <c r="C83" s="197"/>
      <c r="D83" s="197"/>
      <c r="E83" s="197"/>
      <c r="F83" s="197"/>
      <c r="G83" s="255"/>
      <c r="H83" s="178"/>
      <c r="I83" s="197"/>
      <c r="J83" s="50"/>
      <c r="K83" s="50"/>
      <c r="L83" s="50"/>
      <c r="M83" s="50"/>
      <c r="N83" s="152"/>
      <c r="O83" s="197"/>
      <c r="P83" s="197"/>
      <c r="Q83" s="197"/>
      <c r="R83" s="197"/>
      <c r="S83" s="197"/>
      <c r="T83" s="197"/>
      <c r="U83" s="197"/>
      <c r="V83" s="197"/>
      <c r="W83" s="197"/>
      <c r="X83" s="197"/>
      <c r="Y83" s="197"/>
      <c r="Z83" s="197"/>
    </row>
    <row r="84" ht="15.75" customHeight="1">
      <c r="A84" s="180"/>
      <c r="B84" s="197"/>
      <c r="C84" s="197"/>
      <c r="D84" s="197"/>
      <c r="E84" s="197"/>
      <c r="F84" s="197"/>
      <c r="G84" s="255"/>
      <c r="H84" s="254"/>
      <c r="I84" s="152"/>
      <c r="J84" s="50"/>
      <c r="K84" s="50"/>
      <c r="L84" s="50"/>
      <c r="M84" s="50"/>
      <c r="N84" s="152"/>
      <c r="O84" s="197"/>
      <c r="P84" s="197"/>
      <c r="Q84" s="197"/>
      <c r="R84" s="197"/>
      <c r="S84" s="197"/>
      <c r="T84" s="197"/>
      <c r="U84" s="197"/>
      <c r="V84" s="197"/>
      <c r="W84" s="197"/>
      <c r="X84" s="197"/>
      <c r="Y84" s="197"/>
      <c r="Z84" s="197"/>
    </row>
    <row r="85" ht="15.75" customHeight="1">
      <c r="A85" s="180"/>
      <c r="B85" s="197"/>
      <c r="C85" s="197"/>
      <c r="D85" s="197"/>
      <c r="E85" s="197"/>
      <c r="F85" s="197"/>
      <c r="G85" s="255"/>
      <c r="H85" s="254"/>
      <c r="I85" s="152"/>
      <c r="J85" s="50"/>
      <c r="K85" s="50"/>
      <c r="L85" s="50"/>
      <c r="M85" s="50"/>
      <c r="N85" s="152"/>
      <c r="O85" s="197"/>
      <c r="P85" s="197"/>
      <c r="Q85" s="197"/>
      <c r="R85" s="197"/>
      <c r="S85" s="197"/>
      <c r="T85" s="197"/>
      <c r="U85" s="197"/>
      <c r="V85" s="197"/>
      <c r="W85" s="197"/>
      <c r="X85" s="197"/>
      <c r="Y85" s="197"/>
      <c r="Z85" s="197"/>
    </row>
    <row r="86" ht="15.75" customHeight="1">
      <c r="A86" s="180"/>
      <c r="B86" s="197"/>
      <c r="C86" s="197"/>
      <c r="D86" s="197"/>
      <c r="E86" s="197"/>
      <c r="F86" s="197"/>
      <c r="G86" s="255"/>
      <c r="H86" s="178"/>
      <c r="I86" s="152"/>
      <c r="J86" s="50"/>
      <c r="K86" s="50"/>
      <c r="L86" s="50"/>
      <c r="M86" s="50"/>
      <c r="N86" s="152"/>
      <c r="O86" s="197"/>
      <c r="P86" s="197"/>
      <c r="Q86" s="197"/>
      <c r="R86" s="197"/>
      <c r="S86" s="197"/>
      <c r="T86" s="197"/>
      <c r="U86" s="197"/>
      <c r="V86" s="197"/>
      <c r="W86" s="197"/>
      <c r="X86" s="197"/>
      <c r="Y86" s="197"/>
      <c r="Z86" s="197"/>
    </row>
    <row r="87" ht="15.75" customHeight="1">
      <c r="A87" s="180"/>
      <c r="B87" s="197"/>
      <c r="C87" s="197"/>
      <c r="D87" s="197"/>
      <c r="E87" s="197"/>
      <c r="F87" s="197"/>
      <c r="G87" s="255"/>
      <c r="H87" s="178"/>
      <c r="I87" s="152"/>
      <c r="J87" s="50"/>
      <c r="K87" s="50"/>
      <c r="L87" s="50"/>
      <c r="M87" s="50"/>
      <c r="N87" s="152"/>
      <c r="O87" s="197"/>
      <c r="P87" s="197"/>
      <c r="Q87" s="197"/>
      <c r="R87" s="197"/>
      <c r="S87" s="197"/>
      <c r="T87" s="197"/>
      <c r="U87" s="197"/>
      <c r="V87" s="197"/>
      <c r="W87" s="197"/>
      <c r="X87" s="197"/>
      <c r="Y87" s="197"/>
      <c r="Z87" s="197"/>
    </row>
    <row r="88" ht="15.75" customHeight="1">
      <c r="A88" s="180"/>
      <c r="B88" s="197"/>
      <c r="C88" s="197"/>
      <c r="D88" s="197"/>
      <c r="E88" s="197"/>
      <c r="F88" s="197"/>
      <c r="G88" s="255"/>
      <c r="H88" s="254"/>
      <c r="I88" s="152"/>
      <c r="J88" s="50"/>
      <c r="K88" s="50"/>
      <c r="L88" s="50"/>
      <c r="M88" s="50"/>
      <c r="N88" s="152"/>
      <c r="O88" s="197"/>
      <c r="P88" s="197"/>
      <c r="Q88" s="197"/>
      <c r="R88" s="197"/>
      <c r="S88" s="197"/>
      <c r="T88" s="197"/>
      <c r="U88" s="197"/>
      <c r="V88" s="197"/>
      <c r="W88" s="197"/>
      <c r="X88" s="197"/>
      <c r="Y88" s="197"/>
      <c r="Z88" s="197"/>
    </row>
    <row r="89" ht="15.75" customHeight="1">
      <c r="A89" s="180"/>
      <c r="B89" s="197"/>
      <c r="C89" s="197"/>
      <c r="D89" s="197"/>
      <c r="E89" s="197"/>
      <c r="F89" s="197"/>
      <c r="G89" s="255"/>
      <c r="H89" s="254"/>
      <c r="I89" s="152"/>
      <c r="J89" s="50"/>
      <c r="K89" s="50"/>
      <c r="L89" s="50"/>
      <c r="M89" s="50"/>
      <c r="N89" s="152"/>
      <c r="O89" s="197"/>
      <c r="P89" s="197"/>
      <c r="Q89" s="197"/>
      <c r="R89" s="197"/>
      <c r="S89" s="197"/>
      <c r="T89" s="197"/>
      <c r="U89" s="197"/>
      <c r="V89" s="197"/>
      <c r="W89" s="197"/>
      <c r="X89" s="197"/>
      <c r="Y89" s="197"/>
      <c r="Z89" s="197"/>
    </row>
    <row r="90" ht="15.75" customHeight="1">
      <c r="A90" s="180"/>
      <c r="B90" s="197"/>
      <c r="C90" s="197"/>
      <c r="D90" s="197"/>
      <c r="E90" s="197"/>
      <c r="F90" s="197"/>
      <c r="G90" s="255"/>
      <c r="H90" s="254"/>
      <c r="I90" s="152"/>
      <c r="J90" s="50"/>
      <c r="K90" s="50"/>
      <c r="L90" s="50"/>
      <c r="M90" s="50"/>
      <c r="N90" s="152"/>
      <c r="O90" s="197"/>
      <c r="P90" s="197"/>
      <c r="Q90" s="197"/>
      <c r="R90" s="197"/>
      <c r="S90" s="197"/>
      <c r="T90" s="197"/>
      <c r="U90" s="197"/>
      <c r="V90" s="197"/>
      <c r="W90" s="197"/>
      <c r="X90" s="197"/>
      <c r="Y90" s="197"/>
      <c r="Z90" s="197"/>
    </row>
    <row r="91" ht="15.75" customHeight="1">
      <c r="A91" s="180"/>
      <c r="B91" s="197"/>
      <c r="C91" s="197"/>
      <c r="D91" s="197"/>
      <c r="E91" s="197"/>
      <c r="F91" s="197"/>
      <c r="G91" s="255"/>
      <c r="H91" s="254"/>
      <c r="I91" s="152"/>
      <c r="J91" s="50"/>
      <c r="K91" s="50"/>
      <c r="L91" s="50"/>
      <c r="M91" s="50"/>
      <c r="N91" s="152"/>
      <c r="O91" s="197"/>
      <c r="P91" s="197"/>
      <c r="Q91" s="197"/>
      <c r="R91" s="197"/>
      <c r="S91" s="197"/>
      <c r="T91" s="197"/>
      <c r="U91" s="197"/>
      <c r="V91" s="197"/>
      <c r="W91" s="197"/>
      <c r="X91" s="197"/>
      <c r="Y91" s="197"/>
      <c r="Z91" s="197"/>
    </row>
    <row r="92" ht="15.75" customHeight="1">
      <c r="A92" s="180"/>
      <c r="B92" s="197"/>
      <c r="C92" s="197"/>
      <c r="D92" s="197"/>
      <c r="E92" s="197"/>
      <c r="F92" s="197"/>
      <c r="G92" s="255"/>
      <c r="H92" s="254"/>
      <c r="I92" s="152"/>
      <c r="J92" s="50"/>
      <c r="K92" s="50"/>
      <c r="L92" s="50"/>
      <c r="M92" s="50"/>
      <c r="N92" s="152"/>
      <c r="O92" s="197"/>
      <c r="P92" s="197"/>
      <c r="Q92" s="197"/>
      <c r="R92" s="197"/>
      <c r="S92" s="197"/>
      <c r="T92" s="197"/>
      <c r="U92" s="197"/>
      <c r="V92" s="197"/>
      <c r="W92" s="197"/>
      <c r="X92" s="197"/>
      <c r="Y92" s="197"/>
      <c r="Z92" s="197"/>
    </row>
    <row r="93" ht="15.75" customHeight="1">
      <c r="A93" s="180"/>
      <c r="B93" s="197"/>
      <c r="C93" s="197"/>
      <c r="D93" s="197"/>
      <c r="E93" s="197"/>
      <c r="F93" s="197"/>
      <c r="G93" s="255"/>
      <c r="H93" s="254"/>
      <c r="I93" s="152"/>
      <c r="J93" s="50"/>
      <c r="K93" s="50"/>
      <c r="L93" s="50"/>
      <c r="M93" s="50"/>
      <c r="N93" s="152"/>
      <c r="O93" s="197"/>
      <c r="P93" s="197"/>
      <c r="Q93" s="197"/>
      <c r="R93" s="197"/>
      <c r="S93" s="197"/>
      <c r="T93" s="197"/>
      <c r="U93" s="197"/>
      <c r="V93" s="197"/>
      <c r="W93" s="197"/>
      <c r="X93" s="197"/>
      <c r="Y93" s="197"/>
      <c r="Z93" s="197"/>
    </row>
    <row r="94" ht="15.75" customHeight="1">
      <c r="A94" s="180"/>
      <c r="B94" s="197"/>
      <c r="C94" s="197"/>
      <c r="D94" s="197"/>
      <c r="E94" s="197"/>
      <c r="F94" s="197"/>
      <c r="G94" s="197"/>
      <c r="H94" s="169"/>
      <c r="I94" s="152"/>
      <c r="J94" s="50"/>
      <c r="K94" s="50"/>
      <c r="L94" s="50"/>
      <c r="M94" s="50"/>
      <c r="N94" s="152"/>
      <c r="O94" s="197"/>
      <c r="P94" s="197"/>
      <c r="Q94" s="197"/>
      <c r="R94" s="197"/>
      <c r="S94" s="197"/>
      <c r="T94" s="197"/>
      <c r="U94" s="197"/>
      <c r="V94" s="197"/>
      <c r="W94" s="197"/>
      <c r="X94" s="197"/>
      <c r="Y94" s="197"/>
      <c r="Z94" s="197"/>
    </row>
    <row r="95" ht="15.75" customHeight="1">
      <c r="A95" s="180"/>
      <c r="B95" s="197"/>
      <c r="C95" s="197"/>
      <c r="D95" s="197"/>
      <c r="E95" s="197"/>
      <c r="F95" s="197"/>
      <c r="G95" s="197"/>
      <c r="H95" s="169"/>
      <c r="I95" s="152"/>
      <c r="J95" s="50"/>
      <c r="K95" s="50"/>
      <c r="L95" s="50"/>
      <c r="M95" s="50"/>
      <c r="N95" s="152"/>
      <c r="O95" s="197"/>
      <c r="P95" s="197"/>
      <c r="Q95" s="197"/>
      <c r="R95" s="197"/>
      <c r="S95" s="197"/>
      <c r="T95" s="197"/>
      <c r="U95" s="197"/>
      <c r="V95" s="197"/>
      <c r="W95" s="197"/>
      <c r="X95" s="197"/>
      <c r="Y95" s="197"/>
      <c r="Z95" s="197"/>
    </row>
    <row r="96" ht="15.75" customHeight="1">
      <c r="A96" s="180"/>
      <c r="B96" s="197"/>
      <c r="C96" s="197"/>
      <c r="D96" s="197"/>
      <c r="E96" s="197"/>
      <c r="F96" s="197"/>
      <c r="G96" s="197"/>
      <c r="H96" s="169"/>
      <c r="I96" s="152"/>
      <c r="J96" s="50"/>
      <c r="K96" s="50"/>
      <c r="L96" s="50"/>
      <c r="M96" s="50"/>
      <c r="N96" s="152"/>
      <c r="O96" s="197"/>
      <c r="P96" s="197"/>
      <c r="Q96" s="197"/>
      <c r="R96" s="197"/>
      <c r="S96" s="197"/>
      <c r="T96" s="197"/>
      <c r="U96" s="197"/>
      <c r="V96" s="197"/>
      <c r="W96" s="197"/>
      <c r="X96" s="197"/>
      <c r="Y96" s="197"/>
      <c r="Z96" s="197"/>
    </row>
    <row r="97" ht="15.75" customHeight="1">
      <c r="A97" s="180"/>
      <c r="B97" s="197"/>
      <c r="C97" s="197"/>
      <c r="D97" s="197"/>
      <c r="E97" s="197"/>
      <c r="F97" s="197"/>
      <c r="G97" s="197"/>
      <c r="H97" s="169"/>
      <c r="I97" s="152"/>
      <c r="J97" s="50"/>
      <c r="K97" s="50"/>
      <c r="L97" s="50"/>
      <c r="M97" s="50"/>
      <c r="N97" s="152"/>
      <c r="O97" s="197"/>
      <c r="P97" s="197"/>
      <c r="Q97" s="197"/>
      <c r="R97" s="197"/>
      <c r="S97" s="197"/>
      <c r="T97" s="197"/>
      <c r="U97" s="197"/>
      <c r="V97" s="197"/>
      <c r="W97" s="197"/>
      <c r="X97" s="197"/>
      <c r="Y97" s="197"/>
      <c r="Z97" s="197"/>
    </row>
    <row r="98" ht="15.75" customHeight="1">
      <c r="A98" s="180"/>
      <c r="B98" s="197"/>
      <c r="C98" s="197"/>
      <c r="D98" s="197"/>
      <c r="E98" s="197"/>
      <c r="F98" s="197"/>
      <c r="G98" s="197"/>
      <c r="H98" s="169"/>
      <c r="I98" s="152"/>
      <c r="J98" s="50"/>
      <c r="K98" s="50"/>
      <c r="L98" s="50"/>
      <c r="M98" s="50"/>
      <c r="N98" s="152"/>
      <c r="O98" s="197"/>
      <c r="P98" s="197"/>
      <c r="Q98" s="197"/>
      <c r="R98" s="197"/>
      <c r="S98" s="197"/>
      <c r="T98" s="197"/>
      <c r="U98" s="197"/>
      <c r="V98" s="197"/>
      <c r="W98" s="197"/>
      <c r="X98" s="197"/>
      <c r="Y98" s="197"/>
      <c r="Z98" s="197"/>
    </row>
    <row r="99" ht="15.75" customHeight="1">
      <c r="A99" s="180"/>
      <c r="B99" s="197"/>
      <c r="C99" s="197"/>
      <c r="D99" s="197"/>
      <c r="E99" s="197"/>
      <c r="F99" s="197"/>
      <c r="G99" s="197"/>
      <c r="H99" s="169"/>
      <c r="I99" s="152"/>
      <c r="J99" s="50"/>
      <c r="K99" s="50"/>
      <c r="L99" s="50"/>
      <c r="M99" s="50"/>
      <c r="N99" s="152"/>
      <c r="O99" s="197"/>
      <c r="P99" s="197"/>
      <c r="Q99" s="197"/>
      <c r="R99" s="197"/>
      <c r="S99" s="197"/>
      <c r="T99" s="197"/>
      <c r="U99" s="197"/>
      <c r="V99" s="197"/>
      <c r="W99" s="197"/>
      <c r="X99" s="197"/>
      <c r="Y99" s="197"/>
      <c r="Z99" s="197"/>
    </row>
    <row r="100" ht="15.75" customHeight="1">
      <c r="A100" s="180"/>
      <c r="B100" s="197"/>
      <c r="C100" s="197"/>
      <c r="D100" s="197"/>
      <c r="E100" s="197"/>
      <c r="F100" s="197"/>
      <c r="G100" s="197"/>
      <c r="H100" s="169"/>
      <c r="I100" s="152"/>
      <c r="J100" s="50"/>
      <c r="K100" s="50"/>
      <c r="L100" s="50"/>
      <c r="M100" s="50"/>
      <c r="N100" s="152"/>
      <c r="O100" s="197"/>
      <c r="P100" s="197"/>
      <c r="Q100" s="197"/>
      <c r="R100" s="197"/>
      <c r="S100" s="197"/>
      <c r="T100" s="197"/>
      <c r="U100" s="197"/>
      <c r="V100" s="197"/>
      <c r="W100" s="197"/>
      <c r="X100" s="197"/>
      <c r="Y100" s="197"/>
      <c r="Z100" s="197"/>
    </row>
    <row r="101" ht="15.75" customHeight="1">
      <c r="A101" s="180"/>
      <c r="B101" s="197"/>
      <c r="C101" s="197"/>
      <c r="D101" s="197"/>
      <c r="E101" s="197"/>
      <c r="F101" s="197"/>
      <c r="G101" s="197"/>
      <c r="H101" s="169"/>
      <c r="I101" s="152"/>
      <c r="J101" s="50"/>
      <c r="K101" s="50"/>
      <c r="L101" s="50"/>
      <c r="M101" s="50"/>
      <c r="N101" s="152"/>
      <c r="O101" s="197"/>
      <c r="P101" s="197"/>
      <c r="Q101" s="197"/>
      <c r="R101" s="197"/>
      <c r="S101" s="197"/>
      <c r="T101" s="197"/>
      <c r="U101" s="197"/>
      <c r="V101" s="197"/>
      <c r="W101" s="197"/>
      <c r="X101" s="197"/>
      <c r="Y101" s="197"/>
      <c r="Z101" s="197"/>
    </row>
    <row r="102" ht="15.75" customHeight="1">
      <c r="A102" s="180"/>
      <c r="B102" s="197"/>
      <c r="C102" s="197"/>
      <c r="D102" s="197"/>
      <c r="E102" s="197"/>
      <c r="F102" s="197"/>
      <c r="G102" s="197"/>
      <c r="H102" s="197"/>
      <c r="I102" s="197"/>
      <c r="J102" s="50"/>
      <c r="K102" s="50"/>
      <c r="L102" s="50"/>
      <c r="M102" s="50"/>
      <c r="N102" s="152"/>
      <c r="O102" s="197"/>
      <c r="P102" s="197"/>
      <c r="Q102" s="197"/>
      <c r="R102" s="197"/>
      <c r="S102" s="197"/>
      <c r="T102" s="197"/>
      <c r="U102" s="197"/>
      <c r="V102" s="197"/>
      <c r="W102" s="197"/>
      <c r="X102" s="197"/>
      <c r="Y102" s="197"/>
      <c r="Z102" s="197"/>
    </row>
    <row r="103" ht="15.75" customHeight="1">
      <c r="A103" s="180"/>
      <c r="B103" s="197"/>
      <c r="C103" s="197"/>
      <c r="D103" s="197"/>
      <c r="E103" s="197"/>
      <c r="F103" s="197"/>
      <c r="G103" s="197"/>
      <c r="H103" s="197"/>
      <c r="I103" s="197"/>
      <c r="J103" s="50"/>
      <c r="K103" s="50"/>
      <c r="L103" s="50"/>
      <c r="M103" s="50"/>
      <c r="N103" s="152"/>
      <c r="O103" s="197"/>
      <c r="P103" s="197"/>
      <c r="Q103" s="197"/>
      <c r="R103" s="197"/>
      <c r="S103" s="197"/>
      <c r="T103" s="197"/>
      <c r="U103" s="197"/>
      <c r="V103" s="197"/>
      <c r="W103" s="197"/>
      <c r="X103" s="197"/>
      <c r="Y103" s="197"/>
      <c r="Z103" s="197"/>
    </row>
    <row r="104" ht="15.75" customHeight="1">
      <c r="A104" s="180"/>
      <c r="B104" s="197"/>
      <c r="C104" s="197"/>
      <c r="D104" s="197"/>
      <c r="E104" s="197"/>
      <c r="F104" s="197"/>
      <c r="G104" s="197"/>
      <c r="H104" s="197"/>
      <c r="I104" s="152"/>
      <c r="J104" s="50"/>
      <c r="K104" s="50"/>
      <c r="L104" s="50"/>
      <c r="M104" s="50"/>
      <c r="N104" s="152"/>
      <c r="O104" s="197"/>
      <c r="P104" s="197"/>
      <c r="Q104" s="197"/>
      <c r="R104" s="197"/>
      <c r="S104" s="197"/>
      <c r="T104" s="197"/>
      <c r="U104" s="197"/>
      <c r="V104" s="197"/>
      <c r="W104" s="197"/>
      <c r="X104" s="197"/>
      <c r="Y104" s="197"/>
      <c r="Z104" s="197"/>
    </row>
    <row r="105" ht="15.75" customHeight="1">
      <c r="A105" s="180"/>
      <c r="B105" s="197"/>
      <c r="C105" s="197"/>
      <c r="D105" s="197"/>
      <c r="E105" s="197"/>
      <c r="F105" s="197"/>
      <c r="G105" s="197"/>
      <c r="H105" s="197"/>
      <c r="I105" s="197"/>
      <c r="J105" s="50"/>
      <c r="K105" s="50"/>
      <c r="L105" s="50"/>
      <c r="M105" s="50"/>
      <c r="N105" s="152"/>
      <c r="O105" s="197"/>
      <c r="P105" s="197"/>
      <c r="Q105" s="197"/>
      <c r="R105" s="197"/>
      <c r="S105" s="197"/>
      <c r="T105" s="197"/>
      <c r="U105" s="197"/>
      <c r="V105" s="197"/>
      <c r="W105" s="197"/>
      <c r="X105" s="197"/>
      <c r="Y105" s="197"/>
      <c r="Z105" s="197"/>
    </row>
    <row r="106" ht="15.75" customHeight="1">
      <c r="A106" s="180"/>
      <c r="B106" s="197"/>
      <c r="C106" s="197"/>
      <c r="D106" s="197"/>
      <c r="E106" s="197"/>
      <c r="F106" s="197"/>
      <c r="G106" s="197"/>
      <c r="H106" s="169"/>
      <c r="I106" s="152"/>
      <c r="J106" s="50"/>
      <c r="K106" s="50"/>
      <c r="L106" s="50"/>
      <c r="M106" s="50"/>
      <c r="N106" s="152"/>
      <c r="O106" s="197"/>
      <c r="P106" s="197"/>
      <c r="Q106" s="197"/>
      <c r="R106" s="197"/>
      <c r="S106" s="197"/>
      <c r="T106" s="197"/>
      <c r="U106" s="197"/>
      <c r="V106" s="197"/>
      <c r="W106" s="197"/>
      <c r="X106" s="197"/>
      <c r="Y106" s="197"/>
      <c r="Z106" s="197"/>
    </row>
    <row r="107" ht="15.75" customHeight="1">
      <c r="A107" s="180"/>
      <c r="B107" s="197"/>
      <c r="C107" s="197"/>
      <c r="D107" s="197"/>
      <c r="E107" s="197"/>
      <c r="F107" s="197"/>
      <c r="G107" s="197"/>
      <c r="H107" s="169"/>
      <c r="I107" s="152"/>
      <c r="J107" s="50"/>
      <c r="K107" s="50"/>
      <c r="L107" s="50"/>
      <c r="M107" s="50"/>
      <c r="N107" s="152"/>
      <c r="O107" s="197"/>
      <c r="P107" s="197"/>
      <c r="Q107" s="197"/>
      <c r="R107" s="197"/>
      <c r="S107" s="197"/>
      <c r="T107" s="197"/>
      <c r="U107" s="197"/>
      <c r="V107" s="197"/>
      <c r="W107" s="197"/>
      <c r="X107" s="197"/>
      <c r="Y107" s="197"/>
      <c r="Z107" s="197"/>
    </row>
    <row r="108" ht="15.75" customHeight="1">
      <c r="A108" s="180"/>
      <c r="B108" s="197"/>
      <c r="C108" s="197"/>
      <c r="D108" s="197"/>
      <c r="E108" s="197"/>
      <c r="F108" s="197"/>
      <c r="G108" s="197"/>
      <c r="H108" s="169"/>
      <c r="I108" s="152"/>
      <c r="J108" s="50"/>
      <c r="K108" s="50"/>
      <c r="L108" s="50"/>
      <c r="M108" s="50"/>
      <c r="N108" s="152"/>
      <c r="O108" s="197"/>
      <c r="P108" s="197"/>
      <c r="Q108" s="197"/>
      <c r="R108" s="197"/>
      <c r="S108" s="197"/>
      <c r="T108" s="197"/>
      <c r="U108" s="197"/>
      <c r="V108" s="197"/>
      <c r="W108" s="197"/>
      <c r="X108" s="197"/>
      <c r="Y108" s="197"/>
      <c r="Z108" s="197"/>
    </row>
    <row r="109" ht="15.75" customHeight="1">
      <c r="A109" s="180"/>
      <c r="B109" s="197"/>
      <c r="C109" s="197"/>
      <c r="D109" s="197"/>
      <c r="E109" s="197"/>
      <c r="F109" s="197"/>
      <c r="G109" s="197"/>
      <c r="H109" s="197"/>
      <c r="I109" s="152"/>
      <c r="J109" s="50"/>
      <c r="K109" s="50"/>
      <c r="L109" s="50"/>
      <c r="M109" s="50"/>
      <c r="N109" s="152"/>
      <c r="O109" s="197"/>
      <c r="P109" s="197"/>
      <c r="Q109" s="197"/>
      <c r="R109" s="197"/>
      <c r="S109" s="197"/>
      <c r="T109" s="197"/>
      <c r="U109" s="197"/>
      <c r="V109" s="197"/>
      <c r="W109" s="197"/>
      <c r="X109" s="197"/>
      <c r="Y109" s="197"/>
      <c r="Z109" s="197"/>
    </row>
    <row r="110" ht="15.75" customHeight="1">
      <c r="A110" s="180"/>
      <c r="B110" s="197"/>
      <c r="C110" s="197"/>
      <c r="D110" s="197"/>
      <c r="E110" s="197"/>
      <c r="F110" s="197"/>
      <c r="G110" s="197"/>
      <c r="H110" s="169"/>
      <c r="I110" s="152"/>
      <c r="J110" s="50"/>
      <c r="K110" s="50"/>
      <c r="L110" s="50"/>
      <c r="M110" s="50"/>
      <c r="N110" s="152"/>
      <c r="O110" s="197"/>
      <c r="P110" s="197"/>
      <c r="Q110" s="197"/>
      <c r="R110" s="197"/>
      <c r="S110" s="197"/>
      <c r="T110" s="197"/>
      <c r="U110" s="197"/>
      <c r="V110" s="197"/>
      <c r="W110" s="197"/>
      <c r="X110" s="197"/>
      <c r="Y110" s="197"/>
      <c r="Z110" s="197"/>
    </row>
    <row r="111" ht="15.75" customHeight="1">
      <c r="A111" s="180"/>
      <c r="B111" s="197"/>
      <c r="C111" s="197"/>
      <c r="D111" s="197"/>
      <c r="E111" s="197"/>
      <c r="F111" s="197"/>
      <c r="G111" s="197"/>
      <c r="H111" s="169"/>
      <c r="I111" s="152"/>
      <c r="J111" s="50"/>
      <c r="K111" s="50"/>
      <c r="L111" s="50"/>
      <c r="M111" s="50"/>
      <c r="N111" s="152"/>
      <c r="O111" s="197"/>
      <c r="P111" s="197"/>
      <c r="Q111" s="197"/>
      <c r="R111" s="197"/>
      <c r="S111" s="197"/>
      <c r="T111" s="197"/>
      <c r="U111" s="197"/>
      <c r="V111" s="197"/>
      <c r="W111" s="197"/>
      <c r="X111" s="197"/>
      <c r="Y111" s="197"/>
      <c r="Z111" s="197"/>
    </row>
    <row r="112" ht="15.75" customHeight="1">
      <c r="A112" s="180"/>
      <c r="B112" s="197"/>
      <c r="C112" s="197"/>
      <c r="D112" s="197"/>
      <c r="E112" s="197"/>
      <c r="F112" s="197"/>
      <c r="G112" s="197"/>
      <c r="H112" s="197"/>
      <c r="I112" s="152"/>
      <c r="J112" s="50"/>
      <c r="K112" s="50"/>
      <c r="L112" s="50"/>
      <c r="M112" s="50"/>
      <c r="N112" s="152"/>
      <c r="O112" s="197"/>
      <c r="P112" s="197"/>
      <c r="Q112" s="197"/>
      <c r="R112" s="197"/>
      <c r="S112" s="197"/>
      <c r="T112" s="197"/>
      <c r="U112" s="197"/>
      <c r="V112" s="197"/>
      <c r="W112" s="197"/>
      <c r="X112" s="197"/>
      <c r="Y112" s="197"/>
      <c r="Z112" s="197"/>
    </row>
    <row r="113" ht="15.75" customHeight="1">
      <c r="A113" s="180"/>
      <c r="B113" s="197"/>
      <c r="C113" s="197"/>
      <c r="D113" s="197"/>
      <c r="E113" s="197"/>
      <c r="F113" s="197"/>
      <c r="G113" s="197"/>
      <c r="H113" s="169"/>
      <c r="I113" s="152"/>
      <c r="J113" s="50"/>
      <c r="K113" s="50"/>
      <c r="L113" s="50"/>
      <c r="M113" s="50"/>
      <c r="N113" s="152"/>
      <c r="O113" s="197"/>
      <c r="P113" s="197"/>
      <c r="Q113" s="197"/>
      <c r="R113" s="197"/>
      <c r="S113" s="197"/>
      <c r="T113" s="197"/>
      <c r="U113" s="197"/>
      <c r="V113" s="197"/>
      <c r="W113" s="197"/>
      <c r="X113" s="197"/>
      <c r="Y113" s="197"/>
      <c r="Z113" s="197"/>
    </row>
    <row r="114" ht="15.75" customHeight="1">
      <c r="A114" s="180"/>
      <c r="B114" s="197"/>
      <c r="C114" s="197"/>
      <c r="D114" s="197"/>
      <c r="E114" s="197"/>
      <c r="F114" s="197"/>
      <c r="G114" s="197"/>
      <c r="H114" s="169"/>
      <c r="I114" s="152"/>
      <c r="J114" s="50"/>
      <c r="K114" s="50"/>
      <c r="L114" s="50"/>
      <c r="M114" s="50"/>
      <c r="N114" s="152"/>
      <c r="O114" s="197"/>
      <c r="P114" s="197"/>
      <c r="Q114" s="197"/>
      <c r="R114" s="197"/>
      <c r="S114" s="197"/>
      <c r="T114" s="197"/>
      <c r="U114" s="197"/>
      <c r="V114" s="197"/>
      <c r="W114" s="197"/>
      <c r="X114" s="197"/>
      <c r="Y114" s="197"/>
      <c r="Z114" s="197"/>
    </row>
    <row r="115" ht="15.75" customHeight="1">
      <c r="A115" s="180"/>
      <c r="B115" s="197"/>
      <c r="C115" s="197"/>
      <c r="D115" s="197"/>
      <c r="E115" s="197"/>
      <c r="F115" s="197"/>
      <c r="G115" s="197"/>
      <c r="H115" s="169"/>
      <c r="I115" s="152"/>
      <c r="J115" s="50"/>
      <c r="K115" s="50"/>
      <c r="L115" s="50"/>
      <c r="M115" s="50"/>
      <c r="N115" s="152"/>
      <c r="O115" s="197"/>
      <c r="P115" s="197"/>
      <c r="Q115" s="197"/>
      <c r="R115" s="197"/>
      <c r="S115" s="197"/>
      <c r="T115" s="197"/>
      <c r="U115" s="197"/>
      <c r="V115" s="197"/>
      <c r="W115" s="197"/>
      <c r="X115" s="197"/>
      <c r="Y115" s="197"/>
      <c r="Z115" s="197"/>
    </row>
    <row r="116" ht="15.75" customHeight="1">
      <c r="A116" s="180"/>
      <c r="B116" s="197"/>
      <c r="C116" s="197"/>
      <c r="D116" s="197"/>
      <c r="E116" s="197"/>
      <c r="F116" s="197"/>
      <c r="G116" s="197"/>
      <c r="H116" s="169"/>
      <c r="I116" s="152"/>
      <c r="J116" s="50"/>
      <c r="K116" s="50"/>
      <c r="L116" s="50"/>
      <c r="M116" s="50"/>
      <c r="N116" s="152"/>
      <c r="O116" s="197"/>
      <c r="P116" s="197"/>
      <c r="Q116" s="197"/>
      <c r="R116" s="197"/>
      <c r="S116" s="197"/>
      <c r="T116" s="197"/>
      <c r="U116" s="197"/>
      <c r="V116" s="197"/>
      <c r="W116" s="197"/>
      <c r="X116" s="197"/>
      <c r="Y116" s="197"/>
      <c r="Z116" s="197"/>
    </row>
    <row r="117" ht="15.75" customHeight="1">
      <c r="A117" s="180"/>
      <c r="B117" s="197"/>
      <c r="C117" s="197"/>
      <c r="D117" s="197"/>
      <c r="E117" s="197"/>
      <c r="F117" s="197"/>
      <c r="G117" s="197"/>
      <c r="H117" s="169"/>
      <c r="I117" s="152"/>
      <c r="J117" s="50"/>
      <c r="K117" s="50"/>
      <c r="L117" s="50"/>
      <c r="M117" s="50"/>
      <c r="N117" s="152"/>
      <c r="O117" s="197"/>
      <c r="P117" s="197"/>
      <c r="Q117" s="197"/>
      <c r="R117" s="197"/>
      <c r="S117" s="197"/>
      <c r="T117" s="197"/>
      <c r="U117" s="197"/>
      <c r="V117" s="197"/>
      <c r="W117" s="197"/>
      <c r="X117" s="197"/>
      <c r="Y117" s="197"/>
      <c r="Z117" s="197"/>
    </row>
    <row r="118" ht="15.75" customHeight="1">
      <c r="A118" s="180"/>
      <c r="B118" s="197"/>
      <c r="C118" s="197"/>
      <c r="D118" s="197"/>
      <c r="E118" s="197"/>
      <c r="F118" s="197"/>
      <c r="G118" s="197"/>
      <c r="H118" s="169"/>
      <c r="I118" s="152"/>
      <c r="J118" s="50"/>
      <c r="K118" s="50"/>
      <c r="L118" s="50"/>
      <c r="M118" s="50"/>
      <c r="N118" s="152"/>
      <c r="O118" s="197"/>
      <c r="P118" s="197"/>
      <c r="Q118" s="197"/>
      <c r="R118" s="197"/>
      <c r="S118" s="197"/>
      <c r="T118" s="197"/>
      <c r="U118" s="197"/>
      <c r="V118" s="197"/>
      <c r="W118" s="197"/>
      <c r="X118" s="197"/>
      <c r="Y118" s="197"/>
      <c r="Z118" s="197"/>
    </row>
    <row r="119" ht="15.75" customHeight="1">
      <c r="A119" s="180"/>
      <c r="B119" s="197"/>
      <c r="C119" s="197"/>
      <c r="D119" s="197"/>
      <c r="E119" s="197"/>
      <c r="F119" s="197"/>
      <c r="G119" s="197"/>
      <c r="H119" s="197"/>
      <c r="I119" s="152"/>
      <c r="J119" s="50"/>
      <c r="K119" s="50"/>
      <c r="L119" s="50"/>
      <c r="M119" s="50"/>
      <c r="N119" s="152"/>
      <c r="O119" s="197"/>
      <c r="P119" s="197"/>
      <c r="Q119" s="197"/>
      <c r="R119" s="197"/>
      <c r="S119" s="197"/>
      <c r="T119" s="197"/>
      <c r="U119" s="197"/>
      <c r="V119" s="197"/>
      <c r="W119" s="197"/>
      <c r="X119" s="197"/>
      <c r="Y119" s="197"/>
      <c r="Z119" s="197"/>
    </row>
    <row r="120" ht="15.75" customHeight="1">
      <c r="A120" s="180"/>
      <c r="B120" s="197"/>
      <c r="C120" s="197"/>
      <c r="D120" s="197"/>
      <c r="E120" s="197"/>
      <c r="F120" s="197"/>
      <c r="G120" s="197"/>
      <c r="H120" s="197"/>
      <c r="I120" s="152"/>
      <c r="J120" s="50"/>
      <c r="K120" s="50"/>
      <c r="L120" s="50"/>
      <c r="M120" s="50"/>
      <c r="N120" s="152"/>
      <c r="O120" s="197"/>
      <c r="P120" s="197"/>
      <c r="Q120" s="197"/>
      <c r="R120" s="197"/>
      <c r="S120" s="197"/>
      <c r="T120" s="197"/>
      <c r="U120" s="197"/>
      <c r="V120" s="197"/>
      <c r="W120" s="197"/>
      <c r="X120" s="197"/>
      <c r="Y120" s="197"/>
      <c r="Z120" s="197"/>
    </row>
    <row r="121" ht="15.75" customHeight="1">
      <c r="A121" s="180"/>
      <c r="B121" s="197"/>
      <c r="C121" s="197"/>
      <c r="D121" s="197"/>
      <c r="E121" s="197"/>
      <c r="F121" s="197"/>
      <c r="G121" s="197"/>
      <c r="H121" s="169"/>
      <c r="I121" s="152"/>
      <c r="J121" s="50"/>
      <c r="K121" s="50"/>
      <c r="L121" s="50"/>
      <c r="M121" s="50"/>
      <c r="N121" s="152"/>
      <c r="O121" s="197"/>
      <c r="P121" s="197"/>
      <c r="Q121" s="197"/>
      <c r="R121" s="197"/>
      <c r="S121" s="197"/>
      <c r="T121" s="197"/>
      <c r="U121" s="197"/>
      <c r="V121" s="197"/>
      <c r="W121" s="197"/>
      <c r="X121" s="197"/>
      <c r="Y121" s="197"/>
      <c r="Z121" s="197"/>
    </row>
    <row r="122" ht="15.75" customHeight="1">
      <c r="A122" s="180"/>
      <c r="B122" s="197"/>
      <c r="C122" s="197"/>
      <c r="D122" s="197"/>
      <c r="E122" s="197"/>
      <c r="F122" s="197"/>
      <c r="G122" s="197"/>
      <c r="H122" s="197"/>
      <c r="I122" s="152"/>
      <c r="J122" s="50"/>
      <c r="K122" s="50"/>
      <c r="L122" s="50"/>
      <c r="M122" s="50"/>
      <c r="N122" s="152"/>
      <c r="O122" s="197"/>
      <c r="P122" s="197"/>
      <c r="Q122" s="197"/>
      <c r="R122" s="197"/>
      <c r="S122" s="197"/>
      <c r="T122" s="197"/>
      <c r="U122" s="197"/>
      <c r="V122" s="197"/>
      <c r="W122" s="197"/>
      <c r="X122" s="197"/>
      <c r="Y122" s="197"/>
      <c r="Z122" s="197"/>
    </row>
    <row r="123" ht="15.75" customHeight="1">
      <c r="A123" s="180"/>
      <c r="B123" s="197"/>
      <c r="C123" s="197"/>
      <c r="D123" s="197"/>
      <c r="E123" s="197"/>
      <c r="F123" s="197"/>
      <c r="G123" s="197"/>
      <c r="H123" s="197"/>
      <c r="I123" s="152"/>
      <c r="J123" s="50"/>
      <c r="K123" s="50"/>
      <c r="L123" s="50"/>
      <c r="M123" s="50"/>
      <c r="N123" s="152"/>
      <c r="O123" s="197"/>
      <c r="P123" s="197"/>
      <c r="Q123" s="197"/>
      <c r="R123" s="197"/>
      <c r="S123" s="197"/>
      <c r="T123" s="197"/>
      <c r="U123" s="197"/>
      <c r="V123" s="197"/>
      <c r="W123" s="197"/>
      <c r="X123" s="197"/>
      <c r="Y123" s="197"/>
      <c r="Z123" s="197"/>
    </row>
    <row r="124" ht="15.75" customHeight="1">
      <c r="A124" s="180"/>
      <c r="B124" s="197"/>
      <c r="C124" s="197"/>
      <c r="D124" s="197"/>
      <c r="E124" s="197"/>
      <c r="F124" s="197"/>
      <c r="G124" s="197"/>
      <c r="H124" s="169"/>
      <c r="I124" s="152"/>
      <c r="J124" s="50"/>
      <c r="K124" s="50"/>
      <c r="L124" s="50"/>
      <c r="M124" s="50"/>
      <c r="N124" s="152"/>
      <c r="O124" s="197"/>
      <c r="P124" s="197"/>
      <c r="Q124" s="197"/>
      <c r="R124" s="197"/>
      <c r="S124" s="197"/>
      <c r="T124" s="197"/>
      <c r="U124" s="197"/>
      <c r="V124" s="197"/>
      <c r="W124" s="197"/>
      <c r="X124" s="197"/>
      <c r="Y124" s="197"/>
      <c r="Z124" s="197"/>
    </row>
    <row r="125" ht="15.75" customHeight="1">
      <c r="A125" s="180"/>
      <c r="B125" s="197"/>
      <c r="C125" s="197"/>
      <c r="D125" s="197"/>
      <c r="E125" s="197"/>
      <c r="F125" s="197"/>
      <c r="G125" s="197"/>
      <c r="H125" s="197"/>
      <c r="I125" s="152"/>
      <c r="J125" s="50"/>
      <c r="K125" s="50"/>
      <c r="L125" s="50"/>
      <c r="M125" s="50"/>
      <c r="N125" s="152"/>
      <c r="O125" s="197"/>
      <c r="P125" s="197"/>
      <c r="Q125" s="197"/>
      <c r="R125" s="197"/>
      <c r="S125" s="197"/>
      <c r="T125" s="197"/>
      <c r="U125" s="197"/>
      <c r="V125" s="197"/>
      <c r="W125" s="197"/>
      <c r="X125" s="197"/>
      <c r="Y125" s="197"/>
      <c r="Z125" s="197"/>
    </row>
    <row r="126" ht="15.75" customHeight="1">
      <c r="A126" s="180"/>
      <c r="B126" s="197"/>
      <c r="C126" s="197"/>
      <c r="D126" s="197"/>
      <c r="E126" s="197"/>
      <c r="F126" s="197"/>
      <c r="G126" s="197"/>
      <c r="H126" s="197"/>
      <c r="I126" s="152"/>
      <c r="J126" s="50"/>
      <c r="K126" s="50"/>
      <c r="L126" s="50"/>
      <c r="M126" s="50"/>
      <c r="N126" s="152"/>
      <c r="O126" s="197"/>
      <c r="P126" s="197"/>
      <c r="Q126" s="197"/>
      <c r="R126" s="197"/>
      <c r="S126" s="197"/>
      <c r="T126" s="197"/>
      <c r="U126" s="197"/>
      <c r="V126" s="197"/>
      <c r="W126" s="197"/>
      <c r="X126" s="197"/>
      <c r="Y126" s="197"/>
      <c r="Z126" s="197"/>
    </row>
    <row r="127" ht="15.75" customHeight="1">
      <c r="A127" s="180"/>
      <c r="B127" s="197"/>
      <c r="C127" s="197"/>
      <c r="D127" s="197"/>
      <c r="E127" s="197"/>
      <c r="F127" s="197"/>
      <c r="G127" s="197"/>
      <c r="H127" s="169"/>
      <c r="I127" s="152"/>
      <c r="J127" s="50"/>
      <c r="K127" s="50"/>
      <c r="L127" s="50"/>
      <c r="M127" s="50"/>
      <c r="N127" s="152"/>
      <c r="O127" s="197"/>
      <c r="P127" s="197"/>
      <c r="Q127" s="197"/>
      <c r="R127" s="197"/>
      <c r="S127" s="197"/>
      <c r="T127" s="197"/>
      <c r="U127" s="197"/>
      <c r="V127" s="197"/>
      <c r="W127" s="197"/>
      <c r="X127" s="197"/>
      <c r="Y127" s="197"/>
      <c r="Z127" s="197"/>
    </row>
    <row r="128" ht="15.75" customHeight="1">
      <c r="A128" s="180"/>
      <c r="B128" s="197"/>
      <c r="C128" s="197"/>
      <c r="D128" s="197"/>
      <c r="E128" s="197"/>
      <c r="F128" s="197"/>
      <c r="G128" s="197"/>
      <c r="H128" s="169"/>
      <c r="I128" s="152"/>
      <c r="J128" s="50"/>
      <c r="K128" s="50"/>
      <c r="L128" s="50"/>
      <c r="M128" s="50"/>
      <c r="N128" s="152"/>
      <c r="O128" s="197"/>
      <c r="P128" s="197"/>
      <c r="Q128" s="197"/>
      <c r="R128" s="197"/>
      <c r="S128" s="197"/>
      <c r="T128" s="197"/>
      <c r="U128" s="197"/>
      <c r="V128" s="197"/>
      <c r="W128" s="197"/>
      <c r="X128" s="197"/>
      <c r="Y128" s="197"/>
      <c r="Z128" s="197"/>
    </row>
    <row r="129" ht="15.75" customHeight="1">
      <c r="A129" s="180"/>
      <c r="B129" s="197"/>
      <c r="C129" s="197"/>
      <c r="D129" s="197"/>
      <c r="E129" s="197"/>
      <c r="F129" s="197"/>
      <c r="G129" s="197"/>
      <c r="H129" s="169"/>
      <c r="I129" s="152"/>
      <c r="J129" s="50"/>
      <c r="K129" s="50"/>
      <c r="L129" s="50"/>
      <c r="M129" s="50"/>
      <c r="N129" s="152"/>
      <c r="O129" s="197"/>
      <c r="P129" s="197"/>
      <c r="Q129" s="197"/>
      <c r="R129" s="197"/>
      <c r="S129" s="197"/>
      <c r="T129" s="197"/>
      <c r="U129" s="197"/>
      <c r="V129" s="197"/>
      <c r="W129" s="197"/>
      <c r="X129" s="197"/>
      <c r="Y129" s="197"/>
      <c r="Z129" s="197"/>
    </row>
    <row r="130" ht="15.75" customHeight="1">
      <c r="A130" s="180"/>
      <c r="B130" s="197"/>
      <c r="C130" s="197"/>
      <c r="D130" s="197"/>
      <c r="E130" s="197"/>
      <c r="F130" s="197"/>
      <c r="G130" s="197"/>
      <c r="H130" s="169"/>
      <c r="I130" s="152"/>
      <c r="J130" s="50"/>
      <c r="K130" s="50"/>
      <c r="L130" s="50"/>
      <c r="M130" s="50"/>
      <c r="N130" s="152"/>
      <c r="O130" s="197"/>
      <c r="P130" s="197"/>
      <c r="Q130" s="197"/>
      <c r="R130" s="197"/>
      <c r="S130" s="197"/>
      <c r="T130" s="197"/>
      <c r="U130" s="197"/>
      <c r="V130" s="197"/>
      <c r="W130" s="197"/>
      <c r="X130" s="197"/>
      <c r="Y130" s="197"/>
      <c r="Z130" s="197"/>
    </row>
    <row r="131" ht="15.75" customHeight="1">
      <c r="A131" s="180"/>
      <c r="B131" s="197"/>
      <c r="C131" s="197"/>
      <c r="D131" s="197"/>
      <c r="E131" s="197"/>
      <c r="F131" s="197"/>
      <c r="G131" s="197"/>
      <c r="H131" s="169"/>
      <c r="I131" s="152"/>
      <c r="J131" s="50"/>
      <c r="K131" s="50"/>
      <c r="L131" s="50"/>
      <c r="M131" s="50"/>
      <c r="N131" s="152"/>
      <c r="O131" s="197"/>
      <c r="P131" s="197"/>
      <c r="Q131" s="197"/>
      <c r="R131" s="197"/>
      <c r="S131" s="197"/>
      <c r="T131" s="197"/>
      <c r="U131" s="197"/>
      <c r="V131" s="197"/>
      <c r="W131" s="197"/>
      <c r="X131" s="197"/>
      <c r="Y131" s="197"/>
      <c r="Z131" s="197"/>
    </row>
    <row r="132" ht="15.75" customHeight="1">
      <c r="A132" s="180"/>
      <c r="B132" s="197"/>
      <c r="C132" s="197"/>
      <c r="D132" s="197"/>
      <c r="E132" s="197"/>
      <c r="F132" s="197"/>
      <c r="G132" s="197"/>
      <c r="H132" s="169"/>
      <c r="I132" s="152"/>
      <c r="J132" s="50"/>
      <c r="K132" s="50"/>
      <c r="L132" s="50"/>
      <c r="M132" s="50"/>
      <c r="N132" s="152"/>
      <c r="O132" s="197"/>
      <c r="P132" s="197"/>
      <c r="Q132" s="197"/>
      <c r="R132" s="197"/>
      <c r="S132" s="197"/>
      <c r="T132" s="197"/>
      <c r="U132" s="197"/>
      <c r="V132" s="197"/>
      <c r="W132" s="197"/>
      <c r="X132" s="197"/>
      <c r="Y132" s="197"/>
      <c r="Z132" s="197"/>
    </row>
    <row r="133" ht="15.75" customHeight="1">
      <c r="A133" s="180"/>
      <c r="B133" s="197"/>
      <c r="C133" s="197"/>
      <c r="D133" s="197"/>
      <c r="E133" s="197"/>
      <c r="F133" s="197"/>
      <c r="G133" s="197"/>
      <c r="H133" s="169"/>
      <c r="I133" s="152"/>
      <c r="J133" s="50"/>
      <c r="K133" s="50"/>
      <c r="L133" s="50"/>
      <c r="M133" s="50"/>
      <c r="N133" s="152"/>
      <c r="O133" s="197"/>
      <c r="P133" s="197"/>
      <c r="Q133" s="197"/>
      <c r="R133" s="197"/>
      <c r="S133" s="197"/>
      <c r="T133" s="197"/>
      <c r="U133" s="197"/>
      <c r="V133" s="197"/>
      <c r="W133" s="197"/>
      <c r="X133" s="197"/>
      <c r="Y133" s="197"/>
      <c r="Z133" s="197"/>
    </row>
    <row r="134" ht="15.75" customHeight="1">
      <c r="A134" s="180"/>
      <c r="B134" s="197"/>
      <c r="C134" s="197"/>
      <c r="D134" s="197"/>
      <c r="E134" s="197"/>
      <c r="F134" s="197"/>
      <c r="G134" s="197"/>
      <c r="H134" s="169"/>
      <c r="I134" s="152"/>
      <c r="J134" s="50"/>
      <c r="K134" s="50"/>
      <c r="L134" s="50"/>
      <c r="M134" s="50"/>
      <c r="N134" s="152"/>
      <c r="O134" s="197"/>
      <c r="P134" s="197"/>
      <c r="Q134" s="197"/>
      <c r="R134" s="197"/>
      <c r="S134" s="197"/>
      <c r="T134" s="197"/>
      <c r="U134" s="197"/>
      <c r="V134" s="197"/>
      <c r="W134" s="197"/>
      <c r="X134" s="197"/>
      <c r="Y134" s="197"/>
      <c r="Z134" s="197"/>
    </row>
    <row r="135" ht="15.75" customHeight="1">
      <c r="A135" s="180"/>
      <c r="B135" s="197"/>
      <c r="C135" s="197"/>
      <c r="D135" s="197"/>
      <c r="E135" s="197"/>
      <c r="F135" s="197"/>
      <c r="G135" s="197"/>
      <c r="H135" s="169"/>
      <c r="I135" s="152"/>
      <c r="J135" s="50"/>
      <c r="K135" s="50"/>
      <c r="L135" s="50"/>
      <c r="M135" s="50"/>
      <c r="N135" s="152"/>
      <c r="O135" s="197"/>
      <c r="P135" s="197"/>
      <c r="Q135" s="197"/>
      <c r="R135" s="197"/>
      <c r="S135" s="197"/>
      <c r="T135" s="197"/>
      <c r="U135" s="197"/>
      <c r="V135" s="197"/>
      <c r="W135" s="197"/>
      <c r="X135" s="197"/>
      <c r="Y135" s="197"/>
      <c r="Z135" s="197"/>
    </row>
    <row r="136" ht="15.75" customHeight="1">
      <c r="A136" s="180"/>
      <c r="B136" s="197"/>
      <c r="C136" s="197"/>
      <c r="D136" s="197"/>
      <c r="E136" s="197"/>
      <c r="F136" s="197"/>
      <c r="G136" s="197"/>
      <c r="H136" s="169"/>
      <c r="I136" s="152"/>
      <c r="J136" s="50"/>
      <c r="K136" s="50"/>
      <c r="L136" s="50"/>
      <c r="M136" s="50"/>
      <c r="N136" s="152"/>
      <c r="O136" s="197"/>
      <c r="P136" s="197"/>
      <c r="Q136" s="197"/>
      <c r="R136" s="197"/>
      <c r="S136" s="197"/>
      <c r="T136" s="197"/>
      <c r="U136" s="197"/>
      <c r="V136" s="197"/>
      <c r="W136" s="197"/>
      <c r="X136" s="197"/>
      <c r="Y136" s="197"/>
      <c r="Z136" s="197"/>
    </row>
    <row r="137" ht="15.75" customHeight="1">
      <c r="A137" s="180"/>
      <c r="B137" s="197"/>
      <c r="C137" s="197"/>
      <c r="D137" s="197"/>
      <c r="E137" s="197"/>
      <c r="F137" s="197"/>
      <c r="G137" s="197"/>
      <c r="H137" s="169"/>
      <c r="I137" s="152"/>
      <c r="J137" s="50"/>
      <c r="K137" s="50"/>
      <c r="L137" s="50"/>
      <c r="M137" s="50"/>
      <c r="N137" s="152"/>
      <c r="O137" s="197"/>
      <c r="P137" s="197"/>
      <c r="Q137" s="197"/>
      <c r="R137" s="197"/>
      <c r="S137" s="197"/>
      <c r="T137" s="197"/>
      <c r="U137" s="197"/>
      <c r="V137" s="197"/>
      <c r="W137" s="197"/>
      <c r="X137" s="197"/>
      <c r="Y137" s="197"/>
      <c r="Z137" s="197"/>
    </row>
    <row r="138" ht="15.75" customHeight="1">
      <c r="A138" s="180"/>
      <c r="B138" s="197"/>
      <c r="C138" s="197"/>
      <c r="D138" s="197"/>
      <c r="E138" s="197"/>
      <c r="F138" s="197"/>
      <c r="G138" s="197"/>
      <c r="H138" s="169"/>
      <c r="I138" s="152"/>
      <c r="J138" s="50"/>
      <c r="K138" s="50"/>
      <c r="L138" s="50"/>
      <c r="M138" s="50"/>
      <c r="N138" s="152"/>
      <c r="O138" s="197"/>
      <c r="P138" s="197"/>
      <c r="Q138" s="197"/>
      <c r="R138" s="197"/>
      <c r="S138" s="197"/>
      <c r="T138" s="197"/>
      <c r="U138" s="197"/>
      <c r="V138" s="197"/>
      <c r="W138" s="197"/>
      <c r="X138" s="197"/>
      <c r="Y138" s="197"/>
      <c r="Z138" s="197"/>
    </row>
    <row r="139" ht="15.75" customHeight="1">
      <c r="A139" s="180"/>
      <c r="B139" s="197"/>
      <c r="C139" s="197"/>
      <c r="D139" s="197"/>
      <c r="E139" s="197"/>
      <c r="F139" s="197"/>
      <c r="G139" s="197"/>
      <c r="H139" s="169"/>
      <c r="I139" s="152"/>
      <c r="J139" s="50"/>
      <c r="K139" s="50"/>
      <c r="L139" s="50"/>
      <c r="M139" s="50"/>
      <c r="N139" s="152"/>
      <c r="O139" s="197"/>
      <c r="P139" s="197"/>
      <c r="Q139" s="197"/>
      <c r="R139" s="197"/>
      <c r="S139" s="197"/>
      <c r="T139" s="197"/>
      <c r="U139" s="197"/>
      <c r="V139" s="197"/>
      <c r="W139" s="197"/>
      <c r="X139" s="197"/>
      <c r="Y139" s="197"/>
      <c r="Z139" s="197"/>
    </row>
    <row r="140" ht="15.75" customHeight="1">
      <c r="A140" s="180"/>
      <c r="B140" s="197"/>
      <c r="C140" s="197"/>
      <c r="D140" s="197"/>
      <c r="E140" s="197"/>
      <c r="F140" s="197"/>
      <c r="G140" s="197"/>
      <c r="H140" s="197"/>
      <c r="I140" s="152"/>
      <c r="J140" s="50"/>
      <c r="K140" s="50"/>
      <c r="L140" s="50"/>
      <c r="M140" s="50"/>
      <c r="N140" s="152"/>
      <c r="O140" s="197"/>
      <c r="P140" s="197"/>
      <c r="Q140" s="197"/>
      <c r="R140" s="197"/>
      <c r="S140" s="197"/>
      <c r="T140" s="197"/>
      <c r="U140" s="197"/>
      <c r="V140" s="197"/>
      <c r="W140" s="197"/>
      <c r="X140" s="197"/>
      <c r="Y140" s="197"/>
      <c r="Z140" s="197"/>
    </row>
    <row r="141" ht="15.75" customHeight="1">
      <c r="A141" s="180"/>
      <c r="B141" s="197"/>
      <c r="C141" s="197"/>
      <c r="D141" s="197"/>
      <c r="E141" s="197"/>
      <c r="F141" s="197"/>
      <c r="G141" s="197"/>
      <c r="H141" s="169"/>
      <c r="I141" s="152"/>
      <c r="J141" s="50"/>
      <c r="K141" s="50"/>
      <c r="L141" s="50"/>
      <c r="M141" s="50"/>
      <c r="N141" s="152"/>
      <c r="O141" s="197"/>
      <c r="P141" s="197"/>
      <c r="Q141" s="197"/>
      <c r="R141" s="197"/>
      <c r="S141" s="197"/>
      <c r="T141" s="197"/>
      <c r="U141" s="197"/>
      <c r="V141" s="197"/>
      <c r="W141" s="197"/>
      <c r="X141" s="197"/>
      <c r="Y141" s="197"/>
      <c r="Z141" s="197"/>
    </row>
    <row r="142" ht="15.75" customHeight="1">
      <c r="A142" s="180"/>
      <c r="B142" s="197"/>
      <c r="C142" s="197"/>
      <c r="D142" s="197"/>
      <c r="E142" s="197"/>
      <c r="F142" s="197"/>
      <c r="G142" s="197"/>
      <c r="H142" s="197"/>
      <c r="I142" s="152"/>
      <c r="J142" s="50"/>
      <c r="K142" s="50"/>
      <c r="L142" s="50"/>
      <c r="M142" s="50"/>
      <c r="N142" s="152"/>
      <c r="O142" s="197"/>
      <c r="P142" s="197"/>
      <c r="Q142" s="197"/>
      <c r="R142" s="197"/>
      <c r="S142" s="197"/>
      <c r="T142" s="197"/>
      <c r="U142" s="197"/>
      <c r="V142" s="197"/>
      <c r="W142" s="197"/>
      <c r="X142" s="197"/>
      <c r="Y142" s="197"/>
      <c r="Z142" s="197"/>
    </row>
    <row r="143" ht="15.75" customHeight="1">
      <c r="A143" s="180"/>
      <c r="B143" s="197"/>
      <c r="C143" s="197"/>
      <c r="D143" s="197"/>
      <c r="E143" s="197"/>
      <c r="F143" s="197"/>
      <c r="G143" s="197"/>
      <c r="H143" s="169"/>
      <c r="I143" s="152"/>
      <c r="J143" s="50"/>
      <c r="K143" s="50"/>
      <c r="L143" s="50"/>
      <c r="M143" s="50"/>
      <c r="N143" s="152"/>
      <c r="O143" s="197"/>
      <c r="P143" s="197"/>
      <c r="Q143" s="197"/>
      <c r="R143" s="197"/>
      <c r="S143" s="197"/>
      <c r="T143" s="197"/>
      <c r="U143" s="197"/>
      <c r="V143" s="197"/>
      <c r="W143" s="197"/>
      <c r="X143" s="197"/>
      <c r="Y143" s="197"/>
      <c r="Z143" s="197"/>
    </row>
    <row r="144" ht="15.75" customHeight="1">
      <c r="A144" s="180"/>
      <c r="B144" s="197"/>
      <c r="C144" s="197"/>
      <c r="D144" s="197"/>
      <c r="E144" s="197"/>
      <c r="F144" s="197"/>
      <c r="G144" s="197"/>
      <c r="H144" s="169"/>
      <c r="I144" s="152"/>
      <c r="J144" s="50"/>
      <c r="K144" s="50"/>
      <c r="L144" s="50"/>
      <c r="M144" s="50"/>
      <c r="N144" s="152"/>
      <c r="O144" s="197"/>
      <c r="P144" s="197"/>
      <c r="Q144" s="197"/>
      <c r="R144" s="197"/>
      <c r="S144" s="197"/>
      <c r="T144" s="197"/>
      <c r="U144" s="197"/>
      <c r="V144" s="197"/>
      <c r="W144" s="197"/>
      <c r="X144" s="197"/>
      <c r="Y144" s="197"/>
      <c r="Z144" s="197"/>
    </row>
    <row r="145" ht="15.75" customHeight="1">
      <c r="A145" s="180"/>
      <c r="B145" s="197"/>
      <c r="C145" s="197"/>
      <c r="D145" s="197"/>
      <c r="E145" s="197"/>
      <c r="F145" s="197"/>
      <c r="G145" s="197"/>
      <c r="H145" s="197"/>
      <c r="I145" s="152"/>
      <c r="J145" s="50"/>
      <c r="K145" s="50"/>
      <c r="L145" s="50"/>
      <c r="M145" s="50"/>
      <c r="N145" s="152"/>
      <c r="O145" s="197"/>
      <c r="P145" s="197"/>
      <c r="Q145" s="197"/>
      <c r="R145" s="197"/>
      <c r="S145" s="197"/>
      <c r="T145" s="197"/>
      <c r="U145" s="197"/>
      <c r="V145" s="197"/>
      <c r="W145" s="197"/>
      <c r="X145" s="197"/>
      <c r="Y145" s="197"/>
      <c r="Z145" s="197"/>
    </row>
    <row r="146" ht="15.75" customHeight="1">
      <c r="A146" s="180"/>
      <c r="B146" s="197"/>
      <c r="C146" s="197"/>
      <c r="D146" s="197"/>
      <c r="E146" s="197"/>
      <c r="F146" s="197"/>
      <c r="G146" s="197"/>
      <c r="H146" s="197"/>
      <c r="I146" s="152"/>
      <c r="J146" s="50"/>
      <c r="K146" s="50"/>
      <c r="L146" s="50"/>
      <c r="M146" s="50"/>
      <c r="N146" s="152"/>
      <c r="O146" s="197"/>
      <c r="P146" s="197"/>
      <c r="Q146" s="197"/>
      <c r="R146" s="197"/>
      <c r="S146" s="197"/>
      <c r="T146" s="197"/>
      <c r="U146" s="197"/>
      <c r="V146" s="197"/>
      <c r="W146" s="197"/>
      <c r="X146" s="197"/>
      <c r="Y146" s="197"/>
      <c r="Z146" s="197"/>
    </row>
    <row r="147" ht="15.75" customHeight="1">
      <c r="A147" s="180"/>
      <c r="B147" s="197"/>
      <c r="C147" s="197"/>
      <c r="D147" s="197"/>
      <c r="E147" s="197"/>
      <c r="F147" s="197"/>
      <c r="G147" s="197"/>
      <c r="H147" s="169"/>
      <c r="I147" s="152"/>
      <c r="J147" s="50"/>
      <c r="K147" s="50"/>
      <c r="L147" s="50"/>
      <c r="M147" s="50"/>
      <c r="N147" s="152"/>
      <c r="O147" s="197"/>
      <c r="P147" s="197"/>
      <c r="Q147" s="197"/>
      <c r="R147" s="197"/>
      <c r="S147" s="197"/>
      <c r="T147" s="197"/>
      <c r="U147" s="197"/>
      <c r="V147" s="197"/>
      <c r="W147" s="197"/>
      <c r="X147" s="197"/>
      <c r="Y147" s="197"/>
      <c r="Z147" s="197"/>
    </row>
    <row r="148" ht="15.75" customHeight="1">
      <c r="A148" s="180"/>
      <c r="B148" s="197"/>
      <c r="C148" s="197"/>
      <c r="D148" s="197"/>
      <c r="E148" s="197"/>
      <c r="F148" s="197"/>
      <c r="G148" s="197"/>
      <c r="H148" s="169"/>
      <c r="I148" s="152"/>
      <c r="J148" s="50"/>
      <c r="K148" s="50"/>
      <c r="L148" s="50"/>
      <c r="M148" s="50"/>
      <c r="N148" s="152"/>
      <c r="O148" s="197"/>
      <c r="P148" s="197"/>
      <c r="Q148" s="197"/>
      <c r="R148" s="197"/>
      <c r="S148" s="197"/>
      <c r="T148" s="197"/>
      <c r="U148" s="197"/>
      <c r="V148" s="197"/>
      <c r="W148" s="197"/>
      <c r="X148" s="197"/>
      <c r="Y148" s="197"/>
      <c r="Z148" s="197"/>
    </row>
    <row r="149" ht="15.75" customHeight="1">
      <c r="A149" s="180"/>
      <c r="B149" s="197"/>
      <c r="C149" s="197"/>
      <c r="D149" s="197"/>
      <c r="E149" s="197"/>
      <c r="F149" s="197"/>
      <c r="G149" s="197"/>
      <c r="H149" s="197"/>
      <c r="I149" s="152"/>
      <c r="J149" s="50"/>
      <c r="K149" s="50"/>
      <c r="L149" s="50"/>
      <c r="M149" s="50"/>
      <c r="N149" s="152"/>
      <c r="O149" s="197"/>
      <c r="P149" s="197"/>
      <c r="Q149" s="197"/>
      <c r="R149" s="197"/>
      <c r="S149" s="197"/>
      <c r="T149" s="197"/>
      <c r="U149" s="197"/>
      <c r="V149" s="197"/>
      <c r="W149" s="197"/>
      <c r="X149" s="197"/>
      <c r="Y149" s="197"/>
      <c r="Z149" s="197"/>
    </row>
    <row r="150" ht="15.75" customHeight="1">
      <c r="A150" s="180"/>
      <c r="B150" s="197"/>
      <c r="C150" s="197"/>
      <c r="D150" s="197"/>
      <c r="E150" s="197"/>
      <c r="F150" s="197"/>
      <c r="G150" s="197"/>
      <c r="H150" s="197"/>
      <c r="I150" s="152"/>
      <c r="J150" s="50"/>
      <c r="K150" s="50"/>
      <c r="L150" s="50"/>
      <c r="M150" s="50"/>
      <c r="N150" s="152"/>
      <c r="O150" s="197"/>
      <c r="P150" s="197"/>
      <c r="Q150" s="197"/>
      <c r="R150" s="197"/>
      <c r="S150" s="197"/>
      <c r="T150" s="197"/>
      <c r="U150" s="197"/>
      <c r="V150" s="197"/>
      <c r="W150" s="197"/>
      <c r="X150" s="197"/>
      <c r="Y150" s="197"/>
      <c r="Z150" s="197"/>
    </row>
    <row r="151" ht="15.75" customHeight="1">
      <c r="A151" s="180"/>
      <c r="B151" s="197"/>
      <c r="C151" s="197"/>
      <c r="D151" s="197"/>
      <c r="E151" s="197"/>
      <c r="F151" s="197"/>
      <c r="G151" s="197"/>
      <c r="H151" s="169"/>
      <c r="I151" s="152"/>
      <c r="J151" s="50"/>
      <c r="K151" s="50"/>
      <c r="L151" s="50"/>
      <c r="M151" s="50"/>
      <c r="N151" s="152"/>
      <c r="O151" s="197"/>
      <c r="P151" s="197"/>
      <c r="Q151" s="197"/>
      <c r="R151" s="197"/>
      <c r="S151" s="197"/>
      <c r="T151" s="197"/>
      <c r="U151" s="197"/>
      <c r="V151" s="197"/>
      <c r="W151" s="197"/>
      <c r="X151" s="197"/>
      <c r="Y151" s="197"/>
      <c r="Z151" s="197"/>
    </row>
    <row r="152" ht="15.75" customHeight="1">
      <c r="A152" s="180"/>
      <c r="B152" s="197"/>
      <c r="C152" s="197"/>
      <c r="D152" s="197"/>
      <c r="E152" s="197"/>
      <c r="F152" s="197"/>
      <c r="G152" s="197"/>
      <c r="H152" s="197"/>
      <c r="I152" s="152"/>
      <c r="J152" s="50"/>
      <c r="K152" s="50"/>
      <c r="L152" s="50"/>
      <c r="M152" s="50"/>
      <c r="N152" s="152"/>
      <c r="O152" s="197"/>
      <c r="P152" s="197"/>
      <c r="Q152" s="197"/>
      <c r="R152" s="197"/>
      <c r="S152" s="197"/>
      <c r="T152" s="197"/>
      <c r="U152" s="197"/>
      <c r="V152" s="197"/>
      <c r="W152" s="197"/>
      <c r="X152" s="197"/>
      <c r="Y152" s="197"/>
      <c r="Z152" s="197"/>
    </row>
    <row r="153" ht="15.75" customHeight="1">
      <c r="A153" s="180"/>
      <c r="B153" s="197"/>
      <c r="C153" s="197"/>
      <c r="D153" s="197"/>
      <c r="E153" s="197"/>
      <c r="F153" s="197"/>
      <c r="G153" s="197"/>
      <c r="H153" s="197"/>
      <c r="I153" s="152"/>
      <c r="J153" s="50"/>
      <c r="K153" s="50"/>
      <c r="L153" s="50"/>
      <c r="M153" s="50"/>
      <c r="N153" s="152"/>
      <c r="O153" s="197"/>
      <c r="P153" s="197"/>
      <c r="Q153" s="197"/>
      <c r="R153" s="197"/>
      <c r="S153" s="197"/>
      <c r="T153" s="197"/>
      <c r="U153" s="197"/>
      <c r="V153" s="197"/>
      <c r="W153" s="197"/>
      <c r="X153" s="197"/>
      <c r="Y153" s="197"/>
      <c r="Z153" s="197"/>
    </row>
    <row r="154" ht="15.75" customHeight="1">
      <c r="A154" s="180"/>
      <c r="B154" s="197"/>
      <c r="C154" s="197"/>
      <c r="D154" s="197"/>
      <c r="E154" s="197"/>
      <c r="F154" s="197"/>
      <c r="G154" s="197"/>
      <c r="H154" s="197"/>
      <c r="I154" s="152"/>
      <c r="J154" s="50"/>
      <c r="K154" s="50"/>
      <c r="L154" s="50"/>
      <c r="M154" s="50"/>
      <c r="N154" s="152"/>
      <c r="O154" s="197"/>
      <c r="P154" s="197"/>
      <c r="Q154" s="197"/>
      <c r="R154" s="197"/>
      <c r="S154" s="197"/>
      <c r="T154" s="197"/>
      <c r="U154" s="197"/>
      <c r="V154" s="197"/>
      <c r="W154" s="197"/>
      <c r="X154" s="197"/>
      <c r="Y154" s="197"/>
      <c r="Z154" s="197"/>
    </row>
    <row r="155" ht="15.75" customHeight="1">
      <c r="A155" s="180"/>
      <c r="B155" s="197"/>
      <c r="C155" s="197"/>
      <c r="D155" s="197"/>
      <c r="E155" s="197"/>
      <c r="F155" s="197"/>
      <c r="G155" s="197"/>
      <c r="H155" s="169"/>
      <c r="I155" s="152"/>
      <c r="J155" s="50"/>
      <c r="K155" s="50"/>
      <c r="L155" s="50"/>
      <c r="M155" s="50"/>
      <c r="N155" s="152"/>
      <c r="O155" s="197"/>
      <c r="P155" s="197"/>
      <c r="Q155" s="197"/>
      <c r="R155" s="197"/>
      <c r="S155" s="197"/>
      <c r="T155" s="197"/>
      <c r="U155" s="197"/>
      <c r="V155" s="197"/>
      <c r="W155" s="197"/>
      <c r="X155" s="197"/>
      <c r="Y155" s="197"/>
      <c r="Z155" s="197"/>
    </row>
    <row r="156" ht="15.75" customHeight="1">
      <c r="A156" s="180"/>
      <c r="B156" s="197"/>
      <c r="C156" s="197"/>
      <c r="D156" s="197"/>
      <c r="E156" s="197"/>
      <c r="F156" s="197"/>
      <c r="G156" s="197"/>
      <c r="H156" s="169"/>
      <c r="I156" s="152"/>
      <c r="J156" s="50"/>
      <c r="K156" s="50"/>
      <c r="L156" s="50"/>
      <c r="M156" s="50"/>
      <c r="N156" s="152"/>
      <c r="O156" s="197"/>
      <c r="P156" s="197"/>
      <c r="Q156" s="197"/>
      <c r="R156" s="197"/>
      <c r="S156" s="197"/>
      <c r="T156" s="197"/>
      <c r="U156" s="197"/>
      <c r="V156" s="197"/>
      <c r="W156" s="197"/>
      <c r="X156" s="197"/>
      <c r="Y156" s="197"/>
      <c r="Z156" s="197"/>
    </row>
    <row r="157" ht="15.75" customHeight="1">
      <c r="A157" s="180"/>
      <c r="B157" s="197"/>
      <c r="C157" s="197"/>
      <c r="D157" s="197"/>
      <c r="E157" s="197"/>
      <c r="F157" s="197"/>
      <c r="G157" s="197"/>
      <c r="H157" s="197"/>
      <c r="I157" s="152"/>
      <c r="J157" s="50"/>
      <c r="K157" s="50"/>
      <c r="L157" s="50"/>
      <c r="M157" s="50"/>
      <c r="N157" s="152"/>
      <c r="O157" s="197"/>
      <c r="P157" s="197"/>
      <c r="Q157" s="197"/>
      <c r="R157" s="197"/>
      <c r="S157" s="197"/>
      <c r="T157" s="197"/>
      <c r="U157" s="197"/>
      <c r="V157" s="197"/>
      <c r="W157" s="197"/>
      <c r="X157" s="197"/>
      <c r="Y157" s="197"/>
      <c r="Z157" s="197"/>
    </row>
    <row r="158" ht="15.75" customHeight="1">
      <c r="A158" s="180"/>
      <c r="B158" s="197"/>
      <c r="C158" s="197"/>
      <c r="D158" s="197"/>
      <c r="E158" s="197"/>
      <c r="F158" s="197"/>
      <c r="G158" s="197"/>
      <c r="H158" s="169"/>
      <c r="I158" s="152"/>
      <c r="J158" s="50"/>
      <c r="K158" s="50"/>
      <c r="L158" s="50"/>
      <c r="M158" s="50"/>
      <c r="N158" s="152"/>
      <c r="O158" s="197"/>
      <c r="P158" s="197"/>
      <c r="Q158" s="197"/>
      <c r="R158" s="197"/>
      <c r="S158" s="197"/>
      <c r="T158" s="197"/>
      <c r="U158" s="197"/>
      <c r="V158" s="197"/>
      <c r="W158" s="197"/>
      <c r="X158" s="197"/>
      <c r="Y158" s="197"/>
      <c r="Z158" s="197"/>
    </row>
    <row r="159" ht="15.75" customHeight="1">
      <c r="A159" s="180"/>
      <c r="B159" s="197"/>
      <c r="C159" s="197"/>
      <c r="D159" s="197"/>
      <c r="E159" s="197"/>
      <c r="F159" s="197"/>
      <c r="G159" s="197"/>
      <c r="H159" s="197"/>
      <c r="I159" s="152"/>
      <c r="J159" s="50"/>
      <c r="K159" s="50"/>
      <c r="L159" s="50"/>
      <c r="M159" s="50"/>
      <c r="N159" s="152"/>
      <c r="O159" s="197"/>
      <c r="P159" s="197"/>
      <c r="Q159" s="197"/>
      <c r="R159" s="197"/>
      <c r="S159" s="197"/>
      <c r="T159" s="197"/>
      <c r="U159" s="197"/>
      <c r="V159" s="197"/>
      <c r="W159" s="197"/>
      <c r="X159" s="197"/>
      <c r="Y159" s="197"/>
      <c r="Z159" s="197"/>
    </row>
    <row r="160" ht="15.75" customHeight="1">
      <c r="A160" s="180"/>
      <c r="B160" s="197"/>
      <c r="C160" s="197"/>
      <c r="D160" s="197"/>
      <c r="E160" s="197"/>
      <c r="F160" s="197"/>
      <c r="G160" s="197"/>
      <c r="H160" s="169"/>
      <c r="I160" s="152"/>
      <c r="J160" s="50"/>
      <c r="K160" s="50"/>
      <c r="L160" s="50"/>
      <c r="M160" s="50"/>
      <c r="N160" s="152"/>
      <c r="O160" s="197"/>
      <c r="P160" s="197"/>
      <c r="Q160" s="197"/>
      <c r="R160" s="197"/>
      <c r="S160" s="197"/>
      <c r="T160" s="197"/>
      <c r="U160" s="197"/>
      <c r="V160" s="197"/>
      <c r="W160" s="197"/>
      <c r="X160" s="197"/>
      <c r="Y160" s="197"/>
      <c r="Z160" s="197"/>
    </row>
    <row r="161" ht="15.75" customHeight="1">
      <c r="A161" s="180"/>
      <c r="B161" s="197"/>
      <c r="C161" s="197"/>
      <c r="D161" s="197"/>
      <c r="E161" s="197"/>
      <c r="F161" s="197"/>
      <c r="G161" s="197"/>
      <c r="H161" s="197"/>
      <c r="I161" s="152"/>
      <c r="J161" s="50"/>
      <c r="K161" s="50"/>
      <c r="L161" s="50"/>
      <c r="M161" s="50"/>
      <c r="N161" s="152"/>
      <c r="O161" s="197"/>
      <c r="P161" s="197"/>
      <c r="Q161" s="197"/>
      <c r="R161" s="197"/>
      <c r="S161" s="197"/>
      <c r="T161" s="197"/>
      <c r="U161" s="197"/>
      <c r="V161" s="197"/>
      <c r="W161" s="197"/>
      <c r="X161" s="197"/>
      <c r="Y161" s="197"/>
      <c r="Z161" s="197"/>
    </row>
    <row r="162" ht="15.75" customHeight="1">
      <c r="A162" s="180"/>
      <c r="B162" s="197"/>
      <c r="C162" s="197"/>
      <c r="D162" s="197"/>
      <c r="E162" s="197"/>
      <c r="F162" s="197"/>
      <c r="G162" s="197"/>
      <c r="H162" s="169"/>
      <c r="I162" s="152"/>
      <c r="J162" s="50"/>
      <c r="K162" s="50"/>
      <c r="L162" s="50"/>
      <c r="M162" s="50"/>
      <c r="N162" s="152"/>
      <c r="O162" s="197"/>
      <c r="P162" s="197"/>
      <c r="Q162" s="197"/>
      <c r="R162" s="197"/>
      <c r="S162" s="197"/>
      <c r="T162" s="197"/>
      <c r="U162" s="197"/>
      <c r="V162" s="197"/>
      <c r="W162" s="197"/>
      <c r="X162" s="197"/>
      <c r="Y162" s="197"/>
      <c r="Z162" s="197"/>
    </row>
    <row r="163" ht="15.75" customHeight="1">
      <c r="A163" s="180"/>
      <c r="B163" s="197"/>
      <c r="C163" s="197"/>
      <c r="D163" s="197"/>
      <c r="E163" s="197"/>
      <c r="F163" s="197"/>
      <c r="G163" s="197"/>
      <c r="H163" s="169"/>
      <c r="I163" s="152"/>
      <c r="J163" s="50"/>
      <c r="K163" s="50"/>
      <c r="L163" s="50"/>
      <c r="M163" s="50"/>
      <c r="N163" s="152"/>
      <c r="O163" s="197"/>
      <c r="P163" s="197"/>
      <c r="Q163" s="197"/>
      <c r="R163" s="197"/>
      <c r="S163" s="197"/>
      <c r="T163" s="197"/>
      <c r="U163" s="197"/>
      <c r="V163" s="197"/>
      <c r="W163" s="197"/>
      <c r="X163" s="197"/>
      <c r="Y163" s="197"/>
      <c r="Z163" s="197"/>
    </row>
    <row r="164" ht="15.75" customHeight="1">
      <c r="A164" s="180"/>
      <c r="B164" s="197"/>
      <c r="C164" s="197"/>
      <c r="D164" s="197"/>
      <c r="E164" s="197"/>
      <c r="F164" s="197"/>
      <c r="G164" s="197"/>
      <c r="H164" s="169"/>
      <c r="I164" s="152"/>
      <c r="J164" s="50"/>
      <c r="K164" s="50"/>
      <c r="L164" s="50"/>
      <c r="M164" s="50"/>
      <c r="N164" s="152"/>
      <c r="O164" s="197"/>
      <c r="P164" s="197"/>
      <c r="Q164" s="197"/>
      <c r="R164" s="197"/>
      <c r="S164" s="197"/>
      <c r="T164" s="197"/>
      <c r="U164" s="197"/>
      <c r="V164" s="197"/>
      <c r="W164" s="197"/>
      <c r="X164" s="197"/>
      <c r="Y164" s="197"/>
      <c r="Z164" s="197"/>
    </row>
    <row r="165" ht="15.75" customHeight="1">
      <c r="A165" s="180"/>
      <c r="B165" s="197"/>
      <c r="C165" s="197"/>
      <c r="D165" s="197"/>
      <c r="E165" s="197"/>
      <c r="F165" s="197"/>
      <c r="G165" s="197"/>
      <c r="H165" s="169"/>
      <c r="I165" s="152"/>
      <c r="J165" s="50"/>
      <c r="K165" s="50"/>
      <c r="L165" s="50"/>
      <c r="M165" s="50"/>
      <c r="N165" s="152"/>
      <c r="O165" s="197"/>
      <c r="P165" s="197"/>
      <c r="Q165" s="197"/>
      <c r="R165" s="197"/>
      <c r="S165" s="197"/>
      <c r="T165" s="197"/>
      <c r="U165" s="197"/>
      <c r="V165" s="197"/>
      <c r="W165" s="197"/>
      <c r="X165" s="197"/>
      <c r="Y165" s="197"/>
      <c r="Z165" s="197"/>
    </row>
    <row r="166" ht="15.75" customHeight="1">
      <c r="A166" s="180"/>
      <c r="B166" s="197"/>
      <c r="C166" s="197"/>
      <c r="D166" s="197"/>
      <c r="E166" s="197"/>
      <c r="F166" s="197"/>
      <c r="G166" s="197"/>
      <c r="H166" s="169"/>
      <c r="I166" s="152"/>
      <c r="J166" s="50"/>
      <c r="K166" s="50"/>
      <c r="L166" s="50"/>
      <c r="M166" s="50"/>
      <c r="N166" s="152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</row>
    <row r="167" ht="15.75" customHeight="1">
      <c r="A167" s="180"/>
      <c r="B167" s="197"/>
      <c r="C167" s="197"/>
      <c r="D167" s="197"/>
      <c r="E167" s="197"/>
      <c r="F167" s="197"/>
      <c r="G167" s="197"/>
      <c r="H167" s="169"/>
      <c r="I167" s="152"/>
      <c r="J167" s="50"/>
      <c r="K167" s="50"/>
      <c r="L167" s="50"/>
      <c r="M167" s="50"/>
      <c r="N167" s="152"/>
      <c r="O167" s="197"/>
      <c r="P167" s="197"/>
      <c r="Q167" s="197"/>
      <c r="R167" s="197"/>
      <c r="S167" s="197"/>
      <c r="T167" s="197"/>
      <c r="U167" s="197"/>
      <c r="V167" s="197"/>
      <c r="W167" s="197"/>
      <c r="X167" s="197"/>
      <c r="Y167" s="197"/>
      <c r="Z167" s="197"/>
    </row>
    <row r="168" ht="15.75" customHeight="1">
      <c r="A168" s="180"/>
      <c r="B168" s="197"/>
      <c r="C168" s="197"/>
      <c r="D168" s="197"/>
      <c r="E168" s="197"/>
      <c r="F168" s="197"/>
      <c r="G168" s="197"/>
      <c r="H168" s="197"/>
      <c r="I168" s="152"/>
      <c r="J168" s="50"/>
      <c r="K168" s="50"/>
      <c r="L168" s="50"/>
      <c r="M168" s="50"/>
      <c r="N168" s="152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</row>
    <row r="169" ht="15.75" customHeight="1">
      <c r="A169" s="180"/>
      <c r="B169" s="197"/>
      <c r="C169" s="197"/>
      <c r="D169" s="197"/>
      <c r="E169" s="197"/>
      <c r="F169" s="197"/>
      <c r="G169" s="197"/>
      <c r="H169" s="169"/>
      <c r="I169" s="152"/>
      <c r="J169" s="50"/>
      <c r="K169" s="50"/>
      <c r="L169" s="50"/>
      <c r="M169" s="50"/>
      <c r="N169" s="152"/>
      <c r="O169" s="197"/>
      <c r="P169" s="197"/>
      <c r="Q169" s="197"/>
      <c r="R169" s="197"/>
      <c r="S169" s="197"/>
      <c r="T169" s="197"/>
      <c r="U169" s="197"/>
      <c r="V169" s="197"/>
      <c r="W169" s="197"/>
      <c r="X169" s="197"/>
      <c r="Y169" s="197"/>
      <c r="Z169" s="197"/>
    </row>
    <row r="170" ht="15.75" customHeight="1">
      <c r="A170" s="180"/>
      <c r="B170" s="197"/>
      <c r="C170" s="197"/>
      <c r="D170" s="197"/>
      <c r="E170" s="197"/>
      <c r="F170" s="197"/>
      <c r="G170" s="197"/>
      <c r="H170" s="169"/>
      <c r="I170" s="152"/>
      <c r="J170" s="50"/>
      <c r="K170" s="50"/>
      <c r="L170" s="50"/>
      <c r="M170" s="50"/>
      <c r="N170" s="152"/>
      <c r="O170" s="197"/>
      <c r="P170" s="197"/>
      <c r="Q170" s="197"/>
      <c r="R170" s="197"/>
      <c r="S170" s="197"/>
      <c r="T170" s="197"/>
      <c r="U170" s="197"/>
      <c r="V170" s="197"/>
      <c r="W170" s="197"/>
      <c r="X170" s="197"/>
      <c r="Y170" s="197"/>
      <c r="Z170" s="197"/>
    </row>
    <row r="171" ht="15.75" customHeight="1">
      <c r="A171" s="180"/>
      <c r="B171" s="197"/>
      <c r="C171" s="197"/>
      <c r="D171" s="197"/>
      <c r="E171" s="197"/>
      <c r="F171" s="197"/>
      <c r="G171" s="197"/>
      <c r="H171" s="197"/>
      <c r="I171" s="152"/>
      <c r="J171" s="50"/>
      <c r="K171" s="50"/>
      <c r="L171" s="50"/>
      <c r="M171" s="50"/>
      <c r="N171" s="152"/>
      <c r="O171" s="197"/>
      <c r="P171" s="197"/>
      <c r="Q171" s="197"/>
      <c r="R171" s="197"/>
      <c r="S171" s="197"/>
      <c r="T171" s="197"/>
      <c r="U171" s="197"/>
      <c r="V171" s="197"/>
      <c r="W171" s="197"/>
      <c r="X171" s="197"/>
      <c r="Y171" s="197"/>
      <c r="Z171" s="197"/>
    </row>
    <row r="172" ht="15.75" customHeight="1">
      <c r="A172" s="180"/>
      <c r="B172" s="197"/>
      <c r="C172" s="197"/>
      <c r="D172" s="197"/>
      <c r="E172" s="197"/>
      <c r="F172" s="197"/>
      <c r="G172" s="197"/>
      <c r="H172" s="197"/>
      <c r="I172" s="152"/>
      <c r="J172" s="50"/>
      <c r="K172" s="50"/>
      <c r="L172" s="50"/>
      <c r="M172" s="50"/>
      <c r="N172" s="152"/>
      <c r="O172" s="197"/>
      <c r="P172" s="197"/>
      <c r="Q172" s="197"/>
      <c r="R172" s="197"/>
      <c r="S172" s="197"/>
      <c r="T172" s="197"/>
      <c r="U172" s="197"/>
      <c r="V172" s="197"/>
      <c r="W172" s="197"/>
      <c r="X172" s="197"/>
      <c r="Y172" s="197"/>
      <c r="Z172" s="197"/>
    </row>
    <row r="173" ht="15.75" customHeight="1">
      <c r="A173" s="180"/>
      <c r="B173" s="197"/>
      <c r="C173" s="197"/>
      <c r="D173" s="197"/>
      <c r="E173" s="197"/>
      <c r="F173" s="197"/>
      <c r="G173" s="197"/>
      <c r="H173" s="197"/>
      <c r="I173" s="152"/>
      <c r="J173" s="50"/>
      <c r="K173" s="50"/>
      <c r="L173" s="50"/>
      <c r="M173" s="50"/>
      <c r="N173" s="152"/>
      <c r="O173" s="197"/>
      <c r="P173" s="197"/>
      <c r="Q173" s="197"/>
      <c r="R173" s="197"/>
      <c r="S173" s="197"/>
      <c r="T173" s="197"/>
      <c r="U173" s="197"/>
      <c r="V173" s="197"/>
      <c r="W173" s="197"/>
      <c r="X173" s="197"/>
      <c r="Y173" s="197"/>
      <c r="Z173" s="197"/>
    </row>
    <row r="174" ht="15.75" customHeight="1">
      <c r="A174" s="180"/>
      <c r="B174" s="197"/>
      <c r="C174" s="197"/>
      <c r="D174" s="197"/>
      <c r="E174" s="197"/>
      <c r="F174" s="197"/>
      <c r="G174" s="197"/>
      <c r="H174" s="169"/>
      <c r="I174" s="152"/>
      <c r="J174" s="50"/>
      <c r="K174" s="50"/>
      <c r="L174" s="50"/>
      <c r="M174" s="50"/>
      <c r="N174" s="152"/>
      <c r="O174" s="197"/>
      <c r="P174" s="197"/>
      <c r="Q174" s="197"/>
      <c r="R174" s="197"/>
      <c r="S174" s="197"/>
      <c r="T174" s="197"/>
      <c r="U174" s="197"/>
      <c r="V174" s="197"/>
      <c r="W174" s="197"/>
      <c r="X174" s="197"/>
      <c r="Y174" s="197"/>
      <c r="Z174" s="197"/>
    </row>
    <row r="175" ht="15.75" customHeight="1">
      <c r="A175" s="180"/>
      <c r="B175" s="197"/>
      <c r="C175" s="197"/>
      <c r="D175" s="197"/>
      <c r="E175" s="197"/>
      <c r="F175" s="197"/>
      <c r="G175" s="197"/>
      <c r="H175" s="197"/>
      <c r="I175" s="152"/>
      <c r="J175" s="50"/>
      <c r="K175" s="50"/>
      <c r="L175" s="50"/>
      <c r="M175" s="50"/>
      <c r="N175" s="152"/>
      <c r="O175" s="197"/>
      <c r="P175" s="197"/>
      <c r="Q175" s="197"/>
      <c r="R175" s="197"/>
      <c r="S175" s="197"/>
      <c r="T175" s="197"/>
      <c r="U175" s="197"/>
      <c r="V175" s="197"/>
      <c r="W175" s="197"/>
      <c r="X175" s="197"/>
      <c r="Y175" s="197"/>
      <c r="Z175" s="197"/>
    </row>
    <row r="176" ht="15.75" customHeight="1">
      <c r="A176" s="180"/>
      <c r="B176" s="197"/>
      <c r="C176" s="197"/>
      <c r="D176" s="197"/>
      <c r="E176" s="197"/>
      <c r="F176" s="197"/>
      <c r="G176" s="197"/>
      <c r="H176" s="197"/>
      <c r="I176" s="152"/>
      <c r="J176" s="50"/>
      <c r="K176" s="50"/>
      <c r="L176" s="50"/>
      <c r="M176" s="50"/>
      <c r="N176" s="152"/>
      <c r="O176" s="197"/>
      <c r="P176" s="197"/>
      <c r="Q176" s="197"/>
      <c r="R176" s="197"/>
      <c r="S176" s="197"/>
      <c r="T176" s="197"/>
      <c r="U176" s="197"/>
      <c r="V176" s="197"/>
      <c r="W176" s="197"/>
      <c r="X176" s="197"/>
      <c r="Y176" s="197"/>
      <c r="Z176" s="197"/>
    </row>
    <row r="177" ht="15.75" customHeight="1">
      <c r="A177" s="180"/>
      <c r="B177" s="197"/>
      <c r="C177" s="197"/>
      <c r="D177" s="197"/>
      <c r="E177" s="197"/>
      <c r="F177" s="197"/>
      <c r="G177" s="197"/>
      <c r="H177" s="197"/>
      <c r="I177" s="152"/>
      <c r="J177" s="50"/>
      <c r="K177" s="50"/>
      <c r="L177" s="50"/>
      <c r="M177" s="50"/>
      <c r="N177" s="152"/>
      <c r="O177" s="197"/>
      <c r="P177" s="197"/>
      <c r="Q177" s="197"/>
      <c r="R177" s="197"/>
      <c r="S177" s="197"/>
      <c r="T177" s="197"/>
      <c r="U177" s="197"/>
      <c r="V177" s="197"/>
      <c r="W177" s="197"/>
      <c r="X177" s="197"/>
      <c r="Y177" s="197"/>
      <c r="Z177" s="197"/>
    </row>
    <row r="178" ht="15.75" customHeight="1">
      <c r="A178" s="180"/>
      <c r="B178" s="197"/>
      <c r="C178" s="197"/>
      <c r="D178" s="197"/>
      <c r="E178" s="197"/>
      <c r="F178" s="197"/>
      <c r="G178" s="197"/>
      <c r="H178" s="197"/>
      <c r="I178" s="152"/>
      <c r="J178" s="50"/>
      <c r="K178" s="50"/>
      <c r="L178" s="50"/>
      <c r="M178" s="50"/>
      <c r="N178" s="152"/>
      <c r="O178" s="197"/>
      <c r="P178" s="197"/>
      <c r="Q178" s="197"/>
      <c r="R178" s="197"/>
      <c r="S178" s="197"/>
      <c r="T178" s="197"/>
      <c r="U178" s="197"/>
      <c r="V178" s="197"/>
      <c r="W178" s="197"/>
      <c r="X178" s="197"/>
      <c r="Y178" s="197"/>
      <c r="Z178" s="197"/>
    </row>
    <row r="179" ht="15.75" customHeight="1">
      <c r="A179" s="180"/>
      <c r="B179" s="197"/>
      <c r="C179" s="197"/>
      <c r="D179" s="197"/>
      <c r="E179" s="197"/>
      <c r="F179" s="197"/>
      <c r="G179" s="197"/>
      <c r="H179" s="169"/>
      <c r="I179" s="152"/>
      <c r="J179" s="50"/>
      <c r="K179" s="50"/>
      <c r="L179" s="50"/>
      <c r="M179" s="50"/>
      <c r="N179" s="152"/>
      <c r="O179" s="197"/>
      <c r="P179" s="197"/>
      <c r="Q179" s="197"/>
      <c r="R179" s="197"/>
      <c r="S179" s="197"/>
      <c r="T179" s="197"/>
      <c r="U179" s="197"/>
      <c r="V179" s="197"/>
      <c r="W179" s="197"/>
      <c r="X179" s="197"/>
      <c r="Y179" s="197"/>
      <c r="Z179" s="197"/>
    </row>
    <row r="180" ht="15.75" customHeight="1">
      <c r="A180" s="180"/>
      <c r="B180" s="197"/>
      <c r="C180" s="197"/>
      <c r="D180" s="197"/>
      <c r="E180" s="197"/>
      <c r="F180" s="197"/>
      <c r="G180" s="197"/>
      <c r="H180" s="197"/>
      <c r="I180" s="152"/>
      <c r="J180" s="50"/>
      <c r="K180" s="50"/>
      <c r="L180" s="50"/>
      <c r="M180" s="50"/>
      <c r="N180" s="152"/>
      <c r="O180" s="197"/>
      <c r="P180" s="197"/>
      <c r="Q180" s="197"/>
      <c r="R180" s="197"/>
      <c r="S180" s="197"/>
      <c r="T180" s="197"/>
      <c r="U180" s="197"/>
      <c r="V180" s="197"/>
      <c r="W180" s="197"/>
      <c r="X180" s="197"/>
      <c r="Y180" s="197"/>
      <c r="Z180" s="197"/>
    </row>
    <row r="181" ht="15.75" customHeight="1">
      <c r="A181" s="180"/>
      <c r="B181" s="197"/>
      <c r="C181" s="197"/>
      <c r="D181" s="197"/>
      <c r="E181" s="197"/>
      <c r="F181" s="197"/>
      <c r="G181" s="197"/>
      <c r="H181" s="197"/>
      <c r="I181" s="152"/>
      <c r="J181" s="50"/>
      <c r="K181" s="50"/>
      <c r="L181" s="50"/>
      <c r="M181" s="50"/>
      <c r="N181" s="152"/>
      <c r="O181" s="197"/>
      <c r="P181" s="197"/>
      <c r="Q181" s="197"/>
      <c r="R181" s="197"/>
      <c r="S181" s="197"/>
      <c r="T181" s="197"/>
      <c r="U181" s="197"/>
      <c r="V181" s="197"/>
      <c r="W181" s="197"/>
      <c r="X181" s="197"/>
      <c r="Y181" s="197"/>
      <c r="Z181" s="197"/>
    </row>
    <row r="182" ht="15.75" customHeight="1">
      <c r="A182" s="180"/>
      <c r="B182" s="197"/>
      <c r="C182" s="197"/>
      <c r="D182" s="197"/>
      <c r="E182" s="197"/>
      <c r="F182" s="197"/>
      <c r="G182" s="197"/>
      <c r="H182" s="169"/>
      <c r="I182" s="152"/>
      <c r="J182" s="50"/>
      <c r="K182" s="50"/>
      <c r="L182" s="50"/>
      <c r="M182" s="50"/>
      <c r="N182" s="152"/>
      <c r="O182" s="197"/>
      <c r="P182" s="197"/>
      <c r="Q182" s="197"/>
      <c r="R182" s="197"/>
      <c r="S182" s="197"/>
      <c r="T182" s="197"/>
      <c r="U182" s="197"/>
      <c r="V182" s="197"/>
      <c r="W182" s="197"/>
      <c r="X182" s="197"/>
      <c r="Y182" s="197"/>
      <c r="Z182" s="197"/>
    </row>
    <row r="183" ht="15.75" customHeight="1">
      <c r="A183" s="180"/>
      <c r="B183" s="197"/>
      <c r="C183" s="197"/>
      <c r="D183" s="197"/>
      <c r="E183" s="197"/>
      <c r="F183" s="197"/>
      <c r="G183" s="197"/>
      <c r="H183" s="169"/>
      <c r="I183" s="152"/>
      <c r="J183" s="50"/>
      <c r="K183" s="50"/>
      <c r="L183" s="50"/>
      <c r="M183" s="50"/>
      <c r="N183" s="152"/>
      <c r="O183" s="197"/>
      <c r="P183" s="197"/>
      <c r="Q183" s="197"/>
      <c r="R183" s="197"/>
      <c r="S183" s="197"/>
      <c r="T183" s="197"/>
      <c r="U183" s="197"/>
      <c r="V183" s="197"/>
      <c r="W183" s="197"/>
      <c r="X183" s="197"/>
      <c r="Y183" s="197"/>
      <c r="Z183" s="197"/>
    </row>
    <row r="184" ht="15.75" customHeight="1">
      <c r="A184" s="180"/>
      <c r="B184" s="197"/>
      <c r="C184" s="197"/>
      <c r="D184" s="197"/>
      <c r="E184" s="197"/>
      <c r="F184" s="197"/>
      <c r="G184" s="197"/>
      <c r="H184" s="197"/>
      <c r="I184" s="152"/>
      <c r="J184" s="50"/>
      <c r="K184" s="50"/>
      <c r="L184" s="50"/>
      <c r="M184" s="50"/>
      <c r="N184" s="152"/>
      <c r="O184" s="197"/>
      <c r="P184" s="197"/>
      <c r="Q184" s="197"/>
      <c r="R184" s="197"/>
      <c r="S184" s="197"/>
      <c r="T184" s="197"/>
      <c r="U184" s="197"/>
      <c r="V184" s="197"/>
      <c r="W184" s="197"/>
      <c r="X184" s="197"/>
      <c r="Y184" s="197"/>
      <c r="Z184" s="197"/>
    </row>
    <row r="185" ht="15.75" customHeight="1">
      <c r="A185" s="180"/>
      <c r="B185" s="197"/>
      <c r="C185" s="197"/>
      <c r="D185" s="197"/>
      <c r="E185" s="197"/>
      <c r="F185" s="197"/>
      <c r="G185" s="197"/>
      <c r="H185" s="197"/>
      <c r="I185" s="152"/>
      <c r="J185" s="50"/>
      <c r="K185" s="50"/>
      <c r="L185" s="50"/>
      <c r="M185" s="50"/>
      <c r="N185" s="152"/>
      <c r="O185" s="197"/>
      <c r="P185" s="197"/>
      <c r="Q185" s="197"/>
      <c r="R185" s="197"/>
      <c r="S185" s="197"/>
      <c r="T185" s="197"/>
      <c r="U185" s="197"/>
      <c r="V185" s="197"/>
      <c r="W185" s="197"/>
      <c r="X185" s="197"/>
      <c r="Y185" s="197"/>
      <c r="Z185" s="197"/>
    </row>
    <row r="186" ht="15.75" customHeight="1">
      <c r="A186" s="180"/>
      <c r="B186" s="197"/>
      <c r="C186" s="197"/>
      <c r="D186" s="197"/>
      <c r="E186" s="197"/>
      <c r="F186" s="197"/>
      <c r="G186" s="197"/>
      <c r="H186" s="197"/>
      <c r="I186" s="152"/>
      <c r="J186" s="50"/>
      <c r="K186" s="50"/>
      <c r="L186" s="50"/>
      <c r="M186" s="50"/>
      <c r="N186" s="152"/>
      <c r="O186" s="197"/>
      <c r="P186" s="197"/>
      <c r="Q186" s="197"/>
      <c r="R186" s="197"/>
      <c r="S186" s="197"/>
      <c r="T186" s="197"/>
      <c r="U186" s="197"/>
      <c r="V186" s="197"/>
      <c r="W186" s="197"/>
      <c r="X186" s="197"/>
      <c r="Y186" s="197"/>
      <c r="Z186" s="197"/>
    </row>
    <row r="187" ht="15.75" customHeight="1">
      <c r="A187" s="180"/>
      <c r="B187" s="197"/>
      <c r="C187" s="197"/>
      <c r="D187" s="197"/>
      <c r="E187" s="197"/>
      <c r="F187" s="197"/>
      <c r="G187" s="197"/>
      <c r="H187" s="197"/>
      <c r="I187" s="152"/>
      <c r="J187" s="50"/>
      <c r="K187" s="50"/>
      <c r="L187" s="50"/>
      <c r="M187" s="50"/>
      <c r="N187" s="152"/>
      <c r="O187" s="197"/>
      <c r="P187" s="197"/>
      <c r="Q187" s="197"/>
      <c r="R187" s="197"/>
      <c r="S187" s="197"/>
      <c r="T187" s="197"/>
      <c r="U187" s="197"/>
      <c r="V187" s="197"/>
      <c r="W187" s="197"/>
      <c r="X187" s="197"/>
      <c r="Y187" s="197"/>
      <c r="Z187" s="197"/>
    </row>
    <row r="188" ht="15.75" customHeight="1">
      <c r="A188" s="180"/>
      <c r="B188" s="197"/>
      <c r="C188" s="197"/>
      <c r="D188" s="197"/>
      <c r="E188" s="197"/>
      <c r="F188" s="197"/>
      <c r="G188" s="197"/>
      <c r="H188" s="169"/>
      <c r="I188" s="152"/>
      <c r="J188" s="50"/>
      <c r="K188" s="50"/>
      <c r="L188" s="50"/>
      <c r="M188" s="50"/>
      <c r="N188" s="152"/>
      <c r="O188" s="197"/>
      <c r="P188" s="197"/>
      <c r="Q188" s="197"/>
      <c r="R188" s="197"/>
      <c r="S188" s="197"/>
      <c r="T188" s="197"/>
      <c r="U188" s="197"/>
      <c r="V188" s="197"/>
      <c r="W188" s="197"/>
      <c r="X188" s="197"/>
      <c r="Y188" s="197"/>
      <c r="Z188" s="197"/>
    </row>
    <row r="189" ht="15.75" customHeight="1">
      <c r="A189" s="180"/>
      <c r="B189" s="197"/>
      <c r="C189" s="197"/>
      <c r="D189" s="197"/>
      <c r="E189" s="197"/>
      <c r="F189" s="197"/>
      <c r="G189" s="197"/>
      <c r="H189" s="169"/>
      <c r="I189" s="152"/>
      <c r="J189" s="50"/>
      <c r="K189" s="50"/>
      <c r="L189" s="50"/>
      <c r="M189" s="50"/>
      <c r="N189" s="152"/>
      <c r="O189" s="197"/>
      <c r="P189" s="197"/>
      <c r="Q189" s="197"/>
      <c r="R189" s="197"/>
      <c r="S189" s="197"/>
      <c r="T189" s="197"/>
      <c r="U189" s="197"/>
      <c r="V189" s="197"/>
      <c r="W189" s="197"/>
      <c r="X189" s="197"/>
      <c r="Y189" s="197"/>
      <c r="Z189" s="197"/>
    </row>
    <row r="190" ht="15.75" customHeight="1">
      <c r="A190" s="180"/>
      <c r="B190" s="197"/>
      <c r="C190" s="197"/>
      <c r="D190" s="197"/>
      <c r="E190" s="197"/>
      <c r="F190" s="197"/>
      <c r="G190" s="197"/>
      <c r="H190" s="169"/>
      <c r="I190" s="152"/>
      <c r="J190" s="50"/>
      <c r="K190" s="50"/>
      <c r="L190" s="50"/>
      <c r="M190" s="50"/>
      <c r="N190" s="152"/>
      <c r="O190" s="197"/>
      <c r="P190" s="197"/>
      <c r="Q190" s="197"/>
      <c r="R190" s="197"/>
      <c r="S190" s="197"/>
      <c r="T190" s="197"/>
      <c r="U190" s="197"/>
      <c r="V190" s="197"/>
      <c r="W190" s="197"/>
      <c r="X190" s="197"/>
      <c r="Y190" s="197"/>
      <c r="Z190" s="197"/>
    </row>
    <row r="191" ht="15.75" customHeight="1">
      <c r="A191" s="180"/>
      <c r="B191" s="197"/>
      <c r="C191" s="197"/>
      <c r="D191" s="197"/>
      <c r="E191" s="197"/>
      <c r="F191" s="197"/>
      <c r="G191" s="197"/>
      <c r="H191" s="197"/>
      <c r="I191" s="152"/>
      <c r="J191" s="50"/>
      <c r="K191" s="50"/>
      <c r="L191" s="50"/>
      <c r="M191" s="50"/>
      <c r="N191" s="152"/>
      <c r="O191" s="197"/>
      <c r="P191" s="197"/>
      <c r="Q191" s="197"/>
      <c r="R191" s="197"/>
      <c r="S191" s="197"/>
      <c r="T191" s="197"/>
      <c r="U191" s="197"/>
      <c r="V191" s="197"/>
      <c r="W191" s="197"/>
      <c r="X191" s="197"/>
      <c r="Y191" s="197"/>
      <c r="Z191" s="197"/>
    </row>
    <row r="192" ht="15.75" customHeight="1">
      <c r="A192" s="180"/>
      <c r="B192" s="197"/>
      <c r="C192" s="197"/>
      <c r="D192" s="197"/>
      <c r="E192" s="197"/>
      <c r="F192" s="197"/>
      <c r="G192" s="197"/>
      <c r="H192" s="197"/>
      <c r="I192" s="152"/>
      <c r="J192" s="50"/>
      <c r="K192" s="50"/>
      <c r="L192" s="50"/>
      <c r="M192" s="50"/>
      <c r="N192" s="152"/>
      <c r="O192" s="197"/>
      <c r="P192" s="197"/>
      <c r="Q192" s="197"/>
      <c r="R192" s="197"/>
      <c r="S192" s="197"/>
      <c r="T192" s="197"/>
      <c r="U192" s="197"/>
      <c r="V192" s="197"/>
      <c r="W192" s="197"/>
      <c r="X192" s="197"/>
      <c r="Y192" s="197"/>
      <c r="Z192" s="197"/>
    </row>
    <row r="193" ht="15.75" customHeight="1">
      <c r="A193" s="180"/>
      <c r="B193" s="197"/>
      <c r="C193" s="197"/>
      <c r="D193" s="197"/>
      <c r="E193" s="197"/>
      <c r="F193" s="197"/>
      <c r="G193" s="197"/>
      <c r="H193" s="197"/>
      <c r="I193" s="152"/>
      <c r="J193" s="50"/>
      <c r="K193" s="50"/>
      <c r="L193" s="50"/>
      <c r="M193" s="50"/>
      <c r="N193" s="152"/>
      <c r="O193" s="197"/>
      <c r="P193" s="197"/>
      <c r="Q193" s="197"/>
      <c r="R193" s="197"/>
      <c r="S193" s="197"/>
      <c r="T193" s="197"/>
      <c r="U193" s="197"/>
      <c r="V193" s="197"/>
      <c r="W193" s="197"/>
      <c r="X193" s="197"/>
      <c r="Y193" s="197"/>
      <c r="Z193" s="197"/>
    </row>
    <row r="194" ht="15.75" customHeight="1">
      <c r="A194" s="180"/>
      <c r="B194" s="197"/>
      <c r="C194" s="197"/>
      <c r="D194" s="197"/>
      <c r="E194" s="197"/>
      <c r="F194" s="197"/>
      <c r="G194" s="197"/>
      <c r="H194" s="169"/>
      <c r="I194" s="152"/>
      <c r="J194" s="50"/>
      <c r="K194" s="50"/>
      <c r="L194" s="50"/>
      <c r="M194" s="50"/>
      <c r="N194" s="152"/>
      <c r="O194" s="197"/>
      <c r="P194" s="197"/>
      <c r="Q194" s="197"/>
      <c r="R194" s="197"/>
      <c r="S194" s="197"/>
      <c r="T194" s="197"/>
      <c r="U194" s="197"/>
      <c r="V194" s="197"/>
      <c r="W194" s="197"/>
      <c r="X194" s="197"/>
      <c r="Y194" s="197"/>
      <c r="Z194" s="197"/>
    </row>
    <row r="195" ht="15.75" customHeight="1">
      <c r="A195" s="180"/>
      <c r="B195" s="197"/>
      <c r="C195" s="197"/>
      <c r="D195" s="197"/>
      <c r="E195" s="197"/>
      <c r="F195" s="197"/>
      <c r="G195" s="197"/>
      <c r="H195" s="169"/>
      <c r="I195" s="152"/>
      <c r="J195" s="50"/>
      <c r="K195" s="50"/>
      <c r="L195" s="50"/>
      <c r="M195" s="50"/>
      <c r="N195" s="152"/>
      <c r="O195" s="197"/>
      <c r="P195" s="197"/>
      <c r="Q195" s="197"/>
      <c r="R195" s="197"/>
      <c r="S195" s="197"/>
      <c r="T195" s="197"/>
      <c r="U195" s="197"/>
      <c r="V195" s="197"/>
      <c r="W195" s="197"/>
      <c r="X195" s="197"/>
      <c r="Y195" s="197"/>
      <c r="Z195" s="197"/>
    </row>
    <row r="196" ht="15.75" customHeight="1">
      <c r="A196" s="180"/>
      <c r="B196" s="197"/>
      <c r="C196" s="197"/>
      <c r="D196" s="197"/>
      <c r="E196" s="197"/>
      <c r="F196" s="197"/>
      <c r="G196" s="197"/>
      <c r="H196" s="197"/>
      <c r="I196" s="152"/>
      <c r="J196" s="50"/>
      <c r="K196" s="50"/>
      <c r="L196" s="50"/>
      <c r="M196" s="50"/>
      <c r="N196" s="152"/>
      <c r="O196" s="197"/>
      <c r="P196" s="197"/>
      <c r="Q196" s="197"/>
      <c r="R196" s="197"/>
      <c r="S196" s="197"/>
      <c r="T196" s="197"/>
      <c r="U196" s="197"/>
      <c r="V196" s="197"/>
      <c r="W196" s="197"/>
      <c r="X196" s="197"/>
      <c r="Y196" s="197"/>
      <c r="Z196" s="197"/>
    </row>
    <row r="197" ht="15.75" customHeight="1">
      <c r="A197" s="180"/>
      <c r="B197" s="197"/>
      <c r="C197" s="197"/>
      <c r="D197" s="197"/>
      <c r="E197" s="197"/>
      <c r="F197" s="197"/>
      <c r="G197" s="197"/>
      <c r="H197" s="169"/>
      <c r="I197" s="152"/>
      <c r="J197" s="50"/>
      <c r="K197" s="50"/>
      <c r="L197" s="50"/>
      <c r="M197" s="50"/>
      <c r="N197" s="152"/>
      <c r="O197" s="197"/>
      <c r="P197" s="197"/>
      <c r="Q197" s="197"/>
      <c r="R197" s="197"/>
      <c r="S197" s="197"/>
      <c r="T197" s="197"/>
      <c r="U197" s="197"/>
      <c r="V197" s="197"/>
      <c r="W197" s="197"/>
      <c r="X197" s="197"/>
      <c r="Y197" s="197"/>
      <c r="Z197" s="197"/>
    </row>
    <row r="198" ht="15.75" customHeight="1">
      <c r="A198" s="180"/>
      <c r="B198" s="197"/>
      <c r="C198" s="197"/>
      <c r="D198" s="197"/>
      <c r="E198" s="197"/>
      <c r="F198" s="197"/>
      <c r="G198" s="197"/>
      <c r="H198" s="169"/>
      <c r="I198" s="152"/>
      <c r="J198" s="50"/>
      <c r="K198" s="50"/>
      <c r="L198" s="50"/>
      <c r="M198" s="50"/>
      <c r="N198" s="152"/>
      <c r="O198" s="197"/>
      <c r="P198" s="197"/>
      <c r="Q198" s="197"/>
      <c r="R198" s="197"/>
      <c r="S198" s="197"/>
      <c r="T198" s="197"/>
      <c r="U198" s="197"/>
      <c r="V198" s="197"/>
      <c r="W198" s="197"/>
      <c r="X198" s="197"/>
      <c r="Y198" s="197"/>
      <c r="Z198" s="197"/>
    </row>
    <row r="199" ht="15.75" customHeight="1">
      <c r="A199" s="180"/>
      <c r="B199" s="197"/>
      <c r="C199" s="197"/>
      <c r="D199" s="197"/>
      <c r="E199" s="197"/>
      <c r="F199" s="197"/>
      <c r="G199" s="197"/>
      <c r="H199" s="169"/>
      <c r="I199" s="152"/>
      <c r="J199" s="50"/>
      <c r="K199" s="50"/>
      <c r="L199" s="50"/>
      <c r="M199" s="50"/>
      <c r="N199" s="152"/>
      <c r="O199" s="197"/>
      <c r="P199" s="197"/>
      <c r="Q199" s="197"/>
      <c r="R199" s="197"/>
      <c r="S199" s="197"/>
      <c r="T199" s="197"/>
      <c r="U199" s="197"/>
      <c r="V199" s="197"/>
      <c r="W199" s="197"/>
      <c r="X199" s="197"/>
      <c r="Y199" s="197"/>
      <c r="Z199" s="197"/>
    </row>
    <row r="200" ht="15.75" customHeight="1">
      <c r="A200" s="180"/>
      <c r="B200" s="197"/>
      <c r="C200" s="197"/>
      <c r="D200" s="197"/>
      <c r="E200" s="197"/>
      <c r="F200" s="197"/>
      <c r="G200" s="197"/>
      <c r="H200" s="169"/>
      <c r="I200" s="152"/>
      <c r="J200" s="50"/>
      <c r="K200" s="50"/>
      <c r="L200" s="50"/>
      <c r="M200" s="50"/>
      <c r="N200" s="152"/>
      <c r="O200" s="197"/>
      <c r="P200" s="197"/>
      <c r="Q200" s="197"/>
      <c r="R200" s="197"/>
      <c r="S200" s="197"/>
      <c r="T200" s="197"/>
      <c r="U200" s="197"/>
      <c r="V200" s="197"/>
      <c r="W200" s="197"/>
      <c r="X200" s="197"/>
      <c r="Y200" s="197"/>
      <c r="Z200" s="197"/>
    </row>
    <row r="201" ht="15.75" customHeight="1">
      <c r="A201" s="180"/>
      <c r="B201" s="197"/>
      <c r="C201" s="197"/>
      <c r="D201" s="197"/>
      <c r="E201" s="197"/>
      <c r="F201" s="197"/>
      <c r="G201" s="197"/>
      <c r="H201" s="197"/>
      <c r="I201" s="152"/>
      <c r="J201" s="50"/>
      <c r="K201" s="50"/>
      <c r="L201" s="50"/>
      <c r="M201" s="50"/>
      <c r="N201" s="152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</row>
    <row r="202" ht="15.75" customHeight="1">
      <c r="A202" s="180"/>
      <c r="B202" s="197"/>
      <c r="C202" s="197"/>
      <c r="D202" s="197"/>
      <c r="E202" s="197"/>
      <c r="F202" s="197"/>
      <c r="G202" s="197"/>
      <c r="H202" s="169"/>
      <c r="I202" s="152"/>
      <c r="J202" s="50"/>
      <c r="K202" s="50"/>
      <c r="L202" s="50"/>
      <c r="M202" s="50"/>
      <c r="N202" s="152"/>
      <c r="O202" s="197"/>
      <c r="P202" s="197"/>
      <c r="Q202" s="197"/>
      <c r="R202" s="197"/>
      <c r="S202" s="197"/>
      <c r="T202" s="197"/>
      <c r="U202" s="197"/>
      <c r="V202" s="197"/>
      <c r="W202" s="197"/>
      <c r="X202" s="197"/>
      <c r="Y202" s="197"/>
      <c r="Z202" s="197"/>
    </row>
    <row r="203" ht="15.75" customHeight="1">
      <c r="A203" s="180"/>
      <c r="B203" s="197"/>
      <c r="C203" s="197"/>
      <c r="D203" s="197"/>
      <c r="E203" s="197"/>
      <c r="F203" s="197"/>
      <c r="G203" s="197"/>
      <c r="H203" s="169"/>
      <c r="I203" s="152"/>
      <c r="J203" s="50"/>
      <c r="K203" s="50"/>
      <c r="L203" s="50"/>
      <c r="M203" s="50"/>
      <c r="N203" s="152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</row>
    <row r="204" ht="15.75" customHeight="1">
      <c r="A204" s="180"/>
      <c r="B204" s="197"/>
      <c r="C204" s="197"/>
      <c r="D204" s="197"/>
      <c r="E204" s="197"/>
      <c r="F204" s="197"/>
      <c r="G204" s="197"/>
      <c r="H204" s="197"/>
      <c r="I204" s="152"/>
      <c r="J204" s="50"/>
      <c r="K204" s="50"/>
      <c r="L204" s="50"/>
      <c r="M204" s="50"/>
      <c r="N204" s="152"/>
      <c r="O204" s="197"/>
      <c r="P204" s="197"/>
      <c r="Q204" s="197"/>
      <c r="R204" s="197"/>
      <c r="S204" s="197"/>
      <c r="T204" s="197"/>
      <c r="U204" s="197"/>
      <c r="V204" s="197"/>
      <c r="W204" s="197"/>
      <c r="X204" s="197"/>
      <c r="Y204" s="197"/>
      <c r="Z204" s="197"/>
    </row>
    <row r="205" ht="15.75" customHeight="1">
      <c r="A205" s="180"/>
      <c r="B205" s="197"/>
      <c r="C205" s="197"/>
      <c r="D205" s="197"/>
      <c r="E205" s="197"/>
      <c r="F205" s="197"/>
      <c r="G205" s="197"/>
      <c r="H205" s="169"/>
      <c r="I205" s="152"/>
      <c r="J205" s="50"/>
      <c r="K205" s="50"/>
      <c r="L205" s="50"/>
      <c r="M205" s="50"/>
      <c r="N205" s="152"/>
      <c r="O205" s="197"/>
      <c r="P205" s="197"/>
      <c r="Q205" s="197"/>
      <c r="R205" s="197"/>
      <c r="S205" s="197"/>
      <c r="T205" s="197"/>
      <c r="U205" s="197"/>
      <c r="V205" s="197"/>
      <c r="W205" s="197"/>
      <c r="X205" s="197"/>
      <c r="Y205" s="197"/>
      <c r="Z205" s="197"/>
    </row>
    <row r="206" ht="15.75" customHeight="1">
      <c r="A206" s="180"/>
      <c r="B206" s="197"/>
      <c r="C206" s="197"/>
      <c r="D206" s="197"/>
      <c r="E206" s="197"/>
      <c r="F206" s="197"/>
      <c r="G206" s="197"/>
      <c r="H206" s="197"/>
      <c r="I206" s="152"/>
      <c r="J206" s="50"/>
      <c r="K206" s="50"/>
      <c r="L206" s="50"/>
      <c r="M206" s="50"/>
      <c r="N206" s="152"/>
      <c r="O206" s="197"/>
      <c r="P206" s="197"/>
      <c r="Q206" s="197"/>
      <c r="R206" s="197"/>
      <c r="S206" s="197"/>
      <c r="T206" s="197"/>
      <c r="U206" s="197"/>
      <c r="V206" s="197"/>
      <c r="W206" s="197"/>
      <c r="X206" s="197"/>
      <c r="Y206" s="197"/>
      <c r="Z206" s="197"/>
    </row>
    <row r="207" ht="15.75" customHeight="1">
      <c r="A207" s="180"/>
      <c r="B207" s="197"/>
      <c r="C207" s="197"/>
      <c r="D207" s="197"/>
      <c r="E207" s="197"/>
      <c r="F207" s="197"/>
      <c r="G207" s="197"/>
      <c r="H207" s="169"/>
      <c r="I207" s="152"/>
      <c r="J207" s="50"/>
      <c r="K207" s="50"/>
      <c r="L207" s="50"/>
      <c r="M207" s="50"/>
      <c r="N207" s="152"/>
      <c r="O207" s="197"/>
      <c r="P207" s="197"/>
      <c r="Q207" s="197"/>
      <c r="R207" s="197"/>
      <c r="S207" s="197"/>
      <c r="T207" s="197"/>
      <c r="U207" s="197"/>
      <c r="V207" s="197"/>
      <c r="W207" s="197"/>
      <c r="X207" s="197"/>
      <c r="Y207" s="197"/>
      <c r="Z207" s="197"/>
    </row>
    <row r="208" ht="15.75" customHeight="1">
      <c r="A208" s="180"/>
      <c r="B208" s="197"/>
      <c r="C208" s="197"/>
      <c r="D208" s="197"/>
      <c r="E208" s="197"/>
      <c r="F208" s="197"/>
      <c r="G208" s="197"/>
      <c r="H208" s="169"/>
      <c r="I208" s="152"/>
      <c r="J208" s="50"/>
      <c r="K208" s="50"/>
      <c r="L208" s="50"/>
      <c r="M208" s="50"/>
      <c r="N208" s="152"/>
      <c r="O208" s="197"/>
      <c r="P208" s="197"/>
      <c r="Q208" s="197"/>
      <c r="R208" s="197"/>
      <c r="S208" s="197"/>
      <c r="T208" s="197"/>
      <c r="U208" s="197"/>
      <c r="V208" s="197"/>
      <c r="W208" s="197"/>
      <c r="X208" s="197"/>
      <c r="Y208" s="197"/>
      <c r="Z208" s="197"/>
    </row>
    <row r="209" ht="15.75" customHeight="1">
      <c r="A209" s="180"/>
      <c r="B209" s="197"/>
      <c r="C209" s="197"/>
      <c r="D209" s="197"/>
      <c r="E209" s="197"/>
      <c r="F209" s="197"/>
      <c r="G209" s="197"/>
      <c r="H209" s="197"/>
      <c r="I209" s="152"/>
      <c r="J209" s="50"/>
      <c r="K209" s="50"/>
      <c r="L209" s="50"/>
      <c r="M209" s="50"/>
      <c r="N209" s="152"/>
      <c r="O209" s="197"/>
      <c r="P209" s="197"/>
      <c r="Q209" s="197"/>
      <c r="R209" s="197"/>
      <c r="S209" s="197"/>
      <c r="T209" s="197"/>
      <c r="U209" s="197"/>
      <c r="V209" s="197"/>
      <c r="W209" s="197"/>
      <c r="X209" s="197"/>
      <c r="Y209" s="197"/>
      <c r="Z209" s="197"/>
    </row>
    <row r="210" ht="15.75" customHeight="1">
      <c r="A210" s="180"/>
      <c r="B210" s="197"/>
      <c r="C210" s="197"/>
      <c r="D210" s="197"/>
      <c r="E210" s="197"/>
      <c r="F210" s="197"/>
      <c r="G210" s="197"/>
      <c r="H210" s="169"/>
      <c r="I210" s="152"/>
      <c r="J210" s="50"/>
      <c r="K210" s="50"/>
      <c r="L210" s="50"/>
      <c r="M210" s="50"/>
      <c r="N210" s="152"/>
      <c r="O210" s="197"/>
      <c r="P210" s="197"/>
      <c r="Q210" s="197"/>
      <c r="R210" s="197"/>
      <c r="S210" s="197"/>
      <c r="T210" s="197"/>
      <c r="U210" s="197"/>
      <c r="V210" s="197"/>
      <c r="W210" s="197"/>
      <c r="X210" s="197"/>
      <c r="Y210" s="197"/>
      <c r="Z210" s="197"/>
    </row>
    <row r="211" ht="15.75" customHeight="1">
      <c r="A211" s="180"/>
      <c r="B211" s="197"/>
      <c r="C211" s="197"/>
      <c r="D211" s="197"/>
      <c r="E211" s="197"/>
      <c r="F211" s="197"/>
      <c r="G211" s="197"/>
      <c r="H211" s="169"/>
      <c r="I211" s="152"/>
      <c r="J211" s="50"/>
      <c r="K211" s="50"/>
      <c r="L211" s="50"/>
      <c r="M211" s="50"/>
      <c r="N211" s="152"/>
      <c r="O211" s="197"/>
      <c r="P211" s="197"/>
      <c r="Q211" s="197"/>
      <c r="R211" s="197"/>
      <c r="S211" s="197"/>
      <c r="T211" s="197"/>
      <c r="U211" s="197"/>
      <c r="V211" s="197"/>
      <c r="W211" s="197"/>
      <c r="X211" s="197"/>
      <c r="Y211" s="197"/>
      <c r="Z211" s="197"/>
    </row>
    <row r="212" ht="15.75" customHeight="1">
      <c r="A212" s="180"/>
      <c r="B212" s="197"/>
      <c r="C212" s="197"/>
      <c r="D212" s="197"/>
      <c r="E212" s="197"/>
      <c r="F212" s="197"/>
      <c r="G212" s="197"/>
      <c r="H212" s="169"/>
      <c r="I212" s="152"/>
      <c r="J212" s="50"/>
      <c r="K212" s="50"/>
      <c r="L212" s="50"/>
      <c r="M212" s="50"/>
      <c r="N212" s="152"/>
      <c r="O212" s="197"/>
      <c r="P212" s="197"/>
      <c r="Q212" s="197"/>
      <c r="R212" s="197"/>
      <c r="S212" s="197"/>
      <c r="T212" s="197"/>
      <c r="U212" s="197"/>
      <c r="V212" s="197"/>
      <c r="W212" s="197"/>
      <c r="X212" s="197"/>
      <c r="Y212" s="197"/>
      <c r="Z212" s="197"/>
    </row>
    <row r="213" ht="15.75" customHeight="1">
      <c r="A213" s="180"/>
      <c r="B213" s="197"/>
      <c r="C213" s="197"/>
      <c r="D213" s="197"/>
      <c r="E213" s="197"/>
      <c r="F213" s="197"/>
      <c r="G213" s="197"/>
      <c r="H213" s="169"/>
      <c r="I213" s="152"/>
      <c r="J213" s="50"/>
      <c r="K213" s="50"/>
      <c r="L213" s="50"/>
      <c r="M213" s="50"/>
      <c r="N213" s="152"/>
      <c r="O213" s="197"/>
      <c r="P213" s="197"/>
      <c r="Q213" s="197"/>
      <c r="R213" s="197"/>
      <c r="S213" s="197"/>
      <c r="T213" s="197"/>
      <c r="U213" s="197"/>
      <c r="V213" s="197"/>
      <c r="W213" s="197"/>
      <c r="X213" s="197"/>
      <c r="Y213" s="197"/>
      <c r="Z213" s="197"/>
    </row>
    <row r="214" ht="15.75" customHeight="1">
      <c r="A214" s="180"/>
      <c r="B214" s="197"/>
      <c r="C214" s="197"/>
      <c r="D214" s="197"/>
      <c r="E214" s="197"/>
      <c r="F214" s="197"/>
      <c r="G214" s="197"/>
      <c r="H214" s="169"/>
      <c r="I214" s="152"/>
      <c r="J214" s="50"/>
      <c r="K214" s="50"/>
      <c r="L214" s="50"/>
      <c r="M214" s="50"/>
      <c r="N214" s="152"/>
      <c r="O214" s="197"/>
      <c r="P214" s="197"/>
      <c r="Q214" s="197"/>
      <c r="R214" s="197"/>
      <c r="S214" s="197"/>
      <c r="T214" s="197"/>
      <c r="U214" s="197"/>
      <c r="V214" s="197"/>
      <c r="W214" s="197"/>
      <c r="X214" s="197"/>
      <c r="Y214" s="197"/>
      <c r="Z214" s="197"/>
    </row>
    <row r="215" ht="15.75" customHeight="1">
      <c r="A215" s="180"/>
      <c r="B215" s="197"/>
      <c r="C215" s="197"/>
      <c r="D215" s="197"/>
      <c r="E215" s="197"/>
      <c r="F215" s="197"/>
      <c r="G215" s="197"/>
      <c r="H215" s="197"/>
      <c r="I215" s="152"/>
      <c r="J215" s="50"/>
      <c r="K215" s="50"/>
      <c r="L215" s="50"/>
      <c r="M215" s="50"/>
      <c r="N215" s="152"/>
      <c r="O215" s="197"/>
      <c r="P215" s="197"/>
      <c r="Q215" s="197"/>
      <c r="R215" s="197"/>
      <c r="S215" s="197"/>
      <c r="T215" s="197"/>
      <c r="U215" s="197"/>
      <c r="V215" s="197"/>
      <c r="W215" s="197"/>
      <c r="X215" s="197"/>
      <c r="Y215" s="197"/>
      <c r="Z215" s="197"/>
    </row>
    <row r="216" ht="15.75" customHeight="1">
      <c r="A216" s="180"/>
      <c r="B216" s="197"/>
      <c r="C216" s="197"/>
      <c r="D216" s="197"/>
      <c r="E216" s="197"/>
      <c r="F216" s="197"/>
      <c r="G216" s="197"/>
      <c r="H216" s="197"/>
      <c r="I216" s="152"/>
      <c r="J216" s="50"/>
      <c r="K216" s="50"/>
      <c r="L216" s="50"/>
      <c r="M216" s="50"/>
      <c r="N216" s="152"/>
      <c r="O216" s="197"/>
      <c r="P216" s="197"/>
      <c r="Q216" s="197"/>
      <c r="R216" s="197"/>
      <c r="S216" s="197"/>
      <c r="T216" s="197"/>
      <c r="U216" s="197"/>
      <c r="V216" s="197"/>
      <c r="W216" s="197"/>
      <c r="X216" s="197"/>
      <c r="Y216" s="197"/>
      <c r="Z216" s="197"/>
    </row>
    <row r="217" ht="15.75" customHeight="1">
      <c r="A217" s="180"/>
      <c r="B217" s="197"/>
      <c r="C217" s="197"/>
      <c r="D217" s="197"/>
      <c r="E217" s="197"/>
      <c r="F217" s="197"/>
      <c r="G217" s="197"/>
      <c r="H217" s="169"/>
      <c r="I217" s="152"/>
      <c r="J217" s="50"/>
      <c r="K217" s="50"/>
      <c r="L217" s="50"/>
      <c r="M217" s="50"/>
      <c r="N217" s="152"/>
      <c r="O217" s="197"/>
      <c r="P217" s="197"/>
      <c r="Q217" s="197"/>
      <c r="R217" s="197"/>
      <c r="S217" s="197"/>
      <c r="T217" s="197"/>
      <c r="U217" s="197"/>
      <c r="V217" s="197"/>
      <c r="W217" s="197"/>
      <c r="X217" s="197"/>
      <c r="Y217" s="197"/>
      <c r="Z217" s="197"/>
    </row>
    <row r="218" ht="15.75" customHeight="1">
      <c r="A218" s="180"/>
      <c r="B218" s="197"/>
      <c r="C218" s="197"/>
      <c r="D218" s="197"/>
      <c r="E218" s="197"/>
      <c r="F218" s="197"/>
      <c r="G218" s="197"/>
      <c r="H218" s="169"/>
      <c r="I218" s="152"/>
      <c r="J218" s="50"/>
      <c r="K218" s="50"/>
      <c r="L218" s="50"/>
      <c r="M218" s="50"/>
      <c r="N218" s="152"/>
      <c r="O218" s="197"/>
      <c r="P218" s="197"/>
      <c r="Q218" s="197"/>
      <c r="R218" s="197"/>
      <c r="S218" s="197"/>
      <c r="T218" s="197"/>
      <c r="U218" s="197"/>
      <c r="V218" s="197"/>
      <c r="W218" s="197"/>
      <c r="X218" s="197"/>
      <c r="Y218" s="197"/>
      <c r="Z218" s="197"/>
    </row>
    <row r="219" ht="15.75" customHeight="1">
      <c r="A219" s="180"/>
      <c r="B219" s="197"/>
      <c r="C219" s="197"/>
      <c r="D219" s="197"/>
      <c r="E219" s="197"/>
      <c r="F219" s="197"/>
      <c r="G219" s="197"/>
      <c r="H219" s="169"/>
      <c r="I219" s="152"/>
      <c r="J219" s="50"/>
      <c r="K219" s="50"/>
      <c r="L219" s="50"/>
      <c r="M219" s="50"/>
      <c r="N219" s="152"/>
      <c r="O219" s="197"/>
      <c r="P219" s="197"/>
      <c r="Q219" s="197"/>
      <c r="R219" s="197"/>
      <c r="S219" s="197"/>
      <c r="T219" s="197"/>
      <c r="U219" s="197"/>
      <c r="V219" s="197"/>
      <c r="W219" s="197"/>
      <c r="X219" s="197"/>
      <c r="Y219" s="197"/>
      <c r="Z219" s="197"/>
    </row>
    <row r="220" ht="15.75" customHeight="1">
      <c r="A220" s="180"/>
      <c r="B220" s="197"/>
      <c r="C220" s="197"/>
      <c r="D220" s="197"/>
      <c r="E220" s="197"/>
      <c r="F220" s="197"/>
      <c r="G220" s="197"/>
      <c r="H220" s="169"/>
      <c r="I220" s="152"/>
      <c r="J220" s="50"/>
      <c r="K220" s="50"/>
      <c r="L220" s="50"/>
      <c r="M220" s="50"/>
      <c r="N220" s="152"/>
      <c r="O220" s="197"/>
      <c r="P220" s="197"/>
      <c r="Q220" s="197"/>
      <c r="R220" s="197"/>
      <c r="S220" s="197"/>
      <c r="T220" s="197"/>
      <c r="U220" s="197"/>
      <c r="V220" s="197"/>
      <c r="W220" s="197"/>
      <c r="X220" s="197"/>
      <c r="Y220" s="197"/>
      <c r="Z220" s="197"/>
    </row>
    <row r="221" ht="15.75" customHeight="1">
      <c r="A221" s="180"/>
      <c r="B221" s="197"/>
      <c r="C221" s="197"/>
      <c r="D221" s="197"/>
      <c r="E221" s="197"/>
      <c r="F221" s="197"/>
      <c r="G221" s="197"/>
      <c r="H221" s="169"/>
      <c r="I221" s="152"/>
      <c r="J221" s="50"/>
      <c r="K221" s="50"/>
      <c r="L221" s="50"/>
      <c r="M221" s="50"/>
      <c r="N221" s="152"/>
      <c r="O221" s="197"/>
      <c r="P221" s="197"/>
      <c r="Q221" s="197"/>
      <c r="R221" s="197"/>
      <c r="S221" s="197"/>
      <c r="T221" s="197"/>
      <c r="U221" s="197"/>
      <c r="V221" s="197"/>
      <c r="W221" s="197"/>
      <c r="X221" s="197"/>
      <c r="Y221" s="197"/>
      <c r="Z221" s="197"/>
    </row>
    <row r="222" ht="15.75" customHeight="1">
      <c r="A222" s="180"/>
      <c r="B222" s="197"/>
      <c r="C222" s="197"/>
      <c r="D222" s="197"/>
      <c r="E222" s="197"/>
      <c r="F222" s="197"/>
      <c r="G222" s="197"/>
      <c r="H222" s="169"/>
      <c r="I222" s="152"/>
      <c r="J222" s="50"/>
      <c r="K222" s="50"/>
      <c r="L222" s="50"/>
      <c r="M222" s="50"/>
      <c r="N222" s="152"/>
      <c r="O222" s="197"/>
      <c r="P222" s="197"/>
      <c r="Q222" s="197"/>
      <c r="R222" s="197"/>
      <c r="S222" s="197"/>
      <c r="T222" s="197"/>
      <c r="U222" s="197"/>
      <c r="V222" s="197"/>
      <c r="W222" s="197"/>
      <c r="X222" s="197"/>
      <c r="Y222" s="197"/>
      <c r="Z222" s="197"/>
    </row>
    <row r="223" ht="15.75" customHeight="1">
      <c r="A223" s="180"/>
      <c r="B223" s="197"/>
      <c r="C223" s="197"/>
      <c r="D223" s="197"/>
      <c r="E223" s="197"/>
      <c r="F223" s="197"/>
      <c r="G223" s="197"/>
      <c r="H223" s="169"/>
      <c r="I223" s="152"/>
      <c r="J223" s="50"/>
      <c r="K223" s="50"/>
      <c r="L223" s="50"/>
      <c r="M223" s="50"/>
      <c r="N223" s="152"/>
      <c r="O223" s="197"/>
      <c r="P223" s="197"/>
      <c r="Q223" s="197"/>
      <c r="R223" s="197"/>
      <c r="S223" s="197"/>
      <c r="T223" s="197"/>
      <c r="U223" s="197"/>
      <c r="V223" s="197"/>
      <c r="W223" s="197"/>
      <c r="X223" s="197"/>
      <c r="Y223" s="197"/>
      <c r="Z223" s="197"/>
    </row>
    <row r="224" ht="15.75" customHeight="1">
      <c r="A224" s="180"/>
      <c r="B224" s="197"/>
      <c r="C224" s="197"/>
      <c r="D224" s="197"/>
      <c r="E224" s="197"/>
      <c r="F224" s="197"/>
      <c r="G224" s="197"/>
      <c r="H224" s="169"/>
      <c r="I224" s="152"/>
      <c r="J224" s="50"/>
      <c r="K224" s="50"/>
      <c r="L224" s="50"/>
      <c r="M224" s="50"/>
      <c r="N224" s="152"/>
      <c r="O224" s="197"/>
      <c r="P224" s="197"/>
      <c r="Q224" s="197"/>
      <c r="R224" s="197"/>
      <c r="S224" s="197"/>
      <c r="T224" s="197"/>
      <c r="U224" s="197"/>
      <c r="V224" s="197"/>
      <c r="W224" s="197"/>
      <c r="X224" s="197"/>
      <c r="Y224" s="197"/>
      <c r="Z224" s="197"/>
    </row>
    <row r="225" ht="15.75" customHeight="1">
      <c r="A225" s="180"/>
      <c r="B225" s="197"/>
      <c r="C225" s="197"/>
      <c r="D225" s="197"/>
      <c r="E225" s="197"/>
      <c r="F225" s="197"/>
      <c r="G225" s="197"/>
      <c r="H225" s="169"/>
      <c r="I225" s="152"/>
      <c r="J225" s="50"/>
      <c r="K225" s="50"/>
      <c r="L225" s="50"/>
      <c r="M225" s="50"/>
      <c r="N225" s="152"/>
      <c r="O225" s="197"/>
      <c r="P225" s="197"/>
      <c r="Q225" s="197"/>
      <c r="R225" s="197"/>
      <c r="S225" s="197"/>
      <c r="T225" s="197"/>
      <c r="U225" s="197"/>
      <c r="V225" s="197"/>
      <c r="W225" s="197"/>
      <c r="X225" s="197"/>
      <c r="Y225" s="197"/>
      <c r="Z225" s="197"/>
    </row>
    <row r="226" ht="15.75" customHeight="1">
      <c r="A226" s="180"/>
      <c r="B226" s="197"/>
      <c r="C226" s="197"/>
      <c r="D226" s="197"/>
      <c r="E226" s="197"/>
      <c r="F226" s="197"/>
      <c r="G226" s="197"/>
      <c r="H226" s="169"/>
      <c r="I226" s="152"/>
      <c r="J226" s="50"/>
      <c r="K226" s="50"/>
      <c r="L226" s="50"/>
      <c r="M226" s="50"/>
      <c r="N226" s="152"/>
      <c r="O226" s="197"/>
      <c r="P226" s="197"/>
      <c r="Q226" s="197"/>
      <c r="R226" s="197"/>
      <c r="S226" s="197"/>
      <c r="T226" s="197"/>
      <c r="U226" s="197"/>
      <c r="V226" s="197"/>
      <c r="W226" s="197"/>
      <c r="X226" s="197"/>
      <c r="Y226" s="197"/>
      <c r="Z226" s="197"/>
    </row>
    <row r="227" ht="15.75" customHeight="1">
      <c r="A227" s="180"/>
      <c r="B227" s="197"/>
      <c r="C227" s="197"/>
      <c r="D227" s="197"/>
      <c r="E227" s="197"/>
      <c r="F227" s="197"/>
      <c r="G227" s="197"/>
      <c r="H227" s="169"/>
      <c r="I227" s="152"/>
      <c r="J227" s="50"/>
      <c r="K227" s="50"/>
      <c r="L227" s="50"/>
      <c r="M227" s="50"/>
      <c r="N227" s="152"/>
      <c r="O227" s="197"/>
      <c r="P227" s="197"/>
      <c r="Q227" s="197"/>
      <c r="R227" s="197"/>
      <c r="S227" s="197"/>
      <c r="T227" s="197"/>
      <c r="U227" s="197"/>
      <c r="V227" s="197"/>
      <c r="W227" s="197"/>
      <c r="X227" s="197"/>
      <c r="Y227" s="197"/>
      <c r="Z227" s="197"/>
    </row>
    <row r="228" ht="15.75" customHeight="1">
      <c r="A228" s="180"/>
      <c r="B228" s="197"/>
      <c r="C228" s="197"/>
      <c r="D228" s="197"/>
      <c r="E228" s="197"/>
      <c r="F228" s="197"/>
      <c r="G228" s="197"/>
      <c r="H228" s="197"/>
      <c r="I228" s="152"/>
      <c r="J228" s="50"/>
      <c r="K228" s="50"/>
      <c r="L228" s="50"/>
      <c r="M228" s="50"/>
      <c r="N228" s="152"/>
      <c r="O228" s="197"/>
      <c r="P228" s="197"/>
      <c r="Q228" s="197"/>
      <c r="R228" s="197"/>
      <c r="S228" s="197"/>
      <c r="T228" s="197"/>
      <c r="U228" s="197"/>
      <c r="V228" s="197"/>
      <c r="W228" s="197"/>
      <c r="X228" s="197"/>
      <c r="Y228" s="197"/>
      <c r="Z228" s="197"/>
    </row>
    <row r="229" ht="15.75" customHeight="1">
      <c r="A229" s="180"/>
      <c r="B229" s="197"/>
      <c r="C229" s="197"/>
      <c r="D229" s="197"/>
      <c r="E229" s="197"/>
      <c r="F229" s="197"/>
      <c r="G229" s="197"/>
      <c r="H229" s="169"/>
      <c r="I229" s="152"/>
      <c r="J229" s="50"/>
      <c r="K229" s="50"/>
      <c r="L229" s="50"/>
      <c r="M229" s="50"/>
      <c r="N229" s="152"/>
      <c r="O229" s="197"/>
      <c r="P229" s="197"/>
      <c r="Q229" s="197"/>
      <c r="R229" s="197"/>
      <c r="S229" s="197"/>
      <c r="T229" s="197"/>
      <c r="U229" s="197"/>
      <c r="V229" s="197"/>
      <c r="W229" s="197"/>
      <c r="X229" s="197"/>
      <c r="Y229" s="197"/>
      <c r="Z229" s="197"/>
    </row>
    <row r="230" ht="15.75" customHeight="1">
      <c r="A230" s="180"/>
      <c r="B230" s="197"/>
      <c r="C230" s="197"/>
      <c r="D230" s="197"/>
      <c r="E230" s="197"/>
      <c r="F230" s="197"/>
      <c r="G230" s="197"/>
      <c r="H230" s="197"/>
      <c r="I230" s="152"/>
      <c r="J230" s="50"/>
      <c r="K230" s="50"/>
      <c r="L230" s="50"/>
      <c r="M230" s="50"/>
      <c r="N230" s="152"/>
      <c r="O230" s="197"/>
      <c r="P230" s="197"/>
      <c r="Q230" s="197"/>
      <c r="R230" s="197"/>
      <c r="S230" s="197"/>
      <c r="T230" s="197"/>
      <c r="U230" s="197"/>
      <c r="V230" s="197"/>
      <c r="W230" s="197"/>
      <c r="X230" s="197"/>
      <c r="Y230" s="197"/>
      <c r="Z230" s="197"/>
    </row>
    <row r="231" ht="15.75" customHeight="1">
      <c r="A231" s="180"/>
      <c r="B231" s="197"/>
      <c r="C231" s="197"/>
      <c r="D231" s="197"/>
      <c r="E231" s="197"/>
      <c r="F231" s="197"/>
      <c r="G231" s="197"/>
      <c r="H231" s="197"/>
      <c r="I231" s="152"/>
      <c r="J231" s="50"/>
      <c r="K231" s="50"/>
      <c r="L231" s="50"/>
      <c r="M231" s="50"/>
      <c r="N231" s="152"/>
      <c r="O231" s="197"/>
      <c r="P231" s="197"/>
      <c r="Q231" s="197"/>
      <c r="R231" s="197"/>
      <c r="S231" s="197"/>
      <c r="T231" s="197"/>
      <c r="U231" s="197"/>
      <c r="V231" s="197"/>
      <c r="W231" s="197"/>
      <c r="X231" s="197"/>
      <c r="Y231" s="197"/>
      <c r="Z231" s="197"/>
    </row>
    <row r="232" ht="15.75" customHeight="1">
      <c r="A232" s="180"/>
      <c r="B232" s="197"/>
      <c r="C232" s="197"/>
      <c r="D232" s="197"/>
      <c r="E232" s="197"/>
      <c r="F232" s="197"/>
      <c r="G232" s="197"/>
      <c r="H232" s="197"/>
      <c r="I232" s="152"/>
      <c r="J232" s="50"/>
      <c r="K232" s="50"/>
      <c r="L232" s="50"/>
      <c r="M232" s="50"/>
      <c r="N232" s="152"/>
      <c r="O232" s="197"/>
      <c r="P232" s="197"/>
      <c r="Q232" s="197"/>
      <c r="R232" s="197"/>
      <c r="S232" s="197"/>
      <c r="T232" s="197"/>
      <c r="U232" s="197"/>
      <c r="V232" s="197"/>
      <c r="W232" s="197"/>
      <c r="X232" s="197"/>
      <c r="Y232" s="197"/>
      <c r="Z232" s="197"/>
    </row>
    <row r="233" ht="15.75" customHeight="1">
      <c r="A233" s="180"/>
      <c r="B233" s="197"/>
      <c r="C233" s="197"/>
      <c r="D233" s="197"/>
      <c r="E233" s="197"/>
      <c r="F233" s="197"/>
      <c r="G233" s="197"/>
      <c r="H233" s="169"/>
      <c r="I233" s="152"/>
      <c r="J233" s="50"/>
      <c r="K233" s="50"/>
      <c r="L233" s="50"/>
      <c r="M233" s="50"/>
      <c r="N233" s="152"/>
      <c r="O233" s="197"/>
      <c r="P233" s="197"/>
      <c r="Q233" s="197"/>
      <c r="R233" s="197"/>
      <c r="S233" s="197"/>
      <c r="T233" s="197"/>
      <c r="U233" s="197"/>
      <c r="V233" s="197"/>
      <c r="W233" s="197"/>
      <c r="X233" s="197"/>
      <c r="Y233" s="197"/>
      <c r="Z233" s="197"/>
    </row>
    <row r="234" ht="15.75" customHeight="1">
      <c r="A234" s="180"/>
      <c r="B234" s="197"/>
      <c r="C234" s="197"/>
      <c r="D234" s="197"/>
      <c r="E234" s="197"/>
      <c r="F234" s="197"/>
      <c r="G234" s="197"/>
      <c r="H234" s="197"/>
      <c r="I234" s="152"/>
      <c r="J234" s="50"/>
      <c r="K234" s="50"/>
      <c r="L234" s="50"/>
      <c r="M234" s="50"/>
      <c r="N234" s="152"/>
      <c r="O234" s="197"/>
      <c r="P234" s="197"/>
      <c r="Q234" s="197"/>
      <c r="R234" s="197"/>
      <c r="S234" s="197"/>
      <c r="T234" s="197"/>
      <c r="U234" s="197"/>
      <c r="V234" s="197"/>
      <c r="W234" s="197"/>
      <c r="X234" s="197"/>
      <c r="Y234" s="197"/>
      <c r="Z234" s="197"/>
    </row>
    <row r="235" ht="15.75" customHeight="1">
      <c r="A235" s="180"/>
      <c r="B235" s="197"/>
      <c r="C235" s="197"/>
      <c r="D235" s="197"/>
      <c r="E235" s="197"/>
      <c r="F235" s="197"/>
      <c r="G235" s="197"/>
      <c r="H235" s="169"/>
      <c r="I235" s="152"/>
      <c r="J235" s="50"/>
      <c r="K235" s="50"/>
      <c r="L235" s="50"/>
      <c r="M235" s="50"/>
      <c r="N235" s="152"/>
      <c r="O235" s="197"/>
      <c r="P235" s="197"/>
      <c r="Q235" s="197"/>
      <c r="R235" s="197"/>
      <c r="S235" s="197"/>
      <c r="T235" s="197"/>
      <c r="U235" s="197"/>
      <c r="V235" s="197"/>
      <c r="W235" s="197"/>
      <c r="X235" s="197"/>
      <c r="Y235" s="197"/>
      <c r="Z235" s="197"/>
    </row>
    <row r="236" ht="15.75" customHeight="1">
      <c r="A236" s="180"/>
      <c r="B236" s="197"/>
      <c r="C236" s="197"/>
      <c r="D236" s="197"/>
      <c r="E236" s="197"/>
      <c r="F236" s="197"/>
      <c r="G236" s="197"/>
      <c r="H236" s="197"/>
      <c r="I236" s="152"/>
      <c r="J236" s="50"/>
      <c r="K236" s="50"/>
      <c r="L236" s="50"/>
      <c r="M236" s="50"/>
      <c r="N236" s="152"/>
      <c r="O236" s="197"/>
      <c r="P236" s="197"/>
      <c r="Q236" s="197"/>
      <c r="R236" s="197"/>
      <c r="S236" s="197"/>
      <c r="T236" s="197"/>
      <c r="U236" s="197"/>
      <c r="V236" s="197"/>
      <c r="W236" s="197"/>
      <c r="X236" s="197"/>
      <c r="Y236" s="197"/>
      <c r="Z236" s="197"/>
    </row>
    <row r="237" ht="15.75" customHeight="1">
      <c r="A237" s="180"/>
      <c r="B237" s="197"/>
      <c r="C237" s="197"/>
      <c r="D237" s="197"/>
      <c r="E237" s="197"/>
      <c r="F237" s="197"/>
      <c r="G237" s="197"/>
      <c r="H237" s="169"/>
      <c r="I237" s="152"/>
      <c r="J237" s="50"/>
      <c r="K237" s="50"/>
      <c r="L237" s="50"/>
      <c r="M237" s="50"/>
      <c r="N237" s="152"/>
      <c r="O237" s="197"/>
      <c r="P237" s="197"/>
      <c r="Q237" s="197"/>
      <c r="R237" s="197"/>
      <c r="S237" s="197"/>
      <c r="T237" s="197"/>
      <c r="U237" s="197"/>
      <c r="V237" s="197"/>
      <c r="W237" s="197"/>
      <c r="X237" s="197"/>
      <c r="Y237" s="197"/>
      <c r="Z237" s="197"/>
    </row>
    <row r="238" ht="15.75" customHeight="1">
      <c r="A238" s="180"/>
      <c r="B238" s="197"/>
      <c r="C238" s="197"/>
      <c r="D238" s="197"/>
      <c r="E238" s="197"/>
      <c r="F238" s="197"/>
      <c r="G238" s="197"/>
      <c r="H238" s="169"/>
      <c r="I238" s="152"/>
      <c r="J238" s="50"/>
      <c r="K238" s="50"/>
      <c r="L238" s="50"/>
      <c r="M238" s="50"/>
      <c r="N238" s="152"/>
      <c r="O238" s="197"/>
      <c r="P238" s="197"/>
      <c r="Q238" s="197"/>
      <c r="R238" s="197"/>
      <c r="S238" s="197"/>
      <c r="T238" s="197"/>
      <c r="U238" s="197"/>
      <c r="V238" s="197"/>
      <c r="W238" s="197"/>
      <c r="X238" s="197"/>
      <c r="Y238" s="197"/>
      <c r="Z238" s="197"/>
    </row>
    <row r="239" ht="15.75" customHeight="1">
      <c r="A239" s="180"/>
      <c r="B239" s="197"/>
      <c r="C239" s="197"/>
      <c r="D239" s="197"/>
      <c r="E239" s="197"/>
      <c r="F239" s="197"/>
      <c r="G239" s="197"/>
      <c r="H239" s="197"/>
      <c r="I239" s="152"/>
      <c r="J239" s="50"/>
      <c r="K239" s="50"/>
      <c r="L239" s="50"/>
      <c r="M239" s="50"/>
      <c r="N239" s="152"/>
      <c r="O239" s="197"/>
      <c r="P239" s="197"/>
      <c r="Q239" s="197"/>
      <c r="R239" s="197"/>
      <c r="S239" s="197"/>
      <c r="T239" s="197"/>
      <c r="U239" s="197"/>
      <c r="V239" s="197"/>
      <c r="W239" s="197"/>
      <c r="X239" s="197"/>
      <c r="Y239" s="197"/>
      <c r="Z239" s="197"/>
    </row>
    <row r="240" ht="15.75" customHeight="1">
      <c r="A240" s="180"/>
      <c r="B240" s="197"/>
      <c r="C240" s="197"/>
      <c r="D240" s="197"/>
      <c r="E240" s="197"/>
      <c r="F240" s="197"/>
      <c r="G240" s="197"/>
      <c r="H240" s="169"/>
      <c r="I240" s="152"/>
      <c r="J240" s="50"/>
      <c r="K240" s="50"/>
      <c r="L240" s="50"/>
      <c r="M240" s="50"/>
      <c r="N240" s="152"/>
      <c r="O240" s="197"/>
      <c r="P240" s="197"/>
      <c r="Q240" s="197"/>
      <c r="R240" s="197"/>
      <c r="S240" s="197"/>
      <c r="T240" s="197"/>
      <c r="U240" s="197"/>
      <c r="V240" s="197"/>
      <c r="W240" s="197"/>
      <c r="X240" s="197"/>
      <c r="Y240" s="197"/>
      <c r="Z240" s="197"/>
    </row>
    <row r="241" ht="15.75" customHeight="1">
      <c r="A241" s="180"/>
      <c r="B241" s="197"/>
      <c r="C241" s="197"/>
      <c r="D241" s="197"/>
      <c r="E241" s="197"/>
      <c r="F241" s="197"/>
      <c r="G241" s="197"/>
      <c r="H241" s="169"/>
      <c r="I241" s="152"/>
      <c r="J241" s="50"/>
      <c r="K241" s="50"/>
      <c r="L241" s="50"/>
      <c r="M241" s="50"/>
      <c r="N241" s="152"/>
      <c r="O241" s="197"/>
      <c r="P241" s="197"/>
      <c r="Q241" s="197"/>
      <c r="R241" s="197"/>
      <c r="S241" s="197"/>
      <c r="T241" s="197"/>
      <c r="U241" s="197"/>
      <c r="V241" s="197"/>
      <c r="W241" s="197"/>
      <c r="X241" s="197"/>
      <c r="Y241" s="197"/>
      <c r="Z241" s="197"/>
    </row>
    <row r="242" ht="15.75" customHeight="1">
      <c r="A242" s="180"/>
      <c r="B242" s="197"/>
      <c r="C242" s="197"/>
      <c r="D242" s="197"/>
      <c r="E242" s="197"/>
      <c r="F242" s="197"/>
      <c r="G242" s="197"/>
      <c r="H242" s="197"/>
      <c r="I242" s="152"/>
      <c r="J242" s="50"/>
      <c r="K242" s="50"/>
      <c r="L242" s="50"/>
      <c r="M242" s="50"/>
      <c r="N242" s="152"/>
      <c r="O242" s="197"/>
      <c r="P242" s="197"/>
      <c r="Q242" s="197"/>
      <c r="R242" s="197"/>
      <c r="S242" s="197"/>
      <c r="T242" s="197"/>
      <c r="U242" s="197"/>
      <c r="V242" s="197"/>
      <c r="W242" s="197"/>
      <c r="X242" s="197"/>
      <c r="Y242" s="197"/>
      <c r="Z242" s="197"/>
    </row>
    <row r="243" ht="15.75" customHeight="1">
      <c r="A243" s="180"/>
      <c r="B243" s="197"/>
      <c r="C243" s="197"/>
      <c r="D243" s="197"/>
      <c r="E243" s="197"/>
      <c r="F243" s="197"/>
      <c r="G243" s="197"/>
      <c r="H243" s="169"/>
      <c r="I243" s="152"/>
      <c r="J243" s="50"/>
      <c r="K243" s="50"/>
      <c r="L243" s="50"/>
      <c r="M243" s="50"/>
      <c r="N243" s="152"/>
      <c r="O243" s="197"/>
      <c r="P243" s="197"/>
      <c r="Q243" s="197"/>
      <c r="R243" s="197"/>
      <c r="S243" s="197"/>
      <c r="T243" s="197"/>
      <c r="U243" s="197"/>
      <c r="V243" s="197"/>
      <c r="W243" s="197"/>
      <c r="X243" s="197"/>
      <c r="Y243" s="197"/>
      <c r="Z243" s="197"/>
    </row>
    <row r="244" ht="15.75" customHeight="1">
      <c r="A244" s="180"/>
      <c r="B244" s="197"/>
      <c r="C244" s="197"/>
      <c r="D244" s="197"/>
      <c r="E244" s="197"/>
      <c r="F244" s="197"/>
      <c r="G244" s="197"/>
      <c r="H244" s="169"/>
      <c r="I244" s="152"/>
      <c r="J244" s="50"/>
      <c r="K244" s="50"/>
      <c r="L244" s="50"/>
      <c r="M244" s="50"/>
      <c r="N244" s="152"/>
      <c r="O244" s="197"/>
      <c r="P244" s="197"/>
      <c r="Q244" s="197"/>
      <c r="R244" s="197"/>
      <c r="S244" s="197"/>
      <c r="T244" s="197"/>
      <c r="U244" s="197"/>
      <c r="V244" s="197"/>
      <c r="W244" s="197"/>
      <c r="X244" s="197"/>
      <c r="Y244" s="197"/>
      <c r="Z244" s="197"/>
    </row>
    <row r="245" ht="15.75" customHeight="1">
      <c r="A245" s="180"/>
      <c r="B245" s="197"/>
      <c r="C245" s="197"/>
      <c r="D245" s="197"/>
      <c r="E245" s="197"/>
      <c r="F245" s="197"/>
      <c r="G245" s="197"/>
      <c r="H245" s="197"/>
      <c r="I245" s="152"/>
      <c r="J245" s="50"/>
      <c r="K245" s="50"/>
      <c r="L245" s="50"/>
      <c r="M245" s="50"/>
      <c r="N245" s="152"/>
      <c r="O245" s="197"/>
      <c r="P245" s="197"/>
      <c r="Q245" s="197"/>
      <c r="R245" s="197"/>
      <c r="S245" s="197"/>
      <c r="T245" s="197"/>
      <c r="U245" s="197"/>
      <c r="V245" s="197"/>
      <c r="W245" s="197"/>
      <c r="X245" s="197"/>
      <c r="Y245" s="197"/>
      <c r="Z245" s="197"/>
    </row>
    <row r="246" ht="15.75" customHeight="1">
      <c r="A246" s="180"/>
      <c r="B246" s="197"/>
      <c r="C246" s="197"/>
      <c r="D246" s="197"/>
      <c r="E246" s="197"/>
      <c r="F246" s="197"/>
      <c r="G246" s="197"/>
      <c r="H246" s="169"/>
      <c r="I246" s="152"/>
      <c r="J246" s="50"/>
      <c r="K246" s="50"/>
      <c r="L246" s="50"/>
      <c r="M246" s="50"/>
      <c r="N246" s="152"/>
      <c r="O246" s="197"/>
      <c r="P246" s="197"/>
      <c r="Q246" s="197"/>
      <c r="R246" s="197"/>
      <c r="S246" s="197"/>
      <c r="T246" s="197"/>
      <c r="U246" s="197"/>
      <c r="V246" s="197"/>
      <c r="W246" s="197"/>
      <c r="X246" s="197"/>
      <c r="Y246" s="197"/>
      <c r="Z246" s="197"/>
    </row>
    <row r="247" ht="15.75" customHeight="1">
      <c r="A247" s="180"/>
      <c r="B247" s="197"/>
      <c r="C247" s="197"/>
      <c r="D247" s="197"/>
      <c r="E247" s="197"/>
      <c r="F247" s="197"/>
      <c r="G247" s="197"/>
      <c r="H247" s="197"/>
      <c r="I247" s="152"/>
      <c r="J247" s="50"/>
      <c r="K247" s="50"/>
      <c r="L247" s="50"/>
      <c r="M247" s="50"/>
      <c r="N247" s="152"/>
      <c r="O247" s="197"/>
      <c r="P247" s="197"/>
      <c r="Q247" s="197"/>
      <c r="R247" s="197"/>
      <c r="S247" s="197"/>
      <c r="T247" s="197"/>
      <c r="U247" s="197"/>
      <c r="V247" s="197"/>
      <c r="W247" s="197"/>
      <c r="X247" s="197"/>
      <c r="Y247" s="197"/>
      <c r="Z247" s="197"/>
    </row>
    <row r="248" ht="15.75" customHeight="1">
      <c r="A248" s="180"/>
      <c r="B248" s="197"/>
      <c r="C248" s="197"/>
      <c r="D248" s="197"/>
      <c r="E248" s="197"/>
      <c r="F248" s="197"/>
      <c r="G248" s="197"/>
      <c r="H248" s="197"/>
      <c r="I248" s="152"/>
      <c r="J248" s="50"/>
      <c r="K248" s="50"/>
      <c r="L248" s="50"/>
      <c r="M248" s="50"/>
      <c r="N248" s="152"/>
      <c r="O248" s="197"/>
      <c r="P248" s="197"/>
      <c r="Q248" s="197"/>
      <c r="R248" s="197"/>
      <c r="S248" s="197"/>
      <c r="T248" s="197"/>
      <c r="U248" s="197"/>
      <c r="V248" s="197"/>
      <c r="W248" s="197"/>
      <c r="X248" s="197"/>
      <c r="Y248" s="197"/>
      <c r="Z248" s="197"/>
    </row>
    <row r="249" ht="15.75" customHeight="1">
      <c r="A249" s="180"/>
      <c r="B249" s="197"/>
      <c r="C249" s="197"/>
      <c r="D249" s="197"/>
      <c r="E249" s="197"/>
      <c r="F249" s="197"/>
      <c r="G249" s="197"/>
      <c r="H249" s="169"/>
      <c r="I249" s="152"/>
      <c r="J249" s="50"/>
      <c r="K249" s="50"/>
      <c r="L249" s="50"/>
      <c r="M249" s="50"/>
      <c r="N249" s="152"/>
      <c r="O249" s="197"/>
      <c r="P249" s="197"/>
      <c r="Q249" s="197"/>
      <c r="R249" s="197"/>
      <c r="S249" s="197"/>
      <c r="T249" s="197"/>
      <c r="U249" s="197"/>
      <c r="V249" s="197"/>
      <c r="W249" s="197"/>
      <c r="X249" s="197"/>
      <c r="Y249" s="197"/>
      <c r="Z249" s="197"/>
    </row>
    <row r="250" ht="15.75" customHeight="1">
      <c r="A250" s="180"/>
      <c r="B250" s="197"/>
      <c r="C250" s="197"/>
      <c r="D250" s="197"/>
      <c r="E250" s="197"/>
      <c r="F250" s="197"/>
      <c r="G250" s="197"/>
      <c r="H250" s="197"/>
      <c r="I250" s="152"/>
      <c r="J250" s="50"/>
      <c r="K250" s="50"/>
      <c r="L250" s="50"/>
      <c r="M250" s="50"/>
      <c r="N250" s="152"/>
      <c r="O250" s="197"/>
      <c r="P250" s="197"/>
      <c r="Q250" s="197"/>
      <c r="R250" s="197"/>
      <c r="S250" s="197"/>
      <c r="T250" s="197"/>
      <c r="U250" s="197"/>
      <c r="V250" s="197"/>
      <c r="W250" s="197"/>
      <c r="X250" s="197"/>
      <c r="Y250" s="197"/>
      <c r="Z250" s="197"/>
    </row>
    <row r="251" ht="15.75" customHeight="1">
      <c r="A251" s="180"/>
      <c r="B251" s="197"/>
      <c r="C251" s="197"/>
      <c r="D251" s="197"/>
      <c r="E251" s="197"/>
      <c r="F251" s="197"/>
      <c r="G251" s="197"/>
      <c r="H251" s="197"/>
      <c r="I251" s="152"/>
      <c r="J251" s="50"/>
      <c r="K251" s="50"/>
      <c r="L251" s="50"/>
      <c r="M251" s="50"/>
      <c r="N251" s="152"/>
      <c r="O251" s="197"/>
      <c r="P251" s="197"/>
      <c r="Q251" s="197"/>
      <c r="R251" s="197"/>
      <c r="S251" s="197"/>
      <c r="T251" s="197"/>
      <c r="U251" s="197"/>
      <c r="V251" s="197"/>
      <c r="W251" s="197"/>
      <c r="X251" s="197"/>
      <c r="Y251" s="197"/>
      <c r="Z251" s="197"/>
    </row>
    <row r="252" ht="15.75" customHeight="1">
      <c r="A252" s="180"/>
      <c r="B252" s="197"/>
      <c r="C252" s="197"/>
      <c r="D252" s="197"/>
      <c r="E252" s="197"/>
      <c r="F252" s="197"/>
      <c r="G252" s="197"/>
      <c r="H252" s="169"/>
      <c r="I252" s="152"/>
      <c r="J252" s="50"/>
      <c r="K252" s="50"/>
      <c r="L252" s="50"/>
      <c r="M252" s="50"/>
      <c r="N252" s="152"/>
      <c r="O252" s="197"/>
      <c r="P252" s="197"/>
      <c r="Q252" s="197"/>
      <c r="R252" s="197"/>
      <c r="S252" s="197"/>
      <c r="T252" s="197"/>
      <c r="U252" s="197"/>
      <c r="V252" s="197"/>
      <c r="W252" s="197"/>
      <c r="X252" s="197"/>
      <c r="Y252" s="197"/>
      <c r="Z252" s="197"/>
    </row>
    <row r="253" ht="15.75" customHeight="1">
      <c r="A253" s="180"/>
      <c r="B253" s="197"/>
      <c r="C253" s="197"/>
      <c r="D253" s="197"/>
      <c r="E253" s="197"/>
      <c r="F253" s="197"/>
      <c r="G253" s="197"/>
      <c r="H253" s="169"/>
      <c r="I253" s="152"/>
      <c r="J253" s="50"/>
      <c r="K253" s="50"/>
      <c r="L253" s="50"/>
      <c r="M253" s="50"/>
      <c r="N253" s="152"/>
      <c r="O253" s="197"/>
      <c r="P253" s="197"/>
      <c r="Q253" s="197"/>
      <c r="R253" s="197"/>
      <c r="S253" s="197"/>
      <c r="T253" s="197"/>
      <c r="U253" s="197"/>
      <c r="V253" s="197"/>
      <c r="W253" s="197"/>
      <c r="X253" s="197"/>
      <c r="Y253" s="197"/>
      <c r="Z253" s="197"/>
    </row>
    <row r="254" ht="15.75" customHeight="1">
      <c r="A254" s="180"/>
      <c r="B254" s="197"/>
      <c r="C254" s="197"/>
      <c r="D254" s="197"/>
      <c r="E254" s="197"/>
      <c r="F254" s="197"/>
      <c r="G254" s="197"/>
      <c r="H254" s="169"/>
      <c r="I254" s="152"/>
      <c r="J254" s="50"/>
      <c r="K254" s="50"/>
      <c r="L254" s="50"/>
      <c r="M254" s="50"/>
      <c r="N254" s="152"/>
      <c r="O254" s="197"/>
      <c r="P254" s="197"/>
      <c r="Q254" s="197"/>
      <c r="R254" s="197"/>
      <c r="S254" s="197"/>
      <c r="T254" s="197"/>
      <c r="U254" s="197"/>
      <c r="V254" s="197"/>
      <c r="W254" s="197"/>
      <c r="X254" s="197"/>
      <c r="Y254" s="197"/>
      <c r="Z254" s="197"/>
    </row>
    <row r="255" ht="15.75" customHeight="1">
      <c r="A255" s="180"/>
      <c r="B255" s="197"/>
      <c r="C255" s="197"/>
      <c r="D255" s="197"/>
      <c r="E255" s="197"/>
      <c r="F255" s="197"/>
      <c r="G255" s="197"/>
      <c r="H255" s="169"/>
      <c r="I255" s="152"/>
      <c r="J255" s="50"/>
      <c r="K255" s="50"/>
      <c r="L255" s="50"/>
      <c r="M255" s="50"/>
      <c r="N255" s="152"/>
      <c r="O255" s="197"/>
      <c r="P255" s="197"/>
      <c r="Q255" s="197"/>
      <c r="R255" s="197"/>
      <c r="S255" s="197"/>
      <c r="T255" s="197"/>
      <c r="U255" s="197"/>
      <c r="V255" s="197"/>
      <c r="W255" s="197"/>
      <c r="X255" s="197"/>
      <c r="Y255" s="197"/>
      <c r="Z255" s="197"/>
    </row>
    <row r="256" ht="15.75" customHeight="1">
      <c r="A256" s="180"/>
      <c r="B256" s="197"/>
      <c r="C256" s="197"/>
      <c r="D256" s="197"/>
      <c r="E256" s="197"/>
      <c r="F256" s="197"/>
      <c r="G256" s="197"/>
      <c r="H256" s="169"/>
      <c r="I256" s="152"/>
      <c r="J256" s="50"/>
      <c r="K256" s="50"/>
      <c r="L256" s="50"/>
      <c r="M256" s="50"/>
      <c r="N256" s="152"/>
      <c r="O256" s="197"/>
      <c r="P256" s="197"/>
      <c r="Q256" s="197"/>
      <c r="R256" s="197"/>
      <c r="S256" s="197"/>
      <c r="T256" s="197"/>
      <c r="U256" s="197"/>
      <c r="V256" s="197"/>
      <c r="W256" s="197"/>
      <c r="X256" s="197"/>
      <c r="Y256" s="197"/>
      <c r="Z256" s="197"/>
    </row>
    <row r="257" ht="15.75" customHeight="1">
      <c r="A257" s="180"/>
      <c r="B257" s="197"/>
      <c r="C257" s="197"/>
      <c r="D257" s="197"/>
      <c r="E257" s="197"/>
      <c r="F257" s="197"/>
      <c r="G257" s="197"/>
      <c r="H257" s="169"/>
      <c r="I257" s="152"/>
      <c r="J257" s="50"/>
      <c r="K257" s="50"/>
      <c r="L257" s="50"/>
      <c r="M257" s="50"/>
      <c r="N257" s="152"/>
      <c r="O257" s="197"/>
      <c r="P257" s="197"/>
      <c r="Q257" s="197"/>
      <c r="R257" s="197"/>
      <c r="S257" s="197"/>
      <c r="T257" s="197"/>
      <c r="U257" s="197"/>
      <c r="V257" s="197"/>
      <c r="W257" s="197"/>
      <c r="X257" s="197"/>
      <c r="Y257" s="197"/>
      <c r="Z257" s="197"/>
    </row>
    <row r="258" ht="15.75" customHeight="1">
      <c r="A258" s="180"/>
      <c r="B258" s="197"/>
      <c r="C258" s="197"/>
      <c r="D258" s="197"/>
      <c r="E258" s="197"/>
      <c r="F258" s="197"/>
      <c r="G258" s="197"/>
      <c r="H258" s="169"/>
      <c r="I258" s="152"/>
      <c r="J258" s="50"/>
      <c r="K258" s="50"/>
      <c r="L258" s="50"/>
      <c r="M258" s="50"/>
      <c r="N258" s="152"/>
      <c r="O258" s="197"/>
      <c r="P258" s="197"/>
      <c r="Q258" s="197"/>
      <c r="R258" s="197"/>
      <c r="S258" s="197"/>
      <c r="T258" s="197"/>
      <c r="U258" s="197"/>
      <c r="V258" s="197"/>
      <c r="W258" s="197"/>
      <c r="X258" s="197"/>
      <c r="Y258" s="197"/>
      <c r="Z258" s="197"/>
    </row>
    <row r="259" ht="15.75" customHeight="1">
      <c r="A259" s="180"/>
      <c r="B259" s="197"/>
      <c r="C259" s="197"/>
      <c r="D259" s="197"/>
      <c r="E259" s="197"/>
      <c r="F259" s="197"/>
      <c r="G259" s="197"/>
      <c r="H259" s="169"/>
      <c r="I259" s="152"/>
      <c r="J259" s="50"/>
      <c r="K259" s="50"/>
      <c r="L259" s="50"/>
      <c r="M259" s="50"/>
      <c r="N259" s="152"/>
      <c r="O259" s="197"/>
      <c r="P259" s="197"/>
      <c r="Q259" s="197"/>
      <c r="R259" s="197"/>
      <c r="S259" s="197"/>
      <c r="T259" s="197"/>
      <c r="U259" s="197"/>
      <c r="V259" s="197"/>
      <c r="W259" s="197"/>
      <c r="X259" s="197"/>
      <c r="Y259" s="197"/>
      <c r="Z259" s="197"/>
    </row>
    <row r="260" ht="15.75" customHeight="1">
      <c r="A260" s="180"/>
      <c r="B260" s="197"/>
      <c r="C260" s="197"/>
      <c r="D260" s="197"/>
      <c r="E260" s="197"/>
      <c r="F260" s="197"/>
      <c r="G260" s="197"/>
      <c r="H260" s="197"/>
      <c r="I260" s="152"/>
      <c r="J260" s="50"/>
      <c r="K260" s="50"/>
      <c r="L260" s="50"/>
      <c r="M260" s="50"/>
      <c r="N260" s="152"/>
      <c r="O260" s="197"/>
      <c r="P260" s="197"/>
      <c r="Q260" s="197"/>
      <c r="R260" s="197"/>
      <c r="S260" s="197"/>
      <c r="T260" s="197"/>
      <c r="U260" s="197"/>
      <c r="V260" s="197"/>
      <c r="W260" s="197"/>
      <c r="X260" s="197"/>
      <c r="Y260" s="197"/>
      <c r="Z260" s="197"/>
    </row>
    <row r="261" ht="15.75" customHeight="1">
      <c r="A261" s="180"/>
      <c r="B261" s="197"/>
      <c r="C261" s="197"/>
      <c r="D261" s="197"/>
      <c r="E261" s="197"/>
      <c r="F261" s="197"/>
      <c r="G261" s="197"/>
      <c r="H261" s="169"/>
      <c r="I261" s="152"/>
      <c r="J261" s="50"/>
      <c r="K261" s="50"/>
      <c r="L261" s="50"/>
      <c r="M261" s="50"/>
      <c r="N261" s="152"/>
      <c r="O261" s="197"/>
      <c r="P261" s="197"/>
      <c r="Q261" s="197"/>
      <c r="R261" s="197"/>
      <c r="S261" s="197"/>
      <c r="T261" s="197"/>
      <c r="U261" s="197"/>
      <c r="V261" s="197"/>
      <c r="W261" s="197"/>
      <c r="X261" s="197"/>
      <c r="Y261" s="197"/>
      <c r="Z261" s="197"/>
    </row>
    <row r="262" ht="15.75" customHeight="1">
      <c r="A262" s="180"/>
      <c r="B262" s="197"/>
      <c r="C262" s="197"/>
      <c r="D262" s="197"/>
      <c r="E262" s="197"/>
      <c r="F262" s="197"/>
      <c r="G262" s="197"/>
      <c r="H262" s="197"/>
      <c r="I262" s="152"/>
      <c r="J262" s="50"/>
      <c r="K262" s="50"/>
      <c r="L262" s="50"/>
      <c r="M262" s="50"/>
      <c r="N262" s="152"/>
      <c r="O262" s="197"/>
      <c r="P262" s="197"/>
      <c r="Q262" s="197"/>
      <c r="R262" s="197"/>
      <c r="S262" s="197"/>
      <c r="T262" s="197"/>
      <c r="U262" s="197"/>
      <c r="V262" s="197"/>
      <c r="W262" s="197"/>
      <c r="X262" s="197"/>
      <c r="Y262" s="197"/>
      <c r="Z262" s="197"/>
    </row>
    <row r="263" ht="15.75" customHeight="1">
      <c r="A263" s="180"/>
      <c r="B263" s="197"/>
      <c r="C263" s="197"/>
      <c r="D263" s="197"/>
      <c r="E263" s="197"/>
      <c r="F263" s="197"/>
      <c r="G263" s="197"/>
      <c r="H263" s="169"/>
      <c r="I263" s="152"/>
      <c r="J263" s="50"/>
      <c r="K263" s="50"/>
      <c r="L263" s="50"/>
      <c r="M263" s="50"/>
      <c r="N263" s="152"/>
      <c r="O263" s="197"/>
      <c r="P263" s="197"/>
      <c r="Q263" s="197"/>
      <c r="R263" s="197"/>
      <c r="S263" s="197"/>
      <c r="T263" s="197"/>
      <c r="U263" s="197"/>
      <c r="V263" s="197"/>
      <c r="W263" s="197"/>
      <c r="X263" s="197"/>
      <c r="Y263" s="197"/>
      <c r="Z263" s="197"/>
    </row>
    <row r="264" ht="15.75" customHeight="1">
      <c r="A264" s="180"/>
      <c r="B264" s="197"/>
      <c r="C264" s="197"/>
      <c r="D264" s="197"/>
      <c r="E264" s="197"/>
      <c r="F264" s="197"/>
      <c r="G264" s="197"/>
      <c r="H264" s="169"/>
      <c r="I264" s="152"/>
      <c r="J264" s="50"/>
      <c r="K264" s="50"/>
      <c r="L264" s="50"/>
      <c r="M264" s="50"/>
      <c r="N264" s="152"/>
      <c r="O264" s="197"/>
      <c r="P264" s="197"/>
      <c r="Q264" s="197"/>
      <c r="R264" s="197"/>
      <c r="S264" s="197"/>
      <c r="T264" s="197"/>
      <c r="U264" s="197"/>
      <c r="V264" s="197"/>
      <c r="W264" s="197"/>
      <c r="X264" s="197"/>
      <c r="Y264" s="197"/>
      <c r="Z264" s="197"/>
    </row>
    <row r="265" ht="15.75" customHeight="1">
      <c r="A265" s="180"/>
      <c r="B265" s="197"/>
      <c r="C265" s="197"/>
      <c r="D265" s="197"/>
      <c r="E265" s="197"/>
      <c r="F265" s="197"/>
      <c r="G265" s="197"/>
      <c r="H265" s="169"/>
      <c r="I265" s="152"/>
      <c r="J265" s="50"/>
      <c r="K265" s="50"/>
      <c r="L265" s="50"/>
      <c r="M265" s="50"/>
      <c r="N265" s="152"/>
      <c r="O265" s="197"/>
      <c r="P265" s="197"/>
      <c r="Q265" s="197"/>
      <c r="R265" s="197"/>
      <c r="S265" s="197"/>
      <c r="T265" s="197"/>
      <c r="U265" s="197"/>
      <c r="V265" s="197"/>
      <c r="W265" s="197"/>
      <c r="X265" s="197"/>
      <c r="Y265" s="197"/>
      <c r="Z265" s="197"/>
    </row>
    <row r="266" ht="15.75" customHeight="1">
      <c r="A266" s="180"/>
      <c r="B266" s="197"/>
      <c r="C266" s="197"/>
      <c r="D266" s="197"/>
      <c r="E266" s="197"/>
      <c r="F266" s="197"/>
      <c r="G266" s="197"/>
      <c r="H266" s="169"/>
      <c r="I266" s="152"/>
      <c r="J266" s="50"/>
      <c r="K266" s="50"/>
      <c r="L266" s="50"/>
      <c r="M266" s="50"/>
      <c r="N266" s="152"/>
      <c r="O266" s="197"/>
      <c r="P266" s="197"/>
      <c r="Q266" s="197"/>
      <c r="R266" s="197"/>
      <c r="S266" s="197"/>
      <c r="T266" s="197"/>
      <c r="U266" s="197"/>
      <c r="V266" s="197"/>
      <c r="W266" s="197"/>
      <c r="X266" s="197"/>
      <c r="Y266" s="197"/>
      <c r="Z266" s="197"/>
    </row>
    <row r="267" ht="15.75" customHeight="1">
      <c r="A267" s="180"/>
      <c r="B267" s="197"/>
      <c r="C267" s="197"/>
      <c r="D267" s="197"/>
      <c r="E267" s="197"/>
      <c r="F267" s="197"/>
      <c r="G267" s="197"/>
      <c r="H267" s="169"/>
      <c r="I267" s="152"/>
      <c r="J267" s="50"/>
      <c r="K267" s="50"/>
      <c r="L267" s="50"/>
      <c r="M267" s="50"/>
      <c r="N267" s="152"/>
      <c r="O267" s="197"/>
      <c r="P267" s="197"/>
      <c r="Q267" s="197"/>
      <c r="R267" s="197"/>
      <c r="S267" s="197"/>
      <c r="T267" s="197"/>
      <c r="U267" s="197"/>
      <c r="V267" s="197"/>
      <c r="W267" s="197"/>
      <c r="X267" s="197"/>
      <c r="Y267" s="197"/>
      <c r="Z267" s="197"/>
    </row>
    <row r="268" ht="15.75" customHeight="1">
      <c r="A268" s="180"/>
      <c r="B268" s="197"/>
      <c r="C268" s="197"/>
      <c r="D268" s="197"/>
      <c r="E268" s="197"/>
      <c r="F268" s="197"/>
      <c r="G268" s="197"/>
      <c r="H268" s="169"/>
      <c r="I268" s="152"/>
      <c r="J268" s="50"/>
      <c r="K268" s="50"/>
      <c r="L268" s="50"/>
      <c r="M268" s="50"/>
      <c r="N268" s="152"/>
      <c r="O268" s="197"/>
      <c r="P268" s="197"/>
      <c r="Q268" s="197"/>
      <c r="R268" s="197"/>
      <c r="S268" s="197"/>
      <c r="T268" s="197"/>
      <c r="U268" s="197"/>
      <c r="V268" s="197"/>
      <c r="W268" s="197"/>
      <c r="X268" s="197"/>
      <c r="Y268" s="197"/>
      <c r="Z268" s="197"/>
    </row>
    <row r="269" ht="15.75" customHeight="1">
      <c r="A269" s="180"/>
      <c r="B269" s="197"/>
      <c r="C269" s="197"/>
      <c r="D269" s="197"/>
      <c r="E269" s="197"/>
      <c r="F269" s="197"/>
      <c r="G269" s="197"/>
      <c r="H269" s="169"/>
      <c r="I269" s="152"/>
      <c r="J269" s="50"/>
      <c r="K269" s="50"/>
      <c r="L269" s="50"/>
      <c r="M269" s="50"/>
      <c r="N269" s="152"/>
      <c r="O269" s="197"/>
      <c r="P269" s="197"/>
      <c r="Q269" s="197"/>
      <c r="R269" s="197"/>
      <c r="S269" s="197"/>
      <c r="T269" s="197"/>
      <c r="U269" s="197"/>
      <c r="V269" s="197"/>
      <c r="W269" s="197"/>
      <c r="X269" s="197"/>
      <c r="Y269" s="197"/>
      <c r="Z269" s="197"/>
    </row>
    <row r="270" ht="15.75" customHeight="1">
      <c r="A270" s="180"/>
      <c r="B270" s="197"/>
      <c r="C270" s="197"/>
      <c r="D270" s="197"/>
      <c r="E270" s="197"/>
      <c r="F270" s="197"/>
      <c r="G270" s="197"/>
      <c r="H270" s="169"/>
      <c r="I270" s="152"/>
      <c r="J270" s="50"/>
      <c r="K270" s="50"/>
      <c r="L270" s="50"/>
      <c r="M270" s="50"/>
      <c r="N270" s="152"/>
      <c r="O270" s="197"/>
      <c r="P270" s="197"/>
      <c r="Q270" s="197"/>
      <c r="R270" s="197"/>
      <c r="S270" s="197"/>
      <c r="T270" s="197"/>
      <c r="U270" s="197"/>
      <c r="V270" s="197"/>
      <c r="W270" s="197"/>
      <c r="X270" s="197"/>
      <c r="Y270" s="197"/>
      <c r="Z270" s="197"/>
    </row>
    <row r="271" ht="15.75" customHeight="1">
      <c r="A271" s="180"/>
      <c r="B271" s="197"/>
      <c r="C271" s="197"/>
      <c r="D271" s="197"/>
      <c r="E271" s="197"/>
      <c r="F271" s="197"/>
      <c r="G271" s="197"/>
      <c r="H271" s="169"/>
      <c r="I271" s="152"/>
      <c r="J271" s="50"/>
      <c r="K271" s="50"/>
      <c r="L271" s="50"/>
      <c r="M271" s="50"/>
      <c r="N271" s="152"/>
      <c r="O271" s="197"/>
      <c r="P271" s="197"/>
      <c r="Q271" s="197"/>
      <c r="R271" s="197"/>
      <c r="S271" s="197"/>
      <c r="T271" s="197"/>
      <c r="U271" s="197"/>
      <c r="V271" s="197"/>
      <c r="W271" s="197"/>
      <c r="X271" s="197"/>
      <c r="Y271" s="197"/>
      <c r="Z271" s="197"/>
    </row>
    <row r="272" ht="15.75" customHeight="1">
      <c r="A272" s="180"/>
      <c r="B272" s="197"/>
      <c r="C272" s="197"/>
      <c r="D272" s="197"/>
      <c r="E272" s="197"/>
      <c r="F272" s="197"/>
      <c r="G272" s="197"/>
      <c r="H272" s="169"/>
      <c r="I272" s="152"/>
      <c r="J272" s="50"/>
      <c r="K272" s="50"/>
      <c r="L272" s="50"/>
      <c r="M272" s="50"/>
      <c r="N272" s="152"/>
      <c r="O272" s="197"/>
      <c r="P272" s="197"/>
      <c r="Q272" s="197"/>
      <c r="R272" s="197"/>
      <c r="S272" s="197"/>
      <c r="T272" s="197"/>
      <c r="U272" s="197"/>
      <c r="V272" s="197"/>
      <c r="W272" s="197"/>
      <c r="X272" s="197"/>
      <c r="Y272" s="197"/>
      <c r="Z272" s="197"/>
    </row>
    <row r="273" ht="15.75" customHeight="1">
      <c r="A273" s="180"/>
      <c r="B273" s="197"/>
      <c r="C273" s="197"/>
      <c r="D273" s="197"/>
      <c r="E273" s="197"/>
      <c r="F273" s="197"/>
      <c r="G273" s="197"/>
      <c r="H273" s="169"/>
      <c r="I273" s="152"/>
      <c r="J273" s="50"/>
      <c r="K273" s="50"/>
      <c r="L273" s="50"/>
      <c r="M273" s="50"/>
      <c r="N273" s="152"/>
      <c r="O273" s="197"/>
      <c r="P273" s="197"/>
      <c r="Q273" s="197"/>
      <c r="R273" s="197"/>
      <c r="S273" s="197"/>
      <c r="T273" s="197"/>
      <c r="U273" s="197"/>
      <c r="V273" s="197"/>
      <c r="W273" s="197"/>
      <c r="X273" s="197"/>
      <c r="Y273" s="197"/>
      <c r="Z273" s="197"/>
    </row>
    <row r="274" ht="15.75" customHeight="1">
      <c r="A274" s="180"/>
      <c r="B274" s="197"/>
      <c r="C274" s="197"/>
      <c r="D274" s="197"/>
      <c r="E274" s="197"/>
      <c r="F274" s="197"/>
      <c r="G274" s="197"/>
      <c r="H274" s="169"/>
      <c r="I274" s="152"/>
      <c r="J274" s="50"/>
      <c r="K274" s="50"/>
      <c r="L274" s="50"/>
      <c r="M274" s="50"/>
      <c r="N274" s="152"/>
      <c r="O274" s="197"/>
      <c r="P274" s="197"/>
      <c r="Q274" s="197"/>
      <c r="R274" s="197"/>
      <c r="S274" s="197"/>
      <c r="T274" s="197"/>
      <c r="U274" s="197"/>
      <c r="V274" s="197"/>
      <c r="W274" s="197"/>
      <c r="X274" s="197"/>
      <c r="Y274" s="197"/>
      <c r="Z274" s="197"/>
    </row>
    <row r="275" ht="15.75" customHeight="1">
      <c r="A275" s="180"/>
      <c r="B275" s="197"/>
      <c r="C275" s="197"/>
      <c r="D275" s="197"/>
      <c r="E275" s="197"/>
      <c r="F275" s="197"/>
      <c r="G275" s="197"/>
      <c r="H275" s="197"/>
      <c r="I275" s="152"/>
      <c r="J275" s="50"/>
      <c r="K275" s="50"/>
      <c r="L275" s="50"/>
      <c r="M275" s="50"/>
      <c r="N275" s="152"/>
      <c r="O275" s="197"/>
      <c r="P275" s="197"/>
      <c r="Q275" s="197"/>
      <c r="R275" s="197"/>
      <c r="S275" s="197"/>
      <c r="T275" s="197"/>
      <c r="U275" s="197"/>
      <c r="V275" s="197"/>
      <c r="W275" s="197"/>
      <c r="X275" s="197"/>
      <c r="Y275" s="197"/>
      <c r="Z275" s="197"/>
    </row>
    <row r="276" ht="15.75" customHeight="1">
      <c r="A276" s="180"/>
      <c r="B276" s="197"/>
      <c r="C276" s="197"/>
      <c r="D276" s="197"/>
      <c r="E276" s="197"/>
      <c r="F276" s="197"/>
      <c r="G276" s="197"/>
      <c r="H276" s="169"/>
      <c r="I276" s="152"/>
      <c r="J276" s="50"/>
      <c r="K276" s="50"/>
      <c r="L276" s="50"/>
      <c r="M276" s="50"/>
      <c r="N276" s="152"/>
      <c r="O276" s="197"/>
      <c r="P276" s="197"/>
      <c r="Q276" s="197"/>
      <c r="R276" s="197"/>
      <c r="S276" s="197"/>
      <c r="T276" s="197"/>
      <c r="U276" s="197"/>
      <c r="V276" s="197"/>
      <c r="W276" s="197"/>
      <c r="X276" s="197"/>
      <c r="Y276" s="197"/>
      <c r="Z276" s="197"/>
    </row>
    <row r="277" ht="15.75" customHeight="1">
      <c r="A277" s="180"/>
      <c r="B277" s="197"/>
      <c r="C277" s="197"/>
      <c r="D277" s="197"/>
      <c r="E277" s="197"/>
      <c r="F277" s="197"/>
      <c r="G277" s="197"/>
      <c r="H277" s="197"/>
      <c r="I277" s="152"/>
      <c r="J277" s="50"/>
      <c r="K277" s="50"/>
      <c r="L277" s="50"/>
      <c r="M277" s="50"/>
      <c r="N277" s="152"/>
      <c r="O277" s="197"/>
      <c r="P277" s="197"/>
      <c r="Q277" s="197"/>
      <c r="R277" s="197"/>
      <c r="S277" s="197"/>
      <c r="T277" s="197"/>
      <c r="U277" s="197"/>
      <c r="V277" s="197"/>
      <c r="W277" s="197"/>
      <c r="X277" s="197"/>
      <c r="Y277" s="197"/>
      <c r="Z277" s="197"/>
    </row>
    <row r="278" ht="15.75" customHeight="1">
      <c r="A278" s="180"/>
      <c r="B278" s="197"/>
      <c r="C278" s="197"/>
      <c r="D278" s="197"/>
      <c r="E278" s="197"/>
      <c r="F278" s="197"/>
      <c r="G278" s="197"/>
      <c r="H278" s="169"/>
      <c r="I278" s="152"/>
      <c r="J278" s="50"/>
      <c r="K278" s="50"/>
      <c r="L278" s="50"/>
      <c r="M278" s="50"/>
      <c r="N278" s="152"/>
      <c r="O278" s="197"/>
      <c r="P278" s="197"/>
      <c r="Q278" s="197"/>
      <c r="R278" s="197"/>
      <c r="S278" s="197"/>
      <c r="T278" s="197"/>
      <c r="U278" s="197"/>
      <c r="V278" s="197"/>
      <c r="W278" s="197"/>
      <c r="X278" s="197"/>
      <c r="Y278" s="197"/>
      <c r="Z278" s="197"/>
    </row>
    <row r="279" ht="15.75" customHeight="1">
      <c r="A279" s="180"/>
      <c r="B279" s="197"/>
      <c r="C279" s="197"/>
      <c r="D279" s="197"/>
      <c r="E279" s="197"/>
      <c r="F279" s="197"/>
      <c r="G279" s="197"/>
      <c r="H279" s="197"/>
      <c r="I279" s="152"/>
      <c r="J279" s="50"/>
      <c r="K279" s="50"/>
      <c r="L279" s="50"/>
      <c r="M279" s="50"/>
      <c r="N279" s="152"/>
      <c r="O279" s="197"/>
      <c r="P279" s="197"/>
      <c r="Q279" s="197"/>
      <c r="R279" s="197"/>
      <c r="S279" s="197"/>
      <c r="T279" s="197"/>
      <c r="U279" s="197"/>
      <c r="V279" s="197"/>
      <c r="W279" s="197"/>
      <c r="X279" s="197"/>
      <c r="Y279" s="197"/>
      <c r="Z279" s="197"/>
    </row>
    <row r="280" ht="15.75" customHeight="1">
      <c r="A280" s="180"/>
      <c r="B280" s="197"/>
      <c r="C280" s="197"/>
      <c r="D280" s="197"/>
      <c r="E280" s="197"/>
      <c r="F280" s="197"/>
      <c r="G280" s="197"/>
      <c r="H280" s="197"/>
      <c r="I280" s="152"/>
      <c r="J280" s="50"/>
      <c r="K280" s="50"/>
      <c r="L280" s="50"/>
      <c r="M280" s="50"/>
      <c r="N280" s="152"/>
      <c r="O280" s="197"/>
      <c r="P280" s="197"/>
      <c r="Q280" s="197"/>
      <c r="R280" s="197"/>
      <c r="S280" s="197"/>
      <c r="T280" s="197"/>
      <c r="U280" s="197"/>
      <c r="V280" s="197"/>
      <c r="W280" s="197"/>
      <c r="X280" s="197"/>
      <c r="Y280" s="197"/>
      <c r="Z280" s="197"/>
    </row>
    <row r="281" ht="15.75" customHeight="1">
      <c r="A281" s="180"/>
      <c r="B281" s="197"/>
      <c r="C281" s="197"/>
      <c r="D281" s="197"/>
      <c r="E281" s="197"/>
      <c r="F281" s="197"/>
      <c r="G281" s="197"/>
      <c r="H281" s="169"/>
      <c r="I281" s="152"/>
      <c r="J281" s="50"/>
      <c r="K281" s="50"/>
      <c r="L281" s="50"/>
      <c r="M281" s="50"/>
      <c r="N281" s="152"/>
      <c r="O281" s="197"/>
      <c r="P281" s="197"/>
      <c r="Q281" s="197"/>
      <c r="R281" s="197"/>
      <c r="S281" s="197"/>
      <c r="T281" s="197"/>
      <c r="U281" s="197"/>
      <c r="V281" s="197"/>
      <c r="W281" s="197"/>
      <c r="X281" s="197"/>
      <c r="Y281" s="197"/>
      <c r="Z281" s="197"/>
    </row>
    <row r="282" ht="15.75" customHeight="1">
      <c r="A282" s="180"/>
      <c r="B282" s="197"/>
      <c r="C282" s="197"/>
      <c r="D282" s="197"/>
      <c r="E282" s="197"/>
      <c r="F282" s="197"/>
      <c r="G282" s="197"/>
      <c r="H282" s="197"/>
      <c r="I282" s="152"/>
      <c r="J282" s="50"/>
      <c r="K282" s="50"/>
      <c r="L282" s="50"/>
      <c r="M282" s="50"/>
      <c r="N282" s="152"/>
      <c r="O282" s="197"/>
      <c r="P282" s="197"/>
      <c r="Q282" s="197"/>
      <c r="R282" s="197"/>
      <c r="S282" s="197"/>
      <c r="T282" s="197"/>
      <c r="U282" s="197"/>
      <c r="V282" s="197"/>
      <c r="W282" s="197"/>
      <c r="X282" s="197"/>
      <c r="Y282" s="197"/>
      <c r="Z282" s="197"/>
    </row>
    <row r="283" ht="15.75" customHeight="1">
      <c r="A283" s="180"/>
      <c r="B283" s="197"/>
      <c r="C283" s="197"/>
      <c r="D283" s="197"/>
      <c r="E283" s="197"/>
      <c r="F283" s="197"/>
      <c r="G283" s="197"/>
      <c r="H283" s="169"/>
      <c r="I283" s="152"/>
      <c r="J283" s="50"/>
      <c r="K283" s="50"/>
      <c r="L283" s="50"/>
      <c r="M283" s="50"/>
      <c r="N283" s="152"/>
      <c r="O283" s="197"/>
      <c r="P283" s="197"/>
      <c r="Q283" s="197"/>
      <c r="R283" s="197"/>
      <c r="S283" s="197"/>
      <c r="T283" s="197"/>
      <c r="U283" s="197"/>
      <c r="V283" s="197"/>
      <c r="W283" s="197"/>
      <c r="X283" s="197"/>
      <c r="Y283" s="197"/>
      <c r="Z283" s="197"/>
    </row>
    <row r="284" ht="15.75" customHeight="1">
      <c r="A284" s="180"/>
      <c r="B284" s="197"/>
      <c r="C284" s="197"/>
      <c r="D284" s="197"/>
      <c r="E284" s="197"/>
      <c r="F284" s="197"/>
      <c r="G284" s="197"/>
      <c r="H284" s="169"/>
      <c r="I284" s="152"/>
      <c r="J284" s="50"/>
      <c r="K284" s="50"/>
      <c r="L284" s="50"/>
      <c r="M284" s="50"/>
      <c r="N284" s="152"/>
      <c r="O284" s="197"/>
      <c r="P284" s="197"/>
      <c r="Q284" s="197"/>
      <c r="R284" s="197"/>
      <c r="S284" s="197"/>
      <c r="T284" s="197"/>
      <c r="U284" s="197"/>
      <c r="V284" s="197"/>
      <c r="W284" s="197"/>
      <c r="X284" s="197"/>
      <c r="Y284" s="197"/>
      <c r="Z284" s="197"/>
    </row>
    <row r="285" ht="15.75" customHeight="1">
      <c r="A285" s="180"/>
      <c r="B285" s="197"/>
      <c r="C285" s="197"/>
      <c r="D285" s="197"/>
      <c r="E285" s="197"/>
      <c r="F285" s="197"/>
      <c r="G285" s="197"/>
      <c r="H285" s="169"/>
      <c r="I285" s="152"/>
      <c r="J285" s="50"/>
      <c r="K285" s="50"/>
      <c r="L285" s="50"/>
      <c r="M285" s="50"/>
      <c r="N285" s="152"/>
      <c r="O285" s="197"/>
      <c r="P285" s="197"/>
      <c r="Q285" s="197"/>
      <c r="R285" s="197"/>
      <c r="S285" s="197"/>
      <c r="T285" s="197"/>
      <c r="U285" s="197"/>
      <c r="V285" s="197"/>
      <c r="W285" s="197"/>
      <c r="X285" s="197"/>
      <c r="Y285" s="197"/>
      <c r="Z285" s="197"/>
    </row>
    <row r="286" ht="15.75" customHeight="1">
      <c r="A286" s="180"/>
      <c r="B286" s="197"/>
      <c r="C286" s="197"/>
      <c r="D286" s="197"/>
      <c r="E286" s="197"/>
      <c r="F286" s="197"/>
      <c r="G286" s="197"/>
      <c r="H286" s="169"/>
      <c r="I286" s="152"/>
      <c r="J286" s="50"/>
      <c r="K286" s="50"/>
      <c r="L286" s="50"/>
      <c r="M286" s="50"/>
      <c r="N286" s="152"/>
      <c r="O286" s="197"/>
      <c r="P286" s="197"/>
      <c r="Q286" s="197"/>
      <c r="R286" s="197"/>
      <c r="S286" s="197"/>
      <c r="T286" s="197"/>
      <c r="U286" s="197"/>
      <c r="V286" s="197"/>
      <c r="W286" s="197"/>
      <c r="X286" s="197"/>
      <c r="Y286" s="197"/>
      <c r="Z286" s="197"/>
    </row>
    <row r="287" ht="15.75" customHeight="1">
      <c r="A287" s="180"/>
      <c r="B287" s="197"/>
      <c r="C287" s="197"/>
      <c r="D287" s="197"/>
      <c r="E287" s="197"/>
      <c r="F287" s="197"/>
      <c r="G287" s="197"/>
      <c r="H287" s="197"/>
      <c r="I287" s="152"/>
      <c r="J287" s="50"/>
      <c r="K287" s="50"/>
      <c r="L287" s="50"/>
      <c r="M287" s="50"/>
      <c r="N287" s="152"/>
      <c r="O287" s="197"/>
      <c r="P287" s="197"/>
      <c r="Q287" s="197"/>
      <c r="R287" s="197"/>
      <c r="S287" s="197"/>
      <c r="T287" s="197"/>
      <c r="U287" s="197"/>
      <c r="V287" s="197"/>
      <c r="W287" s="197"/>
      <c r="X287" s="197"/>
      <c r="Y287" s="197"/>
      <c r="Z287" s="197"/>
    </row>
    <row r="288" ht="15.75" customHeight="1">
      <c r="A288" s="180"/>
      <c r="B288" s="197"/>
      <c r="C288" s="197"/>
      <c r="D288" s="197"/>
      <c r="E288" s="197"/>
      <c r="F288" s="197"/>
      <c r="G288" s="197"/>
      <c r="H288" s="169"/>
      <c r="I288" s="152"/>
      <c r="J288" s="50"/>
      <c r="K288" s="50"/>
      <c r="L288" s="50"/>
      <c r="M288" s="50"/>
      <c r="N288" s="152"/>
      <c r="O288" s="197"/>
      <c r="P288" s="197"/>
      <c r="Q288" s="197"/>
      <c r="R288" s="197"/>
      <c r="S288" s="197"/>
      <c r="T288" s="197"/>
      <c r="U288" s="197"/>
      <c r="V288" s="197"/>
      <c r="W288" s="197"/>
      <c r="X288" s="197"/>
      <c r="Y288" s="197"/>
      <c r="Z288" s="197"/>
    </row>
    <row r="289" ht="15.75" customHeight="1">
      <c r="A289" s="180"/>
      <c r="B289" s="197"/>
      <c r="C289" s="197"/>
      <c r="D289" s="197"/>
      <c r="E289" s="197"/>
      <c r="F289" s="197"/>
      <c r="G289" s="197"/>
      <c r="H289" s="169"/>
      <c r="I289" s="152"/>
      <c r="J289" s="50"/>
      <c r="K289" s="50"/>
      <c r="L289" s="50"/>
      <c r="M289" s="50"/>
      <c r="N289" s="152"/>
      <c r="O289" s="197"/>
      <c r="P289" s="197"/>
      <c r="Q289" s="197"/>
      <c r="R289" s="197"/>
      <c r="S289" s="197"/>
      <c r="T289" s="197"/>
      <c r="U289" s="197"/>
      <c r="V289" s="197"/>
      <c r="W289" s="197"/>
      <c r="X289" s="197"/>
      <c r="Y289" s="197"/>
      <c r="Z289" s="197"/>
    </row>
    <row r="290" ht="15.75" customHeight="1">
      <c r="A290" s="180"/>
      <c r="B290" s="197"/>
      <c r="C290" s="197"/>
      <c r="D290" s="197"/>
      <c r="E290" s="197"/>
      <c r="F290" s="197"/>
      <c r="G290" s="197"/>
      <c r="H290" s="197"/>
      <c r="I290" s="152"/>
      <c r="J290" s="50"/>
      <c r="K290" s="50"/>
      <c r="L290" s="50"/>
      <c r="M290" s="50"/>
      <c r="N290" s="152"/>
      <c r="O290" s="197"/>
      <c r="P290" s="197"/>
      <c r="Q290" s="197"/>
      <c r="R290" s="197"/>
      <c r="S290" s="197"/>
      <c r="T290" s="197"/>
      <c r="U290" s="197"/>
      <c r="V290" s="197"/>
      <c r="W290" s="197"/>
      <c r="X290" s="197"/>
      <c r="Y290" s="197"/>
      <c r="Z290" s="197"/>
    </row>
    <row r="291" ht="15.75" customHeight="1">
      <c r="A291" s="180"/>
      <c r="B291" s="197"/>
      <c r="C291" s="197"/>
      <c r="D291" s="197"/>
      <c r="E291" s="197"/>
      <c r="F291" s="197"/>
      <c r="G291" s="197"/>
      <c r="H291" s="197"/>
      <c r="I291" s="152"/>
      <c r="J291" s="50"/>
      <c r="K291" s="50"/>
      <c r="L291" s="50"/>
      <c r="M291" s="50"/>
      <c r="N291" s="152"/>
      <c r="O291" s="197"/>
      <c r="P291" s="197"/>
      <c r="Q291" s="197"/>
      <c r="R291" s="197"/>
      <c r="S291" s="197"/>
      <c r="T291" s="197"/>
      <c r="U291" s="197"/>
      <c r="V291" s="197"/>
      <c r="W291" s="197"/>
      <c r="X291" s="197"/>
      <c r="Y291" s="197"/>
      <c r="Z291" s="197"/>
    </row>
    <row r="292" ht="15.75" customHeight="1">
      <c r="A292" s="180"/>
      <c r="B292" s="197"/>
      <c r="C292" s="197"/>
      <c r="D292" s="197"/>
      <c r="E292" s="197"/>
      <c r="F292" s="197"/>
      <c r="G292" s="197"/>
      <c r="H292" s="169"/>
      <c r="I292" s="152"/>
      <c r="J292" s="50"/>
      <c r="K292" s="50"/>
      <c r="L292" s="50"/>
      <c r="M292" s="50"/>
      <c r="N292" s="152"/>
      <c r="O292" s="197"/>
      <c r="P292" s="197"/>
      <c r="Q292" s="197"/>
      <c r="R292" s="197"/>
      <c r="S292" s="197"/>
      <c r="T292" s="197"/>
      <c r="U292" s="197"/>
      <c r="V292" s="197"/>
      <c r="W292" s="197"/>
      <c r="X292" s="197"/>
      <c r="Y292" s="197"/>
      <c r="Z292" s="197"/>
    </row>
    <row r="293" ht="15.75" customHeight="1">
      <c r="A293" s="180"/>
      <c r="B293" s="197"/>
      <c r="C293" s="197"/>
      <c r="D293" s="197"/>
      <c r="E293" s="197"/>
      <c r="F293" s="197"/>
      <c r="G293" s="197"/>
      <c r="H293" s="169"/>
      <c r="I293" s="152"/>
      <c r="J293" s="50"/>
      <c r="K293" s="50"/>
      <c r="L293" s="50"/>
      <c r="M293" s="50"/>
      <c r="N293" s="152"/>
      <c r="O293" s="197"/>
      <c r="P293" s="197"/>
      <c r="Q293" s="197"/>
      <c r="R293" s="197"/>
      <c r="S293" s="197"/>
      <c r="T293" s="197"/>
      <c r="U293" s="197"/>
      <c r="V293" s="197"/>
      <c r="W293" s="197"/>
      <c r="X293" s="197"/>
      <c r="Y293" s="197"/>
      <c r="Z293" s="197"/>
    </row>
    <row r="294" ht="15.75" customHeight="1">
      <c r="A294" s="180"/>
      <c r="B294" s="197"/>
      <c r="C294" s="197"/>
      <c r="D294" s="197"/>
      <c r="E294" s="197"/>
      <c r="F294" s="197"/>
      <c r="G294" s="197"/>
      <c r="H294" s="197"/>
      <c r="I294" s="152"/>
      <c r="J294" s="50"/>
      <c r="K294" s="50"/>
      <c r="L294" s="50"/>
      <c r="M294" s="50"/>
      <c r="N294" s="152"/>
      <c r="O294" s="197"/>
      <c r="P294" s="197"/>
      <c r="Q294" s="197"/>
      <c r="R294" s="197"/>
      <c r="S294" s="197"/>
      <c r="T294" s="197"/>
      <c r="U294" s="197"/>
      <c r="V294" s="197"/>
      <c r="W294" s="197"/>
      <c r="X294" s="197"/>
      <c r="Y294" s="197"/>
      <c r="Z294" s="197"/>
    </row>
    <row r="295" ht="15.75" customHeight="1">
      <c r="A295" s="180"/>
      <c r="B295" s="197"/>
      <c r="C295" s="197"/>
      <c r="D295" s="197"/>
      <c r="E295" s="197"/>
      <c r="F295" s="197"/>
      <c r="G295" s="197"/>
      <c r="H295" s="197"/>
      <c r="I295" s="152"/>
      <c r="J295" s="50"/>
      <c r="K295" s="50"/>
      <c r="L295" s="50"/>
      <c r="M295" s="50"/>
      <c r="N295" s="152"/>
      <c r="O295" s="197"/>
      <c r="P295" s="197"/>
      <c r="Q295" s="197"/>
      <c r="R295" s="197"/>
      <c r="S295" s="197"/>
      <c r="T295" s="197"/>
      <c r="U295" s="197"/>
      <c r="V295" s="197"/>
      <c r="W295" s="197"/>
      <c r="X295" s="197"/>
      <c r="Y295" s="197"/>
      <c r="Z295" s="197"/>
    </row>
    <row r="296" ht="15.75" customHeight="1">
      <c r="A296" s="180"/>
      <c r="B296" s="197"/>
      <c r="C296" s="197"/>
      <c r="D296" s="197"/>
      <c r="E296" s="197"/>
      <c r="F296" s="197"/>
      <c r="G296" s="197"/>
      <c r="H296" s="169"/>
      <c r="I296" s="152"/>
      <c r="J296" s="50"/>
      <c r="K296" s="50"/>
      <c r="L296" s="50"/>
      <c r="M296" s="50"/>
      <c r="N296" s="152"/>
      <c r="O296" s="197"/>
      <c r="P296" s="197"/>
      <c r="Q296" s="197"/>
      <c r="R296" s="197"/>
      <c r="S296" s="197"/>
      <c r="T296" s="197"/>
      <c r="U296" s="197"/>
      <c r="V296" s="197"/>
      <c r="W296" s="197"/>
      <c r="X296" s="197"/>
      <c r="Y296" s="197"/>
      <c r="Z296" s="197"/>
    </row>
    <row r="297" ht="15.75" customHeight="1">
      <c r="A297" s="180"/>
      <c r="B297" s="197"/>
      <c r="C297" s="197"/>
      <c r="D297" s="197"/>
      <c r="E297" s="197"/>
      <c r="F297" s="197"/>
      <c r="G297" s="197"/>
      <c r="H297" s="197"/>
      <c r="I297" s="152"/>
      <c r="J297" s="50"/>
      <c r="K297" s="50"/>
      <c r="L297" s="50"/>
      <c r="M297" s="50"/>
      <c r="N297" s="152"/>
      <c r="O297" s="197"/>
      <c r="P297" s="197"/>
      <c r="Q297" s="197"/>
      <c r="R297" s="197"/>
      <c r="S297" s="197"/>
      <c r="T297" s="197"/>
      <c r="U297" s="197"/>
      <c r="V297" s="197"/>
      <c r="W297" s="197"/>
      <c r="X297" s="197"/>
      <c r="Y297" s="197"/>
      <c r="Z297" s="197"/>
    </row>
    <row r="298" ht="15.75" customHeight="1">
      <c r="A298" s="180"/>
      <c r="B298" s="197"/>
      <c r="C298" s="197"/>
      <c r="D298" s="197"/>
      <c r="E298" s="197"/>
      <c r="F298" s="197"/>
      <c r="G298" s="197"/>
      <c r="H298" s="169"/>
      <c r="I298" s="152"/>
      <c r="J298" s="50"/>
      <c r="K298" s="50"/>
      <c r="L298" s="50"/>
      <c r="M298" s="50"/>
      <c r="N298" s="152"/>
      <c r="O298" s="197"/>
      <c r="P298" s="197"/>
      <c r="Q298" s="197"/>
      <c r="R298" s="197"/>
      <c r="S298" s="197"/>
      <c r="T298" s="197"/>
      <c r="U298" s="197"/>
      <c r="V298" s="197"/>
      <c r="W298" s="197"/>
      <c r="X298" s="197"/>
      <c r="Y298" s="197"/>
      <c r="Z298" s="197"/>
    </row>
    <row r="299" ht="15.75" customHeight="1">
      <c r="A299" s="180"/>
      <c r="B299" s="197"/>
      <c r="C299" s="197"/>
      <c r="D299" s="197"/>
      <c r="E299" s="197"/>
      <c r="F299" s="197"/>
      <c r="G299" s="197"/>
      <c r="H299" s="169"/>
      <c r="I299" s="152"/>
      <c r="J299" s="50"/>
      <c r="K299" s="50"/>
      <c r="L299" s="50"/>
      <c r="M299" s="50"/>
      <c r="N299" s="152"/>
      <c r="O299" s="197"/>
      <c r="P299" s="197"/>
      <c r="Q299" s="197"/>
      <c r="R299" s="197"/>
      <c r="S299" s="197"/>
      <c r="T299" s="197"/>
      <c r="U299" s="197"/>
      <c r="V299" s="197"/>
      <c r="W299" s="197"/>
      <c r="X299" s="197"/>
      <c r="Y299" s="197"/>
      <c r="Z299" s="197"/>
    </row>
    <row r="300" ht="15.75" customHeight="1">
      <c r="A300" s="180"/>
      <c r="B300" s="197"/>
      <c r="C300" s="197"/>
      <c r="D300" s="197"/>
      <c r="E300" s="197"/>
      <c r="F300" s="197"/>
      <c r="G300" s="197"/>
      <c r="H300" s="197"/>
      <c r="I300" s="152"/>
      <c r="J300" s="50"/>
      <c r="K300" s="50"/>
      <c r="L300" s="50"/>
      <c r="M300" s="50"/>
      <c r="N300" s="152"/>
      <c r="O300" s="197"/>
      <c r="P300" s="197"/>
      <c r="Q300" s="197"/>
      <c r="R300" s="197"/>
      <c r="S300" s="197"/>
      <c r="T300" s="197"/>
      <c r="U300" s="197"/>
      <c r="V300" s="197"/>
      <c r="W300" s="197"/>
      <c r="X300" s="197"/>
      <c r="Y300" s="197"/>
      <c r="Z300" s="197"/>
    </row>
    <row r="301" ht="15.75" customHeight="1">
      <c r="A301" s="180"/>
      <c r="B301" s="197"/>
      <c r="C301" s="197"/>
      <c r="D301" s="197"/>
      <c r="E301" s="197"/>
      <c r="F301" s="197"/>
      <c r="G301" s="197"/>
      <c r="H301" s="169"/>
      <c r="I301" s="152"/>
      <c r="J301" s="50"/>
      <c r="K301" s="50"/>
      <c r="L301" s="50"/>
      <c r="M301" s="50"/>
      <c r="N301" s="152"/>
      <c r="O301" s="197"/>
      <c r="P301" s="197"/>
      <c r="Q301" s="197"/>
      <c r="R301" s="197"/>
      <c r="S301" s="197"/>
      <c r="T301" s="197"/>
      <c r="U301" s="197"/>
      <c r="V301" s="197"/>
      <c r="W301" s="197"/>
      <c r="X301" s="197"/>
      <c r="Y301" s="197"/>
      <c r="Z301" s="197"/>
    </row>
    <row r="302" ht="15.75" customHeight="1">
      <c r="A302" s="180"/>
      <c r="B302" s="197"/>
      <c r="C302" s="197"/>
      <c r="D302" s="197"/>
      <c r="E302" s="197"/>
      <c r="F302" s="197"/>
      <c r="G302" s="197"/>
      <c r="H302" s="197"/>
      <c r="I302" s="152"/>
      <c r="J302" s="50"/>
      <c r="K302" s="50"/>
      <c r="L302" s="50"/>
      <c r="M302" s="50"/>
      <c r="N302" s="152"/>
      <c r="O302" s="197"/>
      <c r="P302" s="197"/>
      <c r="Q302" s="197"/>
      <c r="R302" s="197"/>
      <c r="S302" s="197"/>
      <c r="T302" s="197"/>
      <c r="U302" s="197"/>
      <c r="V302" s="197"/>
      <c r="W302" s="197"/>
      <c r="X302" s="197"/>
      <c r="Y302" s="197"/>
      <c r="Z302" s="197"/>
    </row>
    <row r="303" ht="15.75" customHeight="1">
      <c r="A303" s="180"/>
      <c r="B303" s="197"/>
      <c r="C303" s="197"/>
      <c r="D303" s="197"/>
      <c r="E303" s="197"/>
      <c r="F303" s="197"/>
      <c r="G303" s="197"/>
      <c r="H303" s="197"/>
      <c r="I303" s="152"/>
      <c r="J303" s="50"/>
      <c r="K303" s="50"/>
      <c r="L303" s="50"/>
      <c r="M303" s="50"/>
      <c r="N303" s="152"/>
      <c r="O303" s="197"/>
      <c r="P303" s="197"/>
      <c r="Q303" s="197"/>
      <c r="R303" s="197"/>
      <c r="S303" s="197"/>
      <c r="T303" s="197"/>
      <c r="U303" s="197"/>
      <c r="V303" s="197"/>
      <c r="W303" s="197"/>
      <c r="X303" s="197"/>
      <c r="Y303" s="197"/>
      <c r="Z303" s="197"/>
    </row>
    <row r="304" ht="15.75" customHeight="1">
      <c r="A304" s="180"/>
      <c r="B304" s="197"/>
      <c r="C304" s="197"/>
      <c r="D304" s="197"/>
      <c r="E304" s="197"/>
      <c r="F304" s="197"/>
      <c r="G304" s="197"/>
      <c r="H304" s="169"/>
      <c r="I304" s="152"/>
      <c r="J304" s="50"/>
      <c r="K304" s="50"/>
      <c r="L304" s="50"/>
      <c r="M304" s="50"/>
      <c r="N304" s="152"/>
      <c r="O304" s="197"/>
      <c r="P304" s="197"/>
      <c r="Q304" s="197"/>
      <c r="R304" s="197"/>
      <c r="S304" s="197"/>
      <c r="T304" s="197"/>
      <c r="U304" s="197"/>
      <c r="V304" s="197"/>
      <c r="W304" s="197"/>
      <c r="X304" s="197"/>
      <c r="Y304" s="197"/>
      <c r="Z304" s="197"/>
    </row>
    <row r="305" ht="15.75" customHeight="1">
      <c r="A305" s="180"/>
      <c r="B305" s="197"/>
      <c r="C305" s="197"/>
      <c r="D305" s="197"/>
      <c r="E305" s="197"/>
      <c r="F305" s="197"/>
      <c r="G305" s="197"/>
      <c r="H305" s="197"/>
      <c r="I305" s="152"/>
      <c r="J305" s="50"/>
      <c r="K305" s="50"/>
      <c r="L305" s="50"/>
      <c r="M305" s="50"/>
      <c r="N305" s="152"/>
      <c r="O305" s="197"/>
      <c r="P305" s="197"/>
      <c r="Q305" s="197"/>
      <c r="R305" s="197"/>
      <c r="S305" s="197"/>
      <c r="T305" s="197"/>
      <c r="U305" s="197"/>
      <c r="V305" s="197"/>
      <c r="W305" s="197"/>
      <c r="X305" s="197"/>
      <c r="Y305" s="197"/>
      <c r="Z305" s="197"/>
    </row>
    <row r="306" ht="15.75" customHeight="1">
      <c r="A306" s="180"/>
      <c r="B306" s="197"/>
      <c r="C306" s="197"/>
      <c r="D306" s="197"/>
      <c r="E306" s="197"/>
      <c r="F306" s="197"/>
      <c r="G306" s="197"/>
      <c r="H306" s="169"/>
      <c r="I306" s="152"/>
      <c r="J306" s="50"/>
      <c r="K306" s="50"/>
      <c r="L306" s="50"/>
      <c r="M306" s="50"/>
      <c r="N306" s="152"/>
      <c r="O306" s="197"/>
      <c r="P306" s="197"/>
      <c r="Q306" s="197"/>
      <c r="R306" s="197"/>
      <c r="S306" s="197"/>
      <c r="T306" s="197"/>
      <c r="U306" s="197"/>
      <c r="V306" s="197"/>
      <c r="W306" s="197"/>
      <c r="X306" s="197"/>
      <c r="Y306" s="197"/>
      <c r="Z306" s="197"/>
    </row>
    <row r="307" ht="15.75" customHeight="1">
      <c r="A307" s="180"/>
      <c r="B307" s="197"/>
      <c r="C307" s="197"/>
      <c r="D307" s="197"/>
      <c r="E307" s="197"/>
      <c r="F307" s="197"/>
      <c r="G307" s="197"/>
      <c r="H307" s="169"/>
      <c r="I307" s="152"/>
      <c r="J307" s="50"/>
      <c r="K307" s="50"/>
      <c r="L307" s="50"/>
      <c r="M307" s="50"/>
      <c r="N307" s="152"/>
      <c r="O307" s="197"/>
      <c r="P307" s="197"/>
      <c r="Q307" s="197"/>
      <c r="R307" s="197"/>
      <c r="S307" s="197"/>
      <c r="T307" s="197"/>
      <c r="U307" s="197"/>
      <c r="V307" s="197"/>
      <c r="W307" s="197"/>
      <c r="X307" s="197"/>
      <c r="Y307" s="197"/>
      <c r="Z307" s="197"/>
    </row>
    <row r="308" ht="15.75" customHeight="1">
      <c r="A308" s="180"/>
      <c r="B308" s="197"/>
      <c r="C308" s="197"/>
      <c r="D308" s="197"/>
      <c r="E308" s="197"/>
      <c r="F308" s="197"/>
      <c r="G308" s="197"/>
      <c r="H308" s="197"/>
      <c r="I308" s="152"/>
      <c r="J308" s="50"/>
      <c r="K308" s="50"/>
      <c r="L308" s="50"/>
      <c r="M308" s="50"/>
      <c r="N308" s="152"/>
      <c r="O308" s="197"/>
      <c r="P308" s="197"/>
      <c r="Q308" s="197"/>
      <c r="R308" s="197"/>
      <c r="S308" s="197"/>
      <c r="T308" s="197"/>
      <c r="U308" s="197"/>
      <c r="V308" s="197"/>
      <c r="W308" s="197"/>
      <c r="X308" s="197"/>
      <c r="Y308" s="197"/>
      <c r="Z308" s="197"/>
    </row>
    <row r="309" ht="15.75" customHeight="1">
      <c r="A309" s="180"/>
      <c r="B309" s="197"/>
      <c r="C309" s="197"/>
      <c r="D309" s="197"/>
      <c r="E309" s="197"/>
      <c r="F309" s="197"/>
      <c r="G309" s="197"/>
      <c r="H309" s="197"/>
      <c r="I309" s="152"/>
      <c r="J309" s="50"/>
      <c r="K309" s="50"/>
      <c r="L309" s="50"/>
      <c r="M309" s="50"/>
      <c r="N309" s="152"/>
      <c r="O309" s="197"/>
      <c r="P309" s="197"/>
      <c r="Q309" s="197"/>
      <c r="R309" s="197"/>
      <c r="S309" s="197"/>
      <c r="T309" s="197"/>
      <c r="U309" s="197"/>
      <c r="V309" s="197"/>
      <c r="W309" s="197"/>
      <c r="X309" s="197"/>
      <c r="Y309" s="197"/>
      <c r="Z309" s="197"/>
    </row>
    <row r="310" ht="15.75" customHeight="1">
      <c r="A310" s="180"/>
      <c r="B310" s="197"/>
      <c r="C310" s="197"/>
      <c r="D310" s="197"/>
      <c r="E310" s="197"/>
      <c r="F310" s="197"/>
      <c r="G310" s="197"/>
      <c r="H310" s="169"/>
      <c r="I310" s="152"/>
      <c r="J310" s="50"/>
      <c r="K310" s="50"/>
      <c r="L310" s="50"/>
      <c r="M310" s="50"/>
      <c r="N310" s="152"/>
      <c r="O310" s="197"/>
      <c r="P310" s="197"/>
      <c r="Q310" s="197"/>
      <c r="R310" s="197"/>
      <c r="S310" s="197"/>
      <c r="T310" s="197"/>
      <c r="U310" s="197"/>
      <c r="V310" s="197"/>
      <c r="W310" s="197"/>
      <c r="X310" s="197"/>
      <c r="Y310" s="197"/>
      <c r="Z310" s="197"/>
    </row>
    <row r="311" ht="15.75" customHeight="1">
      <c r="A311" s="180"/>
      <c r="B311" s="197"/>
      <c r="C311" s="197"/>
      <c r="D311" s="197"/>
      <c r="E311" s="197"/>
      <c r="F311" s="197"/>
      <c r="G311" s="197"/>
      <c r="H311" s="197"/>
      <c r="I311" s="152"/>
      <c r="J311" s="50"/>
      <c r="K311" s="50"/>
      <c r="L311" s="50"/>
      <c r="M311" s="50"/>
      <c r="N311" s="152"/>
      <c r="O311" s="197"/>
      <c r="P311" s="197"/>
      <c r="Q311" s="197"/>
      <c r="R311" s="197"/>
      <c r="S311" s="197"/>
      <c r="T311" s="197"/>
      <c r="U311" s="197"/>
      <c r="V311" s="197"/>
      <c r="W311" s="197"/>
      <c r="X311" s="197"/>
      <c r="Y311" s="197"/>
      <c r="Z311" s="197"/>
    </row>
    <row r="312" ht="15.75" customHeight="1">
      <c r="A312" s="180"/>
      <c r="B312" s="197"/>
      <c r="C312" s="197"/>
      <c r="D312" s="197"/>
      <c r="E312" s="197"/>
      <c r="F312" s="197"/>
      <c r="G312" s="197"/>
      <c r="H312" s="169"/>
      <c r="I312" s="152"/>
      <c r="J312" s="50"/>
      <c r="K312" s="50"/>
      <c r="L312" s="50"/>
      <c r="M312" s="50"/>
      <c r="N312" s="152"/>
      <c r="O312" s="197"/>
      <c r="P312" s="197"/>
      <c r="Q312" s="197"/>
      <c r="R312" s="197"/>
      <c r="S312" s="197"/>
      <c r="T312" s="197"/>
      <c r="U312" s="197"/>
      <c r="V312" s="197"/>
      <c r="W312" s="197"/>
      <c r="X312" s="197"/>
      <c r="Y312" s="197"/>
      <c r="Z312" s="197"/>
    </row>
    <row r="313" ht="15.75" customHeight="1">
      <c r="A313" s="180"/>
      <c r="B313" s="197"/>
      <c r="C313" s="197"/>
      <c r="D313" s="197"/>
      <c r="E313" s="197"/>
      <c r="F313" s="197"/>
      <c r="G313" s="197"/>
      <c r="H313" s="169"/>
      <c r="I313" s="152"/>
      <c r="J313" s="50"/>
      <c r="K313" s="50"/>
      <c r="L313" s="50"/>
      <c r="M313" s="50"/>
      <c r="N313" s="152"/>
      <c r="O313" s="197"/>
      <c r="P313" s="197"/>
      <c r="Q313" s="197"/>
      <c r="R313" s="197"/>
      <c r="S313" s="197"/>
      <c r="T313" s="197"/>
      <c r="U313" s="197"/>
      <c r="V313" s="197"/>
      <c r="W313" s="197"/>
      <c r="X313" s="197"/>
      <c r="Y313" s="197"/>
      <c r="Z313" s="197"/>
    </row>
    <row r="314" ht="15.75" customHeight="1">
      <c r="A314" s="180"/>
      <c r="B314" s="197"/>
      <c r="C314" s="197"/>
      <c r="D314" s="197"/>
      <c r="E314" s="197"/>
      <c r="F314" s="197"/>
      <c r="G314" s="197"/>
      <c r="H314" s="197"/>
      <c r="I314" s="152"/>
      <c r="J314" s="50"/>
      <c r="K314" s="50"/>
      <c r="L314" s="50"/>
      <c r="M314" s="50"/>
      <c r="N314" s="152"/>
      <c r="O314" s="197"/>
      <c r="P314" s="197"/>
      <c r="Q314" s="197"/>
      <c r="R314" s="197"/>
      <c r="S314" s="197"/>
      <c r="T314" s="197"/>
      <c r="U314" s="197"/>
      <c r="V314" s="197"/>
      <c r="W314" s="197"/>
      <c r="X314" s="197"/>
      <c r="Y314" s="197"/>
      <c r="Z314" s="197"/>
    </row>
    <row r="315" ht="15.75" customHeight="1">
      <c r="A315" s="180"/>
      <c r="B315" s="197"/>
      <c r="C315" s="197"/>
      <c r="D315" s="197"/>
      <c r="E315" s="197"/>
      <c r="F315" s="197"/>
      <c r="G315" s="197"/>
      <c r="H315" s="169"/>
      <c r="I315" s="152"/>
      <c r="J315" s="50"/>
      <c r="K315" s="50"/>
      <c r="L315" s="50"/>
      <c r="M315" s="50"/>
      <c r="N315" s="152"/>
      <c r="O315" s="197"/>
      <c r="P315" s="197"/>
      <c r="Q315" s="197"/>
      <c r="R315" s="197"/>
      <c r="S315" s="197"/>
      <c r="T315" s="197"/>
      <c r="U315" s="197"/>
      <c r="V315" s="197"/>
      <c r="W315" s="197"/>
      <c r="X315" s="197"/>
      <c r="Y315" s="197"/>
      <c r="Z315" s="197"/>
    </row>
    <row r="316" ht="15.75" customHeight="1">
      <c r="A316" s="180"/>
      <c r="B316" s="197"/>
      <c r="C316" s="197"/>
      <c r="D316" s="197"/>
      <c r="E316" s="197"/>
      <c r="F316" s="197"/>
      <c r="G316" s="197"/>
      <c r="H316" s="169"/>
      <c r="I316" s="152"/>
      <c r="J316" s="50"/>
      <c r="K316" s="50"/>
      <c r="L316" s="50"/>
      <c r="M316" s="50"/>
      <c r="N316" s="152"/>
      <c r="O316" s="197"/>
      <c r="P316" s="197"/>
      <c r="Q316" s="197"/>
      <c r="R316" s="197"/>
      <c r="S316" s="197"/>
      <c r="T316" s="197"/>
      <c r="U316" s="197"/>
      <c r="V316" s="197"/>
      <c r="W316" s="197"/>
      <c r="X316" s="197"/>
      <c r="Y316" s="197"/>
      <c r="Z316" s="197"/>
    </row>
    <row r="317" ht="15.75" customHeight="1">
      <c r="A317" s="180"/>
      <c r="B317" s="197"/>
      <c r="C317" s="197"/>
      <c r="D317" s="197"/>
      <c r="E317" s="197"/>
      <c r="F317" s="197"/>
      <c r="G317" s="197"/>
      <c r="H317" s="169"/>
      <c r="I317" s="152"/>
      <c r="J317" s="50"/>
      <c r="K317" s="50"/>
      <c r="L317" s="50"/>
      <c r="M317" s="50"/>
      <c r="N317" s="152"/>
      <c r="O317" s="197"/>
      <c r="P317" s="197"/>
      <c r="Q317" s="197"/>
      <c r="R317" s="197"/>
      <c r="S317" s="197"/>
      <c r="T317" s="197"/>
      <c r="U317" s="197"/>
      <c r="V317" s="197"/>
      <c r="W317" s="197"/>
      <c r="X317" s="197"/>
      <c r="Y317" s="197"/>
      <c r="Z317" s="197"/>
    </row>
    <row r="318" ht="15.75" customHeight="1">
      <c r="A318" s="180"/>
      <c r="B318" s="197"/>
      <c r="C318" s="197"/>
      <c r="D318" s="197"/>
      <c r="E318" s="197"/>
      <c r="F318" s="197"/>
      <c r="G318" s="197"/>
      <c r="H318" s="169"/>
      <c r="I318" s="152"/>
      <c r="J318" s="50"/>
      <c r="K318" s="50"/>
      <c r="L318" s="50"/>
      <c r="M318" s="50"/>
      <c r="N318" s="152"/>
      <c r="O318" s="197"/>
      <c r="P318" s="197"/>
      <c r="Q318" s="197"/>
      <c r="R318" s="197"/>
      <c r="S318" s="197"/>
      <c r="T318" s="197"/>
      <c r="U318" s="197"/>
      <c r="V318" s="197"/>
      <c r="W318" s="197"/>
      <c r="X318" s="197"/>
      <c r="Y318" s="197"/>
      <c r="Z318" s="197"/>
    </row>
    <row r="319" ht="15.75" customHeight="1">
      <c r="A319" s="180"/>
      <c r="B319" s="197"/>
      <c r="C319" s="197"/>
      <c r="D319" s="197"/>
      <c r="E319" s="197"/>
      <c r="F319" s="197"/>
      <c r="G319" s="197"/>
      <c r="H319" s="169"/>
      <c r="I319" s="152"/>
      <c r="J319" s="50"/>
      <c r="K319" s="50"/>
      <c r="L319" s="50"/>
      <c r="M319" s="50"/>
      <c r="N319" s="152"/>
      <c r="O319" s="197"/>
      <c r="P319" s="197"/>
      <c r="Q319" s="197"/>
      <c r="R319" s="197"/>
      <c r="S319" s="197"/>
      <c r="T319" s="197"/>
      <c r="U319" s="197"/>
      <c r="V319" s="197"/>
      <c r="W319" s="197"/>
      <c r="X319" s="197"/>
      <c r="Y319" s="197"/>
      <c r="Z319" s="197"/>
    </row>
    <row r="320" ht="15.75" customHeight="1">
      <c r="A320" s="180"/>
      <c r="B320" s="197"/>
      <c r="C320" s="197"/>
      <c r="D320" s="197"/>
      <c r="E320" s="197"/>
      <c r="F320" s="197"/>
      <c r="G320" s="197"/>
      <c r="H320" s="169"/>
      <c r="I320" s="152"/>
      <c r="J320" s="50"/>
      <c r="K320" s="50"/>
      <c r="L320" s="50"/>
      <c r="M320" s="50"/>
      <c r="N320" s="152"/>
      <c r="O320" s="197"/>
      <c r="P320" s="197"/>
      <c r="Q320" s="197"/>
      <c r="R320" s="197"/>
      <c r="S320" s="197"/>
      <c r="T320" s="197"/>
      <c r="U320" s="197"/>
      <c r="V320" s="197"/>
      <c r="W320" s="197"/>
      <c r="X320" s="197"/>
      <c r="Y320" s="197"/>
      <c r="Z320" s="197"/>
    </row>
    <row r="321" ht="15.75" customHeight="1">
      <c r="A321" s="180"/>
      <c r="B321" s="197"/>
      <c r="C321" s="197"/>
      <c r="D321" s="197"/>
      <c r="E321" s="197"/>
      <c r="F321" s="197"/>
      <c r="G321" s="197"/>
      <c r="H321" s="169"/>
      <c r="I321" s="152"/>
      <c r="J321" s="50"/>
      <c r="K321" s="50"/>
      <c r="L321" s="50"/>
      <c r="M321" s="50"/>
      <c r="N321" s="152"/>
      <c r="O321" s="197"/>
      <c r="P321" s="197"/>
      <c r="Q321" s="197"/>
      <c r="R321" s="197"/>
      <c r="S321" s="197"/>
      <c r="T321" s="197"/>
      <c r="U321" s="197"/>
      <c r="V321" s="197"/>
      <c r="W321" s="197"/>
      <c r="X321" s="197"/>
      <c r="Y321" s="197"/>
      <c r="Z321" s="197"/>
    </row>
    <row r="322" ht="15.75" customHeight="1">
      <c r="A322" s="180"/>
      <c r="B322" s="197"/>
      <c r="C322" s="197"/>
      <c r="D322" s="197"/>
      <c r="E322" s="197"/>
      <c r="F322" s="197"/>
      <c r="G322" s="197"/>
      <c r="H322" s="197"/>
      <c r="I322" s="152"/>
      <c r="J322" s="50"/>
      <c r="K322" s="50"/>
      <c r="L322" s="50"/>
      <c r="M322" s="50"/>
      <c r="N322" s="152"/>
      <c r="O322" s="197"/>
      <c r="P322" s="197"/>
      <c r="Q322" s="197"/>
      <c r="R322" s="197"/>
      <c r="S322" s="197"/>
      <c r="T322" s="197"/>
      <c r="U322" s="197"/>
      <c r="V322" s="197"/>
      <c r="W322" s="197"/>
      <c r="X322" s="197"/>
      <c r="Y322" s="197"/>
      <c r="Z322" s="197"/>
    </row>
    <row r="323" ht="15.75" customHeight="1">
      <c r="A323" s="180"/>
      <c r="B323" s="197"/>
      <c r="C323" s="197"/>
      <c r="D323" s="197"/>
      <c r="E323" s="197"/>
      <c r="F323" s="197"/>
      <c r="G323" s="197"/>
      <c r="H323" s="169"/>
      <c r="I323" s="152"/>
      <c r="J323" s="50"/>
      <c r="K323" s="50"/>
      <c r="L323" s="50"/>
      <c r="M323" s="50"/>
      <c r="N323" s="152"/>
      <c r="O323" s="197"/>
      <c r="P323" s="197"/>
      <c r="Q323" s="197"/>
      <c r="R323" s="197"/>
      <c r="S323" s="197"/>
      <c r="T323" s="197"/>
      <c r="U323" s="197"/>
      <c r="V323" s="197"/>
      <c r="W323" s="197"/>
      <c r="X323" s="197"/>
      <c r="Y323" s="197"/>
      <c r="Z323" s="197"/>
    </row>
    <row r="324" ht="15.75" customHeight="1">
      <c r="A324" s="180"/>
      <c r="B324" s="197"/>
      <c r="C324" s="197"/>
      <c r="D324" s="197"/>
      <c r="E324" s="197"/>
      <c r="F324" s="197"/>
      <c r="G324" s="197"/>
      <c r="H324" s="169"/>
      <c r="I324" s="152"/>
      <c r="J324" s="50"/>
      <c r="K324" s="50"/>
      <c r="L324" s="50"/>
      <c r="M324" s="50"/>
      <c r="N324" s="152"/>
      <c r="O324" s="197"/>
      <c r="P324" s="197"/>
      <c r="Q324" s="197"/>
      <c r="R324" s="197"/>
      <c r="S324" s="197"/>
      <c r="T324" s="197"/>
      <c r="U324" s="197"/>
      <c r="V324" s="197"/>
      <c r="W324" s="197"/>
      <c r="X324" s="197"/>
      <c r="Y324" s="197"/>
      <c r="Z324" s="197"/>
    </row>
    <row r="325" ht="15.75" customHeight="1">
      <c r="A325" s="180"/>
      <c r="B325" s="197"/>
      <c r="C325" s="197"/>
      <c r="D325" s="197"/>
      <c r="E325" s="197"/>
      <c r="F325" s="197"/>
      <c r="G325" s="197"/>
      <c r="H325" s="169"/>
      <c r="I325" s="152"/>
      <c r="J325" s="50"/>
      <c r="K325" s="50"/>
      <c r="L325" s="50"/>
      <c r="M325" s="50"/>
      <c r="N325" s="152"/>
      <c r="O325" s="197"/>
      <c r="P325" s="197"/>
      <c r="Q325" s="197"/>
      <c r="R325" s="197"/>
      <c r="S325" s="197"/>
      <c r="T325" s="197"/>
      <c r="U325" s="197"/>
      <c r="V325" s="197"/>
      <c r="W325" s="197"/>
      <c r="X325" s="197"/>
      <c r="Y325" s="197"/>
      <c r="Z325" s="197"/>
    </row>
    <row r="326" ht="15.75" customHeight="1">
      <c r="A326" s="180"/>
      <c r="B326" s="197"/>
      <c r="C326" s="197"/>
      <c r="D326" s="197"/>
      <c r="E326" s="197"/>
      <c r="F326" s="197"/>
      <c r="G326" s="197"/>
      <c r="H326" s="169"/>
      <c r="I326" s="152"/>
      <c r="J326" s="50"/>
      <c r="K326" s="50"/>
      <c r="L326" s="50"/>
      <c r="M326" s="50"/>
      <c r="N326" s="152"/>
      <c r="O326" s="197"/>
      <c r="P326" s="197"/>
      <c r="Q326" s="197"/>
      <c r="R326" s="197"/>
      <c r="S326" s="197"/>
      <c r="T326" s="197"/>
      <c r="U326" s="197"/>
      <c r="V326" s="197"/>
      <c r="W326" s="197"/>
      <c r="X326" s="197"/>
      <c r="Y326" s="197"/>
      <c r="Z326" s="197"/>
    </row>
    <row r="327" ht="15.75" customHeight="1">
      <c r="A327" s="180"/>
      <c r="B327" s="197"/>
      <c r="C327" s="197"/>
      <c r="D327" s="197"/>
      <c r="E327" s="197"/>
      <c r="F327" s="197"/>
      <c r="G327" s="197"/>
      <c r="H327" s="169"/>
      <c r="I327" s="152"/>
      <c r="J327" s="50"/>
      <c r="K327" s="50"/>
      <c r="L327" s="50"/>
      <c r="M327" s="50"/>
      <c r="N327" s="152"/>
      <c r="O327" s="197"/>
      <c r="P327" s="197"/>
      <c r="Q327" s="197"/>
      <c r="R327" s="197"/>
      <c r="S327" s="197"/>
      <c r="T327" s="197"/>
      <c r="U327" s="197"/>
      <c r="V327" s="197"/>
      <c r="W327" s="197"/>
      <c r="X327" s="197"/>
      <c r="Y327" s="197"/>
      <c r="Z327" s="197"/>
    </row>
    <row r="328" ht="15.75" customHeight="1">
      <c r="A328" s="180"/>
      <c r="B328" s="197"/>
      <c r="C328" s="197"/>
      <c r="D328" s="197"/>
      <c r="E328" s="197"/>
      <c r="F328" s="197"/>
      <c r="G328" s="197"/>
      <c r="H328" s="169"/>
      <c r="I328" s="152"/>
      <c r="J328" s="50"/>
      <c r="K328" s="50"/>
      <c r="L328" s="50"/>
      <c r="M328" s="50"/>
      <c r="N328" s="152"/>
      <c r="O328" s="197"/>
      <c r="P328" s="197"/>
      <c r="Q328" s="197"/>
      <c r="R328" s="197"/>
      <c r="S328" s="197"/>
      <c r="T328" s="197"/>
      <c r="U328" s="197"/>
      <c r="V328" s="197"/>
      <c r="W328" s="197"/>
      <c r="X328" s="197"/>
      <c r="Y328" s="197"/>
      <c r="Z328" s="197"/>
    </row>
    <row r="329" ht="15.75" customHeight="1">
      <c r="A329" s="180"/>
      <c r="B329" s="197"/>
      <c r="C329" s="197"/>
      <c r="D329" s="197"/>
      <c r="E329" s="197"/>
      <c r="F329" s="197"/>
      <c r="G329" s="197"/>
      <c r="H329" s="169"/>
      <c r="I329" s="152"/>
      <c r="J329" s="50"/>
      <c r="K329" s="50"/>
      <c r="L329" s="50"/>
      <c r="M329" s="50"/>
      <c r="N329" s="152"/>
      <c r="O329" s="197"/>
      <c r="P329" s="197"/>
      <c r="Q329" s="197"/>
      <c r="R329" s="197"/>
      <c r="S329" s="197"/>
      <c r="T329" s="197"/>
      <c r="U329" s="197"/>
      <c r="V329" s="197"/>
      <c r="W329" s="197"/>
      <c r="X329" s="197"/>
      <c r="Y329" s="197"/>
      <c r="Z329" s="197"/>
    </row>
    <row r="330" ht="15.75" customHeight="1">
      <c r="A330" s="180"/>
      <c r="B330" s="197"/>
      <c r="C330" s="197"/>
      <c r="D330" s="197"/>
      <c r="E330" s="197"/>
      <c r="F330" s="197"/>
      <c r="G330" s="197"/>
      <c r="H330" s="169"/>
      <c r="I330" s="152"/>
      <c r="J330" s="50"/>
      <c r="K330" s="50"/>
      <c r="L330" s="50"/>
      <c r="M330" s="50"/>
      <c r="N330" s="152"/>
      <c r="O330" s="197"/>
      <c r="P330" s="197"/>
      <c r="Q330" s="197"/>
      <c r="R330" s="197"/>
      <c r="S330" s="197"/>
      <c r="T330" s="197"/>
      <c r="U330" s="197"/>
      <c r="V330" s="197"/>
      <c r="W330" s="197"/>
      <c r="X330" s="197"/>
      <c r="Y330" s="197"/>
      <c r="Z330" s="197"/>
    </row>
    <row r="331" ht="15.75" customHeight="1">
      <c r="A331" s="180"/>
      <c r="B331" s="197"/>
      <c r="C331" s="197"/>
      <c r="D331" s="197"/>
      <c r="E331" s="197"/>
      <c r="F331" s="197"/>
      <c r="G331" s="197"/>
      <c r="H331" s="197"/>
      <c r="I331" s="152"/>
      <c r="J331" s="50"/>
      <c r="K331" s="50"/>
      <c r="L331" s="50"/>
      <c r="M331" s="50"/>
      <c r="N331" s="152"/>
      <c r="O331" s="197"/>
      <c r="P331" s="197"/>
      <c r="Q331" s="197"/>
      <c r="R331" s="197"/>
      <c r="S331" s="197"/>
      <c r="T331" s="197"/>
      <c r="U331" s="197"/>
      <c r="V331" s="197"/>
      <c r="W331" s="197"/>
      <c r="X331" s="197"/>
      <c r="Y331" s="197"/>
      <c r="Z331" s="197"/>
    </row>
    <row r="332" ht="15.75" customHeight="1">
      <c r="A332" s="180"/>
      <c r="B332" s="197"/>
      <c r="C332" s="197"/>
      <c r="D332" s="197"/>
      <c r="E332" s="197"/>
      <c r="F332" s="197"/>
      <c r="G332" s="197"/>
      <c r="H332" s="197"/>
      <c r="I332" s="152"/>
      <c r="J332" s="50"/>
      <c r="K332" s="50"/>
      <c r="L332" s="50"/>
      <c r="M332" s="50"/>
      <c r="N332" s="152"/>
      <c r="O332" s="197"/>
      <c r="P332" s="197"/>
      <c r="Q332" s="197"/>
      <c r="R332" s="197"/>
      <c r="S332" s="197"/>
      <c r="T332" s="197"/>
      <c r="U332" s="197"/>
      <c r="V332" s="197"/>
      <c r="W332" s="197"/>
      <c r="X332" s="197"/>
      <c r="Y332" s="197"/>
      <c r="Z332" s="197"/>
    </row>
    <row r="333" ht="15.75" customHeight="1">
      <c r="A333" s="180"/>
      <c r="B333" s="197"/>
      <c r="C333" s="197"/>
      <c r="D333" s="197"/>
      <c r="E333" s="197"/>
      <c r="F333" s="197"/>
      <c r="G333" s="197"/>
      <c r="H333" s="197"/>
      <c r="I333" s="152"/>
      <c r="J333" s="50"/>
      <c r="K333" s="50"/>
      <c r="L333" s="50"/>
      <c r="M333" s="50"/>
      <c r="N333" s="152"/>
      <c r="O333" s="197"/>
      <c r="P333" s="197"/>
      <c r="Q333" s="197"/>
      <c r="R333" s="197"/>
      <c r="S333" s="197"/>
      <c r="T333" s="197"/>
      <c r="U333" s="197"/>
      <c r="V333" s="197"/>
      <c r="W333" s="197"/>
      <c r="X333" s="197"/>
      <c r="Y333" s="197"/>
      <c r="Z333" s="197"/>
    </row>
    <row r="334" ht="15.75" customHeight="1">
      <c r="A334" s="180"/>
      <c r="B334" s="197"/>
      <c r="C334" s="197"/>
      <c r="D334" s="197"/>
      <c r="E334" s="197"/>
      <c r="F334" s="197"/>
      <c r="G334" s="197"/>
      <c r="H334" s="169"/>
      <c r="I334" s="152"/>
      <c r="J334" s="50"/>
      <c r="K334" s="50"/>
      <c r="L334" s="50"/>
      <c r="M334" s="50"/>
      <c r="N334" s="152"/>
      <c r="O334" s="197"/>
      <c r="P334" s="197"/>
      <c r="Q334" s="197"/>
      <c r="R334" s="197"/>
      <c r="S334" s="197"/>
      <c r="T334" s="197"/>
      <c r="U334" s="197"/>
      <c r="V334" s="197"/>
      <c r="W334" s="197"/>
      <c r="X334" s="197"/>
      <c r="Y334" s="197"/>
      <c r="Z334" s="197"/>
    </row>
    <row r="335" ht="15.75" customHeight="1">
      <c r="A335" s="180"/>
      <c r="B335" s="197"/>
      <c r="C335" s="197"/>
      <c r="D335" s="197"/>
      <c r="E335" s="197"/>
      <c r="F335" s="197"/>
      <c r="G335" s="197"/>
      <c r="H335" s="169"/>
      <c r="I335" s="152"/>
      <c r="J335" s="50"/>
      <c r="K335" s="50"/>
      <c r="L335" s="50"/>
      <c r="M335" s="50"/>
      <c r="N335" s="152"/>
      <c r="O335" s="197"/>
      <c r="P335" s="197"/>
      <c r="Q335" s="197"/>
      <c r="R335" s="197"/>
      <c r="S335" s="197"/>
      <c r="T335" s="197"/>
      <c r="U335" s="197"/>
      <c r="V335" s="197"/>
      <c r="W335" s="197"/>
      <c r="X335" s="197"/>
      <c r="Y335" s="197"/>
      <c r="Z335" s="197"/>
    </row>
    <row r="336" ht="15.75" customHeight="1">
      <c r="A336" s="180"/>
      <c r="B336" s="197"/>
      <c r="C336" s="197"/>
      <c r="D336" s="197"/>
      <c r="E336" s="197"/>
      <c r="F336" s="197"/>
      <c r="G336" s="197"/>
      <c r="H336" s="197"/>
      <c r="I336" s="152"/>
      <c r="J336" s="50"/>
      <c r="K336" s="50"/>
      <c r="L336" s="50"/>
      <c r="M336" s="50"/>
      <c r="N336" s="152"/>
      <c r="O336" s="197"/>
      <c r="P336" s="197"/>
      <c r="Q336" s="197"/>
      <c r="R336" s="197"/>
      <c r="S336" s="197"/>
      <c r="T336" s="197"/>
      <c r="U336" s="197"/>
      <c r="V336" s="197"/>
      <c r="W336" s="197"/>
      <c r="X336" s="197"/>
      <c r="Y336" s="197"/>
      <c r="Z336" s="197"/>
    </row>
    <row r="337" ht="15.75" customHeight="1">
      <c r="A337" s="180"/>
      <c r="B337" s="197"/>
      <c r="C337" s="197"/>
      <c r="D337" s="197"/>
      <c r="E337" s="197"/>
      <c r="F337" s="197"/>
      <c r="G337" s="197"/>
      <c r="H337" s="169"/>
      <c r="I337" s="152"/>
      <c r="J337" s="50"/>
      <c r="K337" s="50"/>
      <c r="L337" s="50"/>
      <c r="M337" s="50"/>
      <c r="N337" s="152"/>
      <c r="O337" s="197"/>
      <c r="P337" s="197"/>
      <c r="Q337" s="197"/>
      <c r="R337" s="197"/>
      <c r="S337" s="197"/>
      <c r="T337" s="197"/>
      <c r="U337" s="197"/>
      <c r="V337" s="197"/>
      <c r="W337" s="197"/>
      <c r="X337" s="197"/>
      <c r="Y337" s="197"/>
      <c r="Z337" s="197"/>
    </row>
    <row r="338" ht="15.75" customHeight="1">
      <c r="A338" s="180"/>
      <c r="B338" s="197"/>
      <c r="C338" s="197"/>
      <c r="D338" s="197"/>
      <c r="E338" s="197"/>
      <c r="F338" s="197"/>
      <c r="G338" s="197"/>
      <c r="H338" s="169"/>
      <c r="I338" s="152"/>
      <c r="J338" s="50"/>
      <c r="K338" s="50"/>
      <c r="L338" s="50"/>
      <c r="M338" s="50"/>
      <c r="N338" s="152"/>
      <c r="O338" s="197"/>
      <c r="P338" s="197"/>
      <c r="Q338" s="197"/>
      <c r="R338" s="197"/>
      <c r="S338" s="197"/>
      <c r="T338" s="197"/>
      <c r="U338" s="197"/>
      <c r="V338" s="197"/>
      <c r="W338" s="197"/>
      <c r="X338" s="197"/>
      <c r="Y338" s="197"/>
      <c r="Z338" s="197"/>
    </row>
    <row r="339" ht="15.75" customHeight="1">
      <c r="A339" s="180"/>
      <c r="B339" s="197"/>
      <c r="C339" s="197"/>
      <c r="D339" s="197"/>
      <c r="E339" s="197"/>
      <c r="F339" s="197"/>
      <c r="G339" s="197"/>
      <c r="H339" s="169"/>
      <c r="I339" s="152"/>
      <c r="J339" s="50"/>
      <c r="K339" s="50"/>
      <c r="L339" s="50"/>
      <c r="M339" s="50"/>
      <c r="N339" s="152"/>
      <c r="O339" s="197"/>
      <c r="P339" s="197"/>
      <c r="Q339" s="197"/>
      <c r="R339" s="197"/>
      <c r="S339" s="197"/>
      <c r="T339" s="197"/>
      <c r="U339" s="197"/>
      <c r="V339" s="197"/>
      <c r="W339" s="197"/>
      <c r="X339" s="197"/>
      <c r="Y339" s="197"/>
      <c r="Z339" s="197"/>
    </row>
    <row r="340" ht="15.75" customHeight="1">
      <c r="A340" s="180"/>
      <c r="B340" s="197"/>
      <c r="C340" s="197"/>
      <c r="D340" s="197"/>
      <c r="E340" s="197"/>
      <c r="F340" s="197"/>
      <c r="G340" s="197"/>
      <c r="H340" s="169"/>
      <c r="I340" s="152"/>
      <c r="J340" s="50"/>
      <c r="K340" s="50"/>
      <c r="L340" s="50"/>
      <c r="M340" s="50"/>
      <c r="N340" s="152"/>
      <c r="O340" s="197"/>
      <c r="P340" s="197"/>
      <c r="Q340" s="197"/>
      <c r="R340" s="197"/>
      <c r="S340" s="197"/>
      <c r="T340" s="197"/>
      <c r="U340" s="197"/>
      <c r="V340" s="197"/>
      <c r="W340" s="197"/>
      <c r="X340" s="197"/>
      <c r="Y340" s="197"/>
      <c r="Z340" s="197"/>
    </row>
    <row r="341" ht="15.75" customHeight="1">
      <c r="A341" s="180"/>
      <c r="B341" s="197"/>
      <c r="C341" s="197"/>
      <c r="D341" s="197"/>
      <c r="E341" s="197"/>
      <c r="F341" s="197"/>
      <c r="G341" s="197"/>
      <c r="H341" s="169"/>
      <c r="I341" s="152"/>
      <c r="J341" s="50"/>
      <c r="K341" s="50"/>
      <c r="L341" s="50"/>
      <c r="M341" s="50"/>
      <c r="N341" s="152"/>
      <c r="O341" s="197"/>
      <c r="P341" s="197"/>
      <c r="Q341" s="197"/>
      <c r="R341" s="197"/>
      <c r="S341" s="197"/>
      <c r="T341" s="197"/>
      <c r="U341" s="197"/>
      <c r="V341" s="197"/>
      <c r="W341" s="197"/>
      <c r="X341" s="197"/>
      <c r="Y341" s="197"/>
      <c r="Z341" s="197"/>
    </row>
    <row r="342" ht="15.75" customHeight="1">
      <c r="A342" s="180"/>
      <c r="B342" s="197"/>
      <c r="C342" s="197"/>
      <c r="D342" s="197"/>
      <c r="E342" s="197"/>
      <c r="F342" s="197"/>
      <c r="G342" s="197"/>
      <c r="H342" s="169"/>
      <c r="I342" s="152"/>
      <c r="J342" s="50"/>
      <c r="K342" s="50"/>
      <c r="L342" s="50"/>
      <c r="M342" s="50"/>
      <c r="N342" s="152"/>
      <c r="O342" s="197"/>
      <c r="P342" s="197"/>
      <c r="Q342" s="197"/>
      <c r="R342" s="197"/>
      <c r="S342" s="197"/>
      <c r="T342" s="197"/>
      <c r="U342" s="197"/>
      <c r="V342" s="197"/>
      <c r="W342" s="197"/>
      <c r="X342" s="197"/>
      <c r="Y342" s="197"/>
      <c r="Z342" s="197"/>
    </row>
    <row r="343" ht="15.75" customHeight="1">
      <c r="A343" s="180"/>
      <c r="B343" s="197"/>
      <c r="C343" s="197"/>
      <c r="D343" s="197"/>
      <c r="E343" s="197"/>
      <c r="F343" s="197"/>
      <c r="G343" s="197"/>
      <c r="H343" s="197"/>
      <c r="I343" s="152"/>
      <c r="J343" s="50"/>
      <c r="K343" s="50"/>
      <c r="L343" s="50"/>
      <c r="M343" s="50"/>
      <c r="N343" s="152"/>
      <c r="O343" s="197"/>
      <c r="P343" s="197"/>
      <c r="Q343" s="197"/>
      <c r="R343" s="197"/>
      <c r="S343" s="197"/>
      <c r="T343" s="197"/>
      <c r="U343" s="197"/>
      <c r="V343" s="197"/>
      <c r="W343" s="197"/>
      <c r="X343" s="197"/>
      <c r="Y343" s="197"/>
      <c r="Z343" s="197"/>
    </row>
    <row r="344" ht="15.75" customHeight="1">
      <c r="A344" s="180"/>
      <c r="B344" s="197"/>
      <c r="C344" s="197"/>
      <c r="D344" s="197"/>
      <c r="E344" s="197"/>
      <c r="F344" s="197"/>
      <c r="G344" s="197"/>
      <c r="H344" s="169"/>
      <c r="I344" s="152"/>
      <c r="J344" s="50"/>
      <c r="K344" s="50"/>
      <c r="L344" s="50"/>
      <c r="M344" s="50"/>
      <c r="N344" s="152"/>
      <c r="O344" s="197"/>
      <c r="P344" s="197"/>
      <c r="Q344" s="197"/>
      <c r="R344" s="197"/>
      <c r="S344" s="197"/>
      <c r="T344" s="197"/>
      <c r="U344" s="197"/>
      <c r="V344" s="197"/>
      <c r="W344" s="197"/>
      <c r="X344" s="197"/>
      <c r="Y344" s="197"/>
      <c r="Z344" s="197"/>
    </row>
    <row r="345" ht="15.75" customHeight="1">
      <c r="A345" s="180"/>
      <c r="B345" s="197"/>
      <c r="C345" s="197"/>
      <c r="D345" s="197"/>
      <c r="E345" s="197"/>
      <c r="F345" s="197"/>
      <c r="G345" s="197"/>
      <c r="H345" s="197"/>
      <c r="I345" s="152"/>
      <c r="J345" s="50"/>
      <c r="K345" s="50"/>
      <c r="L345" s="50"/>
      <c r="M345" s="50"/>
      <c r="N345" s="152"/>
      <c r="O345" s="197"/>
      <c r="P345" s="197"/>
      <c r="Q345" s="197"/>
      <c r="R345" s="197"/>
      <c r="S345" s="197"/>
      <c r="T345" s="197"/>
      <c r="U345" s="197"/>
      <c r="V345" s="197"/>
      <c r="W345" s="197"/>
      <c r="X345" s="197"/>
      <c r="Y345" s="197"/>
      <c r="Z345" s="197"/>
    </row>
    <row r="346" ht="15.75" customHeight="1">
      <c r="A346" s="180"/>
      <c r="B346" s="197"/>
      <c r="C346" s="197"/>
      <c r="D346" s="197"/>
      <c r="E346" s="197"/>
      <c r="F346" s="197"/>
      <c r="G346" s="197"/>
      <c r="H346" s="169"/>
      <c r="I346" s="152"/>
      <c r="J346" s="50"/>
      <c r="K346" s="50"/>
      <c r="L346" s="50"/>
      <c r="M346" s="50"/>
      <c r="N346" s="152"/>
      <c r="O346" s="197"/>
      <c r="P346" s="197"/>
      <c r="Q346" s="197"/>
      <c r="R346" s="197"/>
      <c r="S346" s="197"/>
      <c r="T346" s="197"/>
      <c r="U346" s="197"/>
      <c r="V346" s="197"/>
      <c r="W346" s="197"/>
      <c r="X346" s="197"/>
      <c r="Y346" s="197"/>
      <c r="Z346" s="197"/>
    </row>
    <row r="347" ht="15.75" customHeight="1">
      <c r="A347" s="180"/>
      <c r="B347" s="197"/>
      <c r="C347" s="197"/>
      <c r="D347" s="197"/>
      <c r="E347" s="197"/>
      <c r="F347" s="197"/>
      <c r="G347" s="197"/>
      <c r="H347" s="169"/>
      <c r="I347" s="152"/>
      <c r="J347" s="50"/>
      <c r="K347" s="50"/>
      <c r="L347" s="50"/>
      <c r="M347" s="50"/>
      <c r="N347" s="152"/>
      <c r="O347" s="197"/>
      <c r="P347" s="197"/>
      <c r="Q347" s="197"/>
      <c r="R347" s="197"/>
      <c r="S347" s="197"/>
      <c r="T347" s="197"/>
      <c r="U347" s="197"/>
      <c r="V347" s="197"/>
      <c r="W347" s="197"/>
      <c r="X347" s="197"/>
      <c r="Y347" s="197"/>
      <c r="Z347" s="197"/>
    </row>
    <row r="348" ht="15.75" customHeight="1">
      <c r="A348" s="180"/>
      <c r="B348" s="197"/>
      <c r="C348" s="197"/>
      <c r="D348" s="197"/>
      <c r="E348" s="197"/>
      <c r="F348" s="197"/>
      <c r="G348" s="197"/>
      <c r="H348" s="169"/>
      <c r="I348" s="152"/>
      <c r="J348" s="50"/>
      <c r="K348" s="50"/>
      <c r="L348" s="50"/>
      <c r="M348" s="50"/>
      <c r="N348" s="152"/>
      <c r="O348" s="197"/>
      <c r="P348" s="197"/>
      <c r="Q348" s="197"/>
      <c r="R348" s="197"/>
      <c r="S348" s="197"/>
      <c r="T348" s="197"/>
      <c r="U348" s="197"/>
      <c r="V348" s="197"/>
      <c r="W348" s="197"/>
      <c r="X348" s="197"/>
      <c r="Y348" s="197"/>
      <c r="Z348" s="197"/>
    </row>
    <row r="349" ht="15.75" customHeight="1">
      <c r="A349" s="180"/>
      <c r="B349" s="197"/>
      <c r="C349" s="197"/>
      <c r="D349" s="197"/>
      <c r="E349" s="197"/>
      <c r="F349" s="197"/>
      <c r="G349" s="197"/>
      <c r="H349" s="197"/>
      <c r="I349" s="152"/>
      <c r="J349" s="50"/>
      <c r="K349" s="50"/>
      <c r="L349" s="50"/>
      <c r="M349" s="50"/>
      <c r="N349" s="152"/>
      <c r="O349" s="197"/>
      <c r="P349" s="197"/>
      <c r="Q349" s="197"/>
      <c r="R349" s="197"/>
      <c r="S349" s="197"/>
      <c r="T349" s="197"/>
      <c r="U349" s="197"/>
      <c r="V349" s="197"/>
      <c r="W349" s="197"/>
      <c r="X349" s="197"/>
      <c r="Y349" s="197"/>
      <c r="Z349" s="197"/>
    </row>
    <row r="350" ht="15.75" customHeight="1">
      <c r="A350" s="180"/>
      <c r="B350" s="197"/>
      <c r="C350" s="197"/>
      <c r="D350" s="197"/>
      <c r="E350" s="197"/>
      <c r="F350" s="197"/>
      <c r="G350" s="197"/>
      <c r="H350" s="169"/>
      <c r="I350" s="152"/>
      <c r="J350" s="50"/>
      <c r="K350" s="50"/>
      <c r="L350" s="50"/>
      <c r="M350" s="50"/>
      <c r="N350" s="152"/>
      <c r="O350" s="197"/>
      <c r="P350" s="197"/>
      <c r="Q350" s="197"/>
      <c r="R350" s="197"/>
      <c r="S350" s="197"/>
      <c r="T350" s="197"/>
      <c r="U350" s="197"/>
      <c r="V350" s="197"/>
      <c r="W350" s="197"/>
      <c r="X350" s="197"/>
      <c r="Y350" s="197"/>
      <c r="Z350" s="197"/>
    </row>
    <row r="351" ht="15.75" customHeight="1">
      <c r="A351" s="180"/>
      <c r="B351" s="197"/>
      <c r="C351" s="197"/>
      <c r="D351" s="197"/>
      <c r="E351" s="197"/>
      <c r="F351" s="197"/>
      <c r="G351" s="197"/>
      <c r="H351" s="169"/>
      <c r="I351" s="152"/>
      <c r="J351" s="50"/>
      <c r="K351" s="50"/>
      <c r="L351" s="50"/>
      <c r="M351" s="50"/>
      <c r="N351" s="152"/>
      <c r="O351" s="197"/>
      <c r="P351" s="197"/>
      <c r="Q351" s="197"/>
      <c r="R351" s="197"/>
      <c r="S351" s="197"/>
      <c r="T351" s="197"/>
      <c r="U351" s="197"/>
      <c r="V351" s="197"/>
      <c r="W351" s="197"/>
      <c r="X351" s="197"/>
      <c r="Y351" s="197"/>
      <c r="Z351" s="197"/>
    </row>
    <row r="352" ht="15.75" customHeight="1">
      <c r="A352" s="180"/>
      <c r="B352" s="197"/>
      <c r="C352" s="197"/>
      <c r="D352" s="197"/>
      <c r="E352" s="197"/>
      <c r="F352" s="197"/>
      <c r="G352" s="197"/>
      <c r="H352" s="197"/>
      <c r="I352" s="152"/>
      <c r="J352" s="50"/>
      <c r="K352" s="50"/>
      <c r="L352" s="50"/>
      <c r="M352" s="50"/>
      <c r="N352" s="152"/>
      <c r="O352" s="197"/>
      <c r="P352" s="197"/>
      <c r="Q352" s="197"/>
      <c r="R352" s="197"/>
      <c r="S352" s="197"/>
      <c r="T352" s="197"/>
      <c r="U352" s="197"/>
      <c r="V352" s="197"/>
      <c r="W352" s="197"/>
      <c r="X352" s="197"/>
      <c r="Y352" s="197"/>
      <c r="Z352" s="197"/>
    </row>
    <row r="353" ht="15.75" customHeight="1">
      <c r="A353" s="180"/>
      <c r="B353" s="197"/>
      <c r="C353" s="197"/>
      <c r="D353" s="197"/>
      <c r="E353" s="197"/>
      <c r="F353" s="197"/>
      <c r="G353" s="197"/>
      <c r="H353" s="169"/>
      <c r="I353" s="152"/>
      <c r="J353" s="50"/>
      <c r="K353" s="50"/>
      <c r="L353" s="50"/>
      <c r="M353" s="50"/>
      <c r="N353" s="152"/>
      <c r="O353" s="197"/>
      <c r="P353" s="197"/>
      <c r="Q353" s="197"/>
      <c r="R353" s="197"/>
      <c r="S353" s="197"/>
      <c r="T353" s="197"/>
      <c r="U353" s="197"/>
      <c r="V353" s="197"/>
      <c r="W353" s="197"/>
      <c r="X353" s="197"/>
      <c r="Y353" s="197"/>
      <c r="Z353" s="197"/>
    </row>
    <row r="354" ht="15.75" customHeight="1">
      <c r="A354" s="180"/>
      <c r="B354" s="197"/>
      <c r="C354" s="197"/>
      <c r="D354" s="197"/>
      <c r="E354" s="197"/>
      <c r="F354" s="197"/>
      <c r="G354" s="197"/>
      <c r="H354" s="169"/>
      <c r="I354" s="152"/>
      <c r="J354" s="50"/>
      <c r="K354" s="50"/>
      <c r="L354" s="50"/>
      <c r="M354" s="50"/>
      <c r="N354" s="152"/>
      <c r="O354" s="197"/>
      <c r="P354" s="197"/>
      <c r="Q354" s="197"/>
      <c r="R354" s="197"/>
      <c r="S354" s="197"/>
      <c r="T354" s="197"/>
      <c r="U354" s="197"/>
      <c r="V354" s="197"/>
      <c r="W354" s="197"/>
      <c r="X354" s="197"/>
      <c r="Y354" s="197"/>
      <c r="Z354" s="197"/>
    </row>
    <row r="355" ht="15.75" customHeight="1">
      <c r="A355" s="180"/>
      <c r="B355" s="197"/>
      <c r="C355" s="197"/>
      <c r="D355" s="197"/>
      <c r="E355" s="197"/>
      <c r="F355" s="197"/>
      <c r="G355" s="197"/>
      <c r="H355" s="169"/>
      <c r="I355" s="152"/>
      <c r="J355" s="50"/>
      <c r="K355" s="50"/>
      <c r="L355" s="50"/>
      <c r="M355" s="50"/>
      <c r="N355" s="152"/>
      <c r="O355" s="197"/>
      <c r="P355" s="197"/>
      <c r="Q355" s="197"/>
      <c r="R355" s="197"/>
      <c r="S355" s="197"/>
      <c r="T355" s="197"/>
      <c r="U355" s="197"/>
      <c r="V355" s="197"/>
      <c r="W355" s="197"/>
      <c r="X355" s="197"/>
      <c r="Y355" s="197"/>
      <c r="Z355" s="197"/>
    </row>
    <row r="356" ht="15.75" customHeight="1">
      <c r="A356" s="180"/>
      <c r="B356" s="197"/>
      <c r="C356" s="197"/>
      <c r="D356" s="197"/>
      <c r="E356" s="197"/>
      <c r="F356" s="197"/>
      <c r="G356" s="197"/>
      <c r="H356" s="169"/>
      <c r="I356" s="152"/>
      <c r="J356" s="50"/>
      <c r="K356" s="50"/>
      <c r="L356" s="50"/>
      <c r="M356" s="50"/>
      <c r="N356" s="152"/>
      <c r="O356" s="197"/>
      <c r="P356" s="197"/>
      <c r="Q356" s="197"/>
      <c r="R356" s="197"/>
      <c r="S356" s="197"/>
      <c r="T356" s="197"/>
      <c r="U356" s="197"/>
      <c r="V356" s="197"/>
      <c r="W356" s="197"/>
      <c r="X356" s="197"/>
      <c r="Y356" s="197"/>
      <c r="Z356" s="197"/>
    </row>
    <row r="357" ht="15.75" customHeight="1">
      <c r="A357" s="180"/>
      <c r="B357" s="197"/>
      <c r="C357" s="197"/>
      <c r="D357" s="197"/>
      <c r="E357" s="197"/>
      <c r="F357" s="197"/>
      <c r="G357" s="197"/>
      <c r="H357" s="169"/>
      <c r="I357" s="152"/>
      <c r="J357" s="50"/>
      <c r="K357" s="50"/>
      <c r="L357" s="50"/>
      <c r="M357" s="50"/>
      <c r="N357" s="152"/>
      <c r="O357" s="197"/>
      <c r="P357" s="197"/>
      <c r="Q357" s="197"/>
      <c r="R357" s="197"/>
      <c r="S357" s="197"/>
      <c r="T357" s="197"/>
      <c r="U357" s="197"/>
      <c r="V357" s="197"/>
      <c r="W357" s="197"/>
      <c r="X357" s="197"/>
      <c r="Y357" s="197"/>
      <c r="Z357" s="197"/>
    </row>
    <row r="358" ht="15.75" customHeight="1">
      <c r="A358" s="180"/>
      <c r="B358" s="197"/>
      <c r="C358" s="197"/>
      <c r="D358" s="197"/>
      <c r="E358" s="197"/>
      <c r="F358" s="197"/>
      <c r="G358" s="197"/>
      <c r="H358" s="169"/>
      <c r="I358" s="152"/>
      <c r="J358" s="50"/>
      <c r="K358" s="50"/>
      <c r="L358" s="50"/>
      <c r="M358" s="50"/>
      <c r="N358" s="152"/>
      <c r="O358" s="197"/>
      <c r="P358" s="197"/>
      <c r="Q358" s="197"/>
      <c r="R358" s="197"/>
      <c r="S358" s="197"/>
      <c r="T358" s="197"/>
      <c r="U358" s="197"/>
      <c r="V358" s="197"/>
      <c r="W358" s="197"/>
      <c r="X358" s="197"/>
      <c r="Y358" s="197"/>
      <c r="Z358" s="197"/>
    </row>
    <row r="359" ht="15.75" customHeight="1">
      <c r="A359" s="180"/>
      <c r="B359" s="197"/>
      <c r="C359" s="197"/>
      <c r="D359" s="197"/>
      <c r="E359" s="197"/>
      <c r="F359" s="197"/>
      <c r="G359" s="197"/>
      <c r="H359" s="169"/>
      <c r="I359" s="152"/>
      <c r="J359" s="50"/>
      <c r="K359" s="50"/>
      <c r="L359" s="50"/>
      <c r="M359" s="50"/>
      <c r="N359" s="152"/>
      <c r="O359" s="197"/>
      <c r="P359" s="197"/>
      <c r="Q359" s="197"/>
      <c r="R359" s="197"/>
      <c r="S359" s="197"/>
      <c r="T359" s="197"/>
      <c r="U359" s="197"/>
      <c r="V359" s="197"/>
      <c r="W359" s="197"/>
      <c r="X359" s="197"/>
      <c r="Y359" s="197"/>
      <c r="Z359" s="197"/>
    </row>
    <row r="360" ht="15.75" customHeight="1">
      <c r="A360" s="180"/>
      <c r="B360" s="197"/>
      <c r="C360" s="197"/>
      <c r="D360" s="197"/>
      <c r="E360" s="197"/>
      <c r="F360" s="197"/>
      <c r="G360" s="197"/>
      <c r="H360" s="169"/>
      <c r="I360" s="152"/>
      <c r="J360" s="50"/>
      <c r="K360" s="50"/>
      <c r="L360" s="50"/>
      <c r="M360" s="50"/>
      <c r="N360" s="152"/>
      <c r="O360" s="197"/>
      <c r="P360" s="197"/>
      <c r="Q360" s="197"/>
      <c r="R360" s="197"/>
      <c r="S360" s="197"/>
      <c r="T360" s="197"/>
      <c r="U360" s="197"/>
      <c r="V360" s="197"/>
      <c r="W360" s="197"/>
      <c r="X360" s="197"/>
      <c r="Y360" s="197"/>
      <c r="Z360" s="197"/>
    </row>
    <row r="361" ht="15.75" customHeight="1">
      <c r="A361" s="180"/>
      <c r="B361" s="197"/>
      <c r="C361" s="197"/>
      <c r="D361" s="197"/>
      <c r="E361" s="197"/>
      <c r="F361" s="197"/>
      <c r="G361" s="197"/>
      <c r="H361" s="169"/>
      <c r="I361" s="152"/>
      <c r="J361" s="50"/>
      <c r="K361" s="50"/>
      <c r="L361" s="50"/>
      <c r="M361" s="50"/>
      <c r="N361" s="152"/>
      <c r="O361" s="197"/>
      <c r="P361" s="197"/>
      <c r="Q361" s="197"/>
      <c r="R361" s="197"/>
      <c r="S361" s="197"/>
      <c r="T361" s="197"/>
      <c r="U361" s="197"/>
      <c r="V361" s="197"/>
      <c r="W361" s="197"/>
      <c r="X361" s="197"/>
      <c r="Y361" s="197"/>
      <c r="Z361" s="197"/>
    </row>
    <row r="362" ht="15.75" customHeight="1">
      <c r="A362" s="180"/>
      <c r="B362" s="197"/>
      <c r="C362" s="197"/>
      <c r="D362" s="197"/>
      <c r="E362" s="197"/>
      <c r="F362" s="197"/>
      <c r="G362" s="197"/>
      <c r="H362" s="169"/>
      <c r="I362" s="152"/>
      <c r="J362" s="50"/>
      <c r="K362" s="50"/>
      <c r="L362" s="50"/>
      <c r="M362" s="50"/>
      <c r="N362" s="152"/>
      <c r="O362" s="197"/>
      <c r="P362" s="197"/>
      <c r="Q362" s="197"/>
      <c r="R362" s="197"/>
      <c r="S362" s="197"/>
      <c r="T362" s="197"/>
      <c r="U362" s="197"/>
      <c r="V362" s="197"/>
      <c r="W362" s="197"/>
      <c r="X362" s="197"/>
      <c r="Y362" s="197"/>
      <c r="Z362" s="197"/>
    </row>
    <row r="363" ht="15.75" customHeight="1">
      <c r="A363" s="180"/>
      <c r="B363" s="197"/>
      <c r="C363" s="197"/>
      <c r="D363" s="197"/>
      <c r="E363" s="197"/>
      <c r="F363" s="197"/>
      <c r="G363" s="197"/>
      <c r="H363" s="169"/>
      <c r="I363" s="152"/>
      <c r="J363" s="50"/>
      <c r="K363" s="50"/>
      <c r="L363" s="50"/>
      <c r="M363" s="50"/>
      <c r="N363" s="152"/>
      <c r="O363" s="197"/>
      <c r="P363" s="197"/>
      <c r="Q363" s="197"/>
      <c r="R363" s="197"/>
      <c r="S363" s="197"/>
      <c r="T363" s="197"/>
      <c r="U363" s="197"/>
      <c r="V363" s="197"/>
      <c r="W363" s="197"/>
      <c r="X363" s="197"/>
      <c r="Y363" s="197"/>
      <c r="Z363" s="197"/>
    </row>
    <row r="364" ht="15.75" customHeight="1">
      <c r="A364" s="180"/>
      <c r="B364" s="197"/>
      <c r="C364" s="197"/>
      <c r="D364" s="197"/>
      <c r="E364" s="197"/>
      <c r="F364" s="197"/>
      <c r="G364" s="197"/>
      <c r="H364" s="169"/>
      <c r="I364" s="152"/>
      <c r="J364" s="50"/>
      <c r="K364" s="50"/>
      <c r="L364" s="50"/>
      <c r="M364" s="50"/>
      <c r="N364" s="152"/>
      <c r="O364" s="197"/>
      <c r="P364" s="197"/>
      <c r="Q364" s="197"/>
      <c r="R364" s="197"/>
      <c r="S364" s="197"/>
      <c r="T364" s="197"/>
      <c r="U364" s="197"/>
      <c r="V364" s="197"/>
      <c r="W364" s="197"/>
      <c r="X364" s="197"/>
      <c r="Y364" s="197"/>
      <c r="Z364" s="197"/>
    </row>
    <row r="365" ht="15.75" customHeight="1">
      <c r="A365" s="180"/>
      <c r="B365" s="197"/>
      <c r="C365" s="197"/>
      <c r="D365" s="197"/>
      <c r="E365" s="197"/>
      <c r="F365" s="197"/>
      <c r="G365" s="197"/>
      <c r="H365" s="169"/>
      <c r="I365" s="152"/>
      <c r="J365" s="50"/>
      <c r="K365" s="50"/>
      <c r="L365" s="50"/>
      <c r="M365" s="50"/>
      <c r="N365" s="152"/>
      <c r="O365" s="197"/>
      <c r="P365" s="197"/>
      <c r="Q365" s="197"/>
      <c r="R365" s="197"/>
      <c r="S365" s="197"/>
      <c r="T365" s="197"/>
      <c r="U365" s="197"/>
      <c r="V365" s="197"/>
      <c r="W365" s="197"/>
      <c r="X365" s="197"/>
      <c r="Y365" s="197"/>
      <c r="Z365" s="197"/>
    </row>
    <row r="366" ht="15.75" customHeight="1">
      <c r="A366" s="180"/>
      <c r="B366" s="197"/>
      <c r="C366" s="197"/>
      <c r="D366" s="197"/>
      <c r="E366" s="197"/>
      <c r="F366" s="197"/>
      <c r="G366" s="197"/>
      <c r="H366" s="169"/>
      <c r="I366" s="152"/>
      <c r="J366" s="50"/>
      <c r="K366" s="50"/>
      <c r="L366" s="50"/>
      <c r="M366" s="50"/>
      <c r="N366" s="152"/>
      <c r="O366" s="197"/>
      <c r="P366" s="197"/>
      <c r="Q366" s="197"/>
      <c r="R366" s="197"/>
      <c r="S366" s="197"/>
      <c r="T366" s="197"/>
      <c r="U366" s="197"/>
      <c r="V366" s="197"/>
      <c r="W366" s="197"/>
      <c r="X366" s="197"/>
      <c r="Y366" s="197"/>
      <c r="Z366" s="197"/>
    </row>
    <row r="367" ht="15.75" customHeight="1">
      <c r="A367" s="180"/>
      <c r="B367" s="197"/>
      <c r="C367" s="197"/>
      <c r="D367" s="197"/>
      <c r="E367" s="197"/>
      <c r="F367" s="197"/>
      <c r="G367" s="197"/>
      <c r="H367" s="169"/>
      <c r="I367" s="152"/>
      <c r="J367" s="50"/>
      <c r="K367" s="50"/>
      <c r="L367" s="50"/>
      <c r="M367" s="50"/>
      <c r="N367" s="152"/>
      <c r="O367" s="197"/>
      <c r="P367" s="197"/>
      <c r="Q367" s="197"/>
      <c r="R367" s="197"/>
      <c r="S367" s="197"/>
      <c r="T367" s="197"/>
      <c r="U367" s="197"/>
      <c r="V367" s="197"/>
      <c r="W367" s="197"/>
      <c r="X367" s="197"/>
      <c r="Y367" s="197"/>
      <c r="Z367" s="197"/>
    </row>
    <row r="368" ht="15.75" customHeight="1">
      <c r="A368" s="180"/>
      <c r="B368" s="197"/>
      <c r="C368" s="197"/>
      <c r="D368" s="197"/>
      <c r="E368" s="197"/>
      <c r="F368" s="197"/>
      <c r="G368" s="197"/>
      <c r="H368" s="169"/>
      <c r="I368" s="152"/>
      <c r="J368" s="50"/>
      <c r="K368" s="50"/>
      <c r="L368" s="50"/>
      <c r="M368" s="50"/>
      <c r="N368" s="152"/>
      <c r="O368" s="197"/>
      <c r="P368" s="197"/>
      <c r="Q368" s="197"/>
      <c r="R368" s="197"/>
      <c r="S368" s="197"/>
      <c r="T368" s="197"/>
      <c r="U368" s="197"/>
      <c r="V368" s="197"/>
      <c r="W368" s="197"/>
      <c r="X368" s="197"/>
      <c r="Y368" s="197"/>
      <c r="Z368" s="197"/>
    </row>
    <row r="369" ht="15.75" customHeight="1">
      <c r="A369" s="180"/>
      <c r="B369" s="197"/>
      <c r="C369" s="197"/>
      <c r="D369" s="197"/>
      <c r="E369" s="197"/>
      <c r="F369" s="197"/>
      <c r="G369" s="197"/>
      <c r="H369" s="169"/>
      <c r="I369" s="152"/>
      <c r="J369" s="50"/>
      <c r="K369" s="50"/>
      <c r="L369" s="50"/>
      <c r="M369" s="50"/>
      <c r="N369" s="152"/>
      <c r="O369" s="197"/>
      <c r="P369" s="197"/>
      <c r="Q369" s="197"/>
      <c r="R369" s="197"/>
      <c r="S369" s="197"/>
      <c r="T369" s="197"/>
      <c r="U369" s="197"/>
      <c r="V369" s="197"/>
      <c r="W369" s="197"/>
      <c r="X369" s="197"/>
      <c r="Y369" s="197"/>
      <c r="Z369" s="197"/>
    </row>
    <row r="370" ht="15.75" customHeight="1">
      <c r="A370" s="180"/>
      <c r="B370" s="197"/>
      <c r="C370" s="197"/>
      <c r="D370" s="197"/>
      <c r="E370" s="197"/>
      <c r="F370" s="197"/>
      <c r="G370" s="197"/>
      <c r="H370" s="169"/>
      <c r="I370" s="152"/>
      <c r="J370" s="50"/>
      <c r="K370" s="50"/>
      <c r="L370" s="50"/>
      <c r="M370" s="50"/>
      <c r="N370" s="152"/>
      <c r="O370" s="197"/>
      <c r="P370" s="197"/>
      <c r="Q370" s="197"/>
      <c r="R370" s="197"/>
      <c r="S370" s="197"/>
      <c r="T370" s="197"/>
      <c r="U370" s="197"/>
      <c r="V370" s="197"/>
      <c r="W370" s="197"/>
      <c r="X370" s="197"/>
      <c r="Y370" s="197"/>
      <c r="Z370" s="197"/>
    </row>
    <row r="371" ht="15.75" customHeight="1">
      <c r="A371" s="180"/>
      <c r="B371" s="197"/>
      <c r="C371" s="197"/>
      <c r="D371" s="197"/>
      <c r="E371" s="197"/>
      <c r="F371" s="197"/>
      <c r="G371" s="197"/>
      <c r="H371" s="169"/>
      <c r="I371" s="152"/>
      <c r="J371" s="50"/>
      <c r="K371" s="50"/>
      <c r="L371" s="50"/>
      <c r="M371" s="50"/>
      <c r="N371" s="152"/>
      <c r="O371" s="197"/>
      <c r="P371" s="197"/>
      <c r="Q371" s="197"/>
      <c r="R371" s="197"/>
      <c r="S371" s="197"/>
      <c r="T371" s="197"/>
      <c r="U371" s="197"/>
      <c r="V371" s="197"/>
      <c r="W371" s="197"/>
      <c r="X371" s="197"/>
      <c r="Y371" s="197"/>
      <c r="Z371" s="197"/>
    </row>
    <row r="372" ht="15.75" customHeight="1">
      <c r="A372" s="180"/>
      <c r="B372" s="197"/>
      <c r="C372" s="197"/>
      <c r="D372" s="197"/>
      <c r="E372" s="197"/>
      <c r="F372" s="197"/>
      <c r="G372" s="197"/>
      <c r="H372" s="169"/>
      <c r="I372" s="152"/>
      <c r="J372" s="50"/>
      <c r="K372" s="50"/>
      <c r="L372" s="50"/>
      <c r="M372" s="50"/>
      <c r="N372" s="152"/>
      <c r="O372" s="197"/>
      <c r="P372" s="197"/>
      <c r="Q372" s="197"/>
      <c r="R372" s="197"/>
      <c r="S372" s="197"/>
      <c r="T372" s="197"/>
      <c r="U372" s="197"/>
      <c r="V372" s="197"/>
      <c r="W372" s="197"/>
      <c r="X372" s="197"/>
      <c r="Y372" s="197"/>
      <c r="Z372" s="197"/>
    </row>
    <row r="373" ht="15.75" customHeight="1">
      <c r="A373" s="180"/>
      <c r="B373" s="197"/>
      <c r="C373" s="197"/>
      <c r="D373" s="197"/>
      <c r="E373" s="197"/>
      <c r="F373" s="197"/>
      <c r="G373" s="197"/>
      <c r="H373" s="197"/>
      <c r="I373" s="152"/>
      <c r="J373" s="50"/>
      <c r="K373" s="50"/>
      <c r="L373" s="50"/>
      <c r="M373" s="50"/>
      <c r="N373" s="152"/>
      <c r="O373" s="197"/>
      <c r="P373" s="197"/>
      <c r="Q373" s="197"/>
      <c r="R373" s="197"/>
      <c r="S373" s="197"/>
      <c r="T373" s="197"/>
      <c r="U373" s="197"/>
      <c r="V373" s="197"/>
      <c r="W373" s="197"/>
      <c r="X373" s="197"/>
      <c r="Y373" s="197"/>
      <c r="Z373" s="197"/>
    </row>
    <row r="374" ht="15.75" customHeight="1">
      <c r="A374" s="180"/>
      <c r="B374" s="197"/>
      <c r="C374" s="197"/>
      <c r="D374" s="197"/>
      <c r="E374" s="197"/>
      <c r="F374" s="197"/>
      <c r="G374" s="197"/>
      <c r="H374" s="197"/>
      <c r="I374" s="152"/>
      <c r="J374" s="50"/>
      <c r="K374" s="50"/>
      <c r="L374" s="50"/>
      <c r="M374" s="50"/>
      <c r="N374" s="152"/>
      <c r="O374" s="197"/>
      <c r="P374" s="197"/>
      <c r="Q374" s="197"/>
      <c r="R374" s="197"/>
      <c r="S374" s="197"/>
      <c r="T374" s="197"/>
      <c r="U374" s="197"/>
      <c r="V374" s="197"/>
      <c r="W374" s="197"/>
      <c r="X374" s="197"/>
      <c r="Y374" s="197"/>
      <c r="Z374" s="197"/>
    </row>
    <row r="375" ht="15.75" customHeight="1">
      <c r="A375" s="180"/>
      <c r="B375" s="197"/>
      <c r="C375" s="197"/>
      <c r="D375" s="197"/>
      <c r="E375" s="197"/>
      <c r="F375" s="197"/>
      <c r="G375" s="197"/>
      <c r="H375" s="169"/>
      <c r="I375" s="152"/>
      <c r="J375" s="50"/>
      <c r="K375" s="50"/>
      <c r="L375" s="50"/>
      <c r="M375" s="50"/>
      <c r="N375" s="152"/>
      <c r="O375" s="197"/>
      <c r="P375" s="197"/>
      <c r="Q375" s="197"/>
      <c r="R375" s="197"/>
      <c r="S375" s="197"/>
      <c r="T375" s="197"/>
      <c r="U375" s="197"/>
      <c r="V375" s="197"/>
      <c r="W375" s="197"/>
      <c r="X375" s="197"/>
      <c r="Y375" s="197"/>
      <c r="Z375" s="197"/>
    </row>
    <row r="376" ht="15.75" customHeight="1">
      <c r="A376" s="180"/>
      <c r="B376" s="197"/>
      <c r="C376" s="197"/>
      <c r="D376" s="197"/>
      <c r="E376" s="197"/>
      <c r="F376" s="197"/>
      <c r="G376" s="197"/>
      <c r="H376" s="169"/>
      <c r="I376" s="152"/>
      <c r="J376" s="50"/>
      <c r="K376" s="50"/>
      <c r="L376" s="50"/>
      <c r="M376" s="50"/>
      <c r="N376" s="152"/>
      <c r="O376" s="197"/>
      <c r="P376" s="197"/>
      <c r="Q376" s="197"/>
      <c r="R376" s="197"/>
      <c r="S376" s="197"/>
      <c r="T376" s="197"/>
      <c r="U376" s="197"/>
      <c r="V376" s="197"/>
      <c r="W376" s="197"/>
      <c r="X376" s="197"/>
      <c r="Y376" s="197"/>
      <c r="Z376" s="197"/>
    </row>
    <row r="377" ht="15.75" customHeight="1">
      <c r="A377" s="180"/>
      <c r="B377" s="197"/>
      <c r="C377" s="197"/>
      <c r="D377" s="197"/>
      <c r="E377" s="197"/>
      <c r="F377" s="197"/>
      <c r="G377" s="197"/>
      <c r="H377" s="197"/>
      <c r="I377" s="152"/>
      <c r="J377" s="50"/>
      <c r="K377" s="50"/>
      <c r="L377" s="50"/>
      <c r="M377" s="50"/>
      <c r="N377" s="152"/>
      <c r="O377" s="197"/>
      <c r="P377" s="197"/>
      <c r="Q377" s="197"/>
      <c r="R377" s="197"/>
      <c r="S377" s="197"/>
      <c r="T377" s="197"/>
      <c r="U377" s="197"/>
      <c r="V377" s="197"/>
      <c r="W377" s="197"/>
      <c r="X377" s="197"/>
      <c r="Y377" s="197"/>
      <c r="Z377" s="197"/>
    </row>
    <row r="378" ht="15.75" customHeight="1">
      <c r="A378" s="180"/>
      <c r="B378" s="197"/>
      <c r="C378" s="197"/>
      <c r="D378" s="197"/>
      <c r="E378" s="197"/>
      <c r="F378" s="197"/>
      <c r="G378" s="197"/>
      <c r="H378" s="169"/>
      <c r="I378" s="152"/>
      <c r="J378" s="50"/>
      <c r="K378" s="50"/>
      <c r="L378" s="50"/>
      <c r="M378" s="50"/>
      <c r="N378" s="152"/>
      <c r="O378" s="197"/>
      <c r="P378" s="197"/>
      <c r="Q378" s="197"/>
      <c r="R378" s="197"/>
      <c r="S378" s="197"/>
      <c r="T378" s="197"/>
      <c r="U378" s="197"/>
      <c r="V378" s="197"/>
      <c r="W378" s="197"/>
      <c r="X378" s="197"/>
      <c r="Y378" s="197"/>
      <c r="Z378" s="197"/>
    </row>
    <row r="379" ht="15.75" customHeight="1">
      <c r="A379" s="180"/>
      <c r="B379" s="197"/>
      <c r="C379" s="197"/>
      <c r="D379" s="197"/>
      <c r="E379" s="197"/>
      <c r="F379" s="197"/>
      <c r="G379" s="197"/>
      <c r="H379" s="169"/>
      <c r="I379" s="152"/>
      <c r="J379" s="50"/>
      <c r="K379" s="50"/>
      <c r="L379" s="50"/>
      <c r="M379" s="50"/>
      <c r="N379" s="152"/>
      <c r="O379" s="197"/>
      <c r="P379" s="197"/>
      <c r="Q379" s="197"/>
      <c r="R379" s="197"/>
      <c r="S379" s="197"/>
      <c r="T379" s="197"/>
      <c r="U379" s="197"/>
      <c r="V379" s="197"/>
      <c r="W379" s="197"/>
      <c r="X379" s="197"/>
      <c r="Y379" s="197"/>
      <c r="Z379" s="197"/>
    </row>
    <row r="380" ht="15.75" customHeight="1">
      <c r="A380" s="180"/>
      <c r="B380" s="197"/>
      <c r="C380" s="197"/>
      <c r="D380" s="197"/>
      <c r="E380" s="197"/>
      <c r="F380" s="197"/>
      <c r="G380" s="197"/>
      <c r="H380" s="169"/>
      <c r="I380" s="152"/>
      <c r="J380" s="50"/>
      <c r="K380" s="50"/>
      <c r="L380" s="50"/>
      <c r="M380" s="50"/>
      <c r="N380" s="152"/>
      <c r="O380" s="197"/>
      <c r="P380" s="197"/>
      <c r="Q380" s="197"/>
      <c r="R380" s="197"/>
      <c r="S380" s="197"/>
      <c r="T380" s="197"/>
      <c r="U380" s="197"/>
      <c r="V380" s="197"/>
      <c r="W380" s="197"/>
      <c r="X380" s="197"/>
      <c r="Y380" s="197"/>
      <c r="Z380" s="197"/>
    </row>
    <row r="381" ht="15.75" customHeight="1">
      <c r="A381" s="180"/>
      <c r="B381" s="197"/>
      <c r="C381" s="197"/>
      <c r="D381" s="197"/>
      <c r="E381" s="197"/>
      <c r="F381" s="197"/>
      <c r="G381" s="197"/>
      <c r="H381" s="169"/>
      <c r="I381" s="152"/>
      <c r="J381" s="50"/>
      <c r="K381" s="50"/>
      <c r="L381" s="50"/>
      <c r="M381" s="50"/>
      <c r="N381" s="152"/>
      <c r="O381" s="197"/>
      <c r="P381" s="197"/>
      <c r="Q381" s="197"/>
      <c r="R381" s="197"/>
      <c r="S381" s="197"/>
      <c r="T381" s="197"/>
      <c r="U381" s="197"/>
      <c r="V381" s="197"/>
      <c r="W381" s="197"/>
      <c r="X381" s="197"/>
      <c r="Y381" s="197"/>
      <c r="Z381" s="197"/>
    </row>
    <row r="382" ht="15.75" customHeight="1">
      <c r="A382" s="180"/>
      <c r="B382" s="197"/>
      <c r="C382" s="197"/>
      <c r="D382" s="197"/>
      <c r="E382" s="197"/>
      <c r="F382" s="197"/>
      <c r="G382" s="197"/>
      <c r="H382" s="197"/>
      <c r="I382" s="152"/>
      <c r="J382" s="50"/>
      <c r="K382" s="50"/>
      <c r="L382" s="50"/>
      <c r="M382" s="50"/>
      <c r="N382" s="152"/>
      <c r="O382" s="197"/>
      <c r="P382" s="197"/>
      <c r="Q382" s="197"/>
      <c r="R382" s="197"/>
      <c r="S382" s="197"/>
      <c r="T382" s="197"/>
      <c r="U382" s="197"/>
      <c r="V382" s="197"/>
      <c r="W382" s="197"/>
      <c r="X382" s="197"/>
      <c r="Y382" s="197"/>
      <c r="Z382" s="197"/>
    </row>
    <row r="383" ht="15.75" customHeight="1">
      <c r="A383" s="180"/>
      <c r="B383" s="197"/>
      <c r="C383" s="197"/>
      <c r="D383" s="197"/>
      <c r="E383" s="197"/>
      <c r="F383" s="197"/>
      <c r="G383" s="197"/>
      <c r="H383" s="169"/>
      <c r="I383" s="152"/>
      <c r="J383" s="50"/>
      <c r="K383" s="50"/>
      <c r="L383" s="50"/>
      <c r="M383" s="50"/>
      <c r="N383" s="152"/>
      <c r="O383" s="197"/>
      <c r="P383" s="197"/>
      <c r="Q383" s="197"/>
      <c r="R383" s="197"/>
      <c r="S383" s="197"/>
      <c r="T383" s="197"/>
      <c r="U383" s="197"/>
      <c r="V383" s="197"/>
      <c r="W383" s="197"/>
      <c r="X383" s="197"/>
      <c r="Y383" s="197"/>
      <c r="Z383" s="197"/>
    </row>
    <row r="384" ht="15.75" customHeight="1">
      <c r="A384" s="180"/>
      <c r="B384" s="197"/>
      <c r="C384" s="197"/>
      <c r="D384" s="197"/>
      <c r="E384" s="197"/>
      <c r="F384" s="197"/>
      <c r="G384" s="197"/>
      <c r="H384" s="169"/>
      <c r="I384" s="152"/>
      <c r="J384" s="50"/>
      <c r="K384" s="50"/>
      <c r="L384" s="50"/>
      <c r="M384" s="50"/>
      <c r="N384" s="152"/>
      <c r="O384" s="197"/>
      <c r="P384" s="197"/>
      <c r="Q384" s="197"/>
      <c r="R384" s="197"/>
      <c r="S384" s="197"/>
      <c r="T384" s="197"/>
      <c r="U384" s="197"/>
      <c r="V384" s="197"/>
      <c r="W384" s="197"/>
      <c r="X384" s="197"/>
      <c r="Y384" s="197"/>
      <c r="Z384" s="197"/>
    </row>
    <row r="385" ht="15.75" customHeight="1">
      <c r="A385" s="180"/>
      <c r="B385" s="197"/>
      <c r="C385" s="197"/>
      <c r="D385" s="197"/>
      <c r="E385" s="197"/>
      <c r="F385" s="197"/>
      <c r="G385" s="197"/>
      <c r="H385" s="197"/>
      <c r="I385" s="152"/>
      <c r="J385" s="50"/>
      <c r="K385" s="50"/>
      <c r="L385" s="50"/>
      <c r="M385" s="50"/>
      <c r="N385" s="152"/>
      <c r="O385" s="197"/>
      <c r="P385" s="197"/>
      <c r="Q385" s="197"/>
      <c r="R385" s="197"/>
      <c r="S385" s="197"/>
      <c r="T385" s="197"/>
      <c r="U385" s="197"/>
      <c r="V385" s="197"/>
      <c r="W385" s="197"/>
      <c r="X385" s="197"/>
      <c r="Y385" s="197"/>
      <c r="Z385" s="197"/>
    </row>
    <row r="386" ht="15.75" customHeight="1">
      <c r="A386" s="180"/>
      <c r="B386" s="197"/>
      <c r="C386" s="197"/>
      <c r="D386" s="197"/>
      <c r="E386" s="197"/>
      <c r="F386" s="197"/>
      <c r="G386" s="197"/>
      <c r="H386" s="169"/>
      <c r="I386" s="152"/>
      <c r="J386" s="50"/>
      <c r="K386" s="50"/>
      <c r="L386" s="50"/>
      <c r="M386" s="50"/>
      <c r="N386" s="152"/>
      <c r="O386" s="197"/>
      <c r="P386" s="197"/>
      <c r="Q386" s="197"/>
      <c r="R386" s="197"/>
      <c r="S386" s="197"/>
      <c r="T386" s="197"/>
      <c r="U386" s="197"/>
      <c r="V386" s="197"/>
      <c r="W386" s="197"/>
      <c r="X386" s="197"/>
      <c r="Y386" s="197"/>
      <c r="Z386" s="197"/>
    </row>
    <row r="387" ht="15.75" customHeight="1">
      <c r="A387" s="180"/>
      <c r="B387" s="197"/>
      <c r="C387" s="197"/>
      <c r="D387" s="152"/>
      <c r="E387" s="152"/>
      <c r="F387" s="197"/>
      <c r="G387" s="197"/>
      <c r="H387" s="197"/>
      <c r="I387" s="152"/>
      <c r="J387" s="50"/>
      <c r="K387" s="50"/>
      <c r="L387" s="50"/>
      <c r="M387" s="50"/>
      <c r="N387" s="152"/>
      <c r="O387" s="197"/>
      <c r="P387" s="197"/>
      <c r="Q387" s="197"/>
      <c r="R387" s="197"/>
      <c r="S387" s="197"/>
      <c r="T387" s="197"/>
      <c r="U387" s="197"/>
      <c r="V387" s="197"/>
      <c r="W387" s="197"/>
      <c r="X387" s="197"/>
      <c r="Y387" s="197"/>
      <c r="Z387" s="197"/>
    </row>
    <row r="388" ht="15.75" customHeight="1">
      <c r="A388" s="180"/>
      <c r="B388" s="197"/>
      <c r="C388" s="152"/>
      <c r="D388" s="152"/>
      <c r="E388" s="152"/>
      <c r="F388" s="152"/>
      <c r="G388" s="197"/>
      <c r="H388" s="169"/>
      <c r="I388" s="152"/>
      <c r="J388" s="50"/>
      <c r="K388" s="50"/>
      <c r="L388" s="50"/>
      <c r="M388" s="50"/>
      <c r="N388" s="152"/>
      <c r="O388" s="197"/>
      <c r="P388" s="197"/>
      <c r="Q388" s="197"/>
      <c r="R388" s="197"/>
      <c r="S388" s="197"/>
      <c r="T388" s="197"/>
      <c r="U388" s="197"/>
      <c r="V388" s="197"/>
      <c r="W388" s="197"/>
      <c r="X388" s="197"/>
      <c r="Y388" s="197"/>
      <c r="Z388" s="197"/>
    </row>
    <row r="389" ht="15.75" customHeight="1">
      <c r="A389" s="180"/>
      <c r="B389" s="197"/>
      <c r="C389" s="152"/>
      <c r="D389" s="152"/>
      <c r="E389" s="152"/>
      <c r="F389" s="152"/>
      <c r="G389" s="197"/>
      <c r="H389" s="197"/>
      <c r="I389" s="152"/>
      <c r="J389" s="50"/>
      <c r="K389" s="50"/>
      <c r="L389" s="50"/>
      <c r="M389" s="50"/>
      <c r="N389" s="152"/>
      <c r="O389" s="197"/>
      <c r="P389" s="197"/>
      <c r="Q389" s="197"/>
      <c r="R389" s="197"/>
      <c r="S389" s="197"/>
      <c r="T389" s="197"/>
      <c r="U389" s="197"/>
      <c r="V389" s="197"/>
      <c r="W389" s="197"/>
      <c r="X389" s="197"/>
      <c r="Y389" s="197"/>
      <c r="Z389" s="197"/>
    </row>
    <row r="390" ht="15.75" customHeight="1">
      <c r="A390" s="180"/>
      <c r="B390" s="197"/>
      <c r="C390" s="152"/>
      <c r="D390" s="152"/>
      <c r="E390" s="152"/>
      <c r="F390" s="152"/>
      <c r="G390" s="197"/>
      <c r="H390" s="197"/>
      <c r="I390" s="152"/>
      <c r="J390" s="50"/>
      <c r="K390" s="50"/>
      <c r="L390" s="50"/>
      <c r="M390" s="50"/>
      <c r="N390" s="152"/>
      <c r="O390" s="197"/>
      <c r="P390" s="197"/>
      <c r="Q390" s="197"/>
      <c r="R390" s="197"/>
      <c r="S390" s="197"/>
      <c r="T390" s="197"/>
      <c r="U390" s="197"/>
      <c r="V390" s="197"/>
      <c r="W390" s="197"/>
      <c r="X390" s="197"/>
      <c r="Y390" s="197"/>
      <c r="Z390" s="197"/>
    </row>
    <row r="391" ht="15.75" customHeight="1">
      <c r="A391" s="180"/>
      <c r="B391" s="197"/>
      <c r="C391" s="152"/>
      <c r="D391" s="152"/>
      <c r="E391" s="152"/>
      <c r="F391" s="152"/>
      <c r="G391" s="197"/>
      <c r="H391" s="197"/>
      <c r="I391" s="152"/>
      <c r="J391" s="50"/>
      <c r="K391" s="50"/>
      <c r="L391" s="50"/>
      <c r="M391" s="50"/>
      <c r="N391" s="152"/>
      <c r="O391" s="197"/>
      <c r="P391" s="197"/>
      <c r="Q391" s="197"/>
      <c r="R391" s="197"/>
      <c r="S391" s="197"/>
      <c r="T391" s="197"/>
      <c r="U391" s="197"/>
      <c r="V391" s="197"/>
      <c r="W391" s="197"/>
      <c r="X391" s="197"/>
      <c r="Y391" s="197"/>
      <c r="Z391" s="197"/>
    </row>
    <row r="392" ht="15.75" customHeight="1">
      <c r="A392" s="180"/>
      <c r="B392" s="197"/>
      <c r="C392" s="152"/>
      <c r="D392" s="152"/>
      <c r="E392" s="152"/>
      <c r="F392" s="152"/>
      <c r="G392" s="197"/>
      <c r="H392" s="169"/>
      <c r="I392" s="152"/>
      <c r="J392" s="50"/>
      <c r="K392" s="50"/>
      <c r="L392" s="50"/>
      <c r="M392" s="50"/>
      <c r="N392" s="152"/>
      <c r="O392" s="197"/>
      <c r="P392" s="197"/>
      <c r="Q392" s="197"/>
      <c r="R392" s="197"/>
      <c r="S392" s="197"/>
      <c r="T392" s="197"/>
      <c r="U392" s="197"/>
      <c r="V392" s="197"/>
      <c r="W392" s="197"/>
      <c r="X392" s="197"/>
      <c r="Y392" s="197"/>
      <c r="Z392" s="197"/>
    </row>
    <row r="393" ht="15.75" customHeight="1">
      <c r="A393" s="180"/>
      <c r="B393" s="197"/>
      <c r="C393" s="152"/>
      <c r="D393" s="152"/>
      <c r="E393" s="152"/>
      <c r="F393" s="152"/>
      <c r="G393" s="197"/>
      <c r="H393" s="169"/>
      <c r="I393" s="152"/>
      <c r="J393" s="50"/>
      <c r="K393" s="50"/>
      <c r="L393" s="50"/>
      <c r="M393" s="50"/>
      <c r="N393" s="152"/>
      <c r="O393" s="197"/>
      <c r="P393" s="197"/>
      <c r="Q393" s="197"/>
      <c r="R393" s="197"/>
      <c r="S393" s="197"/>
      <c r="T393" s="197"/>
      <c r="U393" s="197"/>
      <c r="V393" s="197"/>
      <c r="W393" s="197"/>
      <c r="X393" s="197"/>
      <c r="Y393" s="197"/>
      <c r="Z393" s="197"/>
    </row>
    <row r="394" ht="15.75" customHeight="1">
      <c r="A394" s="180"/>
      <c r="B394" s="197"/>
      <c r="C394" s="152"/>
      <c r="D394" s="152"/>
      <c r="E394" s="152"/>
      <c r="F394" s="152"/>
      <c r="G394" s="197"/>
      <c r="H394" s="169"/>
      <c r="I394" s="152"/>
      <c r="J394" s="50"/>
      <c r="K394" s="50"/>
      <c r="L394" s="50"/>
      <c r="M394" s="50"/>
      <c r="N394" s="152"/>
      <c r="O394" s="197"/>
      <c r="P394" s="197"/>
      <c r="Q394" s="197"/>
      <c r="R394" s="197"/>
      <c r="S394" s="197"/>
      <c r="T394" s="197"/>
      <c r="U394" s="197"/>
      <c r="V394" s="197"/>
      <c r="W394" s="197"/>
      <c r="X394" s="197"/>
      <c r="Y394" s="197"/>
      <c r="Z394" s="197"/>
    </row>
    <row r="395" ht="15.75" customHeight="1">
      <c r="A395" s="180"/>
      <c r="B395" s="197"/>
      <c r="C395" s="152"/>
      <c r="D395" s="152"/>
      <c r="E395" s="152"/>
      <c r="F395" s="152"/>
      <c r="G395" s="197"/>
      <c r="H395" s="169"/>
      <c r="I395" s="152"/>
      <c r="J395" s="50"/>
      <c r="K395" s="50"/>
      <c r="L395" s="50"/>
      <c r="M395" s="50"/>
      <c r="N395" s="152"/>
      <c r="O395" s="197"/>
      <c r="P395" s="197"/>
      <c r="Q395" s="197"/>
      <c r="R395" s="197"/>
      <c r="S395" s="197"/>
      <c r="T395" s="197"/>
      <c r="U395" s="197"/>
      <c r="V395" s="197"/>
      <c r="W395" s="197"/>
      <c r="X395" s="197"/>
      <c r="Y395" s="197"/>
      <c r="Z395" s="197"/>
    </row>
    <row r="396" ht="15.75" customHeight="1">
      <c r="A396" s="180"/>
      <c r="B396" s="197"/>
      <c r="C396" s="152"/>
      <c r="D396" s="152"/>
      <c r="E396" s="152"/>
      <c r="F396" s="152"/>
      <c r="G396" s="197"/>
      <c r="H396" s="169"/>
      <c r="I396" s="152"/>
      <c r="J396" s="50"/>
      <c r="K396" s="50"/>
      <c r="L396" s="50"/>
      <c r="M396" s="50"/>
      <c r="N396" s="152"/>
      <c r="O396" s="197"/>
      <c r="P396" s="197"/>
      <c r="Q396" s="197"/>
      <c r="R396" s="197"/>
      <c r="S396" s="197"/>
      <c r="T396" s="197"/>
      <c r="U396" s="197"/>
      <c r="V396" s="197"/>
      <c r="W396" s="197"/>
      <c r="X396" s="197"/>
      <c r="Y396" s="197"/>
      <c r="Z396" s="197"/>
    </row>
    <row r="397" ht="15.75" customHeight="1">
      <c r="A397" s="180"/>
      <c r="B397" s="197"/>
      <c r="C397" s="152"/>
      <c r="D397" s="152"/>
      <c r="E397" s="152"/>
      <c r="F397" s="152"/>
      <c r="G397" s="197"/>
      <c r="H397" s="197"/>
      <c r="I397" s="152"/>
      <c r="J397" s="50"/>
      <c r="K397" s="50"/>
      <c r="L397" s="50"/>
      <c r="M397" s="50"/>
      <c r="N397" s="152"/>
      <c r="O397" s="197"/>
      <c r="P397" s="197"/>
      <c r="Q397" s="197"/>
      <c r="R397" s="197"/>
      <c r="S397" s="197"/>
      <c r="T397" s="197"/>
      <c r="U397" s="197"/>
      <c r="V397" s="197"/>
      <c r="W397" s="197"/>
      <c r="X397" s="197"/>
      <c r="Y397" s="197"/>
      <c r="Z397" s="197"/>
    </row>
    <row r="398" ht="15.75" customHeight="1">
      <c r="A398" s="180"/>
      <c r="B398" s="197"/>
      <c r="C398" s="152"/>
      <c r="D398" s="152"/>
      <c r="E398" s="152"/>
      <c r="F398" s="152"/>
      <c r="G398" s="197"/>
      <c r="H398" s="169"/>
      <c r="I398" s="152"/>
      <c r="J398" s="50"/>
      <c r="K398" s="50"/>
      <c r="L398" s="50"/>
      <c r="M398" s="50"/>
      <c r="N398" s="152"/>
      <c r="O398" s="197"/>
      <c r="P398" s="197"/>
      <c r="Q398" s="197"/>
      <c r="R398" s="197"/>
      <c r="S398" s="197"/>
      <c r="T398" s="197"/>
      <c r="U398" s="197"/>
      <c r="V398" s="197"/>
      <c r="W398" s="197"/>
      <c r="X398" s="197"/>
      <c r="Y398" s="197"/>
      <c r="Z398" s="197"/>
    </row>
    <row r="399" ht="15.75" customHeight="1">
      <c r="A399" s="180"/>
      <c r="B399" s="197"/>
      <c r="C399" s="152"/>
      <c r="D399" s="152"/>
      <c r="E399" s="152"/>
      <c r="F399" s="152"/>
      <c r="G399" s="197"/>
      <c r="H399" s="197"/>
      <c r="I399" s="152"/>
      <c r="J399" s="50"/>
      <c r="K399" s="50"/>
      <c r="L399" s="50"/>
      <c r="M399" s="50"/>
      <c r="N399" s="152"/>
      <c r="O399" s="197"/>
      <c r="P399" s="197"/>
      <c r="Q399" s="197"/>
      <c r="R399" s="197"/>
      <c r="S399" s="197"/>
      <c r="T399" s="197"/>
      <c r="U399" s="197"/>
      <c r="V399" s="197"/>
      <c r="W399" s="197"/>
      <c r="X399" s="197"/>
      <c r="Y399" s="197"/>
      <c r="Z399" s="197"/>
    </row>
    <row r="400" ht="15.75" customHeight="1">
      <c r="A400" s="180"/>
      <c r="B400" s="197"/>
      <c r="C400" s="152"/>
      <c r="D400" s="152"/>
      <c r="E400" s="152"/>
      <c r="F400" s="152"/>
      <c r="G400" s="197"/>
      <c r="H400" s="169"/>
      <c r="I400" s="152"/>
      <c r="J400" s="50"/>
      <c r="K400" s="50"/>
      <c r="L400" s="50"/>
      <c r="M400" s="50"/>
      <c r="N400" s="152"/>
      <c r="O400" s="197"/>
      <c r="P400" s="197"/>
      <c r="Q400" s="197"/>
      <c r="R400" s="197"/>
      <c r="S400" s="197"/>
      <c r="T400" s="197"/>
      <c r="U400" s="197"/>
      <c r="V400" s="197"/>
      <c r="W400" s="197"/>
      <c r="X400" s="197"/>
      <c r="Y400" s="197"/>
      <c r="Z400" s="197"/>
    </row>
    <row r="401" ht="15.75" customHeight="1">
      <c r="A401" s="180"/>
      <c r="B401" s="197"/>
      <c r="C401" s="152"/>
      <c r="D401" s="152"/>
      <c r="E401" s="152"/>
      <c r="F401" s="152"/>
      <c r="G401" s="197"/>
      <c r="H401" s="169"/>
      <c r="I401" s="152"/>
      <c r="J401" s="50"/>
      <c r="K401" s="50"/>
      <c r="L401" s="50"/>
      <c r="M401" s="50"/>
      <c r="N401" s="152"/>
      <c r="O401" s="197"/>
      <c r="P401" s="197"/>
      <c r="Q401" s="197"/>
      <c r="R401" s="197"/>
      <c r="S401" s="197"/>
      <c r="T401" s="197"/>
      <c r="U401" s="197"/>
      <c r="V401" s="197"/>
      <c r="W401" s="197"/>
      <c r="X401" s="197"/>
      <c r="Y401" s="197"/>
      <c r="Z401" s="197"/>
    </row>
    <row r="402" ht="15.75" customHeight="1">
      <c r="A402" s="180"/>
      <c r="B402" s="197"/>
      <c r="C402" s="152"/>
      <c r="D402" s="152"/>
      <c r="E402" s="152"/>
      <c r="F402" s="152"/>
      <c r="G402" s="197"/>
      <c r="H402" s="169"/>
      <c r="I402" s="152"/>
      <c r="J402" s="50"/>
      <c r="K402" s="50"/>
      <c r="L402" s="50"/>
      <c r="M402" s="50"/>
      <c r="N402" s="152"/>
      <c r="O402" s="197"/>
      <c r="P402" s="197"/>
      <c r="Q402" s="197"/>
      <c r="R402" s="197"/>
      <c r="S402" s="197"/>
      <c r="T402" s="197"/>
      <c r="U402" s="197"/>
      <c r="V402" s="197"/>
      <c r="W402" s="197"/>
      <c r="X402" s="197"/>
      <c r="Y402" s="197"/>
      <c r="Z402" s="197"/>
    </row>
    <row r="403" ht="15.75" customHeight="1">
      <c r="A403" s="180"/>
      <c r="B403" s="197"/>
      <c r="C403" s="197"/>
      <c r="D403" s="152"/>
      <c r="E403" s="152"/>
      <c r="F403" s="152"/>
      <c r="G403" s="197"/>
      <c r="H403" s="169"/>
      <c r="I403" s="152"/>
      <c r="J403" s="50"/>
      <c r="K403" s="50"/>
      <c r="L403" s="50"/>
      <c r="M403" s="50"/>
      <c r="N403" s="152"/>
      <c r="O403" s="197"/>
      <c r="P403" s="197"/>
      <c r="Q403" s="197"/>
      <c r="R403" s="197"/>
      <c r="S403" s="197"/>
      <c r="T403" s="197"/>
      <c r="U403" s="197"/>
      <c r="V403" s="197"/>
      <c r="W403" s="197"/>
      <c r="X403" s="197"/>
      <c r="Y403" s="197"/>
      <c r="Z403" s="197"/>
    </row>
    <row r="404" ht="15.75" customHeight="1">
      <c r="A404" s="180"/>
      <c r="B404" s="197"/>
      <c r="C404" s="152"/>
      <c r="D404" s="152"/>
      <c r="E404" s="152"/>
      <c r="F404" s="152"/>
      <c r="G404" s="197"/>
      <c r="H404" s="169"/>
      <c r="I404" s="152"/>
      <c r="J404" s="50"/>
      <c r="K404" s="50"/>
      <c r="L404" s="50"/>
      <c r="M404" s="50"/>
      <c r="N404" s="152"/>
      <c r="O404" s="197"/>
      <c r="P404" s="197"/>
      <c r="Q404" s="197"/>
      <c r="R404" s="197"/>
      <c r="S404" s="197"/>
      <c r="T404" s="197"/>
      <c r="U404" s="197"/>
      <c r="V404" s="197"/>
      <c r="W404" s="197"/>
      <c r="X404" s="197"/>
      <c r="Y404" s="197"/>
      <c r="Z404" s="197"/>
    </row>
    <row r="405" ht="15.75" customHeight="1">
      <c r="A405" s="180"/>
      <c r="B405" s="197"/>
      <c r="C405" s="152"/>
      <c r="D405" s="152"/>
      <c r="E405" s="152"/>
      <c r="F405" s="152"/>
      <c r="G405" s="197"/>
      <c r="H405" s="197"/>
      <c r="I405" s="152"/>
      <c r="J405" s="50"/>
      <c r="K405" s="50"/>
      <c r="L405" s="50"/>
      <c r="M405" s="50"/>
      <c r="N405" s="152"/>
      <c r="O405" s="197"/>
      <c r="P405" s="197"/>
      <c r="Q405" s="197"/>
      <c r="R405" s="197"/>
      <c r="S405" s="197"/>
      <c r="T405" s="197"/>
      <c r="U405" s="197"/>
      <c r="V405" s="197"/>
      <c r="W405" s="197"/>
      <c r="X405" s="197"/>
      <c r="Y405" s="197"/>
      <c r="Z405" s="197"/>
    </row>
    <row r="406" ht="15.75" customHeight="1">
      <c r="A406" s="180"/>
      <c r="B406" s="197"/>
      <c r="C406" s="152"/>
      <c r="D406" s="152"/>
      <c r="E406" s="152"/>
      <c r="F406" s="152"/>
      <c r="G406" s="197"/>
      <c r="H406" s="169"/>
      <c r="I406" s="152"/>
      <c r="J406" s="50"/>
      <c r="K406" s="50"/>
      <c r="L406" s="50"/>
      <c r="M406" s="50"/>
      <c r="N406" s="152"/>
      <c r="O406" s="197"/>
      <c r="P406" s="197"/>
      <c r="Q406" s="197"/>
      <c r="R406" s="197"/>
      <c r="S406" s="197"/>
      <c r="T406" s="197"/>
      <c r="U406" s="197"/>
      <c r="V406" s="197"/>
      <c r="W406" s="197"/>
      <c r="X406" s="197"/>
      <c r="Y406" s="197"/>
      <c r="Z406" s="197"/>
    </row>
    <row r="407" ht="15.75" customHeight="1">
      <c r="A407" s="180"/>
      <c r="B407" s="197"/>
      <c r="C407" s="197"/>
      <c r="D407" s="152"/>
      <c r="E407" s="152"/>
      <c r="F407" s="152"/>
      <c r="G407" s="197"/>
      <c r="H407" s="169"/>
      <c r="I407" s="152"/>
      <c r="J407" s="50"/>
      <c r="K407" s="50"/>
      <c r="L407" s="50"/>
      <c r="M407" s="50"/>
      <c r="N407" s="152"/>
      <c r="O407" s="197"/>
      <c r="P407" s="197"/>
      <c r="Q407" s="197"/>
      <c r="R407" s="197"/>
      <c r="S407" s="197"/>
      <c r="T407" s="197"/>
      <c r="U407" s="197"/>
      <c r="V407" s="197"/>
      <c r="W407" s="197"/>
      <c r="X407" s="197"/>
      <c r="Y407" s="197"/>
      <c r="Z407" s="197"/>
    </row>
    <row r="408" ht="15.75" customHeight="1">
      <c r="A408" s="180"/>
      <c r="B408" s="197"/>
      <c r="C408" s="152"/>
      <c r="D408" s="152"/>
      <c r="E408" s="152"/>
      <c r="F408" s="152"/>
      <c r="G408" s="197"/>
      <c r="H408" s="169"/>
      <c r="I408" s="152"/>
      <c r="J408" s="50"/>
      <c r="K408" s="50"/>
      <c r="L408" s="50"/>
      <c r="M408" s="50"/>
      <c r="N408" s="152"/>
      <c r="O408" s="197"/>
      <c r="P408" s="197"/>
      <c r="Q408" s="197"/>
      <c r="R408" s="197"/>
      <c r="S408" s="197"/>
      <c r="T408" s="197"/>
      <c r="U408" s="197"/>
      <c r="V408" s="197"/>
      <c r="W408" s="197"/>
      <c r="X408" s="197"/>
      <c r="Y408" s="197"/>
      <c r="Z408" s="197"/>
    </row>
    <row r="409" ht="15.75" customHeight="1">
      <c r="A409" s="180"/>
      <c r="B409" s="197"/>
      <c r="C409" s="152"/>
      <c r="D409" s="152"/>
      <c r="E409" s="152"/>
      <c r="F409" s="152"/>
      <c r="G409" s="197"/>
      <c r="H409" s="169"/>
      <c r="I409" s="152"/>
      <c r="J409" s="50"/>
      <c r="K409" s="50"/>
      <c r="L409" s="50"/>
      <c r="M409" s="50"/>
      <c r="N409" s="152"/>
      <c r="O409" s="197"/>
      <c r="P409" s="197"/>
      <c r="Q409" s="197"/>
      <c r="R409" s="197"/>
      <c r="S409" s="197"/>
      <c r="T409" s="197"/>
      <c r="U409" s="197"/>
      <c r="V409" s="197"/>
      <c r="W409" s="197"/>
      <c r="X409" s="197"/>
      <c r="Y409" s="197"/>
      <c r="Z409" s="197"/>
    </row>
    <row r="410" ht="15.75" customHeight="1">
      <c r="A410" s="180"/>
      <c r="B410" s="197"/>
      <c r="C410" s="152"/>
      <c r="D410" s="152"/>
      <c r="E410" s="152"/>
      <c r="F410" s="152"/>
      <c r="G410" s="197"/>
      <c r="H410" s="169"/>
      <c r="I410" s="152"/>
      <c r="J410" s="50"/>
      <c r="K410" s="50"/>
      <c r="L410" s="50"/>
      <c r="M410" s="50"/>
      <c r="N410" s="152"/>
      <c r="O410" s="197"/>
      <c r="P410" s="197"/>
      <c r="Q410" s="197"/>
      <c r="R410" s="197"/>
      <c r="S410" s="197"/>
      <c r="T410" s="197"/>
      <c r="U410" s="197"/>
      <c r="V410" s="197"/>
      <c r="W410" s="197"/>
      <c r="X410" s="197"/>
      <c r="Y410" s="197"/>
      <c r="Z410" s="197"/>
    </row>
    <row r="411" ht="15.75" customHeight="1">
      <c r="A411" s="180"/>
      <c r="B411" s="197"/>
      <c r="C411" s="152"/>
      <c r="D411" s="152"/>
      <c r="E411" s="152"/>
      <c r="F411" s="152"/>
      <c r="G411" s="197"/>
      <c r="H411" s="197"/>
      <c r="I411" s="152"/>
      <c r="J411" s="50"/>
      <c r="K411" s="50"/>
      <c r="L411" s="50"/>
      <c r="M411" s="50"/>
      <c r="N411" s="152"/>
      <c r="O411" s="197"/>
      <c r="P411" s="197"/>
      <c r="Q411" s="197"/>
      <c r="R411" s="197"/>
      <c r="S411" s="197"/>
      <c r="T411" s="197"/>
      <c r="U411" s="197"/>
      <c r="V411" s="197"/>
      <c r="W411" s="197"/>
      <c r="X411" s="197"/>
      <c r="Y411" s="197"/>
      <c r="Z411" s="197"/>
    </row>
    <row r="412" ht="15.75" customHeight="1">
      <c r="A412" s="180"/>
      <c r="B412" s="197"/>
      <c r="C412" s="152"/>
      <c r="D412" s="152"/>
      <c r="E412" s="152"/>
      <c r="F412" s="152"/>
      <c r="G412" s="197"/>
      <c r="H412" s="197"/>
      <c r="I412" s="152"/>
      <c r="J412" s="50"/>
      <c r="K412" s="50"/>
      <c r="L412" s="50"/>
      <c r="M412" s="50"/>
      <c r="N412" s="152"/>
      <c r="O412" s="197"/>
      <c r="P412" s="197"/>
      <c r="Q412" s="197"/>
      <c r="R412" s="197"/>
      <c r="S412" s="197"/>
      <c r="T412" s="197"/>
      <c r="U412" s="197"/>
      <c r="V412" s="197"/>
      <c r="W412" s="197"/>
      <c r="X412" s="197"/>
      <c r="Y412" s="197"/>
      <c r="Z412" s="197"/>
    </row>
    <row r="413" ht="15.75" customHeight="1">
      <c r="A413" s="180"/>
      <c r="B413" s="197"/>
      <c r="C413" s="152"/>
      <c r="D413" s="152"/>
      <c r="E413" s="152"/>
      <c r="F413" s="152"/>
      <c r="G413" s="197"/>
      <c r="H413" s="197"/>
      <c r="I413" s="152"/>
      <c r="J413" s="50"/>
      <c r="K413" s="50"/>
      <c r="L413" s="50"/>
      <c r="M413" s="50"/>
      <c r="N413" s="152"/>
      <c r="O413" s="197"/>
      <c r="P413" s="197"/>
      <c r="Q413" s="197"/>
      <c r="R413" s="197"/>
      <c r="S413" s="197"/>
      <c r="T413" s="197"/>
      <c r="U413" s="197"/>
      <c r="V413" s="197"/>
      <c r="W413" s="197"/>
      <c r="X413" s="197"/>
      <c r="Y413" s="197"/>
      <c r="Z413" s="197"/>
    </row>
    <row r="414" ht="15.75" customHeight="1">
      <c r="A414" s="180"/>
      <c r="B414" s="197"/>
      <c r="C414" s="152"/>
      <c r="D414" s="152"/>
      <c r="E414" s="152"/>
      <c r="F414" s="152"/>
      <c r="G414" s="197"/>
      <c r="H414" s="197"/>
      <c r="I414" s="152"/>
      <c r="J414" s="50"/>
      <c r="K414" s="50"/>
      <c r="L414" s="50"/>
      <c r="M414" s="50"/>
      <c r="N414" s="152"/>
      <c r="O414" s="197"/>
      <c r="P414" s="197"/>
      <c r="Q414" s="197"/>
      <c r="R414" s="197"/>
      <c r="S414" s="197"/>
      <c r="T414" s="197"/>
      <c r="U414" s="197"/>
      <c r="V414" s="197"/>
      <c r="W414" s="197"/>
      <c r="X414" s="197"/>
      <c r="Y414" s="197"/>
      <c r="Z414" s="197"/>
    </row>
    <row r="415" ht="15.75" customHeight="1">
      <c r="A415" s="180"/>
      <c r="B415" s="197"/>
      <c r="C415" s="152"/>
      <c r="D415" s="152"/>
      <c r="E415" s="152"/>
      <c r="F415" s="152"/>
      <c r="G415" s="197"/>
      <c r="H415" s="197"/>
      <c r="I415" s="152"/>
      <c r="J415" s="50"/>
      <c r="K415" s="50"/>
      <c r="L415" s="50"/>
      <c r="M415" s="50"/>
      <c r="N415" s="152"/>
      <c r="O415" s="197"/>
      <c r="P415" s="197"/>
      <c r="Q415" s="197"/>
      <c r="R415" s="197"/>
      <c r="S415" s="197"/>
      <c r="T415" s="197"/>
      <c r="U415" s="197"/>
      <c r="V415" s="197"/>
      <c r="W415" s="197"/>
      <c r="X415" s="197"/>
      <c r="Y415" s="197"/>
      <c r="Z415" s="197"/>
    </row>
    <row r="416" ht="15.75" customHeight="1">
      <c r="A416" s="180"/>
      <c r="B416" s="197"/>
      <c r="C416" s="152"/>
      <c r="D416" s="152"/>
      <c r="E416" s="152"/>
      <c r="F416" s="152"/>
      <c r="G416" s="197"/>
      <c r="H416" s="197"/>
      <c r="I416" s="152"/>
      <c r="J416" s="50"/>
      <c r="K416" s="50"/>
      <c r="L416" s="50"/>
      <c r="M416" s="50"/>
      <c r="N416" s="152"/>
      <c r="O416" s="197"/>
      <c r="P416" s="197"/>
      <c r="Q416" s="197"/>
      <c r="R416" s="197"/>
      <c r="S416" s="197"/>
      <c r="T416" s="197"/>
      <c r="U416" s="197"/>
      <c r="V416" s="197"/>
      <c r="W416" s="197"/>
      <c r="X416" s="197"/>
      <c r="Y416" s="197"/>
      <c r="Z416" s="197"/>
    </row>
    <row r="417" ht="15.75" customHeight="1">
      <c r="A417" s="180"/>
      <c r="B417" s="197"/>
      <c r="C417" s="152"/>
      <c r="D417" s="152"/>
      <c r="E417" s="152"/>
      <c r="F417" s="152"/>
      <c r="G417" s="197"/>
      <c r="H417" s="169"/>
      <c r="I417" s="152"/>
      <c r="J417" s="50"/>
      <c r="K417" s="50"/>
      <c r="L417" s="50"/>
      <c r="M417" s="50"/>
      <c r="N417" s="152"/>
      <c r="O417" s="197"/>
      <c r="P417" s="197"/>
      <c r="Q417" s="197"/>
      <c r="R417" s="197"/>
      <c r="S417" s="197"/>
      <c r="T417" s="197"/>
      <c r="U417" s="197"/>
      <c r="V417" s="197"/>
      <c r="W417" s="197"/>
      <c r="X417" s="197"/>
      <c r="Y417" s="197"/>
      <c r="Z417" s="197"/>
    </row>
    <row r="418" ht="15.75" customHeight="1">
      <c r="A418" s="180"/>
      <c r="B418" s="197"/>
      <c r="C418" s="152"/>
      <c r="D418" s="152"/>
      <c r="E418" s="152"/>
      <c r="F418" s="152"/>
      <c r="G418" s="197"/>
      <c r="H418" s="169"/>
      <c r="I418" s="152"/>
      <c r="J418" s="50"/>
      <c r="K418" s="50"/>
      <c r="L418" s="50"/>
      <c r="M418" s="50"/>
      <c r="N418" s="152"/>
      <c r="O418" s="197"/>
      <c r="P418" s="197"/>
      <c r="Q418" s="197"/>
      <c r="R418" s="197"/>
      <c r="S418" s="197"/>
      <c r="T418" s="197"/>
      <c r="U418" s="197"/>
      <c r="V418" s="197"/>
      <c r="W418" s="197"/>
      <c r="X418" s="197"/>
      <c r="Y418" s="197"/>
      <c r="Z418" s="197"/>
    </row>
    <row r="419" ht="15.75" customHeight="1">
      <c r="A419" s="180"/>
      <c r="B419" s="197"/>
      <c r="C419" s="152"/>
      <c r="D419" s="152"/>
      <c r="E419" s="152"/>
      <c r="F419" s="152"/>
      <c r="G419" s="197"/>
      <c r="H419" s="169"/>
      <c r="I419" s="152"/>
      <c r="J419" s="50"/>
      <c r="K419" s="50"/>
      <c r="L419" s="50"/>
      <c r="M419" s="50"/>
      <c r="N419" s="152"/>
      <c r="O419" s="197"/>
      <c r="P419" s="197"/>
      <c r="Q419" s="197"/>
      <c r="R419" s="197"/>
      <c r="S419" s="197"/>
      <c r="T419" s="197"/>
      <c r="U419" s="197"/>
      <c r="V419" s="197"/>
      <c r="W419" s="197"/>
      <c r="X419" s="197"/>
      <c r="Y419" s="197"/>
      <c r="Z419" s="197"/>
    </row>
    <row r="420" ht="15.75" customHeight="1">
      <c r="A420" s="180"/>
      <c r="B420" s="197"/>
      <c r="C420" s="152"/>
      <c r="D420" s="152"/>
      <c r="E420" s="152"/>
      <c r="F420" s="152"/>
      <c r="G420" s="197"/>
      <c r="H420" s="197"/>
      <c r="I420" s="152"/>
      <c r="J420" s="50"/>
      <c r="K420" s="50"/>
      <c r="L420" s="50"/>
      <c r="M420" s="50"/>
      <c r="N420" s="152"/>
      <c r="O420" s="197"/>
      <c r="P420" s="197"/>
      <c r="Q420" s="197"/>
      <c r="R420" s="197"/>
      <c r="S420" s="197"/>
      <c r="T420" s="197"/>
      <c r="U420" s="197"/>
      <c r="V420" s="197"/>
      <c r="W420" s="197"/>
      <c r="X420" s="197"/>
      <c r="Y420" s="197"/>
      <c r="Z420" s="197"/>
    </row>
    <row r="421" ht="15.75" customHeight="1">
      <c r="A421" s="180"/>
      <c r="B421" s="197"/>
      <c r="C421" s="152"/>
      <c r="D421" s="152"/>
      <c r="E421" s="152"/>
      <c r="F421" s="152"/>
      <c r="G421" s="197"/>
      <c r="H421" s="169"/>
      <c r="I421" s="152"/>
      <c r="J421" s="50"/>
      <c r="K421" s="50"/>
      <c r="L421" s="50"/>
      <c r="M421" s="50"/>
      <c r="N421" s="152"/>
      <c r="O421" s="197"/>
      <c r="P421" s="197"/>
      <c r="Q421" s="197"/>
      <c r="R421" s="197"/>
      <c r="S421" s="197"/>
      <c r="T421" s="197"/>
      <c r="U421" s="197"/>
      <c r="V421" s="197"/>
      <c r="W421" s="197"/>
      <c r="X421" s="197"/>
      <c r="Y421" s="197"/>
      <c r="Z421" s="197"/>
    </row>
    <row r="422" ht="15.75" customHeight="1">
      <c r="A422" s="180"/>
      <c r="B422" s="197"/>
      <c r="C422" s="152"/>
      <c r="D422" s="152"/>
      <c r="E422" s="152"/>
      <c r="F422" s="152"/>
      <c r="G422" s="197"/>
      <c r="H422" s="197"/>
      <c r="I422" s="152"/>
      <c r="J422" s="50"/>
      <c r="K422" s="50"/>
      <c r="L422" s="50"/>
      <c r="M422" s="50"/>
      <c r="N422" s="152"/>
      <c r="O422" s="197"/>
      <c r="P422" s="197"/>
      <c r="Q422" s="197"/>
      <c r="R422" s="197"/>
      <c r="S422" s="197"/>
      <c r="T422" s="197"/>
      <c r="U422" s="197"/>
      <c r="V422" s="197"/>
      <c r="W422" s="197"/>
      <c r="X422" s="197"/>
      <c r="Y422" s="197"/>
      <c r="Z422" s="197"/>
    </row>
    <row r="423" ht="15.75" customHeight="1">
      <c r="A423" s="180"/>
      <c r="B423" s="197"/>
      <c r="C423" s="152"/>
      <c r="D423" s="152"/>
      <c r="E423" s="152"/>
      <c r="F423" s="152"/>
      <c r="G423" s="197"/>
      <c r="H423" s="197"/>
      <c r="I423" s="152"/>
      <c r="J423" s="50"/>
      <c r="K423" s="50"/>
      <c r="L423" s="50"/>
      <c r="M423" s="50"/>
      <c r="N423" s="152"/>
      <c r="O423" s="197"/>
      <c r="P423" s="197"/>
      <c r="Q423" s="197"/>
      <c r="R423" s="197"/>
      <c r="S423" s="197"/>
      <c r="T423" s="197"/>
      <c r="U423" s="197"/>
      <c r="V423" s="197"/>
      <c r="W423" s="197"/>
      <c r="X423" s="197"/>
      <c r="Y423" s="197"/>
      <c r="Z423" s="197"/>
    </row>
    <row r="424" ht="15.75" customHeight="1">
      <c r="A424" s="180"/>
      <c r="B424" s="197"/>
      <c r="C424" s="152"/>
      <c r="D424" s="152"/>
      <c r="E424" s="152"/>
      <c r="F424" s="152"/>
      <c r="G424" s="197"/>
      <c r="H424" s="169"/>
      <c r="I424" s="152"/>
      <c r="J424" s="50"/>
      <c r="K424" s="50"/>
      <c r="L424" s="50"/>
      <c r="M424" s="50"/>
      <c r="N424" s="152"/>
      <c r="O424" s="197"/>
      <c r="P424" s="197"/>
      <c r="Q424" s="197"/>
      <c r="R424" s="197"/>
      <c r="S424" s="197"/>
      <c r="T424" s="197"/>
      <c r="U424" s="197"/>
      <c r="V424" s="197"/>
      <c r="W424" s="197"/>
      <c r="X424" s="197"/>
      <c r="Y424" s="197"/>
      <c r="Z424" s="197"/>
    </row>
    <row r="425" ht="15.75" customHeight="1">
      <c r="A425" s="180"/>
      <c r="B425" s="197"/>
      <c r="C425" s="152"/>
      <c r="D425" s="152"/>
      <c r="E425" s="152"/>
      <c r="F425" s="152"/>
      <c r="G425" s="197"/>
      <c r="H425" s="197"/>
      <c r="I425" s="152"/>
      <c r="J425" s="50"/>
      <c r="K425" s="50"/>
      <c r="L425" s="50"/>
      <c r="M425" s="50"/>
      <c r="N425" s="152"/>
      <c r="O425" s="197"/>
      <c r="P425" s="197"/>
      <c r="Q425" s="197"/>
      <c r="R425" s="197"/>
      <c r="S425" s="197"/>
      <c r="T425" s="197"/>
      <c r="U425" s="197"/>
      <c r="V425" s="197"/>
      <c r="W425" s="197"/>
      <c r="X425" s="197"/>
      <c r="Y425" s="197"/>
      <c r="Z425" s="197"/>
    </row>
    <row r="426" ht="15.75" customHeight="1">
      <c r="A426" s="180"/>
      <c r="B426" s="197"/>
      <c r="C426" s="152"/>
      <c r="D426" s="152"/>
      <c r="E426" s="152"/>
      <c r="F426" s="152"/>
      <c r="G426" s="197"/>
      <c r="H426" s="169"/>
      <c r="I426" s="152"/>
      <c r="J426" s="50"/>
      <c r="K426" s="50"/>
      <c r="L426" s="50"/>
      <c r="M426" s="50"/>
      <c r="N426" s="152"/>
      <c r="O426" s="197"/>
      <c r="P426" s="197"/>
      <c r="Q426" s="197"/>
      <c r="R426" s="197"/>
      <c r="S426" s="197"/>
      <c r="T426" s="197"/>
      <c r="U426" s="197"/>
      <c r="V426" s="197"/>
      <c r="W426" s="197"/>
      <c r="X426" s="197"/>
      <c r="Y426" s="197"/>
      <c r="Z426" s="197"/>
    </row>
    <row r="427" ht="15.75" customHeight="1">
      <c r="A427" s="180"/>
      <c r="B427" s="197"/>
      <c r="C427" s="152"/>
      <c r="D427" s="152"/>
      <c r="E427" s="152"/>
      <c r="F427" s="152"/>
      <c r="G427" s="197"/>
      <c r="H427" s="169"/>
      <c r="I427" s="152"/>
      <c r="J427" s="50"/>
      <c r="K427" s="50"/>
      <c r="L427" s="50"/>
      <c r="M427" s="50"/>
      <c r="N427" s="152"/>
      <c r="O427" s="197"/>
      <c r="P427" s="197"/>
      <c r="Q427" s="197"/>
      <c r="R427" s="197"/>
      <c r="S427" s="197"/>
      <c r="T427" s="197"/>
      <c r="U427" s="197"/>
      <c r="V427" s="197"/>
      <c r="W427" s="197"/>
      <c r="X427" s="197"/>
      <c r="Y427" s="197"/>
      <c r="Z427" s="197"/>
    </row>
    <row r="428" ht="15.75" customHeight="1">
      <c r="A428" s="180"/>
      <c r="B428" s="197"/>
      <c r="C428" s="152"/>
      <c r="D428" s="152"/>
      <c r="E428" s="152"/>
      <c r="F428" s="152"/>
      <c r="G428" s="197"/>
      <c r="H428" s="169"/>
      <c r="I428" s="152"/>
      <c r="J428" s="50"/>
      <c r="K428" s="50"/>
      <c r="L428" s="50"/>
      <c r="M428" s="50"/>
      <c r="N428" s="152"/>
      <c r="O428" s="197"/>
      <c r="P428" s="197"/>
      <c r="Q428" s="197"/>
      <c r="R428" s="197"/>
      <c r="S428" s="197"/>
      <c r="T428" s="197"/>
      <c r="U428" s="197"/>
      <c r="V428" s="197"/>
      <c r="W428" s="197"/>
      <c r="X428" s="197"/>
      <c r="Y428" s="197"/>
      <c r="Z428" s="197"/>
    </row>
    <row r="429" ht="15.75" customHeight="1">
      <c r="A429" s="180"/>
      <c r="B429" s="197"/>
      <c r="C429" s="152"/>
      <c r="D429" s="152"/>
      <c r="E429" s="152"/>
      <c r="F429" s="152"/>
      <c r="G429" s="197"/>
      <c r="H429" s="197"/>
      <c r="I429" s="152"/>
      <c r="J429" s="50"/>
      <c r="K429" s="50"/>
      <c r="L429" s="50"/>
      <c r="M429" s="50"/>
      <c r="N429" s="152"/>
      <c r="O429" s="197"/>
      <c r="P429" s="197"/>
      <c r="Q429" s="197"/>
      <c r="R429" s="197"/>
      <c r="S429" s="197"/>
      <c r="T429" s="197"/>
      <c r="U429" s="197"/>
      <c r="V429" s="197"/>
      <c r="W429" s="197"/>
      <c r="X429" s="197"/>
      <c r="Y429" s="197"/>
      <c r="Z429" s="197"/>
    </row>
    <row r="430" ht="15.75" customHeight="1">
      <c r="A430" s="180"/>
      <c r="B430" s="197"/>
      <c r="C430" s="152"/>
      <c r="D430" s="152"/>
      <c r="E430" s="152"/>
      <c r="F430" s="152"/>
      <c r="G430" s="197"/>
      <c r="H430" s="197"/>
      <c r="I430" s="152"/>
      <c r="J430" s="50"/>
      <c r="K430" s="50"/>
      <c r="L430" s="50"/>
      <c r="M430" s="50"/>
      <c r="N430" s="152"/>
      <c r="O430" s="197"/>
      <c r="P430" s="197"/>
      <c r="Q430" s="197"/>
      <c r="R430" s="197"/>
      <c r="S430" s="197"/>
      <c r="T430" s="197"/>
      <c r="U430" s="197"/>
      <c r="V430" s="197"/>
      <c r="W430" s="197"/>
      <c r="X430" s="197"/>
      <c r="Y430" s="197"/>
      <c r="Z430" s="197"/>
    </row>
    <row r="431" ht="15.75" customHeight="1">
      <c r="A431" s="180"/>
      <c r="B431" s="197"/>
      <c r="C431" s="152"/>
      <c r="D431" s="152"/>
      <c r="E431" s="152"/>
      <c r="F431" s="152"/>
      <c r="G431" s="197"/>
      <c r="H431" s="169"/>
      <c r="I431" s="152"/>
      <c r="J431" s="50"/>
      <c r="K431" s="50"/>
      <c r="L431" s="50"/>
      <c r="M431" s="50"/>
      <c r="N431" s="152"/>
      <c r="O431" s="197"/>
      <c r="P431" s="197"/>
      <c r="Q431" s="197"/>
      <c r="R431" s="197"/>
      <c r="S431" s="197"/>
      <c r="T431" s="197"/>
      <c r="U431" s="197"/>
      <c r="V431" s="197"/>
      <c r="W431" s="197"/>
      <c r="X431" s="197"/>
      <c r="Y431" s="197"/>
      <c r="Z431" s="197"/>
    </row>
    <row r="432" ht="15.75" customHeight="1">
      <c r="A432" s="180"/>
      <c r="B432" s="197"/>
      <c r="C432" s="152"/>
      <c r="D432" s="152"/>
      <c r="E432" s="152"/>
      <c r="F432" s="152"/>
      <c r="G432" s="197"/>
      <c r="H432" s="197"/>
      <c r="I432" s="152"/>
      <c r="J432" s="50"/>
      <c r="K432" s="50"/>
      <c r="L432" s="50"/>
      <c r="M432" s="50"/>
      <c r="N432" s="152"/>
      <c r="O432" s="197"/>
      <c r="P432" s="197"/>
      <c r="Q432" s="197"/>
      <c r="R432" s="197"/>
      <c r="S432" s="197"/>
      <c r="T432" s="197"/>
      <c r="U432" s="197"/>
      <c r="V432" s="197"/>
      <c r="W432" s="197"/>
      <c r="X432" s="197"/>
      <c r="Y432" s="197"/>
      <c r="Z432" s="197"/>
    </row>
    <row r="433" ht="15.75" customHeight="1">
      <c r="A433" s="180"/>
      <c r="B433" s="197"/>
      <c r="C433" s="152"/>
      <c r="D433" s="152"/>
      <c r="E433" s="152"/>
      <c r="F433" s="152"/>
      <c r="G433" s="197"/>
      <c r="H433" s="169"/>
      <c r="I433" s="152"/>
      <c r="J433" s="50"/>
      <c r="K433" s="50"/>
      <c r="L433" s="50"/>
      <c r="M433" s="50"/>
      <c r="N433" s="152"/>
      <c r="O433" s="197"/>
      <c r="P433" s="197"/>
      <c r="Q433" s="197"/>
      <c r="R433" s="197"/>
      <c r="S433" s="197"/>
      <c r="T433" s="197"/>
      <c r="U433" s="197"/>
      <c r="V433" s="197"/>
      <c r="W433" s="197"/>
      <c r="X433" s="197"/>
      <c r="Y433" s="197"/>
      <c r="Z433" s="197"/>
    </row>
    <row r="434" ht="15.75" customHeight="1">
      <c r="A434" s="180"/>
      <c r="B434" s="197"/>
      <c r="C434" s="152"/>
      <c r="D434" s="152"/>
      <c r="E434" s="152"/>
      <c r="F434" s="152"/>
      <c r="G434" s="197"/>
      <c r="H434" s="197"/>
      <c r="I434" s="152"/>
      <c r="J434" s="50"/>
      <c r="K434" s="50"/>
      <c r="L434" s="50"/>
      <c r="M434" s="50"/>
      <c r="N434" s="152"/>
      <c r="O434" s="197"/>
      <c r="P434" s="197"/>
      <c r="Q434" s="197"/>
      <c r="R434" s="197"/>
      <c r="S434" s="197"/>
      <c r="T434" s="197"/>
      <c r="U434" s="197"/>
      <c r="V434" s="197"/>
      <c r="W434" s="197"/>
      <c r="X434" s="197"/>
      <c r="Y434" s="197"/>
      <c r="Z434" s="197"/>
    </row>
    <row r="435" ht="15.75" customHeight="1">
      <c r="A435" s="180"/>
      <c r="B435" s="197"/>
      <c r="C435" s="152"/>
      <c r="D435" s="152"/>
      <c r="E435" s="152"/>
      <c r="F435" s="152"/>
      <c r="G435" s="197"/>
      <c r="H435" s="169"/>
      <c r="I435" s="152"/>
      <c r="J435" s="50"/>
      <c r="K435" s="50"/>
      <c r="L435" s="50"/>
      <c r="M435" s="50"/>
      <c r="N435" s="152"/>
      <c r="O435" s="197"/>
      <c r="P435" s="197"/>
      <c r="Q435" s="197"/>
      <c r="R435" s="197"/>
      <c r="S435" s="197"/>
      <c r="T435" s="197"/>
      <c r="U435" s="197"/>
      <c r="V435" s="197"/>
      <c r="W435" s="197"/>
      <c r="X435" s="197"/>
      <c r="Y435" s="197"/>
      <c r="Z435" s="197"/>
    </row>
    <row r="436" ht="15.75" customHeight="1">
      <c r="A436" s="180"/>
      <c r="B436" s="197"/>
      <c r="C436" s="197"/>
      <c r="D436" s="152"/>
      <c r="E436" s="152"/>
      <c r="F436" s="152"/>
      <c r="G436" s="197"/>
      <c r="H436" s="169"/>
      <c r="I436" s="152"/>
      <c r="J436" s="50"/>
      <c r="K436" s="50"/>
      <c r="L436" s="50"/>
      <c r="M436" s="50"/>
      <c r="N436" s="152"/>
      <c r="O436" s="197"/>
      <c r="P436" s="197"/>
      <c r="Q436" s="197"/>
      <c r="R436" s="197"/>
      <c r="S436" s="197"/>
      <c r="T436" s="197"/>
      <c r="U436" s="197"/>
      <c r="V436" s="197"/>
      <c r="W436" s="197"/>
      <c r="X436" s="197"/>
      <c r="Y436" s="197"/>
      <c r="Z436" s="197"/>
    </row>
    <row r="437" ht="15.75" customHeight="1">
      <c r="A437" s="180"/>
      <c r="B437" s="197"/>
      <c r="C437" s="152"/>
      <c r="D437" s="152"/>
      <c r="E437" s="152"/>
      <c r="F437" s="152"/>
      <c r="G437" s="197"/>
      <c r="H437" s="169"/>
      <c r="I437" s="152"/>
      <c r="J437" s="50"/>
      <c r="K437" s="50"/>
      <c r="L437" s="50"/>
      <c r="M437" s="50"/>
      <c r="N437" s="152"/>
      <c r="O437" s="197"/>
      <c r="P437" s="197"/>
      <c r="Q437" s="197"/>
      <c r="R437" s="197"/>
      <c r="S437" s="197"/>
      <c r="T437" s="197"/>
      <c r="U437" s="197"/>
      <c r="V437" s="197"/>
      <c r="W437" s="197"/>
      <c r="X437" s="197"/>
      <c r="Y437" s="197"/>
      <c r="Z437" s="197"/>
    </row>
    <row r="438" ht="15.75" customHeight="1">
      <c r="A438" s="180"/>
      <c r="B438" s="197"/>
      <c r="C438" s="152"/>
      <c r="D438" s="152"/>
      <c r="E438" s="152"/>
      <c r="F438" s="152"/>
      <c r="G438" s="197"/>
      <c r="H438" s="169"/>
      <c r="I438" s="152"/>
      <c r="J438" s="50"/>
      <c r="K438" s="50"/>
      <c r="L438" s="50"/>
      <c r="M438" s="50"/>
      <c r="N438" s="152"/>
      <c r="O438" s="197"/>
      <c r="P438" s="197"/>
      <c r="Q438" s="197"/>
      <c r="R438" s="197"/>
      <c r="S438" s="197"/>
      <c r="T438" s="197"/>
      <c r="U438" s="197"/>
      <c r="V438" s="197"/>
      <c r="W438" s="197"/>
      <c r="X438" s="197"/>
      <c r="Y438" s="197"/>
      <c r="Z438" s="197"/>
    </row>
    <row r="439" ht="15.75" customHeight="1">
      <c r="A439" s="180"/>
      <c r="B439" s="197"/>
      <c r="C439" s="152"/>
      <c r="D439" s="152"/>
      <c r="E439" s="152"/>
      <c r="F439" s="152"/>
      <c r="G439" s="197"/>
      <c r="H439" s="169"/>
      <c r="I439" s="152"/>
      <c r="J439" s="50"/>
      <c r="K439" s="50"/>
      <c r="L439" s="50"/>
      <c r="M439" s="50"/>
      <c r="N439" s="152"/>
      <c r="O439" s="197"/>
      <c r="P439" s="197"/>
      <c r="Q439" s="197"/>
      <c r="R439" s="197"/>
      <c r="S439" s="197"/>
      <c r="T439" s="197"/>
      <c r="U439" s="197"/>
      <c r="V439" s="197"/>
      <c r="W439" s="197"/>
      <c r="X439" s="197"/>
      <c r="Y439" s="197"/>
      <c r="Z439" s="197"/>
    </row>
    <row r="440" ht="15.75" customHeight="1">
      <c r="A440" s="180"/>
      <c r="B440" s="197"/>
      <c r="C440" s="152"/>
      <c r="D440" s="152"/>
      <c r="E440" s="152"/>
      <c r="F440" s="152"/>
      <c r="G440" s="197"/>
      <c r="H440" s="197"/>
      <c r="I440" s="152"/>
      <c r="J440" s="50"/>
      <c r="K440" s="50"/>
      <c r="L440" s="50"/>
      <c r="M440" s="50"/>
      <c r="N440" s="152"/>
      <c r="O440" s="197"/>
      <c r="P440" s="197"/>
      <c r="Q440" s="197"/>
      <c r="R440" s="197"/>
      <c r="S440" s="197"/>
      <c r="T440" s="197"/>
      <c r="U440" s="197"/>
      <c r="V440" s="197"/>
      <c r="W440" s="197"/>
      <c r="X440" s="197"/>
      <c r="Y440" s="197"/>
      <c r="Z440" s="197"/>
    </row>
    <row r="441" ht="15.75" customHeight="1">
      <c r="A441" s="180"/>
      <c r="B441" s="197"/>
      <c r="C441" s="152"/>
      <c r="D441" s="152"/>
      <c r="E441" s="197"/>
      <c r="F441" s="197"/>
      <c r="G441" s="197"/>
      <c r="H441" s="169"/>
      <c r="I441" s="152"/>
      <c r="J441" s="50"/>
      <c r="K441" s="50"/>
      <c r="L441" s="50"/>
      <c r="M441" s="50"/>
      <c r="N441" s="152"/>
      <c r="O441" s="197"/>
      <c r="P441" s="197"/>
      <c r="Q441" s="197"/>
      <c r="R441" s="197"/>
      <c r="S441" s="197"/>
      <c r="T441" s="197"/>
      <c r="U441" s="197"/>
      <c r="V441" s="197"/>
      <c r="W441" s="197"/>
      <c r="X441" s="197"/>
      <c r="Y441" s="197"/>
      <c r="Z441" s="197"/>
    </row>
    <row r="442" ht="15.75" customHeight="1">
      <c r="A442" s="180"/>
      <c r="B442" s="197"/>
      <c r="C442" s="152"/>
      <c r="D442" s="152"/>
      <c r="E442" s="152"/>
      <c r="F442" s="152"/>
      <c r="G442" s="197"/>
      <c r="H442" s="197"/>
      <c r="I442" s="152"/>
      <c r="J442" s="50"/>
      <c r="K442" s="50"/>
      <c r="L442" s="50"/>
      <c r="M442" s="50"/>
      <c r="N442" s="152"/>
      <c r="O442" s="197"/>
      <c r="P442" s="197"/>
      <c r="Q442" s="197"/>
      <c r="R442" s="197"/>
      <c r="S442" s="197"/>
      <c r="T442" s="197"/>
      <c r="U442" s="197"/>
      <c r="V442" s="197"/>
      <c r="W442" s="197"/>
      <c r="X442" s="197"/>
      <c r="Y442" s="197"/>
      <c r="Z442" s="197"/>
    </row>
    <row r="443" ht="15.75" customHeight="1">
      <c r="A443" s="180"/>
      <c r="B443" s="197"/>
      <c r="C443" s="152"/>
      <c r="D443" s="152"/>
      <c r="E443" s="152"/>
      <c r="F443" s="152"/>
      <c r="G443" s="197"/>
      <c r="H443" s="197"/>
      <c r="I443" s="152"/>
      <c r="J443" s="50"/>
      <c r="K443" s="50"/>
      <c r="L443" s="50"/>
      <c r="M443" s="50"/>
      <c r="N443" s="152"/>
      <c r="O443" s="197"/>
      <c r="P443" s="197"/>
      <c r="Q443" s="197"/>
      <c r="R443" s="197"/>
      <c r="S443" s="197"/>
      <c r="T443" s="197"/>
      <c r="U443" s="197"/>
      <c r="V443" s="197"/>
      <c r="W443" s="197"/>
      <c r="X443" s="197"/>
      <c r="Y443" s="197"/>
      <c r="Z443" s="197"/>
    </row>
    <row r="444" ht="15.75" customHeight="1">
      <c r="A444" s="180"/>
      <c r="B444" s="197"/>
      <c r="C444" s="152"/>
      <c r="D444" s="152"/>
      <c r="E444" s="152"/>
      <c r="F444" s="152"/>
      <c r="G444" s="197"/>
      <c r="H444" s="197"/>
      <c r="I444" s="152"/>
      <c r="J444" s="50"/>
      <c r="K444" s="50"/>
      <c r="L444" s="50"/>
      <c r="M444" s="50"/>
      <c r="N444" s="152"/>
      <c r="O444" s="197"/>
      <c r="P444" s="197"/>
      <c r="Q444" s="197"/>
      <c r="R444" s="197"/>
      <c r="S444" s="197"/>
      <c r="T444" s="197"/>
      <c r="U444" s="197"/>
      <c r="V444" s="197"/>
      <c r="W444" s="197"/>
      <c r="X444" s="197"/>
      <c r="Y444" s="197"/>
      <c r="Z444" s="197"/>
    </row>
    <row r="445" ht="15.75" customHeight="1">
      <c r="A445" s="180"/>
      <c r="B445" s="197"/>
      <c r="C445" s="152"/>
      <c r="D445" s="152"/>
      <c r="E445" s="152"/>
      <c r="F445" s="152"/>
      <c r="G445" s="197"/>
      <c r="H445" s="197"/>
      <c r="I445" s="152"/>
      <c r="J445" s="50"/>
      <c r="K445" s="50"/>
      <c r="L445" s="50"/>
      <c r="M445" s="50"/>
      <c r="N445" s="152"/>
      <c r="O445" s="197"/>
      <c r="P445" s="197"/>
      <c r="Q445" s="197"/>
      <c r="R445" s="197"/>
      <c r="S445" s="197"/>
      <c r="T445" s="197"/>
      <c r="U445" s="197"/>
      <c r="V445" s="197"/>
      <c r="W445" s="197"/>
      <c r="X445" s="197"/>
      <c r="Y445" s="197"/>
      <c r="Z445" s="197"/>
    </row>
    <row r="446" ht="15.75" customHeight="1">
      <c r="A446" s="180"/>
      <c r="B446" s="197"/>
      <c r="C446" s="152"/>
      <c r="D446" s="152"/>
      <c r="E446" s="152"/>
      <c r="F446" s="152"/>
      <c r="G446" s="197"/>
      <c r="H446" s="197"/>
      <c r="I446" s="152"/>
      <c r="J446" s="50"/>
      <c r="K446" s="50"/>
      <c r="L446" s="50"/>
      <c r="M446" s="50"/>
      <c r="N446" s="152"/>
      <c r="O446" s="197"/>
      <c r="P446" s="197"/>
      <c r="Q446" s="197"/>
      <c r="R446" s="197"/>
      <c r="S446" s="197"/>
      <c r="T446" s="197"/>
      <c r="U446" s="197"/>
      <c r="V446" s="197"/>
      <c r="W446" s="197"/>
      <c r="X446" s="197"/>
      <c r="Y446" s="197"/>
      <c r="Z446" s="197"/>
    </row>
    <row r="447" ht="15.75" customHeight="1">
      <c r="A447" s="180"/>
      <c r="B447" s="197"/>
      <c r="C447" s="152"/>
      <c r="D447" s="152"/>
      <c r="E447" s="152"/>
      <c r="F447" s="152"/>
      <c r="G447" s="197"/>
      <c r="H447" s="197"/>
      <c r="I447" s="152"/>
      <c r="J447" s="50"/>
      <c r="K447" s="50"/>
      <c r="L447" s="50"/>
      <c r="M447" s="50"/>
      <c r="N447" s="152"/>
      <c r="O447" s="197"/>
      <c r="P447" s="197"/>
      <c r="Q447" s="197"/>
      <c r="R447" s="197"/>
      <c r="S447" s="197"/>
      <c r="T447" s="197"/>
      <c r="U447" s="197"/>
      <c r="V447" s="197"/>
      <c r="W447" s="197"/>
      <c r="X447" s="197"/>
      <c r="Y447" s="197"/>
      <c r="Z447" s="197"/>
    </row>
    <row r="448" ht="15.75" customHeight="1">
      <c r="A448" s="180"/>
      <c r="B448" s="197"/>
      <c r="C448" s="197"/>
      <c r="D448" s="152"/>
      <c r="E448" s="152"/>
      <c r="F448" s="152"/>
      <c r="G448" s="197"/>
      <c r="H448" s="169"/>
      <c r="I448" s="152"/>
      <c r="J448" s="50"/>
      <c r="K448" s="50"/>
      <c r="L448" s="50"/>
      <c r="M448" s="50"/>
      <c r="N448" s="152"/>
      <c r="O448" s="197"/>
      <c r="P448" s="197"/>
      <c r="Q448" s="197"/>
      <c r="R448" s="197"/>
      <c r="S448" s="197"/>
      <c r="T448" s="197"/>
      <c r="U448" s="197"/>
      <c r="V448" s="197"/>
      <c r="W448" s="197"/>
      <c r="X448" s="197"/>
      <c r="Y448" s="197"/>
      <c r="Z448" s="197"/>
    </row>
    <row r="449" ht="15.75" customHeight="1">
      <c r="A449" s="180"/>
      <c r="B449" s="197"/>
      <c r="C449" s="152"/>
      <c r="D449" s="152"/>
      <c r="E449" s="152"/>
      <c r="F449" s="152"/>
      <c r="G449" s="197"/>
      <c r="H449" s="169"/>
      <c r="I449" s="152"/>
      <c r="J449" s="50"/>
      <c r="K449" s="50"/>
      <c r="L449" s="50"/>
      <c r="M449" s="50"/>
      <c r="N449" s="152"/>
      <c r="O449" s="197"/>
      <c r="P449" s="197"/>
      <c r="Q449" s="197"/>
      <c r="R449" s="197"/>
      <c r="S449" s="197"/>
      <c r="T449" s="197"/>
      <c r="U449" s="197"/>
      <c r="V449" s="197"/>
      <c r="W449" s="197"/>
      <c r="X449" s="197"/>
      <c r="Y449" s="197"/>
      <c r="Z449" s="197"/>
    </row>
    <row r="450" ht="15.75" customHeight="1">
      <c r="A450" s="180"/>
      <c r="B450" s="197"/>
      <c r="C450" s="152"/>
      <c r="D450" s="152"/>
      <c r="E450" s="152"/>
      <c r="F450" s="152"/>
      <c r="G450" s="197"/>
      <c r="H450" s="197"/>
      <c r="I450" s="152"/>
      <c r="J450" s="50"/>
      <c r="K450" s="50"/>
      <c r="L450" s="50"/>
      <c r="M450" s="50"/>
      <c r="N450" s="152"/>
      <c r="O450" s="197"/>
      <c r="P450" s="197"/>
      <c r="Q450" s="197"/>
      <c r="R450" s="197"/>
      <c r="S450" s="197"/>
      <c r="T450" s="197"/>
      <c r="U450" s="197"/>
      <c r="V450" s="197"/>
      <c r="W450" s="197"/>
      <c r="X450" s="197"/>
      <c r="Y450" s="197"/>
      <c r="Z450" s="197"/>
    </row>
    <row r="451" ht="15.75" customHeight="1">
      <c r="A451" s="180"/>
      <c r="B451" s="197"/>
      <c r="C451" s="152"/>
      <c r="D451" s="152"/>
      <c r="E451" s="152"/>
      <c r="F451" s="152"/>
      <c r="G451" s="197"/>
      <c r="H451" s="169"/>
      <c r="I451" s="152"/>
      <c r="J451" s="50"/>
      <c r="K451" s="50"/>
      <c r="L451" s="50"/>
      <c r="M451" s="50"/>
      <c r="N451" s="152"/>
      <c r="O451" s="197"/>
      <c r="P451" s="197"/>
      <c r="Q451" s="197"/>
      <c r="R451" s="197"/>
      <c r="S451" s="197"/>
      <c r="T451" s="197"/>
      <c r="U451" s="197"/>
      <c r="V451" s="197"/>
      <c r="W451" s="197"/>
      <c r="X451" s="197"/>
      <c r="Y451" s="197"/>
      <c r="Z451" s="197"/>
    </row>
    <row r="452" ht="15.75" customHeight="1">
      <c r="A452" s="180"/>
      <c r="B452" s="197"/>
      <c r="C452" s="152"/>
      <c r="D452" s="152"/>
      <c r="E452" s="152"/>
      <c r="F452" s="152"/>
      <c r="G452" s="197"/>
      <c r="H452" s="169"/>
      <c r="I452" s="152"/>
      <c r="J452" s="50"/>
      <c r="K452" s="50"/>
      <c r="L452" s="50"/>
      <c r="M452" s="50"/>
      <c r="N452" s="152"/>
      <c r="O452" s="197"/>
      <c r="P452" s="197"/>
      <c r="Q452" s="197"/>
      <c r="R452" s="197"/>
      <c r="S452" s="197"/>
      <c r="T452" s="197"/>
      <c r="U452" s="197"/>
      <c r="V452" s="197"/>
      <c r="W452" s="197"/>
      <c r="X452" s="197"/>
      <c r="Y452" s="197"/>
      <c r="Z452" s="197"/>
    </row>
    <row r="453" ht="15.75" customHeight="1">
      <c r="A453" s="180"/>
      <c r="B453" s="197"/>
      <c r="C453" s="152"/>
      <c r="D453" s="152"/>
      <c r="E453" s="152"/>
      <c r="F453" s="152"/>
      <c r="G453" s="197"/>
      <c r="H453" s="169"/>
      <c r="I453" s="152"/>
      <c r="J453" s="50"/>
      <c r="K453" s="50"/>
      <c r="L453" s="50"/>
      <c r="M453" s="50"/>
      <c r="N453" s="152"/>
      <c r="O453" s="197"/>
      <c r="P453" s="197"/>
      <c r="Q453" s="197"/>
      <c r="R453" s="197"/>
      <c r="S453" s="197"/>
      <c r="T453" s="197"/>
      <c r="U453" s="197"/>
      <c r="V453" s="197"/>
      <c r="W453" s="197"/>
      <c r="X453" s="197"/>
      <c r="Y453" s="197"/>
      <c r="Z453" s="197"/>
    </row>
    <row r="454" ht="15.75" customHeight="1">
      <c r="A454" s="180"/>
      <c r="B454" s="197"/>
      <c r="C454" s="152"/>
      <c r="D454" s="152"/>
      <c r="E454" s="152"/>
      <c r="F454" s="152"/>
      <c r="G454" s="197"/>
      <c r="H454" s="169"/>
      <c r="I454" s="152"/>
      <c r="J454" s="50"/>
      <c r="K454" s="50"/>
      <c r="L454" s="50"/>
      <c r="M454" s="50"/>
      <c r="N454" s="152"/>
      <c r="O454" s="197"/>
      <c r="P454" s="197"/>
      <c r="Q454" s="197"/>
      <c r="R454" s="197"/>
      <c r="S454" s="197"/>
      <c r="T454" s="197"/>
      <c r="U454" s="197"/>
      <c r="V454" s="197"/>
      <c r="W454" s="197"/>
      <c r="X454" s="197"/>
      <c r="Y454" s="197"/>
      <c r="Z454" s="197"/>
    </row>
    <row r="455" ht="15.75" customHeight="1">
      <c r="A455" s="180"/>
      <c r="B455" s="197"/>
      <c r="C455" s="152"/>
      <c r="D455" s="152"/>
      <c r="E455" s="152"/>
      <c r="F455" s="152"/>
      <c r="G455" s="197"/>
      <c r="H455" s="169"/>
      <c r="I455" s="152"/>
      <c r="J455" s="50"/>
      <c r="K455" s="50"/>
      <c r="L455" s="50"/>
      <c r="M455" s="50"/>
      <c r="N455" s="152"/>
      <c r="O455" s="197"/>
      <c r="P455" s="197"/>
      <c r="Q455" s="197"/>
      <c r="R455" s="197"/>
      <c r="S455" s="197"/>
      <c r="T455" s="197"/>
      <c r="U455" s="197"/>
      <c r="V455" s="197"/>
      <c r="W455" s="197"/>
      <c r="X455" s="197"/>
      <c r="Y455" s="197"/>
      <c r="Z455" s="197"/>
    </row>
    <row r="456" ht="15.75" customHeight="1">
      <c r="A456" s="180"/>
      <c r="B456" s="197"/>
      <c r="C456" s="152"/>
      <c r="D456" s="152"/>
      <c r="E456" s="152"/>
      <c r="F456" s="152"/>
      <c r="G456" s="197"/>
      <c r="H456" s="169"/>
      <c r="I456" s="152"/>
      <c r="J456" s="50"/>
      <c r="K456" s="50"/>
      <c r="L456" s="50"/>
      <c r="M456" s="50"/>
      <c r="N456" s="152"/>
      <c r="O456" s="197"/>
      <c r="P456" s="197"/>
      <c r="Q456" s="197"/>
      <c r="R456" s="197"/>
      <c r="S456" s="197"/>
      <c r="T456" s="197"/>
      <c r="U456" s="197"/>
      <c r="V456" s="197"/>
      <c r="W456" s="197"/>
      <c r="X456" s="197"/>
      <c r="Y456" s="197"/>
      <c r="Z456" s="197"/>
    </row>
    <row r="457" ht="15.75" customHeight="1">
      <c r="A457" s="180"/>
      <c r="B457" s="197"/>
      <c r="C457" s="152"/>
      <c r="D457" s="152"/>
      <c r="E457" s="152"/>
      <c r="F457" s="152"/>
      <c r="G457" s="197"/>
      <c r="H457" s="169"/>
      <c r="I457" s="152"/>
      <c r="J457" s="50"/>
      <c r="K457" s="50"/>
      <c r="L457" s="50"/>
      <c r="M457" s="50"/>
      <c r="N457" s="152"/>
      <c r="O457" s="197"/>
      <c r="P457" s="197"/>
      <c r="Q457" s="197"/>
      <c r="R457" s="197"/>
      <c r="S457" s="197"/>
      <c r="T457" s="197"/>
      <c r="U457" s="197"/>
      <c r="V457" s="197"/>
      <c r="W457" s="197"/>
      <c r="X457" s="197"/>
      <c r="Y457" s="197"/>
      <c r="Z457" s="197"/>
    </row>
    <row r="458" ht="15.75" customHeight="1">
      <c r="A458" s="180"/>
      <c r="B458" s="197"/>
      <c r="C458" s="152"/>
      <c r="D458" s="152"/>
      <c r="E458" s="152"/>
      <c r="F458" s="152"/>
      <c r="G458" s="197"/>
      <c r="H458" s="169"/>
      <c r="I458" s="152"/>
      <c r="J458" s="50"/>
      <c r="K458" s="50"/>
      <c r="L458" s="50"/>
      <c r="M458" s="50"/>
      <c r="N458" s="152"/>
      <c r="O458" s="197"/>
      <c r="P458" s="197"/>
      <c r="Q458" s="197"/>
      <c r="R458" s="197"/>
      <c r="S458" s="197"/>
      <c r="T458" s="197"/>
      <c r="U458" s="197"/>
      <c r="V458" s="197"/>
      <c r="W458" s="197"/>
      <c r="X458" s="197"/>
      <c r="Y458" s="197"/>
      <c r="Z458" s="197"/>
    </row>
    <row r="459" ht="15.75" customHeight="1">
      <c r="A459" s="180"/>
      <c r="B459" s="197"/>
      <c r="C459" s="152"/>
      <c r="D459" s="152"/>
      <c r="E459" s="152"/>
      <c r="F459" s="152"/>
      <c r="G459" s="197"/>
      <c r="H459" s="197"/>
      <c r="I459" s="152"/>
      <c r="J459" s="50"/>
      <c r="K459" s="50"/>
      <c r="L459" s="50"/>
      <c r="M459" s="50"/>
      <c r="N459" s="152"/>
      <c r="O459" s="197"/>
      <c r="P459" s="197"/>
      <c r="Q459" s="197"/>
      <c r="R459" s="197"/>
      <c r="S459" s="197"/>
      <c r="T459" s="197"/>
      <c r="U459" s="197"/>
      <c r="V459" s="197"/>
      <c r="W459" s="197"/>
      <c r="X459" s="197"/>
      <c r="Y459" s="197"/>
      <c r="Z459" s="197"/>
    </row>
    <row r="460" ht="15.75" customHeight="1">
      <c r="A460" s="180"/>
      <c r="B460" s="197"/>
      <c r="C460" s="152"/>
      <c r="D460" s="152"/>
      <c r="E460" s="152"/>
      <c r="F460" s="152"/>
      <c r="G460" s="197"/>
      <c r="H460" s="169"/>
      <c r="I460" s="152"/>
      <c r="J460" s="50"/>
      <c r="K460" s="50"/>
      <c r="L460" s="50"/>
      <c r="M460" s="50"/>
      <c r="N460" s="152"/>
      <c r="O460" s="197"/>
      <c r="P460" s="197"/>
      <c r="Q460" s="197"/>
      <c r="R460" s="197"/>
      <c r="S460" s="197"/>
      <c r="T460" s="197"/>
      <c r="U460" s="197"/>
      <c r="V460" s="197"/>
      <c r="W460" s="197"/>
      <c r="X460" s="197"/>
      <c r="Y460" s="197"/>
      <c r="Z460" s="197"/>
    </row>
    <row r="461" ht="15.75" customHeight="1">
      <c r="A461" s="180"/>
      <c r="B461" s="197"/>
      <c r="C461" s="152"/>
      <c r="D461" s="152"/>
      <c r="E461" s="152"/>
      <c r="F461" s="152"/>
      <c r="G461" s="197"/>
      <c r="H461" s="169"/>
      <c r="I461" s="152"/>
      <c r="J461" s="50"/>
      <c r="K461" s="50"/>
      <c r="L461" s="50"/>
      <c r="M461" s="50"/>
      <c r="N461" s="152"/>
      <c r="O461" s="197"/>
      <c r="P461" s="197"/>
      <c r="Q461" s="197"/>
      <c r="R461" s="197"/>
      <c r="S461" s="197"/>
      <c r="T461" s="197"/>
      <c r="U461" s="197"/>
      <c r="V461" s="197"/>
      <c r="W461" s="197"/>
      <c r="X461" s="197"/>
      <c r="Y461" s="197"/>
      <c r="Z461" s="197"/>
    </row>
    <row r="462" ht="15.75" customHeight="1">
      <c r="A462" s="180"/>
      <c r="B462" s="197"/>
      <c r="C462" s="197"/>
      <c r="D462" s="152"/>
      <c r="E462" s="152"/>
      <c r="F462" s="152"/>
      <c r="G462" s="197"/>
      <c r="H462" s="169"/>
      <c r="I462" s="152"/>
      <c r="J462" s="50"/>
      <c r="K462" s="50"/>
      <c r="L462" s="50"/>
      <c r="M462" s="50"/>
      <c r="N462" s="152"/>
      <c r="O462" s="197"/>
      <c r="P462" s="197"/>
      <c r="Q462" s="197"/>
      <c r="R462" s="197"/>
      <c r="S462" s="197"/>
      <c r="T462" s="197"/>
      <c r="U462" s="197"/>
      <c r="V462" s="197"/>
      <c r="W462" s="197"/>
      <c r="X462" s="197"/>
      <c r="Y462" s="197"/>
      <c r="Z462" s="197"/>
    </row>
    <row r="463" ht="15.75" customHeight="1">
      <c r="A463" s="180"/>
      <c r="B463" s="197"/>
      <c r="C463" s="152"/>
      <c r="D463" s="152"/>
      <c r="E463" s="152"/>
      <c r="F463" s="152"/>
      <c r="G463" s="197"/>
      <c r="H463" s="169"/>
      <c r="I463" s="152"/>
      <c r="J463" s="50"/>
      <c r="K463" s="50"/>
      <c r="L463" s="50"/>
      <c r="M463" s="50"/>
      <c r="N463" s="152"/>
      <c r="O463" s="197"/>
      <c r="P463" s="197"/>
      <c r="Q463" s="197"/>
      <c r="R463" s="197"/>
      <c r="S463" s="197"/>
      <c r="T463" s="197"/>
      <c r="U463" s="197"/>
      <c r="V463" s="197"/>
      <c r="W463" s="197"/>
      <c r="X463" s="197"/>
      <c r="Y463" s="197"/>
      <c r="Z463" s="197"/>
    </row>
    <row r="464" ht="15.75" customHeight="1">
      <c r="A464" s="180"/>
      <c r="B464" s="197"/>
      <c r="C464" s="152"/>
      <c r="D464" s="152"/>
      <c r="E464" s="152"/>
      <c r="F464" s="152"/>
      <c r="G464" s="197"/>
      <c r="H464" s="197"/>
      <c r="I464" s="152"/>
      <c r="J464" s="50"/>
      <c r="K464" s="50"/>
      <c r="L464" s="50"/>
      <c r="M464" s="50"/>
      <c r="N464" s="152"/>
      <c r="O464" s="197"/>
      <c r="P464" s="197"/>
      <c r="Q464" s="197"/>
      <c r="R464" s="197"/>
      <c r="S464" s="197"/>
      <c r="T464" s="197"/>
      <c r="U464" s="197"/>
      <c r="V464" s="197"/>
      <c r="W464" s="197"/>
      <c r="X464" s="197"/>
      <c r="Y464" s="197"/>
      <c r="Z464" s="197"/>
    </row>
    <row r="465" ht="15.75" customHeight="1">
      <c r="A465" s="180"/>
      <c r="B465" s="197"/>
      <c r="C465" s="152"/>
      <c r="D465" s="152"/>
      <c r="E465" s="197"/>
      <c r="F465" s="197"/>
      <c r="G465" s="197"/>
      <c r="H465" s="169"/>
      <c r="I465" s="152"/>
      <c r="J465" s="50"/>
      <c r="K465" s="50"/>
      <c r="L465" s="50"/>
      <c r="M465" s="50"/>
      <c r="N465" s="152"/>
      <c r="O465" s="197"/>
      <c r="P465" s="197"/>
      <c r="Q465" s="197"/>
      <c r="R465" s="197"/>
      <c r="S465" s="197"/>
      <c r="T465" s="197"/>
      <c r="U465" s="197"/>
      <c r="V465" s="197"/>
      <c r="W465" s="197"/>
      <c r="X465" s="197"/>
      <c r="Y465" s="197"/>
      <c r="Z465" s="197"/>
    </row>
    <row r="466" ht="15.75" customHeight="1">
      <c r="A466" s="180"/>
      <c r="B466" s="197"/>
      <c r="C466" s="152"/>
      <c r="D466" s="152"/>
      <c r="E466" s="197"/>
      <c r="F466" s="197"/>
      <c r="G466" s="197"/>
      <c r="H466" s="169"/>
      <c r="I466" s="152"/>
      <c r="J466" s="50"/>
      <c r="K466" s="50"/>
      <c r="L466" s="50"/>
      <c r="M466" s="50"/>
      <c r="N466" s="152"/>
      <c r="O466" s="197"/>
      <c r="P466" s="197"/>
      <c r="Q466" s="197"/>
      <c r="R466" s="197"/>
      <c r="S466" s="197"/>
      <c r="T466" s="197"/>
      <c r="U466" s="197"/>
      <c r="V466" s="197"/>
      <c r="W466" s="197"/>
      <c r="X466" s="197"/>
      <c r="Y466" s="197"/>
      <c r="Z466" s="197"/>
    </row>
    <row r="467" ht="15.75" customHeight="1">
      <c r="A467" s="180"/>
      <c r="B467" s="197"/>
      <c r="C467" s="152"/>
      <c r="D467" s="152"/>
      <c r="E467" s="152"/>
      <c r="F467" s="152"/>
      <c r="G467" s="197"/>
      <c r="H467" s="169"/>
      <c r="I467" s="152"/>
      <c r="J467" s="50"/>
      <c r="K467" s="50"/>
      <c r="L467" s="50"/>
      <c r="M467" s="50"/>
      <c r="N467" s="152"/>
      <c r="O467" s="197"/>
      <c r="P467" s="197"/>
      <c r="Q467" s="197"/>
      <c r="R467" s="197"/>
      <c r="S467" s="197"/>
      <c r="T467" s="197"/>
      <c r="U467" s="197"/>
      <c r="V467" s="197"/>
      <c r="W467" s="197"/>
      <c r="X467" s="197"/>
      <c r="Y467" s="197"/>
      <c r="Z467" s="197"/>
    </row>
    <row r="468" ht="15.75" customHeight="1">
      <c r="A468" s="180"/>
      <c r="B468" s="197"/>
      <c r="C468" s="152"/>
      <c r="D468" s="152"/>
      <c r="E468" s="152"/>
      <c r="F468" s="152"/>
      <c r="G468" s="197"/>
      <c r="H468" s="169"/>
      <c r="I468" s="152"/>
      <c r="J468" s="50"/>
      <c r="K468" s="50"/>
      <c r="L468" s="50"/>
      <c r="M468" s="50"/>
      <c r="N468" s="152"/>
      <c r="O468" s="197"/>
      <c r="P468" s="197"/>
      <c r="Q468" s="197"/>
      <c r="R468" s="197"/>
      <c r="S468" s="197"/>
      <c r="T468" s="197"/>
      <c r="U468" s="197"/>
      <c r="V468" s="197"/>
      <c r="W468" s="197"/>
      <c r="X468" s="197"/>
      <c r="Y468" s="197"/>
      <c r="Z468" s="197"/>
    </row>
    <row r="469" ht="15.75" customHeight="1">
      <c r="A469" s="180"/>
      <c r="B469" s="197"/>
      <c r="C469" s="152"/>
      <c r="D469" s="152"/>
      <c r="E469" s="152"/>
      <c r="F469" s="152"/>
      <c r="G469" s="197"/>
      <c r="H469" s="169"/>
      <c r="I469" s="152"/>
      <c r="J469" s="50"/>
      <c r="K469" s="50"/>
      <c r="L469" s="50"/>
      <c r="M469" s="50"/>
      <c r="N469" s="152"/>
      <c r="O469" s="197"/>
      <c r="P469" s="197"/>
      <c r="Q469" s="197"/>
      <c r="R469" s="197"/>
      <c r="S469" s="197"/>
      <c r="T469" s="197"/>
      <c r="U469" s="197"/>
      <c r="V469" s="197"/>
      <c r="W469" s="197"/>
      <c r="X469" s="197"/>
      <c r="Y469" s="197"/>
      <c r="Z469" s="197"/>
    </row>
    <row r="470" ht="15.75" customHeight="1">
      <c r="A470" s="180"/>
      <c r="B470" s="197"/>
      <c r="C470" s="152"/>
      <c r="D470" s="152"/>
      <c r="E470" s="152"/>
      <c r="F470" s="152"/>
      <c r="G470" s="197"/>
      <c r="H470" s="197"/>
      <c r="I470" s="152"/>
      <c r="J470" s="50"/>
      <c r="K470" s="50"/>
      <c r="L470" s="50"/>
      <c r="M470" s="50"/>
      <c r="N470" s="152"/>
      <c r="O470" s="197"/>
      <c r="P470" s="197"/>
      <c r="Q470" s="197"/>
      <c r="R470" s="197"/>
      <c r="S470" s="197"/>
      <c r="T470" s="197"/>
      <c r="U470" s="197"/>
      <c r="V470" s="197"/>
      <c r="W470" s="197"/>
      <c r="X470" s="197"/>
      <c r="Y470" s="197"/>
      <c r="Z470" s="197"/>
    </row>
    <row r="471" ht="15.75" customHeight="1">
      <c r="A471" s="180"/>
      <c r="B471" s="197"/>
      <c r="C471" s="152"/>
      <c r="D471" s="152"/>
      <c r="E471" s="152"/>
      <c r="F471" s="152"/>
      <c r="G471" s="197"/>
      <c r="H471" s="169"/>
      <c r="I471" s="152"/>
      <c r="J471" s="50"/>
      <c r="K471" s="50"/>
      <c r="L471" s="50"/>
      <c r="M471" s="50"/>
      <c r="N471" s="152"/>
      <c r="O471" s="197"/>
      <c r="P471" s="197"/>
      <c r="Q471" s="197"/>
      <c r="R471" s="197"/>
      <c r="S471" s="197"/>
      <c r="T471" s="197"/>
      <c r="U471" s="197"/>
      <c r="V471" s="197"/>
      <c r="W471" s="197"/>
      <c r="X471" s="197"/>
      <c r="Y471" s="197"/>
      <c r="Z471" s="197"/>
    </row>
    <row r="472" ht="15.75" customHeight="1">
      <c r="A472" s="180"/>
      <c r="B472" s="197"/>
      <c r="C472" s="152"/>
      <c r="D472" s="152"/>
      <c r="E472" s="152"/>
      <c r="F472" s="152"/>
      <c r="G472" s="197"/>
      <c r="H472" s="169"/>
      <c r="I472" s="152"/>
      <c r="J472" s="50"/>
      <c r="K472" s="50"/>
      <c r="L472" s="50"/>
      <c r="M472" s="50"/>
      <c r="N472" s="152"/>
      <c r="O472" s="197"/>
      <c r="P472" s="197"/>
      <c r="Q472" s="197"/>
      <c r="R472" s="197"/>
      <c r="S472" s="197"/>
      <c r="T472" s="197"/>
      <c r="U472" s="197"/>
      <c r="V472" s="197"/>
      <c r="W472" s="197"/>
      <c r="X472" s="197"/>
      <c r="Y472" s="197"/>
      <c r="Z472" s="197"/>
    </row>
    <row r="473" ht="15.75" customHeight="1">
      <c r="A473" s="180"/>
      <c r="B473" s="197"/>
      <c r="C473" s="152"/>
      <c r="D473" s="152"/>
      <c r="E473" s="152"/>
      <c r="F473" s="152"/>
      <c r="G473" s="197"/>
      <c r="H473" s="197"/>
      <c r="I473" s="152"/>
      <c r="J473" s="50"/>
      <c r="K473" s="50"/>
      <c r="L473" s="50"/>
      <c r="M473" s="50"/>
      <c r="N473" s="152"/>
      <c r="O473" s="197"/>
      <c r="P473" s="197"/>
      <c r="Q473" s="197"/>
      <c r="R473" s="197"/>
      <c r="S473" s="197"/>
      <c r="T473" s="197"/>
      <c r="U473" s="197"/>
      <c r="V473" s="197"/>
      <c r="W473" s="197"/>
      <c r="X473" s="197"/>
      <c r="Y473" s="197"/>
      <c r="Z473" s="197"/>
    </row>
    <row r="474" ht="15.75" customHeight="1">
      <c r="A474" s="180"/>
      <c r="B474" s="197"/>
      <c r="C474" s="152"/>
      <c r="D474" s="152"/>
      <c r="E474" s="152"/>
      <c r="F474" s="152"/>
      <c r="G474" s="197"/>
      <c r="H474" s="169"/>
      <c r="I474" s="152"/>
      <c r="J474" s="50"/>
      <c r="K474" s="50"/>
      <c r="L474" s="50"/>
      <c r="M474" s="50"/>
      <c r="N474" s="152"/>
      <c r="O474" s="197"/>
      <c r="P474" s="197"/>
      <c r="Q474" s="197"/>
      <c r="R474" s="197"/>
      <c r="S474" s="197"/>
      <c r="T474" s="197"/>
      <c r="U474" s="197"/>
      <c r="V474" s="197"/>
      <c r="W474" s="197"/>
      <c r="X474" s="197"/>
      <c r="Y474" s="197"/>
      <c r="Z474" s="197"/>
    </row>
    <row r="475" ht="15.75" customHeight="1">
      <c r="A475" s="180"/>
      <c r="B475" s="197"/>
      <c r="C475" s="152"/>
      <c r="D475" s="152"/>
      <c r="E475" s="152"/>
      <c r="F475" s="152"/>
      <c r="G475" s="197"/>
      <c r="H475" s="169"/>
      <c r="I475" s="152"/>
      <c r="J475" s="50"/>
      <c r="K475" s="50"/>
      <c r="L475" s="50"/>
      <c r="M475" s="50"/>
      <c r="N475" s="152"/>
      <c r="O475" s="197"/>
      <c r="P475" s="197"/>
      <c r="Q475" s="197"/>
      <c r="R475" s="197"/>
      <c r="S475" s="197"/>
      <c r="T475" s="197"/>
      <c r="U475" s="197"/>
      <c r="V475" s="197"/>
      <c r="W475" s="197"/>
      <c r="X475" s="197"/>
      <c r="Y475" s="197"/>
      <c r="Z475" s="197"/>
    </row>
    <row r="476" ht="15.75" customHeight="1">
      <c r="A476" s="180"/>
      <c r="B476" s="197"/>
      <c r="C476" s="197"/>
      <c r="D476" s="152"/>
      <c r="E476" s="197"/>
      <c r="F476" s="197"/>
      <c r="G476" s="197"/>
      <c r="H476" s="197"/>
      <c r="I476" s="152"/>
      <c r="J476" s="50"/>
      <c r="K476" s="50"/>
      <c r="L476" s="50"/>
      <c r="M476" s="50"/>
      <c r="N476" s="152"/>
      <c r="O476" s="197"/>
      <c r="P476" s="197"/>
      <c r="Q476" s="197"/>
      <c r="R476" s="197"/>
      <c r="S476" s="197"/>
      <c r="T476" s="197"/>
      <c r="U476" s="197"/>
      <c r="V476" s="197"/>
      <c r="W476" s="197"/>
      <c r="X476" s="197"/>
      <c r="Y476" s="197"/>
      <c r="Z476" s="197"/>
    </row>
    <row r="477" ht="15.75" customHeight="1">
      <c r="A477" s="180"/>
      <c r="B477" s="197"/>
      <c r="C477" s="152"/>
      <c r="D477" s="152"/>
      <c r="E477" s="152"/>
      <c r="F477" s="152"/>
      <c r="G477" s="197"/>
      <c r="H477" s="197"/>
      <c r="I477" s="152"/>
      <c r="J477" s="50"/>
      <c r="K477" s="50"/>
      <c r="L477" s="50"/>
      <c r="M477" s="50"/>
      <c r="N477" s="152"/>
      <c r="O477" s="197"/>
      <c r="P477" s="197"/>
      <c r="Q477" s="197"/>
      <c r="R477" s="197"/>
      <c r="S477" s="197"/>
      <c r="T477" s="197"/>
      <c r="U477" s="197"/>
      <c r="V477" s="197"/>
      <c r="W477" s="197"/>
      <c r="X477" s="197"/>
      <c r="Y477" s="197"/>
      <c r="Z477" s="197"/>
    </row>
    <row r="478" ht="15.75" customHeight="1">
      <c r="A478" s="180"/>
      <c r="B478" s="197"/>
      <c r="C478" s="152"/>
      <c r="D478" s="152"/>
      <c r="E478" s="152"/>
      <c r="F478" s="152"/>
      <c r="G478" s="197"/>
      <c r="H478" s="169"/>
      <c r="I478" s="152"/>
      <c r="J478" s="50"/>
      <c r="K478" s="50"/>
      <c r="L478" s="50"/>
      <c r="M478" s="50"/>
      <c r="N478" s="152"/>
      <c r="O478" s="197"/>
      <c r="P478" s="197"/>
      <c r="Q478" s="197"/>
      <c r="R478" s="197"/>
      <c r="S478" s="197"/>
      <c r="T478" s="197"/>
      <c r="U478" s="197"/>
      <c r="V478" s="197"/>
      <c r="W478" s="197"/>
      <c r="X478" s="197"/>
      <c r="Y478" s="197"/>
      <c r="Z478" s="197"/>
    </row>
    <row r="479" ht="15.75" customHeight="1">
      <c r="A479" s="180"/>
      <c r="B479" s="197"/>
      <c r="C479" s="152"/>
      <c r="D479" s="152"/>
      <c r="E479" s="152"/>
      <c r="F479" s="152"/>
      <c r="G479" s="197"/>
      <c r="H479" s="169"/>
      <c r="I479" s="152"/>
      <c r="J479" s="50"/>
      <c r="K479" s="50"/>
      <c r="L479" s="50"/>
      <c r="M479" s="50"/>
      <c r="N479" s="152"/>
      <c r="O479" s="197"/>
      <c r="P479" s="197"/>
      <c r="Q479" s="197"/>
      <c r="R479" s="197"/>
      <c r="S479" s="197"/>
      <c r="T479" s="197"/>
      <c r="U479" s="197"/>
      <c r="V479" s="197"/>
      <c r="W479" s="197"/>
      <c r="X479" s="197"/>
      <c r="Y479" s="197"/>
      <c r="Z479" s="197"/>
    </row>
    <row r="480" ht="15.75" customHeight="1">
      <c r="A480" s="180"/>
      <c r="B480" s="197"/>
      <c r="C480" s="152"/>
      <c r="D480" s="152"/>
      <c r="E480" s="152"/>
      <c r="F480" s="152"/>
      <c r="G480" s="197"/>
      <c r="H480" s="169"/>
      <c r="I480" s="152"/>
      <c r="J480" s="50"/>
      <c r="K480" s="50"/>
      <c r="L480" s="50"/>
      <c r="M480" s="50"/>
      <c r="N480" s="152"/>
      <c r="O480" s="197"/>
      <c r="P480" s="197"/>
      <c r="Q480" s="197"/>
      <c r="R480" s="197"/>
      <c r="S480" s="197"/>
      <c r="T480" s="197"/>
      <c r="U480" s="197"/>
      <c r="V480" s="197"/>
      <c r="W480" s="197"/>
      <c r="X480" s="197"/>
      <c r="Y480" s="197"/>
      <c r="Z480" s="197"/>
    </row>
    <row r="481" ht="15.75" customHeight="1">
      <c r="A481" s="180"/>
      <c r="B481" s="197"/>
      <c r="C481" s="152"/>
      <c r="D481" s="152"/>
      <c r="E481" s="152"/>
      <c r="F481" s="152"/>
      <c r="G481" s="197"/>
      <c r="H481" s="169"/>
      <c r="I481" s="152"/>
      <c r="J481" s="50"/>
      <c r="K481" s="50"/>
      <c r="L481" s="50"/>
      <c r="M481" s="50"/>
      <c r="N481" s="152"/>
      <c r="O481" s="197"/>
      <c r="P481" s="197"/>
      <c r="Q481" s="197"/>
      <c r="R481" s="197"/>
      <c r="S481" s="197"/>
      <c r="T481" s="197"/>
      <c r="U481" s="197"/>
      <c r="V481" s="197"/>
      <c r="W481" s="197"/>
      <c r="X481" s="197"/>
      <c r="Y481" s="197"/>
      <c r="Z481" s="197"/>
    </row>
    <row r="482" ht="15.75" customHeight="1">
      <c r="A482" s="180"/>
      <c r="B482" s="197"/>
      <c r="C482" s="152"/>
      <c r="D482" s="152"/>
      <c r="E482" s="152"/>
      <c r="F482" s="152"/>
      <c r="G482" s="197"/>
      <c r="H482" s="169"/>
      <c r="I482" s="152"/>
      <c r="J482" s="50"/>
      <c r="K482" s="50"/>
      <c r="L482" s="50"/>
      <c r="M482" s="50"/>
      <c r="N482" s="152"/>
      <c r="O482" s="197"/>
      <c r="P482" s="197"/>
      <c r="Q482" s="197"/>
      <c r="R482" s="197"/>
      <c r="S482" s="197"/>
      <c r="T482" s="197"/>
      <c r="U482" s="197"/>
      <c r="V482" s="197"/>
      <c r="W482" s="197"/>
      <c r="X482" s="197"/>
      <c r="Y482" s="197"/>
      <c r="Z482" s="197"/>
    </row>
    <row r="483" ht="15.75" customHeight="1">
      <c r="A483" s="180"/>
      <c r="B483" s="197"/>
      <c r="C483" s="152"/>
      <c r="D483" s="152"/>
      <c r="E483" s="197"/>
      <c r="F483" s="197"/>
      <c r="G483" s="197"/>
      <c r="H483" s="169"/>
      <c r="I483" s="152"/>
      <c r="J483" s="50"/>
      <c r="K483" s="50"/>
      <c r="L483" s="50"/>
      <c r="M483" s="50"/>
      <c r="N483" s="152"/>
      <c r="O483" s="197"/>
      <c r="P483" s="197"/>
      <c r="Q483" s="197"/>
      <c r="R483" s="197"/>
      <c r="S483" s="197"/>
      <c r="T483" s="197"/>
      <c r="U483" s="197"/>
      <c r="V483" s="197"/>
      <c r="W483" s="197"/>
      <c r="X483" s="197"/>
      <c r="Y483" s="197"/>
      <c r="Z483" s="197"/>
    </row>
    <row r="484" ht="15.75" customHeight="1">
      <c r="A484" s="180"/>
      <c r="B484" s="197"/>
      <c r="C484" s="152"/>
      <c r="D484" s="152"/>
      <c r="E484" s="152"/>
      <c r="F484" s="152"/>
      <c r="G484" s="197"/>
      <c r="H484" s="197"/>
      <c r="I484" s="152"/>
      <c r="J484" s="50"/>
      <c r="K484" s="50"/>
      <c r="L484" s="50"/>
      <c r="M484" s="50"/>
      <c r="N484" s="152"/>
      <c r="O484" s="197"/>
      <c r="P484" s="197"/>
      <c r="Q484" s="197"/>
      <c r="R484" s="197"/>
      <c r="S484" s="197"/>
      <c r="T484" s="197"/>
      <c r="U484" s="197"/>
      <c r="V484" s="197"/>
      <c r="W484" s="197"/>
      <c r="X484" s="197"/>
      <c r="Y484" s="197"/>
      <c r="Z484" s="197"/>
    </row>
    <row r="485" ht="15.75" customHeight="1">
      <c r="A485" s="180"/>
      <c r="B485" s="197"/>
      <c r="C485" s="152"/>
      <c r="D485" s="152"/>
      <c r="E485" s="152"/>
      <c r="F485" s="152"/>
      <c r="G485" s="197"/>
      <c r="H485" s="169"/>
      <c r="I485" s="152"/>
      <c r="J485" s="50"/>
      <c r="K485" s="50"/>
      <c r="L485" s="50"/>
      <c r="M485" s="50"/>
      <c r="N485" s="152"/>
      <c r="O485" s="197"/>
      <c r="P485" s="197"/>
      <c r="Q485" s="197"/>
      <c r="R485" s="197"/>
      <c r="S485" s="197"/>
      <c r="T485" s="197"/>
      <c r="U485" s="197"/>
      <c r="V485" s="197"/>
      <c r="W485" s="197"/>
      <c r="X485" s="197"/>
      <c r="Y485" s="197"/>
      <c r="Z485" s="197"/>
    </row>
    <row r="486" ht="15.75" customHeight="1">
      <c r="A486" s="180"/>
      <c r="B486" s="197"/>
      <c r="C486" s="152"/>
      <c r="D486" s="152"/>
      <c r="E486" s="152"/>
      <c r="F486" s="152"/>
      <c r="G486" s="197"/>
      <c r="H486" s="197"/>
      <c r="I486" s="152"/>
      <c r="J486" s="50"/>
      <c r="K486" s="50"/>
      <c r="L486" s="50"/>
      <c r="M486" s="50"/>
      <c r="N486" s="152"/>
      <c r="O486" s="197"/>
      <c r="P486" s="197"/>
      <c r="Q486" s="197"/>
      <c r="R486" s="197"/>
      <c r="S486" s="197"/>
      <c r="T486" s="197"/>
      <c r="U486" s="197"/>
      <c r="V486" s="197"/>
      <c r="W486" s="197"/>
      <c r="X486" s="197"/>
      <c r="Y486" s="197"/>
      <c r="Z486" s="197"/>
    </row>
    <row r="487" ht="15.75" customHeight="1">
      <c r="A487" s="180"/>
      <c r="B487" s="197"/>
      <c r="C487" s="152"/>
      <c r="D487" s="152"/>
      <c r="E487" s="152"/>
      <c r="F487" s="152"/>
      <c r="G487" s="197"/>
      <c r="H487" s="169"/>
      <c r="I487" s="152"/>
      <c r="J487" s="50"/>
      <c r="K487" s="50"/>
      <c r="L487" s="50"/>
      <c r="M487" s="50"/>
      <c r="N487" s="152"/>
      <c r="O487" s="197"/>
      <c r="P487" s="197"/>
      <c r="Q487" s="197"/>
      <c r="R487" s="197"/>
      <c r="S487" s="197"/>
      <c r="T487" s="197"/>
      <c r="U487" s="197"/>
      <c r="V487" s="197"/>
      <c r="W487" s="197"/>
      <c r="X487" s="197"/>
      <c r="Y487" s="197"/>
      <c r="Z487" s="197"/>
    </row>
    <row r="488" ht="15.75" customHeight="1">
      <c r="A488" s="180"/>
      <c r="B488" s="197"/>
      <c r="C488" s="152"/>
      <c r="D488" s="152"/>
      <c r="E488" s="152"/>
      <c r="F488" s="152"/>
      <c r="G488" s="197"/>
      <c r="H488" s="169"/>
      <c r="I488" s="152"/>
      <c r="J488" s="50"/>
      <c r="K488" s="50"/>
      <c r="L488" s="50"/>
      <c r="M488" s="50"/>
      <c r="N488" s="152"/>
      <c r="O488" s="197"/>
      <c r="P488" s="197"/>
      <c r="Q488" s="197"/>
      <c r="R488" s="197"/>
      <c r="S488" s="197"/>
      <c r="T488" s="197"/>
      <c r="U488" s="197"/>
      <c r="V488" s="197"/>
      <c r="W488" s="197"/>
      <c r="X488" s="197"/>
      <c r="Y488" s="197"/>
      <c r="Z488" s="197"/>
    </row>
    <row r="489" ht="15.75" customHeight="1">
      <c r="A489" s="180"/>
      <c r="B489" s="197"/>
      <c r="C489" s="152"/>
      <c r="D489" s="152"/>
      <c r="E489" s="152"/>
      <c r="F489" s="152"/>
      <c r="G489" s="197"/>
      <c r="H489" s="169"/>
      <c r="I489" s="152"/>
      <c r="J489" s="50"/>
      <c r="K489" s="50"/>
      <c r="L489" s="50"/>
      <c r="M489" s="50"/>
      <c r="N489" s="152"/>
      <c r="O489" s="197"/>
      <c r="P489" s="197"/>
      <c r="Q489" s="197"/>
      <c r="R489" s="197"/>
      <c r="S489" s="197"/>
      <c r="T489" s="197"/>
      <c r="U489" s="197"/>
      <c r="V489" s="197"/>
      <c r="W489" s="197"/>
      <c r="X489" s="197"/>
      <c r="Y489" s="197"/>
      <c r="Z489" s="197"/>
    </row>
    <row r="490" ht="15.75" customHeight="1">
      <c r="A490" s="180"/>
      <c r="B490" s="197"/>
      <c r="C490" s="197"/>
      <c r="D490" s="152"/>
      <c r="E490" s="152"/>
      <c r="F490" s="152"/>
      <c r="G490" s="197"/>
      <c r="H490" s="169"/>
      <c r="I490" s="152"/>
      <c r="J490" s="50"/>
      <c r="K490" s="50"/>
      <c r="L490" s="50"/>
      <c r="M490" s="50"/>
      <c r="N490" s="152"/>
      <c r="O490" s="197"/>
      <c r="P490" s="197"/>
      <c r="Q490" s="197"/>
      <c r="R490" s="197"/>
      <c r="S490" s="197"/>
      <c r="T490" s="197"/>
      <c r="U490" s="197"/>
      <c r="V490" s="197"/>
      <c r="W490" s="197"/>
      <c r="X490" s="197"/>
      <c r="Y490" s="197"/>
      <c r="Z490" s="197"/>
    </row>
    <row r="491" ht="15.75" customHeight="1">
      <c r="A491" s="180"/>
      <c r="B491" s="197"/>
      <c r="C491" s="152"/>
      <c r="D491" s="152"/>
      <c r="E491" s="152"/>
      <c r="F491" s="152"/>
      <c r="G491" s="197"/>
      <c r="H491" s="197"/>
      <c r="I491" s="152"/>
      <c r="J491" s="50"/>
      <c r="K491" s="50"/>
      <c r="L491" s="50"/>
      <c r="M491" s="50"/>
      <c r="N491" s="152"/>
      <c r="O491" s="197"/>
      <c r="P491" s="197"/>
      <c r="Q491" s="197"/>
      <c r="R491" s="197"/>
      <c r="S491" s="197"/>
      <c r="T491" s="197"/>
      <c r="U491" s="197"/>
      <c r="V491" s="197"/>
      <c r="W491" s="197"/>
      <c r="X491" s="197"/>
      <c r="Y491" s="197"/>
      <c r="Z491" s="197"/>
    </row>
    <row r="492" ht="15.75" customHeight="1">
      <c r="A492" s="180"/>
      <c r="B492" s="197"/>
      <c r="C492" s="152"/>
      <c r="D492" s="152"/>
      <c r="E492" s="152"/>
      <c r="F492" s="152"/>
      <c r="G492" s="197"/>
      <c r="H492" s="169"/>
      <c r="I492" s="152"/>
      <c r="J492" s="50"/>
      <c r="K492" s="50"/>
      <c r="L492" s="50"/>
      <c r="M492" s="50"/>
      <c r="N492" s="152"/>
      <c r="O492" s="197"/>
      <c r="P492" s="197"/>
      <c r="Q492" s="197"/>
      <c r="R492" s="197"/>
      <c r="S492" s="197"/>
      <c r="T492" s="197"/>
      <c r="U492" s="197"/>
      <c r="V492" s="197"/>
      <c r="W492" s="197"/>
      <c r="X492" s="197"/>
      <c r="Y492" s="197"/>
      <c r="Z492" s="197"/>
    </row>
    <row r="493" ht="15.75" customHeight="1">
      <c r="A493" s="180"/>
      <c r="B493" s="197"/>
      <c r="C493" s="152"/>
      <c r="D493" s="152"/>
      <c r="E493" s="152"/>
      <c r="F493" s="152"/>
      <c r="G493" s="197"/>
      <c r="H493" s="169"/>
      <c r="I493" s="152"/>
      <c r="J493" s="50"/>
      <c r="K493" s="50"/>
      <c r="L493" s="50"/>
      <c r="M493" s="50"/>
      <c r="N493" s="152"/>
      <c r="O493" s="197"/>
      <c r="P493" s="197"/>
      <c r="Q493" s="197"/>
      <c r="R493" s="197"/>
      <c r="S493" s="197"/>
      <c r="T493" s="197"/>
      <c r="U493" s="197"/>
      <c r="V493" s="197"/>
      <c r="W493" s="197"/>
      <c r="X493" s="197"/>
      <c r="Y493" s="197"/>
      <c r="Z493" s="197"/>
    </row>
    <row r="494" ht="15.75" customHeight="1">
      <c r="A494" s="180"/>
      <c r="B494" s="197"/>
      <c r="C494" s="152"/>
      <c r="D494" s="152"/>
      <c r="E494" s="152"/>
      <c r="F494" s="152"/>
      <c r="G494" s="197"/>
      <c r="H494" s="169"/>
      <c r="I494" s="152"/>
      <c r="J494" s="50"/>
      <c r="K494" s="50"/>
      <c r="L494" s="50"/>
      <c r="M494" s="50"/>
      <c r="N494" s="152"/>
      <c r="O494" s="197"/>
      <c r="P494" s="197"/>
      <c r="Q494" s="197"/>
      <c r="R494" s="197"/>
      <c r="S494" s="197"/>
      <c r="T494" s="197"/>
      <c r="U494" s="197"/>
      <c r="V494" s="197"/>
      <c r="W494" s="197"/>
      <c r="X494" s="197"/>
      <c r="Y494" s="197"/>
      <c r="Z494" s="197"/>
    </row>
    <row r="495" ht="15.75" customHeight="1">
      <c r="A495" s="180"/>
      <c r="B495" s="197"/>
      <c r="C495" s="152"/>
      <c r="D495" s="152"/>
      <c r="E495" s="152"/>
      <c r="F495" s="152"/>
      <c r="G495" s="197"/>
      <c r="H495" s="169"/>
      <c r="I495" s="152"/>
      <c r="J495" s="50"/>
      <c r="K495" s="50"/>
      <c r="L495" s="50"/>
      <c r="M495" s="50"/>
      <c r="N495" s="152"/>
      <c r="O495" s="197"/>
      <c r="P495" s="197"/>
      <c r="Q495" s="197"/>
      <c r="R495" s="197"/>
      <c r="S495" s="197"/>
      <c r="T495" s="197"/>
      <c r="U495" s="197"/>
      <c r="V495" s="197"/>
      <c r="W495" s="197"/>
      <c r="X495" s="197"/>
      <c r="Y495" s="197"/>
      <c r="Z495" s="197"/>
    </row>
    <row r="496" ht="15.75" customHeight="1">
      <c r="A496" s="180"/>
      <c r="B496" s="197"/>
      <c r="C496" s="152"/>
      <c r="D496" s="152"/>
      <c r="E496" s="152"/>
      <c r="F496" s="152"/>
      <c r="G496" s="197"/>
      <c r="H496" s="197"/>
      <c r="I496" s="152"/>
      <c r="J496" s="50"/>
      <c r="K496" s="50"/>
      <c r="L496" s="50"/>
      <c r="M496" s="50"/>
      <c r="N496" s="152"/>
      <c r="O496" s="197"/>
      <c r="P496" s="197"/>
      <c r="Q496" s="197"/>
      <c r="R496" s="197"/>
      <c r="S496" s="197"/>
      <c r="T496" s="197"/>
      <c r="U496" s="197"/>
      <c r="V496" s="197"/>
      <c r="W496" s="197"/>
      <c r="X496" s="197"/>
      <c r="Y496" s="197"/>
      <c r="Z496" s="197"/>
    </row>
    <row r="497" ht="15.75" customHeight="1">
      <c r="A497" s="180"/>
      <c r="B497" s="197"/>
      <c r="C497" s="152"/>
      <c r="D497" s="152"/>
      <c r="E497" s="197"/>
      <c r="F497" s="197"/>
      <c r="G497" s="197"/>
      <c r="H497" s="169"/>
      <c r="I497" s="152"/>
      <c r="J497" s="50"/>
      <c r="K497" s="50"/>
      <c r="L497" s="50"/>
      <c r="M497" s="50"/>
      <c r="N497" s="152"/>
      <c r="O497" s="197"/>
      <c r="P497" s="197"/>
      <c r="Q497" s="197"/>
      <c r="R497" s="197"/>
      <c r="S497" s="197"/>
      <c r="T497" s="197"/>
      <c r="U497" s="197"/>
      <c r="V497" s="197"/>
      <c r="W497" s="197"/>
      <c r="X497" s="197"/>
      <c r="Y497" s="197"/>
      <c r="Z497" s="197"/>
    </row>
    <row r="498" ht="15.75" customHeight="1">
      <c r="A498" s="180"/>
      <c r="B498" s="197"/>
      <c r="C498" s="152"/>
      <c r="D498" s="152"/>
      <c r="E498" s="197"/>
      <c r="F498" s="197"/>
      <c r="G498" s="197"/>
      <c r="H498" s="169"/>
      <c r="I498" s="152"/>
      <c r="J498" s="50"/>
      <c r="K498" s="50"/>
      <c r="L498" s="50"/>
      <c r="M498" s="50"/>
      <c r="N498" s="152"/>
      <c r="O498" s="197"/>
      <c r="P498" s="197"/>
      <c r="Q498" s="197"/>
      <c r="R498" s="197"/>
      <c r="S498" s="197"/>
      <c r="T498" s="197"/>
      <c r="U498" s="197"/>
      <c r="V498" s="197"/>
      <c r="W498" s="197"/>
      <c r="X498" s="197"/>
      <c r="Y498" s="197"/>
      <c r="Z498" s="197"/>
    </row>
    <row r="499" ht="15.75" customHeight="1">
      <c r="A499" s="180"/>
      <c r="B499" s="197"/>
      <c r="C499" s="152"/>
      <c r="D499" s="152"/>
      <c r="E499" s="197"/>
      <c r="F499" s="197"/>
      <c r="G499" s="197"/>
      <c r="H499" s="169"/>
      <c r="I499" s="152"/>
      <c r="J499" s="50"/>
      <c r="K499" s="50"/>
      <c r="L499" s="50"/>
      <c r="M499" s="50"/>
      <c r="N499" s="152"/>
      <c r="O499" s="197"/>
      <c r="P499" s="197"/>
      <c r="Q499" s="197"/>
      <c r="R499" s="197"/>
      <c r="S499" s="197"/>
      <c r="T499" s="197"/>
      <c r="U499" s="197"/>
      <c r="V499" s="197"/>
      <c r="W499" s="197"/>
      <c r="X499" s="197"/>
      <c r="Y499" s="197"/>
      <c r="Z499" s="197"/>
    </row>
    <row r="500" ht="15.75" customHeight="1">
      <c r="A500" s="180"/>
      <c r="B500" s="197"/>
      <c r="C500" s="152"/>
      <c r="D500" s="152"/>
      <c r="E500" s="197"/>
      <c r="F500" s="197"/>
      <c r="G500" s="197"/>
      <c r="H500" s="169"/>
      <c r="I500" s="152"/>
      <c r="J500" s="50"/>
      <c r="K500" s="50"/>
      <c r="L500" s="50"/>
      <c r="M500" s="50"/>
      <c r="N500" s="152"/>
      <c r="O500" s="197"/>
      <c r="P500" s="197"/>
      <c r="Q500" s="197"/>
      <c r="R500" s="197"/>
      <c r="S500" s="197"/>
      <c r="T500" s="197"/>
      <c r="U500" s="197"/>
      <c r="V500" s="197"/>
      <c r="W500" s="197"/>
      <c r="X500" s="197"/>
      <c r="Y500" s="197"/>
      <c r="Z500" s="197"/>
    </row>
    <row r="501" ht="15.75" customHeight="1">
      <c r="A501" s="180"/>
      <c r="B501" s="197"/>
      <c r="C501" s="152"/>
      <c r="D501" s="152"/>
      <c r="E501" s="152"/>
      <c r="F501" s="152"/>
      <c r="G501" s="197"/>
      <c r="H501" s="197"/>
      <c r="I501" s="152"/>
      <c r="J501" s="50"/>
      <c r="K501" s="50"/>
      <c r="L501" s="50"/>
      <c r="M501" s="50"/>
      <c r="N501" s="152"/>
      <c r="O501" s="197"/>
      <c r="P501" s="197"/>
      <c r="Q501" s="197"/>
      <c r="R501" s="197"/>
      <c r="S501" s="197"/>
      <c r="T501" s="197"/>
      <c r="U501" s="197"/>
      <c r="V501" s="197"/>
      <c r="W501" s="197"/>
      <c r="X501" s="197"/>
      <c r="Y501" s="197"/>
      <c r="Z501" s="197"/>
    </row>
    <row r="502" ht="15.75" customHeight="1">
      <c r="A502" s="180"/>
      <c r="B502" s="197"/>
      <c r="C502" s="152"/>
      <c r="D502" s="152"/>
      <c r="E502" s="152"/>
      <c r="F502" s="152"/>
      <c r="G502" s="197"/>
      <c r="H502" s="169"/>
      <c r="I502" s="152"/>
      <c r="J502" s="50"/>
      <c r="K502" s="50"/>
      <c r="L502" s="50"/>
      <c r="M502" s="50"/>
      <c r="N502" s="152"/>
      <c r="O502" s="197"/>
      <c r="P502" s="197"/>
      <c r="Q502" s="197"/>
      <c r="R502" s="197"/>
      <c r="S502" s="197"/>
      <c r="T502" s="197"/>
      <c r="U502" s="197"/>
      <c r="V502" s="197"/>
      <c r="W502" s="197"/>
      <c r="X502" s="197"/>
      <c r="Y502" s="197"/>
      <c r="Z502" s="197"/>
    </row>
    <row r="503" ht="15.75" customHeight="1">
      <c r="A503" s="180"/>
      <c r="B503" s="197"/>
      <c r="C503" s="152"/>
      <c r="D503" s="152"/>
      <c r="E503" s="152"/>
      <c r="F503" s="152"/>
      <c r="G503" s="197"/>
      <c r="H503" s="169"/>
      <c r="I503" s="152"/>
      <c r="J503" s="50"/>
      <c r="K503" s="50"/>
      <c r="L503" s="50"/>
      <c r="M503" s="50"/>
      <c r="N503" s="152"/>
      <c r="O503" s="197"/>
      <c r="P503" s="197"/>
      <c r="Q503" s="197"/>
      <c r="R503" s="197"/>
      <c r="S503" s="197"/>
      <c r="T503" s="197"/>
      <c r="U503" s="197"/>
      <c r="V503" s="197"/>
      <c r="W503" s="197"/>
      <c r="X503" s="197"/>
      <c r="Y503" s="197"/>
      <c r="Z503" s="197"/>
    </row>
    <row r="504" ht="15.75" customHeight="1">
      <c r="A504" s="180"/>
      <c r="B504" s="197"/>
      <c r="C504" s="152"/>
      <c r="D504" s="152"/>
      <c r="E504" s="152"/>
      <c r="F504" s="152"/>
      <c r="G504" s="197"/>
      <c r="H504" s="169"/>
      <c r="I504" s="152"/>
      <c r="J504" s="50"/>
      <c r="K504" s="50"/>
      <c r="L504" s="50"/>
      <c r="M504" s="50"/>
      <c r="N504" s="152"/>
      <c r="O504" s="197"/>
      <c r="P504" s="197"/>
      <c r="Q504" s="197"/>
      <c r="R504" s="197"/>
      <c r="S504" s="197"/>
      <c r="T504" s="197"/>
      <c r="U504" s="197"/>
      <c r="V504" s="197"/>
      <c r="W504" s="197"/>
      <c r="X504" s="197"/>
      <c r="Y504" s="197"/>
      <c r="Z504" s="197"/>
    </row>
    <row r="505" ht="15.75" customHeight="1">
      <c r="A505" s="180"/>
      <c r="B505" s="197"/>
      <c r="C505" s="152"/>
      <c r="D505" s="152"/>
      <c r="E505" s="152"/>
      <c r="F505" s="152"/>
      <c r="G505" s="197"/>
      <c r="H505" s="197"/>
      <c r="I505" s="152"/>
      <c r="J505" s="50"/>
      <c r="K505" s="50"/>
      <c r="L505" s="50"/>
      <c r="M505" s="50"/>
      <c r="N505" s="152"/>
      <c r="O505" s="197"/>
      <c r="P505" s="197"/>
      <c r="Q505" s="197"/>
      <c r="R505" s="197"/>
      <c r="S505" s="197"/>
      <c r="T505" s="197"/>
      <c r="U505" s="197"/>
      <c r="V505" s="197"/>
      <c r="W505" s="197"/>
      <c r="X505" s="197"/>
      <c r="Y505" s="197"/>
      <c r="Z505" s="197"/>
    </row>
    <row r="506" ht="15.75" customHeight="1">
      <c r="A506" s="180"/>
      <c r="B506" s="197"/>
      <c r="C506" s="152"/>
      <c r="D506" s="152"/>
      <c r="E506" s="152"/>
      <c r="F506" s="152"/>
      <c r="G506" s="197"/>
      <c r="H506" s="197"/>
      <c r="I506" s="152"/>
      <c r="J506" s="50"/>
      <c r="K506" s="50"/>
      <c r="L506" s="50"/>
      <c r="M506" s="50"/>
      <c r="N506" s="152"/>
      <c r="O506" s="197"/>
      <c r="P506" s="197"/>
      <c r="Q506" s="197"/>
      <c r="R506" s="197"/>
      <c r="S506" s="197"/>
      <c r="T506" s="197"/>
      <c r="U506" s="197"/>
      <c r="V506" s="197"/>
      <c r="W506" s="197"/>
      <c r="X506" s="197"/>
      <c r="Y506" s="197"/>
      <c r="Z506" s="197"/>
    </row>
    <row r="507" ht="15.75" customHeight="1">
      <c r="A507" s="180"/>
      <c r="B507" s="197"/>
      <c r="C507" s="152"/>
      <c r="D507" s="152"/>
      <c r="E507" s="197"/>
      <c r="F507" s="197"/>
      <c r="G507" s="197"/>
      <c r="H507" s="169"/>
      <c r="I507" s="152"/>
      <c r="J507" s="50"/>
      <c r="K507" s="50"/>
      <c r="L507" s="50"/>
      <c r="M507" s="50"/>
      <c r="N507" s="152"/>
      <c r="O507" s="197"/>
      <c r="P507" s="197"/>
      <c r="Q507" s="197"/>
      <c r="R507" s="197"/>
      <c r="S507" s="197"/>
      <c r="T507" s="197"/>
      <c r="U507" s="197"/>
      <c r="V507" s="197"/>
      <c r="W507" s="197"/>
      <c r="X507" s="197"/>
      <c r="Y507" s="197"/>
      <c r="Z507" s="197"/>
    </row>
    <row r="508" ht="15.75" customHeight="1">
      <c r="A508" s="180"/>
      <c r="B508" s="197"/>
      <c r="C508" s="152"/>
      <c r="D508" s="152"/>
      <c r="E508" s="152"/>
      <c r="F508" s="152"/>
      <c r="G508" s="197"/>
      <c r="H508" s="197"/>
      <c r="I508" s="152"/>
      <c r="J508" s="50"/>
      <c r="K508" s="50"/>
      <c r="L508" s="50"/>
      <c r="M508" s="50"/>
      <c r="N508" s="152"/>
      <c r="O508" s="197"/>
      <c r="P508" s="197"/>
      <c r="Q508" s="197"/>
      <c r="R508" s="197"/>
      <c r="S508" s="197"/>
      <c r="T508" s="197"/>
      <c r="U508" s="197"/>
      <c r="V508" s="197"/>
      <c r="W508" s="197"/>
      <c r="X508" s="197"/>
      <c r="Y508" s="197"/>
      <c r="Z508" s="197"/>
    </row>
    <row r="509" ht="15.75" customHeight="1">
      <c r="A509" s="180"/>
      <c r="B509" s="197"/>
      <c r="C509" s="152"/>
      <c r="D509" s="152"/>
      <c r="E509" s="152"/>
      <c r="F509" s="152"/>
      <c r="G509" s="197"/>
      <c r="H509" s="169"/>
      <c r="I509" s="152"/>
      <c r="J509" s="50"/>
      <c r="K509" s="50"/>
      <c r="L509" s="50"/>
      <c r="M509" s="50"/>
      <c r="N509" s="152"/>
      <c r="O509" s="197"/>
      <c r="P509" s="197"/>
      <c r="Q509" s="197"/>
      <c r="R509" s="197"/>
      <c r="S509" s="197"/>
      <c r="T509" s="197"/>
      <c r="U509" s="197"/>
      <c r="V509" s="197"/>
      <c r="W509" s="197"/>
      <c r="X509" s="197"/>
      <c r="Y509" s="197"/>
      <c r="Z509" s="197"/>
    </row>
    <row r="510" ht="15.75" customHeight="1">
      <c r="A510" s="180"/>
      <c r="B510" s="197"/>
      <c r="C510" s="152"/>
      <c r="D510" s="152"/>
      <c r="E510" s="152"/>
      <c r="F510" s="152"/>
      <c r="G510" s="197"/>
      <c r="H510" s="197"/>
      <c r="I510" s="152"/>
      <c r="J510" s="50"/>
      <c r="K510" s="50"/>
      <c r="L510" s="50"/>
      <c r="M510" s="50"/>
      <c r="N510" s="152"/>
      <c r="O510" s="197"/>
      <c r="P510" s="197"/>
      <c r="Q510" s="197"/>
      <c r="R510" s="197"/>
      <c r="S510" s="197"/>
      <c r="T510" s="197"/>
      <c r="U510" s="197"/>
      <c r="V510" s="197"/>
      <c r="W510" s="197"/>
      <c r="X510" s="197"/>
      <c r="Y510" s="197"/>
      <c r="Z510" s="197"/>
    </row>
    <row r="511" ht="15.75" customHeight="1">
      <c r="A511" s="180"/>
      <c r="B511" s="197"/>
      <c r="C511" s="152"/>
      <c r="D511" s="152"/>
      <c r="E511" s="152"/>
      <c r="F511" s="152"/>
      <c r="G511" s="197"/>
      <c r="H511" s="169"/>
      <c r="I511" s="152"/>
      <c r="J511" s="50"/>
      <c r="K511" s="50"/>
      <c r="L511" s="50"/>
      <c r="M511" s="50"/>
      <c r="N511" s="152"/>
      <c r="O511" s="197"/>
      <c r="P511" s="197"/>
      <c r="Q511" s="197"/>
      <c r="R511" s="197"/>
      <c r="S511" s="197"/>
      <c r="T511" s="197"/>
      <c r="U511" s="197"/>
      <c r="V511" s="197"/>
      <c r="W511" s="197"/>
      <c r="X511" s="197"/>
      <c r="Y511" s="197"/>
      <c r="Z511" s="197"/>
    </row>
    <row r="512" ht="15.75" customHeight="1">
      <c r="A512" s="180"/>
      <c r="B512" s="197"/>
      <c r="C512" s="152"/>
      <c r="D512" s="152"/>
      <c r="E512" s="152"/>
      <c r="F512" s="152"/>
      <c r="G512" s="197"/>
      <c r="H512" s="197"/>
      <c r="I512" s="152"/>
      <c r="J512" s="50"/>
      <c r="K512" s="50"/>
      <c r="L512" s="50"/>
      <c r="M512" s="50"/>
      <c r="N512" s="152"/>
      <c r="O512" s="197"/>
      <c r="P512" s="197"/>
      <c r="Q512" s="197"/>
      <c r="R512" s="197"/>
      <c r="S512" s="197"/>
      <c r="T512" s="197"/>
      <c r="U512" s="197"/>
      <c r="V512" s="197"/>
      <c r="W512" s="197"/>
      <c r="X512" s="197"/>
      <c r="Y512" s="197"/>
      <c r="Z512" s="197"/>
    </row>
    <row r="513" ht="15.75" customHeight="1">
      <c r="A513" s="180"/>
      <c r="B513" s="197"/>
      <c r="C513" s="152"/>
      <c r="D513" s="152"/>
      <c r="E513" s="152"/>
      <c r="F513" s="152"/>
      <c r="G513" s="197"/>
      <c r="H513" s="169"/>
      <c r="I513" s="152"/>
      <c r="J513" s="50"/>
      <c r="K513" s="50"/>
      <c r="L513" s="50"/>
      <c r="M513" s="50"/>
      <c r="N513" s="152"/>
      <c r="O513" s="197"/>
      <c r="P513" s="197"/>
      <c r="Q513" s="197"/>
      <c r="R513" s="197"/>
      <c r="S513" s="197"/>
      <c r="T513" s="197"/>
      <c r="U513" s="197"/>
      <c r="V513" s="197"/>
      <c r="W513" s="197"/>
      <c r="X513" s="197"/>
      <c r="Y513" s="197"/>
      <c r="Z513" s="197"/>
    </row>
    <row r="514" ht="15.75" customHeight="1">
      <c r="A514" s="180"/>
      <c r="B514" s="197"/>
      <c r="C514" s="152"/>
      <c r="D514" s="152"/>
      <c r="E514" s="152"/>
      <c r="F514" s="152"/>
      <c r="G514" s="197"/>
      <c r="H514" s="197"/>
      <c r="I514" s="152"/>
      <c r="J514" s="50"/>
      <c r="K514" s="50"/>
      <c r="L514" s="50"/>
      <c r="M514" s="50"/>
      <c r="N514" s="152"/>
      <c r="O514" s="197"/>
      <c r="P514" s="197"/>
      <c r="Q514" s="197"/>
      <c r="R514" s="197"/>
      <c r="S514" s="197"/>
      <c r="T514" s="197"/>
      <c r="U514" s="197"/>
      <c r="V514" s="197"/>
      <c r="W514" s="197"/>
      <c r="X514" s="197"/>
      <c r="Y514" s="197"/>
      <c r="Z514" s="197"/>
    </row>
    <row r="515" ht="15.75" customHeight="1">
      <c r="A515" s="180"/>
      <c r="B515" s="197"/>
      <c r="C515" s="152"/>
      <c r="D515" s="152"/>
      <c r="E515" s="152"/>
      <c r="F515" s="152"/>
      <c r="G515" s="197"/>
      <c r="H515" s="197"/>
      <c r="I515" s="152"/>
      <c r="J515" s="50"/>
      <c r="K515" s="50"/>
      <c r="L515" s="50"/>
      <c r="M515" s="50"/>
      <c r="N515" s="152"/>
      <c r="O515" s="197"/>
      <c r="P515" s="197"/>
      <c r="Q515" s="197"/>
      <c r="R515" s="197"/>
      <c r="S515" s="197"/>
      <c r="T515" s="197"/>
      <c r="U515" s="197"/>
      <c r="V515" s="197"/>
      <c r="W515" s="197"/>
      <c r="X515" s="197"/>
      <c r="Y515" s="197"/>
      <c r="Z515" s="197"/>
    </row>
    <row r="516" ht="15.75" customHeight="1">
      <c r="A516" s="180"/>
      <c r="B516" s="197"/>
      <c r="C516" s="152"/>
      <c r="D516" s="152"/>
      <c r="E516" s="152"/>
      <c r="F516" s="152"/>
      <c r="G516" s="197"/>
      <c r="H516" s="197"/>
      <c r="I516" s="152"/>
      <c r="J516" s="50"/>
      <c r="K516" s="50"/>
      <c r="L516" s="50"/>
      <c r="M516" s="50"/>
      <c r="N516" s="152"/>
      <c r="O516" s="197"/>
      <c r="P516" s="197"/>
      <c r="Q516" s="197"/>
      <c r="R516" s="197"/>
      <c r="S516" s="197"/>
      <c r="T516" s="197"/>
      <c r="U516" s="197"/>
      <c r="V516" s="197"/>
      <c r="W516" s="197"/>
      <c r="X516" s="197"/>
      <c r="Y516" s="197"/>
      <c r="Z516" s="197"/>
    </row>
    <row r="517" ht="15.75" customHeight="1">
      <c r="A517" s="180"/>
      <c r="B517" s="197"/>
      <c r="C517" s="152"/>
      <c r="D517" s="152"/>
      <c r="E517" s="152"/>
      <c r="F517" s="152"/>
      <c r="G517" s="197"/>
      <c r="H517" s="169"/>
      <c r="I517" s="152"/>
      <c r="J517" s="50"/>
      <c r="K517" s="50"/>
      <c r="L517" s="50"/>
      <c r="M517" s="50"/>
      <c r="N517" s="152"/>
      <c r="O517" s="197"/>
      <c r="P517" s="197"/>
      <c r="Q517" s="197"/>
      <c r="R517" s="197"/>
      <c r="S517" s="197"/>
      <c r="T517" s="197"/>
      <c r="U517" s="197"/>
      <c r="V517" s="197"/>
      <c r="W517" s="197"/>
      <c r="X517" s="197"/>
      <c r="Y517" s="197"/>
      <c r="Z517" s="197"/>
    </row>
    <row r="518" ht="15.75" customHeight="1">
      <c r="A518" s="180"/>
      <c r="B518" s="197"/>
      <c r="C518" s="152"/>
      <c r="D518" s="152"/>
      <c r="E518" s="152"/>
      <c r="F518" s="152"/>
      <c r="G518" s="197"/>
      <c r="H518" s="169"/>
      <c r="I518" s="152"/>
      <c r="J518" s="50"/>
      <c r="K518" s="50"/>
      <c r="L518" s="50"/>
      <c r="M518" s="50"/>
      <c r="N518" s="152"/>
      <c r="O518" s="197"/>
      <c r="P518" s="197"/>
      <c r="Q518" s="197"/>
      <c r="R518" s="197"/>
      <c r="S518" s="197"/>
      <c r="T518" s="197"/>
      <c r="U518" s="197"/>
      <c r="V518" s="197"/>
      <c r="W518" s="197"/>
      <c r="X518" s="197"/>
      <c r="Y518" s="197"/>
      <c r="Z518" s="197"/>
    </row>
    <row r="519" ht="15.75" customHeight="1">
      <c r="A519" s="180"/>
      <c r="B519" s="197"/>
      <c r="C519" s="152"/>
      <c r="D519" s="152"/>
      <c r="E519" s="152"/>
      <c r="F519" s="152"/>
      <c r="G519" s="197"/>
      <c r="H519" s="169"/>
      <c r="I519" s="152"/>
      <c r="J519" s="50"/>
      <c r="K519" s="50"/>
      <c r="L519" s="50"/>
      <c r="M519" s="50"/>
      <c r="N519" s="152"/>
      <c r="O519" s="197"/>
      <c r="P519" s="197"/>
      <c r="Q519" s="197"/>
      <c r="R519" s="197"/>
      <c r="S519" s="197"/>
      <c r="T519" s="197"/>
      <c r="U519" s="197"/>
      <c r="V519" s="197"/>
      <c r="W519" s="197"/>
      <c r="X519" s="197"/>
      <c r="Y519" s="197"/>
      <c r="Z519" s="197"/>
    </row>
    <row r="520" ht="15.75" customHeight="1">
      <c r="A520" s="180"/>
      <c r="B520" s="197"/>
      <c r="C520" s="152"/>
      <c r="D520" s="152"/>
      <c r="E520" s="152"/>
      <c r="F520" s="152"/>
      <c r="G520" s="197"/>
      <c r="H520" s="169"/>
      <c r="I520" s="152"/>
      <c r="J520" s="50"/>
      <c r="K520" s="50"/>
      <c r="L520" s="50"/>
      <c r="M520" s="50"/>
      <c r="N520" s="152"/>
      <c r="O520" s="197"/>
      <c r="P520" s="197"/>
      <c r="Q520" s="197"/>
      <c r="R520" s="197"/>
      <c r="S520" s="197"/>
      <c r="T520" s="197"/>
      <c r="U520" s="197"/>
      <c r="V520" s="197"/>
      <c r="W520" s="197"/>
      <c r="X520" s="197"/>
      <c r="Y520" s="197"/>
      <c r="Z520" s="197"/>
    </row>
    <row r="521" ht="15.75" customHeight="1">
      <c r="A521" s="180"/>
      <c r="B521" s="197"/>
      <c r="C521" s="152"/>
      <c r="D521" s="152"/>
      <c r="E521" s="152"/>
      <c r="F521" s="152"/>
      <c r="G521" s="197"/>
      <c r="H521" s="197"/>
      <c r="I521" s="152"/>
      <c r="J521" s="50"/>
      <c r="K521" s="50"/>
      <c r="L521" s="50"/>
      <c r="M521" s="50"/>
      <c r="N521" s="152"/>
      <c r="O521" s="197"/>
      <c r="P521" s="197"/>
      <c r="Q521" s="197"/>
      <c r="R521" s="197"/>
      <c r="S521" s="197"/>
      <c r="T521" s="197"/>
      <c r="U521" s="197"/>
      <c r="V521" s="197"/>
      <c r="W521" s="197"/>
      <c r="X521" s="197"/>
      <c r="Y521" s="197"/>
      <c r="Z521" s="197"/>
    </row>
    <row r="522" ht="15.75" customHeight="1">
      <c r="A522" s="180"/>
      <c r="B522" s="197"/>
      <c r="C522" s="152"/>
      <c r="D522" s="152"/>
      <c r="E522" s="152"/>
      <c r="F522" s="152"/>
      <c r="G522" s="197"/>
      <c r="H522" s="197"/>
      <c r="I522" s="152"/>
      <c r="J522" s="50"/>
      <c r="K522" s="50"/>
      <c r="L522" s="50"/>
      <c r="M522" s="50"/>
      <c r="N522" s="152"/>
      <c r="O522" s="197"/>
      <c r="P522" s="197"/>
      <c r="Q522" s="197"/>
      <c r="R522" s="197"/>
      <c r="S522" s="197"/>
      <c r="T522" s="197"/>
      <c r="U522" s="197"/>
      <c r="V522" s="197"/>
      <c r="W522" s="197"/>
      <c r="X522" s="197"/>
      <c r="Y522" s="197"/>
      <c r="Z522" s="197"/>
    </row>
    <row r="523" ht="15.75" customHeight="1">
      <c r="A523" s="180"/>
      <c r="B523" s="197"/>
      <c r="C523" s="197"/>
      <c r="D523" s="152"/>
      <c r="E523" s="152"/>
      <c r="F523" s="152"/>
      <c r="G523" s="197"/>
      <c r="H523" s="169"/>
      <c r="I523" s="152"/>
      <c r="J523" s="50"/>
      <c r="K523" s="50"/>
      <c r="L523" s="50"/>
      <c r="M523" s="50"/>
      <c r="N523" s="152"/>
      <c r="O523" s="197"/>
      <c r="P523" s="197"/>
      <c r="Q523" s="197"/>
      <c r="R523" s="197"/>
      <c r="S523" s="197"/>
      <c r="T523" s="197"/>
      <c r="U523" s="197"/>
      <c r="V523" s="197"/>
      <c r="W523" s="197"/>
      <c r="X523" s="197"/>
      <c r="Y523" s="197"/>
      <c r="Z523" s="197"/>
    </row>
    <row r="524" ht="15.75" customHeight="1">
      <c r="A524" s="180"/>
      <c r="B524" s="197"/>
      <c r="C524" s="152"/>
      <c r="D524" s="152"/>
      <c r="E524" s="152"/>
      <c r="F524" s="152"/>
      <c r="G524" s="197"/>
      <c r="H524" s="169"/>
      <c r="I524" s="152"/>
      <c r="J524" s="50"/>
      <c r="K524" s="50"/>
      <c r="L524" s="50"/>
      <c r="M524" s="50"/>
      <c r="N524" s="152"/>
      <c r="O524" s="197"/>
      <c r="P524" s="197"/>
      <c r="Q524" s="197"/>
      <c r="R524" s="197"/>
      <c r="S524" s="197"/>
      <c r="T524" s="197"/>
      <c r="U524" s="197"/>
      <c r="V524" s="197"/>
      <c r="W524" s="197"/>
      <c r="X524" s="197"/>
      <c r="Y524" s="197"/>
      <c r="Z524" s="197"/>
    </row>
    <row r="525" ht="15.75" customHeight="1">
      <c r="A525" s="180"/>
      <c r="B525" s="197"/>
      <c r="C525" s="152"/>
      <c r="D525" s="152"/>
      <c r="E525" s="152"/>
      <c r="F525" s="152"/>
      <c r="G525" s="197"/>
      <c r="H525" s="169"/>
      <c r="I525" s="152"/>
      <c r="J525" s="50"/>
      <c r="K525" s="50"/>
      <c r="L525" s="50"/>
      <c r="M525" s="50"/>
      <c r="N525" s="152"/>
      <c r="O525" s="197"/>
      <c r="P525" s="197"/>
      <c r="Q525" s="197"/>
      <c r="R525" s="197"/>
      <c r="S525" s="197"/>
      <c r="T525" s="197"/>
      <c r="U525" s="197"/>
      <c r="V525" s="197"/>
      <c r="W525" s="197"/>
      <c r="X525" s="197"/>
      <c r="Y525" s="197"/>
      <c r="Z525" s="197"/>
    </row>
    <row r="526" ht="15.75" customHeight="1">
      <c r="A526" s="180"/>
      <c r="B526" s="197"/>
      <c r="C526" s="152"/>
      <c r="D526" s="152"/>
      <c r="E526" s="152"/>
      <c r="F526" s="152"/>
      <c r="G526" s="197"/>
      <c r="H526" s="197"/>
      <c r="I526" s="152"/>
      <c r="J526" s="50"/>
      <c r="K526" s="50"/>
      <c r="L526" s="50"/>
      <c r="M526" s="50"/>
      <c r="N526" s="152"/>
      <c r="O526" s="197"/>
      <c r="P526" s="197"/>
      <c r="Q526" s="197"/>
      <c r="R526" s="197"/>
      <c r="S526" s="197"/>
      <c r="T526" s="197"/>
      <c r="U526" s="197"/>
      <c r="V526" s="197"/>
      <c r="W526" s="197"/>
      <c r="X526" s="197"/>
      <c r="Y526" s="197"/>
      <c r="Z526" s="197"/>
    </row>
    <row r="527" ht="15.75" customHeight="1">
      <c r="A527" s="180"/>
      <c r="B527" s="197"/>
      <c r="C527" s="152"/>
      <c r="D527" s="152"/>
      <c r="E527" s="152"/>
      <c r="F527" s="152"/>
      <c r="G527" s="197"/>
      <c r="H527" s="169"/>
      <c r="I527" s="152"/>
      <c r="J527" s="50"/>
      <c r="K527" s="50"/>
      <c r="L527" s="50"/>
      <c r="M527" s="50"/>
      <c r="N527" s="152"/>
      <c r="O527" s="197"/>
      <c r="P527" s="197"/>
      <c r="Q527" s="197"/>
      <c r="R527" s="197"/>
      <c r="S527" s="197"/>
      <c r="T527" s="197"/>
      <c r="U527" s="197"/>
      <c r="V527" s="197"/>
      <c r="W527" s="197"/>
      <c r="X527" s="197"/>
      <c r="Y527" s="197"/>
      <c r="Z527" s="197"/>
    </row>
    <row r="528" ht="15.75" customHeight="1">
      <c r="A528" s="180"/>
      <c r="B528" s="197"/>
      <c r="C528" s="152"/>
      <c r="D528" s="152"/>
      <c r="E528" s="152"/>
      <c r="F528" s="152"/>
      <c r="G528" s="197"/>
      <c r="H528" s="169"/>
      <c r="I528" s="152"/>
      <c r="J528" s="50"/>
      <c r="K528" s="50"/>
      <c r="L528" s="50"/>
      <c r="M528" s="50"/>
      <c r="N528" s="152"/>
      <c r="O528" s="197"/>
      <c r="P528" s="197"/>
      <c r="Q528" s="197"/>
      <c r="R528" s="197"/>
      <c r="S528" s="197"/>
      <c r="T528" s="197"/>
      <c r="U528" s="197"/>
      <c r="V528" s="197"/>
      <c r="W528" s="197"/>
      <c r="X528" s="197"/>
      <c r="Y528" s="197"/>
      <c r="Z528" s="197"/>
    </row>
    <row r="529" ht="15.75" customHeight="1">
      <c r="A529" s="180"/>
      <c r="B529" s="197"/>
      <c r="C529" s="152"/>
      <c r="D529" s="152"/>
      <c r="E529" s="152"/>
      <c r="F529" s="152"/>
      <c r="G529" s="197"/>
      <c r="H529" s="197"/>
      <c r="I529" s="152"/>
      <c r="J529" s="50"/>
      <c r="K529" s="50"/>
      <c r="L529" s="50"/>
      <c r="M529" s="50"/>
      <c r="N529" s="152"/>
      <c r="O529" s="197"/>
      <c r="P529" s="197"/>
      <c r="Q529" s="197"/>
      <c r="R529" s="197"/>
      <c r="S529" s="197"/>
      <c r="T529" s="197"/>
      <c r="U529" s="197"/>
      <c r="V529" s="197"/>
      <c r="W529" s="197"/>
      <c r="X529" s="197"/>
      <c r="Y529" s="197"/>
      <c r="Z529" s="197"/>
    </row>
    <row r="530" ht="15.75" customHeight="1">
      <c r="A530" s="180"/>
      <c r="B530" s="197"/>
      <c r="C530" s="152"/>
      <c r="D530" s="152"/>
      <c r="E530" s="152"/>
      <c r="F530" s="152"/>
      <c r="G530" s="197"/>
      <c r="H530" s="197"/>
      <c r="I530" s="152"/>
      <c r="J530" s="50"/>
      <c r="K530" s="50"/>
      <c r="L530" s="50"/>
      <c r="M530" s="50"/>
      <c r="N530" s="152"/>
      <c r="O530" s="197"/>
      <c r="P530" s="197"/>
      <c r="Q530" s="197"/>
      <c r="R530" s="197"/>
      <c r="S530" s="197"/>
      <c r="T530" s="197"/>
      <c r="U530" s="197"/>
      <c r="V530" s="197"/>
      <c r="W530" s="197"/>
      <c r="X530" s="197"/>
      <c r="Y530" s="197"/>
      <c r="Z530" s="197"/>
    </row>
    <row r="531" ht="15.75" customHeight="1">
      <c r="A531" s="180"/>
      <c r="B531" s="197"/>
      <c r="C531" s="152"/>
      <c r="D531" s="152"/>
      <c r="E531" s="152"/>
      <c r="F531" s="152"/>
      <c r="G531" s="197"/>
      <c r="H531" s="197"/>
      <c r="I531" s="152"/>
      <c r="J531" s="50"/>
      <c r="K531" s="50"/>
      <c r="L531" s="50"/>
      <c r="M531" s="50"/>
      <c r="N531" s="152"/>
      <c r="O531" s="197"/>
      <c r="P531" s="197"/>
      <c r="Q531" s="197"/>
      <c r="R531" s="197"/>
      <c r="S531" s="197"/>
      <c r="T531" s="197"/>
      <c r="U531" s="197"/>
      <c r="V531" s="197"/>
      <c r="W531" s="197"/>
      <c r="X531" s="197"/>
      <c r="Y531" s="197"/>
      <c r="Z531" s="197"/>
    </row>
    <row r="532" ht="15.75" customHeight="1">
      <c r="A532" s="180"/>
      <c r="B532" s="197"/>
      <c r="C532" s="152"/>
      <c r="D532" s="152"/>
      <c r="E532" s="152"/>
      <c r="F532" s="152"/>
      <c r="G532" s="197"/>
      <c r="H532" s="169"/>
      <c r="I532" s="152"/>
      <c r="J532" s="50"/>
      <c r="K532" s="50"/>
      <c r="L532" s="50"/>
      <c r="M532" s="50"/>
      <c r="N532" s="152"/>
      <c r="O532" s="197"/>
      <c r="P532" s="197"/>
      <c r="Q532" s="197"/>
      <c r="R532" s="197"/>
      <c r="S532" s="197"/>
      <c r="T532" s="197"/>
      <c r="U532" s="197"/>
      <c r="V532" s="197"/>
      <c r="W532" s="197"/>
      <c r="X532" s="197"/>
      <c r="Y532" s="197"/>
      <c r="Z532" s="197"/>
    </row>
    <row r="533" ht="15.75" customHeight="1">
      <c r="A533" s="180"/>
      <c r="B533" s="197"/>
      <c r="C533" s="152"/>
      <c r="D533" s="152"/>
      <c r="E533" s="152"/>
      <c r="F533" s="152"/>
      <c r="G533" s="197"/>
      <c r="H533" s="169"/>
      <c r="I533" s="152"/>
      <c r="J533" s="50"/>
      <c r="K533" s="50"/>
      <c r="L533" s="50"/>
      <c r="M533" s="50"/>
      <c r="N533" s="152"/>
      <c r="O533" s="197"/>
      <c r="P533" s="197"/>
      <c r="Q533" s="197"/>
      <c r="R533" s="197"/>
      <c r="S533" s="197"/>
      <c r="T533" s="197"/>
      <c r="U533" s="197"/>
      <c r="V533" s="197"/>
      <c r="W533" s="197"/>
      <c r="X533" s="197"/>
      <c r="Y533" s="197"/>
      <c r="Z533" s="197"/>
    </row>
    <row r="534" ht="15.75" customHeight="1">
      <c r="A534" s="180"/>
      <c r="B534" s="197"/>
      <c r="C534" s="152"/>
      <c r="D534" s="152"/>
      <c r="E534" s="152"/>
      <c r="F534" s="152"/>
      <c r="G534" s="197"/>
      <c r="H534" s="169"/>
      <c r="I534" s="152"/>
      <c r="J534" s="50"/>
      <c r="K534" s="50"/>
      <c r="L534" s="50"/>
      <c r="M534" s="50"/>
      <c r="N534" s="152"/>
      <c r="O534" s="197"/>
      <c r="P534" s="197"/>
      <c r="Q534" s="197"/>
      <c r="R534" s="197"/>
      <c r="S534" s="197"/>
      <c r="T534" s="197"/>
      <c r="U534" s="197"/>
      <c r="V534" s="197"/>
      <c r="W534" s="197"/>
      <c r="X534" s="197"/>
      <c r="Y534" s="197"/>
      <c r="Z534" s="197"/>
    </row>
    <row r="535" ht="15.75" customHeight="1">
      <c r="A535" s="180"/>
      <c r="B535" s="197"/>
      <c r="C535" s="152"/>
      <c r="D535" s="152"/>
      <c r="E535" s="152"/>
      <c r="F535" s="152"/>
      <c r="G535" s="197"/>
      <c r="H535" s="197"/>
      <c r="I535" s="152"/>
      <c r="J535" s="50"/>
      <c r="K535" s="50"/>
      <c r="L535" s="50"/>
      <c r="M535" s="50"/>
      <c r="N535" s="152"/>
      <c r="O535" s="197"/>
      <c r="P535" s="197"/>
      <c r="Q535" s="197"/>
      <c r="R535" s="197"/>
      <c r="S535" s="197"/>
      <c r="T535" s="197"/>
      <c r="U535" s="197"/>
      <c r="V535" s="197"/>
      <c r="W535" s="197"/>
      <c r="X535" s="197"/>
      <c r="Y535" s="197"/>
      <c r="Z535" s="197"/>
    </row>
    <row r="536" ht="15.75" customHeight="1">
      <c r="A536" s="180"/>
      <c r="B536" s="197"/>
      <c r="C536" s="152"/>
      <c r="D536" s="152"/>
      <c r="E536" s="152"/>
      <c r="F536" s="152"/>
      <c r="G536" s="197"/>
      <c r="H536" s="197"/>
      <c r="I536" s="152"/>
      <c r="J536" s="50"/>
      <c r="K536" s="50"/>
      <c r="L536" s="50"/>
      <c r="M536" s="50"/>
      <c r="N536" s="152"/>
      <c r="O536" s="197"/>
      <c r="P536" s="197"/>
      <c r="Q536" s="197"/>
      <c r="R536" s="197"/>
      <c r="S536" s="197"/>
      <c r="T536" s="197"/>
      <c r="U536" s="197"/>
      <c r="V536" s="197"/>
      <c r="W536" s="197"/>
      <c r="X536" s="197"/>
      <c r="Y536" s="197"/>
      <c r="Z536" s="197"/>
    </row>
    <row r="537" ht="15.75" customHeight="1">
      <c r="A537" s="180"/>
      <c r="B537" s="197"/>
      <c r="C537" s="152"/>
      <c r="D537" s="152"/>
      <c r="E537" s="152"/>
      <c r="F537" s="152"/>
      <c r="G537" s="197"/>
      <c r="H537" s="197"/>
      <c r="I537" s="152"/>
      <c r="J537" s="50"/>
      <c r="K537" s="50"/>
      <c r="L537" s="50"/>
      <c r="M537" s="50"/>
      <c r="N537" s="152"/>
      <c r="O537" s="197"/>
      <c r="P537" s="197"/>
      <c r="Q537" s="197"/>
      <c r="R537" s="197"/>
      <c r="S537" s="197"/>
      <c r="T537" s="197"/>
      <c r="U537" s="197"/>
      <c r="V537" s="197"/>
      <c r="W537" s="197"/>
      <c r="X537" s="197"/>
      <c r="Y537" s="197"/>
      <c r="Z537" s="197"/>
    </row>
    <row r="538" ht="15.75" customHeight="1">
      <c r="A538" s="180"/>
      <c r="B538" s="197"/>
      <c r="C538" s="152"/>
      <c r="D538" s="152"/>
      <c r="E538" s="152"/>
      <c r="F538" s="152"/>
      <c r="G538" s="197"/>
      <c r="H538" s="197"/>
      <c r="I538" s="152"/>
      <c r="J538" s="50"/>
      <c r="K538" s="50"/>
      <c r="L538" s="50"/>
      <c r="M538" s="50"/>
      <c r="N538" s="152"/>
      <c r="O538" s="197"/>
      <c r="P538" s="197"/>
      <c r="Q538" s="197"/>
      <c r="R538" s="197"/>
      <c r="S538" s="197"/>
      <c r="T538" s="197"/>
      <c r="U538" s="197"/>
      <c r="V538" s="197"/>
      <c r="W538" s="197"/>
      <c r="X538" s="197"/>
      <c r="Y538" s="197"/>
      <c r="Z538" s="197"/>
    </row>
    <row r="539" ht="15.75" customHeight="1">
      <c r="A539" s="180"/>
      <c r="B539" s="197"/>
      <c r="C539" s="152"/>
      <c r="D539" s="152"/>
      <c r="E539" s="152"/>
      <c r="F539" s="152"/>
      <c r="G539" s="197"/>
      <c r="H539" s="197"/>
      <c r="I539" s="152"/>
      <c r="J539" s="50"/>
      <c r="K539" s="50"/>
      <c r="L539" s="50"/>
      <c r="M539" s="50"/>
      <c r="N539" s="152"/>
      <c r="O539" s="197"/>
      <c r="P539" s="197"/>
      <c r="Q539" s="197"/>
      <c r="R539" s="197"/>
      <c r="S539" s="197"/>
      <c r="T539" s="197"/>
      <c r="U539" s="197"/>
      <c r="V539" s="197"/>
      <c r="W539" s="197"/>
      <c r="X539" s="197"/>
      <c r="Y539" s="197"/>
      <c r="Z539" s="197"/>
    </row>
    <row r="540" ht="15.75" customHeight="1">
      <c r="A540" s="180"/>
      <c r="B540" s="197"/>
      <c r="C540" s="152"/>
      <c r="D540" s="152"/>
      <c r="E540" s="152"/>
      <c r="F540" s="152"/>
      <c r="G540" s="197"/>
      <c r="H540" s="197"/>
      <c r="I540" s="152"/>
      <c r="J540" s="50"/>
      <c r="K540" s="50"/>
      <c r="L540" s="50"/>
      <c r="M540" s="50"/>
      <c r="N540" s="152"/>
      <c r="O540" s="197"/>
      <c r="P540" s="197"/>
      <c r="Q540" s="197"/>
      <c r="R540" s="197"/>
      <c r="S540" s="197"/>
      <c r="T540" s="197"/>
      <c r="U540" s="197"/>
      <c r="V540" s="197"/>
      <c r="W540" s="197"/>
      <c r="X540" s="197"/>
      <c r="Y540" s="197"/>
      <c r="Z540" s="197"/>
    </row>
    <row r="541" ht="15.75" customHeight="1">
      <c r="A541" s="180"/>
      <c r="B541" s="197"/>
      <c r="C541" s="152"/>
      <c r="D541" s="152"/>
      <c r="E541" s="152"/>
      <c r="F541" s="152"/>
      <c r="G541" s="197"/>
      <c r="H541" s="197"/>
      <c r="I541" s="152"/>
      <c r="J541" s="50"/>
      <c r="K541" s="50"/>
      <c r="L541" s="50"/>
      <c r="M541" s="50"/>
      <c r="N541" s="152"/>
      <c r="O541" s="197"/>
      <c r="P541" s="197"/>
      <c r="Q541" s="197"/>
      <c r="R541" s="197"/>
      <c r="S541" s="197"/>
      <c r="T541" s="197"/>
      <c r="U541" s="197"/>
      <c r="V541" s="197"/>
      <c r="W541" s="197"/>
      <c r="X541" s="197"/>
      <c r="Y541" s="197"/>
      <c r="Z541" s="197"/>
    </row>
    <row r="542" ht="15.75" customHeight="1">
      <c r="A542" s="180"/>
      <c r="B542" s="197"/>
      <c r="C542" s="152"/>
      <c r="D542" s="152"/>
      <c r="E542" s="152"/>
      <c r="F542" s="152"/>
      <c r="G542" s="197"/>
      <c r="H542" s="197"/>
      <c r="I542" s="152"/>
      <c r="J542" s="50"/>
      <c r="K542" s="50"/>
      <c r="L542" s="50"/>
      <c r="M542" s="50"/>
      <c r="N542" s="152"/>
      <c r="O542" s="197"/>
      <c r="P542" s="197"/>
      <c r="Q542" s="197"/>
      <c r="R542" s="197"/>
      <c r="S542" s="197"/>
      <c r="T542" s="197"/>
      <c r="U542" s="197"/>
      <c r="V542" s="197"/>
      <c r="W542" s="197"/>
      <c r="X542" s="197"/>
      <c r="Y542" s="197"/>
      <c r="Z542" s="197"/>
    </row>
    <row r="543" ht="15.75" customHeight="1">
      <c r="A543" s="180"/>
      <c r="B543" s="197"/>
      <c r="C543" s="152"/>
      <c r="D543" s="152"/>
      <c r="E543" s="152"/>
      <c r="F543" s="152"/>
      <c r="G543" s="197"/>
      <c r="H543" s="197"/>
      <c r="I543" s="152"/>
      <c r="J543" s="50"/>
      <c r="K543" s="50"/>
      <c r="L543" s="50"/>
      <c r="M543" s="50"/>
      <c r="N543" s="152"/>
      <c r="O543" s="197"/>
      <c r="P543" s="197"/>
      <c r="Q543" s="197"/>
      <c r="R543" s="197"/>
      <c r="S543" s="197"/>
      <c r="T543" s="197"/>
      <c r="U543" s="197"/>
      <c r="V543" s="197"/>
      <c r="W543" s="197"/>
      <c r="X543" s="197"/>
      <c r="Y543" s="197"/>
      <c r="Z543" s="197"/>
    </row>
    <row r="544" ht="15.75" customHeight="1">
      <c r="A544" s="180"/>
      <c r="B544" s="197"/>
      <c r="C544" s="152"/>
      <c r="D544" s="152"/>
      <c r="E544" s="152"/>
      <c r="F544" s="152"/>
      <c r="G544" s="197"/>
      <c r="H544" s="169"/>
      <c r="I544" s="152"/>
      <c r="J544" s="50"/>
      <c r="K544" s="50"/>
      <c r="L544" s="50"/>
      <c r="M544" s="50"/>
      <c r="N544" s="152"/>
      <c r="O544" s="197"/>
      <c r="P544" s="197"/>
      <c r="Q544" s="197"/>
      <c r="R544" s="197"/>
      <c r="S544" s="197"/>
      <c r="T544" s="197"/>
      <c r="U544" s="197"/>
      <c r="V544" s="197"/>
      <c r="W544" s="197"/>
      <c r="X544" s="197"/>
      <c r="Y544" s="197"/>
      <c r="Z544" s="197"/>
    </row>
    <row r="545" ht="15.75" customHeight="1">
      <c r="A545" s="180"/>
      <c r="B545" s="197"/>
      <c r="C545" s="152"/>
      <c r="D545" s="152"/>
      <c r="E545" s="152"/>
      <c r="F545" s="152"/>
      <c r="G545" s="197"/>
      <c r="H545" s="169"/>
      <c r="I545" s="152"/>
      <c r="J545" s="50"/>
      <c r="K545" s="50"/>
      <c r="L545" s="50"/>
      <c r="M545" s="50"/>
      <c r="N545" s="152"/>
      <c r="O545" s="197"/>
      <c r="P545" s="197"/>
      <c r="Q545" s="197"/>
      <c r="R545" s="197"/>
      <c r="S545" s="197"/>
      <c r="T545" s="197"/>
      <c r="U545" s="197"/>
      <c r="V545" s="197"/>
      <c r="W545" s="197"/>
      <c r="X545" s="197"/>
      <c r="Y545" s="197"/>
      <c r="Z545" s="197"/>
    </row>
    <row r="546" ht="15.75" customHeight="1">
      <c r="A546" s="180"/>
      <c r="B546" s="197"/>
      <c r="C546" s="152"/>
      <c r="D546" s="152"/>
      <c r="E546" s="197"/>
      <c r="F546" s="197"/>
      <c r="G546" s="197"/>
      <c r="H546" s="197"/>
      <c r="I546" s="152"/>
      <c r="J546" s="50"/>
      <c r="K546" s="50"/>
      <c r="L546" s="50"/>
      <c r="M546" s="50"/>
      <c r="N546" s="152"/>
      <c r="O546" s="197"/>
      <c r="P546" s="197"/>
      <c r="Q546" s="197"/>
      <c r="R546" s="197"/>
      <c r="S546" s="197"/>
      <c r="T546" s="197"/>
      <c r="U546" s="197"/>
      <c r="V546" s="197"/>
      <c r="W546" s="197"/>
      <c r="X546" s="197"/>
      <c r="Y546" s="197"/>
      <c r="Z546" s="197"/>
    </row>
    <row r="547" ht="15.75" customHeight="1">
      <c r="A547" s="180"/>
      <c r="B547" s="197"/>
      <c r="C547" s="152"/>
      <c r="D547" s="152"/>
      <c r="E547" s="152"/>
      <c r="F547" s="152"/>
      <c r="G547" s="197"/>
      <c r="H547" s="197"/>
      <c r="I547" s="152"/>
      <c r="J547" s="50"/>
      <c r="K547" s="50"/>
      <c r="L547" s="50"/>
      <c r="M547" s="50"/>
      <c r="N547" s="152"/>
      <c r="O547" s="197"/>
      <c r="P547" s="197"/>
      <c r="Q547" s="197"/>
      <c r="R547" s="197"/>
      <c r="S547" s="197"/>
      <c r="T547" s="197"/>
      <c r="U547" s="197"/>
      <c r="V547" s="197"/>
      <c r="W547" s="197"/>
      <c r="X547" s="197"/>
      <c r="Y547" s="197"/>
      <c r="Z547" s="197"/>
    </row>
    <row r="548" ht="15.75" customHeight="1">
      <c r="A548" s="180"/>
      <c r="B548" s="197"/>
      <c r="C548" s="152"/>
      <c r="D548" s="152"/>
      <c r="E548" s="152"/>
      <c r="F548" s="152"/>
      <c r="G548" s="197"/>
      <c r="H548" s="197"/>
      <c r="I548" s="152"/>
      <c r="J548" s="50"/>
      <c r="K548" s="50"/>
      <c r="L548" s="50"/>
      <c r="M548" s="50"/>
      <c r="N548" s="152"/>
      <c r="O548" s="197"/>
      <c r="P548" s="197"/>
      <c r="Q548" s="197"/>
      <c r="R548" s="197"/>
      <c r="S548" s="197"/>
      <c r="T548" s="197"/>
      <c r="U548" s="197"/>
      <c r="V548" s="197"/>
      <c r="W548" s="197"/>
      <c r="X548" s="197"/>
      <c r="Y548" s="197"/>
      <c r="Z548" s="197"/>
    </row>
    <row r="549" ht="15.75" customHeight="1">
      <c r="A549" s="180"/>
      <c r="B549" s="197"/>
      <c r="C549" s="152"/>
      <c r="D549" s="152"/>
      <c r="E549" s="152"/>
      <c r="F549" s="152"/>
      <c r="G549" s="197"/>
      <c r="H549" s="197"/>
      <c r="I549" s="152"/>
      <c r="J549" s="50"/>
      <c r="K549" s="50"/>
      <c r="L549" s="50"/>
      <c r="M549" s="50"/>
      <c r="N549" s="152"/>
      <c r="O549" s="197"/>
      <c r="P549" s="197"/>
      <c r="Q549" s="197"/>
      <c r="R549" s="197"/>
      <c r="S549" s="197"/>
      <c r="T549" s="197"/>
      <c r="U549" s="197"/>
      <c r="V549" s="197"/>
      <c r="W549" s="197"/>
      <c r="X549" s="197"/>
      <c r="Y549" s="197"/>
      <c r="Z549" s="197"/>
    </row>
    <row r="550" ht="15.75" customHeight="1">
      <c r="A550" s="180"/>
      <c r="B550" s="197"/>
      <c r="C550" s="152"/>
      <c r="D550" s="152"/>
      <c r="E550" s="152"/>
      <c r="F550" s="152"/>
      <c r="G550" s="197"/>
      <c r="H550" s="197"/>
      <c r="I550" s="152"/>
      <c r="J550" s="50"/>
      <c r="K550" s="50"/>
      <c r="L550" s="50"/>
      <c r="M550" s="50"/>
      <c r="N550" s="152"/>
      <c r="O550" s="197"/>
      <c r="P550" s="197"/>
      <c r="Q550" s="197"/>
      <c r="R550" s="197"/>
      <c r="S550" s="197"/>
      <c r="T550" s="197"/>
      <c r="U550" s="197"/>
      <c r="V550" s="197"/>
      <c r="W550" s="197"/>
      <c r="X550" s="197"/>
      <c r="Y550" s="197"/>
      <c r="Z550" s="197"/>
    </row>
    <row r="551" ht="15.75" customHeight="1">
      <c r="A551" s="180"/>
      <c r="B551" s="197"/>
      <c r="C551" s="152"/>
      <c r="D551" s="152"/>
      <c r="E551" s="152"/>
      <c r="F551" s="152"/>
      <c r="G551" s="197"/>
      <c r="H551" s="169"/>
      <c r="I551" s="152"/>
      <c r="J551" s="50"/>
      <c r="K551" s="50"/>
      <c r="L551" s="50"/>
      <c r="M551" s="50"/>
      <c r="N551" s="152"/>
      <c r="O551" s="197"/>
      <c r="P551" s="197"/>
      <c r="Q551" s="197"/>
      <c r="R551" s="197"/>
      <c r="S551" s="197"/>
      <c r="T551" s="197"/>
      <c r="U551" s="197"/>
      <c r="V551" s="197"/>
      <c r="W551" s="197"/>
      <c r="X551" s="197"/>
      <c r="Y551" s="197"/>
      <c r="Z551" s="197"/>
    </row>
    <row r="552" ht="15.75" customHeight="1">
      <c r="A552" s="180"/>
      <c r="B552" s="197"/>
      <c r="C552" s="152"/>
      <c r="D552" s="152"/>
      <c r="E552" s="152"/>
      <c r="F552" s="152"/>
      <c r="G552" s="197"/>
      <c r="H552" s="197"/>
      <c r="I552" s="152"/>
      <c r="J552" s="50"/>
      <c r="K552" s="50"/>
      <c r="L552" s="50"/>
      <c r="M552" s="50"/>
      <c r="N552" s="152"/>
      <c r="O552" s="197"/>
      <c r="P552" s="197"/>
      <c r="Q552" s="197"/>
      <c r="R552" s="197"/>
      <c r="S552" s="197"/>
      <c r="T552" s="197"/>
      <c r="U552" s="197"/>
      <c r="V552" s="197"/>
      <c r="W552" s="197"/>
      <c r="X552" s="197"/>
      <c r="Y552" s="197"/>
      <c r="Z552" s="197"/>
    </row>
    <row r="553" ht="15.75" customHeight="1">
      <c r="A553" s="180"/>
      <c r="B553" s="197"/>
      <c r="C553" s="152"/>
      <c r="D553" s="152"/>
      <c r="E553" s="152"/>
      <c r="F553" s="152"/>
      <c r="G553" s="197"/>
      <c r="H553" s="197"/>
      <c r="I553" s="152"/>
      <c r="J553" s="50"/>
      <c r="K553" s="50"/>
      <c r="L553" s="50"/>
      <c r="M553" s="50"/>
      <c r="N553" s="152"/>
      <c r="O553" s="197"/>
      <c r="P553" s="197"/>
      <c r="Q553" s="197"/>
      <c r="R553" s="197"/>
      <c r="S553" s="197"/>
      <c r="T553" s="197"/>
      <c r="U553" s="197"/>
      <c r="V553" s="197"/>
      <c r="W553" s="197"/>
      <c r="X553" s="197"/>
      <c r="Y553" s="197"/>
      <c r="Z553" s="197"/>
    </row>
    <row r="554" ht="15.75" customHeight="1">
      <c r="A554" s="180"/>
      <c r="B554" s="197"/>
      <c r="C554" s="152"/>
      <c r="D554" s="152"/>
      <c r="E554" s="197"/>
      <c r="F554" s="197"/>
      <c r="G554" s="197"/>
      <c r="H554" s="169"/>
      <c r="I554" s="152"/>
      <c r="J554" s="50"/>
      <c r="K554" s="50"/>
      <c r="L554" s="50"/>
      <c r="M554" s="50"/>
      <c r="N554" s="152"/>
      <c r="O554" s="197"/>
      <c r="P554" s="197"/>
      <c r="Q554" s="197"/>
      <c r="R554" s="197"/>
      <c r="S554" s="197"/>
      <c r="T554" s="197"/>
      <c r="U554" s="197"/>
      <c r="V554" s="197"/>
      <c r="W554" s="197"/>
      <c r="X554" s="197"/>
      <c r="Y554" s="197"/>
      <c r="Z554" s="197"/>
    </row>
    <row r="555" ht="15.75" customHeight="1">
      <c r="A555" s="180"/>
      <c r="B555" s="197"/>
      <c r="C555" s="152"/>
      <c r="D555" s="152"/>
      <c r="E555" s="152"/>
      <c r="F555" s="152"/>
      <c r="G555" s="197"/>
      <c r="H555" s="197"/>
      <c r="I555" s="152"/>
      <c r="J555" s="50"/>
      <c r="K555" s="50"/>
      <c r="L555" s="50"/>
      <c r="M555" s="50"/>
      <c r="N555" s="152"/>
      <c r="O555" s="197"/>
      <c r="P555" s="197"/>
      <c r="Q555" s="197"/>
      <c r="R555" s="197"/>
      <c r="S555" s="197"/>
      <c r="T555" s="197"/>
      <c r="U555" s="197"/>
      <c r="V555" s="197"/>
      <c r="W555" s="197"/>
      <c r="X555" s="197"/>
      <c r="Y555" s="197"/>
      <c r="Z555" s="197"/>
    </row>
    <row r="556" ht="15.75" customHeight="1">
      <c r="A556" s="180"/>
      <c r="B556" s="197"/>
      <c r="C556" s="152"/>
      <c r="D556" s="152"/>
      <c r="E556" s="152"/>
      <c r="F556" s="152"/>
      <c r="G556" s="197"/>
      <c r="H556" s="197"/>
      <c r="I556" s="152"/>
      <c r="J556" s="50"/>
      <c r="K556" s="50"/>
      <c r="L556" s="50"/>
      <c r="M556" s="50"/>
      <c r="N556" s="152"/>
      <c r="O556" s="197"/>
      <c r="P556" s="197"/>
      <c r="Q556" s="197"/>
      <c r="R556" s="197"/>
      <c r="S556" s="197"/>
      <c r="T556" s="197"/>
      <c r="U556" s="197"/>
      <c r="V556" s="197"/>
      <c r="W556" s="197"/>
      <c r="X556" s="197"/>
      <c r="Y556" s="197"/>
      <c r="Z556" s="197"/>
    </row>
    <row r="557" ht="15.75" customHeight="1">
      <c r="A557" s="180"/>
      <c r="B557" s="197"/>
      <c r="C557" s="152"/>
      <c r="D557" s="152"/>
      <c r="E557" s="152"/>
      <c r="F557" s="152"/>
      <c r="G557" s="197"/>
      <c r="H557" s="197"/>
      <c r="I557" s="152"/>
      <c r="J557" s="50"/>
      <c r="K557" s="50"/>
      <c r="L557" s="50"/>
      <c r="M557" s="50"/>
      <c r="N557" s="152"/>
      <c r="O557" s="197"/>
      <c r="P557" s="197"/>
      <c r="Q557" s="197"/>
      <c r="R557" s="197"/>
      <c r="S557" s="197"/>
      <c r="T557" s="197"/>
      <c r="U557" s="197"/>
      <c r="V557" s="197"/>
      <c r="W557" s="197"/>
      <c r="X557" s="197"/>
      <c r="Y557" s="197"/>
      <c r="Z557" s="197"/>
    </row>
    <row r="558" ht="15.75" customHeight="1">
      <c r="A558" s="180"/>
      <c r="B558" s="197"/>
      <c r="C558" s="152"/>
      <c r="D558" s="152"/>
      <c r="E558" s="152"/>
      <c r="F558" s="152"/>
      <c r="G558" s="197"/>
      <c r="H558" s="197"/>
      <c r="I558" s="152"/>
      <c r="J558" s="50"/>
      <c r="K558" s="50"/>
      <c r="L558" s="50"/>
      <c r="M558" s="50"/>
      <c r="N558" s="152"/>
      <c r="O558" s="197"/>
      <c r="P558" s="197"/>
      <c r="Q558" s="197"/>
      <c r="R558" s="197"/>
      <c r="S558" s="197"/>
      <c r="T558" s="197"/>
      <c r="U558" s="197"/>
      <c r="V558" s="197"/>
      <c r="W558" s="197"/>
      <c r="X558" s="197"/>
      <c r="Y558" s="197"/>
      <c r="Z558" s="197"/>
    </row>
    <row r="559" ht="15.75" customHeight="1">
      <c r="A559" s="180"/>
      <c r="B559" s="197"/>
      <c r="C559" s="152"/>
      <c r="D559" s="152"/>
      <c r="E559" s="152"/>
      <c r="F559" s="152"/>
      <c r="G559" s="197"/>
      <c r="H559" s="169"/>
      <c r="I559" s="152"/>
      <c r="J559" s="50"/>
      <c r="K559" s="50"/>
      <c r="L559" s="50"/>
      <c r="M559" s="50"/>
      <c r="N559" s="152"/>
      <c r="O559" s="197"/>
      <c r="P559" s="197"/>
      <c r="Q559" s="197"/>
      <c r="R559" s="197"/>
      <c r="S559" s="197"/>
      <c r="T559" s="197"/>
      <c r="U559" s="197"/>
      <c r="V559" s="197"/>
      <c r="W559" s="197"/>
      <c r="X559" s="197"/>
      <c r="Y559" s="197"/>
      <c r="Z559" s="197"/>
    </row>
    <row r="560" ht="15.75" customHeight="1">
      <c r="A560" s="180"/>
      <c r="B560" s="197"/>
      <c r="C560" s="152"/>
      <c r="D560" s="152"/>
      <c r="E560" s="152"/>
      <c r="F560" s="152"/>
      <c r="G560" s="197"/>
      <c r="H560" s="197"/>
      <c r="I560" s="152"/>
      <c r="J560" s="50"/>
      <c r="K560" s="50"/>
      <c r="L560" s="50"/>
      <c r="M560" s="50"/>
      <c r="N560" s="152"/>
      <c r="O560" s="197"/>
      <c r="P560" s="197"/>
      <c r="Q560" s="197"/>
      <c r="R560" s="197"/>
      <c r="S560" s="197"/>
      <c r="T560" s="197"/>
      <c r="U560" s="197"/>
      <c r="V560" s="197"/>
      <c r="W560" s="197"/>
      <c r="X560" s="197"/>
      <c r="Y560" s="197"/>
      <c r="Z560" s="197"/>
    </row>
    <row r="561" ht="15.75" customHeight="1">
      <c r="A561" s="180"/>
      <c r="B561" s="197"/>
      <c r="C561" s="152"/>
      <c r="D561" s="152"/>
      <c r="E561" s="152"/>
      <c r="F561" s="152"/>
      <c r="G561" s="197"/>
      <c r="H561" s="197"/>
      <c r="I561" s="152"/>
      <c r="J561" s="50"/>
      <c r="K561" s="50"/>
      <c r="L561" s="50"/>
      <c r="M561" s="50"/>
      <c r="N561" s="152"/>
      <c r="O561" s="197"/>
      <c r="P561" s="197"/>
      <c r="Q561" s="197"/>
      <c r="R561" s="197"/>
      <c r="S561" s="197"/>
      <c r="T561" s="197"/>
      <c r="U561" s="197"/>
      <c r="V561" s="197"/>
      <c r="W561" s="197"/>
      <c r="X561" s="197"/>
      <c r="Y561" s="197"/>
      <c r="Z561" s="197"/>
    </row>
    <row r="562" ht="15.75" customHeight="1">
      <c r="A562" s="180"/>
      <c r="B562" s="197"/>
      <c r="C562" s="152"/>
      <c r="D562" s="152"/>
      <c r="E562" s="152"/>
      <c r="F562" s="152"/>
      <c r="G562" s="197"/>
      <c r="H562" s="169"/>
      <c r="I562" s="152"/>
      <c r="J562" s="50"/>
      <c r="K562" s="50"/>
      <c r="L562" s="50"/>
      <c r="M562" s="50"/>
      <c r="N562" s="152"/>
      <c r="O562" s="197"/>
      <c r="P562" s="197"/>
      <c r="Q562" s="197"/>
      <c r="R562" s="197"/>
      <c r="S562" s="197"/>
      <c r="T562" s="197"/>
      <c r="U562" s="197"/>
      <c r="V562" s="197"/>
      <c r="W562" s="197"/>
      <c r="X562" s="197"/>
      <c r="Y562" s="197"/>
      <c r="Z562" s="197"/>
    </row>
    <row r="563" ht="15.75" customHeight="1">
      <c r="A563" s="180"/>
      <c r="B563" s="197"/>
      <c r="C563" s="152"/>
      <c r="D563" s="152"/>
      <c r="E563" s="152"/>
      <c r="F563" s="152"/>
      <c r="G563" s="197"/>
      <c r="H563" s="197"/>
      <c r="I563" s="152"/>
      <c r="J563" s="50"/>
      <c r="K563" s="50"/>
      <c r="L563" s="50"/>
      <c r="M563" s="50"/>
      <c r="N563" s="152"/>
      <c r="O563" s="197"/>
      <c r="P563" s="197"/>
      <c r="Q563" s="197"/>
      <c r="R563" s="197"/>
      <c r="S563" s="197"/>
      <c r="T563" s="197"/>
      <c r="U563" s="197"/>
      <c r="V563" s="197"/>
      <c r="W563" s="197"/>
      <c r="X563" s="197"/>
      <c r="Y563" s="197"/>
      <c r="Z563" s="197"/>
    </row>
    <row r="564" ht="15.75" customHeight="1">
      <c r="A564" s="180"/>
      <c r="B564" s="197"/>
      <c r="C564" s="152"/>
      <c r="D564" s="152"/>
      <c r="E564" s="152"/>
      <c r="F564" s="152"/>
      <c r="G564" s="197"/>
      <c r="H564" s="197"/>
      <c r="I564" s="152"/>
      <c r="J564" s="50"/>
      <c r="K564" s="50"/>
      <c r="L564" s="50"/>
      <c r="M564" s="50"/>
      <c r="N564" s="152"/>
      <c r="O564" s="197"/>
      <c r="P564" s="197"/>
      <c r="Q564" s="197"/>
      <c r="R564" s="197"/>
      <c r="S564" s="197"/>
      <c r="T564" s="197"/>
      <c r="U564" s="197"/>
      <c r="V564" s="197"/>
      <c r="W564" s="197"/>
      <c r="X564" s="197"/>
      <c r="Y564" s="197"/>
      <c r="Z564" s="197"/>
    </row>
    <row r="565" ht="15.75" customHeight="1">
      <c r="A565" s="180"/>
      <c r="B565" s="197"/>
      <c r="C565" s="152"/>
      <c r="D565" s="152"/>
      <c r="E565" s="152"/>
      <c r="F565" s="152"/>
      <c r="G565" s="197"/>
      <c r="H565" s="169"/>
      <c r="I565" s="152"/>
      <c r="J565" s="50"/>
      <c r="K565" s="50"/>
      <c r="L565" s="50"/>
      <c r="M565" s="50"/>
      <c r="N565" s="152"/>
      <c r="O565" s="197"/>
      <c r="P565" s="197"/>
      <c r="Q565" s="197"/>
      <c r="R565" s="197"/>
      <c r="S565" s="197"/>
      <c r="T565" s="197"/>
      <c r="U565" s="197"/>
      <c r="V565" s="197"/>
      <c r="W565" s="197"/>
      <c r="X565" s="197"/>
      <c r="Y565" s="197"/>
      <c r="Z565" s="197"/>
    </row>
    <row r="566" ht="15.75" customHeight="1">
      <c r="A566" s="180"/>
      <c r="B566" s="197"/>
      <c r="C566" s="152"/>
      <c r="D566" s="152"/>
      <c r="E566" s="152"/>
      <c r="F566" s="152"/>
      <c r="G566" s="197"/>
      <c r="H566" s="197"/>
      <c r="I566" s="152"/>
      <c r="J566" s="50"/>
      <c r="K566" s="50"/>
      <c r="L566" s="50"/>
      <c r="M566" s="50"/>
      <c r="N566" s="152"/>
      <c r="O566" s="197"/>
      <c r="P566" s="197"/>
      <c r="Q566" s="197"/>
      <c r="R566" s="197"/>
      <c r="S566" s="197"/>
      <c r="T566" s="197"/>
      <c r="U566" s="197"/>
      <c r="V566" s="197"/>
      <c r="W566" s="197"/>
      <c r="X566" s="197"/>
      <c r="Y566" s="197"/>
      <c r="Z566" s="197"/>
    </row>
    <row r="567" ht="15.75" customHeight="1">
      <c r="A567" s="180"/>
      <c r="B567" s="197"/>
      <c r="C567" s="152"/>
      <c r="D567" s="152"/>
      <c r="E567" s="152"/>
      <c r="F567" s="152"/>
      <c r="G567" s="197"/>
      <c r="H567" s="197"/>
      <c r="I567" s="152"/>
      <c r="J567" s="50"/>
      <c r="K567" s="50"/>
      <c r="L567" s="50"/>
      <c r="M567" s="50"/>
      <c r="N567" s="152"/>
      <c r="O567" s="197"/>
      <c r="P567" s="197"/>
      <c r="Q567" s="197"/>
      <c r="R567" s="197"/>
      <c r="S567" s="197"/>
      <c r="T567" s="197"/>
      <c r="U567" s="197"/>
      <c r="V567" s="197"/>
      <c r="W567" s="197"/>
      <c r="X567" s="197"/>
      <c r="Y567" s="197"/>
      <c r="Z567" s="197"/>
    </row>
    <row r="568" ht="15.75" customHeight="1">
      <c r="A568" s="180"/>
      <c r="B568" s="197"/>
      <c r="C568" s="152"/>
      <c r="D568" s="152"/>
      <c r="E568" s="152"/>
      <c r="F568" s="152"/>
      <c r="G568" s="197"/>
      <c r="H568" s="169"/>
      <c r="I568" s="152"/>
      <c r="J568" s="50"/>
      <c r="K568" s="50"/>
      <c r="L568" s="50"/>
      <c r="M568" s="50"/>
      <c r="N568" s="152"/>
      <c r="O568" s="197"/>
      <c r="P568" s="197"/>
      <c r="Q568" s="197"/>
      <c r="R568" s="197"/>
      <c r="S568" s="197"/>
      <c r="T568" s="197"/>
      <c r="U568" s="197"/>
      <c r="V568" s="197"/>
      <c r="W568" s="197"/>
      <c r="X568" s="197"/>
      <c r="Y568" s="197"/>
      <c r="Z568" s="197"/>
    </row>
    <row r="569" ht="15.75" customHeight="1">
      <c r="A569" s="180"/>
      <c r="B569" s="197"/>
      <c r="C569" s="152"/>
      <c r="D569" s="152"/>
      <c r="E569" s="152"/>
      <c r="F569" s="152"/>
      <c r="G569" s="197"/>
      <c r="H569" s="197"/>
      <c r="I569" s="152"/>
      <c r="J569" s="50"/>
      <c r="K569" s="50"/>
      <c r="L569" s="50"/>
      <c r="M569" s="50"/>
      <c r="N569" s="152"/>
      <c r="O569" s="197"/>
      <c r="P569" s="197"/>
      <c r="Q569" s="197"/>
      <c r="R569" s="197"/>
      <c r="S569" s="197"/>
      <c r="T569" s="197"/>
      <c r="U569" s="197"/>
      <c r="V569" s="197"/>
      <c r="W569" s="197"/>
      <c r="X569" s="197"/>
      <c r="Y569" s="197"/>
      <c r="Z569" s="197"/>
    </row>
    <row r="570" ht="15.75" customHeight="1">
      <c r="A570" s="180"/>
      <c r="B570" s="197"/>
      <c r="C570" s="152"/>
      <c r="D570" s="152"/>
      <c r="E570" s="152"/>
      <c r="F570" s="152"/>
      <c r="G570" s="197"/>
      <c r="H570" s="169"/>
      <c r="I570" s="152"/>
      <c r="J570" s="50"/>
      <c r="K570" s="50"/>
      <c r="L570" s="50"/>
      <c r="M570" s="50"/>
      <c r="N570" s="152"/>
      <c r="O570" s="197"/>
      <c r="P570" s="197"/>
      <c r="Q570" s="197"/>
      <c r="R570" s="197"/>
      <c r="S570" s="197"/>
      <c r="T570" s="197"/>
      <c r="U570" s="197"/>
      <c r="V570" s="197"/>
      <c r="W570" s="197"/>
      <c r="X570" s="197"/>
      <c r="Y570" s="197"/>
      <c r="Z570" s="197"/>
    </row>
    <row r="571" ht="15.75" customHeight="1">
      <c r="A571" s="180"/>
      <c r="B571" s="197"/>
      <c r="C571" s="152"/>
      <c r="D571" s="152"/>
      <c r="E571" s="152"/>
      <c r="F571" s="152"/>
      <c r="G571" s="197"/>
      <c r="H571" s="169"/>
      <c r="I571" s="152"/>
      <c r="J571" s="50"/>
      <c r="K571" s="50"/>
      <c r="L571" s="50"/>
      <c r="M571" s="50"/>
      <c r="N571" s="152"/>
      <c r="O571" s="197"/>
      <c r="P571" s="197"/>
      <c r="Q571" s="197"/>
      <c r="R571" s="197"/>
      <c r="S571" s="197"/>
      <c r="T571" s="197"/>
      <c r="U571" s="197"/>
      <c r="V571" s="197"/>
      <c r="W571" s="197"/>
      <c r="X571" s="197"/>
      <c r="Y571" s="197"/>
      <c r="Z571" s="197"/>
    </row>
    <row r="572" ht="15.75" customHeight="1">
      <c r="A572" s="180"/>
      <c r="B572" s="197"/>
      <c r="C572" s="152"/>
      <c r="D572" s="152"/>
      <c r="E572" s="152"/>
      <c r="F572" s="152"/>
      <c r="G572" s="197"/>
      <c r="H572" s="197"/>
      <c r="I572" s="152"/>
      <c r="J572" s="50"/>
      <c r="K572" s="50"/>
      <c r="L572" s="50"/>
      <c r="M572" s="50"/>
      <c r="N572" s="152"/>
      <c r="O572" s="197"/>
      <c r="P572" s="197"/>
      <c r="Q572" s="197"/>
      <c r="R572" s="197"/>
      <c r="S572" s="197"/>
      <c r="T572" s="197"/>
      <c r="U572" s="197"/>
      <c r="V572" s="197"/>
      <c r="W572" s="197"/>
      <c r="X572" s="197"/>
      <c r="Y572" s="197"/>
      <c r="Z572" s="197"/>
    </row>
    <row r="573" ht="15.75" customHeight="1">
      <c r="A573" s="180"/>
      <c r="B573" s="197"/>
      <c r="C573" s="152"/>
      <c r="D573" s="152"/>
      <c r="E573" s="152"/>
      <c r="F573" s="152"/>
      <c r="G573" s="197"/>
      <c r="H573" s="169"/>
      <c r="I573" s="152"/>
      <c r="J573" s="50"/>
      <c r="K573" s="50"/>
      <c r="L573" s="50"/>
      <c r="M573" s="50"/>
      <c r="N573" s="152"/>
      <c r="O573" s="197"/>
      <c r="P573" s="197"/>
      <c r="Q573" s="197"/>
      <c r="R573" s="197"/>
      <c r="S573" s="197"/>
      <c r="T573" s="197"/>
      <c r="U573" s="197"/>
      <c r="V573" s="197"/>
      <c r="W573" s="197"/>
      <c r="X573" s="197"/>
      <c r="Y573" s="197"/>
      <c r="Z573" s="197"/>
    </row>
    <row r="574" ht="15.75" customHeight="1">
      <c r="A574" s="180"/>
      <c r="B574" s="197"/>
      <c r="C574" s="152"/>
      <c r="D574" s="152"/>
      <c r="E574" s="152"/>
      <c r="F574" s="152"/>
      <c r="G574" s="197"/>
      <c r="H574" s="169"/>
      <c r="I574" s="152"/>
      <c r="J574" s="50"/>
      <c r="K574" s="50"/>
      <c r="L574" s="50"/>
      <c r="M574" s="50"/>
      <c r="N574" s="152"/>
      <c r="O574" s="197"/>
      <c r="P574" s="197"/>
      <c r="Q574" s="197"/>
      <c r="R574" s="197"/>
      <c r="S574" s="197"/>
      <c r="T574" s="197"/>
      <c r="U574" s="197"/>
      <c r="V574" s="197"/>
      <c r="W574" s="197"/>
      <c r="X574" s="197"/>
      <c r="Y574" s="197"/>
      <c r="Z574" s="197"/>
    </row>
    <row r="575" ht="15.75" customHeight="1">
      <c r="A575" s="180"/>
      <c r="B575" s="197"/>
      <c r="C575" s="152"/>
      <c r="D575" s="152"/>
      <c r="E575" s="152"/>
      <c r="F575" s="152"/>
      <c r="G575" s="197"/>
      <c r="H575" s="197"/>
      <c r="I575" s="152"/>
      <c r="J575" s="50"/>
      <c r="K575" s="50"/>
      <c r="L575" s="50"/>
      <c r="M575" s="50"/>
      <c r="N575" s="152"/>
      <c r="O575" s="197"/>
      <c r="P575" s="197"/>
      <c r="Q575" s="197"/>
      <c r="R575" s="197"/>
      <c r="S575" s="197"/>
      <c r="T575" s="197"/>
      <c r="U575" s="197"/>
      <c r="V575" s="197"/>
      <c r="W575" s="197"/>
      <c r="X575" s="197"/>
      <c r="Y575" s="197"/>
      <c r="Z575" s="197"/>
    </row>
    <row r="576" ht="15.75" customHeight="1">
      <c r="A576" s="180"/>
      <c r="B576" s="197"/>
      <c r="C576" s="197"/>
      <c r="D576" s="152"/>
      <c r="E576" s="197"/>
      <c r="F576" s="197"/>
      <c r="G576" s="197"/>
      <c r="H576" s="197"/>
      <c r="I576" s="152"/>
      <c r="J576" s="50"/>
      <c r="K576" s="50"/>
      <c r="L576" s="50"/>
      <c r="M576" s="50"/>
      <c r="N576" s="152"/>
      <c r="O576" s="197"/>
      <c r="P576" s="197"/>
      <c r="Q576" s="197"/>
      <c r="R576" s="197"/>
      <c r="S576" s="197"/>
      <c r="T576" s="197"/>
      <c r="U576" s="197"/>
      <c r="V576" s="197"/>
      <c r="W576" s="197"/>
      <c r="X576" s="197"/>
      <c r="Y576" s="197"/>
      <c r="Z576" s="197"/>
    </row>
    <row r="577" ht="15.75" customHeight="1">
      <c r="A577" s="180"/>
      <c r="B577" s="197"/>
      <c r="C577" s="152"/>
      <c r="D577" s="152"/>
      <c r="E577" s="152"/>
      <c r="F577" s="152"/>
      <c r="G577" s="197"/>
      <c r="H577" s="169"/>
      <c r="I577" s="152"/>
      <c r="J577" s="50"/>
      <c r="K577" s="50"/>
      <c r="L577" s="50"/>
      <c r="M577" s="50"/>
      <c r="N577" s="152"/>
      <c r="O577" s="197"/>
      <c r="P577" s="197"/>
      <c r="Q577" s="197"/>
      <c r="R577" s="197"/>
      <c r="S577" s="197"/>
      <c r="T577" s="197"/>
      <c r="U577" s="197"/>
      <c r="V577" s="197"/>
      <c r="W577" s="197"/>
      <c r="X577" s="197"/>
      <c r="Y577" s="197"/>
      <c r="Z577" s="197"/>
    </row>
    <row r="578" ht="15.75" customHeight="1">
      <c r="A578" s="180"/>
      <c r="B578" s="197"/>
      <c r="C578" s="152"/>
      <c r="D578" s="152"/>
      <c r="E578" s="152"/>
      <c r="F578" s="152"/>
      <c r="G578" s="197"/>
      <c r="H578" s="169"/>
      <c r="I578" s="152"/>
      <c r="J578" s="50"/>
      <c r="K578" s="50"/>
      <c r="L578" s="50"/>
      <c r="M578" s="50"/>
      <c r="N578" s="152"/>
      <c r="O578" s="197"/>
      <c r="P578" s="197"/>
      <c r="Q578" s="197"/>
      <c r="R578" s="197"/>
      <c r="S578" s="197"/>
      <c r="T578" s="197"/>
      <c r="U578" s="197"/>
      <c r="V578" s="197"/>
      <c r="W578" s="197"/>
      <c r="X578" s="197"/>
      <c r="Y578" s="197"/>
      <c r="Z578" s="197"/>
    </row>
    <row r="579" ht="15.75" customHeight="1">
      <c r="A579" s="180"/>
      <c r="B579" s="197"/>
      <c r="C579" s="152"/>
      <c r="D579" s="152"/>
      <c r="E579" s="152"/>
      <c r="F579" s="152"/>
      <c r="G579" s="197"/>
      <c r="H579" s="169"/>
      <c r="I579" s="152"/>
      <c r="J579" s="50"/>
      <c r="K579" s="50"/>
      <c r="L579" s="50"/>
      <c r="M579" s="50"/>
      <c r="N579" s="152"/>
      <c r="O579" s="197"/>
      <c r="P579" s="197"/>
      <c r="Q579" s="197"/>
      <c r="R579" s="197"/>
      <c r="S579" s="197"/>
      <c r="T579" s="197"/>
      <c r="U579" s="197"/>
      <c r="V579" s="197"/>
      <c r="W579" s="197"/>
      <c r="X579" s="197"/>
      <c r="Y579" s="197"/>
      <c r="Z579" s="197"/>
    </row>
    <row r="580" ht="15.75" customHeight="1">
      <c r="A580" s="180"/>
      <c r="B580" s="197"/>
      <c r="C580" s="152"/>
      <c r="D580" s="152"/>
      <c r="E580" s="152"/>
      <c r="F580" s="152"/>
      <c r="G580" s="197"/>
      <c r="H580" s="169"/>
      <c r="I580" s="152"/>
      <c r="J580" s="50"/>
      <c r="K580" s="50"/>
      <c r="L580" s="50"/>
      <c r="M580" s="50"/>
      <c r="N580" s="152"/>
      <c r="O580" s="197"/>
      <c r="P580" s="197"/>
      <c r="Q580" s="197"/>
      <c r="R580" s="197"/>
      <c r="S580" s="197"/>
      <c r="T580" s="197"/>
      <c r="U580" s="197"/>
      <c r="V580" s="197"/>
      <c r="W580" s="197"/>
      <c r="X580" s="197"/>
      <c r="Y580" s="197"/>
      <c r="Z580" s="197"/>
    </row>
    <row r="581" ht="15.75" customHeight="1">
      <c r="A581" s="180"/>
      <c r="B581" s="197"/>
      <c r="C581" s="197"/>
      <c r="D581" s="152"/>
      <c r="E581" s="197"/>
      <c r="F581" s="197"/>
      <c r="G581" s="197"/>
      <c r="H581" s="169"/>
      <c r="I581" s="152"/>
      <c r="J581" s="50"/>
      <c r="K581" s="50"/>
      <c r="L581" s="50"/>
      <c r="M581" s="50"/>
      <c r="N581" s="152"/>
      <c r="O581" s="197"/>
      <c r="P581" s="197"/>
      <c r="Q581" s="197"/>
      <c r="R581" s="197"/>
      <c r="S581" s="197"/>
      <c r="T581" s="197"/>
      <c r="U581" s="197"/>
      <c r="V581" s="197"/>
      <c r="W581" s="197"/>
      <c r="X581" s="197"/>
      <c r="Y581" s="197"/>
      <c r="Z581" s="197"/>
    </row>
    <row r="582" ht="15.75" customHeight="1">
      <c r="A582" s="180"/>
      <c r="B582" s="197"/>
      <c r="C582" s="197"/>
      <c r="D582" s="152"/>
      <c r="E582" s="197"/>
      <c r="F582" s="197"/>
      <c r="G582" s="197"/>
      <c r="H582" s="197"/>
      <c r="I582" s="152"/>
      <c r="J582" s="50"/>
      <c r="K582" s="50"/>
      <c r="L582" s="50"/>
      <c r="M582" s="50"/>
      <c r="N582" s="152"/>
      <c r="O582" s="197"/>
      <c r="P582" s="197"/>
      <c r="Q582" s="197"/>
      <c r="R582" s="197"/>
      <c r="S582" s="197"/>
      <c r="T582" s="197"/>
      <c r="U582" s="197"/>
      <c r="V582" s="197"/>
      <c r="W582" s="197"/>
      <c r="X582" s="197"/>
      <c r="Y582" s="197"/>
      <c r="Z582" s="197"/>
    </row>
    <row r="583" ht="15.75" customHeight="1">
      <c r="A583" s="180"/>
      <c r="B583" s="197"/>
      <c r="C583" s="152"/>
      <c r="D583" s="152"/>
      <c r="E583" s="152"/>
      <c r="F583" s="152"/>
      <c r="G583" s="197"/>
      <c r="H583" s="197"/>
      <c r="I583" s="152"/>
      <c r="J583" s="50"/>
      <c r="K583" s="50"/>
      <c r="L583" s="50"/>
      <c r="M583" s="50"/>
      <c r="N583" s="152"/>
      <c r="O583" s="197"/>
      <c r="P583" s="197"/>
      <c r="Q583" s="197"/>
      <c r="R583" s="197"/>
      <c r="S583" s="197"/>
      <c r="T583" s="197"/>
      <c r="U583" s="197"/>
      <c r="V583" s="197"/>
      <c r="W583" s="197"/>
      <c r="X583" s="197"/>
      <c r="Y583" s="197"/>
      <c r="Z583" s="197"/>
    </row>
    <row r="584" ht="15.75" customHeight="1">
      <c r="A584" s="180"/>
      <c r="B584" s="197"/>
      <c r="C584" s="152"/>
      <c r="D584" s="152"/>
      <c r="E584" s="152"/>
      <c r="F584" s="152"/>
      <c r="G584" s="197"/>
      <c r="H584" s="169"/>
      <c r="I584" s="152"/>
      <c r="J584" s="50"/>
      <c r="K584" s="50"/>
      <c r="L584" s="50"/>
      <c r="M584" s="50"/>
      <c r="N584" s="152"/>
      <c r="O584" s="197"/>
      <c r="P584" s="197"/>
      <c r="Q584" s="197"/>
      <c r="R584" s="197"/>
      <c r="S584" s="197"/>
      <c r="T584" s="197"/>
      <c r="U584" s="197"/>
      <c r="V584" s="197"/>
      <c r="W584" s="197"/>
      <c r="X584" s="197"/>
      <c r="Y584" s="197"/>
      <c r="Z584" s="197"/>
    </row>
    <row r="585" ht="15.75" customHeight="1">
      <c r="A585" s="180"/>
      <c r="B585" s="197"/>
      <c r="C585" s="152"/>
      <c r="D585" s="152"/>
      <c r="E585" s="152"/>
      <c r="F585" s="152"/>
      <c r="G585" s="197"/>
      <c r="H585" s="169"/>
      <c r="I585" s="152"/>
      <c r="J585" s="50"/>
      <c r="K585" s="50"/>
      <c r="L585" s="50"/>
      <c r="M585" s="50"/>
      <c r="N585" s="152"/>
      <c r="O585" s="197"/>
      <c r="P585" s="197"/>
      <c r="Q585" s="197"/>
      <c r="R585" s="197"/>
      <c r="S585" s="197"/>
      <c r="T585" s="197"/>
      <c r="U585" s="197"/>
      <c r="V585" s="197"/>
      <c r="W585" s="197"/>
      <c r="X585" s="197"/>
      <c r="Y585" s="197"/>
      <c r="Z585" s="197"/>
    </row>
    <row r="586" ht="15.75" customHeight="1">
      <c r="A586" s="180"/>
      <c r="B586" s="197"/>
      <c r="C586" s="152"/>
      <c r="D586" s="152"/>
      <c r="E586" s="152"/>
      <c r="F586" s="152"/>
      <c r="G586" s="197"/>
      <c r="H586" s="197"/>
      <c r="I586" s="152"/>
      <c r="J586" s="50"/>
      <c r="K586" s="50"/>
      <c r="L586" s="50"/>
      <c r="M586" s="50"/>
      <c r="N586" s="152"/>
      <c r="O586" s="197"/>
      <c r="P586" s="197"/>
      <c r="Q586" s="197"/>
      <c r="R586" s="197"/>
      <c r="S586" s="197"/>
      <c r="T586" s="197"/>
      <c r="U586" s="197"/>
      <c r="V586" s="197"/>
      <c r="W586" s="197"/>
      <c r="X586" s="197"/>
      <c r="Y586" s="197"/>
      <c r="Z586" s="197"/>
    </row>
    <row r="587" ht="15.75" customHeight="1">
      <c r="A587" s="180"/>
      <c r="B587" s="197"/>
      <c r="C587" s="152"/>
      <c r="D587" s="152"/>
      <c r="E587" s="152"/>
      <c r="F587" s="152"/>
      <c r="G587" s="197"/>
      <c r="H587" s="169"/>
      <c r="I587" s="152"/>
      <c r="J587" s="50"/>
      <c r="K587" s="50"/>
      <c r="L587" s="50"/>
      <c r="M587" s="50"/>
      <c r="N587" s="152"/>
      <c r="O587" s="197"/>
      <c r="P587" s="197"/>
      <c r="Q587" s="197"/>
      <c r="R587" s="197"/>
      <c r="S587" s="197"/>
      <c r="T587" s="197"/>
      <c r="U587" s="197"/>
      <c r="V587" s="197"/>
      <c r="W587" s="197"/>
      <c r="X587" s="197"/>
      <c r="Y587" s="197"/>
      <c r="Z587" s="197"/>
    </row>
    <row r="588" ht="15.75" customHeight="1">
      <c r="A588" s="180"/>
      <c r="B588" s="197"/>
      <c r="C588" s="152"/>
      <c r="D588" s="152"/>
      <c r="E588" s="152"/>
      <c r="F588" s="152"/>
      <c r="G588" s="197"/>
      <c r="H588" s="197"/>
      <c r="I588" s="152"/>
      <c r="J588" s="50"/>
      <c r="K588" s="50"/>
      <c r="L588" s="50"/>
      <c r="M588" s="50"/>
      <c r="N588" s="152"/>
      <c r="O588" s="197"/>
      <c r="P588" s="197"/>
      <c r="Q588" s="197"/>
      <c r="R588" s="197"/>
      <c r="S588" s="197"/>
      <c r="T588" s="197"/>
      <c r="U588" s="197"/>
      <c r="V588" s="197"/>
      <c r="W588" s="197"/>
      <c r="X588" s="197"/>
      <c r="Y588" s="197"/>
      <c r="Z588" s="197"/>
    </row>
    <row r="589" ht="15.75" customHeight="1">
      <c r="A589" s="180"/>
      <c r="B589" s="197"/>
      <c r="C589" s="152"/>
      <c r="D589" s="152"/>
      <c r="E589" s="152"/>
      <c r="F589" s="152"/>
      <c r="G589" s="197"/>
      <c r="H589" s="197"/>
      <c r="I589" s="152"/>
      <c r="J589" s="50"/>
      <c r="K589" s="50"/>
      <c r="L589" s="50"/>
      <c r="M589" s="50"/>
      <c r="N589" s="152"/>
      <c r="O589" s="197"/>
      <c r="P589" s="197"/>
      <c r="Q589" s="197"/>
      <c r="R589" s="197"/>
      <c r="S589" s="197"/>
      <c r="T589" s="197"/>
      <c r="U589" s="197"/>
      <c r="V589" s="197"/>
      <c r="W589" s="197"/>
      <c r="X589" s="197"/>
      <c r="Y589" s="197"/>
      <c r="Z589" s="197"/>
    </row>
    <row r="590" ht="15.75" customHeight="1">
      <c r="A590" s="180"/>
      <c r="B590" s="197"/>
      <c r="C590" s="152"/>
      <c r="D590" s="152"/>
      <c r="E590" s="152"/>
      <c r="F590" s="152"/>
      <c r="G590" s="197"/>
      <c r="H590" s="169"/>
      <c r="I590" s="152"/>
      <c r="J590" s="50"/>
      <c r="K590" s="50"/>
      <c r="L590" s="50"/>
      <c r="M590" s="50"/>
      <c r="N590" s="152"/>
      <c r="O590" s="197"/>
      <c r="P590" s="197"/>
      <c r="Q590" s="197"/>
      <c r="R590" s="197"/>
      <c r="S590" s="197"/>
      <c r="T590" s="197"/>
      <c r="U590" s="197"/>
      <c r="V590" s="197"/>
      <c r="W590" s="197"/>
      <c r="X590" s="197"/>
      <c r="Y590" s="197"/>
      <c r="Z590" s="197"/>
    </row>
    <row r="591" ht="15.75" customHeight="1">
      <c r="A591" s="180"/>
      <c r="B591" s="197"/>
      <c r="C591" s="152"/>
      <c r="D591" s="152"/>
      <c r="E591" s="152"/>
      <c r="F591" s="152"/>
      <c r="G591" s="197"/>
      <c r="H591" s="169"/>
      <c r="I591" s="152"/>
      <c r="J591" s="50"/>
      <c r="K591" s="50"/>
      <c r="L591" s="50"/>
      <c r="M591" s="50"/>
      <c r="N591" s="152"/>
      <c r="O591" s="197"/>
      <c r="P591" s="197"/>
      <c r="Q591" s="197"/>
      <c r="R591" s="197"/>
      <c r="S591" s="197"/>
      <c r="T591" s="197"/>
      <c r="U591" s="197"/>
      <c r="V591" s="197"/>
      <c r="W591" s="197"/>
      <c r="X591" s="197"/>
      <c r="Y591" s="197"/>
      <c r="Z591" s="197"/>
    </row>
    <row r="592" ht="15.75" customHeight="1">
      <c r="A592" s="180"/>
      <c r="B592" s="197"/>
      <c r="C592" s="152"/>
      <c r="D592" s="152"/>
      <c r="E592" s="152"/>
      <c r="F592" s="152"/>
      <c r="G592" s="197"/>
      <c r="H592" s="169"/>
      <c r="I592" s="152"/>
      <c r="J592" s="50"/>
      <c r="K592" s="50"/>
      <c r="L592" s="50"/>
      <c r="M592" s="50"/>
      <c r="N592" s="152"/>
      <c r="O592" s="197"/>
      <c r="P592" s="197"/>
      <c r="Q592" s="197"/>
      <c r="R592" s="197"/>
      <c r="S592" s="197"/>
      <c r="T592" s="197"/>
      <c r="U592" s="197"/>
      <c r="V592" s="197"/>
      <c r="W592" s="197"/>
      <c r="X592" s="197"/>
      <c r="Y592" s="197"/>
      <c r="Z592" s="197"/>
    </row>
    <row r="593" ht="15.75" customHeight="1">
      <c r="A593" s="241"/>
      <c r="B593" s="242"/>
      <c r="C593" s="243"/>
      <c r="D593" s="243"/>
      <c r="E593" s="243"/>
      <c r="F593" s="243"/>
      <c r="G593" s="242"/>
      <c r="H593" s="242"/>
      <c r="I593" s="243"/>
      <c r="J593" s="242"/>
      <c r="K593" s="242"/>
      <c r="L593" s="242"/>
      <c r="M593" s="242"/>
      <c r="N593" s="243"/>
      <c r="O593" s="242"/>
      <c r="P593" s="242"/>
      <c r="Q593" s="242"/>
      <c r="R593" s="242"/>
      <c r="S593" s="242"/>
      <c r="T593" s="242"/>
      <c r="U593" s="242"/>
      <c r="V593" s="242"/>
      <c r="W593" s="242"/>
      <c r="X593" s="242"/>
      <c r="Y593" s="242"/>
      <c r="Z593" s="242"/>
    </row>
    <row r="594" ht="15.75" customHeight="1">
      <c r="A594" s="180"/>
      <c r="B594" s="197"/>
      <c r="C594" s="197"/>
      <c r="D594" s="197"/>
      <c r="E594" s="197"/>
      <c r="F594" s="197"/>
      <c r="G594" s="197"/>
      <c r="H594" s="169"/>
      <c r="I594" s="152"/>
      <c r="J594" s="50"/>
      <c r="K594" s="50"/>
      <c r="L594" s="50"/>
      <c r="M594" s="50"/>
      <c r="N594" s="152"/>
      <c r="O594" s="197"/>
      <c r="P594" s="197"/>
      <c r="Q594" s="197"/>
      <c r="R594" s="197"/>
      <c r="S594" s="197"/>
      <c r="T594" s="197"/>
      <c r="U594" s="197"/>
      <c r="V594" s="197"/>
      <c r="W594" s="197"/>
      <c r="X594" s="197"/>
      <c r="Y594" s="197"/>
      <c r="Z594" s="197"/>
    </row>
    <row r="595" ht="15.75" customHeight="1">
      <c r="A595" s="180"/>
      <c r="B595" s="197"/>
      <c r="C595" s="197"/>
      <c r="D595" s="197"/>
      <c r="E595" s="197"/>
      <c r="F595" s="197"/>
      <c r="G595" s="197"/>
      <c r="H595" s="197"/>
      <c r="I595" s="152"/>
      <c r="J595" s="50"/>
      <c r="K595" s="50"/>
      <c r="L595" s="50"/>
      <c r="M595" s="50"/>
      <c r="N595" s="152"/>
      <c r="O595" s="197"/>
      <c r="P595" s="197"/>
      <c r="Q595" s="197"/>
      <c r="R595" s="197"/>
      <c r="S595" s="197"/>
      <c r="T595" s="197"/>
      <c r="U595" s="197"/>
      <c r="V595" s="197"/>
      <c r="W595" s="197"/>
      <c r="X595" s="197"/>
      <c r="Y595" s="197"/>
      <c r="Z595" s="197"/>
    </row>
    <row r="596" ht="15.75" customHeight="1">
      <c r="A596" s="180"/>
      <c r="B596" s="197"/>
      <c r="C596" s="197"/>
      <c r="D596" s="197"/>
      <c r="E596" s="197"/>
      <c r="F596" s="197"/>
      <c r="G596" s="197"/>
      <c r="H596" s="197"/>
      <c r="I596" s="152"/>
      <c r="J596" s="50"/>
      <c r="K596" s="50"/>
      <c r="L596" s="50"/>
      <c r="M596" s="50"/>
      <c r="N596" s="152"/>
      <c r="O596" s="197"/>
      <c r="P596" s="197"/>
      <c r="Q596" s="197"/>
      <c r="R596" s="197"/>
      <c r="S596" s="197"/>
      <c r="T596" s="197"/>
      <c r="U596" s="197"/>
      <c r="V596" s="197"/>
      <c r="W596" s="197"/>
      <c r="X596" s="197"/>
      <c r="Y596" s="197"/>
      <c r="Z596" s="197"/>
    </row>
    <row r="597" ht="15.75" customHeight="1">
      <c r="A597" s="180"/>
      <c r="B597" s="197"/>
      <c r="C597" s="197"/>
      <c r="D597" s="197"/>
      <c r="E597" s="197"/>
      <c r="F597" s="197"/>
      <c r="G597" s="197"/>
      <c r="H597" s="197"/>
      <c r="I597" s="152"/>
      <c r="J597" s="50"/>
      <c r="K597" s="50"/>
      <c r="L597" s="50"/>
      <c r="M597" s="50"/>
      <c r="N597" s="152"/>
      <c r="O597" s="197"/>
      <c r="P597" s="197"/>
      <c r="Q597" s="197"/>
      <c r="R597" s="197"/>
      <c r="S597" s="197"/>
      <c r="T597" s="197"/>
      <c r="U597" s="197"/>
      <c r="V597" s="197"/>
      <c r="W597" s="197"/>
      <c r="X597" s="197"/>
      <c r="Y597" s="197"/>
      <c r="Z597" s="197"/>
    </row>
    <row r="598" ht="15.75" customHeight="1">
      <c r="A598" s="180"/>
      <c r="B598" s="197"/>
      <c r="C598" s="197"/>
      <c r="D598" s="197"/>
      <c r="E598" s="197"/>
      <c r="F598" s="197"/>
      <c r="G598" s="197"/>
      <c r="H598" s="169"/>
      <c r="I598" s="152"/>
      <c r="J598" s="50"/>
      <c r="K598" s="50"/>
      <c r="L598" s="50"/>
      <c r="M598" s="50"/>
      <c r="N598" s="152"/>
      <c r="O598" s="197"/>
      <c r="P598" s="197"/>
      <c r="Q598" s="197"/>
      <c r="R598" s="197"/>
      <c r="S598" s="197"/>
      <c r="T598" s="197"/>
      <c r="U598" s="197"/>
      <c r="V598" s="197"/>
      <c r="W598" s="197"/>
      <c r="X598" s="197"/>
      <c r="Y598" s="197"/>
      <c r="Z598" s="197"/>
    </row>
    <row r="599" ht="15.75" customHeight="1">
      <c r="A599" s="180"/>
      <c r="B599" s="197"/>
      <c r="C599" s="197"/>
      <c r="D599" s="197"/>
      <c r="E599" s="197"/>
      <c r="F599" s="197"/>
      <c r="G599" s="197"/>
      <c r="H599" s="169"/>
      <c r="I599" s="152"/>
      <c r="J599" s="50"/>
      <c r="K599" s="50"/>
      <c r="L599" s="50"/>
      <c r="M599" s="50"/>
      <c r="N599" s="152"/>
      <c r="O599" s="197"/>
      <c r="P599" s="197"/>
      <c r="Q599" s="197"/>
      <c r="R599" s="197"/>
      <c r="S599" s="197"/>
      <c r="T599" s="197"/>
      <c r="U599" s="197"/>
      <c r="V599" s="197"/>
      <c r="W599" s="197"/>
      <c r="X599" s="197"/>
      <c r="Y599" s="197"/>
      <c r="Z599" s="197"/>
    </row>
    <row r="600" ht="15.75" customHeight="1">
      <c r="A600" s="180"/>
      <c r="B600" s="197"/>
      <c r="C600" s="197"/>
      <c r="D600" s="197"/>
      <c r="E600" s="197"/>
      <c r="F600" s="197"/>
      <c r="G600" s="197"/>
      <c r="H600" s="169"/>
      <c r="I600" s="152"/>
      <c r="J600" s="50"/>
      <c r="K600" s="50"/>
      <c r="L600" s="50"/>
      <c r="M600" s="50"/>
      <c r="N600" s="152"/>
      <c r="O600" s="197"/>
      <c r="P600" s="197"/>
      <c r="Q600" s="197"/>
      <c r="R600" s="197"/>
      <c r="S600" s="197"/>
      <c r="T600" s="197"/>
      <c r="U600" s="197"/>
      <c r="V600" s="197"/>
      <c r="W600" s="197"/>
      <c r="X600" s="197"/>
      <c r="Y600" s="197"/>
      <c r="Z600" s="197"/>
    </row>
    <row r="601" ht="15.75" customHeight="1">
      <c r="A601" s="180"/>
      <c r="B601" s="197"/>
      <c r="C601" s="197"/>
      <c r="D601" s="197"/>
      <c r="E601" s="197"/>
      <c r="F601" s="197"/>
      <c r="G601" s="197"/>
      <c r="H601" s="169"/>
      <c r="I601" s="152"/>
      <c r="J601" s="50"/>
      <c r="K601" s="50"/>
      <c r="L601" s="50"/>
      <c r="M601" s="50"/>
      <c r="N601" s="152"/>
      <c r="O601" s="197"/>
      <c r="P601" s="197"/>
      <c r="Q601" s="197"/>
      <c r="R601" s="197"/>
      <c r="S601" s="197"/>
      <c r="T601" s="197"/>
      <c r="U601" s="197"/>
      <c r="V601" s="197"/>
      <c r="W601" s="197"/>
      <c r="X601" s="197"/>
      <c r="Y601" s="197"/>
      <c r="Z601" s="197"/>
    </row>
    <row r="602" ht="15.75" customHeight="1">
      <c r="A602" s="180"/>
      <c r="B602" s="197"/>
      <c r="C602" s="197"/>
      <c r="D602" s="197"/>
      <c r="E602" s="197"/>
      <c r="F602" s="197"/>
      <c r="G602" s="197"/>
      <c r="H602" s="169"/>
      <c r="I602" s="152"/>
      <c r="J602" s="50"/>
      <c r="K602" s="50"/>
      <c r="L602" s="50"/>
      <c r="M602" s="50"/>
      <c r="N602" s="152"/>
      <c r="O602" s="197"/>
      <c r="P602" s="197"/>
      <c r="Q602" s="197"/>
      <c r="R602" s="197"/>
      <c r="S602" s="197"/>
      <c r="T602" s="197"/>
      <c r="U602" s="197"/>
      <c r="V602" s="197"/>
      <c r="W602" s="197"/>
      <c r="X602" s="197"/>
      <c r="Y602" s="197"/>
      <c r="Z602" s="197"/>
    </row>
    <row r="603" ht="15.75" customHeight="1">
      <c r="A603" s="180"/>
      <c r="B603" s="197"/>
      <c r="C603" s="197"/>
      <c r="D603" s="197"/>
      <c r="E603" s="197"/>
      <c r="F603" s="197"/>
      <c r="G603" s="197"/>
      <c r="H603" s="169"/>
      <c r="I603" s="152"/>
      <c r="J603" s="50"/>
      <c r="K603" s="50"/>
      <c r="L603" s="50"/>
      <c r="M603" s="50"/>
      <c r="N603" s="152"/>
      <c r="O603" s="197"/>
      <c r="P603" s="197"/>
      <c r="Q603" s="197"/>
      <c r="R603" s="197"/>
      <c r="S603" s="197"/>
      <c r="T603" s="197"/>
      <c r="U603" s="197"/>
      <c r="V603" s="197"/>
      <c r="W603" s="197"/>
      <c r="X603" s="197"/>
      <c r="Y603" s="197"/>
      <c r="Z603" s="197"/>
    </row>
    <row r="604" ht="15.75" customHeight="1">
      <c r="A604" s="180"/>
      <c r="B604" s="197"/>
      <c r="C604" s="197"/>
      <c r="D604" s="197"/>
      <c r="E604" s="197"/>
      <c r="F604" s="197"/>
      <c r="G604" s="197"/>
      <c r="H604" s="169"/>
      <c r="I604" s="152"/>
      <c r="J604" s="50"/>
      <c r="K604" s="50"/>
      <c r="L604" s="50"/>
      <c r="M604" s="50"/>
      <c r="N604" s="152"/>
      <c r="O604" s="197"/>
      <c r="P604" s="197"/>
      <c r="Q604" s="197"/>
      <c r="R604" s="197"/>
      <c r="S604" s="197"/>
      <c r="T604" s="197"/>
      <c r="U604" s="197"/>
      <c r="V604" s="197"/>
      <c r="W604" s="197"/>
      <c r="X604" s="197"/>
      <c r="Y604" s="197"/>
      <c r="Z604" s="197"/>
    </row>
    <row r="605" ht="15.75" customHeight="1">
      <c r="A605" s="180"/>
      <c r="B605" s="197"/>
      <c r="C605" s="197"/>
      <c r="D605" s="197"/>
      <c r="E605" s="197"/>
      <c r="F605" s="197"/>
      <c r="G605" s="197"/>
      <c r="H605" s="197"/>
      <c r="I605" s="152"/>
      <c r="J605" s="50"/>
      <c r="K605" s="50"/>
      <c r="L605" s="50"/>
      <c r="M605" s="50"/>
      <c r="N605" s="152"/>
      <c r="O605" s="197"/>
      <c r="P605" s="197"/>
      <c r="Q605" s="197"/>
      <c r="R605" s="197"/>
      <c r="S605" s="197"/>
      <c r="T605" s="197"/>
      <c r="U605" s="197"/>
      <c r="V605" s="197"/>
      <c r="W605" s="197"/>
      <c r="X605" s="197"/>
      <c r="Y605" s="197"/>
      <c r="Z605" s="197"/>
    </row>
    <row r="606" ht="15.75" customHeight="1">
      <c r="A606" s="180"/>
      <c r="B606" s="197"/>
      <c r="C606" s="197"/>
      <c r="D606" s="197"/>
      <c r="E606" s="197"/>
      <c r="F606" s="197"/>
      <c r="G606" s="197"/>
      <c r="H606" s="169"/>
      <c r="I606" s="152"/>
      <c r="J606" s="50"/>
      <c r="K606" s="50"/>
      <c r="L606" s="50"/>
      <c r="M606" s="50"/>
      <c r="N606" s="152"/>
      <c r="O606" s="197"/>
      <c r="P606" s="197"/>
      <c r="Q606" s="197"/>
      <c r="R606" s="197"/>
      <c r="S606" s="197"/>
      <c r="T606" s="197"/>
      <c r="U606" s="197"/>
      <c r="V606" s="197"/>
      <c r="W606" s="197"/>
      <c r="X606" s="197"/>
      <c r="Y606" s="197"/>
      <c r="Z606" s="197"/>
    </row>
    <row r="607" ht="15.75" customHeight="1">
      <c r="A607" s="180"/>
      <c r="B607" s="197"/>
      <c r="C607" s="197"/>
      <c r="D607" s="197"/>
      <c r="E607" s="197"/>
      <c r="F607" s="197"/>
      <c r="G607" s="197"/>
      <c r="H607" s="197"/>
      <c r="I607" s="152"/>
      <c r="J607" s="50"/>
      <c r="K607" s="50"/>
      <c r="L607" s="50"/>
      <c r="M607" s="50"/>
      <c r="N607" s="152"/>
      <c r="O607" s="197"/>
      <c r="P607" s="197"/>
      <c r="Q607" s="197"/>
      <c r="R607" s="197"/>
      <c r="S607" s="197"/>
      <c r="T607" s="197"/>
      <c r="U607" s="197"/>
      <c r="V607" s="197"/>
      <c r="W607" s="197"/>
      <c r="X607" s="197"/>
      <c r="Y607" s="197"/>
      <c r="Z607" s="197"/>
    </row>
    <row r="608" ht="15.75" customHeight="1">
      <c r="A608" s="180"/>
      <c r="B608" s="197"/>
      <c r="C608" s="197"/>
      <c r="D608" s="197"/>
      <c r="E608" s="197"/>
      <c r="F608" s="197"/>
      <c r="G608" s="197"/>
      <c r="H608" s="169"/>
      <c r="I608" s="152"/>
      <c r="J608" s="50"/>
      <c r="K608" s="50"/>
      <c r="L608" s="50"/>
      <c r="M608" s="50"/>
      <c r="N608" s="152"/>
      <c r="O608" s="197"/>
      <c r="P608" s="197"/>
      <c r="Q608" s="197"/>
      <c r="R608" s="197"/>
      <c r="S608" s="197"/>
      <c r="T608" s="197"/>
      <c r="U608" s="197"/>
      <c r="V608" s="197"/>
      <c r="W608" s="197"/>
      <c r="X608" s="197"/>
      <c r="Y608" s="197"/>
      <c r="Z608" s="197"/>
    </row>
    <row r="609" ht="15.75" customHeight="1">
      <c r="A609" s="180"/>
      <c r="B609" s="197"/>
      <c r="C609" s="197"/>
      <c r="D609" s="197"/>
      <c r="E609" s="197"/>
      <c r="F609" s="197"/>
      <c r="G609" s="197"/>
      <c r="H609" s="169"/>
      <c r="I609" s="152"/>
      <c r="J609" s="50"/>
      <c r="K609" s="50"/>
      <c r="L609" s="50"/>
      <c r="M609" s="50"/>
      <c r="N609" s="152"/>
      <c r="O609" s="197"/>
      <c r="P609" s="197"/>
      <c r="Q609" s="197"/>
      <c r="R609" s="197"/>
      <c r="S609" s="197"/>
      <c r="T609" s="197"/>
      <c r="U609" s="197"/>
      <c r="V609" s="197"/>
      <c r="W609" s="197"/>
      <c r="X609" s="197"/>
      <c r="Y609" s="197"/>
      <c r="Z609" s="197"/>
    </row>
    <row r="610" ht="15.75" customHeight="1">
      <c r="A610" s="180"/>
      <c r="B610" s="197"/>
      <c r="C610" s="197"/>
      <c r="D610" s="197"/>
      <c r="E610" s="197"/>
      <c r="F610" s="197"/>
      <c r="G610" s="197"/>
      <c r="H610" s="197"/>
      <c r="I610" s="152"/>
      <c r="J610" s="50"/>
      <c r="K610" s="50"/>
      <c r="L610" s="50"/>
      <c r="M610" s="50"/>
      <c r="N610" s="152"/>
      <c r="O610" s="197"/>
      <c r="P610" s="197"/>
      <c r="Q610" s="197"/>
      <c r="R610" s="197"/>
      <c r="S610" s="197"/>
      <c r="T610" s="197"/>
      <c r="U610" s="197"/>
      <c r="V610" s="197"/>
      <c r="W610" s="197"/>
      <c r="X610" s="197"/>
      <c r="Y610" s="197"/>
      <c r="Z610" s="197"/>
    </row>
    <row r="611" ht="15.75" customHeight="1">
      <c r="A611" s="180"/>
      <c r="B611" s="197"/>
      <c r="C611" s="197"/>
      <c r="D611" s="197"/>
      <c r="E611" s="197"/>
      <c r="F611" s="197"/>
      <c r="G611" s="197"/>
      <c r="H611" s="197"/>
      <c r="I611" s="152"/>
      <c r="J611" s="50"/>
      <c r="K611" s="50"/>
      <c r="L611" s="50"/>
      <c r="M611" s="50"/>
      <c r="N611" s="152"/>
      <c r="O611" s="197"/>
      <c r="P611" s="197"/>
      <c r="Q611" s="197"/>
      <c r="R611" s="197"/>
      <c r="S611" s="197"/>
      <c r="T611" s="197"/>
      <c r="U611" s="197"/>
      <c r="V611" s="197"/>
      <c r="W611" s="197"/>
      <c r="X611" s="197"/>
      <c r="Y611" s="197"/>
      <c r="Z611" s="197"/>
    </row>
    <row r="612" ht="15.75" customHeight="1">
      <c r="A612" s="180"/>
      <c r="B612" s="197"/>
      <c r="C612" s="197"/>
      <c r="D612" s="197"/>
      <c r="E612" s="197"/>
      <c r="F612" s="197"/>
      <c r="G612" s="197"/>
      <c r="H612" s="169"/>
      <c r="I612" s="152"/>
      <c r="J612" s="50"/>
      <c r="K612" s="50"/>
      <c r="L612" s="50"/>
      <c r="M612" s="50"/>
      <c r="N612" s="152"/>
      <c r="O612" s="197"/>
      <c r="P612" s="197"/>
      <c r="Q612" s="197"/>
      <c r="R612" s="197"/>
      <c r="S612" s="197"/>
      <c r="T612" s="197"/>
      <c r="U612" s="197"/>
      <c r="V612" s="197"/>
      <c r="W612" s="197"/>
      <c r="X612" s="197"/>
      <c r="Y612" s="197"/>
      <c r="Z612" s="197"/>
    </row>
    <row r="613" ht="15.75" customHeight="1">
      <c r="A613" s="180"/>
      <c r="B613" s="197"/>
      <c r="C613" s="197"/>
      <c r="D613" s="197"/>
      <c r="E613" s="197"/>
      <c r="F613" s="197"/>
      <c r="G613" s="197"/>
      <c r="H613" s="169"/>
      <c r="I613" s="152"/>
      <c r="J613" s="50"/>
      <c r="K613" s="50"/>
      <c r="L613" s="50"/>
      <c r="M613" s="50"/>
      <c r="N613" s="152"/>
      <c r="O613" s="197"/>
      <c r="P613" s="197"/>
      <c r="Q613" s="197"/>
      <c r="R613" s="197"/>
      <c r="S613" s="197"/>
      <c r="T613" s="197"/>
      <c r="U613" s="197"/>
      <c r="V613" s="197"/>
      <c r="W613" s="197"/>
      <c r="X613" s="197"/>
      <c r="Y613" s="197"/>
      <c r="Z613" s="197"/>
    </row>
    <row r="614" ht="15.75" customHeight="1">
      <c r="A614" s="180"/>
      <c r="B614" s="197"/>
      <c r="C614" s="197"/>
      <c r="D614" s="197"/>
      <c r="E614" s="197"/>
      <c r="F614" s="197"/>
      <c r="G614" s="197"/>
      <c r="H614" s="169"/>
      <c r="I614" s="152"/>
      <c r="J614" s="50"/>
      <c r="K614" s="50"/>
      <c r="L614" s="50"/>
      <c r="M614" s="50"/>
      <c r="N614" s="152"/>
      <c r="O614" s="197"/>
      <c r="P614" s="197"/>
      <c r="Q614" s="197"/>
      <c r="R614" s="197"/>
      <c r="S614" s="197"/>
      <c r="T614" s="197"/>
      <c r="U614" s="197"/>
      <c r="V614" s="197"/>
      <c r="W614" s="197"/>
      <c r="X614" s="197"/>
      <c r="Y614" s="197"/>
      <c r="Z614" s="197"/>
    </row>
    <row r="615" ht="15.75" customHeight="1">
      <c r="A615" s="180"/>
      <c r="B615" s="197"/>
      <c r="C615" s="197"/>
      <c r="D615" s="197"/>
      <c r="E615" s="197"/>
      <c r="F615" s="197"/>
      <c r="G615" s="197"/>
      <c r="H615" s="197"/>
      <c r="I615" s="152"/>
      <c r="J615" s="50"/>
      <c r="K615" s="50"/>
      <c r="L615" s="50"/>
      <c r="M615" s="50"/>
      <c r="N615" s="152"/>
      <c r="O615" s="197"/>
      <c r="P615" s="197"/>
      <c r="Q615" s="197"/>
      <c r="R615" s="197"/>
      <c r="S615" s="197"/>
      <c r="T615" s="197"/>
      <c r="U615" s="197"/>
      <c r="V615" s="197"/>
      <c r="W615" s="197"/>
      <c r="X615" s="197"/>
      <c r="Y615" s="197"/>
      <c r="Z615" s="197"/>
    </row>
    <row r="616" ht="15.75" customHeight="1">
      <c r="A616" s="180"/>
      <c r="B616" s="197"/>
      <c r="C616" s="197"/>
      <c r="D616" s="197"/>
      <c r="E616" s="197"/>
      <c r="F616" s="197"/>
      <c r="G616" s="197"/>
      <c r="H616" s="169"/>
      <c r="I616" s="152"/>
      <c r="J616" s="50"/>
      <c r="K616" s="50"/>
      <c r="L616" s="50"/>
      <c r="M616" s="50"/>
      <c r="N616" s="152"/>
      <c r="O616" s="197"/>
      <c r="P616" s="197"/>
      <c r="Q616" s="197"/>
      <c r="R616" s="197"/>
      <c r="S616" s="197"/>
      <c r="T616" s="197"/>
      <c r="U616" s="197"/>
      <c r="V616" s="197"/>
      <c r="W616" s="197"/>
      <c r="X616" s="197"/>
      <c r="Y616" s="197"/>
      <c r="Z616" s="197"/>
    </row>
    <row r="617" ht="15.75" customHeight="1">
      <c r="A617" s="180"/>
      <c r="B617" s="197"/>
      <c r="C617" s="197"/>
      <c r="D617" s="197"/>
      <c r="E617" s="197"/>
      <c r="F617" s="197"/>
      <c r="G617" s="197"/>
      <c r="H617" s="169"/>
      <c r="I617" s="152"/>
      <c r="J617" s="50"/>
      <c r="K617" s="50"/>
      <c r="L617" s="50"/>
      <c r="M617" s="50"/>
      <c r="N617" s="152"/>
      <c r="O617" s="197"/>
      <c r="P617" s="197"/>
      <c r="Q617" s="197"/>
      <c r="R617" s="197"/>
      <c r="S617" s="197"/>
      <c r="T617" s="197"/>
      <c r="U617" s="197"/>
      <c r="V617" s="197"/>
      <c r="W617" s="197"/>
      <c r="X617" s="197"/>
      <c r="Y617" s="197"/>
      <c r="Z617" s="197"/>
    </row>
    <row r="618" ht="15.75" customHeight="1">
      <c r="A618" s="180"/>
      <c r="B618" s="197"/>
      <c r="C618" s="197"/>
      <c r="D618" s="197"/>
      <c r="E618" s="197"/>
      <c r="F618" s="197"/>
      <c r="G618" s="197"/>
      <c r="H618" s="169"/>
      <c r="I618" s="152"/>
      <c r="J618" s="50"/>
      <c r="K618" s="50"/>
      <c r="L618" s="50"/>
      <c r="M618" s="50"/>
      <c r="N618" s="152"/>
      <c r="O618" s="197"/>
      <c r="P618" s="197"/>
      <c r="Q618" s="197"/>
      <c r="R618" s="197"/>
      <c r="S618" s="197"/>
      <c r="T618" s="197"/>
      <c r="U618" s="197"/>
      <c r="V618" s="197"/>
      <c r="W618" s="197"/>
      <c r="X618" s="197"/>
      <c r="Y618" s="197"/>
      <c r="Z618" s="197"/>
    </row>
    <row r="619" ht="15.75" customHeight="1">
      <c r="A619" s="180"/>
      <c r="B619" s="197"/>
      <c r="C619" s="197"/>
      <c r="D619" s="197"/>
      <c r="E619" s="197"/>
      <c r="F619" s="197"/>
      <c r="G619" s="197"/>
      <c r="H619" s="169"/>
      <c r="I619" s="152"/>
      <c r="J619" s="50"/>
      <c r="K619" s="50"/>
      <c r="L619" s="50"/>
      <c r="M619" s="50"/>
      <c r="N619" s="152"/>
      <c r="O619" s="197"/>
      <c r="P619" s="197"/>
      <c r="Q619" s="197"/>
      <c r="R619" s="197"/>
      <c r="S619" s="197"/>
      <c r="T619" s="197"/>
      <c r="U619" s="197"/>
      <c r="V619" s="197"/>
      <c r="W619" s="197"/>
      <c r="X619" s="197"/>
      <c r="Y619" s="197"/>
      <c r="Z619" s="197"/>
    </row>
    <row r="620" ht="15.75" customHeight="1">
      <c r="A620" s="180"/>
      <c r="B620" s="197"/>
      <c r="C620" s="197"/>
      <c r="D620" s="197"/>
      <c r="E620" s="197"/>
      <c r="F620" s="197"/>
      <c r="G620" s="197"/>
      <c r="H620" s="169"/>
      <c r="I620" s="152"/>
      <c r="J620" s="50"/>
      <c r="K620" s="50"/>
      <c r="L620" s="50"/>
      <c r="M620" s="50"/>
      <c r="N620" s="152"/>
      <c r="O620" s="197"/>
      <c r="P620" s="197"/>
      <c r="Q620" s="197"/>
      <c r="R620" s="197"/>
      <c r="S620" s="197"/>
      <c r="T620" s="197"/>
      <c r="U620" s="197"/>
      <c r="V620" s="197"/>
      <c r="W620" s="197"/>
      <c r="X620" s="197"/>
      <c r="Y620" s="197"/>
      <c r="Z620" s="197"/>
    </row>
    <row r="621" ht="15.75" customHeight="1">
      <c r="A621" s="180"/>
      <c r="B621" s="197"/>
      <c r="C621" s="197"/>
      <c r="D621" s="197"/>
      <c r="E621" s="197"/>
      <c r="F621" s="197"/>
      <c r="G621" s="197"/>
      <c r="H621" s="169"/>
      <c r="I621" s="152"/>
      <c r="J621" s="50"/>
      <c r="K621" s="50"/>
      <c r="L621" s="50"/>
      <c r="M621" s="50"/>
      <c r="N621" s="152"/>
      <c r="O621" s="197"/>
      <c r="P621" s="197"/>
      <c r="Q621" s="197"/>
      <c r="R621" s="197"/>
      <c r="S621" s="197"/>
      <c r="T621" s="197"/>
      <c r="U621" s="197"/>
      <c r="V621" s="197"/>
      <c r="W621" s="197"/>
      <c r="X621" s="197"/>
      <c r="Y621" s="197"/>
      <c r="Z621" s="197"/>
    </row>
    <row r="622" ht="15.75" customHeight="1">
      <c r="A622" s="180"/>
      <c r="B622" s="197"/>
      <c r="C622" s="197"/>
      <c r="D622" s="197"/>
      <c r="E622" s="197"/>
      <c r="F622" s="197"/>
      <c r="G622" s="197"/>
      <c r="H622" s="169"/>
      <c r="I622" s="152"/>
      <c r="J622" s="50"/>
      <c r="K622" s="50"/>
      <c r="L622" s="50"/>
      <c r="M622" s="50"/>
      <c r="N622" s="152"/>
      <c r="O622" s="197"/>
      <c r="P622" s="197"/>
      <c r="Q622" s="197"/>
      <c r="R622" s="197"/>
      <c r="S622" s="197"/>
      <c r="T622" s="197"/>
      <c r="U622" s="197"/>
      <c r="V622" s="197"/>
      <c r="W622" s="197"/>
      <c r="X622" s="197"/>
      <c r="Y622" s="197"/>
      <c r="Z622" s="197"/>
    </row>
    <row r="623" ht="15.75" customHeight="1">
      <c r="A623" s="180"/>
      <c r="B623" s="197"/>
      <c r="C623" s="197"/>
      <c r="D623" s="197"/>
      <c r="E623" s="197"/>
      <c r="F623" s="197"/>
      <c r="G623" s="197"/>
      <c r="H623" s="169"/>
      <c r="I623" s="152"/>
      <c r="J623" s="50"/>
      <c r="K623" s="50"/>
      <c r="L623" s="50"/>
      <c r="M623" s="50"/>
      <c r="N623" s="152"/>
      <c r="O623" s="197"/>
      <c r="P623" s="197"/>
      <c r="Q623" s="197"/>
      <c r="R623" s="197"/>
      <c r="S623" s="197"/>
      <c r="T623" s="197"/>
      <c r="U623" s="197"/>
      <c r="V623" s="197"/>
      <c r="W623" s="197"/>
      <c r="X623" s="197"/>
      <c r="Y623" s="197"/>
      <c r="Z623" s="197"/>
    </row>
    <row r="624" ht="15.75" customHeight="1">
      <c r="A624" s="180"/>
      <c r="B624" s="197"/>
      <c r="C624" s="197"/>
      <c r="D624" s="197"/>
      <c r="E624" s="197"/>
      <c r="F624" s="197"/>
      <c r="G624" s="197"/>
      <c r="H624" s="169"/>
      <c r="I624" s="152"/>
      <c r="J624" s="50"/>
      <c r="K624" s="50"/>
      <c r="L624" s="50"/>
      <c r="M624" s="50"/>
      <c r="N624" s="152"/>
      <c r="O624" s="197"/>
      <c r="P624" s="197"/>
      <c r="Q624" s="197"/>
      <c r="R624" s="197"/>
      <c r="S624" s="197"/>
      <c r="T624" s="197"/>
      <c r="U624" s="197"/>
      <c r="V624" s="197"/>
      <c r="W624" s="197"/>
      <c r="X624" s="197"/>
      <c r="Y624" s="197"/>
      <c r="Z624" s="197"/>
    </row>
    <row r="625" ht="15.75" customHeight="1">
      <c r="A625" s="180"/>
      <c r="B625" s="197"/>
      <c r="C625" s="197"/>
      <c r="D625" s="197"/>
      <c r="E625" s="197"/>
      <c r="F625" s="197"/>
      <c r="G625" s="197"/>
      <c r="H625" s="169"/>
      <c r="I625" s="152"/>
      <c r="J625" s="50"/>
      <c r="K625" s="50"/>
      <c r="L625" s="50"/>
      <c r="M625" s="50"/>
      <c r="N625" s="152"/>
      <c r="O625" s="197"/>
      <c r="P625" s="197"/>
      <c r="Q625" s="197"/>
      <c r="R625" s="197"/>
      <c r="S625" s="197"/>
      <c r="T625" s="197"/>
      <c r="U625" s="197"/>
      <c r="V625" s="197"/>
      <c r="W625" s="197"/>
      <c r="X625" s="197"/>
      <c r="Y625" s="197"/>
      <c r="Z625" s="197"/>
    </row>
    <row r="626" ht="15.75" customHeight="1">
      <c r="A626" s="180"/>
      <c r="B626" s="197"/>
      <c r="C626" s="197"/>
      <c r="D626" s="197"/>
      <c r="E626" s="197"/>
      <c r="F626" s="197"/>
      <c r="G626" s="197"/>
      <c r="H626" s="169"/>
      <c r="I626" s="152"/>
      <c r="J626" s="50"/>
      <c r="K626" s="50"/>
      <c r="L626" s="50"/>
      <c r="M626" s="50"/>
      <c r="N626" s="152"/>
      <c r="O626" s="197"/>
      <c r="P626" s="197"/>
      <c r="Q626" s="197"/>
      <c r="R626" s="197"/>
      <c r="S626" s="197"/>
      <c r="T626" s="197"/>
      <c r="U626" s="197"/>
      <c r="V626" s="197"/>
      <c r="W626" s="197"/>
      <c r="X626" s="197"/>
      <c r="Y626" s="197"/>
      <c r="Z626" s="197"/>
    </row>
    <row r="627" ht="15.75" customHeight="1">
      <c r="A627" s="180"/>
      <c r="B627" s="197"/>
      <c r="C627" s="197"/>
      <c r="D627" s="197"/>
      <c r="E627" s="197"/>
      <c r="F627" s="197"/>
      <c r="G627" s="197"/>
      <c r="H627" s="197"/>
      <c r="I627" s="152"/>
      <c r="J627" s="50"/>
      <c r="K627" s="50"/>
      <c r="L627" s="50"/>
      <c r="M627" s="50"/>
      <c r="N627" s="152"/>
      <c r="O627" s="197"/>
      <c r="P627" s="197"/>
      <c r="Q627" s="197"/>
      <c r="R627" s="197"/>
      <c r="S627" s="197"/>
      <c r="T627" s="197"/>
      <c r="U627" s="197"/>
      <c r="V627" s="197"/>
      <c r="W627" s="197"/>
      <c r="X627" s="197"/>
      <c r="Y627" s="197"/>
      <c r="Z627" s="197"/>
    </row>
    <row r="628" ht="15.75" customHeight="1">
      <c r="A628" s="180"/>
      <c r="B628" s="197"/>
      <c r="C628" s="197"/>
      <c r="D628" s="197"/>
      <c r="E628" s="197"/>
      <c r="F628" s="197"/>
      <c r="G628" s="197"/>
      <c r="H628" s="169"/>
      <c r="I628" s="152"/>
      <c r="J628" s="50"/>
      <c r="K628" s="50"/>
      <c r="L628" s="50"/>
      <c r="M628" s="50"/>
      <c r="N628" s="152"/>
      <c r="O628" s="197"/>
      <c r="P628" s="197"/>
      <c r="Q628" s="197"/>
      <c r="R628" s="197"/>
      <c r="S628" s="197"/>
      <c r="T628" s="197"/>
      <c r="U628" s="197"/>
      <c r="V628" s="197"/>
      <c r="W628" s="197"/>
      <c r="X628" s="197"/>
      <c r="Y628" s="197"/>
      <c r="Z628" s="197"/>
    </row>
    <row r="629" ht="15.75" customHeight="1">
      <c r="A629" s="180"/>
      <c r="B629" s="197"/>
      <c r="C629" s="197"/>
      <c r="D629" s="197"/>
      <c r="E629" s="197"/>
      <c r="F629" s="197"/>
      <c r="G629" s="197"/>
      <c r="H629" s="169"/>
      <c r="I629" s="152"/>
      <c r="J629" s="50"/>
      <c r="K629" s="50"/>
      <c r="L629" s="50"/>
      <c r="M629" s="50"/>
      <c r="N629" s="152"/>
      <c r="O629" s="197"/>
      <c r="P629" s="197"/>
      <c r="Q629" s="197"/>
      <c r="R629" s="197"/>
      <c r="S629" s="197"/>
      <c r="T629" s="197"/>
      <c r="U629" s="197"/>
      <c r="V629" s="197"/>
      <c r="W629" s="197"/>
      <c r="X629" s="197"/>
      <c r="Y629" s="197"/>
      <c r="Z629" s="197"/>
    </row>
    <row r="630" ht="15.75" customHeight="1">
      <c r="A630" s="180"/>
      <c r="B630" s="197"/>
      <c r="C630" s="197"/>
      <c r="D630" s="197"/>
      <c r="E630" s="197"/>
      <c r="F630" s="197"/>
      <c r="G630" s="197"/>
      <c r="H630" s="169"/>
      <c r="I630" s="152"/>
      <c r="J630" s="50"/>
      <c r="K630" s="50"/>
      <c r="L630" s="50"/>
      <c r="M630" s="50"/>
      <c r="N630" s="152"/>
      <c r="O630" s="197"/>
      <c r="P630" s="197"/>
      <c r="Q630" s="197"/>
      <c r="R630" s="197"/>
      <c r="S630" s="197"/>
      <c r="T630" s="197"/>
      <c r="U630" s="197"/>
      <c r="V630" s="197"/>
      <c r="W630" s="197"/>
      <c r="X630" s="197"/>
      <c r="Y630" s="197"/>
      <c r="Z630" s="197"/>
    </row>
    <row r="631" ht="15.75" customHeight="1">
      <c r="A631" s="180"/>
      <c r="B631" s="197"/>
      <c r="C631" s="197"/>
      <c r="D631" s="197"/>
      <c r="E631" s="197"/>
      <c r="F631" s="197"/>
      <c r="G631" s="197"/>
      <c r="H631" s="169"/>
      <c r="I631" s="152"/>
      <c r="J631" s="50"/>
      <c r="K631" s="50"/>
      <c r="L631" s="50"/>
      <c r="M631" s="50"/>
      <c r="N631" s="152"/>
      <c r="O631" s="197"/>
      <c r="P631" s="197"/>
      <c r="Q631" s="197"/>
      <c r="R631" s="197"/>
      <c r="S631" s="197"/>
      <c r="T631" s="197"/>
      <c r="U631" s="197"/>
      <c r="V631" s="197"/>
      <c r="W631" s="197"/>
      <c r="X631" s="197"/>
      <c r="Y631" s="197"/>
      <c r="Z631" s="197"/>
    </row>
    <row r="632" ht="15.75" customHeight="1">
      <c r="A632" s="180"/>
      <c r="B632" s="197"/>
      <c r="C632" s="197"/>
      <c r="D632" s="197"/>
      <c r="E632" s="197"/>
      <c r="F632" s="197"/>
      <c r="G632" s="197"/>
      <c r="H632" s="169"/>
      <c r="I632" s="152"/>
      <c r="J632" s="50"/>
      <c r="K632" s="50"/>
      <c r="L632" s="50"/>
      <c r="M632" s="50"/>
      <c r="N632" s="152"/>
      <c r="O632" s="197"/>
      <c r="P632" s="197"/>
      <c r="Q632" s="197"/>
      <c r="R632" s="197"/>
      <c r="S632" s="197"/>
      <c r="T632" s="197"/>
      <c r="U632" s="197"/>
      <c r="V632" s="197"/>
      <c r="W632" s="197"/>
      <c r="X632" s="197"/>
      <c r="Y632" s="197"/>
      <c r="Z632" s="197"/>
    </row>
    <row r="633" ht="15.75" customHeight="1">
      <c r="A633" s="180"/>
      <c r="B633" s="197"/>
      <c r="C633" s="197"/>
      <c r="D633" s="197"/>
      <c r="E633" s="197"/>
      <c r="F633" s="197"/>
      <c r="G633" s="197"/>
      <c r="H633" s="197"/>
      <c r="I633" s="152"/>
      <c r="J633" s="50"/>
      <c r="K633" s="50"/>
      <c r="L633" s="50"/>
      <c r="M633" s="50"/>
      <c r="N633" s="152"/>
      <c r="O633" s="197"/>
      <c r="P633" s="197"/>
      <c r="Q633" s="197"/>
      <c r="R633" s="197"/>
      <c r="S633" s="197"/>
      <c r="T633" s="197"/>
      <c r="U633" s="197"/>
      <c r="V633" s="197"/>
      <c r="W633" s="197"/>
      <c r="X633" s="197"/>
      <c r="Y633" s="197"/>
      <c r="Z633" s="197"/>
    </row>
    <row r="634" ht="15.75" customHeight="1">
      <c r="A634" s="180"/>
      <c r="B634" s="197"/>
      <c r="C634" s="197"/>
      <c r="D634" s="197"/>
      <c r="E634" s="197"/>
      <c r="F634" s="197"/>
      <c r="G634" s="197"/>
      <c r="H634" s="197"/>
      <c r="I634" s="197"/>
      <c r="J634" s="50"/>
      <c r="K634" s="50"/>
      <c r="L634" s="50"/>
      <c r="M634" s="50"/>
      <c r="N634" s="50"/>
      <c r="O634" s="197"/>
      <c r="P634" s="197"/>
      <c r="Q634" s="197"/>
      <c r="R634" s="197"/>
      <c r="S634" s="197"/>
      <c r="T634" s="197"/>
      <c r="U634" s="197"/>
      <c r="V634" s="197"/>
      <c r="W634" s="197"/>
      <c r="X634" s="197"/>
      <c r="Y634" s="197"/>
      <c r="Z634" s="197"/>
    </row>
    <row r="635" ht="15.75" customHeight="1">
      <c r="A635" s="180"/>
      <c r="B635" s="197"/>
      <c r="C635" s="197"/>
      <c r="D635" s="197"/>
      <c r="E635" s="197"/>
      <c r="F635" s="197"/>
      <c r="G635" s="197"/>
      <c r="H635" s="197"/>
      <c r="I635" s="152"/>
      <c r="J635" s="50"/>
      <c r="K635" s="50"/>
      <c r="L635" s="50"/>
      <c r="M635" s="50"/>
      <c r="N635" s="152"/>
      <c r="O635" s="197"/>
      <c r="P635" s="197"/>
      <c r="Q635" s="197"/>
      <c r="R635" s="197"/>
      <c r="S635" s="197"/>
      <c r="T635" s="197"/>
      <c r="U635" s="197"/>
      <c r="V635" s="197"/>
      <c r="W635" s="197"/>
      <c r="X635" s="197"/>
      <c r="Y635" s="197"/>
      <c r="Z635" s="197"/>
    </row>
    <row r="636" ht="15.75" customHeight="1">
      <c r="A636" s="180"/>
      <c r="B636" s="197"/>
      <c r="C636" s="197"/>
      <c r="D636" s="197"/>
      <c r="E636" s="197"/>
      <c r="F636" s="197"/>
      <c r="G636" s="197"/>
      <c r="H636" s="169"/>
      <c r="I636" s="152"/>
      <c r="J636" s="50"/>
      <c r="K636" s="50"/>
      <c r="L636" s="50"/>
      <c r="M636" s="50"/>
      <c r="N636" s="152"/>
      <c r="O636" s="197"/>
      <c r="P636" s="197"/>
      <c r="Q636" s="197"/>
      <c r="R636" s="197"/>
      <c r="S636" s="197"/>
      <c r="T636" s="197"/>
      <c r="U636" s="197"/>
      <c r="V636" s="197"/>
      <c r="W636" s="197"/>
      <c r="X636" s="197"/>
      <c r="Y636" s="197"/>
      <c r="Z636" s="197"/>
    </row>
    <row r="637" ht="15.75" customHeight="1">
      <c r="A637" s="180"/>
      <c r="B637" s="197"/>
      <c r="C637" s="197"/>
      <c r="D637" s="197"/>
      <c r="E637" s="197"/>
      <c r="F637" s="197"/>
      <c r="G637" s="197"/>
      <c r="H637" s="169"/>
      <c r="I637" s="152"/>
      <c r="J637" s="50"/>
      <c r="K637" s="50"/>
      <c r="L637" s="50"/>
      <c r="M637" s="50"/>
      <c r="N637" s="152"/>
      <c r="O637" s="197"/>
      <c r="P637" s="197"/>
      <c r="Q637" s="197"/>
      <c r="R637" s="197"/>
      <c r="S637" s="197"/>
      <c r="T637" s="197"/>
      <c r="U637" s="197"/>
      <c r="V637" s="197"/>
      <c r="W637" s="197"/>
      <c r="X637" s="197"/>
      <c r="Y637" s="197"/>
      <c r="Z637" s="197"/>
    </row>
    <row r="638" ht="15.75" customHeight="1">
      <c r="A638" s="180"/>
      <c r="B638" s="197"/>
      <c r="C638" s="197"/>
      <c r="D638" s="197"/>
      <c r="E638" s="197"/>
      <c r="F638" s="197"/>
      <c r="G638" s="197"/>
      <c r="H638" s="169"/>
      <c r="I638" s="152"/>
      <c r="J638" s="50"/>
      <c r="K638" s="50"/>
      <c r="L638" s="50"/>
      <c r="M638" s="50"/>
      <c r="N638" s="152"/>
      <c r="O638" s="197"/>
      <c r="P638" s="197"/>
      <c r="Q638" s="197"/>
      <c r="R638" s="197"/>
      <c r="S638" s="197"/>
      <c r="T638" s="197"/>
      <c r="U638" s="197"/>
      <c r="V638" s="197"/>
      <c r="W638" s="197"/>
      <c r="X638" s="197"/>
      <c r="Y638" s="197"/>
      <c r="Z638" s="197"/>
    </row>
    <row r="639" ht="15.75" customHeight="1">
      <c r="A639" s="180"/>
      <c r="B639" s="197"/>
      <c r="C639" s="197"/>
      <c r="D639" s="197"/>
      <c r="E639" s="197"/>
      <c r="F639" s="197"/>
      <c r="G639" s="197"/>
      <c r="H639" s="169"/>
      <c r="I639" s="152"/>
      <c r="J639" s="50"/>
      <c r="K639" s="50"/>
      <c r="L639" s="50"/>
      <c r="M639" s="50"/>
      <c r="N639" s="152"/>
      <c r="O639" s="197"/>
      <c r="P639" s="197"/>
      <c r="Q639" s="197"/>
      <c r="R639" s="197"/>
      <c r="S639" s="197"/>
      <c r="T639" s="197"/>
      <c r="U639" s="197"/>
      <c r="V639" s="197"/>
      <c r="W639" s="197"/>
      <c r="X639" s="197"/>
      <c r="Y639" s="197"/>
      <c r="Z639" s="197"/>
    </row>
    <row r="640" ht="15.75" customHeight="1">
      <c r="A640" s="180"/>
      <c r="B640" s="197"/>
      <c r="C640" s="197"/>
      <c r="D640" s="197"/>
      <c r="E640" s="197"/>
      <c r="F640" s="197"/>
      <c r="G640" s="197"/>
      <c r="H640" s="169"/>
      <c r="I640" s="152"/>
      <c r="J640" s="50"/>
      <c r="K640" s="50"/>
      <c r="L640" s="50"/>
      <c r="M640" s="50"/>
      <c r="N640" s="152"/>
      <c r="O640" s="197"/>
      <c r="P640" s="197"/>
      <c r="Q640" s="197"/>
      <c r="R640" s="197"/>
      <c r="S640" s="197"/>
      <c r="T640" s="197"/>
      <c r="U640" s="197"/>
      <c r="V640" s="197"/>
      <c r="W640" s="197"/>
      <c r="X640" s="197"/>
      <c r="Y640" s="197"/>
      <c r="Z640" s="197"/>
    </row>
    <row r="641" ht="15.75" customHeight="1">
      <c r="A641" s="180"/>
      <c r="B641" s="197"/>
      <c r="C641" s="197"/>
      <c r="D641" s="197"/>
      <c r="E641" s="197"/>
      <c r="F641" s="197"/>
      <c r="G641" s="197"/>
      <c r="H641" s="169"/>
      <c r="I641" s="152"/>
      <c r="J641" s="50"/>
      <c r="K641" s="50"/>
      <c r="L641" s="50"/>
      <c r="M641" s="50"/>
      <c r="N641" s="152"/>
      <c r="O641" s="197"/>
      <c r="P641" s="197"/>
      <c r="Q641" s="197"/>
      <c r="R641" s="197"/>
      <c r="S641" s="197"/>
      <c r="T641" s="197"/>
      <c r="U641" s="197"/>
      <c r="V641" s="197"/>
      <c r="W641" s="197"/>
      <c r="X641" s="197"/>
      <c r="Y641" s="197"/>
      <c r="Z641" s="197"/>
    </row>
    <row r="642" ht="15.75" customHeight="1">
      <c r="A642" s="180"/>
      <c r="B642" s="197"/>
      <c r="C642" s="197"/>
      <c r="D642" s="197"/>
      <c r="E642" s="197"/>
      <c r="F642" s="197"/>
      <c r="G642" s="197"/>
      <c r="H642" s="169"/>
      <c r="I642" s="152"/>
      <c r="J642" s="50"/>
      <c r="K642" s="50"/>
      <c r="L642" s="50"/>
      <c r="M642" s="50"/>
      <c r="N642" s="152"/>
      <c r="O642" s="197"/>
      <c r="P642" s="197"/>
      <c r="Q642" s="197"/>
      <c r="R642" s="197"/>
      <c r="S642" s="197"/>
      <c r="T642" s="197"/>
      <c r="U642" s="197"/>
      <c r="V642" s="197"/>
      <c r="W642" s="197"/>
      <c r="X642" s="197"/>
      <c r="Y642" s="197"/>
      <c r="Z642" s="197"/>
    </row>
    <row r="643" ht="15.75" customHeight="1">
      <c r="A643" s="180"/>
      <c r="B643" s="197"/>
      <c r="C643" s="197"/>
      <c r="D643" s="197"/>
      <c r="E643" s="197"/>
      <c r="F643" s="197"/>
      <c r="G643" s="197"/>
      <c r="H643" s="197"/>
      <c r="I643" s="152"/>
      <c r="J643" s="50"/>
      <c r="K643" s="50"/>
      <c r="L643" s="50"/>
      <c r="M643" s="50"/>
      <c r="N643" s="152"/>
      <c r="O643" s="197"/>
      <c r="P643" s="197"/>
      <c r="Q643" s="197"/>
      <c r="R643" s="197"/>
      <c r="S643" s="197"/>
      <c r="T643" s="197"/>
      <c r="U643" s="197"/>
      <c r="V643" s="197"/>
      <c r="W643" s="197"/>
      <c r="X643" s="197"/>
      <c r="Y643" s="197"/>
      <c r="Z643" s="197"/>
    </row>
    <row r="644" ht="15.75" customHeight="1">
      <c r="A644" s="180"/>
      <c r="B644" s="197"/>
      <c r="C644" s="197"/>
      <c r="D644" s="197"/>
      <c r="E644" s="197"/>
      <c r="F644" s="197"/>
      <c r="G644" s="197"/>
      <c r="H644" s="169"/>
      <c r="I644" s="152"/>
      <c r="J644" s="50"/>
      <c r="K644" s="50"/>
      <c r="L644" s="50"/>
      <c r="M644" s="50"/>
      <c r="N644" s="152"/>
      <c r="O644" s="197"/>
      <c r="P644" s="197"/>
      <c r="Q644" s="197"/>
      <c r="R644" s="197"/>
      <c r="S644" s="197"/>
      <c r="T644" s="197"/>
      <c r="U644" s="197"/>
      <c r="V644" s="197"/>
      <c r="W644" s="197"/>
      <c r="X644" s="197"/>
      <c r="Y644" s="197"/>
      <c r="Z644" s="197"/>
    </row>
    <row r="645" ht="15.75" customHeight="1">
      <c r="A645" s="180"/>
      <c r="B645" s="197"/>
      <c r="C645" s="197"/>
      <c r="D645" s="197"/>
      <c r="E645" s="197"/>
      <c r="F645" s="197"/>
      <c r="G645" s="197"/>
      <c r="H645" s="169"/>
      <c r="I645" s="152"/>
      <c r="J645" s="50"/>
      <c r="K645" s="50"/>
      <c r="L645" s="50"/>
      <c r="M645" s="50"/>
      <c r="N645" s="152"/>
      <c r="O645" s="197"/>
      <c r="P645" s="197"/>
      <c r="Q645" s="197"/>
      <c r="R645" s="197"/>
      <c r="S645" s="197"/>
      <c r="T645" s="197"/>
      <c r="U645" s="197"/>
      <c r="V645" s="197"/>
      <c r="W645" s="197"/>
      <c r="X645" s="197"/>
      <c r="Y645" s="197"/>
      <c r="Z645" s="197"/>
    </row>
    <row r="646" ht="15.75" customHeight="1">
      <c r="A646" s="180"/>
      <c r="B646" s="197"/>
      <c r="C646" s="197"/>
      <c r="D646" s="197"/>
      <c r="E646" s="197"/>
      <c r="F646" s="197"/>
      <c r="G646" s="197"/>
      <c r="H646" s="169"/>
      <c r="I646" s="152"/>
      <c r="J646" s="50"/>
      <c r="K646" s="50"/>
      <c r="L646" s="50"/>
      <c r="M646" s="50"/>
      <c r="N646" s="152"/>
      <c r="O646" s="197"/>
      <c r="P646" s="197"/>
      <c r="Q646" s="197"/>
      <c r="R646" s="197"/>
      <c r="S646" s="197"/>
      <c r="T646" s="197"/>
      <c r="U646" s="197"/>
      <c r="V646" s="197"/>
      <c r="W646" s="197"/>
      <c r="X646" s="197"/>
      <c r="Y646" s="197"/>
      <c r="Z646" s="197"/>
    </row>
    <row r="647" ht="15.75" customHeight="1">
      <c r="A647" s="180"/>
      <c r="B647" s="197"/>
      <c r="C647" s="197"/>
      <c r="D647" s="197"/>
      <c r="E647" s="197"/>
      <c r="F647" s="197"/>
      <c r="G647" s="197"/>
      <c r="H647" s="169"/>
      <c r="I647" s="152"/>
      <c r="J647" s="50"/>
      <c r="K647" s="50"/>
      <c r="L647" s="50"/>
      <c r="M647" s="50"/>
      <c r="N647" s="152"/>
      <c r="O647" s="197"/>
      <c r="P647" s="197"/>
      <c r="Q647" s="197"/>
      <c r="R647" s="197"/>
      <c r="S647" s="197"/>
      <c r="T647" s="197"/>
      <c r="U647" s="197"/>
      <c r="V647" s="197"/>
      <c r="W647" s="197"/>
      <c r="X647" s="197"/>
      <c r="Y647" s="197"/>
      <c r="Z647" s="197"/>
    </row>
    <row r="648" ht="15.75" customHeight="1">
      <c r="A648" s="180"/>
      <c r="B648" s="197"/>
      <c r="C648" s="197"/>
      <c r="D648" s="197"/>
      <c r="E648" s="197"/>
      <c r="F648" s="197"/>
      <c r="G648" s="197"/>
      <c r="H648" s="169"/>
      <c r="I648" s="152"/>
      <c r="J648" s="50"/>
      <c r="K648" s="50"/>
      <c r="L648" s="50"/>
      <c r="M648" s="50"/>
      <c r="N648" s="152"/>
      <c r="O648" s="197"/>
      <c r="P648" s="197"/>
      <c r="Q648" s="197"/>
      <c r="R648" s="197"/>
      <c r="S648" s="197"/>
      <c r="T648" s="197"/>
      <c r="U648" s="197"/>
      <c r="V648" s="197"/>
      <c r="W648" s="197"/>
      <c r="X648" s="197"/>
      <c r="Y648" s="197"/>
      <c r="Z648" s="197"/>
    </row>
    <row r="649" ht="15.75" customHeight="1">
      <c r="A649" s="180"/>
      <c r="B649" s="197"/>
      <c r="C649" s="197"/>
      <c r="D649" s="197"/>
      <c r="E649" s="197"/>
      <c r="F649" s="197"/>
      <c r="G649" s="197"/>
      <c r="H649" s="169"/>
      <c r="I649" s="152"/>
      <c r="J649" s="50"/>
      <c r="K649" s="50"/>
      <c r="L649" s="50"/>
      <c r="M649" s="50"/>
      <c r="N649" s="152"/>
      <c r="O649" s="197"/>
      <c r="P649" s="197"/>
      <c r="Q649" s="197"/>
      <c r="R649" s="197"/>
      <c r="S649" s="197"/>
      <c r="T649" s="197"/>
      <c r="U649" s="197"/>
      <c r="V649" s="197"/>
      <c r="W649" s="197"/>
      <c r="X649" s="197"/>
      <c r="Y649" s="197"/>
      <c r="Z649" s="197"/>
    </row>
    <row r="650" ht="15.75" customHeight="1">
      <c r="A650" s="180"/>
      <c r="B650" s="197"/>
      <c r="C650" s="197"/>
      <c r="D650" s="197"/>
      <c r="E650" s="197"/>
      <c r="F650" s="197"/>
      <c r="G650" s="197"/>
      <c r="H650" s="169"/>
      <c r="I650" s="152"/>
      <c r="J650" s="50"/>
      <c r="K650" s="50"/>
      <c r="L650" s="50"/>
      <c r="M650" s="50"/>
      <c r="N650" s="152"/>
      <c r="O650" s="197"/>
      <c r="P650" s="197"/>
      <c r="Q650" s="197"/>
      <c r="R650" s="197"/>
      <c r="S650" s="197"/>
      <c r="T650" s="197"/>
      <c r="U650" s="197"/>
      <c r="V650" s="197"/>
      <c r="W650" s="197"/>
      <c r="X650" s="197"/>
      <c r="Y650" s="197"/>
      <c r="Z650" s="197"/>
    </row>
    <row r="651" ht="15.75" customHeight="1">
      <c r="A651" s="180"/>
      <c r="B651" s="197"/>
      <c r="C651" s="197"/>
      <c r="D651" s="197"/>
      <c r="E651" s="197"/>
      <c r="F651" s="197"/>
      <c r="G651" s="197"/>
      <c r="H651" s="169"/>
      <c r="I651" s="152"/>
      <c r="J651" s="50"/>
      <c r="K651" s="50"/>
      <c r="L651" s="50"/>
      <c r="M651" s="50"/>
      <c r="N651" s="152"/>
      <c r="O651" s="197"/>
      <c r="P651" s="197"/>
      <c r="Q651" s="197"/>
      <c r="R651" s="197"/>
      <c r="S651" s="197"/>
      <c r="T651" s="197"/>
      <c r="U651" s="197"/>
      <c r="V651" s="197"/>
      <c r="W651" s="197"/>
      <c r="X651" s="197"/>
      <c r="Y651" s="197"/>
      <c r="Z651" s="197"/>
    </row>
    <row r="652" ht="15.75" customHeight="1">
      <c r="A652" s="180"/>
      <c r="B652" s="197"/>
      <c r="C652" s="197"/>
      <c r="D652" s="197"/>
      <c r="E652" s="197"/>
      <c r="F652" s="197"/>
      <c r="G652" s="197"/>
      <c r="H652" s="169"/>
      <c r="I652" s="152"/>
      <c r="J652" s="50"/>
      <c r="K652" s="50"/>
      <c r="L652" s="50"/>
      <c r="M652" s="50"/>
      <c r="N652" s="152"/>
      <c r="O652" s="197"/>
      <c r="P652" s="197"/>
      <c r="Q652" s="197"/>
      <c r="R652" s="197"/>
      <c r="S652" s="197"/>
      <c r="T652" s="197"/>
      <c r="U652" s="197"/>
      <c r="V652" s="197"/>
      <c r="W652" s="197"/>
      <c r="X652" s="197"/>
      <c r="Y652" s="197"/>
      <c r="Z652" s="197"/>
    </row>
    <row r="653" ht="15.75" customHeight="1">
      <c r="A653" s="180"/>
      <c r="B653" s="197"/>
      <c r="C653" s="197"/>
      <c r="D653" s="197"/>
      <c r="E653" s="197"/>
      <c r="F653" s="197"/>
      <c r="G653" s="197"/>
      <c r="H653" s="197"/>
      <c r="I653" s="152"/>
      <c r="J653" s="50"/>
      <c r="K653" s="50"/>
      <c r="L653" s="50"/>
      <c r="M653" s="50"/>
      <c r="N653" s="152"/>
      <c r="O653" s="197"/>
      <c r="P653" s="197"/>
      <c r="Q653" s="197"/>
      <c r="R653" s="197"/>
      <c r="S653" s="197"/>
      <c r="T653" s="197"/>
      <c r="U653" s="197"/>
      <c r="V653" s="197"/>
      <c r="W653" s="197"/>
      <c r="X653" s="197"/>
      <c r="Y653" s="197"/>
      <c r="Z653" s="197"/>
    </row>
    <row r="654" ht="15.75" customHeight="1">
      <c r="A654" s="180"/>
      <c r="B654" s="197"/>
      <c r="C654" s="197"/>
      <c r="D654" s="197"/>
      <c r="E654" s="197"/>
      <c r="F654" s="197"/>
      <c r="G654" s="197"/>
      <c r="H654" s="169"/>
      <c r="I654" s="152"/>
      <c r="J654" s="50"/>
      <c r="K654" s="50"/>
      <c r="L654" s="50"/>
      <c r="M654" s="50"/>
      <c r="N654" s="152"/>
      <c r="O654" s="197"/>
      <c r="P654" s="197"/>
      <c r="Q654" s="197"/>
      <c r="R654" s="197"/>
      <c r="S654" s="197"/>
      <c r="T654" s="197"/>
      <c r="U654" s="197"/>
      <c r="V654" s="197"/>
      <c r="W654" s="197"/>
      <c r="X654" s="197"/>
      <c r="Y654" s="197"/>
      <c r="Z654" s="197"/>
    </row>
    <row r="655" ht="15.75" customHeight="1">
      <c r="A655" s="180"/>
      <c r="B655" s="197"/>
      <c r="C655" s="197"/>
      <c r="D655" s="197"/>
      <c r="E655" s="197"/>
      <c r="F655" s="197"/>
      <c r="G655" s="197"/>
      <c r="H655" s="197"/>
      <c r="I655" s="152"/>
      <c r="J655" s="50"/>
      <c r="K655" s="50"/>
      <c r="L655" s="50"/>
      <c r="M655" s="50"/>
      <c r="N655" s="152"/>
      <c r="O655" s="197"/>
      <c r="P655" s="197"/>
      <c r="Q655" s="197"/>
      <c r="R655" s="197"/>
      <c r="S655" s="197"/>
      <c r="T655" s="197"/>
      <c r="U655" s="197"/>
      <c r="V655" s="197"/>
      <c r="W655" s="197"/>
      <c r="X655" s="197"/>
      <c r="Y655" s="197"/>
      <c r="Z655" s="197"/>
    </row>
    <row r="656" ht="15.75" customHeight="1">
      <c r="A656" s="180"/>
      <c r="B656" s="197"/>
      <c r="C656" s="197"/>
      <c r="D656" s="197"/>
      <c r="E656" s="197"/>
      <c r="F656" s="197"/>
      <c r="G656" s="197"/>
      <c r="H656" s="169"/>
      <c r="I656" s="152"/>
      <c r="J656" s="50"/>
      <c r="K656" s="50"/>
      <c r="L656" s="50"/>
      <c r="M656" s="50"/>
      <c r="N656" s="152"/>
      <c r="O656" s="197"/>
      <c r="P656" s="197"/>
      <c r="Q656" s="197"/>
      <c r="R656" s="197"/>
      <c r="S656" s="197"/>
      <c r="T656" s="197"/>
      <c r="U656" s="197"/>
      <c r="V656" s="197"/>
      <c r="W656" s="197"/>
      <c r="X656" s="197"/>
      <c r="Y656" s="197"/>
      <c r="Z656" s="197"/>
    </row>
    <row r="657" ht="15.75" customHeight="1">
      <c r="A657" s="180"/>
      <c r="B657" s="197"/>
      <c r="C657" s="197"/>
      <c r="D657" s="197"/>
      <c r="E657" s="197"/>
      <c r="F657" s="197"/>
      <c r="G657" s="197"/>
      <c r="H657" s="169"/>
      <c r="I657" s="152"/>
      <c r="J657" s="50"/>
      <c r="K657" s="50"/>
      <c r="L657" s="50"/>
      <c r="M657" s="50"/>
      <c r="N657" s="152"/>
      <c r="O657" s="197"/>
      <c r="P657" s="197"/>
      <c r="Q657" s="197"/>
      <c r="R657" s="197"/>
      <c r="S657" s="197"/>
      <c r="T657" s="197"/>
      <c r="U657" s="197"/>
      <c r="V657" s="197"/>
      <c r="W657" s="197"/>
      <c r="X657" s="197"/>
      <c r="Y657" s="197"/>
      <c r="Z657" s="197"/>
    </row>
    <row r="658" ht="15.75" customHeight="1">
      <c r="A658" s="180"/>
      <c r="B658" s="197"/>
      <c r="C658" s="197"/>
      <c r="D658" s="197"/>
      <c r="E658" s="197"/>
      <c r="F658" s="197"/>
      <c r="G658" s="197"/>
      <c r="H658" s="169"/>
      <c r="I658" s="152"/>
      <c r="J658" s="50"/>
      <c r="K658" s="50"/>
      <c r="L658" s="50"/>
      <c r="M658" s="50"/>
      <c r="N658" s="152"/>
      <c r="O658" s="197"/>
      <c r="P658" s="197"/>
      <c r="Q658" s="197"/>
      <c r="R658" s="197"/>
      <c r="S658" s="197"/>
      <c r="T658" s="197"/>
      <c r="U658" s="197"/>
      <c r="V658" s="197"/>
      <c r="W658" s="197"/>
      <c r="X658" s="197"/>
      <c r="Y658" s="197"/>
      <c r="Z658" s="197"/>
    </row>
    <row r="659" ht="15.75" customHeight="1">
      <c r="A659" s="180"/>
      <c r="B659" s="197"/>
      <c r="C659" s="197"/>
      <c r="D659" s="197"/>
      <c r="E659" s="197"/>
      <c r="F659" s="197"/>
      <c r="G659" s="197"/>
      <c r="H659" s="169"/>
      <c r="I659" s="152"/>
      <c r="J659" s="50"/>
      <c r="K659" s="50"/>
      <c r="L659" s="50"/>
      <c r="M659" s="50"/>
      <c r="N659" s="152"/>
      <c r="O659" s="197"/>
      <c r="P659" s="197"/>
      <c r="Q659" s="197"/>
      <c r="R659" s="197"/>
      <c r="S659" s="197"/>
      <c r="T659" s="197"/>
      <c r="U659" s="197"/>
      <c r="V659" s="197"/>
      <c r="W659" s="197"/>
      <c r="X659" s="197"/>
      <c r="Y659" s="197"/>
      <c r="Z659" s="197"/>
    </row>
    <row r="660" ht="15.75" customHeight="1">
      <c r="A660" s="180"/>
      <c r="B660" s="197"/>
      <c r="C660" s="197"/>
      <c r="D660" s="197"/>
      <c r="E660" s="197"/>
      <c r="F660" s="197"/>
      <c r="G660" s="197"/>
      <c r="H660" s="169"/>
      <c r="I660" s="152"/>
      <c r="J660" s="50"/>
      <c r="K660" s="50"/>
      <c r="L660" s="50"/>
      <c r="M660" s="50"/>
      <c r="N660" s="152"/>
      <c r="O660" s="197"/>
      <c r="P660" s="197"/>
      <c r="Q660" s="197"/>
      <c r="R660" s="197"/>
      <c r="S660" s="197"/>
      <c r="T660" s="197"/>
      <c r="U660" s="197"/>
      <c r="V660" s="197"/>
      <c r="W660" s="197"/>
      <c r="X660" s="197"/>
      <c r="Y660" s="197"/>
      <c r="Z660" s="197"/>
    </row>
    <row r="661" ht="15.75" customHeight="1">
      <c r="A661" s="180"/>
      <c r="B661" s="197"/>
      <c r="C661" s="197"/>
      <c r="D661" s="197"/>
      <c r="E661" s="197"/>
      <c r="F661" s="197"/>
      <c r="G661" s="197"/>
      <c r="H661" s="169"/>
      <c r="I661" s="152"/>
      <c r="J661" s="50"/>
      <c r="K661" s="50"/>
      <c r="L661" s="50"/>
      <c r="M661" s="50"/>
      <c r="N661" s="152"/>
      <c r="O661" s="197"/>
      <c r="P661" s="197"/>
      <c r="Q661" s="197"/>
      <c r="R661" s="197"/>
      <c r="S661" s="197"/>
      <c r="T661" s="197"/>
      <c r="U661" s="197"/>
      <c r="V661" s="197"/>
      <c r="W661" s="197"/>
      <c r="X661" s="197"/>
      <c r="Y661" s="197"/>
      <c r="Z661" s="197"/>
    </row>
    <row r="662" ht="15.75" customHeight="1">
      <c r="A662" s="180"/>
      <c r="B662" s="197"/>
      <c r="C662" s="197"/>
      <c r="D662" s="197"/>
      <c r="E662" s="197"/>
      <c r="F662" s="197"/>
      <c r="G662" s="197"/>
      <c r="H662" s="169"/>
      <c r="I662" s="152"/>
      <c r="J662" s="50"/>
      <c r="K662" s="50"/>
      <c r="L662" s="50"/>
      <c r="M662" s="50"/>
      <c r="N662" s="152"/>
      <c r="O662" s="197"/>
      <c r="P662" s="197"/>
      <c r="Q662" s="197"/>
      <c r="R662" s="197"/>
      <c r="S662" s="197"/>
      <c r="T662" s="197"/>
      <c r="U662" s="197"/>
      <c r="V662" s="197"/>
      <c r="W662" s="197"/>
      <c r="X662" s="197"/>
      <c r="Y662" s="197"/>
      <c r="Z662" s="197"/>
    </row>
    <row r="663" ht="15.75" customHeight="1">
      <c r="A663" s="180"/>
      <c r="B663" s="197"/>
      <c r="C663" s="197"/>
      <c r="D663" s="197"/>
      <c r="E663" s="197"/>
      <c r="F663" s="197"/>
      <c r="G663" s="197"/>
      <c r="H663" s="169"/>
      <c r="I663" s="152"/>
      <c r="J663" s="50"/>
      <c r="K663" s="50"/>
      <c r="L663" s="50"/>
      <c r="M663" s="50"/>
      <c r="N663" s="152"/>
      <c r="O663" s="197"/>
      <c r="P663" s="197"/>
      <c r="Q663" s="197"/>
      <c r="R663" s="197"/>
      <c r="S663" s="197"/>
      <c r="T663" s="197"/>
      <c r="U663" s="197"/>
      <c r="V663" s="197"/>
      <c r="W663" s="197"/>
      <c r="X663" s="197"/>
      <c r="Y663" s="197"/>
      <c r="Z663" s="197"/>
    </row>
    <row r="664" ht="15.75" customHeight="1">
      <c r="A664" s="180"/>
      <c r="B664" s="197"/>
      <c r="C664" s="197"/>
      <c r="D664" s="197"/>
      <c r="E664" s="197"/>
      <c r="F664" s="197"/>
      <c r="G664" s="197"/>
      <c r="H664" s="197"/>
      <c r="I664" s="152"/>
      <c r="J664" s="50"/>
      <c r="K664" s="50"/>
      <c r="L664" s="50"/>
      <c r="M664" s="50"/>
      <c r="N664" s="152"/>
      <c r="O664" s="197"/>
      <c r="P664" s="197"/>
      <c r="Q664" s="197"/>
      <c r="R664" s="197"/>
      <c r="S664" s="197"/>
      <c r="T664" s="197"/>
      <c r="U664" s="197"/>
      <c r="V664" s="197"/>
      <c r="W664" s="197"/>
      <c r="X664" s="197"/>
      <c r="Y664" s="197"/>
      <c r="Z664" s="197"/>
    </row>
    <row r="665" ht="15.75" customHeight="1">
      <c r="A665" s="180"/>
      <c r="B665" s="197"/>
      <c r="C665" s="197"/>
      <c r="D665" s="197"/>
      <c r="E665" s="197"/>
      <c r="F665" s="197"/>
      <c r="G665" s="197"/>
      <c r="H665" s="169"/>
      <c r="I665" s="152"/>
      <c r="J665" s="50"/>
      <c r="K665" s="50"/>
      <c r="L665" s="50"/>
      <c r="M665" s="50"/>
      <c r="N665" s="152"/>
      <c r="O665" s="197"/>
      <c r="P665" s="197"/>
      <c r="Q665" s="197"/>
      <c r="R665" s="197"/>
      <c r="S665" s="197"/>
      <c r="T665" s="197"/>
      <c r="U665" s="197"/>
      <c r="V665" s="197"/>
      <c r="W665" s="197"/>
      <c r="X665" s="197"/>
      <c r="Y665" s="197"/>
      <c r="Z665" s="197"/>
    </row>
    <row r="666" ht="15.75" customHeight="1">
      <c r="A666" s="180"/>
      <c r="B666" s="197"/>
      <c r="C666" s="197"/>
      <c r="D666" s="197"/>
      <c r="E666" s="197"/>
      <c r="F666" s="197"/>
      <c r="G666" s="197"/>
      <c r="H666" s="169"/>
      <c r="I666" s="152"/>
      <c r="J666" s="50"/>
      <c r="K666" s="50"/>
      <c r="L666" s="50"/>
      <c r="M666" s="50"/>
      <c r="N666" s="152"/>
      <c r="O666" s="197"/>
      <c r="P666" s="197"/>
      <c r="Q666" s="197"/>
      <c r="R666" s="197"/>
      <c r="S666" s="197"/>
      <c r="T666" s="197"/>
      <c r="U666" s="197"/>
      <c r="V666" s="197"/>
      <c r="W666" s="197"/>
      <c r="X666" s="197"/>
      <c r="Y666" s="197"/>
      <c r="Z666" s="197"/>
    </row>
    <row r="667" ht="15.75" customHeight="1">
      <c r="A667" s="180"/>
      <c r="B667" s="197"/>
      <c r="C667" s="197"/>
      <c r="D667" s="197"/>
      <c r="E667" s="197"/>
      <c r="F667" s="197"/>
      <c r="G667" s="197"/>
      <c r="H667" s="169"/>
      <c r="I667" s="152"/>
      <c r="J667" s="50"/>
      <c r="K667" s="50"/>
      <c r="L667" s="50"/>
      <c r="M667" s="50"/>
      <c r="N667" s="152"/>
      <c r="O667" s="197"/>
      <c r="P667" s="197"/>
      <c r="Q667" s="197"/>
      <c r="R667" s="197"/>
      <c r="S667" s="197"/>
      <c r="T667" s="197"/>
      <c r="U667" s="197"/>
      <c r="V667" s="197"/>
      <c r="W667" s="197"/>
      <c r="X667" s="197"/>
      <c r="Y667" s="197"/>
      <c r="Z667" s="197"/>
    </row>
    <row r="668" ht="15.75" customHeight="1">
      <c r="A668" s="180"/>
      <c r="B668" s="197"/>
      <c r="C668" s="197"/>
      <c r="D668" s="197"/>
      <c r="E668" s="197"/>
      <c r="F668" s="197"/>
      <c r="G668" s="197"/>
      <c r="H668" s="169"/>
      <c r="I668" s="152"/>
      <c r="J668" s="50"/>
      <c r="K668" s="50"/>
      <c r="L668" s="50"/>
      <c r="M668" s="50"/>
      <c r="N668" s="152"/>
      <c r="O668" s="197"/>
      <c r="P668" s="197"/>
      <c r="Q668" s="197"/>
      <c r="R668" s="197"/>
      <c r="S668" s="197"/>
      <c r="T668" s="197"/>
      <c r="U668" s="197"/>
      <c r="V668" s="197"/>
      <c r="W668" s="197"/>
      <c r="X668" s="197"/>
      <c r="Y668" s="197"/>
      <c r="Z668" s="197"/>
    </row>
    <row r="669" ht="15.75" customHeight="1">
      <c r="A669" s="180"/>
      <c r="B669" s="197"/>
      <c r="C669" s="197"/>
      <c r="D669" s="197"/>
      <c r="E669" s="197"/>
      <c r="F669" s="197"/>
      <c r="G669" s="197"/>
      <c r="H669" s="197"/>
      <c r="I669" s="152"/>
      <c r="J669" s="50"/>
      <c r="K669" s="50"/>
      <c r="L669" s="50"/>
      <c r="M669" s="50"/>
      <c r="N669" s="152"/>
      <c r="O669" s="197"/>
      <c r="P669" s="197"/>
      <c r="Q669" s="197"/>
      <c r="R669" s="197"/>
      <c r="S669" s="197"/>
      <c r="T669" s="197"/>
      <c r="U669" s="197"/>
      <c r="V669" s="197"/>
      <c r="W669" s="197"/>
      <c r="X669" s="197"/>
      <c r="Y669" s="197"/>
      <c r="Z669" s="197"/>
    </row>
    <row r="670" ht="15.75" customHeight="1">
      <c r="A670" s="180"/>
      <c r="B670" s="197"/>
      <c r="C670" s="197"/>
      <c r="D670" s="197"/>
      <c r="E670" s="197"/>
      <c r="F670" s="197"/>
      <c r="G670" s="197"/>
      <c r="H670" s="197"/>
      <c r="I670" s="152"/>
      <c r="J670" s="50"/>
      <c r="K670" s="50"/>
      <c r="L670" s="50"/>
      <c r="M670" s="50"/>
      <c r="N670" s="152"/>
      <c r="O670" s="197"/>
      <c r="P670" s="197"/>
      <c r="Q670" s="197"/>
      <c r="R670" s="197"/>
      <c r="S670" s="197"/>
      <c r="T670" s="197"/>
      <c r="U670" s="197"/>
      <c r="V670" s="197"/>
      <c r="W670" s="197"/>
      <c r="X670" s="197"/>
      <c r="Y670" s="197"/>
      <c r="Z670" s="197"/>
    </row>
    <row r="671" ht="15.75" customHeight="1">
      <c r="A671" s="180"/>
      <c r="B671" s="197"/>
      <c r="C671" s="197"/>
      <c r="D671" s="197"/>
      <c r="E671" s="197"/>
      <c r="F671" s="197"/>
      <c r="G671" s="197"/>
      <c r="H671" s="169"/>
      <c r="I671" s="152"/>
      <c r="J671" s="50"/>
      <c r="K671" s="50"/>
      <c r="L671" s="50"/>
      <c r="M671" s="50"/>
      <c r="N671" s="152"/>
      <c r="O671" s="197"/>
      <c r="P671" s="197"/>
      <c r="Q671" s="197"/>
      <c r="R671" s="197"/>
      <c r="S671" s="197"/>
      <c r="T671" s="197"/>
      <c r="U671" s="197"/>
      <c r="V671" s="197"/>
      <c r="W671" s="197"/>
      <c r="X671" s="197"/>
      <c r="Y671" s="197"/>
      <c r="Z671" s="197"/>
    </row>
    <row r="672" ht="15.75" customHeight="1">
      <c r="A672" s="180"/>
      <c r="B672" s="197"/>
      <c r="C672" s="197"/>
      <c r="D672" s="197"/>
      <c r="E672" s="197"/>
      <c r="F672" s="197"/>
      <c r="G672" s="197"/>
      <c r="H672" s="197"/>
      <c r="I672" s="152"/>
      <c r="J672" s="50"/>
      <c r="K672" s="50"/>
      <c r="L672" s="50"/>
      <c r="M672" s="50"/>
      <c r="N672" s="152"/>
      <c r="O672" s="197"/>
      <c r="P672" s="197"/>
      <c r="Q672" s="197"/>
      <c r="R672" s="197"/>
      <c r="S672" s="197"/>
      <c r="T672" s="197"/>
      <c r="U672" s="197"/>
      <c r="V672" s="197"/>
      <c r="W672" s="197"/>
      <c r="X672" s="197"/>
      <c r="Y672" s="197"/>
      <c r="Z672" s="197"/>
    </row>
    <row r="673" ht="15.75" customHeight="1">
      <c r="A673" s="180"/>
      <c r="B673" s="197"/>
      <c r="C673" s="197"/>
      <c r="D673" s="197"/>
      <c r="E673" s="197"/>
      <c r="F673" s="197"/>
      <c r="G673" s="197"/>
      <c r="H673" s="169"/>
      <c r="I673" s="152"/>
      <c r="J673" s="50"/>
      <c r="K673" s="50"/>
      <c r="L673" s="50"/>
      <c r="M673" s="50"/>
      <c r="N673" s="152"/>
      <c r="O673" s="197"/>
      <c r="P673" s="197"/>
      <c r="Q673" s="197"/>
      <c r="R673" s="197"/>
      <c r="S673" s="197"/>
      <c r="T673" s="197"/>
      <c r="U673" s="197"/>
      <c r="V673" s="197"/>
      <c r="W673" s="197"/>
      <c r="X673" s="197"/>
      <c r="Y673" s="197"/>
      <c r="Z673" s="197"/>
    </row>
    <row r="674" ht="15.75" customHeight="1">
      <c r="A674" s="180"/>
      <c r="B674" s="197"/>
      <c r="C674" s="197"/>
      <c r="D674" s="197"/>
      <c r="E674" s="197"/>
      <c r="F674" s="197"/>
      <c r="G674" s="197"/>
      <c r="H674" s="197"/>
      <c r="I674" s="152"/>
      <c r="J674" s="50"/>
      <c r="K674" s="50"/>
      <c r="L674" s="50"/>
      <c r="M674" s="50"/>
      <c r="N674" s="152"/>
      <c r="O674" s="197"/>
      <c r="P674" s="197"/>
      <c r="Q674" s="197"/>
      <c r="R674" s="197"/>
      <c r="S674" s="197"/>
      <c r="T674" s="197"/>
      <c r="U674" s="197"/>
      <c r="V674" s="197"/>
      <c r="W674" s="197"/>
      <c r="X674" s="197"/>
      <c r="Y674" s="197"/>
      <c r="Z674" s="197"/>
    </row>
    <row r="675" ht="15.75" customHeight="1">
      <c r="A675" s="180"/>
      <c r="B675" s="197"/>
      <c r="C675" s="197"/>
      <c r="D675" s="197"/>
      <c r="E675" s="197"/>
      <c r="F675" s="197"/>
      <c r="G675" s="197"/>
      <c r="H675" s="169"/>
      <c r="I675" s="152"/>
      <c r="J675" s="50"/>
      <c r="K675" s="50"/>
      <c r="L675" s="50"/>
      <c r="M675" s="50"/>
      <c r="N675" s="152"/>
      <c r="O675" s="197"/>
      <c r="P675" s="197"/>
      <c r="Q675" s="197"/>
      <c r="R675" s="197"/>
      <c r="S675" s="197"/>
      <c r="T675" s="197"/>
      <c r="U675" s="197"/>
      <c r="V675" s="197"/>
      <c r="W675" s="197"/>
      <c r="X675" s="197"/>
      <c r="Y675" s="197"/>
      <c r="Z675" s="197"/>
    </row>
    <row r="676" ht="15.75" customHeight="1">
      <c r="A676" s="180"/>
      <c r="B676" s="197"/>
      <c r="C676" s="197"/>
      <c r="D676" s="197"/>
      <c r="E676" s="197"/>
      <c r="F676" s="197"/>
      <c r="G676" s="197"/>
      <c r="H676" s="169"/>
      <c r="I676" s="152"/>
      <c r="J676" s="50"/>
      <c r="K676" s="50"/>
      <c r="L676" s="50"/>
      <c r="M676" s="50"/>
      <c r="N676" s="152"/>
      <c r="O676" s="197"/>
      <c r="P676" s="197"/>
      <c r="Q676" s="197"/>
      <c r="R676" s="197"/>
      <c r="S676" s="197"/>
      <c r="T676" s="197"/>
      <c r="U676" s="197"/>
      <c r="V676" s="197"/>
      <c r="W676" s="197"/>
      <c r="X676" s="197"/>
      <c r="Y676" s="197"/>
      <c r="Z676" s="197"/>
    </row>
    <row r="677" ht="15.75" customHeight="1">
      <c r="A677" s="180"/>
      <c r="B677" s="197"/>
      <c r="C677" s="197"/>
      <c r="D677" s="197"/>
      <c r="E677" s="197"/>
      <c r="F677" s="197"/>
      <c r="G677" s="197"/>
      <c r="H677" s="169"/>
      <c r="I677" s="152"/>
      <c r="J677" s="50"/>
      <c r="K677" s="50"/>
      <c r="L677" s="50"/>
      <c r="M677" s="50"/>
      <c r="N677" s="152"/>
      <c r="O677" s="197"/>
      <c r="P677" s="197"/>
      <c r="Q677" s="197"/>
      <c r="R677" s="197"/>
      <c r="S677" s="197"/>
      <c r="T677" s="197"/>
      <c r="U677" s="197"/>
      <c r="V677" s="197"/>
      <c r="W677" s="197"/>
      <c r="X677" s="197"/>
      <c r="Y677" s="197"/>
      <c r="Z677" s="197"/>
    </row>
    <row r="678" ht="15.75" customHeight="1">
      <c r="A678" s="180"/>
      <c r="B678" s="197"/>
      <c r="C678" s="197"/>
      <c r="D678" s="197"/>
      <c r="E678" s="197"/>
      <c r="F678" s="197"/>
      <c r="G678" s="197"/>
      <c r="H678" s="169"/>
      <c r="I678" s="152"/>
      <c r="J678" s="50"/>
      <c r="K678" s="50"/>
      <c r="L678" s="50"/>
      <c r="M678" s="50"/>
      <c r="N678" s="152"/>
      <c r="O678" s="197"/>
      <c r="P678" s="197"/>
      <c r="Q678" s="197"/>
      <c r="R678" s="197"/>
      <c r="S678" s="197"/>
      <c r="T678" s="197"/>
      <c r="U678" s="197"/>
      <c r="V678" s="197"/>
      <c r="W678" s="197"/>
      <c r="X678" s="197"/>
      <c r="Y678" s="197"/>
      <c r="Z678" s="197"/>
    </row>
    <row r="679" ht="15.75" customHeight="1">
      <c r="A679" s="180"/>
      <c r="B679" s="197"/>
      <c r="C679" s="197"/>
      <c r="D679" s="197"/>
      <c r="E679" s="197"/>
      <c r="F679" s="197"/>
      <c r="G679" s="197"/>
      <c r="H679" s="169"/>
      <c r="I679" s="152"/>
      <c r="J679" s="50"/>
      <c r="K679" s="50"/>
      <c r="L679" s="50"/>
      <c r="M679" s="50"/>
      <c r="N679" s="152"/>
      <c r="O679" s="197"/>
      <c r="P679" s="197"/>
      <c r="Q679" s="197"/>
      <c r="R679" s="197"/>
      <c r="S679" s="197"/>
      <c r="T679" s="197"/>
      <c r="U679" s="197"/>
      <c r="V679" s="197"/>
      <c r="W679" s="197"/>
      <c r="X679" s="197"/>
      <c r="Y679" s="197"/>
      <c r="Z679" s="197"/>
    </row>
    <row r="680" ht="15.75" customHeight="1">
      <c r="A680" s="180"/>
      <c r="B680" s="197"/>
      <c r="C680" s="197"/>
      <c r="D680" s="197"/>
      <c r="E680" s="197"/>
      <c r="F680" s="197"/>
      <c r="G680" s="197"/>
      <c r="H680" s="169"/>
      <c r="I680" s="152"/>
      <c r="J680" s="50"/>
      <c r="K680" s="50"/>
      <c r="L680" s="50"/>
      <c r="M680" s="50"/>
      <c r="N680" s="152"/>
      <c r="O680" s="197"/>
      <c r="P680" s="197"/>
      <c r="Q680" s="197"/>
      <c r="R680" s="197"/>
      <c r="S680" s="197"/>
      <c r="T680" s="197"/>
      <c r="U680" s="197"/>
      <c r="V680" s="197"/>
      <c r="W680" s="197"/>
      <c r="X680" s="197"/>
      <c r="Y680" s="197"/>
      <c r="Z680" s="197"/>
    </row>
    <row r="681" ht="15.75" customHeight="1">
      <c r="A681" s="180"/>
      <c r="B681" s="197"/>
      <c r="C681" s="197"/>
      <c r="D681" s="197"/>
      <c r="E681" s="197"/>
      <c r="F681" s="197"/>
      <c r="G681" s="197"/>
      <c r="H681" s="169"/>
      <c r="I681" s="152"/>
      <c r="J681" s="50"/>
      <c r="K681" s="50"/>
      <c r="L681" s="50"/>
      <c r="M681" s="50"/>
      <c r="N681" s="152"/>
      <c r="O681" s="197"/>
      <c r="P681" s="197"/>
      <c r="Q681" s="197"/>
      <c r="R681" s="197"/>
      <c r="S681" s="197"/>
      <c r="T681" s="197"/>
      <c r="U681" s="197"/>
      <c r="V681" s="197"/>
      <c r="W681" s="197"/>
      <c r="X681" s="197"/>
      <c r="Y681" s="197"/>
      <c r="Z681" s="197"/>
    </row>
    <row r="682" ht="15.75" customHeight="1">
      <c r="A682" s="180"/>
      <c r="B682" s="197"/>
      <c r="C682" s="197"/>
      <c r="D682" s="197"/>
      <c r="E682" s="197"/>
      <c r="F682" s="197"/>
      <c r="G682" s="197"/>
      <c r="H682" s="169"/>
      <c r="I682" s="152"/>
      <c r="J682" s="50"/>
      <c r="K682" s="50"/>
      <c r="L682" s="50"/>
      <c r="M682" s="50"/>
      <c r="N682" s="152"/>
      <c r="O682" s="197"/>
      <c r="P682" s="197"/>
      <c r="Q682" s="197"/>
      <c r="R682" s="197"/>
      <c r="S682" s="197"/>
      <c r="T682" s="197"/>
      <c r="U682" s="197"/>
      <c r="V682" s="197"/>
      <c r="W682" s="197"/>
      <c r="X682" s="197"/>
      <c r="Y682" s="197"/>
      <c r="Z682" s="197"/>
    </row>
    <row r="683" ht="15.75" customHeight="1">
      <c r="A683" s="180"/>
      <c r="B683" s="197"/>
      <c r="C683" s="197"/>
      <c r="D683" s="197"/>
      <c r="E683" s="197"/>
      <c r="F683" s="197"/>
      <c r="G683" s="197"/>
      <c r="H683" s="197"/>
      <c r="I683" s="152"/>
      <c r="J683" s="50"/>
      <c r="K683" s="50"/>
      <c r="L683" s="50"/>
      <c r="M683" s="50"/>
      <c r="N683" s="152"/>
      <c r="O683" s="197"/>
      <c r="P683" s="197"/>
      <c r="Q683" s="197"/>
      <c r="R683" s="197"/>
      <c r="S683" s="197"/>
      <c r="T683" s="197"/>
      <c r="U683" s="197"/>
      <c r="V683" s="197"/>
      <c r="W683" s="197"/>
      <c r="X683" s="197"/>
      <c r="Y683" s="197"/>
      <c r="Z683" s="197"/>
    </row>
    <row r="684" ht="15.75" customHeight="1">
      <c r="A684" s="180"/>
      <c r="B684" s="197"/>
      <c r="C684" s="197"/>
      <c r="D684" s="197"/>
      <c r="E684" s="197"/>
      <c r="F684" s="197"/>
      <c r="G684" s="197"/>
      <c r="H684" s="197"/>
      <c r="I684" s="152"/>
      <c r="J684" s="50"/>
      <c r="K684" s="50"/>
      <c r="L684" s="50"/>
      <c r="M684" s="50"/>
      <c r="N684" s="152"/>
      <c r="O684" s="197"/>
      <c r="P684" s="197"/>
      <c r="Q684" s="197"/>
      <c r="R684" s="197"/>
      <c r="S684" s="197"/>
      <c r="T684" s="197"/>
      <c r="U684" s="197"/>
      <c r="V684" s="197"/>
      <c r="W684" s="197"/>
      <c r="X684" s="197"/>
      <c r="Y684" s="197"/>
      <c r="Z684" s="197"/>
    </row>
    <row r="685" ht="15.75" customHeight="1">
      <c r="A685" s="180"/>
      <c r="B685" s="197"/>
      <c r="C685" s="197"/>
      <c r="D685" s="197"/>
      <c r="E685" s="197"/>
      <c r="F685" s="197"/>
      <c r="G685" s="197"/>
      <c r="H685" s="169"/>
      <c r="I685" s="152"/>
      <c r="J685" s="50"/>
      <c r="K685" s="50"/>
      <c r="L685" s="50"/>
      <c r="M685" s="50"/>
      <c r="N685" s="152"/>
      <c r="O685" s="197"/>
      <c r="P685" s="197"/>
      <c r="Q685" s="197"/>
      <c r="R685" s="197"/>
      <c r="S685" s="197"/>
      <c r="T685" s="197"/>
      <c r="U685" s="197"/>
      <c r="V685" s="197"/>
      <c r="W685" s="197"/>
      <c r="X685" s="197"/>
      <c r="Y685" s="197"/>
      <c r="Z685" s="197"/>
    </row>
    <row r="686" ht="15.75" customHeight="1">
      <c r="A686" s="180"/>
      <c r="B686" s="197"/>
      <c r="C686" s="197"/>
      <c r="D686" s="197"/>
      <c r="E686" s="197"/>
      <c r="F686" s="197"/>
      <c r="G686" s="197"/>
      <c r="H686" s="197"/>
      <c r="I686" s="152"/>
      <c r="J686" s="50"/>
      <c r="K686" s="50"/>
      <c r="L686" s="50"/>
      <c r="M686" s="50"/>
      <c r="N686" s="152"/>
      <c r="O686" s="197"/>
      <c r="P686" s="197"/>
      <c r="Q686" s="197"/>
      <c r="R686" s="197"/>
      <c r="S686" s="197"/>
      <c r="T686" s="197"/>
      <c r="U686" s="197"/>
      <c r="V686" s="197"/>
      <c r="W686" s="197"/>
      <c r="X686" s="197"/>
      <c r="Y686" s="197"/>
      <c r="Z686" s="197"/>
    </row>
    <row r="687" ht="15.75" customHeight="1">
      <c r="A687" s="180"/>
      <c r="B687" s="197"/>
      <c r="C687" s="197"/>
      <c r="D687" s="197"/>
      <c r="E687" s="197"/>
      <c r="F687" s="197"/>
      <c r="G687" s="197"/>
      <c r="H687" s="169"/>
      <c r="I687" s="152"/>
      <c r="J687" s="50"/>
      <c r="K687" s="50"/>
      <c r="L687" s="50"/>
      <c r="M687" s="50"/>
      <c r="N687" s="152"/>
      <c r="O687" s="197"/>
      <c r="P687" s="197"/>
      <c r="Q687" s="197"/>
      <c r="R687" s="197"/>
      <c r="S687" s="197"/>
      <c r="T687" s="197"/>
      <c r="U687" s="197"/>
      <c r="V687" s="197"/>
      <c r="W687" s="197"/>
      <c r="X687" s="197"/>
      <c r="Y687" s="197"/>
      <c r="Z687" s="197"/>
    </row>
    <row r="688" ht="15.75" customHeight="1">
      <c r="A688" s="180"/>
      <c r="B688" s="197"/>
      <c r="C688" s="197"/>
      <c r="D688" s="197"/>
      <c r="E688" s="197"/>
      <c r="F688" s="197"/>
      <c r="G688" s="197"/>
      <c r="H688" s="197"/>
      <c r="I688" s="152"/>
      <c r="J688" s="50"/>
      <c r="K688" s="50"/>
      <c r="L688" s="50"/>
      <c r="M688" s="50"/>
      <c r="N688" s="152"/>
      <c r="O688" s="197"/>
      <c r="P688" s="197"/>
      <c r="Q688" s="197"/>
      <c r="R688" s="197"/>
      <c r="S688" s="197"/>
      <c r="T688" s="197"/>
      <c r="U688" s="197"/>
      <c r="V688" s="197"/>
      <c r="W688" s="197"/>
      <c r="X688" s="197"/>
      <c r="Y688" s="197"/>
      <c r="Z688" s="197"/>
    </row>
    <row r="689" ht="15.75" customHeight="1">
      <c r="A689" s="180"/>
      <c r="B689" s="197"/>
      <c r="C689" s="197"/>
      <c r="D689" s="197"/>
      <c r="E689" s="197"/>
      <c r="F689" s="197"/>
      <c r="G689" s="197"/>
      <c r="H689" s="169"/>
      <c r="I689" s="152"/>
      <c r="J689" s="50"/>
      <c r="K689" s="50"/>
      <c r="L689" s="50"/>
      <c r="M689" s="50"/>
      <c r="N689" s="152"/>
      <c r="O689" s="197"/>
      <c r="P689" s="197"/>
      <c r="Q689" s="197"/>
      <c r="R689" s="197"/>
      <c r="S689" s="197"/>
      <c r="T689" s="197"/>
      <c r="U689" s="197"/>
      <c r="V689" s="197"/>
      <c r="W689" s="197"/>
      <c r="X689" s="197"/>
      <c r="Y689" s="197"/>
      <c r="Z689" s="197"/>
    </row>
    <row r="690" ht="15.75" customHeight="1">
      <c r="A690" s="180"/>
      <c r="B690" s="197"/>
      <c r="C690" s="197"/>
      <c r="D690" s="197"/>
      <c r="E690" s="197"/>
      <c r="F690" s="197"/>
      <c r="G690" s="197"/>
      <c r="H690" s="197"/>
      <c r="I690" s="152"/>
      <c r="J690" s="50"/>
      <c r="K690" s="50"/>
      <c r="L690" s="50"/>
      <c r="M690" s="50"/>
      <c r="N690" s="152"/>
      <c r="O690" s="197"/>
      <c r="P690" s="197"/>
      <c r="Q690" s="197"/>
      <c r="R690" s="197"/>
      <c r="S690" s="197"/>
      <c r="T690" s="197"/>
      <c r="U690" s="197"/>
      <c r="V690" s="197"/>
      <c r="W690" s="197"/>
      <c r="X690" s="197"/>
      <c r="Y690" s="197"/>
      <c r="Z690" s="197"/>
    </row>
    <row r="691" ht="15.75" customHeight="1">
      <c r="A691" s="180"/>
      <c r="B691" s="197"/>
      <c r="C691" s="197"/>
      <c r="D691" s="197"/>
      <c r="E691" s="197"/>
      <c r="F691" s="197"/>
      <c r="G691" s="197"/>
      <c r="H691" s="197"/>
      <c r="I691" s="152"/>
      <c r="J691" s="50"/>
      <c r="K691" s="50"/>
      <c r="L691" s="50"/>
      <c r="M691" s="50"/>
      <c r="N691" s="152"/>
      <c r="O691" s="197"/>
      <c r="P691" s="197"/>
      <c r="Q691" s="197"/>
      <c r="R691" s="197"/>
      <c r="S691" s="197"/>
      <c r="T691" s="197"/>
      <c r="U691" s="197"/>
      <c r="V691" s="197"/>
      <c r="W691" s="197"/>
      <c r="X691" s="197"/>
      <c r="Y691" s="197"/>
      <c r="Z691" s="197"/>
    </row>
    <row r="692" ht="15.75" customHeight="1">
      <c r="A692" s="180"/>
      <c r="B692" s="197"/>
      <c r="C692" s="197"/>
      <c r="D692" s="197"/>
      <c r="E692" s="197"/>
      <c r="F692" s="197"/>
      <c r="G692" s="197"/>
      <c r="H692" s="197"/>
      <c r="I692" s="152"/>
      <c r="J692" s="50"/>
      <c r="K692" s="50"/>
      <c r="L692" s="50"/>
      <c r="M692" s="50"/>
      <c r="N692" s="152"/>
      <c r="O692" s="197"/>
      <c r="P692" s="197"/>
      <c r="Q692" s="197"/>
      <c r="R692" s="197"/>
      <c r="S692" s="197"/>
      <c r="T692" s="197"/>
      <c r="U692" s="197"/>
      <c r="V692" s="197"/>
      <c r="W692" s="197"/>
      <c r="X692" s="197"/>
      <c r="Y692" s="197"/>
      <c r="Z692" s="197"/>
    </row>
    <row r="693" ht="15.75" customHeight="1">
      <c r="A693" s="180"/>
      <c r="B693" s="197"/>
      <c r="C693" s="197"/>
      <c r="D693" s="197"/>
      <c r="E693" s="197"/>
      <c r="F693" s="197"/>
      <c r="G693" s="197"/>
      <c r="H693" s="169"/>
      <c r="I693" s="152"/>
      <c r="J693" s="50"/>
      <c r="K693" s="50"/>
      <c r="L693" s="50"/>
      <c r="M693" s="50"/>
      <c r="N693" s="152"/>
      <c r="O693" s="197"/>
      <c r="P693" s="197"/>
      <c r="Q693" s="197"/>
      <c r="R693" s="197"/>
      <c r="S693" s="197"/>
      <c r="T693" s="197"/>
      <c r="U693" s="197"/>
      <c r="V693" s="197"/>
      <c r="W693" s="197"/>
      <c r="X693" s="197"/>
      <c r="Y693" s="197"/>
      <c r="Z693" s="197"/>
    </row>
    <row r="694" ht="15.75" customHeight="1">
      <c r="A694" s="180"/>
      <c r="B694" s="197"/>
      <c r="C694" s="197"/>
      <c r="D694" s="197"/>
      <c r="E694" s="197"/>
      <c r="F694" s="197"/>
      <c r="G694" s="197"/>
      <c r="H694" s="169"/>
      <c r="I694" s="152"/>
      <c r="J694" s="50"/>
      <c r="K694" s="50"/>
      <c r="L694" s="50"/>
      <c r="M694" s="50"/>
      <c r="N694" s="152"/>
      <c r="O694" s="197"/>
      <c r="P694" s="197"/>
      <c r="Q694" s="197"/>
      <c r="R694" s="197"/>
      <c r="S694" s="197"/>
      <c r="T694" s="197"/>
      <c r="U694" s="197"/>
      <c r="V694" s="197"/>
      <c r="W694" s="197"/>
      <c r="X694" s="197"/>
      <c r="Y694" s="197"/>
      <c r="Z694" s="197"/>
    </row>
    <row r="695" ht="15.75" customHeight="1">
      <c r="A695" s="180"/>
      <c r="B695" s="197"/>
      <c r="C695" s="197"/>
      <c r="D695" s="197"/>
      <c r="E695" s="197"/>
      <c r="F695" s="197"/>
      <c r="G695" s="197"/>
      <c r="H695" s="169"/>
      <c r="I695" s="152"/>
      <c r="J695" s="50"/>
      <c r="K695" s="50"/>
      <c r="L695" s="50"/>
      <c r="M695" s="50"/>
      <c r="N695" s="152"/>
      <c r="O695" s="197"/>
      <c r="P695" s="197"/>
      <c r="Q695" s="197"/>
      <c r="R695" s="197"/>
      <c r="S695" s="197"/>
      <c r="T695" s="197"/>
      <c r="U695" s="197"/>
      <c r="V695" s="197"/>
      <c r="W695" s="197"/>
      <c r="X695" s="197"/>
      <c r="Y695" s="197"/>
      <c r="Z695" s="197"/>
    </row>
    <row r="696" ht="15.75" customHeight="1">
      <c r="A696" s="180"/>
      <c r="B696" s="197"/>
      <c r="C696" s="197"/>
      <c r="D696" s="197"/>
      <c r="E696" s="197"/>
      <c r="F696" s="197"/>
      <c r="G696" s="197"/>
      <c r="H696" s="197"/>
      <c r="I696" s="152"/>
      <c r="J696" s="50"/>
      <c r="K696" s="50"/>
      <c r="L696" s="50"/>
      <c r="M696" s="50"/>
      <c r="N696" s="152"/>
      <c r="O696" s="197"/>
      <c r="P696" s="197"/>
      <c r="Q696" s="197"/>
      <c r="R696" s="197"/>
      <c r="S696" s="197"/>
      <c r="T696" s="197"/>
      <c r="U696" s="197"/>
      <c r="V696" s="197"/>
      <c r="W696" s="197"/>
      <c r="X696" s="197"/>
      <c r="Y696" s="197"/>
      <c r="Z696" s="197"/>
    </row>
    <row r="697" ht="15.75" customHeight="1">
      <c r="A697" s="180"/>
      <c r="B697" s="197"/>
      <c r="C697" s="197"/>
      <c r="D697" s="197"/>
      <c r="E697" s="197"/>
      <c r="F697" s="197"/>
      <c r="G697" s="197"/>
      <c r="H697" s="197"/>
      <c r="I697" s="152"/>
      <c r="J697" s="50"/>
      <c r="K697" s="50"/>
      <c r="L697" s="50"/>
      <c r="M697" s="50"/>
      <c r="N697" s="152"/>
      <c r="O697" s="197"/>
      <c r="P697" s="197"/>
      <c r="Q697" s="197"/>
      <c r="R697" s="197"/>
      <c r="S697" s="197"/>
      <c r="T697" s="197"/>
      <c r="U697" s="197"/>
      <c r="V697" s="197"/>
      <c r="W697" s="197"/>
      <c r="X697" s="197"/>
      <c r="Y697" s="197"/>
      <c r="Z697" s="197"/>
    </row>
    <row r="698" ht="15.75" customHeight="1">
      <c r="A698" s="180"/>
      <c r="B698" s="197"/>
      <c r="C698" s="197"/>
      <c r="D698" s="197"/>
      <c r="E698" s="197"/>
      <c r="F698" s="197"/>
      <c r="G698" s="197"/>
      <c r="H698" s="169"/>
      <c r="I698" s="152"/>
      <c r="J698" s="50"/>
      <c r="K698" s="50"/>
      <c r="L698" s="50"/>
      <c r="M698" s="50"/>
      <c r="N698" s="152"/>
      <c r="O698" s="197"/>
      <c r="P698" s="197"/>
      <c r="Q698" s="197"/>
      <c r="R698" s="197"/>
      <c r="S698" s="197"/>
      <c r="T698" s="197"/>
      <c r="U698" s="197"/>
      <c r="V698" s="197"/>
      <c r="W698" s="197"/>
      <c r="X698" s="197"/>
      <c r="Y698" s="197"/>
      <c r="Z698" s="197"/>
    </row>
    <row r="699" ht="15.75" customHeight="1">
      <c r="A699" s="180"/>
      <c r="B699" s="197"/>
      <c r="C699" s="197"/>
      <c r="D699" s="197"/>
      <c r="E699" s="197"/>
      <c r="F699" s="197"/>
      <c r="G699" s="197"/>
      <c r="H699" s="169"/>
      <c r="I699" s="152"/>
      <c r="J699" s="50"/>
      <c r="K699" s="50"/>
      <c r="L699" s="50"/>
      <c r="M699" s="50"/>
      <c r="N699" s="152"/>
      <c r="O699" s="197"/>
      <c r="P699" s="197"/>
      <c r="Q699" s="197"/>
      <c r="R699" s="197"/>
      <c r="S699" s="197"/>
      <c r="T699" s="197"/>
      <c r="U699" s="197"/>
      <c r="V699" s="197"/>
      <c r="W699" s="197"/>
      <c r="X699" s="197"/>
      <c r="Y699" s="197"/>
      <c r="Z699" s="197"/>
    </row>
    <row r="700" ht="15.75" customHeight="1">
      <c r="A700" s="180"/>
      <c r="B700" s="197"/>
      <c r="C700" s="197"/>
      <c r="D700" s="197"/>
      <c r="E700" s="197"/>
      <c r="F700" s="197"/>
      <c r="G700" s="197"/>
      <c r="H700" s="169"/>
      <c r="I700" s="152"/>
      <c r="J700" s="50"/>
      <c r="K700" s="50"/>
      <c r="L700" s="50"/>
      <c r="M700" s="50"/>
      <c r="N700" s="152"/>
      <c r="O700" s="197"/>
      <c r="P700" s="197"/>
      <c r="Q700" s="197"/>
      <c r="R700" s="197"/>
      <c r="S700" s="197"/>
      <c r="T700" s="197"/>
      <c r="U700" s="197"/>
      <c r="V700" s="197"/>
      <c r="W700" s="197"/>
      <c r="X700" s="197"/>
      <c r="Y700" s="197"/>
      <c r="Z700" s="197"/>
    </row>
    <row r="701" ht="15.75" customHeight="1">
      <c r="A701" s="180"/>
      <c r="B701" s="197"/>
      <c r="C701" s="197"/>
      <c r="D701" s="197"/>
      <c r="E701" s="197"/>
      <c r="F701" s="197"/>
      <c r="G701" s="197"/>
      <c r="H701" s="197"/>
      <c r="I701" s="152"/>
      <c r="J701" s="50"/>
      <c r="K701" s="50"/>
      <c r="L701" s="50"/>
      <c r="M701" s="50"/>
      <c r="N701" s="152"/>
      <c r="O701" s="197"/>
      <c r="P701" s="197"/>
      <c r="Q701" s="197"/>
      <c r="R701" s="197"/>
      <c r="S701" s="197"/>
      <c r="T701" s="197"/>
      <c r="U701" s="197"/>
      <c r="V701" s="197"/>
      <c r="W701" s="197"/>
      <c r="X701" s="197"/>
      <c r="Y701" s="197"/>
      <c r="Z701" s="197"/>
    </row>
    <row r="702" ht="15.75" customHeight="1">
      <c r="A702" s="180"/>
      <c r="B702" s="197"/>
      <c r="C702" s="197"/>
      <c r="D702" s="197"/>
      <c r="E702" s="197"/>
      <c r="F702" s="197"/>
      <c r="G702" s="197"/>
      <c r="H702" s="169"/>
      <c r="I702" s="152"/>
      <c r="J702" s="50"/>
      <c r="K702" s="50"/>
      <c r="L702" s="50"/>
      <c r="M702" s="50"/>
      <c r="N702" s="152"/>
      <c r="O702" s="197"/>
      <c r="P702" s="197"/>
      <c r="Q702" s="197"/>
      <c r="R702" s="197"/>
      <c r="S702" s="197"/>
      <c r="T702" s="197"/>
      <c r="U702" s="197"/>
      <c r="V702" s="197"/>
      <c r="W702" s="197"/>
      <c r="X702" s="197"/>
      <c r="Y702" s="197"/>
      <c r="Z702" s="197"/>
    </row>
    <row r="703" ht="15.75" customHeight="1">
      <c r="A703" s="180"/>
      <c r="B703" s="197"/>
      <c r="C703" s="197"/>
      <c r="D703" s="197"/>
      <c r="E703" s="197"/>
      <c r="F703" s="197"/>
      <c r="G703" s="197"/>
      <c r="H703" s="169"/>
      <c r="I703" s="152"/>
      <c r="J703" s="50"/>
      <c r="K703" s="50"/>
      <c r="L703" s="50"/>
      <c r="M703" s="50"/>
      <c r="N703" s="152"/>
      <c r="O703" s="197"/>
      <c r="P703" s="197"/>
      <c r="Q703" s="197"/>
      <c r="R703" s="197"/>
      <c r="S703" s="197"/>
      <c r="T703" s="197"/>
      <c r="U703" s="197"/>
      <c r="V703" s="197"/>
      <c r="W703" s="197"/>
      <c r="X703" s="197"/>
      <c r="Y703" s="197"/>
      <c r="Z703" s="197"/>
    </row>
    <row r="704" ht="15.75" customHeight="1">
      <c r="A704" s="180"/>
      <c r="B704" s="197"/>
      <c r="C704" s="197"/>
      <c r="D704" s="197"/>
      <c r="E704" s="197"/>
      <c r="F704" s="197"/>
      <c r="G704" s="197"/>
      <c r="H704" s="197"/>
      <c r="I704" s="152"/>
      <c r="J704" s="50"/>
      <c r="K704" s="50"/>
      <c r="L704" s="50"/>
      <c r="M704" s="50"/>
      <c r="N704" s="152"/>
      <c r="O704" s="197"/>
      <c r="P704" s="197"/>
      <c r="Q704" s="197"/>
      <c r="R704" s="197"/>
      <c r="S704" s="197"/>
      <c r="T704" s="197"/>
      <c r="U704" s="197"/>
      <c r="V704" s="197"/>
      <c r="W704" s="197"/>
      <c r="X704" s="197"/>
      <c r="Y704" s="197"/>
      <c r="Z704" s="197"/>
    </row>
    <row r="705" ht="15.75" customHeight="1">
      <c r="A705" s="180"/>
      <c r="B705" s="197"/>
      <c r="C705" s="197"/>
      <c r="D705" s="197"/>
      <c r="E705" s="197"/>
      <c r="F705" s="197"/>
      <c r="G705" s="197"/>
      <c r="H705" s="197"/>
      <c r="I705" s="152"/>
      <c r="J705" s="50"/>
      <c r="K705" s="50"/>
      <c r="L705" s="50"/>
      <c r="M705" s="50"/>
      <c r="N705" s="152"/>
      <c r="O705" s="197"/>
      <c r="P705" s="197"/>
      <c r="Q705" s="197"/>
      <c r="R705" s="197"/>
      <c r="S705" s="197"/>
      <c r="T705" s="197"/>
      <c r="U705" s="197"/>
      <c r="V705" s="197"/>
      <c r="W705" s="197"/>
      <c r="X705" s="197"/>
      <c r="Y705" s="197"/>
      <c r="Z705" s="197"/>
    </row>
    <row r="706" ht="15.75" customHeight="1">
      <c r="A706" s="180"/>
      <c r="B706" s="197"/>
      <c r="C706" s="197"/>
      <c r="D706" s="197"/>
      <c r="E706" s="197"/>
      <c r="F706" s="197"/>
      <c r="G706" s="197"/>
      <c r="H706" s="197"/>
      <c r="I706" s="152"/>
      <c r="J706" s="50"/>
      <c r="K706" s="50"/>
      <c r="L706" s="50"/>
      <c r="M706" s="50"/>
      <c r="N706" s="152"/>
      <c r="O706" s="197"/>
      <c r="P706" s="197"/>
      <c r="Q706" s="197"/>
      <c r="R706" s="197"/>
      <c r="S706" s="197"/>
      <c r="T706" s="197"/>
      <c r="U706" s="197"/>
      <c r="V706" s="197"/>
      <c r="W706" s="197"/>
      <c r="X706" s="197"/>
      <c r="Y706" s="197"/>
      <c r="Z706" s="197"/>
    </row>
    <row r="707" ht="15.75" customHeight="1">
      <c r="A707" s="180"/>
      <c r="B707" s="197"/>
      <c r="C707" s="197"/>
      <c r="D707" s="197"/>
      <c r="E707" s="197"/>
      <c r="F707" s="197"/>
      <c r="G707" s="197"/>
      <c r="H707" s="169"/>
      <c r="I707" s="152"/>
      <c r="J707" s="50"/>
      <c r="K707" s="50"/>
      <c r="L707" s="50"/>
      <c r="M707" s="50"/>
      <c r="N707" s="152"/>
      <c r="O707" s="197"/>
      <c r="P707" s="197"/>
      <c r="Q707" s="197"/>
      <c r="R707" s="197"/>
      <c r="S707" s="197"/>
      <c r="T707" s="197"/>
      <c r="U707" s="197"/>
      <c r="V707" s="197"/>
      <c r="W707" s="197"/>
      <c r="X707" s="197"/>
      <c r="Y707" s="197"/>
      <c r="Z707" s="197"/>
    </row>
    <row r="708" ht="15.75" customHeight="1">
      <c r="A708" s="180"/>
      <c r="B708" s="197"/>
      <c r="C708" s="197"/>
      <c r="D708" s="197"/>
      <c r="E708" s="197"/>
      <c r="F708" s="197"/>
      <c r="G708" s="197"/>
      <c r="H708" s="197"/>
      <c r="I708" s="197"/>
      <c r="J708" s="50"/>
      <c r="K708" s="50"/>
      <c r="L708" s="50"/>
      <c r="M708" s="50"/>
      <c r="N708" s="50"/>
      <c r="O708" s="197"/>
      <c r="P708" s="197"/>
      <c r="Q708" s="197"/>
      <c r="R708" s="197"/>
      <c r="S708" s="197"/>
      <c r="T708" s="197"/>
      <c r="U708" s="197"/>
      <c r="V708" s="197"/>
      <c r="W708" s="197"/>
      <c r="X708" s="197"/>
      <c r="Y708" s="197"/>
      <c r="Z708" s="197"/>
    </row>
    <row r="709" ht="15.75" customHeight="1">
      <c r="A709" s="180"/>
      <c r="B709" s="197"/>
      <c r="C709" s="197"/>
      <c r="D709" s="197"/>
      <c r="E709" s="197"/>
      <c r="F709" s="197"/>
      <c r="G709" s="197"/>
      <c r="H709" s="169"/>
      <c r="I709" s="152"/>
      <c r="J709" s="50"/>
      <c r="K709" s="50"/>
      <c r="L709" s="50"/>
      <c r="M709" s="50"/>
      <c r="N709" s="152"/>
      <c r="O709" s="197"/>
      <c r="P709" s="197"/>
      <c r="Q709" s="197"/>
      <c r="R709" s="197"/>
      <c r="S709" s="197"/>
      <c r="T709" s="197"/>
      <c r="U709" s="197"/>
      <c r="V709" s="197"/>
      <c r="W709" s="197"/>
      <c r="X709" s="197"/>
      <c r="Y709" s="197"/>
      <c r="Z709" s="197"/>
    </row>
    <row r="710" ht="15.75" customHeight="1">
      <c r="A710" s="180"/>
      <c r="B710" s="197"/>
      <c r="C710" s="197"/>
      <c r="D710" s="197"/>
      <c r="E710" s="197"/>
      <c r="F710" s="197"/>
      <c r="G710" s="197"/>
      <c r="H710" s="169"/>
      <c r="I710" s="152"/>
      <c r="J710" s="50"/>
      <c r="K710" s="50"/>
      <c r="L710" s="50"/>
      <c r="M710" s="50"/>
      <c r="N710" s="152"/>
      <c r="O710" s="197"/>
      <c r="P710" s="197"/>
      <c r="Q710" s="197"/>
      <c r="R710" s="197"/>
      <c r="S710" s="197"/>
      <c r="T710" s="197"/>
      <c r="U710" s="197"/>
      <c r="V710" s="197"/>
      <c r="W710" s="197"/>
      <c r="X710" s="197"/>
      <c r="Y710" s="197"/>
      <c r="Z710" s="197"/>
    </row>
    <row r="711" ht="15.75" customHeight="1">
      <c r="A711" s="180"/>
      <c r="B711" s="197"/>
      <c r="C711" s="197"/>
      <c r="D711" s="197"/>
      <c r="E711" s="197"/>
      <c r="F711" s="197"/>
      <c r="G711" s="197"/>
      <c r="H711" s="169"/>
      <c r="I711" s="152"/>
      <c r="J711" s="50"/>
      <c r="K711" s="50"/>
      <c r="L711" s="50"/>
      <c r="M711" s="50"/>
      <c r="N711" s="152"/>
      <c r="O711" s="197"/>
      <c r="P711" s="197"/>
      <c r="Q711" s="197"/>
      <c r="R711" s="197"/>
      <c r="S711" s="197"/>
      <c r="T711" s="197"/>
      <c r="U711" s="197"/>
      <c r="V711" s="197"/>
      <c r="W711" s="197"/>
      <c r="X711" s="197"/>
      <c r="Y711" s="197"/>
      <c r="Z711" s="197"/>
    </row>
    <row r="712" ht="15.75" customHeight="1">
      <c r="A712" s="180"/>
      <c r="B712" s="197"/>
      <c r="C712" s="197"/>
      <c r="D712" s="197"/>
      <c r="E712" s="197"/>
      <c r="F712" s="197"/>
      <c r="G712" s="197"/>
      <c r="H712" s="197"/>
      <c r="I712" s="152"/>
      <c r="J712" s="50"/>
      <c r="K712" s="50"/>
      <c r="L712" s="50"/>
      <c r="M712" s="50"/>
      <c r="N712" s="152"/>
      <c r="O712" s="197"/>
      <c r="P712" s="197"/>
      <c r="Q712" s="197"/>
      <c r="R712" s="197"/>
      <c r="S712" s="197"/>
      <c r="T712" s="197"/>
      <c r="U712" s="197"/>
      <c r="V712" s="197"/>
      <c r="W712" s="197"/>
      <c r="X712" s="197"/>
      <c r="Y712" s="197"/>
      <c r="Z712" s="197"/>
    </row>
    <row r="713" ht="15.75" customHeight="1">
      <c r="A713" s="180"/>
      <c r="B713" s="197"/>
      <c r="C713" s="197"/>
      <c r="D713" s="197"/>
      <c r="E713" s="197"/>
      <c r="F713" s="197"/>
      <c r="G713" s="197"/>
      <c r="H713" s="169"/>
      <c r="I713" s="152"/>
      <c r="J713" s="50"/>
      <c r="K713" s="50"/>
      <c r="L713" s="50"/>
      <c r="M713" s="50"/>
      <c r="N713" s="152"/>
      <c r="O713" s="197"/>
      <c r="P713" s="197"/>
      <c r="Q713" s="197"/>
      <c r="R713" s="197"/>
      <c r="S713" s="197"/>
      <c r="T713" s="197"/>
      <c r="U713" s="197"/>
      <c r="V713" s="197"/>
      <c r="W713" s="197"/>
      <c r="X713" s="197"/>
      <c r="Y713" s="197"/>
      <c r="Z713" s="197"/>
    </row>
    <row r="714" ht="15.75" customHeight="1">
      <c r="A714" s="180"/>
      <c r="B714" s="197"/>
      <c r="C714" s="197"/>
      <c r="D714" s="197"/>
      <c r="E714" s="197"/>
      <c r="F714" s="197"/>
      <c r="G714" s="197"/>
      <c r="H714" s="197"/>
      <c r="I714" s="152"/>
      <c r="J714" s="50"/>
      <c r="K714" s="50"/>
      <c r="L714" s="50"/>
      <c r="M714" s="50"/>
      <c r="N714" s="152"/>
      <c r="O714" s="197"/>
      <c r="P714" s="197"/>
      <c r="Q714" s="197"/>
      <c r="R714" s="197"/>
      <c r="S714" s="197"/>
      <c r="T714" s="197"/>
      <c r="U714" s="197"/>
      <c r="V714" s="197"/>
      <c r="W714" s="197"/>
      <c r="X714" s="197"/>
      <c r="Y714" s="197"/>
      <c r="Z714" s="197"/>
    </row>
    <row r="715" ht="15.75" customHeight="1">
      <c r="A715" s="180"/>
      <c r="B715" s="197"/>
      <c r="C715" s="197"/>
      <c r="D715" s="197"/>
      <c r="E715" s="197"/>
      <c r="F715" s="197"/>
      <c r="G715" s="197"/>
      <c r="H715" s="197"/>
      <c r="I715" s="152"/>
      <c r="J715" s="50"/>
      <c r="K715" s="50"/>
      <c r="L715" s="50"/>
      <c r="M715" s="50"/>
      <c r="N715" s="152"/>
      <c r="O715" s="197"/>
      <c r="P715" s="197"/>
      <c r="Q715" s="197"/>
      <c r="R715" s="197"/>
      <c r="S715" s="197"/>
      <c r="T715" s="197"/>
      <c r="U715" s="197"/>
      <c r="V715" s="197"/>
      <c r="W715" s="197"/>
      <c r="X715" s="197"/>
      <c r="Y715" s="197"/>
      <c r="Z715" s="197"/>
    </row>
    <row r="716" ht="15.75" customHeight="1">
      <c r="A716" s="180"/>
      <c r="B716" s="197"/>
      <c r="C716" s="197"/>
      <c r="D716" s="197"/>
      <c r="E716" s="197"/>
      <c r="F716" s="197"/>
      <c r="G716" s="197"/>
      <c r="H716" s="169"/>
      <c r="I716" s="152"/>
      <c r="J716" s="50"/>
      <c r="K716" s="50"/>
      <c r="L716" s="50"/>
      <c r="M716" s="50"/>
      <c r="N716" s="152"/>
      <c r="O716" s="197"/>
      <c r="P716" s="197"/>
      <c r="Q716" s="197"/>
      <c r="R716" s="197"/>
      <c r="S716" s="197"/>
      <c r="T716" s="197"/>
      <c r="U716" s="197"/>
      <c r="V716" s="197"/>
      <c r="W716" s="197"/>
      <c r="X716" s="197"/>
      <c r="Y716" s="197"/>
      <c r="Z716" s="197"/>
    </row>
    <row r="717" ht="15.75" customHeight="1">
      <c r="A717" s="180"/>
      <c r="B717" s="197"/>
      <c r="C717" s="197"/>
      <c r="D717" s="197"/>
      <c r="E717" s="197"/>
      <c r="F717" s="197"/>
      <c r="G717" s="197"/>
      <c r="H717" s="169"/>
      <c r="I717" s="152"/>
      <c r="J717" s="50"/>
      <c r="K717" s="50"/>
      <c r="L717" s="50"/>
      <c r="M717" s="50"/>
      <c r="N717" s="152"/>
      <c r="O717" s="197"/>
      <c r="P717" s="197"/>
      <c r="Q717" s="197"/>
      <c r="R717" s="197"/>
      <c r="S717" s="197"/>
      <c r="T717" s="197"/>
      <c r="U717" s="197"/>
      <c r="V717" s="197"/>
      <c r="W717" s="197"/>
      <c r="X717" s="197"/>
      <c r="Y717" s="197"/>
      <c r="Z717" s="197"/>
    </row>
    <row r="718" ht="15.75" customHeight="1">
      <c r="A718" s="180"/>
      <c r="B718" s="197"/>
      <c r="C718" s="197"/>
      <c r="D718" s="197"/>
      <c r="E718" s="197"/>
      <c r="F718" s="197"/>
      <c r="G718" s="197"/>
      <c r="H718" s="169"/>
      <c r="I718" s="152"/>
      <c r="J718" s="50"/>
      <c r="K718" s="50"/>
      <c r="L718" s="50"/>
      <c r="M718" s="50"/>
      <c r="N718" s="152"/>
      <c r="O718" s="197"/>
      <c r="P718" s="197"/>
      <c r="Q718" s="197"/>
      <c r="R718" s="197"/>
      <c r="S718" s="197"/>
      <c r="T718" s="197"/>
      <c r="U718" s="197"/>
      <c r="V718" s="197"/>
      <c r="W718" s="197"/>
      <c r="X718" s="197"/>
      <c r="Y718" s="197"/>
      <c r="Z718" s="197"/>
    </row>
    <row r="719" ht="15.75" customHeight="1">
      <c r="A719" s="180"/>
      <c r="B719" s="197"/>
      <c r="C719" s="197"/>
      <c r="D719" s="197"/>
      <c r="E719" s="197"/>
      <c r="F719" s="197"/>
      <c r="G719" s="197"/>
      <c r="H719" s="169"/>
      <c r="I719" s="152"/>
      <c r="J719" s="50"/>
      <c r="K719" s="50"/>
      <c r="L719" s="50"/>
      <c r="M719" s="50"/>
      <c r="N719" s="152"/>
      <c r="O719" s="197"/>
      <c r="P719" s="197"/>
      <c r="Q719" s="197"/>
      <c r="R719" s="197"/>
      <c r="S719" s="197"/>
      <c r="T719" s="197"/>
      <c r="U719" s="197"/>
      <c r="V719" s="197"/>
      <c r="W719" s="197"/>
      <c r="X719" s="197"/>
      <c r="Y719" s="197"/>
      <c r="Z719" s="197"/>
    </row>
    <row r="720" ht="15.75" customHeight="1">
      <c r="A720" s="180"/>
      <c r="B720" s="197"/>
      <c r="C720" s="197"/>
      <c r="D720" s="197"/>
      <c r="E720" s="197"/>
      <c r="F720" s="197"/>
      <c r="G720" s="197"/>
      <c r="H720" s="169"/>
      <c r="I720" s="152"/>
      <c r="J720" s="50"/>
      <c r="K720" s="50"/>
      <c r="L720" s="50"/>
      <c r="M720" s="50"/>
      <c r="N720" s="152"/>
      <c r="O720" s="197"/>
      <c r="P720" s="197"/>
      <c r="Q720" s="197"/>
      <c r="R720" s="197"/>
      <c r="S720" s="197"/>
      <c r="T720" s="197"/>
      <c r="U720" s="197"/>
      <c r="V720" s="197"/>
      <c r="W720" s="197"/>
      <c r="X720" s="197"/>
      <c r="Y720" s="197"/>
      <c r="Z720" s="197"/>
    </row>
    <row r="721" ht="15.75" customHeight="1">
      <c r="A721" s="180"/>
      <c r="B721" s="197"/>
      <c r="C721" s="197"/>
      <c r="D721" s="197"/>
      <c r="E721" s="197"/>
      <c r="F721" s="197"/>
      <c r="G721" s="197"/>
      <c r="H721" s="169"/>
      <c r="I721" s="152"/>
      <c r="J721" s="50"/>
      <c r="K721" s="50"/>
      <c r="L721" s="50"/>
      <c r="M721" s="50"/>
      <c r="N721" s="152"/>
      <c r="O721" s="197"/>
      <c r="P721" s="197"/>
      <c r="Q721" s="197"/>
      <c r="R721" s="197"/>
      <c r="S721" s="197"/>
      <c r="T721" s="197"/>
      <c r="U721" s="197"/>
      <c r="V721" s="197"/>
      <c r="W721" s="197"/>
      <c r="X721" s="197"/>
      <c r="Y721" s="197"/>
      <c r="Z721" s="197"/>
    </row>
    <row r="722" ht="15.75" customHeight="1">
      <c r="A722" s="180"/>
      <c r="B722" s="197"/>
      <c r="C722" s="197"/>
      <c r="D722" s="197"/>
      <c r="E722" s="197"/>
      <c r="F722" s="197"/>
      <c r="G722" s="197"/>
      <c r="H722" s="169"/>
      <c r="I722" s="152"/>
      <c r="J722" s="50"/>
      <c r="K722" s="50"/>
      <c r="L722" s="50"/>
      <c r="M722" s="50"/>
      <c r="N722" s="152"/>
      <c r="O722" s="197"/>
      <c r="P722" s="197"/>
      <c r="Q722" s="197"/>
      <c r="R722" s="197"/>
      <c r="S722" s="197"/>
      <c r="T722" s="197"/>
      <c r="U722" s="197"/>
      <c r="V722" s="197"/>
      <c r="W722" s="197"/>
      <c r="X722" s="197"/>
      <c r="Y722" s="197"/>
      <c r="Z722" s="197"/>
    </row>
    <row r="723" ht="15.75" customHeight="1">
      <c r="A723" s="180"/>
      <c r="B723" s="197"/>
      <c r="C723" s="197"/>
      <c r="D723" s="197"/>
      <c r="E723" s="197"/>
      <c r="F723" s="197"/>
      <c r="G723" s="197"/>
      <c r="H723" s="169"/>
      <c r="I723" s="152"/>
      <c r="J723" s="50"/>
      <c r="K723" s="50"/>
      <c r="L723" s="50"/>
      <c r="M723" s="50"/>
      <c r="N723" s="152"/>
      <c r="O723" s="197"/>
      <c r="P723" s="197"/>
      <c r="Q723" s="197"/>
      <c r="R723" s="197"/>
      <c r="S723" s="197"/>
      <c r="T723" s="197"/>
      <c r="U723" s="197"/>
      <c r="V723" s="197"/>
      <c r="W723" s="197"/>
      <c r="X723" s="197"/>
      <c r="Y723" s="197"/>
      <c r="Z723" s="197"/>
    </row>
    <row r="724" ht="15.75" customHeight="1">
      <c r="A724" s="180"/>
      <c r="B724" s="197"/>
      <c r="C724" s="197"/>
      <c r="D724" s="197"/>
      <c r="E724" s="197"/>
      <c r="F724" s="197"/>
      <c r="G724" s="197"/>
      <c r="H724" s="169"/>
      <c r="I724" s="152"/>
      <c r="J724" s="50"/>
      <c r="K724" s="50"/>
      <c r="L724" s="50"/>
      <c r="M724" s="50"/>
      <c r="N724" s="152"/>
      <c r="O724" s="197"/>
      <c r="P724" s="197"/>
      <c r="Q724" s="197"/>
      <c r="R724" s="197"/>
      <c r="S724" s="197"/>
      <c r="T724" s="197"/>
      <c r="U724" s="197"/>
      <c r="V724" s="197"/>
      <c r="W724" s="197"/>
      <c r="X724" s="197"/>
      <c r="Y724" s="197"/>
      <c r="Z724" s="197"/>
    </row>
    <row r="725" ht="15.75" customHeight="1">
      <c r="A725" s="180"/>
      <c r="B725" s="197"/>
      <c r="C725" s="197"/>
      <c r="D725" s="197"/>
      <c r="E725" s="197"/>
      <c r="F725" s="197"/>
      <c r="G725" s="197"/>
      <c r="H725" s="169"/>
      <c r="I725" s="152"/>
      <c r="J725" s="50"/>
      <c r="K725" s="50"/>
      <c r="L725" s="50"/>
      <c r="M725" s="50"/>
      <c r="N725" s="152"/>
      <c r="O725" s="197"/>
      <c r="P725" s="197"/>
      <c r="Q725" s="197"/>
      <c r="R725" s="197"/>
      <c r="S725" s="197"/>
      <c r="T725" s="197"/>
      <c r="U725" s="197"/>
      <c r="V725" s="197"/>
      <c r="W725" s="197"/>
      <c r="X725" s="197"/>
      <c r="Y725" s="197"/>
      <c r="Z725" s="197"/>
    </row>
    <row r="726" ht="15.75" customHeight="1">
      <c r="A726" s="180"/>
      <c r="B726" s="197"/>
      <c r="C726" s="197"/>
      <c r="D726" s="197"/>
      <c r="E726" s="197"/>
      <c r="F726" s="197"/>
      <c r="G726" s="197"/>
      <c r="H726" s="169"/>
      <c r="I726" s="152"/>
      <c r="J726" s="50"/>
      <c r="K726" s="50"/>
      <c r="L726" s="50"/>
      <c r="M726" s="50"/>
      <c r="N726" s="152"/>
      <c r="O726" s="197"/>
      <c r="P726" s="197"/>
      <c r="Q726" s="197"/>
      <c r="R726" s="197"/>
      <c r="S726" s="197"/>
      <c r="T726" s="197"/>
      <c r="U726" s="197"/>
      <c r="V726" s="197"/>
      <c r="W726" s="197"/>
      <c r="X726" s="197"/>
      <c r="Y726" s="197"/>
      <c r="Z726" s="197"/>
    </row>
    <row r="727" ht="15.75" customHeight="1">
      <c r="A727" s="180"/>
      <c r="B727" s="197"/>
      <c r="C727" s="197"/>
      <c r="D727" s="197"/>
      <c r="E727" s="197"/>
      <c r="F727" s="197"/>
      <c r="G727" s="197"/>
      <c r="H727" s="197"/>
      <c r="I727" s="152"/>
      <c r="J727" s="50"/>
      <c r="K727" s="50"/>
      <c r="L727" s="50"/>
      <c r="M727" s="50"/>
      <c r="N727" s="152"/>
      <c r="O727" s="197"/>
      <c r="P727" s="197"/>
      <c r="Q727" s="197"/>
      <c r="R727" s="197"/>
      <c r="S727" s="197"/>
      <c r="T727" s="197"/>
      <c r="U727" s="197"/>
      <c r="V727" s="197"/>
      <c r="W727" s="197"/>
      <c r="X727" s="197"/>
      <c r="Y727" s="197"/>
      <c r="Z727" s="197"/>
    </row>
    <row r="728" ht="15.75" customHeight="1">
      <c r="A728" s="180"/>
      <c r="B728" s="197"/>
      <c r="C728" s="197"/>
      <c r="D728" s="197"/>
      <c r="E728" s="197"/>
      <c r="F728" s="197"/>
      <c r="G728" s="197"/>
      <c r="H728" s="197"/>
      <c r="I728" s="152"/>
      <c r="J728" s="50"/>
      <c r="K728" s="50"/>
      <c r="L728" s="50"/>
      <c r="M728" s="50"/>
      <c r="N728" s="152"/>
      <c r="O728" s="197"/>
      <c r="P728" s="197"/>
      <c r="Q728" s="197"/>
      <c r="R728" s="197"/>
      <c r="S728" s="197"/>
      <c r="T728" s="197"/>
      <c r="U728" s="197"/>
      <c r="V728" s="197"/>
      <c r="W728" s="197"/>
      <c r="X728" s="197"/>
      <c r="Y728" s="197"/>
      <c r="Z728" s="197"/>
    </row>
    <row r="729" ht="15.75" customHeight="1">
      <c r="A729" s="180"/>
      <c r="B729" s="197"/>
      <c r="C729" s="197"/>
      <c r="D729" s="197"/>
      <c r="E729" s="197"/>
      <c r="F729" s="197"/>
      <c r="G729" s="197"/>
      <c r="H729" s="197"/>
      <c r="I729" s="152"/>
      <c r="J729" s="50"/>
      <c r="K729" s="50"/>
      <c r="L729" s="50"/>
      <c r="M729" s="50"/>
      <c r="N729" s="152"/>
      <c r="O729" s="197"/>
      <c r="P729" s="197"/>
      <c r="Q729" s="197"/>
      <c r="R729" s="197"/>
      <c r="S729" s="197"/>
      <c r="T729" s="197"/>
      <c r="U729" s="197"/>
      <c r="V729" s="197"/>
      <c r="W729" s="197"/>
      <c r="X729" s="197"/>
      <c r="Y729" s="197"/>
      <c r="Z729" s="197"/>
    </row>
    <row r="730" ht="15.75" customHeight="1">
      <c r="A730" s="180"/>
      <c r="B730" s="197"/>
      <c r="C730" s="197"/>
      <c r="D730" s="197"/>
      <c r="E730" s="197"/>
      <c r="F730" s="197"/>
      <c r="G730" s="197"/>
      <c r="H730" s="197"/>
      <c r="I730" s="152"/>
      <c r="J730" s="50"/>
      <c r="K730" s="50"/>
      <c r="L730" s="50"/>
      <c r="M730" s="50"/>
      <c r="N730" s="152"/>
      <c r="O730" s="197"/>
      <c r="P730" s="197"/>
      <c r="Q730" s="197"/>
      <c r="R730" s="197"/>
      <c r="S730" s="197"/>
      <c r="T730" s="197"/>
      <c r="U730" s="197"/>
      <c r="V730" s="197"/>
      <c r="W730" s="197"/>
      <c r="X730" s="197"/>
      <c r="Y730" s="197"/>
      <c r="Z730" s="197"/>
    </row>
    <row r="731" ht="15.75" customHeight="1">
      <c r="A731" s="180"/>
      <c r="B731" s="197"/>
      <c r="C731" s="197"/>
      <c r="D731" s="197"/>
      <c r="E731" s="197"/>
      <c r="F731" s="197"/>
      <c r="G731" s="197"/>
      <c r="H731" s="169"/>
      <c r="I731" s="152"/>
      <c r="J731" s="50"/>
      <c r="K731" s="50"/>
      <c r="L731" s="50"/>
      <c r="M731" s="50"/>
      <c r="N731" s="152"/>
      <c r="O731" s="197"/>
      <c r="P731" s="197"/>
      <c r="Q731" s="197"/>
      <c r="R731" s="197"/>
      <c r="S731" s="197"/>
      <c r="T731" s="197"/>
      <c r="U731" s="197"/>
      <c r="V731" s="197"/>
      <c r="W731" s="197"/>
      <c r="X731" s="197"/>
      <c r="Y731" s="197"/>
      <c r="Z731" s="197"/>
    </row>
    <row r="732" ht="15.75" customHeight="1">
      <c r="A732" s="180"/>
      <c r="B732" s="197"/>
      <c r="C732" s="197"/>
      <c r="D732" s="197"/>
      <c r="E732" s="197"/>
      <c r="F732" s="197"/>
      <c r="G732" s="197"/>
      <c r="H732" s="197"/>
      <c r="I732" s="152"/>
      <c r="J732" s="50"/>
      <c r="K732" s="50"/>
      <c r="L732" s="50"/>
      <c r="M732" s="50"/>
      <c r="N732" s="152"/>
      <c r="O732" s="197"/>
      <c r="P732" s="197"/>
      <c r="Q732" s="197"/>
      <c r="R732" s="197"/>
      <c r="S732" s="197"/>
      <c r="T732" s="197"/>
      <c r="U732" s="197"/>
      <c r="V732" s="197"/>
      <c r="W732" s="197"/>
      <c r="X732" s="197"/>
      <c r="Y732" s="197"/>
      <c r="Z732" s="197"/>
    </row>
    <row r="733" ht="15.75" customHeight="1">
      <c r="A733" s="180"/>
      <c r="B733" s="197"/>
      <c r="C733" s="197"/>
      <c r="D733" s="197"/>
      <c r="E733" s="197"/>
      <c r="F733" s="197"/>
      <c r="G733" s="197"/>
      <c r="H733" s="197"/>
      <c r="I733" s="152"/>
      <c r="J733" s="50"/>
      <c r="K733" s="50"/>
      <c r="L733" s="50"/>
      <c r="M733" s="50"/>
      <c r="N733" s="152"/>
      <c r="O733" s="197"/>
      <c r="P733" s="197"/>
      <c r="Q733" s="197"/>
      <c r="R733" s="197"/>
      <c r="S733" s="197"/>
      <c r="T733" s="197"/>
      <c r="U733" s="197"/>
      <c r="V733" s="197"/>
      <c r="W733" s="197"/>
      <c r="X733" s="197"/>
      <c r="Y733" s="197"/>
      <c r="Z733" s="197"/>
    </row>
    <row r="734" ht="15.75" customHeight="1">
      <c r="A734" s="180"/>
      <c r="B734" s="197"/>
      <c r="C734" s="197"/>
      <c r="D734" s="197"/>
      <c r="E734" s="197"/>
      <c r="F734" s="197"/>
      <c r="G734" s="197"/>
      <c r="H734" s="197"/>
      <c r="I734" s="152"/>
      <c r="J734" s="50"/>
      <c r="K734" s="50"/>
      <c r="L734" s="50"/>
      <c r="M734" s="50"/>
      <c r="N734" s="152"/>
      <c r="O734" s="197"/>
      <c r="P734" s="197"/>
      <c r="Q734" s="197"/>
      <c r="R734" s="197"/>
      <c r="S734" s="197"/>
      <c r="T734" s="197"/>
      <c r="U734" s="197"/>
      <c r="V734" s="197"/>
      <c r="W734" s="197"/>
      <c r="X734" s="197"/>
      <c r="Y734" s="197"/>
      <c r="Z734" s="197"/>
    </row>
    <row r="735" ht="15.75" customHeight="1">
      <c r="A735" s="180"/>
      <c r="B735" s="197"/>
      <c r="C735" s="197"/>
      <c r="D735" s="197"/>
      <c r="E735" s="197"/>
      <c r="F735" s="197"/>
      <c r="G735" s="197"/>
      <c r="H735" s="169"/>
      <c r="I735" s="152"/>
      <c r="J735" s="50"/>
      <c r="K735" s="50"/>
      <c r="L735" s="50"/>
      <c r="M735" s="50"/>
      <c r="N735" s="152"/>
      <c r="O735" s="197"/>
      <c r="P735" s="197"/>
      <c r="Q735" s="197"/>
      <c r="R735" s="197"/>
      <c r="S735" s="197"/>
      <c r="T735" s="197"/>
      <c r="U735" s="197"/>
      <c r="V735" s="197"/>
      <c r="W735" s="197"/>
      <c r="X735" s="197"/>
      <c r="Y735" s="197"/>
      <c r="Z735" s="197"/>
    </row>
    <row r="736" ht="15.75" customHeight="1">
      <c r="A736" s="180"/>
      <c r="B736" s="197"/>
      <c r="C736" s="197"/>
      <c r="D736" s="197"/>
      <c r="E736" s="197"/>
      <c r="F736" s="197"/>
      <c r="G736" s="197"/>
      <c r="H736" s="197"/>
      <c r="I736" s="152"/>
      <c r="J736" s="50"/>
      <c r="K736" s="50"/>
      <c r="L736" s="50"/>
      <c r="M736" s="50"/>
      <c r="N736" s="152"/>
      <c r="O736" s="197"/>
      <c r="P736" s="197"/>
      <c r="Q736" s="197"/>
      <c r="R736" s="197"/>
      <c r="S736" s="197"/>
      <c r="T736" s="197"/>
      <c r="U736" s="197"/>
      <c r="V736" s="197"/>
      <c r="W736" s="197"/>
      <c r="X736" s="197"/>
      <c r="Y736" s="197"/>
      <c r="Z736" s="197"/>
    </row>
    <row r="737" ht="15.75" customHeight="1">
      <c r="A737" s="180"/>
      <c r="B737" s="197"/>
      <c r="C737" s="197"/>
      <c r="D737" s="197"/>
      <c r="E737" s="197"/>
      <c r="F737" s="197"/>
      <c r="G737" s="197"/>
      <c r="H737" s="169"/>
      <c r="I737" s="152"/>
      <c r="J737" s="50"/>
      <c r="K737" s="50"/>
      <c r="L737" s="50"/>
      <c r="M737" s="50"/>
      <c r="N737" s="152"/>
      <c r="O737" s="197"/>
      <c r="P737" s="197"/>
      <c r="Q737" s="197"/>
      <c r="R737" s="197"/>
      <c r="S737" s="197"/>
      <c r="T737" s="197"/>
      <c r="U737" s="197"/>
      <c r="V737" s="197"/>
      <c r="W737" s="197"/>
      <c r="X737" s="197"/>
      <c r="Y737" s="197"/>
      <c r="Z737" s="197"/>
    </row>
    <row r="738" ht="15.75" customHeight="1">
      <c r="A738" s="180"/>
      <c r="B738" s="197"/>
      <c r="C738" s="197"/>
      <c r="D738" s="197"/>
      <c r="E738" s="197"/>
      <c r="F738" s="197"/>
      <c r="G738" s="197"/>
      <c r="H738" s="197"/>
      <c r="I738" s="152"/>
      <c r="J738" s="50"/>
      <c r="K738" s="50"/>
      <c r="L738" s="50"/>
      <c r="M738" s="50"/>
      <c r="N738" s="152"/>
      <c r="O738" s="197"/>
      <c r="P738" s="197"/>
      <c r="Q738" s="197"/>
      <c r="R738" s="197"/>
      <c r="S738" s="197"/>
      <c r="T738" s="197"/>
      <c r="U738" s="197"/>
      <c r="V738" s="197"/>
      <c r="W738" s="197"/>
      <c r="X738" s="197"/>
      <c r="Y738" s="197"/>
      <c r="Z738" s="197"/>
    </row>
    <row r="739" ht="15.75" customHeight="1">
      <c r="A739" s="180"/>
      <c r="B739" s="197"/>
      <c r="C739" s="197"/>
      <c r="D739" s="197"/>
      <c r="E739" s="197"/>
      <c r="F739" s="197"/>
      <c r="G739" s="197"/>
      <c r="H739" s="197"/>
      <c r="I739" s="152"/>
      <c r="J739" s="50"/>
      <c r="K739" s="50"/>
      <c r="L739" s="50"/>
      <c r="M739" s="50"/>
      <c r="N739" s="152"/>
      <c r="O739" s="197"/>
      <c r="P739" s="197"/>
      <c r="Q739" s="197"/>
      <c r="R739" s="197"/>
      <c r="S739" s="197"/>
      <c r="T739" s="197"/>
      <c r="U739" s="197"/>
      <c r="V739" s="197"/>
      <c r="W739" s="197"/>
      <c r="X739" s="197"/>
      <c r="Y739" s="197"/>
      <c r="Z739" s="197"/>
    </row>
    <row r="740" ht="15.75" customHeight="1">
      <c r="A740" s="180"/>
      <c r="B740" s="197"/>
      <c r="C740" s="197"/>
      <c r="D740" s="197"/>
      <c r="E740" s="197"/>
      <c r="F740" s="197"/>
      <c r="G740" s="197"/>
      <c r="H740" s="169"/>
      <c r="I740" s="152"/>
      <c r="J740" s="50"/>
      <c r="K740" s="50"/>
      <c r="L740" s="50"/>
      <c r="M740" s="50"/>
      <c r="N740" s="152"/>
      <c r="O740" s="197"/>
      <c r="P740" s="197"/>
      <c r="Q740" s="197"/>
      <c r="R740" s="197"/>
      <c r="S740" s="197"/>
      <c r="T740" s="197"/>
      <c r="U740" s="197"/>
      <c r="V740" s="197"/>
      <c r="W740" s="197"/>
      <c r="X740" s="197"/>
      <c r="Y740" s="197"/>
      <c r="Z740" s="197"/>
    </row>
    <row r="741" ht="15.75" customHeight="1">
      <c r="A741" s="180"/>
      <c r="B741" s="197"/>
      <c r="C741" s="197"/>
      <c r="D741" s="197"/>
      <c r="E741" s="197"/>
      <c r="F741" s="197"/>
      <c r="G741" s="197"/>
      <c r="H741" s="169"/>
      <c r="I741" s="152"/>
      <c r="J741" s="50"/>
      <c r="K741" s="50"/>
      <c r="L741" s="50"/>
      <c r="M741" s="50"/>
      <c r="N741" s="152"/>
      <c r="O741" s="197"/>
      <c r="P741" s="197"/>
      <c r="Q741" s="197"/>
      <c r="R741" s="197"/>
      <c r="S741" s="197"/>
      <c r="T741" s="197"/>
      <c r="U741" s="197"/>
      <c r="V741" s="197"/>
      <c r="W741" s="197"/>
      <c r="X741" s="197"/>
      <c r="Y741" s="197"/>
      <c r="Z741" s="197"/>
    </row>
    <row r="742" ht="15.75" customHeight="1">
      <c r="A742" s="180"/>
      <c r="B742" s="197"/>
      <c r="C742" s="197"/>
      <c r="D742" s="197"/>
      <c r="E742" s="197"/>
      <c r="F742" s="197"/>
      <c r="G742" s="197"/>
      <c r="H742" s="169"/>
      <c r="I742" s="152"/>
      <c r="J742" s="50"/>
      <c r="K742" s="50"/>
      <c r="L742" s="50"/>
      <c r="M742" s="50"/>
      <c r="N742" s="152"/>
      <c r="O742" s="197"/>
      <c r="P742" s="197"/>
      <c r="Q742" s="197"/>
      <c r="R742" s="197"/>
      <c r="S742" s="197"/>
      <c r="T742" s="197"/>
      <c r="U742" s="197"/>
      <c r="V742" s="197"/>
      <c r="W742" s="197"/>
      <c r="X742" s="197"/>
      <c r="Y742" s="197"/>
      <c r="Z742" s="197"/>
    </row>
    <row r="743" ht="15.75" customHeight="1">
      <c r="A743" s="180"/>
      <c r="B743" s="197"/>
      <c r="C743" s="197"/>
      <c r="D743" s="197"/>
      <c r="E743" s="197"/>
      <c r="F743" s="197"/>
      <c r="G743" s="197"/>
      <c r="H743" s="169"/>
      <c r="I743" s="152"/>
      <c r="J743" s="50"/>
      <c r="K743" s="50"/>
      <c r="L743" s="50"/>
      <c r="M743" s="50"/>
      <c r="N743" s="152"/>
      <c r="O743" s="197"/>
      <c r="P743" s="197"/>
      <c r="Q743" s="197"/>
      <c r="R743" s="197"/>
      <c r="S743" s="197"/>
      <c r="T743" s="197"/>
      <c r="U743" s="197"/>
      <c r="V743" s="197"/>
      <c r="W743" s="197"/>
      <c r="X743" s="197"/>
      <c r="Y743" s="197"/>
      <c r="Z743" s="197"/>
    </row>
    <row r="744" ht="15.75" customHeight="1">
      <c r="A744" s="180"/>
      <c r="B744" s="197"/>
      <c r="C744" s="197"/>
      <c r="D744" s="197"/>
      <c r="E744" s="197"/>
      <c r="F744" s="197"/>
      <c r="G744" s="197"/>
      <c r="H744" s="197"/>
      <c r="I744" s="152"/>
      <c r="J744" s="50"/>
      <c r="K744" s="50"/>
      <c r="L744" s="50"/>
      <c r="M744" s="50"/>
      <c r="N744" s="152"/>
      <c r="O744" s="197"/>
      <c r="P744" s="197"/>
      <c r="Q744" s="197"/>
      <c r="R744" s="197"/>
      <c r="S744" s="197"/>
      <c r="T744" s="197"/>
      <c r="U744" s="197"/>
      <c r="V744" s="197"/>
      <c r="W744" s="197"/>
      <c r="X744" s="197"/>
      <c r="Y744" s="197"/>
      <c r="Z744" s="197"/>
    </row>
    <row r="745" ht="15.75" customHeight="1">
      <c r="A745" s="180"/>
      <c r="B745" s="197"/>
      <c r="C745" s="197"/>
      <c r="D745" s="197"/>
      <c r="E745" s="197"/>
      <c r="F745" s="197"/>
      <c r="G745" s="197"/>
      <c r="H745" s="169"/>
      <c r="I745" s="152"/>
      <c r="J745" s="50"/>
      <c r="K745" s="50"/>
      <c r="L745" s="50"/>
      <c r="M745" s="50"/>
      <c r="N745" s="152"/>
      <c r="O745" s="197"/>
      <c r="P745" s="197"/>
      <c r="Q745" s="197"/>
      <c r="R745" s="197"/>
      <c r="S745" s="197"/>
      <c r="T745" s="197"/>
      <c r="U745" s="197"/>
      <c r="V745" s="197"/>
      <c r="W745" s="197"/>
      <c r="X745" s="197"/>
      <c r="Y745" s="197"/>
      <c r="Z745" s="197"/>
    </row>
    <row r="746" ht="15.75" customHeight="1">
      <c r="A746" s="180"/>
      <c r="B746" s="197"/>
      <c r="C746" s="197"/>
      <c r="D746" s="197"/>
      <c r="E746" s="197"/>
      <c r="F746" s="197"/>
      <c r="G746" s="197"/>
      <c r="H746" s="197"/>
      <c r="I746" s="152"/>
      <c r="J746" s="50"/>
      <c r="K746" s="50"/>
      <c r="L746" s="50"/>
      <c r="M746" s="50"/>
      <c r="N746" s="152"/>
      <c r="O746" s="197"/>
      <c r="P746" s="197"/>
      <c r="Q746" s="197"/>
      <c r="R746" s="197"/>
      <c r="S746" s="197"/>
      <c r="T746" s="197"/>
      <c r="U746" s="197"/>
      <c r="V746" s="197"/>
      <c r="W746" s="197"/>
      <c r="X746" s="197"/>
      <c r="Y746" s="197"/>
      <c r="Z746" s="197"/>
    </row>
    <row r="747" ht="15.75" customHeight="1">
      <c r="A747" s="180"/>
      <c r="B747" s="197"/>
      <c r="C747" s="197"/>
      <c r="D747" s="197"/>
      <c r="E747" s="197"/>
      <c r="F747" s="197"/>
      <c r="G747" s="197"/>
      <c r="H747" s="169"/>
      <c r="I747" s="152"/>
      <c r="J747" s="50"/>
      <c r="K747" s="50"/>
      <c r="L747" s="50"/>
      <c r="M747" s="50"/>
      <c r="N747" s="152"/>
      <c r="O747" s="197"/>
      <c r="P747" s="197"/>
      <c r="Q747" s="197"/>
      <c r="R747" s="197"/>
      <c r="S747" s="197"/>
      <c r="T747" s="197"/>
      <c r="U747" s="197"/>
      <c r="V747" s="197"/>
      <c r="W747" s="197"/>
      <c r="X747" s="197"/>
      <c r="Y747" s="197"/>
      <c r="Z747" s="197"/>
    </row>
    <row r="748" ht="15.75" customHeight="1">
      <c r="A748" s="180"/>
      <c r="B748" s="197"/>
      <c r="C748" s="197"/>
      <c r="D748" s="197"/>
      <c r="E748" s="197"/>
      <c r="F748" s="197"/>
      <c r="G748" s="197"/>
      <c r="H748" s="197"/>
      <c r="I748" s="152"/>
      <c r="J748" s="50"/>
      <c r="K748" s="50"/>
      <c r="L748" s="50"/>
      <c r="M748" s="50"/>
      <c r="N748" s="152"/>
      <c r="O748" s="197"/>
      <c r="P748" s="197"/>
      <c r="Q748" s="197"/>
      <c r="R748" s="197"/>
      <c r="S748" s="197"/>
      <c r="T748" s="197"/>
      <c r="U748" s="197"/>
      <c r="V748" s="197"/>
      <c r="W748" s="197"/>
      <c r="X748" s="197"/>
      <c r="Y748" s="197"/>
      <c r="Z748" s="197"/>
    </row>
    <row r="749" ht="15.75" customHeight="1">
      <c r="A749" s="180"/>
      <c r="B749" s="197"/>
      <c r="C749" s="197"/>
      <c r="D749" s="197"/>
      <c r="E749" s="197"/>
      <c r="F749" s="197"/>
      <c r="G749" s="197"/>
      <c r="H749" s="169"/>
      <c r="I749" s="152"/>
      <c r="J749" s="50"/>
      <c r="K749" s="50"/>
      <c r="L749" s="50"/>
      <c r="M749" s="50"/>
      <c r="N749" s="152"/>
      <c r="O749" s="197"/>
      <c r="P749" s="197"/>
      <c r="Q749" s="197"/>
      <c r="R749" s="197"/>
      <c r="S749" s="197"/>
      <c r="T749" s="197"/>
      <c r="U749" s="197"/>
      <c r="V749" s="197"/>
      <c r="W749" s="197"/>
      <c r="X749" s="197"/>
      <c r="Y749" s="197"/>
      <c r="Z749" s="197"/>
    </row>
    <row r="750" ht="15.75" customHeight="1">
      <c r="A750" s="180"/>
      <c r="B750" s="197"/>
      <c r="C750" s="197"/>
      <c r="D750" s="197"/>
      <c r="E750" s="197"/>
      <c r="F750" s="197"/>
      <c r="G750" s="197"/>
      <c r="H750" s="169"/>
      <c r="I750" s="152"/>
      <c r="J750" s="50"/>
      <c r="K750" s="50"/>
      <c r="L750" s="50"/>
      <c r="M750" s="50"/>
      <c r="N750" s="152"/>
      <c r="O750" s="197"/>
      <c r="P750" s="197"/>
      <c r="Q750" s="197"/>
      <c r="R750" s="197"/>
      <c r="S750" s="197"/>
      <c r="T750" s="197"/>
      <c r="U750" s="197"/>
      <c r="V750" s="197"/>
      <c r="W750" s="197"/>
      <c r="X750" s="197"/>
      <c r="Y750" s="197"/>
      <c r="Z750" s="197"/>
    </row>
    <row r="751" ht="15.75" customHeight="1">
      <c r="A751" s="180"/>
      <c r="B751" s="197"/>
      <c r="C751" s="197"/>
      <c r="D751" s="197"/>
      <c r="E751" s="197"/>
      <c r="F751" s="197"/>
      <c r="G751" s="197"/>
      <c r="H751" s="169"/>
      <c r="I751" s="152"/>
      <c r="J751" s="50"/>
      <c r="K751" s="50"/>
      <c r="L751" s="50"/>
      <c r="M751" s="50"/>
      <c r="N751" s="152"/>
      <c r="O751" s="197"/>
      <c r="P751" s="197"/>
      <c r="Q751" s="197"/>
      <c r="R751" s="197"/>
      <c r="S751" s="197"/>
      <c r="T751" s="197"/>
      <c r="U751" s="197"/>
      <c r="V751" s="197"/>
      <c r="W751" s="197"/>
      <c r="X751" s="197"/>
      <c r="Y751" s="197"/>
      <c r="Z751" s="197"/>
    </row>
    <row r="752" ht="15.75" customHeight="1">
      <c r="A752" s="180"/>
      <c r="B752" s="197"/>
      <c r="C752" s="197"/>
      <c r="D752" s="197"/>
      <c r="E752" s="197"/>
      <c r="F752" s="197"/>
      <c r="G752" s="197"/>
      <c r="H752" s="169"/>
      <c r="I752" s="152"/>
      <c r="J752" s="50"/>
      <c r="K752" s="50"/>
      <c r="L752" s="50"/>
      <c r="M752" s="50"/>
      <c r="N752" s="152"/>
      <c r="O752" s="197"/>
      <c r="P752" s="197"/>
      <c r="Q752" s="197"/>
      <c r="R752" s="197"/>
      <c r="S752" s="197"/>
      <c r="T752" s="197"/>
      <c r="U752" s="197"/>
      <c r="V752" s="197"/>
      <c r="W752" s="197"/>
      <c r="X752" s="197"/>
      <c r="Y752" s="197"/>
      <c r="Z752" s="197"/>
    </row>
    <row r="753" ht="15.75" customHeight="1">
      <c r="A753" s="180"/>
      <c r="B753" s="197"/>
      <c r="C753" s="197"/>
      <c r="D753" s="197"/>
      <c r="E753" s="197"/>
      <c r="F753" s="197"/>
      <c r="G753" s="197"/>
      <c r="H753" s="197"/>
      <c r="I753" s="152"/>
      <c r="J753" s="50"/>
      <c r="K753" s="50"/>
      <c r="L753" s="50"/>
      <c r="M753" s="50"/>
      <c r="N753" s="152"/>
      <c r="O753" s="197"/>
      <c r="P753" s="197"/>
      <c r="Q753" s="197"/>
      <c r="R753" s="197"/>
      <c r="S753" s="197"/>
      <c r="T753" s="197"/>
      <c r="U753" s="197"/>
      <c r="V753" s="197"/>
      <c r="W753" s="197"/>
      <c r="X753" s="197"/>
      <c r="Y753" s="197"/>
      <c r="Z753" s="197"/>
    </row>
    <row r="754" ht="15.75" customHeight="1">
      <c r="A754" s="180"/>
      <c r="B754" s="197"/>
      <c r="C754" s="197"/>
      <c r="D754" s="197"/>
      <c r="E754" s="197"/>
      <c r="F754" s="197"/>
      <c r="G754" s="197"/>
      <c r="H754" s="197"/>
      <c r="I754" s="152"/>
      <c r="J754" s="50"/>
      <c r="K754" s="50"/>
      <c r="L754" s="50"/>
      <c r="M754" s="50"/>
      <c r="N754" s="152"/>
      <c r="O754" s="197"/>
      <c r="P754" s="197"/>
      <c r="Q754" s="197"/>
      <c r="R754" s="197"/>
      <c r="S754" s="197"/>
      <c r="T754" s="197"/>
      <c r="U754" s="197"/>
      <c r="V754" s="197"/>
      <c r="W754" s="197"/>
      <c r="X754" s="197"/>
      <c r="Y754" s="197"/>
      <c r="Z754" s="197"/>
    </row>
    <row r="755" ht="15.75" customHeight="1">
      <c r="A755" s="180"/>
      <c r="B755" s="197"/>
      <c r="C755" s="197"/>
      <c r="D755" s="197"/>
      <c r="E755" s="197"/>
      <c r="F755" s="197"/>
      <c r="G755" s="197"/>
      <c r="H755" s="169"/>
      <c r="I755" s="152"/>
      <c r="J755" s="50"/>
      <c r="K755" s="50"/>
      <c r="L755" s="50"/>
      <c r="M755" s="50"/>
      <c r="N755" s="152"/>
      <c r="O755" s="197"/>
      <c r="P755" s="197"/>
      <c r="Q755" s="197"/>
      <c r="R755" s="197"/>
      <c r="S755" s="197"/>
      <c r="T755" s="197"/>
      <c r="U755" s="197"/>
      <c r="V755" s="197"/>
      <c r="W755" s="197"/>
      <c r="X755" s="197"/>
      <c r="Y755" s="197"/>
      <c r="Z755" s="197"/>
    </row>
    <row r="756" ht="15.75" customHeight="1">
      <c r="A756" s="180"/>
      <c r="B756" s="197"/>
      <c r="C756" s="197"/>
      <c r="D756" s="197"/>
      <c r="E756" s="197"/>
      <c r="F756" s="197"/>
      <c r="G756" s="197"/>
      <c r="H756" s="197"/>
      <c r="I756" s="152"/>
      <c r="J756" s="50"/>
      <c r="K756" s="50"/>
      <c r="L756" s="50"/>
      <c r="M756" s="50"/>
      <c r="N756" s="152"/>
      <c r="O756" s="197"/>
      <c r="P756" s="197"/>
      <c r="Q756" s="197"/>
      <c r="R756" s="197"/>
      <c r="S756" s="197"/>
      <c r="T756" s="197"/>
      <c r="U756" s="197"/>
      <c r="V756" s="197"/>
      <c r="W756" s="197"/>
      <c r="X756" s="197"/>
      <c r="Y756" s="197"/>
      <c r="Z756" s="197"/>
    </row>
    <row r="757" ht="15.75" customHeight="1">
      <c r="A757" s="180"/>
      <c r="B757" s="197"/>
      <c r="C757" s="197"/>
      <c r="D757" s="197"/>
      <c r="E757" s="197"/>
      <c r="F757" s="197"/>
      <c r="G757" s="197"/>
      <c r="H757" s="197"/>
      <c r="I757" s="152"/>
      <c r="J757" s="50"/>
      <c r="K757" s="50"/>
      <c r="L757" s="50"/>
      <c r="M757" s="50"/>
      <c r="N757" s="152"/>
      <c r="O757" s="197"/>
      <c r="P757" s="197"/>
      <c r="Q757" s="197"/>
      <c r="R757" s="197"/>
      <c r="S757" s="197"/>
      <c r="T757" s="197"/>
      <c r="U757" s="197"/>
      <c r="V757" s="197"/>
      <c r="W757" s="197"/>
      <c r="X757" s="197"/>
      <c r="Y757" s="197"/>
      <c r="Z757" s="197"/>
    </row>
    <row r="758" ht="15.75" customHeight="1">
      <c r="A758" s="180"/>
      <c r="B758" s="197"/>
      <c r="C758" s="197"/>
      <c r="D758" s="197"/>
      <c r="E758" s="197"/>
      <c r="F758" s="197"/>
      <c r="G758" s="197"/>
      <c r="H758" s="169"/>
      <c r="I758" s="152"/>
      <c r="J758" s="50"/>
      <c r="K758" s="50"/>
      <c r="L758" s="50"/>
      <c r="M758" s="50"/>
      <c r="N758" s="152"/>
      <c r="O758" s="197"/>
      <c r="P758" s="197"/>
      <c r="Q758" s="197"/>
      <c r="R758" s="197"/>
      <c r="S758" s="197"/>
      <c r="T758" s="197"/>
      <c r="U758" s="197"/>
      <c r="V758" s="197"/>
      <c r="W758" s="197"/>
      <c r="X758" s="197"/>
      <c r="Y758" s="197"/>
      <c r="Z758" s="197"/>
    </row>
    <row r="759" ht="15.75" customHeight="1">
      <c r="A759" s="180"/>
      <c r="B759" s="197"/>
      <c r="C759" s="197"/>
      <c r="D759" s="197"/>
      <c r="E759" s="197"/>
      <c r="F759" s="197"/>
      <c r="G759" s="197"/>
      <c r="H759" s="197"/>
      <c r="I759" s="152"/>
      <c r="J759" s="50"/>
      <c r="K759" s="50"/>
      <c r="L759" s="50"/>
      <c r="M759" s="50"/>
      <c r="N759" s="152"/>
      <c r="O759" s="197"/>
      <c r="P759" s="197"/>
      <c r="Q759" s="197"/>
      <c r="R759" s="197"/>
      <c r="S759" s="197"/>
      <c r="T759" s="197"/>
      <c r="U759" s="197"/>
      <c r="V759" s="197"/>
      <c r="W759" s="197"/>
      <c r="X759" s="197"/>
      <c r="Y759" s="197"/>
      <c r="Z759" s="197"/>
    </row>
    <row r="760" ht="15.75" customHeight="1">
      <c r="A760" s="180"/>
      <c r="B760" s="197"/>
      <c r="C760" s="197"/>
      <c r="D760" s="197"/>
      <c r="E760" s="197"/>
      <c r="F760" s="197"/>
      <c r="G760" s="197"/>
      <c r="H760" s="197"/>
      <c r="I760" s="152"/>
      <c r="J760" s="50"/>
      <c r="K760" s="50"/>
      <c r="L760" s="50"/>
      <c r="M760" s="50"/>
      <c r="N760" s="152"/>
      <c r="O760" s="197"/>
      <c r="P760" s="197"/>
      <c r="Q760" s="197"/>
      <c r="R760" s="197"/>
      <c r="S760" s="197"/>
      <c r="T760" s="197"/>
      <c r="U760" s="197"/>
      <c r="V760" s="197"/>
      <c r="W760" s="197"/>
      <c r="X760" s="197"/>
      <c r="Y760" s="197"/>
      <c r="Z760" s="197"/>
    </row>
    <row r="761" ht="15.75" customHeight="1">
      <c r="A761" s="180"/>
      <c r="B761" s="197"/>
      <c r="C761" s="197"/>
      <c r="D761" s="197"/>
      <c r="E761" s="197"/>
      <c r="F761" s="197"/>
      <c r="G761" s="197"/>
      <c r="H761" s="169"/>
      <c r="I761" s="152"/>
      <c r="J761" s="50"/>
      <c r="K761" s="50"/>
      <c r="L761" s="50"/>
      <c r="M761" s="50"/>
      <c r="N761" s="152"/>
      <c r="O761" s="197"/>
      <c r="P761" s="197"/>
      <c r="Q761" s="197"/>
      <c r="R761" s="197"/>
      <c r="S761" s="197"/>
      <c r="T761" s="197"/>
      <c r="U761" s="197"/>
      <c r="V761" s="197"/>
      <c r="W761" s="197"/>
      <c r="X761" s="197"/>
      <c r="Y761" s="197"/>
      <c r="Z761" s="197"/>
    </row>
    <row r="762" ht="15.75" customHeight="1">
      <c r="A762" s="180"/>
      <c r="B762" s="197"/>
      <c r="C762" s="197"/>
      <c r="D762" s="197"/>
      <c r="E762" s="197"/>
      <c r="F762" s="197"/>
      <c r="G762" s="197"/>
      <c r="H762" s="169"/>
      <c r="I762" s="152"/>
      <c r="J762" s="50"/>
      <c r="K762" s="50"/>
      <c r="L762" s="50"/>
      <c r="M762" s="50"/>
      <c r="N762" s="152"/>
      <c r="O762" s="197"/>
      <c r="P762" s="197"/>
      <c r="Q762" s="197"/>
      <c r="R762" s="197"/>
      <c r="S762" s="197"/>
      <c r="T762" s="197"/>
      <c r="U762" s="197"/>
      <c r="V762" s="197"/>
      <c r="W762" s="197"/>
      <c r="X762" s="197"/>
      <c r="Y762" s="197"/>
      <c r="Z762" s="197"/>
    </row>
    <row r="763" ht="15.75" customHeight="1">
      <c r="A763" s="180"/>
      <c r="B763" s="197"/>
      <c r="C763" s="197"/>
      <c r="D763" s="197"/>
      <c r="E763" s="197"/>
      <c r="F763" s="197"/>
      <c r="G763" s="197"/>
      <c r="H763" s="169"/>
      <c r="I763" s="152"/>
      <c r="J763" s="50"/>
      <c r="K763" s="50"/>
      <c r="L763" s="50"/>
      <c r="M763" s="50"/>
      <c r="N763" s="152"/>
      <c r="O763" s="197"/>
      <c r="P763" s="197"/>
      <c r="Q763" s="197"/>
      <c r="R763" s="197"/>
      <c r="S763" s="197"/>
      <c r="T763" s="197"/>
      <c r="U763" s="197"/>
      <c r="V763" s="197"/>
      <c r="W763" s="197"/>
      <c r="X763" s="197"/>
      <c r="Y763" s="197"/>
      <c r="Z763" s="197"/>
    </row>
    <row r="764" ht="15.75" customHeight="1">
      <c r="A764" s="180"/>
      <c r="B764" s="197"/>
      <c r="C764" s="197"/>
      <c r="D764" s="197"/>
      <c r="E764" s="197"/>
      <c r="F764" s="197"/>
      <c r="G764" s="197"/>
      <c r="H764" s="197"/>
      <c r="I764" s="152"/>
      <c r="J764" s="50"/>
      <c r="K764" s="50"/>
      <c r="L764" s="50"/>
      <c r="M764" s="50"/>
      <c r="N764" s="152"/>
      <c r="O764" s="197"/>
      <c r="P764" s="197"/>
      <c r="Q764" s="197"/>
      <c r="R764" s="197"/>
      <c r="S764" s="197"/>
      <c r="T764" s="197"/>
      <c r="U764" s="197"/>
      <c r="V764" s="197"/>
      <c r="W764" s="197"/>
      <c r="X764" s="197"/>
      <c r="Y764" s="197"/>
      <c r="Z764" s="197"/>
    </row>
    <row r="765" ht="15.75" customHeight="1">
      <c r="A765" s="180"/>
      <c r="B765" s="197"/>
      <c r="C765" s="197"/>
      <c r="D765" s="197"/>
      <c r="E765" s="197"/>
      <c r="F765" s="197"/>
      <c r="G765" s="197"/>
      <c r="H765" s="169"/>
      <c r="I765" s="152"/>
      <c r="J765" s="50"/>
      <c r="K765" s="50"/>
      <c r="L765" s="50"/>
      <c r="M765" s="50"/>
      <c r="N765" s="152"/>
      <c r="O765" s="197"/>
      <c r="P765" s="197"/>
      <c r="Q765" s="197"/>
      <c r="R765" s="197"/>
      <c r="S765" s="197"/>
      <c r="T765" s="197"/>
      <c r="U765" s="197"/>
      <c r="V765" s="197"/>
      <c r="W765" s="197"/>
      <c r="X765" s="197"/>
      <c r="Y765" s="197"/>
      <c r="Z765" s="197"/>
    </row>
    <row r="766" ht="15.75" customHeight="1">
      <c r="A766" s="180"/>
      <c r="B766" s="197"/>
      <c r="C766" s="197"/>
      <c r="D766" s="197"/>
      <c r="E766" s="197"/>
      <c r="F766" s="197"/>
      <c r="G766" s="197"/>
      <c r="H766" s="169"/>
      <c r="I766" s="152"/>
      <c r="J766" s="50"/>
      <c r="K766" s="50"/>
      <c r="L766" s="50"/>
      <c r="M766" s="50"/>
      <c r="N766" s="152"/>
      <c r="O766" s="197"/>
      <c r="P766" s="197"/>
      <c r="Q766" s="197"/>
      <c r="R766" s="197"/>
      <c r="S766" s="197"/>
      <c r="T766" s="197"/>
      <c r="U766" s="197"/>
      <c r="V766" s="197"/>
      <c r="W766" s="197"/>
      <c r="X766" s="197"/>
      <c r="Y766" s="197"/>
      <c r="Z766" s="197"/>
    </row>
    <row r="767" ht="15.75" customHeight="1">
      <c r="A767" s="180"/>
      <c r="B767" s="197"/>
      <c r="C767" s="197"/>
      <c r="D767" s="197"/>
      <c r="E767" s="197"/>
      <c r="F767" s="197"/>
      <c r="G767" s="197"/>
      <c r="H767" s="197"/>
      <c r="I767" s="152"/>
      <c r="J767" s="50"/>
      <c r="K767" s="50"/>
      <c r="L767" s="50"/>
      <c r="M767" s="50"/>
      <c r="N767" s="152"/>
      <c r="O767" s="197"/>
      <c r="P767" s="197"/>
      <c r="Q767" s="197"/>
      <c r="R767" s="197"/>
      <c r="S767" s="197"/>
      <c r="T767" s="197"/>
      <c r="U767" s="197"/>
      <c r="V767" s="197"/>
      <c r="W767" s="197"/>
      <c r="X767" s="197"/>
      <c r="Y767" s="197"/>
      <c r="Z767" s="197"/>
    </row>
    <row r="768" ht="15.75" customHeight="1">
      <c r="A768" s="180"/>
      <c r="B768" s="197"/>
      <c r="C768" s="197"/>
      <c r="D768" s="197"/>
      <c r="E768" s="197"/>
      <c r="F768" s="197"/>
      <c r="G768" s="197"/>
      <c r="H768" s="197"/>
      <c r="I768" s="152"/>
      <c r="J768" s="50"/>
      <c r="K768" s="50"/>
      <c r="L768" s="50"/>
      <c r="M768" s="50"/>
      <c r="N768" s="152"/>
      <c r="O768" s="197"/>
      <c r="P768" s="197"/>
      <c r="Q768" s="197"/>
      <c r="R768" s="197"/>
      <c r="S768" s="197"/>
      <c r="T768" s="197"/>
      <c r="U768" s="197"/>
      <c r="V768" s="197"/>
      <c r="W768" s="197"/>
      <c r="X768" s="197"/>
      <c r="Y768" s="197"/>
      <c r="Z768" s="197"/>
    </row>
    <row r="769" ht="15.75" customHeight="1">
      <c r="A769" s="180"/>
      <c r="B769" s="197"/>
      <c r="C769" s="197"/>
      <c r="D769" s="197"/>
      <c r="E769" s="197"/>
      <c r="F769" s="197"/>
      <c r="G769" s="197"/>
      <c r="H769" s="197"/>
      <c r="I769" s="152"/>
      <c r="J769" s="50"/>
      <c r="K769" s="50"/>
      <c r="L769" s="50"/>
      <c r="M769" s="50"/>
      <c r="N769" s="152"/>
      <c r="O769" s="197"/>
      <c r="P769" s="197"/>
      <c r="Q769" s="197"/>
      <c r="R769" s="197"/>
      <c r="S769" s="197"/>
      <c r="T769" s="197"/>
      <c r="U769" s="197"/>
      <c r="V769" s="197"/>
      <c r="W769" s="197"/>
      <c r="X769" s="197"/>
      <c r="Y769" s="197"/>
      <c r="Z769" s="197"/>
    </row>
    <row r="770" ht="15.75" customHeight="1">
      <c r="A770" s="180"/>
      <c r="B770" s="197"/>
      <c r="C770" s="197"/>
      <c r="D770" s="197"/>
      <c r="E770" s="197"/>
      <c r="F770" s="197"/>
      <c r="G770" s="197"/>
      <c r="H770" s="169"/>
      <c r="I770" s="152"/>
      <c r="J770" s="50"/>
      <c r="K770" s="50"/>
      <c r="L770" s="50"/>
      <c r="M770" s="50"/>
      <c r="N770" s="152"/>
      <c r="O770" s="197"/>
      <c r="P770" s="197"/>
      <c r="Q770" s="197"/>
      <c r="R770" s="197"/>
      <c r="S770" s="197"/>
      <c r="T770" s="197"/>
      <c r="U770" s="197"/>
      <c r="V770" s="197"/>
      <c r="W770" s="197"/>
      <c r="X770" s="197"/>
      <c r="Y770" s="197"/>
      <c r="Z770" s="197"/>
    </row>
    <row r="771" ht="15.75" customHeight="1">
      <c r="A771" s="180"/>
      <c r="B771" s="197"/>
      <c r="C771" s="197"/>
      <c r="D771" s="197"/>
      <c r="E771" s="197"/>
      <c r="F771" s="197"/>
      <c r="G771" s="197"/>
      <c r="H771" s="197"/>
      <c r="I771" s="152"/>
      <c r="J771" s="50"/>
      <c r="K771" s="50"/>
      <c r="L771" s="50"/>
      <c r="M771" s="50"/>
      <c r="N771" s="152"/>
      <c r="O771" s="197"/>
      <c r="P771" s="197"/>
      <c r="Q771" s="197"/>
      <c r="R771" s="197"/>
      <c r="S771" s="197"/>
      <c r="T771" s="197"/>
      <c r="U771" s="197"/>
      <c r="V771" s="197"/>
      <c r="W771" s="197"/>
      <c r="X771" s="197"/>
      <c r="Y771" s="197"/>
      <c r="Z771" s="197"/>
    </row>
    <row r="772" ht="15.75" customHeight="1">
      <c r="A772" s="180"/>
      <c r="B772" s="197"/>
      <c r="C772" s="197"/>
      <c r="D772" s="197"/>
      <c r="E772" s="197"/>
      <c r="F772" s="197"/>
      <c r="G772" s="197"/>
      <c r="H772" s="169"/>
      <c r="I772" s="152"/>
      <c r="J772" s="50"/>
      <c r="K772" s="50"/>
      <c r="L772" s="50"/>
      <c r="M772" s="50"/>
      <c r="N772" s="152"/>
      <c r="O772" s="197"/>
      <c r="P772" s="197"/>
      <c r="Q772" s="197"/>
      <c r="R772" s="197"/>
      <c r="S772" s="197"/>
      <c r="T772" s="197"/>
      <c r="U772" s="197"/>
      <c r="V772" s="197"/>
      <c r="W772" s="197"/>
      <c r="X772" s="197"/>
      <c r="Y772" s="197"/>
      <c r="Z772" s="197"/>
    </row>
    <row r="773" ht="15.75" customHeight="1">
      <c r="A773" s="180"/>
      <c r="B773" s="197"/>
      <c r="C773" s="197"/>
      <c r="D773" s="197"/>
      <c r="E773" s="197"/>
      <c r="F773" s="197"/>
      <c r="G773" s="197"/>
      <c r="H773" s="197"/>
      <c r="I773" s="152"/>
      <c r="J773" s="50"/>
      <c r="K773" s="50"/>
      <c r="L773" s="50"/>
      <c r="M773" s="50"/>
      <c r="N773" s="152"/>
      <c r="O773" s="197"/>
      <c r="P773" s="197"/>
      <c r="Q773" s="197"/>
      <c r="R773" s="197"/>
      <c r="S773" s="197"/>
      <c r="T773" s="197"/>
      <c r="U773" s="197"/>
      <c r="V773" s="197"/>
      <c r="W773" s="197"/>
      <c r="X773" s="197"/>
      <c r="Y773" s="197"/>
      <c r="Z773" s="197"/>
    </row>
    <row r="774" ht="15.75" customHeight="1">
      <c r="A774" s="180"/>
      <c r="B774" s="197"/>
      <c r="C774" s="197"/>
      <c r="D774" s="197"/>
      <c r="E774" s="197"/>
      <c r="F774" s="197"/>
      <c r="G774" s="197"/>
      <c r="H774" s="169"/>
      <c r="I774" s="152"/>
      <c r="J774" s="50"/>
      <c r="K774" s="50"/>
      <c r="L774" s="50"/>
      <c r="M774" s="50"/>
      <c r="N774" s="152"/>
      <c r="O774" s="197"/>
      <c r="P774" s="197"/>
      <c r="Q774" s="197"/>
      <c r="R774" s="197"/>
      <c r="S774" s="197"/>
      <c r="T774" s="197"/>
      <c r="U774" s="197"/>
      <c r="V774" s="197"/>
      <c r="W774" s="197"/>
      <c r="X774" s="197"/>
      <c r="Y774" s="197"/>
      <c r="Z774" s="197"/>
    </row>
    <row r="775" ht="15.75" customHeight="1">
      <c r="A775" s="180"/>
      <c r="B775" s="197"/>
      <c r="C775" s="197"/>
      <c r="D775" s="197"/>
      <c r="E775" s="197"/>
      <c r="F775" s="197"/>
      <c r="G775" s="197"/>
      <c r="H775" s="197"/>
      <c r="I775" s="197"/>
      <c r="J775" s="50"/>
      <c r="K775" s="50"/>
      <c r="L775" s="50"/>
      <c r="M775" s="50"/>
      <c r="N775" s="50"/>
      <c r="O775" s="197"/>
      <c r="P775" s="197"/>
      <c r="Q775" s="197"/>
      <c r="R775" s="197"/>
      <c r="S775" s="197"/>
      <c r="T775" s="197"/>
      <c r="U775" s="197"/>
      <c r="V775" s="197"/>
      <c r="W775" s="197"/>
      <c r="X775" s="197"/>
      <c r="Y775" s="197"/>
      <c r="Z775" s="197"/>
    </row>
    <row r="776" ht="15.75" customHeight="1">
      <c r="A776" s="180"/>
      <c r="B776" s="197"/>
      <c r="C776" s="197"/>
      <c r="D776" s="197"/>
      <c r="E776" s="197"/>
      <c r="F776" s="197"/>
      <c r="G776" s="197"/>
      <c r="H776" s="169"/>
      <c r="I776" s="152"/>
      <c r="J776" s="50"/>
      <c r="K776" s="50"/>
      <c r="L776" s="50"/>
      <c r="M776" s="50"/>
      <c r="N776" s="152"/>
      <c r="O776" s="197"/>
      <c r="P776" s="197"/>
      <c r="Q776" s="197"/>
      <c r="R776" s="197"/>
      <c r="S776" s="197"/>
      <c r="T776" s="197"/>
      <c r="U776" s="197"/>
      <c r="V776" s="197"/>
      <c r="W776" s="197"/>
      <c r="X776" s="197"/>
      <c r="Y776" s="197"/>
      <c r="Z776" s="197"/>
    </row>
    <row r="777" ht="15.75" customHeight="1">
      <c r="A777" s="180"/>
      <c r="B777" s="197"/>
      <c r="C777" s="197"/>
      <c r="D777" s="197"/>
      <c r="E777" s="197"/>
      <c r="F777" s="197"/>
      <c r="G777" s="197"/>
      <c r="H777" s="169"/>
      <c r="I777" s="152"/>
      <c r="J777" s="50"/>
      <c r="K777" s="50"/>
      <c r="L777" s="50"/>
      <c r="M777" s="50"/>
      <c r="N777" s="152"/>
      <c r="O777" s="197"/>
      <c r="P777" s="197"/>
      <c r="Q777" s="197"/>
      <c r="R777" s="197"/>
      <c r="S777" s="197"/>
      <c r="T777" s="197"/>
      <c r="U777" s="197"/>
      <c r="V777" s="197"/>
      <c r="W777" s="197"/>
      <c r="X777" s="197"/>
      <c r="Y777" s="197"/>
      <c r="Z777" s="197"/>
    </row>
    <row r="778" ht="15.75" customHeight="1">
      <c r="A778" s="180"/>
      <c r="B778" s="197"/>
      <c r="C778" s="197"/>
      <c r="D778" s="197"/>
      <c r="E778" s="197"/>
      <c r="F778" s="197"/>
      <c r="G778" s="197"/>
      <c r="H778" s="197"/>
      <c r="I778" s="152"/>
      <c r="J778" s="50"/>
      <c r="K778" s="50"/>
      <c r="L778" s="50"/>
      <c r="M778" s="50"/>
      <c r="N778" s="152"/>
      <c r="O778" s="197"/>
      <c r="P778" s="197"/>
      <c r="Q778" s="197"/>
      <c r="R778" s="197"/>
      <c r="S778" s="197"/>
      <c r="T778" s="197"/>
      <c r="U778" s="197"/>
      <c r="V778" s="197"/>
      <c r="W778" s="197"/>
      <c r="X778" s="197"/>
      <c r="Y778" s="197"/>
      <c r="Z778" s="197"/>
    </row>
    <row r="779" ht="15.75" customHeight="1">
      <c r="A779" s="180"/>
      <c r="B779" s="197"/>
      <c r="C779" s="197"/>
      <c r="D779" s="197"/>
      <c r="E779" s="197"/>
      <c r="F779" s="197"/>
      <c r="G779" s="197"/>
      <c r="H779" s="197"/>
      <c r="I779" s="152"/>
      <c r="J779" s="50"/>
      <c r="K779" s="50"/>
      <c r="L779" s="50"/>
      <c r="M779" s="50"/>
      <c r="N779" s="152"/>
      <c r="O779" s="197"/>
      <c r="P779" s="197"/>
      <c r="Q779" s="197"/>
      <c r="R779" s="197"/>
      <c r="S779" s="197"/>
      <c r="T779" s="197"/>
      <c r="U779" s="197"/>
      <c r="V779" s="197"/>
      <c r="W779" s="197"/>
      <c r="X779" s="197"/>
      <c r="Y779" s="197"/>
      <c r="Z779" s="197"/>
    </row>
    <row r="780" ht="15.75" customHeight="1">
      <c r="A780" s="180"/>
      <c r="B780" s="197"/>
      <c r="C780" s="197"/>
      <c r="D780" s="197"/>
      <c r="E780" s="197"/>
      <c r="F780" s="197"/>
      <c r="G780" s="197"/>
      <c r="H780" s="197"/>
      <c r="I780" s="152"/>
      <c r="J780" s="50"/>
      <c r="K780" s="50"/>
      <c r="L780" s="50"/>
      <c r="M780" s="50"/>
      <c r="N780" s="152"/>
      <c r="O780" s="197"/>
      <c r="P780" s="197"/>
      <c r="Q780" s="197"/>
      <c r="R780" s="197"/>
      <c r="S780" s="197"/>
      <c r="T780" s="197"/>
      <c r="U780" s="197"/>
      <c r="V780" s="197"/>
      <c r="W780" s="197"/>
      <c r="X780" s="197"/>
      <c r="Y780" s="197"/>
      <c r="Z780" s="197"/>
    </row>
    <row r="781" ht="15.75" customHeight="1">
      <c r="A781" s="180"/>
      <c r="B781" s="197"/>
      <c r="C781" s="197"/>
      <c r="D781" s="197"/>
      <c r="E781" s="197"/>
      <c r="F781" s="197"/>
      <c r="G781" s="197"/>
      <c r="H781" s="169"/>
      <c r="I781" s="152"/>
      <c r="J781" s="50"/>
      <c r="K781" s="50"/>
      <c r="L781" s="50"/>
      <c r="M781" s="50"/>
      <c r="N781" s="152"/>
      <c r="O781" s="197"/>
      <c r="P781" s="197"/>
      <c r="Q781" s="197"/>
      <c r="R781" s="197"/>
      <c r="S781" s="197"/>
      <c r="T781" s="197"/>
      <c r="U781" s="197"/>
      <c r="V781" s="197"/>
      <c r="W781" s="197"/>
      <c r="X781" s="197"/>
      <c r="Y781" s="197"/>
      <c r="Z781" s="197"/>
    </row>
    <row r="782" ht="15.75" customHeight="1">
      <c r="A782" s="180"/>
      <c r="B782" s="197"/>
      <c r="C782" s="197"/>
      <c r="D782" s="197"/>
      <c r="E782" s="197"/>
      <c r="F782" s="197"/>
      <c r="G782" s="197"/>
      <c r="H782" s="169"/>
      <c r="I782" s="152"/>
      <c r="J782" s="50"/>
      <c r="K782" s="50"/>
      <c r="L782" s="50"/>
      <c r="M782" s="50"/>
      <c r="N782" s="152"/>
      <c r="O782" s="197"/>
      <c r="P782" s="197"/>
      <c r="Q782" s="197"/>
      <c r="R782" s="197"/>
      <c r="S782" s="197"/>
      <c r="T782" s="197"/>
      <c r="U782" s="197"/>
      <c r="V782" s="197"/>
      <c r="W782" s="197"/>
      <c r="X782" s="197"/>
      <c r="Y782" s="197"/>
      <c r="Z782" s="197"/>
    </row>
    <row r="783" ht="15.75" customHeight="1">
      <c r="A783" s="180"/>
      <c r="B783" s="197"/>
      <c r="C783" s="197"/>
      <c r="D783" s="197"/>
      <c r="E783" s="197"/>
      <c r="F783" s="197"/>
      <c r="G783" s="197"/>
      <c r="H783" s="169"/>
      <c r="I783" s="152"/>
      <c r="J783" s="50"/>
      <c r="K783" s="50"/>
      <c r="L783" s="50"/>
      <c r="M783" s="50"/>
      <c r="N783" s="152"/>
      <c r="O783" s="197"/>
      <c r="P783" s="197"/>
      <c r="Q783" s="197"/>
      <c r="R783" s="197"/>
      <c r="S783" s="197"/>
      <c r="T783" s="197"/>
      <c r="U783" s="197"/>
      <c r="V783" s="197"/>
      <c r="W783" s="197"/>
      <c r="X783" s="197"/>
      <c r="Y783" s="197"/>
      <c r="Z783" s="197"/>
    </row>
    <row r="784" ht="15.75" customHeight="1">
      <c r="A784" s="180"/>
      <c r="B784" s="197"/>
      <c r="C784" s="197"/>
      <c r="D784" s="197"/>
      <c r="E784" s="197"/>
      <c r="F784" s="197"/>
      <c r="G784" s="197"/>
      <c r="H784" s="197"/>
      <c r="I784" s="152"/>
      <c r="J784" s="50"/>
      <c r="K784" s="50"/>
      <c r="L784" s="50"/>
      <c r="M784" s="50"/>
      <c r="N784" s="152"/>
      <c r="O784" s="197"/>
      <c r="P784" s="197"/>
      <c r="Q784" s="197"/>
      <c r="R784" s="197"/>
      <c r="S784" s="197"/>
      <c r="T784" s="197"/>
      <c r="U784" s="197"/>
      <c r="V784" s="197"/>
      <c r="W784" s="197"/>
      <c r="X784" s="197"/>
      <c r="Y784" s="197"/>
      <c r="Z784" s="197"/>
    </row>
    <row r="785" ht="15.75" customHeight="1">
      <c r="A785" s="180"/>
      <c r="B785" s="197"/>
      <c r="C785" s="197"/>
      <c r="D785" s="197"/>
      <c r="E785" s="197"/>
      <c r="F785" s="197"/>
      <c r="G785" s="197"/>
      <c r="H785" s="169"/>
      <c r="I785" s="152"/>
      <c r="J785" s="50"/>
      <c r="K785" s="50"/>
      <c r="L785" s="50"/>
      <c r="M785" s="50"/>
      <c r="N785" s="152"/>
      <c r="O785" s="197"/>
      <c r="P785" s="197"/>
      <c r="Q785" s="197"/>
      <c r="R785" s="197"/>
      <c r="S785" s="197"/>
      <c r="T785" s="197"/>
      <c r="U785" s="197"/>
      <c r="V785" s="197"/>
      <c r="W785" s="197"/>
      <c r="X785" s="197"/>
      <c r="Y785" s="197"/>
      <c r="Z785" s="197"/>
    </row>
    <row r="786" ht="15.75" customHeight="1">
      <c r="A786" s="180"/>
      <c r="B786" s="197"/>
      <c r="C786" s="197"/>
      <c r="D786" s="197"/>
      <c r="E786" s="197"/>
      <c r="F786" s="197"/>
      <c r="G786" s="197"/>
      <c r="H786" s="169"/>
      <c r="I786" s="152"/>
      <c r="J786" s="50"/>
      <c r="K786" s="50"/>
      <c r="L786" s="50"/>
      <c r="M786" s="50"/>
      <c r="N786" s="152"/>
      <c r="O786" s="197"/>
      <c r="P786" s="197"/>
      <c r="Q786" s="197"/>
      <c r="R786" s="197"/>
      <c r="S786" s="197"/>
      <c r="T786" s="197"/>
      <c r="U786" s="197"/>
      <c r="V786" s="197"/>
      <c r="W786" s="197"/>
      <c r="X786" s="197"/>
      <c r="Y786" s="197"/>
      <c r="Z786" s="197"/>
    </row>
    <row r="787" ht="15.75" customHeight="1">
      <c r="A787" s="180"/>
      <c r="B787" s="197"/>
      <c r="C787" s="197"/>
      <c r="D787" s="197"/>
      <c r="E787" s="197"/>
      <c r="F787" s="197"/>
      <c r="G787" s="197"/>
      <c r="H787" s="197"/>
      <c r="I787" s="152"/>
      <c r="J787" s="50"/>
      <c r="K787" s="50"/>
      <c r="L787" s="50"/>
      <c r="M787" s="50"/>
      <c r="N787" s="152"/>
      <c r="O787" s="197"/>
      <c r="P787" s="197"/>
      <c r="Q787" s="197"/>
      <c r="R787" s="197"/>
      <c r="S787" s="197"/>
      <c r="T787" s="197"/>
      <c r="U787" s="197"/>
      <c r="V787" s="197"/>
      <c r="W787" s="197"/>
      <c r="X787" s="197"/>
      <c r="Y787" s="197"/>
      <c r="Z787" s="197"/>
    </row>
    <row r="788" ht="15.75" customHeight="1">
      <c r="A788" s="180"/>
      <c r="B788" s="197"/>
      <c r="C788" s="197"/>
      <c r="D788" s="197"/>
      <c r="E788" s="197"/>
      <c r="F788" s="197"/>
      <c r="G788" s="197"/>
      <c r="H788" s="197"/>
      <c r="I788" s="152"/>
      <c r="J788" s="50"/>
      <c r="K788" s="50"/>
      <c r="L788" s="50"/>
      <c r="M788" s="50"/>
      <c r="N788" s="152"/>
      <c r="O788" s="197"/>
      <c r="P788" s="197"/>
      <c r="Q788" s="197"/>
      <c r="R788" s="197"/>
      <c r="S788" s="197"/>
      <c r="T788" s="197"/>
      <c r="U788" s="197"/>
      <c r="V788" s="197"/>
      <c r="W788" s="197"/>
      <c r="X788" s="197"/>
      <c r="Y788" s="197"/>
      <c r="Z788" s="197"/>
    </row>
    <row r="789" ht="15.75" customHeight="1">
      <c r="A789" s="180"/>
      <c r="B789" s="197"/>
      <c r="C789" s="197"/>
      <c r="D789" s="197"/>
      <c r="E789" s="197"/>
      <c r="F789" s="197"/>
      <c r="G789" s="197"/>
      <c r="H789" s="197"/>
      <c r="I789" s="152"/>
      <c r="J789" s="50"/>
      <c r="K789" s="50"/>
      <c r="L789" s="50"/>
      <c r="M789" s="50"/>
      <c r="N789" s="152"/>
      <c r="O789" s="197"/>
      <c r="P789" s="197"/>
      <c r="Q789" s="197"/>
      <c r="R789" s="197"/>
      <c r="S789" s="197"/>
      <c r="T789" s="197"/>
      <c r="U789" s="197"/>
      <c r="V789" s="197"/>
      <c r="W789" s="197"/>
      <c r="X789" s="197"/>
      <c r="Y789" s="197"/>
      <c r="Z789" s="197"/>
    </row>
    <row r="790" ht="15.75" customHeight="1">
      <c r="A790" s="180"/>
      <c r="B790" s="197"/>
      <c r="C790" s="197"/>
      <c r="D790" s="197"/>
      <c r="E790" s="152"/>
      <c r="F790" s="152"/>
      <c r="G790" s="197"/>
      <c r="H790" s="197"/>
      <c r="I790" s="152"/>
      <c r="J790" s="50"/>
      <c r="K790" s="50"/>
      <c r="L790" s="152"/>
      <c r="M790" s="152"/>
      <c r="N790" s="152"/>
      <c r="O790" s="197"/>
      <c r="P790" s="197"/>
      <c r="Q790" s="197"/>
      <c r="R790" s="197"/>
      <c r="S790" s="197"/>
      <c r="T790" s="197"/>
      <c r="U790" s="197"/>
      <c r="V790" s="197"/>
      <c r="W790" s="197"/>
      <c r="X790" s="197"/>
      <c r="Y790" s="197"/>
      <c r="Z790" s="197"/>
    </row>
    <row r="791" ht="15.75" customHeight="1">
      <c r="A791" s="180"/>
      <c r="B791" s="197"/>
      <c r="C791" s="197"/>
      <c r="D791" s="197"/>
      <c r="E791" s="197"/>
      <c r="F791" s="197"/>
      <c r="G791" s="197"/>
      <c r="H791" s="169"/>
      <c r="I791" s="152"/>
      <c r="J791" s="50"/>
      <c r="K791" s="50"/>
      <c r="L791" s="50"/>
      <c r="M791" s="50"/>
      <c r="N791" s="152"/>
      <c r="O791" s="197"/>
      <c r="P791" s="197"/>
      <c r="Q791" s="197"/>
      <c r="R791" s="197"/>
      <c r="S791" s="197"/>
      <c r="T791" s="197"/>
      <c r="U791" s="197"/>
      <c r="V791" s="197"/>
      <c r="W791" s="197"/>
      <c r="X791" s="197"/>
      <c r="Y791" s="197"/>
      <c r="Z791" s="197"/>
    </row>
    <row r="792" ht="15.75" customHeight="1">
      <c r="A792" s="180"/>
      <c r="B792" s="197"/>
      <c r="C792" s="197"/>
      <c r="D792" s="152"/>
      <c r="E792" s="152"/>
      <c r="F792" s="152"/>
      <c r="G792" s="197"/>
      <c r="H792" s="169"/>
      <c r="I792" s="152"/>
      <c r="J792" s="50"/>
      <c r="K792" s="152"/>
      <c r="L792" s="152"/>
      <c r="M792" s="152"/>
      <c r="N792" s="152"/>
      <c r="O792" s="197"/>
      <c r="P792" s="197"/>
      <c r="Q792" s="197"/>
      <c r="R792" s="197"/>
      <c r="S792" s="197"/>
      <c r="T792" s="197"/>
      <c r="U792" s="197"/>
      <c r="V792" s="197"/>
      <c r="W792" s="197"/>
      <c r="X792" s="197"/>
      <c r="Y792" s="197"/>
      <c r="Z792" s="197"/>
    </row>
    <row r="793" ht="15.75" customHeight="1">
      <c r="A793" s="180"/>
      <c r="B793" s="197"/>
      <c r="C793" s="152"/>
      <c r="D793" s="152"/>
      <c r="E793" s="152"/>
      <c r="F793" s="152"/>
      <c r="G793" s="197"/>
      <c r="H793" s="169"/>
      <c r="I793" s="152"/>
      <c r="J793" s="152"/>
      <c r="K793" s="152"/>
      <c r="L793" s="152"/>
      <c r="M793" s="152"/>
      <c r="N793" s="152"/>
      <c r="O793" s="197"/>
      <c r="P793" s="197"/>
      <c r="Q793" s="197"/>
      <c r="R793" s="197"/>
      <c r="S793" s="197"/>
      <c r="T793" s="197"/>
      <c r="U793" s="197"/>
      <c r="V793" s="197"/>
      <c r="W793" s="197"/>
      <c r="X793" s="197"/>
      <c r="Y793" s="197"/>
      <c r="Z793" s="197"/>
    </row>
    <row r="794" ht="15.75" customHeight="1">
      <c r="A794" s="180"/>
      <c r="B794" s="197"/>
      <c r="C794" s="152"/>
      <c r="D794" s="152"/>
      <c r="E794" s="152"/>
      <c r="F794" s="152"/>
      <c r="G794" s="197"/>
      <c r="H794" s="169"/>
      <c r="I794" s="152"/>
      <c r="J794" s="152"/>
      <c r="K794" s="152"/>
      <c r="L794" s="152"/>
      <c r="M794" s="152"/>
      <c r="N794" s="152"/>
      <c r="O794" s="197"/>
      <c r="P794" s="197"/>
      <c r="Q794" s="197"/>
      <c r="R794" s="197"/>
      <c r="S794" s="197"/>
      <c r="T794" s="197"/>
      <c r="U794" s="197"/>
      <c r="V794" s="197"/>
      <c r="W794" s="197"/>
      <c r="X794" s="197"/>
      <c r="Y794" s="197"/>
      <c r="Z794" s="197"/>
    </row>
    <row r="795" ht="15.75" customHeight="1">
      <c r="A795" s="180"/>
      <c r="B795" s="197"/>
      <c r="C795" s="152"/>
      <c r="D795" s="152"/>
      <c r="E795" s="152"/>
      <c r="F795" s="152"/>
      <c r="G795" s="197"/>
      <c r="H795" s="169"/>
      <c r="I795" s="152"/>
      <c r="J795" s="152"/>
      <c r="K795" s="152"/>
      <c r="L795" s="152"/>
      <c r="M795" s="152"/>
      <c r="N795" s="152"/>
      <c r="O795" s="197"/>
      <c r="P795" s="197"/>
      <c r="Q795" s="197"/>
      <c r="R795" s="197"/>
      <c r="S795" s="197"/>
      <c r="T795" s="197"/>
      <c r="U795" s="197"/>
      <c r="V795" s="197"/>
      <c r="W795" s="197"/>
      <c r="X795" s="197"/>
      <c r="Y795" s="197"/>
      <c r="Z795" s="197"/>
    </row>
    <row r="796" ht="15.75" customHeight="1">
      <c r="A796" s="180"/>
      <c r="B796" s="197"/>
      <c r="C796" s="152"/>
      <c r="D796" s="152"/>
      <c r="E796" s="152"/>
      <c r="F796" s="152"/>
      <c r="G796" s="197"/>
      <c r="H796" s="169"/>
      <c r="I796" s="152"/>
      <c r="J796" s="152"/>
      <c r="K796" s="152"/>
      <c r="L796" s="152"/>
      <c r="M796" s="152"/>
      <c r="N796" s="152"/>
      <c r="O796" s="197"/>
      <c r="P796" s="197"/>
      <c r="Q796" s="197"/>
      <c r="R796" s="197"/>
      <c r="S796" s="197"/>
      <c r="T796" s="197"/>
      <c r="U796" s="197"/>
      <c r="V796" s="197"/>
      <c r="W796" s="197"/>
      <c r="X796" s="197"/>
      <c r="Y796" s="197"/>
      <c r="Z796" s="197"/>
    </row>
    <row r="797" ht="15.75" customHeight="1">
      <c r="A797" s="180"/>
      <c r="B797" s="197"/>
      <c r="C797" s="152"/>
      <c r="D797" s="152"/>
      <c r="E797" s="152"/>
      <c r="F797" s="152"/>
      <c r="G797" s="197"/>
      <c r="H797" s="169"/>
      <c r="I797" s="152"/>
      <c r="J797" s="152"/>
      <c r="K797" s="152"/>
      <c r="L797" s="152"/>
      <c r="M797" s="152"/>
      <c r="N797" s="152"/>
      <c r="O797" s="197"/>
      <c r="P797" s="197"/>
      <c r="Q797" s="197"/>
      <c r="R797" s="197"/>
      <c r="S797" s="197"/>
      <c r="T797" s="197"/>
      <c r="U797" s="197"/>
      <c r="V797" s="197"/>
      <c r="W797" s="197"/>
      <c r="X797" s="197"/>
      <c r="Y797" s="197"/>
      <c r="Z797" s="197"/>
    </row>
    <row r="798" ht="15.75" customHeight="1">
      <c r="A798" s="180"/>
      <c r="B798" s="197"/>
      <c r="C798" s="152"/>
      <c r="D798" s="152"/>
      <c r="E798" s="152"/>
      <c r="F798" s="152"/>
      <c r="G798" s="197"/>
      <c r="H798" s="197"/>
      <c r="I798" s="152"/>
      <c r="J798" s="152"/>
      <c r="K798" s="152"/>
      <c r="L798" s="152"/>
      <c r="M798" s="152"/>
      <c r="N798" s="152"/>
      <c r="O798" s="197"/>
      <c r="P798" s="197"/>
      <c r="Q798" s="197"/>
      <c r="R798" s="197"/>
      <c r="S798" s="197"/>
      <c r="T798" s="197"/>
      <c r="U798" s="197"/>
      <c r="V798" s="197"/>
      <c r="W798" s="197"/>
      <c r="X798" s="197"/>
      <c r="Y798" s="197"/>
      <c r="Z798" s="197"/>
    </row>
    <row r="799" ht="15.75" customHeight="1">
      <c r="A799" s="180"/>
      <c r="B799" s="197"/>
      <c r="C799" s="152"/>
      <c r="D799" s="152"/>
      <c r="E799" s="152"/>
      <c r="F799" s="152"/>
      <c r="G799" s="197"/>
      <c r="H799" s="169"/>
      <c r="I799" s="152"/>
      <c r="J799" s="152"/>
      <c r="K799" s="152"/>
      <c r="L799" s="152"/>
      <c r="M799" s="152"/>
      <c r="N799" s="152"/>
      <c r="O799" s="197"/>
      <c r="P799" s="197"/>
      <c r="Q799" s="197"/>
      <c r="R799" s="197"/>
      <c r="S799" s="197"/>
      <c r="T799" s="197"/>
      <c r="U799" s="197"/>
      <c r="V799" s="197"/>
      <c r="W799" s="197"/>
      <c r="X799" s="197"/>
      <c r="Y799" s="197"/>
      <c r="Z799" s="197"/>
    </row>
    <row r="800" ht="15.75" customHeight="1">
      <c r="A800" s="180"/>
      <c r="B800" s="197"/>
      <c r="C800" s="152"/>
      <c r="D800" s="152"/>
      <c r="E800" s="152"/>
      <c r="F800" s="152"/>
      <c r="G800" s="197"/>
      <c r="H800" s="197"/>
      <c r="I800" s="152"/>
      <c r="J800" s="152"/>
      <c r="K800" s="152"/>
      <c r="L800" s="152"/>
      <c r="M800" s="152"/>
      <c r="N800" s="152"/>
      <c r="O800" s="197"/>
      <c r="P800" s="197"/>
      <c r="Q800" s="197"/>
      <c r="R800" s="197"/>
      <c r="S800" s="197"/>
      <c r="T800" s="197"/>
      <c r="U800" s="197"/>
      <c r="V800" s="197"/>
      <c r="W800" s="197"/>
      <c r="X800" s="197"/>
      <c r="Y800" s="197"/>
      <c r="Z800" s="197"/>
    </row>
    <row r="801" ht="15.75" customHeight="1">
      <c r="A801" s="180"/>
      <c r="B801" s="197"/>
      <c r="C801" s="152"/>
      <c r="D801" s="152"/>
      <c r="E801" s="152"/>
      <c r="F801" s="152"/>
      <c r="G801" s="197"/>
      <c r="H801" s="169"/>
      <c r="I801" s="152"/>
      <c r="J801" s="152"/>
      <c r="K801" s="152"/>
      <c r="L801" s="152"/>
      <c r="M801" s="152"/>
      <c r="N801" s="152"/>
      <c r="O801" s="197"/>
      <c r="P801" s="197"/>
      <c r="Q801" s="197"/>
      <c r="R801" s="197"/>
      <c r="S801" s="197"/>
      <c r="T801" s="197"/>
      <c r="U801" s="197"/>
      <c r="V801" s="197"/>
      <c r="W801" s="197"/>
      <c r="X801" s="197"/>
      <c r="Y801" s="197"/>
      <c r="Z801" s="197"/>
    </row>
    <row r="802" ht="15.75" customHeight="1">
      <c r="A802" s="180"/>
      <c r="B802" s="197"/>
      <c r="C802" s="152"/>
      <c r="D802" s="152"/>
      <c r="E802" s="152"/>
      <c r="F802" s="152"/>
      <c r="G802" s="197"/>
      <c r="H802" s="169"/>
      <c r="I802" s="152"/>
      <c r="J802" s="152"/>
      <c r="K802" s="152"/>
      <c r="L802" s="152"/>
      <c r="M802" s="152"/>
      <c r="N802" s="152"/>
      <c r="O802" s="197"/>
      <c r="P802" s="197"/>
      <c r="Q802" s="197"/>
      <c r="R802" s="197"/>
      <c r="S802" s="197"/>
      <c r="T802" s="197"/>
      <c r="U802" s="197"/>
      <c r="V802" s="197"/>
      <c r="W802" s="197"/>
      <c r="X802" s="197"/>
      <c r="Y802" s="197"/>
      <c r="Z802" s="197"/>
    </row>
    <row r="803" ht="15.75" customHeight="1">
      <c r="A803" s="180"/>
      <c r="B803" s="197"/>
      <c r="C803" s="152"/>
      <c r="D803" s="152"/>
      <c r="E803" s="152"/>
      <c r="F803" s="152"/>
      <c r="G803" s="197"/>
      <c r="H803" s="169"/>
      <c r="I803" s="152"/>
      <c r="J803" s="152"/>
      <c r="K803" s="152"/>
      <c r="L803" s="152"/>
      <c r="M803" s="152"/>
      <c r="N803" s="152"/>
      <c r="O803" s="197"/>
      <c r="P803" s="197"/>
      <c r="Q803" s="197"/>
      <c r="R803" s="197"/>
      <c r="S803" s="197"/>
      <c r="T803" s="197"/>
      <c r="U803" s="197"/>
      <c r="V803" s="197"/>
      <c r="W803" s="197"/>
      <c r="X803" s="197"/>
      <c r="Y803" s="197"/>
      <c r="Z803" s="197"/>
    </row>
    <row r="804" ht="15.75" customHeight="1">
      <c r="A804" s="180"/>
      <c r="B804" s="197"/>
      <c r="C804" s="152"/>
      <c r="D804" s="152"/>
      <c r="E804" s="152"/>
      <c r="F804" s="152"/>
      <c r="G804" s="197"/>
      <c r="H804" s="169"/>
      <c r="I804" s="152"/>
      <c r="J804" s="152"/>
      <c r="K804" s="152"/>
      <c r="L804" s="152"/>
      <c r="M804" s="152"/>
      <c r="N804" s="152"/>
      <c r="O804" s="197"/>
      <c r="P804" s="197"/>
      <c r="Q804" s="197"/>
      <c r="R804" s="197"/>
      <c r="S804" s="197"/>
      <c r="T804" s="197"/>
      <c r="U804" s="197"/>
      <c r="V804" s="197"/>
      <c r="W804" s="197"/>
      <c r="X804" s="197"/>
      <c r="Y804" s="197"/>
      <c r="Z804" s="197"/>
    </row>
    <row r="805" ht="15.75" customHeight="1">
      <c r="A805" s="180"/>
      <c r="B805" s="197"/>
      <c r="C805" s="197"/>
      <c r="D805" s="152"/>
      <c r="E805" s="152"/>
      <c r="F805" s="152"/>
      <c r="G805" s="197"/>
      <c r="H805" s="169"/>
      <c r="I805" s="152"/>
      <c r="J805" s="50"/>
      <c r="K805" s="152"/>
      <c r="L805" s="152"/>
      <c r="M805" s="152"/>
      <c r="N805" s="152"/>
      <c r="O805" s="197"/>
      <c r="P805" s="197"/>
      <c r="Q805" s="197"/>
      <c r="R805" s="197"/>
      <c r="S805" s="197"/>
      <c r="T805" s="197"/>
      <c r="U805" s="197"/>
      <c r="V805" s="197"/>
      <c r="W805" s="197"/>
      <c r="X805" s="197"/>
      <c r="Y805" s="197"/>
      <c r="Z805" s="197"/>
    </row>
    <row r="806" ht="15.75" customHeight="1">
      <c r="A806" s="180"/>
      <c r="B806" s="197"/>
      <c r="C806" s="152"/>
      <c r="D806" s="152"/>
      <c r="E806" s="152"/>
      <c r="F806" s="152"/>
      <c r="G806" s="197"/>
      <c r="H806" s="169"/>
      <c r="I806" s="152"/>
      <c r="J806" s="152"/>
      <c r="K806" s="152"/>
      <c r="L806" s="152"/>
      <c r="M806" s="152"/>
      <c r="N806" s="152"/>
      <c r="O806" s="197"/>
      <c r="P806" s="197"/>
      <c r="Q806" s="197"/>
      <c r="R806" s="197"/>
      <c r="S806" s="197"/>
      <c r="T806" s="197"/>
      <c r="U806" s="197"/>
      <c r="V806" s="197"/>
      <c r="W806" s="197"/>
      <c r="X806" s="197"/>
      <c r="Y806" s="197"/>
      <c r="Z806" s="197"/>
    </row>
    <row r="807" ht="15.75" customHeight="1">
      <c r="A807" s="180"/>
      <c r="B807" s="197"/>
      <c r="C807" s="152"/>
      <c r="D807" s="152"/>
      <c r="E807" s="152"/>
      <c r="F807" s="152"/>
      <c r="G807" s="197"/>
      <c r="H807" s="197"/>
      <c r="I807" s="152"/>
      <c r="J807" s="152"/>
      <c r="K807" s="152"/>
      <c r="L807" s="152"/>
      <c r="M807" s="152"/>
      <c r="N807" s="152"/>
      <c r="O807" s="197"/>
      <c r="P807" s="197"/>
      <c r="Q807" s="197"/>
      <c r="R807" s="197"/>
      <c r="S807" s="197"/>
      <c r="T807" s="197"/>
      <c r="U807" s="197"/>
      <c r="V807" s="197"/>
      <c r="W807" s="197"/>
      <c r="X807" s="197"/>
      <c r="Y807" s="197"/>
      <c r="Z807" s="197"/>
    </row>
    <row r="808" ht="15.75" customHeight="1">
      <c r="A808" s="180"/>
      <c r="B808" s="197"/>
      <c r="C808" s="152"/>
      <c r="D808" s="152"/>
      <c r="E808" s="152"/>
      <c r="F808" s="152"/>
      <c r="G808" s="197"/>
      <c r="H808" s="169"/>
      <c r="I808" s="152"/>
      <c r="J808" s="152"/>
      <c r="K808" s="152"/>
      <c r="L808" s="152"/>
      <c r="M808" s="152"/>
      <c r="N808" s="152"/>
      <c r="O808" s="197"/>
      <c r="P808" s="197"/>
      <c r="Q808" s="197"/>
      <c r="R808" s="197"/>
      <c r="S808" s="197"/>
      <c r="T808" s="197"/>
      <c r="U808" s="197"/>
      <c r="V808" s="197"/>
      <c r="W808" s="197"/>
      <c r="X808" s="197"/>
      <c r="Y808" s="197"/>
      <c r="Z808" s="197"/>
    </row>
    <row r="809" ht="15.75" customHeight="1">
      <c r="A809" s="180"/>
      <c r="B809" s="197"/>
      <c r="C809" s="152"/>
      <c r="D809" s="152"/>
      <c r="E809" s="152"/>
      <c r="F809" s="152"/>
      <c r="G809" s="197"/>
      <c r="H809" s="169"/>
      <c r="I809" s="152"/>
      <c r="J809" s="152"/>
      <c r="K809" s="152"/>
      <c r="L809" s="152"/>
      <c r="M809" s="152"/>
      <c r="N809" s="152"/>
      <c r="O809" s="197"/>
      <c r="P809" s="197"/>
      <c r="Q809" s="197"/>
      <c r="R809" s="197"/>
      <c r="S809" s="197"/>
      <c r="T809" s="197"/>
      <c r="U809" s="197"/>
      <c r="V809" s="197"/>
      <c r="W809" s="197"/>
      <c r="X809" s="197"/>
      <c r="Y809" s="197"/>
      <c r="Z809" s="197"/>
    </row>
    <row r="810" ht="15.75" customHeight="1">
      <c r="A810" s="197"/>
      <c r="B810" s="197"/>
      <c r="C810" s="197"/>
      <c r="D810" s="197"/>
      <c r="E810" s="197"/>
      <c r="F810" s="197"/>
      <c r="G810" s="197"/>
      <c r="H810" s="197"/>
      <c r="I810" s="197"/>
      <c r="J810" s="197"/>
      <c r="K810" s="197"/>
      <c r="L810" s="197"/>
      <c r="M810" s="197"/>
      <c r="N810" s="197"/>
      <c r="O810" s="197"/>
      <c r="P810" s="197"/>
      <c r="Q810" s="197"/>
      <c r="R810" s="197"/>
      <c r="S810" s="197"/>
      <c r="T810" s="197"/>
      <c r="U810" s="197"/>
      <c r="V810" s="197"/>
      <c r="W810" s="197"/>
      <c r="X810" s="197"/>
      <c r="Y810" s="197"/>
      <c r="Z810" s="197"/>
    </row>
    <row r="811" ht="15.75" customHeight="1">
      <c r="A811" s="197"/>
      <c r="B811" s="197"/>
      <c r="C811" s="197"/>
      <c r="D811" s="197"/>
      <c r="E811" s="197"/>
      <c r="F811" s="197"/>
      <c r="G811" s="197"/>
      <c r="H811" s="197"/>
      <c r="I811" s="197"/>
      <c r="J811" s="197"/>
      <c r="K811" s="197"/>
      <c r="L811" s="197"/>
      <c r="M811" s="197"/>
      <c r="N811" s="197"/>
      <c r="O811" s="197"/>
      <c r="P811" s="197"/>
      <c r="Q811" s="197"/>
      <c r="R811" s="197"/>
      <c r="S811" s="197"/>
      <c r="T811" s="197"/>
      <c r="U811" s="197"/>
      <c r="V811" s="197"/>
      <c r="W811" s="197"/>
      <c r="X811" s="197"/>
      <c r="Y811" s="197"/>
      <c r="Z811" s="197"/>
    </row>
    <row r="812" ht="15.75" customHeight="1">
      <c r="A812" s="197"/>
      <c r="B812" s="197"/>
      <c r="C812" s="197"/>
      <c r="D812" s="197"/>
      <c r="E812" s="197"/>
      <c r="F812" s="197"/>
      <c r="G812" s="197"/>
      <c r="H812" s="197"/>
      <c r="I812" s="197"/>
      <c r="J812" s="197"/>
      <c r="K812" s="197"/>
      <c r="L812" s="197"/>
      <c r="M812" s="197"/>
      <c r="N812" s="197"/>
      <c r="O812" s="197"/>
      <c r="P812" s="197"/>
      <c r="Q812" s="197"/>
      <c r="R812" s="197"/>
      <c r="S812" s="197"/>
      <c r="T812" s="197"/>
      <c r="U812" s="197"/>
      <c r="V812" s="197"/>
      <c r="W812" s="197"/>
      <c r="X812" s="197"/>
      <c r="Y812" s="197"/>
      <c r="Z812" s="197"/>
    </row>
    <row r="813" ht="15.75" customHeight="1">
      <c r="A813" s="197"/>
      <c r="B813" s="197"/>
      <c r="C813" s="197"/>
      <c r="D813" s="197"/>
      <c r="E813" s="197"/>
      <c r="F813" s="197"/>
      <c r="G813" s="197"/>
      <c r="H813" s="197"/>
      <c r="I813" s="197"/>
      <c r="J813" s="197"/>
      <c r="K813" s="197"/>
      <c r="L813" s="197"/>
      <c r="M813" s="197"/>
      <c r="N813" s="197"/>
      <c r="O813" s="197"/>
      <c r="P813" s="197"/>
      <c r="Q813" s="197"/>
      <c r="R813" s="197"/>
      <c r="S813" s="197"/>
      <c r="T813" s="197"/>
      <c r="U813" s="197"/>
      <c r="V813" s="197"/>
      <c r="W813" s="197"/>
      <c r="X813" s="197"/>
      <c r="Y813" s="197"/>
      <c r="Z813" s="197"/>
    </row>
    <row r="814" ht="15.75" customHeight="1">
      <c r="A814" s="197"/>
      <c r="B814" s="197"/>
      <c r="C814" s="197"/>
      <c r="D814" s="197"/>
      <c r="E814" s="197"/>
      <c r="F814" s="197"/>
      <c r="G814" s="197"/>
      <c r="H814" s="197"/>
      <c r="I814" s="197"/>
      <c r="J814" s="197"/>
      <c r="K814" s="197"/>
      <c r="L814" s="197"/>
      <c r="M814" s="197"/>
      <c r="N814" s="197"/>
      <c r="O814" s="197"/>
      <c r="P814" s="197"/>
      <c r="Q814" s="197"/>
      <c r="R814" s="197"/>
      <c r="S814" s="197"/>
      <c r="T814" s="197"/>
      <c r="U814" s="197"/>
      <c r="V814" s="197"/>
      <c r="W814" s="197"/>
      <c r="X814" s="197"/>
      <c r="Y814" s="197"/>
      <c r="Z814" s="197"/>
    </row>
    <row r="815" ht="15.75" customHeight="1">
      <c r="A815" s="197"/>
      <c r="B815" s="197"/>
      <c r="C815" s="197"/>
      <c r="D815" s="197"/>
      <c r="E815" s="197"/>
      <c r="F815" s="197"/>
      <c r="G815" s="197"/>
      <c r="H815" s="197"/>
      <c r="I815" s="197"/>
      <c r="J815" s="197"/>
      <c r="K815" s="197"/>
      <c r="L815" s="197"/>
      <c r="M815" s="197"/>
      <c r="N815" s="197"/>
      <c r="O815" s="197"/>
      <c r="P815" s="197"/>
      <c r="Q815" s="197"/>
      <c r="R815" s="197"/>
      <c r="S815" s="197"/>
      <c r="T815" s="197"/>
      <c r="U815" s="197"/>
      <c r="V815" s="197"/>
      <c r="W815" s="197"/>
      <c r="X815" s="197"/>
      <c r="Y815" s="197"/>
      <c r="Z815" s="197"/>
    </row>
    <row r="816" ht="15.75" customHeight="1">
      <c r="A816" s="197"/>
      <c r="B816" s="197"/>
      <c r="C816" s="197"/>
      <c r="D816" s="197"/>
      <c r="E816" s="197"/>
      <c r="F816" s="197"/>
      <c r="G816" s="197"/>
      <c r="H816" s="197"/>
      <c r="I816" s="197"/>
      <c r="J816" s="197"/>
      <c r="K816" s="197"/>
      <c r="L816" s="197"/>
      <c r="M816" s="197"/>
      <c r="N816" s="197"/>
      <c r="O816" s="197"/>
      <c r="P816" s="197"/>
      <c r="Q816" s="197"/>
      <c r="R816" s="197"/>
      <c r="S816" s="197"/>
      <c r="T816" s="197"/>
      <c r="U816" s="197"/>
      <c r="V816" s="197"/>
      <c r="W816" s="197"/>
      <c r="X816" s="197"/>
      <c r="Y816" s="197"/>
      <c r="Z816" s="197"/>
    </row>
    <row r="817" ht="15.75" customHeight="1">
      <c r="A817" s="197"/>
      <c r="B817" s="197"/>
      <c r="C817" s="197"/>
      <c r="D817" s="197"/>
      <c r="E817" s="197"/>
      <c r="F817" s="197"/>
      <c r="G817" s="197"/>
      <c r="H817" s="197"/>
      <c r="I817" s="197"/>
      <c r="J817" s="197"/>
      <c r="K817" s="197"/>
      <c r="L817" s="197"/>
      <c r="M817" s="197"/>
      <c r="N817" s="197"/>
      <c r="O817" s="197"/>
      <c r="P817" s="197"/>
      <c r="Q817" s="197"/>
      <c r="R817" s="197"/>
      <c r="S817" s="197"/>
      <c r="T817" s="197"/>
      <c r="U817" s="197"/>
      <c r="V817" s="197"/>
      <c r="W817" s="197"/>
      <c r="X817" s="197"/>
      <c r="Y817" s="197"/>
      <c r="Z817" s="197"/>
    </row>
    <row r="818" ht="15.75" customHeight="1">
      <c r="A818" s="197"/>
      <c r="B818" s="197"/>
      <c r="C818" s="197"/>
      <c r="D818" s="197"/>
      <c r="E818" s="197"/>
      <c r="F818" s="197"/>
      <c r="G818" s="197"/>
      <c r="H818" s="197"/>
      <c r="I818" s="197"/>
      <c r="J818" s="197"/>
      <c r="K818" s="197"/>
      <c r="L818" s="197"/>
      <c r="M818" s="197"/>
      <c r="N818" s="197"/>
      <c r="O818" s="197"/>
      <c r="P818" s="197"/>
      <c r="Q818" s="197"/>
      <c r="R818" s="197"/>
      <c r="S818" s="197"/>
      <c r="T818" s="197"/>
      <c r="U818" s="197"/>
      <c r="V818" s="197"/>
      <c r="W818" s="197"/>
      <c r="X818" s="197"/>
      <c r="Y818" s="197"/>
      <c r="Z818" s="197"/>
    </row>
    <row r="819" ht="15.75" customHeight="1">
      <c r="A819" s="197"/>
      <c r="B819" s="197"/>
      <c r="C819" s="197"/>
      <c r="D819" s="197"/>
      <c r="E819" s="197"/>
      <c r="F819" s="197"/>
      <c r="G819" s="197"/>
      <c r="H819" s="197"/>
      <c r="I819" s="197"/>
      <c r="J819" s="197"/>
      <c r="K819" s="197"/>
      <c r="L819" s="197"/>
      <c r="M819" s="197"/>
      <c r="N819" s="197"/>
      <c r="O819" s="197"/>
      <c r="P819" s="197"/>
      <c r="Q819" s="197"/>
      <c r="R819" s="197"/>
      <c r="S819" s="197"/>
      <c r="T819" s="197"/>
      <c r="U819" s="197"/>
      <c r="V819" s="197"/>
      <c r="W819" s="197"/>
      <c r="X819" s="197"/>
      <c r="Y819" s="197"/>
      <c r="Z819" s="197"/>
    </row>
    <row r="820" ht="15.75" customHeight="1">
      <c r="A820" s="197"/>
      <c r="B820" s="197"/>
      <c r="C820" s="197"/>
      <c r="D820" s="197"/>
      <c r="E820" s="197"/>
      <c r="F820" s="197"/>
      <c r="G820" s="197"/>
      <c r="H820" s="197"/>
      <c r="I820" s="197"/>
      <c r="J820" s="197"/>
      <c r="K820" s="197"/>
      <c r="L820" s="197"/>
      <c r="M820" s="197"/>
      <c r="N820" s="197"/>
      <c r="O820" s="197"/>
      <c r="P820" s="197"/>
      <c r="Q820" s="197"/>
      <c r="R820" s="197"/>
      <c r="S820" s="197"/>
      <c r="T820" s="197"/>
      <c r="U820" s="197"/>
      <c r="V820" s="197"/>
      <c r="W820" s="197"/>
      <c r="X820" s="197"/>
      <c r="Y820" s="197"/>
      <c r="Z820" s="197"/>
    </row>
    <row r="821" ht="15.75" customHeight="1">
      <c r="A821" s="197"/>
      <c r="B821" s="197"/>
      <c r="C821" s="197"/>
      <c r="D821" s="197"/>
      <c r="E821" s="197"/>
      <c r="F821" s="197"/>
      <c r="G821" s="197"/>
      <c r="H821" s="197"/>
      <c r="I821" s="197"/>
      <c r="J821" s="197"/>
      <c r="K821" s="197"/>
      <c r="L821" s="197"/>
      <c r="M821" s="197"/>
      <c r="N821" s="197"/>
      <c r="O821" s="197"/>
      <c r="P821" s="197"/>
      <c r="Q821" s="197"/>
      <c r="R821" s="197"/>
      <c r="S821" s="197"/>
      <c r="T821" s="197"/>
      <c r="U821" s="197"/>
      <c r="V821" s="197"/>
      <c r="W821" s="197"/>
      <c r="X821" s="197"/>
      <c r="Y821" s="197"/>
      <c r="Z821" s="197"/>
    </row>
    <row r="822" ht="15.75" customHeight="1">
      <c r="A822" s="197"/>
      <c r="B822" s="197"/>
      <c r="C822" s="197"/>
      <c r="D822" s="197"/>
      <c r="E822" s="197"/>
      <c r="F822" s="197"/>
      <c r="G822" s="197"/>
      <c r="H822" s="197"/>
      <c r="I822" s="197"/>
      <c r="J822" s="197"/>
      <c r="K822" s="197"/>
      <c r="L822" s="197"/>
      <c r="M822" s="197"/>
      <c r="N822" s="197"/>
      <c r="O822" s="197"/>
      <c r="P822" s="197"/>
      <c r="Q822" s="197"/>
      <c r="R822" s="197"/>
      <c r="S822" s="197"/>
      <c r="T822" s="197"/>
      <c r="U822" s="197"/>
      <c r="V822" s="197"/>
      <c r="W822" s="197"/>
      <c r="X822" s="197"/>
      <c r="Y822" s="197"/>
      <c r="Z822" s="197"/>
    </row>
    <row r="823" ht="15.75" customHeight="1">
      <c r="A823" s="197"/>
      <c r="B823" s="197"/>
      <c r="C823" s="197"/>
      <c r="D823" s="197"/>
      <c r="E823" s="197"/>
      <c r="F823" s="197"/>
      <c r="G823" s="197"/>
      <c r="H823" s="197"/>
      <c r="I823" s="197"/>
      <c r="J823" s="197"/>
      <c r="K823" s="197"/>
      <c r="L823" s="197"/>
      <c r="M823" s="197"/>
      <c r="N823" s="197"/>
      <c r="O823" s="197"/>
      <c r="P823" s="197"/>
      <c r="Q823" s="197"/>
      <c r="R823" s="197"/>
      <c r="S823" s="197"/>
      <c r="T823" s="197"/>
      <c r="U823" s="197"/>
      <c r="V823" s="197"/>
      <c r="W823" s="197"/>
      <c r="X823" s="197"/>
      <c r="Y823" s="197"/>
      <c r="Z823" s="197"/>
    </row>
    <row r="824" ht="15.75" customHeight="1">
      <c r="A824" s="197"/>
      <c r="B824" s="197"/>
      <c r="C824" s="197"/>
      <c r="D824" s="197"/>
      <c r="E824" s="197"/>
      <c r="F824" s="197"/>
      <c r="G824" s="197"/>
      <c r="H824" s="197"/>
      <c r="I824" s="197"/>
      <c r="J824" s="197"/>
      <c r="K824" s="197"/>
      <c r="L824" s="197"/>
      <c r="M824" s="197"/>
      <c r="N824" s="197"/>
      <c r="O824" s="197"/>
      <c r="P824" s="197"/>
      <c r="Q824" s="197"/>
      <c r="R824" s="197"/>
      <c r="S824" s="197"/>
      <c r="T824" s="197"/>
      <c r="U824" s="197"/>
      <c r="V824" s="197"/>
      <c r="W824" s="197"/>
      <c r="X824" s="197"/>
      <c r="Y824" s="197"/>
      <c r="Z824" s="197"/>
    </row>
    <row r="825" ht="15.75" customHeight="1">
      <c r="A825" s="197"/>
      <c r="B825" s="197"/>
      <c r="C825" s="197"/>
      <c r="D825" s="197"/>
      <c r="E825" s="197"/>
      <c r="F825" s="197"/>
      <c r="G825" s="197"/>
      <c r="H825" s="197"/>
      <c r="I825" s="197"/>
      <c r="J825" s="197"/>
      <c r="K825" s="197"/>
      <c r="L825" s="197"/>
      <c r="M825" s="197"/>
      <c r="N825" s="197"/>
      <c r="O825" s="197"/>
      <c r="P825" s="197"/>
      <c r="Q825" s="197"/>
      <c r="R825" s="197"/>
      <c r="S825" s="197"/>
      <c r="T825" s="197"/>
      <c r="U825" s="197"/>
      <c r="V825" s="197"/>
      <c r="W825" s="197"/>
      <c r="X825" s="197"/>
      <c r="Y825" s="197"/>
      <c r="Z825" s="197"/>
    </row>
    <row r="826" ht="15.75" customHeight="1">
      <c r="A826" s="197"/>
      <c r="B826" s="197"/>
      <c r="C826" s="197"/>
      <c r="D826" s="197"/>
      <c r="E826" s="197"/>
      <c r="F826" s="197"/>
      <c r="G826" s="197"/>
      <c r="H826" s="197"/>
      <c r="I826" s="197"/>
      <c r="J826" s="197"/>
      <c r="K826" s="197"/>
      <c r="L826" s="197"/>
      <c r="M826" s="197"/>
      <c r="N826" s="197"/>
      <c r="O826" s="197"/>
      <c r="P826" s="197"/>
      <c r="Q826" s="197"/>
      <c r="R826" s="197"/>
      <c r="S826" s="197"/>
      <c r="T826" s="197"/>
      <c r="U826" s="197"/>
      <c r="V826" s="197"/>
      <c r="W826" s="197"/>
      <c r="X826" s="197"/>
      <c r="Y826" s="197"/>
      <c r="Z826" s="197"/>
    </row>
    <row r="827" ht="15.75" customHeight="1">
      <c r="A827" s="197"/>
      <c r="B827" s="197"/>
      <c r="C827" s="197"/>
      <c r="D827" s="197"/>
      <c r="E827" s="197"/>
      <c r="F827" s="197"/>
      <c r="G827" s="197"/>
      <c r="H827" s="197"/>
      <c r="I827" s="197"/>
      <c r="J827" s="197"/>
      <c r="K827" s="197"/>
      <c r="L827" s="197"/>
      <c r="M827" s="197"/>
      <c r="N827" s="197"/>
      <c r="O827" s="197"/>
      <c r="P827" s="197"/>
      <c r="Q827" s="197"/>
      <c r="R827" s="197"/>
      <c r="S827" s="197"/>
      <c r="T827" s="197"/>
      <c r="U827" s="197"/>
      <c r="V827" s="197"/>
      <c r="W827" s="197"/>
      <c r="X827" s="197"/>
      <c r="Y827" s="197"/>
      <c r="Z827" s="197"/>
    </row>
    <row r="828" ht="15.75" customHeight="1">
      <c r="A828" s="197"/>
      <c r="B828" s="197"/>
      <c r="C828" s="197"/>
      <c r="D828" s="197"/>
      <c r="E828" s="197"/>
      <c r="F828" s="197"/>
      <c r="G828" s="197"/>
      <c r="H828" s="197"/>
      <c r="I828" s="197"/>
      <c r="J828" s="197"/>
      <c r="K828" s="197"/>
      <c r="L828" s="197"/>
      <c r="M828" s="197"/>
      <c r="N828" s="197"/>
      <c r="O828" s="197"/>
      <c r="P828" s="197"/>
      <c r="Q828" s="197"/>
      <c r="R828" s="197"/>
      <c r="S828" s="197"/>
      <c r="T828" s="197"/>
      <c r="U828" s="197"/>
      <c r="V828" s="197"/>
      <c r="W828" s="197"/>
      <c r="X828" s="197"/>
      <c r="Y828" s="197"/>
      <c r="Z828" s="197"/>
    </row>
    <row r="829" ht="15.75" customHeight="1">
      <c r="A829" s="197"/>
      <c r="B829" s="197"/>
      <c r="C829" s="197"/>
      <c r="D829" s="197"/>
      <c r="E829" s="197"/>
      <c r="F829" s="197"/>
      <c r="G829" s="197"/>
      <c r="H829" s="197"/>
      <c r="I829" s="197"/>
      <c r="J829" s="197"/>
      <c r="K829" s="197"/>
      <c r="L829" s="197"/>
      <c r="M829" s="197"/>
      <c r="N829" s="197"/>
      <c r="O829" s="197"/>
      <c r="P829" s="197"/>
      <c r="Q829" s="197"/>
      <c r="R829" s="197"/>
      <c r="S829" s="197"/>
      <c r="T829" s="197"/>
      <c r="U829" s="197"/>
      <c r="V829" s="197"/>
      <c r="W829" s="197"/>
      <c r="X829" s="197"/>
      <c r="Y829" s="197"/>
      <c r="Z829" s="197"/>
    </row>
    <row r="830" ht="15.75" customHeight="1">
      <c r="A830" s="197"/>
      <c r="B830" s="197"/>
      <c r="C830" s="197"/>
      <c r="D830" s="197"/>
      <c r="E830" s="197"/>
      <c r="F830" s="197"/>
      <c r="G830" s="197"/>
      <c r="H830" s="197"/>
      <c r="I830" s="197"/>
      <c r="J830" s="197"/>
      <c r="K830" s="197"/>
      <c r="L830" s="197"/>
      <c r="M830" s="197"/>
      <c r="N830" s="197"/>
      <c r="O830" s="197"/>
      <c r="P830" s="197"/>
      <c r="Q830" s="197"/>
      <c r="R830" s="197"/>
      <c r="S830" s="197"/>
      <c r="T830" s="197"/>
      <c r="U830" s="197"/>
      <c r="V830" s="197"/>
      <c r="W830" s="197"/>
      <c r="X830" s="197"/>
      <c r="Y830" s="197"/>
      <c r="Z830" s="197"/>
    </row>
    <row r="831" ht="15.75" customHeight="1">
      <c r="A831" s="197"/>
      <c r="B831" s="197"/>
      <c r="C831" s="197"/>
      <c r="D831" s="197"/>
      <c r="E831" s="197"/>
      <c r="F831" s="197"/>
      <c r="G831" s="197"/>
      <c r="H831" s="197"/>
      <c r="I831" s="197"/>
      <c r="J831" s="197"/>
      <c r="K831" s="197"/>
      <c r="L831" s="197"/>
      <c r="M831" s="197"/>
      <c r="N831" s="197"/>
      <c r="O831" s="197"/>
      <c r="P831" s="197"/>
      <c r="Q831" s="197"/>
      <c r="R831" s="197"/>
      <c r="S831" s="197"/>
      <c r="T831" s="197"/>
      <c r="U831" s="197"/>
      <c r="V831" s="197"/>
      <c r="W831" s="197"/>
      <c r="X831" s="197"/>
      <c r="Y831" s="197"/>
      <c r="Z831" s="197"/>
    </row>
    <row r="832" ht="15.75" customHeight="1">
      <c r="A832" s="197"/>
      <c r="B832" s="197"/>
      <c r="C832" s="197"/>
      <c r="D832" s="197"/>
      <c r="E832" s="197"/>
      <c r="F832" s="197"/>
      <c r="G832" s="197"/>
      <c r="H832" s="197"/>
      <c r="I832" s="197"/>
      <c r="J832" s="197"/>
      <c r="K832" s="197"/>
      <c r="L832" s="197"/>
      <c r="M832" s="197"/>
      <c r="N832" s="197"/>
      <c r="O832" s="197"/>
      <c r="P832" s="197"/>
      <c r="Q832" s="197"/>
      <c r="R832" s="197"/>
      <c r="S832" s="197"/>
      <c r="T832" s="197"/>
      <c r="U832" s="197"/>
      <c r="V832" s="197"/>
      <c r="W832" s="197"/>
      <c r="X832" s="197"/>
      <c r="Y832" s="197"/>
      <c r="Z832" s="197"/>
    </row>
    <row r="833" ht="15.75" customHeight="1">
      <c r="A833" s="197"/>
      <c r="B833" s="197"/>
      <c r="C833" s="197"/>
      <c r="D833" s="197"/>
      <c r="E833" s="197"/>
      <c r="F833" s="197"/>
      <c r="G833" s="197"/>
      <c r="H833" s="197"/>
      <c r="I833" s="197"/>
      <c r="J833" s="197"/>
      <c r="K833" s="197"/>
      <c r="L833" s="197"/>
      <c r="M833" s="197"/>
      <c r="N833" s="197"/>
      <c r="O833" s="197"/>
      <c r="P833" s="197"/>
      <c r="Q833" s="197"/>
      <c r="R833" s="197"/>
      <c r="S833" s="197"/>
      <c r="T833" s="197"/>
      <c r="U833" s="197"/>
      <c r="V833" s="197"/>
      <c r="W833" s="197"/>
      <c r="X833" s="197"/>
      <c r="Y833" s="197"/>
      <c r="Z833" s="197"/>
    </row>
    <row r="834" ht="15.75" customHeight="1">
      <c r="A834" s="197"/>
      <c r="B834" s="197"/>
      <c r="C834" s="197"/>
      <c r="D834" s="197"/>
      <c r="E834" s="197"/>
      <c r="F834" s="197"/>
      <c r="G834" s="197"/>
      <c r="H834" s="197"/>
      <c r="I834" s="197"/>
      <c r="J834" s="197"/>
      <c r="K834" s="197"/>
      <c r="L834" s="197"/>
      <c r="M834" s="197"/>
      <c r="N834" s="197"/>
      <c r="O834" s="197"/>
      <c r="P834" s="197"/>
      <c r="Q834" s="197"/>
      <c r="R834" s="197"/>
      <c r="S834" s="197"/>
      <c r="T834" s="197"/>
      <c r="U834" s="197"/>
      <c r="V834" s="197"/>
      <c r="W834" s="197"/>
      <c r="X834" s="197"/>
      <c r="Y834" s="197"/>
      <c r="Z834" s="197"/>
    </row>
    <row r="835" ht="15.75" customHeight="1">
      <c r="A835" s="197"/>
      <c r="B835" s="197"/>
      <c r="C835" s="197"/>
      <c r="D835" s="197"/>
      <c r="E835" s="197"/>
      <c r="F835" s="197"/>
      <c r="G835" s="197"/>
      <c r="H835" s="197"/>
      <c r="I835" s="197"/>
      <c r="J835" s="197"/>
      <c r="K835" s="197"/>
      <c r="L835" s="197"/>
      <c r="M835" s="197"/>
      <c r="N835" s="197"/>
      <c r="O835" s="197"/>
      <c r="P835" s="197"/>
      <c r="Q835" s="197"/>
      <c r="R835" s="197"/>
      <c r="S835" s="197"/>
      <c r="T835" s="197"/>
      <c r="U835" s="197"/>
      <c r="V835" s="197"/>
      <c r="W835" s="197"/>
      <c r="X835" s="197"/>
      <c r="Y835" s="197"/>
      <c r="Z835" s="197"/>
    </row>
    <row r="836" ht="15.75" customHeight="1">
      <c r="A836" s="197"/>
      <c r="B836" s="197"/>
      <c r="C836" s="197"/>
      <c r="D836" s="197"/>
      <c r="E836" s="197"/>
      <c r="F836" s="197"/>
      <c r="G836" s="197"/>
      <c r="H836" s="197"/>
      <c r="I836" s="197"/>
      <c r="J836" s="197"/>
      <c r="K836" s="197"/>
      <c r="L836" s="197"/>
      <c r="M836" s="197"/>
      <c r="N836" s="197"/>
      <c r="O836" s="197"/>
      <c r="P836" s="197"/>
      <c r="Q836" s="197"/>
      <c r="R836" s="197"/>
      <c r="S836" s="197"/>
      <c r="T836" s="197"/>
      <c r="U836" s="197"/>
      <c r="V836" s="197"/>
      <c r="W836" s="197"/>
      <c r="X836" s="197"/>
      <c r="Y836" s="197"/>
      <c r="Z836" s="197"/>
    </row>
    <row r="837" ht="15.75" customHeight="1">
      <c r="A837" s="197"/>
      <c r="B837" s="197"/>
      <c r="C837" s="197"/>
      <c r="D837" s="197"/>
      <c r="E837" s="197"/>
      <c r="F837" s="197"/>
      <c r="G837" s="197"/>
      <c r="H837" s="197"/>
      <c r="I837" s="197"/>
      <c r="J837" s="197"/>
      <c r="K837" s="197"/>
      <c r="L837" s="197"/>
      <c r="M837" s="197"/>
      <c r="N837" s="197"/>
      <c r="O837" s="197"/>
      <c r="P837" s="197"/>
      <c r="Q837" s="197"/>
      <c r="R837" s="197"/>
      <c r="S837" s="197"/>
      <c r="T837" s="197"/>
      <c r="U837" s="197"/>
      <c r="V837" s="197"/>
      <c r="W837" s="197"/>
      <c r="X837" s="197"/>
      <c r="Y837" s="197"/>
      <c r="Z837" s="197"/>
    </row>
    <row r="838" ht="15.75" customHeight="1">
      <c r="A838" s="197"/>
      <c r="B838" s="197"/>
      <c r="C838" s="197"/>
      <c r="D838" s="197"/>
      <c r="E838" s="197"/>
      <c r="F838" s="197"/>
      <c r="G838" s="197"/>
      <c r="H838" s="197"/>
      <c r="I838" s="197"/>
      <c r="J838" s="197"/>
      <c r="K838" s="197"/>
      <c r="L838" s="197"/>
      <c r="M838" s="197"/>
      <c r="N838" s="197"/>
      <c r="O838" s="197"/>
      <c r="P838" s="197"/>
      <c r="Q838" s="197"/>
      <c r="R838" s="197"/>
      <c r="S838" s="197"/>
      <c r="T838" s="197"/>
      <c r="U838" s="197"/>
      <c r="V838" s="197"/>
      <c r="W838" s="197"/>
      <c r="X838" s="197"/>
      <c r="Y838" s="197"/>
      <c r="Z838" s="197"/>
    </row>
    <row r="839" ht="15.75" customHeight="1">
      <c r="A839" s="197"/>
      <c r="B839" s="197"/>
      <c r="C839" s="197"/>
      <c r="D839" s="197"/>
      <c r="E839" s="197"/>
      <c r="F839" s="197"/>
      <c r="G839" s="197"/>
      <c r="H839" s="197"/>
      <c r="I839" s="197"/>
      <c r="J839" s="197"/>
      <c r="K839" s="197"/>
      <c r="L839" s="197"/>
      <c r="M839" s="197"/>
      <c r="N839" s="197"/>
      <c r="O839" s="197"/>
      <c r="P839" s="197"/>
      <c r="Q839" s="197"/>
      <c r="R839" s="197"/>
      <c r="S839" s="197"/>
      <c r="T839" s="197"/>
      <c r="U839" s="197"/>
      <c r="V839" s="197"/>
      <c r="W839" s="197"/>
      <c r="X839" s="197"/>
      <c r="Y839" s="197"/>
      <c r="Z839" s="197"/>
    </row>
    <row r="840" ht="15.75" customHeight="1">
      <c r="A840" s="197"/>
      <c r="B840" s="197"/>
      <c r="C840" s="197"/>
      <c r="D840" s="197"/>
      <c r="E840" s="197"/>
      <c r="F840" s="197"/>
      <c r="G840" s="197"/>
      <c r="H840" s="197"/>
      <c r="I840" s="197"/>
      <c r="J840" s="197"/>
      <c r="K840" s="197"/>
      <c r="L840" s="197"/>
      <c r="M840" s="197"/>
      <c r="N840" s="197"/>
      <c r="O840" s="197"/>
      <c r="P840" s="197"/>
      <c r="Q840" s="197"/>
      <c r="R840" s="197"/>
      <c r="S840" s="197"/>
      <c r="T840" s="197"/>
      <c r="U840" s="197"/>
      <c r="V840" s="197"/>
      <c r="W840" s="197"/>
      <c r="X840" s="197"/>
      <c r="Y840" s="197"/>
      <c r="Z840" s="197"/>
    </row>
    <row r="841" ht="15.75" customHeight="1">
      <c r="A841" s="197"/>
      <c r="B841" s="197"/>
      <c r="C841" s="197"/>
      <c r="D841" s="197"/>
      <c r="E841" s="197"/>
      <c r="F841" s="197"/>
      <c r="G841" s="197"/>
      <c r="H841" s="197"/>
      <c r="I841" s="197"/>
      <c r="J841" s="197"/>
      <c r="K841" s="197"/>
      <c r="L841" s="197"/>
      <c r="M841" s="197"/>
      <c r="N841" s="197"/>
      <c r="O841" s="197"/>
      <c r="P841" s="197"/>
      <c r="Q841" s="197"/>
      <c r="R841" s="197"/>
      <c r="S841" s="197"/>
      <c r="T841" s="197"/>
      <c r="U841" s="197"/>
      <c r="V841" s="197"/>
      <c r="W841" s="197"/>
      <c r="X841" s="197"/>
      <c r="Y841" s="197"/>
      <c r="Z841" s="197"/>
    </row>
    <row r="842" ht="15.75" customHeight="1">
      <c r="A842" s="197"/>
      <c r="B842" s="197"/>
      <c r="C842" s="197"/>
      <c r="D842" s="197"/>
      <c r="E842" s="197"/>
      <c r="F842" s="197"/>
      <c r="G842" s="197"/>
      <c r="H842" s="197"/>
      <c r="I842" s="197"/>
      <c r="J842" s="197"/>
      <c r="K842" s="197"/>
      <c r="L842" s="197"/>
      <c r="M842" s="197"/>
      <c r="N842" s="197"/>
      <c r="O842" s="197"/>
      <c r="P842" s="197"/>
      <c r="Q842" s="197"/>
      <c r="R842" s="197"/>
      <c r="S842" s="197"/>
      <c r="T842" s="197"/>
      <c r="U842" s="197"/>
      <c r="V842" s="197"/>
      <c r="W842" s="197"/>
      <c r="X842" s="197"/>
      <c r="Y842" s="197"/>
      <c r="Z842" s="197"/>
    </row>
    <row r="843" ht="15.75" customHeight="1">
      <c r="A843" s="197"/>
      <c r="B843" s="197"/>
      <c r="C843" s="197"/>
      <c r="D843" s="197"/>
      <c r="E843" s="197"/>
      <c r="F843" s="197"/>
      <c r="G843" s="197"/>
      <c r="H843" s="197"/>
      <c r="I843" s="197"/>
      <c r="J843" s="197"/>
      <c r="K843" s="197"/>
      <c r="L843" s="197"/>
      <c r="M843" s="197"/>
      <c r="N843" s="197"/>
      <c r="O843" s="197"/>
      <c r="P843" s="197"/>
      <c r="Q843" s="197"/>
      <c r="R843" s="197"/>
      <c r="S843" s="197"/>
      <c r="T843" s="197"/>
      <c r="U843" s="197"/>
      <c r="V843" s="197"/>
      <c r="W843" s="197"/>
      <c r="X843" s="197"/>
      <c r="Y843" s="197"/>
      <c r="Z843" s="197"/>
    </row>
    <row r="844" ht="15.75" customHeight="1">
      <c r="A844" s="197"/>
      <c r="B844" s="197"/>
      <c r="C844" s="197"/>
      <c r="D844" s="197"/>
      <c r="E844" s="197"/>
      <c r="F844" s="197"/>
      <c r="G844" s="197"/>
      <c r="H844" s="197"/>
      <c r="I844" s="197"/>
      <c r="J844" s="197"/>
      <c r="K844" s="197"/>
      <c r="L844" s="197"/>
      <c r="M844" s="197"/>
      <c r="N844" s="197"/>
      <c r="O844" s="197"/>
      <c r="P844" s="197"/>
      <c r="Q844" s="197"/>
      <c r="R844" s="197"/>
      <c r="S844" s="197"/>
      <c r="T844" s="197"/>
      <c r="U844" s="197"/>
      <c r="V844" s="197"/>
      <c r="W844" s="197"/>
      <c r="X844" s="197"/>
      <c r="Y844" s="197"/>
      <c r="Z844" s="197"/>
    </row>
    <row r="845" ht="15.75" customHeight="1">
      <c r="A845" s="197"/>
      <c r="B845" s="197"/>
      <c r="C845" s="197"/>
      <c r="D845" s="197"/>
      <c r="E845" s="197"/>
      <c r="F845" s="197"/>
      <c r="G845" s="197"/>
      <c r="H845" s="197"/>
      <c r="I845" s="197"/>
      <c r="J845" s="197"/>
      <c r="K845" s="197"/>
      <c r="L845" s="197"/>
      <c r="M845" s="197"/>
      <c r="N845" s="197"/>
      <c r="O845" s="197"/>
      <c r="P845" s="197"/>
      <c r="Q845" s="197"/>
      <c r="R845" s="197"/>
      <c r="S845" s="197"/>
      <c r="T845" s="197"/>
      <c r="U845" s="197"/>
      <c r="V845" s="197"/>
      <c r="W845" s="197"/>
      <c r="X845" s="197"/>
      <c r="Y845" s="197"/>
      <c r="Z845" s="197"/>
    </row>
    <row r="846" ht="15.75" customHeight="1">
      <c r="A846" s="197"/>
      <c r="B846" s="197"/>
      <c r="C846" s="197"/>
      <c r="D846" s="197"/>
      <c r="E846" s="197"/>
      <c r="F846" s="197"/>
      <c r="G846" s="197"/>
      <c r="H846" s="197"/>
      <c r="I846" s="197"/>
      <c r="J846" s="197"/>
      <c r="K846" s="197"/>
      <c r="L846" s="197"/>
      <c r="M846" s="197"/>
      <c r="N846" s="197"/>
      <c r="O846" s="197"/>
      <c r="P846" s="197"/>
      <c r="Q846" s="197"/>
      <c r="R846" s="197"/>
      <c r="S846" s="197"/>
      <c r="T846" s="197"/>
      <c r="U846" s="197"/>
      <c r="V846" s="197"/>
      <c r="W846" s="197"/>
      <c r="X846" s="197"/>
      <c r="Y846" s="197"/>
      <c r="Z846" s="197"/>
    </row>
    <row r="847" ht="15.75" customHeight="1">
      <c r="A847" s="197"/>
      <c r="B847" s="197"/>
      <c r="C847" s="197"/>
      <c r="D847" s="197"/>
      <c r="E847" s="197"/>
      <c r="F847" s="197"/>
      <c r="G847" s="197"/>
      <c r="H847" s="197"/>
      <c r="I847" s="197"/>
      <c r="J847" s="197"/>
      <c r="K847" s="197"/>
      <c r="L847" s="197"/>
      <c r="M847" s="197"/>
      <c r="N847" s="197"/>
      <c r="O847" s="197"/>
      <c r="P847" s="197"/>
      <c r="Q847" s="197"/>
      <c r="R847" s="197"/>
      <c r="S847" s="197"/>
      <c r="T847" s="197"/>
      <c r="U847" s="197"/>
      <c r="V847" s="197"/>
      <c r="W847" s="197"/>
      <c r="X847" s="197"/>
      <c r="Y847" s="197"/>
      <c r="Z847" s="197"/>
    </row>
    <row r="848" ht="15.75" customHeight="1">
      <c r="A848" s="197"/>
      <c r="B848" s="197"/>
      <c r="C848" s="197"/>
      <c r="D848" s="197"/>
      <c r="E848" s="197"/>
      <c r="F848" s="197"/>
      <c r="G848" s="197"/>
      <c r="H848" s="197"/>
      <c r="I848" s="197"/>
      <c r="J848" s="197"/>
      <c r="K848" s="197"/>
      <c r="L848" s="197"/>
      <c r="M848" s="197"/>
      <c r="N848" s="197"/>
      <c r="O848" s="197"/>
      <c r="P848" s="197"/>
      <c r="Q848" s="197"/>
      <c r="R848" s="197"/>
      <c r="S848" s="197"/>
      <c r="T848" s="197"/>
      <c r="U848" s="197"/>
      <c r="V848" s="197"/>
      <c r="W848" s="197"/>
      <c r="X848" s="197"/>
      <c r="Y848" s="197"/>
      <c r="Z848" s="197"/>
    </row>
    <row r="849" ht="15.75" customHeight="1">
      <c r="A849" s="197"/>
      <c r="B849" s="197"/>
      <c r="C849" s="197"/>
      <c r="D849" s="197"/>
      <c r="E849" s="197"/>
      <c r="F849" s="197"/>
      <c r="G849" s="197"/>
      <c r="H849" s="197"/>
      <c r="I849" s="197"/>
      <c r="J849" s="197"/>
      <c r="K849" s="197"/>
      <c r="L849" s="197"/>
      <c r="M849" s="197"/>
      <c r="N849" s="197"/>
      <c r="O849" s="197"/>
      <c r="P849" s="197"/>
      <c r="Q849" s="197"/>
      <c r="R849" s="197"/>
      <c r="S849" s="197"/>
      <c r="T849" s="197"/>
      <c r="U849" s="197"/>
      <c r="V849" s="197"/>
      <c r="W849" s="197"/>
      <c r="X849" s="197"/>
      <c r="Y849" s="197"/>
      <c r="Z849" s="197"/>
    </row>
    <row r="850" ht="15.75" customHeight="1">
      <c r="A850" s="197"/>
      <c r="B850" s="197"/>
      <c r="C850" s="197"/>
      <c r="D850" s="197"/>
      <c r="E850" s="197"/>
      <c r="F850" s="197"/>
      <c r="G850" s="197"/>
      <c r="H850" s="197"/>
      <c r="I850" s="197"/>
      <c r="J850" s="197"/>
      <c r="K850" s="197"/>
      <c r="L850" s="197"/>
      <c r="M850" s="197"/>
      <c r="N850" s="197"/>
      <c r="O850" s="197"/>
      <c r="P850" s="197"/>
      <c r="Q850" s="197"/>
      <c r="R850" s="197"/>
      <c r="S850" s="197"/>
      <c r="T850" s="197"/>
      <c r="U850" s="197"/>
      <c r="V850" s="197"/>
      <c r="W850" s="197"/>
      <c r="X850" s="197"/>
      <c r="Y850" s="197"/>
      <c r="Z850" s="197"/>
    </row>
    <row r="851" ht="15.75" customHeight="1">
      <c r="A851" s="197"/>
      <c r="B851" s="197"/>
      <c r="C851" s="197"/>
      <c r="D851" s="197"/>
      <c r="E851" s="197"/>
      <c r="F851" s="197"/>
      <c r="G851" s="197"/>
      <c r="H851" s="197"/>
      <c r="I851" s="197"/>
      <c r="J851" s="197"/>
      <c r="K851" s="197"/>
      <c r="L851" s="197"/>
      <c r="M851" s="197"/>
      <c r="N851" s="197"/>
      <c r="O851" s="197"/>
      <c r="P851" s="197"/>
      <c r="Q851" s="197"/>
      <c r="R851" s="197"/>
      <c r="S851" s="197"/>
      <c r="T851" s="197"/>
      <c r="U851" s="197"/>
      <c r="V851" s="197"/>
      <c r="W851" s="197"/>
      <c r="X851" s="197"/>
      <c r="Y851" s="197"/>
      <c r="Z851" s="197"/>
    </row>
    <row r="852" ht="15.75" customHeight="1">
      <c r="A852" s="197"/>
      <c r="B852" s="197"/>
      <c r="C852" s="197"/>
      <c r="D852" s="197"/>
      <c r="E852" s="197"/>
      <c r="F852" s="197"/>
      <c r="G852" s="197"/>
      <c r="H852" s="197"/>
      <c r="I852" s="197"/>
      <c r="J852" s="197"/>
      <c r="K852" s="197"/>
      <c r="L852" s="197"/>
      <c r="M852" s="197"/>
      <c r="N852" s="197"/>
      <c r="O852" s="197"/>
      <c r="P852" s="197"/>
      <c r="Q852" s="197"/>
      <c r="R852" s="197"/>
      <c r="S852" s="197"/>
      <c r="T852" s="197"/>
      <c r="U852" s="197"/>
      <c r="V852" s="197"/>
      <c r="W852" s="197"/>
      <c r="X852" s="197"/>
      <c r="Y852" s="197"/>
      <c r="Z852" s="197"/>
    </row>
    <row r="853" ht="15.75" customHeight="1">
      <c r="A853" s="197"/>
      <c r="B853" s="197"/>
      <c r="C853" s="197"/>
      <c r="D853" s="197"/>
      <c r="E853" s="197"/>
      <c r="F853" s="197"/>
      <c r="G853" s="197"/>
      <c r="H853" s="197"/>
      <c r="I853" s="197"/>
      <c r="J853" s="197"/>
      <c r="K853" s="197"/>
      <c r="L853" s="197"/>
      <c r="M853" s="197"/>
      <c r="N853" s="197"/>
      <c r="O853" s="197"/>
      <c r="P853" s="197"/>
      <c r="Q853" s="197"/>
      <c r="R853" s="197"/>
      <c r="S853" s="197"/>
      <c r="T853" s="197"/>
      <c r="U853" s="197"/>
      <c r="V853" s="197"/>
      <c r="W853" s="197"/>
      <c r="X853" s="197"/>
      <c r="Y853" s="197"/>
      <c r="Z853" s="197"/>
    </row>
    <row r="854" ht="15.75" customHeight="1">
      <c r="A854" s="197"/>
      <c r="B854" s="197"/>
      <c r="C854" s="197"/>
      <c r="D854" s="197"/>
      <c r="E854" s="197"/>
      <c r="F854" s="197"/>
      <c r="G854" s="197"/>
      <c r="H854" s="197"/>
      <c r="I854" s="197"/>
      <c r="J854" s="197"/>
      <c r="K854" s="197"/>
      <c r="L854" s="197"/>
      <c r="M854" s="197"/>
      <c r="N854" s="197"/>
      <c r="O854" s="197"/>
      <c r="P854" s="197"/>
      <c r="Q854" s="197"/>
      <c r="R854" s="197"/>
      <c r="S854" s="197"/>
      <c r="T854" s="197"/>
      <c r="U854" s="197"/>
      <c r="V854" s="197"/>
      <c r="W854" s="197"/>
      <c r="X854" s="197"/>
      <c r="Y854" s="197"/>
      <c r="Z854" s="197"/>
    </row>
    <row r="855" ht="15.75" customHeight="1">
      <c r="A855" s="197"/>
      <c r="B855" s="197"/>
      <c r="C855" s="197"/>
      <c r="D855" s="197"/>
      <c r="E855" s="197"/>
      <c r="F855" s="197"/>
      <c r="G855" s="197"/>
      <c r="H855" s="197"/>
      <c r="I855" s="197"/>
      <c r="J855" s="197"/>
      <c r="K855" s="197"/>
      <c r="L855" s="197"/>
      <c r="M855" s="197"/>
      <c r="N855" s="197"/>
      <c r="O855" s="197"/>
      <c r="P855" s="197"/>
      <c r="Q855" s="197"/>
      <c r="R855" s="197"/>
      <c r="S855" s="197"/>
      <c r="T855" s="197"/>
      <c r="U855" s="197"/>
      <c r="V855" s="197"/>
      <c r="W855" s="197"/>
      <c r="X855" s="197"/>
      <c r="Y855" s="197"/>
      <c r="Z855" s="197"/>
    </row>
    <row r="856" ht="15.75" customHeight="1">
      <c r="A856" s="197"/>
      <c r="B856" s="197"/>
      <c r="C856" s="197"/>
      <c r="D856" s="197"/>
      <c r="E856" s="197"/>
      <c r="F856" s="197"/>
      <c r="G856" s="197"/>
      <c r="H856" s="197"/>
      <c r="I856" s="197"/>
      <c r="J856" s="197"/>
      <c r="K856" s="197"/>
      <c r="L856" s="197"/>
      <c r="M856" s="197"/>
      <c r="N856" s="197"/>
      <c r="O856" s="197"/>
      <c r="P856" s="197"/>
      <c r="Q856" s="197"/>
      <c r="R856" s="197"/>
      <c r="S856" s="197"/>
      <c r="T856" s="197"/>
      <c r="U856" s="197"/>
      <c r="V856" s="197"/>
      <c r="W856" s="197"/>
      <c r="X856" s="197"/>
      <c r="Y856" s="197"/>
      <c r="Z856" s="197"/>
    </row>
    <row r="857" ht="15.75" customHeight="1">
      <c r="A857" s="197"/>
      <c r="B857" s="197"/>
      <c r="C857" s="197"/>
      <c r="D857" s="197"/>
      <c r="E857" s="197"/>
      <c r="F857" s="197"/>
      <c r="G857" s="197"/>
      <c r="H857" s="197"/>
      <c r="I857" s="197"/>
      <c r="J857" s="197"/>
      <c r="K857" s="197"/>
      <c r="L857" s="197"/>
      <c r="M857" s="197"/>
      <c r="N857" s="197"/>
      <c r="O857" s="197"/>
      <c r="P857" s="197"/>
      <c r="Q857" s="197"/>
      <c r="R857" s="197"/>
      <c r="S857" s="197"/>
      <c r="T857" s="197"/>
      <c r="U857" s="197"/>
      <c r="V857" s="197"/>
      <c r="W857" s="197"/>
      <c r="X857" s="197"/>
      <c r="Y857" s="197"/>
      <c r="Z857" s="197"/>
    </row>
    <row r="858" ht="15.75" customHeight="1">
      <c r="A858" s="197"/>
      <c r="B858" s="197"/>
      <c r="C858" s="197"/>
      <c r="D858" s="197"/>
      <c r="E858" s="197"/>
      <c r="F858" s="197"/>
      <c r="G858" s="197"/>
      <c r="H858" s="197"/>
      <c r="I858" s="197"/>
      <c r="J858" s="197"/>
      <c r="K858" s="197"/>
      <c r="L858" s="197"/>
      <c r="M858" s="197"/>
      <c r="N858" s="197"/>
      <c r="O858" s="197"/>
      <c r="P858" s="197"/>
      <c r="Q858" s="197"/>
      <c r="R858" s="197"/>
      <c r="S858" s="197"/>
      <c r="T858" s="197"/>
      <c r="U858" s="197"/>
      <c r="V858" s="197"/>
      <c r="W858" s="197"/>
      <c r="X858" s="197"/>
      <c r="Y858" s="197"/>
      <c r="Z858" s="197"/>
    </row>
    <row r="859" ht="15.75" customHeight="1">
      <c r="A859" s="197"/>
      <c r="B859" s="197"/>
      <c r="C859" s="197"/>
      <c r="D859" s="197"/>
      <c r="E859" s="197"/>
      <c r="F859" s="197"/>
      <c r="G859" s="197"/>
      <c r="H859" s="197"/>
      <c r="I859" s="197"/>
      <c r="J859" s="197"/>
      <c r="K859" s="197"/>
      <c r="L859" s="197"/>
      <c r="M859" s="197"/>
      <c r="N859" s="197"/>
      <c r="O859" s="197"/>
      <c r="P859" s="197"/>
      <c r="Q859" s="197"/>
      <c r="R859" s="197"/>
      <c r="S859" s="197"/>
      <c r="T859" s="197"/>
      <c r="U859" s="197"/>
      <c r="V859" s="197"/>
      <c r="W859" s="197"/>
      <c r="X859" s="197"/>
      <c r="Y859" s="197"/>
      <c r="Z859" s="197"/>
    </row>
    <row r="860" ht="15.75" customHeight="1">
      <c r="A860" s="197"/>
      <c r="B860" s="197"/>
      <c r="C860" s="197"/>
      <c r="D860" s="197"/>
      <c r="E860" s="197"/>
      <c r="F860" s="197"/>
      <c r="G860" s="197"/>
      <c r="H860" s="197"/>
      <c r="I860" s="197"/>
      <c r="J860" s="197"/>
      <c r="K860" s="197"/>
      <c r="L860" s="197"/>
      <c r="M860" s="197"/>
      <c r="N860" s="197"/>
      <c r="O860" s="197"/>
      <c r="P860" s="197"/>
      <c r="Q860" s="197"/>
      <c r="R860" s="197"/>
      <c r="S860" s="197"/>
      <c r="T860" s="197"/>
      <c r="U860" s="197"/>
      <c r="V860" s="197"/>
      <c r="W860" s="197"/>
      <c r="X860" s="197"/>
      <c r="Y860" s="197"/>
      <c r="Z860" s="197"/>
    </row>
    <row r="861" ht="15.75" customHeight="1">
      <c r="A861" s="197"/>
      <c r="B861" s="197"/>
      <c r="C861" s="197"/>
      <c r="D861" s="197"/>
      <c r="E861" s="197"/>
      <c r="F861" s="197"/>
      <c r="G861" s="197"/>
      <c r="H861" s="197"/>
      <c r="I861" s="197"/>
      <c r="J861" s="197"/>
      <c r="K861" s="197"/>
      <c r="L861" s="197"/>
      <c r="M861" s="197"/>
      <c r="N861" s="197"/>
      <c r="O861" s="197"/>
      <c r="P861" s="197"/>
      <c r="Q861" s="197"/>
      <c r="R861" s="197"/>
      <c r="S861" s="197"/>
      <c r="T861" s="197"/>
      <c r="U861" s="197"/>
      <c r="V861" s="197"/>
      <c r="W861" s="197"/>
      <c r="X861" s="197"/>
      <c r="Y861" s="197"/>
      <c r="Z861" s="197"/>
    </row>
    <row r="862" ht="15.75" customHeight="1">
      <c r="A862" s="197"/>
      <c r="B862" s="197"/>
      <c r="C862" s="197"/>
      <c r="D862" s="197"/>
      <c r="E862" s="197"/>
      <c r="F862" s="197"/>
      <c r="G862" s="197"/>
      <c r="H862" s="197"/>
      <c r="I862" s="197"/>
      <c r="J862" s="197"/>
      <c r="K862" s="197"/>
      <c r="L862" s="197"/>
      <c r="M862" s="197"/>
      <c r="N862" s="197"/>
      <c r="O862" s="197"/>
      <c r="P862" s="197"/>
      <c r="Q862" s="197"/>
      <c r="R862" s="197"/>
      <c r="S862" s="197"/>
      <c r="T862" s="197"/>
      <c r="U862" s="197"/>
      <c r="V862" s="197"/>
      <c r="W862" s="197"/>
      <c r="X862" s="197"/>
      <c r="Y862" s="197"/>
      <c r="Z862" s="197"/>
    </row>
    <row r="863" ht="15.75" customHeight="1">
      <c r="A863" s="197"/>
      <c r="B863" s="197"/>
      <c r="C863" s="197"/>
      <c r="D863" s="197"/>
      <c r="E863" s="197"/>
      <c r="F863" s="197"/>
      <c r="G863" s="197"/>
      <c r="H863" s="197"/>
      <c r="I863" s="197"/>
      <c r="J863" s="197"/>
      <c r="K863" s="197"/>
      <c r="L863" s="197"/>
      <c r="M863" s="197"/>
      <c r="N863" s="197"/>
      <c r="O863" s="197"/>
      <c r="P863" s="197"/>
      <c r="Q863" s="197"/>
      <c r="R863" s="197"/>
      <c r="S863" s="197"/>
      <c r="T863" s="197"/>
      <c r="U863" s="197"/>
      <c r="V863" s="197"/>
      <c r="W863" s="197"/>
      <c r="X863" s="197"/>
      <c r="Y863" s="197"/>
      <c r="Z863" s="197"/>
    </row>
    <row r="864" ht="15.75" customHeight="1">
      <c r="A864" s="197"/>
      <c r="B864" s="197"/>
      <c r="C864" s="197"/>
      <c r="D864" s="197"/>
      <c r="E864" s="197"/>
      <c r="F864" s="197"/>
      <c r="G864" s="197"/>
      <c r="H864" s="197"/>
      <c r="I864" s="197"/>
      <c r="J864" s="197"/>
      <c r="K864" s="197"/>
      <c r="L864" s="197"/>
      <c r="M864" s="197"/>
      <c r="N864" s="197"/>
      <c r="O864" s="197"/>
      <c r="P864" s="197"/>
      <c r="Q864" s="197"/>
      <c r="R864" s="197"/>
      <c r="S864" s="197"/>
      <c r="T864" s="197"/>
      <c r="U864" s="197"/>
      <c r="V864" s="197"/>
      <c r="W864" s="197"/>
      <c r="X864" s="197"/>
      <c r="Y864" s="197"/>
      <c r="Z864" s="197"/>
    </row>
    <row r="865" ht="15.75" customHeight="1">
      <c r="A865" s="197"/>
      <c r="B865" s="197"/>
      <c r="C865" s="197"/>
      <c r="D865" s="197"/>
      <c r="E865" s="197"/>
      <c r="F865" s="197"/>
      <c r="G865" s="197"/>
      <c r="H865" s="197"/>
      <c r="I865" s="197"/>
      <c r="J865" s="197"/>
      <c r="K865" s="197"/>
      <c r="L865" s="197"/>
      <c r="M865" s="197"/>
      <c r="N865" s="197"/>
      <c r="O865" s="197"/>
      <c r="P865" s="197"/>
      <c r="Q865" s="197"/>
      <c r="R865" s="197"/>
      <c r="S865" s="197"/>
      <c r="T865" s="197"/>
      <c r="U865" s="197"/>
      <c r="V865" s="197"/>
      <c r="W865" s="197"/>
      <c r="X865" s="197"/>
      <c r="Y865" s="197"/>
      <c r="Z865" s="197"/>
    </row>
    <row r="866" ht="15.75" customHeight="1">
      <c r="A866" s="197"/>
      <c r="B866" s="197"/>
      <c r="C866" s="197"/>
      <c r="D866" s="197"/>
      <c r="E866" s="197"/>
      <c r="F866" s="197"/>
      <c r="G866" s="197"/>
      <c r="H866" s="197"/>
      <c r="I866" s="197"/>
      <c r="J866" s="197"/>
      <c r="K866" s="197"/>
      <c r="L866" s="197"/>
      <c r="M866" s="197"/>
      <c r="N866" s="197"/>
      <c r="O866" s="197"/>
      <c r="P866" s="197"/>
      <c r="Q866" s="197"/>
      <c r="R866" s="197"/>
      <c r="S866" s="197"/>
      <c r="T866" s="197"/>
      <c r="U866" s="197"/>
      <c r="V866" s="197"/>
      <c r="W866" s="197"/>
      <c r="X866" s="197"/>
      <c r="Y866" s="197"/>
      <c r="Z866" s="197"/>
    </row>
    <row r="867" ht="15.75" customHeight="1">
      <c r="A867" s="197"/>
      <c r="B867" s="197"/>
      <c r="C867" s="197"/>
      <c r="D867" s="197"/>
      <c r="E867" s="197"/>
      <c r="F867" s="197"/>
      <c r="G867" s="197"/>
      <c r="H867" s="197"/>
      <c r="I867" s="197"/>
      <c r="J867" s="197"/>
      <c r="K867" s="197"/>
      <c r="L867" s="197"/>
      <c r="M867" s="197"/>
      <c r="N867" s="197"/>
      <c r="O867" s="197"/>
      <c r="P867" s="197"/>
      <c r="Q867" s="197"/>
      <c r="R867" s="197"/>
      <c r="S867" s="197"/>
      <c r="T867" s="197"/>
      <c r="U867" s="197"/>
      <c r="V867" s="197"/>
      <c r="W867" s="197"/>
      <c r="X867" s="197"/>
      <c r="Y867" s="197"/>
      <c r="Z867" s="197"/>
    </row>
    <row r="868" ht="15.75" customHeight="1">
      <c r="A868" s="197"/>
      <c r="B868" s="197"/>
      <c r="C868" s="197"/>
      <c r="D868" s="197"/>
      <c r="E868" s="197"/>
      <c r="F868" s="197"/>
      <c r="G868" s="197"/>
      <c r="H868" s="197"/>
      <c r="I868" s="197"/>
      <c r="J868" s="197"/>
      <c r="K868" s="197"/>
      <c r="L868" s="197"/>
      <c r="M868" s="197"/>
      <c r="N868" s="197"/>
      <c r="O868" s="197"/>
      <c r="P868" s="197"/>
      <c r="Q868" s="197"/>
      <c r="R868" s="197"/>
      <c r="S868" s="197"/>
      <c r="T868" s="197"/>
      <c r="U868" s="197"/>
      <c r="V868" s="197"/>
      <c r="W868" s="197"/>
      <c r="X868" s="197"/>
      <c r="Y868" s="197"/>
      <c r="Z868" s="197"/>
    </row>
    <row r="869" ht="15.75" customHeight="1">
      <c r="A869" s="197"/>
      <c r="B869" s="197"/>
      <c r="C869" s="197"/>
      <c r="D869" s="197"/>
      <c r="E869" s="197"/>
      <c r="F869" s="197"/>
      <c r="G869" s="197"/>
      <c r="H869" s="197"/>
      <c r="I869" s="197"/>
      <c r="J869" s="197"/>
      <c r="K869" s="197"/>
      <c r="L869" s="197"/>
      <c r="M869" s="197"/>
      <c r="N869" s="197"/>
      <c r="O869" s="197"/>
      <c r="P869" s="197"/>
      <c r="Q869" s="197"/>
      <c r="R869" s="197"/>
      <c r="S869" s="197"/>
      <c r="T869" s="197"/>
      <c r="U869" s="197"/>
      <c r="V869" s="197"/>
      <c r="W869" s="197"/>
      <c r="X869" s="197"/>
      <c r="Y869" s="197"/>
      <c r="Z869" s="197"/>
    </row>
    <row r="870" ht="15.75" customHeight="1">
      <c r="A870" s="197"/>
      <c r="B870" s="197"/>
      <c r="C870" s="197"/>
      <c r="D870" s="197"/>
      <c r="E870" s="197"/>
      <c r="F870" s="197"/>
      <c r="G870" s="197"/>
      <c r="H870" s="197"/>
      <c r="I870" s="197"/>
      <c r="J870" s="197"/>
      <c r="K870" s="197"/>
      <c r="L870" s="197"/>
      <c r="M870" s="197"/>
      <c r="N870" s="197"/>
      <c r="O870" s="197"/>
      <c r="P870" s="197"/>
      <c r="Q870" s="197"/>
      <c r="R870" s="197"/>
      <c r="S870" s="197"/>
      <c r="T870" s="197"/>
      <c r="U870" s="197"/>
      <c r="V870" s="197"/>
      <c r="W870" s="197"/>
      <c r="X870" s="197"/>
      <c r="Y870" s="197"/>
      <c r="Z870" s="197"/>
    </row>
    <row r="871" ht="15.75" customHeight="1">
      <c r="A871" s="197"/>
      <c r="B871" s="197"/>
      <c r="C871" s="197"/>
      <c r="D871" s="197"/>
      <c r="E871" s="197"/>
      <c r="F871" s="197"/>
      <c r="G871" s="197"/>
      <c r="H871" s="197"/>
      <c r="I871" s="197"/>
      <c r="J871" s="197"/>
      <c r="K871" s="197"/>
      <c r="L871" s="197"/>
      <c r="M871" s="197"/>
      <c r="N871" s="197"/>
      <c r="O871" s="197"/>
      <c r="P871" s="197"/>
      <c r="Q871" s="197"/>
      <c r="R871" s="197"/>
      <c r="S871" s="197"/>
      <c r="T871" s="197"/>
      <c r="U871" s="197"/>
      <c r="V871" s="197"/>
      <c r="W871" s="197"/>
      <c r="X871" s="197"/>
      <c r="Y871" s="197"/>
      <c r="Z871" s="197"/>
    </row>
    <row r="872" ht="15.75" customHeight="1">
      <c r="A872" s="197"/>
      <c r="B872" s="197"/>
      <c r="C872" s="197"/>
      <c r="D872" s="197"/>
      <c r="E872" s="197"/>
      <c r="F872" s="197"/>
      <c r="G872" s="197"/>
      <c r="H872" s="197"/>
      <c r="I872" s="197"/>
      <c r="J872" s="197"/>
      <c r="K872" s="197"/>
      <c r="L872" s="197"/>
      <c r="M872" s="197"/>
      <c r="N872" s="197"/>
      <c r="O872" s="197"/>
      <c r="P872" s="197"/>
      <c r="Q872" s="197"/>
      <c r="R872" s="197"/>
      <c r="S872" s="197"/>
      <c r="T872" s="197"/>
      <c r="U872" s="197"/>
      <c r="V872" s="197"/>
      <c r="W872" s="197"/>
      <c r="X872" s="197"/>
      <c r="Y872" s="197"/>
      <c r="Z872" s="197"/>
    </row>
    <row r="873" ht="15.75" customHeight="1">
      <c r="A873" s="197"/>
      <c r="B873" s="197"/>
      <c r="C873" s="197"/>
      <c r="D873" s="197"/>
      <c r="E873" s="197"/>
      <c r="F873" s="197"/>
      <c r="G873" s="197"/>
      <c r="H873" s="197"/>
      <c r="I873" s="197"/>
      <c r="J873" s="197"/>
      <c r="K873" s="197"/>
      <c r="L873" s="197"/>
      <c r="M873" s="197"/>
      <c r="N873" s="197"/>
      <c r="O873" s="197"/>
      <c r="P873" s="197"/>
      <c r="Q873" s="197"/>
      <c r="R873" s="197"/>
      <c r="S873" s="197"/>
      <c r="T873" s="197"/>
      <c r="U873" s="197"/>
      <c r="V873" s="197"/>
      <c r="W873" s="197"/>
      <c r="X873" s="197"/>
      <c r="Y873" s="197"/>
      <c r="Z873" s="197"/>
    </row>
    <row r="874" ht="15.75" customHeight="1">
      <c r="A874" s="197"/>
      <c r="B874" s="197"/>
      <c r="C874" s="197"/>
      <c r="D874" s="197"/>
      <c r="E874" s="197"/>
      <c r="F874" s="197"/>
      <c r="G874" s="197"/>
      <c r="H874" s="197"/>
      <c r="I874" s="197"/>
      <c r="J874" s="197"/>
      <c r="K874" s="197"/>
      <c r="L874" s="197"/>
      <c r="M874" s="197"/>
      <c r="N874" s="197"/>
      <c r="O874" s="197"/>
      <c r="P874" s="197"/>
      <c r="Q874" s="197"/>
      <c r="R874" s="197"/>
      <c r="S874" s="197"/>
      <c r="T874" s="197"/>
      <c r="U874" s="197"/>
      <c r="V874" s="197"/>
      <c r="W874" s="197"/>
      <c r="X874" s="197"/>
      <c r="Y874" s="197"/>
      <c r="Z874" s="197"/>
    </row>
    <row r="875" ht="15.75" customHeight="1">
      <c r="A875" s="197"/>
      <c r="B875" s="197"/>
      <c r="C875" s="197"/>
      <c r="D875" s="197"/>
      <c r="E875" s="197"/>
      <c r="F875" s="197"/>
      <c r="G875" s="197"/>
      <c r="H875" s="197"/>
      <c r="I875" s="197"/>
      <c r="J875" s="197"/>
      <c r="K875" s="197"/>
      <c r="L875" s="197"/>
      <c r="M875" s="197"/>
      <c r="N875" s="197"/>
      <c r="O875" s="197"/>
      <c r="P875" s="197"/>
      <c r="Q875" s="197"/>
      <c r="R875" s="197"/>
      <c r="S875" s="197"/>
      <c r="T875" s="197"/>
      <c r="U875" s="197"/>
      <c r="V875" s="197"/>
      <c r="W875" s="197"/>
      <c r="X875" s="197"/>
      <c r="Y875" s="197"/>
      <c r="Z875" s="197"/>
    </row>
    <row r="876" ht="15.75" customHeight="1">
      <c r="A876" s="197"/>
      <c r="B876" s="197"/>
      <c r="C876" s="197"/>
      <c r="D876" s="197"/>
      <c r="E876" s="197"/>
      <c r="F876" s="197"/>
      <c r="G876" s="197"/>
      <c r="H876" s="197"/>
      <c r="I876" s="197"/>
      <c r="J876" s="197"/>
      <c r="K876" s="197"/>
      <c r="L876" s="197"/>
      <c r="M876" s="197"/>
      <c r="N876" s="197"/>
      <c r="O876" s="197"/>
      <c r="P876" s="197"/>
      <c r="Q876" s="197"/>
      <c r="R876" s="197"/>
      <c r="S876" s="197"/>
      <c r="T876" s="197"/>
      <c r="U876" s="197"/>
      <c r="V876" s="197"/>
      <c r="W876" s="197"/>
      <c r="X876" s="197"/>
      <c r="Y876" s="197"/>
      <c r="Z876" s="197"/>
    </row>
    <row r="877" ht="15.75" customHeight="1">
      <c r="A877" s="197"/>
      <c r="B877" s="197"/>
      <c r="C877" s="197"/>
      <c r="D877" s="197"/>
      <c r="E877" s="197"/>
      <c r="F877" s="197"/>
      <c r="G877" s="197"/>
      <c r="H877" s="197"/>
      <c r="I877" s="197"/>
      <c r="J877" s="197"/>
      <c r="K877" s="197"/>
      <c r="L877" s="197"/>
      <c r="M877" s="197"/>
      <c r="N877" s="197"/>
      <c r="O877" s="197"/>
      <c r="P877" s="197"/>
      <c r="Q877" s="197"/>
      <c r="R877" s="197"/>
      <c r="S877" s="197"/>
      <c r="T877" s="197"/>
      <c r="U877" s="197"/>
      <c r="V877" s="197"/>
      <c r="W877" s="197"/>
      <c r="X877" s="197"/>
      <c r="Y877" s="197"/>
      <c r="Z877" s="197"/>
    </row>
    <row r="878" ht="15.75" customHeight="1">
      <c r="A878" s="197"/>
      <c r="B878" s="197"/>
      <c r="C878" s="197"/>
      <c r="D878" s="197"/>
      <c r="E878" s="197"/>
      <c r="F878" s="197"/>
      <c r="G878" s="197"/>
      <c r="H878" s="197"/>
      <c r="I878" s="197"/>
      <c r="J878" s="197"/>
      <c r="K878" s="197"/>
      <c r="L878" s="197"/>
      <c r="M878" s="197"/>
      <c r="N878" s="197"/>
      <c r="O878" s="197"/>
      <c r="P878" s="197"/>
      <c r="Q878" s="197"/>
      <c r="R878" s="197"/>
      <c r="S878" s="197"/>
      <c r="T878" s="197"/>
      <c r="U878" s="197"/>
      <c r="V878" s="197"/>
      <c r="W878" s="197"/>
      <c r="X878" s="197"/>
      <c r="Y878" s="197"/>
      <c r="Z878" s="197"/>
    </row>
    <row r="879" ht="15.75" customHeight="1">
      <c r="A879" s="197"/>
      <c r="B879" s="197"/>
      <c r="C879" s="197"/>
      <c r="D879" s="197"/>
      <c r="E879" s="197"/>
      <c r="F879" s="197"/>
      <c r="G879" s="197"/>
      <c r="H879" s="197"/>
      <c r="I879" s="197"/>
      <c r="J879" s="197"/>
      <c r="K879" s="197"/>
      <c r="L879" s="197"/>
      <c r="M879" s="197"/>
      <c r="N879" s="197"/>
      <c r="O879" s="197"/>
      <c r="P879" s="197"/>
      <c r="Q879" s="197"/>
      <c r="R879" s="197"/>
      <c r="S879" s="197"/>
      <c r="T879" s="197"/>
      <c r="U879" s="197"/>
      <c r="V879" s="197"/>
      <c r="W879" s="197"/>
      <c r="X879" s="197"/>
      <c r="Y879" s="197"/>
      <c r="Z879" s="197"/>
    </row>
    <row r="880" ht="15.75" customHeight="1">
      <c r="A880" s="197"/>
      <c r="B880" s="197"/>
      <c r="C880" s="197"/>
      <c r="D880" s="197"/>
      <c r="E880" s="197"/>
      <c r="F880" s="197"/>
      <c r="G880" s="197"/>
      <c r="H880" s="197"/>
      <c r="I880" s="197"/>
      <c r="J880" s="197"/>
      <c r="K880" s="197"/>
      <c r="L880" s="197"/>
      <c r="M880" s="197"/>
      <c r="N880" s="197"/>
      <c r="O880" s="197"/>
      <c r="P880" s="197"/>
      <c r="Q880" s="197"/>
      <c r="R880" s="197"/>
      <c r="S880" s="197"/>
      <c r="T880" s="197"/>
      <c r="U880" s="197"/>
      <c r="V880" s="197"/>
      <c r="W880" s="197"/>
      <c r="X880" s="197"/>
      <c r="Y880" s="197"/>
      <c r="Z880" s="197"/>
    </row>
    <row r="881" ht="15.75" customHeight="1">
      <c r="A881" s="197"/>
      <c r="B881" s="197"/>
      <c r="C881" s="197"/>
      <c r="D881" s="197"/>
      <c r="E881" s="197"/>
      <c r="F881" s="197"/>
      <c r="G881" s="197"/>
      <c r="H881" s="197"/>
      <c r="I881" s="197"/>
      <c r="J881" s="197"/>
      <c r="K881" s="197"/>
      <c r="L881" s="197"/>
      <c r="M881" s="197"/>
      <c r="N881" s="197"/>
      <c r="O881" s="197"/>
      <c r="P881" s="197"/>
      <c r="Q881" s="197"/>
      <c r="R881" s="197"/>
      <c r="S881" s="197"/>
      <c r="T881" s="197"/>
      <c r="U881" s="197"/>
      <c r="V881" s="197"/>
      <c r="W881" s="197"/>
      <c r="X881" s="197"/>
      <c r="Y881" s="197"/>
      <c r="Z881" s="197"/>
    </row>
    <row r="882" ht="15.75" customHeight="1">
      <c r="A882" s="197"/>
      <c r="B882" s="197"/>
      <c r="C882" s="197"/>
      <c r="D882" s="197"/>
      <c r="E882" s="197"/>
      <c r="F882" s="197"/>
      <c r="G882" s="197"/>
      <c r="H882" s="197"/>
      <c r="I882" s="197"/>
      <c r="J882" s="197"/>
      <c r="K882" s="197"/>
      <c r="L882" s="197"/>
      <c r="M882" s="197"/>
      <c r="N882" s="197"/>
      <c r="O882" s="197"/>
      <c r="P882" s="197"/>
      <c r="Q882" s="197"/>
      <c r="R882" s="197"/>
      <c r="S882" s="197"/>
      <c r="T882" s="197"/>
      <c r="U882" s="197"/>
      <c r="V882" s="197"/>
      <c r="W882" s="197"/>
      <c r="X882" s="197"/>
      <c r="Y882" s="197"/>
      <c r="Z882" s="197"/>
    </row>
    <row r="883" ht="15.75" customHeight="1">
      <c r="A883" s="197"/>
      <c r="B883" s="197"/>
      <c r="C883" s="197"/>
      <c r="D883" s="197"/>
      <c r="E883" s="197"/>
      <c r="F883" s="197"/>
      <c r="G883" s="197"/>
      <c r="H883" s="197"/>
      <c r="I883" s="197"/>
      <c r="J883" s="197"/>
      <c r="K883" s="197"/>
      <c r="L883" s="197"/>
      <c r="M883" s="197"/>
      <c r="N883" s="197"/>
      <c r="O883" s="197"/>
      <c r="P883" s="197"/>
      <c r="Q883" s="197"/>
      <c r="R883" s="197"/>
      <c r="S883" s="197"/>
      <c r="T883" s="197"/>
      <c r="U883" s="197"/>
      <c r="V883" s="197"/>
      <c r="W883" s="197"/>
      <c r="X883" s="197"/>
      <c r="Y883" s="197"/>
      <c r="Z883" s="197"/>
    </row>
    <row r="884" ht="15.75" customHeight="1">
      <c r="A884" s="197"/>
      <c r="B884" s="197"/>
      <c r="C884" s="197"/>
      <c r="D884" s="197"/>
      <c r="E884" s="197"/>
      <c r="F884" s="197"/>
      <c r="G884" s="197"/>
      <c r="H884" s="197"/>
      <c r="I884" s="197"/>
      <c r="J884" s="197"/>
      <c r="K884" s="197"/>
      <c r="L884" s="197"/>
      <c r="M884" s="197"/>
      <c r="N884" s="197"/>
      <c r="O884" s="197"/>
      <c r="P884" s="197"/>
      <c r="Q884" s="197"/>
      <c r="R884" s="197"/>
      <c r="S884" s="197"/>
      <c r="T884" s="197"/>
      <c r="U884" s="197"/>
      <c r="V884" s="197"/>
      <c r="W884" s="197"/>
      <c r="X884" s="197"/>
      <c r="Y884" s="197"/>
      <c r="Z884" s="197"/>
    </row>
    <row r="885" ht="15.75" customHeight="1">
      <c r="A885" s="197"/>
      <c r="B885" s="197"/>
      <c r="C885" s="197"/>
      <c r="D885" s="197"/>
      <c r="E885" s="197"/>
      <c r="F885" s="197"/>
      <c r="G885" s="197"/>
      <c r="H885" s="197"/>
      <c r="I885" s="197"/>
      <c r="J885" s="197"/>
      <c r="K885" s="197"/>
      <c r="L885" s="197"/>
      <c r="M885" s="197"/>
      <c r="N885" s="197"/>
      <c r="O885" s="197"/>
      <c r="P885" s="197"/>
      <c r="Q885" s="197"/>
      <c r="R885" s="197"/>
      <c r="S885" s="197"/>
      <c r="T885" s="197"/>
      <c r="U885" s="197"/>
      <c r="V885" s="197"/>
      <c r="W885" s="197"/>
      <c r="X885" s="197"/>
      <c r="Y885" s="197"/>
      <c r="Z885" s="197"/>
    </row>
    <row r="886" ht="15.75" customHeight="1">
      <c r="A886" s="197"/>
      <c r="B886" s="197"/>
      <c r="C886" s="197"/>
      <c r="D886" s="197"/>
      <c r="E886" s="197"/>
      <c r="F886" s="197"/>
      <c r="G886" s="197"/>
      <c r="H886" s="197"/>
      <c r="I886" s="197"/>
      <c r="J886" s="197"/>
      <c r="K886" s="197"/>
      <c r="L886" s="197"/>
      <c r="M886" s="197"/>
      <c r="N886" s="197"/>
      <c r="O886" s="197"/>
      <c r="P886" s="197"/>
      <c r="Q886" s="197"/>
      <c r="R886" s="197"/>
      <c r="S886" s="197"/>
      <c r="T886" s="197"/>
      <c r="U886" s="197"/>
      <c r="V886" s="197"/>
      <c r="W886" s="197"/>
      <c r="X886" s="197"/>
      <c r="Y886" s="197"/>
      <c r="Z886" s="197"/>
    </row>
    <row r="887" ht="15.75" customHeight="1">
      <c r="A887" s="197"/>
      <c r="B887" s="197"/>
      <c r="C887" s="197"/>
      <c r="D887" s="197"/>
      <c r="E887" s="197"/>
      <c r="F887" s="197"/>
      <c r="G887" s="197"/>
      <c r="H887" s="197"/>
      <c r="I887" s="197"/>
      <c r="J887" s="197"/>
      <c r="K887" s="197"/>
      <c r="L887" s="197"/>
      <c r="M887" s="197"/>
      <c r="N887" s="197"/>
      <c r="O887" s="197"/>
      <c r="P887" s="197"/>
      <c r="Q887" s="197"/>
      <c r="R887" s="197"/>
      <c r="S887" s="197"/>
      <c r="T887" s="197"/>
      <c r="U887" s="197"/>
      <c r="V887" s="197"/>
      <c r="W887" s="197"/>
      <c r="X887" s="197"/>
      <c r="Y887" s="197"/>
      <c r="Z887" s="197"/>
    </row>
    <row r="888" ht="15.75" customHeight="1">
      <c r="A888" s="197"/>
      <c r="B888" s="197"/>
      <c r="C888" s="197"/>
      <c r="D888" s="197"/>
      <c r="E888" s="197"/>
      <c r="F888" s="197"/>
      <c r="G888" s="197"/>
      <c r="H888" s="197"/>
      <c r="I888" s="197"/>
      <c r="J888" s="197"/>
      <c r="K888" s="197"/>
      <c r="L888" s="197"/>
      <c r="M888" s="197"/>
      <c r="N888" s="197"/>
      <c r="O888" s="197"/>
      <c r="P888" s="197"/>
      <c r="Q888" s="197"/>
      <c r="R888" s="197"/>
      <c r="S888" s="197"/>
      <c r="T888" s="197"/>
      <c r="U888" s="197"/>
      <c r="V888" s="197"/>
      <c r="W888" s="197"/>
      <c r="X888" s="197"/>
      <c r="Y888" s="197"/>
      <c r="Z888" s="197"/>
    </row>
    <row r="889" ht="15.75" customHeight="1">
      <c r="A889" s="197"/>
      <c r="B889" s="197"/>
      <c r="C889" s="197"/>
      <c r="D889" s="197"/>
      <c r="E889" s="197"/>
      <c r="F889" s="197"/>
      <c r="G889" s="197"/>
      <c r="H889" s="197"/>
      <c r="I889" s="197"/>
      <c r="J889" s="197"/>
      <c r="K889" s="197"/>
      <c r="L889" s="197"/>
      <c r="M889" s="197"/>
      <c r="N889" s="197"/>
      <c r="O889" s="197"/>
      <c r="P889" s="197"/>
      <c r="Q889" s="197"/>
      <c r="R889" s="197"/>
      <c r="S889" s="197"/>
      <c r="T889" s="197"/>
      <c r="U889" s="197"/>
      <c r="V889" s="197"/>
      <c r="W889" s="197"/>
      <c r="X889" s="197"/>
      <c r="Y889" s="197"/>
      <c r="Z889" s="197"/>
    </row>
    <row r="890" ht="15.75" customHeight="1">
      <c r="A890" s="197"/>
      <c r="B890" s="197"/>
      <c r="C890" s="197"/>
      <c r="D890" s="197"/>
      <c r="E890" s="197"/>
      <c r="F890" s="197"/>
      <c r="G890" s="197"/>
      <c r="H890" s="197"/>
      <c r="I890" s="197"/>
      <c r="J890" s="197"/>
      <c r="K890" s="197"/>
      <c r="L890" s="197"/>
      <c r="M890" s="197"/>
      <c r="N890" s="197"/>
      <c r="O890" s="197"/>
      <c r="P890" s="197"/>
      <c r="Q890" s="197"/>
      <c r="R890" s="197"/>
      <c r="S890" s="197"/>
      <c r="T890" s="197"/>
      <c r="U890" s="197"/>
      <c r="V890" s="197"/>
      <c r="W890" s="197"/>
      <c r="X890" s="197"/>
      <c r="Y890" s="197"/>
      <c r="Z890" s="197"/>
    </row>
    <row r="891" ht="15.75" customHeight="1">
      <c r="A891" s="197"/>
      <c r="B891" s="197"/>
      <c r="C891" s="197"/>
      <c r="D891" s="197"/>
      <c r="E891" s="197"/>
      <c r="F891" s="197"/>
      <c r="G891" s="197"/>
      <c r="H891" s="197"/>
      <c r="I891" s="197"/>
      <c r="J891" s="197"/>
      <c r="K891" s="197"/>
      <c r="L891" s="197"/>
      <c r="M891" s="197"/>
      <c r="N891" s="197"/>
      <c r="O891" s="197"/>
      <c r="P891" s="197"/>
      <c r="Q891" s="197"/>
      <c r="R891" s="197"/>
      <c r="S891" s="197"/>
      <c r="T891" s="197"/>
      <c r="U891" s="197"/>
      <c r="V891" s="197"/>
      <c r="W891" s="197"/>
      <c r="X891" s="197"/>
      <c r="Y891" s="197"/>
      <c r="Z891" s="197"/>
    </row>
    <row r="892" ht="15.75" customHeight="1">
      <c r="A892" s="197"/>
      <c r="B892" s="197"/>
      <c r="C892" s="197"/>
      <c r="D892" s="197"/>
      <c r="E892" s="197"/>
      <c r="F892" s="197"/>
      <c r="G892" s="197"/>
      <c r="H892" s="197"/>
      <c r="I892" s="197"/>
      <c r="J892" s="197"/>
      <c r="K892" s="197"/>
      <c r="L892" s="197"/>
      <c r="M892" s="197"/>
      <c r="N892" s="197"/>
      <c r="O892" s="197"/>
      <c r="P892" s="197"/>
      <c r="Q892" s="197"/>
      <c r="R892" s="197"/>
      <c r="S892" s="197"/>
      <c r="T892" s="197"/>
      <c r="U892" s="197"/>
      <c r="V892" s="197"/>
      <c r="W892" s="197"/>
      <c r="X892" s="197"/>
      <c r="Y892" s="197"/>
      <c r="Z892" s="197"/>
    </row>
    <row r="893" ht="15.75" customHeight="1">
      <c r="A893" s="197"/>
      <c r="B893" s="197"/>
      <c r="C893" s="197"/>
      <c r="D893" s="197"/>
      <c r="E893" s="197"/>
      <c r="F893" s="197"/>
      <c r="G893" s="197"/>
      <c r="H893" s="197"/>
      <c r="I893" s="197"/>
      <c r="J893" s="197"/>
      <c r="K893" s="197"/>
      <c r="L893" s="197"/>
      <c r="M893" s="197"/>
      <c r="N893" s="197"/>
      <c r="O893" s="197"/>
      <c r="P893" s="197"/>
      <c r="Q893" s="197"/>
      <c r="R893" s="197"/>
      <c r="S893" s="197"/>
      <c r="T893" s="197"/>
      <c r="U893" s="197"/>
      <c r="V893" s="197"/>
      <c r="W893" s="197"/>
      <c r="X893" s="197"/>
      <c r="Y893" s="197"/>
      <c r="Z893" s="197"/>
    </row>
    <row r="894" ht="15.75" customHeight="1">
      <c r="A894" s="197"/>
      <c r="B894" s="197"/>
      <c r="C894" s="197"/>
      <c r="D894" s="197"/>
      <c r="E894" s="197"/>
      <c r="F894" s="197"/>
      <c r="G894" s="197"/>
      <c r="H894" s="197"/>
      <c r="I894" s="197"/>
      <c r="J894" s="197"/>
      <c r="K894" s="197"/>
      <c r="L894" s="197"/>
      <c r="M894" s="197"/>
      <c r="N894" s="197"/>
      <c r="O894" s="197"/>
      <c r="P894" s="197"/>
      <c r="Q894" s="197"/>
      <c r="R894" s="197"/>
      <c r="S894" s="197"/>
      <c r="T894" s="197"/>
      <c r="U894" s="197"/>
      <c r="V894" s="197"/>
      <c r="W894" s="197"/>
      <c r="X894" s="197"/>
      <c r="Y894" s="197"/>
      <c r="Z894" s="197"/>
    </row>
    <row r="895" ht="15.75" customHeight="1">
      <c r="A895" s="197"/>
      <c r="B895" s="197"/>
      <c r="C895" s="197"/>
      <c r="D895" s="197"/>
      <c r="E895" s="197"/>
      <c r="F895" s="197"/>
      <c r="G895" s="197"/>
      <c r="H895" s="197"/>
      <c r="I895" s="197"/>
      <c r="J895" s="197"/>
      <c r="K895" s="197"/>
      <c r="L895" s="197"/>
      <c r="M895" s="197"/>
      <c r="N895" s="197"/>
      <c r="O895" s="197"/>
      <c r="P895" s="197"/>
      <c r="Q895" s="197"/>
      <c r="R895" s="197"/>
      <c r="S895" s="197"/>
      <c r="T895" s="197"/>
      <c r="U895" s="197"/>
      <c r="V895" s="197"/>
      <c r="W895" s="197"/>
      <c r="X895" s="197"/>
      <c r="Y895" s="197"/>
      <c r="Z895" s="197"/>
    </row>
    <row r="896" ht="15.75" customHeight="1">
      <c r="A896" s="197"/>
      <c r="B896" s="197"/>
      <c r="C896" s="197"/>
      <c r="D896" s="197"/>
      <c r="E896" s="197"/>
      <c r="F896" s="197"/>
      <c r="G896" s="197"/>
      <c r="H896" s="197"/>
      <c r="I896" s="197"/>
      <c r="J896" s="197"/>
      <c r="K896" s="197"/>
      <c r="L896" s="197"/>
      <c r="M896" s="197"/>
      <c r="N896" s="197"/>
      <c r="O896" s="197"/>
      <c r="P896" s="197"/>
      <c r="Q896" s="197"/>
      <c r="R896" s="197"/>
      <c r="S896" s="197"/>
      <c r="T896" s="197"/>
      <c r="U896" s="197"/>
      <c r="V896" s="197"/>
      <c r="W896" s="197"/>
      <c r="X896" s="197"/>
      <c r="Y896" s="197"/>
      <c r="Z896" s="197"/>
    </row>
    <row r="897" ht="15.75" customHeight="1">
      <c r="A897" s="197"/>
      <c r="B897" s="197"/>
      <c r="C897" s="197"/>
      <c r="D897" s="197"/>
      <c r="E897" s="197"/>
      <c r="F897" s="197"/>
      <c r="G897" s="197"/>
      <c r="H897" s="197"/>
      <c r="I897" s="197"/>
      <c r="J897" s="197"/>
      <c r="K897" s="197"/>
      <c r="L897" s="197"/>
      <c r="M897" s="197"/>
      <c r="N897" s="197"/>
      <c r="O897" s="197"/>
      <c r="P897" s="197"/>
      <c r="Q897" s="197"/>
      <c r="R897" s="197"/>
      <c r="S897" s="197"/>
      <c r="T897" s="197"/>
      <c r="U897" s="197"/>
      <c r="V897" s="197"/>
      <c r="W897" s="197"/>
      <c r="X897" s="197"/>
      <c r="Y897" s="197"/>
      <c r="Z897" s="197"/>
    </row>
    <row r="898" ht="15.75" customHeight="1">
      <c r="A898" s="197"/>
      <c r="B898" s="197"/>
      <c r="C898" s="197"/>
      <c r="D898" s="197"/>
      <c r="E898" s="197"/>
      <c r="F898" s="197"/>
      <c r="G898" s="197"/>
      <c r="H898" s="197"/>
      <c r="I898" s="197"/>
      <c r="J898" s="197"/>
      <c r="K898" s="197"/>
      <c r="L898" s="197"/>
      <c r="M898" s="197"/>
      <c r="N898" s="197"/>
      <c r="O898" s="197"/>
      <c r="P898" s="197"/>
      <c r="Q898" s="197"/>
      <c r="R898" s="197"/>
      <c r="S898" s="197"/>
      <c r="T898" s="197"/>
      <c r="U898" s="197"/>
      <c r="V898" s="197"/>
      <c r="W898" s="197"/>
      <c r="X898" s="197"/>
      <c r="Y898" s="197"/>
      <c r="Z898" s="197"/>
    </row>
    <row r="899" ht="15.75" customHeight="1">
      <c r="A899" s="197"/>
      <c r="B899" s="197"/>
      <c r="C899" s="197"/>
      <c r="D899" s="197"/>
      <c r="E899" s="197"/>
      <c r="F899" s="197"/>
      <c r="G899" s="197"/>
      <c r="H899" s="197"/>
      <c r="I899" s="197"/>
      <c r="J899" s="197"/>
      <c r="K899" s="197"/>
      <c r="L899" s="197"/>
      <c r="M899" s="197"/>
      <c r="N899" s="197"/>
      <c r="O899" s="197"/>
      <c r="P899" s="197"/>
      <c r="Q899" s="197"/>
      <c r="R899" s="197"/>
      <c r="S899" s="197"/>
      <c r="T899" s="197"/>
      <c r="U899" s="197"/>
      <c r="V899" s="197"/>
      <c r="W899" s="197"/>
      <c r="X899" s="197"/>
      <c r="Y899" s="197"/>
      <c r="Z899" s="197"/>
    </row>
    <row r="900" ht="15.75" customHeight="1">
      <c r="A900" s="197"/>
      <c r="B900" s="197"/>
      <c r="C900" s="197"/>
      <c r="D900" s="197"/>
      <c r="E900" s="197"/>
      <c r="F900" s="197"/>
      <c r="G900" s="197"/>
      <c r="H900" s="197"/>
      <c r="I900" s="197"/>
      <c r="J900" s="197"/>
      <c r="K900" s="197"/>
      <c r="L900" s="197"/>
      <c r="M900" s="197"/>
      <c r="N900" s="197"/>
      <c r="O900" s="197"/>
      <c r="P900" s="197"/>
      <c r="Q900" s="197"/>
      <c r="R900" s="197"/>
      <c r="S900" s="197"/>
      <c r="T900" s="197"/>
      <c r="U900" s="197"/>
      <c r="V900" s="197"/>
      <c r="W900" s="197"/>
      <c r="X900" s="197"/>
      <c r="Y900" s="197"/>
      <c r="Z900" s="197"/>
    </row>
    <row r="901" ht="15.75" customHeight="1">
      <c r="A901" s="197"/>
      <c r="B901" s="197"/>
      <c r="C901" s="197"/>
      <c r="D901" s="197"/>
      <c r="E901" s="197"/>
      <c r="F901" s="197"/>
      <c r="G901" s="197"/>
      <c r="H901" s="197"/>
      <c r="I901" s="197"/>
      <c r="J901" s="197"/>
      <c r="K901" s="197"/>
      <c r="L901" s="197"/>
      <c r="M901" s="197"/>
      <c r="N901" s="197"/>
      <c r="O901" s="197"/>
      <c r="P901" s="197"/>
      <c r="Q901" s="197"/>
      <c r="R901" s="197"/>
      <c r="S901" s="197"/>
      <c r="T901" s="197"/>
      <c r="U901" s="197"/>
      <c r="V901" s="197"/>
      <c r="W901" s="197"/>
      <c r="X901" s="197"/>
      <c r="Y901" s="197"/>
      <c r="Z901" s="197"/>
    </row>
    <row r="902" ht="15.75" customHeight="1">
      <c r="A902" s="197"/>
      <c r="B902" s="197"/>
      <c r="C902" s="197"/>
      <c r="D902" s="197"/>
      <c r="E902" s="197"/>
      <c r="F902" s="197"/>
      <c r="G902" s="197"/>
      <c r="H902" s="197"/>
      <c r="I902" s="197"/>
      <c r="J902" s="197"/>
      <c r="K902" s="197"/>
      <c r="L902" s="197"/>
      <c r="M902" s="197"/>
      <c r="N902" s="197"/>
      <c r="O902" s="197"/>
      <c r="P902" s="197"/>
      <c r="Q902" s="197"/>
      <c r="R902" s="197"/>
      <c r="S902" s="197"/>
      <c r="T902" s="197"/>
      <c r="U902" s="197"/>
      <c r="V902" s="197"/>
      <c r="W902" s="197"/>
      <c r="X902" s="197"/>
      <c r="Y902" s="197"/>
      <c r="Z902" s="197"/>
    </row>
    <row r="903" ht="15.75" customHeight="1">
      <c r="A903" s="197"/>
      <c r="B903" s="197"/>
      <c r="C903" s="197"/>
      <c r="D903" s="197"/>
      <c r="E903" s="197"/>
      <c r="F903" s="197"/>
      <c r="G903" s="197"/>
      <c r="H903" s="197"/>
      <c r="I903" s="197"/>
      <c r="J903" s="197"/>
      <c r="K903" s="197"/>
      <c r="L903" s="197"/>
      <c r="M903" s="197"/>
      <c r="N903" s="197"/>
      <c r="O903" s="197"/>
      <c r="P903" s="197"/>
      <c r="Q903" s="197"/>
      <c r="R903" s="197"/>
      <c r="S903" s="197"/>
      <c r="T903" s="197"/>
      <c r="U903" s="197"/>
      <c r="V903" s="197"/>
      <c r="W903" s="197"/>
      <c r="X903" s="197"/>
      <c r="Y903" s="197"/>
      <c r="Z903" s="197"/>
    </row>
    <row r="904" ht="15.75" customHeight="1">
      <c r="A904" s="197"/>
      <c r="B904" s="197"/>
      <c r="C904" s="197"/>
      <c r="D904" s="197"/>
      <c r="E904" s="197"/>
      <c r="F904" s="197"/>
      <c r="G904" s="197"/>
      <c r="H904" s="197"/>
      <c r="I904" s="197"/>
      <c r="J904" s="197"/>
      <c r="K904" s="197"/>
      <c r="L904" s="197"/>
      <c r="M904" s="197"/>
      <c r="N904" s="197"/>
      <c r="O904" s="197"/>
      <c r="P904" s="197"/>
      <c r="Q904" s="197"/>
      <c r="R904" s="197"/>
      <c r="S904" s="197"/>
      <c r="T904" s="197"/>
      <c r="U904" s="197"/>
      <c r="V904" s="197"/>
      <c r="W904" s="197"/>
      <c r="X904" s="197"/>
      <c r="Y904" s="197"/>
      <c r="Z904" s="197"/>
    </row>
    <row r="905" ht="15.75" customHeight="1">
      <c r="A905" s="197"/>
      <c r="B905" s="197"/>
      <c r="C905" s="197"/>
      <c r="D905" s="197"/>
      <c r="E905" s="197"/>
      <c r="F905" s="197"/>
      <c r="G905" s="197"/>
      <c r="H905" s="197"/>
      <c r="I905" s="197"/>
      <c r="J905" s="197"/>
      <c r="K905" s="197"/>
      <c r="L905" s="197"/>
      <c r="M905" s="197"/>
      <c r="N905" s="197"/>
      <c r="O905" s="197"/>
      <c r="P905" s="197"/>
      <c r="Q905" s="197"/>
      <c r="R905" s="197"/>
      <c r="S905" s="197"/>
      <c r="T905" s="197"/>
      <c r="U905" s="197"/>
      <c r="V905" s="197"/>
      <c r="W905" s="197"/>
      <c r="X905" s="197"/>
      <c r="Y905" s="197"/>
      <c r="Z905" s="197"/>
    </row>
    <row r="906" ht="15.75" customHeight="1">
      <c r="A906" s="197"/>
      <c r="B906" s="197"/>
      <c r="C906" s="197"/>
      <c r="D906" s="197"/>
      <c r="E906" s="197"/>
      <c r="F906" s="197"/>
      <c r="G906" s="197"/>
      <c r="H906" s="197"/>
      <c r="I906" s="197"/>
      <c r="J906" s="197"/>
      <c r="K906" s="197"/>
      <c r="L906" s="197"/>
      <c r="M906" s="197"/>
      <c r="N906" s="197"/>
      <c r="O906" s="197"/>
      <c r="P906" s="197"/>
      <c r="Q906" s="197"/>
      <c r="R906" s="197"/>
      <c r="S906" s="197"/>
      <c r="T906" s="197"/>
      <c r="U906" s="197"/>
      <c r="V906" s="197"/>
      <c r="W906" s="197"/>
      <c r="X906" s="197"/>
      <c r="Y906" s="197"/>
      <c r="Z906" s="197"/>
    </row>
    <row r="907" ht="15.75" customHeight="1">
      <c r="A907" s="197"/>
      <c r="B907" s="197"/>
      <c r="C907" s="197"/>
      <c r="D907" s="197"/>
      <c r="E907" s="197"/>
      <c r="F907" s="197"/>
      <c r="G907" s="197"/>
      <c r="H907" s="197"/>
      <c r="I907" s="197"/>
      <c r="J907" s="197"/>
      <c r="K907" s="197"/>
      <c r="L907" s="197"/>
      <c r="M907" s="197"/>
      <c r="N907" s="197"/>
      <c r="O907" s="197"/>
      <c r="P907" s="197"/>
      <c r="Q907" s="197"/>
      <c r="R907" s="197"/>
      <c r="S907" s="197"/>
      <c r="T907" s="197"/>
      <c r="U907" s="197"/>
      <c r="V907" s="197"/>
      <c r="W907" s="197"/>
      <c r="X907" s="197"/>
      <c r="Y907" s="197"/>
      <c r="Z907" s="197"/>
    </row>
    <row r="908" ht="15.75" customHeight="1">
      <c r="A908" s="197"/>
      <c r="B908" s="197"/>
      <c r="C908" s="197"/>
      <c r="D908" s="197"/>
      <c r="E908" s="197"/>
      <c r="F908" s="197"/>
      <c r="G908" s="197"/>
      <c r="H908" s="197"/>
      <c r="I908" s="197"/>
      <c r="J908" s="197"/>
      <c r="K908" s="197"/>
      <c r="L908" s="197"/>
      <c r="M908" s="197"/>
      <c r="N908" s="197"/>
      <c r="O908" s="197"/>
      <c r="P908" s="197"/>
      <c r="Q908" s="197"/>
      <c r="R908" s="197"/>
      <c r="S908" s="197"/>
      <c r="T908" s="197"/>
      <c r="U908" s="197"/>
      <c r="V908" s="197"/>
      <c r="W908" s="197"/>
      <c r="X908" s="197"/>
      <c r="Y908" s="197"/>
      <c r="Z908" s="197"/>
    </row>
    <row r="909" ht="15.75" customHeight="1">
      <c r="A909" s="197"/>
      <c r="B909" s="197"/>
      <c r="C909" s="197"/>
      <c r="D909" s="197"/>
      <c r="E909" s="197"/>
      <c r="F909" s="197"/>
      <c r="G909" s="197"/>
      <c r="H909" s="197"/>
      <c r="I909" s="197"/>
      <c r="J909" s="197"/>
      <c r="K909" s="197"/>
      <c r="L909" s="197"/>
      <c r="M909" s="197"/>
      <c r="N909" s="197"/>
      <c r="O909" s="197"/>
      <c r="P909" s="197"/>
      <c r="Q909" s="197"/>
      <c r="R909" s="197"/>
      <c r="S909" s="197"/>
      <c r="T909" s="197"/>
      <c r="U909" s="197"/>
      <c r="V909" s="197"/>
      <c r="W909" s="197"/>
      <c r="X909" s="197"/>
      <c r="Y909" s="197"/>
      <c r="Z909" s="197"/>
    </row>
    <row r="910" ht="15.75" customHeight="1">
      <c r="A910" s="197"/>
      <c r="B910" s="197"/>
      <c r="C910" s="197"/>
      <c r="D910" s="197"/>
      <c r="E910" s="197"/>
      <c r="F910" s="197"/>
      <c r="G910" s="197"/>
      <c r="H910" s="197"/>
      <c r="I910" s="197"/>
      <c r="J910" s="197"/>
      <c r="K910" s="197"/>
      <c r="L910" s="197"/>
      <c r="M910" s="197"/>
      <c r="N910" s="197"/>
      <c r="O910" s="197"/>
      <c r="P910" s="197"/>
      <c r="Q910" s="197"/>
      <c r="R910" s="197"/>
      <c r="S910" s="197"/>
      <c r="T910" s="197"/>
      <c r="U910" s="197"/>
      <c r="V910" s="197"/>
      <c r="W910" s="197"/>
      <c r="X910" s="197"/>
      <c r="Y910" s="197"/>
      <c r="Z910" s="197"/>
    </row>
    <row r="911" ht="15.75" customHeight="1">
      <c r="A911" s="197"/>
      <c r="B911" s="197"/>
      <c r="C911" s="197"/>
      <c r="D911" s="197"/>
      <c r="E911" s="197"/>
      <c r="F911" s="197"/>
      <c r="G911" s="197"/>
      <c r="H911" s="197"/>
      <c r="I911" s="197"/>
      <c r="J911" s="197"/>
      <c r="K911" s="197"/>
      <c r="L911" s="197"/>
      <c r="M911" s="197"/>
      <c r="N911" s="197"/>
      <c r="O911" s="197"/>
      <c r="P911" s="197"/>
      <c r="Q911" s="197"/>
      <c r="R911" s="197"/>
      <c r="S911" s="197"/>
      <c r="T911" s="197"/>
      <c r="U911" s="197"/>
      <c r="V911" s="197"/>
      <c r="W911" s="197"/>
      <c r="X911" s="197"/>
      <c r="Y911" s="197"/>
      <c r="Z911" s="197"/>
    </row>
    <row r="912" ht="15.75" customHeight="1">
      <c r="A912" s="197"/>
      <c r="B912" s="197"/>
      <c r="C912" s="197"/>
      <c r="D912" s="197"/>
      <c r="E912" s="197"/>
      <c r="F912" s="197"/>
      <c r="G912" s="197"/>
      <c r="H912" s="197"/>
      <c r="I912" s="197"/>
      <c r="J912" s="197"/>
      <c r="K912" s="197"/>
      <c r="L912" s="197"/>
      <c r="M912" s="197"/>
      <c r="N912" s="197"/>
      <c r="O912" s="197"/>
      <c r="P912" s="197"/>
      <c r="Q912" s="197"/>
      <c r="R912" s="197"/>
      <c r="S912" s="197"/>
      <c r="T912" s="197"/>
      <c r="U912" s="197"/>
      <c r="V912" s="197"/>
      <c r="W912" s="197"/>
      <c r="X912" s="197"/>
      <c r="Y912" s="197"/>
      <c r="Z912" s="197"/>
    </row>
    <row r="913" ht="15.75" customHeight="1">
      <c r="A913" s="197"/>
      <c r="B913" s="197"/>
      <c r="C913" s="197"/>
      <c r="D913" s="197"/>
      <c r="E913" s="197"/>
      <c r="F913" s="197"/>
      <c r="G913" s="197"/>
      <c r="H913" s="197"/>
      <c r="I913" s="197"/>
      <c r="J913" s="197"/>
      <c r="K913" s="197"/>
      <c r="L913" s="197"/>
      <c r="M913" s="197"/>
      <c r="N913" s="197"/>
      <c r="O913" s="197"/>
      <c r="P913" s="197"/>
      <c r="Q913" s="197"/>
      <c r="R913" s="197"/>
      <c r="S913" s="197"/>
      <c r="T913" s="197"/>
      <c r="U913" s="197"/>
      <c r="V913" s="197"/>
      <c r="W913" s="197"/>
      <c r="X913" s="197"/>
      <c r="Y913" s="197"/>
      <c r="Z913" s="197"/>
    </row>
    <row r="914" ht="15.75" customHeight="1">
      <c r="A914" s="197"/>
      <c r="B914" s="197"/>
      <c r="C914" s="197"/>
      <c r="D914" s="197"/>
      <c r="E914" s="197"/>
      <c r="F914" s="197"/>
      <c r="G914" s="197"/>
      <c r="H914" s="197"/>
      <c r="I914" s="197"/>
      <c r="J914" s="197"/>
      <c r="K914" s="197"/>
      <c r="L914" s="197"/>
      <c r="M914" s="197"/>
      <c r="N914" s="197"/>
      <c r="O914" s="197"/>
      <c r="P914" s="197"/>
      <c r="Q914" s="197"/>
      <c r="R914" s="197"/>
      <c r="S914" s="197"/>
      <c r="T914" s="197"/>
      <c r="U914" s="197"/>
      <c r="V914" s="197"/>
      <c r="W914" s="197"/>
      <c r="X914" s="197"/>
      <c r="Y914" s="197"/>
      <c r="Z914" s="197"/>
    </row>
    <row r="915" ht="15.75" customHeight="1">
      <c r="A915" s="197"/>
      <c r="B915" s="197"/>
      <c r="C915" s="197"/>
      <c r="D915" s="197"/>
      <c r="E915" s="197"/>
      <c r="F915" s="197"/>
      <c r="G915" s="197"/>
      <c r="H915" s="197"/>
      <c r="I915" s="197"/>
      <c r="J915" s="197"/>
      <c r="K915" s="197"/>
      <c r="L915" s="197"/>
      <c r="M915" s="197"/>
      <c r="N915" s="197"/>
      <c r="O915" s="197"/>
      <c r="P915" s="197"/>
      <c r="Q915" s="197"/>
      <c r="R915" s="197"/>
      <c r="S915" s="197"/>
      <c r="T915" s="197"/>
      <c r="U915" s="197"/>
      <c r="V915" s="197"/>
      <c r="W915" s="197"/>
      <c r="X915" s="197"/>
      <c r="Y915" s="197"/>
      <c r="Z915" s="197"/>
    </row>
    <row r="916" ht="15.75" customHeight="1">
      <c r="A916" s="197"/>
      <c r="B916" s="197"/>
      <c r="C916" s="197"/>
      <c r="D916" s="197"/>
      <c r="E916" s="197"/>
      <c r="F916" s="197"/>
      <c r="G916" s="197"/>
      <c r="H916" s="197"/>
      <c r="I916" s="197"/>
      <c r="J916" s="197"/>
      <c r="K916" s="197"/>
      <c r="L916" s="197"/>
      <c r="M916" s="197"/>
      <c r="N916" s="197"/>
      <c r="O916" s="197"/>
      <c r="P916" s="197"/>
      <c r="Q916" s="197"/>
      <c r="R916" s="197"/>
      <c r="S916" s="197"/>
      <c r="T916" s="197"/>
      <c r="U916" s="197"/>
      <c r="V916" s="197"/>
      <c r="W916" s="197"/>
      <c r="X916" s="197"/>
      <c r="Y916" s="197"/>
      <c r="Z916" s="197"/>
    </row>
    <row r="917" ht="15.75" customHeight="1">
      <c r="A917" s="197"/>
      <c r="B917" s="197"/>
      <c r="C917" s="197"/>
      <c r="D917" s="197"/>
      <c r="E917" s="197"/>
      <c r="F917" s="197"/>
      <c r="G917" s="197"/>
      <c r="H917" s="197"/>
      <c r="I917" s="197"/>
      <c r="J917" s="197"/>
      <c r="K917" s="197"/>
      <c r="L917" s="197"/>
      <c r="M917" s="197"/>
      <c r="N917" s="197"/>
      <c r="O917" s="197"/>
      <c r="P917" s="197"/>
      <c r="Q917" s="197"/>
      <c r="R917" s="197"/>
      <c r="S917" s="197"/>
      <c r="T917" s="197"/>
      <c r="U917" s="197"/>
      <c r="V917" s="197"/>
      <c r="W917" s="197"/>
      <c r="X917" s="197"/>
      <c r="Y917" s="197"/>
      <c r="Z917" s="197"/>
    </row>
    <row r="918" ht="15.75" customHeight="1">
      <c r="A918" s="197"/>
      <c r="B918" s="197"/>
      <c r="C918" s="197"/>
      <c r="D918" s="197"/>
      <c r="E918" s="197"/>
      <c r="F918" s="197"/>
      <c r="G918" s="197"/>
      <c r="H918" s="197"/>
      <c r="I918" s="197"/>
      <c r="J918" s="197"/>
      <c r="K918" s="197"/>
      <c r="L918" s="197"/>
      <c r="M918" s="197"/>
      <c r="N918" s="197"/>
      <c r="O918" s="197"/>
      <c r="P918" s="197"/>
      <c r="Q918" s="197"/>
      <c r="R918" s="197"/>
      <c r="S918" s="197"/>
      <c r="T918" s="197"/>
      <c r="U918" s="197"/>
      <c r="V918" s="197"/>
      <c r="W918" s="197"/>
      <c r="X918" s="197"/>
      <c r="Y918" s="197"/>
      <c r="Z918" s="197"/>
    </row>
    <row r="919" ht="15.75" customHeight="1">
      <c r="A919" s="197"/>
      <c r="B919" s="197"/>
      <c r="C919" s="197"/>
      <c r="D919" s="197"/>
      <c r="E919" s="197"/>
      <c r="F919" s="197"/>
      <c r="G919" s="197"/>
      <c r="H919" s="197"/>
      <c r="I919" s="197"/>
      <c r="J919" s="197"/>
      <c r="K919" s="197"/>
      <c r="L919" s="197"/>
      <c r="M919" s="197"/>
      <c r="N919" s="197"/>
      <c r="O919" s="197"/>
      <c r="P919" s="197"/>
      <c r="Q919" s="197"/>
      <c r="R919" s="197"/>
      <c r="S919" s="197"/>
      <c r="T919" s="197"/>
      <c r="U919" s="197"/>
      <c r="V919" s="197"/>
      <c r="W919" s="197"/>
      <c r="X919" s="197"/>
      <c r="Y919" s="197"/>
      <c r="Z919" s="197"/>
    </row>
    <row r="920" ht="15.75" customHeight="1">
      <c r="A920" s="197"/>
      <c r="B920" s="197"/>
      <c r="C920" s="197"/>
      <c r="D920" s="197"/>
      <c r="E920" s="197"/>
      <c r="F920" s="197"/>
      <c r="G920" s="197"/>
      <c r="H920" s="197"/>
      <c r="I920" s="197"/>
      <c r="J920" s="197"/>
      <c r="K920" s="197"/>
      <c r="L920" s="197"/>
      <c r="M920" s="197"/>
      <c r="N920" s="197"/>
      <c r="O920" s="197"/>
      <c r="P920" s="197"/>
      <c r="Q920" s="197"/>
      <c r="R920" s="197"/>
      <c r="S920" s="197"/>
      <c r="T920" s="197"/>
      <c r="U920" s="197"/>
      <c r="V920" s="197"/>
      <c r="W920" s="197"/>
      <c r="X920" s="197"/>
      <c r="Y920" s="197"/>
      <c r="Z920" s="197"/>
    </row>
    <row r="921" ht="15.75" customHeight="1">
      <c r="A921" s="197"/>
      <c r="B921" s="197"/>
      <c r="C921" s="197"/>
      <c r="D921" s="197"/>
      <c r="E921" s="197"/>
      <c r="F921" s="197"/>
      <c r="G921" s="197"/>
      <c r="H921" s="197"/>
      <c r="I921" s="197"/>
      <c r="J921" s="197"/>
      <c r="K921" s="197"/>
      <c r="L921" s="197"/>
      <c r="M921" s="197"/>
      <c r="N921" s="197"/>
      <c r="O921" s="197"/>
      <c r="P921" s="197"/>
      <c r="Q921" s="197"/>
      <c r="R921" s="197"/>
      <c r="S921" s="197"/>
      <c r="T921" s="197"/>
      <c r="U921" s="197"/>
      <c r="V921" s="197"/>
      <c r="W921" s="197"/>
      <c r="X921" s="197"/>
      <c r="Y921" s="197"/>
      <c r="Z921" s="197"/>
    </row>
    <row r="922" ht="15.75" customHeight="1">
      <c r="A922" s="197"/>
      <c r="B922" s="197"/>
      <c r="C922" s="197"/>
      <c r="D922" s="197"/>
      <c r="E922" s="197"/>
      <c r="F922" s="197"/>
      <c r="G922" s="197"/>
      <c r="H922" s="197"/>
      <c r="I922" s="197"/>
      <c r="J922" s="197"/>
      <c r="K922" s="197"/>
      <c r="L922" s="197"/>
      <c r="M922" s="197"/>
      <c r="N922" s="197"/>
      <c r="O922" s="197"/>
      <c r="P922" s="197"/>
      <c r="Q922" s="197"/>
      <c r="R922" s="197"/>
      <c r="S922" s="197"/>
      <c r="T922" s="197"/>
      <c r="U922" s="197"/>
      <c r="V922" s="197"/>
      <c r="W922" s="197"/>
      <c r="X922" s="197"/>
      <c r="Y922" s="197"/>
      <c r="Z922" s="197"/>
    </row>
    <row r="923" ht="15.75" customHeight="1">
      <c r="A923" s="197"/>
      <c r="B923" s="197"/>
      <c r="C923" s="197"/>
      <c r="D923" s="197"/>
      <c r="E923" s="197"/>
      <c r="F923" s="197"/>
      <c r="G923" s="197"/>
      <c r="H923" s="197"/>
      <c r="I923" s="197"/>
      <c r="J923" s="197"/>
      <c r="K923" s="197"/>
      <c r="L923" s="197"/>
      <c r="M923" s="197"/>
      <c r="N923" s="197"/>
      <c r="O923" s="197"/>
      <c r="P923" s="197"/>
      <c r="Q923" s="197"/>
      <c r="R923" s="197"/>
      <c r="S923" s="197"/>
      <c r="T923" s="197"/>
      <c r="U923" s="197"/>
      <c r="V923" s="197"/>
      <c r="W923" s="197"/>
      <c r="X923" s="197"/>
      <c r="Y923" s="197"/>
      <c r="Z923" s="197"/>
    </row>
    <row r="924" ht="15.75" customHeight="1">
      <c r="A924" s="197"/>
      <c r="B924" s="197"/>
      <c r="C924" s="197"/>
      <c r="D924" s="197"/>
      <c r="E924" s="197"/>
      <c r="F924" s="197"/>
      <c r="G924" s="197"/>
      <c r="H924" s="197"/>
      <c r="I924" s="197"/>
      <c r="J924" s="197"/>
      <c r="K924" s="197"/>
      <c r="L924" s="197"/>
      <c r="M924" s="197"/>
      <c r="N924" s="197"/>
      <c r="O924" s="197"/>
      <c r="P924" s="197"/>
      <c r="Q924" s="197"/>
      <c r="R924" s="197"/>
      <c r="S924" s="197"/>
      <c r="T924" s="197"/>
      <c r="U924" s="197"/>
      <c r="V924" s="197"/>
      <c r="W924" s="197"/>
      <c r="X924" s="197"/>
      <c r="Y924" s="197"/>
      <c r="Z924" s="197"/>
    </row>
    <row r="925" ht="15.75" customHeight="1">
      <c r="A925" s="197"/>
      <c r="B925" s="197"/>
      <c r="C925" s="197"/>
      <c r="D925" s="197"/>
      <c r="E925" s="197"/>
      <c r="F925" s="197"/>
      <c r="G925" s="197"/>
      <c r="H925" s="197"/>
      <c r="I925" s="197"/>
      <c r="J925" s="197"/>
      <c r="K925" s="197"/>
      <c r="L925" s="197"/>
      <c r="M925" s="197"/>
      <c r="N925" s="197"/>
      <c r="O925" s="197"/>
      <c r="P925" s="197"/>
      <c r="Q925" s="197"/>
      <c r="R925" s="197"/>
      <c r="S925" s="197"/>
      <c r="T925" s="197"/>
      <c r="U925" s="197"/>
      <c r="V925" s="197"/>
      <c r="W925" s="197"/>
      <c r="X925" s="197"/>
      <c r="Y925" s="197"/>
      <c r="Z925" s="197"/>
    </row>
    <row r="926" ht="15.75" customHeight="1">
      <c r="A926" s="197"/>
      <c r="B926" s="197"/>
      <c r="C926" s="197"/>
      <c r="D926" s="197"/>
      <c r="E926" s="197"/>
      <c r="F926" s="197"/>
      <c r="G926" s="197"/>
      <c r="H926" s="197"/>
      <c r="I926" s="197"/>
      <c r="J926" s="197"/>
      <c r="K926" s="197"/>
      <c r="L926" s="197"/>
      <c r="M926" s="197"/>
      <c r="N926" s="197"/>
      <c r="O926" s="197"/>
      <c r="P926" s="197"/>
      <c r="Q926" s="197"/>
      <c r="R926" s="197"/>
      <c r="S926" s="197"/>
      <c r="T926" s="197"/>
      <c r="U926" s="197"/>
      <c r="V926" s="197"/>
      <c r="W926" s="197"/>
      <c r="X926" s="197"/>
      <c r="Y926" s="197"/>
      <c r="Z926" s="197"/>
    </row>
    <row r="927" ht="15.75" customHeight="1">
      <c r="A927" s="197"/>
      <c r="B927" s="197"/>
      <c r="C927" s="197"/>
      <c r="D927" s="197"/>
      <c r="E927" s="197"/>
      <c r="F927" s="197"/>
      <c r="G927" s="197"/>
      <c r="H927" s="197"/>
      <c r="I927" s="197"/>
      <c r="J927" s="197"/>
      <c r="K927" s="197"/>
      <c r="L927" s="197"/>
      <c r="M927" s="197"/>
      <c r="N927" s="197"/>
      <c r="O927" s="197"/>
      <c r="P927" s="197"/>
      <c r="Q927" s="197"/>
      <c r="R927" s="197"/>
      <c r="S927" s="197"/>
      <c r="T927" s="197"/>
      <c r="U927" s="197"/>
      <c r="V927" s="197"/>
      <c r="W927" s="197"/>
      <c r="X927" s="197"/>
      <c r="Y927" s="197"/>
      <c r="Z927" s="197"/>
    </row>
    <row r="928" ht="15.75" customHeight="1">
      <c r="A928" s="197"/>
      <c r="B928" s="197"/>
      <c r="C928" s="197"/>
      <c r="D928" s="197"/>
      <c r="E928" s="197"/>
      <c r="F928" s="197"/>
      <c r="G928" s="197"/>
      <c r="H928" s="197"/>
      <c r="I928" s="197"/>
      <c r="J928" s="197"/>
      <c r="K928" s="197"/>
      <c r="L928" s="197"/>
      <c r="M928" s="197"/>
      <c r="N928" s="197"/>
      <c r="O928" s="197"/>
      <c r="P928" s="197"/>
      <c r="Q928" s="197"/>
      <c r="R928" s="197"/>
      <c r="S928" s="197"/>
      <c r="T928" s="197"/>
      <c r="U928" s="197"/>
      <c r="V928" s="197"/>
      <c r="W928" s="197"/>
      <c r="X928" s="197"/>
      <c r="Y928" s="197"/>
      <c r="Z928" s="197"/>
    </row>
    <row r="929" ht="15.75" customHeight="1">
      <c r="A929" s="197"/>
      <c r="B929" s="197"/>
      <c r="C929" s="197"/>
      <c r="D929" s="197"/>
      <c r="E929" s="197"/>
      <c r="F929" s="197"/>
      <c r="G929" s="197"/>
      <c r="H929" s="197"/>
      <c r="I929" s="197"/>
      <c r="J929" s="197"/>
      <c r="K929" s="197"/>
      <c r="L929" s="197"/>
      <c r="M929" s="197"/>
      <c r="N929" s="197"/>
      <c r="O929" s="197"/>
      <c r="P929" s="197"/>
      <c r="Q929" s="197"/>
      <c r="R929" s="197"/>
      <c r="S929" s="197"/>
      <c r="T929" s="197"/>
      <c r="U929" s="197"/>
      <c r="V929" s="197"/>
      <c r="W929" s="197"/>
      <c r="X929" s="197"/>
      <c r="Y929" s="197"/>
      <c r="Z929" s="197"/>
    </row>
    <row r="930" ht="15.75" customHeight="1">
      <c r="A930" s="197"/>
      <c r="B930" s="197"/>
      <c r="C930" s="197"/>
      <c r="D930" s="197"/>
      <c r="E930" s="197"/>
      <c r="F930" s="197"/>
      <c r="G930" s="197"/>
      <c r="H930" s="197"/>
      <c r="I930" s="197"/>
      <c r="J930" s="197"/>
      <c r="K930" s="197"/>
      <c r="L930" s="197"/>
      <c r="M930" s="197"/>
      <c r="N930" s="197"/>
      <c r="O930" s="197"/>
      <c r="P930" s="197"/>
      <c r="Q930" s="197"/>
      <c r="R930" s="197"/>
      <c r="S930" s="197"/>
      <c r="T930" s="197"/>
      <c r="U930" s="197"/>
      <c r="V930" s="197"/>
      <c r="W930" s="197"/>
      <c r="X930" s="197"/>
      <c r="Y930" s="197"/>
      <c r="Z930" s="197"/>
    </row>
    <row r="931" ht="15.75" customHeight="1">
      <c r="A931" s="197"/>
      <c r="B931" s="197"/>
      <c r="C931" s="197"/>
      <c r="D931" s="197"/>
      <c r="E931" s="197"/>
      <c r="F931" s="197"/>
      <c r="G931" s="197"/>
      <c r="H931" s="197"/>
      <c r="I931" s="197"/>
      <c r="J931" s="197"/>
      <c r="K931" s="197"/>
      <c r="L931" s="197"/>
      <c r="M931" s="197"/>
      <c r="N931" s="197"/>
      <c r="O931" s="197"/>
      <c r="P931" s="197"/>
      <c r="Q931" s="197"/>
      <c r="R931" s="197"/>
      <c r="S931" s="197"/>
      <c r="T931" s="197"/>
      <c r="U931" s="197"/>
      <c r="V931" s="197"/>
      <c r="W931" s="197"/>
      <c r="X931" s="197"/>
      <c r="Y931" s="197"/>
      <c r="Z931" s="197"/>
    </row>
    <row r="932" ht="15.75" customHeight="1">
      <c r="A932" s="197"/>
      <c r="B932" s="197"/>
      <c r="C932" s="197"/>
      <c r="D932" s="197"/>
      <c r="E932" s="197"/>
      <c r="F932" s="197"/>
      <c r="G932" s="197"/>
      <c r="H932" s="197"/>
      <c r="I932" s="197"/>
      <c r="J932" s="197"/>
      <c r="K932" s="197"/>
      <c r="L932" s="197"/>
      <c r="M932" s="197"/>
      <c r="N932" s="197"/>
      <c r="O932" s="197"/>
      <c r="P932" s="197"/>
      <c r="Q932" s="197"/>
      <c r="R932" s="197"/>
      <c r="S932" s="197"/>
      <c r="T932" s="197"/>
      <c r="U932" s="197"/>
      <c r="V932" s="197"/>
      <c r="W932" s="197"/>
      <c r="X932" s="197"/>
      <c r="Y932" s="197"/>
      <c r="Z932" s="197"/>
    </row>
    <row r="933" ht="15.75" customHeight="1">
      <c r="A933" s="197"/>
      <c r="B933" s="197"/>
      <c r="C933" s="197"/>
      <c r="D933" s="197"/>
      <c r="E933" s="197"/>
      <c r="F933" s="197"/>
      <c r="G933" s="197"/>
      <c r="H933" s="197"/>
      <c r="I933" s="197"/>
      <c r="J933" s="197"/>
      <c r="K933" s="197"/>
      <c r="L933" s="197"/>
      <c r="M933" s="197"/>
      <c r="N933" s="197"/>
      <c r="O933" s="197"/>
      <c r="P933" s="197"/>
      <c r="Q933" s="197"/>
      <c r="R933" s="197"/>
      <c r="S933" s="197"/>
      <c r="T933" s="197"/>
      <c r="U933" s="197"/>
      <c r="V933" s="197"/>
      <c r="W933" s="197"/>
      <c r="X933" s="197"/>
      <c r="Y933" s="197"/>
      <c r="Z933" s="197"/>
    </row>
    <row r="934" ht="15.75" customHeight="1">
      <c r="A934" s="197"/>
      <c r="B934" s="197"/>
      <c r="C934" s="197"/>
      <c r="D934" s="197"/>
      <c r="E934" s="197"/>
      <c r="F934" s="197"/>
      <c r="G934" s="197"/>
      <c r="H934" s="197"/>
      <c r="I934" s="197"/>
      <c r="J934" s="197"/>
      <c r="K934" s="197"/>
      <c r="L934" s="197"/>
      <c r="M934" s="197"/>
      <c r="N934" s="197"/>
      <c r="O934" s="197"/>
      <c r="P934" s="197"/>
      <c r="Q934" s="197"/>
      <c r="R934" s="197"/>
      <c r="S934" s="197"/>
      <c r="T934" s="197"/>
      <c r="U934" s="197"/>
      <c r="V934" s="197"/>
      <c r="W934" s="197"/>
      <c r="X934" s="197"/>
      <c r="Y934" s="197"/>
      <c r="Z934" s="197"/>
    </row>
    <row r="935" ht="15.75" customHeight="1">
      <c r="A935" s="197"/>
      <c r="B935" s="197"/>
      <c r="C935" s="197"/>
      <c r="D935" s="197"/>
      <c r="E935" s="197"/>
      <c r="F935" s="197"/>
      <c r="G935" s="197"/>
      <c r="H935" s="197"/>
      <c r="I935" s="197"/>
      <c r="J935" s="197"/>
      <c r="K935" s="197"/>
      <c r="L935" s="197"/>
      <c r="M935" s="197"/>
      <c r="N935" s="197"/>
      <c r="O935" s="197"/>
      <c r="P935" s="197"/>
      <c r="Q935" s="197"/>
      <c r="R935" s="197"/>
      <c r="S935" s="197"/>
      <c r="T935" s="197"/>
      <c r="U935" s="197"/>
      <c r="V935" s="197"/>
      <c r="W935" s="197"/>
      <c r="X935" s="197"/>
      <c r="Y935" s="197"/>
      <c r="Z935" s="197"/>
    </row>
    <row r="936" ht="15.75" customHeight="1">
      <c r="A936" s="197"/>
      <c r="B936" s="197"/>
      <c r="C936" s="197"/>
      <c r="D936" s="197"/>
      <c r="E936" s="197"/>
      <c r="F936" s="197"/>
      <c r="G936" s="197"/>
      <c r="H936" s="197"/>
      <c r="I936" s="197"/>
      <c r="J936" s="197"/>
      <c r="K936" s="197"/>
      <c r="L936" s="197"/>
      <c r="M936" s="197"/>
      <c r="N936" s="197"/>
      <c r="O936" s="197"/>
      <c r="P936" s="197"/>
      <c r="Q936" s="197"/>
      <c r="R936" s="197"/>
      <c r="S936" s="197"/>
      <c r="T936" s="197"/>
      <c r="U936" s="197"/>
      <c r="V936" s="197"/>
      <c r="W936" s="197"/>
      <c r="X936" s="197"/>
      <c r="Y936" s="197"/>
      <c r="Z936" s="197"/>
    </row>
    <row r="937" ht="15.75" customHeight="1">
      <c r="A937" s="197"/>
      <c r="B937" s="197"/>
      <c r="C937" s="197"/>
      <c r="D937" s="197"/>
      <c r="E937" s="197"/>
      <c r="F937" s="197"/>
      <c r="G937" s="197"/>
      <c r="H937" s="197"/>
      <c r="I937" s="197"/>
      <c r="J937" s="197"/>
      <c r="K937" s="197"/>
      <c r="L937" s="197"/>
      <c r="M937" s="197"/>
      <c r="N937" s="197"/>
      <c r="O937" s="197"/>
      <c r="P937" s="197"/>
      <c r="Q937" s="197"/>
      <c r="R937" s="197"/>
      <c r="S937" s="197"/>
      <c r="T937" s="197"/>
      <c r="U937" s="197"/>
      <c r="V937" s="197"/>
      <c r="W937" s="197"/>
      <c r="X937" s="197"/>
      <c r="Y937" s="197"/>
      <c r="Z937" s="197"/>
    </row>
    <row r="938" ht="15.75" customHeight="1">
      <c r="A938" s="197"/>
      <c r="B938" s="197"/>
      <c r="C938" s="197"/>
      <c r="D938" s="197"/>
      <c r="E938" s="197"/>
      <c r="F938" s="197"/>
      <c r="G938" s="197"/>
      <c r="H938" s="197"/>
      <c r="I938" s="197"/>
      <c r="J938" s="197"/>
      <c r="K938" s="197"/>
      <c r="L938" s="197"/>
      <c r="M938" s="197"/>
      <c r="N938" s="197"/>
      <c r="O938" s="197"/>
      <c r="P938" s="197"/>
      <c r="Q938" s="197"/>
      <c r="R938" s="197"/>
      <c r="S938" s="197"/>
      <c r="T938" s="197"/>
      <c r="U938" s="197"/>
      <c r="V938" s="197"/>
      <c r="W938" s="197"/>
      <c r="X938" s="197"/>
      <c r="Y938" s="197"/>
      <c r="Z938" s="197"/>
    </row>
    <row r="939" ht="15.75" customHeight="1">
      <c r="A939" s="197"/>
      <c r="B939" s="197"/>
      <c r="C939" s="197"/>
      <c r="D939" s="197"/>
      <c r="E939" s="197"/>
      <c r="F939" s="197"/>
      <c r="G939" s="197"/>
      <c r="H939" s="197"/>
      <c r="I939" s="197"/>
      <c r="J939" s="197"/>
      <c r="K939" s="197"/>
      <c r="L939" s="197"/>
      <c r="M939" s="197"/>
      <c r="N939" s="197"/>
      <c r="O939" s="197"/>
      <c r="P939" s="197"/>
      <c r="Q939" s="197"/>
      <c r="R939" s="197"/>
      <c r="S939" s="197"/>
      <c r="T939" s="197"/>
      <c r="U939" s="197"/>
      <c r="V939" s="197"/>
      <c r="W939" s="197"/>
      <c r="X939" s="197"/>
      <c r="Y939" s="197"/>
      <c r="Z939" s="197"/>
    </row>
    <row r="940" ht="15.75" customHeight="1">
      <c r="A940" s="197"/>
      <c r="B940" s="197"/>
      <c r="C940" s="197"/>
      <c r="D940" s="197"/>
      <c r="E940" s="197"/>
      <c r="F940" s="197"/>
      <c r="G940" s="197"/>
      <c r="H940" s="197"/>
      <c r="I940" s="197"/>
      <c r="J940" s="197"/>
      <c r="K940" s="197"/>
      <c r="L940" s="197"/>
      <c r="M940" s="197"/>
      <c r="N940" s="197"/>
      <c r="O940" s="197"/>
      <c r="P940" s="197"/>
      <c r="Q940" s="197"/>
      <c r="R940" s="197"/>
      <c r="S940" s="197"/>
      <c r="T940" s="197"/>
      <c r="U940" s="197"/>
      <c r="V940" s="197"/>
      <c r="W940" s="197"/>
      <c r="X940" s="197"/>
      <c r="Y940" s="197"/>
      <c r="Z940" s="197"/>
    </row>
    <row r="941" ht="15.75" customHeight="1">
      <c r="A941" s="197"/>
      <c r="B941" s="197"/>
      <c r="C941" s="197"/>
      <c r="D941" s="197"/>
      <c r="E941" s="197"/>
      <c r="F941" s="197"/>
      <c r="G941" s="197"/>
      <c r="H941" s="197"/>
      <c r="I941" s="197"/>
      <c r="J941" s="197"/>
      <c r="K941" s="197"/>
      <c r="L941" s="197"/>
      <c r="M941" s="197"/>
      <c r="N941" s="197"/>
      <c r="O941" s="197"/>
      <c r="P941" s="197"/>
      <c r="Q941" s="197"/>
      <c r="R941" s="197"/>
      <c r="S941" s="197"/>
      <c r="T941" s="197"/>
      <c r="U941" s="197"/>
      <c r="V941" s="197"/>
      <c r="W941" s="197"/>
      <c r="X941" s="197"/>
      <c r="Y941" s="197"/>
      <c r="Z941" s="197"/>
    </row>
    <row r="942" ht="15.75" customHeight="1">
      <c r="A942" s="197"/>
      <c r="B942" s="197"/>
      <c r="C942" s="197"/>
      <c r="D942" s="197"/>
      <c r="E942" s="197"/>
      <c r="F942" s="197"/>
      <c r="G942" s="197"/>
      <c r="H942" s="197"/>
      <c r="I942" s="197"/>
      <c r="J942" s="197"/>
      <c r="K942" s="197"/>
      <c r="L942" s="197"/>
      <c r="M942" s="197"/>
      <c r="N942" s="197"/>
      <c r="O942" s="197"/>
      <c r="P942" s="197"/>
      <c r="Q942" s="197"/>
      <c r="R942" s="197"/>
      <c r="S942" s="197"/>
      <c r="T942" s="197"/>
      <c r="U942" s="197"/>
      <c r="V942" s="197"/>
      <c r="W942" s="197"/>
      <c r="X942" s="197"/>
      <c r="Y942" s="197"/>
      <c r="Z942" s="197"/>
    </row>
    <row r="943" ht="15.75" customHeight="1">
      <c r="A943" s="197"/>
      <c r="B943" s="197"/>
      <c r="C943" s="197"/>
      <c r="D943" s="197"/>
      <c r="E943" s="197"/>
      <c r="F943" s="197"/>
      <c r="G943" s="197"/>
      <c r="H943" s="197"/>
      <c r="I943" s="197"/>
      <c r="J943" s="197"/>
      <c r="K943" s="197"/>
      <c r="L943" s="197"/>
      <c r="M943" s="197"/>
      <c r="N943" s="197"/>
      <c r="O943" s="197"/>
      <c r="P943" s="197"/>
      <c r="Q943" s="197"/>
      <c r="R943" s="197"/>
      <c r="S943" s="197"/>
      <c r="T943" s="197"/>
      <c r="U943" s="197"/>
      <c r="V943" s="197"/>
      <c r="W943" s="197"/>
      <c r="X943" s="197"/>
      <c r="Y943" s="197"/>
      <c r="Z943" s="197"/>
    </row>
    <row r="944" ht="15.75" customHeight="1">
      <c r="A944" s="197"/>
      <c r="B944" s="197"/>
      <c r="C944" s="197"/>
      <c r="D944" s="197"/>
      <c r="E944" s="197"/>
      <c r="F944" s="197"/>
      <c r="G944" s="197"/>
      <c r="H944" s="197"/>
      <c r="I944" s="197"/>
      <c r="J944" s="197"/>
      <c r="K944" s="197"/>
      <c r="L944" s="197"/>
      <c r="M944" s="197"/>
      <c r="N944" s="197"/>
      <c r="O944" s="197"/>
      <c r="P944" s="197"/>
      <c r="Q944" s="197"/>
      <c r="R944" s="197"/>
      <c r="S944" s="197"/>
      <c r="T944" s="197"/>
      <c r="U944" s="197"/>
      <c r="V944" s="197"/>
      <c r="W944" s="197"/>
      <c r="X944" s="197"/>
      <c r="Y944" s="197"/>
      <c r="Z944" s="197"/>
    </row>
    <row r="945" ht="15.75" customHeight="1">
      <c r="A945" s="197"/>
      <c r="B945" s="197"/>
      <c r="C945" s="197"/>
      <c r="D945" s="197"/>
      <c r="E945" s="197"/>
      <c r="F945" s="197"/>
      <c r="G945" s="197"/>
      <c r="H945" s="197"/>
      <c r="I945" s="197"/>
      <c r="J945" s="197"/>
      <c r="K945" s="197"/>
      <c r="L945" s="197"/>
      <c r="M945" s="197"/>
      <c r="N945" s="197"/>
      <c r="O945" s="197"/>
      <c r="P945" s="197"/>
      <c r="Q945" s="197"/>
      <c r="R945" s="197"/>
      <c r="S945" s="197"/>
      <c r="T945" s="197"/>
      <c r="U945" s="197"/>
      <c r="V945" s="197"/>
      <c r="W945" s="197"/>
      <c r="X945" s="197"/>
      <c r="Y945" s="197"/>
      <c r="Z945" s="197"/>
    </row>
    <row r="946" ht="15.75" customHeight="1">
      <c r="A946" s="197"/>
      <c r="B946" s="197"/>
      <c r="C946" s="197"/>
      <c r="D946" s="197"/>
      <c r="E946" s="197"/>
      <c r="F946" s="197"/>
      <c r="G946" s="197"/>
      <c r="H946" s="197"/>
      <c r="I946" s="197"/>
      <c r="J946" s="197"/>
      <c r="K946" s="197"/>
      <c r="L946" s="197"/>
      <c r="M946" s="197"/>
      <c r="N946" s="197"/>
      <c r="O946" s="197"/>
      <c r="P946" s="197"/>
      <c r="Q946" s="197"/>
      <c r="R946" s="197"/>
      <c r="S946" s="197"/>
      <c r="T946" s="197"/>
      <c r="U946" s="197"/>
      <c r="V946" s="197"/>
      <c r="W946" s="197"/>
      <c r="X946" s="197"/>
      <c r="Y946" s="197"/>
      <c r="Z946" s="197"/>
    </row>
    <row r="947" ht="15.75" customHeight="1">
      <c r="A947" s="197"/>
      <c r="B947" s="197"/>
      <c r="C947" s="197"/>
      <c r="D947" s="197"/>
      <c r="E947" s="197"/>
      <c r="F947" s="197"/>
      <c r="G947" s="197"/>
      <c r="H947" s="197"/>
      <c r="I947" s="197"/>
      <c r="J947" s="197"/>
      <c r="K947" s="197"/>
      <c r="L947" s="197"/>
      <c r="M947" s="197"/>
      <c r="N947" s="197"/>
      <c r="O947" s="197"/>
      <c r="P947" s="197"/>
      <c r="Q947" s="197"/>
      <c r="R947" s="197"/>
      <c r="S947" s="197"/>
      <c r="T947" s="197"/>
      <c r="U947" s="197"/>
      <c r="V947" s="197"/>
      <c r="W947" s="197"/>
      <c r="X947" s="197"/>
      <c r="Y947" s="197"/>
      <c r="Z947" s="197"/>
    </row>
    <row r="948" ht="15.75" customHeight="1">
      <c r="A948" s="197"/>
      <c r="B948" s="197"/>
      <c r="C948" s="197"/>
      <c r="D948" s="197"/>
      <c r="E948" s="197"/>
      <c r="F948" s="197"/>
      <c r="G948" s="197"/>
      <c r="H948" s="197"/>
      <c r="I948" s="197"/>
      <c r="J948" s="197"/>
      <c r="K948" s="197"/>
      <c r="L948" s="197"/>
      <c r="M948" s="197"/>
      <c r="N948" s="197"/>
      <c r="O948" s="197"/>
      <c r="P948" s="197"/>
      <c r="Q948" s="197"/>
      <c r="R948" s="197"/>
      <c r="S948" s="197"/>
      <c r="T948" s="197"/>
      <c r="U948" s="197"/>
      <c r="V948" s="197"/>
      <c r="W948" s="197"/>
      <c r="X948" s="197"/>
      <c r="Y948" s="197"/>
      <c r="Z948" s="197"/>
    </row>
    <row r="949" ht="15.75" customHeight="1">
      <c r="A949" s="197"/>
      <c r="B949" s="197"/>
      <c r="C949" s="197"/>
      <c r="D949" s="197"/>
      <c r="E949" s="197"/>
      <c r="F949" s="197"/>
      <c r="G949" s="197"/>
      <c r="H949" s="197"/>
      <c r="I949" s="197"/>
      <c r="J949" s="197"/>
      <c r="K949" s="197"/>
      <c r="L949" s="197"/>
      <c r="M949" s="197"/>
      <c r="N949" s="197"/>
      <c r="O949" s="197"/>
      <c r="P949" s="197"/>
      <c r="Q949" s="197"/>
      <c r="R949" s="197"/>
      <c r="S949" s="197"/>
      <c r="T949" s="197"/>
      <c r="U949" s="197"/>
      <c r="V949" s="197"/>
      <c r="W949" s="197"/>
      <c r="X949" s="197"/>
      <c r="Y949" s="197"/>
      <c r="Z949" s="197"/>
    </row>
    <row r="950" ht="15.75" customHeight="1">
      <c r="A950" s="197"/>
      <c r="B950" s="197"/>
      <c r="C950" s="197"/>
      <c r="D950" s="197"/>
      <c r="E950" s="197"/>
      <c r="F950" s="197"/>
      <c r="G950" s="197"/>
      <c r="H950" s="197"/>
      <c r="I950" s="197"/>
      <c r="J950" s="197"/>
      <c r="K950" s="197"/>
      <c r="L950" s="197"/>
      <c r="M950" s="197"/>
      <c r="N950" s="197"/>
      <c r="O950" s="197"/>
      <c r="P950" s="197"/>
      <c r="Q950" s="197"/>
      <c r="R950" s="197"/>
      <c r="S950" s="197"/>
      <c r="T950" s="197"/>
      <c r="U950" s="197"/>
      <c r="V950" s="197"/>
      <c r="W950" s="197"/>
      <c r="X950" s="197"/>
      <c r="Y950" s="197"/>
      <c r="Z950" s="197"/>
    </row>
    <row r="951" ht="15.75" customHeight="1">
      <c r="A951" s="197"/>
      <c r="B951" s="197"/>
      <c r="C951" s="197"/>
      <c r="D951" s="197"/>
      <c r="E951" s="197"/>
      <c r="F951" s="197"/>
      <c r="G951" s="197"/>
      <c r="H951" s="197"/>
      <c r="I951" s="197"/>
      <c r="J951" s="197"/>
      <c r="K951" s="197"/>
      <c r="L951" s="197"/>
      <c r="M951" s="197"/>
      <c r="N951" s="197"/>
      <c r="O951" s="197"/>
      <c r="P951" s="197"/>
      <c r="Q951" s="197"/>
      <c r="R951" s="197"/>
      <c r="S951" s="197"/>
      <c r="T951" s="197"/>
      <c r="U951" s="197"/>
      <c r="V951" s="197"/>
      <c r="W951" s="197"/>
      <c r="X951" s="197"/>
      <c r="Y951" s="197"/>
      <c r="Z951" s="197"/>
    </row>
    <row r="952" ht="15.75" customHeight="1">
      <c r="A952" s="197"/>
      <c r="B952" s="197"/>
      <c r="C952" s="197"/>
      <c r="D952" s="197"/>
      <c r="E952" s="197"/>
      <c r="F952" s="197"/>
      <c r="G952" s="197"/>
      <c r="H952" s="197"/>
      <c r="I952" s="197"/>
      <c r="J952" s="197"/>
      <c r="K952" s="197"/>
      <c r="L952" s="197"/>
      <c r="M952" s="197"/>
      <c r="N952" s="197"/>
      <c r="O952" s="197"/>
      <c r="P952" s="197"/>
      <c r="Q952" s="197"/>
      <c r="R952" s="197"/>
      <c r="S952" s="197"/>
      <c r="T952" s="197"/>
      <c r="U952" s="197"/>
      <c r="V952" s="197"/>
      <c r="W952" s="197"/>
      <c r="X952" s="197"/>
      <c r="Y952" s="197"/>
      <c r="Z952" s="197"/>
    </row>
    <row r="953" ht="15.75" customHeight="1">
      <c r="A953" s="197"/>
      <c r="B953" s="197"/>
      <c r="C953" s="197"/>
      <c r="D953" s="197"/>
      <c r="E953" s="197"/>
      <c r="F953" s="197"/>
      <c r="G953" s="197"/>
      <c r="H953" s="197"/>
      <c r="I953" s="197"/>
      <c r="J953" s="197"/>
      <c r="K953" s="197"/>
      <c r="L953" s="197"/>
      <c r="M953" s="197"/>
      <c r="N953" s="197"/>
      <c r="O953" s="197"/>
      <c r="P953" s="197"/>
      <c r="Q953" s="197"/>
      <c r="R953" s="197"/>
      <c r="S953" s="197"/>
      <c r="T953" s="197"/>
      <c r="U953" s="197"/>
      <c r="V953" s="197"/>
      <c r="W953" s="197"/>
      <c r="X953" s="197"/>
      <c r="Y953" s="197"/>
      <c r="Z953" s="197"/>
    </row>
    <row r="954" ht="15.75" customHeight="1">
      <c r="A954" s="197"/>
      <c r="B954" s="197"/>
      <c r="C954" s="197"/>
      <c r="D954" s="197"/>
      <c r="E954" s="197"/>
      <c r="F954" s="197"/>
      <c r="G954" s="197"/>
      <c r="H954" s="197"/>
      <c r="I954" s="197"/>
      <c r="J954" s="197"/>
      <c r="K954" s="197"/>
      <c r="L954" s="197"/>
      <c r="M954" s="197"/>
      <c r="N954" s="197"/>
      <c r="O954" s="197"/>
      <c r="P954" s="197"/>
      <c r="Q954" s="197"/>
      <c r="R954" s="197"/>
      <c r="S954" s="197"/>
      <c r="T954" s="197"/>
      <c r="U954" s="197"/>
      <c r="V954" s="197"/>
      <c r="W954" s="197"/>
      <c r="X954" s="197"/>
      <c r="Y954" s="197"/>
      <c r="Z954" s="197"/>
    </row>
    <row r="955" ht="15.75" customHeight="1">
      <c r="A955" s="197"/>
      <c r="B955" s="197"/>
      <c r="C955" s="197"/>
      <c r="D955" s="197"/>
      <c r="E955" s="197"/>
      <c r="F955" s="197"/>
      <c r="G955" s="197"/>
      <c r="H955" s="197"/>
      <c r="I955" s="197"/>
      <c r="J955" s="197"/>
      <c r="K955" s="197"/>
      <c r="L955" s="197"/>
      <c r="M955" s="197"/>
      <c r="N955" s="197"/>
      <c r="O955" s="197"/>
      <c r="P955" s="197"/>
      <c r="Q955" s="197"/>
      <c r="R955" s="197"/>
      <c r="S955" s="197"/>
      <c r="T955" s="197"/>
      <c r="U955" s="197"/>
      <c r="V955" s="197"/>
      <c r="W955" s="197"/>
      <c r="X955" s="197"/>
      <c r="Y955" s="197"/>
      <c r="Z955" s="197"/>
    </row>
    <row r="956" ht="15.75" customHeight="1">
      <c r="A956" s="197"/>
      <c r="B956" s="197"/>
      <c r="C956" s="197"/>
      <c r="D956" s="197"/>
      <c r="E956" s="197"/>
      <c r="F956" s="197"/>
      <c r="G956" s="197"/>
      <c r="H956" s="197"/>
      <c r="I956" s="197"/>
      <c r="J956" s="197"/>
      <c r="K956" s="197"/>
      <c r="L956" s="197"/>
      <c r="M956" s="197"/>
      <c r="N956" s="197"/>
      <c r="O956" s="197"/>
      <c r="P956" s="197"/>
      <c r="Q956" s="197"/>
      <c r="R956" s="197"/>
      <c r="S956" s="197"/>
      <c r="T956" s="197"/>
      <c r="U956" s="197"/>
      <c r="V956" s="197"/>
      <c r="W956" s="197"/>
      <c r="X956" s="197"/>
      <c r="Y956" s="197"/>
      <c r="Z956" s="197"/>
    </row>
    <row r="957" ht="15.75" customHeight="1">
      <c r="A957" s="197"/>
      <c r="B957" s="197"/>
      <c r="C957" s="197"/>
      <c r="D957" s="197"/>
      <c r="E957" s="197"/>
      <c r="F957" s="197"/>
      <c r="G957" s="197"/>
      <c r="H957" s="197"/>
      <c r="I957" s="197"/>
      <c r="J957" s="197"/>
      <c r="K957" s="197"/>
      <c r="L957" s="197"/>
      <c r="M957" s="197"/>
      <c r="N957" s="197"/>
      <c r="O957" s="197"/>
      <c r="P957" s="197"/>
      <c r="Q957" s="197"/>
      <c r="R957" s="197"/>
      <c r="S957" s="197"/>
      <c r="T957" s="197"/>
      <c r="U957" s="197"/>
      <c r="V957" s="197"/>
      <c r="W957" s="197"/>
      <c r="X957" s="197"/>
      <c r="Y957" s="197"/>
      <c r="Z957" s="197"/>
    </row>
    <row r="958" ht="15.75" customHeight="1">
      <c r="A958" s="197"/>
      <c r="B958" s="197"/>
      <c r="C958" s="197"/>
      <c r="D958" s="197"/>
      <c r="E958" s="197"/>
      <c r="F958" s="197"/>
      <c r="G958" s="197"/>
      <c r="H958" s="197"/>
      <c r="I958" s="197"/>
      <c r="J958" s="197"/>
      <c r="K958" s="197"/>
      <c r="L958" s="197"/>
      <c r="M958" s="197"/>
      <c r="N958" s="197"/>
      <c r="O958" s="197"/>
      <c r="P958" s="197"/>
      <c r="Q958" s="197"/>
      <c r="R958" s="197"/>
      <c r="S958" s="197"/>
      <c r="T958" s="197"/>
      <c r="U958" s="197"/>
      <c r="V958" s="197"/>
      <c r="W958" s="197"/>
      <c r="X958" s="197"/>
      <c r="Y958" s="197"/>
      <c r="Z958" s="197"/>
    </row>
    <row r="959" ht="15.75" customHeight="1">
      <c r="A959" s="197"/>
      <c r="B959" s="197"/>
      <c r="C959" s="197"/>
      <c r="D959" s="197"/>
      <c r="E959" s="197"/>
      <c r="F959" s="197"/>
      <c r="G959" s="197"/>
      <c r="H959" s="197"/>
      <c r="I959" s="197"/>
      <c r="J959" s="197"/>
      <c r="K959" s="197"/>
      <c r="L959" s="197"/>
      <c r="M959" s="197"/>
      <c r="N959" s="197"/>
      <c r="O959" s="197"/>
      <c r="P959" s="197"/>
      <c r="Q959" s="197"/>
      <c r="R959" s="197"/>
      <c r="S959" s="197"/>
      <c r="T959" s="197"/>
      <c r="U959" s="197"/>
      <c r="V959" s="197"/>
      <c r="W959" s="197"/>
      <c r="X959" s="197"/>
      <c r="Y959" s="197"/>
      <c r="Z959" s="197"/>
    </row>
    <row r="960" ht="15.75" customHeight="1">
      <c r="A960" s="197"/>
      <c r="B960" s="197"/>
      <c r="C960" s="197"/>
      <c r="D960" s="197"/>
      <c r="E960" s="197"/>
      <c r="F960" s="197"/>
      <c r="G960" s="197"/>
      <c r="H960" s="197"/>
      <c r="I960" s="197"/>
      <c r="J960" s="197"/>
      <c r="K960" s="197"/>
      <c r="L960" s="197"/>
      <c r="M960" s="197"/>
      <c r="N960" s="197"/>
      <c r="O960" s="197"/>
      <c r="P960" s="197"/>
      <c r="Q960" s="197"/>
      <c r="R960" s="197"/>
      <c r="S960" s="197"/>
      <c r="T960" s="197"/>
      <c r="U960" s="197"/>
      <c r="V960" s="197"/>
      <c r="W960" s="197"/>
      <c r="X960" s="197"/>
      <c r="Y960" s="197"/>
      <c r="Z960" s="197"/>
    </row>
    <row r="961" ht="15.75" customHeight="1">
      <c r="A961" s="197"/>
      <c r="B961" s="197"/>
      <c r="C961" s="197"/>
      <c r="D961" s="197"/>
      <c r="E961" s="197"/>
      <c r="F961" s="197"/>
      <c r="G961" s="197"/>
      <c r="H961" s="197"/>
      <c r="I961" s="197"/>
      <c r="J961" s="197"/>
      <c r="K961" s="197"/>
      <c r="L961" s="197"/>
      <c r="M961" s="197"/>
      <c r="N961" s="197"/>
      <c r="O961" s="197"/>
      <c r="P961" s="197"/>
      <c r="Q961" s="197"/>
      <c r="R961" s="197"/>
      <c r="S961" s="197"/>
      <c r="T961" s="197"/>
      <c r="U961" s="197"/>
      <c r="V961" s="197"/>
      <c r="W961" s="197"/>
      <c r="X961" s="197"/>
      <c r="Y961" s="197"/>
      <c r="Z961" s="197"/>
    </row>
    <row r="962" ht="15.75" customHeight="1">
      <c r="A962" s="197"/>
      <c r="B962" s="197"/>
      <c r="C962" s="197"/>
      <c r="D962" s="197"/>
      <c r="E962" s="197"/>
      <c r="F962" s="197"/>
      <c r="G962" s="197"/>
      <c r="H962" s="197"/>
      <c r="I962" s="197"/>
      <c r="J962" s="197"/>
      <c r="K962" s="197"/>
      <c r="L962" s="197"/>
      <c r="M962" s="197"/>
      <c r="N962" s="197"/>
      <c r="O962" s="197"/>
      <c r="P962" s="197"/>
      <c r="Q962" s="197"/>
      <c r="R962" s="197"/>
      <c r="S962" s="197"/>
      <c r="T962" s="197"/>
      <c r="U962" s="197"/>
      <c r="V962" s="197"/>
      <c r="W962" s="197"/>
      <c r="X962" s="197"/>
      <c r="Y962" s="197"/>
      <c r="Z962" s="197"/>
    </row>
    <row r="963" ht="15.75" customHeight="1">
      <c r="A963" s="197"/>
      <c r="B963" s="197"/>
      <c r="C963" s="197"/>
      <c r="D963" s="197"/>
      <c r="E963" s="197"/>
      <c r="F963" s="197"/>
      <c r="G963" s="197"/>
      <c r="H963" s="197"/>
      <c r="I963" s="197"/>
      <c r="J963" s="197"/>
      <c r="K963" s="197"/>
      <c r="L963" s="197"/>
      <c r="M963" s="197"/>
      <c r="N963" s="197"/>
      <c r="O963" s="197"/>
      <c r="P963" s="197"/>
      <c r="Q963" s="197"/>
      <c r="R963" s="197"/>
      <c r="S963" s="197"/>
      <c r="T963" s="197"/>
      <c r="U963" s="197"/>
      <c r="V963" s="197"/>
      <c r="W963" s="197"/>
      <c r="X963" s="197"/>
      <c r="Y963" s="197"/>
      <c r="Z963" s="197"/>
    </row>
    <row r="964" ht="15.75" customHeight="1">
      <c r="A964" s="197"/>
      <c r="B964" s="197"/>
      <c r="C964" s="197"/>
      <c r="D964" s="197"/>
      <c r="E964" s="197"/>
      <c r="F964" s="197"/>
      <c r="G964" s="197"/>
      <c r="H964" s="197"/>
      <c r="I964" s="197"/>
      <c r="J964" s="197"/>
      <c r="K964" s="197"/>
      <c r="L964" s="197"/>
      <c r="M964" s="197"/>
      <c r="N964" s="197"/>
      <c r="O964" s="197"/>
      <c r="P964" s="197"/>
      <c r="Q964" s="197"/>
      <c r="R964" s="197"/>
      <c r="S964" s="197"/>
      <c r="T964" s="197"/>
      <c r="U964" s="197"/>
      <c r="V964" s="197"/>
      <c r="W964" s="197"/>
      <c r="X964" s="197"/>
      <c r="Y964" s="197"/>
      <c r="Z964" s="197"/>
    </row>
    <row r="965" ht="15.75" customHeight="1">
      <c r="A965" s="197"/>
      <c r="B965" s="197"/>
      <c r="C965" s="197"/>
      <c r="D965" s="197"/>
      <c r="E965" s="197"/>
      <c r="F965" s="197"/>
      <c r="G965" s="197"/>
      <c r="H965" s="197"/>
      <c r="I965" s="197"/>
      <c r="J965" s="197"/>
      <c r="K965" s="197"/>
      <c r="L965" s="197"/>
      <c r="M965" s="197"/>
      <c r="N965" s="197"/>
      <c r="O965" s="197"/>
      <c r="P965" s="197"/>
      <c r="Q965" s="197"/>
      <c r="R965" s="197"/>
      <c r="S965" s="197"/>
      <c r="T965" s="197"/>
      <c r="U965" s="197"/>
      <c r="V965" s="197"/>
      <c r="W965" s="197"/>
      <c r="X965" s="197"/>
      <c r="Y965" s="197"/>
      <c r="Z965" s="197"/>
    </row>
    <row r="966" ht="15.75" customHeight="1">
      <c r="A966" s="197"/>
      <c r="B966" s="197"/>
      <c r="C966" s="197"/>
      <c r="D966" s="197"/>
      <c r="E966" s="197"/>
      <c r="F966" s="197"/>
      <c r="G966" s="197"/>
      <c r="H966" s="197"/>
      <c r="I966" s="197"/>
      <c r="J966" s="197"/>
      <c r="K966" s="197"/>
      <c r="L966" s="197"/>
      <c r="M966" s="197"/>
      <c r="N966" s="197"/>
      <c r="O966" s="197"/>
      <c r="P966" s="197"/>
      <c r="Q966" s="197"/>
      <c r="R966" s="197"/>
      <c r="S966" s="197"/>
      <c r="T966" s="197"/>
      <c r="U966" s="197"/>
      <c r="V966" s="197"/>
      <c r="W966" s="197"/>
      <c r="X966" s="197"/>
      <c r="Y966" s="197"/>
      <c r="Z966" s="197"/>
    </row>
    <row r="967" ht="15.75" customHeight="1">
      <c r="A967" s="197"/>
      <c r="B967" s="197"/>
      <c r="C967" s="197"/>
      <c r="D967" s="197"/>
      <c r="E967" s="197"/>
      <c r="F967" s="197"/>
      <c r="G967" s="197"/>
      <c r="H967" s="197"/>
      <c r="I967" s="197"/>
      <c r="J967" s="197"/>
      <c r="K967" s="197"/>
      <c r="L967" s="197"/>
      <c r="M967" s="197"/>
      <c r="N967" s="197"/>
      <c r="O967" s="197"/>
      <c r="P967" s="197"/>
      <c r="Q967" s="197"/>
      <c r="R967" s="197"/>
      <c r="S967" s="197"/>
      <c r="T967" s="197"/>
      <c r="U967" s="197"/>
      <c r="V967" s="197"/>
      <c r="W967" s="197"/>
      <c r="X967" s="197"/>
      <c r="Y967" s="197"/>
      <c r="Z967" s="197"/>
    </row>
    <row r="968" ht="15.75" customHeight="1">
      <c r="A968" s="197"/>
      <c r="B968" s="197"/>
      <c r="C968" s="197"/>
      <c r="D968" s="197"/>
      <c r="E968" s="197"/>
      <c r="F968" s="197"/>
      <c r="G968" s="197"/>
      <c r="H968" s="197"/>
      <c r="I968" s="197"/>
      <c r="J968" s="197"/>
      <c r="K968" s="197"/>
      <c r="L968" s="197"/>
      <c r="M968" s="197"/>
      <c r="N968" s="197"/>
      <c r="O968" s="197"/>
      <c r="P968" s="197"/>
      <c r="Q968" s="197"/>
      <c r="R968" s="197"/>
      <c r="S968" s="197"/>
      <c r="T968" s="197"/>
      <c r="U968" s="197"/>
      <c r="V968" s="197"/>
      <c r="W968" s="197"/>
      <c r="X968" s="197"/>
      <c r="Y968" s="197"/>
      <c r="Z968" s="197"/>
    </row>
    <row r="969" ht="15.75" customHeight="1">
      <c r="A969" s="197"/>
      <c r="B969" s="197"/>
      <c r="C969" s="197"/>
      <c r="D969" s="197"/>
      <c r="E969" s="197"/>
      <c r="F969" s="197"/>
      <c r="G969" s="197"/>
      <c r="H969" s="197"/>
      <c r="I969" s="197"/>
      <c r="J969" s="197"/>
      <c r="K969" s="197"/>
      <c r="L969" s="197"/>
      <c r="M969" s="197"/>
      <c r="N969" s="197"/>
      <c r="O969" s="197"/>
      <c r="P969" s="197"/>
      <c r="Q969" s="197"/>
      <c r="R969" s="197"/>
      <c r="S969" s="197"/>
      <c r="T969" s="197"/>
      <c r="U969" s="197"/>
      <c r="V969" s="197"/>
      <c r="W969" s="197"/>
      <c r="X969" s="197"/>
      <c r="Y969" s="197"/>
      <c r="Z969" s="197"/>
    </row>
    <row r="970" ht="15.75" customHeight="1">
      <c r="A970" s="197"/>
      <c r="B970" s="197"/>
      <c r="C970" s="197"/>
      <c r="D970" s="197"/>
      <c r="E970" s="197"/>
      <c r="F970" s="197"/>
      <c r="G970" s="197"/>
      <c r="H970" s="197"/>
      <c r="I970" s="197"/>
      <c r="J970" s="197"/>
      <c r="K970" s="197"/>
      <c r="L970" s="197"/>
      <c r="M970" s="197"/>
      <c r="N970" s="197"/>
      <c r="O970" s="197"/>
      <c r="P970" s="197"/>
      <c r="Q970" s="197"/>
      <c r="R970" s="197"/>
      <c r="S970" s="197"/>
      <c r="T970" s="197"/>
      <c r="U970" s="197"/>
      <c r="V970" s="197"/>
      <c r="W970" s="197"/>
      <c r="X970" s="197"/>
      <c r="Y970" s="197"/>
      <c r="Z970" s="197"/>
    </row>
    <row r="971" ht="15.75" customHeight="1">
      <c r="A971" s="197"/>
      <c r="B971" s="197"/>
      <c r="C971" s="197"/>
      <c r="D971" s="197"/>
      <c r="E971" s="197"/>
      <c r="F971" s="197"/>
      <c r="G971" s="197"/>
      <c r="H971" s="197"/>
      <c r="I971" s="197"/>
      <c r="J971" s="197"/>
      <c r="K971" s="197"/>
      <c r="L971" s="197"/>
      <c r="M971" s="197"/>
      <c r="N971" s="197"/>
      <c r="O971" s="197"/>
      <c r="P971" s="197"/>
      <c r="Q971" s="197"/>
      <c r="R971" s="197"/>
      <c r="S971" s="197"/>
      <c r="T971" s="197"/>
      <c r="U971" s="197"/>
      <c r="V971" s="197"/>
      <c r="W971" s="197"/>
      <c r="X971" s="197"/>
      <c r="Y971" s="197"/>
      <c r="Z971" s="197"/>
    </row>
    <row r="972" ht="15.75" customHeight="1">
      <c r="A972" s="197"/>
      <c r="B972" s="197"/>
      <c r="C972" s="197"/>
      <c r="D972" s="197"/>
      <c r="E972" s="197"/>
      <c r="F972" s="197"/>
      <c r="G972" s="197"/>
      <c r="H972" s="197"/>
      <c r="I972" s="197"/>
      <c r="J972" s="197"/>
      <c r="K972" s="197"/>
      <c r="L972" s="197"/>
      <c r="M972" s="197"/>
      <c r="N972" s="197"/>
      <c r="O972" s="197"/>
      <c r="P972" s="197"/>
      <c r="Q972" s="197"/>
      <c r="R972" s="197"/>
      <c r="S972" s="197"/>
      <c r="T972" s="197"/>
      <c r="U972" s="197"/>
      <c r="V972" s="197"/>
      <c r="W972" s="197"/>
      <c r="X972" s="197"/>
      <c r="Y972" s="197"/>
      <c r="Z972" s="197"/>
    </row>
    <row r="973" ht="15.75" customHeight="1">
      <c r="A973" s="197"/>
      <c r="B973" s="197"/>
      <c r="C973" s="197"/>
      <c r="D973" s="197"/>
      <c r="E973" s="197"/>
      <c r="F973" s="197"/>
      <c r="G973" s="197"/>
      <c r="H973" s="197"/>
      <c r="I973" s="197"/>
      <c r="J973" s="197"/>
      <c r="K973" s="197"/>
      <c r="L973" s="197"/>
      <c r="M973" s="197"/>
      <c r="N973" s="197"/>
      <c r="O973" s="197"/>
      <c r="P973" s="197"/>
      <c r="Q973" s="197"/>
      <c r="R973" s="197"/>
      <c r="S973" s="197"/>
      <c r="T973" s="197"/>
      <c r="U973" s="197"/>
      <c r="V973" s="197"/>
      <c r="W973" s="197"/>
      <c r="X973" s="197"/>
      <c r="Y973" s="197"/>
      <c r="Z973" s="197"/>
    </row>
    <row r="974" ht="15.75" customHeight="1">
      <c r="A974" s="197"/>
      <c r="B974" s="197"/>
      <c r="C974" s="197"/>
      <c r="D974" s="197"/>
      <c r="E974" s="197"/>
      <c r="F974" s="197"/>
      <c r="G974" s="197"/>
      <c r="H974" s="197"/>
      <c r="I974" s="197"/>
      <c r="J974" s="197"/>
      <c r="K974" s="197"/>
      <c r="L974" s="197"/>
      <c r="M974" s="197"/>
      <c r="N974" s="197"/>
      <c r="O974" s="197"/>
      <c r="P974" s="197"/>
      <c r="Q974" s="197"/>
      <c r="R974" s="197"/>
      <c r="S974" s="197"/>
      <c r="T974" s="197"/>
      <c r="U974" s="197"/>
      <c r="V974" s="197"/>
      <c r="W974" s="197"/>
      <c r="X974" s="197"/>
      <c r="Y974" s="197"/>
      <c r="Z974" s="197"/>
    </row>
    <row r="975" ht="15.75" customHeight="1">
      <c r="A975" s="197"/>
      <c r="B975" s="197"/>
      <c r="C975" s="197"/>
      <c r="D975" s="197"/>
      <c r="E975" s="197"/>
      <c r="F975" s="197"/>
      <c r="G975" s="197"/>
      <c r="H975" s="197"/>
      <c r="I975" s="197"/>
      <c r="J975" s="197"/>
      <c r="K975" s="197"/>
      <c r="L975" s="197"/>
      <c r="M975" s="197"/>
      <c r="N975" s="197"/>
      <c r="O975" s="197"/>
      <c r="P975" s="197"/>
      <c r="Q975" s="197"/>
      <c r="R975" s="197"/>
      <c r="S975" s="197"/>
      <c r="T975" s="197"/>
      <c r="U975" s="197"/>
      <c r="V975" s="197"/>
      <c r="W975" s="197"/>
      <c r="X975" s="197"/>
      <c r="Y975" s="197"/>
      <c r="Z975" s="197"/>
    </row>
    <row r="976" ht="15.75" customHeight="1">
      <c r="A976" s="197"/>
      <c r="B976" s="197"/>
      <c r="C976" s="197"/>
      <c r="D976" s="197"/>
      <c r="E976" s="197"/>
      <c r="F976" s="197"/>
      <c r="G976" s="197"/>
      <c r="H976" s="197"/>
      <c r="I976" s="197"/>
      <c r="J976" s="197"/>
      <c r="K976" s="197"/>
      <c r="L976" s="197"/>
      <c r="M976" s="197"/>
      <c r="N976" s="197"/>
      <c r="O976" s="197"/>
      <c r="P976" s="197"/>
      <c r="Q976" s="197"/>
      <c r="R976" s="197"/>
      <c r="S976" s="197"/>
      <c r="T976" s="197"/>
      <c r="U976" s="197"/>
      <c r="V976" s="197"/>
      <c r="W976" s="197"/>
      <c r="X976" s="197"/>
      <c r="Y976" s="197"/>
      <c r="Z976" s="197"/>
    </row>
    <row r="977" ht="15.75" customHeight="1">
      <c r="A977" s="197"/>
      <c r="B977" s="197"/>
      <c r="C977" s="197"/>
      <c r="D977" s="197"/>
      <c r="E977" s="197"/>
      <c r="F977" s="197"/>
      <c r="G977" s="197"/>
      <c r="H977" s="197"/>
      <c r="I977" s="197"/>
      <c r="J977" s="197"/>
      <c r="K977" s="197"/>
      <c r="L977" s="197"/>
      <c r="M977" s="197"/>
      <c r="N977" s="197"/>
      <c r="O977" s="197"/>
      <c r="P977" s="197"/>
      <c r="Q977" s="197"/>
      <c r="R977" s="197"/>
      <c r="S977" s="197"/>
      <c r="T977" s="197"/>
      <c r="U977" s="197"/>
      <c r="V977" s="197"/>
      <c r="W977" s="197"/>
      <c r="X977" s="197"/>
      <c r="Y977" s="197"/>
      <c r="Z977" s="197"/>
    </row>
    <row r="978" ht="15.75" customHeight="1">
      <c r="A978" s="197"/>
      <c r="B978" s="197"/>
      <c r="C978" s="197"/>
      <c r="D978" s="197"/>
      <c r="E978" s="197"/>
      <c r="F978" s="197"/>
      <c r="G978" s="197"/>
      <c r="H978" s="197"/>
      <c r="I978" s="197"/>
      <c r="J978" s="197"/>
      <c r="K978" s="197"/>
      <c r="L978" s="197"/>
      <c r="M978" s="197"/>
      <c r="N978" s="197"/>
      <c r="O978" s="197"/>
      <c r="P978" s="197"/>
      <c r="Q978" s="197"/>
      <c r="R978" s="197"/>
      <c r="S978" s="197"/>
      <c r="T978" s="197"/>
      <c r="U978" s="197"/>
      <c r="V978" s="197"/>
      <c r="W978" s="197"/>
      <c r="X978" s="197"/>
      <c r="Y978" s="197"/>
      <c r="Z978" s="197"/>
    </row>
    <row r="979" ht="15.75" customHeight="1">
      <c r="A979" s="197"/>
      <c r="B979" s="197"/>
      <c r="C979" s="197"/>
      <c r="D979" s="197"/>
      <c r="E979" s="197"/>
      <c r="F979" s="197"/>
      <c r="G979" s="197"/>
      <c r="H979" s="197"/>
      <c r="I979" s="197"/>
      <c r="J979" s="197"/>
      <c r="K979" s="197"/>
      <c r="L979" s="197"/>
      <c r="M979" s="197"/>
      <c r="N979" s="197"/>
      <c r="O979" s="197"/>
      <c r="P979" s="197"/>
      <c r="Q979" s="197"/>
      <c r="R979" s="197"/>
      <c r="S979" s="197"/>
      <c r="T979" s="197"/>
      <c r="U979" s="197"/>
      <c r="V979" s="197"/>
      <c r="W979" s="197"/>
      <c r="X979" s="197"/>
      <c r="Y979" s="197"/>
      <c r="Z979" s="197"/>
    </row>
    <row r="980" ht="15.75" customHeight="1">
      <c r="A980" s="197"/>
      <c r="B980" s="197"/>
      <c r="C980" s="197"/>
      <c r="D980" s="197"/>
      <c r="E980" s="197"/>
      <c r="F980" s="197"/>
      <c r="G980" s="197"/>
      <c r="H980" s="197"/>
      <c r="I980" s="197"/>
      <c r="J980" s="197"/>
      <c r="K980" s="197"/>
      <c r="L980" s="197"/>
      <c r="M980" s="197"/>
      <c r="N980" s="197"/>
      <c r="O980" s="197"/>
      <c r="P980" s="197"/>
      <c r="Q980" s="197"/>
      <c r="R980" s="197"/>
      <c r="S980" s="197"/>
      <c r="T980" s="197"/>
      <c r="U980" s="197"/>
      <c r="V980" s="197"/>
      <c r="W980" s="197"/>
      <c r="X980" s="197"/>
      <c r="Y980" s="197"/>
      <c r="Z980" s="197"/>
    </row>
    <row r="981" ht="15.75" customHeight="1">
      <c r="A981" s="197"/>
      <c r="B981" s="197"/>
      <c r="C981" s="197"/>
      <c r="D981" s="197"/>
      <c r="E981" s="197"/>
      <c r="F981" s="197"/>
      <c r="G981" s="197"/>
      <c r="H981" s="197"/>
      <c r="I981" s="197"/>
      <c r="J981" s="197"/>
      <c r="K981" s="197"/>
      <c r="L981" s="197"/>
      <c r="M981" s="197"/>
      <c r="N981" s="197"/>
      <c r="O981" s="197"/>
      <c r="P981" s="197"/>
      <c r="Q981" s="197"/>
      <c r="R981" s="197"/>
      <c r="S981" s="197"/>
      <c r="T981" s="197"/>
      <c r="U981" s="197"/>
      <c r="V981" s="197"/>
      <c r="W981" s="197"/>
      <c r="X981" s="197"/>
      <c r="Y981" s="197"/>
      <c r="Z981" s="197"/>
    </row>
    <row r="982" ht="15.75" customHeight="1">
      <c r="A982" s="197"/>
      <c r="B982" s="197"/>
      <c r="C982" s="197"/>
      <c r="D982" s="197"/>
      <c r="E982" s="197"/>
      <c r="F982" s="197"/>
      <c r="G982" s="197"/>
      <c r="H982" s="197"/>
      <c r="I982" s="197"/>
      <c r="J982" s="197"/>
      <c r="K982" s="197"/>
      <c r="L982" s="197"/>
      <c r="M982" s="197"/>
      <c r="N982" s="197"/>
      <c r="O982" s="197"/>
      <c r="P982" s="197"/>
      <c r="Q982" s="197"/>
      <c r="R982" s="197"/>
      <c r="S982" s="197"/>
      <c r="T982" s="197"/>
      <c r="U982" s="197"/>
      <c r="V982" s="197"/>
      <c r="W982" s="197"/>
      <c r="X982" s="197"/>
      <c r="Y982" s="197"/>
      <c r="Z982" s="197"/>
    </row>
    <row r="983" ht="15.75" customHeight="1">
      <c r="A983" s="197"/>
      <c r="B983" s="197"/>
      <c r="C983" s="197"/>
      <c r="D983" s="197"/>
      <c r="E983" s="197"/>
      <c r="F983" s="197"/>
      <c r="G983" s="197"/>
      <c r="H983" s="197"/>
      <c r="I983" s="197"/>
      <c r="J983" s="197"/>
      <c r="K983" s="197"/>
      <c r="L983" s="197"/>
      <c r="M983" s="197"/>
      <c r="N983" s="197"/>
      <c r="O983" s="197"/>
      <c r="P983" s="197"/>
      <c r="Q983" s="197"/>
      <c r="R983" s="197"/>
      <c r="S983" s="197"/>
      <c r="T983" s="197"/>
      <c r="U983" s="197"/>
      <c r="V983" s="197"/>
      <c r="W983" s="197"/>
      <c r="X983" s="197"/>
      <c r="Y983" s="197"/>
      <c r="Z983" s="197"/>
    </row>
    <row r="984" ht="15.75" customHeight="1">
      <c r="A984" s="197"/>
      <c r="B984" s="197"/>
      <c r="C984" s="197"/>
      <c r="D984" s="197"/>
      <c r="E984" s="197"/>
      <c r="F984" s="197"/>
      <c r="G984" s="197"/>
      <c r="H984" s="197"/>
      <c r="I984" s="197"/>
      <c r="J984" s="197"/>
      <c r="K984" s="197"/>
      <c r="L984" s="197"/>
      <c r="M984" s="197"/>
      <c r="N984" s="197"/>
      <c r="O984" s="197"/>
      <c r="P984" s="197"/>
      <c r="Q984" s="197"/>
      <c r="R984" s="197"/>
      <c r="S984" s="197"/>
      <c r="T984" s="197"/>
      <c r="U984" s="197"/>
      <c r="V984" s="197"/>
      <c r="W984" s="197"/>
      <c r="X984" s="197"/>
      <c r="Y984" s="197"/>
      <c r="Z984" s="197"/>
    </row>
    <row r="985" ht="15.75" customHeight="1">
      <c r="A985" s="197"/>
      <c r="B985" s="197"/>
      <c r="C985" s="197"/>
      <c r="D985" s="197"/>
      <c r="E985" s="197"/>
      <c r="F985" s="197"/>
      <c r="G985" s="197"/>
      <c r="H985" s="197"/>
      <c r="I985" s="197"/>
      <c r="J985" s="197"/>
      <c r="K985" s="197"/>
      <c r="L985" s="197"/>
      <c r="M985" s="197"/>
      <c r="N985" s="197"/>
      <c r="O985" s="197"/>
      <c r="P985" s="197"/>
      <c r="Q985" s="197"/>
      <c r="R985" s="197"/>
      <c r="S985" s="197"/>
      <c r="T985" s="197"/>
      <c r="U985" s="197"/>
      <c r="V985" s="197"/>
      <c r="W985" s="197"/>
      <c r="X985" s="197"/>
      <c r="Y985" s="197"/>
      <c r="Z985" s="197"/>
    </row>
    <row r="986" ht="15.75" customHeight="1">
      <c r="A986" s="197"/>
      <c r="B986" s="197"/>
      <c r="C986" s="197"/>
      <c r="D986" s="197"/>
      <c r="E986" s="197"/>
      <c r="F986" s="197"/>
      <c r="G986" s="197"/>
      <c r="H986" s="197"/>
      <c r="I986" s="197"/>
      <c r="J986" s="197"/>
      <c r="K986" s="197"/>
      <c r="L986" s="197"/>
      <c r="M986" s="197"/>
      <c r="N986" s="197"/>
      <c r="O986" s="197"/>
      <c r="P986" s="197"/>
      <c r="Q986" s="197"/>
      <c r="R986" s="197"/>
      <c r="S986" s="197"/>
      <c r="T986" s="197"/>
      <c r="U986" s="197"/>
      <c r="V986" s="197"/>
      <c r="W986" s="197"/>
      <c r="X986" s="197"/>
      <c r="Y986" s="197"/>
      <c r="Z986" s="197"/>
    </row>
    <row r="987" ht="15.75" customHeight="1">
      <c r="A987" s="197"/>
      <c r="B987" s="197"/>
      <c r="C987" s="197"/>
      <c r="D987" s="197"/>
      <c r="E987" s="197"/>
      <c r="F987" s="197"/>
      <c r="G987" s="197"/>
      <c r="H987" s="197"/>
      <c r="I987" s="197"/>
      <c r="J987" s="197"/>
      <c r="K987" s="197"/>
      <c r="L987" s="197"/>
      <c r="M987" s="197"/>
      <c r="N987" s="197"/>
      <c r="O987" s="197"/>
      <c r="P987" s="197"/>
      <c r="Q987" s="197"/>
      <c r="R987" s="197"/>
      <c r="S987" s="197"/>
      <c r="T987" s="197"/>
      <c r="U987" s="197"/>
      <c r="V987" s="197"/>
      <c r="W987" s="197"/>
      <c r="X987" s="197"/>
      <c r="Y987" s="197"/>
      <c r="Z987" s="197"/>
    </row>
    <row r="988" ht="15.75" customHeight="1">
      <c r="A988" s="197"/>
      <c r="B988" s="197"/>
      <c r="C988" s="197"/>
      <c r="D988" s="197"/>
      <c r="E988" s="197"/>
      <c r="F988" s="197"/>
      <c r="G988" s="197"/>
      <c r="H988" s="197"/>
      <c r="I988" s="197"/>
      <c r="J988" s="197"/>
      <c r="K988" s="197"/>
      <c r="L988" s="197"/>
      <c r="M988" s="197"/>
      <c r="N988" s="197"/>
      <c r="O988" s="197"/>
      <c r="P988" s="197"/>
      <c r="Q988" s="197"/>
      <c r="R988" s="197"/>
      <c r="S988" s="197"/>
      <c r="T988" s="197"/>
      <c r="U988" s="197"/>
      <c r="V988" s="197"/>
      <c r="W988" s="197"/>
      <c r="X988" s="197"/>
      <c r="Y988" s="197"/>
      <c r="Z988" s="197"/>
    </row>
    <row r="989" ht="15.75" customHeight="1">
      <c r="A989" s="197"/>
      <c r="B989" s="197"/>
      <c r="C989" s="197"/>
      <c r="D989" s="197"/>
      <c r="E989" s="197"/>
      <c r="F989" s="197"/>
      <c r="G989" s="197"/>
      <c r="H989" s="197"/>
      <c r="I989" s="197"/>
      <c r="J989" s="197"/>
      <c r="K989" s="197"/>
      <c r="L989" s="197"/>
      <c r="M989" s="197"/>
      <c r="N989" s="197"/>
      <c r="O989" s="197"/>
      <c r="P989" s="197"/>
      <c r="Q989" s="197"/>
      <c r="R989" s="197"/>
      <c r="S989" s="197"/>
      <c r="T989" s="197"/>
      <c r="U989" s="197"/>
      <c r="V989" s="197"/>
      <c r="W989" s="197"/>
      <c r="X989" s="197"/>
      <c r="Y989" s="197"/>
      <c r="Z989" s="197"/>
    </row>
    <row r="990" ht="15.75" customHeight="1">
      <c r="A990" s="197"/>
      <c r="B990" s="197"/>
      <c r="C990" s="197"/>
      <c r="D990" s="197"/>
      <c r="E990" s="197"/>
      <c r="F990" s="197"/>
      <c r="G990" s="197"/>
      <c r="H990" s="197"/>
      <c r="I990" s="197"/>
      <c r="J990" s="197"/>
      <c r="K990" s="197"/>
      <c r="L990" s="197"/>
      <c r="M990" s="197"/>
      <c r="N990" s="197"/>
      <c r="O990" s="197"/>
      <c r="P990" s="197"/>
      <c r="Q990" s="197"/>
      <c r="R990" s="197"/>
      <c r="S990" s="197"/>
      <c r="T990" s="197"/>
      <c r="U990" s="197"/>
      <c r="V990" s="197"/>
      <c r="W990" s="197"/>
      <c r="X990" s="197"/>
      <c r="Y990" s="197"/>
      <c r="Z990" s="197"/>
    </row>
    <row r="991" ht="15.75" customHeight="1">
      <c r="A991" s="197"/>
      <c r="B991" s="197"/>
      <c r="C991" s="197"/>
      <c r="D991" s="197"/>
      <c r="E991" s="197"/>
      <c r="F991" s="197"/>
      <c r="G991" s="197"/>
      <c r="H991" s="197"/>
      <c r="I991" s="197"/>
      <c r="J991" s="197"/>
      <c r="K991" s="197"/>
      <c r="L991" s="197"/>
      <c r="M991" s="197"/>
      <c r="N991" s="197"/>
      <c r="O991" s="197"/>
      <c r="P991" s="197"/>
      <c r="Q991" s="197"/>
      <c r="R991" s="197"/>
      <c r="S991" s="197"/>
      <c r="T991" s="197"/>
      <c r="U991" s="197"/>
      <c r="V991" s="197"/>
      <c r="W991" s="197"/>
      <c r="X991" s="197"/>
      <c r="Y991" s="197"/>
      <c r="Z991" s="197"/>
    </row>
    <row r="992" ht="15.75" customHeight="1">
      <c r="A992" s="197"/>
      <c r="B992" s="197"/>
      <c r="C992" s="197"/>
      <c r="D992" s="197"/>
      <c r="E992" s="197"/>
      <c r="F992" s="197"/>
      <c r="G992" s="197"/>
      <c r="H992" s="197"/>
      <c r="I992" s="197"/>
      <c r="J992" s="197"/>
      <c r="K992" s="197"/>
      <c r="L992" s="197"/>
      <c r="M992" s="197"/>
      <c r="N992" s="197"/>
      <c r="O992" s="197"/>
      <c r="P992" s="197"/>
      <c r="Q992" s="197"/>
      <c r="R992" s="197"/>
      <c r="S992" s="197"/>
      <c r="T992" s="197"/>
      <c r="U992" s="197"/>
      <c r="V992" s="197"/>
      <c r="W992" s="197"/>
      <c r="X992" s="197"/>
      <c r="Y992" s="197"/>
      <c r="Z992" s="197"/>
    </row>
    <row r="993" ht="15.75" customHeight="1">
      <c r="A993" s="197"/>
      <c r="B993" s="197"/>
      <c r="C993" s="197"/>
      <c r="D993" s="197"/>
      <c r="E993" s="197"/>
      <c r="F993" s="197"/>
      <c r="G993" s="197"/>
      <c r="H993" s="197"/>
      <c r="I993" s="197"/>
      <c r="J993" s="197"/>
      <c r="K993" s="197"/>
      <c r="L993" s="197"/>
      <c r="M993" s="197"/>
      <c r="N993" s="197"/>
      <c r="O993" s="197"/>
      <c r="P993" s="197"/>
      <c r="Q993" s="197"/>
      <c r="R993" s="197"/>
      <c r="S993" s="197"/>
      <c r="T993" s="197"/>
      <c r="U993" s="197"/>
      <c r="V993" s="197"/>
      <c r="W993" s="197"/>
      <c r="X993" s="197"/>
      <c r="Y993" s="197"/>
      <c r="Z993" s="197"/>
    </row>
    <row r="994" ht="15.75" customHeight="1">
      <c r="A994" s="197"/>
      <c r="B994" s="197"/>
      <c r="C994" s="197"/>
      <c r="D994" s="197"/>
      <c r="E994" s="197"/>
      <c r="F994" s="197"/>
      <c r="G994" s="197"/>
      <c r="H994" s="197"/>
      <c r="I994" s="197"/>
      <c r="J994" s="197"/>
      <c r="K994" s="197"/>
      <c r="L994" s="197"/>
      <c r="M994" s="197"/>
      <c r="N994" s="197"/>
      <c r="O994" s="197"/>
      <c r="P994" s="197"/>
      <c r="Q994" s="197"/>
      <c r="R994" s="197"/>
      <c r="S994" s="197"/>
      <c r="T994" s="197"/>
      <c r="U994" s="197"/>
      <c r="V994" s="197"/>
      <c r="W994" s="197"/>
      <c r="X994" s="197"/>
      <c r="Y994" s="197"/>
      <c r="Z994" s="197"/>
    </row>
    <row r="995" ht="15.75" customHeight="1">
      <c r="A995" s="197"/>
      <c r="B995" s="197"/>
      <c r="C995" s="197"/>
      <c r="D995" s="197"/>
      <c r="E995" s="197"/>
      <c r="F995" s="197"/>
      <c r="G995" s="197"/>
      <c r="H995" s="197"/>
      <c r="I995" s="197"/>
      <c r="J995" s="197"/>
      <c r="K995" s="197"/>
      <c r="L995" s="197"/>
      <c r="M995" s="197"/>
      <c r="N995" s="197"/>
      <c r="O995" s="197"/>
      <c r="P995" s="197"/>
      <c r="Q995" s="197"/>
      <c r="R995" s="197"/>
      <c r="S995" s="197"/>
      <c r="T995" s="197"/>
      <c r="U995" s="197"/>
      <c r="V995" s="197"/>
      <c r="W995" s="197"/>
      <c r="X995" s="197"/>
      <c r="Y995" s="197"/>
      <c r="Z995" s="197"/>
    </row>
    <row r="996" ht="15.75" customHeight="1">
      <c r="A996" s="197"/>
      <c r="B996" s="197"/>
      <c r="C996" s="197"/>
      <c r="D996" s="197"/>
      <c r="E996" s="197"/>
      <c r="F996" s="197"/>
      <c r="G996" s="197"/>
      <c r="H996" s="197"/>
      <c r="I996" s="197"/>
      <c r="J996" s="197"/>
      <c r="K996" s="197"/>
      <c r="L996" s="197"/>
      <c r="M996" s="197"/>
      <c r="N996" s="197"/>
      <c r="O996" s="197"/>
      <c r="P996" s="197"/>
      <c r="Q996" s="197"/>
      <c r="R996" s="197"/>
      <c r="S996" s="197"/>
      <c r="T996" s="197"/>
      <c r="U996" s="197"/>
      <c r="V996" s="197"/>
      <c r="W996" s="197"/>
      <c r="X996" s="197"/>
      <c r="Y996" s="197"/>
      <c r="Z996" s="197"/>
    </row>
    <row r="997" ht="15.75" customHeight="1">
      <c r="A997" s="197"/>
      <c r="B997" s="197"/>
      <c r="C997" s="197"/>
      <c r="D997" s="197"/>
      <c r="E997" s="197"/>
      <c r="F997" s="197"/>
      <c r="G997" s="197"/>
      <c r="H997" s="197"/>
      <c r="I997" s="197"/>
      <c r="J997" s="197"/>
      <c r="K997" s="197"/>
      <c r="L997" s="197"/>
      <c r="M997" s="197"/>
      <c r="N997" s="197"/>
      <c r="O997" s="197"/>
      <c r="P997" s="197"/>
      <c r="Q997" s="197"/>
      <c r="R997" s="197"/>
      <c r="S997" s="197"/>
      <c r="T997" s="197"/>
      <c r="U997" s="197"/>
      <c r="V997" s="197"/>
      <c r="W997" s="197"/>
      <c r="X997" s="197"/>
      <c r="Y997" s="197"/>
      <c r="Z997" s="197"/>
    </row>
    <row r="998" ht="15.75" customHeight="1">
      <c r="A998" s="197"/>
      <c r="B998" s="197"/>
      <c r="C998" s="197"/>
      <c r="D998" s="197"/>
      <c r="E998" s="197"/>
      <c r="F998" s="197"/>
      <c r="G998" s="197"/>
      <c r="H998" s="197"/>
      <c r="I998" s="197"/>
      <c r="J998" s="197"/>
      <c r="K998" s="197"/>
      <c r="L998" s="197"/>
      <c r="M998" s="197"/>
      <c r="N998" s="197"/>
      <c r="O998" s="197"/>
      <c r="P998" s="197"/>
      <c r="Q998" s="197"/>
      <c r="R998" s="197"/>
      <c r="S998" s="197"/>
      <c r="T998" s="197"/>
      <c r="U998" s="197"/>
      <c r="V998" s="197"/>
      <c r="W998" s="197"/>
      <c r="X998" s="197"/>
      <c r="Y998" s="197"/>
      <c r="Z998" s="197"/>
    </row>
  </sheetData>
  <hyperlinks>
    <hyperlink display="Inicio" location="ÍNDICE!A1" ref="A1"/>
  </hyperlinks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7.5"/>
    <col customWidth="1" min="2" max="2" width="26.0"/>
    <col customWidth="1" min="3" max="3" width="15.25"/>
    <col customWidth="1" min="4" max="4" width="18.63"/>
    <col customWidth="1" min="5" max="6" width="21.0"/>
    <col customWidth="1" min="7" max="7" width="18.63"/>
    <col customWidth="1" min="8" max="8" width="26.75"/>
    <col customWidth="1" min="9" max="9" width="17.88"/>
    <col customWidth="1" min="10" max="10" width="27.63"/>
    <col customWidth="1" min="11" max="11" width="25.38"/>
    <col customWidth="1" min="12" max="12" width="20.38"/>
    <col customWidth="1" min="13" max="13" width="27.75"/>
    <col customWidth="1" min="14" max="14" width="27.88"/>
    <col customWidth="1" min="15" max="26" width="9.38"/>
  </cols>
  <sheetData>
    <row r="1" ht="12.75" customHeight="1">
      <c r="A1" s="231" t="s">
        <v>455</v>
      </c>
      <c r="B1" s="95" t="s">
        <v>456</v>
      </c>
      <c r="C1" s="95" t="s">
        <v>457</v>
      </c>
      <c r="D1" s="95" t="s">
        <v>458</v>
      </c>
      <c r="E1" s="95" t="s">
        <v>459</v>
      </c>
      <c r="F1" s="95" t="s">
        <v>460</v>
      </c>
      <c r="G1" s="95" t="s">
        <v>461</v>
      </c>
      <c r="H1" s="95" t="s">
        <v>462</v>
      </c>
      <c r="I1" s="143" t="s">
        <v>463</v>
      </c>
      <c r="J1" s="143" t="s">
        <v>464</v>
      </c>
      <c r="K1" s="166" t="s">
        <v>465</v>
      </c>
      <c r="L1" s="166" t="s">
        <v>466</v>
      </c>
      <c r="M1" s="166" t="s">
        <v>467</v>
      </c>
      <c r="N1" s="143"/>
      <c r="O1" s="143"/>
      <c r="P1" s="143"/>
      <c r="Q1" s="167"/>
      <c r="R1" s="167"/>
      <c r="S1" s="167"/>
      <c r="T1" s="167"/>
      <c r="U1" s="167"/>
      <c r="V1" s="167"/>
      <c r="W1" s="167"/>
      <c r="X1" s="167"/>
      <c r="Y1" s="167"/>
      <c r="Z1" s="167"/>
    </row>
    <row r="2">
      <c r="A2" s="256">
        <v>43936.0</v>
      </c>
      <c r="B2" s="237">
        <v>2.0</v>
      </c>
      <c r="D2" s="239">
        <v>119088.0</v>
      </c>
      <c r="E2" s="178">
        <v>113833.9692</v>
      </c>
      <c r="F2" s="178">
        <f t="shared" ref="F2:F74" si="1">D2/E2</f>
        <v>1.04615521</v>
      </c>
      <c r="G2" s="178">
        <f t="shared" ref="G2:G74" si="2">SUM(B2:C2)*D2</f>
        <v>238176</v>
      </c>
      <c r="H2" s="265">
        <f t="shared" ref="H2:H74" si="3">G2/E2</f>
        <v>2.092310421</v>
      </c>
      <c r="I2" s="152">
        <f>B2</f>
        <v>2</v>
      </c>
      <c r="J2" s="50">
        <f t="shared" ref="J2:J74" si="4">I2*F2</f>
        <v>2.092310421</v>
      </c>
      <c r="K2" s="172">
        <f t="shared" ref="K2:K74" si="5">F2*0.001</f>
        <v>0.00104615521</v>
      </c>
      <c r="L2" s="50">
        <f t="shared" ref="L2:L74" si="6">IF(C2,F2*0.01,0)</f>
        <v>0</v>
      </c>
      <c r="M2" s="152">
        <f t="shared" ref="M2:M74" si="7">F2+K2-L2</f>
        <v>1.047201366</v>
      </c>
      <c r="N2" s="152"/>
      <c r="O2" s="197"/>
      <c r="P2" s="197"/>
      <c r="Q2" s="197"/>
      <c r="R2" s="197"/>
      <c r="S2" s="197"/>
      <c r="T2" s="197"/>
      <c r="U2" s="197"/>
      <c r="V2" s="197"/>
      <c r="W2" s="197"/>
      <c r="X2" s="197"/>
      <c r="Y2" s="197"/>
      <c r="Z2" s="197"/>
    </row>
    <row r="3">
      <c r="A3" s="256">
        <v>43943.0</v>
      </c>
      <c r="B3" s="257">
        <v>1.0</v>
      </c>
      <c r="D3" s="239">
        <v>205775.0</v>
      </c>
      <c r="E3" s="178">
        <v>129093.0684</v>
      </c>
      <c r="F3" s="178">
        <f t="shared" si="1"/>
        <v>1.594005027</v>
      </c>
      <c r="G3" s="178">
        <f t="shared" si="2"/>
        <v>205775</v>
      </c>
      <c r="H3" s="265">
        <f t="shared" si="3"/>
        <v>1.594005027</v>
      </c>
      <c r="I3" s="152">
        <f t="shared" ref="I3:I74" si="8">I2+B3-C3</f>
        <v>3</v>
      </c>
      <c r="J3" s="50">
        <f t="shared" si="4"/>
        <v>4.782015081</v>
      </c>
      <c r="K3" s="172">
        <f t="shared" si="5"/>
        <v>0.001594005027</v>
      </c>
      <c r="L3" s="50">
        <f t="shared" si="6"/>
        <v>0</v>
      </c>
      <c r="M3" s="152">
        <f t="shared" si="7"/>
        <v>1.595599032</v>
      </c>
      <c r="N3" s="152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</row>
    <row r="4">
      <c r="A4" s="256">
        <v>43949.0</v>
      </c>
      <c r="B4" s="237">
        <v>2.0</v>
      </c>
      <c r="D4" s="239">
        <v>235000.0</v>
      </c>
      <c r="E4" s="178">
        <v>170342.6783</v>
      </c>
      <c r="F4" s="178">
        <f t="shared" si="1"/>
        <v>1.379572062</v>
      </c>
      <c r="G4" s="178">
        <f t="shared" si="2"/>
        <v>470000</v>
      </c>
      <c r="H4" s="265">
        <f t="shared" si="3"/>
        <v>2.759144125</v>
      </c>
      <c r="I4" s="152">
        <f t="shared" si="8"/>
        <v>5</v>
      </c>
      <c r="J4" s="50">
        <f t="shared" si="4"/>
        <v>6.897860311</v>
      </c>
      <c r="K4" s="172">
        <f t="shared" si="5"/>
        <v>0.001379572062</v>
      </c>
      <c r="L4" s="50">
        <f t="shared" si="6"/>
        <v>0</v>
      </c>
      <c r="M4" s="152">
        <f t="shared" si="7"/>
        <v>1.380951634</v>
      </c>
      <c r="N4" s="152"/>
      <c r="O4" s="197"/>
      <c r="P4" s="197"/>
      <c r="Q4" s="197"/>
      <c r="R4" s="197"/>
      <c r="S4" s="197"/>
      <c r="T4" s="197"/>
      <c r="U4" s="197"/>
      <c r="V4" s="197"/>
      <c r="W4" s="197"/>
      <c r="X4" s="197"/>
      <c r="Y4" s="197"/>
      <c r="Z4" s="197"/>
    </row>
    <row r="5">
      <c r="A5" s="256">
        <v>43958.0</v>
      </c>
      <c r="B5" s="257">
        <v>10.0</v>
      </c>
      <c r="D5" s="239">
        <v>229999.0</v>
      </c>
      <c r="E5" s="178">
        <v>169363.8874</v>
      </c>
      <c r="F5" s="178">
        <f t="shared" si="1"/>
        <v>1.358016774</v>
      </c>
      <c r="G5" s="178">
        <f t="shared" si="2"/>
        <v>2299990</v>
      </c>
      <c r="H5" s="265">
        <f t="shared" si="3"/>
        <v>13.58016774</v>
      </c>
      <c r="I5" s="152">
        <f t="shared" si="8"/>
        <v>15</v>
      </c>
      <c r="J5" s="50">
        <f t="shared" si="4"/>
        <v>20.37025161</v>
      </c>
      <c r="K5" s="172">
        <f t="shared" si="5"/>
        <v>0.001358016774</v>
      </c>
      <c r="L5" s="50">
        <f t="shared" si="6"/>
        <v>0</v>
      </c>
      <c r="M5" s="152">
        <f t="shared" si="7"/>
        <v>1.359374791</v>
      </c>
      <c r="N5" s="152"/>
      <c r="O5" s="197"/>
      <c r="P5" s="197"/>
      <c r="Q5" s="197"/>
      <c r="R5" s="197"/>
      <c r="S5" s="197"/>
      <c r="T5" s="197"/>
      <c r="U5" s="197"/>
      <c r="V5" s="197"/>
      <c r="W5" s="197"/>
      <c r="X5" s="197"/>
      <c r="Y5" s="197"/>
      <c r="Z5" s="197"/>
    </row>
    <row r="6">
      <c r="A6" s="256">
        <v>43969.0</v>
      </c>
      <c r="B6" s="257">
        <v>5.0</v>
      </c>
      <c r="D6" s="239">
        <v>140000.0</v>
      </c>
      <c r="E6" s="178">
        <v>183048.2988</v>
      </c>
      <c r="F6" s="178">
        <f t="shared" si="1"/>
        <v>0.7648254636</v>
      </c>
      <c r="G6" s="178">
        <f t="shared" si="2"/>
        <v>700000</v>
      </c>
      <c r="H6" s="265">
        <f t="shared" si="3"/>
        <v>3.824127318</v>
      </c>
      <c r="I6" s="152">
        <f t="shared" si="8"/>
        <v>20</v>
      </c>
      <c r="J6" s="50">
        <f t="shared" si="4"/>
        <v>15.29650927</v>
      </c>
      <c r="K6" s="172">
        <f t="shared" si="5"/>
        <v>0.0007648254636</v>
      </c>
      <c r="L6" s="50">
        <f t="shared" si="6"/>
        <v>0</v>
      </c>
      <c r="M6" s="152">
        <f t="shared" si="7"/>
        <v>0.7655902891</v>
      </c>
      <c r="N6" s="152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</row>
    <row r="7">
      <c r="A7" s="256">
        <v>44019.0</v>
      </c>
      <c r="B7" s="257">
        <v>37.0</v>
      </c>
      <c r="D7" s="239">
        <v>155000.0</v>
      </c>
      <c r="E7" s="178">
        <v>207722.2482</v>
      </c>
      <c r="F7" s="178">
        <f t="shared" si="1"/>
        <v>0.7461887272</v>
      </c>
      <c r="G7" s="178">
        <f t="shared" si="2"/>
        <v>5735000</v>
      </c>
      <c r="H7" s="265">
        <f t="shared" si="3"/>
        <v>27.60898291</v>
      </c>
      <c r="I7" s="152">
        <f t="shared" si="8"/>
        <v>57</v>
      </c>
      <c r="J7" s="50">
        <f t="shared" si="4"/>
        <v>42.53275745</v>
      </c>
      <c r="K7" s="172">
        <f t="shared" si="5"/>
        <v>0.0007461887272</v>
      </c>
      <c r="L7" s="50">
        <f t="shared" si="6"/>
        <v>0</v>
      </c>
      <c r="M7" s="152">
        <f t="shared" si="7"/>
        <v>0.7469349159</v>
      </c>
      <c r="N7" s="152"/>
      <c r="O7" s="197"/>
      <c r="P7" s="197"/>
      <c r="Q7" s="197"/>
      <c r="R7" s="197"/>
      <c r="S7" s="197"/>
      <c r="T7" s="197"/>
      <c r="U7" s="197"/>
      <c r="V7" s="197"/>
      <c r="W7" s="197"/>
      <c r="X7" s="197"/>
      <c r="Y7" s="197"/>
      <c r="Z7" s="197"/>
    </row>
    <row r="8">
      <c r="A8" s="256">
        <v>44026.0</v>
      </c>
      <c r="B8" s="257">
        <v>43.0</v>
      </c>
      <c r="D8" s="239">
        <v>184999.0</v>
      </c>
      <c r="E8" s="178">
        <v>216906.4285</v>
      </c>
      <c r="F8" s="178">
        <f t="shared" si="1"/>
        <v>0.8528977277</v>
      </c>
      <c r="G8" s="178">
        <f t="shared" si="2"/>
        <v>7954957</v>
      </c>
      <c r="H8" s="265">
        <f t="shared" si="3"/>
        <v>36.67460229</v>
      </c>
      <c r="I8" s="152">
        <f t="shared" si="8"/>
        <v>100</v>
      </c>
      <c r="J8" s="50">
        <f t="shared" si="4"/>
        <v>85.28977277</v>
      </c>
      <c r="K8" s="172">
        <f t="shared" si="5"/>
        <v>0.0008528977277</v>
      </c>
      <c r="L8" s="50">
        <f t="shared" si="6"/>
        <v>0</v>
      </c>
      <c r="M8" s="152">
        <f t="shared" si="7"/>
        <v>0.8537506255</v>
      </c>
      <c r="N8" s="152"/>
      <c r="O8" s="197"/>
      <c r="P8" s="197"/>
      <c r="Q8" s="197"/>
      <c r="R8" s="197"/>
      <c r="S8" s="197"/>
      <c r="T8" s="197"/>
      <c r="U8" s="197"/>
      <c r="V8" s="197"/>
      <c r="W8" s="197"/>
      <c r="X8" s="197"/>
      <c r="Y8" s="197"/>
      <c r="Z8" s="197"/>
    </row>
    <row r="9">
      <c r="A9" s="256">
        <v>44026.0</v>
      </c>
      <c r="B9" s="257">
        <v>57.0</v>
      </c>
      <c r="D9" s="239">
        <v>180000.0</v>
      </c>
      <c r="E9" s="178">
        <v>216906.4285</v>
      </c>
      <c r="F9" s="178">
        <f t="shared" si="1"/>
        <v>0.8298509235</v>
      </c>
      <c r="G9" s="178">
        <f t="shared" si="2"/>
        <v>10260000</v>
      </c>
      <c r="H9" s="265">
        <f t="shared" si="3"/>
        <v>47.30150264</v>
      </c>
      <c r="I9" s="152">
        <f t="shared" si="8"/>
        <v>157</v>
      </c>
      <c r="J9" s="50">
        <f t="shared" si="4"/>
        <v>130.286595</v>
      </c>
      <c r="K9" s="172">
        <f t="shared" si="5"/>
        <v>0.0008298509235</v>
      </c>
      <c r="L9" s="50">
        <f t="shared" si="6"/>
        <v>0</v>
      </c>
      <c r="M9" s="152">
        <f t="shared" si="7"/>
        <v>0.8306807744</v>
      </c>
      <c r="N9" s="152"/>
      <c r="O9" s="197"/>
      <c r="P9" s="197"/>
      <c r="Q9" s="197"/>
      <c r="R9" s="197"/>
      <c r="S9" s="197"/>
      <c r="T9" s="197"/>
      <c r="U9" s="197"/>
      <c r="V9" s="197"/>
      <c r="W9" s="197"/>
      <c r="X9" s="197"/>
      <c r="Y9" s="197"/>
      <c r="Z9" s="197"/>
    </row>
    <row r="10">
      <c r="A10" s="256">
        <v>44026.0</v>
      </c>
      <c r="B10" s="257">
        <v>30.0</v>
      </c>
      <c r="D10" s="239">
        <v>180000.0</v>
      </c>
      <c r="E10" s="178">
        <v>216906.4285</v>
      </c>
      <c r="F10" s="178">
        <f t="shared" si="1"/>
        <v>0.8298509235</v>
      </c>
      <c r="G10" s="178">
        <f t="shared" si="2"/>
        <v>5400000</v>
      </c>
      <c r="H10" s="265">
        <f t="shared" si="3"/>
        <v>24.8955277</v>
      </c>
      <c r="I10" s="152">
        <f t="shared" si="8"/>
        <v>187</v>
      </c>
      <c r="J10" s="50">
        <f t="shared" si="4"/>
        <v>155.1821227</v>
      </c>
      <c r="K10" s="172">
        <f t="shared" si="5"/>
        <v>0.0008298509235</v>
      </c>
      <c r="L10" s="50">
        <f t="shared" si="6"/>
        <v>0</v>
      </c>
      <c r="M10" s="152">
        <f t="shared" si="7"/>
        <v>0.8306807744</v>
      </c>
      <c r="N10" s="152"/>
      <c r="O10" s="197"/>
      <c r="P10" s="197"/>
      <c r="Q10" s="197"/>
      <c r="R10" s="197"/>
      <c r="S10" s="197"/>
      <c r="T10" s="197"/>
      <c r="U10" s="197"/>
      <c r="V10" s="197"/>
      <c r="W10" s="197"/>
      <c r="X10" s="197"/>
      <c r="Y10" s="197"/>
      <c r="Z10" s="197"/>
    </row>
    <row r="11">
      <c r="A11" s="256">
        <v>44026.0</v>
      </c>
      <c r="B11" s="257">
        <v>60.0</v>
      </c>
      <c r="D11" s="239">
        <v>160000.0</v>
      </c>
      <c r="E11" s="178">
        <v>216906.4285</v>
      </c>
      <c r="F11" s="178">
        <f t="shared" si="1"/>
        <v>0.7376452653</v>
      </c>
      <c r="G11" s="178">
        <f t="shared" si="2"/>
        <v>9600000</v>
      </c>
      <c r="H11" s="265">
        <f t="shared" si="3"/>
        <v>44.25871592</v>
      </c>
      <c r="I11" s="152">
        <f t="shared" si="8"/>
        <v>247</v>
      </c>
      <c r="J11" s="50">
        <f t="shared" si="4"/>
        <v>182.1983805</v>
      </c>
      <c r="K11" s="172">
        <f t="shared" si="5"/>
        <v>0.0007376452653</v>
      </c>
      <c r="L11" s="50">
        <f t="shared" si="6"/>
        <v>0</v>
      </c>
      <c r="M11" s="152">
        <f t="shared" si="7"/>
        <v>0.7383829106</v>
      </c>
      <c r="N11" s="152"/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Z11" s="197"/>
    </row>
    <row r="12">
      <c r="A12" s="256">
        <v>44026.0</v>
      </c>
      <c r="B12" s="257">
        <v>30.0</v>
      </c>
      <c r="D12" s="239">
        <v>175000.0</v>
      </c>
      <c r="E12" s="178">
        <v>216906.4285</v>
      </c>
      <c r="F12" s="178">
        <f t="shared" si="1"/>
        <v>0.8067995089</v>
      </c>
      <c r="G12" s="178">
        <f t="shared" si="2"/>
        <v>5250000</v>
      </c>
      <c r="H12" s="265">
        <f t="shared" si="3"/>
        <v>24.20398527</v>
      </c>
      <c r="I12" s="152">
        <f t="shared" si="8"/>
        <v>277</v>
      </c>
      <c r="J12" s="50">
        <f t="shared" si="4"/>
        <v>223.483464</v>
      </c>
      <c r="K12" s="172">
        <f t="shared" si="5"/>
        <v>0.0008067995089</v>
      </c>
      <c r="L12" s="50">
        <f t="shared" si="6"/>
        <v>0</v>
      </c>
      <c r="M12" s="152">
        <f t="shared" si="7"/>
        <v>0.8076063085</v>
      </c>
      <c r="N12" s="152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</row>
    <row r="13">
      <c r="A13" s="256">
        <v>44027.0</v>
      </c>
      <c r="B13" s="257">
        <v>75.0</v>
      </c>
      <c r="D13" s="239">
        <v>159999.99</v>
      </c>
      <c r="E13" s="178">
        <v>219799.4497</v>
      </c>
      <c r="F13" s="178">
        <f t="shared" si="1"/>
        <v>0.7279362629</v>
      </c>
      <c r="G13" s="178">
        <f t="shared" si="2"/>
        <v>11999999.25</v>
      </c>
      <c r="H13" s="265">
        <f t="shared" si="3"/>
        <v>54.59521972</v>
      </c>
      <c r="I13" s="152">
        <f t="shared" si="8"/>
        <v>352</v>
      </c>
      <c r="J13" s="50">
        <f t="shared" si="4"/>
        <v>256.2335645</v>
      </c>
      <c r="K13" s="172">
        <f t="shared" si="5"/>
        <v>0.0007279362629</v>
      </c>
      <c r="L13" s="50">
        <f t="shared" si="6"/>
        <v>0</v>
      </c>
      <c r="M13" s="152">
        <f t="shared" si="7"/>
        <v>0.7286641992</v>
      </c>
      <c r="N13" s="152"/>
      <c r="O13" s="197"/>
      <c r="P13" s="197"/>
      <c r="Q13" s="197"/>
      <c r="R13" s="197"/>
      <c r="S13" s="197"/>
      <c r="T13" s="197"/>
      <c r="U13" s="197"/>
      <c r="V13" s="197"/>
      <c r="W13" s="197"/>
      <c r="X13" s="197"/>
      <c r="Y13" s="197"/>
      <c r="Z13" s="197"/>
    </row>
    <row r="14">
      <c r="A14" s="256">
        <v>44027.0</v>
      </c>
      <c r="B14" s="257">
        <v>60.0</v>
      </c>
      <c r="D14" s="239">
        <v>155500.0</v>
      </c>
      <c r="E14" s="178">
        <v>219799.4497</v>
      </c>
      <c r="F14" s="178">
        <f t="shared" si="1"/>
        <v>0.7074630997</v>
      </c>
      <c r="G14" s="178">
        <f t="shared" si="2"/>
        <v>9330000</v>
      </c>
      <c r="H14" s="265">
        <f t="shared" si="3"/>
        <v>42.44778598</v>
      </c>
      <c r="I14" s="152">
        <f t="shared" si="8"/>
        <v>412</v>
      </c>
      <c r="J14" s="50">
        <f t="shared" si="4"/>
        <v>291.4747971</v>
      </c>
      <c r="K14" s="172">
        <f t="shared" si="5"/>
        <v>0.0007074630997</v>
      </c>
      <c r="L14" s="50">
        <f t="shared" si="6"/>
        <v>0</v>
      </c>
      <c r="M14" s="152">
        <f t="shared" si="7"/>
        <v>0.7081705628</v>
      </c>
      <c r="N14" s="152"/>
      <c r="O14" s="197"/>
      <c r="P14" s="197"/>
      <c r="Q14" s="197"/>
      <c r="R14" s="197"/>
      <c r="S14" s="197"/>
      <c r="T14" s="197"/>
      <c r="U14" s="197"/>
      <c r="V14" s="197"/>
      <c r="W14" s="197"/>
      <c r="X14" s="197"/>
      <c r="Y14" s="197"/>
      <c r="Z14" s="197"/>
    </row>
    <row r="15">
      <c r="A15" s="256">
        <v>44029.0</v>
      </c>
      <c r="B15" s="257">
        <v>10.0</v>
      </c>
      <c r="D15" s="239">
        <v>165000.0</v>
      </c>
      <c r="E15" s="178">
        <v>223823.8224</v>
      </c>
      <c r="F15" s="178">
        <f t="shared" si="1"/>
        <v>0.7371869457</v>
      </c>
      <c r="G15" s="178">
        <f t="shared" si="2"/>
        <v>1650000</v>
      </c>
      <c r="H15" s="265">
        <f t="shared" si="3"/>
        <v>7.371869457</v>
      </c>
      <c r="I15" s="152">
        <f t="shared" si="8"/>
        <v>422</v>
      </c>
      <c r="J15" s="50">
        <f t="shared" si="4"/>
        <v>311.0928911</v>
      </c>
      <c r="K15" s="172">
        <f t="shared" si="5"/>
        <v>0.0007371869457</v>
      </c>
      <c r="L15" s="50">
        <f t="shared" si="6"/>
        <v>0</v>
      </c>
      <c r="M15" s="152">
        <f t="shared" si="7"/>
        <v>0.7379241326</v>
      </c>
      <c r="N15" s="152"/>
      <c r="O15" s="197"/>
      <c r="P15" s="197"/>
      <c r="Q15" s="197"/>
      <c r="R15" s="197"/>
      <c r="S15" s="197"/>
      <c r="T15" s="197"/>
      <c r="U15" s="197"/>
      <c r="V15" s="197"/>
      <c r="W15" s="197"/>
      <c r="X15" s="197"/>
      <c r="Y15" s="197"/>
      <c r="Z15" s="197"/>
    </row>
    <row r="16">
      <c r="A16" s="256">
        <v>44032.0</v>
      </c>
      <c r="B16" s="237">
        <v>50.0</v>
      </c>
      <c r="D16" s="239">
        <v>160000.0</v>
      </c>
      <c r="E16" s="178">
        <v>226660.2504</v>
      </c>
      <c r="F16" s="178">
        <f t="shared" si="1"/>
        <v>0.705902335</v>
      </c>
      <c r="G16" s="178">
        <f t="shared" si="2"/>
        <v>8000000</v>
      </c>
      <c r="H16" s="265">
        <f t="shared" si="3"/>
        <v>35.29511675</v>
      </c>
      <c r="I16" s="152">
        <f t="shared" si="8"/>
        <v>472</v>
      </c>
      <c r="J16" s="50">
        <f t="shared" si="4"/>
        <v>333.1859021</v>
      </c>
      <c r="K16" s="172">
        <f t="shared" si="5"/>
        <v>0.000705902335</v>
      </c>
      <c r="L16" s="50">
        <f t="shared" si="6"/>
        <v>0</v>
      </c>
      <c r="M16" s="152">
        <f t="shared" si="7"/>
        <v>0.7066082373</v>
      </c>
      <c r="N16" s="152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97"/>
      <c r="Z16" s="197"/>
    </row>
    <row r="17">
      <c r="A17" s="256">
        <v>44032.0</v>
      </c>
      <c r="B17" s="257">
        <v>30.0</v>
      </c>
      <c r="D17" s="239">
        <v>150000.0</v>
      </c>
      <c r="E17" s="178">
        <v>226660.2504</v>
      </c>
      <c r="F17" s="178">
        <f t="shared" si="1"/>
        <v>0.661783439</v>
      </c>
      <c r="G17" s="178">
        <f t="shared" si="2"/>
        <v>4500000</v>
      </c>
      <c r="H17" s="265">
        <f t="shared" si="3"/>
        <v>19.85350317</v>
      </c>
      <c r="I17" s="152">
        <f t="shared" si="8"/>
        <v>502</v>
      </c>
      <c r="J17" s="50">
        <f t="shared" si="4"/>
        <v>332.2152864</v>
      </c>
      <c r="K17" s="172">
        <f t="shared" si="5"/>
        <v>0.000661783439</v>
      </c>
      <c r="L17" s="50">
        <f t="shared" si="6"/>
        <v>0</v>
      </c>
      <c r="M17" s="152">
        <f t="shared" si="7"/>
        <v>0.6624452225</v>
      </c>
      <c r="N17" s="152"/>
      <c r="O17" s="197"/>
      <c r="P17" s="197"/>
      <c r="Q17" s="197"/>
      <c r="R17" s="197"/>
      <c r="S17" s="197"/>
      <c r="T17" s="197"/>
      <c r="U17" s="197"/>
      <c r="V17" s="197"/>
      <c r="W17" s="197"/>
      <c r="X17" s="197"/>
      <c r="Y17" s="197"/>
      <c r="Z17" s="197"/>
    </row>
    <row r="18">
      <c r="A18" s="256">
        <v>44033.0</v>
      </c>
      <c r="B18" s="257">
        <v>30.0</v>
      </c>
      <c r="D18" s="239">
        <v>145000.0</v>
      </c>
      <c r="E18" s="178">
        <v>228860.1363</v>
      </c>
      <c r="F18" s="178">
        <f t="shared" si="1"/>
        <v>0.6335747341</v>
      </c>
      <c r="G18" s="178">
        <f t="shared" si="2"/>
        <v>4350000</v>
      </c>
      <c r="H18" s="265">
        <f t="shared" si="3"/>
        <v>19.00724202</v>
      </c>
      <c r="I18" s="152">
        <f t="shared" si="8"/>
        <v>532</v>
      </c>
      <c r="J18" s="50">
        <f t="shared" si="4"/>
        <v>337.0617585</v>
      </c>
      <c r="K18" s="172">
        <f t="shared" si="5"/>
        <v>0.0006335747341</v>
      </c>
      <c r="L18" s="50">
        <f t="shared" si="6"/>
        <v>0</v>
      </c>
      <c r="M18" s="152">
        <f t="shared" si="7"/>
        <v>0.6342083088</v>
      </c>
      <c r="N18" s="152"/>
      <c r="O18" s="197"/>
      <c r="P18" s="197"/>
      <c r="Q18" s="197"/>
      <c r="R18" s="197"/>
      <c r="S18" s="197"/>
      <c r="T18" s="197"/>
      <c r="U18" s="197"/>
      <c r="V18" s="197"/>
      <c r="W18" s="197"/>
      <c r="X18" s="197"/>
      <c r="Y18" s="197"/>
      <c r="Z18" s="197"/>
    </row>
    <row r="19" ht="15.75" customHeight="1">
      <c r="A19" s="256">
        <v>44033.0</v>
      </c>
      <c r="B19" s="257">
        <v>20.0</v>
      </c>
      <c r="D19" s="239">
        <v>145000.0</v>
      </c>
      <c r="E19" s="178">
        <v>228860.1363</v>
      </c>
      <c r="F19" s="178">
        <f t="shared" si="1"/>
        <v>0.6335747341</v>
      </c>
      <c r="G19" s="178">
        <f t="shared" si="2"/>
        <v>2900000</v>
      </c>
      <c r="H19" s="265">
        <f t="shared" si="3"/>
        <v>12.67149468</v>
      </c>
      <c r="I19" s="152">
        <f t="shared" si="8"/>
        <v>552</v>
      </c>
      <c r="J19" s="50">
        <f t="shared" si="4"/>
        <v>349.7332532</v>
      </c>
      <c r="K19" s="172">
        <f t="shared" si="5"/>
        <v>0.0006335747341</v>
      </c>
      <c r="L19" s="50">
        <f t="shared" si="6"/>
        <v>0</v>
      </c>
      <c r="M19" s="152">
        <f t="shared" si="7"/>
        <v>0.6342083088</v>
      </c>
      <c r="N19" s="152"/>
      <c r="O19" s="197"/>
      <c r="P19" s="197"/>
      <c r="Q19" s="197"/>
      <c r="R19" s="197"/>
      <c r="S19" s="197"/>
      <c r="T19" s="197"/>
      <c r="U19" s="197"/>
      <c r="V19" s="197"/>
      <c r="W19" s="197"/>
      <c r="X19" s="197"/>
      <c r="Y19" s="197"/>
      <c r="Z19" s="197"/>
    </row>
    <row r="20" ht="15.75" customHeight="1">
      <c r="A20" s="256">
        <v>44033.0</v>
      </c>
      <c r="B20" s="257">
        <v>200.0</v>
      </c>
      <c r="D20" s="239">
        <v>145000.0</v>
      </c>
      <c r="E20" s="178">
        <v>228860.1363</v>
      </c>
      <c r="F20" s="178">
        <f t="shared" si="1"/>
        <v>0.6335747341</v>
      </c>
      <c r="G20" s="178">
        <f t="shared" si="2"/>
        <v>29000000</v>
      </c>
      <c r="H20" s="265">
        <f t="shared" si="3"/>
        <v>126.7149468</v>
      </c>
      <c r="I20" s="152">
        <f t="shared" si="8"/>
        <v>752</v>
      </c>
      <c r="J20" s="50">
        <f t="shared" si="4"/>
        <v>476.4482</v>
      </c>
      <c r="K20" s="172">
        <f t="shared" si="5"/>
        <v>0.0006335747341</v>
      </c>
      <c r="L20" s="50">
        <f t="shared" si="6"/>
        <v>0</v>
      </c>
      <c r="M20" s="152">
        <f t="shared" si="7"/>
        <v>0.6342083088</v>
      </c>
      <c r="N20" s="152"/>
      <c r="O20" s="197"/>
      <c r="P20" s="197"/>
      <c r="Q20" s="197"/>
      <c r="R20" s="197"/>
      <c r="S20" s="197"/>
      <c r="T20" s="197"/>
      <c r="U20" s="197"/>
      <c r="V20" s="197"/>
      <c r="W20" s="197"/>
      <c r="X20" s="197"/>
      <c r="Y20" s="197"/>
      <c r="Z20" s="197"/>
    </row>
    <row r="21" ht="15.75" customHeight="1">
      <c r="A21" s="256">
        <v>44039.0</v>
      </c>
      <c r="B21" s="257">
        <v>50.0</v>
      </c>
      <c r="D21" s="239">
        <v>150000.0</v>
      </c>
      <c r="E21" s="178">
        <v>241970.7809</v>
      </c>
      <c r="F21" s="178">
        <f t="shared" si="1"/>
        <v>0.6199095587</v>
      </c>
      <c r="G21" s="178">
        <f t="shared" si="2"/>
        <v>7500000</v>
      </c>
      <c r="H21" s="265">
        <f t="shared" si="3"/>
        <v>30.99547793</v>
      </c>
      <c r="I21" s="152">
        <f t="shared" si="8"/>
        <v>802</v>
      </c>
      <c r="J21" s="50">
        <f t="shared" si="4"/>
        <v>497.1674661</v>
      </c>
      <c r="K21" s="172">
        <f t="shared" si="5"/>
        <v>0.0006199095587</v>
      </c>
      <c r="L21" s="50">
        <f t="shared" si="6"/>
        <v>0</v>
      </c>
      <c r="M21" s="152">
        <f t="shared" si="7"/>
        <v>0.6205294682</v>
      </c>
      <c r="N21" s="152"/>
      <c r="O21" s="197"/>
      <c r="P21" s="197"/>
      <c r="Q21" s="197"/>
      <c r="R21" s="197"/>
      <c r="S21" s="197"/>
      <c r="T21" s="197"/>
      <c r="U21" s="197"/>
      <c r="V21" s="197"/>
      <c r="W21" s="197"/>
      <c r="X21" s="197"/>
      <c r="Y21" s="197"/>
      <c r="Z21" s="197"/>
    </row>
    <row r="22" ht="15.75" customHeight="1">
      <c r="A22" s="256">
        <v>44039.0</v>
      </c>
      <c r="B22" s="257">
        <v>20.0</v>
      </c>
      <c r="D22" s="239">
        <v>150000.0</v>
      </c>
      <c r="E22" s="178">
        <v>241970.7809</v>
      </c>
      <c r="F22" s="178">
        <f t="shared" si="1"/>
        <v>0.6199095587</v>
      </c>
      <c r="G22" s="178">
        <f t="shared" si="2"/>
        <v>3000000</v>
      </c>
      <c r="H22" s="265">
        <f t="shared" si="3"/>
        <v>12.39819117</v>
      </c>
      <c r="I22" s="152">
        <f t="shared" si="8"/>
        <v>822</v>
      </c>
      <c r="J22" s="50">
        <f t="shared" si="4"/>
        <v>509.5656572</v>
      </c>
      <c r="K22" s="172">
        <f t="shared" si="5"/>
        <v>0.0006199095587</v>
      </c>
      <c r="L22" s="50">
        <f t="shared" si="6"/>
        <v>0</v>
      </c>
      <c r="M22" s="152">
        <f t="shared" si="7"/>
        <v>0.6205294682</v>
      </c>
      <c r="N22" s="152"/>
      <c r="O22" s="197"/>
      <c r="P22" s="197"/>
      <c r="Q22" s="197"/>
      <c r="R22" s="197"/>
      <c r="S22" s="197"/>
      <c r="T22" s="197"/>
      <c r="U22" s="197"/>
      <c r="V22" s="197"/>
      <c r="W22" s="197"/>
      <c r="X22" s="197"/>
      <c r="Y22" s="197"/>
      <c r="Z22" s="197"/>
    </row>
    <row r="23" ht="15.75" customHeight="1">
      <c r="A23" s="256">
        <v>44041.0</v>
      </c>
      <c r="B23" s="257">
        <v>150.0</v>
      </c>
      <c r="D23" s="239">
        <v>150000.0</v>
      </c>
      <c r="E23" s="178">
        <v>249580.4825</v>
      </c>
      <c r="F23" s="178">
        <f t="shared" si="1"/>
        <v>0.6010085344</v>
      </c>
      <c r="G23" s="178">
        <f t="shared" si="2"/>
        <v>22500000</v>
      </c>
      <c r="H23" s="265">
        <f t="shared" si="3"/>
        <v>90.15128016</v>
      </c>
      <c r="I23" s="152">
        <f t="shared" si="8"/>
        <v>972</v>
      </c>
      <c r="J23" s="50">
        <f t="shared" si="4"/>
        <v>584.1802954</v>
      </c>
      <c r="K23" s="172">
        <f t="shared" si="5"/>
        <v>0.0006010085344</v>
      </c>
      <c r="L23" s="50">
        <f t="shared" si="6"/>
        <v>0</v>
      </c>
      <c r="M23" s="152">
        <f t="shared" si="7"/>
        <v>0.6016095429</v>
      </c>
      <c r="N23" s="152"/>
      <c r="O23" s="197"/>
      <c r="P23" s="197"/>
      <c r="Q23" s="197"/>
      <c r="R23" s="197"/>
      <c r="S23" s="197"/>
      <c r="T23" s="197"/>
      <c r="U23" s="197"/>
      <c r="V23" s="197"/>
      <c r="W23" s="197"/>
      <c r="X23" s="197"/>
      <c r="Y23" s="197"/>
      <c r="Z23" s="197"/>
    </row>
    <row r="24" ht="15.75" customHeight="1">
      <c r="A24" s="256">
        <v>44048.0</v>
      </c>
      <c r="B24" s="257">
        <v>3.0</v>
      </c>
      <c r="D24" s="239">
        <v>172801.0</v>
      </c>
      <c r="E24" s="178">
        <v>263070.17</v>
      </c>
      <c r="F24" s="178">
        <f t="shared" si="1"/>
        <v>0.6568627678</v>
      </c>
      <c r="G24" s="178">
        <f t="shared" si="2"/>
        <v>518403</v>
      </c>
      <c r="H24" s="265">
        <f t="shared" si="3"/>
        <v>1.970588303</v>
      </c>
      <c r="I24" s="152">
        <f t="shared" si="8"/>
        <v>975</v>
      </c>
      <c r="J24" s="50">
        <f t="shared" si="4"/>
        <v>640.4411986</v>
      </c>
      <c r="K24" s="172">
        <f t="shared" si="5"/>
        <v>0.0006568627678</v>
      </c>
      <c r="L24" s="50">
        <f t="shared" si="6"/>
        <v>0</v>
      </c>
      <c r="M24" s="152">
        <f t="shared" si="7"/>
        <v>0.6575196306</v>
      </c>
      <c r="N24" s="152"/>
      <c r="O24" s="197"/>
      <c r="P24" s="197"/>
      <c r="Q24" s="197"/>
      <c r="R24" s="197"/>
      <c r="S24" s="197"/>
      <c r="T24" s="197"/>
      <c r="U24" s="197"/>
      <c r="V24" s="197"/>
      <c r="W24" s="197"/>
      <c r="X24" s="197"/>
      <c r="Y24" s="197"/>
      <c r="Z24" s="197"/>
    </row>
    <row r="25" ht="15.75" customHeight="1">
      <c r="A25" s="256">
        <v>44048.0</v>
      </c>
      <c r="B25" s="257">
        <v>2.0</v>
      </c>
      <c r="D25" s="239">
        <v>172801.2</v>
      </c>
      <c r="E25" s="178">
        <v>263070.17</v>
      </c>
      <c r="F25" s="178">
        <f t="shared" si="1"/>
        <v>0.6568635281</v>
      </c>
      <c r="G25" s="178">
        <f t="shared" si="2"/>
        <v>345602.4</v>
      </c>
      <c r="H25" s="265">
        <f t="shared" si="3"/>
        <v>1.313727056</v>
      </c>
      <c r="I25" s="152">
        <f t="shared" si="8"/>
        <v>977</v>
      </c>
      <c r="J25" s="50">
        <f t="shared" si="4"/>
        <v>641.7556669</v>
      </c>
      <c r="K25" s="172">
        <f t="shared" si="5"/>
        <v>0.0006568635281</v>
      </c>
      <c r="L25" s="50">
        <f t="shared" si="6"/>
        <v>0</v>
      </c>
      <c r="M25" s="152">
        <f t="shared" si="7"/>
        <v>0.6575203916</v>
      </c>
      <c r="N25" s="152"/>
      <c r="O25" s="197"/>
      <c r="P25" s="197"/>
      <c r="Q25" s="197"/>
      <c r="R25" s="197"/>
      <c r="S25" s="197"/>
      <c r="T25" s="197"/>
      <c r="U25" s="197"/>
      <c r="V25" s="197"/>
      <c r="W25" s="197"/>
      <c r="X25" s="197"/>
      <c r="Y25" s="197"/>
      <c r="Z25" s="197"/>
    </row>
    <row r="26" ht="15.75" customHeight="1">
      <c r="A26" s="256">
        <v>44048.0</v>
      </c>
      <c r="B26" s="257">
        <v>26.0</v>
      </c>
      <c r="D26" s="239">
        <v>190000.0</v>
      </c>
      <c r="E26" s="178">
        <v>263070.17</v>
      </c>
      <c r="F26" s="178">
        <f t="shared" si="1"/>
        <v>0.7222407618</v>
      </c>
      <c r="G26" s="178">
        <f t="shared" si="2"/>
        <v>4940000</v>
      </c>
      <c r="H26" s="265">
        <f t="shared" si="3"/>
        <v>18.77825981</v>
      </c>
      <c r="I26" s="152">
        <f t="shared" si="8"/>
        <v>1003</v>
      </c>
      <c r="J26" s="50">
        <f t="shared" si="4"/>
        <v>724.4074841</v>
      </c>
      <c r="K26" s="172">
        <f t="shared" si="5"/>
        <v>0.0007222407618</v>
      </c>
      <c r="L26" s="50">
        <f t="shared" si="6"/>
        <v>0</v>
      </c>
      <c r="M26" s="152">
        <f t="shared" si="7"/>
        <v>0.7229630026</v>
      </c>
      <c r="N26" s="152"/>
      <c r="O26" s="197"/>
      <c r="P26" s="197"/>
      <c r="Q26" s="197"/>
      <c r="R26" s="197"/>
      <c r="S26" s="197"/>
      <c r="T26" s="197"/>
      <c r="U26" s="197"/>
      <c r="V26" s="197"/>
      <c r="W26" s="197"/>
      <c r="X26" s="197"/>
      <c r="Y26" s="197"/>
      <c r="Z26" s="197"/>
    </row>
    <row r="27" ht="15.75" customHeight="1">
      <c r="A27" s="256">
        <v>44048.0</v>
      </c>
      <c r="B27" s="257">
        <v>54.0</v>
      </c>
      <c r="D27" s="239">
        <v>190000.0</v>
      </c>
      <c r="E27" s="178">
        <v>263070.17</v>
      </c>
      <c r="F27" s="178">
        <f t="shared" si="1"/>
        <v>0.7222407618</v>
      </c>
      <c r="G27" s="178">
        <f t="shared" si="2"/>
        <v>10260000</v>
      </c>
      <c r="H27" s="265">
        <f t="shared" si="3"/>
        <v>39.00100114</v>
      </c>
      <c r="I27" s="152">
        <f t="shared" si="8"/>
        <v>1057</v>
      </c>
      <c r="J27" s="50">
        <f t="shared" si="4"/>
        <v>763.4084853</v>
      </c>
      <c r="K27" s="172">
        <f t="shared" si="5"/>
        <v>0.0007222407618</v>
      </c>
      <c r="L27" s="50">
        <f t="shared" si="6"/>
        <v>0</v>
      </c>
      <c r="M27" s="152">
        <f t="shared" si="7"/>
        <v>0.7229630026</v>
      </c>
      <c r="N27" s="152"/>
      <c r="O27" s="197"/>
      <c r="P27" s="197"/>
      <c r="Q27" s="197"/>
      <c r="R27" s="197"/>
      <c r="S27" s="197"/>
      <c r="T27" s="197"/>
      <c r="U27" s="197"/>
      <c r="V27" s="197"/>
      <c r="W27" s="197"/>
      <c r="X27" s="197"/>
      <c r="Y27" s="197"/>
      <c r="Z27" s="197"/>
    </row>
    <row r="28" ht="15.75" customHeight="1">
      <c r="A28" s="256">
        <v>44048.0</v>
      </c>
      <c r="B28" s="257">
        <v>1.0</v>
      </c>
      <c r="D28" s="239">
        <v>207360.0</v>
      </c>
      <c r="E28" s="178">
        <v>263070.17</v>
      </c>
      <c r="F28" s="178">
        <f t="shared" si="1"/>
        <v>0.7882307599</v>
      </c>
      <c r="G28" s="178">
        <f t="shared" si="2"/>
        <v>207360</v>
      </c>
      <c r="H28" s="265">
        <f t="shared" si="3"/>
        <v>0.7882307599</v>
      </c>
      <c r="I28" s="152">
        <f t="shared" si="8"/>
        <v>1058</v>
      </c>
      <c r="J28" s="50">
        <f t="shared" si="4"/>
        <v>833.9481439</v>
      </c>
      <c r="K28" s="172">
        <f t="shared" si="5"/>
        <v>0.0007882307599</v>
      </c>
      <c r="L28" s="50">
        <f t="shared" si="6"/>
        <v>0</v>
      </c>
      <c r="M28" s="152">
        <f t="shared" si="7"/>
        <v>0.7890189906</v>
      </c>
      <c r="N28" s="152"/>
      <c r="O28" s="197"/>
      <c r="P28" s="197"/>
      <c r="Q28" s="197"/>
      <c r="R28" s="197"/>
      <c r="S28" s="197"/>
      <c r="T28" s="197"/>
      <c r="U28" s="197"/>
      <c r="V28" s="197"/>
      <c r="W28" s="197"/>
      <c r="X28" s="197"/>
      <c r="Y28" s="197"/>
      <c r="Z28" s="197"/>
    </row>
    <row r="29" ht="15.75" customHeight="1">
      <c r="A29" s="256">
        <v>44048.0</v>
      </c>
      <c r="B29" s="257">
        <v>11.0</v>
      </c>
      <c r="D29" s="239">
        <v>200000.0</v>
      </c>
      <c r="E29" s="178">
        <v>263070.17</v>
      </c>
      <c r="F29" s="178">
        <f t="shared" si="1"/>
        <v>0.7602534335</v>
      </c>
      <c r="G29" s="178">
        <f t="shared" si="2"/>
        <v>2200000</v>
      </c>
      <c r="H29" s="265">
        <f t="shared" si="3"/>
        <v>8.362787769</v>
      </c>
      <c r="I29" s="152">
        <f t="shared" si="8"/>
        <v>1069</v>
      </c>
      <c r="J29" s="50">
        <f t="shared" si="4"/>
        <v>812.7109204</v>
      </c>
      <c r="K29" s="172">
        <f t="shared" si="5"/>
        <v>0.0007602534335</v>
      </c>
      <c r="L29" s="50">
        <f t="shared" si="6"/>
        <v>0</v>
      </c>
      <c r="M29" s="152">
        <f t="shared" si="7"/>
        <v>0.761013687</v>
      </c>
      <c r="N29" s="152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7"/>
      <c r="Z29" s="197"/>
    </row>
    <row r="30" ht="15.75" customHeight="1">
      <c r="A30" s="272">
        <v>44049.0</v>
      </c>
      <c r="B30" s="257">
        <v>86.0</v>
      </c>
      <c r="D30" s="239">
        <v>214000.0</v>
      </c>
      <c r="E30" s="178">
        <v>265597.9061</v>
      </c>
      <c r="F30" s="178">
        <f t="shared" si="1"/>
        <v>0.8057292437</v>
      </c>
      <c r="G30" s="178">
        <f t="shared" si="2"/>
        <v>18404000</v>
      </c>
      <c r="H30" s="265">
        <f t="shared" si="3"/>
        <v>69.29271495</v>
      </c>
      <c r="I30" s="152">
        <f t="shared" si="8"/>
        <v>1155</v>
      </c>
      <c r="J30" s="50">
        <f t="shared" si="4"/>
        <v>930.6172764</v>
      </c>
      <c r="K30" s="172">
        <f t="shared" si="5"/>
        <v>0.0008057292437</v>
      </c>
      <c r="L30" s="50">
        <f t="shared" si="6"/>
        <v>0</v>
      </c>
      <c r="M30" s="152">
        <f t="shared" si="7"/>
        <v>0.8065349729</v>
      </c>
      <c r="N30" s="152"/>
      <c r="O30" s="197"/>
      <c r="P30" s="197"/>
      <c r="Q30" s="197"/>
      <c r="R30" s="197"/>
      <c r="S30" s="197"/>
      <c r="T30" s="197"/>
      <c r="U30" s="197"/>
      <c r="V30" s="197"/>
      <c r="W30" s="197"/>
      <c r="X30" s="197"/>
      <c r="Y30" s="197"/>
      <c r="Z30" s="197"/>
    </row>
    <row r="31" ht="15.75" customHeight="1">
      <c r="A31" s="256">
        <v>44049.0</v>
      </c>
      <c r="B31" s="257">
        <v>45.0</v>
      </c>
      <c r="D31" s="239">
        <v>215000.0</v>
      </c>
      <c r="E31" s="178">
        <v>265597.9061</v>
      </c>
      <c r="F31" s="178">
        <f t="shared" si="1"/>
        <v>0.8094943336</v>
      </c>
      <c r="G31" s="178">
        <f t="shared" si="2"/>
        <v>9675000</v>
      </c>
      <c r="H31" s="265">
        <f t="shared" si="3"/>
        <v>36.42724501</v>
      </c>
      <c r="I31" s="152">
        <f t="shared" si="8"/>
        <v>1200</v>
      </c>
      <c r="J31" s="50">
        <f t="shared" si="4"/>
        <v>971.3932003</v>
      </c>
      <c r="K31" s="172">
        <f t="shared" si="5"/>
        <v>0.0008094943336</v>
      </c>
      <c r="L31" s="50">
        <f t="shared" si="6"/>
        <v>0</v>
      </c>
      <c r="M31" s="152">
        <f t="shared" si="7"/>
        <v>0.8103038279</v>
      </c>
      <c r="N31" s="152"/>
      <c r="O31" s="197"/>
      <c r="P31" s="197"/>
      <c r="Q31" s="197"/>
      <c r="R31" s="197"/>
      <c r="S31" s="197"/>
      <c r="T31" s="197"/>
      <c r="U31" s="197"/>
      <c r="V31" s="197"/>
      <c r="W31" s="197"/>
      <c r="X31" s="197"/>
      <c r="Y31" s="197"/>
      <c r="Z31" s="197"/>
    </row>
    <row r="32" ht="15.75" customHeight="1">
      <c r="A32" s="256">
        <v>44049.0</v>
      </c>
      <c r="B32" s="237">
        <v>5.0</v>
      </c>
      <c r="D32" s="239">
        <v>215000.0</v>
      </c>
      <c r="E32" s="178">
        <v>265597.9061</v>
      </c>
      <c r="F32" s="178">
        <f t="shared" si="1"/>
        <v>0.8094943336</v>
      </c>
      <c r="G32" s="178">
        <f t="shared" si="2"/>
        <v>1075000</v>
      </c>
      <c r="H32" s="265">
        <f t="shared" si="3"/>
        <v>4.047471668</v>
      </c>
      <c r="I32" s="152">
        <f t="shared" si="8"/>
        <v>1205</v>
      </c>
      <c r="J32" s="50">
        <f t="shared" si="4"/>
        <v>975.440672</v>
      </c>
      <c r="K32" s="172">
        <f t="shared" si="5"/>
        <v>0.0008094943336</v>
      </c>
      <c r="L32" s="50">
        <f t="shared" si="6"/>
        <v>0</v>
      </c>
      <c r="M32" s="152">
        <f t="shared" si="7"/>
        <v>0.8103038279</v>
      </c>
      <c r="N32" s="152"/>
      <c r="O32" s="197"/>
      <c r="P32" s="197"/>
      <c r="Q32" s="197"/>
      <c r="R32" s="197"/>
      <c r="S32" s="197"/>
      <c r="T32" s="197"/>
      <c r="U32" s="197"/>
      <c r="V32" s="197"/>
      <c r="W32" s="197"/>
      <c r="X32" s="197"/>
      <c r="Y32" s="197"/>
      <c r="Z32" s="197"/>
    </row>
    <row r="33" ht="15.75" customHeight="1">
      <c r="A33" s="256">
        <v>44050.0</v>
      </c>
      <c r="B33" s="257">
        <v>8.0</v>
      </c>
      <c r="D33" s="239">
        <v>214999.99</v>
      </c>
      <c r="E33" s="178">
        <v>271032.2178</v>
      </c>
      <c r="F33" s="178">
        <f t="shared" si="1"/>
        <v>0.7932635896</v>
      </c>
      <c r="G33" s="178">
        <f t="shared" si="2"/>
        <v>1719999.92</v>
      </c>
      <c r="H33" s="265">
        <f t="shared" si="3"/>
        <v>6.346108717</v>
      </c>
      <c r="I33" s="152">
        <f t="shared" si="8"/>
        <v>1213</v>
      </c>
      <c r="J33" s="50">
        <f t="shared" si="4"/>
        <v>962.2287342</v>
      </c>
      <c r="K33" s="172">
        <f t="shared" si="5"/>
        <v>0.0007932635896</v>
      </c>
      <c r="L33" s="50">
        <f t="shared" si="6"/>
        <v>0</v>
      </c>
      <c r="M33" s="152">
        <f t="shared" si="7"/>
        <v>0.7940568532</v>
      </c>
      <c r="N33" s="152"/>
      <c r="O33" s="197"/>
      <c r="P33" s="197"/>
      <c r="Q33" s="197"/>
      <c r="R33" s="197"/>
      <c r="S33" s="197"/>
      <c r="T33" s="197"/>
      <c r="U33" s="197"/>
      <c r="V33" s="197"/>
      <c r="W33" s="197"/>
      <c r="X33" s="197"/>
      <c r="Y33" s="197"/>
      <c r="Z33" s="197"/>
    </row>
    <row r="34" ht="15.75" customHeight="1">
      <c r="A34" s="256">
        <v>44050.0</v>
      </c>
      <c r="B34" s="257">
        <v>90.0</v>
      </c>
      <c r="D34" s="239">
        <v>214900.0</v>
      </c>
      <c r="E34" s="178">
        <v>271032.2178</v>
      </c>
      <c r="F34" s="178">
        <f t="shared" si="1"/>
        <v>0.7928946667</v>
      </c>
      <c r="G34" s="178">
        <f t="shared" si="2"/>
        <v>19341000</v>
      </c>
      <c r="H34" s="265">
        <f t="shared" si="3"/>
        <v>71.36052</v>
      </c>
      <c r="I34" s="152">
        <f t="shared" si="8"/>
        <v>1303</v>
      </c>
      <c r="J34" s="50">
        <f t="shared" si="4"/>
        <v>1033.141751</v>
      </c>
      <c r="K34" s="172">
        <f t="shared" si="5"/>
        <v>0.0007928946667</v>
      </c>
      <c r="L34" s="50">
        <f t="shared" si="6"/>
        <v>0</v>
      </c>
      <c r="M34" s="152">
        <f t="shared" si="7"/>
        <v>0.7936875614</v>
      </c>
      <c r="N34" s="152"/>
      <c r="O34" s="197"/>
      <c r="P34" s="197"/>
      <c r="Q34" s="197"/>
      <c r="R34" s="197"/>
      <c r="S34" s="197"/>
      <c r="T34" s="197"/>
      <c r="U34" s="197"/>
      <c r="V34" s="197"/>
      <c r="W34" s="197"/>
      <c r="X34" s="197"/>
      <c r="Y34" s="197"/>
      <c r="Z34" s="197"/>
    </row>
    <row r="35" ht="15.75" customHeight="1">
      <c r="A35" s="256">
        <v>44050.0</v>
      </c>
      <c r="B35" s="257">
        <v>156.0</v>
      </c>
      <c r="D35" s="239">
        <v>214900.0</v>
      </c>
      <c r="E35" s="178">
        <v>271032.2178</v>
      </c>
      <c r="F35" s="178">
        <f t="shared" si="1"/>
        <v>0.7928946667</v>
      </c>
      <c r="G35" s="178">
        <f t="shared" si="2"/>
        <v>33524400</v>
      </c>
      <c r="H35" s="265">
        <f t="shared" si="3"/>
        <v>123.691568</v>
      </c>
      <c r="I35" s="152">
        <f t="shared" si="8"/>
        <v>1459</v>
      </c>
      <c r="J35" s="50">
        <f t="shared" si="4"/>
        <v>1156.833319</v>
      </c>
      <c r="K35" s="172">
        <f t="shared" si="5"/>
        <v>0.0007928946667</v>
      </c>
      <c r="L35" s="50">
        <f t="shared" si="6"/>
        <v>0</v>
      </c>
      <c r="M35" s="152">
        <f t="shared" si="7"/>
        <v>0.7936875614</v>
      </c>
      <c r="N35" s="152"/>
      <c r="O35" s="197"/>
      <c r="P35" s="197"/>
      <c r="Q35" s="197"/>
      <c r="R35" s="197"/>
      <c r="S35" s="197"/>
      <c r="T35" s="197"/>
      <c r="U35" s="197"/>
      <c r="V35" s="197"/>
      <c r="W35" s="197"/>
      <c r="X35" s="197"/>
      <c r="Y35" s="197"/>
      <c r="Z35" s="197"/>
    </row>
    <row r="36" ht="15.75" customHeight="1">
      <c r="A36" s="256">
        <v>44050.0</v>
      </c>
      <c r="B36" s="257">
        <v>10.0</v>
      </c>
      <c r="D36" s="239">
        <v>214900.0</v>
      </c>
      <c r="E36" s="178">
        <v>271032.2178</v>
      </c>
      <c r="F36" s="178">
        <f t="shared" si="1"/>
        <v>0.7928946667</v>
      </c>
      <c r="G36" s="178">
        <f t="shared" si="2"/>
        <v>2149000</v>
      </c>
      <c r="H36" s="265">
        <f t="shared" si="3"/>
        <v>7.928946667</v>
      </c>
      <c r="I36" s="152">
        <f t="shared" si="8"/>
        <v>1469</v>
      </c>
      <c r="J36" s="50">
        <f t="shared" si="4"/>
        <v>1164.762265</v>
      </c>
      <c r="K36" s="172">
        <f t="shared" si="5"/>
        <v>0.0007928946667</v>
      </c>
      <c r="L36" s="50">
        <f t="shared" si="6"/>
        <v>0</v>
      </c>
      <c r="M36" s="152">
        <f t="shared" si="7"/>
        <v>0.7936875614</v>
      </c>
      <c r="N36" s="152"/>
      <c r="O36" s="197"/>
      <c r="P36" s="197"/>
      <c r="Q36" s="197"/>
      <c r="R36" s="197"/>
      <c r="S36" s="197"/>
      <c r="T36" s="197"/>
      <c r="U36" s="197"/>
      <c r="V36" s="197"/>
      <c r="W36" s="197"/>
      <c r="X36" s="197"/>
      <c r="Y36" s="197"/>
      <c r="Z36" s="197"/>
    </row>
    <row r="37" ht="15.75" customHeight="1">
      <c r="A37" s="272">
        <v>44050.0</v>
      </c>
      <c r="B37" s="257">
        <v>5.0</v>
      </c>
      <c r="D37" s="239">
        <v>214999.99</v>
      </c>
      <c r="E37" s="178">
        <v>271032.2178</v>
      </c>
      <c r="F37" s="178">
        <f t="shared" si="1"/>
        <v>0.7932635896</v>
      </c>
      <c r="G37" s="178">
        <f t="shared" si="2"/>
        <v>1074999.95</v>
      </c>
      <c r="H37" s="265">
        <f t="shared" si="3"/>
        <v>3.966317948</v>
      </c>
      <c r="I37" s="152">
        <f t="shared" si="8"/>
        <v>1474</v>
      </c>
      <c r="J37" s="50">
        <f t="shared" si="4"/>
        <v>1169.270531</v>
      </c>
      <c r="K37" s="172">
        <f t="shared" si="5"/>
        <v>0.0007932635896</v>
      </c>
      <c r="L37" s="50">
        <f t="shared" si="6"/>
        <v>0</v>
      </c>
      <c r="M37" s="152">
        <f t="shared" si="7"/>
        <v>0.7940568532</v>
      </c>
      <c r="N37" s="152"/>
      <c r="O37" s="197"/>
      <c r="P37" s="197"/>
      <c r="Q37" s="197"/>
      <c r="R37" s="197"/>
      <c r="S37" s="197"/>
      <c r="T37" s="197"/>
      <c r="U37" s="197"/>
      <c r="V37" s="197"/>
      <c r="W37" s="197"/>
      <c r="X37" s="197"/>
      <c r="Y37" s="197"/>
      <c r="Z37" s="197"/>
    </row>
    <row r="38" ht="15.75" customHeight="1">
      <c r="A38" s="256">
        <v>44050.0</v>
      </c>
      <c r="B38" s="257">
        <v>24.0</v>
      </c>
      <c r="D38" s="239">
        <v>250000.0</v>
      </c>
      <c r="E38" s="178">
        <v>271032.2178</v>
      </c>
      <c r="F38" s="178">
        <f t="shared" si="1"/>
        <v>0.9223995657</v>
      </c>
      <c r="G38" s="178">
        <f t="shared" si="2"/>
        <v>6000000</v>
      </c>
      <c r="H38" s="265">
        <f t="shared" si="3"/>
        <v>22.13758958</v>
      </c>
      <c r="I38" s="152">
        <f t="shared" si="8"/>
        <v>1498</v>
      </c>
      <c r="J38" s="50">
        <f t="shared" si="4"/>
        <v>1381.754549</v>
      </c>
      <c r="K38" s="172">
        <f t="shared" si="5"/>
        <v>0.0009223995657</v>
      </c>
      <c r="L38" s="50">
        <f t="shared" si="6"/>
        <v>0</v>
      </c>
      <c r="M38" s="152">
        <f t="shared" si="7"/>
        <v>0.9233219653</v>
      </c>
      <c r="N38" s="152"/>
      <c r="O38" s="197"/>
      <c r="P38" s="197"/>
      <c r="Q38" s="197"/>
      <c r="R38" s="197"/>
      <c r="S38" s="197"/>
      <c r="T38" s="197"/>
      <c r="U38" s="197"/>
      <c r="V38" s="197"/>
      <c r="W38" s="197"/>
      <c r="X38" s="197"/>
      <c r="Y38" s="197"/>
      <c r="Z38" s="197"/>
    </row>
    <row r="39" ht="15.75" customHeight="1">
      <c r="A39" s="256">
        <v>44050.0</v>
      </c>
      <c r="B39" s="257">
        <v>1.0</v>
      </c>
      <c r="D39" s="239">
        <v>257999.99</v>
      </c>
      <c r="E39" s="178">
        <v>271032.2178</v>
      </c>
      <c r="F39" s="178">
        <f t="shared" si="1"/>
        <v>0.9519163149</v>
      </c>
      <c r="G39" s="178">
        <f t="shared" si="2"/>
        <v>257999.99</v>
      </c>
      <c r="H39" s="265">
        <f t="shared" si="3"/>
        <v>0.9519163149</v>
      </c>
      <c r="I39" s="152">
        <f t="shared" si="8"/>
        <v>1499</v>
      </c>
      <c r="J39" s="50">
        <f t="shared" si="4"/>
        <v>1426.922556</v>
      </c>
      <c r="K39" s="172">
        <f t="shared" si="5"/>
        <v>0.0009519163149</v>
      </c>
      <c r="L39" s="50">
        <f t="shared" si="6"/>
        <v>0</v>
      </c>
      <c r="M39" s="152">
        <f t="shared" si="7"/>
        <v>0.9528682313</v>
      </c>
      <c r="N39" s="152"/>
      <c r="O39" s="197"/>
      <c r="P39" s="197"/>
      <c r="Q39" s="197"/>
      <c r="R39" s="197"/>
      <c r="S39" s="197"/>
      <c r="T39" s="197"/>
      <c r="U39" s="197"/>
      <c r="V39" s="197"/>
      <c r="W39" s="197"/>
      <c r="X39" s="197"/>
      <c r="Y39" s="197"/>
      <c r="Z39" s="197"/>
    </row>
    <row r="40" ht="15.75" customHeight="1">
      <c r="A40" s="256">
        <v>44053.0</v>
      </c>
      <c r="B40" s="237">
        <v>5.0</v>
      </c>
      <c r="D40" s="239">
        <v>257999.99</v>
      </c>
      <c r="E40" s="178">
        <v>278038.6477</v>
      </c>
      <c r="F40" s="178">
        <f t="shared" si="1"/>
        <v>0.9279285169</v>
      </c>
      <c r="G40" s="178">
        <f t="shared" si="2"/>
        <v>1289999.95</v>
      </c>
      <c r="H40" s="265">
        <f t="shared" si="3"/>
        <v>4.639642584</v>
      </c>
      <c r="I40" s="152">
        <f t="shared" si="8"/>
        <v>1504</v>
      </c>
      <c r="J40" s="50">
        <f t="shared" si="4"/>
        <v>1395.604489</v>
      </c>
      <c r="K40" s="172">
        <f t="shared" si="5"/>
        <v>0.0009279285169</v>
      </c>
      <c r="L40" s="50">
        <f t="shared" si="6"/>
        <v>0</v>
      </c>
      <c r="M40" s="152">
        <f t="shared" si="7"/>
        <v>0.9288564454</v>
      </c>
      <c r="N40" s="152"/>
      <c r="O40" s="197"/>
      <c r="P40" s="197"/>
      <c r="Q40" s="197"/>
      <c r="R40" s="197"/>
      <c r="S40" s="197"/>
      <c r="T40" s="197"/>
      <c r="U40" s="197"/>
      <c r="V40" s="197"/>
      <c r="W40" s="197"/>
      <c r="X40" s="197"/>
      <c r="Y40" s="197"/>
      <c r="Z40" s="197"/>
    </row>
    <row r="41" ht="15.75" customHeight="1">
      <c r="A41" s="256">
        <v>44053.0</v>
      </c>
      <c r="B41" s="257">
        <v>50.0</v>
      </c>
      <c r="D41" s="239">
        <v>250000.0</v>
      </c>
      <c r="E41" s="178">
        <v>278038.6477</v>
      </c>
      <c r="F41" s="178">
        <f t="shared" si="1"/>
        <v>0.8991555745</v>
      </c>
      <c r="G41" s="178">
        <f t="shared" si="2"/>
        <v>12500000</v>
      </c>
      <c r="H41" s="265">
        <f t="shared" si="3"/>
        <v>44.95777872</v>
      </c>
      <c r="I41" s="152">
        <f t="shared" si="8"/>
        <v>1554</v>
      </c>
      <c r="J41" s="50">
        <f t="shared" si="4"/>
        <v>1397.287763</v>
      </c>
      <c r="K41" s="172">
        <f t="shared" si="5"/>
        <v>0.0008991555745</v>
      </c>
      <c r="L41" s="50">
        <f t="shared" si="6"/>
        <v>0</v>
      </c>
      <c r="M41" s="152">
        <f t="shared" si="7"/>
        <v>0.9000547301</v>
      </c>
      <c r="N41" s="152"/>
      <c r="O41" s="197"/>
      <c r="P41" s="197"/>
      <c r="Q41" s="197"/>
      <c r="R41" s="197"/>
      <c r="S41" s="197"/>
      <c r="T41" s="197"/>
      <c r="U41" s="197"/>
      <c r="V41" s="197"/>
      <c r="W41" s="197"/>
      <c r="X41" s="197"/>
      <c r="Y41" s="197"/>
      <c r="Z41" s="197"/>
    </row>
    <row r="42" ht="15.75" customHeight="1">
      <c r="A42" s="256">
        <v>44053.0</v>
      </c>
      <c r="B42" s="257">
        <v>48.0</v>
      </c>
      <c r="D42" s="239">
        <v>294995.0</v>
      </c>
      <c r="E42" s="178">
        <v>278038.6477</v>
      </c>
      <c r="F42" s="178">
        <f t="shared" si="1"/>
        <v>1.060985595</v>
      </c>
      <c r="G42" s="178">
        <f t="shared" si="2"/>
        <v>14159760</v>
      </c>
      <c r="H42" s="265">
        <f t="shared" si="3"/>
        <v>50.92730855</v>
      </c>
      <c r="I42" s="152">
        <f t="shared" si="8"/>
        <v>1602</v>
      </c>
      <c r="J42" s="50">
        <f t="shared" si="4"/>
        <v>1699.698923</v>
      </c>
      <c r="K42" s="172">
        <f t="shared" si="5"/>
        <v>0.001060985595</v>
      </c>
      <c r="L42" s="50">
        <f t="shared" si="6"/>
        <v>0</v>
      </c>
      <c r="M42" s="152">
        <f t="shared" si="7"/>
        <v>1.06204658</v>
      </c>
      <c r="N42" s="152"/>
      <c r="O42" s="197"/>
      <c r="P42" s="197"/>
      <c r="Q42" s="197"/>
      <c r="R42" s="197"/>
      <c r="S42" s="197"/>
      <c r="T42" s="197"/>
      <c r="U42" s="197"/>
      <c r="V42" s="197"/>
      <c r="W42" s="197"/>
      <c r="X42" s="197"/>
      <c r="Y42" s="197"/>
      <c r="Z42" s="197"/>
    </row>
    <row r="43" ht="15.75" customHeight="1">
      <c r="A43" s="256">
        <v>44054.0</v>
      </c>
      <c r="B43" s="237">
        <v>50.0</v>
      </c>
      <c r="D43" s="239">
        <v>292495.0</v>
      </c>
      <c r="E43" s="178">
        <v>284601.2685</v>
      </c>
      <c r="F43" s="178">
        <f t="shared" si="1"/>
        <v>1.027736108</v>
      </c>
      <c r="G43" s="178">
        <f t="shared" si="2"/>
        <v>14624750</v>
      </c>
      <c r="H43" s="265">
        <f t="shared" si="3"/>
        <v>51.3868054</v>
      </c>
      <c r="I43" s="152">
        <f t="shared" si="8"/>
        <v>1652</v>
      </c>
      <c r="J43" s="50">
        <f t="shared" si="4"/>
        <v>1697.82005</v>
      </c>
      <c r="K43" s="172">
        <f t="shared" si="5"/>
        <v>0.001027736108</v>
      </c>
      <c r="L43" s="50">
        <f t="shared" si="6"/>
        <v>0</v>
      </c>
      <c r="M43" s="152">
        <f t="shared" si="7"/>
        <v>1.028763844</v>
      </c>
      <c r="N43" s="152"/>
      <c r="O43" s="197"/>
      <c r="P43" s="197"/>
      <c r="Q43" s="197"/>
      <c r="R43" s="197"/>
      <c r="S43" s="197"/>
      <c r="T43" s="197"/>
      <c r="U43" s="197"/>
      <c r="V43" s="197"/>
      <c r="W43" s="197"/>
      <c r="X43" s="197"/>
      <c r="Y43" s="197"/>
      <c r="Z43" s="197"/>
    </row>
    <row r="44" ht="15.75" customHeight="1">
      <c r="A44" s="272">
        <v>44054.0</v>
      </c>
      <c r="B44" s="257">
        <v>75.0</v>
      </c>
      <c r="D44" s="239">
        <v>292499.0</v>
      </c>
      <c r="E44" s="178">
        <v>284601.2685</v>
      </c>
      <c r="F44" s="178">
        <f t="shared" si="1"/>
        <v>1.027750163</v>
      </c>
      <c r="G44" s="178">
        <f t="shared" si="2"/>
        <v>21937425</v>
      </c>
      <c r="H44" s="265">
        <f t="shared" si="3"/>
        <v>77.0812622</v>
      </c>
      <c r="I44" s="152">
        <f t="shared" si="8"/>
        <v>1727</v>
      </c>
      <c r="J44" s="50">
        <f t="shared" si="4"/>
        <v>1774.924531</v>
      </c>
      <c r="K44" s="172">
        <f t="shared" si="5"/>
        <v>0.001027750163</v>
      </c>
      <c r="L44" s="50">
        <f t="shared" si="6"/>
        <v>0</v>
      </c>
      <c r="M44" s="152">
        <f t="shared" si="7"/>
        <v>1.028777913</v>
      </c>
      <c r="N44" s="152"/>
      <c r="O44" s="197"/>
      <c r="P44" s="197"/>
      <c r="Q44" s="197"/>
      <c r="R44" s="197"/>
      <c r="S44" s="197"/>
      <c r="T44" s="197"/>
      <c r="U44" s="197"/>
      <c r="V44" s="197"/>
      <c r="W44" s="197"/>
      <c r="X44" s="197"/>
      <c r="Y44" s="197"/>
      <c r="Z44" s="197"/>
    </row>
    <row r="45" ht="15.75" customHeight="1">
      <c r="A45" s="256">
        <v>44054.0</v>
      </c>
      <c r="B45" s="257">
        <v>15.0</v>
      </c>
      <c r="D45" s="239">
        <v>292500.0</v>
      </c>
      <c r="E45" s="178">
        <v>284601.2685</v>
      </c>
      <c r="F45" s="178">
        <f t="shared" si="1"/>
        <v>1.027753676</v>
      </c>
      <c r="G45" s="178">
        <f t="shared" si="2"/>
        <v>4387500</v>
      </c>
      <c r="H45" s="265">
        <f t="shared" si="3"/>
        <v>15.41630515</v>
      </c>
      <c r="I45" s="152">
        <f t="shared" si="8"/>
        <v>1742</v>
      </c>
      <c r="J45" s="50">
        <f t="shared" si="4"/>
        <v>1790.346904</v>
      </c>
      <c r="K45" s="172">
        <f t="shared" si="5"/>
        <v>0.001027753676</v>
      </c>
      <c r="L45" s="50">
        <f t="shared" si="6"/>
        <v>0</v>
      </c>
      <c r="M45" s="152">
        <f t="shared" si="7"/>
        <v>1.02878143</v>
      </c>
      <c r="N45" s="152"/>
      <c r="O45" s="197"/>
      <c r="P45" s="197"/>
      <c r="Q45" s="197"/>
      <c r="R45" s="197"/>
      <c r="S45" s="197"/>
      <c r="T45" s="197"/>
      <c r="U45" s="197"/>
      <c r="V45" s="197"/>
      <c r="W45" s="197"/>
      <c r="X45" s="197"/>
      <c r="Y45" s="197"/>
      <c r="Z45" s="197"/>
    </row>
    <row r="46" ht="15.75" customHeight="1">
      <c r="A46" s="256">
        <v>44054.0</v>
      </c>
      <c r="B46" s="257">
        <v>1.0</v>
      </c>
      <c r="D46" s="239">
        <v>294000.0</v>
      </c>
      <c r="E46" s="178">
        <v>284601.2685</v>
      </c>
      <c r="F46" s="178">
        <f t="shared" si="1"/>
        <v>1.033024208</v>
      </c>
      <c r="G46" s="178">
        <f t="shared" si="2"/>
        <v>294000</v>
      </c>
      <c r="H46" s="265">
        <f t="shared" si="3"/>
        <v>1.033024208</v>
      </c>
      <c r="I46" s="152">
        <f t="shared" si="8"/>
        <v>1743</v>
      </c>
      <c r="J46" s="50">
        <f t="shared" si="4"/>
        <v>1800.561195</v>
      </c>
      <c r="K46" s="172">
        <f t="shared" si="5"/>
        <v>0.001033024208</v>
      </c>
      <c r="L46" s="50">
        <f t="shared" si="6"/>
        <v>0</v>
      </c>
      <c r="M46" s="152">
        <f t="shared" si="7"/>
        <v>1.034057232</v>
      </c>
      <c r="N46" s="152"/>
      <c r="O46" s="197"/>
      <c r="P46" s="197"/>
      <c r="Q46" s="197"/>
      <c r="R46" s="197"/>
      <c r="S46" s="197"/>
      <c r="T46" s="197"/>
      <c r="U46" s="197"/>
      <c r="V46" s="197"/>
      <c r="W46" s="197"/>
      <c r="X46" s="197"/>
      <c r="Y46" s="197"/>
      <c r="Z46" s="197"/>
    </row>
    <row r="47" ht="15.75" customHeight="1">
      <c r="A47" s="256">
        <v>44055.0</v>
      </c>
      <c r="B47" s="257">
        <v>4.0</v>
      </c>
      <c r="D47" s="239">
        <v>307999.0</v>
      </c>
      <c r="E47" s="178">
        <v>284125.3128</v>
      </c>
      <c r="F47" s="178">
        <f t="shared" si="1"/>
        <v>1.084025203</v>
      </c>
      <c r="G47" s="178">
        <f t="shared" si="2"/>
        <v>1231996</v>
      </c>
      <c r="H47" s="265">
        <f t="shared" si="3"/>
        <v>4.336100814</v>
      </c>
      <c r="I47" s="152">
        <f t="shared" si="8"/>
        <v>1747</v>
      </c>
      <c r="J47" s="50">
        <f t="shared" si="4"/>
        <v>1893.79203</v>
      </c>
      <c r="K47" s="172">
        <f t="shared" si="5"/>
        <v>0.001084025203</v>
      </c>
      <c r="L47" s="50">
        <f t="shared" si="6"/>
        <v>0</v>
      </c>
      <c r="M47" s="152">
        <f t="shared" si="7"/>
        <v>1.085109229</v>
      </c>
      <c r="N47" s="152"/>
      <c r="O47" s="197"/>
      <c r="P47" s="197"/>
      <c r="Q47" s="197"/>
      <c r="R47" s="197"/>
      <c r="S47" s="197"/>
      <c r="T47" s="197"/>
      <c r="U47" s="197"/>
      <c r="V47" s="197"/>
      <c r="W47" s="197"/>
      <c r="X47" s="197"/>
      <c r="Y47" s="197"/>
      <c r="Z47" s="197"/>
    </row>
    <row r="48" ht="15.75" customHeight="1">
      <c r="A48" s="256">
        <v>44055.0</v>
      </c>
      <c r="B48" s="257">
        <v>80.0</v>
      </c>
      <c r="D48" s="239">
        <v>307999.0</v>
      </c>
      <c r="E48" s="178">
        <v>284125.3128</v>
      </c>
      <c r="F48" s="178">
        <f t="shared" si="1"/>
        <v>1.084025203</v>
      </c>
      <c r="G48" s="178">
        <f t="shared" si="2"/>
        <v>24639920</v>
      </c>
      <c r="H48" s="265">
        <f t="shared" si="3"/>
        <v>86.72201627</v>
      </c>
      <c r="I48" s="152">
        <f t="shared" si="8"/>
        <v>1827</v>
      </c>
      <c r="J48" s="50">
        <f t="shared" si="4"/>
        <v>1980.514047</v>
      </c>
      <c r="K48" s="172">
        <f t="shared" si="5"/>
        <v>0.001084025203</v>
      </c>
      <c r="L48" s="50">
        <f t="shared" si="6"/>
        <v>0</v>
      </c>
      <c r="M48" s="152">
        <f t="shared" si="7"/>
        <v>1.085109229</v>
      </c>
      <c r="N48" s="152"/>
      <c r="O48" s="197"/>
      <c r="P48" s="197"/>
      <c r="Q48" s="197"/>
      <c r="R48" s="197"/>
      <c r="S48" s="197"/>
      <c r="T48" s="197"/>
      <c r="U48" s="197"/>
      <c r="V48" s="197"/>
      <c r="W48" s="197"/>
      <c r="X48" s="197"/>
      <c r="Y48" s="197"/>
      <c r="Z48" s="197"/>
    </row>
    <row r="49" ht="15.75" customHeight="1">
      <c r="A49" s="256">
        <v>44055.0</v>
      </c>
      <c r="B49" s="257">
        <v>6.0</v>
      </c>
      <c r="D49" s="239">
        <v>307999.0</v>
      </c>
      <c r="E49" s="178">
        <v>284125.3128</v>
      </c>
      <c r="F49" s="178">
        <f t="shared" si="1"/>
        <v>1.084025203</v>
      </c>
      <c r="G49" s="178">
        <f t="shared" si="2"/>
        <v>1847994</v>
      </c>
      <c r="H49" s="265">
        <f t="shared" si="3"/>
        <v>6.50415122</v>
      </c>
      <c r="I49" s="152">
        <f t="shared" si="8"/>
        <v>1833</v>
      </c>
      <c r="J49" s="50">
        <f t="shared" si="4"/>
        <v>1987.018198</v>
      </c>
      <c r="K49" s="172">
        <f t="shared" si="5"/>
        <v>0.001084025203</v>
      </c>
      <c r="L49" s="50">
        <f t="shared" si="6"/>
        <v>0</v>
      </c>
      <c r="M49" s="152">
        <f t="shared" si="7"/>
        <v>1.085109229</v>
      </c>
      <c r="N49" s="152"/>
      <c r="O49" s="197"/>
      <c r="P49" s="197"/>
      <c r="Q49" s="197"/>
      <c r="R49" s="197"/>
      <c r="S49" s="197"/>
      <c r="T49" s="197"/>
      <c r="U49" s="197"/>
      <c r="V49" s="197"/>
      <c r="W49" s="197"/>
      <c r="X49" s="197"/>
      <c r="Y49" s="197"/>
      <c r="Z49" s="197"/>
    </row>
    <row r="50" ht="15.75" customHeight="1">
      <c r="A50" s="256">
        <v>44055.0</v>
      </c>
      <c r="B50" s="257">
        <v>33.0</v>
      </c>
      <c r="D50" s="239">
        <v>350000.0</v>
      </c>
      <c r="E50" s="178">
        <v>284125.3128</v>
      </c>
      <c r="F50" s="178">
        <f t="shared" si="1"/>
        <v>1.231850822</v>
      </c>
      <c r="G50" s="178">
        <f t="shared" si="2"/>
        <v>11550000</v>
      </c>
      <c r="H50" s="265">
        <f t="shared" si="3"/>
        <v>40.65107711</v>
      </c>
      <c r="I50" s="152">
        <f t="shared" si="8"/>
        <v>1866</v>
      </c>
      <c r="J50" s="50">
        <f t="shared" si="4"/>
        <v>2298.633633</v>
      </c>
      <c r="K50" s="172">
        <f t="shared" si="5"/>
        <v>0.001231850822</v>
      </c>
      <c r="L50" s="50">
        <f t="shared" si="6"/>
        <v>0</v>
      </c>
      <c r="M50" s="152">
        <f t="shared" si="7"/>
        <v>1.233082672</v>
      </c>
      <c r="N50" s="152"/>
      <c r="O50" s="197"/>
      <c r="P50" s="197"/>
      <c r="Q50" s="197"/>
      <c r="R50" s="197"/>
      <c r="S50" s="197"/>
      <c r="T50" s="197"/>
      <c r="U50" s="197"/>
      <c r="V50" s="197"/>
      <c r="W50" s="197"/>
      <c r="X50" s="197"/>
      <c r="Y50" s="197"/>
      <c r="Z50" s="197"/>
    </row>
    <row r="51" ht="15.75" customHeight="1">
      <c r="A51" s="272">
        <v>44055.0</v>
      </c>
      <c r="B51" s="257">
        <v>19.0</v>
      </c>
      <c r="D51" s="239">
        <v>319999.99</v>
      </c>
      <c r="E51" s="178">
        <v>284125.3128</v>
      </c>
      <c r="F51" s="178">
        <f t="shared" si="1"/>
        <v>1.126263573</v>
      </c>
      <c r="G51" s="178">
        <f t="shared" si="2"/>
        <v>6079999.81</v>
      </c>
      <c r="H51" s="265">
        <f t="shared" si="3"/>
        <v>21.39900789</v>
      </c>
      <c r="I51" s="152">
        <f t="shared" si="8"/>
        <v>1885</v>
      </c>
      <c r="J51" s="50">
        <f t="shared" si="4"/>
        <v>2123.006835</v>
      </c>
      <c r="K51" s="172">
        <f t="shared" si="5"/>
        <v>0.001126263573</v>
      </c>
      <c r="L51" s="50">
        <f t="shared" si="6"/>
        <v>0</v>
      </c>
      <c r="M51" s="152">
        <f t="shared" si="7"/>
        <v>1.127389837</v>
      </c>
      <c r="N51" s="152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</row>
    <row r="52" ht="15.75" customHeight="1">
      <c r="A52" s="256">
        <v>44055.0</v>
      </c>
      <c r="B52" s="257">
        <v>3.0</v>
      </c>
      <c r="D52" s="239">
        <v>293000.0</v>
      </c>
      <c r="E52" s="178">
        <v>284125.3128</v>
      </c>
      <c r="F52" s="178">
        <f t="shared" si="1"/>
        <v>1.031235116</v>
      </c>
      <c r="G52" s="178">
        <f t="shared" si="2"/>
        <v>879000</v>
      </c>
      <c r="H52" s="265">
        <f t="shared" si="3"/>
        <v>3.093705349</v>
      </c>
      <c r="I52" s="152">
        <f t="shared" si="8"/>
        <v>1888</v>
      </c>
      <c r="J52" s="50">
        <f t="shared" si="4"/>
        <v>1946.9719</v>
      </c>
      <c r="K52" s="172">
        <f t="shared" si="5"/>
        <v>0.001031235116</v>
      </c>
      <c r="L52" s="50">
        <f t="shared" si="6"/>
        <v>0</v>
      </c>
      <c r="M52" s="152">
        <f t="shared" si="7"/>
        <v>1.032266351</v>
      </c>
      <c r="N52" s="152"/>
      <c r="O52" s="197"/>
      <c r="P52" s="197"/>
      <c r="Q52" s="197"/>
      <c r="R52" s="197"/>
      <c r="S52" s="197"/>
      <c r="T52" s="197"/>
      <c r="U52" s="197"/>
      <c r="V52" s="197"/>
      <c r="W52" s="197"/>
      <c r="X52" s="197"/>
      <c r="Y52" s="197"/>
      <c r="Z52" s="197"/>
    </row>
    <row r="53" ht="15.75" customHeight="1">
      <c r="A53" s="256">
        <v>44055.0</v>
      </c>
      <c r="B53" s="257">
        <v>1.0</v>
      </c>
      <c r="D53" s="239">
        <v>319999.0</v>
      </c>
      <c r="E53" s="178">
        <v>284125.3128</v>
      </c>
      <c r="F53" s="178">
        <f t="shared" si="1"/>
        <v>1.126260089</v>
      </c>
      <c r="G53" s="178">
        <f t="shared" si="2"/>
        <v>319999</v>
      </c>
      <c r="H53" s="265">
        <f t="shared" si="3"/>
        <v>1.126260089</v>
      </c>
      <c r="I53" s="152">
        <f t="shared" si="8"/>
        <v>1889</v>
      </c>
      <c r="J53" s="50">
        <f t="shared" si="4"/>
        <v>2127.505308</v>
      </c>
      <c r="K53" s="172">
        <f t="shared" si="5"/>
        <v>0.001126260089</v>
      </c>
      <c r="L53" s="50">
        <f t="shared" si="6"/>
        <v>0</v>
      </c>
      <c r="M53" s="152">
        <f t="shared" si="7"/>
        <v>1.127386349</v>
      </c>
      <c r="N53" s="152"/>
      <c r="O53" s="197"/>
      <c r="P53" s="197"/>
      <c r="Q53" s="197"/>
      <c r="R53" s="197"/>
      <c r="S53" s="197"/>
      <c r="T53" s="197"/>
      <c r="U53" s="197"/>
      <c r="V53" s="197"/>
      <c r="W53" s="197"/>
      <c r="X53" s="197"/>
      <c r="Y53" s="197"/>
      <c r="Z53" s="197"/>
    </row>
    <row r="54" ht="15.75" customHeight="1">
      <c r="A54" s="256">
        <v>44055.0</v>
      </c>
      <c r="B54" s="237">
        <v>4.0</v>
      </c>
      <c r="D54" s="239">
        <v>293000.0</v>
      </c>
      <c r="E54" s="178">
        <v>284125.3128</v>
      </c>
      <c r="F54" s="178">
        <f t="shared" si="1"/>
        <v>1.031235116</v>
      </c>
      <c r="G54" s="178">
        <f t="shared" si="2"/>
        <v>1172000</v>
      </c>
      <c r="H54" s="265">
        <f t="shared" si="3"/>
        <v>4.124940465</v>
      </c>
      <c r="I54" s="152">
        <f t="shared" si="8"/>
        <v>1893</v>
      </c>
      <c r="J54" s="50">
        <f t="shared" si="4"/>
        <v>1952.128075</v>
      </c>
      <c r="K54" s="172">
        <f t="shared" si="5"/>
        <v>0.001031235116</v>
      </c>
      <c r="L54" s="50">
        <f t="shared" si="6"/>
        <v>0</v>
      </c>
      <c r="M54" s="152">
        <f t="shared" si="7"/>
        <v>1.032266351</v>
      </c>
      <c r="N54" s="152"/>
      <c r="O54" s="197"/>
      <c r="P54" s="197"/>
      <c r="Q54" s="197"/>
      <c r="R54" s="197"/>
      <c r="S54" s="197"/>
      <c r="T54" s="197"/>
      <c r="U54" s="197"/>
      <c r="V54" s="197"/>
      <c r="W54" s="197"/>
      <c r="X54" s="197"/>
      <c r="Y54" s="197"/>
      <c r="Z54" s="197"/>
    </row>
    <row r="55" ht="15.75" customHeight="1">
      <c r="A55" s="273">
        <v>44056.0</v>
      </c>
      <c r="B55" s="274">
        <v>1.0</v>
      </c>
      <c r="D55" s="275">
        <v>309999.0</v>
      </c>
      <c r="E55" s="178">
        <v>284003.0154</v>
      </c>
      <c r="F55" s="178">
        <f t="shared" si="1"/>
        <v>1.091534185</v>
      </c>
      <c r="G55" s="178">
        <f t="shared" si="2"/>
        <v>309999</v>
      </c>
      <c r="H55" s="265">
        <f t="shared" si="3"/>
        <v>1.091534185</v>
      </c>
      <c r="I55" s="152">
        <f t="shared" si="8"/>
        <v>1894</v>
      </c>
      <c r="J55" s="50">
        <f t="shared" si="4"/>
        <v>2067.365747</v>
      </c>
      <c r="K55" s="172">
        <f t="shared" si="5"/>
        <v>0.001091534185</v>
      </c>
      <c r="L55" s="50">
        <f t="shared" si="6"/>
        <v>0</v>
      </c>
      <c r="M55" s="152">
        <f t="shared" si="7"/>
        <v>1.092625719</v>
      </c>
      <c r="N55" s="276"/>
      <c r="O55" s="277"/>
      <c r="P55" s="277"/>
      <c r="Q55" s="277"/>
      <c r="R55" s="277"/>
      <c r="S55" s="277"/>
      <c r="T55" s="277"/>
      <c r="U55" s="277"/>
      <c r="V55" s="277"/>
      <c r="W55" s="277"/>
      <c r="X55" s="277"/>
      <c r="Y55" s="277"/>
      <c r="Z55" s="277"/>
    </row>
    <row r="56" ht="15.75" customHeight="1">
      <c r="A56" s="256">
        <v>44056.0</v>
      </c>
      <c r="B56" s="237">
        <v>5.0</v>
      </c>
      <c r="D56" s="239">
        <v>290000.0</v>
      </c>
      <c r="E56" s="178">
        <v>284003.0154</v>
      </c>
      <c r="F56" s="178">
        <f t="shared" si="1"/>
        <v>1.021115919</v>
      </c>
      <c r="G56" s="178">
        <f t="shared" si="2"/>
        <v>1450000</v>
      </c>
      <c r="H56" s="265">
        <f t="shared" si="3"/>
        <v>5.105579594</v>
      </c>
      <c r="I56" s="152">
        <f t="shared" si="8"/>
        <v>1899</v>
      </c>
      <c r="J56" s="50">
        <f t="shared" si="4"/>
        <v>1939.09913</v>
      </c>
      <c r="K56" s="172">
        <f t="shared" si="5"/>
        <v>0.001021115919</v>
      </c>
      <c r="L56" s="50">
        <f t="shared" si="6"/>
        <v>0</v>
      </c>
      <c r="M56" s="152">
        <f t="shared" si="7"/>
        <v>1.022137035</v>
      </c>
      <c r="N56" s="152"/>
      <c r="O56" s="197"/>
      <c r="P56" s="197"/>
      <c r="Q56" s="197"/>
      <c r="R56" s="197"/>
      <c r="S56" s="197"/>
      <c r="T56" s="197"/>
      <c r="U56" s="197"/>
      <c r="V56" s="197"/>
      <c r="W56" s="197"/>
      <c r="X56" s="197"/>
      <c r="Y56" s="197"/>
      <c r="Z56" s="197"/>
    </row>
    <row r="57" ht="15.75" customHeight="1">
      <c r="A57" s="256">
        <v>44056.0</v>
      </c>
      <c r="B57" s="237">
        <v>1.0</v>
      </c>
      <c r="D57" s="239">
        <v>291900.0</v>
      </c>
      <c r="E57" s="178">
        <v>284003.0154</v>
      </c>
      <c r="F57" s="178">
        <f t="shared" si="1"/>
        <v>1.027805989</v>
      </c>
      <c r="G57" s="178">
        <f t="shared" si="2"/>
        <v>291900</v>
      </c>
      <c r="H57" s="265">
        <f t="shared" si="3"/>
        <v>1.027805989</v>
      </c>
      <c r="I57" s="152">
        <f t="shared" si="8"/>
        <v>1900</v>
      </c>
      <c r="J57" s="50">
        <f t="shared" si="4"/>
        <v>1952.831378</v>
      </c>
      <c r="K57" s="172">
        <f t="shared" si="5"/>
        <v>0.001027805989</v>
      </c>
      <c r="L57" s="50">
        <f t="shared" si="6"/>
        <v>0</v>
      </c>
      <c r="M57" s="152">
        <f t="shared" si="7"/>
        <v>1.028833795</v>
      </c>
      <c r="N57" s="152"/>
      <c r="O57" s="197"/>
      <c r="P57" s="197"/>
      <c r="Q57" s="197"/>
      <c r="R57" s="197"/>
      <c r="S57" s="197"/>
      <c r="T57" s="197"/>
      <c r="U57" s="197"/>
      <c r="V57" s="197"/>
      <c r="W57" s="197"/>
      <c r="X57" s="197"/>
      <c r="Y57" s="197"/>
      <c r="Z57" s="197"/>
    </row>
    <row r="58" ht="15.75" customHeight="1">
      <c r="A58" s="272">
        <v>44057.0</v>
      </c>
      <c r="B58" s="237">
        <v>2.0</v>
      </c>
      <c r="D58" s="244">
        <v>291000.0</v>
      </c>
      <c r="E58" s="178">
        <v>287367.7348</v>
      </c>
      <c r="F58" s="178">
        <f t="shared" si="1"/>
        <v>1.012639781</v>
      </c>
      <c r="G58" s="178">
        <f t="shared" si="2"/>
        <v>582000</v>
      </c>
      <c r="H58" s="265">
        <f t="shared" si="3"/>
        <v>2.025279562</v>
      </c>
      <c r="I58" s="152">
        <f t="shared" si="8"/>
        <v>1902</v>
      </c>
      <c r="J58" s="50">
        <f t="shared" si="4"/>
        <v>1926.040863</v>
      </c>
      <c r="K58" s="172">
        <f t="shared" si="5"/>
        <v>0.001012639781</v>
      </c>
      <c r="L58" s="50">
        <f t="shared" si="6"/>
        <v>0</v>
      </c>
      <c r="M58" s="152">
        <f t="shared" si="7"/>
        <v>1.013652421</v>
      </c>
      <c r="N58" s="152"/>
      <c r="O58" s="197"/>
      <c r="P58" s="197"/>
      <c r="Q58" s="197"/>
      <c r="R58" s="197"/>
      <c r="S58" s="197"/>
      <c r="T58" s="197"/>
      <c r="U58" s="197"/>
      <c r="V58" s="197"/>
      <c r="W58" s="197"/>
      <c r="X58" s="197"/>
      <c r="Y58" s="197"/>
      <c r="Z58" s="197"/>
    </row>
    <row r="59" ht="15.75" customHeight="1">
      <c r="A59" s="256">
        <v>44057.0</v>
      </c>
      <c r="B59" s="237">
        <v>4.0</v>
      </c>
      <c r="D59" s="239">
        <v>291900.0</v>
      </c>
      <c r="E59" s="178">
        <v>287367.7348</v>
      </c>
      <c r="F59" s="178">
        <f t="shared" si="1"/>
        <v>1.015771656</v>
      </c>
      <c r="G59" s="178">
        <f t="shared" si="2"/>
        <v>1167600</v>
      </c>
      <c r="H59" s="265">
        <f t="shared" si="3"/>
        <v>4.063086626</v>
      </c>
      <c r="I59" s="152">
        <f t="shared" si="8"/>
        <v>1906</v>
      </c>
      <c r="J59" s="50">
        <f t="shared" si="4"/>
        <v>1936.060777</v>
      </c>
      <c r="K59" s="172">
        <f t="shared" si="5"/>
        <v>0.001015771656</v>
      </c>
      <c r="L59" s="50">
        <f t="shared" si="6"/>
        <v>0</v>
      </c>
      <c r="M59" s="152">
        <f t="shared" si="7"/>
        <v>1.016787428</v>
      </c>
      <c r="N59" s="152"/>
      <c r="O59" s="197"/>
      <c r="P59" s="197"/>
      <c r="Q59" s="197"/>
      <c r="R59" s="197"/>
      <c r="S59" s="197"/>
      <c r="T59" s="197"/>
      <c r="U59" s="197"/>
      <c r="V59" s="197"/>
      <c r="W59" s="197"/>
      <c r="X59" s="197"/>
      <c r="Y59" s="197"/>
      <c r="Z59" s="197"/>
    </row>
    <row r="60" ht="15.75" customHeight="1">
      <c r="A60" s="256">
        <v>44060.0</v>
      </c>
      <c r="B60" s="237">
        <v>10.0</v>
      </c>
      <c r="D60" s="239">
        <v>348998.0</v>
      </c>
      <c r="E60" s="178">
        <v>294657.389</v>
      </c>
      <c r="F60" s="178">
        <f t="shared" si="1"/>
        <v>1.184419645</v>
      </c>
      <c r="G60" s="178">
        <f t="shared" si="2"/>
        <v>3489980</v>
      </c>
      <c r="H60" s="265">
        <f t="shared" si="3"/>
        <v>11.84419645</v>
      </c>
      <c r="I60" s="152">
        <f t="shared" si="8"/>
        <v>1916</v>
      </c>
      <c r="J60" s="50">
        <f t="shared" si="4"/>
        <v>2269.348039</v>
      </c>
      <c r="K60" s="172">
        <f t="shared" si="5"/>
        <v>0.001184419645</v>
      </c>
      <c r="L60" s="50">
        <f t="shared" si="6"/>
        <v>0</v>
      </c>
      <c r="M60" s="152">
        <f t="shared" si="7"/>
        <v>1.185604064</v>
      </c>
      <c r="N60" s="50"/>
      <c r="O60" s="197"/>
      <c r="P60" s="197"/>
      <c r="Q60" s="197"/>
      <c r="R60" s="197"/>
      <c r="S60" s="197"/>
      <c r="T60" s="197"/>
      <c r="U60" s="197"/>
      <c r="V60" s="197"/>
      <c r="W60" s="197"/>
      <c r="X60" s="197"/>
      <c r="Y60" s="197"/>
      <c r="Z60" s="197"/>
    </row>
    <row r="61" ht="15.75" customHeight="1">
      <c r="A61" s="256">
        <v>44060.0</v>
      </c>
      <c r="B61" s="237">
        <v>9.0</v>
      </c>
      <c r="D61" s="239">
        <v>348999.0</v>
      </c>
      <c r="E61" s="178">
        <v>294657.389</v>
      </c>
      <c r="F61" s="178">
        <f t="shared" si="1"/>
        <v>1.184423039</v>
      </c>
      <c r="G61" s="178">
        <f t="shared" si="2"/>
        <v>3140991</v>
      </c>
      <c r="H61" s="265">
        <f t="shared" si="3"/>
        <v>10.65980735</v>
      </c>
      <c r="I61" s="152">
        <f t="shared" si="8"/>
        <v>1925</v>
      </c>
      <c r="J61" s="50">
        <f t="shared" si="4"/>
        <v>2280.014349</v>
      </c>
      <c r="K61" s="172">
        <f t="shared" si="5"/>
        <v>0.001184423039</v>
      </c>
      <c r="L61" s="50">
        <f t="shared" si="6"/>
        <v>0</v>
      </c>
      <c r="M61" s="152">
        <f t="shared" si="7"/>
        <v>1.185607462</v>
      </c>
      <c r="N61" s="152"/>
      <c r="O61" s="197"/>
      <c r="P61" s="197"/>
      <c r="Q61" s="197"/>
      <c r="R61" s="197"/>
      <c r="S61" s="197"/>
      <c r="T61" s="197"/>
      <c r="U61" s="197"/>
      <c r="V61" s="197"/>
      <c r="W61" s="197"/>
      <c r="X61" s="197"/>
      <c r="Y61" s="197"/>
      <c r="Z61" s="197"/>
    </row>
    <row r="62" ht="15.75" customHeight="1">
      <c r="A62" s="256">
        <v>44060.0</v>
      </c>
      <c r="B62" s="237">
        <v>1.0</v>
      </c>
      <c r="D62" s="239">
        <v>324999.0</v>
      </c>
      <c r="E62" s="178">
        <v>294657.389</v>
      </c>
      <c r="F62" s="178">
        <f t="shared" si="1"/>
        <v>1.10297251</v>
      </c>
      <c r="G62" s="178">
        <f t="shared" si="2"/>
        <v>324999</v>
      </c>
      <c r="H62" s="265">
        <f t="shared" si="3"/>
        <v>1.10297251</v>
      </c>
      <c r="I62" s="152">
        <f t="shared" si="8"/>
        <v>1926</v>
      </c>
      <c r="J62" s="50">
        <f t="shared" si="4"/>
        <v>2124.325055</v>
      </c>
      <c r="K62" s="172">
        <f t="shared" si="5"/>
        <v>0.00110297251</v>
      </c>
      <c r="L62" s="50">
        <f t="shared" si="6"/>
        <v>0</v>
      </c>
      <c r="M62" s="152">
        <f t="shared" si="7"/>
        <v>1.104075483</v>
      </c>
      <c r="N62" s="152"/>
      <c r="O62" s="197"/>
      <c r="P62" s="197"/>
      <c r="Q62" s="197"/>
      <c r="R62" s="197"/>
      <c r="S62" s="197"/>
      <c r="T62" s="197"/>
      <c r="U62" s="197"/>
      <c r="V62" s="197"/>
      <c r="W62" s="197"/>
      <c r="X62" s="197"/>
      <c r="Y62" s="197"/>
      <c r="Z62" s="197"/>
    </row>
    <row r="63" ht="15.75" customHeight="1">
      <c r="A63" s="256">
        <v>44060.0</v>
      </c>
      <c r="B63" s="237">
        <v>5.0</v>
      </c>
      <c r="D63" s="239">
        <v>300000.0</v>
      </c>
      <c r="E63" s="178">
        <v>294657.389</v>
      </c>
      <c r="F63" s="178">
        <f t="shared" si="1"/>
        <v>1.018131604</v>
      </c>
      <c r="G63" s="178">
        <f t="shared" si="2"/>
        <v>1500000</v>
      </c>
      <c r="H63" s="265">
        <f t="shared" si="3"/>
        <v>5.090658018</v>
      </c>
      <c r="I63" s="152">
        <f t="shared" si="8"/>
        <v>1931</v>
      </c>
      <c r="J63" s="50">
        <f t="shared" si="4"/>
        <v>1966.012127</v>
      </c>
      <c r="K63" s="172">
        <f t="shared" si="5"/>
        <v>0.001018131604</v>
      </c>
      <c r="L63" s="50">
        <f t="shared" si="6"/>
        <v>0</v>
      </c>
      <c r="M63" s="152">
        <f t="shared" si="7"/>
        <v>1.019149735</v>
      </c>
      <c r="N63" s="152"/>
      <c r="O63" s="197"/>
      <c r="P63" s="197"/>
      <c r="Q63" s="197"/>
      <c r="R63" s="197"/>
      <c r="S63" s="197"/>
      <c r="T63" s="197"/>
      <c r="U63" s="197"/>
      <c r="V63" s="197"/>
      <c r="W63" s="197"/>
      <c r="X63" s="197"/>
      <c r="Y63" s="197"/>
      <c r="Z63" s="197"/>
    </row>
    <row r="64" ht="15.75" customHeight="1">
      <c r="A64" s="256">
        <v>44060.0</v>
      </c>
      <c r="B64" s="237">
        <v>9.0</v>
      </c>
      <c r="D64" s="239">
        <v>314999.0</v>
      </c>
      <c r="E64" s="178">
        <v>294657.389</v>
      </c>
      <c r="F64" s="178">
        <f t="shared" si="1"/>
        <v>1.06903479</v>
      </c>
      <c r="G64" s="178">
        <f t="shared" si="2"/>
        <v>2834991</v>
      </c>
      <c r="H64" s="265">
        <f t="shared" si="3"/>
        <v>9.621313111</v>
      </c>
      <c r="I64" s="152">
        <f t="shared" si="8"/>
        <v>1940</v>
      </c>
      <c r="J64" s="50">
        <f t="shared" si="4"/>
        <v>2073.927493</v>
      </c>
      <c r="K64" s="172">
        <f t="shared" si="5"/>
        <v>0.00106903479</v>
      </c>
      <c r="L64" s="50">
        <f t="shared" si="6"/>
        <v>0</v>
      </c>
      <c r="M64" s="152">
        <f t="shared" si="7"/>
        <v>1.070103825</v>
      </c>
      <c r="N64" s="152"/>
      <c r="O64" s="197"/>
      <c r="P64" s="197"/>
      <c r="Q64" s="197"/>
      <c r="R64" s="197"/>
      <c r="S64" s="197"/>
      <c r="T64" s="197"/>
      <c r="U64" s="197"/>
      <c r="V64" s="197"/>
      <c r="W64" s="197"/>
      <c r="X64" s="197"/>
      <c r="Y64" s="197"/>
      <c r="Z64" s="197"/>
    </row>
    <row r="65" ht="15.75" customHeight="1">
      <c r="A65" s="256">
        <v>44060.0</v>
      </c>
      <c r="B65" s="237">
        <v>5.0</v>
      </c>
      <c r="D65" s="239">
        <v>300000.0</v>
      </c>
      <c r="E65" s="178">
        <v>294657.389</v>
      </c>
      <c r="F65" s="178">
        <f t="shared" si="1"/>
        <v>1.018131604</v>
      </c>
      <c r="G65" s="178">
        <f t="shared" si="2"/>
        <v>1500000</v>
      </c>
      <c r="H65" s="265">
        <f t="shared" si="3"/>
        <v>5.090658018</v>
      </c>
      <c r="I65" s="152">
        <f t="shared" si="8"/>
        <v>1945</v>
      </c>
      <c r="J65" s="50">
        <f t="shared" si="4"/>
        <v>1980.265969</v>
      </c>
      <c r="K65" s="172">
        <f t="shared" si="5"/>
        <v>0.001018131604</v>
      </c>
      <c r="L65" s="50">
        <f t="shared" si="6"/>
        <v>0</v>
      </c>
      <c r="M65" s="152">
        <f t="shared" si="7"/>
        <v>1.019149735</v>
      </c>
      <c r="N65" s="152"/>
      <c r="O65" s="197"/>
      <c r="P65" s="197"/>
      <c r="Q65" s="197"/>
      <c r="R65" s="197"/>
      <c r="S65" s="197"/>
      <c r="T65" s="197"/>
      <c r="U65" s="197"/>
      <c r="V65" s="197"/>
      <c r="W65" s="197"/>
      <c r="X65" s="197"/>
      <c r="Y65" s="197"/>
      <c r="Z65" s="197"/>
    </row>
    <row r="66" ht="15.75" customHeight="1">
      <c r="A66" s="256">
        <v>44062.0</v>
      </c>
      <c r="B66" s="237">
        <v>3.0</v>
      </c>
      <c r="D66" s="239">
        <v>339999.0</v>
      </c>
      <c r="E66" s="178">
        <v>292528.13</v>
      </c>
      <c r="F66" s="178">
        <f t="shared" si="1"/>
        <v>1.162277966</v>
      </c>
      <c r="G66" s="178">
        <f t="shared" si="2"/>
        <v>1019997</v>
      </c>
      <c r="H66" s="265">
        <f t="shared" si="3"/>
        <v>3.486833899</v>
      </c>
      <c r="I66" s="152">
        <f t="shared" si="8"/>
        <v>1948</v>
      </c>
      <c r="J66" s="50">
        <f t="shared" si="4"/>
        <v>2264.117478</v>
      </c>
      <c r="K66" s="172">
        <f t="shared" si="5"/>
        <v>0.001162277966</v>
      </c>
      <c r="L66" s="50">
        <f t="shared" si="6"/>
        <v>0</v>
      </c>
      <c r="M66" s="152">
        <f t="shared" si="7"/>
        <v>1.163440244</v>
      </c>
      <c r="N66" s="152"/>
      <c r="O66" s="197"/>
      <c r="P66" s="197"/>
      <c r="Q66" s="197"/>
      <c r="R66" s="197"/>
      <c r="S66" s="197"/>
      <c r="T66" s="197"/>
      <c r="U66" s="197"/>
      <c r="V66" s="197"/>
      <c r="W66" s="197"/>
      <c r="X66" s="197"/>
      <c r="Y66" s="197"/>
      <c r="Z66" s="197"/>
    </row>
    <row r="67" ht="15.75" customHeight="1">
      <c r="A67" s="256">
        <v>44062.0</v>
      </c>
      <c r="B67" s="237">
        <v>10.0</v>
      </c>
      <c r="D67" s="239">
        <v>400000.0</v>
      </c>
      <c r="E67" s="178">
        <v>292528.13</v>
      </c>
      <c r="F67" s="178">
        <f t="shared" si="1"/>
        <v>1.367389864</v>
      </c>
      <c r="G67" s="178">
        <f t="shared" si="2"/>
        <v>4000000</v>
      </c>
      <c r="H67" s="265">
        <f t="shared" si="3"/>
        <v>13.67389864</v>
      </c>
      <c r="I67" s="152">
        <f t="shared" si="8"/>
        <v>1958</v>
      </c>
      <c r="J67" s="50">
        <f t="shared" si="4"/>
        <v>2677.349354</v>
      </c>
      <c r="K67" s="172">
        <f t="shared" si="5"/>
        <v>0.001367389864</v>
      </c>
      <c r="L67" s="50">
        <f t="shared" si="6"/>
        <v>0</v>
      </c>
      <c r="M67" s="152">
        <f t="shared" si="7"/>
        <v>1.368757254</v>
      </c>
      <c r="N67" s="152"/>
      <c r="O67" s="197"/>
      <c r="P67" s="197"/>
      <c r="Q67" s="197"/>
      <c r="R67" s="197"/>
      <c r="S67" s="197"/>
      <c r="T67" s="197"/>
      <c r="U67" s="197"/>
      <c r="V67" s="197"/>
      <c r="W67" s="197"/>
      <c r="X67" s="197"/>
      <c r="Y67" s="197"/>
      <c r="Z67" s="197"/>
    </row>
    <row r="68" ht="15.75" customHeight="1">
      <c r="A68" s="256">
        <v>44063.0</v>
      </c>
      <c r="B68" s="237">
        <v>6.0</v>
      </c>
      <c r="D68" s="239">
        <v>399999.0</v>
      </c>
      <c r="E68" s="178">
        <v>296769.19</v>
      </c>
      <c r="F68" s="178">
        <f t="shared" si="1"/>
        <v>1.347845442</v>
      </c>
      <c r="G68" s="178">
        <f t="shared" si="2"/>
        <v>2399994</v>
      </c>
      <c r="H68" s="265">
        <f t="shared" si="3"/>
        <v>8.087072651</v>
      </c>
      <c r="I68" s="152">
        <f t="shared" si="8"/>
        <v>1964</v>
      </c>
      <c r="J68" s="50">
        <f t="shared" si="4"/>
        <v>2647.168448</v>
      </c>
      <c r="K68" s="172">
        <f t="shared" si="5"/>
        <v>0.001347845442</v>
      </c>
      <c r="L68" s="50">
        <f t="shared" si="6"/>
        <v>0</v>
      </c>
      <c r="M68" s="152">
        <f t="shared" si="7"/>
        <v>1.349193287</v>
      </c>
      <c r="N68" s="152"/>
      <c r="O68" s="197"/>
      <c r="P68" s="197"/>
      <c r="Q68" s="197"/>
      <c r="R68" s="197"/>
      <c r="S68" s="197"/>
      <c r="T68" s="197"/>
      <c r="U68" s="197"/>
      <c r="V68" s="197"/>
      <c r="W68" s="197"/>
      <c r="X68" s="197"/>
      <c r="Y68" s="197"/>
      <c r="Z68" s="197"/>
    </row>
    <row r="69" ht="15.75" customHeight="1">
      <c r="A69" s="256">
        <v>44063.0</v>
      </c>
      <c r="B69" s="237">
        <v>14.0</v>
      </c>
      <c r="D69" s="239">
        <v>399999.0</v>
      </c>
      <c r="E69" s="178">
        <v>296769.19</v>
      </c>
      <c r="F69" s="178">
        <f t="shared" si="1"/>
        <v>1.347845442</v>
      </c>
      <c r="G69" s="178">
        <f t="shared" si="2"/>
        <v>5599986</v>
      </c>
      <c r="H69" s="265">
        <f t="shared" si="3"/>
        <v>18.86983618</v>
      </c>
      <c r="I69" s="152">
        <f t="shared" si="8"/>
        <v>1978</v>
      </c>
      <c r="J69" s="50">
        <f t="shared" si="4"/>
        <v>2666.038284</v>
      </c>
      <c r="K69" s="172">
        <f t="shared" si="5"/>
        <v>0.001347845442</v>
      </c>
      <c r="L69" s="50">
        <f t="shared" si="6"/>
        <v>0</v>
      </c>
      <c r="M69" s="152">
        <f t="shared" si="7"/>
        <v>1.349193287</v>
      </c>
      <c r="N69" s="152"/>
      <c r="O69" s="197"/>
      <c r="P69" s="197"/>
      <c r="Q69" s="197"/>
      <c r="R69" s="197"/>
      <c r="S69" s="197"/>
      <c r="T69" s="197"/>
      <c r="U69" s="197"/>
      <c r="V69" s="197"/>
      <c r="W69" s="197"/>
      <c r="X69" s="197"/>
      <c r="Y69" s="197"/>
      <c r="Z69" s="197"/>
    </row>
    <row r="70" ht="15.75" customHeight="1">
      <c r="A70" s="256">
        <v>44063.0</v>
      </c>
      <c r="B70" s="237">
        <v>10.0</v>
      </c>
      <c r="D70" s="239">
        <v>399000.0</v>
      </c>
      <c r="E70" s="178">
        <v>296769.19</v>
      </c>
      <c r="F70" s="178">
        <f t="shared" si="1"/>
        <v>1.344479189</v>
      </c>
      <c r="G70" s="178">
        <f t="shared" si="2"/>
        <v>3990000</v>
      </c>
      <c r="H70" s="265">
        <f t="shared" si="3"/>
        <v>13.44479189</v>
      </c>
      <c r="I70" s="152">
        <f t="shared" si="8"/>
        <v>1988</v>
      </c>
      <c r="J70" s="50">
        <f t="shared" si="4"/>
        <v>2672.824628</v>
      </c>
      <c r="K70" s="172">
        <f t="shared" si="5"/>
        <v>0.001344479189</v>
      </c>
      <c r="L70" s="50">
        <f t="shared" si="6"/>
        <v>0</v>
      </c>
      <c r="M70" s="152">
        <f t="shared" si="7"/>
        <v>1.345823669</v>
      </c>
      <c r="N70" s="152"/>
      <c r="O70" s="197"/>
      <c r="P70" s="197"/>
      <c r="Q70" s="197"/>
      <c r="R70" s="197"/>
      <c r="S70" s="197"/>
      <c r="T70" s="197"/>
      <c r="U70" s="197"/>
      <c r="V70" s="197"/>
      <c r="W70" s="197"/>
      <c r="X70" s="197"/>
      <c r="Y70" s="197"/>
      <c r="Z70" s="197"/>
    </row>
    <row r="71" ht="15.75" customHeight="1">
      <c r="A71" s="256">
        <v>44063.0</v>
      </c>
      <c r="B71" s="237">
        <v>10.0</v>
      </c>
      <c r="D71" s="239">
        <v>380000.0</v>
      </c>
      <c r="E71" s="178">
        <v>296769.19</v>
      </c>
      <c r="F71" s="178">
        <f t="shared" si="1"/>
        <v>1.280456371</v>
      </c>
      <c r="G71" s="178">
        <f t="shared" si="2"/>
        <v>3800000</v>
      </c>
      <c r="H71" s="265">
        <f t="shared" si="3"/>
        <v>12.80456371</v>
      </c>
      <c r="I71" s="152">
        <f t="shared" si="8"/>
        <v>1998</v>
      </c>
      <c r="J71" s="50">
        <f t="shared" si="4"/>
        <v>2558.351829</v>
      </c>
      <c r="K71" s="172">
        <f t="shared" si="5"/>
        <v>0.001280456371</v>
      </c>
      <c r="L71" s="50">
        <f t="shared" si="6"/>
        <v>0</v>
      </c>
      <c r="M71" s="152">
        <f t="shared" si="7"/>
        <v>1.281736827</v>
      </c>
      <c r="N71" s="152"/>
      <c r="O71" s="197"/>
      <c r="P71" s="197"/>
      <c r="Q71" s="197"/>
      <c r="R71" s="197"/>
      <c r="S71" s="197"/>
      <c r="T71" s="197"/>
      <c r="U71" s="197"/>
      <c r="V71" s="197"/>
      <c r="W71" s="197"/>
      <c r="X71" s="197"/>
      <c r="Y71" s="197"/>
      <c r="Z71" s="197"/>
    </row>
    <row r="72" ht="15.75" customHeight="1">
      <c r="A72" s="256">
        <v>44063.0</v>
      </c>
      <c r="B72" s="237">
        <v>2.0</v>
      </c>
      <c r="D72" s="239">
        <v>350000.0</v>
      </c>
      <c r="E72" s="178">
        <v>296769.19</v>
      </c>
      <c r="F72" s="178">
        <f t="shared" si="1"/>
        <v>1.17936771</v>
      </c>
      <c r="G72" s="178">
        <f t="shared" si="2"/>
        <v>700000</v>
      </c>
      <c r="H72" s="265">
        <f t="shared" si="3"/>
        <v>2.35873542</v>
      </c>
      <c r="I72" s="152">
        <f t="shared" si="8"/>
        <v>2000</v>
      </c>
      <c r="J72" s="50">
        <f t="shared" si="4"/>
        <v>2358.73542</v>
      </c>
      <c r="K72" s="172">
        <f t="shared" si="5"/>
        <v>0.00117936771</v>
      </c>
      <c r="L72" s="50">
        <f t="shared" si="6"/>
        <v>0</v>
      </c>
      <c r="M72" s="152">
        <f t="shared" si="7"/>
        <v>1.180547078</v>
      </c>
      <c r="N72" s="152"/>
      <c r="O72" s="197"/>
      <c r="P72" s="197"/>
      <c r="Q72" s="197"/>
      <c r="R72" s="197"/>
      <c r="S72" s="197"/>
      <c r="T72" s="197"/>
      <c r="U72" s="197"/>
      <c r="V72" s="197"/>
      <c r="W72" s="197"/>
      <c r="X72" s="197"/>
      <c r="Y72" s="197"/>
      <c r="Z72" s="197"/>
    </row>
    <row r="73" ht="15.75" customHeight="1">
      <c r="A73" s="256">
        <v>44064.0</v>
      </c>
      <c r="B73" s="237">
        <v>14.0</v>
      </c>
      <c r="D73" s="239">
        <v>380000.0</v>
      </c>
      <c r="E73" s="178">
        <v>303538.0</v>
      </c>
      <c r="F73" s="178">
        <f t="shared" si="1"/>
        <v>1.251902562</v>
      </c>
      <c r="G73" s="178">
        <f t="shared" si="2"/>
        <v>5320000</v>
      </c>
      <c r="H73" s="265">
        <f t="shared" si="3"/>
        <v>17.52663587</v>
      </c>
      <c r="I73" s="152">
        <f t="shared" si="8"/>
        <v>2014</v>
      </c>
      <c r="J73" s="50">
        <f t="shared" si="4"/>
        <v>2521.331761</v>
      </c>
      <c r="K73" s="172">
        <f t="shared" si="5"/>
        <v>0.001251902562</v>
      </c>
      <c r="L73" s="50">
        <f t="shared" si="6"/>
        <v>0</v>
      </c>
      <c r="M73" s="152">
        <f t="shared" si="7"/>
        <v>1.253154465</v>
      </c>
      <c r="N73" s="152"/>
      <c r="O73" s="197"/>
      <c r="P73" s="197"/>
      <c r="Q73" s="197"/>
      <c r="R73" s="197"/>
      <c r="S73" s="197"/>
      <c r="T73" s="197"/>
      <c r="U73" s="197"/>
      <c r="V73" s="197"/>
      <c r="W73" s="197"/>
      <c r="X73" s="197"/>
      <c r="Y73" s="197"/>
      <c r="Z73" s="197"/>
    </row>
    <row r="74" ht="15.75" customHeight="1">
      <c r="A74" s="256">
        <v>44064.0</v>
      </c>
      <c r="B74" s="237"/>
      <c r="C74" s="6">
        <v>3.0</v>
      </c>
      <c r="D74" s="239">
        <v>350000.0</v>
      </c>
      <c r="E74" s="178">
        <v>303538.0</v>
      </c>
      <c r="F74" s="178">
        <f t="shared" si="1"/>
        <v>1.15306815</v>
      </c>
      <c r="G74" s="178">
        <f t="shared" si="2"/>
        <v>1050000</v>
      </c>
      <c r="H74" s="265">
        <f t="shared" si="3"/>
        <v>3.459204449</v>
      </c>
      <c r="I74" s="152">
        <f t="shared" si="8"/>
        <v>2011</v>
      </c>
      <c r="J74" s="50">
        <f t="shared" si="4"/>
        <v>2318.820049</v>
      </c>
      <c r="K74" s="172">
        <f t="shared" si="5"/>
        <v>0.00115306815</v>
      </c>
      <c r="L74" s="50">
        <f t="shared" si="6"/>
        <v>0.0115306815</v>
      </c>
      <c r="M74" s="152">
        <f t="shared" si="7"/>
        <v>1.142690536</v>
      </c>
      <c r="N74" s="152"/>
      <c r="O74" s="197"/>
      <c r="P74" s="197"/>
      <c r="Q74" s="197"/>
      <c r="R74" s="197"/>
      <c r="S74" s="197"/>
      <c r="T74" s="197"/>
      <c r="U74" s="197"/>
      <c r="V74" s="197"/>
      <c r="W74" s="197"/>
      <c r="X74" s="197"/>
      <c r="Y74" s="197"/>
      <c r="Z74" s="197"/>
    </row>
    <row r="75" ht="15.75" customHeight="1">
      <c r="A75" s="180"/>
      <c r="B75" s="197"/>
      <c r="C75" s="197"/>
      <c r="D75" s="197"/>
      <c r="E75" s="178"/>
      <c r="H75" s="197"/>
      <c r="I75" s="152"/>
      <c r="J75" s="50"/>
      <c r="K75" s="50"/>
      <c r="L75" s="50"/>
      <c r="M75" s="50"/>
      <c r="N75" s="152"/>
      <c r="O75" s="197"/>
      <c r="P75" s="197"/>
      <c r="Q75" s="197"/>
      <c r="R75" s="197"/>
      <c r="S75" s="197"/>
      <c r="T75" s="197"/>
      <c r="U75" s="197"/>
      <c r="V75" s="197"/>
      <c r="W75" s="197"/>
      <c r="X75" s="197"/>
      <c r="Y75" s="197"/>
      <c r="Z75" s="197"/>
    </row>
    <row r="76" ht="15.75" customHeight="1">
      <c r="A76" s="180"/>
      <c r="B76" s="197"/>
      <c r="C76" s="197"/>
      <c r="D76" s="197"/>
      <c r="E76" s="178"/>
      <c r="H76" s="197"/>
      <c r="I76" s="152"/>
      <c r="J76" s="50"/>
      <c r="K76" s="50"/>
      <c r="L76" s="50"/>
      <c r="M76" s="50"/>
      <c r="N76" s="152"/>
      <c r="O76" s="197"/>
      <c r="P76" s="197"/>
      <c r="Q76" s="197"/>
      <c r="R76" s="197"/>
      <c r="S76" s="197"/>
      <c r="T76" s="197"/>
      <c r="U76" s="197"/>
      <c r="V76" s="197"/>
      <c r="W76" s="197"/>
      <c r="X76" s="197"/>
      <c r="Y76" s="197"/>
      <c r="Z76" s="197"/>
    </row>
    <row r="77" ht="15.75" customHeight="1">
      <c r="A77" s="180"/>
      <c r="B77" s="197"/>
      <c r="C77" s="197"/>
      <c r="D77" s="197"/>
      <c r="E77" s="178"/>
      <c r="H77" s="197"/>
      <c r="I77" s="152"/>
      <c r="J77" s="50"/>
      <c r="K77" s="50"/>
      <c r="L77" s="50"/>
      <c r="M77" s="50"/>
      <c r="N77" s="152"/>
      <c r="O77" s="197"/>
      <c r="P77" s="197"/>
      <c r="Q77" s="197"/>
      <c r="R77" s="197"/>
      <c r="S77" s="197"/>
      <c r="T77" s="197"/>
      <c r="U77" s="197"/>
      <c r="V77" s="197"/>
      <c r="W77" s="197"/>
      <c r="X77" s="197"/>
      <c r="Y77" s="197"/>
      <c r="Z77" s="197"/>
    </row>
    <row r="78" ht="15.75" customHeight="1">
      <c r="A78" s="180"/>
      <c r="B78" s="197"/>
      <c r="C78" s="197"/>
      <c r="D78" s="197"/>
      <c r="E78" s="178"/>
      <c r="H78" s="197"/>
      <c r="I78" s="152"/>
      <c r="J78" s="50"/>
      <c r="K78" s="50"/>
      <c r="L78" s="50"/>
      <c r="M78" s="50"/>
      <c r="N78" s="152"/>
      <c r="O78" s="197"/>
      <c r="P78" s="197"/>
      <c r="Q78" s="197"/>
      <c r="R78" s="197"/>
      <c r="S78" s="197"/>
      <c r="T78" s="197"/>
      <c r="U78" s="197"/>
      <c r="V78" s="197"/>
      <c r="W78" s="197"/>
      <c r="X78" s="197"/>
      <c r="Y78" s="197"/>
      <c r="Z78" s="197"/>
    </row>
    <row r="79" ht="15.75" customHeight="1">
      <c r="A79" s="180"/>
      <c r="B79" s="197"/>
      <c r="C79" s="197"/>
      <c r="D79" s="197"/>
      <c r="E79" s="197"/>
      <c r="H79" s="197"/>
      <c r="I79" s="197"/>
      <c r="J79" s="50"/>
      <c r="K79" s="50"/>
      <c r="L79" s="50"/>
      <c r="M79" s="50"/>
      <c r="N79" s="50"/>
      <c r="O79" s="197"/>
      <c r="P79" s="197"/>
      <c r="Q79" s="197"/>
      <c r="R79" s="197"/>
      <c r="S79" s="197"/>
      <c r="T79" s="197"/>
      <c r="U79" s="197"/>
      <c r="V79" s="197"/>
      <c r="W79" s="197"/>
      <c r="X79" s="197"/>
      <c r="Y79" s="197"/>
      <c r="Z79" s="197"/>
    </row>
    <row r="80" ht="15.75" customHeight="1">
      <c r="A80" s="180"/>
      <c r="B80" s="197"/>
      <c r="C80" s="197"/>
      <c r="D80" s="197"/>
      <c r="E80" s="197"/>
      <c r="H80" s="197"/>
      <c r="I80" s="152"/>
      <c r="J80" s="50"/>
      <c r="K80" s="50"/>
      <c r="L80" s="50"/>
      <c r="M80" s="50"/>
      <c r="N80" s="152"/>
      <c r="O80" s="197"/>
      <c r="P80" s="197"/>
      <c r="Q80" s="197"/>
      <c r="R80" s="197"/>
      <c r="S80" s="197"/>
      <c r="T80" s="197"/>
      <c r="U80" s="197"/>
      <c r="V80" s="197"/>
      <c r="W80" s="197"/>
      <c r="X80" s="197"/>
      <c r="Y80" s="197"/>
      <c r="Z80" s="197"/>
    </row>
    <row r="81" ht="15.75" customHeight="1">
      <c r="A81" s="180"/>
      <c r="B81" s="197"/>
      <c r="C81" s="197"/>
      <c r="D81" s="197"/>
      <c r="E81" s="197"/>
      <c r="H81" s="197"/>
      <c r="I81" s="152"/>
      <c r="J81" s="50"/>
      <c r="K81" s="50"/>
      <c r="L81" s="50"/>
      <c r="M81" s="50"/>
      <c r="N81" s="152"/>
      <c r="O81" s="197"/>
      <c r="P81" s="197"/>
      <c r="Q81" s="197"/>
      <c r="R81" s="197"/>
      <c r="S81" s="197"/>
      <c r="T81" s="197"/>
      <c r="U81" s="197"/>
      <c r="V81" s="197"/>
      <c r="W81" s="197"/>
      <c r="X81" s="197"/>
      <c r="Y81" s="197"/>
      <c r="Z81" s="197"/>
    </row>
    <row r="82" ht="15.75" customHeight="1">
      <c r="A82" s="180"/>
      <c r="B82" s="197"/>
      <c r="C82" s="197"/>
      <c r="D82" s="197"/>
      <c r="E82" s="197"/>
      <c r="H82" s="197"/>
      <c r="I82" s="152"/>
      <c r="J82" s="50"/>
      <c r="K82" s="50"/>
      <c r="L82" s="50"/>
      <c r="M82" s="50"/>
      <c r="N82" s="152"/>
      <c r="O82" s="197"/>
      <c r="P82" s="197"/>
      <c r="Q82" s="197"/>
      <c r="R82" s="197"/>
      <c r="S82" s="197"/>
      <c r="T82" s="197"/>
      <c r="U82" s="197"/>
      <c r="V82" s="197"/>
      <c r="W82" s="197"/>
      <c r="X82" s="197"/>
      <c r="Y82" s="197"/>
      <c r="Z82" s="197"/>
    </row>
    <row r="83" ht="15.75" customHeight="1">
      <c r="A83" s="180"/>
      <c r="B83" s="197"/>
      <c r="C83" s="197"/>
      <c r="D83" s="197"/>
      <c r="E83" s="197"/>
      <c r="H83" s="197"/>
      <c r="I83" s="152"/>
      <c r="J83" s="50"/>
      <c r="K83" s="50"/>
      <c r="L83" s="50"/>
      <c r="M83" s="50"/>
      <c r="N83" s="152"/>
      <c r="O83" s="197"/>
      <c r="P83" s="197"/>
      <c r="Q83" s="197"/>
      <c r="R83" s="197"/>
      <c r="S83" s="197"/>
      <c r="T83" s="197"/>
      <c r="U83" s="197"/>
      <c r="V83" s="197"/>
      <c r="W83" s="197"/>
      <c r="X83" s="197"/>
      <c r="Y83" s="197"/>
      <c r="Z83" s="197"/>
    </row>
    <row r="84" ht="15.75" customHeight="1">
      <c r="A84" s="180"/>
      <c r="B84" s="197"/>
      <c r="C84" s="197"/>
      <c r="D84" s="197"/>
      <c r="E84" s="197"/>
      <c r="H84" s="197"/>
      <c r="I84" s="197"/>
      <c r="J84" s="50"/>
      <c r="K84" s="50"/>
      <c r="L84" s="50"/>
      <c r="M84" s="50"/>
      <c r="N84" s="50"/>
      <c r="O84" s="197"/>
      <c r="P84" s="197"/>
      <c r="Q84" s="197"/>
      <c r="R84" s="197"/>
      <c r="S84" s="197"/>
      <c r="T84" s="197"/>
      <c r="U84" s="197"/>
      <c r="V84" s="197"/>
      <c r="W84" s="197"/>
      <c r="X84" s="197"/>
      <c r="Y84" s="197"/>
      <c r="Z84" s="197"/>
    </row>
    <row r="85" ht="15.75" customHeight="1">
      <c r="A85" s="180"/>
      <c r="B85" s="197"/>
      <c r="C85" s="197"/>
      <c r="D85" s="197"/>
      <c r="E85" s="197"/>
      <c r="H85" s="197"/>
      <c r="I85" s="152"/>
      <c r="J85" s="50"/>
      <c r="K85" s="50"/>
      <c r="L85" s="50"/>
      <c r="M85" s="50"/>
      <c r="N85" s="152"/>
      <c r="O85" s="197"/>
      <c r="P85" s="197"/>
      <c r="Q85" s="197"/>
      <c r="R85" s="197"/>
      <c r="S85" s="197"/>
      <c r="T85" s="197"/>
      <c r="U85" s="197"/>
      <c r="V85" s="197"/>
      <c r="W85" s="197"/>
      <c r="X85" s="197"/>
      <c r="Y85" s="197"/>
      <c r="Z85" s="197"/>
    </row>
    <row r="86" ht="15.75" customHeight="1">
      <c r="A86" s="180"/>
      <c r="B86" s="197"/>
      <c r="C86" s="197"/>
      <c r="D86" s="197"/>
      <c r="E86" s="197"/>
      <c r="F86" s="197"/>
      <c r="G86" s="197"/>
      <c r="H86" s="169"/>
      <c r="I86" s="152"/>
      <c r="J86" s="50"/>
      <c r="K86" s="50"/>
      <c r="L86" s="50"/>
      <c r="M86" s="50"/>
      <c r="N86" s="152"/>
      <c r="O86" s="197"/>
      <c r="P86" s="197"/>
      <c r="Q86" s="197"/>
      <c r="R86" s="197"/>
      <c r="S86" s="197"/>
      <c r="T86" s="197"/>
      <c r="U86" s="197"/>
      <c r="V86" s="197"/>
      <c r="W86" s="197"/>
      <c r="X86" s="197"/>
      <c r="Y86" s="197"/>
      <c r="Z86" s="197"/>
    </row>
    <row r="87" ht="15.75" customHeight="1">
      <c r="A87" s="180"/>
      <c r="B87" s="197"/>
      <c r="C87" s="197"/>
      <c r="D87" s="197"/>
      <c r="E87" s="197"/>
      <c r="F87" s="197"/>
      <c r="G87" s="197"/>
      <c r="H87" s="169"/>
      <c r="I87" s="152"/>
      <c r="J87" s="50"/>
      <c r="K87" s="50"/>
      <c r="L87" s="50"/>
      <c r="M87" s="50"/>
      <c r="N87" s="152"/>
      <c r="O87" s="197"/>
      <c r="P87" s="197"/>
      <c r="Q87" s="197"/>
      <c r="R87" s="197"/>
      <c r="S87" s="197"/>
      <c r="T87" s="197"/>
      <c r="U87" s="197"/>
      <c r="V87" s="197"/>
      <c r="W87" s="197"/>
      <c r="X87" s="197"/>
      <c r="Y87" s="197"/>
      <c r="Z87" s="197"/>
    </row>
    <row r="88" ht="15.75" customHeight="1">
      <c r="A88" s="180"/>
      <c r="B88" s="197"/>
      <c r="C88" s="197"/>
      <c r="D88" s="197"/>
      <c r="E88" s="197"/>
      <c r="F88" s="197"/>
      <c r="G88" s="197"/>
      <c r="H88" s="169"/>
      <c r="I88" s="152"/>
      <c r="J88" s="50"/>
      <c r="K88" s="50"/>
      <c r="L88" s="50"/>
      <c r="M88" s="50"/>
      <c r="N88" s="152"/>
      <c r="O88" s="197"/>
      <c r="P88" s="197"/>
      <c r="Q88" s="197"/>
      <c r="R88" s="197"/>
      <c r="S88" s="197"/>
      <c r="T88" s="197"/>
      <c r="U88" s="197"/>
      <c r="V88" s="197"/>
      <c r="W88" s="197"/>
      <c r="X88" s="197"/>
      <c r="Y88" s="197"/>
      <c r="Z88" s="197"/>
    </row>
    <row r="89" ht="15.75" customHeight="1">
      <c r="A89" s="180"/>
      <c r="B89" s="197"/>
      <c r="C89" s="197"/>
      <c r="D89" s="197"/>
      <c r="E89" s="197"/>
      <c r="F89" s="197"/>
      <c r="G89" s="197"/>
      <c r="H89" s="169"/>
      <c r="I89" s="152"/>
      <c r="J89" s="50"/>
      <c r="K89" s="50"/>
      <c r="L89" s="50"/>
      <c r="M89" s="50"/>
      <c r="N89" s="152"/>
      <c r="O89" s="197"/>
      <c r="P89" s="197"/>
      <c r="Q89" s="197"/>
      <c r="R89" s="197"/>
      <c r="S89" s="197"/>
      <c r="T89" s="197"/>
      <c r="U89" s="197"/>
      <c r="V89" s="197"/>
      <c r="W89" s="197"/>
      <c r="X89" s="197"/>
      <c r="Y89" s="197"/>
      <c r="Z89" s="197"/>
    </row>
    <row r="90" ht="15.75" customHeight="1">
      <c r="A90" s="180"/>
      <c r="B90" s="197"/>
      <c r="C90" s="197"/>
      <c r="D90" s="197"/>
      <c r="E90" s="197"/>
      <c r="F90" s="197"/>
      <c r="G90" s="197"/>
      <c r="H90" s="197"/>
      <c r="I90" s="152"/>
      <c r="J90" s="50"/>
      <c r="K90" s="50"/>
      <c r="L90" s="50"/>
      <c r="M90" s="50"/>
      <c r="N90" s="152"/>
      <c r="O90" s="197"/>
      <c r="P90" s="197"/>
      <c r="Q90" s="197"/>
      <c r="R90" s="197"/>
      <c r="S90" s="197"/>
      <c r="T90" s="197"/>
      <c r="U90" s="197"/>
      <c r="V90" s="197"/>
      <c r="W90" s="197"/>
      <c r="X90" s="197"/>
      <c r="Y90" s="197"/>
      <c r="Z90" s="197"/>
    </row>
    <row r="91" ht="15.75" customHeight="1">
      <c r="A91" s="180"/>
      <c r="B91" s="197"/>
      <c r="C91" s="197"/>
      <c r="D91" s="197"/>
      <c r="E91" s="197"/>
      <c r="F91" s="197"/>
      <c r="G91" s="197"/>
      <c r="H91" s="197"/>
      <c r="I91" s="152"/>
      <c r="J91" s="50"/>
      <c r="K91" s="50"/>
      <c r="L91" s="50"/>
      <c r="M91" s="50"/>
      <c r="N91" s="152"/>
      <c r="O91" s="197"/>
      <c r="P91" s="197"/>
      <c r="Q91" s="197"/>
      <c r="R91" s="197"/>
      <c r="S91" s="197"/>
      <c r="T91" s="197"/>
      <c r="U91" s="197"/>
      <c r="V91" s="197"/>
      <c r="W91" s="197"/>
      <c r="X91" s="197"/>
      <c r="Y91" s="197"/>
      <c r="Z91" s="197"/>
    </row>
    <row r="92" ht="15.75" customHeight="1">
      <c r="A92" s="180"/>
      <c r="B92" s="197"/>
      <c r="C92" s="197"/>
      <c r="D92" s="197"/>
      <c r="E92" s="197"/>
      <c r="F92" s="197"/>
      <c r="G92" s="197"/>
      <c r="H92" s="197"/>
      <c r="I92" s="152"/>
      <c r="J92" s="50"/>
      <c r="K92" s="50"/>
      <c r="L92" s="50"/>
      <c r="M92" s="50"/>
      <c r="N92" s="152"/>
      <c r="O92" s="197"/>
      <c r="P92" s="197"/>
      <c r="Q92" s="197"/>
      <c r="R92" s="197"/>
      <c r="S92" s="197"/>
      <c r="T92" s="197"/>
      <c r="U92" s="197"/>
      <c r="V92" s="197"/>
      <c r="W92" s="197"/>
      <c r="X92" s="197"/>
      <c r="Y92" s="197"/>
      <c r="Z92" s="197"/>
    </row>
    <row r="93" ht="15.75" customHeight="1">
      <c r="A93" s="180"/>
      <c r="B93" s="197"/>
      <c r="C93" s="197"/>
      <c r="D93" s="197"/>
      <c r="E93" s="197"/>
      <c r="F93" s="197"/>
      <c r="G93" s="197"/>
      <c r="H93" s="197"/>
      <c r="I93" s="152"/>
      <c r="J93" s="50"/>
      <c r="K93" s="50"/>
      <c r="L93" s="50"/>
      <c r="M93" s="50"/>
      <c r="N93" s="152"/>
      <c r="O93" s="197"/>
      <c r="P93" s="197"/>
      <c r="Q93" s="197"/>
      <c r="R93" s="197"/>
      <c r="S93" s="197"/>
      <c r="T93" s="197"/>
      <c r="U93" s="197"/>
      <c r="V93" s="197"/>
      <c r="W93" s="197"/>
      <c r="X93" s="197"/>
      <c r="Y93" s="197"/>
      <c r="Z93" s="197"/>
    </row>
    <row r="94" ht="15.75" customHeight="1">
      <c r="A94" s="180"/>
      <c r="B94" s="197"/>
      <c r="C94" s="197"/>
      <c r="D94" s="197"/>
      <c r="E94" s="197"/>
      <c r="F94" s="197"/>
      <c r="G94" s="197"/>
      <c r="H94" s="197"/>
      <c r="I94" s="152"/>
      <c r="J94" s="50"/>
      <c r="K94" s="50"/>
      <c r="L94" s="50"/>
      <c r="M94" s="50"/>
      <c r="N94" s="152"/>
      <c r="O94" s="197"/>
      <c r="P94" s="197"/>
      <c r="Q94" s="197"/>
      <c r="R94" s="197"/>
      <c r="S94" s="197"/>
      <c r="T94" s="197"/>
      <c r="U94" s="197"/>
      <c r="V94" s="197"/>
      <c r="W94" s="197"/>
      <c r="X94" s="197"/>
      <c r="Y94" s="197"/>
      <c r="Z94" s="197"/>
    </row>
    <row r="95" ht="15.75" customHeight="1">
      <c r="A95" s="180"/>
      <c r="B95" s="197"/>
      <c r="C95" s="197"/>
      <c r="D95" s="197"/>
      <c r="E95" s="197"/>
      <c r="F95" s="197"/>
      <c r="G95" s="197"/>
      <c r="H95" s="197"/>
      <c r="I95" s="152"/>
      <c r="J95" s="50"/>
      <c r="K95" s="50"/>
      <c r="L95" s="50"/>
      <c r="M95" s="50"/>
      <c r="N95" s="152"/>
      <c r="O95" s="197"/>
      <c r="P95" s="197"/>
      <c r="Q95" s="197"/>
      <c r="R95" s="197"/>
      <c r="S95" s="197"/>
      <c r="T95" s="197"/>
      <c r="U95" s="197"/>
      <c r="V95" s="197"/>
      <c r="W95" s="197"/>
      <c r="X95" s="197"/>
      <c r="Y95" s="197"/>
      <c r="Z95" s="197"/>
    </row>
    <row r="96" ht="15.75" customHeight="1">
      <c r="A96" s="180"/>
      <c r="B96" s="197"/>
      <c r="C96" s="197"/>
      <c r="D96" s="197"/>
      <c r="E96" s="197"/>
      <c r="F96" s="197"/>
      <c r="G96" s="197"/>
      <c r="H96" s="197"/>
      <c r="I96" s="152"/>
      <c r="J96" s="50"/>
      <c r="K96" s="50"/>
      <c r="L96" s="50"/>
      <c r="M96" s="50"/>
      <c r="N96" s="152"/>
      <c r="O96" s="197"/>
      <c r="P96" s="197"/>
      <c r="Q96" s="197"/>
      <c r="R96" s="197"/>
      <c r="S96" s="197"/>
      <c r="T96" s="197"/>
      <c r="U96" s="197"/>
      <c r="V96" s="197"/>
      <c r="W96" s="197"/>
      <c r="X96" s="197"/>
      <c r="Y96" s="197"/>
      <c r="Z96" s="197"/>
    </row>
    <row r="97" ht="15.75" customHeight="1">
      <c r="A97" s="180"/>
      <c r="B97" s="197"/>
      <c r="C97" s="197"/>
      <c r="D97" s="197"/>
      <c r="E97" s="197"/>
      <c r="F97" s="197"/>
      <c r="G97" s="197"/>
      <c r="H97" s="197"/>
      <c r="I97" s="152"/>
      <c r="J97" s="50"/>
      <c r="K97" s="50"/>
      <c r="L97" s="50"/>
      <c r="M97" s="50"/>
      <c r="N97" s="152"/>
      <c r="O97" s="197"/>
      <c r="P97" s="197"/>
      <c r="Q97" s="197"/>
      <c r="R97" s="197"/>
      <c r="S97" s="197"/>
      <c r="T97" s="197"/>
      <c r="U97" s="197"/>
      <c r="V97" s="197"/>
      <c r="W97" s="197"/>
      <c r="X97" s="197"/>
      <c r="Y97" s="197"/>
      <c r="Z97" s="197"/>
    </row>
    <row r="98" ht="15.75" customHeight="1">
      <c r="A98" s="180"/>
      <c r="B98" s="197"/>
      <c r="C98" s="197"/>
      <c r="D98" s="197"/>
      <c r="E98" s="197"/>
      <c r="F98" s="197"/>
      <c r="G98" s="197"/>
      <c r="H98" s="197"/>
      <c r="I98" s="152"/>
      <c r="J98" s="50"/>
      <c r="K98" s="50"/>
      <c r="L98" s="50"/>
      <c r="M98" s="50"/>
      <c r="N98" s="152"/>
      <c r="O98" s="197"/>
      <c r="P98" s="197"/>
      <c r="Q98" s="197"/>
      <c r="R98" s="197"/>
      <c r="S98" s="197"/>
      <c r="T98" s="197"/>
      <c r="U98" s="197"/>
      <c r="V98" s="197"/>
      <c r="W98" s="197"/>
      <c r="X98" s="197"/>
      <c r="Y98" s="197"/>
      <c r="Z98" s="197"/>
    </row>
    <row r="99" ht="15.75" customHeight="1">
      <c r="A99" s="180"/>
      <c r="B99" s="197"/>
      <c r="C99" s="197"/>
      <c r="D99" s="197"/>
      <c r="E99" s="197"/>
      <c r="F99" s="197"/>
      <c r="G99" s="197"/>
      <c r="H99" s="197"/>
      <c r="I99" s="152"/>
      <c r="J99" s="50"/>
      <c r="K99" s="50"/>
      <c r="L99" s="50"/>
      <c r="M99" s="50"/>
      <c r="N99" s="152"/>
      <c r="O99" s="197"/>
      <c r="P99" s="197"/>
      <c r="Q99" s="197"/>
      <c r="R99" s="197"/>
      <c r="S99" s="197"/>
      <c r="T99" s="197"/>
      <c r="U99" s="197"/>
      <c r="V99" s="197"/>
      <c r="W99" s="197"/>
      <c r="X99" s="197"/>
      <c r="Y99" s="197"/>
      <c r="Z99" s="197"/>
    </row>
    <row r="100" ht="15.75" customHeight="1">
      <c r="A100" s="180"/>
      <c r="B100" s="197"/>
      <c r="C100" s="197"/>
      <c r="D100" s="197"/>
      <c r="E100" s="197"/>
      <c r="F100" s="197"/>
      <c r="G100" s="197"/>
      <c r="H100" s="197"/>
      <c r="I100" s="152"/>
      <c r="J100" s="50"/>
      <c r="K100" s="50"/>
      <c r="L100" s="50"/>
      <c r="M100" s="50"/>
      <c r="N100" s="152"/>
      <c r="O100" s="197"/>
      <c r="P100" s="197"/>
      <c r="Q100" s="197"/>
      <c r="R100" s="197"/>
      <c r="S100" s="197"/>
      <c r="T100" s="197"/>
      <c r="U100" s="197"/>
      <c r="V100" s="197"/>
      <c r="W100" s="197"/>
      <c r="X100" s="197"/>
      <c r="Y100" s="197"/>
      <c r="Z100" s="197"/>
    </row>
    <row r="101" ht="15.75" customHeight="1">
      <c r="A101" s="180"/>
      <c r="B101" s="197"/>
      <c r="C101" s="197"/>
      <c r="D101" s="197"/>
      <c r="E101" s="197"/>
      <c r="F101" s="197"/>
      <c r="G101" s="197"/>
      <c r="H101" s="197"/>
      <c r="I101" s="152"/>
      <c r="J101" s="50"/>
      <c r="K101" s="50"/>
      <c r="L101" s="50"/>
      <c r="M101" s="50"/>
      <c r="N101" s="152"/>
      <c r="O101" s="197"/>
      <c r="P101" s="197"/>
      <c r="Q101" s="197"/>
      <c r="R101" s="197"/>
      <c r="S101" s="197"/>
      <c r="T101" s="197"/>
      <c r="U101" s="197"/>
      <c r="V101" s="197"/>
      <c r="W101" s="197"/>
      <c r="X101" s="197"/>
      <c r="Y101" s="197"/>
      <c r="Z101" s="197"/>
    </row>
    <row r="102" ht="15.75" customHeight="1">
      <c r="A102" s="180"/>
      <c r="B102" s="197"/>
      <c r="C102" s="197"/>
      <c r="D102" s="197"/>
      <c r="E102" s="197"/>
      <c r="F102" s="197"/>
      <c r="G102" s="197"/>
      <c r="H102" s="197"/>
      <c r="I102" s="152"/>
      <c r="J102" s="50"/>
      <c r="K102" s="50"/>
      <c r="L102" s="50"/>
      <c r="M102" s="50"/>
      <c r="N102" s="152"/>
      <c r="O102" s="197"/>
      <c r="P102" s="197"/>
      <c r="Q102" s="197"/>
      <c r="R102" s="197"/>
      <c r="S102" s="197"/>
      <c r="T102" s="197"/>
      <c r="U102" s="197"/>
      <c r="V102" s="197"/>
      <c r="W102" s="197"/>
      <c r="X102" s="197"/>
      <c r="Y102" s="197"/>
      <c r="Z102" s="197"/>
    </row>
    <row r="103" ht="15.75" customHeight="1">
      <c r="A103" s="180"/>
      <c r="B103" s="197"/>
      <c r="C103" s="197"/>
      <c r="D103" s="197"/>
      <c r="E103" s="197"/>
      <c r="F103" s="197"/>
      <c r="G103" s="197"/>
      <c r="H103" s="169"/>
      <c r="I103" s="152"/>
      <c r="J103" s="50"/>
      <c r="K103" s="50"/>
      <c r="L103" s="50"/>
      <c r="M103" s="50"/>
      <c r="N103" s="152"/>
      <c r="O103" s="197"/>
      <c r="P103" s="197"/>
      <c r="Q103" s="197"/>
      <c r="R103" s="197"/>
      <c r="S103" s="197"/>
      <c r="T103" s="197"/>
      <c r="U103" s="197"/>
      <c r="V103" s="197"/>
      <c r="W103" s="197"/>
      <c r="X103" s="197"/>
      <c r="Y103" s="197"/>
      <c r="Z103" s="197"/>
    </row>
    <row r="104" ht="15.75" customHeight="1">
      <c r="A104" s="180"/>
      <c r="B104" s="197"/>
      <c r="C104" s="197"/>
      <c r="D104" s="197"/>
      <c r="E104" s="197"/>
      <c r="F104" s="197"/>
      <c r="G104" s="197"/>
      <c r="H104" s="197"/>
      <c r="I104" s="152"/>
      <c r="J104" s="50"/>
      <c r="K104" s="50"/>
      <c r="L104" s="50"/>
      <c r="M104" s="50"/>
      <c r="N104" s="152"/>
      <c r="O104" s="197"/>
      <c r="P104" s="197"/>
      <c r="Q104" s="197"/>
      <c r="R104" s="197"/>
      <c r="S104" s="197"/>
      <c r="T104" s="197"/>
      <c r="U104" s="197"/>
      <c r="V104" s="197"/>
      <c r="W104" s="197"/>
      <c r="X104" s="197"/>
      <c r="Y104" s="197"/>
      <c r="Z104" s="197"/>
    </row>
    <row r="105" ht="15.75" customHeight="1">
      <c r="A105" s="180"/>
      <c r="B105" s="197"/>
      <c r="C105" s="197"/>
      <c r="D105" s="197"/>
      <c r="E105" s="197"/>
      <c r="F105" s="197"/>
      <c r="G105" s="197"/>
      <c r="H105" s="197"/>
      <c r="I105" s="152"/>
      <c r="J105" s="50"/>
      <c r="K105" s="50"/>
      <c r="L105" s="50"/>
      <c r="M105" s="50"/>
      <c r="N105" s="152"/>
      <c r="O105" s="197"/>
      <c r="P105" s="197"/>
      <c r="Q105" s="197"/>
      <c r="R105" s="197"/>
      <c r="S105" s="197"/>
      <c r="T105" s="197"/>
      <c r="U105" s="197"/>
      <c r="V105" s="197"/>
      <c r="W105" s="197"/>
      <c r="X105" s="197"/>
      <c r="Y105" s="197"/>
      <c r="Z105" s="197"/>
    </row>
    <row r="106" ht="15.75" customHeight="1">
      <c r="A106" s="180"/>
      <c r="B106" s="197"/>
      <c r="C106" s="197"/>
      <c r="D106" s="197"/>
      <c r="E106" s="197"/>
      <c r="F106" s="197"/>
      <c r="G106" s="197"/>
      <c r="H106" s="197"/>
      <c r="I106" s="152"/>
      <c r="J106" s="50"/>
      <c r="K106" s="50"/>
      <c r="L106" s="50"/>
      <c r="M106" s="50"/>
      <c r="N106" s="152"/>
      <c r="O106" s="197"/>
      <c r="P106" s="197"/>
      <c r="Q106" s="197"/>
      <c r="R106" s="197"/>
      <c r="S106" s="197"/>
      <c r="T106" s="197"/>
      <c r="U106" s="197"/>
      <c r="V106" s="197"/>
      <c r="W106" s="197"/>
      <c r="X106" s="197"/>
      <c r="Y106" s="197"/>
      <c r="Z106" s="197"/>
    </row>
    <row r="107" ht="15.75" customHeight="1">
      <c r="A107" s="180"/>
      <c r="B107" s="197"/>
      <c r="C107" s="197"/>
      <c r="D107" s="197"/>
      <c r="E107" s="197"/>
      <c r="F107" s="197"/>
      <c r="G107" s="197"/>
      <c r="H107" s="169"/>
      <c r="I107" s="152"/>
      <c r="J107" s="50"/>
      <c r="K107" s="50"/>
      <c r="L107" s="50"/>
      <c r="M107" s="50"/>
      <c r="N107" s="152"/>
      <c r="O107" s="197"/>
      <c r="P107" s="197"/>
      <c r="Q107" s="197"/>
      <c r="R107" s="197"/>
      <c r="S107" s="197"/>
      <c r="T107" s="197"/>
      <c r="U107" s="197"/>
      <c r="V107" s="197"/>
      <c r="W107" s="197"/>
      <c r="X107" s="197"/>
      <c r="Y107" s="197"/>
      <c r="Z107" s="197"/>
    </row>
    <row r="108" ht="15.75" customHeight="1">
      <c r="A108" s="180"/>
      <c r="B108" s="197"/>
      <c r="C108" s="197"/>
      <c r="D108" s="197"/>
      <c r="E108" s="197"/>
      <c r="F108" s="197"/>
      <c r="G108" s="197"/>
      <c r="H108" s="197"/>
      <c r="I108" s="152"/>
      <c r="J108" s="50"/>
      <c r="K108" s="50"/>
      <c r="L108" s="50"/>
      <c r="M108" s="50"/>
      <c r="N108" s="152"/>
      <c r="O108" s="197"/>
      <c r="P108" s="197"/>
      <c r="Q108" s="197"/>
      <c r="R108" s="197"/>
      <c r="S108" s="197"/>
      <c r="T108" s="197"/>
      <c r="U108" s="197"/>
      <c r="V108" s="197"/>
      <c r="W108" s="197"/>
      <c r="X108" s="197"/>
      <c r="Y108" s="197"/>
      <c r="Z108" s="197"/>
    </row>
    <row r="109" ht="15.75" customHeight="1">
      <c r="A109" s="180"/>
      <c r="B109" s="197"/>
      <c r="C109" s="197"/>
      <c r="D109" s="197"/>
      <c r="E109" s="197"/>
      <c r="F109" s="197"/>
      <c r="G109" s="197"/>
      <c r="H109" s="169"/>
      <c r="I109" s="152"/>
      <c r="J109" s="50"/>
      <c r="K109" s="50"/>
      <c r="L109" s="50"/>
      <c r="M109" s="50"/>
      <c r="N109" s="152"/>
      <c r="O109" s="197"/>
      <c r="P109" s="197"/>
      <c r="Q109" s="197"/>
      <c r="R109" s="197"/>
      <c r="S109" s="197"/>
      <c r="T109" s="197"/>
      <c r="U109" s="197"/>
      <c r="V109" s="197"/>
      <c r="W109" s="197"/>
      <c r="X109" s="197"/>
      <c r="Y109" s="197"/>
      <c r="Z109" s="197"/>
    </row>
    <row r="110" ht="15.75" customHeight="1">
      <c r="A110" s="180"/>
      <c r="B110" s="197"/>
      <c r="C110" s="197"/>
      <c r="D110" s="197"/>
      <c r="E110" s="197"/>
      <c r="F110" s="197"/>
      <c r="G110" s="197"/>
      <c r="H110" s="197"/>
      <c r="I110" s="152"/>
      <c r="J110" s="50"/>
      <c r="K110" s="50"/>
      <c r="L110" s="50"/>
      <c r="M110" s="50"/>
      <c r="N110" s="152"/>
      <c r="O110" s="197"/>
      <c r="P110" s="197"/>
      <c r="Q110" s="197"/>
      <c r="R110" s="197"/>
      <c r="S110" s="197"/>
      <c r="T110" s="197"/>
      <c r="U110" s="197"/>
      <c r="V110" s="197"/>
      <c r="W110" s="197"/>
      <c r="X110" s="197"/>
      <c r="Y110" s="197"/>
      <c r="Z110" s="197"/>
    </row>
    <row r="111" ht="15.75" customHeight="1">
      <c r="A111" s="180"/>
      <c r="B111" s="197"/>
      <c r="C111" s="197"/>
      <c r="D111" s="152"/>
      <c r="E111" s="152"/>
      <c r="F111" s="197"/>
      <c r="G111" s="197"/>
      <c r="H111" s="169"/>
      <c r="I111" s="152"/>
      <c r="J111" s="50"/>
      <c r="K111" s="152"/>
      <c r="L111" s="152"/>
      <c r="M111" s="50"/>
      <c r="N111" s="152"/>
      <c r="O111" s="197"/>
      <c r="P111" s="197"/>
      <c r="Q111" s="197"/>
      <c r="R111" s="197"/>
      <c r="S111" s="197"/>
      <c r="T111" s="197"/>
      <c r="U111" s="197"/>
      <c r="V111" s="197"/>
      <c r="W111" s="197"/>
      <c r="X111" s="197"/>
      <c r="Y111" s="197"/>
      <c r="Z111" s="197"/>
    </row>
    <row r="112" ht="15.75" customHeight="1">
      <c r="A112" s="180"/>
      <c r="B112" s="197"/>
      <c r="C112" s="152"/>
      <c r="D112" s="152"/>
      <c r="E112" s="152"/>
      <c r="F112" s="152"/>
      <c r="G112" s="197"/>
      <c r="H112" s="169"/>
      <c r="I112" s="152"/>
      <c r="J112" s="152"/>
      <c r="K112" s="152"/>
      <c r="L112" s="152"/>
      <c r="M112" s="152"/>
      <c r="N112" s="152"/>
      <c r="O112" s="197"/>
      <c r="P112" s="197"/>
      <c r="Q112" s="197"/>
      <c r="R112" s="197"/>
      <c r="S112" s="197"/>
      <c r="T112" s="197"/>
      <c r="U112" s="197"/>
      <c r="V112" s="197"/>
      <c r="W112" s="197"/>
      <c r="X112" s="197"/>
      <c r="Y112" s="197"/>
      <c r="Z112" s="197"/>
    </row>
    <row r="113" ht="15.75" customHeight="1">
      <c r="A113" s="180"/>
      <c r="B113" s="197"/>
      <c r="C113" s="152"/>
      <c r="D113" s="152"/>
      <c r="E113" s="152"/>
      <c r="F113" s="152"/>
      <c r="G113" s="197"/>
      <c r="H113" s="197"/>
      <c r="I113" s="152"/>
      <c r="J113" s="152"/>
      <c r="K113" s="152"/>
      <c r="L113" s="152"/>
      <c r="M113" s="152"/>
      <c r="N113" s="152"/>
      <c r="O113" s="197"/>
      <c r="P113" s="197"/>
      <c r="Q113" s="197"/>
      <c r="R113" s="197"/>
      <c r="S113" s="197"/>
      <c r="T113" s="197"/>
      <c r="U113" s="197"/>
      <c r="V113" s="197"/>
      <c r="W113" s="197"/>
      <c r="X113" s="197"/>
      <c r="Y113" s="197"/>
      <c r="Z113" s="197"/>
    </row>
    <row r="114" ht="15.75" customHeight="1">
      <c r="A114" s="180"/>
      <c r="B114" s="197"/>
      <c r="C114" s="152"/>
      <c r="D114" s="152"/>
      <c r="E114" s="152"/>
      <c r="F114" s="152"/>
      <c r="G114" s="197"/>
      <c r="H114" s="197"/>
      <c r="I114" s="152"/>
      <c r="J114" s="152"/>
      <c r="K114" s="152"/>
      <c r="L114" s="152"/>
      <c r="M114" s="152"/>
      <c r="N114" s="152"/>
      <c r="O114" s="197"/>
      <c r="P114" s="197"/>
      <c r="Q114" s="197"/>
      <c r="R114" s="197"/>
      <c r="S114" s="197"/>
      <c r="T114" s="197"/>
      <c r="U114" s="197"/>
      <c r="V114" s="197"/>
      <c r="W114" s="197"/>
      <c r="X114" s="197"/>
      <c r="Y114" s="197"/>
      <c r="Z114" s="197"/>
    </row>
    <row r="115" ht="15.75" customHeight="1">
      <c r="A115" s="180"/>
      <c r="B115" s="197"/>
      <c r="C115" s="152"/>
      <c r="D115" s="152"/>
      <c r="E115" s="152"/>
      <c r="F115" s="152"/>
      <c r="G115" s="197"/>
      <c r="H115" s="197"/>
      <c r="I115" s="152"/>
      <c r="J115" s="152"/>
      <c r="K115" s="152"/>
      <c r="L115" s="152"/>
      <c r="M115" s="152"/>
      <c r="N115" s="152"/>
      <c r="O115" s="197"/>
      <c r="P115" s="197"/>
      <c r="Q115" s="197"/>
      <c r="R115" s="197"/>
      <c r="S115" s="197"/>
      <c r="T115" s="197"/>
      <c r="U115" s="197"/>
      <c r="V115" s="197"/>
      <c r="W115" s="197"/>
      <c r="X115" s="197"/>
      <c r="Y115" s="197"/>
      <c r="Z115" s="197"/>
    </row>
    <row r="116" ht="15.75" customHeight="1">
      <c r="A116" s="180"/>
      <c r="B116" s="197"/>
      <c r="C116" s="152"/>
      <c r="D116" s="152"/>
      <c r="E116" s="152"/>
      <c r="F116" s="152"/>
      <c r="G116" s="197"/>
      <c r="H116" s="197"/>
      <c r="I116" s="152"/>
      <c r="J116" s="152"/>
      <c r="K116" s="152"/>
      <c r="L116" s="152"/>
      <c r="M116" s="152"/>
      <c r="N116" s="152"/>
      <c r="O116" s="197"/>
      <c r="P116" s="197"/>
      <c r="Q116" s="197"/>
      <c r="R116" s="197"/>
      <c r="S116" s="197"/>
      <c r="T116" s="197"/>
      <c r="U116" s="197"/>
      <c r="V116" s="197"/>
      <c r="W116" s="197"/>
      <c r="X116" s="197"/>
      <c r="Y116" s="197"/>
      <c r="Z116" s="197"/>
    </row>
    <row r="117" ht="15.75" customHeight="1">
      <c r="A117" s="180"/>
      <c r="B117" s="197"/>
      <c r="C117" s="197"/>
      <c r="D117" s="152"/>
      <c r="E117" s="152"/>
      <c r="F117" s="152"/>
      <c r="G117" s="197"/>
      <c r="H117" s="197"/>
      <c r="I117" s="152"/>
      <c r="J117" s="50"/>
      <c r="K117" s="152"/>
      <c r="L117" s="152"/>
      <c r="M117" s="152"/>
      <c r="N117" s="152"/>
      <c r="O117" s="197"/>
      <c r="P117" s="197"/>
      <c r="Q117" s="197"/>
      <c r="R117" s="197"/>
      <c r="S117" s="197"/>
      <c r="T117" s="197"/>
      <c r="U117" s="197"/>
      <c r="V117" s="197"/>
      <c r="W117" s="197"/>
      <c r="X117" s="197"/>
      <c r="Y117" s="197"/>
      <c r="Z117" s="197"/>
    </row>
    <row r="118" ht="15.75" customHeight="1">
      <c r="A118" s="180"/>
      <c r="B118" s="197"/>
      <c r="C118" s="152"/>
      <c r="D118" s="152"/>
      <c r="E118" s="152"/>
      <c r="F118" s="152"/>
      <c r="G118" s="197"/>
      <c r="H118" s="197"/>
      <c r="I118" s="152"/>
      <c r="J118" s="152"/>
      <c r="K118" s="152"/>
      <c r="L118" s="152"/>
      <c r="M118" s="152"/>
      <c r="N118" s="152"/>
      <c r="O118" s="197"/>
      <c r="P118" s="197"/>
      <c r="Q118" s="197"/>
      <c r="R118" s="197"/>
      <c r="S118" s="197"/>
      <c r="T118" s="197"/>
      <c r="U118" s="197"/>
      <c r="V118" s="197"/>
      <c r="W118" s="197"/>
      <c r="X118" s="197"/>
      <c r="Y118" s="197"/>
      <c r="Z118" s="197"/>
    </row>
    <row r="119" ht="15.75" customHeight="1">
      <c r="A119" s="180"/>
      <c r="B119" s="197"/>
      <c r="C119" s="152"/>
      <c r="D119" s="152"/>
      <c r="E119" s="152"/>
      <c r="F119" s="152"/>
      <c r="G119" s="197"/>
      <c r="H119" s="197"/>
      <c r="I119" s="152"/>
      <c r="J119" s="152"/>
      <c r="K119" s="152"/>
      <c r="L119" s="152"/>
      <c r="M119" s="152"/>
      <c r="N119" s="152"/>
      <c r="O119" s="197"/>
      <c r="P119" s="197"/>
      <c r="Q119" s="197"/>
      <c r="R119" s="197"/>
      <c r="S119" s="197"/>
      <c r="T119" s="197"/>
      <c r="U119" s="197"/>
      <c r="V119" s="197"/>
      <c r="W119" s="197"/>
      <c r="X119" s="197"/>
      <c r="Y119" s="197"/>
      <c r="Z119" s="197"/>
    </row>
    <row r="120" ht="15.75" customHeight="1">
      <c r="A120" s="180"/>
      <c r="B120" s="197"/>
      <c r="C120" s="152"/>
      <c r="D120" s="152"/>
      <c r="E120" s="152"/>
      <c r="F120" s="152"/>
      <c r="G120" s="197"/>
      <c r="H120" s="197"/>
      <c r="I120" s="152"/>
      <c r="J120" s="152"/>
      <c r="K120" s="152"/>
      <c r="L120" s="152"/>
      <c r="M120" s="152"/>
      <c r="N120" s="152"/>
      <c r="O120" s="197"/>
      <c r="P120" s="197"/>
      <c r="Q120" s="197"/>
      <c r="R120" s="197"/>
      <c r="S120" s="197"/>
      <c r="T120" s="197"/>
      <c r="U120" s="197"/>
      <c r="V120" s="197"/>
      <c r="W120" s="197"/>
      <c r="X120" s="197"/>
      <c r="Y120" s="197"/>
      <c r="Z120" s="197"/>
    </row>
    <row r="121" ht="15.75" customHeight="1">
      <c r="A121" s="180"/>
      <c r="B121" s="197"/>
      <c r="C121" s="152"/>
      <c r="D121" s="152"/>
      <c r="E121" s="152"/>
      <c r="F121" s="152"/>
      <c r="G121" s="197"/>
      <c r="H121" s="197"/>
      <c r="I121" s="152"/>
      <c r="J121" s="152"/>
      <c r="K121" s="152"/>
      <c r="L121" s="152"/>
      <c r="M121" s="152"/>
      <c r="N121" s="152"/>
      <c r="O121" s="197"/>
      <c r="P121" s="197"/>
      <c r="Q121" s="197"/>
      <c r="R121" s="197"/>
      <c r="S121" s="197"/>
      <c r="T121" s="197"/>
      <c r="U121" s="197"/>
      <c r="V121" s="197"/>
      <c r="W121" s="197"/>
      <c r="X121" s="197"/>
      <c r="Y121" s="197"/>
      <c r="Z121" s="197"/>
    </row>
    <row r="122" ht="15.75" customHeight="1">
      <c r="A122" s="180"/>
      <c r="B122" s="197"/>
      <c r="C122" s="152"/>
      <c r="D122" s="152"/>
      <c r="E122" s="152"/>
      <c r="F122" s="152"/>
      <c r="G122" s="197"/>
      <c r="H122" s="197"/>
      <c r="I122" s="152"/>
      <c r="J122" s="152"/>
      <c r="K122" s="152"/>
      <c r="L122" s="152"/>
      <c r="M122" s="152"/>
      <c r="N122" s="152"/>
      <c r="O122" s="197"/>
      <c r="P122" s="197"/>
      <c r="Q122" s="197"/>
      <c r="R122" s="197"/>
      <c r="S122" s="197"/>
      <c r="T122" s="197"/>
      <c r="U122" s="197"/>
      <c r="V122" s="197"/>
      <c r="W122" s="197"/>
      <c r="X122" s="197"/>
      <c r="Y122" s="197"/>
      <c r="Z122" s="197"/>
    </row>
    <row r="123" ht="15.75" customHeight="1">
      <c r="A123" s="180"/>
      <c r="B123" s="197"/>
      <c r="C123" s="152"/>
      <c r="D123" s="152"/>
      <c r="E123" s="152"/>
      <c r="F123" s="152"/>
      <c r="G123" s="197"/>
      <c r="H123" s="197"/>
      <c r="I123" s="152"/>
      <c r="J123" s="152"/>
      <c r="K123" s="152"/>
      <c r="L123" s="152"/>
      <c r="M123" s="152"/>
      <c r="N123" s="152"/>
      <c r="O123" s="197"/>
      <c r="P123" s="197"/>
      <c r="Q123" s="197"/>
      <c r="R123" s="197"/>
      <c r="S123" s="197"/>
      <c r="T123" s="197"/>
      <c r="U123" s="197"/>
      <c r="V123" s="197"/>
      <c r="W123" s="197"/>
      <c r="X123" s="197"/>
      <c r="Y123" s="197"/>
      <c r="Z123" s="197"/>
    </row>
    <row r="124" ht="15.75" customHeight="1">
      <c r="A124" s="180"/>
      <c r="B124" s="197"/>
      <c r="C124" s="152"/>
      <c r="D124" s="152"/>
      <c r="E124" s="152"/>
      <c r="F124" s="152"/>
      <c r="G124" s="197"/>
      <c r="H124" s="197"/>
      <c r="I124" s="152"/>
      <c r="J124" s="152"/>
      <c r="K124" s="152"/>
      <c r="L124" s="152"/>
      <c r="M124" s="152"/>
      <c r="N124" s="152"/>
      <c r="O124" s="197"/>
      <c r="P124" s="197"/>
      <c r="Q124" s="197"/>
      <c r="R124" s="197"/>
      <c r="S124" s="197"/>
      <c r="T124" s="197"/>
      <c r="U124" s="197"/>
      <c r="V124" s="197"/>
      <c r="W124" s="197"/>
      <c r="X124" s="197"/>
      <c r="Y124" s="197"/>
      <c r="Z124" s="197"/>
    </row>
    <row r="125" ht="15.75" customHeight="1">
      <c r="A125" s="180"/>
      <c r="B125" s="197"/>
      <c r="C125" s="152"/>
      <c r="D125" s="152"/>
      <c r="E125" s="152"/>
      <c r="F125" s="152"/>
      <c r="G125" s="197"/>
      <c r="H125" s="197"/>
      <c r="I125" s="152"/>
      <c r="J125" s="152"/>
      <c r="K125" s="152"/>
      <c r="L125" s="152"/>
      <c r="M125" s="152"/>
      <c r="N125" s="152"/>
      <c r="O125" s="197"/>
      <c r="P125" s="197"/>
      <c r="Q125" s="197"/>
      <c r="R125" s="197"/>
      <c r="S125" s="197"/>
      <c r="T125" s="197"/>
      <c r="U125" s="197"/>
      <c r="V125" s="197"/>
      <c r="W125" s="197"/>
      <c r="X125" s="197"/>
      <c r="Y125" s="197"/>
      <c r="Z125" s="197"/>
    </row>
    <row r="126" ht="15.75" customHeight="1">
      <c r="A126" s="180"/>
      <c r="B126" s="197"/>
      <c r="C126" s="152"/>
      <c r="D126" s="152"/>
      <c r="E126" s="152"/>
      <c r="F126" s="152"/>
      <c r="G126" s="197"/>
      <c r="H126" s="197"/>
      <c r="I126" s="152"/>
      <c r="J126" s="152"/>
      <c r="K126" s="152"/>
      <c r="L126" s="152"/>
      <c r="M126" s="152"/>
      <c r="N126" s="152"/>
      <c r="O126" s="197"/>
      <c r="P126" s="197"/>
      <c r="Q126" s="197"/>
      <c r="R126" s="197"/>
      <c r="S126" s="197"/>
      <c r="T126" s="197"/>
      <c r="U126" s="197"/>
      <c r="V126" s="197"/>
      <c r="W126" s="197"/>
      <c r="X126" s="197"/>
      <c r="Y126" s="197"/>
      <c r="Z126" s="197"/>
    </row>
    <row r="127" ht="15.75" customHeight="1">
      <c r="A127" s="180"/>
      <c r="B127" s="197"/>
      <c r="C127" s="152"/>
      <c r="D127" s="152"/>
      <c r="E127" s="152"/>
      <c r="F127" s="152"/>
      <c r="G127" s="197"/>
      <c r="H127" s="197"/>
      <c r="I127" s="152"/>
      <c r="J127" s="152"/>
      <c r="K127" s="152"/>
      <c r="L127" s="152"/>
      <c r="M127" s="152"/>
      <c r="N127" s="152"/>
      <c r="O127" s="197"/>
      <c r="P127" s="197"/>
      <c r="Q127" s="197"/>
      <c r="R127" s="197"/>
      <c r="S127" s="197"/>
      <c r="T127" s="197"/>
      <c r="U127" s="197"/>
      <c r="V127" s="197"/>
      <c r="W127" s="197"/>
      <c r="X127" s="197"/>
      <c r="Y127" s="197"/>
      <c r="Z127" s="197"/>
    </row>
    <row r="128" ht="15.75" customHeight="1">
      <c r="A128" s="180"/>
      <c r="B128" s="197"/>
      <c r="C128" s="152"/>
      <c r="D128" s="152"/>
      <c r="E128" s="152"/>
      <c r="F128" s="152"/>
      <c r="G128" s="197"/>
      <c r="H128" s="197"/>
      <c r="I128" s="152"/>
      <c r="J128" s="152"/>
      <c r="K128" s="152"/>
      <c r="L128" s="152"/>
      <c r="M128" s="152"/>
      <c r="N128" s="152"/>
      <c r="O128" s="197"/>
      <c r="P128" s="197"/>
      <c r="Q128" s="197"/>
      <c r="R128" s="197"/>
      <c r="S128" s="197"/>
      <c r="T128" s="197"/>
      <c r="U128" s="197"/>
      <c r="V128" s="197"/>
      <c r="W128" s="197"/>
      <c r="X128" s="197"/>
      <c r="Y128" s="197"/>
      <c r="Z128" s="197"/>
    </row>
    <row r="129" ht="15.75" customHeight="1">
      <c r="A129" s="180"/>
      <c r="B129" s="197"/>
      <c r="C129" s="152"/>
      <c r="D129" s="152"/>
      <c r="E129" s="152"/>
      <c r="F129" s="152"/>
      <c r="G129" s="197"/>
      <c r="H129" s="197"/>
      <c r="I129" s="152"/>
      <c r="J129" s="152"/>
      <c r="K129" s="152"/>
      <c r="L129" s="152"/>
      <c r="M129" s="152"/>
      <c r="N129" s="152"/>
      <c r="O129" s="197"/>
      <c r="P129" s="197"/>
      <c r="Q129" s="197"/>
      <c r="R129" s="197"/>
      <c r="S129" s="197"/>
      <c r="T129" s="197"/>
      <c r="U129" s="197"/>
      <c r="V129" s="197"/>
      <c r="W129" s="197"/>
      <c r="X129" s="197"/>
      <c r="Y129" s="197"/>
      <c r="Z129" s="197"/>
    </row>
    <row r="130" ht="15.75" customHeight="1">
      <c r="A130" s="180"/>
      <c r="B130" s="197"/>
      <c r="C130" s="152"/>
      <c r="D130" s="152"/>
      <c r="E130" s="152"/>
      <c r="F130" s="152"/>
      <c r="G130" s="197"/>
      <c r="H130" s="197"/>
      <c r="I130" s="152"/>
      <c r="J130" s="152"/>
      <c r="K130" s="152"/>
      <c r="L130" s="152"/>
      <c r="M130" s="152"/>
      <c r="N130" s="152"/>
      <c r="O130" s="197"/>
      <c r="P130" s="197"/>
      <c r="Q130" s="197"/>
      <c r="R130" s="197"/>
      <c r="S130" s="197"/>
      <c r="T130" s="197"/>
      <c r="U130" s="197"/>
      <c r="V130" s="197"/>
      <c r="W130" s="197"/>
      <c r="X130" s="197"/>
      <c r="Y130" s="197"/>
      <c r="Z130" s="197"/>
    </row>
    <row r="131" ht="15.75" customHeight="1">
      <c r="A131" s="180"/>
      <c r="B131" s="197"/>
      <c r="C131" s="152"/>
      <c r="D131" s="152"/>
      <c r="E131" s="152"/>
      <c r="F131" s="152"/>
      <c r="G131" s="197"/>
      <c r="H131" s="197"/>
      <c r="I131" s="152"/>
      <c r="J131" s="152"/>
      <c r="K131" s="152"/>
      <c r="L131" s="152"/>
      <c r="M131" s="152"/>
      <c r="N131" s="152"/>
      <c r="O131" s="197"/>
      <c r="P131" s="197"/>
      <c r="Q131" s="197"/>
      <c r="R131" s="197"/>
      <c r="S131" s="197"/>
      <c r="T131" s="197"/>
      <c r="U131" s="197"/>
      <c r="V131" s="197"/>
      <c r="W131" s="197"/>
      <c r="X131" s="197"/>
      <c r="Y131" s="197"/>
      <c r="Z131" s="197"/>
    </row>
    <row r="132" ht="15.75" customHeight="1">
      <c r="A132" s="180"/>
      <c r="B132" s="197"/>
      <c r="C132" s="152"/>
      <c r="D132" s="152"/>
      <c r="E132" s="152"/>
      <c r="F132" s="152"/>
      <c r="G132" s="197"/>
      <c r="H132" s="197"/>
      <c r="I132" s="152"/>
      <c r="J132" s="152"/>
      <c r="K132" s="152"/>
      <c r="L132" s="152"/>
      <c r="M132" s="152"/>
      <c r="N132" s="152"/>
      <c r="O132" s="197"/>
      <c r="P132" s="197"/>
      <c r="Q132" s="197"/>
      <c r="R132" s="197"/>
      <c r="S132" s="197"/>
      <c r="T132" s="197"/>
      <c r="U132" s="197"/>
      <c r="V132" s="197"/>
      <c r="W132" s="197"/>
      <c r="X132" s="197"/>
      <c r="Y132" s="197"/>
      <c r="Z132" s="197"/>
    </row>
    <row r="133" ht="15.75" customHeight="1">
      <c r="A133" s="180"/>
      <c r="B133" s="197"/>
      <c r="C133" s="152"/>
      <c r="D133" s="152"/>
      <c r="E133" s="152"/>
      <c r="F133" s="152"/>
      <c r="G133" s="197"/>
      <c r="H133" s="197"/>
      <c r="I133" s="152"/>
      <c r="J133" s="152"/>
      <c r="K133" s="152"/>
      <c r="L133" s="152"/>
      <c r="M133" s="152"/>
      <c r="N133" s="152"/>
      <c r="O133" s="197"/>
      <c r="P133" s="197"/>
      <c r="Q133" s="197"/>
      <c r="R133" s="197"/>
      <c r="S133" s="197"/>
      <c r="T133" s="197"/>
      <c r="U133" s="197"/>
      <c r="V133" s="197"/>
      <c r="W133" s="197"/>
      <c r="X133" s="197"/>
      <c r="Y133" s="197"/>
      <c r="Z133" s="197"/>
    </row>
    <row r="134" ht="15.75" customHeight="1">
      <c r="A134" s="180"/>
      <c r="B134" s="197"/>
      <c r="C134" s="197"/>
      <c r="D134" s="152"/>
      <c r="E134" s="197"/>
      <c r="F134" s="197"/>
      <c r="G134" s="197"/>
      <c r="H134" s="197"/>
      <c r="I134" s="152"/>
      <c r="J134" s="50"/>
      <c r="K134" s="152"/>
      <c r="L134" s="50"/>
      <c r="M134" s="50"/>
      <c r="N134" s="152"/>
      <c r="O134" s="197"/>
      <c r="P134" s="197"/>
      <c r="Q134" s="197"/>
      <c r="R134" s="197"/>
      <c r="S134" s="197"/>
      <c r="T134" s="197"/>
      <c r="U134" s="197"/>
      <c r="V134" s="197"/>
      <c r="W134" s="197"/>
      <c r="X134" s="197"/>
      <c r="Y134" s="197"/>
      <c r="Z134" s="197"/>
    </row>
    <row r="135" ht="15.75" customHeight="1">
      <c r="A135" s="180"/>
      <c r="B135" s="197"/>
      <c r="C135" s="152"/>
      <c r="D135" s="152"/>
      <c r="E135" s="152"/>
      <c r="F135" s="152"/>
      <c r="G135" s="197"/>
      <c r="H135" s="197"/>
      <c r="I135" s="152"/>
      <c r="J135" s="152"/>
      <c r="K135" s="152"/>
      <c r="L135" s="152"/>
      <c r="M135" s="152"/>
      <c r="N135" s="152"/>
      <c r="O135" s="197"/>
      <c r="P135" s="197"/>
      <c r="Q135" s="197"/>
      <c r="R135" s="197"/>
      <c r="S135" s="197"/>
      <c r="T135" s="197"/>
      <c r="U135" s="197"/>
      <c r="V135" s="197"/>
      <c r="W135" s="197"/>
      <c r="X135" s="197"/>
      <c r="Y135" s="197"/>
      <c r="Z135" s="197"/>
    </row>
    <row r="136" ht="15.75" customHeight="1">
      <c r="A136" s="180"/>
      <c r="B136" s="197"/>
      <c r="C136" s="197"/>
      <c r="D136" s="152"/>
      <c r="E136" s="152"/>
      <c r="F136" s="152"/>
      <c r="G136" s="197"/>
      <c r="H136" s="197"/>
      <c r="I136" s="152"/>
      <c r="J136" s="50"/>
      <c r="K136" s="152"/>
      <c r="L136" s="152"/>
      <c r="M136" s="152"/>
      <c r="N136" s="152"/>
      <c r="O136" s="197"/>
      <c r="P136" s="197"/>
      <c r="Q136" s="197"/>
      <c r="R136" s="197"/>
      <c r="S136" s="197"/>
      <c r="T136" s="197"/>
      <c r="U136" s="197"/>
      <c r="V136" s="197"/>
      <c r="W136" s="197"/>
      <c r="X136" s="197"/>
      <c r="Y136" s="197"/>
      <c r="Z136" s="197"/>
    </row>
    <row r="137" ht="15.75" customHeight="1">
      <c r="A137" s="180"/>
      <c r="B137" s="197"/>
      <c r="C137" s="152"/>
      <c r="D137" s="152"/>
      <c r="E137" s="152"/>
      <c r="F137" s="152"/>
      <c r="G137" s="197"/>
      <c r="H137" s="197"/>
      <c r="I137" s="152"/>
      <c r="J137" s="152"/>
      <c r="K137" s="152"/>
      <c r="L137" s="152"/>
      <c r="M137" s="152"/>
      <c r="N137" s="152"/>
      <c r="O137" s="197"/>
      <c r="P137" s="197"/>
      <c r="Q137" s="197"/>
      <c r="R137" s="197"/>
      <c r="S137" s="197"/>
      <c r="T137" s="197"/>
      <c r="U137" s="197"/>
      <c r="V137" s="197"/>
      <c r="W137" s="197"/>
      <c r="X137" s="197"/>
      <c r="Y137" s="197"/>
      <c r="Z137" s="197"/>
    </row>
    <row r="138" ht="15.75" customHeight="1">
      <c r="A138" s="180"/>
      <c r="B138" s="197"/>
      <c r="C138" s="152"/>
      <c r="D138" s="152"/>
      <c r="E138" s="152"/>
      <c r="F138" s="152"/>
      <c r="G138" s="197"/>
      <c r="H138" s="197"/>
      <c r="I138" s="152"/>
      <c r="J138" s="152"/>
      <c r="K138" s="152"/>
      <c r="L138" s="152"/>
      <c r="M138" s="152"/>
      <c r="N138" s="152"/>
      <c r="O138" s="197"/>
      <c r="P138" s="197"/>
      <c r="Q138" s="197"/>
      <c r="R138" s="197"/>
      <c r="S138" s="197"/>
      <c r="T138" s="197"/>
      <c r="U138" s="197"/>
      <c r="V138" s="197"/>
      <c r="W138" s="197"/>
      <c r="X138" s="197"/>
      <c r="Y138" s="197"/>
      <c r="Z138" s="197"/>
    </row>
    <row r="139" ht="15.75" customHeight="1">
      <c r="A139" s="180"/>
      <c r="B139" s="197"/>
      <c r="C139" s="152"/>
      <c r="D139" s="152"/>
      <c r="E139" s="152"/>
      <c r="F139" s="152"/>
      <c r="G139" s="197"/>
      <c r="H139" s="169"/>
      <c r="I139" s="152"/>
      <c r="J139" s="152"/>
      <c r="K139" s="152"/>
      <c r="L139" s="152"/>
      <c r="M139" s="152"/>
      <c r="N139" s="152"/>
      <c r="O139" s="197"/>
      <c r="P139" s="197"/>
      <c r="Q139" s="197"/>
      <c r="R139" s="197"/>
      <c r="S139" s="197"/>
      <c r="T139" s="197"/>
      <c r="U139" s="197"/>
      <c r="V139" s="197"/>
      <c r="W139" s="197"/>
      <c r="X139" s="197"/>
      <c r="Y139" s="197"/>
      <c r="Z139" s="197"/>
    </row>
    <row r="140" ht="15.75" customHeight="1">
      <c r="A140" s="180"/>
      <c r="B140" s="197"/>
      <c r="C140" s="197"/>
      <c r="D140" s="152"/>
      <c r="E140" s="152"/>
      <c r="F140" s="152"/>
      <c r="G140" s="197"/>
      <c r="H140" s="169"/>
      <c r="I140" s="152"/>
      <c r="J140" s="50"/>
      <c r="K140" s="152"/>
      <c r="L140" s="152"/>
      <c r="M140" s="152"/>
      <c r="N140" s="152"/>
      <c r="O140" s="197"/>
      <c r="P140" s="197"/>
      <c r="Q140" s="197"/>
      <c r="R140" s="197"/>
      <c r="S140" s="197"/>
      <c r="T140" s="197"/>
      <c r="U140" s="197"/>
      <c r="V140" s="197"/>
      <c r="W140" s="197"/>
      <c r="X140" s="197"/>
      <c r="Y140" s="197"/>
      <c r="Z140" s="197"/>
    </row>
    <row r="141" ht="15.75" customHeight="1">
      <c r="A141" s="180"/>
      <c r="B141" s="197"/>
      <c r="C141" s="152"/>
      <c r="D141" s="152"/>
      <c r="E141" s="152"/>
      <c r="F141" s="152"/>
      <c r="G141" s="197"/>
      <c r="H141" s="197"/>
      <c r="I141" s="152"/>
      <c r="J141" s="152"/>
      <c r="K141" s="152"/>
      <c r="L141" s="152"/>
      <c r="M141" s="152"/>
      <c r="N141" s="152"/>
      <c r="O141" s="197"/>
      <c r="P141" s="197"/>
      <c r="Q141" s="197"/>
      <c r="R141" s="197"/>
      <c r="S141" s="197"/>
      <c r="T141" s="197"/>
      <c r="U141" s="197"/>
      <c r="V141" s="197"/>
      <c r="W141" s="197"/>
      <c r="X141" s="197"/>
      <c r="Y141" s="197"/>
      <c r="Z141" s="197"/>
    </row>
    <row r="142" ht="15.75" customHeight="1">
      <c r="A142" s="180"/>
      <c r="B142" s="197"/>
      <c r="C142" s="152"/>
      <c r="D142" s="152"/>
      <c r="E142" s="152"/>
      <c r="F142" s="152"/>
      <c r="G142" s="197"/>
      <c r="H142" s="197"/>
      <c r="I142" s="152"/>
      <c r="J142" s="152"/>
      <c r="K142" s="152"/>
      <c r="L142" s="152"/>
      <c r="M142" s="152"/>
      <c r="N142" s="152"/>
      <c r="O142" s="197"/>
      <c r="P142" s="197"/>
      <c r="Q142" s="197"/>
      <c r="R142" s="197"/>
      <c r="S142" s="197"/>
      <c r="T142" s="197"/>
      <c r="U142" s="197"/>
      <c r="V142" s="197"/>
      <c r="W142" s="197"/>
      <c r="X142" s="197"/>
      <c r="Y142" s="197"/>
      <c r="Z142" s="197"/>
    </row>
    <row r="143" ht="15.75" customHeight="1">
      <c r="A143" s="180"/>
      <c r="B143" s="197"/>
      <c r="C143" s="152"/>
      <c r="D143" s="152"/>
      <c r="E143" s="152"/>
      <c r="F143" s="152"/>
      <c r="G143" s="197"/>
      <c r="H143" s="197"/>
      <c r="I143" s="152"/>
      <c r="J143" s="152"/>
      <c r="K143" s="152"/>
      <c r="L143" s="152"/>
      <c r="M143" s="152"/>
      <c r="N143" s="152"/>
      <c r="O143" s="197"/>
      <c r="P143" s="197"/>
      <c r="Q143" s="197"/>
      <c r="R143" s="197"/>
      <c r="S143" s="197"/>
      <c r="T143" s="197"/>
      <c r="U143" s="197"/>
      <c r="V143" s="197"/>
      <c r="W143" s="197"/>
      <c r="X143" s="197"/>
      <c r="Y143" s="197"/>
      <c r="Z143" s="197"/>
    </row>
    <row r="144" ht="15.75" customHeight="1">
      <c r="A144" s="180"/>
      <c r="B144" s="197"/>
      <c r="C144" s="152"/>
      <c r="D144" s="152"/>
      <c r="E144" s="152"/>
      <c r="F144" s="152"/>
      <c r="G144" s="197"/>
      <c r="H144" s="197"/>
      <c r="I144" s="152"/>
      <c r="J144" s="152"/>
      <c r="K144" s="152"/>
      <c r="L144" s="152"/>
      <c r="M144" s="152"/>
      <c r="N144" s="152"/>
      <c r="O144" s="197"/>
      <c r="P144" s="197"/>
      <c r="Q144" s="197"/>
      <c r="R144" s="197"/>
      <c r="S144" s="197"/>
      <c r="T144" s="197"/>
      <c r="U144" s="197"/>
      <c r="V144" s="197"/>
      <c r="W144" s="197"/>
      <c r="X144" s="197"/>
      <c r="Y144" s="197"/>
      <c r="Z144" s="197"/>
    </row>
    <row r="145" ht="15.75" customHeight="1">
      <c r="A145" s="180"/>
      <c r="B145" s="197"/>
      <c r="C145" s="152"/>
      <c r="D145" s="152"/>
      <c r="E145" s="152"/>
      <c r="F145" s="152"/>
      <c r="G145" s="197"/>
      <c r="H145" s="197"/>
      <c r="I145" s="152"/>
      <c r="J145" s="152"/>
      <c r="K145" s="152"/>
      <c r="L145" s="152"/>
      <c r="M145" s="152"/>
      <c r="N145" s="152"/>
      <c r="O145" s="197"/>
      <c r="P145" s="197"/>
      <c r="Q145" s="197"/>
      <c r="R145" s="197"/>
      <c r="S145" s="197"/>
      <c r="T145" s="197"/>
      <c r="U145" s="197"/>
      <c r="V145" s="197"/>
      <c r="W145" s="197"/>
      <c r="X145" s="197"/>
      <c r="Y145" s="197"/>
      <c r="Z145" s="197"/>
    </row>
    <row r="146" ht="15.75" customHeight="1">
      <c r="A146" s="180"/>
      <c r="B146" s="197"/>
      <c r="C146" s="152"/>
      <c r="D146" s="152"/>
      <c r="E146" s="152"/>
      <c r="F146" s="152"/>
      <c r="G146" s="197"/>
      <c r="H146" s="197"/>
      <c r="I146" s="152"/>
      <c r="J146" s="152"/>
      <c r="K146" s="152"/>
      <c r="L146" s="152"/>
      <c r="M146" s="152"/>
      <c r="N146" s="152"/>
      <c r="O146" s="197"/>
      <c r="P146" s="197"/>
      <c r="Q146" s="197"/>
      <c r="R146" s="197"/>
      <c r="S146" s="197"/>
      <c r="T146" s="197"/>
      <c r="U146" s="197"/>
      <c r="V146" s="197"/>
      <c r="W146" s="197"/>
      <c r="X146" s="197"/>
      <c r="Y146" s="197"/>
      <c r="Z146" s="197"/>
    </row>
    <row r="147" ht="15.75" customHeight="1">
      <c r="A147" s="180"/>
      <c r="B147" s="197"/>
      <c r="C147" s="152"/>
      <c r="D147" s="152"/>
      <c r="E147" s="197"/>
      <c r="F147" s="197"/>
      <c r="G147" s="197"/>
      <c r="H147" s="197"/>
      <c r="I147" s="152"/>
      <c r="J147" s="152"/>
      <c r="K147" s="152"/>
      <c r="L147" s="50"/>
      <c r="M147" s="50"/>
      <c r="N147" s="152"/>
      <c r="O147" s="197"/>
      <c r="P147" s="197"/>
      <c r="Q147" s="197"/>
      <c r="R147" s="197"/>
      <c r="S147" s="197"/>
      <c r="T147" s="197"/>
      <c r="U147" s="197"/>
      <c r="V147" s="197"/>
      <c r="W147" s="197"/>
      <c r="X147" s="197"/>
      <c r="Y147" s="197"/>
      <c r="Z147" s="197"/>
    </row>
    <row r="148" ht="15.75" customHeight="1">
      <c r="A148" s="180"/>
      <c r="B148" s="197"/>
      <c r="C148" s="152"/>
      <c r="D148" s="152"/>
      <c r="E148" s="152"/>
      <c r="F148" s="152"/>
      <c r="G148" s="197"/>
      <c r="H148" s="197"/>
      <c r="I148" s="152"/>
      <c r="J148" s="152"/>
      <c r="K148" s="152"/>
      <c r="L148" s="152"/>
      <c r="M148" s="152"/>
      <c r="N148" s="152"/>
      <c r="O148" s="197"/>
      <c r="P148" s="197"/>
      <c r="Q148" s="197"/>
      <c r="R148" s="197"/>
      <c r="S148" s="197"/>
      <c r="T148" s="197"/>
      <c r="U148" s="197"/>
      <c r="V148" s="197"/>
      <c r="W148" s="197"/>
      <c r="X148" s="197"/>
      <c r="Y148" s="197"/>
      <c r="Z148" s="197"/>
    </row>
    <row r="149" ht="15.75" customHeight="1">
      <c r="A149" s="180"/>
      <c r="B149" s="197"/>
      <c r="C149" s="152"/>
      <c r="D149" s="152"/>
      <c r="E149" s="152"/>
      <c r="F149" s="152"/>
      <c r="G149" s="197"/>
      <c r="H149" s="197"/>
      <c r="I149" s="152"/>
      <c r="J149" s="152"/>
      <c r="K149" s="152"/>
      <c r="L149" s="152"/>
      <c r="M149" s="152"/>
      <c r="N149" s="152"/>
      <c r="O149" s="197"/>
      <c r="P149" s="197"/>
      <c r="Q149" s="197"/>
      <c r="R149" s="197"/>
      <c r="S149" s="197"/>
      <c r="T149" s="197"/>
      <c r="U149" s="197"/>
      <c r="V149" s="197"/>
      <c r="W149" s="197"/>
      <c r="X149" s="197"/>
      <c r="Y149" s="197"/>
      <c r="Z149" s="197"/>
    </row>
    <row r="150" ht="15.75" customHeight="1">
      <c r="A150" s="180"/>
      <c r="B150" s="197"/>
      <c r="C150" s="152"/>
      <c r="D150" s="152"/>
      <c r="E150" s="152"/>
      <c r="F150" s="152"/>
      <c r="G150" s="197"/>
      <c r="H150" s="197"/>
      <c r="I150" s="152"/>
      <c r="J150" s="152"/>
      <c r="K150" s="152"/>
      <c r="L150" s="152"/>
      <c r="M150" s="152"/>
      <c r="N150" s="152"/>
      <c r="O150" s="197"/>
      <c r="P150" s="197"/>
      <c r="Q150" s="197"/>
      <c r="R150" s="197"/>
      <c r="S150" s="197"/>
      <c r="T150" s="197"/>
      <c r="U150" s="197"/>
      <c r="V150" s="197"/>
      <c r="W150" s="197"/>
      <c r="X150" s="197"/>
      <c r="Y150" s="197"/>
      <c r="Z150" s="197"/>
    </row>
    <row r="151" ht="15.75" customHeight="1">
      <c r="A151" s="180"/>
      <c r="B151" s="197"/>
      <c r="C151" s="152"/>
      <c r="D151" s="152"/>
      <c r="E151" s="152"/>
      <c r="F151" s="152"/>
      <c r="G151" s="197"/>
      <c r="H151" s="197"/>
      <c r="I151" s="152"/>
      <c r="J151" s="152"/>
      <c r="K151" s="152"/>
      <c r="L151" s="152"/>
      <c r="M151" s="152"/>
      <c r="N151" s="152"/>
      <c r="O151" s="197"/>
      <c r="P151" s="197"/>
      <c r="Q151" s="197"/>
      <c r="R151" s="197"/>
      <c r="S151" s="197"/>
      <c r="T151" s="197"/>
      <c r="U151" s="197"/>
      <c r="V151" s="197"/>
      <c r="W151" s="197"/>
      <c r="X151" s="197"/>
      <c r="Y151" s="197"/>
      <c r="Z151" s="197"/>
    </row>
    <row r="152" ht="15.75" customHeight="1">
      <c r="A152" s="180"/>
      <c r="B152" s="197"/>
      <c r="C152" s="152"/>
      <c r="D152" s="152"/>
      <c r="E152" s="152"/>
      <c r="F152" s="152"/>
      <c r="G152" s="197"/>
      <c r="H152" s="197"/>
      <c r="I152" s="152"/>
      <c r="J152" s="152"/>
      <c r="K152" s="152"/>
      <c r="L152" s="152"/>
      <c r="M152" s="152"/>
      <c r="N152" s="152"/>
      <c r="O152" s="197"/>
      <c r="P152" s="197"/>
      <c r="Q152" s="197"/>
      <c r="R152" s="197"/>
      <c r="S152" s="197"/>
      <c r="T152" s="197"/>
      <c r="U152" s="197"/>
      <c r="V152" s="197"/>
      <c r="W152" s="197"/>
      <c r="X152" s="197"/>
      <c r="Y152" s="197"/>
      <c r="Z152" s="197"/>
    </row>
    <row r="153" ht="15.75" customHeight="1">
      <c r="A153" s="180"/>
      <c r="B153" s="197"/>
      <c r="C153" s="152"/>
      <c r="D153" s="152"/>
      <c r="E153" s="152"/>
      <c r="F153" s="152"/>
      <c r="G153" s="197"/>
      <c r="H153" s="197"/>
      <c r="I153" s="152"/>
      <c r="J153" s="152"/>
      <c r="K153" s="152"/>
      <c r="L153" s="152"/>
      <c r="M153" s="152"/>
      <c r="N153" s="152"/>
      <c r="O153" s="197"/>
      <c r="P153" s="197"/>
      <c r="Q153" s="197"/>
      <c r="R153" s="197"/>
      <c r="S153" s="197"/>
      <c r="T153" s="197"/>
      <c r="U153" s="197"/>
      <c r="V153" s="197"/>
      <c r="W153" s="197"/>
      <c r="X153" s="197"/>
      <c r="Y153" s="197"/>
      <c r="Z153" s="197"/>
    </row>
    <row r="154" ht="15.75" customHeight="1">
      <c r="A154" s="180"/>
      <c r="B154" s="197"/>
      <c r="C154" s="152"/>
      <c r="D154" s="152"/>
      <c r="E154" s="152"/>
      <c r="F154" s="152"/>
      <c r="G154" s="197"/>
      <c r="H154" s="197"/>
      <c r="I154" s="152"/>
      <c r="J154" s="152"/>
      <c r="K154" s="152"/>
      <c r="L154" s="152"/>
      <c r="M154" s="152"/>
      <c r="N154" s="152"/>
      <c r="O154" s="197"/>
      <c r="P154" s="197"/>
      <c r="Q154" s="197"/>
      <c r="R154" s="197"/>
      <c r="S154" s="197"/>
      <c r="T154" s="197"/>
      <c r="U154" s="197"/>
      <c r="V154" s="197"/>
      <c r="W154" s="197"/>
      <c r="X154" s="197"/>
      <c r="Y154" s="197"/>
      <c r="Z154" s="197"/>
    </row>
    <row r="155" ht="15.75" customHeight="1">
      <c r="A155" s="180"/>
      <c r="B155" s="197"/>
      <c r="C155" s="197"/>
      <c r="D155" s="152"/>
      <c r="E155" s="152"/>
      <c r="F155" s="152"/>
      <c r="G155" s="197"/>
      <c r="H155" s="197"/>
      <c r="I155" s="152"/>
      <c r="J155" s="50"/>
      <c r="K155" s="152"/>
      <c r="L155" s="152"/>
      <c r="M155" s="152"/>
      <c r="N155" s="152"/>
      <c r="O155" s="197"/>
      <c r="P155" s="197"/>
      <c r="Q155" s="197"/>
      <c r="R155" s="197"/>
      <c r="S155" s="197"/>
      <c r="T155" s="197"/>
      <c r="U155" s="197"/>
      <c r="V155" s="197"/>
      <c r="W155" s="197"/>
      <c r="X155" s="197"/>
      <c r="Y155" s="197"/>
      <c r="Z155" s="197"/>
    </row>
    <row r="156" ht="15.75" customHeight="1">
      <c r="A156" s="180"/>
      <c r="B156" s="197"/>
      <c r="C156" s="152"/>
      <c r="D156" s="152"/>
      <c r="E156" s="152"/>
      <c r="F156" s="152"/>
      <c r="G156" s="197"/>
      <c r="H156" s="197"/>
      <c r="I156" s="152"/>
      <c r="J156" s="152"/>
      <c r="K156" s="152"/>
      <c r="L156" s="152"/>
      <c r="M156" s="152"/>
      <c r="N156" s="152"/>
      <c r="O156" s="197"/>
      <c r="P156" s="197"/>
      <c r="Q156" s="197"/>
      <c r="R156" s="197"/>
      <c r="S156" s="197"/>
      <c r="T156" s="197"/>
      <c r="U156" s="197"/>
      <c r="V156" s="197"/>
      <c r="W156" s="197"/>
      <c r="X156" s="197"/>
      <c r="Y156" s="197"/>
      <c r="Z156" s="197"/>
    </row>
    <row r="157" ht="15.75" customHeight="1">
      <c r="A157" s="180"/>
      <c r="B157" s="197"/>
      <c r="C157" s="152"/>
      <c r="D157" s="152"/>
      <c r="E157" s="152"/>
      <c r="F157" s="152"/>
      <c r="G157" s="197"/>
      <c r="H157" s="197"/>
      <c r="I157" s="152"/>
      <c r="J157" s="152"/>
      <c r="K157" s="152"/>
      <c r="L157" s="152"/>
      <c r="M157" s="152"/>
      <c r="N157" s="152"/>
      <c r="O157" s="197"/>
      <c r="P157" s="197"/>
      <c r="Q157" s="197"/>
      <c r="R157" s="197"/>
      <c r="S157" s="197"/>
      <c r="T157" s="197"/>
      <c r="U157" s="197"/>
      <c r="V157" s="197"/>
      <c r="W157" s="197"/>
      <c r="X157" s="197"/>
      <c r="Y157" s="197"/>
      <c r="Z157" s="197"/>
    </row>
    <row r="158" ht="15.75" customHeight="1">
      <c r="A158" s="180"/>
      <c r="B158" s="197"/>
      <c r="C158" s="152"/>
      <c r="D158" s="152"/>
      <c r="E158" s="152"/>
      <c r="F158" s="152"/>
      <c r="G158" s="197"/>
      <c r="H158" s="197"/>
      <c r="I158" s="152"/>
      <c r="J158" s="152"/>
      <c r="K158" s="152"/>
      <c r="L158" s="152"/>
      <c r="M158" s="152"/>
      <c r="N158" s="152"/>
      <c r="O158" s="197"/>
      <c r="P158" s="197"/>
      <c r="Q158" s="197"/>
      <c r="R158" s="197"/>
      <c r="S158" s="197"/>
      <c r="T158" s="197"/>
      <c r="U158" s="197"/>
      <c r="V158" s="197"/>
      <c r="W158" s="197"/>
      <c r="X158" s="197"/>
      <c r="Y158" s="197"/>
      <c r="Z158" s="197"/>
    </row>
    <row r="159" ht="15.75" customHeight="1">
      <c r="A159" s="180"/>
      <c r="B159" s="197"/>
      <c r="C159" s="152"/>
      <c r="D159" s="152"/>
      <c r="E159" s="197"/>
      <c r="F159" s="197"/>
      <c r="G159" s="197"/>
      <c r="H159" s="197"/>
      <c r="I159" s="152"/>
      <c r="J159" s="152"/>
      <c r="K159" s="152"/>
      <c r="L159" s="50"/>
      <c r="M159" s="50"/>
      <c r="N159" s="152"/>
      <c r="O159" s="197"/>
      <c r="P159" s="197"/>
      <c r="Q159" s="197"/>
      <c r="R159" s="197"/>
      <c r="S159" s="197"/>
      <c r="T159" s="197"/>
      <c r="U159" s="197"/>
      <c r="V159" s="197"/>
      <c r="W159" s="197"/>
      <c r="X159" s="197"/>
      <c r="Y159" s="197"/>
      <c r="Z159" s="197"/>
    </row>
    <row r="160" ht="15.75" customHeight="1">
      <c r="A160" s="180"/>
      <c r="B160" s="197"/>
      <c r="C160" s="152"/>
      <c r="D160" s="152"/>
      <c r="E160" s="197"/>
      <c r="F160" s="197"/>
      <c r="G160" s="197"/>
      <c r="H160" s="169"/>
      <c r="I160" s="152"/>
      <c r="J160" s="152"/>
      <c r="K160" s="152"/>
      <c r="L160" s="50"/>
      <c r="M160" s="50"/>
      <c r="N160" s="152"/>
      <c r="O160" s="197"/>
      <c r="P160" s="197"/>
      <c r="Q160" s="197"/>
      <c r="R160" s="197"/>
      <c r="S160" s="197"/>
      <c r="T160" s="197"/>
      <c r="U160" s="197"/>
      <c r="V160" s="197"/>
      <c r="W160" s="197"/>
      <c r="X160" s="197"/>
      <c r="Y160" s="197"/>
      <c r="Z160" s="197"/>
    </row>
    <row r="161" ht="15.75" customHeight="1">
      <c r="A161" s="180"/>
      <c r="B161" s="197"/>
      <c r="C161" s="152"/>
      <c r="D161" s="152"/>
      <c r="E161" s="152"/>
      <c r="F161" s="152"/>
      <c r="G161" s="197"/>
      <c r="H161" s="197"/>
      <c r="I161" s="152"/>
      <c r="J161" s="152"/>
      <c r="K161" s="152"/>
      <c r="L161" s="152"/>
      <c r="M161" s="152"/>
      <c r="N161" s="152"/>
      <c r="O161" s="197"/>
      <c r="P161" s="197"/>
      <c r="Q161" s="197"/>
      <c r="R161" s="197"/>
      <c r="S161" s="197"/>
      <c r="T161" s="197"/>
      <c r="U161" s="197"/>
      <c r="V161" s="197"/>
      <c r="W161" s="197"/>
      <c r="X161" s="197"/>
      <c r="Y161" s="197"/>
      <c r="Z161" s="197"/>
    </row>
    <row r="162" ht="15.75" customHeight="1">
      <c r="A162" s="180"/>
      <c r="B162" s="197"/>
      <c r="C162" s="152"/>
      <c r="D162" s="152"/>
      <c r="E162" s="152"/>
      <c r="F162" s="152"/>
      <c r="G162" s="197"/>
      <c r="H162" s="197"/>
      <c r="I162" s="152"/>
      <c r="J162" s="152"/>
      <c r="K162" s="152"/>
      <c r="L162" s="152"/>
      <c r="M162" s="152"/>
      <c r="N162" s="152"/>
      <c r="O162" s="197"/>
      <c r="P162" s="197"/>
      <c r="Q162" s="197"/>
      <c r="R162" s="197"/>
      <c r="S162" s="197"/>
      <c r="T162" s="197"/>
      <c r="U162" s="197"/>
      <c r="V162" s="197"/>
      <c r="W162" s="197"/>
      <c r="X162" s="197"/>
      <c r="Y162" s="197"/>
      <c r="Z162" s="197"/>
    </row>
    <row r="163" ht="15.75" customHeight="1">
      <c r="A163" s="180"/>
      <c r="B163" s="197"/>
      <c r="C163" s="197"/>
      <c r="D163" s="152"/>
      <c r="E163" s="197"/>
      <c r="F163" s="197"/>
      <c r="G163" s="197"/>
      <c r="H163" s="169"/>
      <c r="I163" s="152"/>
      <c r="J163" s="50"/>
      <c r="K163" s="152"/>
      <c r="L163" s="50"/>
      <c r="M163" s="50"/>
      <c r="N163" s="152"/>
      <c r="O163" s="197"/>
      <c r="P163" s="197"/>
      <c r="Q163" s="197"/>
      <c r="R163" s="197"/>
      <c r="S163" s="197"/>
      <c r="T163" s="197"/>
      <c r="U163" s="197"/>
      <c r="V163" s="197"/>
      <c r="W163" s="197"/>
      <c r="X163" s="197"/>
      <c r="Y163" s="197"/>
      <c r="Z163" s="197"/>
    </row>
    <row r="164" ht="15.75" customHeight="1">
      <c r="A164" s="180"/>
      <c r="B164" s="197"/>
      <c r="C164" s="152"/>
      <c r="D164" s="152"/>
      <c r="E164" s="152"/>
      <c r="F164" s="152"/>
      <c r="G164" s="197"/>
      <c r="H164" s="197"/>
      <c r="I164" s="152"/>
      <c r="J164" s="152"/>
      <c r="K164" s="152"/>
      <c r="L164" s="152"/>
      <c r="M164" s="152"/>
      <c r="N164" s="152"/>
      <c r="O164" s="197"/>
      <c r="P164" s="197"/>
      <c r="Q164" s="197"/>
      <c r="R164" s="197"/>
      <c r="S164" s="197"/>
      <c r="T164" s="197"/>
      <c r="U164" s="197"/>
      <c r="V164" s="197"/>
      <c r="W164" s="197"/>
      <c r="X164" s="197"/>
      <c r="Y164" s="197"/>
      <c r="Z164" s="197"/>
    </row>
    <row r="165" ht="15.75" customHeight="1">
      <c r="A165" s="180"/>
      <c r="B165" s="197"/>
      <c r="C165" s="152"/>
      <c r="D165" s="152"/>
      <c r="E165" s="152"/>
      <c r="F165" s="152"/>
      <c r="G165" s="197"/>
      <c r="H165" s="197"/>
      <c r="I165" s="152"/>
      <c r="J165" s="152"/>
      <c r="K165" s="152"/>
      <c r="L165" s="152"/>
      <c r="M165" s="152"/>
      <c r="N165" s="152"/>
      <c r="O165" s="197"/>
      <c r="P165" s="197"/>
      <c r="Q165" s="197"/>
      <c r="R165" s="197"/>
      <c r="S165" s="197"/>
      <c r="T165" s="197"/>
      <c r="U165" s="197"/>
      <c r="V165" s="197"/>
      <c r="W165" s="197"/>
      <c r="X165" s="197"/>
      <c r="Y165" s="197"/>
      <c r="Z165" s="197"/>
    </row>
    <row r="166" ht="15.75" customHeight="1">
      <c r="A166" s="180"/>
      <c r="B166" s="197"/>
      <c r="C166" s="152"/>
      <c r="D166" s="152"/>
      <c r="E166" s="152"/>
      <c r="F166" s="152"/>
      <c r="G166" s="197"/>
      <c r="H166" s="197"/>
      <c r="I166" s="152"/>
      <c r="J166" s="152"/>
      <c r="K166" s="152"/>
      <c r="L166" s="152"/>
      <c r="M166" s="152"/>
      <c r="N166" s="152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</row>
    <row r="167" ht="15.75" customHeight="1">
      <c r="A167" s="180"/>
      <c r="B167" s="197"/>
      <c r="C167" s="152"/>
      <c r="D167" s="152"/>
      <c r="E167" s="152"/>
      <c r="F167" s="152"/>
      <c r="G167" s="197"/>
      <c r="H167" s="197"/>
      <c r="I167" s="152"/>
      <c r="J167" s="152"/>
      <c r="K167" s="152"/>
      <c r="L167" s="152"/>
      <c r="M167" s="152"/>
      <c r="N167" s="152"/>
      <c r="O167" s="197"/>
      <c r="P167" s="197"/>
      <c r="Q167" s="197"/>
      <c r="R167" s="197"/>
      <c r="S167" s="197"/>
      <c r="T167" s="197"/>
      <c r="U167" s="197"/>
      <c r="V167" s="197"/>
      <c r="W167" s="197"/>
      <c r="X167" s="197"/>
      <c r="Y167" s="197"/>
      <c r="Z167" s="197"/>
    </row>
    <row r="168" ht="15.75" customHeight="1">
      <c r="A168" s="180"/>
      <c r="B168" s="197"/>
      <c r="C168" s="197"/>
      <c r="D168" s="152"/>
      <c r="E168" s="152"/>
      <c r="F168" s="152"/>
      <c r="G168" s="197"/>
      <c r="H168" s="169"/>
      <c r="I168" s="152"/>
      <c r="J168" s="50"/>
      <c r="K168" s="152"/>
      <c r="L168" s="152"/>
      <c r="M168" s="152"/>
      <c r="N168" s="152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</row>
    <row r="169" ht="15.75" customHeight="1">
      <c r="A169" s="180"/>
      <c r="B169" s="197"/>
      <c r="C169" s="152"/>
      <c r="D169" s="152"/>
      <c r="E169" s="152"/>
      <c r="F169" s="152"/>
      <c r="G169" s="197"/>
      <c r="H169" s="197"/>
      <c r="I169" s="152"/>
      <c r="J169" s="152"/>
      <c r="K169" s="152"/>
      <c r="L169" s="152"/>
      <c r="M169" s="152"/>
      <c r="N169" s="152"/>
      <c r="O169" s="197"/>
      <c r="P169" s="197"/>
      <c r="Q169" s="197"/>
      <c r="R169" s="197"/>
      <c r="S169" s="197"/>
      <c r="T169" s="197"/>
      <c r="U169" s="197"/>
      <c r="V169" s="197"/>
      <c r="W169" s="197"/>
      <c r="X169" s="197"/>
      <c r="Y169" s="197"/>
      <c r="Z169" s="197"/>
    </row>
    <row r="170" ht="15.75" customHeight="1">
      <c r="A170" s="180"/>
      <c r="B170" s="197"/>
      <c r="C170" s="152"/>
      <c r="D170" s="152"/>
      <c r="E170" s="152"/>
      <c r="F170" s="152"/>
      <c r="G170" s="197"/>
      <c r="H170" s="197"/>
      <c r="I170" s="152"/>
      <c r="J170" s="152"/>
      <c r="K170" s="152"/>
      <c r="L170" s="152"/>
      <c r="M170" s="152"/>
      <c r="N170" s="152"/>
      <c r="O170" s="197"/>
      <c r="P170" s="197"/>
      <c r="Q170" s="197"/>
      <c r="R170" s="197"/>
      <c r="S170" s="197"/>
      <c r="T170" s="197"/>
      <c r="U170" s="197"/>
      <c r="V170" s="197"/>
      <c r="W170" s="197"/>
      <c r="X170" s="197"/>
      <c r="Y170" s="197"/>
      <c r="Z170" s="197"/>
    </row>
    <row r="171" ht="15.75" customHeight="1">
      <c r="A171" s="180"/>
      <c r="B171" s="197"/>
      <c r="C171" s="152"/>
      <c r="D171" s="152"/>
      <c r="E171" s="152"/>
      <c r="F171" s="152"/>
      <c r="G171" s="197"/>
      <c r="H171" s="197"/>
      <c r="I171" s="152"/>
      <c r="J171" s="152"/>
      <c r="K171" s="152"/>
      <c r="L171" s="152"/>
      <c r="M171" s="152"/>
      <c r="N171" s="152"/>
      <c r="O171" s="197"/>
      <c r="P171" s="197"/>
      <c r="Q171" s="197"/>
      <c r="R171" s="197"/>
      <c r="S171" s="197"/>
      <c r="T171" s="197"/>
      <c r="U171" s="197"/>
      <c r="V171" s="197"/>
      <c r="W171" s="197"/>
      <c r="X171" s="197"/>
      <c r="Y171" s="197"/>
      <c r="Z171" s="197"/>
    </row>
    <row r="172" ht="15.75" customHeight="1">
      <c r="A172" s="180"/>
      <c r="B172" s="197"/>
      <c r="C172" s="152"/>
      <c r="D172" s="152"/>
      <c r="E172" s="152"/>
      <c r="F172" s="152"/>
      <c r="G172" s="197"/>
      <c r="H172" s="169"/>
      <c r="I172" s="152"/>
      <c r="J172" s="152"/>
      <c r="K172" s="152"/>
      <c r="L172" s="152"/>
      <c r="M172" s="152"/>
      <c r="N172" s="152"/>
      <c r="O172" s="197"/>
      <c r="P172" s="197"/>
      <c r="Q172" s="197"/>
      <c r="R172" s="197"/>
      <c r="S172" s="197"/>
      <c r="T172" s="197"/>
      <c r="U172" s="197"/>
      <c r="V172" s="197"/>
      <c r="W172" s="197"/>
      <c r="X172" s="197"/>
      <c r="Y172" s="197"/>
      <c r="Z172" s="197"/>
    </row>
    <row r="173" ht="15.75" customHeight="1">
      <c r="A173" s="180"/>
      <c r="B173" s="197"/>
      <c r="C173" s="152"/>
      <c r="D173" s="152"/>
      <c r="E173" s="152"/>
      <c r="F173" s="152"/>
      <c r="G173" s="197"/>
      <c r="H173" s="197"/>
      <c r="I173" s="152"/>
      <c r="J173" s="152"/>
      <c r="K173" s="152"/>
      <c r="L173" s="152"/>
      <c r="M173" s="152"/>
      <c r="N173" s="152"/>
      <c r="O173" s="197"/>
      <c r="P173" s="197"/>
      <c r="Q173" s="197"/>
      <c r="R173" s="197"/>
      <c r="S173" s="197"/>
      <c r="T173" s="197"/>
      <c r="U173" s="197"/>
      <c r="V173" s="197"/>
      <c r="W173" s="197"/>
      <c r="X173" s="197"/>
      <c r="Y173" s="197"/>
      <c r="Z173" s="197"/>
    </row>
    <row r="174" ht="15.75" customHeight="1">
      <c r="A174" s="180"/>
      <c r="B174" s="197"/>
      <c r="C174" s="152"/>
      <c r="D174" s="152"/>
      <c r="E174" s="152"/>
      <c r="F174" s="152"/>
      <c r="G174" s="197"/>
      <c r="H174" s="197"/>
      <c r="I174" s="152"/>
      <c r="J174" s="152"/>
      <c r="K174" s="152"/>
      <c r="L174" s="152"/>
      <c r="M174" s="152"/>
      <c r="N174" s="152"/>
      <c r="O174" s="197"/>
      <c r="P174" s="197"/>
      <c r="Q174" s="197"/>
      <c r="R174" s="197"/>
      <c r="S174" s="197"/>
      <c r="T174" s="197"/>
      <c r="U174" s="197"/>
      <c r="V174" s="197"/>
      <c r="W174" s="197"/>
      <c r="X174" s="197"/>
      <c r="Y174" s="197"/>
      <c r="Z174" s="197"/>
    </row>
    <row r="175" ht="15.75" customHeight="1">
      <c r="A175" s="180"/>
      <c r="B175" s="197"/>
      <c r="C175" s="197"/>
      <c r="D175" s="152"/>
      <c r="E175" s="152"/>
      <c r="F175" s="152"/>
      <c r="G175" s="197"/>
      <c r="H175" s="169"/>
      <c r="I175" s="152"/>
      <c r="J175" s="50"/>
      <c r="K175" s="152"/>
      <c r="L175" s="152"/>
      <c r="M175" s="152"/>
      <c r="N175" s="152"/>
      <c r="O175" s="197"/>
      <c r="P175" s="197"/>
      <c r="Q175" s="197"/>
      <c r="R175" s="197"/>
      <c r="S175" s="197"/>
      <c r="T175" s="197"/>
      <c r="U175" s="197"/>
      <c r="V175" s="197"/>
      <c r="W175" s="197"/>
      <c r="X175" s="197"/>
      <c r="Y175" s="197"/>
      <c r="Z175" s="197"/>
    </row>
    <row r="176" ht="15.75" customHeight="1">
      <c r="A176" s="180"/>
      <c r="B176" s="197"/>
      <c r="C176" s="152"/>
      <c r="D176" s="152"/>
      <c r="E176" s="152"/>
      <c r="F176" s="152"/>
      <c r="G176" s="197"/>
      <c r="H176" s="197"/>
      <c r="I176" s="152"/>
      <c r="J176" s="152"/>
      <c r="K176" s="152"/>
      <c r="L176" s="152"/>
      <c r="M176" s="152"/>
      <c r="N176" s="152"/>
      <c r="O176" s="197"/>
      <c r="P176" s="197"/>
      <c r="Q176" s="197"/>
      <c r="R176" s="197"/>
      <c r="S176" s="197"/>
      <c r="T176" s="197"/>
      <c r="U176" s="197"/>
      <c r="V176" s="197"/>
      <c r="W176" s="197"/>
      <c r="X176" s="197"/>
      <c r="Y176" s="197"/>
      <c r="Z176" s="197"/>
    </row>
    <row r="177" ht="15.75" customHeight="1">
      <c r="A177" s="180"/>
      <c r="B177" s="197"/>
      <c r="C177" s="152"/>
      <c r="D177" s="152"/>
      <c r="E177" s="152"/>
      <c r="F177" s="152"/>
      <c r="G177" s="197"/>
      <c r="H177" s="197"/>
      <c r="I177" s="152"/>
      <c r="J177" s="152"/>
      <c r="K177" s="152"/>
      <c r="L177" s="152"/>
      <c r="M177" s="152"/>
      <c r="N177" s="152"/>
      <c r="O177" s="197"/>
      <c r="P177" s="197"/>
      <c r="Q177" s="197"/>
      <c r="R177" s="197"/>
      <c r="S177" s="197"/>
      <c r="T177" s="197"/>
      <c r="U177" s="197"/>
      <c r="V177" s="197"/>
      <c r="W177" s="197"/>
      <c r="X177" s="197"/>
      <c r="Y177" s="197"/>
      <c r="Z177" s="197"/>
    </row>
    <row r="178" ht="15.75" customHeight="1">
      <c r="A178" s="180"/>
      <c r="B178" s="197"/>
      <c r="C178" s="152"/>
      <c r="D178" s="152"/>
      <c r="E178" s="197"/>
      <c r="F178" s="197"/>
      <c r="G178" s="197"/>
      <c r="H178" s="169"/>
      <c r="I178" s="152"/>
      <c r="J178" s="152"/>
      <c r="K178" s="152"/>
      <c r="L178" s="50"/>
      <c r="M178" s="50"/>
      <c r="N178" s="152"/>
      <c r="O178" s="197"/>
      <c r="P178" s="197"/>
      <c r="Q178" s="197"/>
      <c r="R178" s="197"/>
      <c r="S178" s="197"/>
      <c r="T178" s="197"/>
      <c r="U178" s="197"/>
      <c r="V178" s="197"/>
      <c r="W178" s="197"/>
      <c r="X178" s="197"/>
      <c r="Y178" s="197"/>
      <c r="Z178" s="197"/>
    </row>
    <row r="179" ht="15.75" customHeight="1">
      <c r="A179" s="180"/>
      <c r="B179" s="197"/>
      <c r="C179" s="152"/>
      <c r="D179" s="152"/>
      <c r="E179" s="152"/>
      <c r="F179" s="152"/>
      <c r="G179" s="197"/>
      <c r="H179" s="197"/>
      <c r="I179" s="152"/>
      <c r="J179" s="152"/>
      <c r="K179" s="152"/>
      <c r="L179" s="152"/>
      <c r="M179" s="152"/>
      <c r="N179" s="152"/>
      <c r="O179" s="197"/>
      <c r="P179" s="197"/>
      <c r="Q179" s="197"/>
      <c r="R179" s="197"/>
      <c r="S179" s="197"/>
      <c r="T179" s="197"/>
      <c r="U179" s="197"/>
      <c r="V179" s="197"/>
      <c r="W179" s="197"/>
      <c r="X179" s="197"/>
      <c r="Y179" s="197"/>
      <c r="Z179" s="197"/>
    </row>
    <row r="180" ht="15.75" customHeight="1">
      <c r="A180" s="180"/>
      <c r="B180" s="197"/>
      <c r="C180" s="152"/>
      <c r="D180" s="152"/>
      <c r="E180" s="152"/>
      <c r="F180" s="152"/>
      <c r="G180" s="197"/>
      <c r="H180" s="197"/>
      <c r="I180" s="152"/>
      <c r="J180" s="152"/>
      <c r="K180" s="152"/>
      <c r="L180" s="152"/>
      <c r="M180" s="152"/>
      <c r="N180" s="152"/>
      <c r="O180" s="197"/>
      <c r="P180" s="197"/>
      <c r="Q180" s="197"/>
      <c r="R180" s="197"/>
      <c r="S180" s="197"/>
      <c r="T180" s="197"/>
      <c r="U180" s="197"/>
      <c r="V180" s="197"/>
      <c r="W180" s="197"/>
      <c r="X180" s="197"/>
      <c r="Y180" s="197"/>
      <c r="Z180" s="197"/>
    </row>
    <row r="181" ht="15.75" customHeight="1">
      <c r="A181" s="180"/>
      <c r="B181" s="197"/>
      <c r="C181" s="152"/>
      <c r="D181" s="152"/>
      <c r="E181" s="152"/>
      <c r="F181" s="152"/>
      <c r="G181" s="197"/>
      <c r="H181" s="197"/>
      <c r="I181" s="152"/>
      <c r="J181" s="152"/>
      <c r="K181" s="152"/>
      <c r="L181" s="152"/>
      <c r="M181" s="152"/>
      <c r="N181" s="152"/>
      <c r="O181" s="197"/>
      <c r="P181" s="197"/>
      <c r="Q181" s="197"/>
      <c r="R181" s="197"/>
      <c r="S181" s="197"/>
      <c r="T181" s="197"/>
      <c r="U181" s="197"/>
      <c r="V181" s="197"/>
      <c r="W181" s="197"/>
      <c r="X181" s="197"/>
      <c r="Y181" s="197"/>
      <c r="Z181" s="197"/>
    </row>
    <row r="182" ht="15.75" customHeight="1">
      <c r="A182" s="197"/>
      <c r="B182" s="197"/>
      <c r="C182" s="197"/>
      <c r="D182" s="197"/>
      <c r="E182" s="197"/>
      <c r="F182" s="197"/>
      <c r="G182" s="197"/>
      <c r="H182" s="197"/>
      <c r="I182" s="197"/>
      <c r="J182" s="197"/>
      <c r="K182" s="197"/>
      <c r="L182" s="197"/>
      <c r="M182" s="197"/>
      <c r="N182" s="197"/>
      <c r="O182" s="197"/>
      <c r="P182" s="197"/>
      <c r="Q182" s="197"/>
      <c r="R182" s="197"/>
      <c r="S182" s="197"/>
      <c r="T182" s="197"/>
      <c r="U182" s="197"/>
      <c r="V182" s="197"/>
      <c r="W182" s="197"/>
      <c r="X182" s="197"/>
      <c r="Y182" s="197"/>
      <c r="Z182" s="197"/>
    </row>
    <row r="183" ht="15.75" customHeight="1">
      <c r="A183" s="197"/>
      <c r="B183" s="197"/>
      <c r="C183" s="197"/>
      <c r="D183" s="197"/>
      <c r="E183" s="197"/>
      <c r="F183" s="197"/>
      <c r="G183" s="197"/>
      <c r="H183" s="197"/>
      <c r="I183" s="197"/>
      <c r="J183" s="197"/>
      <c r="K183" s="197"/>
      <c r="L183" s="197"/>
      <c r="M183" s="197"/>
      <c r="N183" s="197"/>
      <c r="O183" s="197"/>
      <c r="P183" s="197"/>
      <c r="Q183" s="197"/>
      <c r="R183" s="197"/>
      <c r="S183" s="197"/>
      <c r="T183" s="197"/>
      <c r="U183" s="197"/>
      <c r="V183" s="197"/>
      <c r="W183" s="197"/>
      <c r="X183" s="197"/>
      <c r="Y183" s="197"/>
      <c r="Z183" s="197"/>
    </row>
    <row r="184" ht="15.75" customHeight="1">
      <c r="A184" s="197"/>
      <c r="B184" s="197"/>
      <c r="C184" s="197"/>
      <c r="D184" s="197"/>
      <c r="E184" s="197"/>
      <c r="F184" s="197"/>
      <c r="G184" s="197"/>
      <c r="H184" s="197"/>
      <c r="I184" s="197"/>
      <c r="J184" s="197"/>
      <c r="K184" s="197"/>
      <c r="L184" s="197"/>
      <c r="M184" s="197"/>
      <c r="N184" s="197"/>
      <c r="O184" s="197"/>
      <c r="P184" s="197"/>
      <c r="Q184" s="197"/>
      <c r="R184" s="197"/>
      <c r="S184" s="197"/>
      <c r="T184" s="197"/>
      <c r="U184" s="197"/>
      <c r="V184" s="197"/>
      <c r="W184" s="197"/>
      <c r="X184" s="197"/>
      <c r="Y184" s="197"/>
      <c r="Z184" s="197"/>
    </row>
    <row r="185" ht="15.75" customHeight="1">
      <c r="A185" s="197"/>
      <c r="B185" s="197"/>
      <c r="C185" s="197"/>
      <c r="D185" s="197"/>
      <c r="E185" s="197"/>
      <c r="F185" s="197"/>
      <c r="G185" s="197"/>
      <c r="H185" s="197"/>
      <c r="I185" s="197"/>
      <c r="J185" s="197"/>
      <c r="K185" s="197"/>
      <c r="L185" s="197"/>
      <c r="M185" s="197"/>
      <c r="N185" s="197"/>
      <c r="O185" s="197"/>
      <c r="P185" s="197"/>
      <c r="Q185" s="197"/>
      <c r="R185" s="197"/>
      <c r="S185" s="197"/>
      <c r="T185" s="197"/>
      <c r="U185" s="197"/>
      <c r="V185" s="197"/>
      <c r="W185" s="197"/>
      <c r="X185" s="197"/>
      <c r="Y185" s="197"/>
      <c r="Z185" s="197"/>
    </row>
    <row r="186" ht="15.75" customHeight="1">
      <c r="A186" s="197"/>
      <c r="B186" s="197"/>
      <c r="C186" s="197"/>
      <c r="D186" s="197"/>
      <c r="E186" s="197"/>
      <c r="F186" s="197"/>
      <c r="G186" s="197"/>
      <c r="H186" s="197"/>
      <c r="I186" s="197"/>
      <c r="J186" s="197"/>
      <c r="K186" s="197"/>
      <c r="L186" s="197"/>
      <c r="M186" s="197"/>
      <c r="N186" s="197"/>
      <c r="O186" s="197"/>
      <c r="P186" s="197"/>
      <c r="Q186" s="197"/>
      <c r="R186" s="197"/>
      <c r="S186" s="197"/>
      <c r="T186" s="197"/>
      <c r="U186" s="197"/>
      <c r="V186" s="197"/>
      <c r="W186" s="197"/>
      <c r="X186" s="197"/>
      <c r="Y186" s="197"/>
      <c r="Z186" s="197"/>
    </row>
    <row r="187" ht="15.75" customHeight="1">
      <c r="A187" s="197"/>
      <c r="B187" s="197"/>
      <c r="C187" s="197"/>
      <c r="D187" s="197"/>
      <c r="E187" s="197"/>
      <c r="F187" s="197"/>
      <c r="G187" s="197"/>
      <c r="H187" s="197"/>
      <c r="I187" s="197"/>
      <c r="J187" s="197"/>
      <c r="K187" s="197"/>
      <c r="L187" s="197"/>
      <c r="M187" s="197"/>
      <c r="N187" s="197"/>
      <c r="O187" s="197"/>
      <c r="P187" s="197"/>
      <c r="Q187" s="197"/>
      <c r="R187" s="197"/>
      <c r="S187" s="197"/>
      <c r="T187" s="197"/>
      <c r="U187" s="197"/>
      <c r="V187" s="197"/>
      <c r="W187" s="197"/>
      <c r="X187" s="197"/>
      <c r="Y187" s="197"/>
      <c r="Z187" s="197"/>
    </row>
    <row r="188" ht="15.75" customHeight="1">
      <c r="A188" s="197"/>
      <c r="B188" s="197"/>
      <c r="C188" s="197"/>
      <c r="D188" s="197"/>
      <c r="E188" s="197"/>
      <c r="F188" s="197"/>
      <c r="G188" s="197"/>
      <c r="H188" s="197"/>
      <c r="I188" s="197"/>
      <c r="J188" s="197"/>
      <c r="K188" s="197"/>
      <c r="L188" s="197"/>
      <c r="M188" s="197"/>
      <c r="N188" s="197"/>
      <c r="O188" s="197"/>
      <c r="P188" s="197"/>
      <c r="Q188" s="197"/>
      <c r="R188" s="197"/>
      <c r="S188" s="197"/>
      <c r="T188" s="197"/>
      <c r="U188" s="197"/>
      <c r="V188" s="197"/>
      <c r="W188" s="197"/>
      <c r="X188" s="197"/>
      <c r="Y188" s="197"/>
      <c r="Z188" s="197"/>
    </row>
    <row r="189" ht="15.75" customHeight="1">
      <c r="A189" s="197"/>
      <c r="B189" s="197"/>
      <c r="C189" s="197"/>
      <c r="D189" s="197"/>
      <c r="E189" s="197"/>
      <c r="F189" s="197"/>
      <c r="G189" s="197"/>
      <c r="H189" s="197"/>
      <c r="I189" s="197"/>
      <c r="J189" s="197"/>
      <c r="K189" s="197"/>
      <c r="L189" s="197"/>
      <c r="M189" s="197"/>
      <c r="N189" s="197"/>
      <c r="O189" s="197"/>
      <c r="P189" s="197"/>
      <c r="Q189" s="197"/>
      <c r="R189" s="197"/>
      <c r="S189" s="197"/>
      <c r="T189" s="197"/>
      <c r="U189" s="197"/>
      <c r="V189" s="197"/>
      <c r="W189" s="197"/>
      <c r="X189" s="197"/>
      <c r="Y189" s="197"/>
      <c r="Z189" s="197"/>
    </row>
    <row r="190" ht="15.75" customHeight="1">
      <c r="A190" s="197"/>
      <c r="B190" s="197"/>
      <c r="C190" s="197"/>
      <c r="D190" s="197"/>
      <c r="E190" s="197"/>
      <c r="F190" s="197"/>
      <c r="G190" s="197"/>
      <c r="H190" s="197"/>
      <c r="I190" s="197"/>
      <c r="J190" s="197"/>
      <c r="K190" s="197"/>
      <c r="L190" s="197"/>
      <c r="M190" s="197"/>
      <c r="N190" s="197"/>
      <c r="O190" s="197"/>
      <c r="P190" s="197"/>
      <c r="Q190" s="197"/>
      <c r="R190" s="197"/>
      <c r="S190" s="197"/>
      <c r="T190" s="197"/>
      <c r="U190" s="197"/>
      <c r="V190" s="197"/>
      <c r="W190" s="197"/>
      <c r="X190" s="197"/>
      <c r="Y190" s="197"/>
      <c r="Z190" s="197"/>
    </row>
    <row r="191" ht="15.75" customHeight="1">
      <c r="A191" s="197"/>
      <c r="B191" s="197"/>
      <c r="C191" s="197"/>
      <c r="D191" s="197"/>
      <c r="E191" s="197"/>
      <c r="F191" s="197"/>
      <c r="G191" s="197"/>
      <c r="H191" s="197"/>
      <c r="I191" s="197"/>
      <c r="J191" s="197"/>
      <c r="K191" s="197"/>
      <c r="L191" s="197"/>
      <c r="M191" s="197"/>
      <c r="N191" s="197"/>
      <c r="O191" s="197"/>
      <c r="P191" s="197"/>
      <c r="Q191" s="197"/>
      <c r="R191" s="197"/>
      <c r="S191" s="197"/>
      <c r="T191" s="197"/>
      <c r="U191" s="197"/>
      <c r="V191" s="197"/>
      <c r="W191" s="197"/>
      <c r="X191" s="197"/>
      <c r="Y191" s="197"/>
      <c r="Z191" s="197"/>
    </row>
    <row r="192" ht="15.75" customHeight="1">
      <c r="A192" s="197"/>
      <c r="B192" s="197"/>
      <c r="C192" s="197"/>
      <c r="D192" s="197"/>
      <c r="E192" s="197"/>
      <c r="F192" s="197"/>
      <c r="G192" s="197"/>
      <c r="H192" s="197"/>
      <c r="I192" s="197"/>
      <c r="J192" s="197"/>
      <c r="K192" s="197"/>
      <c r="L192" s="197"/>
      <c r="M192" s="197"/>
      <c r="N192" s="197"/>
      <c r="O192" s="197"/>
      <c r="P192" s="197"/>
      <c r="Q192" s="197"/>
      <c r="R192" s="197"/>
      <c r="S192" s="197"/>
      <c r="T192" s="197"/>
      <c r="U192" s="197"/>
      <c r="V192" s="197"/>
      <c r="W192" s="197"/>
      <c r="X192" s="197"/>
      <c r="Y192" s="197"/>
      <c r="Z192" s="197"/>
    </row>
    <row r="193" ht="15.75" customHeight="1">
      <c r="A193" s="197"/>
      <c r="B193" s="197"/>
      <c r="C193" s="197"/>
      <c r="D193" s="197"/>
      <c r="E193" s="197"/>
      <c r="F193" s="197"/>
      <c r="G193" s="197"/>
      <c r="H193" s="197"/>
      <c r="I193" s="197"/>
      <c r="J193" s="197"/>
      <c r="K193" s="197"/>
      <c r="L193" s="197"/>
      <c r="M193" s="197"/>
      <c r="N193" s="197"/>
      <c r="O193" s="197"/>
      <c r="P193" s="197"/>
      <c r="Q193" s="197"/>
      <c r="R193" s="197"/>
      <c r="S193" s="197"/>
      <c r="T193" s="197"/>
      <c r="U193" s="197"/>
      <c r="V193" s="197"/>
      <c r="W193" s="197"/>
      <c r="X193" s="197"/>
      <c r="Y193" s="197"/>
      <c r="Z193" s="197"/>
    </row>
    <row r="194" ht="15.75" customHeight="1">
      <c r="A194" s="197"/>
      <c r="B194" s="197"/>
      <c r="C194" s="197"/>
      <c r="D194" s="197"/>
      <c r="E194" s="197"/>
      <c r="F194" s="197"/>
      <c r="G194" s="197"/>
      <c r="H194" s="197"/>
      <c r="I194" s="197"/>
      <c r="J194" s="197"/>
      <c r="K194" s="197"/>
      <c r="L194" s="197"/>
      <c r="M194" s="197"/>
      <c r="N194" s="197"/>
      <c r="O194" s="197"/>
      <c r="P194" s="197"/>
      <c r="Q194" s="197"/>
      <c r="R194" s="197"/>
      <c r="S194" s="197"/>
      <c r="T194" s="197"/>
      <c r="U194" s="197"/>
      <c r="V194" s="197"/>
      <c r="W194" s="197"/>
      <c r="X194" s="197"/>
      <c r="Y194" s="197"/>
      <c r="Z194" s="197"/>
    </row>
    <row r="195" ht="15.75" customHeight="1">
      <c r="A195" s="197"/>
      <c r="B195" s="197"/>
      <c r="C195" s="197"/>
      <c r="D195" s="197"/>
      <c r="E195" s="197"/>
      <c r="F195" s="197"/>
      <c r="G195" s="197"/>
      <c r="H195" s="197"/>
      <c r="I195" s="197"/>
      <c r="J195" s="197"/>
      <c r="K195" s="197"/>
      <c r="L195" s="197"/>
      <c r="M195" s="197"/>
      <c r="N195" s="197"/>
      <c r="O195" s="197"/>
      <c r="P195" s="197"/>
      <c r="Q195" s="197"/>
      <c r="R195" s="197"/>
      <c r="S195" s="197"/>
      <c r="T195" s="197"/>
      <c r="U195" s="197"/>
      <c r="V195" s="197"/>
      <c r="W195" s="197"/>
      <c r="X195" s="197"/>
      <c r="Y195" s="197"/>
      <c r="Z195" s="197"/>
    </row>
    <row r="196" ht="15.75" customHeight="1">
      <c r="A196" s="197"/>
      <c r="B196" s="197"/>
      <c r="C196" s="197"/>
      <c r="D196" s="197"/>
      <c r="E196" s="197"/>
      <c r="F196" s="197"/>
      <c r="G196" s="197"/>
      <c r="H196" s="197"/>
      <c r="I196" s="197"/>
      <c r="J196" s="197"/>
      <c r="K196" s="197"/>
      <c r="L196" s="197"/>
      <c r="M196" s="197"/>
      <c r="N196" s="197"/>
      <c r="O196" s="197"/>
      <c r="P196" s="197"/>
      <c r="Q196" s="197"/>
      <c r="R196" s="197"/>
      <c r="S196" s="197"/>
      <c r="T196" s="197"/>
      <c r="U196" s="197"/>
      <c r="V196" s="197"/>
      <c r="W196" s="197"/>
      <c r="X196" s="197"/>
      <c r="Y196" s="197"/>
      <c r="Z196" s="197"/>
    </row>
    <row r="197" ht="15.75" customHeight="1">
      <c r="A197" s="197"/>
      <c r="B197" s="197"/>
      <c r="C197" s="197"/>
      <c r="D197" s="197"/>
      <c r="E197" s="197"/>
      <c r="F197" s="197"/>
      <c r="G197" s="197"/>
      <c r="H197" s="197"/>
      <c r="I197" s="197"/>
      <c r="J197" s="197"/>
      <c r="K197" s="197"/>
      <c r="L197" s="197"/>
      <c r="M197" s="197"/>
      <c r="N197" s="197"/>
      <c r="O197" s="197"/>
      <c r="P197" s="197"/>
      <c r="Q197" s="197"/>
      <c r="R197" s="197"/>
      <c r="S197" s="197"/>
      <c r="T197" s="197"/>
      <c r="U197" s="197"/>
      <c r="V197" s="197"/>
      <c r="W197" s="197"/>
      <c r="X197" s="197"/>
      <c r="Y197" s="197"/>
      <c r="Z197" s="197"/>
    </row>
    <row r="198" ht="15.75" customHeight="1">
      <c r="A198" s="197"/>
      <c r="B198" s="197"/>
      <c r="C198" s="197"/>
      <c r="D198" s="197"/>
      <c r="E198" s="197"/>
      <c r="F198" s="197"/>
      <c r="G198" s="197"/>
      <c r="H198" s="197"/>
      <c r="I198" s="197"/>
      <c r="J198" s="197"/>
      <c r="K198" s="197"/>
      <c r="L198" s="197"/>
      <c r="M198" s="197"/>
      <c r="N198" s="197"/>
      <c r="O198" s="197"/>
      <c r="P198" s="197"/>
      <c r="Q198" s="197"/>
      <c r="R198" s="197"/>
      <c r="S198" s="197"/>
      <c r="T198" s="197"/>
      <c r="U198" s="197"/>
      <c r="V198" s="197"/>
      <c r="W198" s="197"/>
      <c r="X198" s="197"/>
      <c r="Y198" s="197"/>
      <c r="Z198" s="197"/>
    </row>
    <row r="199" ht="15.75" customHeight="1">
      <c r="A199" s="197"/>
      <c r="B199" s="197"/>
      <c r="C199" s="197"/>
      <c r="D199" s="197"/>
      <c r="E199" s="197"/>
      <c r="F199" s="197"/>
      <c r="G199" s="197"/>
      <c r="H199" s="197"/>
      <c r="I199" s="197"/>
      <c r="J199" s="197"/>
      <c r="K199" s="197"/>
      <c r="L199" s="197"/>
      <c r="M199" s="197"/>
      <c r="N199" s="197"/>
      <c r="O199" s="197"/>
      <c r="P199" s="197"/>
      <c r="Q199" s="197"/>
      <c r="R199" s="197"/>
      <c r="S199" s="197"/>
      <c r="T199" s="197"/>
      <c r="U199" s="197"/>
      <c r="V199" s="197"/>
      <c r="W199" s="197"/>
      <c r="X199" s="197"/>
      <c r="Y199" s="197"/>
      <c r="Z199" s="197"/>
    </row>
    <row r="200" ht="15.75" customHeight="1">
      <c r="A200" s="197"/>
      <c r="B200" s="197"/>
      <c r="C200" s="197"/>
      <c r="D200" s="197"/>
      <c r="E200" s="197"/>
      <c r="F200" s="197"/>
      <c r="G200" s="197"/>
      <c r="H200" s="197"/>
      <c r="I200" s="197"/>
      <c r="J200" s="197"/>
      <c r="K200" s="197"/>
      <c r="L200" s="197"/>
      <c r="M200" s="197"/>
      <c r="N200" s="197"/>
      <c r="O200" s="197"/>
      <c r="P200" s="197"/>
      <c r="Q200" s="197"/>
      <c r="R200" s="197"/>
      <c r="S200" s="197"/>
      <c r="T200" s="197"/>
      <c r="U200" s="197"/>
      <c r="V200" s="197"/>
      <c r="W200" s="197"/>
      <c r="X200" s="197"/>
      <c r="Y200" s="197"/>
      <c r="Z200" s="197"/>
    </row>
    <row r="201" ht="15.75" customHeight="1">
      <c r="A201" s="197"/>
      <c r="B201" s="197"/>
      <c r="C201" s="197"/>
      <c r="D201" s="197"/>
      <c r="E201" s="197"/>
      <c r="F201" s="197"/>
      <c r="G201" s="197"/>
      <c r="H201" s="197"/>
      <c r="I201" s="197"/>
      <c r="J201" s="197"/>
      <c r="K201" s="197"/>
      <c r="L201" s="197"/>
      <c r="M201" s="197"/>
      <c r="N201" s="197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</row>
    <row r="202" ht="15.75" customHeight="1">
      <c r="A202" s="197"/>
      <c r="B202" s="197"/>
      <c r="C202" s="197"/>
      <c r="D202" s="197"/>
      <c r="E202" s="197"/>
      <c r="F202" s="197"/>
      <c r="G202" s="197"/>
      <c r="H202" s="197"/>
      <c r="I202" s="197"/>
      <c r="J202" s="197"/>
      <c r="K202" s="197"/>
      <c r="L202" s="197"/>
      <c r="M202" s="197"/>
      <c r="N202" s="197"/>
      <c r="O202" s="197"/>
      <c r="P202" s="197"/>
      <c r="Q202" s="197"/>
      <c r="R202" s="197"/>
      <c r="S202" s="197"/>
      <c r="T202" s="197"/>
      <c r="U202" s="197"/>
      <c r="V202" s="197"/>
      <c r="W202" s="197"/>
      <c r="X202" s="197"/>
      <c r="Y202" s="197"/>
      <c r="Z202" s="197"/>
    </row>
    <row r="203" ht="15.75" customHeight="1">
      <c r="A203" s="197"/>
      <c r="B203" s="197"/>
      <c r="C203" s="197"/>
      <c r="D203" s="197"/>
      <c r="E203" s="197"/>
      <c r="F203" s="197"/>
      <c r="G203" s="197"/>
      <c r="H203" s="197"/>
      <c r="I203" s="197"/>
      <c r="J203" s="197"/>
      <c r="K203" s="197"/>
      <c r="L203" s="197"/>
      <c r="M203" s="197"/>
      <c r="N203" s="197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</row>
    <row r="204" ht="15.75" customHeight="1">
      <c r="A204" s="197"/>
      <c r="B204" s="197"/>
      <c r="C204" s="197"/>
      <c r="D204" s="197"/>
      <c r="E204" s="197"/>
      <c r="F204" s="197"/>
      <c r="G204" s="197"/>
      <c r="H204" s="197"/>
      <c r="I204" s="197"/>
      <c r="J204" s="197"/>
      <c r="K204" s="197"/>
      <c r="L204" s="197"/>
      <c r="M204" s="197"/>
      <c r="N204" s="197"/>
      <c r="O204" s="197"/>
      <c r="P204" s="197"/>
      <c r="Q204" s="197"/>
      <c r="R204" s="197"/>
      <c r="S204" s="197"/>
      <c r="T204" s="197"/>
      <c r="U204" s="197"/>
      <c r="V204" s="197"/>
      <c r="W204" s="197"/>
      <c r="X204" s="197"/>
      <c r="Y204" s="197"/>
      <c r="Z204" s="197"/>
    </row>
    <row r="205" ht="15.75" customHeight="1">
      <c r="A205" s="197"/>
      <c r="B205" s="197"/>
      <c r="C205" s="197"/>
      <c r="D205" s="197"/>
      <c r="E205" s="197"/>
      <c r="F205" s="197"/>
      <c r="G205" s="197"/>
      <c r="H205" s="197"/>
      <c r="I205" s="197"/>
      <c r="J205" s="197"/>
      <c r="K205" s="197"/>
      <c r="L205" s="197"/>
      <c r="M205" s="197"/>
      <c r="N205" s="197"/>
      <c r="O205" s="197"/>
      <c r="P205" s="197"/>
      <c r="Q205" s="197"/>
      <c r="R205" s="197"/>
      <c r="S205" s="197"/>
      <c r="T205" s="197"/>
      <c r="U205" s="197"/>
      <c r="V205" s="197"/>
      <c r="W205" s="197"/>
      <c r="X205" s="197"/>
      <c r="Y205" s="197"/>
      <c r="Z205" s="197"/>
    </row>
    <row r="206" ht="15.75" customHeight="1">
      <c r="A206" s="197"/>
      <c r="B206" s="197"/>
      <c r="C206" s="197"/>
      <c r="D206" s="197"/>
      <c r="E206" s="197"/>
      <c r="F206" s="197"/>
      <c r="G206" s="197"/>
      <c r="H206" s="197"/>
      <c r="I206" s="197"/>
      <c r="J206" s="197"/>
      <c r="K206" s="197"/>
      <c r="L206" s="197"/>
      <c r="M206" s="197"/>
      <c r="N206" s="197"/>
      <c r="O206" s="197"/>
      <c r="P206" s="197"/>
      <c r="Q206" s="197"/>
      <c r="R206" s="197"/>
      <c r="S206" s="197"/>
      <c r="T206" s="197"/>
      <c r="U206" s="197"/>
      <c r="V206" s="197"/>
      <c r="W206" s="197"/>
      <c r="X206" s="197"/>
      <c r="Y206" s="197"/>
      <c r="Z206" s="197"/>
    </row>
    <row r="207" ht="15.75" customHeight="1">
      <c r="A207" s="197"/>
      <c r="B207" s="197"/>
      <c r="C207" s="197"/>
      <c r="D207" s="197"/>
      <c r="E207" s="197"/>
      <c r="F207" s="197"/>
      <c r="G207" s="197"/>
      <c r="H207" s="197"/>
      <c r="I207" s="197"/>
      <c r="J207" s="197"/>
      <c r="K207" s="197"/>
      <c r="L207" s="197"/>
      <c r="M207" s="197"/>
      <c r="N207" s="197"/>
      <c r="O207" s="197"/>
      <c r="P207" s="197"/>
      <c r="Q207" s="197"/>
      <c r="R207" s="197"/>
      <c r="S207" s="197"/>
      <c r="T207" s="197"/>
      <c r="U207" s="197"/>
      <c r="V207" s="197"/>
      <c r="W207" s="197"/>
      <c r="X207" s="197"/>
      <c r="Y207" s="197"/>
      <c r="Z207" s="197"/>
    </row>
    <row r="208" ht="15.75" customHeight="1">
      <c r="A208" s="197"/>
      <c r="B208" s="197"/>
      <c r="C208" s="197"/>
      <c r="D208" s="197"/>
      <c r="E208" s="197"/>
      <c r="F208" s="197"/>
      <c r="G208" s="197"/>
      <c r="H208" s="197"/>
      <c r="I208" s="197"/>
      <c r="J208" s="197"/>
      <c r="K208" s="197"/>
      <c r="L208" s="197"/>
      <c r="M208" s="197"/>
      <c r="N208" s="197"/>
      <c r="O208" s="197"/>
      <c r="P208" s="197"/>
      <c r="Q208" s="197"/>
      <c r="R208" s="197"/>
      <c r="S208" s="197"/>
      <c r="T208" s="197"/>
      <c r="U208" s="197"/>
      <c r="V208" s="197"/>
      <c r="W208" s="197"/>
      <c r="X208" s="197"/>
      <c r="Y208" s="197"/>
      <c r="Z208" s="197"/>
    </row>
    <row r="209" ht="15.75" customHeight="1">
      <c r="A209" s="197"/>
      <c r="B209" s="197"/>
      <c r="C209" s="197"/>
      <c r="D209" s="197"/>
      <c r="E209" s="197"/>
      <c r="F209" s="197"/>
      <c r="G209" s="197"/>
      <c r="H209" s="197"/>
      <c r="I209" s="197"/>
      <c r="J209" s="197"/>
      <c r="K209" s="197"/>
      <c r="L209" s="197"/>
      <c r="M209" s="197"/>
      <c r="N209" s="197"/>
      <c r="O209" s="197"/>
      <c r="P209" s="197"/>
      <c r="Q209" s="197"/>
      <c r="R209" s="197"/>
      <c r="S209" s="197"/>
      <c r="T209" s="197"/>
      <c r="U209" s="197"/>
      <c r="V209" s="197"/>
      <c r="W209" s="197"/>
      <c r="X209" s="197"/>
      <c r="Y209" s="197"/>
      <c r="Z209" s="197"/>
    </row>
    <row r="210" ht="15.75" customHeight="1">
      <c r="A210" s="197"/>
      <c r="B210" s="197"/>
      <c r="C210" s="197"/>
      <c r="D210" s="197"/>
      <c r="E210" s="197"/>
      <c r="F210" s="197"/>
      <c r="G210" s="197"/>
      <c r="H210" s="197"/>
      <c r="I210" s="197"/>
      <c r="J210" s="197"/>
      <c r="K210" s="197"/>
      <c r="L210" s="197"/>
      <c r="M210" s="197"/>
      <c r="N210" s="197"/>
      <c r="O210" s="197"/>
      <c r="P210" s="197"/>
      <c r="Q210" s="197"/>
      <c r="R210" s="197"/>
      <c r="S210" s="197"/>
      <c r="T210" s="197"/>
      <c r="U210" s="197"/>
      <c r="V210" s="197"/>
      <c r="W210" s="197"/>
      <c r="X210" s="197"/>
      <c r="Y210" s="197"/>
      <c r="Z210" s="197"/>
    </row>
    <row r="211" ht="15.75" customHeight="1">
      <c r="A211" s="197"/>
      <c r="B211" s="197"/>
      <c r="C211" s="197"/>
      <c r="D211" s="197"/>
      <c r="E211" s="197"/>
      <c r="F211" s="197"/>
      <c r="G211" s="197"/>
      <c r="H211" s="197"/>
      <c r="I211" s="197"/>
      <c r="J211" s="197"/>
      <c r="K211" s="197"/>
      <c r="L211" s="197"/>
      <c r="M211" s="197"/>
      <c r="N211" s="197"/>
      <c r="O211" s="197"/>
      <c r="P211" s="197"/>
      <c r="Q211" s="197"/>
      <c r="R211" s="197"/>
      <c r="S211" s="197"/>
      <c r="T211" s="197"/>
      <c r="U211" s="197"/>
      <c r="V211" s="197"/>
      <c r="W211" s="197"/>
      <c r="X211" s="197"/>
      <c r="Y211" s="197"/>
      <c r="Z211" s="197"/>
    </row>
    <row r="212" ht="15.75" customHeight="1">
      <c r="A212" s="197"/>
      <c r="B212" s="197"/>
      <c r="C212" s="197"/>
      <c r="D212" s="197"/>
      <c r="E212" s="197"/>
      <c r="F212" s="197"/>
      <c r="G212" s="197"/>
      <c r="H212" s="197"/>
      <c r="I212" s="197"/>
      <c r="J212" s="197"/>
      <c r="K212" s="197"/>
      <c r="L212" s="197"/>
      <c r="M212" s="197"/>
      <c r="N212" s="197"/>
      <c r="O212" s="197"/>
      <c r="P212" s="197"/>
      <c r="Q212" s="197"/>
      <c r="R212" s="197"/>
      <c r="S212" s="197"/>
      <c r="T212" s="197"/>
      <c r="U212" s="197"/>
      <c r="V212" s="197"/>
      <c r="W212" s="197"/>
      <c r="X212" s="197"/>
      <c r="Y212" s="197"/>
      <c r="Z212" s="197"/>
    </row>
    <row r="213" ht="15.75" customHeight="1">
      <c r="A213" s="197"/>
      <c r="B213" s="197"/>
      <c r="C213" s="197"/>
      <c r="D213" s="197"/>
      <c r="E213" s="197"/>
      <c r="F213" s="197"/>
      <c r="G213" s="197"/>
      <c r="H213" s="197"/>
      <c r="I213" s="197"/>
      <c r="J213" s="197"/>
      <c r="K213" s="197"/>
      <c r="L213" s="197"/>
      <c r="M213" s="197"/>
      <c r="N213" s="197"/>
      <c r="O213" s="197"/>
      <c r="P213" s="197"/>
      <c r="Q213" s="197"/>
      <c r="R213" s="197"/>
      <c r="S213" s="197"/>
      <c r="T213" s="197"/>
      <c r="U213" s="197"/>
      <c r="V213" s="197"/>
      <c r="W213" s="197"/>
      <c r="X213" s="197"/>
      <c r="Y213" s="197"/>
      <c r="Z213" s="197"/>
    </row>
    <row r="214" ht="15.75" customHeight="1">
      <c r="A214" s="197"/>
      <c r="B214" s="197"/>
      <c r="C214" s="197"/>
      <c r="D214" s="197"/>
      <c r="E214" s="197"/>
      <c r="F214" s="197"/>
      <c r="G214" s="197"/>
      <c r="H214" s="197"/>
      <c r="I214" s="197"/>
      <c r="J214" s="197"/>
      <c r="K214" s="197"/>
      <c r="L214" s="197"/>
      <c r="M214" s="197"/>
      <c r="N214" s="197"/>
      <c r="O214" s="197"/>
      <c r="P214" s="197"/>
      <c r="Q214" s="197"/>
      <c r="R214" s="197"/>
      <c r="S214" s="197"/>
      <c r="T214" s="197"/>
      <c r="U214" s="197"/>
      <c r="V214" s="197"/>
      <c r="W214" s="197"/>
      <c r="X214" s="197"/>
      <c r="Y214" s="197"/>
      <c r="Z214" s="197"/>
    </row>
    <row r="215" ht="15.75" customHeight="1">
      <c r="A215" s="197"/>
      <c r="B215" s="197"/>
      <c r="C215" s="197"/>
      <c r="D215" s="197"/>
      <c r="E215" s="197"/>
      <c r="F215" s="197"/>
      <c r="G215" s="197"/>
      <c r="H215" s="197"/>
      <c r="I215" s="197"/>
      <c r="J215" s="197"/>
      <c r="K215" s="197"/>
      <c r="L215" s="197"/>
      <c r="M215" s="197"/>
      <c r="N215" s="197"/>
      <c r="O215" s="197"/>
      <c r="P215" s="197"/>
      <c r="Q215" s="197"/>
      <c r="R215" s="197"/>
      <c r="S215" s="197"/>
      <c r="T215" s="197"/>
      <c r="U215" s="197"/>
      <c r="V215" s="197"/>
      <c r="W215" s="197"/>
      <c r="X215" s="197"/>
      <c r="Y215" s="197"/>
      <c r="Z215" s="197"/>
    </row>
    <row r="216" ht="15.75" customHeight="1">
      <c r="A216" s="197"/>
      <c r="B216" s="197"/>
      <c r="C216" s="197"/>
      <c r="D216" s="197"/>
      <c r="E216" s="197"/>
      <c r="F216" s="197"/>
      <c r="G216" s="197"/>
      <c r="H216" s="197"/>
      <c r="I216" s="197"/>
      <c r="J216" s="197"/>
      <c r="K216" s="197"/>
      <c r="L216" s="197"/>
      <c r="M216" s="197"/>
      <c r="N216" s="197"/>
      <c r="O216" s="197"/>
      <c r="P216" s="197"/>
      <c r="Q216" s="197"/>
      <c r="R216" s="197"/>
      <c r="S216" s="197"/>
      <c r="T216" s="197"/>
      <c r="U216" s="197"/>
      <c r="V216" s="197"/>
      <c r="W216" s="197"/>
      <c r="X216" s="197"/>
      <c r="Y216" s="197"/>
      <c r="Z216" s="197"/>
    </row>
    <row r="217" ht="15.75" customHeight="1">
      <c r="A217" s="197"/>
      <c r="B217" s="197"/>
      <c r="C217" s="197"/>
      <c r="D217" s="197"/>
      <c r="E217" s="197"/>
      <c r="F217" s="197"/>
      <c r="G217" s="197"/>
      <c r="H217" s="197"/>
      <c r="I217" s="197"/>
      <c r="J217" s="197"/>
      <c r="K217" s="197"/>
      <c r="L217" s="197"/>
      <c r="M217" s="197"/>
      <c r="N217" s="197"/>
      <c r="O217" s="197"/>
      <c r="P217" s="197"/>
      <c r="Q217" s="197"/>
      <c r="R217" s="197"/>
      <c r="S217" s="197"/>
      <c r="T217" s="197"/>
      <c r="U217" s="197"/>
      <c r="V217" s="197"/>
      <c r="W217" s="197"/>
      <c r="X217" s="197"/>
      <c r="Y217" s="197"/>
      <c r="Z217" s="197"/>
    </row>
    <row r="218" ht="15.75" customHeight="1">
      <c r="A218" s="197"/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  <c r="R218" s="197"/>
      <c r="S218" s="197"/>
      <c r="T218" s="197"/>
      <c r="U218" s="197"/>
      <c r="V218" s="197"/>
      <c r="W218" s="197"/>
      <c r="X218" s="197"/>
      <c r="Y218" s="197"/>
      <c r="Z218" s="197"/>
    </row>
    <row r="219" ht="15.75" customHeight="1">
      <c r="A219" s="197"/>
      <c r="B219" s="197"/>
      <c r="C219" s="197"/>
      <c r="D219" s="197"/>
      <c r="E219" s="197"/>
      <c r="F219" s="197"/>
      <c r="G219" s="197"/>
      <c r="H219" s="197"/>
      <c r="I219" s="197"/>
      <c r="J219" s="197"/>
      <c r="K219" s="197"/>
      <c r="L219" s="197"/>
      <c r="M219" s="197"/>
      <c r="N219" s="197"/>
      <c r="O219" s="197"/>
      <c r="P219" s="197"/>
      <c r="Q219" s="197"/>
      <c r="R219" s="197"/>
      <c r="S219" s="197"/>
      <c r="T219" s="197"/>
      <c r="U219" s="197"/>
      <c r="V219" s="197"/>
      <c r="W219" s="197"/>
      <c r="X219" s="197"/>
      <c r="Y219" s="197"/>
      <c r="Z219" s="197"/>
    </row>
    <row r="220" ht="15.75" customHeight="1">
      <c r="A220" s="197"/>
      <c r="B220" s="197"/>
      <c r="C220" s="197"/>
      <c r="D220" s="197"/>
      <c r="E220" s="197"/>
      <c r="F220" s="197"/>
      <c r="G220" s="197"/>
      <c r="H220" s="197"/>
      <c r="I220" s="197"/>
      <c r="J220" s="197"/>
      <c r="K220" s="197"/>
      <c r="L220" s="197"/>
      <c r="M220" s="197"/>
      <c r="N220" s="197"/>
      <c r="O220" s="197"/>
      <c r="P220" s="197"/>
      <c r="Q220" s="197"/>
      <c r="R220" s="197"/>
      <c r="S220" s="197"/>
      <c r="T220" s="197"/>
      <c r="U220" s="197"/>
      <c r="V220" s="197"/>
      <c r="W220" s="197"/>
      <c r="X220" s="197"/>
      <c r="Y220" s="197"/>
      <c r="Z220" s="197"/>
    </row>
    <row r="221" ht="15.75" customHeight="1">
      <c r="A221" s="197"/>
      <c r="B221" s="197"/>
      <c r="C221" s="197"/>
      <c r="D221" s="197"/>
      <c r="E221" s="197"/>
      <c r="F221" s="197"/>
      <c r="G221" s="197"/>
      <c r="H221" s="197"/>
      <c r="I221" s="197"/>
      <c r="J221" s="197"/>
      <c r="K221" s="197"/>
      <c r="L221" s="197"/>
      <c r="M221" s="197"/>
      <c r="N221" s="197"/>
      <c r="O221" s="197"/>
      <c r="P221" s="197"/>
      <c r="Q221" s="197"/>
      <c r="R221" s="197"/>
      <c r="S221" s="197"/>
      <c r="T221" s="197"/>
      <c r="U221" s="197"/>
      <c r="V221" s="197"/>
      <c r="W221" s="197"/>
      <c r="X221" s="197"/>
      <c r="Y221" s="197"/>
      <c r="Z221" s="197"/>
    </row>
    <row r="222" ht="15.75" customHeight="1">
      <c r="A222" s="197"/>
      <c r="B222" s="197"/>
      <c r="C222" s="197"/>
      <c r="D222" s="197"/>
      <c r="E222" s="197"/>
      <c r="F222" s="197"/>
      <c r="G222" s="197"/>
      <c r="H222" s="197"/>
      <c r="I222" s="197"/>
      <c r="J222" s="197"/>
      <c r="K222" s="197"/>
      <c r="L222" s="197"/>
      <c r="M222" s="197"/>
      <c r="N222" s="197"/>
      <c r="O222" s="197"/>
      <c r="P222" s="197"/>
      <c r="Q222" s="197"/>
      <c r="R222" s="197"/>
      <c r="S222" s="197"/>
      <c r="T222" s="197"/>
      <c r="U222" s="197"/>
      <c r="V222" s="197"/>
      <c r="W222" s="197"/>
      <c r="X222" s="197"/>
      <c r="Y222" s="197"/>
      <c r="Z222" s="197"/>
    </row>
    <row r="223" ht="15.75" customHeight="1">
      <c r="A223" s="197"/>
      <c r="B223" s="197"/>
      <c r="C223" s="197"/>
      <c r="D223" s="197"/>
      <c r="E223" s="197"/>
      <c r="F223" s="197"/>
      <c r="G223" s="197"/>
      <c r="H223" s="197"/>
      <c r="I223" s="197"/>
      <c r="J223" s="197"/>
      <c r="K223" s="197"/>
      <c r="L223" s="197"/>
      <c r="M223" s="197"/>
      <c r="N223" s="197"/>
      <c r="O223" s="197"/>
      <c r="P223" s="197"/>
      <c r="Q223" s="197"/>
      <c r="R223" s="197"/>
      <c r="S223" s="197"/>
      <c r="T223" s="197"/>
      <c r="U223" s="197"/>
      <c r="V223" s="197"/>
      <c r="W223" s="197"/>
      <c r="X223" s="197"/>
      <c r="Y223" s="197"/>
      <c r="Z223" s="197"/>
    </row>
    <row r="224" ht="15.75" customHeight="1">
      <c r="A224" s="197"/>
      <c r="B224" s="197"/>
      <c r="C224" s="197"/>
      <c r="D224" s="197"/>
      <c r="E224" s="197"/>
      <c r="F224" s="197"/>
      <c r="G224" s="197"/>
      <c r="H224" s="197"/>
      <c r="I224" s="197"/>
      <c r="J224" s="197"/>
      <c r="K224" s="197"/>
      <c r="L224" s="197"/>
      <c r="M224" s="197"/>
      <c r="N224" s="197"/>
      <c r="O224" s="197"/>
      <c r="P224" s="197"/>
      <c r="Q224" s="197"/>
      <c r="R224" s="197"/>
      <c r="S224" s="197"/>
      <c r="T224" s="197"/>
      <c r="U224" s="197"/>
      <c r="V224" s="197"/>
      <c r="W224" s="197"/>
      <c r="X224" s="197"/>
      <c r="Y224" s="197"/>
      <c r="Z224" s="197"/>
    </row>
    <row r="225" ht="15.75" customHeight="1">
      <c r="A225" s="197"/>
      <c r="B225" s="197"/>
      <c r="C225" s="197"/>
      <c r="D225" s="197"/>
      <c r="E225" s="197"/>
      <c r="F225" s="197"/>
      <c r="G225" s="197"/>
      <c r="H225" s="197"/>
      <c r="I225" s="197"/>
      <c r="J225" s="197"/>
      <c r="K225" s="197"/>
      <c r="L225" s="197"/>
      <c r="M225" s="197"/>
      <c r="N225" s="197"/>
      <c r="O225" s="197"/>
      <c r="P225" s="197"/>
      <c r="Q225" s="197"/>
      <c r="R225" s="197"/>
      <c r="S225" s="197"/>
      <c r="T225" s="197"/>
      <c r="U225" s="197"/>
      <c r="V225" s="197"/>
      <c r="W225" s="197"/>
      <c r="X225" s="197"/>
      <c r="Y225" s="197"/>
      <c r="Z225" s="197"/>
    </row>
    <row r="226" ht="15.75" customHeight="1">
      <c r="A226" s="197"/>
      <c r="B226" s="197"/>
      <c r="C226" s="197"/>
      <c r="D226" s="197"/>
      <c r="E226" s="197"/>
      <c r="F226" s="197"/>
      <c r="G226" s="197"/>
      <c r="H226" s="197"/>
      <c r="I226" s="197"/>
      <c r="J226" s="197"/>
      <c r="K226" s="197"/>
      <c r="L226" s="197"/>
      <c r="M226" s="197"/>
      <c r="N226" s="197"/>
      <c r="O226" s="197"/>
      <c r="P226" s="197"/>
      <c r="Q226" s="197"/>
      <c r="R226" s="197"/>
      <c r="S226" s="197"/>
      <c r="T226" s="197"/>
      <c r="U226" s="197"/>
      <c r="V226" s="197"/>
      <c r="W226" s="197"/>
      <c r="X226" s="197"/>
      <c r="Y226" s="197"/>
      <c r="Z226" s="197"/>
    </row>
    <row r="227" ht="15.75" customHeight="1">
      <c r="A227" s="197"/>
      <c r="B227" s="197"/>
      <c r="C227" s="197"/>
      <c r="D227" s="197"/>
      <c r="E227" s="197"/>
      <c r="F227" s="197"/>
      <c r="G227" s="197"/>
      <c r="H227" s="197"/>
      <c r="I227" s="197"/>
      <c r="J227" s="197"/>
      <c r="K227" s="197"/>
      <c r="L227" s="197"/>
      <c r="M227" s="197"/>
      <c r="N227" s="197"/>
      <c r="O227" s="197"/>
      <c r="P227" s="197"/>
      <c r="Q227" s="197"/>
      <c r="R227" s="197"/>
      <c r="S227" s="197"/>
      <c r="T227" s="197"/>
      <c r="U227" s="197"/>
      <c r="V227" s="197"/>
      <c r="W227" s="197"/>
      <c r="X227" s="197"/>
      <c r="Y227" s="197"/>
      <c r="Z227" s="197"/>
    </row>
    <row r="228" ht="15.75" customHeight="1">
      <c r="A228" s="197"/>
      <c r="B228" s="197"/>
      <c r="C228" s="197"/>
      <c r="D228" s="197"/>
      <c r="E228" s="197"/>
      <c r="F228" s="197"/>
      <c r="G228" s="197"/>
      <c r="H228" s="197"/>
      <c r="I228" s="197"/>
      <c r="J228" s="197"/>
      <c r="K228" s="197"/>
      <c r="L228" s="197"/>
      <c r="M228" s="197"/>
      <c r="N228" s="197"/>
      <c r="O228" s="197"/>
      <c r="P228" s="197"/>
      <c r="Q228" s="197"/>
      <c r="R228" s="197"/>
      <c r="S228" s="197"/>
      <c r="T228" s="197"/>
      <c r="U228" s="197"/>
      <c r="V228" s="197"/>
      <c r="W228" s="197"/>
      <c r="X228" s="197"/>
      <c r="Y228" s="197"/>
      <c r="Z228" s="197"/>
    </row>
    <row r="229" ht="15.75" customHeight="1">
      <c r="A229" s="197"/>
      <c r="B229" s="197"/>
      <c r="C229" s="197"/>
      <c r="D229" s="197"/>
      <c r="E229" s="197"/>
      <c r="F229" s="197"/>
      <c r="G229" s="197"/>
      <c r="H229" s="197"/>
      <c r="I229" s="197"/>
      <c r="J229" s="197"/>
      <c r="K229" s="197"/>
      <c r="L229" s="197"/>
      <c r="M229" s="197"/>
      <c r="N229" s="197"/>
      <c r="O229" s="197"/>
      <c r="P229" s="197"/>
      <c r="Q229" s="197"/>
      <c r="R229" s="197"/>
      <c r="S229" s="197"/>
      <c r="T229" s="197"/>
      <c r="U229" s="197"/>
      <c r="V229" s="197"/>
      <c r="W229" s="197"/>
      <c r="X229" s="197"/>
      <c r="Y229" s="197"/>
      <c r="Z229" s="197"/>
    </row>
    <row r="230" ht="15.75" customHeight="1">
      <c r="A230" s="197"/>
      <c r="B230" s="197"/>
      <c r="C230" s="197"/>
      <c r="D230" s="197"/>
      <c r="E230" s="197"/>
      <c r="F230" s="197"/>
      <c r="G230" s="197"/>
      <c r="H230" s="197"/>
      <c r="I230" s="197"/>
      <c r="J230" s="197"/>
      <c r="K230" s="197"/>
      <c r="L230" s="197"/>
      <c r="M230" s="197"/>
      <c r="N230" s="197"/>
      <c r="O230" s="197"/>
      <c r="P230" s="197"/>
      <c r="Q230" s="197"/>
      <c r="R230" s="197"/>
      <c r="S230" s="197"/>
      <c r="T230" s="197"/>
      <c r="U230" s="197"/>
      <c r="V230" s="197"/>
      <c r="W230" s="197"/>
      <c r="X230" s="197"/>
      <c r="Y230" s="197"/>
      <c r="Z230" s="197"/>
    </row>
    <row r="231" ht="15.75" customHeight="1">
      <c r="A231" s="197"/>
      <c r="B231" s="197"/>
      <c r="C231" s="197"/>
      <c r="D231" s="197"/>
      <c r="E231" s="197"/>
      <c r="F231" s="197"/>
      <c r="G231" s="197"/>
      <c r="H231" s="197"/>
      <c r="I231" s="197"/>
      <c r="J231" s="197"/>
      <c r="K231" s="197"/>
      <c r="L231" s="197"/>
      <c r="M231" s="197"/>
      <c r="N231" s="197"/>
      <c r="O231" s="197"/>
      <c r="P231" s="197"/>
      <c r="Q231" s="197"/>
      <c r="R231" s="197"/>
      <c r="S231" s="197"/>
      <c r="T231" s="197"/>
      <c r="U231" s="197"/>
      <c r="V231" s="197"/>
      <c r="W231" s="197"/>
      <c r="X231" s="197"/>
      <c r="Y231" s="197"/>
      <c r="Z231" s="197"/>
    </row>
    <row r="232" ht="15.75" customHeight="1">
      <c r="A232" s="197"/>
      <c r="B232" s="197"/>
      <c r="C232" s="197"/>
      <c r="D232" s="197"/>
      <c r="E232" s="197"/>
      <c r="F232" s="197"/>
      <c r="G232" s="197"/>
      <c r="H232" s="197"/>
      <c r="I232" s="197"/>
      <c r="J232" s="197"/>
      <c r="K232" s="197"/>
      <c r="L232" s="197"/>
      <c r="M232" s="197"/>
      <c r="N232" s="197"/>
      <c r="O232" s="197"/>
      <c r="P232" s="197"/>
      <c r="Q232" s="197"/>
      <c r="R232" s="197"/>
      <c r="S232" s="197"/>
      <c r="T232" s="197"/>
      <c r="U232" s="197"/>
      <c r="V232" s="197"/>
      <c r="W232" s="197"/>
      <c r="X232" s="197"/>
      <c r="Y232" s="197"/>
      <c r="Z232" s="197"/>
    </row>
    <row r="233" ht="15.75" customHeight="1">
      <c r="A233" s="197"/>
      <c r="B233" s="197"/>
      <c r="C233" s="197"/>
      <c r="D233" s="197"/>
      <c r="E233" s="197"/>
      <c r="F233" s="197"/>
      <c r="G233" s="197"/>
      <c r="H233" s="197"/>
      <c r="I233" s="197"/>
      <c r="J233" s="197"/>
      <c r="K233" s="197"/>
      <c r="L233" s="197"/>
      <c r="M233" s="197"/>
      <c r="N233" s="197"/>
      <c r="O233" s="197"/>
      <c r="P233" s="197"/>
      <c r="Q233" s="197"/>
      <c r="R233" s="197"/>
      <c r="S233" s="197"/>
      <c r="T233" s="197"/>
      <c r="U233" s="197"/>
      <c r="V233" s="197"/>
      <c r="W233" s="197"/>
      <c r="X233" s="197"/>
      <c r="Y233" s="197"/>
      <c r="Z233" s="197"/>
    </row>
    <row r="234" ht="15.75" customHeight="1">
      <c r="A234" s="197"/>
      <c r="B234" s="197"/>
      <c r="C234" s="197"/>
      <c r="D234" s="197"/>
      <c r="E234" s="197"/>
      <c r="F234" s="197"/>
      <c r="G234" s="197"/>
      <c r="H234" s="197"/>
      <c r="I234" s="197"/>
      <c r="J234" s="197"/>
      <c r="K234" s="197"/>
      <c r="L234" s="197"/>
      <c r="M234" s="197"/>
      <c r="N234" s="197"/>
      <c r="O234" s="197"/>
      <c r="P234" s="197"/>
      <c r="Q234" s="197"/>
      <c r="R234" s="197"/>
      <c r="S234" s="197"/>
      <c r="T234" s="197"/>
      <c r="U234" s="197"/>
      <c r="V234" s="197"/>
      <c r="W234" s="197"/>
      <c r="X234" s="197"/>
      <c r="Y234" s="197"/>
      <c r="Z234" s="197"/>
    </row>
    <row r="235" ht="15.75" customHeight="1">
      <c r="A235" s="197"/>
      <c r="B235" s="197"/>
      <c r="C235" s="197"/>
      <c r="D235" s="197"/>
      <c r="E235" s="197"/>
      <c r="F235" s="197"/>
      <c r="G235" s="197"/>
      <c r="H235" s="197"/>
      <c r="I235" s="197"/>
      <c r="J235" s="197"/>
      <c r="K235" s="197"/>
      <c r="L235" s="197"/>
      <c r="M235" s="197"/>
      <c r="N235" s="197"/>
      <c r="O235" s="197"/>
      <c r="P235" s="197"/>
      <c r="Q235" s="197"/>
      <c r="R235" s="197"/>
      <c r="S235" s="197"/>
      <c r="T235" s="197"/>
      <c r="U235" s="197"/>
      <c r="V235" s="197"/>
      <c r="W235" s="197"/>
      <c r="X235" s="197"/>
      <c r="Y235" s="197"/>
      <c r="Z235" s="197"/>
    </row>
    <row r="236" ht="15.75" customHeight="1">
      <c r="A236" s="197"/>
      <c r="B236" s="197"/>
      <c r="C236" s="197"/>
      <c r="D236" s="197"/>
      <c r="E236" s="197"/>
      <c r="F236" s="197"/>
      <c r="G236" s="197"/>
      <c r="H236" s="197"/>
      <c r="I236" s="197"/>
      <c r="J236" s="197"/>
      <c r="K236" s="197"/>
      <c r="L236" s="197"/>
      <c r="M236" s="197"/>
      <c r="N236" s="197"/>
      <c r="O236" s="197"/>
      <c r="P236" s="197"/>
      <c r="Q236" s="197"/>
      <c r="R236" s="197"/>
      <c r="S236" s="197"/>
      <c r="T236" s="197"/>
      <c r="U236" s="197"/>
      <c r="V236" s="197"/>
      <c r="W236" s="197"/>
      <c r="X236" s="197"/>
      <c r="Y236" s="197"/>
      <c r="Z236" s="197"/>
    </row>
    <row r="237" ht="15.75" customHeight="1">
      <c r="A237" s="197"/>
      <c r="B237" s="197"/>
      <c r="C237" s="197"/>
      <c r="D237" s="197"/>
      <c r="E237" s="197"/>
      <c r="F237" s="197"/>
      <c r="G237" s="197"/>
      <c r="H237" s="197"/>
      <c r="I237" s="197"/>
      <c r="J237" s="197"/>
      <c r="K237" s="197"/>
      <c r="L237" s="197"/>
      <c r="M237" s="197"/>
      <c r="N237" s="197"/>
      <c r="O237" s="197"/>
      <c r="P237" s="197"/>
      <c r="Q237" s="197"/>
      <c r="R237" s="197"/>
      <c r="S237" s="197"/>
      <c r="T237" s="197"/>
      <c r="U237" s="197"/>
      <c r="V237" s="197"/>
      <c r="W237" s="197"/>
      <c r="X237" s="197"/>
      <c r="Y237" s="197"/>
      <c r="Z237" s="197"/>
    </row>
    <row r="238" ht="15.75" customHeight="1">
      <c r="A238" s="197"/>
      <c r="B238" s="197"/>
      <c r="C238" s="197"/>
      <c r="D238" s="197"/>
      <c r="E238" s="197"/>
      <c r="F238" s="197"/>
      <c r="G238" s="197"/>
      <c r="H238" s="197"/>
      <c r="I238" s="197"/>
      <c r="J238" s="197"/>
      <c r="K238" s="197"/>
      <c r="L238" s="197"/>
      <c r="M238" s="197"/>
      <c r="N238" s="197"/>
      <c r="O238" s="197"/>
      <c r="P238" s="197"/>
      <c r="Q238" s="197"/>
      <c r="R238" s="197"/>
      <c r="S238" s="197"/>
      <c r="T238" s="197"/>
      <c r="U238" s="197"/>
      <c r="V238" s="197"/>
      <c r="W238" s="197"/>
      <c r="X238" s="197"/>
      <c r="Y238" s="197"/>
      <c r="Z238" s="197"/>
    </row>
    <row r="239" ht="15.75" customHeight="1">
      <c r="A239" s="197"/>
      <c r="B239" s="197"/>
      <c r="C239" s="197"/>
      <c r="D239" s="197"/>
      <c r="E239" s="197"/>
      <c r="F239" s="197"/>
      <c r="G239" s="197"/>
      <c r="H239" s="197"/>
      <c r="I239" s="197"/>
      <c r="J239" s="197"/>
      <c r="K239" s="197"/>
      <c r="L239" s="197"/>
      <c r="M239" s="197"/>
      <c r="N239" s="197"/>
      <c r="O239" s="197"/>
      <c r="P239" s="197"/>
      <c r="Q239" s="197"/>
      <c r="R239" s="197"/>
      <c r="S239" s="197"/>
      <c r="T239" s="197"/>
      <c r="U239" s="197"/>
      <c r="V239" s="197"/>
      <c r="W239" s="197"/>
      <c r="X239" s="197"/>
      <c r="Y239" s="197"/>
      <c r="Z239" s="197"/>
    </row>
    <row r="240" ht="15.75" customHeight="1">
      <c r="A240" s="197"/>
      <c r="B240" s="197"/>
      <c r="C240" s="197"/>
      <c r="D240" s="197"/>
      <c r="E240" s="197"/>
      <c r="F240" s="197"/>
      <c r="G240" s="197"/>
      <c r="H240" s="197"/>
      <c r="I240" s="197"/>
      <c r="J240" s="197"/>
      <c r="K240" s="197"/>
      <c r="L240" s="197"/>
      <c r="M240" s="197"/>
      <c r="N240" s="197"/>
      <c r="O240" s="197"/>
      <c r="P240" s="197"/>
      <c r="Q240" s="197"/>
      <c r="R240" s="197"/>
      <c r="S240" s="197"/>
      <c r="T240" s="197"/>
      <c r="U240" s="197"/>
      <c r="V240" s="197"/>
      <c r="W240" s="197"/>
      <c r="X240" s="197"/>
      <c r="Y240" s="197"/>
      <c r="Z240" s="197"/>
    </row>
    <row r="241" ht="15.75" customHeight="1">
      <c r="A241" s="197"/>
      <c r="B241" s="197"/>
      <c r="C241" s="197"/>
      <c r="D241" s="197"/>
      <c r="E241" s="197"/>
      <c r="F241" s="197"/>
      <c r="G241" s="197"/>
      <c r="H241" s="197"/>
      <c r="I241" s="197"/>
      <c r="J241" s="197"/>
      <c r="K241" s="197"/>
      <c r="L241" s="197"/>
      <c r="M241" s="197"/>
      <c r="N241" s="197"/>
      <c r="O241" s="197"/>
      <c r="P241" s="197"/>
      <c r="Q241" s="197"/>
      <c r="R241" s="197"/>
      <c r="S241" s="197"/>
      <c r="T241" s="197"/>
      <c r="U241" s="197"/>
      <c r="V241" s="197"/>
      <c r="W241" s="197"/>
      <c r="X241" s="197"/>
      <c r="Y241" s="197"/>
      <c r="Z241" s="197"/>
    </row>
    <row r="242" ht="15.75" customHeight="1">
      <c r="A242" s="197"/>
      <c r="B242" s="197"/>
      <c r="C242" s="197"/>
      <c r="D242" s="197"/>
      <c r="E242" s="197"/>
      <c r="F242" s="197"/>
      <c r="G242" s="197"/>
      <c r="H242" s="197"/>
      <c r="I242" s="197"/>
      <c r="J242" s="197"/>
      <c r="K242" s="197"/>
      <c r="L242" s="197"/>
      <c r="M242" s="197"/>
      <c r="N242" s="197"/>
      <c r="O242" s="197"/>
      <c r="P242" s="197"/>
      <c r="Q242" s="197"/>
      <c r="R242" s="197"/>
      <c r="S242" s="197"/>
      <c r="T242" s="197"/>
      <c r="U242" s="197"/>
      <c r="V242" s="197"/>
      <c r="W242" s="197"/>
      <c r="X242" s="197"/>
      <c r="Y242" s="197"/>
      <c r="Z242" s="197"/>
    </row>
    <row r="243" ht="15.75" customHeight="1">
      <c r="A243" s="197"/>
      <c r="B243" s="197"/>
      <c r="C243" s="197"/>
      <c r="D243" s="197"/>
      <c r="E243" s="197"/>
      <c r="F243" s="197"/>
      <c r="G243" s="197"/>
      <c r="H243" s="197"/>
      <c r="I243" s="197"/>
      <c r="J243" s="197"/>
      <c r="K243" s="197"/>
      <c r="L243" s="197"/>
      <c r="M243" s="197"/>
      <c r="N243" s="197"/>
      <c r="O243" s="197"/>
      <c r="P243" s="197"/>
      <c r="Q243" s="197"/>
      <c r="R243" s="197"/>
      <c r="S243" s="197"/>
      <c r="T243" s="197"/>
      <c r="U243" s="197"/>
      <c r="V243" s="197"/>
      <c r="W243" s="197"/>
      <c r="X243" s="197"/>
      <c r="Y243" s="197"/>
      <c r="Z243" s="197"/>
    </row>
    <row r="244" ht="15.75" customHeight="1">
      <c r="A244" s="197"/>
      <c r="B244" s="197"/>
      <c r="C244" s="197"/>
      <c r="D244" s="197"/>
      <c r="E244" s="197"/>
      <c r="F244" s="197"/>
      <c r="G244" s="197"/>
      <c r="H244" s="197"/>
      <c r="I244" s="197"/>
      <c r="J244" s="197"/>
      <c r="K244" s="197"/>
      <c r="L244" s="197"/>
      <c r="M244" s="197"/>
      <c r="N244" s="197"/>
      <c r="O244" s="197"/>
      <c r="P244" s="197"/>
      <c r="Q244" s="197"/>
      <c r="R244" s="197"/>
      <c r="S244" s="197"/>
      <c r="T244" s="197"/>
      <c r="U244" s="197"/>
      <c r="V244" s="197"/>
      <c r="W244" s="197"/>
      <c r="X244" s="197"/>
      <c r="Y244" s="197"/>
      <c r="Z244" s="197"/>
    </row>
    <row r="245" ht="15.75" customHeight="1">
      <c r="A245" s="197"/>
      <c r="B245" s="197"/>
      <c r="C245" s="197"/>
      <c r="D245" s="197"/>
      <c r="E245" s="197"/>
      <c r="F245" s="197"/>
      <c r="G245" s="197"/>
      <c r="H245" s="197"/>
      <c r="I245" s="197"/>
      <c r="J245" s="197"/>
      <c r="K245" s="197"/>
      <c r="L245" s="197"/>
      <c r="M245" s="197"/>
      <c r="N245" s="197"/>
      <c r="O245" s="197"/>
      <c r="P245" s="197"/>
      <c r="Q245" s="197"/>
      <c r="R245" s="197"/>
      <c r="S245" s="197"/>
      <c r="T245" s="197"/>
      <c r="U245" s="197"/>
      <c r="V245" s="197"/>
      <c r="W245" s="197"/>
      <c r="X245" s="197"/>
      <c r="Y245" s="197"/>
      <c r="Z245" s="197"/>
    </row>
    <row r="246" ht="15.75" customHeight="1">
      <c r="A246" s="197"/>
      <c r="B246" s="197"/>
      <c r="C246" s="197"/>
      <c r="D246" s="197"/>
      <c r="E246" s="197"/>
      <c r="F246" s="197"/>
      <c r="G246" s="197"/>
      <c r="H246" s="197"/>
      <c r="I246" s="197"/>
      <c r="J246" s="197"/>
      <c r="K246" s="197"/>
      <c r="L246" s="197"/>
      <c r="M246" s="197"/>
      <c r="N246" s="197"/>
      <c r="O246" s="197"/>
      <c r="P246" s="197"/>
      <c r="Q246" s="197"/>
      <c r="R246" s="197"/>
      <c r="S246" s="197"/>
      <c r="T246" s="197"/>
      <c r="U246" s="197"/>
      <c r="V246" s="197"/>
      <c r="W246" s="197"/>
      <c r="X246" s="197"/>
      <c r="Y246" s="197"/>
      <c r="Z246" s="197"/>
    </row>
    <row r="247" ht="15.75" customHeight="1">
      <c r="A247" s="197"/>
      <c r="B247" s="197"/>
      <c r="C247" s="197"/>
      <c r="D247" s="197"/>
      <c r="E247" s="197"/>
      <c r="F247" s="197"/>
      <c r="G247" s="197"/>
      <c r="H247" s="197"/>
      <c r="I247" s="197"/>
      <c r="J247" s="197"/>
      <c r="K247" s="197"/>
      <c r="L247" s="197"/>
      <c r="M247" s="197"/>
      <c r="N247" s="197"/>
      <c r="O247" s="197"/>
      <c r="P247" s="197"/>
      <c r="Q247" s="197"/>
      <c r="R247" s="197"/>
      <c r="S247" s="197"/>
      <c r="T247" s="197"/>
      <c r="U247" s="197"/>
      <c r="V247" s="197"/>
      <c r="W247" s="197"/>
      <c r="X247" s="197"/>
      <c r="Y247" s="197"/>
      <c r="Z247" s="197"/>
    </row>
    <row r="248" ht="15.75" customHeight="1">
      <c r="A248" s="197"/>
      <c r="B248" s="197"/>
      <c r="C248" s="197"/>
      <c r="D248" s="197"/>
      <c r="E248" s="197"/>
      <c r="F248" s="197"/>
      <c r="G248" s="197"/>
      <c r="H248" s="197"/>
      <c r="I248" s="197"/>
      <c r="J248" s="197"/>
      <c r="K248" s="197"/>
      <c r="L248" s="197"/>
      <c r="M248" s="197"/>
      <c r="N248" s="197"/>
      <c r="O248" s="197"/>
      <c r="P248" s="197"/>
      <c r="Q248" s="197"/>
      <c r="R248" s="197"/>
      <c r="S248" s="197"/>
      <c r="T248" s="197"/>
      <c r="U248" s="197"/>
      <c r="V248" s="197"/>
      <c r="W248" s="197"/>
      <c r="X248" s="197"/>
      <c r="Y248" s="197"/>
      <c r="Z248" s="197"/>
    </row>
    <row r="249" ht="15.75" customHeight="1">
      <c r="A249" s="197"/>
      <c r="B249" s="197"/>
      <c r="C249" s="197"/>
      <c r="D249" s="197"/>
      <c r="E249" s="197"/>
      <c r="F249" s="197"/>
      <c r="G249" s="197"/>
      <c r="H249" s="197"/>
      <c r="I249" s="197"/>
      <c r="J249" s="197"/>
      <c r="K249" s="197"/>
      <c r="L249" s="197"/>
      <c r="M249" s="197"/>
      <c r="N249" s="197"/>
      <c r="O249" s="197"/>
      <c r="P249" s="197"/>
      <c r="Q249" s="197"/>
      <c r="R249" s="197"/>
      <c r="S249" s="197"/>
      <c r="T249" s="197"/>
      <c r="U249" s="197"/>
      <c r="V249" s="197"/>
      <c r="W249" s="197"/>
      <c r="X249" s="197"/>
      <c r="Y249" s="197"/>
      <c r="Z249" s="197"/>
    </row>
    <row r="250" ht="15.75" customHeight="1">
      <c r="A250" s="197"/>
      <c r="B250" s="197"/>
      <c r="C250" s="197"/>
      <c r="D250" s="197"/>
      <c r="E250" s="197"/>
      <c r="F250" s="197"/>
      <c r="G250" s="197"/>
      <c r="H250" s="197"/>
      <c r="I250" s="197"/>
      <c r="J250" s="197"/>
      <c r="K250" s="197"/>
      <c r="L250" s="197"/>
      <c r="M250" s="197"/>
      <c r="N250" s="197"/>
      <c r="O250" s="197"/>
      <c r="P250" s="197"/>
      <c r="Q250" s="197"/>
      <c r="R250" s="197"/>
      <c r="S250" s="197"/>
      <c r="T250" s="197"/>
      <c r="U250" s="197"/>
      <c r="V250" s="197"/>
      <c r="W250" s="197"/>
      <c r="X250" s="197"/>
      <c r="Y250" s="197"/>
      <c r="Z250" s="197"/>
    </row>
    <row r="251" ht="15.75" customHeight="1">
      <c r="A251" s="197"/>
      <c r="B251" s="197"/>
      <c r="C251" s="197"/>
      <c r="D251" s="197"/>
      <c r="E251" s="197"/>
      <c r="F251" s="197"/>
      <c r="G251" s="197"/>
      <c r="H251" s="197"/>
      <c r="I251" s="197"/>
      <c r="J251" s="197"/>
      <c r="K251" s="197"/>
      <c r="L251" s="197"/>
      <c r="M251" s="197"/>
      <c r="N251" s="197"/>
      <c r="O251" s="197"/>
      <c r="P251" s="197"/>
      <c r="Q251" s="197"/>
      <c r="R251" s="197"/>
      <c r="S251" s="197"/>
      <c r="T251" s="197"/>
      <c r="U251" s="197"/>
      <c r="V251" s="197"/>
      <c r="W251" s="197"/>
      <c r="X251" s="197"/>
      <c r="Y251" s="197"/>
      <c r="Z251" s="197"/>
    </row>
    <row r="252" ht="15.75" customHeight="1">
      <c r="A252" s="197"/>
      <c r="B252" s="197"/>
      <c r="C252" s="197"/>
      <c r="D252" s="197"/>
      <c r="E252" s="197"/>
      <c r="F252" s="197"/>
      <c r="G252" s="197"/>
      <c r="H252" s="197"/>
      <c r="I252" s="197"/>
      <c r="J252" s="197"/>
      <c r="K252" s="197"/>
      <c r="L252" s="197"/>
      <c r="M252" s="197"/>
      <c r="N252" s="197"/>
      <c r="O252" s="197"/>
      <c r="P252" s="197"/>
      <c r="Q252" s="197"/>
      <c r="R252" s="197"/>
      <c r="S252" s="197"/>
      <c r="T252" s="197"/>
      <c r="U252" s="197"/>
      <c r="V252" s="197"/>
      <c r="W252" s="197"/>
      <c r="X252" s="197"/>
      <c r="Y252" s="197"/>
      <c r="Z252" s="197"/>
    </row>
    <row r="253" ht="15.75" customHeight="1">
      <c r="A253" s="197"/>
      <c r="B253" s="197"/>
      <c r="C253" s="197"/>
      <c r="D253" s="197"/>
      <c r="E253" s="197"/>
      <c r="F253" s="197"/>
      <c r="G253" s="197"/>
      <c r="H253" s="197"/>
      <c r="I253" s="197"/>
      <c r="J253" s="197"/>
      <c r="K253" s="197"/>
      <c r="L253" s="197"/>
      <c r="M253" s="197"/>
      <c r="N253" s="197"/>
      <c r="O253" s="197"/>
      <c r="P253" s="197"/>
      <c r="Q253" s="197"/>
      <c r="R253" s="197"/>
      <c r="S253" s="197"/>
      <c r="T253" s="197"/>
      <c r="U253" s="197"/>
      <c r="V253" s="197"/>
      <c r="W253" s="197"/>
      <c r="X253" s="197"/>
      <c r="Y253" s="197"/>
      <c r="Z253" s="197"/>
    </row>
    <row r="254" ht="15.75" customHeight="1">
      <c r="A254" s="197"/>
      <c r="B254" s="197"/>
      <c r="C254" s="197"/>
      <c r="D254" s="197"/>
      <c r="E254" s="197"/>
      <c r="F254" s="197"/>
      <c r="G254" s="197"/>
      <c r="H254" s="197"/>
      <c r="I254" s="197"/>
      <c r="J254" s="197"/>
      <c r="K254" s="197"/>
      <c r="L254" s="197"/>
      <c r="M254" s="197"/>
      <c r="N254" s="197"/>
      <c r="O254" s="197"/>
      <c r="P254" s="197"/>
      <c r="Q254" s="197"/>
      <c r="R254" s="197"/>
      <c r="S254" s="197"/>
      <c r="T254" s="197"/>
      <c r="U254" s="197"/>
      <c r="V254" s="197"/>
      <c r="W254" s="197"/>
      <c r="X254" s="197"/>
      <c r="Y254" s="197"/>
      <c r="Z254" s="197"/>
    </row>
    <row r="255" ht="15.75" customHeight="1">
      <c r="A255" s="197"/>
      <c r="B255" s="197"/>
      <c r="C255" s="197"/>
      <c r="D255" s="197"/>
      <c r="E255" s="197"/>
      <c r="F255" s="197"/>
      <c r="G255" s="197"/>
      <c r="H255" s="197"/>
      <c r="I255" s="197"/>
      <c r="J255" s="197"/>
      <c r="K255" s="197"/>
      <c r="L255" s="197"/>
      <c r="M255" s="197"/>
      <c r="N255" s="197"/>
      <c r="O255" s="197"/>
      <c r="P255" s="197"/>
      <c r="Q255" s="197"/>
      <c r="R255" s="197"/>
      <c r="S255" s="197"/>
      <c r="T255" s="197"/>
      <c r="U255" s="197"/>
      <c r="V255" s="197"/>
      <c r="W255" s="197"/>
      <c r="X255" s="197"/>
      <c r="Y255" s="197"/>
      <c r="Z255" s="197"/>
    </row>
    <row r="256" ht="15.75" customHeight="1">
      <c r="A256" s="197"/>
      <c r="B256" s="197"/>
      <c r="C256" s="197"/>
      <c r="D256" s="197"/>
      <c r="E256" s="197"/>
      <c r="F256" s="197"/>
      <c r="G256" s="197"/>
      <c r="H256" s="197"/>
      <c r="I256" s="197"/>
      <c r="J256" s="197"/>
      <c r="K256" s="197"/>
      <c r="L256" s="197"/>
      <c r="M256" s="197"/>
      <c r="N256" s="197"/>
      <c r="O256" s="197"/>
      <c r="P256" s="197"/>
      <c r="Q256" s="197"/>
      <c r="R256" s="197"/>
      <c r="S256" s="197"/>
      <c r="T256" s="197"/>
      <c r="U256" s="197"/>
      <c r="V256" s="197"/>
      <c r="W256" s="197"/>
      <c r="X256" s="197"/>
      <c r="Y256" s="197"/>
      <c r="Z256" s="197"/>
    </row>
    <row r="257" ht="15.75" customHeight="1">
      <c r="A257" s="197"/>
      <c r="B257" s="197"/>
      <c r="C257" s="197"/>
      <c r="D257" s="197"/>
      <c r="E257" s="197"/>
      <c r="F257" s="197"/>
      <c r="G257" s="197"/>
      <c r="H257" s="197"/>
      <c r="I257" s="197"/>
      <c r="J257" s="197"/>
      <c r="K257" s="197"/>
      <c r="L257" s="197"/>
      <c r="M257" s="197"/>
      <c r="N257" s="197"/>
      <c r="O257" s="197"/>
      <c r="P257" s="197"/>
      <c r="Q257" s="197"/>
      <c r="R257" s="197"/>
      <c r="S257" s="197"/>
      <c r="T257" s="197"/>
      <c r="U257" s="197"/>
      <c r="V257" s="197"/>
      <c r="W257" s="197"/>
      <c r="X257" s="197"/>
      <c r="Y257" s="197"/>
      <c r="Z257" s="197"/>
    </row>
    <row r="258" ht="15.75" customHeight="1">
      <c r="A258" s="197"/>
      <c r="B258" s="197"/>
      <c r="C258" s="197"/>
      <c r="D258" s="197"/>
      <c r="E258" s="197"/>
      <c r="F258" s="197"/>
      <c r="G258" s="197"/>
      <c r="H258" s="197"/>
      <c r="I258" s="197"/>
      <c r="J258" s="197"/>
      <c r="K258" s="197"/>
      <c r="L258" s="197"/>
      <c r="M258" s="197"/>
      <c r="N258" s="197"/>
      <c r="O258" s="197"/>
      <c r="P258" s="197"/>
      <c r="Q258" s="197"/>
      <c r="R258" s="197"/>
      <c r="S258" s="197"/>
      <c r="T258" s="197"/>
      <c r="U258" s="197"/>
      <c r="V258" s="197"/>
      <c r="W258" s="197"/>
      <c r="X258" s="197"/>
      <c r="Y258" s="197"/>
      <c r="Z258" s="197"/>
    </row>
    <row r="259" ht="15.75" customHeight="1">
      <c r="A259" s="197"/>
      <c r="B259" s="197"/>
      <c r="C259" s="197"/>
      <c r="D259" s="197"/>
      <c r="E259" s="197"/>
      <c r="F259" s="197"/>
      <c r="G259" s="197"/>
      <c r="H259" s="197"/>
      <c r="I259" s="197"/>
      <c r="J259" s="197"/>
      <c r="K259" s="197"/>
      <c r="L259" s="197"/>
      <c r="M259" s="197"/>
      <c r="N259" s="197"/>
      <c r="O259" s="197"/>
      <c r="P259" s="197"/>
      <c r="Q259" s="197"/>
      <c r="R259" s="197"/>
      <c r="S259" s="197"/>
      <c r="T259" s="197"/>
      <c r="U259" s="197"/>
      <c r="V259" s="197"/>
      <c r="W259" s="197"/>
      <c r="X259" s="197"/>
      <c r="Y259" s="197"/>
      <c r="Z259" s="197"/>
    </row>
    <row r="260" ht="15.75" customHeight="1">
      <c r="A260" s="197"/>
      <c r="B260" s="197"/>
      <c r="C260" s="197"/>
      <c r="D260" s="197"/>
      <c r="E260" s="197"/>
      <c r="F260" s="197"/>
      <c r="G260" s="197"/>
      <c r="H260" s="197"/>
      <c r="I260" s="197"/>
      <c r="J260" s="197"/>
      <c r="K260" s="197"/>
      <c r="L260" s="197"/>
      <c r="M260" s="197"/>
      <c r="N260" s="197"/>
      <c r="O260" s="197"/>
      <c r="P260" s="197"/>
      <c r="Q260" s="197"/>
      <c r="R260" s="197"/>
      <c r="S260" s="197"/>
      <c r="T260" s="197"/>
      <c r="U260" s="197"/>
      <c r="V260" s="197"/>
      <c r="W260" s="197"/>
      <c r="X260" s="197"/>
      <c r="Y260" s="197"/>
      <c r="Z260" s="197"/>
    </row>
    <row r="261" ht="15.75" customHeight="1">
      <c r="A261" s="197"/>
      <c r="B261" s="197"/>
      <c r="C261" s="197"/>
      <c r="D261" s="197"/>
      <c r="E261" s="197"/>
      <c r="F261" s="197"/>
      <c r="G261" s="197"/>
      <c r="H261" s="197"/>
      <c r="I261" s="197"/>
      <c r="J261" s="197"/>
      <c r="K261" s="197"/>
      <c r="L261" s="197"/>
      <c r="M261" s="197"/>
      <c r="N261" s="197"/>
      <c r="O261" s="197"/>
      <c r="P261" s="197"/>
      <c r="Q261" s="197"/>
      <c r="R261" s="197"/>
      <c r="S261" s="197"/>
      <c r="T261" s="197"/>
      <c r="U261" s="197"/>
      <c r="V261" s="197"/>
      <c r="W261" s="197"/>
      <c r="X261" s="197"/>
      <c r="Y261" s="197"/>
      <c r="Z261" s="197"/>
    </row>
    <row r="262" ht="15.75" customHeight="1">
      <c r="A262" s="197"/>
      <c r="B262" s="197"/>
      <c r="C262" s="197"/>
      <c r="D262" s="197"/>
      <c r="E262" s="197"/>
      <c r="F262" s="197"/>
      <c r="G262" s="197"/>
      <c r="H262" s="197"/>
      <c r="I262" s="197"/>
      <c r="J262" s="197"/>
      <c r="K262" s="197"/>
      <c r="L262" s="197"/>
      <c r="M262" s="197"/>
      <c r="N262" s="197"/>
      <c r="O262" s="197"/>
      <c r="P262" s="197"/>
      <c r="Q262" s="197"/>
      <c r="R262" s="197"/>
      <c r="S262" s="197"/>
      <c r="T262" s="197"/>
      <c r="U262" s="197"/>
      <c r="V262" s="197"/>
      <c r="W262" s="197"/>
      <c r="X262" s="197"/>
      <c r="Y262" s="197"/>
      <c r="Z262" s="197"/>
    </row>
    <row r="263" ht="15.75" customHeight="1">
      <c r="A263" s="197"/>
      <c r="B263" s="197"/>
      <c r="C263" s="197"/>
      <c r="D263" s="197"/>
      <c r="E263" s="197"/>
      <c r="F263" s="197"/>
      <c r="G263" s="197"/>
      <c r="H263" s="197"/>
      <c r="I263" s="197"/>
      <c r="J263" s="197"/>
      <c r="K263" s="197"/>
      <c r="L263" s="197"/>
      <c r="M263" s="197"/>
      <c r="N263" s="197"/>
      <c r="O263" s="197"/>
      <c r="P263" s="197"/>
      <c r="Q263" s="197"/>
      <c r="R263" s="197"/>
      <c r="S263" s="197"/>
      <c r="T263" s="197"/>
      <c r="U263" s="197"/>
      <c r="V263" s="197"/>
      <c r="W263" s="197"/>
      <c r="X263" s="197"/>
      <c r="Y263" s="197"/>
      <c r="Z263" s="197"/>
    </row>
    <row r="264" ht="15.75" customHeight="1">
      <c r="A264" s="197"/>
      <c r="B264" s="197"/>
      <c r="C264" s="197"/>
      <c r="D264" s="197"/>
      <c r="E264" s="197"/>
      <c r="F264" s="197"/>
      <c r="G264" s="197"/>
      <c r="H264" s="197"/>
      <c r="I264" s="197"/>
      <c r="J264" s="197"/>
      <c r="K264" s="197"/>
      <c r="L264" s="197"/>
      <c r="M264" s="197"/>
      <c r="N264" s="197"/>
      <c r="O264" s="197"/>
      <c r="P264" s="197"/>
      <c r="Q264" s="197"/>
      <c r="R264" s="197"/>
      <c r="S264" s="197"/>
      <c r="T264" s="197"/>
      <c r="U264" s="197"/>
      <c r="V264" s="197"/>
      <c r="W264" s="197"/>
      <c r="X264" s="197"/>
      <c r="Y264" s="197"/>
      <c r="Z264" s="197"/>
    </row>
    <row r="265" ht="15.75" customHeight="1">
      <c r="A265" s="197"/>
      <c r="B265" s="197"/>
      <c r="C265" s="197"/>
      <c r="D265" s="197"/>
      <c r="E265" s="197"/>
      <c r="F265" s="197"/>
      <c r="G265" s="197"/>
      <c r="H265" s="197"/>
      <c r="I265" s="197"/>
      <c r="J265" s="197"/>
      <c r="K265" s="197"/>
      <c r="L265" s="197"/>
      <c r="M265" s="197"/>
      <c r="N265" s="197"/>
      <c r="O265" s="197"/>
      <c r="P265" s="197"/>
      <c r="Q265" s="197"/>
      <c r="R265" s="197"/>
      <c r="S265" s="197"/>
      <c r="T265" s="197"/>
      <c r="U265" s="197"/>
      <c r="V265" s="197"/>
      <c r="W265" s="197"/>
      <c r="X265" s="197"/>
      <c r="Y265" s="197"/>
      <c r="Z265" s="197"/>
    </row>
    <row r="266" ht="15.75" customHeight="1">
      <c r="A266" s="197"/>
      <c r="B266" s="197"/>
      <c r="C266" s="197"/>
      <c r="D266" s="197"/>
      <c r="E266" s="197"/>
      <c r="F266" s="197"/>
      <c r="G266" s="197"/>
      <c r="H266" s="197"/>
      <c r="I266" s="197"/>
      <c r="J266" s="197"/>
      <c r="K266" s="197"/>
      <c r="L266" s="197"/>
      <c r="M266" s="197"/>
      <c r="N266" s="197"/>
      <c r="O266" s="197"/>
      <c r="P266" s="197"/>
      <c r="Q266" s="197"/>
      <c r="R266" s="197"/>
      <c r="S266" s="197"/>
      <c r="T266" s="197"/>
      <c r="U266" s="197"/>
      <c r="V266" s="197"/>
      <c r="W266" s="197"/>
      <c r="X266" s="197"/>
      <c r="Y266" s="197"/>
      <c r="Z266" s="197"/>
    </row>
    <row r="267" ht="15.75" customHeight="1">
      <c r="A267" s="197"/>
      <c r="B267" s="197"/>
      <c r="C267" s="197"/>
      <c r="D267" s="197"/>
      <c r="E267" s="197"/>
      <c r="F267" s="197"/>
      <c r="G267" s="197"/>
      <c r="H267" s="197"/>
      <c r="I267" s="197"/>
      <c r="J267" s="197"/>
      <c r="K267" s="197"/>
      <c r="L267" s="197"/>
      <c r="M267" s="197"/>
      <c r="N267" s="197"/>
      <c r="O267" s="197"/>
      <c r="P267" s="197"/>
      <c r="Q267" s="197"/>
      <c r="R267" s="197"/>
      <c r="S267" s="197"/>
      <c r="T267" s="197"/>
      <c r="U267" s="197"/>
      <c r="V267" s="197"/>
      <c r="W267" s="197"/>
      <c r="X267" s="197"/>
      <c r="Y267" s="197"/>
      <c r="Z267" s="197"/>
    </row>
    <row r="268" ht="15.75" customHeight="1">
      <c r="A268" s="197"/>
      <c r="B268" s="197"/>
      <c r="C268" s="197"/>
      <c r="D268" s="197"/>
      <c r="E268" s="197"/>
      <c r="F268" s="197"/>
      <c r="G268" s="197"/>
      <c r="H268" s="197"/>
      <c r="I268" s="197"/>
      <c r="J268" s="197"/>
      <c r="K268" s="197"/>
      <c r="L268" s="197"/>
      <c r="M268" s="197"/>
      <c r="N268" s="197"/>
      <c r="O268" s="197"/>
      <c r="P268" s="197"/>
      <c r="Q268" s="197"/>
      <c r="R268" s="197"/>
      <c r="S268" s="197"/>
      <c r="T268" s="197"/>
      <c r="U268" s="197"/>
      <c r="V268" s="197"/>
      <c r="W268" s="197"/>
      <c r="X268" s="197"/>
      <c r="Y268" s="197"/>
      <c r="Z268" s="197"/>
    </row>
    <row r="269" ht="15.75" customHeight="1">
      <c r="A269" s="197"/>
      <c r="B269" s="197"/>
      <c r="C269" s="197"/>
      <c r="D269" s="197"/>
      <c r="E269" s="197"/>
      <c r="F269" s="197"/>
      <c r="G269" s="197"/>
      <c r="H269" s="197"/>
      <c r="I269" s="197"/>
      <c r="J269" s="197"/>
      <c r="K269" s="197"/>
      <c r="L269" s="197"/>
      <c r="M269" s="197"/>
      <c r="N269" s="197"/>
      <c r="O269" s="197"/>
      <c r="P269" s="197"/>
      <c r="Q269" s="197"/>
      <c r="R269" s="197"/>
      <c r="S269" s="197"/>
      <c r="T269" s="197"/>
      <c r="U269" s="197"/>
      <c r="V269" s="197"/>
      <c r="W269" s="197"/>
      <c r="X269" s="197"/>
      <c r="Y269" s="197"/>
      <c r="Z269" s="197"/>
    </row>
    <row r="270" ht="15.75" customHeight="1">
      <c r="A270" s="197"/>
      <c r="B270" s="197"/>
      <c r="C270" s="197"/>
      <c r="D270" s="197"/>
      <c r="E270" s="197"/>
      <c r="F270" s="197"/>
      <c r="G270" s="197"/>
      <c r="H270" s="197"/>
      <c r="I270" s="197"/>
      <c r="J270" s="197"/>
      <c r="K270" s="197"/>
      <c r="L270" s="197"/>
      <c r="M270" s="197"/>
      <c r="N270" s="197"/>
      <c r="O270" s="197"/>
      <c r="P270" s="197"/>
      <c r="Q270" s="197"/>
      <c r="R270" s="197"/>
      <c r="S270" s="197"/>
      <c r="T270" s="197"/>
      <c r="U270" s="197"/>
      <c r="V270" s="197"/>
      <c r="W270" s="197"/>
      <c r="X270" s="197"/>
      <c r="Y270" s="197"/>
      <c r="Z270" s="197"/>
    </row>
    <row r="271" ht="15.75" customHeight="1">
      <c r="A271" s="197"/>
      <c r="B271" s="197"/>
      <c r="C271" s="197"/>
      <c r="D271" s="197"/>
      <c r="E271" s="197"/>
      <c r="F271" s="197"/>
      <c r="G271" s="197"/>
      <c r="H271" s="197"/>
      <c r="I271" s="197"/>
      <c r="J271" s="197"/>
      <c r="K271" s="197"/>
      <c r="L271" s="197"/>
      <c r="M271" s="197"/>
      <c r="N271" s="197"/>
      <c r="O271" s="197"/>
      <c r="P271" s="197"/>
      <c r="Q271" s="197"/>
      <c r="R271" s="197"/>
      <c r="S271" s="197"/>
      <c r="T271" s="197"/>
      <c r="U271" s="197"/>
      <c r="V271" s="197"/>
      <c r="W271" s="197"/>
      <c r="X271" s="197"/>
      <c r="Y271" s="197"/>
      <c r="Z271" s="197"/>
    </row>
    <row r="272" ht="15.75" customHeight="1">
      <c r="A272" s="197"/>
      <c r="B272" s="197"/>
      <c r="C272" s="197"/>
      <c r="D272" s="197"/>
      <c r="E272" s="197"/>
      <c r="F272" s="197"/>
      <c r="G272" s="197"/>
      <c r="H272" s="197"/>
      <c r="I272" s="197"/>
      <c r="J272" s="197"/>
      <c r="K272" s="197"/>
      <c r="L272" s="197"/>
      <c r="M272" s="197"/>
      <c r="N272" s="197"/>
      <c r="O272" s="197"/>
      <c r="P272" s="197"/>
      <c r="Q272" s="197"/>
      <c r="R272" s="197"/>
      <c r="S272" s="197"/>
      <c r="T272" s="197"/>
      <c r="U272" s="197"/>
      <c r="V272" s="197"/>
      <c r="W272" s="197"/>
      <c r="X272" s="197"/>
      <c r="Y272" s="197"/>
      <c r="Z272" s="197"/>
    </row>
    <row r="273" ht="15.75" customHeight="1">
      <c r="A273" s="197"/>
      <c r="B273" s="197"/>
      <c r="C273" s="197"/>
      <c r="D273" s="197"/>
      <c r="E273" s="197"/>
      <c r="F273" s="197"/>
      <c r="G273" s="197"/>
      <c r="H273" s="197"/>
      <c r="I273" s="197"/>
      <c r="J273" s="197"/>
      <c r="K273" s="197"/>
      <c r="L273" s="197"/>
      <c r="M273" s="197"/>
      <c r="N273" s="197"/>
      <c r="O273" s="197"/>
      <c r="P273" s="197"/>
      <c r="Q273" s="197"/>
      <c r="R273" s="197"/>
      <c r="S273" s="197"/>
      <c r="T273" s="197"/>
      <c r="U273" s="197"/>
      <c r="V273" s="197"/>
      <c r="W273" s="197"/>
      <c r="X273" s="197"/>
      <c r="Y273" s="197"/>
      <c r="Z273" s="197"/>
    </row>
    <row r="274" ht="15.75" customHeight="1">
      <c r="A274" s="197"/>
      <c r="B274" s="197"/>
      <c r="C274" s="197"/>
      <c r="D274" s="197"/>
      <c r="E274" s="197"/>
      <c r="F274" s="197"/>
      <c r="G274" s="197"/>
      <c r="H274" s="197"/>
      <c r="I274" s="197"/>
      <c r="J274" s="197"/>
      <c r="K274" s="197"/>
      <c r="L274" s="197"/>
      <c r="M274" s="197"/>
      <c r="N274" s="197"/>
      <c r="O274" s="197"/>
      <c r="P274" s="197"/>
      <c r="Q274" s="197"/>
      <c r="R274" s="197"/>
      <c r="S274" s="197"/>
      <c r="T274" s="197"/>
      <c r="U274" s="197"/>
      <c r="V274" s="197"/>
      <c r="W274" s="197"/>
      <c r="X274" s="197"/>
      <c r="Y274" s="197"/>
      <c r="Z274" s="197"/>
    </row>
    <row r="275" ht="15.75" customHeight="1">
      <c r="A275" s="197"/>
      <c r="B275" s="197"/>
      <c r="C275" s="197"/>
      <c r="D275" s="197"/>
      <c r="E275" s="197"/>
      <c r="F275" s="197"/>
      <c r="G275" s="197"/>
      <c r="H275" s="197"/>
      <c r="I275" s="197"/>
      <c r="J275" s="197"/>
      <c r="K275" s="197"/>
      <c r="L275" s="197"/>
      <c r="M275" s="197"/>
      <c r="N275" s="197"/>
      <c r="O275" s="197"/>
      <c r="P275" s="197"/>
      <c r="Q275" s="197"/>
      <c r="R275" s="197"/>
      <c r="S275" s="197"/>
      <c r="T275" s="197"/>
      <c r="U275" s="197"/>
      <c r="V275" s="197"/>
      <c r="W275" s="197"/>
      <c r="X275" s="197"/>
      <c r="Y275" s="197"/>
      <c r="Z275" s="197"/>
    </row>
    <row r="276" ht="15.75" customHeight="1">
      <c r="A276" s="197"/>
      <c r="B276" s="197"/>
      <c r="C276" s="197"/>
      <c r="D276" s="197"/>
      <c r="E276" s="197"/>
      <c r="F276" s="197"/>
      <c r="G276" s="197"/>
      <c r="H276" s="197"/>
      <c r="I276" s="197"/>
      <c r="J276" s="197"/>
      <c r="K276" s="197"/>
      <c r="L276" s="197"/>
      <c r="M276" s="197"/>
      <c r="N276" s="197"/>
      <c r="O276" s="197"/>
      <c r="P276" s="197"/>
      <c r="Q276" s="197"/>
      <c r="R276" s="197"/>
      <c r="S276" s="197"/>
      <c r="T276" s="197"/>
      <c r="U276" s="197"/>
      <c r="V276" s="197"/>
      <c r="W276" s="197"/>
      <c r="X276" s="197"/>
      <c r="Y276" s="197"/>
      <c r="Z276" s="197"/>
    </row>
    <row r="277" ht="15.75" customHeight="1">
      <c r="A277" s="197"/>
      <c r="B277" s="197"/>
      <c r="C277" s="197"/>
      <c r="D277" s="197"/>
      <c r="E277" s="197"/>
      <c r="F277" s="197"/>
      <c r="G277" s="197"/>
      <c r="H277" s="197"/>
      <c r="I277" s="197"/>
      <c r="J277" s="197"/>
      <c r="K277" s="197"/>
      <c r="L277" s="197"/>
      <c r="M277" s="197"/>
      <c r="N277" s="197"/>
      <c r="O277" s="197"/>
      <c r="P277" s="197"/>
      <c r="Q277" s="197"/>
      <c r="R277" s="197"/>
      <c r="S277" s="197"/>
      <c r="T277" s="197"/>
      <c r="U277" s="197"/>
      <c r="V277" s="197"/>
      <c r="W277" s="197"/>
      <c r="X277" s="197"/>
      <c r="Y277" s="197"/>
      <c r="Z277" s="197"/>
    </row>
    <row r="278" ht="15.75" customHeight="1">
      <c r="A278" s="197"/>
      <c r="B278" s="197"/>
      <c r="C278" s="197"/>
      <c r="D278" s="197"/>
      <c r="E278" s="197"/>
      <c r="F278" s="197"/>
      <c r="G278" s="197"/>
      <c r="H278" s="197"/>
      <c r="I278" s="197"/>
      <c r="J278" s="197"/>
      <c r="K278" s="197"/>
      <c r="L278" s="197"/>
      <c r="M278" s="197"/>
      <c r="N278" s="197"/>
      <c r="O278" s="197"/>
      <c r="P278" s="197"/>
      <c r="Q278" s="197"/>
      <c r="R278" s="197"/>
      <c r="S278" s="197"/>
      <c r="T278" s="197"/>
      <c r="U278" s="197"/>
      <c r="V278" s="197"/>
      <c r="W278" s="197"/>
      <c r="X278" s="197"/>
      <c r="Y278" s="197"/>
      <c r="Z278" s="197"/>
    </row>
    <row r="279" ht="15.75" customHeight="1">
      <c r="A279" s="197"/>
      <c r="B279" s="197"/>
      <c r="C279" s="197"/>
      <c r="D279" s="197"/>
      <c r="E279" s="197"/>
      <c r="F279" s="197"/>
      <c r="G279" s="197"/>
      <c r="H279" s="197"/>
      <c r="I279" s="197"/>
      <c r="J279" s="197"/>
      <c r="K279" s="197"/>
      <c r="L279" s="197"/>
      <c r="M279" s="197"/>
      <c r="N279" s="197"/>
      <c r="O279" s="197"/>
      <c r="P279" s="197"/>
      <c r="Q279" s="197"/>
      <c r="R279" s="197"/>
      <c r="S279" s="197"/>
      <c r="T279" s="197"/>
      <c r="U279" s="197"/>
      <c r="V279" s="197"/>
      <c r="W279" s="197"/>
      <c r="X279" s="197"/>
      <c r="Y279" s="197"/>
      <c r="Z279" s="197"/>
    </row>
    <row r="280" ht="15.75" customHeight="1">
      <c r="A280" s="197"/>
      <c r="B280" s="197"/>
      <c r="C280" s="197"/>
      <c r="D280" s="197"/>
      <c r="E280" s="197"/>
      <c r="F280" s="197"/>
      <c r="G280" s="197"/>
      <c r="H280" s="197"/>
      <c r="I280" s="197"/>
      <c r="J280" s="197"/>
      <c r="K280" s="197"/>
      <c r="L280" s="197"/>
      <c r="M280" s="197"/>
      <c r="N280" s="197"/>
      <c r="O280" s="197"/>
      <c r="P280" s="197"/>
      <c r="Q280" s="197"/>
      <c r="R280" s="197"/>
      <c r="S280" s="197"/>
      <c r="T280" s="197"/>
      <c r="U280" s="197"/>
      <c r="V280" s="197"/>
      <c r="W280" s="197"/>
      <c r="X280" s="197"/>
      <c r="Y280" s="197"/>
      <c r="Z280" s="197"/>
    </row>
    <row r="281" ht="15.75" customHeight="1">
      <c r="A281" s="197"/>
      <c r="B281" s="197"/>
      <c r="C281" s="197"/>
      <c r="D281" s="197"/>
      <c r="E281" s="197"/>
      <c r="F281" s="197"/>
      <c r="G281" s="197"/>
      <c r="H281" s="197"/>
      <c r="I281" s="197"/>
      <c r="J281" s="197"/>
      <c r="K281" s="197"/>
      <c r="L281" s="197"/>
      <c r="M281" s="197"/>
      <c r="N281" s="197"/>
      <c r="O281" s="197"/>
      <c r="P281" s="197"/>
      <c r="Q281" s="197"/>
      <c r="R281" s="197"/>
      <c r="S281" s="197"/>
      <c r="T281" s="197"/>
      <c r="U281" s="197"/>
      <c r="V281" s="197"/>
      <c r="W281" s="197"/>
      <c r="X281" s="197"/>
      <c r="Y281" s="197"/>
      <c r="Z281" s="197"/>
    </row>
    <row r="282" ht="15.75" customHeight="1">
      <c r="A282" s="197"/>
      <c r="B282" s="197"/>
      <c r="C282" s="197"/>
      <c r="D282" s="197"/>
      <c r="E282" s="197"/>
      <c r="F282" s="197"/>
      <c r="G282" s="197"/>
      <c r="H282" s="197"/>
      <c r="I282" s="197"/>
      <c r="J282" s="197"/>
      <c r="K282" s="197"/>
      <c r="L282" s="197"/>
      <c r="M282" s="197"/>
      <c r="N282" s="197"/>
      <c r="O282" s="197"/>
      <c r="P282" s="197"/>
      <c r="Q282" s="197"/>
      <c r="R282" s="197"/>
      <c r="S282" s="197"/>
      <c r="T282" s="197"/>
      <c r="U282" s="197"/>
      <c r="V282" s="197"/>
      <c r="W282" s="197"/>
      <c r="X282" s="197"/>
      <c r="Y282" s="197"/>
      <c r="Z282" s="197"/>
    </row>
    <row r="283" ht="15.75" customHeight="1">
      <c r="A283" s="197"/>
      <c r="B283" s="197"/>
      <c r="C283" s="197"/>
      <c r="D283" s="197"/>
      <c r="E283" s="197"/>
      <c r="F283" s="197"/>
      <c r="G283" s="197"/>
      <c r="H283" s="197"/>
      <c r="I283" s="197"/>
      <c r="J283" s="197"/>
      <c r="K283" s="197"/>
      <c r="L283" s="197"/>
      <c r="M283" s="197"/>
      <c r="N283" s="197"/>
      <c r="O283" s="197"/>
      <c r="P283" s="197"/>
      <c r="Q283" s="197"/>
      <c r="R283" s="197"/>
      <c r="S283" s="197"/>
      <c r="T283" s="197"/>
      <c r="U283" s="197"/>
      <c r="V283" s="197"/>
      <c r="W283" s="197"/>
      <c r="X283" s="197"/>
      <c r="Y283" s="197"/>
      <c r="Z283" s="197"/>
    </row>
    <row r="284" ht="15.75" customHeight="1">
      <c r="A284" s="197"/>
      <c r="B284" s="197"/>
      <c r="C284" s="197"/>
      <c r="D284" s="197"/>
      <c r="E284" s="197"/>
      <c r="F284" s="197"/>
      <c r="G284" s="197"/>
      <c r="H284" s="197"/>
      <c r="I284" s="197"/>
      <c r="J284" s="197"/>
      <c r="K284" s="197"/>
      <c r="L284" s="197"/>
      <c r="M284" s="197"/>
      <c r="N284" s="197"/>
      <c r="O284" s="197"/>
      <c r="P284" s="197"/>
      <c r="Q284" s="197"/>
      <c r="R284" s="197"/>
      <c r="S284" s="197"/>
      <c r="T284" s="197"/>
      <c r="U284" s="197"/>
      <c r="V284" s="197"/>
      <c r="W284" s="197"/>
      <c r="X284" s="197"/>
      <c r="Y284" s="197"/>
      <c r="Z284" s="197"/>
    </row>
    <row r="285" ht="15.75" customHeight="1">
      <c r="A285" s="197"/>
      <c r="B285" s="197"/>
      <c r="C285" s="197"/>
      <c r="D285" s="197"/>
      <c r="E285" s="197"/>
      <c r="F285" s="197"/>
      <c r="G285" s="197"/>
      <c r="H285" s="197"/>
      <c r="I285" s="197"/>
      <c r="J285" s="197"/>
      <c r="K285" s="197"/>
      <c r="L285" s="197"/>
      <c r="M285" s="197"/>
      <c r="N285" s="197"/>
      <c r="O285" s="197"/>
      <c r="P285" s="197"/>
      <c r="Q285" s="197"/>
      <c r="R285" s="197"/>
      <c r="S285" s="197"/>
      <c r="T285" s="197"/>
      <c r="U285" s="197"/>
      <c r="V285" s="197"/>
      <c r="W285" s="197"/>
      <c r="X285" s="197"/>
      <c r="Y285" s="197"/>
      <c r="Z285" s="197"/>
    </row>
    <row r="286" ht="15.75" customHeight="1">
      <c r="A286" s="197"/>
      <c r="B286" s="197"/>
      <c r="C286" s="197"/>
      <c r="D286" s="197"/>
      <c r="E286" s="197"/>
      <c r="F286" s="197"/>
      <c r="G286" s="197"/>
      <c r="H286" s="197"/>
      <c r="I286" s="197"/>
      <c r="J286" s="197"/>
      <c r="K286" s="197"/>
      <c r="L286" s="197"/>
      <c r="M286" s="197"/>
      <c r="N286" s="197"/>
      <c r="O286" s="197"/>
      <c r="P286" s="197"/>
      <c r="Q286" s="197"/>
      <c r="R286" s="197"/>
      <c r="S286" s="197"/>
      <c r="T286" s="197"/>
      <c r="U286" s="197"/>
      <c r="V286" s="197"/>
      <c r="W286" s="197"/>
      <c r="X286" s="197"/>
      <c r="Y286" s="197"/>
      <c r="Z286" s="197"/>
    </row>
    <row r="287" ht="15.75" customHeight="1">
      <c r="A287" s="197"/>
      <c r="B287" s="197"/>
      <c r="C287" s="197"/>
      <c r="D287" s="197"/>
      <c r="E287" s="197"/>
      <c r="F287" s="197"/>
      <c r="G287" s="197"/>
      <c r="H287" s="197"/>
      <c r="I287" s="197"/>
      <c r="J287" s="197"/>
      <c r="K287" s="197"/>
      <c r="L287" s="197"/>
      <c r="M287" s="197"/>
      <c r="N287" s="197"/>
      <c r="O287" s="197"/>
      <c r="P287" s="197"/>
      <c r="Q287" s="197"/>
      <c r="R287" s="197"/>
      <c r="S287" s="197"/>
      <c r="T287" s="197"/>
      <c r="U287" s="197"/>
      <c r="V287" s="197"/>
      <c r="W287" s="197"/>
      <c r="X287" s="197"/>
      <c r="Y287" s="197"/>
      <c r="Z287" s="197"/>
    </row>
    <row r="288" ht="15.75" customHeight="1">
      <c r="A288" s="197"/>
      <c r="B288" s="197"/>
      <c r="C288" s="197"/>
      <c r="D288" s="197"/>
      <c r="E288" s="197"/>
      <c r="F288" s="197"/>
      <c r="G288" s="197"/>
      <c r="H288" s="197"/>
      <c r="I288" s="197"/>
      <c r="J288" s="197"/>
      <c r="K288" s="197"/>
      <c r="L288" s="197"/>
      <c r="M288" s="197"/>
      <c r="N288" s="197"/>
      <c r="O288" s="197"/>
      <c r="P288" s="197"/>
      <c r="Q288" s="197"/>
      <c r="R288" s="197"/>
      <c r="S288" s="197"/>
      <c r="T288" s="197"/>
      <c r="U288" s="197"/>
      <c r="V288" s="197"/>
      <c r="W288" s="197"/>
      <c r="X288" s="197"/>
      <c r="Y288" s="197"/>
      <c r="Z288" s="197"/>
    </row>
    <row r="289" ht="15.75" customHeight="1">
      <c r="A289" s="197"/>
      <c r="B289" s="197"/>
      <c r="C289" s="197"/>
      <c r="D289" s="197"/>
      <c r="E289" s="197"/>
      <c r="F289" s="197"/>
      <c r="G289" s="197"/>
      <c r="H289" s="197"/>
      <c r="I289" s="197"/>
      <c r="J289" s="197"/>
      <c r="K289" s="197"/>
      <c r="L289" s="197"/>
      <c r="M289" s="197"/>
      <c r="N289" s="197"/>
      <c r="O289" s="197"/>
      <c r="P289" s="197"/>
      <c r="Q289" s="197"/>
      <c r="R289" s="197"/>
      <c r="S289" s="197"/>
      <c r="T289" s="197"/>
      <c r="U289" s="197"/>
      <c r="V289" s="197"/>
      <c r="W289" s="197"/>
      <c r="X289" s="197"/>
      <c r="Y289" s="197"/>
      <c r="Z289" s="197"/>
    </row>
    <row r="290" ht="15.75" customHeight="1">
      <c r="A290" s="197"/>
      <c r="B290" s="197"/>
      <c r="C290" s="197"/>
      <c r="D290" s="197"/>
      <c r="E290" s="197"/>
      <c r="F290" s="197"/>
      <c r="G290" s="197"/>
      <c r="H290" s="197"/>
      <c r="I290" s="197"/>
      <c r="J290" s="197"/>
      <c r="K290" s="197"/>
      <c r="L290" s="197"/>
      <c r="M290" s="197"/>
      <c r="N290" s="197"/>
      <c r="O290" s="197"/>
      <c r="P290" s="197"/>
      <c r="Q290" s="197"/>
      <c r="R290" s="197"/>
      <c r="S290" s="197"/>
      <c r="T290" s="197"/>
      <c r="U290" s="197"/>
      <c r="V290" s="197"/>
      <c r="W290" s="197"/>
      <c r="X290" s="197"/>
      <c r="Y290" s="197"/>
      <c r="Z290" s="197"/>
    </row>
    <row r="291" ht="15.75" customHeight="1">
      <c r="A291" s="197"/>
      <c r="B291" s="197"/>
      <c r="C291" s="197"/>
      <c r="D291" s="197"/>
      <c r="E291" s="197"/>
      <c r="F291" s="197"/>
      <c r="G291" s="197"/>
      <c r="H291" s="197"/>
      <c r="I291" s="197"/>
      <c r="J291" s="197"/>
      <c r="K291" s="197"/>
      <c r="L291" s="197"/>
      <c r="M291" s="197"/>
      <c r="N291" s="197"/>
      <c r="O291" s="197"/>
      <c r="P291" s="197"/>
      <c r="Q291" s="197"/>
      <c r="R291" s="197"/>
      <c r="S291" s="197"/>
      <c r="T291" s="197"/>
      <c r="U291" s="197"/>
      <c r="V291" s="197"/>
      <c r="W291" s="197"/>
      <c r="X291" s="197"/>
      <c r="Y291" s="197"/>
      <c r="Z291" s="197"/>
    </row>
    <row r="292" ht="15.75" customHeight="1">
      <c r="A292" s="197"/>
      <c r="B292" s="197"/>
      <c r="C292" s="197"/>
      <c r="D292" s="197"/>
      <c r="E292" s="197"/>
      <c r="F292" s="197"/>
      <c r="G292" s="197"/>
      <c r="H292" s="197"/>
      <c r="I292" s="197"/>
      <c r="J292" s="197"/>
      <c r="K292" s="197"/>
      <c r="L292" s="197"/>
      <c r="M292" s="197"/>
      <c r="N292" s="197"/>
      <c r="O292" s="197"/>
      <c r="P292" s="197"/>
      <c r="Q292" s="197"/>
      <c r="R292" s="197"/>
      <c r="S292" s="197"/>
      <c r="T292" s="197"/>
      <c r="U292" s="197"/>
      <c r="V292" s="197"/>
      <c r="W292" s="197"/>
      <c r="X292" s="197"/>
      <c r="Y292" s="197"/>
      <c r="Z292" s="197"/>
    </row>
    <row r="293" ht="15.75" customHeight="1">
      <c r="A293" s="197"/>
      <c r="B293" s="197"/>
      <c r="C293" s="197"/>
      <c r="D293" s="197"/>
      <c r="E293" s="197"/>
      <c r="F293" s="197"/>
      <c r="G293" s="197"/>
      <c r="H293" s="197"/>
      <c r="I293" s="197"/>
      <c r="J293" s="197"/>
      <c r="K293" s="197"/>
      <c r="L293" s="197"/>
      <c r="M293" s="197"/>
      <c r="N293" s="197"/>
      <c r="O293" s="197"/>
      <c r="P293" s="197"/>
      <c r="Q293" s="197"/>
      <c r="R293" s="197"/>
      <c r="S293" s="197"/>
      <c r="T293" s="197"/>
      <c r="U293" s="197"/>
      <c r="V293" s="197"/>
      <c r="W293" s="197"/>
      <c r="X293" s="197"/>
      <c r="Y293" s="197"/>
      <c r="Z293" s="197"/>
    </row>
    <row r="294" ht="15.75" customHeight="1">
      <c r="A294" s="197"/>
      <c r="B294" s="197"/>
      <c r="C294" s="197"/>
      <c r="D294" s="197"/>
      <c r="E294" s="197"/>
      <c r="F294" s="197"/>
      <c r="G294" s="197"/>
      <c r="H294" s="197"/>
      <c r="I294" s="197"/>
      <c r="J294" s="197"/>
      <c r="K294" s="197"/>
      <c r="L294" s="197"/>
      <c r="M294" s="197"/>
      <c r="N294" s="197"/>
      <c r="O294" s="197"/>
      <c r="P294" s="197"/>
      <c r="Q294" s="197"/>
      <c r="R294" s="197"/>
      <c r="S294" s="197"/>
      <c r="T294" s="197"/>
      <c r="U294" s="197"/>
      <c r="V294" s="197"/>
      <c r="W294" s="197"/>
      <c r="X294" s="197"/>
      <c r="Y294" s="197"/>
      <c r="Z294" s="197"/>
    </row>
    <row r="295" ht="15.75" customHeight="1">
      <c r="A295" s="197"/>
      <c r="B295" s="197"/>
      <c r="C295" s="197"/>
      <c r="D295" s="197"/>
      <c r="E295" s="197"/>
      <c r="F295" s="197"/>
      <c r="G295" s="197"/>
      <c r="H295" s="197"/>
      <c r="I295" s="197"/>
      <c r="J295" s="197"/>
      <c r="K295" s="197"/>
      <c r="L295" s="197"/>
      <c r="M295" s="197"/>
      <c r="N295" s="197"/>
      <c r="O295" s="197"/>
      <c r="P295" s="197"/>
      <c r="Q295" s="197"/>
      <c r="R295" s="197"/>
      <c r="S295" s="197"/>
      <c r="T295" s="197"/>
      <c r="U295" s="197"/>
      <c r="V295" s="197"/>
      <c r="W295" s="197"/>
      <c r="X295" s="197"/>
      <c r="Y295" s="197"/>
      <c r="Z295" s="197"/>
    </row>
    <row r="296" ht="15.75" customHeight="1">
      <c r="A296" s="197"/>
      <c r="B296" s="197"/>
      <c r="C296" s="197"/>
      <c r="D296" s="197"/>
      <c r="E296" s="197"/>
      <c r="F296" s="197"/>
      <c r="G296" s="197"/>
      <c r="H296" s="197"/>
      <c r="I296" s="197"/>
      <c r="J296" s="197"/>
      <c r="K296" s="197"/>
      <c r="L296" s="197"/>
      <c r="M296" s="197"/>
      <c r="N296" s="197"/>
      <c r="O296" s="197"/>
      <c r="P296" s="197"/>
      <c r="Q296" s="197"/>
      <c r="R296" s="197"/>
      <c r="S296" s="197"/>
      <c r="T296" s="197"/>
      <c r="U296" s="197"/>
      <c r="V296" s="197"/>
      <c r="W296" s="197"/>
      <c r="X296" s="197"/>
      <c r="Y296" s="197"/>
      <c r="Z296" s="197"/>
    </row>
    <row r="297" ht="15.75" customHeight="1">
      <c r="A297" s="197"/>
      <c r="B297" s="197"/>
      <c r="C297" s="197"/>
      <c r="D297" s="197"/>
      <c r="E297" s="197"/>
      <c r="F297" s="197"/>
      <c r="G297" s="197"/>
      <c r="H297" s="197"/>
      <c r="I297" s="197"/>
      <c r="J297" s="197"/>
      <c r="K297" s="197"/>
      <c r="L297" s="197"/>
      <c r="M297" s="197"/>
      <c r="N297" s="197"/>
      <c r="O297" s="197"/>
      <c r="P297" s="197"/>
      <c r="Q297" s="197"/>
      <c r="R297" s="197"/>
      <c r="S297" s="197"/>
      <c r="T297" s="197"/>
      <c r="U297" s="197"/>
      <c r="V297" s="197"/>
      <c r="W297" s="197"/>
      <c r="X297" s="197"/>
      <c r="Y297" s="197"/>
      <c r="Z297" s="197"/>
    </row>
    <row r="298" ht="15.75" customHeight="1">
      <c r="A298" s="197"/>
      <c r="B298" s="197"/>
      <c r="C298" s="197"/>
      <c r="D298" s="197"/>
      <c r="E298" s="197"/>
      <c r="F298" s="197"/>
      <c r="G298" s="197"/>
      <c r="H298" s="197"/>
      <c r="I298" s="197"/>
      <c r="J298" s="197"/>
      <c r="K298" s="197"/>
      <c r="L298" s="197"/>
      <c r="M298" s="197"/>
      <c r="N298" s="197"/>
      <c r="O298" s="197"/>
      <c r="P298" s="197"/>
      <c r="Q298" s="197"/>
      <c r="R298" s="197"/>
      <c r="S298" s="197"/>
      <c r="T298" s="197"/>
      <c r="U298" s="197"/>
      <c r="V298" s="197"/>
      <c r="W298" s="197"/>
      <c r="X298" s="197"/>
      <c r="Y298" s="197"/>
      <c r="Z298" s="197"/>
    </row>
    <row r="299" ht="15.75" customHeight="1">
      <c r="A299" s="197"/>
      <c r="B299" s="197"/>
      <c r="C299" s="197"/>
      <c r="D299" s="197"/>
      <c r="E299" s="197"/>
      <c r="F299" s="197"/>
      <c r="G299" s="197"/>
      <c r="H299" s="197"/>
      <c r="I299" s="197"/>
      <c r="J299" s="197"/>
      <c r="K299" s="197"/>
      <c r="L299" s="197"/>
      <c r="M299" s="197"/>
      <c r="N299" s="197"/>
      <c r="O299" s="197"/>
      <c r="P299" s="197"/>
      <c r="Q299" s="197"/>
      <c r="R299" s="197"/>
      <c r="S299" s="197"/>
      <c r="T299" s="197"/>
      <c r="U299" s="197"/>
      <c r="V299" s="197"/>
      <c r="W299" s="197"/>
      <c r="X299" s="197"/>
      <c r="Y299" s="197"/>
      <c r="Z299" s="197"/>
    </row>
    <row r="300" ht="15.75" customHeight="1">
      <c r="A300" s="197"/>
      <c r="B300" s="197"/>
      <c r="C300" s="197"/>
      <c r="D300" s="197"/>
      <c r="E300" s="197"/>
      <c r="F300" s="197"/>
      <c r="G300" s="197"/>
      <c r="H300" s="197"/>
      <c r="I300" s="197"/>
      <c r="J300" s="197"/>
      <c r="K300" s="197"/>
      <c r="L300" s="197"/>
      <c r="M300" s="197"/>
      <c r="N300" s="197"/>
      <c r="O300" s="197"/>
      <c r="P300" s="197"/>
      <c r="Q300" s="197"/>
      <c r="R300" s="197"/>
      <c r="S300" s="197"/>
      <c r="T300" s="197"/>
      <c r="U300" s="197"/>
      <c r="V300" s="197"/>
      <c r="W300" s="197"/>
      <c r="X300" s="197"/>
      <c r="Y300" s="197"/>
      <c r="Z300" s="197"/>
    </row>
    <row r="301" ht="15.75" customHeight="1">
      <c r="A301" s="197"/>
      <c r="B301" s="197"/>
      <c r="C301" s="197"/>
      <c r="D301" s="197"/>
      <c r="E301" s="197"/>
      <c r="F301" s="197"/>
      <c r="G301" s="197"/>
      <c r="H301" s="197"/>
      <c r="I301" s="197"/>
      <c r="J301" s="197"/>
      <c r="K301" s="197"/>
      <c r="L301" s="197"/>
      <c r="M301" s="197"/>
      <c r="N301" s="197"/>
      <c r="O301" s="197"/>
      <c r="P301" s="197"/>
      <c r="Q301" s="197"/>
      <c r="R301" s="197"/>
      <c r="S301" s="197"/>
      <c r="T301" s="197"/>
      <c r="U301" s="197"/>
      <c r="V301" s="197"/>
      <c r="W301" s="197"/>
      <c r="X301" s="197"/>
      <c r="Y301" s="197"/>
      <c r="Z301" s="197"/>
    </row>
    <row r="302" ht="15.75" customHeight="1">
      <c r="A302" s="197"/>
      <c r="B302" s="197"/>
      <c r="C302" s="197"/>
      <c r="D302" s="197"/>
      <c r="E302" s="197"/>
      <c r="F302" s="197"/>
      <c r="G302" s="197"/>
      <c r="H302" s="197"/>
      <c r="I302" s="197"/>
      <c r="J302" s="197"/>
      <c r="K302" s="197"/>
      <c r="L302" s="197"/>
      <c r="M302" s="197"/>
      <c r="N302" s="197"/>
      <c r="O302" s="197"/>
      <c r="P302" s="197"/>
      <c r="Q302" s="197"/>
      <c r="R302" s="197"/>
      <c r="S302" s="197"/>
      <c r="T302" s="197"/>
      <c r="U302" s="197"/>
      <c r="V302" s="197"/>
      <c r="W302" s="197"/>
      <c r="X302" s="197"/>
      <c r="Y302" s="197"/>
      <c r="Z302" s="197"/>
    </row>
    <row r="303" ht="15.75" customHeight="1">
      <c r="A303" s="197"/>
      <c r="B303" s="197"/>
      <c r="C303" s="197"/>
      <c r="D303" s="197"/>
      <c r="E303" s="197"/>
      <c r="F303" s="197"/>
      <c r="G303" s="197"/>
      <c r="H303" s="197"/>
      <c r="I303" s="197"/>
      <c r="J303" s="197"/>
      <c r="K303" s="197"/>
      <c r="L303" s="197"/>
      <c r="M303" s="197"/>
      <c r="N303" s="197"/>
      <c r="O303" s="197"/>
      <c r="P303" s="197"/>
      <c r="Q303" s="197"/>
      <c r="R303" s="197"/>
      <c r="S303" s="197"/>
      <c r="T303" s="197"/>
      <c r="U303" s="197"/>
      <c r="V303" s="197"/>
      <c r="W303" s="197"/>
      <c r="X303" s="197"/>
      <c r="Y303" s="197"/>
      <c r="Z303" s="197"/>
    </row>
    <row r="304" ht="15.75" customHeight="1">
      <c r="A304" s="197"/>
      <c r="B304" s="197"/>
      <c r="C304" s="197"/>
      <c r="D304" s="197"/>
      <c r="E304" s="197"/>
      <c r="F304" s="197"/>
      <c r="G304" s="197"/>
      <c r="H304" s="197"/>
      <c r="I304" s="197"/>
      <c r="J304" s="197"/>
      <c r="K304" s="197"/>
      <c r="L304" s="197"/>
      <c r="M304" s="197"/>
      <c r="N304" s="197"/>
      <c r="O304" s="197"/>
      <c r="P304" s="197"/>
      <c r="Q304" s="197"/>
      <c r="R304" s="197"/>
      <c r="S304" s="197"/>
      <c r="T304" s="197"/>
      <c r="U304" s="197"/>
      <c r="V304" s="197"/>
      <c r="W304" s="197"/>
      <c r="X304" s="197"/>
      <c r="Y304" s="197"/>
      <c r="Z304" s="197"/>
    </row>
    <row r="305" ht="15.75" customHeight="1">
      <c r="A305" s="197"/>
      <c r="B305" s="197"/>
      <c r="C305" s="197"/>
      <c r="D305" s="197"/>
      <c r="E305" s="197"/>
      <c r="F305" s="197"/>
      <c r="G305" s="197"/>
      <c r="H305" s="197"/>
      <c r="I305" s="197"/>
      <c r="J305" s="197"/>
      <c r="K305" s="197"/>
      <c r="L305" s="197"/>
      <c r="M305" s="197"/>
      <c r="N305" s="197"/>
      <c r="O305" s="197"/>
      <c r="P305" s="197"/>
      <c r="Q305" s="197"/>
      <c r="R305" s="197"/>
      <c r="S305" s="197"/>
      <c r="T305" s="197"/>
      <c r="U305" s="197"/>
      <c r="V305" s="197"/>
      <c r="W305" s="197"/>
      <c r="X305" s="197"/>
      <c r="Y305" s="197"/>
      <c r="Z305" s="197"/>
    </row>
    <row r="306" ht="15.75" customHeight="1">
      <c r="A306" s="197"/>
      <c r="B306" s="197"/>
      <c r="C306" s="197"/>
      <c r="D306" s="197"/>
      <c r="E306" s="197"/>
      <c r="F306" s="197"/>
      <c r="G306" s="197"/>
      <c r="H306" s="197"/>
      <c r="I306" s="197"/>
      <c r="J306" s="197"/>
      <c r="K306" s="197"/>
      <c r="L306" s="197"/>
      <c r="M306" s="197"/>
      <c r="N306" s="197"/>
      <c r="O306" s="197"/>
      <c r="P306" s="197"/>
      <c r="Q306" s="197"/>
      <c r="R306" s="197"/>
      <c r="S306" s="197"/>
      <c r="T306" s="197"/>
      <c r="U306" s="197"/>
      <c r="V306" s="197"/>
      <c r="W306" s="197"/>
      <c r="X306" s="197"/>
      <c r="Y306" s="197"/>
      <c r="Z306" s="197"/>
    </row>
    <row r="307" ht="15.75" customHeight="1">
      <c r="A307" s="197"/>
      <c r="B307" s="197"/>
      <c r="C307" s="197"/>
      <c r="D307" s="197"/>
      <c r="E307" s="197"/>
      <c r="F307" s="197"/>
      <c r="G307" s="197"/>
      <c r="H307" s="197"/>
      <c r="I307" s="197"/>
      <c r="J307" s="197"/>
      <c r="K307" s="197"/>
      <c r="L307" s="197"/>
      <c r="M307" s="197"/>
      <c r="N307" s="197"/>
      <c r="O307" s="197"/>
      <c r="P307" s="197"/>
      <c r="Q307" s="197"/>
      <c r="R307" s="197"/>
      <c r="S307" s="197"/>
      <c r="T307" s="197"/>
      <c r="U307" s="197"/>
      <c r="V307" s="197"/>
      <c r="W307" s="197"/>
      <c r="X307" s="197"/>
      <c r="Y307" s="197"/>
      <c r="Z307" s="197"/>
    </row>
    <row r="308" ht="15.75" customHeight="1">
      <c r="A308" s="197"/>
      <c r="B308" s="197"/>
      <c r="C308" s="197"/>
      <c r="D308" s="197"/>
      <c r="E308" s="197"/>
      <c r="F308" s="197"/>
      <c r="G308" s="197"/>
      <c r="H308" s="197"/>
      <c r="I308" s="197"/>
      <c r="J308" s="197"/>
      <c r="K308" s="197"/>
      <c r="L308" s="197"/>
      <c r="M308" s="197"/>
      <c r="N308" s="197"/>
      <c r="O308" s="197"/>
      <c r="P308" s="197"/>
      <c r="Q308" s="197"/>
      <c r="R308" s="197"/>
      <c r="S308" s="197"/>
      <c r="T308" s="197"/>
      <c r="U308" s="197"/>
      <c r="V308" s="197"/>
      <c r="W308" s="197"/>
      <c r="X308" s="197"/>
      <c r="Y308" s="197"/>
      <c r="Z308" s="197"/>
    </row>
    <row r="309" ht="15.75" customHeight="1">
      <c r="A309" s="197"/>
      <c r="B309" s="197"/>
      <c r="C309" s="197"/>
      <c r="D309" s="197"/>
      <c r="E309" s="197"/>
      <c r="F309" s="197"/>
      <c r="G309" s="197"/>
      <c r="H309" s="197"/>
      <c r="I309" s="197"/>
      <c r="J309" s="197"/>
      <c r="K309" s="197"/>
      <c r="L309" s="197"/>
      <c r="M309" s="197"/>
      <c r="N309" s="197"/>
      <c r="O309" s="197"/>
      <c r="P309" s="197"/>
      <c r="Q309" s="197"/>
      <c r="R309" s="197"/>
      <c r="S309" s="197"/>
      <c r="T309" s="197"/>
      <c r="U309" s="197"/>
      <c r="V309" s="197"/>
      <c r="W309" s="197"/>
      <c r="X309" s="197"/>
      <c r="Y309" s="197"/>
      <c r="Z309" s="197"/>
    </row>
    <row r="310" ht="15.75" customHeight="1">
      <c r="A310" s="197"/>
      <c r="B310" s="197"/>
      <c r="C310" s="197"/>
      <c r="D310" s="197"/>
      <c r="E310" s="197"/>
      <c r="F310" s="197"/>
      <c r="G310" s="197"/>
      <c r="H310" s="197"/>
      <c r="I310" s="197"/>
      <c r="J310" s="197"/>
      <c r="K310" s="197"/>
      <c r="L310" s="197"/>
      <c r="M310" s="197"/>
      <c r="N310" s="197"/>
      <c r="O310" s="197"/>
      <c r="P310" s="197"/>
      <c r="Q310" s="197"/>
      <c r="R310" s="197"/>
      <c r="S310" s="197"/>
      <c r="T310" s="197"/>
      <c r="U310" s="197"/>
      <c r="V310" s="197"/>
      <c r="W310" s="197"/>
      <c r="X310" s="197"/>
      <c r="Y310" s="197"/>
      <c r="Z310" s="197"/>
    </row>
    <row r="311" ht="15.75" customHeight="1">
      <c r="A311" s="197"/>
      <c r="B311" s="197"/>
      <c r="C311" s="197"/>
      <c r="D311" s="197"/>
      <c r="E311" s="197"/>
      <c r="F311" s="197"/>
      <c r="G311" s="197"/>
      <c r="H311" s="197"/>
      <c r="I311" s="197"/>
      <c r="J311" s="197"/>
      <c r="K311" s="197"/>
      <c r="L311" s="197"/>
      <c r="M311" s="197"/>
      <c r="N311" s="197"/>
      <c r="O311" s="197"/>
      <c r="P311" s="197"/>
      <c r="Q311" s="197"/>
      <c r="R311" s="197"/>
      <c r="S311" s="197"/>
      <c r="T311" s="197"/>
      <c r="U311" s="197"/>
      <c r="V311" s="197"/>
      <c r="W311" s="197"/>
      <c r="X311" s="197"/>
      <c r="Y311" s="197"/>
      <c r="Z311" s="197"/>
    </row>
    <row r="312" ht="15.75" customHeight="1">
      <c r="A312" s="197"/>
      <c r="B312" s="197"/>
      <c r="C312" s="197"/>
      <c r="D312" s="197"/>
      <c r="E312" s="197"/>
      <c r="F312" s="197"/>
      <c r="G312" s="197"/>
      <c r="H312" s="197"/>
      <c r="I312" s="197"/>
      <c r="J312" s="197"/>
      <c r="K312" s="197"/>
      <c r="L312" s="197"/>
      <c r="M312" s="197"/>
      <c r="N312" s="197"/>
      <c r="O312" s="197"/>
      <c r="P312" s="197"/>
      <c r="Q312" s="197"/>
      <c r="R312" s="197"/>
      <c r="S312" s="197"/>
      <c r="T312" s="197"/>
      <c r="U312" s="197"/>
      <c r="V312" s="197"/>
      <c r="W312" s="197"/>
      <c r="X312" s="197"/>
      <c r="Y312" s="197"/>
      <c r="Z312" s="197"/>
    </row>
    <row r="313" ht="15.75" customHeight="1">
      <c r="A313" s="197"/>
      <c r="B313" s="197"/>
      <c r="C313" s="197"/>
      <c r="D313" s="197"/>
      <c r="E313" s="197"/>
      <c r="F313" s="197"/>
      <c r="G313" s="197"/>
      <c r="H313" s="197"/>
      <c r="I313" s="197"/>
      <c r="J313" s="197"/>
      <c r="K313" s="197"/>
      <c r="L313" s="197"/>
      <c r="M313" s="197"/>
      <c r="N313" s="197"/>
      <c r="O313" s="197"/>
      <c r="P313" s="197"/>
      <c r="Q313" s="197"/>
      <c r="R313" s="197"/>
      <c r="S313" s="197"/>
      <c r="T313" s="197"/>
      <c r="U313" s="197"/>
      <c r="V313" s="197"/>
      <c r="W313" s="197"/>
      <c r="X313" s="197"/>
      <c r="Y313" s="197"/>
      <c r="Z313" s="197"/>
    </row>
    <row r="314" ht="15.75" customHeight="1">
      <c r="A314" s="197"/>
      <c r="B314" s="197"/>
      <c r="C314" s="197"/>
      <c r="D314" s="197"/>
      <c r="E314" s="197"/>
      <c r="F314" s="197"/>
      <c r="G314" s="197"/>
      <c r="H314" s="197"/>
      <c r="I314" s="197"/>
      <c r="J314" s="197"/>
      <c r="K314" s="197"/>
      <c r="L314" s="197"/>
      <c r="M314" s="197"/>
      <c r="N314" s="197"/>
      <c r="O314" s="197"/>
      <c r="P314" s="197"/>
      <c r="Q314" s="197"/>
      <c r="R314" s="197"/>
      <c r="S314" s="197"/>
      <c r="T314" s="197"/>
      <c r="U314" s="197"/>
      <c r="V314" s="197"/>
      <c r="W314" s="197"/>
      <c r="X314" s="197"/>
      <c r="Y314" s="197"/>
      <c r="Z314" s="197"/>
    </row>
    <row r="315" ht="15.75" customHeight="1">
      <c r="A315" s="197"/>
      <c r="B315" s="197"/>
      <c r="C315" s="197"/>
      <c r="D315" s="197"/>
      <c r="E315" s="197"/>
      <c r="F315" s="197"/>
      <c r="G315" s="197"/>
      <c r="H315" s="197"/>
      <c r="I315" s="197"/>
      <c r="J315" s="197"/>
      <c r="K315" s="197"/>
      <c r="L315" s="197"/>
      <c r="M315" s="197"/>
      <c r="N315" s="197"/>
      <c r="O315" s="197"/>
      <c r="P315" s="197"/>
      <c r="Q315" s="197"/>
      <c r="R315" s="197"/>
      <c r="S315" s="197"/>
      <c r="T315" s="197"/>
      <c r="U315" s="197"/>
      <c r="V315" s="197"/>
      <c r="W315" s="197"/>
      <c r="X315" s="197"/>
      <c r="Y315" s="197"/>
      <c r="Z315" s="197"/>
    </row>
    <row r="316" ht="15.75" customHeight="1">
      <c r="A316" s="197"/>
      <c r="B316" s="197"/>
      <c r="C316" s="197"/>
      <c r="D316" s="197"/>
      <c r="E316" s="197"/>
      <c r="F316" s="197"/>
      <c r="G316" s="197"/>
      <c r="H316" s="197"/>
      <c r="I316" s="197"/>
      <c r="J316" s="197"/>
      <c r="K316" s="197"/>
      <c r="L316" s="197"/>
      <c r="M316" s="197"/>
      <c r="N316" s="197"/>
      <c r="O316" s="197"/>
      <c r="P316" s="197"/>
      <c r="Q316" s="197"/>
      <c r="R316" s="197"/>
      <c r="S316" s="197"/>
      <c r="T316" s="197"/>
      <c r="U316" s="197"/>
      <c r="V316" s="197"/>
      <c r="W316" s="197"/>
      <c r="X316" s="197"/>
      <c r="Y316" s="197"/>
      <c r="Z316" s="197"/>
    </row>
    <row r="317" ht="15.75" customHeight="1">
      <c r="A317" s="197"/>
      <c r="B317" s="197"/>
      <c r="C317" s="197"/>
      <c r="D317" s="197"/>
      <c r="E317" s="197"/>
      <c r="F317" s="197"/>
      <c r="G317" s="197"/>
      <c r="H317" s="197"/>
      <c r="I317" s="197"/>
      <c r="J317" s="197"/>
      <c r="K317" s="197"/>
      <c r="L317" s="197"/>
      <c r="M317" s="197"/>
      <c r="N317" s="197"/>
      <c r="O317" s="197"/>
      <c r="P317" s="197"/>
      <c r="Q317" s="197"/>
      <c r="R317" s="197"/>
      <c r="S317" s="197"/>
      <c r="T317" s="197"/>
      <c r="U317" s="197"/>
      <c r="V317" s="197"/>
      <c r="W317" s="197"/>
      <c r="X317" s="197"/>
      <c r="Y317" s="197"/>
      <c r="Z317" s="197"/>
    </row>
    <row r="318" ht="15.75" customHeight="1">
      <c r="A318" s="197"/>
      <c r="B318" s="197"/>
      <c r="C318" s="197"/>
      <c r="D318" s="197"/>
      <c r="E318" s="197"/>
      <c r="F318" s="197"/>
      <c r="G318" s="197"/>
      <c r="H318" s="197"/>
      <c r="I318" s="197"/>
      <c r="J318" s="197"/>
      <c r="K318" s="197"/>
      <c r="L318" s="197"/>
      <c r="M318" s="197"/>
      <c r="N318" s="197"/>
      <c r="O318" s="197"/>
      <c r="P318" s="197"/>
      <c r="Q318" s="197"/>
      <c r="R318" s="197"/>
      <c r="S318" s="197"/>
      <c r="T318" s="197"/>
      <c r="U318" s="197"/>
      <c r="V318" s="197"/>
      <c r="W318" s="197"/>
      <c r="X318" s="197"/>
      <c r="Y318" s="197"/>
      <c r="Z318" s="197"/>
    </row>
    <row r="319" ht="15.75" customHeight="1">
      <c r="A319" s="197"/>
      <c r="B319" s="197"/>
      <c r="C319" s="197"/>
      <c r="D319" s="197"/>
      <c r="E319" s="197"/>
      <c r="F319" s="197"/>
      <c r="G319" s="197"/>
      <c r="H319" s="197"/>
      <c r="I319" s="197"/>
      <c r="J319" s="197"/>
      <c r="K319" s="197"/>
      <c r="L319" s="197"/>
      <c r="M319" s="197"/>
      <c r="N319" s="197"/>
      <c r="O319" s="197"/>
      <c r="P319" s="197"/>
      <c r="Q319" s="197"/>
      <c r="R319" s="197"/>
      <c r="S319" s="197"/>
      <c r="T319" s="197"/>
      <c r="U319" s="197"/>
      <c r="V319" s="197"/>
      <c r="W319" s="197"/>
      <c r="X319" s="197"/>
      <c r="Y319" s="197"/>
      <c r="Z319" s="197"/>
    </row>
    <row r="320" ht="15.75" customHeight="1">
      <c r="A320" s="197"/>
      <c r="B320" s="197"/>
      <c r="C320" s="197"/>
      <c r="D320" s="197"/>
      <c r="E320" s="197"/>
      <c r="F320" s="197"/>
      <c r="G320" s="197"/>
      <c r="H320" s="197"/>
      <c r="I320" s="197"/>
      <c r="J320" s="197"/>
      <c r="K320" s="197"/>
      <c r="L320" s="197"/>
      <c r="M320" s="197"/>
      <c r="N320" s="197"/>
      <c r="O320" s="197"/>
      <c r="P320" s="197"/>
      <c r="Q320" s="197"/>
      <c r="R320" s="197"/>
      <c r="S320" s="197"/>
      <c r="T320" s="197"/>
      <c r="U320" s="197"/>
      <c r="V320" s="197"/>
      <c r="W320" s="197"/>
      <c r="X320" s="197"/>
      <c r="Y320" s="197"/>
      <c r="Z320" s="197"/>
    </row>
    <row r="321" ht="15.75" customHeight="1">
      <c r="A321" s="197"/>
      <c r="B321" s="197"/>
      <c r="C321" s="197"/>
      <c r="D321" s="197"/>
      <c r="E321" s="197"/>
      <c r="F321" s="197"/>
      <c r="G321" s="197"/>
      <c r="H321" s="197"/>
      <c r="I321" s="197"/>
      <c r="J321" s="197"/>
      <c r="K321" s="197"/>
      <c r="L321" s="197"/>
      <c r="M321" s="197"/>
      <c r="N321" s="197"/>
      <c r="O321" s="197"/>
      <c r="P321" s="197"/>
      <c r="Q321" s="197"/>
      <c r="R321" s="197"/>
      <c r="S321" s="197"/>
      <c r="T321" s="197"/>
      <c r="U321" s="197"/>
      <c r="V321" s="197"/>
      <c r="W321" s="197"/>
      <c r="X321" s="197"/>
      <c r="Y321" s="197"/>
      <c r="Z321" s="197"/>
    </row>
    <row r="322" ht="15.75" customHeight="1">
      <c r="A322" s="197"/>
      <c r="B322" s="197"/>
      <c r="C322" s="197"/>
      <c r="D322" s="197"/>
      <c r="E322" s="197"/>
      <c r="F322" s="197"/>
      <c r="G322" s="197"/>
      <c r="H322" s="197"/>
      <c r="I322" s="197"/>
      <c r="J322" s="197"/>
      <c r="K322" s="197"/>
      <c r="L322" s="197"/>
      <c r="M322" s="197"/>
      <c r="N322" s="197"/>
      <c r="O322" s="197"/>
      <c r="P322" s="197"/>
      <c r="Q322" s="197"/>
      <c r="R322" s="197"/>
      <c r="S322" s="197"/>
      <c r="T322" s="197"/>
      <c r="U322" s="197"/>
      <c r="V322" s="197"/>
      <c r="W322" s="197"/>
      <c r="X322" s="197"/>
      <c r="Y322" s="197"/>
      <c r="Z322" s="197"/>
    </row>
    <row r="323" ht="15.75" customHeight="1">
      <c r="A323" s="197"/>
      <c r="B323" s="197"/>
      <c r="C323" s="197"/>
      <c r="D323" s="197"/>
      <c r="E323" s="197"/>
      <c r="F323" s="197"/>
      <c r="G323" s="197"/>
      <c r="H323" s="197"/>
      <c r="I323" s="197"/>
      <c r="J323" s="197"/>
      <c r="K323" s="197"/>
      <c r="L323" s="197"/>
      <c r="M323" s="197"/>
      <c r="N323" s="197"/>
      <c r="O323" s="197"/>
      <c r="P323" s="197"/>
      <c r="Q323" s="197"/>
      <c r="R323" s="197"/>
      <c r="S323" s="197"/>
      <c r="T323" s="197"/>
      <c r="U323" s="197"/>
      <c r="V323" s="197"/>
      <c r="W323" s="197"/>
      <c r="X323" s="197"/>
      <c r="Y323" s="197"/>
      <c r="Z323" s="197"/>
    </row>
    <row r="324" ht="15.75" customHeight="1">
      <c r="A324" s="197"/>
      <c r="B324" s="197"/>
      <c r="C324" s="197"/>
      <c r="D324" s="197"/>
      <c r="E324" s="197"/>
      <c r="F324" s="197"/>
      <c r="G324" s="197"/>
      <c r="H324" s="197"/>
      <c r="I324" s="197"/>
      <c r="J324" s="197"/>
      <c r="K324" s="197"/>
      <c r="L324" s="197"/>
      <c r="M324" s="197"/>
      <c r="N324" s="197"/>
      <c r="O324" s="197"/>
      <c r="P324" s="197"/>
      <c r="Q324" s="197"/>
      <c r="R324" s="197"/>
      <c r="S324" s="197"/>
      <c r="T324" s="197"/>
      <c r="U324" s="197"/>
      <c r="V324" s="197"/>
      <c r="W324" s="197"/>
      <c r="X324" s="197"/>
      <c r="Y324" s="197"/>
      <c r="Z324" s="197"/>
    </row>
    <row r="325" ht="15.75" customHeight="1">
      <c r="A325" s="197"/>
      <c r="B325" s="197"/>
      <c r="C325" s="197"/>
      <c r="D325" s="197"/>
      <c r="E325" s="197"/>
      <c r="F325" s="197"/>
      <c r="G325" s="197"/>
      <c r="H325" s="197"/>
      <c r="I325" s="197"/>
      <c r="J325" s="197"/>
      <c r="K325" s="197"/>
      <c r="L325" s="197"/>
      <c r="M325" s="197"/>
      <c r="N325" s="197"/>
      <c r="O325" s="197"/>
      <c r="P325" s="197"/>
      <c r="Q325" s="197"/>
      <c r="R325" s="197"/>
      <c r="S325" s="197"/>
      <c r="T325" s="197"/>
      <c r="U325" s="197"/>
      <c r="V325" s="197"/>
      <c r="W325" s="197"/>
      <c r="X325" s="197"/>
      <c r="Y325" s="197"/>
      <c r="Z325" s="197"/>
    </row>
    <row r="326" ht="15.75" customHeight="1">
      <c r="A326" s="197"/>
      <c r="B326" s="197"/>
      <c r="C326" s="197"/>
      <c r="D326" s="197"/>
      <c r="E326" s="197"/>
      <c r="F326" s="197"/>
      <c r="G326" s="197"/>
      <c r="H326" s="197"/>
      <c r="I326" s="197"/>
      <c r="J326" s="197"/>
      <c r="K326" s="197"/>
      <c r="L326" s="197"/>
      <c r="M326" s="197"/>
      <c r="N326" s="197"/>
      <c r="O326" s="197"/>
      <c r="P326" s="197"/>
      <c r="Q326" s="197"/>
      <c r="R326" s="197"/>
      <c r="S326" s="197"/>
      <c r="T326" s="197"/>
      <c r="U326" s="197"/>
      <c r="V326" s="197"/>
      <c r="W326" s="197"/>
      <c r="X326" s="197"/>
      <c r="Y326" s="197"/>
      <c r="Z326" s="197"/>
    </row>
    <row r="327" ht="15.75" customHeight="1">
      <c r="A327" s="197"/>
      <c r="B327" s="197"/>
      <c r="C327" s="197"/>
      <c r="D327" s="197"/>
      <c r="E327" s="197"/>
      <c r="F327" s="197"/>
      <c r="G327" s="197"/>
      <c r="H327" s="197"/>
      <c r="I327" s="197"/>
      <c r="J327" s="197"/>
      <c r="K327" s="197"/>
      <c r="L327" s="197"/>
      <c r="M327" s="197"/>
      <c r="N327" s="197"/>
      <c r="O327" s="197"/>
      <c r="P327" s="197"/>
      <c r="Q327" s="197"/>
      <c r="R327" s="197"/>
      <c r="S327" s="197"/>
      <c r="T327" s="197"/>
      <c r="U327" s="197"/>
      <c r="V327" s="197"/>
      <c r="W327" s="197"/>
      <c r="X327" s="197"/>
      <c r="Y327" s="197"/>
      <c r="Z327" s="197"/>
    </row>
    <row r="328" ht="15.75" customHeight="1">
      <c r="A328" s="197"/>
      <c r="B328" s="197"/>
      <c r="C328" s="197"/>
      <c r="D328" s="197"/>
      <c r="E328" s="197"/>
      <c r="F328" s="197"/>
      <c r="G328" s="197"/>
      <c r="H328" s="197"/>
      <c r="I328" s="197"/>
      <c r="J328" s="197"/>
      <c r="K328" s="197"/>
      <c r="L328" s="197"/>
      <c r="M328" s="197"/>
      <c r="N328" s="197"/>
      <c r="O328" s="197"/>
      <c r="P328" s="197"/>
      <c r="Q328" s="197"/>
      <c r="R328" s="197"/>
      <c r="S328" s="197"/>
      <c r="T328" s="197"/>
      <c r="U328" s="197"/>
      <c r="V328" s="197"/>
      <c r="W328" s="197"/>
      <c r="X328" s="197"/>
      <c r="Y328" s="197"/>
      <c r="Z328" s="197"/>
    </row>
    <row r="329" ht="15.75" customHeight="1">
      <c r="A329" s="197"/>
      <c r="B329" s="197"/>
      <c r="C329" s="197"/>
      <c r="D329" s="197"/>
      <c r="E329" s="197"/>
      <c r="F329" s="197"/>
      <c r="G329" s="197"/>
      <c r="H329" s="197"/>
      <c r="I329" s="197"/>
      <c r="J329" s="197"/>
      <c r="K329" s="197"/>
      <c r="L329" s="197"/>
      <c r="M329" s="197"/>
      <c r="N329" s="197"/>
      <c r="O329" s="197"/>
      <c r="P329" s="197"/>
      <c r="Q329" s="197"/>
      <c r="R329" s="197"/>
      <c r="S329" s="197"/>
      <c r="T329" s="197"/>
      <c r="U329" s="197"/>
      <c r="V329" s="197"/>
      <c r="W329" s="197"/>
      <c r="X329" s="197"/>
      <c r="Y329" s="197"/>
      <c r="Z329" s="197"/>
    </row>
    <row r="330" ht="15.75" customHeight="1">
      <c r="A330" s="197"/>
      <c r="B330" s="197"/>
      <c r="C330" s="197"/>
      <c r="D330" s="197"/>
      <c r="E330" s="197"/>
      <c r="F330" s="197"/>
      <c r="G330" s="197"/>
      <c r="H330" s="197"/>
      <c r="I330" s="197"/>
      <c r="J330" s="197"/>
      <c r="K330" s="197"/>
      <c r="L330" s="197"/>
      <c r="M330" s="197"/>
      <c r="N330" s="197"/>
      <c r="O330" s="197"/>
      <c r="P330" s="197"/>
      <c r="Q330" s="197"/>
      <c r="R330" s="197"/>
      <c r="S330" s="197"/>
      <c r="T330" s="197"/>
      <c r="U330" s="197"/>
      <c r="V330" s="197"/>
      <c r="W330" s="197"/>
      <c r="X330" s="197"/>
      <c r="Y330" s="197"/>
      <c r="Z330" s="197"/>
    </row>
    <row r="331" ht="15.75" customHeight="1">
      <c r="A331" s="197"/>
      <c r="B331" s="197"/>
      <c r="C331" s="197"/>
      <c r="D331" s="197"/>
      <c r="E331" s="197"/>
      <c r="F331" s="197"/>
      <c r="G331" s="197"/>
      <c r="H331" s="197"/>
      <c r="I331" s="197"/>
      <c r="J331" s="197"/>
      <c r="K331" s="197"/>
      <c r="L331" s="197"/>
      <c r="M331" s="197"/>
      <c r="N331" s="197"/>
      <c r="O331" s="197"/>
      <c r="P331" s="197"/>
      <c r="Q331" s="197"/>
      <c r="R331" s="197"/>
      <c r="S331" s="197"/>
      <c r="T331" s="197"/>
      <c r="U331" s="197"/>
      <c r="V331" s="197"/>
      <c r="W331" s="197"/>
      <c r="X331" s="197"/>
      <c r="Y331" s="197"/>
      <c r="Z331" s="197"/>
    </row>
    <row r="332" ht="15.75" customHeight="1">
      <c r="A332" s="197"/>
      <c r="B332" s="197"/>
      <c r="C332" s="197"/>
      <c r="D332" s="197"/>
      <c r="E332" s="197"/>
      <c r="F332" s="197"/>
      <c r="G332" s="197"/>
      <c r="H332" s="197"/>
      <c r="I332" s="197"/>
      <c r="J332" s="197"/>
      <c r="K332" s="197"/>
      <c r="L332" s="197"/>
      <c r="M332" s="197"/>
      <c r="N332" s="197"/>
      <c r="O332" s="197"/>
      <c r="P332" s="197"/>
      <c r="Q332" s="197"/>
      <c r="R332" s="197"/>
      <c r="S332" s="197"/>
      <c r="T332" s="197"/>
      <c r="U332" s="197"/>
      <c r="V332" s="197"/>
      <c r="W332" s="197"/>
      <c r="X332" s="197"/>
      <c r="Y332" s="197"/>
      <c r="Z332" s="197"/>
    </row>
    <row r="333" ht="15.75" customHeight="1">
      <c r="A333" s="197"/>
      <c r="B333" s="197"/>
      <c r="C333" s="197"/>
      <c r="D333" s="197"/>
      <c r="E333" s="197"/>
      <c r="F333" s="197"/>
      <c r="G333" s="197"/>
      <c r="H333" s="197"/>
      <c r="I333" s="197"/>
      <c r="J333" s="197"/>
      <c r="K333" s="197"/>
      <c r="L333" s="197"/>
      <c r="M333" s="197"/>
      <c r="N333" s="197"/>
      <c r="O333" s="197"/>
      <c r="P333" s="197"/>
      <c r="Q333" s="197"/>
      <c r="R333" s="197"/>
      <c r="S333" s="197"/>
      <c r="T333" s="197"/>
      <c r="U333" s="197"/>
      <c r="V333" s="197"/>
      <c r="W333" s="197"/>
      <c r="X333" s="197"/>
      <c r="Y333" s="197"/>
      <c r="Z333" s="197"/>
    </row>
    <row r="334" ht="15.75" customHeight="1">
      <c r="A334" s="197"/>
      <c r="B334" s="197"/>
      <c r="C334" s="197"/>
      <c r="D334" s="197"/>
      <c r="E334" s="197"/>
      <c r="F334" s="197"/>
      <c r="G334" s="197"/>
      <c r="H334" s="197"/>
      <c r="I334" s="197"/>
      <c r="J334" s="197"/>
      <c r="K334" s="197"/>
      <c r="L334" s="197"/>
      <c r="M334" s="197"/>
      <c r="N334" s="197"/>
      <c r="O334" s="197"/>
      <c r="P334" s="197"/>
      <c r="Q334" s="197"/>
      <c r="R334" s="197"/>
      <c r="S334" s="197"/>
      <c r="T334" s="197"/>
      <c r="U334" s="197"/>
      <c r="V334" s="197"/>
      <c r="W334" s="197"/>
      <c r="X334" s="197"/>
      <c r="Y334" s="197"/>
      <c r="Z334" s="197"/>
    </row>
    <row r="335" ht="15.75" customHeight="1">
      <c r="A335" s="197"/>
      <c r="B335" s="197"/>
      <c r="C335" s="197"/>
      <c r="D335" s="197"/>
      <c r="E335" s="197"/>
      <c r="F335" s="197"/>
      <c r="G335" s="197"/>
      <c r="H335" s="197"/>
      <c r="I335" s="197"/>
      <c r="J335" s="197"/>
      <c r="K335" s="197"/>
      <c r="L335" s="197"/>
      <c r="M335" s="197"/>
      <c r="N335" s="197"/>
      <c r="O335" s="197"/>
      <c r="P335" s="197"/>
      <c r="Q335" s="197"/>
      <c r="R335" s="197"/>
      <c r="S335" s="197"/>
      <c r="T335" s="197"/>
      <c r="U335" s="197"/>
      <c r="V335" s="197"/>
      <c r="W335" s="197"/>
      <c r="X335" s="197"/>
      <c r="Y335" s="197"/>
      <c r="Z335" s="197"/>
    </row>
    <row r="336" ht="15.75" customHeight="1">
      <c r="A336" s="197"/>
      <c r="B336" s="197"/>
      <c r="C336" s="197"/>
      <c r="D336" s="197"/>
      <c r="E336" s="197"/>
      <c r="F336" s="197"/>
      <c r="G336" s="197"/>
      <c r="H336" s="197"/>
      <c r="I336" s="197"/>
      <c r="J336" s="197"/>
      <c r="K336" s="197"/>
      <c r="L336" s="197"/>
      <c r="M336" s="197"/>
      <c r="N336" s="197"/>
      <c r="O336" s="197"/>
      <c r="P336" s="197"/>
      <c r="Q336" s="197"/>
      <c r="R336" s="197"/>
      <c r="S336" s="197"/>
      <c r="T336" s="197"/>
      <c r="U336" s="197"/>
      <c r="V336" s="197"/>
      <c r="W336" s="197"/>
      <c r="X336" s="197"/>
      <c r="Y336" s="197"/>
      <c r="Z336" s="197"/>
    </row>
    <row r="337" ht="15.75" customHeight="1">
      <c r="A337" s="197"/>
      <c r="B337" s="197"/>
      <c r="C337" s="197"/>
      <c r="D337" s="197"/>
      <c r="E337" s="197"/>
      <c r="F337" s="197"/>
      <c r="G337" s="197"/>
      <c r="H337" s="197"/>
      <c r="I337" s="197"/>
      <c r="J337" s="197"/>
      <c r="K337" s="197"/>
      <c r="L337" s="197"/>
      <c r="M337" s="197"/>
      <c r="N337" s="197"/>
      <c r="O337" s="197"/>
      <c r="P337" s="197"/>
      <c r="Q337" s="197"/>
      <c r="R337" s="197"/>
      <c r="S337" s="197"/>
      <c r="T337" s="197"/>
      <c r="U337" s="197"/>
      <c r="V337" s="197"/>
      <c r="W337" s="197"/>
      <c r="X337" s="197"/>
      <c r="Y337" s="197"/>
      <c r="Z337" s="197"/>
    </row>
    <row r="338" ht="15.75" customHeight="1">
      <c r="A338" s="197"/>
      <c r="B338" s="197"/>
      <c r="C338" s="197"/>
      <c r="D338" s="197"/>
      <c r="E338" s="197"/>
      <c r="F338" s="197"/>
      <c r="G338" s="197"/>
      <c r="H338" s="197"/>
      <c r="I338" s="197"/>
      <c r="J338" s="197"/>
      <c r="K338" s="197"/>
      <c r="L338" s="197"/>
      <c r="M338" s="197"/>
      <c r="N338" s="197"/>
      <c r="O338" s="197"/>
      <c r="P338" s="197"/>
      <c r="Q338" s="197"/>
      <c r="R338" s="197"/>
      <c r="S338" s="197"/>
      <c r="T338" s="197"/>
      <c r="U338" s="197"/>
      <c r="V338" s="197"/>
      <c r="W338" s="197"/>
      <c r="X338" s="197"/>
      <c r="Y338" s="197"/>
      <c r="Z338" s="197"/>
    </row>
    <row r="339" ht="15.75" customHeight="1">
      <c r="A339" s="197"/>
      <c r="B339" s="197"/>
      <c r="C339" s="197"/>
      <c r="D339" s="197"/>
      <c r="E339" s="197"/>
      <c r="F339" s="197"/>
      <c r="G339" s="197"/>
      <c r="H339" s="197"/>
      <c r="I339" s="197"/>
      <c r="J339" s="197"/>
      <c r="K339" s="197"/>
      <c r="L339" s="197"/>
      <c r="M339" s="197"/>
      <c r="N339" s="197"/>
      <c r="O339" s="197"/>
      <c r="P339" s="197"/>
      <c r="Q339" s="197"/>
      <c r="R339" s="197"/>
      <c r="S339" s="197"/>
      <c r="T339" s="197"/>
      <c r="U339" s="197"/>
      <c r="V339" s="197"/>
      <c r="W339" s="197"/>
      <c r="X339" s="197"/>
      <c r="Y339" s="197"/>
      <c r="Z339" s="197"/>
    </row>
    <row r="340" ht="15.75" customHeight="1">
      <c r="A340" s="197"/>
      <c r="B340" s="197"/>
      <c r="C340" s="197"/>
      <c r="D340" s="197"/>
      <c r="E340" s="197"/>
      <c r="F340" s="197"/>
      <c r="G340" s="197"/>
      <c r="H340" s="197"/>
      <c r="I340" s="197"/>
      <c r="J340" s="197"/>
      <c r="K340" s="197"/>
      <c r="L340" s="197"/>
      <c r="M340" s="197"/>
      <c r="N340" s="197"/>
      <c r="O340" s="197"/>
      <c r="P340" s="197"/>
      <c r="Q340" s="197"/>
      <c r="R340" s="197"/>
      <c r="S340" s="197"/>
      <c r="T340" s="197"/>
      <c r="U340" s="197"/>
      <c r="V340" s="197"/>
      <c r="W340" s="197"/>
      <c r="X340" s="197"/>
      <c r="Y340" s="197"/>
      <c r="Z340" s="197"/>
    </row>
    <row r="341" ht="15.75" customHeight="1">
      <c r="A341" s="197"/>
      <c r="B341" s="197"/>
      <c r="C341" s="197"/>
      <c r="D341" s="197"/>
      <c r="E341" s="197"/>
      <c r="F341" s="197"/>
      <c r="G341" s="197"/>
      <c r="H341" s="197"/>
      <c r="I341" s="197"/>
      <c r="J341" s="197"/>
      <c r="K341" s="197"/>
      <c r="L341" s="197"/>
      <c r="M341" s="197"/>
      <c r="N341" s="197"/>
      <c r="O341" s="197"/>
      <c r="P341" s="197"/>
      <c r="Q341" s="197"/>
      <c r="R341" s="197"/>
      <c r="S341" s="197"/>
      <c r="T341" s="197"/>
      <c r="U341" s="197"/>
      <c r="V341" s="197"/>
      <c r="W341" s="197"/>
      <c r="X341" s="197"/>
      <c r="Y341" s="197"/>
      <c r="Z341" s="197"/>
    </row>
    <row r="342" ht="15.75" customHeight="1">
      <c r="A342" s="197"/>
      <c r="B342" s="197"/>
      <c r="C342" s="197"/>
      <c r="D342" s="197"/>
      <c r="E342" s="197"/>
      <c r="F342" s="197"/>
      <c r="G342" s="197"/>
      <c r="H342" s="197"/>
      <c r="I342" s="197"/>
      <c r="J342" s="197"/>
      <c r="K342" s="197"/>
      <c r="L342" s="197"/>
      <c r="M342" s="197"/>
      <c r="N342" s="197"/>
      <c r="O342" s="197"/>
      <c r="P342" s="197"/>
      <c r="Q342" s="197"/>
      <c r="R342" s="197"/>
      <c r="S342" s="197"/>
      <c r="T342" s="197"/>
      <c r="U342" s="197"/>
      <c r="V342" s="197"/>
      <c r="W342" s="197"/>
      <c r="X342" s="197"/>
      <c r="Y342" s="197"/>
      <c r="Z342" s="197"/>
    </row>
    <row r="343" ht="15.75" customHeight="1">
      <c r="A343" s="197"/>
      <c r="B343" s="197"/>
      <c r="C343" s="197"/>
      <c r="D343" s="197"/>
      <c r="E343" s="197"/>
      <c r="F343" s="197"/>
      <c r="G343" s="197"/>
      <c r="H343" s="197"/>
      <c r="I343" s="197"/>
      <c r="J343" s="197"/>
      <c r="K343" s="197"/>
      <c r="L343" s="197"/>
      <c r="M343" s="197"/>
      <c r="N343" s="197"/>
      <c r="O343" s="197"/>
      <c r="P343" s="197"/>
      <c r="Q343" s="197"/>
      <c r="R343" s="197"/>
      <c r="S343" s="197"/>
      <c r="T343" s="197"/>
      <c r="U343" s="197"/>
      <c r="V343" s="197"/>
      <c r="W343" s="197"/>
      <c r="X343" s="197"/>
      <c r="Y343" s="197"/>
      <c r="Z343" s="197"/>
    </row>
    <row r="344" ht="15.75" customHeight="1">
      <c r="A344" s="197"/>
      <c r="B344" s="197"/>
      <c r="C344" s="197"/>
      <c r="D344" s="197"/>
      <c r="E344" s="197"/>
      <c r="F344" s="197"/>
      <c r="G344" s="197"/>
      <c r="H344" s="197"/>
      <c r="I344" s="197"/>
      <c r="J344" s="197"/>
      <c r="K344" s="197"/>
      <c r="L344" s="197"/>
      <c r="M344" s="197"/>
      <c r="N344" s="197"/>
      <c r="O344" s="197"/>
      <c r="P344" s="197"/>
      <c r="Q344" s="197"/>
      <c r="R344" s="197"/>
      <c r="S344" s="197"/>
      <c r="T344" s="197"/>
      <c r="U344" s="197"/>
      <c r="V344" s="197"/>
      <c r="W344" s="197"/>
      <c r="X344" s="197"/>
      <c r="Y344" s="197"/>
      <c r="Z344" s="197"/>
    </row>
    <row r="345" ht="15.75" customHeight="1">
      <c r="A345" s="197"/>
      <c r="B345" s="197"/>
      <c r="C345" s="197"/>
      <c r="D345" s="197"/>
      <c r="E345" s="197"/>
      <c r="F345" s="197"/>
      <c r="G345" s="197"/>
      <c r="H345" s="197"/>
      <c r="I345" s="197"/>
      <c r="J345" s="197"/>
      <c r="K345" s="197"/>
      <c r="L345" s="197"/>
      <c r="M345" s="197"/>
      <c r="N345" s="197"/>
      <c r="O345" s="197"/>
      <c r="P345" s="197"/>
      <c r="Q345" s="197"/>
      <c r="R345" s="197"/>
      <c r="S345" s="197"/>
      <c r="T345" s="197"/>
      <c r="U345" s="197"/>
      <c r="V345" s="197"/>
      <c r="W345" s="197"/>
      <c r="X345" s="197"/>
      <c r="Y345" s="197"/>
      <c r="Z345" s="197"/>
    </row>
    <row r="346" ht="15.75" customHeight="1">
      <c r="A346" s="197"/>
      <c r="B346" s="197"/>
      <c r="C346" s="197"/>
      <c r="D346" s="197"/>
      <c r="E346" s="197"/>
      <c r="F346" s="197"/>
      <c r="G346" s="197"/>
      <c r="H346" s="197"/>
      <c r="I346" s="197"/>
      <c r="J346" s="197"/>
      <c r="K346" s="197"/>
      <c r="L346" s="197"/>
      <c r="M346" s="197"/>
      <c r="N346" s="197"/>
      <c r="O346" s="197"/>
      <c r="P346" s="197"/>
      <c r="Q346" s="197"/>
      <c r="R346" s="197"/>
      <c r="S346" s="197"/>
      <c r="T346" s="197"/>
      <c r="U346" s="197"/>
      <c r="V346" s="197"/>
      <c r="W346" s="197"/>
      <c r="X346" s="197"/>
      <c r="Y346" s="197"/>
      <c r="Z346" s="197"/>
    </row>
    <row r="347" ht="15.75" customHeight="1">
      <c r="A347" s="197"/>
      <c r="B347" s="197"/>
      <c r="C347" s="197"/>
      <c r="D347" s="197"/>
      <c r="E347" s="197"/>
      <c r="F347" s="197"/>
      <c r="G347" s="197"/>
      <c r="H347" s="197"/>
      <c r="I347" s="197"/>
      <c r="J347" s="197"/>
      <c r="K347" s="197"/>
      <c r="L347" s="197"/>
      <c r="M347" s="197"/>
      <c r="N347" s="197"/>
      <c r="O347" s="197"/>
      <c r="P347" s="197"/>
      <c r="Q347" s="197"/>
      <c r="R347" s="197"/>
      <c r="S347" s="197"/>
      <c r="T347" s="197"/>
      <c r="U347" s="197"/>
      <c r="V347" s="197"/>
      <c r="W347" s="197"/>
      <c r="X347" s="197"/>
      <c r="Y347" s="197"/>
      <c r="Z347" s="197"/>
    </row>
    <row r="348" ht="15.75" customHeight="1">
      <c r="A348" s="197"/>
      <c r="B348" s="197"/>
      <c r="C348" s="197"/>
      <c r="D348" s="197"/>
      <c r="E348" s="197"/>
      <c r="F348" s="197"/>
      <c r="G348" s="197"/>
      <c r="H348" s="197"/>
      <c r="I348" s="197"/>
      <c r="J348" s="197"/>
      <c r="K348" s="197"/>
      <c r="L348" s="197"/>
      <c r="M348" s="197"/>
      <c r="N348" s="197"/>
      <c r="O348" s="197"/>
      <c r="P348" s="197"/>
      <c r="Q348" s="197"/>
      <c r="R348" s="197"/>
      <c r="S348" s="197"/>
      <c r="T348" s="197"/>
      <c r="U348" s="197"/>
      <c r="V348" s="197"/>
      <c r="W348" s="197"/>
      <c r="X348" s="197"/>
      <c r="Y348" s="197"/>
      <c r="Z348" s="197"/>
    </row>
    <row r="349" ht="15.75" customHeight="1">
      <c r="A349" s="197"/>
      <c r="B349" s="197"/>
      <c r="C349" s="197"/>
      <c r="D349" s="197"/>
      <c r="E349" s="197"/>
      <c r="F349" s="197"/>
      <c r="G349" s="197"/>
      <c r="H349" s="197"/>
      <c r="I349" s="197"/>
      <c r="J349" s="197"/>
      <c r="K349" s="197"/>
      <c r="L349" s="197"/>
      <c r="M349" s="197"/>
      <c r="N349" s="197"/>
      <c r="O349" s="197"/>
      <c r="P349" s="197"/>
      <c r="Q349" s="197"/>
      <c r="R349" s="197"/>
      <c r="S349" s="197"/>
      <c r="T349" s="197"/>
      <c r="U349" s="197"/>
      <c r="V349" s="197"/>
      <c r="W349" s="197"/>
      <c r="X349" s="197"/>
      <c r="Y349" s="197"/>
      <c r="Z349" s="197"/>
    </row>
    <row r="350" ht="15.75" customHeight="1">
      <c r="A350" s="197"/>
      <c r="B350" s="197"/>
      <c r="C350" s="197"/>
      <c r="D350" s="197"/>
      <c r="E350" s="197"/>
      <c r="F350" s="197"/>
      <c r="G350" s="197"/>
      <c r="H350" s="197"/>
      <c r="I350" s="197"/>
      <c r="J350" s="197"/>
      <c r="K350" s="197"/>
      <c r="L350" s="197"/>
      <c r="M350" s="197"/>
      <c r="N350" s="197"/>
      <c r="O350" s="197"/>
      <c r="P350" s="197"/>
      <c r="Q350" s="197"/>
      <c r="R350" s="197"/>
      <c r="S350" s="197"/>
      <c r="T350" s="197"/>
      <c r="U350" s="197"/>
      <c r="V350" s="197"/>
      <c r="W350" s="197"/>
      <c r="X350" s="197"/>
      <c r="Y350" s="197"/>
      <c r="Z350" s="197"/>
    </row>
    <row r="351" ht="15.75" customHeight="1">
      <c r="A351" s="197"/>
      <c r="B351" s="197"/>
      <c r="C351" s="197"/>
      <c r="D351" s="197"/>
      <c r="E351" s="197"/>
      <c r="F351" s="197"/>
      <c r="G351" s="197"/>
      <c r="H351" s="197"/>
      <c r="I351" s="197"/>
      <c r="J351" s="197"/>
      <c r="K351" s="197"/>
      <c r="L351" s="197"/>
      <c r="M351" s="197"/>
      <c r="N351" s="197"/>
      <c r="O351" s="197"/>
      <c r="P351" s="197"/>
      <c r="Q351" s="197"/>
      <c r="R351" s="197"/>
      <c r="S351" s="197"/>
      <c r="T351" s="197"/>
      <c r="U351" s="197"/>
      <c r="V351" s="197"/>
      <c r="W351" s="197"/>
      <c r="X351" s="197"/>
      <c r="Y351" s="197"/>
      <c r="Z351" s="197"/>
    </row>
    <row r="352" ht="15.75" customHeight="1">
      <c r="A352" s="197"/>
      <c r="B352" s="197"/>
      <c r="C352" s="197"/>
      <c r="D352" s="197"/>
      <c r="E352" s="197"/>
      <c r="F352" s="197"/>
      <c r="G352" s="197"/>
      <c r="H352" s="197"/>
      <c r="I352" s="197"/>
      <c r="J352" s="197"/>
      <c r="K352" s="197"/>
      <c r="L352" s="197"/>
      <c r="M352" s="197"/>
      <c r="N352" s="197"/>
      <c r="O352" s="197"/>
      <c r="P352" s="197"/>
      <c r="Q352" s="197"/>
      <c r="R352" s="197"/>
      <c r="S352" s="197"/>
      <c r="T352" s="197"/>
      <c r="U352" s="197"/>
      <c r="V352" s="197"/>
      <c r="W352" s="197"/>
      <c r="X352" s="197"/>
      <c r="Y352" s="197"/>
      <c r="Z352" s="197"/>
    </row>
    <row r="353" ht="15.75" customHeight="1">
      <c r="A353" s="197"/>
      <c r="B353" s="197"/>
      <c r="C353" s="197"/>
      <c r="D353" s="197"/>
      <c r="E353" s="197"/>
      <c r="F353" s="197"/>
      <c r="G353" s="197"/>
      <c r="H353" s="197"/>
      <c r="I353" s="197"/>
      <c r="J353" s="197"/>
      <c r="K353" s="197"/>
      <c r="L353" s="197"/>
      <c r="M353" s="197"/>
      <c r="N353" s="197"/>
      <c r="O353" s="197"/>
      <c r="P353" s="197"/>
      <c r="Q353" s="197"/>
      <c r="R353" s="197"/>
      <c r="S353" s="197"/>
      <c r="T353" s="197"/>
      <c r="U353" s="197"/>
      <c r="V353" s="197"/>
      <c r="W353" s="197"/>
      <c r="X353" s="197"/>
      <c r="Y353" s="197"/>
      <c r="Z353" s="197"/>
    </row>
    <row r="354" ht="15.75" customHeight="1">
      <c r="A354" s="197"/>
      <c r="B354" s="197"/>
      <c r="C354" s="197"/>
      <c r="D354" s="197"/>
      <c r="E354" s="197"/>
      <c r="F354" s="197"/>
      <c r="G354" s="197"/>
      <c r="H354" s="197"/>
      <c r="I354" s="197"/>
      <c r="J354" s="197"/>
      <c r="K354" s="197"/>
      <c r="L354" s="197"/>
      <c r="M354" s="197"/>
      <c r="N354" s="197"/>
      <c r="O354" s="197"/>
      <c r="P354" s="197"/>
      <c r="Q354" s="197"/>
      <c r="R354" s="197"/>
      <c r="S354" s="197"/>
      <c r="T354" s="197"/>
      <c r="U354" s="197"/>
      <c r="V354" s="197"/>
      <c r="W354" s="197"/>
      <c r="X354" s="197"/>
      <c r="Y354" s="197"/>
      <c r="Z354" s="197"/>
    </row>
    <row r="355" ht="15.75" customHeight="1">
      <c r="A355" s="197"/>
      <c r="B355" s="197"/>
      <c r="C355" s="197"/>
      <c r="D355" s="197"/>
      <c r="E355" s="197"/>
      <c r="F355" s="197"/>
      <c r="G355" s="197"/>
      <c r="H355" s="197"/>
      <c r="I355" s="197"/>
      <c r="J355" s="197"/>
      <c r="K355" s="197"/>
      <c r="L355" s="197"/>
      <c r="M355" s="197"/>
      <c r="N355" s="197"/>
      <c r="O355" s="197"/>
      <c r="P355" s="197"/>
      <c r="Q355" s="197"/>
      <c r="R355" s="197"/>
      <c r="S355" s="197"/>
      <c r="T355" s="197"/>
      <c r="U355" s="197"/>
      <c r="V355" s="197"/>
      <c r="W355" s="197"/>
      <c r="X355" s="197"/>
      <c r="Y355" s="197"/>
      <c r="Z355" s="197"/>
    </row>
    <row r="356" ht="15.75" customHeight="1">
      <c r="A356" s="197"/>
      <c r="B356" s="197"/>
      <c r="C356" s="197"/>
      <c r="D356" s="197"/>
      <c r="E356" s="197"/>
      <c r="F356" s="197"/>
      <c r="G356" s="197"/>
      <c r="H356" s="197"/>
      <c r="I356" s="197"/>
      <c r="J356" s="197"/>
      <c r="K356" s="197"/>
      <c r="L356" s="197"/>
      <c r="M356" s="197"/>
      <c r="N356" s="197"/>
      <c r="O356" s="197"/>
      <c r="P356" s="197"/>
      <c r="Q356" s="197"/>
      <c r="R356" s="197"/>
      <c r="S356" s="197"/>
      <c r="T356" s="197"/>
      <c r="U356" s="197"/>
      <c r="V356" s="197"/>
      <c r="W356" s="197"/>
      <c r="X356" s="197"/>
      <c r="Y356" s="197"/>
      <c r="Z356" s="197"/>
    </row>
    <row r="357" ht="15.75" customHeight="1">
      <c r="A357" s="197"/>
      <c r="B357" s="197"/>
      <c r="C357" s="197"/>
      <c r="D357" s="197"/>
      <c r="E357" s="197"/>
      <c r="F357" s="197"/>
      <c r="G357" s="197"/>
      <c r="H357" s="197"/>
      <c r="I357" s="197"/>
      <c r="J357" s="197"/>
      <c r="K357" s="197"/>
      <c r="L357" s="197"/>
      <c r="M357" s="197"/>
      <c r="N357" s="197"/>
      <c r="O357" s="197"/>
      <c r="P357" s="197"/>
      <c r="Q357" s="197"/>
      <c r="R357" s="197"/>
      <c r="S357" s="197"/>
      <c r="T357" s="197"/>
      <c r="U357" s="197"/>
      <c r="V357" s="197"/>
      <c r="W357" s="197"/>
      <c r="X357" s="197"/>
      <c r="Y357" s="197"/>
      <c r="Z357" s="197"/>
    </row>
    <row r="358" ht="15.75" customHeight="1">
      <c r="A358" s="197"/>
      <c r="B358" s="197"/>
      <c r="C358" s="197"/>
      <c r="D358" s="197"/>
      <c r="E358" s="197"/>
      <c r="F358" s="197"/>
      <c r="G358" s="197"/>
      <c r="H358" s="197"/>
      <c r="I358" s="197"/>
      <c r="J358" s="197"/>
      <c r="K358" s="197"/>
      <c r="L358" s="197"/>
      <c r="M358" s="197"/>
      <c r="N358" s="197"/>
      <c r="O358" s="197"/>
      <c r="P358" s="197"/>
      <c r="Q358" s="197"/>
      <c r="R358" s="197"/>
      <c r="S358" s="197"/>
      <c r="T358" s="197"/>
      <c r="U358" s="197"/>
      <c r="V358" s="197"/>
      <c r="W358" s="197"/>
      <c r="X358" s="197"/>
      <c r="Y358" s="197"/>
      <c r="Z358" s="197"/>
    </row>
    <row r="359" ht="15.75" customHeight="1">
      <c r="A359" s="197"/>
      <c r="B359" s="197"/>
      <c r="C359" s="197"/>
      <c r="D359" s="197"/>
      <c r="E359" s="197"/>
      <c r="F359" s="197"/>
      <c r="G359" s="197"/>
      <c r="H359" s="197"/>
      <c r="I359" s="197"/>
      <c r="J359" s="197"/>
      <c r="K359" s="197"/>
      <c r="L359" s="197"/>
      <c r="M359" s="197"/>
      <c r="N359" s="197"/>
      <c r="O359" s="197"/>
      <c r="P359" s="197"/>
      <c r="Q359" s="197"/>
      <c r="R359" s="197"/>
      <c r="S359" s="197"/>
      <c r="T359" s="197"/>
      <c r="U359" s="197"/>
      <c r="V359" s="197"/>
      <c r="W359" s="197"/>
      <c r="X359" s="197"/>
      <c r="Y359" s="197"/>
      <c r="Z359" s="197"/>
    </row>
    <row r="360" ht="15.75" customHeight="1">
      <c r="A360" s="197"/>
      <c r="B360" s="197"/>
      <c r="C360" s="197"/>
      <c r="D360" s="197"/>
      <c r="E360" s="197"/>
      <c r="F360" s="197"/>
      <c r="G360" s="197"/>
      <c r="H360" s="197"/>
      <c r="I360" s="197"/>
      <c r="J360" s="197"/>
      <c r="K360" s="197"/>
      <c r="L360" s="197"/>
      <c r="M360" s="197"/>
      <c r="N360" s="197"/>
      <c r="O360" s="197"/>
      <c r="P360" s="197"/>
      <c r="Q360" s="197"/>
      <c r="R360" s="197"/>
      <c r="S360" s="197"/>
      <c r="T360" s="197"/>
      <c r="U360" s="197"/>
      <c r="V360" s="197"/>
      <c r="W360" s="197"/>
      <c r="X360" s="197"/>
      <c r="Y360" s="197"/>
      <c r="Z360" s="197"/>
    </row>
    <row r="361" ht="15.75" customHeight="1">
      <c r="A361" s="197"/>
      <c r="B361" s="197"/>
      <c r="C361" s="197"/>
      <c r="D361" s="197"/>
      <c r="E361" s="197"/>
      <c r="F361" s="197"/>
      <c r="G361" s="197"/>
      <c r="H361" s="197"/>
      <c r="I361" s="197"/>
      <c r="J361" s="197"/>
      <c r="K361" s="197"/>
      <c r="L361" s="197"/>
      <c r="M361" s="197"/>
      <c r="N361" s="197"/>
      <c r="O361" s="197"/>
      <c r="P361" s="197"/>
      <c r="Q361" s="197"/>
      <c r="R361" s="197"/>
      <c r="S361" s="197"/>
      <c r="T361" s="197"/>
      <c r="U361" s="197"/>
      <c r="V361" s="197"/>
      <c r="W361" s="197"/>
      <c r="X361" s="197"/>
      <c r="Y361" s="197"/>
      <c r="Z361" s="197"/>
    </row>
    <row r="362" ht="15.75" customHeight="1">
      <c r="A362" s="197"/>
      <c r="B362" s="197"/>
      <c r="C362" s="197"/>
      <c r="D362" s="197"/>
      <c r="E362" s="197"/>
      <c r="F362" s="197"/>
      <c r="G362" s="197"/>
      <c r="H362" s="197"/>
      <c r="I362" s="197"/>
      <c r="J362" s="197"/>
      <c r="K362" s="197"/>
      <c r="L362" s="197"/>
      <c r="M362" s="197"/>
      <c r="N362" s="197"/>
      <c r="O362" s="197"/>
      <c r="P362" s="197"/>
      <c r="Q362" s="197"/>
      <c r="R362" s="197"/>
      <c r="S362" s="197"/>
      <c r="T362" s="197"/>
      <c r="U362" s="197"/>
      <c r="V362" s="197"/>
      <c r="W362" s="197"/>
      <c r="X362" s="197"/>
      <c r="Y362" s="197"/>
      <c r="Z362" s="197"/>
    </row>
    <row r="363" ht="15.75" customHeight="1">
      <c r="A363" s="197"/>
      <c r="B363" s="197"/>
      <c r="C363" s="197"/>
      <c r="D363" s="197"/>
      <c r="E363" s="197"/>
      <c r="F363" s="197"/>
      <c r="G363" s="197"/>
      <c r="H363" s="197"/>
      <c r="I363" s="197"/>
      <c r="J363" s="197"/>
      <c r="K363" s="197"/>
      <c r="L363" s="197"/>
      <c r="M363" s="197"/>
      <c r="N363" s="197"/>
      <c r="O363" s="197"/>
      <c r="P363" s="197"/>
      <c r="Q363" s="197"/>
      <c r="R363" s="197"/>
      <c r="S363" s="197"/>
      <c r="T363" s="197"/>
      <c r="U363" s="197"/>
      <c r="V363" s="197"/>
      <c r="W363" s="197"/>
      <c r="X363" s="197"/>
      <c r="Y363" s="197"/>
      <c r="Z363" s="197"/>
    </row>
    <row r="364" ht="15.75" customHeight="1">
      <c r="A364" s="197"/>
      <c r="B364" s="197"/>
      <c r="C364" s="197"/>
      <c r="D364" s="197"/>
      <c r="E364" s="197"/>
      <c r="F364" s="197"/>
      <c r="G364" s="197"/>
      <c r="H364" s="197"/>
      <c r="I364" s="197"/>
      <c r="J364" s="197"/>
      <c r="K364" s="197"/>
      <c r="L364" s="197"/>
      <c r="M364" s="197"/>
      <c r="N364" s="197"/>
      <c r="O364" s="197"/>
      <c r="P364" s="197"/>
      <c r="Q364" s="197"/>
      <c r="R364" s="197"/>
      <c r="S364" s="197"/>
      <c r="T364" s="197"/>
      <c r="U364" s="197"/>
      <c r="V364" s="197"/>
      <c r="W364" s="197"/>
      <c r="X364" s="197"/>
      <c r="Y364" s="197"/>
      <c r="Z364" s="197"/>
    </row>
    <row r="365" ht="15.75" customHeight="1">
      <c r="A365" s="197"/>
      <c r="B365" s="197"/>
      <c r="C365" s="197"/>
      <c r="D365" s="197"/>
      <c r="E365" s="197"/>
      <c r="F365" s="197"/>
      <c r="G365" s="197"/>
      <c r="H365" s="197"/>
      <c r="I365" s="197"/>
      <c r="J365" s="197"/>
      <c r="K365" s="197"/>
      <c r="L365" s="197"/>
      <c r="M365" s="197"/>
      <c r="N365" s="197"/>
      <c r="O365" s="197"/>
      <c r="P365" s="197"/>
      <c r="Q365" s="197"/>
      <c r="R365" s="197"/>
      <c r="S365" s="197"/>
      <c r="T365" s="197"/>
      <c r="U365" s="197"/>
      <c r="V365" s="197"/>
      <c r="W365" s="197"/>
      <c r="X365" s="197"/>
      <c r="Y365" s="197"/>
      <c r="Z365" s="197"/>
    </row>
    <row r="366" ht="15.75" customHeight="1">
      <c r="A366" s="197"/>
      <c r="B366" s="197"/>
      <c r="C366" s="197"/>
      <c r="D366" s="197"/>
      <c r="E366" s="197"/>
      <c r="F366" s="197"/>
      <c r="G366" s="197"/>
      <c r="H366" s="197"/>
      <c r="I366" s="197"/>
      <c r="J366" s="197"/>
      <c r="K366" s="197"/>
      <c r="L366" s="197"/>
      <c r="M366" s="197"/>
      <c r="N366" s="197"/>
      <c r="O366" s="197"/>
      <c r="P366" s="197"/>
      <c r="Q366" s="197"/>
      <c r="R366" s="197"/>
      <c r="S366" s="197"/>
      <c r="T366" s="197"/>
      <c r="U366" s="197"/>
      <c r="V366" s="197"/>
      <c r="W366" s="197"/>
      <c r="X366" s="197"/>
      <c r="Y366" s="197"/>
      <c r="Z366" s="197"/>
    </row>
    <row r="367" ht="15.75" customHeight="1">
      <c r="A367" s="197"/>
      <c r="B367" s="197"/>
      <c r="C367" s="197"/>
      <c r="D367" s="197"/>
      <c r="E367" s="197"/>
      <c r="F367" s="197"/>
      <c r="G367" s="197"/>
      <c r="H367" s="197"/>
      <c r="I367" s="197"/>
      <c r="J367" s="197"/>
      <c r="K367" s="197"/>
      <c r="L367" s="197"/>
      <c r="M367" s="197"/>
      <c r="N367" s="197"/>
      <c r="O367" s="197"/>
      <c r="P367" s="197"/>
      <c r="Q367" s="197"/>
      <c r="R367" s="197"/>
      <c r="S367" s="197"/>
      <c r="T367" s="197"/>
      <c r="U367" s="197"/>
      <c r="V367" s="197"/>
      <c r="W367" s="197"/>
      <c r="X367" s="197"/>
      <c r="Y367" s="197"/>
      <c r="Z367" s="197"/>
    </row>
    <row r="368" ht="15.75" customHeight="1">
      <c r="A368" s="197"/>
      <c r="B368" s="197"/>
      <c r="C368" s="197"/>
      <c r="D368" s="197"/>
      <c r="E368" s="197"/>
      <c r="F368" s="197"/>
      <c r="G368" s="197"/>
      <c r="H368" s="197"/>
      <c r="I368" s="197"/>
      <c r="J368" s="197"/>
      <c r="K368" s="197"/>
      <c r="L368" s="197"/>
      <c r="M368" s="197"/>
      <c r="N368" s="197"/>
      <c r="O368" s="197"/>
      <c r="P368" s="197"/>
      <c r="Q368" s="197"/>
      <c r="R368" s="197"/>
      <c r="S368" s="197"/>
      <c r="T368" s="197"/>
      <c r="U368" s="197"/>
      <c r="V368" s="197"/>
      <c r="W368" s="197"/>
      <c r="X368" s="197"/>
      <c r="Y368" s="197"/>
      <c r="Z368" s="197"/>
    </row>
    <row r="369" ht="15.75" customHeight="1">
      <c r="A369" s="197"/>
      <c r="B369" s="197"/>
      <c r="C369" s="197"/>
      <c r="D369" s="197"/>
      <c r="E369" s="197"/>
      <c r="F369" s="197"/>
      <c r="G369" s="197"/>
      <c r="H369" s="197"/>
      <c r="I369" s="197"/>
      <c r="J369" s="197"/>
      <c r="K369" s="197"/>
      <c r="L369" s="197"/>
      <c r="M369" s="197"/>
      <c r="N369" s="197"/>
      <c r="O369" s="197"/>
      <c r="P369" s="197"/>
      <c r="Q369" s="197"/>
      <c r="R369" s="197"/>
      <c r="S369" s="197"/>
      <c r="T369" s="197"/>
      <c r="U369" s="197"/>
      <c r="V369" s="197"/>
      <c r="W369" s="197"/>
      <c r="X369" s="197"/>
      <c r="Y369" s="197"/>
      <c r="Z369" s="197"/>
    </row>
    <row r="370" ht="15.75" customHeight="1">
      <c r="A370" s="197"/>
      <c r="B370" s="197"/>
      <c r="C370" s="197"/>
      <c r="D370" s="197"/>
      <c r="E370" s="197"/>
      <c r="F370" s="197"/>
      <c r="G370" s="197"/>
      <c r="H370" s="197"/>
      <c r="I370" s="197"/>
      <c r="J370" s="197"/>
      <c r="K370" s="197"/>
      <c r="L370" s="197"/>
      <c r="M370" s="197"/>
      <c r="N370" s="197"/>
      <c r="O370" s="197"/>
      <c r="P370" s="197"/>
      <c r="Q370" s="197"/>
      <c r="R370" s="197"/>
      <c r="S370" s="197"/>
      <c r="T370" s="197"/>
      <c r="U370" s="197"/>
      <c r="V370" s="197"/>
      <c r="W370" s="197"/>
      <c r="X370" s="197"/>
      <c r="Y370" s="197"/>
      <c r="Z370" s="197"/>
    </row>
    <row r="371" ht="15.75" customHeight="1">
      <c r="A371" s="197"/>
      <c r="B371" s="197"/>
      <c r="C371" s="197"/>
      <c r="D371" s="197"/>
      <c r="E371" s="197"/>
      <c r="F371" s="197"/>
      <c r="G371" s="197"/>
      <c r="H371" s="197"/>
      <c r="I371" s="197"/>
      <c r="J371" s="197"/>
      <c r="K371" s="197"/>
      <c r="L371" s="197"/>
      <c r="M371" s="197"/>
      <c r="N371" s="197"/>
      <c r="O371" s="197"/>
      <c r="P371" s="197"/>
      <c r="Q371" s="197"/>
      <c r="R371" s="197"/>
      <c r="S371" s="197"/>
      <c r="T371" s="197"/>
      <c r="U371" s="197"/>
      <c r="V371" s="197"/>
      <c r="W371" s="197"/>
      <c r="X371" s="197"/>
      <c r="Y371" s="197"/>
      <c r="Z371" s="197"/>
    </row>
    <row r="372" ht="15.75" customHeight="1">
      <c r="A372" s="197"/>
      <c r="B372" s="197"/>
      <c r="C372" s="197"/>
      <c r="D372" s="197"/>
      <c r="E372" s="197"/>
      <c r="F372" s="197"/>
      <c r="G372" s="197"/>
      <c r="H372" s="197"/>
      <c r="I372" s="197"/>
      <c r="J372" s="197"/>
      <c r="K372" s="197"/>
      <c r="L372" s="197"/>
      <c r="M372" s="197"/>
      <c r="N372" s="197"/>
      <c r="O372" s="197"/>
      <c r="P372" s="197"/>
      <c r="Q372" s="197"/>
      <c r="R372" s="197"/>
      <c r="S372" s="197"/>
      <c r="T372" s="197"/>
      <c r="U372" s="197"/>
      <c r="V372" s="197"/>
      <c r="W372" s="197"/>
      <c r="X372" s="197"/>
      <c r="Y372" s="197"/>
      <c r="Z372" s="197"/>
    </row>
    <row r="373" ht="15.75" customHeight="1">
      <c r="A373" s="197"/>
      <c r="B373" s="197"/>
      <c r="C373" s="197"/>
      <c r="D373" s="197"/>
      <c r="E373" s="197"/>
      <c r="F373" s="197"/>
      <c r="G373" s="197"/>
      <c r="H373" s="197"/>
      <c r="I373" s="197"/>
      <c r="J373" s="197"/>
      <c r="K373" s="197"/>
      <c r="L373" s="197"/>
      <c r="M373" s="197"/>
      <c r="N373" s="197"/>
      <c r="O373" s="197"/>
      <c r="P373" s="197"/>
      <c r="Q373" s="197"/>
      <c r="R373" s="197"/>
      <c r="S373" s="197"/>
      <c r="T373" s="197"/>
      <c r="U373" s="197"/>
      <c r="V373" s="197"/>
      <c r="W373" s="197"/>
      <c r="X373" s="197"/>
      <c r="Y373" s="197"/>
      <c r="Z373" s="197"/>
    </row>
    <row r="374" ht="15.75" customHeight="1">
      <c r="A374" s="197"/>
      <c r="B374" s="197"/>
      <c r="C374" s="197"/>
      <c r="D374" s="197"/>
      <c r="E374" s="197"/>
      <c r="F374" s="197"/>
      <c r="G374" s="197"/>
      <c r="H374" s="197"/>
      <c r="I374" s="197"/>
      <c r="J374" s="197"/>
      <c r="K374" s="197"/>
      <c r="L374" s="197"/>
      <c r="M374" s="197"/>
      <c r="N374" s="197"/>
      <c r="O374" s="197"/>
      <c r="P374" s="197"/>
      <c r="Q374" s="197"/>
      <c r="R374" s="197"/>
      <c r="S374" s="197"/>
      <c r="T374" s="197"/>
      <c r="U374" s="197"/>
      <c r="V374" s="197"/>
      <c r="W374" s="197"/>
      <c r="X374" s="197"/>
      <c r="Y374" s="197"/>
      <c r="Z374" s="197"/>
    </row>
    <row r="375" ht="15.75" customHeight="1">
      <c r="A375" s="197"/>
      <c r="B375" s="197"/>
      <c r="C375" s="197"/>
      <c r="D375" s="197"/>
      <c r="E375" s="197"/>
      <c r="F375" s="197"/>
      <c r="G375" s="197"/>
      <c r="H375" s="197"/>
      <c r="I375" s="197"/>
      <c r="J375" s="197"/>
      <c r="K375" s="197"/>
      <c r="L375" s="197"/>
      <c r="M375" s="197"/>
      <c r="N375" s="197"/>
      <c r="O375" s="197"/>
      <c r="P375" s="197"/>
      <c r="Q375" s="197"/>
      <c r="R375" s="197"/>
      <c r="S375" s="197"/>
      <c r="T375" s="197"/>
      <c r="U375" s="197"/>
      <c r="V375" s="197"/>
      <c r="W375" s="197"/>
      <c r="X375" s="197"/>
      <c r="Y375" s="197"/>
      <c r="Z375" s="197"/>
    </row>
    <row r="376" ht="15.75" customHeight="1">
      <c r="A376" s="197"/>
      <c r="B376" s="197"/>
      <c r="C376" s="197"/>
      <c r="D376" s="197"/>
      <c r="E376" s="197"/>
      <c r="F376" s="197"/>
      <c r="G376" s="197"/>
      <c r="H376" s="197"/>
      <c r="I376" s="197"/>
      <c r="J376" s="197"/>
      <c r="K376" s="197"/>
      <c r="L376" s="197"/>
      <c r="M376" s="197"/>
      <c r="N376" s="197"/>
      <c r="O376" s="197"/>
      <c r="P376" s="197"/>
      <c r="Q376" s="197"/>
      <c r="R376" s="197"/>
      <c r="S376" s="197"/>
      <c r="T376" s="197"/>
      <c r="U376" s="197"/>
      <c r="V376" s="197"/>
      <c r="W376" s="197"/>
      <c r="X376" s="197"/>
      <c r="Y376" s="197"/>
      <c r="Z376" s="197"/>
    </row>
    <row r="377" ht="15.75" customHeight="1">
      <c r="A377" s="197"/>
      <c r="B377" s="197"/>
      <c r="C377" s="197"/>
      <c r="D377" s="197"/>
      <c r="E377" s="197"/>
      <c r="F377" s="197"/>
      <c r="G377" s="197"/>
      <c r="H377" s="197"/>
      <c r="I377" s="197"/>
      <c r="J377" s="197"/>
      <c r="K377" s="197"/>
      <c r="L377" s="197"/>
      <c r="M377" s="197"/>
      <c r="N377" s="197"/>
      <c r="O377" s="197"/>
      <c r="P377" s="197"/>
      <c r="Q377" s="197"/>
      <c r="R377" s="197"/>
      <c r="S377" s="197"/>
      <c r="T377" s="197"/>
      <c r="U377" s="197"/>
      <c r="V377" s="197"/>
      <c r="W377" s="197"/>
      <c r="X377" s="197"/>
      <c r="Y377" s="197"/>
      <c r="Z377" s="197"/>
    </row>
    <row r="378" ht="15.75" customHeight="1">
      <c r="A378" s="197"/>
      <c r="B378" s="197"/>
      <c r="C378" s="197"/>
      <c r="D378" s="197"/>
      <c r="E378" s="197"/>
      <c r="F378" s="197"/>
      <c r="G378" s="197"/>
      <c r="H378" s="197"/>
      <c r="I378" s="197"/>
      <c r="J378" s="197"/>
      <c r="K378" s="197"/>
      <c r="L378" s="197"/>
      <c r="M378" s="197"/>
      <c r="N378" s="197"/>
      <c r="O378" s="197"/>
      <c r="P378" s="197"/>
      <c r="Q378" s="197"/>
      <c r="R378" s="197"/>
      <c r="S378" s="197"/>
      <c r="T378" s="197"/>
      <c r="U378" s="197"/>
      <c r="V378" s="197"/>
      <c r="W378" s="197"/>
      <c r="X378" s="197"/>
      <c r="Y378" s="197"/>
      <c r="Z378" s="197"/>
    </row>
    <row r="379" ht="15.75" customHeight="1">
      <c r="A379" s="197"/>
      <c r="B379" s="197"/>
      <c r="C379" s="197"/>
      <c r="D379" s="197"/>
      <c r="E379" s="197"/>
      <c r="F379" s="197"/>
      <c r="G379" s="197"/>
      <c r="H379" s="197"/>
      <c r="I379" s="197"/>
      <c r="J379" s="197"/>
      <c r="K379" s="197"/>
      <c r="L379" s="197"/>
      <c r="M379" s="197"/>
      <c r="N379" s="197"/>
      <c r="O379" s="197"/>
      <c r="P379" s="197"/>
      <c r="Q379" s="197"/>
      <c r="R379" s="197"/>
      <c r="S379" s="197"/>
      <c r="T379" s="197"/>
      <c r="U379" s="197"/>
      <c r="V379" s="197"/>
      <c r="W379" s="197"/>
      <c r="X379" s="197"/>
      <c r="Y379" s="197"/>
      <c r="Z379" s="197"/>
    </row>
    <row r="380" ht="15.75" customHeight="1">
      <c r="A380" s="197"/>
      <c r="B380" s="197"/>
      <c r="C380" s="197"/>
      <c r="D380" s="197"/>
      <c r="E380" s="197"/>
      <c r="F380" s="197"/>
      <c r="G380" s="197"/>
      <c r="H380" s="197"/>
      <c r="I380" s="197"/>
      <c r="J380" s="197"/>
      <c r="K380" s="197"/>
      <c r="L380" s="197"/>
      <c r="M380" s="197"/>
      <c r="N380" s="197"/>
      <c r="O380" s="197"/>
      <c r="P380" s="197"/>
      <c r="Q380" s="197"/>
      <c r="R380" s="197"/>
      <c r="S380" s="197"/>
      <c r="T380" s="197"/>
      <c r="U380" s="197"/>
      <c r="V380" s="197"/>
      <c r="W380" s="197"/>
      <c r="X380" s="197"/>
      <c r="Y380" s="197"/>
      <c r="Z380" s="197"/>
    </row>
    <row r="381" ht="15.75" customHeight="1">
      <c r="A381" s="197"/>
      <c r="B381" s="197"/>
      <c r="C381" s="197"/>
      <c r="D381" s="197"/>
      <c r="E381" s="197"/>
      <c r="F381" s="197"/>
      <c r="G381" s="197"/>
      <c r="H381" s="197"/>
      <c r="I381" s="197"/>
      <c r="J381" s="197"/>
      <c r="K381" s="197"/>
      <c r="L381" s="197"/>
      <c r="M381" s="197"/>
      <c r="N381" s="197"/>
      <c r="O381" s="197"/>
      <c r="P381" s="197"/>
      <c r="Q381" s="197"/>
      <c r="R381" s="197"/>
      <c r="S381" s="197"/>
      <c r="T381" s="197"/>
      <c r="U381" s="197"/>
      <c r="V381" s="197"/>
      <c r="W381" s="197"/>
      <c r="X381" s="197"/>
      <c r="Y381" s="197"/>
      <c r="Z381" s="197"/>
    </row>
    <row r="382" ht="15.75" customHeight="1">
      <c r="A382" s="197"/>
      <c r="B382" s="197"/>
      <c r="C382" s="197"/>
      <c r="D382" s="197"/>
      <c r="E382" s="197"/>
      <c r="F382" s="197"/>
      <c r="G382" s="197"/>
      <c r="H382" s="197"/>
      <c r="I382" s="197"/>
      <c r="J382" s="197"/>
      <c r="K382" s="197"/>
      <c r="L382" s="197"/>
      <c r="M382" s="197"/>
      <c r="N382" s="197"/>
      <c r="O382" s="197"/>
      <c r="P382" s="197"/>
      <c r="Q382" s="197"/>
      <c r="R382" s="197"/>
      <c r="S382" s="197"/>
      <c r="T382" s="197"/>
      <c r="U382" s="197"/>
      <c r="V382" s="197"/>
      <c r="W382" s="197"/>
      <c r="X382" s="197"/>
      <c r="Y382" s="197"/>
      <c r="Z382" s="197"/>
    </row>
    <row r="383" ht="15.75" customHeight="1">
      <c r="A383" s="197"/>
      <c r="B383" s="197"/>
      <c r="C383" s="197"/>
      <c r="D383" s="197"/>
      <c r="E383" s="197"/>
      <c r="F383" s="197"/>
      <c r="G383" s="197"/>
      <c r="H383" s="197"/>
      <c r="I383" s="197"/>
      <c r="J383" s="197"/>
      <c r="K383" s="197"/>
      <c r="L383" s="197"/>
      <c r="M383" s="197"/>
      <c r="N383" s="197"/>
      <c r="O383" s="197"/>
      <c r="P383" s="197"/>
      <c r="Q383" s="197"/>
      <c r="R383" s="197"/>
      <c r="S383" s="197"/>
      <c r="T383" s="197"/>
      <c r="U383" s="197"/>
      <c r="V383" s="197"/>
      <c r="W383" s="197"/>
      <c r="X383" s="197"/>
      <c r="Y383" s="197"/>
      <c r="Z383" s="197"/>
    </row>
    <row r="384" ht="15.75" customHeight="1">
      <c r="A384" s="197"/>
      <c r="B384" s="197"/>
      <c r="C384" s="197"/>
      <c r="D384" s="197"/>
      <c r="E384" s="197"/>
      <c r="F384" s="197"/>
      <c r="G384" s="197"/>
      <c r="H384" s="197"/>
      <c r="I384" s="197"/>
      <c r="J384" s="197"/>
      <c r="K384" s="197"/>
      <c r="L384" s="197"/>
      <c r="M384" s="197"/>
      <c r="N384" s="197"/>
      <c r="O384" s="197"/>
      <c r="P384" s="197"/>
      <c r="Q384" s="197"/>
      <c r="R384" s="197"/>
      <c r="S384" s="197"/>
      <c r="T384" s="197"/>
      <c r="U384" s="197"/>
      <c r="V384" s="197"/>
      <c r="W384" s="197"/>
      <c r="X384" s="197"/>
      <c r="Y384" s="197"/>
      <c r="Z384" s="197"/>
    </row>
    <row r="385" ht="15.75" customHeight="1">
      <c r="A385" s="197"/>
      <c r="B385" s="197"/>
      <c r="C385" s="197"/>
      <c r="D385" s="197"/>
      <c r="E385" s="197"/>
      <c r="F385" s="197"/>
      <c r="G385" s="197"/>
      <c r="H385" s="197"/>
      <c r="I385" s="197"/>
      <c r="J385" s="197"/>
      <c r="K385" s="197"/>
      <c r="L385" s="197"/>
      <c r="M385" s="197"/>
      <c r="N385" s="197"/>
      <c r="O385" s="197"/>
      <c r="P385" s="197"/>
      <c r="Q385" s="197"/>
      <c r="R385" s="197"/>
      <c r="S385" s="197"/>
      <c r="T385" s="197"/>
      <c r="U385" s="197"/>
      <c r="V385" s="197"/>
      <c r="W385" s="197"/>
      <c r="X385" s="197"/>
      <c r="Y385" s="197"/>
      <c r="Z385" s="197"/>
    </row>
    <row r="386" ht="15.75" customHeight="1">
      <c r="A386" s="197"/>
      <c r="B386" s="197"/>
      <c r="C386" s="197"/>
      <c r="D386" s="197"/>
      <c r="E386" s="197"/>
      <c r="F386" s="197"/>
      <c r="G386" s="197"/>
      <c r="H386" s="197"/>
      <c r="I386" s="197"/>
      <c r="J386" s="197"/>
      <c r="K386" s="197"/>
      <c r="L386" s="197"/>
      <c r="M386" s="197"/>
      <c r="N386" s="197"/>
      <c r="O386" s="197"/>
      <c r="P386" s="197"/>
      <c r="Q386" s="197"/>
      <c r="R386" s="197"/>
      <c r="S386" s="197"/>
      <c r="T386" s="197"/>
      <c r="U386" s="197"/>
      <c r="V386" s="197"/>
      <c r="W386" s="197"/>
      <c r="X386" s="197"/>
      <c r="Y386" s="197"/>
      <c r="Z386" s="197"/>
    </row>
    <row r="387" ht="15.75" customHeight="1">
      <c r="A387" s="197"/>
      <c r="B387" s="197"/>
      <c r="C387" s="197"/>
      <c r="D387" s="197"/>
      <c r="E387" s="197"/>
      <c r="F387" s="197"/>
      <c r="G387" s="197"/>
      <c r="H387" s="197"/>
      <c r="I387" s="197"/>
      <c r="J387" s="197"/>
      <c r="K387" s="197"/>
      <c r="L387" s="197"/>
      <c r="M387" s="197"/>
      <c r="N387" s="197"/>
      <c r="O387" s="197"/>
      <c r="P387" s="197"/>
      <c r="Q387" s="197"/>
      <c r="R387" s="197"/>
      <c r="S387" s="197"/>
      <c r="T387" s="197"/>
      <c r="U387" s="197"/>
      <c r="V387" s="197"/>
      <c r="W387" s="197"/>
      <c r="X387" s="197"/>
      <c r="Y387" s="197"/>
      <c r="Z387" s="197"/>
    </row>
    <row r="388" ht="15.75" customHeight="1">
      <c r="A388" s="197"/>
      <c r="B388" s="197"/>
      <c r="C388" s="197"/>
      <c r="D388" s="197"/>
      <c r="E388" s="197"/>
      <c r="F388" s="197"/>
      <c r="G388" s="197"/>
      <c r="H388" s="197"/>
      <c r="I388" s="197"/>
      <c r="J388" s="197"/>
      <c r="K388" s="197"/>
      <c r="L388" s="197"/>
      <c r="M388" s="197"/>
      <c r="N388" s="197"/>
      <c r="O388" s="197"/>
      <c r="P388" s="197"/>
      <c r="Q388" s="197"/>
      <c r="R388" s="197"/>
      <c r="S388" s="197"/>
      <c r="T388" s="197"/>
      <c r="U388" s="197"/>
      <c r="V388" s="197"/>
      <c r="W388" s="197"/>
      <c r="X388" s="197"/>
      <c r="Y388" s="197"/>
      <c r="Z388" s="197"/>
    </row>
    <row r="389" ht="15.75" customHeight="1">
      <c r="A389" s="197"/>
      <c r="B389" s="197"/>
      <c r="C389" s="197"/>
      <c r="D389" s="197"/>
      <c r="E389" s="197"/>
      <c r="F389" s="197"/>
      <c r="G389" s="197"/>
      <c r="H389" s="197"/>
      <c r="I389" s="197"/>
      <c r="J389" s="197"/>
      <c r="K389" s="197"/>
      <c r="L389" s="197"/>
      <c r="M389" s="197"/>
      <c r="N389" s="197"/>
      <c r="O389" s="197"/>
      <c r="P389" s="197"/>
      <c r="Q389" s="197"/>
      <c r="R389" s="197"/>
      <c r="S389" s="197"/>
      <c r="T389" s="197"/>
      <c r="U389" s="197"/>
      <c r="V389" s="197"/>
      <c r="W389" s="197"/>
      <c r="X389" s="197"/>
      <c r="Y389" s="197"/>
      <c r="Z389" s="197"/>
    </row>
    <row r="390" ht="15.75" customHeight="1">
      <c r="A390" s="197"/>
      <c r="B390" s="197"/>
      <c r="C390" s="197"/>
      <c r="D390" s="197"/>
      <c r="E390" s="197"/>
      <c r="F390" s="197"/>
      <c r="G390" s="197"/>
      <c r="H390" s="197"/>
      <c r="I390" s="197"/>
      <c r="J390" s="197"/>
      <c r="K390" s="197"/>
      <c r="L390" s="197"/>
      <c r="M390" s="197"/>
      <c r="N390" s="197"/>
      <c r="O390" s="197"/>
      <c r="P390" s="197"/>
      <c r="Q390" s="197"/>
      <c r="R390" s="197"/>
      <c r="S390" s="197"/>
      <c r="T390" s="197"/>
      <c r="U390" s="197"/>
      <c r="V390" s="197"/>
      <c r="W390" s="197"/>
      <c r="X390" s="197"/>
      <c r="Y390" s="197"/>
      <c r="Z390" s="197"/>
    </row>
    <row r="391" ht="15.75" customHeight="1">
      <c r="A391" s="197"/>
      <c r="B391" s="197"/>
      <c r="C391" s="197"/>
      <c r="D391" s="197"/>
      <c r="E391" s="197"/>
      <c r="F391" s="197"/>
      <c r="G391" s="197"/>
      <c r="H391" s="197"/>
      <c r="I391" s="197"/>
      <c r="J391" s="197"/>
      <c r="K391" s="197"/>
      <c r="L391" s="197"/>
      <c r="M391" s="197"/>
      <c r="N391" s="197"/>
      <c r="O391" s="197"/>
      <c r="P391" s="197"/>
      <c r="Q391" s="197"/>
      <c r="R391" s="197"/>
      <c r="S391" s="197"/>
      <c r="T391" s="197"/>
      <c r="U391" s="197"/>
      <c r="V391" s="197"/>
      <c r="W391" s="197"/>
      <c r="X391" s="197"/>
      <c r="Y391" s="197"/>
      <c r="Z391" s="197"/>
    </row>
    <row r="392" ht="15.75" customHeight="1">
      <c r="A392" s="197"/>
      <c r="B392" s="197"/>
      <c r="C392" s="197"/>
      <c r="D392" s="197"/>
      <c r="E392" s="197"/>
      <c r="F392" s="197"/>
      <c r="G392" s="197"/>
      <c r="H392" s="197"/>
      <c r="I392" s="197"/>
      <c r="J392" s="197"/>
      <c r="K392" s="197"/>
      <c r="L392" s="197"/>
      <c r="M392" s="197"/>
      <c r="N392" s="197"/>
      <c r="O392" s="197"/>
      <c r="P392" s="197"/>
      <c r="Q392" s="197"/>
      <c r="R392" s="197"/>
      <c r="S392" s="197"/>
      <c r="T392" s="197"/>
      <c r="U392" s="197"/>
      <c r="V392" s="197"/>
      <c r="W392" s="197"/>
      <c r="X392" s="197"/>
      <c r="Y392" s="197"/>
      <c r="Z392" s="197"/>
    </row>
    <row r="393" ht="15.75" customHeight="1">
      <c r="A393" s="197"/>
      <c r="B393" s="197"/>
      <c r="C393" s="197"/>
      <c r="D393" s="197"/>
      <c r="E393" s="197"/>
      <c r="F393" s="197"/>
      <c r="G393" s="197"/>
      <c r="H393" s="197"/>
      <c r="I393" s="197"/>
      <c r="J393" s="197"/>
      <c r="K393" s="197"/>
      <c r="L393" s="197"/>
      <c r="M393" s="197"/>
      <c r="N393" s="197"/>
      <c r="O393" s="197"/>
      <c r="P393" s="197"/>
      <c r="Q393" s="197"/>
      <c r="R393" s="197"/>
      <c r="S393" s="197"/>
      <c r="T393" s="197"/>
      <c r="U393" s="197"/>
      <c r="V393" s="197"/>
      <c r="W393" s="197"/>
      <c r="X393" s="197"/>
      <c r="Y393" s="197"/>
      <c r="Z393" s="197"/>
    </row>
    <row r="394" ht="15.75" customHeight="1">
      <c r="A394" s="197"/>
      <c r="B394" s="197"/>
      <c r="C394" s="197"/>
      <c r="D394" s="197"/>
      <c r="E394" s="197"/>
      <c r="F394" s="197"/>
      <c r="G394" s="197"/>
      <c r="H394" s="197"/>
      <c r="I394" s="197"/>
      <c r="J394" s="197"/>
      <c r="K394" s="197"/>
      <c r="L394" s="197"/>
      <c r="M394" s="197"/>
      <c r="N394" s="197"/>
      <c r="O394" s="197"/>
      <c r="P394" s="197"/>
      <c r="Q394" s="197"/>
      <c r="R394" s="197"/>
      <c r="S394" s="197"/>
      <c r="T394" s="197"/>
      <c r="U394" s="197"/>
      <c r="V394" s="197"/>
      <c r="W394" s="197"/>
      <c r="X394" s="197"/>
      <c r="Y394" s="197"/>
      <c r="Z394" s="197"/>
    </row>
    <row r="395" ht="15.75" customHeight="1">
      <c r="A395" s="197"/>
      <c r="B395" s="197"/>
      <c r="C395" s="197"/>
      <c r="D395" s="197"/>
      <c r="E395" s="197"/>
      <c r="F395" s="197"/>
      <c r="G395" s="197"/>
      <c r="H395" s="197"/>
      <c r="I395" s="197"/>
      <c r="J395" s="197"/>
      <c r="K395" s="197"/>
      <c r="L395" s="197"/>
      <c r="M395" s="197"/>
      <c r="N395" s="197"/>
      <c r="O395" s="197"/>
      <c r="P395" s="197"/>
      <c r="Q395" s="197"/>
      <c r="R395" s="197"/>
      <c r="S395" s="197"/>
      <c r="T395" s="197"/>
      <c r="U395" s="197"/>
      <c r="V395" s="197"/>
      <c r="W395" s="197"/>
      <c r="X395" s="197"/>
      <c r="Y395" s="197"/>
      <c r="Z395" s="197"/>
    </row>
    <row r="396" ht="15.75" customHeight="1">
      <c r="A396" s="197"/>
      <c r="B396" s="197"/>
      <c r="C396" s="197"/>
      <c r="D396" s="197"/>
      <c r="E396" s="197"/>
      <c r="F396" s="197"/>
      <c r="G396" s="197"/>
      <c r="H396" s="197"/>
      <c r="I396" s="197"/>
      <c r="J396" s="197"/>
      <c r="K396" s="197"/>
      <c r="L396" s="197"/>
      <c r="M396" s="197"/>
      <c r="N396" s="197"/>
      <c r="O396" s="197"/>
      <c r="P396" s="197"/>
      <c r="Q396" s="197"/>
      <c r="R396" s="197"/>
      <c r="S396" s="197"/>
      <c r="T396" s="197"/>
      <c r="U396" s="197"/>
      <c r="V396" s="197"/>
      <c r="W396" s="197"/>
      <c r="X396" s="197"/>
      <c r="Y396" s="197"/>
      <c r="Z396" s="197"/>
    </row>
    <row r="397" ht="15.75" customHeight="1">
      <c r="A397" s="197"/>
      <c r="B397" s="197"/>
      <c r="C397" s="197"/>
      <c r="D397" s="197"/>
      <c r="E397" s="197"/>
      <c r="F397" s="197"/>
      <c r="G397" s="197"/>
      <c r="H397" s="197"/>
      <c r="I397" s="197"/>
      <c r="J397" s="197"/>
      <c r="K397" s="197"/>
      <c r="L397" s="197"/>
      <c r="M397" s="197"/>
      <c r="N397" s="197"/>
      <c r="O397" s="197"/>
      <c r="P397" s="197"/>
      <c r="Q397" s="197"/>
      <c r="R397" s="197"/>
      <c r="S397" s="197"/>
      <c r="T397" s="197"/>
      <c r="U397" s="197"/>
      <c r="V397" s="197"/>
      <c r="W397" s="197"/>
      <c r="X397" s="197"/>
      <c r="Y397" s="197"/>
      <c r="Z397" s="197"/>
    </row>
    <row r="398" ht="15.75" customHeight="1">
      <c r="A398" s="197"/>
      <c r="B398" s="197"/>
      <c r="C398" s="197"/>
      <c r="D398" s="197"/>
      <c r="E398" s="197"/>
      <c r="F398" s="197"/>
      <c r="G398" s="197"/>
      <c r="H398" s="197"/>
      <c r="I398" s="197"/>
      <c r="J398" s="197"/>
      <c r="K398" s="197"/>
      <c r="L398" s="197"/>
      <c r="M398" s="197"/>
      <c r="N398" s="197"/>
      <c r="O398" s="197"/>
      <c r="P398" s="197"/>
      <c r="Q398" s="197"/>
      <c r="R398" s="197"/>
      <c r="S398" s="197"/>
      <c r="T398" s="197"/>
      <c r="U398" s="197"/>
      <c r="V398" s="197"/>
      <c r="W398" s="197"/>
      <c r="X398" s="197"/>
      <c r="Y398" s="197"/>
      <c r="Z398" s="197"/>
    </row>
    <row r="399" ht="15.75" customHeight="1">
      <c r="A399" s="197"/>
      <c r="B399" s="197"/>
      <c r="C399" s="197"/>
      <c r="D399" s="197"/>
      <c r="E399" s="197"/>
      <c r="F399" s="197"/>
      <c r="G399" s="197"/>
      <c r="H399" s="197"/>
      <c r="I399" s="197"/>
      <c r="J399" s="197"/>
      <c r="K399" s="197"/>
      <c r="L399" s="197"/>
      <c r="M399" s="197"/>
      <c r="N399" s="197"/>
      <c r="O399" s="197"/>
      <c r="P399" s="197"/>
      <c r="Q399" s="197"/>
      <c r="R399" s="197"/>
      <c r="S399" s="197"/>
      <c r="T399" s="197"/>
      <c r="U399" s="197"/>
      <c r="V399" s="197"/>
      <c r="W399" s="197"/>
      <c r="X399" s="197"/>
      <c r="Y399" s="197"/>
      <c r="Z399" s="197"/>
    </row>
    <row r="400" ht="15.75" customHeight="1">
      <c r="A400" s="197"/>
      <c r="B400" s="197"/>
      <c r="C400" s="197"/>
      <c r="D400" s="197"/>
      <c r="E400" s="197"/>
      <c r="F400" s="197"/>
      <c r="G400" s="197"/>
      <c r="H400" s="197"/>
      <c r="I400" s="197"/>
      <c r="J400" s="197"/>
      <c r="K400" s="197"/>
      <c r="L400" s="197"/>
      <c r="M400" s="197"/>
      <c r="N400" s="197"/>
      <c r="O400" s="197"/>
      <c r="P400" s="197"/>
      <c r="Q400" s="197"/>
      <c r="R400" s="197"/>
      <c r="S400" s="197"/>
      <c r="T400" s="197"/>
      <c r="U400" s="197"/>
      <c r="V400" s="197"/>
      <c r="W400" s="197"/>
      <c r="X400" s="197"/>
      <c r="Y400" s="197"/>
      <c r="Z400" s="197"/>
    </row>
    <row r="401" ht="15.75" customHeight="1">
      <c r="A401" s="197"/>
      <c r="B401" s="197"/>
      <c r="C401" s="197"/>
      <c r="D401" s="197"/>
      <c r="E401" s="197"/>
      <c r="F401" s="197"/>
      <c r="G401" s="197"/>
      <c r="H401" s="197"/>
      <c r="I401" s="197"/>
      <c r="J401" s="197"/>
      <c r="K401" s="197"/>
      <c r="L401" s="197"/>
      <c r="M401" s="197"/>
      <c r="N401" s="197"/>
      <c r="O401" s="197"/>
      <c r="P401" s="197"/>
      <c r="Q401" s="197"/>
      <c r="R401" s="197"/>
      <c r="S401" s="197"/>
      <c r="T401" s="197"/>
      <c r="U401" s="197"/>
      <c r="V401" s="197"/>
      <c r="W401" s="197"/>
      <c r="X401" s="197"/>
      <c r="Y401" s="197"/>
      <c r="Z401" s="197"/>
    </row>
    <row r="402" ht="15.75" customHeight="1">
      <c r="A402" s="197"/>
      <c r="B402" s="197"/>
      <c r="C402" s="197"/>
      <c r="D402" s="197"/>
      <c r="E402" s="197"/>
      <c r="F402" s="197"/>
      <c r="G402" s="197"/>
      <c r="H402" s="197"/>
      <c r="I402" s="197"/>
      <c r="J402" s="197"/>
      <c r="K402" s="197"/>
      <c r="L402" s="197"/>
      <c r="M402" s="197"/>
      <c r="N402" s="197"/>
      <c r="O402" s="197"/>
      <c r="P402" s="197"/>
      <c r="Q402" s="197"/>
      <c r="R402" s="197"/>
      <c r="S402" s="197"/>
      <c r="T402" s="197"/>
      <c r="U402" s="197"/>
      <c r="V402" s="197"/>
      <c r="W402" s="197"/>
      <c r="X402" s="197"/>
      <c r="Y402" s="197"/>
      <c r="Z402" s="197"/>
    </row>
    <row r="403" ht="15.75" customHeight="1">
      <c r="A403" s="197"/>
      <c r="B403" s="197"/>
      <c r="C403" s="197"/>
      <c r="D403" s="197"/>
      <c r="E403" s="197"/>
      <c r="F403" s="197"/>
      <c r="G403" s="197"/>
      <c r="H403" s="197"/>
      <c r="I403" s="197"/>
      <c r="J403" s="197"/>
      <c r="K403" s="197"/>
      <c r="L403" s="197"/>
      <c r="M403" s="197"/>
      <c r="N403" s="197"/>
      <c r="O403" s="197"/>
      <c r="P403" s="197"/>
      <c r="Q403" s="197"/>
      <c r="R403" s="197"/>
      <c r="S403" s="197"/>
      <c r="T403" s="197"/>
      <c r="U403" s="197"/>
      <c r="V403" s="197"/>
      <c r="W403" s="197"/>
      <c r="X403" s="197"/>
      <c r="Y403" s="197"/>
      <c r="Z403" s="197"/>
    </row>
    <row r="404" ht="15.75" customHeight="1">
      <c r="A404" s="197"/>
      <c r="B404" s="197"/>
      <c r="C404" s="197"/>
      <c r="D404" s="197"/>
      <c r="E404" s="197"/>
      <c r="F404" s="197"/>
      <c r="G404" s="197"/>
      <c r="H404" s="197"/>
      <c r="I404" s="197"/>
      <c r="J404" s="197"/>
      <c r="K404" s="197"/>
      <c r="L404" s="197"/>
      <c r="M404" s="197"/>
      <c r="N404" s="197"/>
      <c r="O404" s="197"/>
      <c r="P404" s="197"/>
      <c r="Q404" s="197"/>
      <c r="R404" s="197"/>
      <c r="S404" s="197"/>
      <c r="T404" s="197"/>
      <c r="U404" s="197"/>
      <c r="V404" s="197"/>
      <c r="W404" s="197"/>
      <c r="X404" s="197"/>
      <c r="Y404" s="197"/>
      <c r="Z404" s="197"/>
    </row>
    <row r="405" ht="15.75" customHeight="1">
      <c r="A405" s="197"/>
      <c r="B405" s="197"/>
      <c r="C405" s="197"/>
      <c r="D405" s="197"/>
      <c r="E405" s="197"/>
      <c r="F405" s="197"/>
      <c r="G405" s="197"/>
      <c r="H405" s="197"/>
      <c r="I405" s="197"/>
      <c r="J405" s="197"/>
      <c r="K405" s="197"/>
      <c r="L405" s="197"/>
      <c r="M405" s="197"/>
      <c r="N405" s="197"/>
      <c r="O405" s="197"/>
      <c r="P405" s="197"/>
      <c r="Q405" s="197"/>
      <c r="R405" s="197"/>
      <c r="S405" s="197"/>
      <c r="T405" s="197"/>
      <c r="U405" s="197"/>
      <c r="V405" s="197"/>
      <c r="W405" s="197"/>
      <c r="X405" s="197"/>
      <c r="Y405" s="197"/>
      <c r="Z405" s="197"/>
    </row>
    <row r="406" ht="15.75" customHeight="1">
      <c r="A406" s="197"/>
      <c r="B406" s="197"/>
      <c r="C406" s="197"/>
      <c r="D406" s="197"/>
      <c r="E406" s="197"/>
      <c r="F406" s="197"/>
      <c r="G406" s="197"/>
      <c r="H406" s="197"/>
      <c r="I406" s="197"/>
      <c r="J406" s="197"/>
      <c r="K406" s="197"/>
      <c r="L406" s="197"/>
      <c r="M406" s="197"/>
      <c r="N406" s="197"/>
      <c r="O406" s="197"/>
      <c r="P406" s="197"/>
      <c r="Q406" s="197"/>
      <c r="R406" s="197"/>
      <c r="S406" s="197"/>
      <c r="T406" s="197"/>
      <c r="U406" s="197"/>
      <c r="V406" s="197"/>
      <c r="W406" s="197"/>
      <c r="X406" s="197"/>
      <c r="Y406" s="197"/>
      <c r="Z406" s="197"/>
    </row>
    <row r="407" ht="15.75" customHeight="1">
      <c r="A407" s="197"/>
      <c r="B407" s="197"/>
      <c r="C407" s="197"/>
      <c r="D407" s="197"/>
      <c r="E407" s="197"/>
      <c r="F407" s="197"/>
      <c r="G407" s="197"/>
      <c r="H407" s="197"/>
      <c r="I407" s="197"/>
      <c r="J407" s="197"/>
      <c r="K407" s="197"/>
      <c r="L407" s="197"/>
      <c r="M407" s="197"/>
      <c r="N407" s="197"/>
      <c r="O407" s="197"/>
      <c r="P407" s="197"/>
      <c r="Q407" s="197"/>
      <c r="R407" s="197"/>
      <c r="S407" s="197"/>
      <c r="T407" s="197"/>
      <c r="U407" s="197"/>
      <c r="V407" s="197"/>
      <c r="W407" s="197"/>
      <c r="X407" s="197"/>
      <c r="Y407" s="197"/>
      <c r="Z407" s="197"/>
    </row>
    <row r="408" ht="15.75" customHeight="1">
      <c r="A408" s="197"/>
      <c r="B408" s="197"/>
      <c r="C408" s="197"/>
      <c r="D408" s="197"/>
      <c r="E408" s="197"/>
      <c r="F408" s="197"/>
      <c r="G408" s="197"/>
      <c r="H408" s="197"/>
      <c r="I408" s="197"/>
      <c r="J408" s="197"/>
      <c r="K408" s="197"/>
      <c r="L408" s="197"/>
      <c r="M408" s="197"/>
      <c r="N408" s="197"/>
      <c r="O408" s="197"/>
      <c r="P408" s="197"/>
      <c r="Q408" s="197"/>
      <c r="R408" s="197"/>
      <c r="S408" s="197"/>
      <c r="T408" s="197"/>
      <c r="U408" s="197"/>
      <c r="V408" s="197"/>
      <c r="W408" s="197"/>
      <c r="X408" s="197"/>
      <c r="Y408" s="197"/>
      <c r="Z408" s="197"/>
    </row>
    <row r="409" ht="15.75" customHeight="1">
      <c r="A409" s="197"/>
      <c r="B409" s="197"/>
      <c r="C409" s="197"/>
      <c r="D409" s="197"/>
      <c r="E409" s="197"/>
      <c r="F409" s="197"/>
      <c r="G409" s="197"/>
      <c r="H409" s="197"/>
      <c r="I409" s="197"/>
      <c r="J409" s="197"/>
      <c r="K409" s="197"/>
      <c r="L409" s="197"/>
      <c r="M409" s="197"/>
      <c r="N409" s="197"/>
      <c r="O409" s="197"/>
      <c r="P409" s="197"/>
      <c r="Q409" s="197"/>
      <c r="R409" s="197"/>
      <c r="S409" s="197"/>
      <c r="T409" s="197"/>
      <c r="U409" s="197"/>
      <c r="V409" s="197"/>
      <c r="W409" s="197"/>
      <c r="X409" s="197"/>
      <c r="Y409" s="197"/>
      <c r="Z409" s="197"/>
    </row>
    <row r="410" ht="15.75" customHeight="1">
      <c r="A410" s="197"/>
      <c r="B410" s="197"/>
      <c r="C410" s="197"/>
      <c r="D410" s="197"/>
      <c r="E410" s="197"/>
      <c r="F410" s="197"/>
      <c r="G410" s="197"/>
      <c r="H410" s="197"/>
      <c r="I410" s="197"/>
      <c r="J410" s="197"/>
      <c r="K410" s="197"/>
      <c r="L410" s="197"/>
      <c r="M410" s="197"/>
      <c r="N410" s="197"/>
      <c r="O410" s="197"/>
      <c r="P410" s="197"/>
      <c r="Q410" s="197"/>
      <c r="R410" s="197"/>
      <c r="S410" s="197"/>
      <c r="T410" s="197"/>
      <c r="U410" s="197"/>
      <c r="V410" s="197"/>
      <c r="W410" s="197"/>
      <c r="X410" s="197"/>
      <c r="Y410" s="197"/>
      <c r="Z410" s="197"/>
    </row>
    <row r="411" ht="15.75" customHeight="1">
      <c r="A411" s="197"/>
      <c r="B411" s="197"/>
      <c r="C411" s="197"/>
      <c r="D411" s="197"/>
      <c r="E411" s="197"/>
      <c r="F411" s="197"/>
      <c r="G411" s="197"/>
      <c r="H411" s="197"/>
      <c r="I411" s="197"/>
      <c r="J411" s="197"/>
      <c r="K411" s="197"/>
      <c r="L411" s="197"/>
      <c r="M411" s="197"/>
      <c r="N411" s="197"/>
      <c r="O411" s="197"/>
      <c r="P411" s="197"/>
      <c r="Q411" s="197"/>
      <c r="R411" s="197"/>
      <c r="S411" s="197"/>
      <c r="T411" s="197"/>
      <c r="U411" s="197"/>
      <c r="V411" s="197"/>
      <c r="W411" s="197"/>
      <c r="X411" s="197"/>
      <c r="Y411" s="197"/>
      <c r="Z411" s="197"/>
    </row>
    <row r="412" ht="15.75" customHeight="1">
      <c r="A412" s="197"/>
      <c r="B412" s="197"/>
      <c r="C412" s="197"/>
      <c r="D412" s="197"/>
      <c r="E412" s="197"/>
      <c r="F412" s="197"/>
      <c r="G412" s="197"/>
      <c r="H412" s="197"/>
      <c r="I412" s="197"/>
      <c r="J412" s="197"/>
      <c r="K412" s="197"/>
      <c r="L412" s="197"/>
      <c r="M412" s="197"/>
      <c r="N412" s="197"/>
      <c r="O412" s="197"/>
      <c r="P412" s="197"/>
      <c r="Q412" s="197"/>
      <c r="R412" s="197"/>
      <c r="S412" s="197"/>
      <c r="T412" s="197"/>
      <c r="U412" s="197"/>
      <c r="V412" s="197"/>
      <c r="W412" s="197"/>
      <c r="X412" s="197"/>
      <c r="Y412" s="197"/>
      <c r="Z412" s="197"/>
    </row>
    <row r="413" ht="15.75" customHeight="1">
      <c r="A413" s="197"/>
      <c r="B413" s="197"/>
      <c r="C413" s="197"/>
      <c r="D413" s="197"/>
      <c r="E413" s="197"/>
      <c r="F413" s="197"/>
      <c r="G413" s="197"/>
      <c r="H413" s="197"/>
      <c r="I413" s="197"/>
      <c r="J413" s="197"/>
      <c r="K413" s="197"/>
      <c r="L413" s="197"/>
      <c r="M413" s="197"/>
      <c r="N413" s="197"/>
      <c r="O413" s="197"/>
      <c r="P413" s="197"/>
      <c r="Q413" s="197"/>
      <c r="R413" s="197"/>
      <c r="S413" s="197"/>
      <c r="T413" s="197"/>
      <c r="U413" s="197"/>
      <c r="V413" s="197"/>
      <c r="W413" s="197"/>
      <c r="X413" s="197"/>
      <c r="Y413" s="197"/>
      <c r="Z413" s="197"/>
    </row>
    <row r="414" ht="15.75" customHeight="1">
      <c r="A414" s="197"/>
      <c r="B414" s="197"/>
      <c r="C414" s="197"/>
      <c r="D414" s="197"/>
      <c r="E414" s="197"/>
      <c r="F414" s="197"/>
      <c r="G414" s="197"/>
      <c r="H414" s="197"/>
      <c r="I414" s="197"/>
      <c r="J414" s="197"/>
      <c r="K414" s="197"/>
      <c r="L414" s="197"/>
      <c r="M414" s="197"/>
      <c r="N414" s="197"/>
      <c r="O414" s="197"/>
      <c r="P414" s="197"/>
      <c r="Q414" s="197"/>
      <c r="R414" s="197"/>
      <c r="S414" s="197"/>
      <c r="T414" s="197"/>
      <c r="U414" s="197"/>
      <c r="V414" s="197"/>
      <c r="W414" s="197"/>
      <c r="X414" s="197"/>
      <c r="Y414" s="197"/>
      <c r="Z414" s="197"/>
    </row>
    <row r="415" ht="15.75" customHeight="1">
      <c r="A415" s="197"/>
      <c r="B415" s="197"/>
      <c r="C415" s="197"/>
      <c r="D415" s="197"/>
      <c r="E415" s="197"/>
      <c r="F415" s="197"/>
      <c r="G415" s="197"/>
      <c r="H415" s="197"/>
      <c r="I415" s="197"/>
      <c r="J415" s="197"/>
      <c r="K415" s="197"/>
      <c r="L415" s="197"/>
      <c r="M415" s="197"/>
      <c r="N415" s="197"/>
      <c r="O415" s="197"/>
      <c r="P415" s="197"/>
      <c r="Q415" s="197"/>
      <c r="R415" s="197"/>
      <c r="S415" s="197"/>
      <c r="T415" s="197"/>
      <c r="U415" s="197"/>
      <c r="V415" s="197"/>
      <c r="W415" s="197"/>
      <c r="X415" s="197"/>
      <c r="Y415" s="197"/>
      <c r="Z415" s="197"/>
    </row>
    <row r="416" ht="15.75" customHeight="1">
      <c r="A416" s="197"/>
      <c r="B416" s="197"/>
      <c r="C416" s="197"/>
      <c r="D416" s="197"/>
      <c r="E416" s="197"/>
      <c r="F416" s="197"/>
      <c r="G416" s="197"/>
      <c r="H416" s="197"/>
      <c r="I416" s="197"/>
      <c r="J416" s="197"/>
      <c r="K416" s="197"/>
      <c r="L416" s="197"/>
      <c r="M416" s="197"/>
      <c r="N416" s="197"/>
      <c r="O416" s="197"/>
      <c r="P416" s="197"/>
      <c r="Q416" s="197"/>
      <c r="R416" s="197"/>
      <c r="S416" s="197"/>
      <c r="T416" s="197"/>
      <c r="U416" s="197"/>
      <c r="V416" s="197"/>
      <c r="W416" s="197"/>
      <c r="X416" s="197"/>
      <c r="Y416" s="197"/>
      <c r="Z416" s="197"/>
    </row>
    <row r="417" ht="15.75" customHeight="1">
      <c r="A417" s="197"/>
      <c r="B417" s="197"/>
      <c r="C417" s="197"/>
      <c r="D417" s="197"/>
      <c r="E417" s="197"/>
      <c r="F417" s="197"/>
      <c r="G417" s="197"/>
      <c r="H417" s="197"/>
      <c r="I417" s="197"/>
      <c r="J417" s="197"/>
      <c r="K417" s="197"/>
      <c r="L417" s="197"/>
      <c r="M417" s="197"/>
      <c r="N417" s="197"/>
      <c r="O417" s="197"/>
      <c r="P417" s="197"/>
      <c r="Q417" s="197"/>
      <c r="R417" s="197"/>
      <c r="S417" s="197"/>
      <c r="T417" s="197"/>
      <c r="U417" s="197"/>
      <c r="V417" s="197"/>
      <c r="W417" s="197"/>
      <c r="X417" s="197"/>
      <c r="Y417" s="197"/>
      <c r="Z417" s="197"/>
    </row>
    <row r="418" ht="15.75" customHeight="1">
      <c r="A418" s="197"/>
      <c r="B418" s="197"/>
      <c r="C418" s="197"/>
      <c r="D418" s="197"/>
      <c r="E418" s="197"/>
      <c r="F418" s="197"/>
      <c r="G418" s="197"/>
      <c r="H418" s="197"/>
      <c r="I418" s="197"/>
      <c r="J418" s="197"/>
      <c r="K418" s="197"/>
      <c r="L418" s="197"/>
      <c r="M418" s="197"/>
      <c r="N418" s="197"/>
      <c r="O418" s="197"/>
      <c r="P418" s="197"/>
      <c r="Q418" s="197"/>
      <c r="R418" s="197"/>
      <c r="S418" s="197"/>
      <c r="T418" s="197"/>
      <c r="U418" s="197"/>
      <c r="V418" s="197"/>
      <c r="W418" s="197"/>
      <c r="X418" s="197"/>
      <c r="Y418" s="197"/>
      <c r="Z418" s="197"/>
    </row>
    <row r="419" ht="15.75" customHeight="1">
      <c r="A419" s="197"/>
      <c r="B419" s="197"/>
      <c r="C419" s="197"/>
      <c r="D419" s="197"/>
      <c r="E419" s="197"/>
      <c r="F419" s="197"/>
      <c r="G419" s="197"/>
      <c r="H419" s="197"/>
      <c r="I419" s="197"/>
      <c r="J419" s="197"/>
      <c r="K419" s="197"/>
      <c r="L419" s="197"/>
      <c r="M419" s="197"/>
      <c r="N419" s="197"/>
      <c r="O419" s="197"/>
      <c r="P419" s="197"/>
      <c r="Q419" s="197"/>
      <c r="R419" s="197"/>
      <c r="S419" s="197"/>
      <c r="T419" s="197"/>
      <c r="U419" s="197"/>
      <c r="V419" s="197"/>
      <c r="W419" s="197"/>
      <c r="X419" s="197"/>
      <c r="Y419" s="197"/>
      <c r="Z419" s="197"/>
    </row>
    <row r="420" ht="15.75" customHeight="1">
      <c r="A420" s="197"/>
      <c r="B420" s="197"/>
      <c r="C420" s="197"/>
      <c r="D420" s="197"/>
      <c r="E420" s="197"/>
      <c r="F420" s="197"/>
      <c r="G420" s="197"/>
      <c r="H420" s="197"/>
      <c r="I420" s="197"/>
      <c r="J420" s="197"/>
      <c r="K420" s="197"/>
      <c r="L420" s="197"/>
      <c r="M420" s="197"/>
      <c r="N420" s="197"/>
      <c r="O420" s="197"/>
      <c r="P420" s="197"/>
      <c r="Q420" s="197"/>
      <c r="R420" s="197"/>
      <c r="S420" s="197"/>
      <c r="T420" s="197"/>
      <c r="U420" s="197"/>
      <c r="V420" s="197"/>
      <c r="W420" s="197"/>
      <c r="X420" s="197"/>
      <c r="Y420" s="197"/>
      <c r="Z420" s="197"/>
    </row>
    <row r="421" ht="15.75" customHeight="1">
      <c r="A421" s="197"/>
      <c r="B421" s="197"/>
      <c r="C421" s="197"/>
      <c r="D421" s="197"/>
      <c r="E421" s="197"/>
      <c r="F421" s="197"/>
      <c r="G421" s="197"/>
      <c r="H421" s="197"/>
      <c r="I421" s="197"/>
      <c r="J421" s="197"/>
      <c r="K421" s="197"/>
      <c r="L421" s="197"/>
      <c r="M421" s="197"/>
      <c r="N421" s="197"/>
      <c r="O421" s="197"/>
      <c r="P421" s="197"/>
      <c r="Q421" s="197"/>
      <c r="R421" s="197"/>
      <c r="S421" s="197"/>
      <c r="T421" s="197"/>
      <c r="U421" s="197"/>
      <c r="V421" s="197"/>
      <c r="W421" s="197"/>
      <c r="X421" s="197"/>
      <c r="Y421" s="197"/>
      <c r="Z421" s="197"/>
    </row>
    <row r="422" ht="15.75" customHeight="1">
      <c r="A422" s="197"/>
      <c r="B422" s="197"/>
      <c r="C422" s="197"/>
      <c r="D422" s="197"/>
      <c r="E422" s="197"/>
      <c r="F422" s="197"/>
      <c r="G422" s="197"/>
      <c r="H422" s="197"/>
      <c r="I422" s="197"/>
      <c r="J422" s="197"/>
      <c r="K422" s="197"/>
      <c r="L422" s="197"/>
      <c r="M422" s="197"/>
      <c r="N422" s="197"/>
      <c r="O422" s="197"/>
      <c r="P422" s="197"/>
      <c r="Q422" s="197"/>
      <c r="R422" s="197"/>
      <c r="S422" s="197"/>
      <c r="T422" s="197"/>
      <c r="U422" s="197"/>
      <c r="V422" s="197"/>
      <c r="W422" s="197"/>
      <c r="X422" s="197"/>
      <c r="Y422" s="197"/>
      <c r="Z422" s="197"/>
    </row>
    <row r="423" ht="15.75" customHeight="1">
      <c r="A423" s="197"/>
      <c r="B423" s="197"/>
      <c r="C423" s="197"/>
      <c r="D423" s="197"/>
      <c r="E423" s="197"/>
      <c r="F423" s="197"/>
      <c r="G423" s="197"/>
      <c r="H423" s="197"/>
      <c r="I423" s="197"/>
      <c r="J423" s="197"/>
      <c r="K423" s="197"/>
      <c r="L423" s="197"/>
      <c r="M423" s="197"/>
      <c r="N423" s="197"/>
      <c r="O423" s="197"/>
      <c r="P423" s="197"/>
      <c r="Q423" s="197"/>
      <c r="R423" s="197"/>
      <c r="S423" s="197"/>
      <c r="T423" s="197"/>
      <c r="U423" s="197"/>
      <c r="V423" s="197"/>
      <c r="W423" s="197"/>
      <c r="X423" s="197"/>
      <c r="Y423" s="197"/>
      <c r="Z423" s="197"/>
    </row>
    <row r="424" ht="15.75" customHeight="1">
      <c r="A424" s="197"/>
      <c r="B424" s="197"/>
      <c r="C424" s="197"/>
      <c r="D424" s="197"/>
      <c r="E424" s="197"/>
      <c r="F424" s="197"/>
      <c r="G424" s="197"/>
      <c r="H424" s="197"/>
      <c r="I424" s="197"/>
      <c r="J424" s="197"/>
      <c r="K424" s="197"/>
      <c r="L424" s="197"/>
      <c r="M424" s="197"/>
      <c r="N424" s="197"/>
      <c r="O424" s="197"/>
      <c r="P424" s="197"/>
      <c r="Q424" s="197"/>
      <c r="R424" s="197"/>
      <c r="S424" s="197"/>
      <c r="T424" s="197"/>
      <c r="U424" s="197"/>
      <c r="V424" s="197"/>
      <c r="W424" s="197"/>
      <c r="X424" s="197"/>
      <c r="Y424" s="197"/>
      <c r="Z424" s="197"/>
    </row>
    <row r="425" ht="15.75" customHeight="1">
      <c r="A425" s="197"/>
      <c r="B425" s="197"/>
      <c r="C425" s="197"/>
      <c r="D425" s="197"/>
      <c r="E425" s="197"/>
      <c r="F425" s="197"/>
      <c r="G425" s="197"/>
      <c r="H425" s="197"/>
      <c r="I425" s="197"/>
      <c r="J425" s="197"/>
      <c r="K425" s="197"/>
      <c r="L425" s="197"/>
      <c r="M425" s="197"/>
      <c r="N425" s="197"/>
      <c r="O425" s="197"/>
      <c r="P425" s="197"/>
      <c r="Q425" s="197"/>
      <c r="R425" s="197"/>
      <c r="S425" s="197"/>
      <c r="T425" s="197"/>
      <c r="U425" s="197"/>
      <c r="V425" s="197"/>
      <c r="W425" s="197"/>
      <c r="X425" s="197"/>
      <c r="Y425" s="197"/>
      <c r="Z425" s="197"/>
    </row>
    <row r="426" ht="15.75" customHeight="1">
      <c r="A426" s="197"/>
      <c r="B426" s="197"/>
      <c r="C426" s="197"/>
      <c r="D426" s="197"/>
      <c r="E426" s="197"/>
      <c r="F426" s="197"/>
      <c r="G426" s="197"/>
      <c r="H426" s="197"/>
      <c r="I426" s="197"/>
      <c r="J426" s="197"/>
      <c r="K426" s="197"/>
      <c r="L426" s="197"/>
      <c r="M426" s="197"/>
      <c r="N426" s="197"/>
      <c r="O426" s="197"/>
      <c r="P426" s="197"/>
      <c r="Q426" s="197"/>
      <c r="R426" s="197"/>
      <c r="S426" s="197"/>
      <c r="T426" s="197"/>
      <c r="U426" s="197"/>
      <c r="V426" s="197"/>
      <c r="W426" s="197"/>
      <c r="X426" s="197"/>
      <c r="Y426" s="197"/>
      <c r="Z426" s="197"/>
    </row>
    <row r="427" ht="15.75" customHeight="1">
      <c r="A427" s="197"/>
      <c r="B427" s="197"/>
      <c r="C427" s="197"/>
      <c r="D427" s="197"/>
      <c r="E427" s="197"/>
      <c r="F427" s="197"/>
      <c r="G427" s="197"/>
      <c r="H427" s="197"/>
      <c r="I427" s="197"/>
      <c r="J427" s="197"/>
      <c r="K427" s="197"/>
      <c r="L427" s="197"/>
      <c r="M427" s="197"/>
      <c r="N427" s="197"/>
      <c r="O427" s="197"/>
      <c r="P427" s="197"/>
      <c r="Q427" s="197"/>
      <c r="R427" s="197"/>
      <c r="S427" s="197"/>
      <c r="T427" s="197"/>
      <c r="U427" s="197"/>
      <c r="V427" s="197"/>
      <c r="W427" s="197"/>
      <c r="X427" s="197"/>
      <c r="Y427" s="197"/>
      <c r="Z427" s="197"/>
    </row>
    <row r="428" ht="15.75" customHeight="1">
      <c r="A428" s="197"/>
      <c r="B428" s="197"/>
      <c r="C428" s="197"/>
      <c r="D428" s="197"/>
      <c r="E428" s="197"/>
      <c r="F428" s="197"/>
      <c r="G428" s="197"/>
      <c r="H428" s="197"/>
      <c r="I428" s="197"/>
      <c r="J428" s="197"/>
      <c r="K428" s="197"/>
      <c r="L428" s="197"/>
      <c r="M428" s="197"/>
      <c r="N428" s="197"/>
      <c r="O428" s="197"/>
      <c r="P428" s="197"/>
      <c r="Q428" s="197"/>
      <c r="R428" s="197"/>
      <c r="S428" s="197"/>
      <c r="T428" s="197"/>
      <c r="U428" s="197"/>
      <c r="V428" s="197"/>
      <c r="W428" s="197"/>
      <c r="X428" s="197"/>
      <c r="Y428" s="197"/>
      <c r="Z428" s="197"/>
    </row>
    <row r="429" ht="15.75" customHeight="1">
      <c r="A429" s="197"/>
      <c r="B429" s="197"/>
      <c r="C429" s="197"/>
      <c r="D429" s="197"/>
      <c r="E429" s="197"/>
      <c r="F429" s="197"/>
      <c r="G429" s="197"/>
      <c r="H429" s="197"/>
      <c r="I429" s="197"/>
      <c r="J429" s="197"/>
      <c r="K429" s="197"/>
      <c r="L429" s="197"/>
      <c r="M429" s="197"/>
      <c r="N429" s="197"/>
      <c r="O429" s="197"/>
      <c r="P429" s="197"/>
      <c r="Q429" s="197"/>
      <c r="R429" s="197"/>
      <c r="S429" s="197"/>
      <c r="T429" s="197"/>
      <c r="U429" s="197"/>
      <c r="V429" s="197"/>
      <c r="W429" s="197"/>
      <c r="X429" s="197"/>
      <c r="Y429" s="197"/>
      <c r="Z429" s="197"/>
    </row>
    <row r="430" ht="15.75" customHeight="1">
      <c r="A430" s="197"/>
      <c r="B430" s="197"/>
      <c r="C430" s="197"/>
      <c r="D430" s="197"/>
      <c r="E430" s="197"/>
      <c r="F430" s="197"/>
      <c r="G430" s="197"/>
      <c r="H430" s="197"/>
      <c r="I430" s="197"/>
      <c r="J430" s="197"/>
      <c r="K430" s="197"/>
      <c r="L430" s="197"/>
      <c r="M430" s="197"/>
      <c r="N430" s="197"/>
      <c r="O430" s="197"/>
      <c r="P430" s="197"/>
      <c r="Q430" s="197"/>
      <c r="R430" s="197"/>
      <c r="S430" s="197"/>
      <c r="T430" s="197"/>
      <c r="U430" s="197"/>
      <c r="V430" s="197"/>
      <c r="W430" s="197"/>
      <c r="X430" s="197"/>
      <c r="Y430" s="197"/>
      <c r="Z430" s="197"/>
    </row>
    <row r="431" ht="15.75" customHeight="1">
      <c r="A431" s="197"/>
      <c r="B431" s="197"/>
      <c r="C431" s="197"/>
      <c r="D431" s="197"/>
      <c r="E431" s="197"/>
      <c r="F431" s="197"/>
      <c r="G431" s="197"/>
      <c r="H431" s="197"/>
      <c r="I431" s="197"/>
      <c r="J431" s="197"/>
      <c r="K431" s="197"/>
      <c r="L431" s="197"/>
      <c r="M431" s="197"/>
      <c r="N431" s="197"/>
      <c r="O431" s="197"/>
      <c r="P431" s="197"/>
      <c r="Q431" s="197"/>
      <c r="R431" s="197"/>
      <c r="S431" s="197"/>
      <c r="T431" s="197"/>
      <c r="U431" s="197"/>
      <c r="V431" s="197"/>
      <c r="W431" s="197"/>
      <c r="X431" s="197"/>
      <c r="Y431" s="197"/>
      <c r="Z431" s="197"/>
    </row>
    <row r="432" ht="15.75" customHeight="1">
      <c r="A432" s="197"/>
      <c r="B432" s="197"/>
      <c r="C432" s="197"/>
      <c r="D432" s="197"/>
      <c r="E432" s="197"/>
      <c r="F432" s="197"/>
      <c r="G432" s="197"/>
      <c r="H432" s="197"/>
      <c r="I432" s="197"/>
      <c r="J432" s="197"/>
      <c r="K432" s="197"/>
      <c r="L432" s="197"/>
      <c r="M432" s="197"/>
      <c r="N432" s="197"/>
      <c r="O432" s="197"/>
      <c r="P432" s="197"/>
      <c r="Q432" s="197"/>
      <c r="R432" s="197"/>
      <c r="S432" s="197"/>
      <c r="T432" s="197"/>
      <c r="U432" s="197"/>
      <c r="V432" s="197"/>
      <c r="W432" s="197"/>
      <c r="X432" s="197"/>
      <c r="Y432" s="197"/>
      <c r="Z432" s="197"/>
    </row>
    <row r="433" ht="15.75" customHeight="1">
      <c r="A433" s="197"/>
      <c r="B433" s="197"/>
      <c r="C433" s="197"/>
      <c r="D433" s="197"/>
      <c r="E433" s="197"/>
      <c r="F433" s="197"/>
      <c r="G433" s="197"/>
      <c r="H433" s="197"/>
      <c r="I433" s="197"/>
      <c r="J433" s="197"/>
      <c r="K433" s="197"/>
      <c r="L433" s="197"/>
      <c r="M433" s="197"/>
      <c r="N433" s="197"/>
      <c r="O433" s="197"/>
      <c r="P433" s="197"/>
      <c r="Q433" s="197"/>
      <c r="R433" s="197"/>
      <c r="S433" s="197"/>
      <c r="T433" s="197"/>
      <c r="U433" s="197"/>
      <c r="V433" s="197"/>
      <c r="W433" s="197"/>
      <c r="X433" s="197"/>
      <c r="Y433" s="197"/>
      <c r="Z433" s="197"/>
    </row>
    <row r="434" ht="15.75" customHeight="1">
      <c r="A434" s="197"/>
      <c r="B434" s="197"/>
      <c r="C434" s="197"/>
      <c r="D434" s="197"/>
      <c r="E434" s="197"/>
      <c r="F434" s="197"/>
      <c r="G434" s="197"/>
      <c r="H434" s="197"/>
      <c r="I434" s="197"/>
      <c r="J434" s="197"/>
      <c r="K434" s="197"/>
      <c r="L434" s="197"/>
      <c r="M434" s="197"/>
      <c r="N434" s="197"/>
      <c r="O434" s="197"/>
      <c r="P434" s="197"/>
      <c r="Q434" s="197"/>
      <c r="R434" s="197"/>
      <c r="S434" s="197"/>
      <c r="T434" s="197"/>
      <c r="U434" s="197"/>
      <c r="V434" s="197"/>
      <c r="W434" s="197"/>
      <c r="X434" s="197"/>
      <c r="Y434" s="197"/>
      <c r="Z434" s="197"/>
    </row>
    <row r="435" ht="15.75" customHeight="1">
      <c r="A435" s="197"/>
      <c r="B435" s="197"/>
      <c r="C435" s="197"/>
      <c r="D435" s="197"/>
      <c r="E435" s="197"/>
      <c r="F435" s="197"/>
      <c r="G435" s="197"/>
      <c r="H435" s="197"/>
      <c r="I435" s="197"/>
      <c r="J435" s="197"/>
      <c r="K435" s="197"/>
      <c r="L435" s="197"/>
      <c r="M435" s="197"/>
      <c r="N435" s="197"/>
      <c r="O435" s="197"/>
      <c r="P435" s="197"/>
      <c r="Q435" s="197"/>
      <c r="R435" s="197"/>
      <c r="S435" s="197"/>
      <c r="T435" s="197"/>
      <c r="U435" s="197"/>
      <c r="V435" s="197"/>
      <c r="W435" s="197"/>
      <c r="X435" s="197"/>
      <c r="Y435" s="197"/>
      <c r="Z435" s="197"/>
    </row>
    <row r="436" ht="15.75" customHeight="1">
      <c r="A436" s="197"/>
      <c r="B436" s="197"/>
      <c r="C436" s="197"/>
      <c r="D436" s="197"/>
      <c r="E436" s="197"/>
      <c r="F436" s="197"/>
      <c r="G436" s="197"/>
      <c r="H436" s="197"/>
      <c r="I436" s="197"/>
      <c r="J436" s="197"/>
      <c r="K436" s="197"/>
      <c r="L436" s="197"/>
      <c r="M436" s="197"/>
      <c r="N436" s="197"/>
      <c r="O436" s="197"/>
      <c r="P436" s="197"/>
      <c r="Q436" s="197"/>
      <c r="R436" s="197"/>
      <c r="S436" s="197"/>
      <c r="T436" s="197"/>
      <c r="U436" s="197"/>
      <c r="V436" s="197"/>
      <c r="W436" s="197"/>
      <c r="X436" s="197"/>
      <c r="Y436" s="197"/>
      <c r="Z436" s="197"/>
    </row>
    <row r="437" ht="15.75" customHeight="1">
      <c r="A437" s="197"/>
      <c r="B437" s="197"/>
      <c r="C437" s="197"/>
      <c r="D437" s="197"/>
      <c r="E437" s="197"/>
      <c r="F437" s="197"/>
      <c r="G437" s="197"/>
      <c r="H437" s="197"/>
      <c r="I437" s="197"/>
      <c r="J437" s="197"/>
      <c r="K437" s="197"/>
      <c r="L437" s="197"/>
      <c r="M437" s="197"/>
      <c r="N437" s="197"/>
      <c r="O437" s="197"/>
      <c r="P437" s="197"/>
      <c r="Q437" s="197"/>
      <c r="R437" s="197"/>
      <c r="S437" s="197"/>
      <c r="T437" s="197"/>
      <c r="U437" s="197"/>
      <c r="V437" s="197"/>
      <c r="W437" s="197"/>
      <c r="X437" s="197"/>
      <c r="Y437" s="197"/>
      <c r="Z437" s="197"/>
    </row>
    <row r="438" ht="15.75" customHeight="1">
      <c r="A438" s="197"/>
      <c r="B438" s="197"/>
      <c r="C438" s="197"/>
      <c r="D438" s="197"/>
      <c r="E438" s="197"/>
      <c r="F438" s="197"/>
      <c r="G438" s="197"/>
      <c r="H438" s="197"/>
      <c r="I438" s="197"/>
      <c r="J438" s="197"/>
      <c r="K438" s="197"/>
      <c r="L438" s="197"/>
      <c r="M438" s="197"/>
      <c r="N438" s="197"/>
      <c r="O438" s="197"/>
      <c r="P438" s="197"/>
      <c r="Q438" s="197"/>
      <c r="R438" s="197"/>
      <c r="S438" s="197"/>
      <c r="T438" s="197"/>
      <c r="U438" s="197"/>
      <c r="V438" s="197"/>
      <c r="W438" s="197"/>
      <c r="X438" s="197"/>
      <c r="Y438" s="197"/>
      <c r="Z438" s="197"/>
    </row>
    <row r="439" ht="15.75" customHeight="1">
      <c r="A439" s="197"/>
      <c r="B439" s="197"/>
      <c r="C439" s="197"/>
      <c r="D439" s="197"/>
      <c r="E439" s="197"/>
      <c r="F439" s="197"/>
      <c r="G439" s="197"/>
      <c r="H439" s="197"/>
      <c r="I439" s="197"/>
      <c r="J439" s="197"/>
      <c r="K439" s="197"/>
      <c r="L439" s="197"/>
      <c r="M439" s="197"/>
      <c r="N439" s="197"/>
      <c r="O439" s="197"/>
      <c r="P439" s="197"/>
      <c r="Q439" s="197"/>
      <c r="R439" s="197"/>
      <c r="S439" s="197"/>
      <c r="T439" s="197"/>
      <c r="U439" s="197"/>
      <c r="V439" s="197"/>
      <c r="W439" s="197"/>
      <c r="X439" s="197"/>
      <c r="Y439" s="197"/>
      <c r="Z439" s="197"/>
    </row>
    <row r="440" ht="15.75" customHeight="1">
      <c r="A440" s="197"/>
      <c r="B440" s="197"/>
      <c r="C440" s="197"/>
      <c r="D440" s="197"/>
      <c r="E440" s="197"/>
      <c r="F440" s="197"/>
      <c r="G440" s="197"/>
      <c r="H440" s="197"/>
      <c r="I440" s="197"/>
      <c r="J440" s="197"/>
      <c r="K440" s="197"/>
      <c r="L440" s="197"/>
      <c r="M440" s="197"/>
      <c r="N440" s="197"/>
      <c r="O440" s="197"/>
      <c r="P440" s="197"/>
      <c r="Q440" s="197"/>
      <c r="R440" s="197"/>
      <c r="S440" s="197"/>
      <c r="T440" s="197"/>
      <c r="U440" s="197"/>
      <c r="V440" s="197"/>
      <c r="W440" s="197"/>
      <c r="X440" s="197"/>
      <c r="Y440" s="197"/>
      <c r="Z440" s="197"/>
    </row>
    <row r="441" ht="15.75" customHeight="1">
      <c r="A441" s="197"/>
      <c r="B441" s="197"/>
      <c r="C441" s="197"/>
      <c r="D441" s="197"/>
      <c r="E441" s="197"/>
      <c r="F441" s="197"/>
      <c r="G441" s="197"/>
      <c r="H441" s="197"/>
      <c r="I441" s="197"/>
      <c r="J441" s="197"/>
      <c r="K441" s="197"/>
      <c r="L441" s="197"/>
      <c r="M441" s="197"/>
      <c r="N441" s="197"/>
      <c r="O441" s="197"/>
      <c r="P441" s="197"/>
      <c r="Q441" s="197"/>
      <c r="R441" s="197"/>
      <c r="S441" s="197"/>
      <c r="T441" s="197"/>
      <c r="U441" s="197"/>
      <c r="V441" s="197"/>
      <c r="W441" s="197"/>
      <c r="X441" s="197"/>
      <c r="Y441" s="197"/>
      <c r="Z441" s="197"/>
    </row>
    <row r="442" ht="15.75" customHeight="1">
      <c r="A442" s="197"/>
      <c r="B442" s="197"/>
      <c r="C442" s="197"/>
      <c r="D442" s="197"/>
      <c r="E442" s="197"/>
      <c r="F442" s="197"/>
      <c r="G442" s="197"/>
      <c r="H442" s="197"/>
      <c r="I442" s="197"/>
      <c r="J442" s="197"/>
      <c r="K442" s="197"/>
      <c r="L442" s="197"/>
      <c r="M442" s="197"/>
      <c r="N442" s="197"/>
      <c r="O442" s="197"/>
      <c r="P442" s="197"/>
      <c r="Q442" s="197"/>
      <c r="R442" s="197"/>
      <c r="S442" s="197"/>
      <c r="T442" s="197"/>
      <c r="U442" s="197"/>
      <c r="V442" s="197"/>
      <c r="W442" s="197"/>
      <c r="X442" s="197"/>
      <c r="Y442" s="197"/>
      <c r="Z442" s="197"/>
    </row>
    <row r="443" ht="15.75" customHeight="1">
      <c r="A443" s="197"/>
      <c r="B443" s="197"/>
      <c r="C443" s="197"/>
      <c r="D443" s="197"/>
      <c r="E443" s="197"/>
      <c r="F443" s="197"/>
      <c r="G443" s="197"/>
      <c r="H443" s="197"/>
      <c r="I443" s="197"/>
      <c r="J443" s="197"/>
      <c r="K443" s="197"/>
      <c r="L443" s="197"/>
      <c r="M443" s="197"/>
      <c r="N443" s="197"/>
      <c r="O443" s="197"/>
      <c r="P443" s="197"/>
      <c r="Q443" s="197"/>
      <c r="R443" s="197"/>
      <c r="S443" s="197"/>
      <c r="T443" s="197"/>
      <c r="U443" s="197"/>
      <c r="V443" s="197"/>
      <c r="W443" s="197"/>
      <c r="X443" s="197"/>
      <c r="Y443" s="197"/>
      <c r="Z443" s="197"/>
    </row>
    <row r="444" ht="15.75" customHeight="1">
      <c r="A444" s="197"/>
      <c r="B444" s="197"/>
      <c r="C444" s="197"/>
      <c r="D444" s="197"/>
      <c r="E444" s="197"/>
      <c r="F444" s="197"/>
      <c r="G444" s="197"/>
      <c r="H444" s="197"/>
      <c r="I444" s="197"/>
      <c r="J444" s="197"/>
      <c r="K444" s="197"/>
      <c r="L444" s="197"/>
      <c r="M444" s="197"/>
      <c r="N444" s="197"/>
      <c r="O444" s="197"/>
      <c r="P444" s="197"/>
      <c r="Q444" s="197"/>
      <c r="R444" s="197"/>
      <c r="S444" s="197"/>
      <c r="T444" s="197"/>
      <c r="U444" s="197"/>
      <c r="V444" s="197"/>
      <c r="W444" s="197"/>
      <c r="X444" s="197"/>
      <c r="Y444" s="197"/>
      <c r="Z444" s="197"/>
    </row>
    <row r="445" ht="15.75" customHeight="1">
      <c r="A445" s="197"/>
      <c r="B445" s="197"/>
      <c r="C445" s="197"/>
      <c r="D445" s="197"/>
      <c r="E445" s="197"/>
      <c r="F445" s="197"/>
      <c r="G445" s="197"/>
      <c r="H445" s="197"/>
      <c r="I445" s="197"/>
      <c r="J445" s="197"/>
      <c r="K445" s="197"/>
      <c r="L445" s="197"/>
      <c r="M445" s="197"/>
      <c r="N445" s="197"/>
      <c r="O445" s="197"/>
      <c r="P445" s="197"/>
      <c r="Q445" s="197"/>
      <c r="R445" s="197"/>
      <c r="S445" s="197"/>
      <c r="T445" s="197"/>
      <c r="U445" s="197"/>
      <c r="V445" s="197"/>
      <c r="W445" s="197"/>
      <c r="X445" s="197"/>
      <c r="Y445" s="197"/>
      <c r="Z445" s="197"/>
    </row>
    <row r="446" ht="15.75" customHeight="1">
      <c r="A446" s="197"/>
      <c r="B446" s="197"/>
      <c r="C446" s="197"/>
      <c r="D446" s="197"/>
      <c r="E446" s="197"/>
      <c r="F446" s="197"/>
      <c r="G446" s="197"/>
      <c r="H446" s="197"/>
      <c r="I446" s="197"/>
      <c r="J446" s="197"/>
      <c r="K446" s="197"/>
      <c r="L446" s="197"/>
      <c r="M446" s="197"/>
      <c r="N446" s="197"/>
      <c r="O446" s="197"/>
      <c r="P446" s="197"/>
      <c r="Q446" s="197"/>
      <c r="R446" s="197"/>
      <c r="S446" s="197"/>
      <c r="T446" s="197"/>
      <c r="U446" s="197"/>
      <c r="V446" s="197"/>
      <c r="W446" s="197"/>
      <c r="X446" s="197"/>
      <c r="Y446" s="197"/>
      <c r="Z446" s="197"/>
    </row>
    <row r="447" ht="15.75" customHeight="1">
      <c r="A447" s="197"/>
      <c r="B447" s="197"/>
      <c r="C447" s="197"/>
      <c r="D447" s="197"/>
      <c r="E447" s="197"/>
      <c r="F447" s="197"/>
      <c r="G447" s="197"/>
      <c r="H447" s="197"/>
      <c r="I447" s="197"/>
      <c r="J447" s="197"/>
      <c r="K447" s="197"/>
      <c r="L447" s="197"/>
      <c r="M447" s="197"/>
      <c r="N447" s="197"/>
      <c r="O447" s="197"/>
      <c r="P447" s="197"/>
      <c r="Q447" s="197"/>
      <c r="R447" s="197"/>
      <c r="S447" s="197"/>
      <c r="T447" s="197"/>
      <c r="U447" s="197"/>
      <c r="V447" s="197"/>
      <c r="W447" s="197"/>
      <c r="X447" s="197"/>
      <c r="Y447" s="197"/>
      <c r="Z447" s="197"/>
    </row>
    <row r="448" ht="15.75" customHeight="1">
      <c r="A448" s="197"/>
      <c r="B448" s="197"/>
      <c r="C448" s="197"/>
      <c r="D448" s="197"/>
      <c r="E448" s="197"/>
      <c r="F448" s="197"/>
      <c r="G448" s="197"/>
      <c r="H448" s="197"/>
      <c r="I448" s="197"/>
      <c r="J448" s="197"/>
      <c r="K448" s="197"/>
      <c r="L448" s="197"/>
      <c r="M448" s="197"/>
      <c r="N448" s="197"/>
      <c r="O448" s="197"/>
      <c r="P448" s="197"/>
      <c r="Q448" s="197"/>
      <c r="R448" s="197"/>
      <c r="S448" s="197"/>
      <c r="T448" s="197"/>
      <c r="U448" s="197"/>
      <c r="V448" s="197"/>
      <c r="W448" s="197"/>
      <c r="X448" s="197"/>
      <c r="Y448" s="197"/>
      <c r="Z448" s="197"/>
    </row>
    <row r="449" ht="15.75" customHeight="1">
      <c r="A449" s="197"/>
      <c r="B449" s="197"/>
      <c r="C449" s="197"/>
      <c r="D449" s="197"/>
      <c r="E449" s="197"/>
      <c r="F449" s="197"/>
      <c r="G449" s="197"/>
      <c r="H449" s="197"/>
      <c r="I449" s="197"/>
      <c r="J449" s="197"/>
      <c r="K449" s="197"/>
      <c r="L449" s="197"/>
      <c r="M449" s="197"/>
      <c r="N449" s="197"/>
      <c r="O449" s="197"/>
      <c r="P449" s="197"/>
      <c r="Q449" s="197"/>
      <c r="R449" s="197"/>
      <c r="S449" s="197"/>
      <c r="T449" s="197"/>
      <c r="U449" s="197"/>
      <c r="V449" s="197"/>
      <c r="W449" s="197"/>
      <c r="X449" s="197"/>
      <c r="Y449" s="197"/>
      <c r="Z449" s="197"/>
    </row>
    <row r="450" ht="15.75" customHeight="1">
      <c r="A450" s="197"/>
      <c r="B450" s="197"/>
      <c r="C450" s="197"/>
      <c r="D450" s="197"/>
      <c r="E450" s="197"/>
      <c r="F450" s="197"/>
      <c r="G450" s="197"/>
      <c r="H450" s="197"/>
      <c r="I450" s="197"/>
      <c r="J450" s="197"/>
      <c r="K450" s="197"/>
      <c r="L450" s="197"/>
      <c r="M450" s="197"/>
      <c r="N450" s="197"/>
      <c r="O450" s="197"/>
      <c r="P450" s="197"/>
      <c r="Q450" s="197"/>
      <c r="R450" s="197"/>
      <c r="S450" s="197"/>
      <c r="T450" s="197"/>
      <c r="U450" s="197"/>
      <c r="V450" s="197"/>
      <c r="W450" s="197"/>
      <c r="X450" s="197"/>
      <c r="Y450" s="197"/>
      <c r="Z450" s="197"/>
    </row>
    <row r="451" ht="15.75" customHeight="1">
      <c r="A451" s="197"/>
      <c r="B451" s="197"/>
      <c r="C451" s="197"/>
      <c r="D451" s="197"/>
      <c r="E451" s="197"/>
      <c r="F451" s="197"/>
      <c r="G451" s="197"/>
      <c r="H451" s="197"/>
      <c r="I451" s="197"/>
      <c r="J451" s="197"/>
      <c r="K451" s="197"/>
      <c r="L451" s="197"/>
      <c r="M451" s="197"/>
      <c r="N451" s="197"/>
      <c r="O451" s="197"/>
      <c r="P451" s="197"/>
      <c r="Q451" s="197"/>
      <c r="R451" s="197"/>
      <c r="S451" s="197"/>
      <c r="T451" s="197"/>
      <c r="U451" s="197"/>
      <c r="V451" s="197"/>
      <c r="W451" s="197"/>
      <c r="X451" s="197"/>
      <c r="Y451" s="197"/>
      <c r="Z451" s="197"/>
    </row>
    <row r="452" ht="15.75" customHeight="1">
      <c r="A452" s="197"/>
      <c r="B452" s="197"/>
      <c r="C452" s="197"/>
      <c r="D452" s="197"/>
      <c r="E452" s="197"/>
      <c r="F452" s="197"/>
      <c r="G452" s="197"/>
      <c r="H452" s="197"/>
      <c r="I452" s="197"/>
      <c r="J452" s="197"/>
      <c r="K452" s="197"/>
      <c r="L452" s="197"/>
      <c r="M452" s="197"/>
      <c r="N452" s="197"/>
      <c r="O452" s="197"/>
      <c r="P452" s="197"/>
      <c r="Q452" s="197"/>
      <c r="R452" s="197"/>
      <c r="S452" s="197"/>
      <c r="T452" s="197"/>
      <c r="U452" s="197"/>
      <c r="V452" s="197"/>
      <c r="W452" s="197"/>
      <c r="X452" s="197"/>
      <c r="Y452" s="197"/>
      <c r="Z452" s="197"/>
    </row>
    <row r="453" ht="15.75" customHeight="1">
      <c r="A453" s="197"/>
      <c r="B453" s="197"/>
      <c r="C453" s="197"/>
      <c r="D453" s="197"/>
      <c r="E453" s="197"/>
      <c r="F453" s="197"/>
      <c r="G453" s="197"/>
      <c r="H453" s="197"/>
      <c r="I453" s="197"/>
      <c r="J453" s="197"/>
      <c r="K453" s="197"/>
      <c r="L453" s="197"/>
      <c r="M453" s="197"/>
      <c r="N453" s="197"/>
      <c r="O453" s="197"/>
      <c r="P453" s="197"/>
      <c r="Q453" s="197"/>
      <c r="R453" s="197"/>
      <c r="S453" s="197"/>
      <c r="T453" s="197"/>
      <c r="U453" s="197"/>
      <c r="V453" s="197"/>
      <c r="W453" s="197"/>
      <c r="X453" s="197"/>
      <c r="Y453" s="197"/>
      <c r="Z453" s="197"/>
    </row>
    <row r="454" ht="15.75" customHeight="1">
      <c r="A454" s="197"/>
      <c r="B454" s="197"/>
      <c r="C454" s="197"/>
      <c r="D454" s="197"/>
      <c r="E454" s="197"/>
      <c r="F454" s="197"/>
      <c r="G454" s="197"/>
      <c r="H454" s="197"/>
      <c r="I454" s="197"/>
      <c r="J454" s="197"/>
      <c r="K454" s="197"/>
      <c r="L454" s="197"/>
      <c r="M454" s="197"/>
      <c r="N454" s="197"/>
      <c r="O454" s="197"/>
      <c r="P454" s="197"/>
      <c r="Q454" s="197"/>
      <c r="R454" s="197"/>
      <c r="S454" s="197"/>
      <c r="T454" s="197"/>
      <c r="U454" s="197"/>
      <c r="V454" s="197"/>
      <c r="W454" s="197"/>
      <c r="X454" s="197"/>
      <c r="Y454" s="197"/>
      <c r="Z454" s="197"/>
    </row>
    <row r="455" ht="15.75" customHeight="1">
      <c r="A455" s="197"/>
      <c r="B455" s="197"/>
      <c r="C455" s="197"/>
      <c r="D455" s="197"/>
      <c r="E455" s="197"/>
      <c r="F455" s="197"/>
      <c r="G455" s="197"/>
      <c r="H455" s="197"/>
      <c r="I455" s="197"/>
      <c r="J455" s="197"/>
      <c r="K455" s="197"/>
      <c r="L455" s="197"/>
      <c r="M455" s="197"/>
      <c r="N455" s="197"/>
      <c r="O455" s="197"/>
      <c r="P455" s="197"/>
      <c r="Q455" s="197"/>
      <c r="R455" s="197"/>
      <c r="S455" s="197"/>
      <c r="T455" s="197"/>
      <c r="U455" s="197"/>
      <c r="V455" s="197"/>
      <c r="W455" s="197"/>
      <c r="X455" s="197"/>
      <c r="Y455" s="197"/>
      <c r="Z455" s="197"/>
    </row>
    <row r="456" ht="15.75" customHeight="1">
      <c r="A456" s="197"/>
      <c r="B456" s="197"/>
      <c r="C456" s="197"/>
      <c r="D456" s="197"/>
      <c r="E456" s="197"/>
      <c r="F456" s="197"/>
      <c r="G456" s="197"/>
      <c r="H456" s="197"/>
      <c r="I456" s="197"/>
      <c r="J456" s="197"/>
      <c r="K456" s="197"/>
      <c r="L456" s="197"/>
      <c r="M456" s="197"/>
      <c r="N456" s="197"/>
      <c r="O456" s="197"/>
      <c r="P456" s="197"/>
      <c r="Q456" s="197"/>
      <c r="R456" s="197"/>
      <c r="S456" s="197"/>
      <c r="T456" s="197"/>
      <c r="U456" s="197"/>
      <c r="V456" s="197"/>
      <c r="W456" s="197"/>
      <c r="X456" s="197"/>
      <c r="Y456" s="197"/>
      <c r="Z456" s="197"/>
    </row>
    <row r="457" ht="15.75" customHeight="1">
      <c r="A457" s="197"/>
      <c r="B457" s="197"/>
      <c r="C457" s="197"/>
      <c r="D457" s="197"/>
      <c r="E457" s="197"/>
      <c r="F457" s="197"/>
      <c r="G457" s="197"/>
      <c r="H457" s="197"/>
      <c r="I457" s="197"/>
      <c r="J457" s="197"/>
      <c r="K457" s="197"/>
      <c r="L457" s="197"/>
      <c r="M457" s="197"/>
      <c r="N457" s="197"/>
      <c r="O457" s="197"/>
      <c r="P457" s="197"/>
      <c r="Q457" s="197"/>
      <c r="R457" s="197"/>
      <c r="S457" s="197"/>
      <c r="T457" s="197"/>
      <c r="U457" s="197"/>
      <c r="V457" s="197"/>
      <c r="W457" s="197"/>
      <c r="X457" s="197"/>
      <c r="Y457" s="197"/>
      <c r="Z457" s="197"/>
    </row>
    <row r="458" ht="15.75" customHeight="1">
      <c r="A458" s="197"/>
      <c r="B458" s="197"/>
      <c r="C458" s="197"/>
      <c r="D458" s="197"/>
      <c r="E458" s="197"/>
      <c r="F458" s="197"/>
      <c r="G458" s="197"/>
      <c r="H458" s="197"/>
      <c r="I458" s="197"/>
      <c r="J458" s="197"/>
      <c r="K458" s="197"/>
      <c r="L458" s="197"/>
      <c r="M458" s="197"/>
      <c r="N458" s="197"/>
      <c r="O458" s="197"/>
      <c r="P458" s="197"/>
      <c r="Q458" s="197"/>
      <c r="R458" s="197"/>
      <c r="S458" s="197"/>
      <c r="T458" s="197"/>
      <c r="U458" s="197"/>
      <c r="V458" s="197"/>
      <c r="W458" s="197"/>
      <c r="X458" s="197"/>
      <c r="Y458" s="197"/>
      <c r="Z458" s="197"/>
    </row>
    <row r="459" ht="15.75" customHeight="1">
      <c r="A459" s="197"/>
      <c r="B459" s="197"/>
      <c r="C459" s="197"/>
      <c r="D459" s="197"/>
      <c r="E459" s="197"/>
      <c r="F459" s="197"/>
      <c r="G459" s="197"/>
      <c r="H459" s="197"/>
      <c r="I459" s="197"/>
      <c r="J459" s="197"/>
      <c r="K459" s="197"/>
      <c r="L459" s="197"/>
      <c r="M459" s="197"/>
      <c r="N459" s="197"/>
      <c r="O459" s="197"/>
      <c r="P459" s="197"/>
      <c r="Q459" s="197"/>
      <c r="R459" s="197"/>
      <c r="S459" s="197"/>
      <c r="T459" s="197"/>
      <c r="U459" s="197"/>
      <c r="V459" s="197"/>
      <c r="W459" s="197"/>
      <c r="X459" s="197"/>
      <c r="Y459" s="197"/>
      <c r="Z459" s="197"/>
    </row>
    <row r="460" ht="15.75" customHeight="1">
      <c r="A460" s="197"/>
      <c r="B460" s="197"/>
      <c r="C460" s="197"/>
      <c r="D460" s="197"/>
      <c r="E460" s="197"/>
      <c r="F460" s="197"/>
      <c r="G460" s="197"/>
      <c r="H460" s="197"/>
      <c r="I460" s="197"/>
      <c r="J460" s="197"/>
      <c r="K460" s="197"/>
      <c r="L460" s="197"/>
      <c r="M460" s="197"/>
      <c r="N460" s="197"/>
      <c r="O460" s="197"/>
      <c r="P460" s="197"/>
      <c r="Q460" s="197"/>
      <c r="R460" s="197"/>
      <c r="S460" s="197"/>
      <c r="T460" s="197"/>
      <c r="U460" s="197"/>
      <c r="V460" s="197"/>
      <c r="W460" s="197"/>
      <c r="X460" s="197"/>
      <c r="Y460" s="197"/>
      <c r="Z460" s="197"/>
    </row>
    <row r="461" ht="15.75" customHeight="1">
      <c r="A461" s="197"/>
      <c r="B461" s="197"/>
      <c r="C461" s="197"/>
      <c r="D461" s="197"/>
      <c r="E461" s="197"/>
      <c r="F461" s="197"/>
      <c r="G461" s="197"/>
      <c r="H461" s="197"/>
      <c r="I461" s="197"/>
      <c r="J461" s="197"/>
      <c r="K461" s="197"/>
      <c r="L461" s="197"/>
      <c r="M461" s="197"/>
      <c r="N461" s="197"/>
      <c r="O461" s="197"/>
      <c r="P461" s="197"/>
      <c r="Q461" s="197"/>
      <c r="R461" s="197"/>
      <c r="S461" s="197"/>
      <c r="T461" s="197"/>
      <c r="U461" s="197"/>
      <c r="V461" s="197"/>
      <c r="W461" s="197"/>
      <c r="X461" s="197"/>
      <c r="Y461" s="197"/>
      <c r="Z461" s="197"/>
    </row>
    <row r="462" ht="15.75" customHeight="1">
      <c r="A462" s="197"/>
      <c r="B462" s="197"/>
      <c r="C462" s="197"/>
      <c r="D462" s="197"/>
      <c r="E462" s="197"/>
      <c r="F462" s="197"/>
      <c r="G462" s="197"/>
      <c r="H462" s="197"/>
      <c r="I462" s="197"/>
      <c r="J462" s="197"/>
      <c r="K462" s="197"/>
      <c r="L462" s="197"/>
      <c r="M462" s="197"/>
      <c r="N462" s="197"/>
      <c r="O462" s="197"/>
      <c r="P462" s="197"/>
      <c r="Q462" s="197"/>
      <c r="R462" s="197"/>
      <c r="S462" s="197"/>
      <c r="T462" s="197"/>
      <c r="U462" s="197"/>
      <c r="V462" s="197"/>
      <c r="W462" s="197"/>
      <c r="X462" s="197"/>
      <c r="Y462" s="197"/>
      <c r="Z462" s="197"/>
    </row>
    <row r="463" ht="15.75" customHeight="1">
      <c r="A463" s="197"/>
      <c r="B463" s="197"/>
      <c r="C463" s="197"/>
      <c r="D463" s="197"/>
      <c r="E463" s="197"/>
      <c r="F463" s="197"/>
      <c r="G463" s="197"/>
      <c r="H463" s="197"/>
      <c r="I463" s="197"/>
      <c r="J463" s="197"/>
      <c r="K463" s="197"/>
      <c r="L463" s="197"/>
      <c r="M463" s="197"/>
      <c r="N463" s="197"/>
      <c r="O463" s="197"/>
      <c r="P463" s="197"/>
      <c r="Q463" s="197"/>
      <c r="R463" s="197"/>
      <c r="S463" s="197"/>
      <c r="T463" s="197"/>
      <c r="U463" s="197"/>
      <c r="V463" s="197"/>
      <c r="W463" s="197"/>
      <c r="X463" s="197"/>
      <c r="Y463" s="197"/>
      <c r="Z463" s="197"/>
    </row>
    <row r="464" ht="15.75" customHeight="1">
      <c r="A464" s="197"/>
      <c r="B464" s="197"/>
      <c r="C464" s="197"/>
      <c r="D464" s="197"/>
      <c r="E464" s="197"/>
      <c r="F464" s="197"/>
      <c r="G464" s="197"/>
      <c r="H464" s="197"/>
      <c r="I464" s="197"/>
      <c r="J464" s="197"/>
      <c r="K464" s="197"/>
      <c r="L464" s="197"/>
      <c r="M464" s="197"/>
      <c r="N464" s="197"/>
      <c r="O464" s="197"/>
      <c r="P464" s="197"/>
      <c r="Q464" s="197"/>
      <c r="R464" s="197"/>
      <c r="S464" s="197"/>
      <c r="T464" s="197"/>
      <c r="U464" s="197"/>
      <c r="V464" s="197"/>
      <c r="W464" s="197"/>
      <c r="X464" s="197"/>
      <c r="Y464" s="197"/>
      <c r="Z464" s="197"/>
    </row>
    <row r="465" ht="15.75" customHeight="1">
      <c r="A465" s="197"/>
      <c r="B465" s="197"/>
      <c r="C465" s="197"/>
      <c r="D465" s="197"/>
      <c r="E465" s="197"/>
      <c r="F465" s="197"/>
      <c r="G465" s="197"/>
      <c r="H465" s="197"/>
      <c r="I465" s="197"/>
      <c r="J465" s="197"/>
      <c r="K465" s="197"/>
      <c r="L465" s="197"/>
      <c r="M465" s="197"/>
      <c r="N465" s="197"/>
      <c r="O465" s="197"/>
      <c r="P465" s="197"/>
      <c r="Q465" s="197"/>
      <c r="R465" s="197"/>
      <c r="S465" s="197"/>
      <c r="T465" s="197"/>
      <c r="U465" s="197"/>
      <c r="V465" s="197"/>
      <c r="W465" s="197"/>
      <c r="X465" s="197"/>
      <c r="Y465" s="197"/>
      <c r="Z465" s="197"/>
    </row>
    <row r="466" ht="15.75" customHeight="1">
      <c r="A466" s="197"/>
      <c r="B466" s="197"/>
      <c r="C466" s="197"/>
      <c r="D466" s="197"/>
      <c r="E466" s="197"/>
      <c r="F466" s="197"/>
      <c r="G466" s="197"/>
      <c r="H466" s="197"/>
      <c r="I466" s="197"/>
      <c r="J466" s="197"/>
      <c r="K466" s="197"/>
      <c r="L466" s="197"/>
      <c r="M466" s="197"/>
      <c r="N466" s="197"/>
      <c r="O466" s="197"/>
      <c r="P466" s="197"/>
      <c r="Q466" s="197"/>
      <c r="R466" s="197"/>
      <c r="S466" s="197"/>
      <c r="T466" s="197"/>
      <c r="U466" s="197"/>
      <c r="V466" s="197"/>
      <c r="W466" s="197"/>
      <c r="X466" s="197"/>
      <c r="Y466" s="197"/>
      <c r="Z466" s="197"/>
    </row>
    <row r="467" ht="15.75" customHeight="1">
      <c r="A467" s="197"/>
      <c r="B467" s="197"/>
      <c r="C467" s="197"/>
      <c r="D467" s="197"/>
      <c r="E467" s="197"/>
      <c r="F467" s="197"/>
      <c r="G467" s="197"/>
      <c r="H467" s="197"/>
      <c r="I467" s="197"/>
      <c r="J467" s="197"/>
      <c r="K467" s="197"/>
      <c r="L467" s="197"/>
      <c r="M467" s="197"/>
      <c r="N467" s="197"/>
      <c r="O467" s="197"/>
      <c r="P467" s="197"/>
      <c r="Q467" s="197"/>
      <c r="R467" s="197"/>
      <c r="S467" s="197"/>
      <c r="T467" s="197"/>
      <c r="U467" s="197"/>
      <c r="V467" s="197"/>
      <c r="W467" s="197"/>
      <c r="X467" s="197"/>
      <c r="Y467" s="197"/>
      <c r="Z467" s="197"/>
    </row>
    <row r="468" ht="15.75" customHeight="1">
      <c r="A468" s="197"/>
      <c r="B468" s="197"/>
      <c r="C468" s="197"/>
      <c r="D468" s="197"/>
      <c r="E468" s="197"/>
      <c r="F468" s="197"/>
      <c r="G468" s="197"/>
      <c r="H468" s="197"/>
      <c r="I468" s="197"/>
      <c r="J468" s="197"/>
      <c r="K468" s="197"/>
      <c r="L468" s="197"/>
      <c r="M468" s="197"/>
      <c r="N468" s="197"/>
      <c r="O468" s="197"/>
      <c r="P468" s="197"/>
      <c r="Q468" s="197"/>
      <c r="R468" s="197"/>
      <c r="S468" s="197"/>
      <c r="T468" s="197"/>
      <c r="U468" s="197"/>
      <c r="V468" s="197"/>
      <c r="W468" s="197"/>
      <c r="X468" s="197"/>
      <c r="Y468" s="197"/>
      <c r="Z468" s="197"/>
    </row>
    <row r="469" ht="15.75" customHeight="1">
      <c r="A469" s="197"/>
      <c r="B469" s="197"/>
      <c r="C469" s="197"/>
      <c r="D469" s="197"/>
      <c r="E469" s="197"/>
      <c r="F469" s="197"/>
      <c r="G469" s="197"/>
      <c r="H469" s="197"/>
      <c r="I469" s="197"/>
      <c r="J469" s="197"/>
      <c r="K469" s="197"/>
      <c r="L469" s="197"/>
      <c r="M469" s="197"/>
      <c r="N469" s="197"/>
      <c r="O469" s="197"/>
      <c r="P469" s="197"/>
      <c r="Q469" s="197"/>
      <c r="R469" s="197"/>
      <c r="S469" s="197"/>
      <c r="T469" s="197"/>
      <c r="U469" s="197"/>
      <c r="V469" s="197"/>
      <c r="W469" s="197"/>
      <c r="X469" s="197"/>
      <c r="Y469" s="197"/>
      <c r="Z469" s="197"/>
    </row>
    <row r="470" ht="15.75" customHeight="1">
      <c r="A470" s="197"/>
      <c r="B470" s="197"/>
      <c r="C470" s="197"/>
      <c r="D470" s="197"/>
      <c r="E470" s="197"/>
      <c r="F470" s="197"/>
      <c r="G470" s="197"/>
      <c r="H470" s="197"/>
      <c r="I470" s="197"/>
      <c r="J470" s="197"/>
      <c r="K470" s="197"/>
      <c r="L470" s="197"/>
      <c r="M470" s="197"/>
      <c r="N470" s="197"/>
      <c r="O470" s="197"/>
      <c r="P470" s="197"/>
      <c r="Q470" s="197"/>
      <c r="R470" s="197"/>
      <c r="S470" s="197"/>
      <c r="T470" s="197"/>
      <c r="U470" s="197"/>
      <c r="V470" s="197"/>
      <c r="W470" s="197"/>
      <c r="X470" s="197"/>
      <c r="Y470" s="197"/>
      <c r="Z470" s="197"/>
    </row>
    <row r="471" ht="15.75" customHeight="1">
      <c r="A471" s="197"/>
      <c r="B471" s="197"/>
      <c r="C471" s="197"/>
      <c r="D471" s="197"/>
      <c r="E471" s="197"/>
      <c r="F471" s="197"/>
      <c r="G471" s="197"/>
      <c r="H471" s="197"/>
      <c r="I471" s="197"/>
      <c r="J471" s="197"/>
      <c r="K471" s="197"/>
      <c r="L471" s="197"/>
      <c r="M471" s="197"/>
      <c r="N471" s="197"/>
      <c r="O471" s="197"/>
      <c r="P471" s="197"/>
      <c r="Q471" s="197"/>
      <c r="R471" s="197"/>
      <c r="S471" s="197"/>
      <c r="T471" s="197"/>
      <c r="U471" s="197"/>
      <c r="V471" s="197"/>
      <c r="W471" s="197"/>
      <c r="X471" s="197"/>
      <c r="Y471" s="197"/>
      <c r="Z471" s="197"/>
    </row>
    <row r="472" ht="15.75" customHeight="1">
      <c r="A472" s="197"/>
      <c r="B472" s="197"/>
      <c r="C472" s="197"/>
      <c r="D472" s="197"/>
      <c r="E472" s="197"/>
      <c r="F472" s="197"/>
      <c r="G472" s="197"/>
      <c r="H472" s="197"/>
      <c r="I472" s="197"/>
      <c r="J472" s="197"/>
      <c r="K472" s="197"/>
      <c r="L472" s="197"/>
      <c r="M472" s="197"/>
      <c r="N472" s="197"/>
      <c r="O472" s="197"/>
      <c r="P472" s="197"/>
      <c r="Q472" s="197"/>
      <c r="R472" s="197"/>
      <c r="S472" s="197"/>
      <c r="T472" s="197"/>
      <c r="U472" s="197"/>
      <c r="V472" s="197"/>
      <c r="W472" s="197"/>
      <c r="X472" s="197"/>
      <c r="Y472" s="197"/>
      <c r="Z472" s="197"/>
    </row>
    <row r="473" ht="15.75" customHeight="1">
      <c r="A473" s="197"/>
      <c r="B473" s="197"/>
      <c r="C473" s="197"/>
      <c r="D473" s="197"/>
      <c r="E473" s="197"/>
      <c r="F473" s="197"/>
      <c r="G473" s="197"/>
      <c r="H473" s="197"/>
      <c r="I473" s="197"/>
      <c r="J473" s="197"/>
      <c r="K473" s="197"/>
      <c r="L473" s="197"/>
      <c r="M473" s="197"/>
      <c r="N473" s="197"/>
      <c r="O473" s="197"/>
      <c r="P473" s="197"/>
      <c r="Q473" s="197"/>
      <c r="R473" s="197"/>
      <c r="S473" s="197"/>
      <c r="T473" s="197"/>
      <c r="U473" s="197"/>
      <c r="V473" s="197"/>
      <c r="W473" s="197"/>
      <c r="X473" s="197"/>
      <c r="Y473" s="197"/>
      <c r="Z473" s="197"/>
    </row>
    <row r="474" ht="15.75" customHeight="1">
      <c r="A474" s="197"/>
      <c r="B474" s="197"/>
      <c r="C474" s="197"/>
      <c r="D474" s="197"/>
      <c r="E474" s="197"/>
      <c r="F474" s="197"/>
      <c r="G474" s="197"/>
      <c r="H474" s="197"/>
      <c r="I474" s="197"/>
      <c r="J474" s="197"/>
      <c r="K474" s="197"/>
      <c r="L474" s="197"/>
      <c r="M474" s="197"/>
      <c r="N474" s="197"/>
      <c r="O474" s="197"/>
      <c r="P474" s="197"/>
      <c r="Q474" s="197"/>
      <c r="R474" s="197"/>
      <c r="S474" s="197"/>
      <c r="T474" s="197"/>
      <c r="U474" s="197"/>
      <c r="V474" s="197"/>
      <c r="W474" s="197"/>
      <c r="X474" s="197"/>
      <c r="Y474" s="197"/>
      <c r="Z474" s="197"/>
    </row>
    <row r="475" ht="15.75" customHeight="1">
      <c r="A475" s="197"/>
      <c r="B475" s="197"/>
      <c r="C475" s="197"/>
      <c r="D475" s="197"/>
      <c r="E475" s="197"/>
      <c r="F475" s="197"/>
      <c r="G475" s="197"/>
      <c r="H475" s="197"/>
      <c r="I475" s="197"/>
      <c r="J475" s="197"/>
      <c r="K475" s="197"/>
      <c r="L475" s="197"/>
      <c r="M475" s="197"/>
      <c r="N475" s="197"/>
      <c r="O475" s="197"/>
      <c r="P475" s="197"/>
      <c r="Q475" s="197"/>
      <c r="R475" s="197"/>
      <c r="S475" s="197"/>
      <c r="T475" s="197"/>
      <c r="U475" s="197"/>
      <c r="V475" s="197"/>
      <c r="W475" s="197"/>
      <c r="X475" s="197"/>
      <c r="Y475" s="197"/>
      <c r="Z475" s="197"/>
    </row>
    <row r="476" ht="15.75" customHeight="1">
      <c r="A476" s="197"/>
      <c r="B476" s="197"/>
      <c r="C476" s="197"/>
      <c r="D476" s="197"/>
      <c r="E476" s="197"/>
      <c r="F476" s="197"/>
      <c r="G476" s="197"/>
      <c r="H476" s="197"/>
      <c r="I476" s="197"/>
      <c r="J476" s="197"/>
      <c r="K476" s="197"/>
      <c r="L476" s="197"/>
      <c r="M476" s="197"/>
      <c r="N476" s="197"/>
      <c r="O476" s="197"/>
      <c r="P476" s="197"/>
      <c r="Q476" s="197"/>
      <c r="R476" s="197"/>
      <c r="S476" s="197"/>
      <c r="T476" s="197"/>
      <c r="U476" s="197"/>
      <c r="V476" s="197"/>
      <c r="W476" s="197"/>
      <c r="X476" s="197"/>
      <c r="Y476" s="197"/>
      <c r="Z476" s="197"/>
    </row>
    <row r="477" ht="15.75" customHeight="1">
      <c r="A477" s="197"/>
      <c r="B477" s="197"/>
      <c r="C477" s="197"/>
      <c r="D477" s="197"/>
      <c r="E477" s="197"/>
      <c r="F477" s="197"/>
      <c r="G477" s="197"/>
      <c r="H477" s="197"/>
      <c r="I477" s="197"/>
      <c r="J477" s="197"/>
      <c r="K477" s="197"/>
      <c r="L477" s="197"/>
      <c r="M477" s="197"/>
      <c r="N477" s="197"/>
      <c r="O477" s="197"/>
      <c r="P477" s="197"/>
      <c r="Q477" s="197"/>
      <c r="R477" s="197"/>
      <c r="S477" s="197"/>
      <c r="T477" s="197"/>
      <c r="U477" s="197"/>
      <c r="V477" s="197"/>
      <c r="W477" s="197"/>
      <c r="X477" s="197"/>
      <c r="Y477" s="197"/>
      <c r="Z477" s="197"/>
    </row>
    <row r="478" ht="15.75" customHeight="1">
      <c r="A478" s="197"/>
      <c r="B478" s="197"/>
      <c r="C478" s="197"/>
      <c r="D478" s="197"/>
      <c r="E478" s="197"/>
      <c r="F478" s="197"/>
      <c r="G478" s="197"/>
      <c r="H478" s="197"/>
      <c r="I478" s="197"/>
      <c r="J478" s="197"/>
      <c r="K478" s="197"/>
      <c r="L478" s="197"/>
      <c r="M478" s="197"/>
      <c r="N478" s="197"/>
      <c r="O478" s="197"/>
      <c r="P478" s="197"/>
      <c r="Q478" s="197"/>
      <c r="R478" s="197"/>
      <c r="S478" s="197"/>
      <c r="T478" s="197"/>
      <c r="U478" s="197"/>
      <c r="V478" s="197"/>
      <c r="W478" s="197"/>
      <c r="X478" s="197"/>
      <c r="Y478" s="197"/>
      <c r="Z478" s="197"/>
    </row>
    <row r="479" ht="15.75" customHeight="1">
      <c r="A479" s="197"/>
      <c r="B479" s="197"/>
      <c r="C479" s="197"/>
      <c r="D479" s="197"/>
      <c r="E479" s="197"/>
      <c r="F479" s="197"/>
      <c r="G479" s="197"/>
      <c r="H479" s="197"/>
      <c r="I479" s="197"/>
      <c r="J479" s="197"/>
      <c r="K479" s="197"/>
      <c r="L479" s="197"/>
      <c r="M479" s="197"/>
      <c r="N479" s="197"/>
      <c r="O479" s="197"/>
      <c r="P479" s="197"/>
      <c r="Q479" s="197"/>
      <c r="R479" s="197"/>
      <c r="S479" s="197"/>
      <c r="T479" s="197"/>
      <c r="U479" s="197"/>
      <c r="V479" s="197"/>
      <c r="W479" s="197"/>
      <c r="X479" s="197"/>
      <c r="Y479" s="197"/>
      <c r="Z479" s="197"/>
    </row>
    <row r="480" ht="15.75" customHeight="1">
      <c r="A480" s="197"/>
      <c r="B480" s="197"/>
      <c r="C480" s="197"/>
      <c r="D480" s="197"/>
      <c r="E480" s="197"/>
      <c r="F480" s="197"/>
      <c r="G480" s="197"/>
      <c r="H480" s="197"/>
      <c r="I480" s="197"/>
      <c r="J480" s="197"/>
      <c r="K480" s="197"/>
      <c r="L480" s="197"/>
      <c r="M480" s="197"/>
      <c r="N480" s="197"/>
      <c r="O480" s="197"/>
      <c r="P480" s="197"/>
      <c r="Q480" s="197"/>
      <c r="R480" s="197"/>
      <c r="S480" s="197"/>
      <c r="T480" s="197"/>
      <c r="U480" s="197"/>
      <c r="V480" s="197"/>
      <c r="W480" s="197"/>
      <c r="X480" s="197"/>
      <c r="Y480" s="197"/>
      <c r="Z480" s="197"/>
    </row>
    <row r="481" ht="15.75" customHeight="1">
      <c r="A481" s="197"/>
      <c r="B481" s="197"/>
      <c r="C481" s="197"/>
      <c r="D481" s="197"/>
      <c r="E481" s="197"/>
      <c r="F481" s="197"/>
      <c r="G481" s="197"/>
      <c r="H481" s="197"/>
      <c r="I481" s="197"/>
      <c r="J481" s="197"/>
      <c r="K481" s="197"/>
      <c r="L481" s="197"/>
      <c r="M481" s="197"/>
      <c r="N481" s="197"/>
      <c r="O481" s="197"/>
      <c r="P481" s="197"/>
      <c r="Q481" s="197"/>
      <c r="R481" s="197"/>
      <c r="S481" s="197"/>
      <c r="T481" s="197"/>
      <c r="U481" s="197"/>
      <c r="V481" s="197"/>
      <c r="W481" s="197"/>
      <c r="X481" s="197"/>
      <c r="Y481" s="197"/>
      <c r="Z481" s="197"/>
    </row>
    <row r="482" ht="15.75" customHeight="1">
      <c r="A482" s="197"/>
      <c r="B482" s="197"/>
      <c r="C482" s="197"/>
      <c r="D482" s="197"/>
      <c r="E482" s="197"/>
      <c r="F482" s="197"/>
      <c r="G482" s="197"/>
      <c r="H482" s="197"/>
      <c r="I482" s="197"/>
      <c r="J482" s="197"/>
      <c r="K482" s="197"/>
      <c r="L482" s="197"/>
      <c r="M482" s="197"/>
      <c r="N482" s="197"/>
      <c r="O482" s="197"/>
      <c r="P482" s="197"/>
      <c r="Q482" s="197"/>
      <c r="R482" s="197"/>
      <c r="S482" s="197"/>
      <c r="T482" s="197"/>
      <c r="U482" s="197"/>
      <c r="V482" s="197"/>
      <c r="W482" s="197"/>
      <c r="X482" s="197"/>
      <c r="Y482" s="197"/>
      <c r="Z482" s="197"/>
    </row>
    <row r="483" ht="15.75" customHeight="1">
      <c r="A483" s="197"/>
      <c r="B483" s="197"/>
      <c r="C483" s="197"/>
      <c r="D483" s="197"/>
      <c r="E483" s="197"/>
      <c r="F483" s="197"/>
      <c r="G483" s="197"/>
      <c r="H483" s="197"/>
      <c r="I483" s="197"/>
      <c r="J483" s="197"/>
      <c r="K483" s="197"/>
      <c r="L483" s="197"/>
      <c r="M483" s="197"/>
      <c r="N483" s="197"/>
      <c r="O483" s="197"/>
      <c r="P483" s="197"/>
      <c r="Q483" s="197"/>
      <c r="R483" s="197"/>
      <c r="S483" s="197"/>
      <c r="T483" s="197"/>
      <c r="U483" s="197"/>
      <c r="V483" s="197"/>
      <c r="W483" s="197"/>
      <c r="X483" s="197"/>
      <c r="Y483" s="197"/>
      <c r="Z483" s="197"/>
    </row>
    <row r="484" ht="15.75" customHeight="1">
      <c r="A484" s="197"/>
      <c r="B484" s="197"/>
      <c r="C484" s="197"/>
      <c r="D484" s="197"/>
      <c r="E484" s="197"/>
      <c r="F484" s="197"/>
      <c r="G484" s="197"/>
      <c r="H484" s="197"/>
      <c r="I484" s="197"/>
      <c r="J484" s="197"/>
      <c r="K484" s="197"/>
      <c r="L484" s="197"/>
      <c r="M484" s="197"/>
      <c r="N484" s="197"/>
      <c r="O484" s="197"/>
      <c r="P484" s="197"/>
      <c r="Q484" s="197"/>
      <c r="R484" s="197"/>
      <c r="S484" s="197"/>
      <c r="T484" s="197"/>
      <c r="U484" s="197"/>
      <c r="V484" s="197"/>
      <c r="W484" s="197"/>
      <c r="X484" s="197"/>
      <c r="Y484" s="197"/>
      <c r="Z484" s="197"/>
    </row>
    <row r="485" ht="15.75" customHeight="1">
      <c r="A485" s="197"/>
      <c r="B485" s="197"/>
      <c r="C485" s="197"/>
      <c r="D485" s="197"/>
      <c r="E485" s="197"/>
      <c r="F485" s="197"/>
      <c r="G485" s="197"/>
      <c r="H485" s="197"/>
      <c r="I485" s="197"/>
      <c r="J485" s="197"/>
      <c r="K485" s="197"/>
      <c r="L485" s="197"/>
      <c r="M485" s="197"/>
      <c r="N485" s="197"/>
      <c r="O485" s="197"/>
      <c r="P485" s="197"/>
      <c r="Q485" s="197"/>
      <c r="R485" s="197"/>
      <c r="S485" s="197"/>
      <c r="T485" s="197"/>
      <c r="U485" s="197"/>
      <c r="V485" s="197"/>
      <c r="W485" s="197"/>
      <c r="X485" s="197"/>
      <c r="Y485" s="197"/>
      <c r="Z485" s="197"/>
    </row>
    <row r="486" ht="15.75" customHeight="1">
      <c r="A486" s="197"/>
      <c r="B486" s="197"/>
      <c r="C486" s="197"/>
      <c r="D486" s="197"/>
      <c r="E486" s="197"/>
      <c r="F486" s="197"/>
      <c r="G486" s="197"/>
      <c r="H486" s="197"/>
      <c r="I486" s="197"/>
      <c r="J486" s="197"/>
      <c r="K486" s="197"/>
      <c r="L486" s="197"/>
      <c r="M486" s="197"/>
      <c r="N486" s="197"/>
      <c r="O486" s="197"/>
      <c r="P486" s="197"/>
      <c r="Q486" s="197"/>
      <c r="R486" s="197"/>
      <c r="S486" s="197"/>
      <c r="T486" s="197"/>
      <c r="U486" s="197"/>
      <c r="V486" s="197"/>
      <c r="W486" s="197"/>
      <c r="X486" s="197"/>
      <c r="Y486" s="197"/>
      <c r="Z486" s="197"/>
    </row>
    <row r="487" ht="15.75" customHeight="1">
      <c r="A487" s="197"/>
      <c r="B487" s="197"/>
      <c r="C487" s="197"/>
      <c r="D487" s="197"/>
      <c r="E487" s="197"/>
      <c r="F487" s="197"/>
      <c r="G487" s="197"/>
      <c r="H487" s="197"/>
      <c r="I487" s="197"/>
      <c r="J487" s="197"/>
      <c r="K487" s="197"/>
      <c r="L487" s="197"/>
      <c r="M487" s="197"/>
      <c r="N487" s="197"/>
      <c r="O487" s="197"/>
      <c r="P487" s="197"/>
      <c r="Q487" s="197"/>
      <c r="R487" s="197"/>
      <c r="S487" s="197"/>
      <c r="T487" s="197"/>
      <c r="U487" s="197"/>
      <c r="V487" s="197"/>
      <c r="W487" s="197"/>
      <c r="X487" s="197"/>
      <c r="Y487" s="197"/>
      <c r="Z487" s="197"/>
    </row>
    <row r="488" ht="15.75" customHeight="1">
      <c r="A488" s="197"/>
      <c r="B488" s="197"/>
      <c r="C488" s="197"/>
      <c r="D488" s="197"/>
      <c r="E488" s="197"/>
      <c r="F488" s="197"/>
      <c r="G488" s="197"/>
      <c r="H488" s="197"/>
      <c r="I488" s="197"/>
      <c r="J488" s="197"/>
      <c r="K488" s="197"/>
      <c r="L488" s="197"/>
      <c r="M488" s="197"/>
      <c r="N488" s="197"/>
      <c r="O488" s="197"/>
      <c r="P488" s="197"/>
      <c r="Q488" s="197"/>
      <c r="R488" s="197"/>
      <c r="S488" s="197"/>
      <c r="T488" s="197"/>
      <c r="U488" s="197"/>
      <c r="V488" s="197"/>
      <c r="W488" s="197"/>
      <c r="X488" s="197"/>
      <c r="Y488" s="197"/>
      <c r="Z488" s="197"/>
    </row>
    <row r="489" ht="15.75" customHeight="1">
      <c r="A489" s="197"/>
      <c r="B489" s="197"/>
      <c r="C489" s="197"/>
      <c r="D489" s="197"/>
      <c r="E489" s="197"/>
      <c r="F489" s="197"/>
      <c r="G489" s="197"/>
      <c r="H489" s="197"/>
      <c r="I489" s="197"/>
      <c r="J489" s="197"/>
      <c r="K489" s="197"/>
      <c r="L489" s="197"/>
      <c r="M489" s="197"/>
      <c r="N489" s="197"/>
      <c r="O489" s="197"/>
      <c r="P489" s="197"/>
      <c r="Q489" s="197"/>
      <c r="R489" s="197"/>
      <c r="S489" s="197"/>
      <c r="T489" s="197"/>
      <c r="U489" s="197"/>
      <c r="V489" s="197"/>
      <c r="W489" s="197"/>
      <c r="X489" s="197"/>
      <c r="Y489" s="197"/>
      <c r="Z489" s="197"/>
    </row>
    <row r="490" ht="15.75" customHeight="1">
      <c r="A490" s="197"/>
      <c r="B490" s="197"/>
      <c r="C490" s="197"/>
      <c r="D490" s="197"/>
      <c r="E490" s="197"/>
      <c r="F490" s="197"/>
      <c r="G490" s="197"/>
      <c r="H490" s="197"/>
      <c r="I490" s="197"/>
      <c r="J490" s="197"/>
      <c r="K490" s="197"/>
      <c r="L490" s="197"/>
      <c r="M490" s="197"/>
      <c r="N490" s="197"/>
      <c r="O490" s="197"/>
      <c r="P490" s="197"/>
      <c r="Q490" s="197"/>
      <c r="R490" s="197"/>
      <c r="S490" s="197"/>
      <c r="T490" s="197"/>
      <c r="U490" s="197"/>
      <c r="V490" s="197"/>
      <c r="W490" s="197"/>
      <c r="X490" s="197"/>
      <c r="Y490" s="197"/>
      <c r="Z490" s="197"/>
    </row>
    <row r="491" ht="15.75" customHeight="1">
      <c r="A491" s="197"/>
      <c r="B491" s="197"/>
      <c r="C491" s="197"/>
      <c r="D491" s="197"/>
      <c r="E491" s="197"/>
      <c r="F491" s="197"/>
      <c r="G491" s="197"/>
      <c r="H491" s="197"/>
      <c r="I491" s="197"/>
      <c r="J491" s="197"/>
      <c r="K491" s="197"/>
      <c r="L491" s="197"/>
      <c r="M491" s="197"/>
      <c r="N491" s="197"/>
      <c r="O491" s="197"/>
      <c r="P491" s="197"/>
      <c r="Q491" s="197"/>
      <c r="R491" s="197"/>
      <c r="S491" s="197"/>
      <c r="T491" s="197"/>
      <c r="U491" s="197"/>
      <c r="V491" s="197"/>
      <c r="W491" s="197"/>
      <c r="X491" s="197"/>
      <c r="Y491" s="197"/>
      <c r="Z491" s="197"/>
    </row>
    <row r="492" ht="15.75" customHeight="1">
      <c r="A492" s="197"/>
      <c r="B492" s="197"/>
      <c r="C492" s="197"/>
      <c r="D492" s="197"/>
      <c r="E492" s="197"/>
      <c r="F492" s="197"/>
      <c r="G492" s="197"/>
      <c r="H492" s="197"/>
      <c r="I492" s="197"/>
      <c r="J492" s="197"/>
      <c r="K492" s="197"/>
      <c r="L492" s="197"/>
      <c r="M492" s="197"/>
      <c r="N492" s="197"/>
      <c r="O492" s="197"/>
      <c r="P492" s="197"/>
      <c r="Q492" s="197"/>
      <c r="R492" s="197"/>
      <c r="S492" s="197"/>
      <c r="T492" s="197"/>
      <c r="U492" s="197"/>
      <c r="V492" s="197"/>
      <c r="W492" s="197"/>
      <c r="X492" s="197"/>
      <c r="Y492" s="197"/>
      <c r="Z492" s="197"/>
    </row>
    <row r="493" ht="15.75" customHeight="1">
      <c r="A493" s="197"/>
      <c r="B493" s="197"/>
      <c r="C493" s="197"/>
      <c r="D493" s="197"/>
      <c r="E493" s="197"/>
      <c r="F493" s="197"/>
      <c r="G493" s="197"/>
      <c r="H493" s="197"/>
      <c r="I493" s="197"/>
      <c r="J493" s="197"/>
      <c r="K493" s="197"/>
      <c r="L493" s="197"/>
      <c r="M493" s="197"/>
      <c r="N493" s="197"/>
      <c r="O493" s="197"/>
      <c r="P493" s="197"/>
      <c r="Q493" s="197"/>
      <c r="R493" s="197"/>
      <c r="S493" s="197"/>
      <c r="T493" s="197"/>
      <c r="U493" s="197"/>
      <c r="V493" s="197"/>
      <c r="W493" s="197"/>
      <c r="X493" s="197"/>
      <c r="Y493" s="197"/>
      <c r="Z493" s="197"/>
    </row>
    <row r="494" ht="15.75" customHeight="1">
      <c r="A494" s="197"/>
      <c r="B494" s="197"/>
      <c r="C494" s="197"/>
      <c r="D494" s="197"/>
      <c r="E494" s="197"/>
      <c r="F494" s="197"/>
      <c r="G494" s="197"/>
      <c r="H494" s="197"/>
      <c r="I494" s="197"/>
      <c r="J494" s="197"/>
      <c r="K494" s="197"/>
      <c r="L494" s="197"/>
      <c r="M494" s="197"/>
      <c r="N494" s="197"/>
      <c r="O494" s="197"/>
      <c r="P494" s="197"/>
      <c r="Q494" s="197"/>
      <c r="R494" s="197"/>
      <c r="S494" s="197"/>
      <c r="T494" s="197"/>
      <c r="U494" s="197"/>
      <c r="V494" s="197"/>
      <c r="W494" s="197"/>
      <c r="X494" s="197"/>
      <c r="Y494" s="197"/>
      <c r="Z494" s="197"/>
    </row>
    <row r="495" ht="15.75" customHeight="1">
      <c r="A495" s="197"/>
      <c r="B495" s="197"/>
      <c r="C495" s="197"/>
      <c r="D495" s="197"/>
      <c r="E495" s="197"/>
      <c r="F495" s="197"/>
      <c r="G495" s="197"/>
      <c r="H495" s="197"/>
      <c r="I495" s="197"/>
      <c r="J495" s="197"/>
      <c r="K495" s="197"/>
      <c r="L495" s="197"/>
      <c r="M495" s="197"/>
      <c r="N495" s="197"/>
      <c r="O495" s="197"/>
      <c r="P495" s="197"/>
      <c r="Q495" s="197"/>
      <c r="R495" s="197"/>
      <c r="S495" s="197"/>
      <c r="T495" s="197"/>
      <c r="U495" s="197"/>
      <c r="V495" s="197"/>
      <c r="W495" s="197"/>
      <c r="X495" s="197"/>
      <c r="Y495" s="197"/>
      <c r="Z495" s="197"/>
    </row>
    <row r="496" ht="15.75" customHeight="1">
      <c r="A496" s="197"/>
      <c r="B496" s="197"/>
      <c r="C496" s="197"/>
      <c r="D496" s="197"/>
      <c r="E496" s="197"/>
      <c r="F496" s="197"/>
      <c r="G496" s="197"/>
      <c r="H496" s="197"/>
      <c r="I496" s="197"/>
      <c r="J496" s="197"/>
      <c r="K496" s="197"/>
      <c r="L496" s="197"/>
      <c r="M496" s="197"/>
      <c r="N496" s="197"/>
      <c r="O496" s="197"/>
      <c r="P496" s="197"/>
      <c r="Q496" s="197"/>
      <c r="R496" s="197"/>
      <c r="S496" s="197"/>
      <c r="T496" s="197"/>
      <c r="U496" s="197"/>
      <c r="V496" s="197"/>
      <c r="W496" s="197"/>
      <c r="X496" s="197"/>
      <c r="Y496" s="197"/>
      <c r="Z496" s="197"/>
    </row>
    <row r="497" ht="15.75" customHeight="1">
      <c r="A497" s="197"/>
      <c r="B497" s="197"/>
      <c r="C497" s="197"/>
      <c r="D497" s="197"/>
      <c r="E497" s="197"/>
      <c r="F497" s="197"/>
      <c r="G497" s="197"/>
      <c r="H497" s="197"/>
      <c r="I497" s="197"/>
      <c r="J497" s="197"/>
      <c r="K497" s="197"/>
      <c r="L497" s="197"/>
      <c r="M497" s="197"/>
      <c r="N497" s="197"/>
      <c r="O497" s="197"/>
      <c r="P497" s="197"/>
      <c r="Q497" s="197"/>
      <c r="R497" s="197"/>
      <c r="S497" s="197"/>
      <c r="T497" s="197"/>
      <c r="U497" s="197"/>
      <c r="V497" s="197"/>
      <c r="W497" s="197"/>
      <c r="X497" s="197"/>
      <c r="Y497" s="197"/>
      <c r="Z497" s="197"/>
    </row>
    <row r="498" ht="15.75" customHeight="1">
      <c r="A498" s="197"/>
      <c r="B498" s="197"/>
      <c r="C498" s="197"/>
      <c r="D498" s="197"/>
      <c r="E498" s="197"/>
      <c r="F498" s="197"/>
      <c r="G498" s="197"/>
      <c r="H498" s="197"/>
      <c r="I498" s="197"/>
      <c r="J498" s="197"/>
      <c r="K498" s="197"/>
      <c r="L498" s="197"/>
      <c r="M498" s="197"/>
      <c r="N498" s="197"/>
      <c r="O498" s="197"/>
      <c r="P498" s="197"/>
      <c r="Q498" s="197"/>
      <c r="R498" s="197"/>
      <c r="S498" s="197"/>
      <c r="T498" s="197"/>
      <c r="U498" s="197"/>
      <c r="V498" s="197"/>
      <c r="W498" s="197"/>
      <c r="X498" s="197"/>
      <c r="Y498" s="197"/>
      <c r="Z498" s="197"/>
    </row>
    <row r="499" ht="15.75" customHeight="1">
      <c r="A499" s="197"/>
      <c r="B499" s="197"/>
      <c r="C499" s="197"/>
      <c r="D499" s="197"/>
      <c r="E499" s="197"/>
      <c r="F499" s="197"/>
      <c r="G499" s="197"/>
      <c r="H499" s="197"/>
      <c r="I499" s="197"/>
      <c r="J499" s="197"/>
      <c r="K499" s="197"/>
      <c r="L499" s="197"/>
      <c r="M499" s="197"/>
      <c r="N499" s="197"/>
      <c r="O499" s="197"/>
      <c r="P499" s="197"/>
      <c r="Q499" s="197"/>
      <c r="R499" s="197"/>
      <c r="S499" s="197"/>
      <c r="T499" s="197"/>
      <c r="U499" s="197"/>
      <c r="V499" s="197"/>
      <c r="W499" s="197"/>
      <c r="X499" s="197"/>
      <c r="Y499" s="197"/>
      <c r="Z499" s="197"/>
    </row>
    <row r="500" ht="15.75" customHeight="1">
      <c r="A500" s="197"/>
      <c r="B500" s="197"/>
      <c r="C500" s="197"/>
      <c r="D500" s="197"/>
      <c r="E500" s="197"/>
      <c r="F500" s="197"/>
      <c r="G500" s="197"/>
      <c r="H500" s="197"/>
      <c r="I500" s="197"/>
      <c r="J500" s="197"/>
      <c r="K500" s="197"/>
      <c r="L500" s="197"/>
      <c r="M500" s="197"/>
      <c r="N500" s="197"/>
      <c r="O500" s="197"/>
      <c r="P500" s="197"/>
      <c r="Q500" s="197"/>
      <c r="R500" s="197"/>
      <c r="S500" s="197"/>
      <c r="T500" s="197"/>
      <c r="U500" s="197"/>
      <c r="V500" s="197"/>
      <c r="W500" s="197"/>
      <c r="X500" s="197"/>
      <c r="Y500" s="197"/>
      <c r="Z500" s="197"/>
    </row>
    <row r="501" ht="15.75" customHeight="1">
      <c r="A501" s="197"/>
      <c r="B501" s="197"/>
      <c r="C501" s="197"/>
      <c r="D501" s="197"/>
      <c r="E501" s="197"/>
      <c r="F501" s="197"/>
      <c r="G501" s="197"/>
      <c r="H501" s="197"/>
      <c r="I501" s="197"/>
      <c r="J501" s="197"/>
      <c r="K501" s="197"/>
      <c r="L501" s="197"/>
      <c r="M501" s="197"/>
      <c r="N501" s="197"/>
      <c r="O501" s="197"/>
      <c r="P501" s="197"/>
      <c r="Q501" s="197"/>
      <c r="R501" s="197"/>
      <c r="S501" s="197"/>
      <c r="T501" s="197"/>
      <c r="U501" s="197"/>
      <c r="V501" s="197"/>
      <c r="W501" s="197"/>
      <c r="X501" s="197"/>
      <c r="Y501" s="197"/>
      <c r="Z501" s="197"/>
    </row>
    <row r="502" ht="15.75" customHeight="1">
      <c r="A502" s="197"/>
      <c r="B502" s="197"/>
      <c r="C502" s="197"/>
      <c r="D502" s="197"/>
      <c r="E502" s="197"/>
      <c r="F502" s="197"/>
      <c r="G502" s="197"/>
      <c r="H502" s="197"/>
      <c r="I502" s="197"/>
      <c r="J502" s="197"/>
      <c r="K502" s="197"/>
      <c r="L502" s="197"/>
      <c r="M502" s="197"/>
      <c r="N502" s="197"/>
      <c r="O502" s="197"/>
      <c r="P502" s="197"/>
      <c r="Q502" s="197"/>
      <c r="R502" s="197"/>
      <c r="S502" s="197"/>
      <c r="T502" s="197"/>
      <c r="U502" s="197"/>
      <c r="V502" s="197"/>
      <c r="W502" s="197"/>
      <c r="X502" s="197"/>
      <c r="Y502" s="197"/>
      <c r="Z502" s="197"/>
    </row>
    <row r="503" ht="15.75" customHeight="1">
      <c r="A503" s="197"/>
      <c r="B503" s="197"/>
      <c r="C503" s="197"/>
      <c r="D503" s="197"/>
      <c r="E503" s="197"/>
      <c r="F503" s="197"/>
      <c r="G503" s="197"/>
      <c r="H503" s="197"/>
      <c r="I503" s="197"/>
      <c r="J503" s="197"/>
      <c r="K503" s="197"/>
      <c r="L503" s="197"/>
      <c r="M503" s="197"/>
      <c r="N503" s="197"/>
      <c r="O503" s="197"/>
      <c r="P503" s="197"/>
      <c r="Q503" s="197"/>
      <c r="R503" s="197"/>
      <c r="S503" s="197"/>
      <c r="T503" s="197"/>
      <c r="U503" s="197"/>
      <c r="V503" s="197"/>
      <c r="W503" s="197"/>
      <c r="X503" s="197"/>
      <c r="Y503" s="197"/>
      <c r="Z503" s="197"/>
    </row>
    <row r="504" ht="15.75" customHeight="1">
      <c r="A504" s="197"/>
      <c r="B504" s="197"/>
      <c r="C504" s="197"/>
      <c r="D504" s="197"/>
      <c r="E504" s="197"/>
      <c r="F504" s="197"/>
      <c r="G504" s="197"/>
      <c r="H504" s="197"/>
      <c r="I504" s="197"/>
      <c r="J504" s="197"/>
      <c r="K504" s="197"/>
      <c r="L504" s="197"/>
      <c r="M504" s="197"/>
      <c r="N504" s="197"/>
      <c r="O504" s="197"/>
      <c r="P504" s="197"/>
      <c r="Q504" s="197"/>
      <c r="R504" s="197"/>
      <c r="S504" s="197"/>
      <c r="T504" s="197"/>
      <c r="U504" s="197"/>
      <c r="V504" s="197"/>
      <c r="W504" s="197"/>
      <c r="X504" s="197"/>
      <c r="Y504" s="197"/>
      <c r="Z504" s="197"/>
    </row>
    <row r="505" ht="15.75" customHeight="1">
      <c r="A505" s="197"/>
      <c r="B505" s="197"/>
      <c r="C505" s="197"/>
      <c r="D505" s="197"/>
      <c r="E505" s="197"/>
      <c r="F505" s="197"/>
      <c r="G505" s="197"/>
      <c r="H505" s="197"/>
      <c r="I505" s="197"/>
      <c r="J505" s="197"/>
      <c r="K505" s="197"/>
      <c r="L505" s="197"/>
      <c r="M505" s="197"/>
      <c r="N505" s="197"/>
      <c r="O505" s="197"/>
      <c r="P505" s="197"/>
      <c r="Q505" s="197"/>
      <c r="R505" s="197"/>
      <c r="S505" s="197"/>
      <c r="T505" s="197"/>
      <c r="U505" s="197"/>
      <c r="V505" s="197"/>
      <c r="W505" s="197"/>
      <c r="X505" s="197"/>
      <c r="Y505" s="197"/>
      <c r="Z505" s="197"/>
    </row>
    <row r="506" ht="15.75" customHeight="1">
      <c r="A506" s="197"/>
      <c r="B506" s="197"/>
      <c r="C506" s="197"/>
      <c r="D506" s="197"/>
      <c r="E506" s="197"/>
      <c r="F506" s="197"/>
      <c r="G506" s="197"/>
      <c r="H506" s="197"/>
      <c r="I506" s="197"/>
      <c r="J506" s="197"/>
      <c r="K506" s="197"/>
      <c r="L506" s="197"/>
      <c r="M506" s="197"/>
      <c r="N506" s="197"/>
      <c r="O506" s="197"/>
      <c r="P506" s="197"/>
      <c r="Q506" s="197"/>
      <c r="R506" s="197"/>
      <c r="S506" s="197"/>
      <c r="T506" s="197"/>
      <c r="U506" s="197"/>
      <c r="V506" s="197"/>
      <c r="W506" s="197"/>
      <c r="X506" s="197"/>
      <c r="Y506" s="197"/>
      <c r="Z506" s="197"/>
    </row>
    <row r="507" ht="15.75" customHeight="1">
      <c r="A507" s="197"/>
      <c r="B507" s="197"/>
      <c r="C507" s="197"/>
      <c r="D507" s="197"/>
      <c r="E507" s="197"/>
      <c r="F507" s="197"/>
      <c r="G507" s="197"/>
      <c r="H507" s="197"/>
      <c r="I507" s="197"/>
      <c r="J507" s="197"/>
      <c r="K507" s="197"/>
      <c r="L507" s="197"/>
      <c r="M507" s="197"/>
      <c r="N507" s="197"/>
      <c r="O507" s="197"/>
      <c r="P507" s="197"/>
      <c r="Q507" s="197"/>
      <c r="R507" s="197"/>
      <c r="S507" s="197"/>
      <c r="T507" s="197"/>
      <c r="U507" s="197"/>
      <c r="V507" s="197"/>
      <c r="W507" s="197"/>
      <c r="X507" s="197"/>
      <c r="Y507" s="197"/>
      <c r="Z507" s="197"/>
    </row>
    <row r="508" ht="15.75" customHeight="1">
      <c r="A508" s="197"/>
      <c r="B508" s="197"/>
      <c r="C508" s="197"/>
      <c r="D508" s="197"/>
      <c r="E508" s="197"/>
      <c r="F508" s="197"/>
      <c r="G508" s="197"/>
      <c r="H508" s="197"/>
      <c r="I508" s="197"/>
      <c r="J508" s="197"/>
      <c r="K508" s="197"/>
      <c r="L508" s="197"/>
      <c r="M508" s="197"/>
      <c r="N508" s="197"/>
      <c r="O508" s="197"/>
      <c r="P508" s="197"/>
      <c r="Q508" s="197"/>
      <c r="R508" s="197"/>
      <c r="S508" s="197"/>
      <c r="T508" s="197"/>
      <c r="U508" s="197"/>
      <c r="V508" s="197"/>
      <c r="W508" s="197"/>
      <c r="X508" s="197"/>
      <c r="Y508" s="197"/>
      <c r="Z508" s="197"/>
    </row>
    <row r="509" ht="15.75" customHeight="1">
      <c r="A509" s="197"/>
      <c r="B509" s="197"/>
      <c r="C509" s="197"/>
      <c r="D509" s="197"/>
      <c r="E509" s="197"/>
      <c r="F509" s="197"/>
      <c r="G509" s="197"/>
      <c r="H509" s="197"/>
      <c r="I509" s="197"/>
      <c r="J509" s="197"/>
      <c r="K509" s="197"/>
      <c r="L509" s="197"/>
      <c r="M509" s="197"/>
      <c r="N509" s="197"/>
      <c r="O509" s="197"/>
      <c r="P509" s="197"/>
      <c r="Q509" s="197"/>
      <c r="R509" s="197"/>
      <c r="S509" s="197"/>
      <c r="T509" s="197"/>
      <c r="U509" s="197"/>
      <c r="V509" s="197"/>
      <c r="W509" s="197"/>
      <c r="X509" s="197"/>
      <c r="Y509" s="197"/>
      <c r="Z509" s="197"/>
    </row>
    <row r="510" ht="15.75" customHeight="1">
      <c r="A510" s="197"/>
      <c r="B510" s="197"/>
      <c r="C510" s="197"/>
      <c r="D510" s="197"/>
      <c r="E510" s="197"/>
      <c r="F510" s="197"/>
      <c r="G510" s="197"/>
      <c r="H510" s="197"/>
      <c r="I510" s="197"/>
      <c r="J510" s="197"/>
      <c r="K510" s="197"/>
      <c r="L510" s="197"/>
      <c r="M510" s="197"/>
      <c r="N510" s="197"/>
      <c r="O510" s="197"/>
      <c r="P510" s="197"/>
      <c r="Q510" s="197"/>
      <c r="R510" s="197"/>
      <c r="S510" s="197"/>
      <c r="T510" s="197"/>
      <c r="U510" s="197"/>
      <c r="V510" s="197"/>
      <c r="W510" s="197"/>
      <c r="X510" s="197"/>
      <c r="Y510" s="197"/>
      <c r="Z510" s="197"/>
    </row>
    <row r="511" ht="15.75" customHeight="1">
      <c r="A511" s="197"/>
      <c r="B511" s="197"/>
      <c r="C511" s="197"/>
      <c r="D511" s="197"/>
      <c r="E511" s="197"/>
      <c r="F511" s="197"/>
      <c r="G511" s="197"/>
      <c r="H511" s="197"/>
      <c r="I511" s="197"/>
      <c r="J511" s="197"/>
      <c r="K511" s="197"/>
      <c r="L511" s="197"/>
      <c r="M511" s="197"/>
      <c r="N511" s="197"/>
      <c r="O511" s="197"/>
      <c r="P511" s="197"/>
      <c r="Q511" s="197"/>
      <c r="R511" s="197"/>
      <c r="S511" s="197"/>
      <c r="T511" s="197"/>
      <c r="U511" s="197"/>
      <c r="V511" s="197"/>
      <c r="W511" s="197"/>
      <c r="X511" s="197"/>
      <c r="Y511" s="197"/>
      <c r="Z511" s="197"/>
    </row>
    <row r="512" ht="15.75" customHeight="1">
      <c r="A512" s="197"/>
      <c r="B512" s="197"/>
      <c r="C512" s="197"/>
      <c r="D512" s="197"/>
      <c r="E512" s="197"/>
      <c r="F512" s="197"/>
      <c r="G512" s="197"/>
      <c r="H512" s="197"/>
      <c r="I512" s="197"/>
      <c r="J512" s="197"/>
      <c r="K512" s="197"/>
      <c r="L512" s="197"/>
      <c r="M512" s="197"/>
      <c r="N512" s="197"/>
      <c r="O512" s="197"/>
      <c r="P512" s="197"/>
      <c r="Q512" s="197"/>
      <c r="R512" s="197"/>
      <c r="S512" s="197"/>
      <c r="T512" s="197"/>
      <c r="U512" s="197"/>
      <c r="V512" s="197"/>
      <c r="W512" s="197"/>
      <c r="X512" s="197"/>
      <c r="Y512" s="197"/>
      <c r="Z512" s="197"/>
    </row>
    <row r="513" ht="15.75" customHeight="1">
      <c r="A513" s="197"/>
      <c r="B513" s="197"/>
      <c r="C513" s="197"/>
      <c r="D513" s="197"/>
      <c r="E513" s="197"/>
      <c r="F513" s="197"/>
      <c r="G513" s="197"/>
      <c r="H513" s="197"/>
      <c r="I513" s="197"/>
      <c r="J513" s="197"/>
      <c r="K513" s="197"/>
      <c r="L513" s="197"/>
      <c r="M513" s="197"/>
      <c r="N513" s="197"/>
      <c r="O513" s="197"/>
      <c r="P513" s="197"/>
      <c r="Q513" s="197"/>
      <c r="R513" s="197"/>
      <c r="S513" s="197"/>
      <c r="T513" s="197"/>
      <c r="U513" s="197"/>
      <c r="V513" s="197"/>
      <c r="W513" s="197"/>
      <c r="X513" s="197"/>
      <c r="Y513" s="197"/>
      <c r="Z513" s="197"/>
    </row>
    <row r="514" ht="15.75" customHeight="1">
      <c r="A514" s="197"/>
      <c r="B514" s="197"/>
      <c r="C514" s="197"/>
      <c r="D514" s="197"/>
      <c r="E514" s="197"/>
      <c r="F514" s="197"/>
      <c r="G514" s="197"/>
      <c r="H514" s="197"/>
      <c r="I514" s="197"/>
      <c r="J514" s="197"/>
      <c r="K514" s="197"/>
      <c r="L514" s="197"/>
      <c r="M514" s="197"/>
      <c r="N514" s="197"/>
      <c r="O514" s="197"/>
      <c r="P514" s="197"/>
      <c r="Q514" s="197"/>
      <c r="R514" s="197"/>
      <c r="S514" s="197"/>
      <c r="T514" s="197"/>
      <c r="U514" s="197"/>
      <c r="V514" s="197"/>
      <c r="W514" s="197"/>
      <c r="X514" s="197"/>
      <c r="Y514" s="197"/>
      <c r="Z514" s="197"/>
    </row>
    <row r="515" ht="15.75" customHeight="1">
      <c r="A515" s="197"/>
      <c r="B515" s="197"/>
      <c r="C515" s="197"/>
      <c r="D515" s="197"/>
      <c r="E515" s="197"/>
      <c r="F515" s="197"/>
      <c r="G515" s="197"/>
      <c r="H515" s="197"/>
      <c r="I515" s="197"/>
      <c r="J515" s="197"/>
      <c r="K515" s="197"/>
      <c r="L515" s="197"/>
      <c r="M515" s="197"/>
      <c r="N515" s="197"/>
      <c r="O515" s="197"/>
      <c r="P515" s="197"/>
      <c r="Q515" s="197"/>
      <c r="R515" s="197"/>
      <c r="S515" s="197"/>
      <c r="T515" s="197"/>
      <c r="U515" s="197"/>
      <c r="V515" s="197"/>
      <c r="W515" s="197"/>
      <c r="X515" s="197"/>
      <c r="Y515" s="197"/>
      <c r="Z515" s="197"/>
    </row>
    <row r="516" ht="15.75" customHeight="1">
      <c r="A516" s="197"/>
      <c r="B516" s="197"/>
      <c r="C516" s="197"/>
      <c r="D516" s="197"/>
      <c r="E516" s="197"/>
      <c r="F516" s="197"/>
      <c r="G516" s="197"/>
      <c r="H516" s="197"/>
      <c r="I516" s="197"/>
      <c r="J516" s="197"/>
      <c r="K516" s="197"/>
      <c r="L516" s="197"/>
      <c r="M516" s="197"/>
      <c r="N516" s="197"/>
      <c r="O516" s="197"/>
      <c r="P516" s="197"/>
      <c r="Q516" s="197"/>
      <c r="R516" s="197"/>
      <c r="S516" s="197"/>
      <c r="T516" s="197"/>
      <c r="U516" s="197"/>
      <c r="V516" s="197"/>
      <c r="W516" s="197"/>
      <c r="X516" s="197"/>
      <c r="Y516" s="197"/>
      <c r="Z516" s="197"/>
    </row>
    <row r="517" ht="15.75" customHeight="1">
      <c r="A517" s="197"/>
      <c r="B517" s="197"/>
      <c r="C517" s="197"/>
      <c r="D517" s="197"/>
      <c r="E517" s="197"/>
      <c r="F517" s="197"/>
      <c r="G517" s="197"/>
      <c r="H517" s="197"/>
      <c r="I517" s="197"/>
      <c r="J517" s="197"/>
      <c r="K517" s="197"/>
      <c r="L517" s="197"/>
      <c r="M517" s="197"/>
      <c r="N517" s="197"/>
      <c r="O517" s="197"/>
      <c r="P517" s="197"/>
      <c r="Q517" s="197"/>
      <c r="R517" s="197"/>
      <c r="S517" s="197"/>
      <c r="T517" s="197"/>
      <c r="U517" s="197"/>
      <c r="V517" s="197"/>
      <c r="W517" s="197"/>
      <c r="X517" s="197"/>
      <c r="Y517" s="197"/>
      <c r="Z517" s="197"/>
    </row>
    <row r="518" ht="15.75" customHeight="1">
      <c r="A518" s="197"/>
      <c r="B518" s="197"/>
      <c r="C518" s="197"/>
      <c r="D518" s="197"/>
      <c r="E518" s="197"/>
      <c r="F518" s="197"/>
      <c r="G518" s="197"/>
      <c r="H518" s="197"/>
      <c r="I518" s="197"/>
      <c r="J518" s="197"/>
      <c r="K518" s="197"/>
      <c r="L518" s="197"/>
      <c r="M518" s="197"/>
      <c r="N518" s="197"/>
      <c r="O518" s="197"/>
      <c r="P518" s="197"/>
      <c r="Q518" s="197"/>
      <c r="R518" s="197"/>
      <c r="S518" s="197"/>
      <c r="T518" s="197"/>
      <c r="U518" s="197"/>
      <c r="V518" s="197"/>
      <c r="W518" s="197"/>
      <c r="X518" s="197"/>
      <c r="Y518" s="197"/>
      <c r="Z518" s="197"/>
    </row>
    <row r="519" ht="15.75" customHeight="1">
      <c r="A519" s="197"/>
      <c r="B519" s="197"/>
      <c r="C519" s="197"/>
      <c r="D519" s="197"/>
      <c r="E519" s="197"/>
      <c r="F519" s="197"/>
      <c r="G519" s="197"/>
      <c r="H519" s="197"/>
      <c r="I519" s="197"/>
      <c r="J519" s="197"/>
      <c r="K519" s="197"/>
      <c r="L519" s="197"/>
      <c r="M519" s="197"/>
      <c r="N519" s="197"/>
      <c r="O519" s="197"/>
      <c r="P519" s="197"/>
      <c r="Q519" s="197"/>
      <c r="R519" s="197"/>
      <c r="S519" s="197"/>
      <c r="T519" s="197"/>
      <c r="U519" s="197"/>
      <c r="V519" s="197"/>
      <c r="W519" s="197"/>
      <c r="X519" s="197"/>
      <c r="Y519" s="197"/>
      <c r="Z519" s="197"/>
    </row>
    <row r="520" ht="15.75" customHeight="1">
      <c r="A520" s="197"/>
      <c r="B520" s="197"/>
      <c r="C520" s="197"/>
      <c r="D520" s="197"/>
      <c r="E520" s="197"/>
      <c r="F520" s="197"/>
      <c r="G520" s="197"/>
      <c r="H520" s="197"/>
      <c r="I520" s="197"/>
      <c r="J520" s="197"/>
      <c r="K520" s="197"/>
      <c r="L520" s="197"/>
      <c r="M520" s="197"/>
      <c r="N520" s="197"/>
      <c r="O520" s="197"/>
      <c r="P520" s="197"/>
      <c r="Q520" s="197"/>
      <c r="R520" s="197"/>
      <c r="S520" s="197"/>
      <c r="T520" s="197"/>
      <c r="U520" s="197"/>
      <c r="V520" s="197"/>
      <c r="W520" s="197"/>
      <c r="X520" s="197"/>
      <c r="Y520" s="197"/>
      <c r="Z520" s="197"/>
    </row>
    <row r="521" ht="15.75" customHeight="1">
      <c r="A521" s="197"/>
      <c r="B521" s="197"/>
      <c r="C521" s="197"/>
      <c r="D521" s="197"/>
      <c r="E521" s="197"/>
      <c r="F521" s="197"/>
      <c r="G521" s="197"/>
      <c r="H521" s="197"/>
      <c r="I521" s="197"/>
      <c r="J521" s="197"/>
      <c r="K521" s="197"/>
      <c r="L521" s="197"/>
      <c r="M521" s="197"/>
      <c r="N521" s="197"/>
      <c r="O521" s="197"/>
      <c r="P521" s="197"/>
      <c r="Q521" s="197"/>
      <c r="R521" s="197"/>
      <c r="S521" s="197"/>
      <c r="T521" s="197"/>
      <c r="U521" s="197"/>
      <c r="V521" s="197"/>
      <c r="W521" s="197"/>
      <c r="X521" s="197"/>
      <c r="Y521" s="197"/>
      <c r="Z521" s="197"/>
    </row>
    <row r="522" ht="15.75" customHeight="1">
      <c r="A522" s="197"/>
      <c r="B522" s="197"/>
      <c r="C522" s="197"/>
      <c r="D522" s="197"/>
      <c r="E522" s="197"/>
      <c r="F522" s="197"/>
      <c r="G522" s="197"/>
      <c r="H522" s="197"/>
      <c r="I522" s="197"/>
      <c r="J522" s="197"/>
      <c r="K522" s="197"/>
      <c r="L522" s="197"/>
      <c r="M522" s="197"/>
      <c r="N522" s="197"/>
      <c r="O522" s="197"/>
      <c r="P522" s="197"/>
      <c r="Q522" s="197"/>
      <c r="R522" s="197"/>
      <c r="S522" s="197"/>
      <c r="T522" s="197"/>
      <c r="U522" s="197"/>
      <c r="V522" s="197"/>
      <c r="W522" s="197"/>
      <c r="X522" s="197"/>
      <c r="Y522" s="197"/>
      <c r="Z522" s="197"/>
    </row>
    <row r="523" ht="15.75" customHeight="1">
      <c r="A523" s="197"/>
      <c r="B523" s="197"/>
      <c r="C523" s="197"/>
      <c r="D523" s="197"/>
      <c r="E523" s="197"/>
      <c r="F523" s="197"/>
      <c r="G523" s="197"/>
      <c r="H523" s="197"/>
      <c r="I523" s="197"/>
      <c r="J523" s="197"/>
      <c r="K523" s="197"/>
      <c r="L523" s="197"/>
      <c r="M523" s="197"/>
      <c r="N523" s="197"/>
      <c r="O523" s="197"/>
      <c r="P523" s="197"/>
      <c r="Q523" s="197"/>
      <c r="R523" s="197"/>
      <c r="S523" s="197"/>
      <c r="T523" s="197"/>
      <c r="U523" s="197"/>
      <c r="V523" s="197"/>
      <c r="W523" s="197"/>
      <c r="X523" s="197"/>
      <c r="Y523" s="197"/>
      <c r="Z523" s="197"/>
    </row>
    <row r="524" ht="15.75" customHeight="1">
      <c r="A524" s="197"/>
      <c r="B524" s="197"/>
      <c r="C524" s="197"/>
      <c r="D524" s="197"/>
      <c r="E524" s="197"/>
      <c r="F524" s="197"/>
      <c r="G524" s="197"/>
      <c r="H524" s="197"/>
      <c r="I524" s="197"/>
      <c r="J524" s="197"/>
      <c r="K524" s="197"/>
      <c r="L524" s="197"/>
      <c r="M524" s="197"/>
      <c r="N524" s="197"/>
      <c r="O524" s="197"/>
      <c r="P524" s="197"/>
      <c r="Q524" s="197"/>
      <c r="R524" s="197"/>
      <c r="S524" s="197"/>
      <c r="T524" s="197"/>
      <c r="U524" s="197"/>
      <c r="V524" s="197"/>
      <c r="W524" s="197"/>
      <c r="X524" s="197"/>
      <c r="Y524" s="197"/>
      <c r="Z524" s="197"/>
    </row>
    <row r="525" ht="15.75" customHeight="1">
      <c r="A525" s="197"/>
      <c r="B525" s="197"/>
      <c r="C525" s="197"/>
      <c r="D525" s="197"/>
      <c r="E525" s="197"/>
      <c r="F525" s="197"/>
      <c r="G525" s="197"/>
      <c r="H525" s="197"/>
      <c r="I525" s="197"/>
      <c r="J525" s="197"/>
      <c r="K525" s="197"/>
      <c r="L525" s="197"/>
      <c r="M525" s="197"/>
      <c r="N525" s="197"/>
      <c r="O525" s="197"/>
      <c r="P525" s="197"/>
      <c r="Q525" s="197"/>
      <c r="R525" s="197"/>
      <c r="S525" s="197"/>
      <c r="T525" s="197"/>
      <c r="U525" s="197"/>
      <c r="V525" s="197"/>
      <c r="W525" s="197"/>
      <c r="X525" s="197"/>
      <c r="Y525" s="197"/>
      <c r="Z525" s="197"/>
    </row>
    <row r="526" ht="15.75" customHeight="1">
      <c r="A526" s="197"/>
      <c r="B526" s="197"/>
      <c r="C526" s="197"/>
      <c r="D526" s="197"/>
      <c r="E526" s="197"/>
      <c r="F526" s="197"/>
      <c r="G526" s="197"/>
      <c r="H526" s="197"/>
      <c r="I526" s="197"/>
      <c r="J526" s="197"/>
      <c r="K526" s="197"/>
      <c r="L526" s="197"/>
      <c r="M526" s="197"/>
      <c r="N526" s="197"/>
      <c r="O526" s="197"/>
      <c r="P526" s="197"/>
      <c r="Q526" s="197"/>
      <c r="R526" s="197"/>
      <c r="S526" s="197"/>
      <c r="T526" s="197"/>
      <c r="U526" s="197"/>
      <c r="V526" s="197"/>
      <c r="W526" s="197"/>
      <c r="X526" s="197"/>
      <c r="Y526" s="197"/>
      <c r="Z526" s="197"/>
    </row>
    <row r="527" ht="15.75" customHeight="1">
      <c r="A527" s="197"/>
      <c r="B527" s="197"/>
      <c r="C527" s="197"/>
      <c r="D527" s="197"/>
      <c r="E527" s="197"/>
      <c r="F527" s="197"/>
      <c r="G527" s="197"/>
      <c r="H527" s="197"/>
      <c r="I527" s="197"/>
      <c r="J527" s="197"/>
      <c r="K527" s="197"/>
      <c r="L527" s="197"/>
      <c r="M527" s="197"/>
      <c r="N527" s="197"/>
      <c r="O527" s="197"/>
      <c r="P527" s="197"/>
      <c r="Q527" s="197"/>
      <c r="R527" s="197"/>
      <c r="S527" s="197"/>
      <c r="T527" s="197"/>
      <c r="U527" s="197"/>
      <c r="V527" s="197"/>
      <c r="W527" s="197"/>
      <c r="X527" s="197"/>
      <c r="Y527" s="197"/>
      <c r="Z527" s="197"/>
    </row>
    <row r="528" ht="15.75" customHeight="1">
      <c r="A528" s="197"/>
      <c r="B528" s="197"/>
      <c r="C528" s="197"/>
      <c r="D528" s="197"/>
      <c r="E528" s="197"/>
      <c r="F528" s="197"/>
      <c r="G528" s="197"/>
      <c r="H528" s="197"/>
      <c r="I528" s="197"/>
      <c r="J528" s="197"/>
      <c r="K528" s="197"/>
      <c r="L528" s="197"/>
      <c r="M528" s="197"/>
      <c r="N528" s="197"/>
      <c r="O528" s="197"/>
      <c r="P528" s="197"/>
      <c r="Q528" s="197"/>
      <c r="R528" s="197"/>
      <c r="S528" s="197"/>
      <c r="T528" s="197"/>
      <c r="U528" s="197"/>
      <c r="V528" s="197"/>
      <c r="W528" s="197"/>
      <c r="X528" s="197"/>
      <c r="Y528" s="197"/>
      <c r="Z528" s="197"/>
    </row>
    <row r="529" ht="15.75" customHeight="1">
      <c r="A529" s="197"/>
      <c r="B529" s="197"/>
      <c r="C529" s="197"/>
      <c r="D529" s="197"/>
      <c r="E529" s="197"/>
      <c r="F529" s="197"/>
      <c r="G529" s="197"/>
      <c r="H529" s="197"/>
      <c r="I529" s="197"/>
      <c r="J529" s="197"/>
      <c r="K529" s="197"/>
      <c r="L529" s="197"/>
      <c r="M529" s="197"/>
      <c r="N529" s="197"/>
      <c r="O529" s="197"/>
      <c r="P529" s="197"/>
      <c r="Q529" s="197"/>
      <c r="R529" s="197"/>
      <c r="S529" s="197"/>
      <c r="T529" s="197"/>
      <c r="U529" s="197"/>
      <c r="V529" s="197"/>
      <c r="W529" s="197"/>
      <c r="X529" s="197"/>
      <c r="Y529" s="197"/>
      <c r="Z529" s="197"/>
    </row>
    <row r="530" ht="15.75" customHeight="1">
      <c r="A530" s="197"/>
      <c r="B530" s="197"/>
      <c r="C530" s="197"/>
      <c r="D530" s="197"/>
      <c r="E530" s="197"/>
      <c r="F530" s="197"/>
      <c r="G530" s="197"/>
      <c r="H530" s="197"/>
      <c r="I530" s="197"/>
      <c r="J530" s="197"/>
      <c r="K530" s="197"/>
      <c r="L530" s="197"/>
      <c r="M530" s="197"/>
      <c r="N530" s="197"/>
      <c r="O530" s="197"/>
      <c r="P530" s="197"/>
      <c r="Q530" s="197"/>
      <c r="R530" s="197"/>
      <c r="S530" s="197"/>
      <c r="T530" s="197"/>
      <c r="U530" s="197"/>
      <c r="V530" s="197"/>
      <c r="W530" s="197"/>
      <c r="X530" s="197"/>
      <c r="Y530" s="197"/>
      <c r="Z530" s="197"/>
    </row>
    <row r="531" ht="15.75" customHeight="1">
      <c r="A531" s="197"/>
      <c r="B531" s="197"/>
      <c r="C531" s="197"/>
      <c r="D531" s="197"/>
      <c r="E531" s="197"/>
      <c r="F531" s="197"/>
      <c r="G531" s="197"/>
      <c r="H531" s="197"/>
      <c r="I531" s="197"/>
      <c r="J531" s="197"/>
      <c r="K531" s="197"/>
      <c r="L531" s="197"/>
      <c r="M531" s="197"/>
      <c r="N531" s="197"/>
      <c r="O531" s="197"/>
      <c r="P531" s="197"/>
      <c r="Q531" s="197"/>
      <c r="R531" s="197"/>
      <c r="S531" s="197"/>
      <c r="T531" s="197"/>
      <c r="U531" s="197"/>
      <c r="V531" s="197"/>
      <c r="W531" s="197"/>
      <c r="X531" s="197"/>
      <c r="Y531" s="197"/>
      <c r="Z531" s="197"/>
    </row>
    <row r="532" ht="15.75" customHeight="1">
      <c r="A532" s="197"/>
      <c r="B532" s="197"/>
      <c r="C532" s="197"/>
      <c r="D532" s="197"/>
      <c r="E532" s="197"/>
      <c r="F532" s="197"/>
      <c r="G532" s="197"/>
      <c r="H532" s="197"/>
      <c r="I532" s="197"/>
      <c r="J532" s="197"/>
      <c r="K532" s="197"/>
      <c r="L532" s="197"/>
      <c r="M532" s="197"/>
      <c r="N532" s="197"/>
      <c r="O532" s="197"/>
      <c r="P532" s="197"/>
      <c r="Q532" s="197"/>
      <c r="R532" s="197"/>
      <c r="S532" s="197"/>
      <c r="T532" s="197"/>
      <c r="U532" s="197"/>
      <c r="V532" s="197"/>
      <c r="W532" s="197"/>
      <c r="X532" s="197"/>
      <c r="Y532" s="197"/>
      <c r="Z532" s="197"/>
    </row>
    <row r="533" ht="15.75" customHeight="1">
      <c r="A533" s="197"/>
      <c r="B533" s="197"/>
      <c r="C533" s="197"/>
      <c r="D533" s="197"/>
      <c r="E533" s="197"/>
      <c r="F533" s="197"/>
      <c r="G533" s="197"/>
      <c r="H533" s="197"/>
      <c r="I533" s="197"/>
      <c r="J533" s="197"/>
      <c r="K533" s="197"/>
      <c r="L533" s="197"/>
      <c r="M533" s="197"/>
      <c r="N533" s="197"/>
      <c r="O533" s="197"/>
      <c r="P533" s="197"/>
      <c r="Q533" s="197"/>
      <c r="R533" s="197"/>
      <c r="S533" s="197"/>
      <c r="T533" s="197"/>
      <c r="U533" s="197"/>
      <c r="V533" s="197"/>
      <c r="W533" s="197"/>
      <c r="X533" s="197"/>
      <c r="Y533" s="197"/>
      <c r="Z533" s="197"/>
    </row>
    <row r="534" ht="15.75" customHeight="1">
      <c r="A534" s="197"/>
      <c r="B534" s="197"/>
      <c r="C534" s="197"/>
      <c r="D534" s="197"/>
      <c r="E534" s="197"/>
      <c r="F534" s="197"/>
      <c r="G534" s="197"/>
      <c r="H534" s="197"/>
      <c r="I534" s="197"/>
      <c r="J534" s="197"/>
      <c r="K534" s="197"/>
      <c r="L534" s="197"/>
      <c r="M534" s="197"/>
      <c r="N534" s="197"/>
      <c r="O534" s="197"/>
      <c r="P534" s="197"/>
      <c r="Q534" s="197"/>
      <c r="R534" s="197"/>
      <c r="S534" s="197"/>
      <c r="T534" s="197"/>
      <c r="U534" s="197"/>
      <c r="V534" s="197"/>
      <c r="W534" s="197"/>
      <c r="X534" s="197"/>
      <c r="Y534" s="197"/>
      <c r="Z534" s="197"/>
    </row>
    <row r="535" ht="15.75" customHeight="1">
      <c r="A535" s="197"/>
      <c r="B535" s="197"/>
      <c r="C535" s="197"/>
      <c r="D535" s="197"/>
      <c r="E535" s="197"/>
      <c r="F535" s="197"/>
      <c r="G535" s="197"/>
      <c r="H535" s="197"/>
      <c r="I535" s="197"/>
      <c r="J535" s="197"/>
      <c r="K535" s="197"/>
      <c r="L535" s="197"/>
      <c r="M535" s="197"/>
      <c r="N535" s="197"/>
      <c r="O535" s="197"/>
      <c r="P535" s="197"/>
      <c r="Q535" s="197"/>
      <c r="R535" s="197"/>
      <c r="S535" s="197"/>
      <c r="T535" s="197"/>
      <c r="U535" s="197"/>
      <c r="V535" s="197"/>
      <c r="W535" s="197"/>
      <c r="X535" s="197"/>
      <c r="Y535" s="197"/>
      <c r="Z535" s="197"/>
    </row>
    <row r="536" ht="15.75" customHeight="1">
      <c r="A536" s="197"/>
      <c r="B536" s="197"/>
      <c r="C536" s="197"/>
      <c r="D536" s="197"/>
      <c r="E536" s="197"/>
      <c r="F536" s="197"/>
      <c r="G536" s="197"/>
      <c r="H536" s="197"/>
      <c r="I536" s="197"/>
      <c r="J536" s="197"/>
      <c r="K536" s="197"/>
      <c r="L536" s="197"/>
      <c r="M536" s="197"/>
      <c r="N536" s="197"/>
      <c r="O536" s="197"/>
      <c r="P536" s="197"/>
      <c r="Q536" s="197"/>
      <c r="R536" s="197"/>
      <c r="S536" s="197"/>
      <c r="T536" s="197"/>
      <c r="U536" s="197"/>
      <c r="V536" s="197"/>
      <c r="W536" s="197"/>
      <c r="X536" s="197"/>
      <c r="Y536" s="197"/>
      <c r="Z536" s="197"/>
    </row>
    <row r="537" ht="15.75" customHeight="1">
      <c r="A537" s="197"/>
      <c r="B537" s="197"/>
      <c r="C537" s="197"/>
      <c r="D537" s="197"/>
      <c r="E537" s="197"/>
      <c r="F537" s="197"/>
      <c r="G537" s="197"/>
      <c r="H537" s="197"/>
      <c r="I537" s="197"/>
      <c r="J537" s="197"/>
      <c r="K537" s="197"/>
      <c r="L537" s="197"/>
      <c r="M537" s="197"/>
      <c r="N537" s="197"/>
      <c r="O537" s="197"/>
      <c r="P537" s="197"/>
      <c r="Q537" s="197"/>
      <c r="R537" s="197"/>
      <c r="S537" s="197"/>
      <c r="T537" s="197"/>
      <c r="U537" s="197"/>
      <c r="V537" s="197"/>
      <c r="W537" s="197"/>
      <c r="X537" s="197"/>
      <c r="Y537" s="197"/>
      <c r="Z537" s="197"/>
    </row>
    <row r="538" ht="15.75" customHeight="1">
      <c r="A538" s="197"/>
      <c r="B538" s="197"/>
      <c r="C538" s="197"/>
      <c r="D538" s="197"/>
      <c r="E538" s="197"/>
      <c r="F538" s="197"/>
      <c r="G538" s="197"/>
      <c r="H538" s="197"/>
      <c r="I538" s="197"/>
      <c r="J538" s="197"/>
      <c r="K538" s="197"/>
      <c r="L538" s="197"/>
      <c r="M538" s="197"/>
      <c r="N538" s="197"/>
      <c r="O538" s="197"/>
      <c r="P538" s="197"/>
      <c r="Q538" s="197"/>
      <c r="R538" s="197"/>
      <c r="S538" s="197"/>
      <c r="T538" s="197"/>
      <c r="U538" s="197"/>
      <c r="V538" s="197"/>
      <c r="W538" s="197"/>
      <c r="X538" s="197"/>
      <c r="Y538" s="197"/>
      <c r="Z538" s="197"/>
    </row>
    <row r="539" ht="15.75" customHeight="1">
      <c r="A539" s="197"/>
      <c r="B539" s="197"/>
      <c r="C539" s="197"/>
      <c r="D539" s="197"/>
      <c r="E539" s="197"/>
      <c r="F539" s="197"/>
      <c r="G539" s="197"/>
      <c r="H539" s="197"/>
      <c r="I539" s="197"/>
      <c r="J539" s="197"/>
      <c r="K539" s="197"/>
      <c r="L539" s="197"/>
      <c r="M539" s="197"/>
      <c r="N539" s="197"/>
      <c r="O539" s="197"/>
      <c r="P539" s="197"/>
      <c r="Q539" s="197"/>
      <c r="R539" s="197"/>
      <c r="S539" s="197"/>
      <c r="T539" s="197"/>
      <c r="U539" s="197"/>
      <c r="V539" s="197"/>
      <c r="W539" s="197"/>
      <c r="X539" s="197"/>
      <c r="Y539" s="197"/>
      <c r="Z539" s="197"/>
    </row>
    <row r="540" ht="15.75" customHeight="1">
      <c r="A540" s="197"/>
      <c r="B540" s="197"/>
      <c r="C540" s="197"/>
      <c r="D540" s="197"/>
      <c r="E540" s="197"/>
      <c r="F540" s="197"/>
      <c r="G540" s="197"/>
      <c r="H540" s="197"/>
      <c r="I540" s="197"/>
      <c r="J540" s="197"/>
      <c r="K540" s="197"/>
      <c r="L540" s="197"/>
      <c r="M540" s="197"/>
      <c r="N540" s="197"/>
      <c r="O540" s="197"/>
      <c r="P540" s="197"/>
      <c r="Q540" s="197"/>
      <c r="R540" s="197"/>
      <c r="S540" s="197"/>
      <c r="T540" s="197"/>
      <c r="U540" s="197"/>
      <c r="V540" s="197"/>
      <c r="W540" s="197"/>
      <c r="X540" s="197"/>
      <c r="Y540" s="197"/>
      <c r="Z540" s="197"/>
    </row>
    <row r="541" ht="15.75" customHeight="1">
      <c r="A541" s="197"/>
      <c r="B541" s="197"/>
      <c r="C541" s="197"/>
      <c r="D541" s="197"/>
      <c r="E541" s="197"/>
      <c r="F541" s="197"/>
      <c r="G541" s="197"/>
      <c r="H541" s="197"/>
      <c r="I541" s="197"/>
      <c r="J541" s="197"/>
      <c r="K541" s="197"/>
      <c r="L541" s="197"/>
      <c r="M541" s="197"/>
      <c r="N541" s="197"/>
      <c r="O541" s="197"/>
      <c r="P541" s="197"/>
      <c r="Q541" s="197"/>
      <c r="R541" s="197"/>
      <c r="S541" s="197"/>
      <c r="T541" s="197"/>
      <c r="U541" s="197"/>
      <c r="V541" s="197"/>
      <c r="W541" s="197"/>
      <c r="X541" s="197"/>
      <c r="Y541" s="197"/>
      <c r="Z541" s="197"/>
    </row>
    <row r="542" ht="15.75" customHeight="1">
      <c r="A542" s="197"/>
      <c r="B542" s="197"/>
      <c r="C542" s="197"/>
      <c r="D542" s="197"/>
      <c r="E542" s="197"/>
      <c r="F542" s="197"/>
      <c r="G542" s="197"/>
      <c r="H542" s="197"/>
      <c r="I542" s="197"/>
      <c r="J542" s="197"/>
      <c r="K542" s="197"/>
      <c r="L542" s="197"/>
      <c r="M542" s="197"/>
      <c r="N542" s="197"/>
      <c r="O542" s="197"/>
      <c r="P542" s="197"/>
      <c r="Q542" s="197"/>
      <c r="R542" s="197"/>
      <c r="S542" s="197"/>
      <c r="T542" s="197"/>
      <c r="U542" s="197"/>
      <c r="V542" s="197"/>
      <c r="W542" s="197"/>
      <c r="X542" s="197"/>
      <c r="Y542" s="197"/>
      <c r="Z542" s="197"/>
    </row>
    <row r="543" ht="15.75" customHeight="1">
      <c r="A543" s="197"/>
      <c r="B543" s="197"/>
      <c r="C543" s="197"/>
      <c r="D543" s="197"/>
      <c r="E543" s="197"/>
      <c r="F543" s="197"/>
      <c r="G543" s="197"/>
      <c r="H543" s="197"/>
      <c r="I543" s="197"/>
      <c r="J543" s="197"/>
      <c r="K543" s="197"/>
      <c r="L543" s="197"/>
      <c r="M543" s="197"/>
      <c r="N543" s="197"/>
      <c r="O543" s="197"/>
      <c r="P543" s="197"/>
      <c r="Q543" s="197"/>
      <c r="R543" s="197"/>
      <c r="S543" s="197"/>
      <c r="T543" s="197"/>
      <c r="U543" s="197"/>
      <c r="V543" s="197"/>
      <c r="W543" s="197"/>
      <c r="X543" s="197"/>
      <c r="Y543" s="197"/>
      <c r="Z543" s="197"/>
    </row>
    <row r="544" ht="15.75" customHeight="1">
      <c r="A544" s="197"/>
      <c r="B544" s="197"/>
      <c r="C544" s="197"/>
      <c r="D544" s="197"/>
      <c r="E544" s="197"/>
      <c r="F544" s="197"/>
      <c r="G544" s="197"/>
      <c r="H544" s="197"/>
      <c r="I544" s="197"/>
      <c r="J544" s="197"/>
      <c r="K544" s="197"/>
      <c r="L544" s="197"/>
      <c r="M544" s="197"/>
      <c r="N544" s="197"/>
      <c r="O544" s="197"/>
      <c r="P544" s="197"/>
      <c r="Q544" s="197"/>
      <c r="R544" s="197"/>
      <c r="S544" s="197"/>
      <c r="T544" s="197"/>
      <c r="U544" s="197"/>
      <c r="V544" s="197"/>
      <c r="W544" s="197"/>
      <c r="X544" s="197"/>
      <c r="Y544" s="197"/>
      <c r="Z544" s="197"/>
    </row>
    <row r="545" ht="15.75" customHeight="1">
      <c r="A545" s="197"/>
      <c r="B545" s="197"/>
      <c r="C545" s="197"/>
      <c r="D545" s="197"/>
      <c r="E545" s="197"/>
      <c r="F545" s="197"/>
      <c r="G545" s="197"/>
      <c r="H545" s="197"/>
      <c r="I545" s="197"/>
      <c r="J545" s="197"/>
      <c r="K545" s="197"/>
      <c r="L545" s="197"/>
      <c r="M545" s="197"/>
      <c r="N545" s="197"/>
      <c r="O545" s="197"/>
      <c r="P545" s="197"/>
      <c r="Q545" s="197"/>
      <c r="R545" s="197"/>
      <c r="S545" s="197"/>
      <c r="T545" s="197"/>
      <c r="U545" s="197"/>
      <c r="V545" s="197"/>
      <c r="W545" s="197"/>
      <c r="X545" s="197"/>
      <c r="Y545" s="197"/>
      <c r="Z545" s="197"/>
    </row>
    <row r="546" ht="15.75" customHeight="1">
      <c r="A546" s="197"/>
      <c r="B546" s="197"/>
      <c r="C546" s="197"/>
      <c r="D546" s="197"/>
      <c r="E546" s="197"/>
      <c r="F546" s="197"/>
      <c r="G546" s="197"/>
      <c r="H546" s="197"/>
      <c r="I546" s="197"/>
      <c r="J546" s="197"/>
      <c r="K546" s="197"/>
      <c r="L546" s="197"/>
      <c r="M546" s="197"/>
      <c r="N546" s="197"/>
      <c r="O546" s="197"/>
      <c r="P546" s="197"/>
      <c r="Q546" s="197"/>
      <c r="R546" s="197"/>
      <c r="S546" s="197"/>
      <c r="T546" s="197"/>
      <c r="U546" s="197"/>
      <c r="V546" s="197"/>
      <c r="W546" s="197"/>
      <c r="X546" s="197"/>
      <c r="Y546" s="197"/>
      <c r="Z546" s="197"/>
    </row>
    <row r="547" ht="15.75" customHeight="1">
      <c r="A547" s="197"/>
      <c r="B547" s="197"/>
      <c r="C547" s="197"/>
      <c r="D547" s="197"/>
      <c r="E547" s="197"/>
      <c r="F547" s="197"/>
      <c r="G547" s="197"/>
      <c r="H547" s="197"/>
      <c r="I547" s="197"/>
      <c r="J547" s="197"/>
      <c r="K547" s="197"/>
      <c r="L547" s="197"/>
      <c r="M547" s="197"/>
      <c r="N547" s="197"/>
      <c r="O547" s="197"/>
      <c r="P547" s="197"/>
      <c r="Q547" s="197"/>
      <c r="R547" s="197"/>
      <c r="S547" s="197"/>
      <c r="T547" s="197"/>
      <c r="U547" s="197"/>
      <c r="V547" s="197"/>
      <c r="W547" s="197"/>
      <c r="X547" s="197"/>
      <c r="Y547" s="197"/>
      <c r="Z547" s="197"/>
    </row>
    <row r="548" ht="15.75" customHeight="1">
      <c r="A548" s="197"/>
      <c r="B548" s="197"/>
      <c r="C548" s="197"/>
      <c r="D548" s="197"/>
      <c r="E548" s="197"/>
      <c r="F548" s="197"/>
      <c r="G548" s="197"/>
      <c r="H548" s="197"/>
      <c r="I548" s="197"/>
      <c r="J548" s="197"/>
      <c r="K548" s="197"/>
      <c r="L548" s="197"/>
      <c r="M548" s="197"/>
      <c r="N548" s="197"/>
      <c r="O548" s="197"/>
      <c r="P548" s="197"/>
      <c r="Q548" s="197"/>
      <c r="R548" s="197"/>
      <c r="S548" s="197"/>
      <c r="T548" s="197"/>
      <c r="U548" s="197"/>
      <c r="V548" s="197"/>
      <c r="W548" s="197"/>
      <c r="X548" s="197"/>
      <c r="Y548" s="197"/>
      <c r="Z548" s="197"/>
    </row>
    <row r="549" ht="15.75" customHeight="1">
      <c r="A549" s="197"/>
      <c r="B549" s="197"/>
      <c r="C549" s="197"/>
      <c r="D549" s="197"/>
      <c r="E549" s="197"/>
      <c r="F549" s="197"/>
      <c r="G549" s="197"/>
      <c r="H549" s="197"/>
      <c r="I549" s="197"/>
      <c r="J549" s="197"/>
      <c r="K549" s="197"/>
      <c r="L549" s="197"/>
      <c r="M549" s="197"/>
      <c r="N549" s="197"/>
      <c r="O549" s="197"/>
      <c r="P549" s="197"/>
      <c r="Q549" s="197"/>
      <c r="R549" s="197"/>
      <c r="S549" s="197"/>
      <c r="T549" s="197"/>
      <c r="U549" s="197"/>
      <c r="V549" s="197"/>
      <c r="W549" s="197"/>
      <c r="X549" s="197"/>
      <c r="Y549" s="197"/>
      <c r="Z549" s="197"/>
    </row>
    <row r="550" ht="15.75" customHeight="1">
      <c r="A550" s="197"/>
      <c r="B550" s="197"/>
      <c r="C550" s="197"/>
      <c r="D550" s="197"/>
      <c r="E550" s="197"/>
      <c r="F550" s="197"/>
      <c r="G550" s="197"/>
      <c r="H550" s="197"/>
      <c r="I550" s="197"/>
      <c r="J550" s="197"/>
      <c r="K550" s="197"/>
      <c r="L550" s="197"/>
      <c r="M550" s="197"/>
      <c r="N550" s="197"/>
      <c r="O550" s="197"/>
      <c r="P550" s="197"/>
      <c r="Q550" s="197"/>
      <c r="R550" s="197"/>
      <c r="S550" s="197"/>
      <c r="T550" s="197"/>
      <c r="U550" s="197"/>
      <c r="V550" s="197"/>
      <c r="W550" s="197"/>
      <c r="X550" s="197"/>
      <c r="Y550" s="197"/>
      <c r="Z550" s="197"/>
    </row>
    <row r="551" ht="15.75" customHeight="1">
      <c r="A551" s="197"/>
      <c r="B551" s="197"/>
      <c r="C551" s="197"/>
      <c r="D551" s="197"/>
      <c r="E551" s="197"/>
      <c r="F551" s="197"/>
      <c r="G551" s="197"/>
      <c r="H551" s="197"/>
      <c r="I551" s="197"/>
      <c r="J551" s="197"/>
      <c r="K551" s="197"/>
      <c r="L551" s="197"/>
      <c r="M551" s="197"/>
      <c r="N551" s="197"/>
      <c r="O551" s="197"/>
      <c r="P551" s="197"/>
      <c r="Q551" s="197"/>
      <c r="R551" s="197"/>
      <c r="S551" s="197"/>
      <c r="T551" s="197"/>
      <c r="U551" s="197"/>
      <c r="V551" s="197"/>
      <c r="W551" s="197"/>
      <c r="X551" s="197"/>
      <c r="Y551" s="197"/>
      <c r="Z551" s="197"/>
    </row>
    <row r="552" ht="15.75" customHeight="1">
      <c r="A552" s="197"/>
      <c r="B552" s="197"/>
      <c r="C552" s="197"/>
      <c r="D552" s="197"/>
      <c r="E552" s="197"/>
      <c r="F552" s="197"/>
      <c r="G552" s="197"/>
      <c r="H552" s="197"/>
      <c r="I552" s="197"/>
      <c r="J552" s="197"/>
      <c r="K552" s="197"/>
      <c r="L552" s="197"/>
      <c r="M552" s="197"/>
      <c r="N552" s="197"/>
      <c r="O552" s="197"/>
      <c r="P552" s="197"/>
      <c r="Q552" s="197"/>
      <c r="R552" s="197"/>
      <c r="S552" s="197"/>
      <c r="T552" s="197"/>
      <c r="U552" s="197"/>
      <c r="V552" s="197"/>
      <c r="W552" s="197"/>
      <c r="X552" s="197"/>
      <c r="Y552" s="197"/>
      <c r="Z552" s="197"/>
    </row>
    <row r="553" ht="15.75" customHeight="1">
      <c r="A553" s="197"/>
      <c r="B553" s="197"/>
      <c r="C553" s="197"/>
      <c r="D553" s="197"/>
      <c r="E553" s="197"/>
      <c r="F553" s="197"/>
      <c r="G553" s="197"/>
      <c r="H553" s="197"/>
      <c r="I553" s="197"/>
      <c r="J553" s="197"/>
      <c r="K553" s="197"/>
      <c r="L553" s="197"/>
      <c r="M553" s="197"/>
      <c r="N553" s="197"/>
      <c r="O553" s="197"/>
      <c r="P553" s="197"/>
      <c r="Q553" s="197"/>
      <c r="R553" s="197"/>
      <c r="S553" s="197"/>
      <c r="T553" s="197"/>
      <c r="U553" s="197"/>
      <c r="V553" s="197"/>
      <c r="W553" s="197"/>
      <c r="X553" s="197"/>
      <c r="Y553" s="197"/>
      <c r="Z553" s="197"/>
    </row>
    <row r="554" ht="15.75" customHeight="1">
      <c r="A554" s="197"/>
      <c r="B554" s="197"/>
      <c r="C554" s="197"/>
      <c r="D554" s="197"/>
      <c r="E554" s="197"/>
      <c r="F554" s="197"/>
      <c r="G554" s="197"/>
      <c r="H554" s="197"/>
      <c r="I554" s="197"/>
      <c r="J554" s="197"/>
      <c r="K554" s="197"/>
      <c r="L554" s="197"/>
      <c r="M554" s="197"/>
      <c r="N554" s="197"/>
      <c r="O554" s="197"/>
      <c r="P554" s="197"/>
      <c r="Q554" s="197"/>
      <c r="R554" s="197"/>
      <c r="S554" s="197"/>
      <c r="T554" s="197"/>
      <c r="U554" s="197"/>
      <c r="V554" s="197"/>
      <c r="W554" s="197"/>
      <c r="X554" s="197"/>
      <c r="Y554" s="197"/>
      <c r="Z554" s="197"/>
    </row>
    <row r="555" ht="15.75" customHeight="1">
      <c r="A555" s="197"/>
      <c r="B555" s="197"/>
      <c r="C555" s="197"/>
      <c r="D555" s="197"/>
      <c r="E555" s="197"/>
      <c r="F555" s="197"/>
      <c r="G555" s="197"/>
      <c r="H555" s="197"/>
      <c r="I555" s="197"/>
      <c r="J555" s="197"/>
      <c r="K555" s="197"/>
      <c r="L555" s="197"/>
      <c r="M555" s="197"/>
      <c r="N555" s="197"/>
      <c r="O555" s="197"/>
      <c r="P555" s="197"/>
      <c r="Q555" s="197"/>
      <c r="R555" s="197"/>
      <c r="S555" s="197"/>
      <c r="T555" s="197"/>
      <c r="U555" s="197"/>
      <c r="V555" s="197"/>
      <c r="W555" s="197"/>
      <c r="X555" s="197"/>
      <c r="Y555" s="197"/>
      <c r="Z555" s="197"/>
    </row>
    <row r="556" ht="15.75" customHeight="1">
      <c r="A556" s="197"/>
      <c r="B556" s="197"/>
      <c r="C556" s="197"/>
      <c r="D556" s="197"/>
      <c r="E556" s="197"/>
      <c r="F556" s="197"/>
      <c r="G556" s="197"/>
      <c r="H556" s="197"/>
      <c r="I556" s="197"/>
      <c r="J556" s="197"/>
      <c r="K556" s="197"/>
      <c r="L556" s="197"/>
      <c r="M556" s="197"/>
      <c r="N556" s="197"/>
      <c r="O556" s="197"/>
      <c r="P556" s="197"/>
      <c r="Q556" s="197"/>
      <c r="R556" s="197"/>
      <c r="S556" s="197"/>
      <c r="T556" s="197"/>
      <c r="U556" s="197"/>
      <c r="V556" s="197"/>
      <c r="W556" s="197"/>
      <c r="X556" s="197"/>
      <c r="Y556" s="197"/>
      <c r="Z556" s="197"/>
    </row>
    <row r="557" ht="15.75" customHeight="1">
      <c r="A557" s="197"/>
      <c r="B557" s="197"/>
      <c r="C557" s="197"/>
      <c r="D557" s="197"/>
      <c r="E557" s="197"/>
      <c r="F557" s="197"/>
      <c r="G557" s="197"/>
      <c r="H557" s="197"/>
      <c r="I557" s="197"/>
      <c r="J557" s="197"/>
      <c r="K557" s="197"/>
      <c r="L557" s="197"/>
      <c r="M557" s="197"/>
      <c r="N557" s="197"/>
      <c r="O557" s="197"/>
      <c r="P557" s="197"/>
      <c r="Q557" s="197"/>
      <c r="R557" s="197"/>
      <c r="S557" s="197"/>
      <c r="T557" s="197"/>
      <c r="U557" s="197"/>
      <c r="V557" s="197"/>
      <c r="W557" s="197"/>
      <c r="X557" s="197"/>
      <c r="Y557" s="197"/>
      <c r="Z557" s="197"/>
    </row>
    <row r="558" ht="15.75" customHeight="1">
      <c r="A558" s="197"/>
      <c r="B558" s="197"/>
      <c r="C558" s="197"/>
      <c r="D558" s="197"/>
      <c r="E558" s="197"/>
      <c r="F558" s="197"/>
      <c r="G558" s="197"/>
      <c r="H558" s="197"/>
      <c r="I558" s="197"/>
      <c r="J558" s="197"/>
      <c r="K558" s="197"/>
      <c r="L558" s="197"/>
      <c r="M558" s="197"/>
      <c r="N558" s="197"/>
      <c r="O558" s="197"/>
      <c r="P558" s="197"/>
      <c r="Q558" s="197"/>
      <c r="R558" s="197"/>
      <c r="S558" s="197"/>
      <c r="T558" s="197"/>
      <c r="U558" s="197"/>
      <c r="V558" s="197"/>
      <c r="W558" s="197"/>
      <c r="X558" s="197"/>
      <c r="Y558" s="197"/>
      <c r="Z558" s="197"/>
    </row>
    <row r="559" ht="15.75" customHeight="1">
      <c r="A559" s="197"/>
      <c r="B559" s="197"/>
      <c r="C559" s="197"/>
      <c r="D559" s="197"/>
      <c r="E559" s="197"/>
      <c r="F559" s="197"/>
      <c r="G559" s="197"/>
      <c r="H559" s="197"/>
      <c r="I559" s="197"/>
      <c r="J559" s="197"/>
      <c r="K559" s="197"/>
      <c r="L559" s="197"/>
      <c r="M559" s="197"/>
      <c r="N559" s="197"/>
      <c r="O559" s="197"/>
      <c r="P559" s="197"/>
      <c r="Q559" s="197"/>
      <c r="R559" s="197"/>
      <c r="S559" s="197"/>
      <c r="T559" s="197"/>
      <c r="U559" s="197"/>
      <c r="V559" s="197"/>
      <c r="W559" s="197"/>
      <c r="X559" s="197"/>
      <c r="Y559" s="197"/>
      <c r="Z559" s="197"/>
    </row>
    <row r="560" ht="15.75" customHeight="1">
      <c r="A560" s="197"/>
      <c r="B560" s="197"/>
      <c r="C560" s="197"/>
      <c r="D560" s="197"/>
      <c r="E560" s="197"/>
      <c r="F560" s="197"/>
      <c r="G560" s="197"/>
      <c r="H560" s="197"/>
      <c r="I560" s="197"/>
      <c r="J560" s="197"/>
      <c r="K560" s="197"/>
      <c r="L560" s="197"/>
      <c r="M560" s="197"/>
      <c r="N560" s="197"/>
      <c r="O560" s="197"/>
      <c r="P560" s="197"/>
      <c r="Q560" s="197"/>
      <c r="R560" s="197"/>
      <c r="S560" s="197"/>
      <c r="T560" s="197"/>
      <c r="U560" s="197"/>
      <c r="V560" s="197"/>
      <c r="W560" s="197"/>
      <c r="X560" s="197"/>
      <c r="Y560" s="197"/>
      <c r="Z560" s="197"/>
    </row>
    <row r="561" ht="15.75" customHeight="1">
      <c r="A561" s="197"/>
      <c r="B561" s="197"/>
      <c r="C561" s="197"/>
      <c r="D561" s="197"/>
      <c r="E561" s="197"/>
      <c r="F561" s="197"/>
      <c r="G561" s="197"/>
      <c r="H561" s="197"/>
      <c r="I561" s="197"/>
      <c r="J561" s="197"/>
      <c r="K561" s="197"/>
      <c r="L561" s="197"/>
      <c r="M561" s="197"/>
      <c r="N561" s="197"/>
      <c r="O561" s="197"/>
      <c r="P561" s="197"/>
      <c r="Q561" s="197"/>
      <c r="R561" s="197"/>
      <c r="S561" s="197"/>
      <c r="T561" s="197"/>
      <c r="U561" s="197"/>
      <c r="V561" s="197"/>
      <c r="W561" s="197"/>
      <c r="X561" s="197"/>
      <c r="Y561" s="197"/>
      <c r="Z561" s="197"/>
    </row>
    <row r="562" ht="15.75" customHeight="1">
      <c r="A562" s="197"/>
      <c r="B562" s="197"/>
      <c r="C562" s="197"/>
      <c r="D562" s="197"/>
      <c r="E562" s="197"/>
      <c r="F562" s="197"/>
      <c r="G562" s="197"/>
      <c r="H562" s="197"/>
      <c r="I562" s="197"/>
      <c r="J562" s="197"/>
      <c r="K562" s="197"/>
      <c r="L562" s="197"/>
      <c r="M562" s="197"/>
      <c r="N562" s="197"/>
      <c r="O562" s="197"/>
      <c r="P562" s="197"/>
      <c r="Q562" s="197"/>
      <c r="R562" s="197"/>
      <c r="S562" s="197"/>
      <c r="T562" s="197"/>
      <c r="U562" s="197"/>
      <c r="V562" s="197"/>
      <c r="W562" s="197"/>
      <c r="X562" s="197"/>
      <c r="Y562" s="197"/>
      <c r="Z562" s="197"/>
    </row>
    <row r="563" ht="15.75" customHeight="1">
      <c r="A563" s="197"/>
      <c r="B563" s="197"/>
      <c r="C563" s="197"/>
      <c r="D563" s="197"/>
      <c r="E563" s="197"/>
      <c r="F563" s="197"/>
      <c r="G563" s="197"/>
      <c r="H563" s="197"/>
      <c r="I563" s="197"/>
      <c r="J563" s="197"/>
      <c r="K563" s="197"/>
      <c r="L563" s="197"/>
      <c r="M563" s="197"/>
      <c r="N563" s="197"/>
      <c r="O563" s="197"/>
      <c r="P563" s="197"/>
      <c r="Q563" s="197"/>
      <c r="R563" s="197"/>
      <c r="S563" s="197"/>
      <c r="T563" s="197"/>
      <c r="U563" s="197"/>
      <c r="V563" s="197"/>
      <c r="W563" s="197"/>
      <c r="X563" s="197"/>
      <c r="Y563" s="197"/>
      <c r="Z563" s="197"/>
    </row>
    <row r="564" ht="15.75" customHeight="1">
      <c r="A564" s="197"/>
      <c r="B564" s="197"/>
      <c r="C564" s="197"/>
      <c r="D564" s="197"/>
      <c r="E564" s="197"/>
      <c r="F564" s="197"/>
      <c r="G564" s="197"/>
      <c r="H564" s="197"/>
      <c r="I564" s="197"/>
      <c r="J564" s="197"/>
      <c r="K564" s="197"/>
      <c r="L564" s="197"/>
      <c r="M564" s="197"/>
      <c r="N564" s="197"/>
      <c r="O564" s="197"/>
      <c r="P564" s="197"/>
      <c r="Q564" s="197"/>
      <c r="R564" s="197"/>
      <c r="S564" s="197"/>
      <c r="T564" s="197"/>
      <c r="U564" s="197"/>
      <c r="V564" s="197"/>
      <c r="W564" s="197"/>
      <c r="X564" s="197"/>
      <c r="Y564" s="197"/>
      <c r="Z564" s="197"/>
    </row>
    <row r="565" ht="15.75" customHeight="1">
      <c r="A565" s="197"/>
      <c r="B565" s="197"/>
      <c r="C565" s="197"/>
      <c r="D565" s="197"/>
      <c r="E565" s="197"/>
      <c r="F565" s="197"/>
      <c r="G565" s="197"/>
      <c r="H565" s="197"/>
      <c r="I565" s="197"/>
      <c r="J565" s="197"/>
      <c r="K565" s="197"/>
      <c r="L565" s="197"/>
      <c r="M565" s="197"/>
      <c r="N565" s="197"/>
      <c r="O565" s="197"/>
      <c r="P565" s="197"/>
      <c r="Q565" s="197"/>
      <c r="R565" s="197"/>
      <c r="S565" s="197"/>
      <c r="T565" s="197"/>
      <c r="U565" s="197"/>
      <c r="V565" s="197"/>
      <c r="W565" s="197"/>
      <c r="X565" s="197"/>
      <c r="Y565" s="197"/>
      <c r="Z565" s="197"/>
    </row>
    <row r="566" ht="15.75" customHeight="1">
      <c r="A566" s="197"/>
      <c r="B566" s="197"/>
      <c r="C566" s="197"/>
      <c r="D566" s="197"/>
      <c r="E566" s="197"/>
      <c r="F566" s="197"/>
      <c r="G566" s="197"/>
      <c r="H566" s="197"/>
      <c r="I566" s="197"/>
      <c r="J566" s="197"/>
      <c r="K566" s="197"/>
      <c r="L566" s="197"/>
      <c r="M566" s="197"/>
      <c r="N566" s="197"/>
      <c r="O566" s="197"/>
      <c r="P566" s="197"/>
      <c r="Q566" s="197"/>
      <c r="R566" s="197"/>
      <c r="S566" s="197"/>
      <c r="T566" s="197"/>
      <c r="U566" s="197"/>
      <c r="V566" s="197"/>
      <c r="W566" s="197"/>
      <c r="X566" s="197"/>
      <c r="Y566" s="197"/>
      <c r="Z566" s="197"/>
    </row>
    <row r="567" ht="15.75" customHeight="1">
      <c r="A567" s="197"/>
      <c r="B567" s="197"/>
      <c r="C567" s="197"/>
      <c r="D567" s="197"/>
      <c r="E567" s="197"/>
      <c r="F567" s="197"/>
      <c r="G567" s="197"/>
      <c r="H567" s="197"/>
      <c r="I567" s="197"/>
      <c r="J567" s="197"/>
      <c r="K567" s="197"/>
      <c r="L567" s="197"/>
      <c r="M567" s="197"/>
      <c r="N567" s="197"/>
      <c r="O567" s="197"/>
      <c r="P567" s="197"/>
      <c r="Q567" s="197"/>
      <c r="R567" s="197"/>
      <c r="S567" s="197"/>
      <c r="T567" s="197"/>
      <c r="U567" s="197"/>
      <c r="V567" s="197"/>
      <c r="W567" s="197"/>
      <c r="X567" s="197"/>
      <c r="Y567" s="197"/>
      <c r="Z567" s="197"/>
    </row>
    <row r="568" ht="15.75" customHeight="1">
      <c r="A568" s="197"/>
      <c r="B568" s="197"/>
      <c r="C568" s="197"/>
      <c r="D568" s="197"/>
      <c r="E568" s="197"/>
      <c r="F568" s="197"/>
      <c r="G568" s="197"/>
      <c r="H568" s="197"/>
      <c r="I568" s="197"/>
      <c r="J568" s="197"/>
      <c r="K568" s="197"/>
      <c r="L568" s="197"/>
      <c r="M568" s="197"/>
      <c r="N568" s="197"/>
      <c r="O568" s="197"/>
      <c r="P568" s="197"/>
      <c r="Q568" s="197"/>
      <c r="R568" s="197"/>
      <c r="S568" s="197"/>
      <c r="T568" s="197"/>
      <c r="U568" s="197"/>
      <c r="V568" s="197"/>
      <c r="W568" s="197"/>
      <c r="X568" s="197"/>
      <c r="Y568" s="197"/>
      <c r="Z568" s="197"/>
    </row>
    <row r="569" ht="15.75" customHeight="1">
      <c r="A569" s="197"/>
      <c r="B569" s="197"/>
      <c r="C569" s="197"/>
      <c r="D569" s="197"/>
      <c r="E569" s="197"/>
      <c r="F569" s="197"/>
      <c r="G569" s="197"/>
      <c r="H569" s="197"/>
      <c r="I569" s="197"/>
      <c r="J569" s="197"/>
      <c r="K569" s="197"/>
      <c r="L569" s="197"/>
      <c r="M569" s="197"/>
      <c r="N569" s="197"/>
      <c r="O569" s="197"/>
      <c r="P569" s="197"/>
      <c r="Q569" s="197"/>
      <c r="R569" s="197"/>
      <c r="S569" s="197"/>
      <c r="T569" s="197"/>
      <c r="U569" s="197"/>
      <c r="V569" s="197"/>
      <c r="W569" s="197"/>
      <c r="X569" s="197"/>
      <c r="Y569" s="197"/>
      <c r="Z569" s="197"/>
    </row>
    <row r="570" ht="15.75" customHeight="1">
      <c r="A570" s="197"/>
      <c r="B570" s="197"/>
      <c r="C570" s="197"/>
      <c r="D570" s="197"/>
      <c r="E570" s="197"/>
      <c r="F570" s="197"/>
      <c r="G570" s="197"/>
      <c r="H570" s="197"/>
      <c r="I570" s="197"/>
      <c r="J570" s="197"/>
      <c r="K570" s="197"/>
      <c r="L570" s="197"/>
      <c r="M570" s="197"/>
      <c r="N570" s="197"/>
      <c r="O570" s="197"/>
      <c r="P570" s="197"/>
      <c r="Q570" s="197"/>
      <c r="R570" s="197"/>
      <c r="S570" s="197"/>
      <c r="T570" s="197"/>
      <c r="U570" s="197"/>
      <c r="V570" s="197"/>
      <c r="W570" s="197"/>
      <c r="X570" s="197"/>
      <c r="Y570" s="197"/>
      <c r="Z570" s="197"/>
    </row>
    <row r="571" ht="15.75" customHeight="1">
      <c r="A571" s="197"/>
      <c r="B571" s="197"/>
      <c r="C571" s="197"/>
      <c r="D571" s="197"/>
      <c r="E571" s="197"/>
      <c r="F571" s="197"/>
      <c r="G571" s="197"/>
      <c r="H571" s="197"/>
      <c r="I571" s="197"/>
      <c r="J571" s="197"/>
      <c r="K571" s="197"/>
      <c r="L571" s="197"/>
      <c r="M571" s="197"/>
      <c r="N571" s="197"/>
      <c r="O571" s="197"/>
      <c r="P571" s="197"/>
      <c r="Q571" s="197"/>
      <c r="R571" s="197"/>
      <c r="S571" s="197"/>
      <c r="T571" s="197"/>
      <c r="U571" s="197"/>
      <c r="V571" s="197"/>
      <c r="W571" s="197"/>
      <c r="X571" s="197"/>
      <c r="Y571" s="197"/>
      <c r="Z571" s="197"/>
    </row>
    <row r="572" ht="15.75" customHeight="1">
      <c r="A572" s="197"/>
      <c r="B572" s="197"/>
      <c r="C572" s="197"/>
      <c r="D572" s="197"/>
      <c r="E572" s="197"/>
      <c r="F572" s="197"/>
      <c r="G572" s="197"/>
      <c r="H572" s="197"/>
      <c r="I572" s="197"/>
      <c r="J572" s="197"/>
      <c r="K572" s="197"/>
      <c r="L572" s="197"/>
      <c r="M572" s="197"/>
      <c r="N572" s="197"/>
      <c r="O572" s="197"/>
      <c r="P572" s="197"/>
      <c r="Q572" s="197"/>
      <c r="R572" s="197"/>
      <c r="S572" s="197"/>
      <c r="T572" s="197"/>
      <c r="U572" s="197"/>
      <c r="V572" s="197"/>
      <c r="W572" s="197"/>
      <c r="X572" s="197"/>
      <c r="Y572" s="197"/>
      <c r="Z572" s="197"/>
    </row>
    <row r="573" ht="15.75" customHeight="1">
      <c r="A573" s="197"/>
      <c r="B573" s="197"/>
      <c r="C573" s="197"/>
      <c r="D573" s="197"/>
      <c r="E573" s="197"/>
      <c r="F573" s="197"/>
      <c r="G573" s="197"/>
      <c r="H573" s="197"/>
      <c r="I573" s="197"/>
      <c r="J573" s="197"/>
      <c r="K573" s="197"/>
      <c r="L573" s="197"/>
      <c r="M573" s="197"/>
      <c r="N573" s="197"/>
      <c r="O573" s="197"/>
      <c r="P573" s="197"/>
      <c r="Q573" s="197"/>
      <c r="R573" s="197"/>
      <c r="S573" s="197"/>
      <c r="T573" s="197"/>
      <c r="U573" s="197"/>
      <c r="V573" s="197"/>
      <c r="W573" s="197"/>
      <c r="X573" s="197"/>
      <c r="Y573" s="197"/>
      <c r="Z573" s="197"/>
    </row>
    <row r="574" ht="15.75" customHeight="1">
      <c r="A574" s="197"/>
      <c r="B574" s="197"/>
      <c r="C574" s="197"/>
      <c r="D574" s="197"/>
      <c r="E574" s="197"/>
      <c r="F574" s="197"/>
      <c r="G574" s="197"/>
      <c r="H574" s="197"/>
      <c r="I574" s="197"/>
      <c r="J574" s="197"/>
      <c r="K574" s="197"/>
      <c r="L574" s="197"/>
      <c r="M574" s="197"/>
      <c r="N574" s="197"/>
      <c r="O574" s="197"/>
      <c r="P574" s="197"/>
      <c r="Q574" s="197"/>
      <c r="R574" s="197"/>
      <c r="S574" s="197"/>
      <c r="T574" s="197"/>
      <c r="U574" s="197"/>
      <c r="V574" s="197"/>
      <c r="W574" s="197"/>
      <c r="X574" s="197"/>
      <c r="Y574" s="197"/>
      <c r="Z574" s="197"/>
    </row>
    <row r="575" ht="15.75" customHeight="1">
      <c r="A575" s="197"/>
      <c r="B575" s="197"/>
      <c r="C575" s="197"/>
      <c r="D575" s="197"/>
      <c r="E575" s="197"/>
      <c r="F575" s="197"/>
      <c r="G575" s="197"/>
      <c r="H575" s="197"/>
      <c r="I575" s="197"/>
      <c r="J575" s="197"/>
      <c r="K575" s="197"/>
      <c r="L575" s="197"/>
      <c r="M575" s="197"/>
      <c r="N575" s="197"/>
      <c r="O575" s="197"/>
      <c r="P575" s="197"/>
      <c r="Q575" s="197"/>
      <c r="R575" s="197"/>
      <c r="S575" s="197"/>
      <c r="T575" s="197"/>
      <c r="U575" s="197"/>
      <c r="V575" s="197"/>
      <c r="W575" s="197"/>
      <c r="X575" s="197"/>
      <c r="Y575" s="197"/>
      <c r="Z575" s="197"/>
    </row>
    <row r="576" ht="15.75" customHeight="1">
      <c r="A576" s="197"/>
      <c r="B576" s="197"/>
      <c r="C576" s="197"/>
      <c r="D576" s="197"/>
      <c r="E576" s="197"/>
      <c r="F576" s="197"/>
      <c r="G576" s="197"/>
      <c r="H576" s="197"/>
      <c r="I576" s="197"/>
      <c r="J576" s="197"/>
      <c r="K576" s="197"/>
      <c r="L576" s="197"/>
      <c r="M576" s="197"/>
      <c r="N576" s="197"/>
      <c r="O576" s="197"/>
      <c r="P576" s="197"/>
      <c r="Q576" s="197"/>
      <c r="R576" s="197"/>
      <c r="S576" s="197"/>
      <c r="T576" s="197"/>
      <c r="U576" s="197"/>
      <c r="V576" s="197"/>
      <c r="W576" s="197"/>
      <c r="X576" s="197"/>
      <c r="Y576" s="197"/>
      <c r="Z576" s="197"/>
    </row>
    <row r="577" ht="15.75" customHeight="1">
      <c r="A577" s="197"/>
      <c r="B577" s="197"/>
      <c r="C577" s="197"/>
      <c r="D577" s="197"/>
      <c r="E577" s="197"/>
      <c r="F577" s="197"/>
      <c r="G577" s="197"/>
      <c r="H577" s="197"/>
      <c r="I577" s="197"/>
      <c r="J577" s="197"/>
      <c r="K577" s="197"/>
      <c r="L577" s="197"/>
      <c r="M577" s="197"/>
      <c r="N577" s="197"/>
      <c r="O577" s="197"/>
      <c r="P577" s="197"/>
      <c r="Q577" s="197"/>
      <c r="R577" s="197"/>
      <c r="S577" s="197"/>
      <c r="T577" s="197"/>
      <c r="U577" s="197"/>
      <c r="V577" s="197"/>
      <c r="W577" s="197"/>
      <c r="X577" s="197"/>
      <c r="Y577" s="197"/>
      <c r="Z577" s="197"/>
    </row>
    <row r="578" ht="15.75" customHeight="1">
      <c r="A578" s="197"/>
      <c r="B578" s="197"/>
      <c r="C578" s="197"/>
      <c r="D578" s="197"/>
      <c r="E578" s="197"/>
      <c r="F578" s="197"/>
      <c r="G578" s="197"/>
      <c r="H578" s="197"/>
      <c r="I578" s="197"/>
      <c r="J578" s="197"/>
      <c r="K578" s="197"/>
      <c r="L578" s="197"/>
      <c r="M578" s="197"/>
      <c r="N578" s="197"/>
      <c r="O578" s="197"/>
      <c r="P578" s="197"/>
      <c r="Q578" s="197"/>
      <c r="R578" s="197"/>
      <c r="S578" s="197"/>
      <c r="T578" s="197"/>
      <c r="U578" s="197"/>
      <c r="V578" s="197"/>
      <c r="W578" s="197"/>
      <c r="X578" s="197"/>
      <c r="Y578" s="197"/>
      <c r="Z578" s="197"/>
    </row>
    <row r="579" ht="15.75" customHeight="1">
      <c r="A579" s="197"/>
      <c r="B579" s="197"/>
      <c r="C579" s="197"/>
      <c r="D579" s="197"/>
      <c r="E579" s="197"/>
      <c r="F579" s="197"/>
      <c r="G579" s="197"/>
      <c r="H579" s="197"/>
      <c r="I579" s="197"/>
      <c r="J579" s="197"/>
      <c r="K579" s="197"/>
      <c r="L579" s="197"/>
      <c r="M579" s="197"/>
      <c r="N579" s="197"/>
      <c r="O579" s="197"/>
      <c r="P579" s="197"/>
      <c r="Q579" s="197"/>
      <c r="R579" s="197"/>
      <c r="S579" s="197"/>
      <c r="T579" s="197"/>
      <c r="U579" s="197"/>
      <c r="V579" s="197"/>
      <c r="W579" s="197"/>
      <c r="X579" s="197"/>
      <c r="Y579" s="197"/>
      <c r="Z579" s="197"/>
    </row>
    <row r="580" ht="15.75" customHeight="1">
      <c r="A580" s="197"/>
      <c r="B580" s="197"/>
      <c r="C580" s="197"/>
      <c r="D580" s="197"/>
      <c r="E580" s="197"/>
      <c r="F580" s="197"/>
      <c r="G580" s="197"/>
      <c r="H580" s="197"/>
      <c r="I580" s="197"/>
      <c r="J580" s="197"/>
      <c r="K580" s="197"/>
      <c r="L580" s="197"/>
      <c r="M580" s="197"/>
      <c r="N580" s="197"/>
      <c r="O580" s="197"/>
      <c r="P580" s="197"/>
      <c r="Q580" s="197"/>
      <c r="R580" s="197"/>
      <c r="S580" s="197"/>
      <c r="T580" s="197"/>
      <c r="U580" s="197"/>
      <c r="V580" s="197"/>
      <c r="W580" s="197"/>
      <c r="X580" s="197"/>
      <c r="Y580" s="197"/>
      <c r="Z580" s="197"/>
    </row>
    <row r="581" ht="15.75" customHeight="1">
      <c r="A581" s="197"/>
      <c r="B581" s="197"/>
      <c r="C581" s="197"/>
      <c r="D581" s="197"/>
      <c r="E581" s="197"/>
      <c r="F581" s="197"/>
      <c r="G581" s="197"/>
      <c r="H581" s="197"/>
      <c r="I581" s="197"/>
      <c r="J581" s="197"/>
      <c r="K581" s="197"/>
      <c r="L581" s="197"/>
      <c r="M581" s="197"/>
      <c r="N581" s="197"/>
      <c r="O581" s="197"/>
      <c r="P581" s="197"/>
      <c r="Q581" s="197"/>
      <c r="R581" s="197"/>
      <c r="S581" s="197"/>
      <c r="T581" s="197"/>
      <c r="U581" s="197"/>
      <c r="V581" s="197"/>
      <c r="W581" s="197"/>
      <c r="X581" s="197"/>
      <c r="Y581" s="197"/>
      <c r="Z581" s="197"/>
    </row>
    <row r="582" ht="15.75" customHeight="1">
      <c r="A582" s="197"/>
      <c r="B582" s="197"/>
      <c r="C582" s="197"/>
      <c r="D582" s="197"/>
      <c r="E582" s="197"/>
      <c r="F582" s="197"/>
      <c r="G582" s="197"/>
      <c r="H582" s="197"/>
      <c r="I582" s="197"/>
      <c r="J582" s="197"/>
      <c r="K582" s="197"/>
      <c r="L582" s="197"/>
      <c r="M582" s="197"/>
      <c r="N582" s="197"/>
      <c r="O582" s="197"/>
      <c r="P582" s="197"/>
      <c r="Q582" s="197"/>
      <c r="R582" s="197"/>
      <c r="S582" s="197"/>
      <c r="T582" s="197"/>
      <c r="U582" s="197"/>
      <c r="V582" s="197"/>
      <c r="W582" s="197"/>
      <c r="X582" s="197"/>
      <c r="Y582" s="197"/>
      <c r="Z582" s="197"/>
    </row>
    <row r="583" ht="15.75" customHeight="1">
      <c r="A583" s="197"/>
      <c r="B583" s="197"/>
      <c r="C583" s="197"/>
      <c r="D583" s="197"/>
      <c r="E583" s="197"/>
      <c r="F583" s="197"/>
      <c r="G583" s="197"/>
      <c r="H583" s="197"/>
      <c r="I583" s="197"/>
      <c r="J583" s="197"/>
      <c r="K583" s="197"/>
      <c r="L583" s="197"/>
      <c r="M583" s="197"/>
      <c r="N583" s="197"/>
      <c r="O583" s="197"/>
      <c r="P583" s="197"/>
      <c r="Q583" s="197"/>
      <c r="R583" s="197"/>
      <c r="S583" s="197"/>
      <c r="T583" s="197"/>
      <c r="U583" s="197"/>
      <c r="V583" s="197"/>
      <c r="W583" s="197"/>
      <c r="X583" s="197"/>
      <c r="Y583" s="197"/>
      <c r="Z583" s="197"/>
    </row>
    <row r="584" ht="15.75" customHeight="1">
      <c r="A584" s="197"/>
      <c r="B584" s="197"/>
      <c r="C584" s="197"/>
      <c r="D584" s="197"/>
      <c r="E584" s="197"/>
      <c r="F584" s="197"/>
      <c r="G584" s="197"/>
      <c r="H584" s="197"/>
      <c r="I584" s="197"/>
      <c r="J584" s="197"/>
      <c r="K584" s="197"/>
      <c r="L584" s="197"/>
      <c r="M584" s="197"/>
      <c r="N584" s="197"/>
      <c r="O584" s="197"/>
      <c r="P584" s="197"/>
      <c r="Q584" s="197"/>
      <c r="R584" s="197"/>
      <c r="S584" s="197"/>
      <c r="T584" s="197"/>
      <c r="U584" s="197"/>
      <c r="V584" s="197"/>
      <c r="W584" s="197"/>
      <c r="X584" s="197"/>
      <c r="Y584" s="197"/>
      <c r="Z584" s="197"/>
    </row>
    <row r="585" ht="15.75" customHeight="1">
      <c r="A585" s="197"/>
      <c r="B585" s="197"/>
      <c r="C585" s="197"/>
      <c r="D585" s="197"/>
      <c r="E585" s="197"/>
      <c r="F585" s="197"/>
      <c r="G585" s="197"/>
      <c r="H585" s="197"/>
      <c r="I585" s="197"/>
      <c r="J585" s="197"/>
      <c r="K585" s="197"/>
      <c r="L585" s="197"/>
      <c r="M585" s="197"/>
      <c r="N585" s="197"/>
      <c r="O585" s="197"/>
      <c r="P585" s="197"/>
      <c r="Q585" s="197"/>
      <c r="R585" s="197"/>
      <c r="S585" s="197"/>
      <c r="T585" s="197"/>
      <c r="U585" s="197"/>
      <c r="V585" s="197"/>
      <c r="W585" s="197"/>
      <c r="X585" s="197"/>
      <c r="Y585" s="197"/>
      <c r="Z585" s="197"/>
    </row>
    <row r="586" ht="15.75" customHeight="1">
      <c r="A586" s="197"/>
      <c r="B586" s="197"/>
      <c r="C586" s="197"/>
      <c r="D586" s="197"/>
      <c r="E586" s="197"/>
      <c r="F586" s="197"/>
      <c r="G586" s="197"/>
      <c r="H586" s="197"/>
      <c r="I586" s="197"/>
      <c r="J586" s="197"/>
      <c r="K586" s="197"/>
      <c r="L586" s="197"/>
      <c r="M586" s="197"/>
      <c r="N586" s="197"/>
      <c r="O586" s="197"/>
      <c r="P586" s="197"/>
      <c r="Q586" s="197"/>
      <c r="R586" s="197"/>
      <c r="S586" s="197"/>
      <c r="T586" s="197"/>
      <c r="U586" s="197"/>
      <c r="V586" s="197"/>
      <c r="W586" s="197"/>
      <c r="X586" s="197"/>
      <c r="Y586" s="197"/>
      <c r="Z586" s="197"/>
    </row>
    <row r="587" ht="15.75" customHeight="1">
      <c r="A587" s="197"/>
      <c r="B587" s="197"/>
      <c r="C587" s="197"/>
      <c r="D587" s="197"/>
      <c r="E587" s="197"/>
      <c r="F587" s="197"/>
      <c r="G587" s="197"/>
      <c r="H587" s="197"/>
      <c r="I587" s="197"/>
      <c r="J587" s="197"/>
      <c r="K587" s="197"/>
      <c r="L587" s="197"/>
      <c r="M587" s="197"/>
      <c r="N587" s="197"/>
      <c r="O587" s="197"/>
      <c r="P587" s="197"/>
      <c r="Q587" s="197"/>
      <c r="R587" s="197"/>
      <c r="S587" s="197"/>
      <c r="T587" s="197"/>
      <c r="U587" s="197"/>
      <c r="V587" s="197"/>
      <c r="W587" s="197"/>
      <c r="X587" s="197"/>
      <c r="Y587" s="197"/>
      <c r="Z587" s="197"/>
    </row>
    <row r="588" ht="15.75" customHeight="1">
      <c r="A588" s="197"/>
      <c r="B588" s="197"/>
      <c r="C588" s="197"/>
      <c r="D588" s="197"/>
      <c r="E588" s="197"/>
      <c r="F588" s="197"/>
      <c r="G588" s="197"/>
      <c r="H588" s="197"/>
      <c r="I588" s="197"/>
      <c r="J588" s="197"/>
      <c r="K588" s="197"/>
      <c r="L588" s="197"/>
      <c r="M588" s="197"/>
      <c r="N588" s="197"/>
      <c r="O588" s="197"/>
      <c r="P588" s="197"/>
      <c r="Q588" s="197"/>
      <c r="R588" s="197"/>
      <c r="S588" s="197"/>
      <c r="T588" s="197"/>
      <c r="U588" s="197"/>
      <c r="V588" s="197"/>
      <c r="W588" s="197"/>
      <c r="X588" s="197"/>
      <c r="Y588" s="197"/>
      <c r="Z588" s="197"/>
    </row>
    <row r="589" ht="15.75" customHeight="1">
      <c r="A589" s="197"/>
      <c r="B589" s="197"/>
      <c r="C589" s="197"/>
      <c r="D589" s="197"/>
      <c r="E589" s="197"/>
      <c r="F589" s="197"/>
      <c r="G589" s="197"/>
      <c r="H589" s="197"/>
      <c r="I589" s="197"/>
      <c r="J589" s="197"/>
      <c r="K589" s="197"/>
      <c r="L589" s="197"/>
      <c r="M589" s="197"/>
      <c r="N589" s="197"/>
      <c r="O589" s="197"/>
      <c r="P589" s="197"/>
      <c r="Q589" s="197"/>
      <c r="R589" s="197"/>
      <c r="S589" s="197"/>
      <c r="T589" s="197"/>
      <c r="U589" s="197"/>
      <c r="V589" s="197"/>
      <c r="W589" s="197"/>
      <c r="X589" s="197"/>
      <c r="Y589" s="197"/>
      <c r="Z589" s="197"/>
    </row>
    <row r="590" ht="15.75" customHeight="1">
      <c r="A590" s="197"/>
      <c r="B590" s="197"/>
      <c r="C590" s="197"/>
      <c r="D590" s="197"/>
      <c r="E590" s="197"/>
      <c r="F590" s="197"/>
      <c r="G590" s="197"/>
      <c r="H590" s="197"/>
      <c r="I590" s="197"/>
      <c r="J590" s="197"/>
      <c r="K590" s="197"/>
      <c r="L590" s="197"/>
      <c r="M590" s="197"/>
      <c r="N590" s="197"/>
      <c r="O590" s="197"/>
      <c r="P590" s="197"/>
      <c r="Q590" s="197"/>
      <c r="R590" s="197"/>
      <c r="S590" s="197"/>
      <c r="T590" s="197"/>
      <c r="U590" s="197"/>
      <c r="V590" s="197"/>
      <c r="W590" s="197"/>
      <c r="X590" s="197"/>
      <c r="Y590" s="197"/>
      <c r="Z590" s="197"/>
    </row>
    <row r="591" ht="15.75" customHeight="1">
      <c r="A591" s="197"/>
      <c r="B591" s="197"/>
      <c r="C591" s="197"/>
      <c r="D591" s="197"/>
      <c r="E591" s="197"/>
      <c r="F591" s="197"/>
      <c r="G591" s="197"/>
      <c r="H591" s="197"/>
      <c r="I591" s="197"/>
      <c r="J591" s="197"/>
      <c r="K591" s="197"/>
      <c r="L591" s="197"/>
      <c r="M591" s="197"/>
      <c r="N591" s="197"/>
      <c r="O591" s="197"/>
      <c r="P591" s="197"/>
      <c r="Q591" s="197"/>
      <c r="R591" s="197"/>
      <c r="S591" s="197"/>
      <c r="T591" s="197"/>
      <c r="U591" s="197"/>
      <c r="V591" s="197"/>
      <c r="W591" s="197"/>
      <c r="X591" s="197"/>
      <c r="Y591" s="197"/>
      <c r="Z591" s="197"/>
    </row>
    <row r="592" ht="15.75" customHeight="1">
      <c r="A592" s="197"/>
      <c r="B592" s="197"/>
      <c r="C592" s="197"/>
      <c r="D592" s="197"/>
      <c r="E592" s="197"/>
      <c r="F592" s="197"/>
      <c r="G592" s="197"/>
      <c r="H592" s="197"/>
      <c r="I592" s="197"/>
      <c r="J592" s="197"/>
      <c r="K592" s="197"/>
      <c r="L592" s="197"/>
      <c r="M592" s="197"/>
      <c r="N592" s="197"/>
      <c r="O592" s="197"/>
      <c r="P592" s="197"/>
      <c r="Q592" s="197"/>
      <c r="R592" s="197"/>
      <c r="S592" s="197"/>
      <c r="T592" s="197"/>
      <c r="U592" s="197"/>
      <c r="V592" s="197"/>
      <c r="W592" s="197"/>
      <c r="X592" s="197"/>
      <c r="Y592" s="197"/>
      <c r="Z592" s="197"/>
    </row>
    <row r="593" ht="15.75" customHeight="1">
      <c r="A593" s="197"/>
      <c r="B593" s="197"/>
      <c r="C593" s="197"/>
      <c r="D593" s="197"/>
      <c r="E593" s="197"/>
      <c r="F593" s="197"/>
      <c r="G593" s="197"/>
      <c r="H593" s="197"/>
      <c r="I593" s="197"/>
      <c r="J593" s="197"/>
      <c r="K593" s="197"/>
      <c r="L593" s="197"/>
      <c r="M593" s="197"/>
      <c r="N593" s="197"/>
      <c r="O593" s="197"/>
      <c r="P593" s="197"/>
      <c r="Q593" s="197"/>
      <c r="R593" s="197"/>
      <c r="S593" s="197"/>
      <c r="T593" s="197"/>
      <c r="U593" s="197"/>
      <c r="V593" s="197"/>
      <c r="W593" s="197"/>
      <c r="X593" s="197"/>
      <c r="Y593" s="197"/>
      <c r="Z593" s="197"/>
    </row>
    <row r="594" ht="15.75" customHeight="1">
      <c r="A594" s="197"/>
      <c r="B594" s="197"/>
      <c r="C594" s="197"/>
      <c r="D594" s="197"/>
      <c r="E594" s="197"/>
      <c r="F594" s="197"/>
      <c r="G594" s="197"/>
      <c r="H594" s="197"/>
      <c r="I594" s="197"/>
      <c r="J594" s="197"/>
      <c r="K594" s="197"/>
      <c r="L594" s="197"/>
      <c r="M594" s="197"/>
      <c r="N594" s="197"/>
      <c r="O594" s="197"/>
      <c r="P594" s="197"/>
      <c r="Q594" s="197"/>
      <c r="R594" s="197"/>
      <c r="S594" s="197"/>
      <c r="T594" s="197"/>
      <c r="U594" s="197"/>
      <c r="V594" s="197"/>
      <c r="W594" s="197"/>
      <c r="X594" s="197"/>
      <c r="Y594" s="197"/>
      <c r="Z594" s="197"/>
    </row>
    <row r="595" ht="15.75" customHeight="1">
      <c r="A595" s="197"/>
      <c r="B595" s="197"/>
      <c r="C595" s="197"/>
      <c r="D595" s="197"/>
      <c r="E595" s="197"/>
      <c r="F595" s="197"/>
      <c r="G595" s="197"/>
      <c r="H595" s="197"/>
      <c r="I595" s="197"/>
      <c r="J595" s="197"/>
      <c r="K595" s="197"/>
      <c r="L595" s="197"/>
      <c r="M595" s="197"/>
      <c r="N595" s="197"/>
      <c r="O595" s="197"/>
      <c r="P595" s="197"/>
      <c r="Q595" s="197"/>
      <c r="R595" s="197"/>
      <c r="S595" s="197"/>
      <c r="T595" s="197"/>
      <c r="U595" s="197"/>
      <c r="V595" s="197"/>
      <c r="W595" s="197"/>
      <c r="X595" s="197"/>
      <c r="Y595" s="197"/>
      <c r="Z595" s="197"/>
    </row>
    <row r="596" ht="15.75" customHeight="1">
      <c r="A596" s="197"/>
      <c r="B596" s="197"/>
      <c r="C596" s="197"/>
      <c r="D596" s="197"/>
      <c r="E596" s="197"/>
      <c r="F596" s="197"/>
      <c r="G596" s="197"/>
      <c r="H596" s="197"/>
      <c r="I596" s="197"/>
      <c r="J596" s="197"/>
      <c r="K596" s="197"/>
      <c r="L596" s="197"/>
      <c r="M596" s="197"/>
      <c r="N596" s="197"/>
      <c r="O596" s="197"/>
      <c r="P596" s="197"/>
      <c r="Q596" s="197"/>
      <c r="R596" s="197"/>
      <c r="S596" s="197"/>
      <c r="T596" s="197"/>
      <c r="U596" s="197"/>
      <c r="V596" s="197"/>
      <c r="W596" s="197"/>
      <c r="X596" s="197"/>
      <c r="Y596" s="197"/>
      <c r="Z596" s="197"/>
    </row>
    <row r="597" ht="15.75" customHeight="1">
      <c r="A597" s="197"/>
      <c r="B597" s="197"/>
      <c r="C597" s="197"/>
      <c r="D597" s="197"/>
      <c r="E597" s="197"/>
      <c r="F597" s="197"/>
      <c r="G597" s="197"/>
      <c r="H597" s="197"/>
      <c r="I597" s="197"/>
      <c r="J597" s="197"/>
      <c r="K597" s="197"/>
      <c r="L597" s="197"/>
      <c r="M597" s="197"/>
      <c r="N597" s="197"/>
      <c r="O597" s="197"/>
      <c r="P597" s="197"/>
      <c r="Q597" s="197"/>
      <c r="R597" s="197"/>
      <c r="S597" s="197"/>
      <c r="T597" s="197"/>
      <c r="U597" s="197"/>
      <c r="V597" s="197"/>
      <c r="W597" s="197"/>
      <c r="X597" s="197"/>
      <c r="Y597" s="197"/>
      <c r="Z597" s="197"/>
    </row>
    <row r="598" ht="15.75" customHeight="1">
      <c r="A598" s="197"/>
      <c r="B598" s="197"/>
      <c r="C598" s="197"/>
      <c r="D598" s="197"/>
      <c r="E598" s="197"/>
      <c r="F598" s="197"/>
      <c r="G598" s="197"/>
      <c r="H598" s="197"/>
      <c r="I598" s="197"/>
      <c r="J598" s="197"/>
      <c r="K598" s="197"/>
      <c r="L598" s="197"/>
      <c r="M598" s="197"/>
      <c r="N598" s="197"/>
      <c r="O598" s="197"/>
      <c r="P598" s="197"/>
      <c r="Q598" s="197"/>
      <c r="R598" s="197"/>
      <c r="S598" s="197"/>
      <c r="T598" s="197"/>
      <c r="U598" s="197"/>
      <c r="V598" s="197"/>
      <c r="W598" s="197"/>
      <c r="X598" s="197"/>
      <c r="Y598" s="197"/>
      <c r="Z598" s="197"/>
    </row>
    <row r="599" ht="15.75" customHeight="1">
      <c r="A599" s="197"/>
      <c r="B599" s="197"/>
      <c r="C599" s="197"/>
      <c r="D599" s="197"/>
      <c r="E599" s="197"/>
      <c r="F599" s="197"/>
      <c r="G599" s="197"/>
      <c r="H599" s="197"/>
      <c r="I599" s="197"/>
      <c r="J599" s="197"/>
      <c r="K599" s="197"/>
      <c r="L599" s="197"/>
      <c r="M599" s="197"/>
      <c r="N599" s="197"/>
      <c r="O599" s="197"/>
      <c r="P599" s="197"/>
      <c r="Q599" s="197"/>
      <c r="R599" s="197"/>
      <c r="S599" s="197"/>
      <c r="T599" s="197"/>
      <c r="U599" s="197"/>
      <c r="V599" s="197"/>
      <c r="W599" s="197"/>
      <c r="X599" s="197"/>
      <c r="Y599" s="197"/>
      <c r="Z599" s="197"/>
    </row>
    <row r="600" ht="15.75" customHeight="1">
      <c r="A600" s="197"/>
      <c r="B600" s="197"/>
      <c r="C600" s="197"/>
      <c r="D600" s="197"/>
      <c r="E600" s="197"/>
      <c r="F600" s="197"/>
      <c r="G600" s="197"/>
      <c r="H600" s="197"/>
      <c r="I600" s="197"/>
      <c r="J600" s="197"/>
      <c r="K600" s="197"/>
      <c r="L600" s="197"/>
      <c r="M600" s="197"/>
      <c r="N600" s="197"/>
      <c r="O600" s="197"/>
      <c r="P600" s="197"/>
      <c r="Q600" s="197"/>
      <c r="R600" s="197"/>
      <c r="S600" s="197"/>
      <c r="T600" s="197"/>
      <c r="U600" s="197"/>
      <c r="V600" s="197"/>
      <c r="W600" s="197"/>
      <c r="X600" s="197"/>
      <c r="Y600" s="197"/>
      <c r="Z600" s="197"/>
    </row>
    <row r="601" ht="15.75" customHeight="1">
      <c r="A601" s="197"/>
      <c r="B601" s="197"/>
      <c r="C601" s="197"/>
      <c r="D601" s="197"/>
      <c r="E601" s="197"/>
      <c r="F601" s="197"/>
      <c r="G601" s="197"/>
      <c r="H601" s="197"/>
      <c r="I601" s="197"/>
      <c r="J601" s="197"/>
      <c r="K601" s="197"/>
      <c r="L601" s="197"/>
      <c r="M601" s="197"/>
      <c r="N601" s="197"/>
      <c r="O601" s="197"/>
      <c r="P601" s="197"/>
      <c r="Q601" s="197"/>
      <c r="R601" s="197"/>
      <c r="S601" s="197"/>
      <c r="T601" s="197"/>
      <c r="U601" s="197"/>
      <c r="V601" s="197"/>
      <c r="W601" s="197"/>
      <c r="X601" s="197"/>
      <c r="Y601" s="197"/>
      <c r="Z601" s="197"/>
    </row>
    <row r="602" ht="15.75" customHeight="1">
      <c r="A602" s="197"/>
      <c r="B602" s="197"/>
      <c r="C602" s="197"/>
      <c r="D602" s="197"/>
      <c r="E602" s="197"/>
      <c r="F602" s="197"/>
      <c r="G602" s="197"/>
      <c r="H602" s="197"/>
      <c r="I602" s="197"/>
      <c r="J602" s="197"/>
      <c r="K602" s="197"/>
      <c r="L602" s="197"/>
      <c r="M602" s="197"/>
      <c r="N602" s="197"/>
      <c r="O602" s="197"/>
      <c r="P602" s="197"/>
      <c r="Q602" s="197"/>
      <c r="R602" s="197"/>
      <c r="S602" s="197"/>
      <c r="T602" s="197"/>
      <c r="U602" s="197"/>
      <c r="V602" s="197"/>
      <c r="W602" s="197"/>
      <c r="X602" s="197"/>
      <c r="Y602" s="197"/>
      <c r="Z602" s="197"/>
    </row>
    <row r="603" ht="15.75" customHeight="1">
      <c r="A603" s="197"/>
      <c r="B603" s="197"/>
      <c r="C603" s="197"/>
      <c r="D603" s="197"/>
      <c r="E603" s="197"/>
      <c r="F603" s="197"/>
      <c r="G603" s="197"/>
      <c r="H603" s="197"/>
      <c r="I603" s="197"/>
      <c r="J603" s="197"/>
      <c r="K603" s="197"/>
      <c r="L603" s="197"/>
      <c r="M603" s="197"/>
      <c r="N603" s="197"/>
      <c r="O603" s="197"/>
      <c r="P603" s="197"/>
      <c r="Q603" s="197"/>
      <c r="R603" s="197"/>
      <c r="S603" s="197"/>
      <c r="T603" s="197"/>
      <c r="U603" s="197"/>
      <c r="V603" s="197"/>
      <c r="W603" s="197"/>
      <c r="X603" s="197"/>
      <c r="Y603" s="197"/>
      <c r="Z603" s="197"/>
    </row>
    <row r="604" ht="15.75" customHeight="1">
      <c r="A604" s="197"/>
      <c r="B604" s="197"/>
      <c r="C604" s="197"/>
      <c r="D604" s="197"/>
      <c r="E604" s="197"/>
      <c r="F604" s="197"/>
      <c r="G604" s="197"/>
      <c r="H604" s="197"/>
      <c r="I604" s="197"/>
      <c r="J604" s="197"/>
      <c r="K604" s="197"/>
      <c r="L604" s="197"/>
      <c r="M604" s="197"/>
      <c r="N604" s="197"/>
      <c r="O604" s="197"/>
      <c r="P604" s="197"/>
      <c r="Q604" s="197"/>
      <c r="R604" s="197"/>
      <c r="S604" s="197"/>
      <c r="T604" s="197"/>
      <c r="U604" s="197"/>
      <c r="V604" s="197"/>
      <c r="W604" s="197"/>
      <c r="X604" s="197"/>
      <c r="Y604" s="197"/>
      <c r="Z604" s="197"/>
    </row>
    <row r="605" ht="15.75" customHeight="1">
      <c r="A605" s="197"/>
      <c r="B605" s="197"/>
      <c r="C605" s="197"/>
      <c r="D605" s="197"/>
      <c r="E605" s="197"/>
      <c r="F605" s="197"/>
      <c r="G605" s="197"/>
      <c r="H605" s="197"/>
      <c r="I605" s="197"/>
      <c r="J605" s="197"/>
      <c r="K605" s="197"/>
      <c r="L605" s="197"/>
      <c r="M605" s="197"/>
      <c r="N605" s="197"/>
      <c r="O605" s="197"/>
      <c r="P605" s="197"/>
      <c r="Q605" s="197"/>
      <c r="R605" s="197"/>
      <c r="S605" s="197"/>
      <c r="T605" s="197"/>
      <c r="U605" s="197"/>
      <c r="V605" s="197"/>
      <c r="W605" s="197"/>
      <c r="X605" s="197"/>
      <c r="Y605" s="197"/>
      <c r="Z605" s="197"/>
    </row>
    <row r="606" ht="15.75" customHeight="1">
      <c r="A606" s="197"/>
      <c r="B606" s="197"/>
      <c r="C606" s="197"/>
      <c r="D606" s="197"/>
      <c r="E606" s="197"/>
      <c r="F606" s="197"/>
      <c r="G606" s="197"/>
      <c r="H606" s="197"/>
      <c r="I606" s="197"/>
      <c r="J606" s="197"/>
      <c r="K606" s="197"/>
      <c r="L606" s="197"/>
      <c r="M606" s="197"/>
      <c r="N606" s="197"/>
      <c r="O606" s="197"/>
      <c r="P606" s="197"/>
      <c r="Q606" s="197"/>
      <c r="R606" s="197"/>
      <c r="S606" s="197"/>
      <c r="T606" s="197"/>
      <c r="U606" s="197"/>
      <c r="V606" s="197"/>
      <c r="W606" s="197"/>
      <c r="X606" s="197"/>
      <c r="Y606" s="197"/>
      <c r="Z606" s="197"/>
    </row>
    <row r="607" ht="15.75" customHeight="1">
      <c r="A607" s="197"/>
      <c r="B607" s="197"/>
      <c r="C607" s="197"/>
      <c r="D607" s="197"/>
      <c r="E607" s="197"/>
      <c r="F607" s="197"/>
      <c r="G607" s="197"/>
      <c r="H607" s="197"/>
      <c r="I607" s="197"/>
      <c r="J607" s="197"/>
      <c r="K607" s="197"/>
      <c r="L607" s="197"/>
      <c r="M607" s="197"/>
      <c r="N607" s="197"/>
      <c r="O607" s="197"/>
      <c r="P607" s="197"/>
      <c r="Q607" s="197"/>
      <c r="R607" s="197"/>
      <c r="S607" s="197"/>
      <c r="T607" s="197"/>
      <c r="U607" s="197"/>
      <c r="V607" s="197"/>
      <c r="W607" s="197"/>
      <c r="X607" s="197"/>
      <c r="Y607" s="197"/>
      <c r="Z607" s="197"/>
    </row>
    <row r="608" ht="15.75" customHeight="1">
      <c r="A608" s="197"/>
      <c r="B608" s="197"/>
      <c r="C608" s="197"/>
      <c r="D608" s="197"/>
      <c r="E608" s="197"/>
      <c r="F608" s="197"/>
      <c r="G608" s="197"/>
      <c r="H608" s="197"/>
      <c r="I608" s="197"/>
      <c r="J608" s="197"/>
      <c r="K608" s="197"/>
      <c r="L608" s="197"/>
      <c r="M608" s="197"/>
      <c r="N608" s="197"/>
      <c r="O608" s="197"/>
      <c r="P608" s="197"/>
      <c r="Q608" s="197"/>
      <c r="R608" s="197"/>
      <c r="S608" s="197"/>
      <c r="T608" s="197"/>
      <c r="U608" s="197"/>
      <c r="V608" s="197"/>
      <c r="W608" s="197"/>
      <c r="X608" s="197"/>
      <c r="Y608" s="197"/>
      <c r="Z608" s="197"/>
    </row>
    <row r="609" ht="15.75" customHeight="1">
      <c r="A609" s="197"/>
      <c r="B609" s="197"/>
      <c r="C609" s="197"/>
      <c r="D609" s="197"/>
      <c r="E609" s="197"/>
      <c r="F609" s="197"/>
      <c r="G609" s="197"/>
      <c r="H609" s="197"/>
      <c r="I609" s="197"/>
      <c r="J609" s="197"/>
      <c r="K609" s="197"/>
      <c r="L609" s="197"/>
      <c r="M609" s="197"/>
      <c r="N609" s="197"/>
      <c r="O609" s="197"/>
      <c r="P609" s="197"/>
      <c r="Q609" s="197"/>
      <c r="R609" s="197"/>
      <c r="S609" s="197"/>
      <c r="T609" s="197"/>
      <c r="U609" s="197"/>
      <c r="V609" s="197"/>
      <c r="W609" s="197"/>
      <c r="X609" s="197"/>
      <c r="Y609" s="197"/>
      <c r="Z609" s="197"/>
    </row>
    <row r="610" ht="15.75" customHeight="1">
      <c r="A610" s="197"/>
      <c r="B610" s="197"/>
      <c r="C610" s="197"/>
      <c r="D610" s="197"/>
      <c r="E610" s="197"/>
      <c r="F610" s="197"/>
      <c r="G610" s="197"/>
      <c r="H610" s="197"/>
      <c r="I610" s="197"/>
      <c r="J610" s="197"/>
      <c r="K610" s="197"/>
      <c r="L610" s="197"/>
      <c r="M610" s="197"/>
      <c r="N610" s="197"/>
      <c r="O610" s="197"/>
      <c r="P610" s="197"/>
      <c r="Q610" s="197"/>
      <c r="R610" s="197"/>
      <c r="S610" s="197"/>
      <c r="T610" s="197"/>
      <c r="U610" s="197"/>
      <c r="V610" s="197"/>
      <c r="W610" s="197"/>
      <c r="X610" s="197"/>
      <c r="Y610" s="197"/>
      <c r="Z610" s="197"/>
    </row>
    <row r="611" ht="15.75" customHeight="1">
      <c r="A611" s="197"/>
      <c r="B611" s="197"/>
      <c r="C611" s="197"/>
      <c r="D611" s="197"/>
      <c r="E611" s="197"/>
      <c r="F611" s="197"/>
      <c r="G611" s="197"/>
      <c r="H611" s="197"/>
      <c r="I611" s="197"/>
      <c r="J611" s="197"/>
      <c r="K611" s="197"/>
      <c r="L611" s="197"/>
      <c r="M611" s="197"/>
      <c r="N611" s="197"/>
      <c r="O611" s="197"/>
      <c r="P611" s="197"/>
      <c r="Q611" s="197"/>
      <c r="R611" s="197"/>
      <c r="S611" s="197"/>
      <c r="T611" s="197"/>
      <c r="U611" s="197"/>
      <c r="V611" s="197"/>
      <c r="W611" s="197"/>
      <c r="X611" s="197"/>
      <c r="Y611" s="197"/>
      <c r="Z611" s="197"/>
    </row>
    <row r="612" ht="15.75" customHeight="1">
      <c r="A612" s="197"/>
      <c r="B612" s="197"/>
      <c r="C612" s="197"/>
      <c r="D612" s="197"/>
      <c r="E612" s="197"/>
      <c r="F612" s="197"/>
      <c r="G612" s="197"/>
      <c r="H612" s="197"/>
      <c r="I612" s="197"/>
      <c r="J612" s="197"/>
      <c r="K612" s="197"/>
      <c r="L612" s="197"/>
      <c r="M612" s="197"/>
      <c r="N612" s="197"/>
      <c r="O612" s="197"/>
      <c r="P612" s="197"/>
      <c r="Q612" s="197"/>
      <c r="R612" s="197"/>
      <c r="S612" s="197"/>
      <c r="T612" s="197"/>
      <c r="U612" s="197"/>
      <c r="V612" s="197"/>
      <c r="W612" s="197"/>
      <c r="X612" s="197"/>
      <c r="Y612" s="197"/>
      <c r="Z612" s="197"/>
    </row>
    <row r="613" ht="15.75" customHeight="1">
      <c r="A613" s="197"/>
      <c r="B613" s="197"/>
      <c r="C613" s="197"/>
      <c r="D613" s="197"/>
      <c r="E613" s="197"/>
      <c r="F613" s="197"/>
      <c r="G613" s="197"/>
      <c r="H613" s="197"/>
      <c r="I613" s="197"/>
      <c r="J613" s="197"/>
      <c r="K613" s="197"/>
      <c r="L613" s="197"/>
      <c r="M613" s="197"/>
      <c r="N613" s="197"/>
      <c r="O613" s="197"/>
      <c r="P613" s="197"/>
      <c r="Q613" s="197"/>
      <c r="R613" s="197"/>
      <c r="S613" s="197"/>
      <c r="T613" s="197"/>
      <c r="U613" s="197"/>
      <c r="V613" s="197"/>
      <c r="W613" s="197"/>
      <c r="X613" s="197"/>
      <c r="Y613" s="197"/>
      <c r="Z613" s="197"/>
    </row>
    <row r="614" ht="15.75" customHeight="1">
      <c r="A614" s="197"/>
      <c r="B614" s="197"/>
      <c r="C614" s="197"/>
      <c r="D614" s="197"/>
      <c r="E614" s="197"/>
      <c r="F614" s="197"/>
      <c r="G614" s="197"/>
      <c r="H614" s="197"/>
      <c r="I614" s="197"/>
      <c r="J614" s="197"/>
      <c r="K614" s="197"/>
      <c r="L614" s="197"/>
      <c r="M614" s="197"/>
      <c r="N614" s="197"/>
      <c r="O614" s="197"/>
      <c r="P614" s="197"/>
      <c r="Q614" s="197"/>
      <c r="R614" s="197"/>
      <c r="S614" s="197"/>
      <c r="T614" s="197"/>
      <c r="U614" s="197"/>
      <c r="V614" s="197"/>
      <c r="W614" s="197"/>
      <c r="X614" s="197"/>
      <c r="Y614" s="197"/>
      <c r="Z614" s="197"/>
    </row>
    <row r="615" ht="15.75" customHeight="1">
      <c r="A615" s="197"/>
      <c r="B615" s="197"/>
      <c r="C615" s="197"/>
      <c r="D615" s="197"/>
      <c r="E615" s="197"/>
      <c r="F615" s="197"/>
      <c r="G615" s="197"/>
      <c r="H615" s="197"/>
      <c r="I615" s="197"/>
      <c r="J615" s="197"/>
      <c r="K615" s="197"/>
      <c r="L615" s="197"/>
      <c r="M615" s="197"/>
      <c r="N615" s="197"/>
      <c r="O615" s="197"/>
      <c r="P615" s="197"/>
      <c r="Q615" s="197"/>
      <c r="R615" s="197"/>
      <c r="S615" s="197"/>
      <c r="T615" s="197"/>
      <c r="U615" s="197"/>
      <c r="V615" s="197"/>
      <c r="W615" s="197"/>
      <c r="X615" s="197"/>
      <c r="Y615" s="197"/>
      <c r="Z615" s="197"/>
    </row>
    <row r="616" ht="15.75" customHeight="1">
      <c r="A616" s="197"/>
      <c r="B616" s="197"/>
      <c r="C616" s="197"/>
      <c r="D616" s="197"/>
      <c r="E616" s="197"/>
      <c r="F616" s="197"/>
      <c r="G616" s="197"/>
      <c r="H616" s="197"/>
      <c r="I616" s="197"/>
      <c r="J616" s="197"/>
      <c r="K616" s="197"/>
      <c r="L616" s="197"/>
      <c r="M616" s="197"/>
      <c r="N616" s="197"/>
      <c r="O616" s="197"/>
      <c r="P616" s="197"/>
      <c r="Q616" s="197"/>
      <c r="R616" s="197"/>
      <c r="S616" s="197"/>
      <c r="T616" s="197"/>
      <c r="U616" s="197"/>
      <c r="V616" s="197"/>
      <c r="W616" s="197"/>
      <c r="X616" s="197"/>
      <c r="Y616" s="197"/>
      <c r="Z616" s="197"/>
    </row>
    <row r="617" ht="15.75" customHeight="1">
      <c r="A617" s="197"/>
      <c r="B617" s="197"/>
      <c r="C617" s="197"/>
      <c r="D617" s="197"/>
      <c r="E617" s="197"/>
      <c r="F617" s="197"/>
      <c r="G617" s="197"/>
      <c r="H617" s="197"/>
      <c r="I617" s="197"/>
      <c r="J617" s="197"/>
      <c r="K617" s="197"/>
      <c r="L617" s="197"/>
      <c r="M617" s="197"/>
      <c r="N617" s="197"/>
      <c r="O617" s="197"/>
      <c r="P617" s="197"/>
      <c r="Q617" s="197"/>
      <c r="R617" s="197"/>
      <c r="S617" s="197"/>
      <c r="T617" s="197"/>
      <c r="U617" s="197"/>
      <c r="V617" s="197"/>
      <c r="W617" s="197"/>
      <c r="X617" s="197"/>
      <c r="Y617" s="197"/>
      <c r="Z617" s="197"/>
    </row>
    <row r="618" ht="15.75" customHeight="1">
      <c r="A618" s="197"/>
      <c r="B618" s="197"/>
      <c r="C618" s="197"/>
      <c r="D618" s="197"/>
      <c r="E618" s="197"/>
      <c r="F618" s="197"/>
      <c r="G618" s="197"/>
      <c r="H618" s="197"/>
      <c r="I618" s="197"/>
      <c r="J618" s="197"/>
      <c r="K618" s="197"/>
      <c r="L618" s="197"/>
      <c r="M618" s="197"/>
      <c r="N618" s="197"/>
      <c r="O618" s="197"/>
      <c r="P618" s="197"/>
      <c r="Q618" s="197"/>
      <c r="R618" s="197"/>
      <c r="S618" s="197"/>
      <c r="T618" s="197"/>
      <c r="U618" s="197"/>
      <c r="V618" s="197"/>
      <c r="W618" s="197"/>
      <c r="X618" s="197"/>
      <c r="Y618" s="197"/>
      <c r="Z618" s="197"/>
    </row>
    <row r="619" ht="15.75" customHeight="1">
      <c r="A619" s="197"/>
      <c r="B619" s="197"/>
      <c r="C619" s="197"/>
      <c r="D619" s="197"/>
      <c r="E619" s="197"/>
      <c r="F619" s="197"/>
      <c r="G619" s="197"/>
      <c r="H619" s="197"/>
      <c r="I619" s="197"/>
      <c r="J619" s="197"/>
      <c r="K619" s="197"/>
      <c r="L619" s="197"/>
      <c r="M619" s="197"/>
      <c r="N619" s="197"/>
      <c r="O619" s="197"/>
      <c r="P619" s="197"/>
      <c r="Q619" s="197"/>
      <c r="R619" s="197"/>
      <c r="S619" s="197"/>
      <c r="T619" s="197"/>
      <c r="U619" s="197"/>
      <c r="V619" s="197"/>
      <c r="W619" s="197"/>
      <c r="X619" s="197"/>
      <c r="Y619" s="197"/>
      <c r="Z619" s="197"/>
    </row>
    <row r="620" ht="15.75" customHeight="1">
      <c r="A620" s="197"/>
      <c r="B620" s="197"/>
      <c r="C620" s="197"/>
      <c r="D620" s="197"/>
      <c r="E620" s="197"/>
      <c r="F620" s="197"/>
      <c r="G620" s="197"/>
      <c r="H620" s="197"/>
      <c r="I620" s="197"/>
      <c r="J620" s="197"/>
      <c r="K620" s="197"/>
      <c r="L620" s="197"/>
      <c r="M620" s="197"/>
      <c r="N620" s="197"/>
      <c r="O620" s="197"/>
      <c r="P620" s="197"/>
      <c r="Q620" s="197"/>
      <c r="R620" s="197"/>
      <c r="S620" s="197"/>
      <c r="T620" s="197"/>
      <c r="U620" s="197"/>
      <c r="V620" s="197"/>
      <c r="W620" s="197"/>
      <c r="X620" s="197"/>
      <c r="Y620" s="197"/>
      <c r="Z620" s="197"/>
    </row>
    <row r="621" ht="15.75" customHeight="1">
      <c r="A621" s="197"/>
      <c r="B621" s="197"/>
      <c r="C621" s="197"/>
      <c r="D621" s="197"/>
      <c r="E621" s="197"/>
      <c r="F621" s="197"/>
      <c r="G621" s="197"/>
      <c r="H621" s="197"/>
      <c r="I621" s="197"/>
      <c r="J621" s="197"/>
      <c r="K621" s="197"/>
      <c r="L621" s="197"/>
      <c r="M621" s="197"/>
      <c r="N621" s="197"/>
      <c r="O621" s="197"/>
      <c r="P621" s="197"/>
      <c r="Q621" s="197"/>
      <c r="R621" s="197"/>
      <c r="S621" s="197"/>
      <c r="T621" s="197"/>
      <c r="U621" s="197"/>
      <c r="V621" s="197"/>
      <c r="W621" s="197"/>
      <c r="X621" s="197"/>
      <c r="Y621" s="197"/>
      <c r="Z621" s="197"/>
    </row>
    <row r="622" ht="15.75" customHeight="1">
      <c r="A622" s="197"/>
      <c r="B622" s="197"/>
      <c r="C622" s="197"/>
      <c r="D622" s="197"/>
      <c r="E622" s="197"/>
      <c r="F622" s="197"/>
      <c r="G622" s="197"/>
      <c r="H622" s="197"/>
      <c r="I622" s="197"/>
      <c r="J622" s="197"/>
      <c r="K622" s="197"/>
      <c r="L622" s="197"/>
      <c r="M622" s="197"/>
      <c r="N622" s="197"/>
      <c r="O622" s="197"/>
      <c r="P622" s="197"/>
      <c r="Q622" s="197"/>
      <c r="R622" s="197"/>
      <c r="S622" s="197"/>
      <c r="T622" s="197"/>
      <c r="U622" s="197"/>
      <c r="V622" s="197"/>
      <c r="W622" s="197"/>
      <c r="X622" s="197"/>
      <c r="Y622" s="197"/>
      <c r="Z622" s="197"/>
    </row>
    <row r="623" ht="15.75" customHeight="1">
      <c r="A623" s="197"/>
      <c r="B623" s="197"/>
      <c r="C623" s="197"/>
      <c r="D623" s="197"/>
      <c r="E623" s="197"/>
      <c r="F623" s="197"/>
      <c r="G623" s="197"/>
      <c r="H623" s="197"/>
      <c r="I623" s="197"/>
      <c r="J623" s="197"/>
      <c r="K623" s="197"/>
      <c r="L623" s="197"/>
      <c r="M623" s="197"/>
      <c r="N623" s="197"/>
      <c r="O623" s="197"/>
      <c r="P623" s="197"/>
      <c r="Q623" s="197"/>
      <c r="R623" s="197"/>
      <c r="S623" s="197"/>
      <c r="T623" s="197"/>
      <c r="U623" s="197"/>
      <c r="V623" s="197"/>
      <c r="W623" s="197"/>
      <c r="X623" s="197"/>
      <c r="Y623" s="197"/>
      <c r="Z623" s="197"/>
    </row>
    <row r="624" ht="15.75" customHeight="1">
      <c r="A624" s="197"/>
      <c r="B624" s="197"/>
      <c r="C624" s="197"/>
      <c r="D624" s="197"/>
      <c r="E624" s="197"/>
      <c r="F624" s="197"/>
      <c r="G624" s="197"/>
      <c r="H624" s="197"/>
      <c r="I624" s="197"/>
      <c r="J624" s="197"/>
      <c r="K624" s="197"/>
      <c r="L624" s="197"/>
      <c r="M624" s="197"/>
      <c r="N624" s="197"/>
      <c r="O624" s="197"/>
      <c r="P624" s="197"/>
      <c r="Q624" s="197"/>
      <c r="R624" s="197"/>
      <c r="S624" s="197"/>
      <c r="T624" s="197"/>
      <c r="U624" s="197"/>
      <c r="V624" s="197"/>
      <c r="W624" s="197"/>
      <c r="X624" s="197"/>
      <c r="Y624" s="197"/>
      <c r="Z624" s="197"/>
    </row>
    <row r="625" ht="15.75" customHeight="1">
      <c r="A625" s="197"/>
      <c r="B625" s="197"/>
      <c r="C625" s="197"/>
      <c r="D625" s="197"/>
      <c r="E625" s="197"/>
      <c r="F625" s="197"/>
      <c r="G625" s="197"/>
      <c r="H625" s="197"/>
      <c r="I625" s="197"/>
      <c r="J625" s="197"/>
      <c r="K625" s="197"/>
      <c r="L625" s="197"/>
      <c r="M625" s="197"/>
      <c r="N625" s="197"/>
      <c r="O625" s="197"/>
      <c r="P625" s="197"/>
      <c r="Q625" s="197"/>
      <c r="R625" s="197"/>
      <c r="S625" s="197"/>
      <c r="T625" s="197"/>
      <c r="U625" s="197"/>
      <c r="V625" s="197"/>
      <c r="W625" s="197"/>
      <c r="X625" s="197"/>
      <c r="Y625" s="197"/>
      <c r="Z625" s="197"/>
    </row>
    <row r="626" ht="15.75" customHeight="1">
      <c r="A626" s="197"/>
      <c r="B626" s="197"/>
      <c r="C626" s="197"/>
      <c r="D626" s="197"/>
      <c r="E626" s="197"/>
      <c r="F626" s="197"/>
      <c r="G626" s="197"/>
      <c r="H626" s="197"/>
      <c r="I626" s="197"/>
      <c r="J626" s="197"/>
      <c r="K626" s="197"/>
      <c r="L626" s="197"/>
      <c r="M626" s="197"/>
      <c r="N626" s="197"/>
      <c r="O626" s="197"/>
      <c r="P626" s="197"/>
      <c r="Q626" s="197"/>
      <c r="R626" s="197"/>
      <c r="S626" s="197"/>
      <c r="T626" s="197"/>
      <c r="U626" s="197"/>
      <c r="V626" s="197"/>
      <c r="W626" s="197"/>
      <c r="X626" s="197"/>
      <c r="Y626" s="197"/>
      <c r="Z626" s="197"/>
    </row>
    <row r="627" ht="15.75" customHeight="1">
      <c r="A627" s="197"/>
      <c r="B627" s="197"/>
      <c r="C627" s="197"/>
      <c r="D627" s="197"/>
      <c r="E627" s="197"/>
      <c r="F627" s="197"/>
      <c r="G627" s="197"/>
      <c r="H627" s="197"/>
      <c r="I627" s="197"/>
      <c r="J627" s="197"/>
      <c r="K627" s="197"/>
      <c r="L627" s="197"/>
      <c r="M627" s="197"/>
      <c r="N627" s="197"/>
      <c r="O627" s="197"/>
      <c r="P627" s="197"/>
      <c r="Q627" s="197"/>
      <c r="R627" s="197"/>
      <c r="S627" s="197"/>
      <c r="T627" s="197"/>
      <c r="U627" s="197"/>
      <c r="V627" s="197"/>
      <c r="W627" s="197"/>
      <c r="X627" s="197"/>
      <c r="Y627" s="197"/>
      <c r="Z627" s="197"/>
    </row>
    <row r="628" ht="15.75" customHeight="1">
      <c r="A628" s="197"/>
      <c r="B628" s="197"/>
      <c r="C628" s="197"/>
      <c r="D628" s="197"/>
      <c r="E628" s="197"/>
      <c r="F628" s="197"/>
      <c r="G628" s="197"/>
      <c r="H628" s="197"/>
      <c r="I628" s="197"/>
      <c r="J628" s="197"/>
      <c r="K628" s="197"/>
      <c r="L628" s="197"/>
      <c r="M628" s="197"/>
      <c r="N628" s="197"/>
      <c r="O628" s="197"/>
      <c r="P628" s="197"/>
      <c r="Q628" s="197"/>
      <c r="R628" s="197"/>
      <c r="S628" s="197"/>
      <c r="T628" s="197"/>
      <c r="U628" s="197"/>
      <c r="V628" s="197"/>
      <c r="W628" s="197"/>
      <c r="X628" s="197"/>
      <c r="Y628" s="197"/>
      <c r="Z628" s="197"/>
    </row>
    <row r="629" ht="15.75" customHeight="1">
      <c r="A629" s="197"/>
      <c r="B629" s="197"/>
      <c r="C629" s="197"/>
      <c r="D629" s="197"/>
      <c r="E629" s="197"/>
      <c r="F629" s="197"/>
      <c r="G629" s="197"/>
      <c r="H629" s="197"/>
      <c r="I629" s="197"/>
      <c r="J629" s="197"/>
      <c r="K629" s="197"/>
      <c r="L629" s="197"/>
      <c r="M629" s="197"/>
      <c r="N629" s="197"/>
      <c r="O629" s="197"/>
      <c r="P629" s="197"/>
      <c r="Q629" s="197"/>
      <c r="R629" s="197"/>
      <c r="S629" s="197"/>
      <c r="T629" s="197"/>
      <c r="U629" s="197"/>
      <c r="V629" s="197"/>
      <c r="W629" s="197"/>
      <c r="X629" s="197"/>
      <c r="Y629" s="197"/>
      <c r="Z629" s="197"/>
    </row>
    <row r="630" ht="15.75" customHeight="1">
      <c r="A630" s="197"/>
      <c r="B630" s="197"/>
      <c r="C630" s="197"/>
      <c r="D630" s="197"/>
      <c r="E630" s="197"/>
      <c r="F630" s="197"/>
      <c r="G630" s="197"/>
      <c r="H630" s="197"/>
      <c r="I630" s="197"/>
      <c r="J630" s="197"/>
      <c r="K630" s="197"/>
      <c r="L630" s="197"/>
      <c r="M630" s="197"/>
      <c r="N630" s="197"/>
      <c r="O630" s="197"/>
      <c r="P630" s="197"/>
      <c r="Q630" s="197"/>
      <c r="R630" s="197"/>
      <c r="S630" s="197"/>
      <c r="T630" s="197"/>
      <c r="U630" s="197"/>
      <c r="V630" s="197"/>
      <c r="W630" s="197"/>
      <c r="X630" s="197"/>
      <c r="Y630" s="197"/>
      <c r="Z630" s="197"/>
    </row>
    <row r="631" ht="15.75" customHeight="1">
      <c r="A631" s="197"/>
      <c r="B631" s="197"/>
      <c r="C631" s="197"/>
      <c r="D631" s="197"/>
      <c r="E631" s="197"/>
      <c r="F631" s="197"/>
      <c r="G631" s="197"/>
      <c r="H631" s="197"/>
      <c r="I631" s="197"/>
      <c r="J631" s="197"/>
      <c r="K631" s="197"/>
      <c r="L631" s="197"/>
      <c r="M631" s="197"/>
      <c r="N631" s="197"/>
      <c r="O631" s="197"/>
      <c r="P631" s="197"/>
      <c r="Q631" s="197"/>
      <c r="R631" s="197"/>
      <c r="S631" s="197"/>
      <c r="T631" s="197"/>
      <c r="U631" s="197"/>
      <c r="V631" s="197"/>
      <c r="W631" s="197"/>
      <c r="X631" s="197"/>
      <c r="Y631" s="197"/>
      <c r="Z631" s="197"/>
    </row>
    <row r="632" ht="15.75" customHeight="1">
      <c r="A632" s="197"/>
      <c r="B632" s="197"/>
      <c r="C632" s="197"/>
      <c r="D632" s="197"/>
      <c r="E632" s="197"/>
      <c r="F632" s="197"/>
      <c r="G632" s="197"/>
      <c r="H632" s="197"/>
      <c r="I632" s="197"/>
      <c r="J632" s="197"/>
      <c r="K632" s="197"/>
      <c r="L632" s="197"/>
      <c r="M632" s="197"/>
      <c r="N632" s="197"/>
      <c r="O632" s="197"/>
      <c r="P632" s="197"/>
      <c r="Q632" s="197"/>
      <c r="R632" s="197"/>
      <c r="S632" s="197"/>
      <c r="T632" s="197"/>
      <c r="U632" s="197"/>
      <c r="V632" s="197"/>
      <c r="W632" s="197"/>
      <c r="X632" s="197"/>
      <c r="Y632" s="197"/>
      <c r="Z632" s="197"/>
    </row>
    <row r="633" ht="15.75" customHeight="1">
      <c r="A633" s="197"/>
      <c r="B633" s="197"/>
      <c r="C633" s="197"/>
      <c r="D633" s="197"/>
      <c r="E633" s="197"/>
      <c r="F633" s="197"/>
      <c r="G633" s="197"/>
      <c r="H633" s="197"/>
      <c r="I633" s="197"/>
      <c r="J633" s="197"/>
      <c r="K633" s="197"/>
      <c r="L633" s="197"/>
      <c r="M633" s="197"/>
      <c r="N633" s="197"/>
      <c r="O633" s="197"/>
      <c r="P633" s="197"/>
      <c r="Q633" s="197"/>
      <c r="R633" s="197"/>
      <c r="S633" s="197"/>
      <c r="T633" s="197"/>
      <c r="U633" s="197"/>
      <c r="V633" s="197"/>
      <c r="W633" s="197"/>
      <c r="X633" s="197"/>
      <c r="Y633" s="197"/>
      <c r="Z633" s="197"/>
    </row>
    <row r="634" ht="15.75" customHeight="1">
      <c r="A634" s="197"/>
      <c r="B634" s="197"/>
      <c r="C634" s="197"/>
      <c r="D634" s="197"/>
      <c r="E634" s="197"/>
      <c r="F634" s="197"/>
      <c r="G634" s="197"/>
      <c r="H634" s="197"/>
      <c r="I634" s="197"/>
      <c r="J634" s="197"/>
      <c r="K634" s="197"/>
      <c r="L634" s="197"/>
      <c r="M634" s="197"/>
      <c r="N634" s="197"/>
      <c r="O634" s="197"/>
      <c r="P634" s="197"/>
      <c r="Q634" s="197"/>
      <c r="R634" s="197"/>
      <c r="S634" s="197"/>
      <c r="T634" s="197"/>
      <c r="U634" s="197"/>
      <c r="V634" s="197"/>
      <c r="W634" s="197"/>
      <c r="X634" s="197"/>
      <c r="Y634" s="197"/>
      <c r="Z634" s="197"/>
    </row>
    <row r="635" ht="15.75" customHeight="1">
      <c r="A635" s="197"/>
      <c r="B635" s="197"/>
      <c r="C635" s="197"/>
      <c r="D635" s="197"/>
      <c r="E635" s="197"/>
      <c r="F635" s="197"/>
      <c r="G635" s="197"/>
      <c r="H635" s="197"/>
      <c r="I635" s="197"/>
      <c r="J635" s="197"/>
      <c r="K635" s="197"/>
      <c r="L635" s="197"/>
      <c r="M635" s="197"/>
      <c r="N635" s="197"/>
      <c r="O635" s="197"/>
      <c r="P635" s="197"/>
      <c r="Q635" s="197"/>
      <c r="R635" s="197"/>
      <c r="S635" s="197"/>
      <c r="T635" s="197"/>
      <c r="U635" s="197"/>
      <c r="V635" s="197"/>
      <c r="W635" s="197"/>
      <c r="X635" s="197"/>
      <c r="Y635" s="197"/>
      <c r="Z635" s="197"/>
    </row>
    <row r="636" ht="15.75" customHeight="1">
      <c r="A636" s="197"/>
      <c r="B636" s="197"/>
      <c r="C636" s="197"/>
      <c r="D636" s="197"/>
      <c r="E636" s="197"/>
      <c r="F636" s="197"/>
      <c r="G636" s="197"/>
      <c r="H636" s="197"/>
      <c r="I636" s="197"/>
      <c r="J636" s="197"/>
      <c r="K636" s="197"/>
      <c r="L636" s="197"/>
      <c r="M636" s="197"/>
      <c r="N636" s="197"/>
      <c r="O636" s="197"/>
      <c r="P636" s="197"/>
      <c r="Q636" s="197"/>
      <c r="R636" s="197"/>
      <c r="S636" s="197"/>
      <c r="T636" s="197"/>
      <c r="U636" s="197"/>
      <c r="V636" s="197"/>
      <c r="W636" s="197"/>
      <c r="X636" s="197"/>
      <c r="Y636" s="197"/>
      <c r="Z636" s="197"/>
    </row>
    <row r="637" ht="15.75" customHeight="1">
      <c r="A637" s="197"/>
      <c r="B637" s="197"/>
      <c r="C637" s="197"/>
      <c r="D637" s="197"/>
      <c r="E637" s="197"/>
      <c r="F637" s="197"/>
      <c r="G637" s="197"/>
      <c r="H637" s="197"/>
      <c r="I637" s="197"/>
      <c r="J637" s="197"/>
      <c r="K637" s="197"/>
      <c r="L637" s="197"/>
      <c r="M637" s="197"/>
      <c r="N637" s="197"/>
      <c r="O637" s="197"/>
      <c r="P637" s="197"/>
      <c r="Q637" s="197"/>
      <c r="R637" s="197"/>
      <c r="S637" s="197"/>
      <c r="T637" s="197"/>
      <c r="U637" s="197"/>
      <c r="V637" s="197"/>
      <c r="W637" s="197"/>
      <c r="X637" s="197"/>
      <c r="Y637" s="197"/>
      <c r="Z637" s="197"/>
    </row>
    <row r="638" ht="15.75" customHeight="1">
      <c r="A638" s="197"/>
      <c r="B638" s="197"/>
      <c r="C638" s="197"/>
      <c r="D638" s="197"/>
      <c r="E638" s="197"/>
      <c r="F638" s="197"/>
      <c r="G638" s="197"/>
      <c r="H638" s="197"/>
      <c r="I638" s="197"/>
      <c r="J638" s="197"/>
      <c r="K638" s="197"/>
      <c r="L638" s="197"/>
      <c r="M638" s="197"/>
      <c r="N638" s="197"/>
      <c r="O638" s="197"/>
      <c r="P638" s="197"/>
      <c r="Q638" s="197"/>
      <c r="R638" s="197"/>
      <c r="S638" s="197"/>
      <c r="T638" s="197"/>
      <c r="U638" s="197"/>
      <c r="V638" s="197"/>
      <c r="W638" s="197"/>
      <c r="X638" s="197"/>
      <c r="Y638" s="197"/>
      <c r="Z638" s="197"/>
    </row>
    <row r="639" ht="15.75" customHeight="1">
      <c r="A639" s="197"/>
      <c r="B639" s="197"/>
      <c r="C639" s="197"/>
      <c r="D639" s="197"/>
      <c r="E639" s="197"/>
      <c r="F639" s="197"/>
      <c r="G639" s="197"/>
      <c r="H639" s="197"/>
      <c r="I639" s="197"/>
      <c r="J639" s="197"/>
      <c r="K639" s="197"/>
      <c r="L639" s="197"/>
      <c r="M639" s="197"/>
      <c r="N639" s="197"/>
      <c r="O639" s="197"/>
      <c r="P639" s="197"/>
      <c r="Q639" s="197"/>
      <c r="R639" s="197"/>
      <c r="S639" s="197"/>
      <c r="T639" s="197"/>
      <c r="U639" s="197"/>
      <c r="V639" s="197"/>
      <c r="W639" s="197"/>
      <c r="X639" s="197"/>
      <c r="Y639" s="197"/>
      <c r="Z639" s="197"/>
    </row>
    <row r="640" ht="15.75" customHeight="1">
      <c r="A640" s="197"/>
      <c r="B640" s="197"/>
      <c r="C640" s="197"/>
      <c r="D640" s="197"/>
      <c r="E640" s="197"/>
      <c r="F640" s="197"/>
      <c r="G640" s="197"/>
      <c r="H640" s="197"/>
      <c r="I640" s="197"/>
      <c r="J640" s="197"/>
      <c r="K640" s="197"/>
      <c r="L640" s="197"/>
      <c r="M640" s="197"/>
      <c r="N640" s="197"/>
      <c r="O640" s="197"/>
      <c r="P640" s="197"/>
      <c r="Q640" s="197"/>
      <c r="R640" s="197"/>
      <c r="S640" s="197"/>
      <c r="T640" s="197"/>
      <c r="U640" s="197"/>
      <c r="V640" s="197"/>
      <c r="W640" s="197"/>
      <c r="X640" s="197"/>
      <c r="Y640" s="197"/>
      <c r="Z640" s="197"/>
    </row>
    <row r="641" ht="15.75" customHeight="1">
      <c r="A641" s="197"/>
      <c r="B641" s="197"/>
      <c r="C641" s="197"/>
      <c r="D641" s="197"/>
      <c r="E641" s="197"/>
      <c r="F641" s="197"/>
      <c r="G641" s="197"/>
      <c r="H641" s="197"/>
      <c r="I641" s="197"/>
      <c r="J641" s="197"/>
      <c r="K641" s="197"/>
      <c r="L641" s="197"/>
      <c r="M641" s="197"/>
      <c r="N641" s="197"/>
      <c r="O641" s="197"/>
      <c r="P641" s="197"/>
      <c r="Q641" s="197"/>
      <c r="R641" s="197"/>
      <c r="S641" s="197"/>
      <c r="T641" s="197"/>
      <c r="U641" s="197"/>
      <c r="V641" s="197"/>
      <c r="W641" s="197"/>
      <c r="X641" s="197"/>
      <c r="Y641" s="197"/>
      <c r="Z641" s="197"/>
    </row>
    <row r="642" ht="15.75" customHeight="1">
      <c r="A642" s="197"/>
      <c r="B642" s="197"/>
      <c r="C642" s="197"/>
      <c r="D642" s="197"/>
      <c r="E642" s="197"/>
      <c r="F642" s="197"/>
      <c r="G642" s="197"/>
      <c r="H642" s="197"/>
      <c r="I642" s="197"/>
      <c r="J642" s="197"/>
      <c r="K642" s="197"/>
      <c r="L642" s="197"/>
      <c r="M642" s="197"/>
      <c r="N642" s="197"/>
      <c r="O642" s="197"/>
      <c r="P642" s="197"/>
      <c r="Q642" s="197"/>
      <c r="R642" s="197"/>
      <c r="S642" s="197"/>
      <c r="T642" s="197"/>
      <c r="U642" s="197"/>
      <c r="V642" s="197"/>
      <c r="W642" s="197"/>
      <c r="X642" s="197"/>
      <c r="Y642" s="197"/>
      <c r="Z642" s="197"/>
    </row>
    <row r="643" ht="15.75" customHeight="1">
      <c r="A643" s="197"/>
      <c r="B643" s="197"/>
      <c r="C643" s="197"/>
      <c r="D643" s="197"/>
      <c r="E643" s="197"/>
      <c r="F643" s="197"/>
      <c r="G643" s="197"/>
      <c r="H643" s="197"/>
      <c r="I643" s="197"/>
      <c r="J643" s="197"/>
      <c r="K643" s="197"/>
      <c r="L643" s="197"/>
      <c r="M643" s="197"/>
      <c r="N643" s="197"/>
      <c r="O643" s="197"/>
      <c r="P643" s="197"/>
      <c r="Q643" s="197"/>
      <c r="R643" s="197"/>
      <c r="S643" s="197"/>
      <c r="T643" s="197"/>
      <c r="U643" s="197"/>
      <c r="V643" s="197"/>
      <c r="W643" s="197"/>
      <c r="X643" s="197"/>
      <c r="Y643" s="197"/>
      <c r="Z643" s="197"/>
    </row>
    <row r="644" ht="15.75" customHeight="1">
      <c r="A644" s="197"/>
      <c r="B644" s="197"/>
      <c r="C644" s="197"/>
      <c r="D644" s="197"/>
      <c r="E644" s="197"/>
      <c r="F644" s="197"/>
      <c r="G644" s="197"/>
      <c r="H644" s="197"/>
      <c r="I644" s="197"/>
      <c r="J644" s="197"/>
      <c r="K644" s="197"/>
      <c r="L644" s="197"/>
      <c r="M644" s="197"/>
      <c r="N644" s="197"/>
      <c r="O644" s="197"/>
      <c r="P644" s="197"/>
      <c r="Q644" s="197"/>
      <c r="R644" s="197"/>
      <c r="S644" s="197"/>
      <c r="T644" s="197"/>
      <c r="U644" s="197"/>
      <c r="V644" s="197"/>
      <c r="W644" s="197"/>
      <c r="X644" s="197"/>
      <c r="Y644" s="197"/>
      <c r="Z644" s="197"/>
    </row>
    <row r="645" ht="15.75" customHeight="1">
      <c r="A645" s="197"/>
      <c r="B645" s="197"/>
      <c r="C645" s="197"/>
      <c r="D645" s="197"/>
      <c r="E645" s="197"/>
      <c r="F645" s="197"/>
      <c r="G645" s="197"/>
      <c r="H645" s="197"/>
      <c r="I645" s="197"/>
      <c r="J645" s="197"/>
      <c r="K645" s="197"/>
      <c r="L645" s="197"/>
      <c r="M645" s="197"/>
      <c r="N645" s="197"/>
      <c r="O645" s="197"/>
      <c r="P645" s="197"/>
      <c r="Q645" s="197"/>
      <c r="R645" s="197"/>
      <c r="S645" s="197"/>
      <c r="T645" s="197"/>
      <c r="U645" s="197"/>
      <c r="V645" s="197"/>
      <c r="W645" s="197"/>
      <c r="X645" s="197"/>
      <c r="Y645" s="197"/>
      <c r="Z645" s="197"/>
    </row>
    <row r="646" ht="15.75" customHeight="1">
      <c r="A646" s="197"/>
      <c r="B646" s="197"/>
      <c r="C646" s="197"/>
      <c r="D646" s="197"/>
      <c r="E646" s="197"/>
      <c r="F646" s="197"/>
      <c r="G646" s="197"/>
      <c r="H646" s="197"/>
      <c r="I646" s="197"/>
      <c r="J646" s="197"/>
      <c r="K646" s="197"/>
      <c r="L646" s="197"/>
      <c r="M646" s="197"/>
      <c r="N646" s="197"/>
      <c r="O646" s="197"/>
      <c r="P646" s="197"/>
      <c r="Q646" s="197"/>
      <c r="R646" s="197"/>
      <c r="S646" s="197"/>
      <c r="T646" s="197"/>
      <c r="U646" s="197"/>
      <c r="V646" s="197"/>
      <c r="W646" s="197"/>
      <c r="X646" s="197"/>
      <c r="Y646" s="197"/>
      <c r="Z646" s="197"/>
    </row>
    <row r="647" ht="15.75" customHeight="1">
      <c r="A647" s="197"/>
      <c r="B647" s="197"/>
      <c r="C647" s="197"/>
      <c r="D647" s="197"/>
      <c r="E647" s="197"/>
      <c r="F647" s="197"/>
      <c r="G647" s="197"/>
      <c r="H647" s="197"/>
      <c r="I647" s="197"/>
      <c r="J647" s="197"/>
      <c r="K647" s="197"/>
      <c r="L647" s="197"/>
      <c r="M647" s="197"/>
      <c r="N647" s="197"/>
      <c r="O647" s="197"/>
      <c r="P647" s="197"/>
      <c r="Q647" s="197"/>
      <c r="R647" s="197"/>
      <c r="S647" s="197"/>
      <c r="T647" s="197"/>
      <c r="U647" s="197"/>
      <c r="V647" s="197"/>
      <c r="W647" s="197"/>
      <c r="X647" s="197"/>
      <c r="Y647" s="197"/>
      <c r="Z647" s="197"/>
    </row>
    <row r="648" ht="15.75" customHeight="1">
      <c r="A648" s="197"/>
      <c r="B648" s="197"/>
      <c r="C648" s="197"/>
      <c r="D648" s="197"/>
      <c r="E648" s="197"/>
      <c r="F648" s="197"/>
      <c r="G648" s="197"/>
      <c r="H648" s="197"/>
      <c r="I648" s="197"/>
      <c r="J648" s="197"/>
      <c r="K648" s="197"/>
      <c r="L648" s="197"/>
      <c r="M648" s="197"/>
      <c r="N648" s="197"/>
      <c r="O648" s="197"/>
      <c r="P648" s="197"/>
      <c r="Q648" s="197"/>
      <c r="R648" s="197"/>
      <c r="S648" s="197"/>
      <c r="T648" s="197"/>
      <c r="U648" s="197"/>
      <c r="V648" s="197"/>
      <c r="W648" s="197"/>
      <c r="X648" s="197"/>
      <c r="Y648" s="197"/>
      <c r="Z648" s="197"/>
    </row>
    <row r="649" ht="15.75" customHeight="1">
      <c r="A649" s="197"/>
      <c r="B649" s="197"/>
      <c r="C649" s="197"/>
      <c r="D649" s="197"/>
      <c r="E649" s="197"/>
      <c r="F649" s="197"/>
      <c r="G649" s="197"/>
      <c r="H649" s="197"/>
      <c r="I649" s="197"/>
      <c r="J649" s="197"/>
      <c r="K649" s="197"/>
      <c r="L649" s="197"/>
      <c r="M649" s="197"/>
      <c r="N649" s="197"/>
      <c r="O649" s="197"/>
      <c r="P649" s="197"/>
      <c r="Q649" s="197"/>
      <c r="R649" s="197"/>
      <c r="S649" s="197"/>
      <c r="T649" s="197"/>
      <c r="U649" s="197"/>
      <c r="V649" s="197"/>
      <c r="W649" s="197"/>
      <c r="X649" s="197"/>
      <c r="Y649" s="197"/>
      <c r="Z649" s="197"/>
    </row>
    <row r="650" ht="15.75" customHeight="1">
      <c r="A650" s="197"/>
      <c r="B650" s="197"/>
      <c r="C650" s="197"/>
      <c r="D650" s="197"/>
      <c r="E650" s="197"/>
      <c r="F650" s="197"/>
      <c r="G650" s="197"/>
      <c r="H650" s="197"/>
      <c r="I650" s="197"/>
      <c r="J650" s="197"/>
      <c r="K650" s="197"/>
      <c r="L650" s="197"/>
      <c r="M650" s="197"/>
      <c r="N650" s="197"/>
      <c r="O650" s="197"/>
      <c r="P650" s="197"/>
      <c r="Q650" s="197"/>
      <c r="R650" s="197"/>
      <c r="S650" s="197"/>
      <c r="T650" s="197"/>
      <c r="U650" s="197"/>
      <c r="V650" s="197"/>
      <c r="W650" s="197"/>
      <c r="X650" s="197"/>
      <c r="Y650" s="197"/>
      <c r="Z650" s="197"/>
    </row>
    <row r="651" ht="15.75" customHeight="1">
      <c r="A651" s="197"/>
      <c r="B651" s="197"/>
      <c r="C651" s="197"/>
      <c r="D651" s="197"/>
      <c r="E651" s="197"/>
      <c r="F651" s="197"/>
      <c r="G651" s="197"/>
      <c r="H651" s="197"/>
      <c r="I651" s="197"/>
      <c r="J651" s="197"/>
      <c r="K651" s="197"/>
      <c r="L651" s="197"/>
      <c r="M651" s="197"/>
      <c r="N651" s="197"/>
      <c r="O651" s="197"/>
      <c r="P651" s="197"/>
      <c r="Q651" s="197"/>
      <c r="R651" s="197"/>
      <c r="S651" s="197"/>
      <c r="T651" s="197"/>
      <c r="U651" s="197"/>
      <c r="V651" s="197"/>
      <c r="W651" s="197"/>
      <c r="X651" s="197"/>
      <c r="Y651" s="197"/>
      <c r="Z651" s="197"/>
    </row>
    <row r="652" ht="15.75" customHeight="1">
      <c r="A652" s="197"/>
      <c r="B652" s="197"/>
      <c r="C652" s="197"/>
      <c r="D652" s="197"/>
      <c r="E652" s="197"/>
      <c r="F652" s="197"/>
      <c r="G652" s="197"/>
      <c r="H652" s="197"/>
      <c r="I652" s="197"/>
      <c r="J652" s="197"/>
      <c r="K652" s="197"/>
      <c r="L652" s="197"/>
      <c r="M652" s="197"/>
      <c r="N652" s="197"/>
      <c r="O652" s="197"/>
      <c r="P652" s="197"/>
      <c r="Q652" s="197"/>
      <c r="R652" s="197"/>
      <c r="S652" s="197"/>
      <c r="T652" s="197"/>
      <c r="U652" s="197"/>
      <c r="V652" s="197"/>
      <c r="W652" s="197"/>
      <c r="X652" s="197"/>
      <c r="Y652" s="197"/>
      <c r="Z652" s="197"/>
    </row>
    <row r="653" ht="15.75" customHeight="1">
      <c r="A653" s="197"/>
      <c r="B653" s="197"/>
      <c r="C653" s="197"/>
      <c r="D653" s="197"/>
      <c r="E653" s="197"/>
      <c r="F653" s="197"/>
      <c r="G653" s="197"/>
      <c r="H653" s="197"/>
      <c r="I653" s="197"/>
      <c r="J653" s="197"/>
      <c r="K653" s="197"/>
      <c r="L653" s="197"/>
      <c r="M653" s="197"/>
      <c r="N653" s="197"/>
      <c r="O653" s="197"/>
      <c r="P653" s="197"/>
      <c r="Q653" s="197"/>
      <c r="R653" s="197"/>
      <c r="S653" s="197"/>
      <c r="T653" s="197"/>
      <c r="U653" s="197"/>
      <c r="V653" s="197"/>
      <c r="W653" s="197"/>
      <c r="X653" s="197"/>
      <c r="Y653" s="197"/>
      <c r="Z653" s="197"/>
    </row>
    <row r="654" ht="15.75" customHeight="1">
      <c r="A654" s="197"/>
      <c r="B654" s="197"/>
      <c r="C654" s="197"/>
      <c r="D654" s="197"/>
      <c r="E654" s="197"/>
      <c r="F654" s="197"/>
      <c r="G654" s="197"/>
      <c r="H654" s="197"/>
      <c r="I654" s="197"/>
      <c r="J654" s="197"/>
      <c r="K654" s="197"/>
      <c r="L654" s="197"/>
      <c r="M654" s="197"/>
      <c r="N654" s="197"/>
      <c r="O654" s="197"/>
      <c r="P654" s="197"/>
      <c r="Q654" s="197"/>
      <c r="R654" s="197"/>
      <c r="S654" s="197"/>
      <c r="T654" s="197"/>
      <c r="U654" s="197"/>
      <c r="V654" s="197"/>
      <c r="W654" s="197"/>
      <c r="X654" s="197"/>
      <c r="Y654" s="197"/>
      <c r="Z654" s="197"/>
    </row>
    <row r="655" ht="15.75" customHeight="1">
      <c r="A655" s="197"/>
      <c r="B655" s="197"/>
      <c r="C655" s="197"/>
      <c r="D655" s="197"/>
      <c r="E655" s="197"/>
      <c r="F655" s="197"/>
      <c r="G655" s="197"/>
      <c r="H655" s="197"/>
      <c r="I655" s="197"/>
      <c r="J655" s="197"/>
      <c r="K655" s="197"/>
      <c r="L655" s="197"/>
      <c r="M655" s="197"/>
      <c r="N655" s="197"/>
      <c r="O655" s="197"/>
      <c r="P655" s="197"/>
      <c r="Q655" s="197"/>
      <c r="R655" s="197"/>
      <c r="S655" s="197"/>
      <c r="T655" s="197"/>
      <c r="U655" s="197"/>
      <c r="V655" s="197"/>
      <c r="W655" s="197"/>
      <c r="X655" s="197"/>
      <c r="Y655" s="197"/>
      <c r="Z655" s="197"/>
    </row>
    <row r="656" ht="15.75" customHeight="1">
      <c r="A656" s="197"/>
      <c r="B656" s="197"/>
      <c r="C656" s="197"/>
      <c r="D656" s="197"/>
      <c r="E656" s="197"/>
      <c r="F656" s="197"/>
      <c r="G656" s="197"/>
      <c r="H656" s="197"/>
      <c r="I656" s="197"/>
      <c r="J656" s="197"/>
      <c r="K656" s="197"/>
      <c r="L656" s="197"/>
      <c r="M656" s="197"/>
      <c r="N656" s="197"/>
      <c r="O656" s="197"/>
      <c r="P656" s="197"/>
      <c r="Q656" s="197"/>
      <c r="R656" s="197"/>
      <c r="S656" s="197"/>
      <c r="T656" s="197"/>
      <c r="U656" s="197"/>
      <c r="V656" s="197"/>
      <c r="W656" s="197"/>
      <c r="X656" s="197"/>
      <c r="Y656" s="197"/>
      <c r="Z656" s="197"/>
    </row>
    <row r="657" ht="15.75" customHeight="1">
      <c r="A657" s="197"/>
      <c r="B657" s="197"/>
      <c r="C657" s="197"/>
      <c r="D657" s="197"/>
      <c r="E657" s="197"/>
      <c r="F657" s="197"/>
      <c r="G657" s="197"/>
      <c r="H657" s="197"/>
      <c r="I657" s="197"/>
      <c r="J657" s="197"/>
      <c r="K657" s="197"/>
      <c r="L657" s="197"/>
      <c r="M657" s="197"/>
      <c r="N657" s="197"/>
      <c r="O657" s="197"/>
      <c r="P657" s="197"/>
      <c r="Q657" s="197"/>
      <c r="R657" s="197"/>
      <c r="S657" s="197"/>
      <c r="T657" s="197"/>
      <c r="U657" s="197"/>
      <c r="V657" s="197"/>
      <c r="W657" s="197"/>
      <c r="X657" s="197"/>
      <c r="Y657" s="197"/>
      <c r="Z657" s="197"/>
    </row>
    <row r="658" ht="15.75" customHeight="1">
      <c r="A658" s="197"/>
      <c r="B658" s="197"/>
      <c r="C658" s="197"/>
      <c r="D658" s="197"/>
      <c r="E658" s="197"/>
      <c r="F658" s="197"/>
      <c r="G658" s="197"/>
      <c r="H658" s="197"/>
      <c r="I658" s="197"/>
      <c r="J658" s="197"/>
      <c r="K658" s="197"/>
      <c r="L658" s="197"/>
      <c r="M658" s="197"/>
      <c r="N658" s="197"/>
      <c r="O658" s="197"/>
      <c r="P658" s="197"/>
      <c r="Q658" s="197"/>
      <c r="R658" s="197"/>
      <c r="S658" s="197"/>
      <c r="T658" s="197"/>
      <c r="U658" s="197"/>
      <c r="V658" s="197"/>
      <c r="W658" s="197"/>
      <c r="X658" s="197"/>
      <c r="Y658" s="197"/>
      <c r="Z658" s="197"/>
    </row>
    <row r="659" ht="15.75" customHeight="1">
      <c r="A659" s="197"/>
      <c r="B659" s="197"/>
      <c r="C659" s="197"/>
      <c r="D659" s="197"/>
      <c r="E659" s="197"/>
      <c r="F659" s="197"/>
      <c r="G659" s="197"/>
      <c r="H659" s="197"/>
      <c r="I659" s="197"/>
      <c r="J659" s="197"/>
      <c r="K659" s="197"/>
      <c r="L659" s="197"/>
      <c r="M659" s="197"/>
      <c r="N659" s="197"/>
      <c r="O659" s="197"/>
      <c r="P659" s="197"/>
      <c r="Q659" s="197"/>
      <c r="R659" s="197"/>
      <c r="S659" s="197"/>
      <c r="T659" s="197"/>
      <c r="U659" s="197"/>
      <c r="V659" s="197"/>
      <c r="W659" s="197"/>
      <c r="X659" s="197"/>
      <c r="Y659" s="197"/>
      <c r="Z659" s="197"/>
    </row>
    <row r="660" ht="15.75" customHeight="1">
      <c r="A660" s="197"/>
      <c r="B660" s="197"/>
      <c r="C660" s="197"/>
      <c r="D660" s="197"/>
      <c r="E660" s="197"/>
      <c r="F660" s="197"/>
      <c r="G660" s="197"/>
      <c r="H660" s="197"/>
      <c r="I660" s="197"/>
      <c r="J660" s="197"/>
      <c r="K660" s="197"/>
      <c r="L660" s="197"/>
      <c r="M660" s="197"/>
      <c r="N660" s="197"/>
      <c r="O660" s="197"/>
      <c r="P660" s="197"/>
      <c r="Q660" s="197"/>
      <c r="R660" s="197"/>
      <c r="S660" s="197"/>
      <c r="T660" s="197"/>
      <c r="U660" s="197"/>
      <c r="V660" s="197"/>
      <c r="W660" s="197"/>
      <c r="X660" s="197"/>
      <c r="Y660" s="197"/>
      <c r="Z660" s="197"/>
    </row>
    <row r="661" ht="15.75" customHeight="1">
      <c r="A661" s="197"/>
      <c r="B661" s="197"/>
      <c r="C661" s="197"/>
      <c r="D661" s="197"/>
      <c r="E661" s="197"/>
      <c r="F661" s="197"/>
      <c r="G661" s="197"/>
      <c r="H661" s="197"/>
      <c r="I661" s="197"/>
      <c r="J661" s="197"/>
      <c r="K661" s="197"/>
      <c r="L661" s="197"/>
      <c r="M661" s="197"/>
      <c r="N661" s="197"/>
      <c r="O661" s="197"/>
      <c r="P661" s="197"/>
      <c r="Q661" s="197"/>
      <c r="R661" s="197"/>
      <c r="S661" s="197"/>
      <c r="T661" s="197"/>
      <c r="U661" s="197"/>
      <c r="V661" s="197"/>
      <c r="W661" s="197"/>
      <c r="X661" s="197"/>
      <c r="Y661" s="197"/>
      <c r="Z661" s="197"/>
    </row>
    <row r="662" ht="15.75" customHeight="1">
      <c r="A662" s="197"/>
      <c r="B662" s="197"/>
      <c r="C662" s="197"/>
      <c r="D662" s="197"/>
      <c r="E662" s="197"/>
      <c r="F662" s="197"/>
      <c r="G662" s="197"/>
      <c r="H662" s="197"/>
      <c r="I662" s="197"/>
      <c r="J662" s="197"/>
      <c r="K662" s="197"/>
      <c r="L662" s="197"/>
      <c r="M662" s="197"/>
      <c r="N662" s="197"/>
      <c r="O662" s="197"/>
      <c r="P662" s="197"/>
      <c r="Q662" s="197"/>
      <c r="R662" s="197"/>
      <c r="S662" s="197"/>
      <c r="T662" s="197"/>
      <c r="U662" s="197"/>
      <c r="V662" s="197"/>
      <c r="W662" s="197"/>
      <c r="X662" s="197"/>
      <c r="Y662" s="197"/>
      <c r="Z662" s="197"/>
    </row>
    <row r="663" ht="15.75" customHeight="1">
      <c r="A663" s="197"/>
      <c r="B663" s="197"/>
      <c r="C663" s="197"/>
      <c r="D663" s="197"/>
      <c r="E663" s="197"/>
      <c r="F663" s="197"/>
      <c r="G663" s="197"/>
      <c r="H663" s="197"/>
      <c r="I663" s="197"/>
      <c r="J663" s="197"/>
      <c r="K663" s="197"/>
      <c r="L663" s="197"/>
      <c r="M663" s="197"/>
      <c r="N663" s="197"/>
      <c r="O663" s="197"/>
      <c r="P663" s="197"/>
      <c r="Q663" s="197"/>
      <c r="R663" s="197"/>
      <c r="S663" s="197"/>
      <c r="T663" s="197"/>
      <c r="U663" s="197"/>
      <c r="V663" s="197"/>
      <c r="W663" s="197"/>
      <c r="X663" s="197"/>
      <c r="Y663" s="197"/>
      <c r="Z663" s="197"/>
    </row>
    <row r="664" ht="15.75" customHeight="1">
      <c r="A664" s="197"/>
      <c r="B664" s="197"/>
      <c r="C664" s="197"/>
      <c r="D664" s="197"/>
      <c r="E664" s="197"/>
      <c r="F664" s="197"/>
      <c r="G664" s="197"/>
      <c r="H664" s="197"/>
      <c r="I664" s="197"/>
      <c r="J664" s="197"/>
      <c r="K664" s="197"/>
      <c r="L664" s="197"/>
      <c r="M664" s="197"/>
      <c r="N664" s="197"/>
      <c r="O664" s="197"/>
      <c r="P664" s="197"/>
      <c r="Q664" s="197"/>
      <c r="R664" s="197"/>
      <c r="S664" s="197"/>
      <c r="T664" s="197"/>
      <c r="U664" s="197"/>
      <c r="V664" s="197"/>
      <c r="W664" s="197"/>
      <c r="X664" s="197"/>
      <c r="Y664" s="197"/>
      <c r="Z664" s="197"/>
    </row>
    <row r="665" ht="15.75" customHeight="1">
      <c r="A665" s="197"/>
      <c r="B665" s="197"/>
      <c r="C665" s="197"/>
      <c r="D665" s="197"/>
      <c r="E665" s="197"/>
      <c r="F665" s="197"/>
      <c r="G665" s="197"/>
      <c r="H665" s="197"/>
      <c r="I665" s="197"/>
      <c r="J665" s="197"/>
      <c r="K665" s="197"/>
      <c r="L665" s="197"/>
      <c r="M665" s="197"/>
      <c r="N665" s="197"/>
      <c r="O665" s="197"/>
      <c r="P665" s="197"/>
      <c r="Q665" s="197"/>
      <c r="R665" s="197"/>
      <c r="S665" s="197"/>
      <c r="T665" s="197"/>
      <c r="U665" s="197"/>
      <c r="V665" s="197"/>
      <c r="W665" s="197"/>
      <c r="X665" s="197"/>
      <c r="Y665" s="197"/>
      <c r="Z665" s="197"/>
    </row>
    <row r="666" ht="15.75" customHeight="1">
      <c r="A666" s="197"/>
      <c r="B666" s="197"/>
      <c r="C666" s="197"/>
      <c r="D666" s="197"/>
      <c r="E666" s="197"/>
      <c r="F666" s="197"/>
      <c r="G666" s="197"/>
      <c r="H666" s="197"/>
      <c r="I666" s="197"/>
      <c r="J666" s="197"/>
      <c r="K666" s="197"/>
      <c r="L666" s="197"/>
      <c r="M666" s="197"/>
      <c r="N666" s="197"/>
      <c r="O666" s="197"/>
      <c r="P666" s="197"/>
      <c r="Q666" s="197"/>
      <c r="R666" s="197"/>
      <c r="S666" s="197"/>
      <c r="T666" s="197"/>
      <c r="U666" s="197"/>
      <c r="V666" s="197"/>
      <c r="W666" s="197"/>
      <c r="X666" s="197"/>
      <c r="Y666" s="197"/>
      <c r="Z666" s="197"/>
    </row>
    <row r="667" ht="15.75" customHeight="1">
      <c r="A667" s="197"/>
      <c r="B667" s="197"/>
      <c r="C667" s="197"/>
      <c r="D667" s="197"/>
      <c r="E667" s="197"/>
      <c r="F667" s="197"/>
      <c r="G667" s="197"/>
      <c r="H667" s="197"/>
      <c r="I667" s="197"/>
      <c r="J667" s="197"/>
      <c r="K667" s="197"/>
      <c r="L667" s="197"/>
      <c r="M667" s="197"/>
      <c r="N667" s="197"/>
      <c r="O667" s="197"/>
      <c r="P667" s="197"/>
      <c r="Q667" s="197"/>
      <c r="R667" s="197"/>
      <c r="S667" s="197"/>
      <c r="T667" s="197"/>
      <c r="U667" s="197"/>
      <c r="V667" s="197"/>
      <c r="W667" s="197"/>
      <c r="X667" s="197"/>
      <c r="Y667" s="197"/>
      <c r="Z667" s="197"/>
    </row>
    <row r="668" ht="15.75" customHeight="1">
      <c r="A668" s="197"/>
      <c r="B668" s="197"/>
      <c r="C668" s="197"/>
      <c r="D668" s="197"/>
      <c r="E668" s="197"/>
      <c r="F668" s="197"/>
      <c r="G668" s="197"/>
      <c r="H668" s="197"/>
      <c r="I668" s="197"/>
      <c r="J668" s="197"/>
      <c r="K668" s="197"/>
      <c r="L668" s="197"/>
      <c r="M668" s="197"/>
      <c r="N668" s="197"/>
      <c r="O668" s="197"/>
      <c r="P668" s="197"/>
      <c r="Q668" s="197"/>
      <c r="R668" s="197"/>
      <c r="S668" s="197"/>
      <c r="T668" s="197"/>
      <c r="U668" s="197"/>
      <c r="V668" s="197"/>
      <c r="W668" s="197"/>
      <c r="X668" s="197"/>
      <c r="Y668" s="197"/>
      <c r="Z668" s="197"/>
    </row>
    <row r="669" ht="15.75" customHeight="1">
      <c r="A669" s="197"/>
      <c r="B669" s="197"/>
      <c r="C669" s="197"/>
      <c r="D669" s="197"/>
      <c r="E669" s="197"/>
      <c r="F669" s="197"/>
      <c r="G669" s="197"/>
      <c r="H669" s="197"/>
      <c r="I669" s="197"/>
      <c r="J669" s="197"/>
      <c r="K669" s="197"/>
      <c r="L669" s="197"/>
      <c r="M669" s="197"/>
      <c r="N669" s="197"/>
      <c r="O669" s="197"/>
      <c r="P669" s="197"/>
      <c r="Q669" s="197"/>
      <c r="R669" s="197"/>
      <c r="S669" s="197"/>
      <c r="T669" s="197"/>
      <c r="U669" s="197"/>
      <c r="V669" s="197"/>
      <c r="W669" s="197"/>
      <c r="X669" s="197"/>
      <c r="Y669" s="197"/>
      <c r="Z669" s="197"/>
    </row>
    <row r="670" ht="15.75" customHeight="1">
      <c r="A670" s="197"/>
      <c r="B670" s="197"/>
      <c r="C670" s="197"/>
      <c r="D670" s="197"/>
      <c r="E670" s="197"/>
      <c r="F670" s="197"/>
      <c r="G670" s="197"/>
      <c r="H670" s="197"/>
      <c r="I670" s="197"/>
      <c r="J670" s="197"/>
      <c r="K670" s="197"/>
      <c r="L670" s="197"/>
      <c r="M670" s="197"/>
      <c r="N670" s="197"/>
      <c r="O670" s="197"/>
      <c r="P670" s="197"/>
      <c r="Q670" s="197"/>
      <c r="R670" s="197"/>
      <c r="S670" s="197"/>
      <c r="T670" s="197"/>
      <c r="U670" s="197"/>
      <c r="V670" s="197"/>
      <c r="W670" s="197"/>
      <c r="X670" s="197"/>
      <c r="Y670" s="197"/>
      <c r="Z670" s="197"/>
    </row>
    <row r="671" ht="15.75" customHeight="1">
      <c r="A671" s="197"/>
      <c r="B671" s="197"/>
      <c r="C671" s="197"/>
      <c r="D671" s="197"/>
      <c r="E671" s="197"/>
      <c r="F671" s="197"/>
      <c r="G671" s="197"/>
      <c r="H671" s="197"/>
      <c r="I671" s="197"/>
      <c r="J671" s="197"/>
      <c r="K671" s="197"/>
      <c r="L671" s="197"/>
      <c r="M671" s="197"/>
      <c r="N671" s="197"/>
      <c r="O671" s="197"/>
      <c r="P671" s="197"/>
      <c r="Q671" s="197"/>
      <c r="R671" s="197"/>
      <c r="S671" s="197"/>
      <c r="T671" s="197"/>
      <c r="U671" s="197"/>
      <c r="V671" s="197"/>
      <c r="W671" s="197"/>
      <c r="X671" s="197"/>
      <c r="Y671" s="197"/>
      <c r="Z671" s="197"/>
    </row>
    <row r="672" ht="15.75" customHeight="1">
      <c r="A672" s="197"/>
      <c r="B672" s="197"/>
      <c r="C672" s="197"/>
      <c r="D672" s="197"/>
      <c r="E672" s="197"/>
      <c r="F672" s="197"/>
      <c r="G672" s="197"/>
      <c r="H672" s="197"/>
      <c r="I672" s="197"/>
      <c r="J672" s="197"/>
      <c r="K672" s="197"/>
      <c r="L672" s="197"/>
      <c r="M672" s="197"/>
      <c r="N672" s="197"/>
      <c r="O672" s="197"/>
      <c r="P672" s="197"/>
      <c r="Q672" s="197"/>
      <c r="R672" s="197"/>
      <c r="S672" s="197"/>
      <c r="T672" s="197"/>
      <c r="U672" s="197"/>
      <c r="V672" s="197"/>
      <c r="W672" s="197"/>
      <c r="X672" s="197"/>
      <c r="Y672" s="197"/>
      <c r="Z672" s="197"/>
    </row>
    <row r="673" ht="15.75" customHeight="1">
      <c r="A673" s="197"/>
      <c r="B673" s="197"/>
      <c r="C673" s="197"/>
      <c r="D673" s="197"/>
      <c r="E673" s="197"/>
      <c r="F673" s="197"/>
      <c r="G673" s="197"/>
      <c r="H673" s="197"/>
      <c r="I673" s="197"/>
      <c r="J673" s="197"/>
      <c r="K673" s="197"/>
      <c r="L673" s="197"/>
      <c r="M673" s="197"/>
      <c r="N673" s="197"/>
      <c r="O673" s="197"/>
      <c r="P673" s="197"/>
      <c r="Q673" s="197"/>
      <c r="R673" s="197"/>
      <c r="S673" s="197"/>
      <c r="T673" s="197"/>
      <c r="U673" s="197"/>
      <c r="V673" s="197"/>
      <c r="W673" s="197"/>
      <c r="X673" s="197"/>
      <c r="Y673" s="197"/>
      <c r="Z673" s="197"/>
    </row>
    <row r="674" ht="15.75" customHeight="1">
      <c r="A674" s="197"/>
      <c r="B674" s="197"/>
      <c r="C674" s="197"/>
      <c r="D674" s="197"/>
      <c r="E674" s="197"/>
      <c r="F674" s="197"/>
      <c r="G674" s="197"/>
      <c r="H674" s="197"/>
      <c r="I674" s="197"/>
      <c r="J674" s="197"/>
      <c r="K674" s="197"/>
      <c r="L674" s="197"/>
      <c r="M674" s="197"/>
      <c r="N674" s="197"/>
      <c r="O674" s="197"/>
      <c r="P674" s="197"/>
      <c r="Q674" s="197"/>
      <c r="R674" s="197"/>
      <c r="S674" s="197"/>
      <c r="T674" s="197"/>
      <c r="U674" s="197"/>
      <c r="V674" s="197"/>
      <c r="W674" s="197"/>
      <c r="X674" s="197"/>
      <c r="Y674" s="197"/>
      <c r="Z674" s="197"/>
    </row>
    <row r="675" ht="15.75" customHeight="1">
      <c r="A675" s="197"/>
      <c r="B675" s="197"/>
      <c r="C675" s="197"/>
      <c r="D675" s="197"/>
      <c r="E675" s="197"/>
      <c r="F675" s="197"/>
      <c r="G675" s="197"/>
      <c r="H675" s="197"/>
      <c r="I675" s="197"/>
      <c r="J675" s="197"/>
      <c r="K675" s="197"/>
      <c r="L675" s="197"/>
      <c r="M675" s="197"/>
      <c r="N675" s="197"/>
      <c r="O675" s="197"/>
      <c r="P675" s="197"/>
      <c r="Q675" s="197"/>
      <c r="R675" s="197"/>
      <c r="S675" s="197"/>
      <c r="T675" s="197"/>
      <c r="U675" s="197"/>
      <c r="V675" s="197"/>
      <c r="W675" s="197"/>
      <c r="X675" s="197"/>
      <c r="Y675" s="197"/>
      <c r="Z675" s="197"/>
    </row>
    <row r="676" ht="15.75" customHeight="1">
      <c r="A676" s="197"/>
      <c r="B676" s="197"/>
      <c r="C676" s="197"/>
      <c r="D676" s="197"/>
      <c r="E676" s="197"/>
      <c r="F676" s="197"/>
      <c r="G676" s="197"/>
      <c r="H676" s="197"/>
      <c r="I676" s="197"/>
      <c r="J676" s="197"/>
      <c r="K676" s="197"/>
      <c r="L676" s="197"/>
      <c r="M676" s="197"/>
      <c r="N676" s="197"/>
      <c r="O676" s="197"/>
      <c r="P676" s="197"/>
      <c r="Q676" s="197"/>
      <c r="R676" s="197"/>
      <c r="S676" s="197"/>
      <c r="T676" s="197"/>
      <c r="U676" s="197"/>
      <c r="V676" s="197"/>
      <c r="W676" s="197"/>
      <c r="X676" s="197"/>
      <c r="Y676" s="197"/>
      <c r="Z676" s="197"/>
    </row>
    <row r="677" ht="15.75" customHeight="1">
      <c r="A677" s="197"/>
      <c r="B677" s="197"/>
      <c r="C677" s="197"/>
      <c r="D677" s="197"/>
      <c r="E677" s="197"/>
      <c r="F677" s="197"/>
      <c r="G677" s="197"/>
      <c r="H677" s="197"/>
      <c r="I677" s="197"/>
      <c r="J677" s="197"/>
      <c r="K677" s="197"/>
      <c r="L677" s="197"/>
      <c r="M677" s="197"/>
      <c r="N677" s="197"/>
      <c r="O677" s="197"/>
      <c r="P677" s="197"/>
      <c r="Q677" s="197"/>
      <c r="R677" s="197"/>
      <c r="S677" s="197"/>
      <c r="T677" s="197"/>
      <c r="U677" s="197"/>
      <c r="V677" s="197"/>
      <c r="W677" s="197"/>
      <c r="X677" s="197"/>
      <c r="Y677" s="197"/>
      <c r="Z677" s="197"/>
    </row>
    <row r="678" ht="15.75" customHeight="1">
      <c r="A678" s="197"/>
      <c r="B678" s="197"/>
      <c r="C678" s="197"/>
      <c r="D678" s="197"/>
      <c r="E678" s="197"/>
      <c r="F678" s="197"/>
      <c r="G678" s="197"/>
      <c r="H678" s="197"/>
      <c r="I678" s="197"/>
      <c r="J678" s="197"/>
      <c r="K678" s="197"/>
      <c r="L678" s="197"/>
      <c r="M678" s="197"/>
      <c r="N678" s="197"/>
      <c r="O678" s="197"/>
      <c r="P678" s="197"/>
      <c r="Q678" s="197"/>
      <c r="R678" s="197"/>
      <c r="S678" s="197"/>
      <c r="T678" s="197"/>
      <c r="U678" s="197"/>
      <c r="V678" s="197"/>
      <c r="W678" s="197"/>
      <c r="X678" s="197"/>
      <c r="Y678" s="197"/>
      <c r="Z678" s="197"/>
    </row>
    <row r="679" ht="15.75" customHeight="1">
      <c r="A679" s="197"/>
      <c r="B679" s="197"/>
      <c r="C679" s="197"/>
      <c r="D679" s="197"/>
      <c r="E679" s="197"/>
      <c r="F679" s="197"/>
      <c r="G679" s="197"/>
      <c r="H679" s="197"/>
      <c r="I679" s="197"/>
      <c r="J679" s="197"/>
      <c r="K679" s="197"/>
      <c r="L679" s="197"/>
      <c r="M679" s="197"/>
      <c r="N679" s="197"/>
      <c r="O679" s="197"/>
      <c r="P679" s="197"/>
      <c r="Q679" s="197"/>
      <c r="R679" s="197"/>
      <c r="S679" s="197"/>
      <c r="T679" s="197"/>
      <c r="U679" s="197"/>
      <c r="V679" s="197"/>
      <c r="W679" s="197"/>
      <c r="X679" s="197"/>
      <c r="Y679" s="197"/>
      <c r="Z679" s="197"/>
    </row>
    <row r="680" ht="15.75" customHeight="1">
      <c r="A680" s="197"/>
      <c r="B680" s="197"/>
      <c r="C680" s="197"/>
      <c r="D680" s="197"/>
      <c r="E680" s="197"/>
      <c r="F680" s="197"/>
      <c r="G680" s="197"/>
      <c r="H680" s="197"/>
      <c r="I680" s="197"/>
      <c r="J680" s="197"/>
      <c r="K680" s="197"/>
      <c r="L680" s="197"/>
      <c r="M680" s="197"/>
      <c r="N680" s="197"/>
      <c r="O680" s="197"/>
      <c r="P680" s="197"/>
      <c r="Q680" s="197"/>
      <c r="R680" s="197"/>
      <c r="S680" s="197"/>
      <c r="T680" s="197"/>
      <c r="U680" s="197"/>
      <c r="V680" s="197"/>
      <c r="W680" s="197"/>
      <c r="X680" s="197"/>
      <c r="Y680" s="197"/>
      <c r="Z680" s="197"/>
    </row>
    <row r="681" ht="15.75" customHeight="1">
      <c r="A681" s="197"/>
      <c r="B681" s="197"/>
      <c r="C681" s="197"/>
      <c r="D681" s="197"/>
      <c r="E681" s="197"/>
      <c r="F681" s="197"/>
      <c r="G681" s="197"/>
      <c r="H681" s="197"/>
      <c r="I681" s="197"/>
      <c r="J681" s="197"/>
      <c r="K681" s="197"/>
      <c r="L681" s="197"/>
      <c r="M681" s="197"/>
      <c r="N681" s="197"/>
      <c r="O681" s="197"/>
      <c r="P681" s="197"/>
      <c r="Q681" s="197"/>
      <c r="R681" s="197"/>
      <c r="S681" s="197"/>
      <c r="T681" s="197"/>
      <c r="U681" s="197"/>
      <c r="V681" s="197"/>
      <c r="W681" s="197"/>
      <c r="X681" s="197"/>
      <c r="Y681" s="197"/>
      <c r="Z681" s="197"/>
    </row>
    <row r="682" ht="15.75" customHeight="1">
      <c r="A682" s="197"/>
      <c r="B682" s="197"/>
      <c r="C682" s="197"/>
      <c r="D682" s="197"/>
      <c r="E682" s="197"/>
      <c r="F682" s="197"/>
      <c r="G682" s="197"/>
      <c r="H682" s="197"/>
      <c r="I682" s="197"/>
      <c r="J682" s="197"/>
      <c r="K682" s="197"/>
      <c r="L682" s="197"/>
      <c r="M682" s="197"/>
      <c r="N682" s="197"/>
      <c r="O682" s="197"/>
      <c r="P682" s="197"/>
      <c r="Q682" s="197"/>
      <c r="R682" s="197"/>
      <c r="S682" s="197"/>
      <c r="T682" s="197"/>
      <c r="U682" s="197"/>
      <c r="V682" s="197"/>
      <c r="W682" s="197"/>
      <c r="X682" s="197"/>
      <c r="Y682" s="197"/>
      <c r="Z682" s="197"/>
    </row>
    <row r="683" ht="15.75" customHeight="1">
      <c r="A683" s="197"/>
      <c r="B683" s="197"/>
      <c r="C683" s="197"/>
      <c r="D683" s="197"/>
      <c r="E683" s="197"/>
      <c r="F683" s="197"/>
      <c r="G683" s="197"/>
      <c r="H683" s="197"/>
      <c r="I683" s="197"/>
      <c r="J683" s="197"/>
      <c r="K683" s="197"/>
      <c r="L683" s="197"/>
      <c r="M683" s="197"/>
      <c r="N683" s="197"/>
      <c r="O683" s="197"/>
      <c r="P683" s="197"/>
      <c r="Q683" s="197"/>
      <c r="R683" s="197"/>
      <c r="S683" s="197"/>
      <c r="T683" s="197"/>
      <c r="U683" s="197"/>
      <c r="V683" s="197"/>
      <c r="W683" s="197"/>
      <c r="X683" s="197"/>
      <c r="Y683" s="197"/>
      <c r="Z683" s="197"/>
    </row>
    <row r="684" ht="15.75" customHeight="1">
      <c r="A684" s="197"/>
      <c r="B684" s="197"/>
      <c r="C684" s="197"/>
      <c r="D684" s="197"/>
      <c r="E684" s="197"/>
      <c r="F684" s="197"/>
      <c r="G684" s="197"/>
      <c r="H684" s="197"/>
      <c r="I684" s="197"/>
      <c r="J684" s="197"/>
      <c r="K684" s="197"/>
      <c r="L684" s="197"/>
      <c r="M684" s="197"/>
      <c r="N684" s="197"/>
      <c r="O684" s="197"/>
      <c r="P684" s="197"/>
      <c r="Q684" s="197"/>
      <c r="R684" s="197"/>
      <c r="S684" s="197"/>
      <c r="T684" s="197"/>
      <c r="U684" s="197"/>
      <c r="V684" s="197"/>
      <c r="W684" s="197"/>
      <c r="X684" s="197"/>
      <c r="Y684" s="197"/>
      <c r="Z684" s="197"/>
    </row>
    <row r="685" ht="15.75" customHeight="1">
      <c r="A685" s="197"/>
      <c r="B685" s="197"/>
      <c r="C685" s="197"/>
      <c r="D685" s="197"/>
      <c r="E685" s="197"/>
      <c r="F685" s="197"/>
      <c r="G685" s="197"/>
      <c r="H685" s="197"/>
      <c r="I685" s="197"/>
      <c r="J685" s="197"/>
      <c r="K685" s="197"/>
      <c r="L685" s="197"/>
      <c r="M685" s="197"/>
      <c r="N685" s="197"/>
      <c r="O685" s="197"/>
      <c r="P685" s="197"/>
      <c r="Q685" s="197"/>
      <c r="R685" s="197"/>
      <c r="S685" s="197"/>
      <c r="T685" s="197"/>
      <c r="U685" s="197"/>
      <c r="V685" s="197"/>
      <c r="W685" s="197"/>
      <c r="X685" s="197"/>
      <c r="Y685" s="197"/>
      <c r="Z685" s="197"/>
    </row>
    <row r="686" ht="15.75" customHeight="1">
      <c r="A686" s="197"/>
      <c r="B686" s="197"/>
      <c r="C686" s="197"/>
      <c r="D686" s="197"/>
      <c r="E686" s="197"/>
      <c r="F686" s="197"/>
      <c r="G686" s="197"/>
      <c r="H686" s="197"/>
      <c r="I686" s="197"/>
      <c r="J686" s="197"/>
      <c r="K686" s="197"/>
      <c r="L686" s="197"/>
      <c r="M686" s="197"/>
      <c r="N686" s="197"/>
      <c r="O686" s="197"/>
      <c r="P686" s="197"/>
      <c r="Q686" s="197"/>
      <c r="R686" s="197"/>
      <c r="S686" s="197"/>
      <c r="T686" s="197"/>
      <c r="U686" s="197"/>
      <c r="V686" s="197"/>
      <c r="W686" s="197"/>
      <c r="X686" s="197"/>
      <c r="Y686" s="197"/>
      <c r="Z686" s="197"/>
    </row>
    <row r="687" ht="15.75" customHeight="1">
      <c r="A687" s="197"/>
      <c r="B687" s="197"/>
      <c r="C687" s="197"/>
      <c r="D687" s="197"/>
      <c r="E687" s="197"/>
      <c r="F687" s="197"/>
      <c r="G687" s="197"/>
      <c r="H687" s="197"/>
      <c r="I687" s="197"/>
      <c r="J687" s="197"/>
      <c r="K687" s="197"/>
      <c r="L687" s="197"/>
      <c r="M687" s="197"/>
      <c r="N687" s="197"/>
      <c r="O687" s="197"/>
      <c r="P687" s="197"/>
      <c r="Q687" s="197"/>
      <c r="R687" s="197"/>
      <c r="S687" s="197"/>
      <c r="T687" s="197"/>
      <c r="U687" s="197"/>
      <c r="V687" s="197"/>
      <c r="W687" s="197"/>
      <c r="X687" s="197"/>
      <c r="Y687" s="197"/>
      <c r="Z687" s="197"/>
    </row>
    <row r="688" ht="15.75" customHeight="1">
      <c r="A688" s="197"/>
      <c r="B688" s="197"/>
      <c r="C688" s="197"/>
      <c r="D688" s="197"/>
      <c r="E688" s="197"/>
      <c r="F688" s="197"/>
      <c r="G688" s="197"/>
      <c r="H688" s="197"/>
      <c r="I688" s="197"/>
      <c r="J688" s="197"/>
      <c r="K688" s="197"/>
      <c r="L688" s="197"/>
      <c r="M688" s="197"/>
      <c r="N688" s="197"/>
      <c r="O688" s="197"/>
      <c r="P688" s="197"/>
      <c r="Q688" s="197"/>
      <c r="R688" s="197"/>
      <c r="S688" s="197"/>
      <c r="T688" s="197"/>
      <c r="U688" s="197"/>
      <c r="V688" s="197"/>
      <c r="W688" s="197"/>
      <c r="X688" s="197"/>
      <c r="Y688" s="197"/>
      <c r="Z688" s="197"/>
    </row>
    <row r="689" ht="15.75" customHeight="1">
      <c r="A689" s="197"/>
      <c r="B689" s="197"/>
      <c r="C689" s="197"/>
      <c r="D689" s="197"/>
      <c r="E689" s="197"/>
      <c r="F689" s="197"/>
      <c r="G689" s="197"/>
      <c r="H689" s="197"/>
      <c r="I689" s="197"/>
      <c r="J689" s="197"/>
      <c r="K689" s="197"/>
      <c r="L689" s="197"/>
      <c r="M689" s="197"/>
      <c r="N689" s="197"/>
      <c r="O689" s="197"/>
      <c r="P689" s="197"/>
      <c r="Q689" s="197"/>
      <c r="R689" s="197"/>
      <c r="S689" s="197"/>
      <c r="T689" s="197"/>
      <c r="U689" s="197"/>
      <c r="V689" s="197"/>
      <c r="W689" s="197"/>
      <c r="X689" s="197"/>
      <c r="Y689" s="197"/>
      <c r="Z689" s="197"/>
    </row>
    <row r="690" ht="15.75" customHeight="1">
      <c r="A690" s="197"/>
      <c r="B690" s="197"/>
      <c r="C690" s="197"/>
      <c r="D690" s="197"/>
      <c r="E690" s="197"/>
      <c r="F690" s="197"/>
      <c r="G690" s="197"/>
      <c r="H690" s="197"/>
      <c r="I690" s="197"/>
      <c r="J690" s="197"/>
      <c r="K690" s="197"/>
      <c r="L690" s="197"/>
      <c r="M690" s="197"/>
      <c r="N690" s="197"/>
      <c r="O690" s="197"/>
      <c r="P690" s="197"/>
      <c r="Q690" s="197"/>
      <c r="R690" s="197"/>
      <c r="S690" s="197"/>
      <c r="T690" s="197"/>
      <c r="U690" s="197"/>
      <c r="V690" s="197"/>
      <c r="W690" s="197"/>
      <c r="X690" s="197"/>
      <c r="Y690" s="197"/>
      <c r="Z690" s="197"/>
    </row>
    <row r="691" ht="15.75" customHeight="1">
      <c r="A691" s="197"/>
      <c r="B691" s="197"/>
      <c r="C691" s="197"/>
      <c r="D691" s="197"/>
      <c r="E691" s="197"/>
      <c r="F691" s="197"/>
      <c r="G691" s="197"/>
      <c r="H691" s="197"/>
      <c r="I691" s="197"/>
      <c r="J691" s="197"/>
      <c r="K691" s="197"/>
      <c r="L691" s="197"/>
      <c r="M691" s="197"/>
      <c r="N691" s="197"/>
      <c r="O691" s="197"/>
      <c r="P691" s="197"/>
      <c r="Q691" s="197"/>
      <c r="R691" s="197"/>
      <c r="S691" s="197"/>
      <c r="T691" s="197"/>
      <c r="U691" s="197"/>
      <c r="V691" s="197"/>
      <c r="W691" s="197"/>
      <c r="X691" s="197"/>
      <c r="Y691" s="197"/>
      <c r="Z691" s="197"/>
    </row>
    <row r="692" ht="15.75" customHeight="1">
      <c r="A692" s="197"/>
      <c r="B692" s="197"/>
      <c r="C692" s="197"/>
      <c r="D692" s="197"/>
      <c r="E692" s="197"/>
      <c r="F692" s="197"/>
      <c r="G692" s="197"/>
      <c r="H692" s="197"/>
      <c r="I692" s="197"/>
      <c r="J692" s="197"/>
      <c r="K692" s="197"/>
      <c r="L692" s="197"/>
      <c r="M692" s="197"/>
      <c r="N692" s="197"/>
      <c r="O692" s="197"/>
      <c r="P692" s="197"/>
      <c r="Q692" s="197"/>
      <c r="R692" s="197"/>
      <c r="S692" s="197"/>
      <c r="T692" s="197"/>
      <c r="U692" s="197"/>
      <c r="V692" s="197"/>
      <c r="W692" s="197"/>
      <c r="X692" s="197"/>
      <c r="Y692" s="197"/>
      <c r="Z692" s="197"/>
    </row>
    <row r="693" ht="15.75" customHeight="1">
      <c r="A693" s="197"/>
      <c r="B693" s="197"/>
      <c r="C693" s="197"/>
      <c r="D693" s="197"/>
      <c r="E693" s="197"/>
      <c r="F693" s="197"/>
      <c r="G693" s="197"/>
      <c r="H693" s="197"/>
      <c r="I693" s="197"/>
      <c r="J693" s="197"/>
      <c r="K693" s="197"/>
      <c r="L693" s="197"/>
      <c r="M693" s="197"/>
      <c r="N693" s="197"/>
      <c r="O693" s="197"/>
      <c r="P693" s="197"/>
      <c r="Q693" s="197"/>
      <c r="R693" s="197"/>
      <c r="S693" s="197"/>
      <c r="T693" s="197"/>
      <c r="U693" s="197"/>
      <c r="V693" s="197"/>
      <c r="W693" s="197"/>
      <c r="X693" s="197"/>
      <c r="Y693" s="197"/>
      <c r="Z693" s="197"/>
    </row>
    <row r="694" ht="15.75" customHeight="1">
      <c r="A694" s="197"/>
      <c r="B694" s="197"/>
      <c r="C694" s="197"/>
      <c r="D694" s="197"/>
      <c r="E694" s="197"/>
      <c r="F694" s="197"/>
      <c r="G694" s="197"/>
      <c r="H694" s="197"/>
      <c r="I694" s="197"/>
      <c r="J694" s="197"/>
      <c r="K694" s="197"/>
      <c r="L694" s="197"/>
      <c r="M694" s="197"/>
      <c r="N694" s="197"/>
      <c r="O694" s="197"/>
      <c r="P694" s="197"/>
      <c r="Q694" s="197"/>
      <c r="R694" s="197"/>
      <c r="S694" s="197"/>
      <c r="T694" s="197"/>
      <c r="U694" s="197"/>
      <c r="V694" s="197"/>
      <c r="W694" s="197"/>
      <c r="X694" s="197"/>
      <c r="Y694" s="197"/>
      <c r="Z694" s="197"/>
    </row>
    <row r="695" ht="15.75" customHeight="1">
      <c r="A695" s="197"/>
      <c r="B695" s="197"/>
      <c r="C695" s="197"/>
      <c r="D695" s="197"/>
      <c r="E695" s="197"/>
      <c r="F695" s="197"/>
      <c r="G695" s="197"/>
      <c r="H695" s="197"/>
      <c r="I695" s="197"/>
      <c r="J695" s="197"/>
      <c r="K695" s="197"/>
      <c r="L695" s="197"/>
      <c r="M695" s="197"/>
      <c r="N695" s="197"/>
      <c r="O695" s="197"/>
      <c r="P695" s="197"/>
      <c r="Q695" s="197"/>
      <c r="R695" s="197"/>
      <c r="S695" s="197"/>
      <c r="T695" s="197"/>
      <c r="U695" s="197"/>
      <c r="V695" s="197"/>
      <c r="W695" s="197"/>
      <c r="X695" s="197"/>
      <c r="Y695" s="197"/>
      <c r="Z695" s="197"/>
    </row>
    <row r="696" ht="15.75" customHeight="1">
      <c r="A696" s="197"/>
      <c r="B696" s="197"/>
      <c r="C696" s="197"/>
      <c r="D696" s="197"/>
      <c r="E696" s="197"/>
      <c r="F696" s="197"/>
      <c r="G696" s="197"/>
      <c r="H696" s="197"/>
      <c r="I696" s="197"/>
      <c r="J696" s="197"/>
      <c r="K696" s="197"/>
      <c r="L696" s="197"/>
      <c r="M696" s="197"/>
      <c r="N696" s="197"/>
      <c r="O696" s="197"/>
      <c r="P696" s="197"/>
      <c r="Q696" s="197"/>
      <c r="R696" s="197"/>
      <c r="S696" s="197"/>
      <c r="T696" s="197"/>
      <c r="U696" s="197"/>
      <c r="V696" s="197"/>
      <c r="W696" s="197"/>
      <c r="X696" s="197"/>
      <c r="Y696" s="197"/>
      <c r="Z696" s="197"/>
    </row>
    <row r="697" ht="15.75" customHeight="1">
      <c r="A697" s="197"/>
      <c r="B697" s="197"/>
      <c r="C697" s="197"/>
      <c r="D697" s="197"/>
      <c r="E697" s="197"/>
      <c r="F697" s="197"/>
      <c r="G697" s="197"/>
      <c r="H697" s="197"/>
      <c r="I697" s="197"/>
      <c r="J697" s="197"/>
      <c r="K697" s="197"/>
      <c r="L697" s="197"/>
      <c r="M697" s="197"/>
      <c r="N697" s="197"/>
      <c r="O697" s="197"/>
      <c r="P697" s="197"/>
      <c r="Q697" s="197"/>
      <c r="R697" s="197"/>
      <c r="S697" s="197"/>
      <c r="T697" s="197"/>
      <c r="U697" s="197"/>
      <c r="V697" s="197"/>
      <c r="W697" s="197"/>
      <c r="X697" s="197"/>
      <c r="Y697" s="197"/>
      <c r="Z697" s="197"/>
    </row>
    <row r="698" ht="15.75" customHeight="1">
      <c r="A698" s="197"/>
      <c r="B698" s="197"/>
      <c r="C698" s="197"/>
      <c r="D698" s="197"/>
      <c r="E698" s="197"/>
      <c r="F698" s="197"/>
      <c r="G698" s="197"/>
      <c r="H698" s="197"/>
      <c r="I698" s="197"/>
      <c r="J698" s="197"/>
      <c r="K698" s="197"/>
      <c r="L698" s="197"/>
      <c r="M698" s="197"/>
      <c r="N698" s="197"/>
      <c r="O698" s="197"/>
      <c r="P698" s="197"/>
      <c r="Q698" s="197"/>
      <c r="R698" s="197"/>
      <c r="S698" s="197"/>
      <c r="T698" s="197"/>
      <c r="U698" s="197"/>
      <c r="V698" s="197"/>
      <c r="W698" s="197"/>
      <c r="X698" s="197"/>
      <c r="Y698" s="197"/>
      <c r="Z698" s="197"/>
    </row>
    <row r="699" ht="15.75" customHeight="1">
      <c r="A699" s="197"/>
      <c r="B699" s="197"/>
      <c r="C699" s="197"/>
      <c r="D699" s="197"/>
      <c r="E699" s="197"/>
      <c r="F699" s="197"/>
      <c r="G699" s="197"/>
      <c r="H699" s="197"/>
      <c r="I699" s="197"/>
      <c r="J699" s="197"/>
      <c r="K699" s="197"/>
      <c r="L699" s="197"/>
      <c r="M699" s="197"/>
      <c r="N699" s="197"/>
      <c r="O699" s="197"/>
      <c r="P699" s="197"/>
      <c r="Q699" s="197"/>
      <c r="R699" s="197"/>
      <c r="S699" s="197"/>
      <c r="T699" s="197"/>
      <c r="U699" s="197"/>
      <c r="V699" s="197"/>
      <c r="W699" s="197"/>
      <c r="X699" s="197"/>
      <c r="Y699" s="197"/>
      <c r="Z699" s="197"/>
    </row>
    <row r="700" ht="15.75" customHeight="1">
      <c r="A700" s="197"/>
      <c r="B700" s="197"/>
      <c r="C700" s="197"/>
      <c r="D700" s="197"/>
      <c r="E700" s="197"/>
      <c r="F700" s="197"/>
      <c r="G700" s="197"/>
      <c r="H700" s="197"/>
      <c r="I700" s="197"/>
      <c r="J700" s="197"/>
      <c r="K700" s="197"/>
      <c r="L700" s="197"/>
      <c r="M700" s="197"/>
      <c r="N700" s="197"/>
      <c r="O700" s="197"/>
      <c r="P700" s="197"/>
      <c r="Q700" s="197"/>
      <c r="R700" s="197"/>
      <c r="S700" s="197"/>
      <c r="T700" s="197"/>
      <c r="U700" s="197"/>
      <c r="V700" s="197"/>
      <c r="W700" s="197"/>
      <c r="X700" s="197"/>
      <c r="Y700" s="197"/>
      <c r="Z700" s="197"/>
    </row>
    <row r="701" ht="15.75" customHeight="1">
      <c r="A701" s="197"/>
      <c r="B701" s="197"/>
      <c r="C701" s="197"/>
      <c r="D701" s="197"/>
      <c r="E701" s="197"/>
      <c r="F701" s="197"/>
      <c r="G701" s="197"/>
      <c r="H701" s="197"/>
      <c r="I701" s="197"/>
      <c r="J701" s="197"/>
      <c r="K701" s="197"/>
      <c r="L701" s="197"/>
      <c r="M701" s="197"/>
      <c r="N701" s="197"/>
      <c r="O701" s="197"/>
      <c r="P701" s="197"/>
      <c r="Q701" s="197"/>
      <c r="R701" s="197"/>
      <c r="S701" s="197"/>
      <c r="T701" s="197"/>
      <c r="U701" s="197"/>
      <c r="V701" s="197"/>
      <c r="W701" s="197"/>
      <c r="X701" s="197"/>
      <c r="Y701" s="197"/>
      <c r="Z701" s="197"/>
    </row>
    <row r="702" ht="15.75" customHeight="1">
      <c r="A702" s="197"/>
      <c r="B702" s="197"/>
      <c r="C702" s="197"/>
      <c r="D702" s="197"/>
      <c r="E702" s="197"/>
      <c r="F702" s="197"/>
      <c r="G702" s="197"/>
      <c r="H702" s="197"/>
      <c r="I702" s="197"/>
      <c r="J702" s="197"/>
      <c r="K702" s="197"/>
      <c r="L702" s="197"/>
      <c r="M702" s="197"/>
      <c r="N702" s="197"/>
      <c r="O702" s="197"/>
      <c r="P702" s="197"/>
      <c r="Q702" s="197"/>
      <c r="R702" s="197"/>
      <c r="S702" s="197"/>
      <c r="T702" s="197"/>
      <c r="U702" s="197"/>
      <c r="V702" s="197"/>
      <c r="W702" s="197"/>
      <c r="X702" s="197"/>
      <c r="Y702" s="197"/>
      <c r="Z702" s="197"/>
    </row>
    <row r="703" ht="15.75" customHeight="1">
      <c r="A703" s="197"/>
      <c r="B703" s="197"/>
      <c r="C703" s="197"/>
      <c r="D703" s="197"/>
      <c r="E703" s="197"/>
      <c r="F703" s="197"/>
      <c r="G703" s="197"/>
      <c r="H703" s="197"/>
      <c r="I703" s="197"/>
      <c r="J703" s="197"/>
      <c r="K703" s="197"/>
      <c r="L703" s="197"/>
      <c r="M703" s="197"/>
      <c r="N703" s="197"/>
      <c r="O703" s="197"/>
      <c r="P703" s="197"/>
      <c r="Q703" s="197"/>
      <c r="R703" s="197"/>
      <c r="S703" s="197"/>
      <c r="T703" s="197"/>
      <c r="U703" s="197"/>
      <c r="V703" s="197"/>
      <c r="W703" s="197"/>
      <c r="X703" s="197"/>
      <c r="Y703" s="197"/>
      <c r="Z703" s="197"/>
    </row>
    <row r="704" ht="15.75" customHeight="1">
      <c r="A704" s="197"/>
      <c r="B704" s="197"/>
      <c r="C704" s="197"/>
      <c r="D704" s="197"/>
      <c r="E704" s="197"/>
      <c r="F704" s="197"/>
      <c r="G704" s="197"/>
      <c r="H704" s="197"/>
      <c r="I704" s="197"/>
      <c r="J704" s="197"/>
      <c r="K704" s="197"/>
      <c r="L704" s="197"/>
      <c r="M704" s="197"/>
      <c r="N704" s="197"/>
      <c r="O704" s="197"/>
      <c r="P704" s="197"/>
      <c r="Q704" s="197"/>
      <c r="R704" s="197"/>
      <c r="S704" s="197"/>
      <c r="T704" s="197"/>
      <c r="U704" s="197"/>
      <c r="V704" s="197"/>
      <c r="W704" s="197"/>
      <c r="X704" s="197"/>
      <c r="Y704" s="197"/>
      <c r="Z704" s="197"/>
    </row>
    <row r="705" ht="15.75" customHeight="1">
      <c r="A705" s="197"/>
      <c r="B705" s="197"/>
      <c r="C705" s="197"/>
      <c r="D705" s="197"/>
      <c r="E705" s="197"/>
      <c r="F705" s="197"/>
      <c r="G705" s="197"/>
      <c r="H705" s="197"/>
      <c r="I705" s="197"/>
      <c r="J705" s="197"/>
      <c r="K705" s="197"/>
      <c r="L705" s="197"/>
      <c r="M705" s="197"/>
      <c r="N705" s="197"/>
      <c r="O705" s="197"/>
      <c r="P705" s="197"/>
      <c r="Q705" s="197"/>
      <c r="R705" s="197"/>
      <c r="S705" s="197"/>
      <c r="T705" s="197"/>
      <c r="U705" s="197"/>
      <c r="V705" s="197"/>
      <c r="W705" s="197"/>
      <c r="X705" s="197"/>
      <c r="Y705" s="197"/>
      <c r="Z705" s="197"/>
    </row>
    <row r="706" ht="15.75" customHeight="1">
      <c r="A706" s="197"/>
      <c r="B706" s="197"/>
      <c r="C706" s="197"/>
      <c r="D706" s="197"/>
      <c r="E706" s="197"/>
      <c r="F706" s="197"/>
      <c r="G706" s="197"/>
      <c r="H706" s="197"/>
      <c r="I706" s="197"/>
      <c r="J706" s="197"/>
      <c r="K706" s="197"/>
      <c r="L706" s="197"/>
      <c r="M706" s="197"/>
      <c r="N706" s="197"/>
      <c r="O706" s="197"/>
      <c r="P706" s="197"/>
      <c r="Q706" s="197"/>
      <c r="R706" s="197"/>
      <c r="S706" s="197"/>
      <c r="T706" s="197"/>
      <c r="U706" s="197"/>
      <c r="V706" s="197"/>
      <c r="W706" s="197"/>
      <c r="X706" s="197"/>
      <c r="Y706" s="197"/>
      <c r="Z706" s="197"/>
    </row>
    <row r="707" ht="15.75" customHeight="1">
      <c r="A707" s="197"/>
      <c r="B707" s="197"/>
      <c r="C707" s="197"/>
      <c r="D707" s="197"/>
      <c r="E707" s="197"/>
      <c r="F707" s="197"/>
      <c r="G707" s="197"/>
      <c r="H707" s="197"/>
      <c r="I707" s="197"/>
      <c r="J707" s="197"/>
      <c r="K707" s="197"/>
      <c r="L707" s="197"/>
      <c r="M707" s="197"/>
      <c r="N707" s="197"/>
      <c r="O707" s="197"/>
      <c r="P707" s="197"/>
      <c r="Q707" s="197"/>
      <c r="R707" s="197"/>
      <c r="S707" s="197"/>
      <c r="T707" s="197"/>
      <c r="U707" s="197"/>
      <c r="V707" s="197"/>
      <c r="W707" s="197"/>
      <c r="X707" s="197"/>
      <c r="Y707" s="197"/>
      <c r="Z707" s="197"/>
    </row>
    <row r="708" ht="15.75" customHeight="1">
      <c r="A708" s="197"/>
      <c r="B708" s="197"/>
      <c r="C708" s="197"/>
      <c r="D708" s="197"/>
      <c r="E708" s="197"/>
      <c r="F708" s="197"/>
      <c r="G708" s="197"/>
      <c r="H708" s="197"/>
      <c r="I708" s="197"/>
      <c r="J708" s="197"/>
      <c r="K708" s="197"/>
      <c r="L708" s="197"/>
      <c r="M708" s="197"/>
      <c r="N708" s="197"/>
      <c r="O708" s="197"/>
      <c r="P708" s="197"/>
      <c r="Q708" s="197"/>
      <c r="R708" s="197"/>
      <c r="S708" s="197"/>
      <c r="T708" s="197"/>
      <c r="U708" s="197"/>
      <c r="V708" s="197"/>
      <c r="W708" s="197"/>
      <c r="X708" s="197"/>
      <c r="Y708" s="197"/>
      <c r="Z708" s="197"/>
    </row>
    <row r="709" ht="15.75" customHeight="1">
      <c r="A709" s="197"/>
      <c r="B709" s="197"/>
      <c r="C709" s="197"/>
      <c r="D709" s="197"/>
      <c r="E709" s="197"/>
      <c r="F709" s="197"/>
      <c r="G709" s="197"/>
      <c r="H709" s="197"/>
      <c r="I709" s="197"/>
      <c r="J709" s="197"/>
      <c r="K709" s="197"/>
      <c r="L709" s="197"/>
      <c r="M709" s="197"/>
      <c r="N709" s="197"/>
      <c r="O709" s="197"/>
      <c r="P709" s="197"/>
      <c r="Q709" s="197"/>
      <c r="R709" s="197"/>
      <c r="S709" s="197"/>
      <c r="T709" s="197"/>
      <c r="U709" s="197"/>
      <c r="V709" s="197"/>
      <c r="W709" s="197"/>
      <c r="X709" s="197"/>
      <c r="Y709" s="197"/>
      <c r="Z709" s="197"/>
    </row>
    <row r="710" ht="15.75" customHeight="1">
      <c r="A710" s="197"/>
      <c r="B710" s="197"/>
      <c r="C710" s="197"/>
      <c r="D710" s="197"/>
      <c r="E710" s="197"/>
      <c r="F710" s="197"/>
      <c r="G710" s="197"/>
      <c r="H710" s="197"/>
      <c r="I710" s="197"/>
      <c r="J710" s="197"/>
      <c r="K710" s="197"/>
      <c r="L710" s="197"/>
      <c r="M710" s="197"/>
      <c r="N710" s="197"/>
      <c r="O710" s="197"/>
      <c r="P710" s="197"/>
      <c r="Q710" s="197"/>
      <c r="R710" s="197"/>
      <c r="S710" s="197"/>
      <c r="T710" s="197"/>
      <c r="U710" s="197"/>
      <c r="V710" s="197"/>
      <c r="W710" s="197"/>
      <c r="X710" s="197"/>
      <c r="Y710" s="197"/>
      <c r="Z710" s="197"/>
    </row>
    <row r="711" ht="15.75" customHeight="1">
      <c r="A711" s="197"/>
      <c r="B711" s="197"/>
      <c r="C711" s="197"/>
      <c r="D711" s="197"/>
      <c r="E711" s="197"/>
      <c r="F711" s="197"/>
      <c r="G711" s="197"/>
      <c r="H711" s="197"/>
      <c r="I711" s="197"/>
      <c r="J711" s="197"/>
      <c r="K711" s="197"/>
      <c r="L711" s="197"/>
      <c r="M711" s="197"/>
      <c r="N711" s="197"/>
      <c r="O711" s="197"/>
      <c r="P711" s="197"/>
      <c r="Q711" s="197"/>
      <c r="R711" s="197"/>
      <c r="S711" s="197"/>
      <c r="T711" s="197"/>
      <c r="U711" s="197"/>
      <c r="V711" s="197"/>
      <c r="W711" s="197"/>
      <c r="X711" s="197"/>
      <c r="Y711" s="197"/>
      <c r="Z711" s="197"/>
    </row>
    <row r="712" ht="15.75" customHeight="1">
      <c r="A712" s="197"/>
      <c r="B712" s="197"/>
      <c r="C712" s="197"/>
      <c r="D712" s="197"/>
      <c r="E712" s="197"/>
      <c r="F712" s="197"/>
      <c r="G712" s="197"/>
      <c r="H712" s="197"/>
      <c r="I712" s="197"/>
      <c r="J712" s="197"/>
      <c r="K712" s="197"/>
      <c r="L712" s="197"/>
      <c r="M712" s="197"/>
      <c r="N712" s="197"/>
      <c r="O712" s="197"/>
      <c r="P712" s="197"/>
      <c r="Q712" s="197"/>
      <c r="R712" s="197"/>
      <c r="S712" s="197"/>
      <c r="T712" s="197"/>
      <c r="U712" s="197"/>
      <c r="V712" s="197"/>
      <c r="W712" s="197"/>
      <c r="X712" s="197"/>
      <c r="Y712" s="197"/>
      <c r="Z712" s="197"/>
    </row>
    <row r="713" ht="15.75" customHeight="1">
      <c r="A713" s="197"/>
      <c r="B713" s="197"/>
      <c r="C713" s="197"/>
      <c r="D713" s="197"/>
      <c r="E713" s="197"/>
      <c r="F713" s="197"/>
      <c r="G713" s="197"/>
      <c r="H713" s="197"/>
      <c r="I713" s="197"/>
      <c r="J713" s="197"/>
      <c r="K713" s="197"/>
      <c r="L713" s="197"/>
      <c r="M713" s="197"/>
      <c r="N713" s="197"/>
      <c r="O713" s="197"/>
      <c r="P713" s="197"/>
      <c r="Q713" s="197"/>
      <c r="R713" s="197"/>
      <c r="S713" s="197"/>
      <c r="T713" s="197"/>
      <c r="U713" s="197"/>
      <c r="V713" s="197"/>
      <c r="W713" s="197"/>
      <c r="X713" s="197"/>
      <c r="Y713" s="197"/>
      <c r="Z713" s="197"/>
    </row>
    <row r="714" ht="15.75" customHeight="1">
      <c r="A714" s="197"/>
      <c r="B714" s="197"/>
      <c r="C714" s="197"/>
      <c r="D714" s="197"/>
      <c r="E714" s="197"/>
      <c r="F714" s="197"/>
      <c r="G714" s="197"/>
      <c r="H714" s="197"/>
      <c r="I714" s="197"/>
      <c r="J714" s="197"/>
      <c r="K714" s="197"/>
      <c r="L714" s="197"/>
      <c r="M714" s="197"/>
      <c r="N714" s="197"/>
      <c r="O714" s="197"/>
      <c r="P714" s="197"/>
      <c r="Q714" s="197"/>
      <c r="R714" s="197"/>
      <c r="S714" s="197"/>
      <c r="T714" s="197"/>
      <c r="U714" s="197"/>
      <c r="V714" s="197"/>
      <c r="W714" s="197"/>
      <c r="X714" s="197"/>
      <c r="Y714" s="197"/>
      <c r="Z714" s="197"/>
    </row>
    <row r="715" ht="15.75" customHeight="1">
      <c r="A715" s="197"/>
      <c r="B715" s="197"/>
      <c r="C715" s="197"/>
      <c r="D715" s="197"/>
      <c r="E715" s="197"/>
      <c r="F715" s="197"/>
      <c r="G715" s="197"/>
      <c r="H715" s="197"/>
      <c r="I715" s="197"/>
      <c r="J715" s="197"/>
      <c r="K715" s="197"/>
      <c r="L715" s="197"/>
      <c r="M715" s="197"/>
      <c r="N715" s="197"/>
      <c r="O715" s="197"/>
      <c r="P715" s="197"/>
      <c r="Q715" s="197"/>
      <c r="R715" s="197"/>
      <c r="S715" s="197"/>
      <c r="T715" s="197"/>
      <c r="U715" s="197"/>
      <c r="V715" s="197"/>
      <c r="W715" s="197"/>
      <c r="X715" s="197"/>
      <c r="Y715" s="197"/>
      <c r="Z715" s="197"/>
    </row>
    <row r="716" ht="15.75" customHeight="1">
      <c r="A716" s="197"/>
      <c r="B716" s="197"/>
      <c r="C716" s="197"/>
      <c r="D716" s="197"/>
      <c r="E716" s="197"/>
      <c r="F716" s="197"/>
      <c r="G716" s="197"/>
      <c r="H716" s="197"/>
      <c r="I716" s="197"/>
      <c r="J716" s="197"/>
      <c r="K716" s="197"/>
      <c r="L716" s="197"/>
      <c r="M716" s="197"/>
      <c r="N716" s="197"/>
      <c r="O716" s="197"/>
      <c r="P716" s="197"/>
      <c r="Q716" s="197"/>
      <c r="R716" s="197"/>
      <c r="S716" s="197"/>
      <c r="T716" s="197"/>
      <c r="U716" s="197"/>
      <c r="V716" s="197"/>
      <c r="W716" s="197"/>
      <c r="X716" s="197"/>
      <c r="Y716" s="197"/>
      <c r="Z716" s="197"/>
    </row>
    <row r="717" ht="15.75" customHeight="1">
      <c r="A717" s="197"/>
      <c r="B717" s="197"/>
      <c r="C717" s="197"/>
      <c r="D717" s="197"/>
      <c r="E717" s="197"/>
      <c r="F717" s="197"/>
      <c r="G717" s="197"/>
      <c r="H717" s="197"/>
      <c r="I717" s="197"/>
      <c r="J717" s="197"/>
      <c r="K717" s="197"/>
      <c r="L717" s="197"/>
      <c r="M717" s="197"/>
      <c r="N717" s="197"/>
      <c r="O717" s="197"/>
      <c r="P717" s="197"/>
      <c r="Q717" s="197"/>
      <c r="R717" s="197"/>
      <c r="S717" s="197"/>
      <c r="T717" s="197"/>
      <c r="U717" s="197"/>
      <c r="V717" s="197"/>
      <c r="W717" s="197"/>
      <c r="X717" s="197"/>
      <c r="Y717" s="197"/>
      <c r="Z717" s="197"/>
    </row>
    <row r="718" ht="15.75" customHeight="1">
      <c r="A718" s="197"/>
      <c r="B718" s="197"/>
      <c r="C718" s="197"/>
      <c r="D718" s="197"/>
      <c r="E718" s="197"/>
      <c r="F718" s="197"/>
      <c r="G718" s="197"/>
      <c r="H718" s="197"/>
      <c r="I718" s="197"/>
      <c r="J718" s="197"/>
      <c r="K718" s="197"/>
      <c r="L718" s="197"/>
      <c r="M718" s="197"/>
      <c r="N718" s="197"/>
      <c r="O718" s="197"/>
      <c r="P718" s="197"/>
      <c r="Q718" s="197"/>
      <c r="R718" s="197"/>
      <c r="S718" s="197"/>
      <c r="T718" s="197"/>
      <c r="U718" s="197"/>
      <c r="V718" s="197"/>
      <c r="W718" s="197"/>
      <c r="X718" s="197"/>
      <c r="Y718" s="197"/>
      <c r="Z718" s="197"/>
    </row>
    <row r="719" ht="15.75" customHeight="1">
      <c r="A719" s="197"/>
      <c r="B719" s="197"/>
      <c r="C719" s="197"/>
      <c r="D719" s="197"/>
      <c r="E719" s="197"/>
      <c r="F719" s="197"/>
      <c r="G719" s="197"/>
      <c r="H719" s="197"/>
      <c r="I719" s="197"/>
      <c r="J719" s="197"/>
      <c r="K719" s="197"/>
      <c r="L719" s="197"/>
      <c r="M719" s="197"/>
      <c r="N719" s="197"/>
      <c r="O719" s="197"/>
      <c r="P719" s="197"/>
      <c r="Q719" s="197"/>
      <c r="R719" s="197"/>
      <c r="S719" s="197"/>
      <c r="T719" s="197"/>
      <c r="U719" s="197"/>
      <c r="V719" s="197"/>
      <c r="W719" s="197"/>
      <c r="X719" s="197"/>
      <c r="Y719" s="197"/>
      <c r="Z719" s="197"/>
    </row>
    <row r="720" ht="15.75" customHeight="1">
      <c r="A720" s="197"/>
      <c r="B720" s="197"/>
      <c r="C720" s="197"/>
      <c r="D720" s="197"/>
      <c r="E720" s="197"/>
      <c r="F720" s="197"/>
      <c r="G720" s="197"/>
      <c r="H720" s="197"/>
      <c r="I720" s="197"/>
      <c r="J720" s="197"/>
      <c r="K720" s="197"/>
      <c r="L720" s="197"/>
      <c r="M720" s="197"/>
      <c r="N720" s="197"/>
      <c r="O720" s="197"/>
      <c r="P720" s="197"/>
      <c r="Q720" s="197"/>
      <c r="R720" s="197"/>
      <c r="S720" s="197"/>
      <c r="T720" s="197"/>
      <c r="U720" s="197"/>
      <c r="V720" s="197"/>
      <c r="W720" s="197"/>
      <c r="X720" s="197"/>
      <c r="Y720" s="197"/>
      <c r="Z720" s="197"/>
    </row>
    <row r="721" ht="15.75" customHeight="1">
      <c r="A721" s="197"/>
      <c r="B721" s="197"/>
      <c r="C721" s="197"/>
      <c r="D721" s="197"/>
      <c r="E721" s="197"/>
      <c r="F721" s="197"/>
      <c r="G721" s="197"/>
      <c r="H721" s="197"/>
      <c r="I721" s="197"/>
      <c r="J721" s="197"/>
      <c r="K721" s="197"/>
      <c r="L721" s="197"/>
      <c r="M721" s="197"/>
      <c r="N721" s="197"/>
      <c r="O721" s="197"/>
      <c r="P721" s="197"/>
      <c r="Q721" s="197"/>
      <c r="R721" s="197"/>
      <c r="S721" s="197"/>
      <c r="T721" s="197"/>
      <c r="U721" s="197"/>
      <c r="V721" s="197"/>
      <c r="W721" s="197"/>
      <c r="X721" s="197"/>
      <c r="Y721" s="197"/>
      <c r="Z721" s="197"/>
    </row>
    <row r="722" ht="15.75" customHeight="1">
      <c r="A722" s="197"/>
      <c r="B722" s="197"/>
      <c r="C722" s="197"/>
      <c r="D722" s="197"/>
      <c r="E722" s="197"/>
      <c r="F722" s="197"/>
      <c r="G722" s="197"/>
      <c r="H722" s="197"/>
      <c r="I722" s="197"/>
      <c r="J722" s="197"/>
      <c r="K722" s="197"/>
      <c r="L722" s="197"/>
      <c r="M722" s="197"/>
      <c r="N722" s="197"/>
      <c r="O722" s="197"/>
      <c r="P722" s="197"/>
      <c r="Q722" s="197"/>
      <c r="R722" s="197"/>
      <c r="S722" s="197"/>
      <c r="T722" s="197"/>
      <c r="U722" s="197"/>
      <c r="V722" s="197"/>
      <c r="W722" s="197"/>
      <c r="X722" s="197"/>
      <c r="Y722" s="197"/>
      <c r="Z722" s="197"/>
    </row>
    <row r="723" ht="15.75" customHeight="1">
      <c r="A723" s="197"/>
      <c r="B723" s="197"/>
      <c r="C723" s="197"/>
      <c r="D723" s="197"/>
      <c r="E723" s="197"/>
      <c r="F723" s="197"/>
      <c r="G723" s="197"/>
      <c r="H723" s="197"/>
      <c r="I723" s="197"/>
      <c r="J723" s="197"/>
      <c r="K723" s="197"/>
      <c r="L723" s="197"/>
      <c r="M723" s="197"/>
      <c r="N723" s="197"/>
      <c r="O723" s="197"/>
      <c r="P723" s="197"/>
      <c r="Q723" s="197"/>
      <c r="R723" s="197"/>
      <c r="S723" s="197"/>
      <c r="T723" s="197"/>
      <c r="U723" s="197"/>
      <c r="V723" s="197"/>
      <c r="W723" s="197"/>
      <c r="X723" s="197"/>
      <c r="Y723" s="197"/>
      <c r="Z723" s="197"/>
    </row>
    <row r="724" ht="15.75" customHeight="1">
      <c r="A724" s="197"/>
      <c r="B724" s="197"/>
      <c r="C724" s="197"/>
      <c r="D724" s="197"/>
      <c r="E724" s="197"/>
      <c r="F724" s="197"/>
      <c r="G724" s="197"/>
      <c r="H724" s="197"/>
      <c r="I724" s="197"/>
      <c r="J724" s="197"/>
      <c r="K724" s="197"/>
      <c r="L724" s="197"/>
      <c r="M724" s="197"/>
      <c r="N724" s="197"/>
      <c r="O724" s="197"/>
      <c r="P724" s="197"/>
      <c r="Q724" s="197"/>
      <c r="R724" s="197"/>
      <c r="S724" s="197"/>
      <c r="T724" s="197"/>
      <c r="U724" s="197"/>
      <c r="V724" s="197"/>
      <c r="W724" s="197"/>
      <c r="X724" s="197"/>
      <c r="Y724" s="197"/>
      <c r="Z724" s="197"/>
    </row>
    <row r="725" ht="15.75" customHeight="1">
      <c r="A725" s="197"/>
      <c r="B725" s="197"/>
      <c r="C725" s="197"/>
      <c r="D725" s="197"/>
      <c r="E725" s="197"/>
      <c r="F725" s="197"/>
      <c r="G725" s="197"/>
      <c r="H725" s="197"/>
      <c r="I725" s="197"/>
      <c r="J725" s="197"/>
      <c r="K725" s="197"/>
      <c r="L725" s="197"/>
      <c r="M725" s="197"/>
      <c r="N725" s="197"/>
      <c r="O725" s="197"/>
      <c r="P725" s="197"/>
      <c r="Q725" s="197"/>
      <c r="R725" s="197"/>
      <c r="S725" s="197"/>
      <c r="T725" s="197"/>
      <c r="U725" s="197"/>
      <c r="V725" s="197"/>
      <c r="W725" s="197"/>
      <c r="X725" s="197"/>
      <c r="Y725" s="197"/>
      <c r="Z725" s="197"/>
    </row>
    <row r="726" ht="15.75" customHeight="1">
      <c r="A726" s="197"/>
      <c r="B726" s="197"/>
      <c r="C726" s="197"/>
      <c r="D726" s="197"/>
      <c r="E726" s="197"/>
      <c r="F726" s="197"/>
      <c r="G726" s="197"/>
      <c r="H726" s="197"/>
      <c r="I726" s="197"/>
      <c r="J726" s="197"/>
      <c r="K726" s="197"/>
      <c r="L726" s="197"/>
      <c r="M726" s="197"/>
      <c r="N726" s="197"/>
      <c r="O726" s="197"/>
      <c r="P726" s="197"/>
      <c r="Q726" s="197"/>
      <c r="R726" s="197"/>
      <c r="S726" s="197"/>
      <c r="T726" s="197"/>
      <c r="U726" s="197"/>
      <c r="V726" s="197"/>
      <c r="W726" s="197"/>
      <c r="X726" s="197"/>
      <c r="Y726" s="197"/>
      <c r="Z726" s="197"/>
    </row>
    <row r="727" ht="15.75" customHeight="1">
      <c r="A727" s="197"/>
      <c r="B727" s="197"/>
      <c r="C727" s="197"/>
      <c r="D727" s="197"/>
      <c r="E727" s="197"/>
      <c r="F727" s="197"/>
      <c r="G727" s="197"/>
      <c r="H727" s="197"/>
      <c r="I727" s="197"/>
      <c r="J727" s="197"/>
      <c r="K727" s="197"/>
      <c r="L727" s="197"/>
      <c r="M727" s="197"/>
      <c r="N727" s="197"/>
      <c r="O727" s="197"/>
      <c r="P727" s="197"/>
      <c r="Q727" s="197"/>
      <c r="R727" s="197"/>
      <c r="S727" s="197"/>
      <c r="T727" s="197"/>
      <c r="U727" s="197"/>
      <c r="V727" s="197"/>
      <c r="W727" s="197"/>
      <c r="X727" s="197"/>
      <c r="Y727" s="197"/>
      <c r="Z727" s="197"/>
    </row>
    <row r="728" ht="15.75" customHeight="1">
      <c r="A728" s="197"/>
      <c r="B728" s="197"/>
      <c r="C728" s="197"/>
      <c r="D728" s="197"/>
      <c r="E728" s="197"/>
      <c r="F728" s="197"/>
      <c r="G728" s="197"/>
      <c r="H728" s="197"/>
      <c r="I728" s="197"/>
      <c r="J728" s="197"/>
      <c r="K728" s="197"/>
      <c r="L728" s="197"/>
      <c r="M728" s="197"/>
      <c r="N728" s="197"/>
      <c r="O728" s="197"/>
      <c r="P728" s="197"/>
      <c r="Q728" s="197"/>
      <c r="R728" s="197"/>
      <c r="S728" s="197"/>
      <c r="T728" s="197"/>
      <c r="U728" s="197"/>
      <c r="V728" s="197"/>
      <c r="W728" s="197"/>
      <c r="X728" s="197"/>
      <c r="Y728" s="197"/>
      <c r="Z728" s="197"/>
    </row>
    <row r="729" ht="15.75" customHeight="1">
      <c r="A729" s="197"/>
      <c r="B729" s="197"/>
      <c r="C729" s="197"/>
      <c r="D729" s="197"/>
      <c r="E729" s="197"/>
      <c r="F729" s="197"/>
      <c r="G729" s="197"/>
      <c r="H729" s="197"/>
      <c r="I729" s="197"/>
      <c r="J729" s="197"/>
      <c r="K729" s="197"/>
      <c r="L729" s="197"/>
      <c r="M729" s="197"/>
      <c r="N729" s="197"/>
      <c r="O729" s="197"/>
      <c r="P729" s="197"/>
      <c r="Q729" s="197"/>
      <c r="R729" s="197"/>
      <c r="S729" s="197"/>
      <c r="T729" s="197"/>
      <c r="U729" s="197"/>
      <c r="V729" s="197"/>
      <c r="W729" s="197"/>
      <c r="X729" s="197"/>
      <c r="Y729" s="197"/>
      <c r="Z729" s="197"/>
    </row>
    <row r="730" ht="15.75" customHeight="1">
      <c r="A730" s="197"/>
      <c r="B730" s="197"/>
      <c r="C730" s="197"/>
      <c r="D730" s="197"/>
      <c r="E730" s="197"/>
      <c r="F730" s="197"/>
      <c r="G730" s="197"/>
      <c r="H730" s="197"/>
      <c r="I730" s="197"/>
      <c r="J730" s="197"/>
      <c r="K730" s="197"/>
      <c r="L730" s="197"/>
      <c r="M730" s="197"/>
      <c r="N730" s="197"/>
      <c r="O730" s="197"/>
      <c r="P730" s="197"/>
      <c r="Q730" s="197"/>
      <c r="R730" s="197"/>
      <c r="S730" s="197"/>
      <c r="T730" s="197"/>
      <c r="U730" s="197"/>
      <c r="V730" s="197"/>
      <c r="W730" s="197"/>
      <c r="X730" s="197"/>
      <c r="Y730" s="197"/>
      <c r="Z730" s="197"/>
    </row>
    <row r="731" ht="15.75" customHeight="1">
      <c r="A731" s="197"/>
      <c r="B731" s="197"/>
      <c r="C731" s="197"/>
      <c r="D731" s="197"/>
      <c r="E731" s="197"/>
      <c r="F731" s="197"/>
      <c r="G731" s="197"/>
      <c r="H731" s="197"/>
      <c r="I731" s="197"/>
      <c r="J731" s="197"/>
      <c r="K731" s="197"/>
      <c r="L731" s="197"/>
      <c r="M731" s="197"/>
      <c r="N731" s="197"/>
      <c r="O731" s="197"/>
      <c r="P731" s="197"/>
      <c r="Q731" s="197"/>
      <c r="R731" s="197"/>
      <c r="S731" s="197"/>
      <c r="T731" s="197"/>
      <c r="U731" s="197"/>
      <c r="V731" s="197"/>
      <c r="W731" s="197"/>
      <c r="X731" s="197"/>
      <c r="Y731" s="197"/>
      <c r="Z731" s="197"/>
    </row>
    <row r="732" ht="15.75" customHeight="1">
      <c r="A732" s="197"/>
      <c r="B732" s="197"/>
      <c r="C732" s="197"/>
      <c r="D732" s="197"/>
      <c r="E732" s="197"/>
      <c r="F732" s="197"/>
      <c r="G732" s="197"/>
      <c r="H732" s="197"/>
      <c r="I732" s="197"/>
      <c r="J732" s="197"/>
      <c r="K732" s="197"/>
      <c r="L732" s="197"/>
      <c r="M732" s="197"/>
      <c r="N732" s="197"/>
      <c r="O732" s="197"/>
      <c r="P732" s="197"/>
      <c r="Q732" s="197"/>
      <c r="R732" s="197"/>
      <c r="S732" s="197"/>
      <c r="T732" s="197"/>
      <c r="U732" s="197"/>
      <c r="V732" s="197"/>
      <c r="W732" s="197"/>
      <c r="X732" s="197"/>
      <c r="Y732" s="197"/>
      <c r="Z732" s="197"/>
    </row>
    <row r="733" ht="15.75" customHeight="1">
      <c r="A733" s="197"/>
      <c r="B733" s="197"/>
      <c r="C733" s="197"/>
      <c r="D733" s="197"/>
      <c r="E733" s="197"/>
      <c r="F733" s="197"/>
      <c r="G733" s="197"/>
      <c r="H733" s="197"/>
      <c r="I733" s="197"/>
      <c r="J733" s="197"/>
      <c r="K733" s="197"/>
      <c r="L733" s="197"/>
      <c r="M733" s="197"/>
      <c r="N733" s="197"/>
      <c r="O733" s="197"/>
      <c r="P733" s="197"/>
      <c r="Q733" s="197"/>
      <c r="R733" s="197"/>
      <c r="S733" s="197"/>
      <c r="T733" s="197"/>
      <c r="U733" s="197"/>
      <c r="V733" s="197"/>
      <c r="W733" s="197"/>
      <c r="X733" s="197"/>
      <c r="Y733" s="197"/>
      <c r="Z733" s="197"/>
    </row>
    <row r="734" ht="15.75" customHeight="1">
      <c r="A734" s="197"/>
      <c r="B734" s="197"/>
      <c r="C734" s="197"/>
      <c r="D734" s="197"/>
      <c r="E734" s="197"/>
      <c r="F734" s="197"/>
      <c r="G734" s="197"/>
      <c r="H734" s="197"/>
      <c r="I734" s="197"/>
      <c r="J734" s="197"/>
      <c r="K734" s="197"/>
      <c r="L734" s="197"/>
      <c r="M734" s="197"/>
      <c r="N734" s="197"/>
      <c r="O734" s="197"/>
      <c r="P734" s="197"/>
      <c r="Q734" s="197"/>
      <c r="R734" s="197"/>
      <c r="S734" s="197"/>
      <c r="T734" s="197"/>
      <c r="U734" s="197"/>
      <c r="V734" s="197"/>
      <c r="W734" s="197"/>
      <c r="X734" s="197"/>
      <c r="Y734" s="197"/>
      <c r="Z734" s="197"/>
    </row>
    <row r="735" ht="15.75" customHeight="1">
      <c r="A735" s="197"/>
      <c r="B735" s="197"/>
      <c r="C735" s="197"/>
      <c r="D735" s="197"/>
      <c r="E735" s="197"/>
      <c r="F735" s="197"/>
      <c r="G735" s="197"/>
      <c r="H735" s="197"/>
      <c r="I735" s="197"/>
      <c r="J735" s="197"/>
      <c r="K735" s="197"/>
      <c r="L735" s="197"/>
      <c r="M735" s="197"/>
      <c r="N735" s="197"/>
      <c r="O735" s="197"/>
      <c r="P735" s="197"/>
      <c r="Q735" s="197"/>
      <c r="R735" s="197"/>
      <c r="S735" s="197"/>
      <c r="T735" s="197"/>
      <c r="U735" s="197"/>
      <c r="V735" s="197"/>
      <c r="W735" s="197"/>
      <c r="X735" s="197"/>
      <c r="Y735" s="197"/>
      <c r="Z735" s="197"/>
    </row>
    <row r="736" ht="15.75" customHeight="1">
      <c r="A736" s="197"/>
      <c r="B736" s="197"/>
      <c r="C736" s="197"/>
      <c r="D736" s="197"/>
      <c r="E736" s="197"/>
      <c r="F736" s="197"/>
      <c r="G736" s="197"/>
      <c r="H736" s="197"/>
      <c r="I736" s="197"/>
      <c r="J736" s="197"/>
      <c r="K736" s="197"/>
      <c r="L736" s="197"/>
      <c r="M736" s="197"/>
      <c r="N736" s="197"/>
      <c r="O736" s="197"/>
      <c r="P736" s="197"/>
      <c r="Q736" s="197"/>
      <c r="R736" s="197"/>
      <c r="S736" s="197"/>
      <c r="T736" s="197"/>
      <c r="U736" s="197"/>
      <c r="V736" s="197"/>
      <c r="W736" s="197"/>
      <c r="X736" s="197"/>
      <c r="Y736" s="197"/>
      <c r="Z736" s="197"/>
    </row>
    <row r="737" ht="15.75" customHeight="1">
      <c r="A737" s="197"/>
      <c r="B737" s="197"/>
      <c r="C737" s="197"/>
      <c r="D737" s="197"/>
      <c r="E737" s="197"/>
      <c r="F737" s="197"/>
      <c r="G737" s="197"/>
      <c r="H737" s="197"/>
      <c r="I737" s="197"/>
      <c r="J737" s="197"/>
      <c r="K737" s="197"/>
      <c r="L737" s="197"/>
      <c r="M737" s="197"/>
      <c r="N737" s="197"/>
      <c r="O737" s="197"/>
      <c r="P737" s="197"/>
      <c r="Q737" s="197"/>
      <c r="R737" s="197"/>
      <c r="S737" s="197"/>
      <c r="T737" s="197"/>
      <c r="U737" s="197"/>
      <c r="V737" s="197"/>
      <c r="W737" s="197"/>
      <c r="X737" s="197"/>
      <c r="Y737" s="197"/>
      <c r="Z737" s="197"/>
    </row>
    <row r="738" ht="15.75" customHeight="1">
      <c r="A738" s="197"/>
      <c r="B738" s="197"/>
      <c r="C738" s="197"/>
      <c r="D738" s="197"/>
      <c r="E738" s="197"/>
      <c r="F738" s="197"/>
      <c r="G738" s="197"/>
      <c r="H738" s="197"/>
      <c r="I738" s="197"/>
      <c r="J738" s="197"/>
      <c r="K738" s="197"/>
      <c r="L738" s="197"/>
      <c r="M738" s="197"/>
      <c r="N738" s="197"/>
      <c r="O738" s="197"/>
      <c r="P738" s="197"/>
      <c r="Q738" s="197"/>
      <c r="R738" s="197"/>
      <c r="S738" s="197"/>
      <c r="T738" s="197"/>
      <c r="U738" s="197"/>
      <c r="V738" s="197"/>
      <c r="W738" s="197"/>
      <c r="X738" s="197"/>
      <c r="Y738" s="197"/>
      <c r="Z738" s="197"/>
    </row>
    <row r="739" ht="15.75" customHeight="1">
      <c r="A739" s="197"/>
      <c r="B739" s="197"/>
      <c r="C739" s="197"/>
      <c r="D739" s="197"/>
      <c r="E739" s="197"/>
      <c r="F739" s="197"/>
      <c r="G739" s="197"/>
      <c r="H739" s="197"/>
      <c r="I739" s="197"/>
      <c r="J739" s="197"/>
      <c r="K739" s="197"/>
      <c r="L739" s="197"/>
      <c r="M739" s="197"/>
      <c r="N739" s="197"/>
      <c r="O739" s="197"/>
      <c r="P739" s="197"/>
      <c r="Q739" s="197"/>
      <c r="R739" s="197"/>
      <c r="S739" s="197"/>
      <c r="T739" s="197"/>
      <c r="U739" s="197"/>
      <c r="V739" s="197"/>
      <c r="W739" s="197"/>
      <c r="X739" s="197"/>
      <c r="Y739" s="197"/>
      <c r="Z739" s="197"/>
    </row>
    <row r="740" ht="15.75" customHeight="1">
      <c r="A740" s="197"/>
      <c r="B740" s="197"/>
      <c r="C740" s="197"/>
      <c r="D740" s="197"/>
      <c r="E740" s="197"/>
      <c r="F740" s="197"/>
      <c r="G740" s="197"/>
      <c r="H740" s="197"/>
      <c r="I740" s="197"/>
      <c r="J740" s="197"/>
      <c r="K740" s="197"/>
      <c r="L740" s="197"/>
      <c r="M740" s="197"/>
      <c r="N740" s="197"/>
      <c r="O740" s="197"/>
      <c r="P740" s="197"/>
      <c r="Q740" s="197"/>
      <c r="R740" s="197"/>
      <c r="S740" s="197"/>
      <c r="T740" s="197"/>
      <c r="U740" s="197"/>
      <c r="V740" s="197"/>
      <c r="W740" s="197"/>
      <c r="X740" s="197"/>
      <c r="Y740" s="197"/>
      <c r="Z740" s="197"/>
    </row>
    <row r="741" ht="15.75" customHeight="1">
      <c r="A741" s="197"/>
      <c r="B741" s="197"/>
      <c r="C741" s="197"/>
      <c r="D741" s="197"/>
      <c r="E741" s="197"/>
      <c r="F741" s="197"/>
      <c r="G741" s="197"/>
      <c r="H741" s="197"/>
      <c r="I741" s="197"/>
      <c r="J741" s="197"/>
      <c r="K741" s="197"/>
      <c r="L741" s="197"/>
      <c r="M741" s="197"/>
      <c r="N741" s="197"/>
      <c r="O741" s="197"/>
      <c r="P741" s="197"/>
      <c r="Q741" s="197"/>
      <c r="R741" s="197"/>
      <c r="S741" s="197"/>
      <c r="T741" s="197"/>
      <c r="U741" s="197"/>
      <c r="V741" s="197"/>
      <c r="W741" s="197"/>
      <c r="X741" s="197"/>
      <c r="Y741" s="197"/>
      <c r="Z741" s="197"/>
    </row>
    <row r="742" ht="15.75" customHeight="1">
      <c r="A742" s="197"/>
      <c r="B742" s="197"/>
      <c r="C742" s="197"/>
      <c r="D742" s="197"/>
      <c r="E742" s="197"/>
      <c r="F742" s="197"/>
      <c r="G742" s="197"/>
      <c r="H742" s="197"/>
      <c r="I742" s="197"/>
      <c r="J742" s="197"/>
      <c r="K742" s="197"/>
      <c r="L742" s="197"/>
      <c r="M742" s="197"/>
      <c r="N742" s="197"/>
      <c r="O742" s="197"/>
      <c r="P742" s="197"/>
      <c r="Q742" s="197"/>
      <c r="R742" s="197"/>
      <c r="S742" s="197"/>
      <c r="T742" s="197"/>
      <c r="U742" s="197"/>
      <c r="V742" s="197"/>
      <c r="W742" s="197"/>
      <c r="X742" s="197"/>
      <c r="Y742" s="197"/>
      <c r="Z742" s="197"/>
    </row>
    <row r="743" ht="15.75" customHeight="1">
      <c r="A743" s="197"/>
      <c r="B743" s="197"/>
      <c r="C743" s="197"/>
      <c r="D743" s="197"/>
      <c r="E743" s="197"/>
      <c r="F743" s="197"/>
      <c r="G743" s="197"/>
      <c r="H743" s="197"/>
      <c r="I743" s="197"/>
      <c r="J743" s="197"/>
      <c r="K743" s="197"/>
      <c r="L743" s="197"/>
      <c r="M743" s="197"/>
      <c r="N743" s="197"/>
      <c r="O743" s="197"/>
      <c r="P743" s="197"/>
      <c r="Q743" s="197"/>
      <c r="R743" s="197"/>
      <c r="S743" s="197"/>
      <c r="T743" s="197"/>
      <c r="U743" s="197"/>
      <c r="V743" s="197"/>
      <c r="W743" s="197"/>
      <c r="X743" s="197"/>
      <c r="Y743" s="197"/>
      <c r="Z743" s="197"/>
    </row>
    <row r="744" ht="15.75" customHeight="1">
      <c r="A744" s="197"/>
      <c r="B744" s="197"/>
      <c r="C744" s="197"/>
      <c r="D744" s="197"/>
      <c r="E744" s="197"/>
      <c r="F744" s="197"/>
      <c r="G744" s="197"/>
      <c r="H744" s="197"/>
      <c r="I744" s="197"/>
      <c r="J744" s="197"/>
      <c r="K744" s="197"/>
      <c r="L744" s="197"/>
      <c r="M744" s="197"/>
      <c r="N744" s="197"/>
      <c r="O744" s="197"/>
      <c r="P744" s="197"/>
      <c r="Q744" s="197"/>
      <c r="R744" s="197"/>
      <c r="S744" s="197"/>
      <c r="T744" s="197"/>
      <c r="U744" s="197"/>
      <c r="V744" s="197"/>
      <c r="W744" s="197"/>
      <c r="X744" s="197"/>
      <c r="Y744" s="197"/>
      <c r="Z744" s="197"/>
    </row>
    <row r="745" ht="15.75" customHeight="1">
      <c r="A745" s="197"/>
      <c r="B745" s="197"/>
      <c r="C745" s="197"/>
      <c r="D745" s="197"/>
      <c r="E745" s="197"/>
      <c r="F745" s="197"/>
      <c r="G745" s="197"/>
      <c r="H745" s="197"/>
      <c r="I745" s="197"/>
      <c r="J745" s="197"/>
      <c r="K745" s="197"/>
      <c r="L745" s="197"/>
      <c r="M745" s="197"/>
      <c r="N745" s="197"/>
      <c r="O745" s="197"/>
      <c r="P745" s="197"/>
      <c r="Q745" s="197"/>
      <c r="R745" s="197"/>
      <c r="S745" s="197"/>
      <c r="T745" s="197"/>
      <c r="U745" s="197"/>
      <c r="V745" s="197"/>
      <c r="W745" s="197"/>
      <c r="X745" s="197"/>
      <c r="Y745" s="197"/>
      <c r="Z745" s="197"/>
    </row>
    <row r="746" ht="15.75" customHeight="1">
      <c r="A746" s="197"/>
      <c r="B746" s="197"/>
      <c r="C746" s="197"/>
      <c r="D746" s="197"/>
      <c r="E746" s="197"/>
      <c r="F746" s="197"/>
      <c r="G746" s="197"/>
      <c r="H746" s="197"/>
      <c r="I746" s="197"/>
      <c r="J746" s="197"/>
      <c r="K746" s="197"/>
      <c r="L746" s="197"/>
      <c r="M746" s="197"/>
      <c r="N746" s="197"/>
      <c r="O746" s="197"/>
      <c r="P746" s="197"/>
      <c r="Q746" s="197"/>
      <c r="R746" s="197"/>
      <c r="S746" s="197"/>
      <c r="T746" s="197"/>
      <c r="U746" s="197"/>
      <c r="V746" s="197"/>
      <c r="W746" s="197"/>
      <c r="X746" s="197"/>
      <c r="Y746" s="197"/>
      <c r="Z746" s="197"/>
    </row>
    <row r="747" ht="15.75" customHeight="1">
      <c r="A747" s="197"/>
      <c r="B747" s="197"/>
      <c r="C747" s="197"/>
      <c r="D747" s="197"/>
      <c r="E747" s="197"/>
      <c r="F747" s="197"/>
      <c r="G747" s="197"/>
      <c r="H747" s="197"/>
      <c r="I747" s="197"/>
      <c r="J747" s="197"/>
      <c r="K747" s="197"/>
      <c r="L747" s="197"/>
      <c r="M747" s="197"/>
      <c r="N747" s="197"/>
      <c r="O747" s="197"/>
      <c r="P747" s="197"/>
      <c r="Q747" s="197"/>
      <c r="R747" s="197"/>
      <c r="S747" s="197"/>
      <c r="T747" s="197"/>
      <c r="U747" s="197"/>
      <c r="V747" s="197"/>
      <c r="W747" s="197"/>
      <c r="X747" s="197"/>
      <c r="Y747" s="197"/>
      <c r="Z747" s="197"/>
    </row>
    <row r="748" ht="15.75" customHeight="1">
      <c r="A748" s="197"/>
      <c r="B748" s="197"/>
      <c r="C748" s="197"/>
      <c r="D748" s="197"/>
      <c r="E748" s="197"/>
      <c r="F748" s="197"/>
      <c r="G748" s="197"/>
      <c r="H748" s="197"/>
      <c r="I748" s="197"/>
      <c r="J748" s="197"/>
      <c r="K748" s="197"/>
      <c r="L748" s="197"/>
      <c r="M748" s="197"/>
      <c r="N748" s="197"/>
      <c r="O748" s="197"/>
      <c r="P748" s="197"/>
      <c r="Q748" s="197"/>
      <c r="R748" s="197"/>
      <c r="S748" s="197"/>
      <c r="T748" s="197"/>
      <c r="U748" s="197"/>
      <c r="V748" s="197"/>
      <c r="W748" s="197"/>
      <c r="X748" s="197"/>
      <c r="Y748" s="197"/>
      <c r="Z748" s="197"/>
    </row>
    <row r="749" ht="15.75" customHeight="1">
      <c r="A749" s="197"/>
      <c r="B749" s="197"/>
      <c r="C749" s="197"/>
      <c r="D749" s="197"/>
      <c r="E749" s="197"/>
      <c r="F749" s="197"/>
      <c r="G749" s="197"/>
      <c r="H749" s="197"/>
      <c r="I749" s="197"/>
      <c r="J749" s="197"/>
      <c r="K749" s="197"/>
      <c r="L749" s="197"/>
      <c r="M749" s="197"/>
      <c r="N749" s="197"/>
      <c r="O749" s="197"/>
      <c r="P749" s="197"/>
      <c r="Q749" s="197"/>
      <c r="R749" s="197"/>
      <c r="S749" s="197"/>
      <c r="T749" s="197"/>
      <c r="U749" s="197"/>
      <c r="V749" s="197"/>
      <c r="W749" s="197"/>
      <c r="X749" s="197"/>
      <c r="Y749" s="197"/>
      <c r="Z749" s="197"/>
    </row>
    <row r="750" ht="15.75" customHeight="1">
      <c r="A750" s="197"/>
      <c r="B750" s="197"/>
      <c r="C750" s="197"/>
      <c r="D750" s="197"/>
      <c r="E750" s="197"/>
      <c r="F750" s="197"/>
      <c r="G750" s="197"/>
      <c r="H750" s="197"/>
      <c r="I750" s="197"/>
      <c r="J750" s="197"/>
      <c r="K750" s="197"/>
      <c r="L750" s="197"/>
      <c r="M750" s="197"/>
      <c r="N750" s="197"/>
      <c r="O750" s="197"/>
      <c r="P750" s="197"/>
      <c r="Q750" s="197"/>
      <c r="R750" s="197"/>
      <c r="S750" s="197"/>
      <c r="T750" s="197"/>
      <c r="U750" s="197"/>
      <c r="V750" s="197"/>
      <c r="W750" s="197"/>
      <c r="X750" s="197"/>
      <c r="Y750" s="197"/>
      <c r="Z750" s="197"/>
    </row>
    <row r="751" ht="15.75" customHeight="1">
      <c r="A751" s="197"/>
      <c r="B751" s="197"/>
      <c r="C751" s="197"/>
      <c r="D751" s="197"/>
      <c r="E751" s="197"/>
      <c r="F751" s="197"/>
      <c r="G751" s="197"/>
      <c r="H751" s="197"/>
      <c r="I751" s="197"/>
      <c r="J751" s="197"/>
      <c r="K751" s="197"/>
      <c r="L751" s="197"/>
      <c r="M751" s="197"/>
      <c r="N751" s="197"/>
      <c r="O751" s="197"/>
      <c r="P751" s="197"/>
      <c r="Q751" s="197"/>
      <c r="R751" s="197"/>
      <c r="S751" s="197"/>
      <c r="T751" s="197"/>
      <c r="U751" s="197"/>
      <c r="V751" s="197"/>
      <c r="W751" s="197"/>
      <c r="X751" s="197"/>
      <c r="Y751" s="197"/>
      <c r="Z751" s="197"/>
    </row>
    <row r="752" ht="15.75" customHeight="1">
      <c r="A752" s="197"/>
      <c r="B752" s="197"/>
      <c r="C752" s="197"/>
      <c r="D752" s="197"/>
      <c r="E752" s="197"/>
      <c r="F752" s="197"/>
      <c r="G752" s="197"/>
      <c r="H752" s="197"/>
      <c r="I752" s="197"/>
      <c r="J752" s="197"/>
      <c r="K752" s="197"/>
      <c r="L752" s="197"/>
      <c r="M752" s="197"/>
      <c r="N752" s="197"/>
      <c r="O752" s="197"/>
      <c r="P752" s="197"/>
      <c r="Q752" s="197"/>
      <c r="R752" s="197"/>
      <c r="S752" s="197"/>
      <c r="T752" s="197"/>
      <c r="U752" s="197"/>
      <c r="V752" s="197"/>
      <c r="W752" s="197"/>
      <c r="X752" s="197"/>
      <c r="Y752" s="197"/>
      <c r="Z752" s="197"/>
    </row>
    <row r="753" ht="15.75" customHeight="1">
      <c r="A753" s="197"/>
      <c r="B753" s="197"/>
      <c r="C753" s="197"/>
      <c r="D753" s="197"/>
      <c r="E753" s="197"/>
      <c r="F753" s="197"/>
      <c r="G753" s="197"/>
      <c r="H753" s="197"/>
      <c r="I753" s="197"/>
      <c r="J753" s="197"/>
      <c r="K753" s="197"/>
      <c r="L753" s="197"/>
      <c r="M753" s="197"/>
      <c r="N753" s="197"/>
      <c r="O753" s="197"/>
      <c r="P753" s="197"/>
      <c r="Q753" s="197"/>
      <c r="R753" s="197"/>
      <c r="S753" s="197"/>
      <c r="T753" s="197"/>
      <c r="U753" s="197"/>
      <c r="V753" s="197"/>
      <c r="W753" s="197"/>
      <c r="X753" s="197"/>
      <c r="Y753" s="197"/>
      <c r="Z753" s="197"/>
    </row>
    <row r="754" ht="15.75" customHeight="1">
      <c r="A754" s="197"/>
      <c r="B754" s="197"/>
      <c r="C754" s="197"/>
      <c r="D754" s="197"/>
      <c r="E754" s="197"/>
      <c r="F754" s="197"/>
      <c r="G754" s="197"/>
      <c r="H754" s="197"/>
      <c r="I754" s="197"/>
      <c r="J754" s="197"/>
      <c r="K754" s="197"/>
      <c r="L754" s="197"/>
      <c r="M754" s="197"/>
      <c r="N754" s="197"/>
      <c r="O754" s="197"/>
      <c r="P754" s="197"/>
      <c r="Q754" s="197"/>
      <c r="R754" s="197"/>
      <c r="S754" s="197"/>
      <c r="T754" s="197"/>
      <c r="U754" s="197"/>
      <c r="V754" s="197"/>
      <c r="W754" s="197"/>
      <c r="X754" s="197"/>
      <c r="Y754" s="197"/>
      <c r="Z754" s="197"/>
    </row>
    <row r="755" ht="15.75" customHeight="1">
      <c r="A755" s="197"/>
      <c r="B755" s="197"/>
      <c r="C755" s="197"/>
      <c r="D755" s="197"/>
      <c r="E755" s="197"/>
      <c r="F755" s="197"/>
      <c r="G755" s="197"/>
      <c r="H755" s="197"/>
      <c r="I755" s="197"/>
      <c r="J755" s="197"/>
      <c r="K755" s="197"/>
      <c r="L755" s="197"/>
      <c r="M755" s="197"/>
      <c r="N755" s="197"/>
      <c r="O755" s="197"/>
      <c r="P755" s="197"/>
      <c r="Q755" s="197"/>
      <c r="R755" s="197"/>
      <c r="S755" s="197"/>
      <c r="T755" s="197"/>
      <c r="U755" s="197"/>
      <c r="V755" s="197"/>
      <c r="W755" s="197"/>
      <c r="X755" s="197"/>
      <c r="Y755" s="197"/>
      <c r="Z755" s="197"/>
    </row>
    <row r="756" ht="15.75" customHeight="1">
      <c r="A756" s="197"/>
      <c r="B756" s="197"/>
      <c r="C756" s="197"/>
      <c r="D756" s="197"/>
      <c r="E756" s="197"/>
      <c r="F756" s="197"/>
      <c r="G756" s="197"/>
      <c r="H756" s="197"/>
      <c r="I756" s="197"/>
      <c r="J756" s="197"/>
      <c r="K756" s="197"/>
      <c r="L756" s="197"/>
      <c r="M756" s="197"/>
      <c r="N756" s="197"/>
      <c r="O756" s="197"/>
      <c r="P756" s="197"/>
      <c r="Q756" s="197"/>
      <c r="R756" s="197"/>
      <c r="S756" s="197"/>
      <c r="T756" s="197"/>
      <c r="U756" s="197"/>
      <c r="V756" s="197"/>
      <c r="W756" s="197"/>
      <c r="X756" s="197"/>
      <c r="Y756" s="197"/>
      <c r="Z756" s="197"/>
    </row>
    <row r="757" ht="15.75" customHeight="1">
      <c r="A757" s="197"/>
      <c r="B757" s="197"/>
      <c r="C757" s="197"/>
      <c r="D757" s="197"/>
      <c r="E757" s="197"/>
      <c r="F757" s="197"/>
      <c r="G757" s="197"/>
      <c r="H757" s="197"/>
      <c r="I757" s="197"/>
      <c r="J757" s="197"/>
      <c r="K757" s="197"/>
      <c r="L757" s="197"/>
      <c r="M757" s="197"/>
      <c r="N757" s="197"/>
      <c r="O757" s="197"/>
      <c r="P757" s="197"/>
      <c r="Q757" s="197"/>
      <c r="R757" s="197"/>
      <c r="S757" s="197"/>
      <c r="T757" s="197"/>
      <c r="U757" s="197"/>
      <c r="V757" s="197"/>
      <c r="W757" s="197"/>
      <c r="X757" s="197"/>
      <c r="Y757" s="197"/>
      <c r="Z757" s="197"/>
    </row>
    <row r="758" ht="15.75" customHeight="1">
      <c r="A758" s="197"/>
      <c r="B758" s="197"/>
      <c r="C758" s="197"/>
      <c r="D758" s="197"/>
      <c r="E758" s="197"/>
      <c r="F758" s="197"/>
      <c r="G758" s="197"/>
      <c r="H758" s="197"/>
      <c r="I758" s="197"/>
      <c r="J758" s="197"/>
      <c r="K758" s="197"/>
      <c r="L758" s="197"/>
      <c r="M758" s="197"/>
      <c r="N758" s="197"/>
      <c r="O758" s="197"/>
      <c r="P758" s="197"/>
      <c r="Q758" s="197"/>
      <c r="R758" s="197"/>
      <c r="S758" s="197"/>
      <c r="T758" s="197"/>
      <c r="U758" s="197"/>
      <c r="V758" s="197"/>
      <c r="W758" s="197"/>
      <c r="X758" s="197"/>
      <c r="Y758" s="197"/>
      <c r="Z758" s="197"/>
    </row>
    <row r="759" ht="15.75" customHeight="1">
      <c r="A759" s="197"/>
      <c r="B759" s="197"/>
      <c r="C759" s="197"/>
      <c r="D759" s="197"/>
      <c r="E759" s="197"/>
      <c r="F759" s="197"/>
      <c r="G759" s="197"/>
      <c r="H759" s="197"/>
      <c r="I759" s="197"/>
      <c r="J759" s="197"/>
      <c r="K759" s="197"/>
      <c r="L759" s="197"/>
      <c r="M759" s="197"/>
      <c r="N759" s="197"/>
      <c r="O759" s="197"/>
      <c r="P759" s="197"/>
      <c r="Q759" s="197"/>
      <c r="R759" s="197"/>
      <c r="S759" s="197"/>
      <c r="T759" s="197"/>
      <c r="U759" s="197"/>
      <c r="V759" s="197"/>
      <c r="W759" s="197"/>
      <c r="X759" s="197"/>
      <c r="Y759" s="197"/>
      <c r="Z759" s="197"/>
    </row>
    <row r="760" ht="15.75" customHeight="1">
      <c r="A760" s="197"/>
      <c r="B760" s="197"/>
      <c r="C760" s="197"/>
      <c r="D760" s="197"/>
      <c r="E760" s="197"/>
      <c r="F760" s="197"/>
      <c r="G760" s="197"/>
      <c r="H760" s="197"/>
      <c r="I760" s="197"/>
      <c r="J760" s="197"/>
      <c r="K760" s="197"/>
      <c r="L760" s="197"/>
      <c r="M760" s="197"/>
      <c r="N760" s="197"/>
      <c r="O760" s="197"/>
      <c r="P760" s="197"/>
      <c r="Q760" s="197"/>
      <c r="R760" s="197"/>
      <c r="S760" s="197"/>
      <c r="T760" s="197"/>
      <c r="U760" s="197"/>
      <c r="V760" s="197"/>
      <c r="W760" s="197"/>
      <c r="X760" s="197"/>
      <c r="Y760" s="197"/>
      <c r="Z760" s="197"/>
    </row>
    <row r="761" ht="15.75" customHeight="1">
      <c r="A761" s="197"/>
      <c r="B761" s="197"/>
      <c r="C761" s="197"/>
      <c r="D761" s="197"/>
      <c r="E761" s="197"/>
      <c r="F761" s="197"/>
      <c r="G761" s="197"/>
      <c r="H761" s="197"/>
      <c r="I761" s="197"/>
      <c r="J761" s="197"/>
      <c r="K761" s="197"/>
      <c r="L761" s="197"/>
      <c r="M761" s="197"/>
      <c r="N761" s="197"/>
      <c r="O761" s="197"/>
      <c r="P761" s="197"/>
      <c r="Q761" s="197"/>
      <c r="R761" s="197"/>
      <c r="S761" s="197"/>
      <c r="T761" s="197"/>
      <c r="U761" s="197"/>
      <c r="V761" s="197"/>
      <c r="W761" s="197"/>
      <c r="X761" s="197"/>
      <c r="Y761" s="197"/>
      <c r="Z761" s="197"/>
    </row>
    <row r="762" ht="15.75" customHeight="1">
      <c r="A762" s="197"/>
      <c r="B762" s="197"/>
      <c r="C762" s="197"/>
      <c r="D762" s="197"/>
      <c r="E762" s="197"/>
      <c r="F762" s="197"/>
      <c r="G762" s="197"/>
      <c r="H762" s="197"/>
      <c r="I762" s="197"/>
      <c r="J762" s="197"/>
      <c r="K762" s="197"/>
      <c r="L762" s="197"/>
      <c r="M762" s="197"/>
      <c r="N762" s="197"/>
      <c r="O762" s="197"/>
      <c r="P762" s="197"/>
      <c r="Q762" s="197"/>
      <c r="R762" s="197"/>
      <c r="S762" s="197"/>
      <c r="T762" s="197"/>
      <c r="U762" s="197"/>
      <c r="V762" s="197"/>
      <c r="W762" s="197"/>
      <c r="X762" s="197"/>
      <c r="Y762" s="197"/>
      <c r="Z762" s="197"/>
    </row>
    <row r="763" ht="15.75" customHeight="1">
      <c r="A763" s="197"/>
      <c r="B763" s="197"/>
      <c r="C763" s="197"/>
      <c r="D763" s="197"/>
      <c r="E763" s="197"/>
      <c r="F763" s="197"/>
      <c r="G763" s="197"/>
      <c r="H763" s="197"/>
      <c r="I763" s="197"/>
      <c r="J763" s="197"/>
      <c r="K763" s="197"/>
      <c r="L763" s="197"/>
      <c r="M763" s="197"/>
      <c r="N763" s="197"/>
      <c r="O763" s="197"/>
      <c r="P763" s="197"/>
      <c r="Q763" s="197"/>
      <c r="R763" s="197"/>
      <c r="S763" s="197"/>
      <c r="T763" s="197"/>
      <c r="U763" s="197"/>
      <c r="V763" s="197"/>
      <c r="W763" s="197"/>
      <c r="X763" s="197"/>
      <c r="Y763" s="197"/>
      <c r="Z763" s="197"/>
    </row>
    <row r="764" ht="15.75" customHeight="1">
      <c r="A764" s="197"/>
      <c r="B764" s="197"/>
      <c r="C764" s="197"/>
      <c r="D764" s="197"/>
      <c r="E764" s="197"/>
      <c r="F764" s="197"/>
      <c r="G764" s="197"/>
      <c r="H764" s="197"/>
      <c r="I764" s="197"/>
      <c r="J764" s="197"/>
      <c r="K764" s="197"/>
      <c r="L764" s="197"/>
      <c r="M764" s="197"/>
      <c r="N764" s="197"/>
      <c r="O764" s="197"/>
      <c r="P764" s="197"/>
      <c r="Q764" s="197"/>
      <c r="R764" s="197"/>
      <c r="S764" s="197"/>
      <c r="T764" s="197"/>
      <c r="U764" s="197"/>
      <c r="V764" s="197"/>
      <c r="W764" s="197"/>
      <c r="X764" s="197"/>
      <c r="Y764" s="197"/>
      <c r="Z764" s="197"/>
    </row>
    <row r="765" ht="15.75" customHeight="1">
      <c r="A765" s="197"/>
      <c r="B765" s="197"/>
      <c r="C765" s="197"/>
      <c r="D765" s="197"/>
      <c r="E765" s="197"/>
      <c r="F765" s="197"/>
      <c r="G765" s="197"/>
      <c r="H765" s="197"/>
      <c r="I765" s="197"/>
      <c r="J765" s="197"/>
      <c r="K765" s="197"/>
      <c r="L765" s="197"/>
      <c r="M765" s="197"/>
      <c r="N765" s="197"/>
      <c r="O765" s="197"/>
      <c r="P765" s="197"/>
      <c r="Q765" s="197"/>
      <c r="R765" s="197"/>
      <c r="S765" s="197"/>
      <c r="T765" s="197"/>
      <c r="U765" s="197"/>
      <c r="V765" s="197"/>
      <c r="W765" s="197"/>
      <c r="X765" s="197"/>
      <c r="Y765" s="197"/>
      <c r="Z765" s="197"/>
    </row>
    <row r="766" ht="15.75" customHeight="1">
      <c r="A766" s="197"/>
      <c r="B766" s="197"/>
      <c r="C766" s="197"/>
      <c r="D766" s="197"/>
      <c r="E766" s="197"/>
      <c r="F766" s="197"/>
      <c r="G766" s="197"/>
      <c r="H766" s="197"/>
      <c r="I766" s="197"/>
      <c r="J766" s="197"/>
      <c r="K766" s="197"/>
      <c r="L766" s="197"/>
      <c r="M766" s="197"/>
      <c r="N766" s="197"/>
      <c r="O766" s="197"/>
      <c r="P766" s="197"/>
      <c r="Q766" s="197"/>
      <c r="R766" s="197"/>
      <c r="S766" s="197"/>
      <c r="T766" s="197"/>
      <c r="U766" s="197"/>
      <c r="V766" s="197"/>
      <c r="W766" s="197"/>
      <c r="X766" s="197"/>
      <c r="Y766" s="197"/>
      <c r="Z766" s="197"/>
    </row>
    <row r="767" ht="15.75" customHeight="1">
      <c r="A767" s="197"/>
      <c r="B767" s="197"/>
      <c r="C767" s="197"/>
      <c r="D767" s="197"/>
      <c r="E767" s="197"/>
      <c r="F767" s="197"/>
      <c r="G767" s="197"/>
      <c r="H767" s="197"/>
      <c r="I767" s="197"/>
      <c r="J767" s="197"/>
      <c r="K767" s="197"/>
      <c r="L767" s="197"/>
      <c r="M767" s="197"/>
      <c r="N767" s="197"/>
      <c r="O767" s="197"/>
      <c r="P767" s="197"/>
      <c r="Q767" s="197"/>
      <c r="R767" s="197"/>
      <c r="S767" s="197"/>
      <c r="T767" s="197"/>
      <c r="U767" s="197"/>
      <c r="V767" s="197"/>
      <c r="W767" s="197"/>
      <c r="X767" s="197"/>
      <c r="Y767" s="197"/>
      <c r="Z767" s="197"/>
    </row>
    <row r="768" ht="15.75" customHeight="1">
      <c r="A768" s="197"/>
      <c r="B768" s="197"/>
      <c r="C768" s="197"/>
      <c r="D768" s="197"/>
      <c r="E768" s="197"/>
      <c r="F768" s="197"/>
      <c r="G768" s="197"/>
      <c r="H768" s="197"/>
      <c r="I768" s="197"/>
      <c r="J768" s="197"/>
      <c r="K768" s="197"/>
      <c r="L768" s="197"/>
      <c r="M768" s="197"/>
      <c r="N768" s="197"/>
      <c r="O768" s="197"/>
      <c r="P768" s="197"/>
      <c r="Q768" s="197"/>
      <c r="R768" s="197"/>
      <c r="S768" s="197"/>
      <c r="T768" s="197"/>
      <c r="U768" s="197"/>
      <c r="V768" s="197"/>
      <c r="W768" s="197"/>
      <c r="X768" s="197"/>
      <c r="Y768" s="197"/>
      <c r="Z768" s="197"/>
    </row>
    <row r="769" ht="15.75" customHeight="1">
      <c r="A769" s="197"/>
      <c r="B769" s="197"/>
      <c r="C769" s="197"/>
      <c r="D769" s="197"/>
      <c r="E769" s="197"/>
      <c r="F769" s="197"/>
      <c r="G769" s="197"/>
      <c r="H769" s="197"/>
      <c r="I769" s="197"/>
      <c r="J769" s="197"/>
      <c r="K769" s="197"/>
      <c r="L769" s="197"/>
      <c r="M769" s="197"/>
      <c r="N769" s="197"/>
      <c r="O769" s="197"/>
      <c r="P769" s="197"/>
      <c r="Q769" s="197"/>
      <c r="R769" s="197"/>
      <c r="S769" s="197"/>
      <c r="T769" s="197"/>
      <c r="U769" s="197"/>
      <c r="V769" s="197"/>
      <c r="W769" s="197"/>
      <c r="X769" s="197"/>
      <c r="Y769" s="197"/>
      <c r="Z769" s="197"/>
    </row>
    <row r="770" ht="15.75" customHeight="1">
      <c r="A770" s="197"/>
      <c r="B770" s="197"/>
      <c r="C770" s="197"/>
      <c r="D770" s="197"/>
      <c r="E770" s="197"/>
      <c r="F770" s="197"/>
      <c r="G770" s="197"/>
      <c r="H770" s="197"/>
      <c r="I770" s="197"/>
      <c r="J770" s="197"/>
      <c r="K770" s="197"/>
      <c r="L770" s="197"/>
      <c r="M770" s="197"/>
      <c r="N770" s="197"/>
      <c r="O770" s="197"/>
      <c r="P770" s="197"/>
      <c r="Q770" s="197"/>
      <c r="R770" s="197"/>
      <c r="S770" s="197"/>
      <c r="T770" s="197"/>
      <c r="U770" s="197"/>
      <c r="V770" s="197"/>
      <c r="W770" s="197"/>
      <c r="X770" s="197"/>
      <c r="Y770" s="197"/>
      <c r="Z770" s="197"/>
    </row>
    <row r="771" ht="15.75" customHeight="1">
      <c r="A771" s="197"/>
      <c r="B771" s="197"/>
      <c r="C771" s="197"/>
      <c r="D771" s="197"/>
      <c r="E771" s="197"/>
      <c r="F771" s="197"/>
      <c r="G771" s="197"/>
      <c r="H771" s="197"/>
      <c r="I771" s="197"/>
      <c r="J771" s="197"/>
      <c r="K771" s="197"/>
      <c r="L771" s="197"/>
      <c r="M771" s="197"/>
      <c r="N771" s="197"/>
      <c r="O771" s="197"/>
      <c r="P771" s="197"/>
      <c r="Q771" s="197"/>
      <c r="R771" s="197"/>
      <c r="S771" s="197"/>
      <c r="T771" s="197"/>
      <c r="U771" s="197"/>
      <c r="V771" s="197"/>
      <c r="W771" s="197"/>
      <c r="X771" s="197"/>
      <c r="Y771" s="197"/>
      <c r="Z771" s="197"/>
    </row>
    <row r="772" ht="15.75" customHeight="1">
      <c r="A772" s="197"/>
      <c r="B772" s="197"/>
      <c r="C772" s="197"/>
      <c r="D772" s="197"/>
      <c r="E772" s="197"/>
      <c r="F772" s="197"/>
      <c r="G772" s="197"/>
      <c r="H772" s="197"/>
      <c r="I772" s="197"/>
      <c r="J772" s="197"/>
      <c r="K772" s="197"/>
      <c r="L772" s="197"/>
      <c r="M772" s="197"/>
      <c r="N772" s="197"/>
      <c r="O772" s="197"/>
      <c r="P772" s="197"/>
      <c r="Q772" s="197"/>
      <c r="R772" s="197"/>
      <c r="S772" s="197"/>
      <c r="T772" s="197"/>
      <c r="U772" s="197"/>
      <c r="V772" s="197"/>
      <c r="W772" s="197"/>
      <c r="X772" s="197"/>
      <c r="Y772" s="197"/>
      <c r="Z772" s="197"/>
    </row>
    <row r="773" ht="15.75" customHeight="1">
      <c r="A773" s="197"/>
      <c r="B773" s="197"/>
      <c r="C773" s="197"/>
      <c r="D773" s="197"/>
      <c r="E773" s="197"/>
      <c r="F773" s="197"/>
      <c r="G773" s="197"/>
      <c r="H773" s="197"/>
      <c r="I773" s="197"/>
      <c r="J773" s="197"/>
      <c r="K773" s="197"/>
      <c r="L773" s="197"/>
      <c r="M773" s="197"/>
      <c r="N773" s="197"/>
      <c r="O773" s="197"/>
      <c r="P773" s="197"/>
      <c r="Q773" s="197"/>
      <c r="R773" s="197"/>
      <c r="S773" s="197"/>
      <c r="T773" s="197"/>
      <c r="U773" s="197"/>
      <c r="V773" s="197"/>
      <c r="W773" s="197"/>
      <c r="X773" s="197"/>
      <c r="Y773" s="197"/>
      <c r="Z773" s="197"/>
    </row>
    <row r="774" ht="15.75" customHeight="1">
      <c r="A774" s="197"/>
      <c r="B774" s="197"/>
      <c r="C774" s="197"/>
      <c r="D774" s="197"/>
      <c r="E774" s="197"/>
      <c r="F774" s="197"/>
      <c r="G774" s="197"/>
      <c r="H774" s="197"/>
      <c r="I774" s="197"/>
      <c r="J774" s="197"/>
      <c r="K774" s="197"/>
      <c r="L774" s="197"/>
      <c r="M774" s="197"/>
      <c r="N774" s="197"/>
      <c r="O774" s="197"/>
      <c r="P774" s="197"/>
      <c r="Q774" s="197"/>
      <c r="R774" s="197"/>
      <c r="S774" s="197"/>
      <c r="T774" s="197"/>
      <c r="U774" s="197"/>
      <c r="V774" s="197"/>
      <c r="W774" s="197"/>
      <c r="X774" s="197"/>
      <c r="Y774" s="197"/>
      <c r="Z774" s="197"/>
    </row>
    <row r="775" ht="15.75" customHeight="1">
      <c r="A775" s="197"/>
      <c r="B775" s="197"/>
      <c r="C775" s="197"/>
      <c r="D775" s="197"/>
      <c r="E775" s="197"/>
      <c r="F775" s="197"/>
      <c r="G775" s="197"/>
      <c r="H775" s="197"/>
      <c r="I775" s="197"/>
      <c r="J775" s="197"/>
      <c r="K775" s="197"/>
      <c r="L775" s="197"/>
      <c r="M775" s="197"/>
      <c r="N775" s="197"/>
      <c r="O775" s="197"/>
      <c r="P775" s="197"/>
      <c r="Q775" s="197"/>
      <c r="R775" s="197"/>
      <c r="S775" s="197"/>
      <c r="T775" s="197"/>
      <c r="U775" s="197"/>
      <c r="V775" s="197"/>
      <c r="W775" s="197"/>
      <c r="X775" s="197"/>
      <c r="Y775" s="197"/>
      <c r="Z775" s="197"/>
    </row>
    <row r="776" ht="15.75" customHeight="1">
      <c r="A776" s="197"/>
      <c r="B776" s="197"/>
      <c r="C776" s="197"/>
      <c r="D776" s="197"/>
      <c r="E776" s="197"/>
      <c r="F776" s="197"/>
      <c r="G776" s="197"/>
      <c r="H776" s="197"/>
      <c r="I776" s="197"/>
      <c r="J776" s="197"/>
      <c r="K776" s="197"/>
      <c r="L776" s="197"/>
      <c r="M776" s="197"/>
      <c r="N776" s="197"/>
      <c r="O776" s="197"/>
      <c r="P776" s="197"/>
      <c r="Q776" s="197"/>
      <c r="R776" s="197"/>
      <c r="S776" s="197"/>
      <c r="T776" s="197"/>
      <c r="U776" s="197"/>
      <c r="V776" s="197"/>
      <c r="W776" s="197"/>
      <c r="X776" s="197"/>
      <c r="Y776" s="197"/>
      <c r="Z776" s="197"/>
    </row>
    <row r="777" ht="15.75" customHeight="1">
      <c r="A777" s="197"/>
      <c r="B777" s="197"/>
      <c r="C777" s="197"/>
      <c r="D777" s="197"/>
      <c r="E777" s="197"/>
      <c r="F777" s="197"/>
      <c r="G777" s="197"/>
      <c r="H777" s="197"/>
      <c r="I777" s="197"/>
      <c r="J777" s="197"/>
      <c r="K777" s="197"/>
      <c r="L777" s="197"/>
      <c r="M777" s="197"/>
      <c r="N777" s="197"/>
      <c r="O777" s="197"/>
      <c r="P777" s="197"/>
      <c r="Q777" s="197"/>
      <c r="R777" s="197"/>
      <c r="S777" s="197"/>
      <c r="T777" s="197"/>
      <c r="U777" s="197"/>
      <c r="V777" s="197"/>
      <c r="W777" s="197"/>
      <c r="X777" s="197"/>
      <c r="Y777" s="197"/>
      <c r="Z777" s="197"/>
    </row>
    <row r="778" ht="15.75" customHeight="1">
      <c r="A778" s="197"/>
      <c r="B778" s="197"/>
      <c r="C778" s="197"/>
      <c r="D778" s="197"/>
      <c r="E778" s="197"/>
      <c r="F778" s="197"/>
      <c r="G778" s="197"/>
      <c r="H778" s="197"/>
      <c r="I778" s="197"/>
      <c r="J778" s="197"/>
      <c r="K778" s="197"/>
      <c r="L778" s="197"/>
      <c r="M778" s="197"/>
      <c r="N778" s="197"/>
      <c r="O778" s="197"/>
      <c r="P778" s="197"/>
      <c r="Q778" s="197"/>
      <c r="R778" s="197"/>
      <c r="S778" s="197"/>
      <c r="T778" s="197"/>
      <c r="U778" s="197"/>
      <c r="V778" s="197"/>
      <c r="W778" s="197"/>
      <c r="X778" s="197"/>
      <c r="Y778" s="197"/>
      <c r="Z778" s="197"/>
    </row>
    <row r="779" ht="15.75" customHeight="1">
      <c r="A779" s="197"/>
      <c r="B779" s="197"/>
      <c r="C779" s="197"/>
      <c r="D779" s="197"/>
      <c r="E779" s="197"/>
      <c r="F779" s="197"/>
      <c r="G779" s="197"/>
      <c r="H779" s="197"/>
      <c r="I779" s="197"/>
      <c r="J779" s="197"/>
      <c r="K779" s="197"/>
      <c r="L779" s="197"/>
      <c r="M779" s="197"/>
      <c r="N779" s="197"/>
      <c r="O779" s="197"/>
      <c r="P779" s="197"/>
      <c r="Q779" s="197"/>
      <c r="R779" s="197"/>
      <c r="S779" s="197"/>
      <c r="T779" s="197"/>
      <c r="U779" s="197"/>
      <c r="V779" s="197"/>
      <c r="W779" s="197"/>
      <c r="X779" s="197"/>
      <c r="Y779" s="197"/>
      <c r="Z779" s="197"/>
    </row>
    <row r="780" ht="15.75" customHeight="1">
      <c r="A780" s="197"/>
      <c r="B780" s="197"/>
      <c r="C780" s="197"/>
      <c r="D780" s="197"/>
      <c r="E780" s="197"/>
      <c r="F780" s="197"/>
      <c r="G780" s="197"/>
      <c r="H780" s="197"/>
      <c r="I780" s="197"/>
      <c r="J780" s="197"/>
      <c r="K780" s="197"/>
      <c r="L780" s="197"/>
      <c r="M780" s="197"/>
      <c r="N780" s="197"/>
      <c r="O780" s="197"/>
      <c r="P780" s="197"/>
      <c r="Q780" s="197"/>
      <c r="R780" s="197"/>
      <c r="S780" s="197"/>
      <c r="T780" s="197"/>
      <c r="U780" s="197"/>
      <c r="V780" s="197"/>
      <c r="W780" s="197"/>
      <c r="X780" s="197"/>
      <c r="Y780" s="197"/>
      <c r="Z780" s="197"/>
    </row>
    <row r="781" ht="15.75" customHeight="1">
      <c r="A781" s="197"/>
      <c r="B781" s="197"/>
      <c r="C781" s="197"/>
      <c r="D781" s="197"/>
      <c r="E781" s="197"/>
      <c r="F781" s="197"/>
      <c r="G781" s="197"/>
      <c r="H781" s="197"/>
      <c r="I781" s="197"/>
      <c r="J781" s="197"/>
      <c r="K781" s="197"/>
      <c r="L781" s="197"/>
      <c r="M781" s="197"/>
      <c r="N781" s="197"/>
      <c r="O781" s="197"/>
      <c r="P781" s="197"/>
      <c r="Q781" s="197"/>
      <c r="R781" s="197"/>
      <c r="S781" s="197"/>
      <c r="T781" s="197"/>
      <c r="U781" s="197"/>
      <c r="V781" s="197"/>
      <c r="W781" s="197"/>
      <c r="X781" s="197"/>
      <c r="Y781" s="197"/>
      <c r="Z781" s="197"/>
    </row>
    <row r="782" ht="15.75" customHeight="1">
      <c r="A782" s="197"/>
      <c r="B782" s="197"/>
      <c r="C782" s="197"/>
      <c r="D782" s="197"/>
      <c r="E782" s="197"/>
      <c r="F782" s="197"/>
      <c r="G782" s="197"/>
      <c r="H782" s="197"/>
      <c r="I782" s="197"/>
      <c r="J782" s="197"/>
      <c r="K782" s="197"/>
      <c r="L782" s="197"/>
      <c r="M782" s="197"/>
      <c r="N782" s="197"/>
      <c r="O782" s="197"/>
      <c r="P782" s="197"/>
      <c r="Q782" s="197"/>
      <c r="R782" s="197"/>
      <c r="S782" s="197"/>
      <c r="T782" s="197"/>
      <c r="U782" s="197"/>
      <c r="V782" s="197"/>
      <c r="W782" s="197"/>
      <c r="X782" s="197"/>
      <c r="Y782" s="197"/>
      <c r="Z782" s="197"/>
    </row>
    <row r="783" ht="15.75" customHeight="1">
      <c r="A783" s="197"/>
      <c r="B783" s="197"/>
      <c r="C783" s="197"/>
      <c r="D783" s="197"/>
      <c r="E783" s="197"/>
      <c r="F783" s="197"/>
      <c r="G783" s="197"/>
      <c r="H783" s="197"/>
      <c r="I783" s="197"/>
      <c r="J783" s="197"/>
      <c r="K783" s="197"/>
      <c r="L783" s="197"/>
      <c r="M783" s="197"/>
      <c r="N783" s="197"/>
      <c r="O783" s="197"/>
      <c r="P783" s="197"/>
      <c r="Q783" s="197"/>
      <c r="R783" s="197"/>
      <c r="S783" s="197"/>
      <c r="T783" s="197"/>
      <c r="U783" s="197"/>
      <c r="V783" s="197"/>
      <c r="W783" s="197"/>
      <c r="X783" s="197"/>
      <c r="Y783" s="197"/>
      <c r="Z783" s="197"/>
    </row>
    <row r="784" ht="15.75" customHeight="1">
      <c r="A784" s="197"/>
      <c r="B784" s="197"/>
      <c r="C784" s="197"/>
      <c r="D784" s="197"/>
      <c r="E784" s="197"/>
      <c r="F784" s="197"/>
      <c r="G784" s="197"/>
      <c r="H784" s="197"/>
      <c r="I784" s="197"/>
      <c r="J784" s="197"/>
      <c r="K784" s="197"/>
      <c r="L784" s="197"/>
      <c r="M784" s="197"/>
      <c r="N784" s="197"/>
      <c r="O784" s="197"/>
      <c r="P784" s="197"/>
      <c r="Q784" s="197"/>
      <c r="R784" s="197"/>
      <c r="S784" s="197"/>
      <c r="T784" s="197"/>
      <c r="U784" s="197"/>
      <c r="V784" s="197"/>
      <c r="W784" s="197"/>
      <c r="X784" s="197"/>
      <c r="Y784" s="197"/>
      <c r="Z784" s="197"/>
    </row>
    <row r="785" ht="15.75" customHeight="1">
      <c r="A785" s="197"/>
      <c r="B785" s="197"/>
      <c r="C785" s="197"/>
      <c r="D785" s="197"/>
      <c r="E785" s="197"/>
      <c r="F785" s="197"/>
      <c r="G785" s="197"/>
      <c r="H785" s="197"/>
      <c r="I785" s="197"/>
      <c r="J785" s="197"/>
      <c r="K785" s="197"/>
      <c r="L785" s="197"/>
      <c r="M785" s="197"/>
      <c r="N785" s="197"/>
      <c r="O785" s="197"/>
      <c r="P785" s="197"/>
      <c r="Q785" s="197"/>
      <c r="R785" s="197"/>
      <c r="S785" s="197"/>
      <c r="T785" s="197"/>
      <c r="U785" s="197"/>
      <c r="V785" s="197"/>
      <c r="W785" s="197"/>
      <c r="X785" s="197"/>
      <c r="Y785" s="197"/>
      <c r="Z785" s="197"/>
    </row>
    <row r="786" ht="15.75" customHeight="1">
      <c r="A786" s="197"/>
      <c r="B786" s="197"/>
      <c r="C786" s="197"/>
      <c r="D786" s="197"/>
      <c r="E786" s="197"/>
      <c r="F786" s="197"/>
      <c r="G786" s="197"/>
      <c r="H786" s="197"/>
      <c r="I786" s="197"/>
      <c r="J786" s="197"/>
      <c r="K786" s="197"/>
      <c r="L786" s="197"/>
      <c r="M786" s="197"/>
      <c r="N786" s="197"/>
      <c r="O786" s="197"/>
      <c r="P786" s="197"/>
      <c r="Q786" s="197"/>
      <c r="R786" s="197"/>
      <c r="S786" s="197"/>
      <c r="T786" s="197"/>
      <c r="U786" s="197"/>
      <c r="V786" s="197"/>
      <c r="W786" s="197"/>
      <c r="X786" s="197"/>
      <c r="Y786" s="197"/>
      <c r="Z786" s="197"/>
    </row>
    <row r="787" ht="15.75" customHeight="1">
      <c r="A787" s="197"/>
      <c r="B787" s="197"/>
      <c r="C787" s="197"/>
      <c r="D787" s="197"/>
      <c r="E787" s="197"/>
      <c r="F787" s="197"/>
      <c r="G787" s="197"/>
      <c r="H787" s="197"/>
      <c r="I787" s="197"/>
      <c r="J787" s="197"/>
      <c r="K787" s="197"/>
      <c r="L787" s="197"/>
      <c r="M787" s="197"/>
      <c r="N787" s="197"/>
      <c r="O787" s="197"/>
      <c r="P787" s="197"/>
      <c r="Q787" s="197"/>
      <c r="R787" s="197"/>
      <c r="S787" s="197"/>
      <c r="T787" s="197"/>
      <c r="U787" s="197"/>
      <c r="V787" s="197"/>
      <c r="W787" s="197"/>
      <c r="X787" s="197"/>
      <c r="Y787" s="197"/>
      <c r="Z787" s="197"/>
    </row>
    <row r="788" ht="15.75" customHeight="1">
      <c r="A788" s="197"/>
      <c r="B788" s="197"/>
      <c r="C788" s="197"/>
      <c r="D788" s="197"/>
      <c r="E788" s="197"/>
      <c r="F788" s="197"/>
      <c r="G788" s="197"/>
      <c r="H788" s="197"/>
      <c r="I788" s="197"/>
      <c r="J788" s="197"/>
      <c r="K788" s="197"/>
      <c r="L788" s="197"/>
      <c r="M788" s="197"/>
      <c r="N788" s="197"/>
      <c r="O788" s="197"/>
      <c r="P788" s="197"/>
      <c r="Q788" s="197"/>
      <c r="R788" s="197"/>
      <c r="S788" s="197"/>
      <c r="T788" s="197"/>
      <c r="U788" s="197"/>
      <c r="V788" s="197"/>
      <c r="W788" s="197"/>
      <c r="X788" s="197"/>
      <c r="Y788" s="197"/>
      <c r="Z788" s="197"/>
    </row>
    <row r="789" ht="15.75" customHeight="1">
      <c r="A789" s="197"/>
      <c r="B789" s="197"/>
      <c r="C789" s="197"/>
      <c r="D789" s="197"/>
      <c r="E789" s="197"/>
      <c r="F789" s="197"/>
      <c r="G789" s="197"/>
      <c r="H789" s="197"/>
      <c r="I789" s="197"/>
      <c r="J789" s="197"/>
      <c r="K789" s="197"/>
      <c r="L789" s="197"/>
      <c r="M789" s="197"/>
      <c r="N789" s="197"/>
      <c r="O789" s="197"/>
      <c r="P789" s="197"/>
      <c r="Q789" s="197"/>
      <c r="R789" s="197"/>
      <c r="S789" s="197"/>
      <c r="T789" s="197"/>
      <c r="U789" s="197"/>
      <c r="V789" s="197"/>
      <c r="W789" s="197"/>
      <c r="X789" s="197"/>
      <c r="Y789" s="197"/>
      <c r="Z789" s="197"/>
    </row>
    <row r="790" ht="15.75" customHeight="1">
      <c r="A790" s="197"/>
      <c r="B790" s="197"/>
      <c r="C790" s="197"/>
      <c r="D790" s="197"/>
      <c r="E790" s="197"/>
      <c r="F790" s="197"/>
      <c r="G790" s="197"/>
      <c r="H790" s="197"/>
      <c r="I790" s="197"/>
      <c r="J790" s="197"/>
      <c r="K790" s="197"/>
      <c r="L790" s="197"/>
      <c r="M790" s="197"/>
      <c r="N790" s="197"/>
      <c r="O790" s="197"/>
      <c r="P790" s="197"/>
      <c r="Q790" s="197"/>
      <c r="R790" s="197"/>
      <c r="S790" s="197"/>
      <c r="T790" s="197"/>
      <c r="U790" s="197"/>
      <c r="V790" s="197"/>
      <c r="W790" s="197"/>
      <c r="X790" s="197"/>
      <c r="Y790" s="197"/>
      <c r="Z790" s="197"/>
    </row>
    <row r="791" ht="15.75" customHeight="1">
      <c r="A791" s="197"/>
      <c r="B791" s="197"/>
      <c r="C791" s="197"/>
      <c r="D791" s="197"/>
      <c r="E791" s="197"/>
      <c r="F791" s="197"/>
      <c r="G791" s="197"/>
      <c r="H791" s="197"/>
      <c r="I791" s="197"/>
      <c r="J791" s="197"/>
      <c r="K791" s="197"/>
      <c r="L791" s="197"/>
      <c r="M791" s="197"/>
      <c r="N791" s="197"/>
      <c r="O791" s="197"/>
      <c r="P791" s="197"/>
      <c r="Q791" s="197"/>
      <c r="R791" s="197"/>
      <c r="S791" s="197"/>
      <c r="T791" s="197"/>
      <c r="U791" s="197"/>
      <c r="V791" s="197"/>
      <c r="W791" s="197"/>
      <c r="X791" s="197"/>
      <c r="Y791" s="197"/>
      <c r="Z791" s="197"/>
    </row>
    <row r="792" ht="15.75" customHeight="1">
      <c r="A792" s="197"/>
      <c r="B792" s="197"/>
      <c r="C792" s="197"/>
      <c r="D792" s="197"/>
      <c r="E792" s="197"/>
      <c r="F792" s="197"/>
      <c r="G792" s="197"/>
      <c r="H792" s="197"/>
      <c r="I792" s="197"/>
      <c r="J792" s="197"/>
      <c r="K792" s="197"/>
      <c r="L792" s="197"/>
      <c r="M792" s="197"/>
      <c r="N792" s="197"/>
      <c r="O792" s="197"/>
      <c r="P792" s="197"/>
      <c r="Q792" s="197"/>
      <c r="R792" s="197"/>
      <c r="S792" s="197"/>
      <c r="T792" s="197"/>
      <c r="U792" s="197"/>
      <c r="V792" s="197"/>
      <c r="W792" s="197"/>
      <c r="X792" s="197"/>
      <c r="Y792" s="197"/>
      <c r="Z792" s="197"/>
    </row>
    <row r="793" ht="15.75" customHeight="1">
      <c r="A793" s="197"/>
      <c r="B793" s="197"/>
      <c r="C793" s="197"/>
      <c r="D793" s="197"/>
      <c r="E793" s="197"/>
      <c r="F793" s="197"/>
      <c r="G793" s="197"/>
      <c r="H793" s="197"/>
      <c r="I793" s="197"/>
      <c r="J793" s="197"/>
      <c r="K793" s="197"/>
      <c r="L793" s="197"/>
      <c r="M793" s="197"/>
      <c r="N793" s="197"/>
      <c r="O793" s="197"/>
      <c r="P793" s="197"/>
      <c r="Q793" s="197"/>
      <c r="R793" s="197"/>
      <c r="S793" s="197"/>
      <c r="T793" s="197"/>
      <c r="U793" s="197"/>
      <c r="V793" s="197"/>
      <c r="W793" s="197"/>
      <c r="X793" s="197"/>
      <c r="Y793" s="197"/>
      <c r="Z793" s="197"/>
    </row>
    <row r="794" ht="15.75" customHeight="1">
      <c r="A794" s="197"/>
      <c r="B794" s="197"/>
      <c r="C794" s="197"/>
      <c r="D794" s="197"/>
      <c r="E794" s="197"/>
      <c r="F794" s="197"/>
      <c r="G794" s="197"/>
      <c r="H794" s="197"/>
      <c r="I794" s="197"/>
      <c r="J794" s="197"/>
      <c r="K794" s="197"/>
      <c r="L794" s="197"/>
      <c r="M794" s="197"/>
      <c r="N794" s="197"/>
      <c r="O794" s="197"/>
      <c r="P794" s="197"/>
      <c r="Q794" s="197"/>
      <c r="R794" s="197"/>
      <c r="S794" s="197"/>
      <c r="T794" s="197"/>
      <c r="U794" s="197"/>
      <c r="V794" s="197"/>
      <c r="W794" s="197"/>
      <c r="X794" s="197"/>
      <c r="Y794" s="197"/>
      <c r="Z794" s="197"/>
    </row>
    <row r="795" ht="15.75" customHeight="1">
      <c r="A795" s="197"/>
      <c r="B795" s="197"/>
      <c r="C795" s="197"/>
      <c r="D795" s="197"/>
      <c r="E795" s="197"/>
      <c r="F795" s="197"/>
      <c r="G795" s="197"/>
      <c r="H795" s="197"/>
      <c r="I795" s="197"/>
      <c r="J795" s="197"/>
      <c r="K795" s="197"/>
      <c r="L795" s="197"/>
      <c r="M795" s="197"/>
      <c r="N795" s="197"/>
      <c r="O795" s="197"/>
      <c r="P795" s="197"/>
      <c r="Q795" s="197"/>
      <c r="R795" s="197"/>
      <c r="S795" s="197"/>
      <c r="T795" s="197"/>
      <c r="U795" s="197"/>
      <c r="V795" s="197"/>
      <c r="W795" s="197"/>
      <c r="X795" s="197"/>
      <c r="Y795" s="197"/>
      <c r="Z795" s="197"/>
    </row>
    <row r="796" ht="15.75" customHeight="1">
      <c r="A796" s="197"/>
      <c r="B796" s="197"/>
      <c r="C796" s="197"/>
      <c r="D796" s="197"/>
      <c r="E796" s="197"/>
      <c r="F796" s="197"/>
      <c r="G796" s="197"/>
      <c r="H796" s="197"/>
      <c r="I796" s="197"/>
      <c r="J796" s="197"/>
      <c r="K796" s="197"/>
      <c r="L796" s="197"/>
      <c r="M796" s="197"/>
      <c r="N796" s="197"/>
      <c r="O796" s="197"/>
      <c r="P796" s="197"/>
      <c r="Q796" s="197"/>
      <c r="R796" s="197"/>
      <c r="S796" s="197"/>
      <c r="T796" s="197"/>
      <c r="U796" s="197"/>
      <c r="V796" s="197"/>
      <c r="W796" s="197"/>
      <c r="X796" s="197"/>
      <c r="Y796" s="197"/>
      <c r="Z796" s="197"/>
    </row>
    <row r="797" ht="15.75" customHeight="1">
      <c r="A797" s="197"/>
      <c r="B797" s="197"/>
      <c r="C797" s="197"/>
      <c r="D797" s="197"/>
      <c r="E797" s="197"/>
      <c r="F797" s="197"/>
      <c r="G797" s="197"/>
      <c r="H797" s="197"/>
      <c r="I797" s="197"/>
      <c r="J797" s="197"/>
      <c r="K797" s="197"/>
      <c r="L797" s="197"/>
      <c r="M797" s="197"/>
      <c r="N797" s="197"/>
      <c r="O797" s="197"/>
      <c r="P797" s="197"/>
      <c r="Q797" s="197"/>
      <c r="R797" s="197"/>
      <c r="S797" s="197"/>
      <c r="T797" s="197"/>
      <c r="U797" s="197"/>
      <c r="V797" s="197"/>
      <c r="W797" s="197"/>
      <c r="X797" s="197"/>
      <c r="Y797" s="197"/>
      <c r="Z797" s="197"/>
    </row>
    <row r="798" ht="15.75" customHeight="1">
      <c r="A798" s="197"/>
      <c r="B798" s="197"/>
      <c r="C798" s="197"/>
      <c r="D798" s="197"/>
      <c r="E798" s="197"/>
      <c r="F798" s="197"/>
      <c r="G798" s="197"/>
      <c r="H798" s="197"/>
      <c r="I798" s="197"/>
      <c r="J798" s="197"/>
      <c r="K798" s="197"/>
      <c r="L798" s="197"/>
      <c r="M798" s="197"/>
      <c r="N798" s="197"/>
      <c r="O798" s="197"/>
      <c r="P798" s="197"/>
      <c r="Q798" s="197"/>
      <c r="R798" s="197"/>
      <c r="S798" s="197"/>
      <c r="T798" s="197"/>
      <c r="U798" s="197"/>
      <c r="V798" s="197"/>
      <c r="W798" s="197"/>
      <c r="X798" s="197"/>
      <c r="Y798" s="197"/>
      <c r="Z798" s="197"/>
    </row>
    <row r="799" ht="15.75" customHeight="1">
      <c r="A799" s="197"/>
      <c r="B799" s="197"/>
      <c r="C799" s="197"/>
      <c r="D799" s="197"/>
      <c r="E799" s="197"/>
      <c r="F799" s="197"/>
      <c r="G799" s="197"/>
      <c r="H799" s="197"/>
      <c r="I799" s="197"/>
      <c r="J799" s="197"/>
      <c r="K799" s="197"/>
      <c r="L799" s="197"/>
      <c r="M799" s="197"/>
      <c r="N799" s="197"/>
      <c r="O799" s="197"/>
      <c r="P799" s="197"/>
      <c r="Q799" s="197"/>
      <c r="R799" s="197"/>
      <c r="S799" s="197"/>
      <c r="T799" s="197"/>
      <c r="U799" s="197"/>
      <c r="V799" s="197"/>
      <c r="W799" s="197"/>
      <c r="X799" s="197"/>
      <c r="Y799" s="197"/>
      <c r="Z799" s="197"/>
    </row>
    <row r="800" ht="15.75" customHeight="1">
      <c r="A800" s="197"/>
      <c r="B800" s="197"/>
      <c r="C800" s="197"/>
      <c r="D800" s="197"/>
      <c r="E800" s="197"/>
      <c r="F800" s="197"/>
      <c r="G800" s="197"/>
      <c r="H800" s="197"/>
      <c r="I800" s="197"/>
      <c r="J800" s="197"/>
      <c r="K800" s="197"/>
      <c r="L800" s="197"/>
      <c r="M800" s="197"/>
      <c r="N800" s="197"/>
      <c r="O800" s="197"/>
      <c r="P800" s="197"/>
      <c r="Q800" s="197"/>
      <c r="R800" s="197"/>
      <c r="S800" s="197"/>
      <c r="T800" s="197"/>
      <c r="U800" s="197"/>
      <c r="V800" s="197"/>
      <c r="W800" s="197"/>
      <c r="X800" s="197"/>
      <c r="Y800" s="197"/>
      <c r="Z800" s="197"/>
    </row>
    <row r="801" ht="15.75" customHeight="1">
      <c r="A801" s="197"/>
      <c r="B801" s="197"/>
      <c r="C801" s="197"/>
      <c r="D801" s="197"/>
      <c r="E801" s="197"/>
      <c r="F801" s="197"/>
      <c r="G801" s="197"/>
      <c r="H801" s="197"/>
      <c r="I801" s="197"/>
      <c r="J801" s="197"/>
      <c r="K801" s="197"/>
      <c r="L801" s="197"/>
      <c r="M801" s="197"/>
      <c r="N801" s="197"/>
      <c r="O801" s="197"/>
      <c r="P801" s="197"/>
      <c r="Q801" s="197"/>
      <c r="R801" s="197"/>
      <c r="S801" s="197"/>
      <c r="T801" s="197"/>
      <c r="U801" s="197"/>
      <c r="V801" s="197"/>
      <c r="W801" s="197"/>
      <c r="X801" s="197"/>
      <c r="Y801" s="197"/>
      <c r="Z801" s="197"/>
    </row>
    <row r="802" ht="15.75" customHeight="1">
      <c r="A802" s="197"/>
      <c r="B802" s="197"/>
      <c r="C802" s="197"/>
      <c r="D802" s="197"/>
      <c r="E802" s="197"/>
      <c r="F802" s="197"/>
      <c r="G802" s="197"/>
      <c r="H802" s="197"/>
      <c r="I802" s="197"/>
      <c r="J802" s="197"/>
      <c r="K802" s="197"/>
      <c r="L802" s="197"/>
      <c r="M802" s="197"/>
      <c r="N802" s="197"/>
      <c r="O802" s="197"/>
      <c r="P802" s="197"/>
      <c r="Q802" s="197"/>
      <c r="R802" s="197"/>
      <c r="S802" s="197"/>
      <c r="T802" s="197"/>
      <c r="U802" s="197"/>
      <c r="V802" s="197"/>
      <c r="W802" s="197"/>
      <c r="X802" s="197"/>
      <c r="Y802" s="197"/>
      <c r="Z802" s="197"/>
    </row>
    <row r="803" ht="15.75" customHeight="1">
      <c r="A803" s="197"/>
      <c r="B803" s="197"/>
      <c r="C803" s="197"/>
      <c r="D803" s="197"/>
      <c r="E803" s="197"/>
      <c r="F803" s="197"/>
      <c r="G803" s="197"/>
      <c r="H803" s="197"/>
      <c r="I803" s="197"/>
      <c r="J803" s="197"/>
      <c r="K803" s="197"/>
      <c r="L803" s="197"/>
      <c r="M803" s="197"/>
      <c r="N803" s="197"/>
      <c r="O803" s="197"/>
      <c r="P803" s="197"/>
      <c r="Q803" s="197"/>
      <c r="R803" s="197"/>
      <c r="S803" s="197"/>
      <c r="T803" s="197"/>
      <c r="U803" s="197"/>
      <c r="V803" s="197"/>
      <c r="W803" s="197"/>
      <c r="X803" s="197"/>
      <c r="Y803" s="197"/>
      <c r="Z803" s="197"/>
    </row>
    <row r="804" ht="15.75" customHeight="1">
      <c r="A804" s="197"/>
      <c r="B804" s="197"/>
      <c r="C804" s="197"/>
      <c r="D804" s="197"/>
      <c r="E804" s="197"/>
      <c r="F804" s="197"/>
      <c r="G804" s="197"/>
      <c r="H804" s="197"/>
      <c r="I804" s="197"/>
      <c r="J804" s="197"/>
      <c r="K804" s="197"/>
      <c r="L804" s="197"/>
      <c r="M804" s="197"/>
      <c r="N804" s="197"/>
      <c r="O804" s="197"/>
      <c r="P804" s="197"/>
      <c r="Q804" s="197"/>
      <c r="R804" s="197"/>
      <c r="S804" s="197"/>
      <c r="T804" s="197"/>
      <c r="U804" s="197"/>
      <c r="V804" s="197"/>
      <c r="W804" s="197"/>
      <c r="X804" s="197"/>
      <c r="Y804" s="197"/>
      <c r="Z804" s="197"/>
    </row>
    <row r="805" ht="15.75" customHeight="1">
      <c r="A805" s="197"/>
      <c r="B805" s="197"/>
      <c r="C805" s="197"/>
      <c r="D805" s="197"/>
      <c r="E805" s="197"/>
      <c r="F805" s="197"/>
      <c r="G805" s="197"/>
      <c r="H805" s="197"/>
      <c r="I805" s="197"/>
      <c r="J805" s="197"/>
      <c r="K805" s="197"/>
      <c r="L805" s="197"/>
      <c r="M805" s="197"/>
      <c r="N805" s="197"/>
      <c r="O805" s="197"/>
      <c r="P805" s="197"/>
      <c r="Q805" s="197"/>
      <c r="R805" s="197"/>
      <c r="S805" s="197"/>
      <c r="T805" s="197"/>
      <c r="U805" s="197"/>
      <c r="V805" s="197"/>
      <c r="W805" s="197"/>
      <c r="X805" s="197"/>
      <c r="Y805" s="197"/>
      <c r="Z805" s="197"/>
    </row>
    <row r="806" ht="15.75" customHeight="1">
      <c r="A806" s="197"/>
      <c r="B806" s="197"/>
      <c r="C806" s="197"/>
      <c r="D806" s="197"/>
      <c r="E806" s="197"/>
      <c r="F806" s="197"/>
      <c r="G806" s="197"/>
      <c r="H806" s="197"/>
      <c r="I806" s="197"/>
      <c r="J806" s="197"/>
      <c r="K806" s="197"/>
      <c r="L806" s="197"/>
      <c r="M806" s="197"/>
      <c r="N806" s="197"/>
      <c r="O806" s="197"/>
      <c r="P806" s="197"/>
      <c r="Q806" s="197"/>
      <c r="R806" s="197"/>
      <c r="S806" s="197"/>
      <c r="T806" s="197"/>
      <c r="U806" s="197"/>
      <c r="V806" s="197"/>
      <c r="W806" s="197"/>
      <c r="X806" s="197"/>
      <c r="Y806" s="197"/>
      <c r="Z806" s="197"/>
    </row>
    <row r="807" ht="15.75" customHeight="1">
      <c r="A807" s="197"/>
      <c r="B807" s="197"/>
      <c r="C807" s="197"/>
      <c r="D807" s="197"/>
      <c r="E807" s="197"/>
      <c r="F807" s="197"/>
      <c r="G807" s="197"/>
      <c r="H807" s="197"/>
      <c r="I807" s="197"/>
      <c r="J807" s="197"/>
      <c r="K807" s="197"/>
      <c r="L807" s="197"/>
      <c r="M807" s="197"/>
      <c r="N807" s="197"/>
      <c r="O807" s="197"/>
      <c r="P807" s="197"/>
      <c r="Q807" s="197"/>
      <c r="R807" s="197"/>
      <c r="S807" s="197"/>
      <c r="T807" s="197"/>
      <c r="U807" s="197"/>
      <c r="V807" s="197"/>
      <c r="W807" s="197"/>
      <c r="X807" s="197"/>
      <c r="Y807" s="197"/>
      <c r="Z807" s="197"/>
    </row>
    <row r="808" ht="15.75" customHeight="1">
      <c r="A808" s="197"/>
      <c r="B808" s="197"/>
      <c r="C808" s="197"/>
      <c r="D808" s="197"/>
      <c r="E808" s="197"/>
      <c r="F808" s="197"/>
      <c r="G808" s="197"/>
      <c r="H808" s="197"/>
      <c r="I808" s="197"/>
      <c r="J808" s="197"/>
      <c r="K808" s="197"/>
      <c r="L808" s="197"/>
      <c r="M808" s="197"/>
      <c r="N808" s="197"/>
      <c r="O808" s="197"/>
      <c r="P808" s="197"/>
      <c r="Q808" s="197"/>
      <c r="R808" s="197"/>
      <c r="S808" s="197"/>
      <c r="T808" s="197"/>
      <c r="U808" s="197"/>
      <c r="V808" s="197"/>
      <c r="W808" s="197"/>
      <c r="X808" s="197"/>
      <c r="Y808" s="197"/>
      <c r="Z808" s="197"/>
    </row>
    <row r="809" ht="15.75" customHeight="1">
      <c r="A809" s="197"/>
      <c r="B809" s="197"/>
      <c r="C809" s="197"/>
      <c r="D809" s="197"/>
      <c r="E809" s="197"/>
      <c r="F809" s="197"/>
      <c r="G809" s="197"/>
      <c r="H809" s="197"/>
      <c r="I809" s="197"/>
      <c r="J809" s="197"/>
      <c r="K809" s="197"/>
      <c r="L809" s="197"/>
      <c r="M809" s="197"/>
      <c r="N809" s="197"/>
      <c r="O809" s="197"/>
      <c r="P809" s="197"/>
      <c r="Q809" s="197"/>
      <c r="R809" s="197"/>
      <c r="S809" s="197"/>
      <c r="T809" s="197"/>
      <c r="U809" s="197"/>
      <c r="V809" s="197"/>
      <c r="W809" s="197"/>
      <c r="X809" s="197"/>
      <c r="Y809" s="197"/>
      <c r="Z809" s="197"/>
    </row>
    <row r="810" ht="15.75" customHeight="1">
      <c r="A810" s="197"/>
      <c r="B810" s="197"/>
      <c r="C810" s="197"/>
      <c r="D810" s="197"/>
      <c r="E810" s="197"/>
      <c r="F810" s="197"/>
      <c r="G810" s="197"/>
      <c r="H810" s="197"/>
      <c r="I810" s="197"/>
      <c r="J810" s="197"/>
      <c r="K810" s="197"/>
      <c r="L810" s="197"/>
      <c r="M810" s="197"/>
      <c r="N810" s="197"/>
      <c r="O810" s="197"/>
      <c r="P810" s="197"/>
      <c r="Q810" s="197"/>
      <c r="R810" s="197"/>
      <c r="S810" s="197"/>
      <c r="T810" s="197"/>
      <c r="U810" s="197"/>
      <c r="V810" s="197"/>
      <c r="W810" s="197"/>
      <c r="X810" s="197"/>
      <c r="Y810" s="197"/>
      <c r="Z810" s="197"/>
    </row>
    <row r="811" ht="15.75" customHeight="1">
      <c r="A811" s="197"/>
      <c r="B811" s="197"/>
      <c r="C811" s="197"/>
      <c r="D811" s="197"/>
      <c r="E811" s="197"/>
      <c r="F811" s="197"/>
      <c r="G811" s="197"/>
      <c r="H811" s="197"/>
      <c r="I811" s="197"/>
      <c r="J811" s="197"/>
      <c r="K811" s="197"/>
      <c r="L811" s="197"/>
      <c r="M811" s="197"/>
      <c r="N811" s="197"/>
      <c r="O811" s="197"/>
      <c r="P811" s="197"/>
      <c r="Q811" s="197"/>
      <c r="R811" s="197"/>
      <c r="S811" s="197"/>
      <c r="T811" s="197"/>
      <c r="U811" s="197"/>
      <c r="V811" s="197"/>
      <c r="W811" s="197"/>
      <c r="X811" s="197"/>
      <c r="Y811" s="197"/>
      <c r="Z811" s="197"/>
    </row>
    <row r="812" ht="15.75" customHeight="1">
      <c r="A812" s="197"/>
      <c r="B812" s="197"/>
      <c r="C812" s="197"/>
      <c r="D812" s="197"/>
      <c r="E812" s="197"/>
      <c r="F812" s="197"/>
      <c r="G812" s="197"/>
      <c r="H812" s="197"/>
      <c r="I812" s="197"/>
      <c r="J812" s="197"/>
      <c r="K812" s="197"/>
      <c r="L812" s="197"/>
      <c r="M812" s="197"/>
      <c r="N812" s="197"/>
      <c r="O812" s="197"/>
      <c r="P812" s="197"/>
      <c r="Q812" s="197"/>
      <c r="R812" s="197"/>
      <c r="S812" s="197"/>
      <c r="T812" s="197"/>
      <c r="U812" s="197"/>
      <c r="V812" s="197"/>
      <c r="W812" s="197"/>
      <c r="X812" s="197"/>
      <c r="Y812" s="197"/>
      <c r="Z812" s="197"/>
    </row>
    <row r="813" ht="15.75" customHeight="1">
      <c r="A813" s="197"/>
      <c r="B813" s="197"/>
      <c r="C813" s="197"/>
      <c r="D813" s="197"/>
      <c r="E813" s="197"/>
      <c r="F813" s="197"/>
      <c r="G813" s="197"/>
      <c r="H813" s="197"/>
      <c r="I813" s="197"/>
      <c r="J813" s="197"/>
      <c r="K813" s="197"/>
      <c r="L813" s="197"/>
      <c r="M813" s="197"/>
      <c r="N813" s="197"/>
      <c r="O813" s="197"/>
      <c r="P813" s="197"/>
      <c r="Q813" s="197"/>
      <c r="R813" s="197"/>
      <c r="S813" s="197"/>
      <c r="T813" s="197"/>
      <c r="U813" s="197"/>
      <c r="V813" s="197"/>
      <c r="W813" s="197"/>
      <c r="X813" s="197"/>
      <c r="Y813" s="197"/>
      <c r="Z813" s="197"/>
    </row>
    <row r="814" ht="15.75" customHeight="1">
      <c r="A814" s="197"/>
      <c r="B814" s="197"/>
      <c r="C814" s="197"/>
      <c r="D814" s="197"/>
      <c r="E814" s="197"/>
      <c r="F814" s="197"/>
      <c r="G814" s="197"/>
      <c r="H814" s="197"/>
      <c r="I814" s="197"/>
      <c r="J814" s="197"/>
      <c r="K814" s="197"/>
      <c r="L814" s="197"/>
      <c r="M814" s="197"/>
      <c r="N814" s="197"/>
      <c r="O814" s="197"/>
      <c r="P814" s="197"/>
      <c r="Q814" s="197"/>
      <c r="R814" s="197"/>
      <c r="S814" s="197"/>
      <c r="T814" s="197"/>
      <c r="U814" s="197"/>
      <c r="V814" s="197"/>
      <c r="W814" s="197"/>
      <c r="X814" s="197"/>
      <c r="Y814" s="197"/>
      <c r="Z814" s="197"/>
    </row>
    <row r="815" ht="15.75" customHeight="1">
      <c r="A815" s="197"/>
      <c r="B815" s="197"/>
      <c r="C815" s="197"/>
      <c r="D815" s="197"/>
      <c r="E815" s="197"/>
      <c r="F815" s="197"/>
      <c r="G815" s="197"/>
      <c r="H815" s="197"/>
      <c r="I815" s="197"/>
      <c r="J815" s="197"/>
      <c r="K815" s="197"/>
      <c r="L815" s="197"/>
      <c r="M815" s="197"/>
      <c r="N815" s="197"/>
      <c r="O815" s="197"/>
      <c r="P815" s="197"/>
      <c r="Q815" s="197"/>
      <c r="R815" s="197"/>
      <c r="S815" s="197"/>
      <c r="T815" s="197"/>
      <c r="U815" s="197"/>
      <c r="V815" s="197"/>
      <c r="W815" s="197"/>
      <c r="X815" s="197"/>
      <c r="Y815" s="197"/>
      <c r="Z815" s="197"/>
    </row>
    <row r="816" ht="15.75" customHeight="1">
      <c r="A816" s="197"/>
      <c r="B816" s="197"/>
      <c r="C816" s="197"/>
      <c r="D816" s="197"/>
      <c r="E816" s="197"/>
      <c r="F816" s="197"/>
      <c r="G816" s="197"/>
      <c r="H816" s="197"/>
      <c r="I816" s="197"/>
      <c r="J816" s="197"/>
      <c r="K816" s="197"/>
      <c r="L816" s="197"/>
      <c r="M816" s="197"/>
      <c r="N816" s="197"/>
      <c r="O816" s="197"/>
      <c r="P816" s="197"/>
      <c r="Q816" s="197"/>
      <c r="R816" s="197"/>
      <c r="S816" s="197"/>
      <c r="T816" s="197"/>
      <c r="U816" s="197"/>
      <c r="V816" s="197"/>
      <c r="W816" s="197"/>
      <c r="X816" s="197"/>
      <c r="Y816" s="197"/>
      <c r="Z816" s="197"/>
    </row>
    <row r="817" ht="15.75" customHeight="1">
      <c r="A817" s="197"/>
      <c r="B817" s="197"/>
      <c r="C817" s="197"/>
      <c r="D817" s="197"/>
      <c r="E817" s="197"/>
      <c r="F817" s="197"/>
      <c r="G817" s="197"/>
      <c r="H817" s="197"/>
      <c r="I817" s="197"/>
      <c r="J817" s="197"/>
      <c r="K817" s="197"/>
      <c r="L817" s="197"/>
      <c r="M817" s="197"/>
      <c r="N817" s="197"/>
      <c r="O817" s="197"/>
      <c r="P817" s="197"/>
      <c r="Q817" s="197"/>
      <c r="R817" s="197"/>
      <c r="S817" s="197"/>
      <c r="T817" s="197"/>
      <c r="U817" s="197"/>
      <c r="V817" s="197"/>
      <c r="W817" s="197"/>
      <c r="X817" s="197"/>
      <c r="Y817" s="197"/>
      <c r="Z817" s="197"/>
    </row>
    <row r="818" ht="15.75" customHeight="1">
      <c r="A818" s="197"/>
      <c r="B818" s="197"/>
      <c r="C818" s="197"/>
      <c r="D818" s="197"/>
      <c r="E818" s="197"/>
      <c r="F818" s="197"/>
      <c r="G818" s="197"/>
      <c r="H818" s="197"/>
      <c r="I818" s="197"/>
      <c r="J818" s="197"/>
      <c r="K818" s="197"/>
      <c r="L818" s="197"/>
      <c r="M818" s="197"/>
      <c r="N818" s="197"/>
      <c r="O818" s="197"/>
      <c r="P818" s="197"/>
      <c r="Q818" s="197"/>
      <c r="R818" s="197"/>
      <c r="S818" s="197"/>
      <c r="T818" s="197"/>
      <c r="U818" s="197"/>
      <c r="V818" s="197"/>
      <c r="W818" s="197"/>
      <c r="X818" s="197"/>
      <c r="Y818" s="197"/>
      <c r="Z818" s="197"/>
    </row>
    <row r="819" ht="15.75" customHeight="1">
      <c r="A819" s="197"/>
      <c r="B819" s="197"/>
      <c r="C819" s="197"/>
      <c r="D819" s="197"/>
      <c r="E819" s="197"/>
      <c r="F819" s="197"/>
      <c r="G819" s="197"/>
      <c r="H819" s="197"/>
      <c r="I819" s="197"/>
      <c r="J819" s="197"/>
      <c r="K819" s="197"/>
      <c r="L819" s="197"/>
      <c r="M819" s="197"/>
      <c r="N819" s="197"/>
      <c r="O819" s="197"/>
      <c r="P819" s="197"/>
      <c r="Q819" s="197"/>
      <c r="R819" s="197"/>
      <c r="S819" s="197"/>
      <c r="T819" s="197"/>
      <c r="U819" s="197"/>
      <c r="V819" s="197"/>
      <c r="W819" s="197"/>
      <c r="X819" s="197"/>
      <c r="Y819" s="197"/>
      <c r="Z819" s="197"/>
    </row>
    <row r="820" ht="15.75" customHeight="1">
      <c r="A820" s="197"/>
      <c r="B820" s="197"/>
      <c r="C820" s="197"/>
      <c r="D820" s="197"/>
      <c r="E820" s="197"/>
      <c r="F820" s="197"/>
      <c r="G820" s="197"/>
      <c r="H820" s="197"/>
      <c r="I820" s="197"/>
      <c r="J820" s="197"/>
      <c r="K820" s="197"/>
      <c r="L820" s="197"/>
      <c r="M820" s="197"/>
      <c r="N820" s="197"/>
      <c r="O820" s="197"/>
      <c r="P820" s="197"/>
      <c r="Q820" s="197"/>
      <c r="R820" s="197"/>
      <c r="S820" s="197"/>
      <c r="T820" s="197"/>
      <c r="U820" s="197"/>
      <c r="V820" s="197"/>
      <c r="W820" s="197"/>
      <c r="X820" s="197"/>
      <c r="Y820" s="197"/>
      <c r="Z820" s="197"/>
    </row>
    <row r="821" ht="15.75" customHeight="1">
      <c r="A821" s="197"/>
      <c r="B821" s="197"/>
      <c r="C821" s="197"/>
      <c r="D821" s="197"/>
      <c r="E821" s="197"/>
      <c r="F821" s="197"/>
      <c r="G821" s="197"/>
      <c r="H821" s="197"/>
      <c r="I821" s="197"/>
      <c r="J821" s="197"/>
      <c r="K821" s="197"/>
      <c r="L821" s="197"/>
      <c r="M821" s="197"/>
      <c r="N821" s="197"/>
      <c r="O821" s="197"/>
      <c r="P821" s="197"/>
      <c r="Q821" s="197"/>
      <c r="R821" s="197"/>
      <c r="S821" s="197"/>
      <c r="T821" s="197"/>
      <c r="U821" s="197"/>
      <c r="V821" s="197"/>
      <c r="W821" s="197"/>
      <c r="X821" s="197"/>
      <c r="Y821" s="197"/>
      <c r="Z821" s="197"/>
    </row>
    <row r="822" ht="15.75" customHeight="1">
      <c r="A822" s="197"/>
      <c r="B822" s="197"/>
      <c r="C822" s="197"/>
      <c r="D822" s="197"/>
      <c r="E822" s="197"/>
      <c r="F822" s="197"/>
      <c r="G822" s="197"/>
      <c r="H822" s="197"/>
      <c r="I822" s="197"/>
      <c r="J822" s="197"/>
      <c r="K822" s="197"/>
      <c r="L822" s="197"/>
      <c r="M822" s="197"/>
      <c r="N822" s="197"/>
      <c r="O822" s="197"/>
      <c r="P822" s="197"/>
      <c r="Q822" s="197"/>
      <c r="R822" s="197"/>
      <c r="S822" s="197"/>
      <c r="T822" s="197"/>
      <c r="U822" s="197"/>
      <c r="V822" s="197"/>
      <c r="W822" s="197"/>
      <c r="X822" s="197"/>
      <c r="Y822" s="197"/>
      <c r="Z822" s="197"/>
    </row>
    <row r="823" ht="15.75" customHeight="1">
      <c r="A823" s="197"/>
      <c r="B823" s="197"/>
      <c r="C823" s="197"/>
      <c r="D823" s="197"/>
      <c r="E823" s="197"/>
      <c r="F823" s="197"/>
      <c r="G823" s="197"/>
      <c r="H823" s="197"/>
      <c r="I823" s="197"/>
      <c r="J823" s="197"/>
      <c r="K823" s="197"/>
      <c r="L823" s="197"/>
      <c r="M823" s="197"/>
      <c r="N823" s="197"/>
      <c r="O823" s="197"/>
      <c r="P823" s="197"/>
      <c r="Q823" s="197"/>
      <c r="R823" s="197"/>
      <c r="S823" s="197"/>
      <c r="T823" s="197"/>
      <c r="U823" s="197"/>
      <c r="V823" s="197"/>
      <c r="W823" s="197"/>
      <c r="X823" s="197"/>
      <c r="Y823" s="197"/>
      <c r="Z823" s="197"/>
    </row>
    <row r="824" ht="15.75" customHeight="1">
      <c r="A824" s="197"/>
      <c r="B824" s="197"/>
      <c r="C824" s="197"/>
      <c r="D824" s="197"/>
      <c r="E824" s="197"/>
      <c r="F824" s="197"/>
      <c r="G824" s="197"/>
      <c r="H824" s="197"/>
      <c r="I824" s="197"/>
      <c r="J824" s="197"/>
      <c r="K824" s="197"/>
      <c r="L824" s="197"/>
      <c r="M824" s="197"/>
      <c r="N824" s="197"/>
      <c r="O824" s="197"/>
      <c r="P824" s="197"/>
      <c r="Q824" s="197"/>
      <c r="R824" s="197"/>
      <c r="S824" s="197"/>
      <c r="T824" s="197"/>
      <c r="U824" s="197"/>
      <c r="V824" s="197"/>
      <c r="W824" s="197"/>
      <c r="X824" s="197"/>
      <c r="Y824" s="197"/>
      <c r="Z824" s="197"/>
    </row>
    <row r="825" ht="15.75" customHeight="1">
      <c r="A825" s="197"/>
      <c r="B825" s="197"/>
      <c r="C825" s="197"/>
      <c r="D825" s="197"/>
      <c r="E825" s="197"/>
      <c r="F825" s="197"/>
      <c r="G825" s="197"/>
      <c r="H825" s="197"/>
      <c r="I825" s="197"/>
      <c r="J825" s="197"/>
      <c r="K825" s="197"/>
      <c r="L825" s="197"/>
      <c r="M825" s="197"/>
      <c r="N825" s="197"/>
      <c r="O825" s="197"/>
      <c r="P825" s="197"/>
      <c r="Q825" s="197"/>
      <c r="R825" s="197"/>
      <c r="S825" s="197"/>
      <c r="T825" s="197"/>
      <c r="U825" s="197"/>
      <c r="V825" s="197"/>
      <c r="W825" s="197"/>
      <c r="X825" s="197"/>
      <c r="Y825" s="197"/>
      <c r="Z825" s="197"/>
    </row>
    <row r="826" ht="15.75" customHeight="1">
      <c r="A826" s="197"/>
      <c r="B826" s="197"/>
      <c r="C826" s="197"/>
      <c r="D826" s="197"/>
      <c r="E826" s="197"/>
      <c r="F826" s="197"/>
      <c r="G826" s="197"/>
      <c r="H826" s="197"/>
      <c r="I826" s="197"/>
      <c r="J826" s="197"/>
      <c r="K826" s="197"/>
      <c r="L826" s="197"/>
      <c r="M826" s="197"/>
      <c r="N826" s="197"/>
      <c r="O826" s="197"/>
      <c r="P826" s="197"/>
      <c r="Q826" s="197"/>
      <c r="R826" s="197"/>
      <c r="S826" s="197"/>
      <c r="T826" s="197"/>
      <c r="U826" s="197"/>
      <c r="V826" s="197"/>
      <c r="W826" s="197"/>
      <c r="X826" s="197"/>
      <c r="Y826" s="197"/>
      <c r="Z826" s="197"/>
    </row>
    <row r="827" ht="15.75" customHeight="1">
      <c r="A827" s="197"/>
      <c r="B827" s="197"/>
      <c r="C827" s="197"/>
      <c r="D827" s="197"/>
      <c r="E827" s="197"/>
      <c r="F827" s="197"/>
      <c r="G827" s="197"/>
      <c r="H827" s="197"/>
      <c r="I827" s="197"/>
      <c r="J827" s="197"/>
      <c r="K827" s="197"/>
      <c r="L827" s="197"/>
      <c r="M827" s="197"/>
      <c r="N827" s="197"/>
      <c r="O827" s="197"/>
      <c r="P827" s="197"/>
      <c r="Q827" s="197"/>
      <c r="R827" s="197"/>
      <c r="S827" s="197"/>
      <c r="T827" s="197"/>
      <c r="U827" s="197"/>
      <c r="V827" s="197"/>
      <c r="W827" s="197"/>
      <c r="X827" s="197"/>
      <c r="Y827" s="197"/>
      <c r="Z827" s="197"/>
    </row>
    <row r="828" ht="15.75" customHeight="1">
      <c r="A828" s="197"/>
      <c r="B828" s="197"/>
      <c r="C828" s="197"/>
      <c r="D828" s="197"/>
      <c r="E828" s="197"/>
      <c r="F828" s="197"/>
      <c r="G828" s="197"/>
      <c r="H828" s="197"/>
      <c r="I828" s="197"/>
      <c r="J828" s="197"/>
      <c r="K828" s="197"/>
      <c r="L828" s="197"/>
      <c r="M828" s="197"/>
      <c r="N828" s="197"/>
      <c r="O828" s="197"/>
      <c r="P828" s="197"/>
      <c r="Q828" s="197"/>
      <c r="R828" s="197"/>
      <c r="S828" s="197"/>
      <c r="T828" s="197"/>
      <c r="U828" s="197"/>
      <c r="V828" s="197"/>
      <c r="W828" s="197"/>
      <c r="X828" s="197"/>
      <c r="Y828" s="197"/>
      <c r="Z828" s="197"/>
    </row>
    <row r="829" ht="15.75" customHeight="1">
      <c r="A829" s="197"/>
      <c r="B829" s="197"/>
      <c r="C829" s="197"/>
      <c r="D829" s="197"/>
      <c r="E829" s="197"/>
      <c r="F829" s="197"/>
      <c r="G829" s="197"/>
      <c r="H829" s="197"/>
      <c r="I829" s="197"/>
      <c r="J829" s="197"/>
      <c r="K829" s="197"/>
      <c r="L829" s="197"/>
      <c r="M829" s="197"/>
      <c r="N829" s="197"/>
      <c r="O829" s="197"/>
      <c r="P829" s="197"/>
      <c r="Q829" s="197"/>
      <c r="R829" s="197"/>
      <c r="S829" s="197"/>
      <c r="T829" s="197"/>
      <c r="U829" s="197"/>
      <c r="V829" s="197"/>
      <c r="W829" s="197"/>
      <c r="X829" s="197"/>
      <c r="Y829" s="197"/>
      <c r="Z829" s="197"/>
    </row>
    <row r="830" ht="15.75" customHeight="1">
      <c r="A830" s="197"/>
      <c r="B830" s="197"/>
      <c r="C830" s="197"/>
      <c r="D830" s="197"/>
      <c r="E830" s="197"/>
      <c r="F830" s="197"/>
      <c r="G830" s="197"/>
      <c r="H830" s="197"/>
      <c r="I830" s="197"/>
      <c r="J830" s="197"/>
      <c r="K830" s="197"/>
      <c r="L830" s="197"/>
      <c r="M830" s="197"/>
      <c r="N830" s="197"/>
      <c r="O830" s="197"/>
      <c r="P830" s="197"/>
      <c r="Q830" s="197"/>
      <c r="R830" s="197"/>
      <c r="S830" s="197"/>
      <c r="T830" s="197"/>
      <c r="U830" s="197"/>
      <c r="V830" s="197"/>
      <c r="W830" s="197"/>
      <c r="X830" s="197"/>
      <c r="Y830" s="197"/>
      <c r="Z830" s="197"/>
    </row>
    <row r="831" ht="15.75" customHeight="1">
      <c r="A831" s="197"/>
      <c r="B831" s="197"/>
      <c r="C831" s="197"/>
      <c r="D831" s="197"/>
      <c r="E831" s="197"/>
      <c r="F831" s="197"/>
      <c r="G831" s="197"/>
      <c r="H831" s="197"/>
      <c r="I831" s="197"/>
      <c r="J831" s="197"/>
      <c r="K831" s="197"/>
      <c r="L831" s="197"/>
      <c r="M831" s="197"/>
      <c r="N831" s="197"/>
      <c r="O831" s="197"/>
      <c r="P831" s="197"/>
      <c r="Q831" s="197"/>
      <c r="R831" s="197"/>
      <c r="S831" s="197"/>
      <c r="T831" s="197"/>
      <c r="U831" s="197"/>
      <c r="V831" s="197"/>
      <c r="W831" s="197"/>
      <c r="X831" s="197"/>
      <c r="Y831" s="197"/>
      <c r="Z831" s="197"/>
    </row>
    <row r="832" ht="15.75" customHeight="1">
      <c r="A832" s="197"/>
      <c r="B832" s="197"/>
      <c r="C832" s="197"/>
      <c r="D832" s="197"/>
      <c r="E832" s="197"/>
      <c r="F832" s="197"/>
      <c r="G832" s="197"/>
      <c r="H832" s="197"/>
      <c r="I832" s="197"/>
      <c r="J832" s="197"/>
      <c r="K832" s="197"/>
      <c r="L832" s="197"/>
      <c r="M832" s="197"/>
      <c r="N832" s="197"/>
      <c r="O832" s="197"/>
      <c r="P832" s="197"/>
      <c r="Q832" s="197"/>
      <c r="R832" s="197"/>
      <c r="S832" s="197"/>
      <c r="T832" s="197"/>
      <c r="U832" s="197"/>
      <c r="V832" s="197"/>
      <c r="W832" s="197"/>
      <c r="X832" s="197"/>
      <c r="Y832" s="197"/>
      <c r="Z832" s="197"/>
    </row>
    <row r="833" ht="15.75" customHeight="1">
      <c r="A833" s="197"/>
      <c r="B833" s="197"/>
      <c r="C833" s="197"/>
      <c r="D833" s="197"/>
      <c r="E833" s="197"/>
      <c r="F833" s="197"/>
      <c r="G833" s="197"/>
      <c r="H833" s="197"/>
      <c r="I833" s="197"/>
      <c r="J833" s="197"/>
      <c r="K833" s="197"/>
      <c r="L833" s="197"/>
      <c r="M833" s="197"/>
      <c r="N833" s="197"/>
      <c r="O833" s="197"/>
      <c r="P833" s="197"/>
      <c r="Q833" s="197"/>
      <c r="R833" s="197"/>
      <c r="S833" s="197"/>
      <c r="T833" s="197"/>
      <c r="U833" s="197"/>
      <c r="V833" s="197"/>
      <c r="W833" s="197"/>
      <c r="X833" s="197"/>
      <c r="Y833" s="197"/>
      <c r="Z833" s="197"/>
    </row>
    <row r="834" ht="15.75" customHeight="1">
      <c r="A834" s="197"/>
      <c r="B834" s="197"/>
      <c r="C834" s="197"/>
      <c r="D834" s="197"/>
      <c r="E834" s="197"/>
      <c r="F834" s="197"/>
      <c r="G834" s="197"/>
      <c r="H834" s="197"/>
      <c r="I834" s="197"/>
      <c r="J834" s="197"/>
      <c r="K834" s="197"/>
      <c r="L834" s="197"/>
      <c r="M834" s="197"/>
      <c r="N834" s="197"/>
      <c r="O834" s="197"/>
      <c r="P834" s="197"/>
      <c r="Q834" s="197"/>
      <c r="R834" s="197"/>
      <c r="S834" s="197"/>
      <c r="T834" s="197"/>
      <c r="U834" s="197"/>
      <c r="V834" s="197"/>
      <c r="W834" s="197"/>
      <c r="X834" s="197"/>
      <c r="Y834" s="197"/>
      <c r="Z834" s="197"/>
    </row>
    <row r="835" ht="15.75" customHeight="1">
      <c r="A835" s="197"/>
      <c r="B835" s="197"/>
      <c r="C835" s="197"/>
      <c r="D835" s="197"/>
      <c r="E835" s="197"/>
      <c r="F835" s="197"/>
      <c r="G835" s="197"/>
      <c r="H835" s="197"/>
      <c r="I835" s="197"/>
      <c r="J835" s="197"/>
      <c r="K835" s="197"/>
      <c r="L835" s="197"/>
      <c r="M835" s="197"/>
      <c r="N835" s="197"/>
      <c r="O835" s="197"/>
      <c r="P835" s="197"/>
      <c r="Q835" s="197"/>
      <c r="R835" s="197"/>
      <c r="S835" s="197"/>
      <c r="T835" s="197"/>
      <c r="U835" s="197"/>
      <c r="V835" s="197"/>
      <c r="W835" s="197"/>
      <c r="X835" s="197"/>
      <c r="Y835" s="197"/>
      <c r="Z835" s="197"/>
    </row>
    <row r="836" ht="15.75" customHeight="1">
      <c r="A836" s="197"/>
      <c r="B836" s="197"/>
      <c r="C836" s="197"/>
      <c r="D836" s="197"/>
      <c r="E836" s="197"/>
      <c r="F836" s="197"/>
      <c r="G836" s="197"/>
      <c r="H836" s="197"/>
      <c r="I836" s="197"/>
      <c r="J836" s="197"/>
      <c r="K836" s="197"/>
      <c r="L836" s="197"/>
      <c r="M836" s="197"/>
      <c r="N836" s="197"/>
      <c r="O836" s="197"/>
      <c r="P836" s="197"/>
      <c r="Q836" s="197"/>
      <c r="R836" s="197"/>
      <c r="S836" s="197"/>
      <c r="T836" s="197"/>
      <c r="U836" s="197"/>
      <c r="V836" s="197"/>
      <c r="W836" s="197"/>
      <c r="X836" s="197"/>
      <c r="Y836" s="197"/>
      <c r="Z836" s="197"/>
    </row>
    <row r="837" ht="15.75" customHeight="1">
      <c r="A837" s="197"/>
      <c r="B837" s="197"/>
      <c r="C837" s="197"/>
      <c r="D837" s="197"/>
      <c r="E837" s="197"/>
      <c r="F837" s="197"/>
      <c r="G837" s="197"/>
      <c r="H837" s="197"/>
      <c r="I837" s="197"/>
      <c r="J837" s="197"/>
      <c r="K837" s="197"/>
      <c r="L837" s="197"/>
      <c r="M837" s="197"/>
      <c r="N837" s="197"/>
      <c r="O837" s="197"/>
      <c r="P837" s="197"/>
      <c r="Q837" s="197"/>
      <c r="R837" s="197"/>
      <c r="S837" s="197"/>
      <c r="T837" s="197"/>
      <c r="U837" s="197"/>
      <c r="V837" s="197"/>
      <c r="W837" s="197"/>
      <c r="X837" s="197"/>
      <c r="Y837" s="197"/>
      <c r="Z837" s="197"/>
    </row>
    <row r="838" ht="15.75" customHeight="1">
      <c r="A838" s="197"/>
      <c r="B838" s="197"/>
      <c r="C838" s="197"/>
      <c r="D838" s="197"/>
      <c r="E838" s="197"/>
      <c r="F838" s="197"/>
      <c r="G838" s="197"/>
      <c r="H838" s="197"/>
      <c r="I838" s="197"/>
      <c r="J838" s="197"/>
      <c r="K838" s="197"/>
      <c r="L838" s="197"/>
      <c r="M838" s="197"/>
      <c r="N838" s="197"/>
      <c r="O838" s="197"/>
      <c r="P838" s="197"/>
      <c r="Q838" s="197"/>
      <c r="R838" s="197"/>
      <c r="S838" s="197"/>
      <c r="T838" s="197"/>
      <c r="U838" s="197"/>
      <c r="V838" s="197"/>
      <c r="W838" s="197"/>
      <c r="X838" s="197"/>
      <c r="Y838" s="197"/>
      <c r="Z838" s="197"/>
    </row>
    <row r="839" ht="15.75" customHeight="1">
      <c r="A839" s="197"/>
      <c r="B839" s="197"/>
      <c r="C839" s="197"/>
      <c r="D839" s="197"/>
      <c r="E839" s="197"/>
      <c r="F839" s="197"/>
      <c r="G839" s="197"/>
      <c r="H839" s="197"/>
      <c r="I839" s="197"/>
      <c r="J839" s="197"/>
      <c r="K839" s="197"/>
      <c r="L839" s="197"/>
      <c r="M839" s="197"/>
      <c r="N839" s="197"/>
      <c r="O839" s="197"/>
      <c r="P839" s="197"/>
      <c r="Q839" s="197"/>
      <c r="R839" s="197"/>
      <c r="S839" s="197"/>
      <c r="T839" s="197"/>
      <c r="U839" s="197"/>
      <c r="V839" s="197"/>
      <c r="W839" s="197"/>
      <c r="X839" s="197"/>
      <c r="Y839" s="197"/>
      <c r="Z839" s="197"/>
    </row>
    <row r="840" ht="15.75" customHeight="1">
      <c r="A840" s="197"/>
      <c r="B840" s="197"/>
      <c r="C840" s="197"/>
      <c r="D840" s="197"/>
      <c r="E840" s="197"/>
      <c r="F840" s="197"/>
      <c r="G840" s="197"/>
      <c r="H840" s="197"/>
      <c r="I840" s="197"/>
      <c r="J840" s="197"/>
      <c r="K840" s="197"/>
      <c r="L840" s="197"/>
      <c r="M840" s="197"/>
      <c r="N840" s="197"/>
      <c r="O840" s="197"/>
      <c r="P840" s="197"/>
      <c r="Q840" s="197"/>
      <c r="R840" s="197"/>
      <c r="S840" s="197"/>
      <c r="T840" s="197"/>
      <c r="U840" s="197"/>
      <c r="V840" s="197"/>
      <c r="W840" s="197"/>
      <c r="X840" s="197"/>
      <c r="Y840" s="197"/>
      <c r="Z840" s="197"/>
    </row>
    <row r="841" ht="15.75" customHeight="1">
      <c r="A841" s="197"/>
      <c r="B841" s="197"/>
      <c r="C841" s="197"/>
      <c r="D841" s="197"/>
      <c r="E841" s="197"/>
      <c r="F841" s="197"/>
      <c r="G841" s="197"/>
      <c r="H841" s="197"/>
      <c r="I841" s="197"/>
      <c r="J841" s="197"/>
      <c r="K841" s="197"/>
      <c r="L841" s="197"/>
      <c r="M841" s="197"/>
      <c r="N841" s="197"/>
      <c r="O841" s="197"/>
      <c r="P841" s="197"/>
      <c r="Q841" s="197"/>
      <c r="R841" s="197"/>
      <c r="S841" s="197"/>
      <c r="T841" s="197"/>
      <c r="U841" s="197"/>
      <c r="V841" s="197"/>
      <c r="W841" s="197"/>
      <c r="X841" s="197"/>
      <c r="Y841" s="197"/>
      <c r="Z841" s="197"/>
    </row>
    <row r="842" ht="15.75" customHeight="1">
      <c r="A842" s="197"/>
      <c r="B842" s="197"/>
      <c r="C842" s="197"/>
      <c r="D842" s="197"/>
      <c r="E842" s="197"/>
      <c r="F842" s="197"/>
      <c r="G842" s="197"/>
      <c r="H842" s="197"/>
      <c r="I842" s="197"/>
      <c r="J842" s="197"/>
      <c r="K842" s="197"/>
      <c r="L842" s="197"/>
      <c r="M842" s="197"/>
      <c r="N842" s="197"/>
      <c r="O842" s="197"/>
      <c r="P842" s="197"/>
      <c r="Q842" s="197"/>
      <c r="R842" s="197"/>
      <c r="S842" s="197"/>
      <c r="T842" s="197"/>
      <c r="U842" s="197"/>
      <c r="V842" s="197"/>
      <c r="W842" s="197"/>
      <c r="X842" s="197"/>
      <c r="Y842" s="197"/>
      <c r="Z842" s="197"/>
    </row>
    <row r="843" ht="15.75" customHeight="1">
      <c r="A843" s="197"/>
      <c r="B843" s="197"/>
      <c r="C843" s="197"/>
      <c r="D843" s="197"/>
      <c r="E843" s="197"/>
      <c r="F843" s="197"/>
      <c r="G843" s="197"/>
      <c r="H843" s="197"/>
      <c r="I843" s="197"/>
      <c r="J843" s="197"/>
      <c r="K843" s="197"/>
      <c r="L843" s="197"/>
      <c r="M843" s="197"/>
      <c r="N843" s="197"/>
      <c r="O843" s="197"/>
      <c r="P843" s="197"/>
      <c r="Q843" s="197"/>
      <c r="R843" s="197"/>
      <c r="S843" s="197"/>
      <c r="T843" s="197"/>
      <c r="U843" s="197"/>
      <c r="V843" s="197"/>
      <c r="W843" s="197"/>
      <c r="X843" s="197"/>
      <c r="Y843" s="197"/>
      <c r="Z843" s="197"/>
    </row>
    <row r="844" ht="15.75" customHeight="1">
      <c r="A844" s="197"/>
      <c r="B844" s="197"/>
      <c r="C844" s="197"/>
      <c r="D844" s="197"/>
      <c r="E844" s="197"/>
      <c r="F844" s="197"/>
      <c r="G844" s="197"/>
      <c r="H844" s="197"/>
      <c r="I844" s="197"/>
      <c r="J844" s="197"/>
      <c r="K844" s="197"/>
      <c r="L844" s="197"/>
      <c r="M844" s="197"/>
      <c r="N844" s="197"/>
      <c r="O844" s="197"/>
      <c r="P844" s="197"/>
      <c r="Q844" s="197"/>
      <c r="R844" s="197"/>
      <c r="S844" s="197"/>
      <c r="T844" s="197"/>
      <c r="U844" s="197"/>
      <c r="V844" s="197"/>
      <c r="W844" s="197"/>
      <c r="X844" s="197"/>
      <c r="Y844" s="197"/>
      <c r="Z844" s="197"/>
    </row>
    <row r="845" ht="15.75" customHeight="1">
      <c r="A845" s="197"/>
      <c r="B845" s="197"/>
      <c r="C845" s="197"/>
      <c r="D845" s="197"/>
      <c r="E845" s="197"/>
      <c r="F845" s="197"/>
      <c r="G845" s="197"/>
      <c r="H845" s="197"/>
      <c r="I845" s="197"/>
      <c r="J845" s="197"/>
      <c r="K845" s="197"/>
      <c r="L845" s="197"/>
      <c r="M845" s="197"/>
      <c r="N845" s="197"/>
      <c r="O845" s="197"/>
      <c r="P845" s="197"/>
      <c r="Q845" s="197"/>
      <c r="R845" s="197"/>
      <c r="S845" s="197"/>
      <c r="T845" s="197"/>
      <c r="U845" s="197"/>
      <c r="V845" s="197"/>
      <c r="W845" s="197"/>
      <c r="X845" s="197"/>
      <c r="Y845" s="197"/>
      <c r="Z845" s="197"/>
    </row>
    <row r="846" ht="15.75" customHeight="1">
      <c r="A846" s="197"/>
      <c r="B846" s="197"/>
      <c r="C846" s="197"/>
      <c r="D846" s="197"/>
      <c r="E846" s="197"/>
      <c r="F846" s="197"/>
      <c r="G846" s="197"/>
      <c r="H846" s="197"/>
      <c r="I846" s="197"/>
      <c r="J846" s="197"/>
      <c r="K846" s="197"/>
      <c r="L846" s="197"/>
      <c r="M846" s="197"/>
      <c r="N846" s="197"/>
      <c r="O846" s="197"/>
      <c r="P846" s="197"/>
      <c r="Q846" s="197"/>
      <c r="R846" s="197"/>
      <c r="S846" s="197"/>
      <c r="T846" s="197"/>
      <c r="U846" s="197"/>
      <c r="V846" s="197"/>
      <c r="W846" s="197"/>
      <c r="X846" s="197"/>
      <c r="Y846" s="197"/>
      <c r="Z846" s="197"/>
    </row>
    <row r="847" ht="15.75" customHeight="1">
      <c r="A847" s="197"/>
      <c r="B847" s="197"/>
      <c r="C847" s="197"/>
      <c r="D847" s="197"/>
      <c r="E847" s="197"/>
      <c r="F847" s="197"/>
      <c r="G847" s="197"/>
      <c r="H847" s="197"/>
      <c r="I847" s="197"/>
      <c r="J847" s="197"/>
      <c r="K847" s="197"/>
      <c r="L847" s="197"/>
      <c r="M847" s="197"/>
      <c r="N847" s="197"/>
      <c r="O847" s="197"/>
      <c r="P847" s="197"/>
      <c r="Q847" s="197"/>
      <c r="R847" s="197"/>
      <c r="S847" s="197"/>
      <c r="T847" s="197"/>
      <c r="U847" s="197"/>
      <c r="V847" s="197"/>
      <c r="W847" s="197"/>
      <c r="X847" s="197"/>
      <c r="Y847" s="197"/>
      <c r="Z847" s="197"/>
    </row>
    <row r="848" ht="15.75" customHeight="1">
      <c r="A848" s="197"/>
      <c r="B848" s="197"/>
      <c r="C848" s="197"/>
      <c r="D848" s="197"/>
      <c r="E848" s="197"/>
      <c r="F848" s="197"/>
      <c r="G848" s="197"/>
      <c r="H848" s="197"/>
      <c r="I848" s="197"/>
      <c r="J848" s="197"/>
      <c r="K848" s="197"/>
      <c r="L848" s="197"/>
      <c r="M848" s="197"/>
      <c r="N848" s="197"/>
      <c r="O848" s="197"/>
      <c r="P848" s="197"/>
      <c r="Q848" s="197"/>
      <c r="R848" s="197"/>
      <c r="S848" s="197"/>
      <c r="T848" s="197"/>
      <c r="U848" s="197"/>
      <c r="V848" s="197"/>
      <c r="W848" s="197"/>
      <c r="X848" s="197"/>
      <c r="Y848" s="197"/>
      <c r="Z848" s="197"/>
    </row>
    <row r="849" ht="15.75" customHeight="1">
      <c r="A849" s="197"/>
      <c r="B849" s="197"/>
      <c r="C849" s="197"/>
      <c r="D849" s="197"/>
      <c r="E849" s="197"/>
      <c r="F849" s="197"/>
      <c r="G849" s="197"/>
      <c r="H849" s="197"/>
      <c r="I849" s="197"/>
      <c r="J849" s="197"/>
      <c r="K849" s="197"/>
      <c r="L849" s="197"/>
      <c r="M849" s="197"/>
      <c r="N849" s="197"/>
      <c r="O849" s="197"/>
      <c r="P849" s="197"/>
      <c r="Q849" s="197"/>
      <c r="R849" s="197"/>
      <c r="S849" s="197"/>
      <c r="T849" s="197"/>
      <c r="U849" s="197"/>
      <c r="V849" s="197"/>
      <c r="W849" s="197"/>
      <c r="X849" s="197"/>
      <c r="Y849" s="197"/>
      <c r="Z849" s="197"/>
    </row>
    <row r="850" ht="15.75" customHeight="1">
      <c r="A850" s="197"/>
      <c r="B850" s="197"/>
      <c r="C850" s="197"/>
      <c r="D850" s="197"/>
      <c r="E850" s="197"/>
      <c r="F850" s="197"/>
      <c r="G850" s="197"/>
      <c r="H850" s="197"/>
      <c r="I850" s="197"/>
      <c r="J850" s="197"/>
      <c r="K850" s="197"/>
      <c r="L850" s="197"/>
      <c r="M850" s="197"/>
      <c r="N850" s="197"/>
      <c r="O850" s="197"/>
      <c r="P850" s="197"/>
      <c r="Q850" s="197"/>
      <c r="R850" s="197"/>
      <c r="S850" s="197"/>
      <c r="T850" s="197"/>
      <c r="U850" s="197"/>
      <c r="V850" s="197"/>
      <c r="W850" s="197"/>
      <c r="X850" s="197"/>
      <c r="Y850" s="197"/>
      <c r="Z850" s="197"/>
    </row>
    <row r="851" ht="15.75" customHeight="1">
      <c r="A851" s="197"/>
      <c r="B851" s="197"/>
      <c r="C851" s="197"/>
      <c r="D851" s="197"/>
      <c r="E851" s="197"/>
      <c r="F851" s="197"/>
      <c r="G851" s="197"/>
      <c r="H851" s="197"/>
      <c r="I851" s="197"/>
      <c r="J851" s="197"/>
      <c r="K851" s="197"/>
      <c r="L851" s="197"/>
      <c r="M851" s="197"/>
      <c r="N851" s="197"/>
      <c r="O851" s="197"/>
      <c r="P851" s="197"/>
      <c r="Q851" s="197"/>
      <c r="R851" s="197"/>
      <c r="S851" s="197"/>
      <c r="T851" s="197"/>
      <c r="U851" s="197"/>
      <c r="V851" s="197"/>
      <c r="W851" s="197"/>
      <c r="X851" s="197"/>
      <c r="Y851" s="197"/>
      <c r="Z851" s="197"/>
    </row>
    <row r="852" ht="15.75" customHeight="1">
      <c r="A852" s="197"/>
      <c r="B852" s="197"/>
      <c r="C852" s="197"/>
      <c r="D852" s="197"/>
      <c r="E852" s="197"/>
      <c r="F852" s="197"/>
      <c r="G852" s="197"/>
      <c r="H852" s="197"/>
      <c r="I852" s="197"/>
      <c r="J852" s="197"/>
      <c r="K852" s="197"/>
      <c r="L852" s="197"/>
      <c r="M852" s="197"/>
      <c r="N852" s="197"/>
      <c r="O852" s="197"/>
      <c r="P852" s="197"/>
      <c r="Q852" s="197"/>
      <c r="R852" s="197"/>
      <c r="S852" s="197"/>
      <c r="T852" s="197"/>
      <c r="U852" s="197"/>
      <c r="V852" s="197"/>
      <c r="W852" s="197"/>
      <c r="X852" s="197"/>
      <c r="Y852" s="197"/>
      <c r="Z852" s="197"/>
    </row>
    <row r="853" ht="15.75" customHeight="1">
      <c r="A853" s="197"/>
      <c r="B853" s="197"/>
      <c r="C853" s="197"/>
      <c r="D853" s="197"/>
      <c r="E853" s="197"/>
      <c r="F853" s="197"/>
      <c r="G853" s="197"/>
      <c r="H853" s="197"/>
      <c r="I853" s="197"/>
      <c r="J853" s="197"/>
      <c r="K853" s="197"/>
      <c r="L853" s="197"/>
      <c r="M853" s="197"/>
      <c r="N853" s="197"/>
      <c r="O853" s="197"/>
      <c r="P853" s="197"/>
      <c r="Q853" s="197"/>
      <c r="R853" s="197"/>
      <c r="S853" s="197"/>
      <c r="T853" s="197"/>
      <c r="U853" s="197"/>
      <c r="V853" s="197"/>
      <c r="W853" s="197"/>
      <c r="X853" s="197"/>
      <c r="Y853" s="197"/>
      <c r="Z853" s="197"/>
    </row>
    <row r="854" ht="15.75" customHeight="1">
      <c r="A854" s="197"/>
      <c r="B854" s="197"/>
      <c r="C854" s="197"/>
      <c r="D854" s="197"/>
      <c r="E854" s="197"/>
      <c r="F854" s="197"/>
      <c r="G854" s="197"/>
      <c r="H854" s="197"/>
      <c r="I854" s="197"/>
      <c r="J854" s="197"/>
      <c r="K854" s="197"/>
      <c r="L854" s="197"/>
      <c r="M854" s="197"/>
      <c r="N854" s="197"/>
      <c r="O854" s="197"/>
      <c r="P854" s="197"/>
      <c r="Q854" s="197"/>
      <c r="R854" s="197"/>
      <c r="S854" s="197"/>
      <c r="T854" s="197"/>
      <c r="U854" s="197"/>
      <c r="V854" s="197"/>
      <c r="W854" s="197"/>
      <c r="X854" s="197"/>
      <c r="Y854" s="197"/>
      <c r="Z854" s="197"/>
    </row>
    <row r="855" ht="15.75" customHeight="1">
      <c r="A855" s="197"/>
      <c r="B855" s="197"/>
      <c r="C855" s="197"/>
      <c r="D855" s="197"/>
      <c r="E855" s="197"/>
      <c r="F855" s="197"/>
      <c r="G855" s="197"/>
      <c r="H855" s="197"/>
      <c r="I855" s="197"/>
      <c r="J855" s="197"/>
      <c r="K855" s="197"/>
      <c r="L855" s="197"/>
      <c r="M855" s="197"/>
      <c r="N855" s="197"/>
      <c r="O855" s="197"/>
      <c r="P855" s="197"/>
      <c r="Q855" s="197"/>
      <c r="R855" s="197"/>
      <c r="S855" s="197"/>
      <c r="T855" s="197"/>
      <c r="U855" s="197"/>
      <c r="V855" s="197"/>
      <c r="W855" s="197"/>
      <c r="X855" s="197"/>
      <c r="Y855" s="197"/>
      <c r="Z855" s="197"/>
    </row>
    <row r="856" ht="15.75" customHeight="1">
      <c r="A856" s="197"/>
      <c r="B856" s="197"/>
      <c r="C856" s="197"/>
      <c r="D856" s="197"/>
      <c r="E856" s="197"/>
      <c r="F856" s="197"/>
      <c r="G856" s="197"/>
      <c r="H856" s="197"/>
      <c r="I856" s="197"/>
      <c r="J856" s="197"/>
      <c r="K856" s="197"/>
      <c r="L856" s="197"/>
      <c r="M856" s="197"/>
      <c r="N856" s="197"/>
      <c r="O856" s="197"/>
      <c r="P856" s="197"/>
      <c r="Q856" s="197"/>
      <c r="R856" s="197"/>
      <c r="S856" s="197"/>
      <c r="T856" s="197"/>
      <c r="U856" s="197"/>
      <c r="V856" s="197"/>
      <c r="W856" s="197"/>
      <c r="X856" s="197"/>
      <c r="Y856" s="197"/>
      <c r="Z856" s="197"/>
    </row>
    <row r="857" ht="15.75" customHeight="1">
      <c r="A857" s="197"/>
      <c r="B857" s="197"/>
      <c r="C857" s="197"/>
      <c r="D857" s="197"/>
      <c r="E857" s="197"/>
      <c r="F857" s="197"/>
      <c r="G857" s="197"/>
      <c r="H857" s="197"/>
      <c r="I857" s="197"/>
      <c r="J857" s="197"/>
      <c r="K857" s="197"/>
      <c r="L857" s="197"/>
      <c r="M857" s="197"/>
      <c r="N857" s="197"/>
      <c r="O857" s="197"/>
      <c r="P857" s="197"/>
      <c r="Q857" s="197"/>
      <c r="R857" s="197"/>
      <c r="S857" s="197"/>
      <c r="T857" s="197"/>
      <c r="U857" s="197"/>
      <c r="V857" s="197"/>
      <c r="W857" s="197"/>
      <c r="X857" s="197"/>
      <c r="Y857" s="197"/>
      <c r="Z857" s="197"/>
    </row>
    <row r="858" ht="15.75" customHeight="1">
      <c r="A858" s="197"/>
      <c r="B858" s="197"/>
      <c r="C858" s="197"/>
      <c r="D858" s="197"/>
      <c r="E858" s="197"/>
      <c r="F858" s="197"/>
      <c r="G858" s="197"/>
      <c r="H858" s="197"/>
      <c r="I858" s="197"/>
      <c r="J858" s="197"/>
      <c r="K858" s="197"/>
      <c r="L858" s="197"/>
      <c r="M858" s="197"/>
      <c r="N858" s="197"/>
      <c r="O858" s="197"/>
      <c r="P858" s="197"/>
      <c r="Q858" s="197"/>
      <c r="R858" s="197"/>
      <c r="S858" s="197"/>
      <c r="T858" s="197"/>
      <c r="U858" s="197"/>
      <c r="V858" s="197"/>
      <c r="W858" s="197"/>
      <c r="X858" s="197"/>
      <c r="Y858" s="197"/>
      <c r="Z858" s="197"/>
    </row>
    <row r="859" ht="15.75" customHeight="1">
      <c r="A859" s="197"/>
      <c r="B859" s="197"/>
      <c r="C859" s="197"/>
      <c r="D859" s="197"/>
      <c r="E859" s="197"/>
      <c r="F859" s="197"/>
      <c r="G859" s="197"/>
      <c r="H859" s="197"/>
      <c r="I859" s="197"/>
      <c r="J859" s="197"/>
      <c r="K859" s="197"/>
      <c r="L859" s="197"/>
      <c r="M859" s="197"/>
      <c r="N859" s="197"/>
      <c r="O859" s="197"/>
      <c r="P859" s="197"/>
      <c r="Q859" s="197"/>
      <c r="R859" s="197"/>
      <c r="S859" s="197"/>
      <c r="T859" s="197"/>
      <c r="U859" s="197"/>
      <c r="V859" s="197"/>
      <c r="W859" s="197"/>
      <c r="X859" s="197"/>
      <c r="Y859" s="197"/>
      <c r="Z859" s="197"/>
    </row>
    <row r="860" ht="15.75" customHeight="1">
      <c r="A860" s="197"/>
      <c r="B860" s="197"/>
      <c r="C860" s="197"/>
      <c r="D860" s="197"/>
      <c r="E860" s="197"/>
      <c r="F860" s="197"/>
      <c r="G860" s="197"/>
      <c r="H860" s="197"/>
      <c r="I860" s="197"/>
      <c r="J860" s="197"/>
      <c r="K860" s="197"/>
      <c r="L860" s="197"/>
      <c r="M860" s="197"/>
      <c r="N860" s="197"/>
      <c r="O860" s="197"/>
      <c r="P860" s="197"/>
      <c r="Q860" s="197"/>
      <c r="R860" s="197"/>
      <c r="S860" s="197"/>
      <c r="T860" s="197"/>
      <c r="U860" s="197"/>
      <c r="V860" s="197"/>
      <c r="W860" s="197"/>
      <c r="X860" s="197"/>
      <c r="Y860" s="197"/>
      <c r="Z860" s="197"/>
    </row>
    <row r="861" ht="15.75" customHeight="1">
      <c r="A861" s="197"/>
      <c r="B861" s="197"/>
      <c r="C861" s="197"/>
      <c r="D861" s="197"/>
      <c r="E861" s="197"/>
      <c r="F861" s="197"/>
      <c r="G861" s="197"/>
      <c r="H861" s="197"/>
      <c r="I861" s="197"/>
      <c r="J861" s="197"/>
      <c r="K861" s="197"/>
      <c r="L861" s="197"/>
      <c r="M861" s="197"/>
      <c r="N861" s="197"/>
      <c r="O861" s="197"/>
      <c r="P861" s="197"/>
      <c r="Q861" s="197"/>
      <c r="R861" s="197"/>
      <c r="S861" s="197"/>
      <c r="T861" s="197"/>
      <c r="U861" s="197"/>
      <c r="V861" s="197"/>
      <c r="W861" s="197"/>
      <c r="X861" s="197"/>
      <c r="Y861" s="197"/>
      <c r="Z861" s="197"/>
    </row>
    <row r="862" ht="15.75" customHeight="1">
      <c r="A862" s="197"/>
      <c r="B862" s="197"/>
      <c r="C862" s="197"/>
      <c r="D862" s="197"/>
      <c r="E862" s="197"/>
      <c r="F862" s="197"/>
      <c r="G862" s="197"/>
      <c r="H862" s="197"/>
      <c r="I862" s="197"/>
      <c r="J862" s="197"/>
      <c r="K862" s="197"/>
      <c r="L862" s="197"/>
      <c r="M862" s="197"/>
      <c r="N862" s="197"/>
      <c r="O862" s="197"/>
      <c r="P862" s="197"/>
      <c r="Q862" s="197"/>
      <c r="R862" s="197"/>
      <c r="S862" s="197"/>
      <c r="T862" s="197"/>
      <c r="U862" s="197"/>
      <c r="V862" s="197"/>
      <c r="W862" s="197"/>
      <c r="X862" s="197"/>
      <c r="Y862" s="197"/>
      <c r="Z862" s="197"/>
    </row>
    <row r="863" ht="15.75" customHeight="1">
      <c r="A863" s="197"/>
      <c r="B863" s="197"/>
      <c r="C863" s="197"/>
      <c r="D863" s="197"/>
      <c r="E863" s="197"/>
      <c r="F863" s="197"/>
      <c r="G863" s="197"/>
      <c r="H863" s="197"/>
      <c r="I863" s="197"/>
      <c r="J863" s="197"/>
      <c r="K863" s="197"/>
      <c r="L863" s="197"/>
      <c r="M863" s="197"/>
      <c r="N863" s="197"/>
      <c r="O863" s="197"/>
      <c r="P863" s="197"/>
      <c r="Q863" s="197"/>
      <c r="R863" s="197"/>
      <c r="S863" s="197"/>
      <c r="T863" s="197"/>
      <c r="U863" s="197"/>
      <c r="V863" s="197"/>
      <c r="W863" s="197"/>
      <c r="X863" s="197"/>
      <c r="Y863" s="197"/>
      <c r="Z863" s="197"/>
    </row>
    <row r="864" ht="15.75" customHeight="1">
      <c r="A864" s="197"/>
      <c r="B864" s="197"/>
      <c r="C864" s="197"/>
      <c r="D864" s="197"/>
      <c r="E864" s="197"/>
      <c r="F864" s="197"/>
      <c r="G864" s="197"/>
      <c r="H864" s="197"/>
      <c r="I864" s="197"/>
      <c r="J864" s="197"/>
      <c r="K864" s="197"/>
      <c r="L864" s="197"/>
      <c r="M864" s="197"/>
      <c r="N864" s="197"/>
      <c r="O864" s="197"/>
      <c r="P864" s="197"/>
      <c r="Q864" s="197"/>
      <c r="R864" s="197"/>
      <c r="S864" s="197"/>
      <c r="T864" s="197"/>
      <c r="U864" s="197"/>
      <c r="V864" s="197"/>
      <c r="W864" s="197"/>
      <c r="X864" s="197"/>
      <c r="Y864" s="197"/>
      <c r="Z864" s="197"/>
    </row>
    <row r="865" ht="15.75" customHeight="1">
      <c r="A865" s="197"/>
      <c r="B865" s="197"/>
      <c r="C865" s="197"/>
      <c r="D865" s="197"/>
      <c r="E865" s="197"/>
      <c r="F865" s="197"/>
      <c r="G865" s="197"/>
      <c r="H865" s="197"/>
      <c r="I865" s="197"/>
      <c r="J865" s="197"/>
      <c r="K865" s="197"/>
      <c r="L865" s="197"/>
      <c r="M865" s="197"/>
      <c r="N865" s="197"/>
      <c r="O865" s="197"/>
      <c r="P865" s="197"/>
      <c r="Q865" s="197"/>
      <c r="R865" s="197"/>
      <c r="S865" s="197"/>
      <c r="T865" s="197"/>
      <c r="U865" s="197"/>
      <c r="V865" s="197"/>
      <c r="W865" s="197"/>
      <c r="X865" s="197"/>
      <c r="Y865" s="197"/>
      <c r="Z865" s="197"/>
    </row>
    <row r="866" ht="15.75" customHeight="1">
      <c r="A866" s="197"/>
      <c r="B866" s="197"/>
      <c r="C866" s="197"/>
      <c r="D866" s="197"/>
      <c r="E866" s="197"/>
      <c r="F866" s="197"/>
      <c r="G866" s="197"/>
      <c r="H866" s="197"/>
      <c r="I866" s="197"/>
      <c r="J866" s="197"/>
      <c r="K866" s="197"/>
      <c r="L866" s="197"/>
      <c r="M866" s="197"/>
      <c r="N866" s="197"/>
      <c r="O866" s="197"/>
      <c r="P866" s="197"/>
      <c r="Q866" s="197"/>
      <c r="R866" s="197"/>
      <c r="S866" s="197"/>
      <c r="T866" s="197"/>
      <c r="U866" s="197"/>
      <c r="V866" s="197"/>
      <c r="W866" s="197"/>
      <c r="X866" s="197"/>
      <c r="Y866" s="197"/>
      <c r="Z866" s="197"/>
    </row>
    <row r="867" ht="15.75" customHeight="1">
      <c r="A867" s="197"/>
      <c r="B867" s="197"/>
      <c r="C867" s="197"/>
      <c r="D867" s="197"/>
      <c r="E867" s="197"/>
      <c r="F867" s="197"/>
      <c r="G867" s="197"/>
      <c r="H867" s="197"/>
      <c r="I867" s="197"/>
      <c r="J867" s="197"/>
      <c r="K867" s="197"/>
      <c r="L867" s="197"/>
      <c r="M867" s="197"/>
      <c r="N867" s="197"/>
      <c r="O867" s="197"/>
      <c r="P867" s="197"/>
      <c r="Q867" s="197"/>
      <c r="R867" s="197"/>
      <c r="S867" s="197"/>
      <c r="T867" s="197"/>
      <c r="U867" s="197"/>
      <c r="V867" s="197"/>
      <c r="W867" s="197"/>
      <c r="X867" s="197"/>
      <c r="Y867" s="197"/>
      <c r="Z867" s="197"/>
    </row>
    <row r="868" ht="15.75" customHeight="1">
      <c r="A868" s="197"/>
      <c r="B868" s="197"/>
      <c r="C868" s="197"/>
      <c r="D868" s="197"/>
      <c r="E868" s="197"/>
      <c r="F868" s="197"/>
      <c r="G868" s="197"/>
      <c r="H868" s="197"/>
      <c r="I868" s="197"/>
      <c r="J868" s="197"/>
      <c r="K868" s="197"/>
      <c r="L868" s="197"/>
      <c r="M868" s="197"/>
      <c r="N868" s="197"/>
      <c r="O868" s="197"/>
      <c r="P868" s="197"/>
      <c r="Q868" s="197"/>
      <c r="R868" s="197"/>
      <c r="S868" s="197"/>
      <c r="T868" s="197"/>
      <c r="U868" s="197"/>
      <c r="V868" s="197"/>
      <c r="W868" s="197"/>
      <c r="X868" s="197"/>
      <c r="Y868" s="197"/>
      <c r="Z868" s="197"/>
    </row>
    <row r="869" ht="15.75" customHeight="1">
      <c r="A869" s="197"/>
      <c r="B869" s="197"/>
      <c r="C869" s="197"/>
      <c r="D869" s="197"/>
      <c r="E869" s="197"/>
      <c r="F869" s="197"/>
      <c r="G869" s="197"/>
      <c r="H869" s="197"/>
      <c r="I869" s="197"/>
      <c r="J869" s="197"/>
      <c r="K869" s="197"/>
      <c r="L869" s="197"/>
      <c r="M869" s="197"/>
      <c r="N869" s="197"/>
      <c r="O869" s="197"/>
      <c r="P869" s="197"/>
      <c r="Q869" s="197"/>
      <c r="R869" s="197"/>
      <c r="S869" s="197"/>
      <c r="T869" s="197"/>
      <c r="U869" s="197"/>
      <c r="V869" s="197"/>
      <c r="W869" s="197"/>
      <c r="X869" s="197"/>
      <c r="Y869" s="197"/>
      <c r="Z869" s="197"/>
    </row>
    <row r="870" ht="15.75" customHeight="1">
      <c r="A870" s="197"/>
      <c r="B870" s="197"/>
      <c r="C870" s="197"/>
      <c r="D870" s="197"/>
      <c r="E870" s="197"/>
      <c r="F870" s="197"/>
      <c r="G870" s="197"/>
      <c r="H870" s="197"/>
      <c r="I870" s="197"/>
      <c r="J870" s="197"/>
      <c r="K870" s="197"/>
      <c r="L870" s="197"/>
      <c r="M870" s="197"/>
      <c r="N870" s="197"/>
      <c r="O870" s="197"/>
      <c r="P870" s="197"/>
      <c r="Q870" s="197"/>
      <c r="R870" s="197"/>
      <c r="S870" s="197"/>
      <c r="T870" s="197"/>
      <c r="U870" s="197"/>
      <c r="V870" s="197"/>
      <c r="W870" s="197"/>
      <c r="X870" s="197"/>
      <c r="Y870" s="197"/>
      <c r="Z870" s="197"/>
    </row>
    <row r="871" ht="15.75" customHeight="1">
      <c r="A871" s="197"/>
      <c r="B871" s="197"/>
      <c r="C871" s="197"/>
      <c r="D871" s="197"/>
      <c r="E871" s="197"/>
      <c r="F871" s="197"/>
      <c r="G871" s="197"/>
      <c r="H871" s="197"/>
      <c r="I871" s="197"/>
      <c r="J871" s="197"/>
      <c r="K871" s="197"/>
      <c r="L871" s="197"/>
      <c r="M871" s="197"/>
      <c r="N871" s="197"/>
      <c r="O871" s="197"/>
      <c r="P871" s="197"/>
      <c r="Q871" s="197"/>
      <c r="R871" s="197"/>
      <c r="S871" s="197"/>
      <c r="T871" s="197"/>
      <c r="U871" s="197"/>
      <c r="V871" s="197"/>
      <c r="W871" s="197"/>
      <c r="X871" s="197"/>
      <c r="Y871" s="197"/>
      <c r="Z871" s="197"/>
    </row>
    <row r="872" ht="15.75" customHeight="1">
      <c r="A872" s="197"/>
      <c r="B872" s="197"/>
      <c r="C872" s="197"/>
      <c r="D872" s="197"/>
      <c r="E872" s="197"/>
      <c r="F872" s="197"/>
      <c r="G872" s="197"/>
      <c r="H872" s="197"/>
      <c r="I872" s="197"/>
      <c r="J872" s="197"/>
      <c r="K872" s="197"/>
      <c r="L872" s="197"/>
      <c r="M872" s="197"/>
      <c r="N872" s="197"/>
      <c r="O872" s="197"/>
      <c r="P872" s="197"/>
      <c r="Q872" s="197"/>
      <c r="R872" s="197"/>
      <c r="S872" s="197"/>
      <c r="T872" s="197"/>
      <c r="U872" s="197"/>
      <c r="V872" s="197"/>
      <c r="W872" s="197"/>
      <c r="X872" s="197"/>
      <c r="Y872" s="197"/>
      <c r="Z872" s="197"/>
    </row>
    <row r="873" ht="15.75" customHeight="1">
      <c r="A873" s="197"/>
      <c r="B873" s="197"/>
      <c r="C873" s="197"/>
      <c r="D873" s="197"/>
      <c r="E873" s="197"/>
      <c r="F873" s="197"/>
      <c r="G873" s="197"/>
      <c r="H873" s="197"/>
      <c r="I873" s="197"/>
      <c r="J873" s="197"/>
      <c r="K873" s="197"/>
      <c r="L873" s="197"/>
      <c r="M873" s="197"/>
      <c r="N873" s="197"/>
      <c r="O873" s="197"/>
      <c r="P873" s="197"/>
      <c r="Q873" s="197"/>
      <c r="R873" s="197"/>
      <c r="S873" s="197"/>
      <c r="T873" s="197"/>
      <c r="U873" s="197"/>
      <c r="V873" s="197"/>
      <c r="W873" s="197"/>
      <c r="X873" s="197"/>
      <c r="Y873" s="197"/>
      <c r="Z873" s="197"/>
    </row>
    <row r="874" ht="15.75" customHeight="1">
      <c r="A874" s="197"/>
      <c r="B874" s="197"/>
      <c r="C874" s="197"/>
      <c r="D874" s="197"/>
      <c r="E874" s="197"/>
      <c r="F874" s="197"/>
      <c r="G874" s="197"/>
      <c r="H874" s="197"/>
      <c r="I874" s="197"/>
      <c r="J874" s="197"/>
      <c r="K874" s="197"/>
      <c r="L874" s="197"/>
      <c r="M874" s="197"/>
      <c r="N874" s="197"/>
      <c r="O874" s="197"/>
      <c r="P874" s="197"/>
      <c r="Q874" s="197"/>
      <c r="R874" s="197"/>
      <c r="S874" s="197"/>
      <c r="T874" s="197"/>
      <c r="U874" s="197"/>
      <c r="V874" s="197"/>
      <c r="W874" s="197"/>
      <c r="X874" s="197"/>
      <c r="Y874" s="197"/>
      <c r="Z874" s="197"/>
    </row>
    <row r="875" ht="15.75" customHeight="1">
      <c r="A875" s="197"/>
      <c r="B875" s="197"/>
      <c r="C875" s="197"/>
      <c r="D875" s="197"/>
      <c r="E875" s="197"/>
      <c r="F875" s="197"/>
      <c r="G875" s="197"/>
      <c r="H875" s="197"/>
      <c r="I875" s="197"/>
      <c r="J875" s="197"/>
      <c r="K875" s="197"/>
      <c r="L875" s="197"/>
      <c r="M875" s="197"/>
      <c r="N875" s="197"/>
      <c r="O875" s="197"/>
      <c r="P875" s="197"/>
      <c r="Q875" s="197"/>
      <c r="R875" s="197"/>
      <c r="S875" s="197"/>
      <c r="T875" s="197"/>
      <c r="U875" s="197"/>
      <c r="V875" s="197"/>
      <c r="W875" s="197"/>
      <c r="X875" s="197"/>
      <c r="Y875" s="197"/>
      <c r="Z875" s="197"/>
    </row>
    <row r="876" ht="15.75" customHeight="1">
      <c r="A876" s="197"/>
      <c r="B876" s="197"/>
      <c r="C876" s="197"/>
      <c r="D876" s="197"/>
      <c r="E876" s="197"/>
      <c r="F876" s="197"/>
      <c r="G876" s="197"/>
      <c r="H876" s="197"/>
      <c r="I876" s="197"/>
      <c r="J876" s="197"/>
      <c r="K876" s="197"/>
      <c r="L876" s="197"/>
      <c r="M876" s="197"/>
      <c r="N876" s="197"/>
      <c r="O876" s="197"/>
      <c r="P876" s="197"/>
      <c r="Q876" s="197"/>
      <c r="R876" s="197"/>
      <c r="S876" s="197"/>
      <c r="T876" s="197"/>
      <c r="U876" s="197"/>
      <c r="V876" s="197"/>
      <c r="W876" s="197"/>
      <c r="X876" s="197"/>
      <c r="Y876" s="197"/>
      <c r="Z876" s="197"/>
    </row>
    <row r="877" ht="15.75" customHeight="1">
      <c r="A877" s="197"/>
      <c r="B877" s="197"/>
      <c r="C877" s="197"/>
      <c r="D877" s="197"/>
      <c r="E877" s="197"/>
      <c r="F877" s="197"/>
      <c r="G877" s="197"/>
      <c r="H877" s="197"/>
      <c r="I877" s="197"/>
      <c r="J877" s="197"/>
      <c r="K877" s="197"/>
      <c r="L877" s="197"/>
      <c r="M877" s="197"/>
      <c r="N877" s="197"/>
      <c r="O877" s="197"/>
      <c r="P877" s="197"/>
      <c r="Q877" s="197"/>
      <c r="R877" s="197"/>
      <c r="S877" s="197"/>
      <c r="T877" s="197"/>
      <c r="U877" s="197"/>
      <c r="V877" s="197"/>
      <c r="W877" s="197"/>
      <c r="X877" s="197"/>
      <c r="Y877" s="197"/>
      <c r="Z877" s="197"/>
    </row>
    <row r="878" ht="15.75" customHeight="1">
      <c r="A878" s="197"/>
      <c r="B878" s="197"/>
      <c r="C878" s="197"/>
      <c r="D878" s="197"/>
      <c r="E878" s="197"/>
      <c r="F878" s="197"/>
      <c r="G878" s="197"/>
      <c r="H878" s="197"/>
      <c r="I878" s="197"/>
      <c r="J878" s="197"/>
      <c r="K878" s="197"/>
      <c r="L878" s="197"/>
      <c r="M878" s="197"/>
      <c r="N878" s="197"/>
      <c r="O878" s="197"/>
      <c r="P878" s="197"/>
      <c r="Q878" s="197"/>
      <c r="R878" s="197"/>
      <c r="S878" s="197"/>
      <c r="T878" s="197"/>
      <c r="U878" s="197"/>
      <c r="V878" s="197"/>
      <c r="W878" s="197"/>
      <c r="X878" s="197"/>
      <c r="Y878" s="197"/>
      <c r="Z878" s="197"/>
    </row>
    <row r="879" ht="15.75" customHeight="1">
      <c r="A879" s="197"/>
      <c r="B879" s="197"/>
      <c r="C879" s="197"/>
      <c r="D879" s="197"/>
      <c r="E879" s="197"/>
      <c r="F879" s="197"/>
      <c r="G879" s="197"/>
      <c r="H879" s="197"/>
      <c r="I879" s="197"/>
      <c r="J879" s="197"/>
      <c r="K879" s="197"/>
      <c r="L879" s="197"/>
      <c r="M879" s="197"/>
      <c r="N879" s="197"/>
      <c r="O879" s="197"/>
      <c r="P879" s="197"/>
      <c r="Q879" s="197"/>
      <c r="R879" s="197"/>
      <c r="S879" s="197"/>
      <c r="T879" s="197"/>
      <c r="U879" s="197"/>
      <c r="V879" s="197"/>
      <c r="W879" s="197"/>
      <c r="X879" s="197"/>
      <c r="Y879" s="197"/>
      <c r="Z879" s="197"/>
    </row>
    <row r="880" ht="15.75" customHeight="1">
      <c r="A880" s="197"/>
      <c r="B880" s="197"/>
      <c r="C880" s="197"/>
      <c r="D880" s="197"/>
      <c r="E880" s="197"/>
      <c r="F880" s="197"/>
      <c r="G880" s="197"/>
      <c r="H880" s="197"/>
      <c r="I880" s="197"/>
      <c r="J880" s="197"/>
      <c r="K880" s="197"/>
      <c r="L880" s="197"/>
      <c r="M880" s="197"/>
      <c r="N880" s="197"/>
      <c r="O880" s="197"/>
      <c r="P880" s="197"/>
      <c r="Q880" s="197"/>
      <c r="R880" s="197"/>
      <c r="S880" s="197"/>
      <c r="T880" s="197"/>
      <c r="U880" s="197"/>
      <c r="V880" s="197"/>
      <c r="W880" s="197"/>
      <c r="X880" s="197"/>
      <c r="Y880" s="197"/>
      <c r="Z880" s="197"/>
    </row>
    <row r="881" ht="15.75" customHeight="1">
      <c r="A881" s="197"/>
      <c r="B881" s="197"/>
      <c r="C881" s="197"/>
      <c r="D881" s="197"/>
      <c r="E881" s="197"/>
      <c r="F881" s="197"/>
      <c r="G881" s="197"/>
      <c r="H881" s="197"/>
      <c r="I881" s="197"/>
      <c r="J881" s="197"/>
      <c r="K881" s="197"/>
      <c r="L881" s="197"/>
      <c r="M881" s="197"/>
      <c r="N881" s="197"/>
      <c r="O881" s="197"/>
      <c r="P881" s="197"/>
      <c r="Q881" s="197"/>
      <c r="R881" s="197"/>
      <c r="S881" s="197"/>
      <c r="T881" s="197"/>
      <c r="U881" s="197"/>
      <c r="V881" s="197"/>
      <c r="W881" s="197"/>
      <c r="X881" s="197"/>
      <c r="Y881" s="197"/>
      <c r="Z881" s="197"/>
    </row>
    <row r="882" ht="15.75" customHeight="1">
      <c r="A882" s="197"/>
      <c r="B882" s="197"/>
      <c r="C882" s="197"/>
      <c r="D882" s="197"/>
      <c r="E882" s="197"/>
      <c r="F882" s="197"/>
      <c r="G882" s="197"/>
      <c r="H882" s="197"/>
      <c r="I882" s="197"/>
      <c r="J882" s="197"/>
      <c r="K882" s="197"/>
      <c r="L882" s="197"/>
      <c r="M882" s="197"/>
      <c r="N882" s="197"/>
      <c r="O882" s="197"/>
      <c r="P882" s="197"/>
      <c r="Q882" s="197"/>
      <c r="R882" s="197"/>
      <c r="S882" s="197"/>
      <c r="T882" s="197"/>
      <c r="U882" s="197"/>
      <c r="V882" s="197"/>
      <c r="W882" s="197"/>
      <c r="X882" s="197"/>
      <c r="Y882" s="197"/>
      <c r="Z882" s="197"/>
    </row>
    <row r="883" ht="15.75" customHeight="1">
      <c r="A883" s="197"/>
      <c r="B883" s="197"/>
      <c r="C883" s="197"/>
      <c r="D883" s="197"/>
      <c r="E883" s="197"/>
      <c r="F883" s="197"/>
      <c r="G883" s="197"/>
      <c r="H883" s="197"/>
      <c r="I883" s="197"/>
      <c r="J883" s="197"/>
      <c r="K883" s="197"/>
      <c r="L883" s="197"/>
      <c r="M883" s="197"/>
      <c r="N883" s="197"/>
      <c r="O883" s="197"/>
      <c r="P883" s="197"/>
      <c r="Q883" s="197"/>
      <c r="R883" s="197"/>
      <c r="S883" s="197"/>
      <c r="T883" s="197"/>
      <c r="U883" s="197"/>
      <c r="V883" s="197"/>
      <c r="W883" s="197"/>
      <c r="X883" s="197"/>
      <c r="Y883" s="197"/>
      <c r="Z883" s="197"/>
    </row>
    <row r="884" ht="15.75" customHeight="1">
      <c r="A884" s="197"/>
      <c r="B884" s="197"/>
      <c r="C884" s="197"/>
      <c r="D884" s="197"/>
      <c r="E884" s="197"/>
      <c r="F884" s="197"/>
      <c r="G884" s="197"/>
      <c r="H884" s="197"/>
      <c r="I884" s="197"/>
      <c r="J884" s="197"/>
      <c r="K884" s="197"/>
      <c r="L884" s="197"/>
      <c r="M884" s="197"/>
      <c r="N884" s="197"/>
      <c r="O884" s="197"/>
      <c r="P884" s="197"/>
      <c r="Q884" s="197"/>
      <c r="R884" s="197"/>
      <c r="S884" s="197"/>
      <c r="T884" s="197"/>
      <c r="U884" s="197"/>
      <c r="V884" s="197"/>
      <c r="W884" s="197"/>
      <c r="X884" s="197"/>
      <c r="Y884" s="197"/>
      <c r="Z884" s="197"/>
    </row>
    <row r="885" ht="15.75" customHeight="1">
      <c r="A885" s="197"/>
      <c r="B885" s="197"/>
      <c r="C885" s="197"/>
      <c r="D885" s="197"/>
      <c r="E885" s="197"/>
      <c r="F885" s="197"/>
      <c r="G885" s="197"/>
      <c r="H885" s="197"/>
      <c r="I885" s="197"/>
      <c r="J885" s="197"/>
      <c r="K885" s="197"/>
      <c r="L885" s="197"/>
      <c r="M885" s="197"/>
      <c r="N885" s="197"/>
      <c r="O885" s="197"/>
      <c r="P885" s="197"/>
      <c r="Q885" s="197"/>
      <c r="R885" s="197"/>
      <c r="S885" s="197"/>
      <c r="T885" s="197"/>
      <c r="U885" s="197"/>
      <c r="V885" s="197"/>
      <c r="W885" s="197"/>
      <c r="X885" s="197"/>
      <c r="Y885" s="197"/>
      <c r="Z885" s="197"/>
    </row>
    <row r="886" ht="15.75" customHeight="1">
      <c r="A886" s="197"/>
      <c r="B886" s="197"/>
      <c r="C886" s="197"/>
      <c r="D886" s="197"/>
      <c r="E886" s="197"/>
      <c r="F886" s="197"/>
      <c r="G886" s="197"/>
      <c r="H886" s="197"/>
      <c r="I886" s="197"/>
      <c r="J886" s="197"/>
      <c r="K886" s="197"/>
      <c r="L886" s="197"/>
      <c r="M886" s="197"/>
      <c r="N886" s="197"/>
      <c r="O886" s="197"/>
      <c r="P886" s="197"/>
      <c r="Q886" s="197"/>
      <c r="R886" s="197"/>
      <c r="S886" s="197"/>
      <c r="T886" s="197"/>
      <c r="U886" s="197"/>
      <c r="V886" s="197"/>
      <c r="W886" s="197"/>
      <c r="X886" s="197"/>
      <c r="Y886" s="197"/>
      <c r="Z886" s="197"/>
    </row>
    <row r="887" ht="15.75" customHeight="1">
      <c r="A887" s="197"/>
      <c r="B887" s="197"/>
      <c r="C887" s="197"/>
      <c r="D887" s="197"/>
      <c r="E887" s="197"/>
      <c r="F887" s="197"/>
      <c r="G887" s="197"/>
      <c r="H887" s="197"/>
      <c r="I887" s="197"/>
      <c r="J887" s="197"/>
      <c r="K887" s="197"/>
      <c r="L887" s="197"/>
      <c r="M887" s="197"/>
      <c r="N887" s="197"/>
      <c r="O887" s="197"/>
      <c r="P887" s="197"/>
      <c r="Q887" s="197"/>
      <c r="R887" s="197"/>
      <c r="S887" s="197"/>
      <c r="T887" s="197"/>
      <c r="U887" s="197"/>
      <c r="V887" s="197"/>
      <c r="W887" s="197"/>
      <c r="X887" s="197"/>
      <c r="Y887" s="197"/>
      <c r="Z887" s="197"/>
    </row>
    <row r="888" ht="15.75" customHeight="1">
      <c r="A888" s="197"/>
      <c r="B888" s="197"/>
      <c r="C888" s="197"/>
      <c r="D888" s="197"/>
      <c r="E888" s="197"/>
      <c r="F888" s="197"/>
      <c r="G888" s="197"/>
      <c r="H888" s="197"/>
      <c r="I888" s="197"/>
      <c r="J888" s="197"/>
      <c r="K888" s="197"/>
      <c r="L888" s="197"/>
      <c r="M888" s="197"/>
      <c r="N888" s="197"/>
      <c r="O888" s="197"/>
      <c r="P888" s="197"/>
      <c r="Q888" s="197"/>
      <c r="R888" s="197"/>
      <c r="S888" s="197"/>
      <c r="T888" s="197"/>
      <c r="U888" s="197"/>
      <c r="V888" s="197"/>
      <c r="W888" s="197"/>
      <c r="X888" s="197"/>
      <c r="Y888" s="197"/>
      <c r="Z888" s="197"/>
    </row>
    <row r="889" ht="15.75" customHeight="1">
      <c r="A889" s="197"/>
      <c r="B889" s="197"/>
      <c r="C889" s="197"/>
      <c r="D889" s="197"/>
      <c r="E889" s="197"/>
      <c r="F889" s="197"/>
      <c r="G889" s="197"/>
      <c r="H889" s="197"/>
      <c r="I889" s="197"/>
      <c r="J889" s="197"/>
      <c r="K889" s="197"/>
      <c r="L889" s="197"/>
      <c r="M889" s="197"/>
      <c r="N889" s="197"/>
      <c r="O889" s="197"/>
      <c r="P889" s="197"/>
      <c r="Q889" s="197"/>
      <c r="R889" s="197"/>
      <c r="S889" s="197"/>
      <c r="T889" s="197"/>
      <c r="U889" s="197"/>
      <c r="V889" s="197"/>
      <c r="W889" s="197"/>
      <c r="X889" s="197"/>
      <c r="Y889" s="197"/>
      <c r="Z889" s="197"/>
    </row>
    <row r="890" ht="15.75" customHeight="1">
      <c r="A890" s="197"/>
      <c r="B890" s="197"/>
      <c r="C890" s="197"/>
      <c r="D890" s="197"/>
      <c r="E890" s="197"/>
      <c r="F890" s="197"/>
      <c r="G890" s="197"/>
      <c r="H890" s="197"/>
      <c r="I890" s="197"/>
      <c r="J890" s="197"/>
      <c r="K890" s="197"/>
      <c r="L890" s="197"/>
      <c r="M890" s="197"/>
      <c r="N890" s="197"/>
      <c r="O890" s="197"/>
      <c r="P890" s="197"/>
      <c r="Q890" s="197"/>
      <c r="R890" s="197"/>
      <c r="S890" s="197"/>
      <c r="T890" s="197"/>
      <c r="U890" s="197"/>
      <c r="V890" s="197"/>
      <c r="W890" s="197"/>
      <c r="X890" s="197"/>
      <c r="Y890" s="197"/>
      <c r="Z890" s="197"/>
    </row>
    <row r="891" ht="15.75" customHeight="1">
      <c r="A891" s="197"/>
      <c r="B891" s="197"/>
      <c r="C891" s="197"/>
      <c r="D891" s="197"/>
      <c r="E891" s="197"/>
      <c r="F891" s="197"/>
      <c r="G891" s="197"/>
      <c r="H891" s="197"/>
      <c r="I891" s="197"/>
      <c r="J891" s="197"/>
      <c r="K891" s="197"/>
      <c r="L891" s="197"/>
      <c r="M891" s="197"/>
      <c r="N891" s="197"/>
      <c r="O891" s="197"/>
      <c r="P891" s="197"/>
      <c r="Q891" s="197"/>
      <c r="R891" s="197"/>
      <c r="S891" s="197"/>
      <c r="T891" s="197"/>
      <c r="U891" s="197"/>
      <c r="V891" s="197"/>
      <c r="W891" s="197"/>
      <c r="X891" s="197"/>
      <c r="Y891" s="197"/>
      <c r="Z891" s="197"/>
    </row>
    <row r="892" ht="15.75" customHeight="1">
      <c r="A892" s="197"/>
      <c r="B892" s="197"/>
      <c r="C892" s="197"/>
      <c r="D892" s="197"/>
      <c r="E892" s="197"/>
      <c r="F892" s="197"/>
      <c r="G892" s="197"/>
      <c r="H892" s="197"/>
      <c r="I892" s="197"/>
      <c r="J892" s="197"/>
      <c r="K892" s="197"/>
      <c r="L892" s="197"/>
      <c r="M892" s="197"/>
      <c r="N892" s="197"/>
      <c r="O892" s="197"/>
      <c r="P892" s="197"/>
      <c r="Q892" s="197"/>
      <c r="R892" s="197"/>
      <c r="S892" s="197"/>
      <c r="T892" s="197"/>
      <c r="U892" s="197"/>
      <c r="V892" s="197"/>
      <c r="W892" s="197"/>
      <c r="X892" s="197"/>
      <c r="Y892" s="197"/>
      <c r="Z892" s="197"/>
    </row>
    <row r="893" ht="15.75" customHeight="1">
      <c r="A893" s="197"/>
      <c r="B893" s="197"/>
      <c r="C893" s="197"/>
      <c r="D893" s="197"/>
      <c r="E893" s="197"/>
      <c r="F893" s="197"/>
      <c r="G893" s="197"/>
      <c r="H893" s="197"/>
      <c r="I893" s="197"/>
      <c r="J893" s="197"/>
      <c r="K893" s="197"/>
      <c r="L893" s="197"/>
      <c r="M893" s="197"/>
      <c r="N893" s="197"/>
      <c r="O893" s="197"/>
      <c r="P893" s="197"/>
      <c r="Q893" s="197"/>
      <c r="R893" s="197"/>
      <c r="S893" s="197"/>
      <c r="T893" s="197"/>
      <c r="U893" s="197"/>
      <c r="V893" s="197"/>
      <c r="W893" s="197"/>
      <c r="X893" s="197"/>
      <c r="Y893" s="197"/>
      <c r="Z893" s="197"/>
    </row>
    <row r="894" ht="15.75" customHeight="1">
      <c r="A894" s="197"/>
      <c r="B894" s="197"/>
      <c r="C894" s="197"/>
      <c r="D894" s="197"/>
      <c r="E894" s="197"/>
      <c r="F894" s="197"/>
      <c r="G894" s="197"/>
      <c r="H894" s="197"/>
      <c r="I894" s="197"/>
      <c r="J894" s="197"/>
      <c r="K894" s="197"/>
      <c r="L894" s="197"/>
      <c r="M894" s="197"/>
      <c r="N894" s="197"/>
      <c r="O894" s="197"/>
      <c r="P894" s="197"/>
      <c r="Q894" s="197"/>
      <c r="R894" s="197"/>
      <c r="S894" s="197"/>
      <c r="T894" s="197"/>
      <c r="U894" s="197"/>
      <c r="V894" s="197"/>
      <c r="W894" s="197"/>
      <c r="X894" s="197"/>
      <c r="Y894" s="197"/>
      <c r="Z894" s="197"/>
    </row>
    <row r="895" ht="15.75" customHeight="1">
      <c r="A895" s="197"/>
      <c r="B895" s="197"/>
      <c r="C895" s="197"/>
      <c r="D895" s="197"/>
      <c r="E895" s="197"/>
      <c r="F895" s="197"/>
      <c r="G895" s="197"/>
      <c r="H895" s="197"/>
      <c r="I895" s="197"/>
      <c r="J895" s="197"/>
      <c r="K895" s="197"/>
      <c r="L895" s="197"/>
      <c r="M895" s="197"/>
      <c r="N895" s="197"/>
      <c r="O895" s="197"/>
      <c r="P895" s="197"/>
      <c r="Q895" s="197"/>
      <c r="R895" s="197"/>
      <c r="S895" s="197"/>
      <c r="T895" s="197"/>
      <c r="U895" s="197"/>
      <c r="V895" s="197"/>
      <c r="W895" s="197"/>
      <c r="X895" s="197"/>
      <c r="Y895" s="197"/>
      <c r="Z895" s="197"/>
    </row>
    <row r="896" ht="15.75" customHeight="1">
      <c r="A896" s="197"/>
      <c r="B896" s="197"/>
      <c r="C896" s="197"/>
      <c r="D896" s="197"/>
      <c r="E896" s="197"/>
      <c r="F896" s="197"/>
      <c r="G896" s="197"/>
      <c r="H896" s="197"/>
      <c r="I896" s="197"/>
      <c r="J896" s="197"/>
      <c r="K896" s="197"/>
      <c r="L896" s="197"/>
      <c r="M896" s="197"/>
      <c r="N896" s="197"/>
      <c r="O896" s="197"/>
      <c r="P896" s="197"/>
      <c r="Q896" s="197"/>
      <c r="R896" s="197"/>
      <c r="S896" s="197"/>
      <c r="T896" s="197"/>
      <c r="U896" s="197"/>
      <c r="V896" s="197"/>
      <c r="W896" s="197"/>
      <c r="X896" s="197"/>
      <c r="Y896" s="197"/>
      <c r="Z896" s="197"/>
    </row>
    <row r="897" ht="15.75" customHeight="1">
      <c r="A897" s="197"/>
      <c r="B897" s="197"/>
      <c r="C897" s="197"/>
      <c r="D897" s="197"/>
      <c r="E897" s="197"/>
      <c r="F897" s="197"/>
      <c r="G897" s="197"/>
      <c r="H897" s="197"/>
      <c r="I897" s="197"/>
      <c r="J897" s="197"/>
      <c r="K897" s="197"/>
      <c r="L897" s="197"/>
      <c r="M897" s="197"/>
      <c r="N897" s="197"/>
      <c r="O897" s="197"/>
      <c r="P897" s="197"/>
      <c r="Q897" s="197"/>
      <c r="R897" s="197"/>
      <c r="S897" s="197"/>
      <c r="T897" s="197"/>
      <c r="U897" s="197"/>
      <c r="V897" s="197"/>
      <c r="W897" s="197"/>
      <c r="X897" s="197"/>
      <c r="Y897" s="197"/>
      <c r="Z897" s="197"/>
    </row>
    <row r="898" ht="15.75" customHeight="1">
      <c r="A898" s="197"/>
      <c r="B898" s="197"/>
      <c r="C898" s="197"/>
      <c r="D898" s="197"/>
      <c r="E898" s="197"/>
      <c r="F898" s="197"/>
      <c r="G898" s="197"/>
      <c r="H898" s="197"/>
      <c r="I898" s="197"/>
      <c r="J898" s="197"/>
      <c r="K898" s="197"/>
      <c r="L898" s="197"/>
      <c r="M898" s="197"/>
      <c r="N898" s="197"/>
      <c r="O898" s="197"/>
      <c r="P898" s="197"/>
      <c r="Q898" s="197"/>
      <c r="R898" s="197"/>
      <c r="S898" s="197"/>
      <c r="T898" s="197"/>
      <c r="U898" s="197"/>
      <c r="V898" s="197"/>
      <c r="W898" s="197"/>
      <c r="X898" s="197"/>
      <c r="Y898" s="197"/>
      <c r="Z898" s="197"/>
    </row>
    <row r="899" ht="15.75" customHeight="1">
      <c r="A899" s="197"/>
      <c r="B899" s="197"/>
      <c r="C899" s="197"/>
      <c r="D899" s="197"/>
      <c r="E899" s="197"/>
      <c r="F899" s="197"/>
      <c r="G899" s="197"/>
      <c r="H899" s="197"/>
      <c r="I899" s="197"/>
      <c r="J899" s="197"/>
      <c r="K899" s="197"/>
      <c r="L899" s="197"/>
      <c r="M899" s="197"/>
      <c r="N899" s="197"/>
      <c r="O899" s="197"/>
      <c r="P899" s="197"/>
      <c r="Q899" s="197"/>
      <c r="R899" s="197"/>
      <c r="S899" s="197"/>
      <c r="T899" s="197"/>
      <c r="U899" s="197"/>
      <c r="V899" s="197"/>
      <c r="W899" s="197"/>
      <c r="X899" s="197"/>
      <c r="Y899" s="197"/>
      <c r="Z899" s="197"/>
    </row>
    <row r="900" ht="15.75" customHeight="1">
      <c r="A900" s="197"/>
      <c r="B900" s="197"/>
      <c r="C900" s="197"/>
      <c r="D900" s="197"/>
      <c r="E900" s="197"/>
      <c r="F900" s="197"/>
      <c r="G900" s="197"/>
      <c r="H900" s="197"/>
      <c r="I900" s="197"/>
      <c r="J900" s="197"/>
      <c r="K900" s="197"/>
      <c r="L900" s="197"/>
      <c r="M900" s="197"/>
      <c r="N900" s="197"/>
      <c r="O900" s="197"/>
      <c r="P900" s="197"/>
      <c r="Q900" s="197"/>
      <c r="R900" s="197"/>
      <c r="S900" s="197"/>
      <c r="T900" s="197"/>
      <c r="U900" s="197"/>
      <c r="V900" s="197"/>
      <c r="W900" s="197"/>
      <c r="X900" s="197"/>
      <c r="Y900" s="197"/>
      <c r="Z900" s="197"/>
    </row>
    <row r="901" ht="15.75" customHeight="1">
      <c r="A901" s="197"/>
      <c r="B901" s="197"/>
      <c r="C901" s="197"/>
      <c r="D901" s="197"/>
      <c r="E901" s="197"/>
      <c r="F901" s="197"/>
      <c r="G901" s="197"/>
      <c r="H901" s="197"/>
      <c r="I901" s="197"/>
      <c r="J901" s="197"/>
      <c r="K901" s="197"/>
      <c r="L901" s="197"/>
      <c r="M901" s="197"/>
      <c r="N901" s="197"/>
      <c r="O901" s="197"/>
      <c r="P901" s="197"/>
      <c r="Q901" s="197"/>
      <c r="R901" s="197"/>
      <c r="S901" s="197"/>
      <c r="T901" s="197"/>
      <c r="U901" s="197"/>
      <c r="V901" s="197"/>
      <c r="W901" s="197"/>
      <c r="X901" s="197"/>
      <c r="Y901" s="197"/>
      <c r="Z901" s="197"/>
    </row>
    <row r="902" ht="15.75" customHeight="1">
      <c r="A902" s="197"/>
      <c r="B902" s="197"/>
      <c r="C902" s="197"/>
      <c r="D902" s="197"/>
      <c r="E902" s="197"/>
      <c r="F902" s="197"/>
      <c r="G902" s="197"/>
      <c r="H902" s="197"/>
      <c r="I902" s="197"/>
      <c r="J902" s="197"/>
      <c r="K902" s="197"/>
      <c r="L902" s="197"/>
      <c r="M902" s="197"/>
      <c r="N902" s="197"/>
      <c r="O902" s="197"/>
      <c r="P902" s="197"/>
      <c r="Q902" s="197"/>
      <c r="R902" s="197"/>
      <c r="S902" s="197"/>
      <c r="T902" s="197"/>
      <c r="U902" s="197"/>
      <c r="V902" s="197"/>
      <c r="W902" s="197"/>
      <c r="X902" s="197"/>
      <c r="Y902" s="197"/>
      <c r="Z902" s="197"/>
    </row>
    <row r="903" ht="15.75" customHeight="1">
      <c r="A903" s="197"/>
      <c r="B903" s="197"/>
      <c r="C903" s="197"/>
      <c r="D903" s="197"/>
      <c r="E903" s="197"/>
      <c r="F903" s="197"/>
      <c r="G903" s="197"/>
      <c r="H903" s="197"/>
      <c r="I903" s="197"/>
      <c r="J903" s="197"/>
      <c r="K903" s="197"/>
      <c r="L903" s="197"/>
      <c r="M903" s="197"/>
      <c r="N903" s="197"/>
      <c r="O903" s="197"/>
      <c r="P903" s="197"/>
      <c r="Q903" s="197"/>
      <c r="R903" s="197"/>
      <c r="S903" s="197"/>
      <c r="T903" s="197"/>
      <c r="U903" s="197"/>
      <c r="V903" s="197"/>
      <c r="W903" s="197"/>
      <c r="X903" s="197"/>
      <c r="Y903" s="197"/>
      <c r="Z903" s="197"/>
    </row>
    <row r="904" ht="15.75" customHeight="1">
      <c r="A904" s="197"/>
      <c r="B904" s="197"/>
      <c r="C904" s="197"/>
      <c r="D904" s="197"/>
      <c r="E904" s="197"/>
      <c r="F904" s="197"/>
      <c r="G904" s="197"/>
      <c r="H904" s="197"/>
      <c r="I904" s="197"/>
      <c r="J904" s="197"/>
      <c r="K904" s="197"/>
      <c r="L904" s="197"/>
      <c r="M904" s="197"/>
      <c r="N904" s="197"/>
      <c r="O904" s="197"/>
      <c r="P904" s="197"/>
      <c r="Q904" s="197"/>
      <c r="R904" s="197"/>
      <c r="S904" s="197"/>
      <c r="T904" s="197"/>
      <c r="U904" s="197"/>
      <c r="V904" s="197"/>
      <c r="W904" s="197"/>
      <c r="X904" s="197"/>
      <c r="Y904" s="197"/>
      <c r="Z904" s="197"/>
    </row>
    <row r="905" ht="15.75" customHeight="1">
      <c r="A905" s="197"/>
      <c r="B905" s="197"/>
      <c r="C905" s="197"/>
      <c r="D905" s="197"/>
      <c r="E905" s="197"/>
      <c r="F905" s="197"/>
      <c r="G905" s="197"/>
      <c r="H905" s="197"/>
      <c r="I905" s="197"/>
      <c r="J905" s="197"/>
      <c r="K905" s="197"/>
      <c r="L905" s="197"/>
      <c r="M905" s="197"/>
      <c r="N905" s="197"/>
      <c r="O905" s="197"/>
      <c r="P905" s="197"/>
      <c r="Q905" s="197"/>
      <c r="R905" s="197"/>
      <c r="S905" s="197"/>
      <c r="T905" s="197"/>
      <c r="U905" s="197"/>
      <c r="V905" s="197"/>
      <c r="W905" s="197"/>
      <c r="X905" s="197"/>
      <c r="Y905" s="197"/>
      <c r="Z905" s="197"/>
    </row>
    <row r="906" ht="15.75" customHeight="1">
      <c r="A906" s="197"/>
      <c r="B906" s="197"/>
      <c r="C906" s="197"/>
      <c r="D906" s="197"/>
      <c r="E906" s="197"/>
      <c r="F906" s="197"/>
      <c r="G906" s="197"/>
      <c r="H906" s="197"/>
      <c r="I906" s="197"/>
      <c r="J906" s="197"/>
      <c r="K906" s="197"/>
      <c r="L906" s="197"/>
      <c r="M906" s="197"/>
      <c r="N906" s="197"/>
      <c r="O906" s="197"/>
      <c r="P906" s="197"/>
      <c r="Q906" s="197"/>
      <c r="R906" s="197"/>
      <c r="S906" s="197"/>
      <c r="T906" s="197"/>
      <c r="U906" s="197"/>
      <c r="V906" s="197"/>
      <c r="W906" s="197"/>
      <c r="X906" s="197"/>
      <c r="Y906" s="197"/>
      <c r="Z906" s="197"/>
    </row>
    <row r="907" ht="15.75" customHeight="1">
      <c r="A907" s="197"/>
      <c r="B907" s="197"/>
      <c r="C907" s="197"/>
      <c r="D907" s="197"/>
      <c r="E907" s="197"/>
      <c r="F907" s="197"/>
      <c r="G907" s="197"/>
      <c r="H907" s="197"/>
      <c r="I907" s="197"/>
      <c r="J907" s="197"/>
      <c r="K907" s="197"/>
      <c r="L907" s="197"/>
      <c r="M907" s="197"/>
      <c r="N907" s="197"/>
      <c r="O907" s="197"/>
      <c r="P907" s="197"/>
      <c r="Q907" s="197"/>
      <c r="R907" s="197"/>
      <c r="S907" s="197"/>
      <c r="T907" s="197"/>
      <c r="U907" s="197"/>
      <c r="V907" s="197"/>
      <c r="W907" s="197"/>
      <c r="X907" s="197"/>
      <c r="Y907" s="197"/>
      <c r="Z907" s="197"/>
    </row>
    <row r="908" ht="15.75" customHeight="1">
      <c r="A908" s="197"/>
      <c r="B908" s="197"/>
      <c r="C908" s="197"/>
      <c r="D908" s="197"/>
      <c r="E908" s="197"/>
      <c r="F908" s="197"/>
      <c r="G908" s="197"/>
      <c r="H908" s="197"/>
      <c r="I908" s="197"/>
      <c r="J908" s="197"/>
      <c r="K908" s="197"/>
      <c r="L908" s="197"/>
      <c r="M908" s="197"/>
      <c r="N908" s="197"/>
      <c r="O908" s="197"/>
      <c r="P908" s="197"/>
      <c r="Q908" s="197"/>
      <c r="R908" s="197"/>
      <c r="S908" s="197"/>
      <c r="T908" s="197"/>
      <c r="U908" s="197"/>
      <c r="V908" s="197"/>
      <c r="W908" s="197"/>
      <c r="X908" s="197"/>
      <c r="Y908" s="197"/>
      <c r="Z908" s="197"/>
    </row>
    <row r="909" ht="15.75" customHeight="1">
      <c r="A909" s="197"/>
      <c r="B909" s="197"/>
      <c r="C909" s="197"/>
      <c r="D909" s="197"/>
      <c r="E909" s="197"/>
      <c r="F909" s="197"/>
      <c r="G909" s="197"/>
      <c r="H909" s="197"/>
      <c r="I909" s="197"/>
      <c r="J909" s="197"/>
      <c r="K909" s="197"/>
      <c r="L909" s="197"/>
      <c r="M909" s="197"/>
      <c r="N909" s="197"/>
      <c r="O909" s="197"/>
      <c r="P909" s="197"/>
      <c r="Q909" s="197"/>
      <c r="R909" s="197"/>
      <c r="S909" s="197"/>
      <c r="T909" s="197"/>
      <c r="U909" s="197"/>
      <c r="V909" s="197"/>
      <c r="W909" s="197"/>
      <c r="X909" s="197"/>
      <c r="Y909" s="197"/>
      <c r="Z909" s="197"/>
    </row>
    <row r="910" ht="15.75" customHeight="1">
      <c r="A910" s="197"/>
      <c r="B910" s="197"/>
      <c r="C910" s="197"/>
      <c r="D910" s="197"/>
      <c r="E910" s="197"/>
      <c r="F910" s="197"/>
      <c r="G910" s="197"/>
      <c r="H910" s="197"/>
      <c r="I910" s="197"/>
      <c r="J910" s="197"/>
      <c r="K910" s="197"/>
      <c r="L910" s="197"/>
      <c r="M910" s="197"/>
      <c r="N910" s="197"/>
      <c r="O910" s="197"/>
      <c r="P910" s="197"/>
      <c r="Q910" s="197"/>
      <c r="R910" s="197"/>
      <c r="S910" s="197"/>
      <c r="T910" s="197"/>
      <c r="U910" s="197"/>
      <c r="V910" s="197"/>
      <c r="W910" s="197"/>
      <c r="X910" s="197"/>
      <c r="Y910" s="197"/>
      <c r="Z910" s="197"/>
    </row>
    <row r="911" ht="15.75" customHeight="1">
      <c r="A911" s="197"/>
      <c r="B911" s="197"/>
      <c r="C911" s="197"/>
      <c r="D911" s="197"/>
      <c r="E911" s="197"/>
      <c r="F911" s="197"/>
      <c r="G911" s="197"/>
      <c r="H911" s="197"/>
      <c r="I911" s="197"/>
      <c r="J911" s="197"/>
      <c r="K911" s="197"/>
      <c r="L911" s="197"/>
      <c r="M911" s="197"/>
      <c r="N911" s="197"/>
      <c r="O911" s="197"/>
      <c r="P911" s="197"/>
      <c r="Q911" s="197"/>
      <c r="R911" s="197"/>
      <c r="S911" s="197"/>
      <c r="T911" s="197"/>
      <c r="U911" s="197"/>
      <c r="V911" s="197"/>
      <c r="W911" s="197"/>
      <c r="X911" s="197"/>
      <c r="Y911" s="197"/>
      <c r="Z911" s="197"/>
    </row>
    <row r="912" ht="15.75" customHeight="1">
      <c r="A912" s="197"/>
      <c r="B912" s="197"/>
      <c r="C912" s="197"/>
      <c r="D912" s="197"/>
      <c r="E912" s="197"/>
      <c r="F912" s="197"/>
      <c r="G912" s="197"/>
      <c r="H912" s="197"/>
      <c r="I912" s="197"/>
      <c r="J912" s="197"/>
      <c r="K912" s="197"/>
      <c r="L912" s="197"/>
      <c r="M912" s="197"/>
      <c r="N912" s="197"/>
      <c r="O912" s="197"/>
      <c r="P912" s="197"/>
      <c r="Q912" s="197"/>
      <c r="R912" s="197"/>
      <c r="S912" s="197"/>
      <c r="T912" s="197"/>
      <c r="U912" s="197"/>
      <c r="V912" s="197"/>
      <c r="W912" s="197"/>
      <c r="X912" s="197"/>
      <c r="Y912" s="197"/>
      <c r="Z912" s="197"/>
    </row>
    <row r="913" ht="15.75" customHeight="1">
      <c r="A913" s="197"/>
      <c r="B913" s="197"/>
      <c r="C913" s="197"/>
      <c r="D913" s="197"/>
      <c r="E913" s="197"/>
      <c r="F913" s="197"/>
      <c r="G913" s="197"/>
      <c r="H913" s="197"/>
      <c r="I913" s="197"/>
      <c r="J913" s="197"/>
      <c r="K913" s="197"/>
      <c r="L913" s="197"/>
      <c r="M913" s="197"/>
      <c r="N913" s="197"/>
      <c r="O913" s="197"/>
      <c r="P913" s="197"/>
      <c r="Q913" s="197"/>
      <c r="R913" s="197"/>
      <c r="S913" s="197"/>
      <c r="T913" s="197"/>
      <c r="U913" s="197"/>
      <c r="V913" s="197"/>
      <c r="W913" s="197"/>
      <c r="X913" s="197"/>
      <c r="Y913" s="197"/>
      <c r="Z913" s="197"/>
    </row>
    <row r="914" ht="15.75" customHeight="1">
      <c r="A914" s="197"/>
      <c r="B914" s="197"/>
      <c r="C914" s="197"/>
      <c r="D914" s="197"/>
      <c r="E914" s="197"/>
      <c r="F914" s="197"/>
      <c r="G914" s="197"/>
      <c r="H914" s="197"/>
      <c r="I914" s="197"/>
      <c r="J914" s="197"/>
      <c r="K914" s="197"/>
      <c r="L914" s="197"/>
      <c r="M914" s="197"/>
      <c r="N914" s="197"/>
      <c r="O914" s="197"/>
      <c r="P914" s="197"/>
      <c r="Q914" s="197"/>
      <c r="R914" s="197"/>
      <c r="S914" s="197"/>
      <c r="T914" s="197"/>
      <c r="U914" s="197"/>
      <c r="V914" s="197"/>
      <c r="W914" s="197"/>
      <c r="X914" s="197"/>
      <c r="Y914" s="197"/>
      <c r="Z914" s="197"/>
    </row>
    <row r="915" ht="15.75" customHeight="1">
      <c r="A915" s="197"/>
      <c r="B915" s="197"/>
      <c r="C915" s="197"/>
      <c r="D915" s="197"/>
      <c r="E915" s="197"/>
      <c r="F915" s="197"/>
      <c r="G915" s="197"/>
      <c r="H915" s="197"/>
      <c r="I915" s="197"/>
      <c r="J915" s="197"/>
      <c r="K915" s="197"/>
      <c r="L915" s="197"/>
      <c r="M915" s="197"/>
      <c r="N915" s="197"/>
      <c r="O915" s="197"/>
      <c r="P915" s="197"/>
      <c r="Q915" s="197"/>
      <c r="R915" s="197"/>
      <c r="S915" s="197"/>
      <c r="T915" s="197"/>
      <c r="U915" s="197"/>
      <c r="V915" s="197"/>
      <c r="W915" s="197"/>
      <c r="X915" s="197"/>
      <c r="Y915" s="197"/>
      <c r="Z915" s="197"/>
    </row>
    <row r="916" ht="15.75" customHeight="1">
      <c r="A916" s="197"/>
      <c r="B916" s="197"/>
      <c r="C916" s="197"/>
      <c r="D916" s="197"/>
      <c r="E916" s="197"/>
      <c r="F916" s="197"/>
      <c r="G916" s="197"/>
      <c r="H916" s="197"/>
      <c r="I916" s="197"/>
      <c r="J916" s="197"/>
      <c r="K916" s="197"/>
      <c r="L916" s="197"/>
      <c r="M916" s="197"/>
      <c r="N916" s="197"/>
      <c r="O916" s="197"/>
      <c r="P916" s="197"/>
      <c r="Q916" s="197"/>
      <c r="R916" s="197"/>
      <c r="S916" s="197"/>
      <c r="T916" s="197"/>
      <c r="U916" s="197"/>
      <c r="V916" s="197"/>
      <c r="W916" s="197"/>
      <c r="X916" s="197"/>
      <c r="Y916" s="197"/>
      <c r="Z916" s="197"/>
    </row>
    <row r="917" ht="15.75" customHeight="1">
      <c r="A917" s="197"/>
      <c r="B917" s="197"/>
      <c r="C917" s="197"/>
      <c r="D917" s="197"/>
      <c r="E917" s="197"/>
      <c r="F917" s="197"/>
      <c r="G917" s="197"/>
      <c r="H917" s="197"/>
      <c r="I917" s="197"/>
      <c r="J917" s="197"/>
      <c r="K917" s="197"/>
      <c r="L917" s="197"/>
      <c r="M917" s="197"/>
      <c r="N917" s="197"/>
      <c r="O917" s="197"/>
      <c r="P917" s="197"/>
      <c r="Q917" s="197"/>
      <c r="R917" s="197"/>
      <c r="S917" s="197"/>
      <c r="T917" s="197"/>
      <c r="U917" s="197"/>
      <c r="V917" s="197"/>
      <c r="W917" s="197"/>
      <c r="X917" s="197"/>
      <c r="Y917" s="197"/>
      <c r="Z917" s="197"/>
    </row>
    <row r="918" ht="15.75" customHeight="1">
      <c r="A918" s="197"/>
      <c r="B918" s="197"/>
      <c r="C918" s="197"/>
      <c r="D918" s="197"/>
      <c r="E918" s="197"/>
      <c r="F918" s="197"/>
      <c r="G918" s="197"/>
      <c r="H918" s="197"/>
      <c r="I918" s="197"/>
      <c r="J918" s="197"/>
      <c r="K918" s="197"/>
      <c r="L918" s="197"/>
      <c r="M918" s="197"/>
      <c r="N918" s="197"/>
      <c r="O918" s="197"/>
      <c r="P918" s="197"/>
      <c r="Q918" s="197"/>
      <c r="R918" s="197"/>
      <c r="S918" s="197"/>
      <c r="T918" s="197"/>
      <c r="U918" s="197"/>
      <c r="V918" s="197"/>
      <c r="W918" s="197"/>
      <c r="X918" s="197"/>
      <c r="Y918" s="197"/>
      <c r="Z918" s="197"/>
    </row>
    <row r="919" ht="15.75" customHeight="1">
      <c r="A919" s="197"/>
      <c r="B919" s="197"/>
      <c r="C919" s="197"/>
      <c r="D919" s="197"/>
      <c r="E919" s="197"/>
      <c r="F919" s="197"/>
      <c r="G919" s="197"/>
      <c r="H919" s="197"/>
      <c r="I919" s="197"/>
      <c r="J919" s="197"/>
      <c r="K919" s="197"/>
      <c r="L919" s="197"/>
      <c r="M919" s="197"/>
      <c r="N919" s="197"/>
      <c r="O919" s="197"/>
      <c r="P919" s="197"/>
      <c r="Q919" s="197"/>
      <c r="R919" s="197"/>
      <c r="S919" s="197"/>
      <c r="T919" s="197"/>
      <c r="U919" s="197"/>
      <c r="V919" s="197"/>
      <c r="W919" s="197"/>
      <c r="X919" s="197"/>
      <c r="Y919" s="197"/>
      <c r="Z919" s="197"/>
    </row>
    <row r="920" ht="15.75" customHeight="1">
      <c r="A920" s="197"/>
      <c r="B920" s="197"/>
      <c r="C920" s="197"/>
      <c r="D920" s="197"/>
      <c r="E920" s="197"/>
      <c r="F920" s="197"/>
      <c r="G920" s="197"/>
      <c r="H920" s="197"/>
      <c r="I920" s="197"/>
      <c r="J920" s="197"/>
      <c r="K920" s="197"/>
      <c r="L920" s="197"/>
      <c r="M920" s="197"/>
      <c r="N920" s="197"/>
      <c r="O920" s="197"/>
      <c r="P920" s="197"/>
      <c r="Q920" s="197"/>
      <c r="R920" s="197"/>
      <c r="S920" s="197"/>
      <c r="T920" s="197"/>
      <c r="U920" s="197"/>
      <c r="V920" s="197"/>
      <c r="W920" s="197"/>
      <c r="X920" s="197"/>
      <c r="Y920" s="197"/>
      <c r="Z920" s="197"/>
    </row>
    <row r="921" ht="15.75" customHeight="1">
      <c r="A921" s="197"/>
      <c r="B921" s="197"/>
      <c r="C921" s="197"/>
      <c r="D921" s="197"/>
      <c r="E921" s="197"/>
      <c r="F921" s="197"/>
      <c r="G921" s="197"/>
      <c r="H921" s="197"/>
      <c r="I921" s="197"/>
      <c r="J921" s="197"/>
      <c r="K921" s="197"/>
      <c r="L921" s="197"/>
      <c r="M921" s="197"/>
      <c r="N921" s="197"/>
      <c r="O921" s="197"/>
      <c r="P921" s="197"/>
      <c r="Q921" s="197"/>
      <c r="R921" s="197"/>
      <c r="S921" s="197"/>
      <c r="T921" s="197"/>
      <c r="U921" s="197"/>
      <c r="V921" s="197"/>
      <c r="W921" s="197"/>
      <c r="X921" s="197"/>
      <c r="Y921" s="197"/>
      <c r="Z921" s="197"/>
    </row>
    <row r="922" ht="15.75" customHeight="1">
      <c r="A922" s="197"/>
      <c r="B922" s="197"/>
      <c r="C922" s="197"/>
      <c r="D922" s="197"/>
      <c r="E922" s="197"/>
      <c r="F922" s="197"/>
      <c r="G922" s="197"/>
      <c r="H922" s="197"/>
      <c r="I922" s="197"/>
      <c r="J922" s="197"/>
      <c r="K922" s="197"/>
      <c r="L922" s="197"/>
      <c r="M922" s="197"/>
      <c r="N922" s="197"/>
      <c r="O922" s="197"/>
      <c r="P922" s="197"/>
      <c r="Q922" s="197"/>
      <c r="R922" s="197"/>
      <c r="S922" s="197"/>
      <c r="T922" s="197"/>
      <c r="U922" s="197"/>
      <c r="V922" s="197"/>
      <c r="W922" s="197"/>
      <c r="X922" s="197"/>
      <c r="Y922" s="197"/>
      <c r="Z922" s="197"/>
    </row>
    <row r="923" ht="15.75" customHeight="1">
      <c r="A923" s="197"/>
      <c r="B923" s="197"/>
      <c r="C923" s="197"/>
      <c r="D923" s="197"/>
      <c r="E923" s="197"/>
      <c r="F923" s="197"/>
      <c r="G923" s="197"/>
      <c r="H923" s="197"/>
      <c r="I923" s="197"/>
      <c r="J923" s="197"/>
      <c r="K923" s="197"/>
      <c r="L923" s="197"/>
      <c r="M923" s="197"/>
      <c r="N923" s="197"/>
      <c r="O923" s="197"/>
      <c r="P923" s="197"/>
      <c r="Q923" s="197"/>
      <c r="R923" s="197"/>
      <c r="S923" s="197"/>
      <c r="T923" s="197"/>
      <c r="U923" s="197"/>
      <c r="V923" s="197"/>
      <c r="W923" s="197"/>
      <c r="X923" s="197"/>
      <c r="Y923" s="197"/>
      <c r="Z923" s="197"/>
    </row>
    <row r="924" ht="15.75" customHeight="1">
      <c r="A924" s="197"/>
      <c r="B924" s="197"/>
      <c r="C924" s="197"/>
      <c r="D924" s="197"/>
      <c r="E924" s="197"/>
      <c r="F924" s="197"/>
      <c r="G924" s="197"/>
      <c r="H924" s="197"/>
      <c r="I924" s="197"/>
      <c r="J924" s="197"/>
      <c r="K924" s="197"/>
      <c r="L924" s="197"/>
      <c r="M924" s="197"/>
      <c r="N924" s="197"/>
      <c r="O924" s="197"/>
      <c r="P924" s="197"/>
      <c r="Q924" s="197"/>
      <c r="R924" s="197"/>
      <c r="S924" s="197"/>
      <c r="T924" s="197"/>
      <c r="U924" s="197"/>
      <c r="V924" s="197"/>
      <c r="W924" s="197"/>
      <c r="X924" s="197"/>
      <c r="Y924" s="197"/>
      <c r="Z924" s="197"/>
    </row>
    <row r="925" ht="15.75" customHeight="1">
      <c r="A925" s="197"/>
      <c r="B925" s="197"/>
      <c r="C925" s="197"/>
      <c r="D925" s="197"/>
      <c r="E925" s="197"/>
      <c r="F925" s="197"/>
      <c r="G925" s="197"/>
      <c r="H925" s="197"/>
      <c r="I925" s="197"/>
      <c r="J925" s="197"/>
      <c r="K925" s="197"/>
      <c r="L925" s="197"/>
      <c r="M925" s="197"/>
      <c r="N925" s="197"/>
      <c r="O925" s="197"/>
      <c r="P925" s="197"/>
      <c r="Q925" s="197"/>
      <c r="R925" s="197"/>
      <c r="S925" s="197"/>
      <c r="T925" s="197"/>
      <c r="U925" s="197"/>
      <c r="V925" s="197"/>
      <c r="W925" s="197"/>
      <c r="X925" s="197"/>
      <c r="Y925" s="197"/>
      <c r="Z925" s="197"/>
    </row>
    <row r="926" ht="15.75" customHeight="1">
      <c r="A926" s="197"/>
      <c r="B926" s="197"/>
      <c r="C926" s="197"/>
      <c r="D926" s="197"/>
      <c r="E926" s="197"/>
      <c r="F926" s="197"/>
      <c r="G926" s="197"/>
      <c r="H926" s="197"/>
      <c r="I926" s="197"/>
      <c r="J926" s="197"/>
      <c r="K926" s="197"/>
      <c r="L926" s="197"/>
      <c r="M926" s="197"/>
      <c r="N926" s="197"/>
      <c r="O926" s="197"/>
      <c r="P926" s="197"/>
      <c r="Q926" s="197"/>
      <c r="R926" s="197"/>
      <c r="S926" s="197"/>
      <c r="T926" s="197"/>
      <c r="U926" s="197"/>
      <c r="V926" s="197"/>
      <c r="W926" s="197"/>
      <c r="X926" s="197"/>
      <c r="Y926" s="197"/>
      <c r="Z926" s="197"/>
    </row>
    <row r="927" ht="15.75" customHeight="1">
      <c r="A927" s="197"/>
      <c r="B927" s="197"/>
      <c r="C927" s="197"/>
      <c r="D927" s="197"/>
      <c r="E927" s="197"/>
      <c r="F927" s="197"/>
      <c r="G927" s="197"/>
      <c r="H927" s="197"/>
      <c r="I927" s="197"/>
      <c r="J927" s="197"/>
      <c r="K927" s="197"/>
      <c r="L927" s="197"/>
      <c r="M927" s="197"/>
      <c r="N927" s="197"/>
      <c r="O927" s="197"/>
      <c r="P927" s="197"/>
      <c r="Q927" s="197"/>
      <c r="R927" s="197"/>
      <c r="S927" s="197"/>
      <c r="T927" s="197"/>
      <c r="U927" s="197"/>
      <c r="V927" s="197"/>
      <c r="W927" s="197"/>
      <c r="X927" s="197"/>
      <c r="Y927" s="197"/>
      <c r="Z927" s="197"/>
    </row>
    <row r="928" ht="15.75" customHeight="1">
      <c r="A928" s="197"/>
      <c r="B928" s="197"/>
      <c r="C928" s="197"/>
      <c r="D928" s="197"/>
      <c r="E928" s="197"/>
      <c r="F928" s="197"/>
      <c r="G928" s="197"/>
      <c r="H928" s="197"/>
      <c r="I928" s="197"/>
      <c r="J928" s="197"/>
      <c r="K928" s="197"/>
      <c r="L928" s="197"/>
      <c r="M928" s="197"/>
      <c r="N928" s="197"/>
      <c r="O928" s="197"/>
      <c r="P928" s="197"/>
      <c r="Q928" s="197"/>
      <c r="R928" s="197"/>
      <c r="S928" s="197"/>
      <c r="T928" s="197"/>
      <c r="U928" s="197"/>
      <c r="V928" s="197"/>
      <c r="W928" s="197"/>
      <c r="X928" s="197"/>
      <c r="Y928" s="197"/>
      <c r="Z928" s="197"/>
    </row>
    <row r="929" ht="15.75" customHeight="1">
      <c r="A929" s="197"/>
      <c r="B929" s="197"/>
      <c r="C929" s="197"/>
      <c r="D929" s="197"/>
      <c r="E929" s="197"/>
      <c r="F929" s="197"/>
      <c r="G929" s="197"/>
      <c r="H929" s="197"/>
      <c r="I929" s="197"/>
      <c r="J929" s="197"/>
      <c r="K929" s="197"/>
      <c r="L929" s="197"/>
      <c r="M929" s="197"/>
      <c r="N929" s="197"/>
      <c r="O929" s="197"/>
      <c r="P929" s="197"/>
      <c r="Q929" s="197"/>
      <c r="R929" s="197"/>
      <c r="S929" s="197"/>
      <c r="T929" s="197"/>
      <c r="U929" s="197"/>
      <c r="V929" s="197"/>
      <c r="W929" s="197"/>
      <c r="X929" s="197"/>
      <c r="Y929" s="197"/>
      <c r="Z929" s="197"/>
    </row>
    <row r="930" ht="15.75" customHeight="1">
      <c r="A930" s="197"/>
      <c r="B930" s="197"/>
      <c r="C930" s="197"/>
      <c r="D930" s="197"/>
      <c r="E930" s="197"/>
      <c r="F930" s="197"/>
      <c r="G930" s="197"/>
      <c r="H930" s="197"/>
      <c r="I930" s="197"/>
      <c r="J930" s="197"/>
      <c r="K930" s="197"/>
      <c r="L930" s="197"/>
      <c r="M930" s="197"/>
      <c r="N930" s="197"/>
      <c r="O930" s="197"/>
      <c r="P930" s="197"/>
      <c r="Q930" s="197"/>
      <c r="R930" s="197"/>
      <c r="S930" s="197"/>
      <c r="T930" s="197"/>
      <c r="U930" s="197"/>
      <c r="V930" s="197"/>
      <c r="W930" s="197"/>
      <c r="X930" s="197"/>
      <c r="Y930" s="197"/>
      <c r="Z930" s="197"/>
    </row>
    <row r="931" ht="15.75" customHeight="1">
      <c r="A931" s="197"/>
      <c r="B931" s="197"/>
      <c r="C931" s="197"/>
      <c r="D931" s="197"/>
      <c r="E931" s="197"/>
      <c r="F931" s="197"/>
      <c r="G931" s="197"/>
      <c r="H931" s="197"/>
      <c r="I931" s="197"/>
      <c r="J931" s="197"/>
      <c r="K931" s="197"/>
      <c r="L931" s="197"/>
      <c r="M931" s="197"/>
      <c r="N931" s="197"/>
      <c r="O931" s="197"/>
      <c r="P931" s="197"/>
      <c r="Q931" s="197"/>
      <c r="R931" s="197"/>
      <c r="S931" s="197"/>
      <c r="T931" s="197"/>
      <c r="U931" s="197"/>
      <c r="V931" s="197"/>
      <c r="W931" s="197"/>
      <c r="X931" s="197"/>
      <c r="Y931" s="197"/>
      <c r="Z931" s="197"/>
    </row>
    <row r="932" ht="15.75" customHeight="1">
      <c r="A932" s="197"/>
      <c r="B932" s="197"/>
      <c r="C932" s="197"/>
      <c r="D932" s="197"/>
      <c r="E932" s="197"/>
      <c r="F932" s="197"/>
      <c r="G932" s="197"/>
      <c r="H932" s="197"/>
      <c r="I932" s="197"/>
      <c r="J932" s="197"/>
      <c r="K932" s="197"/>
      <c r="L932" s="197"/>
      <c r="M932" s="197"/>
      <c r="N932" s="197"/>
      <c r="O932" s="197"/>
      <c r="P932" s="197"/>
      <c r="Q932" s="197"/>
      <c r="R932" s="197"/>
      <c r="S932" s="197"/>
      <c r="T932" s="197"/>
      <c r="U932" s="197"/>
      <c r="V932" s="197"/>
      <c r="W932" s="197"/>
      <c r="X932" s="197"/>
      <c r="Y932" s="197"/>
      <c r="Z932" s="197"/>
    </row>
    <row r="933" ht="15.75" customHeight="1">
      <c r="A933" s="197"/>
      <c r="B933" s="197"/>
      <c r="C933" s="197"/>
      <c r="D933" s="197"/>
      <c r="E933" s="197"/>
      <c r="F933" s="197"/>
      <c r="G933" s="197"/>
      <c r="H933" s="197"/>
      <c r="I933" s="197"/>
      <c r="J933" s="197"/>
      <c r="K933" s="197"/>
      <c r="L933" s="197"/>
      <c r="M933" s="197"/>
      <c r="N933" s="197"/>
      <c r="O933" s="197"/>
      <c r="P933" s="197"/>
      <c r="Q933" s="197"/>
      <c r="R933" s="197"/>
      <c r="S933" s="197"/>
      <c r="T933" s="197"/>
      <c r="U933" s="197"/>
      <c r="V933" s="197"/>
      <c r="W933" s="197"/>
      <c r="X933" s="197"/>
      <c r="Y933" s="197"/>
      <c r="Z933" s="197"/>
    </row>
    <row r="934" ht="15.75" customHeight="1">
      <c r="A934" s="197"/>
      <c r="B934" s="197"/>
      <c r="C934" s="197"/>
      <c r="D934" s="197"/>
      <c r="E934" s="197"/>
      <c r="F934" s="197"/>
      <c r="G934" s="197"/>
      <c r="H934" s="197"/>
      <c r="I934" s="197"/>
      <c r="J934" s="197"/>
      <c r="K934" s="197"/>
      <c r="L934" s="197"/>
      <c r="M934" s="197"/>
      <c r="N934" s="197"/>
      <c r="O934" s="197"/>
      <c r="P934" s="197"/>
      <c r="Q934" s="197"/>
      <c r="R934" s="197"/>
      <c r="S934" s="197"/>
      <c r="T934" s="197"/>
      <c r="U934" s="197"/>
      <c r="V934" s="197"/>
      <c r="W934" s="197"/>
      <c r="X934" s="197"/>
      <c r="Y934" s="197"/>
      <c r="Z934" s="197"/>
    </row>
    <row r="935" ht="15.75" customHeight="1">
      <c r="A935" s="197"/>
      <c r="B935" s="197"/>
      <c r="C935" s="197"/>
      <c r="D935" s="197"/>
      <c r="E935" s="197"/>
      <c r="F935" s="197"/>
      <c r="G935" s="197"/>
      <c r="H935" s="197"/>
      <c r="I935" s="197"/>
      <c r="J935" s="197"/>
      <c r="K935" s="197"/>
      <c r="L935" s="197"/>
      <c r="M935" s="197"/>
      <c r="N935" s="197"/>
      <c r="O935" s="197"/>
      <c r="P935" s="197"/>
      <c r="Q935" s="197"/>
      <c r="R935" s="197"/>
      <c r="S935" s="197"/>
      <c r="T935" s="197"/>
      <c r="U935" s="197"/>
      <c r="V935" s="197"/>
      <c r="W935" s="197"/>
      <c r="X935" s="197"/>
      <c r="Y935" s="197"/>
      <c r="Z935" s="197"/>
    </row>
    <row r="936" ht="15.75" customHeight="1">
      <c r="A936" s="197"/>
      <c r="B936" s="197"/>
      <c r="C936" s="197"/>
      <c r="D936" s="197"/>
      <c r="E936" s="197"/>
      <c r="F936" s="197"/>
      <c r="G936" s="197"/>
      <c r="H936" s="197"/>
      <c r="I936" s="197"/>
      <c r="J936" s="197"/>
      <c r="K936" s="197"/>
      <c r="L936" s="197"/>
      <c r="M936" s="197"/>
      <c r="N936" s="197"/>
      <c r="O936" s="197"/>
      <c r="P936" s="197"/>
      <c r="Q936" s="197"/>
      <c r="R936" s="197"/>
      <c r="S936" s="197"/>
      <c r="T936" s="197"/>
      <c r="U936" s="197"/>
      <c r="V936" s="197"/>
      <c r="W936" s="197"/>
      <c r="X936" s="197"/>
      <c r="Y936" s="197"/>
      <c r="Z936" s="197"/>
    </row>
    <row r="937" ht="15.75" customHeight="1">
      <c r="A937" s="197"/>
      <c r="B937" s="197"/>
      <c r="C937" s="197"/>
      <c r="D937" s="197"/>
      <c r="E937" s="197"/>
      <c r="F937" s="197"/>
      <c r="G937" s="197"/>
      <c r="H937" s="197"/>
      <c r="I937" s="197"/>
      <c r="J937" s="197"/>
      <c r="K937" s="197"/>
      <c r="L937" s="197"/>
      <c r="M937" s="197"/>
      <c r="N937" s="197"/>
      <c r="O937" s="197"/>
      <c r="P937" s="197"/>
      <c r="Q937" s="197"/>
      <c r="R937" s="197"/>
      <c r="S937" s="197"/>
      <c r="T937" s="197"/>
      <c r="U937" s="197"/>
      <c r="V937" s="197"/>
      <c r="W937" s="197"/>
      <c r="X937" s="197"/>
      <c r="Y937" s="197"/>
      <c r="Z937" s="197"/>
    </row>
    <row r="938" ht="15.75" customHeight="1">
      <c r="A938" s="197"/>
      <c r="B938" s="197"/>
      <c r="C938" s="197"/>
      <c r="D938" s="197"/>
      <c r="E938" s="197"/>
      <c r="F938" s="197"/>
      <c r="G938" s="197"/>
      <c r="H938" s="197"/>
      <c r="I938" s="197"/>
      <c r="J938" s="197"/>
      <c r="K938" s="197"/>
      <c r="L938" s="197"/>
      <c r="M938" s="197"/>
      <c r="N938" s="197"/>
      <c r="O938" s="197"/>
      <c r="P938" s="197"/>
      <c r="Q938" s="197"/>
      <c r="R938" s="197"/>
      <c r="S938" s="197"/>
      <c r="T938" s="197"/>
      <c r="U938" s="197"/>
      <c r="V938" s="197"/>
      <c r="W938" s="197"/>
      <c r="X938" s="197"/>
      <c r="Y938" s="197"/>
      <c r="Z938" s="197"/>
    </row>
    <row r="939" ht="15.75" customHeight="1">
      <c r="A939" s="197"/>
      <c r="B939" s="197"/>
      <c r="C939" s="197"/>
      <c r="D939" s="197"/>
      <c r="E939" s="197"/>
      <c r="F939" s="197"/>
      <c r="G939" s="197"/>
      <c r="H939" s="197"/>
      <c r="I939" s="197"/>
      <c r="J939" s="197"/>
      <c r="K939" s="197"/>
      <c r="L939" s="197"/>
      <c r="M939" s="197"/>
      <c r="N939" s="197"/>
      <c r="O939" s="197"/>
      <c r="P939" s="197"/>
      <c r="Q939" s="197"/>
      <c r="R939" s="197"/>
      <c r="S939" s="197"/>
      <c r="T939" s="197"/>
      <c r="U939" s="197"/>
      <c r="V939" s="197"/>
      <c r="W939" s="197"/>
      <c r="X939" s="197"/>
      <c r="Y939" s="197"/>
      <c r="Z939" s="197"/>
    </row>
    <row r="940" ht="15.75" customHeight="1">
      <c r="A940" s="197"/>
      <c r="B940" s="197"/>
      <c r="C940" s="197"/>
      <c r="D940" s="197"/>
      <c r="E940" s="197"/>
      <c r="F940" s="197"/>
      <c r="G940" s="197"/>
      <c r="H940" s="197"/>
      <c r="I940" s="197"/>
      <c r="J940" s="197"/>
      <c r="K940" s="197"/>
      <c r="L940" s="197"/>
      <c r="M940" s="197"/>
      <c r="N940" s="197"/>
      <c r="O940" s="197"/>
      <c r="P940" s="197"/>
      <c r="Q940" s="197"/>
      <c r="R940" s="197"/>
      <c r="S940" s="197"/>
      <c r="T940" s="197"/>
      <c r="U940" s="197"/>
      <c r="V940" s="197"/>
      <c r="W940" s="197"/>
      <c r="X940" s="197"/>
      <c r="Y940" s="197"/>
      <c r="Z940" s="197"/>
    </row>
    <row r="941" ht="15.75" customHeight="1">
      <c r="A941" s="197"/>
      <c r="B941" s="197"/>
      <c r="C941" s="197"/>
      <c r="D941" s="197"/>
      <c r="E941" s="197"/>
      <c r="F941" s="197"/>
      <c r="G941" s="197"/>
      <c r="H941" s="197"/>
      <c r="I941" s="197"/>
      <c r="J941" s="197"/>
      <c r="K941" s="197"/>
      <c r="L941" s="197"/>
      <c r="M941" s="197"/>
      <c r="N941" s="197"/>
      <c r="O941" s="197"/>
      <c r="P941" s="197"/>
      <c r="Q941" s="197"/>
      <c r="R941" s="197"/>
      <c r="S941" s="197"/>
      <c r="T941" s="197"/>
      <c r="U941" s="197"/>
      <c r="V941" s="197"/>
      <c r="W941" s="197"/>
      <c r="X941" s="197"/>
      <c r="Y941" s="197"/>
      <c r="Z941" s="197"/>
    </row>
    <row r="942" ht="15.75" customHeight="1">
      <c r="A942" s="197"/>
      <c r="B942" s="197"/>
      <c r="C942" s="197"/>
      <c r="D942" s="197"/>
      <c r="E942" s="197"/>
      <c r="F942" s="197"/>
      <c r="G942" s="197"/>
      <c r="H942" s="197"/>
      <c r="I942" s="197"/>
      <c r="J942" s="197"/>
      <c r="K942" s="197"/>
      <c r="L942" s="197"/>
      <c r="M942" s="197"/>
      <c r="N942" s="197"/>
      <c r="O942" s="197"/>
      <c r="P942" s="197"/>
      <c r="Q942" s="197"/>
      <c r="R942" s="197"/>
      <c r="S942" s="197"/>
      <c r="T942" s="197"/>
      <c r="U942" s="197"/>
      <c r="V942" s="197"/>
      <c r="W942" s="197"/>
      <c r="X942" s="197"/>
      <c r="Y942" s="197"/>
      <c r="Z942" s="197"/>
    </row>
    <row r="943" ht="15.75" customHeight="1">
      <c r="A943" s="197"/>
      <c r="B943" s="197"/>
      <c r="C943" s="197"/>
      <c r="D943" s="197"/>
      <c r="E943" s="197"/>
      <c r="F943" s="197"/>
      <c r="G943" s="197"/>
      <c r="H943" s="197"/>
      <c r="I943" s="197"/>
      <c r="J943" s="197"/>
      <c r="K943" s="197"/>
      <c r="L943" s="197"/>
      <c r="M943" s="197"/>
      <c r="N943" s="197"/>
      <c r="O943" s="197"/>
      <c r="P943" s="197"/>
      <c r="Q943" s="197"/>
      <c r="R943" s="197"/>
      <c r="S943" s="197"/>
      <c r="T943" s="197"/>
      <c r="U943" s="197"/>
      <c r="V943" s="197"/>
      <c r="W943" s="197"/>
      <c r="X943" s="197"/>
      <c r="Y943" s="197"/>
      <c r="Z943" s="197"/>
    </row>
    <row r="944" ht="15.75" customHeight="1">
      <c r="A944" s="197"/>
      <c r="B944" s="197"/>
      <c r="C944" s="197"/>
      <c r="D944" s="197"/>
      <c r="E944" s="197"/>
      <c r="F944" s="197"/>
      <c r="G944" s="197"/>
      <c r="H944" s="197"/>
      <c r="I944" s="197"/>
      <c r="J944" s="197"/>
      <c r="K944" s="197"/>
      <c r="L944" s="197"/>
      <c r="M944" s="197"/>
      <c r="N944" s="197"/>
      <c r="O944" s="197"/>
      <c r="P944" s="197"/>
      <c r="Q944" s="197"/>
      <c r="R944" s="197"/>
      <c r="S944" s="197"/>
      <c r="T944" s="197"/>
      <c r="U944" s="197"/>
      <c r="V944" s="197"/>
      <c r="W944" s="197"/>
      <c r="X944" s="197"/>
      <c r="Y944" s="197"/>
      <c r="Z944" s="197"/>
    </row>
    <row r="945" ht="15.75" customHeight="1">
      <c r="A945" s="197"/>
      <c r="B945" s="197"/>
      <c r="C945" s="197"/>
      <c r="D945" s="197"/>
      <c r="E945" s="197"/>
      <c r="F945" s="197"/>
      <c r="G945" s="197"/>
      <c r="H945" s="197"/>
      <c r="I945" s="197"/>
      <c r="J945" s="197"/>
      <c r="K945" s="197"/>
      <c r="L945" s="197"/>
      <c r="M945" s="197"/>
      <c r="N945" s="197"/>
      <c r="O945" s="197"/>
      <c r="P945" s="197"/>
      <c r="Q945" s="197"/>
      <c r="R945" s="197"/>
      <c r="S945" s="197"/>
      <c r="T945" s="197"/>
      <c r="U945" s="197"/>
      <c r="V945" s="197"/>
      <c r="W945" s="197"/>
      <c r="X945" s="197"/>
      <c r="Y945" s="197"/>
      <c r="Z945" s="197"/>
    </row>
    <row r="946" ht="15.75" customHeight="1">
      <c r="A946" s="197"/>
      <c r="B946" s="197"/>
      <c r="C946" s="197"/>
      <c r="D946" s="197"/>
      <c r="E946" s="197"/>
      <c r="F946" s="197"/>
      <c r="G946" s="197"/>
      <c r="H946" s="197"/>
      <c r="I946" s="197"/>
      <c r="J946" s="197"/>
      <c r="K946" s="197"/>
      <c r="L946" s="197"/>
      <c r="M946" s="197"/>
      <c r="N946" s="197"/>
      <c r="O946" s="197"/>
      <c r="P946" s="197"/>
      <c r="Q946" s="197"/>
      <c r="R946" s="197"/>
      <c r="S946" s="197"/>
      <c r="T946" s="197"/>
      <c r="U946" s="197"/>
      <c r="V946" s="197"/>
      <c r="W946" s="197"/>
      <c r="X946" s="197"/>
      <c r="Y946" s="197"/>
      <c r="Z946" s="197"/>
    </row>
    <row r="947" ht="15.75" customHeight="1">
      <c r="A947" s="197"/>
      <c r="B947" s="197"/>
      <c r="C947" s="197"/>
      <c r="D947" s="197"/>
      <c r="E947" s="197"/>
      <c r="F947" s="197"/>
      <c r="G947" s="197"/>
      <c r="H947" s="197"/>
      <c r="I947" s="197"/>
      <c r="J947" s="197"/>
      <c r="K947" s="197"/>
      <c r="L947" s="197"/>
      <c r="M947" s="197"/>
      <c r="N947" s="197"/>
      <c r="O947" s="197"/>
      <c r="P947" s="197"/>
      <c r="Q947" s="197"/>
      <c r="R947" s="197"/>
      <c r="S947" s="197"/>
      <c r="T947" s="197"/>
      <c r="U947" s="197"/>
      <c r="V947" s="197"/>
      <c r="W947" s="197"/>
      <c r="X947" s="197"/>
      <c r="Y947" s="197"/>
      <c r="Z947" s="197"/>
    </row>
    <row r="948" ht="15.75" customHeight="1">
      <c r="A948" s="197"/>
      <c r="B948" s="197"/>
      <c r="C948" s="197"/>
      <c r="D948" s="197"/>
      <c r="E948" s="197"/>
      <c r="F948" s="197"/>
      <c r="G948" s="197"/>
      <c r="H948" s="197"/>
      <c r="I948" s="197"/>
      <c r="J948" s="197"/>
      <c r="K948" s="197"/>
      <c r="L948" s="197"/>
      <c r="M948" s="197"/>
      <c r="N948" s="197"/>
      <c r="O948" s="197"/>
      <c r="P948" s="197"/>
      <c r="Q948" s="197"/>
      <c r="R948" s="197"/>
      <c r="S948" s="197"/>
      <c r="T948" s="197"/>
      <c r="U948" s="197"/>
      <c r="V948" s="197"/>
      <c r="W948" s="197"/>
      <c r="X948" s="197"/>
      <c r="Y948" s="197"/>
      <c r="Z948" s="197"/>
    </row>
    <row r="949" ht="15.75" customHeight="1">
      <c r="A949" s="197"/>
      <c r="B949" s="197"/>
      <c r="C949" s="197"/>
      <c r="D949" s="197"/>
      <c r="E949" s="197"/>
      <c r="F949" s="197"/>
      <c r="G949" s="197"/>
      <c r="H949" s="197"/>
      <c r="I949" s="197"/>
      <c r="J949" s="197"/>
      <c r="K949" s="197"/>
      <c r="L949" s="197"/>
      <c r="M949" s="197"/>
      <c r="N949" s="197"/>
      <c r="O949" s="197"/>
      <c r="P949" s="197"/>
      <c r="Q949" s="197"/>
      <c r="R949" s="197"/>
      <c r="S949" s="197"/>
      <c r="T949" s="197"/>
      <c r="U949" s="197"/>
      <c r="V949" s="197"/>
      <c r="W949" s="197"/>
      <c r="X949" s="197"/>
      <c r="Y949" s="197"/>
      <c r="Z949" s="197"/>
    </row>
    <row r="950" ht="15.75" customHeight="1">
      <c r="A950" s="197"/>
      <c r="B950" s="197"/>
      <c r="C950" s="197"/>
      <c r="D950" s="197"/>
      <c r="E950" s="197"/>
      <c r="F950" s="197"/>
      <c r="G950" s="197"/>
      <c r="H950" s="197"/>
      <c r="I950" s="197"/>
      <c r="J950" s="197"/>
      <c r="K950" s="197"/>
      <c r="L950" s="197"/>
      <c r="M950" s="197"/>
      <c r="N950" s="197"/>
      <c r="O950" s="197"/>
      <c r="P950" s="197"/>
      <c r="Q950" s="197"/>
      <c r="R950" s="197"/>
      <c r="S950" s="197"/>
      <c r="T950" s="197"/>
      <c r="U950" s="197"/>
      <c r="V950" s="197"/>
      <c r="W950" s="197"/>
      <c r="X950" s="197"/>
      <c r="Y950" s="197"/>
      <c r="Z950" s="197"/>
    </row>
    <row r="951" ht="15.75" customHeight="1">
      <c r="A951" s="197"/>
      <c r="B951" s="197"/>
      <c r="C951" s="197"/>
      <c r="D951" s="197"/>
      <c r="E951" s="197"/>
      <c r="F951" s="197"/>
      <c r="G951" s="197"/>
      <c r="H951" s="197"/>
      <c r="I951" s="197"/>
      <c r="J951" s="197"/>
      <c r="K951" s="197"/>
      <c r="L951" s="197"/>
      <c r="M951" s="197"/>
      <c r="N951" s="197"/>
      <c r="O951" s="197"/>
      <c r="P951" s="197"/>
      <c r="Q951" s="197"/>
      <c r="R951" s="197"/>
      <c r="S951" s="197"/>
      <c r="T951" s="197"/>
      <c r="U951" s="197"/>
      <c r="V951" s="197"/>
      <c r="W951" s="197"/>
      <c r="X951" s="197"/>
      <c r="Y951" s="197"/>
      <c r="Z951" s="197"/>
    </row>
    <row r="952" ht="15.75" customHeight="1">
      <c r="A952" s="197"/>
      <c r="B952" s="197"/>
      <c r="C952" s="197"/>
      <c r="D952" s="197"/>
      <c r="E952" s="197"/>
      <c r="F952" s="197"/>
      <c r="G952" s="197"/>
      <c r="H952" s="197"/>
      <c r="I952" s="197"/>
      <c r="J952" s="197"/>
      <c r="K952" s="197"/>
      <c r="L952" s="197"/>
      <c r="M952" s="197"/>
      <c r="N952" s="197"/>
      <c r="O952" s="197"/>
      <c r="P952" s="197"/>
      <c r="Q952" s="197"/>
      <c r="R952" s="197"/>
      <c r="S952" s="197"/>
      <c r="T952" s="197"/>
      <c r="U952" s="197"/>
      <c r="V952" s="197"/>
      <c r="W952" s="197"/>
      <c r="X952" s="197"/>
      <c r="Y952" s="197"/>
      <c r="Z952" s="197"/>
    </row>
    <row r="953" ht="15.75" customHeight="1">
      <c r="A953" s="197"/>
      <c r="B953" s="197"/>
      <c r="C953" s="197"/>
      <c r="D953" s="197"/>
      <c r="E953" s="197"/>
      <c r="F953" s="197"/>
      <c r="G953" s="197"/>
      <c r="H953" s="197"/>
      <c r="I953" s="197"/>
      <c r="J953" s="197"/>
      <c r="K953" s="197"/>
      <c r="L953" s="197"/>
      <c r="M953" s="197"/>
      <c r="N953" s="197"/>
      <c r="O953" s="197"/>
      <c r="P953" s="197"/>
      <c r="Q953" s="197"/>
      <c r="R953" s="197"/>
      <c r="S953" s="197"/>
      <c r="T953" s="197"/>
      <c r="U953" s="197"/>
      <c r="V953" s="197"/>
      <c r="W953" s="197"/>
      <c r="X953" s="197"/>
      <c r="Y953" s="197"/>
      <c r="Z953" s="197"/>
    </row>
    <row r="954" ht="15.75" customHeight="1">
      <c r="A954" s="197"/>
      <c r="B954" s="197"/>
      <c r="C954" s="197"/>
      <c r="D954" s="197"/>
      <c r="E954" s="197"/>
      <c r="F954" s="197"/>
      <c r="G954" s="197"/>
      <c r="H954" s="197"/>
      <c r="I954" s="197"/>
      <c r="J954" s="197"/>
      <c r="K954" s="197"/>
      <c r="L954" s="197"/>
      <c r="M954" s="197"/>
      <c r="N954" s="197"/>
      <c r="O954" s="197"/>
      <c r="P954" s="197"/>
      <c r="Q954" s="197"/>
      <c r="R954" s="197"/>
      <c r="S954" s="197"/>
      <c r="T954" s="197"/>
      <c r="U954" s="197"/>
      <c r="V954" s="197"/>
      <c r="W954" s="197"/>
      <c r="X954" s="197"/>
      <c r="Y954" s="197"/>
      <c r="Z954" s="197"/>
    </row>
    <row r="955" ht="15.75" customHeight="1">
      <c r="A955" s="197"/>
      <c r="B955" s="197"/>
      <c r="C955" s="197"/>
      <c r="D955" s="197"/>
      <c r="E955" s="197"/>
      <c r="F955" s="197"/>
      <c r="G955" s="197"/>
      <c r="H955" s="197"/>
      <c r="I955" s="197"/>
      <c r="J955" s="197"/>
      <c r="K955" s="197"/>
      <c r="L955" s="197"/>
      <c r="M955" s="197"/>
      <c r="N955" s="197"/>
      <c r="O955" s="197"/>
      <c r="P955" s="197"/>
      <c r="Q955" s="197"/>
      <c r="R955" s="197"/>
      <c r="S955" s="197"/>
      <c r="T955" s="197"/>
      <c r="U955" s="197"/>
      <c r="V955" s="197"/>
      <c r="W955" s="197"/>
      <c r="X955" s="197"/>
      <c r="Y955" s="197"/>
      <c r="Z955" s="197"/>
    </row>
    <row r="956" ht="15.75" customHeight="1">
      <c r="A956" s="197"/>
      <c r="B956" s="197"/>
      <c r="C956" s="197"/>
      <c r="D956" s="197"/>
      <c r="E956" s="197"/>
      <c r="F956" s="197"/>
      <c r="G956" s="197"/>
      <c r="H956" s="197"/>
      <c r="I956" s="197"/>
      <c r="J956" s="197"/>
      <c r="K956" s="197"/>
      <c r="L956" s="197"/>
      <c r="M956" s="197"/>
      <c r="N956" s="197"/>
      <c r="O956" s="197"/>
      <c r="P956" s="197"/>
      <c r="Q956" s="197"/>
      <c r="R956" s="197"/>
      <c r="S956" s="197"/>
      <c r="T956" s="197"/>
      <c r="U956" s="197"/>
      <c r="V956" s="197"/>
      <c r="W956" s="197"/>
      <c r="X956" s="197"/>
      <c r="Y956" s="197"/>
      <c r="Z956" s="197"/>
    </row>
    <row r="957" ht="15.75" customHeight="1">
      <c r="A957" s="197"/>
      <c r="B957" s="197"/>
      <c r="C957" s="197"/>
      <c r="D957" s="197"/>
      <c r="E957" s="197"/>
      <c r="F957" s="197"/>
      <c r="G957" s="197"/>
      <c r="H957" s="197"/>
      <c r="I957" s="197"/>
      <c r="J957" s="197"/>
      <c r="K957" s="197"/>
      <c r="L957" s="197"/>
      <c r="M957" s="197"/>
      <c r="N957" s="197"/>
      <c r="O957" s="197"/>
      <c r="P957" s="197"/>
      <c r="Q957" s="197"/>
      <c r="R957" s="197"/>
      <c r="S957" s="197"/>
      <c r="T957" s="197"/>
      <c r="U957" s="197"/>
      <c r="V957" s="197"/>
      <c r="W957" s="197"/>
      <c r="X957" s="197"/>
      <c r="Y957" s="197"/>
      <c r="Z957" s="197"/>
    </row>
    <row r="958" ht="15.75" customHeight="1">
      <c r="A958" s="197"/>
      <c r="B958" s="197"/>
      <c r="C958" s="197"/>
      <c r="D958" s="197"/>
      <c r="E958" s="197"/>
      <c r="F958" s="197"/>
      <c r="G958" s="197"/>
      <c r="H958" s="197"/>
      <c r="I958" s="197"/>
      <c r="J958" s="197"/>
      <c r="K958" s="197"/>
      <c r="L958" s="197"/>
      <c r="M958" s="197"/>
      <c r="N958" s="197"/>
      <c r="O958" s="197"/>
      <c r="P958" s="197"/>
      <c r="Q958" s="197"/>
      <c r="R958" s="197"/>
      <c r="S958" s="197"/>
      <c r="T958" s="197"/>
      <c r="U958" s="197"/>
      <c r="V958" s="197"/>
      <c r="W958" s="197"/>
      <c r="X958" s="197"/>
      <c r="Y958" s="197"/>
      <c r="Z958" s="197"/>
    </row>
    <row r="959" ht="15.75" customHeight="1">
      <c r="A959" s="197"/>
      <c r="B959" s="197"/>
      <c r="C959" s="197"/>
      <c r="D959" s="197"/>
      <c r="E959" s="197"/>
      <c r="F959" s="197"/>
      <c r="G959" s="197"/>
      <c r="H959" s="197"/>
      <c r="I959" s="197"/>
      <c r="J959" s="197"/>
      <c r="K959" s="197"/>
      <c r="L959" s="197"/>
      <c r="M959" s="197"/>
      <c r="N959" s="197"/>
      <c r="O959" s="197"/>
      <c r="P959" s="197"/>
      <c r="Q959" s="197"/>
      <c r="R959" s="197"/>
      <c r="S959" s="197"/>
      <c r="T959" s="197"/>
      <c r="U959" s="197"/>
      <c r="V959" s="197"/>
      <c r="W959" s="197"/>
      <c r="X959" s="197"/>
      <c r="Y959" s="197"/>
      <c r="Z959" s="197"/>
    </row>
    <row r="960" ht="15.75" customHeight="1">
      <c r="A960" s="197"/>
      <c r="B960" s="197"/>
      <c r="C960" s="197"/>
      <c r="D960" s="197"/>
      <c r="E960" s="197"/>
      <c r="F960" s="197"/>
      <c r="G960" s="197"/>
      <c r="H960" s="197"/>
      <c r="I960" s="197"/>
      <c r="J960" s="197"/>
      <c r="K960" s="197"/>
      <c r="L960" s="197"/>
      <c r="M960" s="197"/>
      <c r="N960" s="197"/>
      <c r="O960" s="197"/>
      <c r="P960" s="197"/>
      <c r="Q960" s="197"/>
      <c r="R960" s="197"/>
      <c r="S960" s="197"/>
      <c r="T960" s="197"/>
      <c r="U960" s="197"/>
      <c r="V960" s="197"/>
      <c r="W960" s="197"/>
      <c r="X960" s="197"/>
      <c r="Y960" s="197"/>
      <c r="Z960" s="197"/>
    </row>
    <row r="961" ht="15.75" customHeight="1">
      <c r="A961" s="197"/>
      <c r="B961" s="197"/>
      <c r="C961" s="197"/>
      <c r="D961" s="197"/>
      <c r="E961" s="197"/>
      <c r="F961" s="197"/>
      <c r="G961" s="197"/>
      <c r="H961" s="197"/>
      <c r="I961" s="197"/>
      <c r="J961" s="197"/>
      <c r="K961" s="197"/>
      <c r="L961" s="197"/>
      <c r="M961" s="197"/>
      <c r="N961" s="197"/>
      <c r="O961" s="197"/>
      <c r="P961" s="197"/>
      <c r="Q961" s="197"/>
      <c r="R961" s="197"/>
      <c r="S961" s="197"/>
      <c r="T961" s="197"/>
      <c r="U961" s="197"/>
      <c r="V961" s="197"/>
      <c r="W961" s="197"/>
      <c r="X961" s="197"/>
      <c r="Y961" s="197"/>
      <c r="Z961" s="197"/>
    </row>
    <row r="962" ht="15.75" customHeight="1">
      <c r="A962" s="197"/>
      <c r="B962" s="197"/>
      <c r="C962" s="197"/>
      <c r="D962" s="197"/>
      <c r="E962" s="197"/>
      <c r="F962" s="197"/>
      <c r="G962" s="197"/>
      <c r="H962" s="197"/>
      <c r="I962" s="197"/>
      <c r="J962" s="197"/>
      <c r="K962" s="197"/>
      <c r="L962" s="197"/>
      <c r="M962" s="197"/>
      <c r="N962" s="197"/>
      <c r="O962" s="197"/>
      <c r="P962" s="197"/>
      <c r="Q962" s="197"/>
      <c r="R962" s="197"/>
      <c r="S962" s="197"/>
      <c r="T962" s="197"/>
      <c r="U962" s="197"/>
      <c r="V962" s="197"/>
      <c r="W962" s="197"/>
      <c r="X962" s="197"/>
      <c r="Y962" s="197"/>
      <c r="Z962" s="197"/>
    </row>
    <row r="963" ht="15.75" customHeight="1">
      <c r="A963" s="197"/>
      <c r="B963" s="197"/>
      <c r="C963" s="197"/>
      <c r="D963" s="197"/>
      <c r="E963" s="197"/>
      <c r="F963" s="197"/>
      <c r="G963" s="197"/>
      <c r="H963" s="197"/>
      <c r="I963" s="197"/>
      <c r="J963" s="197"/>
      <c r="K963" s="197"/>
      <c r="L963" s="197"/>
      <c r="M963" s="197"/>
      <c r="N963" s="197"/>
      <c r="O963" s="197"/>
      <c r="P963" s="197"/>
      <c r="Q963" s="197"/>
      <c r="R963" s="197"/>
      <c r="S963" s="197"/>
      <c r="T963" s="197"/>
      <c r="U963" s="197"/>
      <c r="V963" s="197"/>
      <c r="W963" s="197"/>
      <c r="X963" s="197"/>
      <c r="Y963" s="197"/>
      <c r="Z963" s="197"/>
    </row>
    <row r="964" ht="15.75" customHeight="1">
      <c r="A964" s="197"/>
      <c r="B964" s="197"/>
      <c r="C964" s="197"/>
      <c r="D964" s="197"/>
      <c r="E964" s="197"/>
      <c r="F964" s="197"/>
      <c r="G964" s="197"/>
      <c r="H964" s="197"/>
      <c r="I964" s="197"/>
      <c r="J964" s="197"/>
      <c r="K964" s="197"/>
      <c r="L964" s="197"/>
      <c r="M964" s="197"/>
      <c r="N964" s="197"/>
      <c r="O964" s="197"/>
      <c r="P964" s="197"/>
      <c r="Q964" s="197"/>
      <c r="R964" s="197"/>
      <c r="S964" s="197"/>
      <c r="T964" s="197"/>
      <c r="U964" s="197"/>
      <c r="V964" s="197"/>
      <c r="W964" s="197"/>
      <c r="X964" s="197"/>
      <c r="Y964" s="197"/>
      <c r="Z964" s="197"/>
    </row>
    <row r="965" ht="15.75" customHeight="1">
      <c r="A965" s="197"/>
      <c r="B965" s="197"/>
      <c r="C965" s="197"/>
      <c r="D965" s="197"/>
      <c r="E965" s="197"/>
      <c r="F965" s="197"/>
      <c r="G965" s="197"/>
      <c r="H965" s="197"/>
      <c r="I965" s="197"/>
      <c r="J965" s="197"/>
      <c r="K965" s="197"/>
      <c r="L965" s="197"/>
      <c r="M965" s="197"/>
      <c r="N965" s="197"/>
      <c r="O965" s="197"/>
      <c r="P965" s="197"/>
      <c r="Q965" s="197"/>
      <c r="R965" s="197"/>
      <c r="S965" s="197"/>
      <c r="T965" s="197"/>
      <c r="U965" s="197"/>
      <c r="V965" s="197"/>
      <c r="W965" s="197"/>
      <c r="X965" s="197"/>
      <c r="Y965" s="197"/>
      <c r="Z965" s="197"/>
    </row>
    <row r="966" ht="15.75" customHeight="1">
      <c r="A966" s="197"/>
      <c r="B966" s="197"/>
      <c r="C966" s="197"/>
      <c r="D966" s="197"/>
      <c r="E966" s="197"/>
      <c r="F966" s="197"/>
      <c r="G966" s="197"/>
      <c r="H966" s="197"/>
      <c r="I966" s="197"/>
      <c r="J966" s="197"/>
      <c r="K966" s="197"/>
      <c r="L966" s="197"/>
      <c r="M966" s="197"/>
      <c r="N966" s="197"/>
      <c r="O966" s="197"/>
      <c r="P966" s="197"/>
      <c r="Q966" s="197"/>
      <c r="R966" s="197"/>
      <c r="S966" s="197"/>
      <c r="T966" s="197"/>
      <c r="U966" s="197"/>
      <c r="V966" s="197"/>
      <c r="W966" s="197"/>
      <c r="X966" s="197"/>
      <c r="Y966" s="197"/>
      <c r="Z966" s="197"/>
    </row>
    <row r="967" ht="15.75" customHeight="1">
      <c r="A967" s="197"/>
      <c r="B967" s="197"/>
      <c r="C967" s="197"/>
      <c r="D967" s="197"/>
      <c r="E967" s="197"/>
      <c r="F967" s="197"/>
      <c r="G967" s="197"/>
      <c r="H967" s="197"/>
      <c r="I967" s="197"/>
      <c r="J967" s="197"/>
      <c r="K967" s="197"/>
      <c r="L967" s="197"/>
      <c r="M967" s="197"/>
      <c r="N967" s="197"/>
      <c r="O967" s="197"/>
      <c r="P967" s="197"/>
      <c r="Q967" s="197"/>
      <c r="R967" s="197"/>
      <c r="S967" s="197"/>
      <c r="T967" s="197"/>
      <c r="U967" s="197"/>
      <c r="V967" s="197"/>
      <c r="W967" s="197"/>
      <c r="X967" s="197"/>
      <c r="Y967" s="197"/>
      <c r="Z967" s="197"/>
    </row>
    <row r="968" ht="15.75" customHeight="1">
      <c r="A968" s="197"/>
      <c r="B968" s="197"/>
      <c r="C968" s="197"/>
      <c r="D968" s="197"/>
      <c r="E968" s="197"/>
      <c r="F968" s="197"/>
      <c r="G968" s="197"/>
      <c r="H968" s="197"/>
      <c r="I968" s="197"/>
      <c r="J968" s="197"/>
      <c r="K968" s="197"/>
      <c r="L968" s="197"/>
      <c r="M968" s="197"/>
      <c r="N968" s="197"/>
      <c r="O968" s="197"/>
      <c r="P968" s="197"/>
      <c r="Q968" s="197"/>
      <c r="R968" s="197"/>
      <c r="S968" s="197"/>
      <c r="T968" s="197"/>
      <c r="U968" s="197"/>
      <c r="V968" s="197"/>
      <c r="W968" s="197"/>
      <c r="X968" s="197"/>
      <c r="Y968" s="197"/>
      <c r="Z968" s="197"/>
    </row>
    <row r="969" ht="15.75" customHeight="1">
      <c r="A969" s="197"/>
      <c r="B969" s="197"/>
      <c r="C969" s="197"/>
      <c r="D969" s="197"/>
      <c r="E969" s="197"/>
      <c r="F969" s="197"/>
      <c r="G969" s="197"/>
      <c r="H969" s="197"/>
      <c r="I969" s="197"/>
      <c r="J969" s="197"/>
      <c r="K969" s="197"/>
      <c r="L969" s="197"/>
      <c r="M969" s="197"/>
      <c r="N969" s="197"/>
      <c r="O969" s="197"/>
      <c r="P969" s="197"/>
      <c r="Q969" s="197"/>
      <c r="R969" s="197"/>
      <c r="S969" s="197"/>
      <c r="T969" s="197"/>
      <c r="U969" s="197"/>
      <c r="V969" s="197"/>
      <c r="W969" s="197"/>
      <c r="X969" s="197"/>
      <c r="Y969" s="197"/>
      <c r="Z969" s="197"/>
    </row>
    <row r="970" ht="15.75" customHeight="1">
      <c r="A970" s="197"/>
      <c r="B970" s="197"/>
      <c r="C970" s="197"/>
      <c r="D970" s="197"/>
      <c r="E970" s="197"/>
      <c r="F970" s="197"/>
      <c r="G970" s="197"/>
      <c r="H970" s="197"/>
      <c r="I970" s="197"/>
      <c r="J970" s="197"/>
      <c r="K970" s="197"/>
      <c r="L970" s="197"/>
      <c r="M970" s="197"/>
      <c r="N970" s="197"/>
      <c r="O970" s="197"/>
      <c r="P970" s="197"/>
      <c r="Q970" s="197"/>
      <c r="R970" s="197"/>
      <c r="S970" s="197"/>
      <c r="T970" s="197"/>
      <c r="U970" s="197"/>
      <c r="V970" s="197"/>
      <c r="W970" s="197"/>
      <c r="X970" s="197"/>
      <c r="Y970" s="197"/>
      <c r="Z970" s="197"/>
    </row>
    <row r="971" ht="15.75" customHeight="1">
      <c r="A971" s="197"/>
      <c r="B971" s="197"/>
      <c r="C971" s="197"/>
      <c r="D971" s="197"/>
      <c r="E971" s="197"/>
      <c r="F971" s="197"/>
      <c r="G971" s="197"/>
      <c r="H971" s="197"/>
      <c r="I971" s="197"/>
      <c r="J971" s="197"/>
      <c r="K971" s="197"/>
      <c r="L971" s="197"/>
      <c r="M971" s="197"/>
      <c r="N971" s="197"/>
      <c r="O971" s="197"/>
      <c r="P971" s="197"/>
      <c r="Q971" s="197"/>
      <c r="R971" s="197"/>
      <c r="S971" s="197"/>
      <c r="T971" s="197"/>
      <c r="U971" s="197"/>
      <c r="V971" s="197"/>
      <c r="W971" s="197"/>
      <c r="X971" s="197"/>
      <c r="Y971" s="197"/>
      <c r="Z971" s="197"/>
    </row>
    <row r="972" ht="15.75" customHeight="1">
      <c r="A972" s="197"/>
      <c r="B972" s="197"/>
      <c r="C972" s="197"/>
      <c r="D972" s="197"/>
      <c r="E972" s="197"/>
      <c r="F972" s="197"/>
      <c r="G972" s="197"/>
      <c r="H972" s="197"/>
      <c r="I972" s="197"/>
      <c r="J972" s="197"/>
      <c r="K972" s="197"/>
      <c r="L972" s="197"/>
      <c r="M972" s="197"/>
      <c r="N972" s="197"/>
      <c r="O972" s="197"/>
      <c r="P972" s="197"/>
      <c r="Q972" s="197"/>
      <c r="R972" s="197"/>
      <c r="S972" s="197"/>
      <c r="T972" s="197"/>
      <c r="U972" s="197"/>
      <c r="V972" s="197"/>
      <c r="W972" s="197"/>
      <c r="X972" s="197"/>
      <c r="Y972" s="197"/>
      <c r="Z972" s="197"/>
    </row>
    <row r="973" ht="15.75" customHeight="1">
      <c r="A973" s="197"/>
      <c r="B973" s="197"/>
      <c r="C973" s="197"/>
      <c r="D973" s="197"/>
      <c r="E973" s="197"/>
      <c r="F973" s="197"/>
      <c r="G973" s="197"/>
      <c r="H973" s="197"/>
      <c r="I973" s="197"/>
      <c r="J973" s="197"/>
      <c r="K973" s="197"/>
      <c r="L973" s="197"/>
      <c r="M973" s="197"/>
      <c r="N973" s="197"/>
      <c r="O973" s="197"/>
      <c r="P973" s="197"/>
      <c r="Q973" s="197"/>
      <c r="R973" s="197"/>
      <c r="S973" s="197"/>
      <c r="T973" s="197"/>
      <c r="U973" s="197"/>
      <c r="V973" s="197"/>
      <c r="W973" s="197"/>
      <c r="X973" s="197"/>
      <c r="Y973" s="197"/>
      <c r="Z973" s="197"/>
    </row>
    <row r="974" ht="15.75" customHeight="1">
      <c r="A974" s="197"/>
      <c r="B974" s="197"/>
      <c r="C974" s="197"/>
      <c r="D974" s="197"/>
      <c r="E974" s="197"/>
      <c r="F974" s="197"/>
      <c r="G974" s="197"/>
      <c r="H974" s="197"/>
      <c r="I974" s="197"/>
      <c r="J974" s="197"/>
      <c r="K974" s="197"/>
      <c r="L974" s="197"/>
      <c r="M974" s="197"/>
      <c r="N974" s="197"/>
      <c r="O974" s="197"/>
      <c r="P974" s="197"/>
      <c r="Q974" s="197"/>
      <c r="R974" s="197"/>
      <c r="S974" s="197"/>
      <c r="T974" s="197"/>
      <c r="U974" s="197"/>
      <c r="V974" s="197"/>
      <c r="W974" s="197"/>
      <c r="X974" s="197"/>
      <c r="Y974" s="197"/>
      <c r="Z974" s="197"/>
    </row>
    <row r="975" ht="15.75" customHeight="1">
      <c r="A975" s="197"/>
      <c r="B975" s="197"/>
      <c r="C975" s="197"/>
      <c r="D975" s="197"/>
      <c r="E975" s="197"/>
      <c r="F975" s="197"/>
      <c r="G975" s="197"/>
      <c r="H975" s="197"/>
      <c r="I975" s="197"/>
      <c r="J975" s="197"/>
      <c r="K975" s="197"/>
      <c r="L975" s="197"/>
      <c r="M975" s="197"/>
      <c r="N975" s="197"/>
      <c r="O975" s="197"/>
      <c r="P975" s="197"/>
      <c r="Q975" s="197"/>
      <c r="R975" s="197"/>
      <c r="S975" s="197"/>
      <c r="T975" s="197"/>
      <c r="U975" s="197"/>
      <c r="V975" s="197"/>
      <c r="W975" s="197"/>
      <c r="X975" s="197"/>
      <c r="Y975" s="197"/>
      <c r="Z975" s="197"/>
    </row>
    <row r="976" ht="15.75" customHeight="1">
      <c r="A976" s="197"/>
      <c r="B976" s="197"/>
      <c r="C976" s="197"/>
      <c r="D976" s="197"/>
      <c r="E976" s="197"/>
      <c r="F976" s="197"/>
      <c r="G976" s="197"/>
      <c r="H976" s="197"/>
      <c r="I976" s="197"/>
      <c r="J976" s="197"/>
      <c r="K976" s="197"/>
      <c r="L976" s="197"/>
      <c r="M976" s="197"/>
      <c r="N976" s="197"/>
      <c r="O976" s="197"/>
      <c r="P976" s="197"/>
      <c r="Q976" s="197"/>
      <c r="R976" s="197"/>
      <c r="S976" s="197"/>
      <c r="T976" s="197"/>
      <c r="U976" s="197"/>
      <c r="V976" s="197"/>
      <c r="W976" s="197"/>
      <c r="X976" s="197"/>
      <c r="Y976" s="197"/>
      <c r="Z976" s="197"/>
    </row>
    <row r="977" ht="15.75" customHeight="1">
      <c r="A977" s="197"/>
      <c r="B977" s="197"/>
      <c r="C977" s="197"/>
      <c r="D977" s="197"/>
      <c r="E977" s="197"/>
      <c r="F977" s="197"/>
      <c r="G977" s="197"/>
      <c r="H977" s="197"/>
      <c r="I977" s="197"/>
      <c r="J977" s="197"/>
      <c r="K977" s="197"/>
      <c r="L977" s="197"/>
      <c r="M977" s="197"/>
      <c r="N977" s="197"/>
      <c r="O977" s="197"/>
      <c r="P977" s="197"/>
      <c r="Q977" s="197"/>
      <c r="R977" s="197"/>
      <c r="S977" s="197"/>
      <c r="T977" s="197"/>
      <c r="U977" s="197"/>
      <c r="V977" s="197"/>
      <c r="W977" s="197"/>
      <c r="X977" s="197"/>
      <c r="Y977" s="197"/>
      <c r="Z977" s="197"/>
    </row>
    <row r="978" ht="15.75" customHeight="1">
      <c r="A978" s="197"/>
      <c r="B978" s="197"/>
      <c r="C978" s="197"/>
      <c r="D978" s="197"/>
      <c r="E978" s="197"/>
      <c r="F978" s="197"/>
      <c r="G978" s="197"/>
      <c r="H978" s="197"/>
      <c r="I978" s="197"/>
      <c r="J978" s="197"/>
      <c r="K978" s="197"/>
      <c r="L978" s="197"/>
      <c r="M978" s="197"/>
      <c r="N978" s="197"/>
      <c r="O978" s="197"/>
      <c r="P978" s="197"/>
      <c r="Q978" s="197"/>
      <c r="R978" s="197"/>
      <c r="S978" s="197"/>
      <c r="T978" s="197"/>
      <c r="U978" s="197"/>
      <c r="V978" s="197"/>
      <c r="W978" s="197"/>
      <c r="X978" s="197"/>
      <c r="Y978" s="197"/>
      <c r="Z978" s="197"/>
    </row>
    <row r="979" ht="15.75" customHeight="1">
      <c r="A979" s="197"/>
      <c r="B979" s="197"/>
      <c r="C979" s="197"/>
      <c r="D979" s="197"/>
      <c r="E979" s="197"/>
      <c r="F979" s="197"/>
      <c r="G979" s="197"/>
      <c r="H979" s="197"/>
      <c r="I979" s="197"/>
      <c r="J979" s="197"/>
      <c r="K979" s="197"/>
      <c r="L979" s="197"/>
      <c r="M979" s="197"/>
      <c r="N979" s="197"/>
      <c r="O979" s="197"/>
      <c r="P979" s="197"/>
      <c r="Q979" s="197"/>
      <c r="R979" s="197"/>
      <c r="S979" s="197"/>
      <c r="T979" s="197"/>
      <c r="U979" s="197"/>
      <c r="V979" s="197"/>
      <c r="W979" s="197"/>
      <c r="X979" s="197"/>
      <c r="Y979" s="197"/>
      <c r="Z979" s="197"/>
    </row>
    <row r="980" ht="15.75" customHeight="1">
      <c r="A980" s="197"/>
      <c r="B980" s="197"/>
      <c r="C980" s="197"/>
      <c r="D980" s="197"/>
      <c r="E980" s="197"/>
      <c r="F980" s="197"/>
      <c r="G980" s="197"/>
      <c r="H980" s="197"/>
      <c r="I980" s="197"/>
      <c r="J980" s="197"/>
      <c r="K980" s="197"/>
      <c r="L980" s="197"/>
      <c r="M980" s="197"/>
      <c r="N980" s="197"/>
      <c r="O980" s="197"/>
      <c r="P980" s="197"/>
      <c r="Q980" s="197"/>
      <c r="R980" s="197"/>
      <c r="S980" s="197"/>
      <c r="T980" s="197"/>
      <c r="U980" s="197"/>
      <c r="V980" s="197"/>
      <c r="W980" s="197"/>
      <c r="X980" s="197"/>
      <c r="Y980" s="197"/>
      <c r="Z980" s="197"/>
    </row>
    <row r="981" ht="15.75" customHeight="1">
      <c r="A981" s="197"/>
      <c r="B981" s="197"/>
      <c r="C981" s="197"/>
      <c r="D981" s="197"/>
      <c r="E981" s="197"/>
      <c r="F981" s="197"/>
      <c r="G981" s="197"/>
      <c r="H981" s="197"/>
      <c r="I981" s="197"/>
      <c r="J981" s="197"/>
      <c r="K981" s="197"/>
      <c r="L981" s="197"/>
      <c r="M981" s="197"/>
      <c r="N981" s="197"/>
      <c r="O981" s="197"/>
      <c r="P981" s="197"/>
      <c r="Q981" s="197"/>
      <c r="R981" s="197"/>
      <c r="S981" s="197"/>
      <c r="T981" s="197"/>
      <c r="U981" s="197"/>
      <c r="V981" s="197"/>
      <c r="W981" s="197"/>
      <c r="X981" s="197"/>
      <c r="Y981" s="197"/>
      <c r="Z981" s="197"/>
    </row>
    <row r="982" ht="15.75" customHeight="1">
      <c r="A982" s="197"/>
      <c r="B982" s="197"/>
      <c r="C982" s="197"/>
      <c r="D982" s="197"/>
      <c r="E982" s="197"/>
      <c r="F982" s="197"/>
      <c r="G982" s="197"/>
      <c r="H982" s="197"/>
      <c r="I982" s="197"/>
      <c r="J982" s="197"/>
      <c r="K982" s="197"/>
      <c r="L982" s="197"/>
      <c r="M982" s="197"/>
      <c r="N982" s="197"/>
      <c r="O982" s="197"/>
      <c r="P982" s="197"/>
      <c r="Q982" s="197"/>
      <c r="R982" s="197"/>
      <c r="S982" s="197"/>
      <c r="T982" s="197"/>
      <c r="U982" s="197"/>
      <c r="V982" s="197"/>
      <c r="W982" s="197"/>
      <c r="X982" s="197"/>
      <c r="Y982" s="197"/>
      <c r="Z982" s="197"/>
    </row>
    <row r="983" ht="15.75" customHeight="1">
      <c r="A983" s="197"/>
      <c r="B983" s="197"/>
      <c r="C983" s="197"/>
      <c r="D983" s="197"/>
      <c r="E983" s="197"/>
      <c r="F983" s="197"/>
      <c r="G983" s="197"/>
      <c r="H983" s="197"/>
      <c r="I983" s="197"/>
      <c r="J983" s="197"/>
      <c r="K983" s="197"/>
      <c r="L983" s="197"/>
      <c r="M983" s="197"/>
      <c r="N983" s="197"/>
      <c r="O983" s="197"/>
      <c r="P983" s="197"/>
      <c r="Q983" s="197"/>
      <c r="R983" s="197"/>
      <c r="S983" s="197"/>
      <c r="T983" s="197"/>
      <c r="U983" s="197"/>
      <c r="V983" s="197"/>
      <c r="W983" s="197"/>
      <c r="X983" s="197"/>
      <c r="Y983" s="197"/>
      <c r="Z983" s="197"/>
    </row>
    <row r="984" ht="15.75" customHeight="1">
      <c r="A984" s="197"/>
      <c r="B984" s="197"/>
      <c r="C984" s="197"/>
      <c r="D984" s="197"/>
      <c r="E984" s="197"/>
      <c r="F984" s="197"/>
      <c r="G984" s="197"/>
      <c r="H984" s="197"/>
      <c r="I984" s="197"/>
      <c r="J984" s="197"/>
      <c r="K984" s="197"/>
      <c r="L984" s="197"/>
      <c r="M984" s="197"/>
      <c r="N984" s="197"/>
      <c r="O984" s="197"/>
      <c r="P984" s="197"/>
      <c r="Q984" s="197"/>
      <c r="R984" s="197"/>
      <c r="S984" s="197"/>
      <c r="T984" s="197"/>
      <c r="U984" s="197"/>
      <c r="V984" s="197"/>
      <c r="W984" s="197"/>
      <c r="X984" s="197"/>
      <c r="Y984" s="197"/>
      <c r="Z984" s="197"/>
    </row>
    <row r="985" ht="15.75" customHeight="1">
      <c r="A985" s="197"/>
      <c r="B985" s="197"/>
      <c r="C985" s="197"/>
      <c r="D985" s="197"/>
      <c r="E985" s="197"/>
      <c r="F985" s="197"/>
      <c r="G985" s="197"/>
      <c r="H985" s="197"/>
      <c r="I985" s="197"/>
      <c r="J985" s="197"/>
      <c r="K985" s="197"/>
      <c r="L985" s="197"/>
      <c r="M985" s="197"/>
      <c r="N985" s="197"/>
      <c r="O985" s="197"/>
      <c r="P985" s="197"/>
      <c r="Q985" s="197"/>
      <c r="R985" s="197"/>
      <c r="S985" s="197"/>
      <c r="T985" s="197"/>
      <c r="U985" s="197"/>
      <c r="V985" s="197"/>
      <c r="W985" s="197"/>
      <c r="X985" s="197"/>
      <c r="Y985" s="197"/>
      <c r="Z985" s="197"/>
    </row>
    <row r="986" ht="15.75" customHeight="1">
      <c r="A986" s="197"/>
      <c r="B986" s="197"/>
      <c r="C986" s="197"/>
      <c r="D986" s="197"/>
      <c r="E986" s="197"/>
      <c r="F986" s="197"/>
      <c r="G986" s="197"/>
      <c r="H986" s="197"/>
      <c r="I986" s="197"/>
      <c r="J986" s="197"/>
      <c r="K986" s="197"/>
      <c r="L986" s="197"/>
      <c r="M986" s="197"/>
      <c r="N986" s="197"/>
      <c r="O986" s="197"/>
      <c r="P986" s="197"/>
      <c r="Q986" s="197"/>
      <c r="R986" s="197"/>
      <c r="S986" s="197"/>
      <c r="T986" s="197"/>
      <c r="U986" s="197"/>
      <c r="V986" s="197"/>
      <c r="W986" s="197"/>
      <c r="X986" s="197"/>
      <c r="Y986" s="197"/>
      <c r="Z986" s="197"/>
    </row>
    <row r="987" ht="15.75" customHeight="1">
      <c r="A987" s="197"/>
      <c r="B987" s="197"/>
      <c r="C987" s="197"/>
      <c r="D987" s="197"/>
      <c r="E987" s="197"/>
      <c r="F987" s="197"/>
      <c r="G987" s="197"/>
      <c r="H987" s="197"/>
      <c r="I987" s="197"/>
      <c r="J987" s="197"/>
      <c r="K987" s="197"/>
      <c r="L987" s="197"/>
      <c r="M987" s="197"/>
      <c r="N987" s="197"/>
      <c r="O987" s="197"/>
      <c r="P987" s="197"/>
      <c r="Q987" s="197"/>
      <c r="R987" s="197"/>
      <c r="S987" s="197"/>
      <c r="T987" s="197"/>
      <c r="U987" s="197"/>
      <c r="V987" s="197"/>
      <c r="W987" s="197"/>
      <c r="X987" s="197"/>
      <c r="Y987" s="197"/>
      <c r="Z987" s="197"/>
    </row>
    <row r="988" ht="15.75" customHeight="1">
      <c r="A988" s="197"/>
      <c r="B988" s="197"/>
      <c r="C988" s="197"/>
      <c r="D988" s="197"/>
      <c r="E988" s="197"/>
      <c r="F988" s="197"/>
      <c r="G988" s="197"/>
      <c r="H988" s="197"/>
      <c r="I988" s="197"/>
      <c r="J988" s="197"/>
      <c r="K988" s="197"/>
      <c r="L988" s="197"/>
      <c r="M988" s="197"/>
      <c r="N988" s="197"/>
      <c r="O988" s="197"/>
      <c r="P988" s="197"/>
      <c r="Q988" s="197"/>
      <c r="R988" s="197"/>
      <c r="S988" s="197"/>
      <c r="T988" s="197"/>
      <c r="U988" s="197"/>
      <c r="V988" s="197"/>
      <c r="W988" s="197"/>
      <c r="X988" s="197"/>
      <c r="Y988" s="197"/>
      <c r="Z988" s="197"/>
    </row>
    <row r="989" ht="15.75" customHeight="1">
      <c r="A989" s="197"/>
      <c r="B989" s="197"/>
      <c r="C989" s="197"/>
      <c r="D989" s="197"/>
      <c r="E989" s="197"/>
      <c r="F989" s="197"/>
      <c r="G989" s="197"/>
      <c r="H989" s="197"/>
      <c r="I989" s="197"/>
      <c r="J989" s="197"/>
      <c r="K989" s="197"/>
      <c r="L989" s="197"/>
      <c r="M989" s="197"/>
      <c r="N989" s="197"/>
      <c r="O989" s="197"/>
      <c r="P989" s="197"/>
      <c r="Q989" s="197"/>
      <c r="R989" s="197"/>
      <c r="S989" s="197"/>
      <c r="T989" s="197"/>
      <c r="U989" s="197"/>
      <c r="V989" s="197"/>
      <c r="W989" s="197"/>
      <c r="X989" s="197"/>
      <c r="Y989" s="197"/>
      <c r="Z989" s="197"/>
    </row>
    <row r="990" ht="15.75" customHeight="1">
      <c r="A990" s="197"/>
      <c r="B990" s="197"/>
      <c r="C990" s="197"/>
      <c r="D990" s="197"/>
      <c r="E990" s="197"/>
      <c r="F990" s="197"/>
      <c r="G990" s="197"/>
      <c r="H990" s="197"/>
      <c r="I990" s="197"/>
      <c r="J990" s="197"/>
      <c r="K990" s="197"/>
      <c r="L990" s="197"/>
      <c r="M990" s="197"/>
      <c r="N990" s="197"/>
      <c r="O990" s="197"/>
      <c r="P990" s="197"/>
      <c r="Q990" s="197"/>
      <c r="R990" s="197"/>
      <c r="S990" s="197"/>
      <c r="T990" s="197"/>
      <c r="U990" s="197"/>
      <c r="V990" s="197"/>
      <c r="W990" s="197"/>
      <c r="X990" s="197"/>
      <c r="Y990" s="197"/>
      <c r="Z990" s="197"/>
    </row>
    <row r="991" ht="15.75" customHeight="1">
      <c r="A991" s="197"/>
      <c r="B991" s="197"/>
      <c r="C991" s="197"/>
      <c r="D991" s="197"/>
      <c r="E991" s="197"/>
      <c r="F991" s="197"/>
      <c r="G991" s="197"/>
      <c r="H991" s="197"/>
      <c r="I991" s="197"/>
      <c r="J991" s="197"/>
      <c r="K991" s="197"/>
      <c r="L991" s="197"/>
      <c r="M991" s="197"/>
      <c r="N991" s="197"/>
      <c r="O991" s="197"/>
      <c r="P991" s="197"/>
      <c r="Q991" s="197"/>
      <c r="R991" s="197"/>
      <c r="S991" s="197"/>
      <c r="T991" s="197"/>
      <c r="U991" s="197"/>
      <c r="V991" s="197"/>
      <c r="W991" s="197"/>
      <c r="X991" s="197"/>
      <c r="Y991" s="197"/>
      <c r="Z991" s="197"/>
    </row>
    <row r="992" ht="15.75" customHeight="1">
      <c r="A992" s="197"/>
      <c r="B992" s="197"/>
      <c r="C992" s="197"/>
      <c r="D992" s="197"/>
      <c r="E992" s="197"/>
      <c r="F992" s="197"/>
      <c r="G992" s="197"/>
      <c r="H992" s="197"/>
      <c r="I992" s="197"/>
      <c r="J992" s="197"/>
      <c r="K992" s="197"/>
      <c r="L992" s="197"/>
      <c r="M992" s="197"/>
      <c r="N992" s="197"/>
      <c r="O992" s="197"/>
      <c r="P992" s="197"/>
      <c r="Q992" s="197"/>
      <c r="R992" s="197"/>
      <c r="S992" s="197"/>
      <c r="T992" s="197"/>
      <c r="U992" s="197"/>
      <c r="V992" s="197"/>
      <c r="W992" s="197"/>
      <c r="X992" s="197"/>
      <c r="Y992" s="197"/>
      <c r="Z992" s="197"/>
    </row>
    <row r="993" ht="15.75" customHeight="1">
      <c r="A993" s="197"/>
      <c r="B993" s="197"/>
      <c r="C993" s="197"/>
      <c r="D993" s="197"/>
      <c r="E993" s="197"/>
      <c r="F993" s="197"/>
      <c r="G993" s="197"/>
      <c r="H993" s="197"/>
      <c r="I993" s="197"/>
      <c r="J993" s="197"/>
      <c r="K993" s="197"/>
      <c r="L993" s="197"/>
      <c r="M993" s="197"/>
      <c r="N993" s="197"/>
      <c r="O993" s="197"/>
      <c r="P993" s="197"/>
      <c r="Q993" s="197"/>
      <c r="R993" s="197"/>
      <c r="S993" s="197"/>
      <c r="T993" s="197"/>
      <c r="U993" s="197"/>
      <c r="V993" s="197"/>
      <c r="W993" s="197"/>
      <c r="X993" s="197"/>
      <c r="Y993" s="197"/>
      <c r="Z993" s="197"/>
    </row>
    <row r="994" ht="15.75" customHeight="1">
      <c r="A994" s="197"/>
      <c r="B994" s="197"/>
      <c r="C994" s="197"/>
      <c r="D994" s="197"/>
      <c r="E994" s="197"/>
      <c r="F994" s="197"/>
      <c r="G994" s="197"/>
      <c r="H994" s="197"/>
      <c r="I994" s="197"/>
      <c r="J994" s="197"/>
      <c r="K994" s="197"/>
      <c r="L994" s="197"/>
      <c r="M994" s="197"/>
      <c r="N994" s="197"/>
      <c r="O994" s="197"/>
      <c r="P994" s="197"/>
      <c r="Q994" s="197"/>
      <c r="R994" s="197"/>
      <c r="S994" s="197"/>
      <c r="T994" s="197"/>
      <c r="U994" s="197"/>
      <c r="V994" s="197"/>
      <c r="W994" s="197"/>
      <c r="X994" s="197"/>
      <c r="Y994" s="197"/>
      <c r="Z994" s="197"/>
    </row>
    <row r="995" ht="15.75" customHeight="1">
      <c r="A995" s="197"/>
      <c r="B995" s="197"/>
      <c r="C995" s="197"/>
      <c r="D995" s="197"/>
      <c r="E995" s="197"/>
      <c r="F995" s="197"/>
      <c r="G995" s="197"/>
      <c r="H995" s="197"/>
      <c r="I995" s="197"/>
      <c r="J995" s="197"/>
      <c r="K995" s="197"/>
      <c r="L995" s="197"/>
      <c r="M995" s="197"/>
      <c r="N995" s="197"/>
      <c r="O995" s="197"/>
      <c r="P995" s="197"/>
      <c r="Q995" s="197"/>
      <c r="R995" s="197"/>
      <c r="S995" s="197"/>
      <c r="T995" s="197"/>
      <c r="U995" s="197"/>
      <c r="V995" s="197"/>
      <c r="W995" s="197"/>
      <c r="X995" s="197"/>
      <c r="Y995" s="197"/>
      <c r="Z995" s="197"/>
    </row>
    <row r="996" ht="15.75" customHeight="1">
      <c r="A996" s="197"/>
      <c r="B996" s="197"/>
      <c r="C996" s="197"/>
      <c r="D996" s="197"/>
      <c r="E996" s="197"/>
      <c r="F996" s="197"/>
      <c r="G996" s="197"/>
      <c r="H996" s="197"/>
      <c r="I996" s="197"/>
      <c r="J996" s="197"/>
      <c r="K996" s="197"/>
      <c r="L996" s="197"/>
      <c r="M996" s="197"/>
      <c r="N996" s="197"/>
      <c r="O996" s="197"/>
      <c r="P996" s="197"/>
      <c r="Q996" s="197"/>
      <c r="R996" s="197"/>
      <c r="S996" s="197"/>
      <c r="T996" s="197"/>
      <c r="U996" s="197"/>
      <c r="V996" s="197"/>
      <c r="W996" s="197"/>
      <c r="X996" s="197"/>
      <c r="Y996" s="197"/>
      <c r="Z996" s="197"/>
    </row>
    <row r="997" ht="15.75" customHeight="1">
      <c r="A997" s="197"/>
      <c r="B997" s="197"/>
      <c r="C997" s="197"/>
      <c r="D997" s="197"/>
      <c r="E997" s="197"/>
      <c r="F997" s="197"/>
      <c r="G997" s="197"/>
      <c r="H997" s="197"/>
      <c r="I997" s="197"/>
      <c r="J997" s="197"/>
      <c r="K997" s="197"/>
      <c r="L997" s="197"/>
      <c r="M997" s="197"/>
      <c r="N997" s="197"/>
      <c r="O997" s="197"/>
      <c r="P997" s="197"/>
      <c r="Q997" s="197"/>
      <c r="R997" s="197"/>
      <c r="S997" s="197"/>
      <c r="T997" s="197"/>
      <c r="U997" s="197"/>
      <c r="V997" s="197"/>
      <c r="W997" s="197"/>
      <c r="X997" s="197"/>
      <c r="Y997" s="197"/>
      <c r="Z997" s="197"/>
    </row>
    <row r="998" ht="15.75" customHeight="1">
      <c r="A998" s="197"/>
      <c r="B998" s="197"/>
      <c r="C998" s="197"/>
      <c r="D998" s="197"/>
      <c r="E998" s="197"/>
      <c r="F998" s="197"/>
      <c r="G998" s="197"/>
      <c r="H998" s="197"/>
      <c r="I998" s="197"/>
      <c r="J998" s="197"/>
      <c r="K998" s="197"/>
      <c r="L998" s="197"/>
      <c r="M998" s="197"/>
      <c r="N998" s="197"/>
      <c r="O998" s="197"/>
      <c r="P998" s="197"/>
      <c r="Q998" s="197"/>
      <c r="R998" s="197"/>
      <c r="S998" s="197"/>
      <c r="T998" s="197"/>
      <c r="U998" s="197"/>
      <c r="V998" s="197"/>
      <c r="W998" s="197"/>
      <c r="X998" s="197"/>
      <c r="Y998" s="197"/>
      <c r="Z998" s="197"/>
    </row>
  </sheetData>
  <hyperlinks>
    <hyperlink display="Inicio" location="ÍNDICE!A1" ref="A1"/>
  </hyperlinks>
  <printOptions/>
  <pageMargins bottom="0.75" footer="0.0" header="0.0" left="0.7" right="0.7" top="0.75"/>
  <pageSetup orientation="portrait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9.5"/>
    <col customWidth="1" min="2" max="2" width="58.13"/>
    <col customWidth="1" min="3" max="3" width="17.25"/>
    <col customWidth="1" min="4" max="4" width="20.75"/>
    <col customWidth="1" min="5" max="6" width="18.88"/>
    <col customWidth="1" min="7" max="9" width="17.13"/>
    <col customWidth="1" min="10" max="10" width="19.75"/>
    <col customWidth="1" min="11" max="11" width="21.63"/>
    <col customWidth="1" min="12" max="12" width="18.38"/>
    <col customWidth="1" min="13" max="13" width="21.0"/>
    <col customWidth="1" min="14" max="14" width="28.13"/>
    <col customWidth="1" min="15" max="26" width="9.38"/>
  </cols>
  <sheetData>
    <row r="1" ht="12.75" customHeight="1">
      <c r="A1" s="231" t="s">
        <v>455</v>
      </c>
      <c r="B1" s="95" t="s">
        <v>456</v>
      </c>
      <c r="C1" s="95" t="s">
        <v>457</v>
      </c>
      <c r="D1" s="95" t="s">
        <v>458</v>
      </c>
      <c r="E1" s="95" t="s">
        <v>459</v>
      </c>
      <c r="F1" s="95" t="s">
        <v>460</v>
      </c>
      <c r="G1" s="95" t="s">
        <v>461</v>
      </c>
      <c r="H1" s="95" t="s">
        <v>462</v>
      </c>
      <c r="I1" s="143" t="s">
        <v>463</v>
      </c>
      <c r="J1" s="143" t="s">
        <v>464</v>
      </c>
      <c r="K1" s="166" t="s">
        <v>465</v>
      </c>
      <c r="L1" s="166" t="s">
        <v>466</v>
      </c>
      <c r="M1" s="166" t="s">
        <v>467</v>
      </c>
      <c r="N1" s="143"/>
      <c r="O1" s="143"/>
      <c r="P1" s="143"/>
      <c r="Q1" s="167"/>
      <c r="R1" s="167"/>
      <c r="S1" s="167"/>
      <c r="T1" s="167"/>
      <c r="U1" s="167"/>
      <c r="V1" s="167"/>
      <c r="W1" s="167"/>
      <c r="X1" s="167"/>
      <c r="Y1" s="167"/>
      <c r="Z1" s="167"/>
    </row>
    <row r="2">
      <c r="A2" s="236">
        <v>43927.0</v>
      </c>
      <c r="B2" s="239">
        <v>2.0</v>
      </c>
      <c r="D2" s="239">
        <v>900.0</v>
      </c>
      <c r="E2" s="178">
        <v>86657.8789</v>
      </c>
      <c r="F2" s="278">
        <f t="shared" ref="F2:F27" si="1">D2/E2</f>
        <v>0.01038566846</v>
      </c>
      <c r="G2" s="178">
        <f t="shared" ref="G2:G10" si="2">SUM(B2:C2)*D2</f>
        <v>1800</v>
      </c>
      <c r="H2" s="265">
        <f t="shared" ref="H2:H27" si="3">G2/E2</f>
        <v>0.02077133693</v>
      </c>
      <c r="I2" s="152">
        <f>B2</f>
        <v>2</v>
      </c>
      <c r="J2" s="267">
        <f t="shared" ref="J2:J27" si="4">I2*F2</f>
        <v>0.02077133693</v>
      </c>
      <c r="K2" s="172">
        <f t="shared" ref="K2:K27" si="5">F2*0.001</f>
        <v>0.00001038566846</v>
      </c>
      <c r="L2" s="50">
        <f t="shared" ref="L2:L27" si="6">IF(C2,F2*0.01,0)</f>
        <v>0</v>
      </c>
      <c r="M2" s="279">
        <f t="shared" ref="M2:M27" si="7">F2+K2-L2</f>
        <v>0.01039605413</v>
      </c>
      <c r="N2" s="152"/>
      <c r="O2" s="197"/>
      <c r="P2" s="197"/>
      <c r="Q2" s="197"/>
      <c r="R2" s="197"/>
      <c r="S2" s="197"/>
      <c r="T2" s="197"/>
      <c r="U2" s="197"/>
      <c r="V2" s="197"/>
      <c r="W2" s="197"/>
      <c r="X2" s="197"/>
      <c r="Y2" s="197"/>
      <c r="Z2" s="197"/>
    </row>
    <row r="3">
      <c r="A3" s="236">
        <v>43938.0</v>
      </c>
      <c r="B3" s="239">
        <v>1.0</v>
      </c>
      <c r="D3" s="239">
        <v>1950.0</v>
      </c>
      <c r="E3" s="178">
        <v>125975.0892</v>
      </c>
      <c r="F3" s="278">
        <f t="shared" si="1"/>
        <v>0.0154792508</v>
      </c>
      <c r="G3" s="178">
        <f t="shared" si="2"/>
        <v>1950</v>
      </c>
      <c r="H3" s="265">
        <f t="shared" si="3"/>
        <v>0.0154792508</v>
      </c>
      <c r="I3" s="152">
        <f t="shared" ref="I3:I27" si="8">I2+B3-C3</f>
        <v>3</v>
      </c>
      <c r="J3" s="267">
        <f t="shared" si="4"/>
        <v>0.04643775239</v>
      </c>
      <c r="K3" s="172">
        <f t="shared" si="5"/>
        <v>0.0000154792508</v>
      </c>
      <c r="L3" s="50">
        <f t="shared" si="6"/>
        <v>0</v>
      </c>
      <c r="M3" s="279">
        <f t="shared" si="7"/>
        <v>0.01549473005</v>
      </c>
      <c r="N3" s="152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</row>
    <row r="4">
      <c r="A4" s="236">
        <v>43949.0</v>
      </c>
      <c r="B4" s="239">
        <v>50.0</v>
      </c>
      <c r="D4" s="239">
        <v>3900.0</v>
      </c>
      <c r="E4" s="178">
        <v>170342.6783</v>
      </c>
      <c r="F4" s="278">
        <f t="shared" si="1"/>
        <v>0.02289502571</v>
      </c>
      <c r="G4" s="178">
        <f t="shared" si="2"/>
        <v>195000</v>
      </c>
      <c r="H4" s="265">
        <f t="shared" si="3"/>
        <v>1.144751286</v>
      </c>
      <c r="I4" s="152">
        <f t="shared" si="8"/>
        <v>53</v>
      </c>
      <c r="J4" s="267">
        <f t="shared" si="4"/>
        <v>1.213436363</v>
      </c>
      <c r="K4" s="172">
        <f t="shared" si="5"/>
        <v>0.00002289502571</v>
      </c>
      <c r="L4" s="50">
        <f t="shared" si="6"/>
        <v>0</v>
      </c>
      <c r="M4" s="279">
        <f t="shared" si="7"/>
        <v>0.02291792074</v>
      </c>
      <c r="N4" s="152"/>
      <c r="O4" s="197"/>
      <c r="P4" s="197"/>
      <c r="Q4" s="197"/>
      <c r="R4" s="197"/>
      <c r="S4" s="197"/>
      <c r="T4" s="197"/>
      <c r="U4" s="197"/>
      <c r="V4" s="197"/>
      <c r="W4" s="197"/>
      <c r="X4" s="197"/>
      <c r="Y4" s="197"/>
      <c r="Z4" s="197"/>
    </row>
    <row r="5">
      <c r="A5" s="236">
        <v>44019.0</v>
      </c>
      <c r="B5" s="239">
        <v>2300.0</v>
      </c>
      <c r="D5" s="239">
        <v>11.0</v>
      </c>
      <c r="E5" s="178">
        <v>207722.2482</v>
      </c>
      <c r="F5" s="278">
        <f t="shared" si="1"/>
        <v>0.00005295532903</v>
      </c>
      <c r="G5" s="178">
        <f t="shared" si="2"/>
        <v>25300</v>
      </c>
      <c r="H5" s="265">
        <f t="shared" si="3"/>
        <v>0.1217972568</v>
      </c>
      <c r="I5" s="152">
        <f t="shared" si="8"/>
        <v>2353</v>
      </c>
      <c r="J5" s="267">
        <f t="shared" si="4"/>
        <v>0.1246038892</v>
      </c>
      <c r="K5" s="172">
        <f t="shared" si="5"/>
        <v>0.00000005295532903</v>
      </c>
      <c r="L5" s="50">
        <f t="shared" si="6"/>
        <v>0</v>
      </c>
      <c r="M5" s="279">
        <f t="shared" si="7"/>
        <v>0.00005300828436</v>
      </c>
      <c r="N5" s="152"/>
      <c r="O5" s="197"/>
      <c r="P5" s="197"/>
      <c r="Q5" s="197"/>
      <c r="R5" s="197"/>
      <c r="S5" s="197"/>
      <c r="T5" s="197"/>
      <c r="U5" s="197"/>
      <c r="V5" s="197"/>
      <c r="W5" s="197"/>
      <c r="X5" s="197"/>
      <c r="Y5" s="197"/>
      <c r="Z5" s="197"/>
    </row>
    <row r="6">
      <c r="A6" s="236">
        <v>44019.0</v>
      </c>
      <c r="B6" s="239">
        <v>507.0</v>
      </c>
      <c r="D6" s="239">
        <v>11.01</v>
      </c>
      <c r="E6" s="178">
        <v>207722.2482</v>
      </c>
      <c r="F6" s="278">
        <f t="shared" si="1"/>
        <v>0.00005300347024</v>
      </c>
      <c r="G6" s="178">
        <f t="shared" si="2"/>
        <v>5582.07</v>
      </c>
      <c r="H6" s="265">
        <f t="shared" si="3"/>
        <v>0.02687275941</v>
      </c>
      <c r="I6" s="152">
        <f t="shared" si="8"/>
        <v>2860</v>
      </c>
      <c r="J6" s="267">
        <f t="shared" si="4"/>
        <v>0.1515899249</v>
      </c>
      <c r="K6" s="172">
        <f t="shared" si="5"/>
        <v>0.00000005300347024</v>
      </c>
      <c r="L6" s="50">
        <f t="shared" si="6"/>
        <v>0</v>
      </c>
      <c r="M6" s="279">
        <f t="shared" si="7"/>
        <v>0.00005305647371</v>
      </c>
      <c r="N6" s="152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</row>
    <row r="7">
      <c r="A7" s="236">
        <v>44019.0</v>
      </c>
      <c r="B7" s="239">
        <v>15000.0</v>
      </c>
      <c r="D7" s="239">
        <v>13.2</v>
      </c>
      <c r="E7" s="178">
        <v>207722.2482</v>
      </c>
      <c r="F7" s="278">
        <f t="shared" si="1"/>
        <v>0.00006354639483</v>
      </c>
      <c r="G7" s="178">
        <f t="shared" si="2"/>
        <v>198000</v>
      </c>
      <c r="H7" s="265">
        <f t="shared" si="3"/>
        <v>0.9531959225</v>
      </c>
      <c r="I7" s="152">
        <f t="shared" si="8"/>
        <v>17860</v>
      </c>
      <c r="J7" s="267">
        <f t="shared" si="4"/>
        <v>1.134938612</v>
      </c>
      <c r="K7" s="172">
        <f t="shared" si="5"/>
        <v>0.00000006354639483</v>
      </c>
      <c r="L7" s="50">
        <f t="shared" si="6"/>
        <v>0</v>
      </c>
      <c r="M7" s="279">
        <f t="shared" si="7"/>
        <v>0.00006360994123</v>
      </c>
      <c r="N7" s="152"/>
      <c r="O7" s="197"/>
      <c r="P7" s="197"/>
      <c r="Q7" s="197"/>
      <c r="R7" s="197"/>
      <c r="S7" s="197"/>
      <c r="T7" s="197"/>
      <c r="U7" s="197"/>
      <c r="V7" s="197"/>
      <c r="W7" s="197"/>
      <c r="X7" s="197"/>
      <c r="Y7" s="197"/>
      <c r="Z7" s="197"/>
    </row>
    <row r="8">
      <c r="A8" s="236">
        <v>44021.0</v>
      </c>
      <c r="B8" s="239">
        <v>496290.0</v>
      </c>
      <c r="D8" s="239">
        <v>14.25</v>
      </c>
      <c r="E8" s="178">
        <v>211675.0087</v>
      </c>
      <c r="F8" s="278">
        <f t="shared" si="1"/>
        <v>0.00006732018148</v>
      </c>
      <c r="G8" s="178">
        <f t="shared" si="2"/>
        <v>7072132.5</v>
      </c>
      <c r="H8" s="265">
        <f t="shared" si="3"/>
        <v>33.41033287</v>
      </c>
      <c r="I8" s="152">
        <f t="shared" si="8"/>
        <v>514150</v>
      </c>
      <c r="J8" s="267">
        <f t="shared" si="4"/>
        <v>34.61267131</v>
      </c>
      <c r="K8" s="172">
        <f t="shared" si="5"/>
        <v>0.00000006732018148</v>
      </c>
      <c r="L8" s="50">
        <f t="shared" si="6"/>
        <v>0</v>
      </c>
      <c r="M8" s="279">
        <f t="shared" si="7"/>
        <v>0.00006738750166</v>
      </c>
      <c r="N8" s="152"/>
      <c r="O8" s="197"/>
      <c r="P8" s="197"/>
      <c r="Q8" s="197"/>
      <c r="R8" s="197"/>
      <c r="S8" s="197"/>
      <c r="T8" s="197"/>
      <c r="U8" s="197"/>
      <c r="V8" s="197"/>
      <c r="W8" s="197"/>
      <c r="X8" s="197"/>
      <c r="Y8" s="197"/>
      <c r="Z8" s="197"/>
    </row>
    <row r="9">
      <c r="A9" s="236">
        <v>44021.0</v>
      </c>
      <c r="B9" s="239">
        <v>500000.0</v>
      </c>
      <c r="D9" s="239">
        <v>14.25</v>
      </c>
      <c r="E9" s="178">
        <v>211675.0087</v>
      </c>
      <c r="F9" s="278">
        <f t="shared" si="1"/>
        <v>0.00006732018148</v>
      </c>
      <c r="G9" s="178">
        <f t="shared" si="2"/>
        <v>7125000</v>
      </c>
      <c r="H9" s="265">
        <f t="shared" si="3"/>
        <v>33.66009074</v>
      </c>
      <c r="I9" s="152">
        <f t="shared" si="8"/>
        <v>1014150</v>
      </c>
      <c r="J9" s="267">
        <f t="shared" si="4"/>
        <v>68.27276205</v>
      </c>
      <c r="K9" s="172">
        <f t="shared" si="5"/>
        <v>0.00000006732018148</v>
      </c>
      <c r="L9" s="50">
        <f t="shared" si="6"/>
        <v>0</v>
      </c>
      <c r="M9" s="279">
        <f t="shared" si="7"/>
        <v>0.00006738750166</v>
      </c>
      <c r="N9" s="152"/>
      <c r="O9" s="197"/>
      <c r="P9" s="197"/>
      <c r="Q9" s="197"/>
      <c r="R9" s="197"/>
      <c r="S9" s="197"/>
      <c r="T9" s="197"/>
      <c r="U9" s="197"/>
      <c r="V9" s="197"/>
      <c r="W9" s="197"/>
      <c r="X9" s="197"/>
      <c r="Y9" s="197"/>
      <c r="Z9" s="197"/>
    </row>
    <row r="10">
      <c r="A10" s="236">
        <v>44025.0</v>
      </c>
      <c r="B10" s="239">
        <v>500000.0</v>
      </c>
      <c r="D10" s="239">
        <v>7.0</v>
      </c>
      <c r="E10" s="178">
        <v>215992.7214</v>
      </c>
      <c r="F10" s="278">
        <f t="shared" si="1"/>
        <v>0.00003240849948</v>
      </c>
      <c r="G10" s="178">
        <f t="shared" si="2"/>
        <v>3500000</v>
      </c>
      <c r="H10" s="265">
        <f t="shared" si="3"/>
        <v>16.20424974</v>
      </c>
      <c r="I10" s="152">
        <f t="shared" si="8"/>
        <v>1514150</v>
      </c>
      <c r="J10" s="267">
        <f t="shared" si="4"/>
        <v>49.07132949</v>
      </c>
      <c r="K10" s="172">
        <f t="shared" si="5"/>
        <v>0.00000003240849948</v>
      </c>
      <c r="L10" s="50">
        <f t="shared" si="6"/>
        <v>0</v>
      </c>
      <c r="M10" s="279">
        <f t="shared" si="7"/>
        <v>0.00003244090798</v>
      </c>
      <c r="N10" s="152"/>
      <c r="O10" s="197"/>
      <c r="P10" s="197"/>
      <c r="Q10" s="197"/>
      <c r="R10" s="197"/>
      <c r="S10" s="197"/>
      <c r="T10" s="197"/>
      <c r="U10" s="197"/>
      <c r="V10" s="197"/>
      <c r="W10" s="197"/>
      <c r="X10" s="197"/>
      <c r="Y10" s="197"/>
      <c r="Z10" s="197"/>
    </row>
    <row r="11">
      <c r="A11" s="236">
        <v>44055.0</v>
      </c>
      <c r="B11" s="239">
        <v>997000.0</v>
      </c>
      <c r="D11" s="239">
        <v>6.99</v>
      </c>
      <c r="E11" s="178">
        <v>284125.3128</v>
      </c>
      <c r="F11" s="278">
        <f t="shared" si="1"/>
        <v>0.00002460182069</v>
      </c>
      <c r="G11" s="178">
        <f t="shared" ref="G11:G27" si="9">SUM(B11)*D11</f>
        <v>6969030</v>
      </c>
      <c r="H11" s="265">
        <f t="shared" si="3"/>
        <v>24.52801523</v>
      </c>
      <c r="I11" s="152">
        <f t="shared" si="8"/>
        <v>2511150</v>
      </c>
      <c r="J11" s="267">
        <f t="shared" si="4"/>
        <v>61.77886203</v>
      </c>
      <c r="K11" s="172">
        <f t="shared" si="5"/>
        <v>0.00000002460182069</v>
      </c>
      <c r="L11" s="50">
        <f t="shared" si="6"/>
        <v>0</v>
      </c>
      <c r="M11" s="279">
        <f t="shared" si="7"/>
        <v>0.00002462642251</v>
      </c>
      <c r="N11" s="152"/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Z11" s="197"/>
    </row>
    <row r="12">
      <c r="A12" s="236">
        <v>44055.0</v>
      </c>
      <c r="B12" s="239">
        <v>30000.0</v>
      </c>
      <c r="D12" s="239">
        <v>6.82</v>
      </c>
      <c r="E12" s="178">
        <v>284003.0154</v>
      </c>
      <c r="F12" s="278">
        <f t="shared" si="1"/>
        <v>0.00002401382954</v>
      </c>
      <c r="G12" s="178">
        <f t="shared" si="9"/>
        <v>204600</v>
      </c>
      <c r="H12" s="265">
        <f t="shared" si="3"/>
        <v>0.7204148861</v>
      </c>
      <c r="I12" s="152">
        <f t="shared" si="8"/>
        <v>2541150</v>
      </c>
      <c r="J12" s="267">
        <f t="shared" si="4"/>
        <v>61.02274293</v>
      </c>
      <c r="K12" s="172">
        <f t="shared" si="5"/>
        <v>0.00000002401382954</v>
      </c>
      <c r="L12" s="50">
        <f t="shared" si="6"/>
        <v>0</v>
      </c>
      <c r="M12" s="279">
        <f t="shared" si="7"/>
        <v>0.00002403784337</v>
      </c>
      <c r="N12" s="152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</row>
    <row r="13">
      <c r="A13" s="236">
        <v>44056.0</v>
      </c>
      <c r="B13" s="239">
        <v>1656.0</v>
      </c>
      <c r="D13" s="239">
        <v>6.0</v>
      </c>
      <c r="E13" s="178">
        <v>284003.0154</v>
      </c>
      <c r="F13" s="278">
        <f t="shared" si="1"/>
        <v>0.00002112653625</v>
      </c>
      <c r="G13" s="178">
        <f t="shared" si="9"/>
        <v>9936</v>
      </c>
      <c r="H13" s="265">
        <f t="shared" si="3"/>
        <v>0.03498554403</v>
      </c>
      <c r="I13" s="152">
        <f t="shared" si="8"/>
        <v>2542806</v>
      </c>
      <c r="J13" s="267">
        <f t="shared" si="4"/>
        <v>53.72068314</v>
      </c>
      <c r="K13" s="172">
        <f t="shared" si="5"/>
        <v>0.00000002112653625</v>
      </c>
      <c r="L13" s="50">
        <f t="shared" si="6"/>
        <v>0</v>
      </c>
      <c r="M13" s="279">
        <f t="shared" si="7"/>
        <v>0.00002114766279</v>
      </c>
      <c r="N13" s="152"/>
      <c r="O13" s="197"/>
      <c r="P13" s="197"/>
      <c r="Q13" s="197"/>
      <c r="R13" s="197"/>
      <c r="S13" s="197"/>
      <c r="T13" s="197"/>
      <c r="U13" s="197"/>
      <c r="V13" s="197"/>
      <c r="W13" s="197"/>
      <c r="X13" s="197"/>
      <c r="Y13" s="197"/>
      <c r="Z13" s="197"/>
    </row>
    <row r="14">
      <c r="A14" s="236">
        <v>44056.0</v>
      </c>
      <c r="B14" s="239">
        <v>57836.0</v>
      </c>
      <c r="D14" s="239">
        <v>6.0</v>
      </c>
      <c r="E14" s="178">
        <v>284003.0154</v>
      </c>
      <c r="F14" s="278">
        <f t="shared" si="1"/>
        <v>0.00002112653625</v>
      </c>
      <c r="G14" s="178">
        <f t="shared" si="9"/>
        <v>347016</v>
      </c>
      <c r="H14" s="265">
        <f t="shared" si="3"/>
        <v>1.221874351</v>
      </c>
      <c r="I14" s="152">
        <f t="shared" si="8"/>
        <v>2600642</v>
      </c>
      <c r="J14" s="267">
        <f t="shared" si="4"/>
        <v>54.94255749</v>
      </c>
      <c r="K14" s="172">
        <f t="shared" si="5"/>
        <v>0.00000002112653625</v>
      </c>
      <c r="L14" s="50">
        <f t="shared" si="6"/>
        <v>0</v>
      </c>
      <c r="M14" s="279">
        <f t="shared" si="7"/>
        <v>0.00002114766279</v>
      </c>
      <c r="N14" s="152"/>
      <c r="O14" s="197"/>
      <c r="P14" s="197"/>
      <c r="Q14" s="197"/>
      <c r="R14" s="197"/>
      <c r="S14" s="197"/>
      <c r="T14" s="197"/>
      <c r="U14" s="197"/>
      <c r="V14" s="197"/>
      <c r="W14" s="197"/>
      <c r="X14" s="197"/>
      <c r="Y14" s="197"/>
      <c r="Z14" s="197"/>
    </row>
    <row r="15">
      <c r="A15" s="236">
        <v>44056.0</v>
      </c>
      <c r="B15" s="239">
        <v>18630.0</v>
      </c>
      <c r="D15" s="239">
        <v>6.34</v>
      </c>
      <c r="E15" s="178">
        <v>284003.0154</v>
      </c>
      <c r="F15" s="278">
        <f t="shared" si="1"/>
        <v>0.00002232370664</v>
      </c>
      <c r="G15" s="178">
        <f t="shared" si="9"/>
        <v>118114.2</v>
      </c>
      <c r="H15" s="265">
        <f t="shared" si="3"/>
        <v>0.4158906547</v>
      </c>
      <c r="I15" s="152">
        <f t="shared" si="8"/>
        <v>2619272</v>
      </c>
      <c r="J15" s="267">
        <f t="shared" si="4"/>
        <v>58.47185973</v>
      </c>
      <c r="K15" s="172">
        <f t="shared" si="5"/>
        <v>0.00000002232370664</v>
      </c>
      <c r="L15" s="50">
        <f t="shared" si="6"/>
        <v>0</v>
      </c>
      <c r="M15" s="279">
        <f t="shared" si="7"/>
        <v>0.00002234603034</v>
      </c>
      <c r="N15" s="152"/>
      <c r="O15" s="197"/>
      <c r="P15" s="197"/>
      <c r="Q15" s="197"/>
      <c r="R15" s="197"/>
      <c r="S15" s="197"/>
      <c r="T15" s="197"/>
      <c r="U15" s="197"/>
      <c r="V15" s="197"/>
      <c r="W15" s="197"/>
      <c r="X15" s="197"/>
      <c r="Y15" s="197"/>
      <c r="Z15" s="197"/>
    </row>
    <row r="16">
      <c r="A16" s="236">
        <v>44057.0</v>
      </c>
      <c r="B16" s="239">
        <v>400000.0</v>
      </c>
      <c r="D16" s="239">
        <v>6.84</v>
      </c>
      <c r="E16" s="178">
        <v>287367.7348</v>
      </c>
      <c r="F16" s="278">
        <f t="shared" si="1"/>
        <v>0.00002380225464</v>
      </c>
      <c r="G16" s="178">
        <f t="shared" si="9"/>
        <v>2736000</v>
      </c>
      <c r="H16" s="265">
        <f t="shared" si="3"/>
        <v>9.520901857</v>
      </c>
      <c r="I16" s="152">
        <f t="shared" si="8"/>
        <v>3019272</v>
      </c>
      <c r="J16" s="267">
        <f t="shared" si="4"/>
        <v>71.86548098</v>
      </c>
      <c r="K16" s="172">
        <f t="shared" si="5"/>
        <v>0.00000002380225464</v>
      </c>
      <c r="L16" s="50">
        <f t="shared" si="6"/>
        <v>0</v>
      </c>
      <c r="M16" s="279">
        <f t="shared" si="7"/>
        <v>0.0000238260569</v>
      </c>
      <c r="N16" s="152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97"/>
      <c r="Z16" s="197"/>
    </row>
    <row r="17">
      <c r="A17" s="236">
        <v>44057.0</v>
      </c>
      <c r="B17" s="239">
        <v>139664.0</v>
      </c>
      <c r="D17" s="239">
        <v>6.85</v>
      </c>
      <c r="E17" s="178">
        <v>287367.7348</v>
      </c>
      <c r="F17" s="278">
        <f t="shared" si="1"/>
        <v>0.00002383705326</v>
      </c>
      <c r="G17" s="178">
        <f t="shared" si="9"/>
        <v>956698.4</v>
      </c>
      <c r="H17" s="265">
        <f t="shared" si="3"/>
        <v>3.329178207</v>
      </c>
      <c r="I17" s="152">
        <f t="shared" si="8"/>
        <v>3158936</v>
      </c>
      <c r="J17" s="267">
        <f t="shared" si="4"/>
        <v>75.29972568</v>
      </c>
      <c r="K17" s="172">
        <f t="shared" si="5"/>
        <v>0.00000002383705326</v>
      </c>
      <c r="L17" s="50">
        <f t="shared" si="6"/>
        <v>0</v>
      </c>
      <c r="M17" s="279">
        <f t="shared" si="7"/>
        <v>0.00002386089031</v>
      </c>
      <c r="N17" s="152"/>
      <c r="O17" s="197"/>
      <c r="P17" s="197"/>
      <c r="Q17" s="197"/>
      <c r="R17" s="197"/>
      <c r="S17" s="197"/>
      <c r="T17" s="197"/>
      <c r="U17" s="197"/>
      <c r="V17" s="197"/>
      <c r="W17" s="197"/>
      <c r="X17" s="197"/>
      <c r="Y17" s="197"/>
      <c r="Z17" s="197"/>
    </row>
    <row r="18">
      <c r="A18" s="236">
        <v>44057.0</v>
      </c>
      <c r="B18" s="239">
        <v>500000.0</v>
      </c>
      <c r="D18" s="239">
        <v>6.93</v>
      </c>
      <c r="E18" s="178">
        <v>287367.7348</v>
      </c>
      <c r="F18" s="278">
        <f t="shared" si="1"/>
        <v>0.0000241154422</v>
      </c>
      <c r="G18" s="178">
        <f t="shared" si="9"/>
        <v>3465000</v>
      </c>
      <c r="H18" s="265">
        <f t="shared" si="3"/>
        <v>12.0577211</v>
      </c>
      <c r="I18" s="152">
        <f t="shared" si="8"/>
        <v>3658936</v>
      </c>
      <c r="J18" s="267">
        <f t="shared" si="4"/>
        <v>88.23685964</v>
      </c>
      <c r="K18" s="172">
        <f t="shared" si="5"/>
        <v>0.0000000241154422</v>
      </c>
      <c r="L18" s="50">
        <f t="shared" si="6"/>
        <v>0</v>
      </c>
      <c r="M18" s="279">
        <f t="shared" si="7"/>
        <v>0.00002413955765</v>
      </c>
      <c r="N18" s="152"/>
      <c r="O18" s="197"/>
      <c r="P18" s="197"/>
      <c r="Q18" s="197"/>
      <c r="R18" s="197"/>
      <c r="S18" s="197"/>
      <c r="T18" s="197"/>
      <c r="U18" s="197"/>
      <c r="V18" s="197"/>
      <c r="W18" s="197"/>
      <c r="X18" s="197"/>
      <c r="Y18" s="197"/>
      <c r="Z18" s="197"/>
    </row>
    <row r="19">
      <c r="A19" s="236">
        <v>44057.0</v>
      </c>
      <c r="B19" s="239">
        <v>199000.0</v>
      </c>
      <c r="D19" s="239">
        <v>6.97</v>
      </c>
      <c r="E19" s="178">
        <v>287367.7348</v>
      </c>
      <c r="F19" s="278">
        <f t="shared" si="1"/>
        <v>0.00002425463668</v>
      </c>
      <c r="G19" s="178">
        <f t="shared" si="9"/>
        <v>1387030</v>
      </c>
      <c r="H19" s="265">
        <f t="shared" si="3"/>
        <v>4.826672699</v>
      </c>
      <c r="I19" s="152">
        <f t="shared" si="8"/>
        <v>3857936</v>
      </c>
      <c r="J19" s="267">
        <f t="shared" si="4"/>
        <v>93.572836</v>
      </c>
      <c r="K19" s="172">
        <f t="shared" si="5"/>
        <v>0.00000002425463668</v>
      </c>
      <c r="L19" s="50">
        <f t="shared" si="6"/>
        <v>0</v>
      </c>
      <c r="M19" s="279">
        <f t="shared" si="7"/>
        <v>0.00002427889131</v>
      </c>
      <c r="N19" s="152"/>
      <c r="O19" s="197"/>
      <c r="P19" s="197"/>
      <c r="Q19" s="197"/>
      <c r="R19" s="197"/>
      <c r="S19" s="197"/>
      <c r="T19" s="197"/>
      <c r="U19" s="197"/>
      <c r="V19" s="197"/>
      <c r="W19" s="197"/>
      <c r="X19" s="197"/>
      <c r="Y19" s="197"/>
      <c r="Z19" s="197"/>
    </row>
    <row r="20" ht="15.75" customHeight="1">
      <c r="A20" s="236">
        <v>44057.0</v>
      </c>
      <c r="B20" s="239">
        <v>1000.0</v>
      </c>
      <c r="D20" s="239">
        <v>6.97</v>
      </c>
      <c r="E20" s="178">
        <v>287367.7348</v>
      </c>
      <c r="F20" s="278">
        <f t="shared" si="1"/>
        <v>0.00002425463668</v>
      </c>
      <c r="G20" s="178">
        <f t="shared" si="9"/>
        <v>6970</v>
      </c>
      <c r="H20" s="265">
        <f t="shared" si="3"/>
        <v>0.02425463668</v>
      </c>
      <c r="I20" s="152">
        <f t="shared" si="8"/>
        <v>3858936</v>
      </c>
      <c r="J20" s="267">
        <f t="shared" si="4"/>
        <v>93.59709064</v>
      </c>
      <c r="K20" s="172">
        <f t="shared" si="5"/>
        <v>0.00000002425463668</v>
      </c>
      <c r="L20" s="50">
        <f t="shared" si="6"/>
        <v>0</v>
      </c>
      <c r="M20" s="279">
        <f t="shared" si="7"/>
        <v>0.00002427889131</v>
      </c>
      <c r="N20" s="152"/>
      <c r="O20" s="197"/>
      <c r="P20" s="197"/>
      <c r="Q20" s="197"/>
      <c r="R20" s="197"/>
      <c r="S20" s="197"/>
      <c r="T20" s="197"/>
      <c r="U20" s="197"/>
      <c r="V20" s="197"/>
      <c r="W20" s="197"/>
      <c r="X20" s="197"/>
      <c r="Y20" s="197"/>
      <c r="Z20" s="197"/>
    </row>
    <row r="21" ht="15.75" customHeight="1">
      <c r="A21" s="236">
        <v>44057.0</v>
      </c>
      <c r="B21" s="239">
        <v>500000.0</v>
      </c>
      <c r="D21" s="239">
        <v>7.55</v>
      </c>
      <c r="E21" s="178">
        <v>287367.7348</v>
      </c>
      <c r="F21" s="278">
        <f t="shared" si="1"/>
        <v>0.00002627295651</v>
      </c>
      <c r="G21" s="178">
        <f t="shared" si="9"/>
        <v>3775000</v>
      </c>
      <c r="H21" s="265">
        <f t="shared" si="3"/>
        <v>13.13647826</v>
      </c>
      <c r="I21" s="152">
        <f t="shared" si="8"/>
        <v>4358936</v>
      </c>
      <c r="J21" s="267">
        <f t="shared" si="4"/>
        <v>114.522136</v>
      </c>
      <c r="K21" s="172">
        <f t="shared" si="5"/>
        <v>0.00000002627295651</v>
      </c>
      <c r="L21" s="50">
        <f t="shared" si="6"/>
        <v>0</v>
      </c>
      <c r="M21" s="279">
        <f t="shared" si="7"/>
        <v>0.00002629922947</v>
      </c>
      <c r="N21" s="152"/>
      <c r="O21" s="197"/>
      <c r="P21" s="197"/>
      <c r="Q21" s="197"/>
      <c r="R21" s="197"/>
      <c r="S21" s="197"/>
      <c r="T21" s="197"/>
      <c r="U21" s="197"/>
      <c r="V21" s="197"/>
      <c r="W21" s="197"/>
      <c r="X21" s="197"/>
      <c r="Y21" s="197"/>
      <c r="Z21" s="197"/>
    </row>
    <row r="22" ht="15.75" customHeight="1">
      <c r="A22" s="236">
        <v>44060.0</v>
      </c>
      <c r="B22" s="239">
        <v>247130.0</v>
      </c>
      <c r="D22" s="239">
        <v>8.02</v>
      </c>
      <c r="E22" s="178">
        <v>294657.389</v>
      </c>
      <c r="F22" s="278">
        <f t="shared" si="1"/>
        <v>0.00002721805154</v>
      </c>
      <c r="G22" s="178">
        <f t="shared" si="9"/>
        <v>1981982.6</v>
      </c>
      <c r="H22" s="265">
        <f t="shared" si="3"/>
        <v>6.726397077</v>
      </c>
      <c r="I22" s="152">
        <f t="shared" si="8"/>
        <v>4606066</v>
      </c>
      <c r="J22" s="267">
        <f t="shared" si="4"/>
        <v>125.3681418</v>
      </c>
      <c r="K22" s="172">
        <f t="shared" si="5"/>
        <v>0.00000002721805154</v>
      </c>
      <c r="L22" s="50">
        <f t="shared" si="6"/>
        <v>0</v>
      </c>
      <c r="M22" s="279">
        <f t="shared" si="7"/>
        <v>0.00002724526959</v>
      </c>
      <c r="N22" s="152"/>
      <c r="O22" s="197"/>
      <c r="P22" s="197"/>
      <c r="Q22" s="197"/>
      <c r="R22" s="197"/>
      <c r="S22" s="197"/>
      <c r="T22" s="197"/>
      <c r="U22" s="197"/>
      <c r="V22" s="197"/>
      <c r="W22" s="197"/>
      <c r="X22" s="197"/>
      <c r="Y22" s="197"/>
      <c r="Z22" s="197"/>
    </row>
    <row r="23" ht="15.75" customHeight="1">
      <c r="A23" s="236">
        <v>44060.0</v>
      </c>
      <c r="B23" s="239">
        <v>270000.0</v>
      </c>
      <c r="D23" s="239">
        <v>8.02</v>
      </c>
      <c r="E23" s="178">
        <v>294657.389</v>
      </c>
      <c r="F23" s="278">
        <f t="shared" si="1"/>
        <v>0.00002721805154</v>
      </c>
      <c r="G23" s="178">
        <f t="shared" si="9"/>
        <v>2165400</v>
      </c>
      <c r="H23" s="265">
        <f t="shared" si="3"/>
        <v>7.348873915</v>
      </c>
      <c r="I23" s="152">
        <f t="shared" si="8"/>
        <v>4876066</v>
      </c>
      <c r="J23" s="267">
        <f t="shared" si="4"/>
        <v>132.7170157</v>
      </c>
      <c r="K23" s="172">
        <f t="shared" si="5"/>
        <v>0.00000002721805154</v>
      </c>
      <c r="L23" s="50">
        <f t="shared" si="6"/>
        <v>0</v>
      </c>
      <c r="M23" s="279">
        <f t="shared" si="7"/>
        <v>0.00002724526959</v>
      </c>
      <c r="N23" s="152"/>
      <c r="O23" s="197"/>
      <c r="P23" s="197"/>
      <c r="Q23" s="197"/>
      <c r="R23" s="197"/>
      <c r="S23" s="197"/>
      <c r="T23" s="197"/>
      <c r="U23" s="197"/>
      <c r="V23" s="197"/>
      <c r="W23" s="197"/>
      <c r="X23" s="197"/>
      <c r="Y23" s="197"/>
      <c r="Z23" s="197"/>
    </row>
    <row r="24" ht="15.75" customHeight="1">
      <c r="A24" s="236">
        <v>44060.0</v>
      </c>
      <c r="B24" s="239">
        <v>400000.0</v>
      </c>
      <c r="D24" s="239">
        <v>8.0</v>
      </c>
      <c r="E24" s="178">
        <v>294657.389</v>
      </c>
      <c r="F24" s="278">
        <f t="shared" si="1"/>
        <v>0.0000271501761</v>
      </c>
      <c r="G24" s="178">
        <f t="shared" si="9"/>
        <v>3200000</v>
      </c>
      <c r="H24" s="265">
        <f t="shared" si="3"/>
        <v>10.86007044</v>
      </c>
      <c r="I24" s="152">
        <f t="shared" si="8"/>
        <v>5276066</v>
      </c>
      <c r="J24" s="267">
        <f t="shared" si="4"/>
        <v>143.246121</v>
      </c>
      <c r="K24" s="172">
        <f t="shared" si="5"/>
        <v>0.0000000271501761</v>
      </c>
      <c r="L24" s="50">
        <f t="shared" si="6"/>
        <v>0</v>
      </c>
      <c r="M24" s="279">
        <f t="shared" si="7"/>
        <v>0.00002717732627</v>
      </c>
      <c r="N24" s="152"/>
      <c r="O24" s="197"/>
      <c r="P24" s="197"/>
      <c r="Q24" s="197"/>
      <c r="R24" s="197"/>
      <c r="S24" s="197"/>
      <c r="T24" s="197"/>
      <c r="U24" s="197"/>
      <c r="V24" s="197"/>
      <c r="W24" s="197"/>
      <c r="X24" s="197"/>
      <c r="Y24" s="197"/>
      <c r="Z24" s="197"/>
    </row>
    <row r="25" ht="15.75" customHeight="1">
      <c r="A25" s="236">
        <v>44060.0</v>
      </c>
      <c r="B25" s="239">
        <v>300000.0</v>
      </c>
      <c r="D25" s="239">
        <v>8.0</v>
      </c>
      <c r="E25" s="178">
        <v>294657.389</v>
      </c>
      <c r="F25" s="278">
        <f t="shared" si="1"/>
        <v>0.0000271501761</v>
      </c>
      <c r="G25" s="178">
        <f t="shared" si="9"/>
        <v>2400000</v>
      </c>
      <c r="H25" s="265">
        <f t="shared" si="3"/>
        <v>8.145052829</v>
      </c>
      <c r="I25" s="152">
        <f t="shared" si="8"/>
        <v>5576066</v>
      </c>
      <c r="J25" s="267">
        <f t="shared" si="4"/>
        <v>151.3911738</v>
      </c>
      <c r="K25" s="172">
        <f t="shared" si="5"/>
        <v>0.0000000271501761</v>
      </c>
      <c r="L25" s="50">
        <f t="shared" si="6"/>
        <v>0</v>
      </c>
      <c r="M25" s="279">
        <f t="shared" si="7"/>
        <v>0.00002717732627</v>
      </c>
      <c r="N25" s="152"/>
      <c r="O25" s="197"/>
      <c r="P25" s="197"/>
      <c r="Q25" s="197"/>
      <c r="R25" s="197"/>
      <c r="S25" s="197"/>
      <c r="T25" s="197"/>
      <c r="U25" s="197"/>
      <c r="V25" s="197"/>
      <c r="W25" s="197"/>
      <c r="X25" s="197"/>
      <c r="Y25" s="197"/>
      <c r="Z25" s="197"/>
    </row>
    <row r="26" ht="15.75" customHeight="1">
      <c r="A26" s="236">
        <v>44060.0</v>
      </c>
      <c r="B26" s="239">
        <v>500000.0</v>
      </c>
      <c r="D26" s="239">
        <v>8.0</v>
      </c>
      <c r="E26" s="178">
        <v>294657.389</v>
      </c>
      <c r="F26" s="278">
        <f t="shared" si="1"/>
        <v>0.0000271501761</v>
      </c>
      <c r="G26" s="178">
        <f t="shared" si="9"/>
        <v>4000000</v>
      </c>
      <c r="H26" s="265">
        <f t="shared" si="3"/>
        <v>13.57508805</v>
      </c>
      <c r="I26" s="152">
        <f t="shared" si="8"/>
        <v>6076066</v>
      </c>
      <c r="J26" s="267">
        <f t="shared" si="4"/>
        <v>164.9662619</v>
      </c>
      <c r="K26" s="172">
        <f t="shared" si="5"/>
        <v>0.0000000271501761</v>
      </c>
      <c r="L26" s="50">
        <f t="shared" si="6"/>
        <v>0</v>
      </c>
      <c r="M26" s="279">
        <f t="shared" si="7"/>
        <v>0.00002717732627</v>
      </c>
      <c r="N26" s="152"/>
      <c r="O26" s="197"/>
      <c r="P26" s="197"/>
      <c r="Q26" s="197"/>
      <c r="R26" s="197"/>
      <c r="S26" s="197"/>
      <c r="T26" s="197"/>
      <c r="U26" s="197"/>
      <c r="V26" s="197"/>
      <c r="W26" s="197"/>
      <c r="X26" s="197"/>
      <c r="Y26" s="197"/>
      <c r="Z26" s="197"/>
    </row>
    <row r="27" ht="15.75" customHeight="1">
      <c r="A27" s="236">
        <v>44060.0</v>
      </c>
      <c r="B27" s="239">
        <v>900000.0</v>
      </c>
      <c r="D27" s="239">
        <v>9.69</v>
      </c>
      <c r="E27" s="178">
        <v>294657.389</v>
      </c>
      <c r="F27" s="278">
        <f t="shared" si="1"/>
        <v>0.0000328856508</v>
      </c>
      <c r="G27" s="178">
        <f t="shared" si="9"/>
        <v>8721000</v>
      </c>
      <c r="H27" s="265">
        <f t="shared" si="3"/>
        <v>29.59708572</v>
      </c>
      <c r="I27" s="152">
        <f t="shared" si="8"/>
        <v>6976066</v>
      </c>
      <c r="J27" s="267">
        <f t="shared" si="4"/>
        <v>229.4124704</v>
      </c>
      <c r="K27" s="172">
        <f t="shared" si="5"/>
        <v>0.0000000328856508</v>
      </c>
      <c r="L27" s="50">
        <f t="shared" si="6"/>
        <v>0</v>
      </c>
      <c r="M27" s="279">
        <f t="shared" si="7"/>
        <v>0.00003291853645</v>
      </c>
      <c r="N27" s="152"/>
      <c r="O27" s="197"/>
      <c r="P27" s="197"/>
      <c r="Q27" s="197"/>
      <c r="R27" s="197"/>
      <c r="S27" s="197"/>
      <c r="T27" s="197"/>
      <c r="U27" s="197"/>
      <c r="V27" s="197"/>
      <c r="W27" s="197"/>
      <c r="X27" s="197"/>
      <c r="Y27" s="197"/>
      <c r="Z27" s="197"/>
    </row>
    <row r="28" ht="15.75" customHeight="1">
      <c r="A28" s="180"/>
      <c r="B28" s="197"/>
      <c r="C28" s="152"/>
      <c r="D28" s="152"/>
      <c r="E28" s="152"/>
      <c r="F28" s="255"/>
      <c r="G28" s="178"/>
      <c r="H28" s="169"/>
      <c r="I28" s="152"/>
      <c r="J28" s="152"/>
      <c r="K28" s="152"/>
      <c r="L28" s="152"/>
      <c r="M28" s="152"/>
      <c r="N28" s="152"/>
      <c r="O28" s="197"/>
      <c r="P28" s="197"/>
      <c r="Q28" s="197"/>
      <c r="R28" s="197"/>
      <c r="S28" s="197"/>
      <c r="T28" s="197"/>
      <c r="U28" s="197"/>
      <c r="V28" s="197"/>
      <c r="W28" s="197"/>
      <c r="X28" s="197"/>
      <c r="Y28" s="197"/>
      <c r="Z28" s="197"/>
    </row>
    <row r="29" ht="15.75" customHeight="1">
      <c r="A29" s="180"/>
      <c r="B29" s="197"/>
      <c r="C29" s="152"/>
      <c r="D29" s="152"/>
      <c r="E29" s="152"/>
      <c r="F29" s="255"/>
      <c r="G29" s="178"/>
      <c r="H29" s="169"/>
      <c r="I29" s="152"/>
      <c r="J29" s="152"/>
      <c r="K29" s="152"/>
      <c r="L29" s="152"/>
      <c r="M29" s="152"/>
      <c r="N29" s="152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7"/>
      <c r="Z29" s="197"/>
    </row>
    <row r="30" ht="15.75" customHeight="1">
      <c r="A30" s="180"/>
      <c r="B30" s="197"/>
      <c r="C30" s="152"/>
      <c r="D30" s="152"/>
      <c r="E30" s="152"/>
      <c r="F30" s="255"/>
      <c r="G30" s="178"/>
      <c r="H30" s="169"/>
      <c r="I30" s="152"/>
      <c r="J30" s="152"/>
      <c r="K30" s="152"/>
      <c r="L30" s="152"/>
      <c r="M30" s="152"/>
      <c r="N30" s="152"/>
      <c r="O30" s="197"/>
      <c r="P30" s="197"/>
      <c r="Q30" s="197"/>
      <c r="R30" s="197"/>
      <c r="S30" s="197"/>
      <c r="T30" s="197"/>
      <c r="U30" s="197"/>
      <c r="V30" s="197"/>
      <c r="W30" s="197"/>
      <c r="X30" s="197"/>
      <c r="Y30" s="197"/>
      <c r="Z30" s="197"/>
    </row>
    <row r="31" ht="15.75" customHeight="1">
      <c r="A31" s="180"/>
      <c r="B31" s="197"/>
      <c r="C31" s="152"/>
      <c r="D31" s="152"/>
      <c r="E31" s="152"/>
      <c r="F31" s="255"/>
      <c r="G31" s="178"/>
      <c r="H31" s="169"/>
      <c r="I31" s="152"/>
      <c r="J31" s="152"/>
      <c r="K31" s="152"/>
      <c r="L31" s="152"/>
      <c r="M31" s="152"/>
      <c r="N31" s="152"/>
      <c r="O31" s="197"/>
      <c r="P31" s="197"/>
      <c r="Q31" s="197"/>
      <c r="R31" s="197"/>
      <c r="S31" s="197"/>
      <c r="T31" s="197"/>
      <c r="U31" s="197"/>
      <c r="V31" s="197"/>
      <c r="W31" s="197"/>
      <c r="X31" s="197"/>
      <c r="Y31" s="197"/>
      <c r="Z31" s="197"/>
    </row>
    <row r="32" ht="15.75" customHeight="1">
      <c r="A32" s="180"/>
      <c r="B32" s="197"/>
      <c r="C32" s="152"/>
      <c r="D32" s="152"/>
      <c r="E32" s="152"/>
      <c r="F32" s="255"/>
      <c r="G32" s="178"/>
      <c r="H32" s="169"/>
      <c r="I32" s="152"/>
      <c r="J32" s="152"/>
      <c r="K32" s="152"/>
      <c r="L32" s="152"/>
      <c r="M32" s="152"/>
      <c r="N32" s="152"/>
      <c r="O32" s="197"/>
      <c r="P32" s="197"/>
      <c r="Q32" s="197"/>
      <c r="R32" s="197"/>
      <c r="S32" s="197"/>
      <c r="T32" s="197"/>
      <c r="U32" s="197"/>
      <c r="V32" s="197"/>
      <c r="W32" s="197"/>
      <c r="X32" s="197"/>
      <c r="Y32" s="197"/>
      <c r="Z32" s="197"/>
    </row>
    <row r="33" ht="15.75" customHeight="1">
      <c r="A33" s="180"/>
      <c r="B33" s="197"/>
      <c r="C33" s="152"/>
      <c r="D33" s="152"/>
      <c r="E33" s="152"/>
      <c r="F33" s="255"/>
      <c r="G33" s="178"/>
      <c r="H33" s="169"/>
      <c r="I33" s="152"/>
      <c r="J33" s="152"/>
      <c r="K33" s="152"/>
      <c r="L33" s="152"/>
      <c r="M33" s="152"/>
      <c r="N33" s="152"/>
      <c r="O33" s="197"/>
      <c r="P33" s="197"/>
      <c r="Q33" s="197"/>
      <c r="R33" s="197"/>
      <c r="S33" s="197"/>
      <c r="T33" s="197"/>
      <c r="U33" s="197"/>
      <c r="V33" s="197"/>
      <c r="W33" s="197"/>
      <c r="X33" s="197"/>
      <c r="Y33" s="197"/>
      <c r="Z33" s="197"/>
    </row>
    <row r="34" ht="15.75" customHeight="1">
      <c r="A34" s="180"/>
      <c r="B34" s="197"/>
      <c r="C34" s="152"/>
      <c r="D34" s="152"/>
      <c r="E34" s="152"/>
      <c r="F34" s="255"/>
      <c r="G34" s="178"/>
      <c r="H34" s="169"/>
      <c r="I34" s="152"/>
      <c r="J34" s="152"/>
      <c r="K34" s="152"/>
      <c r="L34" s="152"/>
      <c r="M34" s="152"/>
      <c r="N34" s="152"/>
      <c r="O34" s="197"/>
      <c r="P34" s="197"/>
      <c r="Q34" s="197"/>
      <c r="R34" s="197"/>
      <c r="S34" s="197"/>
      <c r="T34" s="197"/>
      <c r="U34" s="197"/>
      <c r="V34" s="197"/>
      <c r="W34" s="197"/>
      <c r="X34" s="197"/>
      <c r="Y34" s="197"/>
      <c r="Z34" s="197"/>
    </row>
    <row r="35" ht="15.75" customHeight="1">
      <c r="A35" s="180"/>
      <c r="B35" s="197"/>
      <c r="C35" s="152"/>
      <c r="D35" s="152"/>
      <c r="E35" s="152"/>
      <c r="F35" s="255"/>
      <c r="G35" s="178"/>
      <c r="H35" s="197"/>
      <c r="I35" s="152"/>
      <c r="J35" s="152"/>
      <c r="K35" s="152"/>
      <c r="L35" s="152"/>
      <c r="M35" s="152"/>
      <c r="N35" s="152"/>
      <c r="O35" s="197"/>
      <c r="P35" s="197"/>
      <c r="Q35" s="197"/>
      <c r="R35" s="197"/>
      <c r="S35" s="197"/>
      <c r="T35" s="197"/>
      <c r="U35" s="197"/>
      <c r="V35" s="197"/>
      <c r="W35" s="197"/>
      <c r="X35" s="197"/>
      <c r="Y35" s="197"/>
      <c r="Z35" s="197"/>
    </row>
    <row r="36" ht="15.75" customHeight="1">
      <c r="A36" s="180"/>
      <c r="B36" s="197"/>
      <c r="C36" s="197"/>
      <c r="D36" s="152"/>
      <c r="E36" s="152"/>
      <c r="F36" s="255"/>
      <c r="G36" s="178"/>
      <c r="H36" s="169"/>
      <c r="I36" s="152"/>
      <c r="J36" s="152"/>
      <c r="K36" s="152"/>
      <c r="L36" s="152"/>
      <c r="M36" s="152"/>
      <c r="N36" s="152"/>
      <c r="O36" s="197"/>
      <c r="P36" s="197"/>
      <c r="Q36" s="197"/>
      <c r="R36" s="197"/>
      <c r="S36" s="197"/>
      <c r="T36" s="197"/>
      <c r="U36" s="197"/>
      <c r="V36" s="197"/>
      <c r="W36" s="197"/>
      <c r="X36" s="197"/>
      <c r="Y36" s="197"/>
      <c r="Z36" s="197"/>
    </row>
    <row r="37" ht="15.75" customHeight="1">
      <c r="A37" s="180"/>
      <c r="B37" s="197"/>
      <c r="C37" s="152"/>
      <c r="D37" s="152"/>
      <c r="E37" s="197"/>
      <c r="F37" s="255"/>
      <c r="G37" s="178"/>
      <c r="H37" s="169"/>
      <c r="I37" s="152"/>
      <c r="J37" s="152"/>
      <c r="K37" s="152"/>
      <c r="L37" s="152"/>
      <c r="M37" s="152"/>
      <c r="N37" s="152"/>
      <c r="O37" s="197"/>
      <c r="P37" s="197"/>
      <c r="Q37" s="197"/>
      <c r="R37" s="197"/>
      <c r="S37" s="197"/>
      <c r="T37" s="197"/>
      <c r="U37" s="197"/>
      <c r="V37" s="197"/>
      <c r="W37" s="197"/>
      <c r="X37" s="197"/>
      <c r="Y37" s="197"/>
      <c r="Z37" s="197"/>
    </row>
    <row r="38" ht="15.75" customHeight="1">
      <c r="A38" s="180"/>
      <c r="B38" s="197"/>
      <c r="C38" s="152"/>
      <c r="D38" s="152"/>
      <c r="E38" s="152"/>
      <c r="F38" s="255"/>
      <c r="G38" s="178"/>
      <c r="H38" s="169"/>
      <c r="I38" s="152"/>
      <c r="J38" s="152"/>
      <c r="K38" s="152"/>
      <c r="L38" s="152"/>
      <c r="M38" s="152"/>
      <c r="N38" s="152"/>
      <c r="O38" s="197"/>
      <c r="P38" s="197"/>
      <c r="Q38" s="197"/>
      <c r="R38" s="197"/>
      <c r="S38" s="197"/>
      <c r="T38" s="197"/>
      <c r="U38" s="197"/>
      <c r="V38" s="197"/>
      <c r="W38" s="197"/>
      <c r="X38" s="197"/>
      <c r="Y38" s="197"/>
      <c r="Z38" s="197"/>
    </row>
    <row r="39" ht="15.75" customHeight="1">
      <c r="A39" s="180"/>
      <c r="B39" s="197"/>
      <c r="C39" s="152"/>
      <c r="D39" s="152"/>
      <c r="E39" s="152"/>
      <c r="F39" s="255"/>
      <c r="G39" s="178"/>
      <c r="H39" s="169"/>
      <c r="I39" s="152"/>
      <c r="J39" s="152"/>
      <c r="K39" s="152"/>
      <c r="L39" s="152"/>
      <c r="M39" s="152"/>
      <c r="N39" s="152"/>
      <c r="O39" s="197"/>
      <c r="P39" s="197"/>
      <c r="Q39" s="197"/>
      <c r="R39" s="197"/>
      <c r="S39" s="197"/>
      <c r="T39" s="197"/>
      <c r="U39" s="197"/>
      <c r="V39" s="197"/>
      <c r="W39" s="197"/>
      <c r="X39" s="197"/>
      <c r="Y39" s="197"/>
      <c r="Z39" s="197"/>
    </row>
    <row r="40" ht="15.75" customHeight="1">
      <c r="A40" s="180"/>
      <c r="B40" s="197"/>
      <c r="C40" s="152"/>
      <c r="D40" s="152"/>
      <c r="E40" s="152"/>
      <c r="F40" s="255"/>
      <c r="G40" s="178"/>
      <c r="H40" s="197"/>
      <c r="I40" s="152"/>
      <c r="J40" s="152"/>
      <c r="K40" s="152"/>
      <c r="L40" s="152"/>
      <c r="M40" s="152"/>
      <c r="N40" s="152"/>
      <c r="O40" s="197"/>
      <c r="P40" s="197"/>
      <c r="Q40" s="197"/>
      <c r="R40" s="197"/>
      <c r="S40" s="197"/>
      <c r="T40" s="197"/>
      <c r="U40" s="197"/>
      <c r="V40" s="197"/>
      <c r="W40" s="197"/>
      <c r="X40" s="197"/>
      <c r="Y40" s="197"/>
      <c r="Z40" s="197"/>
    </row>
    <row r="41" ht="15.75" customHeight="1">
      <c r="A41" s="180"/>
      <c r="B41" s="197"/>
      <c r="C41" s="152"/>
      <c r="D41" s="152"/>
      <c r="E41" s="152"/>
      <c r="F41" s="255"/>
      <c r="G41" s="178"/>
      <c r="H41" s="169"/>
      <c r="I41" s="152"/>
      <c r="J41" s="152"/>
      <c r="K41" s="152"/>
      <c r="L41" s="152"/>
      <c r="M41" s="152"/>
      <c r="N41" s="152"/>
      <c r="O41" s="197"/>
      <c r="P41" s="197"/>
      <c r="Q41" s="197"/>
      <c r="R41" s="197"/>
      <c r="S41" s="197"/>
      <c r="T41" s="197"/>
      <c r="U41" s="197"/>
      <c r="V41" s="197"/>
      <c r="W41" s="197"/>
      <c r="X41" s="197"/>
      <c r="Y41" s="197"/>
      <c r="Z41" s="197"/>
    </row>
    <row r="42" ht="15.75" customHeight="1">
      <c r="A42" s="180"/>
      <c r="B42" s="197"/>
      <c r="C42" s="152"/>
      <c r="D42" s="152"/>
      <c r="E42" s="152"/>
      <c r="F42" s="255"/>
      <c r="G42" s="178"/>
      <c r="H42" s="169"/>
      <c r="I42" s="152"/>
      <c r="J42" s="152"/>
      <c r="K42" s="152"/>
      <c r="L42" s="152"/>
      <c r="M42" s="152"/>
      <c r="N42" s="152"/>
      <c r="O42" s="197"/>
      <c r="P42" s="197"/>
      <c r="Q42" s="197"/>
      <c r="R42" s="197"/>
      <c r="S42" s="197"/>
      <c r="T42" s="197"/>
      <c r="U42" s="197"/>
      <c r="V42" s="197"/>
      <c r="W42" s="197"/>
      <c r="X42" s="197"/>
      <c r="Y42" s="197"/>
      <c r="Z42" s="197"/>
    </row>
    <row r="43" ht="15.75" customHeight="1">
      <c r="A43" s="180"/>
      <c r="B43" s="197"/>
      <c r="C43" s="152"/>
      <c r="D43" s="152"/>
      <c r="E43" s="152"/>
      <c r="F43" s="255"/>
      <c r="G43" s="178"/>
      <c r="H43" s="197"/>
      <c r="I43" s="152"/>
      <c r="J43" s="152"/>
      <c r="K43" s="152"/>
      <c r="L43" s="152"/>
      <c r="M43" s="152"/>
      <c r="N43" s="152"/>
      <c r="O43" s="197"/>
      <c r="P43" s="197"/>
      <c r="Q43" s="197"/>
      <c r="R43" s="197"/>
      <c r="S43" s="197"/>
      <c r="T43" s="197"/>
      <c r="U43" s="197"/>
      <c r="V43" s="197"/>
      <c r="W43" s="197"/>
      <c r="X43" s="197"/>
      <c r="Y43" s="197"/>
      <c r="Z43" s="197"/>
    </row>
    <row r="44" ht="15.75" customHeight="1">
      <c r="A44" s="180"/>
      <c r="B44" s="197"/>
      <c r="C44" s="152"/>
      <c r="D44" s="152"/>
      <c r="E44" s="152"/>
      <c r="F44" s="255"/>
      <c r="G44" s="178"/>
      <c r="H44" s="169"/>
      <c r="I44" s="152"/>
      <c r="J44" s="152"/>
      <c r="K44" s="152"/>
      <c r="L44" s="152"/>
      <c r="M44" s="152"/>
      <c r="N44" s="152"/>
      <c r="O44" s="197"/>
      <c r="P44" s="197"/>
      <c r="Q44" s="197"/>
      <c r="R44" s="197"/>
      <c r="S44" s="197"/>
      <c r="T44" s="197"/>
      <c r="U44" s="197"/>
      <c r="V44" s="197"/>
      <c r="W44" s="197"/>
      <c r="X44" s="197"/>
      <c r="Y44" s="197"/>
      <c r="Z44" s="197"/>
    </row>
    <row r="45" ht="15.75" customHeight="1">
      <c r="A45" s="180"/>
      <c r="B45" s="197"/>
      <c r="C45" s="152"/>
      <c r="D45" s="152"/>
      <c r="E45" s="152"/>
      <c r="F45" s="255"/>
      <c r="G45" s="178"/>
      <c r="H45" s="197"/>
      <c r="I45" s="152"/>
      <c r="J45" s="152"/>
      <c r="K45" s="152"/>
      <c r="L45" s="152"/>
      <c r="M45" s="152"/>
      <c r="N45" s="152"/>
      <c r="O45" s="197"/>
      <c r="P45" s="197"/>
      <c r="Q45" s="197"/>
      <c r="R45" s="197"/>
      <c r="S45" s="197"/>
      <c r="T45" s="197"/>
      <c r="U45" s="197"/>
      <c r="V45" s="197"/>
      <c r="W45" s="197"/>
      <c r="X45" s="197"/>
      <c r="Y45" s="197"/>
      <c r="Z45" s="197"/>
    </row>
    <row r="46" ht="15.75" customHeight="1">
      <c r="A46" s="180"/>
      <c r="B46" s="197"/>
      <c r="C46" s="152"/>
      <c r="D46" s="152"/>
      <c r="E46" s="152"/>
      <c r="F46" s="255"/>
      <c r="G46" s="178"/>
      <c r="H46" s="197"/>
      <c r="I46" s="152"/>
      <c r="J46" s="152"/>
      <c r="K46" s="152"/>
      <c r="L46" s="152"/>
      <c r="M46" s="152"/>
      <c r="N46" s="152"/>
      <c r="O46" s="197"/>
      <c r="P46" s="197"/>
      <c r="Q46" s="197"/>
      <c r="R46" s="197"/>
      <c r="S46" s="197"/>
      <c r="T46" s="197"/>
      <c r="U46" s="197"/>
      <c r="V46" s="197"/>
      <c r="W46" s="197"/>
      <c r="X46" s="197"/>
      <c r="Y46" s="197"/>
      <c r="Z46" s="197"/>
    </row>
    <row r="47" ht="15.75" customHeight="1">
      <c r="A47" s="180"/>
      <c r="B47" s="197"/>
      <c r="C47" s="152"/>
      <c r="D47" s="152"/>
      <c r="E47" s="152"/>
      <c r="F47" s="255"/>
      <c r="G47" s="178"/>
      <c r="H47" s="197"/>
      <c r="I47" s="152"/>
      <c r="J47" s="152"/>
      <c r="K47" s="152"/>
      <c r="L47" s="152"/>
      <c r="M47" s="152"/>
      <c r="N47" s="152"/>
      <c r="O47" s="197"/>
      <c r="P47" s="197"/>
      <c r="Q47" s="197"/>
      <c r="R47" s="197"/>
      <c r="S47" s="197"/>
      <c r="T47" s="197"/>
      <c r="U47" s="197"/>
      <c r="V47" s="197"/>
      <c r="W47" s="197"/>
      <c r="X47" s="197"/>
      <c r="Y47" s="197"/>
      <c r="Z47" s="197"/>
    </row>
    <row r="48" ht="15.75" customHeight="1">
      <c r="A48" s="180"/>
      <c r="B48" s="197"/>
      <c r="C48" s="152"/>
      <c r="D48" s="152"/>
      <c r="E48" s="152"/>
      <c r="F48" s="255"/>
      <c r="G48" s="178"/>
      <c r="H48" s="169"/>
      <c r="I48" s="152"/>
      <c r="J48" s="152"/>
      <c r="K48" s="152"/>
      <c r="L48" s="152"/>
      <c r="M48" s="152"/>
      <c r="N48" s="152"/>
      <c r="O48" s="197"/>
      <c r="P48" s="197"/>
      <c r="Q48" s="197"/>
      <c r="R48" s="197"/>
      <c r="S48" s="197"/>
      <c r="T48" s="197"/>
      <c r="U48" s="197"/>
      <c r="V48" s="197"/>
      <c r="W48" s="197"/>
      <c r="X48" s="197"/>
      <c r="Y48" s="197"/>
      <c r="Z48" s="197"/>
    </row>
    <row r="49" ht="15.75" customHeight="1">
      <c r="A49" s="180"/>
      <c r="B49" s="197"/>
      <c r="C49" s="152"/>
      <c r="D49" s="152"/>
      <c r="E49" s="152"/>
      <c r="F49" s="255"/>
      <c r="G49" s="178"/>
      <c r="H49" s="169"/>
      <c r="I49" s="152"/>
      <c r="J49" s="152"/>
      <c r="K49" s="152"/>
      <c r="L49" s="152"/>
      <c r="M49" s="152"/>
      <c r="N49" s="152"/>
      <c r="O49" s="197"/>
      <c r="P49" s="197"/>
      <c r="Q49" s="197"/>
      <c r="R49" s="197"/>
      <c r="S49" s="197"/>
      <c r="T49" s="197"/>
      <c r="U49" s="197"/>
      <c r="V49" s="197"/>
      <c r="W49" s="197"/>
      <c r="X49" s="197"/>
      <c r="Y49" s="197"/>
      <c r="Z49" s="197"/>
    </row>
    <row r="50" ht="15.75" customHeight="1">
      <c r="A50" s="180"/>
      <c r="B50" s="197"/>
      <c r="C50" s="152"/>
      <c r="D50" s="152"/>
      <c r="E50" s="152"/>
      <c r="F50" s="255"/>
      <c r="G50" s="178"/>
      <c r="H50" s="169"/>
      <c r="I50" s="152"/>
      <c r="J50" s="152"/>
      <c r="K50" s="152"/>
      <c r="L50" s="152"/>
      <c r="M50" s="152"/>
      <c r="N50" s="152"/>
      <c r="O50" s="197"/>
      <c r="P50" s="197"/>
      <c r="Q50" s="197"/>
      <c r="R50" s="197"/>
      <c r="S50" s="197"/>
      <c r="T50" s="197"/>
      <c r="U50" s="197"/>
      <c r="V50" s="197"/>
      <c r="W50" s="197"/>
      <c r="X50" s="197"/>
      <c r="Y50" s="197"/>
      <c r="Z50" s="197"/>
    </row>
    <row r="51" ht="15.75" customHeight="1">
      <c r="A51" s="180"/>
      <c r="B51" s="197"/>
      <c r="C51" s="152"/>
      <c r="D51" s="152"/>
      <c r="E51" s="152"/>
      <c r="F51" s="255"/>
      <c r="G51" s="178"/>
      <c r="H51" s="197"/>
      <c r="I51" s="152"/>
      <c r="J51" s="152"/>
      <c r="K51" s="152"/>
      <c r="L51" s="152"/>
      <c r="M51" s="152"/>
      <c r="N51" s="152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</row>
    <row r="52" ht="15.75" customHeight="1">
      <c r="A52" s="180"/>
      <c r="B52" s="197"/>
      <c r="C52" s="152"/>
      <c r="D52" s="152"/>
      <c r="E52" s="152"/>
      <c r="F52" s="255"/>
      <c r="G52" s="178"/>
      <c r="H52" s="169"/>
      <c r="I52" s="152"/>
      <c r="J52" s="152"/>
      <c r="K52" s="152"/>
      <c r="L52" s="152"/>
      <c r="M52" s="152"/>
      <c r="N52" s="152"/>
      <c r="O52" s="197"/>
      <c r="P52" s="197"/>
      <c r="Q52" s="197"/>
      <c r="R52" s="197"/>
      <c r="S52" s="197"/>
      <c r="T52" s="197"/>
      <c r="U52" s="197"/>
      <c r="V52" s="197"/>
      <c r="W52" s="197"/>
      <c r="X52" s="197"/>
      <c r="Y52" s="197"/>
      <c r="Z52" s="197"/>
    </row>
    <row r="53" ht="15.75" customHeight="1">
      <c r="A53" s="180"/>
      <c r="B53" s="197"/>
      <c r="C53" s="152"/>
      <c r="D53" s="152"/>
      <c r="E53" s="152"/>
      <c r="F53" s="255"/>
      <c r="G53" s="178"/>
      <c r="H53" s="197"/>
      <c r="I53" s="152"/>
      <c r="J53" s="152"/>
      <c r="K53" s="152"/>
      <c r="L53" s="152"/>
      <c r="M53" s="152"/>
      <c r="N53" s="152"/>
      <c r="O53" s="197"/>
      <c r="P53" s="197"/>
      <c r="Q53" s="197"/>
      <c r="R53" s="197"/>
      <c r="S53" s="197"/>
      <c r="T53" s="197"/>
      <c r="U53" s="197"/>
      <c r="V53" s="197"/>
      <c r="W53" s="197"/>
      <c r="X53" s="197"/>
      <c r="Y53" s="197"/>
      <c r="Z53" s="197"/>
    </row>
    <row r="54" ht="15.75" customHeight="1">
      <c r="A54" s="180"/>
      <c r="B54" s="197"/>
      <c r="C54" s="152"/>
      <c r="D54" s="152"/>
      <c r="E54" s="152"/>
      <c r="F54" s="255"/>
      <c r="G54" s="178"/>
      <c r="H54" s="197"/>
      <c r="I54" s="152"/>
      <c r="J54" s="152"/>
      <c r="K54" s="152"/>
      <c r="L54" s="152"/>
      <c r="M54" s="152"/>
      <c r="N54" s="152"/>
      <c r="O54" s="197"/>
      <c r="P54" s="197"/>
      <c r="Q54" s="197"/>
      <c r="R54" s="197"/>
      <c r="S54" s="197"/>
      <c r="T54" s="197"/>
      <c r="U54" s="197"/>
      <c r="V54" s="197"/>
      <c r="W54" s="197"/>
      <c r="X54" s="197"/>
      <c r="Y54" s="197"/>
      <c r="Z54" s="197"/>
    </row>
    <row r="55" ht="15.75" customHeight="1">
      <c r="A55" s="180"/>
      <c r="B55" s="197"/>
      <c r="C55" s="152"/>
      <c r="D55" s="152"/>
      <c r="E55" s="152"/>
      <c r="F55" s="255"/>
      <c r="G55" s="178"/>
      <c r="H55" s="197"/>
      <c r="I55" s="152"/>
      <c r="J55" s="152"/>
      <c r="K55" s="152"/>
      <c r="L55" s="152"/>
      <c r="M55" s="152"/>
      <c r="N55" s="152"/>
      <c r="O55" s="197"/>
      <c r="P55" s="197"/>
      <c r="Q55" s="197"/>
      <c r="R55" s="197"/>
      <c r="S55" s="197"/>
      <c r="T55" s="197"/>
      <c r="U55" s="197"/>
      <c r="V55" s="197"/>
      <c r="W55" s="197"/>
      <c r="X55" s="197"/>
      <c r="Y55" s="197"/>
      <c r="Z55" s="197"/>
    </row>
    <row r="56" ht="15.75" customHeight="1">
      <c r="A56" s="180"/>
      <c r="B56" s="197"/>
      <c r="C56" s="152"/>
      <c r="D56" s="152"/>
      <c r="E56" s="152"/>
      <c r="F56" s="255"/>
      <c r="G56" s="178"/>
      <c r="H56" s="169"/>
      <c r="I56" s="152"/>
      <c r="J56" s="152"/>
      <c r="K56" s="152"/>
      <c r="L56" s="152"/>
      <c r="M56" s="152"/>
      <c r="N56" s="152"/>
      <c r="O56" s="197"/>
      <c r="P56" s="197"/>
      <c r="Q56" s="197"/>
      <c r="R56" s="197"/>
      <c r="S56" s="197"/>
      <c r="T56" s="197"/>
      <c r="U56" s="197"/>
      <c r="V56" s="197"/>
      <c r="W56" s="197"/>
      <c r="X56" s="197"/>
      <c r="Y56" s="197"/>
      <c r="Z56" s="197"/>
    </row>
    <row r="57" ht="15.75" customHeight="1">
      <c r="A57" s="180"/>
      <c r="B57" s="197"/>
      <c r="C57" s="152"/>
      <c r="D57" s="152"/>
      <c r="E57" s="152"/>
      <c r="F57" s="255"/>
      <c r="G57" s="178"/>
      <c r="H57" s="169"/>
      <c r="I57" s="152"/>
      <c r="J57" s="152"/>
      <c r="K57" s="152"/>
      <c r="L57" s="152"/>
      <c r="M57" s="152"/>
      <c r="N57" s="152"/>
      <c r="O57" s="197"/>
      <c r="P57" s="197"/>
      <c r="Q57" s="197"/>
      <c r="R57" s="197"/>
      <c r="S57" s="197"/>
      <c r="T57" s="197"/>
      <c r="U57" s="197"/>
      <c r="V57" s="197"/>
      <c r="W57" s="197"/>
      <c r="X57" s="197"/>
      <c r="Y57" s="197"/>
      <c r="Z57" s="197"/>
    </row>
    <row r="58" ht="15.75" customHeight="1">
      <c r="A58" s="180"/>
      <c r="B58" s="197"/>
      <c r="C58" s="152"/>
      <c r="D58" s="152"/>
      <c r="E58" s="152"/>
      <c r="F58" s="255"/>
      <c r="G58" s="178"/>
      <c r="H58" s="169"/>
      <c r="I58" s="152"/>
      <c r="J58" s="152"/>
      <c r="K58" s="152"/>
      <c r="L58" s="152"/>
      <c r="M58" s="152"/>
      <c r="N58" s="152"/>
      <c r="O58" s="197"/>
      <c r="P58" s="197"/>
      <c r="Q58" s="197"/>
      <c r="R58" s="197"/>
      <c r="S58" s="197"/>
      <c r="T58" s="197"/>
      <c r="U58" s="197"/>
      <c r="V58" s="197"/>
      <c r="W58" s="197"/>
      <c r="X58" s="197"/>
      <c r="Y58" s="197"/>
      <c r="Z58" s="197"/>
    </row>
    <row r="59" ht="15.75" customHeight="1">
      <c r="A59" s="180"/>
      <c r="B59" s="197"/>
      <c r="C59" s="152"/>
      <c r="D59" s="152"/>
      <c r="E59" s="152"/>
      <c r="F59" s="255"/>
      <c r="G59" s="178"/>
      <c r="H59" s="169"/>
      <c r="I59" s="152"/>
      <c r="J59" s="152"/>
      <c r="K59" s="152"/>
      <c r="L59" s="152"/>
      <c r="M59" s="152"/>
      <c r="N59" s="152"/>
      <c r="O59" s="197"/>
      <c r="P59" s="197"/>
      <c r="Q59" s="197"/>
      <c r="R59" s="197"/>
      <c r="S59" s="197"/>
      <c r="T59" s="197"/>
      <c r="U59" s="197"/>
      <c r="V59" s="197"/>
      <c r="W59" s="197"/>
      <c r="X59" s="197"/>
      <c r="Y59" s="197"/>
      <c r="Z59" s="197"/>
    </row>
    <row r="60" ht="15.75" customHeight="1">
      <c r="A60" s="180"/>
      <c r="B60" s="197"/>
      <c r="C60" s="152"/>
      <c r="D60" s="152"/>
      <c r="E60" s="152"/>
      <c r="F60" s="255"/>
      <c r="G60" s="178"/>
      <c r="H60" s="197"/>
      <c r="I60" s="152"/>
      <c r="J60" s="152"/>
      <c r="K60" s="152"/>
      <c r="L60" s="152"/>
      <c r="M60" s="152"/>
      <c r="N60" s="152"/>
      <c r="O60" s="197"/>
      <c r="P60" s="197"/>
      <c r="Q60" s="197"/>
      <c r="R60" s="197"/>
      <c r="S60" s="197"/>
      <c r="T60" s="197"/>
      <c r="U60" s="197"/>
      <c r="V60" s="197"/>
      <c r="W60" s="197"/>
      <c r="X60" s="197"/>
      <c r="Y60" s="197"/>
      <c r="Z60" s="197"/>
    </row>
    <row r="61" ht="15.75" customHeight="1">
      <c r="A61" s="180"/>
      <c r="B61" s="197"/>
      <c r="C61" s="152"/>
      <c r="D61" s="152"/>
      <c r="E61" s="152"/>
      <c r="F61" s="255"/>
      <c r="G61" s="178"/>
      <c r="H61" s="197"/>
      <c r="I61" s="152"/>
      <c r="J61" s="152"/>
      <c r="K61" s="152"/>
      <c r="L61" s="152"/>
      <c r="M61" s="152"/>
      <c r="N61" s="152"/>
      <c r="O61" s="197"/>
      <c r="P61" s="197"/>
      <c r="Q61" s="197"/>
      <c r="R61" s="197"/>
      <c r="S61" s="197"/>
      <c r="T61" s="197"/>
      <c r="U61" s="197"/>
      <c r="V61" s="197"/>
      <c r="W61" s="197"/>
      <c r="X61" s="197"/>
      <c r="Y61" s="197"/>
      <c r="Z61" s="197"/>
    </row>
    <row r="62" ht="15.75" customHeight="1">
      <c r="A62" s="180"/>
      <c r="B62" s="197"/>
      <c r="C62" s="152"/>
      <c r="D62" s="152"/>
      <c r="E62" s="152"/>
      <c r="F62" s="255"/>
      <c r="G62" s="178"/>
      <c r="H62" s="197"/>
      <c r="I62" s="152"/>
      <c r="J62" s="152"/>
      <c r="K62" s="152"/>
      <c r="L62" s="152"/>
      <c r="M62" s="152"/>
      <c r="N62" s="152"/>
      <c r="O62" s="197"/>
      <c r="P62" s="197"/>
      <c r="Q62" s="197"/>
      <c r="R62" s="197"/>
      <c r="S62" s="197"/>
      <c r="T62" s="197"/>
      <c r="U62" s="197"/>
      <c r="V62" s="197"/>
      <c r="W62" s="197"/>
      <c r="X62" s="197"/>
      <c r="Y62" s="197"/>
      <c r="Z62" s="197"/>
    </row>
    <row r="63" ht="15.75" customHeight="1">
      <c r="A63" s="180"/>
      <c r="B63" s="197"/>
      <c r="C63" s="152"/>
      <c r="D63" s="152"/>
      <c r="E63" s="152"/>
      <c r="F63" s="255"/>
      <c r="G63" s="178"/>
      <c r="H63" s="169"/>
      <c r="I63" s="152"/>
      <c r="J63" s="152"/>
      <c r="K63" s="152"/>
      <c r="L63" s="152"/>
      <c r="M63" s="152"/>
      <c r="N63" s="152"/>
      <c r="O63" s="197"/>
      <c r="P63" s="197"/>
      <c r="Q63" s="197"/>
      <c r="R63" s="197"/>
      <c r="S63" s="197"/>
      <c r="T63" s="197"/>
      <c r="U63" s="197"/>
      <c r="V63" s="197"/>
      <c r="W63" s="197"/>
      <c r="X63" s="197"/>
      <c r="Y63" s="197"/>
      <c r="Z63" s="197"/>
    </row>
    <row r="64" ht="15.75" customHeight="1">
      <c r="A64" s="180"/>
      <c r="B64" s="197"/>
      <c r="C64" s="152"/>
      <c r="D64" s="152"/>
      <c r="E64" s="152"/>
      <c r="F64" s="255"/>
      <c r="G64" s="178"/>
      <c r="H64" s="197"/>
      <c r="I64" s="152"/>
      <c r="J64" s="152"/>
      <c r="K64" s="152"/>
      <c r="L64" s="152"/>
      <c r="M64" s="152"/>
      <c r="N64" s="152"/>
      <c r="O64" s="197"/>
      <c r="P64" s="197"/>
      <c r="Q64" s="197"/>
      <c r="R64" s="197"/>
      <c r="S64" s="197"/>
      <c r="T64" s="197"/>
      <c r="U64" s="197"/>
      <c r="V64" s="197"/>
      <c r="W64" s="197"/>
      <c r="X64" s="197"/>
      <c r="Y64" s="197"/>
      <c r="Z64" s="197"/>
    </row>
    <row r="65" ht="15.75" customHeight="1">
      <c r="A65" s="180"/>
      <c r="B65" s="197"/>
      <c r="C65" s="152"/>
      <c r="D65" s="152"/>
      <c r="E65" s="152"/>
      <c r="F65" s="255"/>
      <c r="G65" s="178"/>
      <c r="H65" s="197"/>
      <c r="I65" s="152"/>
      <c r="J65" s="152"/>
      <c r="K65" s="152"/>
      <c r="L65" s="152"/>
      <c r="M65" s="152"/>
      <c r="N65" s="152"/>
      <c r="O65" s="197"/>
      <c r="P65" s="197"/>
      <c r="Q65" s="197"/>
      <c r="R65" s="197"/>
      <c r="S65" s="197"/>
      <c r="T65" s="197"/>
      <c r="U65" s="197"/>
      <c r="V65" s="197"/>
      <c r="W65" s="197"/>
      <c r="X65" s="197"/>
      <c r="Y65" s="197"/>
      <c r="Z65" s="197"/>
    </row>
    <row r="66" ht="15.75" customHeight="1">
      <c r="A66" s="180"/>
      <c r="B66" s="197"/>
      <c r="C66" s="152"/>
      <c r="D66" s="152"/>
      <c r="E66" s="197"/>
      <c r="F66" s="255"/>
      <c r="G66" s="178"/>
      <c r="H66" s="197"/>
      <c r="I66" s="152"/>
      <c r="J66" s="152"/>
      <c r="K66" s="152"/>
      <c r="L66" s="152"/>
      <c r="M66" s="152"/>
      <c r="N66" s="152"/>
      <c r="O66" s="197"/>
      <c r="P66" s="197"/>
      <c r="Q66" s="197"/>
      <c r="R66" s="197"/>
      <c r="S66" s="197"/>
      <c r="T66" s="197"/>
      <c r="U66" s="197"/>
      <c r="V66" s="197"/>
      <c r="W66" s="197"/>
      <c r="X66" s="197"/>
      <c r="Y66" s="197"/>
      <c r="Z66" s="197"/>
    </row>
    <row r="67" ht="15.75" customHeight="1">
      <c r="A67" s="180"/>
      <c r="B67" s="197"/>
      <c r="C67" s="152"/>
      <c r="D67" s="152"/>
      <c r="E67" s="152"/>
      <c r="F67" s="255"/>
      <c r="G67" s="178"/>
      <c r="H67" s="197"/>
      <c r="I67" s="152"/>
      <c r="J67" s="152"/>
      <c r="K67" s="152"/>
      <c r="L67" s="152"/>
      <c r="M67" s="152"/>
      <c r="N67" s="152"/>
      <c r="O67" s="197"/>
      <c r="P67" s="197"/>
      <c r="Q67" s="197"/>
      <c r="R67" s="197"/>
      <c r="S67" s="197"/>
      <c r="T67" s="197"/>
      <c r="U67" s="197"/>
      <c r="V67" s="197"/>
      <c r="W67" s="197"/>
      <c r="X67" s="197"/>
      <c r="Y67" s="197"/>
      <c r="Z67" s="197"/>
    </row>
    <row r="68" ht="15.75" customHeight="1">
      <c r="A68" s="180"/>
      <c r="B68" s="197"/>
      <c r="C68" s="152"/>
      <c r="D68" s="152"/>
      <c r="E68" s="152"/>
      <c r="F68" s="255"/>
      <c r="G68" s="178"/>
      <c r="H68" s="169"/>
      <c r="I68" s="152"/>
      <c r="J68" s="152"/>
      <c r="K68" s="152"/>
      <c r="L68" s="152"/>
      <c r="M68" s="152"/>
      <c r="N68" s="152"/>
      <c r="O68" s="197"/>
      <c r="P68" s="197"/>
      <c r="Q68" s="197"/>
      <c r="R68" s="197"/>
      <c r="S68" s="197"/>
      <c r="T68" s="197"/>
      <c r="U68" s="197"/>
      <c r="V68" s="197"/>
      <c r="W68" s="197"/>
      <c r="X68" s="197"/>
      <c r="Y68" s="197"/>
      <c r="Z68" s="197"/>
    </row>
    <row r="69" ht="15.75" customHeight="1">
      <c r="A69" s="180"/>
      <c r="B69" s="197"/>
      <c r="C69" s="197"/>
      <c r="D69" s="152"/>
      <c r="E69" s="197"/>
      <c r="F69" s="255"/>
      <c r="G69" s="178"/>
      <c r="H69" s="169"/>
      <c r="I69" s="152"/>
      <c r="J69" s="152"/>
      <c r="K69" s="152"/>
      <c r="L69" s="152"/>
      <c r="M69" s="152"/>
      <c r="N69" s="152"/>
      <c r="O69" s="197"/>
      <c r="P69" s="197"/>
      <c r="Q69" s="197"/>
      <c r="R69" s="197"/>
      <c r="S69" s="197"/>
      <c r="T69" s="197"/>
      <c r="U69" s="197"/>
      <c r="V69" s="197"/>
      <c r="W69" s="197"/>
      <c r="X69" s="197"/>
      <c r="Y69" s="197"/>
      <c r="Z69" s="197"/>
    </row>
    <row r="70" ht="15.75" customHeight="1">
      <c r="A70" s="180"/>
      <c r="B70" s="197"/>
      <c r="C70" s="152"/>
      <c r="D70" s="152"/>
      <c r="E70" s="152"/>
      <c r="F70" s="255"/>
      <c r="G70" s="178"/>
      <c r="H70" s="197"/>
      <c r="I70" s="152"/>
      <c r="J70" s="152"/>
      <c r="K70" s="152"/>
      <c r="L70" s="152"/>
      <c r="M70" s="152"/>
      <c r="N70" s="152"/>
      <c r="O70" s="197"/>
      <c r="P70" s="197"/>
      <c r="Q70" s="197"/>
      <c r="R70" s="197"/>
      <c r="S70" s="197"/>
      <c r="T70" s="197"/>
      <c r="U70" s="197"/>
      <c r="V70" s="197"/>
      <c r="W70" s="197"/>
      <c r="X70" s="197"/>
      <c r="Y70" s="197"/>
      <c r="Z70" s="197"/>
    </row>
    <row r="71" ht="15.75" customHeight="1">
      <c r="A71" s="180"/>
      <c r="B71" s="197"/>
      <c r="C71" s="152"/>
      <c r="D71" s="152"/>
      <c r="E71" s="152"/>
      <c r="F71" s="255"/>
      <c r="G71" s="178"/>
      <c r="H71" s="169"/>
      <c r="I71" s="152"/>
      <c r="J71" s="152"/>
      <c r="K71" s="152"/>
      <c r="L71" s="152"/>
      <c r="M71" s="152"/>
      <c r="N71" s="152"/>
      <c r="O71" s="197"/>
      <c r="P71" s="197"/>
      <c r="Q71" s="197"/>
      <c r="R71" s="197"/>
      <c r="S71" s="197"/>
      <c r="T71" s="197"/>
      <c r="U71" s="197"/>
      <c r="V71" s="197"/>
      <c r="W71" s="197"/>
      <c r="X71" s="197"/>
      <c r="Y71" s="197"/>
      <c r="Z71" s="197"/>
    </row>
    <row r="72" ht="15.75" customHeight="1">
      <c r="A72" s="180"/>
      <c r="B72" s="197"/>
      <c r="C72" s="152"/>
      <c r="D72" s="152"/>
      <c r="E72" s="197"/>
      <c r="F72" s="255"/>
      <c r="G72" s="178"/>
      <c r="H72" s="169"/>
      <c r="I72" s="152"/>
      <c r="J72" s="152"/>
      <c r="K72" s="152"/>
      <c r="L72" s="152"/>
      <c r="M72" s="152"/>
      <c r="N72" s="152"/>
      <c r="O72" s="197"/>
      <c r="P72" s="197"/>
      <c r="Q72" s="197"/>
      <c r="R72" s="197"/>
      <c r="S72" s="197"/>
      <c r="T72" s="197"/>
      <c r="U72" s="197"/>
      <c r="V72" s="197"/>
      <c r="W72" s="197"/>
      <c r="X72" s="197"/>
      <c r="Y72" s="197"/>
      <c r="Z72" s="197"/>
    </row>
    <row r="73" ht="15.75" customHeight="1">
      <c r="A73" s="180"/>
      <c r="B73" s="197"/>
      <c r="C73" s="152"/>
      <c r="D73" s="152"/>
      <c r="E73" s="152"/>
      <c r="F73" s="255"/>
      <c r="G73" s="178"/>
      <c r="H73" s="169"/>
      <c r="I73" s="152"/>
      <c r="J73" s="152"/>
      <c r="K73" s="152"/>
      <c r="L73" s="152"/>
      <c r="M73" s="152"/>
      <c r="N73" s="152"/>
      <c r="O73" s="197"/>
      <c r="P73" s="197"/>
      <c r="Q73" s="197"/>
      <c r="R73" s="197"/>
      <c r="S73" s="197"/>
      <c r="T73" s="197"/>
      <c r="U73" s="197"/>
      <c r="V73" s="197"/>
      <c r="W73" s="197"/>
      <c r="X73" s="197"/>
      <c r="Y73" s="197"/>
      <c r="Z73" s="197"/>
    </row>
    <row r="74" ht="15.75" customHeight="1">
      <c r="A74" s="180"/>
      <c r="B74" s="197"/>
      <c r="C74" s="152"/>
      <c r="D74" s="152"/>
      <c r="E74" s="152"/>
      <c r="F74" s="255"/>
      <c r="G74" s="178"/>
      <c r="H74" s="169"/>
      <c r="I74" s="152"/>
      <c r="J74" s="152"/>
      <c r="K74" s="152"/>
      <c r="L74" s="152"/>
      <c r="M74" s="152"/>
      <c r="N74" s="152"/>
      <c r="O74" s="197"/>
      <c r="P74" s="197"/>
      <c r="Q74" s="197"/>
      <c r="R74" s="197"/>
      <c r="S74" s="197"/>
      <c r="T74" s="197"/>
      <c r="U74" s="197"/>
      <c r="V74" s="197"/>
      <c r="W74" s="197"/>
      <c r="X74" s="197"/>
      <c r="Y74" s="197"/>
      <c r="Z74" s="197"/>
    </row>
    <row r="75" ht="15.75" customHeight="1">
      <c r="A75" s="180"/>
      <c r="B75" s="197"/>
      <c r="C75" s="152"/>
      <c r="D75" s="152"/>
      <c r="E75" s="152"/>
      <c r="F75" s="255"/>
      <c r="G75" s="178"/>
      <c r="H75" s="197"/>
      <c r="I75" s="152"/>
      <c r="J75" s="152"/>
      <c r="K75" s="152"/>
      <c r="L75" s="152"/>
      <c r="M75" s="152"/>
      <c r="N75" s="152"/>
      <c r="O75" s="197"/>
      <c r="P75" s="197"/>
      <c r="Q75" s="197"/>
      <c r="R75" s="197"/>
      <c r="S75" s="197"/>
      <c r="T75" s="197"/>
      <c r="U75" s="197"/>
      <c r="V75" s="197"/>
      <c r="W75" s="197"/>
      <c r="X75" s="197"/>
      <c r="Y75" s="197"/>
      <c r="Z75" s="197"/>
    </row>
    <row r="76" ht="15.75" customHeight="1">
      <c r="A76" s="180"/>
      <c r="B76" s="197"/>
      <c r="C76" s="152"/>
      <c r="D76" s="152"/>
      <c r="E76" s="152"/>
      <c r="F76" s="255"/>
      <c r="G76" s="178"/>
      <c r="H76" s="197"/>
      <c r="I76" s="152"/>
      <c r="J76" s="152"/>
      <c r="K76" s="152"/>
      <c r="L76" s="152"/>
      <c r="M76" s="152"/>
      <c r="N76" s="152"/>
      <c r="O76" s="197"/>
      <c r="P76" s="197"/>
      <c r="Q76" s="197"/>
      <c r="R76" s="197"/>
      <c r="S76" s="197"/>
      <c r="T76" s="197"/>
      <c r="U76" s="197"/>
      <c r="V76" s="197"/>
      <c r="W76" s="197"/>
      <c r="X76" s="197"/>
      <c r="Y76" s="197"/>
      <c r="Z76" s="197"/>
    </row>
    <row r="77" ht="15.75" customHeight="1">
      <c r="A77" s="180"/>
      <c r="B77" s="197"/>
      <c r="C77" s="152"/>
      <c r="D77" s="152"/>
      <c r="E77" s="152"/>
      <c r="F77" s="255"/>
      <c r="G77" s="178"/>
      <c r="H77" s="197"/>
      <c r="I77" s="152"/>
      <c r="J77" s="152"/>
      <c r="K77" s="152"/>
      <c r="L77" s="152"/>
      <c r="M77" s="152"/>
      <c r="N77" s="152"/>
      <c r="O77" s="197"/>
      <c r="P77" s="197"/>
      <c r="Q77" s="197"/>
      <c r="R77" s="197"/>
      <c r="S77" s="197"/>
      <c r="T77" s="197"/>
      <c r="U77" s="197"/>
      <c r="V77" s="197"/>
      <c r="W77" s="197"/>
      <c r="X77" s="197"/>
      <c r="Y77" s="197"/>
      <c r="Z77" s="197"/>
    </row>
    <row r="78" ht="15.75" customHeight="1">
      <c r="A78" s="180"/>
      <c r="B78" s="197"/>
      <c r="C78" s="152"/>
      <c r="D78" s="152"/>
      <c r="E78" s="152"/>
      <c r="F78" s="255"/>
      <c r="G78" s="178"/>
      <c r="H78" s="197"/>
      <c r="I78" s="152"/>
      <c r="J78" s="152"/>
      <c r="K78" s="152"/>
      <c r="L78" s="152"/>
      <c r="M78" s="152"/>
      <c r="N78" s="152"/>
      <c r="O78" s="197"/>
      <c r="P78" s="197"/>
      <c r="Q78" s="197"/>
      <c r="R78" s="197"/>
      <c r="S78" s="197"/>
      <c r="T78" s="197"/>
      <c r="U78" s="197"/>
      <c r="V78" s="197"/>
      <c r="W78" s="197"/>
      <c r="X78" s="197"/>
      <c r="Y78" s="197"/>
      <c r="Z78" s="197"/>
    </row>
    <row r="79" ht="15.75" customHeight="1">
      <c r="A79" s="180"/>
      <c r="B79" s="197"/>
      <c r="C79" s="152"/>
      <c r="D79" s="152"/>
      <c r="E79" s="152"/>
      <c r="F79" s="255"/>
      <c r="G79" s="178"/>
      <c r="H79" s="197"/>
      <c r="I79" s="152"/>
      <c r="J79" s="152"/>
      <c r="K79" s="152"/>
      <c r="L79" s="152"/>
      <c r="M79" s="152"/>
      <c r="N79" s="152"/>
      <c r="O79" s="197"/>
      <c r="P79" s="197"/>
      <c r="Q79" s="197"/>
      <c r="R79" s="197"/>
      <c r="S79" s="197"/>
      <c r="T79" s="197"/>
      <c r="U79" s="197"/>
      <c r="V79" s="197"/>
      <c r="W79" s="197"/>
      <c r="X79" s="197"/>
      <c r="Y79" s="197"/>
      <c r="Z79" s="197"/>
    </row>
    <row r="80" ht="15.75" customHeight="1">
      <c r="A80" s="180"/>
      <c r="B80" s="197"/>
      <c r="C80" s="152"/>
      <c r="D80" s="152"/>
      <c r="E80" s="152"/>
      <c r="F80" s="255"/>
      <c r="G80" s="178"/>
      <c r="H80" s="197"/>
      <c r="I80" s="152"/>
      <c r="J80" s="152"/>
      <c r="K80" s="152"/>
      <c r="L80" s="152"/>
      <c r="M80" s="152"/>
      <c r="N80" s="152"/>
      <c r="O80" s="197"/>
      <c r="P80" s="197"/>
      <c r="Q80" s="197"/>
      <c r="R80" s="197"/>
      <c r="S80" s="197"/>
      <c r="T80" s="197"/>
      <c r="U80" s="197"/>
      <c r="V80" s="197"/>
      <c r="W80" s="197"/>
      <c r="X80" s="197"/>
      <c r="Y80" s="197"/>
      <c r="Z80" s="197"/>
    </row>
    <row r="81" ht="15.75" customHeight="1">
      <c r="A81" s="180"/>
      <c r="B81" s="197"/>
      <c r="C81" s="152"/>
      <c r="D81" s="152"/>
      <c r="E81" s="152"/>
      <c r="F81" s="255"/>
      <c r="G81" s="178"/>
      <c r="H81" s="169"/>
      <c r="I81" s="152"/>
      <c r="J81" s="152"/>
      <c r="K81" s="152"/>
      <c r="L81" s="152"/>
      <c r="M81" s="152"/>
      <c r="N81" s="152"/>
      <c r="O81" s="197"/>
      <c r="P81" s="197"/>
      <c r="Q81" s="197"/>
      <c r="R81" s="197"/>
      <c r="S81" s="197"/>
      <c r="T81" s="197"/>
      <c r="U81" s="197"/>
      <c r="V81" s="197"/>
      <c r="W81" s="197"/>
      <c r="X81" s="197"/>
      <c r="Y81" s="197"/>
      <c r="Z81" s="197"/>
    </row>
    <row r="82" ht="15.75" customHeight="1">
      <c r="A82" s="180"/>
      <c r="B82" s="197"/>
      <c r="C82" s="152"/>
      <c r="D82" s="152"/>
      <c r="E82" s="152"/>
      <c r="F82" s="255"/>
      <c r="G82" s="178"/>
      <c r="H82" s="197"/>
      <c r="I82" s="152"/>
      <c r="J82" s="152"/>
      <c r="K82" s="152"/>
      <c r="L82" s="152"/>
      <c r="M82" s="152"/>
      <c r="N82" s="152"/>
      <c r="O82" s="197"/>
      <c r="P82" s="197"/>
      <c r="Q82" s="197"/>
      <c r="R82" s="197"/>
      <c r="S82" s="197"/>
      <c r="T82" s="197"/>
      <c r="U82" s="197"/>
      <c r="V82" s="197"/>
      <c r="W82" s="197"/>
      <c r="X82" s="197"/>
      <c r="Y82" s="197"/>
      <c r="Z82" s="197"/>
    </row>
    <row r="83" ht="15.75" customHeight="1">
      <c r="A83" s="180"/>
      <c r="B83" s="197"/>
      <c r="C83" s="152"/>
      <c r="D83" s="152"/>
      <c r="E83" s="152"/>
      <c r="F83" s="255"/>
      <c r="G83" s="178"/>
      <c r="H83" s="169"/>
      <c r="I83" s="152"/>
      <c r="J83" s="152"/>
      <c r="K83" s="152"/>
      <c r="L83" s="152"/>
      <c r="M83" s="152"/>
      <c r="N83" s="152"/>
      <c r="O83" s="197"/>
      <c r="P83" s="197"/>
      <c r="Q83" s="197"/>
      <c r="R83" s="197"/>
      <c r="S83" s="197"/>
      <c r="T83" s="197"/>
      <c r="U83" s="197"/>
      <c r="V83" s="197"/>
      <c r="W83" s="197"/>
      <c r="X83" s="197"/>
      <c r="Y83" s="197"/>
      <c r="Z83" s="197"/>
    </row>
    <row r="84" ht="15.75" customHeight="1">
      <c r="A84" s="180"/>
      <c r="B84" s="197"/>
      <c r="C84" s="152"/>
      <c r="D84" s="152"/>
      <c r="E84" s="152"/>
      <c r="F84" s="255"/>
      <c r="G84" s="178"/>
      <c r="H84" s="197"/>
      <c r="I84" s="152"/>
      <c r="J84" s="152"/>
      <c r="K84" s="152"/>
      <c r="L84" s="152"/>
      <c r="M84" s="152"/>
      <c r="N84" s="152"/>
      <c r="O84" s="197"/>
      <c r="P84" s="197"/>
      <c r="Q84" s="197"/>
      <c r="R84" s="197"/>
      <c r="S84" s="197"/>
      <c r="T84" s="197"/>
      <c r="U84" s="197"/>
      <c r="V84" s="197"/>
      <c r="W84" s="197"/>
      <c r="X84" s="197"/>
      <c r="Y84" s="197"/>
      <c r="Z84" s="197"/>
    </row>
    <row r="85" ht="15.75" customHeight="1">
      <c r="A85" s="180"/>
      <c r="B85" s="197"/>
      <c r="C85" s="152"/>
      <c r="D85" s="152"/>
      <c r="E85" s="152"/>
      <c r="F85" s="255"/>
      <c r="G85" s="178"/>
      <c r="H85" s="169"/>
      <c r="I85" s="152"/>
      <c r="J85" s="152"/>
      <c r="K85" s="152"/>
      <c r="L85" s="152"/>
      <c r="M85" s="152"/>
      <c r="N85" s="152"/>
      <c r="O85" s="197"/>
      <c r="P85" s="197"/>
      <c r="Q85" s="197"/>
      <c r="R85" s="197"/>
      <c r="S85" s="197"/>
      <c r="T85" s="197"/>
      <c r="U85" s="197"/>
      <c r="V85" s="197"/>
      <c r="W85" s="197"/>
      <c r="X85" s="197"/>
      <c r="Y85" s="197"/>
      <c r="Z85" s="197"/>
    </row>
    <row r="86" ht="15.75" customHeight="1">
      <c r="A86" s="180"/>
      <c r="B86" s="197"/>
      <c r="C86" s="152"/>
      <c r="D86" s="152"/>
      <c r="E86" s="152"/>
      <c r="F86" s="255"/>
      <c r="G86" s="178"/>
      <c r="H86" s="169"/>
      <c r="I86" s="152"/>
      <c r="J86" s="152"/>
      <c r="K86" s="152"/>
      <c r="L86" s="152"/>
      <c r="M86" s="152"/>
      <c r="N86" s="152"/>
      <c r="O86" s="197"/>
      <c r="P86" s="197"/>
      <c r="Q86" s="197"/>
      <c r="R86" s="197"/>
      <c r="S86" s="197"/>
      <c r="T86" s="197"/>
      <c r="U86" s="197"/>
      <c r="V86" s="197"/>
      <c r="W86" s="197"/>
      <c r="X86" s="197"/>
      <c r="Y86" s="197"/>
      <c r="Z86" s="197"/>
    </row>
    <row r="87" ht="15.75" customHeight="1">
      <c r="A87" s="180"/>
      <c r="B87" s="197"/>
      <c r="C87" s="152"/>
      <c r="D87" s="152"/>
      <c r="E87" s="152"/>
      <c r="F87" s="255"/>
      <c r="G87" s="178"/>
      <c r="H87" s="169"/>
      <c r="I87" s="152"/>
      <c r="J87" s="152"/>
      <c r="K87" s="152"/>
      <c r="L87" s="152"/>
      <c r="M87" s="152"/>
      <c r="N87" s="152"/>
      <c r="O87" s="197"/>
      <c r="P87" s="197"/>
      <c r="Q87" s="197"/>
      <c r="R87" s="197"/>
      <c r="S87" s="197"/>
      <c r="T87" s="197"/>
      <c r="U87" s="197"/>
      <c r="V87" s="197"/>
      <c r="W87" s="197"/>
      <c r="X87" s="197"/>
      <c r="Y87" s="197"/>
      <c r="Z87" s="197"/>
    </row>
    <row r="88" ht="15.75" customHeight="1">
      <c r="A88" s="180"/>
      <c r="B88" s="197"/>
      <c r="C88" s="152"/>
      <c r="D88" s="152"/>
      <c r="E88" s="152"/>
      <c r="F88" s="255"/>
      <c r="G88" s="178"/>
      <c r="H88" s="169"/>
      <c r="I88" s="152"/>
      <c r="J88" s="152"/>
      <c r="K88" s="152"/>
      <c r="L88" s="152"/>
      <c r="M88" s="152"/>
      <c r="N88" s="152"/>
      <c r="O88" s="197"/>
      <c r="P88" s="197"/>
      <c r="Q88" s="197"/>
      <c r="R88" s="197"/>
      <c r="S88" s="197"/>
      <c r="T88" s="197"/>
      <c r="U88" s="197"/>
      <c r="V88" s="197"/>
      <c r="W88" s="197"/>
      <c r="X88" s="197"/>
      <c r="Y88" s="197"/>
      <c r="Z88" s="197"/>
    </row>
    <row r="89" ht="15.75" customHeight="1">
      <c r="A89" s="180"/>
      <c r="B89" s="197"/>
      <c r="C89" s="152"/>
      <c r="D89" s="152"/>
      <c r="E89" s="152"/>
      <c r="F89" s="255"/>
      <c r="G89" s="178"/>
      <c r="H89" s="197"/>
      <c r="I89" s="152"/>
      <c r="J89" s="152"/>
      <c r="K89" s="152"/>
      <c r="L89" s="152"/>
      <c r="M89" s="152"/>
      <c r="N89" s="152"/>
      <c r="O89" s="197"/>
      <c r="P89" s="197"/>
      <c r="Q89" s="197"/>
      <c r="R89" s="197"/>
      <c r="S89" s="197"/>
      <c r="T89" s="197"/>
      <c r="U89" s="197"/>
      <c r="V89" s="197"/>
      <c r="W89" s="197"/>
      <c r="X89" s="197"/>
      <c r="Y89" s="197"/>
      <c r="Z89" s="197"/>
    </row>
    <row r="90" ht="15.75" customHeight="1">
      <c r="A90" s="180"/>
      <c r="B90" s="197"/>
      <c r="C90" s="152"/>
      <c r="D90" s="152"/>
      <c r="E90" s="152"/>
      <c r="F90" s="255"/>
      <c r="G90" s="178"/>
      <c r="H90" s="169"/>
      <c r="I90" s="152"/>
      <c r="J90" s="152"/>
      <c r="K90" s="152"/>
      <c r="L90" s="152"/>
      <c r="M90" s="152"/>
      <c r="N90" s="152"/>
      <c r="O90" s="197"/>
      <c r="P90" s="197"/>
      <c r="Q90" s="197"/>
      <c r="R90" s="197"/>
      <c r="S90" s="197"/>
      <c r="T90" s="197"/>
      <c r="U90" s="197"/>
      <c r="V90" s="197"/>
      <c r="W90" s="197"/>
      <c r="X90" s="197"/>
      <c r="Y90" s="197"/>
      <c r="Z90" s="197"/>
    </row>
    <row r="91" ht="15.75" customHeight="1">
      <c r="A91" s="180"/>
      <c r="B91" s="197"/>
      <c r="C91" s="152"/>
      <c r="D91" s="152"/>
      <c r="E91" s="152"/>
      <c r="F91" s="255"/>
      <c r="G91" s="178"/>
      <c r="H91" s="197"/>
      <c r="I91" s="152"/>
      <c r="J91" s="152"/>
      <c r="K91" s="152"/>
      <c r="L91" s="152"/>
      <c r="M91" s="152"/>
      <c r="N91" s="152"/>
      <c r="O91" s="197"/>
      <c r="P91" s="197"/>
      <c r="Q91" s="197"/>
      <c r="R91" s="197"/>
      <c r="S91" s="197"/>
      <c r="T91" s="197"/>
      <c r="U91" s="197"/>
      <c r="V91" s="197"/>
      <c r="W91" s="197"/>
      <c r="X91" s="197"/>
      <c r="Y91" s="197"/>
      <c r="Z91" s="197"/>
    </row>
    <row r="92" ht="15.75" customHeight="1">
      <c r="A92" s="180"/>
      <c r="B92" s="197"/>
      <c r="C92" s="152"/>
      <c r="D92" s="152"/>
      <c r="E92" s="152"/>
      <c r="F92" s="255"/>
      <c r="G92" s="178"/>
      <c r="H92" s="197"/>
      <c r="I92" s="152"/>
      <c r="J92" s="152"/>
      <c r="K92" s="152"/>
      <c r="L92" s="152"/>
      <c r="M92" s="152"/>
      <c r="N92" s="152"/>
      <c r="O92" s="197"/>
      <c r="P92" s="197"/>
      <c r="Q92" s="197"/>
      <c r="R92" s="197"/>
      <c r="S92" s="197"/>
      <c r="T92" s="197"/>
      <c r="U92" s="197"/>
      <c r="V92" s="197"/>
      <c r="W92" s="197"/>
      <c r="X92" s="197"/>
      <c r="Y92" s="197"/>
      <c r="Z92" s="197"/>
    </row>
    <row r="93" ht="15.75" customHeight="1">
      <c r="A93" s="180"/>
      <c r="B93" s="197"/>
      <c r="C93" s="152"/>
      <c r="D93" s="152"/>
      <c r="E93" s="152"/>
      <c r="F93" s="255"/>
      <c r="G93" s="178"/>
      <c r="H93" s="197"/>
      <c r="I93" s="152"/>
      <c r="J93" s="152"/>
      <c r="K93" s="152"/>
      <c r="L93" s="152"/>
      <c r="M93" s="152"/>
      <c r="N93" s="152"/>
      <c r="O93" s="197"/>
      <c r="P93" s="197"/>
      <c r="Q93" s="197"/>
      <c r="R93" s="197"/>
      <c r="S93" s="197"/>
      <c r="T93" s="197"/>
      <c r="U93" s="197"/>
      <c r="V93" s="197"/>
      <c r="W93" s="197"/>
      <c r="X93" s="197"/>
      <c r="Y93" s="197"/>
      <c r="Z93" s="197"/>
    </row>
    <row r="94" ht="15.75" customHeight="1">
      <c r="A94" s="180"/>
      <c r="B94" s="197"/>
      <c r="C94" s="152"/>
      <c r="D94" s="152"/>
      <c r="E94" s="152"/>
      <c r="F94" s="152"/>
      <c r="G94" s="197"/>
      <c r="H94" s="197"/>
      <c r="I94" s="152"/>
      <c r="J94" s="152"/>
      <c r="K94" s="152"/>
      <c r="L94" s="152"/>
      <c r="M94" s="152"/>
      <c r="N94" s="152"/>
      <c r="O94" s="197"/>
      <c r="P94" s="197"/>
      <c r="Q94" s="197"/>
      <c r="R94" s="197"/>
      <c r="S94" s="197"/>
      <c r="T94" s="197"/>
      <c r="U94" s="197"/>
      <c r="V94" s="197"/>
      <c r="W94" s="197"/>
      <c r="X94" s="197"/>
      <c r="Y94" s="197"/>
      <c r="Z94" s="197"/>
    </row>
    <row r="95" ht="15.75" customHeight="1">
      <c r="A95" s="180"/>
      <c r="B95" s="197"/>
      <c r="C95" s="152"/>
      <c r="D95" s="152"/>
      <c r="E95" s="152"/>
      <c r="F95" s="152"/>
      <c r="G95" s="197"/>
      <c r="H95" s="197"/>
      <c r="I95" s="152"/>
      <c r="J95" s="152"/>
      <c r="K95" s="152"/>
      <c r="L95" s="152"/>
      <c r="M95" s="152"/>
      <c r="N95" s="152"/>
      <c r="O95" s="197"/>
      <c r="P95" s="197"/>
      <c r="Q95" s="197"/>
      <c r="R95" s="197"/>
      <c r="S95" s="197"/>
      <c r="T95" s="197"/>
      <c r="U95" s="197"/>
      <c r="V95" s="197"/>
      <c r="W95" s="197"/>
      <c r="X95" s="197"/>
      <c r="Y95" s="197"/>
      <c r="Z95" s="197"/>
    </row>
    <row r="96" ht="15.75" customHeight="1">
      <c r="A96" s="180"/>
      <c r="B96" s="197"/>
      <c r="C96" s="152"/>
      <c r="D96" s="152"/>
      <c r="E96" s="152"/>
      <c r="F96" s="152"/>
      <c r="G96" s="197"/>
      <c r="H96" s="197"/>
      <c r="I96" s="152"/>
      <c r="J96" s="152"/>
      <c r="K96" s="152"/>
      <c r="L96" s="152"/>
      <c r="M96" s="152"/>
      <c r="N96" s="152"/>
      <c r="O96" s="197"/>
      <c r="P96" s="197"/>
      <c r="Q96" s="197"/>
      <c r="R96" s="197"/>
      <c r="S96" s="197"/>
      <c r="T96" s="197"/>
      <c r="U96" s="197"/>
      <c r="V96" s="197"/>
      <c r="W96" s="197"/>
      <c r="X96" s="197"/>
      <c r="Y96" s="197"/>
      <c r="Z96" s="197"/>
    </row>
    <row r="97" ht="15.75" customHeight="1">
      <c r="A97" s="180"/>
      <c r="B97" s="197"/>
      <c r="C97" s="152"/>
      <c r="D97" s="152"/>
      <c r="E97" s="152"/>
      <c r="F97" s="152"/>
      <c r="G97" s="197"/>
      <c r="H97" s="197"/>
      <c r="I97" s="152"/>
      <c r="J97" s="152"/>
      <c r="K97" s="152"/>
      <c r="L97" s="152"/>
      <c r="M97" s="152"/>
      <c r="N97" s="152"/>
      <c r="O97" s="197"/>
      <c r="P97" s="197"/>
      <c r="Q97" s="197"/>
      <c r="R97" s="197"/>
      <c r="S97" s="197"/>
      <c r="T97" s="197"/>
      <c r="U97" s="197"/>
      <c r="V97" s="197"/>
      <c r="W97" s="197"/>
      <c r="X97" s="197"/>
      <c r="Y97" s="197"/>
      <c r="Z97" s="197"/>
    </row>
    <row r="98" ht="15.75" customHeight="1">
      <c r="A98" s="180"/>
      <c r="B98" s="197"/>
      <c r="C98" s="152"/>
      <c r="D98" s="152"/>
      <c r="E98" s="197"/>
      <c r="F98" s="197"/>
      <c r="G98" s="197"/>
      <c r="H98" s="197"/>
      <c r="I98" s="152"/>
      <c r="J98" s="152"/>
      <c r="K98" s="152"/>
      <c r="L98" s="152"/>
      <c r="M98" s="152"/>
      <c r="N98" s="152"/>
      <c r="O98" s="197"/>
      <c r="P98" s="197"/>
      <c r="Q98" s="197"/>
      <c r="R98" s="197"/>
      <c r="S98" s="197"/>
      <c r="T98" s="197"/>
      <c r="U98" s="197"/>
      <c r="V98" s="197"/>
      <c r="W98" s="197"/>
      <c r="X98" s="197"/>
      <c r="Y98" s="197"/>
      <c r="Z98" s="197"/>
    </row>
    <row r="99" ht="15.75" customHeight="1">
      <c r="A99" s="180"/>
      <c r="B99" s="197"/>
      <c r="C99" s="152"/>
      <c r="D99" s="152"/>
      <c r="E99" s="152"/>
      <c r="F99" s="152"/>
      <c r="G99" s="197"/>
      <c r="H99" s="197"/>
      <c r="I99" s="152"/>
      <c r="J99" s="152"/>
      <c r="K99" s="152"/>
      <c r="L99" s="152"/>
      <c r="M99" s="152"/>
      <c r="N99" s="152"/>
      <c r="O99" s="197"/>
      <c r="P99" s="197"/>
      <c r="Q99" s="197"/>
      <c r="R99" s="197"/>
      <c r="S99" s="197"/>
      <c r="T99" s="197"/>
      <c r="U99" s="197"/>
      <c r="V99" s="197"/>
      <c r="W99" s="197"/>
      <c r="X99" s="197"/>
      <c r="Y99" s="197"/>
      <c r="Z99" s="197"/>
    </row>
    <row r="100" ht="15.75" customHeight="1">
      <c r="A100" s="180"/>
      <c r="B100" s="197"/>
      <c r="C100" s="152"/>
      <c r="D100" s="152"/>
      <c r="E100" s="197"/>
      <c r="F100" s="197"/>
      <c r="G100" s="197"/>
      <c r="H100" s="197"/>
      <c r="I100" s="152"/>
      <c r="J100" s="152"/>
      <c r="K100" s="152"/>
      <c r="L100" s="152"/>
      <c r="M100" s="152"/>
      <c r="N100" s="152"/>
      <c r="O100" s="197"/>
      <c r="P100" s="197"/>
      <c r="Q100" s="197"/>
      <c r="R100" s="197"/>
      <c r="S100" s="197"/>
      <c r="T100" s="197"/>
      <c r="U100" s="197"/>
      <c r="V100" s="197"/>
      <c r="W100" s="197"/>
      <c r="X100" s="197"/>
      <c r="Y100" s="197"/>
      <c r="Z100" s="197"/>
    </row>
    <row r="101" ht="15.75" customHeight="1">
      <c r="A101" s="180"/>
      <c r="B101" s="197"/>
      <c r="C101" s="152"/>
      <c r="D101" s="152"/>
      <c r="E101" s="152"/>
      <c r="F101" s="152"/>
      <c r="G101" s="197"/>
      <c r="H101" s="169"/>
      <c r="I101" s="152"/>
      <c r="J101" s="152"/>
      <c r="K101" s="152"/>
      <c r="L101" s="152"/>
      <c r="M101" s="152"/>
      <c r="N101" s="152"/>
      <c r="O101" s="197"/>
      <c r="P101" s="197"/>
      <c r="Q101" s="197"/>
      <c r="R101" s="197"/>
      <c r="S101" s="197"/>
      <c r="T101" s="197"/>
      <c r="U101" s="197"/>
      <c r="V101" s="197"/>
      <c r="W101" s="197"/>
      <c r="X101" s="197"/>
      <c r="Y101" s="197"/>
      <c r="Z101" s="197"/>
    </row>
    <row r="102" ht="15.75" customHeight="1">
      <c r="A102" s="180"/>
      <c r="B102" s="197"/>
      <c r="C102" s="152"/>
      <c r="D102" s="152"/>
      <c r="E102" s="152"/>
      <c r="F102" s="152"/>
      <c r="G102" s="197"/>
      <c r="H102" s="197"/>
      <c r="I102" s="152"/>
      <c r="J102" s="152"/>
      <c r="K102" s="152"/>
      <c r="L102" s="152"/>
      <c r="M102" s="152"/>
      <c r="N102" s="152"/>
      <c r="O102" s="197"/>
      <c r="P102" s="197"/>
      <c r="Q102" s="197"/>
      <c r="R102" s="197"/>
      <c r="S102" s="197"/>
      <c r="T102" s="197"/>
      <c r="U102" s="197"/>
      <c r="V102" s="197"/>
      <c r="W102" s="197"/>
      <c r="X102" s="197"/>
      <c r="Y102" s="197"/>
      <c r="Z102" s="197"/>
    </row>
    <row r="103" ht="15.75" customHeight="1">
      <c r="A103" s="180"/>
      <c r="B103" s="197"/>
      <c r="C103" s="152"/>
      <c r="D103" s="152"/>
      <c r="E103" s="152"/>
      <c r="F103" s="152"/>
      <c r="G103" s="197"/>
      <c r="H103" s="169"/>
      <c r="I103" s="152"/>
      <c r="J103" s="152"/>
      <c r="K103" s="152"/>
      <c r="L103" s="152"/>
      <c r="M103" s="152"/>
      <c r="N103" s="152"/>
      <c r="O103" s="197"/>
      <c r="P103" s="197"/>
      <c r="Q103" s="197"/>
      <c r="R103" s="197"/>
      <c r="S103" s="197"/>
      <c r="T103" s="197"/>
      <c r="U103" s="197"/>
      <c r="V103" s="197"/>
      <c r="W103" s="197"/>
      <c r="X103" s="197"/>
      <c r="Y103" s="197"/>
      <c r="Z103" s="197"/>
    </row>
    <row r="104" ht="15.75" customHeight="1">
      <c r="A104" s="180"/>
      <c r="B104" s="197"/>
      <c r="C104" s="152"/>
      <c r="D104" s="152"/>
      <c r="E104" s="152"/>
      <c r="F104" s="152"/>
      <c r="G104" s="197"/>
      <c r="H104" s="197"/>
      <c r="I104" s="152"/>
      <c r="J104" s="152"/>
      <c r="K104" s="152"/>
      <c r="L104" s="152"/>
      <c r="M104" s="152"/>
      <c r="N104" s="152"/>
      <c r="O104" s="197"/>
      <c r="P104" s="197"/>
      <c r="Q104" s="197"/>
      <c r="R104" s="197"/>
      <c r="S104" s="197"/>
      <c r="T104" s="197"/>
      <c r="U104" s="197"/>
      <c r="V104" s="197"/>
      <c r="W104" s="197"/>
      <c r="X104" s="197"/>
      <c r="Y104" s="197"/>
      <c r="Z104" s="197"/>
    </row>
    <row r="105" ht="15.75" customHeight="1">
      <c r="A105" s="180"/>
      <c r="B105" s="197"/>
      <c r="C105" s="152"/>
      <c r="D105" s="152"/>
      <c r="E105" s="152"/>
      <c r="F105" s="152"/>
      <c r="G105" s="197"/>
      <c r="H105" s="197"/>
      <c r="I105" s="152"/>
      <c r="J105" s="152"/>
      <c r="K105" s="152"/>
      <c r="L105" s="152"/>
      <c r="M105" s="152"/>
      <c r="N105" s="152"/>
      <c r="O105" s="197"/>
      <c r="P105" s="197"/>
      <c r="Q105" s="197"/>
      <c r="R105" s="197"/>
      <c r="S105" s="197"/>
      <c r="T105" s="197"/>
      <c r="U105" s="197"/>
      <c r="V105" s="197"/>
      <c r="W105" s="197"/>
      <c r="X105" s="197"/>
      <c r="Y105" s="197"/>
      <c r="Z105" s="197"/>
    </row>
    <row r="106" ht="15.75" customHeight="1">
      <c r="A106" s="180"/>
      <c r="B106" s="197"/>
      <c r="C106" s="152"/>
      <c r="D106" s="152"/>
      <c r="E106" s="152"/>
      <c r="F106" s="152"/>
      <c r="G106" s="197"/>
      <c r="H106" s="197"/>
      <c r="I106" s="152"/>
      <c r="J106" s="152"/>
      <c r="K106" s="152"/>
      <c r="L106" s="152"/>
      <c r="M106" s="152"/>
      <c r="N106" s="152"/>
      <c r="O106" s="197"/>
      <c r="P106" s="197"/>
      <c r="Q106" s="197"/>
      <c r="R106" s="197"/>
      <c r="S106" s="197"/>
      <c r="T106" s="197"/>
      <c r="U106" s="197"/>
      <c r="V106" s="197"/>
      <c r="W106" s="197"/>
      <c r="X106" s="197"/>
      <c r="Y106" s="197"/>
      <c r="Z106" s="197"/>
    </row>
    <row r="107" ht="15.75" customHeight="1">
      <c r="A107" s="180"/>
      <c r="B107" s="197"/>
      <c r="C107" s="152"/>
      <c r="D107" s="152"/>
      <c r="E107" s="152"/>
      <c r="F107" s="152"/>
      <c r="G107" s="197"/>
      <c r="H107" s="197"/>
      <c r="I107" s="152"/>
      <c r="J107" s="152"/>
      <c r="K107" s="152"/>
      <c r="L107" s="152"/>
      <c r="M107" s="152"/>
      <c r="N107" s="152"/>
      <c r="O107" s="197"/>
      <c r="P107" s="197"/>
      <c r="Q107" s="197"/>
      <c r="R107" s="197"/>
      <c r="S107" s="197"/>
      <c r="T107" s="197"/>
      <c r="U107" s="197"/>
      <c r="V107" s="197"/>
      <c r="W107" s="197"/>
      <c r="X107" s="197"/>
      <c r="Y107" s="197"/>
      <c r="Z107" s="197"/>
    </row>
    <row r="108" ht="15.75" customHeight="1">
      <c r="A108" s="180"/>
      <c r="B108" s="197"/>
      <c r="C108" s="152"/>
      <c r="D108" s="152"/>
      <c r="E108" s="152"/>
      <c r="F108" s="152"/>
      <c r="G108" s="197"/>
      <c r="H108" s="197"/>
      <c r="I108" s="152"/>
      <c r="J108" s="152"/>
      <c r="K108" s="152"/>
      <c r="L108" s="152"/>
      <c r="M108" s="152"/>
      <c r="N108" s="152"/>
      <c r="O108" s="197"/>
      <c r="P108" s="197"/>
      <c r="Q108" s="197"/>
      <c r="R108" s="197"/>
      <c r="S108" s="197"/>
      <c r="T108" s="197"/>
      <c r="U108" s="197"/>
      <c r="V108" s="197"/>
      <c r="W108" s="197"/>
      <c r="X108" s="197"/>
      <c r="Y108" s="197"/>
      <c r="Z108" s="197"/>
    </row>
    <row r="109" ht="15.75" customHeight="1">
      <c r="A109" s="180"/>
      <c r="B109" s="197"/>
      <c r="C109" s="152"/>
      <c r="D109" s="152"/>
      <c r="E109" s="152"/>
      <c r="F109" s="152"/>
      <c r="G109" s="197"/>
      <c r="H109" s="197"/>
      <c r="I109" s="152"/>
      <c r="J109" s="152"/>
      <c r="K109" s="152"/>
      <c r="L109" s="152"/>
      <c r="M109" s="152"/>
      <c r="N109" s="152"/>
      <c r="O109" s="197"/>
      <c r="P109" s="197"/>
      <c r="Q109" s="197"/>
      <c r="R109" s="197"/>
      <c r="S109" s="197"/>
      <c r="T109" s="197"/>
      <c r="U109" s="197"/>
      <c r="V109" s="197"/>
      <c r="W109" s="197"/>
      <c r="X109" s="197"/>
      <c r="Y109" s="197"/>
      <c r="Z109" s="197"/>
    </row>
    <row r="110" ht="15.75" customHeight="1">
      <c r="A110" s="180"/>
      <c r="B110" s="197"/>
      <c r="C110" s="152"/>
      <c r="D110" s="152"/>
      <c r="E110" s="152"/>
      <c r="F110" s="152"/>
      <c r="G110" s="197"/>
      <c r="H110" s="197"/>
      <c r="I110" s="152"/>
      <c r="J110" s="152"/>
      <c r="K110" s="152"/>
      <c r="L110" s="152"/>
      <c r="M110" s="152"/>
      <c r="N110" s="152"/>
      <c r="O110" s="197"/>
      <c r="P110" s="197"/>
      <c r="Q110" s="197"/>
      <c r="R110" s="197"/>
      <c r="S110" s="197"/>
      <c r="T110" s="197"/>
      <c r="U110" s="197"/>
      <c r="V110" s="197"/>
      <c r="W110" s="197"/>
      <c r="X110" s="197"/>
      <c r="Y110" s="197"/>
      <c r="Z110" s="197"/>
    </row>
    <row r="111" ht="15.75" customHeight="1">
      <c r="A111" s="180"/>
      <c r="B111" s="197"/>
      <c r="C111" s="152"/>
      <c r="D111" s="152"/>
      <c r="E111" s="152"/>
      <c r="F111" s="152"/>
      <c r="G111" s="197"/>
      <c r="H111" s="197"/>
      <c r="I111" s="152"/>
      <c r="J111" s="152"/>
      <c r="K111" s="152"/>
      <c r="L111" s="152"/>
      <c r="M111" s="152"/>
      <c r="N111" s="152"/>
      <c r="O111" s="197"/>
      <c r="P111" s="197"/>
      <c r="Q111" s="197"/>
      <c r="R111" s="197"/>
      <c r="S111" s="197"/>
      <c r="T111" s="197"/>
      <c r="U111" s="197"/>
      <c r="V111" s="197"/>
      <c r="W111" s="197"/>
      <c r="X111" s="197"/>
      <c r="Y111" s="197"/>
      <c r="Z111" s="197"/>
    </row>
    <row r="112" ht="15.75" customHeight="1">
      <c r="A112" s="180"/>
      <c r="B112" s="197"/>
      <c r="C112" s="152"/>
      <c r="D112" s="152"/>
      <c r="E112" s="152"/>
      <c r="F112" s="152"/>
      <c r="G112" s="197"/>
      <c r="H112" s="197"/>
      <c r="I112" s="152"/>
      <c r="J112" s="152"/>
      <c r="K112" s="152"/>
      <c r="L112" s="152"/>
      <c r="M112" s="152"/>
      <c r="N112" s="152"/>
      <c r="O112" s="197"/>
      <c r="P112" s="197"/>
      <c r="Q112" s="197"/>
      <c r="R112" s="197"/>
      <c r="S112" s="197"/>
      <c r="T112" s="197"/>
      <c r="U112" s="197"/>
      <c r="V112" s="197"/>
      <c r="W112" s="197"/>
      <c r="X112" s="197"/>
      <c r="Y112" s="197"/>
      <c r="Z112" s="197"/>
    </row>
    <row r="113" ht="15.75" customHeight="1">
      <c r="A113" s="180"/>
      <c r="B113" s="197"/>
      <c r="C113" s="152"/>
      <c r="D113" s="152"/>
      <c r="E113" s="152"/>
      <c r="F113" s="152"/>
      <c r="G113" s="197"/>
      <c r="H113" s="197"/>
      <c r="I113" s="152"/>
      <c r="J113" s="152"/>
      <c r="K113" s="152"/>
      <c r="L113" s="152"/>
      <c r="M113" s="152"/>
      <c r="N113" s="152"/>
      <c r="O113" s="197"/>
      <c r="P113" s="197"/>
      <c r="Q113" s="197"/>
      <c r="R113" s="197"/>
      <c r="S113" s="197"/>
      <c r="T113" s="197"/>
      <c r="U113" s="197"/>
      <c r="V113" s="197"/>
      <c r="W113" s="197"/>
      <c r="X113" s="197"/>
      <c r="Y113" s="197"/>
      <c r="Z113" s="197"/>
    </row>
    <row r="114" ht="15.75" customHeight="1">
      <c r="A114" s="180"/>
      <c r="B114" s="197"/>
      <c r="C114" s="152"/>
      <c r="D114" s="152"/>
      <c r="E114" s="152"/>
      <c r="F114" s="152"/>
      <c r="G114" s="197"/>
      <c r="H114" s="169"/>
      <c r="I114" s="152"/>
      <c r="J114" s="152"/>
      <c r="K114" s="152"/>
      <c r="L114" s="152"/>
      <c r="M114" s="152"/>
      <c r="N114" s="152"/>
      <c r="O114" s="197"/>
      <c r="P114" s="197"/>
      <c r="Q114" s="197"/>
      <c r="R114" s="197"/>
      <c r="S114" s="197"/>
      <c r="T114" s="197"/>
      <c r="U114" s="197"/>
      <c r="V114" s="197"/>
      <c r="W114" s="197"/>
      <c r="X114" s="197"/>
      <c r="Y114" s="197"/>
      <c r="Z114" s="197"/>
    </row>
    <row r="115" ht="15.75" customHeight="1">
      <c r="A115" s="180"/>
      <c r="B115" s="197"/>
      <c r="C115" s="152"/>
      <c r="D115" s="152"/>
      <c r="E115" s="152"/>
      <c r="F115" s="152"/>
      <c r="G115" s="197"/>
      <c r="H115" s="197"/>
      <c r="I115" s="152"/>
      <c r="J115" s="152"/>
      <c r="K115" s="152"/>
      <c r="L115" s="152"/>
      <c r="M115" s="152"/>
      <c r="N115" s="152"/>
      <c r="O115" s="197"/>
      <c r="P115" s="197"/>
      <c r="Q115" s="197"/>
      <c r="R115" s="197"/>
      <c r="S115" s="197"/>
      <c r="T115" s="197"/>
      <c r="U115" s="197"/>
      <c r="V115" s="197"/>
      <c r="W115" s="197"/>
      <c r="X115" s="197"/>
      <c r="Y115" s="197"/>
      <c r="Z115" s="197"/>
    </row>
    <row r="116" ht="15.75" customHeight="1">
      <c r="A116" s="180"/>
      <c r="B116" s="197"/>
      <c r="C116" s="152"/>
      <c r="D116" s="152"/>
      <c r="E116" s="152"/>
      <c r="F116" s="152"/>
      <c r="G116" s="197"/>
      <c r="H116" s="197"/>
      <c r="I116" s="152"/>
      <c r="J116" s="152"/>
      <c r="K116" s="152"/>
      <c r="L116" s="152"/>
      <c r="M116" s="152"/>
      <c r="N116" s="152"/>
      <c r="O116" s="197"/>
      <c r="P116" s="197"/>
      <c r="Q116" s="197"/>
      <c r="R116" s="197"/>
      <c r="S116" s="197"/>
      <c r="T116" s="197"/>
      <c r="U116" s="197"/>
      <c r="V116" s="197"/>
      <c r="W116" s="197"/>
      <c r="X116" s="197"/>
      <c r="Y116" s="197"/>
      <c r="Z116" s="197"/>
    </row>
    <row r="117" ht="15.75" customHeight="1">
      <c r="A117" s="180"/>
      <c r="B117" s="197"/>
      <c r="C117" s="152"/>
      <c r="D117" s="152"/>
      <c r="E117" s="152"/>
      <c r="F117" s="152"/>
      <c r="G117" s="197"/>
      <c r="H117" s="169"/>
      <c r="I117" s="152"/>
      <c r="J117" s="152"/>
      <c r="K117" s="152"/>
      <c r="L117" s="152"/>
      <c r="M117" s="152"/>
      <c r="N117" s="152"/>
      <c r="O117" s="197"/>
      <c r="P117" s="197"/>
      <c r="Q117" s="197"/>
      <c r="R117" s="197"/>
      <c r="S117" s="197"/>
      <c r="T117" s="197"/>
      <c r="U117" s="197"/>
      <c r="V117" s="197"/>
      <c r="W117" s="197"/>
      <c r="X117" s="197"/>
      <c r="Y117" s="197"/>
      <c r="Z117" s="197"/>
    </row>
    <row r="118" ht="15.75" customHeight="1">
      <c r="A118" s="180"/>
      <c r="B118" s="197"/>
      <c r="C118" s="197"/>
      <c r="D118" s="152"/>
      <c r="E118" s="152"/>
      <c r="F118" s="152"/>
      <c r="G118" s="197"/>
      <c r="H118" s="169"/>
      <c r="I118" s="152"/>
      <c r="J118" s="152"/>
      <c r="K118" s="152"/>
      <c r="L118" s="152"/>
      <c r="M118" s="152"/>
      <c r="N118" s="152"/>
      <c r="O118" s="197"/>
      <c r="P118" s="197"/>
      <c r="Q118" s="197"/>
      <c r="R118" s="197"/>
      <c r="S118" s="197"/>
      <c r="T118" s="197"/>
      <c r="U118" s="197"/>
      <c r="V118" s="197"/>
      <c r="W118" s="197"/>
      <c r="X118" s="197"/>
      <c r="Y118" s="197"/>
      <c r="Z118" s="197"/>
    </row>
    <row r="119" ht="15.75" customHeight="1">
      <c r="A119" s="180"/>
      <c r="B119" s="197"/>
      <c r="C119" s="152"/>
      <c r="D119" s="152"/>
      <c r="E119" s="152"/>
      <c r="F119" s="152"/>
      <c r="G119" s="197"/>
      <c r="H119" s="197"/>
      <c r="I119" s="152"/>
      <c r="J119" s="152"/>
      <c r="K119" s="152"/>
      <c r="L119" s="152"/>
      <c r="M119" s="152"/>
      <c r="N119" s="152"/>
      <c r="O119" s="197"/>
      <c r="P119" s="197"/>
      <c r="Q119" s="197"/>
      <c r="R119" s="197"/>
      <c r="S119" s="197"/>
      <c r="T119" s="197"/>
      <c r="U119" s="197"/>
      <c r="V119" s="197"/>
      <c r="W119" s="197"/>
      <c r="X119" s="197"/>
      <c r="Y119" s="197"/>
      <c r="Z119" s="197"/>
    </row>
    <row r="120" ht="15.75" customHeight="1">
      <c r="A120" s="180"/>
      <c r="B120" s="197"/>
      <c r="C120" s="152"/>
      <c r="D120" s="152"/>
      <c r="E120" s="152"/>
      <c r="F120" s="152"/>
      <c r="G120" s="197"/>
      <c r="H120" s="197"/>
      <c r="I120" s="152"/>
      <c r="J120" s="152"/>
      <c r="K120" s="152"/>
      <c r="L120" s="152"/>
      <c r="M120" s="152"/>
      <c r="N120" s="152"/>
      <c r="O120" s="197"/>
      <c r="P120" s="197"/>
      <c r="Q120" s="197"/>
      <c r="R120" s="197"/>
      <c r="S120" s="197"/>
      <c r="T120" s="197"/>
      <c r="U120" s="197"/>
      <c r="V120" s="197"/>
      <c r="W120" s="197"/>
      <c r="X120" s="197"/>
      <c r="Y120" s="197"/>
      <c r="Z120" s="197"/>
    </row>
    <row r="121" ht="15.75" customHeight="1">
      <c r="A121" s="180"/>
      <c r="B121" s="197"/>
      <c r="C121" s="152"/>
      <c r="D121" s="152"/>
      <c r="E121" s="152"/>
      <c r="F121" s="152"/>
      <c r="G121" s="197"/>
      <c r="H121" s="197"/>
      <c r="I121" s="152"/>
      <c r="J121" s="152"/>
      <c r="K121" s="152"/>
      <c r="L121" s="152"/>
      <c r="M121" s="152"/>
      <c r="N121" s="152"/>
      <c r="O121" s="197"/>
      <c r="P121" s="197"/>
      <c r="Q121" s="197"/>
      <c r="R121" s="197"/>
      <c r="S121" s="197"/>
      <c r="T121" s="197"/>
      <c r="U121" s="197"/>
      <c r="V121" s="197"/>
      <c r="W121" s="197"/>
      <c r="X121" s="197"/>
      <c r="Y121" s="197"/>
      <c r="Z121" s="197"/>
    </row>
    <row r="122" ht="15.75" customHeight="1">
      <c r="A122" s="180"/>
      <c r="B122" s="197"/>
      <c r="C122" s="152"/>
      <c r="D122" s="152"/>
      <c r="E122" s="152"/>
      <c r="F122" s="152"/>
      <c r="G122" s="197"/>
      <c r="H122" s="197"/>
      <c r="I122" s="152"/>
      <c r="J122" s="152"/>
      <c r="K122" s="152"/>
      <c r="L122" s="152"/>
      <c r="M122" s="152"/>
      <c r="N122" s="152"/>
      <c r="O122" s="197"/>
      <c r="P122" s="197"/>
      <c r="Q122" s="197"/>
      <c r="R122" s="197"/>
      <c r="S122" s="197"/>
      <c r="T122" s="197"/>
      <c r="U122" s="197"/>
      <c r="V122" s="197"/>
      <c r="W122" s="197"/>
      <c r="X122" s="197"/>
      <c r="Y122" s="197"/>
      <c r="Z122" s="197"/>
    </row>
    <row r="123" ht="15.75" customHeight="1">
      <c r="A123" s="180"/>
      <c r="B123" s="197"/>
      <c r="C123" s="152"/>
      <c r="D123" s="152"/>
      <c r="E123" s="152"/>
      <c r="F123" s="152"/>
      <c r="G123" s="197"/>
      <c r="H123" s="197"/>
      <c r="I123" s="152"/>
      <c r="J123" s="152"/>
      <c r="K123" s="152"/>
      <c r="L123" s="152"/>
      <c r="M123" s="152"/>
      <c r="N123" s="152"/>
      <c r="O123" s="197"/>
      <c r="P123" s="197"/>
      <c r="Q123" s="197"/>
      <c r="R123" s="197"/>
      <c r="S123" s="197"/>
      <c r="T123" s="197"/>
      <c r="U123" s="197"/>
      <c r="V123" s="197"/>
      <c r="W123" s="197"/>
      <c r="X123" s="197"/>
      <c r="Y123" s="197"/>
      <c r="Z123" s="197"/>
    </row>
    <row r="124" ht="15.75" customHeight="1">
      <c r="A124" s="180"/>
      <c r="B124" s="197"/>
      <c r="C124" s="152"/>
      <c r="D124" s="152"/>
      <c r="E124" s="152"/>
      <c r="F124" s="152"/>
      <c r="G124" s="197"/>
      <c r="H124" s="197"/>
      <c r="I124" s="152"/>
      <c r="J124" s="152"/>
      <c r="K124" s="152"/>
      <c r="L124" s="152"/>
      <c r="M124" s="152"/>
      <c r="N124" s="152"/>
      <c r="O124" s="197"/>
      <c r="P124" s="197"/>
      <c r="Q124" s="197"/>
      <c r="R124" s="197"/>
      <c r="S124" s="197"/>
      <c r="T124" s="197"/>
      <c r="U124" s="197"/>
      <c r="V124" s="197"/>
      <c r="W124" s="197"/>
      <c r="X124" s="197"/>
      <c r="Y124" s="197"/>
      <c r="Z124" s="197"/>
    </row>
    <row r="125" ht="15.75" customHeight="1">
      <c r="A125" s="180"/>
      <c r="B125" s="197"/>
      <c r="C125" s="152"/>
      <c r="D125" s="152"/>
      <c r="E125" s="152"/>
      <c r="F125" s="152"/>
      <c r="G125" s="197"/>
      <c r="H125" s="197"/>
      <c r="I125" s="152"/>
      <c r="J125" s="152"/>
      <c r="K125" s="152"/>
      <c r="L125" s="152"/>
      <c r="M125" s="152"/>
      <c r="N125" s="152"/>
      <c r="O125" s="197"/>
      <c r="P125" s="197"/>
      <c r="Q125" s="197"/>
      <c r="R125" s="197"/>
      <c r="S125" s="197"/>
      <c r="T125" s="197"/>
      <c r="U125" s="197"/>
      <c r="V125" s="197"/>
      <c r="W125" s="197"/>
      <c r="X125" s="197"/>
      <c r="Y125" s="197"/>
      <c r="Z125" s="197"/>
    </row>
    <row r="126" ht="15.75" customHeight="1">
      <c r="A126" s="180"/>
      <c r="B126" s="197"/>
      <c r="C126" s="152"/>
      <c r="D126" s="152"/>
      <c r="E126" s="152"/>
      <c r="F126" s="152"/>
      <c r="G126" s="197"/>
      <c r="H126" s="169"/>
      <c r="I126" s="152"/>
      <c r="J126" s="152"/>
      <c r="K126" s="152"/>
      <c r="L126" s="152"/>
      <c r="M126" s="152"/>
      <c r="N126" s="152"/>
      <c r="O126" s="197"/>
      <c r="P126" s="197"/>
      <c r="Q126" s="197"/>
      <c r="R126" s="197"/>
      <c r="S126" s="197"/>
      <c r="T126" s="197"/>
      <c r="U126" s="197"/>
      <c r="V126" s="197"/>
      <c r="W126" s="197"/>
      <c r="X126" s="197"/>
      <c r="Y126" s="197"/>
      <c r="Z126" s="197"/>
    </row>
    <row r="127" ht="15.75" customHeight="1">
      <c r="A127" s="180"/>
      <c r="B127" s="197"/>
      <c r="C127" s="152"/>
      <c r="D127" s="152"/>
      <c r="E127" s="197"/>
      <c r="F127" s="197"/>
      <c r="G127" s="197"/>
      <c r="H127" s="169"/>
      <c r="I127" s="152"/>
      <c r="J127" s="152"/>
      <c r="K127" s="152"/>
      <c r="L127" s="152"/>
      <c r="M127" s="152"/>
      <c r="N127" s="152"/>
      <c r="O127" s="197"/>
      <c r="P127" s="197"/>
      <c r="Q127" s="197"/>
      <c r="R127" s="197"/>
      <c r="S127" s="197"/>
      <c r="T127" s="197"/>
      <c r="U127" s="197"/>
      <c r="V127" s="197"/>
      <c r="W127" s="197"/>
      <c r="X127" s="197"/>
      <c r="Y127" s="197"/>
      <c r="Z127" s="197"/>
    </row>
    <row r="128" ht="15.75" customHeight="1">
      <c r="A128" s="180"/>
      <c r="B128" s="197"/>
      <c r="C128" s="152"/>
      <c r="D128" s="152"/>
      <c r="E128" s="152"/>
      <c r="F128" s="152"/>
      <c r="G128" s="197"/>
      <c r="H128" s="197"/>
      <c r="I128" s="152"/>
      <c r="J128" s="152"/>
      <c r="K128" s="152"/>
      <c r="L128" s="152"/>
      <c r="M128" s="152"/>
      <c r="N128" s="152"/>
      <c r="O128" s="197"/>
      <c r="P128" s="197"/>
      <c r="Q128" s="197"/>
      <c r="R128" s="197"/>
      <c r="S128" s="197"/>
      <c r="T128" s="197"/>
      <c r="U128" s="197"/>
      <c r="V128" s="197"/>
      <c r="W128" s="197"/>
      <c r="X128" s="197"/>
      <c r="Y128" s="197"/>
      <c r="Z128" s="197"/>
    </row>
    <row r="129" ht="15.75" customHeight="1">
      <c r="A129" s="180"/>
      <c r="B129" s="197"/>
      <c r="C129" s="152"/>
      <c r="D129" s="152"/>
      <c r="E129" s="152"/>
      <c r="F129" s="152"/>
      <c r="G129" s="197"/>
      <c r="H129" s="197"/>
      <c r="I129" s="152"/>
      <c r="J129" s="152"/>
      <c r="K129" s="152"/>
      <c r="L129" s="152"/>
      <c r="M129" s="152"/>
      <c r="N129" s="152"/>
      <c r="O129" s="197"/>
      <c r="P129" s="197"/>
      <c r="Q129" s="197"/>
      <c r="R129" s="197"/>
      <c r="S129" s="197"/>
      <c r="T129" s="197"/>
      <c r="U129" s="197"/>
      <c r="V129" s="197"/>
      <c r="W129" s="197"/>
      <c r="X129" s="197"/>
      <c r="Y129" s="197"/>
      <c r="Z129" s="197"/>
    </row>
    <row r="130" ht="15.75" customHeight="1">
      <c r="A130" s="180"/>
      <c r="B130" s="197"/>
      <c r="C130" s="152"/>
      <c r="D130" s="152"/>
      <c r="E130" s="152"/>
      <c r="F130" s="152"/>
      <c r="G130" s="197"/>
      <c r="H130" s="169"/>
      <c r="I130" s="152"/>
      <c r="J130" s="152"/>
      <c r="K130" s="152"/>
      <c r="L130" s="152"/>
      <c r="M130" s="152"/>
      <c r="N130" s="152"/>
      <c r="O130" s="197"/>
      <c r="P130" s="197"/>
      <c r="Q130" s="197"/>
      <c r="R130" s="197"/>
      <c r="S130" s="197"/>
      <c r="T130" s="197"/>
      <c r="U130" s="197"/>
      <c r="V130" s="197"/>
      <c r="W130" s="197"/>
      <c r="X130" s="197"/>
      <c r="Y130" s="197"/>
      <c r="Z130" s="197"/>
    </row>
    <row r="131" ht="15.75" customHeight="1">
      <c r="A131" s="180"/>
      <c r="B131" s="197"/>
      <c r="C131" s="152"/>
      <c r="D131" s="152"/>
      <c r="E131" s="152"/>
      <c r="F131" s="152"/>
      <c r="G131" s="197"/>
      <c r="H131" s="169"/>
      <c r="I131" s="152"/>
      <c r="J131" s="152"/>
      <c r="K131" s="152"/>
      <c r="L131" s="152"/>
      <c r="M131" s="152"/>
      <c r="N131" s="152"/>
      <c r="O131" s="197"/>
      <c r="P131" s="197"/>
      <c r="Q131" s="197"/>
      <c r="R131" s="197"/>
      <c r="S131" s="197"/>
      <c r="T131" s="197"/>
      <c r="U131" s="197"/>
      <c r="V131" s="197"/>
      <c r="W131" s="197"/>
      <c r="X131" s="197"/>
      <c r="Y131" s="197"/>
      <c r="Z131" s="197"/>
    </row>
    <row r="132" ht="15.75" customHeight="1">
      <c r="A132" s="180"/>
      <c r="B132" s="197"/>
      <c r="C132" s="152"/>
      <c r="D132" s="152"/>
      <c r="E132" s="152"/>
      <c r="F132" s="152"/>
      <c r="G132" s="197"/>
      <c r="H132" s="169"/>
      <c r="I132" s="152"/>
      <c r="J132" s="152"/>
      <c r="K132" s="152"/>
      <c r="L132" s="152"/>
      <c r="M132" s="152"/>
      <c r="N132" s="152"/>
      <c r="O132" s="197"/>
      <c r="P132" s="197"/>
      <c r="Q132" s="197"/>
      <c r="R132" s="197"/>
      <c r="S132" s="197"/>
      <c r="T132" s="197"/>
      <c r="U132" s="197"/>
      <c r="V132" s="197"/>
      <c r="W132" s="197"/>
      <c r="X132" s="197"/>
      <c r="Y132" s="197"/>
      <c r="Z132" s="197"/>
    </row>
    <row r="133" ht="15.75" customHeight="1">
      <c r="A133" s="180"/>
      <c r="B133" s="197"/>
      <c r="C133" s="152"/>
      <c r="D133" s="152"/>
      <c r="E133" s="152"/>
      <c r="F133" s="152"/>
      <c r="G133" s="197"/>
      <c r="H133" s="197"/>
      <c r="I133" s="152"/>
      <c r="J133" s="152"/>
      <c r="K133" s="152"/>
      <c r="L133" s="152"/>
      <c r="M133" s="152"/>
      <c r="N133" s="152"/>
      <c r="O133" s="197"/>
      <c r="P133" s="197"/>
      <c r="Q133" s="197"/>
      <c r="R133" s="197"/>
      <c r="S133" s="197"/>
      <c r="T133" s="197"/>
      <c r="U133" s="197"/>
      <c r="V133" s="197"/>
      <c r="W133" s="197"/>
      <c r="X133" s="197"/>
      <c r="Y133" s="197"/>
      <c r="Z133" s="197"/>
    </row>
    <row r="134" ht="15.75" customHeight="1">
      <c r="A134" s="180"/>
      <c r="B134" s="197"/>
      <c r="C134" s="152"/>
      <c r="D134" s="152"/>
      <c r="E134" s="152"/>
      <c r="F134" s="152"/>
      <c r="G134" s="197"/>
      <c r="H134" s="197"/>
      <c r="I134" s="152"/>
      <c r="J134" s="152"/>
      <c r="K134" s="152"/>
      <c r="L134" s="152"/>
      <c r="M134" s="152"/>
      <c r="N134" s="152"/>
      <c r="O134" s="197"/>
      <c r="P134" s="197"/>
      <c r="Q134" s="197"/>
      <c r="R134" s="197"/>
      <c r="S134" s="197"/>
      <c r="T134" s="197"/>
      <c r="U134" s="197"/>
      <c r="V134" s="197"/>
      <c r="W134" s="197"/>
      <c r="X134" s="197"/>
      <c r="Y134" s="197"/>
      <c r="Z134" s="197"/>
    </row>
    <row r="135" ht="15.75" customHeight="1">
      <c r="A135" s="180"/>
      <c r="B135" s="197"/>
      <c r="C135" s="152"/>
      <c r="D135" s="152"/>
      <c r="E135" s="152"/>
      <c r="F135" s="152"/>
      <c r="G135" s="197"/>
      <c r="H135" s="169"/>
      <c r="I135" s="152"/>
      <c r="J135" s="152"/>
      <c r="K135" s="152"/>
      <c r="L135" s="152"/>
      <c r="M135" s="152"/>
      <c r="N135" s="152"/>
      <c r="O135" s="197"/>
      <c r="P135" s="197"/>
      <c r="Q135" s="197"/>
      <c r="R135" s="197"/>
      <c r="S135" s="197"/>
      <c r="T135" s="197"/>
      <c r="U135" s="197"/>
      <c r="V135" s="197"/>
      <c r="W135" s="197"/>
      <c r="X135" s="197"/>
      <c r="Y135" s="197"/>
      <c r="Z135" s="197"/>
    </row>
    <row r="136" ht="15.75" customHeight="1">
      <c r="A136" s="180"/>
      <c r="B136" s="197"/>
      <c r="C136" s="152"/>
      <c r="D136" s="152"/>
      <c r="E136" s="152"/>
      <c r="F136" s="152"/>
      <c r="G136" s="197"/>
      <c r="H136" s="169"/>
      <c r="I136" s="152"/>
      <c r="J136" s="152"/>
      <c r="K136" s="152"/>
      <c r="L136" s="152"/>
      <c r="M136" s="152"/>
      <c r="N136" s="152"/>
      <c r="O136" s="197"/>
      <c r="P136" s="197"/>
      <c r="Q136" s="197"/>
      <c r="R136" s="197"/>
      <c r="S136" s="197"/>
      <c r="T136" s="197"/>
      <c r="U136" s="197"/>
      <c r="V136" s="197"/>
      <c r="W136" s="197"/>
      <c r="X136" s="197"/>
      <c r="Y136" s="197"/>
      <c r="Z136" s="197"/>
    </row>
    <row r="137" ht="15.75" customHeight="1">
      <c r="A137" s="180"/>
      <c r="B137" s="197"/>
      <c r="C137" s="152"/>
      <c r="D137" s="152"/>
      <c r="E137" s="152"/>
      <c r="F137" s="152"/>
      <c r="G137" s="197"/>
      <c r="H137" s="169"/>
      <c r="I137" s="152"/>
      <c r="J137" s="152"/>
      <c r="K137" s="152"/>
      <c r="L137" s="152"/>
      <c r="M137" s="152"/>
      <c r="N137" s="152"/>
      <c r="O137" s="197"/>
      <c r="P137" s="197"/>
      <c r="Q137" s="197"/>
      <c r="R137" s="197"/>
      <c r="S137" s="197"/>
      <c r="T137" s="197"/>
      <c r="U137" s="197"/>
      <c r="V137" s="197"/>
      <c r="W137" s="197"/>
      <c r="X137" s="197"/>
      <c r="Y137" s="197"/>
      <c r="Z137" s="197"/>
    </row>
    <row r="138" ht="15.75" customHeight="1">
      <c r="A138" s="180"/>
      <c r="B138" s="197"/>
      <c r="C138" s="152"/>
      <c r="D138" s="152"/>
      <c r="E138" s="152"/>
      <c r="F138" s="152"/>
      <c r="G138" s="197"/>
      <c r="H138" s="197"/>
      <c r="I138" s="152"/>
      <c r="J138" s="152"/>
      <c r="K138" s="152"/>
      <c r="L138" s="152"/>
      <c r="M138" s="152"/>
      <c r="N138" s="152"/>
      <c r="O138" s="197"/>
      <c r="P138" s="197"/>
      <c r="Q138" s="197"/>
      <c r="R138" s="197"/>
      <c r="S138" s="197"/>
      <c r="T138" s="197"/>
      <c r="U138" s="197"/>
      <c r="V138" s="197"/>
      <c r="W138" s="197"/>
      <c r="X138" s="197"/>
      <c r="Y138" s="197"/>
      <c r="Z138" s="197"/>
    </row>
    <row r="139" ht="15.75" customHeight="1">
      <c r="A139" s="180"/>
      <c r="B139" s="197"/>
      <c r="C139" s="152"/>
      <c r="D139" s="152"/>
      <c r="E139" s="152"/>
      <c r="F139" s="152"/>
      <c r="G139" s="197"/>
      <c r="H139" s="197"/>
      <c r="I139" s="152"/>
      <c r="J139" s="152"/>
      <c r="K139" s="152"/>
      <c r="L139" s="152"/>
      <c r="M139" s="152"/>
      <c r="N139" s="152"/>
      <c r="O139" s="197"/>
      <c r="P139" s="197"/>
      <c r="Q139" s="197"/>
      <c r="R139" s="197"/>
      <c r="S139" s="197"/>
      <c r="T139" s="197"/>
      <c r="U139" s="197"/>
      <c r="V139" s="197"/>
      <c r="W139" s="197"/>
      <c r="X139" s="197"/>
      <c r="Y139" s="197"/>
      <c r="Z139" s="197"/>
    </row>
    <row r="140" ht="15.75" customHeight="1">
      <c r="A140" s="180"/>
      <c r="B140" s="197"/>
      <c r="C140" s="152"/>
      <c r="D140" s="152"/>
      <c r="E140" s="152"/>
      <c r="F140" s="152"/>
      <c r="G140" s="197"/>
      <c r="H140" s="169"/>
      <c r="I140" s="152"/>
      <c r="J140" s="152"/>
      <c r="K140" s="152"/>
      <c r="L140" s="152"/>
      <c r="M140" s="152"/>
      <c r="N140" s="152"/>
      <c r="O140" s="197"/>
      <c r="P140" s="197"/>
      <c r="Q140" s="197"/>
      <c r="R140" s="197"/>
      <c r="S140" s="197"/>
      <c r="T140" s="197"/>
      <c r="U140" s="197"/>
      <c r="V140" s="197"/>
      <c r="W140" s="197"/>
      <c r="X140" s="197"/>
      <c r="Y140" s="197"/>
      <c r="Z140" s="197"/>
    </row>
    <row r="141" ht="15.75" customHeight="1">
      <c r="A141" s="180"/>
      <c r="B141" s="197"/>
      <c r="C141" s="152"/>
      <c r="D141" s="152"/>
      <c r="E141" s="152"/>
      <c r="F141" s="152"/>
      <c r="G141" s="197"/>
      <c r="H141" s="169"/>
      <c r="I141" s="152"/>
      <c r="J141" s="152"/>
      <c r="K141" s="152"/>
      <c r="L141" s="152"/>
      <c r="M141" s="152"/>
      <c r="N141" s="152"/>
      <c r="O141" s="197"/>
      <c r="P141" s="197"/>
      <c r="Q141" s="197"/>
      <c r="R141" s="197"/>
      <c r="S141" s="197"/>
      <c r="T141" s="197"/>
      <c r="U141" s="197"/>
      <c r="V141" s="197"/>
      <c r="W141" s="197"/>
      <c r="X141" s="197"/>
      <c r="Y141" s="197"/>
      <c r="Z141" s="197"/>
    </row>
    <row r="142" ht="15.75" customHeight="1">
      <c r="A142" s="180"/>
      <c r="B142" s="197"/>
      <c r="C142" s="152"/>
      <c r="D142" s="152"/>
      <c r="E142" s="152"/>
      <c r="F142" s="152"/>
      <c r="G142" s="197"/>
      <c r="H142" s="169"/>
      <c r="I142" s="152"/>
      <c r="J142" s="152"/>
      <c r="K142" s="152"/>
      <c r="L142" s="152"/>
      <c r="M142" s="152"/>
      <c r="N142" s="152"/>
      <c r="O142" s="197"/>
      <c r="P142" s="197"/>
      <c r="Q142" s="197"/>
      <c r="R142" s="197"/>
      <c r="S142" s="197"/>
      <c r="T142" s="197"/>
      <c r="U142" s="197"/>
      <c r="V142" s="197"/>
      <c r="W142" s="197"/>
      <c r="X142" s="197"/>
      <c r="Y142" s="197"/>
      <c r="Z142" s="197"/>
    </row>
    <row r="143" ht="15.75" customHeight="1">
      <c r="A143" s="180"/>
      <c r="B143" s="197"/>
      <c r="C143" s="152"/>
      <c r="D143" s="152"/>
      <c r="E143" s="152"/>
      <c r="F143" s="152"/>
      <c r="G143" s="197"/>
      <c r="H143" s="197"/>
      <c r="I143" s="152"/>
      <c r="J143" s="152"/>
      <c r="K143" s="152"/>
      <c r="L143" s="152"/>
      <c r="M143" s="152"/>
      <c r="N143" s="152"/>
      <c r="O143" s="197"/>
      <c r="P143" s="197"/>
      <c r="Q143" s="197"/>
      <c r="R143" s="197"/>
      <c r="S143" s="197"/>
      <c r="T143" s="197"/>
      <c r="U143" s="197"/>
      <c r="V143" s="197"/>
      <c r="W143" s="197"/>
      <c r="X143" s="197"/>
      <c r="Y143" s="197"/>
      <c r="Z143" s="197"/>
    </row>
    <row r="144" ht="15.75" customHeight="1">
      <c r="A144" s="180"/>
      <c r="B144" s="197"/>
      <c r="C144" s="152"/>
      <c r="D144" s="152"/>
      <c r="E144" s="152"/>
      <c r="F144" s="152"/>
      <c r="G144" s="197"/>
      <c r="H144" s="169"/>
      <c r="I144" s="152"/>
      <c r="J144" s="152"/>
      <c r="K144" s="152"/>
      <c r="L144" s="152"/>
      <c r="M144" s="152"/>
      <c r="N144" s="152"/>
      <c r="O144" s="197"/>
      <c r="P144" s="197"/>
      <c r="Q144" s="197"/>
      <c r="R144" s="197"/>
      <c r="S144" s="197"/>
      <c r="T144" s="197"/>
      <c r="U144" s="197"/>
      <c r="V144" s="197"/>
      <c r="W144" s="197"/>
      <c r="X144" s="197"/>
      <c r="Y144" s="197"/>
      <c r="Z144" s="197"/>
    </row>
    <row r="145" ht="15.75" customHeight="1">
      <c r="A145" s="180"/>
      <c r="B145" s="197"/>
      <c r="C145" s="152"/>
      <c r="D145" s="152"/>
      <c r="E145" s="152"/>
      <c r="F145" s="152"/>
      <c r="G145" s="197"/>
      <c r="H145" s="197"/>
      <c r="I145" s="152"/>
      <c r="J145" s="152"/>
      <c r="K145" s="152"/>
      <c r="L145" s="152"/>
      <c r="M145" s="152"/>
      <c r="N145" s="152"/>
      <c r="O145" s="197"/>
      <c r="P145" s="197"/>
      <c r="Q145" s="197"/>
      <c r="R145" s="197"/>
      <c r="S145" s="197"/>
      <c r="T145" s="197"/>
      <c r="U145" s="197"/>
      <c r="V145" s="197"/>
      <c r="W145" s="197"/>
      <c r="X145" s="197"/>
      <c r="Y145" s="197"/>
      <c r="Z145" s="197"/>
    </row>
    <row r="146" ht="15.75" customHeight="1">
      <c r="A146" s="180"/>
      <c r="B146" s="197"/>
      <c r="C146" s="152"/>
      <c r="D146" s="152"/>
      <c r="E146" s="152"/>
      <c r="F146" s="152"/>
      <c r="G146" s="197"/>
      <c r="H146" s="197"/>
      <c r="I146" s="152"/>
      <c r="J146" s="152"/>
      <c r="K146" s="152"/>
      <c r="L146" s="152"/>
      <c r="M146" s="152"/>
      <c r="N146" s="152"/>
      <c r="O146" s="197"/>
      <c r="P146" s="197"/>
      <c r="Q146" s="197"/>
      <c r="R146" s="197"/>
      <c r="S146" s="197"/>
      <c r="T146" s="197"/>
      <c r="U146" s="197"/>
      <c r="V146" s="197"/>
      <c r="W146" s="197"/>
      <c r="X146" s="197"/>
      <c r="Y146" s="197"/>
      <c r="Z146" s="197"/>
    </row>
    <row r="147" ht="15.75" customHeight="1">
      <c r="A147" s="180"/>
      <c r="B147" s="197"/>
      <c r="C147" s="152"/>
      <c r="D147" s="152"/>
      <c r="E147" s="152"/>
      <c r="F147" s="152"/>
      <c r="G147" s="197"/>
      <c r="H147" s="197"/>
      <c r="I147" s="152"/>
      <c r="J147" s="152"/>
      <c r="K147" s="152"/>
      <c r="L147" s="152"/>
      <c r="M147" s="152"/>
      <c r="N147" s="152"/>
      <c r="O147" s="197"/>
      <c r="P147" s="197"/>
      <c r="Q147" s="197"/>
      <c r="R147" s="197"/>
      <c r="S147" s="197"/>
      <c r="T147" s="197"/>
      <c r="U147" s="197"/>
      <c r="V147" s="197"/>
      <c r="W147" s="197"/>
      <c r="X147" s="197"/>
      <c r="Y147" s="197"/>
      <c r="Z147" s="197"/>
    </row>
    <row r="148" ht="15.75" customHeight="1">
      <c r="A148" s="180"/>
      <c r="B148" s="197"/>
      <c r="C148" s="152"/>
      <c r="D148" s="152"/>
      <c r="E148" s="152"/>
      <c r="F148" s="152"/>
      <c r="G148" s="197"/>
      <c r="H148" s="197"/>
      <c r="I148" s="152"/>
      <c r="J148" s="152"/>
      <c r="K148" s="152"/>
      <c r="L148" s="152"/>
      <c r="M148" s="152"/>
      <c r="N148" s="152"/>
      <c r="O148" s="197"/>
      <c r="P148" s="197"/>
      <c r="Q148" s="197"/>
      <c r="R148" s="197"/>
      <c r="S148" s="197"/>
      <c r="T148" s="197"/>
      <c r="U148" s="197"/>
      <c r="V148" s="197"/>
      <c r="W148" s="197"/>
      <c r="X148" s="197"/>
      <c r="Y148" s="197"/>
      <c r="Z148" s="197"/>
    </row>
    <row r="149" ht="15.75" customHeight="1">
      <c r="A149" s="180"/>
      <c r="B149" s="197"/>
      <c r="C149" s="197"/>
      <c r="D149" s="152"/>
      <c r="E149" s="152"/>
      <c r="F149" s="152"/>
      <c r="G149" s="197"/>
      <c r="H149" s="197"/>
      <c r="I149" s="152"/>
      <c r="J149" s="152"/>
      <c r="K149" s="152"/>
      <c r="L149" s="152"/>
      <c r="M149" s="152"/>
      <c r="N149" s="152"/>
      <c r="O149" s="197"/>
      <c r="P149" s="197"/>
      <c r="Q149" s="197"/>
      <c r="R149" s="197"/>
      <c r="S149" s="197"/>
      <c r="T149" s="197"/>
      <c r="U149" s="197"/>
      <c r="V149" s="197"/>
      <c r="W149" s="197"/>
      <c r="X149" s="197"/>
      <c r="Y149" s="197"/>
      <c r="Z149" s="197"/>
    </row>
    <row r="150" ht="15.75" customHeight="1">
      <c r="A150" s="180"/>
      <c r="B150" s="197"/>
      <c r="C150" s="152"/>
      <c r="D150" s="152"/>
      <c r="E150" s="152"/>
      <c r="F150" s="152"/>
      <c r="G150" s="197"/>
      <c r="H150" s="169"/>
      <c r="I150" s="152"/>
      <c r="J150" s="152"/>
      <c r="K150" s="152"/>
      <c r="L150" s="152"/>
      <c r="M150" s="152"/>
      <c r="N150" s="152"/>
      <c r="O150" s="197"/>
      <c r="P150" s="197"/>
      <c r="Q150" s="197"/>
      <c r="R150" s="197"/>
      <c r="S150" s="197"/>
      <c r="T150" s="197"/>
      <c r="U150" s="197"/>
      <c r="V150" s="197"/>
      <c r="W150" s="197"/>
      <c r="X150" s="197"/>
      <c r="Y150" s="197"/>
      <c r="Z150" s="197"/>
    </row>
    <row r="151" ht="15.75" customHeight="1">
      <c r="A151" s="180"/>
      <c r="B151" s="197"/>
      <c r="C151" s="152"/>
      <c r="D151" s="152"/>
      <c r="E151" s="152"/>
      <c r="F151" s="152"/>
      <c r="G151" s="197"/>
      <c r="H151" s="197"/>
      <c r="I151" s="152"/>
      <c r="J151" s="152"/>
      <c r="K151" s="152"/>
      <c r="L151" s="152"/>
      <c r="M151" s="152"/>
      <c r="N151" s="152"/>
      <c r="O151" s="197"/>
      <c r="P151" s="197"/>
      <c r="Q151" s="197"/>
      <c r="R151" s="197"/>
      <c r="S151" s="197"/>
      <c r="T151" s="197"/>
      <c r="U151" s="197"/>
      <c r="V151" s="197"/>
      <c r="W151" s="197"/>
      <c r="X151" s="197"/>
      <c r="Y151" s="197"/>
      <c r="Z151" s="197"/>
    </row>
    <row r="152" ht="15.75" customHeight="1">
      <c r="A152" s="180"/>
      <c r="B152" s="197"/>
      <c r="C152" s="152"/>
      <c r="D152" s="152"/>
      <c r="E152" s="152"/>
      <c r="F152" s="152"/>
      <c r="G152" s="197"/>
      <c r="H152" s="197"/>
      <c r="I152" s="152"/>
      <c r="J152" s="152"/>
      <c r="K152" s="152"/>
      <c r="L152" s="152"/>
      <c r="M152" s="152"/>
      <c r="N152" s="152"/>
      <c r="O152" s="197"/>
      <c r="P152" s="197"/>
      <c r="Q152" s="197"/>
      <c r="R152" s="197"/>
      <c r="S152" s="197"/>
      <c r="T152" s="197"/>
      <c r="U152" s="197"/>
      <c r="V152" s="197"/>
      <c r="W152" s="197"/>
      <c r="X152" s="197"/>
      <c r="Y152" s="197"/>
      <c r="Z152" s="197"/>
    </row>
    <row r="153" ht="15.75" customHeight="1">
      <c r="A153" s="180"/>
      <c r="B153" s="197"/>
      <c r="C153" s="152"/>
      <c r="D153" s="152"/>
      <c r="E153" s="152"/>
      <c r="F153" s="152"/>
      <c r="G153" s="197"/>
      <c r="H153" s="169"/>
      <c r="I153" s="152"/>
      <c r="J153" s="152"/>
      <c r="K153" s="152"/>
      <c r="L153" s="152"/>
      <c r="M153" s="152"/>
      <c r="N153" s="152"/>
      <c r="O153" s="197"/>
      <c r="P153" s="197"/>
      <c r="Q153" s="197"/>
      <c r="R153" s="197"/>
      <c r="S153" s="197"/>
      <c r="T153" s="197"/>
      <c r="U153" s="197"/>
      <c r="V153" s="197"/>
      <c r="W153" s="197"/>
      <c r="X153" s="197"/>
      <c r="Y153" s="197"/>
      <c r="Z153" s="197"/>
    </row>
    <row r="154" ht="15.75" customHeight="1">
      <c r="A154" s="180"/>
      <c r="B154" s="197"/>
      <c r="C154" s="152"/>
      <c r="D154" s="152"/>
      <c r="E154" s="152"/>
      <c r="F154" s="152"/>
      <c r="G154" s="197"/>
      <c r="H154" s="169"/>
      <c r="I154" s="152"/>
      <c r="J154" s="152"/>
      <c r="K154" s="152"/>
      <c r="L154" s="152"/>
      <c r="M154" s="152"/>
      <c r="N154" s="152"/>
      <c r="O154" s="197"/>
      <c r="P154" s="197"/>
      <c r="Q154" s="197"/>
      <c r="R154" s="197"/>
      <c r="S154" s="197"/>
      <c r="T154" s="197"/>
      <c r="U154" s="197"/>
      <c r="V154" s="197"/>
      <c r="W154" s="197"/>
      <c r="X154" s="197"/>
      <c r="Y154" s="197"/>
      <c r="Z154" s="197"/>
    </row>
    <row r="155" ht="15.75" customHeight="1">
      <c r="A155" s="180"/>
      <c r="B155" s="197"/>
      <c r="C155" s="152"/>
      <c r="D155" s="152"/>
      <c r="E155" s="152"/>
      <c r="F155" s="152"/>
      <c r="G155" s="197"/>
      <c r="H155" s="169"/>
      <c r="I155" s="152"/>
      <c r="J155" s="152"/>
      <c r="K155" s="152"/>
      <c r="L155" s="152"/>
      <c r="M155" s="152"/>
      <c r="N155" s="152"/>
      <c r="O155" s="197"/>
      <c r="P155" s="197"/>
      <c r="Q155" s="197"/>
      <c r="R155" s="197"/>
      <c r="S155" s="197"/>
      <c r="T155" s="197"/>
      <c r="U155" s="197"/>
      <c r="V155" s="197"/>
      <c r="W155" s="197"/>
      <c r="X155" s="197"/>
      <c r="Y155" s="197"/>
      <c r="Z155" s="197"/>
    </row>
    <row r="156" ht="15.75" customHeight="1">
      <c r="A156" s="180"/>
      <c r="B156" s="197"/>
      <c r="C156" s="152"/>
      <c r="D156" s="152"/>
      <c r="E156" s="152"/>
      <c r="F156" s="152"/>
      <c r="G156" s="197"/>
      <c r="H156" s="197"/>
      <c r="I156" s="152"/>
      <c r="J156" s="152"/>
      <c r="K156" s="152"/>
      <c r="L156" s="152"/>
      <c r="M156" s="152"/>
      <c r="N156" s="152"/>
      <c r="O156" s="197"/>
      <c r="P156" s="197"/>
      <c r="Q156" s="197"/>
      <c r="R156" s="197"/>
      <c r="S156" s="197"/>
      <c r="T156" s="197"/>
      <c r="U156" s="197"/>
      <c r="V156" s="197"/>
      <c r="W156" s="197"/>
      <c r="X156" s="197"/>
      <c r="Y156" s="197"/>
      <c r="Z156" s="197"/>
    </row>
    <row r="157" ht="15.75" customHeight="1">
      <c r="A157" s="180"/>
      <c r="B157" s="197"/>
      <c r="C157" s="152"/>
      <c r="D157" s="152"/>
      <c r="E157" s="152"/>
      <c r="F157" s="152"/>
      <c r="G157" s="197"/>
      <c r="H157" s="169"/>
      <c r="I157" s="152"/>
      <c r="J157" s="152"/>
      <c r="K157" s="152"/>
      <c r="L157" s="152"/>
      <c r="M157" s="152"/>
      <c r="N157" s="152"/>
      <c r="O157" s="197"/>
      <c r="P157" s="197"/>
      <c r="Q157" s="197"/>
      <c r="R157" s="197"/>
      <c r="S157" s="197"/>
      <c r="T157" s="197"/>
      <c r="U157" s="197"/>
      <c r="V157" s="197"/>
      <c r="W157" s="197"/>
      <c r="X157" s="197"/>
      <c r="Y157" s="197"/>
      <c r="Z157" s="197"/>
    </row>
    <row r="158" ht="15.75" customHeight="1">
      <c r="A158" s="180"/>
      <c r="B158" s="197"/>
      <c r="C158" s="152"/>
      <c r="D158" s="152"/>
      <c r="E158" s="152"/>
      <c r="F158" s="152"/>
      <c r="G158" s="197"/>
      <c r="H158" s="169"/>
      <c r="I158" s="152"/>
      <c r="J158" s="152"/>
      <c r="K158" s="152"/>
      <c r="L158" s="152"/>
      <c r="M158" s="152"/>
      <c r="N158" s="152"/>
      <c r="O158" s="197"/>
      <c r="P158" s="197"/>
      <c r="Q158" s="197"/>
      <c r="R158" s="197"/>
      <c r="S158" s="197"/>
      <c r="T158" s="197"/>
      <c r="U158" s="197"/>
      <c r="V158" s="197"/>
      <c r="W158" s="197"/>
      <c r="X158" s="197"/>
      <c r="Y158" s="197"/>
      <c r="Z158" s="197"/>
    </row>
    <row r="159" ht="15.75" customHeight="1">
      <c r="A159" s="180"/>
      <c r="B159" s="197"/>
      <c r="C159" s="152"/>
      <c r="D159" s="152"/>
      <c r="E159" s="152"/>
      <c r="F159" s="152"/>
      <c r="G159" s="197"/>
      <c r="H159" s="169"/>
      <c r="I159" s="152"/>
      <c r="J159" s="152"/>
      <c r="K159" s="152"/>
      <c r="L159" s="152"/>
      <c r="M159" s="152"/>
      <c r="N159" s="152"/>
      <c r="O159" s="197"/>
      <c r="P159" s="197"/>
      <c r="Q159" s="197"/>
      <c r="R159" s="197"/>
      <c r="S159" s="197"/>
      <c r="T159" s="197"/>
      <c r="U159" s="197"/>
      <c r="V159" s="197"/>
      <c r="W159" s="197"/>
      <c r="X159" s="197"/>
      <c r="Y159" s="197"/>
      <c r="Z159" s="197"/>
    </row>
    <row r="160" ht="15.75" customHeight="1">
      <c r="A160" s="180"/>
      <c r="B160" s="197"/>
      <c r="C160" s="152"/>
      <c r="D160" s="152"/>
      <c r="E160" s="152"/>
      <c r="F160" s="152"/>
      <c r="G160" s="197"/>
      <c r="H160" s="169"/>
      <c r="I160" s="152"/>
      <c r="J160" s="152"/>
      <c r="K160" s="152"/>
      <c r="L160" s="152"/>
      <c r="M160" s="152"/>
      <c r="N160" s="152"/>
      <c r="O160" s="197"/>
      <c r="P160" s="197"/>
      <c r="Q160" s="197"/>
      <c r="R160" s="197"/>
      <c r="S160" s="197"/>
      <c r="T160" s="197"/>
      <c r="U160" s="197"/>
      <c r="V160" s="197"/>
      <c r="W160" s="197"/>
      <c r="X160" s="197"/>
      <c r="Y160" s="197"/>
      <c r="Z160" s="197"/>
    </row>
    <row r="161" ht="15.75" customHeight="1">
      <c r="A161" s="180"/>
      <c r="B161" s="197"/>
      <c r="C161" s="152"/>
      <c r="D161" s="152"/>
      <c r="E161" s="152"/>
      <c r="F161" s="152"/>
      <c r="G161" s="197"/>
      <c r="H161" s="169"/>
      <c r="I161" s="152"/>
      <c r="J161" s="152"/>
      <c r="K161" s="152"/>
      <c r="L161" s="152"/>
      <c r="M161" s="152"/>
      <c r="N161" s="152"/>
      <c r="O161" s="197"/>
      <c r="P161" s="197"/>
      <c r="Q161" s="197"/>
      <c r="R161" s="197"/>
      <c r="S161" s="197"/>
      <c r="T161" s="197"/>
      <c r="U161" s="197"/>
      <c r="V161" s="197"/>
      <c r="W161" s="197"/>
      <c r="X161" s="197"/>
      <c r="Y161" s="197"/>
      <c r="Z161" s="197"/>
    </row>
    <row r="162" ht="15.75" customHeight="1">
      <c r="A162" s="180"/>
      <c r="B162" s="197"/>
      <c r="C162" s="152"/>
      <c r="D162" s="152"/>
      <c r="E162" s="152"/>
      <c r="F162" s="152"/>
      <c r="G162" s="197"/>
      <c r="H162" s="169"/>
      <c r="I162" s="152"/>
      <c r="J162" s="152"/>
      <c r="K162" s="152"/>
      <c r="L162" s="152"/>
      <c r="M162" s="152"/>
      <c r="N162" s="152"/>
      <c r="O162" s="197"/>
      <c r="P162" s="197"/>
      <c r="Q162" s="197"/>
      <c r="R162" s="197"/>
      <c r="S162" s="197"/>
      <c r="T162" s="197"/>
      <c r="U162" s="197"/>
      <c r="V162" s="197"/>
      <c r="W162" s="197"/>
      <c r="X162" s="197"/>
      <c r="Y162" s="197"/>
      <c r="Z162" s="197"/>
    </row>
    <row r="163" ht="15.75" customHeight="1">
      <c r="A163" s="180"/>
      <c r="B163" s="197"/>
      <c r="C163" s="152"/>
      <c r="D163" s="152"/>
      <c r="E163" s="152"/>
      <c r="F163" s="152"/>
      <c r="G163" s="197"/>
      <c r="H163" s="169"/>
      <c r="I163" s="152"/>
      <c r="J163" s="152"/>
      <c r="K163" s="152"/>
      <c r="L163" s="152"/>
      <c r="M163" s="152"/>
      <c r="N163" s="152"/>
      <c r="O163" s="197"/>
      <c r="P163" s="197"/>
      <c r="Q163" s="197"/>
      <c r="R163" s="197"/>
      <c r="S163" s="197"/>
      <c r="T163" s="197"/>
      <c r="U163" s="197"/>
      <c r="V163" s="197"/>
      <c r="W163" s="197"/>
      <c r="X163" s="197"/>
      <c r="Y163" s="197"/>
      <c r="Z163" s="197"/>
    </row>
    <row r="164" ht="15.75" customHeight="1">
      <c r="A164" s="180"/>
      <c r="B164" s="197"/>
      <c r="C164" s="152"/>
      <c r="D164" s="152"/>
      <c r="E164" s="152"/>
      <c r="F164" s="152"/>
      <c r="G164" s="197"/>
      <c r="H164" s="169"/>
      <c r="I164" s="152"/>
      <c r="J164" s="152"/>
      <c r="K164" s="152"/>
      <c r="L164" s="152"/>
      <c r="M164" s="152"/>
      <c r="N164" s="152"/>
      <c r="O164" s="197"/>
      <c r="P164" s="197"/>
      <c r="Q164" s="197"/>
      <c r="R164" s="197"/>
      <c r="S164" s="197"/>
      <c r="T164" s="197"/>
      <c r="U164" s="197"/>
      <c r="V164" s="197"/>
      <c r="W164" s="197"/>
      <c r="X164" s="197"/>
      <c r="Y164" s="197"/>
      <c r="Z164" s="197"/>
    </row>
    <row r="165" ht="15.75" customHeight="1">
      <c r="A165" s="180"/>
      <c r="B165" s="197"/>
      <c r="C165" s="152"/>
      <c r="D165" s="152"/>
      <c r="E165" s="152"/>
      <c r="F165" s="152"/>
      <c r="G165" s="197"/>
      <c r="H165" s="197"/>
      <c r="I165" s="152"/>
      <c r="J165" s="152"/>
      <c r="K165" s="152"/>
      <c r="L165" s="152"/>
      <c r="M165" s="152"/>
      <c r="N165" s="152"/>
      <c r="O165" s="197"/>
      <c r="P165" s="197"/>
      <c r="Q165" s="197"/>
      <c r="R165" s="197"/>
      <c r="S165" s="197"/>
      <c r="T165" s="197"/>
      <c r="U165" s="197"/>
      <c r="V165" s="197"/>
      <c r="W165" s="197"/>
      <c r="X165" s="197"/>
      <c r="Y165" s="197"/>
      <c r="Z165" s="197"/>
    </row>
    <row r="166" ht="15.75" customHeight="1">
      <c r="A166" s="180"/>
      <c r="B166" s="197"/>
      <c r="C166" s="152"/>
      <c r="D166" s="152"/>
      <c r="E166" s="152"/>
      <c r="F166" s="152"/>
      <c r="G166" s="197"/>
      <c r="H166" s="197"/>
      <c r="I166" s="152"/>
      <c r="J166" s="152"/>
      <c r="K166" s="152"/>
      <c r="L166" s="152"/>
      <c r="M166" s="152"/>
      <c r="N166" s="152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</row>
    <row r="167" ht="15.75" customHeight="1">
      <c r="A167" s="180"/>
      <c r="B167" s="197"/>
      <c r="C167" s="152"/>
      <c r="D167" s="152"/>
      <c r="E167" s="152"/>
      <c r="F167" s="152"/>
      <c r="G167" s="197"/>
      <c r="H167" s="197"/>
      <c r="I167" s="152"/>
      <c r="J167" s="152"/>
      <c r="K167" s="152"/>
      <c r="L167" s="152"/>
      <c r="M167" s="152"/>
      <c r="N167" s="152"/>
      <c r="O167" s="197"/>
      <c r="P167" s="197"/>
      <c r="Q167" s="197"/>
      <c r="R167" s="197"/>
      <c r="S167" s="197"/>
      <c r="T167" s="197"/>
      <c r="U167" s="197"/>
      <c r="V167" s="197"/>
      <c r="W167" s="197"/>
      <c r="X167" s="197"/>
      <c r="Y167" s="197"/>
      <c r="Z167" s="197"/>
    </row>
    <row r="168" ht="15.75" customHeight="1">
      <c r="A168" s="180"/>
      <c r="B168" s="197"/>
      <c r="C168" s="152"/>
      <c r="D168" s="152"/>
      <c r="E168" s="152"/>
      <c r="F168" s="152"/>
      <c r="G168" s="197"/>
      <c r="H168" s="169"/>
      <c r="I168" s="152"/>
      <c r="J168" s="152"/>
      <c r="K168" s="152"/>
      <c r="L168" s="152"/>
      <c r="M168" s="152"/>
      <c r="N168" s="152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</row>
    <row r="169" ht="15.75" customHeight="1">
      <c r="A169" s="180"/>
      <c r="B169" s="197"/>
      <c r="C169" s="197"/>
      <c r="D169" s="152"/>
      <c r="E169" s="152"/>
      <c r="F169" s="152"/>
      <c r="G169" s="197"/>
      <c r="H169" s="169"/>
      <c r="I169" s="152"/>
      <c r="J169" s="152"/>
      <c r="K169" s="152"/>
      <c r="L169" s="152"/>
      <c r="M169" s="152"/>
      <c r="N169" s="152"/>
      <c r="O169" s="197"/>
      <c r="P169" s="197"/>
      <c r="Q169" s="197"/>
      <c r="R169" s="197"/>
      <c r="S169" s="197"/>
      <c r="T169" s="197"/>
      <c r="U169" s="197"/>
      <c r="V169" s="197"/>
      <c r="W169" s="197"/>
      <c r="X169" s="197"/>
      <c r="Y169" s="197"/>
      <c r="Z169" s="197"/>
    </row>
    <row r="170" ht="15.75" customHeight="1">
      <c r="A170" s="180"/>
      <c r="B170" s="197"/>
      <c r="C170" s="152"/>
      <c r="D170" s="152"/>
      <c r="E170" s="152"/>
      <c r="F170" s="152"/>
      <c r="G170" s="197"/>
      <c r="H170" s="169"/>
      <c r="I170" s="152"/>
      <c r="J170" s="152"/>
      <c r="K170" s="152"/>
      <c r="L170" s="152"/>
      <c r="M170" s="152"/>
      <c r="N170" s="152"/>
      <c r="O170" s="197"/>
      <c r="P170" s="197"/>
      <c r="Q170" s="197"/>
      <c r="R170" s="197"/>
      <c r="S170" s="197"/>
      <c r="T170" s="197"/>
      <c r="U170" s="197"/>
      <c r="V170" s="197"/>
      <c r="W170" s="197"/>
      <c r="X170" s="197"/>
      <c r="Y170" s="197"/>
      <c r="Z170" s="197"/>
    </row>
    <row r="171" ht="15.75" customHeight="1">
      <c r="A171" s="180"/>
      <c r="B171" s="197"/>
      <c r="C171" s="152"/>
      <c r="D171" s="152"/>
      <c r="E171" s="152"/>
      <c r="F171" s="152"/>
      <c r="G171" s="197"/>
      <c r="H171" s="169"/>
      <c r="I171" s="152"/>
      <c r="J171" s="152"/>
      <c r="K171" s="152"/>
      <c r="L171" s="152"/>
      <c r="M171" s="152"/>
      <c r="N171" s="152"/>
      <c r="O171" s="197"/>
      <c r="P171" s="197"/>
      <c r="Q171" s="197"/>
      <c r="R171" s="197"/>
      <c r="S171" s="197"/>
      <c r="T171" s="197"/>
      <c r="U171" s="197"/>
      <c r="V171" s="197"/>
      <c r="W171" s="197"/>
      <c r="X171" s="197"/>
      <c r="Y171" s="197"/>
      <c r="Z171" s="197"/>
    </row>
    <row r="172" ht="15.75" customHeight="1">
      <c r="A172" s="180"/>
      <c r="B172" s="197"/>
      <c r="C172" s="152"/>
      <c r="D172" s="152"/>
      <c r="E172" s="152"/>
      <c r="F172" s="152"/>
      <c r="G172" s="197"/>
      <c r="H172" s="169"/>
      <c r="I172" s="152"/>
      <c r="J172" s="152"/>
      <c r="K172" s="152"/>
      <c r="L172" s="152"/>
      <c r="M172" s="152"/>
      <c r="N172" s="152"/>
      <c r="O172" s="197"/>
      <c r="P172" s="197"/>
      <c r="Q172" s="197"/>
      <c r="R172" s="197"/>
      <c r="S172" s="197"/>
      <c r="T172" s="197"/>
      <c r="U172" s="197"/>
      <c r="V172" s="197"/>
      <c r="W172" s="197"/>
      <c r="X172" s="197"/>
      <c r="Y172" s="197"/>
      <c r="Z172" s="197"/>
    </row>
    <row r="173" ht="15.75" customHeight="1">
      <c r="A173" s="180"/>
      <c r="B173" s="197"/>
      <c r="C173" s="152"/>
      <c r="D173" s="152"/>
      <c r="E173" s="152"/>
      <c r="F173" s="152"/>
      <c r="G173" s="197"/>
      <c r="H173" s="169"/>
      <c r="I173" s="152"/>
      <c r="J173" s="152"/>
      <c r="K173" s="152"/>
      <c r="L173" s="152"/>
      <c r="M173" s="152"/>
      <c r="N173" s="152"/>
      <c r="O173" s="197"/>
      <c r="P173" s="197"/>
      <c r="Q173" s="197"/>
      <c r="R173" s="197"/>
      <c r="S173" s="197"/>
      <c r="T173" s="197"/>
      <c r="U173" s="197"/>
      <c r="V173" s="197"/>
      <c r="W173" s="197"/>
      <c r="X173" s="197"/>
      <c r="Y173" s="197"/>
      <c r="Z173" s="197"/>
    </row>
    <row r="174" ht="15.75" customHeight="1">
      <c r="A174" s="180"/>
      <c r="B174" s="197"/>
      <c r="C174" s="152"/>
      <c r="D174" s="152"/>
      <c r="E174" s="152"/>
      <c r="F174" s="152"/>
      <c r="G174" s="197"/>
      <c r="H174" s="169"/>
      <c r="I174" s="152"/>
      <c r="J174" s="152"/>
      <c r="K174" s="152"/>
      <c r="L174" s="152"/>
      <c r="M174" s="152"/>
      <c r="N174" s="152"/>
      <c r="O174" s="197"/>
      <c r="P174" s="197"/>
      <c r="Q174" s="197"/>
      <c r="R174" s="197"/>
      <c r="S174" s="197"/>
      <c r="T174" s="197"/>
      <c r="U174" s="197"/>
      <c r="V174" s="197"/>
      <c r="W174" s="197"/>
      <c r="X174" s="197"/>
      <c r="Y174" s="197"/>
      <c r="Z174" s="197"/>
    </row>
    <row r="175" ht="15.75" customHeight="1">
      <c r="A175" s="180"/>
      <c r="B175" s="197"/>
      <c r="C175" s="152"/>
      <c r="D175" s="152"/>
      <c r="E175" s="152"/>
      <c r="F175" s="152"/>
      <c r="G175" s="197"/>
      <c r="H175" s="169"/>
      <c r="I175" s="152"/>
      <c r="J175" s="152"/>
      <c r="K175" s="152"/>
      <c r="L175" s="152"/>
      <c r="M175" s="152"/>
      <c r="N175" s="152"/>
      <c r="O175" s="197"/>
      <c r="P175" s="197"/>
      <c r="Q175" s="197"/>
      <c r="R175" s="197"/>
      <c r="S175" s="197"/>
      <c r="T175" s="197"/>
      <c r="U175" s="197"/>
      <c r="V175" s="197"/>
      <c r="W175" s="197"/>
      <c r="X175" s="197"/>
      <c r="Y175" s="197"/>
      <c r="Z175" s="197"/>
    </row>
    <row r="176" ht="15.75" customHeight="1">
      <c r="A176" s="180"/>
      <c r="B176" s="197"/>
      <c r="C176" s="197"/>
      <c r="D176" s="152"/>
      <c r="E176" s="152"/>
      <c r="F176" s="152"/>
      <c r="G176" s="197"/>
      <c r="H176" s="197"/>
      <c r="I176" s="152"/>
      <c r="J176" s="152"/>
      <c r="K176" s="152"/>
      <c r="L176" s="152"/>
      <c r="M176" s="152"/>
      <c r="N176" s="152"/>
      <c r="O176" s="197"/>
      <c r="P176" s="197"/>
      <c r="Q176" s="197"/>
      <c r="R176" s="197"/>
      <c r="S176" s="197"/>
      <c r="T176" s="197"/>
      <c r="U176" s="197"/>
      <c r="V176" s="197"/>
      <c r="W176" s="197"/>
      <c r="X176" s="197"/>
      <c r="Y176" s="197"/>
      <c r="Z176" s="197"/>
    </row>
    <row r="177" ht="15.75" customHeight="1">
      <c r="A177" s="180"/>
      <c r="B177" s="197"/>
      <c r="C177" s="152"/>
      <c r="D177" s="152"/>
      <c r="E177" s="152"/>
      <c r="F177" s="152"/>
      <c r="G177" s="197"/>
      <c r="H177" s="197"/>
      <c r="I177" s="152"/>
      <c r="J177" s="152"/>
      <c r="K177" s="152"/>
      <c r="L177" s="152"/>
      <c r="M177" s="152"/>
      <c r="N177" s="152"/>
      <c r="O177" s="197"/>
      <c r="P177" s="197"/>
      <c r="Q177" s="197"/>
      <c r="R177" s="197"/>
      <c r="S177" s="197"/>
      <c r="T177" s="197"/>
      <c r="U177" s="197"/>
      <c r="V177" s="197"/>
      <c r="W177" s="197"/>
      <c r="X177" s="197"/>
      <c r="Y177" s="197"/>
      <c r="Z177" s="197"/>
    </row>
    <row r="178" ht="15.75" customHeight="1">
      <c r="A178" s="180"/>
      <c r="B178" s="197"/>
      <c r="C178" s="197"/>
      <c r="D178" s="152"/>
      <c r="E178" s="152"/>
      <c r="F178" s="152"/>
      <c r="G178" s="197"/>
      <c r="H178" s="197"/>
      <c r="I178" s="152"/>
      <c r="J178" s="152"/>
      <c r="K178" s="152"/>
      <c r="L178" s="152"/>
      <c r="M178" s="152"/>
      <c r="N178" s="152"/>
      <c r="O178" s="197"/>
      <c r="P178" s="197"/>
      <c r="Q178" s="197"/>
      <c r="R178" s="197"/>
      <c r="S178" s="197"/>
      <c r="T178" s="197"/>
      <c r="U178" s="197"/>
      <c r="V178" s="197"/>
      <c r="W178" s="197"/>
      <c r="X178" s="197"/>
      <c r="Y178" s="197"/>
      <c r="Z178" s="197"/>
    </row>
    <row r="179" ht="15.75" customHeight="1">
      <c r="A179" s="180"/>
      <c r="B179" s="197"/>
      <c r="C179" s="152"/>
      <c r="D179" s="152"/>
      <c r="E179" s="152"/>
      <c r="F179" s="152"/>
      <c r="G179" s="197"/>
      <c r="H179" s="197"/>
      <c r="I179" s="152"/>
      <c r="J179" s="152"/>
      <c r="K179" s="152"/>
      <c r="L179" s="152"/>
      <c r="M179" s="152"/>
      <c r="N179" s="152"/>
      <c r="O179" s="197"/>
      <c r="P179" s="197"/>
      <c r="Q179" s="197"/>
      <c r="R179" s="197"/>
      <c r="S179" s="197"/>
      <c r="T179" s="197"/>
      <c r="U179" s="197"/>
      <c r="V179" s="197"/>
      <c r="W179" s="197"/>
      <c r="X179" s="197"/>
      <c r="Y179" s="197"/>
      <c r="Z179" s="197"/>
    </row>
    <row r="180" ht="15.75" customHeight="1">
      <c r="A180" s="180"/>
      <c r="B180" s="197"/>
      <c r="C180" s="152"/>
      <c r="D180" s="152"/>
      <c r="E180" s="152"/>
      <c r="F180" s="152"/>
      <c r="G180" s="197"/>
      <c r="H180" s="169"/>
      <c r="I180" s="152"/>
      <c r="J180" s="152"/>
      <c r="K180" s="152"/>
      <c r="L180" s="152"/>
      <c r="M180" s="152"/>
      <c r="N180" s="152"/>
      <c r="O180" s="197"/>
      <c r="P180" s="197"/>
      <c r="Q180" s="197"/>
      <c r="R180" s="197"/>
      <c r="S180" s="197"/>
      <c r="T180" s="197"/>
      <c r="U180" s="197"/>
      <c r="V180" s="197"/>
      <c r="W180" s="197"/>
      <c r="X180" s="197"/>
      <c r="Y180" s="197"/>
      <c r="Z180" s="197"/>
    </row>
    <row r="181" ht="15.75" customHeight="1">
      <c r="A181" s="180"/>
      <c r="B181" s="197"/>
      <c r="C181" s="152"/>
      <c r="D181" s="152"/>
      <c r="E181" s="152"/>
      <c r="F181" s="152"/>
      <c r="G181" s="197"/>
      <c r="H181" s="197"/>
      <c r="I181" s="152"/>
      <c r="J181" s="152"/>
      <c r="K181" s="152"/>
      <c r="L181" s="152"/>
      <c r="M181" s="152"/>
      <c r="N181" s="152"/>
      <c r="O181" s="197"/>
      <c r="P181" s="197"/>
      <c r="Q181" s="197"/>
      <c r="R181" s="197"/>
      <c r="S181" s="197"/>
      <c r="T181" s="197"/>
      <c r="U181" s="197"/>
      <c r="V181" s="197"/>
      <c r="W181" s="197"/>
      <c r="X181" s="197"/>
      <c r="Y181" s="197"/>
      <c r="Z181" s="197"/>
    </row>
    <row r="182" ht="15.75" customHeight="1">
      <c r="A182" s="180"/>
      <c r="B182" s="197"/>
      <c r="C182" s="152"/>
      <c r="D182" s="152"/>
      <c r="E182" s="152"/>
      <c r="F182" s="152"/>
      <c r="G182" s="197"/>
      <c r="H182" s="197"/>
      <c r="I182" s="152"/>
      <c r="J182" s="152"/>
      <c r="K182" s="152"/>
      <c r="L182" s="152"/>
      <c r="M182" s="152"/>
      <c r="N182" s="152"/>
      <c r="O182" s="197"/>
      <c r="P182" s="197"/>
      <c r="Q182" s="197"/>
      <c r="R182" s="197"/>
      <c r="S182" s="197"/>
      <c r="T182" s="197"/>
      <c r="U182" s="197"/>
      <c r="V182" s="197"/>
      <c r="W182" s="197"/>
      <c r="X182" s="197"/>
      <c r="Y182" s="197"/>
      <c r="Z182" s="197"/>
    </row>
    <row r="183" ht="15.75" customHeight="1">
      <c r="A183" s="180"/>
      <c r="B183" s="197"/>
      <c r="C183" s="152"/>
      <c r="D183" s="152"/>
      <c r="E183" s="152"/>
      <c r="F183" s="152"/>
      <c r="G183" s="197"/>
      <c r="H183" s="169"/>
      <c r="I183" s="152"/>
      <c r="J183" s="152"/>
      <c r="K183" s="152"/>
      <c r="L183" s="152"/>
      <c r="M183" s="152"/>
      <c r="N183" s="152"/>
      <c r="O183" s="197"/>
      <c r="P183" s="197"/>
      <c r="Q183" s="197"/>
      <c r="R183" s="197"/>
      <c r="S183" s="197"/>
      <c r="T183" s="197"/>
      <c r="U183" s="197"/>
      <c r="V183" s="197"/>
      <c r="W183" s="197"/>
      <c r="X183" s="197"/>
      <c r="Y183" s="197"/>
      <c r="Z183" s="197"/>
    </row>
    <row r="184" ht="15.75" customHeight="1">
      <c r="A184" s="180"/>
      <c r="B184" s="197"/>
      <c r="C184" s="197"/>
      <c r="D184" s="152"/>
      <c r="E184" s="152"/>
      <c r="F184" s="152"/>
      <c r="G184" s="197"/>
      <c r="H184" s="197"/>
      <c r="I184" s="152"/>
      <c r="J184" s="152"/>
      <c r="K184" s="152"/>
      <c r="L184" s="152"/>
      <c r="M184" s="152"/>
      <c r="N184" s="152"/>
      <c r="O184" s="197"/>
      <c r="P184" s="197"/>
      <c r="Q184" s="197"/>
      <c r="R184" s="197"/>
      <c r="S184" s="197"/>
      <c r="T184" s="197"/>
      <c r="U184" s="197"/>
      <c r="V184" s="197"/>
      <c r="W184" s="197"/>
      <c r="X184" s="197"/>
      <c r="Y184" s="197"/>
      <c r="Z184" s="197"/>
    </row>
    <row r="185" ht="15.75" customHeight="1">
      <c r="A185" s="180"/>
      <c r="B185" s="197"/>
      <c r="C185" s="152"/>
      <c r="D185" s="152"/>
      <c r="E185" s="152"/>
      <c r="F185" s="152"/>
      <c r="G185" s="197"/>
      <c r="H185" s="197"/>
      <c r="I185" s="152"/>
      <c r="J185" s="152"/>
      <c r="K185" s="152"/>
      <c r="L185" s="152"/>
      <c r="M185" s="152"/>
      <c r="N185" s="152"/>
      <c r="O185" s="197"/>
      <c r="P185" s="197"/>
      <c r="Q185" s="197"/>
      <c r="R185" s="197"/>
      <c r="S185" s="197"/>
      <c r="T185" s="197"/>
      <c r="U185" s="197"/>
      <c r="V185" s="197"/>
      <c r="W185" s="197"/>
      <c r="X185" s="197"/>
      <c r="Y185" s="197"/>
      <c r="Z185" s="197"/>
    </row>
    <row r="186" ht="15.75" customHeight="1">
      <c r="A186" s="180"/>
      <c r="B186" s="197"/>
      <c r="C186" s="152"/>
      <c r="D186" s="152"/>
      <c r="E186" s="152"/>
      <c r="F186" s="152"/>
      <c r="G186" s="197"/>
      <c r="H186" s="169"/>
      <c r="I186" s="152"/>
      <c r="J186" s="152"/>
      <c r="K186" s="152"/>
      <c r="L186" s="152"/>
      <c r="M186" s="152"/>
      <c r="N186" s="152"/>
      <c r="O186" s="197"/>
      <c r="P186" s="197"/>
      <c r="Q186" s="197"/>
      <c r="R186" s="197"/>
      <c r="S186" s="197"/>
      <c r="T186" s="197"/>
      <c r="U186" s="197"/>
      <c r="V186" s="197"/>
      <c r="W186" s="197"/>
      <c r="X186" s="197"/>
      <c r="Y186" s="197"/>
      <c r="Z186" s="197"/>
    </row>
    <row r="187" ht="15.75" customHeight="1">
      <c r="A187" s="180"/>
      <c r="B187" s="197"/>
      <c r="C187" s="152"/>
      <c r="D187" s="152"/>
      <c r="E187" s="152"/>
      <c r="F187" s="152"/>
      <c r="G187" s="197"/>
      <c r="H187" s="197"/>
      <c r="I187" s="152"/>
      <c r="J187" s="152"/>
      <c r="K187" s="152"/>
      <c r="L187" s="152"/>
      <c r="M187" s="152"/>
      <c r="N187" s="152"/>
      <c r="O187" s="197"/>
      <c r="P187" s="197"/>
      <c r="Q187" s="197"/>
      <c r="R187" s="197"/>
      <c r="S187" s="197"/>
      <c r="T187" s="197"/>
      <c r="U187" s="197"/>
      <c r="V187" s="197"/>
      <c r="W187" s="197"/>
      <c r="X187" s="197"/>
      <c r="Y187" s="197"/>
      <c r="Z187" s="197"/>
    </row>
    <row r="188" ht="15.75" customHeight="1">
      <c r="A188" s="180"/>
      <c r="B188" s="197"/>
      <c r="C188" s="152"/>
      <c r="D188" s="152"/>
      <c r="E188" s="152"/>
      <c r="F188" s="152"/>
      <c r="G188" s="197"/>
      <c r="H188" s="197"/>
      <c r="I188" s="152"/>
      <c r="J188" s="152"/>
      <c r="K188" s="152"/>
      <c r="L188" s="152"/>
      <c r="M188" s="152"/>
      <c r="N188" s="152"/>
      <c r="O188" s="197"/>
      <c r="P188" s="197"/>
      <c r="Q188" s="197"/>
      <c r="R188" s="197"/>
      <c r="S188" s="197"/>
      <c r="T188" s="197"/>
      <c r="U188" s="197"/>
      <c r="V188" s="197"/>
      <c r="W188" s="197"/>
      <c r="X188" s="197"/>
      <c r="Y188" s="197"/>
      <c r="Z188" s="197"/>
    </row>
    <row r="189" ht="15.75" customHeight="1">
      <c r="A189" s="180"/>
      <c r="B189" s="197"/>
      <c r="C189" s="152"/>
      <c r="D189" s="152"/>
      <c r="E189" s="152"/>
      <c r="F189" s="152"/>
      <c r="G189" s="197"/>
      <c r="H189" s="197"/>
      <c r="I189" s="152"/>
      <c r="J189" s="152"/>
      <c r="K189" s="152"/>
      <c r="L189" s="152"/>
      <c r="M189" s="152"/>
      <c r="N189" s="152"/>
      <c r="O189" s="197"/>
      <c r="P189" s="197"/>
      <c r="Q189" s="197"/>
      <c r="R189" s="197"/>
      <c r="S189" s="197"/>
      <c r="T189" s="197"/>
      <c r="U189" s="197"/>
      <c r="V189" s="197"/>
      <c r="W189" s="197"/>
      <c r="X189" s="197"/>
      <c r="Y189" s="197"/>
      <c r="Z189" s="197"/>
    </row>
    <row r="190" ht="15.75" customHeight="1">
      <c r="A190" s="180"/>
      <c r="B190" s="197"/>
      <c r="C190" s="152"/>
      <c r="D190" s="152"/>
      <c r="E190" s="197"/>
      <c r="F190" s="197"/>
      <c r="G190" s="197"/>
      <c r="H190" s="197"/>
      <c r="I190" s="152"/>
      <c r="J190" s="152"/>
      <c r="K190" s="152"/>
      <c r="L190" s="152"/>
      <c r="M190" s="152"/>
      <c r="N190" s="152"/>
      <c r="O190" s="197"/>
      <c r="P190" s="197"/>
      <c r="Q190" s="197"/>
      <c r="R190" s="197"/>
      <c r="S190" s="197"/>
      <c r="T190" s="197"/>
      <c r="U190" s="197"/>
      <c r="V190" s="197"/>
      <c r="W190" s="197"/>
      <c r="X190" s="197"/>
      <c r="Y190" s="197"/>
      <c r="Z190" s="197"/>
    </row>
    <row r="191" ht="15.75" customHeight="1">
      <c r="A191" s="180"/>
      <c r="B191" s="197"/>
      <c r="C191" s="152"/>
      <c r="D191" s="152"/>
      <c r="E191" s="152"/>
      <c r="F191" s="152"/>
      <c r="G191" s="197"/>
      <c r="H191" s="197"/>
      <c r="I191" s="152"/>
      <c r="J191" s="152"/>
      <c r="K191" s="152"/>
      <c r="L191" s="152"/>
      <c r="M191" s="152"/>
      <c r="N191" s="152"/>
      <c r="O191" s="197"/>
      <c r="P191" s="197"/>
      <c r="Q191" s="197"/>
      <c r="R191" s="197"/>
      <c r="S191" s="197"/>
      <c r="T191" s="197"/>
      <c r="U191" s="197"/>
      <c r="V191" s="197"/>
      <c r="W191" s="197"/>
      <c r="X191" s="197"/>
      <c r="Y191" s="197"/>
      <c r="Z191" s="197"/>
    </row>
    <row r="192" ht="15.75" customHeight="1">
      <c r="A192" s="180"/>
      <c r="B192" s="197"/>
      <c r="C192" s="152"/>
      <c r="D192" s="152"/>
      <c r="E192" s="152"/>
      <c r="F192" s="152"/>
      <c r="G192" s="197"/>
      <c r="H192" s="197"/>
      <c r="I192" s="152"/>
      <c r="J192" s="152"/>
      <c r="K192" s="152"/>
      <c r="L192" s="152"/>
      <c r="M192" s="152"/>
      <c r="N192" s="152"/>
      <c r="O192" s="197"/>
      <c r="P192" s="197"/>
      <c r="Q192" s="197"/>
      <c r="R192" s="197"/>
      <c r="S192" s="197"/>
      <c r="T192" s="197"/>
      <c r="U192" s="197"/>
      <c r="V192" s="197"/>
      <c r="W192" s="197"/>
      <c r="X192" s="197"/>
      <c r="Y192" s="197"/>
      <c r="Z192" s="197"/>
    </row>
    <row r="193" ht="15.75" customHeight="1">
      <c r="A193" s="180"/>
      <c r="B193" s="197"/>
      <c r="C193" s="152"/>
      <c r="D193" s="152"/>
      <c r="E193" s="152"/>
      <c r="F193" s="152"/>
      <c r="G193" s="197"/>
      <c r="H193" s="197"/>
      <c r="I193" s="152"/>
      <c r="J193" s="152"/>
      <c r="K193" s="152"/>
      <c r="L193" s="152"/>
      <c r="M193" s="152"/>
      <c r="N193" s="152"/>
      <c r="O193" s="197"/>
      <c r="P193" s="197"/>
      <c r="Q193" s="197"/>
      <c r="R193" s="197"/>
      <c r="S193" s="197"/>
      <c r="T193" s="197"/>
      <c r="U193" s="197"/>
      <c r="V193" s="197"/>
      <c r="W193" s="197"/>
      <c r="X193" s="197"/>
      <c r="Y193" s="197"/>
      <c r="Z193" s="197"/>
    </row>
    <row r="194" ht="15.75" customHeight="1">
      <c r="A194" s="180"/>
      <c r="B194" s="197"/>
      <c r="C194" s="152"/>
      <c r="D194" s="152"/>
      <c r="E194" s="197"/>
      <c r="F194" s="197"/>
      <c r="G194" s="197"/>
      <c r="H194" s="169"/>
      <c r="I194" s="152"/>
      <c r="J194" s="152"/>
      <c r="K194" s="152"/>
      <c r="L194" s="152"/>
      <c r="M194" s="152"/>
      <c r="N194" s="152"/>
      <c r="O194" s="197"/>
      <c r="P194" s="197"/>
      <c r="Q194" s="197"/>
      <c r="R194" s="197"/>
      <c r="S194" s="197"/>
      <c r="T194" s="197"/>
      <c r="U194" s="197"/>
      <c r="V194" s="197"/>
      <c r="W194" s="197"/>
      <c r="X194" s="197"/>
      <c r="Y194" s="197"/>
      <c r="Z194" s="197"/>
    </row>
    <row r="195" ht="15.75" customHeight="1">
      <c r="A195" s="180"/>
      <c r="B195" s="197"/>
      <c r="C195" s="152"/>
      <c r="D195" s="152"/>
      <c r="E195" s="152"/>
      <c r="F195" s="152"/>
      <c r="G195" s="197"/>
      <c r="H195" s="169"/>
      <c r="I195" s="152"/>
      <c r="J195" s="152"/>
      <c r="K195" s="152"/>
      <c r="L195" s="152"/>
      <c r="M195" s="152"/>
      <c r="N195" s="152"/>
      <c r="O195" s="197"/>
      <c r="P195" s="197"/>
      <c r="Q195" s="197"/>
      <c r="R195" s="197"/>
      <c r="S195" s="197"/>
      <c r="T195" s="197"/>
      <c r="U195" s="197"/>
      <c r="V195" s="197"/>
      <c r="W195" s="197"/>
      <c r="X195" s="197"/>
      <c r="Y195" s="197"/>
      <c r="Z195" s="197"/>
    </row>
    <row r="196" ht="15.75" customHeight="1">
      <c r="A196" s="180"/>
      <c r="B196" s="197"/>
      <c r="C196" s="152"/>
      <c r="D196" s="152"/>
      <c r="E196" s="152"/>
      <c r="F196" s="152"/>
      <c r="G196" s="197"/>
      <c r="H196" s="169"/>
      <c r="I196" s="152"/>
      <c r="J196" s="152"/>
      <c r="K196" s="152"/>
      <c r="L196" s="152"/>
      <c r="M196" s="152"/>
      <c r="N196" s="152"/>
      <c r="O196" s="197"/>
      <c r="P196" s="197"/>
      <c r="Q196" s="197"/>
      <c r="R196" s="197"/>
      <c r="S196" s="197"/>
      <c r="T196" s="197"/>
      <c r="U196" s="197"/>
      <c r="V196" s="197"/>
      <c r="W196" s="197"/>
      <c r="X196" s="197"/>
      <c r="Y196" s="197"/>
      <c r="Z196" s="197"/>
    </row>
    <row r="197" ht="15.75" customHeight="1">
      <c r="A197" s="180"/>
      <c r="B197" s="197"/>
      <c r="C197" s="152"/>
      <c r="D197" s="152"/>
      <c r="E197" s="152"/>
      <c r="F197" s="152"/>
      <c r="G197" s="197"/>
      <c r="H197" s="197"/>
      <c r="I197" s="152"/>
      <c r="J197" s="152"/>
      <c r="K197" s="152"/>
      <c r="L197" s="152"/>
      <c r="M197" s="152"/>
      <c r="N197" s="152"/>
      <c r="O197" s="197"/>
      <c r="P197" s="197"/>
      <c r="Q197" s="197"/>
      <c r="R197" s="197"/>
      <c r="S197" s="197"/>
      <c r="T197" s="197"/>
      <c r="U197" s="197"/>
      <c r="V197" s="197"/>
      <c r="W197" s="197"/>
      <c r="X197" s="197"/>
      <c r="Y197" s="197"/>
      <c r="Z197" s="197"/>
    </row>
    <row r="198" ht="15.75" customHeight="1">
      <c r="A198" s="180"/>
      <c r="B198" s="197"/>
      <c r="C198" s="152"/>
      <c r="D198" s="152"/>
      <c r="E198" s="152"/>
      <c r="F198" s="152"/>
      <c r="G198" s="197"/>
      <c r="H198" s="197"/>
      <c r="I198" s="152"/>
      <c r="J198" s="152"/>
      <c r="K198" s="152"/>
      <c r="L198" s="152"/>
      <c r="M198" s="152"/>
      <c r="N198" s="152"/>
      <c r="O198" s="197"/>
      <c r="P198" s="197"/>
      <c r="Q198" s="197"/>
      <c r="R198" s="197"/>
      <c r="S198" s="197"/>
      <c r="T198" s="197"/>
      <c r="U198" s="197"/>
      <c r="V198" s="197"/>
      <c r="W198" s="197"/>
      <c r="X198" s="197"/>
      <c r="Y198" s="197"/>
      <c r="Z198" s="197"/>
    </row>
    <row r="199" ht="15.75" customHeight="1">
      <c r="A199" s="241"/>
      <c r="B199" s="242"/>
      <c r="C199" s="243"/>
      <c r="D199" s="243"/>
      <c r="E199" s="243"/>
      <c r="F199" s="243"/>
      <c r="G199" s="242"/>
      <c r="H199" s="242"/>
      <c r="I199" s="243"/>
      <c r="J199" s="243"/>
      <c r="K199" s="243"/>
      <c r="L199" s="243"/>
      <c r="M199" s="243"/>
      <c r="N199" s="243"/>
      <c r="O199" s="242"/>
      <c r="P199" s="242"/>
      <c r="Q199" s="242"/>
      <c r="R199" s="242"/>
      <c r="S199" s="242"/>
      <c r="T199" s="242"/>
      <c r="U199" s="242"/>
      <c r="V199" s="242"/>
      <c r="W199" s="242"/>
      <c r="X199" s="242"/>
      <c r="Y199" s="242"/>
      <c r="Z199" s="242"/>
    </row>
    <row r="200" ht="15.75" customHeight="1">
      <c r="A200" s="180"/>
      <c r="B200" s="197"/>
      <c r="C200" s="197"/>
      <c r="D200" s="197"/>
      <c r="E200" s="197"/>
      <c r="F200" s="197"/>
      <c r="G200" s="197"/>
      <c r="H200" s="197"/>
      <c r="I200" s="197"/>
      <c r="J200" s="50"/>
      <c r="K200" s="50"/>
      <c r="L200" s="50"/>
      <c r="M200" s="50"/>
      <c r="N200" s="50"/>
      <c r="O200" s="197"/>
      <c r="P200" s="197"/>
      <c r="Q200" s="197"/>
      <c r="R200" s="197"/>
      <c r="S200" s="197"/>
      <c r="T200" s="197"/>
      <c r="U200" s="197"/>
      <c r="V200" s="197"/>
      <c r="W200" s="197"/>
      <c r="X200" s="197"/>
      <c r="Y200" s="197"/>
      <c r="Z200" s="197"/>
    </row>
    <row r="201" ht="15.75" customHeight="1">
      <c r="A201" s="180"/>
      <c r="B201" s="197"/>
      <c r="C201" s="197"/>
      <c r="D201" s="197"/>
      <c r="E201" s="197"/>
      <c r="F201" s="197"/>
      <c r="G201" s="197"/>
      <c r="H201" s="197"/>
      <c r="I201" s="197"/>
      <c r="J201" s="50"/>
      <c r="K201" s="50"/>
      <c r="L201" s="50"/>
      <c r="M201" s="50"/>
      <c r="N201" s="50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</row>
    <row r="202" ht="15.75" customHeight="1">
      <c r="A202" s="180"/>
      <c r="B202" s="197"/>
      <c r="C202" s="197"/>
      <c r="D202" s="197"/>
      <c r="E202" s="197"/>
      <c r="F202" s="197"/>
      <c r="G202" s="197"/>
      <c r="H202" s="197"/>
      <c r="I202" s="197"/>
      <c r="J202" s="50"/>
      <c r="K202" s="50"/>
      <c r="L202" s="50"/>
      <c r="M202" s="50"/>
      <c r="N202" s="50"/>
      <c r="O202" s="197"/>
      <c r="P202" s="197"/>
      <c r="Q202" s="197"/>
      <c r="R202" s="197"/>
      <c r="S202" s="197"/>
      <c r="T202" s="197"/>
      <c r="U202" s="197"/>
      <c r="V202" s="197"/>
      <c r="W202" s="197"/>
      <c r="X202" s="197"/>
      <c r="Y202" s="197"/>
      <c r="Z202" s="197"/>
    </row>
    <row r="203" ht="15.75" customHeight="1">
      <c r="A203" s="180"/>
      <c r="B203" s="197"/>
      <c r="C203" s="197"/>
      <c r="D203" s="197"/>
      <c r="E203" s="197"/>
      <c r="F203" s="197"/>
      <c r="G203" s="197"/>
      <c r="H203" s="197"/>
      <c r="I203" s="197"/>
      <c r="J203" s="50"/>
      <c r="K203" s="50"/>
      <c r="L203" s="50"/>
      <c r="M203" s="50"/>
      <c r="N203" s="50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</row>
    <row r="204" ht="15.75" customHeight="1">
      <c r="A204" s="180"/>
      <c r="B204" s="197"/>
      <c r="C204" s="197"/>
      <c r="D204" s="197"/>
      <c r="E204" s="197"/>
      <c r="F204" s="197"/>
      <c r="G204" s="197"/>
      <c r="H204" s="197"/>
      <c r="I204" s="152"/>
      <c r="J204" s="50"/>
      <c r="K204" s="50"/>
      <c r="L204" s="50"/>
      <c r="M204" s="50"/>
      <c r="N204" s="152"/>
      <c r="O204" s="197"/>
      <c r="P204" s="197"/>
      <c r="Q204" s="197"/>
      <c r="R204" s="197"/>
      <c r="S204" s="197"/>
      <c r="T204" s="197"/>
      <c r="U204" s="197"/>
      <c r="V204" s="197"/>
      <c r="W204" s="197"/>
      <c r="X204" s="197"/>
      <c r="Y204" s="197"/>
      <c r="Z204" s="197"/>
    </row>
    <row r="205" ht="15.75" customHeight="1">
      <c r="A205" s="180"/>
      <c r="B205" s="197"/>
      <c r="C205" s="197"/>
      <c r="D205" s="197"/>
      <c r="E205" s="197"/>
      <c r="F205" s="197"/>
      <c r="G205" s="197"/>
      <c r="H205" s="197"/>
      <c r="I205" s="152"/>
      <c r="J205" s="50"/>
      <c r="K205" s="50"/>
      <c r="L205" s="50"/>
      <c r="M205" s="50"/>
      <c r="N205" s="152"/>
      <c r="O205" s="197"/>
      <c r="P205" s="197"/>
      <c r="Q205" s="197"/>
      <c r="R205" s="197"/>
      <c r="S205" s="197"/>
      <c r="T205" s="197"/>
      <c r="U205" s="197"/>
      <c r="V205" s="197"/>
      <c r="W205" s="197"/>
      <c r="X205" s="197"/>
      <c r="Y205" s="197"/>
      <c r="Z205" s="197"/>
    </row>
    <row r="206" ht="15.75" customHeight="1">
      <c r="A206" s="180"/>
      <c r="B206" s="197"/>
      <c r="C206" s="197"/>
      <c r="D206" s="197"/>
      <c r="E206" s="197"/>
      <c r="F206" s="197"/>
      <c r="G206" s="197"/>
      <c r="H206" s="169"/>
      <c r="I206" s="152"/>
      <c r="J206" s="50"/>
      <c r="K206" s="50"/>
      <c r="L206" s="50"/>
      <c r="M206" s="50"/>
      <c r="N206" s="152"/>
      <c r="O206" s="197"/>
      <c r="P206" s="197"/>
      <c r="Q206" s="197"/>
      <c r="R206" s="197"/>
      <c r="S206" s="197"/>
      <c r="T206" s="197"/>
      <c r="U206" s="197"/>
      <c r="V206" s="197"/>
      <c r="W206" s="197"/>
      <c r="X206" s="197"/>
      <c r="Y206" s="197"/>
      <c r="Z206" s="197"/>
    </row>
    <row r="207" ht="15.75" customHeight="1">
      <c r="A207" s="180"/>
      <c r="B207" s="197"/>
      <c r="C207" s="197"/>
      <c r="D207" s="197"/>
      <c r="E207" s="197"/>
      <c r="F207" s="197"/>
      <c r="G207" s="197"/>
      <c r="H207" s="169"/>
      <c r="I207" s="152"/>
      <c r="J207" s="50"/>
      <c r="K207" s="50"/>
      <c r="L207" s="50"/>
      <c r="M207" s="50"/>
      <c r="N207" s="152"/>
      <c r="O207" s="197"/>
      <c r="P207" s="197"/>
      <c r="Q207" s="197"/>
      <c r="R207" s="197"/>
      <c r="S207" s="197"/>
      <c r="T207" s="197"/>
      <c r="U207" s="197"/>
      <c r="V207" s="197"/>
      <c r="W207" s="197"/>
      <c r="X207" s="197"/>
      <c r="Y207" s="197"/>
      <c r="Z207" s="197"/>
    </row>
    <row r="208" ht="15.75" customHeight="1">
      <c r="A208" s="180"/>
      <c r="B208" s="197"/>
      <c r="C208" s="197"/>
      <c r="D208" s="197"/>
      <c r="E208" s="197"/>
      <c r="F208" s="197"/>
      <c r="G208" s="197"/>
      <c r="H208" s="197"/>
      <c r="I208" s="197"/>
      <c r="J208" s="50"/>
      <c r="K208" s="50"/>
      <c r="L208" s="50"/>
      <c r="M208" s="50"/>
      <c r="N208" s="50"/>
      <c r="O208" s="197"/>
      <c r="P208" s="197"/>
      <c r="Q208" s="197"/>
      <c r="R208" s="197"/>
      <c r="S208" s="197"/>
      <c r="T208" s="197"/>
      <c r="U208" s="197"/>
      <c r="V208" s="197"/>
      <c r="W208" s="197"/>
      <c r="X208" s="197"/>
      <c r="Y208" s="197"/>
      <c r="Z208" s="197"/>
    </row>
    <row r="209" ht="15.75" customHeight="1">
      <c r="A209" s="180"/>
      <c r="B209" s="197"/>
      <c r="C209" s="197"/>
      <c r="D209" s="197"/>
      <c r="E209" s="197"/>
      <c r="F209" s="197"/>
      <c r="G209" s="197"/>
      <c r="H209" s="169"/>
      <c r="I209" s="152"/>
      <c r="J209" s="50"/>
      <c r="K209" s="50"/>
      <c r="L209" s="50"/>
      <c r="M209" s="50"/>
      <c r="N209" s="152"/>
      <c r="O209" s="197"/>
      <c r="P209" s="197"/>
      <c r="Q209" s="197"/>
      <c r="R209" s="197"/>
      <c r="S209" s="197"/>
      <c r="T209" s="197"/>
      <c r="U209" s="197"/>
      <c r="V209" s="197"/>
      <c r="W209" s="197"/>
      <c r="X209" s="197"/>
      <c r="Y209" s="197"/>
      <c r="Z209" s="197"/>
    </row>
    <row r="210" ht="15.75" customHeight="1">
      <c r="A210" s="180"/>
      <c r="B210" s="197"/>
      <c r="C210" s="197"/>
      <c r="D210" s="197"/>
      <c r="E210" s="197"/>
      <c r="F210" s="197"/>
      <c r="G210" s="197"/>
      <c r="H210" s="169"/>
      <c r="I210" s="152"/>
      <c r="J210" s="50"/>
      <c r="K210" s="50"/>
      <c r="L210" s="50"/>
      <c r="M210" s="50"/>
      <c r="N210" s="152"/>
      <c r="O210" s="197"/>
      <c r="P210" s="197"/>
      <c r="Q210" s="197"/>
      <c r="R210" s="197"/>
      <c r="S210" s="197"/>
      <c r="T210" s="197"/>
      <c r="U210" s="197"/>
      <c r="V210" s="197"/>
      <c r="W210" s="197"/>
      <c r="X210" s="197"/>
      <c r="Y210" s="197"/>
      <c r="Z210" s="197"/>
    </row>
    <row r="211" ht="15.75" customHeight="1">
      <c r="A211" s="180"/>
      <c r="B211" s="197"/>
      <c r="C211" s="197"/>
      <c r="D211" s="197"/>
      <c r="E211" s="197"/>
      <c r="F211" s="197"/>
      <c r="G211" s="197"/>
      <c r="H211" s="197"/>
      <c r="I211" s="152"/>
      <c r="J211" s="50"/>
      <c r="K211" s="50"/>
      <c r="L211" s="50"/>
      <c r="M211" s="50"/>
      <c r="N211" s="152"/>
      <c r="O211" s="197"/>
      <c r="P211" s="197"/>
      <c r="Q211" s="197"/>
      <c r="R211" s="197"/>
      <c r="S211" s="197"/>
      <c r="T211" s="197"/>
      <c r="U211" s="197"/>
      <c r="V211" s="197"/>
      <c r="W211" s="197"/>
      <c r="X211" s="197"/>
      <c r="Y211" s="197"/>
      <c r="Z211" s="197"/>
    </row>
    <row r="212" ht="15.75" customHeight="1">
      <c r="A212" s="180"/>
      <c r="B212" s="197"/>
      <c r="C212" s="197"/>
      <c r="D212" s="197"/>
      <c r="E212" s="197"/>
      <c r="F212" s="197"/>
      <c r="G212" s="197"/>
      <c r="H212" s="197"/>
      <c r="I212" s="152"/>
      <c r="J212" s="50"/>
      <c r="K212" s="50"/>
      <c r="L212" s="50"/>
      <c r="M212" s="50"/>
      <c r="N212" s="152"/>
      <c r="O212" s="197"/>
      <c r="P212" s="197"/>
      <c r="Q212" s="197"/>
      <c r="R212" s="197"/>
      <c r="S212" s="197"/>
      <c r="T212" s="197"/>
      <c r="U212" s="197"/>
      <c r="V212" s="197"/>
      <c r="W212" s="197"/>
      <c r="X212" s="197"/>
      <c r="Y212" s="197"/>
      <c r="Z212" s="197"/>
    </row>
    <row r="213" ht="15.75" customHeight="1">
      <c r="A213" s="180"/>
      <c r="B213" s="197"/>
      <c r="C213" s="197"/>
      <c r="D213" s="197"/>
      <c r="E213" s="197"/>
      <c r="F213" s="197"/>
      <c r="G213" s="197"/>
      <c r="H213" s="197"/>
      <c r="I213" s="197"/>
      <c r="J213" s="50"/>
      <c r="K213" s="50"/>
      <c r="L213" s="50"/>
      <c r="M213" s="50"/>
      <c r="N213" s="50"/>
      <c r="O213" s="197"/>
      <c r="P213" s="197"/>
      <c r="Q213" s="197"/>
      <c r="R213" s="197"/>
      <c r="S213" s="197"/>
      <c r="T213" s="197"/>
      <c r="U213" s="197"/>
      <c r="V213" s="197"/>
      <c r="W213" s="197"/>
      <c r="X213" s="197"/>
      <c r="Y213" s="197"/>
      <c r="Z213" s="197"/>
    </row>
    <row r="214" ht="15.75" customHeight="1">
      <c r="A214" s="180"/>
      <c r="B214" s="197"/>
      <c r="C214" s="197"/>
      <c r="D214" s="197"/>
      <c r="E214" s="197"/>
      <c r="F214" s="197"/>
      <c r="G214" s="197"/>
      <c r="H214" s="197"/>
      <c r="I214" s="152"/>
      <c r="J214" s="50"/>
      <c r="K214" s="50"/>
      <c r="L214" s="50"/>
      <c r="M214" s="50"/>
      <c r="N214" s="152"/>
      <c r="O214" s="197"/>
      <c r="P214" s="197"/>
      <c r="Q214" s="197"/>
      <c r="R214" s="197"/>
      <c r="S214" s="197"/>
      <c r="T214" s="197"/>
      <c r="U214" s="197"/>
      <c r="V214" s="197"/>
      <c r="W214" s="197"/>
      <c r="X214" s="197"/>
      <c r="Y214" s="197"/>
      <c r="Z214" s="197"/>
    </row>
    <row r="215" ht="15.75" customHeight="1">
      <c r="A215" s="180"/>
      <c r="B215" s="197"/>
      <c r="C215" s="197"/>
      <c r="D215" s="197"/>
      <c r="E215" s="197"/>
      <c r="F215" s="197"/>
      <c r="G215" s="197"/>
      <c r="H215" s="169"/>
      <c r="I215" s="152"/>
      <c r="J215" s="50"/>
      <c r="K215" s="50"/>
      <c r="L215" s="50"/>
      <c r="M215" s="50"/>
      <c r="N215" s="152"/>
      <c r="O215" s="197"/>
      <c r="P215" s="197"/>
      <c r="Q215" s="197"/>
      <c r="R215" s="197"/>
      <c r="S215" s="197"/>
      <c r="T215" s="197"/>
      <c r="U215" s="197"/>
      <c r="V215" s="197"/>
      <c r="W215" s="197"/>
      <c r="X215" s="197"/>
      <c r="Y215" s="197"/>
      <c r="Z215" s="197"/>
    </row>
    <row r="216" ht="15.75" customHeight="1">
      <c r="A216" s="180"/>
      <c r="B216" s="197"/>
      <c r="C216" s="197"/>
      <c r="D216" s="197"/>
      <c r="E216" s="197"/>
      <c r="F216" s="197"/>
      <c r="G216" s="197"/>
      <c r="H216" s="197"/>
      <c r="I216" s="152"/>
      <c r="J216" s="50"/>
      <c r="K216" s="50"/>
      <c r="L216" s="50"/>
      <c r="M216" s="50"/>
      <c r="N216" s="152"/>
      <c r="O216" s="197"/>
      <c r="P216" s="197"/>
      <c r="Q216" s="197"/>
      <c r="R216" s="197"/>
      <c r="S216" s="197"/>
      <c r="T216" s="197"/>
      <c r="U216" s="197"/>
      <c r="V216" s="197"/>
      <c r="W216" s="197"/>
      <c r="X216" s="197"/>
      <c r="Y216" s="197"/>
      <c r="Z216" s="197"/>
    </row>
    <row r="217" ht="15.75" customHeight="1">
      <c r="A217" s="180"/>
      <c r="B217" s="197"/>
      <c r="C217" s="197"/>
      <c r="D217" s="197"/>
      <c r="E217" s="197"/>
      <c r="F217" s="197"/>
      <c r="G217" s="197"/>
      <c r="H217" s="169"/>
      <c r="I217" s="152"/>
      <c r="J217" s="50"/>
      <c r="K217" s="50"/>
      <c r="L217" s="50"/>
      <c r="M217" s="50"/>
      <c r="N217" s="152"/>
      <c r="O217" s="197"/>
      <c r="P217" s="197"/>
      <c r="Q217" s="197"/>
      <c r="R217" s="197"/>
      <c r="S217" s="197"/>
      <c r="T217" s="197"/>
      <c r="U217" s="197"/>
      <c r="V217" s="197"/>
      <c r="W217" s="197"/>
      <c r="X217" s="197"/>
      <c r="Y217" s="197"/>
      <c r="Z217" s="197"/>
    </row>
    <row r="218" ht="15.75" customHeight="1">
      <c r="A218" s="180"/>
      <c r="B218" s="197"/>
      <c r="C218" s="197"/>
      <c r="D218" s="197"/>
      <c r="E218" s="197"/>
      <c r="F218" s="197"/>
      <c r="G218" s="197"/>
      <c r="H218" s="197"/>
      <c r="I218" s="152"/>
      <c r="J218" s="50"/>
      <c r="K218" s="50"/>
      <c r="L218" s="50"/>
      <c r="M218" s="50"/>
      <c r="N218" s="152"/>
      <c r="O218" s="197"/>
      <c r="P218" s="197"/>
      <c r="Q218" s="197"/>
      <c r="R218" s="197"/>
      <c r="S218" s="197"/>
      <c r="T218" s="197"/>
      <c r="U218" s="197"/>
      <c r="V218" s="197"/>
      <c r="W218" s="197"/>
      <c r="X218" s="197"/>
      <c r="Y218" s="197"/>
      <c r="Z218" s="197"/>
    </row>
    <row r="219" ht="15.75" customHeight="1">
      <c r="A219" s="180"/>
      <c r="B219" s="197"/>
      <c r="C219" s="197"/>
      <c r="D219" s="197"/>
      <c r="E219" s="197"/>
      <c r="F219" s="197"/>
      <c r="G219" s="197"/>
      <c r="H219" s="197"/>
      <c r="I219" s="152"/>
      <c r="J219" s="50"/>
      <c r="K219" s="50"/>
      <c r="L219" s="50"/>
      <c r="M219" s="50"/>
      <c r="N219" s="152"/>
      <c r="O219" s="197"/>
      <c r="P219" s="197"/>
      <c r="Q219" s="197"/>
      <c r="R219" s="197"/>
      <c r="S219" s="197"/>
      <c r="T219" s="197"/>
      <c r="U219" s="197"/>
      <c r="V219" s="197"/>
      <c r="W219" s="197"/>
      <c r="X219" s="197"/>
      <c r="Y219" s="197"/>
      <c r="Z219" s="197"/>
    </row>
    <row r="220" ht="15.75" customHeight="1">
      <c r="A220" s="180"/>
      <c r="B220" s="197"/>
      <c r="C220" s="197"/>
      <c r="D220" s="197"/>
      <c r="E220" s="197"/>
      <c r="F220" s="197"/>
      <c r="G220" s="197"/>
      <c r="H220" s="197"/>
      <c r="I220" s="152"/>
      <c r="J220" s="50"/>
      <c r="K220" s="50"/>
      <c r="L220" s="50"/>
      <c r="M220" s="50"/>
      <c r="N220" s="152"/>
      <c r="O220" s="197"/>
      <c r="P220" s="197"/>
      <c r="Q220" s="197"/>
      <c r="R220" s="197"/>
      <c r="S220" s="197"/>
      <c r="T220" s="197"/>
      <c r="U220" s="197"/>
      <c r="V220" s="197"/>
      <c r="W220" s="197"/>
      <c r="X220" s="197"/>
      <c r="Y220" s="197"/>
      <c r="Z220" s="197"/>
    </row>
    <row r="221" ht="15.75" customHeight="1">
      <c r="A221" s="180"/>
      <c r="B221" s="197"/>
      <c r="C221" s="197"/>
      <c r="D221" s="197"/>
      <c r="E221" s="197"/>
      <c r="F221" s="197"/>
      <c r="G221" s="197"/>
      <c r="H221" s="197"/>
      <c r="I221" s="152"/>
      <c r="J221" s="50"/>
      <c r="K221" s="50"/>
      <c r="L221" s="50"/>
      <c r="M221" s="50"/>
      <c r="N221" s="152"/>
      <c r="O221" s="197"/>
      <c r="P221" s="197"/>
      <c r="Q221" s="197"/>
      <c r="R221" s="197"/>
      <c r="S221" s="197"/>
      <c r="T221" s="197"/>
      <c r="U221" s="197"/>
      <c r="V221" s="197"/>
      <c r="W221" s="197"/>
      <c r="X221" s="197"/>
      <c r="Y221" s="197"/>
      <c r="Z221" s="197"/>
    </row>
    <row r="222" ht="15.75" customHeight="1">
      <c r="A222" s="180"/>
      <c r="B222" s="197"/>
      <c r="C222" s="197"/>
      <c r="D222" s="197"/>
      <c r="E222" s="197"/>
      <c r="F222" s="197"/>
      <c r="G222" s="197"/>
      <c r="H222" s="169"/>
      <c r="I222" s="152"/>
      <c r="J222" s="50"/>
      <c r="K222" s="50"/>
      <c r="L222" s="50"/>
      <c r="M222" s="50"/>
      <c r="N222" s="152"/>
      <c r="O222" s="197"/>
      <c r="P222" s="197"/>
      <c r="Q222" s="197"/>
      <c r="R222" s="197"/>
      <c r="S222" s="197"/>
      <c r="T222" s="197"/>
      <c r="U222" s="197"/>
      <c r="V222" s="197"/>
      <c r="W222" s="197"/>
      <c r="X222" s="197"/>
      <c r="Y222" s="197"/>
      <c r="Z222" s="197"/>
    </row>
    <row r="223" ht="15.75" customHeight="1">
      <c r="A223" s="180"/>
      <c r="B223" s="197"/>
      <c r="C223" s="197"/>
      <c r="D223" s="197"/>
      <c r="E223" s="197"/>
      <c r="F223" s="197"/>
      <c r="G223" s="197"/>
      <c r="H223" s="197"/>
      <c r="I223" s="197"/>
      <c r="J223" s="50"/>
      <c r="K223" s="50"/>
      <c r="L223" s="50"/>
      <c r="M223" s="50"/>
      <c r="N223" s="50"/>
      <c r="O223" s="197"/>
      <c r="P223" s="197"/>
      <c r="Q223" s="197"/>
      <c r="R223" s="197"/>
      <c r="S223" s="197"/>
      <c r="T223" s="197"/>
      <c r="U223" s="197"/>
      <c r="V223" s="197"/>
      <c r="W223" s="197"/>
      <c r="X223" s="197"/>
      <c r="Y223" s="197"/>
      <c r="Z223" s="197"/>
    </row>
    <row r="224" ht="15.75" customHeight="1">
      <c r="A224" s="180"/>
      <c r="B224" s="197"/>
      <c r="C224" s="197"/>
      <c r="D224" s="197"/>
      <c r="E224" s="197"/>
      <c r="F224" s="197"/>
      <c r="G224" s="197"/>
      <c r="H224" s="197"/>
      <c r="I224" s="152"/>
      <c r="J224" s="50"/>
      <c r="K224" s="50"/>
      <c r="L224" s="50"/>
      <c r="M224" s="50"/>
      <c r="N224" s="152"/>
      <c r="O224" s="197"/>
      <c r="P224" s="197"/>
      <c r="Q224" s="197"/>
      <c r="R224" s="197"/>
      <c r="S224" s="197"/>
      <c r="T224" s="197"/>
      <c r="U224" s="197"/>
      <c r="V224" s="197"/>
      <c r="W224" s="197"/>
      <c r="X224" s="197"/>
      <c r="Y224" s="197"/>
      <c r="Z224" s="197"/>
    </row>
    <row r="225" ht="15.75" customHeight="1">
      <c r="A225" s="180"/>
      <c r="B225" s="197"/>
      <c r="C225" s="197"/>
      <c r="D225" s="197"/>
      <c r="E225" s="197"/>
      <c r="F225" s="197"/>
      <c r="G225" s="197"/>
      <c r="H225" s="197"/>
      <c r="I225" s="197"/>
      <c r="J225" s="50"/>
      <c r="K225" s="50"/>
      <c r="L225" s="50"/>
      <c r="M225" s="50"/>
      <c r="N225" s="50"/>
      <c r="O225" s="197"/>
      <c r="P225" s="197"/>
      <c r="Q225" s="197"/>
      <c r="R225" s="197"/>
      <c r="S225" s="197"/>
      <c r="T225" s="197"/>
      <c r="U225" s="197"/>
      <c r="V225" s="197"/>
      <c r="W225" s="197"/>
      <c r="X225" s="197"/>
      <c r="Y225" s="197"/>
      <c r="Z225" s="197"/>
    </row>
    <row r="226" ht="15.75" customHeight="1">
      <c r="A226" s="180"/>
      <c r="B226" s="197"/>
      <c r="C226" s="197"/>
      <c r="D226" s="197"/>
      <c r="E226" s="197"/>
      <c r="F226" s="197"/>
      <c r="G226" s="197"/>
      <c r="H226" s="197"/>
      <c r="I226" s="152"/>
      <c r="J226" s="50"/>
      <c r="K226" s="50"/>
      <c r="L226" s="50"/>
      <c r="M226" s="50"/>
      <c r="N226" s="152"/>
      <c r="O226" s="197"/>
      <c r="P226" s="197"/>
      <c r="Q226" s="197"/>
      <c r="R226" s="197"/>
      <c r="S226" s="197"/>
      <c r="T226" s="197"/>
      <c r="U226" s="197"/>
      <c r="V226" s="197"/>
      <c r="W226" s="197"/>
      <c r="X226" s="197"/>
      <c r="Y226" s="197"/>
      <c r="Z226" s="197"/>
    </row>
    <row r="227" ht="15.75" customHeight="1">
      <c r="A227" s="180"/>
      <c r="B227" s="197"/>
      <c r="C227" s="197"/>
      <c r="D227" s="197"/>
      <c r="E227" s="197"/>
      <c r="F227" s="197"/>
      <c r="G227" s="197"/>
      <c r="H227" s="197"/>
      <c r="I227" s="197"/>
      <c r="J227" s="50"/>
      <c r="K227" s="50"/>
      <c r="L227" s="50"/>
      <c r="M227" s="50"/>
      <c r="N227" s="50"/>
      <c r="O227" s="197"/>
      <c r="P227" s="197"/>
      <c r="Q227" s="197"/>
      <c r="R227" s="197"/>
      <c r="S227" s="197"/>
      <c r="T227" s="197"/>
      <c r="U227" s="197"/>
      <c r="V227" s="197"/>
      <c r="W227" s="197"/>
      <c r="X227" s="197"/>
      <c r="Y227" s="197"/>
      <c r="Z227" s="197"/>
    </row>
    <row r="228" ht="15.75" customHeight="1">
      <c r="A228" s="180"/>
      <c r="B228" s="197"/>
      <c r="C228" s="197"/>
      <c r="D228" s="197"/>
      <c r="E228" s="197"/>
      <c r="F228" s="197"/>
      <c r="G228" s="197"/>
      <c r="H228" s="197"/>
      <c r="I228" s="197"/>
      <c r="J228" s="50"/>
      <c r="K228" s="50"/>
      <c r="L228" s="50"/>
      <c r="M228" s="50"/>
      <c r="N228" s="50"/>
      <c r="O228" s="197"/>
      <c r="P228" s="197"/>
      <c r="Q228" s="197"/>
      <c r="R228" s="197"/>
      <c r="S228" s="197"/>
      <c r="T228" s="197"/>
      <c r="U228" s="197"/>
      <c r="V228" s="197"/>
      <c r="W228" s="197"/>
      <c r="X228" s="197"/>
      <c r="Y228" s="197"/>
      <c r="Z228" s="197"/>
    </row>
    <row r="229" ht="15.75" customHeight="1">
      <c r="A229" s="180"/>
      <c r="B229" s="197"/>
      <c r="C229" s="197"/>
      <c r="D229" s="197"/>
      <c r="E229" s="197"/>
      <c r="F229" s="197"/>
      <c r="G229" s="197"/>
      <c r="H229" s="169"/>
      <c r="I229" s="152"/>
      <c r="J229" s="50"/>
      <c r="K229" s="50"/>
      <c r="L229" s="50"/>
      <c r="M229" s="50"/>
      <c r="N229" s="152"/>
      <c r="O229" s="197"/>
      <c r="P229" s="197"/>
      <c r="Q229" s="197"/>
      <c r="R229" s="197"/>
      <c r="S229" s="197"/>
      <c r="T229" s="197"/>
      <c r="U229" s="197"/>
      <c r="V229" s="197"/>
      <c r="W229" s="197"/>
      <c r="X229" s="197"/>
      <c r="Y229" s="197"/>
      <c r="Z229" s="197"/>
    </row>
    <row r="230" ht="15.75" customHeight="1">
      <c r="A230" s="180"/>
      <c r="B230" s="197"/>
      <c r="C230" s="197"/>
      <c r="D230" s="197"/>
      <c r="E230" s="197"/>
      <c r="F230" s="197"/>
      <c r="G230" s="197"/>
      <c r="H230" s="197"/>
      <c r="I230" s="152"/>
      <c r="J230" s="50"/>
      <c r="K230" s="50"/>
      <c r="L230" s="50"/>
      <c r="M230" s="50"/>
      <c r="N230" s="152"/>
      <c r="O230" s="197"/>
      <c r="P230" s="197"/>
      <c r="Q230" s="197"/>
      <c r="R230" s="197"/>
      <c r="S230" s="197"/>
      <c r="T230" s="197"/>
      <c r="U230" s="197"/>
      <c r="V230" s="197"/>
      <c r="W230" s="197"/>
      <c r="X230" s="197"/>
      <c r="Y230" s="197"/>
      <c r="Z230" s="197"/>
    </row>
    <row r="231" ht="15.75" customHeight="1">
      <c r="A231" s="180"/>
      <c r="B231" s="197"/>
      <c r="C231" s="197"/>
      <c r="D231" s="197"/>
      <c r="E231" s="197"/>
      <c r="F231" s="197"/>
      <c r="G231" s="197"/>
      <c r="H231" s="169"/>
      <c r="I231" s="152"/>
      <c r="J231" s="50"/>
      <c r="K231" s="50"/>
      <c r="L231" s="50"/>
      <c r="M231" s="50"/>
      <c r="N231" s="152"/>
      <c r="O231" s="197"/>
      <c r="P231" s="197"/>
      <c r="Q231" s="197"/>
      <c r="R231" s="197"/>
      <c r="S231" s="197"/>
      <c r="T231" s="197"/>
      <c r="U231" s="197"/>
      <c r="V231" s="197"/>
      <c r="W231" s="197"/>
      <c r="X231" s="197"/>
      <c r="Y231" s="197"/>
      <c r="Z231" s="197"/>
    </row>
    <row r="232" ht="15.75" customHeight="1">
      <c r="A232" s="180"/>
      <c r="B232" s="197"/>
      <c r="C232" s="197"/>
      <c r="D232" s="197"/>
      <c r="E232" s="197"/>
      <c r="F232" s="197"/>
      <c r="G232" s="197"/>
      <c r="H232" s="197"/>
      <c r="I232" s="152"/>
      <c r="J232" s="50"/>
      <c r="K232" s="50"/>
      <c r="L232" s="50"/>
      <c r="M232" s="50"/>
      <c r="N232" s="152"/>
      <c r="O232" s="197"/>
      <c r="P232" s="197"/>
      <c r="Q232" s="197"/>
      <c r="R232" s="197"/>
      <c r="S232" s="197"/>
      <c r="T232" s="197"/>
      <c r="U232" s="197"/>
      <c r="V232" s="197"/>
      <c r="W232" s="197"/>
      <c r="X232" s="197"/>
      <c r="Y232" s="197"/>
      <c r="Z232" s="197"/>
    </row>
    <row r="233" ht="15.75" customHeight="1">
      <c r="A233" s="180"/>
      <c r="B233" s="197"/>
      <c r="C233" s="197"/>
      <c r="D233" s="197"/>
      <c r="E233" s="197"/>
      <c r="F233" s="197"/>
      <c r="G233" s="197"/>
      <c r="H233" s="169"/>
      <c r="I233" s="152"/>
      <c r="J233" s="50"/>
      <c r="K233" s="50"/>
      <c r="L233" s="50"/>
      <c r="M233" s="50"/>
      <c r="N233" s="152"/>
      <c r="O233" s="197"/>
      <c r="P233" s="197"/>
      <c r="Q233" s="197"/>
      <c r="R233" s="197"/>
      <c r="S233" s="197"/>
      <c r="T233" s="197"/>
      <c r="U233" s="197"/>
      <c r="V233" s="197"/>
      <c r="W233" s="197"/>
      <c r="X233" s="197"/>
      <c r="Y233" s="197"/>
      <c r="Z233" s="197"/>
    </row>
    <row r="234" ht="15.75" customHeight="1">
      <c r="A234" s="180"/>
      <c r="B234" s="197"/>
      <c r="C234" s="197"/>
      <c r="D234" s="197"/>
      <c r="E234" s="197"/>
      <c r="F234" s="197"/>
      <c r="G234" s="197"/>
      <c r="H234" s="197"/>
      <c r="I234" s="152"/>
      <c r="J234" s="50"/>
      <c r="K234" s="50"/>
      <c r="L234" s="50"/>
      <c r="M234" s="50"/>
      <c r="N234" s="152"/>
      <c r="O234" s="197"/>
      <c r="P234" s="197"/>
      <c r="Q234" s="197"/>
      <c r="R234" s="197"/>
      <c r="S234" s="197"/>
      <c r="T234" s="197"/>
      <c r="U234" s="197"/>
      <c r="V234" s="197"/>
      <c r="W234" s="197"/>
      <c r="X234" s="197"/>
      <c r="Y234" s="197"/>
      <c r="Z234" s="197"/>
    </row>
    <row r="235" ht="15.75" customHeight="1">
      <c r="A235" s="180"/>
      <c r="B235" s="197"/>
      <c r="C235" s="197"/>
      <c r="D235" s="197"/>
      <c r="E235" s="197"/>
      <c r="F235" s="197"/>
      <c r="G235" s="197"/>
      <c r="H235" s="197"/>
      <c r="I235" s="152"/>
      <c r="J235" s="50"/>
      <c r="K235" s="50"/>
      <c r="L235" s="50"/>
      <c r="M235" s="50"/>
      <c r="N235" s="152"/>
      <c r="O235" s="197"/>
      <c r="P235" s="197"/>
      <c r="Q235" s="197"/>
      <c r="R235" s="197"/>
      <c r="S235" s="197"/>
      <c r="T235" s="197"/>
      <c r="U235" s="197"/>
      <c r="V235" s="197"/>
      <c r="W235" s="197"/>
      <c r="X235" s="197"/>
      <c r="Y235" s="197"/>
      <c r="Z235" s="197"/>
    </row>
    <row r="236" ht="15.75" customHeight="1">
      <c r="A236" s="180"/>
      <c r="B236" s="197"/>
      <c r="C236" s="197"/>
      <c r="D236" s="197"/>
      <c r="E236" s="197"/>
      <c r="F236" s="197"/>
      <c r="G236" s="197"/>
      <c r="H236" s="197"/>
      <c r="I236" s="152"/>
      <c r="J236" s="50"/>
      <c r="K236" s="50"/>
      <c r="L236" s="50"/>
      <c r="M236" s="50"/>
      <c r="N236" s="152"/>
      <c r="O236" s="197"/>
      <c r="P236" s="197"/>
      <c r="Q236" s="197"/>
      <c r="R236" s="197"/>
      <c r="S236" s="197"/>
      <c r="T236" s="197"/>
      <c r="U236" s="197"/>
      <c r="V236" s="197"/>
      <c r="W236" s="197"/>
      <c r="X236" s="197"/>
      <c r="Y236" s="197"/>
      <c r="Z236" s="197"/>
    </row>
    <row r="237" ht="15.75" customHeight="1">
      <c r="A237" s="180"/>
      <c r="B237" s="197"/>
      <c r="C237" s="197"/>
      <c r="D237" s="197"/>
      <c r="E237" s="197"/>
      <c r="F237" s="197"/>
      <c r="G237" s="197"/>
      <c r="H237" s="197"/>
      <c r="I237" s="152"/>
      <c r="J237" s="50"/>
      <c r="K237" s="50"/>
      <c r="L237" s="50"/>
      <c r="M237" s="50"/>
      <c r="N237" s="152"/>
      <c r="O237" s="197"/>
      <c r="P237" s="197"/>
      <c r="Q237" s="197"/>
      <c r="R237" s="197"/>
      <c r="S237" s="197"/>
      <c r="T237" s="197"/>
      <c r="U237" s="197"/>
      <c r="V237" s="197"/>
      <c r="W237" s="197"/>
      <c r="X237" s="197"/>
      <c r="Y237" s="197"/>
      <c r="Z237" s="197"/>
    </row>
    <row r="238" ht="15.75" customHeight="1">
      <c r="A238" s="180"/>
      <c r="B238" s="197"/>
      <c r="C238" s="197"/>
      <c r="D238" s="197"/>
      <c r="E238" s="197"/>
      <c r="F238" s="197"/>
      <c r="G238" s="197"/>
      <c r="H238" s="197"/>
      <c r="I238" s="152"/>
      <c r="J238" s="50"/>
      <c r="K238" s="50"/>
      <c r="L238" s="50"/>
      <c r="M238" s="50"/>
      <c r="N238" s="152"/>
      <c r="O238" s="197"/>
      <c r="P238" s="197"/>
      <c r="Q238" s="197"/>
      <c r="R238" s="197"/>
      <c r="S238" s="197"/>
      <c r="T238" s="197"/>
      <c r="U238" s="197"/>
      <c r="V238" s="197"/>
      <c r="W238" s="197"/>
      <c r="X238" s="197"/>
      <c r="Y238" s="197"/>
      <c r="Z238" s="197"/>
    </row>
    <row r="239" ht="15.75" customHeight="1">
      <c r="A239" s="180"/>
      <c r="B239" s="197"/>
      <c r="C239" s="197"/>
      <c r="D239" s="197"/>
      <c r="E239" s="197"/>
      <c r="F239" s="197"/>
      <c r="G239" s="197"/>
      <c r="H239" s="197"/>
      <c r="I239" s="152"/>
      <c r="J239" s="50"/>
      <c r="K239" s="50"/>
      <c r="L239" s="50"/>
      <c r="M239" s="50"/>
      <c r="N239" s="152"/>
      <c r="O239" s="197"/>
      <c r="P239" s="197"/>
      <c r="Q239" s="197"/>
      <c r="R239" s="197"/>
      <c r="S239" s="197"/>
      <c r="T239" s="197"/>
      <c r="U239" s="197"/>
      <c r="V239" s="197"/>
      <c r="W239" s="197"/>
      <c r="X239" s="197"/>
      <c r="Y239" s="197"/>
      <c r="Z239" s="197"/>
    </row>
    <row r="240" ht="15.75" customHeight="1">
      <c r="A240" s="180"/>
      <c r="B240" s="197"/>
      <c r="C240" s="197"/>
      <c r="D240" s="197"/>
      <c r="E240" s="197"/>
      <c r="F240" s="197"/>
      <c r="G240" s="197"/>
      <c r="H240" s="169"/>
      <c r="I240" s="152"/>
      <c r="J240" s="50"/>
      <c r="K240" s="50"/>
      <c r="L240" s="50"/>
      <c r="M240" s="50"/>
      <c r="N240" s="152"/>
      <c r="O240" s="197"/>
      <c r="P240" s="197"/>
      <c r="Q240" s="197"/>
      <c r="R240" s="197"/>
      <c r="S240" s="197"/>
      <c r="T240" s="197"/>
      <c r="U240" s="197"/>
      <c r="V240" s="197"/>
      <c r="W240" s="197"/>
      <c r="X240" s="197"/>
      <c r="Y240" s="197"/>
      <c r="Z240" s="197"/>
    </row>
    <row r="241" ht="15.75" customHeight="1">
      <c r="A241" s="180"/>
      <c r="B241" s="197"/>
      <c r="C241" s="197"/>
      <c r="D241" s="197"/>
      <c r="E241" s="197"/>
      <c r="F241" s="197"/>
      <c r="G241" s="197"/>
      <c r="H241" s="197"/>
      <c r="I241" s="152"/>
      <c r="J241" s="50"/>
      <c r="K241" s="50"/>
      <c r="L241" s="50"/>
      <c r="M241" s="50"/>
      <c r="N241" s="152"/>
      <c r="O241" s="197"/>
      <c r="P241" s="197"/>
      <c r="Q241" s="197"/>
      <c r="R241" s="197"/>
      <c r="S241" s="197"/>
      <c r="T241" s="197"/>
      <c r="U241" s="197"/>
      <c r="V241" s="197"/>
      <c r="W241" s="197"/>
      <c r="X241" s="197"/>
      <c r="Y241" s="197"/>
      <c r="Z241" s="197"/>
    </row>
    <row r="242" ht="15.75" customHeight="1">
      <c r="A242" s="180"/>
      <c r="B242" s="197"/>
      <c r="C242" s="197"/>
      <c r="D242" s="197"/>
      <c r="E242" s="197"/>
      <c r="F242" s="197"/>
      <c r="G242" s="197"/>
      <c r="H242" s="197"/>
      <c r="I242" s="152"/>
      <c r="J242" s="50"/>
      <c r="K242" s="50"/>
      <c r="L242" s="50"/>
      <c r="M242" s="50"/>
      <c r="N242" s="152"/>
      <c r="O242" s="197"/>
      <c r="P242" s="197"/>
      <c r="Q242" s="197"/>
      <c r="R242" s="197"/>
      <c r="S242" s="197"/>
      <c r="T242" s="197"/>
      <c r="U242" s="197"/>
      <c r="V242" s="197"/>
      <c r="W242" s="197"/>
      <c r="X242" s="197"/>
      <c r="Y242" s="197"/>
      <c r="Z242" s="197"/>
    </row>
    <row r="243" ht="15.75" customHeight="1">
      <c r="A243" s="180"/>
      <c r="B243" s="197"/>
      <c r="C243" s="197"/>
      <c r="D243" s="197"/>
      <c r="E243" s="197"/>
      <c r="F243" s="197"/>
      <c r="G243" s="197"/>
      <c r="H243" s="169"/>
      <c r="I243" s="152"/>
      <c r="J243" s="50"/>
      <c r="K243" s="50"/>
      <c r="L243" s="50"/>
      <c r="M243" s="50"/>
      <c r="N243" s="152"/>
      <c r="O243" s="197"/>
      <c r="P243" s="197"/>
      <c r="Q243" s="197"/>
      <c r="R243" s="197"/>
      <c r="S243" s="197"/>
      <c r="T243" s="197"/>
      <c r="U243" s="197"/>
      <c r="V243" s="197"/>
      <c r="W243" s="197"/>
      <c r="X243" s="197"/>
      <c r="Y243" s="197"/>
      <c r="Z243" s="197"/>
    </row>
    <row r="244" ht="15.75" customHeight="1">
      <c r="A244" s="180"/>
      <c r="B244" s="197"/>
      <c r="C244" s="197"/>
      <c r="D244" s="197"/>
      <c r="E244" s="197"/>
      <c r="F244" s="197"/>
      <c r="G244" s="197"/>
      <c r="H244" s="197"/>
      <c r="I244" s="152"/>
      <c r="J244" s="50"/>
      <c r="K244" s="50"/>
      <c r="L244" s="50"/>
      <c r="M244" s="50"/>
      <c r="N244" s="152"/>
      <c r="O244" s="197"/>
      <c r="P244" s="197"/>
      <c r="Q244" s="197"/>
      <c r="R244" s="197"/>
      <c r="S244" s="197"/>
      <c r="T244" s="197"/>
      <c r="U244" s="197"/>
      <c r="V244" s="197"/>
      <c r="W244" s="197"/>
      <c r="X244" s="197"/>
      <c r="Y244" s="197"/>
      <c r="Z244" s="197"/>
    </row>
    <row r="245" ht="15.75" customHeight="1">
      <c r="A245" s="180"/>
      <c r="B245" s="197"/>
      <c r="C245" s="197"/>
      <c r="D245" s="197"/>
      <c r="E245" s="197"/>
      <c r="F245" s="197"/>
      <c r="G245" s="197"/>
      <c r="H245" s="197"/>
      <c r="I245" s="197"/>
      <c r="J245" s="50"/>
      <c r="K245" s="50"/>
      <c r="L245" s="50"/>
      <c r="M245" s="50"/>
      <c r="N245" s="50"/>
      <c r="O245" s="197"/>
      <c r="P245" s="197"/>
      <c r="Q245" s="197"/>
      <c r="R245" s="197"/>
      <c r="S245" s="197"/>
      <c r="T245" s="197"/>
      <c r="U245" s="197"/>
      <c r="V245" s="197"/>
      <c r="W245" s="197"/>
      <c r="X245" s="197"/>
      <c r="Y245" s="197"/>
      <c r="Z245" s="197"/>
    </row>
    <row r="246" ht="15.75" customHeight="1">
      <c r="A246" s="180"/>
      <c r="B246" s="197"/>
      <c r="C246" s="197"/>
      <c r="D246" s="197"/>
      <c r="E246" s="197"/>
      <c r="F246" s="197"/>
      <c r="G246" s="197"/>
      <c r="H246" s="169"/>
      <c r="I246" s="152"/>
      <c r="J246" s="50"/>
      <c r="K246" s="50"/>
      <c r="L246" s="50"/>
      <c r="M246" s="50"/>
      <c r="N246" s="152"/>
      <c r="O246" s="197"/>
      <c r="P246" s="197"/>
      <c r="Q246" s="197"/>
      <c r="R246" s="197"/>
      <c r="S246" s="197"/>
      <c r="T246" s="197"/>
      <c r="U246" s="197"/>
      <c r="V246" s="197"/>
      <c r="W246" s="197"/>
      <c r="X246" s="197"/>
      <c r="Y246" s="197"/>
      <c r="Z246" s="197"/>
    </row>
    <row r="247" ht="15.75" customHeight="1">
      <c r="A247" s="180"/>
      <c r="B247" s="197"/>
      <c r="C247" s="197"/>
      <c r="D247" s="197"/>
      <c r="E247" s="197"/>
      <c r="F247" s="197"/>
      <c r="G247" s="197"/>
      <c r="H247" s="197"/>
      <c r="I247" s="152"/>
      <c r="J247" s="50"/>
      <c r="K247" s="50"/>
      <c r="L247" s="50"/>
      <c r="M247" s="50"/>
      <c r="N247" s="152"/>
      <c r="O247" s="197"/>
      <c r="P247" s="197"/>
      <c r="Q247" s="197"/>
      <c r="R247" s="197"/>
      <c r="S247" s="197"/>
      <c r="T247" s="197"/>
      <c r="U247" s="197"/>
      <c r="V247" s="197"/>
      <c r="W247" s="197"/>
      <c r="X247" s="197"/>
      <c r="Y247" s="197"/>
      <c r="Z247" s="197"/>
    </row>
    <row r="248" ht="15.75" customHeight="1">
      <c r="A248" s="180"/>
      <c r="B248" s="197"/>
      <c r="C248" s="197"/>
      <c r="D248" s="197"/>
      <c r="E248" s="197"/>
      <c r="F248" s="197"/>
      <c r="G248" s="197"/>
      <c r="H248" s="197"/>
      <c r="I248" s="152"/>
      <c r="J248" s="50"/>
      <c r="K248" s="50"/>
      <c r="L248" s="50"/>
      <c r="M248" s="50"/>
      <c r="N248" s="152"/>
      <c r="O248" s="197"/>
      <c r="P248" s="197"/>
      <c r="Q248" s="197"/>
      <c r="R248" s="197"/>
      <c r="S248" s="197"/>
      <c r="T248" s="197"/>
      <c r="U248" s="197"/>
      <c r="V248" s="197"/>
      <c r="W248" s="197"/>
      <c r="X248" s="197"/>
      <c r="Y248" s="197"/>
      <c r="Z248" s="197"/>
    </row>
    <row r="249" ht="15.75" customHeight="1">
      <c r="A249" s="180"/>
      <c r="B249" s="197"/>
      <c r="C249" s="197"/>
      <c r="D249" s="197"/>
      <c r="E249" s="197"/>
      <c r="F249" s="197"/>
      <c r="G249" s="197"/>
      <c r="H249" s="197"/>
      <c r="I249" s="152"/>
      <c r="J249" s="50"/>
      <c r="K249" s="50"/>
      <c r="L249" s="50"/>
      <c r="M249" s="50"/>
      <c r="N249" s="152"/>
      <c r="O249" s="197"/>
      <c r="P249" s="197"/>
      <c r="Q249" s="197"/>
      <c r="R249" s="197"/>
      <c r="S249" s="197"/>
      <c r="T249" s="197"/>
      <c r="U249" s="197"/>
      <c r="V249" s="197"/>
      <c r="W249" s="197"/>
      <c r="X249" s="197"/>
      <c r="Y249" s="197"/>
      <c r="Z249" s="197"/>
    </row>
    <row r="250" ht="15.75" customHeight="1">
      <c r="A250" s="180"/>
      <c r="B250" s="197"/>
      <c r="C250" s="197"/>
      <c r="D250" s="197"/>
      <c r="E250" s="197"/>
      <c r="F250" s="197"/>
      <c r="G250" s="197"/>
      <c r="H250" s="197"/>
      <c r="I250" s="152"/>
      <c r="J250" s="50"/>
      <c r="K250" s="50"/>
      <c r="L250" s="50"/>
      <c r="M250" s="50"/>
      <c r="N250" s="152"/>
      <c r="O250" s="197"/>
      <c r="P250" s="197"/>
      <c r="Q250" s="197"/>
      <c r="R250" s="197"/>
      <c r="S250" s="197"/>
      <c r="T250" s="197"/>
      <c r="U250" s="197"/>
      <c r="V250" s="197"/>
      <c r="W250" s="197"/>
      <c r="X250" s="197"/>
      <c r="Y250" s="197"/>
      <c r="Z250" s="197"/>
    </row>
    <row r="251" ht="15.75" customHeight="1">
      <c r="A251" s="180"/>
      <c r="B251" s="197"/>
      <c r="C251" s="197"/>
      <c r="D251" s="197"/>
      <c r="E251" s="197"/>
      <c r="F251" s="197"/>
      <c r="G251" s="197"/>
      <c r="H251" s="197"/>
      <c r="I251" s="152"/>
      <c r="J251" s="50"/>
      <c r="K251" s="50"/>
      <c r="L251" s="50"/>
      <c r="M251" s="50"/>
      <c r="N251" s="152"/>
      <c r="O251" s="197"/>
      <c r="P251" s="197"/>
      <c r="Q251" s="197"/>
      <c r="R251" s="197"/>
      <c r="S251" s="197"/>
      <c r="T251" s="197"/>
      <c r="U251" s="197"/>
      <c r="V251" s="197"/>
      <c r="W251" s="197"/>
      <c r="X251" s="197"/>
      <c r="Y251" s="197"/>
      <c r="Z251" s="197"/>
    </row>
    <row r="252" ht="15.75" customHeight="1">
      <c r="A252" s="180"/>
      <c r="B252" s="197"/>
      <c r="C252" s="197"/>
      <c r="D252" s="197"/>
      <c r="E252" s="197"/>
      <c r="F252" s="197"/>
      <c r="G252" s="197"/>
      <c r="H252" s="197"/>
      <c r="I252" s="152"/>
      <c r="J252" s="50"/>
      <c r="K252" s="50"/>
      <c r="L252" s="50"/>
      <c r="M252" s="50"/>
      <c r="N252" s="152"/>
      <c r="O252" s="197"/>
      <c r="P252" s="197"/>
      <c r="Q252" s="197"/>
      <c r="R252" s="197"/>
      <c r="S252" s="197"/>
      <c r="T252" s="197"/>
      <c r="U252" s="197"/>
      <c r="V252" s="197"/>
      <c r="W252" s="197"/>
      <c r="X252" s="197"/>
      <c r="Y252" s="197"/>
      <c r="Z252" s="197"/>
    </row>
    <row r="253" ht="15.75" customHeight="1">
      <c r="A253" s="180"/>
      <c r="B253" s="197"/>
      <c r="C253" s="197"/>
      <c r="D253" s="197"/>
      <c r="E253" s="197"/>
      <c r="F253" s="197"/>
      <c r="G253" s="197"/>
      <c r="H253" s="169"/>
      <c r="I253" s="152"/>
      <c r="J253" s="50"/>
      <c r="K253" s="50"/>
      <c r="L253" s="50"/>
      <c r="M253" s="50"/>
      <c r="N253" s="152"/>
      <c r="O253" s="197"/>
      <c r="P253" s="197"/>
      <c r="Q253" s="197"/>
      <c r="R253" s="197"/>
      <c r="S253" s="197"/>
      <c r="T253" s="197"/>
      <c r="U253" s="197"/>
      <c r="V253" s="197"/>
      <c r="W253" s="197"/>
      <c r="X253" s="197"/>
      <c r="Y253" s="197"/>
      <c r="Z253" s="197"/>
    </row>
    <row r="254" ht="15.75" customHeight="1">
      <c r="A254" s="180"/>
      <c r="B254" s="197"/>
      <c r="C254" s="197"/>
      <c r="D254" s="197"/>
      <c r="E254" s="197"/>
      <c r="F254" s="197"/>
      <c r="G254" s="197"/>
      <c r="H254" s="169"/>
      <c r="I254" s="152"/>
      <c r="J254" s="50"/>
      <c r="K254" s="50"/>
      <c r="L254" s="50"/>
      <c r="M254" s="50"/>
      <c r="N254" s="152"/>
      <c r="O254" s="197"/>
      <c r="P254" s="197"/>
      <c r="Q254" s="197"/>
      <c r="R254" s="197"/>
      <c r="S254" s="197"/>
      <c r="T254" s="197"/>
      <c r="U254" s="197"/>
      <c r="V254" s="197"/>
      <c r="W254" s="197"/>
      <c r="X254" s="197"/>
      <c r="Y254" s="197"/>
      <c r="Z254" s="197"/>
    </row>
    <row r="255" ht="15.75" customHeight="1">
      <c r="A255" s="180"/>
      <c r="B255" s="197"/>
      <c r="C255" s="197"/>
      <c r="D255" s="197"/>
      <c r="E255" s="197"/>
      <c r="F255" s="197"/>
      <c r="G255" s="197"/>
      <c r="H255" s="197"/>
      <c r="I255" s="152"/>
      <c r="J255" s="50"/>
      <c r="K255" s="50"/>
      <c r="L255" s="50"/>
      <c r="M255" s="50"/>
      <c r="N255" s="152"/>
      <c r="O255" s="197"/>
      <c r="P255" s="197"/>
      <c r="Q255" s="197"/>
      <c r="R255" s="197"/>
      <c r="S255" s="197"/>
      <c r="T255" s="197"/>
      <c r="U255" s="197"/>
      <c r="V255" s="197"/>
      <c r="W255" s="197"/>
      <c r="X255" s="197"/>
      <c r="Y255" s="197"/>
      <c r="Z255" s="197"/>
    </row>
    <row r="256" ht="15.75" customHeight="1">
      <c r="A256" s="180"/>
      <c r="B256" s="197"/>
      <c r="C256" s="197"/>
      <c r="D256" s="197"/>
      <c r="E256" s="197"/>
      <c r="F256" s="197"/>
      <c r="G256" s="197"/>
      <c r="H256" s="197"/>
      <c r="I256" s="197"/>
      <c r="J256" s="50"/>
      <c r="K256" s="50"/>
      <c r="L256" s="50"/>
      <c r="M256" s="50"/>
      <c r="N256" s="50"/>
      <c r="O256" s="197"/>
      <c r="P256" s="197"/>
      <c r="Q256" s="197"/>
      <c r="R256" s="197"/>
      <c r="S256" s="197"/>
      <c r="T256" s="197"/>
      <c r="U256" s="197"/>
      <c r="V256" s="197"/>
      <c r="W256" s="197"/>
      <c r="X256" s="197"/>
      <c r="Y256" s="197"/>
      <c r="Z256" s="197"/>
    </row>
    <row r="257" ht="15.75" customHeight="1">
      <c r="A257" s="180"/>
      <c r="B257" s="197"/>
      <c r="C257" s="197"/>
      <c r="D257" s="197"/>
      <c r="E257" s="197"/>
      <c r="F257" s="197"/>
      <c r="G257" s="197"/>
      <c r="H257" s="197"/>
      <c r="I257" s="152"/>
      <c r="J257" s="50"/>
      <c r="K257" s="50"/>
      <c r="L257" s="50"/>
      <c r="M257" s="50"/>
      <c r="N257" s="152"/>
      <c r="O257" s="197"/>
      <c r="P257" s="197"/>
      <c r="Q257" s="197"/>
      <c r="R257" s="197"/>
      <c r="S257" s="197"/>
      <c r="T257" s="197"/>
      <c r="U257" s="197"/>
      <c r="V257" s="197"/>
      <c r="W257" s="197"/>
      <c r="X257" s="197"/>
      <c r="Y257" s="197"/>
      <c r="Z257" s="197"/>
    </row>
    <row r="258" ht="15.75" customHeight="1">
      <c r="A258" s="180"/>
      <c r="B258" s="197"/>
      <c r="C258" s="197"/>
      <c r="D258" s="197"/>
      <c r="E258" s="197"/>
      <c r="F258" s="197"/>
      <c r="G258" s="197"/>
      <c r="H258" s="197"/>
      <c r="I258" s="152"/>
      <c r="J258" s="50"/>
      <c r="K258" s="50"/>
      <c r="L258" s="50"/>
      <c r="M258" s="50"/>
      <c r="N258" s="152"/>
      <c r="O258" s="197"/>
      <c r="P258" s="197"/>
      <c r="Q258" s="197"/>
      <c r="R258" s="197"/>
      <c r="S258" s="197"/>
      <c r="T258" s="197"/>
      <c r="U258" s="197"/>
      <c r="V258" s="197"/>
      <c r="W258" s="197"/>
      <c r="X258" s="197"/>
      <c r="Y258" s="197"/>
      <c r="Z258" s="197"/>
    </row>
    <row r="259" ht="15.75" customHeight="1">
      <c r="A259" s="180"/>
      <c r="B259" s="197"/>
      <c r="C259" s="197"/>
      <c r="D259" s="197"/>
      <c r="E259" s="197"/>
      <c r="F259" s="197"/>
      <c r="G259" s="197"/>
      <c r="H259" s="169"/>
      <c r="I259" s="152"/>
      <c r="J259" s="50"/>
      <c r="K259" s="50"/>
      <c r="L259" s="50"/>
      <c r="M259" s="50"/>
      <c r="N259" s="152"/>
      <c r="O259" s="197"/>
      <c r="P259" s="197"/>
      <c r="Q259" s="197"/>
      <c r="R259" s="197"/>
      <c r="S259" s="197"/>
      <c r="T259" s="197"/>
      <c r="U259" s="197"/>
      <c r="V259" s="197"/>
      <c r="W259" s="197"/>
      <c r="X259" s="197"/>
      <c r="Y259" s="197"/>
      <c r="Z259" s="197"/>
    </row>
    <row r="260" ht="15.75" customHeight="1">
      <c r="A260" s="180"/>
      <c r="B260" s="197"/>
      <c r="C260" s="197"/>
      <c r="D260" s="197"/>
      <c r="E260" s="197"/>
      <c r="F260" s="197"/>
      <c r="G260" s="197"/>
      <c r="H260" s="169"/>
      <c r="I260" s="152"/>
      <c r="J260" s="50"/>
      <c r="K260" s="50"/>
      <c r="L260" s="50"/>
      <c r="M260" s="50"/>
      <c r="N260" s="152"/>
      <c r="O260" s="197"/>
      <c r="P260" s="197"/>
      <c r="Q260" s="197"/>
      <c r="R260" s="197"/>
      <c r="S260" s="197"/>
      <c r="T260" s="197"/>
      <c r="U260" s="197"/>
      <c r="V260" s="197"/>
      <c r="W260" s="197"/>
      <c r="X260" s="197"/>
      <c r="Y260" s="197"/>
      <c r="Z260" s="197"/>
    </row>
    <row r="261" ht="15.75" customHeight="1">
      <c r="A261" s="180"/>
      <c r="B261" s="197"/>
      <c r="C261" s="197"/>
      <c r="D261" s="197"/>
      <c r="E261" s="197"/>
      <c r="F261" s="197"/>
      <c r="G261" s="197"/>
      <c r="H261" s="197"/>
      <c r="I261" s="152"/>
      <c r="J261" s="50"/>
      <c r="K261" s="50"/>
      <c r="L261" s="50"/>
      <c r="M261" s="50"/>
      <c r="N261" s="152"/>
      <c r="O261" s="197"/>
      <c r="P261" s="197"/>
      <c r="Q261" s="197"/>
      <c r="R261" s="197"/>
      <c r="S261" s="197"/>
      <c r="T261" s="197"/>
      <c r="U261" s="197"/>
      <c r="V261" s="197"/>
      <c r="W261" s="197"/>
      <c r="X261" s="197"/>
      <c r="Y261" s="197"/>
      <c r="Z261" s="197"/>
    </row>
    <row r="262" ht="15.75" customHeight="1">
      <c r="A262" s="180"/>
      <c r="B262" s="197"/>
      <c r="C262" s="197"/>
      <c r="D262" s="197"/>
      <c r="E262" s="197"/>
      <c r="F262" s="197"/>
      <c r="G262" s="197"/>
      <c r="H262" s="169"/>
      <c r="I262" s="152"/>
      <c r="J262" s="50"/>
      <c r="K262" s="50"/>
      <c r="L262" s="50"/>
      <c r="M262" s="50"/>
      <c r="N262" s="152"/>
      <c r="O262" s="197"/>
      <c r="P262" s="197"/>
      <c r="Q262" s="197"/>
      <c r="R262" s="197"/>
      <c r="S262" s="197"/>
      <c r="T262" s="197"/>
      <c r="U262" s="197"/>
      <c r="V262" s="197"/>
      <c r="W262" s="197"/>
      <c r="X262" s="197"/>
      <c r="Y262" s="197"/>
      <c r="Z262" s="197"/>
    </row>
    <row r="263" ht="15.75" customHeight="1">
      <c r="A263" s="180"/>
      <c r="B263" s="197"/>
      <c r="C263" s="197"/>
      <c r="D263" s="197"/>
      <c r="E263" s="197"/>
      <c r="F263" s="197"/>
      <c r="G263" s="197"/>
      <c r="H263" s="169"/>
      <c r="I263" s="152"/>
      <c r="J263" s="50"/>
      <c r="K263" s="50"/>
      <c r="L263" s="50"/>
      <c r="M263" s="50"/>
      <c r="N263" s="152"/>
      <c r="O263" s="197"/>
      <c r="P263" s="197"/>
      <c r="Q263" s="197"/>
      <c r="R263" s="197"/>
      <c r="S263" s="197"/>
      <c r="T263" s="197"/>
      <c r="U263" s="197"/>
      <c r="V263" s="197"/>
      <c r="W263" s="197"/>
      <c r="X263" s="197"/>
      <c r="Y263" s="197"/>
      <c r="Z263" s="197"/>
    </row>
    <row r="264" ht="15.75" customHeight="1">
      <c r="A264" s="180"/>
      <c r="B264" s="197"/>
      <c r="C264" s="197"/>
      <c r="D264" s="197"/>
      <c r="E264" s="197"/>
      <c r="F264" s="197"/>
      <c r="G264" s="197"/>
      <c r="H264" s="197"/>
      <c r="I264" s="152"/>
      <c r="J264" s="50"/>
      <c r="K264" s="50"/>
      <c r="L264" s="50"/>
      <c r="M264" s="50"/>
      <c r="N264" s="152"/>
      <c r="O264" s="197"/>
      <c r="P264" s="197"/>
      <c r="Q264" s="197"/>
      <c r="R264" s="197"/>
      <c r="S264" s="197"/>
      <c r="T264" s="197"/>
      <c r="U264" s="197"/>
      <c r="V264" s="197"/>
      <c r="W264" s="197"/>
      <c r="X264" s="197"/>
      <c r="Y264" s="197"/>
      <c r="Z264" s="197"/>
    </row>
    <row r="265" ht="15.75" customHeight="1">
      <c r="A265" s="180"/>
      <c r="B265" s="197"/>
      <c r="C265" s="197"/>
      <c r="D265" s="197"/>
      <c r="E265" s="197"/>
      <c r="F265" s="197"/>
      <c r="G265" s="197"/>
      <c r="H265" s="197"/>
      <c r="I265" s="197"/>
      <c r="J265" s="50"/>
      <c r="K265" s="50"/>
      <c r="L265" s="50"/>
      <c r="M265" s="50"/>
      <c r="N265" s="50"/>
      <c r="O265" s="197"/>
      <c r="P265" s="197"/>
      <c r="Q265" s="197"/>
      <c r="R265" s="197"/>
      <c r="S265" s="197"/>
      <c r="T265" s="197"/>
      <c r="U265" s="197"/>
      <c r="V265" s="197"/>
      <c r="W265" s="197"/>
      <c r="X265" s="197"/>
      <c r="Y265" s="197"/>
      <c r="Z265" s="197"/>
    </row>
    <row r="266" ht="15.75" customHeight="1">
      <c r="A266" s="180"/>
      <c r="B266" s="197"/>
      <c r="C266" s="197"/>
      <c r="D266" s="197"/>
      <c r="E266" s="197"/>
      <c r="F266" s="197"/>
      <c r="G266" s="197"/>
      <c r="H266" s="197"/>
      <c r="I266" s="152"/>
      <c r="J266" s="50"/>
      <c r="K266" s="50"/>
      <c r="L266" s="50"/>
      <c r="M266" s="50"/>
      <c r="N266" s="152"/>
      <c r="O266" s="197"/>
      <c r="P266" s="197"/>
      <c r="Q266" s="197"/>
      <c r="R266" s="197"/>
      <c r="S266" s="197"/>
      <c r="T266" s="197"/>
      <c r="U266" s="197"/>
      <c r="V266" s="197"/>
      <c r="W266" s="197"/>
      <c r="X266" s="197"/>
      <c r="Y266" s="197"/>
      <c r="Z266" s="197"/>
    </row>
    <row r="267" ht="15.75" customHeight="1">
      <c r="A267" s="180"/>
      <c r="B267" s="197"/>
      <c r="C267" s="197"/>
      <c r="D267" s="197"/>
      <c r="E267" s="197"/>
      <c r="F267" s="197"/>
      <c r="G267" s="197"/>
      <c r="H267" s="197"/>
      <c r="I267" s="152"/>
      <c r="J267" s="50"/>
      <c r="K267" s="50"/>
      <c r="L267" s="50"/>
      <c r="M267" s="50"/>
      <c r="N267" s="152"/>
      <c r="O267" s="197"/>
      <c r="P267" s="197"/>
      <c r="Q267" s="197"/>
      <c r="R267" s="197"/>
      <c r="S267" s="197"/>
      <c r="T267" s="197"/>
      <c r="U267" s="197"/>
      <c r="V267" s="197"/>
      <c r="W267" s="197"/>
      <c r="X267" s="197"/>
      <c r="Y267" s="197"/>
      <c r="Z267" s="197"/>
    </row>
    <row r="268" ht="15.75" customHeight="1">
      <c r="A268" s="180"/>
      <c r="B268" s="197"/>
      <c r="C268" s="197"/>
      <c r="D268" s="197"/>
      <c r="E268" s="197"/>
      <c r="F268" s="197"/>
      <c r="G268" s="197"/>
      <c r="H268" s="197"/>
      <c r="I268" s="152"/>
      <c r="J268" s="50"/>
      <c r="K268" s="50"/>
      <c r="L268" s="50"/>
      <c r="M268" s="50"/>
      <c r="N268" s="152"/>
      <c r="O268" s="197"/>
      <c r="P268" s="197"/>
      <c r="Q268" s="197"/>
      <c r="R268" s="197"/>
      <c r="S268" s="197"/>
      <c r="T268" s="197"/>
      <c r="U268" s="197"/>
      <c r="V268" s="197"/>
      <c r="W268" s="197"/>
      <c r="X268" s="197"/>
      <c r="Y268" s="197"/>
      <c r="Z268" s="197"/>
    </row>
    <row r="269" ht="15.75" customHeight="1">
      <c r="A269" s="180"/>
      <c r="B269" s="197"/>
      <c r="C269" s="197"/>
      <c r="D269" s="197"/>
      <c r="E269" s="197"/>
      <c r="F269" s="197"/>
      <c r="G269" s="197"/>
      <c r="H269" s="197"/>
      <c r="I269" s="152"/>
      <c r="J269" s="50"/>
      <c r="K269" s="50"/>
      <c r="L269" s="50"/>
      <c r="M269" s="50"/>
      <c r="N269" s="152"/>
      <c r="O269" s="197"/>
      <c r="P269" s="197"/>
      <c r="Q269" s="197"/>
      <c r="R269" s="197"/>
      <c r="S269" s="197"/>
      <c r="T269" s="197"/>
      <c r="U269" s="197"/>
      <c r="V269" s="197"/>
      <c r="W269" s="197"/>
      <c r="X269" s="197"/>
      <c r="Y269" s="197"/>
      <c r="Z269" s="197"/>
    </row>
    <row r="270" ht="15.75" customHeight="1">
      <c r="A270" s="180"/>
      <c r="B270" s="197"/>
      <c r="C270" s="197"/>
      <c r="D270" s="197"/>
      <c r="E270" s="197"/>
      <c r="F270" s="197"/>
      <c r="G270" s="197"/>
      <c r="H270" s="197"/>
      <c r="I270" s="197"/>
      <c r="J270" s="50"/>
      <c r="K270" s="50"/>
      <c r="L270" s="50"/>
      <c r="M270" s="50"/>
      <c r="N270" s="50"/>
      <c r="O270" s="197"/>
      <c r="P270" s="197"/>
      <c r="Q270" s="197"/>
      <c r="R270" s="197"/>
      <c r="S270" s="197"/>
      <c r="T270" s="197"/>
      <c r="U270" s="197"/>
      <c r="V270" s="197"/>
      <c r="W270" s="197"/>
      <c r="X270" s="197"/>
      <c r="Y270" s="197"/>
      <c r="Z270" s="197"/>
    </row>
    <row r="271" ht="15.75" customHeight="1">
      <c r="A271" s="180"/>
      <c r="B271" s="197"/>
      <c r="C271" s="197"/>
      <c r="D271" s="197"/>
      <c r="E271" s="197"/>
      <c r="F271" s="197"/>
      <c r="G271" s="197"/>
      <c r="H271" s="197"/>
      <c r="I271" s="152"/>
      <c r="J271" s="50"/>
      <c r="K271" s="50"/>
      <c r="L271" s="50"/>
      <c r="M271" s="50"/>
      <c r="N271" s="152"/>
      <c r="O271" s="197"/>
      <c r="P271" s="197"/>
      <c r="Q271" s="197"/>
      <c r="R271" s="197"/>
      <c r="S271" s="197"/>
      <c r="T271" s="197"/>
      <c r="U271" s="197"/>
      <c r="V271" s="197"/>
      <c r="W271" s="197"/>
      <c r="X271" s="197"/>
      <c r="Y271" s="197"/>
      <c r="Z271" s="197"/>
    </row>
    <row r="272" ht="15.75" customHeight="1">
      <c r="A272" s="180"/>
      <c r="B272" s="197"/>
      <c r="C272" s="197"/>
      <c r="D272" s="197"/>
      <c r="E272" s="197"/>
      <c r="F272" s="197"/>
      <c r="G272" s="197"/>
      <c r="H272" s="197"/>
      <c r="I272" s="152"/>
      <c r="J272" s="50"/>
      <c r="K272" s="50"/>
      <c r="L272" s="50"/>
      <c r="M272" s="50"/>
      <c r="N272" s="152"/>
      <c r="O272" s="197"/>
      <c r="P272" s="197"/>
      <c r="Q272" s="197"/>
      <c r="R272" s="197"/>
      <c r="S272" s="197"/>
      <c r="T272" s="197"/>
      <c r="U272" s="197"/>
      <c r="V272" s="197"/>
      <c r="W272" s="197"/>
      <c r="X272" s="197"/>
      <c r="Y272" s="197"/>
      <c r="Z272" s="197"/>
    </row>
    <row r="273" ht="15.75" customHeight="1">
      <c r="A273" s="180"/>
      <c r="B273" s="197"/>
      <c r="C273" s="197"/>
      <c r="D273" s="197"/>
      <c r="E273" s="197"/>
      <c r="F273" s="197"/>
      <c r="G273" s="197"/>
      <c r="H273" s="169"/>
      <c r="I273" s="152"/>
      <c r="J273" s="50"/>
      <c r="K273" s="50"/>
      <c r="L273" s="50"/>
      <c r="M273" s="50"/>
      <c r="N273" s="152"/>
      <c r="O273" s="197"/>
      <c r="P273" s="197"/>
      <c r="Q273" s="197"/>
      <c r="R273" s="197"/>
      <c r="S273" s="197"/>
      <c r="T273" s="197"/>
      <c r="U273" s="197"/>
      <c r="V273" s="197"/>
      <c r="W273" s="197"/>
      <c r="X273" s="197"/>
      <c r="Y273" s="197"/>
      <c r="Z273" s="197"/>
    </row>
    <row r="274" ht="15.75" customHeight="1">
      <c r="A274" s="180"/>
      <c r="B274" s="197"/>
      <c r="C274" s="197"/>
      <c r="D274" s="197"/>
      <c r="E274" s="197"/>
      <c r="F274" s="197"/>
      <c r="G274" s="197"/>
      <c r="H274" s="169"/>
      <c r="I274" s="152"/>
      <c r="J274" s="50"/>
      <c r="K274" s="50"/>
      <c r="L274" s="50"/>
      <c r="M274" s="50"/>
      <c r="N274" s="152"/>
      <c r="O274" s="197"/>
      <c r="P274" s="197"/>
      <c r="Q274" s="197"/>
      <c r="R274" s="197"/>
      <c r="S274" s="197"/>
      <c r="T274" s="197"/>
      <c r="U274" s="197"/>
      <c r="V274" s="197"/>
      <c r="W274" s="197"/>
      <c r="X274" s="197"/>
      <c r="Y274" s="197"/>
      <c r="Z274" s="197"/>
    </row>
    <row r="275" ht="15.75" customHeight="1">
      <c r="A275" s="180"/>
      <c r="B275" s="197"/>
      <c r="C275" s="197"/>
      <c r="D275" s="197"/>
      <c r="E275" s="197"/>
      <c r="F275" s="197"/>
      <c r="G275" s="197"/>
      <c r="H275" s="197"/>
      <c r="I275" s="152"/>
      <c r="J275" s="50"/>
      <c r="K275" s="50"/>
      <c r="L275" s="50"/>
      <c r="M275" s="50"/>
      <c r="N275" s="152"/>
      <c r="O275" s="197"/>
      <c r="P275" s="197"/>
      <c r="Q275" s="197"/>
      <c r="R275" s="197"/>
      <c r="S275" s="197"/>
      <c r="T275" s="197"/>
      <c r="U275" s="197"/>
      <c r="V275" s="197"/>
      <c r="W275" s="197"/>
      <c r="X275" s="197"/>
      <c r="Y275" s="197"/>
      <c r="Z275" s="197"/>
    </row>
    <row r="276" ht="15.75" customHeight="1">
      <c r="A276" s="180"/>
      <c r="B276" s="197"/>
      <c r="C276" s="197"/>
      <c r="D276" s="197"/>
      <c r="E276" s="197"/>
      <c r="F276" s="197"/>
      <c r="G276" s="197"/>
      <c r="H276" s="197"/>
      <c r="I276" s="197"/>
      <c r="J276" s="50"/>
      <c r="K276" s="50"/>
      <c r="L276" s="50"/>
      <c r="M276" s="50"/>
      <c r="N276" s="50"/>
      <c r="O276" s="197"/>
      <c r="P276" s="197"/>
      <c r="Q276" s="197"/>
      <c r="R276" s="197"/>
      <c r="S276" s="197"/>
      <c r="T276" s="197"/>
      <c r="U276" s="197"/>
      <c r="V276" s="197"/>
      <c r="W276" s="197"/>
      <c r="X276" s="197"/>
      <c r="Y276" s="197"/>
      <c r="Z276" s="197"/>
    </row>
    <row r="277" ht="15.75" customHeight="1">
      <c r="A277" s="180"/>
      <c r="B277" s="197"/>
      <c r="C277" s="197"/>
      <c r="D277" s="197"/>
      <c r="E277" s="197"/>
      <c r="F277" s="197"/>
      <c r="G277" s="197"/>
      <c r="H277" s="197"/>
      <c r="I277" s="152"/>
      <c r="J277" s="50"/>
      <c r="K277" s="50"/>
      <c r="L277" s="50"/>
      <c r="M277" s="50"/>
      <c r="N277" s="152"/>
      <c r="O277" s="197"/>
      <c r="P277" s="197"/>
      <c r="Q277" s="197"/>
      <c r="R277" s="197"/>
      <c r="S277" s="197"/>
      <c r="T277" s="197"/>
      <c r="U277" s="197"/>
      <c r="V277" s="197"/>
      <c r="W277" s="197"/>
      <c r="X277" s="197"/>
      <c r="Y277" s="197"/>
      <c r="Z277" s="197"/>
    </row>
    <row r="278" ht="15.75" customHeight="1">
      <c r="A278" s="180"/>
      <c r="B278" s="197"/>
      <c r="C278" s="197"/>
      <c r="D278" s="197"/>
      <c r="E278" s="197"/>
      <c r="F278" s="197"/>
      <c r="G278" s="197"/>
      <c r="H278" s="197"/>
      <c r="I278" s="152"/>
      <c r="J278" s="50"/>
      <c r="K278" s="50"/>
      <c r="L278" s="50"/>
      <c r="M278" s="50"/>
      <c r="N278" s="152"/>
      <c r="O278" s="197"/>
      <c r="P278" s="197"/>
      <c r="Q278" s="197"/>
      <c r="R278" s="197"/>
      <c r="S278" s="197"/>
      <c r="T278" s="197"/>
      <c r="U278" s="197"/>
      <c r="V278" s="197"/>
      <c r="W278" s="197"/>
      <c r="X278" s="197"/>
      <c r="Y278" s="197"/>
      <c r="Z278" s="197"/>
    </row>
    <row r="279" ht="15.75" customHeight="1">
      <c r="A279" s="180"/>
      <c r="B279" s="197"/>
      <c r="C279" s="197"/>
      <c r="D279" s="197"/>
      <c r="E279" s="197"/>
      <c r="F279" s="197"/>
      <c r="G279" s="197"/>
      <c r="H279" s="197"/>
      <c r="I279" s="152"/>
      <c r="J279" s="50"/>
      <c r="K279" s="50"/>
      <c r="L279" s="50"/>
      <c r="M279" s="50"/>
      <c r="N279" s="152"/>
      <c r="O279" s="197"/>
      <c r="P279" s="197"/>
      <c r="Q279" s="197"/>
      <c r="R279" s="197"/>
      <c r="S279" s="197"/>
      <c r="T279" s="197"/>
      <c r="U279" s="197"/>
      <c r="V279" s="197"/>
      <c r="W279" s="197"/>
      <c r="X279" s="197"/>
      <c r="Y279" s="197"/>
      <c r="Z279" s="197"/>
    </row>
    <row r="280" ht="15.75" customHeight="1">
      <c r="A280" s="180"/>
      <c r="B280" s="197"/>
      <c r="C280" s="197"/>
      <c r="D280" s="197"/>
      <c r="E280" s="197"/>
      <c r="F280" s="197"/>
      <c r="G280" s="197"/>
      <c r="H280" s="197"/>
      <c r="I280" s="152"/>
      <c r="J280" s="50"/>
      <c r="K280" s="50"/>
      <c r="L280" s="50"/>
      <c r="M280" s="50"/>
      <c r="N280" s="152"/>
      <c r="O280" s="197"/>
      <c r="P280" s="197"/>
      <c r="Q280" s="197"/>
      <c r="R280" s="197"/>
      <c r="S280" s="197"/>
      <c r="T280" s="197"/>
      <c r="U280" s="197"/>
      <c r="V280" s="197"/>
      <c r="W280" s="197"/>
      <c r="X280" s="197"/>
      <c r="Y280" s="197"/>
      <c r="Z280" s="197"/>
    </row>
    <row r="281" ht="15.75" customHeight="1">
      <c r="A281" s="180"/>
      <c r="B281" s="197"/>
      <c r="C281" s="197"/>
      <c r="D281" s="197"/>
      <c r="E281" s="197"/>
      <c r="F281" s="197"/>
      <c r="G281" s="197"/>
      <c r="H281" s="197"/>
      <c r="I281" s="152"/>
      <c r="J281" s="50"/>
      <c r="K281" s="50"/>
      <c r="L281" s="50"/>
      <c r="M281" s="50"/>
      <c r="N281" s="152"/>
      <c r="O281" s="197"/>
      <c r="P281" s="197"/>
      <c r="Q281" s="197"/>
      <c r="R281" s="197"/>
      <c r="S281" s="197"/>
      <c r="T281" s="197"/>
      <c r="U281" s="197"/>
      <c r="V281" s="197"/>
      <c r="W281" s="197"/>
      <c r="X281" s="197"/>
      <c r="Y281" s="197"/>
      <c r="Z281" s="197"/>
    </row>
    <row r="282" ht="15.75" customHeight="1">
      <c r="A282" s="180"/>
      <c r="B282" s="197"/>
      <c r="C282" s="197"/>
      <c r="D282" s="197"/>
      <c r="E282" s="197"/>
      <c r="F282" s="197"/>
      <c r="G282" s="197"/>
      <c r="H282" s="197"/>
      <c r="I282" s="152"/>
      <c r="J282" s="50"/>
      <c r="K282" s="50"/>
      <c r="L282" s="50"/>
      <c r="M282" s="50"/>
      <c r="N282" s="152"/>
      <c r="O282" s="197"/>
      <c r="P282" s="197"/>
      <c r="Q282" s="197"/>
      <c r="R282" s="197"/>
      <c r="S282" s="197"/>
      <c r="T282" s="197"/>
      <c r="U282" s="197"/>
      <c r="V282" s="197"/>
      <c r="W282" s="197"/>
      <c r="X282" s="197"/>
      <c r="Y282" s="197"/>
      <c r="Z282" s="197"/>
    </row>
    <row r="283" ht="15.75" customHeight="1">
      <c r="A283" s="180"/>
      <c r="B283" s="197"/>
      <c r="C283" s="197"/>
      <c r="D283" s="197"/>
      <c r="E283" s="197"/>
      <c r="F283" s="197"/>
      <c r="G283" s="197"/>
      <c r="H283" s="197"/>
      <c r="I283" s="152"/>
      <c r="J283" s="50"/>
      <c r="K283" s="50"/>
      <c r="L283" s="50"/>
      <c r="M283" s="50"/>
      <c r="N283" s="152"/>
      <c r="O283" s="197"/>
      <c r="P283" s="197"/>
      <c r="Q283" s="197"/>
      <c r="R283" s="197"/>
      <c r="S283" s="197"/>
      <c r="T283" s="197"/>
      <c r="U283" s="197"/>
      <c r="V283" s="197"/>
      <c r="W283" s="197"/>
      <c r="X283" s="197"/>
      <c r="Y283" s="197"/>
      <c r="Z283" s="197"/>
    </row>
    <row r="284" ht="15.75" customHeight="1">
      <c r="A284" s="180"/>
      <c r="B284" s="197"/>
      <c r="C284" s="197"/>
      <c r="D284" s="197"/>
      <c r="E284" s="197"/>
      <c r="F284" s="197"/>
      <c r="G284" s="197"/>
      <c r="H284" s="169"/>
      <c r="I284" s="152"/>
      <c r="J284" s="50"/>
      <c r="K284" s="50"/>
      <c r="L284" s="50"/>
      <c r="M284" s="50"/>
      <c r="N284" s="152"/>
      <c r="O284" s="197"/>
      <c r="P284" s="197"/>
      <c r="Q284" s="197"/>
      <c r="R284" s="197"/>
      <c r="S284" s="197"/>
      <c r="T284" s="197"/>
      <c r="U284" s="197"/>
      <c r="V284" s="197"/>
      <c r="W284" s="197"/>
      <c r="X284" s="197"/>
      <c r="Y284" s="197"/>
      <c r="Z284" s="197"/>
    </row>
    <row r="285" ht="15.75" customHeight="1">
      <c r="A285" s="180"/>
      <c r="B285" s="197"/>
      <c r="C285" s="197"/>
      <c r="D285" s="197"/>
      <c r="E285" s="197"/>
      <c r="F285" s="197"/>
      <c r="G285" s="197"/>
      <c r="H285" s="197"/>
      <c r="I285" s="152"/>
      <c r="J285" s="50"/>
      <c r="K285" s="50"/>
      <c r="L285" s="50"/>
      <c r="M285" s="50"/>
      <c r="N285" s="152"/>
      <c r="O285" s="197"/>
      <c r="P285" s="197"/>
      <c r="Q285" s="197"/>
      <c r="R285" s="197"/>
      <c r="S285" s="197"/>
      <c r="T285" s="197"/>
      <c r="U285" s="197"/>
      <c r="V285" s="197"/>
      <c r="W285" s="197"/>
      <c r="X285" s="197"/>
      <c r="Y285" s="197"/>
      <c r="Z285" s="197"/>
    </row>
    <row r="286" ht="15.75" customHeight="1">
      <c r="A286" s="180"/>
      <c r="B286" s="197"/>
      <c r="C286" s="197"/>
      <c r="D286" s="197"/>
      <c r="E286" s="197"/>
      <c r="F286" s="197"/>
      <c r="G286" s="197"/>
      <c r="H286" s="197"/>
      <c r="I286" s="152"/>
      <c r="J286" s="50"/>
      <c r="K286" s="50"/>
      <c r="L286" s="50"/>
      <c r="M286" s="50"/>
      <c r="N286" s="152"/>
      <c r="O286" s="197"/>
      <c r="P286" s="197"/>
      <c r="Q286" s="197"/>
      <c r="R286" s="197"/>
      <c r="S286" s="197"/>
      <c r="T286" s="197"/>
      <c r="U286" s="197"/>
      <c r="V286" s="197"/>
      <c r="W286" s="197"/>
      <c r="X286" s="197"/>
      <c r="Y286" s="197"/>
      <c r="Z286" s="197"/>
    </row>
    <row r="287" ht="15.75" customHeight="1">
      <c r="A287" s="180"/>
      <c r="B287" s="197"/>
      <c r="C287" s="197"/>
      <c r="D287" s="197"/>
      <c r="E287" s="197"/>
      <c r="F287" s="197"/>
      <c r="G287" s="197"/>
      <c r="H287" s="197"/>
      <c r="I287" s="152"/>
      <c r="J287" s="50"/>
      <c r="K287" s="50"/>
      <c r="L287" s="50"/>
      <c r="M287" s="50"/>
      <c r="N287" s="152"/>
      <c r="O287" s="197"/>
      <c r="P287" s="197"/>
      <c r="Q287" s="197"/>
      <c r="R287" s="197"/>
      <c r="S287" s="197"/>
      <c r="T287" s="197"/>
      <c r="U287" s="197"/>
      <c r="V287" s="197"/>
      <c r="W287" s="197"/>
      <c r="X287" s="197"/>
      <c r="Y287" s="197"/>
      <c r="Z287" s="197"/>
    </row>
    <row r="288" ht="15.75" customHeight="1">
      <c r="A288" s="180"/>
      <c r="B288" s="197"/>
      <c r="C288" s="197"/>
      <c r="D288" s="197"/>
      <c r="E288" s="197"/>
      <c r="F288" s="197"/>
      <c r="G288" s="197"/>
      <c r="H288" s="197"/>
      <c r="I288" s="152"/>
      <c r="J288" s="50"/>
      <c r="K288" s="50"/>
      <c r="L288" s="50"/>
      <c r="M288" s="50"/>
      <c r="N288" s="152"/>
      <c r="O288" s="197"/>
      <c r="P288" s="197"/>
      <c r="Q288" s="197"/>
      <c r="R288" s="197"/>
      <c r="S288" s="197"/>
      <c r="T288" s="197"/>
      <c r="U288" s="197"/>
      <c r="V288" s="197"/>
      <c r="W288" s="197"/>
      <c r="X288" s="197"/>
      <c r="Y288" s="197"/>
      <c r="Z288" s="197"/>
    </row>
    <row r="289" ht="15.75" customHeight="1">
      <c r="A289" s="180"/>
      <c r="B289" s="197"/>
      <c r="C289" s="197"/>
      <c r="D289" s="197"/>
      <c r="E289" s="197"/>
      <c r="F289" s="197"/>
      <c r="G289" s="197"/>
      <c r="H289" s="197"/>
      <c r="I289" s="152"/>
      <c r="J289" s="50"/>
      <c r="K289" s="50"/>
      <c r="L289" s="50"/>
      <c r="M289" s="50"/>
      <c r="N289" s="152"/>
      <c r="O289" s="197"/>
      <c r="P289" s="197"/>
      <c r="Q289" s="197"/>
      <c r="R289" s="197"/>
      <c r="S289" s="197"/>
      <c r="T289" s="197"/>
      <c r="U289" s="197"/>
      <c r="V289" s="197"/>
      <c r="W289" s="197"/>
      <c r="X289" s="197"/>
      <c r="Y289" s="197"/>
      <c r="Z289" s="197"/>
    </row>
    <row r="290" ht="15.75" customHeight="1">
      <c r="A290" s="180"/>
      <c r="B290" s="197"/>
      <c r="C290" s="197"/>
      <c r="D290" s="197"/>
      <c r="E290" s="197"/>
      <c r="F290" s="197"/>
      <c r="G290" s="197"/>
      <c r="H290" s="197"/>
      <c r="I290" s="152"/>
      <c r="J290" s="50"/>
      <c r="K290" s="50"/>
      <c r="L290" s="50"/>
      <c r="M290" s="50"/>
      <c r="N290" s="152"/>
      <c r="O290" s="197"/>
      <c r="P290" s="197"/>
      <c r="Q290" s="197"/>
      <c r="R290" s="197"/>
      <c r="S290" s="197"/>
      <c r="T290" s="197"/>
      <c r="U290" s="197"/>
      <c r="V290" s="197"/>
      <c r="W290" s="197"/>
      <c r="X290" s="197"/>
      <c r="Y290" s="197"/>
      <c r="Z290" s="197"/>
    </row>
    <row r="291" ht="15.75" customHeight="1">
      <c r="A291" s="180"/>
      <c r="B291" s="197"/>
      <c r="C291" s="197"/>
      <c r="D291" s="197"/>
      <c r="E291" s="197"/>
      <c r="F291" s="197"/>
      <c r="G291" s="197"/>
      <c r="H291" s="197"/>
      <c r="I291" s="152"/>
      <c r="J291" s="50"/>
      <c r="K291" s="50"/>
      <c r="L291" s="50"/>
      <c r="M291" s="50"/>
      <c r="N291" s="152"/>
      <c r="O291" s="197"/>
      <c r="P291" s="197"/>
      <c r="Q291" s="197"/>
      <c r="R291" s="197"/>
      <c r="S291" s="197"/>
      <c r="T291" s="197"/>
      <c r="U291" s="197"/>
      <c r="V291" s="197"/>
      <c r="W291" s="197"/>
      <c r="X291" s="197"/>
      <c r="Y291" s="197"/>
      <c r="Z291" s="197"/>
    </row>
    <row r="292" ht="15.75" customHeight="1">
      <c r="A292" s="180"/>
      <c r="B292" s="197"/>
      <c r="C292" s="197"/>
      <c r="D292" s="197"/>
      <c r="E292" s="197"/>
      <c r="F292" s="197"/>
      <c r="G292" s="197"/>
      <c r="H292" s="197"/>
      <c r="I292" s="152"/>
      <c r="J292" s="50"/>
      <c r="K292" s="50"/>
      <c r="L292" s="50"/>
      <c r="M292" s="50"/>
      <c r="N292" s="152"/>
      <c r="O292" s="197"/>
      <c r="P292" s="197"/>
      <c r="Q292" s="197"/>
      <c r="R292" s="197"/>
      <c r="S292" s="197"/>
      <c r="T292" s="197"/>
      <c r="U292" s="197"/>
      <c r="V292" s="197"/>
      <c r="W292" s="197"/>
      <c r="X292" s="197"/>
      <c r="Y292" s="197"/>
      <c r="Z292" s="197"/>
    </row>
    <row r="293" ht="15.75" customHeight="1">
      <c r="A293" s="180"/>
      <c r="B293" s="197"/>
      <c r="C293" s="197"/>
      <c r="D293" s="197"/>
      <c r="E293" s="197"/>
      <c r="F293" s="197"/>
      <c r="G293" s="197"/>
      <c r="H293" s="197"/>
      <c r="I293" s="152"/>
      <c r="J293" s="50"/>
      <c r="K293" s="50"/>
      <c r="L293" s="50"/>
      <c r="M293" s="50"/>
      <c r="N293" s="152"/>
      <c r="O293" s="197"/>
      <c r="P293" s="197"/>
      <c r="Q293" s="197"/>
      <c r="R293" s="197"/>
      <c r="S293" s="197"/>
      <c r="T293" s="197"/>
      <c r="U293" s="197"/>
      <c r="V293" s="197"/>
      <c r="W293" s="197"/>
      <c r="X293" s="197"/>
      <c r="Y293" s="197"/>
      <c r="Z293" s="197"/>
    </row>
    <row r="294" ht="15.75" customHeight="1">
      <c r="A294" s="180"/>
      <c r="B294" s="197"/>
      <c r="C294" s="197"/>
      <c r="D294" s="197"/>
      <c r="E294" s="197"/>
      <c r="F294" s="197"/>
      <c r="G294" s="197"/>
      <c r="H294" s="169"/>
      <c r="I294" s="152"/>
      <c r="J294" s="50"/>
      <c r="K294" s="50"/>
      <c r="L294" s="50"/>
      <c r="M294" s="50"/>
      <c r="N294" s="152"/>
      <c r="O294" s="197"/>
      <c r="P294" s="197"/>
      <c r="Q294" s="197"/>
      <c r="R294" s="197"/>
      <c r="S294" s="197"/>
      <c r="T294" s="197"/>
      <c r="U294" s="197"/>
      <c r="V294" s="197"/>
      <c r="W294" s="197"/>
      <c r="X294" s="197"/>
      <c r="Y294" s="197"/>
      <c r="Z294" s="197"/>
    </row>
    <row r="295" ht="15.75" customHeight="1">
      <c r="A295" s="180"/>
      <c r="B295" s="197"/>
      <c r="C295" s="197"/>
      <c r="D295" s="197"/>
      <c r="E295" s="197"/>
      <c r="F295" s="197"/>
      <c r="G295" s="197"/>
      <c r="H295" s="169"/>
      <c r="I295" s="152"/>
      <c r="J295" s="50"/>
      <c r="K295" s="50"/>
      <c r="L295" s="50"/>
      <c r="M295" s="50"/>
      <c r="N295" s="152"/>
      <c r="O295" s="197"/>
      <c r="P295" s="197"/>
      <c r="Q295" s="197"/>
      <c r="R295" s="197"/>
      <c r="S295" s="197"/>
      <c r="T295" s="197"/>
      <c r="U295" s="197"/>
      <c r="V295" s="197"/>
      <c r="W295" s="197"/>
      <c r="X295" s="197"/>
      <c r="Y295" s="197"/>
      <c r="Z295" s="197"/>
    </row>
    <row r="296" ht="15.75" customHeight="1">
      <c r="A296" s="180"/>
      <c r="B296" s="197"/>
      <c r="C296" s="197"/>
      <c r="D296" s="197"/>
      <c r="E296" s="197"/>
      <c r="F296" s="197"/>
      <c r="G296" s="197"/>
      <c r="H296" s="197"/>
      <c r="I296" s="152"/>
      <c r="J296" s="50"/>
      <c r="K296" s="50"/>
      <c r="L296" s="50"/>
      <c r="M296" s="50"/>
      <c r="N296" s="152"/>
      <c r="O296" s="197"/>
      <c r="P296" s="197"/>
      <c r="Q296" s="197"/>
      <c r="R296" s="197"/>
      <c r="S296" s="197"/>
      <c r="T296" s="197"/>
      <c r="U296" s="197"/>
      <c r="V296" s="197"/>
      <c r="W296" s="197"/>
      <c r="X296" s="197"/>
      <c r="Y296" s="197"/>
      <c r="Z296" s="197"/>
    </row>
    <row r="297" ht="15.75" customHeight="1">
      <c r="A297" s="180"/>
      <c r="B297" s="197"/>
      <c r="C297" s="197"/>
      <c r="D297" s="197"/>
      <c r="E297" s="197"/>
      <c r="F297" s="197"/>
      <c r="G297" s="197"/>
      <c r="H297" s="169"/>
      <c r="I297" s="152"/>
      <c r="J297" s="50"/>
      <c r="K297" s="50"/>
      <c r="L297" s="50"/>
      <c r="M297" s="50"/>
      <c r="N297" s="152"/>
      <c r="O297" s="197"/>
      <c r="P297" s="197"/>
      <c r="Q297" s="197"/>
      <c r="R297" s="197"/>
      <c r="S297" s="197"/>
      <c r="T297" s="197"/>
      <c r="U297" s="197"/>
      <c r="V297" s="197"/>
      <c r="W297" s="197"/>
      <c r="X297" s="197"/>
      <c r="Y297" s="197"/>
      <c r="Z297" s="197"/>
    </row>
    <row r="298" ht="15.75" customHeight="1">
      <c r="A298" s="180"/>
      <c r="B298" s="197"/>
      <c r="C298" s="197"/>
      <c r="D298" s="197"/>
      <c r="E298" s="197"/>
      <c r="F298" s="197"/>
      <c r="G298" s="197"/>
      <c r="H298" s="197"/>
      <c r="I298" s="152"/>
      <c r="J298" s="50"/>
      <c r="K298" s="50"/>
      <c r="L298" s="50"/>
      <c r="M298" s="50"/>
      <c r="N298" s="152"/>
      <c r="O298" s="197"/>
      <c r="P298" s="197"/>
      <c r="Q298" s="197"/>
      <c r="R298" s="197"/>
      <c r="S298" s="197"/>
      <c r="T298" s="197"/>
      <c r="U298" s="197"/>
      <c r="V298" s="197"/>
      <c r="W298" s="197"/>
      <c r="X298" s="197"/>
      <c r="Y298" s="197"/>
      <c r="Z298" s="197"/>
    </row>
    <row r="299" ht="15.75" customHeight="1">
      <c r="A299" s="180"/>
      <c r="B299" s="197"/>
      <c r="C299" s="197"/>
      <c r="D299" s="197"/>
      <c r="E299" s="197"/>
      <c r="F299" s="197"/>
      <c r="G299" s="197"/>
      <c r="H299" s="197"/>
      <c r="I299" s="152"/>
      <c r="J299" s="50"/>
      <c r="K299" s="50"/>
      <c r="L299" s="50"/>
      <c r="M299" s="50"/>
      <c r="N299" s="152"/>
      <c r="O299" s="197"/>
      <c r="P299" s="197"/>
      <c r="Q299" s="197"/>
      <c r="R299" s="197"/>
      <c r="S299" s="197"/>
      <c r="T299" s="197"/>
      <c r="U299" s="197"/>
      <c r="V299" s="197"/>
      <c r="W299" s="197"/>
      <c r="X299" s="197"/>
      <c r="Y299" s="197"/>
      <c r="Z299" s="197"/>
    </row>
    <row r="300" ht="15.75" customHeight="1">
      <c r="A300" s="180"/>
      <c r="B300" s="197"/>
      <c r="C300" s="197"/>
      <c r="D300" s="197"/>
      <c r="E300" s="197"/>
      <c r="F300" s="197"/>
      <c r="G300" s="197"/>
      <c r="H300" s="197"/>
      <c r="I300" s="197"/>
      <c r="J300" s="50"/>
      <c r="K300" s="50"/>
      <c r="L300" s="50"/>
      <c r="M300" s="50"/>
      <c r="N300" s="50"/>
      <c r="O300" s="197"/>
      <c r="P300" s="197"/>
      <c r="Q300" s="197"/>
      <c r="R300" s="197"/>
      <c r="S300" s="197"/>
      <c r="T300" s="197"/>
      <c r="U300" s="197"/>
      <c r="V300" s="197"/>
      <c r="W300" s="197"/>
      <c r="X300" s="197"/>
      <c r="Y300" s="197"/>
      <c r="Z300" s="197"/>
    </row>
    <row r="301" ht="15.75" customHeight="1">
      <c r="A301" s="180"/>
      <c r="B301" s="197"/>
      <c r="C301" s="197"/>
      <c r="D301" s="197"/>
      <c r="E301" s="197"/>
      <c r="F301" s="197"/>
      <c r="G301" s="197"/>
      <c r="H301" s="197"/>
      <c r="I301" s="152"/>
      <c r="J301" s="50"/>
      <c r="K301" s="50"/>
      <c r="L301" s="50"/>
      <c r="M301" s="50"/>
      <c r="N301" s="152"/>
      <c r="O301" s="197"/>
      <c r="P301" s="197"/>
      <c r="Q301" s="197"/>
      <c r="R301" s="197"/>
      <c r="S301" s="197"/>
      <c r="T301" s="197"/>
      <c r="U301" s="197"/>
      <c r="V301" s="197"/>
      <c r="W301" s="197"/>
      <c r="X301" s="197"/>
      <c r="Y301" s="197"/>
      <c r="Z301" s="197"/>
    </row>
    <row r="302" ht="15.75" customHeight="1">
      <c r="A302" s="180"/>
      <c r="B302" s="197"/>
      <c r="C302" s="197"/>
      <c r="D302" s="197"/>
      <c r="E302" s="197"/>
      <c r="F302" s="197"/>
      <c r="G302" s="197"/>
      <c r="H302" s="197"/>
      <c r="I302" s="152"/>
      <c r="J302" s="50"/>
      <c r="K302" s="50"/>
      <c r="L302" s="50"/>
      <c r="M302" s="50"/>
      <c r="N302" s="152"/>
      <c r="O302" s="197"/>
      <c r="P302" s="197"/>
      <c r="Q302" s="197"/>
      <c r="R302" s="197"/>
      <c r="S302" s="197"/>
      <c r="T302" s="197"/>
      <c r="U302" s="197"/>
      <c r="V302" s="197"/>
      <c r="W302" s="197"/>
      <c r="X302" s="197"/>
      <c r="Y302" s="197"/>
      <c r="Z302" s="197"/>
    </row>
    <row r="303" ht="15.75" customHeight="1">
      <c r="A303" s="180"/>
      <c r="B303" s="197"/>
      <c r="C303" s="197"/>
      <c r="D303" s="197"/>
      <c r="E303" s="197"/>
      <c r="F303" s="197"/>
      <c r="G303" s="197"/>
      <c r="H303" s="197"/>
      <c r="I303" s="152"/>
      <c r="J303" s="50"/>
      <c r="K303" s="50"/>
      <c r="L303" s="50"/>
      <c r="M303" s="50"/>
      <c r="N303" s="152"/>
      <c r="O303" s="197"/>
      <c r="P303" s="197"/>
      <c r="Q303" s="197"/>
      <c r="R303" s="197"/>
      <c r="S303" s="197"/>
      <c r="T303" s="197"/>
      <c r="U303" s="197"/>
      <c r="V303" s="197"/>
      <c r="W303" s="197"/>
      <c r="X303" s="197"/>
      <c r="Y303" s="197"/>
      <c r="Z303" s="197"/>
    </row>
    <row r="304" ht="15.75" customHeight="1">
      <c r="A304" s="180"/>
      <c r="B304" s="197"/>
      <c r="C304" s="197"/>
      <c r="D304" s="197"/>
      <c r="E304" s="197"/>
      <c r="F304" s="197"/>
      <c r="G304" s="197"/>
      <c r="H304" s="169"/>
      <c r="I304" s="152"/>
      <c r="J304" s="50"/>
      <c r="K304" s="50"/>
      <c r="L304" s="50"/>
      <c r="M304" s="50"/>
      <c r="N304" s="152"/>
      <c r="O304" s="197"/>
      <c r="P304" s="197"/>
      <c r="Q304" s="197"/>
      <c r="R304" s="197"/>
      <c r="S304" s="197"/>
      <c r="T304" s="197"/>
      <c r="U304" s="197"/>
      <c r="V304" s="197"/>
      <c r="W304" s="197"/>
      <c r="X304" s="197"/>
      <c r="Y304" s="197"/>
      <c r="Z304" s="197"/>
    </row>
    <row r="305" ht="15.75" customHeight="1">
      <c r="A305" s="180"/>
      <c r="B305" s="197"/>
      <c r="C305" s="197"/>
      <c r="D305" s="197"/>
      <c r="E305" s="197"/>
      <c r="F305" s="197"/>
      <c r="G305" s="197"/>
      <c r="H305" s="169"/>
      <c r="I305" s="152"/>
      <c r="J305" s="50"/>
      <c r="K305" s="50"/>
      <c r="L305" s="50"/>
      <c r="M305" s="50"/>
      <c r="N305" s="152"/>
      <c r="O305" s="197"/>
      <c r="P305" s="197"/>
      <c r="Q305" s="197"/>
      <c r="R305" s="197"/>
      <c r="S305" s="197"/>
      <c r="T305" s="197"/>
      <c r="U305" s="197"/>
      <c r="V305" s="197"/>
      <c r="W305" s="197"/>
      <c r="X305" s="197"/>
      <c r="Y305" s="197"/>
      <c r="Z305" s="197"/>
    </row>
    <row r="306" ht="15.75" customHeight="1">
      <c r="A306" s="180"/>
      <c r="B306" s="197"/>
      <c r="C306" s="197"/>
      <c r="D306" s="197"/>
      <c r="E306" s="197"/>
      <c r="F306" s="197"/>
      <c r="G306" s="197"/>
      <c r="H306" s="197"/>
      <c r="I306" s="152"/>
      <c r="J306" s="50"/>
      <c r="K306" s="50"/>
      <c r="L306" s="50"/>
      <c r="M306" s="50"/>
      <c r="N306" s="152"/>
      <c r="O306" s="197"/>
      <c r="P306" s="197"/>
      <c r="Q306" s="197"/>
      <c r="R306" s="197"/>
      <c r="S306" s="197"/>
      <c r="T306" s="197"/>
      <c r="U306" s="197"/>
      <c r="V306" s="197"/>
      <c r="W306" s="197"/>
      <c r="X306" s="197"/>
      <c r="Y306" s="197"/>
      <c r="Z306" s="197"/>
    </row>
    <row r="307" ht="15.75" customHeight="1">
      <c r="A307" s="180"/>
      <c r="B307" s="197"/>
      <c r="C307" s="197"/>
      <c r="D307" s="197"/>
      <c r="E307" s="197"/>
      <c r="F307" s="197"/>
      <c r="G307" s="197"/>
      <c r="H307" s="197"/>
      <c r="I307" s="152"/>
      <c r="J307" s="50"/>
      <c r="K307" s="50"/>
      <c r="L307" s="50"/>
      <c r="M307" s="50"/>
      <c r="N307" s="152"/>
      <c r="O307" s="197"/>
      <c r="P307" s="197"/>
      <c r="Q307" s="197"/>
      <c r="R307" s="197"/>
      <c r="S307" s="197"/>
      <c r="T307" s="197"/>
      <c r="U307" s="197"/>
      <c r="V307" s="197"/>
      <c r="W307" s="197"/>
      <c r="X307" s="197"/>
      <c r="Y307" s="197"/>
      <c r="Z307" s="197"/>
    </row>
    <row r="308" ht="15.75" customHeight="1">
      <c r="A308" s="180"/>
      <c r="B308" s="197"/>
      <c r="C308" s="197"/>
      <c r="D308" s="197"/>
      <c r="E308" s="197"/>
      <c r="F308" s="197"/>
      <c r="G308" s="197"/>
      <c r="H308" s="197"/>
      <c r="I308" s="152"/>
      <c r="J308" s="50"/>
      <c r="K308" s="50"/>
      <c r="L308" s="50"/>
      <c r="M308" s="50"/>
      <c r="N308" s="152"/>
      <c r="O308" s="197"/>
      <c r="P308" s="197"/>
      <c r="Q308" s="197"/>
      <c r="R308" s="197"/>
      <c r="S308" s="197"/>
      <c r="T308" s="197"/>
      <c r="U308" s="197"/>
      <c r="V308" s="197"/>
      <c r="W308" s="197"/>
      <c r="X308" s="197"/>
      <c r="Y308" s="197"/>
      <c r="Z308" s="197"/>
    </row>
    <row r="309" ht="15.75" customHeight="1">
      <c r="A309" s="180"/>
      <c r="B309" s="197"/>
      <c r="C309" s="197"/>
      <c r="D309" s="197"/>
      <c r="E309" s="197"/>
      <c r="F309" s="197"/>
      <c r="G309" s="197"/>
      <c r="H309" s="197"/>
      <c r="I309" s="152"/>
      <c r="J309" s="50"/>
      <c r="K309" s="50"/>
      <c r="L309" s="50"/>
      <c r="M309" s="50"/>
      <c r="N309" s="152"/>
      <c r="O309" s="197"/>
      <c r="P309" s="197"/>
      <c r="Q309" s="197"/>
      <c r="R309" s="197"/>
      <c r="S309" s="197"/>
      <c r="T309" s="197"/>
      <c r="U309" s="197"/>
      <c r="V309" s="197"/>
      <c r="W309" s="197"/>
      <c r="X309" s="197"/>
      <c r="Y309" s="197"/>
      <c r="Z309" s="197"/>
    </row>
    <row r="310" ht="15.75" customHeight="1">
      <c r="A310" s="180"/>
      <c r="B310" s="197"/>
      <c r="C310" s="197"/>
      <c r="D310" s="197"/>
      <c r="E310" s="197"/>
      <c r="F310" s="197"/>
      <c r="G310" s="197"/>
      <c r="H310" s="197"/>
      <c r="I310" s="152"/>
      <c r="J310" s="50"/>
      <c r="K310" s="50"/>
      <c r="L310" s="50"/>
      <c r="M310" s="50"/>
      <c r="N310" s="152"/>
      <c r="O310" s="197"/>
      <c r="P310" s="197"/>
      <c r="Q310" s="197"/>
      <c r="R310" s="197"/>
      <c r="S310" s="197"/>
      <c r="T310" s="197"/>
      <c r="U310" s="197"/>
      <c r="V310" s="197"/>
      <c r="W310" s="197"/>
      <c r="X310" s="197"/>
      <c r="Y310" s="197"/>
      <c r="Z310" s="197"/>
    </row>
    <row r="311" ht="15.75" customHeight="1">
      <c r="A311" s="180"/>
      <c r="B311" s="197"/>
      <c r="C311" s="197"/>
      <c r="D311" s="197"/>
      <c r="E311" s="197"/>
      <c r="F311" s="197"/>
      <c r="G311" s="197"/>
      <c r="H311" s="169"/>
      <c r="I311" s="152"/>
      <c r="J311" s="50"/>
      <c r="K311" s="50"/>
      <c r="L311" s="50"/>
      <c r="M311" s="50"/>
      <c r="N311" s="152"/>
      <c r="O311" s="197"/>
      <c r="P311" s="197"/>
      <c r="Q311" s="197"/>
      <c r="R311" s="197"/>
      <c r="S311" s="197"/>
      <c r="T311" s="197"/>
      <c r="U311" s="197"/>
      <c r="V311" s="197"/>
      <c r="W311" s="197"/>
      <c r="X311" s="197"/>
      <c r="Y311" s="197"/>
      <c r="Z311" s="197"/>
    </row>
    <row r="312" ht="15.75" customHeight="1">
      <c r="A312" s="180"/>
      <c r="B312" s="197"/>
      <c r="C312" s="197"/>
      <c r="D312" s="197"/>
      <c r="E312" s="197"/>
      <c r="F312" s="197"/>
      <c r="G312" s="197"/>
      <c r="H312" s="197"/>
      <c r="I312" s="152"/>
      <c r="J312" s="50"/>
      <c r="K312" s="50"/>
      <c r="L312" s="50"/>
      <c r="M312" s="50"/>
      <c r="N312" s="152"/>
      <c r="O312" s="197"/>
      <c r="P312" s="197"/>
      <c r="Q312" s="197"/>
      <c r="R312" s="197"/>
      <c r="S312" s="197"/>
      <c r="T312" s="197"/>
      <c r="U312" s="197"/>
      <c r="V312" s="197"/>
      <c r="W312" s="197"/>
      <c r="X312" s="197"/>
      <c r="Y312" s="197"/>
      <c r="Z312" s="197"/>
    </row>
    <row r="313" ht="15.75" customHeight="1">
      <c r="A313" s="180"/>
      <c r="B313" s="197"/>
      <c r="C313" s="197"/>
      <c r="D313" s="197"/>
      <c r="E313" s="197"/>
      <c r="F313" s="197"/>
      <c r="G313" s="197"/>
      <c r="H313" s="197"/>
      <c r="I313" s="152"/>
      <c r="J313" s="50"/>
      <c r="K313" s="50"/>
      <c r="L313" s="50"/>
      <c r="M313" s="50"/>
      <c r="N313" s="152"/>
      <c r="O313" s="197"/>
      <c r="P313" s="197"/>
      <c r="Q313" s="197"/>
      <c r="R313" s="197"/>
      <c r="S313" s="197"/>
      <c r="T313" s="197"/>
      <c r="U313" s="197"/>
      <c r="V313" s="197"/>
      <c r="W313" s="197"/>
      <c r="X313" s="197"/>
      <c r="Y313" s="197"/>
      <c r="Z313" s="197"/>
    </row>
    <row r="314" ht="15.75" customHeight="1">
      <c r="A314" s="180"/>
      <c r="B314" s="197"/>
      <c r="C314" s="197"/>
      <c r="D314" s="197"/>
      <c r="E314" s="197"/>
      <c r="F314" s="197"/>
      <c r="G314" s="197"/>
      <c r="H314" s="197"/>
      <c r="I314" s="152"/>
      <c r="J314" s="50"/>
      <c r="K314" s="50"/>
      <c r="L314" s="50"/>
      <c r="M314" s="50"/>
      <c r="N314" s="152"/>
      <c r="O314" s="197"/>
      <c r="P314" s="197"/>
      <c r="Q314" s="197"/>
      <c r="R314" s="197"/>
      <c r="S314" s="197"/>
      <c r="T314" s="197"/>
      <c r="U314" s="197"/>
      <c r="V314" s="197"/>
      <c r="W314" s="197"/>
      <c r="X314" s="197"/>
      <c r="Y314" s="197"/>
      <c r="Z314" s="197"/>
    </row>
    <row r="315" ht="15.75" customHeight="1">
      <c r="A315" s="180"/>
      <c r="B315" s="197"/>
      <c r="C315" s="197"/>
      <c r="D315" s="197"/>
      <c r="E315" s="197"/>
      <c r="F315" s="197"/>
      <c r="G315" s="197"/>
      <c r="H315" s="197"/>
      <c r="I315" s="152"/>
      <c r="J315" s="50"/>
      <c r="K315" s="50"/>
      <c r="L315" s="50"/>
      <c r="M315" s="50"/>
      <c r="N315" s="152"/>
      <c r="O315" s="197"/>
      <c r="P315" s="197"/>
      <c r="Q315" s="197"/>
      <c r="R315" s="197"/>
      <c r="S315" s="197"/>
      <c r="T315" s="197"/>
      <c r="U315" s="197"/>
      <c r="V315" s="197"/>
      <c r="W315" s="197"/>
      <c r="X315" s="197"/>
      <c r="Y315" s="197"/>
      <c r="Z315" s="197"/>
    </row>
    <row r="316" ht="15.75" customHeight="1">
      <c r="A316" s="180"/>
      <c r="B316" s="197"/>
      <c r="C316" s="197"/>
      <c r="D316" s="197"/>
      <c r="E316" s="197"/>
      <c r="F316" s="197"/>
      <c r="G316" s="197"/>
      <c r="H316" s="197"/>
      <c r="I316" s="152"/>
      <c r="J316" s="50"/>
      <c r="K316" s="50"/>
      <c r="L316" s="50"/>
      <c r="M316" s="50"/>
      <c r="N316" s="152"/>
      <c r="O316" s="197"/>
      <c r="P316" s="197"/>
      <c r="Q316" s="197"/>
      <c r="R316" s="197"/>
      <c r="S316" s="197"/>
      <c r="T316" s="197"/>
      <c r="U316" s="197"/>
      <c r="V316" s="197"/>
      <c r="W316" s="197"/>
      <c r="X316" s="197"/>
      <c r="Y316" s="197"/>
      <c r="Z316" s="197"/>
    </row>
    <row r="317" ht="15.75" customHeight="1">
      <c r="A317" s="180"/>
      <c r="B317" s="197"/>
      <c r="C317" s="197"/>
      <c r="D317" s="197"/>
      <c r="E317" s="197"/>
      <c r="F317" s="197"/>
      <c r="G317" s="197"/>
      <c r="H317" s="197"/>
      <c r="I317" s="152"/>
      <c r="J317" s="50"/>
      <c r="K317" s="50"/>
      <c r="L317" s="50"/>
      <c r="M317" s="50"/>
      <c r="N317" s="152"/>
      <c r="O317" s="197"/>
      <c r="P317" s="197"/>
      <c r="Q317" s="197"/>
      <c r="R317" s="197"/>
      <c r="S317" s="197"/>
      <c r="T317" s="197"/>
      <c r="U317" s="197"/>
      <c r="V317" s="197"/>
      <c r="W317" s="197"/>
      <c r="X317" s="197"/>
      <c r="Y317" s="197"/>
      <c r="Z317" s="197"/>
    </row>
    <row r="318" ht="15.75" customHeight="1">
      <c r="A318" s="180"/>
      <c r="B318" s="197"/>
      <c r="C318" s="197"/>
      <c r="D318" s="197"/>
      <c r="E318" s="197"/>
      <c r="F318" s="197"/>
      <c r="G318" s="197"/>
      <c r="H318" s="197"/>
      <c r="I318" s="152"/>
      <c r="J318" s="50"/>
      <c r="K318" s="50"/>
      <c r="L318" s="50"/>
      <c r="M318" s="50"/>
      <c r="N318" s="152"/>
      <c r="O318" s="197"/>
      <c r="P318" s="197"/>
      <c r="Q318" s="197"/>
      <c r="R318" s="197"/>
      <c r="S318" s="197"/>
      <c r="T318" s="197"/>
      <c r="U318" s="197"/>
      <c r="V318" s="197"/>
      <c r="W318" s="197"/>
      <c r="X318" s="197"/>
      <c r="Y318" s="197"/>
      <c r="Z318" s="197"/>
    </row>
    <row r="319" ht="15.75" customHeight="1">
      <c r="A319" s="180"/>
      <c r="B319" s="197"/>
      <c r="C319" s="197"/>
      <c r="D319" s="197"/>
      <c r="E319" s="197"/>
      <c r="F319" s="197"/>
      <c r="G319" s="197"/>
      <c r="H319" s="169"/>
      <c r="I319" s="152"/>
      <c r="J319" s="50"/>
      <c r="K319" s="50"/>
      <c r="L319" s="50"/>
      <c r="M319" s="50"/>
      <c r="N319" s="152"/>
      <c r="O319" s="197"/>
      <c r="P319" s="197"/>
      <c r="Q319" s="197"/>
      <c r="R319" s="197"/>
      <c r="S319" s="197"/>
      <c r="T319" s="197"/>
      <c r="U319" s="197"/>
      <c r="V319" s="197"/>
      <c r="W319" s="197"/>
      <c r="X319" s="197"/>
      <c r="Y319" s="197"/>
      <c r="Z319" s="197"/>
    </row>
    <row r="320" ht="15.75" customHeight="1">
      <c r="A320" s="180"/>
      <c r="B320" s="197"/>
      <c r="C320" s="197"/>
      <c r="D320" s="197"/>
      <c r="E320" s="197"/>
      <c r="F320" s="197"/>
      <c r="G320" s="197"/>
      <c r="H320" s="197"/>
      <c r="I320" s="152"/>
      <c r="J320" s="50"/>
      <c r="K320" s="50"/>
      <c r="L320" s="50"/>
      <c r="M320" s="50"/>
      <c r="N320" s="152"/>
      <c r="O320" s="197"/>
      <c r="P320" s="197"/>
      <c r="Q320" s="197"/>
      <c r="R320" s="197"/>
      <c r="S320" s="197"/>
      <c r="T320" s="197"/>
      <c r="U320" s="197"/>
      <c r="V320" s="197"/>
      <c r="W320" s="197"/>
      <c r="X320" s="197"/>
      <c r="Y320" s="197"/>
      <c r="Z320" s="197"/>
    </row>
    <row r="321" ht="15.75" customHeight="1">
      <c r="A321" s="180"/>
      <c r="B321" s="197"/>
      <c r="C321" s="197"/>
      <c r="D321" s="197"/>
      <c r="E321" s="197"/>
      <c r="F321" s="197"/>
      <c r="G321" s="197"/>
      <c r="H321" s="197"/>
      <c r="I321" s="152"/>
      <c r="J321" s="50"/>
      <c r="K321" s="50"/>
      <c r="L321" s="50"/>
      <c r="M321" s="50"/>
      <c r="N321" s="152"/>
      <c r="O321" s="197"/>
      <c r="P321" s="197"/>
      <c r="Q321" s="197"/>
      <c r="R321" s="197"/>
      <c r="S321" s="197"/>
      <c r="T321" s="197"/>
      <c r="U321" s="197"/>
      <c r="V321" s="197"/>
      <c r="W321" s="197"/>
      <c r="X321" s="197"/>
      <c r="Y321" s="197"/>
      <c r="Z321" s="197"/>
    </row>
    <row r="322" ht="15.75" customHeight="1">
      <c r="A322" s="180"/>
      <c r="B322" s="197"/>
      <c r="C322" s="197"/>
      <c r="D322" s="197"/>
      <c r="E322" s="197"/>
      <c r="F322" s="197"/>
      <c r="G322" s="197"/>
      <c r="H322" s="197"/>
      <c r="I322" s="152"/>
      <c r="J322" s="50"/>
      <c r="K322" s="50"/>
      <c r="L322" s="50"/>
      <c r="M322" s="50"/>
      <c r="N322" s="152"/>
      <c r="O322" s="197"/>
      <c r="P322" s="197"/>
      <c r="Q322" s="197"/>
      <c r="R322" s="197"/>
      <c r="S322" s="197"/>
      <c r="T322" s="197"/>
      <c r="U322" s="197"/>
      <c r="V322" s="197"/>
      <c r="W322" s="197"/>
      <c r="X322" s="197"/>
      <c r="Y322" s="197"/>
      <c r="Z322" s="197"/>
    </row>
    <row r="323" ht="15.75" customHeight="1">
      <c r="A323" s="180"/>
      <c r="B323" s="197"/>
      <c r="C323" s="197"/>
      <c r="D323" s="197"/>
      <c r="E323" s="197"/>
      <c r="F323" s="197"/>
      <c r="G323" s="197"/>
      <c r="H323" s="169"/>
      <c r="I323" s="152"/>
      <c r="J323" s="50"/>
      <c r="K323" s="50"/>
      <c r="L323" s="50"/>
      <c r="M323" s="50"/>
      <c r="N323" s="152"/>
      <c r="O323" s="197"/>
      <c r="P323" s="197"/>
      <c r="Q323" s="197"/>
      <c r="R323" s="197"/>
      <c r="S323" s="197"/>
      <c r="T323" s="197"/>
      <c r="U323" s="197"/>
      <c r="V323" s="197"/>
      <c r="W323" s="197"/>
      <c r="X323" s="197"/>
      <c r="Y323" s="197"/>
      <c r="Z323" s="197"/>
    </row>
    <row r="324" ht="15.75" customHeight="1">
      <c r="A324" s="180"/>
      <c r="B324" s="197"/>
      <c r="C324" s="197"/>
      <c r="D324" s="197"/>
      <c r="E324" s="197"/>
      <c r="F324" s="197"/>
      <c r="G324" s="197"/>
      <c r="H324" s="169"/>
      <c r="I324" s="152"/>
      <c r="J324" s="50"/>
      <c r="K324" s="50"/>
      <c r="L324" s="50"/>
      <c r="M324" s="50"/>
      <c r="N324" s="152"/>
      <c r="O324" s="197"/>
      <c r="P324" s="197"/>
      <c r="Q324" s="197"/>
      <c r="R324" s="197"/>
      <c r="S324" s="197"/>
      <c r="T324" s="197"/>
      <c r="U324" s="197"/>
      <c r="V324" s="197"/>
      <c r="W324" s="197"/>
      <c r="X324" s="197"/>
      <c r="Y324" s="197"/>
      <c r="Z324" s="197"/>
    </row>
    <row r="325" ht="15.75" customHeight="1">
      <c r="A325" s="180"/>
      <c r="B325" s="197"/>
      <c r="C325" s="197"/>
      <c r="D325" s="197"/>
      <c r="E325" s="197"/>
      <c r="F325" s="197"/>
      <c r="G325" s="197"/>
      <c r="H325" s="197"/>
      <c r="I325" s="152"/>
      <c r="J325" s="50"/>
      <c r="K325" s="50"/>
      <c r="L325" s="50"/>
      <c r="M325" s="50"/>
      <c r="N325" s="152"/>
      <c r="O325" s="197"/>
      <c r="P325" s="197"/>
      <c r="Q325" s="197"/>
      <c r="R325" s="197"/>
      <c r="S325" s="197"/>
      <c r="T325" s="197"/>
      <c r="U325" s="197"/>
      <c r="V325" s="197"/>
      <c r="W325" s="197"/>
      <c r="X325" s="197"/>
      <c r="Y325" s="197"/>
      <c r="Z325" s="197"/>
    </row>
    <row r="326" ht="15.75" customHeight="1">
      <c r="A326" s="180"/>
      <c r="B326" s="197"/>
      <c r="C326" s="197"/>
      <c r="D326" s="197"/>
      <c r="E326" s="197"/>
      <c r="F326" s="197"/>
      <c r="G326" s="197"/>
      <c r="H326" s="197"/>
      <c r="I326" s="152"/>
      <c r="J326" s="50"/>
      <c r="K326" s="50"/>
      <c r="L326" s="50"/>
      <c r="M326" s="50"/>
      <c r="N326" s="152"/>
      <c r="O326" s="197"/>
      <c r="P326" s="197"/>
      <c r="Q326" s="197"/>
      <c r="R326" s="197"/>
      <c r="S326" s="197"/>
      <c r="T326" s="197"/>
      <c r="U326" s="197"/>
      <c r="V326" s="197"/>
      <c r="W326" s="197"/>
      <c r="X326" s="197"/>
      <c r="Y326" s="197"/>
      <c r="Z326" s="197"/>
    </row>
    <row r="327" ht="15.75" customHeight="1">
      <c r="A327" s="180"/>
      <c r="B327" s="197"/>
      <c r="C327" s="197"/>
      <c r="D327" s="197"/>
      <c r="E327" s="197"/>
      <c r="F327" s="197"/>
      <c r="G327" s="197"/>
      <c r="H327" s="169"/>
      <c r="I327" s="152"/>
      <c r="J327" s="50"/>
      <c r="K327" s="50"/>
      <c r="L327" s="50"/>
      <c r="M327" s="50"/>
      <c r="N327" s="152"/>
      <c r="O327" s="197"/>
      <c r="P327" s="197"/>
      <c r="Q327" s="197"/>
      <c r="R327" s="197"/>
      <c r="S327" s="197"/>
      <c r="T327" s="197"/>
      <c r="U327" s="197"/>
      <c r="V327" s="197"/>
      <c r="W327" s="197"/>
      <c r="X327" s="197"/>
      <c r="Y327" s="197"/>
      <c r="Z327" s="197"/>
    </row>
    <row r="328" ht="15.75" customHeight="1">
      <c r="A328" s="180"/>
      <c r="B328" s="197"/>
      <c r="C328" s="197"/>
      <c r="D328" s="197"/>
      <c r="E328" s="197"/>
      <c r="F328" s="197"/>
      <c r="G328" s="197"/>
      <c r="H328" s="197"/>
      <c r="I328" s="152"/>
      <c r="J328" s="50"/>
      <c r="K328" s="50"/>
      <c r="L328" s="50"/>
      <c r="M328" s="50"/>
      <c r="N328" s="152"/>
      <c r="O328" s="197"/>
      <c r="P328" s="197"/>
      <c r="Q328" s="197"/>
      <c r="R328" s="197"/>
      <c r="S328" s="197"/>
      <c r="T328" s="197"/>
      <c r="U328" s="197"/>
      <c r="V328" s="197"/>
      <c r="W328" s="197"/>
      <c r="X328" s="197"/>
      <c r="Y328" s="197"/>
      <c r="Z328" s="197"/>
    </row>
    <row r="329" ht="15.75" customHeight="1">
      <c r="A329" s="180"/>
      <c r="B329" s="197"/>
      <c r="C329" s="197"/>
      <c r="D329" s="197"/>
      <c r="E329" s="197"/>
      <c r="F329" s="197"/>
      <c r="G329" s="197"/>
      <c r="H329" s="169"/>
      <c r="I329" s="152"/>
      <c r="J329" s="50"/>
      <c r="K329" s="50"/>
      <c r="L329" s="50"/>
      <c r="M329" s="50"/>
      <c r="N329" s="152"/>
      <c r="O329" s="197"/>
      <c r="P329" s="197"/>
      <c r="Q329" s="197"/>
      <c r="R329" s="197"/>
      <c r="S329" s="197"/>
      <c r="T329" s="197"/>
      <c r="U329" s="197"/>
      <c r="V329" s="197"/>
      <c r="W329" s="197"/>
      <c r="X329" s="197"/>
      <c r="Y329" s="197"/>
      <c r="Z329" s="197"/>
    </row>
    <row r="330" ht="15.75" customHeight="1">
      <c r="A330" s="180"/>
      <c r="B330" s="197"/>
      <c r="C330" s="197"/>
      <c r="D330" s="197"/>
      <c r="E330" s="197"/>
      <c r="F330" s="197"/>
      <c r="G330" s="197"/>
      <c r="H330" s="197"/>
      <c r="I330" s="152"/>
      <c r="J330" s="50"/>
      <c r="K330" s="50"/>
      <c r="L330" s="50"/>
      <c r="M330" s="50"/>
      <c r="N330" s="152"/>
      <c r="O330" s="197"/>
      <c r="P330" s="197"/>
      <c r="Q330" s="197"/>
      <c r="R330" s="197"/>
      <c r="S330" s="197"/>
      <c r="T330" s="197"/>
      <c r="U330" s="197"/>
      <c r="V330" s="197"/>
      <c r="W330" s="197"/>
      <c r="X330" s="197"/>
      <c r="Y330" s="197"/>
      <c r="Z330" s="197"/>
    </row>
    <row r="331" ht="15.75" customHeight="1">
      <c r="A331" s="180"/>
      <c r="B331" s="197"/>
      <c r="C331" s="197"/>
      <c r="D331" s="197"/>
      <c r="E331" s="197"/>
      <c r="F331" s="197"/>
      <c r="G331" s="197"/>
      <c r="H331" s="169"/>
      <c r="I331" s="152"/>
      <c r="J331" s="50"/>
      <c r="K331" s="50"/>
      <c r="L331" s="50"/>
      <c r="M331" s="50"/>
      <c r="N331" s="152"/>
      <c r="O331" s="197"/>
      <c r="P331" s="197"/>
      <c r="Q331" s="197"/>
      <c r="R331" s="197"/>
      <c r="S331" s="197"/>
      <c r="T331" s="197"/>
      <c r="U331" s="197"/>
      <c r="V331" s="197"/>
      <c r="W331" s="197"/>
      <c r="X331" s="197"/>
      <c r="Y331" s="197"/>
      <c r="Z331" s="197"/>
    </row>
    <row r="332" ht="15.75" customHeight="1">
      <c r="A332" s="180"/>
      <c r="B332" s="197"/>
      <c r="C332" s="197"/>
      <c r="D332" s="197"/>
      <c r="E332" s="197"/>
      <c r="F332" s="197"/>
      <c r="G332" s="197"/>
      <c r="H332" s="197"/>
      <c r="I332" s="152"/>
      <c r="J332" s="50"/>
      <c r="K332" s="50"/>
      <c r="L332" s="50"/>
      <c r="M332" s="50"/>
      <c r="N332" s="152"/>
      <c r="O332" s="197"/>
      <c r="P332" s="197"/>
      <c r="Q332" s="197"/>
      <c r="R332" s="197"/>
      <c r="S332" s="197"/>
      <c r="T332" s="197"/>
      <c r="U332" s="197"/>
      <c r="V332" s="197"/>
      <c r="W332" s="197"/>
      <c r="X332" s="197"/>
      <c r="Y332" s="197"/>
      <c r="Z332" s="197"/>
    </row>
    <row r="333" ht="15.75" customHeight="1">
      <c r="A333" s="180"/>
      <c r="B333" s="197"/>
      <c r="C333" s="197"/>
      <c r="D333" s="197"/>
      <c r="E333" s="197"/>
      <c r="F333" s="197"/>
      <c r="G333" s="197"/>
      <c r="H333" s="197"/>
      <c r="I333" s="152"/>
      <c r="J333" s="50"/>
      <c r="K333" s="50"/>
      <c r="L333" s="50"/>
      <c r="M333" s="50"/>
      <c r="N333" s="152"/>
      <c r="O333" s="197"/>
      <c r="P333" s="197"/>
      <c r="Q333" s="197"/>
      <c r="R333" s="197"/>
      <c r="S333" s="197"/>
      <c r="T333" s="197"/>
      <c r="U333" s="197"/>
      <c r="V333" s="197"/>
      <c r="W333" s="197"/>
      <c r="X333" s="197"/>
      <c r="Y333" s="197"/>
      <c r="Z333" s="197"/>
    </row>
    <row r="334" ht="15.75" customHeight="1">
      <c r="A334" s="180"/>
      <c r="B334" s="197"/>
      <c r="C334" s="197"/>
      <c r="D334" s="197"/>
      <c r="E334" s="197"/>
      <c r="F334" s="197"/>
      <c r="G334" s="197"/>
      <c r="H334" s="169"/>
      <c r="I334" s="152"/>
      <c r="J334" s="50"/>
      <c r="K334" s="50"/>
      <c r="L334" s="50"/>
      <c r="M334" s="50"/>
      <c r="N334" s="152"/>
      <c r="O334" s="197"/>
      <c r="P334" s="197"/>
      <c r="Q334" s="197"/>
      <c r="R334" s="197"/>
      <c r="S334" s="197"/>
      <c r="T334" s="197"/>
      <c r="U334" s="197"/>
      <c r="V334" s="197"/>
      <c r="W334" s="197"/>
      <c r="X334" s="197"/>
      <c r="Y334" s="197"/>
      <c r="Z334" s="197"/>
    </row>
    <row r="335" ht="15.75" customHeight="1">
      <c r="A335" s="180"/>
      <c r="B335" s="197"/>
      <c r="C335" s="197"/>
      <c r="D335" s="197"/>
      <c r="E335" s="197"/>
      <c r="F335" s="197"/>
      <c r="G335" s="197"/>
      <c r="H335" s="169"/>
      <c r="I335" s="152"/>
      <c r="J335" s="50"/>
      <c r="K335" s="50"/>
      <c r="L335" s="50"/>
      <c r="M335" s="50"/>
      <c r="N335" s="152"/>
      <c r="O335" s="197"/>
      <c r="P335" s="197"/>
      <c r="Q335" s="197"/>
      <c r="R335" s="197"/>
      <c r="S335" s="197"/>
      <c r="T335" s="197"/>
      <c r="U335" s="197"/>
      <c r="V335" s="197"/>
      <c r="W335" s="197"/>
      <c r="X335" s="197"/>
      <c r="Y335" s="197"/>
      <c r="Z335" s="197"/>
    </row>
    <row r="336" ht="15.75" customHeight="1">
      <c r="A336" s="180"/>
      <c r="B336" s="197"/>
      <c r="C336" s="197"/>
      <c r="D336" s="197"/>
      <c r="E336" s="197"/>
      <c r="F336" s="197"/>
      <c r="G336" s="197"/>
      <c r="H336" s="169"/>
      <c r="I336" s="152"/>
      <c r="J336" s="50"/>
      <c r="K336" s="50"/>
      <c r="L336" s="50"/>
      <c r="M336" s="50"/>
      <c r="N336" s="152"/>
      <c r="O336" s="197"/>
      <c r="P336" s="197"/>
      <c r="Q336" s="197"/>
      <c r="R336" s="197"/>
      <c r="S336" s="197"/>
      <c r="T336" s="197"/>
      <c r="U336" s="197"/>
      <c r="V336" s="197"/>
      <c r="W336" s="197"/>
      <c r="X336" s="197"/>
      <c r="Y336" s="197"/>
      <c r="Z336" s="197"/>
    </row>
    <row r="337" ht="15.75" customHeight="1">
      <c r="A337" s="180"/>
      <c r="B337" s="197"/>
      <c r="C337" s="197"/>
      <c r="D337" s="197"/>
      <c r="E337" s="197"/>
      <c r="F337" s="197"/>
      <c r="G337" s="197"/>
      <c r="H337" s="169"/>
      <c r="I337" s="152"/>
      <c r="J337" s="50"/>
      <c r="K337" s="50"/>
      <c r="L337" s="50"/>
      <c r="M337" s="50"/>
      <c r="N337" s="152"/>
      <c r="O337" s="197"/>
      <c r="P337" s="197"/>
      <c r="Q337" s="197"/>
      <c r="R337" s="197"/>
      <c r="S337" s="197"/>
      <c r="T337" s="197"/>
      <c r="U337" s="197"/>
      <c r="V337" s="197"/>
      <c r="W337" s="197"/>
      <c r="X337" s="197"/>
      <c r="Y337" s="197"/>
      <c r="Z337" s="197"/>
    </row>
    <row r="338" ht="15.75" customHeight="1">
      <c r="A338" s="180"/>
      <c r="B338" s="197"/>
      <c r="C338" s="197"/>
      <c r="D338" s="197"/>
      <c r="E338" s="197"/>
      <c r="F338" s="197"/>
      <c r="G338" s="197"/>
      <c r="H338" s="197"/>
      <c r="I338" s="152"/>
      <c r="J338" s="50"/>
      <c r="K338" s="50"/>
      <c r="L338" s="50"/>
      <c r="M338" s="50"/>
      <c r="N338" s="152"/>
      <c r="O338" s="197"/>
      <c r="P338" s="197"/>
      <c r="Q338" s="197"/>
      <c r="R338" s="197"/>
      <c r="S338" s="197"/>
      <c r="T338" s="197"/>
      <c r="U338" s="197"/>
      <c r="V338" s="197"/>
      <c r="W338" s="197"/>
      <c r="X338" s="197"/>
      <c r="Y338" s="197"/>
      <c r="Z338" s="197"/>
    </row>
    <row r="339" ht="15.75" customHeight="1">
      <c r="A339" s="180"/>
      <c r="B339" s="197"/>
      <c r="C339" s="197"/>
      <c r="D339" s="197"/>
      <c r="E339" s="197"/>
      <c r="F339" s="197"/>
      <c r="G339" s="197"/>
      <c r="H339" s="169"/>
      <c r="I339" s="152"/>
      <c r="J339" s="50"/>
      <c r="K339" s="50"/>
      <c r="L339" s="50"/>
      <c r="M339" s="50"/>
      <c r="N339" s="152"/>
      <c r="O339" s="197"/>
      <c r="P339" s="197"/>
      <c r="Q339" s="197"/>
      <c r="R339" s="197"/>
      <c r="S339" s="197"/>
      <c r="T339" s="197"/>
      <c r="U339" s="197"/>
      <c r="V339" s="197"/>
      <c r="W339" s="197"/>
      <c r="X339" s="197"/>
      <c r="Y339" s="197"/>
      <c r="Z339" s="197"/>
    </row>
    <row r="340" ht="15.75" customHeight="1">
      <c r="A340" s="180"/>
      <c r="B340" s="197"/>
      <c r="C340" s="197"/>
      <c r="D340" s="197"/>
      <c r="E340" s="197"/>
      <c r="F340" s="197"/>
      <c r="G340" s="197"/>
      <c r="H340" s="197"/>
      <c r="I340" s="152"/>
      <c r="J340" s="50"/>
      <c r="K340" s="50"/>
      <c r="L340" s="50"/>
      <c r="M340" s="50"/>
      <c r="N340" s="152"/>
      <c r="O340" s="197"/>
      <c r="P340" s="197"/>
      <c r="Q340" s="197"/>
      <c r="R340" s="197"/>
      <c r="S340" s="197"/>
      <c r="T340" s="197"/>
      <c r="U340" s="197"/>
      <c r="V340" s="197"/>
      <c r="W340" s="197"/>
      <c r="X340" s="197"/>
      <c r="Y340" s="197"/>
      <c r="Z340" s="197"/>
    </row>
    <row r="341" ht="15.75" customHeight="1">
      <c r="A341" s="180"/>
      <c r="B341" s="197"/>
      <c r="C341" s="197"/>
      <c r="D341" s="197"/>
      <c r="E341" s="197"/>
      <c r="F341" s="197"/>
      <c r="G341" s="197"/>
      <c r="H341" s="197"/>
      <c r="I341" s="152"/>
      <c r="J341" s="50"/>
      <c r="K341" s="50"/>
      <c r="L341" s="50"/>
      <c r="M341" s="50"/>
      <c r="N341" s="152"/>
      <c r="O341" s="197"/>
      <c r="P341" s="197"/>
      <c r="Q341" s="197"/>
      <c r="R341" s="197"/>
      <c r="S341" s="197"/>
      <c r="T341" s="197"/>
      <c r="U341" s="197"/>
      <c r="V341" s="197"/>
      <c r="W341" s="197"/>
      <c r="X341" s="197"/>
      <c r="Y341" s="197"/>
      <c r="Z341" s="197"/>
    </row>
    <row r="342" ht="15.75" customHeight="1">
      <c r="A342" s="180"/>
      <c r="B342" s="197"/>
      <c r="C342" s="197"/>
      <c r="D342" s="197"/>
      <c r="E342" s="197"/>
      <c r="F342" s="197"/>
      <c r="G342" s="197"/>
      <c r="H342" s="197"/>
      <c r="I342" s="152"/>
      <c r="J342" s="50"/>
      <c r="K342" s="50"/>
      <c r="L342" s="50"/>
      <c r="M342" s="50"/>
      <c r="N342" s="152"/>
      <c r="O342" s="197"/>
      <c r="P342" s="197"/>
      <c r="Q342" s="197"/>
      <c r="R342" s="197"/>
      <c r="S342" s="197"/>
      <c r="T342" s="197"/>
      <c r="U342" s="197"/>
      <c r="V342" s="197"/>
      <c r="W342" s="197"/>
      <c r="X342" s="197"/>
      <c r="Y342" s="197"/>
      <c r="Z342" s="197"/>
    </row>
    <row r="343" ht="15.75" customHeight="1">
      <c r="A343" s="180"/>
      <c r="B343" s="197"/>
      <c r="C343" s="197"/>
      <c r="D343" s="197"/>
      <c r="E343" s="197"/>
      <c r="F343" s="197"/>
      <c r="G343" s="197"/>
      <c r="H343" s="169"/>
      <c r="I343" s="152"/>
      <c r="J343" s="50"/>
      <c r="K343" s="50"/>
      <c r="L343" s="50"/>
      <c r="M343" s="50"/>
      <c r="N343" s="152"/>
      <c r="O343" s="197"/>
      <c r="P343" s="197"/>
      <c r="Q343" s="197"/>
      <c r="R343" s="197"/>
      <c r="S343" s="197"/>
      <c r="T343" s="197"/>
      <c r="U343" s="197"/>
      <c r="V343" s="197"/>
      <c r="W343" s="197"/>
      <c r="X343" s="197"/>
      <c r="Y343" s="197"/>
      <c r="Z343" s="197"/>
    </row>
    <row r="344" ht="15.75" customHeight="1">
      <c r="A344" s="180"/>
      <c r="B344" s="197"/>
      <c r="C344" s="197"/>
      <c r="D344" s="197"/>
      <c r="E344" s="197"/>
      <c r="F344" s="197"/>
      <c r="G344" s="197"/>
      <c r="H344" s="169"/>
      <c r="I344" s="152"/>
      <c r="J344" s="50"/>
      <c r="K344" s="50"/>
      <c r="L344" s="50"/>
      <c r="M344" s="50"/>
      <c r="N344" s="152"/>
      <c r="O344" s="197"/>
      <c r="P344" s="197"/>
      <c r="Q344" s="197"/>
      <c r="R344" s="197"/>
      <c r="S344" s="197"/>
      <c r="T344" s="197"/>
      <c r="U344" s="197"/>
      <c r="V344" s="197"/>
      <c r="W344" s="197"/>
      <c r="X344" s="197"/>
      <c r="Y344" s="197"/>
      <c r="Z344" s="197"/>
    </row>
    <row r="345" ht="15.75" customHeight="1">
      <c r="A345" s="180"/>
      <c r="B345" s="197"/>
      <c r="C345" s="197"/>
      <c r="D345" s="197"/>
      <c r="E345" s="197"/>
      <c r="F345" s="197"/>
      <c r="G345" s="197"/>
      <c r="H345" s="197"/>
      <c r="I345" s="152"/>
      <c r="J345" s="50"/>
      <c r="K345" s="50"/>
      <c r="L345" s="50"/>
      <c r="M345" s="50"/>
      <c r="N345" s="152"/>
      <c r="O345" s="197"/>
      <c r="P345" s="197"/>
      <c r="Q345" s="197"/>
      <c r="R345" s="197"/>
      <c r="S345" s="197"/>
      <c r="T345" s="197"/>
      <c r="U345" s="197"/>
      <c r="V345" s="197"/>
      <c r="W345" s="197"/>
      <c r="X345" s="197"/>
      <c r="Y345" s="197"/>
      <c r="Z345" s="197"/>
    </row>
    <row r="346" ht="15.75" customHeight="1">
      <c r="A346" s="180"/>
      <c r="B346" s="197"/>
      <c r="C346" s="197"/>
      <c r="D346" s="197"/>
      <c r="E346" s="197"/>
      <c r="F346" s="197"/>
      <c r="G346" s="197"/>
      <c r="H346" s="169"/>
      <c r="I346" s="152"/>
      <c r="J346" s="50"/>
      <c r="K346" s="50"/>
      <c r="L346" s="50"/>
      <c r="M346" s="50"/>
      <c r="N346" s="152"/>
      <c r="O346" s="197"/>
      <c r="P346" s="197"/>
      <c r="Q346" s="197"/>
      <c r="R346" s="197"/>
      <c r="S346" s="197"/>
      <c r="T346" s="197"/>
      <c r="U346" s="197"/>
      <c r="V346" s="197"/>
      <c r="W346" s="197"/>
      <c r="X346" s="197"/>
      <c r="Y346" s="197"/>
      <c r="Z346" s="197"/>
    </row>
    <row r="347" ht="15.75" customHeight="1">
      <c r="A347" s="180"/>
      <c r="B347" s="197"/>
      <c r="C347" s="197"/>
      <c r="D347" s="197"/>
      <c r="E347" s="197"/>
      <c r="F347" s="197"/>
      <c r="G347" s="197"/>
      <c r="H347" s="169"/>
      <c r="I347" s="152"/>
      <c r="J347" s="50"/>
      <c r="K347" s="50"/>
      <c r="L347" s="50"/>
      <c r="M347" s="50"/>
      <c r="N347" s="152"/>
      <c r="O347" s="197"/>
      <c r="P347" s="197"/>
      <c r="Q347" s="197"/>
      <c r="R347" s="197"/>
      <c r="S347" s="197"/>
      <c r="T347" s="197"/>
      <c r="U347" s="197"/>
      <c r="V347" s="197"/>
      <c r="W347" s="197"/>
      <c r="X347" s="197"/>
      <c r="Y347" s="197"/>
      <c r="Z347" s="197"/>
    </row>
    <row r="348" ht="15.75" customHeight="1">
      <c r="A348" s="180"/>
      <c r="B348" s="197"/>
      <c r="C348" s="197"/>
      <c r="D348" s="197"/>
      <c r="E348" s="197"/>
      <c r="F348" s="197"/>
      <c r="G348" s="197"/>
      <c r="H348" s="169"/>
      <c r="I348" s="152"/>
      <c r="J348" s="50"/>
      <c r="K348" s="50"/>
      <c r="L348" s="50"/>
      <c r="M348" s="50"/>
      <c r="N348" s="152"/>
      <c r="O348" s="197"/>
      <c r="P348" s="197"/>
      <c r="Q348" s="197"/>
      <c r="R348" s="197"/>
      <c r="S348" s="197"/>
      <c r="T348" s="197"/>
      <c r="U348" s="197"/>
      <c r="V348" s="197"/>
      <c r="W348" s="197"/>
      <c r="X348" s="197"/>
      <c r="Y348" s="197"/>
      <c r="Z348" s="197"/>
    </row>
    <row r="349" ht="15.75" customHeight="1">
      <c r="A349" s="180"/>
      <c r="B349" s="197"/>
      <c r="C349" s="197"/>
      <c r="D349" s="197"/>
      <c r="E349" s="197"/>
      <c r="F349" s="197"/>
      <c r="G349" s="197"/>
      <c r="H349" s="197"/>
      <c r="I349" s="152"/>
      <c r="J349" s="50"/>
      <c r="K349" s="50"/>
      <c r="L349" s="50"/>
      <c r="M349" s="50"/>
      <c r="N349" s="152"/>
      <c r="O349" s="197"/>
      <c r="P349" s="197"/>
      <c r="Q349" s="197"/>
      <c r="R349" s="197"/>
      <c r="S349" s="197"/>
      <c r="T349" s="197"/>
      <c r="U349" s="197"/>
      <c r="V349" s="197"/>
      <c r="W349" s="197"/>
      <c r="X349" s="197"/>
      <c r="Y349" s="197"/>
      <c r="Z349" s="197"/>
    </row>
    <row r="350" ht="15.75" customHeight="1">
      <c r="A350" s="180"/>
      <c r="B350" s="197"/>
      <c r="C350" s="197"/>
      <c r="D350" s="197"/>
      <c r="E350" s="197"/>
      <c r="F350" s="197"/>
      <c r="G350" s="197"/>
      <c r="H350" s="169"/>
      <c r="I350" s="152"/>
      <c r="J350" s="50"/>
      <c r="K350" s="50"/>
      <c r="L350" s="50"/>
      <c r="M350" s="50"/>
      <c r="N350" s="152"/>
      <c r="O350" s="197"/>
      <c r="P350" s="197"/>
      <c r="Q350" s="197"/>
      <c r="R350" s="197"/>
      <c r="S350" s="197"/>
      <c r="T350" s="197"/>
      <c r="U350" s="197"/>
      <c r="V350" s="197"/>
      <c r="W350" s="197"/>
      <c r="X350" s="197"/>
      <c r="Y350" s="197"/>
      <c r="Z350" s="197"/>
    </row>
    <row r="351" ht="15.75" customHeight="1">
      <c r="A351" s="180"/>
      <c r="B351" s="197"/>
      <c r="C351" s="197"/>
      <c r="D351" s="197"/>
      <c r="E351" s="197"/>
      <c r="F351" s="197"/>
      <c r="G351" s="197"/>
      <c r="H351" s="197"/>
      <c r="I351" s="152"/>
      <c r="J351" s="50"/>
      <c r="K351" s="50"/>
      <c r="L351" s="50"/>
      <c r="M351" s="50"/>
      <c r="N351" s="152"/>
      <c r="O351" s="197"/>
      <c r="P351" s="197"/>
      <c r="Q351" s="197"/>
      <c r="R351" s="197"/>
      <c r="S351" s="197"/>
      <c r="T351" s="197"/>
      <c r="U351" s="197"/>
      <c r="V351" s="197"/>
      <c r="W351" s="197"/>
      <c r="X351" s="197"/>
      <c r="Y351" s="197"/>
      <c r="Z351" s="197"/>
    </row>
    <row r="352" ht="15.75" customHeight="1">
      <c r="A352" s="180"/>
      <c r="B352" s="197"/>
      <c r="C352" s="197"/>
      <c r="D352" s="197"/>
      <c r="E352" s="197"/>
      <c r="F352" s="197"/>
      <c r="G352" s="197"/>
      <c r="H352" s="197"/>
      <c r="I352" s="152"/>
      <c r="J352" s="50"/>
      <c r="K352" s="50"/>
      <c r="L352" s="50"/>
      <c r="M352" s="50"/>
      <c r="N352" s="152"/>
      <c r="O352" s="197"/>
      <c r="P352" s="197"/>
      <c r="Q352" s="197"/>
      <c r="R352" s="197"/>
      <c r="S352" s="197"/>
      <c r="T352" s="197"/>
      <c r="U352" s="197"/>
      <c r="V352" s="197"/>
      <c r="W352" s="197"/>
      <c r="X352" s="197"/>
      <c r="Y352" s="197"/>
      <c r="Z352" s="197"/>
    </row>
    <row r="353" ht="15.75" customHeight="1">
      <c r="A353" s="180"/>
      <c r="B353" s="197"/>
      <c r="C353" s="197"/>
      <c r="D353" s="197"/>
      <c r="E353" s="197"/>
      <c r="F353" s="197"/>
      <c r="G353" s="197"/>
      <c r="H353" s="197"/>
      <c r="I353" s="152"/>
      <c r="J353" s="50"/>
      <c r="K353" s="50"/>
      <c r="L353" s="50"/>
      <c r="M353" s="50"/>
      <c r="N353" s="152"/>
      <c r="O353" s="197"/>
      <c r="P353" s="197"/>
      <c r="Q353" s="197"/>
      <c r="R353" s="197"/>
      <c r="S353" s="197"/>
      <c r="T353" s="197"/>
      <c r="U353" s="197"/>
      <c r="V353" s="197"/>
      <c r="W353" s="197"/>
      <c r="X353" s="197"/>
      <c r="Y353" s="197"/>
      <c r="Z353" s="197"/>
    </row>
    <row r="354" ht="15.75" customHeight="1">
      <c r="A354" s="180"/>
      <c r="B354" s="197"/>
      <c r="C354" s="197"/>
      <c r="D354" s="197"/>
      <c r="E354" s="197"/>
      <c r="F354" s="197"/>
      <c r="G354" s="197"/>
      <c r="H354" s="169"/>
      <c r="I354" s="152"/>
      <c r="J354" s="50"/>
      <c r="K354" s="50"/>
      <c r="L354" s="50"/>
      <c r="M354" s="50"/>
      <c r="N354" s="152"/>
      <c r="O354" s="197"/>
      <c r="P354" s="197"/>
      <c r="Q354" s="197"/>
      <c r="R354" s="197"/>
      <c r="S354" s="197"/>
      <c r="T354" s="197"/>
      <c r="U354" s="197"/>
      <c r="V354" s="197"/>
      <c r="W354" s="197"/>
      <c r="X354" s="197"/>
      <c r="Y354" s="197"/>
      <c r="Z354" s="197"/>
    </row>
    <row r="355" ht="15.75" customHeight="1">
      <c r="A355" s="180"/>
      <c r="B355" s="197"/>
      <c r="C355" s="197"/>
      <c r="D355" s="197"/>
      <c r="E355" s="197"/>
      <c r="F355" s="197"/>
      <c r="G355" s="197"/>
      <c r="H355" s="169"/>
      <c r="I355" s="152"/>
      <c r="J355" s="50"/>
      <c r="K355" s="50"/>
      <c r="L355" s="50"/>
      <c r="M355" s="50"/>
      <c r="N355" s="152"/>
      <c r="O355" s="197"/>
      <c r="P355" s="197"/>
      <c r="Q355" s="197"/>
      <c r="R355" s="197"/>
      <c r="S355" s="197"/>
      <c r="T355" s="197"/>
      <c r="U355" s="197"/>
      <c r="V355" s="197"/>
      <c r="W355" s="197"/>
      <c r="X355" s="197"/>
      <c r="Y355" s="197"/>
      <c r="Z355" s="197"/>
    </row>
    <row r="356" ht="15.75" customHeight="1">
      <c r="A356" s="180"/>
      <c r="B356" s="197"/>
      <c r="C356" s="197"/>
      <c r="D356" s="197"/>
      <c r="E356" s="197"/>
      <c r="F356" s="197"/>
      <c r="G356" s="197"/>
      <c r="H356" s="169"/>
      <c r="I356" s="152"/>
      <c r="J356" s="50"/>
      <c r="K356" s="50"/>
      <c r="L356" s="50"/>
      <c r="M356" s="50"/>
      <c r="N356" s="152"/>
      <c r="O356" s="197"/>
      <c r="P356" s="197"/>
      <c r="Q356" s="197"/>
      <c r="R356" s="197"/>
      <c r="S356" s="197"/>
      <c r="T356" s="197"/>
      <c r="U356" s="197"/>
      <c r="V356" s="197"/>
      <c r="W356" s="197"/>
      <c r="X356" s="197"/>
      <c r="Y356" s="197"/>
      <c r="Z356" s="197"/>
    </row>
    <row r="357" ht="15.75" customHeight="1">
      <c r="A357" s="180"/>
      <c r="B357" s="197"/>
      <c r="C357" s="197"/>
      <c r="D357" s="197"/>
      <c r="E357" s="197"/>
      <c r="F357" s="197"/>
      <c r="G357" s="197"/>
      <c r="H357" s="169"/>
      <c r="I357" s="152"/>
      <c r="J357" s="50"/>
      <c r="K357" s="50"/>
      <c r="L357" s="50"/>
      <c r="M357" s="50"/>
      <c r="N357" s="152"/>
      <c r="O357" s="197"/>
      <c r="P357" s="197"/>
      <c r="Q357" s="197"/>
      <c r="R357" s="197"/>
      <c r="S357" s="197"/>
      <c r="T357" s="197"/>
      <c r="U357" s="197"/>
      <c r="V357" s="197"/>
      <c r="W357" s="197"/>
      <c r="X357" s="197"/>
      <c r="Y357" s="197"/>
      <c r="Z357" s="197"/>
    </row>
    <row r="358" ht="15.75" customHeight="1">
      <c r="A358" s="180"/>
      <c r="B358" s="197"/>
      <c r="C358" s="197"/>
      <c r="D358" s="197"/>
      <c r="E358" s="197"/>
      <c r="F358" s="197"/>
      <c r="G358" s="197"/>
      <c r="H358" s="169"/>
      <c r="I358" s="152"/>
      <c r="J358" s="50"/>
      <c r="K358" s="50"/>
      <c r="L358" s="50"/>
      <c r="M358" s="50"/>
      <c r="N358" s="152"/>
      <c r="O358" s="197"/>
      <c r="P358" s="197"/>
      <c r="Q358" s="197"/>
      <c r="R358" s="197"/>
      <c r="S358" s="197"/>
      <c r="T358" s="197"/>
      <c r="U358" s="197"/>
      <c r="V358" s="197"/>
      <c r="W358" s="197"/>
      <c r="X358" s="197"/>
      <c r="Y358" s="197"/>
      <c r="Z358" s="197"/>
    </row>
    <row r="359" ht="15.75" customHeight="1">
      <c r="A359" s="180"/>
      <c r="B359" s="197"/>
      <c r="C359" s="197"/>
      <c r="D359" s="197"/>
      <c r="E359" s="197"/>
      <c r="F359" s="197"/>
      <c r="G359" s="197"/>
      <c r="H359" s="197"/>
      <c r="I359" s="152"/>
      <c r="J359" s="50"/>
      <c r="K359" s="50"/>
      <c r="L359" s="50"/>
      <c r="M359" s="50"/>
      <c r="N359" s="152"/>
      <c r="O359" s="197"/>
      <c r="P359" s="197"/>
      <c r="Q359" s="197"/>
      <c r="R359" s="197"/>
      <c r="S359" s="197"/>
      <c r="T359" s="197"/>
      <c r="U359" s="197"/>
      <c r="V359" s="197"/>
      <c r="W359" s="197"/>
      <c r="X359" s="197"/>
      <c r="Y359" s="197"/>
      <c r="Z359" s="197"/>
    </row>
    <row r="360" ht="15.75" customHeight="1">
      <c r="A360" s="180"/>
      <c r="B360" s="197"/>
      <c r="C360" s="197"/>
      <c r="D360" s="197"/>
      <c r="E360" s="197"/>
      <c r="F360" s="197"/>
      <c r="G360" s="197"/>
      <c r="H360" s="169"/>
      <c r="I360" s="152"/>
      <c r="J360" s="50"/>
      <c r="K360" s="50"/>
      <c r="L360" s="50"/>
      <c r="M360" s="50"/>
      <c r="N360" s="152"/>
      <c r="O360" s="197"/>
      <c r="P360" s="197"/>
      <c r="Q360" s="197"/>
      <c r="R360" s="197"/>
      <c r="S360" s="197"/>
      <c r="T360" s="197"/>
      <c r="U360" s="197"/>
      <c r="V360" s="197"/>
      <c r="W360" s="197"/>
      <c r="X360" s="197"/>
      <c r="Y360" s="197"/>
      <c r="Z360" s="197"/>
    </row>
    <row r="361" ht="15.75" customHeight="1">
      <c r="A361" s="180"/>
      <c r="B361" s="197"/>
      <c r="C361" s="197"/>
      <c r="D361" s="197"/>
      <c r="E361" s="197"/>
      <c r="F361" s="197"/>
      <c r="G361" s="197"/>
      <c r="H361" s="169"/>
      <c r="I361" s="152"/>
      <c r="J361" s="50"/>
      <c r="K361" s="50"/>
      <c r="L361" s="50"/>
      <c r="M361" s="50"/>
      <c r="N361" s="152"/>
      <c r="O361" s="197"/>
      <c r="P361" s="197"/>
      <c r="Q361" s="197"/>
      <c r="R361" s="197"/>
      <c r="S361" s="197"/>
      <c r="T361" s="197"/>
      <c r="U361" s="197"/>
      <c r="V361" s="197"/>
      <c r="W361" s="197"/>
      <c r="X361" s="197"/>
      <c r="Y361" s="197"/>
      <c r="Z361" s="197"/>
    </row>
    <row r="362" ht="15.75" customHeight="1">
      <c r="A362" s="180"/>
      <c r="B362" s="197"/>
      <c r="C362" s="197"/>
      <c r="D362" s="197"/>
      <c r="E362" s="197"/>
      <c r="F362" s="197"/>
      <c r="G362" s="197"/>
      <c r="H362" s="169"/>
      <c r="I362" s="152"/>
      <c r="J362" s="50"/>
      <c r="K362" s="50"/>
      <c r="L362" s="50"/>
      <c r="M362" s="50"/>
      <c r="N362" s="152"/>
      <c r="O362" s="197"/>
      <c r="P362" s="197"/>
      <c r="Q362" s="197"/>
      <c r="R362" s="197"/>
      <c r="S362" s="197"/>
      <c r="T362" s="197"/>
      <c r="U362" s="197"/>
      <c r="V362" s="197"/>
      <c r="W362" s="197"/>
      <c r="X362" s="197"/>
      <c r="Y362" s="197"/>
      <c r="Z362" s="197"/>
    </row>
    <row r="363" ht="15.75" customHeight="1">
      <c r="A363" s="180"/>
      <c r="B363" s="197"/>
      <c r="C363" s="197"/>
      <c r="D363" s="197"/>
      <c r="E363" s="197"/>
      <c r="F363" s="197"/>
      <c r="G363" s="197"/>
      <c r="H363" s="169"/>
      <c r="I363" s="152"/>
      <c r="J363" s="50"/>
      <c r="K363" s="50"/>
      <c r="L363" s="50"/>
      <c r="M363" s="50"/>
      <c r="N363" s="152"/>
      <c r="O363" s="197"/>
      <c r="P363" s="197"/>
      <c r="Q363" s="197"/>
      <c r="R363" s="197"/>
      <c r="S363" s="197"/>
      <c r="T363" s="197"/>
      <c r="U363" s="197"/>
      <c r="V363" s="197"/>
      <c r="W363" s="197"/>
      <c r="X363" s="197"/>
      <c r="Y363" s="197"/>
      <c r="Z363" s="197"/>
    </row>
    <row r="364" ht="15.75" customHeight="1">
      <c r="A364" s="180"/>
      <c r="B364" s="197"/>
      <c r="C364" s="197"/>
      <c r="D364" s="197"/>
      <c r="E364" s="197"/>
      <c r="F364" s="197"/>
      <c r="G364" s="197"/>
      <c r="H364" s="169"/>
      <c r="I364" s="152"/>
      <c r="J364" s="50"/>
      <c r="K364" s="50"/>
      <c r="L364" s="50"/>
      <c r="M364" s="50"/>
      <c r="N364" s="152"/>
      <c r="O364" s="197"/>
      <c r="P364" s="197"/>
      <c r="Q364" s="197"/>
      <c r="R364" s="197"/>
      <c r="S364" s="197"/>
      <c r="T364" s="197"/>
      <c r="U364" s="197"/>
      <c r="V364" s="197"/>
      <c r="W364" s="197"/>
      <c r="X364" s="197"/>
      <c r="Y364" s="197"/>
      <c r="Z364" s="197"/>
    </row>
    <row r="365" ht="15.75" customHeight="1">
      <c r="A365" s="180"/>
      <c r="B365" s="197"/>
      <c r="C365" s="197"/>
      <c r="D365" s="197"/>
      <c r="E365" s="197"/>
      <c r="F365" s="197"/>
      <c r="G365" s="197"/>
      <c r="H365" s="169"/>
      <c r="I365" s="152"/>
      <c r="J365" s="50"/>
      <c r="K365" s="50"/>
      <c r="L365" s="50"/>
      <c r="M365" s="50"/>
      <c r="N365" s="152"/>
      <c r="O365" s="197"/>
      <c r="P365" s="197"/>
      <c r="Q365" s="197"/>
      <c r="R365" s="197"/>
      <c r="S365" s="197"/>
      <c r="T365" s="197"/>
      <c r="U365" s="197"/>
      <c r="V365" s="197"/>
      <c r="W365" s="197"/>
      <c r="X365" s="197"/>
      <c r="Y365" s="197"/>
      <c r="Z365" s="197"/>
    </row>
    <row r="366" ht="15.75" customHeight="1">
      <c r="A366" s="180"/>
      <c r="B366" s="197"/>
      <c r="C366" s="197"/>
      <c r="D366" s="197"/>
      <c r="E366" s="197"/>
      <c r="F366" s="197"/>
      <c r="G366" s="197"/>
      <c r="H366" s="169"/>
      <c r="I366" s="152"/>
      <c r="J366" s="50"/>
      <c r="K366" s="50"/>
      <c r="L366" s="50"/>
      <c r="M366" s="50"/>
      <c r="N366" s="152"/>
      <c r="O366" s="197"/>
      <c r="P366" s="197"/>
      <c r="Q366" s="197"/>
      <c r="R366" s="197"/>
      <c r="S366" s="197"/>
      <c r="T366" s="197"/>
      <c r="U366" s="197"/>
      <c r="V366" s="197"/>
      <c r="W366" s="197"/>
      <c r="X366" s="197"/>
      <c r="Y366" s="197"/>
      <c r="Z366" s="197"/>
    </row>
    <row r="367" ht="15.75" customHeight="1">
      <c r="A367" s="180"/>
      <c r="B367" s="197"/>
      <c r="C367" s="197"/>
      <c r="D367" s="197"/>
      <c r="E367" s="197"/>
      <c r="F367" s="197"/>
      <c r="G367" s="197"/>
      <c r="H367" s="169"/>
      <c r="I367" s="152"/>
      <c r="J367" s="50"/>
      <c r="K367" s="50"/>
      <c r="L367" s="50"/>
      <c r="M367" s="50"/>
      <c r="N367" s="152"/>
      <c r="O367" s="197"/>
      <c r="P367" s="197"/>
      <c r="Q367" s="197"/>
      <c r="R367" s="197"/>
      <c r="S367" s="197"/>
      <c r="T367" s="197"/>
      <c r="U367" s="197"/>
      <c r="V367" s="197"/>
      <c r="W367" s="197"/>
      <c r="X367" s="197"/>
      <c r="Y367" s="197"/>
      <c r="Z367" s="197"/>
    </row>
    <row r="368" ht="15.75" customHeight="1">
      <c r="A368" s="180"/>
      <c r="B368" s="197"/>
      <c r="C368" s="197"/>
      <c r="D368" s="197"/>
      <c r="E368" s="197"/>
      <c r="F368" s="197"/>
      <c r="G368" s="197"/>
      <c r="H368" s="169"/>
      <c r="I368" s="152"/>
      <c r="J368" s="50"/>
      <c r="K368" s="50"/>
      <c r="L368" s="50"/>
      <c r="M368" s="50"/>
      <c r="N368" s="152"/>
      <c r="O368" s="197"/>
      <c r="P368" s="197"/>
      <c r="Q368" s="197"/>
      <c r="R368" s="197"/>
      <c r="S368" s="197"/>
      <c r="T368" s="197"/>
      <c r="U368" s="197"/>
      <c r="V368" s="197"/>
      <c r="W368" s="197"/>
      <c r="X368" s="197"/>
      <c r="Y368" s="197"/>
      <c r="Z368" s="197"/>
    </row>
    <row r="369" ht="15.75" customHeight="1">
      <c r="A369" s="180"/>
      <c r="B369" s="197"/>
      <c r="C369" s="197"/>
      <c r="D369" s="197"/>
      <c r="E369" s="197"/>
      <c r="F369" s="197"/>
      <c r="G369" s="197"/>
      <c r="H369" s="169"/>
      <c r="I369" s="152"/>
      <c r="J369" s="50"/>
      <c r="K369" s="50"/>
      <c r="L369" s="50"/>
      <c r="M369" s="50"/>
      <c r="N369" s="152"/>
      <c r="O369" s="197"/>
      <c r="P369" s="197"/>
      <c r="Q369" s="197"/>
      <c r="R369" s="197"/>
      <c r="S369" s="197"/>
      <c r="T369" s="197"/>
      <c r="U369" s="197"/>
      <c r="V369" s="197"/>
      <c r="W369" s="197"/>
      <c r="X369" s="197"/>
      <c r="Y369" s="197"/>
      <c r="Z369" s="197"/>
    </row>
    <row r="370" ht="15.75" customHeight="1">
      <c r="A370" s="180"/>
      <c r="B370" s="197"/>
      <c r="C370" s="197"/>
      <c r="D370" s="197"/>
      <c r="E370" s="197"/>
      <c r="F370" s="197"/>
      <c r="G370" s="197"/>
      <c r="H370" s="169"/>
      <c r="I370" s="152"/>
      <c r="J370" s="50"/>
      <c r="K370" s="50"/>
      <c r="L370" s="50"/>
      <c r="M370" s="50"/>
      <c r="N370" s="152"/>
      <c r="O370" s="197"/>
      <c r="P370" s="197"/>
      <c r="Q370" s="197"/>
      <c r="R370" s="197"/>
      <c r="S370" s="197"/>
      <c r="T370" s="197"/>
      <c r="U370" s="197"/>
      <c r="V370" s="197"/>
      <c r="W370" s="197"/>
      <c r="X370" s="197"/>
      <c r="Y370" s="197"/>
      <c r="Z370" s="197"/>
    </row>
    <row r="371" ht="15.75" customHeight="1">
      <c r="A371" s="180"/>
      <c r="B371" s="197"/>
      <c r="C371" s="197"/>
      <c r="D371" s="197"/>
      <c r="E371" s="197"/>
      <c r="F371" s="197"/>
      <c r="G371" s="197"/>
      <c r="H371" s="197"/>
      <c r="I371" s="152"/>
      <c r="J371" s="50"/>
      <c r="K371" s="50"/>
      <c r="L371" s="50"/>
      <c r="M371" s="50"/>
      <c r="N371" s="152"/>
      <c r="O371" s="197"/>
      <c r="P371" s="197"/>
      <c r="Q371" s="197"/>
      <c r="R371" s="197"/>
      <c r="S371" s="197"/>
      <c r="T371" s="197"/>
      <c r="U371" s="197"/>
      <c r="V371" s="197"/>
      <c r="W371" s="197"/>
      <c r="X371" s="197"/>
      <c r="Y371" s="197"/>
      <c r="Z371" s="197"/>
    </row>
    <row r="372" ht="15.75" customHeight="1">
      <c r="A372" s="180"/>
      <c r="B372" s="197"/>
      <c r="C372" s="197"/>
      <c r="D372" s="197"/>
      <c r="E372" s="197"/>
      <c r="F372" s="197"/>
      <c r="G372" s="197"/>
      <c r="H372" s="197"/>
      <c r="I372" s="152"/>
      <c r="J372" s="50"/>
      <c r="K372" s="50"/>
      <c r="L372" s="50"/>
      <c r="M372" s="50"/>
      <c r="N372" s="152"/>
      <c r="O372" s="197"/>
      <c r="P372" s="197"/>
      <c r="Q372" s="197"/>
      <c r="R372" s="197"/>
      <c r="S372" s="197"/>
      <c r="T372" s="197"/>
      <c r="U372" s="197"/>
      <c r="V372" s="197"/>
      <c r="W372" s="197"/>
      <c r="X372" s="197"/>
      <c r="Y372" s="197"/>
      <c r="Z372" s="197"/>
    </row>
    <row r="373" ht="15.75" customHeight="1">
      <c r="A373" s="180"/>
      <c r="B373" s="197"/>
      <c r="C373" s="197"/>
      <c r="D373" s="197"/>
      <c r="E373" s="197"/>
      <c r="F373" s="197"/>
      <c r="G373" s="197"/>
      <c r="H373" s="169"/>
      <c r="I373" s="152"/>
      <c r="J373" s="50"/>
      <c r="K373" s="50"/>
      <c r="L373" s="50"/>
      <c r="M373" s="50"/>
      <c r="N373" s="152"/>
      <c r="O373" s="197"/>
      <c r="P373" s="197"/>
      <c r="Q373" s="197"/>
      <c r="R373" s="197"/>
      <c r="S373" s="197"/>
      <c r="T373" s="197"/>
      <c r="U373" s="197"/>
      <c r="V373" s="197"/>
      <c r="W373" s="197"/>
      <c r="X373" s="197"/>
      <c r="Y373" s="197"/>
      <c r="Z373" s="197"/>
    </row>
    <row r="374" ht="15.75" customHeight="1">
      <c r="A374" s="180"/>
      <c r="B374" s="197"/>
      <c r="C374" s="197"/>
      <c r="D374" s="197"/>
      <c r="E374" s="197"/>
      <c r="F374" s="197"/>
      <c r="G374" s="197"/>
      <c r="H374" s="197"/>
      <c r="I374" s="152"/>
      <c r="J374" s="50"/>
      <c r="K374" s="50"/>
      <c r="L374" s="50"/>
      <c r="M374" s="50"/>
      <c r="N374" s="152"/>
      <c r="O374" s="197"/>
      <c r="P374" s="197"/>
      <c r="Q374" s="197"/>
      <c r="R374" s="197"/>
      <c r="S374" s="197"/>
      <c r="T374" s="197"/>
      <c r="U374" s="197"/>
      <c r="V374" s="197"/>
      <c r="W374" s="197"/>
      <c r="X374" s="197"/>
      <c r="Y374" s="197"/>
      <c r="Z374" s="197"/>
    </row>
    <row r="375" ht="15.75" customHeight="1">
      <c r="A375" s="180"/>
      <c r="B375" s="197"/>
      <c r="C375" s="197"/>
      <c r="D375" s="197"/>
      <c r="E375" s="197"/>
      <c r="F375" s="197"/>
      <c r="G375" s="197"/>
      <c r="H375" s="197"/>
      <c r="I375" s="152"/>
      <c r="J375" s="50"/>
      <c r="K375" s="50"/>
      <c r="L375" s="50"/>
      <c r="M375" s="50"/>
      <c r="N375" s="152"/>
      <c r="O375" s="197"/>
      <c r="P375" s="197"/>
      <c r="Q375" s="197"/>
      <c r="R375" s="197"/>
      <c r="S375" s="197"/>
      <c r="T375" s="197"/>
      <c r="U375" s="197"/>
      <c r="V375" s="197"/>
      <c r="W375" s="197"/>
      <c r="X375" s="197"/>
      <c r="Y375" s="197"/>
      <c r="Z375" s="197"/>
    </row>
    <row r="376" ht="15.75" customHeight="1">
      <c r="A376" s="180"/>
      <c r="B376" s="197"/>
      <c r="C376" s="197"/>
      <c r="D376" s="197"/>
      <c r="E376" s="197"/>
      <c r="F376" s="197"/>
      <c r="G376" s="197"/>
      <c r="H376" s="169"/>
      <c r="I376" s="152"/>
      <c r="J376" s="50"/>
      <c r="K376" s="50"/>
      <c r="L376" s="50"/>
      <c r="M376" s="50"/>
      <c r="N376" s="152"/>
      <c r="O376" s="197"/>
      <c r="P376" s="197"/>
      <c r="Q376" s="197"/>
      <c r="R376" s="197"/>
      <c r="S376" s="197"/>
      <c r="T376" s="197"/>
      <c r="U376" s="197"/>
      <c r="V376" s="197"/>
      <c r="W376" s="197"/>
      <c r="X376" s="197"/>
      <c r="Y376" s="197"/>
      <c r="Z376" s="197"/>
    </row>
    <row r="377" ht="15.75" customHeight="1">
      <c r="A377" s="180"/>
      <c r="B377" s="197"/>
      <c r="C377" s="197"/>
      <c r="D377" s="197"/>
      <c r="E377" s="197"/>
      <c r="F377" s="197"/>
      <c r="G377" s="197"/>
      <c r="H377" s="197"/>
      <c r="I377" s="152"/>
      <c r="J377" s="50"/>
      <c r="K377" s="50"/>
      <c r="L377" s="50"/>
      <c r="M377" s="50"/>
      <c r="N377" s="152"/>
      <c r="O377" s="197"/>
      <c r="P377" s="197"/>
      <c r="Q377" s="197"/>
      <c r="R377" s="197"/>
      <c r="S377" s="197"/>
      <c r="T377" s="197"/>
      <c r="U377" s="197"/>
      <c r="V377" s="197"/>
      <c r="W377" s="197"/>
      <c r="X377" s="197"/>
      <c r="Y377" s="197"/>
      <c r="Z377" s="197"/>
    </row>
    <row r="378" ht="15.75" customHeight="1">
      <c r="A378" s="180"/>
      <c r="B378" s="197"/>
      <c r="C378" s="197"/>
      <c r="D378" s="197"/>
      <c r="E378" s="197"/>
      <c r="F378" s="197"/>
      <c r="G378" s="197"/>
      <c r="H378" s="197"/>
      <c r="I378" s="152"/>
      <c r="J378" s="50"/>
      <c r="K378" s="50"/>
      <c r="L378" s="50"/>
      <c r="M378" s="50"/>
      <c r="N378" s="152"/>
      <c r="O378" s="197"/>
      <c r="P378" s="197"/>
      <c r="Q378" s="197"/>
      <c r="R378" s="197"/>
      <c r="S378" s="197"/>
      <c r="T378" s="197"/>
      <c r="U378" s="197"/>
      <c r="V378" s="197"/>
      <c r="W378" s="197"/>
      <c r="X378" s="197"/>
      <c r="Y378" s="197"/>
      <c r="Z378" s="197"/>
    </row>
    <row r="379" ht="15.75" customHeight="1">
      <c r="A379" s="180"/>
      <c r="B379" s="197"/>
      <c r="C379" s="197"/>
      <c r="D379" s="197"/>
      <c r="E379" s="197"/>
      <c r="F379" s="197"/>
      <c r="G379" s="197"/>
      <c r="H379" s="169"/>
      <c r="I379" s="152"/>
      <c r="J379" s="50"/>
      <c r="K379" s="50"/>
      <c r="L379" s="50"/>
      <c r="M379" s="50"/>
      <c r="N379" s="152"/>
      <c r="O379" s="197"/>
      <c r="P379" s="197"/>
      <c r="Q379" s="197"/>
      <c r="R379" s="197"/>
      <c r="S379" s="197"/>
      <c r="T379" s="197"/>
      <c r="U379" s="197"/>
      <c r="V379" s="197"/>
      <c r="W379" s="197"/>
      <c r="X379" s="197"/>
      <c r="Y379" s="197"/>
      <c r="Z379" s="197"/>
    </row>
    <row r="380" ht="15.75" customHeight="1">
      <c r="A380" s="180"/>
      <c r="B380" s="197"/>
      <c r="C380" s="197"/>
      <c r="D380" s="197"/>
      <c r="E380" s="197"/>
      <c r="F380" s="197"/>
      <c r="G380" s="197"/>
      <c r="H380" s="197"/>
      <c r="I380" s="152"/>
      <c r="J380" s="50"/>
      <c r="K380" s="50"/>
      <c r="L380" s="50"/>
      <c r="M380" s="50"/>
      <c r="N380" s="152"/>
      <c r="O380" s="197"/>
      <c r="P380" s="197"/>
      <c r="Q380" s="197"/>
      <c r="R380" s="197"/>
      <c r="S380" s="197"/>
      <c r="T380" s="197"/>
      <c r="U380" s="197"/>
      <c r="V380" s="197"/>
      <c r="W380" s="197"/>
      <c r="X380" s="197"/>
      <c r="Y380" s="197"/>
      <c r="Z380" s="197"/>
    </row>
    <row r="381" ht="15.75" customHeight="1">
      <c r="A381" s="180"/>
      <c r="B381" s="197"/>
      <c r="C381" s="197"/>
      <c r="D381" s="197"/>
      <c r="E381" s="197"/>
      <c r="F381" s="197"/>
      <c r="G381" s="197"/>
      <c r="H381" s="197"/>
      <c r="I381" s="152"/>
      <c r="J381" s="50"/>
      <c r="K381" s="50"/>
      <c r="L381" s="50"/>
      <c r="M381" s="50"/>
      <c r="N381" s="152"/>
      <c r="O381" s="197"/>
      <c r="P381" s="197"/>
      <c r="Q381" s="197"/>
      <c r="R381" s="197"/>
      <c r="S381" s="197"/>
      <c r="T381" s="197"/>
      <c r="U381" s="197"/>
      <c r="V381" s="197"/>
      <c r="W381" s="197"/>
      <c r="X381" s="197"/>
      <c r="Y381" s="197"/>
      <c r="Z381" s="197"/>
    </row>
    <row r="382" ht="15.75" customHeight="1">
      <c r="A382" s="180"/>
      <c r="B382" s="197"/>
      <c r="C382" s="197"/>
      <c r="D382" s="197"/>
      <c r="E382" s="197"/>
      <c r="F382" s="197"/>
      <c r="G382" s="197"/>
      <c r="H382" s="197"/>
      <c r="I382" s="152"/>
      <c r="J382" s="50"/>
      <c r="K382" s="50"/>
      <c r="L382" s="50"/>
      <c r="M382" s="50"/>
      <c r="N382" s="152"/>
      <c r="O382" s="197"/>
      <c r="P382" s="197"/>
      <c r="Q382" s="197"/>
      <c r="R382" s="197"/>
      <c r="S382" s="197"/>
      <c r="T382" s="197"/>
      <c r="U382" s="197"/>
      <c r="V382" s="197"/>
      <c r="W382" s="197"/>
      <c r="X382" s="197"/>
      <c r="Y382" s="197"/>
      <c r="Z382" s="197"/>
    </row>
    <row r="383" ht="15.75" customHeight="1">
      <c r="A383" s="180"/>
      <c r="B383" s="197"/>
      <c r="C383" s="197"/>
      <c r="D383" s="197"/>
      <c r="E383" s="197"/>
      <c r="F383" s="197"/>
      <c r="G383" s="197"/>
      <c r="H383" s="197"/>
      <c r="I383" s="152"/>
      <c r="J383" s="50"/>
      <c r="K383" s="50"/>
      <c r="L383" s="50"/>
      <c r="M383" s="50"/>
      <c r="N383" s="152"/>
      <c r="O383" s="197"/>
      <c r="P383" s="197"/>
      <c r="Q383" s="197"/>
      <c r="R383" s="197"/>
      <c r="S383" s="197"/>
      <c r="T383" s="197"/>
      <c r="U383" s="197"/>
      <c r="V383" s="197"/>
      <c r="W383" s="197"/>
      <c r="X383" s="197"/>
      <c r="Y383" s="197"/>
      <c r="Z383" s="197"/>
    </row>
    <row r="384" ht="15.75" customHeight="1">
      <c r="A384" s="180"/>
      <c r="B384" s="197"/>
      <c r="C384" s="197"/>
      <c r="D384" s="197"/>
      <c r="E384" s="197"/>
      <c r="F384" s="197"/>
      <c r="G384" s="197"/>
      <c r="H384" s="197"/>
      <c r="I384" s="152"/>
      <c r="J384" s="50"/>
      <c r="K384" s="50"/>
      <c r="L384" s="50"/>
      <c r="M384" s="50"/>
      <c r="N384" s="152"/>
      <c r="O384" s="197"/>
      <c r="P384" s="197"/>
      <c r="Q384" s="197"/>
      <c r="R384" s="197"/>
      <c r="S384" s="197"/>
      <c r="T384" s="197"/>
      <c r="U384" s="197"/>
      <c r="V384" s="197"/>
      <c r="W384" s="197"/>
      <c r="X384" s="197"/>
      <c r="Y384" s="197"/>
      <c r="Z384" s="197"/>
    </row>
    <row r="385" ht="15.75" customHeight="1">
      <c r="A385" s="180"/>
      <c r="B385" s="197"/>
      <c r="C385" s="197"/>
      <c r="D385" s="197"/>
      <c r="E385" s="197"/>
      <c r="F385" s="197"/>
      <c r="G385" s="197"/>
      <c r="H385" s="169"/>
      <c r="I385" s="152"/>
      <c r="J385" s="50"/>
      <c r="K385" s="50"/>
      <c r="L385" s="50"/>
      <c r="M385" s="50"/>
      <c r="N385" s="152"/>
      <c r="O385" s="197"/>
      <c r="P385" s="197"/>
      <c r="Q385" s="197"/>
      <c r="R385" s="197"/>
      <c r="S385" s="197"/>
      <c r="T385" s="197"/>
      <c r="U385" s="197"/>
      <c r="V385" s="197"/>
      <c r="W385" s="197"/>
      <c r="X385" s="197"/>
      <c r="Y385" s="197"/>
      <c r="Z385" s="197"/>
    </row>
    <row r="386" ht="15.75" customHeight="1">
      <c r="A386" s="180"/>
      <c r="B386" s="197"/>
      <c r="C386" s="197"/>
      <c r="D386" s="197"/>
      <c r="E386" s="197"/>
      <c r="F386" s="197"/>
      <c r="G386" s="197"/>
      <c r="H386" s="169"/>
      <c r="I386" s="152"/>
      <c r="J386" s="50"/>
      <c r="K386" s="50"/>
      <c r="L386" s="50"/>
      <c r="M386" s="50"/>
      <c r="N386" s="152"/>
      <c r="O386" s="197"/>
      <c r="P386" s="197"/>
      <c r="Q386" s="197"/>
      <c r="R386" s="197"/>
      <c r="S386" s="197"/>
      <c r="T386" s="197"/>
      <c r="U386" s="197"/>
      <c r="V386" s="197"/>
      <c r="W386" s="197"/>
      <c r="X386" s="197"/>
      <c r="Y386" s="197"/>
      <c r="Z386" s="197"/>
    </row>
    <row r="387" ht="15.75" customHeight="1">
      <c r="A387" s="180"/>
      <c r="B387" s="197"/>
      <c r="C387" s="197"/>
      <c r="D387" s="197"/>
      <c r="E387" s="197"/>
      <c r="F387" s="197"/>
      <c r="G387" s="197"/>
      <c r="H387" s="197"/>
      <c r="I387" s="152"/>
      <c r="J387" s="50"/>
      <c r="K387" s="50"/>
      <c r="L387" s="50"/>
      <c r="M387" s="50"/>
      <c r="N387" s="152"/>
      <c r="O387" s="197"/>
      <c r="P387" s="197"/>
      <c r="Q387" s="197"/>
      <c r="R387" s="197"/>
      <c r="S387" s="197"/>
      <c r="T387" s="197"/>
      <c r="U387" s="197"/>
      <c r="V387" s="197"/>
      <c r="W387" s="197"/>
      <c r="X387" s="197"/>
      <c r="Y387" s="197"/>
      <c r="Z387" s="197"/>
    </row>
    <row r="388" ht="15.75" customHeight="1">
      <c r="A388" s="180"/>
      <c r="B388" s="197"/>
      <c r="C388" s="197"/>
      <c r="D388" s="197"/>
      <c r="E388" s="197"/>
      <c r="F388" s="197"/>
      <c r="G388" s="197"/>
      <c r="H388" s="169"/>
      <c r="I388" s="152"/>
      <c r="J388" s="50"/>
      <c r="K388" s="50"/>
      <c r="L388" s="50"/>
      <c r="M388" s="50"/>
      <c r="N388" s="152"/>
      <c r="O388" s="197"/>
      <c r="P388" s="197"/>
      <c r="Q388" s="197"/>
      <c r="R388" s="197"/>
      <c r="S388" s="197"/>
      <c r="T388" s="197"/>
      <c r="U388" s="197"/>
      <c r="V388" s="197"/>
      <c r="W388" s="197"/>
      <c r="X388" s="197"/>
      <c r="Y388" s="197"/>
      <c r="Z388" s="197"/>
    </row>
    <row r="389" ht="15.75" customHeight="1">
      <c r="A389" s="180"/>
      <c r="B389" s="197"/>
      <c r="C389" s="197"/>
      <c r="D389" s="197"/>
      <c r="E389" s="197"/>
      <c r="F389" s="197"/>
      <c r="G389" s="197"/>
      <c r="H389" s="169"/>
      <c r="I389" s="152"/>
      <c r="J389" s="50"/>
      <c r="K389" s="50"/>
      <c r="L389" s="50"/>
      <c r="M389" s="50"/>
      <c r="N389" s="152"/>
      <c r="O389" s="197"/>
      <c r="P389" s="197"/>
      <c r="Q389" s="197"/>
      <c r="R389" s="197"/>
      <c r="S389" s="197"/>
      <c r="T389" s="197"/>
      <c r="U389" s="197"/>
      <c r="V389" s="197"/>
      <c r="W389" s="197"/>
      <c r="X389" s="197"/>
      <c r="Y389" s="197"/>
      <c r="Z389" s="197"/>
    </row>
    <row r="390" ht="15.75" customHeight="1">
      <c r="A390" s="180"/>
      <c r="B390" s="197"/>
      <c r="C390" s="197"/>
      <c r="D390" s="197"/>
      <c r="E390" s="197"/>
      <c r="F390" s="197"/>
      <c r="G390" s="197"/>
      <c r="H390" s="169"/>
      <c r="I390" s="152"/>
      <c r="J390" s="50"/>
      <c r="K390" s="50"/>
      <c r="L390" s="50"/>
      <c r="M390" s="50"/>
      <c r="N390" s="152"/>
      <c r="O390" s="197"/>
      <c r="P390" s="197"/>
      <c r="Q390" s="197"/>
      <c r="R390" s="197"/>
      <c r="S390" s="197"/>
      <c r="T390" s="197"/>
      <c r="U390" s="197"/>
      <c r="V390" s="197"/>
      <c r="W390" s="197"/>
      <c r="X390" s="197"/>
      <c r="Y390" s="197"/>
      <c r="Z390" s="197"/>
    </row>
    <row r="391" ht="15.75" customHeight="1">
      <c r="A391" s="180"/>
      <c r="B391" s="197"/>
      <c r="C391" s="197"/>
      <c r="D391" s="197"/>
      <c r="E391" s="197"/>
      <c r="F391" s="197"/>
      <c r="G391" s="197"/>
      <c r="H391" s="169"/>
      <c r="I391" s="152"/>
      <c r="J391" s="50"/>
      <c r="K391" s="50"/>
      <c r="L391" s="50"/>
      <c r="M391" s="50"/>
      <c r="N391" s="152"/>
      <c r="O391" s="197"/>
      <c r="P391" s="197"/>
      <c r="Q391" s="197"/>
      <c r="R391" s="197"/>
      <c r="S391" s="197"/>
      <c r="T391" s="197"/>
      <c r="U391" s="197"/>
      <c r="V391" s="197"/>
      <c r="W391" s="197"/>
      <c r="X391" s="197"/>
      <c r="Y391" s="197"/>
      <c r="Z391" s="197"/>
    </row>
    <row r="392" ht="15.75" customHeight="1">
      <c r="A392" s="180"/>
      <c r="B392" s="197"/>
      <c r="C392" s="197"/>
      <c r="D392" s="197"/>
      <c r="E392" s="197"/>
      <c r="F392" s="197"/>
      <c r="G392" s="197"/>
      <c r="H392" s="169"/>
      <c r="I392" s="152"/>
      <c r="J392" s="50"/>
      <c r="K392" s="50"/>
      <c r="L392" s="50"/>
      <c r="M392" s="50"/>
      <c r="N392" s="152"/>
      <c r="O392" s="197"/>
      <c r="P392" s="197"/>
      <c r="Q392" s="197"/>
      <c r="R392" s="197"/>
      <c r="S392" s="197"/>
      <c r="T392" s="197"/>
      <c r="U392" s="197"/>
      <c r="V392" s="197"/>
      <c r="W392" s="197"/>
      <c r="X392" s="197"/>
      <c r="Y392" s="197"/>
      <c r="Z392" s="197"/>
    </row>
    <row r="393" ht="15.75" customHeight="1">
      <c r="A393" s="180"/>
      <c r="B393" s="197"/>
      <c r="C393" s="197"/>
      <c r="D393" s="197"/>
      <c r="E393" s="197"/>
      <c r="F393" s="197"/>
      <c r="G393" s="197"/>
      <c r="H393" s="197"/>
      <c r="I393" s="152"/>
      <c r="J393" s="50"/>
      <c r="K393" s="50"/>
      <c r="L393" s="50"/>
      <c r="M393" s="50"/>
      <c r="N393" s="152"/>
      <c r="O393" s="197"/>
      <c r="P393" s="197"/>
      <c r="Q393" s="197"/>
      <c r="R393" s="197"/>
      <c r="S393" s="197"/>
      <c r="T393" s="197"/>
      <c r="U393" s="197"/>
      <c r="V393" s="197"/>
      <c r="W393" s="197"/>
      <c r="X393" s="197"/>
      <c r="Y393" s="197"/>
      <c r="Z393" s="197"/>
    </row>
    <row r="394" ht="15.75" customHeight="1">
      <c r="A394" s="180"/>
      <c r="B394" s="197"/>
      <c r="C394" s="197"/>
      <c r="D394" s="197"/>
      <c r="E394" s="197"/>
      <c r="F394" s="197"/>
      <c r="G394" s="197"/>
      <c r="H394" s="197"/>
      <c r="I394" s="152"/>
      <c r="J394" s="50"/>
      <c r="K394" s="50"/>
      <c r="L394" s="50"/>
      <c r="M394" s="50"/>
      <c r="N394" s="152"/>
      <c r="O394" s="197"/>
      <c r="P394" s="197"/>
      <c r="Q394" s="197"/>
      <c r="R394" s="197"/>
      <c r="S394" s="197"/>
      <c r="T394" s="197"/>
      <c r="U394" s="197"/>
      <c r="V394" s="197"/>
      <c r="W394" s="197"/>
      <c r="X394" s="197"/>
      <c r="Y394" s="197"/>
      <c r="Z394" s="197"/>
    </row>
    <row r="395" ht="15.75" customHeight="1">
      <c r="A395" s="180"/>
      <c r="B395" s="197"/>
      <c r="C395" s="197"/>
      <c r="D395" s="197"/>
      <c r="E395" s="197"/>
      <c r="F395" s="197"/>
      <c r="G395" s="197"/>
      <c r="H395" s="169"/>
      <c r="I395" s="152"/>
      <c r="J395" s="50"/>
      <c r="K395" s="50"/>
      <c r="L395" s="50"/>
      <c r="M395" s="50"/>
      <c r="N395" s="152"/>
      <c r="O395" s="197"/>
      <c r="P395" s="197"/>
      <c r="Q395" s="197"/>
      <c r="R395" s="197"/>
      <c r="S395" s="197"/>
      <c r="T395" s="197"/>
      <c r="U395" s="197"/>
      <c r="V395" s="197"/>
      <c r="W395" s="197"/>
      <c r="X395" s="197"/>
      <c r="Y395" s="197"/>
      <c r="Z395" s="197"/>
    </row>
    <row r="396" ht="15.75" customHeight="1">
      <c r="A396" s="180"/>
      <c r="B396" s="197"/>
      <c r="C396" s="197"/>
      <c r="D396" s="197"/>
      <c r="E396" s="197"/>
      <c r="F396" s="197"/>
      <c r="G396" s="197"/>
      <c r="H396" s="169"/>
      <c r="I396" s="152"/>
      <c r="J396" s="50"/>
      <c r="K396" s="50"/>
      <c r="L396" s="50"/>
      <c r="M396" s="50"/>
      <c r="N396" s="152"/>
      <c r="O396" s="197"/>
      <c r="P396" s="197"/>
      <c r="Q396" s="197"/>
      <c r="R396" s="197"/>
      <c r="S396" s="197"/>
      <c r="T396" s="197"/>
      <c r="U396" s="197"/>
      <c r="V396" s="197"/>
      <c r="W396" s="197"/>
      <c r="X396" s="197"/>
      <c r="Y396" s="197"/>
      <c r="Z396" s="197"/>
    </row>
    <row r="397" ht="15.75" customHeight="1">
      <c r="A397" s="180"/>
      <c r="B397" s="197"/>
      <c r="C397" s="197"/>
      <c r="D397" s="197"/>
      <c r="E397" s="197"/>
      <c r="F397" s="197"/>
      <c r="G397" s="197"/>
      <c r="H397" s="197"/>
      <c r="I397" s="152"/>
      <c r="J397" s="50"/>
      <c r="K397" s="50"/>
      <c r="L397" s="50"/>
      <c r="M397" s="50"/>
      <c r="N397" s="152"/>
      <c r="O397" s="197"/>
      <c r="P397" s="197"/>
      <c r="Q397" s="197"/>
      <c r="R397" s="197"/>
      <c r="S397" s="197"/>
      <c r="T397" s="197"/>
      <c r="U397" s="197"/>
      <c r="V397" s="197"/>
      <c r="W397" s="197"/>
      <c r="X397" s="197"/>
      <c r="Y397" s="197"/>
      <c r="Z397" s="197"/>
    </row>
    <row r="398" ht="15.75" customHeight="1">
      <c r="A398" s="180"/>
      <c r="B398" s="197"/>
      <c r="C398" s="197"/>
      <c r="D398" s="197"/>
      <c r="E398" s="197"/>
      <c r="F398" s="197"/>
      <c r="G398" s="197"/>
      <c r="H398" s="169"/>
      <c r="I398" s="152"/>
      <c r="J398" s="50"/>
      <c r="K398" s="50"/>
      <c r="L398" s="50"/>
      <c r="M398" s="50"/>
      <c r="N398" s="152"/>
      <c r="O398" s="197"/>
      <c r="P398" s="197"/>
      <c r="Q398" s="197"/>
      <c r="R398" s="197"/>
      <c r="S398" s="197"/>
      <c r="T398" s="197"/>
      <c r="U398" s="197"/>
      <c r="V398" s="197"/>
      <c r="W398" s="197"/>
      <c r="X398" s="197"/>
      <c r="Y398" s="197"/>
      <c r="Z398" s="197"/>
    </row>
    <row r="399" ht="15.75" customHeight="1">
      <c r="A399" s="180"/>
      <c r="B399" s="197"/>
      <c r="C399" s="197"/>
      <c r="D399" s="197"/>
      <c r="E399" s="197"/>
      <c r="F399" s="197"/>
      <c r="G399" s="197"/>
      <c r="H399" s="197"/>
      <c r="I399" s="152"/>
      <c r="J399" s="50"/>
      <c r="K399" s="50"/>
      <c r="L399" s="50"/>
      <c r="M399" s="50"/>
      <c r="N399" s="152"/>
      <c r="O399" s="197"/>
      <c r="P399" s="197"/>
      <c r="Q399" s="197"/>
      <c r="R399" s="197"/>
      <c r="S399" s="197"/>
      <c r="T399" s="197"/>
      <c r="U399" s="197"/>
      <c r="V399" s="197"/>
      <c r="W399" s="197"/>
      <c r="X399" s="197"/>
      <c r="Y399" s="197"/>
      <c r="Z399" s="197"/>
    </row>
    <row r="400" ht="15.75" customHeight="1">
      <c r="A400" s="197"/>
      <c r="B400" s="197"/>
      <c r="C400" s="197"/>
      <c r="D400" s="197"/>
      <c r="E400" s="197"/>
      <c r="F400" s="197"/>
      <c r="G400" s="197"/>
      <c r="H400" s="197"/>
      <c r="I400" s="197"/>
      <c r="J400" s="197"/>
      <c r="K400" s="197"/>
      <c r="L400" s="197"/>
      <c r="M400" s="197"/>
      <c r="N400" s="197"/>
      <c r="O400" s="197"/>
      <c r="P400" s="197"/>
      <c r="Q400" s="197"/>
      <c r="R400" s="197"/>
      <c r="S400" s="197"/>
      <c r="T400" s="197"/>
      <c r="U400" s="197"/>
      <c r="V400" s="197"/>
      <c r="W400" s="197"/>
      <c r="X400" s="197"/>
      <c r="Y400" s="197"/>
      <c r="Z400" s="197"/>
    </row>
    <row r="401" ht="15.75" customHeight="1">
      <c r="A401" s="197"/>
      <c r="B401" s="197"/>
      <c r="C401" s="197"/>
      <c r="D401" s="197"/>
      <c r="E401" s="197"/>
      <c r="F401" s="197"/>
      <c r="G401" s="197"/>
      <c r="H401" s="197"/>
      <c r="I401" s="197"/>
      <c r="J401" s="197"/>
      <c r="K401" s="197"/>
      <c r="L401" s="197"/>
      <c r="M401" s="197"/>
      <c r="N401" s="197"/>
      <c r="O401" s="197"/>
      <c r="P401" s="197"/>
      <c r="Q401" s="197"/>
      <c r="R401" s="197"/>
      <c r="S401" s="197"/>
      <c r="T401" s="197"/>
      <c r="U401" s="197"/>
      <c r="V401" s="197"/>
      <c r="W401" s="197"/>
      <c r="X401" s="197"/>
      <c r="Y401" s="197"/>
      <c r="Z401" s="197"/>
    </row>
    <row r="402" ht="15.75" customHeight="1">
      <c r="A402" s="197"/>
      <c r="B402" s="197"/>
      <c r="C402" s="197"/>
      <c r="D402" s="197"/>
      <c r="E402" s="197"/>
      <c r="F402" s="197"/>
      <c r="G402" s="197"/>
      <c r="H402" s="197"/>
      <c r="I402" s="197"/>
      <c r="J402" s="197"/>
      <c r="K402" s="197"/>
      <c r="L402" s="197"/>
      <c r="M402" s="197"/>
      <c r="N402" s="197"/>
      <c r="O402" s="197"/>
      <c r="P402" s="197"/>
      <c r="Q402" s="197"/>
      <c r="R402" s="197"/>
      <c r="S402" s="197"/>
      <c r="T402" s="197"/>
      <c r="U402" s="197"/>
      <c r="V402" s="197"/>
      <c r="W402" s="197"/>
      <c r="X402" s="197"/>
      <c r="Y402" s="197"/>
      <c r="Z402" s="197"/>
    </row>
    <row r="403" ht="15.75" customHeight="1">
      <c r="A403" s="197"/>
      <c r="B403" s="197"/>
      <c r="C403" s="197"/>
      <c r="D403" s="197"/>
      <c r="E403" s="197"/>
      <c r="F403" s="197"/>
      <c r="G403" s="197"/>
      <c r="H403" s="197"/>
      <c r="I403" s="197"/>
      <c r="J403" s="197"/>
      <c r="K403" s="197"/>
      <c r="L403" s="197"/>
      <c r="M403" s="197"/>
      <c r="N403" s="197"/>
      <c r="O403" s="197"/>
      <c r="P403" s="197"/>
      <c r="Q403" s="197"/>
      <c r="R403" s="197"/>
      <c r="S403" s="197"/>
      <c r="T403" s="197"/>
      <c r="U403" s="197"/>
      <c r="V403" s="197"/>
      <c r="W403" s="197"/>
      <c r="X403" s="197"/>
      <c r="Y403" s="197"/>
      <c r="Z403" s="197"/>
    </row>
    <row r="404" ht="15.75" customHeight="1">
      <c r="A404" s="197"/>
      <c r="B404" s="197"/>
      <c r="C404" s="197"/>
      <c r="D404" s="197"/>
      <c r="E404" s="197"/>
      <c r="F404" s="197"/>
      <c r="G404" s="197"/>
      <c r="H404" s="197"/>
      <c r="I404" s="197"/>
      <c r="J404" s="197"/>
      <c r="K404" s="197"/>
      <c r="L404" s="197"/>
      <c r="M404" s="197"/>
      <c r="N404" s="197"/>
      <c r="O404" s="197"/>
      <c r="P404" s="197"/>
      <c r="Q404" s="197"/>
      <c r="R404" s="197"/>
      <c r="S404" s="197"/>
      <c r="T404" s="197"/>
      <c r="U404" s="197"/>
      <c r="V404" s="197"/>
      <c r="W404" s="197"/>
      <c r="X404" s="197"/>
      <c r="Y404" s="197"/>
      <c r="Z404" s="197"/>
    </row>
    <row r="405" ht="15.75" customHeight="1">
      <c r="A405" s="197"/>
      <c r="B405" s="197"/>
      <c r="C405" s="197"/>
      <c r="D405" s="197"/>
      <c r="E405" s="197"/>
      <c r="F405" s="197"/>
      <c r="G405" s="197"/>
      <c r="H405" s="197"/>
      <c r="I405" s="197"/>
      <c r="J405" s="197"/>
      <c r="K405" s="197"/>
      <c r="L405" s="197"/>
      <c r="M405" s="197"/>
      <c r="N405" s="197"/>
      <c r="O405" s="197"/>
      <c r="P405" s="197"/>
      <c r="Q405" s="197"/>
      <c r="R405" s="197"/>
      <c r="S405" s="197"/>
      <c r="T405" s="197"/>
      <c r="U405" s="197"/>
      <c r="V405" s="197"/>
      <c r="W405" s="197"/>
      <c r="X405" s="197"/>
      <c r="Y405" s="197"/>
      <c r="Z405" s="197"/>
    </row>
    <row r="406" ht="15.75" customHeight="1">
      <c r="A406" s="197"/>
      <c r="B406" s="197"/>
      <c r="C406" s="197"/>
      <c r="D406" s="197"/>
      <c r="E406" s="197"/>
      <c r="F406" s="197"/>
      <c r="G406" s="197"/>
      <c r="H406" s="197"/>
      <c r="I406" s="197"/>
      <c r="J406" s="197"/>
      <c r="K406" s="197"/>
      <c r="L406" s="197"/>
      <c r="M406" s="197"/>
      <c r="N406" s="197"/>
      <c r="O406" s="197"/>
      <c r="P406" s="197"/>
      <c r="Q406" s="197"/>
      <c r="R406" s="197"/>
      <c r="S406" s="197"/>
      <c r="T406" s="197"/>
      <c r="U406" s="197"/>
      <c r="V406" s="197"/>
      <c r="W406" s="197"/>
      <c r="X406" s="197"/>
      <c r="Y406" s="197"/>
      <c r="Z406" s="197"/>
    </row>
    <row r="407" ht="15.75" customHeight="1">
      <c r="A407" s="197"/>
      <c r="B407" s="197"/>
      <c r="C407" s="197"/>
      <c r="D407" s="197"/>
      <c r="E407" s="197"/>
      <c r="F407" s="197"/>
      <c r="G407" s="197"/>
      <c r="H407" s="197"/>
      <c r="I407" s="197"/>
      <c r="J407" s="197"/>
      <c r="K407" s="197"/>
      <c r="L407" s="197"/>
      <c r="M407" s="197"/>
      <c r="N407" s="197"/>
      <c r="O407" s="197"/>
      <c r="P407" s="197"/>
      <c r="Q407" s="197"/>
      <c r="R407" s="197"/>
      <c r="S407" s="197"/>
      <c r="T407" s="197"/>
      <c r="U407" s="197"/>
      <c r="V407" s="197"/>
      <c r="W407" s="197"/>
      <c r="X407" s="197"/>
      <c r="Y407" s="197"/>
      <c r="Z407" s="197"/>
    </row>
    <row r="408" ht="15.75" customHeight="1">
      <c r="A408" s="197"/>
      <c r="B408" s="197"/>
      <c r="C408" s="197"/>
      <c r="D408" s="197"/>
      <c r="E408" s="197"/>
      <c r="F408" s="197"/>
      <c r="G408" s="197"/>
      <c r="H408" s="197"/>
      <c r="I408" s="197"/>
      <c r="J408" s="197"/>
      <c r="K408" s="197"/>
      <c r="L408" s="197"/>
      <c r="M408" s="197"/>
      <c r="N408" s="197"/>
      <c r="O408" s="197"/>
      <c r="P408" s="197"/>
      <c r="Q408" s="197"/>
      <c r="R408" s="197"/>
      <c r="S408" s="197"/>
      <c r="T408" s="197"/>
      <c r="U408" s="197"/>
      <c r="V408" s="197"/>
      <c r="W408" s="197"/>
      <c r="X408" s="197"/>
      <c r="Y408" s="197"/>
      <c r="Z408" s="197"/>
    </row>
    <row r="409" ht="15.75" customHeight="1">
      <c r="A409" s="197"/>
      <c r="B409" s="197"/>
      <c r="C409" s="197"/>
      <c r="D409" s="197"/>
      <c r="E409" s="197"/>
      <c r="F409" s="197"/>
      <c r="G409" s="197"/>
      <c r="H409" s="197"/>
      <c r="I409" s="197"/>
      <c r="J409" s="197"/>
      <c r="K409" s="197"/>
      <c r="L409" s="197"/>
      <c r="M409" s="197"/>
      <c r="N409" s="197"/>
      <c r="O409" s="197"/>
      <c r="P409" s="197"/>
      <c r="Q409" s="197"/>
      <c r="R409" s="197"/>
      <c r="S409" s="197"/>
      <c r="T409" s="197"/>
      <c r="U409" s="197"/>
      <c r="V409" s="197"/>
      <c r="W409" s="197"/>
      <c r="X409" s="197"/>
      <c r="Y409" s="197"/>
      <c r="Z409" s="197"/>
    </row>
    <row r="410" ht="15.75" customHeight="1">
      <c r="A410" s="197"/>
      <c r="B410" s="197"/>
      <c r="C410" s="197"/>
      <c r="D410" s="197"/>
      <c r="E410" s="197"/>
      <c r="F410" s="197"/>
      <c r="G410" s="197"/>
      <c r="H410" s="197"/>
      <c r="I410" s="197"/>
      <c r="J410" s="197"/>
      <c r="K410" s="197"/>
      <c r="L410" s="197"/>
      <c r="M410" s="197"/>
      <c r="N410" s="197"/>
      <c r="O410" s="197"/>
      <c r="P410" s="197"/>
      <c r="Q410" s="197"/>
      <c r="R410" s="197"/>
      <c r="S410" s="197"/>
      <c r="T410" s="197"/>
      <c r="U410" s="197"/>
      <c r="V410" s="197"/>
      <c r="W410" s="197"/>
      <c r="X410" s="197"/>
      <c r="Y410" s="197"/>
      <c r="Z410" s="197"/>
    </row>
    <row r="411" ht="15.75" customHeight="1">
      <c r="A411" s="197"/>
      <c r="B411" s="197"/>
      <c r="C411" s="197"/>
      <c r="D411" s="197"/>
      <c r="E411" s="197"/>
      <c r="F411" s="197"/>
      <c r="G411" s="197"/>
      <c r="H411" s="197"/>
      <c r="I411" s="197"/>
      <c r="J411" s="197"/>
      <c r="K411" s="197"/>
      <c r="L411" s="197"/>
      <c r="M411" s="197"/>
      <c r="N411" s="197"/>
      <c r="O411" s="197"/>
      <c r="P411" s="197"/>
      <c r="Q411" s="197"/>
      <c r="R411" s="197"/>
      <c r="S411" s="197"/>
      <c r="T411" s="197"/>
      <c r="U411" s="197"/>
      <c r="V411" s="197"/>
      <c r="W411" s="197"/>
      <c r="X411" s="197"/>
      <c r="Y411" s="197"/>
      <c r="Z411" s="197"/>
    </row>
    <row r="412" ht="15.75" customHeight="1">
      <c r="A412" s="197"/>
      <c r="B412" s="197"/>
      <c r="C412" s="197"/>
      <c r="D412" s="197"/>
      <c r="E412" s="197"/>
      <c r="F412" s="197"/>
      <c r="G412" s="197"/>
      <c r="H412" s="197"/>
      <c r="I412" s="197"/>
      <c r="J412" s="197"/>
      <c r="K412" s="197"/>
      <c r="L412" s="197"/>
      <c r="M412" s="197"/>
      <c r="N412" s="197"/>
      <c r="O412" s="197"/>
      <c r="P412" s="197"/>
      <c r="Q412" s="197"/>
      <c r="R412" s="197"/>
      <c r="S412" s="197"/>
      <c r="T412" s="197"/>
      <c r="U412" s="197"/>
      <c r="V412" s="197"/>
      <c r="W412" s="197"/>
      <c r="X412" s="197"/>
      <c r="Y412" s="197"/>
      <c r="Z412" s="197"/>
    </row>
    <row r="413" ht="15.75" customHeight="1">
      <c r="A413" s="197"/>
      <c r="B413" s="197"/>
      <c r="C413" s="197"/>
      <c r="D413" s="197"/>
      <c r="E413" s="197"/>
      <c r="F413" s="197"/>
      <c r="G413" s="197"/>
      <c r="H413" s="197"/>
      <c r="I413" s="197"/>
      <c r="J413" s="197"/>
      <c r="K413" s="197"/>
      <c r="L413" s="197"/>
      <c r="M413" s="197"/>
      <c r="N413" s="197"/>
      <c r="O413" s="197"/>
      <c r="P413" s="197"/>
      <c r="Q413" s="197"/>
      <c r="R413" s="197"/>
      <c r="S413" s="197"/>
      <c r="T413" s="197"/>
      <c r="U413" s="197"/>
      <c r="V413" s="197"/>
      <c r="W413" s="197"/>
      <c r="X413" s="197"/>
      <c r="Y413" s="197"/>
      <c r="Z413" s="197"/>
    </row>
    <row r="414" ht="15.75" customHeight="1">
      <c r="A414" s="197"/>
      <c r="B414" s="197"/>
      <c r="C414" s="197"/>
      <c r="D414" s="197"/>
      <c r="E414" s="197"/>
      <c r="F414" s="197"/>
      <c r="G414" s="197"/>
      <c r="H414" s="197"/>
      <c r="I414" s="197"/>
      <c r="J414" s="197"/>
      <c r="K414" s="197"/>
      <c r="L414" s="197"/>
      <c r="M414" s="197"/>
      <c r="N414" s="197"/>
      <c r="O414" s="197"/>
      <c r="P414" s="197"/>
      <c r="Q414" s="197"/>
      <c r="R414" s="197"/>
      <c r="S414" s="197"/>
      <c r="T414" s="197"/>
      <c r="U414" s="197"/>
      <c r="V414" s="197"/>
      <c r="W414" s="197"/>
      <c r="X414" s="197"/>
      <c r="Y414" s="197"/>
      <c r="Z414" s="197"/>
    </row>
    <row r="415" ht="15.75" customHeight="1">
      <c r="A415" s="197"/>
      <c r="B415" s="197"/>
      <c r="C415" s="197"/>
      <c r="D415" s="197"/>
      <c r="E415" s="197"/>
      <c r="F415" s="197"/>
      <c r="G415" s="197"/>
      <c r="H415" s="197"/>
      <c r="I415" s="197"/>
      <c r="J415" s="197"/>
      <c r="K415" s="197"/>
      <c r="L415" s="197"/>
      <c r="M415" s="197"/>
      <c r="N415" s="197"/>
      <c r="O415" s="197"/>
      <c r="P415" s="197"/>
      <c r="Q415" s="197"/>
      <c r="R415" s="197"/>
      <c r="S415" s="197"/>
      <c r="T415" s="197"/>
      <c r="U415" s="197"/>
      <c r="V415" s="197"/>
      <c r="W415" s="197"/>
      <c r="X415" s="197"/>
      <c r="Y415" s="197"/>
      <c r="Z415" s="197"/>
    </row>
    <row r="416" ht="15.75" customHeight="1">
      <c r="A416" s="197"/>
      <c r="B416" s="197"/>
      <c r="C416" s="197"/>
      <c r="D416" s="197"/>
      <c r="E416" s="197"/>
      <c r="F416" s="197"/>
      <c r="G416" s="197"/>
      <c r="H416" s="197"/>
      <c r="I416" s="197"/>
      <c r="J416" s="197"/>
      <c r="K416" s="197"/>
      <c r="L416" s="197"/>
      <c r="M416" s="197"/>
      <c r="N416" s="197"/>
      <c r="O416" s="197"/>
      <c r="P416" s="197"/>
      <c r="Q416" s="197"/>
      <c r="R416" s="197"/>
      <c r="S416" s="197"/>
      <c r="T416" s="197"/>
      <c r="U416" s="197"/>
      <c r="V416" s="197"/>
      <c r="W416" s="197"/>
      <c r="X416" s="197"/>
      <c r="Y416" s="197"/>
      <c r="Z416" s="197"/>
    </row>
    <row r="417" ht="15.75" customHeight="1">
      <c r="A417" s="197"/>
      <c r="B417" s="197"/>
      <c r="C417" s="197"/>
      <c r="D417" s="197"/>
      <c r="E417" s="197"/>
      <c r="F417" s="197"/>
      <c r="G417" s="197"/>
      <c r="H417" s="197"/>
      <c r="I417" s="197"/>
      <c r="J417" s="197"/>
      <c r="K417" s="197"/>
      <c r="L417" s="197"/>
      <c r="M417" s="197"/>
      <c r="N417" s="197"/>
      <c r="O417" s="197"/>
      <c r="P417" s="197"/>
      <c r="Q417" s="197"/>
      <c r="R417" s="197"/>
      <c r="S417" s="197"/>
      <c r="T417" s="197"/>
      <c r="U417" s="197"/>
      <c r="V417" s="197"/>
      <c r="W417" s="197"/>
      <c r="X417" s="197"/>
      <c r="Y417" s="197"/>
      <c r="Z417" s="197"/>
    </row>
    <row r="418" ht="15.75" customHeight="1">
      <c r="A418" s="197"/>
      <c r="B418" s="197"/>
      <c r="C418" s="197"/>
      <c r="D418" s="197"/>
      <c r="E418" s="197"/>
      <c r="F418" s="197"/>
      <c r="G418" s="197"/>
      <c r="H418" s="197"/>
      <c r="I418" s="197"/>
      <c r="J418" s="197"/>
      <c r="K418" s="197"/>
      <c r="L418" s="197"/>
      <c r="M418" s="197"/>
      <c r="N418" s="197"/>
      <c r="O418" s="197"/>
      <c r="P418" s="197"/>
      <c r="Q418" s="197"/>
      <c r="R418" s="197"/>
      <c r="S418" s="197"/>
      <c r="T418" s="197"/>
      <c r="U418" s="197"/>
      <c r="V418" s="197"/>
      <c r="W418" s="197"/>
      <c r="X418" s="197"/>
      <c r="Y418" s="197"/>
      <c r="Z418" s="197"/>
    </row>
    <row r="419" ht="15.75" customHeight="1">
      <c r="A419" s="197"/>
      <c r="B419" s="197"/>
      <c r="C419" s="197"/>
      <c r="D419" s="197"/>
      <c r="E419" s="197"/>
      <c r="F419" s="197"/>
      <c r="G419" s="197"/>
      <c r="H419" s="197"/>
      <c r="I419" s="197"/>
      <c r="J419" s="197"/>
      <c r="K419" s="197"/>
      <c r="L419" s="197"/>
      <c r="M419" s="197"/>
      <c r="N419" s="197"/>
      <c r="O419" s="197"/>
      <c r="P419" s="197"/>
      <c r="Q419" s="197"/>
      <c r="R419" s="197"/>
      <c r="S419" s="197"/>
      <c r="T419" s="197"/>
      <c r="U419" s="197"/>
      <c r="V419" s="197"/>
      <c r="W419" s="197"/>
      <c r="X419" s="197"/>
      <c r="Y419" s="197"/>
      <c r="Z419" s="197"/>
    </row>
    <row r="420" ht="15.75" customHeight="1">
      <c r="A420" s="197"/>
      <c r="B420" s="197"/>
      <c r="C420" s="197"/>
      <c r="D420" s="197"/>
      <c r="E420" s="197"/>
      <c r="F420" s="197"/>
      <c r="G420" s="197"/>
      <c r="H420" s="197"/>
      <c r="I420" s="197"/>
      <c r="J420" s="197"/>
      <c r="K420" s="197"/>
      <c r="L420" s="197"/>
      <c r="M420" s="197"/>
      <c r="N420" s="197"/>
      <c r="O420" s="197"/>
      <c r="P420" s="197"/>
      <c r="Q420" s="197"/>
      <c r="R420" s="197"/>
      <c r="S420" s="197"/>
      <c r="T420" s="197"/>
      <c r="U420" s="197"/>
      <c r="V420" s="197"/>
      <c r="W420" s="197"/>
      <c r="X420" s="197"/>
      <c r="Y420" s="197"/>
      <c r="Z420" s="197"/>
    </row>
    <row r="421" ht="15.75" customHeight="1">
      <c r="A421" s="197"/>
      <c r="B421" s="197"/>
      <c r="C421" s="197"/>
      <c r="D421" s="197"/>
      <c r="E421" s="197"/>
      <c r="F421" s="197"/>
      <c r="G421" s="197"/>
      <c r="H421" s="197"/>
      <c r="I421" s="197"/>
      <c r="J421" s="197"/>
      <c r="K421" s="197"/>
      <c r="L421" s="197"/>
      <c r="M421" s="197"/>
      <c r="N421" s="197"/>
      <c r="O421" s="197"/>
      <c r="P421" s="197"/>
      <c r="Q421" s="197"/>
      <c r="R421" s="197"/>
      <c r="S421" s="197"/>
      <c r="T421" s="197"/>
      <c r="U421" s="197"/>
      <c r="V421" s="197"/>
      <c r="W421" s="197"/>
      <c r="X421" s="197"/>
      <c r="Y421" s="197"/>
      <c r="Z421" s="197"/>
    </row>
    <row r="422" ht="15.75" customHeight="1">
      <c r="A422" s="197"/>
      <c r="B422" s="197"/>
      <c r="C422" s="197"/>
      <c r="D422" s="197"/>
      <c r="E422" s="197"/>
      <c r="F422" s="197"/>
      <c r="G422" s="197"/>
      <c r="H422" s="197"/>
      <c r="I422" s="197"/>
      <c r="J422" s="197"/>
      <c r="K422" s="197"/>
      <c r="L422" s="197"/>
      <c r="M422" s="197"/>
      <c r="N422" s="197"/>
      <c r="O422" s="197"/>
      <c r="P422" s="197"/>
      <c r="Q422" s="197"/>
      <c r="R422" s="197"/>
      <c r="S422" s="197"/>
      <c r="T422" s="197"/>
      <c r="U422" s="197"/>
      <c r="V422" s="197"/>
      <c r="W422" s="197"/>
      <c r="X422" s="197"/>
      <c r="Y422" s="197"/>
      <c r="Z422" s="197"/>
    </row>
    <row r="423" ht="15.75" customHeight="1">
      <c r="A423" s="197"/>
      <c r="B423" s="197"/>
      <c r="C423" s="197"/>
      <c r="D423" s="197"/>
      <c r="E423" s="197"/>
      <c r="F423" s="197"/>
      <c r="G423" s="197"/>
      <c r="H423" s="197"/>
      <c r="I423" s="197"/>
      <c r="J423" s="197"/>
      <c r="K423" s="197"/>
      <c r="L423" s="197"/>
      <c r="M423" s="197"/>
      <c r="N423" s="197"/>
      <c r="O423" s="197"/>
      <c r="P423" s="197"/>
      <c r="Q423" s="197"/>
      <c r="R423" s="197"/>
      <c r="S423" s="197"/>
      <c r="T423" s="197"/>
      <c r="U423" s="197"/>
      <c r="V423" s="197"/>
      <c r="W423" s="197"/>
      <c r="X423" s="197"/>
      <c r="Y423" s="197"/>
      <c r="Z423" s="197"/>
    </row>
    <row r="424" ht="15.75" customHeight="1">
      <c r="A424" s="197"/>
      <c r="B424" s="197"/>
      <c r="C424" s="197"/>
      <c r="D424" s="197"/>
      <c r="E424" s="197"/>
      <c r="F424" s="197"/>
      <c r="G424" s="197"/>
      <c r="H424" s="197"/>
      <c r="I424" s="197"/>
      <c r="J424" s="197"/>
      <c r="K424" s="197"/>
      <c r="L424" s="197"/>
      <c r="M424" s="197"/>
      <c r="N424" s="197"/>
      <c r="O424" s="197"/>
      <c r="P424" s="197"/>
      <c r="Q424" s="197"/>
      <c r="R424" s="197"/>
      <c r="S424" s="197"/>
      <c r="T424" s="197"/>
      <c r="U424" s="197"/>
      <c r="V424" s="197"/>
      <c r="W424" s="197"/>
      <c r="X424" s="197"/>
      <c r="Y424" s="197"/>
      <c r="Z424" s="197"/>
    </row>
    <row r="425" ht="15.75" customHeight="1">
      <c r="A425" s="197"/>
      <c r="B425" s="197"/>
      <c r="C425" s="197"/>
      <c r="D425" s="197"/>
      <c r="E425" s="197"/>
      <c r="F425" s="197"/>
      <c r="G425" s="197"/>
      <c r="H425" s="197"/>
      <c r="I425" s="197"/>
      <c r="J425" s="197"/>
      <c r="K425" s="197"/>
      <c r="L425" s="197"/>
      <c r="M425" s="197"/>
      <c r="N425" s="197"/>
      <c r="O425" s="197"/>
      <c r="P425" s="197"/>
      <c r="Q425" s="197"/>
      <c r="R425" s="197"/>
      <c r="S425" s="197"/>
      <c r="T425" s="197"/>
      <c r="U425" s="197"/>
      <c r="V425" s="197"/>
      <c r="W425" s="197"/>
      <c r="X425" s="197"/>
      <c r="Y425" s="197"/>
      <c r="Z425" s="197"/>
    </row>
    <row r="426" ht="15.75" customHeight="1">
      <c r="A426" s="197"/>
      <c r="B426" s="197"/>
      <c r="C426" s="197"/>
      <c r="D426" s="197"/>
      <c r="E426" s="197"/>
      <c r="F426" s="197"/>
      <c r="G426" s="197"/>
      <c r="H426" s="197"/>
      <c r="I426" s="197"/>
      <c r="J426" s="197"/>
      <c r="K426" s="197"/>
      <c r="L426" s="197"/>
      <c r="M426" s="197"/>
      <c r="N426" s="197"/>
      <c r="O426" s="197"/>
      <c r="P426" s="197"/>
      <c r="Q426" s="197"/>
      <c r="R426" s="197"/>
      <c r="S426" s="197"/>
      <c r="T426" s="197"/>
      <c r="U426" s="197"/>
      <c r="V426" s="197"/>
      <c r="W426" s="197"/>
      <c r="X426" s="197"/>
      <c r="Y426" s="197"/>
      <c r="Z426" s="197"/>
    </row>
    <row r="427" ht="15.75" customHeight="1">
      <c r="A427" s="197"/>
      <c r="B427" s="197"/>
      <c r="C427" s="197"/>
      <c r="D427" s="197"/>
      <c r="E427" s="197"/>
      <c r="F427" s="197"/>
      <c r="G427" s="197"/>
      <c r="H427" s="197"/>
      <c r="I427" s="197"/>
      <c r="J427" s="197"/>
      <c r="K427" s="197"/>
      <c r="L427" s="197"/>
      <c r="M427" s="197"/>
      <c r="N427" s="197"/>
      <c r="O427" s="197"/>
      <c r="P427" s="197"/>
      <c r="Q427" s="197"/>
      <c r="R427" s="197"/>
      <c r="S427" s="197"/>
      <c r="T427" s="197"/>
      <c r="U427" s="197"/>
      <c r="V427" s="197"/>
      <c r="W427" s="197"/>
      <c r="X427" s="197"/>
      <c r="Y427" s="197"/>
      <c r="Z427" s="197"/>
    </row>
    <row r="428" ht="15.75" customHeight="1">
      <c r="A428" s="197"/>
      <c r="B428" s="197"/>
      <c r="C428" s="197"/>
      <c r="D428" s="197"/>
      <c r="E428" s="197"/>
      <c r="F428" s="197"/>
      <c r="G428" s="197"/>
      <c r="H428" s="197"/>
      <c r="I428" s="197"/>
      <c r="J428" s="197"/>
      <c r="K428" s="197"/>
      <c r="L428" s="197"/>
      <c r="M428" s="197"/>
      <c r="N428" s="197"/>
      <c r="O428" s="197"/>
      <c r="P428" s="197"/>
      <c r="Q428" s="197"/>
      <c r="R428" s="197"/>
      <c r="S428" s="197"/>
      <c r="T428" s="197"/>
      <c r="U428" s="197"/>
      <c r="V428" s="197"/>
      <c r="W428" s="197"/>
      <c r="X428" s="197"/>
      <c r="Y428" s="197"/>
      <c r="Z428" s="197"/>
    </row>
    <row r="429" ht="15.75" customHeight="1">
      <c r="A429" s="197"/>
      <c r="B429" s="197"/>
      <c r="C429" s="197"/>
      <c r="D429" s="197"/>
      <c r="E429" s="197"/>
      <c r="F429" s="197"/>
      <c r="G429" s="197"/>
      <c r="H429" s="197"/>
      <c r="I429" s="197"/>
      <c r="J429" s="197"/>
      <c r="K429" s="197"/>
      <c r="L429" s="197"/>
      <c r="M429" s="197"/>
      <c r="N429" s="197"/>
      <c r="O429" s="197"/>
      <c r="P429" s="197"/>
      <c r="Q429" s="197"/>
      <c r="R429" s="197"/>
      <c r="S429" s="197"/>
      <c r="T429" s="197"/>
      <c r="U429" s="197"/>
      <c r="V429" s="197"/>
      <c r="W429" s="197"/>
      <c r="X429" s="197"/>
      <c r="Y429" s="197"/>
      <c r="Z429" s="197"/>
    </row>
    <row r="430" ht="15.75" customHeight="1">
      <c r="A430" s="197"/>
      <c r="B430" s="197"/>
      <c r="C430" s="197"/>
      <c r="D430" s="197"/>
      <c r="E430" s="197"/>
      <c r="F430" s="197"/>
      <c r="G430" s="197"/>
      <c r="H430" s="197"/>
      <c r="I430" s="197"/>
      <c r="J430" s="197"/>
      <c r="K430" s="197"/>
      <c r="L430" s="197"/>
      <c r="M430" s="197"/>
      <c r="N430" s="197"/>
      <c r="O430" s="197"/>
      <c r="P430" s="197"/>
      <c r="Q430" s="197"/>
      <c r="R430" s="197"/>
      <c r="S430" s="197"/>
      <c r="T430" s="197"/>
      <c r="U430" s="197"/>
      <c r="V430" s="197"/>
      <c r="W430" s="197"/>
      <c r="X430" s="197"/>
      <c r="Y430" s="197"/>
      <c r="Z430" s="197"/>
    </row>
    <row r="431" ht="15.75" customHeight="1">
      <c r="A431" s="197"/>
      <c r="B431" s="197"/>
      <c r="C431" s="197"/>
      <c r="D431" s="197"/>
      <c r="E431" s="197"/>
      <c r="F431" s="197"/>
      <c r="G431" s="197"/>
      <c r="H431" s="197"/>
      <c r="I431" s="197"/>
      <c r="J431" s="197"/>
      <c r="K431" s="197"/>
      <c r="L431" s="197"/>
      <c r="M431" s="197"/>
      <c r="N431" s="197"/>
      <c r="O431" s="197"/>
      <c r="P431" s="197"/>
      <c r="Q431" s="197"/>
      <c r="R431" s="197"/>
      <c r="S431" s="197"/>
      <c r="T431" s="197"/>
      <c r="U431" s="197"/>
      <c r="V431" s="197"/>
      <c r="W431" s="197"/>
      <c r="X431" s="197"/>
      <c r="Y431" s="197"/>
      <c r="Z431" s="197"/>
    </row>
    <row r="432" ht="15.75" customHeight="1">
      <c r="A432" s="197"/>
      <c r="B432" s="197"/>
      <c r="C432" s="197"/>
      <c r="D432" s="197"/>
      <c r="E432" s="197"/>
      <c r="F432" s="197"/>
      <c r="G432" s="197"/>
      <c r="H432" s="197"/>
      <c r="I432" s="197"/>
      <c r="J432" s="197"/>
      <c r="K432" s="197"/>
      <c r="L432" s="197"/>
      <c r="M432" s="197"/>
      <c r="N432" s="197"/>
      <c r="O432" s="197"/>
      <c r="P432" s="197"/>
      <c r="Q432" s="197"/>
      <c r="R432" s="197"/>
      <c r="S432" s="197"/>
      <c r="T432" s="197"/>
      <c r="U432" s="197"/>
      <c r="V432" s="197"/>
      <c r="W432" s="197"/>
      <c r="X432" s="197"/>
      <c r="Y432" s="197"/>
      <c r="Z432" s="197"/>
    </row>
    <row r="433" ht="15.75" customHeight="1">
      <c r="A433" s="197"/>
      <c r="B433" s="197"/>
      <c r="C433" s="197"/>
      <c r="D433" s="197"/>
      <c r="E433" s="197"/>
      <c r="F433" s="197"/>
      <c r="G433" s="197"/>
      <c r="H433" s="197"/>
      <c r="I433" s="197"/>
      <c r="J433" s="197"/>
      <c r="K433" s="197"/>
      <c r="L433" s="197"/>
      <c r="M433" s="197"/>
      <c r="N433" s="197"/>
      <c r="O433" s="197"/>
      <c r="P433" s="197"/>
      <c r="Q433" s="197"/>
      <c r="R433" s="197"/>
      <c r="S433" s="197"/>
      <c r="T433" s="197"/>
      <c r="U433" s="197"/>
      <c r="V433" s="197"/>
      <c r="W433" s="197"/>
      <c r="X433" s="197"/>
      <c r="Y433" s="197"/>
      <c r="Z433" s="197"/>
    </row>
    <row r="434" ht="15.75" customHeight="1">
      <c r="A434" s="197"/>
      <c r="B434" s="197"/>
      <c r="C434" s="197"/>
      <c r="D434" s="197"/>
      <c r="E434" s="197"/>
      <c r="F434" s="197"/>
      <c r="G434" s="197"/>
      <c r="H434" s="197"/>
      <c r="I434" s="197"/>
      <c r="J434" s="197"/>
      <c r="K434" s="197"/>
      <c r="L434" s="197"/>
      <c r="M434" s="197"/>
      <c r="N434" s="197"/>
      <c r="O434" s="197"/>
      <c r="P434" s="197"/>
      <c r="Q434" s="197"/>
      <c r="R434" s="197"/>
      <c r="S434" s="197"/>
      <c r="T434" s="197"/>
      <c r="U434" s="197"/>
      <c r="V434" s="197"/>
      <c r="W434" s="197"/>
      <c r="X434" s="197"/>
      <c r="Y434" s="197"/>
      <c r="Z434" s="197"/>
    </row>
    <row r="435" ht="15.75" customHeight="1">
      <c r="A435" s="197"/>
      <c r="B435" s="197"/>
      <c r="C435" s="197"/>
      <c r="D435" s="197"/>
      <c r="E435" s="197"/>
      <c r="F435" s="197"/>
      <c r="G435" s="197"/>
      <c r="H435" s="197"/>
      <c r="I435" s="197"/>
      <c r="J435" s="197"/>
      <c r="K435" s="197"/>
      <c r="L435" s="197"/>
      <c r="M435" s="197"/>
      <c r="N435" s="197"/>
      <c r="O435" s="197"/>
      <c r="P435" s="197"/>
      <c r="Q435" s="197"/>
      <c r="R435" s="197"/>
      <c r="S435" s="197"/>
      <c r="T435" s="197"/>
      <c r="U435" s="197"/>
      <c r="V435" s="197"/>
      <c r="W435" s="197"/>
      <c r="X435" s="197"/>
      <c r="Y435" s="197"/>
      <c r="Z435" s="197"/>
    </row>
    <row r="436" ht="15.75" customHeight="1">
      <c r="A436" s="197"/>
      <c r="B436" s="197"/>
      <c r="C436" s="197"/>
      <c r="D436" s="197"/>
      <c r="E436" s="197"/>
      <c r="F436" s="197"/>
      <c r="G436" s="197"/>
      <c r="H436" s="197"/>
      <c r="I436" s="197"/>
      <c r="J436" s="197"/>
      <c r="K436" s="197"/>
      <c r="L436" s="197"/>
      <c r="M436" s="197"/>
      <c r="N436" s="197"/>
      <c r="O436" s="197"/>
      <c r="P436" s="197"/>
      <c r="Q436" s="197"/>
      <c r="R436" s="197"/>
      <c r="S436" s="197"/>
      <c r="T436" s="197"/>
      <c r="U436" s="197"/>
      <c r="V436" s="197"/>
      <c r="W436" s="197"/>
      <c r="X436" s="197"/>
      <c r="Y436" s="197"/>
      <c r="Z436" s="197"/>
    </row>
    <row r="437" ht="15.75" customHeight="1">
      <c r="A437" s="197"/>
      <c r="B437" s="197"/>
      <c r="C437" s="197"/>
      <c r="D437" s="197"/>
      <c r="E437" s="197"/>
      <c r="F437" s="197"/>
      <c r="G437" s="197"/>
      <c r="H437" s="197"/>
      <c r="I437" s="197"/>
      <c r="J437" s="197"/>
      <c r="K437" s="197"/>
      <c r="L437" s="197"/>
      <c r="M437" s="197"/>
      <c r="N437" s="197"/>
      <c r="O437" s="197"/>
      <c r="P437" s="197"/>
      <c r="Q437" s="197"/>
      <c r="R437" s="197"/>
      <c r="S437" s="197"/>
      <c r="T437" s="197"/>
      <c r="U437" s="197"/>
      <c r="V437" s="197"/>
      <c r="W437" s="197"/>
      <c r="X437" s="197"/>
      <c r="Y437" s="197"/>
      <c r="Z437" s="197"/>
    </row>
    <row r="438" ht="15.75" customHeight="1">
      <c r="A438" s="197"/>
      <c r="B438" s="197"/>
      <c r="C438" s="197"/>
      <c r="D438" s="197"/>
      <c r="E438" s="197"/>
      <c r="F438" s="197"/>
      <c r="G438" s="197"/>
      <c r="H438" s="197"/>
      <c r="I438" s="197"/>
      <c r="J438" s="197"/>
      <c r="K438" s="197"/>
      <c r="L438" s="197"/>
      <c r="M438" s="197"/>
      <c r="N438" s="197"/>
      <c r="O438" s="197"/>
      <c r="P438" s="197"/>
      <c r="Q438" s="197"/>
      <c r="R438" s="197"/>
      <c r="S438" s="197"/>
      <c r="T438" s="197"/>
      <c r="U438" s="197"/>
      <c r="V438" s="197"/>
      <c r="W438" s="197"/>
      <c r="X438" s="197"/>
      <c r="Y438" s="197"/>
      <c r="Z438" s="197"/>
    </row>
    <row r="439" ht="15.75" customHeight="1">
      <c r="A439" s="197"/>
      <c r="B439" s="197"/>
      <c r="C439" s="197"/>
      <c r="D439" s="197"/>
      <c r="E439" s="197"/>
      <c r="F439" s="197"/>
      <c r="G439" s="197"/>
      <c r="H439" s="197"/>
      <c r="I439" s="197"/>
      <c r="J439" s="197"/>
      <c r="K439" s="197"/>
      <c r="L439" s="197"/>
      <c r="M439" s="197"/>
      <c r="N439" s="197"/>
      <c r="O439" s="197"/>
      <c r="P439" s="197"/>
      <c r="Q439" s="197"/>
      <c r="R439" s="197"/>
      <c r="S439" s="197"/>
      <c r="T439" s="197"/>
      <c r="U439" s="197"/>
      <c r="V439" s="197"/>
      <c r="W439" s="197"/>
      <c r="X439" s="197"/>
      <c r="Y439" s="197"/>
      <c r="Z439" s="197"/>
    </row>
    <row r="440" ht="15.75" customHeight="1">
      <c r="A440" s="197"/>
      <c r="B440" s="197"/>
      <c r="C440" s="197"/>
      <c r="D440" s="197"/>
      <c r="E440" s="197"/>
      <c r="F440" s="197"/>
      <c r="G440" s="197"/>
      <c r="H440" s="197"/>
      <c r="I440" s="197"/>
      <c r="J440" s="197"/>
      <c r="K440" s="197"/>
      <c r="L440" s="197"/>
      <c r="M440" s="197"/>
      <c r="N440" s="197"/>
      <c r="O440" s="197"/>
      <c r="P440" s="197"/>
      <c r="Q440" s="197"/>
      <c r="R440" s="197"/>
      <c r="S440" s="197"/>
      <c r="T440" s="197"/>
      <c r="U440" s="197"/>
      <c r="V440" s="197"/>
      <c r="W440" s="197"/>
      <c r="X440" s="197"/>
      <c r="Y440" s="197"/>
      <c r="Z440" s="197"/>
    </row>
    <row r="441" ht="15.75" customHeight="1">
      <c r="A441" s="197"/>
      <c r="B441" s="197"/>
      <c r="C441" s="197"/>
      <c r="D441" s="197"/>
      <c r="E441" s="197"/>
      <c r="F441" s="197"/>
      <c r="G441" s="197"/>
      <c r="H441" s="197"/>
      <c r="I441" s="197"/>
      <c r="J441" s="197"/>
      <c r="K441" s="197"/>
      <c r="L441" s="197"/>
      <c r="M441" s="197"/>
      <c r="N441" s="197"/>
      <c r="O441" s="197"/>
      <c r="P441" s="197"/>
      <c r="Q441" s="197"/>
      <c r="R441" s="197"/>
      <c r="S441" s="197"/>
      <c r="T441" s="197"/>
      <c r="U441" s="197"/>
      <c r="V441" s="197"/>
      <c r="W441" s="197"/>
      <c r="X441" s="197"/>
      <c r="Y441" s="197"/>
      <c r="Z441" s="197"/>
    </row>
    <row r="442" ht="15.75" customHeight="1">
      <c r="A442" s="197"/>
      <c r="B442" s="197"/>
      <c r="C442" s="197"/>
      <c r="D442" s="197"/>
      <c r="E442" s="197"/>
      <c r="F442" s="197"/>
      <c r="G442" s="197"/>
      <c r="H442" s="197"/>
      <c r="I442" s="197"/>
      <c r="J442" s="197"/>
      <c r="K442" s="197"/>
      <c r="L442" s="197"/>
      <c r="M442" s="197"/>
      <c r="N442" s="197"/>
      <c r="O442" s="197"/>
      <c r="P442" s="197"/>
      <c r="Q442" s="197"/>
      <c r="R442" s="197"/>
      <c r="S442" s="197"/>
      <c r="T442" s="197"/>
      <c r="U442" s="197"/>
      <c r="V442" s="197"/>
      <c r="W442" s="197"/>
      <c r="X442" s="197"/>
      <c r="Y442" s="197"/>
      <c r="Z442" s="197"/>
    </row>
    <row r="443" ht="15.75" customHeight="1">
      <c r="A443" s="197"/>
      <c r="B443" s="197"/>
      <c r="C443" s="197"/>
      <c r="D443" s="197"/>
      <c r="E443" s="197"/>
      <c r="F443" s="197"/>
      <c r="G443" s="197"/>
      <c r="H443" s="197"/>
      <c r="I443" s="197"/>
      <c r="J443" s="197"/>
      <c r="K443" s="197"/>
      <c r="L443" s="197"/>
      <c r="M443" s="197"/>
      <c r="N443" s="197"/>
      <c r="O443" s="197"/>
      <c r="P443" s="197"/>
      <c r="Q443" s="197"/>
      <c r="R443" s="197"/>
      <c r="S443" s="197"/>
      <c r="T443" s="197"/>
      <c r="U443" s="197"/>
      <c r="V443" s="197"/>
      <c r="W443" s="197"/>
      <c r="X443" s="197"/>
      <c r="Y443" s="197"/>
      <c r="Z443" s="197"/>
    </row>
    <row r="444" ht="15.75" customHeight="1">
      <c r="A444" s="197"/>
      <c r="B444" s="197"/>
      <c r="C444" s="197"/>
      <c r="D444" s="197"/>
      <c r="E444" s="197"/>
      <c r="F444" s="197"/>
      <c r="G444" s="197"/>
      <c r="H444" s="197"/>
      <c r="I444" s="197"/>
      <c r="J444" s="197"/>
      <c r="K444" s="197"/>
      <c r="L444" s="197"/>
      <c r="M444" s="197"/>
      <c r="N444" s="197"/>
      <c r="O444" s="197"/>
      <c r="P444" s="197"/>
      <c r="Q444" s="197"/>
      <c r="R444" s="197"/>
      <c r="S444" s="197"/>
      <c r="T444" s="197"/>
      <c r="U444" s="197"/>
      <c r="V444" s="197"/>
      <c r="W444" s="197"/>
      <c r="X444" s="197"/>
      <c r="Y444" s="197"/>
      <c r="Z444" s="197"/>
    </row>
    <row r="445" ht="15.75" customHeight="1">
      <c r="A445" s="197"/>
      <c r="B445" s="197"/>
      <c r="C445" s="197"/>
      <c r="D445" s="197"/>
      <c r="E445" s="197"/>
      <c r="F445" s="197"/>
      <c r="G445" s="197"/>
      <c r="H445" s="197"/>
      <c r="I445" s="197"/>
      <c r="J445" s="197"/>
      <c r="K445" s="197"/>
      <c r="L445" s="197"/>
      <c r="M445" s="197"/>
      <c r="N445" s="197"/>
      <c r="O445" s="197"/>
      <c r="P445" s="197"/>
      <c r="Q445" s="197"/>
      <c r="R445" s="197"/>
      <c r="S445" s="197"/>
      <c r="T445" s="197"/>
      <c r="U445" s="197"/>
      <c r="V445" s="197"/>
      <c r="W445" s="197"/>
      <c r="X445" s="197"/>
      <c r="Y445" s="197"/>
      <c r="Z445" s="197"/>
    </row>
    <row r="446" ht="15.75" customHeight="1">
      <c r="A446" s="197"/>
      <c r="B446" s="197"/>
      <c r="C446" s="197"/>
      <c r="D446" s="197"/>
      <c r="E446" s="197"/>
      <c r="F446" s="197"/>
      <c r="G446" s="197"/>
      <c r="H446" s="197"/>
      <c r="I446" s="197"/>
      <c r="J446" s="197"/>
      <c r="K446" s="197"/>
      <c r="L446" s="197"/>
      <c r="M446" s="197"/>
      <c r="N446" s="197"/>
      <c r="O446" s="197"/>
      <c r="P446" s="197"/>
      <c r="Q446" s="197"/>
      <c r="R446" s="197"/>
      <c r="S446" s="197"/>
      <c r="T446" s="197"/>
      <c r="U446" s="197"/>
      <c r="V446" s="197"/>
      <c r="W446" s="197"/>
      <c r="X446" s="197"/>
      <c r="Y446" s="197"/>
      <c r="Z446" s="197"/>
    </row>
    <row r="447" ht="15.75" customHeight="1">
      <c r="A447" s="197"/>
      <c r="B447" s="197"/>
      <c r="C447" s="197"/>
      <c r="D447" s="197"/>
      <c r="E447" s="197"/>
      <c r="F447" s="197"/>
      <c r="G447" s="197"/>
      <c r="H447" s="197"/>
      <c r="I447" s="197"/>
      <c r="J447" s="197"/>
      <c r="K447" s="197"/>
      <c r="L447" s="197"/>
      <c r="M447" s="197"/>
      <c r="N447" s="197"/>
      <c r="O447" s="197"/>
      <c r="P447" s="197"/>
      <c r="Q447" s="197"/>
      <c r="R447" s="197"/>
      <c r="S447" s="197"/>
      <c r="T447" s="197"/>
      <c r="U447" s="197"/>
      <c r="V447" s="197"/>
      <c r="W447" s="197"/>
      <c r="X447" s="197"/>
      <c r="Y447" s="197"/>
      <c r="Z447" s="197"/>
    </row>
    <row r="448" ht="15.75" customHeight="1">
      <c r="A448" s="197"/>
      <c r="B448" s="197"/>
      <c r="C448" s="197"/>
      <c r="D448" s="197"/>
      <c r="E448" s="197"/>
      <c r="F448" s="197"/>
      <c r="G448" s="197"/>
      <c r="H448" s="197"/>
      <c r="I448" s="197"/>
      <c r="J448" s="197"/>
      <c r="K448" s="197"/>
      <c r="L448" s="197"/>
      <c r="M448" s="197"/>
      <c r="N448" s="197"/>
      <c r="O448" s="197"/>
      <c r="P448" s="197"/>
      <c r="Q448" s="197"/>
      <c r="R448" s="197"/>
      <c r="S448" s="197"/>
      <c r="T448" s="197"/>
      <c r="U448" s="197"/>
      <c r="V448" s="197"/>
      <c r="W448" s="197"/>
      <c r="X448" s="197"/>
      <c r="Y448" s="197"/>
      <c r="Z448" s="197"/>
    </row>
    <row r="449" ht="15.75" customHeight="1">
      <c r="A449" s="197"/>
      <c r="B449" s="197"/>
      <c r="C449" s="197"/>
      <c r="D449" s="197"/>
      <c r="E449" s="197"/>
      <c r="F449" s="197"/>
      <c r="G449" s="197"/>
      <c r="H449" s="197"/>
      <c r="I449" s="197"/>
      <c r="J449" s="197"/>
      <c r="K449" s="197"/>
      <c r="L449" s="197"/>
      <c r="M449" s="197"/>
      <c r="N449" s="197"/>
      <c r="O449" s="197"/>
      <c r="P449" s="197"/>
      <c r="Q449" s="197"/>
      <c r="R449" s="197"/>
      <c r="S449" s="197"/>
      <c r="T449" s="197"/>
      <c r="U449" s="197"/>
      <c r="V449" s="197"/>
      <c r="W449" s="197"/>
      <c r="X449" s="197"/>
      <c r="Y449" s="197"/>
      <c r="Z449" s="197"/>
    </row>
    <row r="450" ht="15.75" customHeight="1">
      <c r="A450" s="197"/>
      <c r="B450" s="197"/>
      <c r="C450" s="197"/>
      <c r="D450" s="197"/>
      <c r="E450" s="197"/>
      <c r="F450" s="197"/>
      <c r="G450" s="197"/>
      <c r="H450" s="197"/>
      <c r="I450" s="197"/>
      <c r="J450" s="197"/>
      <c r="K450" s="197"/>
      <c r="L450" s="197"/>
      <c r="M450" s="197"/>
      <c r="N450" s="197"/>
      <c r="O450" s="197"/>
      <c r="P450" s="197"/>
      <c r="Q450" s="197"/>
      <c r="R450" s="197"/>
      <c r="S450" s="197"/>
      <c r="T450" s="197"/>
      <c r="U450" s="197"/>
      <c r="V450" s="197"/>
      <c r="W450" s="197"/>
      <c r="X450" s="197"/>
      <c r="Y450" s="197"/>
      <c r="Z450" s="197"/>
    </row>
    <row r="451" ht="15.75" customHeight="1">
      <c r="A451" s="197"/>
      <c r="B451" s="197"/>
      <c r="C451" s="197"/>
      <c r="D451" s="197"/>
      <c r="E451" s="197"/>
      <c r="F451" s="197"/>
      <c r="G451" s="197"/>
      <c r="H451" s="197"/>
      <c r="I451" s="197"/>
      <c r="J451" s="197"/>
      <c r="K451" s="197"/>
      <c r="L451" s="197"/>
      <c r="M451" s="197"/>
      <c r="N451" s="197"/>
      <c r="O451" s="197"/>
      <c r="P451" s="197"/>
      <c r="Q451" s="197"/>
      <c r="R451" s="197"/>
      <c r="S451" s="197"/>
      <c r="T451" s="197"/>
      <c r="U451" s="197"/>
      <c r="V451" s="197"/>
      <c r="W451" s="197"/>
      <c r="X451" s="197"/>
      <c r="Y451" s="197"/>
      <c r="Z451" s="197"/>
    </row>
    <row r="452" ht="15.75" customHeight="1">
      <c r="A452" s="197"/>
      <c r="B452" s="197"/>
      <c r="C452" s="197"/>
      <c r="D452" s="197"/>
      <c r="E452" s="197"/>
      <c r="F452" s="197"/>
      <c r="G452" s="197"/>
      <c r="H452" s="197"/>
      <c r="I452" s="197"/>
      <c r="J452" s="197"/>
      <c r="K452" s="197"/>
      <c r="L452" s="197"/>
      <c r="M452" s="197"/>
      <c r="N452" s="197"/>
      <c r="O452" s="197"/>
      <c r="P452" s="197"/>
      <c r="Q452" s="197"/>
      <c r="R452" s="197"/>
      <c r="S452" s="197"/>
      <c r="T452" s="197"/>
      <c r="U452" s="197"/>
      <c r="V452" s="197"/>
      <c r="W452" s="197"/>
      <c r="X452" s="197"/>
      <c r="Y452" s="197"/>
      <c r="Z452" s="197"/>
    </row>
    <row r="453" ht="15.75" customHeight="1">
      <c r="A453" s="197"/>
      <c r="B453" s="197"/>
      <c r="C453" s="197"/>
      <c r="D453" s="197"/>
      <c r="E453" s="197"/>
      <c r="F453" s="197"/>
      <c r="G453" s="197"/>
      <c r="H453" s="197"/>
      <c r="I453" s="197"/>
      <c r="J453" s="197"/>
      <c r="K453" s="197"/>
      <c r="L453" s="197"/>
      <c r="M453" s="197"/>
      <c r="N453" s="197"/>
      <c r="O453" s="197"/>
      <c r="P453" s="197"/>
      <c r="Q453" s="197"/>
      <c r="R453" s="197"/>
      <c r="S453" s="197"/>
      <c r="T453" s="197"/>
      <c r="U453" s="197"/>
      <c r="V453" s="197"/>
      <c r="W453" s="197"/>
      <c r="X453" s="197"/>
      <c r="Y453" s="197"/>
      <c r="Z453" s="197"/>
    </row>
    <row r="454" ht="15.75" customHeight="1">
      <c r="A454" s="197"/>
      <c r="B454" s="197"/>
      <c r="C454" s="197"/>
      <c r="D454" s="197"/>
      <c r="E454" s="197"/>
      <c r="F454" s="197"/>
      <c r="G454" s="197"/>
      <c r="H454" s="197"/>
      <c r="I454" s="197"/>
      <c r="J454" s="197"/>
      <c r="K454" s="197"/>
      <c r="L454" s="197"/>
      <c r="M454" s="197"/>
      <c r="N454" s="197"/>
      <c r="O454" s="197"/>
      <c r="P454" s="197"/>
      <c r="Q454" s="197"/>
      <c r="R454" s="197"/>
      <c r="S454" s="197"/>
      <c r="T454" s="197"/>
      <c r="U454" s="197"/>
      <c r="V454" s="197"/>
      <c r="W454" s="197"/>
      <c r="X454" s="197"/>
      <c r="Y454" s="197"/>
      <c r="Z454" s="197"/>
    </row>
    <row r="455" ht="15.75" customHeight="1">
      <c r="A455" s="197"/>
      <c r="B455" s="197"/>
      <c r="C455" s="197"/>
      <c r="D455" s="197"/>
      <c r="E455" s="197"/>
      <c r="F455" s="197"/>
      <c r="G455" s="197"/>
      <c r="H455" s="197"/>
      <c r="I455" s="197"/>
      <c r="J455" s="197"/>
      <c r="K455" s="197"/>
      <c r="L455" s="197"/>
      <c r="M455" s="197"/>
      <c r="N455" s="197"/>
      <c r="O455" s="197"/>
      <c r="P455" s="197"/>
      <c r="Q455" s="197"/>
      <c r="R455" s="197"/>
      <c r="S455" s="197"/>
      <c r="T455" s="197"/>
      <c r="U455" s="197"/>
      <c r="V455" s="197"/>
      <c r="W455" s="197"/>
      <c r="X455" s="197"/>
      <c r="Y455" s="197"/>
      <c r="Z455" s="197"/>
    </row>
    <row r="456" ht="15.75" customHeight="1">
      <c r="A456" s="197"/>
      <c r="B456" s="197"/>
      <c r="C456" s="197"/>
      <c r="D456" s="197"/>
      <c r="E456" s="197"/>
      <c r="F456" s="197"/>
      <c r="G456" s="197"/>
      <c r="H456" s="197"/>
      <c r="I456" s="197"/>
      <c r="J456" s="197"/>
      <c r="K456" s="197"/>
      <c r="L456" s="197"/>
      <c r="M456" s="197"/>
      <c r="N456" s="197"/>
      <c r="O456" s="197"/>
      <c r="P456" s="197"/>
      <c r="Q456" s="197"/>
      <c r="R456" s="197"/>
      <c r="S456" s="197"/>
      <c r="T456" s="197"/>
      <c r="U456" s="197"/>
      <c r="V456" s="197"/>
      <c r="W456" s="197"/>
      <c r="X456" s="197"/>
      <c r="Y456" s="197"/>
      <c r="Z456" s="197"/>
    </row>
    <row r="457" ht="15.75" customHeight="1">
      <c r="A457" s="197"/>
      <c r="B457" s="197"/>
      <c r="C457" s="197"/>
      <c r="D457" s="197"/>
      <c r="E457" s="197"/>
      <c r="F457" s="197"/>
      <c r="G457" s="197"/>
      <c r="H457" s="197"/>
      <c r="I457" s="197"/>
      <c r="J457" s="197"/>
      <c r="K457" s="197"/>
      <c r="L457" s="197"/>
      <c r="M457" s="197"/>
      <c r="N457" s="197"/>
      <c r="O457" s="197"/>
      <c r="P457" s="197"/>
      <c r="Q457" s="197"/>
      <c r="R457" s="197"/>
      <c r="S457" s="197"/>
      <c r="T457" s="197"/>
      <c r="U457" s="197"/>
      <c r="V457" s="197"/>
      <c r="W457" s="197"/>
      <c r="X457" s="197"/>
      <c r="Y457" s="197"/>
      <c r="Z457" s="197"/>
    </row>
    <row r="458" ht="15.75" customHeight="1">
      <c r="A458" s="197"/>
      <c r="B458" s="197"/>
      <c r="C458" s="197"/>
      <c r="D458" s="197"/>
      <c r="E458" s="197"/>
      <c r="F458" s="197"/>
      <c r="G458" s="197"/>
      <c r="H458" s="197"/>
      <c r="I458" s="197"/>
      <c r="J458" s="197"/>
      <c r="K458" s="197"/>
      <c r="L458" s="197"/>
      <c r="M458" s="197"/>
      <c r="N458" s="197"/>
      <c r="O458" s="197"/>
      <c r="P458" s="197"/>
      <c r="Q458" s="197"/>
      <c r="R458" s="197"/>
      <c r="S458" s="197"/>
      <c r="T458" s="197"/>
      <c r="U458" s="197"/>
      <c r="V458" s="197"/>
      <c r="W458" s="197"/>
      <c r="X458" s="197"/>
      <c r="Y458" s="197"/>
      <c r="Z458" s="197"/>
    </row>
    <row r="459" ht="15.75" customHeight="1">
      <c r="A459" s="197"/>
      <c r="B459" s="197"/>
      <c r="C459" s="197"/>
      <c r="D459" s="197"/>
      <c r="E459" s="197"/>
      <c r="F459" s="197"/>
      <c r="G459" s="197"/>
      <c r="H459" s="197"/>
      <c r="I459" s="197"/>
      <c r="J459" s="197"/>
      <c r="K459" s="197"/>
      <c r="L459" s="197"/>
      <c r="M459" s="197"/>
      <c r="N459" s="197"/>
      <c r="O459" s="197"/>
      <c r="P459" s="197"/>
      <c r="Q459" s="197"/>
      <c r="R459" s="197"/>
      <c r="S459" s="197"/>
      <c r="T459" s="197"/>
      <c r="U459" s="197"/>
      <c r="V459" s="197"/>
      <c r="W459" s="197"/>
      <c r="X459" s="197"/>
      <c r="Y459" s="197"/>
      <c r="Z459" s="197"/>
    </row>
    <row r="460" ht="15.75" customHeight="1">
      <c r="A460" s="197"/>
      <c r="B460" s="197"/>
      <c r="C460" s="197"/>
      <c r="D460" s="197"/>
      <c r="E460" s="197"/>
      <c r="F460" s="197"/>
      <c r="G460" s="197"/>
      <c r="H460" s="197"/>
      <c r="I460" s="197"/>
      <c r="J460" s="197"/>
      <c r="K460" s="197"/>
      <c r="L460" s="197"/>
      <c r="M460" s="197"/>
      <c r="N460" s="197"/>
      <c r="O460" s="197"/>
      <c r="P460" s="197"/>
      <c r="Q460" s="197"/>
      <c r="R460" s="197"/>
      <c r="S460" s="197"/>
      <c r="T460" s="197"/>
      <c r="U460" s="197"/>
      <c r="V460" s="197"/>
      <c r="W460" s="197"/>
      <c r="X460" s="197"/>
      <c r="Y460" s="197"/>
      <c r="Z460" s="197"/>
    </row>
    <row r="461" ht="15.75" customHeight="1">
      <c r="A461" s="197"/>
      <c r="B461" s="197"/>
      <c r="C461" s="197"/>
      <c r="D461" s="197"/>
      <c r="E461" s="197"/>
      <c r="F461" s="197"/>
      <c r="G461" s="197"/>
      <c r="H461" s="197"/>
      <c r="I461" s="197"/>
      <c r="J461" s="197"/>
      <c r="K461" s="197"/>
      <c r="L461" s="197"/>
      <c r="M461" s="197"/>
      <c r="N461" s="197"/>
      <c r="O461" s="197"/>
      <c r="P461" s="197"/>
      <c r="Q461" s="197"/>
      <c r="R461" s="197"/>
      <c r="S461" s="197"/>
      <c r="T461" s="197"/>
      <c r="U461" s="197"/>
      <c r="V461" s="197"/>
      <c r="W461" s="197"/>
      <c r="X461" s="197"/>
      <c r="Y461" s="197"/>
      <c r="Z461" s="197"/>
    </row>
    <row r="462" ht="15.75" customHeight="1">
      <c r="A462" s="197"/>
      <c r="B462" s="197"/>
      <c r="C462" s="197"/>
      <c r="D462" s="197"/>
      <c r="E462" s="197"/>
      <c r="F462" s="197"/>
      <c r="G462" s="197"/>
      <c r="H462" s="197"/>
      <c r="I462" s="197"/>
      <c r="J462" s="197"/>
      <c r="K462" s="197"/>
      <c r="L462" s="197"/>
      <c r="M462" s="197"/>
      <c r="N462" s="197"/>
      <c r="O462" s="197"/>
      <c r="P462" s="197"/>
      <c r="Q462" s="197"/>
      <c r="R462" s="197"/>
      <c r="S462" s="197"/>
      <c r="T462" s="197"/>
      <c r="U462" s="197"/>
      <c r="V462" s="197"/>
      <c r="W462" s="197"/>
      <c r="X462" s="197"/>
      <c r="Y462" s="197"/>
      <c r="Z462" s="197"/>
    </row>
    <row r="463" ht="15.75" customHeight="1">
      <c r="A463" s="197"/>
      <c r="B463" s="197"/>
      <c r="C463" s="197"/>
      <c r="D463" s="197"/>
      <c r="E463" s="197"/>
      <c r="F463" s="197"/>
      <c r="G463" s="197"/>
      <c r="H463" s="197"/>
      <c r="I463" s="197"/>
      <c r="J463" s="197"/>
      <c r="K463" s="197"/>
      <c r="L463" s="197"/>
      <c r="M463" s="197"/>
      <c r="N463" s="197"/>
      <c r="O463" s="197"/>
      <c r="P463" s="197"/>
      <c r="Q463" s="197"/>
      <c r="R463" s="197"/>
      <c r="S463" s="197"/>
      <c r="T463" s="197"/>
      <c r="U463" s="197"/>
      <c r="V463" s="197"/>
      <c r="W463" s="197"/>
      <c r="X463" s="197"/>
      <c r="Y463" s="197"/>
      <c r="Z463" s="197"/>
    </row>
    <row r="464" ht="15.75" customHeight="1">
      <c r="A464" s="197"/>
      <c r="B464" s="197"/>
      <c r="C464" s="197"/>
      <c r="D464" s="197"/>
      <c r="E464" s="197"/>
      <c r="F464" s="197"/>
      <c r="G464" s="197"/>
      <c r="H464" s="197"/>
      <c r="I464" s="197"/>
      <c r="J464" s="197"/>
      <c r="K464" s="197"/>
      <c r="L464" s="197"/>
      <c r="M464" s="197"/>
      <c r="N464" s="197"/>
      <c r="O464" s="197"/>
      <c r="P464" s="197"/>
      <c r="Q464" s="197"/>
      <c r="R464" s="197"/>
      <c r="S464" s="197"/>
      <c r="T464" s="197"/>
      <c r="U464" s="197"/>
      <c r="V464" s="197"/>
      <c r="W464" s="197"/>
      <c r="X464" s="197"/>
      <c r="Y464" s="197"/>
      <c r="Z464" s="197"/>
    </row>
    <row r="465" ht="15.75" customHeight="1">
      <c r="A465" s="197"/>
      <c r="B465" s="197"/>
      <c r="C465" s="197"/>
      <c r="D465" s="197"/>
      <c r="E465" s="197"/>
      <c r="F465" s="197"/>
      <c r="G465" s="197"/>
      <c r="H465" s="197"/>
      <c r="I465" s="197"/>
      <c r="J465" s="197"/>
      <c r="K465" s="197"/>
      <c r="L465" s="197"/>
      <c r="M465" s="197"/>
      <c r="N465" s="197"/>
      <c r="O465" s="197"/>
      <c r="P465" s="197"/>
      <c r="Q465" s="197"/>
      <c r="R465" s="197"/>
      <c r="S465" s="197"/>
      <c r="T465" s="197"/>
      <c r="U465" s="197"/>
      <c r="V465" s="197"/>
      <c r="W465" s="197"/>
      <c r="X465" s="197"/>
      <c r="Y465" s="197"/>
      <c r="Z465" s="197"/>
    </row>
    <row r="466" ht="15.75" customHeight="1">
      <c r="A466" s="197"/>
      <c r="B466" s="197"/>
      <c r="C466" s="197"/>
      <c r="D466" s="197"/>
      <c r="E466" s="197"/>
      <c r="F466" s="197"/>
      <c r="G466" s="197"/>
      <c r="H466" s="197"/>
      <c r="I466" s="197"/>
      <c r="J466" s="197"/>
      <c r="K466" s="197"/>
      <c r="L466" s="197"/>
      <c r="M466" s="197"/>
      <c r="N466" s="197"/>
      <c r="O466" s="197"/>
      <c r="P466" s="197"/>
      <c r="Q466" s="197"/>
      <c r="R466" s="197"/>
      <c r="S466" s="197"/>
      <c r="T466" s="197"/>
      <c r="U466" s="197"/>
      <c r="V466" s="197"/>
      <c r="W466" s="197"/>
      <c r="X466" s="197"/>
      <c r="Y466" s="197"/>
      <c r="Z466" s="197"/>
    </row>
    <row r="467" ht="15.75" customHeight="1">
      <c r="A467" s="197"/>
      <c r="B467" s="197"/>
      <c r="C467" s="197"/>
      <c r="D467" s="197"/>
      <c r="E467" s="197"/>
      <c r="F467" s="197"/>
      <c r="G467" s="197"/>
      <c r="H467" s="197"/>
      <c r="I467" s="197"/>
      <c r="J467" s="197"/>
      <c r="K467" s="197"/>
      <c r="L467" s="197"/>
      <c r="M467" s="197"/>
      <c r="N467" s="197"/>
      <c r="O467" s="197"/>
      <c r="P467" s="197"/>
      <c r="Q467" s="197"/>
      <c r="R467" s="197"/>
      <c r="S467" s="197"/>
      <c r="T467" s="197"/>
      <c r="U467" s="197"/>
      <c r="V467" s="197"/>
      <c r="W467" s="197"/>
      <c r="X467" s="197"/>
      <c r="Y467" s="197"/>
      <c r="Z467" s="197"/>
    </row>
    <row r="468" ht="15.75" customHeight="1">
      <c r="A468" s="197"/>
      <c r="B468" s="197"/>
      <c r="C468" s="197"/>
      <c r="D468" s="197"/>
      <c r="E468" s="197"/>
      <c r="F468" s="197"/>
      <c r="G468" s="197"/>
      <c r="H468" s="197"/>
      <c r="I468" s="197"/>
      <c r="J468" s="197"/>
      <c r="K468" s="197"/>
      <c r="L468" s="197"/>
      <c r="M468" s="197"/>
      <c r="N468" s="197"/>
      <c r="O468" s="197"/>
      <c r="P468" s="197"/>
      <c r="Q468" s="197"/>
      <c r="R468" s="197"/>
      <c r="S468" s="197"/>
      <c r="T468" s="197"/>
      <c r="U468" s="197"/>
      <c r="V468" s="197"/>
      <c r="W468" s="197"/>
      <c r="X468" s="197"/>
      <c r="Y468" s="197"/>
      <c r="Z468" s="197"/>
    </row>
    <row r="469" ht="15.75" customHeight="1">
      <c r="A469" s="197"/>
      <c r="B469" s="197"/>
      <c r="C469" s="197"/>
      <c r="D469" s="197"/>
      <c r="E469" s="197"/>
      <c r="F469" s="197"/>
      <c r="G469" s="197"/>
      <c r="H469" s="197"/>
      <c r="I469" s="197"/>
      <c r="J469" s="197"/>
      <c r="K469" s="197"/>
      <c r="L469" s="197"/>
      <c r="M469" s="197"/>
      <c r="N469" s="197"/>
      <c r="O469" s="197"/>
      <c r="P469" s="197"/>
      <c r="Q469" s="197"/>
      <c r="R469" s="197"/>
      <c r="S469" s="197"/>
      <c r="T469" s="197"/>
      <c r="U469" s="197"/>
      <c r="V469" s="197"/>
      <c r="W469" s="197"/>
      <c r="X469" s="197"/>
      <c r="Y469" s="197"/>
      <c r="Z469" s="197"/>
    </row>
    <row r="470" ht="15.75" customHeight="1">
      <c r="A470" s="197"/>
      <c r="B470" s="197"/>
      <c r="C470" s="197"/>
      <c r="D470" s="197"/>
      <c r="E470" s="197"/>
      <c r="F470" s="197"/>
      <c r="G470" s="197"/>
      <c r="H470" s="197"/>
      <c r="I470" s="197"/>
      <c r="J470" s="197"/>
      <c r="K470" s="197"/>
      <c r="L470" s="197"/>
      <c r="M470" s="197"/>
      <c r="N470" s="197"/>
      <c r="O470" s="197"/>
      <c r="P470" s="197"/>
      <c r="Q470" s="197"/>
      <c r="R470" s="197"/>
      <c r="S470" s="197"/>
      <c r="T470" s="197"/>
      <c r="U470" s="197"/>
      <c r="V470" s="197"/>
      <c r="W470" s="197"/>
      <c r="X470" s="197"/>
      <c r="Y470" s="197"/>
      <c r="Z470" s="197"/>
    </row>
    <row r="471" ht="15.75" customHeight="1">
      <c r="A471" s="197"/>
      <c r="B471" s="197"/>
      <c r="C471" s="197"/>
      <c r="D471" s="197"/>
      <c r="E471" s="197"/>
      <c r="F471" s="197"/>
      <c r="G471" s="197"/>
      <c r="H471" s="197"/>
      <c r="I471" s="197"/>
      <c r="J471" s="197"/>
      <c r="K471" s="197"/>
      <c r="L471" s="197"/>
      <c r="M471" s="197"/>
      <c r="N471" s="197"/>
      <c r="O471" s="197"/>
      <c r="P471" s="197"/>
      <c r="Q471" s="197"/>
      <c r="R471" s="197"/>
      <c r="S471" s="197"/>
      <c r="T471" s="197"/>
      <c r="U471" s="197"/>
      <c r="V471" s="197"/>
      <c r="W471" s="197"/>
      <c r="X471" s="197"/>
      <c r="Y471" s="197"/>
      <c r="Z471" s="197"/>
    </row>
    <row r="472" ht="15.75" customHeight="1">
      <c r="A472" s="197"/>
      <c r="B472" s="197"/>
      <c r="C472" s="197"/>
      <c r="D472" s="197"/>
      <c r="E472" s="197"/>
      <c r="F472" s="197"/>
      <c r="G472" s="197"/>
      <c r="H472" s="197"/>
      <c r="I472" s="197"/>
      <c r="J472" s="197"/>
      <c r="K472" s="197"/>
      <c r="L472" s="197"/>
      <c r="M472" s="197"/>
      <c r="N472" s="197"/>
      <c r="O472" s="197"/>
      <c r="P472" s="197"/>
      <c r="Q472" s="197"/>
      <c r="R472" s="197"/>
      <c r="S472" s="197"/>
      <c r="T472" s="197"/>
      <c r="U472" s="197"/>
      <c r="V472" s="197"/>
      <c r="W472" s="197"/>
      <c r="X472" s="197"/>
      <c r="Y472" s="197"/>
      <c r="Z472" s="197"/>
    </row>
    <row r="473" ht="15.75" customHeight="1">
      <c r="A473" s="197"/>
      <c r="B473" s="197"/>
      <c r="C473" s="197"/>
      <c r="D473" s="197"/>
      <c r="E473" s="197"/>
      <c r="F473" s="197"/>
      <c r="G473" s="197"/>
      <c r="H473" s="197"/>
      <c r="I473" s="197"/>
      <c r="J473" s="197"/>
      <c r="K473" s="197"/>
      <c r="L473" s="197"/>
      <c r="M473" s="197"/>
      <c r="N473" s="197"/>
      <c r="O473" s="197"/>
      <c r="P473" s="197"/>
      <c r="Q473" s="197"/>
      <c r="R473" s="197"/>
      <c r="S473" s="197"/>
      <c r="T473" s="197"/>
      <c r="U473" s="197"/>
      <c r="V473" s="197"/>
      <c r="W473" s="197"/>
      <c r="X473" s="197"/>
      <c r="Y473" s="197"/>
      <c r="Z473" s="197"/>
    </row>
    <row r="474" ht="15.75" customHeight="1">
      <c r="A474" s="197"/>
      <c r="B474" s="197"/>
      <c r="C474" s="197"/>
      <c r="D474" s="197"/>
      <c r="E474" s="197"/>
      <c r="F474" s="197"/>
      <c r="G474" s="197"/>
      <c r="H474" s="197"/>
      <c r="I474" s="197"/>
      <c r="J474" s="197"/>
      <c r="K474" s="197"/>
      <c r="L474" s="197"/>
      <c r="M474" s="197"/>
      <c r="N474" s="197"/>
      <c r="O474" s="197"/>
      <c r="P474" s="197"/>
      <c r="Q474" s="197"/>
      <c r="R474" s="197"/>
      <c r="S474" s="197"/>
      <c r="T474" s="197"/>
      <c r="U474" s="197"/>
      <c r="V474" s="197"/>
      <c r="W474" s="197"/>
      <c r="X474" s="197"/>
      <c r="Y474" s="197"/>
      <c r="Z474" s="197"/>
    </row>
    <row r="475" ht="15.75" customHeight="1">
      <c r="A475" s="197"/>
      <c r="B475" s="197"/>
      <c r="C475" s="197"/>
      <c r="D475" s="197"/>
      <c r="E475" s="197"/>
      <c r="F475" s="197"/>
      <c r="G475" s="197"/>
      <c r="H475" s="197"/>
      <c r="I475" s="197"/>
      <c r="J475" s="197"/>
      <c r="K475" s="197"/>
      <c r="L475" s="197"/>
      <c r="M475" s="197"/>
      <c r="N475" s="197"/>
      <c r="O475" s="197"/>
      <c r="P475" s="197"/>
      <c r="Q475" s="197"/>
      <c r="R475" s="197"/>
      <c r="S475" s="197"/>
      <c r="T475" s="197"/>
      <c r="U475" s="197"/>
      <c r="V475" s="197"/>
      <c r="W475" s="197"/>
      <c r="X475" s="197"/>
      <c r="Y475" s="197"/>
      <c r="Z475" s="197"/>
    </row>
    <row r="476" ht="15.75" customHeight="1">
      <c r="A476" s="197"/>
      <c r="B476" s="197"/>
      <c r="C476" s="197"/>
      <c r="D476" s="197"/>
      <c r="E476" s="197"/>
      <c r="F476" s="197"/>
      <c r="G476" s="197"/>
      <c r="H476" s="197"/>
      <c r="I476" s="197"/>
      <c r="J476" s="197"/>
      <c r="K476" s="197"/>
      <c r="L476" s="197"/>
      <c r="M476" s="197"/>
      <c r="N476" s="197"/>
      <c r="O476" s="197"/>
      <c r="P476" s="197"/>
      <c r="Q476" s="197"/>
      <c r="R476" s="197"/>
      <c r="S476" s="197"/>
      <c r="T476" s="197"/>
      <c r="U476" s="197"/>
      <c r="V476" s="197"/>
      <c r="W476" s="197"/>
      <c r="X476" s="197"/>
      <c r="Y476" s="197"/>
      <c r="Z476" s="197"/>
    </row>
    <row r="477" ht="15.75" customHeight="1">
      <c r="A477" s="197"/>
      <c r="B477" s="197"/>
      <c r="C477" s="197"/>
      <c r="D477" s="197"/>
      <c r="E477" s="197"/>
      <c r="F477" s="197"/>
      <c r="G477" s="197"/>
      <c r="H477" s="197"/>
      <c r="I477" s="197"/>
      <c r="J477" s="197"/>
      <c r="K477" s="197"/>
      <c r="L477" s="197"/>
      <c r="M477" s="197"/>
      <c r="N477" s="197"/>
      <c r="O477" s="197"/>
      <c r="P477" s="197"/>
      <c r="Q477" s="197"/>
      <c r="R477" s="197"/>
      <c r="S477" s="197"/>
      <c r="T477" s="197"/>
      <c r="U477" s="197"/>
      <c r="V477" s="197"/>
      <c r="W477" s="197"/>
      <c r="X477" s="197"/>
      <c r="Y477" s="197"/>
      <c r="Z477" s="197"/>
    </row>
    <row r="478" ht="15.75" customHeight="1">
      <c r="A478" s="197"/>
      <c r="B478" s="197"/>
      <c r="C478" s="197"/>
      <c r="D478" s="197"/>
      <c r="E478" s="197"/>
      <c r="F478" s="197"/>
      <c r="G478" s="197"/>
      <c r="H478" s="197"/>
      <c r="I478" s="197"/>
      <c r="J478" s="197"/>
      <c r="K478" s="197"/>
      <c r="L478" s="197"/>
      <c r="M478" s="197"/>
      <c r="N478" s="197"/>
      <c r="O478" s="197"/>
      <c r="P478" s="197"/>
      <c r="Q478" s="197"/>
      <c r="R478" s="197"/>
      <c r="S478" s="197"/>
      <c r="T478" s="197"/>
      <c r="U478" s="197"/>
      <c r="V478" s="197"/>
      <c r="W478" s="197"/>
      <c r="X478" s="197"/>
      <c r="Y478" s="197"/>
      <c r="Z478" s="197"/>
    </row>
    <row r="479" ht="15.75" customHeight="1">
      <c r="A479" s="197"/>
      <c r="B479" s="197"/>
      <c r="C479" s="197"/>
      <c r="D479" s="197"/>
      <c r="E479" s="197"/>
      <c r="F479" s="197"/>
      <c r="G479" s="197"/>
      <c r="H479" s="197"/>
      <c r="I479" s="197"/>
      <c r="J479" s="197"/>
      <c r="K479" s="197"/>
      <c r="L479" s="197"/>
      <c r="M479" s="197"/>
      <c r="N479" s="197"/>
      <c r="O479" s="197"/>
      <c r="P479" s="197"/>
      <c r="Q479" s="197"/>
      <c r="R479" s="197"/>
      <c r="S479" s="197"/>
      <c r="T479" s="197"/>
      <c r="U479" s="197"/>
      <c r="V479" s="197"/>
      <c r="W479" s="197"/>
      <c r="X479" s="197"/>
      <c r="Y479" s="197"/>
      <c r="Z479" s="197"/>
    </row>
    <row r="480" ht="15.75" customHeight="1">
      <c r="A480" s="197"/>
      <c r="B480" s="197"/>
      <c r="C480" s="197"/>
      <c r="D480" s="197"/>
      <c r="E480" s="197"/>
      <c r="F480" s="197"/>
      <c r="G480" s="197"/>
      <c r="H480" s="197"/>
      <c r="I480" s="197"/>
      <c r="J480" s="197"/>
      <c r="K480" s="197"/>
      <c r="L480" s="197"/>
      <c r="M480" s="197"/>
      <c r="N480" s="197"/>
      <c r="O480" s="197"/>
      <c r="P480" s="197"/>
      <c r="Q480" s="197"/>
      <c r="R480" s="197"/>
      <c r="S480" s="197"/>
      <c r="T480" s="197"/>
      <c r="U480" s="197"/>
      <c r="V480" s="197"/>
      <c r="W480" s="197"/>
      <c r="X480" s="197"/>
      <c r="Y480" s="197"/>
      <c r="Z480" s="197"/>
    </row>
    <row r="481" ht="15.75" customHeight="1">
      <c r="A481" s="197"/>
      <c r="B481" s="197"/>
      <c r="C481" s="197"/>
      <c r="D481" s="197"/>
      <c r="E481" s="197"/>
      <c r="F481" s="197"/>
      <c r="G481" s="197"/>
      <c r="H481" s="197"/>
      <c r="I481" s="197"/>
      <c r="J481" s="197"/>
      <c r="K481" s="197"/>
      <c r="L481" s="197"/>
      <c r="M481" s="197"/>
      <c r="N481" s="197"/>
      <c r="O481" s="197"/>
      <c r="P481" s="197"/>
      <c r="Q481" s="197"/>
      <c r="R481" s="197"/>
      <c r="S481" s="197"/>
      <c r="T481" s="197"/>
      <c r="U481" s="197"/>
      <c r="V481" s="197"/>
      <c r="W481" s="197"/>
      <c r="X481" s="197"/>
      <c r="Y481" s="197"/>
      <c r="Z481" s="197"/>
    </row>
    <row r="482" ht="15.75" customHeight="1">
      <c r="A482" s="197"/>
      <c r="B482" s="197"/>
      <c r="C482" s="197"/>
      <c r="D482" s="197"/>
      <c r="E482" s="197"/>
      <c r="F482" s="197"/>
      <c r="G482" s="197"/>
      <c r="H482" s="197"/>
      <c r="I482" s="197"/>
      <c r="J482" s="197"/>
      <c r="K482" s="197"/>
      <c r="L482" s="197"/>
      <c r="M482" s="197"/>
      <c r="N482" s="197"/>
      <c r="O482" s="197"/>
      <c r="P482" s="197"/>
      <c r="Q482" s="197"/>
      <c r="R482" s="197"/>
      <c r="S482" s="197"/>
      <c r="T482" s="197"/>
      <c r="U482" s="197"/>
      <c r="V482" s="197"/>
      <c r="W482" s="197"/>
      <c r="X482" s="197"/>
      <c r="Y482" s="197"/>
      <c r="Z482" s="197"/>
    </row>
    <row r="483" ht="15.75" customHeight="1">
      <c r="A483" s="197"/>
      <c r="B483" s="197"/>
      <c r="C483" s="197"/>
      <c r="D483" s="197"/>
      <c r="E483" s="197"/>
      <c r="F483" s="197"/>
      <c r="G483" s="197"/>
      <c r="H483" s="197"/>
      <c r="I483" s="197"/>
      <c r="J483" s="197"/>
      <c r="K483" s="197"/>
      <c r="L483" s="197"/>
      <c r="M483" s="197"/>
      <c r="N483" s="197"/>
      <c r="O483" s="197"/>
      <c r="P483" s="197"/>
      <c r="Q483" s="197"/>
      <c r="R483" s="197"/>
      <c r="S483" s="197"/>
      <c r="T483" s="197"/>
      <c r="U483" s="197"/>
      <c r="V483" s="197"/>
      <c r="W483" s="197"/>
      <c r="X483" s="197"/>
      <c r="Y483" s="197"/>
      <c r="Z483" s="197"/>
    </row>
    <row r="484" ht="15.75" customHeight="1">
      <c r="A484" s="197"/>
      <c r="B484" s="197"/>
      <c r="C484" s="197"/>
      <c r="D484" s="197"/>
      <c r="E484" s="197"/>
      <c r="F484" s="197"/>
      <c r="G484" s="197"/>
      <c r="H484" s="197"/>
      <c r="I484" s="197"/>
      <c r="J484" s="197"/>
      <c r="K484" s="197"/>
      <c r="L484" s="197"/>
      <c r="M484" s="197"/>
      <c r="N484" s="197"/>
      <c r="O484" s="197"/>
      <c r="P484" s="197"/>
      <c r="Q484" s="197"/>
      <c r="R484" s="197"/>
      <c r="S484" s="197"/>
      <c r="T484" s="197"/>
      <c r="U484" s="197"/>
      <c r="V484" s="197"/>
      <c r="W484" s="197"/>
      <c r="X484" s="197"/>
      <c r="Y484" s="197"/>
      <c r="Z484" s="197"/>
    </row>
    <row r="485" ht="15.75" customHeight="1">
      <c r="A485" s="197"/>
      <c r="B485" s="197"/>
      <c r="C485" s="197"/>
      <c r="D485" s="197"/>
      <c r="E485" s="197"/>
      <c r="F485" s="197"/>
      <c r="G485" s="197"/>
      <c r="H485" s="197"/>
      <c r="I485" s="197"/>
      <c r="J485" s="197"/>
      <c r="K485" s="197"/>
      <c r="L485" s="197"/>
      <c r="M485" s="197"/>
      <c r="N485" s="197"/>
      <c r="O485" s="197"/>
      <c r="P485" s="197"/>
      <c r="Q485" s="197"/>
      <c r="R485" s="197"/>
      <c r="S485" s="197"/>
      <c r="T485" s="197"/>
      <c r="U485" s="197"/>
      <c r="V485" s="197"/>
      <c r="W485" s="197"/>
      <c r="X485" s="197"/>
      <c r="Y485" s="197"/>
      <c r="Z485" s="197"/>
    </row>
    <row r="486" ht="15.75" customHeight="1">
      <c r="A486" s="197"/>
      <c r="B486" s="197"/>
      <c r="C486" s="197"/>
      <c r="D486" s="197"/>
      <c r="E486" s="197"/>
      <c r="F486" s="197"/>
      <c r="G486" s="197"/>
      <c r="H486" s="197"/>
      <c r="I486" s="197"/>
      <c r="J486" s="197"/>
      <c r="K486" s="197"/>
      <c r="L486" s="197"/>
      <c r="M486" s="197"/>
      <c r="N486" s="197"/>
      <c r="O486" s="197"/>
      <c r="P486" s="197"/>
      <c r="Q486" s="197"/>
      <c r="R486" s="197"/>
      <c r="S486" s="197"/>
      <c r="T486" s="197"/>
      <c r="U486" s="197"/>
      <c r="V486" s="197"/>
      <c r="W486" s="197"/>
      <c r="X486" s="197"/>
      <c r="Y486" s="197"/>
      <c r="Z486" s="197"/>
    </row>
    <row r="487" ht="15.75" customHeight="1">
      <c r="A487" s="197"/>
      <c r="B487" s="197"/>
      <c r="C487" s="197"/>
      <c r="D487" s="197"/>
      <c r="E487" s="197"/>
      <c r="F487" s="197"/>
      <c r="G487" s="197"/>
      <c r="H487" s="197"/>
      <c r="I487" s="197"/>
      <c r="J487" s="197"/>
      <c r="K487" s="197"/>
      <c r="L487" s="197"/>
      <c r="M487" s="197"/>
      <c r="N487" s="197"/>
      <c r="O487" s="197"/>
      <c r="P487" s="197"/>
      <c r="Q487" s="197"/>
      <c r="R487" s="197"/>
      <c r="S487" s="197"/>
      <c r="T487" s="197"/>
      <c r="U487" s="197"/>
      <c r="V487" s="197"/>
      <c r="W487" s="197"/>
      <c r="X487" s="197"/>
      <c r="Y487" s="197"/>
      <c r="Z487" s="197"/>
    </row>
    <row r="488" ht="15.75" customHeight="1">
      <c r="A488" s="197"/>
      <c r="B488" s="197"/>
      <c r="C488" s="197"/>
      <c r="D488" s="197"/>
      <c r="E488" s="197"/>
      <c r="F488" s="197"/>
      <c r="G488" s="197"/>
      <c r="H488" s="197"/>
      <c r="I488" s="197"/>
      <c r="J488" s="197"/>
      <c r="K488" s="197"/>
      <c r="L488" s="197"/>
      <c r="M488" s="197"/>
      <c r="N488" s="197"/>
      <c r="O488" s="197"/>
      <c r="P488" s="197"/>
      <c r="Q488" s="197"/>
      <c r="R488" s="197"/>
      <c r="S488" s="197"/>
      <c r="T488" s="197"/>
      <c r="U488" s="197"/>
      <c r="V488" s="197"/>
      <c r="W488" s="197"/>
      <c r="X488" s="197"/>
      <c r="Y488" s="197"/>
      <c r="Z488" s="197"/>
    </row>
    <row r="489" ht="15.75" customHeight="1">
      <c r="A489" s="197"/>
      <c r="B489" s="197"/>
      <c r="C489" s="197"/>
      <c r="D489" s="197"/>
      <c r="E489" s="197"/>
      <c r="F489" s="197"/>
      <c r="G489" s="197"/>
      <c r="H489" s="197"/>
      <c r="I489" s="197"/>
      <c r="J489" s="197"/>
      <c r="K489" s="197"/>
      <c r="L489" s="197"/>
      <c r="M489" s="197"/>
      <c r="N489" s="197"/>
      <c r="O489" s="197"/>
      <c r="P489" s="197"/>
      <c r="Q489" s="197"/>
      <c r="R489" s="197"/>
      <c r="S489" s="197"/>
      <c r="T489" s="197"/>
      <c r="U489" s="197"/>
      <c r="V489" s="197"/>
      <c r="W489" s="197"/>
      <c r="X489" s="197"/>
      <c r="Y489" s="197"/>
      <c r="Z489" s="197"/>
    </row>
    <row r="490" ht="15.75" customHeight="1">
      <c r="A490" s="197"/>
      <c r="B490" s="197"/>
      <c r="C490" s="197"/>
      <c r="D490" s="197"/>
      <c r="E490" s="197"/>
      <c r="F490" s="197"/>
      <c r="G490" s="197"/>
      <c r="H490" s="197"/>
      <c r="I490" s="197"/>
      <c r="J490" s="197"/>
      <c r="K490" s="197"/>
      <c r="L490" s="197"/>
      <c r="M490" s="197"/>
      <c r="N490" s="197"/>
      <c r="O490" s="197"/>
      <c r="P490" s="197"/>
      <c r="Q490" s="197"/>
      <c r="R490" s="197"/>
      <c r="S490" s="197"/>
      <c r="T490" s="197"/>
      <c r="U490" s="197"/>
      <c r="V490" s="197"/>
      <c r="W490" s="197"/>
      <c r="X490" s="197"/>
      <c r="Y490" s="197"/>
      <c r="Z490" s="197"/>
    </row>
    <row r="491" ht="15.75" customHeight="1">
      <c r="A491" s="197"/>
      <c r="B491" s="197"/>
      <c r="C491" s="197"/>
      <c r="D491" s="197"/>
      <c r="E491" s="197"/>
      <c r="F491" s="197"/>
      <c r="G491" s="197"/>
      <c r="H491" s="197"/>
      <c r="I491" s="197"/>
      <c r="J491" s="197"/>
      <c r="K491" s="197"/>
      <c r="L491" s="197"/>
      <c r="M491" s="197"/>
      <c r="N491" s="197"/>
      <c r="O491" s="197"/>
      <c r="P491" s="197"/>
      <c r="Q491" s="197"/>
      <c r="R491" s="197"/>
      <c r="S491" s="197"/>
      <c r="T491" s="197"/>
      <c r="U491" s="197"/>
      <c r="V491" s="197"/>
      <c r="W491" s="197"/>
      <c r="X491" s="197"/>
      <c r="Y491" s="197"/>
      <c r="Z491" s="197"/>
    </row>
    <row r="492" ht="15.75" customHeight="1">
      <c r="A492" s="197"/>
      <c r="B492" s="197"/>
      <c r="C492" s="197"/>
      <c r="D492" s="197"/>
      <c r="E492" s="197"/>
      <c r="F492" s="197"/>
      <c r="G492" s="197"/>
      <c r="H492" s="197"/>
      <c r="I492" s="197"/>
      <c r="J492" s="197"/>
      <c r="K492" s="197"/>
      <c r="L492" s="197"/>
      <c r="M492" s="197"/>
      <c r="N492" s="197"/>
      <c r="O492" s="197"/>
      <c r="P492" s="197"/>
      <c r="Q492" s="197"/>
      <c r="R492" s="197"/>
      <c r="S492" s="197"/>
      <c r="T492" s="197"/>
      <c r="U492" s="197"/>
      <c r="V492" s="197"/>
      <c r="W492" s="197"/>
      <c r="X492" s="197"/>
      <c r="Y492" s="197"/>
      <c r="Z492" s="197"/>
    </row>
    <row r="493" ht="15.75" customHeight="1">
      <c r="A493" s="197"/>
      <c r="B493" s="197"/>
      <c r="C493" s="197"/>
      <c r="D493" s="197"/>
      <c r="E493" s="197"/>
      <c r="F493" s="197"/>
      <c r="G493" s="197"/>
      <c r="H493" s="197"/>
      <c r="I493" s="197"/>
      <c r="J493" s="197"/>
      <c r="K493" s="197"/>
      <c r="L493" s="197"/>
      <c r="M493" s="197"/>
      <c r="N493" s="197"/>
      <c r="O493" s="197"/>
      <c r="P493" s="197"/>
      <c r="Q493" s="197"/>
      <c r="R493" s="197"/>
      <c r="S493" s="197"/>
      <c r="T493" s="197"/>
      <c r="U493" s="197"/>
      <c r="V493" s="197"/>
      <c r="W493" s="197"/>
      <c r="X493" s="197"/>
      <c r="Y493" s="197"/>
      <c r="Z493" s="197"/>
    </row>
    <row r="494" ht="15.75" customHeight="1">
      <c r="A494" s="197"/>
      <c r="B494" s="197"/>
      <c r="C494" s="197"/>
      <c r="D494" s="197"/>
      <c r="E494" s="197"/>
      <c r="F494" s="197"/>
      <c r="G494" s="197"/>
      <c r="H494" s="197"/>
      <c r="I494" s="197"/>
      <c r="J494" s="197"/>
      <c r="K494" s="197"/>
      <c r="L494" s="197"/>
      <c r="M494" s="197"/>
      <c r="N494" s="197"/>
      <c r="O494" s="197"/>
      <c r="P494" s="197"/>
      <c r="Q494" s="197"/>
      <c r="R494" s="197"/>
      <c r="S494" s="197"/>
      <c r="T494" s="197"/>
      <c r="U494" s="197"/>
      <c r="V494" s="197"/>
      <c r="W494" s="197"/>
      <c r="X494" s="197"/>
      <c r="Y494" s="197"/>
      <c r="Z494" s="197"/>
    </row>
    <row r="495" ht="15.75" customHeight="1">
      <c r="A495" s="197"/>
      <c r="B495" s="197"/>
      <c r="C495" s="197"/>
      <c r="D495" s="197"/>
      <c r="E495" s="197"/>
      <c r="F495" s="197"/>
      <c r="G495" s="197"/>
      <c r="H495" s="197"/>
      <c r="I495" s="197"/>
      <c r="J495" s="197"/>
      <c r="K495" s="197"/>
      <c r="L495" s="197"/>
      <c r="M495" s="197"/>
      <c r="N495" s="197"/>
      <c r="O495" s="197"/>
      <c r="P495" s="197"/>
      <c r="Q495" s="197"/>
      <c r="R495" s="197"/>
      <c r="S495" s="197"/>
      <c r="T495" s="197"/>
      <c r="U495" s="197"/>
      <c r="V495" s="197"/>
      <c r="W495" s="197"/>
      <c r="X495" s="197"/>
      <c r="Y495" s="197"/>
      <c r="Z495" s="197"/>
    </row>
    <row r="496" ht="15.75" customHeight="1">
      <c r="A496" s="197"/>
      <c r="B496" s="197"/>
      <c r="C496" s="197"/>
      <c r="D496" s="197"/>
      <c r="E496" s="197"/>
      <c r="F496" s="197"/>
      <c r="G496" s="197"/>
      <c r="H496" s="197"/>
      <c r="I496" s="197"/>
      <c r="J496" s="197"/>
      <c r="K496" s="197"/>
      <c r="L496" s="197"/>
      <c r="M496" s="197"/>
      <c r="N496" s="197"/>
      <c r="O496" s="197"/>
      <c r="P496" s="197"/>
      <c r="Q496" s="197"/>
      <c r="R496" s="197"/>
      <c r="S496" s="197"/>
      <c r="T496" s="197"/>
      <c r="U496" s="197"/>
      <c r="V496" s="197"/>
      <c r="W496" s="197"/>
      <c r="X496" s="197"/>
      <c r="Y496" s="197"/>
      <c r="Z496" s="197"/>
    </row>
    <row r="497" ht="15.75" customHeight="1">
      <c r="A497" s="197"/>
      <c r="B497" s="197"/>
      <c r="C497" s="197"/>
      <c r="D497" s="197"/>
      <c r="E497" s="197"/>
      <c r="F497" s="197"/>
      <c r="G497" s="197"/>
      <c r="H497" s="197"/>
      <c r="I497" s="197"/>
      <c r="J497" s="197"/>
      <c r="K497" s="197"/>
      <c r="L497" s="197"/>
      <c r="M497" s="197"/>
      <c r="N497" s="197"/>
      <c r="O497" s="197"/>
      <c r="P497" s="197"/>
      <c r="Q497" s="197"/>
      <c r="R497" s="197"/>
      <c r="S497" s="197"/>
      <c r="T497" s="197"/>
      <c r="U497" s="197"/>
      <c r="V497" s="197"/>
      <c r="W497" s="197"/>
      <c r="X497" s="197"/>
      <c r="Y497" s="197"/>
      <c r="Z497" s="197"/>
    </row>
    <row r="498" ht="15.75" customHeight="1">
      <c r="A498" s="197"/>
      <c r="B498" s="197"/>
      <c r="C498" s="197"/>
      <c r="D498" s="197"/>
      <c r="E498" s="197"/>
      <c r="F498" s="197"/>
      <c r="G498" s="197"/>
      <c r="H498" s="197"/>
      <c r="I498" s="197"/>
      <c r="J498" s="197"/>
      <c r="K498" s="197"/>
      <c r="L498" s="197"/>
      <c r="M498" s="197"/>
      <c r="N498" s="197"/>
      <c r="O498" s="197"/>
      <c r="P498" s="197"/>
      <c r="Q498" s="197"/>
      <c r="R498" s="197"/>
      <c r="S498" s="197"/>
      <c r="T498" s="197"/>
      <c r="U498" s="197"/>
      <c r="V498" s="197"/>
      <c r="W498" s="197"/>
      <c r="X498" s="197"/>
      <c r="Y498" s="197"/>
      <c r="Z498" s="197"/>
    </row>
    <row r="499" ht="15.75" customHeight="1">
      <c r="A499" s="197"/>
      <c r="B499" s="197"/>
      <c r="C499" s="197"/>
      <c r="D499" s="197"/>
      <c r="E499" s="197"/>
      <c r="F499" s="197"/>
      <c r="G499" s="197"/>
      <c r="H499" s="197"/>
      <c r="I499" s="197"/>
      <c r="J499" s="197"/>
      <c r="K499" s="197"/>
      <c r="L499" s="197"/>
      <c r="M499" s="197"/>
      <c r="N499" s="197"/>
      <c r="O499" s="197"/>
      <c r="P499" s="197"/>
      <c r="Q499" s="197"/>
      <c r="R499" s="197"/>
      <c r="S499" s="197"/>
      <c r="T499" s="197"/>
      <c r="U499" s="197"/>
      <c r="V499" s="197"/>
      <c r="W499" s="197"/>
      <c r="X499" s="197"/>
      <c r="Y499" s="197"/>
      <c r="Z499" s="197"/>
    </row>
    <row r="500" ht="15.75" customHeight="1">
      <c r="A500" s="197"/>
      <c r="B500" s="197"/>
      <c r="C500" s="197"/>
      <c r="D500" s="197"/>
      <c r="E500" s="197"/>
      <c r="F500" s="197"/>
      <c r="G500" s="197"/>
      <c r="H500" s="197"/>
      <c r="I500" s="197"/>
      <c r="J500" s="197"/>
      <c r="K500" s="197"/>
      <c r="L500" s="197"/>
      <c r="M500" s="197"/>
      <c r="N500" s="197"/>
      <c r="O500" s="197"/>
      <c r="P500" s="197"/>
      <c r="Q500" s="197"/>
      <c r="R500" s="197"/>
      <c r="S500" s="197"/>
      <c r="T500" s="197"/>
      <c r="U500" s="197"/>
      <c r="V500" s="197"/>
      <c r="W500" s="197"/>
      <c r="X500" s="197"/>
      <c r="Y500" s="197"/>
      <c r="Z500" s="197"/>
    </row>
    <row r="501" ht="15.75" customHeight="1">
      <c r="A501" s="197"/>
      <c r="B501" s="197"/>
      <c r="C501" s="197"/>
      <c r="D501" s="197"/>
      <c r="E501" s="197"/>
      <c r="F501" s="197"/>
      <c r="G501" s="197"/>
      <c r="H501" s="197"/>
      <c r="I501" s="197"/>
      <c r="J501" s="197"/>
      <c r="K501" s="197"/>
      <c r="L501" s="197"/>
      <c r="M501" s="197"/>
      <c r="N501" s="197"/>
      <c r="O501" s="197"/>
      <c r="P501" s="197"/>
      <c r="Q501" s="197"/>
      <c r="R501" s="197"/>
      <c r="S501" s="197"/>
      <c r="T501" s="197"/>
      <c r="U501" s="197"/>
      <c r="V501" s="197"/>
      <c r="W501" s="197"/>
      <c r="X501" s="197"/>
      <c r="Y501" s="197"/>
      <c r="Z501" s="197"/>
    </row>
    <row r="502" ht="15.75" customHeight="1">
      <c r="A502" s="197"/>
      <c r="B502" s="197"/>
      <c r="C502" s="197"/>
      <c r="D502" s="197"/>
      <c r="E502" s="197"/>
      <c r="F502" s="197"/>
      <c r="G502" s="197"/>
      <c r="H502" s="197"/>
      <c r="I502" s="197"/>
      <c r="J502" s="197"/>
      <c r="K502" s="197"/>
      <c r="L502" s="197"/>
      <c r="M502" s="197"/>
      <c r="N502" s="197"/>
      <c r="O502" s="197"/>
      <c r="P502" s="197"/>
      <c r="Q502" s="197"/>
      <c r="R502" s="197"/>
      <c r="S502" s="197"/>
      <c r="T502" s="197"/>
      <c r="U502" s="197"/>
      <c r="V502" s="197"/>
      <c r="W502" s="197"/>
      <c r="X502" s="197"/>
      <c r="Y502" s="197"/>
      <c r="Z502" s="197"/>
    </row>
    <row r="503" ht="15.75" customHeight="1">
      <c r="A503" s="197"/>
      <c r="B503" s="197"/>
      <c r="C503" s="197"/>
      <c r="D503" s="197"/>
      <c r="E503" s="197"/>
      <c r="F503" s="197"/>
      <c r="G503" s="197"/>
      <c r="H503" s="197"/>
      <c r="I503" s="197"/>
      <c r="J503" s="197"/>
      <c r="K503" s="197"/>
      <c r="L503" s="197"/>
      <c r="M503" s="197"/>
      <c r="N503" s="197"/>
      <c r="O503" s="197"/>
      <c r="P503" s="197"/>
      <c r="Q503" s="197"/>
      <c r="R503" s="197"/>
      <c r="S503" s="197"/>
      <c r="T503" s="197"/>
      <c r="U503" s="197"/>
      <c r="V503" s="197"/>
      <c r="W503" s="197"/>
      <c r="X503" s="197"/>
      <c r="Y503" s="197"/>
      <c r="Z503" s="197"/>
    </row>
    <row r="504" ht="15.75" customHeight="1">
      <c r="A504" s="197"/>
      <c r="B504" s="197"/>
      <c r="C504" s="197"/>
      <c r="D504" s="197"/>
      <c r="E504" s="197"/>
      <c r="F504" s="197"/>
      <c r="G504" s="197"/>
      <c r="H504" s="197"/>
      <c r="I504" s="197"/>
      <c r="J504" s="197"/>
      <c r="K504" s="197"/>
      <c r="L504" s="197"/>
      <c r="M504" s="197"/>
      <c r="N504" s="197"/>
      <c r="O504" s="197"/>
      <c r="P504" s="197"/>
      <c r="Q504" s="197"/>
      <c r="R504" s="197"/>
      <c r="S504" s="197"/>
      <c r="T504" s="197"/>
      <c r="U504" s="197"/>
      <c r="V504" s="197"/>
      <c r="W504" s="197"/>
      <c r="X504" s="197"/>
      <c r="Y504" s="197"/>
      <c r="Z504" s="197"/>
    </row>
    <row r="505" ht="15.75" customHeight="1">
      <c r="A505" s="197"/>
      <c r="B505" s="197"/>
      <c r="C505" s="197"/>
      <c r="D505" s="197"/>
      <c r="E505" s="197"/>
      <c r="F505" s="197"/>
      <c r="G505" s="197"/>
      <c r="H505" s="197"/>
      <c r="I505" s="197"/>
      <c r="J505" s="197"/>
      <c r="K505" s="197"/>
      <c r="L505" s="197"/>
      <c r="M505" s="197"/>
      <c r="N505" s="197"/>
      <c r="O505" s="197"/>
      <c r="P505" s="197"/>
      <c r="Q505" s="197"/>
      <c r="R505" s="197"/>
      <c r="S505" s="197"/>
      <c r="T505" s="197"/>
      <c r="U505" s="197"/>
      <c r="V505" s="197"/>
      <c r="W505" s="197"/>
      <c r="X505" s="197"/>
      <c r="Y505" s="197"/>
      <c r="Z505" s="197"/>
    </row>
    <row r="506" ht="15.75" customHeight="1">
      <c r="A506" s="197"/>
      <c r="B506" s="197"/>
      <c r="C506" s="197"/>
      <c r="D506" s="197"/>
      <c r="E506" s="197"/>
      <c r="F506" s="197"/>
      <c r="G506" s="197"/>
      <c r="H506" s="197"/>
      <c r="I506" s="197"/>
      <c r="J506" s="197"/>
      <c r="K506" s="197"/>
      <c r="L506" s="197"/>
      <c r="M506" s="197"/>
      <c r="N506" s="197"/>
      <c r="O506" s="197"/>
      <c r="P506" s="197"/>
      <c r="Q506" s="197"/>
      <c r="R506" s="197"/>
      <c r="S506" s="197"/>
      <c r="T506" s="197"/>
      <c r="U506" s="197"/>
      <c r="V506" s="197"/>
      <c r="W506" s="197"/>
      <c r="X506" s="197"/>
      <c r="Y506" s="197"/>
      <c r="Z506" s="197"/>
    </row>
    <row r="507" ht="15.75" customHeight="1">
      <c r="A507" s="197"/>
      <c r="B507" s="197"/>
      <c r="C507" s="197"/>
      <c r="D507" s="197"/>
      <c r="E507" s="197"/>
      <c r="F507" s="197"/>
      <c r="G507" s="197"/>
      <c r="H507" s="197"/>
      <c r="I507" s="197"/>
      <c r="J507" s="197"/>
      <c r="K507" s="197"/>
      <c r="L507" s="197"/>
      <c r="M507" s="197"/>
      <c r="N507" s="197"/>
      <c r="O507" s="197"/>
      <c r="P507" s="197"/>
      <c r="Q507" s="197"/>
      <c r="R507" s="197"/>
      <c r="S507" s="197"/>
      <c r="T507" s="197"/>
      <c r="U507" s="197"/>
      <c r="V507" s="197"/>
      <c r="W507" s="197"/>
      <c r="X507" s="197"/>
      <c r="Y507" s="197"/>
      <c r="Z507" s="197"/>
    </row>
    <row r="508" ht="15.75" customHeight="1">
      <c r="A508" s="197"/>
      <c r="B508" s="197"/>
      <c r="C508" s="197"/>
      <c r="D508" s="197"/>
      <c r="E508" s="197"/>
      <c r="F508" s="197"/>
      <c r="G508" s="197"/>
      <c r="H508" s="197"/>
      <c r="I508" s="197"/>
      <c r="J508" s="197"/>
      <c r="K508" s="197"/>
      <c r="L508" s="197"/>
      <c r="M508" s="197"/>
      <c r="N508" s="197"/>
      <c r="O508" s="197"/>
      <c r="P508" s="197"/>
      <c r="Q508" s="197"/>
      <c r="R508" s="197"/>
      <c r="S508" s="197"/>
      <c r="T508" s="197"/>
      <c r="U508" s="197"/>
      <c r="V508" s="197"/>
      <c r="W508" s="197"/>
      <c r="X508" s="197"/>
      <c r="Y508" s="197"/>
      <c r="Z508" s="197"/>
    </row>
    <row r="509" ht="15.75" customHeight="1">
      <c r="A509" s="197"/>
      <c r="B509" s="197"/>
      <c r="C509" s="197"/>
      <c r="D509" s="197"/>
      <c r="E509" s="197"/>
      <c r="F509" s="197"/>
      <c r="G509" s="197"/>
      <c r="H509" s="197"/>
      <c r="I509" s="197"/>
      <c r="J509" s="197"/>
      <c r="K509" s="197"/>
      <c r="L509" s="197"/>
      <c r="M509" s="197"/>
      <c r="N509" s="197"/>
      <c r="O509" s="197"/>
      <c r="P509" s="197"/>
      <c r="Q509" s="197"/>
      <c r="R509" s="197"/>
      <c r="S509" s="197"/>
      <c r="T509" s="197"/>
      <c r="U509" s="197"/>
      <c r="V509" s="197"/>
      <c r="W509" s="197"/>
      <c r="X509" s="197"/>
      <c r="Y509" s="197"/>
      <c r="Z509" s="197"/>
    </row>
    <row r="510" ht="15.75" customHeight="1">
      <c r="A510" s="197"/>
      <c r="B510" s="197"/>
      <c r="C510" s="197"/>
      <c r="D510" s="197"/>
      <c r="E510" s="197"/>
      <c r="F510" s="197"/>
      <c r="G510" s="197"/>
      <c r="H510" s="197"/>
      <c r="I510" s="197"/>
      <c r="J510" s="197"/>
      <c r="K510" s="197"/>
      <c r="L510" s="197"/>
      <c r="M510" s="197"/>
      <c r="N510" s="197"/>
      <c r="O510" s="197"/>
      <c r="P510" s="197"/>
      <c r="Q510" s="197"/>
      <c r="R510" s="197"/>
      <c r="S510" s="197"/>
      <c r="T510" s="197"/>
      <c r="U510" s="197"/>
      <c r="V510" s="197"/>
      <c r="W510" s="197"/>
      <c r="X510" s="197"/>
      <c r="Y510" s="197"/>
      <c r="Z510" s="197"/>
    </row>
    <row r="511" ht="15.75" customHeight="1">
      <c r="A511" s="197"/>
      <c r="B511" s="197"/>
      <c r="C511" s="197"/>
      <c r="D511" s="197"/>
      <c r="E511" s="197"/>
      <c r="F511" s="197"/>
      <c r="G511" s="197"/>
      <c r="H511" s="197"/>
      <c r="I511" s="197"/>
      <c r="J511" s="197"/>
      <c r="K511" s="197"/>
      <c r="L511" s="197"/>
      <c r="M511" s="197"/>
      <c r="N511" s="197"/>
      <c r="O511" s="197"/>
      <c r="P511" s="197"/>
      <c r="Q511" s="197"/>
      <c r="R511" s="197"/>
      <c r="S511" s="197"/>
      <c r="T511" s="197"/>
      <c r="U511" s="197"/>
      <c r="V511" s="197"/>
      <c r="W511" s="197"/>
      <c r="X511" s="197"/>
      <c r="Y511" s="197"/>
      <c r="Z511" s="197"/>
    </row>
    <row r="512" ht="15.75" customHeight="1">
      <c r="A512" s="197"/>
      <c r="B512" s="197"/>
      <c r="C512" s="197"/>
      <c r="D512" s="197"/>
      <c r="E512" s="197"/>
      <c r="F512" s="197"/>
      <c r="G512" s="197"/>
      <c r="H512" s="197"/>
      <c r="I512" s="197"/>
      <c r="J512" s="197"/>
      <c r="K512" s="197"/>
      <c r="L512" s="197"/>
      <c r="M512" s="197"/>
      <c r="N512" s="197"/>
      <c r="O512" s="197"/>
      <c r="P512" s="197"/>
      <c r="Q512" s="197"/>
      <c r="R512" s="197"/>
      <c r="S512" s="197"/>
      <c r="T512" s="197"/>
      <c r="U512" s="197"/>
      <c r="V512" s="197"/>
      <c r="W512" s="197"/>
      <c r="X512" s="197"/>
      <c r="Y512" s="197"/>
      <c r="Z512" s="197"/>
    </row>
    <row r="513" ht="15.75" customHeight="1">
      <c r="A513" s="197"/>
      <c r="B513" s="197"/>
      <c r="C513" s="197"/>
      <c r="D513" s="197"/>
      <c r="E513" s="197"/>
      <c r="F513" s="197"/>
      <c r="G513" s="197"/>
      <c r="H513" s="197"/>
      <c r="I513" s="197"/>
      <c r="J513" s="197"/>
      <c r="K513" s="197"/>
      <c r="L513" s="197"/>
      <c r="M513" s="197"/>
      <c r="N513" s="197"/>
      <c r="O513" s="197"/>
      <c r="P513" s="197"/>
      <c r="Q513" s="197"/>
      <c r="R513" s="197"/>
      <c r="S513" s="197"/>
      <c r="T513" s="197"/>
      <c r="U513" s="197"/>
      <c r="V513" s="197"/>
      <c r="W513" s="197"/>
      <c r="X513" s="197"/>
      <c r="Y513" s="197"/>
      <c r="Z513" s="197"/>
    </row>
    <row r="514" ht="15.75" customHeight="1">
      <c r="A514" s="197"/>
      <c r="B514" s="197"/>
      <c r="C514" s="197"/>
      <c r="D514" s="197"/>
      <c r="E514" s="197"/>
      <c r="F514" s="197"/>
      <c r="G514" s="197"/>
      <c r="H514" s="197"/>
      <c r="I514" s="197"/>
      <c r="J514" s="197"/>
      <c r="K514" s="197"/>
      <c r="L514" s="197"/>
      <c r="M514" s="197"/>
      <c r="N514" s="197"/>
      <c r="O514" s="197"/>
      <c r="P514" s="197"/>
      <c r="Q514" s="197"/>
      <c r="R514" s="197"/>
      <c r="S514" s="197"/>
      <c r="T514" s="197"/>
      <c r="U514" s="197"/>
      <c r="V514" s="197"/>
      <c r="W514" s="197"/>
      <c r="X514" s="197"/>
      <c r="Y514" s="197"/>
      <c r="Z514" s="197"/>
    </row>
    <row r="515" ht="15.75" customHeight="1">
      <c r="A515" s="197"/>
      <c r="B515" s="197"/>
      <c r="C515" s="197"/>
      <c r="D515" s="197"/>
      <c r="E515" s="197"/>
      <c r="F515" s="197"/>
      <c r="G515" s="197"/>
      <c r="H515" s="197"/>
      <c r="I515" s="197"/>
      <c r="J515" s="197"/>
      <c r="K515" s="197"/>
      <c r="L515" s="197"/>
      <c r="M515" s="197"/>
      <c r="N515" s="197"/>
      <c r="O515" s="197"/>
      <c r="P515" s="197"/>
      <c r="Q515" s="197"/>
      <c r="R515" s="197"/>
      <c r="S515" s="197"/>
      <c r="T515" s="197"/>
      <c r="U515" s="197"/>
      <c r="V515" s="197"/>
      <c r="W515" s="197"/>
      <c r="X515" s="197"/>
      <c r="Y515" s="197"/>
      <c r="Z515" s="197"/>
    </row>
    <row r="516" ht="15.75" customHeight="1">
      <c r="A516" s="197"/>
      <c r="B516" s="197"/>
      <c r="C516" s="197"/>
      <c r="D516" s="197"/>
      <c r="E516" s="197"/>
      <c r="F516" s="197"/>
      <c r="G516" s="197"/>
      <c r="H516" s="197"/>
      <c r="I516" s="197"/>
      <c r="J516" s="197"/>
      <c r="K516" s="197"/>
      <c r="L516" s="197"/>
      <c r="M516" s="197"/>
      <c r="N516" s="197"/>
      <c r="O516" s="197"/>
      <c r="P516" s="197"/>
      <c r="Q516" s="197"/>
      <c r="R516" s="197"/>
      <c r="S516" s="197"/>
      <c r="T516" s="197"/>
      <c r="U516" s="197"/>
      <c r="V516" s="197"/>
      <c r="W516" s="197"/>
      <c r="X516" s="197"/>
      <c r="Y516" s="197"/>
      <c r="Z516" s="197"/>
    </row>
    <row r="517" ht="15.75" customHeight="1">
      <c r="A517" s="197"/>
      <c r="B517" s="197"/>
      <c r="C517" s="197"/>
      <c r="D517" s="197"/>
      <c r="E517" s="197"/>
      <c r="F517" s="197"/>
      <c r="G517" s="197"/>
      <c r="H517" s="197"/>
      <c r="I517" s="197"/>
      <c r="J517" s="197"/>
      <c r="K517" s="197"/>
      <c r="L517" s="197"/>
      <c r="M517" s="197"/>
      <c r="N517" s="197"/>
      <c r="O517" s="197"/>
      <c r="P517" s="197"/>
      <c r="Q517" s="197"/>
      <c r="R517" s="197"/>
      <c r="S517" s="197"/>
      <c r="T517" s="197"/>
      <c r="U517" s="197"/>
      <c r="V517" s="197"/>
      <c r="W517" s="197"/>
      <c r="X517" s="197"/>
      <c r="Y517" s="197"/>
      <c r="Z517" s="197"/>
    </row>
    <row r="518" ht="15.75" customHeight="1">
      <c r="A518" s="197"/>
      <c r="B518" s="197"/>
      <c r="C518" s="197"/>
      <c r="D518" s="197"/>
      <c r="E518" s="197"/>
      <c r="F518" s="197"/>
      <c r="G518" s="197"/>
      <c r="H518" s="197"/>
      <c r="I518" s="197"/>
      <c r="J518" s="197"/>
      <c r="K518" s="197"/>
      <c r="L518" s="197"/>
      <c r="M518" s="197"/>
      <c r="N518" s="197"/>
      <c r="O518" s="197"/>
      <c r="P518" s="197"/>
      <c r="Q518" s="197"/>
      <c r="R518" s="197"/>
      <c r="S518" s="197"/>
      <c r="T518" s="197"/>
      <c r="U518" s="197"/>
      <c r="V518" s="197"/>
      <c r="W518" s="197"/>
      <c r="X518" s="197"/>
      <c r="Y518" s="197"/>
      <c r="Z518" s="197"/>
    </row>
    <row r="519" ht="15.75" customHeight="1">
      <c r="A519" s="197"/>
      <c r="B519" s="197"/>
      <c r="C519" s="197"/>
      <c r="D519" s="197"/>
      <c r="E519" s="197"/>
      <c r="F519" s="197"/>
      <c r="G519" s="197"/>
      <c r="H519" s="197"/>
      <c r="I519" s="197"/>
      <c r="J519" s="197"/>
      <c r="K519" s="197"/>
      <c r="L519" s="197"/>
      <c r="M519" s="197"/>
      <c r="N519" s="197"/>
      <c r="O519" s="197"/>
      <c r="P519" s="197"/>
      <c r="Q519" s="197"/>
      <c r="R519" s="197"/>
      <c r="S519" s="197"/>
      <c r="T519" s="197"/>
      <c r="U519" s="197"/>
      <c r="V519" s="197"/>
      <c r="W519" s="197"/>
      <c r="X519" s="197"/>
      <c r="Y519" s="197"/>
      <c r="Z519" s="197"/>
    </row>
    <row r="520" ht="15.75" customHeight="1">
      <c r="A520" s="197"/>
      <c r="B520" s="197"/>
      <c r="C520" s="197"/>
      <c r="D520" s="197"/>
      <c r="E520" s="197"/>
      <c r="F520" s="197"/>
      <c r="G520" s="197"/>
      <c r="H520" s="197"/>
      <c r="I520" s="197"/>
      <c r="J520" s="197"/>
      <c r="K520" s="197"/>
      <c r="L520" s="197"/>
      <c r="M520" s="197"/>
      <c r="N520" s="197"/>
      <c r="O520" s="197"/>
      <c r="P520" s="197"/>
      <c r="Q520" s="197"/>
      <c r="R520" s="197"/>
      <c r="S520" s="197"/>
      <c r="T520" s="197"/>
      <c r="U520" s="197"/>
      <c r="V520" s="197"/>
      <c r="W520" s="197"/>
      <c r="X520" s="197"/>
      <c r="Y520" s="197"/>
      <c r="Z520" s="197"/>
    </row>
    <row r="521" ht="15.75" customHeight="1">
      <c r="A521" s="197"/>
      <c r="B521" s="197"/>
      <c r="C521" s="197"/>
      <c r="D521" s="197"/>
      <c r="E521" s="197"/>
      <c r="F521" s="197"/>
      <c r="G521" s="197"/>
      <c r="H521" s="197"/>
      <c r="I521" s="197"/>
      <c r="J521" s="197"/>
      <c r="K521" s="197"/>
      <c r="L521" s="197"/>
      <c r="M521" s="197"/>
      <c r="N521" s="197"/>
      <c r="O521" s="197"/>
      <c r="P521" s="197"/>
      <c r="Q521" s="197"/>
      <c r="R521" s="197"/>
      <c r="S521" s="197"/>
      <c r="T521" s="197"/>
      <c r="U521" s="197"/>
      <c r="V521" s="197"/>
      <c r="W521" s="197"/>
      <c r="X521" s="197"/>
      <c r="Y521" s="197"/>
      <c r="Z521" s="197"/>
    </row>
    <row r="522" ht="15.75" customHeight="1">
      <c r="A522" s="197"/>
      <c r="B522" s="197"/>
      <c r="C522" s="197"/>
      <c r="D522" s="197"/>
      <c r="E522" s="197"/>
      <c r="F522" s="197"/>
      <c r="G522" s="197"/>
      <c r="H522" s="197"/>
      <c r="I522" s="197"/>
      <c r="J522" s="197"/>
      <c r="K522" s="197"/>
      <c r="L522" s="197"/>
      <c r="M522" s="197"/>
      <c r="N522" s="197"/>
      <c r="O522" s="197"/>
      <c r="P522" s="197"/>
      <c r="Q522" s="197"/>
      <c r="R522" s="197"/>
      <c r="S522" s="197"/>
      <c r="T522" s="197"/>
      <c r="U522" s="197"/>
      <c r="V522" s="197"/>
      <c r="W522" s="197"/>
      <c r="X522" s="197"/>
      <c r="Y522" s="197"/>
      <c r="Z522" s="197"/>
    </row>
    <row r="523" ht="15.75" customHeight="1">
      <c r="A523" s="197"/>
      <c r="B523" s="197"/>
      <c r="C523" s="197"/>
      <c r="D523" s="197"/>
      <c r="E523" s="197"/>
      <c r="F523" s="197"/>
      <c r="G523" s="197"/>
      <c r="H523" s="197"/>
      <c r="I523" s="197"/>
      <c r="J523" s="197"/>
      <c r="K523" s="197"/>
      <c r="L523" s="197"/>
      <c r="M523" s="197"/>
      <c r="N523" s="197"/>
      <c r="O523" s="197"/>
      <c r="P523" s="197"/>
      <c r="Q523" s="197"/>
      <c r="R523" s="197"/>
      <c r="S523" s="197"/>
      <c r="T523" s="197"/>
      <c r="U523" s="197"/>
      <c r="V523" s="197"/>
      <c r="W523" s="197"/>
      <c r="X523" s="197"/>
      <c r="Y523" s="197"/>
      <c r="Z523" s="197"/>
    </row>
    <row r="524" ht="15.75" customHeight="1">
      <c r="A524" s="197"/>
      <c r="B524" s="197"/>
      <c r="C524" s="197"/>
      <c r="D524" s="197"/>
      <c r="E524" s="197"/>
      <c r="F524" s="197"/>
      <c r="G524" s="197"/>
      <c r="H524" s="197"/>
      <c r="I524" s="197"/>
      <c r="J524" s="197"/>
      <c r="K524" s="197"/>
      <c r="L524" s="197"/>
      <c r="M524" s="197"/>
      <c r="N524" s="197"/>
      <c r="O524" s="197"/>
      <c r="P524" s="197"/>
      <c r="Q524" s="197"/>
      <c r="R524" s="197"/>
      <c r="S524" s="197"/>
      <c r="T524" s="197"/>
      <c r="U524" s="197"/>
      <c r="V524" s="197"/>
      <c r="W524" s="197"/>
      <c r="X524" s="197"/>
      <c r="Y524" s="197"/>
      <c r="Z524" s="197"/>
    </row>
    <row r="525" ht="15.75" customHeight="1">
      <c r="A525" s="197"/>
      <c r="B525" s="197"/>
      <c r="C525" s="197"/>
      <c r="D525" s="197"/>
      <c r="E525" s="197"/>
      <c r="F525" s="197"/>
      <c r="G525" s="197"/>
      <c r="H525" s="197"/>
      <c r="I525" s="197"/>
      <c r="J525" s="197"/>
      <c r="K525" s="197"/>
      <c r="L525" s="197"/>
      <c r="M525" s="197"/>
      <c r="N525" s="197"/>
      <c r="O525" s="197"/>
      <c r="P525" s="197"/>
      <c r="Q525" s="197"/>
      <c r="R525" s="197"/>
      <c r="S525" s="197"/>
      <c r="T525" s="197"/>
      <c r="U525" s="197"/>
      <c r="V525" s="197"/>
      <c r="W525" s="197"/>
      <c r="X525" s="197"/>
      <c r="Y525" s="197"/>
      <c r="Z525" s="197"/>
    </row>
    <row r="526" ht="15.75" customHeight="1">
      <c r="A526" s="197"/>
      <c r="B526" s="197"/>
      <c r="C526" s="197"/>
      <c r="D526" s="197"/>
      <c r="E526" s="197"/>
      <c r="F526" s="197"/>
      <c r="G526" s="197"/>
      <c r="H526" s="197"/>
      <c r="I526" s="197"/>
      <c r="J526" s="197"/>
      <c r="K526" s="197"/>
      <c r="L526" s="197"/>
      <c r="M526" s="197"/>
      <c r="N526" s="197"/>
      <c r="O526" s="197"/>
      <c r="P526" s="197"/>
      <c r="Q526" s="197"/>
      <c r="R526" s="197"/>
      <c r="S526" s="197"/>
      <c r="T526" s="197"/>
      <c r="U526" s="197"/>
      <c r="V526" s="197"/>
      <c r="W526" s="197"/>
      <c r="X526" s="197"/>
      <c r="Y526" s="197"/>
      <c r="Z526" s="197"/>
    </row>
    <row r="527" ht="15.75" customHeight="1">
      <c r="A527" s="197"/>
      <c r="B527" s="197"/>
      <c r="C527" s="197"/>
      <c r="D527" s="197"/>
      <c r="E527" s="197"/>
      <c r="F527" s="197"/>
      <c r="G527" s="197"/>
      <c r="H527" s="197"/>
      <c r="I527" s="197"/>
      <c r="J527" s="197"/>
      <c r="K527" s="197"/>
      <c r="L527" s="197"/>
      <c r="M527" s="197"/>
      <c r="N527" s="197"/>
      <c r="O527" s="197"/>
      <c r="P527" s="197"/>
      <c r="Q527" s="197"/>
      <c r="R527" s="197"/>
      <c r="S527" s="197"/>
      <c r="T527" s="197"/>
      <c r="U527" s="197"/>
      <c r="V527" s="197"/>
      <c r="W527" s="197"/>
      <c r="X527" s="197"/>
      <c r="Y527" s="197"/>
      <c r="Z527" s="197"/>
    </row>
    <row r="528" ht="15.75" customHeight="1">
      <c r="A528" s="197"/>
      <c r="B528" s="197"/>
      <c r="C528" s="197"/>
      <c r="D528" s="197"/>
      <c r="E528" s="197"/>
      <c r="F528" s="197"/>
      <c r="G528" s="197"/>
      <c r="H528" s="197"/>
      <c r="I528" s="197"/>
      <c r="J528" s="197"/>
      <c r="K528" s="197"/>
      <c r="L528" s="197"/>
      <c r="M528" s="197"/>
      <c r="N528" s="197"/>
      <c r="O528" s="197"/>
      <c r="P528" s="197"/>
      <c r="Q528" s="197"/>
      <c r="R528" s="197"/>
      <c r="S528" s="197"/>
      <c r="T528" s="197"/>
      <c r="U528" s="197"/>
      <c r="V528" s="197"/>
      <c r="W528" s="197"/>
      <c r="X528" s="197"/>
      <c r="Y528" s="197"/>
      <c r="Z528" s="197"/>
    </row>
    <row r="529" ht="15.75" customHeight="1">
      <c r="A529" s="197"/>
      <c r="B529" s="197"/>
      <c r="C529" s="197"/>
      <c r="D529" s="197"/>
      <c r="E529" s="197"/>
      <c r="F529" s="197"/>
      <c r="G529" s="197"/>
      <c r="H529" s="197"/>
      <c r="I529" s="197"/>
      <c r="J529" s="197"/>
      <c r="K529" s="197"/>
      <c r="L529" s="197"/>
      <c r="M529" s="197"/>
      <c r="N529" s="197"/>
      <c r="O529" s="197"/>
      <c r="P529" s="197"/>
      <c r="Q529" s="197"/>
      <c r="R529" s="197"/>
      <c r="S529" s="197"/>
      <c r="T529" s="197"/>
      <c r="U529" s="197"/>
      <c r="V529" s="197"/>
      <c r="W529" s="197"/>
      <c r="X529" s="197"/>
      <c r="Y529" s="197"/>
      <c r="Z529" s="197"/>
    </row>
    <row r="530" ht="15.75" customHeight="1">
      <c r="A530" s="197"/>
      <c r="B530" s="197"/>
      <c r="C530" s="197"/>
      <c r="D530" s="197"/>
      <c r="E530" s="197"/>
      <c r="F530" s="197"/>
      <c r="G530" s="197"/>
      <c r="H530" s="197"/>
      <c r="I530" s="197"/>
      <c r="J530" s="197"/>
      <c r="K530" s="197"/>
      <c r="L530" s="197"/>
      <c r="M530" s="197"/>
      <c r="N530" s="197"/>
      <c r="O530" s="197"/>
      <c r="P530" s="197"/>
      <c r="Q530" s="197"/>
      <c r="R530" s="197"/>
      <c r="S530" s="197"/>
      <c r="T530" s="197"/>
      <c r="U530" s="197"/>
      <c r="V530" s="197"/>
      <c r="W530" s="197"/>
      <c r="X530" s="197"/>
      <c r="Y530" s="197"/>
      <c r="Z530" s="197"/>
    </row>
    <row r="531" ht="15.75" customHeight="1">
      <c r="A531" s="197"/>
      <c r="B531" s="197"/>
      <c r="C531" s="197"/>
      <c r="D531" s="197"/>
      <c r="E531" s="197"/>
      <c r="F531" s="197"/>
      <c r="G531" s="197"/>
      <c r="H531" s="197"/>
      <c r="I531" s="197"/>
      <c r="J531" s="197"/>
      <c r="K531" s="197"/>
      <c r="L531" s="197"/>
      <c r="M531" s="197"/>
      <c r="N531" s="197"/>
      <c r="O531" s="197"/>
      <c r="P531" s="197"/>
      <c r="Q531" s="197"/>
      <c r="R531" s="197"/>
      <c r="S531" s="197"/>
      <c r="T531" s="197"/>
      <c r="U531" s="197"/>
      <c r="V531" s="197"/>
      <c r="W531" s="197"/>
      <c r="X531" s="197"/>
      <c r="Y531" s="197"/>
      <c r="Z531" s="197"/>
    </row>
    <row r="532" ht="15.75" customHeight="1">
      <c r="A532" s="197"/>
      <c r="B532" s="197"/>
      <c r="C532" s="197"/>
      <c r="D532" s="197"/>
      <c r="E532" s="197"/>
      <c r="F532" s="197"/>
      <c r="G532" s="197"/>
      <c r="H532" s="197"/>
      <c r="I532" s="197"/>
      <c r="J532" s="197"/>
      <c r="K532" s="197"/>
      <c r="L532" s="197"/>
      <c r="M532" s="197"/>
      <c r="N532" s="197"/>
      <c r="O532" s="197"/>
      <c r="P532" s="197"/>
      <c r="Q532" s="197"/>
      <c r="R532" s="197"/>
      <c r="S532" s="197"/>
      <c r="T532" s="197"/>
      <c r="U532" s="197"/>
      <c r="V532" s="197"/>
      <c r="W532" s="197"/>
      <c r="X532" s="197"/>
      <c r="Y532" s="197"/>
      <c r="Z532" s="197"/>
    </row>
    <row r="533" ht="15.75" customHeight="1">
      <c r="A533" s="197"/>
      <c r="B533" s="197"/>
      <c r="C533" s="197"/>
      <c r="D533" s="197"/>
      <c r="E533" s="197"/>
      <c r="F533" s="197"/>
      <c r="G533" s="197"/>
      <c r="H533" s="197"/>
      <c r="I533" s="197"/>
      <c r="J533" s="197"/>
      <c r="K533" s="197"/>
      <c r="L533" s="197"/>
      <c r="M533" s="197"/>
      <c r="N533" s="197"/>
      <c r="O533" s="197"/>
      <c r="P533" s="197"/>
      <c r="Q533" s="197"/>
      <c r="R533" s="197"/>
      <c r="S533" s="197"/>
      <c r="T533" s="197"/>
      <c r="U533" s="197"/>
      <c r="V533" s="197"/>
      <c r="W533" s="197"/>
      <c r="X533" s="197"/>
      <c r="Y533" s="197"/>
      <c r="Z533" s="197"/>
    </row>
    <row r="534" ht="15.75" customHeight="1">
      <c r="A534" s="197"/>
      <c r="B534" s="197"/>
      <c r="C534" s="197"/>
      <c r="D534" s="197"/>
      <c r="E534" s="197"/>
      <c r="F534" s="197"/>
      <c r="G534" s="197"/>
      <c r="H534" s="197"/>
      <c r="I534" s="197"/>
      <c r="J534" s="197"/>
      <c r="K534" s="197"/>
      <c r="L534" s="197"/>
      <c r="M534" s="197"/>
      <c r="N534" s="197"/>
      <c r="O534" s="197"/>
      <c r="P534" s="197"/>
      <c r="Q534" s="197"/>
      <c r="R534" s="197"/>
      <c r="S534" s="197"/>
      <c r="T534" s="197"/>
      <c r="U534" s="197"/>
      <c r="V534" s="197"/>
      <c r="W534" s="197"/>
      <c r="X534" s="197"/>
      <c r="Y534" s="197"/>
      <c r="Z534" s="197"/>
    </row>
    <row r="535" ht="15.75" customHeight="1">
      <c r="A535" s="197"/>
      <c r="B535" s="197"/>
      <c r="C535" s="197"/>
      <c r="D535" s="197"/>
      <c r="E535" s="197"/>
      <c r="F535" s="197"/>
      <c r="G535" s="197"/>
      <c r="H535" s="197"/>
      <c r="I535" s="197"/>
      <c r="J535" s="197"/>
      <c r="K535" s="197"/>
      <c r="L535" s="197"/>
      <c r="M535" s="197"/>
      <c r="N535" s="197"/>
      <c r="O535" s="197"/>
      <c r="P535" s="197"/>
      <c r="Q535" s="197"/>
      <c r="R535" s="197"/>
      <c r="S535" s="197"/>
      <c r="T535" s="197"/>
      <c r="U535" s="197"/>
      <c r="V535" s="197"/>
      <c r="W535" s="197"/>
      <c r="X535" s="197"/>
      <c r="Y535" s="197"/>
      <c r="Z535" s="197"/>
    </row>
    <row r="536" ht="15.75" customHeight="1">
      <c r="A536" s="197"/>
      <c r="B536" s="197"/>
      <c r="C536" s="197"/>
      <c r="D536" s="197"/>
      <c r="E536" s="197"/>
      <c r="F536" s="197"/>
      <c r="G536" s="197"/>
      <c r="H536" s="197"/>
      <c r="I536" s="197"/>
      <c r="J536" s="197"/>
      <c r="K536" s="197"/>
      <c r="L536" s="197"/>
      <c r="M536" s="197"/>
      <c r="N536" s="197"/>
      <c r="O536" s="197"/>
      <c r="P536" s="197"/>
      <c r="Q536" s="197"/>
      <c r="R536" s="197"/>
      <c r="S536" s="197"/>
      <c r="T536" s="197"/>
      <c r="U536" s="197"/>
      <c r="V536" s="197"/>
      <c r="W536" s="197"/>
      <c r="X536" s="197"/>
      <c r="Y536" s="197"/>
      <c r="Z536" s="197"/>
    </row>
    <row r="537" ht="15.75" customHeight="1">
      <c r="A537" s="197"/>
      <c r="B537" s="197"/>
      <c r="C537" s="197"/>
      <c r="D537" s="197"/>
      <c r="E537" s="197"/>
      <c r="F537" s="197"/>
      <c r="G537" s="197"/>
      <c r="H537" s="197"/>
      <c r="I537" s="197"/>
      <c r="J537" s="197"/>
      <c r="K537" s="197"/>
      <c r="L537" s="197"/>
      <c r="M537" s="197"/>
      <c r="N537" s="197"/>
      <c r="O537" s="197"/>
      <c r="P537" s="197"/>
      <c r="Q537" s="197"/>
      <c r="R537" s="197"/>
      <c r="S537" s="197"/>
      <c r="T537" s="197"/>
      <c r="U537" s="197"/>
      <c r="V537" s="197"/>
      <c r="W537" s="197"/>
      <c r="X537" s="197"/>
      <c r="Y537" s="197"/>
      <c r="Z537" s="197"/>
    </row>
    <row r="538" ht="15.75" customHeight="1">
      <c r="A538" s="197"/>
      <c r="B538" s="197"/>
      <c r="C538" s="197"/>
      <c r="D538" s="197"/>
      <c r="E538" s="197"/>
      <c r="F538" s="197"/>
      <c r="G538" s="197"/>
      <c r="H538" s="197"/>
      <c r="I538" s="197"/>
      <c r="J538" s="197"/>
      <c r="K538" s="197"/>
      <c r="L538" s="197"/>
      <c r="M538" s="197"/>
      <c r="N538" s="197"/>
      <c r="O538" s="197"/>
      <c r="P538" s="197"/>
      <c r="Q538" s="197"/>
      <c r="R538" s="197"/>
      <c r="S538" s="197"/>
      <c r="T538" s="197"/>
      <c r="U538" s="197"/>
      <c r="V538" s="197"/>
      <c r="W538" s="197"/>
      <c r="X538" s="197"/>
      <c r="Y538" s="197"/>
      <c r="Z538" s="197"/>
    </row>
    <row r="539" ht="15.75" customHeight="1">
      <c r="A539" s="197"/>
      <c r="B539" s="197"/>
      <c r="C539" s="197"/>
      <c r="D539" s="197"/>
      <c r="E539" s="197"/>
      <c r="F539" s="197"/>
      <c r="G539" s="197"/>
      <c r="H539" s="197"/>
      <c r="I539" s="197"/>
      <c r="J539" s="197"/>
      <c r="K539" s="197"/>
      <c r="L539" s="197"/>
      <c r="M539" s="197"/>
      <c r="N539" s="197"/>
      <c r="O539" s="197"/>
      <c r="P539" s="197"/>
      <c r="Q539" s="197"/>
      <c r="R539" s="197"/>
      <c r="S539" s="197"/>
      <c r="T539" s="197"/>
      <c r="U539" s="197"/>
      <c r="V539" s="197"/>
      <c r="W539" s="197"/>
      <c r="X539" s="197"/>
      <c r="Y539" s="197"/>
      <c r="Z539" s="197"/>
    </row>
    <row r="540" ht="15.75" customHeight="1">
      <c r="A540" s="197"/>
      <c r="B540" s="197"/>
      <c r="C540" s="197"/>
      <c r="D540" s="197"/>
      <c r="E540" s="197"/>
      <c r="F540" s="197"/>
      <c r="G540" s="197"/>
      <c r="H540" s="197"/>
      <c r="I540" s="197"/>
      <c r="J540" s="197"/>
      <c r="K540" s="197"/>
      <c r="L540" s="197"/>
      <c r="M540" s="197"/>
      <c r="N540" s="197"/>
      <c r="O540" s="197"/>
      <c r="P540" s="197"/>
      <c r="Q540" s="197"/>
      <c r="R540" s="197"/>
      <c r="S540" s="197"/>
      <c r="T540" s="197"/>
      <c r="U540" s="197"/>
      <c r="V540" s="197"/>
      <c r="W540" s="197"/>
      <c r="X540" s="197"/>
      <c r="Y540" s="197"/>
      <c r="Z540" s="197"/>
    </row>
    <row r="541" ht="15.75" customHeight="1">
      <c r="A541" s="197"/>
      <c r="B541" s="197"/>
      <c r="C541" s="197"/>
      <c r="D541" s="197"/>
      <c r="E541" s="197"/>
      <c r="F541" s="197"/>
      <c r="G541" s="197"/>
      <c r="H541" s="197"/>
      <c r="I541" s="197"/>
      <c r="J541" s="197"/>
      <c r="K541" s="197"/>
      <c r="L541" s="197"/>
      <c r="M541" s="197"/>
      <c r="N541" s="197"/>
      <c r="O541" s="197"/>
      <c r="P541" s="197"/>
      <c r="Q541" s="197"/>
      <c r="R541" s="197"/>
      <c r="S541" s="197"/>
      <c r="T541" s="197"/>
      <c r="U541" s="197"/>
      <c r="V541" s="197"/>
      <c r="W541" s="197"/>
      <c r="X541" s="197"/>
      <c r="Y541" s="197"/>
      <c r="Z541" s="197"/>
    </row>
    <row r="542" ht="15.75" customHeight="1">
      <c r="A542" s="197"/>
      <c r="B542" s="197"/>
      <c r="C542" s="197"/>
      <c r="D542" s="197"/>
      <c r="E542" s="197"/>
      <c r="F542" s="197"/>
      <c r="G542" s="197"/>
      <c r="H542" s="197"/>
      <c r="I542" s="197"/>
      <c r="J542" s="197"/>
      <c r="K542" s="197"/>
      <c r="L542" s="197"/>
      <c r="M542" s="197"/>
      <c r="N542" s="197"/>
      <c r="O542" s="197"/>
      <c r="P542" s="197"/>
      <c r="Q542" s="197"/>
      <c r="R542" s="197"/>
      <c r="S542" s="197"/>
      <c r="T542" s="197"/>
      <c r="U542" s="197"/>
      <c r="V542" s="197"/>
      <c r="W542" s="197"/>
      <c r="X542" s="197"/>
      <c r="Y542" s="197"/>
      <c r="Z542" s="197"/>
    </row>
    <row r="543" ht="15.75" customHeight="1">
      <c r="A543" s="197"/>
      <c r="B543" s="197"/>
      <c r="C543" s="197"/>
      <c r="D543" s="197"/>
      <c r="E543" s="197"/>
      <c r="F543" s="197"/>
      <c r="G543" s="197"/>
      <c r="H543" s="197"/>
      <c r="I543" s="197"/>
      <c r="J543" s="197"/>
      <c r="K543" s="197"/>
      <c r="L543" s="197"/>
      <c r="M543" s="197"/>
      <c r="N543" s="197"/>
      <c r="O543" s="197"/>
      <c r="P543" s="197"/>
      <c r="Q543" s="197"/>
      <c r="R543" s="197"/>
      <c r="S543" s="197"/>
      <c r="T543" s="197"/>
      <c r="U543" s="197"/>
      <c r="V543" s="197"/>
      <c r="W543" s="197"/>
      <c r="X543" s="197"/>
      <c r="Y543" s="197"/>
      <c r="Z543" s="197"/>
    </row>
    <row r="544" ht="15.75" customHeight="1">
      <c r="A544" s="197"/>
      <c r="B544" s="197"/>
      <c r="C544" s="197"/>
      <c r="D544" s="197"/>
      <c r="E544" s="197"/>
      <c r="F544" s="197"/>
      <c r="G544" s="197"/>
      <c r="H544" s="197"/>
      <c r="I544" s="197"/>
      <c r="J544" s="197"/>
      <c r="K544" s="197"/>
      <c r="L544" s="197"/>
      <c r="M544" s="197"/>
      <c r="N544" s="197"/>
      <c r="O544" s="197"/>
      <c r="P544" s="197"/>
      <c r="Q544" s="197"/>
      <c r="R544" s="197"/>
      <c r="S544" s="197"/>
      <c r="T544" s="197"/>
      <c r="U544" s="197"/>
      <c r="V544" s="197"/>
      <c r="W544" s="197"/>
      <c r="X544" s="197"/>
      <c r="Y544" s="197"/>
      <c r="Z544" s="197"/>
    </row>
    <row r="545" ht="15.75" customHeight="1">
      <c r="A545" s="197"/>
      <c r="B545" s="197"/>
      <c r="C545" s="197"/>
      <c r="D545" s="197"/>
      <c r="E545" s="197"/>
      <c r="F545" s="197"/>
      <c r="G545" s="197"/>
      <c r="H545" s="197"/>
      <c r="I545" s="197"/>
      <c r="J545" s="197"/>
      <c r="K545" s="197"/>
      <c r="L545" s="197"/>
      <c r="M545" s="197"/>
      <c r="N545" s="197"/>
      <c r="O545" s="197"/>
      <c r="P545" s="197"/>
      <c r="Q545" s="197"/>
      <c r="R545" s="197"/>
      <c r="S545" s="197"/>
      <c r="T545" s="197"/>
      <c r="U545" s="197"/>
      <c r="V545" s="197"/>
      <c r="W545" s="197"/>
      <c r="X545" s="197"/>
      <c r="Y545" s="197"/>
      <c r="Z545" s="197"/>
    </row>
    <row r="546" ht="15.75" customHeight="1">
      <c r="A546" s="197"/>
      <c r="B546" s="197"/>
      <c r="C546" s="197"/>
      <c r="D546" s="197"/>
      <c r="E546" s="197"/>
      <c r="F546" s="197"/>
      <c r="G546" s="197"/>
      <c r="H546" s="197"/>
      <c r="I546" s="197"/>
      <c r="J546" s="197"/>
      <c r="K546" s="197"/>
      <c r="L546" s="197"/>
      <c r="M546" s="197"/>
      <c r="N546" s="197"/>
      <c r="O546" s="197"/>
      <c r="P546" s="197"/>
      <c r="Q546" s="197"/>
      <c r="R546" s="197"/>
      <c r="S546" s="197"/>
      <c r="T546" s="197"/>
      <c r="U546" s="197"/>
      <c r="V546" s="197"/>
      <c r="W546" s="197"/>
      <c r="X546" s="197"/>
      <c r="Y546" s="197"/>
      <c r="Z546" s="197"/>
    </row>
    <row r="547" ht="15.75" customHeight="1">
      <c r="A547" s="197"/>
      <c r="B547" s="197"/>
      <c r="C547" s="197"/>
      <c r="D547" s="197"/>
      <c r="E547" s="197"/>
      <c r="F547" s="197"/>
      <c r="G547" s="197"/>
      <c r="H547" s="197"/>
      <c r="I547" s="197"/>
      <c r="J547" s="197"/>
      <c r="K547" s="197"/>
      <c r="L547" s="197"/>
      <c r="M547" s="197"/>
      <c r="N547" s="197"/>
      <c r="O547" s="197"/>
      <c r="P547" s="197"/>
      <c r="Q547" s="197"/>
      <c r="R547" s="197"/>
      <c r="S547" s="197"/>
      <c r="T547" s="197"/>
      <c r="U547" s="197"/>
      <c r="V547" s="197"/>
      <c r="W547" s="197"/>
      <c r="X547" s="197"/>
      <c r="Y547" s="197"/>
      <c r="Z547" s="197"/>
    </row>
    <row r="548" ht="15.75" customHeight="1">
      <c r="A548" s="197"/>
      <c r="B548" s="197"/>
      <c r="C548" s="197"/>
      <c r="D548" s="197"/>
      <c r="E548" s="197"/>
      <c r="F548" s="197"/>
      <c r="G548" s="197"/>
      <c r="H548" s="197"/>
      <c r="I548" s="197"/>
      <c r="J548" s="197"/>
      <c r="K548" s="197"/>
      <c r="L548" s="197"/>
      <c r="M548" s="197"/>
      <c r="N548" s="197"/>
      <c r="O548" s="197"/>
      <c r="P548" s="197"/>
      <c r="Q548" s="197"/>
      <c r="R548" s="197"/>
      <c r="S548" s="197"/>
      <c r="T548" s="197"/>
      <c r="U548" s="197"/>
      <c r="V548" s="197"/>
      <c r="W548" s="197"/>
      <c r="X548" s="197"/>
      <c r="Y548" s="197"/>
      <c r="Z548" s="197"/>
    </row>
    <row r="549" ht="15.75" customHeight="1">
      <c r="A549" s="197"/>
      <c r="B549" s="197"/>
      <c r="C549" s="197"/>
      <c r="D549" s="197"/>
      <c r="E549" s="197"/>
      <c r="F549" s="197"/>
      <c r="G549" s="197"/>
      <c r="H549" s="197"/>
      <c r="I549" s="197"/>
      <c r="J549" s="197"/>
      <c r="K549" s="197"/>
      <c r="L549" s="197"/>
      <c r="M549" s="197"/>
      <c r="N549" s="197"/>
      <c r="O549" s="197"/>
      <c r="P549" s="197"/>
      <c r="Q549" s="197"/>
      <c r="R549" s="197"/>
      <c r="S549" s="197"/>
      <c r="T549" s="197"/>
      <c r="U549" s="197"/>
      <c r="V549" s="197"/>
      <c r="W549" s="197"/>
      <c r="X549" s="197"/>
      <c r="Y549" s="197"/>
      <c r="Z549" s="197"/>
    </row>
    <row r="550" ht="15.75" customHeight="1">
      <c r="A550" s="197"/>
      <c r="B550" s="197"/>
      <c r="C550" s="197"/>
      <c r="D550" s="197"/>
      <c r="E550" s="197"/>
      <c r="F550" s="197"/>
      <c r="G550" s="197"/>
      <c r="H550" s="197"/>
      <c r="I550" s="197"/>
      <c r="J550" s="197"/>
      <c r="K550" s="197"/>
      <c r="L550" s="197"/>
      <c r="M550" s="197"/>
      <c r="N550" s="197"/>
      <c r="O550" s="197"/>
      <c r="P550" s="197"/>
      <c r="Q550" s="197"/>
      <c r="R550" s="197"/>
      <c r="S550" s="197"/>
      <c r="T550" s="197"/>
      <c r="U550" s="197"/>
      <c r="V550" s="197"/>
      <c r="W550" s="197"/>
      <c r="X550" s="197"/>
      <c r="Y550" s="197"/>
      <c r="Z550" s="197"/>
    </row>
    <row r="551" ht="15.75" customHeight="1">
      <c r="A551" s="197"/>
      <c r="B551" s="197"/>
      <c r="C551" s="197"/>
      <c r="D551" s="197"/>
      <c r="E551" s="197"/>
      <c r="F551" s="197"/>
      <c r="G551" s="197"/>
      <c r="H551" s="197"/>
      <c r="I551" s="197"/>
      <c r="J551" s="197"/>
      <c r="K551" s="197"/>
      <c r="L551" s="197"/>
      <c r="M551" s="197"/>
      <c r="N551" s="197"/>
      <c r="O551" s="197"/>
      <c r="P551" s="197"/>
      <c r="Q551" s="197"/>
      <c r="R551" s="197"/>
      <c r="S551" s="197"/>
      <c r="T551" s="197"/>
      <c r="U551" s="197"/>
      <c r="V551" s="197"/>
      <c r="W551" s="197"/>
      <c r="X551" s="197"/>
      <c r="Y551" s="197"/>
      <c r="Z551" s="197"/>
    </row>
    <row r="552" ht="15.75" customHeight="1">
      <c r="A552" s="197"/>
      <c r="B552" s="197"/>
      <c r="C552" s="197"/>
      <c r="D552" s="197"/>
      <c r="E552" s="197"/>
      <c r="F552" s="197"/>
      <c r="G552" s="197"/>
      <c r="H552" s="197"/>
      <c r="I552" s="197"/>
      <c r="J552" s="197"/>
      <c r="K552" s="197"/>
      <c r="L552" s="197"/>
      <c r="M552" s="197"/>
      <c r="N552" s="197"/>
      <c r="O552" s="197"/>
      <c r="P552" s="197"/>
      <c r="Q552" s="197"/>
      <c r="R552" s="197"/>
      <c r="S552" s="197"/>
      <c r="T552" s="197"/>
      <c r="U552" s="197"/>
      <c r="V552" s="197"/>
      <c r="W552" s="197"/>
      <c r="X552" s="197"/>
      <c r="Y552" s="197"/>
      <c r="Z552" s="197"/>
    </row>
    <row r="553" ht="15.75" customHeight="1">
      <c r="A553" s="197"/>
      <c r="B553" s="197"/>
      <c r="C553" s="197"/>
      <c r="D553" s="197"/>
      <c r="E553" s="197"/>
      <c r="F553" s="197"/>
      <c r="G553" s="197"/>
      <c r="H553" s="197"/>
      <c r="I553" s="197"/>
      <c r="J553" s="197"/>
      <c r="K553" s="197"/>
      <c r="L553" s="197"/>
      <c r="M553" s="197"/>
      <c r="N553" s="197"/>
      <c r="O553" s="197"/>
      <c r="P553" s="197"/>
      <c r="Q553" s="197"/>
      <c r="R553" s="197"/>
      <c r="S553" s="197"/>
      <c r="T553" s="197"/>
      <c r="U553" s="197"/>
      <c r="V553" s="197"/>
      <c r="W553" s="197"/>
      <c r="X553" s="197"/>
      <c r="Y553" s="197"/>
      <c r="Z553" s="197"/>
    </row>
    <row r="554" ht="15.75" customHeight="1">
      <c r="A554" s="197"/>
      <c r="B554" s="197"/>
      <c r="C554" s="197"/>
      <c r="D554" s="197"/>
      <c r="E554" s="197"/>
      <c r="F554" s="197"/>
      <c r="G554" s="197"/>
      <c r="H554" s="197"/>
      <c r="I554" s="197"/>
      <c r="J554" s="197"/>
      <c r="K554" s="197"/>
      <c r="L554" s="197"/>
      <c r="M554" s="197"/>
      <c r="N554" s="197"/>
      <c r="O554" s="197"/>
      <c r="P554" s="197"/>
      <c r="Q554" s="197"/>
      <c r="R554" s="197"/>
      <c r="S554" s="197"/>
      <c r="T554" s="197"/>
      <c r="U554" s="197"/>
      <c r="V554" s="197"/>
      <c r="W554" s="197"/>
      <c r="X554" s="197"/>
      <c r="Y554" s="197"/>
      <c r="Z554" s="197"/>
    </row>
    <row r="555" ht="15.75" customHeight="1">
      <c r="A555" s="197"/>
      <c r="B555" s="197"/>
      <c r="C555" s="197"/>
      <c r="D555" s="197"/>
      <c r="E555" s="197"/>
      <c r="F555" s="197"/>
      <c r="G555" s="197"/>
      <c r="H555" s="197"/>
      <c r="I555" s="197"/>
      <c r="J555" s="197"/>
      <c r="K555" s="197"/>
      <c r="L555" s="197"/>
      <c r="M555" s="197"/>
      <c r="N555" s="197"/>
      <c r="O555" s="197"/>
      <c r="P555" s="197"/>
      <c r="Q555" s="197"/>
      <c r="R555" s="197"/>
      <c r="S555" s="197"/>
      <c r="T555" s="197"/>
      <c r="U555" s="197"/>
      <c r="V555" s="197"/>
      <c r="W555" s="197"/>
      <c r="X555" s="197"/>
      <c r="Y555" s="197"/>
      <c r="Z555" s="197"/>
    </row>
    <row r="556" ht="15.75" customHeight="1">
      <c r="A556" s="197"/>
      <c r="B556" s="197"/>
      <c r="C556" s="197"/>
      <c r="D556" s="197"/>
      <c r="E556" s="197"/>
      <c r="F556" s="197"/>
      <c r="G556" s="197"/>
      <c r="H556" s="197"/>
      <c r="I556" s="197"/>
      <c r="J556" s="197"/>
      <c r="K556" s="197"/>
      <c r="L556" s="197"/>
      <c r="M556" s="197"/>
      <c r="N556" s="197"/>
      <c r="O556" s="197"/>
      <c r="P556" s="197"/>
      <c r="Q556" s="197"/>
      <c r="R556" s="197"/>
      <c r="S556" s="197"/>
      <c r="T556" s="197"/>
      <c r="U556" s="197"/>
      <c r="V556" s="197"/>
      <c r="W556" s="197"/>
      <c r="X556" s="197"/>
      <c r="Y556" s="197"/>
      <c r="Z556" s="197"/>
    </row>
    <row r="557" ht="15.75" customHeight="1">
      <c r="A557" s="197"/>
      <c r="B557" s="197"/>
      <c r="C557" s="197"/>
      <c r="D557" s="197"/>
      <c r="E557" s="197"/>
      <c r="F557" s="197"/>
      <c r="G557" s="197"/>
      <c r="H557" s="197"/>
      <c r="I557" s="197"/>
      <c r="J557" s="197"/>
      <c r="K557" s="197"/>
      <c r="L557" s="197"/>
      <c r="M557" s="197"/>
      <c r="N557" s="197"/>
      <c r="O557" s="197"/>
      <c r="P557" s="197"/>
      <c r="Q557" s="197"/>
      <c r="R557" s="197"/>
      <c r="S557" s="197"/>
      <c r="T557" s="197"/>
      <c r="U557" s="197"/>
      <c r="V557" s="197"/>
      <c r="W557" s="197"/>
      <c r="X557" s="197"/>
      <c r="Y557" s="197"/>
      <c r="Z557" s="197"/>
    </row>
    <row r="558" ht="15.75" customHeight="1">
      <c r="A558" s="197"/>
      <c r="B558" s="197"/>
      <c r="C558" s="197"/>
      <c r="D558" s="197"/>
      <c r="E558" s="197"/>
      <c r="F558" s="197"/>
      <c r="G558" s="197"/>
      <c r="H558" s="197"/>
      <c r="I558" s="197"/>
      <c r="J558" s="197"/>
      <c r="K558" s="197"/>
      <c r="L558" s="197"/>
      <c r="M558" s="197"/>
      <c r="N558" s="197"/>
      <c r="O558" s="197"/>
      <c r="P558" s="197"/>
      <c r="Q558" s="197"/>
      <c r="R558" s="197"/>
      <c r="S558" s="197"/>
      <c r="T558" s="197"/>
      <c r="U558" s="197"/>
      <c r="V558" s="197"/>
      <c r="W558" s="197"/>
      <c r="X558" s="197"/>
      <c r="Y558" s="197"/>
      <c r="Z558" s="197"/>
    </row>
    <row r="559" ht="15.75" customHeight="1">
      <c r="A559" s="197"/>
      <c r="B559" s="197"/>
      <c r="C559" s="197"/>
      <c r="D559" s="197"/>
      <c r="E559" s="197"/>
      <c r="F559" s="197"/>
      <c r="G559" s="197"/>
      <c r="H559" s="197"/>
      <c r="I559" s="197"/>
      <c r="J559" s="197"/>
      <c r="K559" s="197"/>
      <c r="L559" s="197"/>
      <c r="M559" s="197"/>
      <c r="N559" s="197"/>
      <c r="O559" s="197"/>
      <c r="P559" s="197"/>
      <c r="Q559" s="197"/>
      <c r="R559" s="197"/>
      <c r="S559" s="197"/>
      <c r="T559" s="197"/>
      <c r="U559" s="197"/>
      <c r="V559" s="197"/>
      <c r="W559" s="197"/>
      <c r="X559" s="197"/>
      <c r="Y559" s="197"/>
      <c r="Z559" s="197"/>
    </row>
    <row r="560" ht="15.75" customHeight="1">
      <c r="A560" s="197"/>
      <c r="B560" s="197"/>
      <c r="C560" s="197"/>
      <c r="D560" s="197"/>
      <c r="E560" s="197"/>
      <c r="F560" s="197"/>
      <c r="G560" s="197"/>
      <c r="H560" s="197"/>
      <c r="I560" s="197"/>
      <c r="J560" s="197"/>
      <c r="K560" s="197"/>
      <c r="L560" s="197"/>
      <c r="M560" s="197"/>
      <c r="N560" s="197"/>
      <c r="O560" s="197"/>
      <c r="P560" s="197"/>
      <c r="Q560" s="197"/>
      <c r="R560" s="197"/>
      <c r="S560" s="197"/>
      <c r="T560" s="197"/>
      <c r="U560" s="197"/>
      <c r="V560" s="197"/>
      <c r="W560" s="197"/>
      <c r="X560" s="197"/>
      <c r="Y560" s="197"/>
      <c r="Z560" s="197"/>
    </row>
    <row r="561" ht="15.75" customHeight="1">
      <c r="A561" s="197"/>
      <c r="B561" s="197"/>
      <c r="C561" s="197"/>
      <c r="D561" s="197"/>
      <c r="E561" s="197"/>
      <c r="F561" s="197"/>
      <c r="G561" s="197"/>
      <c r="H561" s="197"/>
      <c r="I561" s="197"/>
      <c r="J561" s="197"/>
      <c r="K561" s="197"/>
      <c r="L561" s="197"/>
      <c r="M561" s="197"/>
      <c r="N561" s="197"/>
      <c r="O561" s="197"/>
      <c r="P561" s="197"/>
      <c r="Q561" s="197"/>
      <c r="R561" s="197"/>
      <c r="S561" s="197"/>
      <c r="T561" s="197"/>
      <c r="U561" s="197"/>
      <c r="V561" s="197"/>
      <c r="W561" s="197"/>
      <c r="X561" s="197"/>
      <c r="Y561" s="197"/>
      <c r="Z561" s="197"/>
    </row>
    <row r="562" ht="15.75" customHeight="1">
      <c r="A562" s="197"/>
      <c r="B562" s="197"/>
      <c r="C562" s="197"/>
      <c r="D562" s="197"/>
      <c r="E562" s="197"/>
      <c r="F562" s="197"/>
      <c r="G562" s="197"/>
      <c r="H562" s="197"/>
      <c r="I562" s="197"/>
      <c r="J562" s="197"/>
      <c r="K562" s="197"/>
      <c r="L562" s="197"/>
      <c r="M562" s="197"/>
      <c r="N562" s="197"/>
      <c r="O562" s="197"/>
      <c r="P562" s="197"/>
      <c r="Q562" s="197"/>
      <c r="R562" s="197"/>
      <c r="S562" s="197"/>
      <c r="T562" s="197"/>
      <c r="U562" s="197"/>
      <c r="V562" s="197"/>
      <c r="W562" s="197"/>
      <c r="X562" s="197"/>
      <c r="Y562" s="197"/>
      <c r="Z562" s="197"/>
    </row>
    <row r="563" ht="15.75" customHeight="1">
      <c r="A563" s="197"/>
      <c r="B563" s="197"/>
      <c r="C563" s="197"/>
      <c r="D563" s="197"/>
      <c r="E563" s="197"/>
      <c r="F563" s="197"/>
      <c r="G563" s="197"/>
      <c r="H563" s="197"/>
      <c r="I563" s="197"/>
      <c r="J563" s="197"/>
      <c r="K563" s="197"/>
      <c r="L563" s="197"/>
      <c r="M563" s="197"/>
      <c r="N563" s="197"/>
      <c r="O563" s="197"/>
      <c r="P563" s="197"/>
      <c r="Q563" s="197"/>
      <c r="R563" s="197"/>
      <c r="S563" s="197"/>
      <c r="T563" s="197"/>
      <c r="U563" s="197"/>
      <c r="V563" s="197"/>
      <c r="W563" s="197"/>
      <c r="X563" s="197"/>
      <c r="Y563" s="197"/>
      <c r="Z563" s="197"/>
    </row>
    <row r="564" ht="15.75" customHeight="1">
      <c r="A564" s="197"/>
      <c r="B564" s="197"/>
      <c r="C564" s="197"/>
      <c r="D564" s="197"/>
      <c r="E564" s="197"/>
      <c r="F564" s="197"/>
      <c r="G564" s="197"/>
      <c r="H564" s="197"/>
      <c r="I564" s="197"/>
      <c r="J564" s="197"/>
      <c r="K564" s="197"/>
      <c r="L564" s="197"/>
      <c r="M564" s="197"/>
      <c r="N564" s="197"/>
      <c r="O564" s="197"/>
      <c r="P564" s="197"/>
      <c r="Q564" s="197"/>
      <c r="R564" s="197"/>
      <c r="S564" s="197"/>
      <c r="T564" s="197"/>
      <c r="U564" s="197"/>
      <c r="V564" s="197"/>
      <c r="W564" s="197"/>
      <c r="X564" s="197"/>
      <c r="Y564" s="197"/>
      <c r="Z564" s="197"/>
    </row>
    <row r="565" ht="15.75" customHeight="1">
      <c r="A565" s="197"/>
      <c r="B565" s="197"/>
      <c r="C565" s="197"/>
      <c r="D565" s="197"/>
      <c r="E565" s="197"/>
      <c r="F565" s="197"/>
      <c r="G565" s="197"/>
      <c r="H565" s="197"/>
      <c r="I565" s="197"/>
      <c r="J565" s="197"/>
      <c r="K565" s="197"/>
      <c r="L565" s="197"/>
      <c r="M565" s="197"/>
      <c r="N565" s="197"/>
      <c r="O565" s="197"/>
      <c r="P565" s="197"/>
      <c r="Q565" s="197"/>
      <c r="R565" s="197"/>
      <c r="S565" s="197"/>
      <c r="T565" s="197"/>
      <c r="U565" s="197"/>
      <c r="V565" s="197"/>
      <c r="W565" s="197"/>
      <c r="X565" s="197"/>
      <c r="Y565" s="197"/>
      <c r="Z565" s="197"/>
    </row>
    <row r="566" ht="15.75" customHeight="1">
      <c r="A566" s="197"/>
      <c r="B566" s="197"/>
      <c r="C566" s="197"/>
      <c r="D566" s="197"/>
      <c r="E566" s="197"/>
      <c r="F566" s="197"/>
      <c r="G566" s="197"/>
      <c r="H566" s="197"/>
      <c r="I566" s="197"/>
      <c r="J566" s="197"/>
      <c r="K566" s="197"/>
      <c r="L566" s="197"/>
      <c r="M566" s="197"/>
      <c r="N566" s="197"/>
      <c r="O566" s="197"/>
      <c r="P566" s="197"/>
      <c r="Q566" s="197"/>
      <c r="R566" s="197"/>
      <c r="S566" s="197"/>
      <c r="T566" s="197"/>
      <c r="U566" s="197"/>
      <c r="V566" s="197"/>
      <c r="W566" s="197"/>
      <c r="X566" s="197"/>
      <c r="Y566" s="197"/>
      <c r="Z566" s="197"/>
    </row>
    <row r="567" ht="15.75" customHeight="1">
      <c r="A567" s="197"/>
      <c r="B567" s="197"/>
      <c r="C567" s="197"/>
      <c r="D567" s="197"/>
      <c r="E567" s="197"/>
      <c r="F567" s="197"/>
      <c r="G567" s="197"/>
      <c r="H567" s="197"/>
      <c r="I567" s="197"/>
      <c r="J567" s="197"/>
      <c r="K567" s="197"/>
      <c r="L567" s="197"/>
      <c r="M567" s="197"/>
      <c r="N567" s="197"/>
      <c r="O567" s="197"/>
      <c r="P567" s="197"/>
      <c r="Q567" s="197"/>
      <c r="R567" s="197"/>
      <c r="S567" s="197"/>
      <c r="T567" s="197"/>
      <c r="U567" s="197"/>
      <c r="V567" s="197"/>
      <c r="W567" s="197"/>
      <c r="X567" s="197"/>
      <c r="Y567" s="197"/>
      <c r="Z567" s="197"/>
    </row>
    <row r="568" ht="15.75" customHeight="1">
      <c r="A568" s="197"/>
      <c r="B568" s="197"/>
      <c r="C568" s="197"/>
      <c r="D568" s="197"/>
      <c r="E568" s="197"/>
      <c r="F568" s="197"/>
      <c r="G568" s="197"/>
      <c r="H568" s="197"/>
      <c r="I568" s="197"/>
      <c r="J568" s="197"/>
      <c r="K568" s="197"/>
      <c r="L568" s="197"/>
      <c r="M568" s="197"/>
      <c r="N568" s="197"/>
      <c r="O568" s="197"/>
      <c r="P568" s="197"/>
      <c r="Q568" s="197"/>
      <c r="R568" s="197"/>
      <c r="S568" s="197"/>
      <c r="T568" s="197"/>
      <c r="U568" s="197"/>
      <c r="V568" s="197"/>
      <c r="W568" s="197"/>
      <c r="X568" s="197"/>
      <c r="Y568" s="197"/>
      <c r="Z568" s="197"/>
    </row>
    <row r="569" ht="15.75" customHeight="1">
      <c r="A569" s="197"/>
      <c r="B569" s="197"/>
      <c r="C569" s="197"/>
      <c r="D569" s="197"/>
      <c r="E569" s="197"/>
      <c r="F569" s="197"/>
      <c r="G569" s="197"/>
      <c r="H569" s="197"/>
      <c r="I569" s="197"/>
      <c r="J569" s="197"/>
      <c r="K569" s="197"/>
      <c r="L569" s="197"/>
      <c r="M569" s="197"/>
      <c r="N569" s="197"/>
      <c r="O569" s="197"/>
      <c r="P569" s="197"/>
      <c r="Q569" s="197"/>
      <c r="R569" s="197"/>
      <c r="S569" s="197"/>
      <c r="T569" s="197"/>
      <c r="U569" s="197"/>
      <c r="V569" s="197"/>
      <c r="W569" s="197"/>
      <c r="X569" s="197"/>
      <c r="Y569" s="197"/>
      <c r="Z569" s="197"/>
    </row>
    <row r="570" ht="15.75" customHeight="1">
      <c r="A570" s="197"/>
      <c r="B570" s="197"/>
      <c r="C570" s="197"/>
      <c r="D570" s="197"/>
      <c r="E570" s="197"/>
      <c r="F570" s="197"/>
      <c r="G570" s="197"/>
      <c r="H570" s="197"/>
      <c r="I570" s="197"/>
      <c r="J570" s="197"/>
      <c r="K570" s="197"/>
      <c r="L570" s="197"/>
      <c r="M570" s="197"/>
      <c r="N570" s="197"/>
      <c r="O570" s="197"/>
      <c r="P570" s="197"/>
      <c r="Q570" s="197"/>
      <c r="R570" s="197"/>
      <c r="S570" s="197"/>
      <c r="T570" s="197"/>
      <c r="U570" s="197"/>
      <c r="V570" s="197"/>
      <c r="W570" s="197"/>
      <c r="X570" s="197"/>
      <c r="Y570" s="197"/>
      <c r="Z570" s="197"/>
    </row>
    <row r="571" ht="15.75" customHeight="1">
      <c r="A571" s="197"/>
      <c r="B571" s="197"/>
      <c r="C571" s="197"/>
      <c r="D571" s="197"/>
      <c r="E571" s="197"/>
      <c r="F571" s="197"/>
      <c r="G571" s="197"/>
      <c r="H571" s="197"/>
      <c r="I571" s="197"/>
      <c r="J571" s="197"/>
      <c r="K571" s="197"/>
      <c r="L571" s="197"/>
      <c r="M571" s="197"/>
      <c r="N571" s="197"/>
      <c r="O571" s="197"/>
      <c r="P571" s="197"/>
      <c r="Q571" s="197"/>
      <c r="R571" s="197"/>
      <c r="S571" s="197"/>
      <c r="T571" s="197"/>
      <c r="U571" s="197"/>
      <c r="V571" s="197"/>
      <c r="W571" s="197"/>
      <c r="X571" s="197"/>
      <c r="Y571" s="197"/>
      <c r="Z571" s="197"/>
    </row>
    <row r="572" ht="15.75" customHeight="1">
      <c r="A572" s="197"/>
      <c r="B572" s="197"/>
      <c r="C572" s="197"/>
      <c r="D572" s="197"/>
      <c r="E572" s="197"/>
      <c r="F572" s="197"/>
      <c r="G572" s="197"/>
      <c r="H572" s="197"/>
      <c r="I572" s="197"/>
      <c r="J572" s="197"/>
      <c r="K572" s="197"/>
      <c r="L572" s="197"/>
      <c r="M572" s="197"/>
      <c r="N572" s="197"/>
      <c r="O572" s="197"/>
      <c r="P572" s="197"/>
      <c r="Q572" s="197"/>
      <c r="R572" s="197"/>
      <c r="S572" s="197"/>
      <c r="T572" s="197"/>
      <c r="U572" s="197"/>
      <c r="V572" s="197"/>
      <c r="W572" s="197"/>
      <c r="X572" s="197"/>
      <c r="Y572" s="197"/>
      <c r="Z572" s="197"/>
    </row>
    <row r="573" ht="15.75" customHeight="1">
      <c r="A573" s="197"/>
      <c r="B573" s="197"/>
      <c r="C573" s="197"/>
      <c r="D573" s="197"/>
      <c r="E573" s="197"/>
      <c r="F573" s="197"/>
      <c r="G573" s="197"/>
      <c r="H573" s="197"/>
      <c r="I573" s="197"/>
      <c r="J573" s="197"/>
      <c r="K573" s="197"/>
      <c r="L573" s="197"/>
      <c r="M573" s="197"/>
      <c r="N573" s="197"/>
      <c r="O573" s="197"/>
      <c r="P573" s="197"/>
      <c r="Q573" s="197"/>
      <c r="R573" s="197"/>
      <c r="S573" s="197"/>
      <c r="T573" s="197"/>
      <c r="U573" s="197"/>
      <c r="V573" s="197"/>
      <c r="W573" s="197"/>
      <c r="X573" s="197"/>
      <c r="Y573" s="197"/>
      <c r="Z573" s="197"/>
    </row>
    <row r="574" ht="15.75" customHeight="1">
      <c r="A574" s="197"/>
      <c r="B574" s="197"/>
      <c r="C574" s="197"/>
      <c r="D574" s="197"/>
      <c r="E574" s="197"/>
      <c r="F574" s="197"/>
      <c r="G574" s="197"/>
      <c r="H574" s="197"/>
      <c r="I574" s="197"/>
      <c r="J574" s="197"/>
      <c r="K574" s="197"/>
      <c r="L574" s="197"/>
      <c r="M574" s="197"/>
      <c r="N574" s="197"/>
      <c r="O574" s="197"/>
      <c r="P574" s="197"/>
      <c r="Q574" s="197"/>
      <c r="R574" s="197"/>
      <c r="S574" s="197"/>
      <c r="T574" s="197"/>
      <c r="U574" s="197"/>
      <c r="V574" s="197"/>
      <c r="W574" s="197"/>
      <c r="X574" s="197"/>
      <c r="Y574" s="197"/>
      <c r="Z574" s="197"/>
    </row>
    <row r="575" ht="15.75" customHeight="1">
      <c r="A575" s="197"/>
      <c r="B575" s="197"/>
      <c r="C575" s="197"/>
      <c r="D575" s="197"/>
      <c r="E575" s="197"/>
      <c r="F575" s="197"/>
      <c r="G575" s="197"/>
      <c r="H575" s="197"/>
      <c r="I575" s="197"/>
      <c r="J575" s="197"/>
      <c r="K575" s="197"/>
      <c r="L575" s="197"/>
      <c r="M575" s="197"/>
      <c r="N575" s="197"/>
      <c r="O575" s="197"/>
      <c r="P575" s="197"/>
      <c r="Q575" s="197"/>
      <c r="R575" s="197"/>
      <c r="S575" s="197"/>
      <c r="T575" s="197"/>
      <c r="U575" s="197"/>
      <c r="V575" s="197"/>
      <c r="W575" s="197"/>
      <c r="X575" s="197"/>
      <c r="Y575" s="197"/>
      <c r="Z575" s="197"/>
    </row>
    <row r="576" ht="15.75" customHeight="1">
      <c r="A576" s="197"/>
      <c r="B576" s="197"/>
      <c r="C576" s="197"/>
      <c r="D576" s="197"/>
      <c r="E576" s="197"/>
      <c r="F576" s="197"/>
      <c r="G576" s="197"/>
      <c r="H576" s="197"/>
      <c r="I576" s="197"/>
      <c r="J576" s="197"/>
      <c r="K576" s="197"/>
      <c r="L576" s="197"/>
      <c r="M576" s="197"/>
      <c r="N576" s="197"/>
      <c r="O576" s="197"/>
      <c r="P576" s="197"/>
      <c r="Q576" s="197"/>
      <c r="R576" s="197"/>
      <c r="S576" s="197"/>
      <c r="T576" s="197"/>
      <c r="U576" s="197"/>
      <c r="V576" s="197"/>
      <c r="W576" s="197"/>
      <c r="X576" s="197"/>
      <c r="Y576" s="197"/>
      <c r="Z576" s="197"/>
    </row>
    <row r="577" ht="15.75" customHeight="1">
      <c r="A577" s="197"/>
      <c r="B577" s="197"/>
      <c r="C577" s="197"/>
      <c r="D577" s="197"/>
      <c r="E577" s="197"/>
      <c r="F577" s="197"/>
      <c r="G577" s="197"/>
      <c r="H577" s="197"/>
      <c r="I577" s="197"/>
      <c r="J577" s="197"/>
      <c r="K577" s="197"/>
      <c r="L577" s="197"/>
      <c r="M577" s="197"/>
      <c r="N577" s="197"/>
      <c r="O577" s="197"/>
      <c r="P577" s="197"/>
      <c r="Q577" s="197"/>
      <c r="R577" s="197"/>
      <c r="S577" s="197"/>
      <c r="T577" s="197"/>
      <c r="U577" s="197"/>
      <c r="V577" s="197"/>
      <c r="W577" s="197"/>
      <c r="X577" s="197"/>
      <c r="Y577" s="197"/>
      <c r="Z577" s="197"/>
    </row>
    <row r="578" ht="15.75" customHeight="1">
      <c r="A578" s="197"/>
      <c r="B578" s="197"/>
      <c r="C578" s="197"/>
      <c r="D578" s="197"/>
      <c r="E578" s="197"/>
      <c r="F578" s="197"/>
      <c r="G578" s="197"/>
      <c r="H578" s="197"/>
      <c r="I578" s="197"/>
      <c r="J578" s="197"/>
      <c r="K578" s="197"/>
      <c r="L578" s="197"/>
      <c r="M578" s="197"/>
      <c r="N578" s="197"/>
      <c r="O578" s="197"/>
      <c r="P578" s="197"/>
      <c r="Q578" s="197"/>
      <c r="R578" s="197"/>
      <c r="S578" s="197"/>
      <c r="T578" s="197"/>
      <c r="U578" s="197"/>
      <c r="V578" s="197"/>
      <c r="W578" s="197"/>
      <c r="X578" s="197"/>
      <c r="Y578" s="197"/>
      <c r="Z578" s="197"/>
    </row>
    <row r="579" ht="15.75" customHeight="1">
      <c r="A579" s="197"/>
      <c r="B579" s="197"/>
      <c r="C579" s="197"/>
      <c r="D579" s="197"/>
      <c r="E579" s="197"/>
      <c r="F579" s="197"/>
      <c r="G579" s="197"/>
      <c r="H579" s="197"/>
      <c r="I579" s="197"/>
      <c r="J579" s="197"/>
      <c r="K579" s="197"/>
      <c r="L579" s="197"/>
      <c r="M579" s="197"/>
      <c r="N579" s="197"/>
      <c r="O579" s="197"/>
      <c r="P579" s="197"/>
      <c r="Q579" s="197"/>
      <c r="R579" s="197"/>
      <c r="S579" s="197"/>
      <c r="T579" s="197"/>
      <c r="U579" s="197"/>
      <c r="V579" s="197"/>
      <c r="W579" s="197"/>
      <c r="X579" s="197"/>
      <c r="Y579" s="197"/>
      <c r="Z579" s="197"/>
    </row>
    <row r="580" ht="15.75" customHeight="1">
      <c r="A580" s="197"/>
      <c r="B580" s="197"/>
      <c r="C580" s="197"/>
      <c r="D580" s="197"/>
      <c r="E580" s="197"/>
      <c r="F580" s="197"/>
      <c r="G580" s="197"/>
      <c r="H580" s="197"/>
      <c r="I580" s="197"/>
      <c r="J580" s="197"/>
      <c r="K580" s="197"/>
      <c r="L580" s="197"/>
      <c r="M580" s="197"/>
      <c r="N580" s="197"/>
      <c r="O580" s="197"/>
      <c r="P580" s="197"/>
      <c r="Q580" s="197"/>
      <c r="R580" s="197"/>
      <c r="S580" s="197"/>
      <c r="T580" s="197"/>
      <c r="U580" s="197"/>
      <c r="V580" s="197"/>
      <c r="W580" s="197"/>
      <c r="X580" s="197"/>
      <c r="Y580" s="197"/>
      <c r="Z580" s="197"/>
    </row>
    <row r="581" ht="15.75" customHeight="1">
      <c r="A581" s="197"/>
      <c r="B581" s="197"/>
      <c r="C581" s="197"/>
      <c r="D581" s="197"/>
      <c r="E581" s="197"/>
      <c r="F581" s="197"/>
      <c r="G581" s="197"/>
      <c r="H581" s="197"/>
      <c r="I581" s="197"/>
      <c r="J581" s="197"/>
      <c r="K581" s="197"/>
      <c r="L581" s="197"/>
      <c r="M581" s="197"/>
      <c r="N581" s="197"/>
      <c r="O581" s="197"/>
      <c r="P581" s="197"/>
      <c r="Q581" s="197"/>
      <c r="R581" s="197"/>
      <c r="S581" s="197"/>
      <c r="T581" s="197"/>
      <c r="U581" s="197"/>
      <c r="V581" s="197"/>
      <c r="W581" s="197"/>
      <c r="X581" s="197"/>
      <c r="Y581" s="197"/>
      <c r="Z581" s="197"/>
    </row>
    <row r="582" ht="15.75" customHeight="1">
      <c r="A582" s="197"/>
      <c r="B582" s="197"/>
      <c r="C582" s="197"/>
      <c r="D582" s="197"/>
      <c r="E582" s="197"/>
      <c r="F582" s="197"/>
      <c r="G582" s="197"/>
      <c r="H582" s="197"/>
      <c r="I582" s="197"/>
      <c r="J582" s="197"/>
      <c r="K582" s="197"/>
      <c r="L582" s="197"/>
      <c r="M582" s="197"/>
      <c r="N582" s="197"/>
      <c r="O582" s="197"/>
      <c r="P582" s="197"/>
      <c r="Q582" s="197"/>
      <c r="R582" s="197"/>
      <c r="S582" s="197"/>
      <c r="T582" s="197"/>
      <c r="U582" s="197"/>
      <c r="V582" s="197"/>
      <c r="W582" s="197"/>
      <c r="X582" s="197"/>
      <c r="Y582" s="197"/>
      <c r="Z582" s="197"/>
    </row>
    <row r="583" ht="15.75" customHeight="1">
      <c r="A583" s="197"/>
      <c r="B583" s="197"/>
      <c r="C583" s="197"/>
      <c r="D583" s="197"/>
      <c r="E583" s="197"/>
      <c r="F583" s="197"/>
      <c r="G583" s="197"/>
      <c r="H583" s="197"/>
      <c r="I583" s="197"/>
      <c r="J583" s="197"/>
      <c r="K583" s="197"/>
      <c r="L583" s="197"/>
      <c r="M583" s="197"/>
      <c r="N583" s="197"/>
      <c r="O583" s="197"/>
      <c r="P583" s="197"/>
      <c r="Q583" s="197"/>
      <c r="R583" s="197"/>
      <c r="S583" s="197"/>
      <c r="T583" s="197"/>
      <c r="U583" s="197"/>
      <c r="V583" s="197"/>
      <c r="W583" s="197"/>
      <c r="X583" s="197"/>
      <c r="Y583" s="197"/>
      <c r="Z583" s="197"/>
    </row>
    <row r="584" ht="15.75" customHeight="1">
      <c r="A584" s="197"/>
      <c r="B584" s="197"/>
      <c r="C584" s="197"/>
      <c r="D584" s="197"/>
      <c r="E584" s="197"/>
      <c r="F584" s="197"/>
      <c r="G584" s="197"/>
      <c r="H584" s="197"/>
      <c r="I584" s="197"/>
      <c r="J584" s="197"/>
      <c r="K584" s="197"/>
      <c r="L584" s="197"/>
      <c r="M584" s="197"/>
      <c r="N584" s="197"/>
      <c r="O584" s="197"/>
      <c r="P584" s="197"/>
      <c r="Q584" s="197"/>
      <c r="R584" s="197"/>
      <c r="S584" s="197"/>
      <c r="T584" s="197"/>
      <c r="U584" s="197"/>
      <c r="V584" s="197"/>
      <c r="W584" s="197"/>
      <c r="X584" s="197"/>
      <c r="Y584" s="197"/>
      <c r="Z584" s="197"/>
    </row>
    <row r="585" ht="15.75" customHeight="1">
      <c r="A585" s="197"/>
      <c r="B585" s="197"/>
      <c r="C585" s="197"/>
      <c r="D585" s="197"/>
      <c r="E585" s="197"/>
      <c r="F585" s="197"/>
      <c r="G585" s="197"/>
      <c r="H585" s="197"/>
      <c r="I585" s="197"/>
      <c r="J585" s="197"/>
      <c r="K585" s="197"/>
      <c r="L585" s="197"/>
      <c r="M585" s="197"/>
      <c r="N585" s="197"/>
      <c r="O585" s="197"/>
      <c r="P585" s="197"/>
      <c r="Q585" s="197"/>
      <c r="R585" s="197"/>
      <c r="S585" s="197"/>
      <c r="T585" s="197"/>
      <c r="U585" s="197"/>
      <c r="V585" s="197"/>
      <c r="W585" s="197"/>
      <c r="X585" s="197"/>
      <c r="Y585" s="197"/>
      <c r="Z585" s="197"/>
    </row>
    <row r="586" ht="15.75" customHeight="1">
      <c r="A586" s="197"/>
      <c r="B586" s="197"/>
      <c r="C586" s="197"/>
      <c r="D586" s="197"/>
      <c r="E586" s="197"/>
      <c r="F586" s="197"/>
      <c r="G586" s="197"/>
      <c r="H586" s="197"/>
      <c r="I586" s="197"/>
      <c r="J586" s="197"/>
      <c r="K586" s="197"/>
      <c r="L586" s="197"/>
      <c r="M586" s="197"/>
      <c r="N586" s="197"/>
      <c r="O586" s="197"/>
      <c r="P586" s="197"/>
      <c r="Q586" s="197"/>
      <c r="R586" s="197"/>
      <c r="S586" s="197"/>
      <c r="T586" s="197"/>
      <c r="U586" s="197"/>
      <c r="V586" s="197"/>
      <c r="W586" s="197"/>
      <c r="X586" s="197"/>
      <c r="Y586" s="197"/>
      <c r="Z586" s="197"/>
    </row>
    <row r="587" ht="15.75" customHeight="1">
      <c r="A587" s="197"/>
      <c r="B587" s="197"/>
      <c r="C587" s="197"/>
      <c r="D587" s="197"/>
      <c r="E587" s="197"/>
      <c r="F587" s="197"/>
      <c r="G587" s="197"/>
      <c r="H587" s="197"/>
      <c r="I587" s="197"/>
      <c r="J587" s="197"/>
      <c r="K587" s="197"/>
      <c r="L587" s="197"/>
      <c r="M587" s="197"/>
      <c r="N587" s="197"/>
      <c r="O587" s="197"/>
      <c r="P587" s="197"/>
      <c r="Q587" s="197"/>
      <c r="R587" s="197"/>
      <c r="S587" s="197"/>
      <c r="T587" s="197"/>
      <c r="U587" s="197"/>
      <c r="V587" s="197"/>
      <c r="W587" s="197"/>
      <c r="X587" s="197"/>
      <c r="Y587" s="197"/>
      <c r="Z587" s="197"/>
    </row>
    <row r="588" ht="15.75" customHeight="1">
      <c r="A588" s="197"/>
      <c r="B588" s="197"/>
      <c r="C588" s="197"/>
      <c r="D588" s="197"/>
      <c r="E588" s="197"/>
      <c r="F588" s="197"/>
      <c r="G588" s="197"/>
      <c r="H588" s="197"/>
      <c r="I588" s="197"/>
      <c r="J588" s="197"/>
      <c r="K588" s="197"/>
      <c r="L588" s="197"/>
      <c r="M588" s="197"/>
      <c r="N588" s="197"/>
      <c r="O588" s="197"/>
      <c r="P588" s="197"/>
      <c r="Q588" s="197"/>
      <c r="R588" s="197"/>
      <c r="S588" s="197"/>
      <c r="T588" s="197"/>
      <c r="U588" s="197"/>
      <c r="V588" s="197"/>
      <c r="W588" s="197"/>
      <c r="X588" s="197"/>
      <c r="Y588" s="197"/>
      <c r="Z588" s="197"/>
    </row>
    <row r="589" ht="15.75" customHeight="1">
      <c r="A589" s="197"/>
      <c r="B589" s="197"/>
      <c r="C589" s="197"/>
      <c r="D589" s="197"/>
      <c r="E589" s="197"/>
      <c r="F589" s="197"/>
      <c r="G589" s="197"/>
      <c r="H589" s="197"/>
      <c r="I589" s="197"/>
      <c r="J589" s="197"/>
      <c r="K589" s="197"/>
      <c r="L589" s="197"/>
      <c r="M589" s="197"/>
      <c r="N589" s="197"/>
      <c r="O589" s="197"/>
      <c r="P589" s="197"/>
      <c r="Q589" s="197"/>
      <c r="R589" s="197"/>
      <c r="S589" s="197"/>
      <c r="T589" s="197"/>
      <c r="U589" s="197"/>
      <c r="V589" s="197"/>
      <c r="W589" s="197"/>
      <c r="X589" s="197"/>
      <c r="Y589" s="197"/>
      <c r="Z589" s="197"/>
    </row>
    <row r="590" ht="15.75" customHeight="1">
      <c r="A590" s="197"/>
      <c r="B590" s="197"/>
      <c r="C590" s="197"/>
      <c r="D590" s="197"/>
      <c r="E590" s="197"/>
      <c r="F590" s="197"/>
      <c r="G590" s="197"/>
      <c r="H590" s="197"/>
      <c r="I590" s="197"/>
      <c r="J590" s="197"/>
      <c r="K590" s="197"/>
      <c r="L590" s="197"/>
      <c r="M590" s="197"/>
      <c r="N590" s="197"/>
      <c r="O590" s="197"/>
      <c r="P590" s="197"/>
      <c r="Q590" s="197"/>
      <c r="R590" s="197"/>
      <c r="S590" s="197"/>
      <c r="T590" s="197"/>
      <c r="U590" s="197"/>
      <c r="V590" s="197"/>
      <c r="W590" s="197"/>
      <c r="X590" s="197"/>
      <c r="Y590" s="197"/>
      <c r="Z590" s="197"/>
    </row>
    <row r="591" ht="15.75" customHeight="1">
      <c r="A591" s="197"/>
      <c r="B591" s="197"/>
      <c r="C591" s="197"/>
      <c r="D591" s="197"/>
      <c r="E591" s="197"/>
      <c r="F591" s="197"/>
      <c r="G591" s="197"/>
      <c r="H591" s="197"/>
      <c r="I591" s="197"/>
      <c r="J591" s="197"/>
      <c r="K591" s="197"/>
      <c r="L591" s="197"/>
      <c r="M591" s="197"/>
      <c r="N591" s="197"/>
      <c r="O591" s="197"/>
      <c r="P591" s="197"/>
      <c r="Q591" s="197"/>
      <c r="R591" s="197"/>
      <c r="S591" s="197"/>
      <c r="T591" s="197"/>
      <c r="U591" s="197"/>
      <c r="V591" s="197"/>
      <c r="W591" s="197"/>
      <c r="X591" s="197"/>
      <c r="Y591" s="197"/>
      <c r="Z591" s="197"/>
    </row>
    <row r="592" ht="15.75" customHeight="1">
      <c r="A592" s="197"/>
      <c r="B592" s="197"/>
      <c r="C592" s="197"/>
      <c r="D592" s="197"/>
      <c r="E592" s="197"/>
      <c r="F592" s="197"/>
      <c r="G592" s="197"/>
      <c r="H592" s="197"/>
      <c r="I592" s="197"/>
      <c r="J592" s="197"/>
      <c r="K592" s="197"/>
      <c r="L592" s="197"/>
      <c r="M592" s="197"/>
      <c r="N592" s="197"/>
      <c r="O592" s="197"/>
      <c r="P592" s="197"/>
      <c r="Q592" s="197"/>
      <c r="R592" s="197"/>
      <c r="S592" s="197"/>
      <c r="T592" s="197"/>
      <c r="U592" s="197"/>
      <c r="V592" s="197"/>
      <c r="W592" s="197"/>
      <c r="X592" s="197"/>
      <c r="Y592" s="197"/>
      <c r="Z592" s="197"/>
    </row>
    <row r="593" ht="15.75" customHeight="1">
      <c r="A593" s="197"/>
      <c r="B593" s="197"/>
      <c r="C593" s="197"/>
      <c r="D593" s="197"/>
      <c r="E593" s="197"/>
      <c r="F593" s="197"/>
      <c r="G593" s="197"/>
      <c r="H593" s="197"/>
      <c r="I593" s="197"/>
      <c r="J593" s="197"/>
      <c r="K593" s="197"/>
      <c r="L593" s="197"/>
      <c r="M593" s="197"/>
      <c r="N593" s="197"/>
      <c r="O593" s="197"/>
      <c r="P593" s="197"/>
      <c r="Q593" s="197"/>
      <c r="R593" s="197"/>
      <c r="S593" s="197"/>
      <c r="T593" s="197"/>
      <c r="U593" s="197"/>
      <c r="V593" s="197"/>
      <c r="W593" s="197"/>
      <c r="X593" s="197"/>
      <c r="Y593" s="197"/>
      <c r="Z593" s="197"/>
    </row>
    <row r="594" ht="15.75" customHeight="1">
      <c r="A594" s="197"/>
      <c r="B594" s="197"/>
      <c r="C594" s="197"/>
      <c r="D594" s="197"/>
      <c r="E594" s="197"/>
      <c r="F594" s="197"/>
      <c r="G594" s="197"/>
      <c r="H594" s="197"/>
      <c r="I594" s="197"/>
      <c r="J594" s="197"/>
      <c r="K594" s="197"/>
      <c r="L594" s="197"/>
      <c r="M594" s="197"/>
      <c r="N594" s="197"/>
      <c r="O594" s="197"/>
      <c r="P594" s="197"/>
      <c r="Q594" s="197"/>
      <c r="R594" s="197"/>
      <c r="S594" s="197"/>
      <c r="T594" s="197"/>
      <c r="U594" s="197"/>
      <c r="V594" s="197"/>
      <c r="W594" s="197"/>
      <c r="X594" s="197"/>
      <c r="Y594" s="197"/>
      <c r="Z594" s="197"/>
    </row>
    <row r="595" ht="15.75" customHeight="1">
      <c r="A595" s="197"/>
      <c r="B595" s="197"/>
      <c r="C595" s="197"/>
      <c r="D595" s="197"/>
      <c r="E595" s="197"/>
      <c r="F595" s="197"/>
      <c r="G595" s="197"/>
      <c r="H595" s="197"/>
      <c r="I595" s="197"/>
      <c r="J595" s="197"/>
      <c r="K595" s="197"/>
      <c r="L595" s="197"/>
      <c r="M595" s="197"/>
      <c r="N595" s="197"/>
      <c r="O595" s="197"/>
      <c r="P595" s="197"/>
      <c r="Q595" s="197"/>
      <c r="R595" s="197"/>
      <c r="S595" s="197"/>
      <c r="T595" s="197"/>
      <c r="U595" s="197"/>
      <c r="V595" s="197"/>
      <c r="W595" s="197"/>
      <c r="X595" s="197"/>
      <c r="Y595" s="197"/>
      <c r="Z595" s="197"/>
    </row>
    <row r="596" ht="15.75" customHeight="1">
      <c r="A596" s="197"/>
      <c r="B596" s="197"/>
      <c r="C596" s="197"/>
      <c r="D596" s="197"/>
      <c r="E596" s="197"/>
      <c r="F596" s="197"/>
      <c r="G596" s="197"/>
      <c r="H596" s="197"/>
      <c r="I596" s="197"/>
      <c r="J596" s="197"/>
      <c r="K596" s="197"/>
      <c r="L596" s="197"/>
      <c r="M596" s="197"/>
      <c r="N596" s="197"/>
      <c r="O596" s="197"/>
      <c r="P596" s="197"/>
      <c r="Q596" s="197"/>
      <c r="R596" s="197"/>
      <c r="S596" s="197"/>
      <c r="T596" s="197"/>
      <c r="U596" s="197"/>
      <c r="V596" s="197"/>
      <c r="W596" s="197"/>
      <c r="X596" s="197"/>
      <c r="Y596" s="197"/>
      <c r="Z596" s="197"/>
    </row>
    <row r="597" ht="15.75" customHeight="1">
      <c r="A597" s="197"/>
      <c r="B597" s="197"/>
      <c r="C597" s="197"/>
      <c r="D597" s="197"/>
      <c r="E597" s="197"/>
      <c r="F597" s="197"/>
      <c r="G597" s="197"/>
      <c r="H597" s="197"/>
      <c r="I597" s="197"/>
      <c r="J597" s="197"/>
      <c r="K597" s="197"/>
      <c r="L597" s="197"/>
      <c r="M597" s="197"/>
      <c r="N597" s="197"/>
      <c r="O597" s="197"/>
      <c r="P597" s="197"/>
      <c r="Q597" s="197"/>
      <c r="R597" s="197"/>
      <c r="S597" s="197"/>
      <c r="T597" s="197"/>
      <c r="U597" s="197"/>
      <c r="V597" s="197"/>
      <c r="W597" s="197"/>
      <c r="X597" s="197"/>
      <c r="Y597" s="197"/>
      <c r="Z597" s="197"/>
    </row>
    <row r="598" ht="15.75" customHeight="1">
      <c r="A598" s="197"/>
      <c r="B598" s="197"/>
      <c r="C598" s="197"/>
      <c r="D598" s="197"/>
      <c r="E598" s="197"/>
      <c r="F598" s="197"/>
      <c r="G598" s="197"/>
      <c r="H598" s="197"/>
      <c r="I598" s="197"/>
      <c r="J598" s="197"/>
      <c r="K598" s="197"/>
      <c r="L598" s="197"/>
      <c r="M598" s="197"/>
      <c r="N598" s="197"/>
      <c r="O598" s="197"/>
      <c r="P598" s="197"/>
      <c r="Q598" s="197"/>
      <c r="R598" s="197"/>
      <c r="S598" s="197"/>
      <c r="T598" s="197"/>
      <c r="U598" s="197"/>
      <c r="V598" s="197"/>
      <c r="W598" s="197"/>
      <c r="X598" s="197"/>
      <c r="Y598" s="197"/>
      <c r="Z598" s="197"/>
    </row>
    <row r="599" ht="15.75" customHeight="1">
      <c r="A599" s="197"/>
      <c r="B599" s="197"/>
      <c r="C599" s="197"/>
      <c r="D599" s="197"/>
      <c r="E599" s="197"/>
      <c r="F599" s="197"/>
      <c r="G599" s="197"/>
      <c r="H599" s="197"/>
      <c r="I599" s="197"/>
      <c r="J599" s="197"/>
      <c r="K599" s="197"/>
      <c r="L599" s="197"/>
      <c r="M599" s="197"/>
      <c r="N599" s="197"/>
      <c r="O599" s="197"/>
      <c r="P599" s="197"/>
      <c r="Q599" s="197"/>
      <c r="R599" s="197"/>
      <c r="S599" s="197"/>
      <c r="T599" s="197"/>
      <c r="U599" s="197"/>
      <c r="V599" s="197"/>
      <c r="W599" s="197"/>
      <c r="X599" s="197"/>
      <c r="Y599" s="197"/>
      <c r="Z599" s="197"/>
    </row>
    <row r="600" ht="15.75" customHeight="1">
      <c r="A600" s="197"/>
      <c r="B600" s="197"/>
      <c r="C600" s="197"/>
      <c r="D600" s="197"/>
      <c r="E600" s="197"/>
      <c r="F600" s="197"/>
      <c r="G600" s="197"/>
      <c r="H600" s="197"/>
      <c r="I600" s="197"/>
      <c r="J600" s="197"/>
      <c r="K600" s="197"/>
      <c r="L600" s="197"/>
      <c r="M600" s="197"/>
      <c r="N600" s="197"/>
      <c r="O600" s="197"/>
      <c r="P600" s="197"/>
      <c r="Q600" s="197"/>
      <c r="R600" s="197"/>
      <c r="S600" s="197"/>
      <c r="T600" s="197"/>
      <c r="U600" s="197"/>
      <c r="V600" s="197"/>
      <c r="W600" s="197"/>
      <c r="X600" s="197"/>
      <c r="Y600" s="197"/>
      <c r="Z600" s="197"/>
    </row>
    <row r="601" ht="15.75" customHeight="1">
      <c r="A601" s="197"/>
      <c r="B601" s="197"/>
      <c r="C601" s="197"/>
      <c r="D601" s="197"/>
      <c r="E601" s="197"/>
      <c r="F601" s="197"/>
      <c r="G601" s="197"/>
      <c r="H601" s="197"/>
      <c r="I601" s="197"/>
      <c r="J601" s="197"/>
      <c r="K601" s="197"/>
      <c r="L601" s="197"/>
      <c r="M601" s="197"/>
      <c r="N601" s="197"/>
      <c r="O601" s="197"/>
      <c r="P601" s="197"/>
      <c r="Q601" s="197"/>
      <c r="R601" s="197"/>
      <c r="S601" s="197"/>
      <c r="T601" s="197"/>
      <c r="U601" s="197"/>
      <c r="V601" s="197"/>
      <c r="W601" s="197"/>
      <c r="X601" s="197"/>
      <c r="Y601" s="197"/>
      <c r="Z601" s="197"/>
    </row>
    <row r="602" ht="15.75" customHeight="1">
      <c r="A602" s="197"/>
      <c r="B602" s="197"/>
      <c r="C602" s="197"/>
      <c r="D602" s="197"/>
      <c r="E602" s="197"/>
      <c r="F602" s="197"/>
      <c r="G602" s="197"/>
      <c r="H602" s="197"/>
      <c r="I602" s="197"/>
      <c r="J602" s="197"/>
      <c r="K602" s="197"/>
      <c r="L602" s="197"/>
      <c r="M602" s="197"/>
      <c r="N602" s="197"/>
      <c r="O602" s="197"/>
      <c r="P602" s="197"/>
      <c r="Q602" s="197"/>
      <c r="R602" s="197"/>
      <c r="S602" s="197"/>
      <c r="T602" s="197"/>
      <c r="U602" s="197"/>
      <c r="V602" s="197"/>
      <c r="W602" s="197"/>
      <c r="X602" s="197"/>
      <c r="Y602" s="197"/>
      <c r="Z602" s="197"/>
    </row>
    <row r="603" ht="15.75" customHeight="1">
      <c r="A603" s="197"/>
      <c r="B603" s="197"/>
      <c r="C603" s="197"/>
      <c r="D603" s="197"/>
      <c r="E603" s="197"/>
      <c r="F603" s="197"/>
      <c r="G603" s="197"/>
      <c r="H603" s="197"/>
      <c r="I603" s="197"/>
      <c r="J603" s="197"/>
      <c r="K603" s="197"/>
      <c r="L603" s="197"/>
      <c r="M603" s="197"/>
      <c r="N603" s="197"/>
      <c r="O603" s="197"/>
      <c r="P603" s="197"/>
      <c r="Q603" s="197"/>
      <c r="R603" s="197"/>
      <c r="S603" s="197"/>
      <c r="T603" s="197"/>
      <c r="U603" s="197"/>
      <c r="V603" s="197"/>
      <c r="W603" s="197"/>
      <c r="X603" s="197"/>
      <c r="Y603" s="197"/>
      <c r="Z603" s="197"/>
    </row>
    <row r="604" ht="15.75" customHeight="1">
      <c r="A604" s="197"/>
      <c r="B604" s="197"/>
      <c r="C604" s="197"/>
      <c r="D604" s="197"/>
      <c r="E604" s="197"/>
      <c r="F604" s="197"/>
      <c r="G604" s="197"/>
      <c r="H604" s="197"/>
      <c r="I604" s="197"/>
      <c r="J604" s="197"/>
      <c r="K604" s="197"/>
      <c r="L604" s="197"/>
      <c r="M604" s="197"/>
      <c r="N604" s="197"/>
      <c r="O604" s="197"/>
      <c r="P604" s="197"/>
      <c r="Q604" s="197"/>
      <c r="R604" s="197"/>
      <c r="S604" s="197"/>
      <c r="T604" s="197"/>
      <c r="U604" s="197"/>
      <c r="V604" s="197"/>
      <c r="W604" s="197"/>
      <c r="X604" s="197"/>
      <c r="Y604" s="197"/>
      <c r="Z604" s="197"/>
    </row>
    <row r="605" ht="15.75" customHeight="1">
      <c r="A605" s="197"/>
      <c r="B605" s="197"/>
      <c r="C605" s="197"/>
      <c r="D605" s="197"/>
      <c r="E605" s="197"/>
      <c r="F605" s="197"/>
      <c r="G605" s="197"/>
      <c r="H605" s="197"/>
      <c r="I605" s="197"/>
      <c r="J605" s="197"/>
      <c r="K605" s="197"/>
      <c r="L605" s="197"/>
      <c r="M605" s="197"/>
      <c r="N605" s="197"/>
      <c r="O605" s="197"/>
      <c r="P605" s="197"/>
      <c r="Q605" s="197"/>
      <c r="R605" s="197"/>
      <c r="S605" s="197"/>
      <c r="T605" s="197"/>
      <c r="U605" s="197"/>
      <c r="V605" s="197"/>
      <c r="W605" s="197"/>
      <c r="X605" s="197"/>
      <c r="Y605" s="197"/>
      <c r="Z605" s="197"/>
    </row>
    <row r="606" ht="15.75" customHeight="1">
      <c r="A606" s="197"/>
      <c r="B606" s="197"/>
      <c r="C606" s="197"/>
      <c r="D606" s="197"/>
      <c r="E606" s="197"/>
      <c r="F606" s="197"/>
      <c r="G606" s="197"/>
      <c r="H606" s="197"/>
      <c r="I606" s="197"/>
      <c r="J606" s="197"/>
      <c r="K606" s="197"/>
      <c r="L606" s="197"/>
      <c r="M606" s="197"/>
      <c r="N606" s="197"/>
      <c r="O606" s="197"/>
      <c r="P606" s="197"/>
      <c r="Q606" s="197"/>
      <c r="R606" s="197"/>
      <c r="S606" s="197"/>
      <c r="T606" s="197"/>
      <c r="U606" s="197"/>
      <c r="V606" s="197"/>
      <c r="W606" s="197"/>
      <c r="X606" s="197"/>
      <c r="Y606" s="197"/>
      <c r="Z606" s="197"/>
    </row>
    <row r="607" ht="15.75" customHeight="1">
      <c r="A607" s="197"/>
      <c r="B607" s="197"/>
      <c r="C607" s="197"/>
      <c r="D607" s="197"/>
      <c r="E607" s="197"/>
      <c r="F607" s="197"/>
      <c r="G607" s="197"/>
      <c r="H607" s="197"/>
      <c r="I607" s="197"/>
      <c r="J607" s="197"/>
      <c r="K607" s="197"/>
      <c r="L607" s="197"/>
      <c r="M607" s="197"/>
      <c r="N607" s="197"/>
      <c r="O607" s="197"/>
      <c r="P607" s="197"/>
      <c r="Q607" s="197"/>
      <c r="R607" s="197"/>
      <c r="S607" s="197"/>
      <c r="T607" s="197"/>
      <c r="U607" s="197"/>
      <c r="V607" s="197"/>
      <c r="W607" s="197"/>
      <c r="X607" s="197"/>
      <c r="Y607" s="197"/>
      <c r="Z607" s="197"/>
    </row>
    <row r="608" ht="15.75" customHeight="1">
      <c r="A608" s="197"/>
      <c r="B608" s="197"/>
      <c r="C608" s="197"/>
      <c r="D608" s="197"/>
      <c r="E608" s="197"/>
      <c r="F608" s="197"/>
      <c r="G608" s="197"/>
      <c r="H608" s="197"/>
      <c r="I608" s="197"/>
      <c r="J608" s="197"/>
      <c r="K608" s="197"/>
      <c r="L608" s="197"/>
      <c r="M608" s="197"/>
      <c r="N608" s="197"/>
      <c r="O608" s="197"/>
      <c r="P608" s="197"/>
      <c r="Q608" s="197"/>
      <c r="R608" s="197"/>
      <c r="S608" s="197"/>
      <c r="T608" s="197"/>
      <c r="U608" s="197"/>
      <c r="V608" s="197"/>
      <c r="W608" s="197"/>
      <c r="X608" s="197"/>
      <c r="Y608" s="197"/>
      <c r="Z608" s="197"/>
    </row>
    <row r="609" ht="15.75" customHeight="1">
      <c r="A609" s="197"/>
      <c r="B609" s="197"/>
      <c r="C609" s="197"/>
      <c r="D609" s="197"/>
      <c r="E609" s="197"/>
      <c r="F609" s="197"/>
      <c r="G609" s="197"/>
      <c r="H609" s="197"/>
      <c r="I609" s="197"/>
      <c r="J609" s="197"/>
      <c r="K609" s="197"/>
      <c r="L609" s="197"/>
      <c r="M609" s="197"/>
      <c r="N609" s="197"/>
      <c r="O609" s="197"/>
      <c r="P609" s="197"/>
      <c r="Q609" s="197"/>
      <c r="R609" s="197"/>
      <c r="S609" s="197"/>
      <c r="T609" s="197"/>
      <c r="U609" s="197"/>
      <c r="V609" s="197"/>
      <c r="W609" s="197"/>
      <c r="X609" s="197"/>
      <c r="Y609" s="197"/>
      <c r="Z609" s="197"/>
    </row>
    <row r="610" ht="15.75" customHeight="1">
      <c r="A610" s="197"/>
      <c r="B610" s="197"/>
      <c r="C610" s="197"/>
      <c r="D610" s="197"/>
      <c r="E610" s="197"/>
      <c r="F610" s="197"/>
      <c r="G610" s="197"/>
      <c r="H610" s="197"/>
      <c r="I610" s="197"/>
      <c r="J610" s="197"/>
      <c r="K610" s="197"/>
      <c r="L610" s="197"/>
      <c r="M610" s="197"/>
      <c r="N610" s="197"/>
      <c r="O610" s="197"/>
      <c r="P610" s="197"/>
      <c r="Q610" s="197"/>
      <c r="R610" s="197"/>
      <c r="S610" s="197"/>
      <c r="T610" s="197"/>
      <c r="U610" s="197"/>
      <c r="V610" s="197"/>
      <c r="W610" s="197"/>
      <c r="X610" s="197"/>
      <c r="Y610" s="197"/>
      <c r="Z610" s="197"/>
    </row>
    <row r="611" ht="15.75" customHeight="1">
      <c r="A611" s="197"/>
      <c r="B611" s="197"/>
      <c r="C611" s="197"/>
      <c r="D611" s="197"/>
      <c r="E611" s="197"/>
      <c r="F611" s="197"/>
      <c r="G611" s="197"/>
      <c r="H611" s="197"/>
      <c r="I611" s="197"/>
      <c r="J611" s="197"/>
      <c r="K611" s="197"/>
      <c r="L611" s="197"/>
      <c r="M611" s="197"/>
      <c r="N611" s="197"/>
      <c r="O611" s="197"/>
      <c r="P611" s="197"/>
      <c r="Q611" s="197"/>
      <c r="R611" s="197"/>
      <c r="S611" s="197"/>
      <c r="T611" s="197"/>
      <c r="U611" s="197"/>
      <c r="V611" s="197"/>
      <c r="W611" s="197"/>
      <c r="X611" s="197"/>
      <c r="Y611" s="197"/>
      <c r="Z611" s="197"/>
    </row>
    <row r="612" ht="15.75" customHeight="1">
      <c r="A612" s="197"/>
      <c r="B612" s="197"/>
      <c r="C612" s="197"/>
      <c r="D612" s="197"/>
      <c r="E612" s="197"/>
      <c r="F612" s="197"/>
      <c r="G612" s="197"/>
      <c r="H612" s="197"/>
      <c r="I612" s="197"/>
      <c r="J612" s="197"/>
      <c r="K612" s="197"/>
      <c r="L612" s="197"/>
      <c r="M612" s="197"/>
      <c r="N612" s="197"/>
      <c r="O612" s="197"/>
      <c r="P612" s="197"/>
      <c r="Q612" s="197"/>
      <c r="R612" s="197"/>
      <c r="S612" s="197"/>
      <c r="T612" s="197"/>
      <c r="U612" s="197"/>
      <c r="V612" s="197"/>
      <c r="W612" s="197"/>
      <c r="X612" s="197"/>
      <c r="Y612" s="197"/>
      <c r="Z612" s="197"/>
    </row>
    <row r="613" ht="15.75" customHeight="1">
      <c r="A613" s="197"/>
      <c r="B613" s="197"/>
      <c r="C613" s="197"/>
      <c r="D613" s="197"/>
      <c r="E613" s="197"/>
      <c r="F613" s="197"/>
      <c r="G613" s="197"/>
      <c r="H613" s="197"/>
      <c r="I613" s="197"/>
      <c r="J613" s="197"/>
      <c r="K613" s="197"/>
      <c r="L613" s="197"/>
      <c r="M613" s="197"/>
      <c r="N613" s="197"/>
      <c r="O613" s="197"/>
      <c r="P613" s="197"/>
      <c r="Q613" s="197"/>
      <c r="R613" s="197"/>
      <c r="S613" s="197"/>
      <c r="T613" s="197"/>
      <c r="U613" s="197"/>
      <c r="V613" s="197"/>
      <c r="W613" s="197"/>
      <c r="X613" s="197"/>
      <c r="Y613" s="197"/>
      <c r="Z613" s="197"/>
    </row>
    <row r="614" ht="15.75" customHeight="1">
      <c r="A614" s="197"/>
      <c r="B614" s="197"/>
      <c r="C614" s="197"/>
      <c r="D614" s="197"/>
      <c r="E614" s="197"/>
      <c r="F614" s="197"/>
      <c r="G614" s="197"/>
      <c r="H614" s="197"/>
      <c r="I614" s="197"/>
      <c r="J614" s="197"/>
      <c r="K614" s="197"/>
      <c r="L614" s="197"/>
      <c r="M614" s="197"/>
      <c r="N614" s="197"/>
      <c r="O614" s="197"/>
      <c r="P614" s="197"/>
      <c r="Q614" s="197"/>
      <c r="R614" s="197"/>
      <c r="S614" s="197"/>
      <c r="T614" s="197"/>
      <c r="U614" s="197"/>
      <c r="V614" s="197"/>
      <c r="W614" s="197"/>
      <c r="X614" s="197"/>
      <c r="Y614" s="197"/>
      <c r="Z614" s="197"/>
    </row>
    <row r="615" ht="15.75" customHeight="1">
      <c r="A615" s="197"/>
      <c r="B615" s="197"/>
      <c r="C615" s="197"/>
      <c r="D615" s="197"/>
      <c r="E615" s="197"/>
      <c r="F615" s="197"/>
      <c r="G615" s="197"/>
      <c r="H615" s="197"/>
      <c r="I615" s="197"/>
      <c r="J615" s="197"/>
      <c r="K615" s="197"/>
      <c r="L615" s="197"/>
      <c r="M615" s="197"/>
      <c r="N615" s="197"/>
      <c r="O615" s="197"/>
      <c r="P615" s="197"/>
      <c r="Q615" s="197"/>
      <c r="R615" s="197"/>
      <c r="S615" s="197"/>
      <c r="T615" s="197"/>
      <c r="U615" s="197"/>
      <c r="V615" s="197"/>
      <c r="W615" s="197"/>
      <c r="X615" s="197"/>
      <c r="Y615" s="197"/>
      <c r="Z615" s="197"/>
    </row>
    <row r="616" ht="15.75" customHeight="1">
      <c r="A616" s="197"/>
      <c r="B616" s="197"/>
      <c r="C616" s="197"/>
      <c r="D616" s="197"/>
      <c r="E616" s="197"/>
      <c r="F616" s="197"/>
      <c r="G616" s="197"/>
      <c r="H616" s="197"/>
      <c r="I616" s="197"/>
      <c r="J616" s="197"/>
      <c r="K616" s="197"/>
      <c r="L616" s="197"/>
      <c r="M616" s="197"/>
      <c r="N616" s="197"/>
      <c r="O616" s="197"/>
      <c r="P616" s="197"/>
      <c r="Q616" s="197"/>
      <c r="R616" s="197"/>
      <c r="S616" s="197"/>
      <c r="T616" s="197"/>
      <c r="U616" s="197"/>
      <c r="V616" s="197"/>
      <c r="W616" s="197"/>
      <c r="X616" s="197"/>
      <c r="Y616" s="197"/>
      <c r="Z616" s="197"/>
    </row>
    <row r="617" ht="15.75" customHeight="1">
      <c r="A617" s="197"/>
      <c r="B617" s="197"/>
      <c r="C617" s="197"/>
      <c r="D617" s="197"/>
      <c r="E617" s="197"/>
      <c r="F617" s="197"/>
      <c r="G617" s="197"/>
      <c r="H617" s="197"/>
      <c r="I617" s="197"/>
      <c r="J617" s="197"/>
      <c r="K617" s="197"/>
      <c r="L617" s="197"/>
      <c r="M617" s="197"/>
      <c r="N617" s="197"/>
      <c r="O617" s="197"/>
      <c r="P617" s="197"/>
      <c r="Q617" s="197"/>
      <c r="R617" s="197"/>
      <c r="S617" s="197"/>
      <c r="T617" s="197"/>
      <c r="U617" s="197"/>
      <c r="V617" s="197"/>
      <c r="W617" s="197"/>
      <c r="X617" s="197"/>
      <c r="Y617" s="197"/>
      <c r="Z617" s="197"/>
    </row>
    <row r="618" ht="15.75" customHeight="1">
      <c r="A618" s="197"/>
      <c r="B618" s="197"/>
      <c r="C618" s="197"/>
      <c r="D618" s="197"/>
      <c r="E618" s="197"/>
      <c r="F618" s="197"/>
      <c r="G618" s="197"/>
      <c r="H618" s="197"/>
      <c r="I618" s="197"/>
      <c r="J618" s="197"/>
      <c r="K618" s="197"/>
      <c r="L618" s="197"/>
      <c r="M618" s="197"/>
      <c r="N618" s="197"/>
      <c r="O618" s="197"/>
      <c r="P618" s="197"/>
      <c r="Q618" s="197"/>
      <c r="R618" s="197"/>
      <c r="S618" s="197"/>
      <c r="T618" s="197"/>
      <c r="U618" s="197"/>
      <c r="V618" s="197"/>
      <c r="W618" s="197"/>
      <c r="X618" s="197"/>
      <c r="Y618" s="197"/>
      <c r="Z618" s="197"/>
    </row>
    <row r="619" ht="15.75" customHeight="1">
      <c r="A619" s="197"/>
      <c r="B619" s="197"/>
      <c r="C619" s="197"/>
      <c r="D619" s="197"/>
      <c r="E619" s="197"/>
      <c r="F619" s="197"/>
      <c r="G619" s="197"/>
      <c r="H619" s="197"/>
      <c r="I619" s="197"/>
      <c r="J619" s="197"/>
      <c r="K619" s="197"/>
      <c r="L619" s="197"/>
      <c r="M619" s="197"/>
      <c r="N619" s="197"/>
      <c r="O619" s="197"/>
      <c r="P619" s="197"/>
      <c r="Q619" s="197"/>
      <c r="R619" s="197"/>
      <c r="S619" s="197"/>
      <c r="T619" s="197"/>
      <c r="U619" s="197"/>
      <c r="V619" s="197"/>
      <c r="W619" s="197"/>
      <c r="X619" s="197"/>
      <c r="Y619" s="197"/>
      <c r="Z619" s="197"/>
    </row>
    <row r="620" ht="15.75" customHeight="1">
      <c r="A620" s="197"/>
      <c r="B620" s="197"/>
      <c r="C620" s="197"/>
      <c r="D620" s="197"/>
      <c r="E620" s="197"/>
      <c r="F620" s="197"/>
      <c r="G620" s="197"/>
      <c r="H620" s="197"/>
      <c r="I620" s="197"/>
      <c r="J620" s="197"/>
      <c r="K620" s="197"/>
      <c r="L620" s="197"/>
      <c r="M620" s="197"/>
      <c r="N620" s="197"/>
      <c r="O620" s="197"/>
      <c r="P620" s="197"/>
      <c r="Q620" s="197"/>
      <c r="R620" s="197"/>
      <c r="S620" s="197"/>
      <c r="T620" s="197"/>
      <c r="U620" s="197"/>
      <c r="V620" s="197"/>
      <c r="W620" s="197"/>
      <c r="X620" s="197"/>
      <c r="Y620" s="197"/>
      <c r="Z620" s="197"/>
    </row>
    <row r="621" ht="15.75" customHeight="1">
      <c r="A621" s="197"/>
      <c r="B621" s="197"/>
      <c r="C621" s="197"/>
      <c r="D621" s="197"/>
      <c r="E621" s="197"/>
      <c r="F621" s="197"/>
      <c r="G621" s="197"/>
      <c r="H621" s="197"/>
      <c r="I621" s="197"/>
      <c r="J621" s="197"/>
      <c r="K621" s="197"/>
      <c r="L621" s="197"/>
      <c r="M621" s="197"/>
      <c r="N621" s="197"/>
      <c r="O621" s="197"/>
      <c r="P621" s="197"/>
      <c r="Q621" s="197"/>
      <c r="R621" s="197"/>
      <c r="S621" s="197"/>
      <c r="T621" s="197"/>
      <c r="U621" s="197"/>
      <c r="V621" s="197"/>
      <c r="W621" s="197"/>
      <c r="X621" s="197"/>
      <c r="Y621" s="197"/>
      <c r="Z621" s="197"/>
    </row>
    <row r="622" ht="15.75" customHeight="1">
      <c r="A622" s="197"/>
      <c r="B622" s="197"/>
      <c r="C622" s="197"/>
      <c r="D622" s="197"/>
      <c r="E622" s="197"/>
      <c r="F622" s="197"/>
      <c r="G622" s="197"/>
      <c r="H622" s="197"/>
      <c r="I622" s="197"/>
      <c r="J622" s="197"/>
      <c r="K622" s="197"/>
      <c r="L622" s="197"/>
      <c r="M622" s="197"/>
      <c r="N622" s="197"/>
      <c r="O622" s="197"/>
      <c r="P622" s="197"/>
      <c r="Q622" s="197"/>
      <c r="R622" s="197"/>
      <c r="S622" s="197"/>
      <c r="T622" s="197"/>
      <c r="U622" s="197"/>
      <c r="V622" s="197"/>
      <c r="W622" s="197"/>
      <c r="X622" s="197"/>
      <c r="Y622" s="197"/>
      <c r="Z622" s="197"/>
    </row>
    <row r="623" ht="15.75" customHeight="1">
      <c r="A623" s="197"/>
      <c r="B623" s="197"/>
      <c r="C623" s="197"/>
      <c r="D623" s="197"/>
      <c r="E623" s="197"/>
      <c r="F623" s="197"/>
      <c r="G623" s="197"/>
      <c r="H623" s="197"/>
      <c r="I623" s="197"/>
      <c r="J623" s="197"/>
      <c r="K623" s="197"/>
      <c r="L623" s="197"/>
      <c r="M623" s="197"/>
      <c r="N623" s="197"/>
      <c r="O623" s="197"/>
      <c r="P623" s="197"/>
      <c r="Q623" s="197"/>
      <c r="R623" s="197"/>
      <c r="S623" s="197"/>
      <c r="T623" s="197"/>
      <c r="U623" s="197"/>
      <c r="V623" s="197"/>
      <c r="W623" s="197"/>
      <c r="X623" s="197"/>
      <c r="Y623" s="197"/>
      <c r="Z623" s="197"/>
    </row>
    <row r="624" ht="15.75" customHeight="1">
      <c r="A624" s="197"/>
      <c r="B624" s="197"/>
      <c r="C624" s="197"/>
      <c r="D624" s="197"/>
      <c r="E624" s="197"/>
      <c r="F624" s="197"/>
      <c r="G624" s="197"/>
      <c r="H624" s="197"/>
      <c r="I624" s="197"/>
      <c r="J624" s="197"/>
      <c r="K624" s="197"/>
      <c r="L624" s="197"/>
      <c r="M624" s="197"/>
      <c r="N624" s="197"/>
      <c r="O624" s="197"/>
      <c r="P624" s="197"/>
      <c r="Q624" s="197"/>
      <c r="R624" s="197"/>
      <c r="S624" s="197"/>
      <c r="T624" s="197"/>
      <c r="U624" s="197"/>
      <c r="V624" s="197"/>
      <c r="W624" s="197"/>
      <c r="X624" s="197"/>
      <c r="Y624" s="197"/>
      <c r="Z624" s="197"/>
    </row>
    <row r="625" ht="15.75" customHeight="1">
      <c r="A625" s="197"/>
      <c r="B625" s="197"/>
      <c r="C625" s="197"/>
      <c r="D625" s="197"/>
      <c r="E625" s="197"/>
      <c r="F625" s="197"/>
      <c r="G625" s="197"/>
      <c r="H625" s="197"/>
      <c r="I625" s="197"/>
      <c r="J625" s="197"/>
      <c r="K625" s="197"/>
      <c r="L625" s="197"/>
      <c r="M625" s="197"/>
      <c r="N625" s="197"/>
      <c r="O625" s="197"/>
      <c r="P625" s="197"/>
      <c r="Q625" s="197"/>
      <c r="R625" s="197"/>
      <c r="S625" s="197"/>
      <c r="T625" s="197"/>
      <c r="U625" s="197"/>
      <c r="V625" s="197"/>
      <c r="W625" s="197"/>
      <c r="X625" s="197"/>
      <c r="Y625" s="197"/>
      <c r="Z625" s="197"/>
    </row>
    <row r="626" ht="15.75" customHeight="1">
      <c r="A626" s="197"/>
      <c r="B626" s="197"/>
      <c r="C626" s="197"/>
      <c r="D626" s="197"/>
      <c r="E626" s="197"/>
      <c r="F626" s="197"/>
      <c r="G626" s="197"/>
      <c r="H626" s="197"/>
      <c r="I626" s="197"/>
      <c r="J626" s="197"/>
      <c r="K626" s="197"/>
      <c r="L626" s="197"/>
      <c r="M626" s="197"/>
      <c r="N626" s="197"/>
      <c r="O626" s="197"/>
      <c r="P626" s="197"/>
      <c r="Q626" s="197"/>
      <c r="R626" s="197"/>
      <c r="S626" s="197"/>
      <c r="T626" s="197"/>
      <c r="U626" s="197"/>
      <c r="V626" s="197"/>
      <c r="W626" s="197"/>
      <c r="X626" s="197"/>
      <c r="Y626" s="197"/>
      <c r="Z626" s="197"/>
    </row>
    <row r="627" ht="15.75" customHeight="1">
      <c r="A627" s="197"/>
      <c r="B627" s="197"/>
      <c r="C627" s="197"/>
      <c r="D627" s="197"/>
      <c r="E627" s="197"/>
      <c r="F627" s="197"/>
      <c r="G627" s="197"/>
      <c r="H627" s="197"/>
      <c r="I627" s="197"/>
      <c r="J627" s="197"/>
      <c r="K627" s="197"/>
      <c r="L627" s="197"/>
      <c r="M627" s="197"/>
      <c r="N627" s="197"/>
      <c r="O627" s="197"/>
      <c r="P627" s="197"/>
      <c r="Q627" s="197"/>
      <c r="R627" s="197"/>
      <c r="S627" s="197"/>
      <c r="T627" s="197"/>
      <c r="U627" s="197"/>
      <c r="V627" s="197"/>
      <c r="W627" s="197"/>
      <c r="X627" s="197"/>
      <c r="Y627" s="197"/>
      <c r="Z627" s="197"/>
    </row>
    <row r="628" ht="15.75" customHeight="1">
      <c r="A628" s="197"/>
      <c r="B628" s="197"/>
      <c r="C628" s="197"/>
      <c r="D628" s="197"/>
      <c r="E628" s="197"/>
      <c r="F628" s="197"/>
      <c r="G628" s="197"/>
      <c r="H628" s="197"/>
      <c r="I628" s="197"/>
      <c r="J628" s="197"/>
      <c r="K628" s="197"/>
      <c r="L628" s="197"/>
      <c r="M628" s="197"/>
      <c r="N628" s="197"/>
      <c r="O628" s="197"/>
      <c r="P628" s="197"/>
      <c r="Q628" s="197"/>
      <c r="R628" s="197"/>
      <c r="S628" s="197"/>
      <c r="T628" s="197"/>
      <c r="U628" s="197"/>
      <c r="V628" s="197"/>
      <c r="W628" s="197"/>
      <c r="X628" s="197"/>
      <c r="Y628" s="197"/>
      <c r="Z628" s="197"/>
    </row>
    <row r="629" ht="15.75" customHeight="1">
      <c r="A629" s="197"/>
      <c r="B629" s="197"/>
      <c r="C629" s="197"/>
      <c r="D629" s="197"/>
      <c r="E629" s="197"/>
      <c r="F629" s="197"/>
      <c r="G629" s="197"/>
      <c r="H629" s="197"/>
      <c r="I629" s="197"/>
      <c r="J629" s="197"/>
      <c r="K629" s="197"/>
      <c r="L629" s="197"/>
      <c r="M629" s="197"/>
      <c r="N629" s="197"/>
      <c r="O629" s="197"/>
      <c r="P629" s="197"/>
      <c r="Q629" s="197"/>
      <c r="R629" s="197"/>
      <c r="S629" s="197"/>
      <c r="T629" s="197"/>
      <c r="U629" s="197"/>
      <c r="V629" s="197"/>
      <c r="W629" s="197"/>
      <c r="X629" s="197"/>
      <c r="Y629" s="197"/>
      <c r="Z629" s="197"/>
    </row>
    <row r="630" ht="15.75" customHeight="1">
      <c r="A630" s="197"/>
      <c r="B630" s="197"/>
      <c r="C630" s="197"/>
      <c r="D630" s="197"/>
      <c r="E630" s="197"/>
      <c r="F630" s="197"/>
      <c r="G630" s="197"/>
      <c r="H630" s="197"/>
      <c r="I630" s="197"/>
      <c r="J630" s="197"/>
      <c r="K630" s="197"/>
      <c r="L630" s="197"/>
      <c r="M630" s="197"/>
      <c r="N630" s="197"/>
      <c r="O630" s="197"/>
      <c r="P630" s="197"/>
      <c r="Q630" s="197"/>
      <c r="R630" s="197"/>
      <c r="S630" s="197"/>
      <c r="T630" s="197"/>
      <c r="U630" s="197"/>
      <c r="V630" s="197"/>
      <c r="W630" s="197"/>
      <c r="X630" s="197"/>
      <c r="Y630" s="197"/>
      <c r="Z630" s="197"/>
    </row>
    <row r="631" ht="15.75" customHeight="1">
      <c r="A631" s="197"/>
      <c r="B631" s="197"/>
      <c r="C631" s="197"/>
      <c r="D631" s="197"/>
      <c r="E631" s="197"/>
      <c r="F631" s="197"/>
      <c r="G631" s="197"/>
      <c r="H631" s="197"/>
      <c r="I631" s="197"/>
      <c r="J631" s="197"/>
      <c r="K631" s="197"/>
      <c r="L631" s="197"/>
      <c r="M631" s="197"/>
      <c r="N631" s="197"/>
      <c r="O631" s="197"/>
      <c r="P631" s="197"/>
      <c r="Q631" s="197"/>
      <c r="R631" s="197"/>
      <c r="S631" s="197"/>
      <c r="T631" s="197"/>
      <c r="U631" s="197"/>
      <c r="V631" s="197"/>
      <c r="W631" s="197"/>
      <c r="X631" s="197"/>
      <c r="Y631" s="197"/>
      <c r="Z631" s="197"/>
    </row>
    <row r="632" ht="15.75" customHeight="1">
      <c r="A632" s="197"/>
      <c r="B632" s="197"/>
      <c r="C632" s="197"/>
      <c r="D632" s="197"/>
      <c r="E632" s="197"/>
      <c r="F632" s="197"/>
      <c r="G632" s="197"/>
      <c r="H632" s="197"/>
      <c r="I632" s="197"/>
      <c r="J632" s="197"/>
      <c r="K632" s="197"/>
      <c r="L632" s="197"/>
      <c r="M632" s="197"/>
      <c r="N632" s="197"/>
      <c r="O632" s="197"/>
      <c r="P632" s="197"/>
      <c r="Q632" s="197"/>
      <c r="R632" s="197"/>
      <c r="S632" s="197"/>
      <c r="T632" s="197"/>
      <c r="U632" s="197"/>
      <c r="V632" s="197"/>
      <c r="W632" s="197"/>
      <c r="X632" s="197"/>
      <c r="Y632" s="197"/>
      <c r="Z632" s="197"/>
    </row>
    <row r="633" ht="15.75" customHeight="1">
      <c r="A633" s="197"/>
      <c r="B633" s="197"/>
      <c r="C633" s="197"/>
      <c r="D633" s="197"/>
      <c r="E633" s="197"/>
      <c r="F633" s="197"/>
      <c r="G633" s="197"/>
      <c r="H633" s="197"/>
      <c r="I633" s="197"/>
      <c r="J633" s="197"/>
      <c r="K633" s="197"/>
      <c r="L633" s="197"/>
      <c r="M633" s="197"/>
      <c r="N633" s="197"/>
      <c r="O633" s="197"/>
      <c r="P633" s="197"/>
      <c r="Q633" s="197"/>
      <c r="R633" s="197"/>
      <c r="S633" s="197"/>
      <c r="T633" s="197"/>
      <c r="U633" s="197"/>
      <c r="V633" s="197"/>
      <c r="W633" s="197"/>
      <c r="X633" s="197"/>
      <c r="Y633" s="197"/>
      <c r="Z633" s="197"/>
    </row>
    <row r="634" ht="15.75" customHeight="1">
      <c r="A634" s="197"/>
      <c r="B634" s="197"/>
      <c r="C634" s="197"/>
      <c r="D634" s="197"/>
      <c r="E634" s="197"/>
      <c r="F634" s="197"/>
      <c r="G634" s="197"/>
      <c r="H634" s="197"/>
      <c r="I634" s="197"/>
      <c r="J634" s="197"/>
      <c r="K634" s="197"/>
      <c r="L634" s="197"/>
      <c r="M634" s="197"/>
      <c r="N634" s="197"/>
      <c r="O634" s="197"/>
      <c r="P634" s="197"/>
      <c r="Q634" s="197"/>
      <c r="R634" s="197"/>
      <c r="S634" s="197"/>
      <c r="T634" s="197"/>
      <c r="U634" s="197"/>
      <c r="V634" s="197"/>
      <c r="W634" s="197"/>
      <c r="X634" s="197"/>
      <c r="Y634" s="197"/>
      <c r="Z634" s="197"/>
    </row>
    <row r="635" ht="15.75" customHeight="1">
      <c r="A635" s="197"/>
      <c r="B635" s="197"/>
      <c r="C635" s="197"/>
      <c r="D635" s="197"/>
      <c r="E635" s="197"/>
      <c r="F635" s="197"/>
      <c r="G635" s="197"/>
      <c r="H635" s="197"/>
      <c r="I635" s="197"/>
      <c r="J635" s="197"/>
      <c r="K635" s="197"/>
      <c r="L635" s="197"/>
      <c r="M635" s="197"/>
      <c r="N635" s="197"/>
      <c r="O635" s="197"/>
      <c r="P635" s="197"/>
      <c r="Q635" s="197"/>
      <c r="R635" s="197"/>
      <c r="S635" s="197"/>
      <c r="T635" s="197"/>
      <c r="U635" s="197"/>
      <c r="V635" s="197"/>
      <c r="W635" s="197"/>
      <c r="X635" s="197"/>
      <c r="Y635" s="197"/>
      <c r="Z635" s="197"/>
    </row>
    <row r="636" ht="15.75" customHeight="1">
      <c r="A636" s="197"/>
      <c r="B636" s="197"/>
      <c r="C636" s="197"/>
      <c r="D636" s="197"/>
      <c r="E636" s="197"/>
      <c r="F636" s="197"/>
      <c r="G636" s="197"/>
      <c r="H636" s="197"/>
      <c r="I636" s="197"/>
      <c r="J636" s="197"/>
      <c r="K636" s="197"/>
      <c r="L636" s="197"/>
      <c r="M636" s="197"/>
      <c r="N636" s="197"/>
      <c r="O636" s="197"/>
      <c r="P636" s="197"/>
      <c r="Q636" s="197"/>
      <c r="R636" s="197"/>
      <c r="S636" s="197"/>
      <c r="T636" s="197"/>
      <c r="U636" s="197"/>
      <c r="V636" s="197"/>
      <c r="W636" s="197"/>
      <c r="X636" s="197"/>
      <c r="Y636" s="197"/>
      <c r="Z636" s="197"/>
    </row>
    <row r="637" ht="15.75" customHeight="1">
      <c r="A637" s="197"/>
      <c r="B637" s="197"/>
      <c r="C637" s="197"/>
      <c r="D637" s="197"/>
      <c r="E637" s="197"/>
      <c r="F637" s="197"/>
      <c r="G637" s="197"/>
      <c r="H637" s="197"/>
      <c r="I637" s="197"/>
      <c r="J637" s="197"/>
      <c r="K637" s="197"/>
      <c r="L637" s="197"/>
      <c r="M637" s="197"/>
      <c r="N637" s="197"/>
      <c r="O637" s="197"/>
      <c r="P637" s="197"/>
      <c r="Q637" s="197"/>
      <c r="R637" s="197"/>
      <c r="S637" s="197"/>
      <c r="T637" s="197"/>
      <c r="U637" s="197"/>
      <c r="V637" s="197"/>
      <c r="W637" s="197"/>
      <c r="X637" s="197"/>
      <c r="Y637" s="197"/>
      <c r="Z637" s="197"/>
    </row>
    <row r="638" ht="15.75" customHeight="1">
      <c r="A638" s="197"/>
      <c r="B638" s="197"/>
      <c r="C638" s="197"/>
      <c r="D638" s="197"/>
      <c r="E638" s="197"/>
      <c r="F638" s="197"/>
      <c r="G638" s="197"/>
      <c r="H638" s="197"/>
      <c r="I638" s="197"/>
      <c r="J638" s="197"/>
      <c r="K638" s="197"/>
      <c r="L638" s="197"/>
      <c r="M638" s="197"/>
      <c r="N638" s="197"/>
      <c r="O638" s="197"/>
      <c r="P638" s="197"/>
      <c r="Q638" s="197"/>
      <c r="R638" s="197"/>
      <c r="S638" s="197"/>
      <c r="T638" s="197"/>
      <c r="U638" s="197"/>
      <c r="V638" s="197"/>
      <c r="W638" s="197"/>
      <c r="X638" s="197"/>
      <c r="Y638" s="197"/>
      <c r="Z638" s="197"/>
    </row>
    <row r="639" ht="15.75" customHeight="1">
      <c r="A639" s="197"/>
      <c r="B639" s="197"/>
      <c r="C639" s="197"/>
      <c r="D639" s="197"/>
      <c r="E639" s="197"/>
      <c r="F639" s="197"/>
      <c r="G639" s="197"/>
      <c r="H639" s="197"/>
      <c r="I639" s="197"/>
      <c r="J639" s="197"/>
      <c r="K639" s="197"/>
      <c r="L639" s="197"/>
      <c r="M639" s="197"/>
      <c r="N639" s="197"/>
      <c r="O639" s="197"/>
      <c r="P639" s="197"/>
      <c r="Q639" s="197"/>
      <c r="R639" s="197"/>
      <c r="S639" s="197"/>
      <c r="T639" s="197"/>
      <c r="U639" s="197"/>
      <c r="V639" s="197"/>
      <c r="W639" s="197"/>
      <c r="X639" s="197"/>
      <c r="Y639" s="197"/>
      <c r="Z639" s="197"/>
    </row>
    <row r="640" ht="15.75" customHeight="1">
      <c r="A640" s="197"/>
      <c r="B640" s="197"/>
      <c r="C640" s="197"/>
      <c r="D640" s="197"/>
      <c r="E640" s="197"/>
      <c r="F640" s="197"/>
      <c r="G640" s="197"/>
      <c r="H640" s="197"/>
      <c r="I640" s="197"/>
      <c r="J640" s="197"/>
      <c r="K640" s="197"/>
      <c r="L640" s="197"/>
      <c r="M640" s="197"/>
      <c r="N640" s="197"/>
      <c r="O640" s="197"/>
      <c r="P640" s="197"/>
      <c r="Q640" s="197"/>
      <c r="R640" s="197"/>
      <c r="S640" s="197"/>
      <c r="T640" s="197"/>
      <c r="U640" s="197"/>
      <c r="V640" s="197"/>
      <c r="W640" s="197"/>
      <c r="X640" s="197"/>
      <c r="Y640" s="197"/>
      <c r="Z640" s="197"/>
    </row>
    <row r="641" ht="15.75" customHeight="1">
      <c r="A641" s="197"/>
      <c r="B641" s="197"/>
      <c r="C641" s="197"/>
      <c r="D641" s="197"/>
      <c r="E641" s="197"/>
      <c r="F641" s="197"/>
      <c r="G641" s="197"/>
      <c r="H641" s="197"/>
      <c r="I641" s="197"/>
      <c r="J641" s="197"/>
      <c r="K641" s="197"/>
      <c r="L641" s="197"/>
      <c r="M641" s="197"/>
      <c r="N641" s="197"/>
      <c r="O641" s="197"/>
      <c r="P641" s="197"/>
      <c r="Q641" s="197"/>
      <c r="R641" s="197"/>
      <c r="S641" s="197"/>
      <c r="T641" s="197"/>
      <c r="U641" s="197"/>
      <c r="V641" s="197"/>
      <c r="W641" s="197"/>
      <c r="X641" s="197"/>
      <c r="Y641" s="197"/>
      <c r="Z641" s="197"/>
    </row>
    <row r="642" ht="15.75" customHeight="1">
      <c r="A642" s="197"/>
      <c r="B642" s="197"/>
      <c r="C642" s="197"/>
      <c r="D642" s="197"/>
      <c r="E642" s="197"/>
      <c r="F642" s="197"/>
      <c r="G642" s="197"/>
      <c r="H642" s="197"/>
      <c r="I642" s="197"/>
      <c r="J642" s="197"/>
      <c r="K642" s="197"/>
      <c r="L642" s="197"/>
      <c r="M642" s="197"/>
      <c r="N642" s="197"/>
      <c r="O642" s="197"/>
      <c r="P642" s="197"/>
      <c r="Q642" s="197"/>
      <c r="R642" s="197"/>
      <c r="S642" s="197"/>
      <c r="T642" s="197"/>
      <c r="U642" s="197"/>
      <c r="V642" s="197"/>
      <c r="W642" s="197"/>
      <c r="X642" s="197"/>
      <c r="Y642" s="197"/>
      <c r="Z642" s="197"/>
    </row>
    <row r="643" ht="15.75" customHeight="1">
      <c r="A643" s="197"/>
      <c r="B643" s="197"/>
      <c r="C643" s="197"/>
      <c r="D643" s="197"/>
      <c r="E643" s="197"/>
      <c r="F643" s="197"/>
      <c r="G643" s="197"/>
      <c r="H643" s="197"/>
      <c r="I643" s="197"/>
      <c r="J643" s="197"/>
      <c r="K643" s="197"/>
      <c r="L643" s="197"/>
      <c r="M643" s="197"/>
      <c r="N643" s="197"/>
      <c r="O643" s="197"/>
      <c r="P643" s="197"/>
      <c r="Q643" s="197"/>
      <c r="R643" s="197"/>
      <c r="S643" s="197"/>
      <c r="T643" s="197"/>
      <c r="U643" s="197"/>
      <c r="V643" s="197"/>
      <c r="W643" s="197"/>
      <c r="X643" s="197"/>
      <c r="Y643" s="197"/>
      <c r="Z643" s="197"/>
    </row>
    <row r="644" ht="15.75" customHeight="1">
      <c r="A644" s="197"/>
      <c r="B644" s="197"/>
      <c r="C644" s="197"/>
      <c r="D644" s="197"/>
      <c r="E644" s="197"/>
      <c r="F644" s="197"/>
      <c r="G644" s="197"/>
      <c r="H644" s="197"/>
      <c r="I644" s="197"/>
      <c r="J644" s="197"/>
      <c r="K644" s="197"/>
      <c r="L644" s="197"/>
      <c r="M644" s="197"/>
      <c r="N644" s="197"/>
      <c r="O644" s="197"/>
      <c r="P644" s="197"/>
      <c r="Q644" s="197"/>
      <c r="R644" s="197"/>
      <c r="S644" s="197"/>
      <c r="T644" s="197"/>
      <c r="U644" s="197"/>
      <c r="V644" s="197"/>
      <c r="W644" s="197"/>
      <c r="X644" s="197"/>
      <c r="Y644" s="197"/>
      <c r="Z644" s="197"/>
    </row>
    <row r="645" ht="15.75" customHeight="1">
      <c r="A645" s="197"/>
      <c r="B645" s="197"/>
      <c r="C645" s="197"/>
      <c r="D645" s="197"/>
      <c r="E645" s="197"/>
      <c r="F645" s="197"/>
      <c r="G645" s="197"/>
      <c r="H645" s="197"/>
      <c r="I645" s="197"/>
      <c r="J645" s="197"/>
      <c r="K645" s="197"/>
      <c r="L645" s="197"/>
      <c r="M645" s="197"/>
      <c r="N645" s="197"/>
      <c r="O645" s="197"/>
      <c r="P645" s="197"/>
      <c r="Q645" s="197"/>
      <c r="R645" s="197"/>
      <c r="S645" s="197"/>
      <c r="T645" s="197"/>
      <c r="U645" s="197"/>
      <c r="V645" s="197"/>
      <c r="W645" s="197"/>
      <c r="X645" s="197"/>
      <c r="Y645" s="197"/>
      <c r="Z645" s="197"/>
    </row>
    <row r="646" ht="15.75" customHeight="1">
      <c r="A646" s="197"/>
      <c r="B646" s="197"/>
      <c r="C646" s="197"/>
      <c r="D646" s="197"/>
      <c r="E646" s="197"/>
      <c r="F646" s="197"/>
      <c r="G646" s="197"/>
      <c r="H646" s="197"/>
      <c r="I646" s="197"/>
      <c r="J646" s="197"/>
      <c r="K646" s="197"/>
      <c r="L646" s="197"/>
      <c r="M646" s="197"/>
      <c r="N646" s="197"/>
      <c r="O646" s="197"/>
      <c r="P646" s="197"/>
      <c r="Q646" s="197"/>
      <c r="R646" s="197"/>
      <c r="S646" s="197"/>
      <c r="T646" s="197"/>
      <c r="U646" s="197"/>
      <c r="V646" s="197"/>
      <c r="W646" s="197"/>
      <c r="X646" s="197"/>
      <c r="Y646" s="197"/>
      <c r="Z646" s="197"/>
    </row>
    <row r="647" ht="15.75" customHeight="1">
      <c r="A647" s="197"/>
      <c r="B647" s="197"/>
      <c r="C647" s="197"/>
      <c r="D647" s="197"/>
      <c r="E647" s="197"/>
      <c r="F647" s="197"/>
      <c r="G647" s="197"/>
      <c r="H647" s="197"/>
      <c r="I647" s="197"/>
      <c r="J647" s="197"/>
      <c r="K647" s="197"/>
      <c r="L647" s="197"/>
      <c r="M647" s="197"/>
      <c r="N647" s="197"/>
      <c r="O647" s="197"/>
      <c r="P647" s="197"/>
      <c r="Q647" s="197"/>
      <c r="R647" s="197"/>
      <c r="S647" s="197"/>
      <c r="T647" s="197"/>
      <c r="U647" s="197"/>
      <c r="V647" s="197"/>
      <c r="W647" s="197"/>
      <c r="X647" s="197"/>
      <c r="Y647" s="197"/>
      <c r="Z647" s="197"/>
    </row>
    <row r="648" ht="15.75" customHeight="1">
      <c r="A648" s="197"/>
      <c r="B648" s="197"/>
      <c r="C648" s="197"/>
      <c r="D648" s="197"/>
      <c r="E648" s="197"/>
      <c r="F648" s="197"/>
      <c r="G648" s="197"/>
      <c r="H648" s="197"/>
      <c r="I648" s="197"/>
      <c r="J648" s="197"/>
      <c r="K648" s="197"/>
      <c r="L648" s="197"/>
      <c r="M648" s="197"/>
      <c r="N648" s="197"/>
      <c r="O648" s="197"/>
      <c r="P648" s="197"/>
      <c r="Q648" s="197"/>
      <c r="R648" s="197"/>
      <c r="S648" s="197"/>
      <c r="T648" s="197"/>
      <c r="U648" s="197"/>
      <c r="V648" s="197"/>
      <c r="W648" s="197"/>
      <c r="X648" s="197"/>
      <c r="Y648" s="197"/>
      <c r="Z648" s="197"/>
    </row>
    <row r="649" ht="15.75" customHeight="1">
      <c r="A649" s="197"/>
      <c r="B649" s="197"/>
      <c r="C649" s="197"/>
      <c r="D649" s="197"/>
      <c r="E649" s="197"/>
      <c r="F649" s="197"/>
      <c r="G649" s="197"/>
      <c r="H649" s="197"/>
      <c r="I649" s="197"/>
      <c r="J649" s="197"/>
      <c r="K649" s="197"/>
      <c r="L649" s="197"/>
      <c r="M649" s="197"/>
      <c r="N649" s="197"/>
      <c r="O649" s="197"/>
      <c r="P649" s="197"/>
      <c r="Q649" s="197"/>
      <c r="R649" s="197"/>
      <c r="S649" s="197"/>
      <c r="T649" s="197"/>
      <c r="U649" s="197"/>
      <c r="V649" s="197"/>
      <c r="W649" s="197"/>
      <c r="X649" s="197"/>
      <c r="Y649" s="197"/>
      <c r="Z649" s="197"/>
    </row>
    <row r="650" ht="15.75" customHeight="1">
      <c r="A650" s="197"/>
      <c r="B650" s="197"/>
      <c r="C650" s="197"/>
      <c r="D650" s="197"/>
      <c r="E650" s="197"/>
      <c r="F650" s="197"/>
      <c r="G650" s="197"/>
      <c r="H650" s="197"/>
      <c r="I650" s="197"/>
      <c r="J650" s="197"/>
      <c r="K650" s="197"/>
      <c r="L650" s="197"/>
      <c r="M650" s="197"/>
      <c r="N650" s="197"/>
      <c r="O650" s="197"/>
      <c r="P650" s="197"/>
      <c r="Q650" s="197"/>
      <c r="R650" s="197"/>
      <c r="S650" s="197"/>
      <c r="T650" s="197"/>
      <c r="U650" s="197"/>
      <c r="V650" s="197"/>
      <c r="W650" s="197"/>
      <c r="X650" s="197"/>
      <c r="Y650" s="197"/>
      <c r="Z650" s="197"/>
    </row>
    <row r="651" ht="15.75" customHeight="1">
      <c r="A651" s="197"/>
      <c r="B651" s="197"/>
      <c r="C651" s="197"/>
      <c r="D651" s="197"/>
      <c r="E651" s="197"/>
      <c r="F651" s="197"/>
      <c r="G651" s="197"/>
      <c r="H651" s="197"/>
      <c r="I651" s="197"/>
      <c r="J651" s="197"/>
      <c r="K651" s="197"/>
      <c r="L651" s="197"/>
      <c r="M651" s="197"/>
      <c r="N651" s="197"/>
      <c r="O651" s="197"/>
      <c r="P651" s="197"/>
      <c r="Q651" s="197"/>
      <c r="R651" s="197"/>
      <c r="S651" s="197"/>
      <c r="T651" s="197"/>
      <c r="U651" s="197"/>
      <c r="V651" s="197"/>
      <c r="W651" s="197"/>
      <c r="X651" s="197"/>
      <c r="Y651" s="197"/>
      <c r="Z651" s="197"/>
    </row>
    <row r="652" ht="15.75" customHeight="1">
      <c r="A652" s="197"/>
      <c r="B652" s="197"/>
      <c r="C652" s="197"/>
      <c r="D652" s="197"/>
      <c r="E652" s="197"/>
      <c r="F652" s="197"/>
      <c r="G652" s="197"/>
      <c r="H652" s="197"/>
      <c r="I652" s="197"/>
      <c r="J652" s="197"/>
      <c r="K652" s="197"/>
      <c r="L652" s="197"/>
      <c r="M652" s="197"/>
      <c r="N652" s="197"/>
      <c r="O652" s="197"/>
      <c r="P652" s="197"/>
      <c r="Q652" s="197"/>
      <c r="R652" s="197"/>
      <c r="S652" s="197"/>
      <c r="T652" s="197"/>
      <c r="U652" s="197"/>
      <c r="V652" s="197"/>
      <c r="W652" s="197"/>
      <c r="X652" s="197"/>
      <c r="Y652" s="197"/>
      <c r="Z652" s="197"/>
    </row>
    <row r="653" ht="15.75" customHeight="1">
      <c r="A653" s="197"/>
      <c r="B653" s="197"/>
      <c r="C653" s="197"/>
      <c r="D653" s="197"/>
      <c r="E653" s="197"/>
      <c r="F653" s="197"/>
      <c r="G653" s="197"/>
      <c r="H653" s="197"/>
      <c r="I653" s="197"/>
      <c r="J653" s="197"/>
      <c r="K653" s="197"/>
      <c r="L653" s="197"/>
      <c r="M653" s="197"/>
      <c r="N653" s="197"/>
      <c r="O653" s="197"/>
      <c r="P653" s="197"/>
      <c r="Q653" s="197"/>
      <c r="R653" s="197"/>
      <c r="S653" s="197"/>
      <c r="T653" s="197"/>
      <c r="U653" s="197"/>
      <c r="V653" s="197"/>
      <c r="W653" s="197"/>
      <c r="X653" s="197"/>
      <c r="Y653" s="197"/>
      <c r="Z653" s="197"/>
    </row>
    <row r="654" ht="15.75" customHeight="1">
      <c r="A654" s="197"/>
      <c r="B654" s="197"/>
      <c r="C654" s="197"/>
      <c r="D654" s="197"/>
      <c r="E654" s="197"/>
      <c r="F654" s="197"/>
      <c r="G654" s="197"/>
      <c r="H654" s="197"/>
      <c r="I654" s="197"/>
      <c r="J654" s="197"/>
      <c r="K654" s="197"/>
      <c r="L654" s="197"/>
      <c r="M654" s="197"/>
      <c r="N654" s="197"/>
      <c r="O654" s="197"/>
      <c r="P654" s="197"/>
      <c r="Q654" s="197"/>
      <c r="R654" s="197"/>
      <c r="S654" s="197"/>
      <c r="T654" s="197"/>
      <c r="U654" s="197"/>
      <c r="V654" s="197"/>
      <c r="W654" s="197"/>
      <c r="X654" s="197"/>
      <c r="Y654" s="197"/>
      <c r="Z654" s="197"/>
    </row>
    <row r="655" ht="15.75" customHeight="1">
      <c r="A655" s="197"/>
      <c r="B655" s="197"/>
      <c r="C655" s="197"/>
      <c r="D655" s="197"/>
      <c r="E655" s="197"/>
      <c r="F655" s="197"/>
      <c r="G655" s="197"/>
      <c r="H655" s="197"/>
      <c r="I655" s="197"/>
      <c r="J655" s="197"/>
      <c r="K655" s="197"/>
      <c r="L655" s="197"/>
      <c r="M655" s="197"/>
      <c r="N655" s="197"/>
      <c r="O655" s="197"/>
      <c r="P655" s="197"/>
      <c r="Q655" s="197"/>
      <c r="R655" s="197"/>
      <c r="S655" s="197"/>
      <c r="T655" s="197"/>
      <c r="U655" s="197"/>
      <c r="V655" s="197"/>
      <c r="W655" s="197"/>
      <c r="X655" s="197"/>
      <c r="Y655" s="197"/>
      <c r="Z655" s="197"/>
    </row>
    <row r="656" ht="15.75" customHeight="1">
      <c r="A656" s="197"/>
      <c r="B656" s="197"/>
      <c r="C656" s="197"/>
      <c r="D656" s="197"/>
      <c r="E656" s="197"/>
      <c r="F656" s="197"/>
      <c r="G656" s="197"/>
      <c r="H656" s="197"/>
      <c r="I656" s="197"/>
      <c r="J656" s="197"/>
      <c r="K656" s="197"/>
      <c r="L656" s="197"/>
      <c r="M656" s="197"/>
      <c r="N656" s="197"/>
      <c r="O656" s="197"/>
      <c r="P656" s="197"/>
      <c r="Q656" s="197"/>
      <c r="R656" s="197"/>
      <c r="S656" s="197"/>
      <c r="T656" s="197"/>
      <c r="U656" s="197"/>
      <c r="V656" s="197"/>
      <c r="W656" s="197"/>
      <c r="X656" s="197"/>
      <c r="Y656" s="197"/>
      <c r="Z656" s="197"/>
    </row>
    <row r="657" ht="15.75" customHeight="1">
      <c r="A657" s="197"/>
      <c r="B657" s="197"/>
      <c r="C657" s="197"/>
      <c r="D657" s="197"/>
      <c r="E657" s="197"/>
      <c r="F657" s="197"/>
      <c r="G657" s="197"/>
      <c r="H657" s="197"/>
      <c r="I657" s="197"/>
      <c r="J657" s="197"/>
      <c r="K657" s="197"/>
      <c r="L657" s="197"/>
      <c r="M657" s="197"/>
      <c r="N657" s="197"/>
      <c r="O657" s="197"/>
      <c r="P657" s="197"/>
      <c r="Q657" s="197"/>
      <c r="R657" s="197"/>
      <c r="S657" s="197"/>
      <c r="T657" s="197"/>
      <c r="U657" s="197"/>
      <c r="V657" s="197"/>
      <c r="W657" s="197"/>
      <c r="X657" s="197"/>
      <c r="Y657" s="197"/>
      <c r="Z657" s="197"/>
    </row>
    <row r="658" ht="15.75" customHeight="1">
      <c r="A658" s="197"/>
      <c r="B658" s="197"/>
      <c r="C658" s="197"/>
      <c r="D658" s="197"/>
      <c r="E658" s="197"/>
      <c r="F658" s="197"/>
      <c r="G658" s="197"/>
      <c r="H658" s="197"/>
      <c r="I658" s="197"/>
      <c r="J658" s="197"/>
      <c r="K658" s="197"/>
      <c r="L658" s="197"/>
      <c r="M658" s="197"/>
      <c r="N658" s="197"/>
      <c r="O658" s="197"/>
      <c r="P658" s="197"/>
      <c r="Q658" s="197"/>
      <c r="R658" s="197"/>
      <c r="S658" s="197"/>
      <c r="T658" s="197"/>
      <c r="U658" s="197"/>
      <c r="V658" s="197"/>
      <c r="W658" s="197"/>
      <c r="X658" s="197"/>
      <c r="Y658" s="197"/>
      <c r="Z658" s="197"/>
    </row>
    <row r="659" ht="15.75" customHeight="1">
      <c r="A659" s="197"/>
      <c r="B659" s="197"/>
      <c r="C659" s="197"/>
      <c r="D659" s="197"/>
      <c r="E659" s="197"/>
      <c r="F659" s="197"/>
      <c r="G659" s="197"/>
      <c r="H659" s="197"/>
      <c r="I659" s="197"/>
      <c r="J659" s="197"/>
      <c r="K659" s="197"/>
      <c r="L659" s="197"/>
      <c r="M659" s="197"/>
      <c r="N659" s="197"/>
      <c r="O659" s="197"/>
      <c r="P659" s="197"/>
      <c r="Q659" s="197"/>
      <c r="R659" s="197"/>
      <c r="S659" s="197"/>
      <c r="T659" s="197"/>
      <c r="U659" s="197"/>
      <c r="V659" s="197"/>
      <c r="W659" s="197"/>
      <c r="X659" s="197"/>
      <c r="Y659" s="197"/>
      <c r="Z659" s="197"/>
    </row>
    <row r="660" ht="15.75" customHeight="1">
      <c r="A660" s="197"/>
      <c r="B660" s="197"/>
      <c r="C660" s="197"/>
      <c r="D660" s="197"/>
      <c r="E660" s="197"/>
      <c r="F660" s="197"/>
      <c r="G660" s="197"/>
      <c r="H660" s="197"/>
      <c r="I660" s="197"/>
      <c r="J660" s="197"/>
      <c r="K660" s="197"/>
      <c r="L660" s="197"/>
      <c r="M660" s="197"/>
      <c r="N660" s="197"/>
      <c r="O660" s="197"/>
      <c r="P660" s="197"/>
      <c r="Q660" s="197"/>
      <c r="R660" s="197"/>
      <c r="S660" s="197"/>
      <c r="T660" s="197"/>
      <c r="U660" s="197"/>
      <c r="V660" s="197"/>
      <c r="W660" s="197"/>
      <c r="X660" s="197"/>
      <c r="Y660" s="197"/>
      <c r="Z660" s="197"/>
    </row>
    <row r="661" ht="15.75" customHeight="1">
      <c r="A661" s="197"/>
      <c r="B661" s="197"/>
      <c r="C661" s="197"/>
      <c r="D661" s="197"/>
      <c r="E661" s="197"/>
      <c r="F661" s="197"/>
      <c r="G661" s="197"/>
      <c r="H661" s="197"/>
      <c r="I661" s="197"/>
      <c r="J661" s="197"/>
      <c r="K661" s="197"/>
      <c r="L661" s="197"/>
      <c r="M661" s="197"/>
      <c r="N661" s="197"/>
      <c r="O661" s="197"/>
      <c r="P661" s="197"/>
      <c r="Q661" s="197"/>
      <c r="R661" s="197"/>
      <c r="S661" s="197"/>
      <c r="T661" s="197"/>
      <c r="U661" s="197"/>
      <c r="V661" s="197"/>
      <c r="W661" s="197"/>
      <c r="X661" s="197"/>
      <c r="Y661" s="197"/>
      <c r="Z661" s="197"/>
    </row>
    <row r="662" ht="15.75" customHeight="1">
      <c r="A662" s="197"/>
      <c r="B662" s="197"/>
      <c r="C662" s="197"/>
      <c r="D662" s="197"/>
      <c r="E662" s="197"/>
      <c r="F662" s="197"/>
      <c r="G662" s="197"/>
      <c r="H662" s="197"/>
      <c r="I662" s="197"/>
      <c r="J662" s="197"/>
      <c r="K662" s="197"/>
      <c r="L662" s="197"/>
      <c r="M662" s="197"/>
      <c r="N662" s="197"/>
      <c r="O662" s="197"/>
      <c r="P662" s="197"/>
      <c r="Q662" s="197"/>
      <c r="R662" s="197"/>
      <c r="S662" s="197"/>
      <c r="T662" s="197"/>
      <c r="U662" s="197"/>
      <c r="V662" s="197"/>
      <c r="W662" s="197"/>
      <c r="X662" s="197"/>
      <c r="Y662" s="197"/>
      <c r="Z662" s="197"/>
    </row>
    <row r="663" ht="15.75" customHeight="1">
      <c r="A663" s="197"/>
      <c r="B663" s="197"/>
      <c r="C663" s="197"/>
      <c r="D663" s="197"/>
      <c r="E663" s="197"/>
      <c r="F663" s="197"/>
      <c r="G663" s="197"/>
      <c r="H663" s="197"/>
      <c r="I663" s="197"/>
      <c r="J663" s="197"/>
      <c r="K663" s="197"/>
      <c r="L663" s="197"/>
      <c r="M663" s="197"/>
      <c r="N663" s="197"/>
      <c r="O663" s="197"/>
      <c r="P663" s="197"/>
      <c r="Q663" s="197"/>
      <c r="R663" s="197"/>
      <c r="S663" s="197"/>
      <c r="T663" s="197"/>
      <c r="U663" s="197"/>
      <c r="V663" s="197"/>
      <c r="W663" s="197"/>
      <c r="X663" s="197"/>
      <c r="Y663" s="197"/>
      <c r="Z663" s="197"/>
    </row>
    <row r="664" ht="15.75" customHeight="1">
      <c r="A664" s="197"/>
      <c r="B664" s="197"/>
      <c r="C664" s="197"/>
      <c r="D664" s="197"/>
      <c r="E664" s="197"/>
      <c r="F664" s="197"/>
      <c r="G664" s="197"/>
      <c r="H664" s="197"/>
      <c r="I664" s="197"/>
      <c r="J664" s="197"/>
      <c r="K664" s="197"/>
      <c r="L664" s="197"/>
      <c r="M664" s="197"/>
      <c r="N664" s="197"/>
      <c r="O664" s="197"/>
      <c r="P664" s="197"/>
      <c r="Q664" s="197"/>
      <c r="R664" s="197"/>
      <c r="S664" s="197"/>
      <c r="T664" s="197"/>
      <c r="U664" s="197"/>
      <c r="V664" s="197"/>
      <c r="W664" s="197"/>
      <c r="X664" s="197"/>
      <c r="Y664" s="197"/>
      <c r="Z664" s="197"/>
    </row>
    <row r="665" ht="15.75" customHeight="1">
      <c r="A665" s="197"/>
      <c r="B665" s="197"/>
      <c r="C665" s="197"/>
      <c r="D665" s="197"/>
      <c r="E665" s="197"/>
      <c r="F665" s="197"/>
      <c r="G665" s="197"/>
      <c r="H665" s="197"/>
      <c r="I665" s="197"/>
      <c r="J665" s="197"/>
      <c r="K665" s="197"/>
      <c r="L665" s="197"/>
      <c r="M665" s="197"/>
      <c r="N665" s="197"/>
      <c r="O665" s="197"/>
      <c r="P665" s="197"/>
      <c r="Q665" s="197"/>
      <c r="R665" s="197"/>
      <c r="S665" s="197"/>
      <c r="T665" s="197"/>
      <c r="U665" s="197"/>
      <c r="V665" s="197"/>
      <c r="W665" s="197"/>
      <c r="X665" s="197"/>
      <c r="Y665" s="197"/>
      <c r="Z665" s="197"/>
    </row>
    <row r="666" ht="15.75" customHeight="1">
      <c r="A666" s="197"/>
      <c r="B666" s="197"/>
      <c r="C666" s="197"/>
      <c r="D666" s="197"/>
      <c r="E666" s="197"/>
      <c r="F666" s="197"/>
      <c r="G666" s="197"/>
      <c r="H666" s="197"/>
      <c r="I666" s="197"/>
      <c r="J666" s="197"/>
      <c r="K666" s="197"/>
      <c r="L666" s="197"/>
      <c r="M666" s="197"/>
      <c r="N666" s="197"/>
      <c r="O666" s="197"/>
      <c r="P666" s="197"/>
      <c r="Q666" s="197"/>
      <c r="R666" s="197"/>
      <c r="S666" s="197"/>
      <c r="T666" s="197"/>
      <c r="U666" s="197"/>
      <c r="V666" s="197"/>
      <c r="W666" s="197"/>
      <c r="X666" s="197"/>
      <c r="Y666" s="197"/>
      <c r="Z666" s="197"/>
    </row>
    <row r="667" ht="15.75" customHeight="1">
      <c r="A667" s="197"/>
      <c r="B667" s="197"/>
      <c r="C667" s="197"/>
      <c r="D667" s="197"/>
      <c r="E667" s="197"/>
      <c r="F667" s="197"/>
      <c r="G667" s="197"/>
      <c r="H667" s="197"/>
      <c r="I667" s="197"/>
      <c r="J667" s="197"/>
      <c r="K667" s="197"/>
      <c r="L667" s="197"/>
      <c r="M667" s="197"/>
      <c r="N667" s="197"/>
      <c r="O667" s="197"/>
      <c r="P667" s="197"/>
      <c r="Q667" s="197"/>
      <c r="R667" s="197"/>
      <c r="S667" s="197"/>
      <c r="T667" s="197"/>
      <c r="U667" s="197"/>
      <c r="V667" s="197"/>
      <c r="W667" s="197"/>
      <c r="X667" s="197"/>
      <c r="Y667" s="197"/>
      <c r="Z667" s="197"/>
    </row>
    <row r="668" ht="15.75" customHeight="1">
      <c r="A668" s="197"/>
      <c r="B668" s="197"/>
      <c r="C668" s="197"/>
      <c r="D668" s="197"/>
      <c r="E668" s="197"/>
      <c r="F668" s="197"/>
      <c r="G668" s="197"/>
      <c r="H668" s="197"/>
      <c r="I668" s="197"/>
      <c r="J668" s="197"/>
      <c r="K668" s="197"/>
      <c r="L668" s="197"/>
      <c r="M668" s="197"/>
      <c r="N668" s="197"/>
      <c r="O668" s="197"/>
      <c r="P668" s="197"/>
      <c r="Q668" s="197"/>
      <c r="R668" s="197"/>
      <c r="S668" s="197"/>
      <c r="T668" s="197"/>
      <c r="U668" s="197"/>
      <c r="V668" s="197"/>
      <c r="W668" s="197"/>
      <c r="X668" s="197"/>
      <c r="Y668" s="197"/>
      <c r="Z668" s="197"/>
    </row>
    <row r="669" ht="15.75" customHeight="1">
      <c r="A669" s="197"/>
      <c r="B669" s="197"/>
      <c r="C669" s="197"/>
      <c r="D669" s="197"/>
      <c r="E669" s="197"/>
      <c r="F669" s="197"/>
      <c r="G669" s="197"/>
      <c r="H669" s="197"/>
      <c r="I669" s="197"/>
      <c r="J669" s="197"/>
      <c r="K669" s="197"/>
      <c r="L669" s="197"/>
      <c r="M669" s="197"/>
      <c r="N669" s="197"/>
      <c r="O669" s="197"/>
      <c r="P669" s="197"/>
      <c r="Q669" s="197"/>
      <c r="R669" s="197"/>
      <c r="S669" s="197"/>
      <c r="T669" s="197"/>
      <c r="U669" s="197"/>
      <c r="V669" s="197"/>
      <c r="W669" s="197"/>
      <c r="X669" s="197"/>
      <c r="Y669" s="197"/>
      <c r="Z669" s="197"/>
    </row>
    <row r="670" ht="15.75" customHeight="1">
      <c r="A670" s="197"/>
      <c r="B670" s="197"/>
      <c r="C670" s="197"/>
      <c r="D670" s="197"/>
      <c r="E670" s="197"/>
      <c r="F670" s="197"/>
      <c r="G670" s="197"/>
      <c r="H670" s="197"/>
      <c r="I670" s="197"/>
      <c r="J670" s="197"/>
      <c r="K670" s="197"/>
      <c r="L670" s="197"/>
      <c r="M670" s="197"/>
      <c r="N670" s="197"/>
      <c r="O670" s="197"/>
      <c r="P670" s="197"/>
      <c r="Q670" s="197"/>
      <c r="R670" s="197"/>
      <c r="S670" s="197"/>
      <c r="T670" s="197"/>
      <c r="U670" s="197"/>
      <c r="V670" s="197"/>
      <c r="W670" s="197"/>
      <c r="X670" s="197"/>
      <c r="Y670" s="197"/>
      <c r="Z670" s="197"/>
    </row>
    <row r="671" ht="15.75" customHeight="1">
      <c r="A671" s="197"/>
      <c r="B671" s="197"/>
      <c r="C671" s="197"/>
      <c r="D671" s="197"/>
      <c r="E671" s="197"/>
      <c r="F671" s="197"/>
      <c r="G671" s="197"/>
      <c r="H671" s="197"/>
      <c r="I671" s="197"/>
      <c r="J671" s="197"/>
      <c r="K671" s="197"/>
      <c r="L671" s="197"/>
      <c r="M671" s="197"/>
      <c r="N671" s="197"/>
      <c r="O671" s="197"/>
      <c r="P671" s="197"/>
      <c r="Q671" s="197"/>
      <c r="R671" s="197"/>
      <c r="S671" s="197"/>
      <c r="T671" s="197"/>
      <c r="U671" s="197"/>
      <c r="V671" s="197"/>
      <c r="W671" s="197"/>
      <c r="X671" s="197"/>
      <c r="Y671" s="197"/>
      <c r="Z671" s="197"/>
    </row>
    <row r="672" ht="15.75" customHeight="1">
      <c r="A672" s="197"/>
      <c r="B672" s="197"/>
      <c r="C672" s="197"/>
      <c r="D672" s="197"/>
      <c r="E672" s="197"/>
      <c r="F672" s="197"/>
      <c r="G672" s="197"/>
      <c r="H672" s="197"/>
      <c r="I672" s="197"/>
      <c r="J672" s="197"/>
      <c r="K672" s="197"/>
      <c r="L672" s="197"/>
      <c r="M672" s="197"/>
      <c r="N672" s="197"/>
      <c r="O672" s="197"/>
      <c r="P672" s="197"/>
      <c r="Q672" s="197"/>
      <c r="R672" s="197"/>
      <c r="S672" s="197"/>
      <c r="T672" s="197"/>
      <c r="U672" s="197"/>
      <c r="V672" s="197"/>
      <c r="W672" s="197"/>
      <c r="X672" s="197"/>
      <c r="Y672" s="197"/>
      <c r="Z672" s="197"/>
    </row>
    <row r="673" ht="15.75" customHeight="1">
      <c r="A673" s="197"/>
      <c r="B673" s="197"/>
      <c r="C673" s="197"/>
      <c r="D673" s="197"/>
      <c r="E673" s="197"/>
      <c r="F673" s="197"/>
      <c r="G673" s="197"/>
      <c r="H673" s="197"/>
      <c r="I673" s="197"/>
      <c r="J673" s="197"/>
      <c r="K673" s="197"/>
      <c r="L673" s="197"/>
      <c r="M673" s="197"/>
      <c r="N673" s="197"/>
      <c r="O673" s="197"/>
      <c r="P673" s="197"/>
      <c r="Q673" s="197"/>
      <c r="R673" s="197"/>
      <c r="S673" s="197"/>
      <c r="T673" s="197"/>
      <c r="U673" s="197"/>
      <c r="V673" s="197"/>
      <c r="W673" s="197"/>
      <c r="X673" s="197"/>
      <c r="Y673" s="197"/>
      <c r="Z673" s="197"/>
    </row>
    <row r="674" ht="15.75" customHeight="1">
      <c r="A674" s="197"/>
      <c r="B674" s="197"/>
      <c r="C674" s="197"/>
      <c r="D674" s="197"/>
      <c r="E674" s="197"/>
      <c r="F674" s="197"/>
      <c r="G674" s="197"/>
      <c r="H674" s="197"/>
      <c r="I674" s="197"/>
      <c r="J674" s="197"/>
      <c r="K674" s="197"/>
      <c r="L674" s="197"/>
      <c r="M674" s="197"/>
      <c r="N674" s="197"/>
      <c r="O674" s="197"/>
      <c r="P674" s="197"/>
      <c r="Q674" s="197"/>
      <c r="R674" s="197"/>
      <c r="S674" s="197"/>
      <c r="T674" s="197"/>
      <c r="U674" s="197"/>
      <c r="V674" s="197"/>
      <c r="W674" s="197"/>
      <c r="X674" s="197"/>
      <c r="Y674" s="197"/>
      <c r="Z674" s="197"/>
    </row>
    <row r="675" ht="15.75" customHeight="1">
      <c r="A675" s="197"/>
      <c r="B675" s="197"/>
      <c r="C675" s="197"/>
      <c r="D675" s="197"/>
      <c r="E675" s="197"/>
      <c r="F675" s="197"/>
      <c r="G675" s="197"/>
      <c r="H675" s="197"/>
      <c r="I675" s="197"/>
      <c r="J675" s="197"/>
      <c r="K675" s="197"/>
      <c r="L675" s="197"/>
      <c r="M675" s="197"/>
      <c r="N675" s="197"/>
      <c r="O675" s="197"/>
      <c r="P675" s="197"/>
      <c r="Q675" s="197"/>
      <c r="R675" s="197"/>
      <c r="S675" s="197"/>
      <c r="T675" s="197"/>
      <c r="U675" s="197"/>
      <c r="V675" s="197"/>
      <c r="W675" s="197"/>
      <c r="X675" s="197"/>
      <c r="Y675" s="197"/>
      <c r="Z675" s="197"/>
    </row>
    <row r="676" ht="15.75" customHeight="1">
      <c r="A676" s="197"/>
      <c r="B676" s="197"/>
      <c r="C676" s="197"/>
      <c r="D676" s="197"/>
      <c r="E676" s="197"/>
      <c r="F676" s="197"/>
      <c r="G676" s="197"/>
      <c r="H676" s="197"/>
      <c r="I676" s="197"/>
      <c r="J676" s="197"/>
      <c r="K676" s="197"/>
      <c r="L676" s="197"/>
      <c r="M676" s="197"/>
      <c r="N676" s="197"/>
      <c r="O676" s="197"/>
      <c r="P676" s="197"/>
      <c r="Q676" s="197"/>
      <c r="R676" s="197"/>
      <c r="S676" s="197"/>
      <c r="T676" s="197"/>
      <c r="U676" s="197"/>
      <c r="V676" s="197"/>
      <c r="W676" s="197"/>
      <c r="X676" s="197"/>
      <c r="Y676" s="197"/>
      <c r="Z676" s="197"/>
    </row>
    <row r="677" ht="15.75" customHeight="1">
      <c r="A677" s="197"/>
      <c r="B677" s="197"/>
      <c r="C677" s="197"/>
      <c r="D677" s="197"/>
      <c r="E677" s="197"/>
      <c r="F677" s="197"/>
      <c r="G677" s="197"/>
      <c r="H677" s="197"/>
      <c r="I677" s="197"/>
      <c r="J677" s="197"/>
      <c r="K677" s="197"/>
      <c r="L677" s="197"/>
      <c r="M677" s="197"/>
      <c r="N677" s="197"/>
      <c r="O677" s="197"/>
      <c r="P677" s="197"/>
      <c r="Q677" s="197"/>
      <c r="R677" s="197"/>
      <c r="S677" s="197"/>
      <c r="T677" s="197"/>
      <c r="U677" s="197"/>
      <c r="V677" s="197"/>
      <c r="W677" s="197"/>
      <c r="X677" s="197"/>
      <c r="Y677" s="197"/>
      <c r="Z677" s="197"/>
    </row>
    <row r="678" ht="15.75" customHeight="1">
      <c r="A678" s="197"/>
      <c r="B678" s="197"/>
      <c r="C678" s="197"/>
      <c r="D678" s="197"/>
      <c r="E678" s="197"/>
      <c r="F678" s="197"/>
      <c r="G678" s="197"/>
      <c r="H678" s="197"/>
      <c r="I678" s="197"/>
      <c r="J678" s="197"/>
      <c r="K678" s="197"/>
      <c r="L678" s="197"/>
      <c r="M678" s="197"/>
      <c r="N678" s="197"/>
      <c r="O678" s="197"/>
      <c r="P678" s="197"/>
      <c r="Q678" s="197"/>
      <c r="R678" s="197"/>
      <c r="S678" s="197"/>
      <c r="T678" s="197"/>
      <c r="U678" s="197"/>
      <c r="V678" s="197"/>
      <c r="W678" s="197"/>
      <c r="X678" s="197"/>
      <c r="Y678" s="197"/>
      <c r="Z678" s="197"/>
    </row>
    <row r="679" ht="15.75" customHeight="1">
      <c r="A679" s="197"/>
      <c r="B679" s="197"/>
      <c r="C679" s="197"/>
      <c r="D679" s="197"/>
      <c r="E679" s="197"/>
      <c r="F679" s="197"/>
      <c r="G679" s="197"/>
      <c r="H679" s="197"/>
      <c r="I679" s="197"/>
      <c r="J679" s="197"/>
      <c r="K679" s="197"/>
      <c r="L679" s="197"/>
      <c r="M679" s="197"/>
      <c r="N679" s="197"/>
      <c r="O679" s="197"/>
      <c r="P679" s="197"/>
      <c r="Q679" s="197"/>
      <c r="R679" s="197"/>
      <c r="S679" s="197"/>
      <c r="T679" s="197"/>
      <c r="U679" s="197"/>
      <c r="V679" s="197"/>
      <c r="W679" s="197"/>
      <c r="X679" s="197"/>
      <c r="Y679" s="197"/>
      <c r="Z679" s="197"/>
    </row>
    <row r="680" ht="15.75" customHeight="1">
      <c r="A680" s="197"/>
      <c r="B680" s="197"/>
      <c r="C680" s="197"/>
      <c r="D680" s="197"/>
      <c r="E680" s="197"/>
      <c r="F680" s="197"/>
      <c r="G680" s="197"/>
      <c r="H680" s="197"/>
      <c r="I680" s="197"/>
      <c r="J680" s="197"/>
      <c r="K680" s="197"/>
      <c r="L680" s="197"/>
      <c r="M680" s="197"/>
      <c r="N680" s="197"/>
      <c r="O680" s="197"/>
      <c r="P680" s="197"/>
      <c r="Q680" s="197"/>
      <c r="R680" s="197"/>
      <c r="S680" s="197"/>
      <c r="T680" s="197"/>
      <c r="U680" s="197"/>
      <c r="V680" s="197"/>
      <c r="W680" s="197"/>
      <c r="X680" s="197"/>
      <c r="Y680" s="197"/>
      <c r="Z680" s="197"/>
    </row>
    <row r="681" ht="15.75" customHeight="1">
      <c r="A681" s="197"/>
      <c r="B681" s="197"/>
      <c r="C681" s="197"/>
      <c r="D681" s="197"/>
      <c r="E681" s="197"/>
      <c r="F681" s="197"/>
      <c r="G681" s="197"/>
      <c r="H681" s="197"/>
      <c r="I681" s="197"/>
      <c r="J681" s="197"/>
      <c r="K681" s="197"/>
      <c r="L681" s="197"/>
      <c r="M681" s="197"/>
      <c r="N681" s="197"/>
      <c r="O681" s="197"/>
      <c r="P681" s="197"/>
      <c r="Q681" s="197"/>
      <c r="R681" s="197"/>
      <c r="S681" s="197"/>
      <c r="T681" s="197"/>
      <c r="U681" s="197"/>
      <c r="V681" s="197"/>
      <c r="W681" s="197"/>
      <c r="X681" s="197"/>
      <c r="Y681" s="197"/>
      <c r="Z681" s="197"/>
    </row>
    <row r="682" ht="15.75" customHeight="1">
      <c r="A682" s="197"/>
      <c r="B682" s="197"/>
      <c r="C682" s="197"/>
      <c r="D682" s="197"/>
      <c r="E682" s="197"/>
      <c r="F682" s="197"/>
      <c r="G682" s="197"/>
      <c r="H682" s="197"/>
      <c r="I682" s="197"/>
      <c r="J682" s="197"/>
      <c r="K682" s="197"/>
      <c r="L682" s="197"/>
      <c r="M682" s="197"/>
      <c r="N682" s="197"/>
      <c r="O682" s="197"/>
      <c r="P682" s="197"/>
      <c r="Q682" s="197"/>
      <c r="R682" s="197"/>
      <c r="S682" s="197"/>
      <c r="T682" s="197"/>
      <c r="U682" s="197"/>
      <c r="V682" s="197"/>
      <c r="W682" s="197"/>
      <c r="X682" s="197"/>
      <c r="Y682" s="197"/>
      <c r="Z682" s="197"/>
    </row>
    <row r="683" ht="15.75" customHeight="1">
      <c r="A683" s="197"/>
      <c r="B683" s="197"/>
      <c r="C683" s="197"/>
      <c r="D683" s="197"/>
      <c r="E683" s="197"/>
      <c r="F683" s="197"/>
      <c r="G683" s="197"/>
      <c r="H683" s="197"/>
      <c r="I683" s="197"/>
      <c r="J683" s="197"/>
      <c r="K683" s="197"/>
      <c r="L683" s="197"/>
      <c r="M683" s="197"/>
      <c r="N683" s="197"/>
      <c r="O683" s="197"/>
      <c r="P683" s="197"/>
      <c r="Q683" s="197"/>
      <c r="R683" s="197"/>
      <c r="S683" s="197"/>
      <c r="T683" s="197"/>
      <c r="U683" s="197"/>
      <c r="V683" s="197"/>
      <c r="W683" s="197"/>
      <c r="X683" s="197"/>
      <c r="Y683" s="197"/>
      <c r="Z683" s="197"/>
    </row>
    <row r="684" ht="15.75" customHeight="1">
      <c r="A684" s="197"/>
      <c r="B684" s="197"/>
      <c r="C684" s="197"/>
      <c r="D684" s="197"/>
      <c r="E684" s="197"/>
      <c r="F684" s="197"/>
      <c r="G684" s="197"/>
      <c r="H684" s="197"/>
      <c r="I684" s="197"/>
      <c r="J684" s="197"/>
      <c r="K684" s="197"/>
      <c r="L684" s="197"/>
      <c r="M684" s="197"/>
      <c r="N684" s="197"/>
      <c r="O684" s="197"/>
      <c r="P684" s="197"/>
      <c r="Q684" s="197"/>
      <c r="R684" s="197"/>
      <c r="S684" s="197"/>
      <c r="T684" s="197"/>
      <c r="U684" s="197"/>
      <c r="V684" s="197"/>
      <c r="W684" s="197"/>
      <c r="X684" s="197"/>
      <c r="Y684" s="197"/>
      <c r="Z684" s="197"/>
    </row>
    <row r="685" ht="15.75" customHeight="1">
      <c r="A685" s="197"/>
      <c r="B685" s="197"/>
      <c r="C685" s="197"/>
      <c r="D685" s="197"/>
      <c r="E685" s="197"/>
      <c r="F685" s="197"/>
      <c r="G685" s="197"/>
      <c r="H685" s="197"/>
      <c r="I685" s="197"/>
      <c r="J685" s="197"/>
      <c r="K685" s="197"/>
      <c r="L685" s="197"/>
      <c r="M685" s="197"/>
      <c r="N685" s="197"/>
      <c r="O685" s="197"/>
      <c r="P685" s="197"/>
      <c r="Q685" s="197"/>
      <c r="R685" s="197"/>
      <c r="S685" s="197"/>
      <c r="T685" s="197"/>
      <c r="U685" s="197"/>
      <c r="V685" s="197"/>
      <c r="W685" s="197"/>
      <c r="X685" s="197"/>
      <c r="Y685" s="197"/>
      <c r="Z685" s="197"/>
    </row>
    <row r="686" ht="15.75" customHeight="1">
      <c r="A686" s="197"/>
      <c r="B686" s="197"/>
      <c r="C686" s="197"/>
      <c r="D686" s="197"/>
      <c r="E686" s="197"/>
      <c r="F686" s="197"/>
      <c r="G686" s="197"/>
      <c r="H686" s="197"/>
      <c r="I686" s="197"/>
      <c r="J686" s="197"/>
      <c r="K686" s="197"/>
      <c r="L686" s="197"/>
      <c r="M686" s="197"/>
      <c r="N686" s="197"/>
      <c r="O686" s="197"/>
      <c r="P686" s="197"/>
      <c r="Q686" s="197"/>
      <c r="R686" s="197"/>
      <c r="S686" s="197"/>
      <c r="T686" s="197"/>
      <c r="U686" s="197"/>
      <c r="V686" s="197"/>
      <c r="W686" s="197"/>
      <c r="X686" s="197"/>
      <c r="Y686" s="197"/>
      <c r="Z686" s="197"/>
    </row>
    <row r="687" ht="15.75" customHeight="1">
      <c r="A687" s="197"/>
      <c r="B687" s="197"/>
      <c r="C687" s="197"/>
      <c r="D687" s="197"/>
      <c r="E687" s="197"/>
      <c r="F687" s="197"/>
      <c r="G687" s="197"/>
      <c r="H687" s="197"/>
      <c r="I687" s="197"/>
      <c r="J687" s="197"/>
      <c r="K687" s="197"/>
      <c r="L687" s="197"/>
      <c r="M687" s="197"/>
      <c r="N687" s="197"/>
      <c r="O687" s="197"/>
      <c r="P687" s="197"/>
      <c r="Q687" s="197"/>
      <c r="R687" s="197"/>
      <c r="S687" s="197"/>
      <c r="T687" s="197"/>
      <c r="U687" s="197"/>
      <c r="V687" s="197"/>
      <c r="W687" s="197"/>
      <c r="X687" s="197"/>
      <c r="Y687" s="197"/>
      <c r="Z687" s="197"/>
    </row>
    <row r="688" ht="15.75" customHeight="1">
      <c r="A688" s="197"/>
      <c r="B688" s="197"/>
      <c r="C688" s="197"/>
      <c r="D688" s="197"/>
      <c r="E688" s="197"/>
      <c r="F688" s="197"/>
      <c r="G688" s="197"/>
      <c r="H688" s="197"/>
      <c r="I688" s="197"/>
      <c r="J688" s="197"/>
      <c r="K688" s="197"/>
      <c r="L688" s="197"/>
      <c r="M688" s="197"/>
      <c r="N688" s="197"/>
      <c r="O688" s="197"/>
      <c r="P688" s="197"/>
      <c r="Q688" s="197"/>
      <c r="R688" s="197"/>
      <c r="S688" s="197"/>
      <c r="T688" s="197"/>
      <c r="U688" s="197"/>
      <c r="V688" s="197"/>
      <c r="W688" s="197"/>
      <c r="X688" s="197"/>
      <c r="Y688" s="197"/>
      <c r="Z688" s="197"/>
    </row>
    <row r="689" ht="15.75" customHeight="1">
      <c r="A689" s="197"/>
      <c r="B689" s="197"/>
      <c r="C689" s="197"/>
      <c r="D689" s="197"/>
      <c r="E689" s="197"/>
      <c r="F689" s="197"/>
      <c r="G689" s="197"/>
      <c r="H689" s="197"/>
      <c r="I689" s="197"/>
      <c r="J689" s="197"/>
      <c r="K689" s="197"/>
      <c r="L689" s="197"/>
      <c r="M689" s="197"/>
      <c r="N689" s="197"/>
      <c r="O689" s="197"/>
      <c r="P689" s="197"/>
      <c r="Q689" s="197"/>
      <c r="R689" s="197"/>
      <c r="S689" s="197"/>
      <c r="T689" s="197"/>
      <c r="U689" s="197"/>
      <c r="V689" s="197"/>
      <c r="W689" s="197"/>
      <c r="X689" s="197"/>
      <c r="Y689" s="197"/>
      <c r="Z689" s="197"/>
    </row>
    <row r="690" ht="15.75" customHeight="1">
      <c r="A690" s="197"/>
      <c r="B690" s="197"/>
      <c r="C690" s="197"/>
      <c r="D690" s="197"/>
      <c r="E690" s="197"/>
      <c r="F690" s="197"/>
      <c r="G690" s="197"/>
      <c r="H690" s="197"/>
      <c r="I690" s="197"/>
      <c r="J690" s="197"/>
      <c r="K690" s="197"/>
      <c r="L690" s="197"/>
      <c r="M690" s="197"/>
      <c r="N690" s="197"/>
      <c r="O690" s="197"/>
      <c r="P690" s="197"/>
      <c r="Q690" s="197"/>
      <c r="R690" s="197"/>
      <c r="S690" s="197"/>
      <c r="T690" s="197"/>
      <c r="U690" s="197"/>
      <c r="V690" s="197"/>
      <c r="W690" s="197"/>
      <c r="X690" s="197"/>
      <c r="Y690" s="197"/>
      <c r="Z690" s="197"/>
    </row>
    <row r="691" ht="15.75" customHeight="1">
      <c r="A691" s="197"/>
      <c r="B691" s="197"/>
      <c r="C691" s="197"/>
      <c r="D691" s="197"/>
      <c r="E691" s="197"/>
      <c r="F691" s="197"/>
      <c r="G691" s="197"/>
      <c r="H691" s="197"/>
      <c r="I691" s="197"/>
      <c r="J691" s="197"/>
      <c r="K691" s="197"/>
      <c r="L691" s="197"/>
      <c r="M691" s="197"/>
      <c r="N691" s="197"/>
      <c r="O691" s="197"/>
      <c r="P691" s="197"/>
      <c r="Q691" s="197"/>
      <c r="R691" s="197"/>
      <c r="S691" s="197"/>
      <c r="T691" s="197"/>
      <c r="U691" s="197"/>
      <c r="V691" s="197"/>
      <c r="W691" s="197"/>
      <c r="X691" s="197"/>
      <c r="Y691" s="197"/>
      <c r="Z691" s="197"/>
    </row>
    <row r="692" ht="15.75" customHeight="1">
      <c r="A692" s="197"/>
      <c r="B692" s="197"/>
      <c r="C692" s="197"/>
      <c r="D692" s="197"/>
      <c r="E692" s="197"/>
      <c r="F692" s="197"/>
      <c r="G692" s="197"/>
      <c r="H692" s="197"/>
      <c r="I692" s="197"/>
      <c r="J692" s="197"/>
      <c r="K692" s="197"/>
      <c r="L692" s="197"/>
      <c r="M692" s="197"/>
      <c r="N692" s="197"/>
      <c r="O692" s="197"/>
      <c r="P692" s="197"/>
      <c r="Q692" s="197"/>
      <c r="R692" s="197"/>
      <c r="S692" s="197"/>
      <c r="T692" s="197"/>
      <c r="U692" s="197"/>
      <c r="V692" s="197"/>
      <c r="W692" s="197"/>
      <c r="X692" s="197"/>
      <c r="Y692" s="197"/>
      <c r="Z692" s="197"/>
    </row>
    <row r="693" ht="15.75" customHeight="1">
      <c r="A693" s="197"/>
      <c r="B693" s="197"/>
      <c r="C693" s="197"/>
      <c r="D693" s="197"/>
      <c r="E693" s="197"/>
      <c r="F693" s="197"/>
      <c r="G693" s="197"/>
      <c r="H693" s="197"/>
      <c r="I693" s="197"/>
      <c r="J693" s="197"/>
      <c r="K693" s="197"/>
      <c r="L693" s="197"/>
      <c r="M693" s="197"/>
      <c r="N693" s="197"/>
      <c r="O693" s="197"/>
      <c r="P693" s="197"/>
      <c r="Q693" s="197"/>
      <c r="R693" s="197"/>
      <c r="S693" s="197"/>
      <c r="T693" s="197"/>
      <c r="U693" s="197"/>
      <c r="V693" s="197"/>
      <c r="W693" s="197"/>
      <c r="X693" s="197"/>
      <c r="Y693" s="197"/>
      <c r="Z693" s="197"/>
    </row>
    <row r="694" ht="15.75" customHeight="1">
      <c r="A694" s="197"/>
      <c r="B694" s="197"/>
      <c r="C694" s="197"/>
      <c r="D694" s="197"/>
      <c r="E694" s="197"/>
      <c r="F694" s="197"/>
      <c r="G694" s="197"/>
      <c r="H694" s="197"/>
      <c r="I694" s="197"/>
      <c r="J694" s="197"/>
      <c r="K694" s="197"/>
      <c r="L694" s="197"/>
      <c r="M694" s="197"/>
      <c r="N694" s="197"/>
      <c r="O694" s="197"/>
      <c r="P694" s="197"/>
      <c r="Q694" s="197"/>
      <c r="R694" s="197"/>
      <c r="S694" s="197"/>
      <c r="T694" s="197"/>
      <c r="U694" s="197"/>
      <c r="V694" s="197"/>
      <c r="W694" s="197"/>
      <c r="X694" s="197"/>
      <c r="Y694" s="197"/>
      <c r="Z694" s="197"/>
    </row>
    <row r="695" ht="15.75" customHeight="1">
      <c r="A695" s="197"/>
      <c r="B695" s="197"/>
      <c r="C695" s="197"/>
      <c r="D695" s="197"/>
      <c r="E695" s="197"/>
      <c r="F695" s="197"/>
      <c r="G695" s="197"/>
      <c r="H695" s="197"/>
      <c r="I695" s="197"/>
      <c r="J695" s="197"/>
      <c r="K695" s="197"/>
      <c r="L695" s="197"/>
      <c r="M695" s="197"/>
      <c r="N695" s="197"/>
      <c r="O695" s="197"/>
      <c r="P695" s="197"/>
      <c r="Q695" s="197"/>
      <c r="R695" s="197"/>
      <c r="S695" s="197"/>
      <c r="T695" s="197"/>
      <c r="U695" s="197"/>
      <c r="V695" s="197"/>
      <c r="W695" s="197"/>
      <c r="X695" s="197"/>
      <c r="Y695" s="197"/>
      <c r="Z695" s="197"/>
    </row>
    <row r="696" ht="15.75" customHeight="1">
      <c r="A696" s="197"/>
      <c r="B696" s="197"/>
      <c r="C696" s="197"/>
      <c r="D696" s="197"/>
      <c r="E696" s="197"/>
      <c r="F696" s="197"/>
      <c r="G696" s="197"/>
      <c r="H696" s="197"/>
      <c r="I696" s="197"/>
      <c r="J696" s="197"/>
      <c r="K696" s="197"/>
      <c r="L696" s="197"/>
      <c r="M696" s="197"/>
      <c r="N696" s="197"/>
      <c r="O696" s="197"/>
      <c r="P696" s="197"/>
      <c r="Q696" s="197"/>
      <c r="R696" s="197"/>
      <c r="S696" s="197"/>
      <c r="T696" s="197"/>
      <c r="U696" s="197"/>
      <c r="V696" s="197"/>
      <c r="W696" s="197"/>
      <c r="X696" s="197"/>
      <c r="Y696" s="197"/>
      <c r="Z696" s="197"/>
    </row>
    <row r="697" ht="15.75" customHeight="1">
      <c r="A697" s="197"/>
      <c r="B697" s="197"/>
      <c r="C697" s="197"/>
      <c r="D697" s="197"/>
      <c r="E697" s="197"/>
      <c r="F697" s="197"/>
      <c r="G697" s="197"/>
      <c r="H697" s="197"/>
      <c r="I697" s="197"/>
      <c r="J697" s="197"/>
      <c r="K697" s="197"/>
      <c r="L697" s="197"/>
      <c r="M697" s="197"/>
      <c r="N697" s="197"/>
      <c r="O697" s="197"/>
      <c r="P697" s="197"/>
      <c r="Q697" s="197"/>
      <c r="R697" s="197"/>
      <c r="S697" s="197"/>
      <c r="T697" s="197"/>
      <c r="U697" s="197"/>
      <c r="V697" s="197"/>
      <c r="W697" s="197"/>
      <c r="X697" s="197"/>
      <c r="Y697" s="197"/>
      <c r="Z697" s="197"/>
    </row>
    <row r="698" ht="15.75" customHeight="1">
      <c r="A698" s="197"/>
      <c r="B698" s="197"/>
      <c r="C698" s="197"/>
      <c r="D698" s="197"/>
      <c r="E698" s="197"/>
      <c r="F698" s="197"/>
      <c r="G698" s="197"/>
      <c r="H698" s="197"/>
      <c r="I698" s="197"/>
      <c r="J698" s="197"/>
      <c r="K698" s="197"/>
      <c r="L698" s="197"/>
      <c r="M698" s="197"/>
      <c r="N698" s="197"/>
      <c r="O698" s="197"/>
      <c r="P698" s="197"/>
      <c r="Q698" s="197"/>
      <c r="R698" s="197"/>
      <c r="S698" s="197"/>
      <c r="T698" s="197"/>
      <c r="U698" s="197"/>
      <c r="V698" s="197"/>
      <c r="W698" s="197"/>
      <c r="X698" s="197"/>
      <c r="Y698" s="197"/>
      <c r="Z698" s="197"/>
    </row>
    <row r="699" ht="15.75" customHeight="1">
      <c r="A699" s="197"/>
      <c r="B699" s="197"/>
      <c r="C699" s="197"/>
      <c r="D699" s="197"/>
      <c r="E699" s="197"/>
      <c r="F699" s="197"/>
      <c r="G699" s="197"/>
      <c r="H699" s="197"/>
      <c r="I699" s="197"/>
      <c r="J699" s="197"/>
      <c r="K699" s="197"/>
      <c r="L699" s="197"/>
      <c r="M699" s="197"/>
      <c r="N699" s="197"/>
      <c r="O699" s="197"/>
      <c r="P699" s="197"/>
      <c r="Q699" s="197"/>
      <c r="R699" s="197"/>
      <c r="S699" s="197"/>
      <c r="T699" s="197"/>
      <c r="U699" s="197"/>
      <c r="V699" s="197"/>
      <c r="W699" s="197"/>
      <c r="X699" s="197"/>
      <c r="Y699" s="197"/>
      <c r="Z699" s="197"/>
    </row>
    <row r="700" ht="15.75" customHeight="1">
      <c r="A700" s="197"/>
      <c r="B700" s="197"/>
      <c r="C700" s="197"/>
      <c r="D700" s="197"/>
      <c r="E700" s="197"/>
      <c r="F700" s="197"/>
      <c r="G700" s="197"/>
      <c r="H700" s="197"/>
      <c r="I700" s="197"/>
      <c r="J700" s="197"/>
      <c r="K700" s="197"/>
      <c r="L700" s="197"/>
      <c r="M700" s="197"/>
      <c r="N700" s="197"/>
      <c r="O700" s="197"/>
      <c r="P700" s="197"/>
      <c r="Q700" s="197"/>
      <c r="R700" s="197"/>
      <c r="S700" s="197"/>
      <c r="T700" s="197"/>
      <c r="U700" s="197"/>
      <c r="V700" s="197"/>
      <c r="W700" s="197"/>
      <c r="X700" s="197"/>
      <c r="Y700" s="197"/>
      <c r="Z700" s="197"/>
    </row>
    <row r="701" ht="15.75" customHeight="1">
      <c r="A701" s="197"/>
      <c r="B701" s="197"/>
      <c r="C701" s="197"/>
      <c r="D701" s="197"/>
      <c r="E701" s="197"/>
      <c r="F701" s="197"/>
      <c r="G701" s="197"/>
      <c r="H701" s="197"/>
      <c r="I701" s="197"/>
      <c r="J701" s="197"/>
      <c r="K701" s="197"/>
      <c r="L701" s="197"/>
      <c r="M701" s="197"/>
      <c r="N701" s="197"/>
      <c r="O701" s="197"/>
      <c r="P701" s="197"/>
      <c r="Q701" s="197"/>
      <c r="R701" s="197"/>
      <c r="S701" s="197"/>
      <c r="T701" s="197"/>
      <c r="U701" s="197"/>
      <c r="V701" s="197"/>
      <c r="W701" s="197"/>
      <c r="X701" s="197"/>
      <c r="Y701" s="197"/>
      <c r="Z701" s="197"/>
    </row>
    <row r="702" ht="15.75" customHeight="1">
      <c r="A702" s="197"/>
      <c r="B702" s="197"/>
      <c r="C702" s="197"/>
      <c r="D702" s="197"/>
      <c r="E702" s="197"/>
      <c r="F702" s="197"/>
      <c r="G702" s="197"/>
      <c r="H702" s="197"/>
      <c r="I702" s="197"/>
      <c r="J702" s="197"/>
      <c r="K702" s="197"/>
      <c r="L702" s="197"/>
      <c r="M702" s="197"/>
      <c r="N702" s="197"/>
      <c r="O702" s="197"/>
      <c r="P702" s="197"/>
      <c r="Q702" s="197"/>
      <c r="R702" s="197"/>
      <c r="S702" s="197"/>
      <c r="T702" s="197"/>
      <c r="U702" s="197"/>
      <c r="V702" s="197"/>
      <c r="W702" s="197"/>
      <c r="X702" s="197"/>
      <c r="Y702" s="197"/>
      <c r="Z702" s="197"/>
    </row>
    <row r="703" ht="15.75" customHeight="1">
      <c r="A703" s="197"/>
      <c r="B703" s="197"/>
      <c r="C703" s="197"/>
      <c r="D703" s="197"/>
      <c r="E703" s="197"/>
      <c r="F703" s="197"/>
      <c r="G703" s="197"/>
      <c r="H703" s="197"/>
      <c r="I703" s="197"/>
      <c r="J703" s="197"/>
      <c r="K703" s="197"/>
      <c r="L703" s="197"/>
      <c r="M703" s="197"/>
      <c r="N703" s="197"/>
      <c r="O703" s="197"/>
      <c r="P703" s="197"/>
      <c r="Q703" s="197"/>
      <c r="R703" s="197"/>
      <c r="S703" s="197"/>
      <c r="T703" s="197"/>
      <c r="U703" s="197"/>
      <c r="V703" s="197"/>
      <c r="W703" s="197"/>
      <c r="X703" s="197"/>
      <c r="Y703" s="197"/>
      <c r="Z703" s="197"/>
    </row>
    <row r="704" ht="15.75" customHeight="1">
      <c r="A704" s="197"/>
      <c r="B704" s="197"/>
      <c r="C704" s="197"/>
      <c r="D704" s="197"/>
      <c r="E704" s="197"/>
      <c r="F704" s="197"/>
      <c r="G704" s="197"/>
      <c r="H704" s="197"/>
      <c r="I704" s="197"/>
      <c r="J704" s="197"/>
      <c r="K704" s="197"/>
      <c r="L704" s="197"/>
      <c r="M704" s="197"/>
      <c r="N704" s="197"/>
      <c r="O704" s="197"/>
      <c r="P704" s="197"/>
      <c r="Q704" s="197"/>
      <c r="R704" s="197"/>
      <c r="S704" s="197"/>
      <c r="T704" s="197"/>
      <c r="U704" s="197"/>
      <c r="V704" s="197"/>
      <c r="W704" s="197"/>
      <c r="X704" s="197"/>
      <c r="Y704" s="197"/>
      <c r="Z704" s="197"/>
    </row>
    <row r="705" ht="15.75" customHeight="1">
      <c r="A705" s="197"/>
      <c r="B705" s="197"/>
      <c r="C705" s="197"/>
      <c r="D705" s="197"/>
      <c r="E705" s="197"/>
      <c r="F705" s="197"/>
      <c r="G705" s="197"/>
      <c r="H705" s="197"/>
      <c r="I705" s="197"/>
      <c r="J705" s="197"/>
      <c r="K705" s="197"/>
      <c r="L705" s="197"/>
      <c r="M705" s="197"/>
      <c r="N705" s="197"/>
      <c r="O705" s="197"/>
      <c r="P705" s="197"/>
      <c r="Q705" s="197"/>
      <c r="R705" s="197"/>
      <c r="S705" s="197"/>
      <c r="T705" s="197"/>
      <c r="U705" s="197"/>
      <c r="V705" s="197"/>
      <c r="W705" s="197"/>
      <c r="X705" s="197"/>
      <c r="Y705" s="197"/>
      <c r="Z705" s="197"/>
    </row>
    <row r="706" ht="15.75" customHeight="1">
      <c r="A706" s="197"/>
      <c r="B706" s="197"/>
      <c r="C706" s="197"/>
      <c r="D706" s="197"/>
      <c r="E706" s="197"/>
      <c r="F706" s="197"/>
      <c r="G706" s="197"/>
      <c r="H706" s="197"/>
      <c r="I706" s="197"/>
      <c r="J706" s="197"/>
      <c r="K706" s="197"/>
      <c r="L706" s="197"/>
      <c r="M706" s="197"/>
      <c r="N706" s="197"/>
      <c r="O706" s="197"/>
      <c r="P706" s="197"/>
      <c r="Q706" s="197"/>
      <c r="R706" s="197"/>
      <c r="S706" s="197"/>
      <c r="T706" s="197"/>
      <c r="U706" s="197"/>
      <c r="V706" s="197"/>
      <c r="W706" s="197"/>
      <c r="X706" s="197"/>
      <c r="Y706" s="197"/>
      <c r="Z706" s="197"/>
    </row>
    <row r="707" ht="15.75" customHeight="1">
      <c r="A707" s="197"/>
      <c r="B707" s="197"/>
      <c r="C707" s="197"/>
      <c r="D707" s="197"/>
      <c r="E707" s="197"/>
      <c r="F707" s="197"/>
      <c r="G707" s="197"/>
      <c r="H707" s="197"/>
      <c r="I707" s="197"/>
      <c r="J707" s="197"/>
      <c r="K707" s="197"/>
      <c r="L707" s="197"/>
      <c r="M707" s="197"/>
      <c r="N707" s="197"/>
      <c r="O707" s="197"/>
      <c r="P707" s="197"/>
      <c r="Q707" s="197"/>
      <c r="R707" s="197"/>
      <c r="S707" s="197"/>
      <c r="T707" s="197"/>
      <c r="U707" s="197"/>
      <c r="V707" s="197"/>
      <c r="W707" s="197"/>
      <c r="X707" s="197"/>
      <c r="Y707" s="197"/>
      <c r="Z707" s="197"/>
    </row>
    <row r="708" ht="15.75" customHeight="1">
      <c r="A708" s="197"/>
      <c r="B708" s="197"/>
      <c r="C708" s="197"/>
      <c r="D708" s="197"/>
      <c r="E708" s="197"/>
      <c r="F708" s="197"/>
      <c r="G708" s="197"/>
      <c r="H708" s="197"/>
      <c r="I708" s="197"/>
      <c r="J708" s="197"/>
      <c r="K708" s="197"/>
      <c r="L708" s="197"/>
      <c r="M708" s="197"/>
      <c r="N708" s="197"/>
      <c r="O708" s="197"/>
      <c r="P708" s="197"/>
      <c r="Q708" s="197"/>
      <c r="R708" s="197"/>
      <c r="S708" s="197"/>
      <c r="T708" s="197"/>
      <c r="U708" s="197"/>
      <c r="V708" s="197"/>
      <c r="W708" s="197"/>
      <c r="X708" s="197"/>
      <c r="Y708" s="197"/>
      <c r="Z708" s="197"/>
    </row>
    <row r="709" ht="15.75" customHeight="1">
      <c r="A709" s="197"/>
      <c r="B709" s="197"/>
      <c r="C709" s="197"/>
      <c r="D709" s="197"/>
      <c r="E709" s="197"/>
      <c r="F709" s="197"/>
      <c r="G709" s="197"/>
      <c r="H709" s="197"/>
      <c r="I709" s="197"/>
      <c r="J709" s="197"/>
      <c r="K709" s="197"/>
      <c r="L709" s="197"/>
      <c r="M709" s="197"/>
      <c r="N709" s="197"/>
      <c r="O709" s="197"/>
      <c r="P709" s="197"/>
      <c r="Q709" s="197"/>
      <c r="R709" s="197"/>
      <c r="S709" s="197"/>
      <c r="T709" s="197"/>
      <c r="U709" s="197"/>
      <c r="V709" s="197"/>
      <c r="W709" s="197"/>
      <c r="X709" s="197"/>
      <c r="Y709" s="197"/>
      <c r="Z709" s="197"/>
    </row>
    <row r="710" ht="15.75" customHeight="1">
      <c r="A710" s="197"/>
      <c r="B710" s="197"/>
      <c r="C710" s="197"/>
      <c r="D710" s="197"/>
      <c r="E710" s="197"/>
      <c r="F710" s="197"/>
      <c r="G710" s="197"/>
      <c r="H710" s="197"/>
      <c r="I710" s="197"/>
      <c r="J710" s="197"/>
      <c r="K710" s="197"/>
      <c r="L710" s="197"/>
      <c r="M710" s="197"/>
      <c r="N710" s="197"/>
      <c r="O710" s="197"/>
      <c r="P710" s="197"/>
      <c r="Q710" s="197"/>
      <c r="R710" s="197"/>
      <c r="S710" s="197"/>
      <c r="T710" s="197"/>
      <c r="U710" s="197"/>
      <c r="V710" s="197"/>
      <c r="W710" s="197"/>
      <c r="X710" s="197"/>
      <c r="Y710" s="197"/>
      <c r="Z710" s="197"/>
    </row>
    <row r="711" ht="15.75" customHeight="1">
      <c r="A711" s="197"/>
      <c r="B711" s="197"/>
      <c r="C711" s="197"/>
      <c r="D711" s="197"/>
      <c r="E711" s="197"/>
      <c r="F711" s="197"/>
      <c r="G711" s="197"/>
      <c r="H711" s="197"/>
      <c r="I711" s="197"/>
      <c r="J711" s="197"/>
      <c r="K711" s="197"/>
      <c r="L711" s="197"/>
      <c r="M711" s="197"/>
      <c r="N711" s="197"/>
      <c r="O711" s="197"/>
      <c r="P711" s="197"/>
      <c r="Q711" s="197"/>
      <c r="R711" s="197"/>
      <c r="S711" s="197"/>
      <c r="T711" s="197"/>
      <c r="U711" s="197"/>
      <c r="V711" s="197"/>
      <c r="W711" s="197"/>
      <c r="X711" s="197"/>
      <c r="Y711" s="197"/>
      <c r="Z711" s="197"/>
    </row>
    <row r="712" ht="15.75" customHeight="1">
      <c r="A712" s="197"/>
      <c r="B712" s="197"/>
      <c r="C712" s="197"/>
      <c r="D712" s="197"/>
      <c r="E712" s="197"/>
      <c r="F712" s="197"/>
      <c r="G712" s="197"/>
      <c r="H712" s="197"/>
      <c r="I712" s="197"/>
      <c r="J712" s="197"/>
      <c r="K712" s="197"/>
      <c r="L712" s="197"/>
      <c r="M712" s="197"/>
      <c r="N712" s="197"/>
      <c r="O712" s="197"/>
      <c r="P712" s="197"/>
      <c r="Q712" s="197"/>
      <c r="R712" s="197"/>
      <c r="S712" s="197"/>
      <c r="T712" s="197"/>
      <c r="U712" s="197"/>
      <c r="V712" s="197"/>
      <c r="W712" s="197"/>
      <c r="X712" s="197"/>
      <c r="Y712" s="197"/>
      <c r="Z712" s="197"/>
    </row>
    <row r="713" ht="15.75" customHeight="1">
      <c r="A713" s="197"/>
      <c r="B713" s="197"/>
      <c r="C713" s="197"/>
      <c r="D713" s="197"/>
      <c r="E713" s="197"/>
      <c r="F713" s="197"/>
      <c r="G713" s="197"/>
      <c r="H713" s="197"/>
      <c r="I713" s="197"/>
      <c r="J713" s="197"/>
      <c r="K713" s="197"/>
      <c r="L713" s="197"/>
      <c r="M713" s="197"/>
      <c r="N713" s="197"/>
      <c r="O713" s="197"/>
      <c r="P713" s="197"/>
      <c r="Q713" s="197"/>
      <c r="R713" s="197"/>
      <c r="S713" s="197"/>
      <c r="T713" s="197"/>
      <c r="U713" s="197"/>
      <c r="V713" s="197"/>
      <c r="W713" s="197"/>
      <c r="X713" s="197"/>
      <c r="Y713" s="197"/>
      <c r="Z713" s="197"/>
    </row>
    <row r="714" ht="15.75" customHeight="1">
      <c r="A714" s="197"/>
      <c r="B714" s="197"/>
      <c r="C714" s="197"/>
      <c r="D714" s="197"/>
      <c r="E714" s="197"/>
      <c r="F714" s="197"/>
      <c r="G714" s="197"/>
      <c r="H714" s="197"/>
      <c r="I714" s="197"/>
      <c r="J714" s="197"/>
      <c r="K714" s="197"/>
      <c r="L714" s="197"/>
      <c r="M714" s="197"/>
      <c r="N714" s="197"/>
      <c r="O714" s="197"/>
      <c r="P714" s="197"/>
      <c r="Q714" s="197"/>
      <c r="R714" s="197"/>
      <c r="S714" s="197"/>
      <c r="T714" s="197"/>
      <c r="U714" s="197"/>
      <c r="V714" s="197"/>
      <c r="W714" s="197"/>
      <c r="X714" s="197"/>
      <c r="Y714" s="197"/>
      <c r="Z714" s="197"/>
    </row>
    <row r="715" ht="15.75" customHeight="1">
      <c r="A715" s="197"/>
      <c r="B715" s="197"/>
      <c r="C715" s="197"/>
      <c r="D715" s="197"/>
      <c r="E715" s="197"/>
      <c r="F715" s="197"/>
      <c r="G715" s="197"/>
      <c r="H715" s="197"/>
      <c r="I715" s="197"/>
      <c r="J715" s="197"/>
      <c r="K715" s="197"/>
      <c r="L715" s="197"/>
      <c r="M715" s="197"/>
      <c r="N715" s="197"/>
      <c r="O715" s="197"/>
      <c r="P715" s="197"/>
      <c r="Q715" s="197"/>
      <c r="R715" s="197"/>
      <c r="S715" s="197"/>
      <c r="T715" s="197"/>
      <c r="U715" s="197"/>
      <c r="V715" s="197"/>
      <c r="W715" s="197"/>
      <c r="X715" s="197"/>
      <c r="Y715" s="197"/>
      <c r="Z715" s="197"/>
    </row>
    <row r="716" ht="15.75" customHeight="1">
      <c r="A716" s="197"/>
      <c r="B716" s="197"/>
      <c r="C716" s="197"/>
      <c r="D716" s="197"/>
      <c r="E716" s="197"/>
      <c r="F716" s="197"/>
      <c r="G716" s="197"/>
      <c r="H716" s="197"/>
      <c r="I716" s="197"/>
      <c r="J716" s="197"/>
      <c r="K716" s="197"/>
      <c r="L716" s="197"/>
      <c r="M716" s="197"/>
      <c r="N716" s="197"/>
      <c r="O716" s="197"/>
      <c r="P716" s="197"/>
      <c r="Q716" s="197"/>
      <c r="R716" s="197"/>
      <c r="S716" s="197"/>
      <c r="T716" s="197"/>
      <c r="U716" s="197"/>
      <c r="V716" s="197"/>
      <c r="W716" s="197"/>
      <c r="X716" s="197"/>
      <c r="Y716" s="197"/>
      <c r="Z716" s="197"/>
    </row>
    <row r="717" ht="15.75" customHeight="1">
      <c r="A717" s="197"/>
      <c r="B717" s="197"/>
      <c r="C717" s="197"/>
      <c r="D717" s="197"/>
      <c r="E717" s="197"/>
      <c r="F717" s="197"/>
      <c r="G717" s="197"/>
      <c r="H717" s="197"/>
      <c r="I717" s="197"/>
      <c r="J717" s="197"/>
      <c r="K717" s="197"/>
      <c r="L717" s="197"/>
      <c r="M717" s="197"/>
      <c r="N717" s="197"/>
      <c r="O717" s="197"/>
      <c r="P717" s="197"/>
      <c r="Q717" s="197"/>
      <c r="R717" s="197"/>
      <c r="S717" s="197"/>
      <c r="T717" s="197"/>
      <c r="U717" s="197"/>
      <c r="V717" s="197"/>
      <c r="W717" s="197"/>
      <c r="X717" s="197"/>
      <c r="Y717" s="197"/>
      <c r="Z717" s="197"/>
    </row>
    <row r="718" ht="15.75" customHeight="1">
      <c r="A718" s="197"/>
      <c r="B718" s="197"/>
      <c r="C718" s="197"/>
      <c r="D718" s="197"/>
      <c r="E718" s="197"/>
      <c r="F718" s="197"/>
      <c r="G718" s="197"/>
      <c r="H718" s="197"/>
      <c r="I718" s="197"/>
      <c r="J718" s="197"/>
      <c r="K718" s="197"/>
      <c r="L718" s="197"/>
      <c r="M718" s="197"/>
      <c r="N718" s="197"/>
      <c r="O718" s="197"/>
      <c r="P718" s="197"/>
      <c r="Q718" s="197"/>
      <c r="R718" s="197"/>
      <c r="S718" s="197"/>
      <c r="T718" s="197"/>
      <c r="U718" s="197"/>
      <c r="V718" s="197"/>
      <c r="W718" s="197"/>
      <c r="X718" s="197"/>
      <c r="Y718" s="197"/>
      <c r="Z718" s="197"/>
    </row>
    <row r="719" ht="15.75" customHeight="1">
      <c r="A719" s="197"/>
      <c r="B719" s="197"/>
      <c r="C719" s="197"/>
      <c r="D719" s="197"/>
      <c r="E719" s="197"/>
      <c r="F719" s="197"/>
      <c r="G719" s="197"/>
      <c r="H719" s="197"/>
      <c r="I719" s="197"/>
      <c r="J719" s="197"/>
      <c r="K719" s="197"/>
      <c r="L719" s="197"/>
      <c r="M719" s="197"/>
      <c r="N719" s="197"/>
      <c r="O719" s="197"/>
      <c r="P719" s="197"/>
      <c r="Q719" s="197"/>
      <c r="R719" s="197"/>
      <c r="S719" s="197"/>
      <c r="T719" s="197"/>
      <c r="U719" s="197"/>
      <c r="V719" s="197"/>
      <c r="W719" s="197"/>
      <c r="X719" s="197"/>
      <c r="Y719" s="197"/>
      <c r="Z719" s="197"/>
    </row>
    <row r="720" ht="15.75" customHeight="1">
      <c r="A720" s="197"/>
      <c r="B720" s="197"/>
      <c r="C720" s="197"/>
      <c r="D720" s="197"/>
      <c r="E720" s="197"/>
      <c r="F720" s="197"/>
      <c r="G720" s="197"/>
      <c r="H720" s="197"/>
      <c r="I720" s="197"/>
      <c r="J720" s="197"/>
      <c r="K720" s="197"/>
      <c r="L720" s="197"/>
      <c r="M720" s="197"/>
      <c r="N720" s="197"/>
      <c r="O720" s="197"/>
      <c r="P720" s="197"/>
      <c r="Q720" s="197"/>
      <c r="R720" s="197"/>
      <c r="S720" s="197"/>
      <c r="T720" s="197"/>
      <c r="U720" s="197"/>
      <c r="V720" s="197"/>
      <c r="W720" s="197"/>
      <c r="X720" s="197"/>
      <c r="Y720" s="197"/>
      <c r="Z720" s="197"/>
    </row>
    <row r="721" ht="15.75" customHeight="1">
      <c r="A721" s="197"/>
      <c r="B721" s="197"/>
      <c r="C721" s="197"/>
      <c r="D721" s="197"/>
      <c r="E721" s="197"/>
      <c r="F721" s="197"/>
      <c r="G721" s="197"/>
      <c r="H721" s="197"/>
      <c r="I721" s="197"/>
      <c r="J721" s="197"/>
      <c r="K721" s="197"/>
      <c r="L721" s="197"/>
      <c r="M721" s="197"/>
      <c r="N721" s="197"/>
      <c r="O721" s="197"/>
      <c r="P721" s="197"/>
      <c r="Q721" s="197"/>
      <c r="R721" s="197"/>
      <c r="S721" s="197"/>
      <c r="T721" s="197"/>
      <c r="U721" s="197"/>
      <c r="V721" s="197"/>
      <c r="W721" s="197"/>
      <c r="X721" s="197"/>
      <c r="Y721" s="197"/>
      <c r="Z721" s="197"/>
    </row>
    <row r="722" ht="15.75" customHeight="1">
      <c r="A722" s="197"/>
      <c r="B722" s="197"/>
      <c r="C722" s="197"/>
      <c r="D722" s="197"/>
      <c r="E722" s="197"/>
      <c r="F722" s="197"/>
      <c r="G722" s="197"/>
      <c r="H722" s="197"/>
      <c r="I722" s="197"/>
      <c r="J722" s="197"/>
      <c r="K722" s="197"/>
      <c r="L722" s="197"/>
      <c r="M722" s="197"/>
      <c r="N722" s="197"/>
      <c r="O722" s="197"/>
      <c r="P722" s="197"/>
      <c r="Q722" s="197"/>
      <c r="R722" s="197"/>
      <c r="S722" s="197"/>
      <c r="T722" s="197"/>
      <c r="U722" s="197"/>
      <c r="V722" s="197"/>
      <c r="W722" s="197"/>
      <c r="X722" s="197"/>
      <c r="Y722" s="197"/>
      <c r="Z722" s="197"/>
    </row>
    <row r="723" ht="15.75" customHeight="1">
      <c r="A723" s="197"/>
      <c r="B723" s="197"/>
      <c r="C723" s="197"/>
      <c r="D723" s="197"/>
      <c r="E723" s="197"/>
      <c r="F723" s="197"/>
      <c r="G723" s="197"/>
      <c r="H723" s="197"/>
      <c r="I723" s="197"/>
      <c r="J723" s="197"/>
      <c r="K723" s="197"/>
      <c r="L723" s="197"/>
      <c r="M723" s="197"/>
      <c r="N723" s="197"/>
      <c r="O723" s="197"/>
      <c r="P723" s="197"/>
      <c r="Q723" s="197"/>
      <c r="R723" s="197"/>
      <c r="S723" s="197"/>
      <c r="T723" s="197"/>
      <c r="U723" s="197"/>
      <c r="V723" s="197"/>
      <c r="W723" s="197"/>
      <c r="X723" s="197"/>
      <c r="Y723" s="197"/>
      <c r="Z723" s="197"/>
    </row>
    <row r="724" ht="15.75" customHeight="1">
      <c r="A724" s="197"/>
      <c r="B724" s="197"/>
      <c r="C724" s="197"/>
      <c r="D724" s="197"/>
      <c r="E724" s="197"/>
      <c r="F724" s="197"/>
      <c r="G724" s="197"/>
      <c r="H724" s="197"/>
      <c r="I724" s="197"/>
      <c r="J724" s="197"/>
      <c r="K724" s="197"/>
      <c r="L724" s="197"/>
      <c r="M724" s="197"/>
      <c r="N724" s="197"/>
      <c r="O724" s="197"/>
      <c r="P724" s="197"/>
      <c r="Q724" s="197"/>
      <c r="R724" s="197"/>
      <c r="S724" s="197"/>
      <c r="T724" s="197"/>
      <c r="U724" s="197"/>
      <c r="V724" s="197"/>
      <c r="W724" s="197"/>
      <c r="X724" s="197"/>
      <c r="Y724" s="197"/>
      <c r="Z724" s="197"/>
    </row>
    <row r="725" ht="15.75" customHeight="1">
      <c r="A725" s="197"/>
      <c r="B725" s="197"/>
      <c r="C725" s="197"/>
      <c r="D725" s="197"/>
      <c r="E725" s="197"/>
      <c r="F725" s="197"/>
      <c r="G725" s="197"/>
      <c r="H725" s="197"/>
      <c r="I725" s="197"/>
      <c r="J725" s="197"/>
      <c r="K725" s="197"/>
      <c r="L725" s="197"/>
      <c r="M725" s="197"/>
      <c r="N725" s="197"/>
      <c r="O725" s="197"/>
      <c r="P725" s="197"/>
      <c r="Q725" s="197"/>
      <c r="R725" s="197"/>
      <c r="S725" s="197"/>
      <c r="T725" s="197"/>
      <c r="U725" s="197"/>
      <c r="V725" s="197"/>
      <c r="W725" s="197"/>
      <c r="X725" s="197"/>
      <c r="Y725" s="197"/>
      <c r="Z725" s="197"/>
    </row>
    <row r="726" ht="15.75" customHeight="1">
      <c r="A726" s="197"/>
      <c r="B726" s="197"/>
      <c r="C726" s="197"/>
      <c r="D726" s="197"/>
      <c r="E726" s="197"/>
      <c r="F726" s="197"/>
      <c r="G726" s="197"/>
      <c r="H726" s="197"/>
      <c r="I726" s="197"/>
      <c r="J726" s="197"/>
      <c r="K726" s="197"/>
      <c r="L726" s="197"/>
      <c r="M726" s="197"/>
      <c r="N726" s="197"/>
      <c r="O726" s="197"/>
      <c r="P726" s="197"/>
      <c r="Q726" s="197"/>
      <c r="R726" s="197"/>
      <c r="S726" s="197"/>
      <c r="T726" s="197"/>
      <c r="U726" s="197"/>
      <c r="V726" s="197"/>
      <c r="W726" s="197"/>
      <c r="X726" s="197"/>
      <c r="Y726" s="197"/>
      <c r="Z726" s="197"/>
    </row>
    <row r="727" ht="15.75" customHeight="1">
      <c r="A727" s="197"/>
      <c r="B727" s="197"/>
      <c r="C727" s="197"/>
      <c r="D727" s="197"/>
      <c r="E727" s="197"/>
      <c r="F727" s="197"/>
      <c r="G727" s="197"/>
      <c r="H727" s="197"/>
      <c r="I727" s="197"/>
      <c r="J727" s="197"/>
      <c r="K727" s="197"/>
      <c r="L727" s="197"/>
      <c r="M727" s="197"/>
      <c r="N727" s="197"/>
      <c r="O727" s="197"/>
      <c r="P727" s="197"/>
      <c r="Q727" s="197"/>
      <c r="R727" s="197"/>
      <c r="S727" s="197"/>
      <c r="T727" s="197"/>
      <c r="U727" s="197"/>
      <c r="V727" s="197"/>
      <c r="W727" s="197"/>
      <c r="X727" s="197"/>
      <c r="Y727" s="197"/>
      <c r="Z727" s="197"/>
    </row>
    <row r="728" ht="15.75" customHeight="1">
      <c r="A728" s="197"/>
      <c r="B728" s="197"/>
      <c r="C728" s="197"/>
      <c r="D728" s="197"/>
      <c r="E728" s="197"/>
      <c r="F728" s="197"/>
      <c r="G728" s="197"/>
      <c r="H728" s="197"/>
      <c r="I728" s="197"/>
      <c r="J728" s="197"/>
      <c r="K728" s="197"/>
      <c r="L728" s="197"/>
      <c r="M728" s="197"/>
      <c r="N728" s="197"/>
      <c r="O728" s="197"/>
      <c r="P728" s="197"/>
      <c r="Q728" s="197"/>
      <c r="R728" s="197"/>
      <c r="S728" s="197"/>
      <c r="T728" s="197"/>
      <c r="U728" s="197"/>
      <c r="V728" s="197"/>
      <c r="W728" s="197"/>
      <c r="X728" s="197"/>
      <c r="Y728" s="197"/>
      <c r="Z728" s="197"/>
    </row>
    <row r="729" ht="15.75" customHeight="1">
      <c r="A729" s="197"/>
      <c r="B729" s="197"/>
      <c r="C729" s="197"/>
      <c r="D729" s="197"/>
      <c r="E729" s="197"/>
      <c r="F729" s="197"/>
      <c r="G729" s="197"/>
      <c r="H729" s="197"/>
      <c r="I729" s="197"/>
      <c r="J729" s="197"/>
      <c r="K729" s="197"/>
      <c r="L729" s="197"/>
      <c r="M729" s="197"/>
      <c r="N729" s="197"/>
      <c r="O729" s="197"/>
      <c r="P729" s="197"/>
      <c r="Q729" s="197"/>
      <c r="R729" s="197"/>
      <c r="S729" s="197"/>
      <c r="T729" s="197"/>
      <c r="U729" s="197"/>
      <c r="V729" s="197"/>
      <c r="W729" s="197"/>
      <c r="X729" s="197"/>
      <c r="Y729" s="197"/>
      <c r="Z729" s="197"/>
    </row>
    <row r="730" ht="15.75" customHeight="1">
      <c r="A730" s="197"/>
      <c r="B730" s="197"/>
      <c r="C730" s="197"/>
      <c r="D730" s="197"/>
      <c r="E730" s="197"/>
      <c r="F730" s="197"/>
      <c r="G730" s="197"/>
      <c r="H730" s="197"/>
      <c r="I730" s="197"/>
      <c r="J730" s="197"/>
      <c r="K730" s="197"/>
      <c r="L730" s="197"/>
      <c r="M730" s="197"/>
      <c r="N730" s="197"/>
      <c r="O730" s="197"/>
      <c r="P730" s="197"/>
      <c r="Q730" s="197"/>
      <c r="R730" s="197"/>
      <c r="S730" s="197"/>
      <c r="T730" s="197"/>
      <c r="U730" s="197"/>
      <c r="V730" s="197"/>
      <c r="W730" s="197"/>
      <c r="X730" s="197"/>
      <c r="Y730" s="197"/>
      <c r="Z730" s="197"/>
    </row>
    <row r="731" ht="15.75" customHeight="1">
      <c r="A731" s="197"/>
      <c r="B731" s="197"/>
      <c r="C731" s="197"/>
      <c r="D731" s="197"/>
      <c r="E731" s="197"/>
      <c r="F731" s="197"/>
      <c r="G731" s="197"/>
      <c r="H731" s="197"/>
      <c r="I731" s="197"/>
      <c r="J731" s="197"/>
      <c r="K731" s="197"/>
      <c r="L731" s="197"/>
      <c r="M731" s="197"/>
      <c r="N731" s="197"/>
      <c r="O731" s="197"/>
      <c r="P731" s="197"/>
      <c r="Q731" s="197"/>
      <c r="R731" s="197"/>
      <c r="S731" s="197"/>
      <c r="T731" s="197"/>
      <c r="U731" s="197"/>
      <c r="V731" s="197"/>
      <c r="W731" s="197"/>
      <c r="X731" s="197"/>
      <c r="Y731" s="197"/>
      <c r="Z731" s="197"/>
    </row>
    <row r="732" ht="15.75" customHeight="1">
      <c r="A732" s="197"/>
      <c r="B732" s="197"/>
      <c r="C732" s="197"/>
      <c r="D732" s="197"/>
      <c r="E732" s="197"/>
      <c r="F732" s="197"/>
      <c r="G732" s="197"/>
      <c r="H732" s="197"/>
      <c r="I732" s="197"/>
      <c r="J732" s="197"/>
      <c r="K732" s="197"/>
      <c r="L732" s="197"/>
      <c r="M732" s="197"/>
      <c r="N732" s="197"/>
      <c r="O732" s="197"/>
      <c r="P732" s="197"/>
      <c r="Q732" s="197"/>
      <c r="R732" s="197"/>
      <c r="S732" s="197"/>
      <c r="T732" s="197"/>
      <c r="U732" s="197"/>
      <c r="V732" s="197"/>
      <c r="W732" s="197"/>
      <c r="X732" s="197"/>
      <c r="Y732" s="197"/>
      <c r="Z732" s="197"/>
    </row>
    <row r="733" ht="15.75" customHeight="1">
      <c r="A733" s="197"/>
      <c r="B733" s="197"/>
      <c r="C733" s="197"/>
      <c r="D733" s="197"/>
      <c r="E733" s="197"/>
      <c r="F733" s="197"/>
      <c r="G733" s="197"/>
      <c r="H733" s="197"/>
      <c r="I733" s="197"/>
      <c r="J733" s="197"/>
      <c r="K733" s="197"/>
      <c r="L733" s="197"/>
      <c r="M733" s="197"/>
      <c r="N733" s="197"/>
      <c r="O733" s="197"/>
      <c r="P733" s="197"/>
      <c r="Q733" s="197"/>
      <c r="R733" s="197"/>
      <c r="S733" s="197"/>
      <c r="T733" s="197"/>
      <c r="U733" s="197"/>
      <c r="V733" s="197"/>
      <c r="W733" s="197"/>
      <c r="X733" s="197"/>
      <c r="Y733" s="197"/>
      <c r="Z733" s="197"/>
    </row>
    <row r="734" ht="15.75" customHeight="1">
      <c r="A734" s="197"/>
      <c r="B734" s="197"/>
      <c r="C734" s="197"/>
      <c r="D734" s="197"/>
      <c r="E734" s="197"/>
      <c r="F734" s="197"/>
      <c r="G734" s="197"/>
      <c r="H734" s="197"/>
      <c r="I734" s="197"/>
      <c r="J734" s="197"/>
      <c r="K734" s="197"/>
      <c r="L734" s="197"/>
      <c r="M734" s="197"/>
      <c r="N734" s="197"/>
      <c r="O734" s="197"/>
      <c r="P734" s="197"/>
      <c r="Q734" s="197"/>
      <c r="R734" s="197"/>
      <c r="S734" s="197"/>
      <c r="T734" s="197"/>
      <c r="U734" s="197"/>
      <c r="V734" s="197"/>
      <c r="W734" s="197"/>
      <c r="X734" s="197"/>
      <c r="Y734" s="197"/>
      <c r="Z734" s="197"/>
    </row>
    <row r="735" ht="15.75" customHeight="1">
      <c r="A735" s="197"/>
      <c r="B735" s="197"/>
      <c r="C735" s="197"/>
      <c r="D735" s="197"/>
      <c r="E735" s="197"/>
      <c r="F735" s="197"/>
      <c r="G735" s="197"/>
      <c r="H735" s="197"/>
      <c r="I735" s="197"/>
      <c r="J735" s="197"/>
      <c r="K735" s="197"/>
      <c r="L735" s="197"/>
      <c r="M735" s="197"/>
      <c r="N735" s="197"/>
      <c r="O735" s="197"/>
      <c r="P735" s="197"/>
      <c r="Q735" s="197"/>
      <c r="R735" s="197"/>
      <c r="S735" s="197"/>
      <c r="T735" s="197"/>
      <c r="U735" s="197"/>
      <c r="V735" s="197"/>
      <c r="W735" s="197"/>
      <c r="X735" s="197"/>
      <c r="Y735" s="197"/>
      <c r="Z735" s="197"/>
    </row>
    <row r="736" ht="15.75" customHeight="1">
      <c r="A736" s="197"/>
      <c r="B736" s="197"/>
      <c r="C736" s="197"/>
      <c r="D736" s="197"/>
      <c r="E736" s="197"/>
      <c r="F736" s="197"/>
      <c r="G736" s="197"/>
      <c r="H736" s="197"/>
      <c r="I736" s="197"/>
      <c r="J736" s="197"/>
      <c r="K736" s="197"/>
      <c r="L736" s="197"/>
      <c r="M736" s="197"/>
      <c r="N736" s="197"/>
      <c r="O736" s="197"/>
      <c r="P736" s="197"/>
      <c r="Q736" s="197"/>
      <c r="R736" s="197"/>
      <c r="S736" s="197"/>
      <c r="T736" s="197"/>
      <c r="U736" s="197"/>
      <c r="V736" s="197"/>
      <c r="W736" s="197"/>
      <c r="X736" s="197"/>
      <c r="Y736" s="197"/>
      <c r="Z736" s="197"/>
    </row>
    <row r="737" ht="15.75" customHeight="1">
      <c r="A737" s="197"/>
      <c r="B737" s="197"/>
      <c r="C737" s="197"/>
      <c r="D737" s="197"/>
      <c r="E737" s="197"/>
      <c r="F737" s="197"/>
      <c r="G737" s="197"/>
      <c r="H737" s="197"/>
      <c r="I737" s="197"/>
      <c r="J737" s="197"/>
      <c r="K737" s="197"/>
      <c r="L737" s="197"/>
      <c r="M737" s="197"/>
      <c r="N737" s="197"/>
      <c r="O737" s="197"/>
      <c r="P737" s="197"/>
      <c r="Q737" s="197"/>
      <c r="R737" s="197"/>
      <c r="S737" s="197"/>
      <c r="T737" s="197"/>
      <c r="U737" s="197"/>
      <c r="V737" s="197"/>
      <c r="W737" s="197"/>
      <c r="X737" s="197"/>
      <c r="Y737" s="197"/>
      <c r="Z737" s="197"/>
    </row>
    <row r="738" ht="15.75" customHeight="1">
      <c r="A738" s="197"/>
      <c r="B738" s="197"/>
      <c r="C738" s="197"/>
      <c r="D738" s="197"/>
      <c r="E738" s="197"/>
      <c r="F738" s="197"/>
      <c r="G738" s="197"/>
      <c r="H738" s="197"/>
      <c r="I738" s="197"/>
      <c r="J738" s="197"/>
      <c r="K738" s="197"/>
      <c r="L738" s="197"/>
      <c r="M738" s="197"/>
      <c r="N738" s="197"/>
      <c r="O738" s="197"/>
      <c r="P738" s="197"/>
      <c r="Q738" s="197"/>
      <c r="R738" s="197"/>
      <c r="S738" s="197"/>
      <c r="T738" s="197"/>
      <c r="U738" s="197"/>
      <c r="V738" s="197"/>
      <c r="W738" s="197"/>
      <c r="X738" s="197"/>
      <c r="Y738" s="197"/>
      <c r="Z738" s="197"/>
    </row>
    <row r="739" ht="15.75" customHeight="1">
      <c r="A739" s="197"/>
      <c r="B739" s="197"/>
      <c r="C739" s="197"/>
      <c r="D739" s="197"/>
      <c r="E739" s="197"/>
      <c r="F739" s="197"/>
      <c r="G739" s="197"/>
      <c r="H739" s="197"/>
      <c r="I739" s="197"/>
      <c r="J739" s="197"/>
      <c r="K739" s="197"/>
      <c r="L739" s="197"/>
      <c r="M739" s="197"/>
      <c r="N739" s="197"/>
      <c r="O739" s="197"/>
      <c r="P739" s="197"/>
      <c r="Q739" s="197"/>
      <c r="R739" s="197"/>
      <c r="S739" s="197"/>
      <c r="T739" s="197"/>
      <c r="U739" s="197"/>
      <c r="V739" s="197"/>
      <c r="W739" s="197"/>
      <c r="X739" s="197"/>
      <c r="Y739" s="197"/>
      <c r="Z739" s="197"/>
    </row>
    <row r="740" ht="15.75" customHeight="1">
      <c r="A740" s="197"/>
      <c r="B740" s="197"/>
      <c r="C740" s="197"/>
      <c r="D740" s="197"/>
      <c r="E740" s="197"/>
      <c r="F740" s="197"/>
      <c r="G740" s="197"/>
      <c r="H740" s="197"/>
      <c r="I740" s="197"/>
      <c r="J740" s="197"/>
      <c r="K740" s="197"/>
      <c r="L740" s="197"/>
      <c r="M740" s="197"/>
      <c r="N740" s="197"/>
      <c r="O740" s="197"/>
      <c r="P740" s="197"/>
      <c r="Q740" s="197"/>
      <c r="R740" s="197"/>
      <c r="S740" s="197"/>
      <c r="T740" s="197"/>
      <c r="U740" s="197"/>
      <c r="V740" s="197"/>
      <c r="W740" s="197"/>
      <c r="X740" s="197"/>
      <c r="Y740" s="197"/>
      <c r="Z740" s="197"/>
    </row>
    <row r="741" ht="15.75" customHeight="1">
      <c r="A741" s="197"/>
      <c r="B741" s="197"/>
      <c r="C741" s="197"/>
      <c r="D741" s="197"/>
      <c r="E741" s="197"/>
      <c r="F741" s="197"/>
      <c r="G741" s="197"/>
      <c r="H741" s="197"/>
      <c r="I741" s="197"/>
      <c r="J741" s="197"/>
      <c r="K741" s="197"/>
      <c r="L741" s="197"/>
      <c r="M741" s="197"/>
      <c r="N741" s="197"/>
      <c r="O741" s="197"/>
      <c r="P741" s="197"/>
      <c r="Q741" s="197"/>
      <c r="R741" s="197"/>
      <c r="S741" s="197"/>
      <c r="T741" s="197"/>
      <c r="U741" s="197"/>
      <c r="V741" s="197"/>
      <c r="W741" s="197"/>
      <c r="X741" s="197"/>
      <c r="Y741" s="197"/>
      <c r="Z741" s="197"/>
    </row>
    <row r="742" ht="15.75" customHeight="1">
      <c r="A742" s="197"/>
      <c r="B742" s="197"/>
      <c r="C742" s="197"/>
      <c r="D742" s="197"/>
      <c r="E742" s="197"/>
      <c r="F742" s="197"/>
      <c r="G742" s="197"/>
      <c r="H742" s="197"/>
      <c r="I742" s="197"/>
      <c r="J742" s="197"/>
      <c r="K742" s="197"/>
      <c r="L742" s="197"/>
      <c r="M742" s="197"/>
      <c r="N742" s="197"/>
      <c r="O742" s="197"/>
      <c r="P742" s="197"/>
      <c r="Q742" s="197"/>
      <c r="R742" s="197"/>
      <c r="S742" s="197"/>
      <c r="T742" s="197"/>
      <c r="U742" s="197"/>
      <c r="V742" s="197"/>
      <c r="W742" s="197"/>
      <c r="X742" s="197"/>
      <c r="Y742" s="197"/>
      <c r="Z742" s="197"/>
    </row>
    <row r="743" ht="15.75" customHeight="1">
      <c r="A743" s="197"/>
      <c r="B743" s="197"/>
      <c r="C743" s="197"/>
      <c r="D743" s="197"/>
      <c r="E743" s="197"/>
      <c r="F743" s="197"/>
      <c r="G743" s="197"/>
      <c r="H743" s="197"/>
      <c r="I743" s="197"/>
      <c r="J743" s="197"/>
      <c r="K743" s="197"/>
      <c r="L743" s="197"/>
      <c r="M743" s="197"/>
      <c r="N743" s="197"/>
      <c r="O743" s="197"/>
      <c r="P743" s="197"/>
      <c r="Q743" s="197"/>
      <c r="R743" s="197"/>
      <c r="S743" s="197"/>
      <c r="T743" s="197"/>
      <c r="U743" s="197"/>
      <c r="V743" s="197"/>
      <c r="W743" s="197"/>
      <c r="X743" s="197"/>
      <c r="Y743" s="197"/>
      <c r="Z743" s="197"/>
    </row>
    <row r="744" ht="15.75" customHeight="1">
      <c r="A744" s="197"/>
      <c r="B744" s="197"/>
      <c r="C744" s="197"/>
      <c r="D744" s="197"/>
      <c r="E744" s="197"/>
      <c r="F744" s="197"/>
      <c r="G744" s="197"/>
      <c r="H744" s="197"/>
      <c r="I744" s="197"/>
      <c r="J744" s="197"/>
      <c r="K744" s="197"/>
      <c r="L744" s="197"/>
      <c r="M744" s="197"/>
      <c r="N744" s="197"/>
      <c r="O744" s="197"/>
      <c r="P744" s="197"/>
      <c r="Q744" s="197"/>
      <c r="R744" s="197"/>
      <c r="S744" s="197"/>
      <c r="T744" s="197"/>
      <c r="U744" s="197"/>
      <c r="V744" s="197"/>
      <c r="W744" s="197"/>
      <c r="X744" s="197"/>
      <c r="Y744" s="197"/>
      <c r="Z744" s="197"/>
    </row>
    <row r="745" ht="15.75" customHeight="1">
      <c r="A745" s="197"/>
      <c r="B745" s="197"/>
      <c r="C745" s="197"/>
      <c r="D745" s="197"/>
      <c r="E745" s="197"/>
      <c r="F745" s="197"/>
      <c r="G745" s="197"/>
      <c r="H745" s="197"/>
      <c r="I745" s="197"/>
      <c r="J745" s="197"/>
      <c r="K745" s="197"/>
      <c r="L745" s="197"/>
      <c r="M745" s="197"/>
      <c r="N745" s="197"/>
      <c r="O745" s="197"/>
      <c r="P745" s="197"/>
      <c r="Q745" s="197"/>
      <c r="R745" s="197"/>
      <c r="S745" s="197"/>
      <c r="T745" s="197"/>
      <c r="U745" s="197"/>
      <c r="V745" s="197"/>
      <c r="W745" s="197"/>
      <c r="X745" s="197"/>
      <c r="Y745" s="197"/>
      <c r="Z745" s="197"/>
    </row>
    <row r="746" ht="15.75" customHeight="1">
      <c r="A746" s="197"/>
      <c r="B746" s="197"/>
      <c r="C746" s="197"/>
      <c r="D746" s="197"/>
      <c r="E746" s="197"/>
      <c r="F746" s="197"/>
      <c r="G746" s="197"/>
      <c r="H746" s="197"/>
      <c r="I746" s="197"/>
      <c r="J746" s="197"/>
      <c r="K746" s="197"/>
      <c r="L746" s="197"/>
      <c r="M746" s="197"/>
      <c r="N746" s="197"/>
      <c r="O746" s="197"/>
      <c r="P746" s="197"/>
      <c r="Q746" s="197"/>
      <c r="R746" s="197"/>
      <c r="S746" s="197"/>
      <c r="T746" s="197"/>
      <c r="U746" s="197"/>
      <c r="V746" s="197"/>
      <c r="W746" s="197"/>
      <c r="X746" s="197"/>
      <c r="Y746" s="197"/>
      <c r="Z746" s="197"/>
    </row>
    <row r="747" ht="15.75" customHeight="1">
      <c r="A747" s="197"/>
      <c r="B747" s="197"/>
      <c r="C747" s="197"/>
      <c r="D747" s="197"/>
      <c r="E747" s="197"/>
      <c r="F747" s="197"/>
      <c r="G747" s="197"/>
      <c r="H747" s="197"/>
      <c r="I747" s="197"/>
      <c r="J747" s="197"/>
      <c r="K747" s="197"/>
      <c r="L747" s="197"/>
      <c r="M747" s="197"/>
      <c r="N747" s="197"/>
      <c r="O747" s="197"/>
      <c r="P747" s="197"/>
      <c r="Q747" s="197"/>
      <c r="R747" s="197"/>
      <c r="S747" s="197"/>
      <c r="T747" s="197"/>
      <c r="U747" s="197"/>
      <c r="V747" s="197"/>
      <c r="W747" s="197"/>
      <c r="X747" s="197"/>
      <c r="Y747" s="197"/>
      <c r="Z747" s="197"/>
    </row>
    <row r="748" ht="15.75" customHeight="1">
      <c r="A748" s="197"/>
      <c r="B748" s="197"/>
      <c r="C748" s="197"/>
      <c r="D748" s="197"/>
      <c r="E748" s="197"/>
      <c r="F748" s="197"/>
      <c r="G748" s="197"/>
      <c r="H748" s="197"/>
      <c r="I748" s="197"/>
      <c r="J748" s="197"/>
      <c r="K748" s="197"/>
      <c r="L748" s="197"/>
      <c r="M748" s="197"/>
      <c r="N748" s="197"/>
      <c r="O748" s="197"/>
      <c r="P748" s="197"/>
      <c r="Q748" s="197"/>
      <c r="R748" s="197"/>
      <c r="S748" s="197"/>
      <c r="T748" s="197"/>
      <c r="U748" s="197"/>
      <c r="V748" s="197"/>
      <c r="W748" s="197"/>
      <c r="X748" s="197"/>
      <c r="Y748" s="197"/>
      <c r="Z748" s="197"/>
    </row>
    <row r="749" ht="15.75" customHeight="1">
      <c r="A749" s="197"/>
      <c r="B749" s="197"/>
      <c r="C749" s="197"/>
      <c r="D749" s="197"/>
      <c r="E749" s="197"/>
      <c r="F749" s="197"/>
      <c r="G749" s="197"/>
      <c r="H749" s="197"/>
      <c r="I749" s="197"/>
      <c r="J749" s="197"/>
      <c r="K749" s="197"/>
      <c r="L749" s="197"/>
      <c r="M749" s="197"/>
      <c r="N749" s="197"/>
      <c r="O749" s="197"/>
      <c r="P749" s="197"/>
      <c r="Q749" s="197"/>
      <c r="R749" s="197"/>
      <c r="S749" s="197"/>
      <c r="T749" s="197"/>
      <c r="U749" s="197"/>
      <c r="V749" s="197"/>
      <c r="W749" s="197"/>
      <c r="X749" s="197"/>
      <c r="Y749" s="197"/>
      <c r="Z749" s="197"/>
    </row>
    <row r="750" ht="15.75" customHeight="1">
      <c r="A750" s="197"/>
      <c r="B750" s="197"/>
      <c r="C750" s="197"/>
      <c r="D750" s="197"/>
      <c r="E750" s="197"/>
      <c r="F750" s="197"/>
      <c r="G750" s="197"/>
      <c r="H750" s="197"/>
      <c r="I750" s="197"/>
      <c r="J750" s="197"/>
      <c r="K750" s="197"/>
      <c r="L750" s="197"/>
      <c r="M750" s="197"/>
      <c r="N750" s="197"/>
      <c r="O750" s="197"/>
      <c r="P750" s="197"/>
      <c r="Q750" s="197"/>
      <c r="R750" s="197"/>
      <c r="S750" s="197"/>
      <c r="T750" s="197"/>
      <c r="U750" s="197"/>
      <c r="V750" s="197"/>
      <c r="W750" s="197"/>
      <c r="X750" s="197"/>
      <c r="Y750" s="197"/>
      <c r="Z750" s="197"/>
    </row>
    <row r="751" ht="15.75" customHeight="1">
      <c r="A751" s="197"/>
      <c r="B751" s="197"/>
      <c r="C751" s="197"/>
      <c r="D751" s="197"/>
      <c r="E751" s="197"/>
      <c r="F751" s="197"/>
      <c r="G751" s="197"/>
      <c r="H751" s="197"/>
      <c r="I751" s="197"/>
      <c r="J751" s="197"/>
      <c r="K751" s="197"/>
      <c r="L751" s="197"/>
      <c r="M751" s="197"/>
      <c r="N751" s="197"/>
      <c r="O751" s="197"/>
      <c r="P751" s="197"/>
      <c r="Q751" s="197"/>
      <c r="R751" s="197"/>
      <c r="S751" s="197"/>
      <c r="T751" s="197"/>
      <c r="U751" s="197"/>
      <c r="V751" s="197"/>
      <c r="W751" s="197"/>
      <c r="X751" s="197"/>
      <c r="Y751" s="197"/>
      <c r="Z751" s="197"/>
    </row>
    <row r="752" ht="15.75" customHeight="1">
      <c r="A752" s="197"/>
      <c r="B752" s="197"/>
      <c r="C752" s="197"/>
      <c r="D752" s="197"/>
      <c r="E752" s="197"/>
      <c r="F752" s="197"/>
      <c r="G752" s="197"/>
      <c r="H752" s="197"/>
      <c r="I752" s="197"/>
      <c r="J752" s="197"/>
      <c r="K752" s="197"/>
      <c r="L752" s="197"/>
      <c r="M752" s="197"/>
      <c r="N752" s="197"/>
      <c r="O752" s="197"/>
      <c r="P752" s="197"/>
      <c r="Q752" s="197"/>
      <c r="R752" s="197"/>
      <c r="S752" s="197"/>
      <c r="T752" s="197"/>
      <c r="U752" s="197"/>
      <c r="V752" s="197"/>
      <c r="W752" s="197"/>
      <c r="X752" s="197"/>
      <c r="Y752" s="197"/>
      <c r="Z752" s="197"/>
    </row>
    <row r="753" ht="15.75" customHeight="1">
      <c r="A753" s="197"/>
      <c r="B753" s="197"/>
      <c r="C753" s="197"/>
      <c r="D753" s="197"/>
      <c r="E753" s="197"/>
      <c r="F753" s="197"/>
      <c r="G753" s="197"/>
      <c r="H753" s="197"/>
      <c r="I753" s="197"/>
      <c r="J753" s="197"/>
      <c r="K753" s="197"/>
      <c r="L753" s="197"/>
      <c r="M753" s="197"/>
      <c r="N753" s="197"/>
      <c r="O753" s="197"/>
      <c r="P753" s="197"/>
      <c r="Q753" s="197"/>
      <c r="R753" s="197"/>
      <c r="S753" s="197"/>
      <c r="T753" s="197"/>
      <c r="U753" s="197"/>
      <c r="V753" s="197"/>
      <c r="W753" s="197"/>
      <c r="X753" s="197"/>
      <c r="Y753" s="197"/>
      <c r="Z753" s="197"/>
    </row>
    <row r="754" ht="15.75" customHeight="1">
      <c r="A754" s="197"/>
      <c r="B754" s="197"/>
      <c r="C754" s="197"/>
      <c r="D754" s="197"/>
      <c r="E754" s="197"/>
      <c r="F754" s="197"/>
      <c r="G754" s="197"/>
      <c r="H754" s="197"/>
      <c r="I754" s="197"/>
      <c r="J754" s="197"/>
      <c r="K754" s="197"/>
      <c r="L754" s="197"/>
      <c r="M754" s="197"/>
      <c r="N754" s="197"/>
      <c r="O754" s="197"/>
      <c r="P754" s="197"/>
      <c r="Q754" s="197"/>
      <c r="R754" s="197"/>
      <c r="S754" s="197"/>
      <c r="T754" s="197"/>
      <c r="U754" s="197"/>
      <c r="V754" s="197"/>
      <c r="W754" s="197"/>
      <c r="X754" s="197"/>
      <c r="Y754" s="197"/>
      <c r="Z754" s="197"/>
    </row>
    <row r="755" ht="15.75" customHeight="1">
      <c r="A755" s="197"/>
      <c r="B755" s="197"/>
      <c r="C755" s="197"/>
      <c r="D755" s="197"/>
      <c r="E755" s="197"/>
      <c r="F755" s="197"/>
      <c r="G755" s="197"/>
      <c r="H755" s="197"/>
      <c r="I755" s="197"/>
      <c r="J755" s="197"/>
      <c r="K755" s="197"/>
      <c r="L755" s="197"/>
      <c r="M755" s="197"/>
      <c r="N755" s="197"/>
      <c r="O755" s="197"/>
      <c r="P755" s="197"/>
      <c r="Q755" s="197"/>
      <c r="R755" s="197"/>
      <c r="S755" s="197"/>
      <c r="T755" s="197"/>
      <c r="U755" s="197"/>
      <c r="V755" s="197"/>
      <c r="W755" s="197"/>
      <c r="X755" s="197"/>
      <c r="Y755" s="197"/>
      <c r="Z755" s="197"/>
    </row>
    <row r="756" ht="15.75" customHeight="1">
      <c r="A756" s="197"/>
      <c r="B756" s="197"/>
      <c r="C756" s="197"/>
      <c r="D756" s="197"/>
      <c r="E756" s="197"/>
      <c r="F756" s="197"/>
      <c r="G756" s="197"/>
      <c r="H756" s="197"/>
      <c r="I756" s="197"/>
      <c r="J756" s="197"/>
      <c r="K756" s="197"/>
      <c r="L756" s="197"/>
      <c r="M756" s="197"/>
      <c r="N756" s="197"/>
      <c r="O756" s="197"/>
      <c r="P756" s="197"/>
      <c r="Q756" s="197"/>
      <c r="R756" s="197"/>
      <c r="S756" s="197"/>
      <c r="T756" s="197"/>
      <c r="U756" s="197"/>
      <c r="V756" s="197"/>
      <c r="W756" s="197"/>
      <c r="X756" s="197"/>
      <c r="Y756" s="197"/>
      <c r="Z756" s="197"/>
    </row>
    <row r="757" ht="15.75" customHeight="1">
      <c r="A757" s="197"/>
      <c r="B757" s="197"/>
      <c r="C757" s="197"/>
      <c r="D757" s="197"/>
      <c r="E757" s="197"/>
      <c r="F757" s="197"/>
      <c r="G757" s="197"/>
      <c r="H757" s="197"/>
      <c r="I757" s="197"/>
      <c r="J757" s="197"/>
      <c r="K757" s="197"/>
      <c r="L757" s="197"/>
      <c r="M757" s="197"/>
      <c r="N757" s="197"/>
      <c r="O757" s="197"/>
      <c r="P757" s="197"/>
      <c r="Q757" s="197"/>
      <c r="R757" s="197"/>
      <c r="S757" s="197"/>
      <c r="T757" s="197"/>
      <c r="U757" s="197"/>
      <c r="V757" s="197"/>
      <c r="W757" s="197"/>
      <c r="X757" s="197"/>
      <c r="Y757" s="197"/>
      <c r="Z757" s="197"/>
    </row>
    <row r="758" ht="15.75" customHeight="1">
      <c r="A758" s="197"/>
      <c r="B758" s="197"/>
      <c r="C758" s="197"/>
      <c r="D758" s="197"/>
      <c r="E758" s="197"/>
      <c r="F758" s="197"/>
      <c r="G758" s="197"/>
      <c r="H758" s="197"/>
      <c r="I758" s="197"/>
      <c r="J758" s="197"/>
      <c r="K758" s="197"/>
      <c r="L758" s="197"/>
      <c r="M758" s="197"/>
      <c r="N758" s="197"/>
      <c r="O758" s="197"/>
      <c r="P758" s="197"/>
      <c r="Q758" s="197"/>
      <c r="R758" s="197"/>
      <c r="S758" s="197"/>
      <c r="T758" s="197"/>
      <c r="U758" s="197"/>
      <c r="V758" s="197"/>
      <c r="W758" s="197"/>
      <c r="X758" s="197"/>
      <c r="Y758" s="197"/>
      <c r="Z758" s="197"/>
    </row>
    <row r="759" ht="15.75" customHeight="1">
      <c r="A759" s="197"/>
      <c r="B759" s="197"/>
      <c r="C759" s="197"/>
      <c r="D759" s="197"/>
      <c r="E759" s="197"/>
      <c r="F759" s="197"/>
      <c r="G759" s="197"/>
      <c r="H759" s="197"/>
      <c r="I759" s="197"/>
      <c r="J759" s="197"/>
      <c r="K759" s="197"/>
      <c r="L759" s="197"/>
      <c r="M759" s="197"/>
      <c r="N759" s="197"/>
      <c r="O759" s="197"/>
      <c r="P759" s="197"/>
      <c r="Q759" s="197"/>
      <c r="R759" s="197"/>
      <c r="S759" s="197"/>
      <c r="T759" s="197"/>
      <c r="U759" s="197"/>
      <c r="V759" s="197"/>
      <c r="W759" s="197"/>
      <c r="X759" s="197"/>
      <c r="Y759" s="197"/>
      <c r="Z759" s="197"/>
    </row>
    <row r="760" ht="15.75" customHeight="1">
      <c r="A760" s="197"/>
      <c r="B760" s="197"/>
      <c r="C760" s="197"/>
      <c r="D760" s="197"/>
      <c r="E760" s="197"/>
      <c r="F760" s="197"/>
      <c r="G760" s="197"/>
      <c r="H760" s="197"/>
      <c r="I760" s="197"/>
      <c r="J760" s="197"/>
      <c r="K760" s="197"/>
      <c r="L760" s="197"/>
      <c r="M760" s="197"/>
      <c r="N760" s="197"/>
      <c r="O760" s="197"/>
      <c r="P760" s="197"/>
      <c r="Q760" s="197"/>
      <c r="R760" s="197"/>
      <c r="S760" s="197"/>
      <c r="T760" s="197"/>
      <c r="U760" s="197"/>
      <c r="V760" s="197"/>
      <c r="W760" s="197"/>
      <c r="X760" s="197"/>
      <c r="Y760" s="197"/>
      <c r="Z760" s="197"/>
    </row>
    <row r="761" ht="15.75" customHeight="1">
      <c r="A761" s="197"/>
      <c r="B761" s="197"/>
      <c r="C761" s="197"/>
      <c r="D761" s="197"/>
      <c r="E761" s="197"/>
      <c r="F761" s="197"/>
      <c r="G761" s="197"/>
      <c r="H761" s="197"/>
      <c r="I761" s="197"/>
      <c r="J761" s="197"/>
      <c r="K761" s="197"/>
      <c r="L761" s="197"/>
      <c r="M761" s="197"/>
      <c r="N761" s="197"/>
      <c r="O761" s="197"/>
      <c r="P761" s="197"/>
      <c r="Q761" s="197"/>
      <c r="R761" s="197"/>
      <c r="S761" s="197"/>
      <c r="T761" s="197"/>
      <c r="U761" s="197"/>
      <c r="V761" s="197"/>
      <c r="W761" s="197"/>
      <c r="X761" s="197"/>
      <c r="Y761" s="197"/>
      <c r="Z761" s="197"/>
    </row>
    <row r="762" ht="15.75" customHeight="1">
      <c r="A762" s="197"/>
      <c r="B762" s="197"/>
      <c r="C762" s="197"/>
      <c r="D762" s="197"/>
      <c r="E762" s="197"/>
      <c r="F762" s="197"/>
      <c r="G762" s="197"/>
      <c r="H762" s="197"/>
      <c r="I762" s="197"/>
      <c r="J762" s="197"/>
      <c r="K762" s="197"/>
      <c r="L762" s="197"/>
      <c r="M762" s="197"/>
      <c r="N762" s="197"/>
      <c r="O762" s="197"/>
      <c r="P762" s="197"/>
      <c r="Q762" s="197"/>
      <c r="R762" s="197"/>
      <c r="S762" s="197"/>
      <c r="T762" s="197"/>
      <c r="U762" s="197"/>
      <c r="V762" s="197"/>
      <c r="W762" s="197"/>
      <c r="X762" s="197"/>
      <c r="Y762" s="197"/>
      <c r="Z762" s="197"/>
    </row>
    <row r="763" ht="15.75" customHeight="1">
      <c r="A763" s="197"/>
      <c r="B763" s="197"/>
      <c r="C763" s="197"/>
      <c r="D763" s="197"/>
      <c r="E763" s="197"/>
      <c r="F763" s="197"/>
      <c r="G763" s="197"/>
      <c r="H763" s="197"/>
      <c r="I763" s="197"/>
      <c r="J763" s="197"/>
      <c r="K763" s="197"/>
      <c r="L763" s="197"/>
      <c r="M763" s="197"/>
      <c r="N763" s="197"/>
      <c r="O763" s="197"/>
      <c r="P763" s="197"/>
      <c r="Q763" s="197"/>
      <c r="R763" s="197"/>
      <c r="S763" s="197"/>
      <c r="T763" s="197"/>
      <c r="U763" s="197"/>
      <c r="V763" s="197"/>
      <c r="W763" s="197"/>
      <c r="X763" s="197"/>
      <c r="Y763" s="197"/>
      <c r="Z763" s="197"/>
    </row>
    <row r="764" ht="15.75" customHeight="1">
      <c r="A764" s="197"/>
      <c r="B764" s="197"/>
      <c r="C764" s="197"/>
      <c r="D764" s="197"/>
      <c r="E764" s="197"/>
      <c r="F764" s="197"/>
      <c r="G764" s="197"/>
      <c r="H764" s="197"/>
      <c r="I764" s="197"/>
      <c r="J764" s="197"/>
      <c r="K764" s="197"/>
      <c r="L764" s="197"/>
      <c r="M764" s="197"/>
      <c r="N764" s="197"/>
      <c r="O764" s="197"/>
      <c r="P764" s="197"/>
      <c r="Q764" s="197"/>
      <c r="R764" s="197"/>
      <c r="S764" s="197"/>
      <c r="T764" s="197"/>
      <c r="U764" s="197"/>
      <c r="V764" s="197"/>
      <c r="W764" s="197"/>
      <c r="X764" s="197"/>
      <c r="Y764" s="197"/>
      <c r="Z764" s="197"/>
    </row>
    <row r="765" ht="15.75" customHeight="1">
      <c r="A765" s="197"/>
      <c r="B765" s="197"/>
      <c r="C765" s="197"/>
      <c r="D765" s="197"/>
      <c r="E765" s="197"/>
      <c r="F765" s="197"/>
      <c r="G765" s="197"/>
      <c r="H765" s="197"/>
      <c r="I765" s="197"/>
      <c r="J765" s="197"/>
      <c r="K765" s="197"/>
      <c r="L765" s="197"/>
      <c r="M765" s="197"/>
      <c r="N765" s="197"/>
      <c r="O765" s="197"/>
      <c r="P765" s="197"/>
      <c r="Q765" s="197"/>
      <c r="R765" s="197"/>
      <c r="S765" s="197"/>
      <c r="T765" s="197"/>
      <c r="U765" s="197"/>
      <c r="V765" s="197"/>
      <c r="W765" s="197"/>
      <c r="X765" s="197"/>
      <c r="Y765" s="197"/>
      <c r="Z765" s="197"/>
    </row>
    <row r="766" ht="15.75" customHeight="1">
      <c r="A766" s="197"/>
      <c r="B766" s="197"/>
      <c r="C766" s="197"/>
      <c r="D766" s="197"/>
      <c r="E766" s="197"/>
      <c r="F766" s="197"/>
      <c r="G766" s="197"/>
      <c r="H766" s="197"/>
      <c r="I766" s="197"/>
      <c r="J766" s="197"/>
      <c r="K766" s="197"/>
      <c r="L766" s="197"/>
      <c r="M766" s="197"/>
      <c r="N766" s="197"/>
      <c r="O766" s="197"/>
      <c r="P766" s="197"/>
      <c r="Q766" s="197"/>
      <c r="R766" s="197"/>
      <c r="S766" s="197"/>
      <c r="T766" s="197"/>
      <c r="U766" s="197"/>
      <c r="V766" s="197"/>
      <c r="W766" s="197"/>
      <c r="X766" s="197"/>
      <c r="Y766" s="197"/>
      <c r="Z766" s="197"/>
    </row>
    <row r="767" ht="15.75" customHeight="1">
      <c r="A767" s="197"/>
      <c r="B767" s="197"/>
      <c r="C767" s="197"/>
      <c r="D767" s="197"/>
      <c r="E767" s="197"/>
      <c r="F767" s="197"/>
      <c r="G767" s="197"/>
      <c r="H767" s="197"/>
      <c r="I767" s="197"/>
      <c r="J767" s="197"/>
      <c r="K767" s="197"/>
      <c r="L767" s="197"/>
      <c r="M767" s="197"/>
      <c r="N767" s="197"/>
      <c r="O767" s="197"/>
      <c r="P767" s="197"/>
      <c r="Q767" s="197"/>
      <c r="R767" s="197"/>
      <c r="S767" s="197"/>
      <c r="T767" s="197"/>
      <c r="U767" s="197"/>
      <c r="V767" s="197"/>
      <c r="W767" s="197"/>
      <c r="X767" s="197"/>
      <c r="Y767" s="197"/>
      <c r="Z767" s="197"/>
    </row>
    <row r="768" ht="15.75" customHeight="1">
      <c r="A768" s="197"/>
      <c r="B768" s="197"/>
      <c r="C768" s="197"/>
      <c r="D768" s="197"/>
      <c r="E768" s="197"/>
      <c r="F768" s="197"/>
      <c r="G768" s="197"/>
      <c r="H768" s="197"/>
      <c r="I768" s="197"/>
      <c r="J768" s="197"/>
      <c r="K768" s="197"/>
      <c r="L768" s="197"/>
      <c r="M768" s="197"/>
      <c r="N768" s="197"/>
      <c r="O768" s="197"/>
      <c r="P768" s="197"/>
      <c r="Q768" s="197"/>
      <c r="R768" s="197"/>
      <c r="S768" s="197"/>
      <c r="T768" s="197"/>
      <c r="U768" s="197"/>
      <c r="V768" s="197"/>
      <c r="W768" s="197"/>
      <c r="X768" s="197"/>
      <c r="Y768" s="197"/>
      <c r="Z768" s="197"/>
    </row>
    <row r="769" ht="15.75" customHeight="1">
      <c r="A769" s="197"/>
      <c r="B769" s="197"/>
      <c r="C769" s="197"/>
      <c r="D769" s="197"/>
      <c r="E769" s="197"/>
      <c r="F769" s="197"/>
      <c r="G769" s="197"/>
      <c r="H769" s="197"/>
      <c r="I769" s="197"/>
      <c r="J769" s="197"/>
      <c r="K769" s="197"/>
      <c r="L769" s="197"/>
      <c r="M769" s="197"/>
      <c r="N769" s="197"/>
      <c r="O769" s="197"/>
      <c r="P769" s="197"/>
      <c r="Q769" s="197"/>
      <c r="R769" s="197"/>
      <c r="S769" s="197"/>
      <c r="T769" s="197"/>
      <c r="U769" s="197"/>
      <c r="V769" s="197"/>
      <c r="W769" s="197"/>
      <c r="X769" s="197"/>
      <c r="Y769" s="197"/>
      <c r="Z769" s="197"/>
    </row>
    <row r="770" ht="15.75" customHeight="1">
      <c r="A770" s="197"/>
      <c r="B770" s="197"/>
      <c r="C770" s="197"/>
      <c r="D770" s="197"/>
      <c r="E770" s="197"/>
      <c r="F770" s="197"/>
      <c r="G770" s="197"/>
      <c r="H770" s="197"/>
      <c r="I770" s="197"/>
      <c r="J770" s="197"/>
      <c r="K770" s="197"/>
      <c r="L770" s="197"/>
      <c r="M770" s="197"/>
      <c r="N770" s="197"/>
      <c r="O770" s="197"/>
      <c r="P770" s="197"/>
      <c r="Q770" s="197"/>
      <c r="R770" s="197"/>
      <c r="S770" s="197"/>
      <c r="T770" s="197"/>
      <c r="U770" s="197"/>
      <c r="V770" s="197"/>
      <c r="W770" s="197"/>
      <c r="X770" s="197"/>
      <c r="Y770" s="197"/>
      <c r="Z770" s="197"/>
    </row>
    <row r="771" ht="15.75" customHeight="1">
      <c r="A771" s="197"/>
      <c r="B771" s="197"/>
      <c r="C771" s="197"/>
      <c r="D771" s="197"/>
      <c r="E771" s="197"/>
      <c r="F771" s="197"/>
      <c r="G771" s="197"/>
      <c r="H771" s="197"/>
      <c r="I771" s="197"/>
      <c r="J771" s="197"/>
      <c r="K771" s="197"/>
      <c r="L771" s="197"/>
      <c r="M771" s="197"/>
      <c r="N771" s="197"/>
      <c r="O771" s="197"/>
      <c r="P771" s="197"/>
      <c r="Q771" s="197"/>
      <c r="R771" s="197"/>
      <c r="S771" s="197"/>
      <c r="T771" s="197"/>
      <c r="U771" s="197"/>
      <c r="V771" s="197"/>
      <c r="W771" s="197"/>
      <c r="X771" s="197"/>
      <c r="Y771" s="197"/>
      <c r="Z771" s="197"/>
    </row>
    <row r="772" ht="15.75" customHeight="1">
      <c r="A772" s="197"/>
      <c r="B772" s="197"/>
      <c r="C772" s="197"/>
      <c r="D772" s="197"/>
      <c r="E772" s="197"/>
      <c r="F772" s="197"/>
      <c r="G772" s="197"/>
      <c r="H772" s="197"/>
      <c r="I772" s="197"/>
      <c r="J772" s="197"/>
      <c r="K772" s="197"/>
      <c r="L772" s="197"/>
      <c r="M772" s="197"/>
      <c r="N772" s="197"/>
      <c r="O772" s="197"/>
      <c r="P772" s="197"/>
      <c r="Q772" s="197"/>
      <c r="R772" s="197"/>
      <c r="S772" s="197"/>
      <c r="T772" s="197"/>
      <c r="U772" s="197"/>
      <c r="V772" s="197"/>
      <c r="W772" s="197"/>
      <c r="X772" s="197"/>
      <c r="Y772" s="197"/>
      <c r="Z772" s="197"/>
    </row>
    <row r="773" ht="15.75" customHeight="1">
      <c r="A773" s="197"/>
      <c r="B773" s="197"/>
      <c r="C773" s="197"/>
      <c r="D773" s="197"/>
      <c r="E773" s="197"/>
      <c r="F773" s="197"/>
      <c r="G773" s="197"/>
      <c r="H773" s="197"/>
      <c r="I773" s="197"/>
      <c r="J773" s="197"/>
      <c r="K773" s="197"/>
      <c r="L773" s="197"/>
      <c r="M773" s="197"/>
      <c r="N773" s="197"/>
      <c r="O773" s="197"/>
      <c r="P773" s="197"/>
      <c r="Q773" s="197"/>
      <c r="R773" s="197"/>
      <c r="S773" s="197"/>
      <c r="T773" s="197"/>
      <c r="U773" s="197"/>
      <c r="V773" s="197"/>
      <c r="W773" s="197"/>
      <c r="X773" s="197"/>
      <c r="Y773" s="197"/>
      <c r="Z773" s="197"/>
    </row>
    <row r="774" ht="15.75" customHeight="1">
      <c r="A774" s="197"/>
      <c r="B774" s="197"/>
      <c r="C774" s="197"/>
      <c r="D774" s="197"/>
      <c r="E774" s="197"/>
      <c r="F774" s="197"/>
      <c r="G774" s="197"/>
      <c r="H774" s="197"/>
      <c r="I774" s="197"/>
      <c r="J774" s="197"/>
      <c r="K774" s="197"/>
      <c r="L774" s="197"/>
      <c r="M774" s="197"/>
      <c r="N774" s="197"/>
      <c r="O774" s="197"/>
      <c r="P774" s="197"/>
      <c r="Q774" s="197"/>
      <c r="R774" s="197"/>
      <c r="S774" s="197"/>
      <c r="T774" s="197"/>
      <c r="U774" s="197"/>
      <c r="V774" s="197"/>
      <c r="W774" s="197"/>
      <c r="X774" s="197"/>
      <c r="Y774" s="197"/>
      <c r="Z774" s="197"/>
    </row>
    <row r="775" ht="15.75" customHeight="1">
      <c r="A775" s="197"/>
      <c r="B775" s="197"/>
      <c r="C775" s="197"/>
      <c r="D775" s="197"/>
      <c r="E775" s="197"/>
      <c r="F775" s="197"/>
      <c r="G775" s="197"/>
      <c r="H775" s="197"/>
      <c r="I775" s="197"/>
      <c r="J775" s="197"/>
      <c r="K775" s="197"/>
      <c r="L775" s="197"/>
      <c r="M775" s="197"/>
      <c r="N775" s="197"/>
      <c r="O775" s="197"/>
      <c r="P775" s="197"/>
      <c r="Q775" s="197"/>
      <c r="R775" s="197"/>
      <c r="S775" s="197"/>
      <c r="T775" s="197"/>
      <c r="U775" s="197"/>
      <c r="V775" s="197"/>
      <c r="W775" s="197"/>
      <c r="X775" s="197"/>
      <c r="Y775" s="197"/>
      <c r="Z775" s="197"/>
    </row>
    <row r="776" ht="15.75" customHeight="1">
      <c r="A776" s="197"/>
      <c r="B776" s="197"/>
      <c r="C776" s="197"/>
      <c r="D776" s="197"/>
      <c r="E776" s="197"/>
      <c r="F776" s="197"/>
      <c r="G776" s="197"/>
      <c r="H776" s="197"/>
      <c r="I776" s="197"/>
      <c r="J776" s="197"/>
      <c r="K776" s="197"/>
      <c r="L776" s="197"/>
      <c r="M776" s="197"/>
      <c r="N776" s="197"/>
      <c r="O776" s="197"/>
      <c r="P776" s="197"/>
      <c r="Q776" s="197"/>
      <c r="R776" s="197"/>
      <c r="S776" s="197"/>
      <c r="T776" s="197"/>
      <c r="U776" s="197"/>
      <c r="V776" s="197"/>
      <c r="W776" s="197"/>
      <c r="X776" s="197"/>
      <c r="Y776" s="197"/>
      <c r="Z776" s="197"/>
    </row>
    <row r="777" ht="15.75" customHeight="1">
      <c r="A777" s="197"/>
      <c r="B777" s="197"/>
      <c r="C777" s="197"/>
      <c r="D777" s="197"/>
      <c r="E777" s="197"/>
      <c r="F777" s="197"/>
      <c r="G777" s="197"/>
      <c r="H777" s="197"/>
      <c r="I777" s="197"/>
      <c r="J777" s="197"/>
      <c r="K777" s="197"/>
      <c r="L777" s="197"/>
      <c r="M777" s="197"/>
      <c r="N777" s="197"/>
      <c r="O777" s="197"/>
      <c r="P777" s="197"/>
      <c r="Q777" s="197"/>
      <c r="R777" s="197"/>
      <c r="S777" s="197"/>
      <c r="T777" s="197"/>
      <c r="U777" s="197"/>
      <c r="V777" s="197"/>
      <c r="W777" s="197"/>
      <c r="X777" s="197"/>
      <c r="Y777" s="197"/>
      <c r="Z777" s="197"/>
    </row>
    <row r="778" ht="15.75" customHeight="1">
      <c r="A778" s="197"/>
      <c r="B778" s="197"/>
      <c r="C778" s="197"/>
      <c r="D778" s="197"/>
      <c r="E778" s="197"/>
      <c r="F778" s="197"/>
      <c r="G778" s="197"/>
      <c r="H778" s="197"/>
      <c r="I778" s="197"/>
      <c r="J778" s="197"/>
      <c r="K778" s="197"/>
      <c r="L778" s="197"/>
      <c r="M778" s="197"/>
      <c r="N778" s="197"/>
      <c r="O778" s="197"/>
      <c r="P778" s="197"/>
      <c r="Q778" s="197"/>
      <c r="R778" s="197"/>
      <c r="S778" s="197"/>
      <c r="T778" s="197"/>
      <c r="U778" s="197"/>
      <c r="V778" s="197"/>
      <c r="W778" s="197"/>
      <c r="X778" s="197"/>
      <c r="Y778" s="197"/>
      <c r="Z778" s="197"/>
    </row>
    <row r="779" ht="15.75" customHeight="1">
      <c r="A779" s="197"/>
      <c r="B779" s="197"/>
      <c r="C779" s="197"/>
      <c r="D779" s="197"/>
      <c r="E779" s="197"/>
      <c r="F779" s="197"/>
      <c r="G779" s="197"/>
      <c r="H779" s="197"/>
      <c r="I779" s="197"/>
      <c r="J779" s="197"/>
      <c r="K779" s="197"/>
      <c r="L779" s="197"/>
      <c r="M779" s="197"/>
      <c r="N779" s="197"/>
      <c r="O779" s="197"/>
      <c r="P779" s="197"/>
      <c r="Q779" s="197"/>
      <c r="R779" s="197"/>
      <c r="S779" s="197"/>
      <c r="T779" s="197"/>
      <c r="U779" s="197"/>
      <c r="V779" s="197"/>
      <c r="W779" s="197"/>
      <c r="X779" s="197"/>
      <c r="Y779" s="197"/>
      <c r="Z779" s="197"/>
    </row>
    <row r="780" ht="15.75" customHeight="1">
      <c r="A780" s="197"/>
      <c r="B780" s="197"/>
      <c r="C780" s="197"/>
      <c r="D780" s="197"/>
      <c r="E780" s="197"/>
      <c r="F780" s="197"/>
      <c r="G780" s="197"/>
      <c r="H780" s="197"/>
      <c r="I780" s="197"/>
      <c r="J780" s="197"/>
      <c r="K780" s="197"/>
      <c r="L780" s="197"/>
      <c r="M780" s="197"/>
      <c r="N780" s="197"/>
      <c r="O780" s="197"/>
      <c r="P780" s="197"/>
      <c r="Q780" s="197"/>
      <c r="R780" s="197"/>
      <c r="S780" s="197"/>
      <c r="T780" s="197"/>
      <c r="U780" s="197"/>
      <c r="V780" s="197"/>
      <c r="W780" s="197"/>
      <c r="X780" s="197"/>
      <c r="Y780" s="197"/>
      <c r="Z780" s="197"/>
    </row>
    <row r="781" ht="15.75" customHeight="1">
      <c r="A781" s="197"/>
      <c r="B781" s="197"/>
      <c r="C781" s="197"/>
      <c r="D781" s="197"/>
      <c r="E781" s="197"/>
      <c r="F781" s="197"/>
      <c r="G781" s="197"/>
      <c r="H781" s="197"/>
      <c r="I781" s="197"/>
      <c r="J781" s="197"/>
      <c r="K781" s="197"/>
      <c r="L781" s="197"/>
      <c r="M781" s="197"/>
      <c r="N781" s="197"/>
      <c r="O781" s="197"/>
      <c r="P781" s="197"/>
      <c r="Q781" s="197"/>
      <c r="R781" s="197"/>
      <c r="S781" s="197"/>
      <c r="T781" s="197"/>
      <c r="U781" s="197"/>
      <c r="V781" s="197"/>
      <c r="W781" s="197"/>
      <c r="X781" s="197"/>
      <c r="Y781" s="197"/>
      <c r="Z781" s="197"/>
    </row>
    <row r="782" ht="15.75" customHeight="1">
      <c r="A782" s="197"/>
      <c r="B782" s="197"/>
      <c r="C782" s="197"/>
      <c r="D782" s="197"/>
      <c r="E782" s="197"/>
      <c r="F782" s="197"/>
      <c r="G782" s="197"/>
      <c r="H782" s="197"/>
      <c r="I782" s="197"/>
      <c r="J782" s="197"/>
      <c r="K782" s="197"/>
      <c r="L782" s="197"/>
      <c r="M782" s="197"/>
      <c r="N782" s="197"/>
      <c r="O782" s="197"/>
      <c r="P782" s="197"/>
      <c r="Q782" s="197"/>
      <c r="R782" s="197"/>
      <c r="S782" s="197"/>
      <c r="T782" s="197"/>
      <c r="U782" s="197"/>
      <c r="V782" s="197"/>
      <c r="W782" s="197"/>
      <c r="X782" s="197"/>
      <c r="Y782" s="197"/>
      <c r="Z782" s="197"/>
    </row>
    <row r="783" ht="15.75" customHeight="1">
      <c r="A783" s="197"/>
      <c r="B783" s="197"/>
      <c r="C783" s="197"/>
      <c r="D783" s="197"/>
      <c r="E783" s="197"/>
      <c r="F783" s="197"/>
      <c r="G783" s="197"/>
      <c r="H783" s="197"/>
      <c r="I783" s="197"/>
      <c r="J783" s="197"/>
      <c r="K783" s="197"/>
      <c r="L783" s="197"/>
      <c r="M783" s="197"/>
      <c r="N783" s="197"/>
      <c r="O783" s="197"/>
      <c r="P783" s="197"/>
      <c r="Q783" s="197"/>
      <c r="R783" s="197"/>
      <c r="S783" s="197"/>
      <c r="T783" s="197"/>
      <c r="U783" s="197"/>
      <c r="V783" s="197"/>
      <c r="W783" s="197"/>
      <c r="X783" s="197"/>
      <c r="Y783" s="197"/>
      <c r="Z783" s="197"/>
    </row>
    <row r="784" ht="15.75" customHeight="1">
      <c r="A784" s="197"/>
      <c r="B784" s="197"/>
      <c r="C784" s="197"/>
      <c r="D784" s="197"/>
      <c r="E784" s="197"/>
      <c r="F784" s="197"/>
      <c r="G784" s="197"/>
      <c r="H784" s="197"/>
      <c r="I784" s="197"/>
      <c r="J784" s="197"/>
      <c r="K784" s="197"/>
      <c r="L784" s="197"/>
      <c r="M784" s="197"/>
      <c r="N784" s="197"/>
      <c r="O784" s="197"/>
      <c r="P784" s="197"/>
      <c r="Q784" s="197"/>
      <c r="R784" s="197"/>
      <c r="S784" s="197"/>
      <c r="T784" s="197"/>
      <c r="U784" s="197"/>
      <c r="V784" s="197"/>
      <c r="W784" s="197"/>
      <c r="X784" s="197"/>
      <c r="Y784" s="197"/>
      <c r="Z784" s="197"/>
    </row>
    <row r="785" ht="15.75" customHeight="1">
      <c r="A785" s="197"/>
      <c r="B785" s="197"/>
      <c r="C785" s="197"/>
      <c r="D785" s="197"/>
      <c r="E785" s="197"/>
      <c r="F785" s="197"/>
      <c r="G785" s="197"/>
      <c r="H785" s="197"/>
      <c r="I785" s="197"/>
      <c r="J785" s="197"/>
      <c r="K785" s="197"/>
      <c r="L785" s="197"/>
      <c r="M785" s="197"/>
      <c r="N785" s="197"/>
      <c r="O785" s="197"/>
      <c r="P785" s="197"/>
      <c r="Q785" s="197"/>
      <c r="R785" s="197"/>
      <c r="S785" s="197"/>
      <c r="T785" s="197"/>
      <c r="U785" s="197"/>
      <c r="V785" s="197"/>
      <c r="W785" s="197"/>
      <c r="X785" s="197"/>
      <c r="Y785" s="197"/>
      <c r="Z785" s="197"/>
    </row>
    <row r="786" ht="15.75" customHeight="1">
      <c r="A786" s="197"/>
      <c r="B786" s="197"/>
      <c r="C786" s="197"/>
      <c r="D786" s="197"/>
      <c r="E786" s="197"/>
      <c r="F786" s="197"/>
      <c r="G786" s="197"/>
      <c r="H786" s="197"/>
      <c r="I786" s="197"/>
      <c r="J786" s="197"/>
      <c r="K786" s="197"/>
      <c r="L786" s="197"/>
      <c r="M786" s="197"/>
      <c r="N786" s="197"/>
      <c r="O786" s="197"/>
      <c r="P786" s="197"/>
      <c r="Q786" s="197"/>
      <c r="R786" s="197"/>
      <c r="S786" s="197"/>
      <c r="T786" s="197"/>
      <c r="U786" s="197"/>
      <c r="V786" s="197"/>
      <c r="W786" s="197"/>
      <c r="X786" s="197"/>
      <c r="Y786" s="197"/>
      <c r="Z786" s="197"/>
    </row>
    <row r="787" ht="15.75" customHeight="1">
      <c r="A787" s="197"/>
      <c r="B787" s="197"/>
      <c r="C787" s="197"/>
      <c r="D787" s="197"/>
      <c r="E787" s="197"/>
      <c r="F787" s="197"/>
      <c r="G787" s="197"/>
      <c r="H787" s="197"/>
      <c r="I787" s="197"/>
      <c r="J787" s="197"/>
      <c r="K787" s="197"/>
      <c r="L787" s="197"/>
      <c r="M787" s="197"/>
      <c r="N787" s="197"/>
      <c r="O787" s="197"/>
      <c r="P787" s="197"/>
      <c r="Q787" s="197"/>
      <c r="R787" s="197"/>
      <c r="S787" s="197"/>
      <c r="T787" s="197"/>
      <c r="U787" s="197"/>
      <c r="V787" s="197"/>
      <c r="W787" s="197"/>
      <c r="X787" s="197"/>
      <c r="Y787" s="197"/>
      <c r="Z787" s="197"/>
    </row>
    <row r="788" ht="15.75" customHeight="1">
      <c r="A788" s="197"/>
      <c r="B788" s="197"/>
      <c r="C788" s="197"/>
      <c r="D788" s="197"/>
      <c r="E788" s="197"/>
      <c r="F788" s="197"/>
      <c r="G788" s="197"/>
      <c r="H788" s="197"/>
      <c r="I788" s="197"/>
      <c r="J788" s="197"/>
      <c r="K788" s="197"/>
      <c r="L788" s="197"/>
      <c r="M788" s="197"/>
      <c r="N788" s="197"/>
      <c r="O788" s="197"/>
      <c r="P788" s="197"/>
      <c r="Q788" s="197"/>
      <c r="R788" s="197"/>
      <c r="S788" s="197"/>
      <c r="T788" s="197"/>
      <c r="U788" s="197"/>
      <c r="V788" s="197"/>
      <c r="W788" s="197"/>
      <c r="X788" s="197"/>
      <c r="Y788" s="197"/>
      <c r="Z788" s="197"/>
    </row>
    <row r="789" ht="15.75" customHeight="1">
      <c r="A789" s="197"/>
      <c r="B789" s="197"/>
      <c r="C789" s="197"/>
      <c r="D789" s="197"/>
      <c r="E789" s="197"/>
      <c r="F789" s="197"/>
      <c r="G789" s="197"/>
      <c r="H789" s="197"/>
      <c r="I789" s="197"/>
      <c r="J789" s="197"/>
      <c r="K789" s="197"/>
      <c r="L789" s="197"/>
      <c r="M789" s="197"/>
      <c r="N789" s="197"/>
      <c r="O789" s="197"/>
      <c r="P789" s="197"/>
      <c r="Q789" s="197"/>
      <c r="R789" s="197"/>
      <c r="S789" s="197"/>
      <c r="T789" s="197"/>
      <c r="U789" s="197"/>
      <c r="V789" s="197"/>
      <c r="W789" s="197"/>
      <c r="X789" s="197"/>
      <c r="Y789" s="197"/>
      <c r="Z789" s="197"/>
    </row>
    <row r="790" ht="15.75" customHeight="1">
      <c r="A790" s="197"/>
      <c r="B790" s="197"/>
      <c r="C790" s="197"/>
      <c r="D790" s="197"/>
      <c r="E790" s="197"/>
      <c r="F790" s="197"/>
      <c r="G790" s="197"/>
      <c r="H790" s="197"/>
      <c r="I790" s="197"/>
      <c r="J790" s="197"/>
      <c r="K790" s="197"/>
      <c r="L790" s="197"/>
      <c r="M790" s="197"/>
      <c r="N790" s="197"/>
      <c r="O790" s="197"/>
      <c r="P790" s="197"/>
      <c r="Q790" s="197"/>
      <c r="R790" s="197"/>
      <c r="S790" s="197"/>
      <c r="T790" s="197"/>
      <c r="U790" s="197"/>
      <c r="V790" s="197"/>
      <c r="W790" s="197"/>
      <c r="X790" s="197"/>
      <c r="Y790" s="197"/>
      <c r="Z790" s="197"/>
    </row>
    <row r="791" ht="15.75" customHeight="1">
      <c r="A791" s="197"/>
      <c r="B791" s="197"/>
      <c r="C791" s="197"/>
      <c r="D791" s="197"/>
      <c r="E791" s="197"/>
      <c r="F791" s="197"/>
      <c r="G791" s="197"/>
      <c r="H791" s="197"/>
      <c r="I791" s="197"/>
      <c r="J791" s="197"/>
      <c r="K791" s="197"/>
      <c r="L791" s="197"/>
      <c r="M791" s="197"/>
      <c r="N791" s="197"/>
      <c r="O791" s="197"/>
      <c r="P791" s="197"/>
      <c r="Q791" s="197"/>
      <c r="R791" s="197"/>
      <c r="S791" s="197"/>
      <c r="T791" s="197"/>
      <c r="U791" s="197"/>
      <c r="V791" s="197"/>
      <c r="W791" s="197"/>
      <c r="X791" s="197"/>
      <c r="Y791" s="197"/>
      <c r="Z791" s="197"/>
    </row>
    <row r="792" ht="15.75" customHeight="1">
      <c r="A792" s="197"/>
      <c r="B792" s="197"/>
      <c r="C792" s="197"/>
      <c r="D792" s="197"/>
      <c r="E792" s="197"/>
      <c r="F792" s="197"/>
      <c r="G792" s="197"/>
      <c r="H792" s="197"/>
      <c r="I792" s="197"/>
      <c r="J792" s="197"/>
      <c r="K792" s="197"/>
      <c r="L792" s="197"/>
      <c r="M792" s="197"/>
      <c r="N792" s="197"/>
      <c r="O792" s="197"/>
      <c r="P792" s="197"/>
      <c r="Q792" s="197"/>
      <c r="R792" s="197"/>
      <c r="S792" s="197"/>
      <c r="T792" s="197"/>
      <c r="U792" s="197"/>
      <c r="V792" s="197"/>
      <c r="W792" s="197"/>
      <c r="X792" s="197"/>
      <c r="Y792" s="197"/>
      <c r="Z792" s="197"/>
    </row>
    <row r="793" ht="15.75" customHeight="1">
      <c r="A793" s="197"/>
      <c r="B793" s="197"/>
      <c r="C793" s="197"/>
      <c r="D793" s="197"/>
      <c r="E793" s="197"/>
      <c r="F793" s="197"/>
      <c r="G793" s="197"/>
      <c r="H793" s="197"/>
      <c r="I793" s="197"/>
      <c r="J793" s="197"/>
      <c r="K793" s="197"/>
      <c r="L793" s="197"/>
      <c r="M793" s="197"/>
      <c r="N793" s="197"/>
      <c r="O793" s="197"/>
      <c r="P793" s="197"/>
      <c r="Q793" s="197"/>
      <c r="R793" s="197"/>
      <c r="S793" s="197"/>
      <c r="T793" s="197"/>
      <c r="U793" s="197"/>
      <c r="V793" s="197"/>
      <c r="W793" s="197"/>
      <c r="X793" s="197"/>
      <c r="Y793" s="197"/>
      <c r="Z793" s="197"/>
    </row>
    <row r="794" ht="15.75" customHeight="1">
      <c r="A794" s="197"/>
      <c r="B794" s="197"/>
      <c r="C794" s="197"/>
      <c r="D794" s="197"/>
      <c r="E794" s="197"/>
      <c r="F794" s="197"/>
      <c r="G794" s="197"/>
      <c r="H794" s="197"/>
      <c r="I794" s="197"/>
      <c r="J794" s="197"/>
      <c r="K794" s="197"/>
      <c r="L794" s="197"/>
      <c r="M794" s="197"/>
      <c r="N794" s="197"/>
      <c r="O794" s="197"/>
      <c r="P794" s="197"/>
      <c r="Q794" s="197"/>
      <c r="R794" s="197"/>
      <c r="S794" s="197"/>
      <c r="T794" s="197"/>
      <c r="U794" s="197"/>
      <c r="V794" s="197"/>
      <c r="W794" s="197"/>
      <c r="X794" s="197"/>
      <c r="Y794" s="197"/>
      <c r="Z794" s="197"/>
    </row>
    <row r="795" ht="15.75" customHeight="1">
      <c r="A795" s="197"/>
      <c r="B795" s="197"/>
      <c r="C795" s="197"/>
      <c r="D795" s="197"/>
      <c r="E795" s="197"/>
      <c r="F795" s="197"/>
      <c r="G795" s="197"/>
      <c r="H795" s="197"/>
      <c r="I795" s="197"/>
      <c r="J795" s="197"/>
      <c r="K795" s="197"/>
      <c r="L795" s="197"/>
      <c r="M795" s="197"/>
      <c r="N795" s="197"/>
      <c r="O795" s="197"/>
      <c r="P795" s="197"/>
      <c r="Q795" s="197"/>
      <c r="R795" s="197"/>
      <c r="S795" s="197"/>
      <c r="T795" s="197"/>
      <c r="U795" s="197"/>
      <c r="V795" s="197"/>
      <c r="W795" s="197"/>
      <c r="X795" s="197"/>
      <c r="Y795" s="197"/>
      <c r="Z795" s="197"/>
    </row>
    <row r="796" ht="15.75" customHeight="1">
      <c r="A796" s="197"/>
      <c r="B796" s="197"/>
      <c r="C796" s="197"/>
      <c r="D796" s="197"/>
      <c r="E796" s="197"/>
      <c r="F796" s="197"/>
      <c r="G796" s="197"/>
      <c r="H796" s="197"/>
      <c r="I796" s="197"/>
      <c r="J796" s="197"/>
      <c r="K796" s="197"/>
      <c r="L796" s="197"/>
      <c r="M796" s="197"/>
      <c r="N796" s="197"/>
      <c r="O796" s="197"/>
      <c r="P796" s="197"/>
      <c r="Q796" s="197"/>
      <c r="R796" s="197"/>
      <c r="S796" s="197"/>
      <c r="T796" s="197"/>
      <c r="U796" s="197"/>
      <c r="V796" s="197"/>
      <c r="W796" s="197"/>
      <c r="X796" s="197"/>
      <c r="Y796" s="197"/>
      <c r="Z796" s="197"/>
    </row>
    <row r="797" ht="15.75" customHeight="1">
      <c r="A797" s="197"/>
      <c r="B797" s="197"/>
      <c r="C797" s="197"/>
      <c r="D797" s="197"/>
      <c r="E797" s="197"/>
      <c r="F797" s="197"/>
      <c r="G797" s="197"/>
      <c r="H797" s="197"/>
      <c r="I797" s="197"/>
      <c r="J797" s="197"/>
      <c r="K797" s="197"/>
      <c r="L797" s="197"/>
      <c r="M797" s="197"/>
      <c r="N797" s="197"/>
      <c r="O797" s="197"/>
      <c r="P797" s="197"/>
      <c r="Q797" s="197"/>
      <c r="R797" s="197"/>
      <c r="S797" s="197"/>
      <c r="T797" s="197"/>
      <c r="U797" s="197"/>
      <c r="V797" s="197"/>
      <c r="W797" s="197"/>
      <c r="X797" s="197"/>
      <c r="Y797" s="197"/>
      <c r="Z797" s="197"/>
    </row>
    <row r="798" ht="15.75" customHeight="1">
      <c r="A798" s="197"/>
      <c r="B798" s="197"/>
      <c r="C798" s="197"/>
      <c r="D798" s="197"/>
      <c r="E798" s="197"/>
      <c r="F798" s="197"/>
      <c r="G798" s="197"/>
      <c r="H798" s="197"/>
      <c r="I798" s="197"/>
      <c r="J798" s="197"/>
      <c r="K798" s="197"/>
      <c r="L798" s="197"/>
      <c r="M798" s="197"/>
      <c r="N798" s="197"/>
      <c r="O798" s="197"/>
      <c r="P798" s="197"/>
      <c r="Q798" s="197"/>
      <c r="R798" s="197"/>
      <c r="S798" s="197"/>
      <c r="T798" s="197"/>
      <c r="U798" s="197"/>
      <c r="V798" s="197"/>
      <c r="W798" s="197"/>
      <c r="X798" s="197"/>
      <c r="Y798" s="197"/>
      <c r="Z798" s="197"/>
    </row>
    <row r="799" ht="15.75" customHeight="1">
      <c r="A799" s="197"/>
      <c r="B799" s="197"/>
      <c r="C799" s="197"/>
      <c r="D799" s="197"/>
      <c r="E799" s="197"/>
      <c r="F799" s="197"/>
      <c r="G799" s="197"/>
      <c r="H799" s="197"/>
      <c r="I799" s="197"/>
      <c r="J799" s="197"/>
      <c r="K799" s="197"/>
      <c r="L799" s="197"/>
      <c r="M799" s="197"/>
      <c r="N799" s="197"/>
      <c r="O799" s="197"/>
      <c r="P799" s="197"/>
      <c r="Q799" s="197"/>
      <c r="R799" s="197"/>
      <c r="S799" s="197"/>
      <c r="T799" s="197"/>
      <c r="U799" s="197"/>
      <c r="V799" s="197"/>
      <c r="W799" s="197"/>
      <c r="X799" s="197"/>
      <c r="Y799" s="197"/>
      <c r="Z799" s="197"/>
    </row>
    <row r="800" ht="15.75" customHeight="1">
      <c r="A800" s="197"/>
      <c r="B800" s="197"/>
      <c r="C800" s="197"/>
      <c r="D800" s="197"/>
      <c r="E800" s="197"/>
      <c r="F800" s="197"/>
      <c r="G800" s="197"/>
      <c r="H800" s="197"/>
      <c r="I800" s="197"/>
      <c r="J800" s="197"/>
      <c r="K800" s="197"/>
      <c r="L800" s="197"/>
      <c r="M800" s="197"/>
      <c r="N800" s="197"/>
      <c r="O800" s="197"/>
      <c r="P800" s="197"/>
      <c r="Q800" s="197"/>
      <c r="R800" s="197"/>
      <c r="S800" s="197"/>
      <c r="T800" s="197"/>
      <c r="U800" s="197"/>
      <c r="V800" s="197"/>
      <c r="W800" s="197"/>
      <c r="X800" s="197"/>
      <c r="Y800" s="197"/>
      <c r="Z800" s="197"/>
    </row>
    <row r="801" ht="15.75" customHeight="1">
      <c r="A801" s="197"/>
      <c r="B801" s="197"/>
      <c r="C801" s="197"/>
      <c r="D801" s="197"/>
      <c r="E801" s="197"/>
      <c r="F801" s="197"/>
      <c r="G801" s="197"/>
      <c r="H801" s="197"/>
      <c r="I801" s="197"/>
      <c r="J801" s="197"/>
      <c r="K801" s="197"/>
      <c r="L801" s="197"/>
      <c r="M801" s="197"/>
      <c r="N801" s="197"/>
      <c r="O801" s="197"/>
      <c r="P801" s="197"/>
      <c r="Q801" s="197"/>
      <c r="R801" s="197"/>
      <c r="S801" s="197"/>
      <c r="T801" s="197"/>
      <c r="U801" s="197"/>
      <c r="V801" s="197"/>
      <c r="W801" s="197"/>
      <c r="X801" s="197"/>
      <c r="Y801" s="197"/>
      <c r="Z801" s="197"/>
    </row>
    <row r="802" ht="15.75" customHeight="1">
      <c r="A802" s="197"/>
      <c r="B802" s="197"/>
      <c r="C802" s="197"/>
      <c r="D802" s="197"/>
      <c r="E802" s="197"/>
      <c r="F802" s="197"/>
      <c r="G802" s="197"/>
      <c r="H802" s="197"/>
      <c r="I802" s="197"/>
      <c r="J802" s="197"/>
      <c r="K802" s="197"/>
      <c r="L802" s="197"/>
      <c r="M802" s="197"/>
      <c r="N802" s="197"/>
      <c r="O802" s="197"/>
      <c r="P802" s="197"/>
      <c r="Q802" s="197"/>
      <c r="R802" s="197"/>
      <c r="S802" s="197"/>
      <c r="T802" s="197"/>
      <c r="U802" s="197"/>
      <c r="V802" s="197"/>
      <c r="W802" s="197"/>
      <c r="X802" s="197"/>
      <c r="Y802" s="197"/>
      <c r="Z802" s="197"/>
    </row>
    <row r="803" ht="15.75" customHeight="1">
      <c r="A803" s="197"/>
      <c r="B803" s="197"/>
      <c r="C803" s="197"/>
      <c r="D803" s="197"/>
      <c r="E803" s="197"/>
      <c r="F803" s="197"/>
      <c r="G803" s="197"/>
      <c r="H803" s="197"/>
      <c r="I803" s="197"/>
      <c r="J803" s="197"/>
      <c r="K803" s="197"/>
      <c r="L803" s="197"/>
      <c r="M803" s="197"/>
      <c r="N803" s="197"/>
      <c r="O803" s="197"/>
      <c r="P803" s="197"/>
      <c r="Q803" s="197"/>
      <c r="R803" s="197"/>
      <c r="S803" s="197"/>
      <c r="T803" s="197"/>
      <c r="U803" s="197"/>
      <c r="V803" s="197"/>
      <c r="W803" s="197"/>
      <c r="X803" s="197"/>
      <c r="Y803" s="197"/>
      <c r="Z803" s="197"/>
    </row>
    <row r="804" ht="15.75" customHeight="1">
      <c r="A804" s="197"/>
      <c r="B804" s="197"/>
      <c r="C804" s="197"/>
      <c r="D804" s="197"/>
      <c r="E804" s="197"/>
      <c r="F804" s="197"/>
      <c r="G804" s="197"/>
      <c r="H804" s="197"/>
      <c r="I804" s="197"/>
      <c r="J804" s="197"/>
      <c r="K804" s="197"/>
      <c r="L804" s="197"/>
      <c r="M804" s="197"/>
      <c r="N804" s="197"/>
      <c r="O804" s="197"/>
      <c r="P804" s="197"/>
      <c r="Q804" s="197"/>
      <c r="R804" s="197"/>
      <c r="S804" s="197"/>
      <c r="T804" s="197"/>
      <c r="U804" s="197"/>
      <c r="V804" s="197"/>
      <c r="W804" s="197"/>
      <c r="X804" s="197"/>
      <c r="Y804" s="197"/>
      <c r="Z804" s="197"/>
    </row>
    <row r="805" ht="15.75" customHeight="1">
      <c r="A805" s="197"/>
      <c r="B805" s="197"/>
      <c r="C805" s="197"/>
      <c r="D805" s="197"/>
      <c r="E805" s="197"/>
      <c r="F805" s="197"/>
      <c r="G805" s="197"/>
      <c r="H805" s="197"/>
      <c r="I805" s="197"/>
      <c r="J805" s="197"/>
      <c r="K805" s="197"/>
      <c r="L805" s="197"/>
      <c r="M805" s="197"/>
      <c r="N805" s="197"/>
      <c r="O805" s="197"/>
      <c r="P805" s="197"/>
      <c r="Q805" s="197"/>
      <c r="R805" s="197"/>
      <c r="S805" s="197"/>
      <c r="T805" s="197"/>
      <c r="U805" s="197"/>
      <c r="V805" s="197"/>
      <c r="W805" s="197"/>
      <c r="X805" s="197"/>
      <c r="Y805" s="197"/>
      <c r="Z805" s="197"/>
    </row>
    <row r="806" ht="15.75" customHeight="1">
      <c r="A806" s="197"/>
      <c r="B806" s="197"/>
      <c r="C806" s="197"/>
      <c r="D806" s="197"/>
      <c r="E806" s="197"/>
      <c r="F806" s="197"/>
      <c r="G806" s="197"/>
      <c r="H806" s="197"/>
      <c r="I806" s="197"/>
      <c r="J806" s="197"/>
      <c r="K806" s="197"/>
      <c r="L806" s="197"/>
      <c r="M806" s="197"/>
      <c r="N806" s="197"/>
      <c r="O806" s="197"/>
      <c r="P806" s="197"/>
      <c r="Q806" s="197"/>
      <c r="R806" s="197"/>
      <c r="S806" s="197"/>
      <c r="T806" s="197"/>
      <c r="U806" s="197"/>
      <c r="V806" s="197"/>
      <c r="W806" s="197"/>
      <c r="X806" s="197"/>
      <c r="Y806" s="197"/>
      <c r="Z806" s="197"/>
    </row>
    <row r="807" ht="15.75" customHeight="1">
      <c r="A807" s="197"/>
      <c r="B807" s="197"/>
      <c r="C807" s="197"/>
      <c r="D807" s="197"/>
      <c r="E807" s="197"/>
      <c r="F807" s="197"/>
      <c r="G807" s="197"/>
      <c r="H807" s="197"/>
      <c r="I807" s="197"/>
      <c r="J807" s="197"/>
      <c r="K807" s="197"/>
      <c r="L807" s="197"/>
      <c r="M807" s="197"/>
      <c r="N807" s="197"/>
      <c r="O807" s="197"/>
      <c r="P807" s="197"/>
      <c r="Q807" s="197"/>
      <c r="R807" s="197"/>
      <c r="S807" s="197"/>
      <c r="T807" s="197"/>
      <c r="U807" s="197"/>
      <c r="V807" s="197"/>
      <c r="W807" s="197"/>
      <c r="X807" s="197"/>
      <c r="Y807" s="197"/>
      <c r="Z807" s="197"/>
    </row>
    <row r="808" ht="15.75" customHeight="1">
      <c r="A808" s="197"/>
      <c r="B808" s="197"/>
      <c r="C808" s="197"/>
      <c r="D808" s="197"/>
      <c r="E808" s="197"/>
      <c r="F808" s="197"/>
      <c r="G808" s="197"/>
      <c r="H808" s="197"/>
      <c r="I808" s="197"/>
      <c r="J808" s="197"/>
      <c r="K808" s="197"/>
      <c r="L808" s="197"/>
      <c r="M808" s="197"/>
      <c r="N808" s="197"/>
      <c r="O808" s="197"/>
      <c r="P808" s="197"/>
      <c r="Q808" s="197"/>
      <c r="R808" s="197"/>
      <c r="S808" s="197"/>
      <c r="T808" s="197"/>
      <c r="U808" s="197"/>
      <c r="V808" s="197"/>
      <c r="W808" s="197"/>
      <c r="X808" s="197"/>
      <c r="Y808" s="197"/>
      <c r="Z808" s="197"/>
    </row>
    <row r="809" ht="15.75" customHeight="1">
      <c r="A809" s="197"/>
      <c r="B809" s="197"/>
      <c r="C809" s="197"/>
      <c r="D809" s="197"/>
      <c r="E809" s="197"/>
      <c r="F809" s="197"/>
      <c r="G809" s="197"/>
      <c r="H809" s="197"/>
      <c r="I809" s="197"/>
      <c r="J809" s="197"/>
      <c r="K809" s="197"/>
      <c r="L809" s="197"/>
      <c r="M809" s="197"/>
      <c r="N809" s="197"/>
      <c r="O809" s="197"/>
      <c r="P809" s="197"/>
      <c r="Q809" s="197"/>
      <c r="R809" s="197"/>
      <c r="S809" s="197"/>
      <c r="T809" s="197"/>
      <c r="U809" s="197"/>
      <c r="V809" s="197"/>
      <c r="W809" s="197"/>
      <c r="X809" s="197"/>
      <c r="Y809" s="197"/>
      <c r="Z809" s="197"/>
    </row>
    <row r="810" ht="15.75" customHeight="1">
      <c r="A810" s="197"/>
      <c r="B810" s="197"/>
      <c r="C810" s="197"/>
      <c r="D810" s="197"/>
      <c r="E810" s="197"/>
      <c r="F810" s="197"/>
      <c r="G810" s="197"/>
      <c r="H810" s="197"/>
      <c r="I810" s="197"/>
      <c r="J810" s="197"/>
      <c r="K810" s="197"/>
      <c r="L810" s="197"/>
      <c r="M810" s="197"/>
      <c r="N810" s="197"/>
      <c r="O810" s="197"/>
      <c r="P810" s="197"/>
      <c r="Q810" s="197"/>
      <c r="R810" s="197"/>
      <c r="S810" s="197"/>
      <c r="T810" s="197"/>
      <c r="U810" s="197"/>
      <c r="V810" s="197"/>
      <c r="W810" s="197"/>
      <c r="X810" s="197"/>
      <c r="Y810" s="197"/>
      <c r="Z810" s="197"/>
    </row>
    <row r="811" ht="15.75" customHeight="1">
      <c r="A811" s="197"/>
      <c r="B811" s="197"/>
      <c r="C811" s="197"/>
      <c r="D811" s="197"/>
      <c r="E811" s="197"/>
      <c r="F811" s="197"/>
      <c r="G811" s="197"/>
      <c r="H811" s="197"/>
      <c r="I811" s="197"/>
      <c r="J811" s="197"/>
      <c r="K811" s="197"/>
      <c r="L811" s="197"/>
      <c r="M811" s="197"/>
      <c r="N811" s="197"/>
      <c r="O811" s="197"/>
      <c r="P811" s="197"/>
      <c r="Q811" s="197"/>
      <c r="R811" s="197"/>
      <c r="S811" s="197"/>
      <c r="T811" s="197"/>
      <c r="U811" s="197"/>
      <c r="V811" s="197"/>
      <c r="W811" s="197"/>
      <c r="X811" s="197"/>
      <c r="Y811" s="197"/>
      <c r="Z811" s="197"/>
    </row>
    <row r="812" ht="15.75" customHeight="1">
      <c r="A812" s="197"/>
      <c r="B812" s="197"/>
      <c r="C812" s="197"/>
      <c r="D812" s="197"/>
      <c r="E812" s="197"/>
      <c r="F812" s="197"/>
      <c r="G812" s="197"/>
      <c r="H812" s="197"/>
      <c r="I812" s="197"/>
      <c r="J812" s="197"/>
      <c r="K812" s="197"/>
      <c r="L812" s="197"/>
      <c r="M812" s="197"/>
      <c r="N812" s="197"/>
      <c r="O812" s="197"/>
      <c r="P812" s="197"/>
      <c r="Q812" s="197"/>
      <c r="R812" s="197"/>
      <c r="S812" s="197"/>
      <c r="T812" s="197"/>
      <c r="U812" s="197"/>
      <c r="V812" s="197"/>
      <c r="W812" s="197"/>
      <c r="X812" s="197"/>
      <c r="Y812" s="197"/>
      <c r="Z812" s="197"/>
    </row>
    <row r="813" ht="15.75" customHeight="1">
      <c r="A813" s="197"/>
      <c r="B813" s="197"/>
      <c r="C813" s="197"/>
      <c r="D813" s="197"/>
      <c r="E813" s="197"/>
      <c r="F813" s="197"/>
      <c r="G813" s="197"/>
      <c r="H813" s="197"/>
      <c r="I813" s="197"/>
      <c r="J813" s="197"/>
      <c r="K813" s="197"/>
      <c r="L813" s="197"/>
      <c r="M813" s="197"/>
      <c r="N813" s="197"/>
      <c r="O813" s="197"/>
      <c r="P813" s="197"/>
      <c r="Q813" s="197"/>
      <c r="R813" s="197"/>
      <c r="S813" s="197"/>
      <c r="T813" s="197"/>
      <c r="U813" s="197"/>
      <c r="V813" s="197"/>
      <c r="W813" s="197"/>
      <c r="X813" s="197"/>
      <c r="Y813" s="197"/>
      <c r="Z813" s="197"/>
    </row>
    <row r="814" ht="15.75" customHeight="1">
      <c r="A814" s="197"/>
      <c r="B814" s="197"/>
      <c r="C814" s="197"/>
      <c r="D814" s="197"/>
      <c r="E814" s="197"/>
      <c r="F814" s="197"/>
      <c r="G814" s="197"/>
      <c r="H814" s="197"/>
      <c r="I814" s="197"/>
      <c r="J814" s="197"/>
      <c r="K814" s="197"/>
      <c r="L814" s="197"/>
      <c r="M814" s="197"/>
      <c r="N814" s="197"/>
      <c r="O814" s="197"/>
      <c r="P814" s="197"/>
      <c r="Q814" s="197"/>
      <c r="R814" s="197"/>
      <c r="S814" s="197"/>
      <c r="T814" s="197"/>
      <c r="U814" s="197"/>
      <c r="V814" s="197"/>
      <c r="W814" s="197"/>
      <c r="X814" s="197"/>
      <c r="Y814" s="197"/>
      <c r="Z814" s="197"/>
    </row>
    <row r="815" ht="15.75" customHeight="1">
      <c r="A815" s="197"/>
      <c r="B815" s="197"/>
      <c r="C815" s="197"/>
      <c r="D815" s="197"/>
      <c r="E815" s="197"/>
      <c r="F815" s="197"/>
      <c r="G815" s="197"/>
      <c r="H815" s="197"/>
      <c r="I815" s="197"/>
      <c r="J815" s="197"/>
      <c r="K815" s="197"/>
      <c r="L815" s="197"/>
      <c r="M815" s="197"/>
      <c r="N815" s="197"/>
      <c r="O815" s="197"/>
      <c r="P815" s="197"/>
      <c r="Q815" s="197"/>
      <c r="R815" s="197"/>
      <c r="S815" s="197"/>
      <c r="T815" s="197"/>
      <c r="U815" s="197"/>
      <c r="V815" s="197"/>
      <c r="W815" s="197"/>
      <c r="X815" s="197"/>
      <c r="Y815" s="197"/>
      <c r="Z815" s="197"/>
    </row>
    <row r="816" ht="15.75" customHeight="1">
      <c r="A816" s="197"/>
      <c r="B816" s="197"/>
      <c r="C816" s="197"/>
      <c r="D816" s="197"/>
      <c r="E816" s="197"/>
      <c r="F816" s="197"/>
      <c r="G816" s="197"/>
      <c r="H816" s="197"/>
      <c r="I816" s="197"/>
      <c r="J816" s="197"/>
      <c r="K816" s="197"/>
      <c r="L816" s="197"/>
      <c r="M816" s="197"/>
      <c r="N816" s="197"/>
      <c r="O816" s="197"/>
      <c r="P816" s="197"/>
      <c r="Q816" s="197"/>
      <c r="R816" s="197"/>
      <c r="S816" s="197"/>
      <c r="T816" s="197"/>
      <c r="U816" s="197"/>
      <c r="V816" s="197"/>
      <c r="W816" s="197"/>
      <c r="X816" s="197"/>
      <c r="Y816" s="197"/>
      <c r="Z816" s="197"/>
    </row>
    <row r="817" ht="15.75" customHeight="1">
      <c r="A817" s="197"/>
      <c r="B817" s="197"/>
      <c r="C817" s="197"/>
      <c r="D817" s="197"/>
      <c r="E817" s="197"/>
      <c r="F817" s="197"/>
      <c r="G817" s="197"/>
      <c r="H817" s="197"/>
      <c r="I817" s="197"/>
      <c r="J817" s="197"/>
      <c r="K817" s="197"/>
      <c r="L817" s="197"/>
      <c r="M817" s="197"/>
      <c r="N817" s="197"/>
      <c r="O817" s="197"/>
      <c r="P817" s="197"/>
      <c r="Q817" s="197"/>
      <c r="R817" s="197"/>
      <c r="S817" s="197"/>
      <c r="T817" s="197"/>
      <c r="U817" s="197"/>
      <c r="V817" s="197"/>
      <c r="W817" s="197"/>
      <c r="X817" s="197"/>
      <c r="Y817" s="197"/>
      <c r="Z817" s="197"/>
    </row>
    <row r="818" ht="15.75" customHeight="1">
      <c r="A818" s="197"/>
      <c r="B818" s="197"/>
      <c r="C818" s="197"/>
      <c r="D818" s="197"/>
      <c r="E818" s="197"/>
      <c r="F818" s="197"/>
      <c r="G818" s="197"/>
      <c r="H818" s="197"/>
      <c r="I818" s="197"/>
      <c r="J818" s="197"/>
      <c r="K818" s="197"/>
      <c r="L818" s="197"/>
      <c r="M818" s="197"/>
      <c r="N818" s="197"/>
      <c r="O818" s="197"/>
      <c r="P818" s="197"/>
      <c r="Q818" s="197"/>
      <c r="R818" s="197"/>
      <c r="S818" s="197"/>
      <c r="T818" s="197"/>
      <c r="U818" s="197"/>
      <c r="V818" s="197"/>
      <c r="W818" s="197"/>
      <c r="X818" s="197"/>
      <c r="Y818" s="197"/>
      <c r="Z818" s="197"/>
    </row>
    <row r="819" ht="15.75" customHeight="1">
      <c r="A819" s="197"/>
      <c r="B819" s="197"/>
      <c r="C819" s="197"/>
      <c r="D819" s="197"/>
      <c r="E819" s="197"/>
      <c r="F819" s="197"/>
      <c r="G819" s="197"/>
      <c r="H819" s="197"/>
      <c r="I819" s="197"/>
      <c r="J819" s="197"/>
      <c r="K819" s="197"/>
      <c r="L819" s="197"/>
      <c r="M819" s="197"/>
      <c r="N819" s="197"/>
      <c r="O819" s="197"/>
      <c r="P819" s="197"/>
      <c r="Q819" s="197"/>
      <c r="R819" s="197"/>
      <c r="S819" s="197"/>
      <c r="T819" s="197"/>
      <c r="U819" s="197"/>
      <c r="V819" s="197"/>
      <c r="W819" s="197"/>
      <c r="X819" s="197"/>
      <c r="Y819" s="197"/>
      <c r="Z819" s="197"/>
    </row>
    <row r="820" ht="15.75" customHeight="1">
      <c r="A820" s="197"/>
      <c r="B820" s="197"/>
      <c r="C820" s="197"/>
      <c r="D820" s="197"/>
      <c r="E820" s="197"/>
      <c r="F820" s="197"/>
      <c r="G820" s="197"/>
      <c r="H820" s="197"/>
      <c r="I820" s="197"/>
      <c r="J820" s="197"/>
      <c r="K820" s="197"/>
      <c r="L820" s="197"/>
      <c r="M820" s="197"/>
      <c r="N820" s="197"/>
      <c r="O820" s="197"/>
      <c r="P820" s="197"/>
      <c r="Q820" s="197"/>
      <c r="R820" s="197"/>
      <c r="S820" s="197"/>
      <c r="T820" s="197"/>
      <c r="U820" s="197"/>
      <c r="V820" s="197"/>
      <c r="W820" s="197"/>
      <c r="X820" s="197"/>
      <c r="Y820" s="197"/>
      <c r="Z820" s="197"/>
    </row>
    <row r="821" ht="15.75" customHeight="1">
      <c r="A821" s="197"/>
      <c r="B821" s="197"/>
      <c r="C821" s="197"/>
      <c r="D821" s="197"/>
      <c r="E821" s="197"/>
      <c r="F821" s="197"/>
      <c r="G821" s="197"/>
      <c r="H821" s="197"/>
      <c r="I821" s="197"/>
      <c r="J821" s="197"/>
      <c r="K821" s="197"/>
      <c r="L821" s="197"/>
      <c r="M821" s="197"/>
      <c r="N821" s="197"/>
      <c r="O821" s="197"/>
      <c r="P821" s="197"/>
      <c r="Q821" s="197"/>
      <c r="R821" s="197"/>
      <c r="S821" s="197"/>
      <c r="T821" s="197"/>
      <c r="U821" s="197"/>
      <c r="V821" s="197"/>
      <c r="W821" s="197"/>
      <c r="X821" s="197"/>
      <c r="Y821" s="197"/>
      <c r="Z821" s="197"/>
    </row>
    <row r="822" ht="15.75" customHeight="1">
      <c r="A822" s="197"/>
      <c r="B822" s="197"/>
      <c r="C822" s="197"/>
      <c r="D822" s="197"/>
      <c r="E822" s="197"/>
      <c r="F822" s="197"/>
      <c r="G822" s="197"/>
      <c r="H822" s="197"/>
      <c r="I822" s="197"/>
      <c r="J822" s="197"/>
      <c r="K822" s="197"/>
      <c r="L822" s="197"/>
      <c r="M822" s="197"/>
      <c r="N822" s="197"/>
      <c r="O822" s="197"/>
      <c r="P822" s="197"/>
      <c r="Q822" s="197"/>
      <c r="R822" s="197"/>
      <c r="S822" s="197"/>
      <c r="T822" s="197"/>
      <c r="U822" s="197"/>
      <c r="V822" s="197"/>
      <c r="W822" s="197"/>
      <c r="X822" s="197"/>
      <c r="Y822" s="197"/>
      <c r="Z822" s="197"/>
    </row>
    <row r="823" ht="15.75" customHeight="1">
      <c r="A823" s="197"/>
      <c r="B823" s="197"/>
      <c r="C823" s="197"/>
      <c r="D823" s="197"/>
      <c r="E823" s="197"/>
      <c r="F823" s="197"/>
      <c r="G823" s="197"/>
      <c r="H823" s="197"/>
      <c r="I823" s="197"/>
      <c r="J823" s="197"/>
      <c r="K823" s="197"/>
      <c r="L823" s="197"/>
      <c r="M823" s="197"/>
      <c r="N823" s="197"/>
      <c r="O823" s="197"/>
      <c r="P823" s="197"/>
      <c r="Q823" s="197"/>
      <c r="R823" s="197"/>
      <c r="S823" s="197"/>
      <c r="T823" s="197"/>
      <c r="U823" s="197"/>
      <c r="V823" s="197"/>
      <c r="W823" s="197"/>
      <c r="X823" s="197"/>
      <c r="Y823" s="197"/>
      <c r="Z823" s="197"/>
    </row>
    <row r="824" ht="15.75" customHeight="1">
      <c r="A824" s="197"/>
      <c r="B824" s="197"/>
      <c r="C824" s="197"/>
      <c r="D824" s="197"/>
      <c r="E824" s="197"/>
      <c r="F824" s="197"/>
      <c r="G824" s="197"/>
      <c r="H824" s="197"/>
      <c r="I824" s="197"/>
      <c r="J824" s="197"/>
      <c r="K824" s="197"/>
      <c r="L824" s="197"/>
      <c r="M824" s="197"/>
      <c r="N824" s="197"/>
      <c r="O824" s="197"/>
      <c r="P824" s="197"/>
      <c r="Q824" s="197"/>
      <c r="R824" s="197"/>
      <c r="S824" s="197"/>
      <c r="T824" s="197"/>
      <c r="U824" s="197"/>
      <c r="V824" s="197"/>
      <c r="W824" s="197"/>
      <c r="X824" s="197"/>
      <c r="Y824" s="197"/>
      <c r="Z824" s="197"/>
    </row>
    <row r="825" ht="15.75" customHeight="1">
      <c r="A825" s="197"/>
      <c r="B825" s="197"/>
      <c r="C825" s="197"/>
      <c r="D825" s="197"/>
      <c r="E825" s="197"/>
      <c r="F825" s="197"/>
      <c r="G825" s="197"/>
      <c r="H825" s="197"/>
      <c r="I825" s="197"/>
      <c r="J825" s="197"/>
      <c r="K825" s="197"/>
      <c r="L825" s="197"/>
      <c r="M825" s="197"/>
      <c r="N825" s="197"/>
      <c r="O825" s="197"/>
      <c r="P825" s="197"/>
      <c r="Q825" s="197"/>
      <c r="R825" s="197"/>
      <c r="S825" s="197"/>
      <c r="T825" s="197"/>
      <c r="U825" s="197"/>
      <c r="V825" s="197"/>
      <c r="W825" s="197"/>
      <c r="X825" s="197"/>
      <c r="Y825" s="197"/>
      <c r="Z825" s="197"/>
    </row>
    <row r="826" ht="15.75" customHeight="1">
      <c r="A826" s="197"/>
      <c r="B826" s="197"/>
      <c r="C826" s="197"/>
      <c r="D826" s="197"/>
      <c r="E826" s="197"/>
      <c r="F826" s="197"/>
      <c r="G826" s="197"/>
      <c r="H826" s="197"/>
      <c r="I826" s="197"/>
      <c r="J826" s="197"/>
      <c r="K826" s="197"/>
      <c r="L826" s="197"/>
      <c r="M826" s="197"/>
      <c r="N826" s="197"/>
      <c r="O826" s="197"/>
      <c r="P826" s="197"/>
      <c r="Q826" s="197"/>
      <c r="R826" s="197"/>
      <c r="S826" s="197"/>
      <c r="T826" s="197"/>
      <c r="U826" s="197"/>
      <c r="V826" s="197"/>
      <c r="W826" s="197"/>
      <c r="X826" s="197"/>
      <c r="Y826" s="197"/>
      <c r="Z826" s="197"/>
    </row>
    <row r="827" ht="15.75" customHeight="1">
      <c r="A827" s="197"/>
      <c r="B827" s="197"/>
      <c r="C827" s="197"/>
      <c r="D827" s="197"/>
      <c r="E827" s="197"/>
      <c r="F827" s="197"/>
      <c r="G827" s="197"/>
      <c r="H827" s="197"/>
      <c r="I827" s="197"/>
      <c r="J827" s="197"/>
      <c r="K827" s="197"/>
      <c r="L827" s="197"/>
      <c r="M827" s="197"/>
      <c r="N827" s="197"/>
      <c r="O827" s="197"/>
      <c r="P827" s="197"/>
      <c r="Q827" s="197"/>
      <c r="R827" s="197"/>
      <c r="S827" s="197"/>
      <c r="T827" s="197"/>
      <c r="U827" s="197"/>
      <c r="V827" s="197"/>
      <c r="W827" s="197"/>
      <c r="X827" s="197"/>
      <c r="Y827" s="197"/>
      <c r="Z827" s="197"/>
    </row>
    <row r="828" ht="15.75" customHeight="1">
      <c r="A828" s="197"/>
      <c r="B828" s="197"/>
      <c r="C828" s="197"/>
      <c r="D828" s="197"/>
      <c r="E828" s="197"/>
      <c r="F828" s="197"/>
      <c r="G828" s="197"/>
      <c r="H828" s="197"/>
      <c r="I828" s="197"/>
      <c r="J828" s="197"/>
      <c r="K828" s="197"/>
      <c r="L828" s="197"/>
      <c r="M828" s="197"/>
      <c r="N828" s="197"/>
      <c r="O828" s="197"/>
      <c r="P828" s="197"/>
      <c r="Q828" s="197"/>
      <c r="R828" s="197"/>
      <c r="S828" s="197"/>
      <c r="T828" s="197"/>
      <c r="U828" s="197"/>
      <c r="V828" s="197"/>
      <c r="W828" s="197"/>
      <c r="X828" s="197"/>
      <c r="Y828" s="197"/>
      <c r="Z828" s="197"/>
    </row>
    <row r="829" ht="15.75" customHeight="1">
      <c r="A829" s="197"/>
      <c r="B829" s="197"/>
      <c r="C829" s="197"/>
      <c r="D829" s="197"/>
      <c r="E829" s="197"/>
      <c r="F829" s="197"/>
      <c r="G829" s="197"/>
      <c r="H829" s="197"/>
      <c r="I829" s="197"/>
      <c r="J829" s="197"/>
      <c r="K829" s="197"/>
      <c r="L829" s="197"/>
      <c r="M829" s="197"/>
      <c r="N829" s="197"/>
      <c r="O829" s="197"/>
      <c r="P829" s="197"/>
      <c r="Q829" s="197"/>
      <c r="R829" s="197"/>
      <c r="S829" s="197"/>
      <c r="T829" s="197"/>
      <c r="U829" s="197"/>
      <c r="V829" s="197"/>
      <c r="W829" s="197"/>
      <c r="X829" s="197"/>
      <c r="Y829" s="197"/>
      <c r="Z829" s="197"/>
    </row>
    <row r="830" ht="15.75" customHeight="1">
      <c r="A830" s="197"/>
      <c r="B830" s="197"/>
      <c r="C830" s="197"/>
      <c r="D830" s="197"/>
      <c r="E830" s="197"/>
      <c r="F830" s="197"/>
      <c r="G830" s="197"/>
      <c r="H830" s="197"/>
      <c r="I830" s="197"/>
      <c r="J830" s="197"/>
      <c r="K830" s="197"/>
      <c r="L830" s="197"/>
      <c r="M830" s="197"/>
      <c r="N830" s="197"/>
      <c r="O830" s="197"/>
      <c r="P830" s="197"/>
      <c r="Q830" s="197"/>
      <c r="R830" s="197"/>
      <c r="S830" s="197"/>
      <c r="T830" s="197"/>
      <c r="U830" s="197"/>
      <c r="V830" s="197"/>
      <c r="W830" s="197"/>
      <c r="X830" s="197"/>
      <c r="Y830" s="197"/>
      <c r="Z830" s="197"/>
    </row>
    <row r="831" ht="15.75" customHeight="1">
      <c r="A831" s="197"/>
      <c r="B831" s="197"/>
      <c r="C831" s="197"/>
      <c r="D831" s="197"/>
      <c r="E831" s="197"/>
      <c r="F831" s="197"/>
      <c r="G831" s="197"/>
      <c r="H831" s="197"/>
      <c r="I831" s="197"/>
      <c r="J831" s="197"/>
      <c r="K831" s="197"/>
      <c r="L831" s="197"/>
      <c r="M831" s="197"/>
      <c r="N831" s="197"/>
      <c r="O831" s="197"/>
      <c r="P831" s="197"/>
      <c r="Q831" s="197"/>
      <c r="R831" s="197"/>
      <c r="S831" s="197"/>
      <c r="T831" s="197"/>
      <c r="U831" s="197"/>
      <c r="V831" s="197"/>
      <c r="W831" s="197"/>
      <c r="X831" s="197"/>
      <c r="Y831" s="197"/>
      <c r="Z831" s="197"/>
    </row>
    <row r="832" ht="15.75" customHeight="1">
      <c r="A832" s="197"/>
      <c r="B832" s="197"/>
      <c r="C832" s="197"/>
      <c r="D832" s="197"/>
      <c r="E832" s="197"/>
      <c r="F832" s="197"/>
      <c r="G832" s="197"/>
      <c r="H832" s="197"/>
      <c r="I832" s="197"/>
      <c r="J832" s="197"/>
      <c r="K832" s="197"/>
      <c r="L832" s="197"/>
      <c r="M832" s="197"/>
      <c r="N832" s="197"/>
      <c r="O832" s="197"/>
      <c r="P832" s="197"/>
      <c r="Q832" s="197"/>
      <c r="R832" s="197"/>
      <c r="S832" s="197"/>
      <c r="T832" s="197"/>
      <c r="U832" s="197"/>
      <c r="V832" s="197"/>
      <c r="W832" s="197"/>
      <c r="X832" s="197"/>
      <c r="Y832" s="197"/>
      <c r="Z832" s="197"/>
    </row>
    <row r="833" ht="15.75" customHeight="1">
      <c r="A833" s="197"/>
      <c r="B833" s="197"/>
      <c r="C833" s="197"/>
      <c r="D833" s="197"/>
      <c r="E833" s="197"/>
      <c r="F833" s="197"/>
      <c r="G833" s="197"/>
      <c r="H833" s="197"/>
      <c r="I833" s="197"/>
      <c r="J833" s="197"/>
      <c r="K833" s="197"/>
      <c r="L833" s="197"/>
      <c r="M833" s="197"/>
      <c r="N833" s="197"/>
      <c r="O833" s="197"/>
      <c r="P833" s="197"/>
      <c r="Q833" s="197"/>
      <c r="R833" s="197"/>
      <c r="S833" s="197"/>
      <c r="T833" s="197"/>
      <c r="U833" s="197"/>
      <c r="V833" s="197"/>
      <c r="W833" s="197"/>
      <c r="X833" s="197"/>
      <c r="Y833" s="197"/>
      <c r="Z833" s="197"/>
    </row>
    <row r="834" ht="15.75" customHeight="1">
      <c r="A834" s="197"/>
      <c r="B834" s="197"/>
      <c r="C834" s="197"/>
      <c r="D834" s="197"/>
      <c r="E834" s="197"/>
      <c r="F834" s="197"/>
      <c r="G834" s="197"/>
      <c r="H834" s="197"/>
      <c r="I834" s="197"/>
      <c r="J834" s="197"/>
      <c r="K834" s="197"/>
      <c r="L834" s="197"/>
      <c r="M834" s="197"/>
      <c r="N834" s="197"/>
      <c r="O834" s="197"/>
      <c r="P834" s="197"/>
      <c r="Q834" s="197"/>
      <c r="R834" s="197"/>
      <c r="S834" s="197"/>
      <c r="T834" s="197"/>
      <c r="U834" s="197"/>
      <c r="V834" s="197"/>
      <c r="W834" s="197"/>
      <c r="X834" s="197"/>
      <c r="Y834" s="197"/>
      <c r="Z834" s="197"/>
    </row>
    <row r="835" ht="15.75" customHeight="1">
      <c r="A835" s="197"/>
      <c r="B835" s="197"/>
      <c r="C835" s="197"/>
      <c r="D835" s="197"/>
      <c r="E835" s="197"/>
      <c r="F835" s="197"/>
      <c r="G835" s="197"/>
      <c r="H835" s="197"/>
      <c r="I835" s="197"/>
      <c r="J835" s="197"/>
      <c r="K835" s="197"/>
      <c r="L835" s="197"/>
      <c r="M835" s="197"/>
      <c r="N835" s="197"/>
      <c r="O835" s="197"/>
      <c r="P835" s="197"/>
      <c r="Q835" s="197"/>
      <c r="R835" s="197"/>
      <c r="S835" s="197"/>
      <c r="T835" s="197"/>
      <c r="U835" s="197"/>
      <c r="V835" s="197"/>
      <c r="W835" s="197"/>
      <c r="X835" s="197"/>
      <c r="Y835" s="197"/>
      <c r="Z835" s="197"/>
    </row>
    <row r="836" ht="15.75" customHeight="1">
      <c r="A836" s="197"/>
      <c r="B836" s="197"/>
      <c r="C836" s="197"/>
      <c r="D836" s="197"/>
      <c r="E836" s="197"/>
      <c r="F836" s="197"/>
      <c r="G836" s="197"/>
      <c r="H836" s="197"/>
      <c r="I836" s="197"/>
      <c r="J836" s="197"/>
      <c r="K836" s="197"/>
      <c r="L836" s="197"/>
      <c r="M836" s="197"/>
      <c r="N836" s="197"/>
      <c r="O836" s="197"/>
      <c r="P836" s="197"/>
      <c r="Q836" s="197"/>
      <c r="R836" s="197"/>
      <c r="S836" s="197"/>
      <c r="T836" s="197"/>
      <c r="U836" s="197"/>
      <c r="V836" s="197"/>
      <c r="W836" s="197"/>
      <c r="X836" s="197"/>
      <c r="Y836" s="197"/>
      <c r="Z836" s="197"/>
    </row>
    <row r="837" ht="15.75" customHeight="1">
      <c r="A837" s="197"/>
      <c r="B837" s="197"/>
      <c r="C837" s="197"/>
      <c r="D837" s="197"/>
      <c r="E837" s="197"/>
      <c r="F837" s="197"/>
      <c r="G837" s="197"/>
      <c r="H837" s="197"/>
      <c r="I837" s="197"/>
      <c r="J837" s="197"/>
      <c r="K837" s="197"/>
      <c r="L837" s="197"/>
      <c r="M837" s="197"/>
      <c r="N837" s="197"/>
      <c r="O837" s="197"/>
      <c r="P837" s="197"/>
      <c r="Q837" s="197"/>
      <c r="R837" s="197"/>
      <c r="S837" s="197"/>
      <c r="T837" s="197"/>
      <c r="U837" s="197"/>
      <c r="V837" s="197"/>
      <c r="W837" s="197"/>
      <c r="X837" s="197"/>
      <c r="Y837" s="197"/>
      <c r="Z837" s="197"/>
    </row>
    <row r="838" ht="15.75" customHeight="1">
      <c r="A838" s="197"/>
      <c r="B838" s="197"/>
      <c r="C838" s="197"/>
      <c r="D838" s="197"/>
      <c r="E838" s="197"/>
      <c r="F838" s="197"/>
      <c r="G838" s="197"/>
      <c r="H838" s="197"/>
      <c r="I838" s="197"/>
      <c r="J838" s="197"/>
      <c r="K838" s="197"/>
      <c r="L838" s="197"/>
      <c r="M838" s="197"/>
      <c r="N838" s="197"/>
      <c r="O838" s="197"/>
      <c r="P838" s="197"/>
      <c r="Q838" s="197"/>
      <c r="R838" s="197"/>
      <c r="S838" s="197"/>
      <c r="T838" s="197"/>
      <c r="U838" s="197"/>
      <c r="V838" s="197"/>
      <c r="W838" s="197"/>
      <c r="X838" s="197"/>
      <c r="Y838" s="197"/>
      <c r="Z838" s="197"/>
    </row>
    <row r="839" ht="15.75" customHeight="1">
      <c r="A839" s="197"/>
      <c r="B839" s="197"/>
      <c r="C839" s="197"/>
      <c r="D839" s="197"/>
      <c r="E839" s="197"/>
      <c r="F839" s="197"/>
      <c r="G839" s="197"/>
      <c r="H839" s="197"/>
      <c r="I839" s="197"/>
      <c r="J839" s="197"/>
      <c r="K839" s="197"/>
      <c r="L839" s="197"/>
      <c r="M839" s="197"/>
      <c r="N839" s="197"/>
      <c r="O839" s="197"/>
      <c r="P839" s="197"/>
      <c r="Q839" s="197"/>
      <c r="R839" s="197"/>
      <c r="S839" s="197"/>
      <c r="T839" s="197"/>
      <c r="U839" s="197"/>
      <c r="V839" s="197"/>
      <c r="W839" s="197"/>
      <c r="X839" s="197"/>
      <c r="Y839" s="197"/>
      <c r="Z839" s="197"/>
    </row>
    <row r="840" ht="15.75" customHeight="1">
      <c r="A840" s="197"/>
      <c r="B840" s="197"/>
      <c r="C840" s="197"/>
      <c r="D840" s="197"/>
      <c r="E840" s="197"/>
      <c r="F840" s="197"/>
      <c r="G840" s="197"/>
      <c r="H840" s="197"/>
      <c r="I840" s="197"/>
      <c r="J840" s="197"/>
      <c r="K840" s="197"/>
      <c r="L840" s="197"/>
      <c r="M840" s="197"/>
      <c r="N840" s="197"/>
      <c r="O840" s="197"/>
      <c r="P840" s="197"/>
      <c r="Q840" s="197"/>
      <c r="R840" s="197"/>
      <c r="S840" s="197"/>
      <c r="T840" s="197"/>
      <c r="U840" s="197"/>
      <c r="V840" s="197"/>
      <c r="W840" s="197"/>
      <c r="X840" s="197"/>
      <c r="Y840" s="197"/>
      <c r="Z840" s="197"/>
    </row>
    <row r="841" ht="15.75" customHeight="1">
      <c r="A841" s="197"/>
      <c r="B841" s="197"/>
      <c r="C841" s="197"/>
      <c r="D841" s="197"/>
      <c r="E841" s="197"/>
      <c r="F841" s="197"/>
      <c r="G841" s="197"/>
      <c r="H841" s="197"/>
      <c r="I841" s="197"/>
      <c r="J841" s="197"/>
      <c r="K841" s="197"/>
      <c r="L841" s="197"/>
      <c r="M841" s="197"/>
      <c r="N841" s="197"/>
      <c r="O841" s="197"/>
      <c r="P841" s="197"/>
      <c r="Q841" s="197"/>
      <c r="R841" s="197"/>
      <c r="S841" s="197"/>
      <c r="T841" s="197"/>
      <c r="U841" s="197"/>
      <c r="V841" s="197"/>
      <c r="W841" s="197"/>
      <c r="X841" s="197"/>
      <c r="Y841" s="197"/>
      <c r="Z841" s="197"/>
    </row>
    <row r="842" ht="15.75" customHeight="1">
      <c r="A842" s="197"/>
      <c r="B842" s="197"/>
      <c r="C842" s="197"/>
      <c r="D842" s="197"/>
      <c r="E842" s="197"/>
      <c r="F842" s="197"/>
      <c r="G842" s="197"/>
      <c r="H842" s="197"/>
      <c r="I842" s="197"/>
      <c r="J842" s="197"/>
      <c r="K842" s="197"/>
      <c r="L842" s="197"/>
      <c r="M842" s="197"/>
      <c r="N842" s="197"/>
      <c r="O842" s="197"/>
      <c r="P842" s="197"/>
      <c r="Q842" s="197"/>
      <c r="R842" s="197"/>
      <c r="S842" s="197"/>
      <c r="T842" s="197"/>
      <c r="U842" s="197"/>
      <c r="V842" s="197"/>
      <c r="W842" s="197"/>
      <c r="X842" s="197"/>
      <c r="Y842" s="197"/>
      <c r="Z842" s="197"/>
    </row>
    <row r="843" ht="15.75" customHeight="1">
      <c r="A843" s="197"/>
      <c r="B843" s="197"/>
      <c r="C843" s="197"/>
      <c r="D843" s="197"/>
      <c r="E843" s="197"/>
      <c r="F843" s="197"/>
      <c r="G843" s="197"/>
      <c r="H843" s="197"/>
      <c r="I843" s="197"/>
      <c r="J843" s="197"/>
      <c r="K843" s="197"/>
      <c r="L843" s="197"/>
      <c r="M843" s="197"/>
      <c r="N843" s="197"/>
      <c r="O843" s="197"/>
      <c r="P843" s="197"/>
      <c r="Q843" s="197"/>
      <c r="R843" s="197"/>
      <c r="S843" s="197"/>
      <c r="T843" s="197"/>
      <c r="U843" s="197"/>
      <c r="V843" s="197"/>
      <c r="W843" s="197"/>
      <c r="X843" s="197"/>
      <c r="Y843" s="197"/>
      <c r="Z843" s="197"/>
    </row>
    <row r="844" ht="15.75" customHeight="1">
      <c r="A844" s="197"/>
      <c r="B844" s="197"/>
      <c r="C844" s="197"/>
      <c r="D844" s="197"/>
      <c r="E844" s="197"/>
      <c r="F844" s="197"/>
      <c r="G844" s="197"/>
      <c r="H844" s="197"/>
      <c r="I844" s="197"/>
      <c r="J844" s="197"/>
      <c r="K844" s="197"/>
      <c r="L844" s="197"/>
      <c r="M844" s="197"/>
      <c r="N844" s="197"/>
      <c r="O844" s="197"/>
      <c r="P844" s="197"/>
      <c r="Q844" s="197"/>
      <c r="R844" s="197"/>
      <c r="S844" s="197"/>
      <c r="T844" s="197"/>
      <c r="U844" s="197"/>
      <c r="V844" s="197"/>
      <c r="W844" s="197"/>
      <c r="X844" s="197"/>
      <c r="Y844" s="197"/>
      <c r="Z844" s="197"/>
    </row>
    <row r="845" ht="15.75" customHeight="1">
      <c r="A845" s="197"/>
      <c r="B845" s="197"/>
      <c r="C845" s="197"/>
      <c r="D845" s="197"/>
      <c r="E845" s="197"/>
      <c r="F845" s="197"/>
      <c r="G845" s="197"/>
      <c r="H845" s="197"/>
      <c r="I845" s="197"/>
      <c r="J845" s="197"/>
      <c r="K845" s="197"/>
      <c r="L845" s="197"/>
      <c r="M845" s="197"/>
      <c r="N845" s="197"/>
      <c r="O845" s="197"/>
      <c r="P845" s="197"/>
      <c r="Q845" s="197"/>
      <c r="R845" s="197"/>
      <c r="S845" s="197"/>
      <c r="T845" s="197"/>
      <c r="U845" s="197"/>
      <c r="V845" s="197"/>
      <c r="W845" s="197"/>
      <c r="X845" s="197"/>
      <c r="Y845" s="197"/>
      <c r="Z845" s="197"/>
    </row>
    <row r="846" ht="15.75" customHeight="1">
      <c r="A846" s="197"/>
      <c r="B846" s="197"/>
      <c r="C846" s="197"/>
      <c r="D846" s="197"/>
      <c r="E846" s="197"/>
      <c r="F846" s="197"/>
      <c r="G846" s="197"/>
      <c r="H846" s="197"/>
      <c r="I846" s="197"/>
      <c r="J846" s="197"/>
      <c r="K846" s="197"/>
      <c r="L846" s="197"/>
      <c r="M846" s="197"/>
      <c r="N846" s="197"/>
      <c r="O846" s="197"/>
      <c r="P846" s="197"/>
      <c r="Q846" s="197"/>
      <c r="R846" s="197"/>
      <c r="S846" s="197"/>
      <c r="T846" s="197"/>
      <c r="U846" s="197"/>
      <c r="V846" s="197"/>
      <c r="W846" s="197"/>
      <c r="X846" s="197"/>
      <c r="Y846" s="197"/>
      <c r="Z846" s="197"/>
    </row>
    <row r="847" ht="15.75" customHeight="1">
      <c r="A847" s="197"/>
      <c r="B847" s="197"/>
      <c r="C847" s="197"/>
      <c r="D847" s="197"/>
      <c r="E847" s="197"/>
      <c r="F847" s="197"/>
      <c r="G847" s="197"/>
      <c r="H847" s="197"/>
      <c r="I847" s="197"/>
      <c r="J847" s="197"/>
      <c r="K847" s="197"/>
      <c r="L847" s="197"/>
      <c r="M847" s="197"/>
      <c r="N847" s="197"/>
      <c r="O847" s="197"/>
      <c r="P847" s="197"/>
      <c r="Q847" s="197"/>
      <c r="R847" s="197"/>
      <c r="S847" s="197"/>
      <c r="T847" s="197"/>
      <c r="U847" s="197"/>
      <c r="V847" s="197"/>
      <c r="W847" s="197"/>
      <c r="X847" s="197"/>
      <c r="Y847" s="197"/>
      <c r="Z847" s="197"/>
    </row>
    <row r="848" ht="15.75" customHeight="1">
      <c r="A848" s="197"/>
      <c r="B848" s="197"/>
      <c r="C848" s="197"/>
      <c r="D848" s="197"/>
      <c r="E848" s="197"/>
      <c r="F848" s="197"/>
      <c r="G848" s="197"/>
      <c r="H848" s="197"/>
      <c r="I848" s="197"/>
      <c r="J848" s="197"/>
      <c r="K848" s="197"/>
      <c r="L848" s="197"/>
      <c r="M848" s="197"/>
      <c r="N848" s="197"/>
      <c r="O848" s="197"/>
      <c r="P848" s="197"/>
      <c r="Q848" s="197"/>
      <c r="R848" s="197"/>
      <c r="S848" s="197"/>
      <c r="T848" s="197"/>
      <c r="U848" s="197"/>
      <c r="V848" s="197"/>
      <c r="W848" s="197"/>
      <c r="X848" s="197"/>
      <c r="Y848" s="197"/>
      <c r="Z848" s="197"/>
    </row>
    <row r="849" ht="15.75" customHeight="1">
      <c r="A849" s="197"/>
      <c r="B849" s="197"/>
      <c r="C849" s="197"/>
      <c r="D849" s="197"/>
      <c r="E849" s="197"/>
      <c r="F849" s="197"/>
      <c r="G849" s="197"/>
      <c r="H849" s="197"/>
      <c r="I849" s="197"/>
      <c r="J849" s="197"/>
      <c r="K849" s="197"/>
      <c r="L849" s="197"/>
      <c r="M849" s="197"/>
      <c r="N849" s="197"/>
      <c r="O849" s="197"/>
      <c r="P849" s="197"/>
      <c r="Q849" s="197"/>
      <c r="R849" s="197"/>
      <c r="S849" s="197"/>
      <c r="T849" s="197"/>
      <c r="U849" s="197"/>
      <c r="V849" s="197"/>
      <c r="W849" s="197"/>
      <c r="X849" s="197"/>
      <c r="Y849" s="197"/>
      <c r="Z849" s="197"/>
    </row>
    <row r="850" ht="15.75" customHeight="1">
      <c r="A850" s="197"/>
      <c r="B850" s="197"/>
      <c r="C850" s="197"/>
      <c r="D850" s="197"/>
      <c r="E850" s="197"/>
      <c r="F850" s="197"/>
      <c r="G850" s="197"/>
      <c r="H850" s="197"/>
      <c r="I850" s="197"/>
      <c r="J850" s="197"/>
      <c r="K850" s="197"/>
      <c r="L850" s="197"/>
      <c r="M850" s="197"/>
      <c r="N850" s="197"/>
      <c r="O850" s="197"/>
      <c r="P850" s="197"/>
      <c r="Q850" s="197"/>
      <c r="R850" s="197"/>
      <c r="S850" s="197"/>
      <c r="T850" s="197"/>
      <c r="U850" s="197"/>
      <c r="V850" s="197"/>
      <c r="W850" s="197"/>
      <c r="X850" s="197"/>
      <c r="Y850" s="197"/>
      <c r="Z850" s="197"/>
    </row>
    <row r="851" ht="15.75" customHeight="1">
      <c r="A851" s="197"/>
      <c r="B851" s="197"/>
      <c r="C851" s="197"/>
      <c r="D851" s="197"/>
      <c r="E851" s="197"/>
      <c r="F851" s="197"/>
      <c r="G851" s="197"/>
      <c r="H851" s="197"/>
      <c r="I851" s="197"/>
      <c r="J851" s="197"/>
      <c r="K851" s="197"/>
      <c r="L851" s="197"/>
      <c r="M851" s="197"/>
      <c r="N851" s="197"/>
      <c r="O851" s="197"/>
      <c r="P851" s="197"/>
      <c r="Q851" s="197"/>
      <c r="R851" s="197"/>
      <c r="S851" s="197"/>
      <c r="T851" s="197"/>
      <c r="U851" s="197"/>
      <c r="V851" s="197"/>
      <c r="W851" s="197"/>
      <c r="X851" s="197"/>
      <c r="Y851" s="197"/>
      <c r="Z851" s="197"/>
    </row>
    <row r="852" ht="15.75" customHeight="1">
      <c r="A852" s="197"/>
      <c r="B852" s="197"/>
      <c r="C852" s="197"/>
      <c r="D852" s="197"/>
      <c r="E852" s="197"/>
      <c r="F852" s="197"/>
      <c r="G852" s="197"/>
      <c r="H852" s="197"/>
      <c r="I852" s="197"/>
      <c r="J852" s="197"/>
      <c r="K852" s="197"/>
      <c r="L852" s="197"/>
      <c r="M852" s="197"/>
      <c r="N852" s="197"/>
      <c r="O852" s="197"/>
      <c r="P852" s="197"/>
      <c r="Q852" s="197"/>
      <c r="R852" s="197"/>
      <c r="S852" s="197"/>
      <c r="T852" s="197"/>
      <c r="U852" s="197"/>
      <c r="V852" s="197"/>
      <c r="W852" s="197"/>
      <c r="X852" s="197"/>
      <c r="Y852" s="197"/>
      <c r="Z852" s="197"/>
    </row>
    <row r="853" ht="15.75" customHeight="1">
      <c r="A853" s="197"/>
      <c r="B853" s="197"/>
      <c r="C853" s="197"/>
      <c r="D853" s="197"/>
      <c r="E853" s="197"/>
      <c r="F853" s="197"/>
      <c r="G853" s="197"/>
      <c r="H853" s="197"/>
      <c r="I853" s="197"/>
      <c r="J853" s="197"/>
      <c r="K853" s="197"/>
      <c r="L853" s="197"/>
      <c r="M853" s="197"/>
      <c r="N853" s="197"/>
      <c r="O853" s="197"/>
      <c r="P853" s="197"/>
      <c r="Q853" s="197"/>
      <c r="R853" s="197"/>
      <c r="S853" s="197"/>
      <c r="T853" s="197"/>
      <c r="U853" s="197"/>
      <c r="V853" s="197"/>
      <c r="W853" s="197"/>
      <c r="X853" s="197"/>
      <c r="Y853" s="197"/>
      <c r="Z853" s="197"/>
    </row>
    <row r="854" ht="15.75" customHeight="1">
      <c r="A854" s="197"/>
      <c r="B854" s="197"/>
      <c r="C854" s="197"/>
      <c r="D854" s="197"/>
      <c r="E854" s="197"/>
      <c r="F854" s="197"/>
      <c r="G854" s="197"/>
      <c r="H854" s="197"/>
      <c r="I854" s="197"/>
      <c r="J854" s="197"/>
      <c r="K854" s="197"/>
      <c r="L854" s="197"/>
      <c r="M854" s="197"/>
      <c r="N854" s="197"/>
      <c r="O854" s="197"/>
      <c r="P854" s="197"/>
      <c r="Q854" s="197"/>
      <c r="R854" s="197"/>
      <c r="S854" s="197"/>
      <c r="T854" s="197"/>
      <c r="U854" s="197"/>
      <c r="V854" s="197"/>
      <c r="W854" s="197"/>
      <c r="X854" s="197"/>
      <c r="Y854" s="197"/>
      <c r="Z854" s="197"/>
    </row>
    <row r="855" ht="15.75" customHeight="1">
      <c r="A855" s="197"/>
      <c r="B855" s="197"/>
      <c r="C855" s="197"/>
      <c r="D855" s="197"/>
      <c r="E855" s="197"/>
      <c r="F855" s="197"/>
      <c r="G855" s="197"/>
      <c r="H855" s="197"/>
      <c r="I855" s="197"/>
      <c r="J855" s="197"/>
      <c r="K855" s="197"/>
      <c r="L855" s="197"/>
      <c r="M855" s="197"/>
      <c r="N855" s="197"/>
      <c r="O855" s="197"/>
      <c r="P855" s="197"/>
      <c r="Q855" s="197"/>
      <c r="R855" s="197"/>
      <c r="S855" s="197"/>
      <c r="T855" s="197"/>
      <c r="U855" s="197"/>
      <c r="V855" s="197"/>
      <c r="W855" s="197"/>
      <c r="X855" s="197"/>
      <c r="Y855" s="197"/>
      <c r="Z855" s="197"/>
    </row>
    <row r="856" ht="15.75" customHeight="1">
      <c r="A856" s="197"/>
      <c r="B856" s="197"/>
      <c r="C856" s="197"/>
      <c r="D856" s="197"/>
      <c r="E856" s="197"/>
      <c r="F856" s="197"/>
      <c r="G856" s="197"/>
      <c r="H856" s="197"/>
      <c r="I856" s="197"/>
      <c r="J856" s="197"/>
      <c r="K856" s="197"/>
      <c r="L856" s="197"/>
      <c r="M856" s="197"/>
      <c r="N856" s="197"/>
      <c r="O856" s="197"/>
      <c r="P856" s="197"/>
      <c r="Q856" s="197"/>
      <c r="R856" s="197"/>
      <c r="S856" s="197"/>
      <c r="T856" s="197"/>
      <c r="U856" s="197"/>
      <c r="V856" s="197"/>
      <c r="W856" s="197"/>
      <c r="X856" s="197"/>
      <c r="Y856" s="197"/>
      <c r="Z856" s="197"/>
    </row>
    <row r="857" ht="15.75" customHeight="1">
      <c r="A857" s="197"/>
      <c r="B857" s="197"/>
      <c r="C857" s="197"/>
      <c r="D857" s="197"/>
      <c r="E857" s="197"/>
      <c r="F857" s="197"/>
      <c r="G857" s="197"/>
      <c r="H857" s="197"/>
      <c r="I857" s="197"/>
      <c r="J857" s="197"/>
      <c r="K857" s="197"/>
      <c r="L857" s="197"/>
      <c r="M857" s="197"/>
      <c r="N857" s="197"/>
      <c r="O857" s="197"/>
      <c r="P857" s="197"/>
      <c r="Q857" s="197"/>
      <c r="R857" s="197"/>
      <c r="S857" s="197"/>
      <c r="T857" s="197"/>
      <c r="U857" s="197"/>
      <c r="V857" s="197"/>
      <c r="W857" s="197"/>
      <c r="X857" s="197"/>
      <c r="Y857" s="197"/>
      <c r="Z857" s="197"/>
    </row>
    <row r="858" ht="15.75" customHeight="1">
      <c r="A858" s="197"/>
      <c r="B858" s="197"/>
      <c r="C858" s="197"/>
      <c r="D858" s="197"/>
      <c r="E858" s="197"/>
      <c r="F858" s="197"/>
      <c r="G858" s="197"/>
      <c r="H858" s="197"/>
      <c r="I858" s="197"/>
      <c r="J858" s="197"/>
      <c r="K858" s="197"/>
      <c r="L858" s="197"/>
      <c r="M858" s="197"/>
      <c r="N858" s="197"/>
      <c r="O858" s="197"/>
      <c r="P858" s="197"/>
      <c r="Q858" s="197"/>
      <c r="R858" s="197"/>
      <c r="S858" s="197"/>
      <c r="T858" s="197"/>
      <c r="U858" s="197"/>
      <c r="V858" s="197"/>
      <c r="W858" s="197"/>
      <c r="X858" s="197"/>
      <c r="Y858" s="197"/>
      <c r="Z858" s="197"/>
    </row>
    <row r="859" ht="15.75" customHeight="1">
      <c r="A859" s="197"/>
      <c r="B859" s="197"/>
      <c r="C859" s="197"/>
      <c r="D859" s="197"/>
      <c r="E859" s="197"/>
      <c r="F859" s="197"/>
      <c r="G859" s="197"/>
      <c r="H859" s="197"/>
      <c r="I859" s="197"/>
      <c r="J859" s="197"/>
      <c r="K859" s="197"/>
      <c r="L859" s="197"/>
      <c r="M859" s="197"/>
      <c r="N859" s="197"/>
      <c r="O859" s="197"/>
      <c r="P859" s="197"/>
      <c r="Q859" s="197"/>
      <c r="R859" s="197"/>
      <c r="S859" s="197"/>
      <c r="T859" s="197"/>
      <c r="U859" s="197"/>
      <c r="V859" s="197"/>
      <c r="W859" s="197"/>
      <c r="X859" s="197"/>
      <c r="Y859" s="197"/>
      <c r="Z859" s="197"/>
    </row>
    <row r="860" ht="15.75" customHeight="1">
      <c r="A860" s="197"/>
      <c r="B860" s="197"/>
      <c r="C860" s="197"/>
      <c r="D860" s="197"/>
      <c r="E860" s="197"/>
      <c r="F860" s="197"/>
      <c r="G860" s="197"/>
      <c r="H860" s="197"/>
      <c r="I860" s="197"/>
      <c r="J860" s="197"/>
      <c r="K860" s="197"/>
      <c r="L860" s="197"/>
      <c r="M860" s="197"/>
      <c r="N860" s="197"/>
      <c r="O860" s="197"/>
      <c r="P860" s="197"/>
      <c r="Q860" s="197"/>
      <c r="R860" s="197"/>
      <c r="S860" s="197"/>
      <c r="T860" s="197"/>
      <c r="U860" s="197"/>
      <c r="V860" s="197"/>
      <c r="W860" s="197"/>
      <c r="X860" s="197"/>
      <c r="Y860" s="197"/>
      <c r="Z860" s="197"/>
    </row>
    <row r="861" ht="15.75" customHeight="1">
      <c r="A861" s="197"/>
      <c r="B861" s="197"/>
      <c r="C861" s="197"/>
      <c r="D861" s="197"/>
      <c r="E861" s="197"/>
      <c r="F861" s="197"/>
      <c r="G861" s="197"/>
      <c r="H861" s="197"/>
      <c r="I861" s="197"/>
      <c r="J861" s="197"/>
      <c r="K861" s="197"/>
      <c r="L861" s="197"/>
      <c r="M861" s="197"/>
      <c r="N861" s="197"/>
      <c r="O861" s="197"/>
      <c r="P861" s="197"/>
      <c r="Q861" s="197"/>
      <c r="R861" s="197"/>
      <c r="S861" s="197"/>
      <c r="T861" s="197"/>
      <c r="U861" s="197"/>
      <c r="V861" s="197"/>
      <c r="W861" s="197"/>
      <c r="X861" s="197"/>
      <c r="Y861" s="197"/>
      <c r="Z861" s="197"/>
    </row>
    <row r="862" ht="15.75" customHeight="1">
      <c r="A862" s="197"/>
      <c r="B862" s="197"/>
      <c r="C862" s="197"/>
      <c r="D862" s="197"/>
      <c r="E862" s="197"/>
      <c r="F862" s="197"/>
      <c r="G862" s="197"/>
      <c r="H862" s="197"/>
      <c r="I862" s="197"/>
      <c r="J862" s="197"/>
      <c r="K862" s="197"/>
      <c r="L862" s="197"/>
      <c r="M862" s="197"/>
      <c r="N862" s="197"/>
      <c r="O862" s="197"/>
      <c r="P862" s="197"/>
      <c r="Q862" s="197"/>
      <c r="R862" s="197"/>
      <c r="S862" s="197"/>
      <c r="T862" s="197"/>
      <c r="U862" s="197"/>
      <c r="V862" s="197"/>
      <c r="W862" s="197"/>
      <c r="X862" s="197"/>
      <c r="Y862" s="197"/>
      <c r="Z862" s="197"/>
    </row>
    <row r="863" ht="15.75" customHeight="1">
      <c r="A863" s="197"/>
      <c r="B863" s="197"/>
      <c r="C863" s="197"/>
      <c r="D863" s="197"/>
      <c r="E863" s="197"/>
      <c r="F863" s="197"/>
      <c r="G863" s="197"/>
      <c r="H863" s="197"/>
      <c r="I863" s="197"/>
      <c r="J863" s="197"/>
      <c r="K863" s="197"/>
      <c r="L863" s="197"/>
      <c r="M863" s="197"/>
      <c r="N863" s="197"/>
      <c r="O863" s="197"/>
      <c r="P863" s="197"/>
      <c r="Q863" s="197"/>
      <c r="R863" s="197"/>
      <c r="S863" s="197"/>
      <c r="T863" s="197"/>
      <c r="U863" s="197"/>
      <c r="V863" s="197"/>
      <c r="W863" s="197"/>
      <c r="X863" s="197"/>
      <c r="Y863" s="197"/>
      <c r="Z863" s="197"/>
    </row>
    <row r="864" ht="15.75" customHeight="1">
      <c r="A864" s="197"/>
      <c r="B864" s="197"/>
      <c r="C864" s="197"/>
      <c r="D864" s="197"/>
      <c r="E864" s="197"/>
      <c r="F864" s="197"/>
      <c r="G864" s="197"/>
      <c r="H864" s="197"/>
      <c r="I864" s="197"/>
      <c r="J864" s="197"/>
      <c r="K864" s="197"/>
      <c r="L864" s="197"/>
      <c r="M864" s="197"/>
      <c r="N864" s="197"/>
      <c r="O864" s="197"/>
      <c r="P864" s="197"/>
      <c r="Q864" s="197"/>
      <c r="R864" s="197"/>
      <c r="S864" s="197"/>
      <c r="T864" s="197"/>
      <c r="U864" s="197"/>
      <c r="V864" s="197"/>
      <c r="W864" s="197"/>
      <c r="X864" s="197"/>
      <c r="Y864" s="197"/>
      <c r="Z864" s="197"/>
    </row>
    <row r="865" ht="15.75" customHeight="1">
      <c r="A865" s="197"/>
      <c r="B865" s="197"/>
      <c r="C865" s="197"/>
      <c r="D865" s="197"/>
      <c r="E865" s="197"/>
      <c r="F865" s="197"/>
      <c r="G865" s="197"/>
      <c r="H865" s="197"/>
      <c r="I865" s="197"/>
      <c r="J865" s="197"/>
      <c r="K865" s="197"/>
      <c r="L865" s="197"/>
      <c r="M865" s="197"/>
      <c r="N865" s="197"/>
      <c r="O865" s="197"/>
      <c r="P865" s="197"/>
      <c r="Q865" s="197"/>
      <c r="R865" s="197"/>
      <c r="S865" s="197"/>
      <c r="T865" s="197"/>
      <c r="U865" s="197"/>
      <c r="V865" s="197"/>
      <c r="W865" s="197"/>
      <c r="X865" s="197"/>
      <c r="Y865" s="197"/>
      <c r="Z865" s="197"/>
    </row>
    <row r="866" ht="15.75" customHeight="1">
      <c r="A866" s="197"/>
      <c r="B866" s="197"/>
      <c r="C866" s="197"/>
      <c r="D866" s="197"/>
      <c r="E866" s="197"/>
      <c r="F866" s="197"/>
      <c r="G866" s="197"/>
      <c r="H866" s="197"/>
      <c r="I866" s="197"/>
      <c r="J866" s="197"/>
      <c r="K866" s="197"/>
      <c r="L866" s="197"/>
      <c r="M866" s="197"/>
      <c r="N866" s="197"/>
      <c r="O866" s="197"/>
      <c r="P866" s="197"/>
      <c r="Q866" s="197"/>
      <c r="R866" s="197"/>
      <c r="S866" s="197"/>
      <c r="T866" s="197"/>
      <c r="U866" s="197"/>
      <c r="V866" s="197"/>
      <c r="W866" s="197"/>
      <c r="X866" s="197"/>
      <c r="Y866" s="197"/>
      <c r="Z866" s="197"/>
    </row>
    <row r="867" ht="15.75" customHeight="1">
      <c r="A867" s="197"/>
      <c r="B867" s="197"/>
      <c r="C867" s="197"/>
      <c r="D867" s="197"/>
      <c r="E867" s="197"/>
      <c r="F867" s="197"/>
      <c r="G867" s="197"/>
      <c r="H867" s="197"/>
      <c r="I867" s="197"/>
      <c r="J867" s="197"/>
      <c r="K867" s="197"/>
      <c r="L867" s="197"/>
      <c r="M867" s="197"/>
      <c r="N867" s="197"/>
      <c r="O867" s="197"/>
      <c r="P867" s="197"/>
      <c r="Q867" s="197"/>
      <c r="R867" s="197"/>
      <c r="S867" s="197"/>
      <c r="T867" s="197"/>
      <c r="U867" s="197"/>
      <c r="V867" s="197"/>
      <c r="W867" s="197"/>
      <c r="X867" s="197"/>
      <c r="Y867" s="197"/>
      <c r="Z867" s="197"/>
    </row>
    <row r="868" ht="15.75" customHeight="1">
      <c r="A868" s="197"/>
      <c r="B868" s="197"/>
      <c r="C868" s="197"/>
      <c r="D868" s="197"/>
      <c r="E868" s="197"/>
      <c r="F868" s="197"/>
      <c r="G868" s="197"/>
      <c r="H868" s="197"/>
      <c r="I868" s="197"/>
      <c r="J868" s="197"/>
      <c r="K868" s="197"/>
      <c r="L868" s="197"/>
      <c r="M868" s="197"/>
      <c r="N868" s="197"/>
      <c r="O868" s="197"/>
      <c r="P868" s="197"/>
      <c r="Q868" s="197"/>
      <c r="R868" s="197"/>
      <c r="S868" s="197"/>
      <c r="T868" s="197"/>
      <c r="U868" s="197"/>
      <c r="V868" s="197"/>
      <c r="W868" s="197"/>
      <c r="X868" s="197"/>
      <c r="Y868" s="197"/>
      <c r="Z868" s="197"/>
    </row>
    <row r="869" ht="15.75" customHeight="1">
      <c r="A869" s="197"/>
      <c r="B869" s="197"/>
      <c r="C869" s="197"/>
      <c r="D869" s="197"/>
      <c r="E869" s="197"/>
      <c r="F869" s="197"/>
      <c r="G869" s="197"/>
      <c r="H869" s="197"/>
      <c r="I869" s="197"/>
      <c r="J869" s="197"/>
      <c r="K869" s="197"/>
      <c r="L869" s="197"/>
      <c r="M869" s="197"/>
      <c r="N869" s="197"/>
      <c r="O869" s="197"/>
      <c r="P869" s="197"/>
      <c r="Q869" s="197"/>
      <c r="R869" s="197"/>
      <c r="S869" s="197"/>
      <c r="T869" s="197"/>
      <c r="U869" s="197"/>
      <c r="V869" s="197"/>
      <c r="W869" s="197"/>
      <c r="X869" s="197"/>
      <c r="Y869" s="197"/>
      <c r="Z869" s="197"/>
    </row>
    <row r="870" ht="15.75" customHeight="1">
      <c r="A870" s="197"/>
      <c r="B870" s="197"/>
      <c r="C870" s="197"/>
      <c r="D870" s="197"/>
      <c r="E870" s="197"/>
      <c r="F870" s="197"/>
      <c r="G870" s="197"/>
      <c r="H870" s="197"/>
      <c r="I870" s="197"/>
      <c r="J870" s="197"/>
      <c r="K870" s="197"/>
      <c r="L870" s="197"/>
      <c r="M870" s="197"/>
      <c r="N870" s="197"/>
      <c r="O870" s="197"/>
      <c r="P870" s="197"/>
      <c r="Q870" s="197"/>
      <c r="R870" s="197"/>
      <c r="S870" s="197"/>
      <c r="T870" s="197"/>
      <c r="U870" s="197"/>
      <c r="V870" s="197"/>
      <c r="W870" s="197"/>
      <c r="X870" s="197"/>
      <c r="Y870" s="197"/>
      <c r="Z870" s="197"/>
    </row>
    <row r="871" ht="15.75" customHeight="1">
      <c r="A871" s="197"/>
      <c r="B871" s="197"/>
      <c r="C871" s="197"/>
      <c r="D871" s="197"/>
      <c r="E871" s="197"/>
      <c r="F871" s="197"/>
      <c r="G871" s="197"/>
      <c r="H871" s="197"/>
      <c r="I871" s="197"/>
      <c r="J871" s="197"/>
      <c r="K871" s="197"/>
      <c r="L871" s="197"/>
      <c r="M871" s="197"/>
      <c r="N871" s="197"/>
      <c r="O871" s="197"/>
      <c r="P871" s="197"/>
      <c r="Q871" s="197"/>
      <c r="R871" s="197"/>
      <c r="S871" s="197"/>
      <c r="T871" s="197"/>
      <c r="U871" s="197"/>
      <c r="V871" s="197"/>
      <c r="W871" s="197"/>
      <c r="X871" s="197"/>
      <c r="Y871" s="197"/>
      <c r="Z871" s="197"/>
    </row>
    <row r="872" ht="15.75" customHeight="1">
      <c r="A872" s="197"/>
      <c r="B872" s="197"/>
      <c r="C872" s="197"/>
      <c r="D872" s="197"/>
      <c r="E872" s="197"/>
      <c r="F872" s="197"/>
      <c r="G872" s="197"/>
      <c r="H872" s="197"/>
      <c r="I872" s="197"/>
      <c r="J872" s="197"/>
      <c r="K872" s="197"/>
      <c r="L872" s="197"/>
      <c r="M872" s="197"/>
      <c r="N872" s="197"/>
      <c r="O872" s="197"/>
      <c r="P872" s="197"/>
      <c r="Q872" s="197"/>
      <c r="R872" s="197"/>
      <c r="S872" s="197"/>
      <c r="T872" s="197"/>
      <c r="U872" s="197"/>
      <c r="V872" s="197"/>
      <c r="W872" s="197"/>
      <c r="X872" s="197"/>
      <c r="Y872" s="197"/>
      <c r="Z872" s="197"/>
    </row>
    <row r="873" ht="15.75" customHeight="1">
      <c r="A873" s="197"/>
      <c r="B873" s="197"/>
      <c r="C873" s="197"/>
      <c r="D873" s="197"/>
      <c r="E873" s="197"/>
      <c r="F873" s="197"/>
      <c r="G873" s="197"/>
      <c r="H873" s="197"/>
      <c r="I873" s="197"/>
      <c r="J873" s="197"/>
      <c r="K873" s="197"/>
      <c r="L873" s="197"/>
      <c r="M873" s="197"/>
      <c r="N873" s="197"/>
      <c r="O873" s="197"/>
      <c r="P873" s="197"/>
      <c r="Q873" s="197"/>
      <c r="R873" s="197"/>
      <c r="S873" s="197"/>
      <c r="T873" s="197"/>
      <c r="U873" s="197"/>
      <c r="V873" s="197"/>
      <c r="W873" s="197"/>
      <c r="X873" s="197"/>
      <c r="Y873" s="197"/>
      <c r="Z873" s="197"/>
    </row>
    <row r="874" ht="15.75" customHeight="1">
      <c r="A874" s="197"/>
      <c r="B874" s="197"/>
      <c r="C874" s="197"/>
      <c r="D874" s="197"/>
      <c r="E874" s="197"/>
      <c r="F874" s="197"/>
      <c r="G874" s="197"/>
      <c r="H874" s="197"/>
      <c r="I874" s="197"/>
      <c r="J874" s="197"/>
      <c r="K874" s="197"/>
      <c r="L874" s="197"/>
      <c r="M874" s="197"/>
      <c r="N874" s="197"/>
      <c r="O874" s="197"/>
      <c r="P874" s="197"/>
      <c r="Q874" s="197"/>
      <c r="R874" s="197"/>
      <c r="S874" s="197"/>
      <c r="T874" s="197"/>
      <c r="U874" s="197"/>
      <c r="V874" s="197"/>
      <c r="W874" s="197"/>
      <c r="X874" s="197"/>
      <c r="Y874" s="197"/>
      <c r="Z874" s="197"/>
    </row>
    <row r="875" ht="15.75" customHeight="1">
      <c r="A875" s="197"/>
      <c r="B875" s="197"/>
      <c r="C875" s="197"/>
      <c r="D875" s="197"/>
      <c r="E875" s="197"/>
      <c r="F875" s="197"/>
      <c r="G875" s="197"/>
      <c r="H875" s="197"/>
      <c r="I875" s="197"/>
      <c r="J875" s="197"/>
      <c r="K875" s="197"/>
      <c r="L875" s="197"/>
      <c r="M875" s="197"/>
      <c r="N875" s="197"/>
      <c r="O875" s="197"/>
      <c r="P875" s="197"/>
      <c r="Q875" s="197"/>
      <c r="R875" s="197"/>
      <c r="S875" s="197"/>
      <c r="T875" s="197"/>
      <c r="U875" s="197"/>
      <c r="V875" s="197"/>
      <c r="W875" s="197"/>
      <c r="X875" s="197"/>
      <c r="Y875" s="197"/>
      <c r="Z875" s="197"/>
    </row>
    <row r="876" ht="15.75" customHeight="1">
      <c r="A876" s="197"/>
      <c r="B876" s="197"/>
      <c r="C876" s="197"/>
      <c r="D876" s="197"/>
      <c r="E876" s="197"/>
      <c r="F876" s="197"/>
      <c r="G876" s="197"/>
      <c r="H876" s="197"/>
      <c r="I876" s="197"/>
      <c r="J876" s="197"/>
      <c r="K876" s="197"/>
      <c r="L876" s="197"/>
      <c r="M876" s="197"/>
      <c r="N876" s="197"/>
      <c r="O876" s="197"/>
      <c r="P876" s="197"/>
      <c r="Q876" s="197"/>
      <c r="R876" s="197"/>
      <c r="S876" s="197"/>
      <c r="T876" s="197"/>
      <c r="U876" s="197"/>
      <c r="V876" s="197"/>
      <c r="W876" s="197"/>
      <c r="X876" s="197"/>
      <c r="Y876" s="197"/>
      <c r="Z876" s="197"/>
    </row>
    <row r="877" ht="15.75" customHeight="1">
      <c r="A877" s="197"/>
      <c r="B877" s="197"/>
      <c r="C877" s="197"/>
      <c r="D877" s="197"/>
      <c r="E877" s="197"/>
      <c r="F877" s="197"/>
      <c r="G877" s="197"/>
      <c r="H877" s="197"/>
      <c r="I877" s="197"/>
      <c r="J877" s="197"/>
      <c r="K877" s="197"/>
      <c r="L877" s="197"/>
      <c r="M877" s="197"/>
      <c r="N877" s="197"/>
      <c r="O877" s="197"/>
      <c r="P877" s="197"/>
      <c r="Q877" s="197"/>
      <c r="R877" s="197"/>
      <c r="S877" s="197"/>
      <c r="T877" s="197"/>
      <c r="U877" s="197"/>
      <c r="V877" s="197"/>
      <c r="W877" s="197"/>
      <c r="X877" s="197"/>
      <c r="Y877" s="197"/>
      <c r="Z877" s="197"/>
    </row>
    <row r="878" ht="15.75" customHeight="1">
      <c r="A878" s="197"/>
      <c r="B878" s="197"/>
      <c r="C878" s="197"/>
      <c r="D878" s="197"/>
      <c r="E878" s="197"/>
      <c r="F878" s="197"/>
      <c r="G878" s="197"/>
      <c r="H878" s="197"/>
      <c r="I878" s="197"/>
      <c r="J878" s="197"/>
      <c r="K878" s="197"/>
      <c r="L878" s="197"/>
      <c r="M878" s="197"/>
      <c r="N878" s="197"/>
      <c r="O878" s="197"/>
      <c r="P878" s="197"/>
      <c r="Q878" s="197"/>
      <c r="R878" s="197"/>
      <c r="S878" s="197"/>
      <c r="T878" s="197"/>
      <c r="U878" s="197"/>
      <c r="V878" s="197"/>
      <c r="W878" s="197"/>
      <c r="X878" s="197"/>
      <c r="Y878" s="197"/>
      <c r="Z878" s="197"/>
    </row>
    <row r="879" ht="15.75" customHeight="1">
      <c r="A879" s="197"/>
      <c r="B879" s="197"/>
      <c r="C879" s="197"/>
      <c r="D879" s="197"/>
      <c r="E879" s="197"/>
      <c r="F879" s="197"/>
      <c r="G879" s="197"/>
      <c r="H879" s="197"/>
      <c r="I879" s="197"/>
      <c r="J879" s="197"/>
      <c r="K879" s="197"/>
      <c r="L879" s="197"/>
      <c r="M879" s="197"/>
      <c r="N879" s="197"/>
      <c r="O879" s="197"/>
      <c r="P879" s="197"/>
      <c r="Q879" s="197"/>
      <c r="R879" s="197"/>
      <c r="S879" s="197"/>
      <c r="T879" s="197"/>
      <c r="U879" s="197"/>
      <c r="V879" s="197"/>
      <c r="W879" s="197"/>
      <c r="X879" s="197"/>
      <c r="Y879" s="197"/>
      <c r="Z879" s="197"/>
    </row>
    <row r="880" ht="15.75" customHeight="1">
      <c r="A880" s="197"/>
      <c r="B880" s="197"/>
      <c r="C880" s="197"/>
      <c r="D880" s="197"/>
      <c r="E880" s="197"/>
      <c r="F880" s="197"/>
      <c r="G880" s="197"/>
      <c r="H880" s="197"/>
      <c r="I880" s="197"/>
      <c r="J880" s="197"/>
      <c r="K880" s="197"/>
      <c r="L880" s="197"/>
      <c r="M880" s="197"/>
      <c r="N880" s="197"/>
      <c r="O880" s="197"/>
      <c r="P880" s="197"/>
      <c r="Q880" s="197"/>
      <c r="R880" s="197"/>
      <c r="S880" s="197"/>
      <c r="T880" s="197"/>
      <c r="U880" s="197"/>
      <c r="V880" s="197"/>
      <c r="W880" s="197"/>
      <c r="X880" s="197"/>
      <c r="Y880" s="197"/>
      <c r="Z880" s="197"/>
    </row>
    <row r="881" ht="15.75" customHeight="1">
      <c r="A881" s="197"/>
      <c r="B881" s="197"/>
      <c r="C881" s="197"/>
      <c r="D881" s="197"/>
      <c r="E881" s="197"/>
      <c r="F881" s="197"/>
      <c r="G881" s="197"/>
      <c r="H881" s="197"/>
      <c r="I881" s="197"/>
      <c r="J881" s="197"/>
      <c r="K881" s="197"/>
      <c r="L881" s="197"/>
      <c r="M881" s="197"/>
      <c r="N881" s="197"/>
      <c r="O881" s="197"/>
      <c r="P881" s="197"/>
      <c r="Q881" s="197"/>
      <c r="R881" s="197"/>
      <c r="S881" s="197"/>
      <c r="T881" s="197"/>
      <c r="U881" s="197"/>
      <c r="V881" s="197"/>
      <c r="W881" s="197"/>
      <c r="X881" s="197"/>
      <c r="Y881" s="197"/>
      <c r="Z881" s="197"/>
    </row>
    <row r="882" ht="15.75" customHeight="1">
      <c r="A882" s="197"/>
      <c r="B882" s="197"/>
      <c r="C882" s="197"/>
      <c r="D882" s="197"/>
      <c r="E882" s="197"/>
      <c r="F882" s="197"/>
      <c r="G882" s="197"/>
      <c r="H882" s="197"/>
      <c r="I882" s="197"/>
      <c r="J882" s="197"/>
      <c r="K882" s="197"/>
      <c r="L882" s="197"/>
      <c r="M882" s="197"/>
      <c r="N882" s="197"/>
      <c r="O882" s="197"/>
      <c r="P882" s="197"/>
      <c r="Q882" s="197"/>
      <c r="R882" s="197"/>
      <c r="S882" s="197"/>
      <c r="T882" s="197"/>
      <c r="U882" s="197"/>
      <c r="V882" s="197"/>
      <c r="W882" s="197"/>
      <c r="X882" s="197"/>
      <c r="Y882" s="197"/>
      <c r="Z882" s="197"/>
    </row>
    <row r="883" ht="15.75" customHeight="1">
      <c r="A883" s="197"/>
      <c r="B883" s="197"/>
      <c r="C883" s="197"/>
      <c r="D883" s="197"/>
      <c r="E883" s="197"/>
      <c r="F883" s="197"/>
      <c r="G883" s="197"/>
      <c r="H883" s="197"/>
      <c r="I883" s="197"/>
      <c r="J883" s="197"/>
      <c r="K883" s="197"/>
      <c r="L883" s="197"/>
      <c r="M883" s="197"/>
      <c r="N883" s="197"/>
      <c r="O883" s="197"/>
      <c r="P883" s="197"/>
      <c r="Q883" s="197"/>
      <c r="R883" s="197"/>
      <c r="S883" s="197"/>
      <c r="T883" s="197"/>
      <c r="U883" s="197"/>
      <c r="V883" s="197"/>
      <c r="W883" s="197"/>
      <c r="X883" s="197"/>
      <c r="Y883" s="197"/>
      <c r="Z883" s="197"/>
    </row>
    <row r="884" ht="15.75" customHeight="1">
      <c r="A884" s="197"/>
      <c r="B884" s="197"/>
      <c r="C884" s="197"/>
      <c r="D884" s="197"/>
      <c r="E884" s="197"/>
      <c r="F884" s="197"/>
      <c r="G884" s="197"/>
      <c r="H884" s="197"/>
      <c r="I884" s="197"/>
      <c r="J884" s="197"/>
      <c r="K884" s="197"/>
      <c r="L884" s="197"/>
      <c r="M884" s="197"/>
      <c r="N884" s="197"/>
      <c r="O884" s="197"/>
      <c r="P884" s="197"/>
      <c r="Q884" s="197"/>
      <c r="R884" s="197"/>
      <c r="S884" s="197"/>
      <c r="T884" s="197"/>
      <c r="U884" s="197"/>
      <c r="V884" s="197"/>
      <c r="W884" s="197"/>
      <c r="X884" s="197"/>
      <c r="Y884" s="197"/>
      <c r="Z884" s="197"/>
    </row>
    <row r="885" ht="15.75" customHeight="1">
      <c r="A885" s="197"/>
      <c r="B885" s="197"/>
      <c r="C885" s="197"/>
      <c r="D885" s="197"/>
      <c r="E885" s="197"/>
      <c r="F885" s="197"/>
      <c r="G885" s="197"/>
      <c r="H885" s="197"/>
      <c r="I885" s="197"/>
      <c r="J885" s="197"/>
      <c r="K885" s="197"/>
      <c r="L885" s="197"/>
      <c r="M885" s="197"/>
      <c r="N885" s="197"/>
      <c r="O885" s="197"/>
      <c r="P885" s="197"/>
      <c r="Q885" s="197"/>
      <c r="R885" s="197"/>
      <c r="S885" s="197"/>
      <c r="T885" s="197"/>
      <c r="U885" s="197"/>
      <c r="V885" s="197"/>
      <c r="W885" s="197"/>
      <c r="X885" s="197"/>
      <c r="Y885" s="197"/>
      <c r="Z885" s="197"/>
    </row>
    <row r="886" ht="15.75" customHeight="1">
      <c r="A886" s="197"/>
      <c r="B886" s="197"/>
      <c r="C886" s="197"/>
      <c r="D886" s="197"/>
      <c r="E886" s="197"/>
      <c r="F886" s="197"/>
      <c r="G886" s="197"/>
      <c r="H886" s="197"/>
      <c r="I886" s="197"/>
      <c r="J886" s="197"/>
      <c r="K886" s="197"/>
      <c r="L886" s="197"/>
      <c r="M886" s="197"/>
      <c r="N886" s="197"/>
      <c r="O886" s="197"/>
      <c r="P886" s="197"/>
      <c r="Q886" s="197"/>
      <c r="R886" s="197"/>
      <c r="S886" s="197"/>
      <c r="T886" s="197"/>
      <c r="U886" s="197"/>
      <c r="V886" s="197"/>
      <c r="W886" s="197"/>
      <c r="X886" s="197"/>
      <c r="Y886" s="197"/>
      <c r="Z886" s="197"/>
    </row>
    <row r="887" ht="15.75" customHeight="1">
      <c r="A887" s="197"/>
      <c r="B887" s="197"/>
      <c r="C887" s="197"/>
      <c r="D887" s="197"/>
      <c r="E887" s="197"/>
      <c r="F887" s="197"/>
      <c r="G887" s="197"/>
      <c r="H887" s="197"/>
      <c r="I887" s="197"/>
      <c r="J887" s="197"/>
      <c r="K887" s="197"/>
      <c r="L887" s="197"/>
      <c r="M887" s="197"/>
      <c r="N887" s="197"/>
      <c r="O887" s="197"/>
      <c r="P887" s="197"/>
      <c r="Q887" s="197"/>
      <c r="R887" s="197"/>
      <c r="S887" s="197"/>
      <c r="T887" s="197"/>
      <c r="U887" s="197"/>
      <c r="V887" s="197"/>
      <c r="W887" s="197"/>
      <c r="X887" s="197"/>
      <c r="Y887" s="197"/>
      <c r="Z887" s="197"/>
    </row>
    <row r="888" ht="15.75" customHeight="1">
      <c r="A888" s="197"/>
      <c r="B888" s="197"/>
      <c r="C888" s="197"/>
      <c r="D888" s="197"/>
      <c r="E888" s="197"/>
      <c r="F888" s="197"/>
      <c r="G888" s="197"/>
      <c r="H888" s="197"/>
      <c r="I888" s="197"/>
      <c r="J888" s="197"/>
      <c r="K888" s="197"/>
      <c r="L888" s="197"/>
      <c r="M888" s="197"/>
      <c r="N888" s="197"/>
      <c r="O888" s="197"/>
      <c r="P888" s="197"/>
      <c r="Q888" s="197"/>
      <c r="R888" s="197"/>
      <c r="S888" s="197"/>
      <c r="T888" s="197"/>
      <c r="U888" s="197"/>
      <c r="V888" s="197"/>
      <c r="W888" s="197"/>
      <c r="X888" s="197"/>
      <c r="Y888" s="197"/>
      <c r="Z888" s="197"/>
    </row>
    <row r="889" ht="15.75" customHeight="1">
      <c r="A889" s="197"/>
      <c r="B889" s="197"/>
      <c r="C889" s="197"/>
      <c r="D889" s="197"/>
      <c r="E889" s="197"/>
      <c r="F889" s="197"/>
      <c r="G889" s="197"/>
      <c r="H889" s="197"/>
      <c r="I889" s="197"/>
      <c r="J889" s="197"/>
      <c r="K889" s="197"/>
      <c r="L889" s="197"/>
      <c r="M889" s="197"/>
      <c r="N889" s="197"/>
      <c r="O889" s="197"/>
      <c r="P889" s="197"/>
      <c r="Q889" s="197"/>
      <c r="R889" s="197"/>
      <c r="S889" s="197"/>
      <c r="T889" s="197"/>
      <c r="U889" s="197"/>
      <c r="V889" s="197"/>
      <c r="W889" s="197"/>
      <c r="X889" s="197"/>
      <c r="Y889" s="197"/>
      <c r="Z889" s="197"/>
    </row>
    <row r="890" ht="15.75" customHeight="1">
      <c r="A890" s="197"/>
      <c r="B890" s="197"/>
      <c r="C890" s="197"/>
      <c r="D890" s="197"/>
      <c r="E890" s="197"/>
      <c r="F890" s="197"/>
      <c r="G890" s="197"/>
      <c r="H890" s="197"/>
      <c r="I890" s="197"/>
      <c r="J890" s="197"/>
      <c r="K890" s="197"/>
      <c r="L890" s="197"/>
      <c r="M890" s="197"/>
      <c r="N890" s="197"/>
      <c r="O890" s="197"/>
      <c r="P890" s="197"/>
      <c r="Q890" s="197"/>
      <c r="R890" s="197"/>
      <c r="S890" s="197"/>
      <c r="T890" s="197"/>
      <c r="U890" s="197"/>
      <c r="V890" s="197"/>
      <c r="W890" s="197"/>
      <c r="X890" s="197"/>
      <c r="Y890" s="197"/>
      <c r="Z890" s="197"/>
    </row>
    <row r="891" ht="15.75" customHeight="1">
      <c r="A891" s="197"/>
      <c r="B891" s="197"/>
      <c r="C891" s="197"/>
      <c r="D891" s="197"/>
      <c r="E891" s="197"/>
      <c r="F891" s="197"/>
      <c r="G891" s="197"/>
      <c r="H891" s="197"/>
      <c r="I891" s="197"/>
      <c r="J891" s="197"/>
      <c r="K891" s="197"/>
      <c r="L891" s="197"/>
      <c r="M891" s="197"/>
      <c r="N891" s="197"/>
      <c r="O891" s="197"/>
      <c r="P891" s="197"/>
      <c r="Q891" s="197"/>
      <c r="R891" s="197"/>
      <c r="S891" s="197"/>
      <c r="T891" s="197"/>
      <c r="U891" s="197"/>
      <c r="V891" s="197"/>
      <c r="W891" s="197"/>
      <c r="X891" s="197"/>
      <c r="Y891" s="197"/>
      <c r="Z891" s="197"/>
    </row>
    <row r="892" ht="15.75" customHeight="1">
      <c r="A892" s="197"/>
      <c r="B892" s="197"/>
      <c r="C892" s="197"/>
      <c r="D892" s="197"/>
      <c r="E892" s="197"/>
      <c r="F892" s="197"/>
      <c r="G892" s="197"/>
      <c r="H892" s="197"/>
      <c r="I892" s="197"/>
      <c r="J892" s="197"/>
      <c r="K892" s="197"/>
      <c r="L892" s="197"/>
      <c r="M892" s="197"/>
      <c r="N892" s="197"/>
      <c r="O892" s="197"/>
      <c r="P892" s="197"/>
      <c r="Q892" s="197"/>
      <c r="R892" s="197"/>
      <c r="S892" s="197"/>
      <c r="T892" s="197"/>
      <c r="U892" s="197"/>
      <c r="V892" s="197"/>
      <c r="W892" s="197"/>
      <c r="X892" s="197"/>
      <c r="Y892" s="197"/>
      <c r="Z892" s="197"/>
    </row>
    <row r="893" ht="15.75" customHeight="1">
      <c r="A893" s="197"/>
      <c r="B893" s="197"/>
      <c r="C893" s="197"/>
      <c r="D893" s="197"/>
      <c r="E893" s="197"/>
      <c r="F893" s="197"/>
      <c r="G893" s="197"/>
      <c r="H893" s="197"/>
      <c r="I893" s="197"/>
      <c r="J893" s="197"/>
      <c r="K893" s="197"/>
      <c r="L893" s="197"/>
      <c r="M893" s="197"/>
      <c r="N893" s="197"/>
      <c r="O893" s="197"/>
      <c r="P893" s="197"/>
      <c r="Q893" s="197"/>
      <c r="R893" s="197"/>
      <c r="S893" s="197"/>
      <c r="T893" s="197"/>
      <c r="U893" s="197"/>
      <c r="V893" s="197"/>
      <c r="W893" s="197"/>
      <c r="X893" s="197"/>
      <c r="Y893" s="197"/>
      <c r="Z893" s="197"/>
    </row>
    <row r="894" ht="15.75" customHeight="1">
      <c r="A894" s="197"/>
      <c r="B894" s="197"/>
      <c r="C894" s="197"/>
      <c r="D894" s="197"/>
      <c r="E894" s="197"/>
      <c r="F894" s="197"/>
      <c r="G894" s="197"/>
      <c r="H894" s="197"/>
      <c r="I894" s="197"/>
      <c r="J894" s="197"/>
      <c r="K894" s="197"/>
      <c r="L894" s="197"/>
      <c r="M894" s="197"/>
      <c r="N894" s="197"/>
      <c r="O894" s="197"/>
      <c r="P894" s="197"/>
      <c r="Q894" s="197"/>
      <c r="R894" s="197"/>
      <c r="S894" s="197"/>
      <c r="T894" s="197"/>
      <c r="U894" s="197"/>
      <c r="V894" s="197"/>
      <c r="W894" s="197"/>
      <c r="X894" s="197"/>
      <c r="Y894" s="197"/>
      <c r="Z894" s="197"/>
    </row>
    <row r="895" ht="15.75" customHeight="1">
      <c r="A895" s="197"/>
      <c r="B895" s="197"/>
      <c r="C895" s="197"/>
      <c r="D895" s="197"/>
      <c r="E895" s="197"/>
      <c r="F895" s="197"/>
      <c r="G895" s="197"/>
      <c r="H895" s="197"/>
      <c r="I895" s="197"/>
      <c r="J895" s="197"/>
      <c r="K895" s="197"/>
      <c r="L895" s="197"/>
      <c r="M895" s="197"/>
      <c r="N895" s="197"/>
      <c r="O895" s="197"/>
      <c r="P895" s="197"/>
      <c r="Q895" s="197"/>
      <c r="R895" s="197"/>
      <c r="S895" s="197"/>
      <c r="T895" s="197"/>
      <c r="U895" s="197"/>
      <c r="V895" s="197"/>
      <c r="W895" s="197"/>
      <c r="X895" s="197"/>
      <c r="Y895" s="197"/>
      <c r="Z895" s="197"/>
    </row>
    <row r="896" ht="15.75" customHeight="1">
      <c r="A896" s="197"/>
      <c r="B896" s="197"/>
      <c r="C896" s="197"/>
      <c r="D896" s="197"/>
      <c r="E896" s="197"/>
      <c r="F896" s="197"/>
      <c r="G896" s="197"/>
      <c r="H896" s="197"/>
      <c r="I896" s="197"/>
      <c r="J896" s="197"/>
      <c r="K896" s="197"/>
      <c r="L896" s="197"/>
      <c r="M896" s="197"/>
      <c r="N896" s="197"/>
      <c r="O896" s="197"/>
      <c r="P896" s="197"/>
      <c r="Q896" s="197"/>
      <c r="R896" s="197"/>
      <c r="S896" s="197"/>
      <c r="T896" s="197"/>
      <c r="U896" s="197"/>
      <c r="V896" s="197"/>
      <c r="W896" s="197"/>
      <c r="X896" s="197"/>
      <c r="Y896" s="197"/>
      <c r="Z896" s="197"/>
    </row>
    <row r="897" ht="15.75" customHeight="1">
      <c r="A897" s="197"/>
      <c r="B897" s="197"/>
      <c r="C897" s="197"/>
      <c r="D897" s="197"/>
      <c r="E897" s="197"/>
      <c r="F897" s="197"/>
      <c r="G897" s="197"/>
      <c r="H897" s="197"/>
      <c r="I897" s="197"/>
      <c r="J897" s="197"/>
      <c r="K897" s="197"/>
      <c r="L897" s="197"/>
      <c r="M897" s="197"/>
      <c r="N897" s="197"/>
      <c r="O897" s="197"/>
      <c r="P897" s="197"/>
      <c r="Q897" s="197"/>
      <c r="R897" s="197"/>
      <c r="S897" s="197"/>
      <c r="T897" s="197"/>
      <c r="U897" s="197"/>
      <c r="V897" s="197"/>
      <c r="W897" s="197"/>
      <c r="X897" s="197"/>
      <c r="Y897" s="197"/>
      <c r="Z897" s="197"/>
    </row>
    <row r="898" ht="15.75" customHeight="1">
      <c r="A898" s="197"/>
      <c r="B898" s="197"/>
      <c r="C898" s="197"/>
      <c r="D898" s="197"/>
      <c r="E898" s="197"/>
      <c r="F898" s="197"/>
      <c r="G898" s="197"/>
      <c r="H898" s="197"/>
      <c r="I898" s="197"/>
      <c r="J898" s="197"/>
      <c r="K898" s="197"/>
      <c r="L898" s="197"/>
      <c r="M898" s="197"/>
      <c r="N898" s="197"/>
      <c r="O898" s="197"/>
      <c r="P898" s="197"/>
      <c r="Q898" s="197"/>
      <c r="R898" s="197"/>
      <c r="S898" s="197"/>
      <c r="T898" s="197"/>
      <c r="U898" s="197"/>
      <c r="V898" s="197"/>
      <c r="W898" s="197"/>
      <c r="X898" s="197"/>
      <c r="Y898" s="197"/>
      <c r="Z898" s="197"/>
    </row>
    <row r="899" ht="15.75" customHeight="1">
      <c r="A899" s="197"/>
      <c r="B899" s="197"/>
      <c r="C899" s="197"/>
      <c r="D899" s="197"/>
      <c r="E899" s="197"/>
      <c r="F899" s="197"/>
      <c r="G899" s="197"/>
      <c r="H899" s="197"/>
      <c r="I899" s="197"/>
      <c r="J899" s="197"/>
      <c r="K899" s="197"/>
      <c r="L899" s="197"/>
      <c r="M899" s="197"/>
      <c r="N899" s="197"/>
      <c r="O899" s="197"/>
      <c r="P899" s="197"/>
      <c r="Q899" s="197"/>
      <c r="R899" s="197"/>
      <c r="S899" s="197"/>
      <c r="T899" s="197"/>
      <c r="U899" s="197"/>
      <c r="V899" s="197"/>
      <c r="W899" s="197"/>
      <c r="X899" s="197"/>
      <c r="Y899" s="197"/>
      <c r="Z899" s="197"/>
    </row>
    <row r="900" ht="15.75" customHeight="1">
      <c r="A900" s="197"/>
      <c r="B900" s="197"/>
      <c r="C900" s="197"/>
      <c r="D900" s="197"/>
      <c r="E900" s="197"/>
      <c r="F900" s="197"/>
      <c r="G900" s="197"/>
      <c r="H900" s="197"/>
      <c r="I900" s="197"/>
      <c r="J900" s="197"/>
      <c r="K900" s="197"/>
      <c r="L900" s="197"/>
      <c r="M900" s="197"/>
      <c r="N900" s="197"/>
      <c r="O900" s="197"/>
      <c r="P900" s="197"/>
      <c r="Q900" s="197"/>
      <c r="R900" s="197"/>
      <c r="S900" s="197"/>
      <c r="T900" s="197"/>
      <c r="U900" s="197"/>
      <c r="V900" s="197"/>
      <c r="W900" s="197"/>
      <c r="X900" s="197"/>
      <c r="Y900" s="197"/>
      <c r="Z900" s="197"/>
    </row>
    <row r="901" ht="15.75" customHeight="1">
      <c r="A901" s="197"/>
      <c r="B901" s="197"/>
      <c r="C901" s="197"/>
      <c r="D901" s="197"/>
      <c r="E901" s="197"/>
      <c r="F901" s="197"/>
      <c r="G901" s="197"/>
      <c r="H901" s="197"/>
      <c r="I901" s="197"/>
      <c r="J901" s="197"/>
      <c r="K901" s="197"/>
      <c r="L901" s="197"/>
      <c r="M901" s="197"/>
      <c r="N901" s="197"/>
      <c r="O901" s="197"/>
      <c r="P901" s="197"/>
      <c r="Q901" s="197"/>
      <c r="R901" s="197"/>
      <c r="S901" s="197"/>
      <c r="T901" s="197"/>
      <c r="U901" s="197"/>
      <c r="V901" s="197"/>
      <c r="W901" s="197"/>
      <c r="X901" s="197"/>
      <c r="Y901" s="197"/>
      <c r="Z901" s="197"/>
    </row>
    <row r="902" ht="15.75" customHeight="1">
      <c r="A902" s="197"/>
      <c r="B902" s="197"/>
      <c r="C902" s="197"/>
      <c r="D902" s="197"/>
      <c r="E902" s="197"/>
      <c r="F902" s="197"/>
      <c r="G902" s="197"/>
      <c r="H902" s="197"/>
      <c r="I902" s="197"/>
      <c r="J902" s="197"/>
      <c r="K902" s="197"/>
      <c r="L902" s="197"/>
      <c r="M902" s="197"/>
      <c r="N902" s="197"/>
      <c r="O902" s="197"/>
      <c r="P902" s="197"/>
      <c r="Q902" s="197"/>
      <c r="R902" s="197"/>
      <c r="S902" s="197"/>
      <c r="T902" s="197"/>
      <c r="U902" s="197"/>
      <c r="V902" s="197"/>
      <c r="W902" s="197"/>
      <c r="X902" s="197"/>
      <c r="Y902" s="197"/>
      <c r="Z902" s="197"/>
    </row>
    <row r="903" ht="15.75" customHeight="1">
      <c r="A903" s="197"/>
      <c r="B903" s="197"/>
      <c r="C903" s="197"/>
      <c r="D903" s="197"/>
      <c r="E903" s="197"/>
      <c r="F903" s="197"/>
      <c r="G903" s="197"/>
      <c r="H903" s="197"/>
      <c r="I903" s="197"/>
      <c r="J903" s="197"/>
      <c r="K903" s="197"/>
      <c r="L903" s="197"/>
      <c r="M903" s="197"/>
      <c r="N903" s="197"/>
      <c r="O903" s="197"/>
      <c r="P903" s="197"/>
      <c r="Q903" s="197"/>
      <c r="R903" s="197"/>
      <c r="S903" s="197"/>
      <c r="T903" s="197"/>
      <c r="U903" s="197"/>
      <c r="V903" s="197"/>
      <c r="W903" s="197"/>
      <c r="X903" s="197"/>
      <c r="Y903" s="197"/>
      <c r="Z903" s="197"/>
    </row>
    <row r="904" ht="15.75" customHeight="1">
      <c r="A904" s="197"/>
      <c r="B904" s="197"/>
      <c r="C904" s="197"/>
      <c r="D904" s="197"/>
      <c r="E904" s="197"/>
      <c r="F904" s="197"/>
      <c r="G904" s="197"/>
      <c r="H904" s="197"/>
      <c r="I904" s="197"/>
      <c r="J904" s="197"/>
      <c r="K904" s="197"/>
      <c r="L904" s="197"/>
      <c r="M904" s="197"/>
      <c r="N904" s="197"/>
      <c r="O904" s="197"/>
      <c r="P904" s="197"/>
      <c r="Q904" s="197"/>
      <c r="R904" s="197"/>
      <c r="S904" s="197"/>
      <c r="T904" s="197"/>
      <c r="U904" s="197"/>
      <c r="V904" s="197"/>
      <c r="W904" s="197"/>
      <c r="X904" s="197"/>
      <c r="Y904" s="197"/>
      <c r="Z904" s="197"/>
    </row>
    <row r="905" ht="15.75" customHeight="1">
      <c r="A905" s="197"/>
      <c r="B905" s="197"/>
      <c r="C905" s="197"/>
      <c r="D905" s="197"/>
      <c r="E905" s="197"/>
      <c r="F905" s="197"/>
      <c r="G905" s="197"/>
      <c r="H905" s="197"/>
      <c r="I905" s="197"/>
      <c r="J905" s="197"/>
      <c r="K905" s="197"/>
      <c r="L905" s="197"/>
      <c r="M905" s="197"/>
      <c r="N905" s="197"/>
      <c r="O905" s="197"/>
      <c r="P905" s="197"/>
      <c r="Q905" s="197"/>
      <c r="R905" s="197"/>
      <c r="S905" s="197"/>
      <c r="T905" s="197"/>
      <c r="U905" s="197"/>
      <c r="V905" s="197"/>
      <c r="W905" s="197"/>
      <c r="X905" s="197"/>
      <c r="Y905" s="197"/>
      <c r="Z905" s="197"/>
    </row>
    <row r="906" ht="15.75" customHeight="1">
      <c r="A906" s="197"/>
      <c r="B906" s="197"/>
      <c r="C906" s="197"/>
      <c r="D906" s="197"/>
      <c r="E906" s="197"/>
      <c r="F906" s="197"/>
      <c r="G906" s="197"/>
      <c r="H906" s="197"/>
      <c r="I906" s="197"/>
      <c r="J906" s="197"/>
      <c r="K906" s="197"/>
      <c r="L906" s="197"/>
      <c r="M906" s="197"/>
      <c r="N906" s="197"/>
      <c r="O906" s="197"/>
      <c r="P906" s="197"/>
      <c r="Q906" s="197"/>
      <c r="R906" s="197"/>
      <c r="S906" s="197"/>
      <c r="T906" s="197"/>
      <c r="U906" s="197"/>
      <c r="V906" s="197"/>
      <c r="W906" s="197"/>
      <c r="X906" s="197"/>
      <c r="Y906" s="197"/>
      <c r="Z906" s="197"/>
    </row>
    <row r="907" ht="15.75" customHeight="1">
      <c r="A907" s="197"/>
      <c r="B907" s="197"/>
      <c r="C907" s="197"/>
      <c r="D907" s="197"/>
      <c r="E907" s="197"/>
      <c r="F907" s="197"/>
      <c r="G907" s="197"/>
      <c r="H907" s="197"/>
      <c r="I907" s="197"/>
      <c r="J907" s="197"/>
      <c r="K907" s="197"/>
      <c r="L907" s="197"/>
      <c r="M907" s="197"/>
      <c r="N907" s="197"/>
      <c r="O907" s="197"/>
      <c r="P907" s="197"/>
      <c r="Q907" s="197"/>
      <c r="R907" s="197"/>
      <c r="S907" s="197"/>
      <c r="T907" s="197"/>
      <c r="U907" s="197"/>
      <c r="V907" s="197"/>
      <c r="W907" s="197"/>
      <c r="X907" s="197"/>
      <c r="Y907" s="197"/>
      <c r="Z907" s="197"/>
    </row>
    <row r="908" ht="15.75" customHeight="1">
      <c r="A908" s="197"/>
      <c r="B908" s="197"/>
      <c r="C908" s="197"/>
      <c r="D908" s="197"/>
      <c r="E908" s="197"/>
      <c r="F908" s="197"/>
      <c r="G908" s="197"/>
      <c r="H908" s="197"/>
      <c r="I908" s="197"/>
      <c r="J908" s="197"/>
      <c r="K908" s="197"/>
      <c r="L908" s="197"/>
      <c r="M908" s="197"/>
      <c r="N908" s="197"/>
      <c r="O908" s="197"/>
      <c r="P908" s="197"/>
      <c r="Q908" s="197"/>
      <c r="R908" s="197"/>
      <c r="S908" s="197"/>
      <c r="T908" s="197"/>
      <c r="U908" s="197"/>
      <c r="V908" s="197"/>
      <c r="W908" s="197"/>
      <c r="X908" s="197"/>
      <c r="Y908" s="197"/>
      <c r="Z908" s="197"/>
    </row>
    <row r="909" ht="15.75" customHeight="1">
      <c r="A909" s="197"/>
      <c r="B909" s="197"/>
      <c r="C909" s="197"/>
      <c r="D909" s="197"/>
      <c r="E909" s="197"/>
      <c r="F909" s="197"/>
      <c r="G909" s="197"/>
      <c r="H909" s="197"/>
      <c r="I909" s="197"/>
      <c r="J909" s="197"/>
      <c r="K909" s="197"/>
      <c r="L909" s="197"/>
      <c r="M909" s="197"/>
      <c r="N909" s="197"/>
      <c r="O909" s="197"/>
      <c r="P909" s="197"/>
      <c r="Q909" s="197"/>
      <c r="R909" s="197"/>
      <c r="S909" s="197"/>
      <c r="T909" s="197"/>
      <c r="U909" s="197"/>
      <c r="V909" s="197"/>
      <c r="W909" s="197"/>
      <c r="X909" s="197"/>
      <c r="Y909" s="197"/>
      <c r="Z909" s="197"/>
    </row>
    <row r="910" ht="15.75" customHeight="1">
      <c r="A910" s="197"/>
      <c r="B910" s="197"/>
      <c r="C910" s="197"/>
      <c r="D910" s="197"/>
      <c r="E910" s="197"/>
      <c r="F910" s="197"/>
      <c r="G910" s="197"/>
      <c r="H910" s="197"/>
      <c r="I910" s="197"/>
      <c r="J910" s="197"/>
      <c r="K910" s="197"/>
      <c r="L910" s="197"/>
      <c r="M910" s="197"/>
      <c r="N910" s="197"/>
      <c r="O910" s="197"/>
      <c r="P910" s="197"/>
      <c r="Q910" s="197"/>
      <c r="R910" s="197"/>
      <c r="S910" s="197"/>
      <c r="T910" s="197"/>
      <c r="U910" s="197"/>
      <c r="V910" s="197"/>
      <c r="W910" s="197"/>
      <c r="X910" s="197"/>
      <c r="Y910" s="197"/>
      <c r="Z910" s="197"/>
    </row>
    <row r="911" ht="15.75" customHeight="1">
      <c r="A911" s="197"/>
      <c r="B911" s="197"/>
      <c r="C911" s="197"/>
      <c r="D911" s="197"/>
      <c r="E911" s="197"/>
      <c r="F911" s="197"/>
      <c r="G911" s="197"/>
      <c r="H911" s="197"/>
      <c r="I911" s="197"/>
      <c r="J911" s="197"/>
      <c r="K911" s="197"/>
      <c r="L911" s="197"/>
      <c r="M911" s="197"/>
      <c r="N911" s="197"/>
      <c r="O911" s="197"/>
      <c r="P911" s="197"/>
      <c r="Q911" s="197"/>
      <c r="R911" s="197"/>
      <c r="S911" s="197"/>
      <c r="T911" s="197"/>
      <c r="U911" s="197"/>
      <c r="V911" s="197"/>
      <c r="W911" s="197"/>
      <c r="X911" s="197"/>
      <c r="Y911" s="197"/>
      <c r="Z911" s="197"/>
    </row>
    <row r="912" ht="15.75" customHeight="1">
      <c r="A912" s="197"/>
      <c r="B912" s="197"/>
      <c r="C912" s="197"/>
      <c r="D912" s="197"/>
      <c r="E912" s="197"/>
      <c r="F912" s="197"/>
      <c r="G912" s="197"/>
      <c r="H912" s="197"/>
      <c r="I912" s="197"/>
      <c r="J912" s="197"/>
      <c r="K912" s="197"/>
      <c r="L912" s="197"/>
      <c r="M912" s="197"/>
      <c r="N912" s="197"/>
      <c r="O912" s="197"/>
      <c r="P912" s="197"/>
      <c r="Q912" s="197"/>
      <c r="R912" s="197"/>
      <c r="S912" s="197"/>
      <c r="T912" s="197"/>
      <c r="U912" s="197"/>
      <c r="V912" s="197"/>
      <c r="W912" s="197"/>
      <c r="X912" s="197"/>
      <c r="Y912" s="197"/>
      <c r="Z912" s="197"/>
    </row>
    <row r="913" ht="15.75" customHeight="1">
      <c r="A913" s="197"/>
      <c r="B913" s="197"/>
      <c r="C913" s="197"/>
      <c r="D913" s="197"/>
      <c r="E913" s="197"/>
      <c r="F913" s="197"/>
      <c r="G913" s="197"/>
      <c r="H913" s="197"/>
      <c r="I913" s="197"/>
      <c r="J913" s="197"/>
      <c r="K913" s="197"/>
      <c r="L913" s="197"/>
      <c r="M913" s="197"/>
      <c r="N913" s="197"/>
      <c r="O913" s="197"/>
      <c r="P913" s="197"/>
      <c r="Q913" s="197"/>
      <c r="R913" s="197"/>
      <c r="S913" s="197"/>
      <c r="T913" s="197"/>
      <c r="U913" s="197"/>
      <c r="V913" s="197"/>
      <c r="W913" s="197"/>
      <c r="X913" s="197"/>
      <c r="Y913" s="197"/>
      <c r="Z913" s="197"/>
    </row>
    <row r="914" ht="15.75" customHeight="1">
      <c r="A914" s="197"/>
      <c r="B914" s="197"/>
      <c r="C914" s="197"/>
      <c r="D914" s="197"/>
      <c r="E914" s="197"/>
      <c r="F914" s="197"/>
      <c r="G914" s="197"/>
      <c r="H914" s="197"/>
      <c r="I914" s="197"/>
      <c r="J914" s="197"/>
      <c r="K914" s="197"/>
      <c r="L914" s="197"/>
      <c r="M914" s="197"/>
      <c r="N914" s="197"/>
      <c r="O914" s="197"/>
      <c r="P914" s="197"/>
      <c r="Q914" s="197"/>
      <c r="R914" s="197"/>
      <c r="S914" s="197"/>
      <c r="T914" s="197"/>
      <c r="U914" s="197"/>
      <c r="V914" s="197"/>
      <c r="W914" s="197"/>
      <c r="X914" s="197"/>
      <c r="Y914" s="197"/>
      <c r="Z914" s="197"/>
    </row>
    <row r="915" ht="15.75" customHeight="1">
      <c r="A915" s="197"/>
      <c r="B915" s="197"/>
      <c r="C915" s="197"/>
      <c r="D915" s="197"/>
      <c r="E915" s="197"/>
      <c r="F915" s="197"/>
      <c r="G915" s="197"/>
      <c r="H915" s="197"/>
      <c r="I915" s="197"/>
      <c r="J915" s="197"/>
      <c r="K915" s="197"/>
      <c r="L915" s="197"/>
      <c r="M915" s="197"/>
      <c r="N915" s="197"/>
      <c r="O915" s="197"/>
      <c r="P915" s="197"/>
      <c r="Q915" s="197"/>
      <c r="R915" s="197"/>
      <c r="S915" s="197"/>
      <c r="T915" s="197"/>
      <c r="U915" s="197"/>
      <c r="V915" s="197"/>
      <c r="W915" s="197"/>
      <c r="X915" s="197"/>
      <c r="Y915" s="197"/>
      <c r="Z915" s="197"/>
    </row>
    <row r="916" ht="15.75" customHeight="1">
      <c r="A916" s="197"/>
      <c r="B916" s="197"/>
      <c r="C916" s="197"/>
      <c r="D916" s="197"/>
      <c r="E916" s="197"/>
      <c r="F916" s="197"/>
      <c r="G916" s="197"/>
      <c r="H916" s="197"/>
      <c r="I916" s="197"/>
      <c r="J916" s="197"/>
      <c r="K916" s="197"/>
      <c r="L916" s="197"/>
      <c r="M916" s="197"/>
      <c r="N916" s="197"/>
      <c r="O916" s="197"/>
      <c r="P916" s="197"/>
      <c r="Q916" s="197"/>
      <c r="R916" s="197"/>
      <c r="S916" s="197"/>
      <c r="T916" s="197"/>
      <c r="U916" s="197"/>
      <c r="V916" s="197"/>
      <c r="W916" s="197"/>
      <c r="X916" s="197"/>
      <c r="Y916" s="197"/>
      <c r="Z916" s="197"/>
    </row>
    <row r="917" ht="15.75" customHeight="1">
      <c r="A917" s="197"/>
      <c r="B917" s="197"/>
      <c r="C917" s="197"/>
      <c r="D917" s="197"/>
      <c r="E917" s="197"/>
      <c r="F917" s="197"/>
      <c r="G917" s="197"/>
      <c r="H917" s="197"/>
      <c r="I917" s="197"/>
      <c r="J917" s="197"/>
      <c r="K917" s="197"/>
      <c r="L917" s="197"/>
      <c r="M917" s="197"/>
      <c r="N917" s="197"/>
      <c r="O917" s="197"/>
      <c r="P917" s="197"/>
      <c r="Q917" s="197"/>
      <c r="R917" s="197"/>
      <c r="S917" s="197"/>
      <c r="T917" s="197"/>
      <c r="U917" s="197"/>
      <c r="V917" s="197"/>
      <c r="W917" s="197"/>
      <c r="X917" s="197"/>
      <c r="Y917" s="197"/>
      <c r="Z917" s="197"/>
    </row>
    <row r="918" ht="15.75" customHeight="1">
      <c r="A918" s="197"/>
      <c r="B918" s="197"/>
      <c r="C918" s="197"/>
      <c r="D918" s="197"/>
      <c r="E918" s="197"/>
      <c r="F918" s="197"/>
      <c r="G918" s="197"/>
      <c r="H918" s="197"/>
      <c r="I918" s="197"/>
      <c r="J918" s="197"/>
      <c r="K918" s="197"/>
      <c r="L918" s="197"/>
      <c r="M918" s="197"/>
      <c r="N918" s="197"/>
      <c r="O918" s="197"/>
      <c r="P918" s="197"/>
      <c r="Q918" s="197"/>
      <c r="R918" s="197"/>
      <c r="S918" s="197"/>
      <c r="T918" s="197"/>
      <c r="U918" s="197"/>
      <c r="V918" s="197"/>
      <c r="W918" s="197"/>
      <c r="X918" s="197"/>
      <c r="Y918" s="197"/>
      <c r="Z918" s="197"/>
    </row>
    <row r="919" ht="15.75" customHeight="1">
      <c r="A919" s="197"/>
      <c r="B919" s="197"/>
      <c r="C919" s="197"/>
      <c r="D919" s="197"/>
      <c r="E919" s="197"/>
      <c r="F919" s="197"/>
      <c r="G919" s="197"/>
      <c r="H919" s="197"/>
      <c r="I919" s="197"/>
      <c r="J919" s="197"/>
      <c r="K919" s="197"/>
      <c r="L919" s="197"/>
      <c r="M919" s="197"/>
      <c r="N919" s="197"/>
      <c r="O919" s="197"/>
      <c r="P919" s="197"/>
      <c r="Q919" s="197"/>
      <c r="R919" s="197"/>
      <c r="S919" s="197"/>
      <c r="T919" s="197"/>
      <c r="U919" s="197"/>
      <c r="V919" s="197"/>
      <c r="W919" s="197"/>
      <c r="X919" s="197"/>
      <c r="Y919" s="197"/>
      <c r="Z919" s="197"/>
    </row>
    <row r="920" ht="15.75" customHeight="1">
      <c r="A920" s="197"/>
      <c r="B920" s="197"/>
      <c r="C920" s="197"/>
      <c r="D920" s="197"/>
      <c r="E920" s="197"/>
      <c r="F920" s="197"/>
      <c r="G920" s="197"/>
      <c r="H920" s="197"/>
      <c r="I920" s="197"/>
      <c r="J920" s="197"/>
      <c r="K920" s="197"/>
      <c r="L920" s="197"/>
      <c r="M920" s="197"/>
      <c r="N920" s="197"/>
      <c r="O920" s="197"/>
      <c r="P920" s="197"/>
      <c r="Q920" s="197"/>
      <c r="R920" s="197"/>
      <c r="S920" s="197"/>
      <c r="T920" s="197"/>
      <c r="U920" s="197"/>
      <c r="V920" s="197"/>
      <c r="W920" s="197"/>
      <c r="X920" s="197"/>
      <c r="Y920" s="197"/>
      <c r="Z920" s="197"/>
    </row>
    <row r="921" ht="15.75" customHeight="1">
      <c r="A921" s="197"/>
      <c r="B921" s="197"/>
      <c r="C921" s="197"/>
      <c r="D921" s="197"/>
      <c r="E921" s="197"/>
      <c r="F921" s="197"/>
      <c r="G921" s="197"/>
      <c r="H921" s="197"/>
      <c r="I921" s="197"/>
      <c r="J921" s="197"/>
      <c r="K921" s="197"/>
      <c r="L921" s="197"/>
      <c r="M921" s="197"/>
      <c r="N921" s="197"/>
      <c r="O921" s="197"/>
      <c r="P921" s="197"/>
      <c r="Q921" s="197"/>
      <c r="R921" s="197"/>
      <c r="S921" s="197"/>
      <c r="T921" s="197"/>
      <c r="U921" s="197"/>
      <c r="V921" s="197"/>
      <c r="W921" s="197"/>
      <c r="X921" s="197"/>
      <c r="Y921" s="197"/>
      <c r="Z921" s="197"/>
    </row>
    <row r="922" ht="15.75" customHeight="1">
      <c r="A922" s="197"/>
      <c r="B922" s="197"/>
      <c r="C922" s="197"/>
      <c r="D922" s="197"/>
      <c r="E922" s="197"/>
      <c r="F922" s="197"/>
      <c r="G922" s="197"/>
      <c r="H922" s="197"/>
      <c r="I922" s="197"/>
      <c r="J922" s="197"/>
      <c r="K922" s="197"/>
      <c r="L922" s="197"/>
      <c r="M922" s="197"/>
      <c r="N922" s="197"/>
      <c r="O922" s="197"/>
      <c r="P922" s="197"/>
      <c r="Q922" s="197"/>
      <c r="R922" s="197"/>
      <c r="S922" s="197"/>
      <c r="T922" s="197"/>
      <c r="U922" s="197"/>
      <c r="V922" s="197"/>
      <c r="W922" s="197"/>
      <c r="X922" s="197"/>
      <c r="Y922" s="197"/>
      <c r="Z922" s="197"/>
    </row>
    <row r="923" ht="15.75" customHeight="1">
      <c r="A923" s="197"/>
      <c r="B923" s="197"/>
      <c r="C923" s="197"/>
      <c r="D923" s="197"/>
      <c r="E923" s="197"/>
      <c r="F923" s="197"/>
      <c r="G923" s="197"/>
      <c r="H923" s="197"/>
      <c r="I923" s="197"/>
      <c r="J923" s="197"/>
      <c r="K923" s="197"/>
      <c r="L923" s="197"/>
      <c r="M923" s="197"/>
      <c r="N923" s="197"/>
      <c r="O923" s="197"/>
      <c r="P923" s="197"/>
      <c r="Q923" s="197"/>
      <c r="R923" s="197"/>
      <c r="S923" s="197"/>
      <c r="T923" s="197"/>
      <c r="U923" s="197"/>
      <c r="V923" s="197"/>
      <c r="W923" s="197"/>
      <c r="X923" s="197"/>
      <c r="Y923" s="197"/>
      <c r="Z923" s="197"/>
    </row>
    <row r="924" ht="15.75" customHeight="1">
      <c r="A924" s="197"/>
      <c r="B924" s="197"/>
      <c r="C924" s="197"/>
      <c r="D924" s="197"/>
      <c r="E924" s="197"/>
      <c r="F924" s="197"/>
      <c r="G924" s="197"/>
      <c r="H924" s="197"/>
      <c r="I924" s="197"/>
      <c r="J924" s="197"/>
      <c r="K924" s="197"/>
      <c r="L924" s="197"/>
      <c r="M924" s="197"/>
      <c r="N924" s="197"/>
      <c r="O924" s="197"/>
      <c r="P924" s="197"/>
      <c r="Q924" s="197"/>
      <c r="R924" s="197"/>
      <c r="S924" s="197"/>
      <c r="T924" s="197"/>
      <c r="U924" s="197"/>
      <c r="V924" s="197"/>
      <c r="W924" s="197"/>
      <c r="X924" s="197"/>
      <c r="Y924" s="197"/>
      <c r="Z924" s="197"/>
    </row>
    <row r="925" ht="15.75" customHeight="1">
      <c r="A925" s="197"/>
      <c r="B925" s="197"/>
      <c r="C925" s="197"/>
      <c r="D925" s="197"/>
      <c r="E925" s="197"/>
      <c r="F925" s="197"/>
      <c r="G925" s="197"/>
      <c r="H925" s="197"/>
      <c r="I925" s="197"/>
      <c r="J925" s="197"/>
      <c r="K925" s="197"/>
      <c r="L925" s="197"/>
      <c r="M925" s="197"/>
      <c r="N925" s="197"/>
      <c r="O925" s="197"/>
      <c r="P925" s="197"/>
      <c r="Q925" s="197"/>
      <c r="R925" s="197"/>
      <c r="S925" s="197"/>
      <c r="T925" s="197"/>
      <c r="U925" s="197"/>
      <c r="V925" s="197"/>
      <c r="W925" s="197"/>
      <c r="X925" s="197"/>
      <c r="Y925" s="197"/>
      <c r="Z925" s="197"/>
    </row>
    <row r="926" ht="15.75" customHeight="1">
      <c r="A926" s="197"/>
      <c r="B926" s="197"/>
      <c r="C926" s="197"/>
      <c r="D926" s="197"/>
      <c r="E926" s="197"/>
      <c r="F926" s="197"/>
      <c r="G926" s="197"/>
      <c r="H926" s="197"/>
      <c r="I926" s="197"/>
      <c r="J926" s="197"/>
      <c r="K926" s="197"/>
      <c r="L926" s="197"/>
      <c r="M926" s="197"/>
      <c r="N926" s="197"/>
      <c r="O926" s="197"/>
      <c r="P926" s="197"/>
      <c r="Q926" s="197"/>
      <c r="R926" s="197"/>
      <c r="S926" s="197"/>
      <c r="T926" s="197"/>
      <c r="U926" s="197"/>
      <c r="V926" s="197"/>
      <c r="W926" s="197"/>
      <c r="X926" s="197"/>
      <c r="Y926" s="197"/>
      <c r="Z926" s="197"/>
    </row>
    <row r="927" ht="15.75" customHeight="1">
      <c r="A927" s="197"/>
      <c r="B927" s="197"/>
      <c r="C927" s="197"/>
      <c r="D927" s="197"/>
      <c r="E927" s="197"/>
      <c r="F927" s="197"/>
      <c r="G927" s="197"/>
      <c r="H927" s="197"/>
      <c r="I927" s="197"/>
      <c r="J927" s="197"/>
      <c r="K927" s="197"/>
      <c r="L927" s="197"/>
      <c r="M927" s="197"/>
      <c r="N927" s="197"/>
      <c r="O927" s="197"/>
      <c r="P927" s="197"/>
      <c r="Q927" s="197"/>
      <c r="R927" s="197"/>
      <c r="S927" s="197"/>
      <c r="T927" s="197"/>
      <c r="U927" s="197"/>
      <c r="V927" s="197"/>
      <c r="W927" s="197"/>
      <c r="X927" s="197"/>
      <c r="Y927" s="197"/>
      <c r="Z927" s="197"/>
    </row>
    <row r="928" ht="15.75" customHeight="1">
      <c r="A928" s="197"/>
      <c r="B928" s="197"/>
      <c r="C928" s="197"/>
      <c r="D928" s="197"/>
      <c r="E928" s="197"/>
      <c r="F928" s="197"/>
      <c r="G928" s="197"/>
      <c r="H928" s="197"/>
      <c r="I928" s="197"/>
      <c r="J928" s="197"/>
      <c r="K928" s="197"/>
      <c r="L928" s="197"/>
      <c r="M928" s="197"/>
      <c r="N928" s="197"/>
      <c r="O928" s="197"/>
      <c r="P928" s="197"/>
      <c r="Q928" s="197"/>
      <c r="R928" s="197"/>
      <c r="S928" s="197"/>
      <c r="T928" s="197"/>
      <c r="U928" s="197"/>
      <c r="V928" s="197"/>
      <c r="W928" s="197"/>
      <c r="X928" s="197"/>
      <c r="Y928" s="197"/>
      <c r="Z928" s="197"/>
    </row>
    <row r="929" ht="15.75" customHeight="1">
      <c r="A929" s="197"/>
      <c r="B929" s="197"/>
      <c r="C929" s="197"/>
      <c r="D929" s="197"/>
      <c r="E929" s="197"/>
      <c r="F929" s="197"/>
      <c r="G929" s="197"/>
      <c r="H929" s="197"/>
      <c r="I929" s="197"/>
      <c r="J929" s="197"/>
      <c r="K929" s="197"/>
      <c r="L929" s="197"/>
      <c r="M929" s="197"/>
      <c r="N929" s="197"/>
      <c r="O929" s="197"/>
      <c r="P929" s="197"/>
      <c r="Q929" s="197"/>
      <c r="R929" s="197"/>
      <c r="S929" s="197"/>
      <c r="T929" s="197"/>
      <c r="U929" s="197"/>
      <c r="V929" s="197"/>
      <c r="W929" s="197"/>
      <c r="X929" s="197"/>
      <c r="Y929" s="197"/>
      <c r="Z929" s="197"/>
    </row>
    <row r="930" ht="15.75" customHeight="1">
      <c r="A930" s="197"/>
      <c r="B930" s="197"/>
      <c r="C930" s="197"/>
      <c r="D930" s="197"/>
      <c r="E930" s="197"/>
      <c r="F930" s="197"/>
      <c r="G930" s="197"/>
      <c r="H930" s="197"/>
      <c r="I930" s="197"/>
      <c r="J930" s="197"/>
      <c r="K930" s="197"/>
      <c r="L930" s="197"/>
      <c r="M930" s="197"/>
      <c r="N930" s="197"/>
      <c r="O930" s="197"/>
      <c r="P930" s="197"/>
      <c r="Q930" s="197"/>
      <c r="R930" s="197"/>
      <c r="S930" s="197"/>
      <c r="T930" s="197"/>
      <c r="U930" s="197"/>
      <c r="V930" s="197"/>
      <c r="W930" s="197"/>
      <c r="X930" s="197"/>
      <c r="Y930" s="197"/>
      <c r="Z930" s="197"/>
    </row>
    <row r="931" ht="15.75" customHeight="1">
      <c r="A931" s="197"/>
      <c r="B931" s="197"/>
      <c r="C931" s="197"/>
      <c r="D931" s="197"/>
      <c r="E931" s="197"/>
      <c r="F931" s="197"/>
      <c r="G931" s="197"/>
      <c r="H931" s="197"/>
      <c r="I931" s="197"/>
      <c r="J931" s="197"/>
      <c r="K931" s="197"/>
      <c r="L931" s="197"/>
      <c r="M931" s="197"/>
      <c r="N931" s="197"/>
      <c r="O931" s="197"/>
      <c r="P931" s="197"/>
      <c r="Q931" s="197"/>
      <c r="R931" s="197"/>
      <c r="S931" s="197"/>
      <c r="T931" s="197"/>
      <c r="U931" s="197"/>
      <c r="V931" s="197"/>
      <c r="W931" s="197"/>
      <c r="X931" s="197"/>
      <c r="Y931" s="197"/>
      <c r="Z931" s="197"/>
    </row>
    <row r="932" ht="15.75" customHeight="1">
      <c r="A932" s="197"/>
      <c r="B932" s="197"/>
      <c r="C932" s="197"/>
      <c r="D932" s="197"/>
      <c r="E932" s="197"/>
      <c r="F932" s="197"/>
      <c r="G932" s="197"/>
      <c r="H932" s="197"/>
      <c r="I932" s="197"/>
      <c r="J932" s="197"/>
      <c r="K932" s="197"/>
      <c r="L932" s="197"/>
      <c r="M932" s="197"/>
      <c r="N932" s="197"/>
      <c r="O932" s="197"/>
      <c r="P932" s="197"/>
      <c r="Q932" s="197"/>
      <c r="R932" s="197"/>
      <c r="S932" s="197"/>
      <c r="T932" s="197"/>
      <c r="U932" s="197"/>
      <c r="V932" s="197"/>
      <c r="W932" s="197"/>
      <c r="X932" s="197"/>
      <c r="Y932" s="197"/>
      <c r="Z932" s="197"/>
    </row>
    <row r="933" ht="15.75" customHeight="1">
      <c r="A933" s="197"/>
      <c r="B933" s="197"/>
      <c r="C933" s="197"/>
      <c r="D933" s="197"/>
      <c r="E933" s="197"/>
      <c r="F933" s="197"/>
      <c r="G933" s="197"/>
      <c r="H933" s="197"/>
      <c r="I933" s="197"/>
      <c r="J933" s="197"/>
      <c r="K933" s="197"/>
      <c r="L933" s="197"/>
      <c r="M933" s="197"/>
      <c r="N933" s="197"/>
      <c r="O933" s="197"/>
      <c r="P933" s="197"/>
      <c r="Q933" s="197"/>
      <c r="R933" s="197"/>
      <c r="S933" s="197"/>
      <c r="T933" s="197"/>
      <c r="U933" s="197"/>
      <c r="V933" s="197"/>
      <c r="W933" s="197"/>
      <c r="X933" s="197"/>
      <c r="Y933" s="197"/>
      <c r="Z933" s="197"/>
    </row>
    <row r="934" ht="15.75" customHeight="1">
      <c r="A934" s="197"/>
      <c r="B934" s="197"/>
      <c r="C934" s="197"/>
      <c r="D934" s="197"/>
      <c r="E934" s="197"/>
      <c r="F934" s="197"/>
      <c r="G934" s="197"/>
      <c r="H934" s="197"/>
      <c r="I934" s="197"/>
      <c r="J934" s="197"/>
      <c r="K934" s="197"/>
      <c r="L934" s="197"/>
      <c r="M934" s="197"/>
      <c r="N934" s="197"/>
      <c r="O934" s="197"/>
      <c r="P934" s="197"/>
      <c r="Q934" s="197"/>
      <c r="R934" s="197"/>
      <c r="S934" s="197"/>
      <c r="T934" s="197"/>
      <c r="U934" s="197"/>
      <c r="V934" s="197"/>
      <c r="W934" s="197"/>
      <c r="X934" s="197"/>
      <c r="Y934" s="197"/>
      <c r="Z934" s="197"/>
    </row>
    <row r="935" ht="15.75" customHeight="1">
      <c r="A935" s="197"/>
      <c r="B935" s="197"/>
      <c r="C935" s="197"/>
      <c r="D935" s="197"/>
      <c r="E935" s="197"/>
      <c r="F935" s="197"/>
      <c r="G935" s="197"/>
      <c r="H935" s="197"/>
      <c r="I935" s="197"/>
      <c r="J935" s="197"/>
      <c r="K935" s="197"/>
      <c r="L935" s="197"/>
      <c r="M935" s="197"/>
      <c r="N935" s="197"/>
      <c r="O935" s="197"/>
      <c r="P935" s="197"/>
      <c r="Q935" s="197"/>
      <c r="R935" s="197"/>
      <c r="S935" s="197"/>
      <c r="T935" s="197"/>
      <c r="U935" s="197"/>
      <c r="V935" s="197"/>
      <c r="W935" s="197"/>
      <c r="X935" s="197"/>
      <c r="Y935" s="197"/>
      <c r="Z935" s="197"/>
    </row>
    <row r="936" ht="15.75" customHeight="1">
      <c r="A936" s="197"/>
      <c r="B936" s="197"/>
      <c r="C936" s="197"/>
      <c r="D936" s="197"/>
      <c r="E936" s="197"/>
      <c r="F936" s="197"/>
      <c r="G936" s="197"/>
      <c r="H936" s="197"/>
      <c r="I936" s="197"/>
      <c r="J936" s="197"/>
      <c r="K936" s="197"/>
      <c r="L936" s="197"/>
      <c r="M936" s="197"/>
      <c r="N936" s="197"/>
      <c r="O936" s="197"/>
      <c r="P936" s="197"/>
      <c r="Q936" s="197"/>
      <c r="R936" s="197"/>
      <c r="S936" s="197"/>
      <c r="T936" s="197"/>
      <c r="U936" s="197"/>
      <c r="V936" s="197"/>
      <c r="W936" s="197"/>
      <c r="X936" s="197"/>
      <c r="Y936" s="197"/>
      <c r="Z936" s="197"/>
    </row>
    <row r="937" ht="15.75" customHeight="1">
      <c r="A937" s="197"/>
      <c r="B937" s="197"/>
      <c r="C937" s="197"/>
      <c r="D937" s="197"/>
      <c r="E937" s="197"/>
      <c r="F937" s="197"/>
      <c r="G937" s="197"/>
      <c r="H937" s="197"/>
      <c r="I937" s="197"/>
      <c r="J937" s="197"/>
      <c r="K937" s="197"/>
      <c r="L937" s="197"/>
      <c r="M937" s="197"/>
      <c r="N937" s="197"/>
      <c r="O937" s="197"/>
      <c r="P937" s="197"/>
      <c r="Q937" s="197"/>
      <c r="R937" s="197"/>
      <c r="S937" s="197"/>
      <c r="T937" s="197"/>
      <c r="U937" s="197"/>
      <c r="V937" s="197"/>
      <c r="W937" s="197"/>
      <c r="X937" s="197"/>
      <c r="Y937" s="197"/>
      <c r="Z937" s="197"/>
    </row>
    <row r="938" ht="15.75" customHeight="1">
      <c r="A938" s="197"/>
      <c r="B938" s="197"/>
      <c r="C938" s="197"/>
      <c r="D938" s="197"/>
      <c r="E938" s="197"/>
      <c r="F938" s="197"/>
      <c r="G938" s="197"/>
      <c r="H938" s="197"/>
      <c r="I938" s="197"/>
      <c r="J938" s="197"/>
      <c r="K938" s="197"/>
      <c r="L938" s="197"/>
      <c r="M938" s="197"/>
      <c r="N938" s="197"/>
      <c r="O938" s="197"/>
      <c r="P938" s="197"/>
      <c r="Q938" s="197"/>
      <c r="R938" s="197"/>
      <c r="S938" s="197"/>
      <c r="T938" s="197"/>
      <c r="U938" s="197"/>
      <c r="V938" s="197"/>
      <c r="W938" s="197"/>
      <c r="X938" s="197"/>
      <c r="Y938" s="197"/>
      <c r="Z938" s="197"/>
    </row>
    <row r="939" ht="15.75" customHeight="1">
      <c r="A939" s="197"/>
      <c r="B939" s="197"/>
      <c r="C939" s="197"/>
      <c r="D939" s="197"/>
      <c r="E939" s="197"/>
      <c r="F939" s="197"/>
      <c r="G939" s="197"/>
      <c r="H939" s="197"/>
      <c r="I939" s="197"/>
      <c r="J939" s="197"/>
      <c r="K939" s="197"/>
      <c r="L939" s="197"/>
      <c r="M939" s="197"/>
      <c r="N939" s="197"/>
      <c r="O939" s="197"/>
      <c r="P939" s="197"/>
      <c r="Q939" s="197"/>
      <c r="R939" s="197"/>
      <c r="S939" s="197"/>
      <c r="T939" s="197"/>
      <c r="U939" s="197"/>
      <c r="V939" s="197"/>
      <c r="W939" s="197"/>
      <c r="X939" s="197"/>
      <c r="Y939" s="197"/>
      <c r="Z939" s="197"/>
    </row>
    <row r="940" ht="15.75" customHeight="1">
      <c r="A940" s="197"/>
      <c r="B940" s="197"/>
      <c r="C940" s="197"/>
      <c r="D940" s="197"/>
      <c r="E940" s="197"/>
      <c r="F940" s="197"/>
      <c r="G940" s="197"/>
      <c r="H940" s="197"/>
      <c r="I940" s="197"/>
      <c r="J940" s="197"/>
      <c r="K940" s="197"/>
      <c r="L940" s="197"/>
      <c r="M940" s="197"/>
      <c r="N940" s="197"/>
      <c r="O940" s="197"/>
      <c r="P940" s="197"/>
      <c r="Q940" s="197"/>
      <c r="R940" s="197"/>
      <c r="S940" s="197"/>
      <c r="T940" s="197"/>
      <c r="U940" s="197"/>
      <c r="V940" s="197"/>
      <c r="W940" s="197"/>
      <c r="X940" s="197"/>
      <c r="Y940" s="197"/>
      <c r="Z940" s="197"/>
    </row>
    <row r="941" ht="15.75" customHeight="1">
      <c r="A941" s="197"/>
      <c r="B941" s="197"/>
      <c r="C941" s="197"/>
      <c r="D941" s="197"/>
      <c r="E941" s="197"/>
      <c r="F941" s="197"/>
      <c r="G941" s="197"/>
      <c r="H941" s="197"/>
      <c r="I941" s="197"/>
      <c r="J941" s="197"/>
      <c r="K941" s="197"/>
      <c r="L941" s="197"/>
      <c r="M941" s="197"/>
      <c r="N941" s="197"/>
      <c r="O941" s="197"/>
      <c r="P941" s="197"/>
      <c r="Q941" s="197"/>
      <c r="R941" s="197"/>
      <c r="S941" s="197"/>
      <c r="T941" s="197"/>
      <c r="U941" s="197"/>
      <c r="V941" s="197"/>
      <c r="W941" s="197"/>
      <c r="X941" s="197"/>
      <c r="Y941" s="197"/>
      <c r="Z941" s="197"/>
    </row>
    <row r="942" ht="15.75" customHeight="1">
      <c r="A942" s="197"/>
      <c r="B942" s="197"/>
      <c r="C942" s="197"/>
      <c r="D942" s="197"/>
      <c r="E942" s="197"/>
      <c r="F942" s="197"/>
      <c r="G942" s="197"/>
      <c r="H942" s="197"/>
      <c r="I942" s="197"/>
      <c r="J942" s="197"/>
      <c r="K942" s="197"/>
      <c r="L942" s="197"/>
      <c r="M942" s="197"/>
      <c r="N942" s="197"/>
      <c r="O942" s="197"/>
      <c r="P942" s="197"/>
      <c r="Q942" s="197"/>
      <c r="R942" s="197"/>
      <c r="S942" s="197"/>
      <c r="T942" s="197"/>
      <c r="U942" s="197"/>
      <c r="V942" s="197"/>
      <c r="W942" s="197"/>
      <c r="X942" s="197"/>
      <c r="Y942" s="197"/>
      <c r="Z942" s="197"/>
    </row>
    <row r="943" ht="15.75" customHeight="1">
      <c r="A943" s="197"/>
      <c r="B943" s="197"/>
      <c r="C943" s="197"/>
      <c r="D943" s="197"/>
      <c r="E943" s="197"/>
      <c r="F943" s="197"/>
      <c r="G943" s="197"/>
      <c r="H943" s="197"/>
      <c r="I943" s="197"/>
      <c r="J943" s="197"/>
      <c r="K943" s="197"/>
      <c r="L943" s="197"/>
      <c r="M943" s="197"/>
      <c r="N943" s="197"/>
      <c r="O943" s="197"/>
      <c r="P943" s="197"/>
      <c r="Q943" s="197"/>
      <c r="R943" s="197"/>
      <c r="S943" s="197"/>
      <c r="T943" s="197"/>
      <c r="U943" s="197"/>
      <c r="V943" s="197"/>
      <c r="W943" s="197"/>
      <c r="X943" s="197"/>
      <c r="Y943" s="197"/>
      <c r="Z943" s="197"/>
    </row>
    <row r="944" ht="15.75" customHeight="1">
      <c r="A944" s="197"/>
      <c r="B944" s="197"/>
      <c r="C944" s="197"/>
      <c r="D944" s="197"/>
      <c r="E944" s="197"/>
      <c r="F944" s="197"/>
      <c r="G944" s="197"/>
      <c r="H944" s="197"/>
      <c r="I944" s="197"/>
      <c r="J944" s="197"/>
      <c r="K944" s="197"/>
      <c r="L944" s="197"/>
      <c r="M944" s="197"/>
      <c r="N944" s="197"/>
      <c r="O944" s="197"/>
      <c r="P944" s="197"/>
      <c r="Q944" s="197"/>
      <c r="R944" s="197"/>
      <c r="S944" s="197"/>
      <c r="T944" s="197"/>
      <c r="U944" s="197"/>
      <c r="V944" s="197"/>
      <c r="W944" s="197"/>
      <c r="X944" s="197"/>
      <c r="Y944" s="197"/>
      <c r="Z944" s="197"/>
    </row>
    <row r="945" ht="15.75" customHeight="1">
      <c r="A945" s="197"/>
      <c r="B945" s="197"/>
      <c r="C945" s="197"/>
      <c r="D945" s="197"/>
      <c r="E945" s="197"/>
      <c r="F945" s="197"/>
      <c r="G945" s="197"/>
      <c r="H945" s="197"/>
      <c r="I945" s="197"/>
      <c r="J945" s="197"/>
      <c r="K945" s="197"/>
      <c r="L945" s="197"/>
      <c r="M945" s="197"/>
      <c r="N945" s="197"/>
      <c r="O945" s="197"/>
      <c r="P945" s="197"/>
      <c r="Q945" s="197"/>
      <c r="R945" s="197"/>
      <c r="S945" s="197"/>
      <c r="T945" s="197"/>
      <c r="U945" s="197"/>
      <c r="V945" s="197"/>
      <c r="W945" s="197"/>
      <c r="X945" s="197"/>
      <c r="Y945" s="197"/>
      <c r="Z945" s="197"/>
    </row>
    <row r="946" ht="15.75" customHeight="1">
      <c r="A946" s="197"/>
      <c r="B946" s="197"/>
      <c r="C946" s="197"/>
      <c r="D946" s="197"/>
      <c r="E946" s="197"/>
      <c r="F946" s="197"/>
      <c r="G946" s="197"/>
      <c r="H946" s="197"/>
      <c r="I946" s="197"/>
      <c r="J946" s="197"/>
      <c r="K946" s="197"/>
      <c r="L946" s="197"/>
      <c r="M946" s="197"/>
      <c r="N946" s="197"/>
      <c r="O946" s="197"/>
      <c r="P946" s="197"/>
      <c r="Q946" s="197"/>
      <c r="R946" s="197"/>
      <c r="S946" s="197"/>
      <c r="T946" s="197"/>
      <c r="U946" s="197"/>
      <c r="V946" s="197"/>
      <c r="W946" s="197"/>
      <c r="X946" s="197"/>
      <c r="Y946" s="197"/>
      <c r="Z946" s="197"/>
    </row>
    <row r="947" ht="15.75" customHeight="1">
      <c r="A947" s="197"/>
      <c r="B947" s="197"/>
      <c r="C947" s="197"/>
      <c r="D947" s="197"/>
      <c r="E947" s="197"/>
      <c r="F947" s="197"/>
      <c r="G947" s="197"/>
      <c r="H947" s="197"/>
      <c r="I947" s="197"/>
      <c r="J947" s="197"/>
      <c r="K947" s="197"/>
      <c r="L947" s="197"/>
      <c r="M947" s="197"/>
      <c r="N947" s="197"/>
      <c r="O947" s="197"/>
      <c r="P947" s="197"/>
      <c r="Q947" s="197"/>
      <c r="R947" s="197"/>
      <c r="S947" s="197"/>
      <c r="T947" s="197"/>
      <c r="U947" s="197"/>
      <c r="V947" s="197"/>
      <c r="W947" s="197"/>
      <c r="X947" s="197"/>
      <c r="Y947" s="197"/>
      <c r="Z947" s="197"/>
    </row>
    <row r="948" ht="15.75" customHeight="1">
      <c r="A948" s="197"/>
      <c r="B948" s="197"/>
      <c r="C948" s="197"/>
      <c r="D948" s="197"/>
      <c r="E948" s="197"/>
      <c r="F948" s="197"/>
      <c r="G948" s="197"/>
      <c r="H948" s="197"/>
      <c r="I948" s="197"/>
      <c r="J948" s="197"/>
      <c r="K948" s="197"/>
      <c r="L948" s="197"/>
      <c r="M948" s="197"/>
      <c r="N948" s="197"/>
      <c r="O948" s="197"/>
      <c r="P948" s="197"/>
      <c r="Q948" s="197"/>
      <c r="R948" s="197"/>
      <c r="S948" s="197"/>
      <c r="T948" s="197"/>
      <c r="U948" s="197"/>
      <c r="V948" s="197"/>
      <c r="W948" s="197"/>
      <c r="X948" s="197"/>
      <c r="Y948" s="197"/>
      <c r="Z948" s="197"/>
    </row>
    <row r="949" ht="15.75" customHeight="1">
      <c r="A949" s="197"/>
      <c r="B949" s="197"/>
      <c r="C949" s="197"/>
      <c r="D949" s="197"/>
      <c r="E949" s="197"/>
      <c r="F949" s="197"/>
      <c r="G949" s="197"/>
      <c r="H949" s="197"/>
      <c r="I949" s="197"/>
      <c r="J949" s="197"/>
      <c r="K949" s="197"/>
      <c r="L949" s="197"/>
      <c r="M949" s="197"/>
      <c r="N949" s="197"/>
      <c r="O949" s="197"/>
      <c r="P949" s="197"/>
      <c r="Q949" s="197"/>
      <c r="R949" s="197"/>
      <c r="S949" s="197"/>
      <c r="T949" s="197"/>
      <c r="U949" s="197"/>
      <c r="V949" s="197"/>
      <c r="W949" s="197"/>
      <c r="X949" s="197"/>
      <c r="Y949" s="197"/>
      <c r="Z949" s="197"/>
    </row>
    <row r="950" ht="15.75" customHeight="1">
      <c r="A950" s="197"/>
      <c r="B950" s="197"/>
      <c r="C950" s="197"/>
      <c r="D950" s="197"/>
      <c r="E950" s="197"/>
      <c r="F950" s="197"/>
      <c r="G950" s="197"/>
      <c r="H950" s="197"/>
      <c r="I950" s="197"/>
      <c r="J950" s="197"/>
      <c r="K950" s="197"/>
      <c r="L950" s="197"/>
      <c r="M950" s="197"/>
      <c r="N950" s="197"/>
      <c r="O950" s="197"/>
      <c r="P950" s="197"/>
      <c r="Q950" s="197"/>
      <c r="R950" s="197"/>
      <c r="S950" s="197"/>
      <c r="T950" s="197"/>
      <c r="U950" s="197"/>
      <c r="V950" s="197"/>
      <c r="W950" s="197"/>
      <c r="X950" s="197"/>
      <c r="Y950" s="197"/>
      <c r="Z950" s="197"/>
    </row>
    <row r="951" ht="15.75" customHeight="1">
      <c r="A951" s="197"/>
      <c r="B951" s="197"/>
      <c r="C951" s="197"/>
      <c r="D951" s="197"/>
      <c r="E951" s="197"/>
      <c r="F951" s="197"/>
      <c r="G951" s="197"/>
      <c r="H951" s="197"/>
      <c r="I951" s="197"/>
      <c r="J951" s="197"/>
      <c r="K951" s="197"/>
      <c r="L951" s="197"/>
      <c r="M951" s="197"/>
      <c r="N951" s="197"/>
      <c r="O951" s="197"/>
      <c r="P951" s="197"/>
      <c r="Q951" s="197"/>
      <c r="R951" s="197"/>
      <c r="S951" s="197"/>
      <c r="T951" s="197"/>
      <c r="U951" s="197"/>
      <c r="V951" s="197"/>
      <c r="W951" s="197"/>
      <c r="X951" s="197"/>
      <c r="Y951" s="197"/>
      <c r="Z951" s="197"/>
    </row>
    <row r="952" ht="15.75" customHeight="1">
      <c r="A952" s="197"/>
      <c r="B952" s="197"/>
      <c r="C952" s="197"/>
      <c r="D952" s="197"/>
      <c r="E952" s="197"/>
      <c r="F952" s="197"/>
      <c r="G952" s="197"/>
      <c r="H952" s="197"/>
      <c r="I952" s="197"/>
      <c r="J952" s="197"/>
      <c r="K952" s="197"/>
      <c r="L952" s="197"/>
      <c r="M952" s="197"/>
      <c r="N952" s="197"/>
      <c r="O952" s="197"/>
      <c r="P952" s="197"/>
      <c r="Q952" s="197"/>
      <c r="R952" s="197"/>
      <c r="S952" s="197"/>
      <c r="T952" s="197"/>
      <c r="U952" s="197"/>
      <c r="V952" s="197"/>
      <c r="W952" s="197"/>
      <c r="X952" s="197"/>
      <c r="Y952" s="197"/>
      <c r="Z952" s="197"/>
    </row>
    <row r="953" ht="15.75" customHeight="1">
      <c r="A953" s="197"/>
      <c r="B953" s="197"/>
      <c r="C953" s="197"/>
      <c r="D953" s="197"/>
      <c r="E953" s="197"/>
      <c r="F953" s="197"/>
      <c r="G953" s="197"/>
      <c r="H953" s="197"/>
      <c r="I953" s="197"/>
      <c r="J953" s="197"/>
      <c r="K953" s="197"/>
      <c r="L953" s="197"/>
      <c r="M953" s="197"/>
      <c r="N953" s="197"/>
      <c r="O953" s="197"/>
      <c r="P953" s="197"/>
      <c r="Q953" s="197"/>
      <c r="R953" s="197"/>
      <c r="S953" s="197"/>
      <c r="T953" s="197"/>
      <c r="U953" s="197"/>
      <c r="V953" s="197"/>
      <c r="W953" s="197"/>
      <c r="X953" s="197"/>
      <c r="Y953" s="197"/>
      <c r="Z953" s="197"/>
    </row>
    <row r="954" ht="15.75" customHeight="1">
      <c r="A954" s="197"/>
      <c r="B954" s="197"/>
      <c r="C954" s="197"/>
      <c r="D954" s="197"/>
      <c r="E954" s="197"/>
      <c r="F954" s="197"/>
      <c r="G954" s="197"/>
      <c r="H954" s="197"/>
      <c r="I954" s="197"/>
      <c r="J954" s="197"/>
      <c r="K954" s="197"/>
      <c r="L954" s="197"/>
      <c r="M954" s="197"/>
      <c r="N954" s="197"/>
      <c r="O954" s="197"/>
      <c r="P954" s="197"/>
      <c r="Q954" s="197"/>
      <c r="R954" s="197"/>
      <c r="S954" s="197"/>
      <c r="T954" s="197"/>
      <c r="U954" s="197"/>
      <c r="V954" s="197"/>
      <c r="W954" s="197"/>
      <c r="X954" s="197"/>
      <c r="Y954" s="197"/>
      <c r="Z954" s="197"/>
    </row>
    <row r="955" ht="15.75" customHeight="1">
      <c r="A955" s="197"/>
      <c r="B955" s="197"/>
      <c r="C955" s="197"/>
      <c r="D955" s="197"/>
      <c r="E955" s="197"/>
      <c r="F955" s="197"/>
      <c r="G955" s="197"/>
      <c r="H955" s="197"/>
      <c r="I955" s="197"/>
      <c r="J955" s="197"/>
      <c r="K955" s="197"/>
      <c r="L955" s="197"/>
      <c r="M955" s="197"/>
      <c r="N955" s="197"/>
      <c r="O955" s="197"/>
      <c r="P955" s="197"/>
      <c r="Q955" s="197"/>
      <c r="R955" s="197"/>
      <c r="S955" s="197"/>
      <c r="T955" s="197"/>
      <c r="U955" s="197"/>
      <c r="V955" s="197"/>
      <c r="W955" s="197"/>
      <c r="X955" s="197"/>
      <c r="Y955" s="197"/>
      <c r="Z955" s="197"/>
    </row>
    <row r="956" ht="15.75" customHeight="1">
      <c r="A956" s="197"/>
      <c r="B956" s="197"/>
      <c r="C956" s="197"/>
      <c r="D956" s="197"/>
      <c r="E956" s="197"/>
      <c r="F956" s="197"/>
      <c r="G956" s="197"/>
      <c r="H956" s="197"/>
      <c r="I956" s="197"/>
      <c r="J956" s="197"/>
      <c r="K956" s="197"/>
      <c r="L956" s="197"/>
      <c r="M956" s="197"/>
      <c r="N956" s="197"/>
      <c r="O956" s="197"/>
      <c r="P956" s="197"/>
      <c r="Q956" s="197"/>
      <c r="R956" s="197"/>
      <c r="S956" s="197"/>
      <c r="T956" s="197"/>
      <c r="U956" s="197"/>
      <c r="V956" s="197"/>
      <c r="W956" s="197"/>
      <c r="X956" s="197"/>
      <c r="Y956" s="197"/>
      <c r="Z956" s="197"/>
    </row>
    <row r="957" ht="15.75" customHeight="1">
      <c r="A957" s="197"/>
      <c r="B957" s="197"/>
      <c r="C957" s="197"/>
      <c r="D957" s="197"/>
      <c r="E957" s="197"/>
      <c r="F957" s="197"/>
      <c r="G957" s="197"/>
      <c r="H957" s="197"/>
      <c r="I957" s="197"/>
      <c r="J957" s="197"/>
      <c r="K957" s="197"/>
      <c r="L957" s="197"/>
      <c r="M957" s="197"/>
      <c r="N957" s="197"/>
      <c r="O957" s="197"/>
      <c r="P957" s="197"/>
      <c r="Q957" s="197"/>
      <c r="R957" s="197"/>
      <c r="S957" s="197"/>
      <c r="T957" s="197"/>
      <c r="U957" s="197"/>
      <c r="V957" s="197"/>
      <c r="W957" s="197"/>
      <c r="X957" s="197"/>
      <c r="Y957" s="197"/>
      <c r="Z957" s="197"/>
    </row>
    <row r="958" ht="15.75" customHeight="1">
      <c r="A958" s="197"/>
      <c r="B958" s="197"/>
      <c r="C958" s="197"/>
      <c r="D958" s="197"/>
      <c r="E958" s="197"/>
      <c r="F958" s="197"/>
      <c r="G958" s="197"/>
      <c r="H958" s="197"/>
      <c r="I958" s="197"/>
      <c r="J958" s="197"/>
      <c r="K958" s="197"/>
      <c r="L958" s="197"/>
      <c r="M958" s="197"/>
      <c r="N958" s="197"/>
      <c r="O958" s="197"/>
      <c r="P958" s="197"/>
      <c r="Q958" s="197"/>
      <c r="R958" s="197"/>
      <c r="S958" s="197"/>
      <c r="T958" s="197"/>
      <c r="U958" s="197"/>
      <c r="V958" s="197"/>
      <c r="W958" s="197"/>
      <c r="X958" s="197"/>
      <c r="Y958" s="197"/>
      <c r="Z958" s="197"/>
    </row>
    <row r="959" ht="15.75" customHeight="1">
      <c r="A959" s="197"/>
      <c r="B959" s="197"/>
      <c r="C959" s="197"/>
      <c r="D959" s="197"/>
      <c r="E959" s="197"/>
      <c r="F959" s="197"/>
      <c r="G959" s="197"/>
      <c r="H959" s="197"/>
      <c r="I959" s="197"/>
      <c r="J959" s="197"/>
      <c r="K959" s="197"/>
      <c r="L959" s="197"/>
      <c r="M959" s="197"/>
      <c r="N959" s="197"/>
      <c r="O959" s="197"/>
      <c r="P959" s="197"/>
      <c r="Q959" s="197"/>
      <c r="R959" s="197"/>
      <c r="S959" s="197"/>
      <c r="T959" s="197"/>
      <c r="U959" s="197"/>
      <c r="V959" s="197"/>
      <c r="W959" s="197"/>
      <c r="X959" s="197"/>
      <c r="Y959" s="197"/>
      <c r="Z959" s="197"/>
    </row>
    <row r="960" ht="15.75" customHeight="1">
      <c r="A960" s="197"/>
      <c r="B960" s="197"/>
      <c r="C960" s="197"/>
      <c r="D960" s="197"/>
      <c r="E960" s="197"/>
      <c r="F960" s="197"/>
      <c r="G960" s="197"/>
      <c r="H960" s="197"/>
      <c r="I960" s="197"/>
      <c r="J960" s="197"/>
      <c r="K960" s="197"/>
      <c r="L960" s="197"/>
      <c r="M960" s="197"/>
      <c r="N960" s="197"/>
      <c r="O960" s="197"/>
      <c r="P960" s="197"/>
      <c r="Q960" s="197"/>
      <c r="R960" s="197"/>
      <c r="S960" s="197"/>
      <c r="T960" s="197"/>
      <c r="U960" s="197"/>
      <c r="V960" s="197"/>
      <c r="W960" s="197"/>
      <c r="X960" s="197"/>
      <c r="Y960" s="197"/>
      <c r="Z960" s="197"/>
    </row>
    <row r="961" ht="15.75" customHeight="1">
      <c r="A961" s="197"/>
      <c r="B961" s="197"/>
      <c r="C961" s="197"/>
      <c r="D961" s="197"/>
      <c r="E961" s="197"/>
      <c r="F961" s="197"/>
      <c r="G961" s="197"/>
      <c r="H961" s="197"/>
      <c r="I961" s="197"/>
      <c r="J961" s="197"/>
      <c r="K961" s="197"/>
      <c r="L961" s="197"/>
      <c r="M961" s="197"/>
      <c r="N961" s="197"/>
      <c r="O961" s="197"/>
      <c r="P961" s="197"/>
      <c r="Q961" s="197"/>
      <c r="R961" s="197"/>
      <c r="S961" s="197"/>
      <c r="T961" s="197"/>
      <c r="U961" s="197"/>
      <c r="V961" s="197"/>
      <c r="W961" s="197"/>
      <c r="X961" s="197"/>
      <c r="Y961" s="197"/>
      <c r="Z961" s="197"/>
    </row>
    <row r="962" ht="15.75" customHeight="1">
      <c r="A962" s="197"/>
      <c r="B962" s="197"/>
      <c r="C962" s="197"/>
      <c r="D962" s="197"/>
      <c r="E962" s="197"/>
      <c r="F962" s="197"/>
      <c r="G962" s="197"/>
      <c r="H962" s="197"/>
      <c r="I962" s="197"/>
      <c r="J962" s="197"/>
      <c r="K962" s="197"/>
      <c r="L962" s="197"/>
      <c r="M962" s="197"/>
      <c r="N962" s="197"/>
      <c r="O962" s="197"/>
      <c r="P962" s="197"/>
      <c r="Q962" s="197"/>
      <c r="R962" s="197"/>
      <c r="S962" s="197"/>
      <c r="T962" s="197"/>
      <c r="U962" s="197"/>
      <c r="V962" s="197"/>
      <c r="W962" s="197"/>
      <c r="X962" s="197"/>
      <c r="Y962" s="197"/>
      <c r="Z962" s="197"/>
    </row>
    <row r="963" ht="15.75" customHeight="1">
      <c r="A963" s="197"/>
      <c r="B963" s="197"/>
      <c r="C963" s="197"/>
      <c r="D963" s="197"/>
      <c r="E963" s="197"/>
      <c r="F963" s="197"/>
      <c r="G963" s="197"/>
      <c r="H963" s="197"/>
      <c r="I963" s="197"/>
      <c r="J963" s="197"/>
      <c r="K963" s="197"/>
      <c r="L963" s="197"/>
      <c r="M963" s="197"/>
      <c r="N963" s="197"/>
      <c r="O963" s="197"/>
      <c r="P963" s="197"/>
      <c r="Q963" s="197"/>
      <c r="R963" s="197"/>
      <c r="S963" s="197"/>
      <c r="T963" s="197"/>
      <c r="U963" s="197"/>
      <c r="V963" s="197"/>
      <c r="W963" s="197"/>
      <c r="X963" s="197"/>
      <c r="Y963" s="197"/>
      <c r="Z963" s="197"/>
    </row>
    <row r="964" ht="15.75" customHeight="1">
      <c r="A964" s="197"/>
      <c r="B964" s="197"/>
      <c r="C964" s="197"/>
      <c r="D964" s="197"/>
      <c r="E964" s="197"/>
      <c r="F964" s="197"/>
      <c r="G964" s="197"/>
      <c r="H964" s="197"/>
      <c r="I964" s="197"/>
      <c r="J964" s="197"/>
      <c r="K964" s="197"/>
      <c r="L964" s="197"/>
      <c r="M964" s="197"/>
      <c r="N964" s="197"/>
      <c r="O964" s="197"/>
      <c r="P964" s="197"/>
      <c r="Q964" s="197"/>
      <c r="R964" s="197"/>
      <c r="S964" s="197"/>
      <c r="T964" s="197"/>
      <c r="U964" s="197"/>
      <c r="V964" s="197"/>
      <c r="W964" s="197"/>
      <c r="X964" s="197"/>
      <c r="Y964" s="197"/>
      <c r="Z964" s="197"/>
    </row>
    <row r="965" ht="15.75" customHeight="1">
      <c r="A965" s="197"/>
      <c r="B965" s="197"/>
      <c r="C965" s="197"/>
      <c r="D965" s="197"/>
      <c r="E965" s="197"/>
      <c r="F965" s="197"/>
      <c r="G965" s="197"/>
      <c r="H965" s="197"/>
      <c r="I965" s="197"/>
      <c r="J965" s="197"/>
      <c r="K965" s="197"/>
      <c r="L965" s="197"/>
      <c r="M965" s="197"/>
      <c r="N965" s="197"/>
      <c r="O965" s="197"/>
      <c r="P965" s="197"/>
      <c r="Q965" s="197"/>
      <c r="R965" s="197"/>
      <c r="S965" s="197"/>
      <c r="T965" s="197"/>
      <c r="U965" s="197"/>
      <c r="V965" s="197"/>
      <c r="W965" s="197"/>
      <c r="X965" s="197"/>
      <c r="Y965" s="197"/>
      <c r="Z965" s="197"/>
    </row>
    <row r="966" ht="15.75" customHeight="1">
      <c r="A966" s="197"/>
      <c r="B966" s="197"/>
      <c r="C966" s="197"/>
      <c r="D966" s="197"/>
      <c r="E966" s="197"/>
      <c r="F966" s="197"/>
      <c r="G966" s="197"/>
      <c r="H966" s="197"/>
      <c r="I966" s="197"/>
      <c r="J966" s="197"/>
      <c r="K966" s="197"/>
      <c r="L966" s="197"/>
      <c r="M966" s="197"/>
      <c r="N966" s="197"/>
      <c r="O966" s="197"/>
      <c r="P966" s="197"/>
      <c r="Q966" s="197"/>
      <c r="R966" s="197"/>
      <c r="S966" s="197"/>
      <c r="T966" s="197"/>
      <c r="U966" s="197"/>
      <c r="V966" s="197"/>
      <c r="W966" s="197"/>
      <c r="X966" s="197"/>
      <c r="Y966" s="197"/>
      <c r="Z966" s="197"/>
    </row>
    <row r="967" ht="15.75" customHeight="1">
      <c r="A967" s="197"/>
      <c r="B967" s="197"/>
      <c r="C967" s="197"/>
      <c r="D967" s="197"/>
      <c r="E967" s="197"/>
      <c r="F967" s="197"/>
      <c r="G967" s="197"/>
      <c r="H967" s="197"/>
      <c r="I967" s="197"/>
      <c r="J967" s="197"/>
      <c r="K967" s="197"/>
      <c r="L967" s="197"/>
      <c r="M967" s="197"/>
      <c r="N967" s="197"/>
      <c r="O967" s="197"/>
      <c r="P967" s="197"/>
      <c r="Q967" s="197"/>
      <c r="R967" s="197"/>
      <c r="S967" s="197"/>
      <c r="T967" s="197"/>
      <c r="U967" s="197"/>
      <c r="V967" s="197"/>
      <c r="W967" s="197"/>
      <c r="X967" s="197"/>
      <c r="Y967" s="197"/>
      <c r="Z967" s="197"/>
    </row>
    <row r="968" ht="15.75" customHeight="1">
      <c r="A968" s="197"/>
      <c r="B968" s="197"/>
      <c r="C968" s="197"/>
      <c r="D968" s="197"/>
      <c r="E968" s="197"/>
      <c r="F968" s="197"/>
      <c r="G968" s="197"/>
      <c r="H968" s="197"/>
      <c r="I968" s="197"/>
      <c r="J968" s="197"/>
      <c r="K968" s="197"/>
      <c r="L968" s="197"/>
      <c r="M968" s="197"/>
      <c r="N968" s="197"/>
      <c r="O968" s="197"/>
      <c r="P968" s="197"/>
      <c r="Q968" s="197"/>
      <c r="R968" s="197"/>
      <c r="S968" s="197"/>
      <c r="T968" s="197"/>
      <c r="U968" s="197"/>
      <c r="V968" s="197"/>
      <c r="W968" s="197"/>
      <c r="X968" s="197"/>
      <c r="Y968" s="197"/>
      <c r="Z968" s="197"/>
    </row>
    <row r="969" ht="15.75" customHeight="1">
      <c r="A969" s="197"/>
      <c r="B969" s="197"/>
      <c r="C969" s="197"/>
      <c r="D969" s="197"/>
      <c r="E969" s="197"/>
      <c r="F969" s="197"/>
      <c r="G969" s="197"/>
      <c r="H969" s="197"/>
      <c r="I969" s="197"/>
      <c r="J969" s="197"/>
      <c r="K969" s="197"/>
      <c r="L969" s="197"/>
      <c r="M969" s="197"/>
      <c r="N969" s="197"/>
      <c r="O969" s="197"/>
      <c r="P969" s="197"/>
      <c r="Q969" s="197"/>
      <c r="R969" s="197"/>
      <c r="S969" s="197"/>
      <c r="T969" s="197"/>
      <c r="U969" s="197"/>
      <c r="V969" s="197"/>
      <c r="W969" s="197"/>
      <c r="X969" s="197"/>
      <c r="Y969" s="197"/>
      <c r="Z969" s="197"/>
    </row>
    <row r="970" ht="15.75" customHeight="1">
      <c r="A970" s="197"/>
      <c r="B970" s="197"/>
      <c r="C970" s="197"/>
      <c r="D970" s="197"/>
      <c r="E970" s="197"/>
      <c r="F970" s="197"/>
      <c r="G970" s="197"/>
      <c r="H970" s="197"/>
      <c r="I970" s="197"/>
      <c r="J970" s="197"/>
      <c r="K970" s="197"/>
      <c r="L970" s="197"/>
      <c r="M970" s="197"/>
      <c r="N970" s="197"/>
      <c r="O970" s="197"/>
      <c r="P970" s="197"/>
      <c r="Q970" s="197"/>
      <c r="R970" s="197"/>
      <c r="S970" s="197"/>
      <c r="T970" s="197"/>
      <c r="U970" s="197"/>
      <c r="V970" s="197"/>
      <c r="W970" s="197"/>
      <c r="X970" s="197"/>
      <c r="Y970" s="197"/>
      <c r="Z970" s="197"/>
    </row>
    <row r="971" ht="15.75" customHeight="1">
      <c r="A971" s="197"/>
      <c r="B971" s="197"/>
      <c r="C971" s="197"/>
      <c r="D971" s="197"/>
      <c r="E971" s="197"/>
      <c r="F971" s="197"/>
      <c r="G971" s="197"/>
      <c r="H971" s="197"/>
      <c r="I971" s="197"/>
      <c r="J971" s="197"/>
      <c r="K971" s="197"/>
      <c r="L971" s="197"/>
      <c r="M971" s="197"/>
      <c r="N971" s="197"/>
      <c r="O971" s="197"/>
      <c r="P971" s="197"/>
      <c r="Q971" s="197"/>
      <c r="R971" s="197"/>
      <c r="S971" s="197"/>
      <c r="T971" s="197"/>
      <c r="U971" s="197"/>
      <c r="V971" s="197"/>
      <c r="W971" s="197"/>
      <c r="X971" s="197"/>
      <c r="Y971" s="197"/>
      <c r="Z971" s="197"/>
    </row>
    <row r="972" ht="15.75" customHeight="1">
      <c r="A972" s="197"/>
      <c r="B972" s="197"/>
      <c r="C972" s="197"/>
      <c r="D972" s="197"/>
      <c r="E972" s="197"/>
      <c r="F972" s="197"/>
      <c r="G972" s="197"/>
      <c r="H972" s="197"/>
      <c r="I972" s="197"/>
      <c r="J972" s="197"/>
      <c r="K972" s="197"/>
      <c r="L972" s="197"/>
      <c r="M972" s="197"/>
      <c r="N972" s="197"/>
      <c r="O972" s="197"/>
      <c r="P972" s="197"/>
      <c r="Q972" s="197"/>
      <c r="R972" s="197"/>
      <c r="S972" s="197"/>
      <c r="T972" s="197"/>
      <c r="U972" s="197"/>
      <c r="V972" s="197"/>
      <c r="W972" s="197"/>
      <c r="X972" s="197"/>
      <c r="Y972" s="197"/>
      <c r="Z972" s="197"/>
    </row>
    <row r="973" ht="15.75" customHeight="1">
      <c r="A973" s="197"/>
      <c r="B973" s="197"/>
      <c r="C973" s="197"/>
      <c r="D973" s="197"/>
      <c r="E973" s="197"/>
      <c r="F973" s="197"/>
      <c r="G973" s="197"/>
      <c r="H973" s="197"/>
      <c r="I973" s="197"/>
      <c r="J973" s="197"/>
      <c r="K973" s="197"/>
      <c r="L973" s="197"/>
      <c r="M973" s="197"/>
      <c r="N973" s="197"/>
      <c r="O973" s="197"/>
      <c r="P973" s="197"/>
      <c r="Q973" s="197"/>
      <c r="R973" s="197"/>
      <c r="S973" s="197"/>
      <c r="T973" s="197"/>
      <c r="U973" s="197"/>
      <c r="V973" s="197"/>
      <c r="W973" s="197"/>
      <c r="X973" s="197"/>
      <c r="Y973" s="197"/>
      <c r="Z973" s="197"/>
    </row>
    <row r="974" ht="15.75" customHeight="1">
      <c r="A974" s="197"/>
      <c r="B974" s="197"/>
      <c r="C974" s="197"/>
      <c r="D974" s="197"/>
      <c r="E974" s="197"/>
      <c r="F974" s="197"/>
      <c r="G974" s="197"/>
      <c r="H974" s="197"/>
      <c r="I974" s="197"/>
      <c r="J974" s="197"/>
      <c r="K974" s="197"/>
      <c r="L974" s="197"/>
      <c r="M974" s="197"/>
      <c r="N974" s="197"/>
      <c r="O974" s="197"/>
      <c r="P974" s="197"/>
      <c r="Q974" s="197"/>
      <c r="R974" s="197"/>
      <c r="S974" s="197"/>
      <c r="T974" s="197"/>
      <c r="U974" s="197"/>
      <c r="V974" s="197"/>
      <c r="W974" s="197"/>
      <c r="X974" s="197"/>
      <c r="Y974" s="197"/>
      <c r="Z974" s="197"/>
    </row>
    <row r="975" ht="15.75" customHeight="1">
      <c r="A975" s="197"/>
      <c r="B975" s="197"/>
      <c r="C975" s="197"/>
      <c r="D975" s="197"/>
      <c r="E975" s="197"/>
      <c r="F975" s="197"/>
      <c r="G975" s="197"/>
      <c r="H975" s="197"/>
      <c r="I975" s="197"/>
      <c r="J975" s="197"/>
      <c r="K975" s="197"/>
      <c r="L975" s="197"/>
      <c r="M975" s="197"/>
      <c r="N975" s="197"/>
      <c r="O975" s="197"/>
      <c r="P975" s="197"/>
      <c r="Q975" s="197"/>
      <c r="R975" s="197"/>
      <c r="S975" s="197"/>
      <c r="T975" s="197"/>
      <c r="U975" s="197"/>
      <c r="V975" s="197"/>
      <c r="W975" s="197"/>
      <c r="X975" s="197"/>
      <c r="Y975" s="197"/>
      <c r="Z975" s="197"/>
    </row>
    <row r="976" ht="15.75" customHeight="1">
      <c r="A976" s="197"/>
      <c r="B976" s="197"/>
      <c r="C976" s="197"/>
      <c r="D976" s="197"/>
      <c r="E976" s="197"/>
      <c r="F976" s="197"/>
      <c r="G976" s="197"/>
      <c r="H976" s="197"/>
      <c r="I976" s="197"/>
      <c r="J976" s="197"/>
      <c r="K976" s="197"/>
      <c r="L976" s="197"/>
      <c r="M976" s="197"/>
      <c r="N976" s="197"/>
      <c r="O976" s="197"/>
      <c r="P976" s="197"/>
      <c r="Q976" s="197"/>
      <c r="R976" s="197"/>
      <c r="S976" s="197"/>
      <c r="T976" s="197"/>
      <c r="U976" s="197"/>
      <c r="V976" s="197"/>
      <c r="W976" s="197"/>
      <c r="X976" s="197"/>
      <c r="Y976" s="197"/>
      <c r="Z976" s="197"/>
    </row>
    <row r="977" ht="15.75" customHeight="1">
      <c r="A977" s="197"/>
      <c r="B977" s="197"/>
      <c r="C977" s="197"/>
      <c r="D977" s="197"/>
      <c r="E977" s="197"/>
      <c r="F977" s="197"/>
      <c r="G977" s="197"/>
      <c r="H977" s="197"/>
      <c r="I977" s="197"/>
      <c r="J977" s="197"/>
      <c r="K977" s="197"/>
      <c r="L977" s="197"/>
      <c r="M977" s="197"/>
      <c r="N977" s="197"/>
      <c r="O977" s="197"/>
      <c r="P977" s="197"/>
      <c r="Q977" s="197"/>
      <c r="R977" s="197"/>
      <c r="S977" s="197"/>
      <c r="T977" s="197"/>
      <c r="U977" s="197"/>
      <c r="V977" s="197"/>
      <c r="W977" s="197"/>
      <c r="X977" s="197"/>
      <c r="Y977" s="197"/>
      <c r="Z977" s="197"/>
    </row>
    <row r="978" ht="15.75" customHeight="1">
      <c r="A978" s="197"/>
      <c r="B978" s="197"/>
      <c r="C978" s="197"/>
      <c r="D978" s="197"/>
      <c r="E978" s="197"/>
      <c r="F978" s="197"/>
      <c r="G978" s="197"/>
      <c r="H978" s="197"/>
      <c r="I978" s="197"/>
      <c r="J978" s="197"/>
      <c r="K978" s="197"/>
      <c r="L978" s="197"/>
      <c r="M978" s="197"/>
      <c r="N978" s="197"/>
      <c r="O978" s="197"/>
      <c r="P978" s="197"/>
      <c r="Q978" s="197"/>
      <c r="R978" s="197"/>
      <c r="S978" s="197"/>
      <c r="T978" s="197"/>
      <c r="U978" s="197"/>
      <c r="V978" s="197"/>
      <c r="W978" s="197"/>
      <c r="X978" s="197"/>
      <c r="Y978" s="197"/>
      <c r="Z978" s="197"/>
    </row>
    <row r="979" ht="15.75" customHeight="1">
      <c r="A979" s="197"/>
      <c r="B979" s="197"/>
      <c r="C979" s="197"/>
      <c r="D979" s="197"/>
      <c r="E979" s="197"/>
      <c r="F979" s="197"/>
      <c r="G979" s="197"/>
      <c r="H979" s="197"/>
      <c r="I979" s="197"/>
      <c r="J979" s="197"/>
      <c r="K979" s="197"/>
      <c r="L979" s="197"/>
      <c r="M979" s="197"/>
      <c r="N979" s="197"/>
      <c r="O979" s="197"/>
      <c r="P979" s="197"/>
      <c r="Q979" s="197"/>
      <c r="R979" s="197"/>
      <c r="S979" s="197"/>
      <c r="T979" s="197"/>
      <c r="U979" s="197"/>
      <c r="V979" s="197"/>
      <c r="W979" s="197"/>
      <c r="X979" s="197"/>
      <c r="Y979" s="197"/>
      <c r="Z979" s="197"/>
    </row>
    <row r="980" ht="15.75" customHeight="1">
      <c r="A980" s="197"/>
      <c r="B980" s="197"/>
      <c r="C980" s="197"/>
      <c r="D980" s="197"/>
      <c r="E980" s="197"/>
      <c r="F980" s="197"/>
      <c r="G980" s="197"/>
      <c r="H980" s="197"/>
      <c r="I980" s="197"/>
      <c r="J980" s="197"/>
      <c r="K980" s="197"/>
      <c r="L980" s="197"/>
      <c r="M980" s="197"/>
      <c r="N980" s="197"/>
      <c r="O980" s="197"/>
      <c r="P980" s="197"/>
      <c r="Q980" s="197"/>
      <c r="R980" s="197"/>
      <c r="S980" s="197"/>
      <c r="T980" s="197"/>
      <c r="U980" s="197"/>
      <c r="V980" s="197"/>
      <c r="W980" s="197"/>
      <c r="X980" s="197"/>
      <c r="Y980" s="197"/>
      <c r="Z980" s="197"/>
    </row>
    <row r="981" ht="15.75" customHeight="1">
      <c r="A981" s="197"/>
      <c r="B981" s="197"/>
      <c r="C981" s="197"/>
      <c r="D981" s="197"/>
      <c r="E981" s="197"/>
      <c r="F981" s="197"/>
      <c r="G981" s="197"/>
      <c r="H981" s="197"/>
      <c r="I981" s="197"/>
      <c r="J981" s="197"/>
      <c r="K981" s="197"/>
      <c r="L981" s="197"/>
      <c r="M981" s="197"/>
      <c r="N981" s="197"/>
      <c r="O981" s="197"/>
      <c r="P981" s="197"/>
      <c r="Q981" s="197"/>
      <c r="R981" s="197"/>
      <c r="S981" s="197"/>
      <c r="T981" s="197"/>
      <c r="U981" s="197"/>
      <c r="V981" s="197"/>
      <c r="W981" s="197"/>
      <c r="X981" s="197"/>
      <c r="Y981" s="197"/>
      <c r="Z981" s="197"/>
    </row>
    <row r="982" ht="15.75" customHeight="1">
      <c r="A982" s="197"/>
      <c r="B982" s="197"/>
      <c r="C982" s="197"/>
      <c r="D982" s="197"/>
      <c r="E982" s="197"/>
      <c r="F982" s="197"/>
      <c r="G982" s="197"/>
      <c r="H982" s="197"/>
      <c r="I982" s="197"/>
      <c r="J982" s="197"/>
      <c r="K982" s="197"/>
      <c r="L982" s="197"/>
      <c r="M982" s="197"/>
      <c r="N982" s="197"/>
      <c r="O982" s="197"/>
      <c r="P982" s="197"/>
      <c r="Q982" s="197"/>
      <c r="R982" s="197"/>
      <c r="S982" s="197"/>
      <c r="T982" s="197"/>
      <c r="U982" s="197"/>
      <c r="V982" s="197"/>
      <c r="W982" s="197"/>
      <c r="X982" s="197"/>
      <c r="Y982" s="197"/>
      <c r="Z982" s="197"/>
    </row>
    <row r="983" ht="15.75" customHeight="1">
      <c r="A983" s="197"/>
      <c r="B983" s="197"/>
      <c r="C983" s="197"/>
      <c r="D983" s="197"/>
      <c r="E983" s="197"/>
      <c r="F983" s="197"/>
      <c r="G983" s="197"/>
      <c r="H983" s="197"/>
      <c r="I983" s="197"/>
      <c r="J983" s="197"/>
      <c r="K983" s="197"/>
      <c r="L983" s="197"/>
      <c r="M983" s="197"/>
      <c r="N983" s="197"/>
      <c r="O983" s="197"/>
      <c r="P983" s="197"/>
      <c r="Q983" s="197"/>
      <c r="R983" s="197"/>
      <c r="S983" s="197"/>
      <c r="T983" s="197"/>
      <c r="U983" s="197"/>
      <c r="V983" s="197"/>
      <c r="W983" s="197"/>
      <c r="X983" s="197"/>
      <c r="Y983" s="197"/>
      <c r="Z983" s="197"/>
    </row>
    <row r="984" ht="15.75" customHeight="1">
      <c r="A984" s="197"/>
      <c r="B984" s="197"/>
      <c r="C984" s="197"/>
      <c r="D984" s="197"/>
      <c r="E984" s="197"/>
      <c r="F984" s="197"/>
      <c r="G984" s="197"/>
      <c r="H984" s="197"/>
      <c r="I984" s="197"/>
      <c r="J984" s="197"/>
      <c r="K984" s="197"/>
      <c r="L984" s="197"/>
      <c r="M984" s="197"/>
      <c r="N984" s="197"/>
      <c r="O984" s="197"/>
      <c r="P984" s="197"/>
      <c r="Q984" s="197"/>
      <c r="R984" s="197"/>
      <c r="S984" s="197"/>
      <c r="T984" s="197"/>
      <c r="U984" s="197"/>
      <c r="V984" s="197"/>
      <c r="W984" s="197"/>
      <c r="X984" s="197"/>
      <c r="Y984" s="197"/>
      <c r="Z984" s="197"/>
    </row>
    <row r="985" ht="15.75" customHeight="1">
      <c r="A985" s="197"/>
      <c r="B985" s="197"/>
      <c r="C985" s="197"/>
      <c r="D985" s="197"/>
      <c r="E985" s="197"/>
      <c r="F985" s="197"/>
      <c r="G985" s="197"/>
      <c r="H985" s="197"/>
      <c r="I985" s="197"/>
      <c r="J985" s="197"/>
      <c r="K985" s="197"/>
      <c r="L985" s="197"/>
      <c r="M985" s="197"/>
      <c r="N985" s="197"/>
      <c r="O985" s="197"/>
      <c r="P985" s="197"/>
      <c r="Q985" s="197"/>
      <c r="R985" s="197"/>
      <c r="S985" s="197"/>
      <c r="T985" s="197"/>
      <c r="U985" s="197"/>
      <c r="V985" s="197"/>
      <c r="W985" s="197"/>
      <c r="X985" s="197"/>
      <c r="Y985" s="197"/>
      <c r="Z985" s="197"/>
    </row>
    <row r="986" ht="15.75" customHeight="1">
      <c r="A986" s="197"/>
      <c r="B986" s="197"/>
      <c r="C986" s="197"/>
      <c r="D986" s="197"/>
      <c r="E986" s="197"/>
      <c r="F986" s="197"/>
      <c r="G986" s="197"/>
      <c r="H986" s="197"/>
      <c r="I986" s="197"/>
      <c r="J986" s="197"/>
      <c r="K986" s="197"/>
      <c r="L986" s="197"/>
      <c r="M986" s="197"/>
      <c r="N986" s="197"/>
      <c r="O986" s="197"/>
      <c r="P986" s="197"/>
      <c r="Q986" s="197"/>
      <c r="R986" s="197"/>
      <c r="S986" s="197"/>
      <c r="T986" s="197"/>
      <c r="U986" s="197"/>
      <c r="V986" s="197"/>
      <c r="W986" s="197"/>
      <c r="X986" s="197"/>
      <c r="Y986" s="197"/>
      <c r="Z986" s="197"/>
    </row>
    <row r="987" ht="15.75" customHeight="1">
      <c r="A987" s="197"/>
      <c r="B987" s="197"/>
      <c r="C987" s="197"/>
      <c r="D987" s="197"/>
      <c r="E987" s="197"/>
      <c r="F987" s="197"/>
      <c r="G987" s="197"/>
      <c r="H987" s="197"/>
      <c r="I987" s="197"/>
      <c r="J987" s="197"/>
      <c r="K987" s="197"/>
      <c r="L987" s="197"/>
      <c r="M987" s="197"/>
      <c r="N987" s="197"/>
      <c r="O987" s="197"/>
      <c r="P987" s="197"/>
      <c r="Q987" s="197"/>
      <c r="R987" s="197"/>
      <c r="S987" s="197"/>
      <c r="T987" s="197"/>
      <c r="U987" s="197"/>
      <c r="V987" s="197"/>
      <c r="W987" s="197"/>
      <c r="X987" s="197"/>
      <c r="Y987" s="197"/>
      <c r="Z987" s="197"/>
    </row>
    <row r="988" ht="15.75" customHeight="1">
      <c r="A988" s="197"/>
      <c r="B988" s="197"/>
      <c r="C988" s="197"/>
      <c r="D988" s="197"/>
      <c r="E988" s="197"/>
      <c r="F988" s="197"/>
      <c r="G988" s="197"/>
      <c r="H988" s="197"/>
      <c r="I988" s="197"/>
      <c r="J988" s="197"/>
      <c r="K988" s="197"/>
      <c r="L988" s="197"/>
      <c r="M988" s="197"/>
      <c r="N988" s="197"/>
      <c r="O988" s="197"/>
      <c r="P988" s="197"/>
      <c r="Q988" s="197"/>
      <c r="R988" s="197"/>
      <c r="S988" s="197"/>
      <c r="T988" s="197"/>
      <c r="U988" s="197"/>
      <c r="V988" s="197"/>
      <c r="W988" s="197"/>
      <c r="X988" s="197"/>
      <c r="Y988" s="197"/>
      <c r="Z988" s="197"/>
    </row>
    <row r="989" ht="15.75" customHeight="1">
      <c r="A989" s="197"/>
      <c r="B989" s="197"/>
      <c r="C989" s="197"/>
      <c r="D989" s="197"/>
      <c r="E989" s="197"/>
      <c r="F989" s="197"/>
      <c r="G989" s="197"/>
      <c r="H989" s="197"/>
      <c r="I989" s="197"/>
      <c r="J989" s="197"/>
      <c r="K989" s="197"/>
      <c r="L989" s="197"/>
      <c r="M989" s="197"/>
      <c r="N989" s="197"/>
      <c r="O989" s="197"/>
      <c r="P989" s="197"/>
      <c r="Q989" s="197"/>
      <c r="R989" s="197"/>
      <c r="S989" s="197"/>
      <c r="T989" s="197"/>
      <c r="U989" s="197"/>
      <c r="V989" s="197"/>
      <c r="W989" s="197"/>
      <c r="X989" s="197"/>
      <c r="Y989" s="197"/>
      <c r="Z989" s="197"/>
    </row>
    <row r="990" ht="15.75" customHeight="1">
      <c r="A990" s="197"/>
      <c r="B990" s="197"/>
      <c r="C990" s="197"/>
      <c r="D990" s="197"/>
      <c r="E990" s="197"/>
      <c r="F990" s="197"/>
      <c r="G990" s="197"/>
      <c r="H990" s="197"/>
      <c r="I990" s="197"/>
      <c r="J990" s="197"/>
      <c r="K990" s="197"/>
      <c r="L990" s="197"/>
      <c r="M990" s="197"/>
      <c r="N990" s="197"/>
      <c r="O990" s="197"/>
      <c r="P990" s="197"/>
      <c r="Q990" s="197"/>
      <c r="R990" s="197"/>
      <c r="S990" s="197"/>
      <c r="T990" s="197"/>
      <c r="U990" s="197"/>
      <c r="V990" s="197"/>
      <c r="W990" s="197"/>
      <c r="X990" s="197"/>
      <c r="Y990" s="197"/>
      <c r="Z990" s="197"/>
    </row>
    <row r="991" ht="15.75" customHeight="1">
      <c r="A991" s="197"/>
      <c r="B991" s="197"/>
      <c r="C991" s="197"/>
      <c r="D991" s="197"/>
      <c r="E991" s="197"/>
      <c r="F991" s="197"/>
      <c r="G991" s="197"/>
      <c r="H991" s="197"/>
      <c r="I991" s="197"/>
      <c r="J991" s="197"/>
      <c r="K991" s="197"/>
      <c r="L991" s="197"/>
      <c r="M991" s="197"/>
      <c r="N991" s="197"/>
      <c r="O991" s="197"/>
      <c r="P991" s="197"/>
      <c r="Q991" s="197"/>
      <c r="R991" s="197"/>
      <c r="S991" s="197"/>
      <c r="T991" s="197"/>
      <c r="U991" s="197"/>
      <c r="V991" s="197"/>
      <c r="W991" s="197"/>
      <c r="X991" s="197"/>
      <c r="Y991" s="197"/>
      <c r="Z991" s="197"/>
    </row>
    <row r="992" ht="15.75" customHeight="1">
      <c r="A992" s="197"/>
      <c r="B992" s="197"/>
      <c r="C992" s="197"/>
      <c r="D992" s="197"/>
      <c r="E992" s="197"/>
      <c r="F992" s="197"/>
      <c r="G992" s="197"/>
      <c r="H992" s="197"/>
      <c r="I992" s="197"/>
      <c r="J992" s="197"/>
      <c r="K992" s="197"/>
      <c r="L992" s="197"/>
      <c r="M992" s="197"/>
      <c r="N992" s="197"/>
      <c r="O992" s="197"/>
      <c r="P992" s="197"/>
      <c r="Q992" s="197"/>
      <c r="R992" s="197"/>
      <c r="S992" s="197"/>
      <c r="T992" s="197"/>
      <c r="U992" s="197"/>
      <c r="V992" s="197"/>
      <c r="W992" s="197"/>
      <c r="X992" s="197"/>
      <c r="Y992" s="197"/>
      <c r="Z992" s="197"/>
    </row>
    <row r="993" ht="15.75" customHeight="1">
      <c r="A993" s="197"/>
      <c r="B993" s="197"/>
      <c r="C993" s="197"/>
      <c r="D993" s="197"/>
      <c r="E993" s="197"/>
      <c r="F993" s="197"/>
      <c r="G993" s="197"/>
      <c r="H993" s="197"/>
      <c r="I993" s="197"/>
      <c r="J993" s="197"/>
      <c r="K993" s="197"/>
      <c r="L993" s="197"/>
      <c r="M993" s="197"/>
      <c r="N993" s="197"/>
      <c r="O993" s="197"/>
      <c r="P993" s="197"/>
      <c r="Q993" s="197"/>
      <c r="R993" s="197"/>
      <c r="S993" s="197"/>
      <c r="T993" s="197"/>
      <c r="U993" s="197"/>
      <c r="V993" s="197"/>
      <c r="W993" s="197"/>
      <c r="X993" s="197"/>
      <c r="Y993" s="197"/>
      <c r="Z993" s="197"/>
    </row>
    <row r="994" ht="15.75" customHeight="1">
      <c r="A994" s="197"/>
      <c r="B994" s="197"/>
      <c r="C994" s="197"/>
      <c r="D994" s="197"/>
      <c r="E994" s="197"/>
      <c r="F994" s="197"/>
      <c r="G994" s="197"/>
      <c r="H994" s="197"/>
      <c r="I994" s="197"/>
      <c r="J994" s="197"/>
      <c r="K994" s="197"/>
      <c r="L994" s="197"/>
      <c r="M994" s="197"/>
      <c r="N994" s="197"/>
      <c r="O994" s="197"/>
      <c r="P994" s="197"/>
      <c r="Q994" s="197"/>
      <c r="R994" s="197"/>
      <c r="S994" s="197"/>
      <c r="T994" s="197"/>
      <c r="U994" s="197"/>
      <c r="V994" s="197"/>
      <c r="W994" s="197"/>
      <c r="X994" s="197"/>
      <c r="Y994" s="197"/>
      <c r="Z994" s="197"/>
    </row>
    <row r="995" ht="15.75" customHeight="1">
      <c r="A995" s="197"/>
      <c r="B995" s="197"/>
      <c r="C995" s="197"/>
      <c r="D995" s="197"/>
      <c r="E995" s="197"/>
      <c r="F995" s="197"/>
      <c r="G995" s="197"/>
      <c r="H995" s="197"/>
      <c r="I995" s="197"/>
      <c r="J995" s="197"/>
      <c r="K995" s="197"/>
      <c r="L995" s="197"/>
      <c r="M995" s="197"/>
      <c r="N995" s="197"/>
      <c r="O995" s="197"/>
      <c r="P995" s="197"/>
      <c r="Q995" s="197"/>
      <c r="R995" s="197"/>
      <c r="S995" s="197"/>
      <c r="T995" s="197"/>
      <c r="U995" s="197"/>
      <c r="V995" s="197"/>
      <c r="W995" s="197"/>
      <c r="X995" s="197"/>
      <c r="Y995" s="197"/>
      <c r="Z995" s="197"/>
    </row>
    <row r="996" ht="15.75" customHeight="1">
      <c r="A996" s="197"/>
      <c r="B996" s="197"/>
      <c r="C996" s="197"/>
      <c r="D996" s="197"/>
      <c r="E996" s="197"/>
      <c r="F996" s="197"/>
      <c r="G996" s="197"/>
      <c r="H996" s="197"/>
      <c r="I996" s="197"/>
      <c r="J996" s="197"/>
      <c r="K996" s="197"/>
      <c r="L996" s="197"/>
      <c r="M996" s="197"/>
      <c r="N996" s="197"/>
      <c r="O996" s="197"/>
      <c r="P996" s="197"/>
      <c r="Q996" s="197"/>
      <c r="R996" s="197"/>
      <c r="S996" s="197"/>
      <c r="T996" s="197"/>
      <c r="U996" s="197"/>
      <c r="V996" s="197"/>
      <c r="W996" s="197"/>
      <c r="X996" s="197"/>
      <c r="Y996" s="197"/>
      <c r="Z996" s="197"/>
    </row>
    <row r="997" ht="15.75" customHeight="1">
      <c r="A997" s="197"/>
      <c r="B997" s="197"/>
      <c r="C997" s="197"/>
      <c r="D997" s="197"/>
      <c r="E997" s="197"/>
      <c r="F997" s="197"/>
      <c r="G997" s="197"/>
      <c r="H997" s="197"/>
      <c r="I997" s="197"/>
      <c r="J997" s="197"/>
      <c r="K997" s="197"/>
      <c r="L997" s="197"/>
      <c r="M997" s="197"/>
      <c r="N997" s="197"/>
      <c r="O997" s="197"/>
      <c r="P997" s="197"/>
      <c r="Q997" s="197"/>
      <c r="R997" s="197"/>
      <c r="S997" s="197"/>
      <c r="T997" s="197"/>
      <c r="U997" s="197"/>
      <c r="V997" s="197"/>
      <c r="W997" s="197"/>
      <c r="X997" s="197"/>
      <c r="Y997" s="197"/>
      <c r="Z997" s="197"/>
    </row>
    <row r="998" ht="15.75" customHeight="1">
      <c r="A998" s="197"/>
      <c r="B998" s="197"/>
      <c r="C998" s="197"/>
      <c r="D998" s="197"/>
      <c r="E998" s="197"/>
      <c r="F998" s="197"/>
      <c r="G998" s="197"/>
      <c r="H998" s="197"/>
      <c r="I998" s="197"/>
      <c r="J998" s="197"/>
      <c r="K998" s="197"/>
      <c r="L998" s="197"/>
      <c r="M998" s="197"/>
      <c r="N998" s="197"/>
      <c r="O998" s="197"/>
      <c r="P998" s="197"/>
      <c r="Q998" s="197"/>
      <c r="R998" s="197"/>
      <c r="S998" s="197"/>
      <c r="T998" s="197"/>
      <c r="U998" s="197"/>
      <c r="V998" s="197"/>
      <c r="W998" s="197"/>
      <c r="X998" s="197"/>
      <c r="Y998" s="197"/>
      <c r="Z998" s="197"/>
    </row>
    <row r="999" ht="15.75" customHeight="1">
      <c r="A999" s="197"/>
      <c r="B999" s="197"/>
      <c r="C999" s="197"/>
      <c r="D999" s="197"/>
      <c r="E999" s="197"/>
      <c r="F999" s="197"/>
      <c r="G999" s="197"/>
      <c r="H999" s="197"/>
      <c r="I999" s="197"/>
      <c r="J999" s="197"/>
      <c r="K999" s="197"/>
      <c r="L999" s="197"/>
      <c r="M999" s="197"/>
      <c r="N999" s="197"/>
      <c r="O999" s="197"/>
      <c r="P999" s="197"/>
      <c r="Q999" s="197"/>
      <c r="R999" s="197"/>
      <c r="S999" s="197"/>
      <c r="T999" s="197"/>
      <c r="U999" s="197"/>
      <c r="V999" s="197"/>
      <c r="W999" s="197"/>
      <c r="X999" s="197"/>
      <c r="Y999" s="197"/>
      <c r="Z999" s="197"/>
    </row>
  </sheetData>
  <hyperlinks>
    <hyperlink display="Inicio" location="ÍNDICE!A1" ref="A1"/>
  </hyperlinks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5.25"/>
    <col customWidth="1" min="2" max="2" width="28.0"/>
    <col customWidth="1" min="3" max="4" width="22.25"/>
    <col customWidth="1" min="5" max="6" width="19.0"/>
    <col customWidth="1" min="7" max="7" width="20.38"/>
    <col customWidth="1" min="8" max="8" width="26.13"/>
    <col customWidth="1" min="9" max="10" width="24.13"/>
    <col customWidth="1" min="11" max="11" width="23.13"/>
    <col customWidth="1" min="12" max="12" width="24.63"/>
    <col customWidth="1" min="13" max="13" width="28.88"/>
    <col customWidth="1" min="14" max="14" width="25.63"/>
    <col customWidth="1" min="15" max="26" width="9.38"/>
  </cols>
  <sheetData>
    <row r="1">
      <c r="A1" s="175" t="s">
        <v>455</v>
      </c>
      <c r="B1" s="95" t="s">
        <v>456</v>
      </c>
      <c r="C1" s="95" t="s">
        <v>457</v>
      </c>
      <c r="D1" s="95" t="s">
        <v>458</v>
      </c>
      <c r="E1" s="95" t="s">
        <v>459</v>
      </c>
      <c r="F1" s="95" t="s">
        <v>460</v>
      </c>
      <c r="G1" s="95" t="s">
        <v>461</v>
      </c>
      <c r="H1" s="95" t="s">
        <v>462</v>
      </c>
      <c r="I1" s="143" t="s">
        <v>463</v>
      </c>
      <c r="J1" s="143" t="s">
        <v>464</v>
      </c>
      <c r="K1" s="166" t="s">
        <v>465</v>
      </c>
      <c r="L1" s="166" t="s">
        <v>466</v>
      </c>
      <c r="M1" s="166" t="s">
        <v>467</v>
      </c>
      <c r="N1" s="143"/>
      <c r="O1" s="143"/>
      <c r="P1" s="143"/>
      <c r="Q1" s="167"/>
      <c r="R1" s="167"/>
      <c r="S1" s="167"/>
      <c r="T1" s="167"/>
      <c r="U1" s="167"/>
      <c r="V1" s="167"/>
      <c r="W1" s="167"/>
      <c r="X1" s="167"/>
      <c r="Y1" s="167"/>
      <c r="Z1" s="167"/>
    </row>
    <row r="2">
      <c r="A2" s="236">
        <v>43916.0</v>
      </c>
      <c r="B2" s="244">
        <v>500.0</v>
      </c>
      <c r="D2" s="244">
        <v>390.0</v>
      </c>
      <c r="E2" s="178">
        <v>71208.5282</v>
      </c>
      <c r="F2" s="171">
        <f t="shared" ref="F2:F120" si="1">D2/E2</f>
        <v>0.005476872081</v>
      </c>
      <c r="G2" s="178">
        <f t="shared" ref="G2:G120" si="2">SUM(B2:C2)*D2</f>
        <v>195000</v>
      </c>
      <c r="H2" s="197">
        <f t="shared" ref="H2:H120" si="3">G2/E2</f>
        <v>2.73843604</v>
      </c>
      <c r="I2" s="197">
        <f>B2</f>
        <v>500</v>
      </c>
      <c r="J2" s="50">
        <f t="shared" ref="J2:J120" si="4">I2*F2</f>
        <v>2.73843604</v>
      </c>
      <c r="K2" s="172">
        <f t="shared" ref="K2:K120" si="5">F2*0.001</f>
        <v>0.000005476872081</v>
      </c>
      <c r="L2" s="50">
        <f t="shared" ref="L2:L120" si="6">IF(C2,F2*0.01,0)</f>
        <v>0</v>
      </c>
      <c r="M2" s="265">
        <f t="shared" ref="M2:M120" si="7">F2+K2-L2</f>
        <v>0.005482348953</v>
      </c>
      <c r="N2" s="50"/>
      <c r="O2" s="197"/>
      <c r="P2" s="197"/>
      <c r="Q2" s="197"/>
      <c r="R2" s="197"/>
      <c r="S2" s="197"/>
      <c r="T2" s="197"/>
      <c r="U2" s="197"/>
      <c r="V2" s="197"/>
      <c r="W2" s="197"/>
      <c r="X2" s="197"/>
      <c r="Y2" s="197"/>
      <c r="Z2" s="197"/>
    </row>
    <row r="3">
      <c r="A3" s="236">
        <v>43922.0</v>
      </c>
      <c r="B3" s="239">
        <v>2500.0</v>
      </c>
      <c r="D3" s="244">
        <v>550.0</v>
      </c>
      <c r="E3" s="178">
        <v>80945.7245</v>
      </c>
      <c r="F3" s="171">
        <f t="shared" si="1"/>
        <v>0.006794676351</v>
      </c>
      <c r="G3" s="178">
        <f t="shared" si="2"/>
        <v>1375000</v>
      </c>
      <c r="H3" s="197">
        <f t="shared" si="3"/>
        <v>16.98669088</v>
      </c>
      <c r="I3" s="152">
        <f t="shared" ref="I3:I120" si="8">I2+B3-C3</f>
        <v>3000</v>
      </c>
      <c r="J3" s="50">
        <f t="shared" si="4"/>
        <v>20.38402905</v>
      </c>
      <c r="K3" s="172">
        <f t="shared" si="5"/>
        <v>0.000006794676351</v>
      </c>
      <c r="L3" s="50">
        <f t="shared" si="6"/>
        <v>0</v>
      </c>
      <c r="M3" s="265">
        <f t="shared" si="7"/>
        <v>0.006801471028</v>
      </c>
      <c r="N3" s="50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</row>
    <row r="4">
      <c r="A4" s="236">
        <v>43924.0</v>
      </c>
      <c r="B4" s="244">
        <v>500.0</v>
      </c>
      <c r="D4" s="244">
        <v>629.99</v>
      </c>
      <c r="E4" s="178">
        <v>84693.3211</v>
      </c>
      <c r="F4" s="171">
        <f t="shared" si="1"/>
        <v>0.007438485017</v>
      </c>
      <c r="G4" s="178">
        <f t="shared" si="2"/>
        <v>314995</v>
      </c>
      <c r="H4" s="197">
        <f t="shared" si="3"/>
        <v>3.719242508</v>
      </c>
      <c r="I4" s="152">
        <f t="shared" si="8"/>
        <v>3500</v>
      </c>
      <c r="J4" s="50">
        <f t="shared" si="4"/>
        <v>26.03469756</v>
      </c>
      <c r="K4" s="172">
        <f t="shared" si="5"/>
        <v>0.000007438485017</v>
      </c>
      <c r="L4" s="50">
        <f t="shared" si="6"/>
        <v>0</v>
      </c>
      <c r="M4" s="265">
        <f t="shared" si="7"/>
        <v>0.007445923502</v>
      </c>
      <c r="N4" s="50"/>
      <c r="O4" s="197"/>
      <c r="P4" s="197"/>
      <c r="Q4" s="197"/>
      <c r="R4" s="197"/>
      <c r="S4" s="197"/>
      <c r="T4" s="197"/>
      <c r="U4" s="197"/>
      <c r="V4" s="197"/>
      <c r="W4" s="197"/>
      <c r="X4" s="197"/>
      <c r="Y4" s="197"/>
      <c r="Z4" s="197"/>
    </row>
    <row r="5">
      <c r="A5" s="236">
        <v>43927.0</v>
      </c>
      <c r="B5" s="244">
        <v>50.0</v>
      </c>
      <c r="D5" s="244">
        <v>660.0</v>
      </c>
      <c r="E5" s="178">
        <v>86657.8789</v>
      </c>
      <c r="F5" s="171">
        <f t="shared" si="1"/>
        <v>0.007616156873</v>
      </c>
      <c r="G5" s="178">
        <f t="shared" si="2"/>
        <v>33000</v>
      </c>
      <c r="H5" s="197">
        <f t="shared" si="3"/>
        <v>0.3808078437</v>
      </c>
      <c r="I5" s="152">
        <f t="shared" si="8"/>
        <v>3550</v>
      </c>
      <c r="J5" s="50">
        <f t="shared" si="4"/>
        <v>27.0373569</v>
      </c>
      <c r="K5" s="172">
        <f t="shared" si="5"/>
        <v>0.000007616156873</v>
      </c>
      <c r="L5" s="50">
        <f t="shared" si="6"/>
        <v>0</v>
      </c>
      <c r="M5" s="265">
        <f t="shared" si="7"/>
        <v>0.00762377303</v>
      </c>
      <c r="N5" s="50"/>
      <c r="O5" s="197"/>
      <c r="P5" s="197"/>
      <c r="Q5" s="197"/>
      <c r="R5" s="197"/>
      <c r="S5" s="197"/>
      <c r="T5" s="197"/>
      <c r="U5" s="197"/>
      <c r="V5" s="197"/>
      <c r="W5" s="197"/>
      <c r="X5" s="197"/>
      <c r="Y5" s="197"/>
      <c r="Z5" s="197"/>
    </row>
    <row r="6">
      <c r="A6" s="236">
        <v>43935.0</v>
      </c>
      <c r="B6" s="244">
        <v>10.0</v>
      </c>
      <c r="D6" s="239">
        <v>1123.0</v>
      </c>
      <c r="E6" s="178">
        <v>105906.6942</v>
      </c>
      <c r="F6" s="171">
        <f t="shared" si="1"/>
        <v>0.01060367344</v>
      </c>
      <c r="G6" s="178">
        <f t="shared" si="2"/>
        <v>11230</v>
      </c>
      <c r="H6" s="197">
        <f t="shared" si="3"/>
        <v>0.1060367344</v>
      </c>
      <c r="I6" s="152">
        <f t="shared" si="8"/>
        <v>3560</v>
      </c>
      <c r="J6" s="50">
        <f t="shared" si="4"/>
        <v>37.74907743</v>
      </c>
      <c r="K6" s="172">
        <f t="shared" si="5"/>
        <v>0.00001060367344</v>
      </c>
      <c r="L6" s="50">
        <f t="shared" si="6"/>
        <v>0</v>
      </c>
      <c r="M6" s="265">
        <f t="shared" si="7"/>
        <v>0.01061427711</v>
      </c>
      <c r="N6" s="50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</row>
    <row r="7">
      <c r="A7" s="236">
        <v>43936.0</v>
      </c>
      <c r="B7" s="244">
        <v>50.0</v>
      </c>
      <c r="D7" s="239">
        <v>1119.99</v>
      </c>
      <c r="E7" s="178">
        <v>113833.9692</v>
      </c>
      <c r="F7" s="171">
        <f t="shared" si="1"/>
        <v>0.00983880302</v>
      </c>
      <c r="G7" s="178">
        <f t="shared" si="2"/>
        <v>55999.5</v>
      </c>
      <c r="H7" s="197">
        <f t="shared" si="3"/>
        <v>0.491940151</v>
      </c>
      <c r="I7" s="152">
        <f t="shared" si="8"/>
        <v>3610</v>
      </c>
      <c r="J7" s="50">
        <f t="shared" si="4"/>
        <v>35.5180789</v>
      </c>
      <c r="K7" s="172">
        <f t="shared" si="5"/>
        <v>0.00000983880302</v>
      </c>
      <c r="L7" s="50">
        <f t="shared" si="6"/>
        <v>0</v>
      </c>
      <c r="M7" s="265">
        <f t="shared" si="7"/>
        <v>0.009848641824</v>
      </c>
      <c r="N7" s="50"/>
      <c r="O7" s="197"/>
      <c r="P7" s="197"/>
      <c r="Q7" s="197"/>
      <c r="R7" s="197"/>
      <c r="S7" s="197"/>
      <c r="T7" s="197"/>
      <c r="U7" s="197"/>
      <c r="V7" s="197"/>
      <c r="W7" s="197"/>
      <c r="X7" s="197"/>
      <c r="Y7" s="197"/>
      <c r="Z7" s="197"/>
    </row>
    <row r="8">
      <c r="A8" s="236">
        <v>43936.0</v>
      </c>
      <c r="B8" s="244">
        <v>50.0</v>
      </c>
      <c r="D8" s="239">
        <v>1120.0</v>
      </c>
      <c r="E8" s="178">
        <v>113833.9692</v>
      </c>
      <c r="F8" s="171">
        <f t="shared" si="1"/>
        <v>0.009838890868</v>
      </c>
      <c r="G8" s="178">
        <f t="shared" si="2"/>
        <v>56000</v>
      </c>
      <c r="H8" s="197">
        <f t="shared" si="3"/>
        <v>0.4919445434</v>
      </c>
      <c r="I8" s="152">
        <f t="shared" si="8"/>
        <v>3660</v>
      </c>
      <c r="J8" s="50">
        <f t="shared" si="4"/>
        <v>36.01034058</v>
      </c>
      <c r="K8" s="172">
        <f t="shared" si="5"/>
        <v>0.000009838890868</v>
      </c>
      <c r="L8" s="50">
        <f t="shared" si="6"/>
        <v>0</v>
      </c>
      <c r="M8" s="265">
        <f t="shared" si="7"/>
        <v>0.009848729759</v>
      </c>
      <c r="N8" s="50"/>
      <c r="O8" s="197"/>
      <c r="P8" s="197"/>
      <c r="Q8" s="197"/>
      <c r="R8" s="197"/>
      <c r="S8" s="197"/>
      <c r="T8" s="197"/>
      <c r="U8" s="197"/>
      <c r="V8" s="197"/>
      <c r="W8" s="197"/>
      <c r="X8" s="197"/>
      <c r="Y8" s="197"/>
      <c r="Z8" s="197"/>
    </row>
    <row r="9">
      <c r="A9" s="236">
        <v>43937.0</v>
      </c>
      <c r="B9" s="239">
        <v>3700.0</v>
      </c>
      <c r="D9" s="244">
        <v>999.0</v>
      </c>
      <c r="E9" s="178">
        <v>120860.4093</v>
      </c>
      <c r="F9" s="171">
        <f t="shared" si="1"/>
        <v>0.008265734046</v>
      </c>
      <c r="G9" s="178">
        <f t="shared" si="2"/>
        <v>3696300</v>
      </c>
      <c r="H9" s="197">
        <f t="shared" si="3"/>
        <v>30.58321597</v>
      </c>
      <c r="I9" s="152">
        <f t="shared" si="8"/>
        <v>7360</v>
      </c>
      <c r="J9" s="50">
        <f t="shared" si="4"/>
        <v>60.83580258</v>
      </c>
      <c r="K9" s="172">
        <f t="shared" si="5"/>
        <v>0.000008265734046</v>
      </c>
      <c r="L9" s="50">
        <f t="shared" si="6"/>
        <v>0</v>
      </c>
      <c r="M9" s="265">
        <f t="shared" si="7"/>
        <v>0.00827399978</v>
      </c>
      <c r="N9" s="50"/>
      <c r="O9" s="197"/>
      <c r="P9" s="197"/>
      <c r="Q9" s="197"/>
      <c r="R9" s="197"/>
      <c r="S9" s="197"/>
      <c r="T9" s="197"/>
      <c r="U9" s="197"/>
      <c r="V9" s="197"/>
      <c r="W9" s="197"/>
      <c r="X9" s="197"/>
      <c r="Y9" s="197"/>
      <c r="Z9" s="197"/>
    </row>
    <row r="10">
      <c r="A10" s="236">
        <v>43937.0</v>
      </c>
      <c r="B10" s="239">
        <v>1000.0</v>
      </c>
      <c r="D10" s="244">
        <v>950.0</v>
      </c>
      <c r="E10" s="178">
        <v>120860.4093</v>
      </c>
      <c r="F10" s="171">
        <f t="shared" si="1"/>
        <v>0.007860307652</v>
      </c>
      <c r="G10" s="178">
        <f t="shared" si="2"/>
        <v>950000</v>
      </c>
      <c r="H10" s="197">
        <f t="shared" si="3"/>
        <v>7.860307652</v>
      </c>
      <c r="I10" s="152">
        <f t="shared" si="8"/>
        <v>8360</v>
      </c>
      <c r="J10" s="50">
        <f t="shared" si="4"/>
        <v>65.71217197</v>
      </c>
      <c r="K10" s="172">
        <f t="shared" si="5"/>
        <v>0.000007860307652</v>
      </c>
      <c r="L10" s="50">
        <f t="shared" si="6"/>
        <v>0</v>
      </c>
      <c r="M10" s="265">
        <f t="shared" si="7"/>
        <v>0.007868167959</v>
      </c>
      <c r="N10" s="50"/>
      <c r="O10" s="197"/>
      <c r="P10" s="197"/>
      <c r="Q10" s="197"/>
      <c r="R10" s="197"/>
      <c r="S10" s="197"/>
      <c r="T10" s="197"/>
      <c r="U10" s="197"/>
      <c r="V10" s="197"/>
      <c r="W10" s="197"/>
      <c r="X10" s="197"/>
      <c r="Y10" s="197"/>
      <c r="Z10" s="197"/>
    </row>
    <row r="11">
      <c r="A11" s="236">
        <v>43938.0</v>
      </c>
      <c r="B11" s="239">
        <v>1000.0</v>
      </c>
      <c r="D11" s="244">
        <v>890.0</v>
      </c>
      <c r="E11" s="178">
        <v>125975.0892</v>
      </c>
      <c r="F11" s="171">
        <f t="shared" si="1"/>
        <v>0.007064888826</v>
      </c>
      <c r="G11" s="178">
        <f t="shared" si="2"/>
        <v>890000</v>
      </c>
      <c r="H11" s="197">
        <f t="shared" si="3"/>
        <v>7.064888826</v>
      </c>
      <c r="I11" s="152">
        <f t="shared" si="8"/>
        <v>9360</v>
      </c>
      <c r="J11" s="50">
        <f t="shared" si="4"/>
        <v>66.12735941</v>
      </c>
      <c r="K11" s="172">
        <f t="shared" si="5"/>
        <v>0.000007064888826</v>
      </c>
      <c r="L11" s="50">
        <f t="shared" si="6"/>
        <v>0</v>
      </c>
      <c r="M11" s="265">
        <f t="shared" si="7"/>
        <v>0.007071953714</v>
      </c>
      <c r="N11" s="50"/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Z11" s="197"/>
    </row>
    <row r="12">
      <c r="A12" s="236">
        <v>43951.0</v>
      </c>
      <c r="B12" s="244">
        <v>140.0</v>
      </c>
      <c r="D12" s="239">
        <v>1050.0</v>
      </c>
      <c r="E12" s="178">
        <v>176563.0719</v>
      </c>
      <c r="F12" s="171">
        <f t="shared" si="1"/>
        <v>0.005946883392</v>
      </c>
      <c r="G12" s="178">
        <f t="shared" si="2"/>
        <v>147000</v>
      </c>
      <c r="H12" s="197">
        <f t="shared" si="3"/>
        <v>0.8325636749</v>
      </c>
      <c r="I12" s="152">
        <f t="shared" si="8"/>
        <v>9500</v>
      </c>
      <c r="J12" s="50">
        <f t="shared" si="4"/>
        <v>56.49539223</v>
      </c>
      <c r="K12" s="172">
        <f t="shared" si="5"/>
        <v>0.000005946883392</v>
      </c>
      <c r="L12" s="50">
        <f t="shared" si="6"/>
        <v>0</v>
      </c>
      <c r="M12" s="265">
        <f t="shared" si="7"/>
        <v>0.005952830276</v>
      </c>
      <c r="N12" s="50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</row>
    <row r="13">
      <c r="A13" s="236">
        <v>43956.0</v>
      </c>
      <c r="B13" s="244">
        <v>100.0</v>
      </c>
      <c r="D13" s="239">
        <v>1203.0</v>
      </c>
      <c r="E13" s="178">
        <v>175414.0816</v>
      </c>
      <c r="F13" s="171">
        <f t="shared" si="1"/>
        <v>0.00685805831</v>
      </c>
      <c r="G13" s="178">
        <f t="shared" si="2"/>
        <v>120300</v>
      </c>
      <c r="H13" s="197">
        <f t="shared" si="3"/>
        <v>0.685805831</v>
      </c>
      <c r="I13" s="152">
        <f t="shared" si="8"/>
        <v>9600</v>
      </c>
      <c r="J13" s="50">
        <f t="shared" si="4"/>
        <v>65.83735978</v>
      </c>
      <c r="K13" s="172">
        <f t="shared" si="5"/>
        <v>0.00000685805831</v>
      </c>
      <c r="L13" s="50">
        <f t="shared" si="6"/>
        <v>0</v>
      </c>
      <c r="M13" s="265">
        <f t="shared" si="7"/>
        <v>0.006864916368</v>
      </c>
      <c r="N13" s="50"/>
      <c r="O13" s="197"/>
      <c r="P13" s="197"/>
      <c r="Q13" s="197"/>
      <c r="R13" s="197"/>
      <c r="S13" s="197"/>
      <c r="T13" s="197"/>
      <c r="U13" s="197"/>
      <c r="V13" s="197"/>
      <c r="W13" s="197"/>
      <c r="X13" s="197"/>
      <c r="Y13" s="197"/>
      <c r="Z13" s="197"/>
    </row>
    <row r="14">
      <c r="A14" s="236">
        <v>43962.0</v>
      </c>
      <c r="B14" s="244">
        <v>20.0</v>
      </c>
      <c r="D14" s="239">
        <v>1450.0</v>
      </c>
      <c r="E14" s="178">
        <v>179019.2596</v>
      </c>
      <c r="F14" s="171">
        <f t="shared" si="1"/>
        <v>0.008099687169</v>
      </c>
      <c r="G14" s="178">
        <f t="shared" si="2"/>
        <v>29000</v>
      </c>
      <c r="H14" s="197">
        <f t="shared" si="3"/>
        <v>0.1619937434</v>
      </c>
      <c r="I14" s="152">
        <f t="shared" si="8"/>
        <v>9620</v>
      </c>
      <c r="J14" s="50">
        <f t="shared" si="4"/>
        <v>77.91899057</v>
      </c>
      <c r="K14" s="172">
        <f t="shared" si="5"/>
        <v>0.000008099687169</v>
      </c>
      <c r="L14" s="50">
        <f t="shared" si="6"/>
        <v>0</v>
      </c>
      <c r="M14" s="265">
        <f t="shared" si="7"/>
        <v>0.008107786856</v>
      </c>
      <c r="N14" s="50"/>
      <c r="O14" s="197"/>
      <c r="P14" s="197"/>
      <c r="Q14" s="197"/>
      <c r="R14" s="197"/>
      <c r="S14" s="197"/>
      <c r="T14" s="197"/>
      <c r="U14" s="197"/>
      <c r="V14" s="197"/>
      <c r="W14" s="197"/>
      <c r="X14" s="197"/>
      <c r="Y14" s="197"/>
      <c r="Z14" s="197"/>
    </row>
    <row r="15">
      <c r="A15" s="236">
        <v>43963.0</v>
      </c>
      <c r="B15" s="244">
        <v>10.0</v>
      </c>
      <c r="D15" s="239">
        <v>1450.0</v>
      </c>
      <c r="E15" s="178">
        <v>179104.5753</v>
      </c>
      <c r="F15" s="171">
        <f t="shared" si="1"/>
        <v>0.008095828918</v>
      </c>
      <c r="G15" s="178">
        <f t="shared" si="2"/>
        <v>14500</v>
      </c>
      <c r="H15" s="197">
        <f t="shared" si="3"/>
        <v>0.08095828918</v>
      </c>
      <c r="I15" s="152">
        <f t="shared" si="8"/>
        <v>9630</v>
      </c>
      <c r="J15" s="50">
        <f t="shared" si="4"/>
        <v>77.96283248</v>
      </c>
      <c r="K15" s="172">
        <f t="shared" si="5"/>
        <v>0.000008095828918</v>
      </c>
      <c r="L15" s="50">
        <f t="shared" si="6"/>
        <v>0</v>
      </c>
      <c r="M15" s="265">
        <f t="shared" si="7"/>
        <v>0.008103924747</v>
      </c>
      <c r="N15" s="50"/>
      <c r="O15" s="197"/>
      <c r="P15" s="197"/>
      <c r="Q15" s="197"/>
      <c r="R15" s="197"/>
      <c r="S15" s="197"/>
      <c r="T15" s="197"/>
      <c r="U15" s="197"/>
      <c r="V15" s="197"/>
      <c r="W15" s="197"/>
      <c r="X15" s="197"/>
      <c r="Y15" s="197"/>
      <c r="Z15" s="197"/>
    </row>
    <row r="16">
      <c r="A16" s="236">
        <v>43971.0</v>
      </c>
      <c r="B16" s="245"/>
      <c r="C16" s="244">
        <v>50.0</v>
      </c>
      <c r="D16" s="239">
        <v>1380.0</v>
      </c>
      <c r="E16" s="178">
        <v>182834.2246</v>
      </c>
      <c r="F16" s="171">
        <f t="shared" si="1"/>
        <v>0.007547821</v>
      </c>
      <c r="G16" s="178">
        <f t="shared" si="2"/>
        <v>69000</v>
      </c>
      <c r="H16" s="197">
        <f t="shared" si="3"/>
        <v>0.37739105</v>
      </c>
      <c r="I16" s="152">
        <f t="shared" si="8"/>
        <v>9580</v>
      </c>
      <c r="J16" s="50">
        <f t="shared" si="4"/>
        <v>72.30812518</v>
      </c>
      <c r="K16" s="172">
        <f t="shared" si="5"/>
        <v>0.000007547821</v>
      </c>
      <c r="L16" s="50">
        <f t="shared" si="6"/>
        <v>0.00007547821</v>
      </c>
      <c r="M16" s="265">
        <f t="shared" si="7"/>
        <v>0.007479890611</v>
      </c>
      <c r="N16" s="50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97"/>
      <c r="Z16" s="197"/>
    </row>
    <row r="17" ht="15.75" customHeight="1">
      <c r="A17" s="236">
        <v>43973.0</v>
      </c>
      <c r="B17" s="245"/>
      <c r="C17" s="244">
        <v>91.0</v>
      </c>
      <c r="D17" s="239">
        <v>1320.0</v>
      </c>
      <c r="E17" s="178">
        <v>188129.9074</v>
      </c>
      <c r="F17" s="171">
        <f t="shared" si="1"/>
        <v>0.007016428266</v>
      </c>
      <c r="G17" s="178">
        <f t="shared" si="2"/>
        <v>120120</v>
      </c>
      <c r="H17" s="197">
        <f t="shared" si="3"/>
        <v>0.6384949722</v>
      </c>
      <c r="I17" s="152">
        <f t="shared" si="8"/>
        <v>9489</v>
      </c>
      <c r="J17" s="50">
        <f t="shared" si="4"/>
        <v>66.57888782</v>
      </c>
      <c r="K17" s="172">
        <f t="shared" si="5"/>
        <v>0.000007016428266</v>
      </c>
      <c r="L17" s="50">
        <f t="shared" si="6"/>
        <v>0.00007016428266</v>
      </c>
      <c r="M17" s="265">
        <f t="shared" si="7"/>
        <v>0.006953280412</v>
      </c>
      <c r="N17" s="50"/>
      <c r="O17" s="197"/>
      <c r="P17" s="197"/>
      <c r="Q17" s="197"/>
      <c r="R17" s="197"/>
      <c r="S17" s="197"/>
      <c r="T17" s="197"/>
      <c r="U17" s="197"/>
      <c r="V17" s="197"/>
      <c r="W17" s="197"/>
      <c r="X17" s="197"/>
      <c r="Y17" s="197"/>
      <c r="Z17" s="197"/>
    </row>
    <row r="18" ht="15.75" customHeight="1">
      <c r="A18" s="236">
        <v>43977.0</v>
      </c>
      <c r="B18" s="244">
        <v>10.0</v>
      </c>
      <c r="D18" s="239">
        <v>1200.0</v>
      </c>
      <c r="E18" s="178">
        <v>193404.5883</v>
      </c>
      <c r="F18" s="171">
        <f t="shared" si="1"/>
        <v>0.00620460978</v>
      </c>
      <c r="G18" s="178">
        <f t="shared" si="2"/>
        <v>12000</v>
      </c>
      <c r="H18" s="197">
        <f t="shared" si="3"/>
        <v>0.0620460978</v>
      </c>
      <c r="I18" s="152">
        <f t="shared" si="8"/>
        <v>9499</v>
      </c>
      <c r="J18" s="50">
        <f t="shared" si="4"/>
        <v>58.9375883</v>
      </c>
      <c r="K18" s="172">
        <f t="shared" si="5"/>
        <v>0.00000620460978</v>
      </c>
      <c r="L18" s="50">
        <f t="shared" si="6"/>
        <v>0</v>
      </c>
      <c r="M18" s="265">
        <f t="shared" si="7"/>
        <v>0.006210814389</v>
      </c>
      <c r="N18" s="50"/>
      <c r="O18" s="197"/>
      <c r="P18" s="197"/>
      <c r="Q18" s="197"/>
      <c r="R18" s="197"/>
      <c r="S18" s="197"/>
      <c r="T18" s="197"/>
      <c r="U18" s="197"/>
      <c r="V18" s="197"/>
      <c r="W18" s="197"/>
      <c r="X18" s="197"/>
      <c r="Y18" s="197"/>
      <c r="Z18" s="197"/>
    </row>
    <row r="19" ht="15.75" customHeight="1">
      <c r="A19" s="236">
        <v>43978.0</v>
      </c>
      <c r="B19" s="245"/>
      <c r="C19" s="244">
        <v>111.0</v>
      </c>
      <c r="D19" s="239">
        <v>1200.0</v>
      </c>
      <c r="E19" s="178">
        <v>193464.324</v>
      </c>
      <c r="F19" s="171">
        <f t="shared" si="1"/>
        <v>0.006202693991</v>
      </c>
      <c r="G19" s="178">
        <f t="shared" si="2"/>
        <v>133200</v>
      </c>
      <c r="H19" s="197">
        <f t="shared" si="3"/>
        <v>0.688499033</v>
      </c>
      <c r="I19" s="152">
        <f t="shared" si="8"/>
        <v>9388</v>
      </c>
      <c r="J19" s="50">
        <f t="shared" si="4"/>
        <v>58.23089119</v>
      </c>
      <c r="K19" s="172">
        <f t="shared" si="5"/>
        <v>0.000006202693991</v>
      </c>
      <c r="L19" s="50">
        <f t="shared" si="6"/>
        <v>0.00006202693991</v>
      </c>
      <c r="M19" s="265">
        <f t="shared" si="7"/>
        <v>0.006146869745</v>
      </c>
      <c r="N19" s="50"/>
      <c r="O19" s="197"/>
      <c r="P19" s="197"/>
      <c r="Q19" s="197"/>
      <c r="R19" s="197"/>
      <c r="S19" s="197"/>
      <c r="T19" s="197"/>
      <c r="U19" s="197"/>
      <c r="V19" s="197"/>
      <c r="W19" s="197"/>
      <c r="X19" s="197"/>
      <c r="Y19" s="197"/>
      <c r="Z19" s="197"/>
    </row>
    <row r="20" ht="15.75" customHeight="1">
      <c r="A20" s="236">
        <v>43978.0</v>
      </c>
      <c r="B20" s="245"/>
      <c r="C20" s="244">
        <v>560.0</v>
      </c>
      <c r="D20" s="239">
        <v>1200.0</v>
      </c>
      <c r="E20" s="178">
        <v>193464.324</v>
      </c>
      <c r="F20" s="171">
        <f t="shared" si="1"/>
        <v>0.006202693991</v>
      </c>
      <c r="G20" s="178">
        <f t="shared" si="2"/>
        <v>672000</v>
      </c>
      <c r="H20" s="197">
        <f t="shared" si="3"/>
        <v>3.473508635</v>
      </c>
      <c r="I20" s="152">
        <f t="shared" si="8"/>
        <v>8828</v>
      </c>
      <c r="J20" s="50">
        <f t="shared" si="4"/>
        <v>54.75738255</v>
      </c>
      <c r="K20" s="172">
        <f t="shared" si="5"/>
        <v>0.000006202693991</v>
      </c>
      <c r="L20" s="50">
        <f t="shared" si="6"/>
        <v>0.00006202693991</v>
      </c>
      <c r="M20" s="265">
        <f t="shared" si="7"/>
        <v>0.006146869745</v>
      </c>
      <c r="N20" s="50"/>
      <c r="O20" s="197"/>
      <c r="P20" s="197"/>
      <c r="Q20" s="197"/>
      <c r="R20" s="197"/>
      <c r="S20" s="197"/>
      <c r="T20" s="197"/>
      <c r="U20" s="197"/>
      <c r="V20" s="197"/>
      <c r="W20" s="197"/>
      <c r="X20" s="197"/>
      <c r="Y20" s="197"/>
      <c r="Z20" s="197"/>
    </row>
    <row r="21" ht="15.75" customHeight="1">
      <c r="A21" s="236">
        <v>43978.0</v>
      </c>
      <c r="B21" s="245"/>
      <c r="C21" s="239">
        <v>1400.0</v>
      </c>
      <c r="D21" s="239">
        <v>1200.0</v>
      </c>
      <c r="E21" s="178">
        <v>193464.324</v>
      </c>
      <c r="F21" s="171">
        <f t="shared" si="1"/>
        <v>0.006202693991</v>
      </c>
      <c r="G21" s="178">
        <f t="shared" si="2"/>
        <v>1680000</v>
      </c>
      <c r="H21" s="197">
        <f t="shared" si="3"/>
        <v>8.683771588</v>
      </c>
      <c r="I21" s="152">
        <f t="shared" si="8"/>
        <v>7428</v>
      </c>
      <c r="J21" s="50">
        <f t="shared" si="4"/>
        <v>46.07361097</v>
      </c>
      <c r="K21" s="172">
        <f t="shared" si="5"/>
        <v>0.000006202693991</v>
      </c>
      <c r="L21" s="50">
        <f t="shared" si="6"/>
        <v>0.00006202693991</v>
      </c>
      <c r="M21" s="265">
        <f t="shared" si="7"/>
        <v>0.006146869745</v>
      </c>
      <c r="N21" s="50"/>
      <c r="O21" s="197"/>
      <c r="P21" s="197"/>
      <c r="Q21" s="197"/>
      <c r="R21" s="197"/>
      <c r="S21" s="197"/>
      <c r="T21" s="197"/>
      <c r="U21" s="197"/>
      <c r="V21" s="197"/>
      <c r="W21" s="197"/>
      <c r="X21" s="197"/>
      <c r="Y21" s="197"/>
      <c r="Z21" s="197"/>
    </row>
    <row r="22" ht="15.75" customHeight="1">
      <c r="A22" s="236">
        <v>43978.0</v>
      </c>
      <c r="B22" s="245"/>
      <c r="C22" s="244">
        <v>428.0</v>
      </c>
      <c r="D22" s="239">
        <v>1200.0</v>
      </c>
      <c r="E22" s="178">
        <v>193464.324</v>
      </c>
      <c r="F22" s="171">
        <f t="shared" si="1"/>
        <v>0.006202693991</v>
      </c>
      <c r="G22" s="178">
        <f t="shared" si="2"/>
        <v>513600</v>
      </c>
      <c r="H22" s="197">
        <f t="shared" si="3"/>
        <v>2.654753028</v>
      </c>
      <c r="I22" s="152">
        <f t="shared" si="8"/>
        <v>7000</v>
      </c>
      <c r="J22" s="50">
        <f t="shared" si="4"/>
        <v>43.41885794</v>
      </c>
      <c r="K22" s="172">
        <f t="shared" si="5"/>
        <v>0.000006202693991</v>
      </c>
      <c r="L22" s="50">
        <f t="shared" si="6"/>
        <v>0.00006202693991</v>
      </c>
      <c r="M22" s="265">
        <f t="shared" si="7"/>
        <v>0.006146869745</v>
      </c>
      <c r="N22" s="50"/>
      <c r="O22" s="197"/>
      <c r="P22" s="197"/>
      <c r="Q22" s="197"/>
      <c r="R22" s="197"/>
      <c r="S22" s="197"/>
      <c r="T22" s="197"/>
      <c r="U22" s="197"/>
      <c r="V22" s="197"/>
      <c r="W22" s="197"/>
      <c r="X22" s="197"/>
      <c r="Y22" s="197"/>
      <c r="Z22" s="197"/>
    </row>
    <row r="23" ht="15.75" customHeight="1">
      <c r="A23" s="236">
        <v>43979.0</v>
      </c>
      <c r="B23" s="245"/>
      <c r="C23" s="244">
        <v>310.0</v>
      </c>
      <c r="D23" s="239">
        <v>1300.0</v>
      </c>
      <c r="E23" s="178">
        <v>196049.7566</v>
      </c>
      <c r="F23" s="171">
        <f t="shared" si="1"/>
        <v>0.006630969722</v>
      </c>
      <c r="G23" s="178">
        <f t="shared" si="2"/>
        <v>403000</v>
      </c>
      <c r="H23" s="197">
        <f t="shared" si="3"/>
        <v>2.055600614</v>
      </c>
      <c r="I23" s="152">
        <f t="shared" si="8"/>
        <v>6690</v>
      </c>
      <c r="J23" s="50">
        <f t="shared" si="4"/>
        <v>44.36118744</v>
      </c>
      <c r="K23" s="172">
        <f t="shared" si="5"/>
        <v>0.000006630969722</v>
      </c>
      <c r="L23" s="50">
        <f t="shared" si="6"/>
        <v>0.00006630969722</v>
      </c>
      <c r="M23" s="265">
        <f t="shared" si="7"/>
        <v>0.006571290994</v>
      </c>
      <c r="N23" s="50"/>
      <c r="O23" s="197"/>
      <c r="P23" s="197"/>
      <c r="Q23" s="197"/>
      <c r="R23" s="197"/>
      <c r="S23" s="197"/>
      <c r="T23" s="197"/>
      <c r="U23" s="197"/>
      <c r="V23" s="197"/>
      <c r="W23" s="197"/>
      <c r="X23" s="197"/>
      <c r="Y23" s="197"/>
      <c r="Z23" s="197"/>
    </row>
    <row r="24" ht="15.75" customHeight="1">
      <c r="A24" s="236">
        <v>43979.0</v>
      </c>
      <c r="B24" s="245"/>
      <c r="C24" s="244">
        <v>146.0</v>
      </c>
      <c r="D24" s="239">
        <v>1300.0</v>
      </c>
      <c r="E24" s="178">
        <v>196049.7566</v>
      </c>
      <c r="F24" s="171">
        <f t="shared" si="1"/>
        <v>0.006630969722</v>
      </c>
      <c r="G24" s="178">
        <f t="shared" si="2"/>
        <v>189800</v>
      </c>
      <c r="H24" s="197">
        <f t="shared" si="3"/>
        <v>0.9681215794</v>
      </c>
      <c r="I24" s="152">
        <f t="shared" si="8"/>
        <v>6544</v>
      </c>
      <c r="J24" s="50">
        <f t="shared" si="4"/>
        <v>43.39306586</v>
      </c>
      <c r="K24" s="172">
        <f t="shared" si="5"/>
        <v>0.000006630969722</v>
      </c>
      <c r="L24" s="50">
        <f t="shared" si="6"/>
        <v>0.00006630969722</v>
      </c>
      <c r="M24" s="265">
        <f t="shared" si="7"/>
        <v>0.006571290994</v>
      </c>
      <c r="N24" s="50"/>
      <c r="O24" s="197"/>
      <c r="P24" s="197"/>
      <c r="Q24" s="197"/>
      <c r="R24" s="197"/>
      <c r="S24" s="197"/>
      <c r="T24" s="197"/>
      <c r="U24" s="197"/>
      <c r="V24" s="197"/>
      <c r="W24" s="197"/>
      <c r="X24" s="197"/>
      <c r="Y24" s="197"/>
      <c r="Z24" s="197"/>
    </row>
    <row r="25" ht="15.75" customHeight="1">
      <c r="A25" s="236">
        <v>43979.0</v>
      </c>
      <c r="B25" s="245"/>
      <c r="C25" s="244">
        <v>20.0</v>
      </c>
      <c r="D25" s="239">
        <v>1300.0</v>
      </c>
      <c r="E25" s="178">
        <v>196049.7566</v>
      </c>
      <c r="F25" s="171">
        <f t="shared" si="1"/>
        <v>0.006630969722</v>
      </c>
      <c r="G25" s="178">
        <f t="shared" si="2"/>
        <v>26000</v>
      </c>
      <c r="H25" s="197">
        <f t="shared" si="3"/>
        <v>0.1326193944</v>
      </c>
      <c r="I25" s="152">
        <f t="shared" si="8"/>
        <v>6524</v>
      </c>
      <c r="J25" s="50">
        <f t="shared" si="4"/>
        <v>43.26044647</v>
      </c>
      <c r="K25" s="172">
        <f t="shared" si="5"/>
        <v>0.000006630969722</v>
      </c>
      <c r="L25" s="50">
        <f t="shared" si="6"/>
        <v>0.00006630969722</v>
      </c>
      <c r="M25" s="265">
        <f t="shared" si="7"/>
        <v>0.006571290994</v>
      </c>
      <c r="N25" s="50"/>
      <c r="O25" s="197"/>
      <c r="P25" s="197"/>
      <c r="Q25" s="197"/>
      <c r="R25" s="197"/>
      <c r="S25" s="197"/>
      <c r="T25" s="197"/>
      <c r="U25" s="197"/>
      <c r="V25" s="197"/>
      <c r="W25" s="197"/>
      <c r="X25" s="197"/>
      <c r="Y25" s="197"/>
      <c r="Z25" s="197"/>
    </row>
    <row r="26" ht="15.75" customHeight="1">
      <c r="A26" s="236">
        <v>43979.0</v>
      </c>
      <c r="B26" s="245"/>
      <c r="C26" s="244">
        <v>390.0</v>
      </c>
      <c r="D26" s="239">
        <v>1300.0</v>
      </c>
      <c r="E26" s="178">
        <v>196049.7566</v>
      </c>
      <c r="F26" s="171">
        <f t="shared" si="1"/>
        <v>0.006630969722</v>
      </c>
      <c r="G26" s="178">
        <f t="shared" si="2"/>
        <v>507000</v>
      </c>
      <c r="H26" s="197">
        <f t="shared" si="3"/>
        <v>2.586078192</v>
      </c>
      <c r="I26" s="152">
        <f t="shared" si="8"/>
        <v>6134</v>
      </c>
      <c r="J26" s="50">
        <f t="shared" si="4"/>
        <v>40.67436827</v>
      </c>
      <c r="K26" s="172">
        <f t="shared" si="5"/>
        <v>0.000006630969722</v>
      </c>
      <c r="L26" s="50">
        <f t="shared" si="6"/>
        <v>0.00006630969722</v>
      </c>
      <c r="M26" s="265">
        <f t="shared" si="7"/>
        <v>0.006571290994</v>
      </c>
      <c r="N26" s="50"/>
      <c r="O26" s="197"/>
      <c r="P26" s="197"/>
      <c r="Q26" s="197"/>
      <c r="R26" s="197"/>
      <c r="S26" s="197"/>
      <c r="T26" s="197"/>
      <c r="U26" s="197"/>
      <c r="V26" s="197"/>
      <c r="W26" s="197"/>
      <c r="X26" s="197"/>
      <c r="Y26" s="197"/>
      <c r="Z26" s="197"/>
    </row>
    <row r="27" ht="15.75" customHeight="1">
      <c r="A27" s="236">
        <v>43979.0</v>
      </c>
      <c r="B27" s="245"/>
      <c r="C27" s="244">
        <v>650.0</v>
      </c>
      <c r="D27" s="239">
        <v>1300.0</v>
      </c>
      <c r="E27" s="178">
        <v>196049.7566</v>
      </c>
      <c r="F27" s="171">
        <f t="shared" si="1"/>
        <v>0.006630969722</v>
      </c>
      <c r="G27" s="178">
        <f t="shared" si="2"/>
        <v>845000</v>
      </c>
      <c r="H27" s="197">
        <f t="shared" si="3"/>
        <v>4.310130319</v>
      </c>
      <c r="I27" s="152">
        <f t="shared" si="8"/>
        <v>5484</v>
      </c>
      <c r="J27" s="50">
        <f t="shared" si="4"/>
        <v>36.36423795</v>
      </c>
      <c r="K27" s="172">
        <f t="shared" si="5"/>
        <v>0.000006630969722</v>
      </c>
      <c r="L27" s="50">
        <f t="shared" si="6"/>
        <v>0.00006630969722</v>
      </c>
      <c r="M27" s="265">
        <f t="shared" si="7"/>
        <v>0.006571290994</v>
      </c>
      <c r="N27" s="50"/>
      <c r="O27" s="197"/>
      <c r="P27" s="197"/>
      <c r="Q27" s="197"/>
      <c r="R27" s="197"/>
      <c r="S27" s="197"/>
      <c r="T27" s="197"/>
      <c r="U27" s="197"/>
      <c r="V27" s="197"/>
      <c r="W27" s="197"/>
      <c r="X27" s="197"/>
      <c r="Y27" s="197"/>
      <c r="Z27" s="197"/>
    </row>
    <row r="28" ht="15.75" customHeight="1">
      <c r="A28" s="236">
        <v>43979.0</v>
      </c>
      <c r="B28" s="245"/>
      <c r="C28" s="244">
        <v>484.0</v>
      </c>
      <c r="D28" s="239">
        <v>1300.0</v>
      </c>
      <c r="E28" s="178">
        <v>196049.7566</v>
      </c>
      <c r="F28" s="171">
        <f t="shared" si="1"/>
        <v>0.006630969722</v>
      </c>
      <c r="G28" s="178">
        <f t="shared" si="2"/>
        <v>629200</v>
      </c>
      <c r="H28" s="197">
        <f t="shared" si="3"/>
        <v>3.209389345</v>
      </c>
      <c r="I28" s="152">
        <f t="shared" si="8"/>
        <v>5000</v>
      </c>
      <c r="J28" s="50">
        <f t="shared" si="4"/>
        <v>33.15484861</v>
      </c>
      <c r="K28" s="172">
        <f t="shared" si="5"/>
        <v>0.000006630969722</v>
      </c>
      <c r="L28" s="50">
        <f t="shared" si="6"/>
        <v>0.00006630969722</v>
      </c>
      <c r="M28" s="265">
        <f t="shared" si="7"/>
        <v>0.006571290994</v>
      </c>
      <c r="N28" s="50"/>
      <c r="O28" s="197"/>
      <c r="P28" s="197"/>
      <c r="Q28" s="197"/>
      <c r="R28" s="197"/>
      <c r="S28" s="197"/>
      <c r="T28" s="197"/>
      <c r="U28" s="197"/>
      <c r="V28" s="197"/>
      <c r="W28" s="197"/>
      <c r="X28" s="197"/>
      <c r="Y28" s="197"/>
      <c r="Z28" s="197"/>
    </row>
    <row r="29" ht="15.75" customHeight="1">
      <c r="A29" s="236">
        <v>43986.0</v>
      </c>
      <c r="B29" s="244">
        <v>45.0</v>
      </c>
      <c r="D29" s="239">
        <v>1469.99</v>
      </c>
      <c r="E29" s="178">
        <v>197515.0101</v>
      </c>
      <c r="F29" s="171">
        <f t="shared" si="1"/>
        <v>0.007442421714</v>
      </c>
      <c r="G29" s="178">
        <f t="shared" si="2"/>
        <v>66149.55</v>
      </c>
      <c r="H29" s="197">
        <f t="shared" si="3"/>
        <v>0.3349089771</v>
      </c>
      <c r="I29" s="152">
        <f t="shared" si="8"/>
        <v>5045</v>
      </c>
      <c r="J29" s="50">
        <f t="shared" si="4"/>
        <v>37.54701755</v>
      </c>
      <c r="K29" s="172">
        <f t="shared" si="5"/>
        <v>0.000007442421714</v>
      </c>
      <c r="L29" s="50">
        <f t="shared" si="6"/>
        <v>0</v>
      </c>
      <c r="M29" s="265">
        <f t="shared" si="7"/>
        <v>0.007449864136</v>
      </c>
      <c r="N29" s="50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7"/>
      <c r="Z29" s="197"/>
    </row>
    <row r="30" ht="15.75" customHeight="1">
      <c r="A30" s="236">
        <v>43992.0</v>
      </c>
      <c r="B30" s="244">
        <v>10.0</v>
      </c>
      <c r="D30" s="239">
        <v>1440.0</v>
      </c>
      <c r="E30" s="178">
        <v>197893.7068</v>
      </c>
      <c r="F30" s="171">
        <f t="shared" si="1"/>
        <v>0.00727663362</v>
      </c>
      <c r="G30" s="178">
        <f t="shared" si="2"/>
        <v>14400</v>
      </c>
      <c r="H30" s="197">
        <f t="shared" si="3"/>
        <v>0.0727663362</v>
      </c>
      <c r="I30" s="152">
        <f t="shared" si="8"/>
        <v>5055</v>
      </c>
      <c r="J30" s="50">
        <f t="shared" si="4"/>
        <v>36.78338295</v>
      </c>
      <c r="K30" s="172">
        <f t="shared" si="5"/>
        <v>0.00000727663362</v>
      </c>
      <c r="L30" s="50">
        <f t="shared" si="6"/>
        <v>0</v>
      </c>
      <c r="M30" s="265">
        <f t="shared" si="7"/>
        <v>0.007283910253</v>
      </c>
      <c r="N30" s="50"/>
      <c r="O30" s="197"/>
      <c r="P30" s="197"/>
      <c r="Q30" s="197"/>
      <c r="R30" s="197"/>
      <c r="S30" s="197"/>
      <c r="T30" s="197"/>
      <c r="U30" s="197"/>
      <c r="V30" s="197"/>
      <c r="W30" s="197"/>
      <c r="X30" s="197"/>
      <c r="Y30" s="197"/>
      <c r="Z30" s="197"/>
    </row>
    <row r="31" ht="15.75" customHeight="1">
      <c r="A31" s="236">
        <v>43993.0</v>
      </c>
      <c r="B31" s="244">
        <v>10.0</v>
      </c>
      <c r="D31" s="239">
        <v>1420.0</v>
      </c>
      <c r="E31" s="178">
        <v>201166.3025</v>
      </c>
      <c r="F31" s="171">
        <f t="shared" si="1"/>
        <v>0.007058836308</v>
      </c>
      <c r="G31" s="178">
        <f t="shared" si="2"/>
        <v>14200</v>
      </c>
      <c r="H31" s="197">
        <f t="shared" si="3"/>
        <v>0.07058836308</v>
      </c>
      <c r="I31" s="152">
        <f t="shared" si="8"/>
        <v>5065</v>
      </c>
      <c r="J31" s="50">
        <f t="shared" si="4"/>
        <v>35.7530059</v>
      </c>
      <c r="K31" s="172">
        <f t="shared" si="5"/>
        <v>0.000007058836308</v>
      </c>
      <c r="L31" s="50">
        <f t="shared" si="6"/>
        <v>0</v>
      </c>
      <c r="M31" s="265">
        <f t="shared" si="7"/>
        <v>0.007065895144</v>
      </c>
      <c r="N31" s="50"/>
      <c r="O31" s="197"/>
      <c r="P31" s="197"/>
      <c r="Q31" s="197"/>
      <c r="R31" s="197"/>
      <c r="S31" s="197"/>
      <c r="T31" s="197"/>
      <c r="U31" s="197"/>
      <c r="V31" s="197"/>
      <c r="W31" s="197"/>
      <c r="X31" s="197"/>
      <c r="Y31" s="197"/>
      <c r="Z31" s="197"/>
    </row>
    <row r="32" ht="15.75" customHeight="1">
      <c r="A32" s="236">
        <v>44019.0</v>
      </c>
      <c r="B32" s="239">
        <v>2500000.0</v>
      </c>
      <c r="D32" s="244">
        <v>2.94</v>
      </c>
      <c r="E32" s="178">
        <v>207722.2482</v>
      </c>
      <c r="F32" s="171">
        <f t="shared" si="1"/>
        <v>0.00001415351521</v>
      </c>
      <c r="G32" s="178">
        <f t="shared" si="2"/>
        <v>7350000</v>
      </c>
      <c r="H32" s="197">
        <f t="shared" si="3"/>
        <v>35.38378803</v>
      </c>
      <c r="I32" s="152">
        <f t="shared" si="8"/>
        <v>2505065</v>
      </c>
      <c r="J32" s="50">
        <f t="shared" si="4"/>
        <v>35.45547559</v>
      </c>
      <c r="K32" s="172">
        <f t="shared" si="5"/>
        <v>0.00000001415351521</v>
      </c>
      <c r="L32" s="50">
        <f t="shared" si="6"/>
        <v>0</v>
      </c>
      <c r="M32" s="265">
        <f t="shared" si="7"/>
        <v>0.00001416766873</v>
      </c>
      <c r="N32" s="50"/>
      <c r="O32" s="197"/>
      <c r="P32" s="197"/>
      <c r="Q32" s="197"/>
      <c r="R32" s="197"/>
      <c r="S32" s="197"/>
      <c r="T32" s="197"/>
      <c r="U32" s="197"/>
      <c r="V32" s="197"/>
      <c r="W32" s="197"/>
      <c r="X32" s="197"/>
      <c r="Y32" s="197"/>
      <c r="Z32" s="197"/>
    </row>
    <row r="33" ht="15.75" customHeight="1">
      <c r="A33" s="236">
        <v>44019.0</v>
      </c>
      <c r="B33" s="239">
        <v>250000.0</v>
      </c>
      <c r="D33" s="244">
        <v>3.51</v>
      </c>
      <c r="E33" s="178">
        <v>207722.2482</v>
      </c>
      <c r="F33" s="171">
        <f t="shared" si="1"/>
        <v>0.00001689756408</v>
      </c>
      <c r="G33" s="178">
        <f t="shared" si="2"/>
        <v>877500</v>
      </c>
      <c r="H33" s="197">
        <f t="shared" si="3"/>
        <v>4.22439102</v>
      </c>
      <c r="I33" s="152">
        <f t="shared" si="8"/>
        <v>2755065</v>
      </c>
      <c r="J33" s="50">
        <f t="shared" si="4"/>
        <v>46.55388738</v>
      </c>
      <c r="K33" s="172">
        <f t="shared" si="5"/>
        <v>0.00000001689756408</v>
      </c>
      <c r="L33" s="50">
        <f t="shared" si="6"/>
        <v>0</v>
      </c>
      <c r="M33" s="265">
        <f t="shared" si="7"/>
        <v>0.00001691446165</v>
      </c>
      <c r="N33" s="50"/>
      <c r="O33" s="197"/>
      <c r="P33" s="197"/>
      <c r="Q33" s="197"/>
      <c r="R33" s="197"/>
      <c r="S33" s="197"/>
      <c r="T33" s="197"/>
      <c r="U33" s="197"/>
      <c r="V33" s="197"/>
      <c r="W33" s="197"/>
      <c r="X33" s="197"/>
      <c r="Y33" s="197"/>
      <c r="Z33" s="197"/>
    </row>
    <row r="34" ht="15.75" customHeight="1">
      <c r="A34" s="236">
        <v>44019.0</v>
      </c>
      <c r="B34" s="239">
        <v>250000.0</v>
      </c>
      <c r="D34" s="244">
        <v>4.05</v>
      </c>
      <c r="E34" s="178">
        <v>207722.2482</v>
      </c>
      <c r="F34" s="171">
        <f t="shared" si="1"/>
        <v>0.00001949718932</v>
      </c>
      <c r="G34" s="178">
        <f t="shared" si="2"/>
        <v>1012500</v>
      </c>
      <c r="H34" s="197">
        <f t="shared" si="3"/>
        <v>4.874297331</v>
      </c>
      <c r="I34" s="152">
        <f t="shared" si="8"/>
        <v>3005065</v>
      </c>
      <c r="J34" s="50">
        <f t="shared" si="4"/>
        <v>58.59032124</v>
      </c>
      <c r="K34" s="172">
        <f t="shared" si="5"/>
        <v>0.00000001949718932</v>
      </c>
      <c r="L34" s="50">
        <f t="shared" si="6"/>
        <v>0</v>
      </c>
      <c r="M34" s="265">
        <f t="shared" si="7"/>
        <v>0.00001951668651</v>
      </c>
      <c r="N34" s="50"/>
      <c r="O34" s="197"/>
      <c r="P34" s="197"/>
      <c r="Q34" s="197"/>
      <c r="R34" s="197"/>
      <c r="S34" s="197"/>
      <c r="T34" s="197"/>
      <c r="U34" s="197"/>
      <c r="V34" s="197"/>
      <c r="W34" s="197"/>
      <c r="X34" s="197"/>
      <c r="Y34" s="197"/>
      <c r="Z34" s="197"/>
    </row>
    <row r="35" ht="15.75" customHeight="1">
      <c r="A35" s="236">
        <v>44019.0</v>
      </c>
      <c r="B35" s="239">
        <v>250000.0</v>
      </c>
      <c r="D35" s="244">
        <v>4.05</v>
      </c>
      <c r="E35" s="178">
        <v>207722.2482</v>
      </c>
      <c r="F35" s="171">
        <f t="shared" si="1"/>
        <v>0.00001949718932</v>
      </c>
      <c r="G35" s="178">
        <f t="shared" si="2"/>
        <v>1012500</v>
      </c>
      <c r="H35" s="197">
        <f t="shared" si="3"/>
        <v>4.874297331</v>
      </c>
      <c r="I35" s="152">
        <f t="shared" si="8"/>
        <v>3255065</v>
      </c>
      <c r="J35" s="50">
        <f t="shared" si="4"/>
        <v>63.46461857</v>
      </c>
      <c r="K35" s="172">
        <f t="shared" si="5"/>
        <v>0.00000001949718932</v>
      </c>
      <c r="L35" s="50">
        <f t="shared" si="6"/>
        <v>0</v>
      </c>
      <c r="M35" s="265">
        <f t="shared" si="7"/>
        <v>0.00001951668651</v>
      </c>
      <c r="N35" s="50"/>
      <c r="O35" s="197"/>
      <c r="P35" s="197"/>
      <c r="Q35" s="197"/>
      <c r="R35" s="197"/>
      <c r="S35" s="197"/>
      <c r="T35" s="197"/>
      <c r="U35" s="197"/>
      <c r="V35" s="197"/>
      <c r="W35" s="197"/>
      <c r="X35" s="197"/>
      <c r="Y35" s="197"/>
      <c r="Z35" s="197"/>
    </row>
    <row r="36" ht="15.75" customHeight="1">
      <c r="A36" s="236">
        <v>44019.0</v>
      </c>
      <c r="B36" s="239">
        <v>191500.0</v>
      </c>
      <c r="D36" s="244">
        <v>4.5</v>
      </c>
      <c r="E36" s="178">
        <v>207722.2482</v>
      </c>
      <c r="F36" s="171">
        <f t="shared" si="1"/>
        <v>0.00002166354369</v>
      </c>
      <c r="G36" s="178">
        <f t="shared" si="2"/>
        <v>861750</v>
      </c>
      <c r="H36" s="197">
        <f t="shared" si="3"/>
        <v>4.148568617</v>
      </c>
      <c r="I36" s="152">
        <f t="shared" si="8"/>
        <v>3446565</v>
      </c>
      <c r="J36" s="50">
        <f t="shared" si="4"/>
        <v>74.66481147</v>
      </c>
      <c r="K36" s="172">
        <f t="shared" si="5"/>
        <v>0.00000002166354369</v>
      </c>
      <c r="L36" s="50">
        <f t="shared" si="6"/>
        <v>0</v>
      </c>
      <c r="M36" s="265">
        <f t="shared" si="7"/>
        <v>0.00002168520724</v>
      </c>
      <c r="N36" s="50"/>
      <c r="O36" s="197"/>
      <c r="P36" s="197"/>
      <c r="Q36" s="197"/>
      <c r="R36" s="197"/>
      <c r="S36" s="197"/>
      <c r="T36" s="197"/>
      <c r="U36" s="197"/>
      <c r="V36" s="197"/>
      <c r="W36" s="197"/>
      <c r="X36" s="197"/>
      <c r="Y36" s="197"/>
      <c r="Z36" s="197"/>
    </row>
    <row r="37" ht="15.75" customHeight="1">
      <c r="A37" s="236">
        <v>44019.0</v>
      </c>
      <c r="B37" s="239">
        <v>58500.0</v>
      </c>
      <c r="D37" s="244">
        <v>4.5</v>
      </c>
      <c r="E37" s="178">
        <v>207722.2482</v>
      </c>
      <c r="F37" s="171">
        <f t="shared" si="1"/>
        <v>0.00002166354369</v>
      </c>
      <c r="G37" s="178">
        <f t="shared" si="2"/>
        <v>263250</v>
      </c>
      <c r="H37" s="197">
        <f t="shared" si="3"/>
        <v>1.267317306</v>
      </c>
      <c r="I37" s="152">
        <f t="shared" si="8"/>
        <v>3505065</v>
      </c>
      <c r="J37" s="50">
        <f t="shared" si="4"/>
        <v>75.93212878</v>
      </c>
      <c r="K37" s="172">
        <f t="shared" si="5"/>
        <v>0.00000002166354369</v>
      </c>
      <c r="L37" s="50">
        <f t="shared" si="6"/>
        <v>0</v>
      </c>
      <c r="M37" s="265">
        <f t="shared" si="7"/>
        <v>0.00002168520724</v>
      </c>
      <c r="N37" s="50"/>
      <c r="O37" s="197"/>
      <c r="P37" s="197"/>
      <c r="Q37" s="197"/>
      <c r="R37" s="197"/>
      <c r="S37" s="197"/>
      <c r="T37" s="197"/>
      <c r="U37" s="197"/>
      <c r="V37" s="197"/>
      <c r="W37" s="197"/>
      <c r="X37" s="197"/>
      <c r="Y37" s="197"/>
      <c r="Z37" s="197"/>
    </row>
    <row r="38" ht="15.75" customHeight="1">
      <c r="A38" s="236">
        <v>44019.0</v>
      </c>
      <c r="B38" s="239">
        <v>191305.0</v>
      </c>
      <c r="D38" s="244">
        <v>4.5</v>
      </c>
      <c r="E38" s="178">
        <v>207722.2482</v>
      </c>
      <c r="F38" s="171">
        <f t="shared" si="1"/>
        <v>0.00002166354369</v>
      </c>
      <c r="G38" s="178">
        <f t="shared" si="2"/>
        <v>860872.5</v>
      </c>
      <c r="H38" s="197">
        <f t="shared" si="3"/>
        <v>4.144344226</v>
      </c>
      <c r="I38" s="152">
        <f t="shared" si="8"/>
        <v>3696370</v>
      </c>
      <c r="J38" s="50">
        <f t="shared" si="4"/>
        <v>80.076473</v>
      </c>
      <c r="K38" s="172">
        <f t="shared" si="5"/>
        <v>0.00000002166354369</v>
      </c>
      <c r="L38" s="50">
        <f t="shared" si="6"/>
        <v>0</v>
      </c>
      <c r="M38" s="265">
        <f t="shared" si="7"/>
        <v>0.00002168520724</v>
      </c>
      <c r="N38" s="50"/>
      <c r="O38" s="197"/>
      <c r="P38" s="197"/>
      <c r="Q38" s="197"/>
      <c r="R38" s="197"/>
      <c r="S38" s="197"/>
      <c r="T38" s="197"/>
      <c r="U38" s="197"/>
      <c r="V38" s="197"/>
      <c r="W38" s="197"/>
      <c r="X38" s="197"/>
      <c r="Y38" s="197"/>
      <c r="Z38" s="197"/>
    </row>
    <row r="39" ht="15.75" customHeight="1">
      <c r="A39" s="236">
        <v>44019.0</v>
      </c>
      <c r="B39" s="239">
        <v>200000.0</v>
      </c>
      <c r="D39" s="244">
        <v>4.5</v>
      </c>
      <c r="E39" s="178">
        <v>207722.2482</v>
      </c>
      <c r="F39" s="171">
        <f t="shared" si="1"/>
        <v>0.00002166354369</v>
      </c>
      <c r="G39" s="178">
        <f t="shared" si="2"/>
        <v>900000</v>
      </c>
      <c r="H39" s="197">
        <f t="shared" si="3"/>
        <v>4.332708739</v>
      </c>
      <c r="I39" s="152">
        <f t="shared" si="8"/>
        <v>3896370</v>
      </c>
      <c r="J39" s="50">
        <f t="shared" si="4"/>
        <v>84.40918174</v>
      </c>
      <c r="K39" s="172">
        <f t="shared" si="5"/>
        <v>0.00000002166354369</v>
      </c>
      <c r="L39" s="50">
        <f t="shared" si="6"/>
        <v>0</v>
      </c>
      <c r="M39" s="265">
        <f t="shared" si="7"/>
        <v>0.00002168520724</v>
      </c>
      <c r="N39" s="50"/>
      <c r="O39" s="197"/>
      <c r="P39" s="197"/>
      <c r="Q39" s="197"/>
      <c r="R39" s="197"/>
      <c r="S39" s="197"/>
      <c r="T39" s="197"/>
      <c r="U39" s="197"/>
      <c r="V39" s="197"/>
      <c r="W39" s="197"/>
      <c r="X39" s="197"/>
      <c r="Y39" s="197"/>
      <c r="Z39" s="197"/>
    </row>
    <row r="40" ht="15.75" customHeight="1">
      <c r="A40" s="236">
        <v>44019.0</v>
      </c>
      <c r="B40" s="239">
        <v>400000.0</v>
      </c>
      <c r="D40" s="244">
        <v>4.5</v>
      </c>
      <c r="E40" s="178">
        <v>207722.2482</v>
      </c>
      <c r="F40" s="171">
        <f t="shared" si="1"/>
        <v>0.00002166354369</v>
      </c>
      <c r="G40" s="178">
        <f t="shared" si="2"/>
        <v>1800000</v>
      </c>
      <c r="H40" s="197">
        <f t="shared" si="3"/>
        <v>8.665417477</v>
      </c>
      <c r="I40" s="152">
        <f t="shared" si="8"/>
        <v>4296370</v>
      </c>
      <c r="J40" s="50">
        <f t="shared" si="4"/>
        <v>93.07459922</v>
      </c>
      <c r="K40" s="172">
        <f t="shared" si="5"/>
        <v>0.00000002166354369</v>
      </c>
      <c r="L40" s="50">
        <f t="shared" si="6"/>
        <v>0</v>
      </c>
      <c r="M40" s="265">
        <f t="shared" si="7"/>
        <v>0.00002168520724</v>
      </c>
      <c r="N40" s="50"/>
      <c r="O40" s="197"/>
      <c r="P40" s="197"/>
      <c r="Q40" s="197"/>
      <c r="R40" s="197"/>
      <c r="S40" s="197"/>
      <c r="T40" s="197"/>
      <c r="U40" s="197"/>
      <c r="V40" s="197"/>
      <c r="W40" s="197"/>
      <c r="X40" s="197"/>
      <c r="Y40" s="197"/>
      <c r="Z40" s="197"/>
    </row>
    <row r="41" ht="15.75" customHeight="1">
      <c r="A41" s="236">
        <v>44019.0</v>
      </c>
      <c r="B41" s="239">
        <v>200000.0</v>
      </c>
      <c r="D41" s="244">
        <v>5.0</v>
      </c>
      <c r="E41" s="178">
        <v>207722.2482</v>
      </c>
      <c r="F41" s="171">
        <f t="shared" si="1"/>
        <v>0.0000240706041</v>
      </c>
      <c r="G41" s="178">
        <f t="shared" si="2"/>
        <v>1000000</v>
      </c>
      <c r="H41" s="197">
        <f t="shared" si="3"/>
        <v>4.814120821</v>
      </c>
      <c r="I41" s="152">
        <f t="shared" si="8"/>
        <v>4496370</v>
      </c>
      <c r="J41" s="50">
        <f t="shared" si="4"/>
        <v>108.2303422</v>
      </c>
      <c r="K41" s="172">
        <f t="shared" si="5"/>
        <v>0.0000000240706041</v>
      </c>
      <c r="L41" s="50">
        <f t="shared" si="6"/>
        <v>0</v>
      </c>
      <c r="M41" s="265">
        <f t="shared" si="7"/>
        <v>0.00002409467471</v>
      </c>
      <c r="N41" s="50"/>
      <c r="O41" s="197"/>
      <c r="P41" s="197"/>
      <c r="Q41" s="197"/>
      <c r="R41" s="197"/>
      <c r="S41" s="197"/>
      <c r="T41" s="197"/>
      <c r="U41" s="197"/>
      <c r="V41" s="197"/>
      <c r="W41" s="197"/>
      <c r="X41" s="197"/>
      <c r="Y41" s="197"/>
      <c r="Z41" s="197"/>
    </row>
    <row r="42" ht="15.75" customHeight="1">
      <c r="A42" s="236">
        <v>44019.0</v>
      </c>
      <c r="B42" s="239">
        <v>200000.0</v>
      </c>
      <c r="D42" s="244">
        <v>5.0</v>
      </c>
      <c r="E42" s="178">
        <v>207722.2482</v>
      </c>
      <c r="F42" s="171">
        <f t="shared" si="1"/>
        <v>0.0000240706041</v>
      </c>
      <c r="G42" s="178">
        <f t="shared" si="2"/>
        <v>1000000</v>
      </c>
      <c r="H42" s="197">
        <f t="shared" si="3"/>
        <v>4.814120821</v>
      </c>
      <c r="I42" s="152">
        <f t="shared" si="8"/>
        <v>4696370</v>
      </c>
      <c r="J42" s="50">
        <f t="shared" si="4"/>
        <v>113.044463</v>
      </c>
      <c r="K42" s="172">
        <f t="shared" si="5"/>
        <v>0.0000000240706041</v>
      </c>
      <c r="L42" s="50">
        <f t="shared" si="6"/>
        <v>0</v>
      </c>
      <c r="M42" s="265">
        <f t="shared" si="7"/>
        <v>0.00002409467471</v>
      </c>
      <c r="N42" s="50"/>
      <c r="O42" s="197"/>
      <c r="P42" s="197"/>
      <c r="Q42" s="197"/>
      <c r="R42" s="197"/>
      <c r="S42" s="197"/>
      <c r="T42" s="197"/>
      <c r="U42" s="197"/>
      <c r="V42" s="197"/>
      <c r="W42" s="197"/>
      <c r="X42" s="197"/>
      <c r="Y42" s="197"/>
      <c r="Z42" s="197"/>
    </row>
    <row r="43" ht="15.75" customHeight="1">
      <c r="A43" s="236">
        <v>44019.0</v>
      </c>
      <c r="B43" s="239">
        <v>1000000.0</v>
      </c>
      <c r="D43" s="244">
        <v>5.0</v>
      </c>
      <c r="E43" s="178">
        <v>207722.2482</v>
      </c>
      <c r="F43" s="171">
        <f t="shared" si="1"/>
        <v>0.0000240706041</v>
      </c>
      <c r="G43" s="178">
        <f t="shared" si="2"/>
        <v>5000000</v>
      </c>
      <c r="H43" s="197">
        <f t="shared" si="3"/>
        <v>24.0706041</v>
      </c>
      <c r="I43" s="152">
        <f t="shared" si="8"/>
        <v>5696370</v>
      </c>
      <c r="J43" s="50">
        <f t="shared" si="4"/>
        <v>137.1150671</v>
      </c>
      <c r="K43" s="172">
        <f t="shared" si="5"/>
        <v>0.0000000240706041</v>
      </c>
      <c r="L43" s="50">
        <f t="shared" si="6"/>
        <v>0</v>
      </c>
      <c r="M43" s="265">
        <f t="shared" si="7"/>
        <v>0.00002409467471</v>
      </c>
      <c r="N43" s="50"/>
      <c r="O43" s="197"/>
      <c r="P43" s="197"/>
      <c r="Q43" s="197"/>
      <c r="R43" s="197"/>
      <c r="S43" s="197"/>
      <c r="T43" s="197"/>
      <c r="U43" s="197"/>
      <c r="V43" s="197"/>
      <c r="W43" s="197"/>
      <c r="X43" s="197"/>
      <c r="Y43" s="197"/>
      <c r="Z43" s="197"/>
    </row>
    <row r="44" ht="15.75" customHeight="1">
      <c r="A44" s="236">
        <v>44019.0</v>
      </c>
      <c r="B44" s="239">
        <v>10000.0</v>
      </c>
      <c r="D44" s="244">
        <v>5.0</v>
      </c>
      <c r="E44" s="178">
        <v>207722.2482</v>
      </c>
      <c r="F44" s="171">
        <f t="shared" si="1"/>
        <v>0.0000240706041</v>
      </c>
      <c r="G44" s="178">
        <f t="shared" si="2"/>
        <v>50000</v>
      </c>
      <c r="H44" s="197">
        <f t="shared" si="3"/>
        <v>0.240706041</v>
      </c>
      <c r="I44" s="152">
        <f t="shared" si="8"/>
        <v>5706370</v>
      </c>
      <c r="J44" s="50">
        <f t="shared" si="4"/>
        <v>137.3557731</v>
      </c>
      <c r="K44" s="172">
        <f t="shared" si="5"/>
        <v>0.0000000240706041</v>
      </c>
      <c r="L44" s="50">
        <f t="shared" si="6"/>
        <v>0</v>
      </c>
      <c r="M44" s="265">
        <f t="shared" si="7"/>
        <v>0.00002409467471</v>
      </c>
      <c r="N44" s="50"/>
      <c r="O44" s="197"/>
      <c r="P44" s="197"/>
      <c r="Q44" s="197"/>
      <c r="R44" s="197"/>
      <c r="S44" s="197"/>
      <c r="T44" s="197"/>
      <c r="U44" s="197"/>
      <c r="V44" s="197"/>
      <c r="W44" s="197"/>
      <c r="X44" s="197"/>
      <c r="Y44" s="197"/>
      <c r="Z44" s="197"/>
    </row>
    <row r="45" ht="15.75" customHeight="1">
      <c r="A45" s="236">
        <v>44019.0</v>
      </c>
      <c r="B45" s="239">
        <v>100000.0</v>
      </c>
      <c r="D45" s="244">
        <v>4.99</v>
      </c>
      <c r="E45" s="178">
        <v>207722.2482</v>
      </c>
      <c r="F45" s="171">
        <f t="shared" si="1"/>
        <v>0.0000240224629</v>
      </c>
      <c r="G45" s="178">
        <f t="shared" si="2"/>
        <v>499000</v>
      </c>
      <c r="H45" s="197">
        <f t="shared" si="3"/>
        <v>2.40224629</v>
      </c>
      <c r="I45" s="152">
        <f t="shared" si="8"/>
        <v>5806370</v>
      </c>
      <c r="J45" s="50">
        <f t="shared" si="4"/>
        <v>139.4833079</v>
      </c>
      <c r="K45" s="172">
        <f t="shared" si="5"/>
        <v>0.0000000240224629</v>
      </c>
      <c r="L45" s="50">
        <f t="shared" si="6"/>
        <v>0</v>
      </c>
      <c r="M45" s="265">
        <f t="shared" si="7"/>
        <v>0.00002404648536</v>
      </c>
      <c r="N45" s="50"/>
      <c r="O45" s="197"/>
      <c r="P45" s="197"/>
      <c r="Q45" s="197"/>
      <c r="R45" s="197"/>
      <c r="S45" s="197"/>
      <c r="T45" s="197"/>
      <c r="U45" s="197"/>
      <c r="V45" s="197"/>
      <c r="W45" s="197"/>
      <c r="X45" s="197"/>
      <c r="Y45" s="197"/>
      <c r="Z45" s="197"/>
    </row>
    <row r="46" ht="15.75" customHeight="1">
      <c r="A46" s="236">
        <v>44019.0</v>
      </c>
      <c r="B46" s="239">
        <v>500000.0</v>
      </c>
      <c r="D46" s="244">
        <v>4.99</v>
      </c>
      <c r="E46" s="178">
        <v>207722.2482</v>
      </c>
      <c r="F46" s="171">
        <f t="shared" si="1"/>
        <v>0.0000240224629</v>
      </c>
      <c r="G46" s="178">
        <f t="shared" si="2"/>
        <v>2495000</v>
      </c>
      <c r="H46" s="197">
        <f t="shared" si="3"/>
        <v>12.01123145</v>
      </c>
      <c r="I46" s="152">
        <f t="shared" si="8"/>
        <v>6306370</v>
      </c>
      <c r="J46" s="50">
        <f t="shared" si="4"/>
        <v>151.4945393</v>
      </c>
      <c r="K46" s="172">
        <f t="shared" si="5"/>
        <v>0.0000000240224629</v>
      </c>
      <c r="L46" s="50">
        <f t="shared" si="6"/>
        <v>0</v>
      </c>
      <c r="M46" s="265">
        <f t="shared" si="7"/>
        <v>0.00002404648536</v>
      </c>
      <c r="N46" s="50"/>
      <c r="O46" s="197"/>
      <c r="P46" s="197"/>
      <c r="Q46" s="197"/>
      <c r="R46" s="197"/>
      <c r="S46" s="197"/>
      <c r="T46" s="197"/>
      <c r="U46" s="197"/>
      <c r="V46" s="197"/>
      <c r="W46" s="197"/>
      <c r="X46" s="197"/>
      <c r="Y46" s="197"/>
      <c r="Z46" s="197"/>
    </row>
    <row r="47" ht="15.75" customHeight="1">
      <c r="A47" s="236">
        <v>44019.0</v>
      </c>
      <c r="B47" s="239">
        <v>785000.0</v>
      </c>
      <c r="D47" s="244">
        <v>4.09</v>
      </c>
      <c r="E47" s="178">
        <v>207722.2482</v>
      </c>
      <c r="F47" s="171">
        <f t="shared" si="1"/>
        <v>0.00001968975416</v>
      </c>
      <c r="G47" s="178">
        <f t="shared" si="2"/>
        <v>3210650</v>
      </c>
      <c r="H47" s="197">
        <f t="shared" si="3"/>
        <v>15.45645701</v>
      </c>
      <c r="I47" s="152">
        <f t="shared" si="8"/>
        <v>7091370</v>
      </c>
      <c r="J47" s="50">
        <f t="shared" si="4"/>
        <v>139.6273319</v>
      </c>
      <c r="K47" s="172">
        <f t="shared" si="5"/>
        <v>0.00000001968975416</v>
      </c>
      <c r="L47" s="50">
        <f t="shared" si="6"/>
        <v>0</v>
      </c>
      <c r="M47" s="265">
        <f t="shared" si="7"/>
        <v>0.00001970944391</v>
      </c>
      <c r="N47" s="50"/>
      <c r="O47" s="197"/>
      <c r="P47" s="197"/>
      <c r="Q47" s="197"/>
      <c r="R47" s="197"/>
      <c r="S47" s="197"/>
      <c r="T47" s="197"/>
      <c r="U47" s="197"/>
      <c r="V47" s="197"/>
      <c r="W47" s="197"/>
      <c r="X47" s="197"/>
      <c r="Y47" s="197"/>
      <c r="Z47" s="197"/>
    </row>
    <row r="48" ht="15.75" customHeight="1">
      <c r="A48" s="236">
        <v>44019.0</v>
      </c>
      <c r="B48" s="239">
        <v>1215000.0</v>
      </c>
      <c r="D48" s="244">
        <v>4.09</v>
      </c>
      <c r="E48" s="178">
        <v>207722.2482</v>
      </c>
      <c r="F48" s="171">
        <f t="shared" si="1"/>
        <v>0.00001968975416</v>
      </c>
      <c r="G48" s="178">
        <f t="shared" si="2"/>
        <v>4969350</v>
      </c>
      <c r="H48" s="197">
        <f t="shared" si="3"/>
        <v>23.9230513</v>
      </c>
      <c r="I48" s="152">
        <f t="shared" si="8"/>
        <v>8306370</v>
      </c>
      <c r="J48" s="50">
        <f t="shared" si="4"/>
        <v>163.5503832</v>
      </c>
      <c r="K48" s="172">
        <f t="shared" si="5"/>
        <v>0.00000001968975416</v>
      </c>
      <c r="L48" s="50">
        <f t="shared" si="6"/>
        <v>0</v>
      </c>
      <c r="M48" s="265">
        <f t="shared" si="7"/>
        <v>0.00001970944391</v>
      </c>
      <c r="N48" s="50"/>
      <c r="O48" s="197"/>
      <c r="P48" s="197"/>
      <c r="Q48" s="197"/>
      <c r="R48" s="197"/>
      <c r="S48" s="197"/>
      <c r="T48" s="197"/>
      <c r="U48" s="197"/>
      <c r="V48" s="197"/>
      <c r="W48" s="197"/>
      <c r="X48" s="197"/>
      <c r="Y48" s="197"/>
      <c r="Z48" s="197"/>
    </row>
    <row r="49" ht="15.75" customHeight="1">
      <c r="A49" s="236">
        <v>44019.0</v>
      </c>
      <c r="B49" s="239">
        <v>2000000.0</v>
      </c>
      <c r="D49" s="244">
        <v>4.09</v>
      </c>
      <c r="E49" s="178">
        <v>207722.2482</v>
      </c>
      <c r="F49" s="171">
        <f t="shared" si="1"/>
        <v>0.00001968975416</v>
      </c>
      <c r="G49" s="178">
        <f t="shared" si="2"/>
        <v>8180000</v>
      </c>
      <c r="H49" s="197">
        <f t="shared" si="3"/>
        <v>39.37950831</v>
      </c>
      <c r="I49" s="152">
        <f t="shared" si="8"/>
        <v>10306370</v>
      </c>
      <c r="J49" s="50">
        <f t="shared" si="4"/>
        <v>202.9298916</v>
      </c>
      <c r="K49" s="172">
        <f t="shared" si="5"/>
        <v>0.00000001968975416</v>
      </c>
      <c r="L49" s="50">
        <f t="shared" si="6"/>
        <v>0</v>
      </c>
      <c r="M49" s="265">
        <f t="shared" si="7"/>
        <v>0.00001970944391</v>
      </c>
      <c r="N49" s="50"/>
      <c r="O49" s="197"/>
      <c r="P49" s="197"/>
      <c r="Q49" s="197"/>
      <c r="R49" s="197"/>
      <c r="S49" s="197"/>
      <c r="T49" s="197"/>
      <c r="U49" s="197"/>
      <c r="V49" s="197"/>
      <c r="W49" s="197"/>
      <c r="X49" s="197"/>
      <c r="Y49" s="197"/>
      <c r="Z49" s="197"/>
    </row>
    <row r="50" ht="15.75" customHeight="1">
      <c r="A50" s="236">
        <v>44020.0</v>
      </c>
      <c r="B50" s="239">
        <v>3066600.0</v>
      </c>
      <c r="D50" s="244">
        <v>3.95</v>
      </c>
      <c r="E50" s="178">
        <v>208216.7508</v>
      </c>
      <c r="F50" s="171">
        <f t="shared" si="1"/>
        <v>0.00001897061588</v>
      </c>
      <c r="G50" s="178">
        <f t="shared" si="2"/>
        <v>12113070</v>
      </c>
      <c r="H50" s="197">
        <f t="shared" si="3"/>
        <v>58.17529067</v>
      </c>
      <c r="I50" s="152">
        <f t="shared" si="8"/>
        <v>13372970</v>
      </c>
      <c r="J50" s="50">
        <f t="shared" si="4"/>
        <v>253.6934771</v>
      </c>
      <c r="K50" s="172">
        <f t="shared" si="5"/>
        <v>0.00000001897061588</v>
      </c>
      <c r="L50" s="50">
        <f t="shared" si="6"/>
        <v>0</v>
      </c>
      <c r="M50" s="265">
        <f t="shared" si="7"/>
        <v>0.0000189895865</v>
      </c>
      <c r="N50" s="50"/>
      <c r="O50" s="197"/>
      <c r="P50" s="197"/>
      <c r="Q50" s="197"/>
      <c r="R50" s="197"/>
      <c r="S50" s="197"/>
      <c r="T50" s="197"/>
      <c r="U50" s="197"/>
      <c r="V50" s="197"/>
      <c r="W50" s="197"/>
      <c r="X50" s="197"/>
      <c r="Y50" s="197"/>
      <c r="Z50" s="197"/>
    </row>
    <row r="51" ht="15.75" customHeight="1">
      <c r="A51" s="236">
        <v>44020.0</v>
      </c>
      <c r="B51" s="239">
        <v>12942.0</v>
      </c>
      <c r="D51" s="244">
        <v>3.14</v>
      </c>
      <c r="E51" s="178">
        <v>208216.7508</v>
      </c>
      <c r="F51" s="171">
        <f t="shared" si="1"/>
        <v>0.00001508043896</v>
      </c>
      <c r="G51" s="178">
        <f t="shared" si="2"/>
        <v>40637.88</v>
      </c>
      <c r="H51" s="197">
        <f t="shared" si="3"/>
        <v>0.195171041</v>
      </c>
      <c r="I51" s="152">
        <f t="shared" si="8"/>
        <v>13385912</v>
      </c>
      <c r="J51" s="50">
        <f t="shared" si="4"/>
        <v>201.8654288</v>
      </c>
      <c r="K51" s="172">
        <f t="shared" si="5"/>
        <v>0.00000001508043896</v>
      </c>
      <c r="L51" s="50">
        <f t="shared" si="6"/>
        <v>0</v>
      </c>
      <c r="M51" s="265">
        <f t="shared" si="7"/>
        <v>0.00001509551939</v>
      </c>
      <c r="N51" s="50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</row>
    <row r="52" ht="15.75" customHeight="1">
      <c r="A52" s="236">
        <v>44020.0</v>
      </c>
      <c r="B52" s="239">
        <v>1810985.0</v>
      </c>
      <c r="D52" s="244">
        <v>3.14</v>
      </c>
      <c r="E52" s="178">
        <v>208216.7508</v>
      </c>
      <c r="F52" s="171">
        <f t="shared" si="1"/>
        <v>0.00001508043896</v>
      </c>
      <c r="G52" s="178">
        <f t="shared" si="2"/>
        <v>5686492.9</v>
      </c>
      <c r="H52" s="197">
        <f t="shared" si="3"/>
        <v>27.31044874</v>
      </c>
      <c r="I52" s="152">
        <f t="shared" si="8"/>
        <v>15196897</v>
      </c>
      <c r="J52" s="50">
        <f t="shared" si="4"/>
        <v>229.1758775</v>
      </c>
      <c r="K52" s="172">
        <f t="shared" si="5"/>
        <v>0.00000001508043896</v>
      </c>
      <c r="L52" s="50">
        <f t="shared" si="6"/>
        <v>0</v>
      </c>
      <c r="M52" s="265">
        <f t="shared" si="7"/>
        <v>0.00001509551939</v>
      </c>
      <c r="N52" s="50"/>
      <c r="O52" s="197"/>
      <c r="P52" s="197"/>
      <c r="Q52" s="197"/>
      <c r="R52" s="197"/>
      <c r="S52" s="197"/>
      <c r="T52" s="197"/>
      <c r="U52" s="197"/>
      <c r="V52" s="197"/>
      <c r="W52" s="197"/>
      <c r="X52" s="197"/>
      <c r="Y52" s="197"/>
      <c r="Z52" s="197"/>
    </row>
    <row r="53" ht="15.75" customHeight="1">
      <c r="A53" s="236">
        <v>44020.0</v>
      </c>
      <c r="B53" s="239">
        <v>1548000.0</v>
      </c>
      <c r="D53" s="244">
        <v>3.15</v>
      </c>
      <c r="E53" s="178">
        <v>208216.7508</v>
      </c>
      <c r="F53" s="171">
        <f t="shared" si="1"/>
        <v>0.00001512846583</v>
      </c>
      <c r="G53" s="178">
        <f t="shared" si="2"/>
        <v>4876200</v>
      </c>
      <c r="H53" s="197">
        <f t="shared" si="3"/>
        <v>23.41886511</v>
      </c>
      <c r="I53" s="152">
        <f t="shared" si="8"/>
        <v>16744897</v>
      </c>
      <c r="J53" s="50">
        <f t="shared" si="4"/>
        <v>253.3246021</v>
      </c>
      <c r="K53" s="172">
        <f t="shared" si="5"/>
        <v>0.00000001512846583</v>
      </c>
      <c r="L53" s="50">
        <f t="shared" si="6"/>
        <v>0</v>
      </c>
      <c r="M53" s="265">
        <f t="shared" si="7"/>
        <v>0.0000151435943</v>
      </c>
      <c r="N53" s="50"/>
      <c r="O53" s="197"/>
      <c r="P53" s="197"/>
      <c r="Q53" s="197"/>
      <c r="R53" s="197"/>
      <c r="S53" s="197"/>
      <c r="T53" s="197"/>
      <c r="U53" s="197"/>
      <c r="V53" s="197"/>
      <c r="W53" s="197"/>
      <c r="X53" s="197"/>
      <c r="Y53" s="197"/>
      <c r="Z53" s="197"/>
    </row>
    <row r="54" ht="15.75" customHeight="1">
      <c r="A54" s="236">
        <v>44021.0</v>
      </c>
      <c r="B54" s="239">
        <v>70000.0</v>
      </c>
      <c r="D54" s="244">
        <v>2.79</v>
      </c>
      <c r="E54" s="178">
        <v>211675.0087</v>
      </c>
      <c r="F54" s="171">
        <f t="shared" si="1"/>
        <v>0.0000131805829</v>
      </c>
      <c r="G54" s="178">
        <f t="shared" si="2"/>
        <v>195300</v>
      </c>
      <c r="H54" s="197">
        <f t="shared" si="3"/>
        <v>0.922640803</v>
      </c>
      <c r="I54" s="152">
        <f t="shared" si="8"/>
        <v>16814897</v>
      </c>
      <c r="J54" s="50">
        <f t="shared" si="4"/>
        <v>221.6301439</v>
      </c>
      <c r="K54" s="172">
        <f t="shared" si="5"/>
        <v>0.0000000131805829</v>
      </c>
      <c r="L54" s="50">
        <f t="shared" si="6"/>
        <v>0</v>
      </c>
      <c r="M54" s="265">
        <f t="shared" si="7"/>
        <v>0.00001319376348</v>
      </c>
      <c r="N54" s="50"/>
      <c r="O54" s="197"/>
      <c r="P54" s="197"/>
      <c r="Q54" s="197"/>
      <c r="R54" s="197"/>
      <c r="S54" s="197"/>
      <c r="T54" s="197"/>
      <c r="U54" s="197"/>
      <c r="V54" s="197"/>
      <c r="W54" s="197"/>
      <c r="X54" s="197"/>
      <c r="Y54" s="197"/>
      <c r="Z54" s="197"/>
    </row>
    <row r="55" ht="15.75" customHeight="1">
      <c r="A55" s="236">
        <v>44021.0</v>
      </c>
      <c r="B55" s="239">
        <v>5000000.0</v>
      </c>
      <c r="D55" s="244">
        <v>2.77</v>
      </c>
      <c r="E55" s="178">
        <v>211675.0087</v>
      </c>
      <c r="F55" s="171">
        <f t="shared" si="1"/>
        <v>0.00001308609843</v>
      </c>
      <c r="G55" s="178">
        <f t="shared" si="2"/>
        <v>13850000</v>
      </c>
      <c r="H55" s="197">
        <f t="shared" si="3"/>
        <v>65.43049217</v>
      </c>
      <c r="I55" s="152">
        <f t="shared" si="8"/>
        <v>21814897</v>
      </c>
      <c r="J55" s="50">
        <f t="shared" si="4"/>
        <v>285.4718895</v>
      </c>
      <c r="K55" s="172">
        <f t="shared" si="5"/>
        <v>0.00000001308609843</v>
      </c>
      <c r="L55" s="50">
        <f t="shared" si="6"/>
        <v>0</v>
      </c>
      <c r="M55" s="265">
        <f t="shared" si="7"/>
        <v>0.00001309918453</v>
      </c>
      <c r="N55" s="50"/>
      <c r="O55" s="197"/>
      <c r="P55" s="197"/>
      <c r="Q55" s="197"/>
      <c r="R55" s="197"/>
      <c r="S55" s="197"/>
      <c r="T55" s="197"/>
      <c r="U55" s="197"/>
      <c r="V55" s="197"/>
      <c r="W55" s="197"/>
      <c r="X55" s="197"/>
      <c r="Y55" s="197"/>
      <c r="Z55" s="197"/>
    </row>
    <row r="56" ht="15.75" customHeight="1">
      <c r="A56" s="236">
        <v>44021.0</v>
      </c>
      <c r="B56" s="239">
        <v>5000000.0</v>
      </c>
      <c r="D56" s="244">
        <v>2.75</v>
      </c>
      <c r="E56" s="178">
        <v>211675.0087</v>
      </c>
      <c r="F56" s="171">
        <f t="shared" si="1"/>
        <v>0.00001299161397</v>
      </c>
      <c r="G56" s="178">
        <f t="shared" si="2"/>
        <v>13750000</v>
      </c>
      <c r="H56" s="197">
        <f t="shared" si="3"/>
        <v>64.95806985</v>
      </c>
      <c r="I56" s="152">
        <f t="shared" si="8"/>
        <v>26814897</v>
      </c>
      <c r="J56" s="50">
        <f t="shared" si="4"/>
        <v>348.3687905</v>
      </c>
      <c r="K56" s="172">
        <f t="shared" si="5"/>
        <v>0.00000001299161397</v>
      </c>
      <c r="L56" s="50">
        <f t="shared" si="6"/>
        <v>0</v>
      </c>
      <c r="M56" s="265">
        <f t="shared" si="7"/>
        <v>0.00001300460558</v>
      </c>
      <c r="N56" s="50"/>
      <c r="O56" s="197"/>
      <c r="P56" s="197"/>
      <c r="Q56" s="197"/>
      <c r="R56" s="197"/>
      <c r="S56" s="197"/>
      <c r="T56" s="197"/>
      <c r="U56" s="197"/>
      <c r="V56" s="197"/>
      <c r="W56" s="197"/>
      <c r="X56" s="197"/>
      <c r="Y56" s="197"/>
      <c r="Z56" s="197"/>
    </row>
    <row r="57" ht="15.75" customHeight="1">
      <c r="A57" s="236">
        <v>44021.0</v>
      </c>
      <c r="B57" s="239">
        <v>2000000.0</v>
      </c>
      <c r="D57" s="244">
        <v>2.7</v>
      </c>
      <c r="E57" s="178">
        <v>211675.0087</v>
      </c>
      <c r="F57" s="171">
        <f t="shared" si="1"/>
        <v>0.00001275540281</v>
      </c>
      <c r="G57" s="178">
        <f t="shared" si="2"/>
        <v>5400000</v>
      </c>
      <c r="H57" s="197">
        <f t="shared" si="3"/>
        <v>25.51080561</v>
      </c>
      <c r="I57" s="152">
        <f t="shared" si="8"/>
        <v>28814897</v>
      </c>
      <c r="J57" s="50">
        <f t="shared" si="4"/>
        <v>367.5456181</v>
      </c>
      <c r="K57" s="172">
        <f t="shared" si="5"/>
        <v>0.00000001275540281</v>
      </c>
      <c r="L57" s="50">
        <f t="shared" si="6"/>
        <v>0</v>
      </c>
      <c r="M57" s="265">
        <f t="shared" si="7"/>
        <v>0.00001276815821</v>
      </c>
      <c r="N57" s="50"/>
      <c r="O57" s="197"/>
      <c r="P57" s="197"/>
      <c r="Q57" s="197"/>
      <c r="R57" s="197"/>
      <c r="S57" s="197"/>
      <c r="T57" s="197"/>
      <c r="U57" s="197"/>
      <c r="V57" s="197"/>
      <c r="W57" s="197"/>
      <c r="X57" s="197"/>
      <c r="Y57" s="197"/>
      <c r="Z57" s="197"/>
    </row>
    <row r="58" ht="15.75" customHeight="1">
      <c r="A58" s="236">
        <v>44021.0</v>
      </c>
      <c r="B58" s="239">
        <v>219800.0</v>
      </c>
      <c r="D58" s="244">
        <v>2.27</v>
      </c>
      <c r="E58" s="178">
        <v>211675.0087</v>
      </c>
      <c r="F58" s="171">
        <f t="shared" si="1"/>
        <v>0.0000107239868</v>
      </c>
      <c r="G58" s="178">
        <f t="shared" si="2"/>
        <v>498946</v>
      </c>
      <c r="H58" s="197">
        <f t="shared" si="3"/>
        <v>2.357132299</v>
      </c>
      <c r="I58" s="152">
        <f t="shared" si="8"/>
        <v>29034697</v>
      </c>
      <c r="J58" s="50">
        <f t="shared" si="4"/>
        <v>311.3677075</v>
      </c>
      <c r="K58" s="172">
        <f t="shared" si="5"/>
        <v>0.0000000107239868</v>
      </c>
      <c r="L58" s="50">
        <f t="shared" si="6"/>
        <v>0</v>
      </c>
      <c r="M58" s="265">
        <f t="shared" si="7"/>
        <v>0.00001073471079</v>
      </c>
      <c r="N58" s="50"/>
      <c r="O58" s="197"/>
      <c r="P58" s="197"/>
      <c r="Q58" s="197"/>
      <c r="R58" s="197"/>
      <c r="S58" s="197"/>
      <c r="T58" s="197"/>
      <c r="U58" s="197"/>
      <c r="V58" s="197"/>
      <c r="W58" s="197"/>
      <c r="X58" s="197"/>
      <c r="Y58" s="197"/>
      <c r="Z58" s="197"/>
    </row>
    <row r="59" ht="15.75" customHeight="1">
      <c r="A59" s="236">
        <v>44021.0</v>
      </c>
      <c r="B59" s="239">
        <v>950000.0</v>
      </c>
      <c r="D59" s="244">
        <v>2.27</v>
      </c>
      <c r="E59" s="178">
        <v>211675.0087</v>
      </c>
      <c r="F59" s="171">
        <f t="shared" si="1"/>
        <v>0.0000107239868</v>
      </c>
      <c r="G59" s="178">
        <f t="shared" si="2"/>
        <v>2156500</v>
      </c>
      <c r="H59" s="197">
        <f t="shared" si="3"/>
        <v>10.18778746</v>
      </c>
      <c r="I59" s="152">
        <f t="shared" si="8"/>
        <v>29984697</v>
      </c>
      <c r="J59" s="50">
        <f t="shared" si="4"/>
        <v>321.5554949</v>
      </c>
      <c r="K59" s="172">
        <f t="shared" si="5"/>
        <v>0.0000000107239868</v>
      </c>
      <c r="L59" s="50">
        <f t="shared" si="6"/>
        <v>0</v>
      </c>
      <c r="M59" s="265">
        <f t="shared" si="7"/>
        <v>0.00001073471079</v>
      </c>
      <c r="N59" s="50"/>
      <c r="O59" s="197"/>
      <c r="P59" s="197"/>
      <c r="Q59" s="197"/>
      <c r="R59" s="197"/>
      <c r="S59" s="197"/>
      <c r="T59" s="197"/>
      <c r="U59" s="197"/>
      <c r="V59" s="197"/>
      <c r="W59" s="197"/>
      <c r="X59" s="197"/>
      <c r="Y59" s="197"/>
      <c r="Z59" s="197"/>
    </row>
    <row r="60" ht="15.75" customHeight="1">
      <c r="A60" s="236">
        <v>44021.0</v>
      </c>
      <c r="B60" s="239">
        <v>500000.0</v>
      </c>
      <c r="D60" s="244">
        <v>2.27</v>
      </c>
      <c r="E60" s="178">
        <v>211675.0087</v>
      </c>
      <c r="F60" s="171">
        <f t="shared" si="1"/>
        <v>0.0000107239868</v>
      </c>
      <c r="G60" s="178">
        <f t="shared" si="2"/>
        <v>1135000</v>
      </c>
      <c r="H60" s="197">
        <f t="shared" si="3"/>
        <v>5.361993402</v>
      </c>
      <c r="I60" s="152">
        <f t="shared" si="8"/>
        <v>30484697</v>
      </c>
      <c r="J60" s="50">
        <f t="shared" si="4"/>
        <v>326.9174883</v>
      </c>
      <c r="K60" s="172">
        <f t="shared" si="5"/>
        <v>0.0000000107239868</v>
      </c>
      <c r="L60" s="50">
        <f t="shared" si="6"/>
        <v>0</v>
      </c>
      <c r="M60" s="265">
        <f t="shared" si="7"/>
        <v>0.00001073471079</v>
      </c>
      <c r="N60" s="50"/>
      <c r="O60" s="197"/>
      <c r="P60" s="197"/>
      <c r="Q60" s="197"/>
      <c r="R60" s="197"/>
      <c r="S60" s="197"/>
      <c r="T60" s="197"/>
      <c r="U60" s="197"/>
      <c r="V60" s="197"/>
      <c r="W60" s="197"/>
      <c r="X60" s="197"/>
      <c r="Y60" s="197"/>
      <c r="Z60" s="197"/>
    </row>
    <row r="61" ht="15.75" customHeight="1">
      <c r="A61" s="236">
        <v>44021.0</v>
      </c>
      <c r="B61" s="239">
        <v>500000.0</v>
      </c>
      <c r="D61" s="244">
        <v>2.27</v>
      </c>
      <c r="E61" s="178">
        <v>211675.0087</v>
      </c>
      <c r="F61" s="171">
        <f t="shared" si="1"/>
        <v>0.0000107239868</v>
      </c>
      <c r="G61" s="178">
        <f t="shared" si="2"/>
        <v>1135000</v>
      </c>
      <c r="H61" s="197">
        <f t="shared" si="3"/>
        <v>5.361993402</v>
      </c>
      <c r="I61" s="152">
        <f t="shared" si="8"/>
        <v>30984697</v>
      </c>
      <c r="J61" s="50">
        <f t="shared" si="4"/>
        <v>332.2794817</v>
      </c>
      <c r="K61" s="172">
        <f t="shared" si="5"/>
        <v>0.0000000107239868</v>
      </c>
      <c r="L61" s="50">
        <f t="shared" si="6"/>
        <v>0</v>
      </c>
      <c r="M61" s="265">
        <f t="shared" si="7"/>
        <v>0.00001073471079</v>
      </c>
      <c r="N61" s="50"/>
      <c r="O61" s="197"/>
      <c r="P61" s="197"/>
      <c r="Q61" s="197"/>
      <c r="R61" s="197"/>
      <c r="S61" s="197"/>
      <c r="T61" s="197"/>
      <c r="U61" s="197"/>
      <c r="V61" s="197"/>
      <c r="W61" s="197"/>
      <c r="X61" s="197"/>
      <c r="Y61" s="197"/>
      <c r="Z61" s="197"/>
    </row>
    <row r="62" ht="15.75" customHeight="1">
      <c r="A62" s="236">
        <v>44021.0</v>
      </c>
      <c r="B62" s="239">
        <v>450000.0</v>
      </c>
      <c r="D62" s="244">
        <v>2.27</v>
      </c>
      <c r="E62" s="178">
        <v>211675.0087</v>
      </c>
      <c r="F62" s="171">
        <f t="shared" si="1"/>
        <v>0.0000107239868</v>
      </c>
      <c r="G62" s="178">
        <f t="shared" si="2"/>
        <v>1021500</v>
      </c>
      <c r="H62" s="197">
        <f t="shared" si="3"/>
        <v>4.825794062</v>
      </c>
      <c r="I62" s="152">
        <f t="shared" si="8"/>
        <v>31434697</v>
      </c>
      <c r="J62" s="50">
        <f t="shared" si="4"/>
        <v>337.1052758</v>
      </c>
      <c r="K62" s="172">
        <f t="shared" si="5"/>
        <v>0.0000000107239868</v>
      </c>
      <c r="L62" s="50">
        <f t="shared" si="6"/>
        <v>0</v>
      </c>
      <c r="M62" s="265">
        <f t="shared" si="7"/>
        <v>0.00001073471079</v>
      </c>
      <c r="N62" s="50"/>
      <c r="O62" s="197"/>
      <c r="P62" s="197"/>
      <c r="Q62" s="197"/>
      <c r="R62" s="197"/>
      <c r="S62" s="197"/>
      <c r="T62" s="197"/>
      <c r="U62" s="197"/>
      <c r="V62" s="197"/>
      <c r="W62" s="197"/>
      <c r="X62" s="197"/>
      <c r="Y62" s="197"/>
      <c r="Z62" s="197"/>
    </row>
    <row r="63" ht="15.75" customHeight="1">
      <c r="A63" s="236">
        <v>44022.0</v>
      </c>
      <c r="B63" s="239">
        <v>200000.0</v>
      </c>
      <c r="D63" s="244">
        <v>2.38</v>
      </c>
      <c r="E63" s="178">
        <v>214006.5087</v>
      </c>
      <c r="F63" s="171">
        <f t="shared" si="1"/>
        <v>0.00001112115708</v>
      </c>
      <c r="G63" s="178">
        <f t="shared" si="2"/>
        <v>476000</v>
      </c>
      <c r="H63" s="197">
        <f t="shared" si="3"/>
        <v>2.224231417</v>
      </c>
      <c r="I63" s="152">
        <f t="shared" si="8"/>
        <v>31634697</v>
      </c>
      <c r="J63" s="50">
        <f t="shared" si="4"/>
        <v>351.8144346</v>
      </c>
      <c r="K63" s="172">
        <f t="shared" si="5"/>
        <v>0.00000001112115708</v>
      </c>
      <c r="L63" s="50">
        <f t="shared" si="6"/>
        <v>0</v>
      </c>
      <c r="M63" s="265">
        <f t="shared" si="7"/>
        <v>0.00001113227824</v>
      </c>
      <c r="N63" s="50"/>
      <c r="O63" s="197"/>
      <c r="P63" s="197"/>
      <c r="Q63" s="197"/>
      <c r="R63" s="197"/>
      <c r="S63" s="197"/>
      <c r="T63" s="197"/>
      <c r="U63" s="197"/>
      <c r="V63" s="197"/>
      <c r="W63" s="197"/>
      <c r="X63" s="197"/>
      <c r="Y63" s="197"/>
      <c r="Z63" s="197"/>
    </row>
    <row r="64" ht="15.75" customHeight="1">
      <c r="A64" s="236">
        <v>44022.0</v>
      </c>
      <c r="B64" s="239">
        <v>989800.0</v>
      </c>
      <c r="D64" s="244">
        <v>2.39</v>
      </c>
      <c r="E64" s="178">
        <v>214006.5087</v>
      </c>
      <c r="F64" s="171">
        <f t="shared" si="1"/>
        <v>0.00001116788463</v>
      </c>
      <c r="G64" s="178">
        <f t="shared" si="2"/>
        <v>2365622</v>
      </c>
      <c r="H64" s="197">
        <f t="shared" si="3"/>
        <v>11.05397221</v>
      </c>
      <c r="I64" s="152">
        <f t="shared" si="8"/>
        <v>32624497</v>
      </c>
      <c r="J64" s="50">
        <f t="shared" si="4"/>
        <v>364.3466187</v>
      </c>
      <c r="K64" s="172">
        <f t="shared" si="5"/>
        <v>0.00000001116788463</v>
      </c>
      <c r="L64" s="50">
        <f t="shared" si="6"/>
        <v>0</v>
      </c>
      <c r="M64" s="265">
        <f t="shared" si="7"/>
        <v>0.00001117905252</v>
      </c>
      <c r="N64" s="50"/>
      <c r="O64" s="197"/>
      <c r="P64" s="197"/>
      <c r="Q64" s="197"/>
      <c r="R64" s="197"/>
      <c r="S64" s="197"/>
      <c r="T64" s="197"/>
      <c r="U64" s="197"/>
      <c r="V64" s="197"/>
      <c r="W64" s="197"/>
      <c r="X64" s="197"/>
      <c r="Y64" s="197"/>
      <c r="Z64" s="197"/>
    </row>
    <row r="65" ht="15.75" customHeight="1">
      <c r="A65" s="236">
        <v>44022.0</v>
      </c>
      <c r="B65" s="239">
        <v>500000.0</v>
      </c>
      <c r="D65" s="244">
        <v>2.39</v>
      </c>
      <c r="E65" s="178">
        <v>214006.5087</v>
      </c>
      <c r="F65" s="171">
        <f t="shared" si="1"/>
        <v>0.00001116788463</v>
      </c>
      <c r="G65" s="178">
        <f t="shared" si="2"/>
        <v>1195000</v>
      </c>
      <c r="H65" s="197">
        <f t="shared" si="3"/>
        <v>5.583942317</v>
      </c>
      <c r="I65" s="152">
        <f t="shared" si="8"/>
        <v>33124497</v>
      </c>
      <c r="J65" s="50">
        <f t="shared" si="4"/>
        <v>369.930561</v>
      </c>
      <c r="K65" s="172">
        <f t="shared" si="5"/>
        <v>0.00000001116788463</v>
      </c>
      <c r="L65" s="50">
        <f t="shared" si="6"/>
        <v>0</v>
      </c>
      <c r="M65" s="265">
        <f t="shared" si="7"/>
        <v>0.00001117905252</v>
      </c>
      <c r="N65" s="50"/>
      <c r="O65" s="197"/>
      <c r="P65" s="197"/>
      <c r="Q65" s="197"/>
      <c r="R65" s="197"/>
      <c r="S65" s="197"/>
      <c r="T65" s="197"/>
      <c r="U65" s="197"/>
      <c r="V65" s="197"/>
      <c r="W65" s="197"/>
      <c r="X65" s="197"/>
      <c r="Y65" s="197"/>
      <c r="Z65" s="197"/>
    </row>
    <row r="66" ht="15.75" customHeight="1">
      <c r="A66" s="236">
        <v>44022.0</v>
      </c>
      <c r="B66" s="239">
        <v>2605619.0</v>
      </c>
      <c r="D66" s="244">
        <v>2.39</v>
      </c>
      <c r="E66" s="178">
        <v>214006.5087</v>
      </c>
      <c r="F66" s="171">
        <f t="shared" si="1"/>
        <v>0.00001116788463</v>
      </c>
      <c r="G66" s="178">
        <f t="shared" si="2"/>
        <v>6227429.41</v>
      </c>
      <c r="H66" s="197">
        <f t="shared" si="3"/>
        <v>29.09925239</v>
      </c>
      <c r="I66" s="152">
        <f t="shared" si="8"/>
        <v>35730116</v>
      </c>
      <c r="J66" s="50">
        <f t="shared" si="4"/>
        <v>399.0298134</v>
      </c>
      <c r="K66" s="172">
        <f t="shared" si="5"/>
        <v>0.00000001116788463</v>
      </c>
      <c r="L66" s="50">
        <f t="shared" si="6"/>
        <v>0</v>
      </c>
      <c r="M66" s="265">
        <f t="shared" si="7"/>
        <v>0.00001117905252</v>
      </c>
      <c r="N66" s="50"/>
      <c r="O66" s="197"/>
      <c r="P66" s="197"/>
      <c r="Q66" s="197"/>
      <c r="R66" s="197"/>
      <c r="S66" s="197"/>
      <c r="T66" s="197"/>
      <c r="U66" s="197"/>
      <c r="V66" s="197"/>
      <c r="W66" s="197"/>
      <c r="X66" s="197"/>
      <c r="Y66" s="197"/>
      <c r="Z66" s="197"/>
    </row>
    <row r="67" ht="15.75" customHeight="1">
      <c r="A67" s="236">
        <v>44022.0</v>
      </c>
      <c r="B67" s="239">
        <v>1000000.0</v>
      </c>
      <c r="D67" s="244">
        <v>2.39</v>
      </c>
      <c r="E67" s="178">
        <v>214006.5087</v>
      </c>
      <c r="F67" s="171">
        <f t="shared" si="1"/>
        <v>0.00001116788463</v>
      </c>
      <c r="G67" s="178">
        <f t="shared" si="2"/>
        <v>2390000</v>
      </c>
      <c r="H67" s="197">
        <f t="shared" si="3"/>
        <v>11.16788463</v>
      </c>
      <c r="I67" s="152">
        <f t="shared" si="8"/>
        <v>36730116</v>
      </c>
      <c r="J67" s="50">
        <f t="shared" si="4"/>
        <v>410.1976981</v>
      </c>
      <c r="K67" s="172">
        <f t="shared" si="5"/>
        <v>0.00000001116788463</v>
      </c>
      <c r="L67" s="50">
        <f t="shared" si="6"/>
        <v>0</v>
      </c>
      <c r="M67" s="265">
        <f t="shared" si="7"/>
        <v>0.00001117905252</v>
      </c>
      <c r="N67" s="50"/>
      <c r="O67" s="197"/>
      <c r="P67" s="197"/>
      <c r="Q67" s="197"/>
      <c r="R67" s="197"/>
      <c r="S67" s="197"/>
      <c r="T67" s="197"/>
      <c r="U67" s="197"/>
      <c r="V67" s="197"/>
      <c r="W67" s="197"/>
      <c r="X67" s="197"/>
      <c r="Y67" s="197"/>
      <c r="Z67" s="197"/>
    </row>
    <row r="68" ht="15.75" customHeight="1">
      <c r="A68" s="236">
        <v>44022.0</v>
      </c>
      <c r="B68" s="239">
        <v>5394381.0</v>
      </c>
      <c r="D68" s="244">
        <v>2.39</v>
      </c>
      <c r="E68" s="178">
        <v>214006.5087</v>
      </c>
      <c r="F68" s="171">
        <f t="shared" si="1"/>
        <v>0.00001116788463</v>
      </c>
      <c r="G68" s="178">
        <f t="shared" si="2"/>
        <v>12892570.59</v>
      </c>
      <c r="H68" s="197">
        <f t="shared" si="3"/>
        <v>60.24382468</v>
      </c>
      <c r="I68" s="152">
        <f t="shared" si="8"/>
        <v>42124497</v>
      </c>
      <c r="J68" s="50">
        <f t="shared" si="4"/>
        <v>470.4415227</v>
      </c>
      <c r="K68" s="172">
        <f t="shared" si="5"/>
        <v>0.00000001116788463</v>
      </c>
      <c r="L68" s="50">
        <f t="shared" si="6"/>
        <v>0</v>
      </c>
      <c r="M68" s="265">
        <f t="shared" si="7"/>
        <v>0.00001117905252</v>
      </c>
      <c r="N68" s="50"/>
      <c r="O68" s="197"/>
      <c r="P68" s="197"/>
      <c r="Q68" s="197"/>
      <c r="R68" s="197"/>
      <c r="S68" s="197"/>
      <c r="T68" s="197"/>
      <c r="U68" s="197"/>
      <c r="V68" s="197"/>
      <c r="W68" s="197"/>
      <c r="X68" s="197"/>
      <c r="Y68" s="197"/>
      <c r="Z68" s="197"/>
    </row>
    <row r="69" ht="15.75" customHeight="1">
      <c r="A69" s="236">
        <v>44025.0</v>
      </c>
      <c r="B69" s="239">
        <v>1500000.0</v>
      </c>
      <c r="D69" s="244">
        <v>2.29</v>
      </c>
      <c r="E69" s="178">
        <v>215992.7214</v>
      </c>
      <c r="F69" s="171">
        <f t="shared" si="1"/>
        <v>0.00001060220912</v>
      </c>
      <c r="G69" s="178">
        <f t="shared" si="2"/>
        <v>3435000</v>
      </c>
      <c r="H69" s="197">
        <f t="shared" si="3"/>
        <v>15.90331368</v>
      </c>
      <c r="I69" s="152">
        <f t="shared" si="8"/>
        <v>43624497</v>
      </c>
      <c r="J69" s="50">
        <f t="shared" si="4"/>
        <v>462.5160398</v>
      </c>
      <c r="K69" s="172">
        <f t="shared" si="5"/>
        <v>0.00000001060220912</v>
      </c>
      <c r="L69" s="50">
        <f t="shared" si="6"/>
        <v>0</v>
      </c>
      <c r="M69" s="265">
        <f t="shared" si="7"/>
        <v>0.00001061281133</v>
      </c>
      <c r="N69" s="50"/>
      <c r="O69" s="197"/>
      <c r="P69" s="197"/>
      <c r="Q69" s="197"/>
      <c r="R69" s="197"/>
      <c r="S69" s="197"/>
      <c r="T69" s="197"/>
      <c r="U69" s="197"/>
      <c r="V69" s="197"/>
      <c r="W69" s="197"/>
      <c r="X69" s="197"/>
      <c r="Y69" s="197"/>
      <c r="Z69" s="197"/>
    </row>
    <row r="70" ht="15.75" customHeight="1">
      <c r="A70" s="236">
        <v>44025.0</v>
      </c>
      <c r="B70" s="239">
        <v>1000000.0</v>
      </c>
      <c r="D70" s="244">
        <v>2.15</v>
      </c>
      <c r="E70" s="178">
        <v>215992.7214</v>
      </c>
      <c r="F70" s="171">
        <f t="shared" si="1"/>
        <v>0.000009954039127</v>
      </c>
      <c r="G70" s="178">
        <f t="shared" si="2"/>
        <v>2150000</v>
      </c>
      <c r="H70" s="197">
        <f t="shared" si="3"/>
        <v>9.954039127</v>
      </c>
      <c r="I70" s="152">
        <f t="shared" si="8"/>
        <v>44624497</v>
      </c>
      <c r="J70" s="50">
        <f t="shared" si="4"/>
        <v>444.1939892</v>
      </c>
      <c r="K70" s="172">
        <f t="shared" si="5"/>
        <v>0.000000009954039127</v>
      </c>
      <c r="L70" s="50">
        <f t="shared" si="6"/>
        <v>0</v>
      </c>
      <c r="M70" s="265">
        <f t="shared" si="7"/>
        <v>0.000009963993166</v>
      </c>
      <c r="N70" s="50"/>
      <c r="O70" s="197"/>
      <c r="P70" s="197"/>
      <c r="Q70" s="197"/>
      <c r="R70" s="197"/>
      <c r="S70" s="197"/>
      <c r="T70" s="197"/>
      <c r="U70" s="197"/>
      <c r="V70" s="197"/>
      <c r="W70" s="197"/>
      <c r="X70" s="197"/>
      <c r="Y70" s="197"/>
      <c r="Z70" s="197"/>
    </row>
    <row r="71" ht="15.75" customHeight="1">
      <c r="A71" s="236">
        <v>44025.0</v>
      </c>
      <c r="B71" s="239">
        <v>5000000.0</v>
      </c>
      <c r="D71" s="244">
        <v>2.01</v>
      </c>
      <c r="E71" s="178">
        <v>215992.7214</v>
      </c>
      <c r="F71" s="171">
        <f t="shared" si="1"/>
        <v>0.000009305869137</v>
      </c>
      <c r="G71" s="178">
        <f t="shared" si="2"/>
        <v>10050000</v>
      </c>
      <c r="H71" s="197">
        <f t="shared" si="3"/>
        <v>46.52934569</v>
      </c>
      <c r="I71" s="152">
        <f t="shared" si="8"/>
        <v>49624497</v>
      </c>
      <c r="J71" s="50">
        <f t="shared" si="4"/>
        <v>461.7990751</v>
      </c>
      <c r="K71" s="172">
        <f t="shared" si="5"/>
        <v>0.000000009305869137</v>
      </c>
      <c r="L71" s="50">
        <f t="shared" si="6"/>
        <v>0</v>
      </c>
      <c r="M71" s="265">
        <f t="shared" si="7"/>
        <v>0.000009315175007</v>
      </c>
      <c r="N71" s="50"/>
      <c r="O71" s="197"/>
      <c r="P71" s="197"/>
      <c r="Q71" s="197"/>
      <c r="R71" s="197"/>
      <c r="S71" s="197"/>
      <c r="T71" s="197"/>
      <c r="U71" s="197"/>
      <c r="V71" s="197"/>
      <c r="W71" s="197"/>
      <c r="X71" s="197"/>
      <c r="Y71" s="197"/>
      <c r="Z71" s="197"/>
    </row>
    <row r="72" ht="15.75" customHeight="1">
      <c r="A72" s="236">
        <v>44025.0</v>
      </c>
      <c r="B72" s="239">
        <v>3899999.0</v>
      </c>
      <c r="D72" s="244">
        <v>2.01</v>
      </c>
      <c r="E72" s="178">
        <v>215992.7214</v>
      </c>
      <c r="F72" s="171">
        <f t="shared" si="1"/>
        <v>0.000009305869137</v>
      </c>
      <c r="G72" s="178">
        <f t="shared" si="2"/>
        <v>7838997.99</v>
      </c>
      <c r="H72" s="197">
        <f t="shared" si="3"/>
        <v>36.29288033</v>
      </c>
      <c r="I72" s="152">
        <f t="shared" si="8"/>
        <v>53524496</v>
      </c>
      <c r="J72" s="50">
        <f t="shared" si="4"/>
        <v>498.0919554</v>
      </c>
      <c r="K72" s="172">
        <f t="shared" si="5"/>
        <v>0.000000009305869137</v>
      </c>
      <c r="L72" s="50">
        <f t="shared" si="6"/>
        <v>0</v>
      </c>
      <c r="M72" s="265">
        <f t="shared" si="7"/>
        <v>0.000009315175007</v>
      </c>
      <c r="N72" s="50"/>
      <c r="O72" s="197"/>
      <c r="P72" s="197"/>
      <c r="Q72" s="197"/>
      <c r="R72" s="197"/>
      <c r="S72" s="197"/>
      <c r="T72" s="197"/>
      <c r="U72" s="197"/>
      <c r="V72" s="197"/>
      <c r="W72" s="197"/>
      <c r="X72" s="197"/>
      <c r="Y72" s="197"/>
      <c r="Z72" s="197"/>
    </row>
    <row r="73" ht="15.75" customHeight="1">
      <c r="A73" s="236">
        <v>44025.0</v>
      </c>
      <c r="B73" s="239">
        <v>1100001.0</v>
      </c>
      <c r="D73" s="244">
        <v>2.01</v>
      </c>
      <c r="E73" s="178">
        <v>215992.7214</v>
      </c>
      <c r="F73" s="171">
        <f t="shared" si="1"/>
        <v>0.000009305869137</v>
      </c>
      <c r="G73" s="178">
        <f t="shared" si="2"/>
        <v>2211002.01</v>
      </c>
      <c r="H73" s="197">
        <f t="shared" si="3"/>
        <v>10.23646536</v>
      </c>
      <c r="I73" s="152">
        <f t="shared" si="8"/>
        <v>54624497</v>
      </c>
      <c r="J73" s="50">
        <f t="shared" si="4"/>
        <v>508.3284208</v>
      </c>
      <c r="K73" s="172">
        <f t="shared" si="5"/>
        <v>0.000000009305869137</v>
      </c>
      <c r="L73" s="50">
        <f t="shared" si="6"/>
        <v>0</v>
      </c>
      <c r="M73" s="265">
        <f t="shared" si="7"/>
        <v>0.000009315175007</v>
      </c>
      <c r="N73" s="50"/>
      <c r="O73" s="197"/>
      <c r="P73" s="197"/>
      <c r="Q73" s="197"/>
      <c r="R73" s="197"/>
      <c r="S73" s="197"/>
      <c r="T73" s="197"/>
      <c r="U73" s="197"/>
      <c r="V73" s="197"/>
      <c r="W73" s="197"/>
      <c r="X73" s="197"/>
      <c r="Y73" s="197"/>
      <c r="Z73" s="197"/>
    </row>
    <row r="74" ht="15.75" customHeight="1">
      <c r="A74" s="236">
        <v>44025.0</v>
      </c>
      <c r="B74" s="239">
        <v>4899999.0</v>
      </c>
      <c r="D74" s="244">
        <v>2.01</v>
      </c>
      <c r="E74" s="178">
        <v>215992.7214</v>
      </c>
      <c r="F74" s="171">
        <f t="shared" si="1"/>
        <v>0.000009305869137</v>
      </c>
      <c r="G74" s="178">
        <f t="shared" si="2"/>
        <v>9848997.99</v>
      </c>
      <c r="H74" s="197">
        <f t="shared" si="3"/>
        <v>45.59874947</v>
      </c>
      <c r="I74" s="152">
        <f t="shared" si="8"/>
        <v>59524496</v>
      </c>
      <c r="J74" s="50">
        <f t="shared" si="4"/>
        <v>553.9271703</v>
      </c>
      <c r="K74" s="172">
        <f t="shared" si="5"/>
        <v>0.000000009305869137</v>
      </c>
      <c r="L74" s="50">
        <f t="shared" si="6"/>
        <v>0</v>
      </c>
      <c r="M74" s="265">
        <f t="shared" si="7"/>
        <v>0.000009315175007</v>
      </c>
      <c r="N74" s="50"/>
      <c r="O74" s="197"/>
      <c r="P74" s="197"/>
      <c r="Q74" s="197"/>
      <c r="R74" s="197"/>
      <c r="S74" s="197"/>
      <c r="T74" s="197"/>
      <c r="U74" s="197"/>
      <c r="V74" s="197"/>
      <c r="W74" s="197"/>
      <c r="X74" s="197"/>
      <c r="Y74" s="197"/>
      <c r="Z74" s="197"/>
    </row>
    <row r="75" ht="15.75" customHeight="1">
      <c r="A75" s="236">
        <v>44025.0</v>
      </c>
      <c r="B75" s="239">
        <v>1918763.0</v>
      </c>
      <c r="D75" s="244">
        <v>2.01</v>
      </c>
      <c r="E75" s="178">
        <v>215992.7214</v>
      </c>
      <c r="F75" s="171">
        <f t="shared" si="1"/>
        <v>0.000009305869137</v>
      </c>
      <c r="G75" s="178">
        <f t="shared" si="2"/>
        <v>3856713.63</v>
      </c>
      <c r="H75" s="197">
        <f t="shared" si="3"/>
        <v>17.85575738</v>
      </c>
      <c r="I75" s="152">
        <f t="shared" si="8"/>
        <v>61443259</v>
      </c>
      <c r="J75" s="50">
        <f t="shared" si="4"/>
        <v>571.7829276</v>
      </c>
      <c r="K75" s="172">
        <f t="shared" si="5"/>
        <v>0.000000009305869137</v>
      </c>
      <c r="L75" s="50">
        <f t="shared" si="6"/>
        <v>0</v>
      </c>
      <c r="M75" s="265">
        <f t="shared" si="7"/>
        <v>0.000009315175007</v>
      </c>
      <c r="N75" s="50"/>
      <c r="O75" s="197"/>
      <c r="P75" s="197"/>
      <c r="Q75" s="197"/>
      <c r="R75" s="197"/>
      <c r="S75" s="197"/>
      <c r="T75" s="197"/>
      <c r="U75" s="197"/>
      <c r="V75" s="197"/>
      <c r="W75" s="197"/>
      <c r="X75" s="197"/>
      <c r="Y75" s="197"/>
      <c r="Z75" s="197"/>
    </row>
    <row r="76" ht="15.75" customHeight="1">
      <c r="A76" s="236">
        <v>44026.0</v>
      </c>
      <c r="B76" s="239">
        <v>1500000.0</v>
      </c>
      <c r="D76" s="244">
        <v>1.9</v>
      </c>
      <c r="E76" s="178">
        <v>216906.4285</v>
      </c>
      <c r="F76" s="171">
        <f t="shared" si="1"/>
        <v>0.000008759537526</v>
      </c>
      <c r="G76" s="178">
        <f t="shared" si="2"/>
        <v>2850000</v>
      </c>
      <c r="H76" s="197">
        <f t="shared" si="3"/>
        <v>13.13930629</v>
      </c>
      <c r="I76" s="152">
        <f t="shared" si="8"/>
        <v>62943259</v>
      </c>
      <c r="J76" s="50">
        <f t="shared" si="4"/>
        <v>551.3538392</v>
      </c>
      <c r="K76" s="172">
        <f t="shared" si="5"/>
        <v>0.000000008759537526</v>
      </c>
      <c r="L76" s="50">
        <f t="shared" si="6"/>
        <v>0</v>
      </c>
      <c r="M76" s="265">
        <f t="shared" si="7"/>
        <v>0.000008768297063</v>
      </c>
      <c r="N76" s="50"/>
      <c r="O76" s="197"/>
      <c r="P76" s="197"/>
      <c r="Q76" s="197"/>
      <c r="R76" s="197"/>
      <c r="S76" s="197"/>
      <c r="T76" s="197"/>
      <c r="U76" s="197"/>
      <c r="V76" s="197"/>
      <c r="W76" s="197"/>
      <c r="X76" s="197"/>
      <c r="Y76" s="197"/>
      <c r="Z76" s="197"/>
    </row>
    <row r="77" ht="15.75" customHeight="1">
      <c r="A77" s="236">
        <v>44026.0</v>
      </c>
      <c r="B77" s="239">
        <v>9000000.0</v>
      </c>
      <c r="D77" s="244">
        <v>1.6</v>
      </c>
      <c r="E77" s="178">
        <v>216906.4285</v>
      </c>
      <c r="F77" s="171">
        <f t="shared" si="1"/>
        <v>0.000007376452653</v>
      </c>
      <c r="G77" s="178">
        <f t="shared" si="2"/>
        <v>14400000</v>
      </c>
      <c r="H77" s="197">
        <f t="shared" si="3"/>
        <v>66.38807388</v>
      </c>
      <c r="I77" s="152">
        <f t="shared" si="8"/>
        <v>71943259</v>
      </c>
      <c r="J77" s="50">
        <f t="shared" si="4"/>
        <v>530.6860437</v>
      </c>
      <c r="K77" s="172">
        <f t="shared" si="5"/>
        <v>0.000000007376452653</v>
      </c>
      <c r="L77" s="50">
        <f t="shared" si="6"/>
        <v>0</v>
      </c>
      <c r="M77" s="265">
        <f t="shared" si="7"/>
        <v>0.000007383829106</v>
      </c>
      <c r="N77" s="50"/>
      <c r="O77" s="197"/>
      <c r="P77" s="197"/>
      <c r="Q77" s="197"/>
      <c r="R77" s="197"/>
      <c r="S77" s="197"/>
      <c r="T77" s="197"/>
      <c r="U77" s="197"/>
      <c r="V77" s="197"/>
      <c r="W77" s="197"/>
      <c r="X77" s="197"/>
      <c r="Y77" s="197"/>
      <c r="Z77" s="197"/>
    </row>
    <row r="78" ht="15.75" customHeight="1">
      <c r="A78" s="236">
        <v>44026.0</v>
      </c>
      <c r="B78" s="239">
        <v>1999950.0</v>
      </c>
      <c r="D78" s="244">
        <v>1.77</v>
      </c>
      <c r="E78" s="178">
        <v>216906.4285</v>
      </c>
      <c r="F78" s="171">
        <f t="shared" si="1"/>
        <v>0.000008160200748</v>
      </c>
      <c r="G78" s="178">
        <f t="shared" si="2"/>
        <v>3539911.5</v>
      </c>
      <c r="H78" s="197">
        <f t="shared" si="3"/>
        <v>16.31999349</v>
      </c>
      <c r="I78" s="152">
        <f t="shared" si="8"/>
        <v>73943209</v>
      </c>
      <c r="J78" s="50">
        <f t="shared" si="4"/>
        <v>603.3914294</v>
      </c>
      <c r="K78" s="172">
        <f t="shared" si="5"/>
        <v>0.000000008160200748</v>
      </c>
      <c r="L78" s="50">
        <f t="shared" si="6"/>
        <v>0</v>
      </c>
      <c r="M78" s="265">
        <f t="shared" si="7"/>
        <v>0.000008168360948</v>
      </c>
      <c r="N78" s="50"/>
      <c r="O78" s="197"/>
      <c r="P78" s="197"/>
      <c r="Q78" s="197"/>
      <c r="R78" s="197"/>
      <c r="S78" s="197"/>
      <c r="T78" s="197"/>
      <c r="U78" s="197"/>
      <c r="V78" s="197"/>
      <c r="W78" s="197"/>
      <c r="X78" s="197"/>
      <c r="Y78" s="197"/>
      <c r="Z78" s="197"/>
    </row>
    <row r="79" ht="15.75" customHeight="1">
      <c r="A79" s="236">
        <v>44026.0</v>
      </c>
      <c r="B79" s="239">
        <v>6414801.0</v>
      </c>
      <c r="D79" s="244">
        <v>1.48</v>
      </c>
      <c r="E79" s="178">
        <v>216906.4285</v>
      </c>
      <c r="F79" s="171">
        <f t="shared" si="1"/>
        <v>0.000006823218704</v>
      </c>
      <c r="G79" s="178">
        <f t="shared" si="2"/>
        <v>9493905.48</v>
      </c>
      <c r="H79" s="197">
        <f t="shared" si="3"/>
        <v>43.76959017</v>
      </c>
      <c r="I79" s="152">
        <f t="shared" si="8"/>
        <v>80358010</v>
      </c>
      <c r="J79" s="50">
        <f t="shared" si="4"/>
        <v>548.3002769</v>
      </c>
      <c r="K79" s="172">
        <f t="shared" si="5"/>
        <v>0.000000006823218704</v>
      </c>
      <c r="L79" s="50">
        <f t="shared" si="6"/>
        <v>0</v>
      </c>
      <c r="M79" s="265">
        <f t="shared" si="7"/>
        <v>0.000006830041923</v>
      </c>
      <c r="N79" s="50"/>
      <c r="O79" s="197"/>
      <c r="P79" s="197"/>
      <c r="Q79" s="197"/>
      <c r="R79" s="197"/>
      <c r="S79" s="197"/>
      <c r="T79" s="197"/>
      <c r="U79" s="197"/>
      <c r="V79" s="197"/>
      <c r="W79" s="197"/>
      <c r="X79" s="197"/>
      <c r="Y79" s="197"/>
      <c r="Z79" s="197"/>
    </row>
    <row r="80" ht="15.75" customHeight="1">
      <c r="A80" s="236">
        <v>44026.0</v>
      </c>
      <c r="B80" s="239">
        <v>2585199.0</v>
      </c>
      <c r="D80" s="244">
        <v>1.48</v>
      </c>
      <c r="E80" s="178">
        <v>216906.4285</v>
      </c>
      <c r="F80" s="171">
        <f t="shared" si="1"/>
        <v>0.000006823218704</v>
      </c>
      <c r="G80" s="178">
        <f t="shared" si="2"/>
        <v>3826094.52</v>
      </c>
      <c r="H80" s="197">
        <f t="shared" si="3"/>
        <v>17.63937817</v>
      </c>
      <c r="I80" s="152">
        <f t="shared" si="8"/>
        <v>82943209</v>
      </c>
      <c r="J80" s="50">
        <f t="shared" si="4"/>
        <v>565.939655</v>
      </c>
      <c r="K80" s="172">
        <f t="shared" si="5"/>
        <v>0.000000006823218704</v>
      </c>
      <c r="L80" s="50">
        <f t="shared" si="6"/>
        <v>0</v>
      </c>
      <c r="M80" s="265">
        <f t="shared" si="7"/>
        <v>0.000006830041923</v>
      </c>
      <c r="N80" s="50"/>
      <c r="O80" s="197"/>
      <c r="P80" s="197"/>
      <c r="Q80" s="197"/>
      <c r="R80" s="197"/>
      <c r="S80" s="197"/>
      <c r="T80" s="197"/>
      <c r="U80" s="197"/>
      <c r="V80" s="197"/>
      <c r="W80" s="197"/>
      <c r="X80" s="197"/>
      <c r="Y80" s="197"/>
      <c r="Z80" s="197"/>
    </row>
    <row r="81" ht="15.75" customHeight="1">
      <c r="A81" s="236">
        <v>44026.0</v>
      </c>
      <c r="B81" s="239">
        <v>9000000.0</v>
      </c>
      <c r="D81" s="244">
        <v>1.4</v>
      </c>
      <c r="E81" s="178">
        <v>216906.4285</v>
      </c>
      <c r="F81" s="171">
        <f t="shared" si="1"/>
        <v>0.000006454396072</v>
      </c>
      <c r="G81" s="178">
        <f t="shared" si="2"/>
        <v>12600000</v>
      </c>
      <c r="H81" s="197">
        <f t="shared" si="3"/>
        <v>58.08956464</v>
      </c>
      <c r="I81" s="152">
        <f t="shared" si="8"/>
        <v>91943209</v>
      </c>
      <c r="J81" s="50">
        <f t="shared" si="4"/>
        <v>593.437887</v>
      </c>
      <c r="K81" s="172">
        <f t="shared" si="5"/>
        <v>0.000000006454396072</v>
      </c>
      <c r="L81" s="50">
        <f t="shared" si="6"/>
        <v>0</v>
      </c>
      <c r="M81" s="265">
        <f t="shared" si="7"/>
        <v>0.000006460850468</v>
      </c>
      <c r="N81" s="50"/>
      <c r="O81" s="197"/>
      <c r="P81" s="197"/>
      <c r="Q81" s="197"/>
      <c r="R81" s="197"/>
      <c r="S81" s="197"/>
      <c r="T81" s="197"/>
      <c r="U81" s="197"/>
      <c r="V81" s="197"/>
      <c r="W81" s="197"/>
      <c r="X81" s="197"/>
      <c r="Y81" s="197"/>
      <c r="Z81" s="197"/>
    </row>
    <row r="82" ht="15.75" customHeight="1">
      <c r="A82" s="236">
        <v>44027.0</v>
      </c>
      <c r="B82" s="239">
        <v>1245600.0</v>
      </c>
      <c r="D82" s="244">
        <v>1.39</v>
      </c>
      <c r="E82" s="178">
        <v>219799.4497</v>
      </c>
      <c r="F82" s="171">
        <f t="shared" si="1"/>
        <v>0.000006323946679</v>
      </c>
      <c r="G82" s="178">
        <f t="shared" si="2"/>
        <v>1731384</v>
      </c>
      <c r="H82" s="197">
        <f t="shared" si="3"/>
        <v>7.877107983</v>
      </c>
      <c r="I82" s="152">
        <f t="shared" si="8"/>
        <v>93188809</v>
      </c>
      <c r="J82" s="50">
        <f t="shared" si="4"/>
        <v>589.3210592</v>
      </c>
      <c r="K82" s="172">
        <f t="shared" si="5"/>
        <v>0.000000006323946679</v>
      </c>
      <c r="L82" s="50">
        <f t="shared" si="6"/>
        <v>0</v>
      </c>
      <c r="M82" s="265">
        <f t="shared" si="7"/>
        <v>0.000006330270626</v>
      </c>
      <c r="N82" s="50"/>
      <c r="O82" s="197"/>
      <c r="P82" s="197"/>
      <c r="Q82" s="197"/>
      <c r="R82" s="197"/>
      <c r="S82" s="197"/>
      <c r="T82" s="197"/>
      <c r="U82" s="197"/>
      <c r="V82" s="197"/>
      <c r="W82" s="197"/>
      <c r="X82" s="197"/>
      <c r="Y82" s="197"/>
      <c r="Z82" s="197"/>
    </row>
    <row r="83" ht="15.75" customHeight="1">
      <c r="A83" s="236">
        <v>44027.0</v>
      </c>
      <c r="B83" s="239">
        <v>700000.0</v>
      </c>
      <c r="D83" s="244">
        <v>1.39</v>
      </c>
      <c r="E83" s="178">
        <v>219799.4497</v>
      </c>
      <c r="F83" s="171">
        <f t="shared" si="1"/>
        <v>0.000006323946679</v>
      </c>
      <c r="G83" s="178">
        <f t="shared" si="2"/>
        <v>973000</v>
      </c>
      <c r="H83" s="197">
        <f t="shared" si="3"/>
        <v>4.426762675</v>
      </c>
      <c r="I83" s="152">
        <f t="shared" si="8"/>
        <v>93888809</v>
      </c>
      <c r="J83" s="50">
        <f t="shared" si="4"/>
        <v>593.7478219</v>
      </c>
      <c r="K83" s="172">
        <f t="shared" si="5"/>
        <v>0.000000006323946679</v>
      </c>
      <c r="L83" s="50">
        <f t="shared" si="6"/>
        <v>0</v>
      </c>
      <c r="M83" s="265">
        <f t="shared" si="7"/>
        <v>0.000006330270626</v>
      </c>
      <c r="N83" s="50"/>
      <c r="O83" s="197"/>
      <c r="P83" s="197"/>
      <c r="Q83" s="197"/>
      <c r="R83" s="197"/>
      <c r="S83" s="197"/>
      <c r="T83" s="197"/>
      <c r="U83" s="197"/>
      <c r="V83" s="197"/>
      <c r="W83" s="197"/>
      <c r="X83" s="197"/>
      <c r="Y83" s="197"/>
      <c r="Z83" s="197"/>
    </row>
    <row r="84" ht="15.75" customHeight="1">
      <c r="A84" s="236">
        <v>44027.0</v>
      </c>
      <c r="B84" s="239">
        <v>6200000.0</v>
      </c>
      <c r="D84" s="244">
        <v>1.35</v>
      </c>
      <c r="E84" s="178">
        <v>219799.4497</v>
      </c>
      <c r="F84" s="171">
        <f t="shared" si="1"/>
        <v>0.000006141962602</v>
      </c>
      <c r="G84" s="178">
        <f t="shared" si="2"/>
        <v>8370000</v>
      </c>
      <c r="H84" s="197">
        <f t="shared" si="3"/>
        <v>38.08016813</v>
      </c>
      <c r="I84" s="152">
        <f t="shared" si="8"/>
        <v>100088809</v>
      </c>
      <c r="J84" s="50">
        <f t="shared" si="4"/>
        <v>614.7417218</v>
      </c>
      <c r="K84" s="172">
        <f t="shared" si="5"/>
        <v>0.000000006141962602</v>
      </c>
      <c r="L84" s="50">
        <f t="shared" si="6"/>
        <v>0</v>
      </c>
      <c r="M84" s="265">
        <f t="shared" si="7"/>
        <v>0.000006148104565</v>
      </c>
      <c r="N84" s="50"/>
      <c r="O84" s="197"/>
      <c r="P84" s="197"/>
      <c r="Q84" s="197"/>
      <c r="R84" s="197"/>
      <c r="S84" s="197"/>
      <c r="T84" s="197"/>
      <c r="U84" s="197"/>
      <c r="V84" s="197"/>
      <c r="W84" s="197"/>
      <c r="X84" s="197"/>
      <c r="Y84" s="197"/>
      <c r="Z84" s="197"/>
    </row>
    <row r="85" ht="15.75" customHeight="1">
      <c r="A85" s="236">
        <v>44029.0</v>
      </c>
      <c r="B85" s="239">
        <v>6452618.0</v>
      </c>
      <c r="D85" s="244">
        <v>1.45</v>
      </c>
      <c r="E85" s="178">
        <v>223823.8224</v>
      </c>
      <c r="F85" s="171">
        <f t="shared" si="1"/>
        <v>0.000006478309522</v>
      </c>
      <c r="G85" s="178">
        <f t="shared" si="2"/>
        <v>9356296.1</v>
      </c>
      <c r="H85" s="197">
        <f t="shared" si="3"/>
        <v>41.80205663</v>
      </c>
      <c r="I85" s="152">
        <f t="shared" si="8"/>
        <v>106541427</v>
      </c>
      <c r="J85" s="50">
        <f t="shared" si="4"/>
        <v>690.2083411</v>
      </c>
      <c r="K85" s="172">
        <f t="shared" si="5"/>
        <v>0.000000006478309522</v>
      </c>
      <c r="L85" s="50">
        <f t="shared" si="6"/>
        <v>0</v>
      </c>
      <c r="M85" s="265">
        <f t="shared" si="7"/>
        <v>0.000006484787832</v>
      </c>
      <c r="N85" s="50"/>
      <c r="O85" s="197"/>
      <c r="P85" s="197"/>
      <c r="Q85" s="197"/>
      <c r="R85" s="197"/>
      <c r="S85" s="197"/>
      <c r="T85" s="197"/>
      <c r="U85" s="197"/>
      <c r="V85" s="197"/>
      <c r="W85" s="197"/>
      <c r="X85" s="197"/>
      <c r="Y85" s="197"/>
      <c r="Z85" s="197"/>
    </row>
    <row r="86" ht="15.75" customHeight="1">
      <c r="A86" s="236">
        <v>44032.0</v>
      </c>
      <c r="B86" s="239">
        <v>2500000.0</v>
      </c>
      <c r="D86" s="244">
        <v>1.45</v>
      </c>
      <c r="E86" s="178">
        <v>226660.2504</v>
      </c>
      <c r="F86" s="171">
        <f t="shared" si="1"/>
        <v>0.000006397239911</v>
      </c>
      <c r="G86" s="178">
        <f t="shared" si="2"/>
        <v>3625000</v>
      </c>
      <c r="H86" s="197">
        <f t="shared" si="3"/>
        <v>15.99309978</v>
      </c>
      <c r="I86" s="152">
        <f t="shared" si="8"/>
        <v>109041427</v>
      </c>
      <c r="J86" s="50">
        <f t="shared" si="4"/>
        <v>697.5641687</v>
      </c>
      <c r="K86" s="172">
        <f t="shared" si="5"/>
        <v>0.000000006397239911</v>
      </c>
      <c r="L86" s="50">
        <f t="shared" si="6"/>
        <v>0</v>
      </c>
      <c r="M86" s="265">
        <f t="shared" si="7"/>
        <v>0.00000640363715</v>
      </c>
      <c r="N86" s="50"/>
      <c r="O86" s="197"/>
      <c r="P86" s="197"/>
      <c r="Q86" s="197"/>
      <c r="R86" s="197"/>
      <c r="S86" s="197"/>
      <c r="T86" s="197"/>
      <c r="U86" s="197"/>
      <c r="V86" s="197"/>
      <c r="W86" s="197"/>
      <c r="X86" s="197"/>
      <c r="Y86" s="197"/>
      <c r="Z86" s="197"/>
    </row>
    <row r="87" ht="15.75" customHeight="1">
      <c r="A87" s="236">
        <v>44039.0</v>
      </c>
      <c r="B87" s="244">
        <v>5.0</v>
      </c>
      <c r="D87" s="244">
        <v>1.45</v>
      </c>
      <c r="E87" s="178">
        <v>241970.7809</v>
      </c>
      <c r="F87" s="171">
        <f t="shared" si="1"/>
        <v>0.000005992459067</v>
      </c>
      <c r="G87" s="178">
        <f t="shared" si="2"/>
        <v>7.25</v>
      </c>
      <c r="H87" s="197">
        <f t="shared" si="3"/>
        <v>0.00002996229534</v>
      </c>
      <c r="I87" s="152">
        <f t="shared" si="8"/>
        <v>109041432</v>
      </c>
      <c r="J87" s="50">
        <f t="shared" si="4"/>
        <v>653.4263179</v>
      </c>
      <c r="K87" s="172">
        <f t="shared" si="5"/>
        <v>0.000000005992459067</v>
      </c>
      <c r="L87" s="50">
        <f t="shared" si="6"/>
        <v>0</v>
      </c>
      <c r="M87" s="265">
        <f t="shared" si="7"/>
        <v>0.000005998451526</v>
      </c>
      <c r="N87" s="50"/>
      <c r="O87" s="197"/>
      <c r="P87" s="197"/>
      <c r="Q87" s="197"/>
      <c r="R87" s="197"/>
      <c r="S87" s="197"/>
      <c r="T87" s="197"/>
      <c r="U87" s="197"/>
      <c r="V87" s="197"/>
      <c r="W87" s="197"/>
      <c r="X87" s="197"/>
      <c r="Y87" s="197"/>
      <c r="Z87" s="197"/>
    </row>
    <row r="88" ht="15.75" customHeight="1">
      <c r="A88" s="236">
        <v>44039.0</v>
      </c>
      <c r="B88" s="239">
        <v>4999995.0</v>
      </c>
      <c r="D88" s="244">
        <v>1.45</v>
      </c>
      <c r="E88" s="178">
        <v>241970.7809</v>
      </c>
      <c r="F88" s="171">
        <f t="shared" si="1"/>
        <v>0.000005992459067</v>
      </c>
      <c r="G88" s="178">
        <f t="shared" si="2"/>
        <v>7249992.75</v>
      </c>
      <c r="H88" s="197">
        <f t="shared" si="3"/>
        <v>29.96226537</v>
      </c>
      <c r="I88" s="152">
        <f t="shared" si="8"/>
        <v>114041427</v>
      </c>
      <c r="J88" s="50">
        <f t="shared" si="4"/>
        <v>683.3885833</v>
      </c>
      <c r="K88" s="172">
        <f t="shared" si="5"/>
        <v>0.000000005992459067</v>
      </c>
      <c r="L88" s="50">
        <f t="shared" si="6"/>
        <v>0</v>
      </c>
      <c r="M88" s="265">
        <f t="shared" si="7"/>
        <v>0.000005998451526</v>
      </c>
      <c r="N88" s="50"/>
      <c r="O88" s="197"/>
      <c r="P88" s="197"/>
      <c r="Q88" s="197"/>
      <c r="R88" s="197"/>
      <c r="S88" s="197"/>
      <c r="T88" s="197"/>
      <c r="U88" s="197"/>
      <c r="V88" s="197"/>
      <c r="W88" s="197"/>
      <c r="X88" s="197"/>
      <c r="Y88" s="197"/>
      <c r="Z88" s="197"/>
    </row>
    <row r="89" ht="15.75" customHeight="1">
      <c r="A89" s="236">
        <v>44041.0</v>
      </c>
      <c r="B89" s="239">
        <v>973852.0</v>
      </c>
      <c r="D89" s="244">
        <v>1.48</v>
      </c>
      <c r="E89" s="178">
        <v>249580.4825</v>
      </c>
      <c r="F89" s="171">
        <f t="shared" si="1"/>
        <v>0.000005929950873</v>
      </c>
      <c r="G89" s="178">
        <f t="shared" si="2"/>
        <v>1441300.96</v>
      </c>
      <c r="H89" s="197">
        <f t="shared" si="3"/>
        <v>5.774894517</v>
      </c>
      <c r="I89" s="152">
        <f t="shared" si="8"/>
        <v>115015279</v>
      </c>
      <c r="J89" s="50">
        <f t="shared" si="4"/>
        <v>682.0349541</v>
      </c>
      <c r="K89" s="172">
        <f t="shared" si="5"/>
        <v>0.000000005929950873</v>
      </c>
      <c r="L89" s="50">
        <f t="shared" si="6"/>
        <v>0</v>
      </c>
      <c r="M89" s="265">
        <f t="shared" si="7"/>
        <v>0.000005935880824</v>
      </c>
      <c r="N89" s="50"/>
      <c r="O89" s="197"/>
      <c r="P89" s="197"/>
      <c r="Q89" s="197"/>
      <c r="R89" s="197"/>
      <c r="S89" s="197"/>
      <c r="T89" s="197"/>
      <c r="U89" s="197"/>
      <c r="V89" s="197"/>
      <c r="W89" s="197"/>
      <c r="X89" s="197"/>
      <c r="Y89" s="197"/>
      <c r="Z89" s="197"/>
    </row>
    <row r="90" ht="15.75" customHeight="1">
      <c r="A90" s="236">
        <v>44041.0</v>
      </c>
      <c r="B90" s="239">
        <v>3732542.0</v>
      </c>
      <c r="D90" s="244">
        <v>1.47</v>
      </c>
      <c r="E90" s="178">
        <v>249580.4825</v>
      </c>
      <c r="F90" s="171">
        <f t="shared" si="1"/>
        <v>0.000005889883637</v>
      </c>
      <c r="G90" s="178">
        <f t="shared" si="2"/>
        <v>5486836.74</v>
      </c>
      <c r="H90" s="197">
        <f t="shared" si="3"/>
        <v>21.98423805</v>
      </c>
      <c r="I90" s="152">
        <f t="shared" si="8"/>
        <v>118747821</v>
      </c>
      <c r="J90" s="50">
        <f t="shared" si="4"/>
        <v>699.4108478</v>
      </c>
      <c r="K90" s="172">
        <f t="shared" si="5"/>
        <v>0.000000005889883637</v>
      </c>
      <c r="L90" s="50">
        <f t="shared" si="6"/>
        <v>0</v>
      </c>
      <c r="M90" s="265">
        <f t="shared" si="7"/>
        <v>0.000005895773521</v>
      </c>
      <c r="N90" s="50"/>
      <c r="O90" s="197"/>
      <c r="P90" s="197"/>
      <c r="Q90" s="197"/>
      <c r="R90" s="197"/>
      <c r="S90" s="197"/>
      <c r="T90" s="197"/>
      <c r="U90" s="197"/>
      <c r="V90" s="197"/>
      <c r="W90" s="197"/>
      <c r="X90" s="197"/>
      <c r="Y90" s="197"/>
      <c r="Z90" s="197"/>
    </row>
    <row r="91" ht="15.75" customHeight="1">
      <c r="A91" s="236">
        <v>44047.0</v>
      </c>
      <c r="B91" s="239">
        <v>1200000.0</v>
      </c>
      <c r="D91" s="244">
        <v>1.61</v>
      </c>
      <c r="E91" s="178">
        <v>265597.9061</v>
      </c>
      <c r="F91" s="171">
        <f t="shared" si="1"/>
        <v>0.000006061794777</v>
      </c>
      <c r="G91" s="178">
        <f t="shared" si="2"/>
        <v>1932000</v>
      </c>
      <c r="H91" s="197">
        <f t="shared" si="3"/>
        <v>7.274153732</v>
      </c>
      <c r="I91" s="152">
        <f t="shared" si="8"/>
        <v>119947821</v>
      </c>
      <c r="J91" s="50">
        <f t="shared" si="4"/>
        <v>727.0990749</v>
      </c>
      <c r="K91" s="172">
        <f t="shared" si="5"/>
        <v>0.000000006061794777</v>
      </c>
      <c r="L91" s="50">
        <f t="shared" si="6"/>
        <v>0</v>
      </c>
      <c r="M91" s="265">
        <f t="shared" si="7"/>
        <v>0.000006067856572</v>
      </c>
      <c r="N91" s="50"/>
      <c r="O91" s="197"/>
      <c r="P91" s="197"/>
      <c r="Q91" s="197"/>
      <c r="R91" s="197"/>
      <c r="S91" s="197"/>
      <c r="T91" s="197"/>
      <c r="U91" s="197"/>
      <c r="V91" s="197"/>
      <c r="W91" s="197"/>
      <c r="X91" s="197"/>
      <c r="Y91" s="197"/>
      <c r="Z91" s="197"/>
    </row>
    <row r="92" ht="15.75" customHeight="1">
      <c r="A92" s="236">
        <v>44048.0</v>
      </c>
      <c r="B92" s="239">
        <v>1900000.0</v>
      </c>
      <c r="D92" s="244">
        <v>1.63</v>
      </c>
      <c r="E92" s="178">
        <v>271032.2178</v>
      </c>
      <c r="F92" s="171">
        <f t="shared" si="1"/>
        <v>0.000006014045169</v>
      </c>
      <c r="G92" s="178">
        <f t="shared" si="2"/>
        <v>3097000</v>
      </c>
      <c r="H92" s="197">
        <f t="shared" si="3"/>
        <v>11.42668582</v>
      </c>
      <c r="I92" s="152">
        <f t="shared" si="8"/>
        <v>121847821</v>
      </c>
      <c r="J92" s="50">
        <f t="shared" si="4"/>
        <v>732.7982992</v>
      </c>
      <c r="K92" s="172">
        <f t="shared" si="5"/>
        <v>0.000000006014045169</v>
      </c>
      <c r="L92" s="50">
        <f t="shared" si="6"/>
        <v>0</v>
      </c>
      <c r="M92" s="265">
        <f t="shared" si="7"/>
        <v>0.000006020059214</v>
      </c>
      <c r="N92" s="50"/>
      <c r="O92" s="197"/>
      <c r="P92" s="197"/>
      <c r="Q92" s="197"/>
      <c r="R92" s="197"/>
      <c r="S92" s="197"/>
      <c r="T92" s="197"/>
      <c r="U92" s="197"/>
      <c r="V92" s="197"/>
      <c r="W92" s="197"/>
      <c r="X92" s="197"/>
      <c r="Y92" s="197"/>
      <c r="Z92" s="197"/>
    </row>
    <row r="93" ht="15.75" customHeight="1">
      <c r="A93" s="280">
        <v>44050.0</v>
      </c>
      <c r="B93" s="239">
        <v>3569416.0</v>
      </c>
      <c r="D93" s="244">
        <v>1.95</v>
      </c>
      <c r="E93" s="178">
        <v>284601.2685</v>
      </c>
      <c r="F93" s="171">
        <f t="shared" si="1"/>
        <v>0.000006851691176</v>
      </c>
      <c r="G93" s="178">
        <f t="shared" si="2"/>
        <v>6960361.2</v>
      </c>
      <c r="H93" s="197">
        <f t="shared" si="3"/>
        <v>24.45653611</v>
      </c>
      <c r="I93" s="152">
        <f t="shared" si="8"/>
        <v>125417237</v>
      </c>
      <c r="J93" s="50">
        <f t="shared" si="4"/>
        <v>859.320176</v>
      </c>
      <c r="K93" s="172">
        <f t="shared" si="5"/>
        <v>0.000000006851691176</v>
      </c>
      <c r="L93" s="50">
        <f t="shared" si="6"/>
        <v>0</v>
      </c>
      <c r="M93" s="265">
        <f t="shared" si="7"/>
        <v>0.000006858542867</v>
      </c>
      <c r="N93" s="50"/>
      <c r="O93" s="197"/>
      <c r="P93" s="197"/>
      <c r="Q93" s="197"/>
      <c r="R93" s="197"/>
      <c r="S93" s="197"/>
      <c r="T93" s="197"/>
      <c r="U93" s="197"/>
      <c r="V93" s="197"/>
      <c r="W93" s="197"/>
      <c r="X93" s="197"/>
      <c r="Y93" s="197"/>
      <c r="Z93" s="197"/>
    </row>
    <row r="94" ht="15.75" customHeight="1">
      <c r="A94" s="280">
        <v>44050.0</v>
      </c>
      <c r="B94" s="239">
        <v>1000000.0</v>
      </c>
      <c r="D94" s="244">
        <v>2.1</v>
      </c>
      <c r="E94" s="178">
        <v>284601.2685</v>
      </c>
      <c r="F94" s="171">
        <f t="shared" si="1"/>
        <v>0.000007378744343</v>
      </c>
      <c r="G94" s="178">
        <f t="shared" si="2"/>
        <v>2100000</v>
      </c>
      <c r="H94" s="197">
        <f t="shared" si="3"/>
        <v>7.378744343</v>
      </c>
      <c r="I94" s="152">
        <f t="shared" si="8"/>
        <v>126417237</v>
      </c>
      <c r="J94" s="50">
        <f t="shared" si="4"/>
        <v>932.8004724</v>
      </c>
      <c r="K94" s="172">
        <f t="shared" si="5"/>
        <v>0.000000007378744343</v>
      </c>
      <c r="L94" s="50">
        <f t="shared" si="6"/>
        <v>0</v>
      </c>
      <c r="M94" s="265">
        <f t="shared" si="7"/>
        <v>0.000007386123088</v>
      </c>
      <c r="N94" s="50"/>
      <c r="O94" s="197"/>
      <c r="P94" s="197"/>
      <c r="Q94" s="197"/>
      <c r="R94" s="197"/>
      <c r="S94" s="197"/>
      <c r="T94" s="197"/>
      <c r="U94" s="197"/>
      <c r="V94" s="197"/>
      <c r="W94" s="197"/>
      <c r="X94" s="197"/>
      <c r="Y94" s="197"/>
      <c r="Z94" s="197"/>
    </row>
    <row r="95" ht="15.75" customHeight="1">
      <c r="A95" s="236">
        <v>44053.0</v>
      </c>
      <c r="B95" s="239">
        <v>1000000.0</v>
      </c>
      <c r="D95" s="244">
        <v>2.12</v>
      </c>
      <c r="E95" s="178">
        <v>284125.3128</v>
      </c>
      <c r="F95" s="171">
        <f t="shared" si="1"/>
        <v>0.000007461496405</v>
      </c>
      <c r="G95" s="178">
        <f t="shared" si="2"/>
        <v>2120000</v>
      </c>
      <c r="H95" s="197">
        <f t="shared" si="3"/>
        <v>7.461496405</v>
      </c>
      <c r="I95" s="152">
        <f t="shared" si="8"/>
        <v>127417237</v>
      </c>
      <c r="J95" s="50">
        <f t="shared" si="4"/>
        <v>950.7232558</v>
      </c>
      <c r="K95" s="172">
        <f t="shared" si="5"/>
        <v>0.000000007461496405</v>
      </c>
      <c r="L95" s="50">
        <f t="shared" si="6"/>
        <v>0</v>
      </c>
      <c r="M95" s="265">
        <f t="shared" si="7"/>
        <v>0.000007468957901</v>
      </c>
      <c r="N95" s="50"/>
      <c r="O95" s="197"/>
      <c r="P95" s="197"/>
      <c r="Q95" s="197"/>
      <c r="R95" s="197"/>
      <c r="S95" s="197"/>
      <c r="T95" s="197"/>
      <c r="U95" s="197"/>
      <c r="V95" s="197"/>
      <c r="W95" s="197"/>
      <c r="X95" s="197"/>
      <c r="Y95" s="197"/>
      <c r="Z95" s="197"/>
    </row>
    <row r="96" ht="15.75" customHeight="1">
      <c r="A96" s="236">
        <v>44054.0</v>
      </c>
      <c r="B96" s="239">
        <v>223000.0</v>
      </c>
      <c r="D96" s="244">
        <v>1.75</v>
      </c>
      <c r="E96" s="178">
        <v>284003.0154</v>
      </c>
      <c r="F96" s="171">
        <f t="shared" si="1"/>
        <v>0.000006161906406</v>
      </c>
      <c r="G96" s="178">
        <f t="shared" si="2"/>
        <v>390250</v>
      </c>
      <c r="H96" s="197">
        <f t="shared" si="3"/>
        <v>1.374105129</v>
      </c>
      <c r="I96" s="152">
        <f t="shared" si="8"/>
        <v>127640237</v>
      </c>
      <c r="J96" s="50">
        <f t="shared" si="4"/>
        <v>786.5071941</v>
      </c>
      <c r="K96" s="172">
        <f t="shared" si="5"/>
        <v>0.000000006161906406</v>
      </c>
      <c r="L96" s="50">
        <f t="shared" si="6"/>
        <v>0</v>
      </c>
      <c r="M96" s="265">
        <f t="shared" si="7"/>
        <v>0.000006168068313</v>
      </c>
      <c r="N96" s="50"/>
      <c r="O96" s="197"/>
      <c r="P96" s="197"/>
      <c r="Q96" s="197"/>
      <c r="R96" s="197"/>
      <c r="S96" s="197"/>
      <c r="T96" s="197"/>
      <c r="U96" s="197"/>
      <c r="V96" s="197"/>
      <c r="W96" s="197"/>
      <c r="X96" s="197"/>
      <c r="Y96" s="197"/>
      <c r="Z96" s="197"/>
    </row>
    <row r="97" ht="15.75" customHeight="1">
      <c r="A97" s="236">
        <v>44054.0</v>
      </c>
      <c r="B97" s="239">
        <v>792082.0</v>
      </c>
      <c r="D97" s="244">
        <v>1.75</v>
      </c>
      <c r="E97" s="178">
        <v>284003.0154</v>
      </c>
      <c r="F97" s="171">
        <f t="shared" si="1"/>
        <v>0.000006161906406</v>
      </c>
      <c r="G97" s="178">
        <f t="shared" si="2"/>
        <v>1386143.5</v>
      </c>
      <c r="H97" s="197">
        <f t="shared" si="3"/>
        <v>4.88073515</v>
      </c>
      <c r="I97" s="152">
        <f t="shared" si="8"/>
        <v>128432319</v>
      </c>
      <c r="J97" s="50">
        <f t="shared" si="4"/>
        <v>791.3879292</v>
      </c>
      <c r="K97" s="172">
        <f t="shared" si="5"/>
        <v>0.000000006161906406</v>
      </c>
      <c r="L97" s="50">
        <f t="shared" si="6"/>
        <v>0</v>
      </c>
      <c r="M97" s="265">
        <f t="shared" si="7"/>
        <v>0.000006168068313</v>
      </c>
      <c r="N97" s="50"/>
      <c r="O97" s="197"/>
      <c r="P97" s="197"/>
      <c r="Q97" s="197"/>
      <c r="R97" s="197"/>
      <c r="S97" s="197"/>
      <c r="T97" s="197"/>
      <c r="U97" s="197"/>
      <c r="V97" s="197"/>
      <c r="W97" s="197"/>
      <c r="X97" s="197"/>
      <c r="Y97" s="197"/>
      <c r="Z97" s="197"/>
    </row>
    <row r="98" ht="15.75" customHeight="1">
      <c r="A98" s="280">
        <v>44055.0</v>
      </c>
      <c r="B98" s="239">
        <v>43000.0</v>
      </c>
      <c r="D98" s="244">
        <v>1.89</v>
      </c>
      <c r="E98" s="178">
        <v>287367.7348</v>
      </c>
      <c r="F98" s="171">
        <f t="shared" si="1"/>
        <v>0.000006576938783</v>
      </c>
      <c r="G98" s="178">
        <f t="shared" si="2"/>
        <v>81270</v>
      </c>
      <c r="H98" s="197">
        <f t="shared" si="3"/>
        <v>0.2828083677</v>
      </c>
      <c r="I98" s="152">
        <f t="shared" si="8"/>
        <v>128475319</v>
      </c>
      <c r="J98" s="50">
        <f t="shared" si="4"/>
        <v>844.9743082</v>
      </c>
      <c r="K98" s="172">
        <f t="shared" si="5"/>
        <v>0.000000006576938783</v>
      </c>
      <c r="L98" s="50">
        <f t="shared" si="6"/>
        <v>0</v>
      </c>
      <c r="M98" s="265">
        <f t="shared" si="7"/>
        <v>0.000006583515722</v>
      </c>
      <c r="N98" s="50"/>
      <c r="O98" s="197"/>
      <c r="P98" s="197"/>
      <c r="Q98" s="197"/>
      <c r="R98" s="197"/>
      <c r="S98" s="197"/>
      <c r="T98" s="197"/>
      <c r="U98" s="197"/>
      <c r="V98" s="197"/>
      <c r="W98" s="197"/>
      <c r="X98" s="197"/>
      <c r="Y98" s="197"/>
      <c r="Z98" s="197"/>
    </row>
    <row r="99" ht="15.75" customHeight="1">
      <c r="A99" s="280">
        <v>44055.0</v>
      </c>
      <c r="B99" s="281"/>
      <c r="C99" s="239">
        <v>1001.0</v>
      </c>
      <c r="D99" s="244">
        <v>2.12</v>
      </c>
      <c r="E99" s="178">
        <v>287367.7348</v>
      </c>
      <c r="F99" s="171">
        <f t="shared" si="1"/>
        <v>0.000007377306995</v>
      </c>
      <c r="G99" s="178">
        <f t="shared" si="2"/>
        <v>2122.12</v>
      </c>
      <c r="H99" s="197">
        <f t="shared" si="3"/>
        <v>0.007384684302</v>
      </c>
      <c r="I99" s="152">
        <f t="shared" si="8"/>
        <v>128474318</v>
      </c>
      <c r="J99" s="50">
        <f t="shared" si="4"/>
        <v>947.7944848</v>
      </c>
      <c r="K99" s="172">
        <f t="shared" si="5"/>
        <v>0.000000007377306995</v>
      </c>
      <c r="L99" s="50">
        <f t="shared" si="6"/>
        <v>0.00000007377306995</v>
      </c>
      <c r="M99" s="265">
        <f t="shared" si="7"/>
        <v>0.000007310911232</v>
      </c>
      <c r="N99" s="50"/>
      <c r="O99" s="197"/>
      <c r="P99" s="197"/>
      <c r="Q99" s="197"/>
      <c r="R99" s="197"/>
      <c r="S99" s="197"/>
      <c r="T99" s="197"/>
      <c r="U99" s="197"/>
      <c r="V99" s="197"/>
      <c r="W99" s="197"/>
      <c r="X99" s="197"/>
      <c r="Y99" s="197"/>
      <c r="Z99" s="197"/>
    </row>
    <row r="100" ht="15.75" customHeight="1">
      <c r="A100" s="280">
        <v>44055.0</v>
      </c>
      <c r="B100" s="281"/>
      <c r="C100" s="239">
        <v>4998999.0</v>
      </c>
      <c r="D100" s="244">
        <v>2.12</v>
      </c>
      <c r="E100" s="178">
        <v>287367.7348</v>
      </c>
      <c r="F100" s="171">
        <f t="shared" si="1"/>
        <v>0.000007377306995</v>
      </c>
      <c r="G100" s="178">
        <f t="shared" si="2"/>
        <v>10597877.88</v>
      </c>
      <c r="H100" s="197">
        <f t="shared" si="3"/>
        <v>36.87915029</v>
      </c>
      <c r="I100" s="152">
        <f t="shared" si="8"/>
        <v>123475319</v>
      </c>
      <c r="J100" s="50">
        <f t="shared" si="4"/>
        <v>910.9153345</v>
      </c>
      <c r="K100" s="172">
        <f t="shared" si="5"/>
        <v>0.000000007377306995</v>
      </c>
      <c r="L100" s="50">
        <f t="shared" si="6"/>
        <v>0.00000007377306995</v>
      </c>
      <c r="M100" s="265">
        <f t="shared" si="7"/>
        <v>0.000007310911232</v>
      </c>
      <c r="N100" s="50"/>
      <c r="O100" s="197"/>
      <c r="P100" s="197"/>
      <c r="Q100" s="197"/>
      <c r="R100" s="197"/>
      <c r="S100" s="197"/>
      <c r="T100" s="197"/>
      <c r="U100" s="197"/>
      <c r="V100" s="197"/>
      <c r="W100" s="197"/>
      <c r="X100" s="197"/>
      <c r="Y100" s="197"/>
      <c r="Z100" s="197"/>
    </row>
    <row r="101" ht="15.75" customHeight="1">
      <c r="A101" s="280">
        <v>44056.0</v>
      </c>
      <c r="B101" s="239">
        <v>1000000.0</v>
      </c>
      <c r="D101" s="244">
        <v>2.16</v>
      </c>
      <c r="E101" s="178">
        <v>294657.389</v>
      </c>
      <c r="F101" s="171">
        <f t="shared" si="1"/>
        <v>0.000007330547547</v>
      </c>
      <c r="G101" s="178">
        <f t="shared" si="2"/>
        <v>2160000</v>
      </c>
      <c r="H101" s="197">
        <f t="shared" si="3"/>
        <v>7.330547547</v>
      </c>
      <c r="I101" s="152">
        <f t="shared" si="8"/>
        <v>124475319</v>
      </c>
      <c r="J101" s="50">
        <f t="shared" si="4"/>
        <v>912.4722443</v>
      </c>
      <c r="K101" s="172">
        <f t="shared" si="5"/>
        <v>0.000000007330547547</v>
      </c>
      <c r="L101" s="50">
        <f t="shared" si="6"/>
        <v>0</v>
      </c>
      <c r="M101" s="265">
        <f t="shared" si="7"/>
        <v>0.000007337878094</v>
      </c>
      <c r="N101" s="50"/>
      <c r="O101" s="197"/>
      <c r="P101" s="197"/>
      <c r="Q101" s="197"/>
      <c r="R101" s="197"/>
      <c r="S101" s="197"/>
      <c r="T101" s="197"/>
      <c r="U101" s="197"/>
      <c r="V101" s="197"/>
      <c r="W101" s="197"/>
      <c r="X101" s="197"/>
      <c r="Y101" s="197"/>
      <c r="Z101" s="197"/>
    </row>
    <row r="102" ht="15.75" customHeight="1">
      <c r="A102" s="280">
        <v>44057.0</v>
      </c>
      <c r="B102" s="239"/>
      <c r="C102" s="239">
        <v>1000000.0</v>
      </c>
      <c r="D102" s="244">
        <v>2.28</v>
      </c>
      <c r="E102" s="178">
        <v>287367.73</v>
      </c>
      <c r="F102" s="171">
        <f t="shared" si="1"/>
        <v>0.000007934085014</v>
      </c>
      <c r="G102" s="178">
        <f t="shared" si="2"/>
        <v>2280000</v>
      </c>
      <c r="H102" s="197">
        <f t="shared" si="3"/>
        <v>7.934085014</v>
      </c>
      <c r="I102" s="152">
        <f t="shared" si="8"/>
        <v>123475319</v>
      </c>
      <c r="J102" s="50">
        <f t="shared" si="4"/>
        <v>979.663678</v>
      </c>
      <c r="K102" s="172">
        <f t="shared" si="5"/>
        <v>0.000000007934085014</v>
      </c>
      <c r="L102" s="50">
        <f t="shared" si="6"/>
        <v>0.00000007934085014</v>
      </c>
      <c r="M102" s="265">
        <f t="shared" si="7"/>
        <v>0.000007862678249</v>
      </c>
      <c r="N102" s="50"/>
      <c r="O102" s="197"/>
      <c r="P102" s="197"/>
      <c r="Q102" s="197"/>
      <c r="R102" s="197"/>
      <c r="S102" s="197"/>
      <c r="T102" s="197"/>
      <c r="U102" s="197"/>
      <c r="V102" s="197"/>
      <c r="W102" s="197"/>
      <c r="X102" s="197"/>
      <c r="Y102" s="197"/>
      <c r="Z102" s="197"/>
    </row>
    <row r="103" ht="15.75" customHeight="1">
      <c r="A103" s="280">
        <v>44057.0</v>
      </c>
      <c r="B103" s="239"/>
      <c r="C103" s="239">
        <v>22300.0</v>
      </c>
      <c r="D103" s="244">
        <v>2.28</v>
      </c>
      <c r="E103" s="178">
        <v>287367.73</v>
      </c>
      <c r="F103" s="171">
        <f t="shared" si="1"/>
        <v>0.000007934085014</v>
      </c>
      <c r="G103" s="178">
        <f t="shared" si="2"/>
        <v>50844</v>
      </c>
      <c r="H103" s="197">
        <f t="shared" si="3"/>
        <v>0.1769300958</v>
      </c>
      <c r="I103" s="152">
        <f t="shared" si="8"/>
        <v>123453019</v>
      </c>
      <c r="J103" s="50">
        <f t="shared" si="4"/>
        <v>979.4867479</v>
      </c>
      <c r="K103" s="172">
        <f t="shared" si="5"/>
        <v>0.000000007934085014</v>
      </c>
      <c r="L103" s="50">
        <f t="shared" si="6"/>
        <v>0.00000007934085014</v>
      </c>
      <c r="M103" s="265">
        <f t="shared" si="7"/>
        <v>0.000007862678249</v>
      </c>
      <c r="N103" s="50"/>
      <c r="O103" s="197"/>
      <c r="P103" s="197"/>
      <c r="Q103" s="197"/>
      <c r="R103" s="197"/>
      <c r="S103" s="197"/>
      <c r="T103" s="197"/>
      <c r="U103" s="197"/>
      <c r="V103" s="197"/>
      <c r="W103" s="197"/>
      <c r="X103" s="197"/>
      <c r="Y103" s="197"/>
      <c r="Z103" s="197"/>
    </row>
    <row r="104" ht="15.75" customHeight="1">
      <c r="A104" s="280">
        <v>44057.0</v>
      </c>
      <c r="B104" s="239"/>
      <c r="C104" s="239">
        <v>30990.0</v>
      </c>
      <c r="D104" s="244">
        <v>2.28</v>
      </c>
      <c r="E104" s="178">
        <v>287367.73</v>
      </c>
      <c r="F104" s="171">
        <f t="shared" si="1"/>
        <v>0.000007934085014</v>
      </c>
      <c r="G104" s="178">
        <f t="shared" si="2"/>
        <v>70657.2</v>
      </c>
      <c r="H104" s="197">
        <f t="shared" si="3"/>
        <v>0.2458772946</v>
      </c>
      <c r="I104" s="152">
        <f t="shared" si="8"/>
        <v>123422029</v>
      </c>
      <c r="J104" s="50">
        <f t="shared" si="4"/>
        <v>979.2408706</v>
      </c>
      <c r="K104" s="172">
        <f t="shared" si="5"/>
        <v>0.000000007934085014</v>
      </c>
      <c r="L104" s="50">
        <f t="shared" si="6"/>
        <v>0.00000007934085014</v>
      </c>
      <c r="M104" s="265">
        <f t="shared" si="7"/>
        <v>0.000007862678249</v>
      </c>
      <c r="N104" s="50"/>
      <c r="O104" s="197"/>
      <c r="P104" s="197"/>
      <c r="Q104" s="197"/>
      <c r="R104" s="197"/>
      <c r="S104" s="197"/>
      <c r="T104" s="197"/>
      <c r="U104" s="197"/>
      <c r="V104" s="197"/>
      <c r="W104" s="197"/>
      <c r="X104" s="197"/>
      <c r="Y104" s="197"/>
      <c r="Z104" s="197"/>
    </row>
    <row r="105" ht="15.75" customHeight="1">
      <c r="A105" s="280">
        <v>44057.0</v>
      </c>
      <c r="B105" s="239"/>
      <c r="C105" s="239">
        <v>1000.0</v>
      </c>
      <c r="D105" s="244">
        <v>2.28</v>
      </c>
      <c r="E105" s="178">
        <v>287367.73</v>
      </c>
      <c r="F105" s="171">
        <f t="shared" si="1"/>
        <v>0.000007934085014</v>
      </c>
      <c r="G105" s="178">
        <f t="shared" si="2"/>
        <v>2280</v>
      </c>
      <c r="H105" s="197">
        <f t="shared" si="3"/>
        <v>0.007934085014</v>
      </c>
      <c r="I105" s="152">
        <f t="shared" si="8"/>
        <v>123421029</v>
      </c>
      <c r="J105" s="50">
        <f t="shared" si="4"/>
        <v>979.2329366</v>
      </c>
      <c r="K105" s="172">
        <f t="shared" si="5"/>
        <v>0.000000007934085014</v>
      </c>
      <c r="L105" s="50">
        <f t="shared" si="6"/>
        <v>0.00000007934085014</v>
      </c>
      <c r="M105" s="265">
        <f t="shared" si="7"/>
        <v>0.000007862678249</v>
      </c>
      <c r="N105" s="50"/>
      <c r="O105" s="197"/>
      <c r="P105" s="197"/>
      <c r="Q105" s="197"/>
      <c r="R105" s="197"/>
      <c r="S105" s="197"/>
      <c r="T105" s="197"/>
      <c r="U105" s="197"/>
      <c r="V105" s="197"/>
      <c r="W105" s="197"/>
      <c r="X105" s="197"/>
      <c r="Y105" s="197"/>
      <c r="Z105" s="197"/>
    </row>
    <row r="106" ht="15.75" customHeight="1">
      <c r="A106" s="280">
        <v>44057.0</v>
      </c>
      <c r="B106" s="239"/>
      <c r="C106" s="239">
        <v>400250.0</v>
      </c>
      <c r="D106" s="244">
        <v>2.28</v>
      </c>
      <c r="E106" s="178">
        <v>287367.73</v>
      </c>
      <c r="F106" s="171">
        <f t="shared" si="1"/>
        <v>0.000007934085014</v>
      </c>
      <c r="G106" s="178">
        <f t="shared" si="2"/>
        <v>912570</v>
      </c>
      <c r="H106" s="197">
        <f t="shared" si="3"/>
        <v>3.175617527</v>
      </c>
      <c r="I106" s="152">
        <f t="shared" si="8"/>
        <v>123020779</v>
      </c>
      <c r="J106" s="50">
        <f t="shared" si="4"/>
        <v>976.057319</v>
      </c>
      <c r="K106" s="172">
        <f t="shared" si="5"/>
        <v>0.000000007934085014</v>
      </c>
      <c r="L106" s="50">
        <f t="shared" si="6"/>
        <v>0.00000007934085014</v>
      </c>
      <c r="M106" s="265">
        <f t="shared" si="7"/>
        <v>0.000007862678249</v>
      </c>
      <c r="N106" s="50"/>
      <c r="O106" s="197"/>
      <c r="P106" s="197"/>
      <c r="Q106" s="197"/>
      <c r="R106" s="197"/>
      <c r="S106" s="197"/>
      <c r="T106" s="197"/>
      <c r="U106" s="197"/>
      <c r="V106" s="197"/>
      <c r="W106" s="197"/>
      <c r="X106" s="197"/>
      <c r="Y106" s="197"/>
      <c r="Z106" s="197"/>
    </row>
    <row r="107" ht="15.75" customHeight="1">
      <c r="A107" s="280">
        <v>44057.0</v>
      </c>
      <c r="B107" s="239"/>
      <c r="C107" s="239">
        <v>251248.0</v>
      </c>
      <c r="D107" s="244">
        <v>2.28</v>
      </c>
      <c r="E107" s="178">
        <v>287367.73</v>
      </c>
      <c r="F107" s="171">
        <f t="shared" si="1"/>
        <v>0.000007934085014</v>
      </c>
      <c r="G107" s="178">
        <f t="shared" si="2"/>
        <v>572845.44</v>
      </c>
      <c r="H107" s="197">
        <f t="shared" si="3"/>
        <v>1.993422992</v>
      </c>
      <c r="I107" s="152">
        <f t="shared" si="8"/>
        <v>122769531</v>
      </c>
      <c r="J107" s="50">
        <f t="shared" si="4"/>
        <v>974.063896</v>
      </c>
      <c r="K107" s="172">
        <f t="shared" si="5"/>
        <v>0.000000007934085014</v>
      </c>
      <c r="L107" s="50">
        <f t="shared" si="6"/>
        <v>0.00000007934085014</v>
      </c>
      <c r="M107" s="265">
        <f t="shared" si="7"/>
        <v>0.000007862678249</v>
      </c>
      <c r="N107" s="50"/>
      <c r="O107" s="197"/>
      <c r="P107" s="197"/>
      <c r="Q107" s="197"/>
      <c r="R107" s="197"/>
      <c r="S107" s="197"/>
      <c r="T107" s="197"/>
      <c r="U107" s="197"/>
      <c r="V107" s="197"/>
      <c r="W107" s="197"/>
      <c r="X107" s="197"/>
      <c r="Y107" s="197"/>
      <c r="Z107" s="197"/>
    </row>
    <row r="108" ht="15.75" customHeight="1">
      <c r="A108" s="280">
        <v>44057.0</v>
      </c>
      <c r="B108" s="239"/>
      <c r="C108" s="239">
        <v>3294212.0</v>
      </c>
      <c r="D108" s="244">
        <v>2.28</v>
      </c>
      <c r="E108" s="178">
        <v>287367.73</v>
      </c>
      <c r="F108" s="171">
        <f t="shared" si="1"/>
        <v>0.000007934085014</v>
      </c>
      <c r="G108" s="178">
        <f t="shared" si="2"/>
        <v>7510803.36</v>
      </c>
      <c r="H108" s="197">
        <f t="shared" si="3"/>
        <v>26.13655806</v>
      </c>
      <c r="I108" s="152">
        <f t="shared" si="8"/>
        <v>119475319</v>
      </c>
      <c r="J108" s="50">
        <f t="shared" si="4"/>
        <v>947.927338</v>
      </c>
      <c r="K108" s="172">
        <f t="shared" si="5"/>
        <v>0.000000007934085014</v>
      </c>
      <c r="L108" s="50">
        <f t="shared" si="6"/>
        <v>0.00000007934085014</v>
      </c>
      <c r="M108" s="265">
        <f t="shared" si="7"/>
        <v>0.000007862678249</v>
      </c>
      <c r="N108" s="50"/>
      <c r="O108" s="197"/>
      <c r="P108" s="197"/>
      <c r="Q108" s="197"/>
      <c r="R108" s="197"/>
      <c r="S108" s="197"/>
      <c r="T108" s="197"/>
      <c r="U108" s="197"/>
      <c r="V108" s="197"/>
      <c r="W108" s="197"/>
      <c r="X108" s="197"/>
      <c r="Y108" s="197"/>
      <c r="Z108" s="197"/>
    </row>
    <row r="109" ht="15.75" customHeight="1">
      <c r="A109" s="280">
        <v>44060.0</v>
      </c>
      <c r="B109" s="239">
        <v>1000000.0</v>
      </c>
      <c r="C109" s="244"/>
      <c r="D109" s="244">
        <v>2.28</v>
      </c>
      <c r="E109" s="178">
        <v>294657.39</v>
      </c>
      <c r="F109" s="171">
        <f t="shared" si="1"/>
        <v>0.000007737800162</v>
      </c>
      <c r="G109" s="178">
        <f t="shared" si="2"/>
        <v>2280000</v>
      </c>
      <c r="H109" s="197">
        <f t="shared" si="3"/>
        <v>7.737800162</v>
      </c>
      <c r="I109" s="152">
        <f t="shared" si="8"/>
        <v>120475319</v>
      </c>
      <c r="J109" s="50">
        <f t="shared" si="4"/>
        <v>932.2139428</v>
      </c>
      <c r="K109" s="172">
        <f t="shared" si="5"/>
        <v>0.000000007737800162</v>
      </c>
      <c r="L109" s="50">
        <f t="shared" si="6"/>
        <v>0</v>
      </c>
      <c r="M109" s="265">
        <f t="shared" si="7"/>
        <v>0.000007745537962</v>
      </c>
      <c r="N109" s="50"/>
      <c r="O109" s="197"/>
      <c r="P109" s="197"/>
      <c r="Q109" s="197"/>
      <c r="R109" s="197"/>
      <c r="S109" s="197"/>
      <c r="T109" s="197"/>
      <c r="U109" s="197"/>
      <c r="V109" s="197"/>
      <c r="W109" s="197"/>
      <c r="X109" s="197"/>
      <c r="Y109" s="197"/>
      <c r="Z109" s="197"/>
    </row>
    <row r="110" ht="15.75" customHeight="1">
      <c r="A110" s="280">
        <v>44061.0</v>
      </c>
      <c r="B110" s="239">
        <v>250000.0</v>
      </c>
      <c r="C110" s="239"/>
      <c r="D110" s="244">
        <v>2.12</v>
      </c>
      <c r="E110" s="178">
        <v>290276.44</v>
      </c>
      <c r="F110" s="171">
        <f t="shared" si="1"/>
        <v>0.000007303382941</v>
      </c>
      <c r="G110" s="178">
        <f t="shared" si="2"/>
        <v>530000</v>
      </c>
      <c r="H110" s="197">
        <f t="shared" si="3"/>
        <v>1.825845735</v>
      </c>
      <c r="I110" s="152">
        <f t="shared" si="8"/>
        <v>120725319</v>
      </c>
      <c r="J110" s="50">
        <f t="shared" si="4"/>
        <v>881.7032353</v>
      </c>
      <c r="K110" s="172">
        <f t="shared" si="5"/>
        <v>0.000000007303382941</v>
      </c>
      <c r="L110" s="50">
        <f t="shared" si="6"/>
        <v>0</v>
      </c>
      <c r="M110" s="265">
        <f t="shared" si="7"/>
        <v>0.000007310686324</v>
      </c>
      <c r="N110" s="50"/>
      <c r="O110" s="197"/>
      <c r="P110" s="197"/>
      <c r="Q110" s="197"/>
      <c r="R110" s="197"/>
      <c r="S110" s="197"/>
      <c r="T110" s="197"/>
      <c r="U110" s="197"/>
      <c r="V110" s="197"/>
      <c r="W110" s="197"/>
      <c r="X110" s="197"/>
      <c r="Y110" s="197"/>
      <c r="Z110" s="197"/>
    </row>
    <row r="111" ht="15.75" customHeight="1">
      <c r="A111" s="280">
        <v>44061.0</v>
      </c>
      <c r="B111" s="239">
        <v>150000.0</v>
      </c>
      <c r="C111" s="239"/>
      <c r="D111" s="244">
        <v>2.09</v>
      </c>
      <c r="E111" s="178">
        <v>290276.44</v>
      </c>
      <c r="F111" s="171">
        <f t="shared" si="1"/>
        <v>0.000007200033182</v>
      </c>
      <c r="G111" s="178">
        <f t="shared" si="2"/>
        <v>313500</v>
      </c>
      <c r="H111" s="197">
        <f t="shared" si="3"/>
        <v>1.080004977</v>
      </c>
      <c r="I111" s="152">
        <f t="shared" si="8"/>
        <v>120875319</v>
      </c>
      <c r="J111" s="50">
        <f t="shared" si="4"/>
        <v>870.3063077</v>
      </c>
      <c r="K111" s="172">
        <f t="shared" si="5"/>
        <v>0.000000007200033182</v>
      </c>
      <c r="L111" s="50">
        <f t="shared" si="6"/>
        <v>0</v>
      </c>
      <c r="M111" s="265">
        <f t="shared" si="7"/>
        <v>0.000007207233215</v>
      </c>
      <c r="N111" s="50"/>
      <c r="O111" s="197"/>
      <c r="P111" s="197"/>
      <c r="Q111" s="197"/>
      <c r="R111" s="197"/>
      <c r="S111" s="197"/>
      <c r="T111" s="197"/>
      <c r="U111" s="197"/>
      <c r="V111" s="197"/>
      <c r="W111" s="197"/>
      <c r="X111" s="197"/>
      <c r="Y111" s="197"/>
      <c r="Z111" s="197"/>
    </row>
    <row r="112" ht="15.75" customHeight="1">
      <c r="A112" s="280">
        <v>44061.0</v>
      </c>
      <c r="B112" s="239">
        <v>100000.0</v>
      </c>
      <c r="C112" s="239"/>
      <c r="D112" s="244">
        <v>2.09</v>
      </c>
      <c r="E112" s="178">
        <v>290276.44</v>
      </c>
      <c r="F112" s="171">
        <f t="shared" si="1"/>
        <v>0.000007200033182</v>
      </c>
      <c r="G112" s="178">
        <f t="shared" si="2"/>
        <v>209000</v>
      </c>
      <c r="H112" s="197">
        <f t="shared" si="3"/>
        <v>0.7200033182</v>
      </c>
      <c r="I112" s="152">
        <f t="shared" si="8"/>
        <v>120975319</v>
      </c>
      <c r="J112" s="50">
        <f t="shared" si="4"/>
        <v>871.026311</v>
      </c>
      <c r="K112" s="172">
        <f t="shared" si="5"/>
        <v>0.000000007200033182</v>
      </c>
      <c r="L112" s="50">
        <f t="shared" si="6"/>
        <v>0</v>
      </c>
      <c r="M112" s="265">
        <f t="shared" si="7"/>
        <v>0.000007207233215</v>
      </c>
      <c r="N112" s="50"/>
      <c r="O112" s="197"/>
      <c r="P112" s="197"/>
      <c r="Q112" s="197"/>
      <c r="R112" s="197"/>
      <c r="S112" s="197"/>
      <c r="T112" s="197"/>
      <c r="U112" s="197"/>
      <c r="V112" s="197"/>
      <c r="W112" s="197"/>
      <c r="X112" s="197"/>
      <c r="Y112" s="197"/>
      <c r="Z112" s="197"/>
    </row>
    <row r="113" ht="15.75" customHeight="1">
      <c r="A113" s="280">
        <v>44062.0</v>
      </c>
      <c r="B113" s="239">
        <v>44442.0</v>
      </c>
      <c r="C113" s="239"/>
      <c r="D113" s="244">
        <v>2.17</v>
      </c>
      <c r="E113" s="178">
        <v>292528.13</v>
      </c>
      <c r="F113" s="171">
        <f t="shared" si="1"/>
        <v>0.000007418090014</v>
      </c>
      <c r="G113" s="178">
        <f t="shared" si="2"/>
        <v>96439.14</v>
      </c>
      <c r="H113" s="197">
        <f t="shared" si="3"/>
        <v>0.3296747564</v>
      </c>
      <c r="I113" s="152">
        <f t="shared" si="8"/>
        <v>121019761</v>
      </c>
      <c r="J113" s="50">
        <f t="shared" si="4"/>
        <v>897.7354806</v>
      </c>
      <c r="K113" s="172">
        <f t="shared" si="5"/>
        <v>0.000000007418090014</v>
      </c>
      <c r="L113" s="50">
        <f t="shared" si="6"/>
        <v>0</v>
      </c>
      <c r="M113" s="265">
        <f t="shared" si="7"/>
        <v>0.000007425508104</v>
      </c>
      <c r="N113" s="50"/>
      <c r="O113" s="197"/>
      <c r="P113" s="197"/>
      <c r="Q113" s="197"/>
      <c r="R113" s="197"/>
      <c r="S113" s="197"/>
      <c r="T113" s="197"/>
      <c r="U113" s="197"/>
      <c r="V113" s="197"/>
      <c r="W113" s="197"/>
      <c r="X113" s="197"/>
      <c r="Y113" s="197"/>
      <c r="Z113" s="197"/>
    </row>
    <row r="114" ht="15.75" customHeight="1">
      <c r="A114" s="280">
        <v>44062.0</v>
      </c>
      <c r="B114" s="239">
        <v>907989.0</v>
      </c>
      <c r="C114" s="239"/>
      <c r="D114" s="244">
        <v>2.18</v>
      </c>
      <c r="E114" s="178">
        <v>292528.13</v>
      </c>
      <c r="F114" s="171">
        <f t="shared" si="1"/>
        <v>0.000007452274761</v>
      </c>
      <c r="G114" s="178">
        <f t="shared" si="2"/>
        <v>1979416.02</v>
      </c>
      <c r="H114" s="197">
        <f t="shared" si="3"/>
        <v>6.766583508</v>
      </c>
      <c r="I114" s="152">
        <f t="shared" si="8"/>
        <v>121927750</v>
      </c>
      <c r="J114" s="50">
        <f t="shared" si="4"/>
        <v>908.639094</v>
      </c>
      <c r="K114" s="172">
        <f t="shared" si="5"/>
        <v>0.000000007452274761</v>
      </c>
      <c r="L114" s="50">
        <f t="shared" si="6"/>
        <v>0</v>
      </c>
      <c r="M114" s="265">
        <f t="shared" si="7"/>
        <v>0.000007459727035</v>
      </c>
      <c r="N114" s="50"/>
      <c r="O114" s="197"/>
      <c r="P114" s="197"/>
      <c r="Q114" s="197"/>
      <c r="R114" s="197"/>
      <c r="S114" s="197"/>
      <c r="T114" s="197"/>
      <c r="U114" s="197"/>
      <c r="V114" s="197"/>
      <c r="W114" s="197"/>
      <c r="X114" s="197"/>
      <c r="Y114" s="197"/>
      <c r="Z114" s="197"/>
    </row>
    <row r="115" ht="15.75" customHeight="1">
      <c r="A115" s="280">
        <v>44062.0</v>
      </c>
      <c r="B115" s="239">
        <v>5000000.0</v>
      </c>
      <c r="C115" s="239"/>
      <c r="D115" s="244">
        <v>2.18</v>
      </c>
      <c r="E115" s="178">
        <v>292528.13</v>
      </c>
      <c r="F115" s="171">
        <f t="shared" si="1"/>
        <v>0.000007452274761</v>
      </c>
      <c r="G115" s="178">
        <f t="shared" si="2"/>
        <v>10900000</v>
      </c>
      <c r="H115" s="197">
        <f t="shared" si="3"/>
        <v>37.2613738</v>
      </c>
      <c r="I115" s="152">
        <f t="shared" si="8"/>
        <v>126927750</v>
      </c>
      <c r="J115" s="50">
        <f t="shared" si="4"/>
        <v>945.9004678</v>
      </c>
      <c r="K115" s="172">
        <f t="shared" si="5"/>
        <v>0.000000007452274761</v>
      </c>
      <c r="L115" s="50">
        <f t="shared" si="6"/>
        <v>0</v>
      </c>
      <c r="M115" s="265">
        <f t="shared" si="7"/>
        <v>0.000007459727035</v>
      </c>
      <c r="N115" s="50"/>
      <c r="O115" s="197"/>
      <c r="P115" s="197"/>
      <c r="Q115" s="197"/>
      <c r="R115" s="197"/>
      <c r="S115" s="197"/>
      <c r="T115" s="197"/>
      <c r="U115" s="197"/>
      <c r="V115" s="197"/>
      <c r="W115" s="197"/>
      <c r="X115" s="197"/>
      <c r="Y115" s="197"/>
      <c r="Z115" s="197"/>
    </row>
    <row r="116" ht="15.75" customHeight="1">
      <c r="A116" s="280">
        <v>44062.0</v>
      </c>
      <c r="B116" s="239">
        <v>60000.0</v>
      </c>
      <c r="C116" s="239"/>
      <c r="D116" s="244">
        <v>2.32</v>
      </c>
      <c r="E116" s="178">
        <v>292528.13</v>
      </c>
      <c r="F116" s="171">
        <f t="shared" si="1"/>
        <v>0.000007930861213</v>
      </c>
      <c r="G116" s="178">
        <f t="shared" si="2"/>
        <v>139200</v>
      </c>
      <c r="H116" s="197">
        <f t="shared" si="3"/>
        <v>0.4758516728</v>
      </c>
      <c r="I116" s="152">
        <f t="shared" si="8"/>
        <v>126987750</v>
      </c>
      <c r="J116" s="50">
        <f t="shared" si="4"/>
        <v>1007.122221</v>
      </c>
      <c r="K116" s="172">
        <f t="shared" si="5"/>
        <v>0.000000007930861213</v>
      </c>
      <c r="L116" s="50">
        <f t="shared" si="6"/>
        <v>0</v>
      </c>
      <c r="M116" s="265">
        <f t="shared" si="7"/>
        <v>0.000007938792074</v>
      </c>
      <c r="N116" s="50"/>
      <c r="O116" s="197"/>
      <c r="P116" s="197"/>
      <c r="Q116" s="197"/>
      <c r="R116" s="197"/>
      <c r="S116" s="197"/>
      <c r="T116" s="197"/>
      <c r="U116" s="197"/>
      <c r="V116" s="197"/>
      <c r="W116" s="197"/>
      <c r="X116" s="197"/>
      <c r="Y116" s="197"/>
      <c r="Z116" s="197"/>
    </row>
    <row r="117" ht="15.75" customHeight="1">
      <c r="A117" s="280">
        <v>44063.0</v>
      </c>
      <c r="B117" s="239">
        <v>50000.0</v>
      </c>
      <c r="C117" s="239"/>
      <c r="D117" s="244">
        <v>2.27</v>
      </c>
      <c r="E117" s="178">
        <v>296769.19</v>
      </c>
      <c r="F117" s="171">
        <f t="shared" si="1"/>
        <v>0.000007649042005</v>
      </c>
      <c r="G117" s="178">
        <f t="shared" si="2"/>
        <v>113500</v>
      </c>
      <c r="H117" s="197">
        <f t="shared" si="3"/>
        <v>0.3824521002</v>
      </c>
      <c r="I117" s="152">
        <f t="shared" si="8"/>
        <v>127037750</v>
      </c>
      <c r="J117" s="50">
        <f t="shared" si="4"/>
        <v>971.7170859</v>
      </c>
      <c r="K117" s="172">
        <f t="shared" si="5"/>
        <v>0.000000007649042005</v>
      </c>
      <c r="L117" s="50">
        <f t="shared" si="6"/>
        <v>0</v>
      </c>
      <c r="M117" s="265">
        <f t="shared" si="7"/>
        <v>0.000007656691047</v>
      </c>
      <c r="N117" s="50"/>
      <c r="O117" s="197"/>
      <c r="P117" s="197"/>
      <c r="Q117" s="197"/>
      <c r="R117" s="197"/>
      <c r="S117" s="197"/>
      <c r="T117" s="197"/>
      <c r="U117" s="197"/>
      <c r="V117" s="197"/>
      <c r="W117" s="197"/>
      <c r="X117" s="197"/>
      <c r="Y117" s="197"/>
      <c r="Z117" s="197"/>
    </row>
    <row r="118" ht="15.75" customHeight="1">
      <c r="A118" s="280">
        <v>44064.0</v>
      </c>
      <c r="B118" s="239">
        <v>1847663.0</v>
      </c>
      <c r="C118" s="239"/>
      <c r="D118" s="244">
        <v>2.5</v>
      </c>
      <c r="E118" s="178">
        <v>303538.0</v>
      </c>
      <c r="F118" s="171">
        <f t="shared" si="1"/>
        <v>0.000008236201069</v>
      </c>
      <c r="G118" s="178">
        <f t="shared" si="2"/>
        <v>4619157.5</v>
      </c>
      <c r="H118" s="197">
        <f t="shared" si="3"/>
        <v>15.21772398</v>
      </c>
      <c r="I118" s="152">
        <f t="shared" si="8"/>
        <v>128885413</v>
      </c>
      <c r="J118" s="50">
        <f t="shared" si="4"/>
        <v>1061.526176</v>
      </c>
      <c r="K118" s="172">
        <f t="shared" si="5"/>
        <v>0.000000008236201069</v>
      </c>
      <c r="L118" s="50">
        <f t="shared" si="6"/>
        <v>0</v>
      </c>
      <c r="M118" s="265">
        <f t="shared" si="7"/>
        <v>0.00000824443727</v>
      </c>
      <c r="N118" s="50"/>
      <c r="O118" s="197"/>
      <c r="P118" s="197"/>
      <c r="Q118" s="197"/>
      <c r="R118" s="197"/>
      <c r="S118" s="197"/>
      <c r="T118" s="197"/>
      <c r="U118" s="197"/>
      <c r="V118" s="197"/>
      <c r="W118" s="197"/>
      <c r="X118" s="197"/>
      <c r="Y118" s="197"/>
      <c r="Z118" s="197"/>
    </row>
    <row r="119" ht="15.75" customHeight="1">
      <c r="A119" s="280">
        <v>44064.0</v>
      </c>
      <c r="B119" s="239">
        <v>1000000.0</v>
      </c>
      <c r="C119" s="239"/>
      <c r="D119" s="244">
        <v>2.5</v>
      </c>
      <c r="E119" s="178">
        <v>303538.0</v>
      </c>
      <c r="F119" s="171">
        <f t="shared" si="1"/>
        <v>0.000008236201069</v>
      </c>
      <c r="G119" s="178">
        <f t="shared" si="2"/>
        <v>2500000</v>
      </c>
      <c r="H119" s="197">
        <f t="shared" si="3"/>
        <v>8.236201069</v>
      </c>
      <c r="I119" s="152">
        <f t="shared" si="8"/>
        <v>129885413</v>
      </c>
      <c r="J119" s="50">
        <f t="shared" si="4"/>
        <v>1069.762377</v>
      </c>
      <c r="K119" s="172">
        <f t="shared" si="5"/>
        <v>0.000000008236201069</v>
      </c>
      <c r="L119" s="50">
        <f t="shared" si="6"/>
        <v>0</v>
      </c>
      <c r="M119" s="265">
        <f t="shared" si="7"/>
        <v>0.00000824443727</v>
      </c>
      <c r="N119" s="50"/>
      <c r="O119" s="197"/>
      <c r="P119" s="197"/>
      <c r="Q119" s="197"/>
      <c r="R119" s="197"/>
      <c r="S119" s="197"/>
      <c r="T119" s="197"/>
      <c r="U119" s="197"/>
      <c r="V119" s="197"/>
      <c r="W119" s="197"/>
      <c r="X119" s="197"/>
      <c r="Y119" s="197"/>
      <c r="Z119" s="197"/>
    </row>
    <row r="120" ht="15.75" customHeight="1">
      <c r="A120" s="280">
        <v>44064.0</v>
      </c>
      <c r="B120" s="239">
        <v>4536497.0</v>
      </c>
      <c r="C120" s="239"/>
      <c r="D120" s="244">
        <v>2.48</v>
      </c>
      <c r="E120" s="178">
        <v>303538.0</v>
      </c>
      <c r="F120" s="171">
        <f t="shared" si="1"/>
        <v>0.00000817031146</v>
      </c>
      <c r="G120" s="178">
        <f t="shared" si="2"/>
        <v>11250512.56</v>
      </c>
      <c r="H120" s="197">
        <f t="shared" si="3"/>
        <v>37.06459343</v>
      </c>
      <c r="I120" s="152">
        <f t="shared" si="8"/>
        <v>134421910</v>
      </c>
      <c r="J120" s="50">
        <f t="shared" si="4"/>
        <v>1098.268872</v>
      </c>
      <c r="K120" s="172">
        <f t="shared" si="5"/>
        <v>0.00000000817031146</v>
      </c>
      <c r="L120" s="50">
        <f t="shared" si="6"/>
        <v>0</v>
      </c>
      <c r="M120" s="265">
        <f t="shared" si="7"/>
        <v>0.000008178481772</v>
      </c>
      <c r="N120" s="50"/>
      <c r="O120" s="197"/>
      <c r="P120" s="197"/>
      <c r="Q120" s="197"/>
      <c r="R120" s="197"/>
      <c r="S120" s="197"/>
      <c r="T120" s="197"/>
      <c r="U120" s="197"/>
      <c r="V120" s="197"/>
      <c r="W120" s="197"/>
      <c r="X120" s="197"/>
      <c r="Y120" s="197"/>
      <c r="Z120" s="197"/>
    </row>
    <row r="121" ht="15.75" customHeight="1">
      <c r="A121" s="180"/>
      <c r="B121" s="281"/>
      <c r="C121" s="281"/>
      <c r="D121" s="197"/>
      <c r="E121" s="178"/>
      <c r="F121" s="197"/>
      <c r="G121" s="197"/>
      <c r="H121" s="169"/>
      <c r="I121" s="152"/>
      <c r="J121" s="50"/>
      <c r="K121" s="50"/>
      <c r="L121" s="50"/>
      <c r="M121" s="50"/>
      <c r="N121" s="50"/>
      <c r="O121" s="197"/>
      <c r="P121" s="197"/>
      <c r="Q121" s="197"/>
      <c r="R121" s="197"/>
      <c r="S121" s="197"/>
      <c r="T121" s="197"/>
      <c r="U121" s="197"/>
      <c r="V121" s="197"/>
      <c r="W121" s="197"/>
      <c r="X121" s="197"/>
      <c r="Y121" s="197"/>
      <c r="Z121" s="197"/>
    </row>
    <row r="122" ht="15.75" customHeight="1">
      <c r="A122" s="180"/>
      <c r="B122" s="281"/>
      <c r="C122" s="281"/>
      <c r="D122" s="197"/>
      <c r="E122" s="178"/>
      <c r="F122" s="197"/>
      <c r="G122" s="197"/>
      <c r="H122" s="169"/>
      <c r="I122" s="152"/>
      <c r="J122" s="50"/>
      <c r="K122" s="50"/>
      <c r="L122" s="50"/>
      <c r="M122" s="50"/>
      <c r="N122" s="50"/>
      <c r="O122" s="197"/>
      <c r="P122" s="197"/>
      <c r="Q122" s="197"/>
      <c r="R122" s="197"/>
      <c r="S122" s="197"/>
      <c r="T122" s="197"/>
      <c r="U122" s="197"/>
      <c r="V122" s="197"/>
      <c r="W122" s="197"/>
      <c r="X122" s="197"/>
      <c r="Y122" s="197"/>
      <c r="Z122" s="197"/>
    </row>
    <row r="123" ht="15.75" customHeight="1">
      <c r="A123" s="180"/>
      <c r="B123" s="239"/>
      <c r="C123" s="239"/>
      <c r="D123" s="197"/>
      <c r="E123" s="178"/>
      <c r="F123" s="197"/>
      <c r="G123" s="197"/>
      <c r="H123" s="169"/>
      <c r="I123" s="152"/>
      <c r="J123" s="50"/>
      <c r="K123" s="50"/>
      <c r="L123" s="50"/>
      <c r="M123" s="50"/>
      <c r="N123" s="50"/>
      <c r="O123" s="197"/>
      <c r="P123" s="197"/>
      <c r="Q123" s="197"/>
      <c r="R123" s="197"/>
      <c r="S123" s="197"/>
      <c r="T123" s="197"/>
      <c r="U123" s="197"/>
      <c r="V123" s="197"/>
      <c r="W123" s="197"/>
      <c r="X123" s="197"/>
      <c r="Y123" s="197"/>
      <c r="Z123" s="197"/>
    </row>
    <row r="124" ht="15.75" customHeight="1">
      <c r="A124" s="180"/>
      <c r="B124" s="197"/>
      <c r="C124" s="197"/>
      <c r="D124" s="197"/>
      <c r="E124" s="197"/>
      <c r="F124" s="197"/>
      <c r="G124" s="197"/>
      <c r="H124" s="169"/>
      <c r="I124" s="152"/>
      <c r="J124" s="50"/>
      <c r="K124" s="50"/>
      <c r="L124" s="50"/>
      <c r="M124" s="50"/>
      <c r="N124" s="50"/>
      <c r="O124" s="197"/>
      <c r="P124" s="197"/>
      <c r="Q124" s="197"/>
      <c r="R124" s="197"/>
      <c r="S124" s="197"/>
      <c r="T124" s="197"/>
      <c r="U124" s="197"/>
      <c r="V124" s="197"/>
      <c r="W124" s="197"/>
      <c r="X124" s="197"/>
      <c r="Y124" s="197"/>
      <c r="Z124" s="197"/>
    </row>
    <row r="125" ht="15.75" customHeight="1">
      <c r="A125" s="180"/>
      <c r="B125" s="197"/>
      <c r="C125" s="197"/>
      <c r="D125" s="197"/>
      <c r="E125" s="197"/>
      <c r="F125" s="197"/>
      <c r="G125" s="197"/>
      <c r="H125" s="169"/>
      <c r="I125" s="152"/>
      <c r="J125" s="50"/>
      <c r="K125" s="50"/>
      <c r="L125" s="50"/>
      <c r="M125" s="50"/>
      <c r="N125" s="50"/>
      <c r="O125" s="197"/>
      <c r="P125" s="197"/>
      <c r="Q125" s="197"/>
      <c r="R125" s="197"/>
      <c r="S125" s="197"/>
      <c r="T125" s="197"/>
      <c r="U125" s="197"/>
      <c r="V125" s="197"/>
      <c r="W125" s="197"/>
      <c r="X125" s="197"/>
      <c r="Y125" s="197"/>
      <c r="Z125" s="197"/>
    </row>
    <row r="126" ht="15.75" customHeight="1">
      <c r="A126" s="180"/>
      <c r="B126" s="197"/>
      <c r="C126" s="197"/>
      <c r="D126" s="197"/>
      <c r="E126" s="197"/>
      <c r="F126" s="197"/>
      <c r="G126" s="197"/>
      <c r="H126" s="169"/>
      <c r="I126" s="152"/>
      <c r="J126" s="50"/>
      <c r="K126" s="50"/>
      <c r="L126" s="50"/>
      <c r="M126" s="50"/>
      <c r="N126" s="50"/>
      <c r="O126" s="197"/>
      <c r="P126" s="197"/>
      <c r="Q126" s="197"/>
      <c r="R126" s="197"/>
      <c r="S126" s="197"/>
      <c r="T126" s="197"/>
      <c r="U126" s="197"/>
      <c r="V126" s="197"/>
      <c r="W126" s="197"/>
      <c r="X126" s="197"/>
      <c r="Y126" s="197"/>
      <c r="Z126" s="197"/>
    </row>
    <row r="127" ht="15.75" customHeight="1">
      <c r="A127" s="180"/>
      <c r="B127" s="197"/>
      <c r="C127" s="197"/>
      <c r="D127" s="197"/>
      <c r="E127" s="197"/>
      <c r="F127" s="197"/>
      <c r="G127" s="197"/>
      <c r="H127" s="169"/>
      <c r="I127" s="152"/>
      <c r="J127" s="50"/>
      <c r="K127" s="50"/>
      <c r="L127" s="50"/>
      <c r="M127" s="50"/>
      <c r="N127" s="50"/>
      <c r="O127" s="197"/>
      <c r="P127" s="197"/>
      <c r="Q127" s="197"/>
      <c r="R127" s="197"/>
      <c r="S127" s="197"/>
      <c r="T127" s="197"/>
      <c r="U127" s="197"/>
      <c r="V127" s="197"/>
      <c r="W127" s="197"/>
      <c r="X127" s="197"/>
      <c r="Y127" s="197"/>
      <c r="Z127" s="197"/>
    </row>
    <row r="128" ht="15.75" customHeight="1">
      <c r="A128" s="180"/>
      <c r="B128" s="197"/>
      <c r="C128" s="197"/>
      <c r="D128" s="197"/>
      <c r="E128" s="197"/>
      <c r="F128" s="197"/>
      <c r="G128" s="197"/>
      <c r="H128" s="169"/>
      <c r="I128" s="152"/>
      <c r="J128" s="50"/>
      <c r="K128" s="50"/>
      <c r="L128" s="50"/>
      <c r="M128" s="50"/>
      <c r="N128" s="50"/>
      <c r="O128" s="197"/>
      <c r="P128" s="197"/>
      <c r="Q128" s="197"/>
      <c r="R128" s="197"/>
      <c r="S128" s="197"/>
      <c r="T128" s="197"/>
      <c r="U128" s="197"/>
      <c r="V128" s="197"/>
      <c r="W128" s="197"/>
      <c r="X128" s="197"/>
      <c r="Y128" s="197"/>
      <c r="Z128" s="197"/>
    </row>
    <row r="129" ht="15.75" customHeight="1">
      <c r="A129" s="180"/>
      <c r="B129" s="197"/>
      <c r="C129" s="197"/>
      <c r="D129" s="197"/>
      <c r="E129" s="197"/>
      <c r="F129" s="197"/>
      <c r="G129" s="197"/>
      <c r="H129" s="169"/>
      <c r="I129" s="152"/>
      <c r="J129" s="50"/>
      <c r="K129" s="50"/>
      <c r="L129" s="50"/>
      <c r="M129" s="50"/>
      <c r="N129" s="50"/>
      <c r="O129" s="197"/>
      <c r="P129" s="197"/>
      <c r="Q129" s="197"/>
      <c r="R129" s="197"/>
      <c r="S129" s="197"/>
      <c r="T129" s="197"/>
      <c r="U129" s="197"/>
      <c r="V129" s="197"/>
      <c r="W129" s="197"/>
      <c r="X129" s="197"/>
      <c r="Y129" s="197"/>
      <c r="Z129" s="197"/>
    </row>
    <row r="130" ht="15.75" customHeight="1">
      <c r="A130" s="180"/>
      <c r="B130" s="197"/>
      <c r="C130" s="197"/>
      <c r="D130" s="197"/>
      <c r="E130" s="197"/>
      <c r="F130" s="197"/>
      <c r="G130" s="197"/>
      <c r="H130" s="197"/>
      <c r="I130" s="152"/>
      <c r="J130" s="50"/>
      <c r="K130" s="50"/>
      <c r="L130" s="50"/>
      <c r="M130" s="50"/>
      <c r="N130" s="50"/>
      <c r="O130" s="197"/>
      <c r="P130" s="197"/>
      <c r="Q130" s="197"/>
      <c r="R130" s="197"/>
      <c r="S130" s="197"/>
      <c r="T130" s="197"/>
      <c r="U130" s="197"/>
      <c r="V130" s="197"/>
      <c r="W130" s="197"/>
      <c r="X130" s="197"/>
      <c r="Y130" s="197"/>
      <c r="Z130" s="197"/>
    </row>
    <row r="131" ht="15.75" customHeight="1">
      <c r="A131" s="180"/>
      <c r="B131" s="197"/>
      <c r="C131" s="197"/>
      <c r="D131" s="197"/>
      <c r="E131" s="197"/>
      <c r="F131" s="197"/>
      <c r="G131" s="197"/>
      <c r="H131" s="169"/>
      <c r="I131" s="152"/>
      <c r="J131" s="50"/>
      <c r="K131" s="50"/>
      <c r="L131" s="50"/>
      <c r="M131" s="50"/>
      <c r="N131" s="50"/>
      <c r="O131" s="197"/>
      <c r="P131" s="197"/>
      <c r="Q131" s="197"/>
      <c r="R131" s="197"/>
      <c r="S131" s="197"/>
      <c r="T131" s="197"/>
      <c r="U131" s="197"/>
      <c r="V131" s="197"/>
      <c r="W131" s="197"/>
      <c r="X131" s="197"/>
      <c r="Y131" s="197"/>
      <c r="Z131" s="197"/>
    </row>
    <row r="132" ht="15.75" customHeight="1">
      <c r="A132" s="180"/>
      <c r="B132" s="197"/>
      <c r="C132" s="197"/>
      <c r="D132" s="197"/>
      <c r="E132" s="197"/>
      <c r="F132" s="197"/>
      <c r="G132" s="197"/>
      <c r="H132" s="169"/>
      <c r="I132" s="152"/>
      <c r="J132" s="50"/>
      <c r="K132" s="50"/>
      <c r="L132" s="50"/>
      <c r="M132" s="50"/>
      <c r="N132" s="50"/>
      <c r="O132" s="197"/>
      <c r="P132" s="197"/>
      <c r="Q132" s="197"/>
      <c r="R132" s="197"/>
      <c r="S132" s="197"/>
      <c r="T132" s="197"/>
      <c r="U132" s="197"/>
      <c r="V132" s="197"/>
      <c r="W132" s="197"/>
      <c r="X132" s="197"/>
      <c r="Y132" s="197"/>
      <c r="Z132" s="197"/>
    </row>
    <row r="133" ht="15.75" customHeight="1">
      <c r="A133" s="180"/>
      <c r="B133" s="197"/>
      <c r="C133" s="197"/>
      <c r="D133" s="197"/>
      <c r="E133" s="197"/>
      <c r="F133" s="197"/>
      <c r="G133" s="197"/>
      <c r="H133" s="197"/>
      <c r="I133" s="152"/>
      <c r="J133" s="50"/>
      <c r="K133" s="50"/>
      <c r="L133" s="50"/>
      <c r="M133" s="50"/>
      <c r="N133" s="50"/>
      <c r="O133" s="197"/>
      <c r="P133" s="197"/>
      <c r="Q133" s="197"/>
      <c r="R133" s="197"/>
      <c r="S133" s="197"/>
      <c r="T133" s="197"/>
      <c r="U133" s="197"/>
      <c r="V133" s="197"/>
      <c r="W133" s="197"/>
      <c r="X133" s="197"/>
      <c r="Y133" s="197"/>
      <c r="Z133" s="197"/>
    </row>
    <row r="134" ht="15.75" customHeight="1">
      <c r="A134" s="180"/>
      <c r="B134" s="197"/>
      <c r="C134" s="197"/>
      <c r="D134" s="197"/>
      <c r="E134" s="197"/>
      <c r="F134" s="197"/>
      <c r="G134" s="197"/>
      <c r="H134" s="197"/>
      <c r="I134" s="197"/>
      <c r="J134" s="50"/>
      <c r="K134" s="50"/>
      <c r="L134" s="50"/>
      <c r="M134" s="50"/>
      <c r="N134" s="50"/>
      <c r="O134" s="197"/>
      <c r="P134" s="197"/>
      <c r="Q134" s="197"/>
      <c r="R134" s="197"/>
      <c r="S134" s="197"/>
      <c r="T134" s="197"/>
      <c r="U134" s="197"/>
      <c r="V134" s="197"/>
      <c r="W134" s="197"/>
      <c r="X134" s="197"/>
      <c r="Y134" s="197"/>
      <c r="Z134" s="197"/>
    </row>
    <row r="135" ht="15.75" customHeight="1">
      <c r="A135" s="180"/>
      <c r="B135" s="197"/>
      <c r="C135" s="197"/>
      <c r="D135" s="197"/>
      <c r="E135" s="197"/>
      <c r="F135" s="197"/>
      <c r="G135" s="197"/>
      <c r="H135" s="197"/>
      <c r="I135" s="197"/>
      <c r="J135" s="50"/>
      <c r="K135" s="50"/>
      <c r="L135" s="50"/>
      <c r="M135" s="50"/>
      <c r="N135" s="50"/>
      <c r="O135" s="197"/>
      <c r="P135" s="197"/>
      <c r="Q135" s="197"/>
      <c r="R135" s="197"/>
      <c r="S135" s="197"/>
      <c r="T135" s="197"/>
      <c r="U135" s="197"/>
      <c r="V135" s="197"/>
      <c r="W135" s="197"/>
      <c r="X135" s="197"/>
      <c r="Y135" s="197"/>
      <c r="Z135" s="197"/>
    </row>
    <row r="136" ht="15.75" customHeight="1">
      <c r="A136" s="180"/>
      <c r="B136" s="197"/>
      <c r="C136" s="197"/>
      <c r="D136" s="197"/>
      <c r="E136" s="197"/>
      <c r="F136" s="197"/>
      <c r="G136" s="197"/>
      <c r="H136" s="169"/>
      <c r="I136" s="152"/>
      <c r="J136" s="50"/>
      <c r="K136" s="50"/>
      <c r="L136" s="50"/>
      <c r="M136" s="50"/>
      <c r="N136" s="50"/>
      <c r="O136" s="197"/>
      <c r="P136" s="197"/>
      <c r="Q136" s="197"/>
      <c r="R136" s="197"/>
      <c r="S136" s="197"/>
      <c r="T136" s="197"/>
      <c r="U136" s="197"/>
      <c r="V136" s="197"/>
      <c r="W136" s="197"/>
      <c r="X136" s="197"/>
      <c r="Y136" s="197"/>
      <c r="Z136" s="197"/>
    </row>
    <row r="137" ht="15.75" customHeight="1">
      <c r="A137" s="180"/>
      <c r="B137" s="197"/>
      <c r="C137" s="197"/>
      <c r="D137" s="197"/>
      <c r="E137" s="197"/>
      <c r="F137" s="197"/>
      <c r="G137" s="197"/>
      <c r="H137" s="169"/>
      <c r="I137" s="152"/>
      <c r="J137" s="50"/>
      <c r="K137" s="50"/>
      <c r="L137" s="50"/>
      <c r="M137" s="50"/>
      <c r="N137" s="50"/>
      <c r="O137" s="197"/>
      <c r="P137" s="197"/>
      <c r="Q137" s="197"/>
      <c r="R137" s="197"/>
      <c r="S137" s="197"/>
      <c r="T137" s="197"/>
      <c r="U137" s="197"/>
      <c r="V137" s="197"/>
      <c r="W137" s="197"/>
      <c r="X137" s="197"/>
      <c r="Y137" s="197"/>
      <c r="Z137" s="197"/>
    </row>
    <row r="138" ht="15.75" customHeight="1">
      <c r="A138" s="180"/>
      <c r="B138" s="197"/>
      <c r="C138" s="197"/>
      <c r="D138" s="197"/>
      <c r="E138" s="197"/>
      <c r="F138" s="197"/>
      <c r="G138" s="197"/>
      <c r="H138" s="169"/>
      <c r="I138" s="152"/>
      <c r="J138" s="50"/>
      <c r="K138" s="50"/>
      <c r="L138" s="50"/>
      <c r="M138" s="50"/>
      <c r="N138" s="50"/>
      <c r="O138" s="197"/>
      <c r="P138" s="197"/>
      <c r="Q138" s="197"/>
      <c r="R138" s="197"/>
      <c r="S138" s="197"/>
      <c r="T138" s="197"/>
      <c r="U138" s="197"/>
      <c r="V138" s="197"/>
      <c r="W138" s="197"/>
      <c r="X138" s="197"/>
      <c r="Y138" s="197"/>
      <c r="Z138" s="197"/>
    </row>
    <row r="139" ht="15.75" customHeight="1">
      <c r="A139" s="180"/>
      <c r="B139" s="197"/>
      <c r="C139" s="197"/>
      <c r="D139" s="197"/>
      <c r="E139" s="197"/>
      <c r="F139" s="197"/>
      <c r="G139" s="197"/>
      <c r="H139" s="169"/>
      <c r="I139" s="152"/>
      <c r="J139" s="50"/>
      <c r="K139" s="50"/>
      <c r="L139" s="50"/>
      <c r="M139" s="50"/>
      <c r="N139" s="50"/>
      <c r="O139" s="197"/>
      <c r="P139" s="197"/>
      <c r="Q139" s="197"/>
      <c r="R139" s="197"/>
      <c r="S139" s="197"/>
      <c r="T139" s="197"/>
      <c r="U139" s="197"/>
      <c r="V139" s="197"/>
      <c r="W139" s="197"/>
      <c r="X139" s="197"/>
      <c r="Y139" s="197"/>
      <c r="Z139" s="197"/>
    </row>
    <row r="140" ht="15.75" customHeight="1">
      <c r="A140" s="180"/>
      <c r="B140" s="197"/>
      <c r="C140" s="197"/>
      <c r="D140" s="197"/>
      <c r="E140" s="197"/>
      <c r="F140" s="197"/>
      <c r="G140" s="197"/>
      <c r="H140" s="197"/>
      <c r="I140" s="197"/>
      <c r="J140" s="50"/>
      <c r="K140" s="50"/>
      <c r="L140" s="50"/>
      <c r="M140" s="50"/>
      <c r="N140" s="50"/>
      <c r="O140" s="197"/>
      <c r="P140" s="197"/>
      <c r="Q140" s="197"/>
      <c r="R140" s="197"/>
      <c r="S140" s="197"/>
      <c r="T140" s="197"/>
      <c r="U140" s="197"/>
      <c r="V140" s="197"/>
      <c r="W140" s="197"/>
      <c r="X140" s="197"/>
      <c r="Y140" s="197"/>
      <c r="Z140" s="197"/>
    </row>
    <row r="141" ht="15.75" customHeight="1">
      <c r="A141" s="180"/>
      <c r="B141" s="197"/>
      <c r="C141" s="197"/>
      <c r="D141" s="197"/>
      <c r="E141" s="197"/>
      <c r="F141" s="197"/>
      <c r="G141" s="197"/>
      <c r="H141" s="197"/>
      <c r="I141" s="152"/>
      <c r="J141" s="50"/>
      <c r="K141" s="50"/>
      <c r="L141" s="50"/>
      <c r="M141" s="50"/>
      <c r="N141" s="50"/>
      <c r="O141" s="197"/>
      <c r="P141" s="197"/>
      <c r="Q141" s="197"/>
      <c r="R141" s="197"/>
      <c r="S141" s="197"/>
      <c r="T141" s="197"/>
      <c r="U141" s="197"/>
      <c r="V141" s="197"/>
      <c r="W141" s="197"/>
      <c r="X141" s="197"/>
      <c r="Y141" s="197"/>
      <c r="Z141" s="197"/>
    </row>
    <row r="142" ht="15.75" customHeight="1">
      <c r="A142" s="180"/>
      <c r="B142" s="197"/>
      <c r="C142" s="197"/>
      <c r="D142" s="197"/>
      <c r="E142" s="197"/>
      <c r="F142" s="197"/>
      <c r="G142" s="197"/>
      <c r="H142" s="197"/>
      <c r="I142" s="152"/>
      <c r="J142" s="50"/>
      <c r="K142" s="50"/>
      <c r="L142" s="50"/>
      <c r="M142" s="50"/>
      <c r="N142" s="50"/>
      <c r="O142" s="197"/>
      <c r="P142" s="197"/>
      <c r="Q142" s="197"/>
      <c r="R142" s="197"/>
      <c r="S142" s="197"/>
      <c r="T142" s="197"/>
      <c r="U142" s="197"/>
      <c r="V142" s="197"/>
      <c r="W142" s="197"/>
      <c r="X142" s="197"/>
      <c r="Y142" s="197"/>
      <c r="Z142" s="197"/>
    </row>
    <row r="143" ht="15.75" customHeight="1">
      <c r="A143" s="180"/>
      <c r="B143" s="197"/>
      <c r="C143" s="197"/>
      <c r="D143" s="197"/>
      <c r="E143" s="197"/>
      <c r="F143" s="197"/>
      <c r="G143" s="197"/>
      <c r="H143" s="197"/>
      <c r="I143" s="152"/>
      <c r="J143" s="50"/>
      <c r="K143" s="50"/>
      <c r="L143" s="50"/>
      <c r="M143" s="50"/>
      <c r="N143" s="50"/>
      <c r="O143" s="197"/>
      <c r="P143" s="197"/>
      <c r="Q143" s="197"/>
      <c r="R143" s="197"/>
      <c r="S143" s="197"/>
      <c r="T143" s="197"/>
      <c r="U143" s="197"/>
      <c r="V143" s="197"/>
      <c r="W143" s="197"/>
      <c r="X143" s="197"/>
      <c r="Y143" s="197"/>
      <c r="Z143" s="197"/>
    </row>
    <row r="144" ht="15.75" customHeight="1">
      <c r="A144" s="180"/>
      <c r="B144" s="197"/>
      <c r="C144" s="197"/>
      <c r="D144" s="197"/>
      <c r="E144" s="197"/>
      <c r="F144" s="197"/>
      <c r="G144" s="197"/>
      <c r="H144" s="169"/>
      <c r="I144" s="152"/>
      <c r="J144" s="50"/>
      <c r="K144" s="50"/>
      <c r="L144" s="50"/>
      <c r="M144" s="50"/>
      <c r="N144" s="50"/>
      <c r="O144" s="197"/>
      <c r="P144" s="197"/>
      <c r="Q144" s="197"/>
      <c r="R144" s="197"/>
      <c r="S144" s="197"/>
      <c r="T144" s="197"/>
      <c r="U144" s="197"/>
      <c r="V144" s="197"/>
      <c r="W144" s="197"/>
      <c r="X144" s="197"/>
      <c r="Y144" s="197"/>
      <c r="Z144" s="197"/>
    </row>
    <row r="145" ht="15.75" customHeight="1">
      <c r="A145" s="180"/>
      <c r="B145" s="197"/>
      <c r="C145" s="197"/>
      <c r="D145" s="197"/>
      <c r="E145" s="197"/>
      <c r="F145" s="197"/>
      <c r="G145" s="197"/>
      <c r="H145" s="169"/>
      <c r="I145" s="152"/>
      <c r="J145" s="50"/>
      <c r="K145" s="50"/>
      <c r="L145" s="50"/>
      <c r="M145" s="50"/>
      <c r="N145" s="50"/>
      <c r="O145" s="197"/>
      <c r="P145" s="197"/>
      <c r="Q145" s="197"/>
      <c r="R145" s="197"/>
      <c r="S145" s="197"/>
      <c r="T145" s="197"/>
      <c r="U145" s="197"/>
      <c r="V145" s="197"/>
      <c r="W145" s="197"/>
      <c r="X145" s="197"/>
      <c r="Y145" s="197"/>
      <c r="Z145" s="197"/>
    </row>
    <row r="146" ht="15.75" customHeight="1">
      <c r="A146" s="180"/>
      <c r="B146" s="197"/>
      <c r="C146" s="197"/>
      <c r="D146" s="197"/>
      <c r="E146" s="197"/>
      <c r="F146" s="197"/>
      <c r="G146" s="197"/>
      <c r="H146" s="169"/>
      <c r="I146" s="152"/>
      <c r="J146" s="50"/>
      <c r="K146" s="50"/>
      <c r="L146" s="50"/>
      <c r="M146" s="50"/>
      <c r="N146" s="50"/>
      <c r="O146" s="197"/>
      <c r="P146" s="197"/>
      <c r="Q146" s="197"/>
      <c r="R146" s="197"/>
      <c r="S146" s="197"/>
      <c r="T146" s="197"/>
      <c r="U146" s="197"/>
      <c r="V146" s="197"/>
      <c r="W146" s="197"/>
      <c r="X146" s="197"/>
      <c r="Y146" s="197"/>
      <c r="Z146" s="197"/>
    </row>
    <row r="147" ht="15.75" customHeight="1">
      <c r="A147" s="180"/>
      <c r="B147" s="197"/>
      <c r="C147" s="197"/>
      <c r="D147" s="197"/>
      <c r="E147" s="197"/>
      <c r="F147" s="197"/>
      <c r="G147" s="197"/>
      <c r="H147" s="197"/>
      <c r="I147" s="152"/>
      <c r="J147" s="50"/>
      <c r="K147" s="50"/>
      <c r="L147" s="50"/>
      <c r="M147" s="50"/>
      <c r="N147" s="50"/>
      <c r="O147" s="197"/>
      <c r="P147" s="197"/>
      <c r="Q147" s="197"/>
      <c r="R147" s="197"/>
      <c r="S147" s="197"/>
      <c r="T147" s="197"/>
      <c r="U147" s="197"/>
      <c r="V147" s="197"/>
      <c r="W147" s="197"/>
      <c r="X147" s="197"/>
      <c r="Y147" s="197"/>
      <c r="Z147" s="197"/>
    </row>
    <row r="148" ht="15.75" customHeight="1">
      <c r="A148" s="180"/>
      <c r="B148" s="197"/>
      <c r="C148" s="197"/>
      <c r="D148" s="197"/>
      <c r="E148" s="197"/>
      <c r="F148" s="197"/>
      <c r="G148" s="197"/>
      <c r="H148" s="169"/>
      <c r="I148" s="152"/>
      <c r="J148" s="50"/>
      <c r="K148" s="50"/>
      <c r="L148" s="50"/>
      <c r="M148" s="50"/>
      <c r="N148" s="50"/>
      <c r="O148" s="197"/>
      <c r="P148" s="197"/>
      <c r="Q148" s="197"/>
      <c r="R148" s="197"/>
      <c r="S148" s="197"/>
      <c r="T148" s="197"/>
      <c r="U148" s="197"/>
      <c r="V148" s="197"/>
      <c r="W148" s="197"/>
      <c r="X148" s="197"/>
      <c r="Y148" s="197"/>
      <c r="Z148" s="197"/>
    </row>
    <row r="149" ht="15.75" customHeight="1">
      <c r="A149" s="180"/>
      <c r="B149" s="197"/>
      <c r="C149" s="197"/>
      <c r="D149" s="197"/>
      <c r="E149" s="197"/>
      <c r="F149" s="197"/>
      <c r="G149" s="197"/>
      <c r="H149" s="169"/>
      <c r="I149" s="152"/>
      <c r="J149" s="50"/>
      <c r="K149" s="50"/>
      <c r="L149" s="50"/>
      <c r="M149" s="50"/>
      <c r="N149" s="50"/>
      <c r="O149" s="197"/>
      <c r="P149" s="197"/>
      <c r="Q149" s="197"/>
      <c r="R149" s="197"/>
      <c r="S149" s="197"/>
      <c r="T149" s="197"/>
      <c r="U149" s="197"/>
      <c r="V149" s="197"/>
      <c r="W149" s="197"/>
      <c r="X149" s="197"/>
      <c r="Y149" s="197"/>
      <c r="Z149" s="197"/>
    </row>
    <row r="150" ht="15.75" customHeight="1">
      <c r="A150" s="180"/>
      <c r="B150" s="197"/>
      <c r="C150" s="197"/>
      <c r="D150" s="197"/>
      <c r="E150" s="197"/>
      <c r="F150" s="197"/>
      <c r="G150" s="197"/>
      <c r="H150" s="169"/>
      <c r="I150" s="152"/>
      <c r="J150" s="50"/>
      <c r="K150" s="50"/>
      <c r="L150" s="50"/>
      <c r="M150" s="50"/>
      <c r="N150" s="50"/>
      <c r="O150" s="197"/>
      <c r="P150" s="197"/>
      <c r="Q150" s="197"/>
      <c r="R150" s="197"/>
      <c r="S150" s="197"/>
      <c r="T150" s="197"/>
      <c r="U150" s="197"/>
      <c r="V150" s="197"/>
      <c r="W150" s="197"/>
      <c r="X150" s="197"/>
      <c r="Y150" s="197"/>
      <c r="Z150" s="197"/>
    </row>
    <row r="151" ht="15.75" customHeight="1">
      <c r="A151" s="180"/>
      <c r="B151" s="197"/>
      <c r="C151" s="197"/>
      <c r="D151" s="197"/>
      <c r="E151" s="197"/>
      <c r="F151" s="197"/>
      <c r="G151" s="197"/>
      <c r="H151" s="197"/>
      <c r="I151" s="152"/>
      <c r="J151" s="50"/>
      <c r="K151" s="50"/>
      <c r="L151" s="50"/>
      <c r="M151" s="50"/>
      <c r="N151" s="50"/>
      <c r="O151" s="197"/>
      <c r="P151" s="197"/>
      <c r="Q151" s="197"/>
      <c r="R151" s="197"/>
      <c r="S151" s="197"/>
      <c r="T151" s="197"/>
      <c r="U151" s="197"/>
      <c r="V151" s="197"/>
      <c r="W151" s="197"/>
      <c r="X151" s="197"/>
      <c r="Y151" s="197"/>
      <c r="Z151" s="197"/>
    </row>
    <row r="152" ht="15.75" customHeight="1">
      <c r="A152" s="180"/>
      <c r="B152" s="197"/>
      <c r="C152" s="197"/>
      <c r="D152" s="197"/>
      <c r="E152" s="197"/>
      <c r="F152" s="197"/>
      <c r="G152" s="197"/>
      <c r="H152" s="169"/>
      <c r="I152" s="152"/>
      <c r="J152" s="50"/>
      <c r="K152" s="50"/>
      <c r="L152" s="50"/>
      <c r="M152" s="50"/>
      <c r="N152" s="50"/>
      <c r="O152" s="197"/>
      <c r="P152" s="197"/>
      <c r="Q152" s="197"/>
      <c r="R152" s="197"/>
      <c r="S152" s="197"/>
      <c r="T152" s="197"/>
      <c r="U152" s="197"/>
      <c r="V152" s="197"/>
      <c r="W152" s="197"/>
      <c r="X152" s="197"/>
      <c r="Y152" s="197"/>
      <c r="Z152" s="197"/>
    </row>
    <row r="153" ht="15.75" customHeight="1">
      <c r="A153" s="180"/>
      <c r="B153" s="197"/>
      <c r="C153" s="197"/>
      <c r="D153" s="197"/>
      <c r="E153" s="197"/>
      <c r="F153" s="197"/>
      <c r="G153" s="197"/>
      <c r="H153" s="169"/>
      <c r="I153" s="152"/>
      <c r="J153" s="50"/>
      <c r="K153" s="50"/>
      <c r="L153" s="50"/>
      <c r="M153" s="50"/>
      <c r="N153" s="50"/>
      <c r="O153" s="197"/>
      <c r="P153" s="197"/>
      <c r="Q153" s="197"/>
      <c r="R153" s="197"/>
      <c r="S153" s="197"/>
      <c r="T153" s="197"/>
      <c r="U153" s="197"/>
      <c r="V153" s="197"/>
      <c r="W153" s="197"/>
      <c r="X153" s="197"/>
      <c r="Y153" s="197"/>
      <c r="Z153" s="197"/>
    </row>
    <row r="154" ht="15.75" customHeight="1">
      <c r="A154" s="180"/>
      <c r="B154" s="197"/>
      <c r="C154" s="197"/>
      <c r="D154" s="197"/>
      <c r="E154" s="197"/>
      <c r="F154" s="197"/>
      <c r="G154" s="197"/>
      <c r="H154" s="169"/>
      <c r="I154" s="152"/>
      <c r="J154" s="50"/>
      <c r="K154" s="50"/>
      <c r="L154" s="50"/>
      <c r="M154" s="50"/>
      <c r="N154" s="50"/>
      <c r="O154" s="197"/>
      <c r="P154" s="197"/>
      <c r="Q154" s="197"/>
      <c r="R154" s="197"/>
      <c r="S154" s="197"/>
      <c r="T154" s="197"/>
      <c r="U154" s="197"/>
      <c r="V154" s="197"/>
      <c r="W154" s="197"/>
      <c r="X154" s="197"/>
      <c r="Y154" s="197"/>
      <c r="Z154" s="197"/>
    </row>
    <row r="155" ht="15.75" customHeight="1">
      <c r="A155" s="180"/>
      <c r="B155" s="197"/>
      <c r="C155" s="197"/>
      <c r="D155" s="197"/>
      <c r="E155" s="197"/>
      <c r="F155" s="197"/>
      <c r="G155" s="197"/>
      <c r="H155" s="169"/>
      <c r="I155" s="152"/>
      <c r="J155" s="50"/>
      <c r="K155" s="50"/>
      <c r="L155" s="50"/>
      <c r="M155" s="50"/>
      <c r="N155" s="50"/>
      <c r="O155" s="197"/>
      <c r="P155" s="197"/>
      <c r="Q155" s="197"/>
      <c r="R155" s="197"/>
      <c r="S155" s="197"/>
      <c r="T155" s="197"/>
      <c r="U155" s="197"/>
      <c r="V155" s="197"/>
      <c r="W155" s="197"/>
      <c r="X155" s="197"/>
      <c r="Y155" s="197"/>
      <c r="Z155" s="197"/>
    </row>
    <row r="156" ht="15.75" customHeight="1">
      <c r="A156" s="180"/>
      <c r="B156" s="197"/>
      <c r="C156" s="197"/>
      <c r="D156" s="197"/>
      <c r="E156" s="197"/>
      <c r="F156" s="197"/>
      <c r="G156" s="197"/>
      <c r="H156" s="169"/>
      <c r="I156" s="152"/>
      <c r="J156" s="50"/>
      <c r="K156" s="50"/>
      <c r="L156" s="50"/>
      <c r="M156" s="50"/>
      <c r="N156" s="50"/>
      <c r="O156" s="197"/>
      <c r="P156" s="197"/>
      <c r="Q156" s="197"/>
      <c r="R156" s="197"/>
      <c r="S156" s="197"/>
      <c r="T156" s="197"/>
      <c r="U156" s="197"/>
      <c r="V156" s="197"/>
      <c r="W156" s="197"/>
      <c r="X156" s="197"/>
      <c r="Y156" s="197"/>
      <c r="Z156" s="197"/>
    </row>
    <row r="157" ht="15.75" customHeight="1">
      <c r="A157" s="180"/>
      <c r="B157" s="197"/>
      <c r="C157" s="197"/>
      <c r="D157" s="197"/>
      <c r="E157" s="197"/>
      <c r="F157" s="197"/>
      <c r="G157" s="197"/>
      <c r="H157" s="169"/>
      <c r="I157" s="152"/>
      <c r="J157" s="50"/>
      <c r="K157" s="50"/>
      <c r="L157" s="50"/>
      <c r="M157" s="50"/>
      <c r="N157" s="50"/>
      <c r="O157" s="197"/>
      <c r="P157" s="197"/>
      <c r="Q157" s="197"/>
      <c r="R157" s="197"/>
      <c r="S157" s="197"/>
      <c r="T157" s="197"/>
      <c r="U157" s="197"/>
      <c r="V157" s="197"/>
      <c r="W157" s="197"/>
      <c r="X157" s="197"/>
      <c r="Y157" s="197"/>
      <c r="Z157" s="197"/>
    </row>
    <row r="158" ht="15.75" customHeight="1">
      <c r="A158" s="180"/>
      <c r="B158" s="197"/>
      <c r="C158" s="197"/>
      <c r="D158" s="197"/>
      <c r="E158" s="197"/>
      <c r="F158" s="197"/>
      <c r="G158" s="197"/>
      <c r="H158" s="197"/>
      <c r="I158" s="152"/>
      <c r="J158" s="50"/>
      <c r="K158" s="50"/>
      <c r="L158" s="50"/>
      <c r="M158" s="50"/>
      <c r="N158" s="50"/>
      <c r="O158" s="197"/>
      <c r="P158" s="197"/>
      <c r="Q158" s="197"/>
      <c r="R158" s="197"/>
      <c r="S158" s="197"/>
      <c r="T158" s="197"/>
      <c r="U158" s="197"/>
      <c r="V158" s="197"/>
      <c r="W158" s="197"/>
      <c r="X158" s="197"/>
      <c r="Y158" s="197"/>
      <c r="Z158" s="197"/>
    </row>
    <row r="159" ht="15.75" customHeight="1">
      <c r="A159" s="180"/>
      <c r="B159" s="197"/>
      <c r="C159" s="197"/>
      <c r="D159" s="197"/>
      <c r="E159" s="197"/>
      <c r="F159" s="197"/>
      <c r="G159" s="197"/>
      <c r="H159" s="169"/>
      <c r="I159" s="152"/>
      <c r="J159" s="50"/>
      <c r="K159" s="50"/>
      <c r="L159" s="50"/>
      <c r="M159" s="50"/>
      <c r="N159" s="50"/>
      <c r="O159" s="197"/>
      <c r="P159" s="197"/>
      <c r="Q159" s="197"/>
      <c r="R159" s="197"/>
      <c r="S159" s="197"/>
      <c r="T159" s="197"/>
      <c r="U159" s="197"/>
      <c r="V159" s="197"/>
      <c r="W159" s="197"/>
      <c r="X159" s="197"/>
      <c r="Y159" s="197"/>
      <c r="Z159" s="197"/>
    </row>
    <row r="160" ht="15.75" customHeight="1">
      <c r="A160" s="180"/>
      <c r="B160" s="197"/>
      <c r="C160" s="197"/>
      <c r="D160" s="197"/>
      <c r="E160" s="197"/>
      <c r="F160" s="197"/>
      <c r="G160" s="197"/>
      <c r="H160" s="169"/>
      <c r="I160" s="152"/>
      <c r="J160" s="50"/>
      <c r="K160" s="50"/>
      <c r="L160" s="50"/>
      <c r="M160" s="50"/>
      <c r="N160" s="50"/>
      <c r="O160" s="197"/>
      <c r="P160" s="197"/>
      <c r="Q160" s="197"/>
      <c r="R160" s="197"/>
      <c r="S160" s="197"/>
      <c r="T160" s="197"/>
      <c r="U160" s="197"/>
      <c r="V160" s="197"/>
      <c r="W160" s="197"/>
      <c r="X160" s="197"/>
      <c r="Y160" s="197"/>
      <c r="Z160" s="197"/>
    </row>
    <row r="161" ht="15.75" customHeight="1">
      <c r="A161" s="180"/>
      <c r="B161" s="197"/>
      <c r="C161" s="197"/>
      <c r="D161" s="197"/>
      <c r="E161" s="197"/>
      <c r="F161" s="197"/>
      <c r="G161" s="197"/>
      <c r="H161" s="197"/>
      <c r="I161" s="152"/>
      <c r="J161" s="50"/>
      <c r="K161" s="50"/>
      <c r="L161" s="50"/>
      <c r="M161" s="50"/>
      <c r="N161" s="50"/>
      <c r="O161" s="197"/>
      <c r="P161" s="197"/>
      <c r="Q161" s="197"/>
      <c r="R161" s="197"/>
      <c r="S161" s="197"/>
      <c r="T161" s="197"/>
      <c r="U161" s="197"/>
      <c r="V161" s="197"/>
      <c r="W161" s="197"/>
      <c r="X161" s="197"/>
      <c r="Y161" s="197"/>
      <c r="Z161" s="197"/>
    </row>
    <row r="162" ht="15.75" customHeight="1">
      <c r="A162" s="180"/>
      <c r="B162" s="197"/>
      <c r="C162" s="197"/>
      <c r="D162" s="197"/>
      <c r="E162" s="197"/>
      <c r="F162" s="197"/>
      <c r="G162" s="197"/>
      <c r="H162" s="197"/>
      <c r="I162" s="152"/>
      <c r="J162" s="50"/>
      <c r="K162" s="50"/>
      <c r="L162" s="50"/>
      <c r="M162" s="50"/>
      <c r="N162" s="50"/>
      <c r="O162" s="197"/>
      <c r="P162" s="197"/>
      <c r="Q162" s="197"/>
      <c r="R162" s="197"/>
      <c r="S162" s="197"/>
      <c r="T162" s="197"/>
      <c r="U162" s="197"/>
      <c r="V162" s="197"/>
      <c r="W162" s="197"/>
      <c r="X162" s="197"/>
      <c r="Y162" s="197"/>
      <c r="Z162" s="197"/>
    </row>
    <row r="163" ht="15.75" customHeight="1">
      <c r="A163" s="180"/>
      <c r="B163" s="197"/>
      <c r="C163" s="197"/>
      <c r="D163" s="197"/>
      <c r="E163" s="197"/>
      <c r="F163" s="197"/>
      <c r="G163" s="197"/>
      <c r="H163" s="169"/>
      <c r="I163" s="152"/>
      <c r="J163" s="50"/>
      <c r="K163" s="50"/>
      <c r="L163" s="50"/>
      <c r="M163" s="50"/>
      <c r="N163" s="50"/>
      <c r="O163" s="197"/>
      <c r="P163" s="197"/>
      <c r="Q163" s="197"/>
      <c r="R163" s="197"/>
      <c r="S163" s="197"/>
      <c r="T163" s="197"/>
      <c r="U163" s="197"/>
      <c r="V163" s="197"/>
      <c r="W163" s="197"/>
      <c r="X163" s="197"/>
      <c r="Y163" s="197"/>
      <c r="Z163" s="197"/>
    </row>
    <row r="164" ht="15.75" customHeight="1">
      <c r="A164" s="180"/>
      <c r="B164" s="197"/>
      <c r="C164" s="197"/>
      <c r="D164" s="197"/>
      <c r="E164" s="197"/>
      <c r="F164" s="197"/>
      <c r="G164" s="197"/>
      <c r="H164" s="169"/>
      <c r="I164" s="152"/>
      <c r="J164" s="50"/>
      <c r="K164" s="50"/>
      <c r="L164" s="50"/>
      <c r="M164" s="50"/>
      <c r="N164" s="50"/>
      <c r="O164" s="197"/>
      <c r="P164" s="197"/>
      <c r="Q164" s="197"/>
      <c r="R164" s="197"/>
      <c r="S164" s="197"/>
      <c r="T164" s="197"/>
      <c r="U164" s="197"/>
      <c r="V164" s="197"/>
      <c r="W164" s="197"/>
      <c r="X164" s="197"/>
      <c r="Y164" s="197"/>
      <c r="Z164" s="197"/>
    </row>
    <row r="165" ht="15.75" customHeight="1">
      <c r="A165" s="180"/>
      <c r="B165" s="197"/>
      <c r="C165" s="197"/>
      <c r="D165" s="197"/>
      <c r="E165" s="197"/>
      <c r="F165" s="197"/>
      <c r="G165" s="197"/>
      <c r="H165" s="169"/>
      <c r="I165" s="152"/>
      <c r="J165" s="50"/>
      <c r="K165" s="50"/>
      <c r="L165" s="50"/>
      <c r="M165" s="50"/>
      <c r="N165" s="50"/>
      <c r="O165" s="197"/>
      <c r="P165" s="197"/>
      <c r="Q165" s="197"/>
      <c r="R165" s="197"/>
      <c r="S165" s="197"/>
      <c r="T165" s="197"/>
      <c r="U165" s="197"/>
      <c r="V165" s="197"/>
      <c r="W165" s="197"/>
      <c r="X165" s="197"/>
      <c r="Y165" s="197"/>
      <c r="Z165" s="197"/>
    </row>
    <row r="166" ht="15.75" customHeight="1">
      <c r="A166" s="180"/>
      <c r="B166" s="197"/>
      <c r="C166" s="197"/>
      <c r="D166" s="197"/>
      <c r="E166" s="197"/>
      <c r="F166" s="197"/>
      <c r="G166" s="197"/>
      <c r="H166" s="169"/>
      <c r="I166" s="152"/>
      <c r="J166" s="50"/>
      <c r="K166" s="50"/>
      <c r="L166" s="50"/>
      <c r="M166" s="50"/>
      <c r="N166" s="50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</row>
    <row r="167" ht="15.75" customHeight="1">
      <c r="A167" s="180"/>
      <c r="B167" s="197"/>
      <c r="C167" s="197"/>
      <c r="D167" s="197"/>
      <c r="E167" s="197"/>
      <c r="F167" s="197"/>
      <c r="G167" s="197"/>
      <c r="H167" s="197"/>
      <c r="I167" s="152"/>
      <c r="J167" s="50"/>
      <c r="K167" s="50"/>
      <c r="L167" s="50"/>
      <c r="M167" s="50"/>
      <c r="N167" s="50"/>
      <c r="O167" s="197"/>
      <c r="P167" s="197"/>
      <c r="Q167" s="197"/>
      <c r="R167" s="197"/>
      <c r="S167" s="197"/>
      <c r="T167" s="197"/>
      <c r="U167" s="197"/>
      <c r="V167" s="197"/>
      <c r="W167" s="197"/>
      <c r="X167" s="197"/>
      <c r="Y167" s="197"/>
      <c r="Z167" s="197"/>
    </row>
    <row r="168" ht="15.75" customHeight="1">
      <c r="A168" s="180"/>
      <c r="B168" s="197"/>
      <c r="C168" s="197"/>
      <c r="D168" s="197"/>
      <c r="E168" s="197"/>
      <c r="F168" s="197"/>
      <c r="G168" s="197"/>
      <c r="H168" s="169"/>
      <c r="I168" s="152"/>
      <c r="J168" s="50"/>
      <c r="K168" s="50"/>
      <c r="L168" s="50"/>
      <c r="M168" s="50"/>
      <c r="N168" s="50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</row>
    <row r="169" ht="15.75" customHeight="1">
      <c r="A169" s="180"/>
      <c r="B169" s="197"/>
      <c r="C169" s="197"/>
      <c r="D169" s="197"/>
      <c r="E169" s="197"/>
      <c r="F169" s="197"/>
      <c r="G169" s="197"/>
      <c r="H169" s="169"/>
      <c r="I169" s="152"/>
      <c r="J169" s="50"/>
      <c r="K169" s="50"/>
      <c r="L169" s="50"/>
      <c r="M169" s="50"/>
      <c r="N169" s="50"/>
      <c r="O169" s="197"/>
      <c r="P169" s="197"/>
      <c r="Q169" s="197"/>
      <c r="R169" s="197"/>
      <c r="S169" s="197"/>
      <c r="T169" s="197"/>
      <c r="U169" s="197"/>
      <c r="V169" s="197"/>
      <c r="W169" s="197"/>
      <c r="X169" s="197"/>
      <c r="Y169" s="197"/>
      <c r="Z169" s="197"/>
    </row>
    <row r="170" ht="15.75" customHeight="1">
      <c r="A170" s="180"/>
      <c r="B170" s="197"/>
      <c r="C170" s="197"/>
      <c r="D170" s="197"/>
      <c r="E170" s="197"/>
      <c r="F170" s="197"/>
      <c r="G170" s="197"/>
      <c r="H170" s="169"/>
      <c r="I170" s="152"/>
      <c r="J170" s="50"/>
      <c r="K170" s="50"/>
      <c r="L170" s="50"/>
      <c r="M170" s="50"/>
      <c r="N170" s="50"/>
      <c r="O170" s="197"/>
      <c r="P170" s="197"/>
      <c r="Q170" s="197"/>
      <c r="R170" s="197"/>
      <c r="S170" s="197"/>
      <c r="T170" s="197"/>
      <c r="U170" s="197"/>
      <c r="V170" s="197"/>
      <c r="W170" s="197"/>
      <c r="X170" s="197"/>
      <c r="Y170" s="197"/>
      <c r="Z170" s="197"/>
    </row>
    <row r="171" ht="15.75" customHeight="1">
      <c r="A171" s="180"/>
      <c r="B171" s="197"/>
      <c r="C171" s="197"/>
      <c r="D171" s="197"/>
      <c r="E171" s="197"/>
      <c r="F171" s="197"/>
      <c r="G171" s="197"/>
      <c r="H171" s="197"/>
      <c r="I171" s="152"/>
      <c r="J171" s="50"/>
      <c r="K171" s="50"/>
      <c r="L171" s="50"/>
      <c r="M171" s="50"/>
      <c r="N171" s="50"/>
      <c r="O171" s="197"/>
      <c r="P171" s="197"/>
      <c r="Q171" s="197"/>
      <c r="R171" s="197"/>
      <c r="S171" s="197"/>
      <c r="T171" s="197"/>
      <c r="U171" s="197"/>
      <c r="V171" s="197"/>
      <c r="W171" s="197"/>
      <c r="X171" s="197"/>
      <c r="Y171" s="197"/>
      <c r="Z171" s="197"/>
    </row>
    <row r="172" ht="15.75" customHeight="1">
      <c r="A172" s="180"/>
      <c r="B172" s="197"/>
      <c r="C172" s="197"/>
      <c r="D172" s="197"/>
      <c r="E172" s="197"/>
      <c r="F172" s="197"/>
      <c r="G172" s="197"/>
      <c r="H172" s="169"/>
      <c r="I172" s="152"/>
      <c r="J172" s="50"/>
      <c r="K172" s="50"/>
      <c r="L172" s="50"/>
      <c r="M172" s="50"/>
      <c r="N172" s="50"/>
      <c r="O172" s="197"/>
      <c r="P172" s="197"/>
      <c r="Q172" s="197"/>
      <c r="R172" s="197"/>
      <c r="S172" s="197"/>
      <c r="T172" s="197"/>
      <c r="U172" s="197"/>
      <c r="V172" s="197"/>
      <c r="W172" s="197"/>
      <c r="X172" s="197"/>
      <c r="Y172" s="197"/>
      <c r="Z172" s="197"/>
    </row>
    <row r="173" ht="15.75" customHeight="1">
      <c r="A173" s="180"/>
      <c r="B173" s="197"/>
      <c r="C173" s="197"/>
      <c r="D173" s="197"/>
      <c r="E173" s="197"/>
      <c r="F173" s="197"/>
      <c r="G173" s="197"/>
      <c r="H173" s="169"/>
      <c r="I173" s="152"/>
      <c r="J173" s="50"/>
      <c r="K173" s="50"/>
      <c r="L173" s="50"/>
      <c r="M173" s="50"/>
      <c r="N173" s="50"/>
      <c r="O173" s="197"/>
      <c r="P173" s="197"/>
      <c r="Q173" s="197"/>
      <c r="R173" s="197"/>
      <c r="S173" s="197"/>
      <c r="T173" s="197"/>
      <c r="U173" s="197"/>
      <c r="V173" s="197"/>
      <c r="W173" s="197"/>
      <c r="X173" s="197"/>
      <c r="Y173" s="197"/>
      <c r="Z173" s="197"/>
    </row>
    <row r="174" ht="15.75" customHeight="1">
      <c r="A174" s="180"/>
      <c r="B174" s="197"/>
      <c r="C174" s="197"/>
      <c r="D174" s="197"/>
      <c r="E174" s="197"/>
      <c r="F174" s="197"/>
      <c r="G174" s="197"/>
      <c r="H174" s="169"/>
      <c r="I174" s="152"/>
      <c r="J174" s="50"/>
      <c r="K174" s="50"/>
      <c r="L174" s="50"/>
      <c r="M174" s="50"/>
      <c r="N174" s="50"/>
      <c r="O174" s="197"/>
      <c r="P174" s="197"/>
      <c r="Q174" s="197"/>
      <c r="R174" s="197"/>
      <c r="S174" s="197"/>
      <c r="T174" s="197"/>
      <c r="U174" s="197"/>
      <c r="V174" s="197"/>
      <c r="W174" s="197"/>
      <c r="X174" s="197"/>
      <c r="Y174" s="197"/>
      <c r="Z174" s="197"/>
    </row>
    <row r="175" ht="15.75" customHeight="1">
      <c r="A175" s="180"/>
      <c r="B175" s="197"/>
      <c r="C175" s="197"/>
      <c r="D175" s="197"/>
      <c r="E175" s="197"/>
      <c r="F175" s="197"/>
      <c r="G175" s="197"/>
      <c r="H175" s="197"/>
      <c r="I175" s="152"/>
      <c r="J175" s="50"/>
      <c r="K175" s="50"/>
      <c r="L175" s="50"/>
      <c r="M175" s="50"/>
      <c r="N175" s="50"/>
      <c r="O175" s="197"/>
      <c r="P175" s="197"/>
      <c r="Q175" s="197"/>
      <c r="R175" s="197"/>
      <c r="S175" s="197"/>
      <c r="T175" s="197"/>
      <c r="U175" s="197"/>
      <c r="V175" s="197"/>
      <c r="W175" s="197"/>
      <c r="X175" s="197"/>
      <c r="Y175" s="197"/>
      <c r="Z175" s="197"/>
    </row>
    <row r="176" ht="15.75" customHeight="1">
      <c r="A176" s="180"/>
      <c r="B176" s="197"/>
      <c r="C176" s="197"/>
      <c r="D176" s="197"/>
      <c r="E176" s="197"/>
      <c r="F176" s="197"/>
      <c r="G176" s="197"/>
      <c r="H176" s="169"/>
      <c r="I176" s="152"/>
      <c r="J176" s="50"/>
      <c r="K176" s="50"/>
      <c r="L176" s="50"/>
      <c r="M176" s="50"/>
      <c r="N176" s="50"/>
      <c r="O176" s="197"/>
      <c r="P176" s="197"/>
      <c r="Q176" s="197"/>
      <c r="R176" s="197"/>
      <c r="S176" s="197"/>
      <c r="T176" s="197"/>
      <c r="U176" s="197"/>
      <c r="V176" s="197"/>
      <c r="W176" s="197"/>
      <c r="X176" s="197"/>
      <c r="Y176" s="197"/>
      <c r="Z176" s="197"/>
    </row>
    <row r="177" ht="15.75" customHeight="1">
      <c r="A177" s="180"/>
      <c r="B177" s="197"/>
      <c r="C177" s="197"/>
      <c r="D177" s="197"/>
      <c r="E177" s="197"/>
      <c r="F177" s="197"/>
      <c r="G177" s="197"/>
      <c r="H177" s="169"/>
      <c r="I177" s="152"/>
      <c r="J177" s="50"/>
      <c r="K177" s="50"/>
      <c r="L177" s="50"/>
      <c r="M177" s="50"/>
      <c r="N177" s="50"/>
      <c r="O177" s="197"/>
      <c r="P177" s="197"/>
      <c r="Q177" s="197"/>
      <c r="R177" s="197"/>
      <c r="S177" s="197"/>
      <c r="T177" s="197"/>
      <c r="U177" s="197"/>
      <c r="V177" s="197"/>
      <c r="W177" s="197"/>
      <c r="X177" s="197"/>
      <c r="Y177" s="197"/>
      <c r="Z177" s="197"/>
    </row>
    <row r="178" ht="15.75" customHeight="1">
      <c r="A178" s="180"/>
      <c r="B178" s="197"/>
      <c r="C178" s="197"/>
      <c r="D178" s="197"/>
      <c r="E178" s="197"/>
      <c r="F178" s="197"/>
      <c r="G178" s="197"/>
      <c r="H178" s="169"/>
      <c r="I178" s="152"/>
      <c r="J178" s="50"/>
      <c r="K178" s="50"/>
      <c r="L178" s="50"/>
      <c r="M178" s="50"/>
      <c r="N178" s="50"/>
      <c r="O178" s="197"/>
      <c r="P178" s="197"/>
      <c r="Q178" s="197"/>
      <c r="R178" s="197"/>
      <c r="S178" s="197"/>
      <c r="T178" s="197"/>
      <c r="U178" s="197"/>
      <c r="V178" s="197"/>
      <c r="W178" s="197"/>
      <c r="X178" s="197"/>
      <c r="Y178" s="197"/>
      <c r="Z178" s="197"/>
    </row>
    <row r="179" ht="15.75" customHeight="1">
      <c r="A179" s="180"/>
      <c r="B179" s="197"/>
      <c r="C179" s="197"/>
      <c r="D179" s="197"/>
      <c r="E179" s="197"/>
      <c r="F179" s="197"/>
      <c r="G179" s="197"/>
      <c r="H179" s="169"/>
      <c r="I179" s="152"/>
      <c r="J179" s="50"/>
      <c r="K179" s="50"/>
      <c r="L179" s="50"/>
      <c r="M179" s="50"/>
      <c r="N179" s="50"/>
      <c r="O179" s="197"/>
      <c r="P179" s="197"/>
      <c r="Q179" s="197"/>
      <c r="R179" s="197"/>
      <c r="S179" s="197"/>
      <c r="T179" s="197"/>
      <c r="U179" s="197"/>
      <c r="V179" s="197"/>
      <c r="W179" s="197"/>
      <c r="X179" s="197"/>
      <c r="Y179" s="197"/>
      <c r="Z179" s="197"/>
    </row>
    <row r="180" ht="15.75" customHeight="1">
      <c r="A180" s="180"/>
      <c r="B180" s="197"/>
      <c r="C180" s="197"/>
      <c r="D180" s="197"/>
      <c r="E180" s="197"/>
      <c r="F180" s="197"/>
      <c r="G180" s="197"/>
      <c r="H180" s="169"/>
      <c r="I180" s="152"/>
      <c r="J180" s="50"/>
      <c r="K180" s="50"/>
      <c r="L180" s="50"/>
      <c r="M180" s="50"/>
      <c r="N180" s="50"/>
      <c r="O180" s="197"/>
      <c r="P180" s="197"/>
      <c r="Q180" s="197"/>
      <c r="R180" s="197"/>
      <c r="S180" s="197"/>
      <c r="T180" s="197"/>
      <c r="U180" s="197"/>
      <c r="V180" s="197"/>
      <c r="W180" s="197"/>
      <c r="X180" s="197"/>
      <c r="Y180" s="197"/>
      <c r="Z180" s="197"/>
    </row>
    <row r="181" ht="15.75" customHeight="1">
      <c r="A181" s="180"/>
      <c r="B181" s="197"/>
      <c r="C181" s="197"/>
      <c r="D181" s="197"/>
      <c r="E181" s="197"/>
      <c r="F181" s="197"/>
      <c r="G181" s="197"/>
      <c r="H181" s="169"/>
      <c r="I181" s="152"/>
      <c r="J181" s="50"/>
      <c r="K181" s="50"/>
      <c r="L181" s="50"/>
      <c r="M181" s="50"/>
      <c r="N181" s="50"/>
      <c r="O181" s="197"/>
      <c r="P181" s="197"/>
      <c r="Q181" s="197"/>
      <c r="R181" s="197"/>
      <c r="S181" s="197"/>
      <c r="T181" s="197"/>
      <c r="U181" s="197"/>
      <c r="V181" s="197"/>
      <c r="W181" s="197"/>
      <c r="X181" s="197"/>
      <c r="Y181" s="197"/>
      <c r="Z181" s="197"/>
    </row>
    <row r="182" ht="15.75" customHeight="1">
      <c r="A182" s="180"/>
      <c r="B182" s="197"/>
      <c r="C182" s="197"/>
      <c r="D182" s="197"/>
      <c r="E182" s="197"/>
      <c r="F182" s="197"/>
      <c r="G182" s="197"/>
      <c r="H182" s="169"/>
      <c r="I182" s="152"/>
      <c r="J182" s="50"/>
      <c r="K182" s="50"/>
      <c r="L182" s="50"/>
      <c r="M182" s="50"/>
      <c r="N182" s="50"/>
      <c r="O182" s="197"/>
      <c r="P182" s="197"/>
      <c r="Q182" s="197"/>
      <c r="R182" s="197"/>
      <c r="S182" s="197"/>
      <c r="T182" s="197"/>
      <c r="U182" s="197"/>
      <c r="V182" s="197"/>
      <c r="W182" s="197"/>
      <c r="X182" s="197"/>
      <c r="Y182" s="197"/>
      <c r="Z182" s="197"/>
    </row>
    <row r="183" ht="15.75" customHeight="1">
      <c r="A183" s="180"/>
      <c r="B183" s="197"/>
      <c r="C183" s="197"/>
      <c r="D183" s="197"/>
      <c r="E183" s="197"/>
      <c r="F183" s="197"/>
      <c r="G183" s="197"/>
      <c r="H183" s="169"/>
      <c r="I183" s="152"/>
      <c r="J183" s="50"/>
      <c r="K183" s="50"/>
      <c r="L183" s="50"/>
      <c r="M183" s="50"/>
      <c r="N183" s="50"/>
      <c r="O183" s="197"/>
      <c r="P183" s="197"/>
      <c r="Q183" s="197"/>
      <c r="R183" s="197"/>
      <c r="S183" s="197"/>
      <c r="T183" s="197"/>
      <c r="U183" s="197"/>
      <c r="V183" s="197"/>
      <c r="W183" s="197"/>
      <c r="X183" s="197"/>
      <c r="Y183" s="197"/>
      <c r="Z183" s="197"/>
    </row>
    <row r="184" ht="15.75" customHeight="1">
      <c r="A184" s="180"/>
      <c r="B184" s="197"/>
      <c r="C184" s="197"/>
      <c r="D184" s="197"/>
      <c r="E184" s="197"/>
      <c r="F184" s="197"/>
      <c r="G184" s="197"/>
      <c r="H184" s="169"/>
      <c r="I184" s="152"/>
      <c r="J184" s="50"/>
      <c r="K184" s="50"/>
      <c r="L184" s="50"/>
      <c r="M184" s="50"/>
      <c r="N184" s="50"/>
      <c r="O184" s="197"/>
      <c r="P184" s="197"/>
      <c r="Q184" s="197"/>
      <c r="R184" s="197"/>
      <c r="S184" s="197"/>
      <c r="T184" s="197"/>
      <c r="U184" s="197"/>
      <c r="V184" s="197"/>
      <c r="W184" s="197"/>
      <c r="X184" s="197"/>
      <c r="Y184" s="197"/>
      <c r="Z184" s="197"/>
    </row>
    <row r="185" ht="15.75" customHeight="1">
      <c r="A185" s="180"/>
      <c r="B185" s="197"/>
      <c r="C185" s="197"/>
      <c r="D185" s="197"/>
      <c r="E185" s="197"/>
      <c r="F185" s="197"/>
      <c r="G185" s="197"/>
      <c r="H185" s="169"/>
      <c r="I185" s="152"/>
      <c r="J185" s="50"/>
      <c r="K185" s="50"/>
      <c r="L185" s="50"/>
      <c r="M185" s="50"/>
      <c r="N185" s="50"/>
      <c r="O185" s="197"/>
      <c r="P185" s="197"/>
      <c r="Q185" s="197"/>
      <c r="R185" s="197"/>
      <c r="S185" s="197"/>
      <c r="T185" s="197"/>
      <c r="U185" s="197"/>
      <c r="V185" s="197"/>
      <c r="W185" s="197"/>
      <c r="X185" s="197"/>
      <c r="Y185" s="197"/>
      <c r="Z185" s="197"/>
    </row>
    <row r="186" ht="15.75" customHeight="1">
      <c r="A186" s="180"/>
      <c r="B186" s="197"/>
      <c r="C186" s="197"/>
      <c r="D186" s="197"/>
      <c r="E186" s="197"/>
      <c r="F186" s="197"/>
      <c r="G186" s="197"/>
      <c r="H186" s="197"/>
      <c r="I186" s="152"/>
      <c r="J186" s="50"/>
      <c r="K186" s="50"/>
      <c r="L186" s="50"/>
      <c r="M186" s="50"/>
      <c r="N186" s="50"/>
      <c r="O186" s="197"/>
      <c r="P186" s="197"/>
      <c r="Q186" s="197"/>
      <c r="R186" s="197"/>
      <c r="S186" s="197"/>
      <c r="T186" s="197"/>
      <c r="U186" s="197"/>
      <c r="V186" s="197"/>
      <c r="W186" s="197"/>
      <c r="X186" s="197"/>
      <c r="Y186" s="197"/>
      <c r="Z186" s="197"/>
    </row>
    <row r="187" ht="15.75" customHeight="1">
      <c r="A187" s="180"/>
      <c r="B187" s="197"/>
      <c r="C187" s="197"/>
      <c r="D187" s="197"/>
      <c r="E187" s="197"/>
      <c r="F187" s="197"/>
      <c r="G187" s="197"/>
      <c r="H187" s="169"/>
      <c r="I187" s="152"/>
      <c r="J187" s="50"/>
      <c r="K187" s="50"/>
      <c r="L187" s="50"/>
      <c r="M187" s="50"/>
      <c r="N187" s="50"/>
      <c r="O187" s="197"/>
      <c r="P187" s="197"/>
      <c r="Q187" s="197"/>
      <c r="R187" s="197"/>
      <c r="S187" s="197"/>
      <c r="T187" s="197"/>
      <c r="U187" s="197"/>
      <c r="V187" s="197"/>
      <c r="W187" s="197"/>
      <c r="X187" s="197"/>
      <c r="Y187" s="197"/>
      <c r="Z187" s="197"/>
    </row>
    <row r="188" ht="15.75" customHeight="1">
      <c r="A188" s="180"/>
      <c r="B188" s="197"/>
      <c r="C188" s="197"/>
      <c r="D188" s="197"/>
      <c r="E188" s="197"/>
      <c r="F188" s="197"/>
      <c r="G188" s="197"/>
      <c r="H188" s="169"/>
      <c r="I188" s="152"/>
      <c r="J188" s="50"/>
      <c r="K188" s="50"/>
      <c r="L188" s="50"/>
      <c r="M188" s="50"/>
      <c r="N188" s="50"/>
      <c r="O188" s="197"/>
      <c r="P188" s="197"/>
      <c r="Q188" s="197"/>
      <c r="R188" s="197"/>
      <c r="S188" s="197"/>
      <c r="T188" s="197"/>
      <c r="U188" s="197"/>
      <c r="V188" s="197"/>
      <c r="W188" s="197"/>
      <c r="X188" s="197"/>
      <c r="Y188" s="197"/>
      <c r="Z188" s="197"/>
    </row>
    <row r="189" ht="15.75" customHeight="1">
      <c r="A189" s="180"/>
      <c r="B189" s="197"/>
      <c r="C189" s="197"/>
      <c r="D189" s="197"/>
      <c r="E189" s="197"/>
      <c r="F189" s="197"/>
      <c r="G189" s="197"/>
      <c r="H189" s="169"/>
      <c r="I189" s="152"/>
      <c r="J189" s="50"/>
      <c r="K189" s="50"/>
      <c r="L189" s="50"/>
      <c r="M189" s="50"/>
      <c r="N189" s="50"/>
      <c r="O189" s="197"/>
      <c r="P189" s="197"/>
      <c r="Q189" s="197"/>
      <c r="R189" s="197"/>
      <c r="S189" s="197"/>
      <c r="T189" s="197"/>
      <c r="U189" s="197"/>
      <c r="V189" s="197"/>
      <c r="W189" s="197"/>
      <c r="X189" s="197"/>
      <c r="Y189" s="197"/>
      <c r="Z189" s="197"/>
    </row>
    <row r="190" ht="15.75" customHeight="1">
      <c r="A190" s="180"/>
      <c r="B190" s="197"/>
      <c r="C190" s="197"/>
      <c r="D190" s="197"/>
      <c r="E190" s="197"/>
      <c r="F190" s="197"/>
      <c r="G190" s="197"/>
      <c r="H190" s="169"/>
      <c r="I190" s="152"/>
      <c r="J190" s="50"/>
      <c r="K190" s="50"/>
      <c r="L190" s="50"/>
      <c r="M190" s="50"/>
      <c r="N190" s="50"/>
      <c r="O190" s="197"/>
      <c r="P190" s="197"/>
      <c r="Q190" s="197"/>
      <c r="R190" s="197"/>
      <c r="S190" s="197"/>
      <c r="T190" s="197"/>
      <c r="U190" s="197"/>
      <c r="V190" s="197"/>
      <c r="W190" s="197"/>
      <c r="X190" s="197"/>
      <c r="Y190" s="197"/>
      <c r="Z190" s="197"/>
    </row>
    <row r="191" ht="15.75" customHeight="1">
      <c r="A191" s="180"/>
      <c r="B191" s="197"/>
      <c r="C191" s="197"/>
      <c r="D191" s="197"/>
      <c r="E191" s="197"/>
      <c r="F191" s="197"/>
      <c r="G191" s="197"/>
      <c r="H191" s="197"/>
      <c r="I191" s="152"/>
      <c r="J191" s="50"/>
      <c r="K191" s="50"/>
      <c r="L191" s="50"/>
      <c r="M191" s="50"/>
      <c r="N191" s="50"/>
      <c r="O191" s="197"/>
      <c r="P191" s="197"/>
      <c r="Q191" s="197"/>
      <c r="R191" s="197"/>
      <c r="S191" s="197"/>
      <c r="T191" s="197"/>
      <c r="U191" s="197"/>
      <c r="V191" s="197"/>
      <c r="W191" s="197"/>
      <c r="X191" s="197"/>
      <c r="Y191" s="197"/>
      <c r="Z191" s="197"/>
    </row>
    <row r="192" ht="15.75" customHeight="1">
      <c r="A192" s="180"/>
      <c r="B192" s="197"/>
      <c r="C192" s="197"/>
      <c r="D192" s="197"/>
      <c r="E192" s="197"/>
      <c r="F192" s="197"/>
      <c r="G192" s="197"/>
      <c r="H192" s="169"/>
      <c r="I192" s="152"/>
      <c r="J192" s="50"/>
      <c r="K192" s="50"/>
      <c r="L192" s="50"/>
      <c r="M192" s="50"/>
      <c r="N192" s="50"/>
      <c r="O192" s="197"/>
      <c r="P192" s="197"/>
      <c r="Q192" s="197"/>
      <c r="R192" s="197"/>
      <c r="S192" s="197"/>
      <c r="T192" s="197"/>
      <c r="U192" s="197"/>
      <c r="V192" s="197"/>
      <c r="W192" s="197"/>
      <c r="X192" s="197"/>
      <c r="Y192" s="197"/>
      <c r="Z192" s="197"/>
    </row>
    <row r="193" ht="15.75" customHeight="1">
      <c r="A193" s="180"/>
      <c r="B193" s="197"/>
      <c r="C193" s="197"/>
      <c r="D193" s="197"/>
      <c r="E193" s="197"/>
      <c r="F193" s="197"/>
      <c r="G193" s="197"/>
      <c r="H193" s="169"/>
      <c r="I193" s="152"/>
      <c r="J193" s="50"/>
      <c r="K193" s="50"/>
      <c r="L193" s="50"/>
      <c r="M193" s="50"/>
      <c r="N193" s="50"/>
      <c r="O193" s="197"/>
      <c r="P193" s="197"/>
      <c r="Q193" s="197"/>
      <c r="R193" s="197"/>
      <c r="S193" s="197"/>
      <c r="T193" s="197"/>
      <c r="U193" s="197"/>
      <c r="V193" s="197"/>
      <c r="W193" s="197"/>
      <c r="X193" s="197"/>
      <c r="Y193" s="197"/>
      <c r="Z193" s="197"/>
    </row>
    <row r="194" ht="15.75" customHeight="1">
      <c r="A194" s="180"/>
      <c r="B194" s="197"/>
      <c r="C194" s="197"/>
      <c r="D194" s="197"/>
      <c r="E194" s="197"/>
      <c r="F194" s="197"/>
      <c r="G194" s="197"/>
      <c r="H194" s="169"/>
      <c r="I194" s="152"/>
      <c r="J194" s="50"/>
      <c r="K194" s="50"/>
      <c r="L194" s="50"/>
      <c r="M194" s="50"/>
      <c r="N194" s="50"/>
      <c r="O194" s="197"/>
      <c r="P194" s="197"/>
      <c r="Q194" s="197"/>
      <c r="R194" s="197"/>
      <c r="S194" s="197"/>
      <c r="T194" s="197"/>
      <c r="U194" s="197"/>
      <c r="V194" s="197"/>
      <c r="W194" s="197"/>
      <c r="X194" s="197"/>
      <c r="Y194" s="197"/>
      <c r="Z194" s="197"/>
    </row>
    <row r="195" ht="15.75" customHeight="1">
      <c r="A195" s="180"/>
      <c r="B195" s="197"/>
      <c r="C195" s="197"/>
      <c r="D195" s="197"/>
      <c r="E195" s="197"/>
      <c r="F195" s="197"/>
      <c r="G195" s="197"/>
      <c r="H195" s="169"/>
      <c r="I195" s="152"/>
      <c r="J195" s="50"/>
      <c r="K195" s="50"/>
      <c r="L195" s="50"/>
      <c r="M195" s="50"/>
      <c r="N195" s="50"/>
      <c r="O195" s="197"/>
      <c r="P195" s="197"/>
      <c r="Q195" s="197"/>
      <c r="R195" s="197"/>
      <c r="S195" s="197"/>
      <c r="T195" s="197"/>
      <c r="U195" s="197"/>
      <c r="V195" s="197"/>
      <c r="W195" s="197"/>
      <c r="X195" s="197"/>
      <c r="Y195" s="197"/>
      <c r="Z195" s="197"/>
    </row>
    <row r="196" ht="15.75" customHeight="1">
      <c r="A196" s="180"/>
      <c r="B196" s="197"/>
      <c r="C196" s="197"/>
      <c r="D196" s="197"/>
      <c r="E196" s="197"/>
      <c r="F196" s="197"/>
      <c r="G196" s="197"/>
      <c r="H196" s="169"/>
      <c r="I196" s="152"/>
      <c r="J196" s="50"/>
      <c r="K196" s="50"/>
      <c r="L196" s="50"/>
      <c r="M196" s="50"/>
      <c r="N196" s="50"/>
      <c r="O196" s="197"/>
      <c r="P196" s="197"/>
      <c r="Q196" s="197"/>
      <c r="R196" s="197"/>
      <c r="S196" s="197"/>
      <c r="T196" s="197"/>
      <c r="U196" s="197"/>
      <c r="V196" s="197"/>
      <c r="W196" s="197"/>
      <c r="X196" s="197"/>
      <c r="Y196" s="197"/>
      <c r="Z196" s="197"/>
    </row>
    <row r="197" ht="15.75" customHeight="1">
      <c r="A197" s="180"/>
      <c r="B197" s="197"/>
      <c r="C197" s="197"/>
      <c r="D197" s="197"/>
      <c r="E197" s="197"/>
      <c r="F197" s="197"/>
      <c r="G197" s="197"/>
      <c r="H197" s="169"/>
      <c r="I197" s="152"/>
      <c r="J197" s="50"/>
      <c r="K197" s="50"/>
      <c r="L197" s="50"/>
      <c r="M197" s="50"/>
      <c r="N197" s="50"/>
      <c r="O197" s="197"/>
      <c r="P197" s="197"/>
      <c r="Q197" s="197"/>
      <c r="R197" s="197"/>
      <c r="S197" s="197"/>
      <c r="T197" s="197"/>
      <c r="U197" s="197"/>
      <c r="V197" s="197"/>
      <c r="W197" s="197"/>
      <c r="X197" s="197"/>
      <c r="Y197" s="197"/>
      <c r="Z197" s="197"/>
    </row>
    <row r="198" ht="15.75" customHeight="1">
      <c r="A198" s="180"/>
      <c r="B198" s="197"/>
      <c r="C198" s="197"/>
      <c r="D198" s="197"/>
      <c r="E198" s="197"/>
      <c r="F198" s="197"/>
      <c r="G198" s="197"/>
      <c r="H198" s="197"/>
      <c r="I198" s="152"/>
      <c r="J198" s="50"/>
      <c r="K198" s="50"/>
      <c r="L198" s="50"/>
      <c r="M198" s="50"/>
      <c r="N198" s="50"/>
      <c r="O198" s="197"/>
      <c r="P198" s="197"/>
      <c r="Q198" s="197"/>
      <c r="R198" s="197"/>
      <c r="S198" s="197"/>
      <c r="T198" s="197"/>
      <c r="U198" s="197"/>
      <c r="V198" s="197"/>
      <c r="W198" s="197"/>
      <c r="X198" s="197"/>
      <c r="Y198" s="197"/>
      <c r="Z198" s="197"/>
    </row>
    <row r="199" ht="15.75" customHeight="1">
      <c r="A199" s="180"/>
      <c r="B199" s="197"/>
      <c r="C199" s="197"/>
      <c r="D199" s="197"/>
      <c r="E199" s="197"/>
      <c r="F199" s="197"/>
      <c r="G199" s="197"/>
      <c r="H199" s="169"/>
      <c r="I199" s="152"/>
      <c r="J199" s="50"/>
      <c r="K199" s="50"/>
      <c r="L199" s="50"/>
      <c r="M199" s="50"/>
      <c r="N199" s="50"/>
      <c r="O199" s="197"/>
      <c r="P199" s="197"/>
      <c r="Q199" s="197"/>
      <c r="R199" s="197"/>
      <c r="S199" s="197"/>
      <c r="T199" s="197"/>
      <c r="U199" s="197"/>
      <c r="V199" s="197"/>
      <c r="W199" s="197"/>
      <c r="X199" s="197"/>
      <c r="Y199" s="197"/>
      <c r="Z199" s="197"/>
    </row>
    <row r="200" ht="15.75" customHeight="1">
      <c r="A200" s="180"/>
      <c r="B200" s="197"/>
      <c r="C200" s="197"/>
      <c r="D200" s="197"/>
      <c r="E200" s="197"/>
      <c r="F200" s="197"/>
      <c r="G200" s="197"/>
      <c r="H200" s="169"/>
      <c r="I200" s="152"/>
      <c r="J200" s="50"/>
      <c r="K200" s="50"/>
      <c r="L200" s="50"/>
      <c r="M200" s="50"/>
      <c r="N200" s="50"/>
      <c r="O200" s="197"/>
      <c r="P200" s="197"/>
      <c r="Q200" s="197"/>
      <c r="R200" s="197"/>
      <c r="S200" s="197"/>
      <c r="T200" s="197"/>
      <c r="U200" s="197"/>
      <c r="V200" s="197"/>
      <c r="W200" s="197"/>
      <c r="X200" s="197"/>
      <c r="Y200" s="197"/>
      <c r="Z200" s="197"/>
    </row>
    <row r="201" ht="15.75" customHeight="1">
      <c r="A201" s="180"/>
      <c r="B201" s="197"/>
      <c r="C201" s="197"/>
      <c r="D201" s="197"/>
      <c r="E201" s="197"/>
      <c r="F201" s="197"/>
      <c r="G201" s="197"/>
      <c r="H201" s="169"/>
      <c r="I201" s="152"/>
      <c r="J201" s="50"/>
      <c r="K201" s="50"/>
      <c r="L201" s="50"/>
      <c r="M201" s="50"/>
      <c r="N201" s="50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</row>
    <row r="202" ht="15.75" customHeight="1">
      <c r="A202" s="180"/>
      <c r="B202" s="197"/>
      <c r="C202" s="197"/>
      <c r="D202" s="197"/>
      <c r="E202" s="197"/>
      <c r="F202" s="197"/>
      <c r="G202" s="197"/>
      <c r="H202" s="197"/>
      <c r="I202" s="152"/>
      <c r="J202" s="50"/>
      <c r="K202" s="50"/>
      <c r="L202" s="50"/>
      <c r="M202" s="50"/>
      <c r="N202" s="50"/>
      <c r="O202" s="197"/>
      <c r="P202" s="197"/>
      <c r="Q202" s="197"/>
      <c r="R202" s="197"/>
      <c r="S202" s="197"/>
      <c r="T202" s="197"/>
      <c r="U202" s="197"/>
      <c r="V202" s="197"/>
      <c r="W202" s="197"/>
      <c r="X202" s="197"/>
      <c r="Y202" s="197"/>
      <c r="Z202" s="197"/>
    </row>
    <row r="203" ht="15.75" customHeight="1">
      <c r="A203" s="180"/>
      <c r="B203" s="197"/>
      <c r="C203" s="197"/>
      <c r="D203" s="197"/>
      <c r="E203" s="197"/>
      <c r="F203" s="197"/>
      <c r="G203" s="197"/>
      <c r="H203" s="169"/>
      <c r="I203" s="152"/>
      <c r="J203" s="50"/>
      <c r="K203" s="50"/>
      <c r="L203" s="50"/>
      <c r="M203" s="50"/>
      <c r="N203" s="50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</row>
    <row r="204" ht="15.75" customHeight="1">
      <c r="A204" s="180"/>
      <c r="B204" s="197"/>
      <c r="C204" s="197"/>
      <c r="D204" s="197"/>
      <c r="E204" s="197"/>
      <c r="F204" s="197"/>
      <c r="G204" s="197"/>
      <c r="H204" s="169"/>
      <c r="I204" s="152"/>
      <c r="J204" s="50"/>
      <c r="K204" s="50"/>
      <c r="L204" s="50"/>
      <c r="M204" s="50"/>
      <c r="N204" s="50"/>
      <c r="O204" s="197"/>
      <c r="P204" s="197"/>
      <c r="Q204" s="197"/>
      <c r="R204" s="197"/>
      <c r="S204" s="197"/>
      <c r="T204" s="197"/>
      <c r="U204" s="197"/>
      <c r="V204" s="197"/>
      <c r="W204" s="197"/>
      <c r="X204" s="197"/>
      <c r="Y204" s="197"/>
      <c r="Z204" s="197"/>
    </row>
    <row r="205" ht="15.75" customHeight="1">
      <c r="A205" s="180"/>
      <c r="B205" s="197"/>
      <c r="C205" s="197"/>
      <c r="D205" s="197"/>
      <c r="E205" s="197"/>
      <c r="F205" s="197"/>
      <c r="G205" s="197"/>
      <c r="H205" s="169"/>
      <c r="I205" s="152"/>
      <c r="J205" s="50"/>
      <c r="K205" s="50"/>
      <c r="L205" s="50"/>
      <c r="M205" s="50"/>
      <c r="N205" s="50"/>
      <c r="O205" s="197"/>
      <c r="P205" s="197"/>
      <c r="Q205" s="197"/>
      <c r="R205" s="197"/>
      <c r="S205" s="197"/>
      <c r="T205" s="197"/>
      <c r="U205" s="197"/>
      <c r="V205" s="197"/>
      <c r="W205" s="197"/>
      <c r="X205" s="197"/>
      <c r="Y205" s="197"/>
      <c r="Z205" s="197"/>
    </row>
    <row r="206" ht="15.75" customHeight="1">
      <c r="A206" s="180"/>
      <c r="B206" s="197"/>
      <c r="C206" s="197"/>
      <c r="D206" s="197"/>
      <c r="E206" s="197"/>
      <c r="F206" s="197"/>
      <c r="G206" s="197"/>
      <c r="H206" s="197"/>
      <c r="I206" s="152"/>
      <c r="J206" s="50"/>
      <c r="K206" s="50"/>
      <c r="L206" s="50"/>
      <c r="M206" s="50"/>
      <c r="N206" s="50"/>
      <c r="O206" s="197"/>
      <c r="P206" s="197"/>
      <c r="Q206" s="197"/>
      <c r="R206" s="197"/>
      <c r="S206" s="197"/>
      <c r="T206" s="197"/>
      <c r="U206" s="197"/>
      <c r="V206" s="197"/>
      <c r="W206" s="197"/>
      <c r="X206" s="197"/>
      <c r="Y206" s="197"/>
      <c r="Z206" s="197"/>
    </row>
    <row r="207" ht="15.75" customHeight="1">
      <c r="A207" s="180"/>
      <c r="B207" s="197"/>
      <c r="C207" s="197"/>
      <c r="D207" s="197"/>
      <c r="E207" s="197"/>
      <c r="F207" s="197"/>
      <c r="G207" s="197"/>
      <c r="H207" s="169"/>
      <c r="I207" s="152"/>
      <c r="J207" s="50"/>
      <c r="K207" s="50"/>
      <c r="L207" s="50"/>
      <c r="M207" s="50"/>
      <c r="N207" s="50"/>
      <c r="O207" s="197"/>
      <c r="P207" s="197"/>
      <c r="Q207" s="197"/>
      <c r="R207" s="197"/>
      <c r="S207" s="197"/>
      <c r="T207" s="197"/>
      <c r="U207" s="197"/>
      <c r="V207" s="197"/>
      <c r="W207" s="197"/>
      <c r="X207" s="197"/>
      <c r="Y207" s="197"/>
      <c r="Z207" s="197"/>
    </row>
    <row r="208" ht="15.75" customHeight="1">
      <c r="A208" s="180"/>
      <c r="B208" s="197"/>
      <c r="C208" s="197"/>
      <c r="D208" s="197"/>
      <c r="E208" s="197"/>
      <c r="F208" s="197"/>
      <c r="G208" s="197"/>
      <c r="H208" s="169"/>
      <c r="I208" s="152"/>
      <c r="J208" s="50"/>
      <c r="K208" s="50"/>
      <c r="L208" s="50"/>
      <c r="M208" s="50"/>
      <c r="N208" s="50"/>
      <c r="O208" s="197"/>
      <c r="P208" s="197"/>
      <c r="Q208" s="197"/>
      <c r="R208" s="197"/>
      <c r="S208" s="197"/>
      <c r="T208" s="197"/>
      <c r="U208" s="197"/>
      <c r="V208" s="197"/>
      <c r="W208" s="197"/>
      <c r="X208" s="197"/>
      <c r="Y208" s="197"/>
      <c r="Z208" s="197"/>
    </row>
    <row r="209" ht="15.75" customHeight="1">
      <c r="A209" s="180"/>
      <c r="B209" s="197"/>
      <c r="C209" s="197"/>
      <c r="D209" s="197"/>
      <c r="E209" s="197"/>
      <c r="F209" s="197"/>
      <c r="G209" s="197"/>
      <c r="H209" s="169"/>
      <c r="I209" s="152"/>
      <c r="J209" s="50"/>
      <c r="K209" s="50"/>
      <c r="L209" s="50"/>
      <c r="M209" s="50"/>
      <c r="N209" s="50"/>
      <c r="O209" s="197"/>
      <c r="P209" s="197"/>
      <c r="Q209" s="197"/>
      <c r="R209" s="197"/>
      <c r="S209" s="197"/>
      <c r="T209" s="197"/>
      <c r="U209" s="197"/>
      <c r="V209" s="197"/>
      <c r="W209" s="197"/>
      <c r="X209" s="197"/>
      <c r="Y209" s="197"/>
      <c r="Z209" s="197"/>
    </row>
    <row r="210" ht="15.75" customHeight="1">
      <c r="A210" s="180"/>
      <c r="B210" s="197"/>
      <c r="C210" s="197"/>
      <c r="D210" s="197"/>
      <c r="E210" s="197"/>
      <c r="F210" s="197"/>
      <c r="G210" s="197"/>
      <c r="H210" s="197"/>
      <c r="I210" s="152"/>
      <c r="J210" s="50"/>
      <c r="K210" s="50"/>
      <c r="L210" s="50"/>
      <c r="M210" s="50"/>
      <c r="N210" s="50"/>
      <c r="O210" s="197"/>
      <c r="P210" s="197"/>
      <c r="Q210" s="197"/>
      <c r="R210" s="197"/>
      <c r="S210" s="197"/>
      <c r="T210" s="197"/>
      <c r="U210" s="197"/>
      <c r="V210" s="197"/>
      <c r="W210" s="197"/>
      <c r="X210" s="197"/>
      <c r="Y210" s="197"/>
      <c r="Z210" s="197"/>
    </row>
    <row r="211" ht="15.75" customHeight="1">
      <c r="A211" s="180"/>
      <c r="B211" s="197"/>
      <c r="C211" s="197"/>
      <c r="D211" s="197"/>
      <c r="E211" s="197"/>
      <c r="F211" s="197"/>
      <c r="G211" s="197"/>
      <c r="H211" s="169"/>
      <c r="I211" s="152"/>
      <c r="J211" s="50"/>
      <c r="K211" s="50"/>
      <c r="L211" s="50"/>
      <c r="M211" s="50"/>
      <c r="N211" s="50"/>
      <c r="O211" s="197"/>
      <c r="P211" s="197"/>
      <c r="Q211" s="197"/>
      <c r="R211" s="197"/>
      <c r="S211" s="197"/>
      <c r="T211" s="197"/>
      <c r="U211" s="197"/>
      <c r="V211" s="197"/>
      <c r="W211" s="197"/>
      <c r="X211" s="197"/>
      <c r="Y211" s="197"/>
      <c r="Z211" s="197"/>
    </row>
    <row r="212" ht="15.75" customHeight="1">
      <c r="A212" s="180"/>
      <c r="B212" s="197"/>
      <c r="C212" s="197"/>
      <c r="D212" s="197"/>
      <c r="E212" s="197"/>
      <c r="F212" s="197"/>
      <c r="G212" s="197"/>
      <c r="H212" s="169"/>
      <c r="I212" s="152"/>
      <c r="J212" s="50"/>
      <c r="K212" s="50"/>
      <c r="L212" s="50"/>
      <c r="M212" s="50"/>
      <c r="N212" s="50"/>
      <c r="O212" s="197"/>
      <c r="P212" s="197"/>
      <c r="Q212" s="197"/>
      <c r="R212" s="197"/>
      <c r="S212" s="197"/>
      <c r="T212" s="197"/>
      <c r="U212" s="197"/>
      <c r="V212" s="197"/>
      <c r="W212" s="197"/>
      <c r="X212" s="197"/>
      <c r="Y212" s="197"/>
      <c r="Z212" s="197"/>
    </row>
    <row r="213" ht="15.75" customHeight="1">
      <c r="A213" s="180"/>
      <c r="B213" s="197"/>
      <c r="C213" s="197"/>
      <c r="D213" s="197"/>
      <c r="E213" s="197"/>
      <c r="F213" s="197"/>
      <c r="G213" s="197"/>
      <c r="H213" s="169"/>
      <c r="I213" s="152"/>
      <c r="J213" s="50"/>
      <c r="K213" s="50"/>
      <c r="L213" s="50"/>
      <c r="M213" s="50"/>
      <c r="N213" s="50"/>
      <c r="O213" s="197"/>
      <c r="P213" s="197"/>
      <c r="Q213" s="197"/>
      <c r="R213" s="197"/>
      <c r="S213" s="197"/>
      <c r="T213" s="197"/>
      <c r="U213" s="197"/>
      <c r="V213" s="197"/>
      <c r="W213" s="197"/>
      <c r="X213" s="197"/>
      <c r="Y213" s="197"/>
      <c r="Z213" s="197"/>
    </row>
    <row r="214" ht="15.75" customHeight="1">
      <c r="A214" s="180"/>
      <c r="B214" s="197"/>
      <c r="C214" s="197"/>
      <c r="D214" s="197"/>
      <c r="E214" s="197"/>
      <c r="F214" s="197"/>
      <c r="G214" s="197"/>
      <c r="H214" s="197"/>
      <c r="I214" s="152"/>
      <c r="J214" s="50"/>
      <c r="K214" s="50"/>
      <c r="L214" s="50"/>
      <c r="M214" s="50"/>
      <c r="N214" s="50"/>
      <c r="O214" s="197"/>
      <c r="P214" s="197"/>
      <c r="Q214" s="197"/>
      <c r="R214" s="197"/>
      <c r="S214" s="197"/>
      <c r="T214" s="197"/>
      <c r="U214" s="197"/>
      <c r="V214" s="197"/>
      <c r="W214" s="197"/>
      <c r="X214" s="197"/>
      <c r="Y214" s="197"/>
      <c r="Z214" s="197"/>
    </row>
    <row r="215" ht="15.75" customHeight="1">
      <c r="A215" s="180"/>
      <c r="B215" s="197"/>
      <c r="C215" s="197"/>
      <c r="D215" s="197"/>
      <c r="E215" s="197"/>
      <c r="F215" s="197"/>
      <c r="G215" s="197"/>
      <c r="H215" s="169"/>
      <c r="I215" s="152"/>
      <c r="J215" s="50"/>
      <c r="K215" s="50"/>
      <c r="L215" s="50"/>
      <c r="M215" s="50"/>
      <c r="N215" s="50"/>
      <c r="O215" s="197"/>
      <c r="P215" s="197"/>
      <c r="Q215" s="197"/>
      <c r="R215" s="197"/>
      <c r="S215" s="197"/>
      <c r="T215" s="197"/>
      <c r="U215" s="197"/>
      <c r="V215" s="197"/>
      <c r="W215" s="197"/>
      <c r="X215" s="197"/>
      <c r="Y215" s="197"/>
      <c r="Z215" s="197"/>
    </row>
    <row r="216" ht="15.75" customHeight="1">
      <c r="A216" s="180"/>
      <c r="B216" s="197"/>
      <c r="C216" s="197"/>
      <c r="D216" s="197"/>
      <c r="E216" s="197"/>
      <c r="F216" s="197"/>
      <c r="G216" s="197"/>
      <c r="H216" s="169"/>
      <c r="I216" s="152"/>
      <c r="J216" s="50"/>
      <c r="K216" s="50"/>
      <c r="L216" s="50"/>
      <c r="M216" s="50"/>
      <c r="N216" s="50"/>
      <c r="O216" s="197"/>
      <c r="P216" s="197"/>
      <c r="Q216" s="197"/>
      <c r="R216" s="197"/>
      <c r="S216" s="197"/>
      <c r="T216" s="197"/>
      <c r="U216" s="197"/>
      <c r="V216" s="197"/>
      <c r="W216" s="197"/>
      <c r="X216" s="197"/>
      <c r="Y216" s="197"/>
      <c r="Z216" s="197"/>
    </row>
    <row r="217" ht="15.75" customHeight="1">
      <c r="A217" s="180"/>
      <c r="B217" s="197"/>
      <c r="C217" s="197"/>
      <c r="D217" s="197"/>
      <c r="E217" s="197"/>
      <c r="F217" s="197"/>
      <c r="G217" s="197"/>
      <c r="H217" s="197"/>
      <c r="I217" s="152"/>
      <c r="J217" s="50"/>
      <c r="K217" s="50"/>
      <c r="L217" s="50"/>
      <c r="M217" s="50"/>
      <c r="N217" s="50"/>
      <c r="O217" s="197"/>
      <c r="P217" s="197"/>
      <c r="Q217" s="197"/>
      <c r="R217" s="197"/>
      <c r="S217" s="197"/>
      <c r="T217" s="197"/>
      <c r="U217" s="197"/>
      <c r="V217" s="197"/>
      <c r="W217" s="197"/>
      <c r="X217" s="197"/>
      <c r="Y217" s="197"/>
      <c r="Z217" s="197"/>
    </row>
    <row r="218" ht="15.75" customHeight="1">
      <c r="A218" s="180"/>
      <c r="B218" s="197"/>
      <c r="C218" s="197"/>
      <c r="D218" s="197"/>
      <c r="E218" s="197"/>
      <c r="F218" s="197"/>
      <c r="G218" s="197"/>
      <c r="H218" s="197"/>
      <c r="I218" s="152"/>
      <c r="J218" s="50"/>
      <c r="K218" s="50"/>
      <c r="L218" s="50"/>
      <c r="M218" s="50"/>
      <c r="N218" s="50"/>
      <c r="O218" s="197"/>
      <c r="P218" s="197"/>
      <c r="Q218" s="197"/>
      <c r="R218" s="197"/>
      <c r="S218" s="197"/>
      <c r="T218" s="197"/>
      <c r="U218" s="197"/>
      <c r="V218" s="197"/>
      <c r="W218" s="197"/>
      <c r="X218" s="197"/>
      <c r="Y218" s="197"/>
      <c r="Z218" s="197"/>
    </row>
    <row r="219" ht="15.75" customHeight="1">
      <c r="A219" s="180"/>
      <c r="B219" s="197"/>
      <c r="C219" s="197"/>
      <c r="D219" s="197"/>
      <c r="E219" s="197"/>
      <c r="F219" s="197"/>
      <c r="G219" s="197"/>
      <c r="H219" s="169"/>
      <c r="I219" s="152"/>
      <c r="J219" s="50"/>
      <c r="K219" s="50"/>
      <c r="L219" s="50"/>
      <c r="M219" s="50"/>
      <c r="N219" s="50"/>
      <c r="O219" s="197"/>
      <c r="P219" s="197"/>
      <c r="Q219" s="197"/>
      <c r="R219" s="197"/>
      <c r="S219" s="197"/>
      <c r="T219" s="197"/>
      <c r="U219" s="197"/>
      <c r="V219" s="197"/>
      <c r="W219" s="197"/>
      <c r="X219" s="197"/>
      <c r="Y219" s="197"/>
      <c r="Z219" s="197"/>
    </row>
    <row r="220" ht="15.75" customHeight="1">
      <c r="A220" s="180"/>
      <c r="B220" s="197"/>
      <c r="C220" s="197"/>
      <c r="D220" s="197"/>
      <c r="E220" s="197"/>
      <c r="F220" s="197"/>
      <c r="G220" s="197"/>
      <c r="H220" s="197"/>
      <c r="I220" s="152"/>
      <c r="J220" s="50"/>
      <c r="K220" s="50"/>
      <c r="L220" s="50"/>
      <c r="M220" s="50"/>
      <c r="N220" s="50"/>
      <c r="O220" s="197"/>
      <c r="P220" s="197"/>
      <c r="Q220" s="197"/>
      <c r="R220" s="197"/>
      <c r="S220" s="197"/>
      <c r="T220" s="197"/>
      <c r="U220" s="197"/>
      <c r="V220" s="197"/>
      <c r="W220" s="197"/>
      <c r="X220" s="197"/>
      <c r="Y220" s="197"/>
      <c r="Z220" s="197"/>
    </row>
    <row r="221" ht="15.75" customHeight="1">
      <c r="A221" s="180"/>
      <c r="B221" s="197"/>
      <c r="C221" s="197"/>
      <c r="D221" s="197"/>
      <c r="E221" s="197"/>
      <c r="F221" s="197"/>
      <c r="G221" s="197"/>
      <c r="H221" s="169"/>
      <c r="I221" s="152"/>
      <c r="J221" s="50"/>
      <c r="K221" s="50"/>
      <c r="L221" s="50"/>
      <c r="M221" s="50"/>
      <c r="N221" s="50"/>
      <c r="O221" s="197"/>
      <c r="P221" s="197"/>
      <c r="Q221" s="197"/>
      <c r="R221" s="197"/>
      <c r="S221" s="197"/>
      <c r="T221" s="197"/>
      <c r="U221" s="197"/>
      <c r="V221" s="197"/>
      <c r="W221" s="197"/>
      <c r="X221" s="197"/>
      <c r="Y221" s="197"/>
      <c r="Z221" s="197"/>
    </row>
    <row r="222" ht="15.75" customHeight="1">
      <c r="A222" s="180"/>
      <c r="B222" s="197"/>
      <c r="C222" s="197"/>
      <c r="D222" s="197"/>
      <c r="E222" s="197"/>
      <c r="F222" s="197"/>
      <c r="G222" s="197"/>
      <c r="H222" s="197"/>
      <c r="I222" s="152"/>
      <c r="J222" s="50"/>
      <c r="K222" s="50"/>
      <c r="L222" s="50"/>
      <c r="M222" s="50"/>
      <c r="N222" s="50"/>
      <c r="O222" s="197"/>
      <c r="P222" s="197"/>
      <c r="Q222" s="197"/>
      <c r="R222" s="197"/>
      <c r="S222" s="197"/>
      <c r="T222" s="197"/>
      <c r="U222" s="197"/>
      <c r="V222" s="197"/>
      <c r="W222" s="197"/>
      <c r="X222" s="197"/>
      <c r="Y222" s="197"/>
      <c r="Z222" s="197"/>
    </row>
    <row r="223" ht="15.75" customHeight="1">
      <c r="A223" s="180"/>
      <c r="B223" s="197"/>
      <c r="C223" s="197"/>
      <c r="D223" s="197"/>
      <c r="E223" s="197"/>
      <c r="F223" s="197"/>
      <c r="G223" s="197"/>
      <c r="H223" s="197"/>
      <c r="I223" s="152"/>
      <c r="J223" s="50"/>
      <c r="K223" s="50"/>
      <c r="L223" s="50"/>
      <c r="M223" s="50"/>
      <c r="N223" s="50"/>
      <c r="O223" s="197"/>
      <c r="P223" s="197"/>
      <c r="Q223" s="197"/>
      <c r="R223" s="197"/>
      <c r="S223" s="197"/>
      <c r="T223" s="197"/>
      <c r="U223" s="197"/>
      <c r="V223" s="197"/>
      <c r="W223" s="197"/>
      <c r="X223" s="197"/>
      <c r="Y223" s="197"/>
      <c r="Z223" s="197"/>
    </row>
    <row r="224" ht="15.75" customHeight="1">
      <c r="A224" s="180"/>
      <c r="B224" s="197"/>
      <c r="C224" s="197"/>
      <c r="D224" s="197"/>
      <c r="E224" s="197"/>
      <c r="F224" s="197"/>
      <c r="G224" s="197"/>
      <c r="H224" s="197"/>
      <c r="I224" s="152"/>
      <c r="J224" s="50"/>
      <c r="K224" s="50"/>
      <c r="L224" s="50"/>
      <c r="M224" s="50"/>
      <c r="N224" s="50"/>
      <c r="O224" s="197"/>
      <c r="P224" s="197"/>
      <c r="Q224" s="197"/>
      <c r="R224" s="197"/>
      <c r="S224" s="197"/>
      <c r="T224" s="197"/>
      <c r="U224" s="197"/>
      <c r="V224" s="197"/>
      <c r="W224" s="197"/>
      <c r="X224" s="197"/>
      <c r="Y224" s="197"/>
      <c r="Z224" s="197"/>
    </row>
    <row r="225" ht="15.75" customHeight="1">
      <c r="A225" s="180"/>
      <c r="B225" s="197"/>
      <c r="C225" s="197"/>
      <c r="D225" s="197"/>
      <c r="E225" s="197"/>
      <c r="F225" s="197"/>
      <c r="G225" s="197"/>
      <c r="H225" s="169"/>
      <c r="I225" s="152"/>
      <c r="J225" s="50"/>
      <c r="K225" s="50"/>
      <c r="L225" s="50"/>
      <c r="M225" s="50"/>
      <c r="N225" s="50"/>
      <c r="O225" s="197"/>
      <c r="P225" s="197"/>
      <c r="Q225" s="197"/>
      <c r="R225" s="197"/>
      <c r="S225" s="197"/>
      <c r="T225" s="197"/>
      <c r="U225" s="197"/>
      <c r="V225" s="197"/>
      <c r="W225" s="197"/>
      <c r="X225" s="197"/>
      <c r="Y225" s="197"/>
      <c r="Z225" s="197"/>
    </row>
    <row r="226" ht="15.75" customHeight="1">
      <c r="A226" s="180"/>
      <c r="B226" s="197"/>
      <c r="C226" s="197"/>
      <c r="D226" s="197"/>
      <c r="E226" s="197"/>
      <c r="F226" s="197"/>
      <c r="G226" s="197"/>
      <c r="H226" s="169"/>
      <c r="I226" s="152"/>
      <c r="J226" s="50"/>
      <c r="K226" s="50"/>
      <c r="L226" s="50"/>
      <c r="M226" s="50"/>
      <c r="N226" s="50"/>
      <c r="O226" s="197"/>
      <c r="P226" s="197"/>
      <c r="Q226" s="197"/>
      <c r="R226" s="197"/>
      <c r="S226" s="197"/>
      <c r="T226" s="197"/>
      <c r="U226" s="197"/>
      <c r="V226" s="197"/>
      <c r="W226" s="197"/>
      <c r="X226" s="197"/>
      <c r="Y226" s="197"/>
      <c r="Z226" s="197"/>
    </row>
    <row r="227" ht="15.75" customHeight="1">
      <c r="A227" s="180"/>
      <c r="B227" s="197"/>
      <c r="C227" s="197"/>
      <c r="D227" s="197"/>
      <c r="E227" s="197"/>
      <c r="F227" s="197"/>
      <c r="G227" s="197"/>
      <c r="H227" s="197"/>
      <c r="I227" s="152"/>
      <c r="J227" s="50"/>
      <c r="K227" s="50"/>
      <c r="L227" s="50"/>
      <c r="M227" s="50"/>
      <c r="N227" s="50"/>
      <c r="O227" s="197"/>
      <c r="P227" s="197"/>
      <c r="Q227" s="197"/>
      <c r="R227" s="197"/>
      <c r="S227" s="197"/>
      <c r="T227" s="197"/>
      <c r="U227" s="197"/>
      <c r="V227" s="197"/>
      <c r="W227" s="197"/>
      <c r="X227" s="197"/>
      <c r="Y227" s="197"/>
      <c r="Z227" s="197"/>
    </row>
    <row r="228" ht="15.75" customHeight="1">
      <c r="A228" s="180"/>
      <c r="B228" s="197"/>
      <c r="C228" s="197"/>
      <c r="D228" s="197"/>
      <c r="E228" s="197"/>
      <c r="F228" s="197"/>
      <c r="G228" s="197"/>
      <c r="H228" s="169"/>
      <c r="I228" s="152"/>
      <c r="J228" s="50"/>
      <c r="K228" s="50"/>
      <c r="L228" s="50"/>
      <c r="M228" s="50"/>
      <c r="N228" s="50"/>
      <c r="O228" s="197"/>
      <c r="P228" s="197"/>
      <c r="Q228" s="197"/>
      <c r="R228" s="197"/>
      <c r="S228" s="197"/>
      <c r="T228" s="197"/>
      <c r="U228" s="197"/>
      <c r="V228" s="197"/>
      <c r="W228" s="197"/>
      <c r="X228" s="197"/>
      <c r="Y228" s="197"/>
      <c r="Z228" s="197"/>
    </row>
    <row r="229" ht="15.75" customHeight="1">
      <c r="A229" s="180"/>
      <c r="B229" s="197"/>
      <c r="C229" s="197"/>
      <c r="D229" s="197"/>
      <c r="E229" s="197"/>
      <c r="F229" s="197"/>
      <c r="G229" s="197"/>
      <c r="H229" s="169"/>
      <c r="I229" s="152"/>
      <c r="J229" s="50"/>
      <c r="K229" s="50"/>
      <c r="L229" s="50"/>
      <c r="M229" s="50"/>
      <c r="N229" s="50"/>
      <c r="O229" s="197"/>
      <c r="P229" s="197"/>
      <c r="Q229" s="197"/>
      <c r="R229" s="197"/>
      <c r="S229" s="197"/>
      <c r="T229" s="197"/>
      <c r="U229" s="197"/>
      <c r="V229" s="197"/>
      <c r="W229" s="197"/>
      <c r="X229" s="197"/>
      <c r="Y229" s="197"/>
      <c r="Z229" s="197"/>
    </row>
    <row r="230" ht="15.75" customHeight="1">
      <c r="A230" s="180"/>
      <c r="B230" s="197"/>
      <c r="C230" s="197"/>
      <c r="D230" s="197"/>
      <c r="E230" s="197"/>
      <c r="F230" s="197"/>
      <c r="G230" s="197"/>
      <c r="H230" s="197"/>
      <c r="I230" s="152"/>
      <c r="J230" s="50"/>
      <c r="K230" s="50"/>
      <c r="L230" s="50"/>
      <c r="M230" s="50"/>
      <c r="N230" s="50"/>
      <c r="O230" s="197"/>
      <c r="P230" s="197"/>
      <c r="Q230" s="197"/>
      <c r="R230" s="197"/>
      <c r="S230" s="197"/>
      <c r="T230" s="197"/>
      <c r="U230" s="197"/>
      <c r="V230" s="197"/>
      <c r="W230" s="197"/>
      <c r="X230" s="197"/>
      <c r="Y230" s="197"/>
      <c r="Z230" s="197"/>
    </row>
    <row r="231" ht="15.75" customHeight="1">
      <c r="A231" s="180"/>
      <c r="B231" s="197"/>
      <c r="C231" s="197"/>
      <c r="D231" s="197"/>
      <c r="E231" s="197"/>
      <c r="F231" s="197"/>
      <c r="G231" s="197"/>
      <c r="H231" s="197"/>
      <c r="I231" s="152"/>
      <c r="J231" s="50"/>
      <c r="K231" s="50"/>
      <c r="L231" s="50"/>
      <c r="M231" s="50"/>
      <c r="N231" s="50"/>
      <c r="O231" s="197"/>
      <c r="P231" s="197"/>
      <c r="Q231" s="197"/>
      <c r="R231" s="197"/>
      <c r="S231" s="197"/>
      <c r="T231" s="197"/>
      <c r="U231" s="197"/>
      <c r="V231" s="197"/>
      <c r="W231" s="197"/>
      <c r="X231" s="197"/>
      <c r="Y231" s="197"/>
      <c r="Z231" s="197"/>
    </row>
    <row r="232" ht="15.75" customHeight="1">
      <c r="A232" s="180"/>
      <c r="B232" s="197"/>
      <c r="C232" s="197"/>
      <c r="D232" s="197"/>
      <c r="E232" s="197"/>
      <c r="F232" s="197"/>
      <c r="G232" s="197"/>
      <c r="H232" s="169"/>
      <c r="I232" s="152"/>
      <c r="J232" s="50"/>
      <c r="K232" s="50"/>
      <c r="L232" s="50"/>
      <c r="M232" s="50"/>
      <c r="N232" s="50"/>
      <c r="O232" s="197"/>
      <c r="P232" s="197"/>
      <c r="Q232" s="197"/>
      <c r="R232" s="197"/>
      <c r="S232" s="197"/>
      <c r="T232" s="197"/>
      <c r="U232" s="197"/>
      <c r="V232" s="197"/>
      <c r="W232" s="197"/>
      <c r="X232" s="197"/>
      <c r="Y232" s="197"/>
      <c r="Z232" s="197"/>
    </row>
    <row r="233" ht="15.75" customHeight="1">
      <c r="A233" s="180"/>
      <c r="B233" s="197"/>
      <c r="C233" s="197"/>
      <c r="D233" s="197"/>
      <c r="E233" s="197"/>
      <c r="F233" s="197"/>
      <c r="G233" s="197"/>
      <c r="H233" s="169"/>
      <c r="I233" s="152"/>
      <c r="J233" s="50"/>
      <c r="K233" s="50"/>
      <c r="L233" s="50"/>
      <c r="M233" s="50"/>
      <c r="N233" s="50"/>
      <c r="O233" s="197"/>
      <c r="P233" s="197"/>
      <c r="Q233" s="197"/>
      <c r="R233" s="197"/>
      <c r="S233" s="197"/>
      <c r="T233" s="197"/>
      <c r="U233" s="197"/>
      <c r="V233" s="197"/>
      <c r="W233" s="197"/>
      <c r="X233" s="197"/>
      <c r="Y233" s="197"/>
      <c r="Z233" s="197"/>
    </row>
    <row r="234" ht="15.75" customHeight="1">
      <c r="A234" s="180"/>
      <c r="B234" s="197"/>
      <c r="C234" s="197"/>
      <c r="D234" s="197"/>
      <c r="E234" s="197"/>
      <c r="F234" s="197"/>
      <c r="G234" s="197"/>
      <c r="H234" s="197"/>
      <c r="I234" s="152"/>
      <c r="J234" s="50"/>
      <c r="K234" s="50"/>
      <c r="L234" s="50"/>
      <c r="M234" s="50"/>
      <c r="N234" s="50"/>
      <c r="O234" s="197"/>
      <c r="P234" s="197"/>
      <c r="Q234" s="197"/>
      <c r="R234" s="197"/>
      <c r="S234" s="197"/>
      <c r="T234" s="197"/>
      <c r="U234" s="197"/>
      <c r="V234" s="197"/>
      <c r="W234" s="197"/>
      <c r="X234" s="197"/>
      <c r="Y234" s="197"/>
      <c r="Z234" s="197"/>
    </row>
    <row r="235" ht="15.75" customHeight="1">
      <c r="A235" s="180"/>
      <c r="B235" s="197"/>
      <c r="C235" s="197"/>
      <c r="D235" s="197"/>
      <c r="E235" s="197"/>
      <c r="F235" s="197"/>
      <c r="G235" s="197"/>
      <c r="H235" s="169"/>
      <c r="I235" s="152"/>
      <c r="J235" s="50"/>
      <c r="K235" s="50"/>
      <c r="L235" s="50"/>
      <c r="M235" s="50"/>
      <c r="N235" s="50"/>
      <c r="O235" s="197"/>
      <c r="P235" s="197"/>
      <c r="Q235" s="197"/>
      <c r="R235" s="197"/>
      <c r="S235" s="197"/>
      <c r="T235" s="197"/>
      <c r="U235" s="197"/>
      <c r="V235" s="197"/>
      <c r="W235" s="197"/>
      <c r="X235" s="197"/>
      <c r="Y235" s="197"/>
      <c r="Z235" s="197"/>
    </row>
    <row r="236" ht="15.75" customHeight="1">
      <c r="A236" s="180"/>
      <c r="B236" s="197"/>
      <c r="C236" s="197"/>
      <c r="D236" s="197"/>
      <c r="E236" s="197"/>
      <c r="F236" s="197"/>
      <c r="G236" s="197"/>
      <c r="H236" s="197"/>
      <c r="I236" s="152"/>
      <c r="J236" s="50"/>
      <c r="K236" s="50"/>
      <c r="L236" s="50"/>
      <c r="M236" s="50"/>
      <c r="N236" s="50"/>
      <c r="O236" s="197"/>
      <c r="P236" s="197"/>
      <c r="Q236" s="197"/>
      <c r="R236" s="197"/>
      <c r="S236" s="197"/>
      <c r="T236" s="197"/>
      <c r="U236" s="197"/>
      <c r="V236" s="197"/>
      <c r="W236" s="197"/>
      <c r="X236" s="197"/>
      <c r="Y236" s="197"/>
      <c r="Z236" s="197"/>
    </row>
    <row r="237" ht="15.75" customHeight="1">
      <c r="A237" s="180"/>
      <c r="B237" s="197"/>
      <c r="C237" s="197"/>
      <c r="D237" s="197"/>
      <c r="E237" s="197"/>
      <c r="F237" s="197"/>
      <c r="G237" s="197"/>
      <c r="H237" s="169"/>
      <c r="I237" s="152"/>
      <c r="J237" s="50"/>
      <c r="K237" s="50"/>
      <c r="L237" s="50"/>
      <c r="M237" s="50"/>
      <c r="N237" s="50"/>
      <c r="O237" s="197"/>
      <c r="P237" s="197"/>
      <c r="Q237" s="197"/>
      <c r="R237" s="197"/>
      <c r="S237" s="197"/>
      <c r="T237" s="197"/>
      <c r="U237" s="197"/>
      <c r="V237" s="197"/>
      <c r="W237" s="197"/>
      <c r="X237" s="197"/>
      <c r="Y237" s="197"/>
      <c r="Z237" s="197"/>
    </row>
    <row r="238" ht="15.75" customHeight="1">
      <c r="A238" s="180"/>
      <c r="B238" s="197"/>
      <c r="C238" s="197"/>
      <c r="D238" s="197"/>
      <c r="E238" s="197"/>
      <c r="F238" s="197"/>
      <c r="G238" s="197"/>
      <c r="H238" s="169"/>
      <c r="I238" s="152"/>
      <c r="J238" s="50"/>
      <c r="K238" s="50"/>
      <c r="L238" s="50"/>
      <c r="M238" s="50"/>
      <c r="N238" s="50"/>
      <c r="O238" s="197"/>
      <c r="P238" s="197"/>
      <c r="Q238" s="197"/>
      <c r="R238" s="197"/>
      <c r="S238" s="197"/>
      <c r="T238" s="197"/>
      <c r="U238" s="197"/>
      <c r="V238" s="197"/>
      <c r="W238" s="197"/>
      <c r="X238" s="197"/>
      <c r="Y238" s="197"/>
      <c r="Z238" s="197"/>
    </row>
    <row r="239" ht="15.75" customHeight="1">
      <c r="A239" s="180"/>
      <c r="B239" s="197"/>
      <c r="C239" s="197"/>
      <c r="D239" s="197"/>
      <c r="E239" s="197"/>
      <c r="F239" s="197"/>
      <c r="G239" s="197"/>
      <c r="H239" s="197"/>
      <c r="I239" s="152"/>
      <c r="J239" s="50"/>
      <c r="K239" s="50"/>
      <c r="L239" s="50"/>
      <c r="M239" s="50"/>
      <c r="N239" s="50"/>
      <c r="O239" s="197"/>
      <c r="P239" s="197"/>
      <c r="Q239" s="197"/>
      <c r="R239" s="197"/>
      <c r="S239" s="197"/>
      <c r="T239" s="197"/>
      <c r="U239" s="197"/>
      <c r="V239" s="197"/>
      <c r="W239" s="197"/>
      <c r="X239" s="197"/>
      <c r="Y239" s="197"/>
      <c r="Z239" s="197"/>
    </row>
    <row r="240" ht="15.75" customHeight="1">
      <c r="A240" s="180"/>
      <c r="B240" s="197"/>
      <c r="C240" s="197"/>
      <c r="D240" s="197"/>
      <c r="E240" s="197"/>
      <c r="F240" s="197"/>
      <c r="G240" s="197"/>
      <c r="H240" s="197"/>
      <c r="I240" s="152"/>
      <c r="J240" s="50"/>
      <c r="K240" s="50"/>
      <c r="L240" s="50"/>
      <c r="M240" s="50"/>
      <c r="N240" s="50"/>
      <c r="O240" s="197"/>
      <c r="P240" s="197"/>
      <c r="Q240" s="197"/>
      <c r="R240" s="197"/>
      <c r="S240" s="197"/>
      <c r="T240" s="197"/>
      <c r="U240" s="197"/>
      <c r="V240" s="197"/>
      <c r="W240" s="197"/>
      <c r="X240" s="197"/>
      <c r="Y240" s="197"/>
      <c r="Z240" s="197"/>
    </row>
    <row r="241" ht="15.75" customHeight="1">
      <c r="A241" s="180"/>
      <c r="B241" s="197"/>
      <c r="C241" s="197"/>
      <c r="D241" s="197"/>
      <c r="E241" s="197"/>
      <c r="F241" s="197"/>
      <c r="G241" s="197"/>
      <c r="H241" s="197"/>
      <c r="I241" s="152"/>
      <c r="J241" s="50"/>
      <c r="K241" s="50"/>
      <c r="L241" s="50"/>
      <c r="M241" s="50"/>
      <c r="N241" s="50"/>
      <c r="O241" s="197"/>
      <c r="P241" s="197"/>
      <c r="Q241" s="197"/>
      <c r="R241" s="197"/>
      <c r="S241" s="197"/>
      <c r="T241" s="197"/>
      <c r="U241" s="197"/>
      <c r="V241" s="197"/>
      <c r="W241" s="197"/>
      <c r="X241" s="197"/>
      <c r="Y241" s="197"/>
      <c r="Z241" s="197"/>
    </row>
    <row r="242" ht="15.75" customHeight="1">
      <c r="A242" s="180"/>
      <c r="B242" s="197"/>
      <c r="C242" s="197"/>
      <c r="D242" s="197"/>
      <c r="E242" s="197"/>
      <c r="F242" s="197"/>
      <c r="G242" s="197"/>
      <c r="H242" s="169"/>
      <c r="I242" s="152"/>
      <c r="J242" s="50"/>
      <c r="K242" s="50"/>
      <c r="L242" s="50"/>
      <c r="M242" s="50"/>
      <c r="N242" s="50"/>
      <c r="O242" s="197"/>
      <c r="P242" s="197"/>
      <c r="Q242" s="197"/>
      <c r="R242" s="197"/>
      <c r="S242" s="197"/>
      <c r="T242" s="197"/>
      <c r="U242" s="197"/>
      <c r="V242" s="197"/>
      <c r="W242" s="197"/>
      <c r="X242" s="197"/>
      <c r="Y242" s="197"/>
      <c r="Z242" s="197"/>
    </row>
    <row r="243" ht="15.75" customHeight="1">
      <c r="A243" s="180"/>
      <c r="B243" s="197"/>
      <c r="C243" s="197"/>
      <c r="D243" s="197"/>
      <c r="E243" s="197"/>
      <c r="F243" s="197"/>
      <c r="G243" s="197"/>
      <c r="H243" s="197"/>
      <c r="I243" s="152"/>
      <c r="J243" s="50"/>
      <c r="K243" s="50"/>
      <c r="L243" s="50"/>
      <c r="M243" s="50"/>
      <c r="N243" s="50"/>
      <c r="O243" s="197"/>
      <c r="P243" s="197"/>
      <c r="Q243" s="197"/>
      <c r="R243" s="197"/>
      <c r="S243" s="197"/>
      <c r="T243" s="197"/>
      <c r="U243" s="197"/>
      <c r="V243" s="197"/>
      <c r="W243" s="197"/>
      <c r="X243" s="197"/>
      <c r="Y243" s="197"/>
      <c r="Z243" s="197"/>
    </row>
    <row r="244" ht="15.75" customHeight="1">
      <c r="A244" s="180"/>
      <c r="B244" s="197"/>
      <c r="C244" s="197"/>
      <c r="D244" s="197"/>
      <c r="E244" s="197"/>
      <c r="F244" s="197"/>
      <c r="G244" s="197"/>
      <c r="H244" s="197"/>
      <c r="I244" s="152"/>
      <c r="J244" s="50"/>
      <c r="K244" s="50"/>
      <c r="L244" s="50"/>
      <c r="M244" s="50"/>
      <c r="N244" s="50"/>
      <c r="O244" s="197"/>
      <c r="P244" s="197"/>
      <c r="Q244" s="197"/>
      <c r="R244" s="197"/>
      <c r="S244" s="197"/>
      <c r="T244" s="197"/>
      <c r="U244" s="197"/>
      <c r="V244" s="197"/>
      <c r="W244" s="197"/>
      <c r="X244" s="197"/>
      <c r="Y244" s="197"/>
      <c r="Z244" s="197"/>
    </row>
    <row r="245" ht="15.75" customHeight="1">
      <c r="A245" s="180"/>
      <c r="B245" s="197"/>
      <c r="C245" s="197"/>
      <c r="D245" s="197"/>
      <c r="E245" s="197"/>
      <c r="F245" s="197"/>
      <c r="G245" s="197"/>
      <c r="H245" s="197"/>
      <c r="I245" s="152"/>
      <c r="J245" s="50"/>
      <c r="K245" s="50"/>
      <c r="L245" s="50"/>
      <c r="M245" s="50"/>
      <c r="N245" s="50"/>
      <c r="O245" s="197"/>
      <c r="P245" s="197"/>
      <c r="Q245" s="197"/>
      <c r="R245" s="197"/>
      <c r="S245" s="197"/>
      <c r="T245" s="197"/>
      <c r="U245" s="197"/>
      <c r="V245" s="197"/>
      <c r="W245" s="197"/>
      <c r="X245" s="197"/>
      <c r="Y245" s="197"/>
      <c r="Z245" s="197"/>
    </row>
    <row r="246" ht="15.75" customHeight="1">
      <c r="A246" s="180"/>
      <c r="B246" s="197"/>
      <c r="C246" s="197"/>
      <c r="D246" s="197"/>
      <c r="E246" s="197"/>
      <c r="F246" s="197"/>
      <c r="G246" s="197"/>
      <c r="H246" s="197"/>
      <c r="I246" s="152"/>
      <c r="J246" s="50"/>
      <c r="K246" s="50"/>
      <c r="L246" s="50"/>
      <c r="M246" s="50"/>
      <c r="N246" s="50"/>
      <c r="O246" s="197"/>
      <c r="P246" s="197"/>
      <c r="Q246" s="197"/>
      <c r="R246" s="197"/>
      <c r="S246" s="197"/>
      <c r="T246" s="197"/>
      <c r="U246" s="197"/>
      <c r="V246" s="197"/>
      <c r="W246" s="197"/>
      <c r="X246" s="197"/>
      <c r="Y246" s="197"/>
      <c r="Z246" s="197"/>
    </row>
    <row r="247" ht="15.75" customHeight="1">
      <c r="A247" s="180"/>
      <c r="B247" s="197"/>
      <c r="C247" s="197"/>
      <c r="D247" s="197"/>
      <c r="E247" s="197"/>
      <c r="F247" s="197"/>
      <c r="G247" s="197"/>
      <c r="H247" s="169"/>
      <c r="I247" s="152"/>
      <c r="J247" s="50"/>
      <c r="K247" s="50"/>
      <c r="L247" s="50"/>
      <c r="M247" s="50"/>
      <c r="N247" s="50"/>
      <c r="O247" s="197"/>
      <c r="P247" s="197"/>
      <c r="Q247" s="197"/>
      <c r="R247" s="197"/>
      <c r="S247" s="197"/>
      <c r="T247" s="197"/>
      <c r="U247" s="197"/>
      <c r="V247" s="197"/>
      <c r="W247" s="197"/>
      <c r="X247" s="197"/>
      <c r="Y247" s="197"/>
      <c r="Z247" s="197"/>
    </row>
    <row r="248" ht="15.75" customHeight="1">
      <c r="A248" s="180"/>
      <c r="B248" s="197"/>
      <c r="C248" s="197"/>
      <c r="D248" s="197"/>
      <c r="E248" s="197"/>
      <c r="F248" s="197"/>
      <c r="G248" s="197"/>
      <c r="H248" s="169"/>
      <c r="I248" s="152"/>
      <c r="J248" s="50"/>
      <c r="K248" s="50"/>
      <c r="L248" s="50"/>
      <c r="M248" s="50"/>
      <c r="N248" s="50"/>
      <c r="O248" s="197"/>
      <c r="P248" s="197"/>
      <c r="Q248" s="197"/>
      <c r="R248" s="197"/>
      <c r="S248" s="197"/>
      <c r="T248" s="197"/>
      <c r="U248" s="197"/>
      <c r="V248" s="197"/>
      <c r="W248" s="197"/>
      <c r="X248" s="197"/>
      <c r="Y248" s="197"/>
      <c r="Z248" s="197"/>
    </row>
    <row r="249" ht="15.75" customHeight="1">
      <c r="A249" s="180"/>
      <c r="B249" s="197"/>
      <c r="C249" s="197"/>
      <c r="D249" s="197"/>
      <c r="E249" s="197"/>
      <c r="F249" s="197"/>
      <c r="G249" s="197"/>
      <c r="H249" s="169"/>
      <c r="I249" s="152"/>
      <c r="J249" s="50"/>
      <c r="K249" s="50"/>
      <c r="L249" s="50"/>
      <c r="M249" s="50"/>
      <c r="N249" s="50"/>
      <c r="O249" s="197"/>
      <c r="P249" s="197"/>
      <c r="Q249" s="197"/>
      <c r="R249" s="197"/>
      <c r="S249" s="197"/>
      <c r="T249" s="197"/>
      <c r="U249" s="197"/>
      <c r="V249" s="197"/>
      <c r="W249" s="197"/>
      <c r="X249" s="197"/>
      <c r="Y249" s="197"/>
      <c r="Z249" s="197"/>
    </row>
    <row r="250" ht="15.75" customHeight="1">
      <c r="A250" s="180"/>
      <c r="B250" s="197"/>
      <c r="C250" s="197"/>
      <c r="D250" s="197"/>
      <c r="E250" s="197"/>
      <c r="F250" s="197"/>
      <c r="G250" s="197"/>
      <c r="H250" s="169"/>
      <c r="I250" s="152"/>
      <c r="J250" s="50"/>
      <c r="K250" s="50"/>
      <c r="L250" s="50"/>
      <c r="M250" s="50"/>
      <c r="N250" s="50"/>
      <c r="O250" s="197"/>
      <c r="P250" s="197"/>
      <c r="Q250" s="197"/>
      <c r="R250" s="197"/>
      <c r="S250" s="197"/>
      <c r="T250" s="197"/>
      <c r="U250" s="197"/>
      <c r="V250" s="197"/>
      <c r="W250" s="197"/>
      <c r="X250" s="197"/>
      <c r="Y250" s="197"/>
      <c r="Z250" s="197"/>
    </row>
    <row r="251" ht="15.75" customHeight="1">
      <c r="A251" s="180"/>
      <c r="B251" s="197"/>
      <c r="C251" s="197"/>
      <c r="D251" s="197"/>
      <c r="E251" s="197"/>
      <c r="F251" s="197"/>
      <c r="G251" s="197"/>
      <c r="H251" s="197"/>
      <c r="I251" s="152"/>
      <c r="J251" s="50"/>
      <c r="K251" s="50"/>
      <c r="L251" s="50"/>
      <c r="M251" s="50"/>
      <c r="N251" s="50"/>
      <c r="O251" s="197"/>
      <c r="P251" s="197"/>
      <c r="Q251" s="197"/>
      <c r="R251" s="197"/>
      <c r="S251" s="197"/>
      <c r="T251" s="197"/>
      <c r="U251" s="197"/>
      <c r="V251" s="197"/>
      <c r="W251" s="197"/>
      <c r="X251" s="197"/>
      <c r="Y251" s="197"/>
      <c r="Z251" s="197"/>
    </row>
    <row r="252" ht="15.75" customHeight="1">
      <c r="A252" s="180"/>
      <c r="B252" s="197"/>
      <c r="C252" s="197"/>
      <c r="D252" s="197"/>
      <c r="E252" s="197"/>
      <c r="F252" s="197"/>
      <c r="G252" s="197"/>
      <c r="H252" s="169"/>
      <c r="I252" s="152"/>
      <c r="J252" s="50"/>
      <c r="K252" s="50"/>
      <c r="L252" s="50"/>
      <c r="M252" s="50"/>
      <c r="N252" s="50"/>
      <c r="O252" s="197"/>
      <c r="P252" s="197"/>
      <c r="Q252" s="197"/>
      <c r="R252" s="197"/>
      <c r="S252" s="197"/>
      <c r="T252" s="197"/>
      <c r="U252" s="197"/>
      <c r="V252" s="197"/>
      <c r="W252" s="197"/>
      <c r="X252" s="197"/>
      <c r="Y252" s="197"/>
      <c r="Z252" s="197"/>
    </row>
    <row r="253" ht="15.75" customHeight="1">
      <c r="A253" s="180"/>
      <c r="B253" s="197"/>
      <c r="C253" s="197"/>
      <c r="D253" s="197"/>
      <c r="E253" s="197"/>
      <c r="F253" s="197"/>
      <c r="G253" s="197"/>
      <c r="H253" s="169"/>
      <c r="I253" s="152"/>
      <c r="J253" s="50"/>
      <c r="K253" s="50"/>
      <c r="L253" s="50"/>
      <c r="M253" s="50"/>
      <c r="N253" s="50"/>
      <c r="O253" s="197"/>
      <c r="P253" s="197"/>
      <c r="Q253" s="197"/>
      <c r="R253" s="197"/>
      <c r="S253" s="197"/>
      <c r="T253" s="197"/>
      <c r="U253" s="197"/>
      <c r="V253" s="197"/>
      <c r="W253" s="197"/>
      <c r="X253" s="197"/>
      <c r="Y253" s="197"/>
      <c r="Z253" s="197"/>
    </row>
    <row r="254" ht="15.75" customHeight="1">
      <c r="A254" s="180"/>
      <c r="B254" s="197"/>
      <c r="C254" s="197"/>
      <c r="D254" s="197"/>
      <c r="E254" s="197"/>
      <c r="F254" s="197"/>
      <c r="G254" s="197"/>
      <c r="H254" s="169"/>
      <c r="I254" s="152"/>
      <c r="J254" s="50"/>
      <c r="K254" s="50"/>
      <c r="L254" s="50"/>
      <c r="M254" s="50"/>
      <c r="N254" s="50"/>
      <c r="O254" s="197"/>
      <c r="P254" s="197"/>
      <c r="Q254" s="197"/>
      <c r="R254" s="197"/>
      <c r="S254" s="197"/>
      <c r="T254" s="197"/>
      <c r="U254" s="197"/>
      <c r="V254" s="197"/>
      <c r="W254" s="197"/>
      <c r="X254" s="197"/>
      <c r="Y254" s="197"/>
      <c r="Z254" s="197"/>
    </row>
    <row r="255" ht="15.75" customHeight="1">
      <c r="A255" s="180"/>
      <c r="B255" s="197"/>
      <c r="C255" s="197"/>
      <c r="D255" s="197"/>
      <c r="E255" s="197"/>
      <c r="F255" s="197"/>
      <c r="G255" s="197"/>
      <c r="H255" s="169"/>
      <c r="I255" s="152"/>
      <c r="J255" s="50"/>
      <c r="K255" s="50"/>
      <c r="L255" s="50"/>
      <c r="M255" s="50"/>
      <c r="N255" s="50"/>
      <c r="O255" s="197"/>
      <c r="P255" s="197"/>
      <c r="Q255" s="197"/>
      <c r="R255" s="197"/>
      <c r="S255" s="197"/>
      <c r="T255" s="197"/>
      <c r="U255" s="197"/>
      <c r="V255" s="197"/>
      <c r="W255" s="197"/>
      <c r="X255" s="197"/>
      <c r="Y255" s="197"/>
      <c r="Z255" s="197"/>
    </row>
    <row r="256" ht="15.75" customHeight="1">
      <c r="A256" s="180"/>
      <c r="B256" s="197"/>
      <c r="C256" s="197"/>
      <c r="D256" s="197"/>
      <c r="E256" s="197"/>
      <c r="F256" s="197"/>
      <c r="G256" s="197"/>
      <c r="H256" s="197"/>
      <c r="I256" s="152"/>
      <c r="J256" s="50"/>
      <c r="K256" s="50"/>
      <c r="L256" s="50"/>
      <c r="M256" s="50"/>
      <c r="N256" s="50"/>
      <c r="O256" s="197"/>
      <c r="P256" s="197"/>
      <c r="Q256" s="197"/>
      <c r="R256" s="197"/>
      <c r="S256" s="197"/>
      <c r="T256" s="197"/>
      <c r="U256" s="197"/>
      <c r="V256" s="197"/>
      <c r="W256" s="197"/>
      <c r="X256" s="197"/>
      <c r="Y256" s="197"/>
      <c r="Z256" s="197"/>
    </row>
    <row r="257" ht="15.75" customHeight="1">
      <c r="A257" s="180"/>
      <c r="B257" s="197"/>
      <c r="C257" s="197"/>
      <c r="D257" s="197"/>
      <c r="E257" s="197"/>
      <c r="F257" s="197"/>
      <c r="G257" s="197"/>
      <c r="H257" s="197"/>
      <c r="I257" s="152"/>
      <c r="J257" s="50"/>
      <c r="K257" s="50"/>
      <c r="L257" s="50"/>
      <c r="M257" s="50"/>
      <c r="N257" s="50"/>
      <c r="O257" s="197"/>
      <c r="P257" s="197"/>
      <c r="Q257" s="197"/>
      <c r="R257" s="197"/>
      <c r="S257" s="197"/>
      <c r="T257" s="197"/>
      <c r="U257" s="197"/>
      <c r="V257" s="197"/>
      <c r="W257" s="197"/>
      <c r="X257" s="197"/>
      <c r="Y257" s="197"/>
      <c r="Z257" s="197"/>
    </row>
    <row r="258" ht="15.75" customHeight="1">
      <c r="A258" s="180"/>
      <c r="B258" s="197"/>
      <c r="C258" s="197"/>
      <c r="D258" s="197"/>
      <c r="E258" s="197"/>
      <c r="F258" s="197"/>
      <c r="G258" s="197"/>
      <c r="H258" s="197"/>
      <c r="I258" s="152"/>
      <c r="J258" s="50"/>
      <c r="K258" s="50"/>
      <c r="L258" s="50"/>
      <c r="M258" s="50"/>
      <c r="N258" s="50"/>
      <c r="O258" s="197"/>
      <c r="P258" s="197"/>
      <c r="Q258" s="197"/>
      <c r="R258" s="197"/>
      <c r="S258" s="197"/>
      <c r="T258" s="197"/>
      <c r="U258" s="197"/>
      <c r="V258" s="197"/>
      <c r="W258" s="197"/>
      <c r="X258" s="197"/>
      <c r="Y258" s="197"/>
      <c r="Z258" s="197"/>
    </row>
    <row r="259" ht="15.75" customHeight="1">
      <c r="A259" s="180"/>
      <c r="B259" s="197"/>
      <c r="C259" s="197"/>
      <c r="D259" s="197"/>
      <c r="E259" s="197"/>
      <c r="F259" s="197"/>
      <c r="G259" s="197"/>
      <c r="H259" s="169"/>
      <c r="I259" s="152"/>
      <c r="J259" s="50"/>
      <c r="K259" s="50"/>
      <c r="L259" s="50"/>
      <c r="M259" s="50"/>
      <c r="N259" s="50"/>
      <c r="O259" s="197"/>
      <c r="P259" s="197"/>
      <c r="Q259" s="197"/>
      <c r="R259" s="197"/>
      <c r="S259" s="197"/>
      <c r="T259" s="197"/>
      <c r="U259" s="197"/>
      <c r="V259" s="197"/>
      <c r="W259" s="197"/>
      <c r="X259" s="197"/>
      <c r="Y259" s="197"/>
      <c r="Z259" s="197"/>
    </row>
    <row r="260" ht="15.75" customHeight="1">
      <c r="A260" s="180"/>
      <c r="B260" s="197"/>
      <c r="C260" s="197"/>
      <c r="D260" s="197"/>
      <c r="E260" s="197"/>
      <c r="F260" s="197"/>
      <c r="G260" s="197"/>
      <c r="H260" s="197"/>
      <c r="I260" s="152"/>
      <c r="J260" s="50"/>
      <c r="K260" s="50"/>
      <c r="L260" s="50"/>
      <c r="M260" s="50"/>
      <c r="N260" s="50"/>
      <c r="O260" s="197"/>
      <c r="P260" s="197"/>
      <c r="Q260" s="197"/>
      <c r="R260" s="197"/>
      <c r="S260" s="197"/>
      <c r="T260" s="197"/>
      <c r="U260" s="197"/>
      <c r="V260" s="197"/>
      <c r="W260" s="197"/>
      <c r="X260" s="197"/>
      <c r="Y260" s="197"/>
      <c r="Z260" s="197"/>
    </row>
    <row r="261" ht="15.75" customHeight="1">
      <c r="A261" s="180"/>
      <c r="B261" s="197"/>
      <c r="C261" s="197"/>
      <c r="D261" s="197"/>
      <c r="E261" s="197"/>
      <c r="F261" s="197"/>
      <c r="G261" s="197"/>
      <c r="H261" s="197"/>
      <c r="I261" s="152"/>
      <c r="J261" s="50"/>
      <c r="K261" s="50"/>
      <c r="L261" s="50"/>
      <c r="M261" s="50"/>
      <c r="N261" s="50"/>
      <c r="O261" s="197"/>
      <c r="P261" s="197"/>
      <c r="Q261" s="197"/>
      <c r="R261" s="197"/>
      <c r="S261" s="197"/>
      <c r="T261" s="197"/>
      <c r="U261" s="197"/>
      <c r="V261" s="197"/>
      <c r="W261" s="197"/>
      <c r="X261" s="197"/>
      <c r="Y261" s="197"/>
      <c r="Z261" s="197"/>
    </row>
    <row r="262" ht="15.75" customHeight="1">
      <c r="A262" s="180"/>
      <c r="B262" s="197"/>
      <c r="C262" s="197"/>
      <c r="D262" s="197"/>
      <c r="E262" s="197"/>
      <c r="F262" s="197"/>
      <c r="G262" s="197"/>
      <c r="H262" s="197"/>
      <c r="I262" s="152"/>
      <c r="J262" s="50"/>
      <c r="K262" s="50"/>
      <c r="L262" s="50"/>
      <c r="M262" s="50"/>
      <c r="N262" s="50"/>
      <c r="O262" s="197"/>
      <c r="P262" s="197"/>
      <c r="Q262" s="197"/>
      <c r="R262" s="197"/>
      <c r="S262" s="197"/>
      <c r="T262" s="197"/>
      <c r="U262" s="197"/>
      <c r="V262" s="197"/>
      <c r="W262" s="197"/>
      <c r="X262" s="197"/>
      <c r="Y262" s="197"/>
      <c r="Z262" s="197"/>
    </row>
    <row r="263" ht="15.75" customHeight="1">
      <c r="A263" s="180"/>
      <c r="B263" s="197"/>
      <c r="C263" s="197"/>
      <c r="D263" s="197"/>
      <c r="E263" s="197"/>
      <c r="F263" s="197"/>
      <c r="G263" s="197"/>
      <c r="H263" s="169"/>
      <c r="I263" s="152"/>
      <c r="J263" s="50"/>
      <c r="K263" s="50"/>
      <c r="L263" s="50"/>
      <c r="M263" s="50"/>
      <c r="N263" s="50"/>
      <c r="O263" s="197"/>
      <c r="P263" s="197"/>
      <c r="Q263" s="197"/>
      <c r="R263" s="197"/>
      <c r="S263" s="197"/>
      <c r="T263" s="197"/>
      <c r="U263" s="197"/>
      <c r="V263" s="197"/>
      <c r="W263" s="197"/>
      <c r="X263" s="197"/>
      <c r="Y263" s="197"/>
      <c r="Z263" s="197"/>
    </row>
    <row r="264" ht="15.75" customHeight="1">
      <c r="A264" s="180"/>
      <c r="B264" s="197"/>
      <c r="C264" s="197"/>
      <c r="D264" s="197"/>
      <c r="E264" s="197"/>
      <c r="F264" s="197"/>
      <c r="G264" s="197"/>
      <c r="H264" s="197"/>
      <c r="I264" s="152"/>
      <c r="J264" s="50"/>
      <c r="K264" s="50"/>
      <c r="L264" s="50"/>
      <c r="M264" s="50"/>
      <c r="N264" s="50"/>
      <c r="O264" s="197"/>
      <c r="P264" s="197"/>
      <c r="Q264" s="197"/>
      <c r="R264" s="197"/>
      <c r="S264" s="197"/>
      <c r="T264" s="197"/>
      <c r="U264" s="197"/>
      <c r="V264" s="197"/>
      <c r="W264" s="197"/>
      <c r="X264" s="197"/>
      <c r="Y264" s="197"/>
      <c r="Z264" s="197"/>
    </row>
    <row r="265" ht="15.75" customHeight="1">
      <c r="A265" s="180"/>
      <c r="B265" s="197"/>
      <c r="C265" s="197"/>
      <c r="D265" s="197"/>
      <c r="E265" s="197"/>
      <c r="F265" s="197"/>
      <c r="G265" s="197"/>
      <c r="H265" s="169"/>
      <c r="I265" s="152"/>
      <c r="J265" s="50"/>
      <c r="K265" s="50"/>
      <c r="L265" s="50"/>
      <c r="M265" s="50"/>
      <c r="N265" s="50"/>
      <c r="O265" s="197"/>
      <c r="P265" s="197"/>
      <c r="Q265" s="197"/>
      <c r="R265" s="197"/>
      <c r="S265" s="197"/>
      <c r="T265" s="197"/>
      <c r="U265" s="197"/>
      <c r="V265" s="197"/>
      <c r="W265" s="197"/>
      <c r="X265" s="197"/>
      <c r="Y265" s="197"/>
      <c r="Z265" s="197"/>
    </row>
    <row r="266" ht="15.75" customHeight="1">
      <c r="A266" s="180"/>
      <c r="B266" s="197"/>
      <c r="C266" s="197"/>
      <c r="D266" s="197"/>
      <c r="E266" s="197"/>
      <c r="F266" s="197"/>
      <c r="G266" s="197"/>
      <c r="H266" s="197"/>
      <c r="I266" s="152"/>
      <c r="J266" s="50"/>
      <c r="K266" s="50"/>
      <c r="L266" s="50"/>
      <c r="M266" s="50"/>
      <c r="N266" s="50"/>
      <c r="O266" s="197"/>
      <c r="P266" s="197"/>
      <c r="Q266" s="197"/>
      <c r="R266" s="197"/>
      <c r="S266" s="197"/>
      <c r="T266" s="197"/>
      <c r="U266" s="197"/>
      <c r="V266" s="197"/>
      <c r="W266" s="197"/>
      <c r="X266" s="197"/>
      <c r="Y266" s="197"/>
      <c r="Z266" s="197"/>
    </row>
    <row r="267" ht="15.75" customHeight="1">
      <c r="A267" s="180"/>
      <c r="B267" s="197"/>
      <c r="C267" s="197"/>
      <c r="D267" s="197"/>
      <c r="E267" s="197"/>
      <c r="F267" s="197"/>
      <c r="G267" s="197"/>
      <c r="H267" s="169"/>
      <c r="I267" s="152"/>
      <c r="J267" s="50"/>
      <c r="K267" s="50"/>
      <c r="L267" s="50"/>
      <c r="M267" s="50"/>
      <c r="N267" s="50"/>
      <c r="O267" s="197"/>
      <c r="P267" s="197"/>
      <c r="Q267" s="197"/>
      <c r="R267" s="197"/>
      <c r="S267" s="197"/>
      <c r="T267" s="197"/>
      <c r="U267" s="197"/>
      <c r="V267" s="197"/>
      <c r="W267" s="197"/>
      <c r="X267" s="197"/>
      <c r="Y267" s="197"/>
      <c r="Z267" s="197"/>
    </row>
    <row r="268" ht="15.75" customHeight="1">
      <c r="A268" s="180"/>
      <c r="B268" s="197"/>
      <c r="C268" s="197"/>
      <c r="D268" s="197"/>
      <c r="E268" s="197"/>
      <c r="F268" s="197"/>
      <c r="G268" s="197"/>
      <c r="H268" s="197"/>
      <c r="I268" s="152"/>
      <c r="J268" s="50"/>
      <c r="K268" s="50"/>
      <c r="L268" s="50"/>
      <c r="M268" s="50"/>
      <c r="N268" s="50"/>
      <c r="O268" s="197"/>
      <c r="P268" s="197"/>
      <c r="Q268" s="197"/>
      <c r="R268" s="197"/>
      <c r="S268" s="197"/>
      <c r="T268" s="197"/>
      <c r="U268" s="197"/>
      <c r="V268" s="197"/>
      <c r="W268" s="197"/>
      <c r="X268" s="197"/>
      <c r="Y268" s="197"/>
      <c r="Z268" s="197"/>
    </row>
    <row r="269" ht="15.75" customHeight="1">
      <c r="A269" s="180"/>
      <c r="B269" s="197"/>
      <c r="C269" s="197"/>
      <c r="D269" s="197"/>
      <c r="E269" s="197"/>
      <c r="F269" s="197"/>
      <c r="G269" s="197"/>
      <c r="H269" s="197"/>
      <c r="I269" s="152"/>
      <c r="J269" s="50"/>
      <c r="K269" s="50"/>
      <c r="L269" s="50"/>
      <c r="M269" s="50"/>
      <c r="N269" s="50"/>
      <c r="O269" s="197"/>
      <c r="P269" s="197"/>
      <c r="Q269" s="197"/>
      <c r="R269" s="197"/>
      <c r="S269" s="197"/>
      <c r="T269" s="197"/>
      <c r="U269" s="197"/>
      <c r="V269" s="197"/>
      <c r="W269" s="197"/>
      <c r="X269" s="197"/>
      <c r="Y269" s="197"/>
      <c r="Z269" s="197"/>
    </row>
    <row r="270" ht="15.75" customHeight="1">
      <c r="A270" s="180"/>
      <c r="B270" s="197"/>
      <c r="C270" s="197"/>
      <c r="D270" s="197"/>
      <c r="E270" s="197"/>
      <c r="F270" s="197"/>
      <c r="G270" s="197"/>
      <c r="H270" s="169"/>
      <c r="I270" s="152"/>
      <c r="J270" s="50"/>
      <c r="K270" s="50"/>
      <c r="L270" s="50"/>
      <c r="M270" s="50"/>
      <c r="N270" s="50"/>
      <c r="O270" s="197"/>
      <c r="P270" s="197"/>
      <c r="Q270" s="197"/>
      <c r="R270" s="197"/>
      <c r="S270" s="197"/>
      <c r="T270" s="197"/>
      <c r="U270" s="197"/>
      <c r="V270" s="197"/>
      <c r="W270" s="197"/>
      <c r="X270" s="197"/>
      <c r="Y270" s="197"/>
      <c r="Z270" s="197"/>
    </row>
    <row r="271" ht="15.75" customHeight="1">
      <c r="A271" s="180"/>
      <c r="B271" s="197"/>
      <c r="C271" s="197"/>
      <c r="D271" s="197"/>
      <c r="E271" s="197"/>
      <c r="F271" s="197"/>
      <c r="G271" s="197"/>
      <c r="H271" s="197"/>
      <c r="I271" s="152"/>
      <c r="J271" s="50"/>
      <c r="K271" s="50"/>
      <c r="L271" s="50"/>
      <c r="M271" s="50"/>
      <c r="N271" s="50"/>
      <c r="O271" s="197"/>
      <c r="P271" s="197"/>
      <c r="Q271" s="197"/>
      <c r="R271" s="197"/>
      <c r="S271" s="197"/>
      <c r="T271" s="197"/>
      <c r="U271" s="197"/>
      <c r="V271" s="197"/>
      <c r="W271" s="197"/>
      <c r="X271" s="197"/>
      <c r="Y271" s="197"/>
      <c r="Z271" s="197"/>
    </row>
    <row r="272" ht="15.75" customHeight="1">
      <c r="A272" s="180"/>
      <c r="B272" s="197"/>
      <c r="C272" s="197"/>
      <c r="D272" s="197"/>
      <c r="E272" s="197"/>
      <c r="F272" s="197"/>
      <c r="G272" s="197"/>
      <c r="H272" s="169"/>
      <c r="I272" s="152"/>
      <c r="J272" s="50"/>
      <c r="K272" s="50"/>
      <c r="L272" s="50"/>
      <c r="M272" s="50"/>
      <c r="N272" s="50"/>
      <c r="O272" s="197"/>
      <c r="P272" s="197"/>
      <c r="Q272" s="197"/>
      <c r="R272" s="197"/>
      <c r="S272" s="197"/>
      <c r="T272" s="197"/>
      <c r="U272" s="197"/>
      <c r="V272" s="197"/>
      <c r="W272" s="197"/>
      <c r="X272" s="197"/>
      <c r="Y272" s="197"/>
      <c r="Z272" s="197"/>
    </row>
    <row r="273" ht="15.75" customHeight="1">
      <c r="A273" s="180"/>
      <c r="B273" s="197"/>
      <c r="C273" s="197"/>
      <c r="D273" s="197"/>
      <c r="E273" s="197"/>
      <c r="F273" s="197"/>
      <c r="G273" s="197"/>
      <c r="H273" s="169"/>
      <c r="I273" s="152"/>
      <c r="J273" s="50"/>
      <c r="K273" s="50"/>
      <c r="L273" s="50"/>
      <c r="M273" s="50"/>
      <c r="N273" s="50"/>
      <c r="O273" s="197"/>
      <c r="P273" s="197"/>
      <c r="Q273" s="197"/>
      <c r="R273" s="197"/>
      <c r="S273" s="197"/>
      <c r="T273" s="197"/>
      <c r="U273" s="197"/>
      <c r="V273" s="197"/>
      <c r="W273" s="197"/>
      <c r="X273" s="197"/>
      <c r="Y273" s="197"/>
      <c r="Z273" s="197"/>
    </row>
    <row r="274" ht="15.75" customHeight="1">
      <c r="A274" s="180"/>
      <c r="B274" s="197"/>
      <c r="C274" s="197"/>
      <c r="D274" s="197"/>
      <c r="E274" s="197"/>
      <c r="F274" s="197"/>
      <c r="G274" s="197"/>
      <c r="H274" s="169"/>
      <c r="I274" s="152"/>
      <c r="J274" s="50"/>
      <c r="K274" s="50"/>
      <c r="L274" s="50"/>
      <c r="M274" s="50"/>
      <c r="N274" s="50"/>
      <c r="O274" s="197"/>
      <c r="P274" s="197"/>
      <c r="Q274" s="197"/>
      <c r="R274" s="197"/>
      <c r="S274" s="197"/>
      <c r="T274" s="197"/>
      <c r="U274" s="197"/>
      <c r="V274" s="197"/>
      <c r="W274" s="197"/>
      <c r="X274" s="197"/>
      <c r="Y274" s="197"/>
      <c r="Z274" s="197"/>
    </row>
    <row r="275" ht="15.75" customHeight="1">
      <c r="A275" s="180"/>
      <c r="B275" s="197"/>
      <c r="C275" s="197"/>
      <c r="D275" s="197"/>
      <c r="E275" s="197"/>
      <c r="F275" s="197"/>
      <c r="G275" s="197"/>
      <c r="H275" s="169"/>
      <c r="I275" s="152"/>
      <c r="J275" s="50"/>
      <c r="K275" s="50"/>
      <c r="L275" s="50"/>
      <c r="M275" s="50"/>
      <c r="N275" s="50"/>
      <c r="O275" s="197"/>
      <c r="P275" s="197"/>
      <c r="Q275" s="197"/>
      <c r="R275" s="197"/>
      <c r="S275" s="197"/>
      <c r="T275" s="197"/>
      <c r="U275" s="197"/>
      <c r="V275" s="197"/>
      <c r="W275" s="197"/>
      <c r="X275" s="197"/>
      <c r="Y275" s="197"/>
      <c r="Z275" s="197"/>
    </row>
    <row r="276" ht="15.75" customHeight="1">
      <c r="A276" s="180"/>
      <c r="B276" s="197"/>
      <c r="C276" s="197"/>
      <c r="D276" s="197"/>
      <c r="E276" s="197"/>
      <c r="F276" s="197"/>
      <c r="G276" s="197"/>
      <c r="H276" s="197"/>
      <c r="I276" s="152"/>
      <c r="J276" s="50"/>
      <c r="K276" s="50"/>
      <c r="L276" s="50"/>
      <c r="M276" s="50"/>
      <c r="N276" s="50"/>
      <c r="O276" s="197"/>
      <c r="P276" s="197"/>
      <c r="Q276" s="197"/>
      <c r="R276" s="197"/>
      <c r="S276" s="197"/>
      <c r="T276" s="197"/>
      <c r="U276" s="197"/>
      <c r="V276" s="197"/>
      <c r="W276" s="197"/>
      <c r="X276" s="197"/>
      <c r="Y276" s="197"/>
      <c r="Z276" s="197"/>
    </row>
    <row r="277" ht="15.75" customHeight="1">
      <c r="A277" s="180"/>
      <c r="B277" s="197"/>
      <c r="C277" s="197"/>
      <c r="D277" s="197"/>
      <c r="E277" s="197"/>
      <c r="F277" s="197"/>
      <c r="G277" s="197"/>
      <c r="H277" s="169"/>
      <c r="I277" s="152"/>
      <c r="J277" s="50"/>
      <c r="K277" s="50"/>
      <c r="L277" s="50"/>
      <c r="M277" s="50"/>
      <c r="N277" s="50"/>
      <c r="O277" s="197"/>
      <c r="P277" s="197"/>
      <c r="Q277" s="197"/>
      <c r="R277" s="197"/>
      <c r="S277" s="197"/>
      <c r="T277" s="197"/>
      <c r="U277" s="197"/>
      <c r="V277" s="197"/>
      <c r="W277" s="197"/>
      <c r="X277" s="197"/>
      <c r="Y277" s="197"/>
      <c r="Z277" s="197"/>
    </row>
    <row r="278" ht="15.75" customHeight="1">
      <c r="A278" s="180"/>
      <c r="B278" s="197"/>
      <c r="C278" s="197"/>
      <c r="D278" s="197"/>
      <c r="E278" s="197"/>
      <c r="F278" s="197"/>
      <c r="G278" s="197"/>
      <c r="H278" s="197"/>
      <c r="I278" s="152"/>
      <c r="J278" s="50"/>
      <c r="K278" s="50"/>
      <c r="L278" s="50"/>
      <c r="M278" s="50"/>
      <c r="N278" s="50"/>
      <c r="O278" s="197"/>
      <c r="P278" s="197"/>
      <c r="Q278" s="197"/>
      <c r="R278" s="197"/>
      <c r="S278" s="197"/>
      <c r="T278" s="197"/>
      <c r="U278" s="197"/>
      <c r="V278" s="197"/>
      <c r="W278" s="197"/>
      <c r="X278" s="197"/>
      <c r="Y278" s="197"/>
      <c r="Z278" s="197"/>
    </row>
    <row r="279" ht="15.75" customHeight="1">
      <c r="A279" s="180"/>
      <c r="B279" s="197"/>
      <c r="C279" s="197"/>
      <c r="D279" s="197"/>
      <c r="E279" s="197"/>
      <c r="F279" s="197"/>
      <c r="G279" s="197"/>
      <c r="H279" s="169"/>
      <c r="I279" s="152"/>
      <c r="J279" s="50"/>
      <c r="K279" s="50"/>
      <c r="L279" s="50"/>
      <c r="M279" s="50"/>
      <c r="N279" s="50"/>
      <c r="O279" s="197"/>
      <c r="P279" s="197"/>
      <c r="Q279" s="197"/>
      <c r="R279" s="197"/>
      <c r="S279" s="197"/>
      <c r="T279" s="197"/>
      <c r="U279" s="197"/>
      <c r="V279" s="197"/>
      <c r="W279" s="197"/>
      <c r="X279" s="197"/>
      <c r="Y279" s="197"/>
      <c r="Z279" s="197"/>
    </row>
    <row r="280" ht="15.75" customHeight="1">
      <c r="A280" s="180"/>
      <c r="B280" s="197"/>
      <c r="C280" s="197"/>
      <c r="D280" s="197"/>
      <c r="E280" s="197"/>
      <c r="F280" s="197"/>
      <c r="G280" s="197"/>
      <c r="H280" s="169"/>
      <c r="I280" s="152"/>
      <c r="J280" s="50"/>
      <c r="K280" s="50"/>
      <c r="L280" s="50"/>
      <c r="M280" s="50"/>
      <c r="N280" s="50"/>
      <c r="O280" s="197"/>
      <c r="P280" s="197"/>
      <c r="Q280" s="197"/>
      <c r="R280" s="197"/>
      <c r="S280" s="197"/>
      <c r="T280" s="197"/>
      <c r="U280" s="197"/>
      <c r="V280" s="197"/>
      <c r="W280" s="197"/>
      <c r="X280" s="197"/>
      <c r="Y280" s="197"/>
      <c r="Z280" s="197"/>
    </row>
    <row r="281" ht="15.75" customHeight="1">
      <c r="A281" s="180"/>
      <c r="B281" s="197"/>
      <c r="C281" s="197"/>
      <c r="D281" s="197"/>
      <c r="E281" s="197"/>
      <c r="F281" s="197"/>
      <c r="G281" s="197"/>
      <c r="H281" s="197"/>
      <c r="I281" s="152"/>
      <c r="J281" s="50"/>
      <c r="K281" s="50"/>
      <c r="L281" s="50"/>
      <c r="M281" s="50"/>
      <c r="N281" s="50"/>
      <c r="O281" s="197"/>
      <c r="P281" s="197"/>
      <c r="Q281" s="197"/>
      <c r="R281" s="197"/>
      <c r="S281" s="197"/>
      <c r="T281" s="197"/>
      <c r="U281" s="197"/>
      <c r="V281" s="197"/>
      <c r="W281" s="197"/>
      <c r="X281" s="197"/>
      <c r="Y281" s="197"/>
      <c r="Z281" s="197"/>
    </row>
    <row r="282" ht="15.75" customHeight="1">
      <c r="A282" s="180"/>
      <c r="B282" s="197"/>
      <c r="C282" s="197"/>
      <c r="D282" s="197"/>
      <c r="E282" s="197"/>
      <c r="F282" s="197"/>
      <c r="G282" s="197"/>
      <c r="H282" s="169"/>
      <c r="I282" s="152"/>
      <c r="J282" s="50"/>
      <c r="K282" s="50"/>
      <c r="L282" s="50"/>
      <c r="M282" s="50"/>
      <c r="N282" s="50"/>
      <c r="O282" s="197"/>
      <c r="P282" s="197"/>
      <c r="Q282" s="197"/>
      <c r="R282" s="197"/>
      <c r="S282" s="197"/>
      <c r="T282" s="197"/>
      <c r="U282" s="197"/>
      <c r="V282" s="197"/>
      <c r="W282" s="197"/>
      <c r="X282" s="197"/>
      <c r="Y282" s="197"/>
      <c r="Z282" s="197"/>
    </row>
    <row r="283" ht="15.75" customHeight="1">
      <c r="A283" s="180"/>
      <c r="B283" s="197"/>
      <c r="C283" s="197"/>
      <c r="D283" s="197"/>
      <c r="E283" s="197"/>
      <c r="F283" s="197"/>
      <c r="G283" s="197"/>
      <c r="H283" s="169"/>
      <c r="I283" s="152"/>
      <c r="J283" s="50"/>
      <c r="K283" s="50"/>
      <c r="L283" s="50"/>
      <c r="M283" s="50"/>
      <c r="N283" s="50"/>
      <c r="O283" s="197"/>
      <c r="P283" s="197"/>
      <c r="Q283" s="197"/>
      <c r="R283" s="197"/>
      <c r="S283" s="197"/>
      <c r="T283" s="197"/>
      <c r="U283" s="197"/>
      <c r="V283" s="197"/>
      <c r="W283" s="197"/>
      <c r="X283" s="197"/>
      <c r="Y283" s="197"/>
      <c r="Z283" s="197"/>
    </row>
    <row r="284" ht="15.75" customHeight="1">
      <c r="A284" s="180"/>
      <c r="B284" s="197"/>
      <c r="C284" s="197"/>
      <c r="D284" s="197"/>
      <c r="E284" s="197"/>
      <c r="F284" s="197"/>
      <c r="G284" s="197"/>
      <c r="H284" s="169"/>
      <c r="I284" s="152"/>
      <c r="J284" s="50"/>
      <c r="K284" s="50"/>
      <c r="L284" s="50"/>
      <c r="M284" s="50"/>
      <c r="N284" s="50"/>
      <c r="O284" s="197"/>
      <c r="P284" s="197"/>
      <c r="Q284" s="197"/>
      <c r="R284" s="197"/>
      <c r="S284" s="197"/>
      <c r="T284" s="197"/>
      <c r="U284" s="197"/>
      <c r="V284" s="197"/>
      <c r="W284" s="197"/>
      <c r="X284" s="197"/>
      <c r="Y284" s="197"/>
      <c r="Z284" s="197"/>
    </row>
    <row r="285" ht="15.75" customHeight="1">
      <c r="A285" s="180"/>
      <c r="B285" s="197"/>
      <c r="C285" s="197"/>
      <c r="D285" s="197"/>
      <c r="E285" s="197"/>
      <c r="F285" s="197"/>
      <c r="G285" s="197"/>
      <c r="H285" s="169"/>
      <c r="I285" s="152"/>
      <c r="J285" s="50"/>
      <c r="K285" s="50"/>
      <c r="L285" s="50"/>
      <c r="M285" s="50"/>
      <c r="N285" s="50"/>
      <c r="O285" s="197"/>
      <c r="P285" s="197"/>
      <c r="Q285" s="197"/>
      <c r="R285" s="197"/>
      <c r="S285" s="197"/>
      <c r="T285" s="197"/>
      <c r="U285" s="197"/>
      <c r="V285" s="197"/>
      <c r="W285" s="197"/>
      <c r="X285" s="197"/>
      <c r="Y285" s="197"/>
      <c r="Z285" s="197"/>
    </row>
    <row r="286" ht="15.75" customHeight="1">
      <c r="A286" s="180"/>
      <c r="B286" s="197"/>
      <c r="C286" s="197"/>
      <c r="D286" s="197"/>
      <c r="E286" s="197"/>
      <c r="F286" s="197"/>
      <c r="G286" s="197"/>
      <c r="H286" s="197"/>
      <c r="I286" s="152"/>
      <c r="J286" s="50"/>
      <c r="K286" s="50"/>
      <c r="L286" s="50"/>
      <c r="M286" s="50"/>
      <c r="N286" s="50"/>
      <c r="O286" s="197"/>
      <c r="P286" s="197"/>
      <c r="Q286" s="197"/>
      <c r="R286" s="197"/>
      <c r="S286" s="197"/>
      <c r="T286" s="197"/>
      <c r="U286" s="197"/>
      <c r="V286" s="197"/>
      <c r="W286" s="197"/>
      <c r="X286" s="197"/>
      <c r="Y286" s="197"/>
      <c r="Z286" s="197"/>
    </row>
    <row r="287" ht="15.75" customHeight="1">
      <c r="A287" s="180"/>
      <c r="B287" s="197"/>
      <c r="C287" s="197"/>
      <c r="D287" s="197"/>
      <c r="E287" s="197"/>
      <c r="F287" s="197"/>
      <c r="G287" s="197"/>
      <c r="H287" s="169"/>
      <c r="I287" s="152"/>
      <c r="J287" s="50"/>
      <c r="K287" s="50"/>
      <c r="L287" s="50"/>
      <c r="M287" s="50"/>
      <c r="N287" s="50"/>
      <c r="O287" s="197"/>
      <c r="P287" s="197"/>
      <c r="Q287" s="197"/>
      <c r="R287" s="197"/>
      <c r="S287" s="197"/>
      <c r="T287" s="197"/>
      <c r="U287" s="197"/>
      <c r="V287" s="197"/>
      <c r="W287" s="197"/>
      <c r="X287" s="197"/>
      <c r="Y287" s="197"/>
      <c r="Z287" s="197"/>
    </row>
    <row r="288" ht="15.75" customHeight="1">
      <c r="A288" s="180"/>
      <c r="B288" s="197"/>
      <c r="C288" s="197"/>
      <c r="D288" s="197"/>
      <c r="E288" s="197"/>
      <c r="F288" s="197"/>
      <c r="G288" s="197"/>
      <c r="H288" s="197"/>
      <c r="I288" s="152"/>
      <c r="J288" s="50"/>
      <c r="K288" s="50"/>
      <c r="L288" s="50"/>
      <c r="M288" s="50"/>
      <c r="N288" s="50"/>
      <c r="O288" s="197"/>
      <c r="P288" s="197"/>
      <c r="Q288" s="197"/>
      <c r="R288" s="197"/>
      <c r="S288" s="197"/>
      <c r="T288" s="197"/>
      <c r="U288" s="197"/>
      <c r="V288" s="197"/>
      <c r="W288" s="197"/>
      <c r="X288" s="197"/>
      <c r="Y288" s="197"/>
      <c r="Z288" s="197"/>
    </row>
    <row r="289" ht="15.75" customHeight="1">
      <c r="A289" s="180"/>
      <c r="B289" s="197"/>
      <c r="C289" s="197"/>
      <c r="D289" s="197"/>
      <c r="E289" s="197"/>
      <c r="F289" s="197"/>
      <c r="G289" s="197"/>
      <c r="H289" s="169"/>
      <c r="I289" s="152"/>
      <c r="J289" s="50"/>
      <c r="K289" s="50"/>
      <c r="L289" s="50"/>
      <c r="M289" s="50"/>
      <c r="N289" s="50"/>
      <c r="O289" s="197"/>
      <c r="P289" s="197"/>
      <c r="Q289" s="197"/>
      <c r="R289" s="197"/>
      <c r="S289" s="197"/>
      <c r="T289" s="197"/>
      <c r="U289" s="197"/>
      <c r="V289" s="197"/>
      <c r="W289" s="197"/>
      <c r="X289" s="197"/>
      <c r="Y289" s="197"/>
      <c r="Z289" s="197"/>
    </row>
    <row r="290" ht="15.75" customHeight="1">
      <c r="A290" s="180"/>
      <c r="B290" s="197"/>
      <c r="C290" s="197"/>
      <c r="D290" s="197"/>
      <c r="E290" s="197"/>
      <c r="F290" s="197"/>
      <c r="G290" s="197"/>
      <c r="H290" s="169"/>
      <c r="I290" s="152"/>
      <c r="J290" s="50"/>
      <c r="K290" s="50"/>
      <c r="L290" s="50"/>
      <c r="M290" s="50"/>
      <c r="N290" s="50"/>
      <c r="O290" s="197"/>
      <c r="P290" s="197"/>
      <c r="Q290" s="197"/>
      <c r="R290" s="197"/>
      <c r="S290" s="197"/>
      <c r="T290" s="197"/>
      <c r="U290" s="197"/>
      <c r="V290" s="197"/>
      <c r="W290" s="197"/>
      <c r="X290" s="197"/>
      <c r="Y290" s="197"/>
      <c r="Z290" s="197"/>
    </row>
    <row r="291" ht="15.75" customHeight="1">
      <c r="A291" s="180"/>
      <c r="B291" s="197"/>
      <c r="C291" s="197"/>
      <c r="D291" s="197"/>
      <c r="E291" s="197"/>
      <c r="F291" s="197"/>
      <c r="G291" s="197"/>
      <c r="H291" s="169"/>
      <c r="I291" s="152"/>
      <c r="J291" s="50"/>
      <c r="K291" s="50"/>
      <c r="L291" s="50"/>
      <c r="M291" s="50"/>
      <c r="N291" s="50"/>
      <c r="O291" s="197"/>
      <c r="P291" s="197"/>
      <c r="Q291" s="197"/>
      <c r="R291" s="197"/>
      <c r="S291" s="197"/>
      <c r="T291" s="197"/>
      <c r="U291" s="197"/>
      <c r="V291" s="197"/>
      <c r="W291" s="197"/>
      <c r="X291" s="197"/>
      <c r="Y291" s="197"/>
      <c r="Z291" s="197"/>
    </row>
    <row r="292" ht="15.75" customHeight="1">
      <c r="A292" s="180"/>
      <c r="B292" s="197"/>
      <c r="C292" s="197"/>
      <c r="D292" s="197"/>
      <c r="E292" s="197"/>
      <c r="F292" s="197"/>
      <c r="G292" s="197"/>
      <c r="H292" s="197"/>
      <c r="I292" s="152"/>
      <c r="J292" s="50"/>
      <c r="K292" s="50"/>
      <c r="L292" s="50"/>
      <c r="M292" s="50"/>
      <c r="N292" s="50"/>
      <c r="O292" s="197"/>
      <c r="P292" s="197"/>
      <c r="Q292" s="197"/>
      <c r="R292" s="197"/>
      <c r="S292" s="197"/>
      <c r="T292" s="197"/>
      <c r="U292" s="197"/>
      <c r="V292" s="197"/>
      <c r="W292" s="197"/>
      <c r="X292" s="197"/>
      <c r="Y292" s="197"/>
      <c r="Z292" s="197"/>
    </row>
    <row r="293" ht="15.75" customHeight="1">
      <c r="A293" s="180"/>
      <c r="B293" s="197"/>
      <c r="C293" s="197"/>
      <c r="D293" s="197"/>
      <c r="E293" s="197"/>
      <c r="F293" s="197"/>
      <c r="G293" s="197"/>
      <c r="H293" s="197"/>
      <c r="I293" s="152"/>
      <c r="J293" s="50"/>
      <c r="K293" s="50"/>
      <c r="L293" s="50"/>
      <c r="M293" s="50"/>
      <c r="N293" s="50"/>
      <c r="O293" s="197"/>
      <c r="P293" s="197"/>
      <c r="Q293" s="197"/>
      <c r="R293" s="197"/>
      <c r="S293" s="197"/>
      <c r="T293" s="197"/>
      <c r="U293" s="197"/>
      <c r="V293" s="197"/>
      <c r="W293" s="197"/>
      <c r="X293" s="197"/>
      <c r="Y293" s="197"/>
      <c r="Z293" s="197"/>
    </row>
    <row r="294" ht="15.75" customHeight="1">
      <c r="A294" s="180"/>
      <c r="B294" s="197"/>
      <c r="C294" s="197"/>
      <c r="D294" s="197"/>
      <c r="E294" s="197"/>
      <c r="F294" s="197"/>
      <c r="G294" s="197"/>
      <c r="H294" s="197"/>
      <c r="I294" s="152"/>
      <c r="J294" s="50"/>
      <c r="K294" s="50"/>
      <c r="L294" s="50"/>
      <c r="M294" s="50"/>
      <c r="N294" s="50"/>
      <c r="O294" s="197"/>
      <c r="P294" s="197"/>
      <c r="Q294" s="197"/>
      <c r="R294" s="197"/>
      <c r="S294" s="197"/>
      <c r="T294" s="197"/>
      <c r="U294" s="197"/>
      <c r="V294" s="197"/>
      <c r="W294" s="197"/>
      <c r="X294" s="197"/>
      <c r="Y294" s="197"/>
      <c r="Z294" s="197"/>
    </row>
    <row r="295" ht="15.75" customHeight="1">
      <c r="A295" s="180"/>
      <c r="B295" s="197"/>
      <c r="C295" s="197"/>
      <c r="D295" s="197"/>
      <c r="E295" s="197"/>
      <c r="F295" s="197"/>
      <c r="G295" s="197"/>
      <c r="H295" s="169"/>
      <c r="I295" s="152"/>
      <c r="J295" s="50"/>
      <c r="K295" s="50"/>
      <c r="L295" s="50"/>
      <c r="M295" s="50"/>
      <c r="N295" s="50"/>
      <c r="O295" s="197"/>
      <c r="P295" s="197"/>
      <c r="Q295" s="197"/>
      <c r="R295" s="197"/>
      <c r="S295" s="197"/>
      <c r="T295" s="197"/>
      <c r="U295" s="197"/>
      <c r="V295" s="197"/>
      <c r="W295" s="197"/>
      <c r="X295" s="197"/>
      <c r="Y295" s="197"/>
      <c r="Z295" s="197"/>
    </row>
    <row r="296" ht="15.75" customHeight="1">
      <c r="A296" s="180"/>
      <c r="B296" s="197"/>
      <c r="C296" s="197"/>
      <c r="D296" s="197"/>
      <c r="E296" s="197"/>
      <c r="F296" s="197"/>
      <c r="G296" s="197"/>
      <c r="H296" s="169"/>
      <c r="I296" s="152"/>
      <c r="J296" s="50"/>
      <c r="K296" s="50"/>
      <c r="L296" s="50"/>
      <c r="M296" s="50"/>
      <c r="N296" s="50"/>
      <c r="O296" s="197"/>
      <c r="P296" s="197"/>
      <c r="Q296" s="197"/>
      <c r="R296" s="197"/>
      <c r="S296" s="197"/>
      <c r="T296" s="197"/>
      <c r="U296" s="197"/>
      <c r="V296" s="197"/>
      <c r="W296" s="197"/>
      <c r="X296" s="197"/>
      <c r="Y296" s="197"/>
      <c r="Z296" s="197"/>
    </row>
    <row r="297" ht="15.75" customHeight="1">
      <c r="A297" s="180"/>
      <c r="B297" s="197"/>
      <c r="C297" s="197"/>
      <c r="D297" s="197"/>
      <c r="E297" s="197"/>
      <c r="F297" s="197"/>
      <c r="G297" s="197"/>
      <c r="H297" s="169"/>
      <c r="I297" s="152"/>
      <c r="J297" s="50"/>
      <c r="K297" s="50"/>
      <c r="L297" s="50"/>
      <c r="M297" s="50"/>
      <c r="N297" s="50"/>
      <c r="O297" s="197"/>
      <c r="P297" s="197"/>
      <c r="Q297" s="197"/>
      <c r="R297" s="197"/>
      <c r="S297" s="197"/>
      <c r="T297" s="197"/>
      <c r="U297" s="197"/>
      <c r="V297" s="197"/>
      <c r="W297" s="197"/>
      <c r="X297" s="197"/>
      <c r="Y297" s="197"/>
      <c r="Z297" s="197"/>
    </row>
    <row r="298" ht="15.75" customHeight="1">
      <c r="A298" s="180"/>
      <c r="B298" s="197"/>
      <c r="C298" s="197"/>
      <c r="D298" s="197"/>
      <c r="E298" s="197"/>
      <c r="F298" s="197"/>
      <c r="G298" s="197"/>
      <c r="H298" s="169"/>
      <c r="I298" s="152"/>
      <c r="J298" s="50"/>
      <c r="K298" s="50"/>
      <c r="L298" s="50"/>
      <c r="M298" s="50"/>
      <c r="N298" s="50"/>
      <c r="O298" s="197"/>
      <c r="P298" s="197"/>
      <c r="Q298" s="197"/>
      <c r="R298" s="197"/>
      <c r="S298" s="197"/>
      <c r="T298" s="197"/>
      <c r="U298" s="197"/>
      <c r="V298" s="197"/>
      <c r="W298" s="197"/>
      <c r="X298" s="197"/>
      <c r="Y298" s="197"/>
      <c r="Z298" s="197"/>
    </row>
    <row r="299" ht="15.75" customHeight="1">
      <c r="A299" s="180"/>
      <c r="B299" s="197"/>
      <c r="C299" s="197"/>
      <c r="D299" s="197"/>
      <c r="E299" s="197"/>
      <c r="F299" s="197"/>
      <c r="G299" s="197"/>
      <c r="H299" s="169"/>
      <c r="I299" s="152"/>
      <c r="J299" s="50"/>
      <c r="K299" s="50"/>
      <c r="L299" s="50"/>
      <c r="M299" s="50"/>
      <c r="N299" s="50"/>
      <c r="O299" s="197"/>
      <c r="P299" s="197"/>
      <c r="Q299" s="197"/>
      <c r="R299" s="197"/>
      <c r="S299" s="197"/>
      <c r="T299" s="197"/>
      <c r="U299" s="197"/>
      <c r="V299" s="197"/>
      <c r="W299" s="197"/>
      <c r="X299" s="197"/>
      <c r="Y299" s="197"/>
      <c r="Z299" s="197"/>
    </row>
    <row r="300" ht="15.75" customHeight="1">
      <c r="A300" s="180"/>
      <c r="B300" s="197"/>
      <c r="C300" s="197"/>
      <c r="D300" s="197"/>
      <c r="E300" s="197"/>
      <c r="F300" s="197"/>
      <c r="G300" s="197"/>
      <c r="H300" s="169"/>
      <c r="I300" s="152"/>
      <c r="J300" s="50"/>
      <c r="K300" s="50"/>
      <c r="L300" s="50"/>
      <c r="M300" s="50"/>
      <c r="N300" s="50"/>
      <c r="O300" s="197"/>
      <c r="P300" s="197"/>
      <c r="Q300" s="197"/>
      <c r="R300" s="197"/>
      <c r="S300" s="197"/>
      <c r="T300" s="197"/>
      <c r="U300" s="197"/>
      <c r="V300" s="197"/>
      <c r="W300" s="197"/>
      <c r="X300" s="197"/>
      <c r="Y300" s="197"/>
      <c r="Z300" s="197"/>
    </row>
    <row r="301" ht="15.75" customHeight="1">
      <c r="A301" s="180"/>
      <c r="B301" s="197"/>
      <c r="C301" s="197"/>
      <c r="D301" s="197"/>
      <c r="E301" s="197"/>
      <c r="F301" s="197"/>
      <c r="G301" s="197"/>
      <c r="H301" s="169"/>
      <c r="I301" s="152"/>
      <c r="J301" s="50"/>
      <c r="K301" s="50"/>
      <c r="L301" s="50"/>
      <c r="M301" s="50"/>
      <c r="N301" s="50"/>
      <c r="O301" s="197"/>
      <c r="P301" s="197"/>
      <c r="Q301" s="197"/>
      <c r="R301" s="197"/>
      <c r="S301" s="197"/>
      <c r="T301" s="197"/>
      <c r="U301" s="197"/>
      <c r="V301" s="197"/>
      <c r="W301" s="197"/>
      <c r="X301" s="197"/>
      <c r="Y301" s="197"/>
      <c r="Z301" s="197"/>
    </row>
    <row r="302" ht="15.75" customHeight="1">
      <c r="A302" s="180"/>
      <c r="B302" s="197"/>
      <c r="C302" s="197"/>
      <c r="D302" s="197"/>
      <c r="E302" s="197"/>
      <c r="F302" s="197"/>
      <c r="G302" s="197"/>
      <c r="H302" s="169"/>
      <c r="I302" s="152"/>
      <c r="J302" s="50"/>
      <c r="K302" s="50"/>
      <c r="L302" s="50"/>
      <c r="M302" s="50"/>
      <c r="N302" s="50"/>
      <c r="O302" s="197"/>
      <c r="P302" s="197"/>
      <c r="Q302" s="197"/>
      <c r="R302" s="197"/>
      <c r="S302" s="197"/>
      <c r="T302" s="197"/>
      <c r="U302" s="197"/>
      <c r="V302" s="197"/>
      <c r="W302" s="197"/>
      <c r="X302" s="197"/>
      <c r="Y302" s="197"/>
      <c r="Z302" s="197"/>
    </row>
    <row r="303" ht="15.75" customHeight="1">
      <c r="A303" s="180"/>
      <c r="B303" s="197"/>
      <c r="C303" s="197"/>
      <c r="D303" s="197"/>
      <c r="E303" s="197"/>
      <c r="F303" s="197"/>
      <c r="G303" s="197"/>
      <c r="H303" s="197"/>
      <c r="I303" s="152"/>
      <c r="J303" s="50"/>
      <c r="K303" s="50"/>
      <c r="L303" s="50"/>
      <c r="M303" s="50"/>
      <c r="N303" s="50"/>
      <c r="O303" s="197"/>
      <c r="P303" s="197"/>
      <c r="Q303" s="197"/>
      <c r="R303" s="197"/>
      <c r="S303" s="197"/>
      <c r="T303" s="197"/>
      <c r="U303" s="197"/>
      <c r="V303" s="197"/>
      <c r="W303" s="197"/>
      <c r="X303" s="197"/>
      <c r="Y303" s="197"/>
      <c r="Z303" s="197"/>
    </row>
    <row r="304" ht="15.75" customHeight="1">
      <c r="A304" s="180"/>
      <c r="B304" s="197"/>
      <c r="C304" s="197"/>
      <c r="D304" s="197"/>
      <c r="E304" s="197"/>
      <c r="F304" s="197"/>
      <c r="G304" s="197"/>
      <c r="H304" s="169"/>
      <c r="I304" s="152"/>
      <c r="J304" s="50"/>
      <c r="K304" s="50"/>
      <c r="L304" s="50"/>
      <c r="M304" s="50"/>
      <c r="N304" s="50"/>
      <c r="O304" s="197"/>
      <c r="P304" s="197"/>
      <c r="Q304" s="197"/>
      <c r="R304" s="197"/>
      <c r="S304" s="197"/>
      <c r="T304" s="197"/>
      <c r="U304" s="197"/>
      <c r="V304" s="197"/>
      <c r="W304" s="197"/>
      <c r="X304" s="197"/>
      <c r="Y304" s="197"/>
      <c r="Z304" s="197"/>
    </row>
    <row r="305" ht="15.75" customHeight="1">
      <c r="A305" s="180"/>
      <c r="B305" s="197"/>
      <c r="C305" s="197"/>
      <c r="D305" s="197"/>
      <c r="E305" s="197"/>
      <c r="F305" s="197"/>
      <c r="G305" s="197"/>
      <c r="H305" s="197"/>
      <c r="I305" s="152"/>
      <c r="J305" s="50"/>
      <c r="K305" s="50"/>
      <c r="L305" s="50"/>
      <c r="M305" s="50"/>
      <c r="N305" s="50"/>
      <c r="O305" s="197"/>
      <c r="P305" s="197"/>
      <c r="Q305" s="197"/>
      <c r="R305" s="197"/>
      <c r="S305" s="197"/>
      <c r="T305" s="197"/>
      <c r="U305" s="197"/>
      <c r="V305" s="197"/>
      <c r="W305" s="197"/>
      <c r="X305" s="197"/>
      <c r="Y305" s="197"/>
      <c r="Z305" s="197"/>
    </row>
    <row r="306" ht="15.75" customHeight="1">
      <c r="A306" s="180"/>
      <c r="B306" s="197"/>
      <c r="C306" s="197"/>
      <c r="D306" s="197"/>
      <c r="E306" s="197"/>
      <c r="F306" s="197"/>
      <c r="G306" s="197"/>
      <c r="H306" s="169"/>
      <c r="I306" s="152"/>
      <c r="J306" s="50"/>
      <c r="K306" s="50"/>
      <c r="L306" s="50"/>
      <c r="M306" s="50"/>
      <c r="N306" s="50"/>
      <c r="O306" s="197"/>
      <c r="P306" s="197"/>
      <c r="Q306" s="197"/>
      <c r="R306" s="197"/>
      <c r="S306" s="197"/>
      <c r="T306" s="197"/>
      <c r="U306" s="197"/>
      <c r="V306" s="197"/>
      <c r="W306" s="197"/>
      <c r="X306" s="197"/>
      <c r="Y306" s="197"/>
      <c r="Z306" s="197"/>
    </row>
    <row r="307" ht="15.75" customHeight="1">
      <c r="A307" s="180"/>
      <c r="B307" s="197"/>
      <c r="C307" s="197"/>
      <c r="D307" s="197"/>
      <c r="E307" s="197"/>
      <c r="F307" s="197"/>
      <c r="G307" s="197"/>
      <c r="H307" s="197"/>
      <c r="I307" s="152"/>
      <c r="J307" s="50"/>
      <c r="K307" s="50"/>
      <c r="L307" s="50"/>
      <c r="M307" s="50"/>
      <c r="N307" s="50"/>
      <c r="O307" s="197"/>
      <c r="P307" s="197"/>
      <c r="Q307" s="197"/>
      <c r="R307" s="197"/>
      <c r="S307" s="197"/>
      <c r="T307" s="197"/>
      <c r="U307" s="197"/>
      <c r="V307" s="197"/>
      <c r="W307" s="197"/>
      <c r="X307" s="197"/>
      <c r="Y307" s="197"/>
      <c r="Z307" s="197"/>
    </row>
    <row r="308" ht="15.75" customHeight="1">
      <c r="A308" s="180"/>
      <c r="B308" s="197"/>
      <c r="C308" s="197"/>
      <c r="D308" s="197"/>
      <c r="E308" s="197"/>
      <c r="F308" s="197"/>
      <c r="G308" s="197"/>
      <c r="H308" s="169"/>
      <c r="I308" s="152"/>
      <c r="J308" s="50"/>
      <c r="K308" s="50"/>
      <c r="L308" s="50"/>
      <c r="M308" s="50"/>
      <c r="N308" s="50"/>
      <c r="O308" s="197"/>
      <c r="P308" s="197"/>
      <c r="Q308" s="197"/>
      <c r="R308" s="197"/>
      <c r="S308" s="197"/>
      <c r="T308" s="197"/>
      <c r="U308" s="197"/>
      <c r="V308" s="197"/>
      <c r="W308" s="197"/>
      <c r="X308" s="197"/>
      <c r="Y308" s="197"/>
      <c r="Z308" s="197"/>
    </row>
    <row r="309" ht="15.75" customHeight="1">
      <c r="A309" s="180"/>
      <c r="B309" s="197"/>
      <c r="C309" s="197"/>
      <c r="D309" s="197"/>
      <c r="E309" s="197"/>
      <c r="F309" s="197"/>
      <c r="G309" s="197"/>
      <c r="H309" s="169"/>
      <c r="I309" s="152"/>
      <c r="J309" s="50"/>
      <c r="K309" s="50"/>
      <c r="L309" s="50"/>
      <c r="M309" s="50"/>
      <c r="N309" s="50"/>
      <c r="O309" s="197"/>
      <c r="P309" s="197"/>
      <c r="Q309" s="197"/>
      <c r="R309" s="197"/>
      <c r="S309" s="197"/>
      <c r="T309" s="197"/>
      <c r="U309" s="197"/>
      <c r="V309" s="197"/>
      <c r="W309" s="197"/>
      <c r="X309" s="197"/>
      <c r="Y309" s="197"/>
      <c r="Z309" s="197"/>
    </row>
    <row r="310" ht="15.75" customHeight="1">
      <c r="A310" s="180"/>
      <c r="B310" s="197"/>
      <c r="C310" s="197"/>
      <c r="D310" s="197"/>
      <c r="E310" s="197"/>
      <c r="F310" s="197"/>
      <c r="G310" s="197"/>
      <c r="H310" s="197"/>
      <c r="I310" s="152"/>
      <c r="J310" s="50"/>
      <c r="K310" s="50"/>
      <c r="L310" s="50"/>
      <c r="M310" s="50"/>
      <c r="N310" s="50"/>
      <c r="O310" s="197"/>
      <c r="P310" s="197"/>
      <c r="Q310" s="197"/>
      <c r="R310" s="197"/>
      <c r="S310" s="197"/>
      <c r="T310" s="197"/>
      <c r="U310" s="197"/>
      <c r="V310" s="197"/>
      <c r="W310" s="197"/>
      <c r="X310" s="197"/>
      <c r="Y310" s="197"/>
      <c r="Z310" s="197"/>
    </row>
    <row r="311" ht="15.75" customHeight="1">
      <c r="A311" s="180"/>
      <c r="B311" s="197"/>
      <c r="C311" s="197"/>
      <c r="D311" s="197"/>
      <c r="E311" s="197"/>
      <c r="F311" s="197"/>
      <c r="G311" s="197"/>
      <c r="H311" s="169"/>
      <c r="I311" s="152"/>
      <c r="J311" s="50"/>
      <c r="K311" s="50"/>
      <c r="L311" s="50"/>
      <c r="M311" s="50"/>
      <c r="N311" s="50"/>
      <c r="O311" s="197"/>
      <c r="P311" s="197"/>
      <c r="Q311" s="197"/>
      <c r="R311" s="197"/>
      <c r="S311" s="197"/>
      <c r="T311" s="197"/>
      <c r="U311" s="197"/>
      <c r="V311" s="197"/>
      <c r="W311" s="197"/>
      <c r="X311" s="197"/>
      <c r="Y311" s="197"/>
      <c r="Z311" s="197"/>
    </row>
    <row r="312" ht="15.75" customHeight="1">
      <c r="A312" s="180"/>
      <c r="B312" s="197"/>
      <c r="C312" s="197"/>
      <c r="D312" s="197"/>
      <c r="E312" s="197"/>
      <c r="F312" s="197"/>
      <c r="G312" s="197"/>
      <c r="H312" s="169"/>
      <c r="I312" s="152"/>
      <c r="J312" s="50"/>
      <c r="K312" s="50"/>
      <c r="L312" s="50"/>
      <c r="M312" s="50"/>
      <c r="N312" s="50"/>
      <c r="O312" s="197"/>
      <c r="P312" s="197"/>
      <c r="Q312" s="197"/>
      <c r="R312" s="197"/>
      <c r="S312" s="197"/>
      <c r="T312" s="197"/>
      <c r="U312" s="197"/>
      <c r="V312" s="197"/>
      <c r="W312" s="197"/>
      <c r="X312" s="197"/>
      <c r="Y312" s="197"/>
      <c r="Z312" s="197"/>
    </row>
    <row r="313" ht="15.75" customHeight="1">
      <c r="A313" s="180"/>
      <c r="B313" s="197"/>
      <c r="C313" s="197"/>
      <c r="D313" s="197"/>
      <c r="E313" s="197"/>
      <c r="F313" s="197"/>
      <c r="G313" s="197"/>
      <c r="H313" s="169"/>
      <c r="I313" s="152"/>
      <c r="J313" s="50"/>
      <c r="K313" s="50"/>
      <c r="L313" s="50"/>
      <c r="M313" s="50"/>
      <c r="N313" s="50"/>
      <c r="O313" s="197"/>
      <c r="P313" s="197"/>
      <c r="Q313" s="197"/>
      <c r="R313" s="197"/>
      <c r="S313" s="197"/>
      <c r="T313" s="197"/>
      <c r="U313" s="197"/>
      <c r="V313" s="197"/>
      <c r="W313" s="197"/>
      <c r="X313" s="197"/>
      <c r="Y313" s="197"/>
      <c r="Z313" s="197"/>
    </row>
    <row r="314" ht="15.75" customHeight="1">
      <c r="A314" s="180"/>
      <c r="B314" s="197"/>
      <c r="C314" s="197"/>
      <c r="D314" s="197"/>
      <c r="E314" s="197"/>
      <c r="F314" s="197"/>
      <c r="G314" s="197"/>
      <c r="H314" s="197"/>
      <c r="I314" s="152"/>
      <c r="J314" s="50"/>
      <c r="K314" s="50"/>
      <c r="L314" s="50"/>
      <c r="M314" s="50"/>
      <c r="N314" s="50"/>
      <c r="O314" s="197"/>
      <c r="P314" s="197"/>
      <c r="Q314" s="197"/>
      <c r="R314" s="197"/>
      <c r="S314" s="197"/>
      <c r="T314" s="197"/>
      <c r="U314" s="197"/>
      <c r="V314" s="197"/>
      <c r="W314" s="197"/>
      <c r="X314" s="197"/>
      <c r="Y314" s="197"/>
      <c r="Z314" s="197"/>
    </row>
    <row r="315" ht="15.75" customHeight="1">
      <c r="A315" s="180"/>
      <c r="B315" s="197"/>
      <c r="C315" s="197"/>
      <c r="D315" s="197"/>
      <c r="E315" s="197"/>
      <c r="F315" s="197"/>
      <c r="G315" s="197"/>
      <c r="H315" s="169"/>
      <c r="I315" s="152"/>
      <c r="J315" s="50"/>
      <c r="K315" s="50"/>
      <c r="L315" s="50"/>
      <c r="M315" s="50"/>
      <c r="N315" s="50"/>
      <c r="O315" s="197"/>
      <c r="P315" s="197"/>
      <c r="Q315" s="197"/>
      <c r="R315" s="197"/>
      <c r="S315" s="197"/>
      <c r="T315" s="197"/>
      <c r="U315" s="197"/>
      <c r="V315" s="197"/>
      <c r="W315" s="197"/>
      <c r="X315" s="197"/>
      <c r="Y315" s="197"/>
      <c r="Z315" s="197"/>
    </row>
    <row r="316" ht="15.75" customHeight="1">
      <c r="A316" s="180"/>
      <c r="B316" s="197"/>
      <c r="C316" s="197"/>
      <c r="D316" s="197"/>
      <c r="E316" s="197"/>
      <c r="F316" s="197"/>
      <c r="G316" s="197"/>
      <c r="H316" s="169"/>
      <c r="I316" s="152"/>
      <c r="J316" s="50"/>
      <c r="K316" s="50"/>
      <c r="L316" s="50"/>
      <c r="M316" s="50"/>
      <c r="N316" s="50"/>
      <c r="O316" s="197"/>
      <c r="P316" s="197"/>
      <c r="Q316" s="197"/>
      <c r="R316" s="197"/>
      <c r="S316" s="197"/>
      <c r="T316" s="197"/>
      <c r="U316" s="197"/>
      <c r="V316" s="197"/>
      <c r="W316" s="197"/>
      <c r="X316" s="197"/>
      <c r="Y316" s="197"/>
      <c r="Z316" s="197"/>
    </row>
    <row r="317" ht="15.75" customHeight="1">
      <c r="A317" s="180"/>
      <c r="B317" s="197"/>
      <c r="C317" s="197"/>
      <c r="D317" s="197"/>
      <c r="E317" s="197"/>
      <c r="F317" s="197"/>
      <c r="G317" s="197"/>
      <c r="H317" s="197"/>
      <c r="I317" s="152"/>
      <c r="J317" s="50"/>
      <c r="K317" s="50"/>
      <c r="L317" s="50"/>
      <c r="M317" s="50"/>
      <c r="N317" s="50"/>
      <c r="O317" s="197"/>
      <c r="P317" s="197"/>
      <c r="Q317" s="197"/>
      <c r="R317" s="197"/>
      <c r="S317" s="197"/>
      <c r="T317" s="197"/>
      <c r="U317" s="197"/>
      <c r="V317" s="197"/>
      <c r="W317" s="197"/>
      <c r="X317" s="197"/>
      <c r="Y317" s="197"/>
      <c r="Z317" s="197"/>
    </row>
    <row r="318" ht="15.75" customHeight="1">
      <c r="A318" s="180"/>
      <c r="B318" s="197"/>
      <c r="C318" s="197"/>
      <c r="D318" s="197"/>
      <c r="E318" s="197"/>
      <c r="F318" s="197"/>
      <c r="G318" s="197"/>
      <c r="H318" s="169"/>
      <c r="I318" s="152"/>
      <c r="J318" s="50"/>
      <c r="K318" s="50"/>
      <c r="L318" s="50"/>
      <c r="M318" s="50"/>
      <c r="N318" s="50"/>
      <c r="O318" s="197"/>
      <c r="P318" s="197"/>
      <c r="Q318" s="197"/>
      <c r="R318" s="197"/>
      <c r="S318" s="197"/>
      <c r="T318" s="197"/>
      <c r="U318" s="197"/>
      <c r="V318" s="197"/>
      <c r="W318" s="197"/>
      <c r="X318" s="197"/>
      <c r="Y318" s="197"/>
      <c r="Z318" s="197"/>
    </row>
    <row r="319" ht="15.75" customHeight="1">
      <c r="A319" s="180"/>
      <c r="B319" s="197"/>
      <c r="C319" s="197"/>
      <c r="D319" s="197"/>
      <c r="E319" s="197"/>
      <c r="F319" s="197"/>
      <c r="G319" s="197"/>
      <c r="H319" s="169"/>
      <c r="I319" s="152"/>
      <c r="J319" s="50"/>
      <c r="K319" s="50"/>
      <c r="L319" s="50"/>
      <c r="M319" s="50"/>
      <c r="N319" s="50"/>
      <c r="O319" s="197"/>
      <c r="P319" s="197"/>
      <c r="Q319" s="197"/>
      <c r="R319" s="197"/>
      <c r="S319" s="197"/>
      <c r="T319" s="197"/>
      <c r="U319" s="197"/>
      <c r="V319" s="197"/>
      <c r="W319" s="197"/>
      <c r="X319" s="197"/>
      <c r="Y319" s="197"/>
      <c r="Z319" s="197"/>
    </row>
    <row r="320" ht="15.75" customHeight="1">
      <c r="A320" s="180"/>
      <c r="B320" s="197"/>
      <c r="C320" s="197"/>
      <c r="D320" s="197"/>
      <c r="E320" s="197"/>
      <c r="F320" s="197"/>
      <c r="G320" s="197"/>
      <c r="H320" s="169"/>
      <c r="I320" s="152"/>
      <c r="J320" s="50"/>
      <c r="K320" s="50"/>
      <c r="L320" s="50"/>
      <c r="M320" s="50"/>
      <c r="N320" s="50"/>
      <c r="O320" s="197"/>
      <c r="P320" s="197"/>
      <c r="Q320" s="197"/>
      <c r="R320" s="197"/>
      <c r="S320" s="197"/>
      <c r="T320" s="197"/>
      <c r="U320" s="197"/>
      <c r="V320" s="197"/>
      <c r="W320" s="197"/>
      <c r="X320" s="197"/>
      <c r="Y320" s="197"/>
      <c r="Z320" s="197"/>
    </row>
    <row r="321" ht="15.75" customHeight="1">
      <c r="A321" s="180"/>
      <c r="B321" s="197"/>
      <c r="C321" s="197"/>
      <c r="D321" s="197"/>
      <c r="E321" s="197"/>
      <c r="F321" s="197"/>
      <c r="G321" s="197"/>
      <c r="H321" s="169"/>
      <c r="I321" s="152"/>
      <c r="J321" s="50"/>
      <c r="K321" s="50"/>
      <c r="L321" s="50"/>
      <c r="M321" s="50"/>
      <c r="N321" s="50"/>
      <c r="O321" s="197"/>
      <c r="P321" s="197"/>
      <c r="Q321" s="197"/>
      <c r="R321" s="197"/>
      <c r="S321" s="197"/>
      <c r="T321" s="197"/>
      <c r="U321" s="197"/>
      <c r="V321" s="197"/>
      <c r="W321" s="197"/>
      <c r="X321" s="197"/>
      <c r="Y321" s="197"/>
      <c r="Z321" s="197"/>
    </row>
    <row r="322" ht="15.75" customHeight="1">
      <c r="A322" s="180"/>
      <c r="B322" s="197"/>
      <c r="C322" s="197"/>
      <c r="D322" s="197"/>
      <c r="E322" s="197"/>
      <c r="F322" s="197"/>
      <c r="G322" s="197"/>
      <c r="H322" s="169"/>
      <c r="I322" s="152"/>
      <c r="J322" s="50"/>
      <c r="K322" s="50"/>
      <c r="L322" s="50"/>
      <c r="M322" s="50"/>
      <c r="N322" s="50"/>
      <c r="O322" s="197"/>
      <c r="P322" s="197"/>
      <c r="Q322" s="197"/>
      <c r="R322" s="197"/>
      <c r="S322" s="197"/>
      <c r="T322" s="197"/>
      <c r="U322" s="197"/>
      <c r="V322" s="197"/>
      <c r="W322" s="197"/>
      <c r="X322" s="197"/>
      <c r="Y322" s="197"/>
      <c r="Z322" s="197"/>
    </row>
    <row r="323" ht="15.75" customHeight="1">
      <c r="A323" s="180"/>
      <c r="B323" s="197"/>
      <c r="C323" s="197"/>
      <c r="D323" s="197"/>
      <c r="E323" s="197"/>
      <c r="F323" s="197"/>
      <c r="G323" s="197"/>
      <c r="H323" s="169"/>
      <c r="I323" s="152"/>
      <c r="J323" s="50"/>
      <c r="K323" s="50"/>
      <c r="L323" s="50"/>
      <c r="M323" s="50"/>
      <c r="N323" s="50"/>
      <c r="O323" s="197"/>
      <c r="P323" s="197"/>
      <c r="Q323" s="197"/>
      <c r="R323" s="197"/>
      <c r="S323" s="197"/>
      <c r="T323" s="197"/>
      <c r="U323" s="197"/>
      <c r="V323" s="197"/>
      <c r="W323" s="197"/>
      <c r="X323" s="197"/>
      <c r="Y323" s="197"/>
      <c r="Z323" s="197"/>
    </row>
    <row r="324" ht="15.75" customHeight="1">
      <c r="A324" s="180"/>
      <c r="B324" s="197"/>
      <c r="C324" s="197"/>
      <c r="D324" s="197"/>
      <c r="E324" s="197"/>
      <c r="F324" s="197"/>
      <c r="G324" s="197"/>
      <c r="H324" s="169"/>
      <c r="I324" s="152"/>
      <c r="J324" s="50"/>
      <c r="K324" s="50"/>
      <c r="L324" s="50"/>
      <c r="M324" s="50"/>
      <c r="N324" s="50"/>
      <c r="O324" s="197"/>
      <c r="P324" s="197"/>
      <c r="Q324" s="197"/>
      <c r="R324" s="197"/>
      <c r="S324" s="197"/>
      <c r="T324" s="197"/>
      <c r="U324" s="197"/>
      <c r="V324" s="197"/>
      <c r="W324" s="197"/>
      <c r="X324" s="197"/>
      <c r="Y324" s="197"/>
      <c r="Z324" s="197"/>
    </row>
    <row r="325" ht="15.75" customHeight="1">
      <c r="A325" s="180"/>
      <c r="B325" s="197"/>
      <c r="C325" s="197"/>
      <c r="D325" s="197"/>
      <c r="E325" s="197"/>
      <c r="F325" s="197"/>
      <c r="G325" s="197"/>
      <c r="H325" s="197"/>
      <c r="I325" s="152"/>
      <c r="J325" s="50"/>
      <c r="K325" s="50"/>
      <c r="L325" s="50"/>
      <c r="M325" s="50"/>
      <c r="N325" s="50"/>
      <c r="O325" s="197"/>
      <c r="P325" s="197"/>
      <c r="Q325" s="197"/>
      <c r="R325" s="197"/>
      <c r="S325" s="197"/>
      <c r="T325" s="197"/>
      <c r="U325" s="197"/>
      <c r="V325" s="197"/>
      <c r="W325" s="197"/>
      <c r="X325" s="197"/>
      <c r="Y325" s="197"/>
      <c r="Z325" s="197"/>
    </row>
    <row r="326" ht="15.75" customHeight="1">
      <c r="A326" s="180"/>
      <c r="B326" s="197"/>
      <c r="C326" s="197"/>
      <c r="D326" s="197"/>
      <c r="E326" s="197"/>
      <c r="F326" s="197"/>
      <c r="G326" s="197"/>
      <c r="H326" s="169"/>
      <c r="I326" s="152"/>
      <c r="J326" s="50"/>
      <c r="K326" s="50"/>
      <c r="L326" s="50"/>
      <c r="M326" s="50"/>
      <c r="N326" s="50"/>
      <c r="O326" s="197"/>
      <c r="P326" s="197"/>
      <c r="Q326" s="197"/>
      <c r="R326" s="197"/>
      <c r="S326" s="197"/>
      <c r="T326" s="197"/>
      <c r="U326" s="197"/>
      <c r="V326" s="197"/>
      <c r="W326" s="197"/>
      <c r="X326" s="197"/>
      <c r="Y326" s="197"/>
      <c r="Z326" s="197"/>
    </row>
    <row r="327" ht="15.75" customHeight="1">
      <c r="A327" s="180"/>
      <c r="B327" s="197"/>
      <c r="C327" s="197"/>
      <c r="D327" s="197"/>
      <c r="E327" s="197"/>
      <c r="F327" s="197"/>
      <c r="G327" s="197"/>
      <c r="H327" s="169"/>
      <c r="I327" s="152"/>
      <c r="J327" s="50"/>
      <c r="K327" s="50"/>
      <c r="L327" s="50"/>
      <c r="M327" s="50"/>
      <c r="N327" s="50"/>
      <c r="O327" s="197"/>
      <c r="P327" s="197"/>
      <c r="Q327" s="197"/>
      <c r="R327" s="197"/>
      <c r="S327" s="197"/>
      <c r="T327" s="197"/>
      <c r="U327" s="197"/>
      <c r="V327" s="197"/>
      <c r="W327" s="197"/>
      <c r="X327" s="197"/>
      <c r="Y327" s="197"/>
      <c r="Z327" s="197"/>
    </row>
    <row r="328" ht="15.75" customHeight="1">
      <c r="A328" s="180"/>
      <c r="B328" s="197"/>
      <c r="C328" s="197"/>
      <c r="D328" s="197"/>
      <c r="E328" s="197"/>
      <c r="F328" s="197"/>
      <c r="G328" s="197"/>
      <c r="H328" s="169"/>
      <c r="I328" s="152"/>
      <c r="J328" s="50"/>
      <c r="K328" s="50"/>
      <c r="L328" s="50"/>
      <c r="M328" s="50"/>
      <c r="N328" s="50"/>
      <c r="O328" s="197"/>
      <c r="P328" s="197"/>
      <c r="Q328" s="197"/>
      <c r="R328" s="197"/>
      <c r="S328" s="197"/>
      <c r="T328" s="197"/>
      <c r="U328" s="197"/>
      <c r="V328" s="197"/>
      <c r="W328" s="197"/>
      <c r="X328" s="197"/>
      <c r="Y328" s="197"/>
      <c r="Z328" s="197"/>
    </row>
    <row r="329" ht="15.75" customHeight="1">
      <c r="A329" s="180"/>
      <c r="B329" s="197"/>
      <c r="C329" s="197"/>
      <c r="D329" s="197"/>
      <c r="E329" s="197"/>
      <c r="F329" s="197"/>
      <c r="G329" s="197"/>
      <c r="H329" s="197"/>
      <c r="I329" s="152"/>
      <c r="J329" s="50"/>
      <c r="K329" s="50"/>
      <c r="L329" s="50"/>
      <c r="M329" s="50"/>
      <c r="N329" s="50"/>
      <c r="O329" s="197"/>
      <c r="P329" s="197"/>
      <c r="Q329" s="197"/>
      <c r="R329" s="197"/>
      <c r="S329" s="197"/>
      <c r="T329" s="197"/>
      <c r="U329" s="197"/>
      <c r="V329" s="197"/>
      <c r="W329" s="197"/>
      <c r="X329" s="197"/>
      <c r="Y329" s="197"/>
      <c r="Z329" s="197"/>
    </row>
    <row r="330" ht="15.75" customHeight="1">
      <c r="A330" s="180"/>
      <c r="B330" s="197"/>
      <c r="C330" s="197"/>
      <c r="D330" s="197"/>
      <c r="E330" s="197"/>
      <c r="F330" s="197"/>
      <c r="G330" s="197"/>
      <c r="H330" s="169"/>
      <c r="I330" s="152"/>
      <c r="J330" s="50"/>
      <c r="K330" s="50"/>
      <c r="L330" s="50"/>
      <c r="M330" s="50"/>
      <c r="N330" s="50"/>
      <c r="O330" s="197"/>
      <c r="P330" s="197"/>
      <c r="Q330" s="197"/>
      <c r="R330" s="197"/>
      <c r="S330" s="197"/>
      <c r="T330" s="197"/>
      <c r="U330" s="197"/>
      <c r="V330" s="197"/>
      <c r="W330" s="197"/>
      <c r="X330" s="197"/>
      <c r="Y330" s="197"/>
      <c r="Z330" s="197"/>
    </row>
    <row r="331" ht="15.75" customHeight="1">
      <c r="A331" s="180"/>
      <c r="B331" s="197"/>
      <c r="C331" s="197"/>
      <c r="D331" s="197"/>
      <c r="E331" s="197"/>
      <c r="F331" s="197"/>
      <c r="G331" s="197"/>
      <c r="H331" s="197"/>
      <c r="I331" s="152"/>
      <c r="J331" s="50"/>
      <c r="K331" s="50"/>
      <c r="L331" s="50"/>
      <c r="M331" s="50"/>
      <c r="N331" s="50"/>
      <c r="O331" s="197"/>
      <c r="P331" s="197"/>
      <c r="Q331" s="197"/>
      <c r="R331" s="197"/>
      <c r="S331" s="197"/>
      <c r="T331" s="197"/>
      <c r="U331" s="197"/>
      <c r="V331" s="197"/>
      <c r="W331" s="197"/>
      <c r="X331" s="197"/>
      <c r="Y331" s="197"/>
      <c r="Z331" s="197"/>
    </row>
    <row r="332" ht="15.75" customHeight="1">
      <c r="A332" s="180"/>
      <c r="B332" s="197"/>
      <c r="C332" s="197"/>
      <c r="D332" s="197"/>
      <c r="E332" s="197"/>
      <c r="F332" s="197"/>
      <c r="G332" s="197"/>
      <c r="H332" s="197"/>
      <c r="I332" s="152"/>
      <c r="J332" s="50"/>
      <c r="K332" s="50"/>
      <c r="L332" s="50"/>
      <c r="M332" s="50"/>
      <c r="N332" s="50"/>
      <c r="O332" s="197"/>
      <c r="P332" s="197"/>
      <c r="Q332" s="197"/>
      <c r="R332" s="197"/>
      <c r="S332" s="197"/>
      <c r="T332" s="197"/>
      <c r="U332" s="197"/>
      <c r="V332" s="197"/>
      <c r="W332" s="197"/>
      <c r="X332" s="197"/>
      <c r="Y332" s="197"/>
      <c r="Z332" s="197"/>
    </row>
    <row r="333" ht="15.75" customHeight="1">
      <c r="A333" s="180"/>
      <c r="B333" s="197"/>
      <c r="C333" s="197"/>
      <c r="D333" s="197"/>
      <c r="E333" s="197"/>
      <c r="F333" s="197"/>
      <c r="G333" s="197"/>
      <c r="H333" s="169"/>
      <c r="I333" s="152"/>
      <c r="J333" s="50"/>
      <c r="K333" s="50"/>
      <c r="L333" s="50"/>
      <c r="M333" s="50"/>
      <c r="N333" s="50"/>
      <c r="O333" s="197"/>
      <c r="P333" s="197"/>
      <c r="Q333" s="197"/>
      <c r="R333" s="197"/>
      <c r="S333" s="197"/>
      <c r="T333" s="197"/>
      <c r="U333" s="197"/>
      <c r="V333" s="197"/>
      <c r="W333" s="197"/>
      <c r="X333" s="197"/>
      <c r="Y333" s="197"/>
      <c r="Z333" s="197"/>
    </row>
    <row r="334" ht="15.75" customHeight="1">
      <c r="A334" s="180"/>
      <c r="B334" s="197"/>
      <c r="C334" s="197"/>
      <c r="D334" s="197"/>
      <c r="E334" s="197"/>
      <c r="F334" s="197"/>
      <c r="G334" s="197"/>
      <c r="H334" s="197"/>
      <c r="I334" s="152"/>
      <c r="J334" s="50"/>
      <c r="K334" s="50"/>
      <c r="L334" s="50"/>
      <c r="M334" s="50"/>
      <c r="N334" s="50"/>
      <c r="O334" s="197"/>
      <c r="P334" s="197"/>
      <c r="Q334" s="197"/>
      <c r="R334" s="197"/>
      <c r="S334" s="197"/>
      <c r="T334" s="197"/>
      <c r="U334" s="197"/>
      <c r="V334" s="197"/>
      <c r="W334" s="197"/>
      <c r="X334" s="197"/>
      <c r="Y334" s="197"/>
      <c r="Z334" s="197"/>
    </row>
    <row r="335" ht="15.75" customHeight="1">
      <c r="A335" s="180"/>
      <c r="B335" s="197"/>
      <c r="C335" s="197"/>
      <c r="D335" s="197"/>
      <c r="E335" s="197"/>
      <c r="F335" s="197"/>
      <c r="G335" s="197"/>
      <c r="H335" s="169"/>
      <c r="I335" s="152"/>
      <c r="J335" s="50"/>
      <c r="K335" s="50"/>
      <c r="L335" s="50"/>
      <c r="M335" s="50"/>
      <c r="N335" s="50"/>
      <c r="O335" s="197"/>
      <c r="P335" s="197"/>
      <c r="Q335" s="197"/>
      <c r="R335" s="197"/>
      <c r="S335" s="197"/>
      <c r="T335" s="197"/>
      <c r="U335" s="197"/>
      <c r="V335" s="197"/>
      <c r="W335" s="197"/>
      <c r="X335" s="197"/>
      <c r="Y335" s="197"/>
      <c r="Z335" s="197"/>
    </row>
    <row r="336" ht="15.75" customHeight="1">
      <c r="A336" s="180"/>
      <c r="B336" s="197"/>
      <c r="C336" s="197"/>
      <c r="D336" s="197"/>
      <c r="E336" s="197"/>
      <c r="F336" s="197"/>
      <c r="G336" s="197"/>
      <c r="H336" s="169"/>
      <c r="I336" s="152"/>
      <c r="J336" s="50"/>
      <c r="K336" s="50"/>
      <c r="L336" s="50"/>
      <c r="M336" s="50"/>
      <c r="N336" s="50"/>
      <c r="O336" s="197"/>
      <c r="P336" s="197"/>
      <c r="Q336" s="197"/>
      <c r="R336" s="197"/>
      <c r="S336" s="197"/>
      <c r="T336" s="197"/>
      <c r="U336" s="197"/>
      <c r="V336" s="197"/>
      <c r="W336" s="197"/>
      <c r="X336" s="197"/>
      <c r="Y336" s="197"/>
      <c r="Z336" s="197"/>
    </row>
    <row r="337" ht="15.75" customHeight="1">
      <c r="A337" s="180"/>
      <c r="B337" s="197"/>
      <c r="C337" s="197"/>
      <c r="D337" s="197"/>
      <c r="E337" s="197"/>
      <c r="F337" s="197"/>
      <c r="G337" s="197"/>
      <c r="H337" s="197"/>
      <c r="I337" s="152"/>
      <c r="J337" s="50"/>
      <c r="K337" s="50"/>
      <c r="L337" s="50"/>
      <c r="M337" s="50"/>
      <c r="N337" s="50"/>
      <c r="O337" s="197"/>
      <c r="P337" s="197"/>
      <c r="Q337" s="197"/>
      <c r="R337" s="197"/>
      <c r="S337" s="197"/>
      <c r="T337" s="197"/>
      <c r="U337" s="197"/>
      <c r="V337" s="197"/>
      <c r="W337" s="197"/>
      <c r="X337" s="197"/>
      <c r="Y337" s="197"/>
      <c r="Z337" s="197"/>
    </row>
    <row r="338" ht="15.75" customHeight="1">
      <c r="A338" s="180"/>
      <c r="B338" s="197"/>
      <c r="C338" s="197"/>
      <c r="D338" s="197"/>
      <c r="E338" s="197"/>
      <c r="F338" s="197"/>
      <c r="G338" s="197"/>
      <c r="H338" s="197"/>
      <c r="I338" s="152"/>
      <c r="J338" s="50"/>
      <c r="K338" s="50"/>
      <c r="L338" s="50"/>
      <c r="M338" s="50"/>
      <c r="N338" s="50"/>
      <c r="O338" s="197"/>
      <c r="P338" s="197"/>
      <c r="Q338" s="197"/>
      <c r="R338" s="197"/>
      <c r="S338" s="197"/>
      <c r="T338" s="197"/>
      <c r="U338" s="197"/>
      <c r="V338" s="197"/>
      <c r="W338" s="197"/>
      <c r="X338" s="197"/>
      <c r="Y338" s="197"/>
      <c r="Z338" s="197"/>
    </row>
    <row r="339" ht="15.75" customHeight="1">
      <c r="A339" s="180"/>
      <c r="B339" s="197"/>
      <c r="C339" s="197"/>
      <c r="D339" s="197"/>
      <c r="E339" s="197"/>
      <c r="F339" s="197"/>
      <c r="G339" s="197"/>
      <c r="H339" s="169"/>
      <c r="I339" s="152"/>
      <c r="J339" s="50"/>
      <c r="K339" s="50"/>
      <c r="L339" s="50"/>
      <c r="M339" s="50"/>
      <c r="N339" s="50"/>
      <c r="O339" s="197"/>
      <c r="P339" s="197"/>
      <c r="Q339" s="197"/>
      <c r="R339" s="197"/>
      <c r="S339" s="197"/>
      <c r="T339" s="197"/>
      <c r="U339" s="197"/>
      <c r="V339" s="197"/>
      <c r="W339" s="197"/>
      <c r="X339" s="197"/>
      <c r="Y339" s="197"/>
      <c r="Z339" s="197"/>
    </row>
    <row r="340" ht="15.75" customHeight="1">
      <c r="A340" s="180"/>
      <c r="B340" s="197"/>
      <c r="C340" s="197"/>
      <c r="D340" s="197"/>
      <c r="E340" s="197"/>
      <c r="F340" s="197"/>
      <c r="G340" s="197"/>
      <c r="H340" s="197"/>
      <c r="I340" s="152"/>
      <c r="J340" s="50"/>
      <c r="K340" s="50"/>
      <c r="L340" s="50"/>
      <c r="M340" s="50"/>
      <c r="N340" s="50"/>
      <c r="O340" s="197"/>
      <c r="P340" s="197"/>
      <c r="Q340" s="197"/>
      <c r="R340" s="197"/>
      <c r="S340" s="197"/>
      <c r="T340" s="197"/>
      <c r="U340" s="197"/>
      <c r="V340" s="197"/>
      <c r="W340" s="197"/>
      <c r="X340" s="197"/>
      <c r="Y340" s="197"/>
      <c r="Z340" s="197"/>
    </row>
    <row r="341" ht="15.75" customHeight="1">
      <c r="A341" s="180"/>
      <c r="B341" s="197"/>
      <c r="C341" s="197"/>
      <c r="D341" s="197"/>
      <c r="E341" s="197"/>
      <c r="F341" s="197"/>
      <c r="G341" s="197"/>
      <c r="H341" s="197"/>
      <c r="I341" s="152"/>
      <c r="J341" s="50"/>
      <c r="K341" s="50"/>
      <c r="L341" s="50"/>
      <c r="M341" s="50"/>
      <c r="N341" s="50"/>
      <c r="O341" s="197"/>
      <c r="P341" s="197"/>
      <c r="Q341" s="197"/>
      <c r="R341" s="197"/>
      <c r="S341" s="197"/>
      <c r="T341" s="197"/>
      <c r="U341" s="197"/>
      <c r="V341" s="197"/>
      <c r="W341" s="197"/>
      <c r="X341" s="197"/>
      <c r="Y341" s="197"/>
      <c r="Z341" s="197"/>
    </row>
    <row r="342" ht="15.75" customHeight="1">
      <c r="A342" s="180"/>
      <c r="B342" s="197"/>
      <c r="C342" s="197"/>
      <c r="D342" s="197"/>
      <c r="E342" s="197"/>
      <c r="F342" s="197"/>
      <c r="G342" s="197"/>
      <c r="H342" s="197"/>
      <c r="I342" s="152"/>
      <c r="J342" s="50"/>
      <c r="K342" s="50"/>
      <c r="L342" s="50"/>
      <c r="M342" s="50"/>
      <c r="N342" s="50"/>
      <c r="O342" s="197"/>
      <c r="P342" s="197"/>
      <c r="Q342" s="197"/>
      <c r="R342" s="197"/>
      <c r="S342" s="197"/>
      <c r="T342" s="197"/>
      <c r="U342" s="197"/>
      <c r="V342" s="197"/>
      <c r="W342" s="197"/>
      <c r="X342" s="197"/>
      <c r="Y342" s="197"/>
      <c r="Z342" s="197"/>
    </row>
    <row r="343" ht="15.75" customHeight="1">
      <c r="A343" s="180"/>
      <c r="B343" s="197"/>
      <c r="C343" s="197"/>
      <c r="D343" s="197"/>
      <c r="E343" s="197"/>
      <c r="F343" s="197"/>
      <c r="G343" s="197"/>
      <c r="H343" s="197"/>
      <c r="I343" s="152"/>
      <c r="J343" s="50"/>
      <c r="K343" s="50"/>
      <c r="L343" s="50"/>
      <c r="M343" s="50"/>
      <c r="N343" s="50"/>
      <c r="O343" s="197"/>
      <c r="P343" s="197"/>
      <c r="Q343" s="197"/>
      <c r="R343" s="197"/>
      <c r="S343" s="197"/>
      <c r="T343" s="197"/>
      <c r="U343" s="197"/>
      <c r="V343" s="197"/>
      <c r="W343" s="197"/>
      <c r="X343" s="197"/>
      <c r="Y343" s="197"/>
      <c r="Z343" s="197"/>
    </row>
    <row r="344" ht="15.75" customHeight="1">
      <c r="A344" s="180"/>
      <c r="B344" s="197"/>
      <c r="C344" s="197"/>
      <c r="D344" s="197"/>
      <c r="E344" s="197"/>
      <c r="F344" s="197"/>
      <c r="G344" s="197"/>
      <c r="H344" s="197"/>
      <c r="I344" s="152"/>
      <c r="J344" s="50"/>
      <c r="K344" s="50"/>
      <c r="L344" s="50"/>
      <c r="M344" s="50"/>
      <c r="N344" s="50"/>
      <c r="O344" s="197"/>
      <c r="P344" s="197"/>
      <c r="Q344" s="197"/>
      <c r="R344" s="197"/>
      <c r="S344" s="197"/>
      <c r="T344" s="197"/>
      <c r="U344" s="197"/>
      <c r="V344" s="197"/>
      <c r="W344" s="197"/>
      <c r="X344" s="197"/>
      <c r="Y344" s="197"/>
      <c r="Z344" s="197"/>
    </row>
    <row r="345" ht="15.75" customHeight="1">
      <c r="A345" s="180"/>
      <c r="B345" s="197"/>
      <c r="C345" s="197"/>
      <c r="D345" s="197"/>
      <c r="E345" s="197"/>
      <c r="F345" s="197"/>
      <c r="G345" s="197"/>
      <c r="H345" s="197"/>
      <c r="I345" s="152"/>
      <c r="J345" s="50"/>
      <c r="K345" s="50"/>
      <c r="L345" s="50"/>
      <c r="M345" s="50"/>
      <c r="N345" s="50"/>
      <c r="O345" s="197"/>
      <c r="P345" s="197"/>
      <c r="Q345" s="197"/>
      <c r="R345" s="197"/>
      <c r="S345" s="197"/>
      <c r="T345" s="197"/>
      <c r="U345" s="197"/>
      <c r="V345" s="197"/>
      <c r="W345" s="197"/>
      <c r="X345" s="197"/>
      <c r="Y345" s="197"/>
      <c r="Z345" s="197"/>
    </row>
    <row r="346" ht="15.75" customHeight="1">
      <c r="A346" s="180"/>
      <c r="B346" s="197"/>
      <c r="C346" s="197"/>
      <c r="D346" s="197"/>
      <c r="E346" s="197"/>
      <c r="F346" s="197"/>
      <c r="G346" s="197"/>
      <c r="H346" s="169"/>
      <c r="I346" s="152"/>
      <c r="J346" s="50"/>
      <c r="K346" s="50"/>
      <c r="L346" s="50"/>
      <c r="M346" s="50"/>
      <c r="N346" s="50"/>
      <c r="O346" s="197"/>
      <c r="P346" s="197"/>
      <c r="Q346" s="197"/>
      <c r="R346" s="197"/>
      <c r="S346" s="197"/>
      <c r="T346" s="197"/>
      <c r="U346" s="197"/>
      <c r="V346" s="197"/>
      <c r="W346" s="197"/>
      <c r="X346" s="197"/>
      <c r="Y346" s="197"/>
      <c r="Z346" s="197"/>
    </row>
    <row r="347" ht="15.75" customHeight="1">
      <c r="A347" s="180"/>
      <c r="B347" s="197"/>
      <c r="C347" s="197"/>
      <c r="D347" s="197"/>
      <c r="E347" s="197"/>
      <c r="F347" s="197"/>
      <c r="G347" s="197"/>
      <c r="H347" s="169"/>
      <c r="I347" s="152"/>
      <c r="J347" s="50"/>
      <c r="K347" s="50"/>
      <c r="L347" s="50"/>
      <c r="M347" s="50"/>
      <c r="N347" s="50"/>
      <c r="O347" s="197"/>
      <c r="P347" s="197"/>
      <c r="Q347" s="197"/>
      <c r="R347" s="197"/>
      <c r="S347" s="197"/>
      <c r="T347" s="197"/>
      <c r="U347" s="197"/>
      <c r="V347" s="197"/>
      <c r="W347" s="197"/>
      <c r="X347" s="197"/>
      <c r="Y347" s="197"/>
      <c r="Z347" s="197"/>
    </row>
    <row r="348" ht="15.75" customHeight="1">
      <c r="A348" s="180"/>
      <c r="B348" s="197"/>
      <c r="C348" s="197"/>
      <c r="D348" s="197"/>
      <c r="E348" s="197"/>
      <c r="F348" s="197"/>
      <c r="G348" s="197"/>
      <c r="H348" s="197"/>
      <c r="I348" s="152"/>
      <c r="J348" s="50"/>
      <c r="K348" s="50"/>
      <c r="L348" s="50"/>
      <c r="M348" s="50"/>
      <c r="N348" s="50"/>
      <c r="O348" s="197"/>
      <c r="P348" s="197"/>
      <c r="Q348" s="197"/>
      <c r="R348" s="197"/>
      <c r="S348" s="197"/>
      <c r="T348" s="197"/>
      <c r="U348" s="197"/>
      <c r="V348" s="197"/>
      <c r="W348" s="197"/>
      <c r="X348" s="197"/>
      <c r="Y348" s="197"/>
      <c r="Z348" s="197"/>
    </row>
    <row r="349" ht="15.75" customHeight="1">
      <c r="A349" s="180"/>
      <c r="B349" s="197"/>
      <c r="C349" s="197"/>
      <c r="D349" s="197"/>
      <c r="E349" s="197"/>
      <c r="F349" s="197"/>
      <c r="G349" s="197"/>
      <c r="H349" s="169"/>
      <c r="I349" s="152"/>
      <c r="J349" s="50"/>
      <c r="K349" s="50"/>
      <c r="L349" s="50"/>
      <c r="M349" s="50"/>
      <c r="N349" s="50"/>
      <c r="O349" s="197"/>
      <c r="P349" s="197"/>
      <c r="Q349" s="197"/>
      <c r="R349" s="197"/>
      <c r="S349" s="197"/>
      <c r="T349" s="197"/>
      <c r="U349" s="197"/>
      <c r="V349" s="197"/>
      <c r="W349" s="197"/>
      <c r="X349" s="197"/>
      <c r="Y349" s="197"/>
      <c r="Z349" s="197"/>
    </row>
    <row r="350" ht="15.75" customHeight="1">
      <c r="A350" s="180"/>
      <c r="B350" s="197"/>
      <c r="C350" s="197"/>
      <c r="D350" s="197"/>
      <c r="E350" s="197"/>
      <c r="F350" s="197"/>
      <c r="G350" s="197"/>
      <c r="H350" s="197"/>
      <c r="I350" s="152"/>
      <c r="J350" s="50"/>
      <c r="K350" s="50"/>
      <c r="L350" s="50"/>
      <c r="M350" s="50"/>
      <c r="N350" s="50"/>
      <c r="O350" s="197"/>
      <c r="P350" s="197"/>
      <c r="Q350" s="197"/>
      <c r="R350" s="197"/>
      <c r="S350" s="197"/>
      <c r="T350" s="197"/>
      <c r="U350" s="197"/>
      <c r="V350" s="197"/>
      <c r="W350" s="197"/>
      <c r="X350" s="197"/>
      <c r="Y350" s="197"/>
      <c r="Z350" s="197"/>
    </row>
    <row r="351" ht="15.75" customHeight="1">
      <c r="A351" s="180"/>
      <c r="B351" s="197"/>
      <c r="C351" s="197"/>
      <c r="D351" s="197"/>
      <c r="E351" s="197"/>
      <c r="F351" s="197"/>
      <c r="G351" s="197"/>
      <c r="H351" s="169"/>
      <c r="I351" s="152"/>
      <c r="J351" s="50"/>
      <c r="K351" s="50"/>
      <c r="L351" s="50"/>
      <c r="M351" s="50"/>
      <c r="N351" s="50"/>
      <c r="O351" s="197"/>
      <c r="P351" s="197"/>
      <c r="Q351" s="197"/>
      <c r="R351" s="197"/>
      <c r="S351" s="197"/>
      <c r="T351" s="197"/>
      <c r="U351" s="197"/>
      <c r="V351" s="197"/>
      <c r="W351" s="197"/>
      <c r="X351" s="197"/>
      <c r="Y351" s="197"/>
      <c r="Z351" s="197"/>
    </row>
    <row r="352" ht="15.75" customHeight="1">
      <c r="A352" s="180"/>
      <c r="B352" s="197"/>
      <c r="C352" s="197"/>
      <c r="D352" s="197"/>
      <c r="E352" s="197"/>
      <c r="F352" s="197"/>
      <c r="G352" s="197"/>
      <c r="H352" s="197"/>
      <c r="I352" s="152"/>
      <c r="J352" s="50"/>
      <c r="K352" s="50"/>
      <c r="L352" s="50"/>
      <c r="M352" s="50"/>
      <c r="N352" s="50"/>
      <c r="O352" s="197"/>
      <c r="P352" s="197"/>
      <c r="Q352" s="197"/>
      <c r="R352" s="197"/>
      <c r="S352" s="197"/>
      <c r="T352" s="197"/>
      <c r="U352" s="197"/>
      <c r="V352" s="197"/>
      <c r="W352" s="197"/>
      <c r="X352" s="197"/>
      <c r="Y352" s="197"/>
      <c r="Z352" s="197"/>
    </row>
    <row r="353" ht="15.75" customHeight="1">
      <c r="A353" s="180"/>
      <c r="B353" s="197"/>
      <c r="C353" s="197"/>
      <c r="D353" s="197"/>
      <c r="E353" s="197"/>
      <c r="F353" s="197"/>
      <c r="G353" s="197"/>
      <c r="H353" s="197"/>
      <c r="I353" s="152"/>
      <c r="J353" s="50"/>
      <c r="K353" s="50"/>
      <c r="L353" s="50"/>
      <c r="M353" s="50"/>
      <c r="N353" s="50"/>
      <c r="O353" s="197"/>
      <c r="P353" s="197"/>
      <c r="Q353" s="197"/>
      <c r="R353" s="197"/>
      <c r="S353" s="197"/>
      <c r="T353" s="197"/>
      <c r="U353" s="197"/>
      <c r="V353" s="197"/>
      <c r="W353" s="197"/>
      <c r="X353" s="197"/>
      <c r="Y353" s="197"/>
      <c r="Z353" s="197"/>
    </row>
    <row r="354" ht="15.75" customHeight="1">
      <c r="A354" s="180"/>
      <c r="B354" s="197"/>
      <c r="C354" s="197"/>
      <c r="D354" s="197"/>
      <c r="E354" s="197"/>
      <c r="F354" s="197"/>
      <c r="G354" s="197"/>
      <c r="H354" s="197"/>
      <c r="I354" s="152"/>
      <c r="J354" s="50"/>
      <c r="K354" s="50"/>
      <c r="L354" s="50"/>
      <c r="M354" s="50"/>
      <c r="N354" s="50"/>
      <c r="O354" s="197"/>
      <c r="P354" s="197"/>
      <c r="Q354" s="197"/>
      <c r="R354" s="197"/>
      <c r="S354" s="197"/>
      <c r="T354" s="197"/>
      <c r="U354" s="197"/>
      <c r="V354" s="197"/>
      <c r="W354" s="197"/>
      <c r="X354" s="197"/>
      <c r="Y354" s="197"/>
      <c r="Z354" s="197"/>
    </row>
    <row r="355" ht="15.75" customHeight="1">
      <c r="A355" s="180"/>
      <c r="B355" s="197"/>
      <c r="C355" s="197"/>
      <c r="D355" s="197"/>
      <c r="E355" s="197"/>
      <c r="F355" s="197"/>
      <c r="G355" s="197"/>
      <c r="H355" s="197"/>
      <c r="I355" s="152"/>
      <c r="J355" s="50"/>
      <c r="K355" s="50"/>
      <c r="L355" s="50"/>
      <c r="M355" s="50"/>
      <c r="N355" s="50"/>
      <c r="O355" s="197"/>
      <c r="P355" s="197"/>
      <c r="Q355" s="197"/>
      <c r="R355" s="197"/>
      <c r="S355" s="197"/>
      <c r="T355" s="197"/>
      <c r="U355" s="197"/>
      <c r="V355" s="197"/>
      <c r="W355" s="197"/>
      <c r="X355" s="197"/>
      <c r="Y355" s="197"/>
      <c r="Z355" s="197"/>
    </row>
    <row r="356" ht="15.75" customHeight="1">
      <c r="A356" s="180"/>
      <c r="B356" s="197"/>
      <c r="C356" s="197"/>
      <c r="D356" s="197"/>
      <c r="E356" s="197"/>
      <c r="F356" s="197"/>
      <c r="G356" s="197"/>
      <c r="H356" s="197"/>
      <c r="I356" s="152"/>
      <c r="J356" s="50"/>
      <c r="K356" s="50"/>
      <c r="L356" s="50"/>
      <c r="M356" s="50"/>
      <c r="N356" s="50"/>
      <c r="O356" s="197"/>
      <c r="P356" s="197"/>
      <c r="Q356" s="197"/>
      <c r="R356" s="197"/>
      <c r="S356" s="197"/>
      <c r="T356" s="197"/>
      <c r="U356" s="197"/>
      <c r="V356" s="197"/>
      <c r="W356" s="197"/>
      <c r="X356" s="197"/>
      <c r="Y356" s="197"/>
      <c r="Z356" s="197"/>
    </row>
    <row r="357" ht="15.75" customHeight="1">
      <c r="A357" s="180"/>
      <c r="B357" s="197"/>
      <c r="C357" s="197"/>
      <c r="D357" s="197"/>
      <c r="E357" s="197"/>
      <c r="F357" s="197"/>
      <c r="G357" s="197"/>
      <c r="H357" s="169"/>
      <c r="I357" s="152"/>
      <c r="J357" s="50"/>
      <c r="K357" s="50"/>
      <c r="L357" s="50"/>
      <c r="M357" s="50"/>
      <c r="N357" s="50"/>
      <c r="O357" s="197"/>
      <c r="P357" s="197"/>
      <c r="Q357" s="197"/>
      <c r="R357" s="197"/>
      <c r="S357" s="197"/>
      <c r="T357" s="197"/>
      <c r="U357" s="197"/>
      <c r="V357" s="197"/>
      <c r="W357" s="197"/>
      <c r="X357" s="197"/>
      <c r="Y357" s="197"/>
      <c r="Z357" s="197"/>
    </row>
    <row r="358" ht="15.75" customHeight="1">
      <c r="A358" s="180"/>
      <c r="B358" s="197"/>
      <c r="C358" s="197"/>
      <c r="D358" s="197"/>
      <c r="E358" s="197"/>
      <c r="F358" s="197"/>
      <c r="G358" s="197"/>
      <c r="H358" s="197"/>
      <c r="I358" s="152"/>
      <c r="J358" s="50"/>
      <c r="K358" s="50"/>
      <c r="L358" s="50"/>
      <c r="M358" s="50"/>
      <c r="N358" s="50"/>
      <c r="O358" s="197"/>
      <c r="P358" s="197"/>
      <c r="Q358" s="197"/>
      <c r="R358" s="197"/>
      <c r="S358" s="197"/>
      <c r="T358" s="197"/>
      <c r="U358" s="197"/>
      <c r="V358" s="197"/>
      <c r="W358" s="197"/>
      <c r="X358" s="197"/>
      <c r="Y358" s="197"/>
      <c r="Z358" s="197"/>
    </row>
    <row r="359" ht="15.75" customHeight="1">
      <c r="A359" s="180"/>
      <c r="B359" s="197"/>
      <c r="C359" s="197"/>
      <c r="D359" s="197"/>
      <c r="E359" s="197"/>
      <c r="F359" s="197"/>
      <c r="G359" s="197"/>
      <c r="H359" s="197"/>
      <c r="I359" s="152"/>
      <c r="J359" s="50"/>
      <c r="K359" s="50"/>
      <c r="L359" s="50"/>
      <c r="M359" s="50"/>
      <c r="N359" s="50"/>
      <c r="O359" s="197"/>
      <c r="P359" s="197"/>
      <c r="Q359" s="197"/>
      <c r="R359" s="197"/>
      <c r="S359" s="197"/>
      <c r="T359" s="197"/>
      <c r="U359" s="197"/>
      <c r="V359" s="197"/>
      <c r="W359" s="197"/>
      <c r="X359" s="197"/>
      <c r="Y359" s="197"/>
      <c r="Z359" s="197"/>
    </row>
    <row r="360" ht="15.75" customHeight="1">
      <c r="A360" s="180"/>
      <c r="B360" s="197"/>
      <c r="C360" s="197"/>
      <c r="D360" s="197"/>
      <c r="E360" s="197"/>
      <c r="F360" s="197"/>
      <c r="G360" s="197"/>
      <c r="H360" s="197"/>
      <c r="I360" s="152"/>
      <c r="J360" s="50"/>
      <c r="K360" s="50"/>
      <c r="L360" s="50"/>
      <c r="M360" s="50"/>
      <c r="N360" s="50"/>
      <c r="O360" s="197"/>
      <c r="P360" s="197"/>
      <c r="Q360" s="197"/>
      <c r="R360" s="197"/>
      <c r="S360" s="197"/>
      <c r="T360" s="197"/>
      <c r="U360" s="197"/>
      <c r="V360" s="197"/>
      <c r="W360" s="197"/>
      <c r="X360" s="197"/>
      <c r="Y360" s="197"/>
      <c r="Z360" s="197"/>
    </row>
    <row r="361" ht="15.75" customHeight="1">
      <c r="A361" s="180"/>
      <c r="B361" s="197"/>
      <c r="C361" s="197"/>
      <c r="D361" s="197"/>
      <c r="E361" s="197"/>
      <c r="F361" s="197"/>
      <c r="G361" s="197"/>
      <c r="H361" s="169"/>
      <c r="I361" s="152"/>
      <c r="J361" s="50"/>
      <c r="K361" s="50"/>
      <c r="L361" s="50"/>
      <c r="M361" s="50"/>
      <c r="N361" s="50"/>
      <c r="O361" s="197"/>
      <c r="P361" s="197"/>
      <c r="Q361" s="197"/>
      <c r="R361" s="197"/>
      <c r="S361" s="197"/>
      <c r="T361" s="197"/>
      <c r="U361" s="197"/>
      <c r="V361" s="197"/>
      <c r="W361" s="197"/>
      <c r="X361" s="197"/>
      <c r="Y361" s="197"/>
      <c r="Z361" s="197"/>
    </row>
    <row r="362" ht="15.75" customHeight="1">
      <c r="A362" s="180"/>
      <c r="B362" s="197"/>
      <c r="C362" s="197"/>
      <c r="D362" s="197"/>
      <c r="E362" s="197"/>
      <c r="F362" s="197"/>
      <c r="G362" s="197"/>
      <c r="H362" s="169"/>
      <c r="I362" s="152"/>
      <c r="J362" s="50"/>
      <c r="K362" s="50"/>
      <c r="L362" s="50"/>
      <c r="M362" s="50"/>
      <c r="N362" s="50"/>
      <c r="O362" s="197"/>
      <c r="P362" s="197"/>
      <c r="Q362" s="197"/>
      <c r="R362" s="197"/>
      <c r="S362" s="197"/>
      <c r="T362" s="197"/>
      <c r="U362" s="197"/>
      <c r="V362" s="197"/>
      <c r="W362" s="197"/>
      <c r="X362" s="197"/>
      <c r="Y362" s="197"/>
      <c r="Z362" s="197"/>
    </row>
    <row r="363" ht="15.75" customHeight="1">
      <c r="A363" s="180"/>
      <c r="B363" s="197"/>
      <c r="C363" s="197"/>
      <c r="D363" s="197"/>
      <c r="E363" s="197"/>
      <c r="F363" s="197"/>
      <c r="G363" s="197"/>
      <c r="H363" s="197"/>
      <c r="I363" s="152"/>
      <c r="J363" s="50"/>
      <c r="K363" s="50"/>
      <c r="L363" s="50"/>
      <c r="M363" s="50"/>
      <c r="N363" s="50"/>
      <c r="O363" s="197"/>
      <c r="P363" s="197"/>
      <c r="Q363" s="197"/>
      <c r="R363" s="197"/>
      <c r="S363" s="197"/>
      <c r="T363" s="197"/>
      <c r="U363" s="197"/>
      <c r="V363" s="197"/>
      <c r="W363" s="197"/>
      <c r="X363" s="197"/>
      <c r="Y363" s="197"/>
      <c r="Z363" s="197"/>
    </row>
    <row r="364" ht="15.75" customHeight="1">
      <c r="A364" s="180"/>
      <c r="B364" s="197"/>
      <c r="C364" s="197"/>
      <c r="D364" s="197"/>
      <c r="E364" s="197"/>
      <c r="F364" s="197"/>
      <c r="G364" s="197"/>
      <c r="H364" s="197"/>
      <c r="I364" s="152"/>
      <c r="J364" s="50"/>
      <c r="K364" s="50"/>
      <c r="L364" s="50"/>
      <c r="M364" s="50"/>
      <c r="N364" s="50"/>
      <c r="O364" s="197"/>
      <c r="P364" s="197"/>
      <c r="Q364" s="197"/>
      <c r="R364" s="197"/>
      <c r="S364" s="197"/>
      <c r="T364" s="197"/>
      <c r="U364" s="197"/>
      <c r="V364" s="197"/>
      <c r="W364" s="197"/>
      <c r="X364" s="197"/>
      <c r="Y364" s="197"/>
      <c r="Z364" s="197"/>
    </row>
    <row r="365" ht="15.75" customHeight="1">
      <c r="A365" s="180"/>
      <c r="B365" s="197"/>
      <c r="C365" s="197"/>
      <c r="D365" s="197"/>
      <c r="E365" s="197"/>
      <c r="F365" s="197"/>
      <c r="G365" s="197"/>
      <c r="H365" s="169"/>
      <c r="I365" s="152"/>
      <c r="J365" s="50"/>
      <c r="K365" s="50"/>
      <c r="L365" s="50"/>
      <c r="M365" s="50"/>
      <c r="N365" s="50"/>
      <c r="O365" s="197"/>
      <c r="P365" s="197"/>
      <c r="Q365" s="197"/>
      <c r="R365" s="197"/>
      <c r="S365" s="197"/>
      <c r="T365" s="197"/>
      <c r="U365" s="197"/>
      <c r="V365" s="197"/>
      <c r="W365" s="197"/>
      <c r="X365" s="197"/>
      <c r="Y365" s="197"/>
      <c r="Z365" s="197"/>
    </row>
    <row r="366" ht="15.75" customHeight="1">
      <c r="A366" s="180"/>
      <c r="B366" s="197"/>
      <c r="C366" s="197"/>
      <c r="D366" s="197"/>
      <c r="E366" s="197"/>
      <c r="F366" s="197"/>
      <c r="G366" s="197"/>
      <c r="H366" s="197"/>
      <c r="I366" s="152"/>
      <c r="J366" s="50"/>
      <c r="K366" s="50"/>
      <c r="L366" s="50"/>
      <c r="M366" s="50"/>
      <c r="N366" s="50"/>
      <c r="O366" s="197"/>
      <c r="P366" s="197"/>
      <c r="Q366" s="197"/>
      <c r="R366" s="197"/>
      <c r="S366" s="197"/>
      <c r="T366" s="197"/>
      <c r="U366" s="197"/>
      <c r="V366" s="197"/>
      <c r="W366" s="197"/>
      <c r="X366" s="197"/>
      <c r="Y366" s="197"/>
      <c r="Z366" s="197"/>
    </row>
    <row r="367" ht="15.75" customHeight="1">
      <c r="A367" s="180"/>
      <c r="B367" s="197"/>
      <c r="C367" s="197"/>
      <c r="D367" s="197"/>
      <c r="E367" s="197"/>
      <c r="F367" s="197"/>
      <c r="G367" s="197"/>
      <c r="H367" s="169"/>
      <c r="I367" s="152"/>
      <c r="J367" s="50"/>
      <c r="K367" s="50"/>
      <c r="L367" s="50"/>
      <c r="M367" s="50"/>
      <c r="N367" s="50"/>
      <c r="O367" s="197"/>
      <c r="P367" s="197"/>
      <c r="Q367" s="197"/>
      <c r="R367" s="197"/>
      <c r="S367" s="197"/>
      <c r="T367" s="197"/>
      <c r="U367" s="197"/>
      <c r="V367" s="197"/>
      <c r="W367" s="197"/>
      <c r="X367" s="197"/>
      <c r="Y367" s="197"/>
      <c r="Z367" s="197"/>
    </row>
    <row r="368" ht="15.75" customHeight="1">
      <c r="A368" s="180"/>
      <c r="B368" s="197"/>
      <c r="C368" s="197"/>
      <c r="D368" s="197"/>
      <c r="E368" s="197"/>
      <c r="F368" s="197"/>
      <c r="G368" s="197"/>
      <c r="H368" s="169"/>
      <c r="I368" s="152"/>
      <c r="J368" s="50"/>
      <c r="K368" s="50"/>
      <c r="L368" s="50"/>
      <c r="M368" s="50"/>
      <c r="N368" s="50"/>
      <c r="O368" s="197"/>
      <c r="P368" s="197"/>
      <c r="Q368" s="197"/>
      <c r="R368" s="197"/>
      <c r="S368" s="197"/>
      <c r="T368" s="197"/>
      <c r="U368" s="197"/>
      <c r="V368" s="197"/>
      <c r="W368" s="197"/>
      <c r="X368" s="197"/>
      <c r="Y368" s="197"/>
      <c r="Z368" s="197"/>
    </row>
    <row r="369" ht="15.75" customHeight="1">
      <c r="A369" s="180"/>
      <c r="B369" s="197"/>
      <c r="C369" s="197"/>
      <c r="D369" s="197"/>
      <c r="E369" s="197"/>
      <c r="F369" s="197"/>
      <c r="G369" s="197"/>
      <c r="H369" s="169"/>
      <c r="I369" s="152"/>
      <c r="J369" s="50"/>
      <c r="K369" s="50"/>
      <c r="L369" s="50"/>
      <c r="M369" s="50"/>
      <c r="N369" s="50"/>
      <c r="O369" s="197"/>
      <c r="P369" s="197"/>
      <c r="Q369" s="197"/>
      <c r="R369" s="197"/>
      <c r="S369" s="197"/>
      <c r="T369" s="197"/>
      <c r="U369" s="197"/>
      <c r="V369" s="197"/>
      <c r="W369" s="197"/>
      <c r="X369" s="197"/>
      <c r="Y369" s="197"/>
      <c r="Z369" s="197"/>
    </row>
    <row r="370" ht="15.75" customHeight="1">
      <c r="A370" s="180"/>
      <c r="B370" s="197"/>
      <c r="C370" s="197"/>
      <c r="D370" s="197"/>
      <c r="E370" s="197"/>
      <c r="F370" s="197"/>
      <c r="G370" s="197"/>
      <c r="H370" s="197"/>
      <c r="I370" s="152"/>
      <c r="J370" s="50"/>
      <c r="K370" s="50"/>
      <c r="L370" s="50"/>
      <c r="M370" s="50"/>
      <c r="N370" s="50"/>
      <c r="O370" s="197"/>
      <c r="P370" s="197"/>
      <c r="Q370" s="197"/>
      <c r="R370" s="197"/>
      <c r="S370" s="197"/>
      <c r="T370" s="197"/>
      <c r="U370" s="197"/>
      <c r="V370" s="197"/>
      <c r="W370" s="197"/>
      <c r="X370" s="197"/>
      <c r="Y370" s="197"/>
      <c r="Z370" s="197"/>
    </row>
    <row r="371" ht="15.75" customHeight="1">
      <c r="A371" s="180"/>
      <c r="B371" s="197"/>
      <c r="C371" s="197"/>
      <c r="D371" s="197"/>
      <c r="E371" s="197"/>
      <c r="F371" s="197"/>
      <c r="G371" s="197"/>
      <c r="H371" s="169"/>
      <c r="I371" s="152"/>
      <c r="J371" s="50"/>
      <c r="K371" s="50"/>
      <c r="L371" s="50"/>
      <c r="M371" s="50"/>
      <c r="N371" s="50"/>
      <c r="O371" s="197"/>
      <c r="P371" s="197"/>
      <c r="Q371" s="197"/>
      <c r="R371" s="197"/>
      <c r="S371" s="197"/>
      <c r="T371" s="197"/>
      <c r="U371" s="197"/>
      <c r="V371" s="197"/>
      <c r="W371" s="197"/>
      <c r="X371" s="197"/>
      <c r="Y371" s="197"/>
      <c r="Z371" s="197"/>
    </row>
    <row r="372" ht="15.75" customHeight="1">
      <c r="A372" s="180"/>
      <c r="B372" s="197"/>
      <c r="C372" s="197"/>
      <c r="D372" s="197"/>
      <c r="E372" s="197"/>
      <c r="F372" s="197"/>
      <c r="G372" s="197"/>
      <c r="H372" s="197"/>
      <c r="I372" s="152"/>
      <c r="J372" s="50"/>
      <c r="K372" s="50"/>
      <c r="L372" s="50"/>
      <c r="M372" s="50"/>
      <c r="N372" s="50"/>
      <c r="O372" s="197"/>
      <c r="P372" s="197"/>
      <c r="Q372" s="197"/>
      <c r="R372" s="197"/>
      <c r="S372" s="197"/>
      <c r="T372" s="197"/>
      <c r="U372" s="197"/>
      <c r="V372" s="197"/>
      <c r="W372" s="197"/>
      <c r="X372" s="197"/>
      <c r="Y372" s="197"/>
      <c r="Z372" s="197"/>
    </row>
    <row r="373" ht="15.75" customHeight="1">
      <c r="A373" s="180"/>
      <c r="B373" s="197"/>
      <c r="C373" s="197"/>
      <c r="D373" s="197"/>
      <c r="E373" s="197"/>
      <c r="F373" s="197"/>
      <c r="G373" s="197"/>
      <c r="H373" s="169"/>
      <c r="I373" s="152"/>
      <c r="J373" s="50"/>
      <c r="K373" s="50"/>
      <c r="L373" s="50"/>
      <c r="M373" s="50"/>
      <c r="N373" s="50"/>
      <c r="O373" s="197"/>
      <c r="P373" s="197"/>
      <c r="Q373" s="197"/>
      <c r="R373" s="197"/>
      <c r="S373" s="197"/>
      <c r="T373" s="197"/>
      <c r="U373" s="197"/>
      <c r="V373" s="197"/>
      <c r="W373" s="197"/>
      <c r="X373" s="197"/>
      <c r="Y373" s="197"/>
      <c r="Z373" s="197"/>
    </row>
    <row r="374" ht="15.75" customHeight="1">
      <c r="A374" s="180"/>
      <c r="B374" s="197"/>
      <c r="C374" s="197"/>
      <c r="D374" s="197"/>
      <c r="E374" s="197"/>
      <c r="F374" s="197"/>
      <c r="G374" s="197"/>
      <c r="H374" s="197"/>
      <c r="I374" s="152"/>
      <c r="J374" s="50"/>
      <c r="K374" s="50"/>
      <c r="L374" s="50"/>
      <c r="M374" s="50"/>
      <c r="N374" s="50"/>
      <c r="O374" s="197"/>
      <c r="P374" s="197"/>
      <c r="Q374" s="197"/>
      <c r="R374" s="197"/>
      <c r="S374" s="197"/>
      <c r="T374" s="197"/>
      <c r="U374" s="197"/>
      <c r="V374" s="197"/>
      <c r="W374" s="197"/>
      <c r="X374" s="197"/>
      <c r="Y374" s="197"/>
      <c r="Z374" s="197"/>
    </row>
    <row r="375" ht="15.75" customHeight="1">
      <c r="A375" s="180"/>
      <c r="B375" s="197"/>
      <c r="C375" s="197"/>
      <c r="D375" s="197"/>
      <c r="E375" s="197"/>
      <c r="F375" s="197"/>
      <c r="G375" s="197"/>
      <c r="H375" s="169"/>
      <c r="I375" s="152"/>
      <c r="J375" s="50"/>
      <c r="K375" s="50"/>
      <c r="L375" s="50"/>
      <c r="M375" s="50"/>
      <c r="N375" s="50"/>
      <c r="O375" s="197"/>
      <c r="P375" s="197"/>
      <c r="Q375" s="197"/>
      <c r="R375" s="197"/>
      <c r="S375" s="197"/>
      <c r="T375" s="197"/>
      <c r="U375" s="197"/>
      <c r="V375" s="197"/>
      <c r="W375" s="197"/>
      <c r="X375" s="197"/>
      <c r="Y375" s="197"/>
      <c r="Z375" s="197"/>
    </row>
    <row r="376" ht="15.75" customHeight="1">
      <c r="A376" s="180"/>
      <c r="B376" s="197"/>
      <c r="C376" s="197"/>
      <c r="D376" s="197"/>
      <c r="E376" s="197"/>
      <c r="F376" s="197"/>
      <c r="G376" s="197"/>
      <c r="H376" s="169"/>
      <c r="I376" s="152"/>
      <c r="J376" s="50"/>
      <c r="K376" s="50"/>
      <c r="L376" s="50"/>
      <c r="M376" s="50"/>
      <c r="N376" s="50"/>
      <c r="O376" s="197"/>
      <c r="P376" s="197"/>
      <c r="Q376" s="197"/>
      <c r="R376" s="197"/>
      <c r="S376" s="197"/>
      <c r="T376" s="197"/>
      <c r="U376" s="197"/>
      <c r="V376" s="197"/>
      <c r="W376" s="197"/>
      <c r="X376" s="197"/>
      <c r="Y376" s="197"/>
      <c r="Z376" s="197"/>
    </row>
    <row r="377" ht="15.75" customHeight="1">
      <c r="A377" s="180"/>
      <c r="B377" s="197"/>
      <c r="C377" s="197"/>
      <c r="D377" s="197"/>
      <c r="E377" s="197"/>
      <c r="F377" s="197"/>
      <c r="G377" s="197"/>
      <c r="H377" s="169"/>
      <c r="I377" s="152"/>
      <c r="J377" s="50"/>
      <c r="K377" s="50"/>
      <c r="L377" s="50"/>
      <c r="M377" s="50"/>
      <c r="N377" s="50"/>
      <c r="O377" s="197"/>
      <c r="P377" s="197"/>
      <c r="Q377" s="197"/>
      <c r="R377" s="197"/>
      <c r="S377" s="197"/>
      <c r="T377" s="197"/>
      <c r="U377" s="197"/>
      <c r="V377" s="197"/>
      <c r="W377" s="197"/>
      <c r="X377" s="197"/>
      <c r="Y377" s="197"/>
      <c r="Z377" s="197"/>
    </row>
    <row r="378" ht="15.75" customHeight="1">
      <c r="A378" s="180"/>
      <c r="B378" s="197"/>
      <c r="C378" s="197"/>
      <c r="D378" s="197"/>
      <c r="E378" s="197"/>
      <c r="F378" s="197"/>
      <c r="G378" s="197"/>
      <c r="H378" s="169"/>
      <c r="I378" s="152"/>
      <c r="J378" s="50"/>
      <c r="K378" s="50"/>
      <c r="L378" s="50"/>
      <c r="M378" s="50"/>
      <c r="N378" s="50"/>
      <c r="O378" s="197"/>
      <c r="P378" s="197"/>
      <c r="Q378" s="197"/>
      <c r="R378" s="197"/>
      <c r="S378" s="197"/>
      <c r="T378" s="197"/>
      <c r="U378" s="197"/>
      <c r="V378" s="197"/>
      <c r="W378" s="197"/>
      <c r="X378" s="197"/>
      <c r="Y378" s="197"/>
      <c r="Z378" s="197"/>
    </row>
    <row r="379" ht="15.75" customHeight="1">
      <c r="A379" s="180"/>
      <c r="B379" s="197"/>
      <c r="C379" s="197"/>
      <c r="D379" s="197"/>
      <c r="E379" s="197"/>
      <c r="F379" s="197"/>
      <c r="G379" s="197"/>
      <c r="H379" s="169"/>
      <c r="I379" s="152"/>
      <c r="J379" s="50"/>
      <c r="K379" s="50"/>
      <c r="L379" s="50"/>
      <c r="M379" s="50"/>
      <c r="N379" s="50"/>
      <c r="O379" s="197"/>
      <c r="P379" s="197"/>
      <c r="Q379" s="197"/>
      <c r="R379" s="197"/>
      <c r="S379" s="197"/>
      <c r="T379" s="197"/>
      <c r="U379" s="197"/>
      <c r="V379" s="197"/>
      <c r="W379" s="197"/>
      <c r="X379" s="197"/>
      <c r="Y379" s="197"/>
      <c r="Z379" s="197"/>
    </row>
    <row r="380" ht="15.75" customHeight="1">
      <c r="A380" s="180"/>
      <c r="B380" s="197"/>
      <c r="C380" s="197"/>
      <c r="D380" s="197"/>
      <c r="E380" s="197"/>
      <c r="F380" s="197"/>
      <c r="G380" s="197"/>
      <c r="H380" s="169"/>
      <c r="I380" s="152"/>
      <c r="J380" s="50"/>
      <c r="K380" s="50"/>
      <c r="L380" s="50"/>
      <c r="M380" s="50"/>
      <c r="N380" s="50"/>
      <c r="O380" s="197"/>
      <c r="P380" s="197"/>
      <c r="Q380" s="197"/>
      <c r="R380" s="197"/>
      <c r="S380" s="197"/>
      <c r="T380" s="197"/>
      <c r="U380" s="197"/>
      <c r="V380" s="197"/>
      <c r="W380" s="197"/>
      <c r="X380" s="197"/>
      <c r="Y380" s="197"/>
      <c r="Z380" s="197"/>
    </row>
    <row r="381" ht="15.75" customHeight="1">
      <c r="A381" s="180"/>
      <c r="B381" s="197"/>
      <c r="C381" s="197"/>
      <c r="D381" s="197"/>
      <c r="E381" s="197"/>
      <c r="F381" s="197"/>
      <c r="G381" s="197"/>
      <c r="H381" s="169"/>
      <c r="I381" s="152"/>
      <c r="J381" s="50"/>
      <c r="K381" s="50"/>
      <c r="L381" s="50"/>
      <c r="M381" s="50"/>
      <c r="N381" s="50"/>
      <c r="O381" s="197"/>
      <c r="P381" s="197"/>
      <c r="Q381" s="197"/>
      <c r="R381" s="197"/>
      <c r="S381" s="197"/>
      <c r="T381" s="197"/>
      <c r="U381" s="197"/>
      <c r="V381" s="197"/>
      <c r="W381" s="197"/>
      <c r="X381" s="197"/>
      <c r="Y381" s="197"/>
      <c r="Z381" s="197"/>
    </row>
    <row r="382" ht="15.75" customHeight="1">
      <c r="A382" s="180"/>
      <c r="B382" s="197"/>
      <c r="C382" s="197"/>
      <c r="D382" s="197"/>
      <c r="E382" s="197"/>
      <c r="F382" s="197"/>
      <c r="G382" s="197"/>
      <c r="H382" s="169"/>
      <c r="I382" s="152"/>
      <c r="J382" s="50"/>
      <c r="K382" s="50"/>
      <c r="L382" s="50"/>
      <c r="M382" s="50"/>
      <c r="N382" s="50"/>
      <c r="O382" s="197"/>
      <c r="P382" s="197"/>
      <c r="Q382" s="197"/>
      <c r="R382" s="197"/>
      <c r="S382" s="197"/>
      <c r="T382" s="197"/>
      <c r="U382" s="197"/>
      <c r="V382" s="197"/>
      <c r="W382" s="197"/>
      <c r="X382" s="197"/>
      <c r="Y382" s="197"/>
      <c r="Z382" s="197"/>
    </row>
    <row r="383" ht="15.75" customHeight="1">
      <c r="A383" s="180"/>
      <c r="B383" s="197"/>
      <c r="C383" s="197"/>
      <c r="D383" s="197"/>
      <c r="E383" s="197"/>
      <c r="F383" s="197"/>
      <c r="G383" s="197"/>
      <c r="H383" s="169"/>
      <c r="I383" s="152"/>
      <c r="J383" s="50"/>
      <c r="K383" s="50"/>
      <c r="L383" s="50"/>
      <c r="M383" s="50"/>
      <c r="N383" s="50"/>
      <c r="O383" s="197"/>
      <c r="P383" s="197"/>
      <c r="Q383" s="197"/>
      <c r="R383" s="197"/>
      <c r="S383" s="197"/>
      <c r="T383" s="197"/>
      <c r="U383" s="197"/>
      <c r="V383" s="197"/>
      <c r="W383" s="197"/>
      <c r="X383" s="197"/>
      <c r="Y383" s="197"/>
      <c r="Z383" s="197"/>
    </row>
    <row r="384" ht="15.75" customHeight="1">
      <c r="A384" s="180"/>
      <c r="B384" s="197"/>
      <c r="C384" s="197"/>
      <c r="D384" s="197"/>
      <c r="E384" s="197"/>
      <c r="F384" s="197"/>
      <c r="G384" s="197"/>
      <c r="H384" s="169"/>
      <c r="I384" s="152"/>
      <c r="J384" s="50"/>
      <c r="K384" s="50"/>
      <c r="L384" s="50"/>
      <c r="M384" s="50"/>
      <c r="N384" s="50"/>
      <c r="O384" s="197"/>
      <c r="P384" s="197"/>
      <c r="Q384" s="197"/>
      <c r="R384" s="197"/>
      <c r="S384" s="197"/>
      <c r="T384" s="197"/>
      <c r="U384" s="197"/>
      <c r="V384" s="197"/>
      <c r="W384" s="197"/>
      <c r="X384" s="197"/>
      <c r="Y384" s="197"/>
      <c r="Z384" s="197"/>
    </row>
    <row r="385" ht="15.75" customHeight="1">
      <c r="A385" s="180"/>
      <c r="B385" s="197"/>
      <c r="C385" s="197"/>
      <c r="D385" s="197"/>
      <c r="E385" s="197"/>
      <c r="F385" s="197"/>
      <c r="G385" s="197"/>
      <c r="H385" s="169"/>
      <c r="I385" s="152"/>
      <c r="J385" s="50"/>
      <c r="K385" s="50"/>
      <c r="L385" s="50"/>
      <c r="M385" s="50"/>
      <c r="N385" s="50"/>
      <c r="O385" s="197"/>
      <c r="P385" s="197"/>
      <c r="Q385" s="197"/>
      <c r="R385" s="197"/>
      <c r="S385" s="197"/>
      <c r="T385" s="197"/>
      <c r="U385" s="197"/>
      <c r="V385" s="197"/>
      <c r="W385" s="197"/>
      <c r="X385" s="197"/>
      <c r="Y385" s="197"/>
      <c r="Z385" s="197"/>
    </row>
    <row r="386" ht="15.75" customHeight="1">
      <c r="A386" s="180"/>
      <c r="B386" s="197"/>
      <c r="C386" s="197"/>
      <c r="D386" s="197"/>
      <c r="E386" s="197"/>
      <c r="F386" s="197"/>
      <c r="G386" s="197"/>
      <c r="H386" s="169"/>
      <c r="I386" s="152"/>
      <c r="J386" s="50"/>
      <c r="K386" s="50"/>
      <c r="L386" s="50"/>
      <c r="M386" s="50"/>
      <c r="N386" s="50"/>
      <c r="O386" s="197"/>
      <c r="P386" s="197"/>
      <c r="Q386" s="197"/>
      <c r="R386" s="197"/>
      <c r="S386" s="197"/>
      <c r="T386" s="197"/>
      <c r="U386" s="197"/>
      <c r="V386" s="197"/>
      <c r="W386" s="197"/>
      <c r="X386" s="197"/>
      <c r="Y386" s="197"/>
      <c r="Z386" s="197"/>
    </row>
    <row r="387" ht="15.75" customHeight="1">
      <c r="A387" s="180"/>
      <c r="B387" s="197"/>
      <c r="C387" s="197"/>
      <c r="D387" s="197"/>
      <c r="E387" s="197"/>
      <c r="F387" s="197"/>
      <c r="G387" s="197"/>
      <c r="H387" s="169"/>
      <c r="I387" s="152"/>
      <c r="J387" s="50"/>
      <c r="K387" s="50"/>
      <c r="L387" s="50"/>
      <c r="M387" s="50"/>
      <c r="N387" s="50"/>
      <c r="O387" s="197"/>
      <c r="P387" s="197"/>
      <c r="Q387" s="197"/>
      <c r="R387" s="197"/>
      <c r="S387" s="197"/>
      <c r="T387" s="197"/>
      <c r="U387" s="197"/>
      <c r="V387" s="197"/>
      <c r="W387" s="197"/>
      <c r="X387" s="197"/>
      <c r="Y387" s="197"/>
      <c r="Z387" s="197"/>
    </row>
    <row r="388" ht="15.75" customHeight="1">
      <c r="A388" s="180"/>
      <c r="B388" s="197"/>
      <c r="C388" s="197"/>
      <c r="D388" s="197"/>
      <c r="E388" s="197"/>
      <c r="F388" s="197"/>
      <c r="G388" s="197"/>
      <c r="H388" s="169"/>
      <c r="I388" s="152"/>
      <c r="J388" s="50"/>
      <c r="K388" s="50"/>
      <c r="L388" s="50"/>
      <c r="M388" s="50"/>
      <c r="N388" s="50"/>
      <c r="O388" s="197"/>
      <c r="P388" s="197"/>
      <c r="Q388" s="197"/>
      <c r="R388" s="197"/>
      <c r="S388" s="197"/>
      <c r="T388" s="197"/>
      <c r="U388" s="197"/>
      <c r="V388" s="197"/>
      <c r="W388" s="197"/>
      <c r="X388" s="197"/>
      <c r="Y388" s="197"/>
      <c r="Z388" s="197"/>
    </row>
    <row r="389" ht="15.75" customHeight="1">
      <c r="A389" s="180"/>
      <c r="B389" s="197"/>
      <c r="C389" s="197"/>
      <c r="D389" s="197"/>
      <c r="E389" s="197"/>
      <c r="F389" s="197"/>
      <c r="G389" s="197"/>
      <c r="H389" s="197"/>
      <c r="I389" s="152"/>
      <c r="J389" s="50"/>
      <c r="K389" s="50"/>
      <c r="L389" s="50"/>
      <c r="M389" s="50"/>
      <c r="N389" s="50"/>
      <c r="O389" s="197"/>
      <c r="P389" s="197"/>
      <c r="Q389" s="197"/>
      <c r="R389" s="197"/>
      <c r="S389" s="197"/>
      <c r="T389" s="197"/>
      <c r="U389" s="197"/>
      <c r="V389" s="197"/>
      <c r="W389" s="197"/>
      <c r="X389" s="197"/>
      <c r="Y389" s="197"/>
      <c r="Z389" s="197"/>
    </row>
    <row r="390" ht="15.75" customHeight="1">
      <c r="A390" s="180"/>
      <c r="B390" s="197"/>
      <c r="C390" s="197"/>
      <c r="D390" s="197"/>
      <c r="E390" s="197"/>
      <c r="F390" s="197"/>
      <c r="G390" s="197"/>
      <c r="H390" s="197"/>
      <c r="I390" s="152"/>
      <c r="J390" s="50"/>
      <c r="K390" s="50"/>
      <c r="L390" s="50"/>
      <c r="M390" s="50"/>
      <c r="N390" s="50"/>
      <c r="O390" s="197"/>
      <c r="P390" s="197"/>
      <c r="Q390" s="197"/>
      <c r="R390" s="197"/>
      <c r="S390" s="197"/>
      <c r="T390" s="197"/>
      <c r="U390" s="197"/>
      <c r="V390" s="197"/>
      <c r="W390" s="197"/>
      <c r="X390" s="197"/>
      <c r="Y390" s="197"/>
      <c r="Z390" s="197"/>
    </row>
    <row r="391" ht="15.75" customHeight="1">
      <c r="A391" s="180"/>
      <c r="B391" s="197"/>
      <c r="C391" s="197"/>
      <c r="D391" s="197"/>
      <c r="E391" s="197"/>
      <c r="F391" s="197"/>
      <c r="G391" s="197"/>
      <c r="H391" s="169"/>
      <c r="I391" s="152"/>
      <c r="J391" s="50"/>
      <c r="K391" s="50"/>
      <c r="L391" s="50"/>
      <c r="M391" s="50"/>
      <c r="N391" s="50"/>
      <c r="O391" s="197"/>
      <c r="P391" s="197"/>
      <c r="Q391" s="197"/>
      <c r="R391" s="197"/>
      <c r="S391" s="197"/>
      <c r="T391" s="197"/>
      <c r="U391" s="197"/>
      <c r="V391" s="197"/>
      <c r="W391" s="197"/>
      <c r="X391" s="197"/>
      <c r="Y391" s="197"/>
      <c r="Z391" s="197"/>
    </row>
    <row r="392" ht="15.75" customHeight="1">
      <c r="A392" s="180"/>
      <c r="B392" s="197"/>
      <c r="C392" s="197"/>
      <c r="D392" s="197"/>
      <c r="E392" s="197"/>
      <c r="F392" s="197"/>
      <c r="G392" s="197"/>
      <c r="H392" s="169"/>
      <c r="I392" s="152"/>
      <c r="J392" s="50"/>
      <c r="K392" s="50"/>
      <c r="L392" s="50"/>
      <c r="M392" s="50"/>
      <c r="N392" s="50"/>
      <c r="O392" s="197"/>
      <c r="P392" s="197"/>
      <c r="Q392" s="197"/>
      <c r="R392" s="197"/>
      <c r="S392" s="197"/>
      <c r="T392" s="197"/>
      <c r="U392" s="197"/>
      <c r="V392" s="197"/>
      <c r="W392" s="197"/>
      <c r="X392" s="197"/>
      <c r="Y392" s="197"/>
      <c r="Z392" s="197"/>
    </row>
    <row r="393" ht="15.75" customHeight="1">
      <c r="A393" s="180"/>
      <c r="B393" s="197"/>
      <c r="C393" s="197"/>
      <c r="D393" s="197"/>
      <c r="E393" s="197"/>
      <c r="F393" s="197"/>
      <c r="G393" s="197"/>
      <c r="H393" s="197"/>
      <c r="I393" s="152"/>
      <c r="J393" s="50"/>
      <c r="K393" s="50"/>
      <c r="L393" s="50"/>
      <c r="M393" s="50"/>
      <c r="N393" s="50"/>
      <c r="O393" s="197"/>
      <c r="P393" s="197"/>
      <c r="Q393" s="197"/>
      <c r="R393" s="197"/>
      <c r="S393" s="197"/>
      <c r="T393" s="197"/>
      <c r="U393" s="197"/>
      <c r="V393" s="197"/>
      <c r="W393" s="197"/>
      <c r="X393" s="197"/>
      <c r="Y393" s="197"/>
      <c r="Z393" s="197"/>
    </row>
    <row r="394" ht="15.75" customHeight="1">
      <c r="A394" s="180"/>
      <c r="B394" s="197"/>
      <c r="C394" s="197"/>
      <c r="D394" s="197"/>
      <c r="E394" s="197"/>
      <c r="F394" s="197"/>
      <c r="G394" s="197"/>
      <c r="H394" s="169"/>
      <c r="I394" s="152"/>
      <c r="J394" s="50"/>
      <c r="K394" s="50"/>
      <c r="L394" s="50"/>
      <c r="M394" s="50"/>
      <c r="N394" s="50"/>
      <c r="O394" s="197"/>
      <c r="P394" s="197"/>
      <c r="Q394" s="197"/>
      <c r="R394" s="197"/>
      <c r="S394" s="197"/>
      <c r="T394" s="197"/>
      <c r="U394" s="197"/>
      <c r="V394" s="197"/>
      <c r="W394" s="197"/>
      <c r="X394" s="197"/>
      <c r="Y394" s="197"/>
      <c r="Z394" s="197"/>
    </row>
    <row r="395" ht="15.75" customHeight="1">
      <c r="A395" s="180"/>
      <c r="B395" s="197"/>
      <c r="C395" s="197"/>
      <c r="D395" s="197"/>
      <c r="E395" s="197"/>
      <c r="F395" s="197"/>
      <c r="G395" s="197"/>
      <c r="H395" s="197"/>
      <c r="I395" s="152"/>
      <c r="J395" s="50"/>
      <c r="K395" s="50"/>
      <c r="L395" s="50"/>
      <c r="M395" s="50"/>
      <c r="N395" s="50"/>
      <c r="O395" s="197"/>
      <c r="P395" s="197"/>
      <c r="Q395" s="197"/>
      <c r="R395" s="197"/>
      <c r="S395" s="197"/>
      <c r="T395" s="197"/>
      <c r="U395" s="197"/>
      <c r="V395" s="197"/>
      <c r="W395" s="197"/>
      <c r="X395" s="197"/>
      <c r="Y395" s="197"/>
      <c r="Z395" s="197"/>
    </row>
    <row r="396" ht="15.75" customHeight="1">
      <c r="A396" s="180"/>
      <c r="B396" s="197"/>
      <c r="C396" s="197"/>
      <c r="D396" s="197"/>
      <c r="E396" s="197"/>
      <c r="F396" s="197"/>
      <c r="G396" s="197"/>
      <c r="H396" s="197"/>
      <c r="I396" s="152"/>
      <c r="J396" s="50"/>
      <c r="K396" s="50"/>
      <c r="L396" s="50"/>
      <c r="M396" s="50"/>
      <c r="N396" s="50"/>
      <c r="O396" s="197"/>
      <c r="P396" s="197"/>
      <c r="Q396" s="197"/>
      <c r="R396" s="197"/>
      <c r="S396" s="197"/>
      <c r="T396" s="197"/>
      <c r="U396" s="197"/>
      <c r="V396" s="197"/>
      <c r="W396" s="197"/>
      <c r="X396" s="197"/>
      <c r="Y396" s="197"/>
      <c r="Z396" s="197"/>
    </row>
    <row r="397" ht="15.75" customHeight="1">
      <c r="A397" s="180"/>
      <c r="B397" s="197"/>
      <c r="C397" s="197"/>
      <c r="D397" s="197"/>
      <c r="E397" s="197"/>
      <c r="F397" s="197"/>
      <c r="G397" s="197"/>
      <c r="H397" s="197"/>
      <c r="I397" s="152"/>
      <c r="J397" s="50"/>
      <c r="K397" s="50"/>
      <c r="L397" s="50"/>
      <c r="M397" s="50"/>
      <c r="N397" s="50"/>
      <c r="O397" s="197"/>
      <c r="P397" s="197"/>
      <c r="Q397" s="197"/>
      <c r="R397" s="197"/>
      <c r="S397" s="197"/>
      <c r="T397" s="197"/>
      <c r="U397" s="197"/>
      <c r="V397" s="197"/>
      <c r="W397" s="197"/>
      <c r="X397" s="197"/>
      <c r="Y397" s="197"/>
      <c r="Z397" s="197"/>
    </row>
    <row r="398" ht="15.75" customHeight="1">
      <c r="A398" s="180"/>
      <c r="B398" s="197"/>
      <c r="C398" s="197"/>
      <c r="D398" s="197"/>
      <c r="E398" s="197"/>
      <c r="F398" s="197"/>
      <c r="G398" s="197"/>
      <c r="H398" s="197"/>
      <c r="I398" s="152"/>
      <c r="J398" s="50"/>
      <c r="K398" s="50"/>
      <c r="L398" s="50"/>
      <c r="M398" s="50"/>
      <c r="N398" s="50"/>
      <c r="O398" s="197"/>
      <c r="P398" s="197"/>
      <c r="Q398" s="197"/>
      <c r="R398" s="197"/>
      <c r="S398" s="197"/>
      <c r="T398" s="197"/>
      <c r="U398" s="197"/>
      <c r="V398" s="197"/>
      <c r="W398" s="197"/>
      <c r="X398" s="197"/>
      <c r="Y398" s="197"/>
      <c r="Z398" s="197"/>
    </row>
    <row r="399" ht="15.75" customHeight="1">
      <c r="A399" s="180"/>
      <c r="B399" s="197"/>
      <c r="C399" s="197"/>
      <c r="D399" s="197"/>
      <c r="E399" s="197"/>
      <c r="F399" s="197"/>
      <c r="G399" s="197"/>
      <c r="H399" s="197"/>
      <c r="I399" s="152"/>
      <c r="J399" s="50"/>
      <c r="K399" s="50"/>
      <c r="L399" s="50"/>
      <c r="M399" s="50"/>
      <c r="N399" s="50"/>
      <c r="O399" s="197"/>
      <c r="P399" s="197"/>
      <c r="Q399" s="197"/>
      <c r="R399" s="197"/>
      <c r="S399" s="197"/>
      <c r="T399" s="197"/>
      <c r="U399" s="197"/>
      <c r="V399" s="197"/>
      <c r="W399" s="197"/>
      <c r="X399" s="197"/>
      <c r="Y399" s="197"/>
      <c r="Z399" s="197"/>
    </row>
    <row r="400" ht="15.75" customHeight="1">
      <c r="A400" s="180"/>
      <c r="B400" s="197"/>
      <c r="C400" s="197"/>
      <c r="D400" s="197"/>
      <c r="E400" s="197"/>
      <c r="F400" s="197"/>
      <c r="G400" s="197"/>
      <c r="H400" s="169"/>
      <c r="I400" s="152"/>
      <c r="J400" s="50"/>
      <c r="K400" s="50"/>
      <c r="L400" s="50"/>
      <c r="M400" s="50"/>
      <c r="N400" s="50"/>
      <c r="O400" s="197"/>
      <c r="P400" s="197"/>
      <c r="Q400" s="197"/>
      <c r="R400" s="197"/>
      <c r="S400" s="197"/>
      <c r="T400" s="197"/>
      <c r="U400" s="197"/>
      <c r="V400" s="197"/>
      <c r="W400" s="197"/>
      <c r="X400" s="197"/>
      <c r="Y400" s="197"/>
      <c r="Z400" s="197"/>
    </row>
    <row r="401" ht="15.75" customHeight="1">
      <c r="A401" s="180"/>
      <c r="B401" s="197"/>
      <c r="C401" s="197"/>
      <c r="D401" s="197"/>
      <c r="E401" s="197"/>
      <c r="F401" s="197"/>
      <c r="G401" s="197"/>
      <c r="H401" s="169"/>
      <c r="I401" s="152"/>
      <c r="J401" s="50"/>
      <c r="K401" s="50"/>
      <c r="L401" s="50"/>
      <c r="M401" s="50"/>
      <c r="N401" s="50"/>
      <c r="O401" s="197"/>
      <c r="P401" s="197"/>
      <c r="Q401" s="197"/>
      <c r="R401" s="197"/>
      <c r="S401" s="197"/>
      <c r="T401" s="197"/>
      <c r="U401" s="197"/>
      <c r="V401" s="197"/>
      <c r="W401" s="197"/>
      <c r="X401" s="197"/>
      <c r="Y401" s="197"/>
      <c r="Z401" s="197"/>
    </row>
    <row r="402" ht="15.75" customHeight="1">
      <c r="A402" s="180"/>
      <c r="B402" s="197"/>
      <c r="C402" s="197"/>
      <c r="D402" s="197"/>
      <c r="E402" s="197"/>
      <c r="F402" s="197"/>
      <c r="G402" s="197"/>
      <c r="H402" s="197"/>
      <c r="I402" s="152"/>
      <c r="J402" s="50"/>
      <c r="K402" s="50"/>
      <c r="L402" s="50"/>
      <c r="M402" s="50"/>
      <c r="N402" s="50"/>
      <c r="O402" s="197"/>
      <c r="P402" s="197"/>
      <c r="Q402" s="197"/>
      <c r="R402" s="197"/>
      <c r="S402" s="197"/>
      <c r="T402" s="197"/>
      <c r="U402" s="197"/>
      <c r="V402" s="197"/>
      <c r="W402" s="197"/>
      <c r="X402" s="197"/>
      <c r="Y402" s="197"/>
      <c r="Z402" s="197"/>
    </row>
    <row r="403" ht="15.75" customHeight="1">
      <c r="A403" s="180"/>
      <c r="B403" s="197"/>
      <c r="C403" s="197"/>
      <c r="D403" s="197"/>
      <c r="E403" s="197"/>
      <c r="F403" s="197"/>
      <c r="G403" s="197"/>
      <c r="H403" s="169"/>
      <c r="I403" s="152"/>
      <c r="J403" s="50"/>
      <c r="K403" s="50"/>
      <c r="L403" s="50"/>
      <c r="M403" s="50"/>
      <c r="N403" s="50"/>
      <c r="O403" s="197"/>
      <c r="P403" s="197"/>
      <c r="Q403" s="197"/>
      <c r="R403" s="197"/>
      <c r="S403" s="197"/>
      <c r="T403" s="197"/>
      <c r="U403" s="197"/>
      <c r="V403" s="197"/>
      <c r="W403" s="197"/>
      <c r="X403" s="197"/>
      <c r="Y403" s="197"/>
      <c r="Z403" s="197"/>
    </row>
    <row r="404" ht="15.75" customHeight="1">
      <c r="A404" s="180"/>
      <c r="B404" s="197"/>
      <c r="C404" s="197"/>
      <c r="D404" s="197"/>
      <c r="E404" s="197"/>
      <c r="F404" s="197"/>
      <c r="G404" s="197"/>
      <c r="H404" s="169"/>
      <c r="I404" s="152"/>
      <c r="J404" s="50"/>
      <c r="K404" s="50"/>
      <c r="L404" s="50"/>
      <c r="M404" s="50"/>
      <c r="N404" s="50"/>
      <c r="O404" s="197"/>
      <c r="P404" s="197"/>
      <c r="Q404" s="197"/>
      <c r="R404" s="197"/>
      <c r="S404" s="197"/>
      <c r="T404" s="197"/>
      <c r="U404" s="197"/>
      <c r="V404" s="197"/>
      <c r="W404" s="197"/>
      <c r="X404" s="197"/>
      <c r="Y404" s="197"/>
      <c r="Z404" s="197"/>
    </row>
    <row r="405" ht="15.75" customHeight="1">
      <c r="A405" s="180"/>
      <c r="B405" s="197"/>
      <c r="C405" s="197"/>
      <c r="D405" s="197"/>
      <c r="E405" s="197"/>
      <c r="F405" s="197"/>
      <c r="G405" s="197"/>
      <c r="H405" s="169"/>
      <c r="I405" s="152"/>
      <c r="J405" s="50"/>
      <c r="K405" s="50"/>
      <c r="L405" s="50"/>
      <c r="M405" s="50"/>
      <c r="N405" s="50"/>
      <c r="O405" s="197"/>
      <c r="P405" s="197"/>
      <c r="Q405" s="197"/>
      <c r="R405" s="197"/>
      <c r="S405" s="197"/>
      <c r="T405" s="197"/>
      <c r="U405" s="197"/>
      <c r="V405" s="197"/>
      <c r="W405" s="197"/>
      <c r="X405" s="197"/>
      <c r="Y405" s="197"/>
      <c r="Z405" s="197"/>
    </row>
    <row r="406" ht="15.75" customHeight="1">
      <c r="A406" s="180"/>
      <c r="B406" s="197"/>
      <c r="C406" s="197"/>
      <c r="D406" s="197"/>
      <c r="E406" s="197"/>
      <c r="F406" s="197"/>
      <c r="G406" s="197"/>
      <c r="H406" s="169"/>
      <c r="I406" s="152"/>
      <c r="J406" s="50"/>
      <c r="K406" s="50"/>
      <c r="L406" s="50"/>
      <c r="M406" s="50"/>
      <c r="N406" s="50"/>
      <c r="O406" s="197"/>
      <c r="P406" s="197"/>
      <c r="Q406" s="197"/>
      <c r="R406" s="197"/>
      <c r="S406" s="197"/>
      <c r="T406" s="197"/>
      <c r="U406" s="197"/>
      <c r="V406" s="197"/>
      <c r="W406" s="197"/>
      <c r="X406" s="197"/>
      <c r="Y406" s="197"/>
      <c r="Z406" s="197"/>
    </row>
    <row r="407" ht="15.75" customHeight="1">
      <c r="A407" s="180"/>
      <c r="B407" s="197"/>
      <c r="C407" s="197"/>
      <c r="D407" s="197"/>
      <c r="E407" s="197"/>
      <c r="F407" s="197"/>
      <c r="G407" s="197"/>
      <c r="H407" s="197"/>
      <c r="I407" s="152"/>
      <c r="J407" s="50"/>
      <c r="K407" s="50"/>
      <c r="L407" s="50"/>
      <c r="M407" s="50"/>
      <c r="N407" s="50"/>
      <c r="O407" s="197"/>
      <c r="P407" s="197"/>
      <c r="Q407" s="197"/>
      <c r="R407" s="197"/>
      <c r="S407" s="197"/>
      <c r="T407" s="197"/>
      <c r="U407" s="197"/>
      <c r="V407" s="197"/>
      <c r="W407" s="197"/>
      <c r="X407" s="197"/>
      <c r="Y407" s="197"/>
      <c r="Z407" s="197"/>
    </row>
    <row r="408" ht="15.75" customHeight="1">
      <c r="A408" s="180"/>
      <c r="B408" s="197"/>
      <c r="C408" s="197"/>
      <c r="D408" s="197"/>
      <c r="E408" s="197"/>
      <c r="F408" s="197"/>
      <c r="G408" s="197"/>
      <c r="H408" s="169"/>
      <c r="I408" s="152"/>
      <c r="J408" s="50"/>
      <c r="K408" s="50"/>
      <c r="L408" s="50"/>
      <c r="M408" s="50"/>
      <c r="N408" s="50"/>
      <c r="O408" s="197"/>
      <c r="P408" s="197"/>
      <c r="Q408" s="197"/>
      <c r="R408" s="197"/>
      <c r="S408" s="197"/>
      <c r="T408" s="197"/>
      <c r="U408" s="197"/>
      <c r="V408" s="197"/>
      <c r="W408" s="197"/>
      <c r="X408" s="197"/>
      <c r="Y408" s="197"/>
      <c r="Z408" s="197"/>
    </row>
    <row r="409" ht="15.75" customHeight="1">
      <c r="A409" s="180"/>
      <c r="B409" s="197"/>
      <c r="C409" s="197"/>
      <c r="D409" s="197"/>
      <c r="E409" s="197"/>
      <c r="F409" s="197"/>
      <c r="G409" s="197"/>
      <c r="H409" s="169"/>
      <c r="I409" s="152"/>
      <c r="J409" s="50"/>
      <c r="K409" s="50"/>
      <c r="L409" s="50"/>
      <c r="M409" s="50"/>
      <c r="N409" s="50"/>
      <c r="O409" s="197"/>
      <c r="P409" s="197"/>
      <c r="Q409" s="197"/>
      <c r="R409" s="197"/>
      <c r="S409" s="197"/>
      <c r="T409" s="197"/>
      <c r="U409" s="197"/>
      <c r="V409" s="197"/>
      <c r="W409" s="197"/>
      <c r="X409" s="197"/>
      <c r="Y409" s="197"/>
      <c r="Z409" s="197"/>
    </row>
    <row r="410" ht="15.75" customHeight="1">
      <c r="A410" s="180"/>
      <c r="B410" s="197"/>
      <c r="C410" s="197"/>
      <c r="D410" s="197"/>
      <c r="E410" s="197"/>
      <c r="F410" s="197"/>
      <c r="G410" s="197"/>
      <c r="H410" s="169"/>
      <c r="I410" s="152"/>
      <c r="J410" s="50"/>
      <c r="K410" s="50"/>
      <c r="L410" s="50"/>
      <c r="M410" s="50"/>
      <c r="N410" s="50"/>
      <c r="O410" s="197"/>
      <c r="P410" s="197"/>
      <c r="Q410" s="197"/>
      <c r="R410" s="197"/>
      <c r="S410" s="197"/>
      <c r="T410" s="197"/>
      <c r="U410" s="197"/>
      <c r="V410" s="197"/>
      <c r="W410" s="197"/>
      <c r="X410" s="197"/>
      <c r="Y410" s="197"/>
      <c r="Z410" s="197"/>
    </row>
    <row r="411" ht="15.75" customHeight="1">
      <c r="A411" s="180"/>
      <c r="B411" s="197"/>
      <c r="C411" s="197"/>
      <c r="D411" s="197"/>
      <c r="E411" s="197"/>
      <c r="F411" s="197"/>
      <c r="G411" s="197"/>
      <c r="H411" s="169"/>
      <c r="I411" s="152"/>
      <c r="J411" s="50"/>
      <c r="K411" s="50"/>
      <c r="L411" s="50"/>
      <c r="M411" s="50"/>
      <c r="N411" s="50"/>
      <c r="O411" s="197"/>
      <c r="P411" s="197"/>
      <c r="Q411" s="197"/>
      <c r="R411" s="197"/>
      <c r="S411" s="197"/>
      <c r="T411" s="197"/>
      <c r="U411" s="197"/>
      <c r="V411" s="197"/>
      <c r="W411" s="197"/>
      <c r="X411" s="197"/>
      <c r="Y411" s="197"/>
      <c r="Z411" s="197"/>
    </row>
    <row r="412" ht="15.75" customHeight="1">
      <c r="A412" s="180"/>
      <c r="B412" s="197"/>
      <c r="C412" s="197"/>
      <c r="D412" s="197"/>
      <c r="E412" s="197"/>
      <c r="F412" s="197"/>
      <c r="G412" s="197"/>
      <c r="H412" s="197"/>
      <c r="I412" s="152"/>
      <c r="J412" s="50"/>
      <c r="K412" s="50"/>
      <c r="L412" s="50"/>
      <c r="M412" s="50"/>
      <c r="N412" s="50"/>
      <c r="O412" s="197"/>
      <c r="P412" s="197"/>
      <c r="Q412" s="197"/>
      <c r="R412" s="197"/>
      <c r="S412" s="197"/>
      <c r="T412" s="197"/>
      <c r="U412" s="197"/>
      <c r="V412" s="197"/>
      <c r="W412" s="197"/>
      <c r="X412" s="197"/>
      <c r="Y412" s="197"/>
      <c r="Z412" s="197"/>
    </row>
    <row r="413" ht="15.75" customHeight="1">
      <c r="A413" s="180"/>
      <c r="B413" s="197"/>
      <c r="C413" s="197"/>
      <c r="D413" s="197"/>
      <c r="E413" s="197"/>
      <c r="F413" s="197"/>
      <c r="G413" s="197"/>
      <c r="H413" s="169"/>
      <c r="I413" s="152"/>
      <c r="J413" s="50"/>
      <c r="K413" s="50"/>
      <c r="L413" s="50"/>
      <c r="M413" s="50"/>
      <c r="N413" s="50"/>
      <c r="O413" s="197"/>
      <c r="P413" s="197"/>
      <c r="Q413" s="197"/>
      <c r="R413" s="197"/>
      <c r="S413" s="197"/>
      <c r="T413" s="197"/>
      <c r="U413" s="197"/>
      <c r="V413" s="197"/>
      <c r="W413" s="197"/>
      <c r="X413" s="197"/>
      <c r="Y413" s="197"/>
      <c r="Z413" s="197"/>
    </row>
    <row r="414" ht="15.75" customHeight="1">
      <c r="A414" s="180"/>
      <c r="B414" s="197"/>
      <c r="C414" s="197"/>
      <c r="D414" s="197"/>
      <c r="E414" s="197"/>
      <c r="F414" s="197"/>
      <c r="G414" s="197"/>
      <c r="H414" s="169"/>
      <c r="I414" s="152"/>
      <c r="J414" s="50"/>
      <c r="K414" s="50"/>
      <c r="L414" s="50"/>
      <c r="M414" s="50"/>
      <c r="N414" s="50"/>
      <c r="O414" s="197"/>
      <c r="P414" s="197"/>
      <c r="Q414" s="197"/>
      <c r="R414" s="197"/>
      <c r="S414" s="197"/>
      <c r="T414" s="197"/>
      <c r="U414" s="197"/>
      <c r="V414" s="197"/>
      <c r="W414" s="197"/>
      <c r="X414" s="197"/>
      <c r="Y414" s="197"/>
      <c r="Z414" s="197"/>
    </row>
    <row r="415" ht="15.75" customHeight="1">
      <c r="A415" s="180"/>
      <c r="B415" s="197"/>
      <c r="C415" s="197"/>
      <c r="D415" s="197"/>
      <c r="E415" s="197"/>
      <c r="F415" s="197"/>
      <c r="G415" s="197"/>
      <c r="H415" s="169"/>
      <c r="I415" s="152"/>
      <c r="J415" s="50"/>
      <c r="K415" s="50"/>
      <c r="L415" s="50"/>
      <c r="M415" s="50"/>
      <c r="N415" s="50"/>
      <c r="O415" s="197"/>
      <c r="P415" s="197"/>
      <c r="Q415" s="197"/>
      <c r="R415" s="197"/>
      <c r="S415" s="197"/>
      <c r="T415" s="197"/>
      <c r="U415" s="197"/>
      <c r="V415" s="197"/>
      <c r="W415" s="197"/>
      <c r="X415" s="197"/>
      <c r="Y415" s="197"/>
      <c r="Z415" s="197"/>
    </row>
    <row r="416" ht="15.75" customHeight="1">
      <c r="A416" s="180"/>
      <c r="B416" s="197"/>
      <c r="C416" s="197"/>
      <c r="D416" s="197"/>
      <c r="E416" s="197"/>
      <c r="F416" s="197"/>
      <c r="G416" s="197"/>
      <c r="H416" s="169"/>
      <c r="I416" s="152"/>
      <c r="J416" s="50"/>
      <c r="K416" s="50"/>
      <c r="L416" s="50"/>
      <c r="M416" s="50"/>
      <c r="N416" s="50"/>
      <c r="O416" s="197"/>
      <c r="P416" s="197"/>
      <c r="Q416" s="197"/>
      <c r="R416" s="197"/>
      <c r="S416" s="197"/>
      <c r="T416" s="197"/>
      <c r="U416" s="197"/>
      <c r="V416" s="197"/>
      <c r="W416" s="197"/>
      <c r="X416" s="197"/>
      <c r="Y416" s="197"/>
      <c r="Z416" s="197"/>
    </row>
    <row r="417" ht="15.75" customHeight="1">
      <c r="A417" s="180"/>
      <c r="B417" s="197"/>
      <c r="C417" s="197"/>
      <c r="D417" s="197"/>
      <c r="E417" s="197"/>
      <c r="F417" s="197"/>
      <c r="G417" s="197"/>
      <c r="H417" s="169"/>
      <c r="I417" s="152"/>
      <c r="J417" s="50"/>
      <c r="K417" s="50"/>
      <c r="L417" s="50"/>
      <c r="M417" s="50"/>
      <c r="N417" s="50"/>
      <c r="O417" s="197"/>
      <c r="P417" s="197"/>
      <c r="Q417" s="197"/>
      <c r="R417" s="197"/>
      <c r="S417" s="197"/>
      <c r="T417" s="197"/>
      <c r="U417" s="197"/>
      <c r="V417" s="197"/>
      <c r="W417" s="197"/>
      <c r="X417" s="197"/>
      <c r="Y417" s="197"/>
      <c r="Z417" s="197"/>
    </row>
    <row r="418" ht="15.75" customHeight="1">
      <c r="A418" s="180"/>
      <c r="B418" s="197"/>
      <c r="C418" s="197"/>
      <c r="D418" s="197"/>
      <c r="E418" s="197"/>
      <c r="F418" s="197"/>
      <c r="G418" s="197"/>
      <c r="H418" s="197"/>
      <c r="I418" s="152"/>
      <c r="J418" s="50"/>
      <c r="K418" s="50"/>
      <c r="L418" s="50"/>
      <c r="M418" s="50"/>
      <c r="N418" s="50"/>
      <c r="O418" s="197"/>
      <c r="P418" s="197"/>
      <c r="Q418" s="197"/>
      <c r="R418" s="197"/>
      <c r="S418" s="197"/>
      <c r="T418" s="197"/>
      <c r="U418" s="197"/>
      <c r="V418" s="197"/>
      <c r="W418" s="197"/>
      <c r="X418" s="197"/>
      <c r="Y418" s="197"/>
      <c r="Z418" s="197"/>
    </row>
    <row r="419" ht="15.75" customHeight="1">
      <c r="A419" s="180"/>
      <c r="B419" s="197"/>
      <c r="C419" s="197"/>
      <c r="D419" s="197"/>
      <c r="E419" s="197"/>
      <c r="F419" s="197"/>
      <c r="G419" s="197"/>
      <c r="H419" s="169"/>
      <c r="I419" s="152"/>
      <c r="J419" s="50"/>
      <c r="K419" s="50"/>
      <c r="L419" s="50"/>
      <c r="M419" s="50"/>
      <c r="N419" s="50"/>
      <c r="O419" s="197"/>
      <c r="P419" s="197"/>
      <c r="Q419" s="197"/>
      <c r="R419" s="197"/>
      <c r="S419" s="197"/>
      <c r="T419" s="197"/>
      <c r="U419" s="197"/>
      <c r="V419" s="197"/>
      <c r="W419" s="197"/>
      <c r="X419" s="197"/>
      <c r="Y419" s="197"/>
      <c r="Z419" s="197"/>
    </row>
    <row r="420" ht="15.75" customHeight="1">
      <c r="A420" s="180"/>
      <c r="B420" s="197"/>
      <c r="C420" s="197"/>
      <c r="D420" s="197"/>
      <c r="E420" s="197"/>
      <c r="F420" s="197"/>
      <c r="G420" s="197"/>
      <c r="H420" s="169"/>
      <c r="I420" s="152"/>
      <c r="J420" s="50"/>
      <c r="K420" s="50"/>
      <c r="L420" s="50"/>
      <c r="M420" s="50"/>
      <c r="N420" s="50"/>
      <c r="O420" s="197"/>
      <c r="P420" s="197"/>
      <c r="Q420" s="197"/>
      <c r="R420" s="197"/>
      <c r="S420" s="197"/>
      <c r="T420" s="197"/>
      <c r="U420" s="197"/>
      <c r="V420" s="197"/>
      <c r="W420" s="197"/>
      <c r="X420" s="197"/>
      <c r="Y420" s="197"/>
      <c r="Z420" s="197"/>
    </row>
    <row r="421" ht="15.75" customHeight="1">
      <c r="A421" s="180"/>
      <c r="B421" s="197"/>
      <c r="C421" s="197"/>
      <c r="D421" s="197"/>
      <c r="E421" s="197"/>
      <c r="F421" s="197"/>
      <c r="G421" s="197"/>
      <c r="H421" s="197"/>
      <c r="I421" s="152"/>
      <c r="J421" s="50"/>
      <c r="K421" s="50"/>
      <c r="L421" s="50"/>
      <c r="M421" s="50"/>
      <c r="N421" s="50"/>
      <c r="O421" s="197"/>
      <c r="P421" s="197"/>
      <c r="Q421" s="197"/>
      <c r="R421" s="197"/>
      <c r="S421" s="197"/>
      <c r="T421" s="197"/>
      <c r="U421" s="197"/>
      <c r="V421" s="197"/>
      <c r="W421" s="197"/>
      <c r="X421" s="197"/>
      <c r="Y421" s="197"/>
      <c r="Z421" s="197"/>
    </row>
    <row r="422" ht="15.75" customHeight="1">
      <c r="A422" s="180"/>
      <c r="B422" s="197"/>
      <c r="C422" s="197"/>
      <c r="D422" s="197"/>
      <c r="E422" s="197"/>
      <c r="F422" s="197"/>
      <c r="G422" s="197"/>
      <c r="H422" s="169"/>
      <c r="I422" s="152"/>
      <c r="J422" s="50"/>
      <c r="K422" s="50"/>
      <c r="L422" s="50"/>
      <c r="M422" s="50"/>
      <c r="N422" s="50"/>
      <c r="O422" s="197"/>
      <c r="P422" s="197"/>
      <c r="Q422" s="197"/>
      <c r="R422" s="197"/>
      <c r="S422" s="197"/>
      <c r="T422" s="197"/>
      <c r="U422" s="197"/>
      <c r="V422" s="197"/>
      <c r="W422" s="197"/>
      <c r="X422" s="197"/>
      <c r="Y422" s="197"/>
      <c r="Z422" s="197"/>
    </row>
    <row r="423" ht="15.75" customHeight="1">
      <c r="A423" s="180"/>
      <c r="B423" s="197"/>
      <c r="C423" s="197"/>
      <c r="D423" s="197"/>
      <c r="E423" s="197"/>
      <c r="F423" s="197"/>
      <c r="G423" s="197"/>
      <c r="H423" s="197"/>
      <c r="I423" s="152"/>
      <c r="J423" s="50"/>
      <c r="K423" s="50"/>
      <c r="L423" s="50"/>
      <c r="M423" s="50"/>
      <c r="N423" s="50"/>
      <c r="O423" s="197"/>
      <c r="P423" s="197"/>
      <c r="Q423" s="197"/>
      <c r="R423" s="197"/>
      <c r="S423" s="197"/>
      <c r="T423" s="197"/>
      <c r="U423" s="197"/>
      <c r="V423" s="197"/>
      <c r="W423" s="197"/>
      <c r="X423" s="197"/>
      <c r="Y423" s="197"/>
      <c r="Z423" s="197"/>
    </row>
    <row r="424" ht="15.75" customHeight="1">
      <c r="A424" s="180"/>
      <c r="B424" s="197"/>
      <c r="C424" s="197"/>
      <c r="D424" s="197"/>
      <c r="E424" s="197"/>
      <c r="F424" s="197"/>
      <c r="G424" s="197"/>
      <c r="H424" s="197"/>
      <c r="I424" s="152"/>
      <c r="J424" s="50"/>
      <c r="K424" s="50"/>
      <c r="L424" s="50"/>
      <c r="M424" s="50"/>
      <c r="N424" s="50"/>
      <c r="O424" s="197"/>
      <c r="P424" s="197"/>
      <c r="Q424" s="197"/>
      <c r="R424" s="197"/>
      <c r="S424" s="197"/>
      <c r="T424" s="197"/>
      <c r="U424" s="197"/>
      <c r="V424" s="197"/>
      <c r="W424" s="197"/>
      <c r="X424" s="197"/>
      <c r="Y424" s="197"/>
      <c r="Z424" s="197"/>
    </row>
    <row r="425" ht="15.75" customHeight="1">
      <c r="A425" s="180"/>
      <c r="B425" s="197"/>
      <c r="C425" s="197"/>
      <c r="D425" s="197"/>
      <c r="E425" s="197"/>
      <c r="F425" s="197"/>
      <c r="G425" s="197"/>
      <c r="H425" s="197"/>
      <c r="I425" s="152"/>
      <c r="J425" s="50"/>
      <c r="K425" s="50"/>
      <c r="L425" s="50"/>
      <c r="M425" s="50"/>
      <c r="N425" s="50"/>
      <c r="O425" s="197"/>
      <c r="P425" s="197"/>
      <c r="Q425" s="197"/>
      <c r="R425" s="197"/>
      <c r="S425" s="197"/>
      <c r="T425" s="197"/>
      <c r="U425" s="197"/>
      <c r="V425" s="197"/>
      <c r="W425" s="197"/>
      <c r="X425" s="197"/>
      <c r="Y425" s="197"/>
      <c r="Z425" s="197"/>
    </row>
    <row r="426" ht="15.75" customHeight="1">
      <c r="A426" s="180"/>
      <c r="B426" s="197"/>
      <c r="C426" s="197"/>
      <c r="D426" s="197"/>
      <c r="E426" s="197"/>
      <c r="F426" s="197"/>
      <c r="G426" s="197"/>
      <c r="H426" s="169"/>
      <c r="I426" s="152"/>
      <c r="J426" s="50"/>
      <c r="K426" s="50"/>
      <c r="L426" s="50"/>
      <c r="M426" s="50"/>
      <c r="N426" s="50"/>
      <c r="O426" s="197"/>
      <c r="P426" s="197"/>
      <c r="Q426" s="197"/>
      <c r="R426" s="197"/>
      <c r="S426" s="197"/>
      <c r="T426" s="197"/>
      <c r="U426" s="197"/>
      <c r="V426" s="197"/>
      <c r="W426" s="197"/>
      <c r="X426" s="197"/>
      <c r="Y426" s="197"/>
      <c r="Z426" s="197"/>
    </row>
    <row r="427" ht="15.75" customHeight="1">
      <c r="A427" s="180"/>
      <c r="B427" s="197"/>
      <c r="C427" s="197"/>
      <c r="D427" s="197"/>
      <c r="E427" s="197"/>
      <c r="F427" s="197"/>
      <c r="G427" s="197"/>
      <c r="H427" s="197"/>
      <c r="I427" s="152"/>
      <c r="J427" s="50"/>
      <c r="K427" s="50"/>
      <c r="L427" s="50"/>
      <c r="M427" s="50"/>
      <c r="N427" s="50"/>
      <c r="O427" s="197"/>
      <c r="P427" s="197"/>
      <c r="Q427" s="197"/>
      <c r="R427" s="197"/>
      <c r="S427" s="197"/>
      <c r="T427" s="197"/>
      <c r="U427" s="197"/>
      <c r="V427" s="197"/>
      <c r="W427" s="197"/>
      <c r="X427" s="197"/>
      <c r="Y427" s="197"/>
      <c r="Z427" s="197"/>
    </row>
    <row r="428" ht="15.75" customHeight="1">
      <c r="A428" s="180"/>
      <c r="B428" s="197"/>
      <c r="C428" s="197"/>
      <c r="D428" s="197"/>
      <c r="E428" s="197"/>
      <c r="F428" s="197"/>
      <c r="G428" s="197"/>
      <c r="H428" s="197"/>
      <c r="I428" s="152"/>
      <c r="J428" s="50"/>
      <c r="K428" s="50"/>
      <c r="L428" s="50"/>
      <c r="M428" s="50"/>
      <c r="N428" s="50"/>
      <c r="O428" s="197"/>
      <c r="P428" s="197"/>
      <c r="Q428" s="197"/>
      <c r="R428" s="197"/>
      <c r="S428" s="197"/>
      <c r="T428" s="197"/>
      <c r="U428" s="197"/>
      <c r="V428" s="197"/>
      <c r="W428" s="197"/>
      <c r="X428" s="197"/>
      <c r="Y428" s="197"/>
      <c r="Z428" s="197"/>
    </row>
    <row r="429" ht="15.75" customHeight="1">
      <c r="A429" s="180"/>
      <c r="B429" s="197"/>
      <c r="C429" s="197"/>
      <c r="D429" s="197"/>
      <c r="E429" s="197"/>
      <c r="F429" s="197"/>
      <c r="G429" s="197"/>
      <c r="H429" s="169"/>
      <c r="I429" s="152"/>
      <c r="J429" s="50"/>
      <c r="K429" s="50"/>
      <c r="L429" s="50"/>
      <c r="M429" s="50"/>
      <c r="N429" s="50"/>
      <c r="O429" s="197"/>
      <c r="P429" s="197"/>
      <c r="Q429" s="197"/>
      <c r="R429" s="197"/>
      <c r="S429" s="197"/>
      <c r="T429" s="197"/>
      <c r="U429" s="197"/>
      <c r="V429" s="197"/>
      <c r="W429" s="197"/>
      <c r="X429" s="197"/>
      <c r="Y429" s="197"/>
      <c r="Z429" s="197"/>
    </row>
    <row r="430" ht="15.75" customHeight="1">
      <c r="A430" s="180"/>
      <c r="B430" s="197"/>
      <c r="C430" s="197"/>
      <c r="D430" s="197"/>
      <c r="E430" s="197"/>
      <c r="F430" s="197"/>
      <c r="G430" s="197"/>
      <c r="H430" s="169"/>
      <c r="I430" s="152"/>
      <c r="J430" s="50"/>
      <c r="K430" s="50"/>
      <c r="L430" s="50"/>
      <c r="M430" s="50"/>
      <c r="N430" s="50"/>
      <c r="O430" s="197"/>
      <c r="P430" s="197"/>
      <c r="Q430" s="197"/>
      <c r="R430" s="197"/>
      <c r="S430" s="197"/>
      <c r="T430" s="197"/>
      <c r="U430" s="197"/>
      <c r="V430" s="197"/>
      <c r="W430" s="197"/>
      <c r="X430" s="197"/>
      <c r="Y430" s="197"/>
      <c r="Z430" s="197"/>
    </row>
    <row r="431" ht="15.75" customHeight="1">
      <c r="A431" s="180"/>
      <c r="B431" s="197"/>
      <c r="C431" s="197"/>
      <c r="D431" s="197"/>
      <c r="E431" s="197"/>
      <c r="F431" s="197"/>
      <c r="G431" s="197"/>
      <c r="H431" s="169"/>
      <c r="I431" s="152"/>
      <c r="J431" s="50"/>
      <c r="K431" s="50"/>
      <c r="L431" s="50"/>
      <c r="M431" s="50"/>
      <c r="N431" s="50"/>
      <c r="O431" s="197"/>
      <c r="P431" s="197"/>
      <c r="Q431" s="197"/>
      <c r="R431" s="197"/>
      <c r="S431" s="197"/>
      <c r="T431" s="197"/>
      <c r="U431" s="197"/>
      <c r="V431" s="197"/>
      <c r="W431" s="197"/>
      <c r="X431" s="197"/>
      <c r="Y431" s="197"/>
      <c r="Z431" s="197"/>
    </row>
    <row r="432" ht="15.75" customHeight="1">
      <c r="A432" s="180"/>
      <c r="B432" s="197"/>
      <c r="C432" s="197"/>
      <c r="D432" s="197"/>
      <c r="E432" s="197"/>
      <c r="F432" s="197"/>
      <c r="G432" s="197"/>
      <c r="H432" s="169"/>
      <c r="I432" s="152"/>
      <c r="J432" s="50"/>
      <c r="K432" s="50"/>
      <c r="L432" s="50"/>
      <c r="M432" s="50"/>
      <c r="N432" s="50"/>
      <c r="O432" s="197"/>
      <c r="P432" s="197"/>
      <c r="Q432" s="197"/>
      <c r="R432" s="197"/>
      <c r="S432" s="197"/>
      <c r="T432" s="197"/>
      <c r="U432" s="197"/>
      <c r="V432" s="197"/>
      <c r="W432" s="197"/>
      <c r="X432" s="197"/>
      <c r="Y432" s="197"/>
      <c r="Z432" s="197"/>
    </row>
    <row r="433" ht="15.75" customHeight="1">
      <c r="A433" s="180"/>
      <c r="B433" s="197"/>
      <c r="C433" s="197"/>
      <c r="D433" s="197"/>
      <c r="E433" s="197"/>
      <c r="F433" s="197"/>
      <c r="G433" s="197"/>
      <c r="H433" s="197"/>
      <c r="I433" s="152"/>
      <c r="J433" s="50"/>
      <c r="K433" s="50"/>
      <c r="L433" s="50"/>
      <c r="M433" s="50"/>
      <c r="N433" s="50"/>
      <c r="O433" s="197"/>
      <c r="P433" s="197"/>
      <c r="Q433" s="197"/>
      <c r="R433" s="197"/>
      <c r="S433" s="197"/>
      <c r="T433" s="197"/>
      <c r="U433" s="197"/>
      <c r="V433" s="197"/>
      <c r="W433" s="197"/>
      <c r="X433" s="197"/>
      <c r="Y433" s="197"/>
      <c r="Z433" s="197"/>
    </row>
    <row r="434" ht="15.75" customHeight="1">
      <c r="A434" s="180"/>
      <c r="B434" s="197"/>
      <c r="C434" s="197"/>
      <c r="D434" s="197"/>
      <c r="E434" s="197"/>
      <c r="F434" s="197"/>
      <c r="G434" s="197"/>
      <c r="H434" s="197"/>
      <c r="I434" s="152"/>
      <c r="J434" s="50"/>
      <c r="K434" s="50"/>
      <c r="L434" s="50"/>
      <c r="M434" s="50"/>
      <c r="N434" s="50"/>
      <c r="O434" s="197"/>
      <c r="P434" s="197"/>
      <c r="Q434" s="197"/>
      <c r="R434" s="197"/>
      <c r="S434" s="197"/>
      <c r="T434" s="197"/>
      <c r="U434" s="197"/>
      <c r="V434" s="197"/>
      <c r="W434" s="197"/>
      <c r="X434" s="197"/>
      <c r="Y434" s="197"/>
      <c r="Z434" s="197"/>
    </row>
    <row r="435" ht="15.75" customHeight="1">
      <c r="A435" s="180"/>
      <c r="B435" s="197"/>
      <c r="C435" s="197"/>
      <c r="D435" s="197"/>
      <c r="E435" s="197"/>
      <c r="F435" s="197"/>
      <c r="G435" s="197"/>
      <c r="H435" s="197"/>
      <c r="I435" s="152"/>
      <c r="J435" s="50"/>
      <c r="K435" s="50"/>
      <c r="L435" s="50"/>
      <c r="M435" s="50"/>
      <c r="N435" s="50"/>
      <c r="O435" s="197"/>
      <c r="P435" s="197"/>
      <c r="Q435" s="197"/>
      <c r="R435" s="197"/>
      <c r="S435" s="197"/>
      <c r="T435" s="197"/>
      <c r="U435" s="197"/>
      <c r="V435" s="197"/>
      <c r="W435" s="197"/>
      <c r="X435" s="197"/>
      <c r="Y435" s="197"/>
      <c r="Z435" s="197"/>
    </row>
    <row r="436" ht="15.75" customHeight="1">
      <c r="A436" s="180"/>
      <c r="B436" s="197"/>
      <c r="C436" s="197"/>
      <c r="D436" s="197"/>
      <c r="E436" s="197"/>
      <c r="F436" s="197"/>
      <c r="G436" s="197"/>
      <c r="H436" s="197"/>
      <c r="I436" s="152"/>
      <c r="J436" s="50"/>
      <c r="K436" s="50"/>
      <c r="L436" s="50"/>
      <c r="M436" s="50"/>
      <c r="N436" s="50"/>
      <c r="O436" s="197"/>
      <c r="P436" s="197"/>
      <c r="Q436" s="197"/>
      <c r="R436" s="197"/>
      <c r="S436" s="197"/>
      <c r="T436" s="197"/>
      <c r="U436" s="197"/>
      <c r="V436" s="197"/>
      <c r="W436" s="197"/>
      <c r="X436" s="197"/>
      <c r="Y436" s="197"/>
      <c r="Z436" s="197"/>
    </row>
    <row r="437" ht="15.75" customHeight="1">
      <c r="A437" s="180"/>
      <c r="B437" s="197"/>
      <c r="C437" s="197"/>
      <c r="D437" s="197"/>
      <c r="E437" s="197"/>
      <c r="F437" s="197"/>
      <c r="G437" s="197"/>
      <c r="H437" s="197"/>
      <c r="I437" s="152"/>
      <c r="J437" s="50"/>
      <c r="K437" s="50"/>
      <c r="L437" s="50"/>
      <c r="M437" s="50"/>
      <c r="N437" s="50"/>
      <c r="O437" s="197"/>
      <c r="P437" s="197"/>
      <c r="Q437" s="197"/>
      <c r="R437" s="197"/>
      <c r="S437" s="197"/>
      <c r="T437" s="197"/>
      <c r="U437" s="197"/>
      <c r="V437" s="197"/>
      <c r="W437" s="197"/>
      <c r="X437" s="197"/>
      <c r="Y437" s="197"/>
      <c r="Z437" s="197"/>
    </row>
    <row r="438" ht="15.75" customHeight="1">
      <c r="A438" s="180"/>
      <c r="B438" s="197"/>
      <c r="C438" s="197"/>
      <c r="D438" s="197"/>
      <c r="E438" s="197"/>
      <c r="F438" s="197"/>
      <c r="G438" s="197"/>
      <c r="H438" s="197"/>
      <c r="I438" s="152"/>
      <c r="J438" s="50"/>
      <c r="K438" s="50"/>
      <c r="L438" s="50"/>
      <c r="M438" s="50"/>
      <c r="N438" s="50"/>
      <c r="O438" s="197"/>
      <c r="P438" s="197"/>
      <c r="Q438" s="197"/>
      <c r="R438" s="197"/>
      <c r="S438" s="197"/>
      <c r="T438" s="197"/>
      <c r="U438" s="197"/>
      <c r="V438" s="197"/>
      <c r="W438" s="197"/>
      <c r="X438" s="197"/>
      <c r="Y438" s="197"/>
      <c r="Z438" s="197"/>
    </row>
    <row r="439" ht="15.75" customHeight="1">
      <c r="A439" s="180"/>
      <c r="B439" s="197"/>
      <c r="C439" s="197"/>
      <c r="D439" s="197"/>
      <c r="E439" s="197"/>
      <c r="F439" s="197"/>
      <c r="G439" s="197"/>
      <c r="H439" s="197"/>
      <c r="I439" s="152"/>
      <c r="J439" s="50"/>
      <c r="K439" s="50"/>
      <c r="L439" s="50"/>
      <c r="M439" s="50"/>
      <c r="N439" s="50"/>
      <c r="O439" s="197"/>
      <c r="P439" s="197"/>
      <c r="Q439" s="197"/>
      <c r="R439" s="197"/>
      <c r="S439" s="197"/>
      <c r="T439" s="197"/>
      <c r="U439" s="197"/>
      <c r="V439" s="197"/>
      <c r="W439" s="197"/>
      <c r="X439" s="197"/>
      <c r="Y439" s="197"/>
      <c r="Z439" s="197"/>
    </row>
    <row r="440" ht="15.75" customHeight="1">
      <c r="A440" s="180"/>
      <c r="B440" s="197"/>
      <c r="C440" s="197"/>
      <c r="D440" s="197"/>
      <c r="E440" s="197"/>
      <c r="F440" s="197"/>
      <c r="G440" s="197"/>
      <c r="H440" s="197"/>
      <c r="I440" s="152"/>
      <c r="J440" s="50"/>
      <c r="K440" s="50"/>
      <c r="L440" s="50"/>
      <c r="M440" s="50"/>
      <c r="N440" s="50"/>
      <c r="O440" s="197"/>
      <c r="P440" s="197"/>
      <c r="Q440" s="197"/>
      <c r="R440" s="197"/>
      <c r="S440" s="197"/>
      <c r="T440" s="197"/>
      <c r="U440" s="197"/>
      <c r="V440" s="197"/>
      <c r="W440" s="197"/>
      <c r="X440" s="197"/>
      <c r="Y440" s="197"/>
      <c r="Z440" s="197"/>
    </row>
    <row r="441" ht="15.75" customHeight="1">
      <c r="A441" s="180"/>
      <c r="B441" s="197"/>
      <c r="C441" s="197"/>
      <c r="D441" s="197"/>
      <c r="E441" s="197"/>
      <c r="F441" s="197"/>
      <c r="G441" s="197"/>
      <c r="H441" s="169"/>
      <c r="I441" s="152"/>
      <c r="J441" s="50"/>
      <c r="K441" s="50"/>
      <c r="L441" s="50"/>
      <c r="M441" s="50"/>
      <c r="N441" s="50"/>
      <c r="O441" s="197"/>
      <c r="P441" s="197"/>
      <c r="Q441" s="197"/>
      <c r="R441" s="197"/>
      <c r="S441" s="197"/>
      <c r="T441" s="197"/>
      <c r="U441" s="197"/>
      <c r="V441" s="197"/>
      <c r="W441" s="197"/>
      <c r="X441" s="197"/>
      <c r="Y441" s="197"/>
      <c r="Z441" s="197"/>
    </row>
    <row r="442" ht="15.75" customHeight="1">
      <c r="A442" s="180"/>
      <c r="B442" s="197"/>
      <c r="C442" s="197"/>
      <c r="D442" s="197"/>
      <c r="E442" s="197"/>
      <c r="F442" s="197"/>
      <c r="G442" s="197"/>
      <c r="H442" s="169"/>
      <c r="I442" s="152"/>
      <c r="J442" s="50"/>
      <c r="K442" s="50"/>
      <c r="L442" s="50"/>
      <c r="M442" s="50"/>
      <c r="N442" s="50"/>
      <c r="O442" s="197"/>
      <c r="P442" s="197"/>
      <c r="Q442" s="197"/>
      <c r="R442" s="197"/>
      <c r="S442" s="197"/>
      <c r="T442" s="197"/>
      <c r="U442" s="197"/>
      <c r="V442" s="197"/>
      <c r="W442" s="197"/>
      <c r="X442" s="197"/>
      <c r="Y442" s="197"/>
      <c r="Z442" s="197"/>
    </row>
    <row r="443" ht="15.75" customHeight="1">
      <c r="A443" s="180"/>
      <c r="B443" s="197"/>
      <c r="C443" s="197"/>
      <c r="D443" s="197"/>
      <c r="E443" s="197"/>
      <c r="F443" s="197"/>
      <c r="G443" s="197"/>
      <c r="H443" s="169"/>
      <c r="I443" s="152"/>
      <c r="J443" s="50"/>
      <c r="K443" s="50"/>
      <c r="L443" s="50"/>
      <c r="M443" s="50"/>
      <c r="N443" s="50"/>
      <c r="O443" s="197"/>
      <c r="P443" s="197"/>
      <c r="Q443" s="197"/>
      <c r="R443" s="197"/>
      <c r="S443" s="197"/>
      <c r="T443" s="197"/>
      <c r="U443" s="197"/>
      <c r="V443" s="197"/>
      <c r="W443" s="197"/>
      <c r="X443" s="197"/>
      <c r="Y443" s="197"/>
      <c r="Z443" s="197"/>
    </row>
    <row r="444" ht="15.75" customHeight="1">
      <c r="A444" s="180"/>
      <c r="B444" s="197"/>
      <c r="C444" s="197"/>
      <c r="D444" s="197"/>
      <c r="E444" s="197"/>
      <c r="F444" s="197"/>
      <c r="G444" s="197"/>
      <c r="H444" s="169"/>
      <c r="I444" s="152"/>
      <c r="J444" s="50"/>
      <c r="K444" s="50"/>
      <c r="L444" s="50"/>
      <c r="M444" s="50"/>
      <c r="N444" s="50"/>
      <c r="O444" s="197"/>
      <c r="P444" s="197"/>
      <c r="Q444" s="197"/>
      <c r="R444" s="197"/>
      <c r="S444" s="197"/>
      <c r="T444" s="197"/>
      <c r="U444" s="197"/>
      <c r="V444" s="197"/>
      <c r="W444" s="197"/>
      <c r="X444" s="197"/>
      <c r="Y444" s="197"/>
      <c r="Z444" s="197"/>
    </row>
    <row r="445" ht="15.75" customHeight="1">
      <c r="A445" s="180"/>
      <c r="B445" s="197"/>
      <c r="C445" s="197"/>
      <c r="D445" s="197"/>
      <c r="E445" s="197"/>
      <c r="F445" s="197"/>
      <c r="G445" s="197"/>
      <c r="H445" s="169"/>
      <c r="I445" s="152"/>
      <c r="J445" s="50"/>
      <c r="K445" s="50"/>
      <c r="L445" s="50"/>
      <c r="M445" s="50"/>
      <c r="N445" s="50"/>
      <c r="O445" s="197"/>
      <c r="P445" s="197"/>
      <c r="Q445" s="197"/>
      <c r="R445" s="197"/>
      <c r="S445" s="197"/>
      <c r="T445" s="197"/>
      <c r="U445" s="197"/>
      <c r="V445" s="197"/>
      <c r="W445" s="197"/>
      <c r="X445" s="197"/>
      <c r="Y445" s="197"/>
      <c r="Z445" s="197"/>
    </row>
    <row r="446" ht="15.75" customHeight="1">
      <c r="A446" s="180"/>
      <c r="B446" s="197"/>
      <c r="C446" s="197"/>
      <c r="D446" s="197"/>
      <c r="E446" s="197"/>
      <c r="F446" s="197"/>
      <c r="G446" s="197"/>
      <c r="H446" s="197"/>
      <c r="I446" s="152"/>
      <c r="J446" s="50"/>
      <c r="K446" s="50"/>
      <c r="L446" s="50"/>
      <c r="M446" s="50"/>
      <c r="N446" s="50"/>
      <c r="O446" s="197"/>
      <c r="P446" s="197"/>
      <c r="Q446" s="197"/>
      <c r="R446" s="197"/>
      <c r="S446" s="197"/>
      <c r="T446" s="197"/>
      <c r="U446" s="197"/>
      <c r="V446" s="197"/>
      <c r="W446" s="197"/>
      <c r="X446" s="197"/>
      <c r="Y446" s="197"/>
      <c r="Z446" s="197"/>
    </row>
    <row r="447" ht="15.75" customHeight="1">
      <c r="A447" s="180"/>
      <c r="B447" s="197"/>
      <c r="C447" s="197"/>
      <c r="D447" s="197"/>
      <c r="E447" s="197"/>
      <c r="F447" s="197"/>
      <c r="G447" s="197"/>
      <c r="H447" s="197"/>
      <c r="I447" s="152"/>
      <c r="J447" s="50"/>
      <c r="K447" s="50"/>
      <c r="L447" s="50"/>
      <c r="M447" s="50"/>
      <c r="N447" s="50"/>
      <c r="O447" s="197"/>
      <c r="P447" s="197"/>
      <c r="Q447" s="197"/>
      <c r="R447" s="197"/>
      <c r="S447" s="197"/>
      <c r="T447" s="197"/>
      <c r="U447" s="197"/>
      <c r="V447" s="197"/>
      <c r="W447" s="197"/>
      <c r="X447" s="197"/>
      <c r="Y447" s="197"/>
      <c r="Z447" s="197"/>
    </row>
    <row r="448" ht="15.75" customHeight="1">
      <c r="A448" s="180"/>
      <c r="B448" s="197"/>
      <c r="C448" s="197"/>
      <c r="D448" s="197"/>
      <c r="E448" s="197"/>
      <c r="F448" s="197"/>
      <c r="G448" s="197"/>
      <c r="H448" s="197"/>
      <c r="I448" s="152"/>
      <c r="J448" s="50"/>
      <c r="K448" s="50"/>
      <c r="L448" s="50"/>
      <c r="M448" s="50"/>
      <c r="N448" s="50"/>
      <c r="O448" s="197"/>
      <c r="P448" s="197"/>
      <c r="Q448" s="197"/>
      <c r="R448" s="197"/>
      <c r="S448" s="197"/>
      <c r="T448" s="197"/>
      <c r="U448" s="197"/>
      <c r="V448" s="197"/>
      <c r="W448" s="197"/>
      <c r="X448" s="197"/>
      <c r="Y448" s="197"/>
      <c r="Z448" s="197"/>
    </row>
    <row r="449" ht="15.75" customHeight="1">
      <c r="A449" s="180"/>
      <c r="B449" s="197"/>
      <c r="C449" s="197"/>
      <c r="D449" s="197"/>
      <c r="E449" s="197"/>
      <c r="F449" s="197"/>
      <c r="G449" s="197"/>
      <c r="H449" s="169"/>
      <c r="I449" s="152"/>
      <c r="J449" s="50"/>
      <c r="K449" s="50"/>
      <c r="L449" s="50"/>
      <c r="M449" s="50"/>
      <c r="N449" s="50"/>
      <c r="O449" s="197"/>
      <c r="P449" s="197"/>
      <c r="Q449" s="197"/>
      <c r="R449" s="197"/>
      <c r="S449" s="197"/>
      <c r="T449" s="197"/>
      <c r="U449" s="197"/>
      <c r="V449" s="197"/>
      <c r="W449" s="197"/>
      <c r="X449" s="197"/>
      <c r="Y449" s="197"/>
      <c r="Z449" s="197"/>
    </row>
    <row r="450" ht="15.75" customHeight="1">
      <c r="A450" s="180"/>
      <c r="B450" s="197"/>
      <c r="C450" s="197"/>
      <c r="D450" s="197"/>
      <c r="E450" s="197"/>
      <c r="F450" s="197"/>
      <c r="G450" s="197"/>
      <c r="H450" s="197"/>
      <c r="I450" s="152"/>
      <c r="J450" s="50"/>
      <c r="K450" s="50"/>
      <c r="L450" s="50"/>
      <c r="M450" s="50"/>
      <c r="N450" s="50"/>
      <c r="O450" s="197"/>
      <c r="P450" s="197"/>
      <c r="Q450" s="197"/>
      <c r="R450" s="197"/>
      <c r="S450" s="197"/>
      <c r="T450" s="197"/>
      <c r="U450" s="197"/>
      <c r="V450" s="197"/>
      <c r="W450" s="197"/>
      <c r="X450" s="197"/>
      <c r="Y450" s="197"/>
      <c r="Z450" s="197"/>
    </row>
    <row r="451" ht="15.75" customHeight="1">
      <c r="A451" s="180"/>
      <c r="B451" s="197"/>
      <c r="C451" s="197"/>
      <c r="D451" s="197"/>
      <c r="E451" s="197"/>
      <c r="F451" s="197"/>
      <c r="G451" s="197"/>
      <c r="H451" s="197"/>
      <c r="I451" s="152"/>
      <c r="J451" s="50"/>
      <c r="K451" s="50"/>
      <c r="L451" s="50"/>
      <c r="M451" s="50"/>
      <c r="N451" s="50"/>
      <c r="O451" s="197"/>
      <c r="P451" s="197"/>
      <c r="Q451" s="197"/>
      <c r="R451" s="197"/>
      <c r="S451" s="197"/>
      <c r="T451" s="197"/>
      <c r="U451" s="197"/>
      <c r="V451" s="197"/>
      <c r="W451" s="197"/>
      <c r="X451" s="197"/>
      <c r="Y451" s="197"/>
      <c r="Z451" s="197"/>
    </row>
    <row r="452" ht="15.75" customHeight="1">
      <c r="A452" s="180"/>
      <c r="B452" s="197"/>
      <c r="C452" s="197"/>
      <c r="D452" s="197"/>
      <c r="E452" s="197"/>
      <c r="F452" s="197"/>
      <c r="G452" s="197"/>
      <c r="H452" s="169"/>
      <c r="I452" s="152"/>
      <c r="J452" s="50"/>
      <c r="K452" s="50"/>
      <c r="L452" s="50"/>
      <c r="M452" s="50"/>
      <c r="N452" s="50"/>
      <c r="O452" s="197"/>
      <c r="P452" s="197"/>
      <c r="Q452" s="197"/>
      <c r="R452" s="197"/>
      <c r="S452" s="197"/>
      <c r="T452" s="197"/>
      <c r="U452" s="197"/>
      <c r="V452" s="197"/>
      <c r="W452" s="197"/>
      <c r="X452" s="197"/>
      <c r="Y452" s="197"/>
      <c r="Z452" s="197"/>
    </row>
    <row r="453" ht="15.75" customHeight="1">
      <c r="A453" s="180"/>
      <c r="B453" s="197"/>
      <c r="C453" s="197"/>
      <c r="D453" s="197"/>
      <c r="E453" s="197"/>
      <c r="F453" s="197"/>
      <c r="G453" s="197"/>
      <c r="H453" s="169"/>
      <c r="I453" s="152"/>
      <c r="J453" s="50"/>
      <c r="K453" s="50"/>
      <c r="L453" s="50"/>
      <c r="M453" s="50"/>
      <c r="N453" s="50"/>
      <c r="O453" s="197"/>
      <c r="P453" s="197"/>
      <c r="Q453" s="197"/>
      <c r="R453" s="197"/>
      <c r="S453" s="197"/>
      <c r="T453" s="197"/>
      <c r="U453" s="197"/>
      <c r="V453" s="197"/>
      <c r="W453" s="197"/>
      <c r="X453" s="197"/>
      <c r="Y453" s="197"/>
      <c r="Z453" s="197"/>
    </row>
    <row r="454" ht="15.75" customHeight="1">
      <c r="A454" s="180"/>
      <c r="B454" s="197"/>
      <c r="C454" s="197"/>
      <c r="D454" s="197"/>
      <c r="E454" s="197"/>
      <c r="F454" s="197"/>
      <c r="G454" s="197"/>
      <c r="H454" s="169"/>
      <c r="I454" s="152"/>
      <c r="J454" s="50"/>
      <c r="K454" s="50"/>
      <c r="L454" s="50"/>
      <c r="M454" s="50"/>
      <c r="N454" s="50"/>
      <c r="O454" s="197"/>
      <c r="P454" s="197"/>
      <c r="Q454" s="197"/>
      <c r="R454" s="197"/>
      <c r="S454" s="197"/>
      <c r="T454" s="197"/>
      <c r="U454" s="197"/>
      <c r="V454" s="197"/>
      <c r="W454" s="197"/>
      <c r="X454" s="197"/>
      <c r="Y454" s="197"/>
      <c r="Z454" s="197"/>
    </row>
    <row r="455" ht="15.75" customHeight="1">
      <c r="A455" s="180"/>
      <c r="B455" s="197"/>
      <c r="C455" s="197"/>
      <c r="D455" s="197"/>
      <c r="E455" s="197"/>
      <c r="F455" s="197"/>
      <c r="G455" s="197"/>
      <c r="H455" s="169"/>
      <c r="I455" s="152"/>
      <c r="J455" s="50"/>
      <c r="K455" s="50"/>
      <c r="L455" s="50"/>
      <c r="M455" s="50"/>
      <c r="N455" s="50"/>
      <c r="O455" s="197"/>
      <c r="P455" s="197"/>
      <c r="Q455" s="197"/>
      <c r="R455" s="197"/>
      <c r="S455" s="197"/>
      <c r="T455" s="197"/>
      <c r="U455" s="197"/>
      <c r="V455" s="197"/>
      <c r="W455" s="197"/>
      <c r="X455" s="197"/>
      <c r="Y455" s="197"/>
      <c r="Z455" s="197"/>
    </row>
    <row r="456" ht="15.75" customHeight="1">
      <c r="A456" s="180"/>
      <c r="B456" s="197"/>
      <c r="C456" s="197"/>
      <c r="D456" s="197"/>
      <c r="E456" s="197"/>
      <c r="F456" s="197"/>
      <c r="G456" s="197"/>
      <c r="H456" s="169"/>
      <c r="I456" s="152"/>
      <c r="J456" s="50"/>
      <c r="K456" s="50"/>
      <c r="L456" s="50"/>
      <c r="M456" s="50"/>
      <c r="N456" s="50"/>
      <c r="O456" s="197"/>
      <c r="P456" s="197"/>
      <c r="Q456" s="197"/>
      <c r="R456" s="197"/>
      <c r="S456" s="197"/>
      <c r="T456" s="197"/>
      <c r="U456" s="197"/>
      <c r="V456" s="197"/>
      <c r="W456" s="197"/>
      <c r="X456" s="197"/>
      <c r="Y456" s="197"/>
      <c r="Z456" s="197"/>
    </row>
    <row r="457" ht="15.75" customHeight="1">
      <c r="A457" s="180"/>
      <c r="B457" s="197"/>
      <c r="C457" s="197"/>
      <c r="D457" s="197"/>
      <c r="E457" s="197"/>
      <c r="F457" s="197"/>
      <c r="G457" s="197"/>
      <c r="H457" s="169"/>
      <c r="I457" s="152"/>
      <c r="J457" s="50"/>
      <c r="K457" s="50"/>
      <c r="L457" s="50"/>
      <c r="M457" s="50"/>
      <c r="N457" s="50"/>
      <c r="O457" s="197"/>
      <c r="P457" s="197"/>
      <c r="Q457" s="197"/>
      <c r="R457" s="197"/>
      <c r="S457" s="197"/>
      <c r="T457" s="197"/>
      <c r="U457" s="197"/>
      <c r="V457" s="197"/>
      <c r="W457" s="197"/>
      <c r="X457" s="197"/>
      <c r="Y457" s="197"/>
      <c r="Z457" s="197"/>
    </row>
    <row r="458" ht="15.75" customHeight="1">
      <c r="A458" s="180"/>
      <c r="B458" s="197"/>
      <c r="C458" s="197"/>
      <c r="D458" s="197"/>
      <c r="E458" s="197"/>
      <c r="F458" s="197"/>
      <c r="G458" s="197"/>
      <c r="H458" s="197"/>
      <c r="I458" s="152"/>
      <c r="J458" s="50"/>
      <c r="K458" s="50"/>
      <c r="L458" s="50"/>
      <c r="M458" s="50"/>
      <c r="N458" s="50"/>
      <c r="O458" s="197"/>
      <c r="P458" s="197"/>
      <c r="Q458" s="197"/>
      <c r="R458" s="197"/>
      <c r="S458" s="197"/>
      <c r="T458" s="197"/>
      <c r="U458" s="197"/>
      <c r="V458" s="197"/>
      <c r="W458" s="197"/>
      <c r="X458" s="197"/>
      <c r="Y458" s="197"/>
      <c r="Z458" s="197"/>
    </row>
    <row r="459" ht="15.75" customHeight="1">
      <c r="A459" s="180"/>
      <c r="B459" s="197"/>
      <c r="C459" s="197"/>
      <c r="D459" s="197"/>
      <c r="E459" s="197"/>
      <c r="F459" s="197"/>
      <c r="G459" s="197"/>
      <c r="H459" s="197"/>
      <c r="I459" s="152"/>
      <c r="J459" s="50"/>
      <c r="K459" s="50"/>
      <c r="L459" s="50"/>
      <c r="M459" s="50"/>
      <c r="N459" s="50"/>
      <c r="O459" s="197"/>
      <c r="P459" s="197"/>
      <c r="Q459" s="197"/>
      <c r="R459" s="197"/>
      <c r="S459" s="197"/>
      <c r="T459" s="197"/>
      <c r="U459" s="197"/>
      <c r="V459" s="197"/>
      <c r="W459" s="197"/>
      <c r="X459" s="197"/>
      <c r="Y459" s="197"/>
      <c r="Z459" s="197"/>
    </row>
    <row r="460" ht="15.75" customHeight="1">
      <c r="A460" s="180"/>
      <c r="B460" s="197"/>
      <c r="C460" s="197"/>
      <c r="D460" s="197"/>
      <c r="E460" s="197"/>
      <c r="F460" s="197"/>
      <c r="G460" s="197"/>
      <c r="H460" s="197"/>
      <c r="I460" s="152"/>
      <c r="J460" s="50"/>
      <c r="K460" s="50"/>
      <c r="L460" s="50"/>
      <c r="M460" s="50"/>
      <c r="N460" s="50"/>
      <c r="O460" s="197"/>
      <c r="P460" s="197"/>
      <c r="Q460" s="197"/>
      <c r="R460" s="197"/>
      <c r="S460" s="197"/>
      <c r="T460" s="197"/>
      <c r="U460" s="197"/>
      <c r="V460" s="197"/>
      <c r="W460" s="197"/>
      <c r="X460" s="197"/>
      <c r="Y460" s="197"/>
      <c r="Z460" s="197"/>
    </row>
    <row r="461" ht="15.75" customHeight="1">
      <c r="A461" s="180"/>
      <c r="B461" s="197"/>
      <c r="C461" s="197"/>
      <c r="D461" s="197"/>
      <c r="E461" s="197"/>
      <c r="F461" s="197"/>
      <c r="G461" s="197"/>
      <c r="H461" s="197"/>
      <c r="I461" s="152"/>
      <c r="J461" s="50"/>
      <c r="K461" s="50"/>
      <c r="L461" s="50"/>
      <c r="M461" s="50"/>
      <c r="N461" s="50"/>
      <c r="O461" s="197"/>
      <c r="P461" s="197"/>
      <c r="Q461" s="197"/>
      <c r="R461" s="197"/>
      <c r="S461" s="197"/>
      <c r="T461" s="197"/>
      <c r="U461" s="197"/>
      <c r="V461" s="197"/>
      <c r="W461" s="197"/>
      <c r="X461" s="197"/>
      <c r="Y461" s="197"/>
      <c r="Z461" s="197"/>
    </row>
    <row r="462" ht="15.75" customHeight="1">
      <c r="A462" s="180"/>
      <c r="B462" s="197"/>
      <c r="C462" s="197"/>
      <c r="D462" s="197"/>
      <c r="E462" s="197"/>
      <c r="F462" s="197"/>
      <c r="G462" s="197"/>
      <c r="H462" s="197"/>
      <c r="I462" s="152"/>
      <c r="J462" s="50"/>
      <c r="K462" s="50"/>
      <c r="L462" s="50"/>
      <c r="M462" s="50"/>
      <c r="N462" s="50"/>
      <c r="O462" s="197"/>
      <c r="P462" s="197"/>
      <c r="Q462" s="197"/>
      <c r="R462" s="197"/>
      <c r="S462" s="197"/>
      <c r="T462" s="197"/>
      <c r="U462" s="197"/>
      <c r="V462" s="197"/>
      <c r="W462" s="197"/>
      <c r="X462" s="197"/>
      <c r="Y462" s="197"/>
      <c r="Z462" s="197"/>
    </row>
    <row r="463" ht="15.75" customHeight="1">
      <c r="A463" s="180"/>
      <c r="B463" s="197"/>
      <c r="C463" s="197"/>
      <c r="D463" s="197"/>
      <c r="E463" s="197"/>
      <c r="F463" s="197"/>
      <c r="G463" s="197"/>
      <c r="H463" s="197"/>
      <c r="I463" s="152"/>
      <c r="J463" s="50"/>
      <c r="K463" s="50"/>
      <c r="L463" s="50"/>
      <c r="M463" s="50"/>
      <c r="N463" s="50"/>
      <c r="O463" s="197"/>
      <c r="P463" s="197"/>
      <c r="Q463" s="197"/>
      <c r="R463" s="197"/>
      <c r="S463" s="197"/>
      <c r="T463" s="197"/>
      <c r="U463" s="197"/>
      <c r="V463" s="197"/>
      <c r="W463" s="197"/>
      <c r="X463" s="197"/>
      <c r="Y463" s="197"/>
      <c r="Z463" s="197"/>
    </row>
    <row r="464" ht="15.75" customHeight="1">
      <c r="A464" s="180"/>
      <c r="B464" s="197"/>
      <c r="C464" s="197"/>
      <c r="D464" s="197"/>
      <c r="E464" s="197"/>
      <c r="F464" s="197"/>
      <c r="G464" s="197"/>
      <c r="H464" s="169"/>
      <c r="I464" s="152"/>
      <c r="J464" s="50"/>
      <c r="K464" s="50"/>
      <c r="L464" s="50"/>
      <c r="M464" s="50"/>
      <c r="N464" s="50"/>
      <c r="O464" s="197"/>
      <c r="P464" s="197"/>
      <c r="Q464" s="197"/>
      <c r="R464" s="197"/>
      <c r="S464" s="197"/>
      <c r="T464" s="197"/>
      <c r="U464" s="197"/>
      <c r="V464" s="197"/>
      <c r="W464" s="197"/>
      <c r="X464" s="197"/>
      <c r="Y464" s="197"/>
      <c r="Z464" s="197"/>
    </row>
    <row r="465" ht="15.75" customHeight="1">
      <c r="A465" s="180"/>
      <c r="B465" s="197"/>
      <c r="C465" s="197"/>
      <c r="D465" s="197"/>
      <c r="E465" s="197"/>
      <c r="F465" s="197"/>
      <c r="G465" s="197"/>
      <c r="H465" s="197"/>
      <c r="I465" s="152"/>
      <c r="J465" s="50"/>
      <c r="K465" s="50"/>
      <c r="L465" s="50"/>
      <c r="M465" s="50"/>
      <c r="N465" s="50"/>
      <c r="O465" s="197"/>
      <c r="P465" s="197"/>
      <c r="Q465" s="197"/>
      <c r="R465" s="197"/>
      <c r="S465" s="197"/>
      <c r="T465" s="197"/>
      <c r="U465" s="197"/>
      <c r="V465" s="197"/>
      <c r="W465" s="197"/>
      <c r="X465" s="197"/>
      <c r="Y465" s="197"/>
      <c r="Z465" s="197"/>
    </row>
    <row r="466" ht="15.75" customHeight="1">
      <c r="A466" s="180"/>
      <c r="B466" s="197"/>
      <c r="C466" s="197"/>
      <c r="D466" s="197"/>
      <c r="E466" s="197"/>
      <c r="F466" s="197"/>
      <c r="G466" s="197"/>
      <c r="H466" s="197"/>
      <c r="I466" s="152"/>
      <c r="J466" s="50"/>
      <c r="K466" s="50"/>
      <c r="L466" s="50"/>
      <c r="M466" s="50"/>
      <c r="N466" s="50"/>
      <c r="O466" s="197"/>
      <c r="P466" s="197"/>
      <c r="Q466" s="197"/>
      <c r="R466" s="197"/>
      <c r="S466" s="197"/>
      <c r="T466" s="197"/>
      <c r="U466" s="197"/>
      <c r="V466" s="197"/>
      <c r="W466" s="197"/>
      <c r="X466" s="197"/>
      <c r="Y466" s="197"/>
      <c r="Z466" s="197"/>
    </row>
    <row r="467" ht="15.75" customHeight="1">
      <c r="A467" s="180"/>
      <c r="B467" s="197"/>
      <c r="C467" s="197"/>
      <c r="D467" s="197"/>
      <c r="E467" s="197"/>
      <c r="F467" s="197"/>
      <c r="G467" s="197"/>
      <c r="H467" s="197"/>
      <c r="I467" s="152"/>
      <c r="J467" s="50"/>
      <c r="K467" s="50"/>
      <c r="L467" s="50"/>
      <c r="M467" s="50"/>
      <c r="N467" s="50"/>
      <c r="O467" s="197"/>
      <c r="P467" s="197"/>
      <c r="Q467" s="197"/>
      <c r="R467" s="197"/>
      <c r="S467" s="197"/>
      <c r="T467" s="197"/>
      <c r="U467" s="197"/>
      <c r="V467" s="197"/>
      <c r="W467" s="197"/>
      <c r="X467" s="197"/>
      <c r="Y467" s="197"/>
      <c r="Z467" s="197"/>
    </row>
    <row r="468" ht="15.75" customHeight="1">
      <c r="A468" s="180"/>
      <c r="B468" s="197"/>
      <c r="C468" s="197"/>
      <c r="D468" s="197"/>
      <c r="E468" s="197"/>
      <c r="F468" s="197"/>
      <c r="G468" s="197"/>
      <c r="H468" s="197"/>
      <c r="I468" s="152"/>
      <c r="J468" s="50"/>
      <c r="K468" s="50"/>
      <c r="L468" s="50"/>
      <c r="M468" s="50"/>
      <c r="N468" s="50"/>
      <c r="O468" s="197"/>
      <c r="P468" s="197"/>
      <c r="Q468" s="197"/>
      <c r="R468" s="197"/>
      <c r="S468" s="197"/>
      <c r="T468" s="197"/>
      <c r="U468" s="197"/>
      <c r="V468" s="197"/>
      <c r="W468" s="197"/>
      <c r="X468" s="197"/>
      <c r="Y468" s="197"/>
      <c r="Z468" s="197"/>
    </row>
    <row r="469" ht="15.75" customHeight="1">
      <c r="A469" s="180"/>
      <c r="B469" s="197"/>
      <c r="C469" s="197"/>
      <c r="D469" s="197"/>
      <c r="E469" s="197"/>
      <c r="F469" s="197"/>
      <c r="G469" s="197"/>
      <c r="H469" s="197"/>
      <c r="I469" s="152"/>
      <c r="J469" s="50"/>
      <c r="K469" s="50"/>
      <c r="L469" s="50"/>
      <c r="M469" s="50"/>
      <c r="N469" s="50"/>
      <c r="O469" s="197"/>
      <c r="P469" s="197"/>
      <c r="Q469" s="197"/>
      <c r="R469" s="197"/>
      <c r="S469" s="197"/>
      <c r="T469" s="197"/>
      <c r="U469" s="197"/>
      <c r="V469" s="197"/>
      <c r="W469" s="197"/>
      <c r="X469" s="197"/>
      <c r="Y469" s="197"/>
      <c r="Z469" s="197"/>
    </row>
    <row r="470" ht="15.75" customHeight="1">
      <c r="A470" s="180"/>
      <c r="B470" s="197"/>
      <c r="C470" s="197"/>
      <c r="D470" s="197"/>
      <c r="E470" s="197"/>
      <c r="F470" s="197"/>
      <c r="G470" s="197"/>
      <c r="H470" s="197"/>
      <c r="I470" s="152"/>
      <c r="J470" s="50"/>
      <c r="K470" s="50"/>
      <c r="L470" s="50"/>
      <c r="M470" s="50"/>
      <c r="N470" s="50"/>
      <c r="O470" s="197"/>
      <c r="P470" s="197"/>
      <c r="Q470" s="197"/>
      <c r="R470" s="197"/>
      <c r="S470" s="197"/>
      <c r="T470" s="197"/>
      <c r="U470" s="197"/>
      <c r="V470" s="197"/>
      <c r="W470" s="197"/>
      <c r="X470" s="197"/>
      <c r="Y470" s="197"/>
      <c r="Z470" s="197"/>
    </row>
    <row r="471" ht="15.75" customHeight="1">
      <c r="A471" s="180"/>
      <c r="B471" s="197"/>
      <c r="C471" s="197"/>
      <c r="D471" s="197"/>
      <c r="E471" s="197"/>
      <c r="F471" s="197"/>
      <c r="G471" s="197"/>
      <c r="H471" s="197"/>
      <c r="I471" s="152"/>
      <c r="J471" s="50"/>
      <c r="K471" s="50"/>
      <c r="L471" s="50"/>
      <c r="M471" s="50"/>
      <c r="N471" s="50"/>
      <c r="O471" s="197"/>
      <c r="P471" s="197"/>
      <c r="Q471" s="197"/>
      <c r="R471" s="197"/>
      <c r="S471" s="197"/>
      <c r="T471" s="197"/>
      <c r="U471" s="197"/>
      <c r="V471" s="197"/>
      <c r="W471" s="197"/>
      <c r="X471" s="197"/>
      <c r="Y471" s="197"/>
      <c r="Z471" s="197"/>
    </row>
    <row r="472" ht="15.75" customHeight="1">
      <c r="A472" s="180"/>
      <c r="B472" s="197"/>
      <c r="C472" s="197"/>
      <c r="D472" s="197"/>
      <c r="E472" s="197"/>
      <c r="F472" s="197"/>
      <c r="G472" s="197"/>
      <c r="H472" s="197"/>
      <c r="I472" s="152"/>
      <c r="J472" s="50"/>
      <c r="K472" s="50"/>
      <c r="L472" s="50"/>
      <c r="M472" s="50"/>
      <c r="N472" s="50"/>
      <c r="O472" s="197"/>
      <c r="P472" s="197"/>
      <c r="Q472" s="197"/>
      <c r="R472" s="197"/>
      <c r="S472" s="197"/>
      <c r="T472" s="197"/>
      <c r="U472" s="197"/>
      <c r="V472" s="197"/>
      <c r="W472" s="197"/>
      <c r="X472" s="197"/>
      <c r="Y472" s="197"/>
      <c r="Z472" s="197"/>
    </row>
    <row r="473" ht="15.75" customHeight="1">
      <c r="A473" s="180"/>
      <c r="B473" s="197"/>
      <c r="C473" s="197"/>
      <c r="D473" s="197"/>
      <c r="E473" s="197"/>
      <c r="F473" s="197"/>
      <c r="G473" s="197"/>
      <c r="H473" s="197"/>
      <c r="I473" s="152"/>
      <c r="J473" s="50"/>
      <c r="K473" s="50"/>
      <c r="L473" s="50"/>
      <c r="M473" s="50"/>
      <c r="N473" s="50"/>
      <c r="O473" s="197"/>
      <c r="P473" s="197"/>
      <c r="Q473" s="197"/>
      <c r="R473" s="197"/>
      <c r="S473" s="197"/>
      <c r="T473" s="197"/>
      <c r="U473" s="197"/>
      <c r="V473" s="197"/>
      <c r="W473" s="197"/>
      <c r="X473" s="197"/>
      <c r="Y473" s="197"/>
      <c r="Z473" s="197"/>
    </row>
    <row r="474" ht="15.75" customHeight="1">
      <c r="A474" s="180"/>
      <c r="B474" s="197"/>
      <c r="C474" s="197"/>
      <c r="D474" s="197"/>
      <c r="E474" s="197"/>
      <c r="F474" s="197"/>
      <c r="G474" s="197"/>
      <c r="H474" s="197"/>
      <c r="I474" s="152"/>
      <c r="J474" s="50"/>
      <c r="K474" s="50"/>
      <c r="L474" s="50"/>
      <c r="M474" s="50"/>
      <c r="N474" s="50"/>
      <c r="O474" s="197"/>
      <c r="P474" s="197"/>
      <c r="Q474" s="197"/>
      <c r="R474" s="197"/>
      <c r="S474" s="197"/>
      <c r="T474" s="197"/>
      <c r="U474" s="197"/>
      <c r="V474" s="197"/>
      <c r="W474" s="197"/>
      <c r="X474" s="197"/>
      <c r="Y474" s="197"/>
      <c r="Z474" s="197"/>
    </row>
    <row r="475" ht="15.75" customHeight="1">
      <c r="A475" s="180"/>
      <c r="B475" s="197"/>
      <c r="C475" s="197"/>
      <c r="D475" s="197"/>
      <c r="E475" s="197"/>
      <c r="F475" s="197"/>
      <c r="G475" s="197"/>
      <c r="H475" s="197"/>
      <c r="I475" s="152"/>
      <c r="J475" s="50"/>
      <c r="K475" s="50"/>
      <c r="L475" s="50"/>
      <c r="M475" s="50"/>
      <c r="N475" s="50"/>
      <c r="O475" s="197"/>
      <c r="P475" s="197"/>
      <c r="Q475" s="197"/>
      <c r="R475" s="197"/>
      <c r="S475" s="197"/>
      <c r="T475" s="197"/>
      <c r="U475" s="197"/>
      <c r="V475" s="197"/>
      <c r="W475" s="197"/>
      <c r="X475" s="197"/>
      <c r="Y475" s="197"/>
      <c r="Z475" s="197"/>
    </row>
    <row r="476" ht="15.75" customHeight="1">
      <c r="A476" s="180"/>
      <c r="B476" s="197"/>
      <c r="C476" s="197"/>
      <c r="D476" s="197"/>
      <c r="E476" s="197"/>
      <c r="F476" s="197"/>
      <c r="G476" s="197"/>
      <c r="H476" s="197"/>
      <c r="I476" s="152"/>
      <c r="J476" s="50"/>
      <c r="K476" s="50"/>
      <c r="L476" s="50"/>
      <c r="M476" s="50"/>
      <c r="N476" s="50"/>
      <c r="O476" s="197"/>
      <c r="P476" s="197"/>
      <c r="Q476" s="197"/>
      <c r="R476" s="197"/>
      <c r="S476" s="197"/>
      <c r="T476" s="197"/>
      <c r="U476" s="197"/>
      <c r="V476" s="197"/>
      <c r="W476" s="197"/>
      <c r="X476" s="197"/>
      <c r="Y476" s="197"/>
      <c r="Z476" s="197"/>
    </row>
    <row r="477" ht="15.75" customHeight="1">
      <c r="A477" s="180"/>
      <c r="B477" s="197"/>
      <c r="C477" s="197"/>
      <c r="D477" s="197"/>
      <c r="E477" s="197"/>
      <c r="F477" s="197"/>
      <c r="G477" s="197"/>
      <c r="H477" s="197"/>
      <c r="I477" s="152"/>
      <c r="J477" s="50"/>
      <c r="K477" s="50"/>
      <c r="L477" s="50"/>
      <c r="M477" s="50"/>
      <c r="N477" s="50"/>
      <c r="O477" s="197"/>
      <c r="P477" s="197"/>
      <c r="Q477" s="197"/>
      <c r="R477" s="197"/>
      <c r="S477" s="197"/>
      <c r="T477" s="197"/>
      <c r="U477" s="197"/>
      <c r="V477" s="197"/>
      <c r="W477" s="197"/>
      <c r="X477" s="197"/>
      <c r="Y477" s="197"/>
      <c r="Z477" s="197"/>
    </row>
    <row r="478" ht="15.75" customHeight="1">
      <c r="A478" s="180"/>
      <c r="B478" s="197"/>
      <c r="C478" s="197"/>
      <c r="D478" s="197"/>
      <c r="E478" s="197"/>
      <c r="F478" s="197"/>
      <c r="G478" s="197"/>
      <c r="H478" s="197"/>
      <c r="I478" s="152"/>
      <c r="J478" s="50"/>
      <c r="K478" s="50"/>
      <c r="L478" s="50"/>
      <c r="M478" s="50"/>
      <c r="N478" s="50"/>
      <c r="O478" s="197"/>
      <c r="P478" s="197"/>
      <c r="Q478" s="197"/>
      <c r="R478" s="197"/>
      <c r="S478" s="197"/>
      <c r="T478" s="197"/>
      <c r="U478" s="197"/>
      <c r="V478" s="197"/>
      <c r="W478" s="197"/>
      <c r="X478" s="197"/>
      <c r="Y478" s="197"/>
      <c r="Z478" s="197"/>
    </row>
    <row r="479" ht="15.75" customHeight="1">
      <c r="A479" s="180"/>
      <c r="B479" s="197"/>
      <c r="C479" s="197"/>
      <c r="D479" s="197"/>
      <c r="E479" s="197"/>
      <c r="F479" s="197"/>
      <c r="G479" s="197"/>
      <c r="H479" s="197"/>
      <c r="I479" s="152"/>
      <c r="J479" s="50"/>
      <c r="K479" s="50"/>
      <c r="L479" s="50"/>
      <c r="M479" s="50"/>
      <c r="N479" s="50"/>
      <c r="O479" s="197"/>
      <c r="P479" s="197"/>
      <c r="Q479" s="197"/>
      <c r="R479" s="197"/>
      <c r="S479" s="197"/>
      <c r="T479" s="197"/>
      <c r="U479" s="197"/>
      <c r="V479" s="197"/>
      <c r="W479" s="197"/>
      <c r="X479" s="197"/>
      <c r="Y479" s="197"/>
      <c r="Z479" s="197"/>
    </row>
    <row r="480" ht="15.75" customHeight="1">
      <c r="A480" s="180"/>
      <c r="B480" s="197"/>
      <c r="C480" s="197"/>
      <c r="D480" s="197"/>
      <c r="E480" s="197"/>
      <c r="F480" s="197"/>
      <c r="G480" s="197"/>
      <c r="H480" s="197"/>
      <c r="I480" s="152"/>
      <c r="J480" s="50"/>
      <c r="K480" s="50"/>
      <c r="L480" s="50"/>
      <c r="M480" s="50"/>
      <c r="N480" s="50"/>
      <c r="O480" s="197"/>
      <c r="P480" s="197"/>
      <c r="Q480" s="197"/>
      <c r="R480" s="197"/>
      <c r="S480" s="197"/>
      <c r="T480" s="197"/>
      <c r="U480" s="197"/>
      <c r="V480" s="197"/>
      <c r="W480" s="197"/>
      <c r="X480" s="197"/>
      <c r="Y480" s="197"/>
      <c r="Z480" s="197"/>
    </row>
    <row r="481" ht="15.75" customHeight="1">
      <c r="A481" s="180"/>
      <c r="B481" s="197"/>
      <c r="C481" s="197"/>
      <c r="D481" s="152"/>
      <c r="E481" s="152"/>
      <c r="F481" s="197"/>
      <c r="G481" s="197"/>
      <c r="H481" s="169"/>
      <c r="I481" s="152"/>
      <c r="J481" s="50"/>
      <c r="K481" s="50"/>
      <c r="L481" s="50"/>
      <c r="M481" s="50"/>
      <c r="N481" s="50"/>
      <c r="O481" s="197"/>
      <c r="P481" s="197"/>
      <c r="Q481" s="197"/>
      <c r="R481" s="197"/>
      <c r="S481" s="197"/>
      <c r="T481" s="197"/>
      <c r="U481" s="197"/>
      <c r="V481" s="197"/>
      <c r="W481" s="197"/>
      <c r="X481" s="197"/>
      <c r="Y481" s="197"/>
      <c r="Z481" s="197"/>
    </row>
    <row r="482" ht="15.75" customHeight="1">
      <c r="A482" s="180"/>
      <c r="B482" s="197"/>
      <c r="C482" s="152"/>
      <c r="D482" s="152"/>
      <c r="E482" s="152"/>
      <c r="F482" s="152"/>
      <c r="G482" s="197"/>
      <c r="H482" s="169"/>
      <c r="I482" s="152"/>
      <c r="J482" s="50"/>
      <c r="K482" s="50"/>
      <c r="L482" s="50"/>
      <c r="M482" s="50"/>
      <c r="N482" s="50"/>
      <c r="O482" s="197"/>
      <c r="P482" s="197"/>
      <c r="Q482" s="197"/>
      <c r="R482" s="197"/>
      <c r="S482" s="197"/>
      <c r="T482" s="197"/>
      <c r="U482" s="197"/>
      <c r="V482" s="197"/>
      <c r="W482" s="197"/>
      <c r="X482" s="197"/>
      <c r="Y482" s="197"/>
      <c r="Z482" s="197"/>
    </row>
    <row r="483" ht="15.75" customHeight="1">
      <c r="A483" s="180"/>
      <c r="B483" s="197"/>
      <c r="C483" s="152"/>
      <c r="D483" s="152"/>
      <c r="E483" s="152"/>
      <c r="F483" s="152"/>
      <c r="G483" s="197"/>
      <c r="H483" s="169"/>
      <c r="I483" s="152"/>
      <c r="J483" s="50"/>
      <c r="K483" s="50"/>
      <c r="L483" s="50"/>
      <c r="M483" s="50"/>
      <c r="N483" s="50"/>
      <c r="O483" s="197"/>
      <c r="P483" s="197"/>
      <c r="Q483" s="197"/>
      <c r="R483" s="197"/>
      <c r="S483" s="197"/>
      <c r="T483" s="197"/>
      <c r="U483" s="197"/>
      <c r="V483" s="197"/>
      <c r="W483" s="197"/>
      <c r="X483" s="197"/>
      <c r="Y483" s="197"/>
      <c r="Z483" s="197"/>
    </row>
    <row r="484" ht="15.75" customHeight="1">
      <c r="A484" s="180"/>
      <c r="B484" s="197"/>
      <c r="C484" s="152"/>
      <c r="D484" s="152"/>
      <c r="E484" s="152"/>
      <c r="F484" s="152"/>
      <c r="G484" s="197"/>
      <c r="H484" s="169"/>
      <c r="I484" s="152"/>
      <c r="J484" s="50"/>
      <c r="K484" s="50"/>
      <c r="L484" s="50"/>
      <c r="M484" s="50"/>
      <c r="N484" s="50"/>
      <c r="O484" s="197"/>
      <c r="P484" s="197"/>
      <c r="Q484" s="197"/>
      <c r="R484" s="197"/>
      <c r="S484" s="197"/>
      <c r="T484" s="197"/>
      <c r="U484" s="197"/>
      <c r="V484" s="197"/>
      <c r="W484" s="197"/>
      <c r="X484" s="197"/>
      <c r="Y484" s="197"/>
      <c r="Z484" s="197"/>
    </row>
    <row r="485" ht="15.75" customHeight="1">
      <c r="A485" s="180"/>
      <c r="B485" s="197"/>
      <c r="C485" s="152"/>
      <c r="D485" s="152"/>
      <c r="E485" s="152"/>
      <c r="F485" s="152"/>
      <c r="G485" s="197"/>
      <c r="H485" s="197"/>
      <c r="I485" s="152"/>
      <c r="J485" s="50"/>
      <c r="K485" s="50"/>
      <c r="L485" s="50"/>
      <c r="M485" s="50"/>
      <c r="N485" s="50"/>
      <c r="O485" s="197"/>
      <c r="P485" s="197"/>
      <c r="Q485" s="197"/>
      <c r="R485" s="197"/>
      <c r="S485" s="197"/>
      <c r="T485" s="197"/>
      <c r="U485" s="197"/>
      <c r="V485" s="197"/>
      <c r="W485" s="197"/>
      <c r="X485" s="197"/>
      <c r="Y485" s="197"/>
      <c r="Z485" s="197"/>
    </row>
    <row r="486" ht="15.75" customHeight="1">
      <c r="A486" s="180"/>
      <c r="B486" s="197"/>
      <c r="C486" s="152"/>
      <c r="D486" s="152"/>
      <c r="E486" s="152"/>
      <c r="F486" s="152"/>
      <c r="G486" s="197"/>
      <c r="H486" s="169"/>
      <c r="I486" s="152"/>
      <c r="J486" s="50"/>
      <c r="K486" s="50"/>
      <c r="L486" s="50"/>
      <c r="M486" s="50"/>
      <c r="N486" s="50"/>
      <c r="O486" s="197"/>
      <c r="P486" s="197"/>
      <c r="Q486" s="197"/>
      <c r="R486" s="197"/>
      <c r="S486" s="197"/>
      <c r="T486" s="197"/>
      <c r="U486" s="197"/>
      <c r="V486" s="197"/>
      <c r="W486" s="197"/>
      <c r="X486" s="197"/>
      <c r="Y486" s="197"/>
      <c r="Z486" s="197"/>
    </row>
    <row r="487" ht="15.75" customHeight="1">
      <c r="A487" s="180"/>
      <c r="B487" s="197"/>
      <c r="C487" s="152"/>
      <c r="D487" s="152"/>
      <c r="E487" s="152"/>
      <c r="F487" s="152"/>
      <c r="G487" s="197"/>
      <c r="H487" s="169"/>
      <c r="I487" s="152"/>
      <c r="J487" s="50"/>
      <c r="K487" s="50"/>
      <c r="L487" s="50"/>
      <c r="M487" s="50"/>
      <c r="N487" s="50"/>
      <c r="O487" s="197"/>
      <c r="P487" s="197"/>
      <c r="Q487" s="197"/>
      <c r="R487" s="197"/>
      <c r="S487" s="197"/>
      <c r="T487" s="197"/>
      <c r="U487" s="197"/>
      <c r="V487" s="197"/>
      <c r="W487" s="197"/>
      <c r="X487" s="197"/>
      <c r="Y487" s="197"/>
      <c r="Z487" s="197"/>
    </row>
    <row r="488" ht="15.75" customHeight="1">
      <c r="A488" s="180"/>
      <c r="B488" s="197"/>
      <c r="C488" s="152"/>
      <c r="D488" s="152"/>
      <c r="E488" s="152"/>
      <c r="F488" s="152"/>
      <c r="G488" s="197"/>
      <c r="H488" s="197"/>
      <c r="I488" s="152"/>
      <c r="J488" s="50"/>
      <c r="K488" s="50"/>
      <c r="L488" s="50"/>
      <c r="M488" s="50"/>
      <c r="N488" s="50"/>
      <c r="O488" s="197"/>
      <c r="P488" s="197"/>
      <c r="Q488" s="197"/>
      <c r="R488" s="197"/>
      <c r="S488" s="197"/>
      <c r="T488" s="197"/>
      <c r="U488" s="197"/>
      <c r="V488" s="197"/>
      <c r="W488" s="197"/>
      <c r="X488" s="197"/>
      <c r="Y488" s="197"/>
      <c r="Z488" s="197"/>
    </row>
    <row r="489" ht="15.75" customHeight="1">
      <c r="A489" s="180"/>
      <c r="B489" s="197"/>
      <c r="C489" s="152"/>
      <c r="D489" s="152"/>
      <c r="E489" s="152"/>
      <c r="F489" s="152"/>
      <c r="G489" s="197"/>
      <c r="H489" s="197"/>
      <c r="I489" s="152"/>
      <c r="J489" s="50"/>
      <c r="K489" s="50"/>
      <c r="L489" s="50"/>
      <c r="M489" s="50"/>
      <c r="N489" s="50"/>
      <c r="O489" s="197"/>
      <c r="P489" s="197"/>
      <c r="Q489" s="197"/>
      <c r="R489" s="197"/>
      <c r="S489" s="197"/>
      <c r="T489" s="197"/>
      <c r="U489" s="197"/>
      <c r="V489" s="197"/>
      <c r="W489" s="197"/>
      <c r="X489" s="197"/>
      <c r="Y489" s="197"/>
      <c r="Z489" s="197"/>
    </row>
    <row r="490" ht="15.75" customHeight="1">
      <c r="A490" s="180"/>
      <c r="B490" s="197"/>
      <c r="C490" s="152"/>
      <c r="D490" s="152"/>
      <c r="E490" s="152"/>
      <c r="F490" s="152"/>
      <c r="G490" s="197"/>
      <c r="H490" s="197"/>
      <c r="I490" s="152"/>
      <c r="J490" s="50"/>
      <c r="K490" s="50"/>
      <c r="L490" s="50"/>
      <c r="M490" s="50"/>
      <c r="N490" s="50"/>
      <c r="O490" s="197"/>
      <c r="P490" s="197"/>
      <c r="Q490" s="197"/>
      <c r="R490" s="197"/>
      <c r="S490" s="197"/>
      <c r="T490" s="197"/>
      <c r="U490" s="197"/>
      <c r="V490" s="197"/>
      <c r="W490" s="197"/>
      <c r="X490" s="197"/>
      <c r="Y490" s="197"/>
      <c r="Z490" s="197"/>
    </row>
    <row r="491" ht="15.75" customHeight="1">
      <c r="A491" s="180"/>
      <c r="B491" s="197"/>
      <c r="C491" s="152"/>
      <c r="D491" s="152"/>
      <c r="E491" s="152"/>
      <c r="F491" s="152"/>
      <c r="G491" s="197"/>
      <c r="H491" s="197"/>
      <c r="I491" s="152"/>
      <c r="J491" s="50"/>
      <c r="K491" s="50"/>
      <c r="L491" s="50"/>
      <c r="M491" s="50"/>
      <c r="N491" s="50"/>
      <c r="O491" s="197"/>
      <c r="P491" s="197"/>
      <c r="Q491" s="197"/>
      <c r="R491" s="197"/>
      <c r="S491" s="197"/>
      <c r="T491" s="197"/>
      <c r="U491" s="197"/>
      <c r="V491" s="197"/>
      <c r="W491" s="197"/>
      <c r="X491" s="197"/>
      <c r="Y491" s="197"/>
      <c r="Z491" s="197"/>
    </row>
    <row r="492" ht="15.75" customHeight="1">
      <c r="A492" s="180"/>
      <c r="B492" s="197"/>
      <c r="C492" s="152"/>
      <c r="D492" s="152"/>
      <c r="E492" s="152"/>
      <c r="F492" s="152"/>
      <c r="G492" s="197"/>
      <c r="H492" s="197"/>
      <c r="I492" s="152"/>
      <c r="J492" s="50"/>
      <c r="K492" s="50"/>
      <c r="L492" s="50"/>
      <c r="M492" s="50"/>
      <c r="N492" s="50"/>
      <c r="O492" s="197"/>
      <c r="P492" s="197"/>
      <c r="Q492" s="197"/>
      <c r="R492" s="197"/>
      <c r="S492" s="197"/>
      <c r="T492" s="197"/>
      <c r="U492" s="197"/>
      <c r="V492" s="197"/>
      <c r="W492" s="197"/>
      <c r="X492" s="197"/>
      <c r="Y492" s="197"/>
      <c r="Z492" s="197"/>
    </row>
    <row r="493" ht="15.75" customHeight="1">
      <c r="A493" s="180"/>
      <c r="B493" s="197"/>
      <c r="C493" s="152"/>
      <c r="D493" s="152"/>
      <c r="E493" s="152"/>
      <c r="F493" s="152"/>
      <c r="G493" s="197"/>
      <c r="H493" s="169"/>
      <c r="I493" s="152"/>
      <c r="J493" s="50"/>
      <c r="K493" s="50"/>
      <c r="L493" s="50"/>
      <c r="M493" s="50"/>
      <c r="N493" s="50"/>
      <c r="O493" s="197"/>
      <c r="P493" s="197"/>
      <c r="Q493" s="197"/>
      <c r="R493" s="197"/>
      <c r="S493" s="197"/>
      <c r="T493" s="197"/>
      <c r="U493" s="197"/>
      <c r="V493" s="197"/>
      <c r="W493" s="197"/>
      <c r="X493" s="197"/>
      <c r="Y493" s="197"/>
      <c r="Z493" s="197"/>
    </row>
    <row r="494" ht="15.75" customHeight="1">
      <c r="A494" s="180"/>
      <c r="B494" s="197"/>
      <c r="C494" s="152"/>
      <c r="D494" s="152"/>
      <c r="E494" s="152"/>
      <c r="F494" s="152"/>
      <c r="G494" s="197"/>
      <c r="H494" s="169"/>
      <c r="I494" s="152"/>
      <c r="J494" s="50"/>
      <c r="K494" s="50"/>
      <c r="L494" s="50"/>
      <c r="M494" s="50"/>
      <c r="N494" s="50"/>
      <c r="O494" s="197"/>
      <c r="P494" s="197"/>
      <c r="Q494" s="197"/>
      <c r="R494" s="197"/>
      <c r="S494" s="197"/>
      <c r="T494" s="197"/>
      <c r="U494" s="197"/>
      <c r="V494" s="197"/>
      <c r="W494" s="197"/>
      <c r="X494" s="197"/>
      <c r="Y494" s="197"/>
      <c r="Z494" s="197"/>
    </row>
    <row r="495" ht="15.75" customHeight="1">
      <c r="A495" s="180"/>
      <c r="B495" s="197"/>
      <c r="C495" s="152"/>
      <c r="D495" s="152"/>
      <c r="E495" s="152"/>
      <c r="F495" s="152"/>
      <c r="G495" s="197"/>
      <c r="H495" s="169"/>
      <c r="I495" s="152"/>
      <c r="J495" s="50"/>
      <c r="K495" s="50"/>
      <c r="L495" s="50"/>
      <c r="M495" s="50"/>
      <c r="N495" s="50"/>
      <c r="O495" s="197"/>
      <c r="P495" s="197"/>
      <c r="Q495" s="197"/>
      <c r="R495" s="197"/>
      <c r="S495" s="197"/>
      <c r="T495" s="197"/>
      <c r="U495" s="197"/>
      <c r="V495" s="197"/>
      <c r="W495" s="197"/>
      <c r="X495" s="197"/>
      <c r="Y495" s="197"/>
      <c r="Z495" s="197"/>
    </row>
    <row r="496" ht="15.75" customHeight="1">
      <c r="A496" s="180"/>
      <c r="B496" s="197"/>
      <c r="C496" s="152"/>
      <c r="D496" s="152"/>
      <c r="E496" s="152"/>
      <c r="F496" s="152"/>
      <c r="G496" s="197"/>
      <c r="H496" s="197"/>
      <c r="I496" s="152"/>
      <c r="J496" s="50"/>
      <c r="K496" s="50"/>
      <c r="L496" s="50"/>
      <c r="M496" s="50"/>
      <c r="N496" s="50"/>
      <c r="O496" s="197"/>
      <c r="P496" s="197"/>
      <c r="Q496" s="197"/>
      <c r="R496" s="197"/>
      <c r="S496" s="197"/>
      <c r="T496" s="197"/>
      <c r="U496" s="197"/>
      <c r="V496" s="197"/>
      <c r="W496" s="197"/>
      <c r="X496" s="197"/>
      <c r="Y496" s="197"/>
      <c r="Z496" s="197"/>
    </row>
    <row r="497" ht="15.75" customHeight="1">
      <c r="A497" s="180"/>
      <c r="B497" s="197"/>
      <c r="C497" s="152"/>
      <c r="D497" s="152"/>
      <c r="E497" s="152"/>
      <c r="F497" s="152"/>
      <c r="G497" s="197"/>
      <c r="H497" s="169"/>
      <c r="I497" s="152"/>
      <c r="J497" s="50"/>
      <c r="K497" s="50"/>
      <c r="L497" s="50"/>
      <c r="M497" s="50"/>
      <c r="N497" s="50"/>
      <c r="O497" s="197"/>
      <c r="P497" s="197"/>
      <c r="Q497" s="197"/>
      <c r="R497" s="197"/>
      <c r="S497" s="197"/>
      <c r="T497" s="197"/>
      <c r="U497" s="197"/>
      <c r="V497" s="197"/>
      <c r="W497" s="197"/>
      <c r="X497" s="197"/>
      <c r="Y497" s="197"/>
      <c r="Z497" s="197"/>
    </row>
    <row r="498" ht="15.75" customHeight="1">
      <c r="A498" s="180"/>
      <c r="B498" s="197"/>
      <c r="C498" s="152"/>
      <c r="D498" s="152"/>
      <c r="E498" s="152"/>
      <c r="F498" s="152"/>
      <c r="G498" s="197"/>
      <c r="H498" s="197"/>
      <c r="I498" s="152"/>
      <c r="J498" s="50"/>
      <c r="K498" s="50"/>
      <c r="L498" s="50"/>
      <c r="M498" s="50"/>
      <c r="N498" s="50"/>
      <c r="O498" s="197"/>
      <c r="P498" s="197"/>
      <c r="Q498" s="197"/>
      <c r="R498" s="197"/>
      <c r="S498" s="197"/>
      <c r="T498" s="197"/>
      <c r="U498" s="197"/>
      <c r="V498" s="197"/>
      <c r="W498" s="197"/>
      <c r="X498" s="197"/>
      <c r="Y498" s="197"/>
      <c r="Z498" s="197"/>
    </row>
    <row r="499" ht="15.75" customHeight="1">
      <c r="A499" s="180"/>
      <c r="B499" s="197"/>
      <c r="C499" s="152"/>
      <c r="D499" s="152"/>
      <c r="E499" s="152"/>
      <c r="F499" s="152"/>
      <c r="G499" s="197"/>
      <c r="H499" s="169"/>
      <c r="I499" s="152"/>
      <c r="J499" s="50"/>
      <c r="K499" s="50"/>
      <c r="L499" s="50"/>
      <c r="M499" s="50"/>
      <c r="N499" s="50"/>
      <c r="O499" s="197"/>
      <c r="P499" s="197"/>
      <c r="Q499" s="197"/>
      <c r="R499" s="197"/>
      <c r="S499" s="197"/>
      <c r="T499" s="197"/>
      <c r="U499" s="197"/>
      <c r="V499" s="197"/>
      <c r="W499" s="197"/>
      <c r="X499" s="197"/>
      <c r="Y499" s="197"/>
      <c r="Z499" s="197"/>
    </row>
    <row r="500" ht="15.75" customHeight="1">
      <c r="A500" s="180"/>
      <c r="B500" s="197"/>
      <c r="C500" s="152"/>
      <c r="D500" s="152"/>
      <c r="E500" s="152"/>
      <c r="F500" s="152"/>
      <c r="G500" s="197"/>
      <c r="H500" s="197"/>
      <c r="I500" s="152"/>
      <c r="J500" s="50"/>
      <c r="K500" s="50"/>
      <c r="L500" s="50"/>
      <c r="M500" s="50"/>
      <c r="N500" s="50"/>
      <c r="O500" s="197"/>
      <c r="P500" s="197"/>
      <c r="Q500" s="197"/>
      <c r="R500" s="197"/>
      <c r="S500" s="197"/>
      <c r="T500" s="197"/>
      <c r="U500" s="197"/>
      <c r="V500" s="197"/>
      <c r="W500" s="197"/>
      <c r="X500" s="197"/>
      <c r="Y500" s="197"/>
      <c r="Z500" s="197"/>
    </row>
    <row r="501" ht="15.75" customHeight="1">
      <c r="A501" s="180"/>
      <c r="B501" s="197"/>
      <c r="C501" s="152"/>
      <c r="D501" s="152"/>
      <c r="E501" s="152"/>
      <c r="F501" s="152"/>
      <c r="G501" s="197"/>
      <c r="H501" s="197"/>
      <c r="I501" s="152"/>
      <c r="J501" s="50"/>
      <c r="K501" s="50"/>
      <c r="L501" s="50"/>
      <c r="M501" s="50"/>
      <c r="N501" s="50"/>
      <c r="O501" s="197"/>
      <c r="P501" s="197"/>
      <c r="Q501" s="197"/>
      <c r="R501" s="197"/>
      <c r="S501" s="197"/>
      <c r="T501" s="197"/>
      <c r="U501" s="197"/>
      <c r="V501" s="197"/>
      <c r="W501" s="197"/>
      <c r="X501" s="197"/>
      <c r="Y501" s="197"/>
      <c r="Z501" s="197"/>
    </row>
    <row r="502" ht="15.75" customHeight="1">
      <c r="A502" s="180"/>
      <c r="B502" s="197"/>
      <c r="C502" s="152"/>
      <c r="D502" s="152"/>
      <c r="E502" s="152"/>
      <c r="F502" s="152"/>
      <c r="G502" s="197"/>
      <c r="H502" s="169"/>
      <c r="I502" s="152"/>
      <c r="J502" s="50"/>
      <c r="K502" s="50"/>
      <c r="L502" s="50"/>
      <c r="M502" s="50"/>
      <c r="N502" s="50"/>
      <c r="O502" s="197"/>
      <c r="P502" s="197"/>
      <c r="Q502" s="197"/>
      <c r="R502" s="197"/>
      <c r="S502" s="197"/>
      <c r="T502" s="197"/>
      <c r="U502" s="197"/>
      <c r="V502" s="197"/>
      <c r="W502" s="197"/>
      <c r="X502" s="197"/>
      <c r="Y502" s="197"/>
      <c r="Z502" s="197"/>
    </row>
    <row r="503" ht="15.75" customHeight="1">
      <c r="A503" s="180"/>
      <c r="B503" s="197"/>
      <c r="C503" s="197"/>
      <c r="D503" s="152"/>
      <c r="E503" s="152"/>
      <c r="F503" s="152"/>
      <c r="G503" s="197"/>
      <c r="H503" s="169"/>
      <c r="I503" s="152"/>
      <c r="J503" s="50"/>
      <c r="K503" s="50"/>
      <c r="L503" s="50"/>
      <c r="M503" s="50"/>
      <c r="N503" s="50"/>
      <c r="O503" s="197"/>
      <c r="P503" s="197"/>
      <c r="Q503" s="197"/>
      <c r="R503" s="197"/>
      <c r="S503" s="197"/>
      <c r="T503" s="197"/>
      <c r="U503" s="197"/>
      <c r="V503" s="197"/>
      <c r="W503" s="197"/>
      <c r="X503" s="197"/>
      <c r="Y503" s="197"/>
      <c r="Z503" s="197"/>
    </row>
    <row r="504" ht="15.75" customHeight="1">
      <c r="A504" s="180"/>
      <c r="B504" s="197"/>
      <c r="C504" s="152"/>
      <c r="D504" s="152"/>
      <c r="E504" s="152"/>
      <c r="F504" s="152"/>
      <c r="G504" s="197"/>
      <c r="H504" s="169"/>
      <c r="I504" s="152"/>
      <c r="J504" s="50"/>
      <c r="K504" s="50"/>
      <c r="L504" s="50"/>
      <c r="M504" s="50"/>
      <c r="N504" s="50"/>
      <c r="O504" s="197"/>
      <c r="P504" s="197"/>
      <c r="Q504" s="197"/>
      <c r="R504" s="197"/>
      <c r="S504" s="197"/>
      <c r="T504" s="197"/>
      <c r="U504" s="197"/>
      <c r="V504" s="197"/>
      <c r="W504" s="197"/>
      <c r="X504" s="197"/>
      <c r="Y504" s="197"/>
      <c r="Z504" s="197"/>
    </row>
    <row r="505" ht="15.75" customHeight="1">
      <c r="A505" s="180"/>
      <c r="B505" s="197"/>
      <c r="C505" s="152"/>
      <c r="D505" s="152"/>
      <c r="E505" s="152"/>
      <c r="F505" s="152"/>
      <c r="G505" s="197"/>
      <c r="H505" s="197"/>
      <c r="I505" s="152"/>
      <c r="J505" s="50"/>
      <c r="K505" s="50"/>
      <c r="L505" s="50"/>
      <c r="M505" s="50"/>
      <c r="N505" s="50"/>
      <c r="O505" s="197"/>
      <c r="P505" s="197"/>
      <c r="Q505" s="197"/>
      <c r="R505" s="197"/>
      <c r="S505" s="197"/>
      <c r="T505" s="197"/>
      <c r="U505" s="197"/>
      <c r="V505" s="197"/>
      <c r="W505" s="197"/>
      <c r="X505" s="197"/>
      <c r="Y505" s="197"/>
      <c r="Z505" s="197"/>
    </row>
    <row r="506" ht="15.75" customHeight="1">
      <c r="A506" s="180"/>
      <c r="B506" s="197"/>
      <c r="C506" s="152"/>
      <c r="D506" s="152"/>
      <c r="E506" s="152"/>
      <c r="F506" s="152"/>
      <c r="G506" s="197"/>
      <c r="H506" s="169"/>
      <c r="I506" s="152"/>
      <c r="J506" s="50"/>
      <c r="K506" s="50"/>
      <c r="L506" s="50"/>
      <c r="M506" s="50"/>
      <c r="N506" s="50"/>
      <c r="O506" s="197"/>
      <c r="P506" s="197"/>
      <c r="Q506" s="197"/>
      <c r="R506" s="197"/>
      <c r="S506" s="197"/>
      <c r="T506" s="197"/>
      <c r="U506" s="197"/>
      <c r="V506" s="197"/>
      <c r="W506" s="197"/>
      <c r="X506" s="197"/>
      <c r="Y506" s="197"/>
      <c r="Z506" s="197"/>
    </row>
    <row r="507" ht="15.75" customHeight="1">
      <c r="A507" s="180"/>
      <c r="B507" s="197"/>
      <c r="C507" s="152"/>
      <c r="D507" s="152"/>
      <c r="E507" s="152"/>
      <c r="F507" s="152"/>
      <c r="G507" s="197"/>
      <c r="H507" s="169"/>
      <c r="I507" s="152"/>
      <c r="J507" s="50"/>
      <c r="K507" s="50"/>
      <c r="L507" s="50"/>
      <c r="M507" s="50"/>
      <c r="N507" s="50"/>
      <c r="O507" s="197"/>
      <c r="P507" s="197"/>
      <c r="Q507" s="197"/>
      <c r="R507" s="197"/>
      <c r="S507" s="197"/>
      <c r="T507" s="197"/>
      <c r="U507" s="197"/>
      <c r="V507" s="197"/>
      <c r="W507" s="197"/>
      <c r="X507" s="197"/>
      <c r="Y507" s="197"/>
      <c r="Z507" s="197"/>
    </row>
    <row r="508" ht="15.75" customHeight="1">
      <c r="A508" s="180"/>
      <c r="B508" s="197"/>
      <c r="C508" s="152"/>
      <c r="D508" s="152"/>
      <c r="E508" s="152"/>
      <c r="F508" s="152"/>
      <c r="G508" s="197"/>
      <c r="H508" s="169"/>
      <c r="I508" s="152"/>
      <c r="J508" s="50"/>
      <c r="K508" s="50"/>
      <c r="L508" s="50"/>
      <c r="M508" s="50"/>
      <c r="N508" s="50"/>
      <c r="O508" s="197"/>
      <c r="P508" s="197"/>
      <c r="Q508" s="197"/>
      <c r="R508" s="197"/>
      <c r="S508" s="197"/>
      <c r="T508" s="197"/>
      <c r="U508" s="197"/>
      <c r="V508" s="197"/>
      <c r="W508" s="197"/>
      <c r="X508" s="197"/>
      <c r="Y508" s="197"/>
      <c r="Z508" s="197"/>
    </row>
    <row r="509" ht="15.75" customHeight="1">
      <c r="A509" s="180"/>
      <c r="B509" s="197"/>
      <c r="C509" s="152"/>
      <c r="D509" s="152"/>
      <c r="E509" s="152"/>
      <c r="F509" s="152"/>
      <c r="G509" s="197"/>
      <c r="H509" s="169"/>
      <c r="I509" s="152"/>
      <c r="J509" s="50"/>
      <c r="K509" s="50"/>
      <c r="L509" s="50"/>
      <c r="M509" s="50"/>
      <c r="N509" s="50"/>
      <c r="O509" s="197"/>
      <c r="P509" s="197"/>
      <c r="Q509" s="197"/>
      <c r="R509" s="197"/>
      <c r="S509" s="197"/>
      <c r="T509" s="197"/>
      <c r="U509" s="197"/>
      <c r="V509" s="197"/>
      <c r="W509" s="197"/>
      <c r="X509" s="197"/>
      <c r="Y509" s="197"/>
      <c r="Z509" s="197"/>
    </row>
    <row r="510" ht="15.75" customHeight="1">
      <c r="A510" s="180"/>
      <c r="B510" s="197"/>
      <c r="C510" s="152"/>
      <c r="D510" s="152"/>
      <c r="E510" s="152"/>
      <c r="F510" s="152"/>
      <c r="G510" s="197"/>
      <c r="H510" s="169"/>
      <c r="I510" s="152"/>
      <c r="J510" s="50"/>
      <c r="K510" s="50"/>
      <c r="L510" s="50"/>
      <c r="M510" s="50"/>
      <c r="N510" s="50"/>
      <c r="O510" s="197"/>
      <c r="P510" s="197"/>
      <c r="Q510" s="197"/>
      <c r="R510" s="197"/>
      <c r="S510" s="197"/>
      <c r="T510" s="197"/>
      <c r="U510" s="197"/>
      <c r="V510" s="197"/>
      <c r="W510" s="197"/>
      <c r="X510" s="197"/>
      <c r="Y510" s="197"/>
      <c r="Z510" s="197"/>
    </row>
    <row r="511" ht="15.75" customHeight="1">
      <c r="A511" s="180"/>
      <c r="B511" s="197"/>
      <c r="C511" s="152"/>
      <c r="D511" s="152"/>
      <c r="E511" s="152"/>
      <c r="F511" s="152"/>
      <c r="G511" s="197"/>
      <c r="H511" s="169"/>
      <c r="I511" s="152"/>
      <c r="J511" s="50"/>
      <c r="K511" s="50"/>
      <c r="L511" s="50"/>
      <c r="M511" s="50"/>
      <c r="N511" s="50"/>
      <c r="O511" s="197"/>
      <c r="P511" s="197"/>
      <c r="Q511" s="197"/>
      <c r="R511" s="197"/>
      <c r="S511" s="197"/>
      <c r="T511" s="197"/>
      <c r="U511" s="197"/>
      <c r="V511" s="197"/>
      <c r="W511" s="197"/>
      <c r="X511" s="197"/>
      <c r="Y511" s="197"/>
      <c r="Z511" s="197"/>
    </row>
    <row r="512" ht="15.75" customHeight="1">
      <c r="A512" s="180"/>
      <c r="B512" s="197"/>
      <c r="C512" s="152"/>
      <c r="D512" s="152"/>
      <c r="E512" s="152"/>
      <c r="F512" s="152"/>
      <c r="G512" s="197"/>
      <c r="H512" s="169"/>
      <c r="I512" s="152"/>
      <c r="J512" s="50"/>
      <c r="K512" s="50"/>
      <c r="L512" s="50"/>
      <c r="M512" s="50"/>
      <c r="N512" s="50"/>
      <c r="O512" s="197"/>
      <c r="P512" s="197"/>
      <c r="Q512" s="197"/>
      <c r="R512" s="197"/>
      <c r="S512" s="197"/>
      <c r="T512" s="197"/>
      <c r="U512" s="197"/>
      <c r="V512" s="197"/>
      <c r="W512" s="197"/>
      <c r="X512" s="197"/>
      <c r="Y512" s="197"/>
      <c r="Z512" s="197"/>
    </row>
    <row r="513" ht="15.75" customHeight="1">
      <c r="A513" s="180"/>
      <c r="B513" s="197"/>
      <c r="C513" s="152"/>
      <c r="D513" s="152"/>
      <c r="E513" s="152"/>
      <c r="F513" s="152"/>
      <c r="G513" s="197"/>
      <c r="H513" s="197"/>
      <c r="I513" s="152"/>
      <c r="J513" s="50"/>
      <c r="K513" s="50"/>
      <c r="L513" s="50"/>
      <c r="M513" s="50"/>
      <c r="N513" s="50"/>
      <c r="O513" s="197"/>
      <c r="P513" s="197"/>
      <c r="Q513" s="197"/>
      <c r="R513" s="197"/>
      <c r="S513" s="197"/>
      <c r="T513" s="197"/>
      <c r="U513" s="197"/>
      <c r="V513" s="197"/>
      <c r="W513" s="197"/>
      <c r="X513" s="197"/>
      <c r="Y513" s="197"/>
      <c r="Z513" s="197"/>
    </row>
    <row r="514" ht="15.75" customHeight="1">
      <c r="A514" s="180"/>
      <c r="B514" s="197"/>
      <c r="C514" s="152"/>
      <c r="D514" s="152"/>
      <c r="E514" s="152"/>
      <c r="F514" s="152"/>
      <c r="G514" s="197"/>
      <c r="H514" s="197"/>
      <c r="I514" s="152"/>
      <c r="J514" s="50"/>
      <c r="K514" s="50"/>
      <c r="L514" s="50"/>
      <c r="M514" s="50"/>
      <c r="N514" s="50"/>
      <c r="O514" s="197"/>
      <c r="P514" s="197"/>
      <c r="Q514" s="197"/>
      <c r="R514" s="197"/>
      <c r="S514" s="197"/>
      <c r="T514" s="197"/>
      <c r="U514" s="197"/>
      <c r="V514" s="197"/>
      <c r="W514" s="197"/>
      <c r="X514" s="197"/>
      <c r="Y514" s="197"/>
      <c r="Z514" s="197"/>
    </row>
    <row r="515" ht="15.75" customHeight="1">
      <c r="A515" s="180"/>
      <c r="B515" s="197"/>
      <c r="C515" s="197"/>
      <c r="D515" s="152"/>
      <c r="E515" s="152"/>
      <c r="F515" s="152"/>
      <c r="G515" s="197"/>
      <c r="H515" s="169"/>
      <c r="I515" s="152"/>
      <c r="J515" s="50"/>
      <c r="K515" s="50"/>
      <c r="L515" s="50"/>
      <c r="M515" s="50"/>
      <c r="N515" s="50"/>
      <c r="O515" s="197"/>
      <c r="P515" s="197"/>
      <c r="Q515" s="197"/>
      <c r="R515" s="197"/>
      <c r="S515" s="197"/>
      <c r="T515" s="197"/>
      <c r="U515" s="197"/>
      <c r="V515" s="197"/>
      <c r="W515" s="197"/>
      <c r="X515" s="197"/>
      <c r="Y515" s="197"/>
      <c r="Z515" s="197"/>
    </row>
    <row r="516" ht="15.75" customHeight="1">
      <c r="A516" s="180"/>
      <c r="B516" s="197"/>
      <c r="C516" s="152"/>
      <c r="D516" s="152"/>
      <c r="E516" s="152"/>
      <c r="F516" s="152"/>
      <c r="G516" s="197"/>
      <c r="H516" s="169"/>
      <c r="I516" s="152"/>
      <c r="J516" s="50"/>
      <c r="K516" s="50"/>
      <c r="L516" s="50"/>
      <c r="M516" s="50"/>
      <c r="N516" s="50"/>
      <c r="O516" s="197"/>
      <c r="P516" s="197"/>
      <c r="Q516" s="197"/>
      <c r="R516" s="197"/>
      <c r="S516" s="197"/>
      <c r="T516" s="197"/>
      <c r="U516" s="197"/>
      <c r="V516" s="197"/>
      <c r="W516" s="197"/>
      <c r="X516" s="197"/>
      <c r="Y516" s="197"/>
      <c r="Z516" s="197"/>
    </row>
    <row r="517" ht="15.75" customHeight="1">
      <c r="A517" s="180"/>
      <c r="B517" s="197"/>
      <c r="C517" s="152"/>
      <c r="D517" s="152"/>
      <c r="E517" s="152"/>
      <c r="F517" s="152"/>
      <c r="G517" s="197"/>
      <c r="H517" s="197"/>
      <c r="I517" s="152"/>
      <c r="J517" s="50"/>
      <c r="K517" s="50"/>
      <c r="L517" s="50"/>
      <c r="M517" s="50"/>
      <c r="N517" s="50"/>
      <c r="O517" s="197"/>
      <c r="P517" s="197"/>
      <c r="Q517" s="197"/>
      <c r="R517" s="197"/>
      <c r="S517" s="197"/>
      <c r="T517" s="197"/>
      <c r="U517" s="197"/>
      <c r="V517" s="197"/>
      <c r="W517" s="197"/>
      <c r="X517" s="197"/>
      <c r="Y517" s="197"/>
      <c r="Z517" s="197"/>
    </row>
    <row r="518" ht="15.75" customHeight="1">
      <c r="A518" s="180"/>
      <c r="B518" s="197"/>
      <c r="C518" s="152"/>
      <c r="D518" s="152"/>
      <c r="E518" s="152"/>
      <c r="F518" s="152"/>
      <c r="G518" s="197"/>
      <c r="H518" s="169"/>
      <c r="I518" s="152"/>
      <c r="J518" s="50"/>
      <c r="K518" s="50"/>
      <c r="L518" s="50"/>
      <c r="M518" s="50"/>
      <c r="N518" s="50"/>
      <c r="O518" s="197"/>
      <c r="P518" s="197"/>
      <c r="Q518" s="197"/>
      <c r="R518" s="197"/>
      <c r="S518" s="197"/>
      <c r="T518" s="197"/>
      <c r="U518" s="197"/>
      <c r="V518" s="197"/>
      <c r="W518" s="197"/>
      <c r="X518" s="197"/>
      <c r="Y518" s="197"/>
      <c r="Z518" s="197"/>
    </row>
    <row r="519" ht="15.75" customHeight="1">
      <c r="A519" s="180"/>
      <c r="B519" s="197"/>
      <c r="C519" s="152"/>
      <c r="D519" s="152"/>
      <c r="E519" s="152"/>
      <c r="F519" s="152"/>
      <c r="G519" s="197"/>
      <c r="H519" s="169"/>
      <c r="I519" s="152"/>
      <c r="J519" s="50"/>
      <c r="K519" s="50"/>
      <c r="L519" s="50"/>
      <c r="M519" s="50"/>
      <c r="N519" s="50"/>
      <c r="O519" s="197"/>
      <c r="P519" s="197"/>
      <c r="Q519" s="197"/>
      <c r="R519" s="197"/>
      <c r="S519" s="197"/>
      <c r="T519" s="197"/>
      <c r="U519" s="197"/>
      <c r="V519" s="197"/>
      <c r="W519" s="197"/>
      <c r="X519" s="197"/>
      <c r="Y519" s="197"/>
      <c r="Z519" s="197"/>
    </row>
    <row r="520" ht="15.75" customHeight="1">
      <c r="A520" s="180"/>
      <c r="B520" s="197"/>
      <c r="C520" s="152"/>
      <c r="D520" s="152"/>
      <c r="E520" s="152"/>
      <c r="F520" s="152"/>
      <c r="G520" s="197"/>
      <c r="H520" s="197"/>
      <c r="I520" s="152"/>
      <c r="J520" s="50"/>
      <c r="K520" s="50"/>
      <c r="L520" s="50"/>
      <c r="M520" s="50"/>
      <c r="N520" s="50"/>
      <c r="O520" s="197"/>
      <c r="P520" s="197"/>
      <c r="Q520" s="197"/>
      <c r="R520" s="197"/>
      <c r="S520" s="197"/>
      <c r="T520" s="197"/>
      <c r="U520" s="197"/>
      <c r="V520" s="197"/>
      <c r="W520" s="197"/>
      <c r="X520" s="197"/>
      <c r="Y520" s="197"/>
      <c r="Z520" s="197"/>
    </row>
    <row r="521" ht="15.75" customHeight="1">
      <c r="A521" s="180"/>
      <c r="B521" s="197"/>
      <c r="C521" s="152"/>
      <c r="D521" s="152"/>
      <c r="E521" s="152"/>
      <c r="F521" s="152"/>
      <c r="G521" s="197"/>
      <c r="H521" s="197"/>
      <c r="I521" s="152"/>
      <c r="J521" s="50"/>
      <c r="K521" s="50"/>
      <c r="L521" s="50"/>
      <c r="M521" s="50"/>
      <c r="N521" s="50"/>
      <c r="O521" s="197"/>
      <c r="P521" s="197"/>
      <c r="Q521" s="197"/>
      <c r="R521" s="197"/>
      <c r="S521" s="197"/>
      <c r="T521" s="197"/>
      <c r="U521" s="197"/>
      <c r="V521" s="197"/>
      <c r="W521" s="197"/>
      <c r="X521" s="197"/>
      <c r="Y521" s="197"/>
      <c r="Z521" s="197"/>
    </row>
    <row r="522" ht="15.75" customHeight="1">
      <c r="A522" s="180"/>
      <c r="B522" s="197"/>
      <c r="C522" s="152"/>
      <c r="D522" s="152"/>
      <c r="E522" s="152"/>
      <c r="F522" s="152"/>
      <c r="G522" s="197"/>
      <c r="H522" s="169"/>
      <c r="I522" s="152"/>
      <c r="J522" s="50"/>
      <c r="K522" s="50"/>
      <c r="L522" s="50"/>
      <c r="M522" s="50"/>
      <c r="N522" s="50"/>
      <c r="O522" s="197"/>
      <c r="P522" s="197"/>
      <c r="Q522" s="197"/>
      <c r="R522" s="197"/>
      <c r="S522" s="197"/>
      <c r="T522" s="197"/>
      <c r="U522" s="197"/>
      <c r="V522" s="197"/>
      <c r="W522" s="197"/>
      <c r="X522" s="197"/>
      <c r="Y522" s="197"/>
      <c r="Z522" s="197"/>
    </row>
    <row r="523" ht="15.75" customHeight="1">
      <c r="A523" s="180"/>
      <c r="B523" s="197"/>
      <c r="C523" s="152"/>
      <c r="D523" s="152"/>
      <c r="E523" s="152"/>
      <c r="F523" s="152"/>
      <c r="G523" s="197"/>
      <c r="H523" s="169"/>
      <c r="I523" s="152"/>
      <c r="J523" s="50"/>
      <c r="K523" s="50"/>
      <c r="L523" s="50"/>
      <c r="M523" s="50"/>
      <c r="N523" s="50"/>
      <c r="O523" s="197"/>
      <c r="P523" s="197"/>
      <c r="Q523" s="197"/>
      <c r="R523" s="197"/>
      <c r="S523" s="197"/>
      <c r="T523" s="197"/>
      <c r="U523" s="197"/>
      <c r="V523" s="197"/>
      <c r="W523" s="197"/>
      <c r="X523" s="197"/>
      <c r="Y523" s="197"/>
      <c r="Z523" s="197"/>
    </row>
    <row r="524" ht="15.75" customHeight="1">
      <c r="A524" s="180"/>
      <c r="B524" s="197"/>
      <c r="C524" s="152"/>
      <c r="D524" s="152"/>
      <c r="E524" s="152"/>
      <c r="F524" s="152"/>
      <c r="G524" s="197"/>
      <c r="H524" s="169"/>
      <c r="I524" s="152"/>
      <c r="J524" s="50"/>
      <c r="K524" s="50"/>
      <c r="L524" s="50"/>
      <c r="M524" s="50"/>
      <c r="N524" s="50"/>
      <c r="O524" s="197"/>
      <c r="P524" s="197"/>
      <c r="Q524" s="197"/>
      <c r="R524" s="197"/>
      <c r="S524" s="197"/>
      <c r="T524" s="197"/>
      <c r="U524" s="197"/>
      <c r="V524" s="197"/>
      <c r="W524" s="197"/>
      <c r="X524" s="197"/>
      <c r="Y524" s="197"/>
      <c r="Z524" s="197"/>
    </row>
    <row r="525" ht="15.75" customHeight="1">
      <c r="A525" s="180"/>
      <c r="B525" s="197"/>
      <c r="C525" s="152"/>
      <c r="D525" s="152"/>
      <c r="E525" s="152"/>
      <c r="F525" s="152"/>
      <c r="G525" s="197"/>
      <c r="H525" s="169"/>
      <c r="I525" s="152"/>
      <c r="J525" s="50"/>
      <c r="K525" s="50"/>
      <c r="L525" s="50"/>
      <c r="M525" s="50"/>
      <c r="N525" s="50"/>
      <c r="O525" s="197"/>
      <c r="P525" s="197"/>
      <c r="Q525" s="197"/>
      <c r="R525" s="197"/>
      <c r="S525" s="197"/>
      <c r="T525" s="197"/>
      <c r="U525" s="197"/>
      <c r="V525" s="197"/>
      <c r="W525" s="197"/>
      <c r="X525" s="197"/>
      <c r="Y525" s="197"/>
      <c r="Z525" s="197"/>
    </row>
    <row r="526" ht="15.75" customHeight="1">
      <c r="A526" s="180"/>
      <c r="B526" s="197"/>
      <c r="C526" s="152"/>
      <c r="D526" s="152"/>
      <c r="E526" s="152"/>
      <c r="F526" s="152"/>
      <c r="G526" s="197"/>
      <c r="H526" s="169"/>
      <c r="I526" s="152"/>
      <c r="J526" s="50"/>
      <c r="K526" s="50"/>
      <c r="L526" s="50"/>
      <c r="M526" s="50"/>
      <c r="N526" s="50"/>
      <c r="O526" s="197"/>
      <c r="P526" s="197"/>
      <c r="Q526" s="197"/>
      <c r="R526" s="197"/>
      <c r="S526" s="197"/>
      <c r="T526" s="197"/>
      <c r="U526" s="197"/>
      <c r="V526" s="197"/>
      <c r="W526" s="197"/>
      <c r="X526" s="197"/>
      <c r="Y526" s="197"/>
      <c r="Z526" s="197"/>
    </row>
    <row r="527" ht="15.75" customHeight="1">
      <c r="A527" s="180"/>
      <c r="B527" s="197"/>
      <c r="C527" s="152"/>
      <c r="D527" s="152"/>
      <c r="E527" s="152"/>
      <c r="F527" s="152"/>
      <c r="G527" s="197"/>
      <c r="H527" s="169"/>
      <c r="I527" s="152"/>
      <c r="J527" s="50"/>
      <c r="K527" s="50"/>
      <c r="L527" s="50"/>
      <c r="M527" s="50"/>
      <c r="N527" s="50"/>
      <c r="O527" s="197"/>
      <c r="P527" s="197"/>
      <c r="Q527" s="197"/>
      <c r="R527" s="197"/>
      <c r="S527" s="197"/>
      <c r="T527" s="197"/>
      <c r="U527" s="197"/>
      <c r="V527" s="197"/>
      <c r="W527" s="197"/>
      <c r="X527" s="197"/>
      <c r="Y527" s="197"/>
      <c r="Z527" s="197"/>
    </row>
    <row r="528" ht="15.75" customHeight="1">
      <c r="A528" s="180"/>
      <c r="B528" s="197"/>
      <c r="C528" s="152"/>
      <c r="D528" s="152"/>
      <c r="E528" s="152"/>
      <c r="F528" s="152"/>
      <c r="G528" s="197"/>
      <c r="H528" s="169"/>
      <c r="I528" s="152"/>
      <c r="J528" s="50"/>
      <c r="K528" s="50"/>
      <c r="L528" s="50"/>
      <c r="M528" s="50"/>
      <c r="N528" s="50"/>
      <c r="O528" s="197"/>
      <c r="P528" s="197"/>
      <c r="Q528" s="197"/>
      <c r="R528" s="197"/>
      <c r="S528" s="197"/>
      <c r="T528" s="197"/>
      <c r="U528" s="197"/>
      <c r="V528" s="197"/>
      <c r="W528" s="197"/>
      <c r="X528" s="197"/>
      <c r="Y528" s="197"/>
      <c r="Z528" s="197"/>
    </row>
    <row r="529" ht="15.75" customHeight="1">
      <c r="A529" s="180"/>
      <c r="B529" s="197"/>
      <c r="C529" s="152"/>
      <c r="D529" s="152"/>
      <c r="E529" s="152"/>
      <c r="F529" s="152"/>
      <c r="G529" s="197"/>
      <c r="H529" s="169"/>
      <c r="I529" s="152"/>
      <c r="J529" s="50"/>
      <c r="K529" s="50"/>
      <c r="L529" s="50"/>
      <c r="M529" s="50"/>
      <c r="N529" s="50"/>
      <c r="O529" s="197"/>
      <c r="P529" s="197"/>
      <c r="Q529" s="197"/>
      <c r="R529" s="197"/>
      <c r="S529" s="197"/>
      <c r="T529" s="197"/>
      <c r="U529" s="197"/>
      <c r="V529" s="197"/>
      <c r="W529" s="197"/>
      <c r="X529" s="197"/>
      <c r="Y529" s="197"/>
      <c r="Z529" s="197"/>
    </row>
    <row r="530" ht="15.75" customHeight="1">
      <c r="A530" s="180"/>
      <c r="B530" s="197"/>
      <c r="C530" s="152"/>
      <c r="D530" s="152"/>
      <c r="E530" s="152"/>
      <c r="F530" s="152"/>
      <c r="G530" s="197"/>
      <c r="H530" s="169"/>
      <c r="I530" s="152"/>
      <c r="J530" s="50"/>
      <c r="K530" s="50"/>
      <c r="L530" s="50"/>
      <c r="M530" s="50"/>
      <c r="N530" s="50"/>
      <c r="O530" s="197"/>
      <c r="P530" s="197"/>
      <c r="Q530" s="197"/>
      <c r="R530" s="197"/>
      <c r="S530" s="197"/>
      <c r="T530" s="197"/>
      <c r="U530" s="197"/>
      <c r="V530" s="197"/>
      <c r="W530" s="197"/>
      <c r="X530" s="197"/>
      <c r="Y530" s="197"/>
      <c r="Z530" s="197"/>
    </row>
    <row r="531" ht="15.75" customHeight="1">
      <c r="A531" s="180"/>
      <c r="B531" s="197"/>
      <c r="C531" s="152"/>
      <c r="D531" s="152"/>
      <c r="E531" s="152"/>
      <c r="F531" s="152"/>
      <c r="G531" s="197"/>
      <c r="H531" s="197"/>
      <c r="I531" s="152"/>
      <c r="J531" s="50"/>
      <c r="K531" s="50"/>
      <c r="L531" s="50"/>
      <c r="M531" s="50"/>
      <c r="N531" s="50"/>
      <c r="O531" s="197"/>
      <c r="P531" s="197"/>
      <c r="Q531" s="197"/>
      <c r="R531" s="197"/>
      <c r="S531" s="197"/>
      <c r="T531" s="197"/>
      <c r="U531" s="197"/>
      <c r="V531" s="197"/>
      <c r="W531" s="197"/>
      <c r="X531" s="197"/>
      <c r="Y531" s="197"/>
      <c r="Z531" s="197"/>
    </row>
    <row r="532" ht="15.75" customHeight="1">
      <c r="A532" s="180"/>
      <c r="B532" s="197"/>
      <c r="C532" s="152"/>
      <c r="D532" s="152"/>
      <c r="E532" s="152"/>
      <c r="F532" s="152"/>
      <c r="G532" s="197"/>
      <c r="H532" s="197"/>
      <c r="I532" s="152"/>
      <c r="J532" s="50"/>
      <c r="K532" s="50"/>
      <c r="L532" s="50"/>
      <c r="M532" s="50"/>
      <c r="N532" s="50"/>
      <c r="O532" s="197"/>
      <c r="P532" s="197"/>
      <c r="Q532" s="197"/>
      <c r="R532" s="197"/>
      <c r="S532" s="197"/>
      <c r="T532" s="197"/>
      <c r="U532" s="197"/>
      <c r="V532" s="197"/>
      <c r="W532" s="197"/>
      <c r="X532" s="197"/>
      <c r="Y532" s="197"/>
      <c r="Z532" s="197"/>
    </row>
    <row r="533" ht="15.75" customHeight="1">
      <c r="A533" s="180"/>
      <c r="B533" s="197"/>
      <c r="C533" s="152"/>
      <c r="D533" s="152"/>
      <c r="E533" s="152"/>
      <c r="F533" s="152"/>
      <c r="G533" s="197"/>
      <c r="H533" s="169"/>
      <c r="I533" s="152"/>
      <c r="J533" s="50"/>
      <c r="K533" s="50"/>
      <c r="L533" s="50"/>
      <c r="M533" s="50"/>
      <c r="N533" s="50"/>
      <c r="O533" s="197"/>
      <c r="P533" s="197"/>
      <c r="Q533" s="197"/>
      <c r="R533" s="197"/>
      <c r="S533" s="197"/>
      <c r="T533" s="197"/>
      <c r="U533" s="197"/>
      <c r="V533" s="197"/>
      <c r="W533" s="197"/>
      <c r="X533" s="197"/>
      <c r="Y533" s="197"/>
      <c r="Z533" s="197"/>
    </row>
    <row r="534" ht="15.75" customHeight="1">
      <c r="A534" s="180"/>
      <c r="B534" s="197"/>
      <c r="C534" s="152"/>
      <c r="D534" s="152"/>
      <c r="E534" s="152"/>
      <c r="F534" s="152"/>
      <c r="G534" s="197"/>
      <c r="H534" s="197"/>
      <c r="I534" s="152"/>
      <c r="J534" s="50"/>
      <c r="K534" s="50"/>
      <c r="L534" s="50"/>
      <c r="M534" s="50"/>
      <c r="N534" s="50"/>
      <c r="O534" s="197"/>
      <c r="P534" s="197"/>
      <c r="Q534" s="197"/>
      <c r="R534" s="197"/>
      <c r="S534" s="197"/>
      <c r="T534" s="197"/>
      <c r="U534" s="197"/>
      <c r="V534" s="197"/>
      <c r="W534" s="197"/>
      <c r="X534" s="197"/>
      <c r="Y534" s="197"/>
      <c r="Z534" s="197"/>
    </row>
    <row r="535" ht="15.75" customHeight="1">
      <c r="A535" s="180"/>
      <c r="B535" s="197"/>
      <c r="C535" s="152"/>
      <c r="D535" s="152"/>
      <c r="E535" s="152"/>
      <c r="F535" s="152"/>
      <c r="G535" s="197"/>
      <c r="H535" s="169"/>
      <c r="I535" s="152"/>
      <c r="J535" s="50"/>
      <c r="K535" s="50"/>
      <c r="L535" s="50"/>
      <c r="M535" s="50"/>
      <c r="N535" s="50"/>
      <c r="O535" s="197"/>
      <c r="P535" s="197"/>
      <c r="Q535" s="197"/>
      <c r="R535" s="197"/>
      <c r="S535" s="197"/>
      <c r="T535" s="197"/>
      <c r="U535" s="197"/>
      <c r="V535" s="197"/>
      <c r="W535" s="197"/>
      <c r="X535" s="197"/>
      <c r="Y535" s="197"/>
      <c r="Z535" s="197"/>
    </row>
    <row r="536" ht="15.75" customHeight="1">
      <c r="A536" s="180"/>
      <c r="B536" s="197"/>
      <c r="C536" s="152"/>
      <c r="D536" s="152"/>
      <c r="E536" s="152"/>
      <c r="F536" s="152"/>
      <c r="G536" s="197"/>
      <c r="H536" s="197"/>
      <c r="I536" s="152"/>
      <c r="J536" s="50"/>
      <c r="K536" s="50"/>
      <c r="L536" s="50"/>
      <c r="M536" s="50"/>
      <c r="N536" s="50"/>
      <c r="O536" s="197"/>
      <c r="P536" s="197"/>
      <c r="Q536" s="197"/>
      <c r="R536" s="197"/>
      <c r="S536" s="197"/>
      <c r="T536" s="197"/>
      <c r="U536" s="197"/>
      <c r="V536" s="197"/>
      <c r="W536" s="197"/>
      <c r="X536" s="197"/>
      <c r="Y536" s="197"/>
      <c r="Z536" s="197"/>
    </row>
    <row r="537" ht="15.75" customHeight="1">
      <c r="A537" s="180"/>
      <c r="B537" s="197"/>
      <c r="C537" s="152"/>
      <c r="D537" s="152"/>
      <c r="E537" s="152"/>
      <c r="F537" s="152"/>
      <c r="G537" s="197"/>
      <c r="H537" s="197"/>
      <c r="I537" s="152"/>
      <c r="J537" s="50"/>
      <c r="K537" s="50"/>
      <c r="L537" s="50"/>
      <c r="M537" s="50"/>
      <c r="N537" s="50"/>
      <c r="O537" s="197"/>
      <c r="P537" s="197"/>
      <c r="Q537" s="197"/>
      <c r="R537" s="197"/>
      <c r="S537" s="197"/>
      <c r="T537" s="197"/>
      <c r="U537" s="197"/>
      <c r="V537" s="197"/>
      <c r="W537" s="197"/>
      <c r="X537" s="197"/>
      <c r="Y537" s="197"/>
      <c r="Z537" s="197"/>
    </row>
    <row r="538" ht="15.75" customHeight="1">
      <c r="A538" s="180"/>
      <c r="B538" s="197"/>
      <c r="C538" s="152"/>
      <c r="D538" s="152"/>
      <c r="E538" s="152"/>
      <c r="F538" s="152"/>
      <c r="G538" s="197"/>
      <c r="H538" s="197"/>
      <c r="I538" s="152"/>
      <c r="J538" s="50"/>
      <c r="K538" s="50"/>
      <c r="L538" s="50"/>
      <c r="M538" s="50"/>
      <c r="N538" s="50"/>
      <c r="O538" s="197"/>
      <c r="P538" s="197"/>
      <c r="Q538" s="197"/>
      <c r="R538" s="197"/>
      <c r="S538" s="197"/>
      <c r="T538" s="197"/>
      <c r="U538" s="197"/>
      <c r="V538" s="197"/>
      <c r="W538" s="197"/>
      <c r="X538" s="197"/>
      <c r="Y538" s="197"/>
      <c r="Z538" s="197"/>
    </row>
    <row r="539" ht="15.75" customHeight="1">
      <c r="A539" s="180"/>
      <c r="B539" s="197"/>
      <c r="C539" s="152"/>
      <c r="D539" s="152"/>
      <c r="E539" s="152"/>
      <c r="F539" s="152"/>
      <c r="G539" s="197"/>
      <c r="H539" s="197"/>
      <c r="I539" s="152"/>
      <c r="J539" s="50"/>
      <c r="K539" s="50"/>
      <c r="L539" s="50"/>
      <c r="M539" s="50"/>
      <c r="N539" s="50"/>
      <c r="O539" s="197"/>
      <c r="P539" s="197"/>
      <c r="Q539" s="197"/>
      <c r="R539" s="197"/>
      <c r="S539" s="197"/>
      <c r="T539" s="197"/>
      <c r="U539" s="197"/>
      <c r="V539" s="197"/>
      <c r="W539" s="197"/>
      <c r="X539" s="197"/>
      <c r="Y539" s="197"/>
      <c r="Z539" s="197"/>
    </row>
    <row r="540" ht="15.75" customHeight="1">
      <c r="A540" s="180"/>
      <c r="B540" s="197"/>
      <c r="C540" s="152"/>
      <c r="D540" s="152"/>
      <c r="E540" s="152"/>
      <c r="F540" s="152"/>
      <c r="G540" s="197"/>
      <c r="H540" s="169"/>
      <c r="I540" s="152"/>
      <c r="J540" s="50"/>
      <c r="K540" s="50"/>
      <c r="L540" s="50"/>
      <c r="M540" s="50"/>
      <c r="N540" s="50"/>
      <c r="O540" s="197"/>
      <c r="P540" s="197"/>
      <c r="Q540" s="197"/>
      <c r="R540" s="197"/>
      <c r="S540" s="197"/>
      <c r="T540" s="197"/>
      <c r="U540" s="197"/>
      <c r="V540" s="197"/>
      <c r="W540" s="197"/>
      <c r="X540" s="197"/>
      <c r="Y540" s="197"/>
      <c r="Z540" s="197"/>
    </row>
    <row r="541" ht="15.75" customHeight="1">
      <c r="A541" s="180"/>
      <c r="B541" s="197"/>
      <c r="C541" s="152"/>
      <c r="D541" s="152"/>
      <c r="E541" s="152"/>
      <c r="F541" s="152"/>
      <c r="G541" s="197"/>
      <c r="H541" s="197"/>
      <c r="I541" s="152"/>
      <c r="J541" s="50"/>
      <c r="K541" s="50"/>
      <c r="L541" s="50"/>
      <c r="M541" s="50"/>
      <c r="N541" s="50"/>
      <c r="O541" s="197"/>
      <c r="P541" s="197"/>
      <c r="Q541" s="197"/>
      <c r="R541" s="197"/>
      <c r="S541" s="197"/>
      <c r="T541" s="197"/>
      <c r="U541" s="197"/>
      <c r="V541" s="197"/>
      <c r="W541" s="197"/>
      <c r="X541" s="197"/>
      <c r="Y541" s="197"/>
      <c r="Z541" s="197"/>
    </row>
    <row r="542" ht="15.75" customHeight="1">
      <c r="A542" s="180"/>
      <c r="B542" s="197"/>
      <c r="C542" s="152"/>
      <c r="D542" s="152"/>
      <c r="E542" s="152"/>
      <c r="F542" s="152"/>
      <c r="G542" s="197"/>
      <c r="H542" s="197"/>
      <c r="I542" s="152"/>
      <c r="J542" s="50"/>
      <c r="K542" s="50"/>
      <c r="L542" s="50"/>
      <c r="M542" s="50"/>
      <c r="N542" s="50"/>
      <c r="O542" s="197"/>
      <c r="P542" s="197"/>
      <c r="Q542" s="197"/>
      <c r="R542" s="197"/>
      <c r="S542" s="197"/>
      <c r="T542" s="197"/>
      <c r="U542" s="197"/>
      <c r="V542" s="197"/>
      <c r="W542" s="197"/>
      <c r="X542" s="197"/>
      <c r="Y542" s="197"/>
      <c r="Z542" s="197"/>
    </row>
    <row r="543" ht="15.75" customHeight="1">
      <c r="A543" s="180"/>
      <c r="B543" s="197"/>
      <c r="C543" s="152"/>
      <c r="D543" s="152"/>
      <c r="E543" s="152"/>
      <c r="F543" s="152"/>
      <c r="G543" s="197"/>
      <c r="H543" s="197"/>
      <c r="I543" s="152"/>
      <c r="J543" s="50"/>
      <c r="K543" s="50"/>
      <c r="L543" s="50"/>
      <c r="M543" s="50"/>
      <c r="N543" s="50"/>
      <c r="O543" s="197"/>
      <c r="P543" s="197"/>
      <c r="Q543" s="197"/>
      <c r="R543" s="197"/>
      <c r="S543" s="197"/>
      <c r="T543" s="197"/>
      <c r="U543" s="197"/>
      <c r="V543" s="197"/>
      <c r="W543" s="197"/>
      <c r="X543" s="197"/>
      <c r="Y543" s="197"/>
      <c r="Z543" s="197"/>
    </row>
    <row r="544" ht="15.75" customHeight="1">
      <c r="A544" s="180"/>
      <c r="B544" s="197"/>
      <c r="C544" s="152"/>
      <c r="D544" s="152"/>
      <c r="E544" s="152"/>
      <c r="F544" s="152"/>
      <c r="G544" s="197"/>
      <c r="H544" s="169"/>
      <c r="I544" s="152"/>
      <c r="J544" s="50"/>
      <c r="K544" s="50"/>
      <c r="L544" s="50"/>
      <c r="M544" s="50"/>
      <c r="N544" s="50"/>
      <c r="O544" s="197"/>
      <c r="P544" s="197"/>
      <c r="Q544" s="197"/>
      <c r="R544" s="197"/>
      <c r="S544" s="197"/>
      <c r="T544" s="197"/>
      <c r="U544" s="197"/>
      <c r="V544" s="197"/>
      <c r="W544" s="197"/>
      <c r="X544" s="197"/>
      <c r="Y544" s="197"/>
      <c r="Z544" s="197"/>
    </row>
    <row r="545" ht="15.75" customHeight="1">
      <c r="A545" s="180"/>
      <c r="B545" s="197"/>
      <c r="C545" s="152"/>
      <c r="D545" s="152"/>
      <c r="E545" s="152"/>
      <c r="F545" s="152"/>
      <c r="G545" s="197"/>
      <c r="H545" s="169"/>
      <c r="I545" s="152"/>
      <c r="J545" s="50"/>
      <c r="K545" s="50"/>
      <c r="L545" s="50"/>
      <c r="M545" s="50"/>
      <c r="N545" s="50"/>
      <c r="O545" s="197"/>
      <c r="P545" s="197"/>
      <c r="Q545" s="197"/>
      <c r="R545" s="197"/>
      <c r="S545" s="197"/>
      <c r="T545" s="197"/>
      <c r="U545" s="197"/>
      <c r="V545" s="197"/>
      <c r="W545" s="197"/>
      <c r="X545" s="197"/>
      <c r="Y545" s="197"/>
      <c r="Z545" s="197"/>
    </row>
    <row r="546" ht="15.75" customHeight="1">
      <c r="A546" s="180"/>
      <c r="B546" s="197"/>
      <c r="C546" s="152"/>
      <c r="D546" s="152"/>
      <c r="E546" s="152"/>
      <c r="F546" s="152"/>
      <c r="G546" s="197"/>
      <c r="H546" s="169"/>
      <c r="I546" s="152"/>
      <c r="J546" s="50"/>
      <c r="K546" s="50"/>
      <c r="L546" s="50"/>
      <c r="M546" s="50"/>
      <c r="N546" s="50"/>
      <c r="O546" s="197"/>
      <c r="P546" s="197"/>
      <c r="Q546" s="197"/>
      <c r="R546" s="197"/>
      <c r="S546" s="197"/>
      <c r="T546" s="197"/>
      <c r="U546" s="197"/>
      <c r="V546" s="197"/>
      <c r="W546" s="197"/>
      <c r="X546" s="197"/>
      <c r="Y546" s="197"/>
      <c r="Z546" s="197"/>
    </row>
    <row r="547" ht="15.75" customHeight="1">
      <c r="A547" s="180"/>
      <c r="B547" s="197"/>
      <c r="C547" s="152"/>
      <c r="D547" s="152"/>
      <c r="E547" s="152"/>
      <c r="F547" s="152"/>
      <c r="G547" s="197"/>
      <c r="H547" s="169"/>
      <c r="I547" s="152"/>
      <c r="J547" s="50"/>
      <c r="K547" s="50"/>
      <c r="L547" s="50"/>
      <c r="M547" s="50"/>
      <c r="N547" s="50"/>
      <c r="O547" s="197"/>
      <c r="P547" s="197"/>
      <c r="Q547" s="197"/>
      <c r="R547" s="197"/>
      <c r="S547" s="197"/>
      <c r="T547" s="197"/>
      <c r="U547" s="197"/>
      <c r="V547" s="197"/>
      <c r="W547" s="197"/>
      <c r="X547" s="197"/>
      <c r="Y547" s="197"/>
      <c r="Z547" s="197"/>
    </row>
    <row r="548" ht="15.75" customHeight="1">
      <c r="A548" s="180"/>
      <c r="B548" s="197"/>
      <c r="C548" s="152"/>
      <c r="D548" s="152"/>
      <c r="E548" s="152"/>
      <c r="F548" s="152"/>
      <c r="G548" s="197"/>
      <c r="H548" s="197"/>
      <c r="I548" s="152"/>
      <c r="J548" s="50"/>
      <c r="K548" s="50"/>
      <c r="L548" s="50"/>
      <c r="M548" s="50"/>
      <c r="N548" s="50"/>
      <c r="O548" s="197"/>
      <c r="P548" s="197"/>
      <c r="Q548" s="197"/>
      <c r="R548" s="197"/>
      <c r="S548" s="197"/>
      <c r="T548" s="197"/>
      <c r="U548" s="197"/>
      <c r="V548" s="197"/>
      <c r="W548" s="197"/>
      <c r="X548" s="197"/>
      <c r="Y548" s="197"/>
      <c r="Z548" s="197"/>
    </row>
    <row r="549" ht="15.75" customHeight="1">
      <c r="A549" s="180"/>
      <c r="B549" s="197"/>
      <c r="C549" s="152"/>
      <c r="D549" s="152"/>
      <c r="E549" s="152"/>
      <c r="F549" s="152"/>
      <c r="G549" s="197"/>
      <c r="H549" s="197"/>
      <c r="I549" s="152"/>
      <c r="J549" s="50"/>
      <c r="K549" s="50"/>
      <c r="L549" s="50"/>
      <c r="M549" s="50"/>
      <c r="N549" s="50"/>
      <c r="O549" s="197"/>
      <c r="P549" s="197"/>
      <c r="Q549" s="197"/>
      <c r="R549" s="197"/>
      <c r="S549" s="197"/>
      <c r="T549" s="197"/>
      <c r="U549" s="197"/>
      <c r="V549" s="197"/>
      <c r="W549" s="197"/>
      <c r="X549" s="197"/>
      <c r="Y549" s="197"/>
      <c r="Z549" s="197"/>
    </row>
    <row r="550" ht="15.75" customHeight="1">
      <c r="A550" s="180"/>
      <c r="B550" s="197"/>
      <c r="C550" s="152"/>
      <c r="D550" s="152"/>
      <c r="E550" s="152"/>
      <c r="F550" s="152"/>
      <c r="G550" s="197"/>
      <c r="H550" s="169"/>
      <c r="I550" s="152"/>
      <c r="J550" s="50"/>
      <c r="K550" s="50"/>
      <c r="L550" s="50"/>
      <c r="M550" s="50"/>
      <c r="N550" s="50"/>
      <c r="O550" s="197"/>
      <c r="P550" s="197"/>
      <c r="Q550" s="197"/>
      <c r="R550" s="197"/>
      <c r="S550" s="197"/>
      <c r="T550" s="197"/>
      <c r="U550" s="197"/>
      <c r="V550" s="197"/>
      <c r="W550" s="197"/>
      <c r="X550" s="197"/>
      <c r="Y550" s="197"/>
      <c r="Z550" s="197"/>
    </row>
    <row r="551" ht="15.75" customHeight="1">
      <c r="A551" s="180"/>
      <c r="B551" s="197"/>
      <c r="C551" s="152"/>
      <c r="D551" s="152"/>
      <c r="E551" s="152"/>
      <c r="F551" s="152"/>
      <c r="G551" s="197"/>
      <c r="H551" s="169"/>
      <c r="I551" s="152"/>
      <c r="J551" s="50"/>
      <c r="K551" s="50"/>
      <c r="L551" s="50"/>
      <c r="M551" s="50"/>
      <c r="N551" s="50"/>
      <c r="O551" s="197"/>
      <c r="P551" s="197"/>
      <c r="Q551" s="197"/>
      <c r="R551" s="197"/>
      <c r="S551" s="197"/>
      <c r="T551" s="197"/>
      <c r="U551" s="197"/>
      <c r="V551" s="197"/>
      <c r="W551" s="197"/>
      <c r="X551" s="197"/>
      <c r="Y551" s="197"/>
      <c r="Z551" s="197"/>
    </row>
    <row r="552" ht="15.75" customHeight="1">
      <c r="A552" s="180"/>
      <c r="B552" s="197"/>
      <c r="C552" s="152"/>
      <c r="D552" s="152"/>
      <c r="E552" s="152"/>
      <c r="F552" s="152"/>
      <c r="G552" s="197"/>
      <c r="H552" s="169"/>
      <c r="I552" s="152"/>
      <c r="J552" s="50"/>
      <c r="K552" s="50"/>
      <c r="L552" s="50"/>
      <c r="M552" s="50"/>
      <c r="N552" s="50"/>
      <c r="O552" s="197"/>
      <c r="P552" s="197"/>
      <c r="Q552" s="197"/>
      <c r="R552" s="197"/>
      <c r="S552" s="197"/>
      <c r="T552" s="197"/>
      <c r="U552" s="197"/>
      <c r="V552" s="197"/>
      <c r="W552" s="197"/>
      <c r="X552" s="197"/>
      <c r="Y552" s="197"/>
      <c r="Z552" s="197"/>
    </row>
    <row r="553" ht="15.75" customHeight="1">
      <c r="A553" s="180"/>
      <c r="B553" s="197"/>
      <c r="C553" s="152"/>
      <c r="D553" s="152"/>
      <c r="E553" s="152"/>
      <c r="F553" s="152"/>
      <c r="G553" s="197"/>
      <c r="H553" s="169"/>
      <c r="I553" s="152"/>
      <c r="J553" s="50"/>
      <c r="K553" s="50"/>
      <c r="L553" s="50"/>
      <c r="M553" s="50"/>
      <c r="N553" s="50"/>
      <c r="O553" s="197"/>
      <c r="P553" s="197"/>
      <c r="Q553" s="197"/>
      <c r="R553" s="197"/>
      <c r="S553" s="197"/>
      <c r="T553" s="197"/>
      <c r="U553" s="197"/>
      <c r="V553" s="197"/>
      <c r="W553" s="197"/>
      <c r="X553" s="197"/>
      <c r="Y553" s="197"/>
      <c r="Z553" s="197"/>
    </row>
    <row r="554" ht="15.75" customHeight="1">
      <c r="A554" s="180"/>
      <c r="B554" s="197"/>
      <c r="C554" s="152"/>
      <c r="D554" s="152"/>
      <c r="E554" s="152"/>
      <c r="F554" s="152"/>
      <c r="G554" s="197"/>
      <c r="H554" s="169"/>
      <c r="I554" s="152"/>
      <c r="J554" s="50"/>
      <c r="K554" s="50"/>
      <c r="L554" s="50"/>
      <c r="M554" s="50"/>
      <c r="N554" s="50"/>
      <c r="O554" s="197"/>
      <c r="P554" s="197"/>
      <c r="Q554" s="197"/>
      <c r="R554" s="197"/>
      <c r="S554" s="197"/>
      <c r="T554" s="197"/>
      <c r="U554" s="197"/>
      <c r="V554" s="197"/>
      <c r="W554" s="197"/>
      <c r="X554" s="197"/>
      <c r="Y554" s="197"/>
      <c r="Z554" s="197"/>
    </row>
    <row r="555" ht="15.75" customHeight="1">
      <c r="A555" s="180"/>
      <c r="B555" s="197"/>
      <c r="C555" s="152"/>
      <c r="D555" s="152"/>
      <c r="E555" s="152"/>
      <c r="F555" s="152"/>
      <c r="G555" s="197"/>
      <c r="H555" s="169"/>
      <c r="I555" s="152"/>
      <c r="J555" s="50"/>
      <c r="K555" s="50"/>
      <c r="L555" s="50"/>
      <c r="M555" s="50"/>
      <c r="N555" s="50"/>
      <c r="O555" s="197"/>
      <c r="P555" s="197"/>
      <c r="Q555" s="197"/>
      <c r="R555" s="197"/>
      <c r="S555" s="197"/>
      <c r="T555" s="197"/>
      <c r="U555" s="197"/>
      <c r="V555" s="197"/>
      <c r="W555" s="197"/>
      <c r="X555" s="197"/>
      <c r="Y555" s="197"/>
      <c r="Z555" s="197"/>
    </row>
    <row r="556" ht="15.75" customHeight="1">
      <c r="A556" s="180"/>
      <c r="B556" s="197"/>
      <c r="C556" s="152"/>
      <c r="D556" s="152"/>
      <c r="E556" s="152"/>
      <c r="F556" s="152"/>
      <c r="G556" s="197"/>
      <c r="H556" s="169"/>
      <c r="I556" s="152"/>
      <c r="J556" s="50"/>
      <c r="K556" s="50"/>
      <c r="L556" s="50"/>
      <c r="M556" s="50"/>
      <c r="N556" s="50"/>
      <c r="O556" s="197"/>
      <c r="P556" s="197"/>
      <c r="Q556" s="197"/>
      <c r="R556" s="197"/>
      <c r="S556" s="197"/>
      <c r="T556" s="197"/>
      <c r="U556" s="197"/>
      <c r="V556" s="197"/>
      <c r="W556" s="197"/>
      <c r="X556" s="197"/>
      <c r="Y556" s="197"/>
      <c r="Z556" s="197"/>
    </row>
    <row r="557" ht="15.75" customHeight="1">
      <c r="A557" s="180"/>
      <c r="B557" s="197"/>
      <c r="C557" s="152"/>
      <c r="D557" s="152"/>
      <c r="E557" s="152"/>
      <c r="F557" s="152"/>
      <c r="G557" s="197"/>
      <c r="H557" s="169"/>
      <c r="I557" s="152"/>
      <c r="J557" s="50"/>
      <c r="K557" s="50"/>
      <c r="L557" s="50"/>
      <c r="M557" s="50"/>
      <c r="N557" s="50"/>
      <c r="O557" s="197"/>
      <c r="P557" s="197"/>
      <c r="Q557" s="197"/>
      <c r="R557" s="197"/>
      <c r="S557" s="197"/>
      <c r="T557" s="197"/>
      <c r="U557" s="197"/>
      <c r="V557" s="197"/>
      <c r="W557" s="197"/>
      <c r="X557" s="197"/>
      <c r="Y557" s="197"/>
      <c r="Z557" s="197"/>
    </row>
    <row r="558" ht="15.75" customHeight="1">
      <c r="A558" s="180"/>
      <c r="B558" s="197"/>
      <c r="C558" s="152"/>
      <c r="D558" s="152"/>
      <c r="E558" s="152"/>
      <c r="F558" s="152"/>
      <c r="G558" s="197"/>
      <c r="H558" s="169"/>
      <c r="I558" s="152"/>
      <c r="J558" s="50"/>
      <c r="K558" s="50"/>
      <c r="L558" s="50"/>
      <c r="M558" s="50"/>
      <c r="N558" s="50"/>
      <c r="O558" s="197"/>
      <c r="P558" s="197"/>
      <c r="Q558" s="197"/>
      <c r="R558" s="197"/>
      <c r="S558" s="197"/>
      <c r="T558" s="197"/>
      <c r="U558" s="197"/>
      <c r="V558" s="197"/>
      <c r="W558" s="197"/>
      <c r="X558" s="197"/>
      <c r="Y558" s="197"/>
      <c r="Z558" s="197"/>
    </row>
    <row r="559" ht="15.75" customHeight="1">
      <c r="A559" s="180"/>
      <c r="B559" s="197"/>
      <c r="C559" s="152"/>
      <c r="D559" s="152"/>
      <c r="E559" s="152"/>
      <c r="F559" s="152"/>
      <c r="G559" s="197"/>
      <c r="H559" s="169"/>
      <c r="I559" s="152"/>
      <c r="J559" s="50"/>
      <c r="K559" s="50"/>
      <c r="L559" s="50"/>
      <c r="M559" s="50"/>
      <c r="N559" s="50"/>
      <c r="O559" s="197"/>
      <c r="P559" s="197"/>
      <c r="Q559" s="197"/>
      <c r="R559" s="197"/>
      <c r="S559" s="197"/>
      <c r="T559" s="197"/>
      <c r="U559" s="197"/>
      <c r="V559" s="197"/>
      <c r="W559" s="197"/>
      <c r="X559" s="197"/>
      <c r="Y559" s="197"/>
      <c r="Z559" s="197"/>
    </row>
    <row r="560" ht="15.75" customHeight="1">
      <c r="A560" s="180"/>
      <c r="B560" s="197"/>
      <c r="C560" s="152"/>
      <c r="D560" s="152"/>
      <c r="E560" s="152"/>
      <c r="F560" s="152"/>
      <c r="G560" s="197"/>
      <c r="H560" s="169"/>
      <c r="I560" s="152"/>
      <c r="J560" s="50"/>
      <c r="K560" s="50"/>
      <c r="L560" s="50"/>
      <c r="M560" s="50"/>
      <c r="N560" s="50"/>
      <c r="O560" s="197"/>
      <c r="P560" s="197"/>
      <c r="Q560" s="197"/>
      <c r="R560" s="197"/>
      <c r="S560" s="197"/>
      <c r="T560" s="197"/>
      <c r="U560" s="197"/>
      <c r="V560" s="197"/>
      <c r="W560" s="197"/>
      <c r="X560" s="197"/>
      <c r="Y560" s="197"/>
      <c r="Z560" s="197"/>
    </row>
    <row r="561" ht="15.75" customHeight="1">
      <c r="A561" s="180"/>
      <c r="B561" s="197"/>
      <c r="C561" s="152"/>
      <c r="D561" s="152"/>
      <c r="E561" s="152"/>
      <c r="F561" s="152"/>
      <c r="G561" s="197"/>
      <c r="H561" s="169"/>
      <c r="I561" s="152"/>
      <c r="J561" s="50"/>
      <c r="K561" s="50"/>
      <c r="L561" s="50"/>
      <c r="M561" s="50"/>
      <c r="N561" s="50"/>
      <c r="O561" s="197"/>
      <c r="P561" s="197"/>
      <c r="Q561" s="197"/>
      <c r="R561" s="197"/>
      <c r="S561" s="197"/>
      <c r="T561" s="197"/>
      <c r="U561" s="197"/>
      <c r="V561" s="197"/>
      <c r="W561" s="197"/>
      <c r="X561" s="197"/>
      <c r="Y561" s="197"/>
      <c r="Z561" s="197"/>
    </row>
    <row r="562" ht="15.75" customHeight="1">
      <c r="A562" s="180"/>
      <c r="B562" s="197"/>
      <c r="C562" s="152"/>
      <c r="D562" s="152"/>
      <c r="E562" s="152"/>
      <c r="F562" s="152"/>
      <c r="G562" s="197"/>
      <c r="H562" s="169"/>
      <c r="I562" s="152"/>
      <c r="J562" s="50"/>
      <c r="K562" s="50"/>
      <c r="L562" s="50"/>
      <c r="M562" s="50"/>
      <c r="N562" s="50"/>
      <c r="O562" s="197"/>
      <c r="P562" s="197"/>
      <c r="Q562" s="197"/>
      <c r="R562" s="197"/>
      <c r="S562" s="197"/>
      <c r="T562" s="197"/>
      <c r="U562" s="197"/>
      <c r="V562" s="197"/>
      <c r="W562" s="197"/>
      <c r="X562" s="197"/>
      <c r="Y562" s="197"/>
      <c r="Z562" s="197"/>
    </row>
    <row r="563" ht="15.75" customHeight="1">
      <c r="A563" s="180"/>
      <c r="B563" s="197"/>
      <c r="C563" s="152"/>
      <c r="D563" s="152"/>
      <c r="E563" s="152"/>
      <c r="F563" s="152"/>
      <c r="G563" s="197"/>
      <c r="H563" s="169"/>
      <c r="I563" s="152"/>
      <c r="J563" s="50"/>
      <c r="K563" s="50"/>
      <c r="L563" s="50"/>
      <c r="M563" s="50"/>
      <c r="N563" s="50"/>
      <c r="O563" s="197"/>
      <c r="P563" s="197"/>
      <c r="Q563" s="197"/>
      <c r="R563" s="197"/>
      <c r="S563" s="197"/>
      <c r="T563" s="197"/>
      <c r="U563" s="197"/>
      <c r="V563" s="197"/>
      <c r="W563" s="197"/>
      <c r="X563" s="197"/>
      <c r="Y563" s="197"/>
      <c r="Z563" s="197"/>
    </row>
    <row r="564" ht="15.75" customHeight="1">
      <c r="A564" s="180"/>
      <c r="B564" s="197"/>
      <c r="C564" s="152"/>
      <c r="D564" s="152"/>
      <c r="E564" s="152"/>
      <c r="F564" s="152"/>
      <c r="G564" s="197"/>
      <c r="H564" s="169"/>
      <c r="I564" s="152"/>
      <c r="J564" s="50"/>
      <c r="K564" s="50"/>
      <c r="L564" s="50"/>
      <c r="M564" s="50"/>
      <c r="N564" s="50"/>
      <c r="O564" s="197"/>
      <c r="P564" s="197"/>
      <c r="Q564" s="197"/>
      <c r="R564" s="197"/>
      <c r="S564" s="197"/>
      <c r="T564" s="197"/>
      <c r="U564" s="197"/>
      <c r="V564" s="197"/>
      <c r="W564" s="197"/>
      <c r="X564" s="197"/>
      <c r="Y564" s="197"/>
      <c r="Z564" s="197"/>
    </row>
    <row r="565" ht="15.75" customHeight="1">
      <c r="A565" s="180"/>
      <c r="B565" s="197"/>
      <c r="C565" s="152"/>
      <c r="D565" s="152"/>
      <c r="E565" s="152"/>
      <c r="F565" s="152"/>
      <c r="G565" s="197"/>
      <c r="H565" s="169"/>
      <c r="I565" s="152"/>
      <c r="J565" s="50"/>
      <c r="K565" s="50"/>
      <c r="L565" s="50"/>
      <c r="M565" s="50"/>
      <c r="N565" s="50"/>
      <c r="O565" s="197"/>
      <c r="P565" s="197"/>
      <c r="Q565" s="197"/>
      <c r="R565" s="197"/>
      <c r="S565" s="197"/>
      <c r="T565" s="197"/>
      <c r="U565" s="197"/>
      <c r="V565" s="197"/>
      <c r="W565" s="197"/>
      <c r="X565" s="197"/>
      <c r="Y565" s="197"/>
      <c r="Z565" s="197"/>
    </row>
    <row r="566" ht="15.75" customHeight="1">
      <c r="A566" s="180"/>
      <c r="B566" s="197"/>
      <c r="C566" s="152"/>
      <c r="D566" s="152"/>
      <c r="E566" s="152"/>
      <c r="F566" s="152"/>
      <c r="G566" s="197"/>
      <c r="H566" s="169"/>
      <c r="I566" s="152"/>
      <c r="J566" s="50"/>
      <c r="K566" s="50"/>
      <c r="L566" s="50"/>
      <c r="M566" s="50"/>
      <c r="N566" s="50"/>
      <c r="O566" s="197"/>
      <c r="P566" s="197"/>
      <c r="Q566" s="197"/>
      <c r="R566" s="197"/>
      <c r="S566" s="197"/>
      <c r="T566" s="197"/>
      <c r="U566" s="197"/>
      <c r="V566" s="197"/>
      <c r="W566" s="197"/>
      <c r="X566" s="197"/>
      <c r="Y566" s="197"/>
      <c r="Z566" s="197"/>
    </row>
    <row r="567" ht="15.75" customHeight="1">
      <c r="A567" s="180"/>
      <c r="B567" s="197"/>
      <c r="C567" s="152"/>
      <c r="D567" s="152"/>
      <c r="E567" s="152"/>
      <c r="F567" s="152"/>
      <c r="G567" s="197"/>
      <c r="H567" s="169"/>
      <c r="I567" s="152"/>
      <c r="J567" s="50"/>
      <c r="K567" s="50"/>
      <c r="L567" s="50"/>
      <c r="M567" s="50"/>
      <c r="N567" s="50"/>
      <c r="O567" s="197"/>
      <c r="P567" s="197"/>
      <c r="Q567" s="197"/>
      <c r="R567" s="197"/>
      <c r="S567" s="197"/>
      <c r="T567" s="197"/>
      <c r="U567" s="197"/>
      <c r="V567" s="197"/>
      <c r="W567" s="197"/>
      <c r="X567" s="197"/>
      <c r="Y567" s="197"/>
      <c r="Z567" s="197"/>
    </row>
    <row r="568" ht="15.75" customHeight="1">
      <c r="A568" s="180"/>
      <c r="B568" s="197"/>
      <c r="C568" s="152"/>
      <c r="D568" s="152"/>
      <c r="E568" s="152"/>
      <c r="F568" s="152"/>
      <c r="G568" s="197"/>
      <c r="H568" s="169"/>
      <c r="I568" s="152"/>
      <c r="J568" s="50"/>
      <c r="K568" s="50"/>
      <c r="L568" s="50"/>
      <c r="M568" s="50"/>
      <c r="N568" s="50"/>
      <c r="O568" s="197"/>
      <c r="P568" s="197"/>
      <c r="Q568" s="197"/>
      <c r="R568" s="197"/>
      <c r="S568" s="197"/>
      <c r="T568" s="197"/>
      <c r="U568" s="197"/>
      <c r="V568" s="197"/>
      <c r="W568" s="197"/>
      <c r="X568" s="197"/>
      <c r="Y568" s="197"/>
      <c r="Z568" s="197"/>
    </row>
    <row r="569" ht="15.75" customHeight="1">
      <c r="A569" s="180"/>
      <c r="B569" s="197"/>
      <c r="C569" s="152"/>
      <c r="D569" s="152"/>
      <c r="E569" s="152"/>
      <c r="F569" s="152"/>
      <c r="G569" s="197"/>
      <c r="H569" s="197"/>
      <c r="I569" s="152"/>
      <c r="J569" s="50"/>
      <c r="K569" s="50"/>
      <c r="L569" s="50"/>
      <c r="M569" s="50"/>
      <c r="N569" s="50"/>
      <c r="O569" s="197"/>
      <c r="P569" s="197"/>
      <c r="Q569" s="197"/>
      <c r="R569" s="197"/>
      <c r="S569" s="197"/>
      <c r="T569" s="197"/>
      <c r="U569" s="197"/>
      <c r="V569" s="197"/>
      <c r="W569" s="197"/>
      <c r="X569" s="197"/>
      <c r="Y569" s="197"/>
      <c r="Z569" s="197"/>
    </row>
    <row r="570" ht="15.75" customHeight="1">
      <c r="A570" s="180"/>
      <c r="B570" s="197"/>
      <c r="C570" s="197"/>
      <c r="D570" s="152"/>
      <c r="E570" s="152"/>
      <c r="F570" s="152"/>
      <c r="G570" s="197"/>
      <c r="H570" s="169"/>
      <c r="I570" s="152"/>
      <c r="J570" s="50"/>
      <c r="K570" s="50"/>
      <c r="L570" s="50"/>
      <c r="M570" s="50"/>
      <c r="N570" s="50"/>
      <c r="O570" s="197"/>
      <c r="P570" s="197"/>
      <c r="Q570" s="197"/>
      <c r="R570" s="197"/>
      <c r="S570" s="197"/>
      <c r="T570" s="197"/>
      <c r="U570" s="197"/>
      <c r="V570" s="197"/>
      <c r="W570" s="197"/>
      <c r="X570" s="197"/>
      <c r="Y570" s="197"/>
      <c r="Z570" s="197"/>
    </row>
    <row r="571" ht="15.75" customHeight="1">
      <c r="A571" s="180"/>
      <c r="B571" s="197"/>
      <c r="C571" s="152"/>
      <c r="D571" s="152"/>
      <c r="E571" s="152"/>
      <c r="F571" s="152"/>
      <c r="G571" s="197"/>
      <c r="H571" s="169"/>
      <c r="I571" s="152"/>
      <c r="J571" s="50"/>
      <c r="K571" s="50"/>
      <c r="L571" s="50"/>
      <c r="M571" s="50"/>
      <c r="N571" s="50"/>
      <c r="O571" s="197"/>
      <c r="P571" s="197"/>
      <c r="Q571" s="197"/>
      <c r="R571" s="197"/>
      <c r="S571" s="197"/>
      <c r="T571" s="197"/>
      <c r="U571" s="197"/>
      <c r="V571" s="197"/>
      <c r="W571" s="197"/>
      <c r="X571" s="197"/>
      <c r="Y571" s="197"/>
      <c r="Z571" s="197"/>
    </row>
    <row r="572" ht="15.75" customHeight="1">
      <c r="A572" s="180"/>
      <c r="B572" s="197"/>
      <c r="C572" s="152"/>
      <c r="D572" s="152"/>
      <c r="E572" s="152"/>
      <c r="F572" s="152"/>
      <c r="G572" s="197"/>
      <c r="H572" s="169"/>
      <c r="I572" s="152"/>
      <c r="J572" s="50"/>
      <c r="K572" s="50"/>
      <c r="L572" s="50"/>
      <c r="M572" s="50"/>
      <c r="N572" s="50"/>
      <c r="O572" s="197"/>
      <c r="P572" s="197"/>
      <c r="Q572" s="197"/>
      <c r="R572" s="197"/>
      <c r="S572" s="197"/>
      <c r="T572" s="197"/>
      <c r="U572" s="197"/>
      <c r="V572" s="197"/>
      <c r="W572" s="197"/>
      <c r="X572" s="197"/>
      <c r="Y572" s="197"/>
      <c r="Z572" s="197"/>
    </row>
    <row r="573" ht="15.75" customHeight="1">
      <c r="A573" s="180"/>
      <c r="B573" s="197"/>
      <c r="C573" s="152"/>
      <c r="D573" s="152"/>
      <c r="E573" s="152"/>
      <c r="F573" s="152"/>
      <c r="G573" s="197"/>
      <c r="H573" s="169"/>
      <c r="I573" s="152"/>
      <c r="J573" s="50"/>
      <c r="K573" s="50"/>
      <c r="L573" s="50"/>
      <c r="M573" s="50"/>
      <c r="N573" s="50"/>
      <c r="O573" s="197"/>
      <c r="P573" s="197"/>
      <c r="Q573" s="197"/>
      <c r="R573" s="197"/>
      <c r="S573" s="197"/>
      <c r="T573" s="197"/>
      <c r="U573" s="197"/>
      <c r="V573" s="197"/>
      <c r="W573" s="197"/>
      <c r="X573" s="197"/>
      <c r="Y573" s="197"/>
      <c r="Z573" s="197"/>
    </row>
    <row r="574" ht="15.75" customHeight="1">
      <c r="A574" s="180"/>
      <c r="B574" s="197"/>
      <c r="C574" s="197"/>
      <c r="D574" s="152"/>
      <c r="E574" s="152"/>
      <c r="F574" s="152"/>
      <c r="G574" s="197"/>
      <c r="H574" s="169"/>
      <c r="I574" s="152"/>
      <c r="J574" s="50"/>
      <c r="K574" s="50"/>
      <c r="L574" s="50"/>
      <c r="M574" s="50"/>
      <c r="N574" s="50"/>
      <c r="O574" s="197"/>
      <c r="P574" s="197"/>
      <c r="Q574" s="197"/>
      <c r="R574" s="197"/>
      <c r="S574" s="197"/>
      <c r="T574" s="197"/>
      <c r="U574" s="197"/>
      <c r="V574" s="197"/>
      <c r="W574" s="197"/>
      <c r="X574" s="197"/>
      <c r="Y574" s="197"/>
      <c r="Z574" s="197"/>
    </row>
    <row r="575" ht="15.75" customHeight="1">
      <c r="A575" s="180"/>
      <c r="B575" s="197"/>
      <c r="C575" s="152"/>
      <c r="D575" s="152"/>
      <c r="E575" s="152"/>
      <c r="F575" s="152"/>
      <c r="G575" s="197"/>
      <c r="H575" s="169"/>
      <c r="I575" s="152"/>
      <c r="J575" s="50"/>
      <c r="K575" s="50"/>
      <c r="L575" s="50"/>
      <c r="M575" s="50"/>
      <c r="N575" s="50"/>
      <c r="O575" s="197"/>
      <c r="P575" s="197"/>
      <c r="Q575" s="197"/>
      <c r="R575" s="197"/>
      <c r="S575" s="197"/>
      <c r="T575" s="197"/>
      <c r="U575" s="197"/>
      <c r="V575" s="197"/>
      <c r="W575" s="197"/>
      <c r="X575" s="197"/>
      <c r="Y575" s="197"/>
      <c r="Z575" s="197"/>
    </row>
    <row r="576" ht="15.75" customHeight="1">
      <c r="A576" s="180"/>
      <c r="B576" s="197"/>
      <c r="C576" s="152"/>
      <c r="D576" s="152"/>
      <c r="E576" s="152"/>
      <c r="F576" s="152"/>
      <c r="G576" s="197"/>
      <c r="H576" s="169"/>
      <c r="I576" s="152"/>
      <c r="J576" s="50"/>
      <c r="K576" s="50"/>
      <c r="L576" s="50"/>
      <c r="M576" s="50"/>
      <c r="N576" s="50"/>
      <c r="O576" s="197"/>
      <c r="P576" s="197"/>
      <c r="Q576" s="197"/>
      <c r="R576" s="197"/>
      <c r="S576" s="197"/>
      <c r="T576" s="197"/>
      <c r="U576" s="197"/>
      <c r="V576" s="197"/>
      <c r="W576" s="197"/>
      <c r="X576" s="197"/>
      <c r="Y576" s="197"/>
      <c r="Z576" s="197"/>
    </row>
    <row r="577" ht="15.75" customHeight="1">
      <c r="A577" s="180"/>
      <c r="B577" s="197"/>
      <c r="C577" s="197"/>
      <c r="D577" s="152"/>
      <c r="E577" s="152"/>
      <c r="F577" s="152"/>
      <c r="G577" s="197"/>
      <c r="H577" s="169"/>
      <c r="I577" s="152"/>
      <c r="J577" s="50"/>
      <c r="K577" s="50"/>
      <c r="L577" s="50"/>
      <c r="M577" s="50"/>
      <c r="N577" s="50"/>
      <c r="O577" s="197"/>
      <c r="P577" s="197"/>
      <c r="Q577" s="197"/>
      <c r="R577" s="197"/>
      <c r="S577" s="197"/>
      <c r="T577" s="197"/>
      <c r="U577" s="197"/>
      <c r="V577" s="197"/>
      <c r="W577" s="197"/>
      <c r="X577" s="197"/>
      <c r="Y577" s="197"/>
      <c r="Z577" s="197"/>
    </row>
    <row r="578" ht="15.75" customHeight="1">
      <c r="A578" s="180"/>
      <c r="B578" s="197"/>
      <c r="C578" s="152"/>
      <c r="D578" s="152"/>
      <c r="E578" s="152"/>
      <c r="F578" s="152"/>
      <c r="G578" s="197"/>
      <c r="H578" s="169"/>
      <c r="I578" s="152"/>
      <c r="J578" s="50"/>
      <c r="K578" s="50"/>
      <c r="L578" s="50"/>
      <c r="M578" s="50"/>
      <c r="N578" s="50"/>
      <c r="O578" s="197"/>
      <c r="P578" s="197"/>
      <c r="Q578" s="197"/>
      <c r="R578" s="197"/>
      <c r="S578" s="197"/>
      <c r="T578" s="197"/>
      <c r="U578" s="197"/>
      <c r="V578" s="197"/>
      <c r="W578" s="197"/>
      <c r="X578" s="197"/>
      <c r="Y578" s="197"/>
      <c r="Z578" s="197"/>
    </row>
    <row r="579" ht="15.75" customHeight="1">
      <c r="A579" s="180"/>
      <c r="B579" s="197"/>
      <c r="C579" s="152"/>
      <c r="D579" s="152"/>
      <c r="E579" s="152"/>
      <c r="F579" s="152"/>
      <c r="G579" s="197"/>
      <c r="H579" s="169"/>
      <c r="I579" s="152"/>
      <c r="J579" s="50"/>
      <c r="K579" s="50"/>
      <c r="L579" s="50"/>
      <c r="M579" s="50"/>
      <c r="N579" s="50"/>
      <c r="O579" s="197"/>
      <c r="P579" s="197"/>
      <c r="Q579" s="197"/>
      <c r="R579" s="197"/>
      <c r="S579" s="197"/>
      <c r="T579" s="197"/>
      <c r="U579" s="197"/>
      <c r="V579" s="197"/>
      <c r="W579" s="197"/>
      <c r="X579" s="197"/>
      <c r="Y579" s="197"/>
      <c r="Z579" s="197"/>
    </row>
    <row r="580" ht="15.75" customHeight="1">
      <c r="A580" s="180"/>
      <c r="B580" s="197"/>
      <c r="C580" s="152"/>
      <c r="D580" s="152"/>
      <c r="E580" s="152"/>
      <c r="F580" s="152"/>
      <c r="G580" s="197"/>
      <c r="H580" s="169"/>
      <c r="I580" s="152"/>
      <c r="J580" s="50"/>
      <c r="K580" s="50"/>
      <c r="L580" s="50"/>
      <c r="M580" s="50"/>
      <c r="N580" s="50"/>
      <c r="O580" s="197"/>
      <c r="P580" s="197"/>
      <c r="Q580" s="197"/>
      <c r="R580" s="197"/>
      <c r="S580" s="197"/>
      <c r="T580" s="197"/>
      <c r="U580" s="197"/>
      <c r="V580" s="197"/>
      <c r="W580" s="197"/>
      <c r="X580" s="197"/>
      <c r="Y580" s="197"/>
      <c r="Z580" s="197"/>
    </row>
    <row r="581" ht="15.75" customHeight="1">
      <c r="A581" s="180"/>
      <c r="B581" s="197"/>
      <c r="C581" s="152"/>
      <c r="D581" s="152"/>
      <c r="E581" s="152"/>
      <c r="F581" s="152"/>
      <c r="G581" s="197"/>
      <c r="H581" s="169"/>
      <c r="I581" s="152"/>
      <c r="J581" s="50"/>
      <c r="K581" s="50"/>
      <c r="L581" s="50"/>
      <c r="M581" s="50"/>
      <c r="N581" s="50"/>
      <c r="O581" s="197"/>
      <c r="P581" s="197"/>
      <c r="Q581" s="197"/>
      <c r="R581" s="197"/>
      <c r="S581" s="197"/>
      <c r="T581" s="197"/>
      <c r="U581" s="197"/>
      <c r="V581" s="197"/>
      <c r="W581" s="197"/>
      <c r="X581" s="197"/>
      <c r="Y581" s="197"/>
      <c r="Z581" s="197"/>
    </row>
    <row r="582" ht="15.75" customHeight="1">
      <c r="A582" s="180"/>
      <c r="B582" s="197"/>
      <c r="C582" s="152"/>
      <c r="D582" s="152"/>
      <c r="E582" s="152"/>
      <c r="F582" s="152"/>
      <c r="G582" s="197"/>
      <c r="H582" s="169"/>
      <c r="I582" s="152"/>
      <c r="J582" s="50"/>
      <c r="K582" s="50"/>
      <c r="L582" s="50"/>
      <c r="M582" s="50"/>
      <c r="N582" s="50"/>
      <c r="O582" s="197"/>
      <c r="P582" s="197"/>
      <c r="Q582" s="197"/>
      <c r="R582" s="197"/>
      <c r="S582" s="197"/>
      <c r="T582" s="197"/>
      <c r="U582" s="197"/>
      <c r="V582" s="197"/>
      <c r="W582" s="197"/>
      <c r="X582" s="197"/>
      <c r="Y582" s="197"/>
      <c r="Z582" s="197"/>
    </row>
    <row r="583" ht="15.75" customHeight="1">
      <c r="A583" s="180"/>
      <c r="B583" s="197"/>
      <c r="C583" s="152"/>
      <c r="D583" s="152"/>
      <c r="E583" s="152"/>
      <c r="F583" s="152"/>
      <c r="G583" s="197"/>
      <c r="H583" s="169"/>
      <c r="I583" s="152"/>
      <c r="J583" s="50"/>
      <c r="K583" s="50"/>
      <c r="L583" s="50"/>
      <c r="M583" s="50"/>
      <c r="N583" s="50"/>
      <c r="O583" s="197"/>
      <c r="P583" s="197"/>
      <c r="Q583" s="197"/>
      <c r="R583" s="197"/>
      <c r="S583" s="197"/>
      <c r="T583" s="197"/>
      <c r="U583" s="197"/>
      <c r="V583" s="197"/>
      <c r="W583" s="197"/>
      <c r="X583" s="197"/>
      <c r="Y583" s="197"/>
      <c r="Z583" s="197"/>
    </row>
    <row r="584" ht="15.75" customHeight="1">
      <c r="A584" s="180"/>
      <c r="B584" s="197"/>
      <c r="C584" s="152"/>
      <c r="D584" s="152"/>
      <c r="E584" s="152"/>
      <c r="F584" s="152"/>
      <c r="G584" s="197"/>
      <c r="H584" s="169"/>
      <c r="I584" s="152"/>
      <c r="J584" s="50"/>
      <c r="K584" s="50"/>
      <c r="L584" s="50"/>
      <c r="M584" s="50"/>
      <c r="N584" s="50"/>
      <c r="O584" s="197"/>
      <c r="P584" s="197"/>
      <c r="Q584" s="197"/>
      <c r="R584" s="197"/>
      <c r="S584" s="197"/>
      <c r="T584" s="197"/>
      <c r="U584" s="197"/>
      <c r="V584" s="197"/>
      <c r="W584" s="197"/>
      <c r="X584" s="197"/>
      <c r="Y584" s="197"/>
      <c r="Z584" s="197"/>
    </row>
    <row r="585" ht="15.75" customHeight="1">
      <c r="A585" s="180"/>
      <c r="B585" s="197"/>
      <c r="C585" s="152"/>
      <c r="D585" s="152"/>
      <c r="E585" s="152"/>
      <c r="F585" s="152"/>
      <c r="G585" s="197"/>
      <c r="H585" s="169"/>
      <c r="I585" s="152"/>
      <c r="J585" s="50"/>
      <c r="K585" s="50"/>
      <c r="L585" s="50"/>
      <c r="M585" s="50"/>
      <c r="N585" s="50"/>
      <c r="O585" s="197"/>
      <c r="P585" s="197"/>
      <c r="Q585" s="197"/>
      <c r="R585" s="197"/>
      <c r="S585" s="197"/>
      <c r="T585" s="197"/>
      <c r="U585" s="197"/>
      <c r="V585" s="197"/>
      <c r="W585" s="197"/>
      <c r="X585" s="197"/>
      <c r="Y585" s="197"/>
      <c r="Z585" s="197"/>
    </row>
    <row r="586" ht="15.75" customHeight="1">
      <c r="A586" s="180"/>
      <c r="B586" s="197"/>
      <c r="C586" s="152"/>
      <c r="D586" s="152"/>
      <c r="E586" s="152"/>
      <c r="F586" s="152"/>
      <c r="G586" s="197"/>
      <c r="H586" s="169"/>
      <c r="I586" s="152"/>
      <c r="J586" s="50"/>
      <c r="K586" s="50"/>
      <c r="L586" s="50"/>
      <c r="M586" s="50"/>
      <c r="N586" s="50"/>
      <c r="O586" s="197"/>
      <c r="P586" s="197"/>
      <c r="Q586" s="197"/>
      <c r="R586" s="197"/>
      <c r="S586" s="197"/>
      <c r="T586" s="197"/>
      <c r="U586" s="197"/>
      <c r="V586" s="197"/>
      <c r="W586" s="197"/>
      <c r="X586" s="197"/>
      <c r="Y586" s="197"/>
      <c r="Z586" s="197"/>
    </row>
    <row r="587" ht="15.75" customHeight="1">
      <c r="A587" s="180"/>
      <c r="B587" s="197"/>
      <c r="C587" s="152"/>
      <c r="D587" s="152"/>
      <c r="E587" s="152"/>
      <c r="F587" s="152"/>
      <c r="G587" s="197"/>
      <c r="H587" s="169"/>
      <c r="I587" s="152"/>
      <c r="J587" s="50"/>
      <c r="K587" s="50"/>
      <c r="L587" s="50"/>
      <c r="M587" s="50"/>
      <c r="N587" s="50"/>
      <c r="O587" s="197"/>
      <c r="P587" s="197"/>
      <c r="Q587" s="197"/>
      <c r="R587" s="197"/>
      <c r="S587" s="197"/>
      <c r="T587" s="197"/>
      <c r="U587" s="197"/>
      <c r="V587" s="197"/>
      <c r="W587" s="197"/>
      <c r="X587" s="197"/>
      <c r="Y587" s="197"/>
      <c r="Z587" s="197"/>
    </row>
    <row r="588" ht="15.75" customHeight="1">
      <c r="A588" s="180"/>
      <c r="B588" s="197"/>
      <c r="C588" s="152"/>
      <c r="D588" s="152"/>
      <c r="E588" s="152"/>
      <c r="F588" s="152"/>
      <c r="G588" s="197"/>
      <c r="H588" s="169"/>
      <c r="I588" s="152"/>
      <c r="J588" s="50"/>
      <c r="K588" s="50"/>
      <c r="L588" s="50"/>
      <c r="M588" s="50"/>
      <c r="N588" s="50"/>
      <c r="O588" s="197"/>
      <c r="P588" s="197"/>
      <c r="Q588" s="197"/>
      <c r="R588" s="197"/>
      <c r="S588" s="197"/>
      <c r="T588" s="197"/>
      <c r="U588" s="197"/>
      <c r="V588" s="197"/>
      <c r="W588" s="197"/>
      <c r="X588" s="197"/>
      <c r="Y588" s="197"/>
      <c r="Z588" s="197"/>
    </row>
    <row r="589" ht="15.75" customHeight="1">
      <c r="A589" s="180"/>
      <c r="B589" s="197"/>
      <c r="C589" s="152"/>
      <c r="D589" s="152"/>
      <c r="E589" s="152"/>
      <c r="F589" s="152"/>
      <c r="G589" s="197"/>
      <c r="H589" s="169"/>
      <c r="I589" s="152"/>
      <c r="J589" s="50"/>
      <c r="K589" s="50"/>
      <c r="L589" s="50"/>
      <c r="M589" s="50"/>
      <c r="N589" s="50"/>
      <c r="O589" s="197"/>
      <c r="P589" s="197"/>
      <c r="Q589" s="197"/>
      <c r="R589" s="197"/>
      <c r="S589" s="197"/>
      <c r="T589" s="197"/>
      <c r="U589" s="197"/>
      <c r="V589" s="197"/>
      <c r="W589" s="197"/>
      <c r="X589" s="197"/>
      <c r="Y589" s="197"/>
      <c r="Z589" s="197"/>
    </row>
    <row r="590" ht="15.75" customHeight="1">
      <c r="A590" s="180"/>
      <c r="B590" s="197"/>
      <c r="C590" s="152"/>
      <c r="D590" s="152"/>
      <c r="E590" s="152"/>
      <c r="F590" s="152"/>
      <c r="G590" s="197"/>
      <c r="H590" s="197"/>
      <c r="I590" s="152"/>
      <c r="J590" s="50"/>
      <c r="K590" s="50"/>
      <c r="L590" s="50"/>
      <c r="M590" s="50"/>
      <c r="N590" s="50"/>
      <c r="O590" s="197"/>
      <c r="P590" s="197"/>
      <c r="Q590" s="197"/>
      <c r="R590" s="197"/>
      <c r="S590" s="197"/>
      <c r="T590" s="197"/>
      <c r="U590" s="197"/>
      <c r="V590" s="197"/>
      <c r="W590" s="197"/>
      <c r="X590" s="197"/>
      <c r="Y590" s="197"/>
      <c r="Z590" s="197"/>
    </row>
    <row r="591" ht="15.75" customHeight="1">
      <c r="A591" s="180"/>
      <c r="B591" s="197"/>
      <c r="C591" s="152"/>
      <c r="D591" s="152"/>
      <c r="E591" s="152"/>
      <c r="F591" s="152"/>
      <c r="G591" s="197"/>
      <c r="H591" s="169"/>
      <c r="I591" s="152"/>
      <c r="J591" s="50"/>
      <c r="K591" s="50"/>
      <c r="L591" s="50"/>
      <c r="M591" s="50"/>
      <c r="N591" s="50"/>
      <c r="O591" s="197"/>
      <c r="P591" s="197"/>
      <c r="Q591" s="197"/>
      <c r="R591" s="197"/>
      <c r="S591" s="197"/>
      <c r="T591" s="197"/>
      <c r="U591" s="197"/>
      <c r="V591" s="197"/>
      <c r="W591" s="197"/>
      <c r="X591" s="197"/>
      <c r="Y591" s="197"/>
      <c r="Z591" s="197"/>
    </row>
    <row r="592" ht="15.75" customHeight="1">
      <c r="A592" s="180"/>
      <c r="B592" s="197"/>
      <c r="C592" s="152"/>
      <c r="D592" s="152"/>
      <c r="E592" s="152"/>
      <c r="F592" s="152"/>
      <c r="G592" s="197"/>
      <c r="H592" s="169"/>
      <c r="I592" s="152"/>
      <c r="J592" s="50"/>
      <c r="K592" s="50"/>
      <c r="L592" s="50"/>
      <c r="M592" s="50"/>
      <c r="N592" s="50"/>
      <c r="O592" s="197"/>
      <c r="P592" s="197"/>
      <c r="Q592" s="197"/>
      <c r="R592" s="197"/>
      <c r="S592" s="197"/>
      <c r="T592" s="197"/>
      <c r="U592" s="197"/>
      <c r="V592" s="197"/>
      <c r="W592" s="197"/>
      <c r="X592" s="197"/>
      <c r="Y592" s="197"/>
      <c r="Z592" s="197"/>
    </row>
    <row r="593" ht="15.75" customHeight="1">
      <c r="A593" s="180"/>
      <c r="B593" s="197"/>
      <c r="C593" s="152"/>
      <c r="D593" s="152"/>
      <c r="E593" s="152"/>
      <c r="F593" s="152"/>
      <c r="G593" s="197"/>
      <c r="H593" s="169"/>
      <c r="I593" s="152"/>
      <c r="J593" s="50"/>
      <c r="K593" s="50"/>
      <c r="L593" s="50"/>
      <c r="M593" s="50"/>
      <c r="N593" s="50"/>
      <c r="O593" s="197"/>
      <c r="P593" s="197"/>
      <c r="Q593" s="197"/>
      <c r="R593" s="197"/>
      <c r="S593" s="197"/>
      <c r="T593" s="197"/>
      <c r="U593" s="197"/>
      <c r="V593" s="197"/>
      <c r="W593" s="197"/>
      <c r="X593" s="197"/>
      <c r="Y593" s="197"/>
      <c r="Z593" s="197"/>
    </row>
    <row r="594" ht="15.75" customHeight="1">
      <c r="A594" s="180"/>
      <c r="B594" s="197"/>
      <c r="C594" s="152"/>
      <c r="D594" s="152"/>
      <c r="E594" s="152"/>
      <c r="F594" s="152"/>
      <c r="G594" s="197"/>
      <c r="H594" s="169"/>
      <c r="I594" s="152"/>
      <c r="J594" s="50"/>
      <c r="K594" s="50"/>
      <c r="L594" s="50"/>
      <c r="M594" s="50"/>
      <c r="N594" s="50"/>
      <c r="O594" s="197"/>
      <c r="P594" s="197"/>
      <c r="Q594" s="197"/>
      <c r="R594" s="197"/>
      <c r="S594" s="197"/>
      <c r="T594" s="197"/>
      <c r="U594" s="197"/>
      <c r="V594" s="197"/>
      <c r="W594" s="197"/>
      <c r="X594" s="197"/>
      <c r="Y594" s="197"/>
      <c r="Z594" s="197"/>
    </row>
    <row r="595" ht="15.75" customHeight="1">
      <c r="A595" s="180"/>
      <c r="B595" s="197"/>
      <c r="C595" s="152"/>
      <c r="D595" s="152"/>
      <c r="E595" s="152"/>
      <c r="F595" s="152"/>
      <c r="G595" s="197"/>
      <c r="H595" s="169"/>
      <c r="I595" s="152"/>
      <c r="J595" s="50"/>
      <c r="K595" s="50"/>
      <c r="L595" s="50"/>
      <c r="M595" s="50"/>
      <c r="N595" s="50"/>
      <c r="O595" s="197"/>
      <c r="P595" s="197"/>
      <c r="Q595" s="197"/>
      <c r="R595" s="197"/>
      <c r="S595" s="197"/>
      <c r="T595" s="197"/>
      <c r="U595" s="197"/>
      <c r="V595" s="197"/>
      <c r="W595" s="197"/>
      <c r="X595" s="197"/>
      <c r="Y595" s="197"/>
      <c r="Z595" s="197"/>
    </row>
    <row r="596" ht="15.75" customHeight="1">
      <c r="A596" s="180"/>
      <c r="B596" s="197"/>
      <c r="C596" s="152"/>
      <c r="D596" s="152"/>
      <c r="E596" s="152"/>
      <c r="F596" s="152"/>
      <c r="G596" s="197"/>
      <c r="H596" s="169"/>
      <c r="I596" s="152"/>
      <c r="J596" s="50"/>
      <c r="K596" s="50"/>
      <c r="L596" s="50"/>
      <c r="M596" s="50"/>
      <c r="N596" s="50"/>
      <c r="O596" s="197"/>
      <c r="P596" s="197"/>
      <c r="Q596" s="197"/>
      <c r="R596" s="197"/>
      <c r="S596" s="197"/>
      <c r="T596" s="197"/>
      <c r="U596" s="197"/>
      <c r="V596" s="197"/>
      <c r="W596" s="197"/>
      <c r="X596" s="197"/>
      <c r="Y596" s="197"/>
      <c r="Z596" s="197"/>
    </row>
    <row r="597" ht="15.75" customHeight="1">
      <c r="A597" s="180"/>
      <c r="B597" s="197"/>
      <c r="C597" s="152"/>
      <c r="D597" s="152"/>
      <c r="E597" s="152"/>
      <c r="F597" s="152"/>
      <c r="G597" s="197"/>
      <c r="H597" s="169"/>
      <c r="I597" s="152"/>
      <c r="J597" s="50"/>
      <c r="K597" s="50"/>
      <c r="L597" s="50"/>
      <c r="M597" s="50"/>
      <c r="N597" s="50"/>
      <c r="O597" s="197"/>
      <c r="P597" s="197"/>
      <c r="Q597" s="197"/>
      <c r="R597" s="197"/>
      <c r="S597" s="197"/>
      <c r="T597" s="197"/>
      <c r="U597" s="197"/>
      <c r="V597" s="197"/>
      <c r="W597" s="197"/>
      <c r="X597" s="197"/>
      <c r="Y597" s="197"/>
      <c r="Z597" s="197"/>
    </row>
    <row r="598" ht="15.75" customHeight="1">
      <c r="A598" s="180"/>
      <c r="B598" s="197"/>
      <c r="C598" s="152"/>
      <c r="D598" s="152"/>
      <c r="E598" s="152"/>
      <c r="F598" s="152"/>
      <c r="G598" s="197"/>
      <c r="H598" s="169"/>
      <c r="I598" s="152"/>
      <c r="J598" s="50"/>
      <c r="K598" s="50"/>
      <c r="L598" s="50"/>
      <c r="M598" s="50"/>
      <c r="N598" s="50"/>
      <c r="O598" s="197"/>
      <c r="P598" s="197"/>
      <c r="Q598" s="197"/>
      <c r="R598" s="197"/>
      <c r="S598" s="197"/>
      <c r="T598" s="197"/>
      <c r="U598" s="197"/>
      <c r="V598" s="197"/>
      <c r="W598" s="197"/>
      <c r="X598" s="197"/>
      <c r="Y598" s="197"/>
      <c r="Z598" s="197"/>
    </row>
    <row r="599" ht="15.75" customHeight="1">
      <c r="A599" s="180"/>
      <c r="B599" s="197"/>
      <c r="C599" s="152"/>
      <c r="D599" s="152"/>
      <c r="E599" s="152"/>
      <c r="F599" s="152"/>
      <c r="G599" s="197"/>
      <c r="H599" s="169"/>
      <c r="I599" s="152"/>
      <c r="J599" s="50"/>
      <c r="K599" s="50"/>
      <c r="L599" s="50"/>
      <c r="M599" s="50"/>
      <c r="N599" s="50"/>
      <c r="O599" s="197"/>
      <c r="P599" s="197"/>
      <c r="Q599" s="197"/>
      <c r="R599" s="197"/>
      <c r="S599" s="197"/>
      <c r="T599" s="197"/>
      <c r="U599" s="197"/>
      <c r="V599" s="197"/>
      <c r="W599" s="197"/>
      <c r="X599" s="197"/>
      <c r="Y599" s="197"/>
      <c r="Z599" s="197"/>
    </row>
    <row r="600" ht="15.75" customHeight="1">
      <c r="A600" s="180"/>
      <c r="B600" s="197"/>
      <c r="C600" s="152"/>
      <c r="D600" s="152"/>
      <c r="E600" s="152"/>
      <c r="F600" s="152"/>
      <c r="G600" s="197"/>
      <c r="H600" s="169"/>
      <c r="I600" s="152"/>
      <c r="J600" s="50"/>
      <c r="K600" s="50"/>
      <c r="L600" s="50"/>
      <c r="M600" s="50"/>
      <c r="N600" s="50"/>
      <c r="O600" s="197"/>
      <c r="P600" s="197"/>
      <c r="Q600" s="197"/>
      <c r="R600" s="197"/>
      <c r="S600" s="197"/>
      <c r="T600" s="197"/>
      <c r="U600" s="197"/>
      <c r="V600" s="197"/>
      <c r="W600" s="197"/>
      <c r="X600" s="197"/>
      <c r="Y600" s="197"/>
      <c r="Z600" s="197"/>
    </row>
    <row r="601" ht="15.75" customHeight="1">
      <c r="A601" s="180"/>
      <c r="B601" s="197"/>
      <c r="C601" s="152"/>
      <c r="D601" s="152"/>
      <c r="E601" s="152"/>
      <c r="F601" s="152"/>
      <c r="G601" s="197"/>
      <c r="H601" s="169"/>
      <c r="I601" s="152"/>
      <c r="J601" s="50"/>
      <c r="K601" s="50"/>
      <c r="L601" s="50"/>
      <c r="M601" s="50"/>
      <c r="N601" s="50"/>
      <c r="O601" s="197"/>
      <c r="P601" s="197"/>
      <c r="Q601" s="197"/>
      <c r="R601" s="197"/>
      <c r="S601" s="197"/>
      <c r="T601" s="197"/>
      <c r="U601" s="197"/>
      <c r="V601" s="197"/>
      <c r="W601" s="197"/>
      <c r="X601" s="197"/>
      <c r="Y601" s="197"/>
      <c r="Z601" s="197"/>
    </row>
    <row r="602" ht="15.75" customHeight="1">
      <c r="A602" s="180"/>
      <c r="B602" s="197"/>
      <c r="C602" s="152"/>
      <c r="D602" s="152"/>
      <c r="E602" s="152"/>
      <c r="F602" s="152"/>
      <c r="G602" s="197"/>
      <c r="H602" s="169"/>
      <c r="I602" s="152"/>
      <c r="J602" s="50"/>
      <c r="K602" s="50"/>
      <c r="L602" s="50"/>
      <c r="M602" s="50"/>
      <c r="N602" s="50"/>
      <c r="O602" s="197"/>
      <c r="P602" s="197"/>
      <c r="Q602" s="197"/>
      <c r="R602" s="197"/>
      <c r="S602" s="197"/>
      <c r="T602" s="197"/>
      <c r="U602" s="197"/>
      <c r="V602" s="197"/>
      <c r="W602" s="197"/>
      <c r="X602" s="197"/>
      <c r="Y602" s="197"/>
      <c r="Z602" s="197"/>
    </row>
    <row r="603" ht="15.75" customHeight="1">
      <c r="A603" s="180"/>
      <c r="B603" s="197"/>
      <c r="C603" s="197"/>
      <c r="D603" s="152"/>
      <c r="E603" s="152"/>
      <c r="F603" s="152"/>
      <c r="G603" s="197"/>
      <c r="H603" s="169"/>
      <c r="I603" s="152"/>
      <c r="J603" s="50"/>
      <c r="K603" s="50"/>
      <c r="L603" s="50"/>
      <c r="M603" s="50"/>
      <c r="N603" s="50"/>
      <c r="O603" s="197"/>
      <c r="P603" s="197"/>
      <c r="Q603" s="197"/>
      <c r="R603" s="197"/>
      <c r="S603" s="197"/>
      <c r="T603" s="197"/>
      <c r="U603" s="197"/>
      <c r="V603" s="197"/>
      <c r="W603" s="197"/>
      <c r="X603" s="197"/>
      <c r="Y603" s="197"/>
      <c r="Z603" s="197"/>
    </row>
    <row r="604" ht="15.75" customHeight="1">
      <c r="A604" s="180"/>
      <c r="B604" s="197"/>
      <c r="C604" s="152"/>
      <c r="D604" s="152"/>
      <c r="E604" s="152"/>
      <c r="F604" s="152"/>
      <c r="G604" s="197"/>
      <c r="H604" s="197"/>
      <c r="I604" s="152"/>
      <c r="J604" s="50"/>
      <c r="K604" s="50"/>
      <c r="L604" s="50"/>
      <c r="M604" s="50"/>
      <c r="N604" s="50"/>
      <c r="O604" s="197"/>
      <c r="P604" s="197"/>
      <c r="Q604" s="197"/>
      <c r="R604" s="197"/>
      <c r="S604" s="197"/>
      <c r="T604" s="197"/>
      <c r="U604" s="197"/>
      <c r="V604" s="197"/>
      <c r="W604" s="197"/>
      <c r="X604" s="197"/>
      <c r="Y604" s="197"/>
      <c r="Z604" s="197"/>
    </row>
    <row r="605" ht="15.75" customHeight="1">
      <c r="A605" s="180"/>
      <c r="B605" s="197"/>
      <c r="C605" s="152"/>
      <c r="D605" s="152"/>
      <c r="E605" s="152"/>
      <c r="F605" s="152"/>
      <c r="G605" s="197"/>
      <c r="H605" s="169"/>
      <c r="I605" s="152"/>
      <c r="J605" s="50"/>
      <c r="K605" s="50"/>
      <c r="L605" s="50"/>
      <c r="M605" s="50"/>
      <c r="N605" s="50"/>
      <c r="O605" s="197"/>
      <c r="P605" s="197"/>
      <c r="Q605" s="197"/>
      <c r="R605" s="197"/>
      <c r="S605" s="197"/>
      <c r="T605" s="197"/>
      <c r="U605" s="197"/>
      <c r="V605" s="197"/>
      <c r="W605" s="197"/>
      <c r="X605" s="197"/>
      <c r="Y605" s="197"/>
      <c r="Z605" s="197"/>
    </row>
    <row r="606" ht="15.75" customHeight="1">
      <c r="A606" s="180"/>
      <c r="B606" s="197"/>
      <c r="C606" s="152"/>
      <c r="D606" s="152"/>
      <c r="E606" s="152"/>
      <c r="F606" s="152"/>
      <c r="G606" s="197"/>
      <c r="H606" s="169"/>
      <c r="I606" s="152"/>
      <c r="J606" s="50"/>
      <c r="K606" s="50"/>
      <c r="L606" s="50"/>
      <c r="M606" s="50"/>
      <c r="N606" s="50"/>
      <c r="O606" s="197"/>
      <c r="P606" s="197"/>
      <c r="Q606" s="197"/>
      <c r="R606" s="197"/>
      <c r="S606" s="197"/>
      <c r="T606" s="197"/>
      <c r="U606" s="197"/>
      <c r="V606" s="197"/>
      <c r="W606" s="197"/>
      <c r="X606" s="197"/>
      <c r="Y606" s="197"/>
      <c r="Z606" s="197"/>
    </row>
    <row r="607" ht="15.75" customHeight="1">
      <c r="A607" s="180"/>
      <c r="B607" s="197"/>
      <c r="C607" s="152"/>
      <c r="D607" s="152"/>
      <c r="E607" s="152"/>
      <c r="F607" s="152"/>
      <c r="G607" s="197"/>
      <c r="H607" s="169"/>
      <c r="I607" s="152"/>
      <c r="J607" s="50"/>
      <c r="K607" s="50"/>
      <c r="L607" s="50"/>
      <c r="M607" s="50"/>
      <c r="N607" s="50"/>
      <c r="O607" s="197"/>
      <c r="P607" s="197"/>
      <c r="Q607" s="197"/>
      <c r="R607" s="197"/>
      <c r="S607" s="197"/>
      <c r="T607" s="197"/>
      <c r="U607" s="197"/>
      <c r="V607" s="197"/>
      <c r="W607" s="197"/>
      <c r="X607" s="197"/>
      <c r="Y607" s="197"/>
      <c r="Z607" s="197"/>
    </row>
    <row r="608" ht="15.75" customHeight="1">
      <c r="A608" s="180"/>
      <c r="B608" s="197"/>
      <c r="C608" s="152"/>
      <c r="D608" s="152"/>
      <c r="E608" s="152"/>
      <c r="F608" s="152"/>
      <c r="G608" s="197"/>
      <c r="H608" s="169"/>
      <c r="I608" s="152"/>
      <c r="J608" s="50"/>
      <c r="K608" s="50"/>
      <c r="L608" s="50"/>
      <c r="M608" s="50"/>
      <c r="N608" s="50"/>
      <c r="O608" s="197"/>
      <c r="P608" s="197"/>
      <c r="Q608" s="197"/>
      <c r="R608" s="197"/>
      <c r="S608" s="197"/>
      <c r="T608" s="197"/>
      <c r="U608" s="197"/>
      <c r="V608" s="197"/>
      <c r="W608" s="197"/>
      <c r="X608" s="197"/>
      <c r="Y608" s="197"/>
      <c r="Z608" s="197"/>
    </row>
    <row r="609" ht="15.75" customHeight="1">
      <c r="A609" s="180"/>
      <c r="B609" s="197"/>
      <c r="C609" s="152"/>
      <c r="D609" s="152"/>
      <c r="E609" s="152"/>
      <c r="F609" s="152"/>
      <c r="G609" s="197"/>
      <c r="H609" s="169"/>
      <c r="I609" s="152"/>
      <c r="J609" s="50"/>
      <c r="K609" s="50"/>
      <c r="L609" s="50"/>
      <c r="M609" s="50"/>
      <c r="N609" s="50"/>
      <c r="O609" s="197"/>
      <c r="P609" s="197"/>
      <c r="Q609" s="197"/>
      <c r="R609" s="197"/>
      <c r="S609" s="197"/>
      <c r="T609" s="197"/>
      <c r="U609" s="197"/>
      <c r="V609" s="197"/>
      <c r="W609" s="197"/>
      <c r="X609" s="197"/>
      <c r="Y609" s="197"/>
      <c r="Z609" s="197"/>
    </row>
    <row r="610" ht="15.75" customHeight="1">
      <c r="A610" s="180"/>
      <c r="B610" s="197"/>
      <c r="C610" s="152"/>
      <c r="D610" s="152"/>
      <c r="E610" s="152"/>
      <c r="F610" s="152"/>
      <c r="G610" s="197"/>
      <c r="H610" s="169"/>
      <c r="I610" s="152"/>
      <c r="J610" s="50"/>
      <c r="K610" s="50"/>
      <c r="L610" s="50"/>
      <c r="M610" s="50"/>
      <c r="N610" s="50"/>
      <c r="O610" s="197"/>
      <c r="P610" s="197"/>
      <c r="Q610" s="197"/>
      <c r="R610" s="197"/>
      <c r="S610" s="197"/>
      <c r="T610" s="197"/>
      <c r="U610" s="197"/>
      <c r="V610" s="197"/>
      <c r="W610" s="197"/>
      <c r="X610" s="197"/>
      <c r="Y610" s="197"/>
      <c r="Z610" s="197"/>
    </row>
    <row r="611" ht="15.75" customHeight="1">
      <c r="A611" s="180"/>
      <c r="B611" s="197"/>
      <c r="C611" s="152"/>
      <c r="D611" s="152"/>
      <c r="E611" s="152"/>
      <c r="F611" s="152"/>
      <c r="G611" s="197"/>
      <c r="H611" s="169"/>
      <c r="I611" s="152"/>
      <c r="J611" s="50"/>
      <c r="K611" s="50"/>
      <c r="L611" s="50"/>
      <c r="M611" s="50"/>
      <c r="N611" s="50"/>
      <c r="O611" s="197"/>
      <c r="P611" s="197"/>
      <c r="Q611" s="197"/>
      <c r="R611" s="197"/>
      <c r="S611" s="197"/>
      <c r="T611" s="197"/>
      <c r="U611" s="197"/>
      <c r="V611" s="197"/>
      <c r="W611" s="197"/>
      <c r="X611" s="197"/>
      <c r="Y611" s="197"/>
      <c r="Z611" s="197"/>
    </row>
    <row r="612" ht="15.75" customHeight="1">
      <c r="A612" s="180"/>
      <c r="B612" s="197"/>
      <c r="C612" s="152"/>
      <c r="D612" s="152"/>
      <c r="E612" s="152"/>
      <c r="F612" s="152"/>
      <c r="G612" s="197"/>
      <c r="H612" s="169"/>
      <c r="I612" s="152"/>
      <c r="J612" s="50"/>
      <c r="K612" s="50"/>
      <c r="L612" s="50"/>
      <c r="M612" s="50"/>
      <c r="N612" s="50"/>
      <c r="O612" s="197"/>
      <c r="P612" s="197"/>
      <c r="Q612" s="197"/>
      <c r="R612" s="197"/>
      <c r="S612" s="197"/>
      <c r="T612" s="197"/>
      <c r="U612" s="197"/>
      <c r="V612" s="197"/>
      <c r="W612" s="197"/>
      <c r="X612" s="197"/>
      <c r="Y612" s="197"/>
      <c r="Z612" s="197"/>
    </row>
    <row r="613" ht="15.75" customHeight="1">
      <c r="A613" s="180"/>
      <c r="B613" s="197"/>
      <c r="C613" s="152"/>
      <c r="D613" s="152"/>
      <c r="E613" s="152"/>
      <c r="F613" s="152"/>
      <c r="G613" s="197"/>
      <c r="H613" s="169"/>
      <c r="I613" s="152"/>
      <c r="J613" s="50"/>
      <c r="K613" s="50"/>
      <c r="L613" s="50"/>
      <c r="M613" s="50"/>
      <c r="N613" s="50"/>
      <c r="O613" s="197"/>
      <c r="P613" s="197"/>
      <c r="Q613" s="197"/>
      <c r="R613" s="197"/>
      <c r="S613" s="197"/>
      <c r="T613" s="197"/>
      <c r="U613" s="197"/>
      <c r="V613" s="197"/>
      <c r="W613" s="197"/>
      <c r="X613" s="197"/>
      <c r="Y613" s="197"/>
      <c r="Z613" s="197"/>
    </row>
    <row r="614" ht="15.75" customHeight="1">
      <c r="A614" s="180"/>
      <c r="B614" s="197"/>
      <c r="C614" s="152"/>
      <c r="D614" s="152"/>
      <c r="E614" s="152"/>
      <c r="F614" s="152"/>
      <c r="G614" s="197"/>
      <c r="H614" s="169"/>
      <c r="I614" s="152"/>
      <c r="J614" s="50"/>
      <c r="K614" s="50"/>
      <c r="L614" s="50"/>
      <c r="M614" s="50"/>
      <c r="N614" s="50"/>
      <c r="O614" s="197"/>
      <c r="P614" s="197"/>
      <c r="Q614" s="197"/>
      <c r="R614" s="197"/>
      <c r="S614" s="197"/>
      <c r="T614" s="197"/>
      <c r="U614" s="197"/>
      <c r="V614" s="197"/>
      <c r="W614" s="197"/>
      <c r="X614" s="197"/>
      <c r="Y614" s="197"/>
      <c r="Z614" s="197"/>
    </row>
    <row r="615" ht="15.75" customHeight="1">
      <c r="A615" s="180"/>
      <c r="B615" s="197"/>
      <c r="C615" s="152"/>
      <c r="D615" s="152"/>
      <c r="E615" s="152"/>
      <c r="F615" s="152"/>
      <c r="G615" s="197"/>
      <c r="H615" s="169"/>
      <c r="I615" s="152"/>
      <c r="J615" s="50"/>
      <c r="K615" s="50"/>
      <c r="L615" s="50"/>
      <c r="M615" s="50"/>
      <c r="N615" s="50"/>
      <c r="O615" s="197"/>
      <c r="P615" s="197"/>
      <c r="Q615" s="197"/>
      <c r="R615" s="197"/>
      <c r="S615" s="197"/>
      <c r="T615" s="197"/>
      <c r="U615" s="197"/>
      <c r="V615" s="197"/>
      <c r="W615" s="197"/>
      <c r="X615" s="197"/>
      <c r="Y615" s="197"/>
      <c r="Z615" s="197"/>
    </row>
    <row r="616" ht="15.75" customHeight="1">
      <c r="A616" s="180"/>
      <c r="B616" s="197"/>
      <c r="C616" s="152"/>
      <c r="D616" s="152"/>
      <c r="E616" s="152"/>
      <c r="F616" s="152"/>
      <c r="G616" s="197"/>
      <c r="H616" s="169"/>
      <c r="I616" s="152"/>
      <c r="J616" s="50"/>
      <c r="K616" s="50"/>
      <c r="L616" s="50"/>
      <c r="M616" s="50"/>
      <c r="N616" s="50"/>
      <c r="O616" s="197"/>
      <c r="P616" s="197"/>
      <c r="Q616" s="197"/>
      <c r="R616" s="197"/>
      <c r="S616" s="197"/>
      <c r="T616" s="197"/>
      <c r="U616" s="197"/>
      <c r="V616" s="197"/>
      <c r="W616" s="197"/>
      <c r="X616" s="197"/>
      <c r="Y616" s="197"/>
      <c r="Z616" s="197"/>
    </row>
    <row r="617" ht="15.75" customHeight="1">
      <c r="A617" s="180"/>
      <c r="B617" s="197"/>
      <c r="C617" s="152"/>
      <c r="D617" s="152"/>
      <c r="E617" s="152"/>
      <c r="F617" s="152"/>
      <c r="G617" s="197"/>
      <c r="H617" s="169"/>
      <c r="I617" s="152"/>
      <c r="J617" s="50"/>
      <c r="K617" s="50"/>
      <c r="L617" s="50"/>
      <c r="M617" s="50"/>
      <c r="N617" s="50"/>
      <c r="O617" s="197"/>
      <c r="P617" s="197"/>
      <c r="Q617" s="197"/>
      <c r="R617" s="197"/>
      <c r="S617" s="197"/>
      <c r="T617" s="197"/>
      <c r="U617" s="197"/>
      <c r="V617" s="197"/>
      <c r="W617" s="197"/>
      <c r="X617" s="197"/>
      <c r="Y617" s="197"/>
      <c r="Z617" s="197"/>
    </row>
    <row r="618" ht="15.75" customHeight="1">
      <c r="A618" s="180"/>
      <c r="B618" s="197"/>
      <c r="C618" s="152"/>
      <c r="D618" s="152"/>
      <c r="E618" s="152"/>
      <c r="F618" s="152"/>
      <c r="G618" s="197"/>
      <c r="H618" s="169"/>
      <c r="I618" s="152"/>
      <c r="J618" s="50"/>
      <c r="K618" s="50"/>
      <c r="L618" s="50"/>
      <c r="M618" s="50"/>
      <c r="N618" s="50"/>
      <c r="O618" s="197"/>
      <c r="P618" s="197"/>
      <c r="Q618" s="197"/>
      <c r="R618" s="197"/>
      <c r="S618" s="197"/>
      <c r="T618" s="197"/>
      <c r="U618" s="197"/>
      <c r="V618" s="197"/>
      <c r="W618" s="197"/>
      <c r="X618" s="197"/>
      <c r="Y618" s="197"/>
      <c r="Z618" s="197"/>
    </row>
    <row r="619" ht="15.75" customHeight="1">
      <c r="A619" s="180"/>
      <c r="B619" s="197"/>
      <c r="C619" s="152"/>
      <c r="D619" s="152"/>
      <c r="E619" s="152"/>
      <c r="F619" s="152"/>
      <c r="G619" s="197"/>
      <c r="H619" s="169"/>
      <c r="I619" s="152"/>
      <c r="J619" s="50"/>
      <c r="K619" s="50"/>
      <c r="L619" s="50"/>
      <c r="M619" s="50"/>
      <c r="N619" s="50"/>
      <c r="O619" s="197"/>
      <c r="P619" s="197"/>
      <c r="Q619" s="197"/>
      <c r="R619" s="197"/>
      <c r="S619" s="197"/>
      <c r="T619" s="197"/>
      <c r="U619" s="197"/>
      <c r="V619" s="197"/>
      <c r="W619" s="197"/>
      <c r="X619" s="197"/>
      <c r="Y619" s="197"/>
      <c r="Z619" s="197"/>
    </row>
    <row r="620" ht="15.75" customHeight="1">
      <c r="A620" s="180"/>
      <c r="B620" s="197"/>
      <c r="C620" s="152"/>
      <c r="D620" s="152"/>
      <c r="E620" s="152"/>
      <c r="F620" s="152"/>
      <c r="G620" s="197"/>
      <c r="H620" s="169"/>
      <c r="I620" s="152"/>
      <c r="J620" s="50"/>
      <c r="K620" s="50"/>
      <c r="L620" s="50"/>
      <c r="M620" s="50"/>
      <c r="N620" s="50"/>
      <c r="O620" s="197"/>
      <c r="P620" s="197"/>
      <c r="Q620" s="197"/>
      <c r="R620" s="197"/>
      <c r="S620" s="197"/>
      <c r="T620" s="197"/>
      <c r="U620" s="197"/>
      <c r="V620" s="197"/>
      <c r="W620" s="197"/>
      <c r="X620" s="197"/>
      <c r="Y620" s="197"/>
      <c r="Z620" s="197"/>
    </row>
    <row r="621" ht="15.75" customHeight="1">
      <c r="A621" s="180"/>
      <c r="B621" s="197"/>
      <c r="C621" s="152"/>
      <c r="D621" s="152"/>
      <c r="E621" s="152"/>
      <c r="F621" s="152"/>
      <c r="G621" s="197"/>
      <c r="H621" s="169"/>
      <c r="I621" s="152"/>
      <c r="J621" s="50"/>
      <c r="K621" s="50"/>
      <c r="L621" s="50"/>
      <c r="M621" s="50"/>
      <c r="N621" s="50"/>
      <c r="O621" s="197"/>
      <c r="P621" s="197"/>
      <c r="Q621" s="197"/>
      <c r="R621" s="197"/>
      <c r="S621" s="197"/>
      <c r="T621" s="197"/>
      <c r="U621" s="197"/>
      <c r="V621" s="197"/>
      <c r="W621" s="197"/>
      <c r="X621" s="197"/>
      <c r="Y621" s="197"/>
      <c r="Z621" s="197"/>
    </row>
    <row r="622" ht="15.75" customHeight="1">
      <c r="A622" s="180"/>
      <c r="B622" s="197"/>
      <c r="C622" s="152"/>
      <c r="D622" s="152"/>
      <c r="E622" s="152"/>
      <c r="F622" s="152"/>
      <c r="G622" s="197"/>
      <c r="H622" s="169"/>
      <c r="I622" s="152"/>
      <c r="J622" s="50"/>
      <c r="K622" s="50"/>
      <c r="L622" s="50"/>
      <c r="M622" s="50"/>
      <c r="N622" s="50"/>
      <c r="O622" s="197"/>
      <c r="P622" s="197"/>
      <c r="Q622" s="197"/>
      <c r="R622" s="197"/>
      <c r="S622" s="197"/>
      <c r="T622" s="197"/>
      <c r="U622" s="197"/>
      <c r="V622" s="197"/>
      <c r="W622" s="197"/>
      <c r="X622" s="197"/>
      <c r="Y622" s="197"/>
      <c r="Z622" s="197"/>
    </row>
    <row r="623" ht="15.75" customHeight="1">
      <c r="A623" s="180"/>
      <c r="B623" s="197"/>
      <c r="C623" s="152"/>
      <c r="D623" s="152"/>
      <c r="E623" s="152"/>
      <c r="F623" s="152"/>
      <c r="G623" s="197"/>
      <c r="H623" s="169"/>
      <c r="I623" s="152"/>
      <c r="J623" s="50"/>
      <c r="K623" s="50"/>
      <c r="L623" s="50"/>
      <c r="M623" s="50"/>
      <c r="N623" s="50"/>
      <c r="O623" s="197"/>
      <c r="P623" s="197"/>
      <c r="Q623" s="197"/>
      <c r="R623" s="197"/>
      <c r="S623" s="197"/>
      <c r="T623" s="197"/>
      <c r="U623" s="197"/>
      <c r="V623" s="197"/>
      <c r="W623" s="197"/>
      <c r="X623" s="197"/>
      <c r="Y623" s="197"/>
      <c r="Z623" s="197"/>
    </row>
    <row r="624" ht="15.75" customHeight="1">
      <c r="A624" s="180"/>
      <c r="B624" s="197"/>
      <c r="C624" s="152"/>
      <c r="D624" s="152"/>
      <c r="E624" s="152"/>
      <c r="F624" s="152"/>
      <c r="G624" s="197"/>
      <c r="H624" s="169"/>
      <c r="I624" s="152"/>
      <c r="J624" s="50"/>
      <c r="K624" s="50"/>
      <c r="L624" s="50"/>
      <c r="M624" s="50"/>
      <c r="N624" s="50"/>
      <c r="O624" s="197"/>
      <c r="P624" s="197"/>
      <c r="Q624" s="197"/>
      <c r="R624" s="197"/>
      <c r="S624" s="197"/>
      <c r="T624" s="197"/>
      <c r="U624" s="197"/>
      <c r="V624" s="197"/>
      <c r="W624" s="197"/>
      <c r="X624" s="197"/>
      <c r="Y624" s="197"/>
      <c r="Z624" s="197"/>
    </row>
    <row r="625" ht="15.75" customHeight="1">
      <c r="A625" s="180"/>
      <c r="B625" s="197"/>
      <c r="C625" s="152"/>
      <c r="D625" s="152"/>
      <c r="E625" s="152"/>
      <c r="F625" s="152"/>
      <c r="G625" s="197"/>
      <c r="H625" s="197"/>
      <c r="I625" s="152"/>
      <c r="J625" s="50"/>
      <c r="K625" s="50"/>
      <c r="L625" s="50"/>
      <c r="M625" s="50"/>
      <c r="N625" s="50"/>
      <c r="O625" s="197"/>
      <c r="P625" s="197"/>
      <c r="Q625" s="197"/>
      <c r="R625" s="197"/>
      <c r="S625" s="197"/>
      <c r="T625" s="197"/>
      <c r="U625" s="197"/>
      <c r="V625" s="197"/>
      <c r="W625" s="197"/>
      <c r="X625" s="197"/>
      <c r="Y625" s="197"/>
      <c r="Z625" s="197"/>
    </row>
    <row r="626" ht="15.75" customHeight="1">
      <c r="A626" s="180"/>
      <c r="B626" s="197"/>
      <c r="C626" s="152"/>
      <c r="D626" s="152"/>
      <c r="E626" s="152"/>
      <c r="F626" s="152"/>
      <c r="G626" s="197"/>
      <c r="H626" s="169"/>
      <c r="I626" s="152"/>
      <c r="J626" s="50"/>
      <c r="K626" s="50"/>
      <c r="L626" s="50"/>
      <c r="M626" s="50"/>
      <c r="N626" s="50"/>
      <c r="O626" s="197"/>
      <c r="P626" s="197"/>
      <c r="Q626" s="197"/>
      <c r="R626" s="197"/>
      <c r="S626" s="197"/>
      <c r="T626" s="197"/>
      <c r="U626" s="197"/>
      <c r="V626" s="197"/>
      <c r="W626" s="197"/>
      <c r="X626" s="197"/>
      <c r="Y626" s="197"/>
      <c r="Z626" s="197"/>
    </row>
    <row r="627" ht="15.75" customHeight="1">
      <c r="A627" s="180"/>
      <c r="B627" s="197"/>
      <c r="C627" s="152"/>
      <c r="D627" s="152"/>
      <c r="E627" s="152"/>
      <c r="F627" s="152"/>
      <c r="G627" s="197"/>
      <c r="H627" s="197"/>
      <c r="I627" s="152"/>
      <c r="J627" s="50"/>
      <c r="K627" s="50"/>
      <c r="L627" s="50"/>
      <c r="M627" s="50"/>
      <c r="N627" s="50"/>
      <c r="O627" s="197"/>
      <c r="P627" s="197"/>
      <c r="Q627" s="197"/>
      <c r="R627" s="197"/>
      <c r="S627" s="197"/>
      <c r="T627" s="197"/>
      <c r="U627" s="197"/>
      <c r="V627" s="197"/>
      <c r="W627" s="197"/>
      <c r="X627" s="197"/>
      <c r="Y627" s="197"/>
      <c r="Z627" s="197"/>
    </row>
    <row r="628" ht="15.75" customHeight="1">
      <c r="A628" s="180"/>
      <c r="B628" s="197"/>
      <c r="C628" s="152"/>
      <c r="D628" s="152"/>
      <c r="E628" s="152"/>
      <c r="F628" s="152"/>
      <c r="G628" s="197"/>
      <c r="H628" s="169"/>
      <c r="I628" s="152"/>
      <c r="J628" s="50"/>
      <c r="K628" s="50"/>
      <c r="L628" s="50"/>
      <c r="M628" s="50"/>
      <c r="N628" s="50"/>
      <c r="O628" s="197"/>
      <c r="P628" s="197"/>
      <c r="Q628" s="197"/>
      <c r="R628" s="197"/>
      <c r="S628" s="197"/>
      <c r="T628" s="197"/>
      <c r="U628" s="197"/>
      <c r="V628" s="197"/>
      <c r="W628" s="197"/>
      <c r="X628" s="197"/>
      <c r="Y628" s="197"/>
      <c r="Z628" s="197"/>
    </row>
    <row r="629" ht="15.75" customHeight="1">
      <c r="A629" s="180"/>
      <c r="B629" s="197"/>
      <c r="C629" s="197"/>
      <c r="D629" s="152"/>
      <c r="E629" s="152"/>
      <c r="F629" s="152"/>
      <c r="G629" s="197"/>
      <c r="H629" s="169"/>
      <c r="I629" s="152"/>
      <c r="J629" s="50"/>
      <c r="K629" s="50"/>
      <c r="L629" s="50"/>
      <c r="M629" s="50"/>
      <c r="N629" s="50"/>
      <c r="O629" s="197"/>
      <c r="P629" s="197"/>
      <c r="Q629" s="197"/>
      <c r="R629" s="197"/>
      <c r="S629" s="197"/>
      <c r="T629" s="197"/>
      <c r="U629" s="197"/>
      <c r="V629" s="197"/>
      <c r="W629" s="197"/>
      <c r="X629" s="197"/>
      <c r="Y629" s="197"/>
      <c r="Z629" s="197"/>
    </row>
    <row r="630" ht="15.75" customHeight="1">
      <c r="A630" s="180"/>
      <c r="B630" s="197"/>
      <c r="C630" s="152"/>
      <c r="D630" s="152"/>
      <c r="E630" s="152"/>
      <c r="F630" s="152"/>
      <c r="G630" s="197"/>
      <c r="H630" s="169"/>
      <c r="I630" s="152"/>
      <c r="J630" s="50"/>
      <c r="K630" s="50"/>
      <c r="L630" s="50"/>
      <c r="M630" s="50"/>
      <c r="N630" s="50"/>
      <c r="O630" s="197"/>
      <c r="P630" s="197"/>
      <c r="Q630" s="197"/>
      <c r="R630" s="197"/>
      <c r="S630" s="197"/>
      <c r="T630" s="197"/>
      <c r="U630" s="197"/>
      <c r="V630" s="197"/>
      <c r="W630" s="197"/>
      <c r="X630" s="197"/>
      <c r="Y630" s="197"/>
      <c r="Z630" s="197"/>
    </row>
    <row r="631" ht="15.75" customHeight="1">
      <c r="A631" s="180"/>
      <c r="B631" s="197"/>
      <c r="C631" s="152"/>
      <c r="D631" s="152"/>
      <c r="E631" s="152"/>
      <c r="F631" s="152"/>
      <c r="G631" s="197"/>
      <c r="H631" s="169"/>
      <c r="I631" s="152"/>
      <c r="J631" s="50"/>
      <c r="K631" s="50"/>
      <c r="L631" s="50"/>
      <c r="M631" s="50"/>
      <c r="N631" s="50"/>
      <c r="O631" s="197"/>
      <c r="P631" s="197"/>
      <c r="Q631" s="197"/>
      <c r="R631" s="197"/>
      <c r="S631" s="197"/>
      <c r="T631" s="197"/>
      <c r="U631" s="197"/>
      <c r="V631" s="197"/>
      <c r="W631" s="197"/>
      <c r="X631" s="197"/>
      <c r="Y631" s="197"/>
      <c r="Z631" s="197"/>
    </row>
    <row r="632" ht="15.75" customHeight="1">
      <c r="A632" s="180"/>
      <c r="B632" s="197"/>
      <c r="C632" s="197"/>
      <c r="D632" s="152"/>
      <c r="E632" s="152"/>
      <c r="F632" s="152"/>
      <c r="G632" s="197"/>
      <c r="H632" s="169"/>
      <c r="I632" s="152"/>
      <c r="J632" s="50"/>
      <c r="K632" s="50"/>
      <c r="L632" s="50"/>
      <c r="M632" s="50"/>
      <c r="N632" s="50"/>
      <c r="O632" s="197"/>
      <c r="P632" s="197"/>
      <c r="Q632" s="197"/>
      <c r="R632" s="197"/>
      <c r="S632" s="197"/>
      <c r="T632" s="197"/>
      <c r="U632" s="197"/>
      <c r="V632" s="197"/>
      <c r="W632" s="197"/>
      <c r="X632" s="197"/>
      <c r="Y632" s="197"/>
      <c r="Z632" s="197"/>
    </row>
    <row r="633" ht="15.75" customHeight="1">
      <c r="A633" s="180"/>
      <c r="B633" s="197"/>
      <c r="C633" s="152"/>
      <c r="D633" s="152"/>
      <c r="E633" s="152"/>
      <c r="F633" s="152"/>
      <c r="G633" s="197"/>
      <c r="H633" s="169"/>
      <c r="I633" s="152"/>
      <c r="J633" s="50"/>
      <c r="K633" s="50"/>
      <c r="L633" s="50"/>
      <c r="M633" s="50"/>
      <c r="N633" s="50"/>
      <c r="O633" s="197"/>
      <c r="P633" s="197"/>
      <c r="Q633" s="197"/>
      <c r="R633" s="197"/>
      <c r="S633" s="197"/>
      <c r="T633" s="197"/>
      <c r="U633" s="197"/>
      <c r="V633" s="197"/>
      <c r="W633" s="197"/>
      <c r="X633" s="197"/>
      <c r="Y633" s="197"/>
      <c r="Z633" s="197"/>
    </row>
    <row r="634" ht="15.75" customHeight="1">
      <c r="A634" s="180"/>
      <c r="B634" s="197"/>
      <c r="C634" s="152"/>
      <c r="D634" s="152"/>
      <c r="E634" s="152"/>
      <c r="F634" s="152"/>
      <c r="G634" s="197"/>
      <c r="H634" s="169"/>
      <c r="I634" s="152"/>
      <c r="J634" s="50"/>
      <c r="K634" s="50"/>
      <c r="L634" s="50"/>
      <c r="M634" s="50"/>
      <c r="N634" s="50"/>
      <c r="O634" s="197"/>
      <c r="P634" s="197"/>
      <c r="Q634" s="197"/>
      <c r="R634" s="197"/>
      <c r="S634" s="197"/>
      <c r="T634" s="197"/>
      <c r="U634" s="197"/>
      <c r="V634" s="197"/>
      <c r="W634" s="197"/>
      <c r="X634" s="197"/>
      <c r="Y634" s="197"/>
      <c r="Z634" s="197"/>
    </row>
    <row r="635" ht="15.75" customHeight="1">
      <c r="A635" s="180"/>
      <c r="B635" s="197"/>
      <c r="C635" s="152"/>
      <c r="D635" s="152"/>
      <c r="E635" s="152"/>
      <c r="F635" s="152"/>
      <c r="G635" s="197"/>
      <c r="H635" s="169"/>
      <c r="I635" s="152"/>
      <c r="J635" s="50"/>
      <c r="K635" s="50"/>
      <c r="L635" s="50"/>
      <c r="M635" s="50"/>
      <c r="N635" s="50"/>
      <c r="O635" s="197"/>
      <c r="P635" s="197"/>
      <c r="Q635" s="197"/>
      <c r="R635" s="197"/>
      <c r="S635" s="197"/>
      <c r="T635" s="197"/>
      <c r="U635" s="197"/>
      <c r="V635" s="197"/>
      <c r="W635" s="197"/>
      <c r="X635" s="197"/>
      <c r="Y635" s="197"/>
      <c r="Z635" s="197"/>
    </row>
    <row r="636" ht="15.75" customHeight="1">
      <c r="A636" s="180"/>
      <c r="B636" s="197"/>
      <c r="C636" s="152"/>
      <c r="D636" s="152"/>
      <c r="E636" s="152"/>
      <c r="F636" s="152"/>
      <c r="G636" s="197"/>
      <c r="H636" s="169"/>
      <c r="I636" s="152"/>
      <c r="J636" s="50"/>
      <c r="K636" s="50"/>
      <c r="L636" s="50"/>
      <c r="M636" s="50"/>
      <c r="N636" s="50"/>
      <c r="O636" s="197"/>
      <c r="P636" s="197"/>
      <c r="Q636" s="197"/>
      <c r="R636" s="197"/>
      <c r="S636" s="197"/>
      <c r="T636" s="197"/>
      <c r="U636" s="197"/>
      <c r="V636" s="197"/>
      <c r="W636" s="197"/>
      <c r="X636" s="197"/>
      <c r="Y636" s="197"/>
      <c r="Z636" s="197"/>
    </row>
    <row r="637" ht="15.75" customHeight="1">
      <c r="A637" s="180"/>
      <c r="B637" s="197"/>
      <c r="C637" s="152"/>
      <c r="D637" s="152"/>
      <c r="E637" s="152"/>
      <c r="F637" s="152"/>
      <c r="G637" s="197"/>
      <c r="H637" s="169"/>
      <c r="I637" s="152"/>
      <c r="J637" s="50"/>
      <c r="K637" s="50"/>
      <c r="L637" s="50"/>
      <c r="M637" s="50"/>
      <c r="N637" s="50"/>
      <c r="O637" s="197"/>
      <c r="P637" s="197"/>
      <c r="Q637" s="197"/>
      <c r="R637" s="197"/>
      <c r="S637" s="197"/>
      <c r="T637" s="197"/>
      <c r="U637" s="197"/>
      <c r="V637" s="197"/>
      <c r="W637" s="197"/>
      <c r="X637" s="197"/>
      <c r="Y637" s="197"/>
      <c r="Z637" s="197"/>
    </row>
    <row r="638" ht="15.75" customHeight="1">
      <c r="A638" s="180"/>
      <c r="B638" s="197"/>
      <c r="C638" s="197"/>
      <c r="D638" s="152"/>
      <c r="E638" s="152"/>
      <c r="F638" s="152"/>
      <c r="G638" s="197"/>
      <c r="H638" s="169"/>
      <c r="I638" s="152"/>
      <c r="J638" s="50"/>
      <c r="K638" s="50"/>
      <c r="L638" s="50"/>
      <c r="M638" s="50"/>
      <c r="N638" s="50"/>
      <c r="O638" s="197"/>
      <c r="P638" s="197"/>
      <c r="Q638" s="197"/>
      <c r="R638" s="197"/>
      <c r="S638" s="197"/>
      <c r="T638" s="197"/>
      <c r="U638" s="197"/>
      <c r="V638" s="197"/>
      <c r="W638" s="197"/>
      <c r="X638" s="197"/>
      <c r="Y638" s="197"/>
      <c r="Z638" s="197"/>
    </row>
    <row r="639" ht="15.75" customHeight="1">
      <c r="A639" s="180"/>
      <c r="B639" s="197"/>
      <c r="C639" s="152"/>
      <c r="D639" s="152"/>
      <c r="E639" s="152"/>
      <c r="F639" s="152"/>
      <c r="G639" s="197"/>
      <c r="H639" s="197"/>
      <c r="I639" s="152"/>
      <c r="J639" s="50"/>
      <c r="K639" s="50"/>
      <c r="L639" s="50"/>
      <c r="M639" s="50"/>
      <c r="N639" s="50"/>
      <c r="O639" s="197"/>
      <c r="P639" s="197"/>
      <c r="Q639" s="197"/>
      <c r="R639" s="197"/>
      <c r="S639" s="197"/>
      <c r="T639" s="197"/>
      <c r="U639" s="197"/>
      <c r="V639" s="197"/>
      <c r="W639" s="197"/>
      <c r="X639" s="197"/>
      <c r="Y639" s="197"/>
      <c r="Z639" s="197"/>
    </row>
    <row r="640" ht="15.75" customHeight="1">
      <c r="A640" s="180"/>
      <c r="B640" s="197"/>
      <c r="C640" s="152"/>
      <c r="D640" s="152"/>
      <c r="E640" s="152"/>
      <c r="F640" s="152"/>
      <c r="G640" s="197"/>
      <c r="H640" s="197"/>
      <c r="I640" s="152"/>
      <c r="J640" s="50"/>
      <c r="K640" s="50"/>
      <c r="L640" s="50"/>
      <c r="M640" s="50"/>
      <c r="N640" s="50"/>
      <c r="O640" s="197"/>
      <c r="P640" s="197"/>
      <c r="Q640" s="197"/>
      <c r="R640" s="197"/>
      <c r="S640" s="197"/>
      <c r="T640" s="197"/>
      <c r="U640" s="197"/>
      <c r="V640" s="197"/>
      <c r="W640" s="197"/>
      <c r="X640" s="197"/>
      <c r="Y640" s="197"/>
      <c r="Z640" s="197"/>
    </row>
    <row r="641" ht="15.75" customHeight="1">
      <c r="A641" s="180"/>
      <c r="B641" s="197"/>
      <c r="C641" s="152"/>
      <c r="D641" s="152"/>
      <c r="E641" s="152"/>
      <c r="F641" s="152"/>
      <c r="G641" s="197"/>
      <c r="H641" s="169"/>
      <c r="I641" s="152"/>
      <c r="J641" s="50"/>
      <c r="K641" s="50"/>
      <c r="L641" s="50"/>
      <c r="M641" s="50"/>
      <c r="N641" s="50"/>
      <c r="O641" s="197"/>
      <c r="P641" s="197"/>
      <c r="Q641" s="197"/>
      <c r="R641" s="197"/>
      <c r="S641" s="197"/>
      <c r="T641" s="197"/>
      <c r="U641" s="197"/>
      <c r="V641" s="197"/>
      <c r="W641" s="197"/>
      <c r="X641" s="197"/>
      <c r="Y641" s="197"/>
      <c r="Z641" s="197"/>
    </row>
    <row r="642" ht="15.75" customHeight="1">
      <c r="A642" s="180"/>
      <c r="B642" s="197"/>
      <c r="C642" s="152"/>
      <c r="D642" s="152"/>
      <c r="E642" s="152"/>
      <c r="F642" s="152"/>
      <c r="G642" s="197"/>
      <c r="H642" s="169"/>
      <c r="I642" s="152"/>
      <c r="J642" s="50"/>
      <c r="K642" s="50"/>
      <c r="L642" s="50"/>
      <c r="M642" s="50"/>
      <c r="N642" s="50"/>
      <c r="O642" s="197"/>
      <c r="P642" s="197"/>
      <c r="Q642" s="197"/>
      <c r="R642" s="197"/>
      <c r="S642" s="197"/>
      <c r="T642" s="197"/>
      <c r="U642" s="197"/>
      <c r="V642" s="197"/>
      <c r="W642" s="197"/>
      <c r="X642" s="197"/>
      <c r="Y642" s="197"/>
      <c r="Z642" s="197"/>
    </row>
    <row r="643" ht="15.75" customHeight="1">
      <c r="A643" s="180"/>
      <c r="B643" s="197"/>
      <c r="C643" s="152"/>
      <c r="D643" s="152"/>
      <c r="E643" s="152"/>
      <c r="F643" s="152"/>
      <c r="G643" s="197"/>
      <c r="H643" s="169"/>
      <c r="I643" s="152"/>
      <c r="J643" s="50"/>
      <c r="K643" s="50"/>
      <c r="L643" s="50"/>
      <c r="M643" s="50"/>
      <c r="N643" s="50"/>
      <c r="O643" s="197"/>
      <c r="P643" s="197"/>
      <c r="Q643" s="197"/>
      <c r="R643" s="197"/>
      <c r="S643" s="197"/>
      <c r="T643" s="197"/>
      <c r="U643" s="197"/>
      <c r="V643" s="197"/>
      <c r="W643" s="197"/>
      <c r="X643" s="197"/>
      <c r="Y643" s="197"/>
      <c r="Z643" s="197"/>
    </row>
    <row r="644" ht="15.75" customHeight="1">
      <c r="A644" s="180"/>
      <c r="B644" s="197"/>
      <c r="C644" s="152"/>
      <c r="D644" s="152"/>
      <c r="E644" s="152"/>
      <c r="F644" s="152"/>
      <c r="G644" s="197"/>
      <c r="H644" s="169"/>
      <c r="I644" s="152"/>
      <c r="J644" s="50"/>
      <c r="K644" s="50"/>
      <c r="L644" s="50"/>
      <c r="M644" s="50"/>
      <c r="N644" s="50"/>
      <c r="O644" s="197"/>
      <c r="P644" s="197"/>
      <c r="Q644" s="197"/>
      <c r="R644" s="197"/>
      <c r="S644" s="197"/>
      <c r="T644" s="197"/>
      <c r="U644" s="197"/>
      <c r="V644" s="197"/>
      <c r="W644" s="197"/>
      <c r="X644" s="197"/>
      <c r="Y644" s="197"/>
      <c r="Z644" s="197"/>
    </row>
    <row r="645" ht="15.75" customHeight="1">
      <c r="A645" s="180"/>
      <c r="B645" s="197"/>
      <c r="C645" s="152"/>
      <c r="D645" s="152"/>
      <c r="E645" s="152"/>
      <c r="F645" s="152"/>
      <c r="G645" s="197"/>
      <c r="H645" s="169"/>
      <c r="I645" s="152"/>
      <c r="J645" s="50"/>
      <c r="K645" s="50"/>
      <c r="L645" s="50"/>
      <c r="M645" s="50"/>
      <c r="N645" s="50"/>
      <c r="O645" s="197"/>
      <c r="P645" s="197"/>
      <c r="Q645" s="197"/>
      <c r="R645" s="197"/>
      <c r="S645" s="197"/>
      <c r="T645" s="197"/>
      <c r="U645" s="197"/>
      <c r="V645" s="197"/>
      <c r="W645" s="197"/>
      <c r="X645" s="197"/>
      <c r="Y645" s="197"/>
      <c r="Z645" s="197"/>
    </row>
    <row r="646" ht="15.75" customHeight="1">
      <c r="A646" s="180"/>
      <c r="B646" s="197"/>
      <c r="C646" s="152"/>
      <c r="D646" s="152"/>
      <c r="E646" s="152"/>
      <c r="F646" s="152"/>
      <c r="G646" s="197"/>
      <c r="H646" s="197"/>
      <c r="I646" s="152"/>
      <c r="J646" s="50"/>
      <c r="K646" s="50"/>
      <c r="L646" s="50"/>
      <c r="M646" s="50"/>
      <c r="N646" s="50"/>
      <c r="O646" s="197"/>
      <c r="P646" s="197"/>
      <c r="Q646" s="197"/>
      <c r="R646" s="197"/>
      <c r="S646" s="197"/>
      <c r="T646" s="197"/>
      <c r="U646" s="197"/>
      <c r="V646" s="197"/>
      <c r="W646" s="197"/>
      <c r="X646" s="197"/>
      <c r="Y646" s="197"/>
      <c r="Z646" s="197"/>
    </row>
    <row r="647" ht="15.75" customHeight="1">
      <c r="A647" s="180"/>
      <c r="B647" s="197"/>
      <c r="C647" s="152"/>
      <c r="D647" s="152"/>
      <c r="E647" s="152"/>
      <c r="F647" s="152"/>
      <c r="G647" s="197"/>
      <c r="H647" s="169"/>
      <c r="I647" s="152"/>
      <c r="J647" s="50"/>
      <c r="K647" s="50"/>
      <c r="L647" s="50"/>
      <c r="M647" s="50"/>
      <c r="N647" s="50"/>
      <c r="O647" s="197"/>
      <c r="P647" s="197"/>
      <c r="Q647" s="197"/>
      <c r="R647" s="197"/>
      <c r="S647" s="197"/>
      <c r="T647" s="197"/>
      <c r="U647" s="197"/>
      <c r="V647" s="197"/>
      <c r="W647" s="197"/>
      <c r="X647" s="197"/>
      <c r="Y647" s="197"/>
      <c r="Z647" s="197"/>
    </row>
    <row r="648" ht="15.75" customHeight="1">
      <c r="A648" s="180"/>
      <c r="B648" s="197"/>
      <c r="C648" s="197"/>
      <c r="D648" s="152"/>
      <c r="E648" s="152"/>
      <c r="F648" s="152"/>
      <c r="G648" s="197"/>
      <c r="H648" s="197"/>
      <c r="I648" s="152"/>
      <c r="J648" s="50"/>
      <c r="K648" s="50"/>
      <c r="L648" s="50"/>
      <c r="M648" s="50"/>
      <c r="N648" s="50"/>
      <c r="O648" s="197"/>
      <c r="P648" s="197"/>
      <c r="Q648" s="197"/>
      <c r="R648" s="197"/>
      <c r="S648" s="197"/>
      <c r="T648" s="197"/>
      <c r="U648" s="197"/>
      <c r="V648" s="197"/>
      <c r="W648" s="197"/>
      <c r="X648" s="197"/>
      <c r="Y648" s="197"/>
      <c r="Z648" s="197"/>
    </row>
    <row r="649" ht="15.75" customHeight="1">
      <c r="A649" s="180"/>
      <c r="B649" s="197"/>
      <c r="C649" s="152"/>
      <c r="D649" s="152"/>
      <c r="E649" s="152"/>
      <c r="F649" s="152"/>
      <c r="G649" s="197"/>
      <c r="H649" s="169"/>
      <c r="I649" s="152"/>
      <c r="J649" s="50"/>
      <c r="K649" s="50"/>
      <c r="L649" s="50"/>
      <c r="M649" s="50"/>
      <c r="N649" s="50"/>
      <c r="O649" s="197"/>
      <c r="P649" s="197"/>
      <c r="Q649" s="197"/>
      <c r="R649" s="197"/>
      <c r="S649" s="197"/>
      <c r="T649" s="197"/>
      <c r="U649" s="197"/>
      <c r="V649" s="197"/>
      <c r="W649" s="197"/>
      <c r="X649" s="197"/>
      <c r="Y649" s="197"/>
      <c r="Z649" s="197"/>
    </row>
    <row r="650" ht="15.75" customHeight="1">
      <c r="A650" s="180"/>
      <c r="B650" s="197"/>
      <c r="C650" s="152"/>
      <c r="D650" s="152"/>
      <c r="E650" s="152"/>
      <c r="F650" s="152"/>
      <c r="G650" s="197"/>
      <c r="H650" s="197"/>
      <c r="I650" s="152"/>
      <c r="J650" s="50"/>
      <c r="K650" s="50"/>
      <c r="L650" s="50"/>
      <c r="M650" s="50"/>
      <c r="N650" s="50"/>
      <c r="O650" s="197"/>
      <c r="P650" s="197"/>
      <c r="Q650" s="197"/>
      <c r="R650" s="197"/>
      <c r="S650" s="197"/>
      <c r="T650" s="197"/>
      <c r="U650" s="197"/>
      <c r="V650" s="197"/>
      <c r="W650" s="197"/>
      <c r="X650" s="197"/>
      <c r="Y650" s="197"/>
      <c r="Z650" s="197"/>
    </row>
    <row r="651" ht="15.75" customHeight="1">
      <c r="A651" s="180"/>
      <c r="B651" s="197"/>
      <c r="C651" s="152"/>
      <c r="D651" s="152"/>
      <c r="E651" s="152"/>
      <c r="F651" s="152"/>
      <c r="G651" s="197"/>
      <c r="H651" s="169"/>
      <c r="I651" s="152"/>
      <c r="J651" s="50"/>
      <c r="K651" s="50"/>
      <c r="L651" s="50"/>
      <c r="M651" s="50"/>
      <c r="N651" s="50"/>
      <c r="O651" s="197"/>
      <c r="P651" s="197"/>
      <c r="Q651" s="197"/>
      <c r="R651" s="197"/>
      <c r="S651" s="197"/>
      <c r="T651" s="197"/>
      <c r="U651" s="197"/>
      <c r="V651" s="197"/>
      <c r="W651" s="197"/>
      <c r="X651" s="197"/>
      <c r="Y651" s="197"/>
      <c r="Z651" s="197"/>
    </row>
    <row r="652" ht="15.75" customHeight="1">
      <c r="A652" s="180"/>
      <c r="B652" s="197"/>
      <c r="C652" s="152"/>
      <c r="D652" s="152"/>
      <c r="E652" s="152"/>
      <c r="F652" s="152"/>
      <c r="G652" s="197"/>
      <c r="H652" s="169"/>
      <c r="I652" s="152"/>
      <c r="J652" s="50"/>
      <c r="K652" s="50"/>
      <c r="L652" s="50"/>
      <c r="M652" s="50"/>
      <c r="N652" s="50"/>
      <c r="O652" s="197"/>
      <c r="P652" s="197"/>
      <c r="Q652" s="197"/>
      <c r="R652" s="197"/>
      <c r="S652" s="197"/>
      <c r="T652" s="197"/>
      <c r="U652" s="197"/>
      <c r="V652" s="197"/>
      <c r="W652" s="197"/>
      <c r="X652" s="197"/>
      <c r="Y652" s="197"/>
      <c r="Z652" s="197"/>
    </row>
    <row r="653" ht="15.75" customHeight="1">
      <c r="A653" s="180"/>
      <c r="B653" s="197"/>
      <c r="C653" s="197"/>
      <c r="D653" s="152"/>
      <c r="E653" s="152"/>
      <c r="F653" s="152"/>
      <c r="G653" s="197"/>
      <c r="H653" s="197"/>
      <c r="I653" s="152"/>
      <c r="J653" s="50"/>
      <c r="K653" s="50"/>
      <c r="L653" s="50"/>
      <c r="M653" s="50"/>
      <c r="N653" s="50"/>
      <c r="O653" s="197"/>
      <c r="P653" s="197"/>
      <c r="Q653" s="197"/>
      <c r="R653" s="197"/>
      <c r="S653" s="197"/>
      <c r="T653" s="197"/>
      <c r="U653" s="197"/>
      <c r="V653" s="197"/>
      <c r="W653" s="197"/>
      <c r="X653" s="197"/>
      <c r="Y653" s="197"/>
      <c r="Z653" s="197"/>
    </row>
    <row r="654" ht="15.75" customHeight="1">
      <c r="A654" s="180"/>
      <c r="B654" s="197"/>
      <c r="C654" s="152"/>
      <c r="D654" s="152"/>
      <c r="E654" s="152"/>
      <c r="F654" s="152"/>
      <c r="G654" s="197"/>
      <c r="H654" s="169"/>
      <c r="I654" s="152"/>
      <c r="J654" s="50"/>
      <c r="K654" s="50"/>
      <c r="L654" s="50"/>
      <c r="M654" s="50"/>
      <c r="N654" s="50"/>
      <c r="O654" s="197"/>
      <c r="P654" s="197"/>
      <c r="Q654" s="197"/>
      <c r="R654" s="197"/>
      <c r="S654" s="197"/>
      <c r="T654" s="197"/>
      <c r="U654" s="197"/>
      <c r="V654" s="197"/>
      <c r="W654" s="197"/>
      <c r="X654" s="197"/>
      <c r="Y654" s="197"/>
      <c r="Z654" s="197"/>
    </row>
    <row r="655" ht="15.75" customHeight="1">
      <c r="A655" s="180"/>
      <c r="B655" s="197"/>
      <c r="C655" s="152"/>
      <c r="D655" s="152"/>
      <c r="E655" s="152"/>
      <c r="F655" s="152"/>
      <c r="G655" s="197"/>
      <c r="H655" s="169"/>
      <c r="I655" s="152"/>
      <c r="J655" s="50"/>
      <c r="K655" s="50"/>
      <c r="L655" s="50"/>
      <c r="M655" s="50"/>
      <c r="N655" s="50"/>
      <c r="O655" s="197"/>
      <c r="P655" s="197"/>
      <c r="Q655" s="197"/>
      <c r="R655" s="197"/>
      <c r="S655" s="197"/>
      <c r="T655" s="197"/>
      <c r="U655" s="197"/>
      <c r="V655" s="197"/>
      <c r="W655" s="197"/>
      <c r="X655" s="197"/>
      <c r="Y655" s="197"/>
      <c r="Z655" s="197"/>
    </row>
    <row r="656" ht="15.75" customHeight="1">
      <c r="A656" s="180"/>
      <c r="B656" s="197"/>
      <c r="C656" s="152"/>
      <c r="D656" s="152"/>
      <c r="E656" s="152"/>
      <c r="F656" s="152"/>
      <c r="G656" s="197"/>
      <c r="H656" s="169"/>
      <c r="I656" s="152"/>
      <c r="J656" s="50"/>
      <c r="K656" s="50"/>
      <c r="L656" s="50"/>
      <c r="M656" s="50"/>
      <c r="N656" s="50"/>
      <c r="O656" s="197"/>
      <c r="P656" s="197"/>
      <c r="Q656" s="197"/>
      <c r="R656" s="197"/>
      <c r="S656" s="197"/>
      <c r="T656" s="197"/>
      <c r="U656" s="197"/>
      <c r="V656" s="197"/>
      <c r="W656" s="197"/>
      <c r="X656" s="197"/>
      <c r="Y656" s="197"/>
      <c r="Z656" s="197"/>
    </row>
    <row r="657" ht="15.75" customHeight="1">
      <c r="A657" s="180"/>
      <c r="B657" s="197"/>
      <c r="C657" s="197"/>
      <c r="D657" s="152"/>
      <c r="E657" s="152"/>
      <c r="F657" s="152"/>
      <c r="G657" s="197"/>
      <c r="H657" s="169"/>
      <c r="I657" s="152"/>
      <c r="J657" s="50"/>
      <c r="K657" s="50"/>
      <c r="L657" s="50"/>
      <c r="M657" s="50"/>
      <c r="N657" s="50"/>
      <c r="O657" s="197"/>
      <c r="P657" s="197"/>
      <c r="Q657" s="197"/>
      <c r="R657" s="197"/>
      <c r="S657" s="197"/>
      <c r="T657" s="197"/>
      <c r="U657" s="197"/>
      <c r="V657" s="197"/>
      <c r="W657" s="197"/>
      <c r="X657" s="197"/>
      <c r="Y657" s="197"/>
      <c r="Z657" s="197"/>
    </row>
    <row r="658" ht="15.75" customHeight="1">
      <c r="A658" s="180"/>
      <c r="B658" s="197"/>
      <c r="C658" s="152"/>
      <c r="D658" s="152"/>
      <c r="E658" s="152"/>
      <c r="F658" s="152"/>
      <c r="G658" s="197"/>
      <c r="H658" s="169"/>
      <c r="I658" s="152"/>
      <c r="J658" s="50"/>
      <c r="K658" s="50"/>
      <c r="L658" s="50"/>
      <c r="M658" s="50"/>
      <c r="N658" s="50"/>
      <c r="O658" s="197"/>
      <c r="P658" s="197"/>
      <c r="Q658" s="197"/>
      <c r="R658" s="197"/>
      <c r="S658" s="197"/>
      <c r="T658" s="197"/>
      <c r="U658" s="197"/>
      <c r="V658" s="197"/>
      <c r="W658" s="197"/>
      <c r="X658" s="197"/>
      <c r="Y658" s="197"/>
      <c r="Z658" s="197"/>
    </row>
    <row r="659" ht="15.75" customHeight="1">
      <c r="A659" s="180"/>
      <c r="B659" s="197"/>
      <c r="C659" s="197"/>
      <c r="D659" s="152"/>
      <c r="E659" s="152"/>
      <c r="F659" s="152"/>
      <c r="G659" s="197"/>
      <c r="H659" s="169"/>
      <c r="I659" s="152"/>
      <c r="J659" s="50"/>
      <c r="K659" s="50"/>
      <c r="L659" s="50"/>
      <c r="M659" s="50"/>
      <c r="N659" s="50"/>
      <c r="O659" s="197"/>
      <c r="P659" s="197"/>
      <c r="Q659" s="197"/>
      <c r="R659" s="197"/>
      <c r="S659" s="197"/>
      <c r="T659" s="197"/>
      <c r="U659" s="197"/>
      <c r="V659" s="197"/>
      <c r="W659" s="197"/>
      <c r="X659" s="197"/>
      <c r="Y659" s="197"/>
      <c r="Z659" s="197"/>
    </row>
    <row r="660" ht="15.75" customHeight="1">
      <c r="A660" s="180"/>
      <c r="B660" s="197"/>
      <c r="C660" s="152"/>
      <c r="D660" s="152"/>
      <c r="E660" s="152"/>
      <c r="F660" s="152"/>
      <c r="G660" s="197"/>
      <c r="H660" s="169"/>
      <c r="I660" s="152"/>
      <c r="J660" s="50"/>
      <c r="K660" s="50"/>
      <c r="L660" s="50"/>
      <c r="M660" s="50"/>
      <c r="N660" s="50"/>
      <c r="O660" s="197"/>
      <c r="P660" s="197"/>
      <c r="Q660" s="197"/>
      <c r="R660" s="197"/>
      <c r="S660" s="197"/>
      <c r="T660" s="197"/>
      <c r="U660" s="197"/>
      <c r="V660" s="197"/>
      <c r="W660" s="197"/>
      <c r="X660" s="197"/>
      <c r="Y660" s="197"/>
      <c r="Z660" s="197"/>
    </row>
    <row r="661" ht="15.75" customHeight="1">
      <c r="A661" s="180"/>
      <c r="B661" s="197"/>
      <c r="C661" s="152"/>
      <c r="D661" s="152"/>
      <c r="E661" s="152"/>
      <c r="F661" s="152"/>
      <c r="G661" s="197"/>
      <c r="H661" s="169"/>
      <c r="I661" s="152"/>
      <c r="J661" s="50"/>
      <c r="K661" s="50"/>
      <c r="L661" s="50"/>
      <c r="M661" s="50"/>
      <c r="N661" s="50"/>
      <c r="O661" s="197"/>
      <c r="P661" s="197"/>
      <c r="Q661" s="197"/>
      <c r="R661" s="197"/>
      <c r="S661" s="197"/>
      <c r="T661" s="197"/>
      <c r="U661" s="197"/>
      <c r="V661" s="197"/>
      <c r="W661" s="197"/>
      <c r="X661" s="197"/>
      <c r="Y661" s="197"/>
      <c r="Z661" s="197"/>
    </row>
    <row r="662" ht="15.75" customHeight="1">
      <c r="A662" s="180"/>
      <c r="B662" s="197"/>
      <c r="C662" s="152"/>
      <c r="D662" s="152"/>
      <c r="E662" s="152"/>
      <c r="F662" s="152"/>
      <c r="G662" s="197"/>
      <c r="H662" s="169"/>
      <c r="I662" s="152"/>
      <c r="J662" s="50"/>
      <c r="K662" s="50"/>
      <c r="L662" s="50"/>
      <c r="M662" s="50"/>
      <c r="N662" s="50"/>
      <c r="O662" s="197"/>
      <c r="P662" s="197"/>
      <c r="Q662" s="197"/>
      <c r="R662" s="197"/>
      <c r="S662" s="197"/>
      <c r="T662" s="197"/>
      <c r="U662" s="197"/>
      <c r="V662" s="197"/>
      <c r="W662" s="197"/>
      <c r="X662" s="197"/>
      <c r="Y662" s="197"/>
      <c r="Z662" s="197"/>
    </row>
    <row r="663" ht="15.75" customHeight="1">
      <c r="A663" s="180"/>
      <c r="B663" s="197"/>
      <c r="C663" s="152"/>
      <c r="D663" s="152"/>
      <c r="E663" s="152"/>
      <c r="F663" s="152"/>
      <c r="G663" s="197"/>
      <c r="H663" s="169"/>
      <c r="I663" s="152"/>
      <c r="J663" s="50"/>
      <c r="K663" s="50"/>
      <c r="L663" s="50"/>
      <c r="M663" s="50"/>
      <c r="N663" s="50"/>
      <c r="O663" s="197"/>
      <c r="P663" s="197"/>
      <c r="Q663" s="197"/>
      <c r="R663" s="197"/>
      <c r="S663" s="197"/>
      <c r="T663" s="197"/>
      <c r="U663" s="197"/>
      <c r="V663" s="197"/>
      <c r="W663" s="197"/>
      <c r="X663" s="197"/>
      <c r="Y663" s="197"/>
      <c r="Z663" s="197"/>
    </row>
    <row r="664" ht="15.75" customHeight="1">
      <c r="A664" s="180"/>
      <c r="B664" s="197"/>
      <c r="C664" s="152"/>
      <c r="D664" s="152"/>
      <c r="E664" s="152"/>
      <c r="F664" s="152"/>
      <c r="G664" s="197"/>
      <c r="H664" s="169"/>
      <c r="I664" s="152"/>
      <c r="J664" s="50"/>
      <c r="K664" s="50"/>
      <c r="L664" s="50"/>
      <c r="M664" s="50"/>
      <c r="N664" s="50"/>
      <c r="O664" s="197"/>
      <c r="P664" s="197"/>
      <c r="Q664" s="197"/>
      <c r="R664" s="197"/>
      <c r="S664" s="197"/>
      <c r="T664" s="197"/>
      <c r="U664" s="197"/>
      <c r="V664" s="197"/>
      <c r="W664" s="197"/>
      <c r="X664" s="197"/>
      <c r="Y664" s="197"/>
      <c r="Z664" s="197"/>
    </row>
    <row r="665" ht="15.75" customHeight="1">
      <c r="A665" s="180"/>
      <c r="B665" s="197"/>
      <c r="C665" s="152"/>
      <c r="D665" s="152"/>
      <c r="E665" s="152"/>
      <c r="F665" s="152"/>
      <c r="G665" s="197"/>
      <c r="H665" s="169"/>
      <c r="I665" s="152"/>
      <c r="J665" s="50"/>
      <c r="K665" s="50"/>
      <c r="L665" s="50"/>
      <c r="M665" s="50"/>
      <c r="N665" s="50"/>
      <c r="O665" s="197"/>
      <c r="P665" s="197"/>
      <c r="Q665" s="197"/>
      <c r="R665" s="197"/>
      <c r="S665" s="197"/>
      <c r="T665" s="197"/>
      <c r="U665" s="197"/>
      <c r="V665" s="197"/>
      <c r="W665" s="197"/>
      <c r="X665" s="197"/>
      <c r="Y665" s="197"/>
      <c r="Z665" s="197"/>
    </row>
    <row r="666" ht="15.75" customHeight="1">
      <c r="A666" s="180"/>
      <c r="B666" s="197"/>
      <c r="C666" s="152"/>
      <c r="D666" s="152"/>
      <c r="E666" s="152"/>
      <c r="F666" s="152"/>
      <c r="G666" s="197"/>
      <c r="H666" s="169"/>
      <c r="I666" s="152"/>
      <c r="J666" s="50"/>
      <c r="K666" s="50"/>
      <c r="L666" s="50"/>
      <c r="M666" s="50"/>
      <c r="N666" s="50"/>
      <c r="O666" s="197"/>
      <c r="P666" s="197"/>
      <c r="Q666" s="197"/>
      <c r="R666" s="197"/>
      <c r="S666" s="197"/>
      <c r="T666" s="197"/>
      <c r="U666" s="197"/>
      <c r="V666" s="197"/>
      <c r="W666" s="197"/>
      <c r="X666" s="197"/>
      <c r="Y666" s="197"/>
      <c r="Z666" s="197"/>
    </row>
    <row r="667" ht="15.75" customHeight="1">
      <c r="A667" s="180"/>
      <c r="B667" s="197"/>
      <c r="C667" s="152"/>
      <c r="D667" s="152"/>
      <c r="E667" s="152"/>
      <c r="F667" s="152"/>
      <c r="G667" s="197"/>
      <c r="H667" s="169"/>
      <c r="I667" s="152"/>
      <c r="J667" s="50"/>
      <c r="K667" s="50"/>
      <c r="L667" s="50"/>
      <c r="M667" s="50"/>
      <c r="N667" s="50"/>
      <c r="O667" s="197"/>
      <c r="P667" s="197"/>
      <c r="Q667" s="197"/>
      <c r="R667" s="197"/>
      <c r="S667" s="197"/>
      <c r="T667" s="197"/>
      <c r="U667" s="197"/>
      <c r="V667" s="197"/>
      <c r="W667" s="197"/>
      <c r="X667" s="197"/>
      <c r="Y667" s="197"/>
      <c r="Z667" s="197"/>
    </row>
    <row r="668" ht="15.75" customHeight="1">
      <c r="A668" s="180"/>
      <c r="B668" s="197"/>
      <c r="C668" s="152"/>
      <c r="D668" s="152"/>
      <c r="E668" s="152"/>
      <c r="F668" s="152"/>
      <c r="G668" s="197"/>
      <c r="H668" s="169"/>
      <c r="I668" s="152"/>
      <c r="J668" s="50"/>
      <c r="K668" s="50"/>
      <c r="L668" s="50"/>
      <c r="M668" s="50"/>
      <c r="N668" s="50"/>
      <c r="O668" s="197"/>
      <c r="P668" s="197"/>
      <c r="Q668" s="197"/>
      <c r="R668" s="197"/>
      <c r="S668" s="197"/>
      <c r="T668" s="197"/>
      <c r="U668" s="197"/>
      <c r="V668" s="197"/>
      <c r="W668" s="197"/>
      <c r="X668" s="197"/>
      <c r="Y668" s="197"/>
      <c r="Z668" s="197"/>
    </row>
    <row r="669" ht="15.75" customHeight="1">
      <c r="A669" s="180"/>
      <c r="B669" s="197"/>
      <c r="C669" s="152"/>
      <c r="D669" s="152"/>
      <c r="E669" s="152"/>
      <c r="F669" s="152"/>
      <c r="G669" s="197"/>
      <c r="H669" s="169"/>
      <c r="I669" s="152"/>
      <c r="J669" s="50"/>
      <c r="K669" s="50"/>
      <c r="L669" s="50"/>
      <c r="M669" s="50"/>
      <c r="N669" s="50"/>
      <c r="O669" s="197"/>
      <c r="P669" s="197"/>
      <c r="Q669" s="197"/>
      <c r="R669" s="197"/>
      <c r="S669" s="197"/>
      <c r="T669" s="197"/>
      <c r="U669" s="197"/>
      <c r="V669" s="197"/>
      <c r="W669" s="197"/>
      <c r="X669" s="197"/>
      <c r="Y669" s="197"/>
      <c r="Z669" s="197"/>
    </row>
    <row r="670" ht="15.75" customHeight="1">
      <c r="A670" s="180"/>
      <c r="B670" s="197"/>
      <c r="C670" s="152"/>
      <c r="D670" s="152"/>
      <c r="E670" s="152"/>
      <c r="F670" s="152"/>
      <c r="G670" s="197"/>
      <c r="H670" s="169"/>
      <c r="I670" s="152"/>
      <c r="J670" s="50"/>
      <c r="K670" s="50"/>
      <c r="L670" s="50"/>
      <c r="M670" s="50"/>
      <c r="N670" s="50"/>
      <c r="O670" s="197"/>
      <c r="P670" s="197"/>
      <c r="Q670" s="197"/>
      <c r="R670" s="197"/>
      <c r="S670" s="197"/>
      <c r="T670" s="197"/>
      <c r="U670" s="197"/>
      <c r="V670" s="197"/>
      <c r="W670" s="197"/>
      <c r="X670" s="197"/>
      <c r="Y670" s="197"/>
      <c r="Z670" s="197"/>
    </row>
    <row r="671" ht="15.75" customHeight="1">
      <c r="A671" s="180"/>
      <c r="B671" s="197"/>
      <c r="C671" s="197"/>
      <c r="D671" s="152"/>
      <c r="E671" s="152"/>
      <c r="F671" s="152"/>
      <c r="G671" s="197"/>
      <c r="H671" s="169"/>
      <c r="I671" s="152"/>
      <c r="J671" s="50"/>
      <c r="K671" s="50"/>
      <c r="L671" s="50"/>
      <c r="M671" s="50"/>
      <c r="N671" s="50"/>
      <c r="O671" s="197"/>
      <c r="P671" s="197"/>
      <c r="Q671" s="197"/>
      <c r="R671" s="197"/>
      <c r="S671" s="197"/>
      <c r="T671" s="197"/>
      <c r="U671" s="197"/>
      <c r="V671" s="197"/>
      <c r="W671" s="197"/>
      <c r="X671" s="197"/>
      <c r="Y671" s="197"/>
      <c r="Z671" s="197"/>
    </row>
    <row r="672" ht="15.75" customHeight="1">
      <c r="A672" s="180"/>
      <c r="B672" s="197"/>
      <c r="C672" s="152"/>
      <c r="D672" s="152"/>
      <c r="E672" s="152"/>
      <c r="F672" s="152"/>
      <c r="G672" s="197"/>
      <c r="H672" s="197"/>
      <c r="I672" s="152"/>
      <c r="J672" s="50"/>
      <c r="K672" s="50"/>
      <c r="L672" s="50"/>
      <c r="M672" s="50"/>
      <c r="N672" s="50"/>
      <c r="O672" s="197"/>
      <c r="P672" s="197"/>
      <c r="Q672" s="197"/>
      <c r="R672" s="197"/>
      <c r="S672" s="197"/>
      <c r="T672" s="197"/>
      <c r="U672" s="197"/>
      <c r="V672" s="197"/>
      <c r="W672" s="197"/>
      <c r="X672" s="197"/>
      <c r="Y672" s="197"/>
      <c r="Z672" s="197"/>
    </row>
    <row r="673" ht="15.75" customHeight="1">
      <c r="A673" s="180"/>
      <c r="B673" s="197"/>
      <c r="C673" s="152"/>
      <c r="D673" s="152"/>
      <c r="E673" s="152"/>
      <c r="F673" s="152"/>
      <c r="G673" s="197"/>
      <c r="H673" s="197"/>
      <c r="I673" s="152"/>
      <c r="J673" s="50"/>
      <c r="K673" s="50"/>
      <c r="L673" s="50"/>
      <c r="M673" s="50"/>
      <c r="N673" s="50"/>
      <c r="O673" s="197"/>
      <c r="P673" s="197"/>
      <c r="Q673" s="197"/>
      <c r="R673" s="197"/>
      <c r="S673" s="197"/>
      <c r="T673" s="197"/>
      <c r="U673" s="197"/>
      <c r="V673" s="197"/>
      <c r="W673" s="197"/>
      <c r="X673" s="197"/>
      <c r="Y673" s="197"/>
      <c r="Z673" s="197"/>
    </row>
    <row r="674" ht="15.75" customHeight="1">
      <c r="A674" s="180"/>
      <c r="B674" s="197"/>
      <c r="C674" s="152"/>
      <c r="D674" s="152"/>
      <c r="E674" s="152"/>
      <c r="F674" s="152"/>
      <c r="G674" s="197"/>
      <c r="H674" s="169"/>
      <c r="I674" s="152"/>
      <c r="J674" s="50"/>
      <c r="K674" s="50"/>
      <c r="L674" s="50"/>
      <c r="M674" s="50"/>
      <c r="N674" s="50"/>
      <c r="O674" s="197"/>
      <c r="P674" s="197"/>
      <c r="Q674" s="197"/>
      <c r="R674" s="197"/>
      <c r="S674" s="197"/>
      <c r="T674" s="197"/>
      <c r="U674" s="197"/>
      <c r="V674" s="197"/>
      <c r="W674" s="197"/>
      <c r="X674" s="197"/>
      <c r="Y674" s="197"/>
      <c r="Z674" s="197"/>
    </row>
    <row r="675" ht="15.75" customHeight="1">
      <c r="A675" s="180"/>
      <c r="B675" s="197"/>
      <c r="C675" s="152"/>
      <c r="D675" s="152"/>
      <c r="E675" s="152"/>
      <c r="F675" s="152"/>
      <c r="G675" s="197"/>
      <c r="H675" s="169"/>
      <c r="I675" s="152"/>
      <c r="J675" s="50"/>
      <c r="K675" s="50"/>
      <c r="L675" s="50"/>
      <c r="M675" s="50"/>
      <c r="N675" s="50"/>
      <c r="O675" s="197"/>
      <c r="P675" s="197"/>
      <c r="Q675" s="197"/>
      <c r="R675" s="197"/>
      <c r="S675" s="197"/>
      <c r="T675" s="197"/>
      <c r="U675" s="197"/>
      <c r="V675" s="197"/>
      <c r="W675" s="197"/>
      <c r="X675" s="197"/>
      <c r="Y675" s="197"/>
      <c r="Z675" s="197"/>
    </row>
    <row r="676" ht="15.75" customHeight="1">
      <c r="A676" s="180"/>
      <c r="B676" s="197"/>
      <c r="C676" s="152"/>
      <c r="D676" s="152"/>
      <c r="E676" s="152"/>
      <c r="F676" s="152"/>
      <c r="G676" s="197"/>
      <c r="H676" s="197"/>
      <c r="I676" s="152"/>
      <c r="J676" s="50"/>
      <c r="K676" s="50"/>
      <c r="L676" s="50"/>
      <c r="M676" s="50"/>
      <c r="N676" s="50"/>
      <c r="O676" s="197"/>
      <c r="P676" s="197"/>
      <c r="Q676" s="197"/>
      <c r="R676" s="197"/>
      <c r="S676" s="197"/>
      <c r="T676" s="197"/>
      <c r="U676" s="197"/>
      <c r="V676" s="197"/>
      <c r="W676" s="197"/>
      <c r="X676" s="197"/>
      <c r="Y676" s="197"/>
      <c r="Z676" s="197"/>
    </row>
    <row r="677" ht="15.75" customHeight="1">
      <c r="A677" s="180"/>
      <c r="B677" s="197"/>
      <c r="C677" s="152"/>
      <c r="D677" s="152"/>
      <c r="E677" s="152"/>
      <c r="F677" s="152"/>
      <c r="G677" s="197"/>
      <c r="H677" s="169"/>
      <c r="I677" s="152"/>
      <c r="J677" s="50"/>
      <c r="K677" s="50"/>
      <c r="L677" s="50"/>
      <c r="M677" s="50"/>
      <c r="N677" s="50"/>
      <c r="O677" s="197"/>
      <c r="P677" s="197"/>
      <c r="Q677" s="197"/>
      <c r="R677" s="197"/>
      <c r="S677" s="197"/>
      <c r="T677" s="197"/>
      <c r="U677" s="197"/>
      <c r="V677" s="197"/>
      <c r="W677" s="197"/>
      <c r="X677" s="197"/>
      <c r="Y677" s="197"/>
      <c r="Z677" s="197"/>
    </row>
    <row r="678" ht="15.75" customHeight="1">
      <c r="A678" s="180"/>
      <c r="B678" s="197"/>
      <c r="C678" s="152"/>
      <c r="D678" s="152"/>
      <c r="E678" s="152"/>
      <c r="F678" s="152"/>
      <c r="G678" s="197"/>
      <c r="H678" s="169"/>
      <c r="I678" s="152"/>
      <c r="J678" s="50"/>
      <c r="K678" s="50"/>
      <c r="L678" s="50"/>
      <c r="M678" s="50"/>
      <c r="N678" s="50"/>
      <c r="O678" s="197"/>
      <c r="P678" s="197"/>
      <c r="Q678" s="197"/>
      <c r="R678" s="197"/>
      <c r="S678" s="197"/>
      <c r="T678" s="197"/>
      <c r="U678" s="197"/>
      <c r="V678" s="197"/>
      <c r="W678" s="197"/>
      <c r="X678" s="197"/>
      <c r="Y678" s="197"/>
      <c r="Z678" s="197"/>
    </row>
    <row r="679" ht="15.75" customHeight="1">
      <c r="A679" s="180"/>
      <c r="B679" s="197"/>
      <c r="C679" s="152"/>
      <c r="D679" s="152"/>
      <c r="E679" s="152"/>
      <c r="F679" s="152"/>
      <c r="G679" s="197"/>
      <c r="H679" s="169"/>
      <c r="I679" s="152"/>
      <c r="J679" s="50"/>
      <c r="K679" s="50"/>
      <c r="L679" s="50"/>
      <c r="M679" s="50"/>
      <c r="N679" s="50"/>
      <c r="O679" s="197"/>
      <c r="P679" s="197"/>
      <c r="Q679" s="197"/>
      <c r="R679" s="197"/>
      <c r="S679" s="197"/>
      <c r="T679" s="197"/>
      <c r="U679" s="197"/>
      <c r="V679" s="197"/>
      <c r="W679" s="197"/>
      <c r="X679" s="197"/>
      <c r="Y679" s="197"/>
      <c r="Z679" s="197"/>
    </row>
    <row r="680" ht="15.75" customHeight="1">
      <c r="A680" s="180"/>
      <c r="B680" s="197"/>
      <c r="C680" s="152"/>
      <c r="D680" s="152"/>
      <c r="E680" s="152"/>
      <c r="F680" s="152"/>
      <c r="G680" s="197"/>
      <c r="H680" s="169"/>
      <c r="I680" s="152"/>
      <c r="J680" s="50"/>
      <c r="K680" s="50"/>
      <c r="L680" s="50"/>
      <c r="M680" s="50"/>
      <c r="N680" s="50"/>
      <c r="O680" s="197"/>
      <c r="P680" s="197"/>
      <c r="Q680" s="197"/>
      <c r="R680" s="197"/>
      <c r="S680" s="197"/>
      <c r="T680" s="197"/>
      <c r="U680" s="197"/>
      <c r="V680" s="197"/>
      <c r="W680" s="197"/>
      <c r="X680" s="197"/>
      <c r="Y680" s="197"/>
      <c r="Z680" s="197"/>
    </row>
    <row r="681" ht="15.75" customHeight="1">
      <c r="A681" s="180"/>
      <c r="B681" s="197"/>
      <c r="C681" s="152"/>
      <c r="D681" s="152"/>
      <c r="E681" s="152"/>
      <c r="F681" s="152"/>
      <c r="G681" s="197"/>
      <c r="H681" s="169"/>
      <c r="I681" s="152"/>
      <c r="J681" s="50"/>
      <c r="K681" s="50"/>
      <c r="L681" s="50"/>
      <c r="M681" s="50"/>
      <c r="N681" s="50"/>
      <c r="O681" s="197"/>
      <c r="P681" s="197"/>
      <c r="Q681" s="197"/>
      <c r="R681" s="197"/>
      <c r="S681" s="197"/>
      <c r="T681" s="197"/>
      <c r="U681" s="197"/>
      <c r="V681" s="197"/>
      <c r="W681" s="197"/>
      <c r="X681" s="197"/>
      <c r="Y681" s="197"/>
      <c r="Z681" s="197"/>
    </row>
    <row r="682" ht="15.75" customHeight="1">
      <c r="A682" s="180"/>
      <c r="B682" s="197"/>
      <c r="C682" s="152"/>
      <c r="D682" s="152"/>
      <c r="E682" s="152"/>
      <c r="F682" s="152"/>
      <c r="G682" s="197"/>
      <c r="H682" s="169"/>
      <c r="I682" s="152"/>
      <c r="J682" s="50"/>
      <c r="K682" s="50"/>
      <c r="L682" s="50"/>
      <c r="M682" s="50"/>
      <c r="N682" s="50"/>
      <c r="O682" s="197"/>
      <c r="P682" s="197"/>
      <c r="Q682" s="197"/>
      <c r="R682" s="197"/>
      <c r="S682" s="197"/>
      <c r="T682" s="197"/>
      <c r="U682" s="197"/>
      <c r="V682" s="197"/>
      <c r="W682" s="197"/>
      <c r="X682" s="197"/>
      <c r="Y682" s="197"/>
      <c r="Z682" s="197"/>
    </row>
    <row r="683" ht="15.75" customHeight="1">
      <c r="A683" s="180"/>
      <c r="B683" s="197"/>
      <c r="C683" s="152"/>
      <c r="D683" s="152"/>
      <c r="E683" s="152"/>
      <c r="F683" s="152"/>
      <c r="G683" s="197"/>
      <c r="H683" s="169"/>
      <c r="I683" s="152"/>
      <c r="J683" s="50"/>
      <c r="K683" s="50"/>
      <c r="L683" s="50"/>
      <c r="M683" s="50"/>
      <c r="N683" s="50"/>
      <c r="O683" s="197"/>
      <c r="P683" s="197"/>
      <c r="Q683" s="197"/>
      <c r="R683" s="197"/>
      <c r="S683" s="197"/>
      <c r="T683" s="197"/>
      <c r="U683" s="197"/>
      <c r="V683" s="197"/>
      <c r="W683" s="197"/>
      <c r="X683" s="197"/>
      <c r="Y683" s="197"/>
      <c r="Z683" s="197"/>
    </row>
    <row r="684" ht="15.75" customHeight="1">
      <c r="A684" s="180"/>
      <c r="B684" s="197"/>
      <c r="C684" s="152"/>
      <c r="D684" s="152"/>
      <c r="E684" s="152"/>
      <c r="F684" s="152"/>
      <c r="G684" s="197"/>
      <c r="H684" s="169"/>
      <c r="I684" s="152"/>
      <c r="J684" s="50"/>
      <c r="K684" s="50"/>
      <c r="L684" s="50"/>
      <c r="M684" s="50"/>
      <c r="N684" s="50"/>
      <c r="O684" s="197"/>
      <c r="P684" s="197"/>
      <c r="Q684" s="197"/>
      <c r="R684" s="197"/>
      <c r="S684" s="197"/>
      <c r="T684" s="197"/>
      <c r="U684" s="197"/>
      <c r="V684" s="197"/>
      <c r="W684" s="197"/>
      <c r="X684" s="197"/>
      <c r="Y684" s="197"/>
      <c r="Z684" s="197"/>
    </row>
    <row r="685" ht="15.75" customHeight="1">
      <c r="A685" s="180"/>
      <c r="B685" s="197"/>
      <c r="C685" s="152"/>
      <c r="D685" s="152"/>
      <c r="E685" s="152"/>
      <c r="F685" s="152"/>
      <c r="G685" s="197"/>
      <c r="H685" s="169"/>
      <c r="I685" s="152"/>
      <c r="J685" s="50"/>
      <c r="K685" s="50"/>
      <c r="L685" s="50"/>
      <c r="M685" s="50"/>
      <c r="N685" s="50"/>
      <c r="O685" s="197"/>
      <c r="P685" s="197"/>
      <c r="Q685" s="197"/>
      <c r="R685" s="197"/>
      <c r="S685" s="197"/>
      <c r="T685" s="197"/>
      <c r="U685" s="197"/>
      <c r="V685" s="197"/>
      <c r="W685" s="197"/>
      <c r="X685" s="197"/>
      <c r="Y685" s="197"/>
      <c r="Z685" s="197"/>
    </row>
    <row r="686" ht="15.75" customHeight="1">
      <c r="A686" s="180"/>
      <c r="B686" s="197"/>
      <c r="C686" s="152"/>
      <c r="D686" s="152"/>
      <c r="E686" s="152"/>
      <c r="F686" s="152"/>
      <c r="G686" s="197"/>
      <c r="H686" s="169"/>
      <c r="I686" s="152"/>
      <c r="J686" s="50"/>
      <c r="K686" s="50"/>
      <c r="L686" s="50"/>
      <c r="M686" s="50"/>
      <c r="N686" s="50"/>
      <c r="O686" s="197"/>
      <c r="P686" s="197"/>
      <c r="Q686" s="197"/>
      <c r="R686" s="197"/>
      <c r="S686" s="197"/>
      <c r="T686" s="197"/>
      <c r="U686" s="197"/>
      <c r="V686" s="197"/>
      <c r="W686" s="197"/>
      <c r="X686" s="197"/>
      <c r="Y686" s="197"/>
      <c r="Z686" s="197"/>
    </row>
    <row r="687" ht="15.75" customHeight="1">
      <c r="A687" s="180"/>
      <c r="B687" s="197"/>
      <c r="C687" s="152"/>
      <c r="D687" s="152"/>
      <c r="E687" s="197"/>
      <c r="F687" s="197"/>
      <c r="G687" s="197"/>
      <c r="H687" s="169"/>
      <c r="I687" s="152"/>
      <c r="J687" s="50"/>
      <c r="K687" s="50"/>
      <c r="L687" s="50"/>
      <c r="M687" s="50"/>
      <c r="N687" s="50"/>
      <c r="O687" s="197"/>
      <c r="P687" s="197"/>
      <c r="Q687" s="197"/>
      <c r="R687" s="197"/>
      <c r="S687" s="197"/>
      <c r="T687" s="197"/>
      <c r="U687" s="197"/>
      <c r="V687" s="197"/>
      <c r="W687" s="197"/>
      <c r="X687" s="197"/>
      <c r="Y687" s="197"/>
      <c r="Z687" s="197"/>
    </row>
    <row r="688" ht="15.75" customHeight="1">
      <c r="A688" s="180"/>
      <c r="B688" s="197"/>
      <c r="C688" s="152"/>
      <c r="D688" s="152"/>
      <c r="E688" s="152"/>
      <c r="F688" s="152"/>
      <c r="G688" s="197"/>
      <c r="H688" s="169"/>
      <c r="I688" s="152"/>
      <c r="J688" s="50"/>
      <c r="K688" s="50"/>
      <c r="L688" s="50"/>
      <c r="M688" s="50"/>
      <c r="N688" s="50"/>
      <c r="O688" s="197"/>
      <c r="P688" s="197"/>
      <c r="Q688" s="197"/>
      <c r="R688" s="197"/>
      <c r="S688" s="197"/>
      <c r="T688" s="197"/>
      <c r="U688" s="197"/>
      <c r="V688" s="197"/>
      <c r="W688" s="197"/>
      <c r="X688" s="197"/>
      <c r="Y688" s="197"/>
      <c r="Z688" s="197"/>
    </row>
    <row r="689" ht="15.75" customHeight="1">
      <c r="A689" s="180"/>
      <c r="B689" s="197"/>
      <c r="C689" s="152"/>
      <c r="D689" s="152"/>
      <c r="E689" s="152"/>
      <c r="F689" s="152"/>
      <c r="G689" s="197"/>
      <c r="H689" s="197"/>
      <c r="I689" s="152"/>
      <c r="J689" s="50"/>
      <c r="K689" s="50"/>
      <c r="L689" s="50"/>
      <c r="M689" s="50"/>
      <c r="N689" s="50"/>
      <c r="O689" s="197"/>
      <c r="P689" s="197"/>
      <c r="Q689" s="197"/>
      <c r="R689" s="197"/>
      <c r="S689" s="197"/>
      <c r="T689" s="197"/>
      <c r="U689" s="197"/>
      <c r="V689" s="197"/>
      <c r="W689" s="197"/>
      <c r="X689" s="197"/>
      <c r="Y689" s="197"/>
      <c r="Z689" s="197"/>
    </row>
    <row r="690" ht="15.75" customHeight="1">
      <c r="A690" s="180"/>
      <c r="B690" s="197"/>
      <c r="C690" s="152"/>
      <c r="D690" s="152"/>
      <c r="E690" s="152"/>
      <c r="F690" s="152"/>
      <c r="G690" s="197"/>
      <c r="H690" s="169"/>
      <c r="I690" s="152"/>
      <c r="J690" s="50"/>
      <c r="K690" s="50"/>
      <c r="L690" s="50"/>
      <c r="M690" s="50"/>
      <c r="N690" s="50"/>
      <c r="O690" s="197"/>
      <c r="P690" s="197"/>
      <c r="Q690" s="197"/>
      <c r="R690" s="197"/>
      <c r="S690" s="197"/>
      <c r="T690" s="197"/>
      <c r="U690" s="197"/>
      <c r="V690" s="197"/>
      <c r="W690" s="197"/>
      <c r="X690" s="197"/>
      <c r="Y690" s="197"/>
      <c r="Z690" s="197"/>
    </row>
    <row r="691" ht="15.75" customHeight="1">
      <c r="A691" s="180"/>
      <c r="B691" s="197"/>
      <c r="C691" s="152"/>
      <c r="D691" s="152"/>
      <c r="E691" s="152"/>
      <c r="F691" s="152"/>
      <c r="G691" s="197"/>
      <c r="H691" s="169"/>
      <c r="I691" s="152"/>
      <c r="J691" s="50"/>
      <c r="K691" s="50"/>
      <c r="L691" s="50"/>
      <c r="M691" s="50"/>
      <c r="N691" s="50"/>
      <c r="O691" s="197"/>
      <c r="P691" s="197"/>
      <c r="Q691" s="197"/>
      <c r="R691" s="197"/>
      <c r="S691" s="197"/>
      <c r="T691" s="197"/>
      <c r="U691" s="197"/>
      <c r="V691" s="197"/>
      <c r="W691" s="197"/>
      <c r="X691" s="197"/>
      <c r="Y691" s="197"/>
      <c r="Z691" s="197"/>
    </row>
    <row r="692" ht="15.75" customHeight="1">
      <c r="A692" s="180"/>
      <c r="B692" s="197"/>
      <c r="C692" s="152"/>
      <c r="D692" s="152"/>
      <c r="E692" s="152"/>
      <c r="F692" s="152"/>
      <c r="G692" s="197"/>
      <c r="H692" s="169"/>
      <c r="I692" s="152"/>
      <c r="J692" s="50"/>
      <c r="K692" s="50"/>
      <c r="L692" s="50"/>
      <c r="M692" s="50"/>
      <c r="N692" s="50"/>
      <c r="O692" s="197"/>
      <c r="P692" s="197"/>
      <c r="Q692" s="197"/>
      <c r="R692" s="197"/>
      <c r="S692" s="197"/>
      <c r="T692" s="197"/>
      <c r="U692" s="197"/>
      <c r="V692" s="197"/>
      <c r="W692" s="197"/>
      <c r="X692" s="197"/>
      <c r="Y692" s="197"/>
      <c r="Z692" s="197"/>
    </row>
    <row r="693" ht="15.75" customHeight="1">
      <c r="A693" s="180"/>
      <c r="B693" s="197"/>
      <c r="C693" s="152"/>
      <c r="D693" s="152"/>
      <c r="E693" s="152"/>
      <c r="F693" s="152"/>
      <c r="G693" s="197"/>
      <c r="H693" s="169"/>
      <c r="I693" s="152"/>
      <c r="J693" s="50"/>
      <c r="K693" s="50"/>
      <c r="L693" s="50"/>
      <c r="M693" s="50"/>
      <c r="N693" s="50"/>
      <c r="O693" s="197"/>
      <c r="P693" s="197"/>
      <c r="Q693" s="197"/>
      <c r="R693" s="197"/>
      <c r="S693" s="197"/>
      <c r="T693" s="197"/>
      <c r="U693" s="197"/>
      <c r="V693" s="197"/>
      <c r="W693" s="197"/>
      <c r="X693" s="197"/>
      <c r="Y693" s="197"/>
      <c r="Z693" s="197"/>
    </row>
    <row r="694" ht="15.75" customHeight="1">
      <c r="A694" s="180"/>
      <c r="B694" s="197"/>
      <c r="C694" s="197"/>
      <c r="D694" s="152"/>
      <c r="E694" s="152"/>
      <c r="F694" s="152"/>
      <c r="G694" s="197"/>
      <c r="H694" s="197"/>
      <c r="I694" s="152"/>
      <c r="J694" s="50"/>
      <c r="K694" s="50"/>
      <c r="L694" s="50"/>
      <c r="M694" s="50"/>
      <c r="N694" s="50"/>
      <c r="O694" s="197"/>
      <c r="P694" s="197"/>
      <c r="Q694" s="197"/>
      <c r="R694" s="197"/>
      <c r="S694" s="197"/>
      <c r="T694" s="197"/>
      <c r="U694" s="197"/>
      <c r="V694" s="197"/>
      <c r="W694" s="197"/>
      <c r="X694" s="197"/>
      <c r="Y694" s="197"/>
      <c r="Z694" s="197"/>
    </row>
    <row r="695" ht="15.75" customHeight="1">
      <c r="A695" s="180"/>
      <c r="B695" s="197"/>
      <c r="C695" s="152"/>
      <c r="D695" s="152"/>
      <c r="E695" s="152"/>
      <c r="F695" s="152"/>
      <c r="G695" s="197"/>
      <c r="H695" s="169"/>
      <c r="I695" s="152"/>
      <c r="J695" s="50"/>
      <c r="K695" s="50"/>
      <c r="L695" s="50"/>
      <c r="M695" s="50"/>
      <c r="N695" s="50"/>
      <c r="O695" s="197"/>
      <c r="P695" s="197"/>
      <c r="Q695" s="197"/>
      <c r="R695" s="197"/>
      <c r="S695" s="197"/>
      <c r="T695" s="197"/>
      <c r="U695" s="197"/>
      <c r="V695" s="197"/>
      <c r="W695" s="197"/>
      <c r="X695" s="197"/>
      <c r="Y695" s="197"/>
      <c r="Z695" s="197"/>
    </row>
    <row r="696" ht="15.75" customHeight="1">
      <c r="A696" s="180"/>
      <c r="B696" s="197"/>
      <c r="C696" s="152"/>
      <c r="D696" s="152"/>
      <c r="E696" s="152"/>
      <c r="F696" s="152"/>
      <c r="G696" s="197"/>
      <c r="H696" s="169"/>
      <c r="I696" s="152"/>
      <c r="J696" s="50"/>
      <c r="K696" s="50"/>
      <c r="L696" s="50"/>
      <c r="M696" s="50"/>
      <c r="N696" s="50"/>
      <c r="O696" s="197"/>
      <c r="P696" s="197"/>
      <c r="Q696" s="197"/>
      <c r="R696" s="197"/>
      <c r="S696" s="197"/>
      <c r="T696" s="197"/>
      <c r="U696" s="197"/>
      <c r="V696" s="197"/>
      <c r="W696" s="197"/>
      <c r="X696" s="197"/>
      <c r="Y696" s="197"/>
      <c r="Z696" s="197"/>
    </row>
    <row r="697" ht="15.75" customHeight="1">
      <c r="A697" s="180"/>
      <c r="B697" s="197"/>
      <c r="C697" s="152"/>
      <c r="D697" s="152"/>
      <c r="E697" s="152"/>
      <c r="F697" s="152"/>
      <c r="G697" s="197"/>
      <c r="H697" s="169"/>
      <c r="I697" s="152"/>
      <c r="J697" s="50"/>
      <c r="K697" s="50"/>
      <c r="L697" s="50"/>
      <c r="M697" s="50"/>
      <c r="N697" s="50"/>
      <c r="O697" s="197"/>
      <c r="P697" s="197"/>
      <c r="Q697" s="197"/>
      <c r="R697" s="197"/>
      <c r="S697" s="197"/>
      <c r="T697" s="197"/>
      <c r="U697" s="197"/>
      <c r="V697" s="197"/>
      <c r="W697" s="197"/>
      <c r="X697" s="197"/>
      <c r="Y697" s="197"/>
      <c r="Z697" s="197"/>
    </row>
    <row r="698" ht="15.75" customHeight="1">
      <c r="A698" s="180"/>
      <c r="B698" s="197"/>
      <c r="C698" s="152"/>
      <c r="D698" s="152"/>
      <c r="E698" s="152"/>
      <c r="F698" s="152"/>
      <c r="G698" s="197"/>
      <c r="H698" s="169"/>
      <c r="I698" s="152"/>
      <c r="J698" s="50"/>
      <c r="K698" s="50"/>
      <c r="L698" s="50"/>
      <c r="M698" s="50"/>
      <c r="N698" s="50"/>
      <c r="O698" s="197"/>
      <c r="P698" s="197"/>
      <c r="Q698" s="197"/>
      <c r="R698" s="197"/>
      <c r="S698" s="197"/>
      <c r="T698" s="197"/>
      <c r="U698" s="197"/>
      <c r="V698" s="197"/>
      <c r="W698" s="197"/>
      <c r="X698" s="197"/>
      <c r="Y698" s="197"/>
      <c r="Z698" s="197"/>
    </row>
    <row r="699" ht="15.75" customHeight="1">
      <c r="A699" s="180"/>
      <c r="B699" s="197"/>
      <c r="C699" s="152"/>
      <c r="D699" s="152"/>
      <c r="E699" s="152"/>
      <c r="F699" s="152"/>
      <c r="G699" s="197"/>
      <c r="H699" s="169"/>
      <c r="I699" s="152"/>
      <c r="J699" s="50"/>
      <c r="K699" s="50"/>
      <c r="L699" s="50"/>
      <c r="M699" s="50"/>
      <c r="N699" s="50"/>
      <c r="O699" s="197"/>
      <c r="P699" s="197"/>
      <c r="Q699" s="197"/>
      <c r="R699" s="197"/>
      <c r="S699" s="197"/>
      <c r="T699" s="197"/>
      <c r="U699" s="197"/>
      <c r="V699" s="197"/>
      <c r="W699" s="197"/>
      <c r="X699" s="197"/>
      <c r="Y699" s="197"/>
      <c r="Z699" s="197"/>
    </row>
    <row r="700" ht="15.75" customHeight="1">
      <c r="A700" s="180"/>
      <c r="B700" s="197"/>
      <c r="C700" s="152"/>
      <c r="D700" s="152"/>
      <c r="E700" s="152"/>
      <c r="F700" s="152"/>
      <c r="G700" s="197"/>
      <c r="H700" s="169"/>
      <c r="I700" s="152"/>
      <c r="J700" s="50"/>
      <c r="K700" s="50"/>
      <c r="L700" s="50"/>
      <c r="M700" s="50"/>
      <c r="N700" s="50"/>
      <c r="O700" s="197"/>
      <c r="P700" s="197"/>
      <c r="Q700" s="197"/>
      <c r="R700" s="197"/>
      <c r="S700" s="197"/>
      <c r="T700" s="197"/>
      <c r="U700" s="197"/>
      <c r="V700" s="197"/>
      <c r="W700" s="197"/>
      <c r="X700" s="197"/>
      <c r="Y700" s="197"/>
      <c r="Z700" s="197"/>
    </row>
    <row r="701" ht="15.75" customHeight="1">
      <c r="A701" s="180"/>
      <c r="B701" s="197"/>
      <c r="C701" s="152"/>
      <c r="D701" s="152"/>
      <c r="E701" s="152"/>
      <c r="F701" s="152"/>
      <c r="G701" s="197"/>
      <c r="H701" s="169"/>
      <c r="I701" s="152"/>
      <c r="J701" s="50"/>
      <c r="K701" s="50"/>
      <c r="L701" s="50"/>
      <c r="M701" s="50"/>
      <c r="N701" s="50"/>
      <c r="O701" s="197"/>
      <c r="P701" s="197"/>
      <c r="Q701" s="197"/>
      <c r="R701" s="197"/>
      <c r="S701" s="197"/>
      <c r="T701" s="197"/>
      <c r="U701" s="197"/>
      <c r="V701" s="197"/>
      <c r="W701" s="197"/>
      <c r="X701" s="197"/>
      <c r="Y701" s="197"/>
      <c r="Z701" s="197"/>
    </row>
    <row r="702" ht="15.75" customHeight="1">
      <c r="A702" s="180"/>
      <c r="B702" s="197"/>
      <c r="C702" s="152"/>
      <c r="D702" s="152"/>
      <c r="E702" s="152"/>
      <c r="F702" s="152"/>
      <c r="G702" s="197"/>
      <c r="H702" s="169"/>
      <c r="I702" s="152"/>
      <c r="J702" s="50"/>
      <c r="K702" s="50"/>
      <c r="L702" s="50"/>
      <c r="M702" s="50"/>
      <c r="N702" s="50"/>
      <c r="O702" s="197"/>
      <c r="P702" s="197"/>
      <c r="Q702" s="197"/>
      <c r="R702" s="197"/>
      <c r="S702" s="197"/>
      <c r="T702" s="197"/>
      <c r="U702" s="197"/>
      <c r="V702" s="197"/>
      <c r="W702" s="197"/>
      <c r="X702" s="197"/>
      <c r="Y702" s="197"/>
      <c r="Z702" s="197"/>
    </row>
    <row r="703" ht="15.75" customHeight="1">
      <c r="A703" s="180"/>
      <c r="B703" s="197"/>
      <c r="C703" s="197"/>
      <c r="D703" s="152"/>
      <c r="E703" s="152"/>
      <c r="F703" s="152"/>
      <c r="G703" s="197"/>
      <c r="H703" s="169"/>
      <c r="I703" s="152"/>
      <c r="J703" s="50"/>
      <c r="K703" s="50"/>
      <c r="L703" s="50"/>
      <c r="M703" s="50"/>
      <c r="N703" s="50"/>
      <c r="O703" s="197"/>
      <c r="P703" s="197"/>
      <c r="Q703" s="197"/>
      <c r="R703" s="197"/>
      <c r="S703" s="197"/>
      <c r="T703" s="197"/>
      <c r="U703" s="197"/>
      <c r="V703" s="197"/>
      <c r="W703" s="197"/>
      <c r="X703" s="197"/>
      <c r="Y703" s="197"/>
      <c r="Z703" s="197"/>
    </row>
    <row r="704" ht="15.75" customHeight="1">
      <c r="A704" s="180"/>
      <c r="B704" s="197"/>
      <c r="C704" s="152"/>
      <c r="D704" s="152"/>
      <c r="E704" s="152"/>
      <c r="F704" s="152"/>
      <c r="G704" s="197"/>
      <c r="H704" s="169"/>
      <c r="I704" s="152"/>
      <c r="J704" s="50"/>
      <c r="K704" s="50"/>
      <c r="L704" s="50"/>
      <c r="M704" s="50"/>
      <c r="N704" s="50"/>
      <c r="O704" s="197"/>
      <c r="P704" s="197"/>
      <c r="Q704" s="197"/>
      <c r="R704" s="197"/>
      <c r="S704" s="197"/>
      <c r="T704" s="197"/>
      <c r="U704" s="197"/>
      <c r="V704" s="197"/>
      <c r="W704" s="197"/>
      <c r="X704" s="197"/>
      <c r="Y704" s="197"/>
      <c r="Z704" s="197"/>
    </row>
    <row r="705" ht="15.75" customHeight="1">
      <c r="A705" s="180"/>
      <c r="B705" s="197"/>
      <c r="C705" s="152"/>
      <c r="D705" s="152"/>
      <c r="E705" s="152"/>
      <c r="F705" s="152"/>
      <c r="G705" s="197"/>
      <c r="H705" s="169"/>
      <c r="I705" s="152"/>
      <c r="J705" s="50"/>
      <c r="K705" s="50"/>
      <c r="L705" s="50"/>
      <c r="M705" s="50"/>
      <c r="N705" s="50"/>
      <c r="O705" s="197"/>
      <c r="P705" s="197"/>
      <c r="Q705" s="197"/>
      <c r="R705" s="197"/>
      <c r="S705" s="197"/>
      <c r="T705" s="197"/>
      <c r="U705" s="197"/>
      <c r="V705" s="197"/>
      <c r="W705" s="197"/>
      <c r="X705" s="197"/>
      <c r="Y705" s="197"/>
      <c r="Z705" s="197"/>
    </row>
    <row r="706" ht="15.75" customHeight="1">
      <c r="A706" s="180"/>
      <c r="B706" s="197"/>
      <c r="C706" s="152"/>
      <c r="D706" s="152"/>
      <c r="E706" s="152"/>
      <c r="F706" s="152"/>
      <c r="G706" s="197"/>
      <c r="H706" s="169"/>
      <c r="I706" s="152"/>
      <c r="J706" s="50"/>
      <c r="K706" s="50"/>
      <c r="L706" s="50"/>
      <c r="M706" s="50"/>
      <c r="N706" s="50"/>
      <c r="O706" s="197"/>
      <c r="P706" s="197"/>
      <c r="Q706" s="197"/>
      <c r="R706" s="197"/>
      <c r="S706" s="197"/>
      <c r="T706" s="197"/>
      <c r="U706" s="197"/>
      <c r="V706" s="197"/>
      <c r="W706" s="197"/>
      <c r="X706" s="197"/>
      <c r="Y706" s="197"/>
      <c r="Z706" s="197"/>
    </row>
    <row r="707" ht="15.75" customHeight="1">
      <c r="A707" s="180"/>
      <c r="B707" s="197"/>
      <c r="C707" s="152"/>
      <c r="D707" s="152"/>
      <c r="E707" s="152"/>
      <c r="F707" s="152"/>
      <c r="G707" s="197"/>
      <c r="H707" s="169"/>
      <c r="I707" s="152"/>
      <c r="J707" s="50"/>
      <c r="K707" s="50"/>
      <c r="L707" s="50"/>
      <c r="M707" s="50"/>
      <c r="N707" s="50"/>
      <c r="O707" s="197"/>
      <c r="P707" s="197"/>
      <c r="Q707" s="197"/>
      <c r="R707" s="197"/>
      <c r="S707" s="197"/>
      <c r="T707" s="197"/>
      <c r="U707" s="197"/>
      <c r="V707" s="197"/>
      <c r="W707" s="197"/>
      <c r="X707" s="197"/>
      <c r="Y707" s="197"/>
      <c r="Z707" s="197"/>
    </row>
    <row r="708" ht="15.75" customHeight="1">
      <c r="A708" s="180"/>
      <c r="B708" s="197"/>
      <c r="C708" s="152"/>
      <c r="D708" s="152"/>
      <c r="E708" s="152"/>
      <c r="F708" s="152"/>
      <c r="G708" s="197"/>
      <c r="H708" s="197"/>
      <c r="I708" s="152"/>
      <c r="J708" s="50"/>
      <c r="K708" s="50"/>
      <c r="L708" s="50"/>
      <c r="M708" s="50"/>
      <c r="N708" s="50"/>
      <c r="O708" s="197"/>
      <c r="P708" s="197"/>
      <c r="Q708" s="197"/>
      <c r="R708" s="197"/>
      <c r="S708" s="197"/>
      <c r="T708" s="197"/>
      <c r="U708" s="197"/>
      <c r="V708" s="197"/>
      <c r="W708" s="197"/>
      <c r="X708" s="197"/>
      <c r="Y708" s="197"/>
      <c r="Z708" s="197"/>
    </row>
    <row r="709" ht="15.75" customHeight="1">
      <c r="A709" s="180"/>
      <c r="B709" s="197"/>
      <c r="C709" s="152"/>
      <c r="D709" s="152"/>
      <c r="E709" s="152"/>
      <c r="F709" s="152"/>
      <c r="G709" s="197"/>
      <c r="H709" s="169"/>
      <c r="I709" s="152"/>
      <c r="J709" s="50"/>
      <c r="K709" s="50"/>
      <c r="L709" s="50"/>
      <c r="M709" s="50"/>
      <c r="N709" s="50"/>
      <c r="O709" s="197"/>
      <c r="P709" s="197"/>
      <c r="Q709" s="197"/>
      <c r="R709" s="197"/>
      <c r="S709" s="197"/>
      <c r="T709" s="197"/>
      <c r="U709" s="197"/>
      <c r="V709" s="197"/>
      <c r="W709" s="197"/>
      <c r="X709" s="197"/>
      <c r="Y709" s="197"/>
      <c r="Z709" s="197"/>
    </row>
    <row r="710" ht="15.75" customHeight="1">
      <c r="A710" s="180"/>
      <c r="B710" s="197"/>
      <c r="C710" s="197"/>
      <c r="D710" s="152"/>
      <c r="E710" s="152"/>
      <c r="F710" s="152"/>
      <c r="G710" s="197"/>
      <c r="H710" s="169"/>
      <c r="I710" s="152"/>
      <c r="J710" s="50"/>
      <c r="K710" s="50"/>
      <c r="L710" s="50"/>
      <c r="M710" s="50"/>
      <c r="N710" s="50"/>
      <c r="O710" s="197"/>
      <c r="P710" s="197"/>
      <c r="Q710" s="197"/>
      <c r="R710" s="197"/>
      <c r="S710" s="197"/>
      <c r="T710" s="197"/>
      <c r="U710" s="197"/>
      <c r="V710" s="197"/>
      <c r="W710" s="197"/>
      <c r="X710" s="197"/>
      <c r="Y710" s="197"/>
      <c r="Z710" s="197"/>
    </row>
    <row r="711" ht="15.75" customHeight="1">
      <c r="A711" s="180"/>
      <c r="B711" s="197"/>
      <c r="C711" s="152"/>
      <c r="D711" s="152"/>
      <c r="E711" s="152"/>
      <c r="F711" s="152"/>
      <c r="G711" s="197"/>
      <c r="H711" s="169"/>
      <c r="I711" s="152"/>
      <c r="J711" s="50"/>
      <c r="K711" s="50"/>
      <c r="L711" s="50"/>
      <c r="M711" s="50"/>
      <c r="N711" s="50"/>
      <c r="O711" s="197"/>
      <c r="P711" s="197"/>
      <c r="Q711" s="197"/>
      <c r="R711" s="197"/>
      <c r="S711" s="197"/>
      <c r="T711" s="197"/>
      <c r="U711" s="197"/>
      <c r="V711" s="197"/>
      <c r="W711" s="197"/>
      <c r="X711" s="197"/>
      <c r="Y711" s="197"/>
      <c r="Z711" s="197"/>
    </row>
    <row r="712" ht="15.75" customHeight="1">
      <c r="A712" s="180"/>
      <c r="B712" s="197"/>
      <c r="C712" s="197"/>
      <c r="D712" s="152"/>
      <c r="E712" s="152"/>
      <c r="F712" s="152"/>
      <c r="G712" s="197"/>
      <c r="H712" s="169"/>
      <c r="I712" s="152"/>
      <c r="J712" s="50"/>
      <c r="K712" s="50"/>
      <c r="L712" s="50"/>
      <c r="M712" s="50"/>
      <c r="N712" s="50"/>
      <c r="O712" s="197"/>
      <c r="P712" s="197"/>
      <c r="Q712" s="197"/>
      <c r="R712" s="197"/>
      <c r="S712" s="197"/>
      <c r="T712" s="197"/>
      <c r="U712" s="197"/>
      <c r="V712" s="197"/>
      <c r="W712" s="197"/>
      <c r="X712" s="197"/>
      <c r="Y712" s="197"/>
      <c r="Z712" s="197"/>
    </row>
    <row r="713" ht="15.75" customHeight="1">
      <c r="A713" s="180"/>
      <c r="B713" s="197"/>
      <c r="C713" s="152"/>
      <c r="D713" s="152"/>
      <c r="E713" s="152"/>
      <c r="F713" s="152"/>
      <c r="G713" s="197"/>
      <c r="H713" s="169"/>
      <c r="I713" s="152"/>
      <c r="J713" s="50"/>
      <c r="K713" s="50"/>
      <c r="L713" s="50"/>
      <c r="M713" s="50"/>
      <c r="N713" s="50"/>
      <c r="O713" s="197"/>
      <c r="P713" s="197"/>
      <c r="Q713" s="197"/>
      <c r="R713" s="197"/>
      <c r="S713" s="197"/>
      <c r="T713" s="197"/>
      <c r="U713" s="197"/>
      <c r="V713" s="197"/>
      <c r="W713" s="197"/>
      <c r="X713" s="197"/>
      <c r="Y713" s="197"/>
      <c r="Z713" s="197"/>
    </row>
    <row r="714" ht="15.75" customHeight="1">
      <c r="A714" s="180"/>
      <c r="B714" s="197"/>
      <c r="C714" s="152"/>
      <c r="D714" s="152"/>
      <c r="E714" s="152"/>
      <c r="F714" s="152"/>
      <c r="G714" s="197"/>
      <c r="H714" s="169"/>
      <c r="I714" s="152"/>
      <c r="J714" s="50"/>
      <c r="K714" s="50"/>
      <c r="L714" s="50"/>
      <c r="M714" s="50"/>
      <c r="N714" s="50"/>
      <c r="O714" s="197"/>
      <c r="P714" s="197"/>
      <c r="Q714" s="197"/>
      <c r="R714" s="197"/>
      <c r="S714" s="197"/>
      <c r="T714" s="197"/>
      <c r="U714" s="197"/>
      <c r="V714" s="197"/>
      <c r="W714" s="197"/>
      <c r="X714" s="197"/>
      <c r="Y714" s="197"/>
      <c r="Z714" s="197"/>
    </row>
    <row r="715" ht="15.75" customHeight="1">
      <c r="A715" s="180"/>
      <c r="B715" s="197"/>
      <c r="C715" s="152"/>
      <c r="D715" s="152"/>
      <c r="E715" s="152"/>
      <c r="F715" s="152"/>
      <c r="G715" s="197"/>
      <c r="H715" s="169"/>
      <c r="I715" s="152"/>
      <c r="J715" s="50"/>
      <c r="K715" s="50"/>
      <c r="L715" s="50"/>
      <c r="M715" s="50"/>
      <c r="N715" s="50"/>
      <c r="O715" s="197"/>
      <c r="P715" s="197"/>
      <c r="Q715" s="197"/>
      <c r="R715" s="197"/>
      <c r="S715" s="197"/>
      <c r="T715" s="197"/>
      <c r="U715" s="197"/>
      <c r="V715" s="197"/>
      <c r="W715" s="197"/>
      <c r="X715" s="197"/>
      <c r="Y715" s="197"/>
      <c r="Z715" s="197"/>
    </row>
    <row r="716" ht="15.75" customHeight="1">
      <c r="A716" s="180"/>
      <c r="B716" s="197"/>
      <c r="C716" s="152"/>
      <c r="D716" s="152"/>
      <c r="E716" s="152"/>
      <c r="F716" s="152"/>
      <c r="G716" s="197"/>
      <c r="H716" s="197"/>
      <c r="I716" s="152"/>
      <c r="J716" s="50"/>
      <c r="K716" s="50"/>
      <c r="L716" s="50"/>
      <c r="M716" s="50"/>
      <c r="N716" s="50"/>
      <c r="O716" s="197"/>
      <c r="P716" s="197"/>
      <c r="Q716" s="197"/>
      <c r="R716" s="197"/>
      <c r="S716" s="197"/>
      <c r="T716" s="197"/>
      <c r="U716" s="197"/>
      <c r="V716" s="197"/>
      <c r="W716" s="197"/>
      <c r="X716" s="197"/>
      <c r="Y716" s="197"/>
      <c r="Z716" s="197"/>
    </row>
    <row r="717" ht="15.75" customHeight="1">
      <c r="A717" s="180"/>
      <c r="B717" s="197"/>
      <c r="C717" s="152"/>
      <c r="D717" s="152"/>
      <c r="E717" s="152"/>
      <c r="F717" s="152"/>
      <c r="G717" s="197"/>
      <c r="H717" s="197"/>
      <c r="I717" s="152"/>
      <c r="J717" s="50"/>
      <c r="K717" s="50"/>
      <c r="L717" s="50"/>
      <c r="M717" s="50"/>
      <c r="N717" s="50"/>
      <c r="O717" s="197"/>
      <c r="P717" s="197"/>
      <c r="Q717" s="197"/>
      <c r="R717" s="197"/>
      <c r="S717" s="197"/>
      <c r="T717" s="197"/>
      <c r="U717" s="197"/>
      <c r="V717" s="197"/>
      <c r="W717" s="197"/>
      <c r="X717" s="197"/>
      <c r="Y717" s="197"/>
      <c r="Z717" s="197"/>
    </row>
    <row r="718" ht="15.75" customHeight="1">
      <c r="A718" s="180"/>
      <c r="B718" s="197"/>
      <c r="C718" s="152"/>
      <c r="D718" s="152"/>
      <c r="E718" s="152"/>
      <c r="F718" s="152"/>
      <c r="G718" s="197"/>
      <c r="H718" s="169"/>
      <c r="I718" s="152"/>
      <c r="J718" s="50"/>
      <c r="K718" s="50"/>
      <c r="L718" s="50"/>
      <c r="M718" s="50"/>
      <c r="N718" s="50"/>
      <c r="O718" s="197"/>
      <c r="P718" s="197"/>
      <c r="Q718" s="197"/>
      <c r="R718" s="197"/>
      <c r="S718" s="197"/>
      <c r="T718" s="197"/>
      <c r="U718" s="197"/>
      <c r="V718" s="197"/>
      <c r="W718" s="197"/>
      <c r="X718" s="197"/>
      <c r="Y718" s="197"/>
      <c r="Z718" s="197"/>
    </row>
    <row r="719" ht="15.75" customHeight="1">
      <c r="A719" s="180"/>
      <c r="B719" s="197"/>
      <c r="C719" s="152"/>
      <c r="D719" s="152"/>
      <c r="E719" s="152"/>
      <c r="F719" s="152"/>
      <c r="G719" s="197"/>
      <c r="H719" s="197"/>
      <c r="I719" s="152"/>
      <c r="J719" s="50"/>
      <c r="K719" s="50"/>
      <c r="L719" s="50"/>
      <c r="M719" s="50"/>
      <c r="N719" s="50"/>
      <c r="O719" s="197"/>
      <c r="P719" s="197"/>
      <c r="Q719" s="197"/>
      <c r="R719" s="197"/>
      <c r="S719" s="197"/>
      <c r="T719" s="197"/>
      <c r="U719" s="197"/>
      <c r="V719" s="197"/>
      <c r="W719" s="197"/>
      <c r="X719" s="197"/>
      <c r="Y719" s="197"/>
      <c r="Z719" s="197"/>
    </row>
    <row r="720" ht="15.75" customHeight="1">
      <c r="A720" s="180"/>
      <c r="B720" s="197"/>
      <c r="C720" s="152"/>
      <c r="D720" s="152"/>
      <c r="E720" s="152"/>
      <c r="F720" s="152"/>
      <c r="G720" s="197"/>
      <c r="H720" s="169"/>
      <c r="I720" s="152"/>
      <c r="J720" s="50"/>
      <c r="K720" s="50"/>
      <c r="L720" s="50"/>
      <c r="M720" s="50"/>
      <c r="N720" s="50"/>
      <c r="O720" s="197"/>
      <c r="P720" s="197"/>
      <c r="Q720" s="197"/>
      <c r="R720" s="197"/>
      <c r="S720" s="197"/>
      <c r="T720" s="197"/>
      <c r="U720" s="197"/>
      <c r="V720" s="197"/>
      <c r="W720" s="197"/>
      <c r="X720" s="197"/>
      <c r="Y720" s="197"/>
      <c r="Z720" s="197"/>
    </row>
    <row r="721" ht="15.75" customHeight="1">
      <c r="A721" s="180"/>
      <c r="B721" s="197"/>
      <c r="C721" s="197"/>
      <c r="D721" s="152"/>
      <c r="E721" s="152"/>
      <c r="F721" s="152"/>
      <c r="G721" s="197"/>
      <c r="H721" s="197"/>
      <c r="I721" s="152"/>
      <c r="J721" s="50"/>
      <c r="K721" s="50"/>
      <c r="L721" s="50"/>
      <c r="M721" s="50"/>
      <c r="N721" s="50"/>
      <c r="O721" s="197"/>
      <c r="P721" s="197"/>
      <c r="Q721" s="197"/>
      <c r="R721" s="197"/>
      <c r="S721" s="197"/>
      <c r="T721" s="197"/>
      <c r="U721" s="197"/>
      <c r="V721" s="197"/>
      <c r="W721" s="197"/>
      <c r="X721" s="197"/>
      <c r="Y721" s="197"/>
      <c r="Z721" s="197"/>
    </row>
    <row r="722" ht="15.75" customHeight="1">
      <c r="A722" s="180"/>
      <c r="B722" s="197"/>
      <c r="C722" s="152"/>
      <c r="D722" s="152"/>
      <c r="E722" s="197"/>
      <c r="F722" s="197"/>
      <c r="G722" s="197"/>
      <c r="H722" s="197"/>
      <c r="I722" s="152"/>
      <c r="J722" s="50"/>
      <c r="K722" s="50"/>
      <c r="L722" s="50"/>
      <c r="M722" s="50"/>
      <c r="N722" s="50"/>
      <c r="O722" s="197"/>
      <c r="P722" s="197"/>
      <c r="Q722" s="197"/>
      <c r="R722" s="197"/>
      <c r="S722" s="197"/>
      <c r="T722" s="197"/>
      <c r="U722" s="197"/>
      <c r="V722" s="197"/>
      <c r="W722" s="197"/>
      <c r="X722" s="197"/>
      <c r="Y722" s="197"/>
      <c r="Z722" s="197"/>
    </row>
    <row r="723" ht="15.75" customHeight="1">
      <c r="A723" s="180"/>
      <c r="B723" s="197"/>
      <c r="C723" s="152"/>
      <c r="D723" s="152"/>
      <c r="E723" s="152"/>
      <c r="F723" s="152"/>
      <c r="G723" s="197"/>
      <c r="H723" s="169"/>
      <c r="I723" s="152"/>
      <c r="J723" s="50"/>
      <c r="K723" s="50"/>
      <c r="L723" s="50"/>
      <c r="M723" s="50"/>
      <c r="N723" s="50"/>
      <c r="O723" s="197"/>
      <c r="P723" s="197"/>
      <c r="Q723" s="197"/>
      <c r="R723" s="197"/>
      <c r="S723" s="197"/>
      <c r="T723" s="197"/>
      <c r="U723" s="197"/>
      <c r="V723" s="197"/>
      <c r="W723" s="197"/>
      <c r="X723" s="197"/>
      <c r="Y723" s="197"/>
      <c r="Z723" s="197"/>
    </row>
    <row r="724" ht="15.75" customHeight="1">
      <c r="A724" s="180"/>
      <c r="B724" s="197"/>
      <c r="C724" s="152"/>
      <c r="D724" s="152"/>
      <c r="E724" s="152"/>
      <c r="F724" s="152"/>
      <c r="G724" s="197"/>
      <c r="H724" s="169"/>
      <c r="I724" s="152"/>
      <c r="J724" s="50"/>
      <c r="K724" s="50"/>
      <c r="L724" s="50"/>
      <c r="M724" s="50"/>
      <c r="N724" s="50"/>
      <c r="O724" s="197"/>
      <c r="P724" s="197"/>
      <c r="Q724" s="197"/>
      <c r="R724" s="197"/>
      <c r="S724" s="197"/>
      <c r="T724" s="197"/>
      <c r="U724" s="197"/>
      <c r="V724" s="197"/>
      <c r="W724" s="197"/>
      <c r="X724" s="197"/>
      <c r="Y724" s="197"/>
      <c r="Z724" s="197"/>
    </row>
    <row r="725" ht="15.75" customHeight="1">
      <c r="A725" s="180"/>
      <c r="B725" s="197"/>
      <c r="C725" s="152"/>
      <c r="D725" s="152"/>
      <c r="E725" s="152"/>
      <c r="F725" s="152"/>
      <c r="G725" s="197"/>
      <c r="H725" s="169"/>
      <c r="I725" s="152"/>
      <c r="J725" s="50"/>
      <c r="K725" s="50"/>
      <c r="L725" s="50"/>
      <c r="M725" s="50"/>
      <c r="N725" s="50"/>
      <c r="O725" s="197"/>
      <c r="P725" s="197"/>
      <c r="Q725" s="197"/>
      <c r="R725" s="197"/>
      <c r="S725" s="197"/>
      <c r="T725" s="197"/>
      <c r="U725" s="197"/>
      <c r="V725" s="197"/>
      <c r="W725" s="197"/>
      <c r="X725" s="197"/>
      <c r="Y725" s="197"/>
      <c r="Z725" s="197"/>
    </row>
    <row r="726" ht="15.75" customHeight="1">
      <c r="A726" s="180"/>
      <c r="B726" s="197"/>
      <c r="C726" s="152"/>
      <c r="D726" s="152"/>
      <c r="E726" s="152"/>
      <c r="F726" s="152"/>
      <c r="G726" s="197"/>
      <c r="H726" s="197"/>
      <c r="I726" s="152"/>
      <c r="J726" s="50"/>
      <c r="K726" s="50"/>
      <c r="L726" s="50"/>
      <c r="M726" s="50"/>
      <c r="N726" s="50"/>
      <c r="O726" s="197"/>
      <c r="P726" s="197"/>
      <c r="Q726" s="197"/>
      <c r="R726" s="197"/>
      <c r="S726" s="197"/>
      <c r="T726" s="197"/>
      <c r="U726" s="197"/>
      <c r="V726" s="197"/>
      <c r="W726" s="197"/>
      <c r="X726" s="197"/>
      <c r="Y726" s="197"/>
      <c r="Z726" s="197"/>
    </row>
    <row r="727" ht="15.75" customHeight="1">
      <c r="A727" s="180"/>
      <c r="B727" s="197"/>
      <c r="C727" s="152"/>
      <c r="D727" s="152"/>
      <c r="E727" s="152"/>
      <c r="F727" s="152"/>
      <c r="G727" s="197"/>
      <c r="H727" s="169"/>
      <c r="I727" s="152"/>
      <c r="J727" s="50"/>
      <c r="K727" s="50"/>
      <c r="L727" s="50"/>
      <c r="M727" s="50"/>
      <c r="N727" s="50"/>
      <c r="O727" s="197"/>
      <c r="P727" s="197"/>
      <c r="Q727" s="197"/>
      <c r="R727" s="197"/>
      <c r="S727" s="197"/>
      <c r="T727" s="197"/>
      <c r="U727" s="197"/>
      <c r="V727" s="197"/>
      <c r="W727" s="197"/>
      <c r="X727" s="197"/>
      <c r="Y727" s="197"/>
      <c r="Z727" s="197"/>
    </row>
    <row r="728" ht="15.75" customHeight="1">
      <c r="A728" s="180"/>
      <c r="B728" s="197"/>
      <c r="C728" s="152"/>
      <c r="D728" s="152"/>
      <c r="E728" s="152"/>
      <c r="F728" s="152"/>
      <c r="G728" s="197"/>
      <c r="H728" s="169"/>
      <c r="I728" s="152"/>
      <c r="J728" s="50"/>
      <c r="K728" s="50"/>
      <c r="L728" s="50"/>
      <c r="M728" s="50"/>
      <c r="N728" s="50"/>
      <c r="O728" s="197"/>
      <c r="P728" s="197"/>
      <c r="Q728" s="197"/>
      <c r="R728" s="197"/>
      <c r="S728" s="197"/>
      <c r="T728" s="197"/>
      <c r="U728" s="197"/>
      <c r="V728" s="197"/>
      <c r="W728" s="197"/>
      <c r="X728" s="197"/>
      <c r="Y728" s="197"/>
      <c r="Z728" s="197"/>
    </row>
    <row r="729" ht="15.75" customHeight="1">
      <c r="A729" s="180"/>
      <c r="B729" s="197"/>
      <c r="C729" s="152"/>
      <c r="D729" s="152"/>
      <c r="E729" s="152"/>
      <c r="F729" s="152"/>
      <c r="G729" s="197"/>
      <c r="H729" s="169"/>
      <c r="I729" s="152"/>
      <c r="J729" s="50"/>
      <c r="K729" s="50"/>
      <c r="L729" s="50"/>
      <c r="M729" s="50"/>
      <c r="N729" s="50"/>
      <c r="O729" s="197"/>
      <c r="P729" s="197"/>
      <c r="Q729" s="197"/>
      <c r="R729" s="197"/>
      <c r="S729" s="197"/>
      <c r="T729" s="197"/>
      <c r="U729" s="197"/>
      <c r="V729" s="197"/>
      <c r="W729" s="197"/>
      <c r="X729" s="197"/>
      <c r="Y729" s="197"/>
      <c r="Z729" s="197"/>
    </row>
    <row r="730" ht="15.75" customHeight="1">
      <c r="A730" s="180"/>
      <c r="B730" s="197"/>
      <c r="C730" s="152"/>
      <c r="D730" s="152"/>
      <c r="E730" s="152"/>
      <c r="F730" s="152"/>
      <c r="G730" s="197"/>
      <c r="H730" s="197"/>
      <c r="I730" s="152"/>
      <c r="J730" s="50"/>
      <c r="K730" s="50"/>
      <c r="L730" s="50"/>
      <c r="M730" s="50"/>
      <c r="N730" s="50"/>
      <c r="O730" s="197"/>
      <c r="P730" s="197"/>
      <c r="Q730" s="197"/>
      <c r="R730" s="197"/>
      <c r="S730" s="197"/>
      <c r="T730" s="197"/>
      <c r="U730" s="197"/>
      <c r="V730" s="197"/>
      <c r="W730" s="197"/>
      <c r="X730" s="197"/>
      <c r="Y730" s="197"/>
      <c r="Z730" s="197"/>
    </row>
    <row r="731" ht="15.75" customHeight="1">
      <c r="A731" s="180"/>
      <c r="B731" s="197"/>
      <c r="C731" s="152"/>
      <c r="D731" s="152"/>
      <c r="E731" s="152"/>
      <c r="F731" s="152"/>
      <c r="G731" s="197"/>
      <c r="H731" s="169"/>
      <c r="I731" s="152"/>
      <c r="J731" s="50"/>
      <c r="K731" s="50"/>
      <c r="L731" s="50"/>
      <c r="M731" s="50"/>
      <c r="N731" s="50"/>
      <c r="O731" s="197"/>
      <c r="P731" s="197"/>
      <c r="Q731" s="197"/>
      <c r="R731" s="197"/>
      <c r="S731" s="197"/>
      <c r="T731" s="197"/>
      <c r="U731" s="197"/>
      <c r="V731" s="197"/>
      <c r="W731" s="197"/>
      <c r="X731" s="197"/>
      <c r="Y731" s="197"/>
      <c r="Z731" s="197"/>
    </row>
    <row r="732" ht="15.75" customHeight="1">
      <c r="A732" s="180"/>
      <c r="B732" s="197"/>
      <c r="C732" s="152"/>
      <c r="D732" s="152"/>
      <c r="E732" s="152"/>
      <c r="F732" s="152"/>
      <c r="G732" s="197"/>
      <c r="H732" s="197"/>
      <c r="I732" s="152"/>
      <c r="J732" s="50"/>
      <c r="K732" s="50"/>
      <c r="L732" s="50"/>
      <c r="M732" s="50"/>
      <c r="N732" s="50"/>
      <c r="O732" s="197"/>
      <c r="P732" s="197"/>
      <c r="Q732" s="197"/>
      <c r="R732" s="197"/>
      <c r="S732" s="197"/>
      <c r="T732" s="197"/>
      <c r="U732" s="197"/>
      <c r="V732" s="197"/>
      <c r="W732" s="197"/>
      <c r="X732" s="197"/>
      <c r="Y732" s="197"/>
      <c r="Z732" s="197"/>
    </row>
    <row r="733" ht="15.75" customHeight="1">
      <c r="A733" s="180"/>
      <c r="B733" s="197"/>
      <c r="C733" s="152"/>
      <c r="D733" s="152"/>
      <c r="E733" s="152"/>
      <c r="F733" s="152"/>
      <c r="G733" s="197"/>
      <c r="H733" s="169"/>
      <c r="I733" s="152"/>
      <c r="J733" s="50"/>
      <c r="K733" s="50"/>
      <c r="L733" s="50"/>
      <c r="M733" s="50"/>
      <c r="N733" s="50"/>
      <c r="O733" s="197"/>
      <c r="P733" s="197"/>
      <c r="Q733" s="197"/>
      <c r="R733" s="197"/>
      <c r="S733" s="197"/>
      <c r="T733" s="197"/>
      <c r="U733" s="197"/>
      <c r="V733" s="197"/>
      <c r="W733" s="197"/>
      <c r="X733" s="197"/>
      <c r="Y733" s="197"/>
      <c r="Z733" s="197"/>
    </row>
    <row r="734" ht="15.75" customHeight="1">
      <c r="A734" s="180"/>
      <c r="B734" s="197"/>
      <c r="C734" s="152"/>
      <c r="D734" s="152"/>
      <c r="E734" s="152"/>
      <c r="F734" s="152"/>
      <c r="G734" s="197"/>
      <c r="H734" s="169"/>
      <c r="I734" s="152"/>
      <c r="J734" s="50"/>
      <c r="K734" s="50"/>
      <c r="L734" s="50"/>
      <c r="M734" s="50"/>
      <c r="N734" s="50"/>
      <c r="O734" s="197"/>
      <c r="P734" s="197"/>
      <c r="Q734" s="197"/>
      <c r="R734" s="197"/>
      <c r="S734" s="197"/>
      <c r="T734" s="197"/>
      <c r="U734" s="197"/>
      <c r="V734" s="197"/>
      <c r="W734" s="197"/>
      <c r="X734" s="197"/>
      <c r="Y734" s="197"/>
      <c r="Z734" s="197"/>
    </row>
    <row r="735" ht="15.75" customHeight="1">
      <c r="A735" s="180"/>
      <c r="B735" s="197"/>
      <c r="C735" s="152"/>
      <c r="D735" s="152"/>
      <c r="E735" s="152"/>
      <c r="F735" s="152"/>
      <c r="G735" s="197"/>
      <c r="H735" s="169"/>
      <c r="I735" s="152"/>
      <c r="J735" s="50"/>
      <c r="K735" s="50"/>
      <c r="L735" s="50"/>
      <c r="M735" s="50"/>
      <c r="N735" s="50"/>
      <c r="O735" s="197"/>
      <c r="P735" s="197"/>
      <c r="Q735" s="197"/>
      <c r="R735" s="197"/>
      <c r="S735" s="197"/>
      <c r="T735" s="197"/>
      <c r="U735" s="197"/>
      <c r="V735" s="197"/>
      <c r="W735" s="197"/>
      <c r="X735" s="197"/>
      <c r="Y735" s="197"/>
      <c r="Z735" s="197"/>
    </row>
    <row r="736" ht="15.75" customHeight="1">
      <c r="A736" s="180"/>
      <c r="B736" s="197"/>
      <c r="C736" s="152"/>
      <c r="D736" s="152"/>
      <c r="E736" s="152"/>
      <c r="F736" s="152"/>
      <c r="G736" s="197"/>
      <c r="H736" s="169"/>
      <c r="I736" s="152"/>
      <c r="J736" s="50"/>
      <c r="K736" s="50"/>
      <c r="L736" s="50"/>
      <c r="M736" s="50"/>
      <c r="N736" s="50"/>
      <c r="O736" s="197"/>
      <c r="P736" s="197"/>
      <c r="Q736" s="197"/>
      <c r="R736" s="197"/>
      <c r="S736" s="197"/>
      <c r="T736" s="197"/>
      <c r="U736" s="197"/>
      <c r="V736" s="197"/>
      <c r="W736" s="197"/>
      <c r="X736" s="197"/>
      <c r="Y736" s="197"/>
      <c r="Z736" s="197"/>
    </row>
    <row r="737" ht="15.75" customHeight="1">
      <c r="A737" s="180"/>
      <c r="B737" s="197"/>
      <c r="C737" s="197"/>
      <c r="D737" s="152"/>
      <c r="E737" s="152"/>
      <c r="F737" s="152"/>
      <c r="G737" s="197"/>
      <c r="H737" s="197"/>
      <c r="I737" s="152"/>
      <c r="J737" s="50"/>
      <c r="K737" s="50"/>
      <c r="L737" s="50"/>
      <c r="M737" s="50"/>
      <c r="N737" s="50"/>
      <c r="O737" s="197"/>
      <c r="P737" s="197"/>
      <c r="Q737" s="197"/>
      <c r="R737" s="197"/>
      <c r="S737" s="197"/>
      <c r="T737" s="197"/>
      <c r="U737" s="197"/>
      <c r="V737" s="197"/>
      <c r="W737" s="197"/>
      <c r="X737" s="197"/>
      <c r="Y737" s="197"/>
      <c r="Z737" s="197"/>
    </row>
    <row r="738" ht="15.75" customHeight="1">
      <c r="A738" s="180"/>
      <c r="B738" s="197"/>
      <c r="C738" s="197"/>
      <c r="D738" s="152"/>
      <c r="E738" s="152"/>
      <c r="F738" s="152"/>
      <c r="G738" s="197"/>
      <c r="H738" s="197"/>
      <c r="I738" s="152"/>
      <c r="J738" s="50"/>
      <c r="K738" s="50"/>
      <c r="L738" s="50"/>
      <c r="M738" s="50"/>
      <c r="N738" s="50"/>
      <c r="O738" s="197"/>
      <c r="P738" s="197"/>
      <c r="Q738" s="197"/>
      <c r="R738" s="197"/>
      <c r="S738" s="197"/>
      <c r="T738" s="197"/>
      <c r="U738" s="197"/>
      <c r="V738" s="197"/>
      <c r="W738" s="197"/>
      <c r="X738" s="197"/>
      <c r="Y738" s="197"/>
      <c r="Z738" s="197"/>
    </row>
    <row r="739" ht="15.75" customHeight="1">
      <c r="A739" s="180"/>
      <c r="B739" s="197"/>
      <c r="C739" s="152"/>
      <c r="D739" s="152"/>
      <c r="E739" s="152"/>
      <c r="F739" s="152"/>
      <c r="G739" s="197"/>
      <c r="H739" s="169"/>
      <c r="I739" s="152"/>
      <c r="J739" s="50"/>
      <c r="K739" s="50"/>
      <c r="L739" s="50"/>
      <c r="M739" s="50"/>
      <c r="N739" s="50"/>
      <c r="O739" s="197"/>
      <c r="P739" s="197"/>
      <c r="Q739" s="197"/>
      <c r="R739" s="197"/>
      <c r="S739" s="197"/>
      <c r="T739" s="197"/>
      <c r="U739" s="197"/>
      <c r="V739" s="197"/>
      <c r="W739" s="197"/>
      <c r="X739" s="197"/>
      <c r="Y739" s="197"/>
      <c r="Z739" s="197"/>
    </row>
    <row r="740" ht="15.75" customHeight="1">
      <c r="A740" s="180"/>
      <c r="B740" s="197"/>
      <c r="C740" s="152"/>
      <c r="D740" s="152"/>
      <c r="E740" s="152"/>
      <c r="F740" s="152"/>
      <c r="G740" s="197"/>
      <c r="H740" s="169"/>
      <c r="I740" s="152"/>
      <c r="J740" s="50"/>
      <c r="K740" s="50"/>
      <c r="L740" s="50"/>
      <c r="M740" s="50"/>
      <c r="N740" s="50"/>
      <c r="O740" s="197"/>
      <c r="P740" s="197"/>
      <c r="Q740" s="197"/>
      <c r="R740" s="197"/>
      <c r="S740" s="197"/>
      <c r="T740" s="197"/>
      <c r="U740" s="197"/>
      <c r="V740" s="197"/>
      <c r="W740" s="197"/>
      <c r="X740" s="197"/>
      <c r="Y740" s="197"/>
      <c r="Z740" s="197"/>
    </row>
    <row r="741" ht="15.75" customHeight="1">
      <c r="A741" s="180"/>
      <c r="B741" s="197"/>
      <c r="C741" s="152"/>
      <c r="D741" s="152"/>
      <c r="E741" s="152"/>
      <c r="F741" s="152"/>
      <c r="G741" s="197"/>
      <c r="H741" s="169"/>
      <c r="I741" s="152"/>
      <c r="J741" s="50"/>
      <c r="K741" s="50"/>
      <c r="L741" s="50"/>
      <c r="M741" s="50"/>
      <c r="N741" s="50"/>
      <c r="O741" s="197"/>
      <c r="P741" s="197"/>
      <c r="Q741" s="197"/>
      <c r="R741" s="197"/>
      <c r="S741" s="197"/>
      <c r="T741" s="197"/>
      <c r="U741" s="197"/>
      <c r="V741" s="197"/>
      <c r="W741" s="197"/>
      <c r="X741" s="197"/>
      <c r="Y741" s="197"/>
      <c r="Z741" s="197"/>
    </row>
    <row r="742" ht="15.75" customHeight="1">
      <c r="A742" s="180"/>
      <c r="B742" s="197"/>
      <c r="C742" s="197"/>
      <c r="D742" s="152"/>
      <c r="E742" s="152"/>
      <c r="F742" s="152"/>
      <c r="G742" s="197"/>
      <c r="H742" s="197"/>
      <c r="I742" s="152"/>
      <c r="J742" s="50"/>
      <c r="K742" s="50"/>
      <c r="L742" s="50"/>
      <c r="M742" s="50"/>
      <c r="N742" s="50"/>
      <c r="O742" s="197"/>
      <c r="P742" s="197"/>
      <c r="Q742" s="197"/>
      <c r="R742" s="197"/>
      <c r="S742" s="197"/>
      <c r="T742" s="197"/>
      <c r="U742" s="197"/>
      <c r="V742" s="197"/>
      <c r="W742" s="197"/>
      <c r="X742" s="197"/>
      <c r="Y742" s="197"/>
      <c r="Z742" s="197"/>
    </row>
    <row r="743" ht="15.75" customHeight="1">
      <c r="A743" s="180"/>
      <c r="B743" s="197"/>
      <c r="C743" s="152"/>
      <c r="D743" s="152"/>
      <c r="E743" s="152"/>
      <c r="F743" s="152"/>
      <c r="G743" s="197"/>
      <c r="H743" s="169"/>
      <c r="I743" s="152"/>
      <c r="J743" s="50"/>
      <c r="K743" s="50"/>
      <c r="L743" s="50"/>
      <c r="M743" s="50"/>
      <c r="N743" s="50"/>
      <c r="O743" s="197"/>
      <c r="P743" s="197"/>
      <c r="Q743" s="197"/>
      <c r="R743" s="197"/>
      <c r="S743" s="197"/>
      <c r="T743" s="197"/>
      <c r="U743" s="197"/>
      <c r="V743" s="197"/>
      <c r="W743" s="197"/>
      <c r="X743" s="197"/>
      <c r="Y743" s="197"/>
      <c r="Z743" s="197"/>
    </row>
    <row r="744" ht="15.75" customHeight="1">
      <c r="A744" s="180"/>
      <c r="B744" s="197"/>
      <c r="C744" s="152"/>
      <c r="D744" s="152"/>
      <c r="E744" s="152"/>
      <c r="F744" s="152"/>
      <c r="G744" s="197"/>
      <c r="H744" s="197"/>
      <c r="I744" s="152"/>
      <c r="J744" s="50"/>
      <c r="K744" s="50"/>
      <c r="L744" s="50"/>
      <c r="M744" s="50"/>
      <c r="N744" s="50"/>
      <c r="O744" s="197"/>
      <c r="P744" s="197"/>
      <c r="Q744" s="197"/>
      <c r="R744" s="197"/>
      <c r="S744" s="197"/>
      <c r="T744" s="197"/>
      <c r="U744" s="197"/>
      <c r="V744" s="197"/>
      <c r="W744" s="197"/>
      <c r="X744" s="197"/>
      <c r="Y744" s="197"/>
      <c r="Z744" s="197"/>
    </row>
    <row r="745" ht="15.75" customHeight="1">
      <c r="A745" s="180"/>
      <c r="B745" s="197"/>
      <c r="C745" s="152"/>
      <c r="D745" s="152"/>
      <c r="E745" s="152"/>
      <c r="F745" s="152"/>
      <c r="G745" s="197"/>
      <c r="H745" s="197"/>
      <c r="I745" s="152"/>
      <c r="J745" s="50"/>
      <c r="K745" s="50"/>
      <c r="L745" s="50"/>
      <c r="M745" s="50"/>
      <c r="N745" s="50"/>
      <c r="O745" s="197"/>
      <c r="P745" s="197"/>
      <c r="Q745" s="197"/>
      <c r="R745" s="197"/>
      <c r="S745" s="197"/>
      <c r="T745" s="197"/>
      <c r="U745" s="197"/>
      <c r="V745" s="197"/>
      <c r="W745" s="197"/>
      <c r="X745" s="197"/>
      <c r="Y745" s="197"/>
      <c r="Z745" s="197"/>
    </row>
    <row r="746" ht="15.75" customHeight="1">
      <c r="A746" s="180"/>
      <c r="B746" s="197"/>
      <c r="C746" s="152"/>
      <c r="D746" s="152"/>
      <c r="E746" s="152"/>
      <c r="F746" s="152"/>
      <c r="G746" s="197"/>
      <c r="H746" s="169"/>
      <c r="I746" s="152"/>
      <c r="J746" s="50"/>
      <c r="K746" s="50"/>
      <c r="L746" s="50"/>
      <c r="M746" s="50"/>
      <c r="N746" s="50"/>
      <c r="O746" s="197"/>
      <c r="P746" s="197"/>
      <c r="Q746" s="197"/>
      <c r="R746" s="197"/>
      <c r="S746" s="197"/>
      <c r="T746" s="197"/>
      <c r="U746" s="197"/>
      <c r="V746" s="197"/>
      <c r="W746" s="197"/>
      <c r="X746" s="197"/>
      <c r="Y746" s="197"/>
      <c r="Z746" s="197"/>
    </row>
    <row r="747" ht="15.75" customHeight="1">
      <c r="A747" s="180"/>
      <c r="B747" s="197"/>
      <c r="C747" s="152"/>
      <c r="D747" s="152"/>
      <c r="E747" s="152"/>
      <c r="F747" s="152"/>
      <c r="G747" s="197"/>
      <c r="H747" s="169"/>
      <c r="I747" s="152"/>
      <c r="J747" s="50"/>
      <c r="K747" s="50"/>
      <c r="L747" s="50"/>
      <c r="M747" s="50"/>
      <c r="N747" s="50"/>
      <c r="O747" s="197"/>
      <c r="P747" s="197"/>
      <c r="Q747" s="197"/>
      <c r="R747" s="197"/>
      <c r="S747" s="197"/>
      <c r="T747" s="197"/>
      <c r="U747" s="197"/>
      <c r="V747" s="197"/>
      <c r="W747" s="197"/>
      <c r="X747" s="197"/>
      <c r="Y747" s="197"/>
      <c r="Z747" s="197"/>
    </row>
    <row r="748" ht="15.75" customHeight="1">
      <c r="A748" s="180"/>
      <c r="B748" s="197"/>
      <c r="C748" s="197"/>
      <c r="D748" s="152"/>
      <c r="E748" s="152"/>
      <c r="F748" s="152"/>
      <c r="G748" s="197"/>
      <c r="H748" s="169"/>
      <c r="I748" s="152"/>
      <c r="J748" s="50"/>
      <c r="K748" s="50"/>
      <c r="L748" s="50"/>
      <c r="M748" s="50"/>
      <c r="N748" s="50"/>
      <c r="O748" s="197"/>
      <c r="P748" s="197"/>
      <c r="Q748" s="197"/>
      <c r="R748" s="197"/>
      <c r="S748" s="197"/>
      <c r="T748" s="197"/>
      <c r="U748" s="197"/>
      <c r="V748" s="197"/>
      <c r="W748" s="197"/>
      <c r="X748" s="197"/>
      <c r="Y748" s="197"/>
      <c r="Z748" s="197"/>
    </row>
    <row r="749" ht="15.75" customHeight="1">
      <c r="A749" s="180"/>
      <c r="B749" s="197"/>
      <c r="C749" s="197"/>
      <c r="D749" s="152"/>
      <c r="E749" s="152"/>
      <c r="F749" s="152"/>
      <c r="G749" s="197"/>
      <c r="H749" s="169"/>
      <c r="I749" s="152"/>
      <c r="J749" s="50"/>
      <c r="K749" s="50"/>
      <c r="L749" s="50"/>
      <c r="M749" s="50"/>
      <c r="N749" s="50"/>
      <c r="O749" s="197"/>
      <c r="P749" s="197"/>
      <c r="Q749" s="197"/>
      <c r="R749" s="197"/>
      <c r="S749" s="197"/>
      <c r="T749" s="197"/>
      <c r="U749" s="197"/>
      <c r="V749" s="197"/>
      <c r="W749" s="197"/>
      <c r="X749" s="197"/>
      <c r="Y749" s="197"/>
      <c r="Z749" s="197"/>
    </row>
    <row r="750" ht="15.75" customHeight="1">
      <c r="A750" s="180"/>
      <c r="B750" s="197"/>
      <c r="C750" s="152"/>
      <c r="D750" s="152"/>
      <c r="E750" s="152"/>
      <c r="F750" s="152"/>
      <c r="G750" s="197"/>
      <c r="H750" s="169"/>
      <c r="I750" s="152"/>
      <c r="J750" s="50"/>
      <c r="K750" s="50"/>
      <c r="L750" s="50"/>
      <c r="M750" s="50"/>
      <c r="N750" s="50"/>
      <c r="O750" s="197"/>
      <c r="P750" s="197"/>
      <c r="Q750" s="197"/>
      <c r="R750" s="197"/>
      <c r="S750" s="197"/>
      <c r="T750" s="197"/>
      <c r="U750" s="197"/>
      <c r="V750" s="197"/>
      <c r="W750" s="197"/>
      <c r="X750" s="197"/>
      <c r="Y750" s="197"/>
      <c r="Z750" s="197"/>
    </row>
    <row r="751" ht="15.75" customHeight="1">
      <c r="A751" s="180"/>
      <c r="B751" s="197"/>
      <c r="C751" s="152"/>
      <c r="D751" s="152"/>
      <c r="E751" s="152"/>
      <c r="F751" s="152"/>
      <c r="G751" s="197"/>
      <c r="H751" s="169"/>
      <c r="I751" s="152"/>
      <c r="J751" s="50"/>
      <c r="K751" s="50"/>
      <c r="L751" s="50"/>
      <c r="M751" s="50"/>
      <c r="N751" s="50"/>
      <c r="O751" s="197"/>
      <c r="P751" s="197"/>
      <c r="Q751" s="197"/>
      <c r="R751" s="197"/>
      <c r="S751" s="197"/>
      <c r="T751" s="197"/>
      <c r="U751" s="197"/>
      <c r="V751" s="197"/>
      <c r="W751" s="197"/>
      <c r="X751" s="197"/>
      <c r="Y751" s="197"/>
      <c r="Z751" s="197"/>
    </row>
    <row r="752" ht="15.75" customHeight="1">
      <c r="A752" s="180"/>
      <c r="B752" s="197"/>
      <c r="C752" s="152"/>
      <c r="D752" s="152"/>
      <c r="E752" s="152"/>
      <c r="F752" s="152"/>
      <c r="G752" s="197"/>
      <c r="H752" s="169"/>
      <c r="I752" s="152"/>
      <c r="J752" s="50"/>
      <c r="K752" s="50"/>
      <c r="L752" s="50"/>
      <c r="M752" s="50"/>
      <c r="N752" s="50"/>
      <c r="O752" s="197"/>
      <c r="P752" s="197"/>
      <c r="Q752" s="197"/>
      <c r="R752" s="197"/>
      <c r="S752" s="197"/>
      <c r="T752" s="197"/>
      <c r="U752" s="197"/>
      <c r="V752" s="197"/>
      <c r="W752" s="197"/>
      <c r="X752" s="197"/>
      <c r="Y752" s="197"/>
      <c r="Z752" s="197"/>
    </row>
    <row r="753" ht="15.75" customHeight="1">
      <c r="A753" s="180"/>
      <c r="B753" s="197"/>
      <c r="C753" s="152"/>
      <c r="D753" s="152"/>
      <c r="E753" s="152"/>
      <c r="F753" s="152"/>
      <c r="G753" s="197"/>
      <c r="H753" s="197"/>
      <c r="I753" s="152"/>
      <c r="J753" s="50"/>
      <c r="K753" s="50"/>
      <c r="L753" s="50"/>
      <c r="M753" s="50"/>
      <c r="N753" s="50"/>
      <c r="O753" s="197"/>
      <c r="P753" s="197"/>
      <c r="Q753" s="197"/>
      <c r="R753" s="197"/>
      <c r="S753" s="197"/>
      <c r="T753" s="197"/>
      <c r="U753" s="197"/>
      <c r="V753" s="197"/>
      <c r="W753" s="197"/>
      <c r="X753" s="197"/>
      <c r="Y753" s="197"/>
      <c r="Z753" s="197"/>
    </row>
    <row r="754" ht="15.75" customHeight="1">
      <c r="A754" s="180"/>
      <c r="B754" s="197"/>
      <c r="C754" s="152"/>
      <c r="D754" s="152"/>
      <c r="E754" s="152"/>
      <c r="F754" s="152"/>
      <c r="G754" s="197"/>
      <c r="H754" s="169"/>
      <c r="I754" s="152"/>
      <c r="J754" s="50"/>
      <c r="K754" s="50"/>
      <c r="L754" s="50"/>
      <c r="M754" s="50"/>
      <c r="N754" s="50"/>
      <c r="O754" s="197"/>
      <c r="P754" s="197"/>
      <c r="Q754" s="197"/>
      <c r="R754" s="197"/>
      <c r="S754" s="197"/>
      <c r="T754" s="197"/>
      <c r="U754" s="197"/>
      <c r="V754" s="197"/>
      <c r="W754" s="197"/>
      <c r="X754" s="197"/>
      <c r="Y754" s="197"/>
      <c r="Z754" s="197"/>
    </row>
    <row r="755" ht="15.75" customHeight="1">
      <c r="A755" s="180"/>
      <c r="B755" s="197"/>
      <c r="C755" s="197"/>
      <c r="D755" s="152"/>
      <c r="E755" s="152"/>
      <c r="F755" s="152"/>
      <c r="G755" s="197"/>
      <c r="H755" s="169"/>
      <c r="I755" s="152"/>
      <c r="J755" s="50"/>
      <c r="K755" s="50"/>
      <c r="L755" s="50"/>
      <c r="M755" s="50"/>
      <c r="N755" s="50"/>
      <c r="O755" s="197"/>
      <c r="P755" s="197"/>
      <c r="Q755" s="197"/>
      <c r="R755" s="197"/>
      <c r="S755" s="197"/>
      <c r="T755" s="197"/>
      <c r="U755" s="197"/>
      <c r="V755" s="197"/>
      <c r="W755" s="197"/>
      <c r="X755" s="197"/>
      <c r="Y755" s="197"/>
      <c r="Z755" s="197"/>
    </row>
    <row r="756" ht="15.75" customHeight="1">
      <c r="A756" s="180"/>
      <c r="B756" s="197"/>
      <c r="C756" s="152"/>
      <c r="D756" s="152"/>
      <c r="E756" s="152"/>
      <c r="F756" s="152"/>
      <c r="G756" s="197"/>
      <c r="H756" s="169"/>
      <c r="I756" s="152"/>
      <c r="J756" s="50"/>
      <c r="K756" s="50"/>
      <c r="L756" s="50"/>
      <c r="M756" s="50"/>
      <c r="N756" s="50"/>
      <c r="O756" s="197"/>
      <c r="P756" s="197"/>
      <c r="Q756" s="197"/>
      <c r="R756" s="197"/>
      <c r="S756" s="197"/>
      <c r="T756" s="197"/>
      <c r="U756" s="197"/>
      <c r="V756" s="197"/>
      <c r="W756" s="197"/>
      <c r="X756" s="197"/>
      <c r="Y756" s="197"/>
      <c r="Z756" s="197"/>
    </row>
    <row r="757" ht="15.75" customHeight="1">
      <c r="A757" s="180"/>
      <c r="B757" s="197"/>
      <c r="C757" s="152"/>
      <c r="D757" s="152"/>
      <c r="E757" s="152"/>
      <c r="F757" s="152"/>
      <c r="G757" s="197"/>
      <c r="H757" s="169"/>
      <c r="I757" s="152"/>
      <c r="J757" s="50"/>
      <c r="K757" s="50"/>
      <c r="L757" s="50"/>
      <c r="M757" s="50"/>
      <c r="N757" s="50"/>
      <c r="O757" s="197"/>
      <c r="P757" s="197"/>
      <c r="Q757" s="197"/>
      <c r="R757" s="197"/>
      <c r="S757" s="197"/>
      <c r="T757" s="197"/>
      <c r="U757" s="197"/>
      <c r="V757" s="197"/>
      <c r="W757" s="197"/>
      <c r="X757" s="197"/>
      <c r="Y757" s="197"/>
      <c r="Z757" s="197"/>
    </row>
    <row r="758" ht="15.75" customHeight="1">
      <c r="A758" s="180"/>
      <c r="B758" s="197"/>
      <c r="C758" s="152"/>
      <c r="D758" s="152"/>
      <c r="E758" s="152"/>
      <c r="F758" s="152"/>
      <c r="G758" s="197"/>
      <c r="H758" s="169"/>
      <c r="I758" s="152"/>
      <c r="J758" s="50"/>
      <c r="K758" s="50"/>
      <c r="L758" s="50"/>
      <c r="M758" s="50"/>
      <c r="N758" s="50"/>
      <c r="O758" s="197"/>
      <c r="P758" s="197"/>
      <c r="Q758" s="197"/>
      <c r="R758" s="197"/>
      <c r="S758" s="197"/>
      <c r="T758" s="197"/>
      <c r="U758" s="197"/>
      <c r="V758" s="197"/>
      <c r="W758" s="197"/>
      <c r="X758" s="197"/>
      <c r="Y758" s="197"/>
      <c r="Z758" s="197"/>
    </row>
    <row r="759" ht="15.75" customHeight="1">
      <c r="A759" s="180"/>
      <c r="B759" s="197"/>
      <c r="C759" s="197"/>
      <c r="D759" s="152"/>
      <c r="E759" s="152"/>
      <c r="F759" s="152"/>
      <c r="G759" s="197"/>
      <c r="H759" s="169"/>
      <c r="I759" s="152"/>
      <c r="J759" s="50"/>
      <c r="K759" s="50"/>
      <c r="L759" s="50"/>
      <c r="M759" s="50"/>
      <c r="N759" s="50"/>
      <c r="O759" s="197"/>
      <c r="P759" s="197"/>
      <c r="Q759" s="197"/>
      <c r="R759" s="197"/>
      <c r="S759" s="197"/>
      <c r="T759" s="197"/>
      <c r="U759" s="197"/>
      <c r="V759" s="197"/>
      <c r="W759" s="197"/>
      <c r="X759" s="197"/>
      <c r="Y759" s="197"/>
      <c r="Z759" s="197"/>
    </row>
    <row r="760" ht="15.75" customHeight="1">
      <c r="A760" s="180"/>
      <c r="B760" s="197"/>
      <c r="C760" s="152"/>
      <c r="D760" s="152"/>
      <c r="E760" s="152"/>
      <c r="F760" s="152"/>
      <c r="G760" s="197"/>
      <c r="H760" s="169"/>
      <c r="I760" s="152"/>
      <c r="J760" s="50"/>
      <c r="K760" s="50"/>
      <c r="L760" s="50"/>
      <c r="M760" s="50"/>
      <c r="N760" s="50"/>
      <c r="O760" s="197"/>
      <c r="P760" s="197"/>
      <c r="Q760" s="197"/>
      <c r="R760" s="197"/>
      <c r="S760" s="197"/>
      <c r="T760" s="197"/>
      <c r="U760" s="197"/>
      <c r="V760" s="197"/>
      <c r="W760" s="197"/>
      <c r="X760" s="197"/>
      <c r="Y760" s="197"/>
      <c r="Z760" s="197"/>
    </row>
    <row r="761" ht="15.75" customHeight="1">
      <c r="A761" s="180"/>
      <c r="B761" s="197"/>
      <c r="C761" s="152"/>
      <c r="D761" s="152"/>
      <c r="E761" s="152"/>
      <c r="F761" s="152"/>
      <c r="G761" s="197"/>
      <c r="H761" s="169"/>
      <c r="I761" s="152"/>
      <c r="J761" s="50"/>
      <c r="K761" s="50"/>
      <c r="L761" s="50"/>
      <c r="M761" s="50"/>
      <c r="N761" s="50"/>
      <c r="O761" s="197"/>
      <c r="P761" s="197"/>
      <c r="Q761" s="197"/>
      <c r="R761" s="197"/>
      <c r="S761" s="197"/>
      <c r="T761" s="197"/>
      <c r="U761" s="197"/>
      <c r="V761" s="197"/>
      <c r="W761" s="197"/>
      <c r="X761" s="197"/>
      <c r="Y761" s="197"/>
      <c r="Z761" s="197"/>
    </row>
    <row r="762" ht="15.75" customHeight="1">
      <c r="A762" s="180"/>
      <c r="B762" s="197"/>
      <c r="C762" s="152"/>
      <c r="D762" s="152"/>
      <c r="E762" s="152"/>
      <c r="F762" s="152"/>
      <c r="G762" s="197"/>
      <c r="H762" s="169"/>
      <c r="I762" s="152"/>
      <c r="J762" s="50"/>
      <c r="K762" s="50"/>
      <c r="L762" s="50"/>
      <c r="M762" s="50"/>
      <c r="N762" s="50"/>
      <c r="O762" s="197"/>
      <c r="P762" s="197"/>
      <c r="Q762" s="197"/>
      <c r="R762" s="197"/>
      <c r="S762" s="197"/>
      <c r="T762" s="197"/>
      <c r="U762" s="197"/>
      <c r="V762" s="197"/>
      <c r="W762" s="197"/>
      <c r="X762" s="197"/>
      <c r="Y762" s="197"/>
      <c r="Z762" s="197"/>
    </row>
    <row r="763" ht="15.75" customHeight="1">
      <c r="A763" s="180"/>
      <c r="B763" s="197"/>
      <c r="C763" s="152"/>
      <c r="D763" s="152"/>
      <c r="E763" s="152"/>
      <c r="F763" s="152"/>
      <c r="G763" s="197"/>
      <c r="H763" s="169"/>
      <c r="I763" s="152"/>
      <c r="J763" s="50"/>
      <c r="K763" s="50"/>
      <c r="L763" s="50"/>
      <c r="M763" s="50"/>
      <c r="N763" s="50"/>
      <c r="O763" s="197"/>
      <c r="P763" s="197"/>
      <c r="Q763" s="197"/>
      <c r="R763" s="197"/>
      <c r="S763" s="197"/>
      <c r="T763" s="197"/>
      <c r="U763" s="197"/>
      <c r="V763" s="197"/>
      <c r="W763" s="197"/>
      <c r="X763" s="197"/>
      <c r="Y763" s="197"/>
      <c r="Z763" s="197"/>
    </row>
    <row r="764" ht="15.75" customHeight="1">
      <c r="A764" s="180"/>
      <c r="B764" s="197"/>
      <c r="C764" s="152"/>
      <c r="D764" s="152"/>
      <c r="E764" s="152"/>
      <c r="F764" s="152"/>
      <c r="G764" s="197"/>
      <c r="H764" s="169"/>
      <c r="I764" s="152"/>
      <c r="J764" s="50"/>
      <c r="K764" s="50"/>
      <c r="L764" s="50"/>
      <c r="M764" s="50"/>
      <c r="N764" s="50"/>
      <c r="O764" s="197"/>
      <c r="P764" s="197"/>
      <c r="Q764" s="197"/>
      <c r="R764" s="197"/>
      <c r="S764" s="197"/>
      <c r="T764" s="197"/>
      <c r="U764" s="197"/>
      <c r="V764" s="197"/>
      <c r="W764" s="197"/>
      <c r="X764" s="197"/>
      <c r="Y764" s="197"/>
      <c r="Z764" s="197"/>
    </row>
    <row r="765" ht="15.75" customHeight="1">
      <c r="A765" s="180"/>
      <c r="B765" s="197"/>
      <c r="C765" s="152"/>
      <c r="D765" s="152"/>
      <c r="E765" s="152"/>
      <c r="F765" s="152"/>
      <c r="G765" s="197"/>
      <c r="H765" s="169"/>
      <c r="I765" s="152"/>
      <c r="J765" s="50"/>
      <c r="K765" s="50"/>
      <c r="L765" s="50"/>
      <c r="M765" s="50"/>
      <c r="N765" s="50"/>
      <c r="O765" s="197"/>
      <c r="P765" s="197"/>
      <c r="Q765" s="197"/>
      <c r="R765" s="197"/>
      <c r="S765" s="197"/>
      <c r="T765" s="197"/>
      <c r="U765" s="197"/>
      <c r="V765" s="197"/>
      <c r="W765" s="197"/>
      <c r="X765" s="197"/>
      <c r="Y765" s="197"/>
      <c r="Z765" s="197"/>
    </row>
    <row r="766" ht="15.75" customHeight="1">
      <c r="A766" s="180"/>
      <c r="B766" s="197"/>
      <c r="C766" s="152"/>
      <c r="D766" s="152"/>
      <c r="E766" s="152"/>
      <c r="F766" s="152"/>
      <c r="G766" s="197"/>
      <c r="H766" s="169"/>
      <c r="I766" s="152"/>
      <c r="J766" s="50"/>
      <c r="K766" s="50"/>
      <c r="L766" s="50"/>
      <c r="M766" s="50"/>
      <c r="N766" s="50"/>
      <c r="O766" s="197"/>
      <c r="P766" s="197"/>
      <c r="Q766" s="197"/>
      <c r="R766" s="197"/>
      <c r="S766" s="197"/>
      <c r="T766" s="197"/>
      <c r="U766" s="197"/>
      <c r="V766" s="197"/>
      <c r="W766" s="197"/>
      <c r="X766" s="197"/>
      <c r="Y766" s="197"/>
      <c r="Z766" s="197"/>
    </row>
    <row r="767" ht="15.75" customHeight="1">
      <c r="A767" s="180"/>
      <c r="B767" s="197"/>
      <c r="C767" s="152"/>
      <c r="D767" s="152"/>
      <c r="E767" s="152"/>
      <c r="F767" s="152"/>
      <c r="G767" s="197"/>
      <c r="H767" s="169"/>
      <c r="I767" s="152"/>
      <c r="J767" s="50"/>
      <c r="K767" s="50"/>
      <c r="L767" s="50"/>
      <c r="M767" s="50"/>
      <c r="N767" s="50"/>
      <c r="O767" s="197"/>
      <c r="P767" s="197"/>
      <c r="Q767" s="197"/>
      <c r="R767" s="197"/>
      <c r="S767" s="197"/>
      <c r="T767" s="197"/>
      <c r="U767" s="197"/>
      <c r="V767" s="197"/>
      <c r="W767" s="197"/>
      <c r="X767" s="197"/>
      <c r="Y767" s="197"/>
      <c r="Z767" s="197"/>
    </row>
    <row r="768" ht="15.75" customHeight="1">
      <c r="A768" s="180"/>
      <c r="B768" s="197"/>
      <c r="C768" s="152"/>
      <c r="D768" s="152"/>
      <c r="E768" s="152"/>
      <c r="F768" s="152"/>
      <c r="G768" s="197"/>
      <c r="H768" s="197"/>
      <c r="I768" s="152"/>
      <c r="J768" s="50"/>
      <c r="K768" s="50"/>
      <c r="L768" s="50"/>
      <c r="M768" s="50"/>
      <c r="N768" s="50"/>
      <c r="O768" s="197"/>
      <c r="P768" s="197"/>
      <c r="Q768" s="197"/>
      <c r="R768" s="197"/>
      <c r="S768" s="197"/>
      <c r="T768" s="197"/>
      <c r="U768" s="197"/>
      <c r="V768" s="197"/>
      <c r="W768" s="197"/>
      <c r="X768" s="197"/>
      <c r="Y768" s="197"/>
      <c r="Z768" s="197"/>
    </row>
    <row r="769" ht="15.75" customHeight="1">
      <c r="A769" s="180"/>
      <c r="B769" s="197"/>
      <c r="C769" s="152"/>
      <c r="D769" s="152"/>
      <c r="E769" s="152"/>
      <c r="F769" s="152"/>
      <c r="G769" s="197"/>
      <c r="H769" s="169"/>
      <c r="I769" s="152"/>
      <c r="J769" s="50"/>
      <c r="K769" s="50"/>
      <c r="L769" s="50"/>
      <c r="M769" s="50"/>
      <c r="N769" s="50"/>
      <c r="O769" s="197"/>
      <c r="P769" s="197"/>
      <c r="Q769" s="197"/>
      <c r="R769" s="197"/>
      <c r="S769" s="197"/>
      <c r="T769" s="197"/>
      <c r="U769" s="197"/>
      <c r="V769" s="197"/>
      <c r="W769" s="197"/>
      <c r="X769" s="197"/>
      <c r="Y769" s="197"/>
      <c r="Z769" s="197"/>
    </row>
    <row r="770" ht="15.75" customHeight="1">
      <c r="A770" s="180"/>
      <c r="B770" s="197"/>
      <c r="C770" s="152"/>
      <c r="D770" s="152"/>
      <c r="E770" s="152"/>
      <c r="F770" s="152"/>
      <c r="G770" s="197"/>
      <c r="H770" s="169"/>
      <c r="I770" s="152"/>
      <c r="J770" s="50"/>
      <c r="K770" s="50"/>
      <c r="L770" s="50"/>
      <c r="M770" s="50"/>
      <c r="N770" s="50"/>
      <c r="O770" s="197"/>
      <c r="P770" s="197"/>
      <c r="Q770" s="197"/>
      <c r="R770" s="197"/>
      <c r="S770" s="197"/>
      <c r="T770" s="197"/>
      <c r="U770" s="197"/>
      <c r="V770" s="197"/>
      <c r="W770" s="197"/>
      <c r="X770" s="197"/>
      <c r="Y770" s="197"/>
      <c r="Z770" s="197"/>
    </row>
    <row r="771" ht="15.75" customHeight="1">
      <c r="A771" s="180"/>
      <c r="B771" s="197"/>
      <c r="C771" s="152"/>
      <c r="D771" s="152"/>
      <c r="E771" s="152"/>
      <c r="F771" s="152"/>
      <c r="G771" s="197"/>
      <c r="H771" s="169"/>
      <c r="I771" s="152"/>
      <c r="J771" s="50"/>
      <c r="K771" s="50"/>
      <c r="L771" s="50"/>
      <c r="M771" s="50"/>
      <c r="N771" s="50"/>
      <c r="O771" s="197"/>
      <c r="P771" s="197"/>
      <c r="Q771" s="197"/>
      <c r="R771" s="197"/>
      <c r="S771" s="197"/>
      <c r="T771" s="197"/>
      <c r="U771" s="197"/>
      <c r="V771" s="197"/>
      <c r="W771" s="197"/>
      <c r="X771" s="197"/>
      <c r="Y771" s="197"/>
      <c r="Z771" s="197"/>
    </row>
    <row r="772" ht="15.75" customHeight="1">
      <c r="A772" s="180"/>
      <c r="B772" s="197"/>
      <c r="C772" s="152"/>
      <c r="D772" s="152"/>
      <c r="E772" s="152"/>
      <c r="F772" s="152"/>
      <c r="G772" s="197"/>
      <c r="H772" s="169"/>
      <c r="I772" s="152"/>
      <c r="J772" s="50"/>
      <c r="K772" s="50"/>
      <c r="L772" s="50"/>
      <c r="M772" s="50"/>
      <c r="N772" s="50"/>
      <c r="O772" s="197"/>
      <c r="P772" s="197"/>
      <c r="Q772" s="197"/>
      <c r="R772" s="197"/>
      <c r="S772" s="197"/>
      <c r="T772" s="197"/>
      <c r="U772" s="197"/>
      <c r="V772" s="197"/>
      <c r="W772" s="197"/>
      <c r="X772" s="197"/>
      <c r="Y772" s="197"/>
      <c r="Z772" s="197"/>
    </row>
    <row r="773" ht="15.75" customHeight="1">
      <c r="A773" s="180"/>
      <c r="B773" s="197"/>
      <c r="C773" s="152"/>
      <c r="D773" s="152"/>
      <c r="E773" s="152"/>
      <c r="F773" s="152"/>
      <c r="G773" s="197"/>
      <c r="H773" s="169"/>
      <c r="I773" s="152"/>
      <c r="J773" s="50"/>
      <c r="K773" s="50"/>
      <c r="L773" s="50"/>
      <c r="M773" s="50"/>
      <c r="N773" s="50"/>
      <c r="O773" s="197"/>
      <c r="P773" s="197"/>
      <c r="Q773" s="197"/>
      <c r="R773" s="197"/>
      <c r="S773" s="197"/>
      <c r="T773" s="197"/>
      <c r="U773" s="197"/>
      <c r="V773" s="197"/>
      <c r="W773" s="197"/>
      <c r="X773" s="197"/>
      <c r="Y773" s="197"/>
      <c r="Z773" s="197"/>
    </row>
    <row r="774" ht="15.75" customHeight="1">
      <c r="A774" s="180"/>
      <c r="B774" s="197"/>
      <c r="C774" s="152"/>
      <c r="D774" s="152"/>
      <c r="E774" s="152"/>
      <c r="F774" s="152"/>
      <c r="G774" s="197"/>
      <c r="H774" s="169"/>
      <c r="I774" s="152"/>
      <c r="J774" s="50"/>
      <c r="K774" s="50"/>
      <c r="L774" s="50"/>
      <c r="M774" s="50"/>
      <c r="N774" s="50"/>
      <c r="O774" s="197"/>
      <c r="P774" s="197"/>
      <c r="Q774" s="197"/>
      <c r="R774" s="197"/>
      <c r="S774" s="197"/>
      <c r="T774" s="197"/>
      <c r="U774" s="197"/>
      <c r="V774" s="197"/>
      <c r="W774" s="197"/>
      <c r="X774" s="197"/>
      <c r="Y774" s="197"/>
      <c r="Z774" s="197"/>
    </row>
    <row r="775" ht="15.75" customHeight="1">
      <c r="A775" s="180"/>
      <c r="B775" s="197"/>
      <c r="C775" s="152"/>
      <c r="D775" s="152"/>
      <c r="E775" s="152"/>
      <c r="F775" s="152"/>
      <c r="G775" s="197"/>
      <c r="H775" s="169"/>
      <c r="I775" s="152"/>
      <c r="J775" s="50"/>
      <c r="K775" s="50"/>
      <c r="L775" s="50"/>
      <c r="M775" s="50"/>
      <c r="N775" s="50"/>
      <c r="O775" s="197"/>
      <c r="P775" s="197"/>
      <c r="Q775" s="197"/>
      <c r="R775" s="197"/>
      <c r="S775" s="197"/>
      <c r="T775" s="197"/>
      <c r="U775" s="197"/>
      <c r="V775" s="197"/>
      <c r="W775" s="197"/>
      <c r="X775" s="197"/>
      <c r="Y775" s="197"/>
      <c r="Z775" s="197"/>
    </row>
    <row r="776" ht="15.75" customHeight="1">
      <c r="A776" s="180"/>
      <c r="B776" s="197"/>
      <c r="C776" s="152"/>
      <c r="D776" s="152"/>
      <c r="E776" s="152"/>
      <c r="F776" s="152"/>
      <c r="G776" s="197"/>
      <c r="H776" s="169"/>
      <c r="I776" s="152"/>
      <c r="J776" s="50"/>
      <c r="K776" s="50"/>
      <c r="L776" s="50"/>
      <c r="M776" s="50"/>
      <c r="N776" s="50"/>
      <c r="O776" s="197"/>
      <c r="P776" s="197"/>
      <c r="Q776" s="197"/>
      <c r="R776" s="197"/>
      <c r="S776" s="197"/>
      <c r="T776" s="197"/>
      <c r="U776" s="197"/>
      <c r="V776" s="197"/>
      <c r="W776" s="197"/>
      <c r="X776" s="197"/>
      <c r="Y776" s="197"/>
      <c r="Z776" s="197"/>
    </row>
    <row r="777" ht="15.75" customHeight="1">
      <c r="A777" s="180"/>
      <c r="B777" s="197"/>
      <c r="C777" s="152"/>
      <c r="D777" s="152"/>
      <c r="E777" s="152"/>
      <c r="F777" s="152"/>
      <c r="G777" s="197"/>
      <c r="H777" s="169"/>
      <c r="I777" s="152"/>
      <c r="J777" s="50"/>
      <c r="K777" s="50"/>
      <c r="L777" s="50"/>
      <c r="M777" s="50"/>
      <c r="N777" s="50"/>
      <c r="O777" s="197"/>
      <c r="P777" s="197"/>
      <c r="Q777" s="197"/>
      <c r="R777" s="197"/>
      <c r="S777" s="197"/>
      <c r="T777" s="197"/>
      <c r="U777" s="197"/>
      <c r="V777" s="197"/>
      <c r="W777" s="197"/>
      <c r="X777" s="197"/>
      <c r="Y777" s="197"/>
      <c r="Z777" s="197"/>
    </row>
    <row r="778" ht="15.75" customHeight="1">
      <c r="A778" s="180"/>
      <c r="B778" s="197"/>
      <c r="C778" s="152"/>
      <c r="D778" s="152"/>
      <c r="E778" s="152"/>
      <c r="F778" s="152"/>
      <c r="G778" s="197"/>
      <c r="H778" s="197"/>
      <c r="I778" s="152"/>
      <c r="J778" s="50"/>
      <c r="K778" s="50"/>
      <c r="L778" s="50"/>
      <c r="M778" s="50"/>
      <c r="N778" s="50"/>
      <c r="O778" s="197"/>
      <c r="P778" s="197"/>
      <c r="Q778" s="197"/>
      <c r="R778" s="197"/>
      <c r="S778" s="197"/>
      <c r="T778" s="197"/>
      <c r="U778" s="197"/>
      <c r="V778" s="197"/>
      <c r="W778" s="197"/>
      <c r="X778" s="197"/>
      <c r="Y778" s="197"/>
      <c r="Z778" s="197"/>
    </row>
    <row r="779" ht="15.75" customHeight="1">
      <c r="A779" s="180"/>
      <c r="B779" s="197"/>
      <c r="C779" s="152"/>
      <c r="D779" s="152"/>
      <c r="E779" s="152"/>
      <c r="F779" s="152"/>
      <c r="G779" s="197"/>
      <c r="H779" s="197"/>
      <c r="I779" s="152"/>
      <c r="J779" s="50"/>
      <c r="K779" s="50"/>
      <c r="L779" s="50"/>
      <c r="M779" s="50"/>
      <c r="N779" s="50"/>
      <c r="O779" s="197"/>
      <c r="P779" s="197"/>
      <c r="Q779" s="197"/>
      <c r="R779" s="197"/>
      <c r="S779" s="197"/>
      <c r="T779" s="197"/>
      <c r="U779" s="197"/>
      <c r="V779" s="197"/>
      <c r="W779" s="197"/>
      <c r="X779" s="197"/>
      <c r="Y779" s="197"/>
      <c r="Z779" s="197"/>
    </row>
    <row r="780" ht="15.75" customHeight="1">
      <c r="A780" s="180"/>
      <c r="B780" s="197"/>
      <c r="C780" s="152"/>
      <c r="D780" s="152"/>
      <c r="E780" s="152"/>
      <c r="F780" s="152"/>
      <c r="G780" s="197"/>
      <c r="H780" s="169"/>
      <c r="I780" s="152"/>
      <c r="J780" s="50"/>
      <c r="K780" s="50"/>
      <c r="L780" s="50"/>
      <c r="M780" s="50"/>
      <c r="N780" s="50"/>
      <c r="O780" s="197"/>
      <c r="P780" s="197"/>
      <c r="Q780" s="197"/>
      <c r="R780" s="197"/>
      <c r="S780" s="197"/>
      <c r="T780" s="197"/>
      <c r="U780" s="197"/>
      <c r="V780" s="197"/>
      <c r="W780" s="197"/>
      <c r="X780" s="197"/>
      <c r="Y780" s="197"/>
      <c r="Z780" s="197"/>
    </row>
    <row r="781" ht="15.75" customHeight="1">
      <c r="A781" s="180"/>
      <c r="B781" s="197"/>
      <c r="C781" s="152"/>
      <c r="D781" s="152"/>
      <c r="E781" s="152"/>
      <c r="F781" s="152"/>
      <c r="G781" s="197"/>
      <c r="H781" s="169"/>
      <c r="I781" s="152"/>
      <c r="J781" s="50"/>
      <c r="K781" s="50"/>
      <c r="L781" s="50"/>
      <c r="M781" s="50"/>
      <c r="N781" s="50"/>
      <c r="O781" s="197"/>
      <c r="P781" s="197"/>
      <c r="Q781" s="197"/>
      <c r="R781" s="197"/>
      <c r="S781" s="197"/>
      <c r="T781" s="197"/>
      <c r="U781" s="197"/>
      <c r="V781" s="197"/>
      <c r="W781" s="197"/>
      <c r="X781" s="197"/>
      <c r="Y781" s="197"/>
      <c r="Z781" s="197"/>
    </row>
    <row r="782" ht="15.75" customHeight="1">
      <c r="A782" s="180"/>
      <c r="B782" s="197"/>
      <c r="C782" s="152"/>
      <c r="D782" s="152"/>
      <c r="E782" s="152"/>
      <c r="F782" s="152"/>
      <c r="G782" s="197"/>
      <c r="H782" s="169"/>
      <c r="I782" s="152"/>
      <c r="J782" s="50"/>
      <c r="K782" s="50"/>
      <c r="L782" s="50"/>
      <c r="M782" s="50"/>
      <c r="N782" s="50"/>
      <c r="O782" s="197"/>
      <c r="P782" s="197"/>
      <c r="Q782" s="197"/>
      <c r="R782" s="197"/>
      <c r="S782" s="197"/>
      <c r="T782" s="197"/>
      <c r="U782" s="197"/>
      <c r="V782" s="197"/>
      <c r="W782" s="197"/>
      <c r="X782" s="197"/>
      <c r="Y782" s="197"/>
      <c r="Z782" s="197"/>
    </row>
    <row r="783" ht="15.75" customHeight="1">
      <c r="A783" s="180"/>
      <c r="B783" s="197"/>
      <c r="C783" s="152"/>
      <c r="D783" s="152"/>
      <c r="E783" s="152"/>
      <c r="F783" s="152"/>
      <c r="G783" s="197"/>
      <c r="H783" s="197"/>
      <c r="I783" s="152"/>
      <c r="J783" s="50"/>
      <c r="K783" s="50"/>
      <c r="L783" s="50"/>
      <c r="M783" s="50"/>
      <c r="N783" s="50"/>
      <c r="O783" s="197"/>
      <c r="P783" s="197"/>
      <c r="Q783" s="197"/>
      <c r="R783" s="197"/>
      <c r="S783" s="197"/>
      <c r="T783" s="197"/>
      <c r="U783" s="197"/>
      <c r="V783" s="197"/>
      <c r="W783" s="197"/>
      <c r="X783" s="197"/>
      <c r="Y783" s="197"/>
      <c r="Z783" s="197"/>
    </row>
    <row r="784" ht="15.75" customHeight="1">
      <c r="A784" s="180"/>
      <c r="B784" s="197"/>
      <c r="C784" s="152"/>
      <c r="D784" s="152"/>
      <c r="E784" s="152"/>
      <c r="F784" s="152"/>
      <c r="G784" s="197"/>
      <c r="H784" s="169"/>
      <c r="I784" s="152"/>
      <c r="J784" s="50"/>
      <c r="K784" s="50"/>
      <c r="L784" s="50"/>
      <c r="M784" s="50"/>
      <c r="N784" s="50"/>
      <c r="O784" s="197"/>
      <c r="P784" s="197"/>
      <c r="Q784" s="197"/>
      <c r="R784" s="197"/>
      <c r="S784" s="197"/>
      <c r="T784" s="197"/>
      <c r="U784" s="197"/>
      <c r="V784" s="197"/>
      <c r="W784" s="197"/>
      <c r="X784" s="197"/>
      <c r="Y784" s="197"/>
      <c r="Z784" s="197"/>
    </row>
    <row r="785" ht="15.75" customHeight="1">
      <c r="A785" s="180"/>
      <c r="B785" s="197"/>
      <c r="C785" s="152"/>
      <c r="D785" s="152"/>
      <c r="E785" s="152"/>
      <c r="F785" s="152"/>
      <c r="G785" s="197"/>
      <c r="H785" s="169"/>
      <c r="I785" s="152"/>
      <c r="J785" s="50"/>
      <c r="K785" s="50"/>
      <c r="L785" s="50"/>
      <c r="M785" s="50"/>
      <c r="N785" s="50"/>
      <c r="O785" s="197"/>
      <c r="P785" s="197"/>
      <c r="Q785" s="197"/>
      <c r="R785" s="197"/>
      <c r="S785" s="197"/>
      <c r="T785" s="197"/>
      <c r="U785" s="197"/>
      <c r="V785" s="197"/>
      <c r="W785" s="197"/>
      <c r="X785" s="197"/>
      <c r="Y785" s="197"/>
      <c r="Z785" s="197"/>
    </row>
    <row r="786" ht="15.75" customHeight="1">
      <c r="A786" s="180"/>
      <c r="B786" s="197"/>
      <c r="C786" s="152"/>
      <c r="D786" s="152"/>
      <c r="E786" s="152"/>
      <c r="F786" s="152"/>
      <c r="G786" s="197"/>
      <c r="H786" s="169"/>
      <c r="I786" s="152"/>
      <c r="J786" s="50"/>
      <c r="K786" s="50"/>
      <c r="L786" s="50"/>
      <c r="M786" s="50"/>
      <c r="N786" s="50"/>
      <c r="O786" s="197"/>
      <c r="P786" s="197"/>
      <c r="Q786" s="197"/>
      <c r="R786" s="197"/>
      <c r="S786" s="197"/>
      <c r="T786" s="197"/>
      <c r="U786" s="197"/>
      <c r="V786" s="197"/>
      <c r="W786" s="197"/>
      <c r="X786" s="197"/>
      <c r="Y786" s="197"/>
      <c r="Z786" s="197"/>
    </row>
    <row r="787" ht="15.75" customHeight="1">
      <c r="A787" s="180"/>
      <c r="B787" s="197"/>
      <c r="C787" s="152"/>
      <c r="D787" s="152"/>
      <c r="E787" s="152"/>
      <c r="F787" s="152"/>
      <c r="G787" s="197"/>
      <c r="H787" s="169"/>
      <c r="I787" s="152"/>
      <c r="J787" s="50"/>
      <c r="K787" s="50"/>
      <c r="L787" s="50"/>
      <c r="M787" s="50"/>
      <c r="N787" s="50"/>
      <c r="O787" s="197"/>
      <c r="P787" s="197"/>
      <c r="Q787" s="197"/>
      <c r="R787" s="197"/>
      <c r="S787" s="197"/>
      <c r="T787" s="197"/>
      <c r="U787" s="197"/>
      <c r="V787" s="197"/>
      <c r="W787" s="197"/>
      <c r="X787" s="197"/>
      <c r="Y787" s="197"/>
      <c r="Z787" s="197"/>
    </row>
    <row r="788" ht="15.75" customHeight="1">
      <c r="A788" s="180"/>
      <c r="B788" s="197"/>
      <c r="C788" s="152"/>
      <c r="D788" s="152"/>
      <c r="E788" s="152"/>
      <c r="F788" s="152"/>
      <c r="G788" s="197"/>
      <c r="H788" s="169"/>
      <c r="I788" s="152"/>
      <c r="J788" s="50"/>
      <c r="K788" s="50"/>
      <c r="L788" s="50"/>
      <c r="M788" s="50"/>
      <c r="N788" s="50"/>
      <c r="O788" s="197"/>
      <c r="P788" s="197"/>
      <c r="Q788" s="197"/>
      <c r="R788" s="197"/>
      <c r="S788" s="197"/>
      <c r="T788" s="197"/>
      <c r="U788" s="197"/>
      <c r="V788" s="197"/>
      <c r="W788" s="197"/>
      <c r="X788" s="197"/>
      <c r="Y788" s="197"/>
      <c r="Z788" s="197"/>
    </row>
    <row r="789" ht="15.75" customHeight="1">
      <c r="A789" s="180"/>
      <c r="B789" s="197"/>
      <c r="C789" s="152"/>
      <c r="D789" s="152"/>
      <c r="E789" s="152"/>
      <c r="F789" s="152"/>
      <c r="G789" s="197"/>
      <c r="H789" s="197"/>
      <c r="I789" s="152"/>
      <c r="J789" s="50"/>
      <c r="K789" s="50"/>
      <c r="L789" s="50"/>
      <c r="M789" s="50"/>
      <c r="N789" s="50"/>
      <c r="O789" s="197"/>
      <c r="P789" s="197"/>
      <c r="Q789" s="197"/>
      <c r="R789" s="197"/>
      <c r="S789" s="197"/>
      <c r="T789" s="197"/>
      <c r="U789" s="197"/>
      <c r="V789" s="197"/>
      <c r="W789" s="197"/>
      <c r="X789" s="197"/>
      <c r="Y789" s="197"/>
      <c r="Z789" s="197"/>
    </row>
    <row r="790" ht="15.75" customHeight="1">
      <c r="A790" s="180"/>
      <c r="B790" s="197"/>
      <c r="C790" s="152"/>
      <c r="D790" s="152"/>
      <c r="E790" s="152"/>
      <c r="F790" s="152"/>
      <c r="G790" s="197"/>
      <c r="H790" s="169"/>
      <c r="I790" s="152"/>
      <c r="J790" s="50"/>
      <c r="K790" s="50"/>
      <c r="L790" s="50"/>
      <c r="M790" s="50"/>
      <c r="N790" s="50"/>
      <c r="O790" s="197"/>
      <c r="P790" s="197"/>
      <c r="Q790" s="197"/>
      <c r="R790" s="197"/>
      <c r="S790" s="197"/>
      <c r="T790" s="197"/>
      <c r="U790" s="197"/>
      <c r="V790" s="197"/>
      <c r="W790" s="197"/>
      <c r="X790" s="197"/>
      <c r="Y790" s="197"/>
      <c r="Z790" s="197"/>
    </row>
    <row r="791" ht="15.75" customHeight="1">
      <c r="A791" s="180"/>
      <c r="B791" s="197"/>
      <c r="C791" s="152"/>
      <c r="D791" s="152"/>
      <c r="E791" s="152"/>
      <c r="F791" s="152"/>
      <c r="G791" s="197"/>
      <c r="H791" s="169"/>
      <c r="I791" s="152"/>
      <c r="J791" s="50"/>
      <c r="K791" s="50"/>
      <c r="L791" s="50"/>
      <c r="M791" s="50"/>
      <c r="N791" s="50"/>
      <c r="O791" s="197"/>
      <c r="P791" s="197"/>
      <c r="Q791" s="197"/>
      <c r="R791" s="197"/>
      <c r="S791" s="197"/>
      <c r="T791" s="197"/>
      <c r="U791" s="197"/>
      <c r="V791" s="197"/>
      <c r="W791" s="197"/>
      <c r="X791" s="197"/>
      <c r="Y791" s="197"/>
      <c r="Z791" s="197"/>
    </row>
    <row r="792" ht="15.75" customHeight="1">
      <c r="A792" s="180"/>
      <c r="B792" s="197"/>
      <c r="C792" s="152"/>
      <c r="D792" s="152"/>
      <c r="E792" s="152"/>
      <c r="F792" s="152"/>
      <c r="G792" s="197"/>
      <c r="H792" s="169"/>
      <c r="I792" s="152"/>
      <c r="J792" s="50"/>
      <c r="K792" s="50"/>
      <c r="L792" s="50"/>
      <c r="M792" s="50"/>
      <c r="N792" s="50"/>
      <c r="O792" s="197"/>
      <c r="P792" s="197"/>
      <c r="Q792" s="197"/>
      <c r="R792" s="197"/>
      <c r="S792" s="197"/>
      <c r="T792" s="197"/>
      <c r="U792" s="197"/>
      <c r="V792" s="197"/>
      <c r="W792" s="197"/>
      <c r="X792" s="197"/>
      <c r="Y792" s="197"/>
      <c r="Z792" s="197"/>
    </row>
    <row r="793" ht="15.75" customHeight="1">
      <c r="A793" s="180"/>
      <c r="B793" s="197"/>
      <c r="C793" s="152"/>
      <c r="D793" s="152"/>
      <c r="E793" s="152"/>
      <c r="F793" s="152"/>
      <c r="G793" s="197"/>
      <c r="H793" s="169"/>
      <c r="I793" s="152"/>
      <c r="J793" s="50"/>
      <c r="K793" s="50"/>
      <c r="L793" s="50"/>
      <c r="M793" s="50"/>
      <c r="N793" s="50"/>
      <c r="O793" s="197"/>
      <c r="P793" s="197"/>
      <c r="Q793" s="197"/>
      <c r="R793" s="197"/>
      <c r="S793" s="197"/>
      <c r="T793" s="197"/>
      <c r="U793" s="197"/>
      <c r="V793" s="197"/>
      <c r="W793" s="197"/>
      <c r="X793" s="197"/>
      <c r="Y793" s="197"/>
      <c r="Z793" s="197"/>
    </row>
    <row r="794" ht="15.75" customHeight="1">
      <c r="A794" s="180"/>
      <c r="B794" s="197"/>
      <c r="C794" s="197"/>
      <c r="D794" s="152"/>
      <c r="E794" s="152"/>
      <c r="F794" s="152"/>
      <c r="G794" s="197"/>
      <c r="H794" s="169"/>
      <c r="I794" s="152"/>
      <c r="J794" s="50"/>
      <c r="K794" s="50"/>
      <c r="L794" s="50"/>
      <c r="M794" s="50"/>
      <c r="N794" s="50"/>
      <c r="O794" s="197"/>
      <c r="P794" s="197"/>
      <c r="Q794" s="197"/>
      <c r="R794" s="197"/>
      <c r="S794" s="197"/>
      <c r="T794" s="197"/>
      <c r="U794" s="197"/>
      <c r="V794" s="197"/>
      <c r="W794" s="197"/>
      <c r="X794" s="197"/>
      <c r="Y794" s="197"/>
      <c r="Z794" s="197"/>
    </row>
    <row r="795" ht="15.75" customHeight="1">
      <c r="A795" s="180"/>
      <c r="B795" s="197"/>
      <c r="C795" s="152"/>
      <c r="D795" s="152"/>
      <c r="E795" s="152"/>
      <c r="F795" s="152"/>
      <c r="G795" s="197"/>
      <c r="H795" s="169"/>
      <c r="I795" s="152"/>
      <c r="J795" s="50"/>
      <c r="K795" s="50"/>
      <c r="L795" s="50"/>
      <c r="M795" s="50"/>
      <c r="N795" s="50"/>
      <c r="O795" s="197"/>
      <c r="P795" s="197"/>
      <c r="Q795" s="197"/>
      <c r="R795" s="197"/>
      <c r="S795" s="197"/>
      <c r="T795" s="197"/>
      <c r="U795" s="197"/>
      <c r="V795" s="197"/>
      <c r="W795" s="197"/>
      <c r="X795" s="197"/>
      <c r="Y795" s="197"/>
      <c r="Z795" s="197"/>
    </row>
    <row r="796" ht="15.75" customHeight="1">
      <c r="A796" s="180"/>
      <c r="B796" s="197"/>
      <c r="C796" s="197"/>
      <c r="D796" s="152"/>
      <c r="E796" s="152"/>
      <c r="F796" s="152"/>
      <c r="G796" s="197"/>
      <c r="H796" s="197"/>
      <c r="I796" s="152"/>
      <c r="J796" s="50"/>
      <c r="K796" s="50"/>
      <c r="L796" s="50"/>
      <c r="M796" s="50"/>
      <c r="N796" s="50"/>
      <c r="O796" s="197"/>
      <c r="P796" s="197"/>
      <c r="Q796" s="197"/>
      <c r="R796" s="197"/>
      <c r="S796" s="197"/>
      <c r="T796" s="197"/>
      <c r="U796" s="197"/>
      <c r="V796" s="197"/>
      <c r="W796" s="197"/>
      <c r="X796" s="197"/>
      <c r="Y796" s="197"/>
      <c r="Z796" s="197"/>
    </row>
    <row r="797" ht="15.75" customHeight="1">
      <c r="A797" s="180"/>
      <c r="B797" s="197"/>
      <c r="C797" s="152"/>
      <c r="D797" s="152"/>
      <c r="E797" s="152"/>
      <c r="F797" s="152"/>
      <c r="G797" s="197"/>
      <c r="H797" s="169"/>
      <c r="I797" s="152"/>
      <c r="J797" s="50"/>
      <c r="K797" s="50"/>
      <c r="L797" s="50"/>
      <c r="M797" s="50"/>
      <c r="N797" s="50"/>
      <c r="O797" s="197"/>
      <c r="P797" s="197"/>
      <c r="Q797" s="197"/>
      <c r="R797" s="197"/>
      <c r="S797" s="197"/>
      <c r="T797" s="197"/>
      <c r="U797" s="197"/>
      <c r="V797" s="197"/>
      <c r="W797" s="197"/>
      <c r="X797" s="197"/>
      <c r="Y797" s="197"/>
      <c r="Z797" s="197"/>
    </row>
    <row r="798" ht="15.75" customHeight="1">
      <c r="A798" s="180"/>
      <c r="B798" s="197"/>
      <c r="C798" s="197"/>
      <c r="D798" s="152"/>
      <c r="E798" s="152"/>
      <c r="F798" s="152"/>
      <c r="G798" s="197"/>
      <c r="H798" s="169"/>
      <c r="I798" s="152"/>
      <c r="J798" s="50"/>
      <c r="K798" s="50"/>
      <c r="L798" s="50"/>
      <c r="M798" s="50"/>
      <c r="N798" s="50"/>
      <c r="O798" s="197"/>
      <c r="P798" s="197"/>
      <c r="Q798" s="197"/>
      <c r="R798" s="197"/>
      <c r="S798" s="197"/>
      <c r="T798" s="197"/>
      <c r="U798" s="197"/>
      <c r="V798" s="197"/>
      <c r="W798" s="197"/>
      <c r="X798" s="197"/>
      <c r="Y798" s="197"/>
      <c r="Z798" s="197"/>
    </row>
    <row r="799" ht="15.75" customHeight="1">
      <c r="A799" s="180"/>
      <c r="B799" s="197"/>
      <c r="C799" s="152"/>
      <c r="D799" s="152"/>
      <c r="E799" s="152"/>
      <c r="F799" s="152"/>
      <c r="G799" s="197"/>
      <c r="H799" s="169"/>
      <c r="I799" s="152"/>
      <c r="J799" s="50"/>
      <c r="K799" s="50"/>
      <c r="L799" s="50"/>
      <c r="M799" s="50"/>
      <c r="N799" s="50"/>
      <c r="O799" s="197"/>
      <c r="P799" s="197"/>
      <c r="Q799" s="197"/>
      <c r="R799" s="197"/>
      <c r="S799" s="197"/>
      <c r="T799" s="197"/>
      <c r="U799" s="197"/>
      <c r="V799" s="197"/>
      <c r="W799" s="197"/>
      <c r="X799" s="197"/>
      <c r="Y799" s="197"/>
      <c r="Z799" s="197"/>
    </row>
    <row r="800" ht="15.75" customHeight="1">
      <c r="A800" s="180"/>
      <c r="B800" s="197"/>
      <c r="C800" s="152"/>
      <c r="D800" s="152"/>
      <c r="E800" s="152"/>
      <c r="F800" s="152"/>
      <c r="G800" s="197"/>
      <c r="H800" s="169"/>
      <c r="I800" s="152"/>
      <c r="J800" s="50"/>
      <c r="K800" s="50"/>
      <c r="L800" s="50"/>
      <c r="M800" s="50"/>
      <c r="N800" s="50"/>
      <c r="O800" s="197"/>
      <c r="P800" s="197"/>
      <c r="Q800" s="197"/>
      <c r="R800" s="197"/>
      <c r="S800" s="197"/>
      <c r="T800" s="197"/>
      <c r="U800" s="197"/>
      <c r="V800" s="197"/>
      <c r="W800" s="197"/>
      <c r="X800" s="197"/>
      <c r="Y800" s="197"/>
      <c r="Z800" s="197"/>
    </row>
    <row r="801" ht="15.75" customHeight="1">
      <c r="A801" s="180"/>
      <c r="B801" s="197"/>
      <c r="C801" s="197"/>
      <c r="D801" s="152"/>
      <c r="E801" s="152"/>
      <c r="F801" s="152"/>
      <c r="G801" s="197"/>
      <c r="H801" s="169"/>
      <c r="I801" s="152"/>
      <c r="J801" s="50"/>
      <c r="K801" s="50"/>
      <c r="L801" s="50"/>
      <c r="M801" s="50"/>
      <c r="N801" s="50"/>
      <c r="O801" s="197"/>
      <c r="P801" s="197"/>
      <c r="Q801" s="197"/>
      <c r="R801" s="197"/>
      <c r="S801" s="197"/>
      <c r="T801" s="197"/>
      <c r="U801" s="197"/>
      <c r="V801" s="197"/>
      <c r="W801" s="197"/>
      <c r="X801" s="197"/>
      <c r="Y801" s="197"/>
      <c r="Z801" s="197"/>
    </row>
    <row r="802" ht="15.75" customHeight="1">
      <c r="A802" s="180"/>
      <c r="B802" s="197"/>
      <c r="C802" s="152"/>
      <c r="D802" s="152"/>
      <c r="E802" s="152"/>
      <c r="F802" s="152"/>
      <c r="G802" s="197"/>
      <c r="H802" s="169"/>
      <c r="I802" s="152"/>
      <c r="J802" s="50"/>
      <c r="K802" s="50"/>
      <c r="L802" s="50"/>
      <c r="M802" s="50"/>
      <c r="N802" s="50"/>
      <c r="O802" s="197"/>
      <c r="P802" s="197"/>
      <c r="Q802" s="197"/>
      <c r="R802" s="197"/>
      <c r="S802" s="197"/>
      <c r="T802" s="197"/>
      <c r="U802" s="197"/>
      <c r="V802" s="197"/>
      <c r="W802" s="197"/>
      <c r="X802" s="197"/>
      <c r="Y802" s="197"/>
      <c r="Z802" s="197"/>
    </row>
    <row r="803" ht="15.75" customHeight="1">
      <c r="A803" s="180"/>
      <c r="B803" s="197"/>
      <c r="C803" s="197"/>
      <c r="D803" s="152"/>
      <c r="E803" s="152"/>
      <c r="F803" s="152"/>
      <c r="G803" s="197"/>
      <c r="H803" s="197"/>
      <c r="I803" s="152"/>
      <c r="J803" s="50"/>
      <c r="K803" s="50"/>
      <c r="L803" s="50"/>
      <c r="M803" s="50"/>
      <c r="N803" s="50"/>
      <c r="O803" s="197"/>
      <c r="P803" s="197"/>
      <c r="Q803" s="197"/>
      <c r="R803" s="197"/>
      <c r="S803" s="197"/>
      <c r="T803" s="197"/>
      <c r="U803" s="197"/>
      <c r="V803" s="197"/>
      <c r="W803" s="197"/>
      <c r="X803" s="197"/>
      <c r="Y803" s="197"/>
      <c r="Z803" s="197"/>
    </row>
    <row r="804" ht="15.75" customHeight="1">
      <c r="A804" s="180"/>
      <c r="B804" s="197"/>
      <c r="C804" s="152"/>
      <c r="D804" s="152"/>
      <c r="E804" s="152"/>
      <c r="F804" s="152"/>
      <c r="G804" s="197"/>
      <c r="H804" s="197"/>
      <c r="I804" s="152"/>
      <c r="J804" s="50"/>
      <c r="K804" s="50"/>
      <c r="L804" s="50"/>
      <c r="M804" s="50"/>
      <c r="N804" s="50"/>
      <c r="O804" s="197"/>
      <c r="P804" s="197"/>
      <c r="Q804" s="197"/>
      <c r="R804" s="197"/>
      <c r="S804" s="197"/>
      <c r="T804" s="197"/>
      <c r="U804" s="197"/>
      <c r="V804" s="197"/>
      <c r="W804" s="197"/>
      <c r="X804" s="197"/>
      <c r="Y804" s="197"/>
      <c r="Z804" s="197"/>
    </row>
    <row r="805" ht="15.75" customHeight="1">
      <c r="A805" s="180"/>
      <c r="B805" s="197"/>
      <c r="C805" s="152"/>
      <c r="D805" s="152"/>
      <c r="E805" s="152"/>
      <c r="F805" s="152"/>
      <c r="G805" s="197"/>
      <c r="H805" s="169"/>
      <c r="I805" s="152"/>
      <c r="J805" s="50"/>
      <c r="K805" s="50"/>
      <c r="L805" s="50"/>
      <c r="M805" s="50"/>
      <c r="N805" s="50"/>
      <c r="O805" s="197"/>
      <c r="P805" s="197"/>
      <c r="Q805" s="197"/>
      <c r="R805" s="197"/>
      <c r="S805" s="197"/>
      <c r="T805" s="197"/>
      <c r="U805" s="197"/>
      <c r="V805" s="197"/>
      <c r="W805" s="197"/>
      <c r="X805" s="197"/>
      <c r="Y805" s="197"/>
      <c r="Z805" s="197"/>
    </row>
    <row r="806" ht="15.75" customHeight="1">
      <c r="A806" s="180"/>
      <c r="B806" s="197"/>
      <c r="C806" s="152"/>
      <c r="D806" s="152"/>
      <c r="E806" s="152"/>
      <c r="F806" s="152"/>
      <c r="G806" s="197"/>
      <c r="H806" s="169"/>
      <c r="I806" s="152"/>
      <c r="J806" s="50"/>
      <c r="K806" s="50"/>
      <c r="L806" s="50"/>
      <c r="M806" s="50"/>
      <c r="N806" s="50"/>
      <c r="O806" s="197"/>
      <c r="P806" s="197"/>
      <c r="Q806" s="197"/>
      <c r="R806" s="197"/>
      <c r="S806" s="197"/>
      <c r="T806" s="197"/>
      <c r="U806" s="197"/>
      <c r="V806" s="197"/>
      <c r="W806" s="197"/>
      <c r="X806" s="197"/>
      <c r="Y806" s="197"/>
      <c r="Z806" s="197"/>
    </row>
    <row r="807" ht="15.75" customHeight="1">
      <c r="A807" s="180"/>
      <c r="B807" s="197"/>
      <c r="C807" s="197"/>
      <c r="D807" s="152"/>
      <c r="E807" s="152"/>
      <c r="F807" s="152"/>
      <c r="G807" s="197"/>
      <c r="H807" s="169"/>
      <c r="I807" s="152"/>
      <c r="J807" s="50"/>
      <c r="K807" s="50"/>
      <c r="L807" s="50"/>
      <c r="M807" s="50"/>
      <c r="N807" s="50"/>
      <c r="O807" s="197"/>
      <c r="P807" s="197"/>
      <c r="Q807" s="197"/>
      <c r="R807" s="197"/>
      <c r="S807" s="197"/>
      <c r="T807" s="197"/>
      <c r="U807" s="197"/>
      <c r="V807" s="197"/>
      <c r="W807" s="197"/>
      <c r="X807" s="197"/>
      <c r="Y807" s="197"/>
      <c r="Z807" s="197"/>
    </row>
    <row r="808" ht="15.75" customHeight="1">
      <c r="A808" s="180"/>
      <c r="B808" s="197"/>
      <c r="C808" s="197"/>
      <c r="D808" s="152"/>
      <c r="E808" s="152"/>
      <c r="F808" s="152"/>
      <c r="G808" s="197"/>
      <c r="H808" s="169"/>
      <c r="I808" s="152"/>
      <c r="J808" s="50"/>
      <c r="K808" s="50"/>
      <c r="L808" s="50"/>
      <c r="M808" s="50"/>
      <c r="N808" s="50"/>
      <c r="O808" s="197"/>
      <c r="P808" s="197"/>
      <c r="Q808" s="197"/>
      <c r="R808" s="197"/>
      <c r="S808" s="197"/>
      <c r="T808" s="197"/>
      <c r="U808" s="197"/>
      <c r="V808" s="197"/>
      <c r="W808" s="197"/>
      <c r="X808" s="197"/>
      <c r="Y808" s="197"/>
      <c r="Z808" s="197"/>
    </row>
    <row r="809" ht="15.75" customHeight="1">
      <c r="A809" s="180"/>
      <c r="B809" s="197"/>
      <c r="C809" s="152"/>
      <c r="D809" s="152"/>
      <c r="E809" s="152"/>
      <c r="F809" s="152"/>
      <c r="G809" s="197"/>
      <c r="H809" s="197"/>
      <c r="I809" s="152"/>
      <c r="J809" s="50"/>
      <c r="K809" s="50"/>
      <c r="L809" s="50"/>
      <c r="M809" s="50"/>
      <c r="N809" s="50"/>
      <c r="O809" s="197"/>
      <c r="P809" s="197"/>
      <c r="Q809" s="197"/>
      <c r="R809" s="197"/>
      <c r="S809" s="197"/>
      <c r="T809" s="197"/>
      <c r="U809" s="197"/>
      <c r="V809" s="197"/>
      <c r="W809" s="197"/>
      <c r="X809" s="197"/>
      <c r="Y809" s="197"/>
      <c r="Z809" s="197"/>
    </row>
    <row r="810" ht="15.75" customHeight="1">
      <c r="A810" s="180"/>
      <c r="B810" s="197"/>
      <c r="C810" s="152"/>
      <c r="D810" s="152"/>
      <c r="E810" s="152"/>
      <c r="F810" s="152"/>
      <c r="G810" s="197"/>
      <c r="H810" s="169"/>
      <c r="I810" s="152"/>
      <c r="J810" s="50"/>
      <c r="K810" s="50"/>
      <c r="L810" s="50"/>
      <c r="M810" s="50"/>
      <c r="N810" s="50"/>
      <c r="O810" s="197"/>
      <c r="P810" s="197"/>
      <c r="Q810" s="197"/>
      <c r="R810" s="197"/>
      <c r="S810" s="197"/>
      <c r="T810" s="197"/>
      <c r="U810" s="197"/>
      <c r="V810" s="197"/>
      <c r="W810" s="197"/>
      <c r="X810" s="197"/>
      <c r="Y810" s="197"/>
      <c r="Z810" s="197"/>
    </row>
    <row r="811" ht="15.75" customHeight="1">
      <c r="A811" s="180"/>
      <c r="B811" s="197"/>
      <c r="C811" s="152"/>
      <c r="D811" s="152"/>
      <c r="E811" s="152"/>
      <c r="F811" s="152"/>
      <c r="G811" s="197"/>
      <c r="H811" s="197"/>
      <c r="I811" s="152"/>
      <c r="J811" s="50"/>
      <c r="K811" s="50"/>
      <c r="L811" s="50"/>
      <c r="M811" s="50"/>
      <c r="N811" s="50"/>
      <c r="O811" s="197"/>
      <c r="P811" s="197"/>
      <c r="Q811" s="197"/>
      <c r="R811" s="197"/>
      <c r="S811" s="197"/>
      <c r="T811" s="197"/>
      <c r="U811" s="197"/>
      <c r="V811" s="197"/>
      <c r="W811" s="197"/>
      <c r="X811" s="197"/>
      <c r="Y811" s="197"/>
      <c r="Z811" s="197"/>
    </row>
    <row r="812" ht="15.75" customHeight="1">
      <c r="A812" s="180"/>
      <c r="B812" s="197"/>
      <c r="C812" s="197"/>
      <c r="D812" s="152"/>
      <c r="E812" s="152"/>
      <c r="F812" s="152"/>
      <c r="G812" s="197"/>
      <c r="H812" s="169"/>
      <c r="I812" s="152"/>
      <c r="J812" s="50"/>
      <c r="K812" s="50"/>
      <c r="L812" s="50"/>
      <c r="M812" s="50"/>
      <c r="N812" s="50"/>
      <c r="O812" s="197"/>
      <c r="P812" s="197"/>
      <c r="Q812" s="197"/>
      <c r="R812" s="197"/>
      <c r="S812" s="197"/>
      <c r="T812" s="197"/>
      <c r="U812" s="197"/>
      <c r="V812" s="197"/>
      <c r="W812" s="197"/>
      <c r="X812" s="197"/>
      <c r="Y812" s="197"/>
      <c r="Z812" s="197"/>
    </row>
    <row r="813" ht="15.75" customHeight="1">
      <c r="A813" s="180"/>
      <c r="B813" s="197"/>
      <c r="C813" s="152"/>
      <c r="D813" s="152"/>
      <c r="E813" s="152"/>
      <c r="F813" s="152"/>
      <c r="G813" s="197"/>
      <c r="H813" s="169"/>
      <c r="I813" s="152"/>
      <c r="J813" s="50"/>
      <c r="K813" s="50"/>
      <c r="L813" s="50"/>
      <c r="M813" s="50"/>
      <c r="N813" s="50"/>
      <c r="O813" s="197"/>
      <c r="P813" s="197"/>
      <c r="Q813" s="197"/>
      <c r="R813" s="197"/>
      <c r="S813" s="197"/>
      <c r="T813" s="197"/>
      <c r="U813" s="197"/>
      <c r="V813" s="197"/>
      <c r="W813" s="197"/>
      <c r="X813" s="197"/>
      <c r="Y813" s="197"/>
      <c r="Z813" s="197"/>
    </row>
    <row r="814" ht="15.75" customHeight="1">
      <c r="A814" s="180"/>
      <c r="B814" s="197"/>
      <c r="C814" s="197"/>
      <c r="D814" s="152"/>
      <c r="E814" s="152"/>
      <c r="F814" s="152"/>
      <c r="G814" s="197"/>
      <c r="H814" s="169"/>
      <c r="I814" s="152"/>
      <c r="J814" s="50"/>
      <c r="K814" s="50"/>
      <c r="L814" s="50"/>
      <c r="M814" s="50"/>
      <c r="N814" s="50"/>
      <c r="O814" s="197"/>
      <c r="P814" s="197"/>
      <c r="Q814" s="197"/>
      <c r="R814" s="197"/>
      <c r="S814" s="197"/>
      <c r="T814" s="197"/>
      <c r="U814" s="197"/>
      <c r="V814" s="197"/>
      <c r="W814" s="197"/>
      <c r="X814" s="197"/>
      <c r="Y814" s="197"/>
      <c r="Z814" s="197"/>
    </row>
    <row r="815" ht="15.75" customHeight="1">
      <c r="A815" s="180"/>
      <c r="B815" s="197"/>
      <c r="C815" s="152"/>
      <c r="D815" s="152"/>
      <c r="E815" s="152"/>
      <c r="F815" s="152"/>
      <c r="G815" s="197"/>
      <c r="H815" s="169"/>
      <c r="I815" s="152"/>
      <c r="J815" s="50"/>
      <c r="K815" s="50"/>
      <c r="L815" s="50"/>
      <c r="M815" s="50"/>
      <c r="N815" s="50"/>
      <c r="O815" s="197"/>
      <c r="P815" s="197"/>
      <c r="Q815" s="197"/>
      <c r="R815" s="197"/>
      <c r="S815" s="197"/>
      <c r="T815" s="197"/>
      <c r="U815" s="197"/>
      <c r="V815" s="197"/>
      <c r="W815" s="197"/>
      <c r="X815" s="197"/>
      <c r="Y815" s="197"/>
      <c r="Z815" s="197"/>
    </row>
    <row r="816" ht="15.75" customHeight="1">
      <c r="A816" s="180"/>
      <c r="B816" s="197"/>
      <c r="C816" s="152"/>
      <c r="D816" s="152"/>
      <c r="E816" s="152"/>
      <c r="F816" s="152"/>
      <c r="G816" s="197"/>
      <c r="H816" s="197"/>
      <c r="I816" s="152"/>
      <c r="J816" s="50"/>
      <c r="K816" s="50"/>
      <c r="L816" s="50"/>
      <c r="M816" s="50"/>
      <c r="N816" s="50"/>
      <c r="O816" s="197"/>
      <c r="P816" s="197"/>
      <c r="Q816" s="197"/>
      <c r="R816" s="197"/>
      <c r="S816" s="197"/>
      <c r="T816" s="197"/>
      <c r="U816" s="197"/>
      <c r="V816" s="197"/>
      <c r="W816" s="197"/>
      <c r="X816" s="197"/>
      <c r="Y816" s="197"/>
      <c r="Z816" s="197"/>
    </row>
    <row r="817" ht="15.75" customHeight="1">
      <c r="A817" s="180"/>
      <c r="B817" s="197"/>
      <c r="C817" s="152"/>
      <c r="D817" s="152"/>
      <c r="E817" s="152"/>
      <c r="F817" s="152"/>
      <c r="G817" s="197"/>
      <c r="H817" s="169"/>
      <c r="I817" s="152"/>
      <c r="J817" s="50"/>
      <c r="K817" s="50"/>
      <c r="L817" s="50"/>
      <c r="M817" s="50"/>
      <c r="N817" s="50"/>
      <c r="O817" s="197"/>
      <c r="P817" s="197"/>
      <c r="Q817" s="197"/>
      <c r="R817" s="197"/>
      <c r="S817" s="197"/>
      <c r="T817" s="197"/>
      <c r="U817" s="197"/>
      <c r="V817" s="197"/>
      <c r="W817" s="197"/>
      <c r="X817" s="197"/>
      <c r="Y817" s="197"/>
      <c r="Z817" s="197"/>
    </row>
    <row r="818" ht="15.75" customHeight="1">
      <c r="A818" s="180"/>
      <c r="B818" s="197"/>
      <c r="C818" s="197"/>
      <c r="D818" s="152"/>
      <c r="E818" s="152"/>
      <c r="F818" s="152"/>
      <c r="G818" s="197"/>
      <c r="H818" s="197"/>
      <c r="I818" s="152"/>
      <c r="J818" s="50"/>
      <c r="K818" s="50"/>
      <c r="L818" s="50"/>
      <c r="M818" s="50"/>
      <c r="N818" s="50"/>
      <c r="O818" s="197"/>
      <c r="P818" s="197"/>
      <c r="Q818" s="197"/>
      <c r="R818" s="197"/>
      <c r="S818" s="197"/>
      <c r="T818" s="197"/>
      <c r="U818" s="197"/>
      <c r="V818" s="197"/>
      <c r="W818" s="197"/>
      <c r="X818" s="197"/>
      <c r="Y818" s="197"/>
      <c r="Z818" s="197"/>
    </row>
    <row r="819" ht="15.75" customHeight="1">
      <c r="A819" s="180"/>
      <c r="B819" s="197"/>
      <c r="C819" s="152"/>
      <c r="D819" s="152"/>
      <c r="E819" s="152"/>
      <c r="F819" s="152"/>
      <c r="G819" s="197"/>
      <c r="H819" s="197"/>
      <c r="I819" s="152"/>
      <c r="J819" s="50"/>
      <c r="K819" s="50"/>
      <c r="L819" s="50"/>
      <c r="M819" s="50"/>
      <c r="N819" s="50"/>
      <c r="O819" s="197"/>
      <c r="P819" s="197"/>
      <c r="Q819" s="197"/>
      <c r="R819" s="197"/>
      <c r="S819" s="197"/>
      <c r="T819" s="197"/>
      <c r="U819" s="197"/>
      <c r="V819" s="197"/>
      <c r="W819" s="197"/>
      <c r="X819" s="197"/>
      <c r="Y819" s="197"/>
      <c r="Z819" s="197"/>
    </row>
    <row r="820" ht="15.75" customHeight="1">
      <c r="A820" s="180"/>
      <c r="B820" s="197"/>
      <c r="C820" s="152"/>
      <c r="D820" s="152"/>
      <c r="E820" s="152"/>
      <c r="F820" s="152"/>
      <c r="G820" s="197"/>
      <c r="H820" s="197"/>
      <c r="I820" s="152"/>
      <c r="J820" s="50"/>
      <c r="K820" s="50"/>
      <c r="L820" s="50"/>
      <c r="M820" s="50"/>
      <c r="N820" s="50"/>
      <c r="O820" s="197"/>
      <c r="P820" s="197"/>
      <c r="Q820" s="197"/>
      <c r="R820" s="197"/>
      <c r="S820" s="197"/>
      <c r="T820" s="197"/>
      <c r="U820" s="197"/>
      <c r="V820" s="197"/>
      <c r="W820" s="197"/>
      <c r="X820" s="197"/>
      <c r="Y820" s="197"/>
      <c r="Z820" s="197"/>
    </row>
    <row r="821" ht="15.75" customHeight="1">
      <c r="A821" s="180"/>
      <c r="B821" s="197"/>
      <c r="C821" s="152"/>
      <c r="D821" s="152"/>
      <c r="E821" s="152"/>
      <c r="F821" s="152"/>
      <c r="G821" s="197"/>
      <c r="H821" s="169"/>
      <c r="I821" s="152"/>
      <c r="J821" s="50"/>
      <c r="K821" s="50"/>
      <c r="L821" s="50"/>
      <c r="M821" s="50"/>
      <c r="N821" s="50"/>
      <c r="O821" s="197"/>
      <c r="P821" s="197"/>
      <c r="Q821" s="197"/>
      <c r="R821" s="197"/>
      <c r="S821" s="197"/>
      <c r="T821" s="197"/>
      <c r="U821" s="197"/>
      <c r="V821" s="197"/>
      <c r="W821" s="197"/>
      <c r="X821" s="197"/>
      <c r="Y821" s="197"/>
      <c r="Z821" s="197"/>
    </row>
    <row r="822" ht="15.75" customHeight="1">
      <c r="A822" s="180"/>
      <c r="B822" s="197"/>
      <c r="C822" s="152"/>
      <c r="D822" s="152"/>
      <c r="E822" s="152"/>
      <c r="F822" s="152"/>
      <c r="G822" s="197"/>
      <c r="H822" s="169"/>
      <c r="I822" s="152"/>
      <c r="J822" s="50"/>
      <c r="K822" s="50"/>
      <c r="L822" s="50"/>
      <c r="M822" s="50"/>
      <c r="N822" s="50"/>
      <c r="O822" s="197"/>
      <c r="P822" s="197"/>
      <c r="Q822" s="197"/>
      <c r="R822" s="197"/>
      <c r="S822" s="197"/>
      <c r="T822" s="197"/>
      <c r="U822" s="197"/>
      <c r="V822" s="197"/>
      <c r="W822" s="197"/>
      <c r="X822" s="197"/>
      <c r="Y822" s="197"/>
      <c r="Z822" s="197"/>
    </row>
    <row r="823" ht="15.75" customHeight="1">
      <c r="A823" s="180"/>
      <c r="B823" s="197"/>
      <c r="C823" s="152"/>
      <c r="D823" s="152"/>
      <c r="E823" s="152"/>
      <c r="F823" s="152"/>
      <c r="G823" s="197"/>
      <c r="H823" s="169"/>
      <c r="I823" s="152"/>
      <c r="J823" s="50"/>
      <c r="K823" s="50"/>
      <c r="L823" s="50"/>
      <c r="M823" s="50"/>
      <c r="N823" s="50"/>
      <c r="O823" s="197"/>
      <c r="P823" s="197"/>
      <c r="Q823" s="197"/>
      <c r="R823" s="197"/>
      <c r="S823" s="197"/>
      <c r="T823" s="197"/>
      <c r="U823" s="197"/>
      <c r="V823" s="197"/>
      <c r="W823" s="197"/>
      <c r="X823" s="197"/>
      <c r="Y823" s="197"/>
      <c r="Z823" s="197"/>
    </row>
    <row r="824" ht="15.75" customHeight="1">
      <c r="A824" s="180"/>
      <c r="B824" s="197"/>
      <c r="C824" s="152"/>
      <c r="D824" s="152"/>
      <c r="E824" s="152"/>
      <c r="F824" s="152"/>
      <c r="G824" s="197"/>
      <c r="H824" s="169"/>
      <c r="I824" s="152"/>
      <c r="J824" s="50"/>
      <c r="K824" s="50"/>
      <c r="L824" s="50"/>
      <c r="M824" s="50"/>
      <c r="N824" s="50"/>
      <c r="O824" s="197"/>
      <c r="P824" s="197"/>
      <c r="Q824" s="197"/>
      <c r="R824" s="197"/>
      <c r="S824" s="197"/>
      <c r="T824" s="197"/>
      <c r="U824" s="197"/>
      <c r="V824" s="197"/>
      <c r="W824" s="197"/>
      <c r="X824" s="197"/>
      <c r="Y824" s="197"/>
      <c r="Z824" s="197"/>
    </row>
    <row r="825" ht="15.75" customHeight="1">
      <c r="A825" s="180"/>
      <c r="B825" s="197"/>
      <c r="C825" s="152"/>
      <c r="D825" s="152"/>
      <c r="E825" s="152"/>
      <c r="F825" s="152"/>
      <c r="G825" s="197"/>
      <c r="H825" s="169"/>
      <c r="I825" s="152"/>
      <c r="J825" s="50"/>
      <c r="K825" s="50"/>
      <c r="L825" s="50"/>
      <c r="M825" s="50"/>
      <c r="N825" s="50"/>
      <c r="O825" s="197"/>
      <c r="P825" s="197"/>
      <c r="Q825" s="197"/>
      <c r="R825" s="197"/>
      <c r="S825" s="197"/>
      <c r="T825" s="197"/>
      <c r="U825" s="197"/>
      <c r="V825" s="197"/>
      <c r="W825" s="197"/>
      <c r="X825" s="197"/>
      <c r="Y825" s="197"/>
      <c r="Z825" s="197"/>
    </row>
    <row r="826" ht="15.75" customHeight="1">
      <c r="A826" s="180"/>
      <c r="B826" s="197"/>
      <c r="C826" s="152"/>
      <c r="D826" s="152"/>
      <c r="E826" s="152"/>
      <c r="F826" s="152"/>
      <c r="G826" s="197"/>
      <c r="H826" s="169"/>
      <c r="I826" s="152"/>
      <c r="J826" s="50"/>
      <c r="K826" s="50"/>
      <c r="L826" s="50"/>
      <c r="M826" s="50"/>
      <c r="N826" s="50"/>
      <c r="O826" s="197"/>
      <c r="P826" s="197"/>
      <c r="Q826" s="197"/>
      <c r="R826" s="197"/>
      <c r="S826" s="197"/>
      <c r="T826" s="197"/>
      <c r="U826" s="197"/>
      <c r="V826" s="197"/>
      <c r="W826" s="197"/>
      <c r="X826" s="197"/>
      <c r="Y826" s="197"/>
      <c r="Z826" s="197"/>
    </row>
    <row r="827" ht="15.75" customHeight="1">
      <c r="A827" s="180"/>
      <c r="B827" s="197"/>
      <c r="C827" s="152"/>
      <c r="D827" s="152"/>
      <c r="E827" s="152"/>
      <c r="F827" s="152"/>
      <c r="G827" s="197"/>
      <c r="H827" s="169"/>
      <c r="I827" s="152"/>
      <c r="J827" s="50"/>
      <c r="K827" s="50"/>
      <c r="L827" s="50"/>
      <c r="M827" s="50"/>
      <c r="N827" s="50"/>
      <c r="O827" s="197"/>
      <c r="P827" s="197"/>
      <c r="Q827" s="197"/>
      <c r="R827" s="197"/>
      <c r="S827" s="197"/>
      <c r="T827" s="197"/>
      <c r="U827" s="197"/>
      <c r="V827" s="197"/>
      <c r="W827" s="197"/>
      <c r="X827" s="197"/>
      <c r="Y827" s="197"/>
      <c r="Z827" s="197"/>
    </row>
    <row r="828" ht="15.75" customHeight="1">
      <c r="A828" s="180"/>
      <c r="B828" s="197"/>
      <c r="C828" s="152"/>
      <c r="D828" s="152"/>
      <c r="E828" s="152"/>
      <c r="F828" s="152"/>
      <c r="G828" s="197"/>
      <c r="H828" s="169"/>
      <c r="I828" s="152"/>
      <c r="J828" s="50"/>
      <c r="K828" s="50"/>
      <c r="L828" s="50"/>
      <c r="M828" s="50"/>
      <c r="N828" s="50"/>
      <c r="O828" s="197"/>
      <c r="P828" s="197"/>
      <c r="Q828" s="197"/>
      <c r="R828" s="197"/>
      <c r="S828" s="197"/>
      <c r="T828" s="197"/>
      <c r="U828" s="197"/>
      <c r="V828" s="197"/>
      <c r="W828" s="197"/>
      <c r="X828" s="197"/>
      <c r="Y828" s="197"/>
      <c r="Z828" s="197"/>
    </row>
    <row r="829" ht="15.75" customHeight="1">
      <c r="A829" s="180"/>
      <c r="B829" s="197"/>
      <c r="C829" s="152"/>
      <c r="D829" s="152"/>
      <c r="E829" s="152"/>
      <c r="F829" s="152"/>
      <c r="G829" s="197"/>
      <c r="H829" s="169"/>
      <c r="I829" s="152"/>
      <c r="J829" s="50"/>
      <c r="K829" s="50"/>
      <c r="L829" s="50"/>
      <c r="M829" s="50"/>
      <c r="N829" s="50"/>
      <c r="O829" s="197"/>
      <c r="P829" s="197"/>
      <c r="Q829" s="197"/>
      <c r="R829" s="197"/>
      <c r="S829" s="197"/>
      <c r="T829" s="197"/>
      <c r="U829" s="197"/>
      <c r="V829" s="197"/>
      <c r="W829" s="197"/>
      <c r="X829" s="197"/>
      <c r="Y829" s="197"/>
      <c r="Z829" s="197"/>
    </row>
    <row r="830" ht="15.75" customHeight="1">
      <c r="A830" s="180"/>
      <c r="B830" s="197"/>
      <c r="C830" s="197"/>
      <c r="D830" s="152"/>
      <c r="E830" s="152"/>
      <c r="F830" s="152"/>
      <c r="G830" s="197"/>
      <c r="H830" s="169"/>
      <c r="I830" s="152"/>
      <c r="J830" s="50"/>
      <c r="K830" s="50"/>
      <c r="L830" s="50"/>
      <c r="M830" s="50"/>
      <c r="N830" s="50"/>
      <c r="O830" s="197"/>
      <c r="P830" s="197"/>
      <c r="Q830" s="197"/>
      <c r="R830" s="197"/>
      <c r="S830" s="197"/>
      <c r="T830" s="197"/>
      <c r="U830" s="197"/>
      <c r="V830" s="197"/>
      <c r="W830" s="197"/>
      <c r="X830" s="197"/>
      <c r="Y830" s="197"/>
      <c r="Z830" s="197"/>
    </row>
    <row r="831" ht="15.75" customHeight="1">
      <c r="A831" s="180"/>
      <c r="B831" s="197"/>
      <c r="C831" s="152"/>
      <c r="D831" s="152"/>
      <c r="E831" s="152"/>
      <c r="F831" s="152"/>
      <c r="G831" s="197"/>
      <c r="H831" s="169"/>
      <c r="I831" s="152"/>
      <c r="J831" s="50"/>
      <c r="K831" s="50"/>
      <c r="L831" s="50"/>
      <c r="M831" s="50"/>
      <c r="N831" s="50"/>
      <c r="O831" s="197"/>
      <c r="P831" s="197"/>
      <c r="Q831" s="197"/>
      <c r="R831" s="197"/>
      <c r="S831" s="197"/>
      <c r="T831" s="197"/>
      <c r="U831" s="197"/>
      <c r="V831" s="197"/>
      <c r="W831" s="197"/>
      <c r="X831" s="197"/>
      <c r="Y831" s="197"/>
      <c r="Z831" s="197"/>
    </row>
    <row r="832" ht="15.75" customHeight="1">
      <c r="A832" s="180"/>
      <c r="B832" s="197"/>
      <c r="C832" s="197"/>
      <c r="D832" s="152"/>
      <c r="E832" s="152"/>
      <c r="F832" s="152"/>
      <c r="G832" s="197"/>
      <c r="H832" s="197"/>
      <c r="I832" s="152"/>
      <c r="J832" s="50"/>
      <c r="K832" s="50"/>
      <c r="L832" s="50"/>
      <c r="M832" s="50"/>
      <c r="N832" s="50"/>
      <c r="O832" s="197"/>
      <c r="P832" s="197"/>
      <c r="Q832" s="197"/>
      <c r="R832" s="197"/>
      <c r="S832" s="197"/>
      <c r="T832" s="197"/>
      <c r="U832" s="197"/>
      <c r="V832" s="197"/>
      <c r="W832" s="197"/>
      <c r="X832" s="197"/>
      <c r="Y832" s="197"/>
      <c r="Z832" s="197"/>
    </row>
    <row r="833" ht="15.75" customHeight="1">
      <c r="A833" s="180"/>
      <c r="B833" s="197"/>
      <c r="C833" s="152"/>
      <c r="D833" s="152"/>
      <c r="E833" s="152"/>
      <c r="F833" s="152"/>
      <c r="G833" s="197"/>
      <c r="H833" s="169"/>
      <c r="I833" s="152"/>
      <c r="J833" s="50"/>
      <c r="K833" s="50"/>
      <c r="L833" s="50"/>
      <c r="M833" s="50"/>
      <c r="N833" s="50"/>
      <c r="O833" s="197"/>
      <c r="P833" s="197"/>
      <c r="Q833" s="197"/>
      <c r="R833" s="197"/>
      <c r="S833" s="197"/>
      <c r="T833" s="197"/>
      <c r="U833" s="197"/>
      <c r="V833" s="197"/>
      <c r="W833" s="197"/>
      <c r="X833" s="197"/>
      <c r="Y833" s="197"/>
      <c r="Z833" s="197"/>
    </row>
    <row r="834" ht="15.75" customHeight="1">
      <c r="A834" s="180"/>
      <c r="B834" s="197"/>
      <c r="C834" s="197"/>
      <c r="D834" s="152"/>
      <c r="E834" s="152"/>
      <c r="F834" s="152"/>
      <c r="G834" s="197"/>
      <c r="H834" s="169"/>
      <c r="I834" s="152"/>
      <c r="J834" s="50"/>
      <c r="K834" s="50"/>
      <c r="L834" s="50"/>
      <c r="M834" s="50"/>
      <c r="N834" s="50"/>
      <c r="O834" s="197"/>
      <c r="P834" s="197"/>
      <c r="Q834" s="197"/>
      <c r="R834" s="197"/>
      <c r="S834" s="197"/>
      <c r="T834" s="197"/>
      <c r="U834" s="197"/>
      <c r="V834" s="197"/>
      <c r="W834" s="197"/>
      <c r="X834" s="197"/>
      <c r="Y834" s="197"/>
      <c r="Z834" s="197"/>
    </row>
    <row r="835" ht="15.75" customHeight="1">
      <c r="A835" s="180"/>
      <c r="B835" s="197"/>
      <c r="C835" s="152"/>
      <c r="D835" s="152"/>
      <c r="E835" s="152"/>
      <c r="F835" s="152"/>
      <c r="G835" s="197"/>
      <c r="H835" s="169"/>
      <c r="I835" s="152"/>
      <c r="J835" s="50"/>
      <c r="K835" s="50"/>
      <c r="L835" s="50"/>
      <c r="M835" s="50"/>
      <c r="N835" s="50"/>
      <c r="O835" s="197"/>
      <c r="P835" s="197"/>
      <c r="Q835" s="197"/>
      <c r="R835" s="197"/>
      <c r="S835" s="197"/>
      <c r="T835" s="197"/>
      <c r="U835" s="197"/>
      <c r="V835" s="197"/>
      <c r="W835" s="197"/>
      <c r="X835" s="197"/>
      <c r="Y835" s="197"/>
      <c r="Z835" s="197"/>
    </row>
    <row r="836" ht="15.75" customHeight="1">
      <c r="A836" s="180"/>
      <c r="B836" s="197"/>
      <c r="C836" s="152"/>
      <c r="D836" s="152"/>
      <c r="E836" s="152"/>
      <c r="F836" s="152"/>
      <c r="G836" s="197"/>
      <c r="H836" s="197"/>
      <c r="I836" s="152"/>
      <c r="J836" s="50"/>
      <c r="K836" s="50"/>
      <c r="L836" s="50"/>
      <c r="M836" s="50"/>
      <c r="N836" s="50"/>
      <c r="O836" s="197"/>
      <c r="P836" s="197"/>
      <c r="Q836" s="197"/>
      <c r="R836" s="197"/>
      <c r="S836" s="197"/>
      <c r="T836" s="197"/>
      <c r="U836" s="197"/>
      <c r="V836" s="197"/>
      <c r="W836" s="197"/>
      <c r="X836" s="197"/>
      <c r="Y836" s="197"/>
      <c r="Z836" s="197"/>
    </row>
    <row r="837" ht="15.75" customHeight="1">
      <c r="A837" s="180"/>
      <c r="B837" s="197"/>
      <c r="C837" s="152"/>
      <c r="D837" s="152"/>
      <c r="E837" s="152"/>
      <c r="F837" s="152"/>
      <c r="G837" s="197"/>
      <c r="H837" s="169"/>
      <c r="I837" s="152"/>
      <c r="J837" s="50"/>
      <c r="K837" s="50"/>
      <c r="L837" s="50"/>
      <c r="M837" s="50"/>
      <c r="N837" s="50"/>
      <c r="O837" s="197"/>
      <c r="P837" s="197"/>
      <c r="Q837" s="197"/>
      <c r="R837" s="197"/>
      <c r="S837" s="197"/>
      <c r="T837" s="197"/>
      <c r="U837" s="197"/>
      <c r="V837" s="197"/>
      <c r="W837" s="197"/>
      <c r="X837" s="197"/>
      <c r="Y837" s="197"/>
      <c r="Z837" s="197"/>
    </row>
    <row r="838" ht="15.75" customHeight="1">
      <c r="A838" s="180"/>
      <c r="B838" s="197"/>
      <c r="C838" s="152"/>
      <c r="D838" s="152"/>
      <c r="E838" s="152"/>
      <c r="F838" s="152"/>
      <c r="G838" s="197"/>
      <c r="H838" s="169"/>
      <c r="I838" s="152"/>
      <c r="J838" s="50"/>
      <c r="K838" s="50"/>
      <c r="L838" s="50"/>
      <c r="M838" s="50"/>
      <c r="N838" s="50"/>
      <c r="O838" s="197"/>
      <c r="P838" s="197"/>
      <c r="Q838" s="197"/>
      <c r="R838" s="197"/>
      <c r="S838" s="197"/>
      <c r="T838" s="197"/>
      <c r="U838" s="197"/>
      <c r="V838" s="197"/>
      <c r="W838" s="197"/>
      <c r="X838" s="197"/>
      <c r="Y838" s="197"/>
      <c r="Z838" s="197"/>
    </row>
    <row r="839" ht="15.75" customHeight="1">
      <c r="A839" s="180"/>
      <c r="B839" s="197"/>
      <c r="C839" s="152"/>
      <c r="D839" s="152"/>
      <c r="E839" s="152"/>
      <c r="F839" s="152"/>
      <c r="G839" s="197"/>
      <c r="H839" s="169"/>
      <c r="I839" s="152"/>
      <c r="J839" s="50"/>
      <c r="K839" s="50"/>
      <c r="L839" s="50"/>
      <c r="M839" s="50"/>
      <c r="N839" s="50"/>
      <c r="O839" s="197"/>
      <c r="P839" s="197"/>
      <c r="Q839" s="197"/>
      <c r="R839" s="197"/>
      <c r="S839" s="197"/>
      <c r="T839" s="197"/>
      <c r="U839" s="197"/>
      <c r="V839" s="197"/>
      <c r="W839" s="197"/>
      <c r="X839" s="197"/>
      <c r="Y839" s="197"/>
      <c r="Z839" s="197"/>
    </row>
    <row r="840" ht="15.75" customHeight="1">
      <c r="A840" s="180"/>
      <c r="B840" s="197"/>
      <c r="C840" s="152"/>
      <c r="D840" s="152"/>
      <c r="E840" s="152"/>
      <c r="F840" s="152"/>
      <c r="G840" s="197"/>
      <c r="H840" s="169"/>
      <c r="I840" s="152"/>
      <c r="J840" s="50"/>
      <c r="K840" s="50"/>
      <c r="L840" s="50"/>
      <c r="M840" s="50"/>
      <c r="N840" s="50"/>
      <c r="O840" s="197"/>
      <c r="P840" s="197"/>
      <c r="Q840" s="197"/>
      <c r="R840" s="197"/>
      <c r="S840" s="197"/>
      <c r="T840" s="197"/>
      <c r="U840" s="197"/>
      <c r="V840" s="197"/>
      <c r="W840" s="197"/>
      <c r="X840" s="197"/>
      <c r="Y840" s="197"/>
      <c r="Z840" s="197"/>
    </row>
    <row r="841" ht="15.75" customHeight="1">
      <c r="A841" s="180"/>
      <c r="B841" s="197"/>
      <c r="C841" s="152"/>
      <c r="D841" s="152"/>
      <c r="E841" s="152"/>
      <c r="F841" s="152"/>
      <c r="G841" s="197"/>
      <c r="H841" s="169"/>
      <c r="I841" s="152"/>
      <c r="J841" s="50"/>
      <c r="K841" s="50"/>
      <c r="L841" s="50"/>
      <c r="M841" s="50"/>
      <c r="N841" s="50"/>
      <c r="O841" s="197"/>
      <c r="P841" s="197"/>
      <c r="Q841" s="197"/>
      <c r="R841" s="197"/>
      <c r="S841" s="197"/>
      <c r="T841" s="197"/>
      <c r="U841" s="197"/>
      <c r="V841" s="197"/>
      <c r="W841" s="197"/>
      <c r="X841" s="197"/>
      <c r="Y841" s="197"/>
      <c r="Z841" s="197"/>
    </row>
    <row r="842" ht="15.75" customHeight="1">
      <c r="A842" s="180"/>
      <c r="B842" s="197"/>
      <c r="C842" s="152"/>
      <c r="D842" s="152"/>
      <c r="E842" s="152"/>
      <c r="F842" s="152"/>
      <c r="G842" s="197"/>
      <c r="H842" s="169"/>
      <c r="I842" s="152"/>
      <c r="J842" s="50"/>
      <c r="K842" s="50"/>
      <c r="L842" s="50"/>
      <c r="M842" s="50"/>
      <c r="N842" s="50"/>
      <c r="O842" s="197"/>
      <c r="P842" s="197"/>
      <c r="Q842" s="197"/>
      <c r="R842" s="197"/>
      <c r="S842" s="197"/>
      <c r="T842" s="197"/>
      <c r="U842" s="197"/>
      <c r="V842" s="197"/>
      <c r="W842" s="197"/>
      <c r="X842" s="197"/>
      <c r="Y842" s="197"/>
      <c r="Z842" s="197"/>
    </row>
    <row r="843" ht="15.75" customHeight="1">
      <c r="A843" s="180"/>
      <c r="B843" s="197"/>
      <c r="C843" s="152"/>
      <c r="D843" s="152"/>
      <c r="E843" s="152"/>
      <c r="F843" s="152"/>
      <c r="G843" s="197"/>
      <c r="H843" s="169"/>
      <c r="I843" s="152"/>
      <c r="J843" s="50"/>
      <c r="K843" s="50"/>
      <c r="L843" s="50"/>
      <c r="M843" s="50"/>
      <c r="N843" s="50"/>
      <c r="O843" s="197"/>
      <c r="P843" s="197"/>
      <c r="Q843" s="197"/>
      <c r="R843" s="197"/>
      <c r="S843" s="197"/>
      <c r="T843" s="197"/>
      <c r="U843" s="197"/>
      <c r="V843" s="197"/>
      <c r="W843" s="197"/>
      <c r="X843" s="197"/>
      <c r="Y843" s="197"/>
      <c r="Z843" s="197"/>
    </row>
    <row r="844" ht="15.75" customHeight="1">
      <c r="A844" s="180"/>
      <c r="B844" s="197"/>
      <c r="C844" s="152"/>
      <c r="D844" s="152"/>
      <c r="E844" s="152"/>
      <c r="F844" s="152"/>
      <c r="G844" s="197"/>
      <c r="H844" s="169"/>
      <c r="I844" s="152"/>
      <c r="J844" s="50"/>
      <c r="K844" s="50"/>
      <c r="L844" s="50"/>
      <c r="M844" s="50"/>
      <c r="N844" s="50"/>
      <c r="O844" s="197"/>
      <c r="P844" s="197"/>
      <c r="Q844" s="197"/>
      <c r="R844" s="197"/>
      <c r="S844" s="197"/>
      <c r="T844" s="197"/>
      <c r="U844" s="197"/>
      <c r="V844" s="197"/>
      <c r="W844" s="197"/>
      <c r="X844" s="197"/>
      <c r="Y844" s="197"/>
      <c r="Z844" s="197"/>
    </row>
    <row r="845" ht="15.75" customHeight="1">
      <c r="A845" s="180"/>
      <c r="B845" s="197"/>
      <c r="C845" s="197"/>
      <c r="D845" s="152"/>
      <c r="E845" s="152"/>
      <c r="F845" s="152"/>
      <c r="G845" s="197"/>
      <c r="H845" s="197"/>
      <c r="I845" s="152"/>
      <c r="J845" s="50"/>
      <c r="K845" s="50"/>
      <c r="L845" s="50"/>
      <c r="M845" s="50"/>
      <c r="N845" s="50"/>
      <c r="O845" s="197"/>
      <c r="P845" s="197"/>
      <c r="Q845" s="197"/>
      <c r="R845" s="197"/>
      <c r="S845" s="197"/>
      <c r="T845" s="197"/>
      <c r="U845" s="197"/>
      <c r="V845" s="197"/>
      <c r="W845" s="197"/>
      <c r="X845" s="197"/>
      <c r="Y845" s="197"/>
      <c r="Z845" s="197"/>
    </row>
    <row r="846" ht="15.75" customHeight="1">
      <c r="A846" s="180"/>
      <c r="B846" s="197"/>
      <c r="C846" s="152"/>
      <c r="D846" s="152"/>
      <c r="E846" s="152"/>
      <c r="F846" s="152"/>
      <c r="G846" s="197"/>
      <c r="H846" s="169"/>
      <c r="I846" s="152"/>
      <c r="J846" s="50"/>
      <c r="K846" s="50"/>
      <c r="L846" s="50"/>
      <c r="M846" s="50"/>
      <c r="N846" s="50"/>
      <c r="O846" s="197"/>
      <c r="P846" s="197"/>
      <c r="Q846" s="197"/>
      <c r="R846" s="197"/>
      <c r="S846" s="197"/>
      <c r="T846" s="197"/>
      <c r="U846" s="197"/>
      <c r="V846" s="197"/>
      <c r="W846" s="197"/>
      <c r="X846" s="197"/>
      <c r="Y846" s="197"/>
      <c r="Z846" s="197"/>
    </row>
    <row r="847" ht="15.75" customHeight="1">
      <c r="A847" s="180"/>
      <c r="B847" s="197"/>
      <c r="C847" s="152"/>
      <c r="D847" s="152"/>
      <c r="E847" s="152"/>
      <c r="F847" s="152"/>
      <c r="G847" s="197"/>
      <c r="H847" s="169"/>
      <c r="I847" s="152"/>
      <c r="J847" s="50"/>
      <c r="K847" s="50"/>
      <c r="L847" s="50"/>
      <c r="M847" s="50"/>
      <c r="N847" s="50"/>
      <c r="O847" s="197"/>
      <c r="P847" s="197"/>
      <c r="Q847" s="197"/>
      <c r="R847" s="197"/>
      <c r="S847" s="197"/>
      <c r="T847" s="197"/>
      <c r="U847" s="197"/>
      <c r="V847" s="197"/>
      <c r="W847" s="197"/>
      <c r="X847" s="197"/>
      <c r="Y847" s="197"/>
      <c r="Z847" s="197"/>
    </row>
    <row r="848" ht="15.75" customHeight="1">
      <c r="A848" s="180"/>
      <c r="B848" s="197"/>
      <c r="C848" s="152"/>
      <c r="D848" s="152"/>
      <c r="E848" s="152"/>
      <c r="F848" s="152"/>
      <c r="G848" s="197"/>
      <c r="H848" s="169"/>
      <c r="I848" s="152"/>
      <c r="J848" s="50"/>
      <c r="K848" s="50"/>
      <c r="L848" s="50"/>
      <c r="M848" s="50"/>
      <c r="N848" s="50"/>
      <c r="O848" s="197"/>
      <c r="P848" s="197"/>
      <c r="Q848" s="197"/>
      <c r="R848" s="197"/>
      <c r="S848" s="197"/>
      <c r="T848" s="197"/>
      <c r="U848" s="197"/>
      <c r="V848" s="197"/>
      <c r="W848" s="197"/>
      <c r="X848" s="197"/>
      <c r="Y848" s="197"/>
      <c r="Z848" s="197"/>
    </row>
    <row r="849" ht="15.75" customHeight="1">
      <c r="A849" s="180"/>
      <c r="B849" s="197"/>
      <c r="C849" s="152"/>
      <c r="D849" s="152"/>
      <c r="E849" s="152"/>
      <c r="F849" s="152"/>
      <c r="G849" s="197"/>
      <c r="H849" s="169"/>
      <c r="I849" s="152"/>
      <c r="J849" s="50"/>
      <c r="K849" s="50"/>
      <c r="L849" s="50"/>
      <c r="M849" s="50"/>
      <c r="N849" s="50"/>
      <c r="O849" s="197"/>
      <c r="P849" s="197"/>
      <c r="Q849" s="197"/>
      <c r="R849" s="197"/>
      <c r="S849" s="197"/>
      <c r="T849" s="197"/>
      <c r="U849" s="197"/>
      <c r="V849" s="197"/>
      <c r="W849" s="197"/>
      <c r="X849" s="197"/>
      <c r="Y849" s="197"/>
      <c r="Z849" s="197"/>
    </row>
    <row r="850" ht="15.75" customHeight="1">
      <c r="A850" s="180"/>
      <c r="B850" s="197"/>
      <c r="C850" s="152"/>
      <c r="D850" s="152"/>
      <c r="E850" s="152"/>
      <c r="F850" s="152"/>
      <c r="G850" s="197"/>
      <c r="H850" s="169"/>
      <c r="I850" s="152"/>
      <c r="J850" s="50"/>
      <c r="K850" s="50"/>
      <c r="L850" s="50"/>
      <c r="M850" s="50"/>
      <c r="N850" s="50"/>
      <c r="O850" s="197"/>
      <c r="P850" s="197"/>
      <c r="Q850" s="197"/>
      <c r="R850" s="197"/>
      <c r="S850" s="197"/>
      <c r="T850" s="197"/>
      <c r="U850" s="197"/>
      <c r="V850" s="197"/>
      <c r="W850" s="197"/>
      <c r="X850" s="197"/>
      <c r="Y850" s="197"/>
      <c r="Z850" s="197"/>
    </row>
    <row r="851" ht="15.75" customHeight="1">
      <c r="A851" s="180"/>
      <c r="B851" s="197"/>
      <c r="C851" s="152"/>
      <c r="D851" s="152"/>
      <c r="E851" s="152"/>
      <c r="F851" s="152"/>
      <c r="G851" s="197"/>
      <c r="H851" s="169"/>
      <c r="I851" s="152"/>
      <c r="J851" s="50"/>
      <c r="K851" s="50"/>
      <c r="L851" s="50"/>
      <c r="M851" s="50"/>
      <c r="N851" s="50"/>
      <c r="O851" s="197"/>
      <c r="P851" s="197"/>
      <c r="Q851" s="197"/>
      <c r="R851" s="197"/>
      <c r="S851" s="197"/>
      <c r="T851" s="197"/>
      <c r="U851" s="197"/>
      <c r="V851" s="197"/>
      <c r="W851" s="197"/>
      <c r="X851" s="197"/>
      <c r="Y851" s="197"/>
      <c r="Z851" s="197"/>
    </row>
    <row r="852" ht="15.75" customHeight="1">
      <c r="A852" s="180"/>
      <c r="B852" s="197"/>
      <c r="C852" s="152"/>
      <c r="D852" s="152"/>
      <c r="E852" s="152"/>
      <c r="F852" s="152"/>
      <c r="G852" s="197"/>
      <c r="H852" s="169"/>
      <c r="I852" s="152"/>
      <c r="J852" s="50"/>
      <c r="K852" s="50"/>
      <c r="L852" s="50"/>
      <c r="M852" s="50"/>
      <c r="N852" s="50"/>
      <c r="O852" s="197"/>
      <c r="P852" s="197"/>
      <c r="Q852" s="197"/>
      <c r="R852" s="197"/>
      <c r="S852" s="197"/>
      <c r="T852" s="197"/>
      <c r="U852" s="197"/>
      <c r="V852" s="197"/>
      <c r="W852" s="197"/>
      <c r="X852" s="197"/>
      <c r="Y852" s="197"/>
      <c r="Z852" s="197"/>
    </row>
    <row r="853" ht="15.75" customHeight="1">
      <c r="A853" s="180"/>
      <c r="B853" s="197"/>
      <c r="C853" s="152"/>
      <c r="D853" s="152"/>
      <c r="E853" s="152"/>
      <c r="F853" s="152"/>
      <c r="G853" s="197"/>
      <c r="H853" s="169"/>
      <c r="I853" s="152"/>
      <c r="J853" s="50"/>
      <c r="K853" s="50"/>
      <c r="L853" s="50"/>
      <c r="M853" s="50"/>
      <c r="N853" s="50"/>
      <c r="O853" s="197"/>
      <c r="P853" s="197"/>
      <c r="Q853" s="197"/>
      <c r="R853" s="197"/>
      <c r="S853" s="197"/>
      <c r="T853" s="197"/>
      <c r="U853" s="197"/>
      <c r="V853" s="197"/>
      <c r="W853" s="197"/>
      <c r="X853" s="197"/>
      <c r="Y853" s="197"/>
      <c r="Z853" s="197"/>
    </row>
    <row r="854" ht="15.75" customHeight="1">
      <c r="A854" s="180"/>
      <c r="B854" s="197"/>
      <c r="C854" s="152"/>
      <c r="D854" s="152"/>
      <c r="E854" s="152"/>
      <c r="F854" s="152"/>
      <c r="G854" s="197"/>
      <c r="H854" s="169"/>
      <c r="I854" s="152"/>
      <c r="J854" s="50"/>
      <c r="K854" s="50"/>
      <c r="L854" s="50"/>
      <c r="M854" s="50"/>
      <c r="N854" s="50"/>
      <c r="O854" s="197"/>
      <c r="P854" s="197"/>
      <c r="Q854" s="197"/>
      <c r="R854" s="197"/>
      <c r="S854" s="197"/>
      <c r="T854" s="197"/>
      <c r="U854" s="197"/>
      <c r="V854" s="197"/>
      <c r="W854" s="197"/>
      <c r="X854" s="197"/>
      <c r="Y854" s="197"/>
      <c r="Z854" s="197"/>
    </row>
    <row r="855" ht="15.75" customHeight="1">
      <c r="A855" s="180"/>
      <c r="B855" s="197"/>
      <c r="C855" s="152"/>
      <c r="D855" s="152"/>
      <c r="E855" s="152"/>
      <c r="F855" s="152"/>
      <c r="G855" s="197"/>
      <c r="H855" s="169"/>
      <c r="I855" s="152"/>
      <c r="J855" s="50"/>
      <c r="K855" s="50"/>
      <c r="L855" s="50"/>
      <c r="M855" s="50"/>
      <c r="N855" s="50"/>
      <c r="O855" s="197"/>
      <c r="P855" s="197"/>
      <c r="Q855" s="197"/>
      <c r="R855" s="197"/>
      <c r="S855" s="197"/>
      <c r="T855" s="197"/>
      <c r="U855" s="197"/>
      <c r="V855" s="197"/>
      <c r="W855" s="197"/>
      <c r="X855" s="197"/>
      <c r="Y855" s="197"/>
      <c r="Z855" s="197"/>
    </row>
    <row r="856" ht="15.75" customHeight="1">
      <c r="A856" s="180"/>
      <c r="B856" s="197"/>
      <c r="C856" s="152"/>
      <c r="D856" s="152"/>
      <c r="E856" s="152"/>
      <c r="F856" s="152"/>
      <c r="G856" s="197"/>
      <c r="H856" s="169"/>
      <c r="I856" s="152"/>
      <c r="J856" s="50"/>
      <c r="K856" s="50"/>
      <c r="L856" s="50"/>
      <c r="M856" s="50"/>
      <c r="N856" s="50"/>
      <c r="O856" s="197"/>
      <c r="P856" s="197"/>
      <c r="Q856" s="197"/>
      <c r="R856" s="197"/>
      <c r="S856" s="197"/>
      <c r="T856" s="197"/>
      <c r="U856" s="197"/>
      <c r="V856" s="197"/>
      <c r="W856" s="197"/>
      <c r="X856" s="197"/>
      <c r="Y856" s="197"/>
      <c r="Z856" s="197"/>
    </row>
    <row r="857" ht="15.75" customHeight="1">
      <c r="A857" s="180"/>
      <c r="B857" s="197"/>
      <c r="C857" s="197"/>
      <c r="D857" s="152"/>
      <c r="E857" s="152"/>
      <c r="F857" s="152"/>
      <c r="G857" s="197"/>
      <c r="H857" s="169"/>
      <c r="I857" s="152"/>
      <c r="J857" s="50"/>
      <c r="K857" s="50"/>
      <c r="L857" s="50"/>
      <c r="M857" s="50"/>
      <c r="N857" s="50"/>
      <c r="O857" s="197"/>
      <c r="P857" s="197"/>
      <c r="Q857" s="197"/>
      <c r="R857" s="197"/>
      <c r="S857" s="197"/>
      <c r="T857" s="197"/>
      <c r="U857" s="197"/>
      <c r="V857" s="197"/>
      <c r="W857" s="197"/>
      <c r="X857" s="197"/>
      <c r="Y857" s="197"/>
      <c r="Z857" s="197"/>
    </row>
    <row r="858" ht="15.75" customHeight="1">
      <c r="A858" s="180"/>
      <c r="B858" s="197"/>
      <c r="C858" s="152"/>
      <c r="D858" s="152"/>
      <c r="E858" s="152"/>
      <c r="F858" s="152"/>
      <c r="G858" s="197"/>
      <c r="H858" s="169"/>
      <c r="I858" s="152"/>
      <c r="J858" s="50"/>
      <c r="K858" s="50"/>
      <c r="L858" s="50"/>
      <c r="M858" s="50"/>
      <c r="N858" s="50"/>
      <c r="O858" s="197"/>
      <c r="P858" s="197"/>
      <c r="Q858" s="197"/>
      <c r="R858" s="197"/>
      <c r="S858" s="197"/>
      <c r="T858" s="197"/>
      <c r="U858" s="197"/>
      <c r="V858" s="197"/>
      <c r="W858" s="197"/>
      <c r="X858" s="197"/>
      <c r="Y858" s="197"/>
      <c r="Z858" s="197"/>
    </row>
    <row r="859" ht="15.75" customHeight="1">
      <c r="A859" s="180"/>
      <c r="B859" s="197"/>
      <c r="C859" s="152"/>
      <c r="D859" s="152"/>
      <c r="E859" s="152"/>
      <c r="F859" s="152"/>
      <c r="G859" s="197"/>
      <c r="H859" s="169"/>
      <c r="I859" s="152"/>
      <c r="J859" s="50"/>
      <c r="K859" s="50"/>
      <c r="L859" s="50"/>
      <c r="M859" s="50"/>
      <c r="N859" s="50"/>
      <c r="O859" s="197"/>
      <c r="P859" s="197"/>
      <c r="Q859" s="197"/>
      <c r="R859" s="197"/>
      <c r="S859" s="197"/>
      <c r="T859" s="197"/>
      <c r="U859" s="197"/>
      <c r="V859" s="197"/>
      <c r="W859" s="197"/>
      <c r="X859" s="197"/>
      <c r="Y859" s="197"/>
      <c r="Z859" s="197"/>
    </row>
    <row r="860" ht="15.75" customHeight="1">
      <c r="A860" s="180"/>
      <c r="B860" s="197"/>
      <c r="C860" s="152"/>
      <c r="D860" s="152"/>
      <c r="E860" s="152"/>
      <c r="F860" s="152"/>
      <c r="G860" s="197"/>
      <c r="H860" s="169"/>
      <c r="I860" s="152"/>
      <c r="J860" s="50"/>
      <c r="K860" s="50"/>
      <c r="L860" s="50"/>
      <c r="M860" s="50"/>
      <c r="N860" s="50"/>
      <c r="O860" s="197"/>
      <c r="P860" s="197"/>
      <c r="Q860" s="197"/>
      <c r="R860" s="197"/>
      <c r="S860" s="197"/>
      <c r="T860" s="197"/>
      <c r="U860" s="197"/>
      <c r="V860" s="197"/>
      <c r="W860" s="197"/>
      <c r="X860" s="197"/>
      <c r="Y860" s="197"/>
      <c r="Z860" s="197"/>
    </row>
    <row r="861" ht="15.75" customHeight="1">
      <c r="A861" s="180"/>
      <c r="B861" s="197"/>
      <c r="C861" s="197"/>
      <c r="D861" s="152"/>
      <c r="E861" s="152"/>
      <c r="F861" s="152"/>
      <c r="G861" s="197"/>
      <c r="H861" s="197"/>
      <c r="I861" s="152"/>
      <c r="J861" s="50"/>
      <c r="K861" s="50"/>
      <c r="L861" s="50"/>
      <c r="M861" s="50"/>
      <c r="N861" s="50"/>
      <c r="O861" s="197"/>
      <c r="P861" s="197"/>
      <c r="Q861" s="197"/>
      <c r="R861" s="197"/>
      <c r="S861" s="197"/>
      <c r="T861" s="197"/>
      <c r="U861" s="197"/>
      <c r="V861" s="197"/>
      <c r="W861" s="197"/>
      <c r="X861" s="197"/>
      <c r="Y861" s="197"/>
      <c r="Z861" s="197"/>
    </row>
    <row r="862" ht="15.75" customHeight="1">
      <c r="A862" s="180"/>
      <c r="B862" s="197"/>
      <c r="C862" s="152"/>
      <c r="D862" s="152"/>
      <c r="E862" s="152"/>
      <c r="F862" s="152"/>
      <c r="G862" s="197"/>
      <c r="H862" s="169"/>
      <c r="I862" s="152"/>
      <c r="J862" s="50"/>
      <c r="K862" s="50"/>
      <c r="L862" s="50"/>
      <c r="M862" s="50"/>
      <c r="N862" s="50"/>
      <c r="O862" s="197"/>
      <c r="P862" s="197"/>
      <c r="Q862" s="197"/>
      <c r="R862" s="197"/>
      <c r="S862" s="197"/>
      <c r="T862" s="197"/>
      <c r="U862" s="197"/>
      <c r="V862" s="197"/>
      <c r="W862" s="197"/>
      <c r="X862" s="197"/>
      <c r="Y862" s="197"/>
      <c r="Z862" s="197"/>
    </row>
    <row r="863" ht="15.75" customHeight="1">
      <c r="A863" s="180"/>
      <c r="B863" s="197"/>
      <c r="C863" s="152"/>
      <c r="D863" s="152"/>
      <c r="E863" s="152"/>
      <c r="F863" s="152"/>
      <c r="G863" s="197"/>
      <c r="H863" s="169"/>
      <c r="I863" s="152"/>
      <c r="J863" s="50"/>
      <c r="K863" s="50"/>
      <c r="L863" s="50"/>
      <c r="M863" s="50"/>
      <c r="N863" s="50"/>
      <c r="O863" s="197"/>
      <c r="P863" s="197"/>
      <c r="Q863" s="197"/>
      <c r="R863" s="197"/>
      <c r="S863" s="197"/>
      <c r="T863" s="197"/>
      <c r="U863" s="197"/>
      <c r="V863" s="197"/>
      <c r="W863" s="197"/>
      <c r="X863" s="197"/>
      <c r="Y863" s="197"/>
      <c r="Z863" s="197"/>
    </row>
    <row r="864" ht="15.75" customHeight="1">
      <c r="A864" s="180"/>
      <c r="B864" s="197"/>
      <c r="C864" s="152"/>
      <c r="D864" s="152"/>
      <c r="E864" s="152"/>
      <c r="F864" s="152"/>
      <c r="G864" s="197"/>
      <c r="H864" s="169"/>
      <c r="I864" s="152"/>
      <c r="J864" s="50"/>
      <c r="K864" s="50"/>
      <c r="L864" s="50"/>
      <c r="M864" s="50"/>
      <c r="N864" s="50"/>
      <c r="O864" s="197"/>
      <c r="P864" s="197"/>
      <c r="Q864" s="197"/>
      <c r="R864" s="197"/>
      <c r="S864" s="197"/>
      <c r="T864" s="197"/>
      <c r="U864" s="197"/>
      <c r="V864" s="197"/>
      <c r="W864" s="197"/>
      <c r="X864" s="197"/>
      <c r="Y864" s="197"/>
      <c r="Z864" s="197"/>
    </row>
    <row r="865" ht="15.75" customHeight="1">
      <c r="A865" s="180"/>
      <c r="B865" s="197"/>
      <c r="C865" s="152"/>
      <c r="D865" s="152"/>
      <c r="E865" s="152"/>
      <c r="F865" s="152"/>
      <c r="G865" s="197"/>
      <c r="H865" s="169"/>
      <c r="I865" s="152"/>
      <c r="J865" s="50"/>
      <c r="K865" s="50"/>
      <c r="L865" s="50"/>
      <c r="M865" s="50"/>
      <c r="N865" s="50"/>
      <c r="O865" s="197"/>
      <c r="P865" s="197"/>
      <c r="Q865" s="197"/>
      <c r="R865" s="197"/>
      <c r="S865" s="197"/>
      <c r="T865" s="197"/>
      <c r="U865" s="197"/>
      <c r="V865" s="197"/>
      <c r="W865" s="197"/>
      <c r="X865" s="197"/>
      <c r="Y865" s="197"/>
      <c r="Z865" s="197"/>
    </row>
    <row r="866" ht="15.75" customHeight="1">
      <c r="A866" s="180"/>
      <c r="B866" s="197"/>
      <c r="C866" s="152"/>
      <c r="D866" s="152"/>
      <c r="E866" s="152"/>
      <c r="F866" s="152"/>
      <c r="G866" s="197"/>
      <c r="H866" s="169"/>
      <c r="I866" s="152"/>
      <c r="J866" s="50"/>
      <c r="K866" s="50"/>
      <c r="L866" s="50"/>
      <c r="M866" s="50"/>
      <c r="N866" s="50"/>
      <c r="O866" s="197"/>
      <c r="P866" s="197"/>
      <c r="Q866" s="197"/>
      <c r="R866" s="197"/>
      <c r="S866" s="197"/>
      <c r="T866" s="197"/>
      <c r="U866" s="197"/>
      <c r="V866" s="197"/>
      <c r="W866" s="197"/>
      <c r="X866" s="197"/>
      <c r="Y866" s="197"/>
      <c r="Z866" s="197"/>
    </row>
    <row r="867" ht="15.75" customHeight="1">
      <c r="A867" s="180"/>
      <c r="B867" s="197"/>
      <c r="C867" s="197"/>
      <c r="D867" s="152"/>
      <c r="E867" s="152"/>
      <c r="F867" s="152"/>
      <c r="G867" s="197"/>
      <c r="H867" s="197"/>
      <c r="I867" s="152"/>
      <c r="J867" s="50"/>
      <c r="K867" s="50"/>
      <c r="L867" s="50"/>
      <c r="M867" s="50"/>
      <c r="N867" s="50"/>
      <c r="O867" s="197"/>
      <c r="P867" s="197"/>
      <c r="Q867" s="197"/>
      <c r="R867" s="197"/>
      <c r="S867" s="197"/>
      <c r="T867" s="197"/>
      <c r="U867" s="197"/>
      <c r="V867" s="197"/>
      <c r="W867" s="197"/>
      <c r="X867" s="197"/>
      <c r="Y867" s="197"/>
      <c r="Z867" s="197"/>
    </row>
    <row r="868" ht="15.75" customHeight="1">
      <c r="A868" s="180"/>
      <c r="B868" s="197"/>
      <c r="C868" s="152"/>
      <c r="D868" s="152"/>
      <c r="E868" s="152"/>
      <c r="F868" s="152"/>
      <c r="G868" s="197"/>
      <c r="H868" s="169"/>
      <c r="I868" s="152"/>
      <c r="J868" s="50"/>
      <c r="K868" s="50"/>
      <c r="L868" s="50"/>
      <c r="M868" s="50"/>
      <c r="N868" s="50"/>
      <c r="O868" s="197"/>
      <c r="P868" s="197"/>
      <c r="Q868" s="197"/>
      <c r="R868" s="197"/>
      <c r="S868" s="197"/>
      <c r="T868" s="197"/>
      <c r="U868" s="197"/>
      <c r="V868" s="197"/>
      <c r="W868" s="197"/>
      <c r="X868" s="197"/>
      <c r="Y868" s="197"/>
      <c r="Z868" s="197"/>
    </row>
    <row r="869" ht="15.75" customHeight="1">
      <c r="A869" s="180"/>
      <c r="B869" s="197"/>
      <c r="C869" s="152"/>
      <c r="D869" s="152"/>
      <c r="E869" s="152"/>
      <c r="F869" s="152"/>
      <c r="G869" s="197"/>
      <c r="H869" s="169"/>
      <c r="I869" s="152"/>
      <c r="J869" s="50"/>
      <c r="K869" s="50"/>
      <c r="L869" s="50"/>
      <c r="M869" s="50"/>
      <c r="N869" s="50"/>
      <c r="O869" s="197"/>
      <c r="P869" s="197"/>
      <c r="Q869" s="197"/>
      <c r="R869" s="197"/>
      <c r="S869" s="197"/>
      <c r="T869" s="197"/>
      <c r="U869" s="197"/>
      <c r="V869" s="197"/>
      <c r="W869" s="197"/>
      <c r="X869" s="197"/>
      <c r="Y869" s="197"/>
      <c r="Z869" s="197"/>
    </row>
    <row r="870" ht="15.75" customHeight="1">
      <c r="A870" s="180"/>
      <c r="B870" s="197"/>
      <c r="C870" s="152"/>
      <c r="D870" s="152"/>
      <c r="E870" s="152"/>
      <c r="F870" s="152"/>
      <c r="G870" s="197"/>
      <c r="H870" s="169"/>
      <c r="I870" s="152"/>
      <c r="J870" s="50"/>
      <c r="K870" s="50"/>
      <c r="L870" s="50"/>
      <c r="M870" s="50"/>
      <c r="N870" s="50"/>
      <c r="O870" s="197"/>
      <c r="P870" s="197"/>
      <c r="Q870" s="197"/>
      <c r="R870" s="197"/>
      <c r="S870" s="197"/>
      <c r="T870" s="197"/>
      <c r="U870" s="197"/>
      <c r="V870" s="197"/>
      <c r="W870" s="197"/>
      <c r="X870" s="197"/>
      <c r="Y870" s="197"/>
      <c r="Z870" s="197"/>
    </row>
    <row r="871" ht="15.75" customHeight="1">
      <c r="A871" s="180"/>
      <c r="B871" s="197"/>
      <c r="C871" s="152"/>
      <c r="D871" s="152"/>
      <c r="E871" s="152"/>
      <c r="F871" s="152"/>
      <c r="G871" s="197"/>
      <c r="H871" s="169"/>
      <c r="I871" s="152"/>
      <c r="J871" s="50"/>
      <c r="K871" s="50"/>
      <c r="L871" s="50"/>
      <c r="M871" s="50"/>
      <c r="N871" s="50"/>
      <c r="O871" s="197"/>
      <c r="P871" s="197"/>
      <c r="Q871" s="197"/>
      <c r="R871" s="197"/>
      <c r="S871" s="197"/>
      <c r="T871" s="197"/>
      <c r="U871" s="197"/>
      <c r="V871" s="197"/>
      <c r="W871" s="197"/>
      <c r="X871" s="197"/>
      <c r="Y871" s="197"/>
      <c r="Z871" s="197"/>
    </row>
    <row r="872" ht="15.75" customHeight="1">
      <c r="A872" s="180"/>
      <c r="B872" s="197"/>
      <c r="C872" s="152"/>
      <c r="D872" s="152"/>
      <c r="E872" s="152"/>
      <c r="F872" s="152"/>
      <c r="G872" s="197"/>
      <c r="H872" s="169"/>
      <c r="I872" s="152"/>
      <c r="J872" s="50"/>
      <c r="K872" s="50"/>
      <c r="L872" s="50"/>
      <c r="M872" s="50"/>
      <c r="N872" s="50"/>
      <c r="O872" s="197"/>
      <c r="P872" s="197"/>
      <c r="Q872" s="197"/>
      <c r="R872" s="197"/>
      <c r="S872" s="197"/>
      <c r="T872" s="197"/>
      <c r="U872" s="197"/>
      <c r="V872" s="197"/>
      <c r="W872" s="197"/>
      <c r="X872" s="197"/>
      <c r="Y872" s="197"/>
      <c r="Z872" s="197"/>
    </row>
    <row r="873" ht="15.75" customHeight="1">
      <c r="A873" s="180"/>
      <c r="B873" s="197"/>
      <c r="C873" s="152"/>
      <c r="D873" s="152"/>
      <c r="E873" s="152"/>
      <c r="F873" s="152"/>
      <c r="G873" s="197"/>
      <c r="H873" s="169"/>
      <c r="I873" s="152"/>
      <c r="J873" s="50"/>
      <c r="K873" s="50"/>
      <c r="L873" s="50"/>
      <c r="M873" s="50"/>
      <c r="N873" s="50"/>
      <c r="O873" s="197"/>
      <c r="P873" s="197"/>
      <c r="Q873" s="197"/>
      <c r="R873" s="197"/>
      <c r="S873" s="197"/>
      <c r="T873" s="197"/>
      <c r="U873" s="197"/>
      <c r="V873" s="197"/>
      <c r="W873" s="197"/>
      <c r="X873" s="197"/>
      <c r="Y873" s="197"/>
      <c r="Z873" s="197"/>
    </row>
    <row r="874" ht="15.75" customHeight="1">
      <c r="A874" s="180"/>
      <c r="B874" s="197"/>
      <c r="C874" s="197"/>
      <c r="D874" s="152"/>
      <c r="E874" s="152"/>
      <c r="F874" s="152"/>
      <c r="G874" s="197"/>
      <c r="H874" s="197"/>
      <c r="I874" s="152"/>
      <c r="J874" s="50"/>
      <c r="K874" s="50"/>
      <c r="L874" s="50"/>
      <c r="M874" s="50"/>
      <c r="N874" s="50"/>
      <c r="O874" s="197"/>
      <c r="P874" s="197"/>
      <c r="Q874" s="197"/>
      <c r="R874" s="197"/>
      <c r="S874" s="197"/>
      <c r="T874" s="197"/>
      <c r="U874" s="197"/>
      <c r="V874" s="197"/>
      <c r="W874" s="197"/>
      <c r="X874" s="197"/>
      <c r="Y874" s="197"/>
      <c r="Z874" s="197"/>
    </row>
    <row r="875" ht="15.75" customHeight="1">
      <c r="A875" s="180"/>
      <c r="B875" s="197"/>
      <c r="C875" s="152"/>
      <c r="D875" s="152"/>
      <c r="E875" s="152"/>
      <c r="F875" s="152"/>
      <c r="G875" s="197"/>
      <c r="H875" s="197"/>
      <c r="I875" s="152"/>
      <c r="J875" s="50"/>
      <c r="K875" s="50"/>
      <c r="L875" s="50"/>
      <c r="M875" s="50"/>
      <c r="N875" s="50"/>
      <c r="O875" s="197"/>
      <c r="P875" s="197"/>
      <c r="Q875" s="197"/>
      <c r="R875" s="197"/>
      <c r="S875" s="197"/>
      <c r="T875" s="197"/>
      <c r="U875" s="197"/>
      <c r="V875" s="197"/>
      <c r="W875" s="197"/>
      <c r="X875" s="197"/>
      <c r="Y875" s="197"/>
      <c r="Z875" s="197"/>
    </row>
    <row r="876" ht="15.75" customHeight="1">
      <c r="A876" s="180"/>
      <c r="B876" s="197"/>
      <c r="C876" s="152"/>
      <c r="D876" s="152"/>
      <c r="E876" s="152"/>
      <c r="F876" s="152"/>
      <c r="G876" s="197"/>
      <c r="H876" s="169"/>
      <c r="I876" s="152"/>
      <c r="J876" s="50"/>
      <c r="K876" s="50"/>
      <c r="L876" s="50"/>
      <c r="M876" s="50"/>
      <c r="N876" s="50"/>
      <c r="O876" s="197"/>
      <c r="P876" s="197"/>
      <c r="Q876" s="197"/>
      <c r="R876" s="197"/>
      <c r="S876" s="197"/>
      <c r="T876" s="197"/>
      <c r="U876" s="197"/>
      <c r="V876" s="197"/>
      <c r="W876" s="197"/>
      <c r="X876" s="197"/>
      <c r="Y876" s="197"/>
      <c r="Z876" s="197"/>
    </row>
    <row r="877" ht="15.75" customHeight="1">
      <c r="A877" s="180"/>
      <c r="B877" s="197"/>
      <c r="C877" s="197"/>
      <c r="D877" s="152"/>
      <c r="E877" s="152"/>
      <c r="F877" s="152"/>
      <c r="G877" s="197"/>
      <c r="H877" s="169"/>
      <c r="I877" s="152"/>
      <c r="J877" s="50"/>
      <c r="K877" s="50"/>
      <c r="L877" s="50"/>
      <c r="M877" s="50"/>
      <c r="N877" s="50"/>
      <c r="O877" s="197"/>
      <c r="P877" s="197"/>
      <c r="Q877" s="197"/>
      <c r="R877" s="197"/>
      <c r="S877" s="197"/>
      <c r="T877" s="197"/>
      <c r="U877" s="197"/>
      <c r="V877" s="197"/>
      <c r="W877" s="197"/>
      <c r="X877" s="197"/>
      <c r="Y877" s="197"/>
      <c r="Z877" s="197"/>
    </row>
    <row r="878" ht="15.75" customHeight="1">
      <c r="A878" s="180"/>
      <c r="B878" s="197"/>
      <c r="C878" s="152"/>
      <c r="D878" s="152"/>
      <c r="E878" s="152"/>
      <c r="F878" s="152"/>
      <c r="G878" s="197"/>
      <c r="H878" s="169"/>
      <c r="I878" s="152"/>
      <c r="J878" s="50"/>
      <c r="K878" s="50"/>
      <c r="L878" s="50"/>
      <c r="M878" s="50"/>
      <c r="N878" s="50"/>
      <c r="O878" s="197"/>
      <c r="P878" s="197"/>
      <c r="Q878" s="197"/>
      <c r="R878" s="197"/>
      <c r="S878" s="197"/>
      <c r="T878" s="197"/>
      <c r="U878" s="197"/>
      <c r="V878" s="197"/>
      <c r="W878" s="197"/>
      <c r="X878" s="197"/>
      <c r="Y878" s="197"/>
      <c r="Z878" s="197"/>
    </row>
    <row r="879" ht="15.75" customHeight="1">
      <c r="A879" s="180"/>
      <c r="B879" s="197"/>
      <c r="C879" s="152"/>
      <c r="D879" s="152"/>
      <c r="E879" s="152"/>
      <c r="F879" s="152"/>
      <c r="G879" s="197"/>
      <c r="H879" s="197"/>
      <c r="I879" s="152"/>
      <c r="J879" s="50"/>
      <c r="K879" s="50"/>
      <c r="L879" s="50"/>
      <c r="M879" s="50"/>
      <c r="N879" s="50"/>
      <c r="O879" s="197"/>
      <c r="P879" s="197"/>
      <c r="Q879" s="197"/>
      <c r="R879" s="197"/>
      <c r="S879" s="197"/>
      <c r="T879" s="197"/>
      <c r="U879" s="197"/>
      <c r="V879" s="197"/>
      <c r="W879" s="197"/>
      <c r="X879" s="197"/>
      <c r="Y879" s="197"/>
      <c r="Z879" s="197"/>
    </row>
    <row r="880" ht="15.75" customHeight="1">
      <c r="A880" s="180"/>
      <c r="B880" s="197"/>
      <c r="C880" s="197"/>
      <c r="D880" s="152"/>
      <c r="E880" s="152"/>
      <c r="F880" s="152"/>
      <c r="G880" s="197"/>
      <c r="H880" s="197"/>
      <c r="I880" s="152"/>
      <c r="J880" s="50"/>
      <c r="K880" s="50"/>
      <c r="L880" s="50"/>
      <c r="M880" s="50"/>
      <c r="N880" s="50"/>
      <c r="O880" s="197"/>
      <c r="P880" s="197"/>
      <c r="Q880" s="197"/>
      <c r="R880" s="197"/>
      <c r="S880" s="197"/>
      <c r="T880" s="197"/>
      <c r="U880" s="197"/>
      <c r="V880" s="197"/>
      <c r="W880" s="197"/>
      <c r="X880" s="197"/>
      <c r="Y880" s="197"/>
      <c r="Z880" s="197"/>
    </row>
    <row r="881" ht="15.75" customHeight="1">
      <c r="A881" s="180"/>
      <c r="B881" s="197"/>
      <c r="C881" s="152"/>
      <c r="D881" s="152"/>
      <c r="E881" s="152"/>
      <c r="F881" s="152"/>
      <c r="G881" s="197"/>
      <c r="H881" s="169"/>
      <c r="I881" s="152"/>
      <c r="J881" s="50"/>
      <c r="K881" s="50"/>
      <c r="L881" s="50"/>
      <c r="M881" s="50"/>
      <c r="N881" s="50"/>
      <c r="O881" s="197"/>
      <c r="P881" s="197"/>
      <c r="Q881" s="197"/>
      <c r="R881" s="197"/>
      <c r="S881" s="197"/>
      <c r="T881" s="197"/>
      <c r="U881" s="197"/>
      <c r="V881" s="197"/>
      <c r="W881" s="197"/>
      <c r="X881" s="197"/>
      <c r="Y881" s="197"/>
      <c r="Z881" s="197"/>
    </row>
    <row r="882" ht="15.75" customHeight="1">
      <c r="A882" s="180"/>
      <c r="B882" s="197"/>
      <c r="C882" s="152"/>
      <c r="D882" s="152"/>
      <c r="E882" s="152"/>
      <c r="F882" s="152"/>
      <c r="G882" s="197"/>
      <c r="H882" s="169"/>
      <c r="I882" s="152"/>
      <c r="J882" s="50"/>
      <c r="K882" s="50"/>
      <c r="L882" s="50"/>
      <c r="M882" s="50"/>
      <c r="N882" s="50"/>
      <c r="O882" s="197"/>
      <c r="P882" s="197"/>
      <c r="Q882" s="197"/>
      <c r="R882" s="197"/>
      <c r="S882" s="197"/>
      <c r="T882" s="197"/>
      <c r="U882" s="197"/>
      <c r="V882" s="197"/>
      <c r="W882" s="197"/>
      <c r="X882" s="197"/>
      <c r="Y882" s="197"/>
      <c r="Z882" s="197"/>
    </row>
    <row r="883" ht="15.75" customHeight="1">
      <c r="A883" s="180"/>
      <c r="B883" s="197"/>
      <c r="C883" s="152"/>
      <c r="D883" s="152"/>
      <c r="E883" s="152"/>
      <c r="F883" s="152"/>
      <c r="G883" s="197"/>
      <c r="H883" s="169"/>
      <c r="I883" s="152"/>
      <c r="J883" s="50"/>
      <c r="K883" s="50"/>
      <c r="L883" s="50"/>
      <c r="M883" s="50"/>
      <c r="N883" s="50"/>
      <c r="O883" s="197"/>
      <c r="P883" s="197"/>
      <c r="Q883" s="197"/>
      <c r="R883" s="197"/>
      <c r="S883" s="197"/>
      <c r="T883" s="197"/>
      <c r="U883" s="197"/>
      <c r="V883" s="197"/>
      <c r="W883" s="197"/>
      <c r="X883" s="197"/>
      <c r="Y883" s="197"/>
      <c r="Z883" s="197"/>
    </row>
    <row r="884" ht="15.75" customHeight="1">
      <c r="A884" s="180"/>
      <c r="B884" s="197"/>
      <c r="C884" s="197"/>
      <c r="D884" s="152"/>
      <c r="E884" s="152"/>
      <c r="F884" s="152"/>
      <c r="G884" s="197"/>
      <c r="H884" s="197"/>
      <c r="I884" s="152"/>
      <c r="J884" s="50"/>
      <c r="K884" s="50"/>
      <c r="L884" s="50"/>
      <c r="M884" s="50"/>
      <c r="N884" s="50"/>
      <c r="O884" s="197"/>
      <c r="P884" s="197"/>
      <c r="Q884" s="197"/>
      <c r="R884" s="197"/>
      <c r="S884" s="197"/>
      <c r="T884" s="197"/>
      <c r="U884" s="197"/>
      <c r="V884" s="197"/>
      <c r="W884" s="197"/>
      <c r="X884" s="197"/>
      <c r="Y884" s="197"/>
      <c r="Z884" s="197"/>
    </row>
    <row r="885" ht="15.75" customHeight="1">
      <c r="A885" s="180"/>
      <c r="B885" s="197"/>
      <c r="C885" s="152"/>
      <c r="D885" s="152"/>
      <c r="E885" s="152"/>
      <c r="F885" s="152"/>
      <c r="G885" s="197"/>
      <c r="H885" s="169"/>
      <c r="I885" s="152"/>
      <c r="J885" s="50"/>
      <c r="K885" s="50"/>
      <c r="L885" s="50"/>
      <c r="M885" s="50"/>
      <c r="N885" s="50"/>
      <c r="O885" s="197"/>
      <c r="P885" s="197"/>
      <c r="Q885" s="197"/>
      <c r="R885" s="197"/>
      <c r="S885" s="197"/>
      <c r="T885" s="197"/>
      <c r="U885" s="197"/>
      <c r="V885" s="197"/>
      <c r="W885" s="197"/>
      <c r="X885" s="197"/>
      <c r="Y885" s="197"/>
      <c r="Z885" s="197"/>
    </row>
    <row r="886" ht="15.75" customHeight="1">
      <c r="A886" s="180"/>
      <c r="B886" s="197"/>
      <c r="C886" s="152"/>
      <c r="D886" s="152"/>
      <c r="E886" s="152"/>
      <c r="F886" s="152"/>
      <c r="G886" s="197"/>
      <c r="H886" s="169"/>
      <c r="I886" s="152"/>
      <c r="J886" s="50"/>
      <c r="K886" s="50"/>
      <c r="L886" s="50"/>
      <c r="M886" s="50"/>
      <c r="N886" s="50"/>
      <c r="O886" s="197"/>
      <c r="P886" s="197"/>
      <c r="Q886" s="197"/>
      <c r="R886" s="197"/>
      <c r="S886" s="197"/>
      <c r="T886" s="197"/>
      <c r="U886" s="197"/>
      <c r="V886" s="197"/>
      <c r="W886" s="197"/>
      <c r="X886" s="197"/>
      <c r="Y886" s="197"/>
      <c r="Z886" s="197"/>
    </row>
    <row r="887" ht="15.75" customHeight="1">
      <c r="A887" s="180"/>
      <c r="B887" s="197"/>
      <c r="C887" s="152"/>
      <c r="D887" s="152"/>
      <c r="E887" s="152"/>
      <c r="F887" s="152"/>
      <c r="G887" s="197"/>
      <c r="H887" s="169"/>
      <c r="I887" s="152"/>
      <c r="J887" s="50"/>
      <c r="K887" s="50"/>
      <c r="L887" s="50"/>
      <c r="M887" s="50"/>
      <c r="N887" s="50"/>
      <c r="O887" s="197"/>
      <c r="P887" s="197"/>
      <c r="Q887" s="197"/>
      <c r="R887" s="197"/>
      <c r="S887" s="197"/>
      <c r="T887" s="197"/>
      <c r="U887" s="197"/>
      <c r="V887" s="197"/>
      <c r="W887" s="197"/>
      <c r="X887" s="197"/>
      <c r="Y887" s="197"/>
      <c r="Z887" s="197"/>
    </row>
    <row r="888" ht="15.75" customHeight="1">
      <c r="A888" s="180"/>
      <c r="B888" s="197"/>
      <c r="C888" s="152"/>
      <c r="D888" s="152"/>
      <c r="E888" s="152"/>
      <c r="F888" s="152"/>
      <c r="G888" s="197"/>
      <c r="H888" s="197"/>
      <c r="I888" s="152"/>
      <c r="J888" s="50"/>
      <c r="K888" s="50"/>
      <c r="L888" s="50"/>
      <c r="M888" s="50"/>
      <c r="N888" s="50"/>
      <c r="O888" s="197"/>
      <c r="P888" s="197"/>
      <c r="Q888" s="197"/>
      <c r="R888" s="197"/>
      <c r="S888" s="197"/>
      <c r="T888" s="197"/>
      <c r="U888" s="197"/>
      <c r="V888" s="197"/>
      <c r="W888" s="197"/>
      <c r="X888" s="197"/>
      <c r="Y888" s="197"/>
      <c r="Z888" s="197"/>
    </row>
    <row r="889" ht="15.75" customHeight="1">
      <c r="A889" s="180"/>
      <c r="B889" s="197"/>
      <c r="C889" s="152"/>
      <c r="D889" s="152"/>
      <c r="E889" s="152"/>
      <c r="F889" s="152"/>
      <c r="G889" s="197"/>
      <c r="H889" s="169"/>
      <c r="I889" s="152"/>
      <c r="J889" s="50"/>
      <c r="K889" s="50"/>
      <c r="L889" s="50"/>
      <c r="M889" s="50"/>
      <c r="N889" s="50"/>
      <c r="O889" s="197"/>
      <c r="P889" s="197"/>
      <c r="Q889" s="197"/>
      <c r="R889" s="197"/>
      <c r="S889" s="197"/>
      <c r="T889" s="197"/>
      <c r="U889" s="197"/>
      <c r="V889" s="197"/>
      <c r="W889" s="197"/>
      <c r="X889" s="197"/>
      <c r="Y889" s="197"/>
      <c r="Z889" s="197"/>
    </row>
    <row r="890" ht="15.75" customHeight="1">
      <c r="A890" s="180"/>
      <c r="B890" s="197"/>
      <c r="C890" s="152"/>
      <c r="D890" s="152"/>
      <c r="E890" s="152"/>
      <c r="F890" s="152"/>
      <c r="G890" s="197"/>
      <c r="H890" s="169"/>
      <c r="I890" s="152"/>
      <c r="J890" s="50"/>
      <c r="K890" s="50"/>
      <c r="L890" s="50"/>
      <c r="M890" s="50"/>
      <c r="N890" s="50"/>
      <c r="O890" s="197"/>
      <c r="P890" s="197"/>
      <c r="Q890" s="197"/>
      <c r="R890" s="197"/>
      <c r="S890" s="197"/>
      <c r="T890" s="197"/>
      <c r="U890" s="197"/>
      <c r="V890" s="197"/>
      <c r="W890" s="197"/>
      <c r="X890" s="197"/>
      <c r="Y890" s="197"/>
      <c r="Z890" s="197"/>
    </row>
    <row r="891" ht="15.75" customHeight="1">
      <c r="A891" s="180"/>
      <c r="B891" s="197"/>
      <c r="C891" s="152"/>
      <c r="D891" s="152"/>
      <c r="E891" s="152"/>
      <c r="F891" s="152"/>
      <c r="G891" s="197"/>
      <c r="H891" s="169"/>
      <c r="I891" s="152"/>
      <c r="J891" s="50"/>
      <c r="K891" s="50"/>
      <c r="L891" s="50"/>
      <c r="M891" s="50"/>
      <c r="N891" s="50"/>
      <c r="O891" s="197"/>
      <c r="P891" s="197"/>
      <c r="Q891" s="197"/>
      <c r="R891" s="197"/>
      <c r="S891" s="197"/>
      <c r="T891" s="197"/>
      <c r="U891" s="197"/>
      <c r="V891" s="197"/>
      <c r="W891" s="197"/>
      <c r="X891" s="197"/>
      <c r="Y891" s="197"/>
      <c r="Z891" s="197"/>
    </row>
    <row r="892" ht="15.75" customHeight="1">
      <c r="A892" s="180"/>
      <c r="B892" s="197"/>
      <c r="C892" s="152"/>
      <c r="D892" s="152"/>
      <c r="E892" s="152"/>
      <c r="F892" s="152"/>
      <c r="G892" s="197"/>
      <c r="H892" s="169"/>
      <c r="I892" s="152"/>
      <c r="J892" s="50"/>
      <c r="K892" s="50"/>
      <c r="L892" s="50"/>
      <c r="M892" s="50"/>
      <c r="N892" s="50"/>
      <c r="O892" s="197"/>
      <c r="P892" s="197"/>
      <c r="Q892" s="197"/>
      <c r="R892" s="197"/>
      <c r="S892" s="197"/>
      <c r="T892" s="197"/>
      <c r="U892" s="197"/>
      <c r="V892" s="197"/>
      <c r="W892" s="197"/>
      <c r="X892" s="197"/>
      <c r="Y892" s="197"/>
      <c r="Z892" s="197"/>
    </row>
    <row r="893" ht="15.75" customHeight="1">
      <c r="A893" s="180"/>
      <c r="B893" s="197"/>
      <c r="C893" s="197"/>
      <c r="D893" s="152"/>
      <c r="E893" s="152"/>
      <c r="F893" s="152"/>
      <c r="G893" s="197"/>
      <c r="H893" s="169"/>
      <c r="I893" s="152"/>
      <c r="J893" s="50"/>
      <c r="K893" s="50"/>
      <c r="L893" s="50"/>
      <c r="M893" s="50"/>
      <c r="N893" s="50"/>
      <c r="O893" s="197"/>
      <c r="P893" s="197"/>
      <c r="Q893" s="197"/>
      <c r="R893" s="197"/>
      <c r="S893" s="197"/>
      <c r="T893" s="197"/>
      <c r="U893" s="197"/>
      <c r="V893" s="197"/>
      <c r="W893" s="197"/>
      <c r="X893" s="197"/>
      <c r="Y893" s="197"/>
      <c r="Z893" s="197"/>
    </row>
    <row r="894" ht="15.75" customHeight="1">
      <c r="A894" s="180"/>
      <c r="B894" s="197"/>
      <c r="C894" s="152"/>
      <c r="D894" s="152"/>
      <c r="E894" s="152"/>
      <c r="F894" s="152"/>
      <c r="G894" s="197"/>
      <c r="H894" s="169"/>
      <c r="I894" s="152"/>
      <c r="J894" s="50"/>
      <c r="K894" s="50"/>
      <c r="L894" s="50"/>
      <c r="M894" s="50"/>
      <c r="N894" s="50"/>
      <c r="O894" s="197"/>
      <c r="P894" s="197"/>
      <c r="Q894" s="197"/>
      <c r="R894" s="197"/>
      <c r="S894" s="197"/>
      <c r="T894" s="197"/>
      <c r="U894" s="197"/>
      <c r="V894" s="197"/>
      <c r="W894" s="197"/>
      <c r="X894" s="197"/>
      <c r="Y894" s="197"/>
      <c r="Z894" s="197"/>
    </row>
    <row r="895" ht="15.75" customHeight="1">
      <c r="A895" s="180"/>
      <c r="B895" s="197"/>
      <c r="C895" s="152"/>
      <c r="D895" s="152"/>
      <c r="E895" s="152"/>
      <c r="F895" s="152"/>
      <c r="G895" s="197"/>
      <c r="H895" s="169"/>
      <c r="I895" s="152"/>
      <c r="J895" s="50"/>
      <c r="K895" s="50"/>
      <c r="L895" s="50"/>
      <c r="M895" s="50"/>
      <c r="N895" s="50"/>
      <c r="O895" s="197"/>
      <c r="P895" s="197"/>
      <c r="Q895" s="197"/>
      <c r="R895" s="197"/>
      <c r="S895" s="197"/>
      <c r="T895" s="197"/>
      <c r="U895" s="197"/>
      <c r="V895" s="197"/>
      <c r="W895" s="197"/>
      <c r="X895" s="197"/>
      <c r="Y895" s="197"/>
      <c r="Z895" s="197"/>
    </row>
    <row r="896" ht="15.75" customHeight="1">
      <c r="A896" s="180"/>
      <c r="B896" s="197"/>
      <c r="C896" s="197"/>
      <c r="D896" s="152"/>
      <c r="E896" s="152"/>
      <c r="F896" s="152"/>
      <c r="G896" s="197"/>
      <c r="H896" s="169"/>
      <c r="I896" s="152"/>
      <c r="J896" s="50"/>
      <c r="K896" s="50"/>
      <c r="L896" s="50"/>
      <c r="M896" s="50"/>
      <c r="N896" s="50"/>
      <c r="O896" s="197"/>
      <c r="P896" s="197"/>
      <c r="Q896" s="197"/>
      <c r="R896" s="197"/>
      <c r="S896" s="197"/>
      <c r="T896" s="197"/>
      <c r="U896" s="197"/>
      <c r="V896" s="197"/>
      <c r="W896" s="197"/>
      <c r="X896" s="197"/>
      <c r="Y896" s="197"/>
      <c r="Z896" s="197"/>
    </row>
    <row r="897" ht="15.75" customHeight="1">
      <c r="A897" s="180"/>
      <c r="B897" s="197"/>
      <c r="C897" s="152"/>
      <c r="D897" s="152"/>
      <c r="E897" s="152"/>
      <c r="F897" s="152"/>
      <c r="G897" s="197"/>
      <c r="H897" s="169"/>
      <c r="I897" s="152"/>
      <c r="J897" s="50"/>
      <c r="K897" s="50"/>
      <c r="L897" s="50"/>
      <c r="M897" s="50"/>
      <c r="N897" s="50"/>
      <c r="O897" s="197"/>
      <c r="P897" s="197"/>
      <c r="Q897" s="197"/>
      <c r="R897" s="197"/>
      <c r="S897" s="197"/>
      <c r="T897" s="197"/>
      <c r="U897" s="197"/>
      <c r="V897" s="197"/>
      <c r="W897" s="197"/>
      <c r="X897" s="197"/>
      <c r="Y897" s="197"/>
      <c r="Z897" s="197"/>
    </row>
    <row r="898" ht="15.75" customHeight="1">
      <c r="A898" s="180"/>
      <c r="B898" s="197"/>
      <c r="C898" s="197"/>
      <c r="D898" s="152"/>
      <c r="E898" s="152"/>
      <c r="F898" s="152"/>
      <c r="G898" s="197"/>
      <c r="H898" s="197"/>
      <c r="I898" s="152"/>
      <c r="J898" s="50"/>
      <c r="K898" s="50"/>
      <c r="L898" s="50"/>
      <c r="M898" s="50"/>
      <c r="N898" s="50"/>
      <c r="O898" s="197"/>
      <c r="P898" s="197"/>
      <c r="Q898" s="197"/>
      <c r="R898" s="197"/>
      <c r="S898" s="197"/>
      <c r="T898" s="197"/>
      <c r="U898" s="197"/>
      <c r="V898" s="197"/>
      <c r="W898" s="197"/>
      <c r="X898" s="197"/>
      <c r="Y898" s="197"/>
      <c r="Z898" s="197"/>
    </row>
    <row r="899" ht="15.75" customHeight="1">
      <c r="A899" s="241"/>
      <c r="B899" s="242"/>
      <c r="C899" s="243"/>
      <c r="D899" s="243"/>
      <c r="E899" s="243"/>
      <c r="F899" s="243"/>
      <c r="G899" s="242"/>
      <c r="H899" s="263"/>
      <c r="I899" s="243"/>
      <c r="J899" s="242"/>
      <c r="K899" s="242"/>
      <c r="L899" s="242"/>
      <c r="M899" s="242"/>
      <c r="N899" s="242"/>
      <c r="O899" s="242"/>
      <c r="P899" s="242"/>
      <c r="Q899" s="242"/>
      <c r="R899" s="242"/>
      <c r="S899" s="242"/>
      <c r="T899" s="242"/>
      <c r="U899" s="242"/>
      <c r="V899" s="242"/>
      <c r="W899" s="242"/>
      <c r="X899" s="242"/>
      <c r="Y899" s="242"/>
      <c r="Z899" s="242"/>
    </row>
    <row r="900" ht="15.75" customHeight="1">
      <c r="A900" s="180"/>
      <c r="B900" s="197"/>
      <c r="C900" s="197"/>
      <c r="D900" s="197"/>
      <c r="E900" s="197"/>
      <c r="F900" s="197"/>
      <c r="G900" s="197"/>
      <c r="H900" s="169"/>
      <c r="I900" s="152"/>
      <c r="J900" s="50"/>
      <c r="K900" s="50"/>
      <c r="L900" s="50"/>
      <c r="M900" s="50"/>
      <c r="N900" s="152"/>
      <c r="O900" s="197"/>
      <c r="P900" s="197"/>
      <c r="Q900" s="197"/>
      <c r="R900" s="197"/>
      <c r="S900" s="197"/>
      <c r="T900" s="197"/>
      <c r="U900" s="197"/>
      <c r="V900" s="197"/>
      <c r="W900" s="197"/>
      <c r="X900" s="197"/>
      <c r="Y900" s="197"/>
      <c r="Z900" s="197"/>
    </row>
    <row r="901" ht="15.75" customHeight="1">
      <c r="A901" s="180"/>
      <c r="B901" s="197"/>
      <c r="C901" s="197"/>
      <c r="D901" s="197"/>
      <c r="E901" s="197"/>
      <c r="F901" s="197"/>
      <c r="G901" s="197"/>
      <c r="H901" s="169"/>
      <c r="I901" s="152"/>
      <c r="J901" s="50"/>
      <c r="K901" s="50"/>
      <c r="L901" s="50"/>
      <c r="M901" s="50"/>
      <c r="N901" s="152"/>
      <c r="O901" s="197"/>
      <c r="P901" s="197"/>
      <c r="Q901" s="197"/>
      <c r="R901" s="197"/>
      <c r="S901" s="197"/>
      <c r="T901" s="197"/>
      <c r="U901" s="197"/>
      <c r="V901" s="197"/>
      <c r="W901" s="197"/>
      <c r="X901" s="197"/>
      <c r="Y901" s="197"/>
      <c r="Z901" s="197"/>
    </row>
    <row r="902" ht="15.75" customHeight="1">
      <c r="A902" s="180"/>
      <c r="B902" s="197"/>
      <c r="C902" s="197"/>
      <c r="D902" s="197"/>
      <c r="E902" s="197"/>
      <c r="F902" s="197"/>
      <c r="G902" s="197"/>
      <c r="H902" s="169"/>
      <c r="I902" s="152"/>
      <c r="J902" s="50"/>
      <c r="K902" s="50"/>
      <c r="L902" s="50"/>
      <c r="M902" s="50"/>
      <c r="N902" s="152"/>
      <c r="O902" s="197"/>
      <c r="P902" s="197"/>
      <c r="Q902" s="197"/>
      <c r="R902" s="197"/>
      <c r="S902" s="197"/>
      <c r="T902" s="197"/>
      <c r="U902" s="197"/>
      <c r="V902" s="197"/>
      <c r="W902" s="197"/>
      <c r="X902" s="197"/>
      <c r="Y902" s="197"/>
      <c r="Z902" s="197"/>
    </row>
    <row r="903" ht="15.75" customHeight="1">
      <c r="A903" s="180"/>
      <c r="B903" s="197"/>
      <c r="C903" s="197"/>
      <c r="D903" s="197"/>
      <c r="E903" s="197"/>
      <c r="F903" s="197"/>
      <c r="G903" s="197"/>
      <c r="H903" s="197"/>
      <c r="I903" s="152"/>
      <c r="J903" s="50"/>
      <c r="K903" s="50"/>
      <c r="L903" s="50"/>
      <c r="M903" s="50"/>
      <c r="N903" s="152"/>
      <c r="O903" s="197"/>
      <c r="P903" s="197"/>
      <c r="Q903" s="197"/>
      <c r="R903" s="197"/>
      <c r="S903" s="197"/>
      <c r="T903" s="197"/>
      <c r="U903" s="197"/>
      <c r="V903" s="197"/>
      <c r="W903" s="197"/>
      <c r="X903" s="197"/>
      <c r="Y903" s="197"/>
      <c r="Z903" s="197"/>
    </row>
    <row r="904" ht="15.75" customHeight="1">
      <c r="A904" s="180"/>
      <c r="B904" s="197"/>
      <c r="C904" s="197"/>
      <c r="D904" s="197"/>
      <c r="E904" s="197"/>
      <c r="F904" s="197"/>
      <c r="G904" s="197"/>
      <c r="H904" s="169"/>
      <c r="I904" s="152"/>
      <c r="J904" s="50"/>
      <c r="K904" s="50"/>
      <c r="L904" s="50"/>
      <c r="M904" s="50"/>
      <c r="N904" s="152"/>
      <c r="O904" s="197"/>
      <c r="P904" s="197"/>
      <c r="Q904" s="197"/>
      <c r="R904" s="197"/>
      <c r="S904" s="197"/>
      <c r="T904" s="197"/>
      <c r="U904" s="197"/>
      <c r="V904" s="197"/>
      <c r="W904" s="197"/>
      <c r="X904" s="197"/>
      <c r="Y904" s="197"/>
      <c r="Z904" s="197"/>
    </row>
    <row r="905" ht="15.75" customHeight="1">
      <c r="A905" s="180"/>
      <c r="B905" s="197"/>
      <c r="C905" s="197"/>
      <c r="D905" s="197"/>
      <c r="E905" s="197"/>
      <c r="F905" s="197"/>
      <c r="G905" s="197"/>
      <c r="H905" s="197"/>
      <c r="I905" s="152"/>
      <c r="J905" s="50"/>
      <c r="K905" s="50"/>
      <c r="L905" s="50"/>
      <c r="M905" s="50"/>
      <c r="N905" s="152"/>
      <c r="O905" s="197"/>
      <c r="P905" s="197"/>
      <c r="Q905" s="197"/>
      <c r="R905" s="197"/>
      <c r="S905" s="197"/>
      <c r="T905" s="197"/>
      <c r="U905" s="197"/>
      <c r="V905" s="197"/>
      <c r="W905" s="197"/>
      <c r="X905" s="197"/>
      <c r="Y905" s="197"/>
      <c r="Z905" s="197"/>
    </row>
    <row r="906" ht="15.75" customHeight="1">
      <c r="A906" s="180"/>
      <c r="B906" s="197"/>
      <c r="C906" s="197"/>
      <c r="D906" s="197"/>
      <c r="E906" s="197"/>
      <c r="F906" s="197"/>
      <c r="G906" s="197"/>
      <c r="H906" s="169"/>
      <c r="I906" s="152"/>
      <c r="J906" s="50"/>
      <c r="K906" s="50"/>
      <c r="L906" s="50"/>
      <c r="M906" s="50"/>
      <c r="N906" s="152"/>
      <c r="O906" s="197"/>
      <c r="P906" s="197"/>
      <c r="Q906" s="197"/>
      <c r="R906" s="197"/>
      <c r="S906" s="197"/>
      <c r="T906" s="197"/>
      <c r="U906" s="197"/>
      <c r="V906" s="197"/>
      <c r="W906" s="197"/>
      <c r="X906" s="197"/>
      <c r="Y906" s="197"/>
      <c r="Z906" s="197"/>
    </row>
    <row r="907" ht="15.75" customHeight="1">
      <c r="A907" s="180"/>
      <c r="B907" s="197"/>
      <c r="C907" s="197"/>
      <c r="D907" s="197"/>
      <c r="E907" s="197"/>
      <c r="F907" s="197"/>
      <c r="G907" s="197"/>
      <c r="H907" s="169"/>
      <c r="I907" s="152"/>
      <c r="J907" s="50"/>
      <c r="K907" s="50"/>
      <c r="L907" s="50"/>
      <c r="M907" s="50"/>
      <c r="N907" s="152"/>
      <c r="O907" s="197"/>
      <c r="P907" s="197"/>
      <c r="Q907" s="197"/>
      <c r="R907" s="197"/>
      <c r="S907" s="197"/>
      <c r="T907" s="197"/>
      <c r="U907" s="197"/>
      <c r="V907" s="197"/>
      <c r="W907" s="197"/>
      <c r="X907" s="197"/>
      <c r="Y907" s="197"/>
      <c r="Z907" s="197"/>
    </row>
    <row r="908" ht="15.75" customHeight="1">
      <c r="A908" s="180"/>
      <c r="B908" s="197"/>
      <c r="C908" s="197"/>
      <c r="D908" s="197"/>
      <c r="E908" s="197"/>
      <c r="F908" s="197"/>
      <c r="G908" s="197"/>
      <c r="H908" s="197"/>
      <c r="I908" s="152"/>
      <c r="J908" s="50"/>
      <c r="K908" s="50"/>
      <c r="L908" s="50"/>
      <c r="M908" s="50"/>
      <c r="N908" s="152"/>
      <c r="O908" s="197"/>
      <c r="P908" s="197"/>
      <c r="Q908" s="197"/>
      <c r="R908" s="197"/>
      <c r="S908" s="197"/>
      <c r="T908" s="197"/>
      <c r="U908" s="197"/>
      <c r="V908" s="197"/>
      <c r="W908" s="197"/>
      <c r="X908" s="197"/>
      <c r="Y908" s="197"/>
      <c r="Z908" s="197"/>
    </row>
    <row r="909" ht="15.75" customHeight="1">
      <c r="A909" s="180"/>
      <c r="B909" s="197"/>
      <c r="C909" s="197"/>
      <c r="D909" s="197"/>
      <c r="E909" s="197"/>
      <c r="F909" s="197"/>
      <c r="G909" s="197"/>
      <c r="H909" s="169"/>
      <c r="I909" s="152"/>
      <c r="J909" s="50"/>
      <c r="K909" s="50"/>
      <c r="L909" s="50"/>
      <c r="M909" s="50"/>
      <c r="N909" s="152"/>
      <c r="O909" s="197"/>
      <c r="P909" s="197"/>
      <c r="Q909" s="197"/>
      <c r="R909" s="197"/>
      <c r="S909" s="197"/>
      <c r="T909" s="197"/>
      <c r="U909" s="197"/>
      <c r="V909" s="197"/>
      <c r="W909" s="197"/>
      <c r="X909" s="197"/>
      <c r="Y909" s="197"/>
      <c r="Z909" s="197"/>
    </row>
    <row r="910" ht="15.75" customHeight="1">
      <c r="A910" s="180"/>
      <c r="B910" s="197"/>
      <c r="C910" s="197"/>
      <c r="D910" s="197"/>
      <c r="E910" s="197"/>
      <c r="F910" s="197"/>
      <c r="G910" s="197"/>
      <c r="H910" s="169"/>
      <c r="I910" s="152"/>
      <c r="J910" s="50"/>
      <c r="K910" s="50"/>
      <c r="L910" s="50"/>
      <c r="M910" s="50"/>
      <c r="N910" s="152"/>
      <c r="O910" s="197"/>
      <c r="P910" s="197"/>
      <c r="Q910" s="197"/>
      <c r="R910" s="197"/>
      <c r="S910" s="197"/>
      <c r="T910" s="197"/>
      <c r="U910" s="197"/>
      <c r="V910" s="197"/>
      <c r="W910" s="197"/>
      <c r="X910" s="197"/>
      <c r="Y910" s="197"/>
      <c r="Z910" s="197"/>
    </row>
    <row r="911" ht="15.75" customHeight="1">
      <c r="A911" s="180"/>
      <c r="B911" s="197"/>
      <c r="C911" s="197"/>
      <c r="D911" s="197"/>
      <c r="E911" s="197"/>
      <c r="F911" s="197"/>
      <c r="G911" s="197"/>
      <c r="H911" s="197"/>
      <c r="I911" s="152"/>
      <c r="J911" s="50"/>
      <c r="K911" s="50"/>
      <c r="L911" s="50"/>
      <c r="M911" s="50"/>
      <c r="N911" s="152"/>
      <c r="O911" s="197"/>
      <c r="P911" s="197"/>
      <c r="Q911" s="197"/>
      <c r="R911" s="197"/>
      <c r="S911" s="197"/>
      <c r="T911" s="197"/>
      <c r="U911" s="197"/>
      <c r="V911" s="197"/>
      <c r="W911" s="197"/>
      <c r="X911" s="197"/>
      <c r="Y911" s="197"/>
      <c r="Z911" s="197"/>
    </row>
    <row r="912" ht="15.75" customHeight="1">
      <c r="A912" s="180"/>
      <c r="B912" s="197"/>
      <c r="C912" s="197"/>
      <c r="D912" s="197"/>
      <c r="E912" s="197"/>
      <c r="F912" s="197"/>
      <c r="G912" s="197"/>
      <c r="H912" s="169"/>
      <c r="I912" s="152"/>
      <c r="J912" s="50"/>
      <c r="K912" s="50"/>
      <c r="L912" s="50"/>
      <c r="M912" s="50"/>
      <c r="N912" s="152"/>
      <c r="O912" s="197"/>
      <c r="P912" s="197"/>
      <c r="Q912" s="197"/>
      <c r="R912" s="197"/>
      <c r="S912" s="197"/>
      <c r="T912" s="197"/>
      <c r="U912" s="197"/>
      <c r="V912" s="197"/>
      <c r="W912" s="197"/>
      <c r="X912" s="197"/>
      <c r="Y912" s="197"/>
      <c r="Z912" s="197"/>
    </row>
    <row r="913" ht="15.75" customHeight="1">
      <c r="A913" s="180"/>
      <c r="B913" s="197"/>
      <c r="C913" s="197"/>
      <c r="D913" s="197"/>
      <c r="E913" s="197"/>
      <c r="F913" s="197"/>
      <c r="G913" s="197"/>
      <c r="H913" s="169"/>
      <c r="I913" s="152"/>
      <c r="J913" s="50"/>
      <c r="K913" s="50"/>
      <c r="L913" s="50"/>
      <c r="M913" s="50"/>
      <c r="N913" s="152"/>
      <c r="O913" s="197"/>
      <c r="P913" s="197"/>
      <c r="Q913" s="197"/>
      <c r="R913" s="197"/>
      <c r="S913" s="197"/>
      <c r="T913" s="197"/>
      <c r="U913" s="197"/>
      <c r="V913" s="197"/>
      <c r="W913" s="197"/>
      <c r="X913" s="197"/>
      <c r="Y913" s="197"/>
      <c r="Z913" s="197"/>
    </row>
    <row r="914" ht="15.75" customHeight="1">
      <c r="A914" s="180"/>
      <c r="B914" s="197"/>
      <c r="C914" s="197"/>
      <c r="D914" s="197"/>
      <c r="E914" s="197"/>
      <c r="F914" s="197"/>
      <c r="G914" s="197"/>
      <c r="H914" s="169"/>
      <c r="I914" s="152"/>
      <c r="J914" s="50"/>
      <c r="K914" s="50"/>
      <c r="L914" s="50"/>
      <c r="M914" s="50"/>
      <c r="N914" s="152"/>
      <c r="O914" s="197"/>
      <c r="P914" s="197"/>
      <c r="Q914" s="197"/>
      <c r="R914" s="197"/>
      <c r="S914" s="197"/>
      <c r="T914" s="197"/>
      <c r="U914" s="197"/>
      <c r="V914" s="197"/>
      <c r="W914" s="197"/>
      <c r="X914" s="197"/>
      <c r="Y914" s="197"/>
      <c r="Z914" s="197"/>
    </row>
    <row r="915" ht="15.75" customHeight="1">
      <c r="A915" s="180"/>
      <c r="B915" s="197"/>
      <c r="C915" s="197"/>
      <c r="D915" s="197"/>
      <c r="E915" s="197"/>
      <c r="F915" s="197"/>
      <c r="G915" s="197"/>
      <c r="H915" s="169"/>
      <c r="I915" s="152"/>
      <c r="J915" s="50"/>
      <c r="K915" s="50"/>
      <c r="L915" s="50"/>
      <c r="M915" s="50"/>
      <c r="N915" s="152"/>
      <c r="O915" s="197"/>
      <c r="P915" s="197"/>
      <c r="Q915" s="197"/>
      <c r="R915" s="197"/>
      <c r="S915" s="197"/>
      <c r="T915" s="197"/>
      <c r="U915" s="197"/>
      <c r="V915" s="197"/>
      <c r="W915" s="197"/>
      <c r="X915" s="197"/>
      <c r="Y915" s="197"/>
      <c r="Z915" s="197"/>
    </row>
    <row r="916" ht="15.75" customHeight="1">
      <c r="A916" s="180"/>
      <c r="B916" s="197"/>
      <c r="C916" s="197"/>
      <c r="D916" s="197"/>
      <c r="E916" s="197"/>
      <c r="F916" s="197"/>
      <c r="G916" s="197"/>
      <c r="H916" s="197"/>
      <c r="I916" s="152"/>
      <c r="J916" s="50"/>
      <c r="K916" s="50"/>
      <c r="L916" s="50"/>
      <c r="M916" s="50"/>
      <c r="N916" s="152"/>
      <c r="O916" s="197"/>
      <c r="P916" s="197"/>
      <c r="Q916" s="197"/>
      <c r="R916" s="197"/>
      <c r="S916" s="197"/>
      <c r="T916" s="197"/>
      <c r="U916" s="197"/>
      <c r="V916" s="197"/>
      <c r="W916" s="197"/>
      <c r="X916" s="197"/>
      <c r="Y916" s="197"/>
      <c r="Z916" s="197"/>
    </row>
    <row r="917" ht="15.75" customHeight="1">
      <c r="A917" s="180"/>
      <c r="B917" s="197"/>
      <c r="C917" s="197"/>
      <c r="D917" s="197"/>
      <c r="E917" s="197"/>
      <c r="F917" s="197"/>
      <c r="G917" s="197"/>
      <c r="H917" s="169"/>
      <c r="I917" s="152"/>
      <c r="J917" s="50"/>
      <c r="K917" s="50"/>
      <c r="L917" s="50"/>
      <c r="M917" s="50"/>
      <c r="N917" s="152"/>
      <c r="O917" s="197"/>
      <c r="P917" s="197"/>
      <c r="Q917" s="197"/>
      <c r="R917" s="197"/>
      <c r="S917" s="197"/>
      <c r="T917" s="197"/>
      <c r="U917" s="197"/>
      <c r="V917" s="197"/>
      <c r="W917" s="197"/>
      <c r="X917" s="197"/>
      <c r="Y917" s="197"/>
      <c r="Z917" s="197"/>
    </row>
    <row r="918" ht="15.75" customHeight="1">
      <c r="A918" s="180"/>
      <c r="B918" s="197"/>
      <c r="C918" s="197"/>
      <c r="D918" s="197"/>
      <c r="E918" s="197"/>
      <c r="F918" s="197"/>
      <c r="G918" s="197"/>
      <c r="H918" s="197"/>
      <c r="I918" s="197"/>
      <c r="J918" s="50"/>
      <c r="K918" s="50"/>
      <c r="L918" s="50"/>
      <c r="M918" s="50"/>
      <c r="N918" s="50"/>
      <c r="O918" s="197"/>
      <c r="P918" s="197"/>
      <c r="Q918" s="197"/>
      <c r="R918" s="197"/>
      <c r="S918" s="197"/>
      <c r="T918" s="197"/>
      <c r="U918" s="197"/>
      <c r="V918" s="197"/>
      <c r="W918" s="197"/>
      <c r="X918" s="197"/>
      <c r="Y918" s="197"/>
      <c r="Z918" s="197"/>
    </row>
    <row r="919" ht="15.75" customHeight="1">
      <c r="A919" s="180"/>
      <c r="B919" s="197"/>
      <c r="C919" s="197"/>
      <c r="D919" s="197"/>
      <c r="E919" s="197"/>
      <c r="F919" s="197"/>
      <c r="G919" s="197"/>
      <c r="H919" s="169"/>
      <c r="I919" s="152"/>
      <c r="J919" s="50"/>
      <c r="K919" s="50"/>
      <c r="L919" s="50"/>
      <c r="M919" s="50"/>
      <c r="N919" s="152"/>
      <c r="O919" s="197"/>
      <c r="P919" s="197"/>
      <c r="Q919" s="197"/>
      <c r="R919" s="197"/>
      <c r="S919" s="197"/>
      <c r="T919" s="197"/>
      <c r="U919" s="197"/>
      <c r="V919" s="197"/>
      <c r="W919" s="197"/>
      <c r="X919" s="197"/>
      <c r="Y919" s="197"/>
      <c r="Z919" s="197"/>
    </row>
    <row r="920" ht="15.75" customHeight="1">
      <c r="A920" s="180"/>
      <c r="B920" s="197"/>
      <c r="C920" s="197"/>
      <c r="D920" s="197"/>
      <c r="E920" s="197"/>
      <c r="F920" s="197"/>
      <c r="G920" s="197"/>
      <c r="H920" s="169"/>
      <c r="I920" s="152"/>
      <c r="J920" s="50"/>
      <c r="K920" s="50"/>
      <c r="L920" s="50"/>
      <c r="M920" s="50"/>
      <c r="N920" s="152"/>
      <c r="O920" s="197"/>
      <c r="P920" s="197"/>
      <c r="Q920" s="197"/>
      <c r="R920" s="197"/>
      <c r="S920" s="197"/>
      <c r="T920" s="197"/>
      <c r="U920" s="197"/>
      <c r="V920" s="197"/>
      <c r="W920" s="197"/>
      <c r="X920" s="197"/>
      <c r="Y920" s="197"/>
      <c r="Z920" s="197"/>
    </row>
    <row r="921" ht="15.75" customHeight="1">
      <c r="A921" s="180"/>
      <c r="B921" s="197"/>
      <c r="C921" s="197"/>
      <c r="D921" s="197"/>
      <c r="E921" s="197"/>
      <c r="F921" s="197"/>
      <c r="G921" s="197"/>
      <c r="H921" s="169"/>
      <c r="I921" s="152"/>
      <c r="J921" s="50"/>
      <c r="K921" s="50"/>
      <c r="L921" s="50"/>
      <c r="M921" s="50"/>
      <c r="N921" s="152"/>
      <c r="O921" s="197"/>
      <c r="P921" s="197"/>
      <c r="Q921" s="197"/>
      <c r="R921" s="197"/>
      <c r="S921" s="197"/>
      <c r="T921" s="197"/>
      <c r="U921" s="197"/>
      <c r="V921" s="197"/>
      <c r="W921" s="197"/>
      <c r="X921" s="197"/>
      <c r="Y921" s="197"/>
      <c r="Z921" s="197"/>
    </row>
    <row r="922" ht="15.75" customHeight="1">
      <c r="A922" s="180"/>
      <c r="B922" s="197"/>
      <c r="C922" s="197"/>
      <c r="D922" s="197"/>
      <c r="E922" s="197"/>
      <c r="F922" s="197"/>
      <c r="G922" s="197"/>
      <c r="H922" s="169"/>
      <c r="I922" s="152"/>
      <c r="J922" s="50"/>
      <c r="K922" s="50"/>
      <c r="L922" s="50"/>
      <c r="M922" s="50"/>
      <c r="N922" s="152"/>
      <c r="O922" s="197"/>
      <c r="P922" s="197"/>
      <c r="Q922" s="197"/>
      <c r="R922" s="197"/>
      <c r="S922" s="197"/>
      <c r="T922" s="197"/>
      <c r="U922" s="197"/>
      <c r="V922" s="197"/>
      <c r="W922" s="197"/>
      <c r="X922" s="197"/>
      <c r="Y922" s="197"/>
      <c r="Z922" s="197"/>
    </row>
    <row r="923" ht="15.75" customHeight="1">
      <c r="A923" s="180"/>
      <c r="B923" s="197"/>
      <c r="C923" s="197"/>
      <c r="D923" s="197"/>
      <c r="E923" s="197"/>
      <c r="F923" s="197"/>
      <c r="G923" s="197"/>
      <c r="H923" s="169"/>
      <c r="I923" s="152"/>
      <c r="J923" s="50"/>
      <c r="K923" s="50"/>
      <c r="L923" s="50"/>
      <c r="M923" s="50"/>
      <c r="N923" s="152"/>
      <c r="O923" s="197"/>
      <c r="P923" s="197"/>
      <c r="Q923" s="197"/>
      <c r="R923" s="197"/>
      <c r="S923" s="197"/>
      <c r="T923" s="197"/>
      <c r="U923" s="197"/>
      <c r="V923" s="197"/>
      <c r="W923" s="197"/>
      <c r="X923" s="197"/>
      <c r="Y923" s="197"/>
      <c r="Z923" s="197"/>
    </row>
    <row r="924" ht="15.75" customHeight="1">
      <c r="A924" s="180"/>
      <c r="B924" s="197"/>
      <c r="C924" s="197"/>
      <c r="D924" s="197"/>
      <c r="E924" s="197"/>
      <c r="F924" s="197"/>
      <c r="G924" s="197"/>
      <c r="H924" s="197"/>
      <c r="I924" s="197"/>
      <c r="J924" s="50"/>
      <c r="K924" s="50"/>
      <c r="L924" s="50"/>
      <c r="M924" s="50"/>
      <c r="N924" s="50"/>
      <c r="O924" s="197"/>
      <c r="P924" s="197"/>
      <c r="Q924" s="197"/>
      <c r="R924" s="197"/>
      <c r="S924" s="197"/>
      <c r="T924" s="197"/>
      <c r="U924" s="197"/>
      <c r="V924" s="197"/>
      <c r="W924" s="197"/>
      <c r="X924" s="197"/>
      <c r="Y924" s="197"/>
      <c r="Z924" s="197"/>
    </row>
    <row r="925" ht="15.75" customHeight="1">
      <c r="A925" s="180"/>
      <c r="B925" s="197"/>
      <c r="C925" s="197"/>
      <c r="D925" s="197"/>
      <c r="E925" s="197"/>
      <c r="F925" s="197"/>
      <c r="G925" s="197"/>
      <c r="H925" s="197"/>
      <c r="I925" s="152"/>
      <c r="J925" s="50"/>
      <c r="K925" s="50"/>
      <c r="L925" s="50"/>
      <c r="M925" s="50"/>
      <c r="N925" s="152"/>
      <c r="O925" s="197"/>
      <c r="P925" s="197"/>
      <c r="Q925" s="197"/>
      <c r="R925" s="197"/>
      <c r="S925" s="197"/>
      <c r="T925" s="197"/>
      <c r="U925" s="197"/>
      <c r="V925" s="197"/>
      <c r="W925" s="197"/>
      <c r="X925" s="197"/>
      <c r="Y925" s="197"/>
      <c r="Z925" s="197"/>
    </row>
    <row r="926" ht="15.75" customHeight="1">
      <c r="A926" s="180"/>
      <c r="B926" s="197"/>
      <c r="C926" s="197"/>
      <c r="D926" s="197"/>
      <c r="E926" s="197"/>
      <c r="F926" s="197"/>
      <c r="G926" s="197"/>
      <c r="H926" s="169"/>
      <c r="I926" s="152"/>
      <c r="J926" s="50"/>
      <c r="K926" s="50"/>
      <c r="L926" s="50"/>
      <c r="M926" s="50"/>
      <c r="N926" s="152"/>
      <c r="O926" s="197"/>
      <c r="P926" s="197"/>
      <c r="Q926" s="197"/>
      <c r="R926" s="197"/>
      <c r="S926" s="197"/>
      <c r="T926" s="197"/>
      <c r="U926" s="197"/>
      <c r="V926" s="197"/>
      <c r="W926" s="197"/>
      <c r="X926" s="197"/>
      <c r="Y926" s="197"/>
      <c r="Z926" s="197"/>
    </row>
    <row r="927" ht="15.75" customHeight="1">
      <c r="A927" s="180"/>
      <c r="B927" s="197"/>
      <c r="C927" s="197"/>
      <c r="D927" s="197"/>
      <c r="E927" s="197"/>
      <c r="F927" s="197"/>
      <c r="G927" s="197"/>
      <c r="H927" s="169"/>
      <c r="I927" s="152"/>
      <c r="J927" s="50"/>
      <c r="K927" s="50"/>
      <c r="L927" s="50"/>
      <c r="M927" s="50"/>
      <c r="N927" s="152"/>
      <c r="O927" s="197"/>
      <c r="P927" s="197"/>
      <c r="Q927" s="197"/>
      <c r="R927" s="197"/>
      <c r="S927" s="197"/>
      <c r="T927" s="197"/>
      <c r="U927" s="197"/>
      <c r="V927" s="197"/>
      <c r="W927" s="197"/>
      <c r="X927" s="197"/>
      <c r="Y927" s="197"/>
      <c r="Z927" s="197"/>
    </row>
    <row r="928" ht="15.75" customHeight="1">
      <c r="A928" s="180"/>
      <c r="B928" s="197"/>
      <c r="C928" s="197"/>
      <c r="D928" s="197"/>
      <c r="E928" s="197"/>
      <c r="F928" s="197"/>
      <c r="G928" s="197"/>
      <c r="H928" s="169"/>
      <c r="I928" s="152"/>
      <c r="J928" s="50"/>
      <c r="K928" s="50"/>
      <c r="L928" s="50"/>
      <c r="M928" s="50"/>
      <c r="N928" s="152"/>
      <c r="O928" s="197"/>
      <c r="P928" s="197"/>
      <c r="Q928" s="197"/>
      <c r="R928" s="197"/>
      <c r="S928" s="197"/>
      <c r="T928" s="197"/>
      <c r="U928" s="197"/>
      <c r="V928" s="197"/>
      <c r="W928" s="197"/>
      <c r="X928" s="197"/>
      <c r="Y928" s="197"/>
      <c r="Z928" s="197"/>
    </row>
    <row r="929" ht="15.75" customHeight="1">
      <c r="A929" s="180"/>
      <c r="B929" s="197"/>
      <c r="C929" s="197"/>
      <c r="D929" s="197"/>
      <c r="E929" s="197"/>
      <c r="F929" s="197"/>
      <c r="G929" s="197"/>
      <c r="H929" s="169"/>
      <c r="I929" s="152"/>
      <c r="J929" s="50"/>
      <c r="K929" s="50"/>
      <c r="L929" s="50"/>
      <c r="M929" s="50"/>
      <c r="N929" s="152"/>
      <c r="O929" s="197"/>
      <c r="P929" s="197"/>
      <c r="Q929" s="197"/>
      <c r="R929" s="197"/>
      <c r="S929" s="197"/>
      <c r="T929" s="197"/>
      <c r="U929" s="197"/>
      <c r="V929" s="197"/>
      <c r="W929" s="197"/>
      <c r="X929" s="197"/>
      <c r="Y929" s="197"/>
      <c r="Z929" s="197"/>
    </row>
    <row r="930" ht="15.75" customHeight="1">
      <c r="A930" s="180"/>
      <c r="B930" s="197"/>
      <c r="C930" s="197"/>
      <c r="D930" s="197"/>
      <c r="E930" s="197"/>
      <c r="F930" s="197"/>
      <c r="G930" s="197"/>
      <c r="H930" s="169"/>
      <c r="I930" s="152"/>
      <c r="J930" s="50"/>
      <c r="K930" s="50"/>
      <c r="L930" s="50"/>
      <c r="M930" s="50"/>
      <c r="N930" s="152"/>
      <c r="O930" s="197"/>
      <c r="P930" s="197"/>
      <c r="Q930" s="197"/>
      <c r="R930" s="197"/>
      <c r="S930" s="197"/>
      <c r="T930" s="197"/>
      <c r="U930" s="197"/>
      <c r="V930" s="197"/>
      <c r="W930" s="197"/>
      <c r="X930" s="197"/>
      <c r="Y930" s="197"/>
      <c r="Z930" s="197"/>
    </row>
    <row r="931" ht="15.75" customHeight="1">
      <c r="A931" s="180"/>
      <c r="B931" s="197"/>
      <c r="C931" s="197"/>
      <c r="D931" s="197"/>
      <c r="E931" s="197"/>
      <c r="F931" s="197"/>
      <c r="G931" s="197"/>
      <c r="H931" s="169"/>
      <c r="I931" s="152"/>
      <c r="J931" s="50"/>
      <c r="K931" s="50"/>
      <c r="L931" s="50"/>
      <c r="M931" s="50"/>
      <c r="N931" s="152"/>
      <c r="O931" s="197"/>
      <c r="P931" s="197"/>
      <c r="Q931" s="197"/>
      <c r="R931" s="197"/>
      <c r="S931" s="197"/>
      <c r="T931" s="197"/>
      <c r="U931" s="197"/>
      <c r="V931" s="197"/>
      <c r="W931" s="197"/>
      <c r="X931" s="197"/>
      <c r="Y931" s="197"/>
      <c r="Z931" s="197"/>
    </row>
    <row r="932" ht="15.75" customHeight="1">
      <c r="A932" s="180"/>
      <c r="B932" s="197"/>
      <c r="C932" s="197"/>
      <c r="D932" s="197"/>
      <c r="E932" s="197"/>
      <c r="F932" s="197"/>
      <c r="G932" s="197"/>
      <c r="H932" s="169"/>
      <c r="I932" s="152"/>
      <c r="J932" s="50"/>
      <c r="K932" s="50"/>
      <c r="L932" s="50"/>
      <c r="M932" s="50"/>
      <c r="N932" s="152"/>
      <c r="O932" s="197"/>
      <c r="P932" s="197"/>
      <c r="Q932" s="197"/>
      <c r="R932" s="197"/>
      <c r="S932" s="197"/>
      <c r="T932" s="197"/>
      <c r="U932" s="197"/>
      <c r="V932" s="197"/>
      <c r="W932" s="197"/>
      <c r="X932" s="197"/>
      <c r="Y932" s="197"/>
      <c r="Z932" s="197"/>
    </row>
    <row r="933" ht="15.75" customHeight="1">
      <c r="A933" s="180"/>
      <c r="B933" s="197"/>
      <c r="C933" s="197"/>
      <c r="D933" s="197"/>
      <c r="E933" s="197"/>
      <c r="F933" s="197"/>
      <c r="G933" s="197"/>
      <c r="H933" s="169"/>
      <c r="I933" s="152"/>
      <c r="J933" s="50"/>
      <c r="K933" s="50"/>
      <c r="L933" s="50"/>
      <c r="M933" s="50"/>
      <c r="N933" s="152"/>
      <c r="O933" s="197"/>
      <c r="P933" s="197"/>
      <c r="Q933" s="197"/>
      <c r="R933" s="197"/>
      <c r="S933" s="197"/>
      <c r="T933" s="197"/>
      <c r="U933" s="197"/>
      <c r="V933" s="197"/>
      <c r="W933" s="197"/>
      <c r="X933" s="197"/>
      <c r="Y933" s="197"/>
      <c r="Z933" s="197"/>
    </row>
    <row r="934" ht="15.75" customHeight="1">
      <c r="A934" s="180"/>
      <c r="B934" s="197"/>
      <c r="C934" s="197"/>
      <c r="D934" s="197"/>
      <c r="E934" s="197"/>
      <c r="F934" s="197"/>
      <c r="G934" s="197"/>
      <c r="H934" s="169"/>
      <c r="I934" s="152"/>
      <c r="J934" s="50"/>
      <c r="K934" s="50"/>
      <c r="L934" s="50"/>
      <c r="M934" s="50"/>
      <c r="N934" s="152"/>
      <c r="O934" s="197"/>
      <c r="P934" s="197"/>
      <c r="Q934" s="197"/>
      <c r="R934" s="197"/>
      <c r="S934" s="197"/>
      <c r="T934" s="197"/>
      <c r="U934" s="197"/>
      <c r="V934" s="197"/>
      <c r="W934" s="197"/>
      <c r="X934" s="197"/>
      <c r="Y934" s="197"/>
      <c r="Z934" s="197"/>
    </row>
    <row r="935" ht="15.75" customHeight="1">
      <c r="A935" s="180"/>
      <c r="B935" s="197"/>
      <c r="C935" s="197"/>
      <c r="D935" s="197"/>
      <c r="E935" s="197"/>
      <c r="F935" s="197"/>
      <c r="G935" s="197"/>
      <c r="H935" s="169"/>
      <c r="I935" s="152"/>
      <c r="J935" s="50"/>
      <c r="K935" s="50"/>
      <c r="L935" s="50"/>
      <c r="M935" s="50"/>
      <c r="N935" s="152"/>
      <c r="O935" s="197"/>
      <c r="P935" s="197"/>
      <c r="Q935" s="197"/>
      <c r="R935" s="197"/>
      <c r="S935" s="197"/>
      <c r="T935" s="197"/>
      <c r="U935" s="197"/>
      <c r="V935" s="197"/>
      <c r="W935" s="197"/>
      <c r="X935" s="197"/>
      <c r="Y935" s="197"/>
      <c r="Z935" s="197"/>
    </row>
    <row r="936" ht="15.75" customHeight="1">
      <c r="A936" s="180"/>
      <c r="B936" s="197"/>
      <c r="C936" s="197"/>
      <c r="D936" s="197"/>
      <c r="E936" s="197"/>
      <c r="F936" s="197"/>
      <c r="G936" s="197"/>
      <c r="H936" s="169"/>
      <c r="I936" s="152"/>
      <c r="J936" s="50"/>
      <c r="K936" s="50"/>
      <c r="L936" s="50"/>
      <c r="M936" s="50"/>
      <c r="N936" s="152"/>
      <c r="O936" s="197"/>
      <c r="P936" s="197"/>
      <c r="Q936" s="197"/>
      <c r="R936" s="197"/>
      <c r="S936" s="197"/>
      <c r="T936" s="197"/>
      <c r="U936" s="197"/>
      <c r="V936" s="197"/>
      <c r="W936" s="197"/>
      <c r="X936" s="197"/>
      <c r="Y936" s="197"/>
      <c r="Z936" s="197"/>
    </row>
    <row r="937" ht="15.75" customHeight="1">
      <c r="A937" s="180"/>
      <c r="B937" s="197"/>
      <c r="C937" s="197"/>
      <c r="D937" s="197"/>
      <c r="E937" s="197"/>
      <c r="F937" s="197"/>
      <c r="G937" s="197"/>
      <c r="H937" s="169"/>
      <c r="I937" s="152"/>
      <c r="J937" s="50"/>
      <c r="K937" s="50"/>
      <c r="L937" s="50"/>
      <c r="M937" s="50"/>
      <c r="N937" s="152"/>
      <c r="O937" s="197"/>
      <c r="P937" s="197"/>
      <c r="Q937" s="197"/>
      <c r="R937" s="197"/>
      <c r="S937" s="197"/>
      <c r="T937" s="197"/>
      <c r="U937" s="197"/>
      <c r="V937" s="197"/>
      <c r="W937" s="197"/>
      <c r="X937" s="197"/>
      <c r="Y937" s="197"/>
      <c r="Z937" s="197"/>
    </row>
    <row r="938" ht="15.75" customHeight="1">
      <c r="A938" s="180"/>
      <c r="B938" s="197"/>
      <c r="C938" s="197"/>
      <c r="D938" s="197"/>
      <c r="E938" s="197"/>
      <c r="F938" s="197"/>
      <c r="G938" s="197"/>
      <c r="H938" s="169"/>
      <c r="I938" s="152"/>
      <c r="J938" s="50"/>
      <c r="K938" s="50"/>
      <c r="L938" s="50"/>
      <c r="M938" s="50"/>
      <c r="N938" s="152"/>
      <c r="O938" s="197"/>
      <c r="P938" s="197"/>
      <c r="Q938" s="197"/>
      <c r="R938" s="197"/>
      <c r="S938" s="197"/>
      <c r="T938" s="197"/>
      <c r="U938" s="197"/>
      <c r="V938" s="197"/>
      <c r="W938" s="197"/>
      <c r="X938" s="197"/>
      <c r="Y938" s="197"/>
      <c r="Z938" s="197"/>
    </row>
    <row r="939" ht="15.75" customHeight="1">
      <c r="A939" s="180"/>
      <c r="B939" s="197"/>
      <c r="C939" s="197"/>
      <c r="D939" s="197"/>
      <c r="E939" s="197"/>
      <c r="F939" s="197"/>
      <c r="G939" s="197"/>
      <c r="H939" s="169"/>
      <c r="I939" s="152"/>
      <c r="J939" s="50"/>
      <c r="K939" s="50"/>
      <c r="L939" s="50"/>
      <c r="M939" s="50"/>
      <c r="N939" s="152"/>
      <c r="O939" s="197"/>
      <c r="P939" s="197"/>
      <c r="Q939" s="197"/>
      <c r="R939" s="197"/>
      <c r="S939" s="197"/>
      <c r="T939" s="197"/>
      <c r="U939" s="197"/>
      <c r="V939" s="197"/>
      <c r="W939" s="197"/>
      <c r="X939" s="197"/>
      <c r="Y939" s="197"/>
      <c r="Z939" s="197"/>
    </row>
    <row r="940" ht="15.75" customHeight="1">
      <c r="A940" s="180"/>
      <c r="B940" s="197"/>
      <c r="C940" s="197"/>
      <c r="D940" s="197"/>
      <c r="E940" s="197"/>
      <c r="F940" s="197"/>
      <c r="G940" s="197"/>
      <c r="H940" s="197"/>
      <c r="I940" s="152"/>
      <c r="J940" s="50"/>
      <c r="K940" s="50"/>
      <c r="L940" s="50"/>
      <c r="M940" s="50"/>
      <c r="N940" s="152"/>
      <c r="O940" s="197"/>
      <c r="P940" s="197"/>
      <c r="Q940" s="197"/>
      <c r="R940" s="197"/>
      <c r="S940" s="197"/>
      <c r="T940" s="197"/>
      <c r="U940" s="197"/>
      <c r="V940" s="197"/>
      <c r="W940" s="197"/>
      <c r="X940" s="197"/>
      <c r="Y940" s="197"/>
      <c r="Z940" s="197"/>
    </row>
    <row r="941" ht="15.75" customHeight="1">
      <c r="A941" s="180"/>
      <c r="B941" s="197"/>
      <c r="C941" s="197"/>
      <c r="D941" s="197"/>
      <c r="E941" s="197"/>
      <c r="F941" s="197"/>
      <c r="G941" s="197"/>
      <c r="H941" s="169"/>
      <c r="I941" s="152"/>
      <c r="J941" s="50"/>
      <c r="K941" s="50"/>
      <c r="L941" s="50"/>
      <c r="M941" s="50"/>
      <c r="N941" s="152"/>
      <c r="O941" s="197"/>
      <c r="P941" s="197"/>
      <c r="Q941" s="197"/>
      <c r="R941" s="197"/>
      <c r="S941" s="197"/>
      <c r="T941" s="197"/>
      <c r="U941" s="197"/>
      <c r="V941" s="197"/>
      <c r="W941" s="197"/>
      <c r="X941" s="197"/>
      <c r="Y941" s="197"/>
      <c r="Z941" s="197"/>
    </row>
    <row r="942" ht="15.75" customHeight="1">
      <c r="A942" s="180"/>
      <c r="B942" s="197"/>
      <c r="C942" s="197"/>
      <c r="D942" s="197"/>
      <c r="E942" s="197"/>
      <c r="F942" s="197"/>
      <c r="G942" s="197"/>
      <c r="H942" s="169"/>
      <c r="I942" s="152"/>
      <c r="J942" s="50"/>
      <c r="K942" s="50"/>
      <c r="L942" s="50"/>
      <c r="M942" s="50"/>
      <c r="N942" s="152"/>
      <c r="O942" s="197"/>
      <c r="P942" s="197"/>
      <c r="Q942" s="197"/>
      <c r="R942" s="197"/>
      <c r="S942" s="197"/>
      <c r="T942" s="197"/>
      <c r="U942" s="197"/>
      <c r="V942" s="197"/>
      <c r="W942" s="197"/>
      <c r="X942" s="197"/>
      <c r="Y942" s="197"/>
      <c r="Z942" s="197"/>
    </row>
    <row r="943" ht="15.75" customHeight="1">
      <c r="A943" s="180"/>
      <c r="B943" s="197"/>
      <c r="C943" s="197"/>
      <c r="D943" s="197"/>
      <c r="E943" s="197"/>
      <c r="F943" s="197"/>
      <c r="G943" s="197"/>
      <c r="H943" s="169"/>
      <c r="I943" s="152"/>
      <c r="J943" s="50"/>
      <c r="K943" s="50"/>
      <c r="L943" s="50"/>
      <c r="M943" s="50"/>
      <c r="N943" s="152"/>
      <c r="O943" s="197"/>
      <c r="P943" s="197"/>
      <c r="Q943" s="197"/>
      <c r="R943" s="197"/>
      <c r="S943" s="197"/>
      <c r="T943" s="197"/>
      <c r="U943" s="197"/>
      <c r="V943" s="197"/>
      <c r="W943" s="197"/>
      <c r="X943" s="197"/>
      <c r="Y943" s="197"/>
      <c r="Z943" s="197"/>
    </row>
    <row r="944" ht="15.75" customHeight="1">
      <c r="A944" s="180"/>
      <c r="B944" s="197"/>
      <c r="C944" s="197"/>
      <c r="D944" s="197"/>
      <c r="E944" s="197"/>
      <c r="F944" s="197"/>
      <c r="G944" s="197"/>
      <c r="H944" s="169"/>
      <c r="I944" s="152"/>
      <c r="J944" s="50"/>
      <c r="K944" s="50"/>
      <c r="L944" s="50"/>
      <c r="M944" s="50"/>
      <c r="N944" s="152"/>
      <c r="O944" s="197"/>
      <c r="P944" s="197"/>
      <c r="Q944" s="197"/>
      <c r="R944" s="197"/>
      <c r="S944" s="197"/>
      <c r="T944" s="197"/>
      <c r="U944" s="197"/>
      <c r="V944" s="197"/>
      <c r="W944" s="197"/>
      <c r="X944" s="197"/>
      <c r="Y944" s="197"/>
      <c r="Z944" s="197"/>
    </row>
    <row r="945" ht="15.75" customHeight="1">
      <c r="A945" s="180"/>
      <c r="B945" s="197"/>
      <c r="C945" s="197"/>
      <c r="D945" s="197"/>
      <c r="E945" s="197"/>
      <c r="F945" s="197"/>
      <c r="G945" s="197"/>
      <c r="H945" s="169"/>
      <c r="I945" s="152"/>
      <c r="J945" s="50"/>
      <c r="K945" s="50"/>
      <c r="L945" s="50"/>
      <c r="M945" s="50"/>
      <c r="N945" s="152"/>
      <c r="O945" s="197"/>
      <c r="P945" s="197"/>
      <c r="Q945" s="197"/>
      <c r="R945" s="197"/>
      <c r="S945" s="197"/>
      <c r="T945" s="197"/>
      <c r="U945" s="197"/>
      <c r="V945" s="197"/>
      <c r="W945" s="197"/>
      <c r="X945" s="197"/>
      <c r="Y945" s="197"/>
      <c r="Z945" s="197"/>
    </row>
    <row r="946" ht="15.75" customHeight="1">
      <c r="A946" s="180"/>
      <c r="B946" s="197"/>
      <c r="C946" s="197"/>
      <c r="D946" s="197"/>
      <c r="E946" s="197"/>
      <c r="F946" s="197"/>
      <c r="G946" s="197"/>
      <c r="H946" s="169"/>
      <c r="I946" s="152"/>
      <c r="J946" s="50"/>
      <c r="K946" s="50"/>
      <c r="L946" s="50"/>
      <c r="M946" s="50"/>
      <c r="N946" s="152"/>
      <c r="O946" s="197"/>
      <c r="P946" s="197"/>
      <c r="Q946" s="197"/>
      <c r="R946" s="197"/>
      <c r="S946" s="197"/>
      <c r="T946" s="197"/>
      <c r="U946" s="197"/>
      <c r="V946" s="197"/>
      <c r="W946" s="197"/>
      <c r="X946" s="197"/>
      <c r="Y946" s="197"/>
      <c r="Z946" s="197"/>
    </row>
    <row r="947" ht="15.75" customHeight="1">
      <c r="A947" s="180"/>
      <c r="B947" s="197"/>
      <c r="C947" s="197"/>
      <c r="D947" s="197"/>
      <c r="E947" s="197"/>
      <c r="F947" s="197"/>
      <c r="G947" s="197"/>
      <c r="H947" s="169"/>
      <c r="I947" s="152"/>
      <c r="J947" s="50"/>
      <c r="K947" s="50"/>
      <c r="L947" s="50"/>
      <c r="M947" s="50"/>
      <c r="N947" s="152"/>
      <c r="O947" s="197"/>
      <c r="P947" s="197"/>
      <c r="Q947" s="197"/>
      <c r="R947" s="197"/>
      <c r="S947" s="197"/>
      <c r="T947" s="197"/>
      <c r="U947" s="197"/>
      <c r="V947" s="197"/>
      <c r="W947" s="197"/>
      <c r="X947" s="197"/>
      <c r="Y947" s="197"/>
      <c r="Z947" s="197"/>
    </row>
    <row r="948" ht="15.75" customHeight="1">
      <c r="A948" s="180"/>
      <c r="B948" s="197"/>
      <c r="C948" s="197"/>
      <c r="D948" s="197"/>
      <c r="E948" s="197"/>
      <c r="F948" s="197"/>
      <c r="G948" s="197"/>
      <c r="H948" s="169"/>
      <c r="I948" s="152"/>
      <c r="J948" s="50"/>
      <c r="K948" s="50"/>
      <c r="L948" s="50"/>
      <c r="M948" s="50"/>
      <c r="N948" s="152"/>
      <c r="O948" s="197"/>
      <c r="P948" s="197"/>
      <c r="Q948" s="197"/>
      <c r="R948" s="197"/>
      <c r="S948" s="197"/>
      <c r="T948" s="197"/>
      <c r="U948" s="197"/>
      <c r="V948" s="197"/>
      <c r="W948" s="197"/>
      <c r="X948" s="197"/>
      <c r="Y948" s="197"/>
      <c r="Z948" s="197"/>
    </row>
    <row r="949" ht="15.75" customHeight="1">
      <c r="A949" s="180"/>
      <c r="B949" s="197"/>
      <c r="C949" s="197"/>
      <c r="D949" s="197"/>
      <c r="E949" s="197"/>
      <c r="F949" s="197"/>
      <c r="G949" s="197"/>
      <c r="H949" s="169"/>
      <c r="I949" s="152"/>
      <c r="J949" s="50"/>
      <c r="K949" s="50"/>
      <c r="L949" s="50"/>
      <c r="M949" s="50"/>
      <c r="N949" s="152"/>
      <c r="O949" s="197"/>
      <c r="P949" s="197"/>
      <c r="Q949" s="197"/>
      <c r="R949" s="197"/>
      <c r="S949" s="197"/>
      <c r="T949" s="197"/>
      <c r="U949" s="197"/>
      <c r="V949" s="197"/>
      <c r="W949" s="197"/>
      <c r="X949" s="197"/>
      <c r="Y949" s="197"/>
      <c r="Z949" s="197"/>
    </row>
    <row r="950" ht="15.75" customHeight="1">
      <c r="A950" s="180"/>
      <c r="B950" s="197"/>
      <c r="C950" s="197"/>
      <c r="D950" s="197"/>
      <c r="E950" s="197"/>
      <c r="F950" s="197"/>
      <c r="G950" s="197"/>
      <c r="H950" s="197"/>
      <c r="I950" s="152"/>
      <c r="J950" s="50"/>
      <c r="K950" s="50"/>
      <c r="L950" s="50"/>
      <c r="M950" s="50"/>
      <c r="N950" s="152"/>
      <c r="O950" s="197"/>
      <c r="P950" s="197"/>
      <c r="Q950" s="197"/>
      <c r="R950" s="197"/>
      <c r="S950" s="197"/>
      <c r="T950" s="197"/>
      <c r="U950" s="197"/>
      <c r="V950" s="197"/>
      <c r="W950" s="197"/>
      <c r="X950" s="197"/>
      <c r="Y950" s="197"/>
      <c r="Z950" s="197"/>
    </row>
    <row r="951" ht="15.75" customHeight="1">
      <c r="A951" s="180"/>
      <c r="B951" s="197"/>
      <c r="C951" s="197"/>
      <c r="D951" s="197"/>
      <c r="E951" s="197"/>
      <c r="F951" s="197"/>
      <c r="G951" s="197"/>
      <c r="H951" s="197"/>
      <c r="I951" s="152"/>
      <c r="J951" s="50"/>
      <c r="K951" s="50"/>
      <c r="L951" s="50"/>
      <c r="M951" s="50"/>
      <c r="N951" s="152"/>
      <c r="O951" s="197"/>
      <c r="P951" s="197"/>
      <c r="Q951" s="197"/>
      <c r="R951" s="197"/>
      <c r="S951" s="197"/>
      <c r="T951" s="197"/>
      <c r="U951" s="197"/>
      <c r="V951" s="197"/>
      <c r="W951" s="197"/>
      <c r="X951" s="197"/>
      <c r="Y951" s="197"/>
      <c r="Z951" s="197"/>
    </row>
    <row r="952" ht="15.75" customHeight="1">
      <c r="A952" s="180"/>
      <c r="B952" s="197"/>
      <c r="C952" s="197"/>
      <c r="D952" s="197"/>
      <c r="E952" s="197"/>
      <c r="F952" s="197"/>
      <c r="G952" s="197"/>
      <c r="H952" s="169"/>
      <c r="I952" s="152"/>
      <c r="J952" s="50"/>
      <c r="K952" s="50"/>
      <c r="L952" s="50"/>
      <c r="M952" s="50"/>
      <c r="N952" s="152"/>
      <c r="O952" s="197"/>
      <c r="P952" s="197"/>
      <c r="Q952" s="197"/>
      <c r="R952" s="197"/>
      <c r="S952" s="197"/>
      <c r="T952" s="197"/>
      <c r="U952" s="197"/>
      <c r="V952" s="197"/>
      <c r="W952" s="197"/>
      <c r="X952" s="197"/>
      <c r="Y952" s="197"/>
      <c r="Z952" s="197"/>
    </row>
    <row r="953" ht="15.75" customHeight="1">
      <c r="A953" s="180"/>
      <c r="B953" s="197"/>
      <c r="C953" s="197"/>
      <c r="D953" s="197"/>
      <c r="E953" s="197"/>
      <c r="F953" s="197"/>
      <c r="G953" s="197"/>
      <c r="H953" s="169"/>
      <c r="I953" s="152"/>
      <c r="J953" s="50"/>
      <c r="K953" s="50"/>
      <c r="L953" s="50"/>
      <c r="M953" s="50"/>
      <c r="N953" s="152"/>
      <c r="O953" s="197"/>
      <c r="P953" s="197"/>
      <c r="Q953" s="197"/>
      <c r="R953" s="197"/>
      <c r="S953" s="197"/>
      <c r="T953" s="197"/>
      <c r="U953" s="197"/>
      <c r="V953" s="197"/>
      <c r="W953" s="197"/>
      <c r="X953" s="197"/>
      <c r="Y953" s="197"/>
      <c r="Z953" s="197"/>
    </row>
    <row r="954" ht="15.75" customHeight="1">
      <c r="A954" s="180"/>
      <c r="B954" s="197"/>
      <c r="C954" s="197"/>
      <c r="D954" s="197"/>
      <c r="E954" s="197"/>
      <c r="F954" s="197"/>
      <c r="G954" s="197"/>
      <c r="H954" s="197"/>
      <c r="I954" s="152"/>
      <c r="J954" s="50"/>
      <c r="K954" s="50"/>
      <c r="L954" s="50"/>
      <c r="M954" s="50"/>
      <c r="N954" s="152"/>
      <c r="O954" s="197"/>
      <c r="P954" s="197"/>
      <c r="Q954" s="197"/>
      <c r="R954" s="197"/>
      <c r="S954" s="197"/>
      <c r="T954" s="197"/>
      <c r="U954" s="197"/>
      <c r="V954" s="197"/>
      <c r="W954" s="197"/>
      <c r="X954" s="197"/>
      <c r="Y954" s="197"/>
      <c r="Z954" s="197"/>
    </row>
    <row r="955" ht="15.75" customHeight="1">
      <c r="A955" s="180"/>
      <c r="B955" s="197"/>
      <c r="C955" s="197"/>
      <c r="D955" s="197"/>
      <c r="E955" s="197"/>
      <c r="F955" s="197"/>
      <c r="G955" s="197"/>
      <c r="H955" s="169"/>
      <c r="I955" s="152"/>
      <c r="J955" s="50"/>
      <c r="K955" s="50"/>
      <c r="L955" s="50"/>
      <c r="M955" s="50"/>
      <c r="N955" s="152"/>
      <c r="O955" s="197"/>
      <c r="P955" s="197"/>
      <c r="Q955" s="197"/>
      <c r="R955" s="197"/>
      <c r="S955" s="197"/>
      <c r="T955" s="197"/>
      <c r="U955" s="197"/>
      <c r="V955" s="197"/>
      <c r="W955" s="197"/>
      <c r="X955" s="197"/>
      <c r="Y955" s="197"/>
      <c r="Z955" s="197"/>
    </row>
    <row r="956" ht="15.75" customHeight="1">
      <c r="A956" s="180"/>
      <c r="B956" s="197"/>
      <c r="C956" s="197"/>
      <c r="D956" s="197"/>
      <c r="E956" s="197"/>
      <c r="F956" s="197"/>
      <c r="G956" s="197"/>
      <c r="H956" s="197"/>
      <c r="I956" s="152"/>
      <c r="J956" s="50"/>
      <c r="K956" s="50"/>
      <c r="L956" s="50"/>
      <c r="M956" s="50"/>
      <c r="N956" s="152"/>
      <c r="O956" s="197"/>
      <c r="P956" s="197"/>
      <c r="Q956" s="197"/>
      <c r="R956" s="197"/>
      <c r="S956" s="197"/>
      <c r="T956" s="197"/>
      <c r="U956" s="197"/>
      <c r="V956" s="197"/>
      <c r="W956" s="197"/>
      <c r="X956" s="197"/>
      <c r="Y956" s="197"/>
      <c r="Z956" s="197"/>
    </row>
    <row r="957" ht="15.75" customHeight="1">
      <c r="A957" s="180"/>
      <c r="B957" s="197"/>
      <c r="C957" s="197"/>
      <c r="D957" s="197"/>
      <c r="E957" s="197"/>
      <c r="F957" s="197"/>
      <c r="G957" s="197"/>
      <c r="H957" s="169"/>
      <c r="I957" s="152"/>
      <c r="J957" s="50"/>
      <c r="K957" s="50"/>
      <c r="L957" s="50"/>
      <c r="M957" s="50"/>
      <c r="N957" s="152"/>
      <c r="O957" s="197"/>
      <c r="P957" s="197"/>
      <c r="Q957" s="197"/>
      <c r="R957" s="197"/>
      <c r="S957" s="197"/>
      <c r="T957" s="197"/>
      <c r="U957" s="197"/>
      <c r="V957" s="197"/>
      <c r="W957" s="197"/>
      <c r="X957" s="197"/>
      <c r="Y957" s="197"/>
      <c r="Z957" s="197"/>
    </row>
    <row r="958" ht="15.75" customHeight="1">
      <c r="A958" s="180"/>
      <c r="B958" s="197"/>
      <c r="C958" s="197"/>
      <c r="D958" s="197"/>
      <c r="E958" s="197"/>
      <c r="F958" s="197"/>
      <c r="G958" s="197"/>
      <c r="H958" s="169"/>
      <c r="I958" s="152"/>
      <c r="J958" s="50"/>
      <c r="K958" s="50"/>
      <c r="L958" s="50"/>
      <c r="M958" s="50"/>
      <c r="N958" s="152"/>
      <c r="O958" s="197"/>
      <c r="P958" s="197"/>
      <c r="Q958" s="197"/>
      <c r="R958" s="197"/>
      <c r="S958" s="197"/>
      <c r="T958" s="197"/>
      <c r="U958" s="197"/>
      <c r="V958" s="197"/>
      <c r="W958" s="197"/>
      <c r="X958" s="197"/>
      <c r="Y958" s="197"/>
      <c r="Z958" s="197"/>
    </row>
    <row r="959" ht="15.75" customHeight="1">
      <c r="A959" s="180"/>
      <c r="B959" s="197"/>
      <c r="C959" s="197"/>
      <c r="D959" s="197"/>
      <c r="E959" s="197"/>
      <c r="F959" s="197"/>
      <c r="G959" s="197"/>
      <c r="H959" s="169"/>
      <c r="I959" s="152"/>
      <c r="J959" s="50"/>
      <c r="K959" s="50"/>
      <c r="L959" s="50"/>
      <c r="M959" s="50"/>
      <c r="N959" s="152"/>
      <c r="O959" s="197"/>
      <c r="P959" s="197"/>
      <c r="Q959" s="197"/>
      <c r="R959" s="197"/>
      <c r="S959" s="197"/>
      <c r="T959" s="197"/>
      <c r="U959" s="197"/>
      <c r="V959" s="197"/>
      <c r="W959" s="197"/>
      <c r="X959" s="197"/>
      <c r="Y959" s="197"/>
      <c r="Z959" s="197"/>
    </row>
    <row r="960" ht="15.75" customHeight="1">
      <c r="A960" s="180"/>
      <c r="B960" s="197"/>
      <c r="C960" s="197"/>
      <c r="D960" s="197"/>
      <c r="E960" s="197"/>
      <c r="F960" s="197"/>
      <c r="G960" s="197"/>
      <c r="H960" s="169"/>
      <c r="I960" s="152"/>
      <c r="J960" s="50"/>
      <c r="K960" s="50"/>
      <c r="L960" s="50"/>
      <c r="M960" s="50"/>
      <c r="N960" s="152"/>
      <c r="O960" s="197"/>
      <c r="P960" s="197"/>
      <c r="Q960" s="197"/>
      <c r="R960" s="197"/>
      <c r="S960" s="197"/>
      <c r="T960" s="197"/>
      <c r="U960" s="197"/>
      <c r="V960" s="197"/>
      <c r="W960" s="197"/>
      <c r="X960" s="197"/>
      <c r="Y960" s="197"/>
      <c r="Z960" s="197"/>
    </row>
    <row r="961" ht="15.75" customHeight="1">
      <c r="A961" s="180"/>
      <c r="B961" s="197"/>
      <c r="C961" s="197"/>
      <c r="D961" s="197"/>
      <c r="E961" s="197"/>
      <c r="F961" s="197"/>
      <c r="G961" s="197"/>
      <c r="H961" s="169"/>
      <c r="I961" s="152"/>
      <c r="J961" s="50"/>
      <c r="K961" s="50"/>
      <c r="L961" s="50"/>
      <c r="M961" s="50"/>
      <c r="N961" s="152"/>
      <c r="O961" s="197"/>
      <c r="P961" s="197"/>
      <c r="Q961" s="197"/>
      <c r="R961" s="197"/>
      <c r="S961" s="197"/>
      <c r="T961" s="197"/>
      <c r="U961" s="197"/>
      <c r="V961" s="197"/>
      <c r="W961" s="197"/>
      <c r="X961" s="197"/>
      <c r="Y961" s="197"/>
      <c r="Z961" s="197"/>
    </row>
    <row r="962" ht="15.75" customHeight="1">
      <c r="A962" s="180"/>
      <c r="B962" s="197"/>
      <c r="C962" s="197"/>
      <c r="D962" s="197"/>
      <c r="E962" s="197"/>
      <c r="F962" s="197"/>
      <c r="G962" s="197"/>
      <c r="H962" s="169"/>
      <c r="I962" s="152"/>
      <c r="J962" s="50"/>
      <c r="K962" s="50"/>
      <c r="L962" s="50"/>
      <c r="M962" s="50"/>
      <c r="N962" s="152"/>
      <c r="O962" s="197"/>
      <c r="P962" s="197"/>
      <c r="Q962" s="197"/>
      <c r="R962" s="197"/>
      <c r="S962" s="197"/>
      <c r="T962" s="197"/>
      <c r="U962" s="197"/>
      <c r="V962" s="197"/>
      <c r="W962" s="197"/>
      <c r="X962" s="197"/>
      <c r="Y962" s="197"/>
      <c r="Z962" s="197"/>
    </row>
    <row r="963" ht="15.75" customHeight="1">
      <c r="A963" s="180"/>
      <c r="B963" s="197"/>
      <c r="C963" s="197"/>
      <c r="D963" s="197"/>
      <c r="E963" s="197"/>
      <c r="F963" s="197"/>
      <c r="G963" s="197"/>
      <c r="H963" s="169"/>
      <c r="I963" s="152"/>
      <c r="J963" s="50"/>
      <c r="K963" s="50"/>
      <c r="L963" s="50"/>
      <c r="M963" s="50"/>
      <c r="N963" s="152"/>
      <c r="O963" s="197"/>
      <c r="P963" s="197"/>
      <c r="Q963" s="197"/>
      <c r="R963" s="197"/>
      <c r="S963" s="197"/>
      <c r="T963" s="197"/>
      <c r="U963" s="197"/>
      <c r="V963" s="197"/>
      <c r="W963" s="197"/>
      <c r="X963" s="197"/>
      <c r="Y963" s="197"/>
      <c r="Z963" s="197"/>
    </row>
    <row r="964" ht="15.75" customHeight="1">
      <c r="A964" s="180"/>
      <c r="B964" s="197"/>
      <c r="C964" s="197"/>
      <c r="D964" s="197"/>
      <c r="E964" s="197"/>
      <c r="F964" s="197"/>
      <c r="G964" s="197"/>
      <c r="H964" s="169"/>
      <c r="I964" s="152"/>
      <c r="J964" s="50"/>
      <c r="K964" s="50"/>
      <c r="L964" s="50"/>
      <c r="M964" s="50"/>
      <c r="N964" s="152"/>
      <c r="O964" s="197"/>
      <c r="P964" s="197"/>
      <c r="Q964" s="197"/>
      <c r="R964" s="197"/>
      <c r="S964" s="197"/>
      <c r="T964" s="197"/>
      <c r="U964" s="197"/>
      <c r="V964" s="197"/>
      <c r="W964" s="197"/>
      <c r="X964" s="197"/>
      <c r="Y964" s="197"/>
      <c r="Z964" s="197"/>
    </row>
    <row r="965" ht="15.75" customHeight="1">
      <c r="A965" s="180"/>
      <c r="B965" s="197"/>
      <c r="C965" s="197"/>
      <c r="D965" s="197"/>
      <c r="E965" s="197"/>
      <c r="F965" s="197"/>
      <c r="G965" s="197"/>
      <c r="H965" s="169"/>
      <c r="I965" s="152"/>
      <c r="J965" s="50"/>
      <c r="K965" s="50"/>
      <c r="L965" s="50"/>
      <c r="M965" s="50"/>
      <c r="N965" s="152"/>
      <c r="O965" s="197"/>
      <c r="P965" s="197"/>
      <c r="Q965" s="197"/>
      <c r="R965" s="197"/>
      <c r="S965" s="197"/>
      <c r="T965" s="197"/>
      <c r="U965" s="197"/>
      <c r="V965" s="197"/>
      <c r="W965" s="197"/>
      <c r="X965" s="197"/>
      <c r="Y965" s="197"/>
      <c r="Z965" s="197"/>
    </row>
    <row r="966" ht="15.75" customHeight="1">
      <c r="A966" s="180"/>
      <c r="B966" s="197"/>
      <c r="C966" s="197"/>
      <c r="D966" s="197"/>
      <c r="E966" s="197"/>
      <c r="F966" s="197"/>
      <c r="G966" s="197"/>
      <c r="H966" s="169"/>
      <c r="I966" s="152"/>
      <c r="J966" s="50"/>
      <c r="K966" s="50"/>
      <c r="L966" s="50"/>
      <c r="M966" s="50"/>
      <c r="N966" s="152"/>
      <c r="O966" s="197"/>
      <c r="P966" s="197"/>
      <c r="Q966" s="197"/>
      <c r="R966" s="197"/>
      <c r="S966" s="197"/>
      <c r="T966" s="197"/>
      <c r="U966" s="197"/>
      <c r="V966" s="197"/>
      <c r="W966" s="197"/>
      <c r="X966" s="197"/>
      <c r="Y966" s="197"/>
      <c r="Z966" s="197"/>
    </row>
    <row r="967" ht="15.75" customHeight="1">
      <c r="A967" s="180"/>
      <c r="B967" s="197"/>
      <c r="C967" s="197"/>
      <c r="D967" s="197"/>
      <c r="E967" s="197"/>
      <c r="F967" s="197"/>
      <c r="G967" s="197"/>
      <c r="H967" s="169"/>
      <c r="I967" s="152"/>
      <c r="J967" s="50"/>
      <c r="K967" s="50"/>
      <c r="L967" s="50"/>
      <c r="M967" s="50"/>
      <c r="N967" s="152"/>
      <c r="O967" s="197"/>
      <c r="P967" s="197"/>
      <c r="Q967" s="197"/>
      <c r="R967" s="197"/>
      <c r="S967" s="197"/>
      <c r="T967" s="197"/>
      <c r="U967" s="197"/>
      <c r="V967" s="197"/>
      <c r="W967" s="197"/>
      <c r="X967" s="197"/>
      <c r="Y967" s="197"/>
      <c r="Z967" s="197"/>
    </row>
    <row r="968" ht="15.75" customHeight="1">
      <c r="A968" s="180"/>
      <c r="B968" s="197"/>
      <c r="C968" s="197"/>
      <c r="D968" s="197"/>
      <c r="E968" s="197"/>
      <c r="F968" s="197"/>
      <c r="G968" s="197"/>
      <c r="H968" s="169"/>
      <c r="I968" s="152"/>
      <c r="J968" s="50"/>
      <c r="K968" s="50"/>
      <c r="L968" s="50"/>
      <c r="M968" s="50"/>
      <c r="N968" s="152"/>
      <c r="O968" s="197"/>
      <c r="P968" s="197"/>
      <c r="Q968" s="197"/>
      <c r="R968" s="197"/>
      <c r="S968" s="197"/>
      <c r="T968" s="197"/>
      <c r="U968" s="197"/>
      <c r="V968" s="197"/>
      <c r="W968" s="197"/>
      <c r="X968" s="197"/>
      <c r="Y968" s="197"/>
      <c r="Z968" s="197"/>
    </row>
    <row r="969" ht="15.75" customHeight="1">
      <c r="A969" s="180"/>
      <c r="B969" s="197"/>
      <c r="C969" s="197"/>
      <c r="D969" s="197"/>
      <c r="E969" s="197"/>
      <c r="F969" s="197"/>
      <c r="G969" s="197"/>
      <c r="H969" s="169"/>
      <c r="I969" s="152"/>
      <c r="J969" s="50"/>
      <c r="K969" s="50"/>
      <c r="L969" s="50"/>
      <c r="M969" s="50"/>
      <c r="N969" s="152"/>
      <c r="O969" s="197"/>
      <c r="P969" s="197"/>
      <c r="Q969" s="197"/>
      <c r="R969" s="197"/>
      <c r="S969" s="197"/>
      <c r="T969" s="197"/>
      <c r="U969" s="197"/>
      <c r="V969" s="197"/>
      <c r="W969" s="197"/>
      <c r="X969" s="197"/>
      <c r="Y969" s="197"/>
      <c r="Z969" s="197"/>
    </row>
    <row r="970" ht="15.75" customHeight="1">
      <c r="A970" s="180"/>
      <c r="B970" s="197"/>
      <c r="C970" s="197"/>
      <c r="D970" s="197"/>
      <c r="E970" s="197"/>
      <c r="F970" s="197"/>
      <c r="G970" s="197"/>
      <c r="H970" s="169"/>
      <c r="I970" s="152"/>
      <c r="J970" s="50"/>
      <c r="K970" s="50"/>
      <c r="L970" s="50"/>
      <c r="M970" s="50"/>
      <c r="N970" s="152"/>
      <c r="O970" s="197"/>
      <c r="P970" s="197"/>
      <c r="Q970" s="197"/>
      <c r="R970" s="197"/>
      <c r="S970" s="197"/>
      <c r="T970" s="197"/>
      <c r="U970" s="197"/>
      <c r="V970" s="197"/>
      <c r="W970" s="197"/>
      <c r="X970" s="197"/>
      <c r="Y970" s="197"/>
      <c r="Z970" s="197"/>
    </row>
    <row r="971" ht="15.75" customHeight="1">
      <c r="A971" s="180"/>
      <c r="B971" s="197"/>
      <c r="C971" s="197"/>
      <c r="D971" s="197"/>
      <c r="E971" s="197"/>
      <c r="F971" s="197"/>
      <c r="G971" s="197"/>
      <c r="H971" s="169"/>
      <c r="I971" s="152"/>
      <c r="J971" s="50"/>
      <c r="K971" s="50"/>
      <c r="L971" s="50"/>
      <c r="M971" s="50"/>
      <c r="N971" s="152"/>
      <c r="O971" s="197"/>
      <c r="P971" s="197"/>
      <c r="Q971" s="197"/>
      <c r="R971" s="197"/>
      <c r="S971" s="197"/>
      <c r="T971" s="197"/>
      <c r="U971" s="197"/>
      <c r="V971" s="197"/>
      <c r="W971" s="197"/>
      <c r="X971" s="197"/>
      <c r="Y971" s="197"/>
      <c r="Z971" s="197"/>
    </row>
    <row r="972" ht="15.75" customHeight="1">
      <c r="A972" s="180"/>
      <c r="B972" s="197"/>
      <c r="C972" s="197"/>
      <c r="D972" s="197"/>
      <c r="E972" s="197"/>
      <c r="F972" s="197"/>
      <c r="G972" s="197"/>
      <c r="H972" s="169"/>
      <c r="I972" s="152"/>
      <c r="J972" s="50"/>
      <c r="K972" s="50"/>
      <c r="L972" s="50"/>
      <c r="M972" s="50"/>
      <c r="N972" s="152"/>
      <c r="O972" s="197"/>
      <c r="P972" s="197"/>
      <c r="Q972" s="197"/>
      <c r="R972" s="197"/>
      <c r="S972" s="197"/>
      <c r="T972" s="197"/>
      <c r="U972" s="197"/>
      <c r="V972" s="197"/>
      <c r="W972" s="197"/>
      <c r="X972" s="197"/>
      <c r="Y972" s="197"/>
      <c r="Z972" s="197"/>
    </row>
    <row r="973" ht="15.75" customHeight="1">
      <c r="A973" s="180"/>
      <c r="B973" s="197"/>
      <c r="C973" s="197"/>
      <c r="D973" s="197"/>
      <c r="E973" s="197"/>
      <c r="F973" s="197"/>
      <c r="G973" s="197"/>
      <c r="H973" s="169"/>
      <c r="I973" s="152"/>
      <c r="J973" s="50"/>
      <c r="K973" s="50"/>
      <c r="L973" s="50"/>
      <c r="M973" s="50"/>
      <c r="N973" s="152"/>
      <c r="O973" s="197"/>
      <c r="P973" s="197"/>
      <c r="Q973" s="197"/>
      <c r="R973" s="197"/>
      <c r="S973" s="197"/>
      <c r="T973" s="197"/>
      <c r="U973" s="197"/>
      <c r="V973" s="197"/>
      <c r="W973" s="197"/>
      <c r="X973" s="197"/>
      <c r="Y973" s="197"/>
      <c r="Z973" s="197"/>
    </row>
    <row r="974" ht="15.75" customHeight="1">
      <c r="A974" s="180"/>
      <c r="B974" s="197"/>
      <c r="C974" s="197"/>
      <c r="D974" s="197"/>
      <c r="E974" s="197"/>
      <c r="F974" s="197"/>
      <c r="G974" s="197"/>
      <c r="H974" s="169"/>
      <c r="I974" s="152"/>
      <c r="J974" s="50"/>
      <c r="K974" s="50"/>
      <c r="L974" s="50"/>
      <c r="M974" s="50"/>
      <c r="N974" s="152"/>
      <c r="O974" s="197"/>
      <c r="P974" s="197"/>
      <c r="Q974" s="197"/>
      <c r="R974" s="197"/>
      <c r="S974" s="197"/>
      <c r="T974" s="197"/>
      <c r="U974" s="197"/>
      <c r="V974" s="197"/>
      <c r="W974" s="197"/>
      <c r="X974" s="197"/>
      <c r="Y974" s="197"/>
      <c r="Z974" s="197"/>
    </row>
    <row r="975" ht="15.75" customHeight="1">
      <c r="A975" s="180"/>
      <c r="B975" s="197"/>
      <c r="C975" s="197"/>
      <c r="D975" s="197"/>
      <c r="E975" s="197"/>
      <c r="F975" s="197"/>
      <c r="G975" s="197"/>
      <c r="H975" s="169"/>
      <c r="I975" s="152"/>
      <c r="J975" s="50"/>
      <c r="K975" s="50"/>
      <c r="L975" s="50"/>
      <c r="M975" s="50"/>
      <c r="N975" s="152"/>
      <c r="O975" s="197"/>
      <c r="P975" s="197"/>
      <c r="Q975" s="197"/>
      <c r="R975" s="197"/>
      <c r="S975" s="197"/>
      <c r="T975" s="197"/>
      <c r="U975" s="197"/>
      <c r="V975" s="197"/>
      <c r="W975" s="197"/>
      <c r="X975" s="197"/>
      <c r="Y975" s="197"/>
      <c r="Z975" s="197"/>
    </row>
    <row r="976" ht="15.75" customHeight="1">
      <c r="A976" s="180"/>
      <c r="B976" s="197"/>
      <c r="C976" s="197"/>
      <c r="D976" s="197"/>
      <c r="E976" s="197"/>
      <c r="F976" s="197"/>
      <c r="G976" s="197"/>
      <c r="H976" s="169"/>
      <c r="I976" s="152"/>
      <c r="J976" s="50"/>
      <c r="K976" s="50"/>
      <c r="L976" s="50"/>
      <c r="M976" s="50"/>
      <c r="N976" s="152"/>
      <c r="O976" s="197"/>
      <c r="P976" s="197"/>
      <c r="Q976" s="197"/>
      <c r="R976" s="197"/>
      <c r="S976" s="197"/>
      <c r="T976" s="197"/>
      <c r="U976" s="197"/>
      <c r="V976" s="197"/>
      <c r="W976" s="197"/>
      <c r="X976" s="197"/>
      <c r="Y976" s="197"/>
      <c r="Z976" s="197"/>
    </row>
    <row r="977" ht="15.75" customHeight="1">
      <c r="A977" s="180"/>
      <c r="B977" s="197"/>
      <c r="C977" s="197"/>
      <c r="D977" s="197"/>
      <c r="E977" s="197"/>
      <c r="F977" s="197"/>
      <c r="G977" s="197"/>
      <c r="H977" s="169"/>
      <c r="I977" s="152"/>
      <c r="J977" s="50"/>
      <c r="K977" s="50"/>
      <c r="L977" s="50"/>
      <c r="M977" s="50"/>
      <c r="N977" s="152"/>
      <c r="O977" s="197"/>
      <c r="P977" s="197"/>
      <c r="Q977" s="197"/>
      <c r="R977" s="197"/>
      <c r="S977" s="197"/>
      <c r="T977" s="197"/>
      <c r="U977" s="197"/>
      <c r="V977" s="197"/>
      <c r="W977" s="197"/>
      <c r="X977" s="197"/>
      <c r="Y977" s="197"/>
      <c r="Z977" s="197"/>
    </row>
    <row r="978" ht="15.75" customHeight="1">
      <c r="A978" s="180"/>
      <c r="B978" s="197"/>
      <c r="C978" s="197"/>
      <c r="D978" s="197"/>
      <c r="E978" s="197"/>
      <c r="F978" s="197"/>
      <c r="G978" s="197"/>
      <c r="H978" s="169"/>
      <c r="I978" s="152"/>
      <c r="J978" s="50"/>
      <c r="K978" s="50"/>
      <c r="L978" s="50"/>
      <c r="M978" s="50"/>
      <c r="N978" s="152"/>
      <c r="O978" s="197"/>
      <c r="P978" s="197"/>
      <c r="Q978" s="197"/>
      <c r="R978" s="197"/>
      <c r="S978" s="197"/>
      <c r="T978" s="197"/>
      <c r="U978" s="197"/>
      <c r="V978" s="197"/>
      <c r="W978" s="197"/>
      <c r="X978" s="197"/>
      <c r="Y978" s="197"/>
      <c r="Z978" s="197"/>
    </row>
    <row r="979" ht="15.75" customHeight="1">
      <c r="A979" s="180"/>
      <c r="B979" s="197"/>
      <c r="C979" s="197"/>
      <c r="D979" s="197"/>
      <c r="E979" s="197"/>
      <c r="F979" s="197"/>
      <c r="G979" s="197"/>
      <c r="H979" s="169"/>
      <c r="I979" s="152"/>
      <c r="J979" s="50"/>
      <c r="K979" s="50"/>
      <c r="L979" s="50"/>
      <c r="M979" s="50"/>
      <c r="N979" s="152"/>
      <c r="O979" s="197"/>
      <c r="P979" s="197"/>
      <c r="Q979" s="197"/>
      <c r="R979" s="197"/>
      <c r="S979" s="197"/>
      <c r="T979" s="197"/>
      <c r="U979" s="197"/>
      <c r="V979" s="197"/>
      <c r="W979" s="197"/>
      <c r="X979" s="197"/>
      <c r="Y979" s="197"/>
      <c r="Z979" s="197"/>
    </row>
    <row r="980" ht="15.75" customHeight="1">
      <c r="A980" s="180"/>
      <c r="B980" s="197"/>
      <c r="C980" s="197"/>
      <c r="D980" s="197"/>
      <c r="E980" s="197"/>
      <c r="F980" s="197"/>
      <c r="G980" s="197"/>
      <c r="H980" s="197"/>
      <c r="I980" s="152"/>
      <c r="J980" s="50"/>
      <c r="K980" s="50"/>
      <c r="L980" s="50"/>
      <c r="M980" s="50"/>
      <c r="N980" s="152"/>
      <c r="O980" s="197"/>
      <c r="P980" s="197"/>
      <c r="Q980" s="197"/>
      <c r="R980" s="197"/>
      <c r="S980" s="197"/>
      <c r="T980" s="197"/>
      <c r="U980" s="197"/>
      <c r="V980" s="197"/>
      <c r="W980" s="197"/>
      <c r="X980" s="197"/>
      <c r="Y980" s="197"/>
      <c r="Z980" s="197"/>
    </row>
    <row r="981" ht="15.75" customHeight="1">
      <c r="A981" s="180"/>
      <c r="B981" s="197"/>
      <c r="C981" s="197"/>
      <c r="D981" s="197"/>
      <c r="E981" s="197"/>
      <c r="F981" s="197"/>
      <c r="G981" s="197"/>
      <c r="H981" s="169"/>
      <c r="I981" s="152"/>
      <c r="J981" s="50"/>
      <c r="K981" s="50"/>
      <c r="L981" s="50"/>
      <c r="M981" s="50"/>
      <c r="N981" s="152"/>
      <c r="O981" s="197"/>
      <c r="P981" s="197"/>
      <c r="Q981" s="197"/>
      <c r="R981" s="197"/>
      <c r="S981" s="197"/>
      <c r="T981" s="197"/>
      <c r="U981" s="197"/>
      <c r="V981" s="197"/>
      <c r="W981" s="197"/>
      <c r="X981" s="197"/>
      <c r="Y981" s="197"/>
      <c r="Z981" s="197"/>
    </row>
    <row r="982" ht="15.75" customHeight="1">
      <c r="A982" s="180"/>
      <c r="B982" s="197"/>
      <c r="C982" s="197"/>
      <c r="D982" s="197"/>
      <c r="E982" s="197"/>
      <c r="F982" s="197"/>
      <c r="G982" s="197"/>
      <c r="H982" s="169"/>
      <c r="I982" s="152"/>
      <c r="J982" s="50"/>
      <c r="K982" s="50"/>
      <c r="L982" s="50"/>
      <c r="M982" s="50"/>
      <c r="N982" s="152"/>
      <c r="O982" s="197"/>
      <c r="P982" s="197"/>
      <c r="Q982" s="197"/>
      <c r="R982" s="197"/>
      <c r="S982" s="197"/>
      <c r="T982" s="197"/>
      <c r="U982" s="197"/>
      <c r="V982" s="197"/>
      <c r="W982" s="197"/>
      <c r="X982" s="197"/>
      <c r="Y982" s="197"/>
      <c r="Z982" s="197"/>
    </row>
    <row r="983" ht="15.75" customHeight="1">
      <c r="A983" s="180"/>
      <c r="B983" s="197"/>
      <c r="C983" s="197"/>
      <c r="D983" s="197"/>
      <c r="E983" s="197"/>
      <c r="F983" s="197"/>
      <c r="G983" s="197"/>
      <c r="H983" s="169"/>
      <c r="I983" s="152"/>
      <c r="J983" s="50"/>
      <c r="K983" s="50"/>
      <c r="L983" s="50"/>
      <c r="M983" s="50"/>
      <c r="N983" s="152"/>
      <c r="O983" s="197"/>
      <c r="P983" s="197"/>
      <c r="Q983" s="197"/>
      <c r="R983" s="197"/>
      <c r="S983" s="197"/>
      <c r="T983" s="197"/>
      <c r="U983" s="197"/>
      <c r="V983" s="197"/>
      <c r="W983" s="197"/>
      <c r="X983" s="197"/>
      <c r="Y983" s="197"/>
      <c r="Z983" s="197"/>
    </row>
    <row r="984" ht="15.75" customHeight="1">
      <c r="A984" s="180"/>
      <c r="B984" s="197"/>
      <c r="C984" s="197"/>
      <c r="D984" s="197"/>
      <c r="E984" s="197"/>
      <c r="F984" s="197"/>
      <c r="G984" s="197"/>
      <c r="H984" s="169"/>
      <c r="I984" s="152"/>
      <c r="J984" s="50"/>
      <c r="K984" s="50"/>
      <c r="L984" s="50"/>
      <c r="M984" s="50"/>
      <c r="N984" s="152"/>
      <c r="O984" s="197"/>
      <c r="P984" s="197"/>
      <c r="Q984" s="197"/>
      <c r="R984" s="197"/>
      <c r="S984" s="197"/>
      <c r="T984" s="197"/>
      <c r="U984" s="197"/>
      <c r="V984" s="197"/>
      <c r="W984" s="197"/>
      <c r="X984" s="197"/>
      <c r="Y984" s="197"/>
      <c r="Z984" s="197"/>
    </row>
    <row r="985" ht="15.75" customHeight="1">
      <c r="A985" s="180"/>
      <c r="B985" s="197"/>
      <c r="C985" s="197"/>
      <c r="D985" s="197"/>
      <c r="E985" s="197"/>
      <c r="F985" s="197"/>
      <c r="G985" s="197"/>
      <c r="H985" s="169"/>
      <c r="I985" s="152"/>
      <c r="J985" s="50"/>
      <c r="K985" s="50"/>
      <c r="L985" s="50"/>
      <c r="M985" s="50"/>
      <c r="N985" s="152"/>
      <c r="O985" s="197"/>
      <c r="P985" s="197"/>
      <c r="Q985" s="197"/>
      <c r="R985" s="197"/>
      <c r="S985" s="197"/>
      <c r="T985" s="197"/>
      <c r="U985" s="197"/>
      <c r="V985" s="197"/>
      <c r="W985" s="197"/>
      <c r="X985" s="197"/>
      <c r="Y985" s="197"/>
      <c r="Z985" s="197"/>
    </row>
    <row r="986" ht="15.75" customHeight="1">
      <c r="A986" s="180"/>
      <c r="B986" s="197"/>
      <c r="C986" s="197"/>
      <c r="D986" s="197"/>
      <c r="E986" s="197"/>
      <c r="F986" s="197"/>
      <c r="G986" s="197"/>
      <c r="H986" s="169"/>
      <c r="I986" s="152"/>
      <c r="J986" s="50"/>
      <c r="K986" s="50"/>
      <c r="L986" s="50"/>
      <c r="M986" s="50"/>
      <c r="N986" s="152"/>
      <c r="O986" s="197"/>
      <c r="P986" s="197"/>
      <c r="Q986" s="197"/>
      <c r="R986" s="197"/>
      <c r="S986" s="197"/>
      <c r="T986" s="197"/>
      <c r="U986" s="197"/>
      <c r="V986" s="197"/>
      <c r="W986" s="197"/>
      <c r="X986" s="197"/>
      <c r="Y986" s="197"/>
      <c r="Z986" s="197"/>
    </row>
    <row r="987" ht="15.75" customHeight="1">
      <c r="A987" s="180"/>
      <c r="B987" s="197"/>
      <c r="C987" s="197"/>
      <c r="D987" s="197"/>
      <c r="E987" s="197"/>
      <c r="F987" s="197"/>
      <c r="G987" s="197"/>
      <c r="H987" s="169"/>
      <c r="I987" s="152"/>
      <c r="J987" s="50"/>
      <c r="K987" s="50"/>
      <c r="L987" s="50"/>
      <c r="M987" s="50"/>
      <c r="N987" s="152"/>
      <c r="O987" s="197"/>
      <c r="P987" s="197"/>
      <c r="Q987" s="197"/>
      <c r="R987" s="197"/>
      <c r="S987" s="197"/>
      <c r="T987" s="197"/>
      <c r="U987" s="197"/>
      <c r="V987" s="197"/>
      <c r="W987" s="197"/>
      <c r="X987" s="197"/>
      <c r="Y987" s="197"/>
      <c r="Z987" s="197"/>
    </row>
    <row r="988" ht="15.75" customHeight="1">
      <c r="A988" s="180"/>
      <c r="B988" s="197"/>
      <c r="C988" s="197"/>
      <c r="D988" s="197"/>
      <c r="E988" s="197"/>
      <c r="F988" s="197"/>
      <c r="G988" s="197"/>
      <c r="H988" s="169"/>
      <c r="I988" s="152"/>
      <c r="J988" s="50"/>
      <c r="K988" s="50"/>
      <c r="L988" s="50"/>
      <c r="M988" s="50"/>
      <c r="N988" s="152"/>
      <c r="O988" s="197"/>
      <c r="P988" s="197"/>
      <c r="Q988" s="197"/>
      <c r="R988" s="197"/>
      <c r="S988" s="197"/>
      <c r="T988" s="197"/>
      <c r="U988" s="197"/>
      <c r="V988" s="197"/>
      <c r="W988" s="197"/>
      <c r="X988" s="197"/>
      <c r="Y988" s="197"/>
      <c r="Z988" s="197"/>
    </row>
    <row r="989" ht="15.75" customHeight="1">
      <c r="A989" s="180"/>
      <c r="B989" s="197"/>
      <c r="C989" s="197"/>
      <c r="D989" s="197"/>
      <c r="E989" s="197"/>
      <c r="F989" s="197"/>
      <c r="G989" s="197"/>
      <c r="H989" s="169"/>
      <c r="I989" s="152"/>
      <c r="J989" s="50"/>
      <c r="K989" s="50"/>
      <c r="L989" s="50"/>
      <c r="M989" s="50"/>
      <c r="N989" s="152"/>
      <c r="O989" s="197"/>
      <c r="P989" s="197"/>
      <c r="Q989" s="197"/>
      <c r="R989" s="197"/>
      <c r="S989" s="197"/>
      <c r="T989" s="197"/>
      <c r="U989" s="197"/>
      <c r="V989" s="197"/>
      <c r="W989" s="197"/>
      <c r="X989" s="197"/>
      <c r="Y989" s="197"/>
      <c r="Z989" s="197"/>
    </row>
    <row r="990" ht="15.75" customHeight="1">
      <c r="A990" s="180"/>
      <c r="B990" s="197"/>
      <c r="C990" s="197"/>
      <c r="D990" s="197"/>
      <c r="E990" s="197"/>
      <c r="F990" s="197"/>
      <c r="G990" s="197"/>
      <c r="H990" s="169"/>
      <c r="I990" s="152"/>
      <c r="J990" s="50"/>
      <c r="K990" s="50"/>
      <c r="L990" s="50"/>
      <c r="M990" s="50"/>
      <c r="N990" s="152"/>
      <c r="O990" s="197"/>
      <c r="P990" s="197"/>
      <c r="Q990" s="197"/>
      <c r="R990" s="197"/>
      <c r="S990" s="197"/>
      <c r="T990" s="197"/>
      <c r="U990" s="197"/>
      <c r="V990" s="197"/>
      <c r="W990" s="197"/>
      <c r="X990" s="197"/>
      <c r="Y990" s="197"/>
      <c r="Z990" s="197"/>
    </row>
    <row r="991" ht="15.75" customHeight="1">
      <c r="A991" s="180"/>
      <c r="B991" s="197"/>
      <c r="C991" s="197"/>
      <c r="D991" s="197"/>
      <c r="E991" s="197"/>
      <c r="F991" s="197"/>
      <c r="G991" s="197"/>
      <c r="H991" s="169"/>
      <c r="I991" s="152"/>
      <c r="J991" s="50"/>
      <c r="K991" s="50"/>
      <c r="L991" s="50"/>
      <c r="M991" s="50"/>
      <c r="N991" s="152"/>
      <c r="O991" s="197"/>
      <c r="P991" s="197"/>
      <c r="Q991" s="197"/>
      <c r="R991" s="197"/>
      <c r="S991" s="197"/>
      <c r="T991" s="197"/>
      <c r="U991" s="197"/>
      <c r="V991" s="197"/>
      <c r="W991" s="197"/>
      <c r="X991" s="197"/>
      <c r="Y991" s="197"/>
      <c r="Z991" s="197"/>
    </row>
    <row r="992" ht="15.75" customHeight="1">
      <c r="A992" s="180"/>
      <c r="B992" s="197"/>
      <c r="C992" s="197"/>
      <c r="D992" s="197"/>
      <c r="E992" s="197"/>
      <c r="F992" s="197"/>
      <c r="G992" s="197"/>
      <c r="H992" s="169"/>
      <c r="I992" s="152"/>
      <c r="J992" s="50"/>
      <c r="K992" s="50"/>
      <c r="L992" s="50"/>
      <c r="M992" s="50"/>
      <c r="N992" s="152"/>
      <c r="O992" s="197"/>
      <c r="P992" s="197"/>
      <c r="Q992" s="197"/>
      <c r="R992" s="197"/>
      <c r="S992" s="197"/>
      <c r="T992" s="197"/>
      <c r="U992" s="197"/>
      <c r="V992" s="197"/>
      <c r="W992" s="197"/>
      <c r="X992" s="197"/>
      <c r="Y992" s="197"/>
      <c r="Z992" s="197"/>
    </row>
    <row r="993" ht="15.75" customHeight="1">
      <c r="A993" s="180"/>
      <c r="B993" s="197"/>
      <c r="C993" s="197"/>
      <c r="D993" s="197"/>
      <c r="E993" s="197"/>
      <c r="F993" s="197"/>
      <c r="G993" s="197"/>
      <c r="H993" s="169"/>
      <c r="I993" s="152"/>
      <c r="J993" s="50"/>
      <c r="K993" s="50"/>
      <c r="L993" s="50"/>
      <c r="M993" s="50"/>
      <c r="N993" s="152"/>
      <c r="O993" s="197"/>
      <c r="P993" s="197"/>
      <c r="Q993" s="197"/>
      <c r="R993" s="197"/>
      <c r="S993" s="197"/>
      <c r="T993" s="197"/>
      <c r="U993" s="197"/>
      <c r="V993" s="197"/>
      <c r="W993" s="197"/>
      <c r="X993" s="197"/>
      <c r="Y993" s="197"/>
      <c r="Z993" s="197"/>
    </row>
    <row r="994" ht="15.75" customHeight="1">
      <c r="A994" s="180"/>
      <c r="B994" s="197"/>
      <c r="C994" s="197"/>
      <c r="D994" s="197"/>
      <c r="E994" s="197"/>
      <c r="F994" s="197"/>
      <c r="G994" s="197"/>
      <c r="H994" s="169"/>
      <c r="I994" s="152"/>
      <c r="J994" s="50"/>
      <c r="K994" s="50"/>
      <c r="L994" s="50"/>
      <c r="M994" s="50"/>
      <c r="N994" s="152"/>
      <c r="O994" s="197"/>
      <c r="P994" s="197"/>
      <c r="Q994" s="197"/>
      <c r="R994" s="197"/>
      <c r="S994" s="197"/>
      <c r="T994" s="197"/>
      <c r="U994" s="197"/>
      <c r="V994" s="197"/>
      <c r="W994" s="197"/>
      <c r="X994" s="197"/>
      <c r="Y994" s="197"/>
      <c r="Z994" s="197"/>
    </row>
    <row r="995" ht="15.75" customHeight="1">
      <c r="A995" s="180"/>
      <c r="B995" s="197"/>
      <c r="C995" s="197"/>
      <c r="D995" s="197"/>
      <c r="E995" s="197"/>
      <c r="F995" s="197"/>
      <c r="G995" s="197"/>
      <c r="H995" s="169"/>
      <c r="I995" s="152"/>
      <c r="J995" s="50"/>
      <c r="K995" s="50"/>
      <c r="L995" s="50"/>
      <c r="M995" s="50"/>
      <c r="N995" s="152"/>
      <c r="O995" s="197"/>
      <c r="P995" s="197"/>
      <c r="Q995" s="197"/>
      <c r="R995" s="197"/>
      <c r="S995" s="197"/>
      <c r="T995" s="197"/>
      <c r="U995" s="197"/>
      <c r="V995" s="197"/>
      <c r="W995" s="197"/>
      <c r="X995" s="197"/>
      <c r="Y995" s="197"/>
      <c r="Z995" s="197"/>
    </row>
    <row r="996" ht="15.75" customHeight="1">
      <c r="A996" s="180"/>
      <c r="B996" s="197"/>
      <c r="C996" s="197"/>
      <c r="D996" s="197"/>
      <c r="E996" s="197"/>
      <c r="F996" s="197"/>
      <c r="G996" s="197"/>
      <c r="H996" s="169"/>
      <c r="I996" s="152"/>
      <c r="J996" s="50"/>
      <c r="K996" s="50"/>
      <c r="L996" s="50"/>
      <c r="M996" s="50"/>
      <c r="N996" s="152"/>
      <c r="O996" s="197"/>
      <c r="P996" s="197"/>
      <c r="Q996" s="197"/>
      <c r="R996" s="197"/>
      <c r="S996" s="197"/>
      <c r="T996" s="197"/>
      <c r="U996" s="197"/>
      <c r="V996" s="197"/>
      <c r="W996" s="197"/>
      <c r="X996" s="197"/>
      <c r="Y996" s="197"/>
      <c r="Z996" s="197"/>
    </row>
    <row r="997" ht="15.75" customHeight="1">
      <c r="A997" s="180"/>
      <c r="B997" s="197"/>
      <c r="C997" s="197"/>
      <c r="D997" s="197"/>
      <c r="E997" s="197"/>
      <c r="F997" s="197"/>
      <c r="G997" s="197"/>
      <c r="H997" s="169"/>
      <c r="I997" s="152"/>
      <c r="J997" s="50"/>
      <c r="K997" s="50"/>
      <c r="L997" s="50"/>
      <c r="M997" s="50"/>
      <c r="N997" s="152"/>
      <c r="O997" s="197"/>
      <c r="P997" s="197"/>
      <c r="Q997" s="197"/>
      <c r="R997" s="197"/>
      <c r="S997" s="197"/>
      <c r="T997" s="197"/>
      <c r="U997" s="197"/>
      <c r="V997" s="197"/>
      <c r="W997" s="197"/>
      <c r="X997" s="197"/>
      <c r="Y997" s="197"/>
      <c r="Z997" s="197"/>
    </row>
    <row r="998" ht="15.75" customHeight="1">
      <c r="A998" s="180"/>
      <c r="B998" s="197"/>
      <c r="C998" s="197"/>
      <c r="D998" s="197"/>
      <c r="E998" s="197"/>
      <c r="F998" s="197"/>
      <c r="G998" s="197"/>
      <c r="H998" s="169"/>
      <c r="I998" s="152"/>
      <c r="J998" s="50"/>
      <c r="K998" s="50"/>
      <c r="L998" s="50"/>
      <c r="M998" s="50"/>
      <c r="N998" s="152"/>
      <c r="O998" s="197"/>
      <c r="P998" s="197"/>
      <c r="Q998" s="197"/>
      <c r="R998" s="197"/>
      <c r="S998" s="197"/>
      <c r="T998" s="197"/>
      <c r="U998" s="197"/>
      <c r="V998" s="197"/>
      <c r="W998" s="197"/>
      <c r="X998" s="197"/>
      <c r="Y998" s="197"/>
      <c r="Z998" s="197"/>
    </row>
    <row r="999" ht="15.75" customHeight="1">
      <c r="A999" s="180"/>
      <c r="B999" s="197"/>
      <c r="C999" s="197"/>
      <c r="D999" s="197"/>
      <c r="E999" s="197"/>
      <c r="F999" s="197"/>
      <c r="G999" s="197"/>
      <c r="H999" s="197"/>
      <c r="I999" s="152"/>
      <c r="J999" s="50"/>
      <c r="K999" s="50"/>
      <c r="L999" s="50"/>
      <c r="M999" s="50"/>
      <c r="N999" s="152"/>
      <c r="O999" s="197"/>
      <c r="P999" s="197"/>
      <c r="Q999" s="197"/>
      <c r="R999" s="197"/>
      <c r="S999" s="197"/>
      <c r="T999" s="197"/>
      <c r="U999" s="197"/>
      <c r="V999" s="197"/>
      <c r="W999" s="197"/>
      <c r="X999" s="197"/>
      <c r="Y999" s="197"/>
      <c r="Z999" s="197"/>
    </row>
    <row r="1000" ht="15.75" customHeight="1">
      <c r="A1000" s="180"/>
      <c r="B1000" s="197"/>
      <c r="C1000" s="197"/>
      <c r="D1000" s="197"/>
      <c r="E1000" s="197"/>
      <c r="F1000" s="197"/>
      <c r="G1000" s="197"/>
      <c r="H1000" s="169"/>
      <c r="I1000" s="152"/>
      <c r="J1000" s="50"/>
      <c r="K1000" s="50"/>
      <c r="L1000" s="50"/>
      <c r="M1000" s="50"/>
      <c r="N1000" s="152"/>
      <c r="O1000" s="197"/>
      <c r="P1000" s="197"/>
      <c r="Q1000" s="197"/>
      <c r="R1000" s="197"/>
      <c r="S1000" s="197"/>
      <c r="T1000" s="197"/>
      <c r="U1000" s="197"/>
      <c r="V1000" s="197"/>
      <c r="W1000" s="197"/>
      <c r="X1000" s="197"/>
      <c r="Y1000" s="197"/>
      <c r="Z1000" s="197"/>
    </row>
    <row r="1001" ht="15.75" customHeight="1">
      <c r="A1001" s="180"/>
      <c r="B1001" s="197"/>
      <c r="C1001" s="197"/>
      <c r="D1001" s="197"/>
      <c r="E1001" s="197"/>
      <c r="F1001" s="197"/>
      <c r="G1001" s="197"/>
      <c r="H1001" s="197"/>
      <c r="I1001" s="152"/>
      <c r="J1001" s="50"/>
      <c r="K1001" s="50"/>
      <c r="L1001" s="50"/>
      <c r="M1001" s="50"/>
      <c r="N1001" s="152"/>
      <c r="O1001" s="197"/>
      <c r="P1001" s="197"/>
      <c r="Q1001" s="197"/>
      <c r="R1001" s="197"/>
      <c r="S1001" s="197"/>
      <c r="T1001" s="197"/>
      <c r="U1001" s="197"/>
      <c r="V1001" s="197"/>
      <c r="W1001" s="197"/>
      <c r="X1001" s="197"/>
      <c r="Y1001" s="197"/>
      <c r="Z1001" s="197"/>
    </row>
    <row r="1002" ht="15.75" customHeight="1">
      <c r="A1002" s="180"/>
      <c r="B1002" s="197"/>
      <c r="C1002" s="197"/>
      <c r="D1002" s="197"/>
      <c r="E1002" s="197"/>
      <c r="F1002" s="197"/>
      <c r="G1002" s="197"/>
      <c r="H1002" s="169"/>
      <c r="I1002" s="152"/>
      <c r="J1002" s="50"/>
      <c r="K1002" s="50"/>
      <c r="L1002" s="50"/>
      <c r="M1002" s="50"/>
      <c r="N1002" s="152"/>
      <c r="O1002" s="197"/>
      <c r="P1002" s="197"/>
      <c r="Q1002" s="197"/>
      <c r="R1002" s="197"/>
      <c r="S1002" s="197"/>
      <c r="T1002" s="197"/>
      <c r="U1002" s="197"/>
      <c r="V1002" s="197"/>
      <c r="W1002" s="197"/>
      <c r="X1002" s="197"/>
      <c r="Y1002" s="197"/>
      <c r="Z1002" s="197"/>
    </row>
    <row r="1003" ht="15.75" customHeight="1">
      <c r="A1003" s="180"/>
      <c r="B1003" s="197"/>
      <c r="C1003" s="197"/>
      <c r="D1003" s="197"/>
      <c r="E1003" s="197"/>
      <c r="F1003" s="197"/>
      <c r="G1003" s="197"/>
      <c r="H1003" s="169"/>
      <c r="I1003" s="152"/>
      <c r="J1003" s="50"/>
      <c r="K1003" s="50"/>
      <c r="L1003" s="50"/>
      <c r="M1003" s="50"/>
      <c r="N1003" s="152"/>
      <c r="O1003" s="197"/>
      <c r="P1003" s="197"/>
      <c r="Q1003" s="197"/>
      <c r="R1003" s="197"/>
      <c r="S1003" s="197"/>
      <c r="T1003" s="197"/>
      <c r="U1003" s="197"/>
      <c r="V1003" s="197"/>
      <c r="W1003" s="197"/>
      <c r="X1003" s="197"/>
      <c r="Y1003" s="197"/>
      <c r="Z1003" s="197"/>
    </row>
    <row r="1004" ht="15.75" customHeight="1">
      <c r="A1004" s="180"/>
      <c r="B1004" s="197"/>
      <c r="C1004" s="197"/>
      <c r="D1004" s="197"/>
      <c r="E1004" s="197"/>
      <c r="F1004" s="197"/>
      <c r="G1004" s="197"/>
      <c r="H1004" s="169"/>
      <c r="I1004" s="152"/>
      <c r="J1004" s="50"/>
      <c r="K1004" s="50"/>
      <c r="L1004" s="50"/>
      <c r="M1004" s="50"/>
      <c r="N1004" s="152"/>
      <c r="O1004" s="197"/>
      <c r="P1004" s="197"/>
      <c r="Q1004" s="197"/>
      <c r="R1004" s="197"/>
      <c r="S1004" s="197"/>
      <c r="T1004" s="197"/>
      <c r="U1004" s="197"/>
      <c r="V1004" s="197"/>
      <c r="W1004" s="197"/>
      <c r="X1004" s="197"/>
      <c r="Y1004" s="197"/>
      <c r="Z1004" s="197"/>
    </row>
    <row r="1005" ht="15.75" customHeight="1">
      <c r="A1005" s="180"/>
      <c r="B1005" s="197"/>
      <c r="C1005" s="197"/>
      <c r="D1005" s="197"/>
      <c r="E1005" s="197"/>
      <c r="F1005" s="197"/>
      <c r="G1005" s="197"/>
      <c r="H1005" s="169"/>
      <c r="I1005" s="152"/>
      <c r="J1005" s="50"/>
      <c r="K1005" s="50"/>
      <c r="L1005" s="50"/>
      <c r="M1005" s="50"/>
      <c r="N1005" s="152"/>
      <c r="O1005" s="197"/>
      <c r="P1005" s="197"/>
      <c r="Q1005" s="197"/>
      <c r="R1005" s="197"/>
      <c r="S1005" s="197"/>
      <c r="T1005" s="197"/>
      <c r="U1005" s="197"/>
      <c r="V1005" s="197"/>
      <c r="W1005" s="197"/>
      <c r="X1005" s="197"/>
      <c r="Y1005" s="197"/>
      <c r="Z1005" s="197"/>
    </row>
    <row r="1006" ht="15.75" customHeight="1">
      <c r="A1006" s="180"/>
      <c r="B1006" s="197"/>
      <c r="C1006" s="197"/>
      <c r="D1006" s="197"/>
      <c r="E1006" s="197"/>
      <c r="F1006" s="197"/>
      <c r="G1006" s="197"/>
      <c r="H1006" s="169"/>
      <c r="I1006" s="152"/>
      <c r="J1006" s="50"/>
      <c r="K1006" s="50"/>
      <c r="L1006" s="50"/>
      <c r="M1006" s="50"/>
      <c r="N1006" s="152"/>
      <c r="O1006" s="197"/>
      <c r="P1006" s="197"/>
      <c r="Q1006" s="197"/>
      <c r="R1006" s="197"/>
      <c r="S1006" s="197"/>
      <c r="T1006" s="197"/>
      <c r="U1006" s="197"/>
      <c r="V1006" s="197"/>
      <c r="W1006" s="197"/>
      <c r="X1006" s="197"/>
      <c r="Y1006" s="197"/>
      <c r="Z1006" s="197"/>
    </row>
    <row r="1007" ht="15.75" customHeight="1">
      <c r="A1007" s="180"/>
      <c r="B1007" s="197"/>
      <c r="C1007" s="197"/>
      <c r="D1007" s="197"/>
      <c r="E1007" s="197"/>
      <c r="F1007" s="197"/>
      <c r="G1007" s="197"/>
      <c r="H1007" s="169"/>
      <c r="I1007" s="152"/>
      <c r="J1007" s="50"/>
      <c r="K1007" s="50"/>
      <c r="L1007" s="50"/>
      <c r="M1007" s="50"/>
      <c r="N1007" s="152"/>
      <c r="O1007" s="197"/>
      <c r="P1007" s="197"/>
      <c r="Q1007" s="197"/>
      <c r="R1007" s="197"/>
      <c r="S1007" s="197"/>
      <c r="T1007" s="197"/>
      <c r="U1007" s="197"/>
      <c r="V1007" s="197"/>
      <c r="W1007" s="197"/>
      <c r="X1007" s="197"/>
      <c r="Y1007" s="197"/>
      <c r="Z1007" s="197"/>
    </row>
    <row r="1008" ht="15.75" customHeight="1">
      <c r="A1008" s="180"/>
      <c r="B1008" s="197"/>
      <c r="C1008" s="197"/>
      <c r="D1008" s="197"/>
      <c r="E1008" s="197"/>
      <c r="F1008" s="197"/>
      <c r="G1008" s="197"/>
      <c r="H1008" s="169"/>
      <c r="I1008" s="152"/>
      <c r="J1008" s="50"/>
      <c r="K1008" s="50"/>
      <c r="L1008" s="50"/>
      <c r="M1008" s="50"/>
      <c r="N1008" s="152"/>
      <c r="O1008" s="197"/>
      <c r="P1008" s="197"/>
      <c r="Q1008" s="197"/>
      <c r="R1008" s="197"/>
      <c r="S1008" s="197"/>
      <c r="T1008" s="197"/>
      <c r="U1008" s="197"/>
      <c r="V1008" s="197"/>
      <c r="W1008" s="197"/>
      <c r="X1008" s="197"/>
      <c r="Y1008" s="197"/>
      <c r="Z1008" s="197"/>
    </row>
    <row r="1009" ht="15.75" customHeight="1">
      <c r="A1009" s="180"/>
      <c r="B1009" s="197"/>
      <c r="C1009" s="197"/>
      <c r="D1009" s="197"/>
      <c r="E1009" s="197"/>
      <c r="F1009" s="197"/>
      <c r="G1009" s="197"/>
      <c r="H1009" s="169"/>
      <c r="I1009" s="152"/>
      <c r="J1009" s="50"/>
      <c r="K1009" s="50"/>
      <c r="L1009" s="50"/>
      <c r="M1009" s="50"/>
      <c r="N1009" s="152"/>
      <c r="O1009" s="197"/>
      <c r="P1009" s="197"/>
      <c r="Q1009" s="197"/>
      <c r="R1009" s="197"/>
      <c r="S1009" s="197"/>
      <c r="T1009" s="197"/>
      <c r="U1009" s="197"/>
      <c r="V1009" s="197"/>
      <c r="W1009" s="197"/>
      <c r="X1009" s="197"/>
      <c r="Y1009" s="197"/>
      <c r="Z1009" s="197"/>
    </row>
    <row r="1010" ht="15.75" customHeight="1">
      <c r="A1010" s="180"/>
      <c r="B1010" s="197"/>
      <c r="C1010" s="197"/>
      <c r="D1010" s="197"/>
      <c r="E1010" s="197"/>
      <c r="F1010" s="197"/>
      <c r="G1010" s="197"/>
      <c r="H1010" s="169"/>
      <c r="I1010" s="152"/>
      <c r="J1010" s="50"/>
      <c r="K1010" s="50"/>
      <c r="L1010" s="50"/>
      <c r="M1010" s="50"/>
      <c r="N1010" s="152"/>
      <c r="O1010" s="197"/>
      <c r="P1010" s="197"/>
      <c r="Q1010" s="197"/>
      <c r="R1010" s="197"/>
      <c r="S1010" s="197"/>
      <c r="T1010" s="197"/>
      <c r="U1010" s="197"/>
      <c r="V1010" s="197"/>
      <c r="W1010" s="197"/>
      <c r="X1010" s="197"/>
      <c r="Y1010" s="197"/>
      <c r="Z1010" s="197"/>
    </row>
    <row r="1011" ht="15.75" customHeight="1">
      <c r="A1011" s="180"/>
      <c r="B1011" s="197"/>
      <c r="C1011" s="197"/>
      <c r="D1011" s="197"/>
      <c r="E1011" s="197"/>
      <c r="F1011" s="197"/>
      <c r="G1011" s="197"/>
      <c r="H1011" s="169"/>
      <c r="I1011" s="152"/>
      <c r="J1011" s="50"/>
      <c r="K1011" s="50"/>
      <c r="L1011" s="50"/>
      <c r="M1011" s="50"/>
      <c r="N1011" s="152"/>
      <c r="O1011" s="197"/>
      <c r="P1011" s="197"/>
      <c r="Q1011" s="197"/>
      <c r="R1011" s="197"/>
      <c r="S1011" s="197"/>
      <c r="T1011" s="197"/>
      <c r="U1011" s="197"/>
      <c r="V1011" s="197"/>
      <c r="W1011" s="197"/>
      <c r="X1011" s="197"/>
      <c r="Y1011" s="197"/>
      <c r="Z1011" s="197"/>
    </row>
    <row r="1012" ht="15.75" customHeight="1">
      <c r="A1012" s="180"/>
      <c r="B1012" s="197"/>
      <c r="C1012" s="197"/>
      <c r="D1012" s="197"/>
      <c r="E1012" s="197"/>
      <c r="F1012" s="197"/>
      <c r="G1012" s="197"/>
      <c r="H1012" s="169"/>
      <c r="I1012" s="152"/>
      <c r="J1012" s="50"/>
      <c r="K1012" s="50"/>
      <c r="L1012" s="50"/>
      <c r="M1012" s="50"/>
      <c r="N1012" s="152"/>
      <c r="O1012" s="197"/>
      <c r="P1012" s="197"/>
      <c r="Q1012" s="197"/>
      <c r="R1012" s="197"/>
      <c r="S1012" s="197"/>
      <c r="T1012" s="197"/>
      <c r="U1012" s="197"/>
      <c r="V1012" s="197"/>
      <c r="W1012" s="197"/>
      <c r="X1012" s="197"/>
      <c r="Y1012" s="197"/>
      <c r="Z1012" s="197"/>
    </row>
    <row r="1013" ht="15.75" customHeight="1">
      <c r="A1013" s="180"/>
      <c r="B1013" s="197"/>
      <c r="C1013" s="197"/>
      <c r="D1013" s="197"/>
      <c r="E1013" s="197"/>
      <c r="F1013" s="197"/>
      <c r="G1013" s="197"/>
      <c r="H1013" s="169"/>
      <c r="I1013" s="152"/>
      <c r="J1013" s="50"/>
      <c r="K1013" s="50"/>
      <c r="L1013" s="50"/>
      <c r="M1013" s="50"/>
      <c r="N1013" s="152"/>
      <c r="O1013" s="197"/>
      <c r="P1013" s="197"/>
      <c r="Q1013" s="197"/>
      <c r="R1013" s="197"/>
      <c r="S1013" s="197"/>
      <c r="T1013" s="197"/>
      <c r="U1013" s="197"/>
      <c r="V1013" s="197"/>
      <c r="W1013" s="197"/>
      <c r="X1013" s="197"/>
      <c r="Y1013" s="197"/>
      <c r="Z1013" s="197"/>
    </row>
    <row r="1014" ht="15.75" customHeight="1">
      <c r="A1014" s="180"/>
      <c r="B1014" s="197"/>
      <c r="C1014" s="197"/>
      <c r="D1014" s="197"/>
      <c r="E1014" s="197"/>
      <c r="F1014" s="197"/>
      <c r="G1014" s="197"/>
      <c r="H1014" s="169"/>
      <c r="I1014" s="152"/>
      <c r="J1014" s="50"/>
      <c r="K1014" s="50"/>
      <c r="L1014" s="50"/>
      <c r="M1014" s="50"/>
      <c r="N1014" s="152"/>
      <c r="O1014" s="197"/>
      <c r="P1014" s="197"/>
      <c r="Q1014" s="197"/>
      <c r="R1014" s="197"/>
      <c r="S1014" s="197"/>
      <c r="T1014" s="197"/>
      <c r="U1014" s="197"/>
      <c r="V1014" s="197"/>
      <c r="W1014" s="197"/>
      <c r="X1014" s="197"/>
      <c r="Y1014" s="197"/>
      <c r="Z1014" s="197"/>
    </row>
    <row r="1015" ht="15.75" customHeight="1">
      <c r="A1015" s="180"/>
      <c r="B1015" s="197"/>
      <c r="C1015" s="197"/>
      <c r="D1015" s="197"/>
      <c r="E1015" s="197"/>
      <c r="F1015" s="197"/>
      <c r="G1015" s="197"/>
      <c r="H1015" s="169"/>
      <c r="I1015" s="152"/>
      <c r="J1015" s="50"/>
      <c r="K1015" s="50"/>
      <c r="L1015" s="50"/>
      <c r="M1015" s="50"/>
      <c r="N1015" s="152"/>
      <c r="O1015" s="197"/>
      <c r="P1015" s="197"/>
      <c r="Q1015" s="197"/>
      <c r="R1015" s="197"/>
      <c r="S1015" s="197"/>
      <c r="T1015" s="197"/>
      <c r="U1015" s="197"/>
      <c r="V1015" s="197"/>
      <c r="W1015" s="197"/>
      <c r="X1015" s="197"/>
      <c r="Y1015" s="197"/>
      <c r="Z1015" s="197"/>
    </row>
    <row r="1016" ht="15.75" customHeight="1">
      <c r="A1016" s="180"/>
      <c r="B1016" s="197"/>
      <c r="C1016" s="197"/>
      <c r="D1016" s="197"/>
      <c r="E1016" s="197"/>
      <c r="F1016" s="197"/>
      <c r="G1016" s="197"/>
      <c r="H1016" s="197"/>
      <c r="I1016" s="152"/>
      <c r="J1016" s="50"/>
      <c r="K1016" s="50"/>
      <c r="L1016" s="50"/>
      <c r="M1016" s="50"/>
      <c r="N1016" s="152"/>
      <c r="O1016" s="197"/>
      <c r="P1016" s="197"/>
      <c r="Q1016" s="197"/>
      <c r="R1016" s="197"/>
      <c r="S1016" s="197"/>
      <c r="T1016" s="197"/>
      <c r="U1016" s="197"/>
      <c r="V1016" s="197"/>
      <c r="W1016" s="197"/>
      <c r="X1016" s="197"/>
      <c r="Y1016" s="197"/>
      <c r="Z1016" s="197"/>
    </row>
    <row r="1017" ht="15.75" customHeight="1">
      <c r="A1017" s="180"/>
      <c r="B1017" s="197"/>
      <c r="C1017" s="197"/>
      <c r="D1017" s="197"/>
      <c r="E1017" s="197"/>
      <c r="F1017" s="197"/>
      <c r="G1017" s="197"/>
      <c r="H1017" s="169"/>
      <c r="I1017" s="152"/>
      <c r="J1017" s="50"/>
      <c r="K1017" s="50"/>
      <c r="L1017" s="50"/>
      <c r="M1017" s="50"/>
      <c r="N1017" s="152"/>
      <c r="O1017" s="197"/>
      <c r="P1017" s="197"/>
      <c r="Q1017" s="197"/>
      <c r="R1017" s="197"/>
      <c r="S1017" s="197"/>
      <c r="T1017" s="197"/>
      <c r="U1017" s="197"/>
      <c r="V1017" s="197"/>
      <c r="W1017" s="197"/>
      <c r="X1017" s="197"/>
      <c r="Y1017" s="197"/>
      <c r="Z1017" s="197"/>
    </row>
    <row r="1018" ht="15.75" customHeight="1">
      <c r="A1018" s="180"/>
      <c r="B1018" s="197"/>
      <c r="C1018" s="197"/>
      <c r="D1018" s="197"/>
      <c r="E1018" s="197"/>
      <c r="F1018" s="197"/>
      <c r="G1018" s="197"/>
      <c r="H1018" s="169"/>
      <c r="I1018" s="152"/>
      <c r="J1018" s="50"/>
      <c r="K1018" s="50"/>
      <c r="L1018" s="50"/>
      <c r="M1018" s="50"/>
      <c r="N1018" s="152"/>
      <c r="O1018" s="197"/>
      <c r="P1018" s="197"/>
      <c r="Q1018" s="197"/>
      <c r="R1018" s="197"/>
      <c r="S1018" s="197"/>
      <c r="T1018" s="197"/>
      <c r="U1018" s="197"/>
      <c r="V1018" s="197"/>
      <c r="W1018" s="197"/>
      <c r="X1018" s="197"/>
      <c r="Y1018" s="197"/>
      <c r="Z1018" s="197"/>
    </row>
    <row r="1019" ht="15.75" customHeight="1">
      <c r="A1019" s="180"/>
      <c r="B1019" s="197"/>
      <c r="C1019" s="197"/>
      <c r="D1019" s="197"/>
      <c r="E1019" s="197"/>
      <c r="F1019" s="197"/>
      <c r="G1019" s="197"/>
      <c r="H1019" s="197"/>
      <c r="I1019" s="197"/>
      <c r="J1019" s="50"/>
      <c r="K1019" s="50"/>
      <c r="L1019" s="50"/>
      <c r="M1019" s="50"/>
      <c r="N1019" s="50"/>
      <c r="O1019" s="197"/>
      <c r="P1019" s="197"/>
      <c r="Q1019" s="197"/>
      <c r="R1019" s="197"/>
      <c r="S1019" s="197"/>
      <c r="T1019" s="197"/>
      <c r="U1019" s="197"/>
      <c r="V1019" s="197"/>
      <c r="W1019" s="197"/>
      <c r="X1019" s="197"/>
      <c r="Y1019" s="197"/>
      <c r="Z1019" s="197"/>
    </row>
    <row r="1020" ht="15.75" customHeight="1">
      <c r="A1020" s="180"/>
      <c r="B1020" s="197"/>
      <c r="C1020" s="197"/>
      <c r="D1020" s="197"/>
      <c r="E1020" s="197"/>
      <c r="F1020" s="197"/>
      <c r="G1020" s="197"/>
      <c r="H1020" s="169"/>
      <c r="I1020" s="152"/>
      <c r="J1020" s="50"/>
      <c r="K1020" s="50"/>
      <c r="L1020" s="50"/>
      <c r="M1020" s="50"/>
      <c r="N1020" s="152"/>
      <c r="O1020" s="197"/>
      <c r="P1020" s="197"/>
      <c r="Q1020" s="197"/>
      <c r="R1020" s="197"/>
      <c r="S1020" s="197"/>
      <c r="T1020" s="197"/>
      <c r="U1020" s="197"/>
      <c r="V1020" s="197"/>
      <c r="W1020" s="197"/>
      <c r="X1020" s="197"/>
      <c r="Y1020" s="197"/>
      <c r="Z1020" s="197"/>
    </row>
    <row r="1021" ht="15.75" customHeight="1">
      <c r="A1021" s="180"/>
      <c r="B1021" s="197"/>
      <c r="C1021" s="197"/>
      <c r="D1021" s="197"/>
      <c r="E1021" s="197"/>
      <c r="F1021" s="197"/>
      <c r="G1021" s="197"/>
      <c r="H1021" s="169"/>
      <c r="I1021" s="152"/>
      <c r="J1021" s="50"/>
      <c r="K1021" s="50"/>
      <c r="L1021" s="50"/>
      <c r="M1021" s="50"/>
      <c r="N1021" s="152"/>
      <c r="O1021" s="197"/>
      <c r="P1021" s="197"/>
      <c r="Q1021" s="197"/>
      <c r="R1021" s="197"/>
      <c r="S1021" s="197"/>
      <c r="T1021" s="197"/>
      <c r="U1021" s="197"/>
      <c r="V1021" s="197"/>
      <c r="W1021" s="197"/>
      <c r="X1021" s="197"/>
      <c r="Y1021" s="197"/>
      <c r="Z1021" s="197"/>
    </row>
    <row r="1022" ht="15.75" customHeight="1">
      <c r="A1022" s="180"/>
      <c r="B1022" s="197"/>
      <c r="C1022" s="197"/>
      <c r="D1022" s="197"/>
      <c r="E1022" s="197"/>
      <c r="F1022" s="197"/>
      <c r="G1022" s="197"/>
      <c r="H1022" s="169"/>
      <c r="I1022" s="152"/>
      <c r="J1022" s="50"/>
      <c r="K1022" s="50"/>
      <c r="L1022" s="50"/>
      <c r="M1022" s="50"/>
      <c r="N1022" s="152"/>
      <c r="O1022" s="197"/>
      <c r="P1022" s="197"/>
      <c r="Q1022" s="197"/>
      <c r="R1022" s="197"/>
      <c r="S1022" s="197"/>
      <c r="T1022" s="197"/>
      <c r="U1022" s="197"/>
      <c r="V1022" s="197"/>
      <c r="W1022" s="197"/>
      <c r="X1022" s="197"/>
      <c r="Y1022" s="197"/>
      <c r="Z1022" s="197"/>
    </row>
    <row r="1023" ht="15.75" customHeight="1">
      <c r="A1023" s="180"/>
      <c r="B1023" s="197"/>
      <c r="C1023" s="197"/>
      <c r="D1023" s="197"/>
      <c r="E1023" s="197"/>
      <c r="F1023" s="197"/>
      <c r="G1023" s="197"/>
      <c r="H1023" s="169"/>
      <c r="I1023" s="152"/>
      <c r="J1023" s="50"/>
      <c r="K1023" s="50"/>
      <c r="L1023" s="50"/>
      <c r="M1023" s="50"/>
      <c r="N1023" s="152"/>
      <c r="O1023" s="197"/>
      <c r="P1023" s="197"/>
      <c r="Q1023" s="197"/>
      <c r="R1023" s="197"/>
      <c r="S1023" s="197"/>
      <c r="T1023" s="197"/>
      <c r="U1023" s="197"/>
      <c r="V1023" s="197"/>
      <c r="W1023" s="197"/>
      <c r="X1023" s="197"/>
      <c r="Y1023" s="197"/>
      <c r="Z1023" s="197"/>
    </row>
    <row r="1024" ht="15.75" customHeight="1">
      <c r="A1024" s="180"/>
      <c r="B1024" s="197"/>
      <c r="C1024" s="197"/>
      <c r="D1024" s="197"/>
      <c r="E1024" s="197"/>
      <c r="F1024" s="197"/>
      <c r="G1024" s="197"/>
      <c r="H1024" s="169"/>
      <c r="I1024" s="152"/>
      <c r="J1024" s="50"/>
      <c r="K1024" s="50"/>
      <c r="L1024" s="50"/>
      <c r="M1024" s="50"/>
      <c r="N1024" s="152"/>
      <c r="O1024" s="197"/>
      <c r="P1024" s="197"/>
      <c r="Q1024" s="197"/>
      <c r="R1024" s="197"/>
      <c r="S1024" s="197"/>
      <c r="T1024" s="197"/>
      <c r="U1024" s="197"/>
      <c r="V1024" s="197"/>
      <c r="W1024" s="197"/>
      <c r="X1024" s="197"/>
      <c r="Y1024" s="197"/>
      <c r="Z1024" s="197"/>
    </row>
    <row r="1025" ht="15.75" customHeight="1">
      <c r="A1025" s="180"/>
      <c r="B1025" s="197"/>
      <c r="C1025" s="197"/>
      <c r="D1025" s="197"/>
      <c r="E1025" s="197"/>
      <c r="F1025" s="197"/>
      <c r="G1025" s="197"/>
      <c r="H1025" s="169"/>
      <c r="I1025" s="152"/>
      <c r="J1025" s="50"/>
      <c r="K1025" s="50"/>
      <c r="L1025" s="50"/>
      <c r="M1025" s="50"/>
      <c r="N1025" s="152"/>
      <c r="O1025" s="197"/>
      <c r="P1025" s="197"/>
      <c r="Q1025" s="197"/>
      <c r="R1025" s="197"/>
      <c r="S1025" s="197"/>
      <c r="T1025" s="197"/>
      <c r="U1025" s="197"/>
      <c r="V1025" s="197"/>
      <c r="W1025" s="197"/>
      <c r="X1025" s="197"/>
      <c r="Y1025" s="197"/>
      <c r="Z1025" s="197"/>
    </row>
    <row r="1026" ht="15.75" customHeight="1">
      <c r="A1026" s="180"/>
      <c r="B1026" s="197"/>
      <c r="C1026" s="197"/>
      <c r="D1026" s="197"/>
      <c r="E1026" s="197"/>
      <c r="F1026" s="197"/>
      <c r="G1026" s="197"/>
      <c r="H1026" s="169"/>
      <c r="I1026" s="152"/>
      <c r="J1026" s="50"/>
      <c r="K1026" s="50"/>
      <c r="L1026" s="50"/>
      <c r="M1026" s="50"/>
      <c r="N1026" s="152"/>
      <c r="O1026" s="197"/>
      <c r="P1026" s="197"/>
      <c r="Q1026" s="197"/>
      <c r="R1026" s="197"/>
      <c r="S1026" s="197"/>
      <c r="T1026" s="197"/>
      <c r="U1026" s="197"/>
      <c r="V1026" s="197"/>
      <c r="W1026" s="197"/>
      <c r="X1026" s="197"/>
      <c r="Y1026" s="197"/>
      <c r="Z1026" s="197"/>
    </row>
    <row r="1027" ht="15.75" customHeight="1">
      <c r="A1027" s="180"/>
      <c r="B1027" s="197"/>
      <c r="C1027" s="197"/>
      <c r="D1027" s="197"/>
      <c r="E1027" s="197"/>
      <c r="F1027" s="197"/>
      <c r="G1027" s="197"/>
      <c r="H1027" s="169"/>
      <c r="I1027" s="152"/>
      <c r="J1027" s="50"/>
      <c r="K1027" s="50"/>
      <c r="L1027" s="50"/>
      <c r="M1027" s="50"/>
      <c r="N1027" s="152"/>
      <c r="O1027" s="197"/>
      <c r="P1027" s="197"/>
      <c r="Q1027" s="197"/>
      <c r="R1027" s="197"/>
      <c r="S1027" s="197"/>
      <c r="T1027" s="197"/>
      <c r="U1027" s="197"/>
      <c r="V1027" s="197"/>
      <c r="W1027" s="197"/>
      <c r="X1027" s="197"/>
      <c r="Y1027" s="197"/>
      <c r="Z1027" s="197"/>
    </row>
    <row r="1028" ht="15.75" customHeight="1">
      <c r="A1028" s="180"/>
      <c r="B1028" s="197"/>
      <c r="C1028" s="197"/>
      <c r="D1028" s="197"/>
      <c r="E1028" s="197"/>
      <c r="F1028" s="197"/>
      <c r="G1028" s="197"/>
      <c r="H1028" s="169"/>
      <c r="I1028" s="152"/>
      <c r="J1028" s="50"/>
      <c r="K1028" s="50"/>
      <c r="L1028" s="50"/>
      <c r="M1028" s="50"/>
      <c r="N1028" s="152"/>
      <c r="O1028" s="197"/>
      <c r="P1028" s="197"/>
      <c r="Q1028" s="197"/>
      <c r="R1028" s="197"/>
      <c r="S1028" s="197"/>
      <c r="T1028" s="197"/>
      <c r="U1028" s="197"/>
      <c r="V1028" s="197"/>
      <c r="W1028" s="197"/>
      <c r="X1028" s="197"/>
      <c r="Y1028" s="197"/>
      <c r="Z1028" s="197"/>
    </row>
    <row r="1029" ht="15.75" customHeight="1">
      <c r="A1029" s="180"/>
      <c r="B1029" s="197"/>
      <c r="C1029" s="197"/>
      <c r="D1029" s="197"/>
      <c r="E1029" s="197"/>
      <c r="F1029" s="197"/>
      <c r="G1029" s="197"/>
      <c r="H1029" s="169"/>
      <c r="I1029" s="152"/>
      <c r="J1029" s="50"/>
      <c r="K1029" s="50"/>
      <c r="L1029" s="50"/>
      <c r="M1029" s="50"/>
      <c r="N1029" s="152"/>
      <c r="O1029" s="197"/>
      <c r="P1029" s="197"/>
      <c r="Q1029" s="197"/>
      <c r="R1029" s="197"/>
      <c r="S1029" s="197"/>
      <c r="T1029" s="197"/>
      <c r="U1029" s="197"/>
      <c r="V1029" s="197"/>
      <c r="W1029" s="197"/>
      <c r="X1029" s="197"/>
      <c r="Y1029" s="197"/>
      <c r="Z1029" s="197"/>
    </row>
    <row r="1030" ht="15.75" customHeight="1">
      <c r="A1030" s="180"/>
      <c r="B1030" s="197"/>
      <c r="C1030" s="197"/>
      <c r="D1030" s="197"/>
      <c r="E1030" s="197"/>
      <c r="F1030" s="197"/>
      <c r="G1030" s="197"/>
      <c r="H1030" s="169"/>
      <c r="I1030" s="152"/>
      <c r="J1030" s="50"/>
      <c r="K1030" s="50"/>
      <c r="L1030" s="50"/>
      <c r="M1030" s="50"/>
      <c r="N1030" s="152"/>
      <c r="O1030" s="197"/>
      <c r="P1030" s="197"/>
      <c r="Q1030" s="197"/>
      <c r="R1030" s="197"/>
      <c r="S1030" s="197"/>
      <c r="T1030" s="197"/>
      <c r="U1030" s="197"/>
      <c r="V1030" s="197"/>
      <c r="W1030" s="197"/>
      <c r="X1030" s="197"/>
      <c r="Y1030" s="197"/>
      <c r="Z1030" s="197"/>
    </row>
    <row r="1031" ht="15.75" customHeight="1">
      <c r="A1031" s="180"/>
      <c r="B1031" s="197"/>
      <c r="C1031" s="197"/>
      <c r="D1031" s="197"/>
      <c r="E1031" s="197"/>
      <c r="F1031" s="197"/>
      <c r="G1031" s="197"/>
      <c r="H1031" s="169"/>
      <c r="I1031" s="152"/>
      <c r="J1031" s="50"/>
      <c r="K1031" s="50"/>
      <c r="L1031" s="50"/>
      <c r="M1031" s="50"/>
      <c r="N1031" s="152"/>
      <c r="O1031" s="197"/>
      <c r="P1031" s="197"/>
      <c r="Q1031" s="197"/>
      <c r="R1031" s="197"/>
      <c r="S1031" s="197"/>
      <c r="T1031" s="197"/>
      <c r="U1031" s="197"/>
      <c r="V1031" s="197"/>
      <c r="W1031" s="197"/>
      <c r="X1031" s="197"/>
      <c r="Y1031" s="197"/>
      <c r="Z1031" s="197"/>
    </row>
    <row r="1032" ht="15.75" customHeight="1">
      <c r="A1032" s="180"/>
      <c r="B1032" s="197"/>
      <c r="C1032" s="197"/>
      <c r="D1032" s="197"/>
      <c r="E1032" s="197"/>
      <c r="F1032" s="197"/>
      <c r="G1032" s="197"/>
      <c r="H1032" s="169"/>
      <c r="I1032" s="152"/>
      <c r="J1032" s="50"/>
      <c r="K1032" s="50"/>
      <c r="L1032" s="50"/>
      <c r="M1032" s="50"/>
      <c r="N1032" s="152"/>
      <c r="O1032" s="197"/>
      <c r="P1032" s="197"/>
      <c r="Q1032" s="197"/>
      <c r="R1032" s="197"/>
      <c r="S1032" s="197"/>
      <c r="T1032" s="197"/>
      <c r="U1032" s="197"/>
      <c r="V1032" s="197"/>
      <c r="W1032" s="197"/>
      <c r="X1032" s="197"/>
      <c r="Y1032" s="197"/>
      <c r="Z1032" s="197"/>
    </row>
    <row r="1033" ht="15.75" customHeight="1">
      <c r="A1033" s="180"/>
      <c r="B1033" s="197"/>
      <c r="C1033" s="197"/>
      <c r="D1033" s="197"/>
      <c r="E1033" s="197"/>
      <c r="F1033" s="197"/>
      <c r="G1033" s="197"/>
      <c r="H1033" s="197"/>
      <c r="I1033" s="152"/>
      <c r="J1033" s="50"/>
      <c r="K1033" s="50"/>
      <c r="L1033" s="50"/>
      <c r="M1033" s="50"/>
      <c r="N1033" s="152"/>
      <c r="O1033" s="197"/>
      <c r="P1033" s="197"/>
      <c r="Q1033" s="197"/>
      <c r="R1033" s="197"/>
      <c r="S1033" s="197"/>
      <c r="T1033" s="197"/>
      <c r="U1033" s="197"/>
      <c r="V1033" s="197"/>
      <c r="W1033" s="197"/>
      <c r="X1033" s="197"/>
      <c r="Y1033" s="197"/>
      <c r="Z1033" s="197"/>
    </row>
    <row r="1034" ht="15.75" customHeight="1">
      <c r="A1034" s="180"/>
      <c r="B1034" s="197"/>
      <c r="C1034" s="197"/>
      <c r="D1034" s="197"/>
      <c r="E1034" s="197"/>
      <c r="F1034" s="197"/>
      <c r="G1034" s="197"/>
      <c r="H1034" s="169"/>
      <c r="I1034" s="152"/>
      <c r="J1034" s="50"/>
      <c r="K1034" s="50"/>
      <c r="L1034" s="50"/>
      <c r="M1034" s="50"/>
      <c r="N1034" s="152"/>
      <c r="O1034" s="197"/>
      <c r="P1034" s="197"/>
      <c r="Q1034" s="197"/>
      <c r="R1034" s="197"/>
      <c r="S1034" s="197"/>
      <c r="T1034" s="197"/>
      <c r="U1034" s="197"/>
      <c r="V1034" s="197"/>
      <c r="W1034" s="197"/>
      <c r="X1034" s="197"/>
      <c r="Y1034" s="197"/>
      <c r="Z1034" s="197"/>
    </row>
    <row r="1035" ht="15.75" customHeight="1">
      <c r="A1035" s="180"/>
      <c r="B1035" s="197"/>
      <c r="C1035" s="197"/>
      <c r="D1035" s="197"/>
      <c r="E1035" s="197"/>
      <c r="F1035" s="197"/>
      <c r="G1035" s="197"/>
      <c r="H1035" s="169"/>
      <c r="I1035" s="152"/>
      <c r="J1035" s="50"/>
      <c r="K1035" s="50"/>
      <c r="L1035" s="50"/>
      <c r="M1035" s="50"/>
      <c r="N1035" s="152"/>
      <c r="O1035" s="197"/>
      <c r="P1035" s="197"/>
      <c r="Q1035" s="197"/>
      <c r="R1035" s="197"/>
      <c r="S1035" s="197"/>
      <c r="T1035" s="197"/>
      <c r="U1035" s="197"/>
      <c r="V1035" s="197"/>
      <c r="W1035" s="197"/>
      <c r="X1035" s="197"/>
      <c r="Y1035" s="197"/>
      <c r="Z1035" s="197"/>
    </row>
    <row r="1036" ht="15.75" customHeight="1">
      <c r="A1036" s="180"/>
      <c r="B1036" s="197"/>
      <c r="C1036" s="197"/>
      <c r="D1036" s="197"/>
      <c r="E1036" s="197"/>
      <c r="F1036" s="197"/>
      <c r="G1036" s="197"/>
      <c r="H1036" s="169"/>
      <c r="I1036" s="152"/>
      <c r="J1036" s="50"/>
      <c r="K1036" s="50"/>
      <c r="L1036" s="50"/>
      <c r="M1036" s="50"/>
      <c r="N1036" s="152"/>
      <c r="O1036" s="197"/>
      <c r="P1036" s="197"/>
      <c r="Q1036" s="197"/>
      <c r="R1036" s="197"/>
      <c r="S1036" s="197"/>
      <c r="T1036" s="197"/>
      <c r="U1036" s="197"/>
      <c r="V1036" s="197"/>
      <c r="W1036" s="197"/>
      <c r="X1036" s="197"/>
      <c r="Y1036" s="197"/>
      <c r="Z1036" s="197"/>
    </row>
    <row r="1037" ht="15.75" customHeight="1">
      <c r="A1037" s="180"/>
      <c r="B1037" s="197"/>
      <c r="C1037" s="197"/>
      <c r="D1037" s="197"/>
      <c r="E1037" s="197"/>
      <c r="F1037" s="197"/>
      <c r="G1037" s="197"/>
      <c r="H1037" s="169"/>
      <c r="I1037" s="152"/>
      <c r="J1037" s="50"/>
      <c r="K1037" s="50"/>
      <c r="L1037" s="50"/>
      <c r="M1037" s="50"/>
      <c r="N1037" s="152"/>
      <c r="O1037" s="197"/>
      <c r="P1037" s="197"/>
      <c r="Q1037" s="197"/>
      <c r="R1037" s="197"/>
      <c r="S1037" s="197"/>
      <c r="T1037" s="197"/>
      <c r="U1037" s="197"/>
      <c r="V1037" s="197"/>
      <c r="W1037" s="197"/>
      <c r="X1037" s="197"/>
      <c r="Y1037" s="197"/>
      <c r="Z1037" s="197"/>
    </row>
    <row r="1038" ht="15.75" customHeight="1">
      <c r="A1038" s="180"/>
      <c r="B1038" s="197"/>
      <c r="C1038" s="197"/>
      <c r="D1038" s="197"/>
      <c r="E1038" s="197"/>
      <c r="F1038" s="197"/>
      <c r="G1038" s="197"/>
      <c r="H1038" s="169"/>
      <c r="I1038" s="152"/>
      <c r="J1038" s="50"/>
      <c r="K1038" s="50"/>
      <c r="L1038" s="50"/>
      <c r="M1038" s="50"/>
      <c r="N1038" s="152"/>
      <c r="O1038" s="197"/>
      <c r="P1038" s="197"/>
      <c r="Q1038" s="197"/>
      <c r="R1038" s="197"/>
      <c r="S1038" s="197"/>
      <c r="T1038" s="197"/>
      <c r="U1038" s="197"/>
      <c r="V1038" s="197"/>
      <c r="W1038" s="197"/>
      <c r="X1038" s="197"/>
      <c r="Y1038" s="197"/>
      <c r="Z1038" s="197"/>
    </row>
    <row r="1039" ht="15.75" customHeight="1">
      <c r="A1039" s="180"/>
      <c r="B1039" s="197"/>
      <c r="C1039" s="197"/>
      <c r="D1039" s="197"/>
      <c r="E1039" s="197"/>
      <c r="F1039" s="197"/>
      <c r="G1039" s="197"/>
      <c r="H1039" s="169"/>
      <c r="I1039" s="152"/>
      <c r="J1039" s="50"/>
      <c r="K1039" s="50"/>
      <c r="L1039" s="50"/>
      <c r="M1039" s="50"/>
      <c r="N1039" s="152"/>
      <c r="O1039" s="197"/>
      <c r="P1039" s="197"/>
      <c r="Q1039" s="197"/>
      <c r="R1039" s="197"/>
      <c r="S1039" s="197"/>
      <c r="T1039" s="197"/>
      <c r="U1039" s="197"/>
      <c r="V1039" s="197"/>
      <c r="W1039" s="197"/>
      <c r="X1039" s="197"/>
      <c r="Y1039" s="197"/>
      <c r="Z1039" s="197"/>
    </row>
    <row r="1040" ht="15.75" customHeight="1">
      <c r="A1040" s="180"/>
      <c r="B1040" s="197"/>
      <c r="C1040" s="197"/>
      <c r="D1040" s="197"/>
      <c r="E1040" s="197"/>
      <c r="F1040" s="197"/>
      <c r="G1040" s="197"/>
      <c r="H1040" s="169"/>
      <c r="I1040" s="152"/>
      <c r="J1040" s="50"/>
      <c r="K1040" s="50"/>
      <c r="L1040" s="50"/>
      <c r="M1040" s="50"/>
      <c r="N1040" s="152"/>
      <c r="O1040" s="197"/>
      <c r="P1040" s="197"/>
      <c r="Q1040" s="197"/>
      <c r="R1040" s="197"/>
      <c r="S1040" s="197"/>
      <c r="T1040" s="197"/>
      <c r="U1040" s="197"/>
      <c r="V1040" s="197"/>
      <c r="W1040" s="197"/>
      <c r="X1040" s="197"/>
      <c r="Y1040" s="197"/>
      <c r="Z1040" s="197"/>
    </row>
    <row r="1041" ht="15.75" customHeight="1">
      <c r="A1041" s="180"/>
      <c r="B1041" s="197"/>
      <c r="C1041" s="197"/>
      <c r="D1041" s="197"/>
      <c r="E1041" s="197"/>
      <c r="F1041" s="197"/>
      <c r="G1041" s="197"/>
      <c r="H1041" s="169"/>
      <c r="I1041" s="152"/>
      <c r="J1041" s="50"/>
      <c r="K1041" s="50"/>
      <c r="L1041" s="50"/>
      <c r="M1041" s="50"/>
      <c r="N1041" s="152"/>
      <c r="O1041" s="197"/>
      <c r="P1041" s="197"/>
      <c r="Q1041" s="197"/>
      <c r="R1041" s="197"/>
      <c r="S1041" s="197"/>
      <c r="T1041" s="197"/>
      <c r="U1041" s="197"/>
      <c r="V1041" s="197"/>
      <c r="W1041" s="197"/>
      <c r="X1041" s="197"/>
      <c r="Y1041" s="197"/>
      <c r="Z1041" s="197"/>
    </row>
    <row r="1042" ht="15.75" customHeight="1">
      <c r="A1042" s="180"/>
      <c r="B1042" s="197"/>
      <c r="C1042" s="197"/>
      <c r="D1042" s="197"/>
      <c r="E1042" s="197"/>
      <c r="F1042" s="197"/>
      <c r="G1042" s="197"/>
      <c r="H1042" s="169"/>
      <c r="I1042" s="152"/>
      <c r="J1042" s="50"/>
      <c r="K1042" s="50"/>
      <c r="L1042" s="50"/>
      <c r="M1042" s="50"/>
      <c r="N1042" s="152"/>
      <c r="O1042" s="197"/>
      <c r="P1042" s="197"/>
      <c r="Q1042" s="197"/>
      <c r="R1042" s="197"/>
      <c r="S1042" s="197"/>
      <c r="T1042" s="197"/>
      <c r="U1042" s="197"/>
      <c r="V1042" s="197"/>
      <c r="W1042" s="197"/>
      <c r="X1042" s="197"/>
      <c r="Y1042" s="197"/>
      <c r="Z1042" s="197"/>
    </row>
    <row r="1043" ht="15.75" customHeight="1">
      <c r="A1043" s="180"/>
      <c r="B1043" s="197"/>
      <c r="C1043" s="197"/>
      <c r="D1043" s="197"/>
      <c r="E1043" s="197"/>
      <c r="F1043" s="197"/>
      <c r="G1043" s="197"/>
      <c r="H1043" s="169"/>
      <c r="I1043" s="152"/>
      <c r="J1043" s="50"/>
      <c r="K1043" s="50"/>
      <c r="L1043" s="50"/>
      <c r="M1043" s="50"/>
      <c r="N1043" s="152"/>
      <c r="O1043" s="197"/>
      <c r="P1043" s="197"/>
      <c r="Q1043" s="197"/>
      <c r="R1043" s="197"/>
      <c r="S1043" s="197"/>
      <c r="T1043" s="197"/>
      <c r="U1043" s="197"/>
      <c r="V1043" s="197"/>
      <c r="W1043" s="197"/>
      <c r="X1043" s="197"/>
      <c r="Y1043" s="197"/>
      <c r="Z1043" s="197"/>
    </row>
    <row r="1044" ht="15.75" customHeight="1">
      <c r="A1044" s="180"/>
      <c r="B1044" s="197"/>
      <c r="C1044" s="197"/>
      <c r="D1044" s="197"/>
      <c r="E1044" s="197"/>
      <c r="F1044" s="197"/>
      <c r="G1044" s="197"/>
      <c r="H1044" s="169"/>
      <c r="I1044" s="152"/>
      <c r="J1044" s="50"/>
      <c r="K1044" s="50"/>
      <c r="L1044" s="50"/>
      <c r="M1044" s="50"/>
      <c r="N1044" s="152"/>
      <c r="O1044" s="197"/>
      <c r="P1044" s="197"/>
      <c r="Q1044" s="197"/>
      <c r="R1044" s="197"/>
      <c r="S1044" s="197"/>
      <c r="T1044" s="197"/>
      <c r="U1044" s="197"/>
      <c r="V1044" s="197"/>
      <c r="W1044" s="197"/>
      <c r="X1044" s="197"/>
      <c r="Y1044" s="197"/>
      <c r="Z1044" s="197"/>
    </row>
    <row r="1045" ht="15.75" customHeight="1">
      <c r="A1045" s="180"/>
      <c r="B1045" s="197"/>
      <c r="C1045" s="197"/>
      <c r="D1045" s="197"/>
      <c r="E1045" s="197"/>
      <c r="F1045" s="197"/>
      <c r="G1045" s="197"/>
      <c r="H1045" s="169"/>
      <c r="I1045" s="152"/>
      <c r="J1045" s="50"/>
      <c r="K1045" s="50"/>
      <c r="L1045" s="50"/>
      <c r="M1045" s="50"/>
      <c r="N1045" s="152"/>
      <c r="O1045" s="197"/>
      <c r="P1045" s="197"/>
      <c r="Q1045" s="197"/>
      <c r="R1045" s="197"/>
      <c r="S1045" s="197"/>
      <c r="T1045" s="197"/>
      <c r="U1045" s="197"/>
      <c r="V1045" s="197"/>
      <c r="W1045" s="197"/>
      <c r="X1045" s="197"/>
      <c r="Y1045" s="197"/>
      <c r="Z1045" s="197"/>
    </row>
    <row r="1046" ht="15.75" customHeight="1">
      <c r="A1046" s="180"/>
      <c r="B1046" s="197"/>
      <c r="C1046" s="197"/>
      <c r="D1046" s="197"/>
      <c r="E1046" s="197"/>
      <c r="F1046" s="197"/>
      <c r="G1046" s="197"/>
      <c r="H1046" s="169"/>
      <c r="I1046" s="152"/>
      <c r="J1046" s="50"/>
      <c r="K1046" s="50"/>
      <c r="L1046" s="50"/>
      <c r="M1046" s="50"/>
      <c r="N1046" s="152"/>
      <c r="O1046" s="197"/>
      <c r="P1046" s="197"/>
      <c r="Q1046" s="197"/>
      <c r="R1046" s="197"/>
      <c r="S1046" s="197"/>
      <c r="T1046" s="197"/>
      <c r="U1046" s="197"/>
      <c r="V1046" s="197"/>
      <c r="W1046" s="197"/>
      <c r="X1046" s="197"/>
      <c r="Y1046" s="197"/>
      <c r="Z1046" s="197"/>
    </row>
    <row r="1047" ht="15.75" customHeight="1">
      <c r="A1047" s="180"/>
      <c r="B1047" s="197"/>
      <c r="C1047" s="197"/>
      <c r="D1047" s="197"/>
      <c r="E1047" s="197"/>
      <c r="F1047" s="197"/>
      <c r="G1047" s="197"/>
      <c r="H1047" s="169"/>
      <c r="I1047" s="152"/>
      <c r="J1047" s="50"/>
      <c r="K1047" s="50"/>
      <c r="L1047" s="50"/>
      <c r="M1047" s="50"/>
      <c r="N1047" s="152"/>
      <c r="O1047" s="197"/>
      <c r="P1047" s="197"/>
      <c r="Q1047" s="197"/>
      <c r="R1047" s="197"/>
      <c r="S1047" s="197"/>
      <c r="T1047" s="197"/>
      <c r="U1047" s="197"/>
      <c r="V1047" s="197"/>
      <c r="W1047" s="197"/>
      <c r="X1047" s="197"/>
      <c r="Y1047" s="197"/>
      <c r="Z1047" s="197"/>
    </row>
    <row r="1048" ht="15.75" customHeight="1">
      <c r="A1048" s="180"/>
      <c r="B1048" s="197"/>
      <c r="C1048" s="197"/>
      <c r="D1048" s="197"/>
      <c r="E1048" s="197"/>
      <c r="F1048" s="197"/>
      <c r="G1048" s="197"/>
      <c r="H1048" s="169"/>
      <c r="I1048" s="152"/>
      <c r="J1048" s="50"/>
      <c r="K1048" s="50"/>
      <c r="L1048" s="50"/>
      <c r="M1048" s="50"/>
      <c r="N1048" s="152"/>
      <c r="O1048" s="197"/>
      <c r="P1048" s="197"/>
      <c r="Q1048" s="197"/>
      <c r="R1048" s="197"/>
      <c r="S1048" s="197"/>
      <c r="T1048" s="197"/>
      <c r="U1048" s="197"/>
      <c r="V1048" s="197"/>
      <c r="W1048" s="197"/>
      <c r="X1048" s="197"/>
      <c r="Y1048" s="197"/>
      <c r="Z1048" s="197"/>
    </row>
    <row r="1049" ht="15.75" customHeight="1">
      <c r="A1049" s="180"/>
      <c r="B1049" s="197"/>
      <c r="C1049" s="197"/>
      <c r="D1049" s="197"/>
      <c r="E1049" s="197"/>
      <c r="F1049" s="197"/>
      <c r="G1049" s="197"/>
      <c r="H1049" s="169"/>
      <c r="I1049" s="152"/>
      <c r="J1049" s="50"/>
      <c r="K1049" s="50"/>
      <c r="L1049" s="50"/>
      <c r="M1049" s="50"/>
      <c r="N1049" s="152"/>
      <c r="O1049" s="197"/>
      <c r="P1049" s="197"/>
      <c r="Q1049" s="197"/>
      <c r="R1049" s="197"/>
      <c r="S1049" s="197"/>
      <c r="T1049" s="197"/>
      <c r="U1049" s="197"/>
      <c r="V1049" s="197"/>
      <c r="W1049" s="197"/>
      <c r="X1049" s="197"/>
      <c r="Y1049" s="197"/>
      <c r="Z1049" s="197"/>
    </row>
    <row r="1050" ht="15.75" customHeight="1">
      <c r="A1050" s="180"/>
      <c r="B1050" s="197"/>
      <c r="C1050" s="197"/>
      <c r="D1050" s="197"/>
      <c r="E1050" s="197"/>
      <c r="F1050" s="197"/>
      <c r="G1050" s="197"/>
      <c r="H1050" s="169"/>
      <c r="I1050" s="152"/>
      <c r="J1050" s="50"/>
      <c r="K1050" s="50"/>
      <c r="L1050" s="50"/>
      <c r="M1050" s="50"/>
      <c r="N1050" s="152"/>
      <c r="O1050" s="197"/>
      <c r="P1050" s="197"/>
      <c r="Q1050" s="197"/>
      <c r="R1050" s="197"/>
      <c r="S1050" s="197"/>
      <c r="T1050" s="197"/>
      <c r="U1050" s="197"/>
      <c r="V1050" s="197"/>
      <c r="W1050" s="197"/>
      <c r="X1050" s="197"/>
      <c r="Y1050" s="197"/>
      <c r="Z1050" s="197"/>
    </row>
    <row r="1051" ht="15.75" customHeight="1">
      <c r="A1051" s="180"/>
      <c r="B1051" s="197"/>
      <c r="C1051" s="197"/>
      <c r="D1051" s="197"/>
      <c r="E1051" s="197"/>
      <c r="F1051" s="197"/>
      <c r="G1051" s="197"/>
      <c r="H1051" s="169"/>
      <c r="I1051" s="152"/>
      <c r="J1051" s="50"/>
      <c r="K1051" s="50"/>
      <c r="L1051" s="50"/>
      <c r="M1051" s="50"/>
      <c r="N1051" s="152"/>
      <c r="O1051" s="197"/>
      <c r="P1051" s="197"/>
      <c r="Q1051" s="197"/>
      <c r="R1051" s="197"/>
      <c r="S1051" s="197"/>
      <c r="T1051" s="197"/>
      <c r="U1051" s="197"/>
      <c r="V1051" s="197"/>
      <c r="W1051" s="197"/>
      <c r="X1051" s="197"/>
      <c r="Y1051" s="197"/>
      <c r="Z1051" s="197"/>
    </row>
    <row r="1052" ht="15.75" customHeight="1">
      <c r="A1052" s="180"/>
      <c r="B1052" s="197"/>
      <c r="C1052" s="197"/>
      <c r="D1052" s="197"/>
      <c r="E1052" s="197"/>
      <c r="F1052" s="197"/>
      <c r="G1052" s="197"/>
      <c r="H1052" s="169"/>
      <c r="I1052" s="152"/>
      <c r="J1052" s="50"/>
      <c r="K1052" s="50"/>
      <c r="L1052" s="50"/>
      <c r="M1052" s="50"/>
      <c r="N1052" s="152"/>
      <c r="O1052" s="197"/>
      <c r="P1052" s="197"/>
      <c r="Q1052" s="197"/>
      <c r="R1052" s="197"/>
      <c r="S1052" s="197"/>
      <c r="T1052" s="197"/>
      <c r="U1052" s="197"/>
      <c r="V1052" s="197"/>
      <c r="W1052" s="197"/>
      <c r="X1052" s="197"/>
      <c r="Y1052" s="197"/>
      <c r="Z1052" s="197"/>
    </row>
    <row r="1053" ht="15.75" customHeight="1">
      <c r="A1053" s="180"/>
      <c r="B1053" s="197"/>
      <c r="C1053" s="197"/>
      <c r="D1053" s="197"/>
      <c r="E1053" s="197"/>
      <c r="F1053" s="197"/>
      <c r="G1053" s="197"/>
      <c r="H1053" s="169"/>
      <c r="I1053" s="152"/>
      <c r="J1053" s="50"/>
      <c r="K1053" s="50"/>
      <c r="L1053" s="50"/>
      <c r="M1053" s="50"/>
      <c r="N1053" s="152"/>
      <c r="O1053" s="197"/>
      <c r="P1053" s="197"/>
      <c r="Q1053" s="197"/>
      <c r="R1053" s="197"/>
      <c r="S1053" s="197"/>
      <c r="T1053" s="197"/>
      <c r="U1053" s="197"/>
      <c r="V1053" s="197"/>
      <c r="W1053" s="197"/>
      <c r="X1053" s="197"/>
      <c r="Y1053" s="197"/>
      <c r="Z1053" s="197"/>
    </row>
    <row r="1054" ht="15.75" customHeight="1">
      <c r="A1054" s="180"/>
      <c r="B1054" s="197"/>
      <c r="C1054" s="197"/>
      <c r="D1054" s="197"/>
      <c r="E1054" s="197"/>
      <c r="F1054" s="197"/>
      <c r="G1054" s="197"/>
      <c r="H1054" s="169"/>
      <c r="I1054" s="152"/>
      <c r="J1054" s="50"/>
      <c r="K1054" s="50"/>
      <c r="L1054" s="50"/>
      <c r="M1054" s="50"/>
      <c r="N1054" s="152"/>
      <c r="O1054" s="197"/>
      <c r="P1054" s="197"/>
      <c r="Q1054" s="197"/>
      <c r="R1054" s="197"/>
      <c r="S1054" s="197"/>
      <c r="T1054" s="197"/>
      <c r="U1054" s="197"/>
      <c r="V1054" s="197"/>
      <c r="W1054" s="197"/>
      <c r="X1054" s="197"/>
      <c r="Y1054" s="197"/>
      <c r="Z1054" s="197"/>
    </row>
    <row r="1055" ht="15.75" customHeight="1">
      <c r="A1055" s="180"/>
      <c r="B1055" s="197"/>
      <c r="C1055" s="197"/>
      <c r="D1055" s="197"/>
      <c r="E1055" s="197"/>
      <c r="F1055" s="197"/>
      <c r="G1055" s="197"/>
      <c r="H1055" s="169"/>
      <c r="I1055" s="152"/>
      <c r="J1055" s="50"/>
      <c r="K1055" s="50"/>
      <c r="L1055" s="50"/>
      <c r="M1055" s="50"/>
      <c r="N1055" s="152"/>
      <c r="O1055" s="197"/>
      <c r="P1055" s="197"/>
      <c r="Q1055" s="197"/>
      <c r="R1055" s="197"/>
      <c r="S1055" s="197"/>
      <c r="T1055" s="197"/>
      <c r="U1055" s="197"/>
      <c r="V1055" s="197"/>
      <c r="W1055" s="197"/>
      <c r="X1055" s="197"/>
      <c r="Y1055" s="197"/>
      <c r="Z1055" s="197"/>
    </row>
    <row r="1056" ht="15.75" customHeight="1">
      <c r="A1056" s="180"/>
      <c r="B1056" s="197"/>
      <c r="C1056" s="197"/>
      <c r="D1056" s="197"/>
      <c r="E1056" s="197"/>
      <c r="F1056" s="197"/>
      <c r="G1056" s="197"/>
      <c r="H1056" s="169"/>
      <c r="I1056" s="152"/>
      <c r="J1056" s="50"/>
      <c r="K1056" s="50"/>
      <c r="L1056" s="50"/>
      <c r="M1056" s="50"/>
      <c r="N1056" s="152"/>
      <c r="O1056" s="197"/>
      <c r="P1056" s="197"/>
      <c r="Q1056" s="197"/>
      <c r="R1056" s="197"/>
      <c r="S1056" s="197"/>
      <c r="T1056" s="197"/>
      <c r="U1056" s="197"/>
      <c r="V1056" s="197"/>
      <c r="W1056" s="197"/>
      <c r="X1056" s="197"/>
      <c r="Y1056" s="197"/>
      <c r="Z1056" s="197"/>
    </row>
    <row r="1057" ht="15.75" customHeight="1">
      <c r="A1057" s="180"/>
      <c r="B1057" s="197"/>
      <c r="C1057" s="197"/>
      <c r="D1057" s="197"/>
      <c r="E1057" s="197"/>
      <c r="F1057" s="197"/>
      <c r="G1057" s="197"/>
      <c r="H1057" s="169"/>
      <c r="I1057" s="152"/>
      <c r="J1057" s="50"/>
      <c r="K1057" s="50"/>
      <c r="L1057" s="50"/>
      <c r="M1057" s="50"/>
      <c r="N1057" s="152"/>
      <c r="O1057" s="197"/>
      <c r="P1057" s="197"/>
      <c r="Q1057" s="197"/>
      <c r="R1057" s="197"/>
      <c r="S1057" s="197"/>
      <c r="T1057" s="197"/>
      <c r="U1057" s="197"/>
      <c r="V1057" s="197"/>
      <c r="W1057" s="197"/>
      <c r="X1057" s="197"/>
      <c r="Y1057" s="197"/>
      <c r="Z1057" s="197"/>
    </row>
    <row r="1058" ht="15.75" customHeight="1">
      <c r="A1058" s="180"/>
      <c r="B1058" s="197"/>
      <c r="C1058" s="197"/>
      <c r="D1058" s="197"/>
      <c r="E1058" s="197"/>
      <c r="F1058" s="197"/>
      <c r="G1058" s="197"/>
      <c r="H1058" s="169"/>
      <c r="I1058" s="152"/>
      <c r="J1058" s="50"/>
      <c r="K1058" s="50"/>
      <c r="L1058" s="50"/>
      <c r="M1058" s="50"/>
      <c r="N1058" s="152"/>
      <c r="O1058" s="197"/>
      <c r="P1058" s="197"/>
      <c r="Q1058" s="197"/>
      <c r="R1058" s="197"/>
      <c r="S1058" s="197"/>
      <c r="T1058" s="197"/>
      <c r="U1058" s="197"/>
      <c r="V1058" s="197"/>
      <c r="W1058" s="197"/>
      <c r="X1058" s="197"/>
      <c r="Y1058" s="197"/>
      <c r="Z1058" s="197"/>
    </row>
    <row r="1059" ht="15.75" customHeight="1">
      <c r="A1059" s="180"/>
      <c r="B1059" s="197"/>
      <c r="C1059" s="197"/>
      <c r="D1059" s="197"/>
      <c r="E1059" s="197"/>
      <c r="F1059" s="197"/>
      <c r="G1059" s="197"/>
      <c r="H1059" s="169"/>
      <c r="I1059" s="152"/>
      <c r="J1059" s="50"/>
      <c r="K1059" s="50"/>
      <c r="L1059" s="50"/>
      <c r="M1059" s="50"/>
      <c r="N1059" s="152"/>
      <c r="O1059" s="197"/>
      <c r="P1059" s="197"/>
      <c r="Q1059" s="197"/>
      <c r="R1059" s="197"/>
      <c r="S1059" s="197"/>
      <c r="T1059" s="197"/>
      <c r="U1059" s="197"/>
      <c r="V1059" s="197"/>
      <c r="W1059" s="197"/>
      <c r="X1059" s="197"/>
      <c r="Y1059" s="197"/>
      <c r="Z1059" s="197"/>
    </row>
    <row r="1060" ht="15.75" customHeight="1">
      <c r="A1060" s="180"/>
      <c r="B1060" s="197"/>
      <c r="C1060" s="197"/>
      <c r="D1060" s="197"/>
      <c r="E1060" s="197"/>
      <c r="F1060" s="197"/>
      <c r="G1060" s="197"/>
      <c r="H1060" s="169"/>
      <c r="I1060" s="152"/>
      <c r="J1060" s="50"/>
      <c r="K1060" s="50"/>
      <c r="L1060" s="50"/>
      <c r="M1060" s="50"/>
      <c r="N1060" s="152"/>
      <c r="O1060" s="197"/>
      <c r="P1060" s="197"/>
      <c r="Q1060" s="197"/>
      <c r="R1060" s="197"/>
      <c r="S1060" s="197"/>
      <c r="T1060" s="197"/>
      <c r="U1060" s="197"/>
      <c r="V1060" s="197"/>
      <c r="W1060" s="197"/>
      <c r="X1060" s="197"/>
      <c r="Y1060" s="197"/>
      <c r="Z1060" s="197"/>
    </row>
    <row r="1061" ht="15.75" customHeight="1">
      <c r="A1061" s="180"/>
      <c r="B1061" s="197"/>
      <c r="C1061" s="197"/>
      <c r="D1061" s="197"/>
      <c r="E1061" s="197"/>
      <c r="F1061" s="197"/>
      <c r="G1061" s="197"/>
      <c r="H1061" s="169"/>
      <c r="I1061" s="152"/>
      <c r="J1061" s="50"/>
      <c r="K1061" s="50"/>
      <c r="L1061" s="50"/>
      <c r="M1061" s="50"/>
      <c r="N1061" s="152"/>
      <c r="O1061" s="197"/>
      <c r="P1061" s="197"/>
      <c r="Q1061" s="197"/>
      <c r="R1061" s="197"/>
      <c r="S1061" s="197"/>
      <c r="T1061" s="197"/>
      <c r="U1061" s="197"/>
      <c r="V1061" s="197"/>
      <c r="W1061" s="197"/>
      <c r="X1061" s="197"/>
      <c r="Y1061" s="197"/>
      <c r="Z1061" s="197"/>
    </row>
    <row r="1062" ht="15.75" customHeight="1">
      <c r="A1062" s="180"/>
      <c r="B1062" s="197"/>
      <c r="C1062" s="197"/>
      <c r="D1062" s="197"/>
      <c r="E1062" s="197"/>
      <c r="F1062" s="197"/>
      <c r="G1062" s="197"/>
      <c r="H1062" s="169"/>
      <c r="I1062" s="152"/>
      <c r="J1062" s="50"/>
      <c r="K1062" s="50"/>
      <c r="L1062" s="50"/>
      <c r="M1062" s="50"/>
      <c r="N1062" s="152"/>
      <c r="O1062" s="197"/>
      <c r="P1062" s="197"/>
      <c r="Q1062" s="197"/>
      <c r="R1062" s="197"/>
      <c r="S1062" s="197"/>
      <c r="T1062" s="197"/>
      <c r="U1062" s="197"/>
      <c r="V1062" s="197"/>
      <c r="W1062" s="197"/>
      <c r="X1062" s="197"/>
      <c r="Y1062" s="197"/>
      <c r="Z1062" s="197"/>
    </row>
    <row r="1063" ht="15.75" customHeight="1">
      <c r="A1063" s="180"/>
      <c r="B1063" s="197"/>
      <c r="C1063" s="197"/>
      <c r="D1063" s="197"/>
      <c r="E1063" s="197"/>
      <c r="F1063" s="197"/>
      <c r="G1063" s="197"/>
      <c r="H1063" s="169"/>
      <c r="I1063" s="152"/>
      <c r="J1063" s="50"/>
      <c r="K1063" s="50"/>
      <c r="L1063" s="50"/>
      <c r="M1063" s="50"/>
      <c r="N1063" s="152"/>
      <c r="O1063" s="197"/>
      <c r="P1063" s="197"/>
      <c r="Q1063" s="197"/>
      <c r="R1063" s="197"/>
      <c r="S1063" s="197"/>
      <c r="T1063" s="197"/>
      <c r="U1063" s="197"/>
      <c r="V1063" s="197"/>
      <c r="W1063" s="197"/>
      <c r="X1063" s="197"/>
      <c r="Y1063" s="197"/>
      <c r="Z1063" s="197"/>
    </row>
    <row r="1064" ht="15.75" customHeight="1">
      <c r="A1064" s="180"/>
      <c r="B1064" s="197"/>
      <c r="C1064" s="197"/>
      <c r="D1064" s="197"/>
      <c r="E1064" s="197"/>
      <c r="F1064" s="197"/>
      <c r="G1064" s="197"/>
      <c r="H1064" s="169"/>
      <c r="I1064" s="152"/>
      <c r="J1064" s="50"/>
      <c r="K1064" s="50"/>
      <c r="L1064" s="50"/>
      <c r="M1064" s="50"/>
      <c r="N1064" s="152"/>
      <c r="O1064" s="197"/>
      <c r="P1064" s="197"/>
      <c r="Q1064" s="197"/>
      <c r="R1064" s="197"/>
      <c r="S1064" s="197"/>
      <c r="T1064" s="197"/>
      <c r="U1064" s="197"/>
      <c r="V1064" s="197"/>
      <c r="W1064" s="197"/>
      <c r="X1064" s="197"/>
      <c r="Y1064" s="197"/>
      <c r="Z1064" s="197"/>
    </row>
    <row r="1065" ht="15.75" customHeight="1">
      <c r="A1065" s="180"/>
      <c r="B1065" s="197"/>
      <c r="C1065" s="197"/>
      <c r="D1065" s="197"/>
      <c r="E1065" s="197"/>
      <c r="F1065" s="197"/>
      <c r="G1065" s="197"/>
      <c r="H1065" s="169"/>
      <c r="I1065" s="152"/>
      <c r="J1065" s="50"/>
      <c r="K1065" s="50"/>
      <c r="L1065" s="50"/>
      <c r="M1065" s="50"/>
      <c r="N1065" s="152"/>
      <c r="O1065" s="197"/>
      <c r="P1065" s="197"/>
      <c r="Q1065" s="197"/>
      <c r="R1065" s="197"/>
      <c r="S1065" s="197"/>
      <c r="T1065" s="197"/>
      <c r="U1065" s="197"/>
      <c r="V1065" s="197"/>
      <c r="W1065" s="197"/>
      <c r="X1065" s="197"/>
      <c r="Y1065" s="197"/>
      <c r="Z1065" s="197"/>
    </row>
    <row r="1066" ht="15.75" customHeight="1">
      <c r="A1066" s="180"/>
      <c r="B1066" s="197"/>
      <c r="C1066" s="197"/>
      <c r="D1066" s="197"/>
      <c r="E1066" s="197"/>
      <c r="F1066" s="197"/>
      <c r="G1066" s="197"/>
      <c r="H1066" s="169"/>
      <c r="I1066" s="152"/>
      <c r="J1066" s="50"/>
      <c r="K1066" s="50"/>
      <c r="L1066" s="50"/>
      <c r="M1066" s="50"/>
      <c r="N1066" s="152"/>
      <c r="O1066" s="197"/>
      <c r="P1066" s="197"/>
      <c r="Q1066" s="197"/>
      <c r="R1066" s="197"/>
      <c r="S1066" s="197"/>
      <c r="T1066" s="197"/>
      <c r="U1066" s="197"/>
      <c r="V1066" s="197"/>
      <c r="W1066" s="197"/>
      <c r="X1066" s="197"/>
      <c r="Y1066" s="197"/>
      <c r="Z1066" s="197"/>
    </row>
    <row r="1067" ht="15.75" customHeight="1">
      <c r="A1067" s="180"/>
      <c r="B1067" s="197"/>
      <c r="C1067" s="197"/>
      <c r="D1067" s="197"/>
      <c r="E1067" s="197"/>
      <c r="F1067" s="197"/>
      <c r="G1067" s="197"/>
      <c r="H1067" s="169"/>
      <c r="I1067" s="152"/>
      <c r="J1067" s="50"/>
      <c r="K1067" s="50"/>
      <c r="L1067" s="50"/>
      <c r="M1067" s="50"/>
      <c r="N1067" s="152"/>
      <c r="O1067" s="197"/>
      <c r="P1067" s="197"/>
      <c r="Q1067" s="197"/>
      <c r="R1067" s="197"/>
      <c r="S1067" s="197"/>
      <c r="T1067" s="197"/>
      <c r="U1067" s="197"/>
      <c r="V1067" s="197"/>
      <c r="W1067" s="197"/>
      <c r="X1067" s="197"/>
      <c r="Y1067" s="197"/>
      <c r="Z1067" s="197"/>
    </row>
    <row r="1068" ht="15.75" customHeight="1">
      <c r="A1068" s="180"/>
      <c r="B1068" s="197"/>
      <c r="C1068" s="197"/>
      <c r="D1068" s="197"/>
      <c r="E1068" s="197"/>
      <c r="F1068" s="197"/>
      <c r="G1068" s="197"/>
      <c r="H1068" s="169"/>
      <c r="I1068" s="152"/>
      <c r="J1068" s="50"/>
      <c r="K1068" s="50"/>
      <c r="L1068" s="50"/>
      <c r="M1068" s="50"/>
      <c r="N1068" s="152"/>
      <c r="O1068" s="197"/>
      <c r="P1068" s="197"/>
      <c r="Q1068" s="197"/>
      <c r="R1068" s="197"/>
      <c r="S1068" s="197"/>
      <c r="T1068" s="197"/>
      <c r="U1068" s="197"/>
      <c r="V1068" s="197"/>
      <c r="W1068" s="197"/>
      <c r="X1068" s="197"/>
      <c r="Y1068" s="197"/>
      <c r="Z1068" s="197"/>
    </row>
    <row r="1069" ht="15.75" customHeight="1">
      <c r="A1069" s="180"/>
      <c r="B1069" s="197"/>
      <c r="C1069" s="197"/>
      <c r="D1069" s="197"/>
      <c r="E1069" s="197"/>
      <c r="F1069" s="197"/>
      <c r="G1069" s="197"/>
      <c r="H1069" s="169"/>
      <c r="I1069" s="152"/>
      <c r="J1069" s="50"/>
      <c r="K1069" s="50"/>
      <c r="L1069" s="50"/>
      <c r="M1069" s="50"/>
      <c r="N1069" s="152"/>
      <c r="O1069" s="197"/>
      <c r="P1069" s="197"/>
      <c r="Q1069" s="197"/>
      <c r="R1069" s="197"/>
      <c r="S1069" s="197"/>
      <c r="T1069" s="197"/>
      <c r="U1069" s="197"/>
      <c r="V1069" s="197"/>
      <c r="W1069" s="197"/>
      <c r="X1069" s="197"/>
      <c r="Y1069" s="197"/>
      <c r="Z1069" s="197"/>
    </row>
    <row r="1070" ht="15.75" customHeight="1">
      <c r="A1070" s="180"/>
      <c r="B1070" s="197"/>
      <c r="C1070" s="197"/>
      <c r="D1070" s="197"/>
      <c r="E1070" s="197"/>
      <c r="F1070" s="197"/>
      <c r="G1070" s="197"/>
      <c r="H1070" s="169"/>
      <c r="I1070" s="152"/>
      <c r="J1070" s="50"/>
      <c r="K1070" s="50"/>
      <c r="L1070" s="50"/>
      <c r="M1070" s="50"/>
      <c r="N1070" s="152"/>
      <c r="O1070" s="197"/>
      <c r="P1070" s="197"/>
      <c r="Q1070" s="197"/>
      <c r="R1070" s="197"/>
      <c r="S1070" s="197"/>
      <c r="T1070" s="197"/>
      <c r="U1070" s="197"/>
      <c r="V1070" s="197"/>
      <c r="W1070" s="197"/>
      <c r="X1070" s="197"/>
      <c r="Y1070" s="197"/>
      <c r="Z1070" s="197"/>
    </row>
    <row r="1071" ht="15.75" customHeight="1">
      <c r="A1071" s="180"/>
      <c r="B1071" s="197"/>
      <c r="C1071" s="197"/>
      <c r="D1071" s="197"/>
      <c r="E1071" s="197"/>
      <c r="F1071" s="197"/>
      <c r="G1071" s="197"/>
      <c r="H1071" s="169"/>
      <c r="I1071" s="152"/>
      <c r="J1071" s="50"/>
      <c r="K1071" s="50"/>
      <c r="L1071" s="50"/>
      <c r="M1071" s="50"/>
      <c r="N1071" s="152"/>
      <c r="O1071" s="197"/>
      <c r="P1071" s="197"/>
      <c r="Q1071" s="197"/>
      <c r="R1071" s="197"/>
      <c r="S1071" s="197"/>
      <c r="T1071" s="197"/>
      <c r="U1071" s="197"/>
      <c r="V1071" s="197"/>
      <c r="W1071" s="197"/>
      <c r="X1071" s="197"/>
      <c r="Y1071" s="197"/>
      <c r="Z1071" s="197"/>
    </row>
    <row r="1072" ht="15.75" customHeight="1">
      <c r="A1072" s="180"/>
      <c r="B1072" s="197"/>
      <c r="C1072" s="197"/>
      <c r="D1072" s="197"/>
      <c r="E1072" s="197"/>
      <c r="F1072" s="197"/>
      <c r="G1072" s="197"/>
      <c r="H1072" s="169"/>
      <c r="I1072" s="152"/>
      <c r="J1072" s="50"/>
      <c r="K1072" s="50"/>
      <c r="L1072" s="50"/>
      <c r="M1072" s="50"/>
      <c r="N1072" s="152"/>
      <c r="O1072" s="197"/>
      <c r="P1072" s="197"/>
      <c r="Q1072" s="197"/>
      <c r="R1072" s="197"/>
      <c r="S1072" s="197"/>
      <c r="T1072" s="197"/>
      <c r="U1072" s="197"/>
      <c r="V1072" s="197"/>
      <c r="W1072" s="197"/>
      <c r="X1072" s="197"/>
      <c r="Y1072" s="197"/>
      <c r="Z1072" s="197"/>
    </row>
    <row r="1073" ht="15.75" customHeight="1">
      <c r="A1073" s="180"/>
      <c r="B1073" s="197"/>
      <c r="C1073" s="197"/>
      <c r="D1073" s="197"/>
      <c r="E1073" s="197"/>
      <c r="F1073" s="197"/>
      <c r="G1073" s="197"/>
      <c r="H1073" s="169"/>
      <c r="I1073" s="152"/>
      <c r="J1073" s="50"/>
      <c r="K1073" s="50"/>
      <c r="L1073" s="50"/>
      <c r="M1073" s="50"/>
      <c r="N1073" s="152"/>
      <c r="O1073" s="197"/>
      <c r="P1073" s="197"/>
      <c r="Q1073" s="197"/>
      <c r="R1073" s="197"/>
      <c r="S1073" s="197"/>
      <c r="T1073" s="197"/>
      <c r="U1073" s="197"/>
      <c r="V1073" s="197"/>
      <c r="W1073" s="197"/>
      <c r="X1073" s="197"/>
      <c r="Y1073" s="197"/>
      <c r="Z1073" s="197"/>
    </row>
    <row r="1074" ht="15.75" customHeight="1">
      <c r="A1074" s="180"/>
      <c r="B1074" s="197"/>
      <c r="C1074" s="197"/>
      <c r="D1074" s="197"/>
      <c r="E1074" s="197"/>
      <c r="F1074" s="197"/>
      <c r="G1074" s="197"/>
      <c r="H1074" s="169"/>
      <c r="I1074" s="152"/>
      <c r="J1074" s="50"/>
      <c r="K1074" s="50"/>
      <c r="L1074" s="50"/>
      <c r="M1074" s="50"/>
      <c r="N1074" s="152"/>
      <c r="O1074" s="197"/>
      <c r="P1074" s="197"/>
      <c r="Q1074" s="197"/>
      <c r="R1074" s="197"/>
      <c r="S1074" s="197"/>
      <c r="T1074" s="197"/>
      <c r="U1074" s="197"/>
      <c r="V1074" s="197"/>
      <c r="W1074" s="197"/>
      <c r="X1074" s="197"/>
      <c r="Y1074" s="197"/>
      <c r="Z1074" s="197"/>
    </row>
    <row r="1075" ht="15.75" customHeight="1">
      <c r="A1075" s="180"/>
      <c r="B1075" s="197"/>
      <c r="C1075" s="197"/>
      <c r="D1075" s="197"/>
      <c r="E1075" s="197"/>
      <c r="F1075" s="197"/>
      <c r="G1075" s="197"/>
      <c r="H1075" s="169"/>
      <c r="I1075" s="152"/>
      <c r="J1075" s="50"/>
      <c r="K1075" s="50"/>
      <c r="L1075" s="50"/>
      <c r="M1075" s="50"/>
      <c r="N1075" s="152"/>
      <c r="O1075" s="197"/>
      <c r="P1075" s="197"/>
      <c r="Q1075" s="197"/>
      <c r="R1075" s="197"/>
      <c r="S1075" s="197"/>
      <c r="T1075" s="197"/>
      <c r="U1075" s="197"/>
      <c r="V1075" s="197"/>
      <c r="W1075" s="197"/>
      <c r="X1075" s="197"/>
      <c r="Y1075" s="197"/>
      <c r="Z1075" s="197"/>
    </row>
    <row r="1076" ht="15.75" customHeight="1">
      <c r="A1076" s="180"/>
      <c r="B1076" s="197"/>
      <c r="C1076" s="197"/>
      <c r="D1076" s="197"/>
      <c r="E1076" s="197"/>
      <c r="F1076" s="197"/>
      <c r="G1076" s="197"/>
      <c r="H1076" s="169"/>
      <c r="I1076" s="152"/>
      <c r="J1076" s="50"/>
      <c r="K1076" s="50"/>
      <c r="L1076" s="50"/>
      <c r="M1076" s="50"/>
      <c r="N1076" s="152"/>
      <c r="O1076" s="197"/>
      <c r="P1076" s="197"/>
      <c r="Q1076" s="197"/>
      <c r="R1076" s="197"/>
      <c r="S1076" s="197"/>
      <c r="T1076" s="197"/>
      <c r="U1076" s="197"/>
      <c r="V1076" s="197"/>
      <c r="W1076" s="197"/>
      <c r="X1076" s="197"/>
      <c r="Y1076" s="197"/>
      <c r="Z1076" s="197"/>
    </row>
    <row r="1077" ht="15.75" customHeight="1">
      <c r="A1077" s="180"/>
      <c r="B1077" s="197"/>
      <c r="C1077" s="197"/>
      <c r="D1077" s="197"/>
      <c r="E1077" s="197"/>
      <c r="F1077" s="197"/>
      <c r="G1077" s="197"/>
      <c r="H1077" s="169"/>
      <c r="I1077" s="152"/>
      <c r="J1077" s="50"/>
      <c r="K1077" s="50"/>
      <c r="L1077" s="50"/>
      <c r="M1077" s="50"/>
      <c r="N1077" s="152"/>
      <c r="O1077" s="197"/>
      <c r="P1077" s="197"/>
      <c r="Q1077" s="197"/>
      <c r="R1077" s="197"/>
      <c r="S1077" s="197"/>
      <c r="T1077" s="197"/>
      <c r="U1077" s="197"/>
      <c r="V1077" s="197"/>
      <c r="W1077" s="197"/>
      <c r="X1077" s="197"/>
      <c r="Y1077" s="197"/>
      <c r="Z1077" s="197"/>
    </row>
    <row r="1078" ht="15.75" customHeight="1">
      <c r="A1078" s="180"/>
      <c r="B1078" s="197"/>
      <c r="C1078" s="197"/>
      <c r="D1078" s="197"/>
      <c r="E1078" s="197"/>
      <c r="F1078" s="197"/>
      <c r="G1078" s="197"/>
      <c r="H1078" s="197"/>
      <c r="I1078" s="152"/>
      <c r="J1078" s="50"/>
      <c r="K1078" s="50"/>
      <c r="L1078" s="50"/>
      <c r="M1078" s="50"/>
      <c r="N1078" s="152"/>
      <c r="O1078" s="197"/>
      <c r="P1078" s="197"/>
      <c r="Q1078" s="197"/>
      <c r="R1078" s="197"/>
      <c r="S1078" s="197"/>
      <c r="T1078" s="197"/>
      <c r="U1078" s="197"/>
      <c r="V1078" s="197"/>
      <c r="W1078" s="197"/>
      <c r="X1078" s="197"/>
      <c r="Y1078" s="197"/>
      <c r="Z1078" s="197"/>
    </row>
    <row r="1079" ht="15.75" customHeight="1">
      <c r="A1079" s="180"/>
      <c r="B1079" s="197"/>
      <c r="C1079" s="197"/>
      <c r="D1079" s="197"/>
      <c r="E1079" s="197"/>
      <c r="F1079" s="197"/>
      <c r="G1079" s="197"/>
      <c r="H1079" s="169"/>
      <c r="I1079" s="152"/>
      <c r="J1079" s="50"/>
      <c r="K1079" s="50"/>
      <c r="L1079" s="50"/>
      <c r="M1079" s="50"/>
      <c r="N1079" s="152"/>
      <c r="O1079" s="197"/>
      <c r="P1079" s="197"/>
      <c r="Q1079" s="197"/>
      <c r="R1079" s="197"/>
      <c r="S1079" s="197"/>
      <c r="T1079" s="197"/>
      <c r="U1079" s="197"/>
      <c r="V1079" s="197"/>
      <c r="W1079" s="197"/>
      <c r="X1079" s="197"/>
      <c r="Y1079" s="197"/>
      <c r="Z1079" s="197"/>
    </row>
    <row r="1080" ht="15.75" customHeight="1">
      <c r="A1080" s="180"/>
      <c r="B1080" s="197"/>
      <c r="C1080" s="197"/>
      <c r="D1080" s="197"/>
      <c r="E1080" s="197"/>
      <c r="F1080" s="197"/>
      <c r="G1080" s="197"/>
      <c r="H1080" s="169"/>
      <c r="I1080" s="152"/>
      <c r="J1080" s="50"/>
      <c r="K1080" s="50"/>
      <c r="L1080" s="50"/>
      <c r="M1080" s="50"/>
      <c r="N1080" s="152"/>
      <c r="O1080" s="197"/>
      <c r="P1080" s="197"/>
      <c r="Q1080" s="197"/>
      <c r="R1080" s="197"/>
      <c r="S1080" s="197"/>
      <c r="T1080" s="197"/>
      <c r="U1080" s="197"/>
      <c r="V1080" s="197"/>
      <c r="W1080" s="197"/>
      <c r="X1080" s="197"/>
      <c r="Y1080" s="197"/>
      <c r="Z1080" s="197"/>
    </row>
    <row r="1081" ht="15.75" customHeight="1">
      <c r="A1081" s="180"/>
      <c r="B1081" s="197"/>
      <c r="C1081" s="197"/>
      <c r="D1081" s="197"/>
      <c r="E1081" s="197"/>
      <c r="F1081" s="197"/>
      <c r="G1081" s="197"/>
      <c r="H1081" s="169"/>
      <c r="I1081" s="152"/>
      <c r="J1081" s="50"/>
      <c r="K1081" s="50"/>
      <c r="L1081" s="50"/>
      <c r="M1081" s="50"/>
      <c r="N1081" s="152"/>
      <c r="O1081" s="197"/>
      <c r="P1081" s="197"/>
      <c r="Q1081" s="197"/>
      <c r="R1081" s="197"/>
      <c r="S1081" s="197"/>
      <c r="T1081" s="197"/>
      <c r="U1081" s="197"/>
      <c r="V1081" s="197"/>
      <c r="W1081" s="197"/>
      <c r="X1081" s="197"/>
      <c r="Y1081" s="197"/>
      <c r="Z1081" s="197"/>
    </row>
    <row r="1082" ht="15.75" customHeight="1">
      <c r="A1082" s="180"/>
      <c r="B1082" s="197"/>
      <c r="C1082" s="197"/>
      <c r="D1082" s="197"/>
      <c r="E1082" s="197"/>
      <c r="F1082" s="197"/>
      <c r="G1082" s="197"/>
      <c r="H1082" s="169"/>
      <c r="I1082" s="152"/>
      <c r="J1082" s="50"/>
      <c r="K1082" s="50"/>
      <c r="L1082" s="50"/>
      <c r="M1082" s="50"/>
      <c r="N1082" s="152"/>
      <c r="O1082" s="197"/>
      <c r="P1082" s="197"/>
      <c r="Q1082" s="197"/>
      <c r="R1082" s="197"/>
      <c r="S1082" s="197"/>
      <c r="T1082" s="197"/>
      <c r="U1082" s="197"/>
      <c r="V1082" s="197"/>
      <c r="W1082" s="197"/>
      <c r="X1082" s="197"/>
      <c r="Y1082" s="197"/>
      <c r="Z1082" s="197"/>
    </row>
    <row r="1083" ht="15.75" customHeight="1">
      <c r="A1083" s="180"/>
      <c r="B1083" s="197"/>
      <c r="C1083" s="197"/>
      <c r="D1083" s="197"/>
      <c r="E1083" s="197"/>
      <c r="F1083" s="197"/>
      <c r="G1083" s="197"/>
      <c r="H1083" s="169"/>
      <c r="I1083" s="152"/>
      <c r="J1083" s="50"/>
      <c r="K1083" s="50"/>
      <c r="L1083" s="50"/>
      <c r="M1083" s="50"/>
      <c r="N1083" s="152"/>
      <c r="O1083" s="197"/>
      <c r="P1083" s="197"/>
      <c r="Q1083" s="197"/>
      <c r="R1083" s="197"/>
      <c r="S1083" s="197"/>
      <c r="T1083" s="197"/>
      <c r="U1083" s="197"/>
      <c r="V1083" s="197"/>
      <c r="W1083" s="197"/>
      <c r="X1083" s="197"/>
      <c r="Y1083" s="197"/>
      <c r="Z1083" s="197"/>
    </row>
    <row r="1084" ht="15.75" customHeight="1">
      <c r="A1084" s="180"/>
      <c r="B1084" s="197"/>
      <c r="C1084" s="197"/>
      <c r="D1084" s="197"/>
      <c r="E1084" s="197"/>
      <c r="F1084" s="197"/>
      <c r="G1084" s="197"/>
      <c r="H1084" s="169"/>
      <c r="I1084" s="152"/>
      <c r="J1084" s="50"/>
      <c r="K1084" s="50"/>
      <c r="L1084" s="50"/>
      <c r="M1084" s="50"/>
      <c r="N1084" s="152"/>
      <c r="O1084" s="197"/>
      <c r="P1084" s="197"/>
      <c r="Q1084" s="197"/>
      <c r="R1084" s="197"/>
      <c r="S1084" s="197"/>
      <c r="T1084" s="197"/>
      <c r="U1084" s="197"/>
      <c r="V1084" s="197"/>
      <c r="W1084" s="197"/>
      <c r="X1084" s="197"/>
      <c r="Y1084" s="197"/>
      <c r="Z1084" s="197"/>
    </row>
    <row r="1085" ht="15.75" customHeight="1">
      <c r="A1085" s="180"/>
      <c r="B1085" s="197"/>
      <c r="C1085" s="197"/>
      <c r="D1085" s="197"/>
      <c r="E1085" s="197"/>
      <c r="F1085" s="197"/>
      <c r="G1085" s="197"/>
      <c r="H1085" s="169"/>
      <c r="I1085" s="152"/>
      <c r="J1085" s="50"/>
      <c r="K1085" s="50"/>
      <c r="L1085" s="50"/>
      <c r="M1085" s="50"/>
      <c r="N1085" s="152"/>
      <c r="O1085" s="197"/>
      <c r="P1085" s="197"/>
      <c r="Q1085" s="197"/>
      <c r="R1085" s="197"/>
      <c r="S1085" s="197"/>
      <c r="T1085" s="197"/>
      <c r="U1085" s="197"/>
      <c r="V1085" s="197"/>
      <c r="W1085" s="197"/>
      <c r="X1085" s="197"/>
      <c r="Y1085" s="197"/>
      <c r="Z1085" s="197"/>
    </row>
    <row r="1086" ht="15.75" customHeight="1">
      <c r="A1086" s="180"/>
      <c r="B1086" s="197"/>
      <c r="C1086" s="197"/>
      <c r="D1086" s="197"/>
      <c r="E1086" s="197"/>
      <c r="F1086" s="197"/>
      <c r="G1086" s="197"/>
      <c r="H1086" s="169"/>
      <c r="I1086" s="152"/>
      <c r="J1086" s="50"/>
      <c r="K1086" s="50"/>
      <c r="L1086" s="50"/>
      <c r="M1086" s="50"/>
      <c r="N1086" s="152"/>
      <c r="O1086" s="197"/>
      <c r="P1086" s="197"/>
      <c r="Q1086" s="197"/>
      <c r="R1086" s="197"/>
      <c r="S1086" s="197"/>
      <c r="T1086" s="197"/>
      <c r="U1086" s="197"/>
      <c r="V1086" s="197"/>
      <c r="W1086" s="197"/>
      <c r="X1086" s="197"/>
      <c r="Y1086" s="197"/>
      <c r="Z1086" s="197"/>
    </row>
    <row r="1087" ht="15.75" customHeight="1">
      <c r="A1087" s="180"/>
      <c r="B1087" s="197"/>
      <c r="C1087" s="197"/>
      <c r="D1087" s="197"/>
      <c r="E1087" s="197"/>
      <c r="F1087" s="197"/>
      <c r="G1087" s="197"/>
      <c r="H1087" s="169"/>
      <c r="I1087" s="152"/>
      <c r="J1087" s="50"/>
      <c r="K1087" s="50"/>
      <c r="L1087" s="50"/>
      <c r="M1087" s="50"/>
      <c r="N1087" s="152"/>
      <c r="O1087" s="197"/>
      <c r="P1087" s="197"/>
      <c r="Q1087" s="197"/>
      <c r="R1087" s="197"/>
      <c r="S1087" s="197"/>
      <c r="T1087" s="197"/>
      <c r="U1087" s="197"/>
      <c r="V1087" s="197"/>
      <c r="W1087" s="197"/>
      <c r="X1087" s="197"/>
      <c r="Y1087" s="197"/>
      <c r="Z1087" s="197"/>
    </row>
    <row r="1088" ht="15.75" customHeight="1">
      <c r="A1088" s="180"/>
      <c r="B1088" s="197"/>
      <c r="C1088" s="197"/>
      <c r="D1088" s="197"/>
      <c r="E1088" s="197"/>
      <c r="F1088" s="197"/>
      <c r="G1088" s="197"/>
      <c r="H1088" s="169"/>
      <c r="I1088" s="152"/>
      <c r="J1088" s="50"/>
      <c r="K1088" s="50"/>
      <c r="L1088" s="50"/>
      <c r="M1088" s="50"/>
      <c r="N1088" s="152"/>
      <c r="O1088" s="197"/>
      <c r="P1088" s="197"/>
      <c r="Q1088" s="197"/>
      <c r="R1088" s="197"/>
      <c r="S1088" s="197"/>
      <c r="T1088" s="197"/>
      <c r="U1088" s="197"/>
      <c r="V1088" s="197"/>
      <c r="W1088" s="197"/>
      <c r="X1088" s="197"/>
      <c r="Y1088" s="197"/>
      <c r="Z1088" s="197"/>
    </row>
    <row r="1089" ht="15.75" customHeight="1">
      <c r="A1089" s="180"/>
      <c r="B1089" s="197"/>
      <c r="C1089" s="197"/>
      <c r="D1089" s="197"/>
      <c r="E1089" s="197"/>
      <c r="F1089" s="197"/>
      <c r="G1089" s="197"/>
      <c r="H1089" s="169"/>
      <c r="I1089" s="152"/>
      <c r="J1089" s="50"/>
      <c r="K1089" s="50"/>
      <c r="L1089" s="50"/>
      <c r="M1089" s="50"/>
      <c r="N1089" s="152"/>
      <c r="O1089" s="197"/>
      <c r="P1089" s="197"/>
      <c r="Q1089" s="197"/>
      <c r="R1089" s="197"/>
      <c r="S1089" s="197"/>
      <c r="T1089" s="197"/>
      <c r="U1089" s="197"/>
      <c r="V1089" s="197"/>
      <c r="W1089" s="197"/>
      <c r="X1089" s="197"/>
      <c r="Y1089" s="197"/>
      <c r="Z1089" s="197"/>
    </row>
    <row r="1090" ht="15.75" customHeight="1">
      <c r="A1090" s="180"/>
      <c r="B1090" s="197"/>
      <c r="C1090" s="197"/>
      <c r="D1090" s="197"/>
      <c r="E1090" s="197"/>
      <c r="F1090" s="197"/>
      <c r="G1090" s="197"/>
      <c r="H1090" s="169"/>
      <c r="I1090" s="152"/>
      <c r="J1090" s="50"/>
      <c r="K1090" s="50"/>
      <c r="L1090" s="50"/>
      <c r="M1090" s="50"/>
      <c r="N1090" s="152"/>
      <c r="O1090" s="197"/>
      <c r="P1090" s="197"/>
      <c r="Q1090" s="197"/>
      <c r="R1090" s="197"/>
      <c r="S1090" s="197"/>
      <c r="T1090" s="197"/>
      <c r="U1090" s="197"/>
      <c r="V1090" s="197"/>
      <c r="W1090" s="197"/>
      <c r="X1090" s="197"/>
      <c r="Y1090" s="197"/>
      <c r="Z1090" s="197"/>
    </row>
    <row r="1091" ht="15.75" customHeight="1">
      <c r="A1091" s="180"/>
      <c r="B1091" s="197"/>
      <c r="C1091" s="197"/>
      <c r="D1091" s="197"/>
      <c r="E1091" s="197"/>
      <c r="F1091" s="197"/>
      <c r="G1091" s="197"/>
      <c r="H1091" s="169"/>
      <c r="I1091" s="152"/>
      <c r="J1091" s="50"/>
      <c r="K1091" s="50"/>
      <c r="L1091" s="50"/>
      <c r="M1091" s="50"/>
      <c r="N1091" s="152"/>
      <c r="O1091" s="197"/>
      <c r="P1091" s="197"/>
      <c r="Q1091" s="197"/>
      <c r="R1091" s="197"/>
      <c r="S1091" s="197"/>
      <c r="T1091" s="197"/>
      <c r="U1091" s="197"/>
      <c r="V1091" s="197"/>
      <c r="W1091" s="197"/>
      <c r="X1091" s="197"/>
      <c r="Y1091" s="197"/>
      <c r="Z1091" s="197"/>
    </row>
    <row r="1092" ht="15.75" customHeight="1">
      <c r="A1092" s="180"/>
      <c r="B1092" s="197"/>
      <c r="C1092" s="197"/>
      <c r="D1092" s="197"/>
      <c r="E1092" s="197"/>
      <c r="F1092" s="197"/>
      <c r="G1092" s="197"/>
      <c r="H1092" s="169"/>
      <c r="I1092" s="152"/>
      <c r="J1092" s="50"/>
      <c r="K1092" s="50"/>
      <c r="L1092" s="50"/>
      <c r="M1092" s="50"/>
      <c r="N1092" s="152"/>
      <c r="O1092" s="197"/>
      <c r="P1092" s="197"/>
      <c r="Q1092" s="197"/>
      <c r="R1092" s="197"/>
      <c r="S1092" s="197"/>
      <c r="T1092" s="197"/>
      <c r="U1092" s="197"/>
      <c r="V1092" s="197"/>
      <c r="W1092" s="197"/>
      <c r="X1092" s="197"/>
      <c r="Y1092" s="197"/>
      <c r="Z1092" s="197"/>
    </row>
    <row r="1093" ht="15.75" customHeight="1">
      <c r="A1093" s="180"/>
      <c r="B1093" s="197"/>
      <c r="C1093" s="197"/>
      <c r="D1093" s="197"/>
      <c r="E1093" s="197"/>
      <c r="F1093" s="197"/>
      <c r="G1093" s="197"/>
      <c r="H1093" s="169"/>
      <c r="I1093" s="152"/>
      <c r="J1093" s="50"/>
      <c r="K1093" s="50"/>
      <c r="L1093" s="50"/>
      <c r="M1093" s="50"/>
      <c r="N1093" s="152"/>
      <c r="O1093" s="197"/>
      <c r="P1093" s="197"/>
      <c r="Q1093" s="197"/>
      <c r="R1093" s="197"/>
      <c r="S1093" s="197"/>
      <c r="T1093" s="197"/>
      <c r="U1093" s="197"/>
      <c r="V1093" s="197"/>
      <c r="W1093" s="197"/>
      <c r="X1093" s="197"/>
      <c r="Y1093" s="197"/>
      <c r="Z1093" s="197"/>
    </row>
    <row r="1094" ht="15.75" customHeight="1">
      <c r="A1094" s="180"/>
      <c r="B1094" s="197"/>
      <c r="C1094" s="197"/>
      <c r="D1094" s="197"/>
      <c r="E1094" s="197"/>
      <c r="F1094" s="197"/>
      <c r="G1094" s="197"/>
      <c r="H1094" s="169"/>
      <c r="I1094" s="152"/>
      <c r="J1094" s="50"/>
      <c r="K1094" s="50"/>
      <c r="L1094" s="50"/>
      <c r="M1094" s="50"/>
      <c r="N1094" s="152"/>
      <c r="O1094" s="197"/>
      <c r="P1094" s="197"/>
      <c r="Q1094" s="197"/>
      <c r="R1094" s="197"/>
      <c r="S1094" s="197"/>
      <c r="T1094" s="197"/>
      <c r="U1094" s="197"/>
      <c r="V1094" s="197"/>
      <c r="W1094" s="197"/>
      <c r="X1094" s="197"/>
      <c r="Y1094" s="197"/>
      <c r="Z1094" s="197"/>
    </row>
    <row r="1095" ht="15.75" customHeight="1">
      <c r="A1095" s="180"/>
      <c r="B1095" s="197"/>
      <c r="C1095" s="197"/>
      <c r="D1095" s="197"/>
      <c r="E1095" s="197"/>
      <c r="F1095" s="197"/>
      <c r="G1095" s="197"/>
      <c r="H1095" s="169"/>
      <c r="I1095" s="152"/>
      <c r="J1095" s="50"/>
      <c r="K1095" s="50"/>
      <c r="L1095" s="50"/>
      <c r="M1095" s="50"/>
      <c r="N1095" s="152"/>
      <c r="O1095" s="197"/>
      <c r="P1095" s="197"/>
      <c r="Q1095" s="197"/>
      <c r="R1095" s="197"/>
      <c r="S1095" s="197"/>
      <c r="T1095" s="197"/>
      <c r="U1095" s="197"/>
      <c r="V1095" s="197"/>
      <c r="W1095" s="197"/>
      <c r="X1095" s="197"/>
      <c r="Y1095" s="197"/>
      <c r="Z1095" s="197"/>
    </row>
    <row r="1096" ht="15.75" customHeight="1">
      <c r="A1096" s="180"/>
      <c r="B1096" s="197"/>
      <c r="C1096" s="197"/>
      <c r="D1096" s="197"/>
      <c r="E1096" s="197"/>
      <c r="F1096" s="197"/>
      <c r="G1096" s="197"/>
      <c r="H1096" s="169"/>
      <c r="I1096" s="152"/>
      <c r="J1096" s="50"/>
      <c r="K1096" s="50"/>
      <c r="L1096" s="50"/>
      <c r="M1096" s="50"/>
      <c r="N1096" s="152"/>
      <c r="O1096" s="197"/>
      <c r="P1096" s="197"/>
      <c r="Q1096" s="197"/>
      <c r="R1096" s="197"/>
      <c r="S1096" s="197"/>
      <c r="T1096" s="197"/>
      <c r="U1096" s="197"/>
      <c r="V1096" s="197"/>
      <c r="W1096" s="197"/>
      <c r="X1096" s="197"/>
      <c r="Y1096" s="197"/>
      <c r="Z1096" s="197"/>
    </row>
    <row r="1097" ht="15.75" customHeight="1">
      <c r="A1097" s="180"/>
      <c r="B1097" s="197"/>
      <c r="C1097" s="197"/>
      <c r="D1097" s="197"/>
      <c r="E1097" s="197"/>
      <c r="F1097" s="197"/>
      <c r="G1097" s="197"/>
      <c r="H1097" s="169"/>
      <c r="I1097" s="152"/>
      <c r="J1097" s="50"/>
      <c r="K1097" s="50"/>
      <c r="L1097" s="50"/>
      <c r="M1097" s="50"/>
      <c r="N1097" s="152"/>
      <c r="O1097" s="197"/>
      <c r="P1097" s="197"/>
      <c r="Q1097" s="197"/>
      <c r="R1097" s="197"/>
      <c r="S1097" s="197"/>
      <c r="T1097" s="197"/>
      <c r="U1097" s="197"/>
      <c r="V1097" s="197"/>
      <c r="W1097" s="197"/>
      <c r="X1097" s="197"/>
      <c r="Y1097" s="197"/>
      <c r="Z1097" s="197"/>
    </row>
    <row r="1098" ht="15.75" customHeight="1">
      <c r="A1098" s="180"/>
      <c r="B1098" s="197"/>
      <c r="C1098" s="197"/>
      <c r="D1098" s="197"/>
      <c r="E1098" s="197"/>
      <c r="F1098" s="197"/>
      <c r="G1098" s="197"/>
      <c r="H1098" s="169"/>
      <c r="I1098" s="152"/>
      <c r="J1098" s="50"/>
      <c r="K1098" s="50"/>
      <c r="L1098" s="50"/>
      <c r="M1098" s="50"/>
      <c r="N1098" s="152"/>
      <c r="O1098" s="197"/>
      <c r="P1098" s="197"/>
      <c r="Q1098" s="197"/>
      <c r="R1098" s="197"/>
      <c r="S1098" s="197"/>
      <c r="T1098" s="197"/>
      <c r="U1098" s="197"/>
      <c r="V1098" s="197"/>
      <c r="W1098" s="197"/>
      <c r="X1098" s="197"/>
      <c r="Y1098" s="197"/>
      <c r="Z1098" s="197"/>
    </row>
    <row r="1099" ht="15.75" customHeight="1">
      <c r="A1099" s="180"/>
      <c r="B1099" s="197"/>
      <c r="C1099" s="197"/>
      <c r="D1099" s="197"/>
      <c r="E1099" s="197"/>
      <c r="F1099" s="197"/>
      <c r="G1099" s="197"/>
      <c r="H1099" s="169"/>
      <c r="I1099" s="152"/>
      <c r="J1099" s="50"/>
      <c r="K1099" s="50"/>
      <c r="L1099" s="50"/>
      <c r="M1099" s="50"/>
      <c r="N1099" s="152"/>
      <c r="O1099" s="197"/>
      <c r="P1099" s="197"/>
      <c r="Q1099" s="197"/>
      <c r="R1099" s="197"/>
      <c r="S1099" s="197"/>
      <c r="T1099" s="197"/>
      <c r="U1099" s="197"/>
      <c r="V1099" s="197"/>
      <c r="W1099" s="197"/>
      <c r="X1099" s="197"/>
      <c r="Y1099" s="197"/>
      <c r="Z1099" s="197"/>
    </row>
    <row r="1100" ht="15.75" customHeight="1">
      <c r="A1100" s="180"/>
      <c r="B1100" s="197"/>
      <c r="C1100" s="197"/>
      <c r="D1100" s="197"/>
      <c r="E1100" s="197"/>
      <c r="F1100" s="197"/>
      <c r="G1100" s="197"/>
      <c r="H1100" s="169"/>
      <c r="I1100" s="152"/>
      <c r="J1100" s="50"/>
      <c r="K1100" s="50"/>
      <c r="L1100" s="50"/>
      <c r="M1100" s="50"/>
      <c r="N1100" s="152"/>
      <c r="O1100" s="197"/>
      <c r="P1100" s="197"/>
      <c r="Q1100" s="197"/>
      <c r="R1100" s="197"/>
      <c r="S1100" s="197"/>
      <c r="T1100" s="197"/>
      <c r="U1100" s="197"/>
      <c r="V1100" s="197"/>
      <c r="W1100" s="197"/>
      <c r="X1100" s="197"/>
      <c r="Y1100" s="197"/>
      <c r="Z1100" s="197"/>
    </row>
    <row r="1101" ht="15.75" customHeight="1">
      <c r="A1101" s="180"/>
      <c r="B1101" s="197"/>
      <c r="C1101" s="197"/>
      <c r="D1101" s="197"/>
      <c r="E1101" s="197"/>
      <c r="F1101" s="197"/>
      <c r="G1101" s="197"/>
      <c r="H1101" s="169"/>
      <c r="I1101" s="152"/>
      <c r="J1101" s="50"/>
      <c r="K1101" s="50"/>
      <c r="L1101" s="50"/>
      <c r="M1101" s="50"/>
      <c r="N1101" s="152"/>
      <c r="O1101" s="197"/>
      <c r="P1101" s="197"/>
      <c r="Q1101" s="197"/>
      <c r="R1101" s="197"/>
      <c r="S1101" s="197"/>
      <c r="T1101" s="197"/>
      <c r="U1101" s="197"/>
      <c r="V1101" s="197"/>
      <c r="W1101" s="197"/>
      <c r="X1101" s="197"/>
      <c r="Y1101" s="197"/>
      <c r="Z1101" s="197"/>
    </row>
    <row r="1102" ht="15.75" customHeight="1">
      <c r="A1102" s="180"/>
      <c r="B1102" s="197"/>
      <c r="C1102" s="197"/>
      <c r="D1102" s="197"/>
      <c r="E1102" s="197"/>
      <c r="F1102" s="197"/>
      <c r="G1102" s="197"/>
      <c r="H1102" s="169"/>
      <c r="I1102" s="152"/>
      <c r="J1102" s="50"/>
      <c r="K1102" s="50"/>
      <c r="L1102" s="50"/>
      <c r="M1102" s="50"/>
      <c r="N1102" s="152"/>
      <c r="O1102" s="197"/>
      <c r="P1102" s="197"/>
      <c r="Q1102" s="197"/>
      <c r="R1102" s="197"/>
      <c r="S1102" s="197"/>
      <c r="T1102" s="197"/>
      <c r="U1102" s="197"/>
      <c r="V1102" s="197"/>
      <c r="W1102" s="197"/>
      <c r="X1102" s="197"/>
      <c r="Y1102" s="197"/>
      <c r="Z1102" s="197"/>
    </row>
    <row r="1103" ht="15.75" customHeight="1">
      <c r="A1103" s="180"/>
      <c r="B1103" s="197"/>
      <c r="C1103" s="197"/>
      <c r="D1103" s="197"/>
      <c r="E1103" s="197"/>
      <c r="F1103" s="197"/>
      <c r="G1103" s="197"/>
      <c r="H1103" s="169"/>
      <c r="I1103" s="152"/>
      <c r="J1103" s="50"/>
      <c r="K1103" s="50"/>
      <c r="L1103" s="50"/>
      <c r="M1103" s="50"/>
      <c r="N1103" s="152"/>
      <c r="O1103" s="197"/>
      <c r="P1103" s="197"/>
      <c r="Q1103" s="197"/>
      <c r="R1103" s="197"/>
      <c r="S1103" s="197"/>
      <c r="T1103" s="197"/>
      <c r="U1103" s="197"/>
      <c r="V1103" s="197"/>
      <c r="W1103" s="197"/>
      <c r="X1103" s="197"/>
      <c r="Y1103" s="197"/>
      <c r="Z1103" s="197"/>
    </row>
    <row r="1104" ht="15.75" customHeight="1">
      <c r="A1104" s="180"/>
      <c r="B1104" s="197"/>
      <c r="C1104" s="197"/>
      <c r="D1104" s="197"/>
      <c r="E1104" s="197"/>
      <c r="F1104" s="197"/>
      <c r="G1104" s="197"/>
      <c r="H1104" s="169"/>
      <c r="I1104" s="152"/>
      <c r="J1104" s="50"/>
      <c r="K1104" s="50"/>
      <c r="L1104" s="50"/>
      <c r="M1104" s="50"/>
      <c r="N1104" s="152"/>
      <c r="O1104" s="197"/>
      <c r="P1104" s="197"/>
      <c r="Q1104" s="197"/>
      <c r="R1104" s="197"/>
      <c r="S1104" s="197"/>
      <c r="T1104" s="197"/>
      <c r="U1104" s="197"/>
      <c r="V1104" s="197"/>
      <c r="W1104" s="197"/>
      <c r="X1104" s="197"/>
      <c r="Y1104" s="197"/>
      <c r="Z1104" s="197"/>
    </row>
    <row r="1105" ht="15.75" customHeight="1">
      <c r="A1105" s="180"/>
      <c r="B1105" s="197"/>
      <c r="C1105" s="197"/>
      <c r="D1105" s="197"/>
      <c r="E1105" s="197"/>
      <c r="F1105" s="197"/>
      <c r="G1105" s="197"/>
      <c r="H1105" s="169"/>
      <c r="I1105" s="152"/>
      <c r="J1105" s="50"/>
      <c r="K1105" s="50"/>
      <c r="L1105" s="50"/>
      <c r="M1105" s="50"/>
      <c r="N1105" s="152"/>
      <c r="O1105" s="197"/>
      <c r="P1105" s="197"/>
      <c r="Q1105" s="197"/>
      <c r="R1105" s="197"/>
      <c r="S1105" s="197"/>
      <c r="T1105" s="197"/>
      <c r="U1105" s="197"/>
      <c r="V1105" s="197"/>
      <c r="W1105" s="197"/>
      <c r="X1105" s="197"/>
      <c r="Y1105" s="197"/>
      <c r="Z1105" s="197"/>
    </row>
    <row r="1106" ht="15.75" customHeight="1">
      <c r="A1106" s="180"/>
      <c r="B1106" s="197"/>
      <c r="C1106" s="197"/>
      <c r="D1106" s="197"/>
      <c r="E1106" s="197"/>
      <c r="F1106" s="197"/>
      <c r="G1106" s="197"/>
      <c r="H1106" s="169"/>
      <c r="I1106" s="152"/>
      <c r="J1106" s="50"/>
      <c r="K1106" s="50"/>
      <c r="L1106" s="50"/>
      <c r="M1106" s="50"/>
      <c r="N1106" s="152"/>
      <c r="O1106" s="197"/>
      <c r="P1106" s="197"/>
      <c r="Q1106" s="197"/>
      <c r="R1106" s="197"/>
      <c r="S1106" s="197"/>
      <c r="T1106" s="197"/>
      <c r="U1106" s="197"/>
      <c r="V1106" s="197"/>
      <c r="W1106" s="197"/>
      <c r="X1106" s="197"/>
      <c r="Y1106" s="197"/>
      <c r="Z1106" s="197"/>
    </row>
    <row r="1107" ht="15.75" customHeight="1">
      <c r="A1107" s="180"/>
      <c r="B1107" s="197"/>
      <c r="C1107" s="197"/>
      <c r="D1107" s="197"/>
      <c r="E1107" s="197"/>
      <c r="F1107" s="197"/>
      <c r="G1107" s="197"/>
      <c r="H1107" s="169"/>
      <c r="I1107" s="152"/>
      <c r="J1107" s="50"/>
      <c r="K1107" s="50"/>
      <c r="L1107" s="50"/>
      <c r="M1107" s="50"/>
      <c r="N1107" s="152"/>
      <c r="O1107" s="197"/>
      <c r="P1107" s="197"/>
      <c r="Q1107" s="197"/>
      <c r="R1107" s="197"/>
      <c r="S1107" s="197"/>
      <c r="T1107" s="197"/>
      <c r="U1107" s="197"/>
      <c r="V1107" s="197"/>
      <c r="W1107" s="197"/>
      <c r="X1107" s="197"/>
      <c r="Y1107" s="197"/>
      <c r="Z1107" s="197"/>
    </row>
    <row r="1108" ht="15.75" customHeight="1">
      <c r="A1108" s="180"/>
      <c r="B1108" s="197"/>
      <c r="C1108" s="197"/>
      <c r="D1108" s="197"/>
      <c r="E1108" s="197"/>
      <c r="F1108" s="197"/>
      <c r="G1108" s="197"/>
      <c r="H1108" s="169"/>
      <c r="I1108" s="152"/>
      <c r="J1108" s="50"/>
      <c r="K1108" s="50"/>
      <c r="L1108" s="50"/>
      <c r="M1108" s="50"/>
      <c r="N1108" s="152"/>
      <c r="O1108" s="197"/>
      <c r="P1108" s="197"/>
      <c r="Q1108" s="197"/>
      <c r="R1108" s="197"/>
      <c r="S1108" s="197"/>
      <c r="T1108" s="197"/>
      <c r="U1108" s="197"/>
      <c r="V1108" s="197"/>
      <c r="W1108" s="197"/>
      <c r="X1108" s="197"/>
      <c r="Y1108" s="197"/>
      <c r="Z1108" s="197"/>
    </row>
    <row r="1109" ht="15.75" customHeight="1">
      <c r="A1109" s="180"/>
      <c r="B1109" s="197"/>
      <c r="C1109" s="197"/>
      <c r="D1109" s="197"/>
      <c r="E1109" s="197"/>
      <c r="F1109" s="197"/>
      <c r="G1109" s="197"/>
      <c r="H1109" s="169"/>
      <c r="I1109" s="152"/>
      <c r="J1109" s="50"/>
      <c r="K1109" s="50"/>
      <c r="L1109" s="50"/>
      <c r="M1109" s="50"/>
      <c r="N1109" s="152"/>
      <c r="O1109" s="197"/>
      <c r="P1109" s="197"/>
      <c r="Q1109" s="197"/>
      <c r="R1109" s="197"/>
      <c r="S1109" s="197"/>
      <c r="T1109" s="197"/>
      <c r="U1109" s="197"/>
      <c r="V1109" s="197"/>
      <c r="W1109" s="197"/>
      <c r="X1109" s="197"/>
      <c r="Y1109" s="197"/>
      <c r="Z1109" s="197"/>
    </row>
    <row r="1110" ht="15.75" customHeight="1">
      <c r="A1110" s="180"/>
      <c r="B1110" s="197"/>
      <c r="C1110" s="197"/>
      <c r="D1110" s="197"/>
      <c r="E1110" s="197"/>
      <c r="F1110" s="197"/>
      <c r="G1110" s="197"/>
      <c r="H1110" s="169"/>
      <c r="I1110" s="152"/>
      <c r="J1110" s="50"/>
      <c r="K1110" s="50"/>
      <c r="L1110" s="50"/>
      <c r="M1110" s="50"/>
      <c r="N1110" s="152"/>
      <c r="O1110" s="197"/>
      <c r="P1110" s="197"/>
      <c r="Q1110" s="197"/>
      <c r="R1110" s="197"/>
      <c r="S1110" s="197"/>
      <c r="T1110" s="197"/>
      <c r="U1110" s="197"/>
      <c r="V1110" s="197"/>
      <c r="W1110" s="197"/>
      <c r="X1110" s="197"/>
      <c r="Y1110" s="197"/>
      <c r="Z1110" s="197"/>
    </row>
    <row r="1111" ht="15.75" customHeight="1">
      <c r="A1111" s="180"/>
      <c r="B1111" s="197"/>
      <c r="C1111" s="197"/>
      <c r="D1111" s="197"/>
      <c r="E1111" s="197"/>
      <c r="F1111" s="197"/>
      <c r="G1111" s="197"/>
      <c r="H1111" s="169"/>
      <c r="I1111" s="152"/>
      <c r="J1111" s="50"/>
      <c r="K1111" s="50"/>
      <c r="L1111" s="50"/>
      <c r="M1111" s="50"/>
      <c r="N1111" s="152"/>
      <c r="O1111" s="197"/>
      <c r="P1111" s="197"/>
      <c r="Q1111" s="197"/>
      <c r="R1111" s="197"/>
      <c r="S1111" s="197"/>
      <c r="T1111" s="197"/>
      <c r="U1111" s="197"/>
      <c r="V1111" s="197"/>
      <c r="W1111" s="197"/>
      <c r="X1111" s="197"/>
      <c r="Y1111" s="197"/>
      <c r="Z1111" s="197"/>
    </row>
    <row r="1112" ht="15.75" customHeight="1">
      <c r="A1112" s="180"/>
      <c r="B1112" s="197"/>
      <c r="C1112" s="197"/>
      <c r="D1112" s="197"/>
      <c r="E1112" s="197"/>
      <c r="F1112" s="197"/>
      <c r="G1112" s="197"/>
      <c r="H1112" s="169"/>
      <c r="I1112" s="152"/>
      <c r="J1112" s="50"/>
      <c r="K1112" s="50"/>
      <c r="L1112" s="50"/>
      <c r="M1112" s="50"/>
      <c r="N1112" s="152"/>
      <c r="O1112" s="197"/>
      <c r="P1112" s="197"/>
      <c r="Q1112" s="197"/>
      <c r="R1112" s="197"/>
      <c r="S1112" s="197"/>
      <c r="T1112" s="197"/>
      <c r="U1112" s="197"/>
      <c r="V1112" s="197"/>
      <c r="W1112" s="197"/>
      <c r="X1112" s="197"/>
      <c r="Y1112" s="197"/>
      <c r="Z1112" s="197"/>
    </row>
    <row r="1113" ht="15.75" customHeight="1">
      <c r="A1113" s="180"/>
      <c r="B1113" s="197"/>
      <c r="C1113" s="197"/>
      <c r="D1113" s="197"/>
      <c r="E1113" s="197"/>
      <c r="F1113" s="197"/>
      <c r="G1113" s="197"/>
      <c r="H1113" s="169"/>
      <c r="I1113" s="152"/>
      <c r="J1113" s="50"/>
      <c r="K1113" s="50"/>
      <c r="L1113" s="50"/>
      <c r="M1113" s="50"/>
      <c r="N1113" s="152"/>
      <c r="O1113" s="197"/>
      <c r="P1113" s="197"/>
      <c r="Q1113" s="197"/>
      <c r="R1113" s="197"/>
      <c r="S1113" s="197"/>
      <c r="T1113" s="197"/>
      <c r="U1113" s="197"/>
      <c r="V1113" s="197"/>
      <c r="W1113" s="197"/>
      <c r="X1113" s="197"/>
      <c r="Y1113" s="197"/>
      <c r="Z1113" s="197"/>
    </row>
    <row r="1114" ht="15.75" customHeight="1">
      <c r="A1114" s="180"/>
      <c r="B1114" s="197"/>
      <c r="C1114" s="197"/>
      <c r="D1114" s="197"/>
      <c r="E1114" s="197"/>
      <c r="F1114" s="197"/>
      <c r="G1114" s="197"/>
      <c r="H1114" s="169"/>
      <c r="I1114" s="152"/>
      <c r="J1114" s="50"/>
      <c r="K1114" s="50"/>
      <c r="L1114" s="50"/>
      <c r="M1114" s="50"/>
      <c r="N1114" s="152"/>
      <c r="O1114" s="197"/>
      <c r="P1114" s="197"/>
      <c r="Q1114" s="197"/>
      <c r="R1114" s="197"/>
      <c r="S1114" s="197"/>
      <c r="T1114" s="197"/>
      <c r="U1114" s="197"/>
      <c r="V1114" s="197"/>
      <c r="W1114" s="197"/>
      <c r="X1114" s="197"/>
      <c r="Y1114" s="197"/>
      <c r="Z1114" s="197"/>
    </row>
    <row r="1115" ht="15.75" customHeight="1">
      <c r="A1115" s="180"/>
      <c r="B1115" s="197"/>
      <c r="C1115" s="197"/>
      <c r="D1115" s="197"/>
      <c r="E1115" s="197"/>
      <c r="F1115" s="197"/>
      <c r="G1115" s="197"/>
      <c r="H1115" s="169"/>
      <c r="I1115" s="152"/>
      <c r="J1115" s="50"/>
      <c r="K1115" s="50"/>
      <c r="L1115" s="50"/>
      <c r="M1115" s="50"/>
      <c r="N1115" s="152"/>
      <c r="O1115" s="197"/>
      <c r="P1115" s="197"/>
      <c r="Q1115" s="197"/>
      <c r="R1115" s="197"/>
      <c r="S1115" s="197"/>
      <c r="T1115" s="197"/>
      <c r="U1115" s="197"/>
      <c r="V1115" s="197"/>
      <c r="W1115" s="197"/>
      <c r="X1115" s="197"/>
      <c r="Y1115" s="197"/>
      <c r="Z1115" s="197"/>
    </row>
    <row r="1116" ht="15.75" customHeight="1">
      <c r="A1116" s="180"/>
      <c r="B1116" s="197"/>
      <c r="C1116" s="197"/>
      <c r="D1116" s="197"/>
      <c r="E1116" s="197"/>
      <c r="F1116" s="197"/>
      <c r="G1116" s="197"/>
      <c r="H1116" s="169"/>
      <c r="I1116" s="152"/>
      <c r="J1116" s="50"/>
      <c r="K1116" s="50"/>
      <c r="L1116" s="50"/>
      <c r="M1116" s="50"/>
      <c r="N1116" s="152"/>
      <c r="O1116" s="197"/>
      <c r="P1116" s="197"/>
      <c r="Q1116" s="197"/>
      <c r="R1116" s="197"/>
      <c r="S1116" s="197"/>
      <c r="T1116" s="197"/>
      <c r="U1116" s="197"/>
      <c r="V1116" s="197"/>
      <c r="W1116" s="197"/>
      <c r="X1116" s="197"/>
      <c r="Y1116" s="197"/>
      <c r="Z1116" s="197"/>
    </row>
    <row r="1117" ht="15.75" customHeight="1">
      <c r="A1117" s="180"/>
      <c r="B1117" s="197"/>
      <c r="C1117" s="197"/>
      <c r="D1117" s="197"/>
      <c r="E1117" s="197"/>
      <c r="F1117" s="197"/>
      <c r="G1117" s="197"/>
      <c r="H1117" s="169"/>
      <c r="I1117" s="152"/>
      <c r="J1117" s="50"/>
      <c r="K1117" s="50"/>
      <c r="L1117" s="50"/>
      <c r="M1117" s="50"/>
      <c r="N1117" s="152"/>
      <c r="O1117" s="197"/>
      <c r="P1117" s="197"/>
      <c r="Q1117" s="197"/>
      <c r="R1117" s="197"/>
      <c r="S1117" s="197"/>
      <c r="T1117" s="197"/>
      <c r="U1117" s="197"/>
      <c r="V1117" s="197"/>
      <c r="W1117" s="197"/>
      <c r="X1117" s="197"/>
      <c r="Y1117" s="197"/>
      <c r="Z1117" s="197"/>
    </row>
    <row r="1118" ht="15.75" customHeight="1">
      <c r="A1118" s="180"/>
      <c r="B1118" s="197"/>
      <c r="C1118" s="197"/>
      <c r="D1118" s="197"/>
      <c r="E1118" s="197"/>
      <c r="F1118" s="197"/>
      <c r="G1118" s="197"/>
      <c r="H1118" s="169"/>
      <c r="I1118" s="152"/>
      <c r="J1118" s="50"/>
      <c r="K1118" s="50"/>
      <c r="L1118" s="50"/>
      <c r="M1118" s="50"/>
      <c r="N1118" s="152"/>
      <c r="O1118" s="197"/>
      <c r="P1118" s="197"/>
      <c r="Q1118" s="197"/>
      <c r="R1118" s="197"/>
      <c r="S1118" s="197"/>
      <c r="T1118" s="197"/>
      <c r="U1118" s="197"/>
      <c r="V1118" s="197"/>
      <c r="W1118" s="197"/>
      <c r="X1118" s="197"/>
      <c r="Y1118" s="197"/>
      <c r="Z1118" s="197"/>
    </row>
    <row r="1119" ht="15.75" customHeight="1">
      <c r="A1119" s="180"/>
      <c r="B1119" s="197"/>
      <c r="C1119" s="197"/>
      <c r="D1119" s="197"/>
      <c r="E1119" s="197"/>
      <c r="F1119" s="197"/>
      <c r="G1119" s="197"/>
      <c r="H1119" s="169"/>
      <c r="I1119" s="152"/>
      <c r="J1119" s="50"/>
      <c r="K1119" s="50"/>
      <c r="L1119" s="50"/>
      <c r="M1119" s="50"/>
      <c r="N1119" s="152"/>
      <c r="O1119" s="197"/>
      <c r="P1119" s="197"/>
      <c r="Q1119" s="197"/>
      <c r="R1119" s="197"/>
      <c r="S1119" s="197"/>
      <c r="T1119" s="197"/>
      <c r="U1119" s="197"/>
      <c r="V1119" s="197"/>
      <c r="W1119" s="197"/>
      <c r="X1119" s="197"/>
      <c r="Y1119" s="197"/>
      <c r="Z1119" s="197"/>
    </row>
    <row r="1120" ht="15.75" customHeight="1">
      <c r="A1120" s="180"/>
      <c r="B1120" s="197"/>
      <c r="C1120" s="197"/>
      <c r="D1120" s="197"/>
      <c r="E1120" s="197"/>
      <c r="F1120" s="197"/>
      <c r="G1120" s="197"/>
      <c r="H1120" s="169"/>
      <c r="I1120" s="152"/>
      <c r="J1120" s="50"/>
      <c r="K1120" s="50"/>
      <c r="L1120" s="50"/>
      <c r="M1120" s="50"/>
      <c r="N1120" s="152"/>
      <c r="O1120" s="197"/>
      <c r="P1120" s="197"/>
      <c r="Q1120" s="197"/>
      <c r="R1120" s="197"/>
      <c r="S1120" s="197"/>
      <c r="T1120" s="197"/>
      <c r="U1120" s="197"/>
      <c r="V1120" s="197"/>
      <c r="W1120" s="197"/>
      <c r="X1120" s="197"/>
      <c r="Y1120" s="197"/>
      <c r="Z1120" s="197"/>
    </row>
    <row r="1121" ht="15.75" customHeight="1">
      <c r="A1121" s="180"/>
      <c r="B1121" s="197"/>
      <c r="C1121" s="197"/>
      <c r="D1121" s="197"/>
      <c r="E1121" s="197"/>
      <c r="F1121" s="197"/>
      <c r="G1121" s="197"/>
      <c r="H1121" s="169"/>
      <c r="I1121" s="152"/>
      <c r="J1121" s="50"/>
      <c r="K1121" s="50"/>
      <c r="L1121" s="50"/>
      <c r="M1121" s="50"/>
      <c r="N1121" s="152"/>
      <c r="O1121" s="197"/>
      <c r="P1121" s="197"/>
      <c r="Q1121" s="197"/>
      <c r="R1121" s="197"/>
      <c r="S1121" s="197"/>
      <c r="T1121" s="197"/>
      <c r="U1121" s="197"/>
      <c r="V1121" s="197"/>
      <c r="W1121" s="197"/>
      <c r="X1121" s="197"/>
      <c r="Y1121" s="197"/>
      <c r="Z1121" s="197"/>
    </row>
    <row r="1122" ht="15.75" customHeight="1">
      <c r="A1122" s="180"/>
      <c r="B1122" s="197"/>
      <c r="C1122" s="197"/>
      <c r="D1122" s="197"/>
      <c r="E1122" s="197"/>
      <c r="F1122" s="197"/>
      <c r="G1122" s="197"/>
      <c r="H1122" s="169"/>
      <c r="I1122" s="152"/>
      <c r="J1122" s="50"/>
      <c r="K1122" s="50"/>
      <c r="L1122" s="50"/>
      <c r="M1122" s="50"/>
      <c r="N1122" s="152"/>
      <c r="O1122" s="197"/>
      <c r="P1122" s="197"/>
      <c r="Q1122" s="197"/>
      <c r="R1122" s="197"/>
      <c r="S1122" s="197"/>
      <c r="T1122" s="197"/>
      <c r="U1122" s="197"/>
      <c r="V1122" s="197"/>
      <c r="W1122" s="197"/>
      <c r="X1122" s="197"/>
      <c r="Y1122" s="197"/>
      <c r="Z1122" s="197"/>
    </row>
    <row r="1123" ht="15.75" customHeight="1">
      <c r="A1123" s="180"/>
      <c r="B1123" s="197"/>
      <c r="C1123" s="197"/>
      <c r="D1123" s="197"/>
      <c r="E1123" s="197"/>
      <c r="F1123" s="197"/>
      <c r="G1123" s="197"/>
      <c r="H1123" s="169"/>
      <c r="I1123" s="152"/>
      <c r="J1123" s="50"/>
      <c r="K1123" s="50"/>
      <c r="L1123" s="50"/>
      <c r="M1123" s="50"/>
      <c r="N1123" s="152"/>
      <c r="O1123" s="197"/>
      <c r="P1123" s="197"/>
      <c r="Q1123" s="197"/>
      <c r="R1123" s="197"/>
      <c r="S1123" s="197"/>
      <c r="T1123" s="197"/>
      <c r="U1123" s="197"/>
      <c r="V1123" s="197"/>
      <c r="W1123" s="197"/>
      <c r="X1123" s="197"/>
      <c r="Y1123" s="197"/>
      <c r="Z1123" s="197"/>
    </row>
    <row r="1124" ht="15.75" customHeight="1">
      <c r="A1124" s="180"/>
      <c r="B1124" s="197"/>
      <c r="C1124" s="197"/>
      <c r="D1124" s="197"/>
      <c r="E1124" s="197"/>
      <c r="F1124" s="197"/>
      <c r="G1124" s="197"/>
      <c r="H1124" s="169"/>
      <c r="I1124" s="152"/>
      <c r="J1124" s="50"/>
      <c r="K1124" s="50"/>
      <c r="L1124" s="50"/>
      <c r="M1124" s="50"/>
      <c r="N1124" s="152"/>
      <c r="O1124" s="197"/>
      <c r="P1124" s="197"/>
      <c r="Q1124" s="197"/>
      <c r="R1124" s="197"/>
      <c r="S1124" s="197"/>
      <c r="T1124" s="197"/>
      <c r="U1124" s="197"/>
      <c r="V1124" s="197"/>
      <c r="W1124" s="197"/>
      <c r="X1124" s="197"/>
      <c r="Y1124" s="197"/>
      <c r="Z1124" s="197"/>
    </row>
    <row r="1125" ht="15.75" customHeight="1">
      <c r="A1125" s="180"/>
      <c r="B1125" s="197"/>
      <c r="C1125" s="197"/>
      <c r="D1125" s="197"/>
      <c r="E1125" s="197"/>
      <c r="F1125" s="197"/>
      <c r="G1125" s="197"/>
      <c r="H1125" s="169"/>
      <c r="I1125" s="152"/>
      <c r="J1125" s="50"/>
      <c r="K1125" s="50"/>
      <c r="L1125" s="50"/>
      <c r="M1125" s="50"/>
      <c r="N1125" s="152"/>
      <c r="O1125" s="197"/>
      <c r="P1125" s="197"/>
      <c r="Q1125" s="197"/>
      <c r="R1125" s="197"/>
      <c r="S1125" s="197"/>
      <c r="T1125" s="197"/>
      <c r="U1125" s="197"/>
      <c r="V1125" s="197"/>
      <c r="W1125" s="197"/>
      <c r="X1125" s="197"/>
      <c r="Y1125" s="197"/>
      <c r="Z1125" s="197"/>
    </row>
    <row r="1126" ht="15.75" customHeight="1">
      <c r="A1126" s="180"/>
      <c r="B1126" s="197"/>
      <c r="C1126" s="197"/>
      <c r="D1126" s="197"/>
      <c r="E1126" s="197"/>
      <c r="F1126" s="197"/>
      <c r="G1126" s="197"/>
      <c r="H1126" s="169"/>
      <c r="I1126" s="152"/>
      <c r="J1126" s="50"/>
      <c r="K1126" s="50"/>
      <c r="L1126" s="50"/>
      <c r="M1126" s="50"/>
      <c r="N1126" s="152"/>
      <c r="O1126" s="197"/>
      <c r="P1126" s="197"/>
      <c r="Q1126" s="197"/>
      <c r="R1126" s="197"/>
      <c r="S1126" s="197"/>
      <c r="T1126" s="197"/>
      <c r="U1126" s="197"/>
      <c r="V1126" s="197"/>
      <c r="W1126" s="197"/>
      <c r="X1126" s="197"/>
      <c r="Y1126" s="197"/>
      <c r="Z1126" s="197"/>
    </row>
    <row r="1127" ht="15.75" customHeight="1">
      <c r="A1127" s="180"/>
      <c r="B1127" s="197"/>
      <c r="C1127" s="197"/>
      <c r="D1127" s="197"/>
      <c r="E1127" s="197"/>
      <c r="F1127" s="197"/>
      <c r="G1127" s="197"/>
      <c r="H1127" s="169"/>
      <c r="I1127" s="152"/>
      <c r="J1127" s="50"/>
      <c r="K1127" s="50"/>
      <c r="L1127" s="50"/>
      <c r="M1127" s="50"/>
      <c r="N1127" s="152"/>
      <c r="O1127" s="197"/>
      <c r="P1127" s="197"/>
      <c r="Q1127" s="197"/>
      <c r="R1127" s="197"/>
      <c r="S1127" s="197"/>
      <c r="T1127" s="197"/>
      <c r="U1127" s="197"/>
      <c r="V1127" s="197"/>
      <c r="W1127" s="197"/>
      <c r="X1127" s="197"/>
      <c r="Y1127" s="197"/>
      <c r="Z1127" s="197"/>
    </row>
    <row r="1128" ht="15.75" customHeight="1">
      <c r="A1128" s="180"/>
      <c r="B1128" s="197"/>
      <c r="C1128" s="197"/>
      <c r="D1128" s="197"/>
      <c r="E1128" s="197"/>
      <c r="F1128" s="197"/>
      <c r="G1128" s="197"/>
      <c r="H1128" s="169"/>
      <c r="I1128" s="152"/>
      <c r="J1128" s="50"/>
      <c r="K1128" s="50"/>
      <c r="L1128" s="50"/>
      <c r="M1128" s="50"/>
      <c r="N1128" s="152"/>
      <c r="O1128" s="197"/>
      <c r="P1128" s="197"/>
      <c r="Q1128" s="197"/>
      <c r="R1128" s="197"/>
      <c r="S1128" s="197"/>
      <c r="T1128" s="197"/>
      <c r="U1128" s="197"/>
      <c r="V1128" s="197"/>
      <c r="W1128" s="197"/>
      <c r="X1128" s="197"/>
      <c r="Y1128" s="197"/>
      <c r="Z1128" s="197"/>
    </row>
    <row r="1129" ht="15.75" customHeight="1">
      <c r="A1129" s="180"/>
      <c r="B1129" s="197"/>
      <c r="C1129" s="197"/>
      <c r="D1129" s="197"/>
      <c r="E1129" s="197"/>
      <c r="F1129" s="197"/>
      <c r="G1129" s="197"/>
      <c r="H1129" s="169"/>
      <c r="I1129" s="152"/>
      <c r="J1129" s="50"/>
      <c r="K1129" s="50"/>
      <c r="L1129" s="50"/>
      <c r="M1129" s="50"/>
      <c r="N1129" s="152"/>
      <c r="O1129" s="197"/>
      <c r="P1129" s="197"/>
      <c r="Q1129" s="197"/>
      <c r="R1129" s="197"/>
      <c r="S1129" s="197"/>
      <c r="T1129" s="197"/>
      <c r="U1129" s="197"/>
      <c r="V1129" s="197"/>
      <c r="W1129" s="197"/>
      <c r="X1129" s="197"/>
      <c r="Y1129" s="197"/>
      <c r="Z1129" s="197"/>
    </row>
    <row r="1130" ht="15.75" customHeight="1">
      <c r="A1130" s="180"/>
      <c r="B1130" s="197"/>
      <c r="C1130" s="197"/>
      <c r="D1130" s="197"/>
      <c r="E1130" s="197"/>
      <c r="F1130" s="197"/>
      <c r="G1130" s="197"/>
      <c r="H1130" s="169"/>
      <c r="I1130" s="152"/>
      <c r="J1130" s="50"/>
      <c r="K1130" s="50"/>
      <c r="L1130" s="50"/>
      <c r="M1130" s="50"/>
      <c r="N1130" s="152"/>
      <c r="O1130" s="197"/>
      <c r="P1130" s="197"/>
      <c r="Q1130" s="197"/>
      <c r="R1130" s="197"/>
      <c r="S1130" s="197"/>
      <c r="T1130" s="197"/>
      <c r="U1130" s="197"/>
      <c r="V1130" s="197"/>
      <c r="W1130" s="197"/>
      <c r="X1130" s="197"/>
      <c r="Y1130" s="197"/>
      <c r="Z1130" s="197"/>
    </row>
    <row r="1131" ht="15.75" customHeight="1">
      <c r="A1131" s="180"/>
      <c r="B1131" s="197"/>
      <c r="C1131" s="197"/>
      <c r="D1131" s="197"/>
      <c r="E1131" s="197"/>
      <c r="F1131" s="197"/>
      <c r="G1131" s="197"/>
      <c r="H1131" s="169"/>
      <c r="I1131" s="152"/>
      <c r="J1131" s="50"/>
      <c r="K1131" s="50"/>
      <c r="L1131" s="50"/>
      <c r="M1131" s="50"/>
      <c r="N1131" s="152"/>
      <c r="O1131" s="197"/>
      <c r="P1131" s="197"/>
      <c r="Q1131" s="197"/>
      <c r="R1131" s="197"/>
      <c r="S1131" s="197"/>
      <c r="T1131" s="197"/>
      <c r="U1131" s="197"/>
      <c r="V1131" s="197"/>
      <c r="W1131" s="197"/>
      <c r="X1131" s="197"/>
      <c r="Y1131" s="197"/>
      <c r="Z1131" s="197"/>
    </row>
    <row r="1132" ht="15.75" customHeight="1">
      <c r="A1132" s="180"/>
      <c r="B1132" s="197"/>
      <c r="C1132" s="197"/>
      <c r="D1132" s="197"/>
      <c r="E1132" s="197"/>
      <c r="F1132" s="197"/>
      <c r="G1132" s="197"/>
      <c r="H1132" s="169"/>
      <c r="I1132" s="152"/>
      <c r="J1132" s="50"/>
      <c r="K1132" s="50"/>
      <c r="L1132" s="50"/>
      <c r="M1132" s="50"/>
      <c r="N1132" s="152"/>
      <c r="O1132" s="197"/>
      <c r="P1132" s="197"/>
      <c r="Q1132" s="197"/>
      <c r="R1132" s="197"/>
      <c r="S1132" s="197"/>
      <c r="T1132" s="197"/>
      <c r="U1132" s="197"/>
      <c r="V1132" s="197"/>
      <c r="W1132" s="197"/>
      <c r="X1132" s="197"/>
      <c r="Y1132" s="197"/>
      <c r="Z1132" s="197"/>
    </row>
    <row r="1133" ht="15.75" customHeight="1">
      <c r="A1133" s="180"/>
      <c r="B1133" s="197"/>
      <c r="C1133" s="197"/>
      <c r="D1133" s="197"/>
      <c r="E1133" s="197"/>
      <c r="F1133" s="197"/>
      <c r="G1133" s="197"/>
      <c r="H1133" s="169"/>
      <c r="I1133" s="152"/>
      <c r="J1133" s="50"/>
      <c r="K1133" s="50"/>
      <c r="L1133" s="50"/>
      <c r="M1133" s="50"/>
      <c r="N1133" s="152"/>
      <c r="O1133" s="197"/>
      <c r="P1133" s="197"/>
      <c r="Q1133" s="197"/>
      <c r="R1133" s="197"/>
      <c r="S1133" s="197"/>
      <c r="T1133" s="197"/>
      <c r="U1133" s="197"/>
      <c r="V1133" s="197"/>
      <c r="W1133" s="197"/>
      <c r="X1133" s="197"/>
      <c r="Y1133" s="197"/>
      <c r="Z1133" s="197"/>
    </row>
    <row r="1134" ht="15.75" customHeight="1">
      <c r="A1134" s="180"/>
      <c r="B1134" s="197"/>
      <c r="C1134" s="197"/>
      <c r="D1134" s="197"/>
      <c r="E1134" s="197"/>
      <c r="F1134" s="197"/>
      <c r="G1134" s="197"/>
      <c r="H1134" s="169"/>
      <c r="I1134" s="152"/>
      <c r="J1134" s="50"/>
      <c r="K1134" s="50"/>
      <c r="L1134" s="50"/>
      <c r="M1134" s="50"/>
      <c r="N1134" s="152"/>
      <c r="O1134" s="197"/>
      <c r="P1134" s="197"/>
      <c r="Q1134" s="197"/>
      <c r="R1134" s="197"/>
      <c r="S1134" s="197"/>
      <c r="T1134" s="197"/>
      <c r="U1134" s="197"/>
      <c r="V1134" s="197"/>
      <c r="W1134" s="197"/>
      <c r="X1134" s="197"/>
      <c r="Y1134" s="197"/>
      <c r="Z1134" s="197"/>
    </row>
    <row r="1135" ht="15.75" customHeight="1">
      <c r="A1135" s="180"/>
      <c r="B1135" s="197"/>
      <c r="C1135" s="197"/>
      <c r="D1135" s="197"/>
      <c r="E1135" s="197"/>
      <c r="F1135" s="197"/>
      <c r="G1135" s="197"/>
      <c r="H1135" s="169"/>
      <c r="I1135" s="152"/>
      <c r="J1135" s="50"/>
      <c r="K1135" s="50"/>
      <c r="L1135" s="50"/>
      <c r="M1135" s="50"/>
      <c r="N1135" s="152"/>
      <c r="O1135" s="197"/>
      <c r="P1135" s="197"/>
      <c r="Q1135" s="197"/>
      <c r="R1135" s="197"/>
      <c r="S1135" s="197"/>
      <c r="T1135" s="197"/>
      <c r="U1135" s="197"/>
      <c r="V1135" s="197"/>
      <c r="W1135" s="197"/>
      <c r="X1135" s="197"/>
      <c r="Y1135" s="197"/>
      <c r="Z1135" s="197"/>
    </row>
    <row r="1136" ht="15.75" customHeight="1">
      <c r="A1136" s="180"/>
      <c r="B1136" s="197"/>
      <c r="C1136" s="197"/>
      <c r="D1136" s="197"/>
      <c r="E1136" s="197"/>
      <c r="F1136" s="197"/>
      <c r="G1136" s="197"/>
      <c r="H1136" s="169"/>
      <c r="I1136" s="152"/>
      <c r="J1136" s="50"/>
      <c r="K1136" s="50"/>
      <c r="L1136" s="50"/>
      <c r="M1136" s="50"/>
      <c r="N1136" s="152"/>
      <c r="O1136" s="197"/>
      <c r="P1136" s="197"/>
      <c r="Q1136" s="197"/>
      <c r="R1136" s="197"/>
      <c r="S1136" s="197"/>
      <c r="T1136" s="197"/>
      <c r="U1136" s="197"/>
      <c r="V1136" s="197"/>
      <c r="W1136" s="197"/>
      <c r="X1136" s="197"/>
      <c r="Y1136" s="197"/>
      <c r="Z1136" s="197"/>
    </row>
    <row r="1137" ht="15.75" customHeight="1">
      <c r="A1137" s="180"/>
      <c r="B1137" s="197"/>
      <c r="C1137" s="197"/>
      <c r="D1137" s="197"/>
      <c r="E1137" s="197"/>
      <c r="F1137" s="197"/>
      <c r="G1137" s="197"/>
      <c r="H1137" s="169"/>
      <c r="I1137" s="152"/>
      <c r="J1137" s="50"/>
      <c r="K1137" s="50"/>
      <c r="L1137" s="50"/>
      <c r="M1137" s="50"/>
      <c r="N1137" s="152"/>
      <c r="O1137" s="197"/>
      <c r="P1137" s="197"/>
      <c r="Q1137" s="197"/>
      <c r="R1137" s="197"/>
      <c r="S1137" s="197"/>
      <c r="T1137" s="197"/>
      <c r="U1137" s="197"/>
      <c r="V1137" s="197"/>
      <c r="W1137" s="197"/>
      <c r="X1137" s="197"/>
      <c r="Y1137" s="197"/>
      <c r="Z1137" s="197"/>
    </row>
    <row r="1138" ht="15.75" customHeight="1">
      <c r="A1138" s="180"/>
      <c r="B1138" s="197"/>
      <c r="C1138" s="197"/>
      <c r="D1138" s="197"/>
      <c r="E1138" s="197"/>
      <c r="F1138" s="197"/>
      <c r="G1138" s="197"/>
      <c r="H1138" s="169"/>
      <c r="I1138" s="152"/>
      <c r="J1138" s="50"/>
      <c r="K1138" s="50"/>
      <c r="L1138" s="50"/>
      <c r="M1138" s="50"/>
      <c r="N1138" s="152"/>
      <c r="O1138" s="197"/>
      <c r="P1138" s="197"/>
      <c r="Q1138" s="197"/>
      <c r="R1138" s="197"/>
      <c r="S1138" s="197"/>
      <c r="T1138" s="197"/>
      <c r="U1138" s="197"/>
      <c r="V1138" s="197"/>
      <c r="W1138" s="197"/>
      <c r="X1138" s="197"/>
      <c r="Y1138" s="197"/>
      <c r="Z1138" s="197"/>
    </row>
    <row r="1139" ht="15.75" customHeight="1">
      <c r="A1139" s="180"/>
      <c r="B1139" s="197"/>
      <c r="C1139" s="197"/>
      <c r="D1139" s="197"/>
      <c r="E1139" s="197"/>
      <c r="F1139" s="197"/>
      <c r="G1139" s="197"/>
      <c r="H1139" s="169"/>
      <c r="I1139" s="152"/>
      <c r="J1139" s="50"/>
      <c r="K1139" s="50"/>
      <c r="L1139" s="50"/>
      <c r="M1139" s="50"/>
      <c r="N1139" s="152"/>
      <c r="O1139" s="197"/>
      <c r="P1139" s="197"/>
      <c r="Q1139" s="197"/>
      <c r="R1139" s="197"/>
      <c r="S1139" s="197"/>
      <c r="T1139" s="197"/>
      <c r="U1139" s="197"/>
      <c r="V1139" s="197"/>
      <c r="W1139" s="197"/>
      <c r="X1139" s="197"/>
      <c r="Y1139" s="197"/>
      <c r="Z1139" s="197"/>
    </row>
    <row r="1140" ht="15.75" customHeight="1">
      <c r="A1140" s="180"/>
      <c r="B1140" s="197"/>
      <c r="C1140" s="197"/>
      <c r="D1140" s="197"/>
      <c r="E1140" s="197"/>
      <c r="F1140" s="197"/>
      <c r="G1140" s="197"/>
      <c r="H1140" s="169"/>
      <c r="I1140" s="152"/>
      <c r="J1140" s="50"/>
      <c r="K1140" s="50"/>
      <c r="L1140" s="50"/>
      <c r="M1140" s="50"/>
      <c r="N1140" s="152"/>
      <c r="O1140" s="197"/>
      <c r="P1140" s="197"/>
      <c r="Q1140" s="197"/>
      <c r="R1140" s="197"/>
      <c r="S1140" s="197"/>
      <c r="T1140" s="197"/>
      <c r="U1140" s="197"/>
      <c r="V1140" s="197"/>
      <c r="W1140" s="197"/>
      <c r="X1140" s="197"/>
      <c r="Y1140" s="197"/>
      <c r="Z1140" s="197"/>
    </row>
    <row r="1141" ht="15.75" customHeight="1">
      <c r="A1141" s="180"/>
      <c r="B1141" s="197"/>
      <c r="C1141" s="197"/>
      <c r="D1141" s="197"/>
      <c r="E1141" s="197"/>
      <c r="F1141" s="197"/>
      <c r="G1141" s="197"/>
      <c r="H1141" s="169"/>
      <c r="I1141" s="152"/>
      <c r="J1141" s="50"/>
      <c r="K1141" s="50"/>
      <c r="L1141" s="50"/>
      <c r="M1141" s="50"/>
      <c r="N1141" s="152"/>
      <c r="O1141" s="197"/>
      <c r="P1141" s="197"/>
      <c r="Q1141" s="197"/>
      <c r="R1141" s="197"/>
      <c r="S1141" s="197"/>
      <c r="T1141" s="197"/>
      <c r="U1141" s="197"/>
      <c r="V1141" s="197"/>
      <c r="W1141" s="197"/>
      <c r="X1141" s="197"/>
      <c r="Y1141" s="197"/>
      <c r="Z1141" s="197"/>
    </row>
    <row r="1142" ht="15.75" customHeight="1">
      <c r="A1142" s="180"/>
      <c r="B1142" s="197"/>
      <c r="C1142" s="197"/>
      <c r="D1142" s="197"/>
      <c r="E1142" s="197"/>
      <c r="F1142" s="197"/>
      <c r="G1142" s="197"/>
      <c r="H1142" s="169"/>
      <c r="I1142" s="152"/>
      <c r="J1142" s="50"/>
      <c r="K1142" s="50"/>
      <c r="L1142" s="50"/>
      <c r="M1142" s="50"/>
      <c r="N1142" s="152"/>
      <c r="O1142" s="197"/>
      <c r="P1142" s="197"/>
      <c r="Q1142" s="197"/>
      <c r="R1142" s="197"/>
      <c r="S1142" s="197"/>
      <c r="T1142" s="197"/>
      <c r="U1142" s="197"/>
      <c r="V1142" s="197"/>
      <c r="W1142" s="197"/>
      <c r="X1142" s="197"/>
      <c r="Y1142" s="197"/>
      <c r="Z1142" s="197"/>
    </row>
    <row r="1143" ht="15.75" customHeight="1">
      <c r="A1143" s="180"/>
      <c r="B1143" s="197"/>
      <c r="C1143" s="197"/>
      <c r="D1143" s="197"/>
      <c r="E1143" s="197"/>
      <c r="F1143" s="197"/>
      <c r="G1143" s="197"/>
      <c r="H1143" s="169"/>
      <c r="I1143" s="152"/>
      <c r="J1143" s="50"/>
      <c r="K1143" s="50"/>
      <c r="L1143" s="50"/>
      <c r="M1143" s="50"/>
      <c r="N1143" s="152"/>
      <c r="O1143" s="197"/>
      <c r="P1143" s="197"/>
      <c r="Q1143" s="197"/>
      <c r="R1143" s="197"/>
      <c r="S1143" s="197"/>
      <c r="T1143" s="197"/>
      <c r="U1143" s="197"/>
      <c r="V1143" s="197"/>
      <c r="W1143" s="197"/>
      <c r="X1143" s="197"/>
      <c r="Y1143" s="197"/>
      <c r="Z1143" s="197"/>
    </row>
    <row r="1144" ht="15.75" customHeight="1">
      <c r="A1144" s="180"/>
      <c r="B1144" s="197"/>
      <c r="C1144" s="197"/>
      <c r="D1144" s="197"/>
      <c r="E1144" s="197"/>
      <c r="F1144" s="197"/>
      <c r="G1144" s="197"/>
      <c r="H1144" s="169"/>
      <c r="I1144" s="152"/>
      <c r="J1144" s="50"/>
      <c r="K1144" s="50"/>
      <c r="L1144" s="50"/>
      <c r="M1144" s="50"/>
      <c r="N1144" s="152"/>
      <c r="O1144" s="197"/>
      <c r="P1144" s="197"/>
      <c r="Q1144" s="197"/>
      <c r="R1144" s="197"/>
      <c r="S1144" s="197"/>
      <c r="T1144" s="197"/>
      <c r="U1144" s="197"/>
      <c r="V1144" s="197"/>
      <c r="W1144" s="197"/>
      <c r="X1144" s="197"/>
      <c r="Y1144" s="197"/>
      <c r="Z1144" s="197"/>
    </row>
    <row r="1145" ht="15.75" customHeight="1">
      <c r="A1145" s="180"/>
      <c r="B1145" s="197"/>
      <c r="C1145" s="197"/>
      <c r="D1145" s="197"/>
      <c r="E1145" s="197"/>
      <c r="F1145" s="197"/>
      <c r="G1145" s="197"/>
      <c r="H1145" s="169"/>
      <c r="I1145" s="152"/>
      <c r="J1145" s="50"/>
      <c r="K1145" s="50"/>
      <c r="L1145" s="50"/>
      <c r="M1145" s="50"/>
      <c r="N1145" s="152"/>
      <c r="O1145" s="197"/>
      <c r="P1145" s="197"/>
      <c r="Q1145" s="197"/>
      <c r="R1145" s="197"/>
      <c r="S1145" s="197"/>
      <c r="T1145" s="197"/>
      <c r="U1145" s="197"/>
      <c r="V1145" s="197"/>
      <c r="W1145" s="197"/>
      <c r="X1145" s="197"/>
      <c r="Y1145" s="197"/>
      <c r="Z1145" s="197"/>
    </row>
    <row r="1146" ht="15.75" customHeight="1">
      <c r="A1146" s="180"/>
      <c r="B1146" s="197"/>
      <c r="C1146" s="197"/>
      <c r="D1146" s="197"/>
      <c r="E1146" s="197"/>
      <c r="F1146" s="197"/>
      <c r="G1146" s="197"/>
      <c r="H1146" s="169"/>
      <c r="I1146" s="152"/>
      <c r="J1146" s="50"/>
      <c r="K1146" s="50"/>
      <c r="L1146" s="50"/>
      <c r="M1146" s="50"/>
      <c r="N1146" s="152"/>
      <c r="O1146" s="197"/>
      <c r="P1146" s="197"/>
      <c r="Q1146" s="197"/>
      <c r="R1146" s="197"/>
      <c r="S1146" s="197"/>
      <c r="T1146" s="197"/>
      <c r="U1146" s="197"/>
      <c r="V1146" s="197"/>
      <c r="W1146" s="197"/>
      <c r="X1146" s="197"/>
      <c r="Y1146" s="197"/>
      <c r="Z1146" s="197"/>
    </row>
    <row r="1147" ht="15.75" customHeight="1">
      <c r="A1147" s="180"/>
      <c r="B1147" s="197"/>
      <c r="C1147" s="197"/>
      <c r="D1147" s="197"/>
      <c r="E1147" s="197"/>
      <c r="F1147" s="197"/>
      <c r="G1147" s="197"/>
      <c r="H1147" s="169"/>
      <c r="I1147" s="152"/>
      <c r="J1147" s="50"/>
      <c r="K1147" s="50"/>
      <c r="L1147" s="50"/>
      <c r="M1147" s="50"/>
      <c r="N1147" s="152"/>
      <c r="O1147" s="197"/>
      <c r="P1147" s="197"/>
      <c r="Q1147" s="197"/>
      <c r="R1147" s="197"/>
      <c r="S1147" s="197"/>
      <c r="T1147" s="197"/>
      <c r="U1147" s="197"/>
      <c r="V1147" s="197"/>
      <c r="W1147" s="197"/>
      <c r="X1147" s="197"/>
      <c r="Y1147" s="197"/>
      <c r="Z1147" s="197"/>
    </row>
    <row r="1148" ht="15.75" customHeight="1">
      <c r="A1148" s="180"/>
      <c r="B1148" s="197"/>
      <c r="C1148" s="197"/>
      <c r="D1148" s="197"/>
      <c r="E1148" s="197"/>
      <c r="F1148" s="197"/>
      <c r="G1148" s="197"/>
      <c r="H1148" s="169"/>
      <c r="I1148" s="152"/>
      <c r="J1148" s="50"/>
      <c r="K1148" s="50"/>
      <c r="L1148" s="50"/>
      <c r="M1148" s="50"/>
      <c r="N1148" s="152"/>
      <c r="O1148" s="197"/>
      <c r="P1148" s="197"/>
      <c r="Q1148" s="197"/>
      <c r="R1148" s="197"/>
      <c r="S1148" s="197"/>
      <c r="T1148" s="197"/>
      <c r="U1148" s="197"/>
      <c r="V1148" s="197"/>
      <c r="W1148" s="197"/>
      <c r="X1148" s="197"/>
      <c r="Y1148" s="197"/>
      <c r="Z1148" s="197"/>
    </row>
    <row r="1149" ht="15.75" customHeight="1">
      <c r="A1149" s="180"/>
      <c r="B1149" s="197"/>
      <c r="C1149" s="197"/>
      <c r="D1149" s="197"/>
      <c r="E1149" s="197"/>
      <c r="F1149" s="197"/>
      <c r="G1149" s="197"/>
      <c r="H1149" s="169"/>
      <c r="I1149" s="152"/>
      <c r="J1149" s="50"/>
      <c r="K1149" s="50"/>
      <c r="L1149" s="50"/>
      <c r="M1149" s="50"/>
      <c r="N1149" s="152"/>
      <c r="O1149" s="197"/>
      <c r="P1149" s="197"/>
      <c r="Q1149" s="197"/>
      <c r="R1149" s="197"/>
      <c r="S1149" s="197"/>
      <c r="T1149" s="197"/>
      <c r="U1149" s="197"/>
      <c r="V1149" s="197"/>
      <c r="W1149" s="197"/>
      <c r="X1149" s="197"/>
      <c r="Y1149" s="197"/>
      <c r="Z1149" s="197"/>
    </row>
    <row r="1150" ht="15.75" customHeight="1">
      <c r="A1150" s="180"/>
      <c r="B1150" s="197"/>
      <c r="C1150" s="197"/>
      <c r="D1150" s="197"/>
      <c r="E1150" s="197"/>
      <c r="F1150" s="197"/>
      <c r="G1150" s="197"/>
      <c r="H1150" s="169"/>
      <c r="I1150" s="152"/>
      <c r="J1150" s="50"/>
      <c r="K1150" s="50"/>
      <c r="L1150" s="50"/>
      <c r="M1150" s="50"/>
      <c r="N1150" s="152"/>
      <c r="O1150" s="197"/>
      <c r="P1150" s="197"/>
      <c r="Q1150" s="197"/>
      <c r="R1150" s="197"/>
      <c r="S1150" s="197"/>
      <c r="T1150" s="197"/>
      <c r="U1150" s="197"/>
      <c r="V1150" s="197"/>
      <c r="W1150" s="197"/>
      <c r="X1150" s="197"/>
      <c r="Y1150" s="197"/>
      <c r="Z1150" s="197"/>
    </row>
    <row r="1151" ht="15.75" customHeight="1">
      <c r="A1151" s="180"/>
      <c r="B1151" s="197"/>
      <c r="C1151" s="197"/>
      <c r="D1151" s="197"/>
      <c r="E1151" s="197"/>
      <c r="F1151" s="197"/>
      <c r="G1151" s="197"/>
      <c r="H1151" s="169"/>
      <c r="I1151" s="152"/>
      <c r="J1151" s="50"/>
      <c r="K1151" s="50"/>
      <c r="L1151" s="50"/>
      <c r="M1151" s="50"/>
      <c r="N1151" s="152"/>
      <c r="O1151" s="197"/>
      <c r="P1151" s="197"/>
      <c r="Q1151" s="197"/>
      <c r="R1151" s="197"/>
      <c r="S1151" s="197"/>
      <c r="T1151" s="197"/>
      <c r="U1151" s="197"/>
      <c r="V1151" s="197"/>
      <c r="W1151" s="197"/>
      <c r="X1151" s="197"/>
      <c r="Y1151" s="197"/>
      <c r="Z1151" s="197"/>
    </row>
    <row r="1152" ht="15.75" customHeight="1">
      <c r="A1152" s="180"/>
      <c r="B1152" s="197"/>
      <c r="C1152" s="197"/>
      <c r="D1152" s="197"/>
      <c r="E1152" s="197"/>
      <c r="F1152" s="197"/>
      <c r="G1152" s="197"/>
      <c r="H1152" s="169"/>
      <c r="I1152" s="152"/>
      <c r="J1152" s="50"/>
      <c r="K1152" s="50"/>
      <c r="L1152" s="50"/>
      <c r="M1152" s="50"/>
      <c r="N1152" s="152"/>
      <c r="O1152" s="197"/>
      <c r="P1152" s="197"/>
      <c r="Q1152" s="197"/>
      <c r="R1152" s="197"/>
      <c r="S1152" s="197"/>
      <c r="T1152" s="197"/>
      <c r="U1152" s="197"/>
      <c r="V1152" s="197"/>
      <c r="W1152" s="197"/>
      <c r="X1152" s="197"/>
      <c r="Y1152" s="197"/>
      <c r="Z1152" s="197"/>
    </row>
    <row r="1153" ht="15.75" customHeight="1">
      <c r="A1153" s="180"/>
      <c r="B1153" s="197"/>
      <c r="C1153" s="197"/>
      <c r="D1153" s="197"/>
      <c r="E1153" s="197"/>
      <c r="F1153" s="197"/>
      <c r="G1153" s="197"/>
      <c r="H1153" s="169"/>
      <c r="I1153" s="152"/>
      <c r="J1153" s="50"/>
      <c r="K1153" s="50"/>
      <c r="L1153" s="50"/>
      <c r="M1153" s="50"/>
      <c r="N1153" s="152"/>
      <c r="O1153" s="197"/>
      <c r="P1153" s="197"/>
      <c r="Q1153" s="197"/>
      <c r="R1153" s="197"/>
      <c r="S1153" s="197"/>
      <c r="T1153" s="197"/>
      <c r="U1153" s="197"/>
      <c r="V1153" s="197"/>
      <c r="W1153" s="197"/>
      <c r="X1153" s="197"/>
      <c r="Y1153" s="197"/>
      <c r="Z1153" s="197"/>
    </row>
    <row r="1154" ht="15.75" customHeight="1">
      <c r="A1154" s="180"/>
      <c r="B1154" s="197"/>
      <c r="C1154" s="197"/>
      <c r="D1154" s="197"/>
      <c r="E1154" s="197"/>
      <c r="F1154" s="197"/>
      <c r="G1154" s="197"/>
      <c r="H1154" s="169"/>
      <c r="I1154" s="152"/>
      <c r="J1154" s="50"/>
      <c r="K1154" s="50"/>
      <c r="L1154" s="50"/>
      <c r="M1154" s="50"/>
      <c r="N1154" s="152"/>
      <c r="O1154" s="197"/>
      <c r="P1154" s="197"/>
      <c r="Q1154" s="197"/>
      <c r="R1154" s="197"/>
      <c r="S1154" s="197"/>
      <c r="T1154" s="197"/>
      <c r="U1154" s="197"/>
      <c r="V1154" s="197"/>
      <c r="W1154" s="197"/>
      <c r="X1154" s="197"/>
      <c r="Y1154" s="197"/>
      <c r="Z1154" s="197"/>
    </row>
    <row r="1155" ht="15.75" customHeight="1">
      <c r="A1155" s="180"/>
      <c r="B1155" s="197"/>
      <c r="C1155" s="197"/>
      <c r="D1155" s="197"/>
      <c r="E1155" s="197"/>
      <c r="F1155" s="197"/>
      <c r="G1155" s="197"/>
      <c r="H1155" s="169"/>
      <c r="I1155" s="152"/>
      <c r="J1155" s="50"/>
      <c r="K1155" s="50"/>
      <c r="L1155" s="50"/>
      <c r="M1155" s="50"/>
      <c r="N1155" s="152"/>
      <c r="O1155" s="197"/>
      <c r="P1155" s="197"/>
      <c r="Q1155" s="197"/>
      <c r="R1155" s="197"/>
      <c r="S1155" s="197"/>
      <c r="T1155" s="197"/>
      <c r="U1155" s="197"/>
      <c r="V1155" s="197"/>
      <c r="W1155" s="197"/>
      <c r="X1155" s="197"/>
      <c r="Y1155" s="197"/>
      <c r="Z1155" s="197"/>
    </row>
    <row r="1156" ht="15.75" customHeight="1">
      <c r="A1156" s="180"/>
      <c r="B1156" s="197"/>
      <c r="C1156" s="197"/>
      <c r="D1156" s="197"/>
      <c r="E1156" s="197"/>
      <c r="F1156" s="197"/>
      <c r="G1156" s="197"/>
      <c r="H1156" s="169"/>
      <c r="I1156" s="152"/>
      <c r="J1156" s="50"/>
      <c r="K1156" s="50"/>
      <c r="L1156" s="50"/>
      <c r="M1156" s="50"/>
      <c r="N1156" s="152"/>
      <c r="O1156" s="197"/>
      <c r="P1156" s="197"/>
      <c r="Q1156" s="197"/>
      <c r="R1156" s="197"/>
      <c r="S1156" s="197"/>
      <c r="T1156" s="197"/>
      <c r="U1156" s="197"/>
      <c r="V1156" s="197"/>
      <c r="W1156" s="197"/>
      <c r="X1156" s="197"/>
      <c r="Y1156" s="197"/>
      <c r="Z1156" s="197"/>
    </row>
    <row r="1157" ht="15.75" customHeight="1">
      <c r="A1157" s="180"/>
      <c r="B1157" s="197"/>
      <c r="C1157" s="197"/>
      <c r="D1157" s="197"/>
      <c r="E1157" s="197"/>
      <c r="F1157" s="197"/>
      <c r="G1157" s="197"/>
      <c r="H1157" s="169"/>
      <c r="I1157" s="152"/>
      <c r="J1157" s="50"/>
      <c r="K1157" s="50"/>
      <c r="L1157" s="50"/>
      <c r="M1157" s="50"/>
      <c r="N1157" s="152"/>
      <c r="O1157" s="197"/>
      <c r="P1157" s="197"/>
      <c r="Q1157" s="197"/>
      <c r="R1157" s="197"/>
      <c r="S1157" s="197"/>
      <c r="T1157" s="197"/>
      <c r="U1157" s="197"/>
      <c r="V1157" s="197"/>
      <c r="W1157" s="197"/>
      <c r="X1157" s="197"/>
      <c r="Y1157" s="197"/>
      <c r="Z1157" s="197"/>
    </row>
    <row r="1158" ht="15.75" customHeight="1">
      <c r="A1158" s="180"/>
      <c r="B1158" s="197"/>
      <c r="C1158" s="197"/>
      <c r="D1158" s="197"/>
      <c r="E1158" s="197"/>
      <c r="F1158" s="197"/>
      <c r="G1158" s="197"/>
      <c r="H1158" s="169"/>
      <c r="I1158" s="152"/>
      <c r="J1158" s="50"/>
      <c r="K1158" s="50"/>
      <c r="L1158" s="50"/>
      <c r="M1158" s="50"/>
      <c r="N1158" s="152"/>
      <c r="O1158" s="197"/>
      <c r="P1158" s="197"/>
      <c r="Q1158" s="197"/>
      <c r="R1158" s="197"/>
      <c r="S1158" s="197"/>
      <c r="T1158" s="197"/>
      <c r="U1158" s="197"/>
      <c r="V1158" s="197"/>
      <c r="W1158" s="197"/>
      <c r="X1158" s="197"/>
      <c r="Y1158" s="197"/>
      <c r="Z1158" s="197"/>
    </row>
    <row r="1159" ht="15.75" customHeight="1">
      <c r="A1159" s="180"/>
      <c r="B1159" s="197"/>
      <c r="C1159" s="197"/>
      <c r="D1159" s="197"/>
      <c r="E1159" s="197"/>
      <c r="F1159" s="197"/>
      <c r="G1159" s="197"/>
      <c r="H1159" s="169"/>
      <c r="I1159" s="152"/>
      <c r="J1159" s="50"/>
      <c r="K1159" s="50"/>
      <c r="L1159" s="50"/>
      <c r="M1159" s="50"/>
      <c r="N1159" s="152"/>
      <c r="O1159" s="197"/>
      <c r="P1159" s="197"/>
      <c r="Q1159" s="197"/>
      <c r="R1159" s="197"/>
      <c r="S1159" s="197"/>
      <c r="T1159" s="197"/>
      <c r="U1159" s="197"/>
      <c r="V1159" s="197"/>
      <c r="W1159" s="197"/>
      <c r="X1159" s="197"/>
      <c r="Y1159" s="197"/>
      <c r="Z1159" s="197"/>
    </row>
    <row r="1160" ht="15.75" customHeight="1">
      <c r="A1160" s="180"/>
      <c r="B1160" s="197"/>
      <c r="C1160" s="197"/>
      <c r="D1160" s="197"/>
      <c r="E1160" s="197"/>
      <c r="F1160" s="197"/>
      <c r="G1160" s="197"/>
      <c r="H1160" s="169"/>
      <c r="I1160" s="152"/>
      <c r="J1160" s="50"/>
      <c r="K1160" s="50"/>
      <c r="L1160" s="50"/>
      <c r="M1160" s="50"/>
      <c r="N1160" s="152"/>
      <c r="O1160" s="197"/>
      <c r="P1160" s="197"/>
      <c r="Q1160" s="197"/>
      <c r="R1160" s="197"/>
      <c r="S1160" s="197"/>
      <c r="T1160" s="197"/>
      <c r="U1160" s="197"/>
      <c r="V1160" s="197"/>
      <c r="W1160" s="197"/>
      <c r="X1160" s="197"/>
      <c r="Y1160" s="197"/>
      <c r="Z1160" s="197"/>
    </row>
    <row r="1161" ht="15.75" customHeight="1">
      <c r="A1161" s="180"/>
      <c r="B1161" s="197"/>
      <c r="C1161" s="197"/>
      <c r="D1161" s="197"/>
      <c r="E1161" s="197"/>
      <c r="F1161" s="197"/>
      <c r="G1161" s="197"/>
      <c r="H1161" s="169"/>
      <c r="I1161" s="152"/>
      <c r="J1161" s="50"/>
      <c r="K1161" s="50"/>
      <c r="L1161" s="50"/>
      <c r="M1161" s="50"/>
      <c r="N1161" s="152"/>
      <c r="O1161" s="197"/>
      <c r="P1161" s="197"/>
      <c r="Q1161" s="197"/>
      <c r="R1161" s="197"/>
      <c r="S1161" s="197"/>
      <c r="T1161" s="197"/>
      <c r="U1161" s="197"/>
      <c r="V1161" s="197"/>
      <c r="W1161" s="197"/>
      <c r="X1161" s="197"/>
      <c r="Y1161" s="197"/>
      <c r="Z1161" s="197"/>
    </row>
    <row r="1162" ht="15.75" customHeight="1">
      <c r="A1162" s="180"/>
      <c r="B1162" s="197"/>
      <c r="C1162" s="197"/>
      <c r="D1162" s="197"/>
      <c r="E1162" s="197"/>
      <c r="F1162" s="197"/>
      <c r="G1162" s="197"/>
      <c r="H1162" s="197"/>
      <c r="I1162" s="152"/>
      <c r="J1162" s="50"/>
      <c r="K1162" s="50"/>
      <c r="L1162" s="50"/>
      <c r="M1162" s="50"/>
      <c r="N1162" s="152"/>
      <c r="O1162" s="197"/>
      <c r="P1162" s="197"/>
      <c r="Q1162" s="197"/>
      <c r="R1162" s="197"/>
      <c r="S1162" s="197"/>
      <c r="T1162" s="197"/>
      <c r="U1162" s="197"/>
      <c r="V1162" s="197"/>
      <c r="W1162" s="197"/>
      <c r="X1162" s="197"/>
      <c r="Y1162" s="197"/>
      <c r="Z1162" s="197"/>
    </row>
    <row r="1163" ht="15.75" customHeight="1">
      <c r="A1163" s="180"/>
      <c r="B1163" s="197"/>
      <c r="C1163" s="197"/>
      <c r="D1163" s="197"/>
      <c r="E1163" s="197"/>
      <c r="F1163" s="197"/>
      <c r="G1163" s="197"/>
      <c r="H1163" s="169"/>
      <c r="I1163" s="152"/>
      <c r="J1163" s="50"/>
      <c r="K1163" s="50"/>
      <c r="L1163" s="50"/>
      <c r="M1163" s="50"/>
      <c r="N1163" s="152"/>
      <c r="O1163" s="197"/>
      <c r="P1163" s="197"/>
      <c r="Q1163" s="197"/>
      <c r="R1163" s="197"/>
      <c r="S1163" s="197"/>
      <c r="T1163" s="197"/>
      <c r="U1163" s="197"/>
      <c r="V1163" s="197"/>
      <c r="W1163" s="197"/>
      <c r="X1163" s="197"/>
      <c r="Y1163" s="197"/>
      <c r="Z1163" s="197"/>
    </row>
    <row r="1164" ht="15.75" customHeight="1">
      <c r="A1164" s="180"/>
      <c r="B1164" s="197"/>
      <c r="C1164" s="197"/>
      <c r="D1164" s="197"/>
      <c r="E1164" s="197"/>
      <c r="F1164" s="197"/>
      <c r="G1164" s="197"/>
      <c r="H1164" s="169"/>
      <c r="I1164" s="152"/>
      <c r="J1164" s="50"/>
      <c r="K1164" s="50"/>
      <c r="L1164" s="50"/>
      <c r="M1164" s="50"/>
      <c r="N1164" s="152"/>
      <c r="O1164" s="197"/>
      <c r="P1164" s="197"/>
      <c r="Q1164" s="197"/>
      <c r="R1164" s="197"/>
      <c r="S1164" s="197"/>
      <c r="T1164" s="197"/>
      <c r="U1164" s="197"/>
      <c r="V1164" s="197"/>
      <c r="W1164" s="197"/>
      <c r="X1164" s="197"/>
      <c r="Y1164" s="197"/>
      <c r="Z1164" s="197"/>
    </row>
    <row r="1165" ht="15.75" customHeight="1">
      <c r="A1165" s="180"/>
      <c r="B1165" s="197"/>
      <c r="C1165" s="197"/>
      <c r="D1165" s="197"/>
      <c r="E1165" s="197"/>
      <c r="F1165" s="197"/>
      <c r="G1165" s="197"/>
      <c r="H1165" s="169"/>
      <c r="I1165" s="152"/>
      <c r="J1165" s="50"/>
      <c r="K1165" s="50"/>
      <c r="L1165" s="50"/>
      <c r="M1165" s="50"/>
      <c r="N1165" s="152"/>
      <c r="O1165" s="197"/>
      <c r="P1165" s="197"/>
      <c r="Q1165" s="197"/>
      <c r="R1165" s="197"/>
      <c r="S1165" s="197"/>
      <c r="T1165" s="197"/>
      <c r="U1165" s="197"/>
      <c r="V1165" s="197"/>
      <c r="W1165" s="197"/>
      <c r="X1165" s="197"/>
      <c r="Y1165" s="197"/>
      <c r="Z1165" s="197"/>
    </row>
    <row r="1166" ht="15.75" customHeight="1">
      <c r="A1166" s="180"/>
      <c r="B1166" s="197"/>
      <c r="C1166" s="197"/>
      <c r="D1166" s="197"/>
      <c r="E1166" s="197"/>
      <c r="F1166" s="197"/>
      <c r="G1166" s="197"/>
      <c r="H1166" s="169"/>
      <c r="I1166" s="152"/>
      <c r="J1166" s="50"/>
      <c r="K1166" s="50"/>
      <c r="L1166" s="50"/>
      <c r="M1166" s="50"/>
      <c r="N1166" s="152"/>
      <c r="O1166" s="197"/>
      <c r="P1166" s="197"/>
      <c r="Q1166" s="197"/>
      <c r="R1166" s="197"/>
      <c r="S1166" s="197"/>
      <c r="T1166" s="197"/>
      <c r="U1166" s="197"/>
      <c r="V1166" s="197"/>
      <c r="W1166" s="197"/>
      <c r="X1166" s="197"/>
      <c r="Y1166" s="197"/>
      <c r="Z1166" s="197"/>
    </row>
    <row r="1167" ht="15.75" customHeight="1">
      <c r="A1167" s="180"/>
      <c r="B1167" s="197"/>
      <c r="C1167" s="197"/>
      <c r="D1167" s="197"/>
      <c r="E1167" s="197"/>
      <c r="F1167" s="197"/>
      <c r="G1167" s="197"/>
      <c r="H1167" s="169"/>
      <c r="I1167" s="152"/>
      <c r="J1167" s="50"/>
      <c r="K1167" s="50"/>
      <c r="L1167" s="50"/>
      <c r="M1167" s="50"/>
      <c r="N1167" s="152"/>
      <c r="O1167" s="197"/>
      <c r="P1167" s="197"/>
      <c r="Q1167" s="197"/>
      <c r="R1167" s="197"/>
      <c r="S1167" s="197"/>
      <c r="T1167" s="197"/>
      <c r="U1167" s="197"/>
      <c r="V1167" s="197"/>
      <c r="W1167" s="197"/>
      <c r="X1167" s="197"/>
      <c r="Y1167" s="197"/>
      <c r="Z1167" s="197"/>
    </row>
    <row r="1168" ht="15.75" customHeight="1">
      <c r="A1168" s="180"/>
      <c r="B1168" s="197"/>
      <c r="C1168" s="197"/>
      <c r="D1168" s="197"/>
      <c r="E1168" s="197"/>
      <c r="F1168" s="197"/>
      <c r="G1168" s="197"/>
      <c r="H1168" s="169"/>
      <c r="I1168" s="152"/>
      <c r="J1168" s="50"/>
      <c r="K1168" s="50"/>
      <c r="L1168" s="50"/>
      <c r="M1168" s="50"/>
      <c r="N1168" s="152"/>
      <c r="O1168" s="197"/>
      <c r="P1168" s="197"/>
      <c r="Q1168" s="197"/>
      <c r="R1168" s="197"/>
      <c r="S1168" s="197"/>
      <c r="T1168" s="197"/>
      <c r="U1168" s="197"/>
      <c r="V1168" s="197"/>
      <c r="W1168" s="197"/>
      <c r="X1168" s="197"/>
      <c r="Y1168" s="197"/>
      <c r="Z1168" s="197"/>
    </row>
    <row r="1169" ht="15.75" customHeight="1">
      <c r="A1169" s="180"/>
      <c r="B1169" s="197"/>
      <c r="C1169" s="197"/>
      <c r="D1169" s="197"/>
      <c r="E1169" s="197"/>
      <c r="F1169" s="197"/>
      <c r="G1169" s="197"/>
      <c r="H1169" s="169"/>
      <c r="I1169" s="152"/>
      <c r="J1169" s="50"/>
      <c r="K1169" s="50"/>
      <c r="L1169" s="50"/>
      <c r="M1169" s="50"/>
      <c r="N1169" s="152"/>
      <c r="O1169" s="197"/>
      <c r="P1169" s="197"/>
      <c r="Q1169" s="197"/>
      <c r="R1169" s="197"/>
      <c r="S1169" s="197"/>
      <c r="T1169" s="197"/>
      <c r="U1169" s="197"/>
      <c r="V1169" s="197"/>
      <c r="W1169" s="197"/>
      <c r="X1169" s="197"/>
      <c r="Y1169" s="197"/>
      <c r="Z1169" s="197"/>
    </row>
    <row r="1170" ht="15.75" customHeight="1">
      <c r="A1170" s="180"/>
      <c r="B1170" s="197"/>
      <c r="C1170" s="197"/>
      <c r="D1170" s="197"/>
      <c r="E1170" s="197"/>
      <c r="F1170" s="197"/>
      <c r="G1170" s="197"/>
      <c r="H1170" s="169"/>
      <c r="I1170" s="152"/>
      <c r="J1170" s="50"/>
      <c r="K1170" s="50"/>
      <c r="L1170" s="50"/>
      <c r="M1170" s="50"/>
      <c r="N1170" s="152"/>
      <c r="O1170" s="197"/>
      <c r="P1170" s="197"/>
      <c r="Q1170" s="197"/>
      <c r="R1170" s="197"/>
      <c r="S1170" s="197"/>
      <c r="T1170" s="197"/>
      <c r="U1170" s="197"/>
      <c r="V1170" s="197"/>
      <c r="W1170" s="197"/>
      <c r="X1170" s="197"/>
      <c r="Y1170" s="197"/>
      <c r="Z1170" s="197"/>
    </row>
    <row r="1171" ht="15.75" customHeight="1">
      <c r="A1171" s="180"/>
      <c r="B1171" s="197"/>
      <c r="C1171" s="197"/>
      <c r="D1171" s="197"/>
      <c r="E1171" s="197"/>
      <c r="F1171" s="197"/>
      <c r="G1171" s="197"/>
      <c r="H1171" s="169"/>
      <c r="I1171" s="152"/>
      <c r="J1171" s="50"/>
      <c r="K1171" s="50"/>
      <c r="L1171" s="50"/>
      <c r="M1171" s="50"/>
      <c r="N1171" s="152"/>
      <c r="O1171" s="197"/>
      <c r="P1171" s="197"/>
      <c r="Q1171" s="197"/>
      <c r="R1171" s="197"/>
      <c r="S1171" s="197"/>
      <c r="T1171" s="197"/>
      <c r="U1171" s="197"/>
      <c r="V1171" s="197"/>
      <c r="W1171" s="197"/>
      <c r="X1171" s="197"/>
      <c r="Y1171" s="197"/>
      <c r="Z1171" s="197"/>
    </row>
    <row r="1172" ht="15.75" customHeight="1">
      <c r="A1172" s="180"/>
      <c r="B1172" s="197"/>
      <c r="C1172" s="197"/>
      <c r="D1172" s="197"/>
      <c r="E1172" s="197"/>
      <c r="F1172" s="197"/>
      <c r="G1172" s="197"/>
      <c r="H1172" s="169"/>
      <c r="I1172" s="152"/>
      <c r="J1172" s="50"/>
      <c r="K1172" s="50"/>
      <c r="L1172" s="50"/>
      <c r="M1172" s="50"/>
      <c r="N1172" s="152"/>
      <c r="O1172" s="197"/>
      <c r="P1172" s="197"/>
      <c r="Q1172" s="197"/>
      <c r="R1172" s="197"/>
      <c r="S1172" s="197"/>
      <c r="T1172" s="197"/>
      <c r="U1172" s="197"/>
      <c r="V1172" s="197"/>
      <c r="W1172" s="197"/>
      <c r="X1172" s="197"/>
      <c r="Y1172" s="197"/>
      <c r="Z1172" s="197"/>
    </row>
    <row r="1173" ht="15.75" customHeight="1">
      <c r="A1173" s="180"/>
      <c r="B1173" s="197"/>
      <c r="C1173" s="197"/>
      <c r="D1173" s="197"/>
      <c r="E1173" s="197"/>
      <c r="F1173" s="197"/>
      <c r="G1173" s="197"/>
      <c r="H1173" s="169"/>
      <c r="I1173" s="152"/>
      <c r="J1173" s="50"/>
      <c r="K1173" s="50"/>
      <c r="L1173" s="50"/>
      <c r="M1173" s="50"/>
      <c r="N1173" s="152"/>
      <c r="O1173" s="197"/>
      <c r="P1173" s="197"/>
      <c r="Q1173" s="197"/>
      <c r="R1173" s="197"/>
      <c r="S1173" s="197"/>
      <c r="T1173" s="197"/>
      <c r="U1173" s="197"/>
      <c r="V1173" s="197"/>
      <c r="W1173" s="197"/>
      <c r="X1173" s="197"/>
      <c r="Y1173" s="197"/>
      <c r="Z1173" s="197"/>
    </row>
    <row r="1174" ht="15.75" customHeight="1">
      <c r="A1174" s="180"/>
      <c r="B1174" s="197"/>
      <c r="C1174" s="197"/>
      <c r="D1174" s="197"/>
      <c r="E1174" s="197"/>
      <c r="F1174" s="197"/>
      <c r="G1174" s="197"/>
      <c r="H1174" s="169"/>
      <c r="I1174" s="152"/>
      <c r="J1174" s="50"/>
      <c r="K1174" s="50"/>
      <c r="L1174" s="50"/>
      <c r="M1174" s="50"/>
      <c r="N1174" s="152"/>
      <c r="O1174" s="197"/>
      <c r="P1174" s="197"/>
      <c r="Q1174" s="197"/>
      <c r="R1174" s="197"/>
      <c r="S1174" s="197"/>
      <c r="T1174" s="197"/>
      <c r="U1174" s="197"/>
      <c r="V1174" s="197"/>
      <c r="W1174" s="197"/>
      <c r="X1174" s="197"/>
      <c r="Y1174" s="197"/>
      <c r="Z1174" s="197"/>
    </row>
    <row r="1175" ht="15.75" customHeight="1">
      <c r="A1175" s="180"/>
      <c r="B1175" s="197"/>
      <c r="C1175" s="197"/>
      <c r="D1175" s="197"/>
      <c r="E1175" s="197"/>
      <c r="F1175" s="197"/>
      <c r="G1175" s="197"/>
      <c r="H1175" s="169"/>
      <c r="I1175" s="152"/>
      <c r="J1175" s="50"/>
      <c r="K1175" s="50"/>
      <c r="L1175" s="50"/>
      <c r="M1175" s="50"/>
      <c r="N1175" s="152"/>
      <c r="O1175" s="197"/>
      <c r="P1175" s="197"/>
      <c r="Q1175" s="197"/>
      <c r="R1175" s="197"/>
      <c r="S1175" s="197"/>
      <c r="T1175" s="197"/>
      <c r="U1175" s="197"/>
      <c r="V1175" s="197"/>
      <c r="W1175" s="197"/>
      <c r="X1175" s="197"/>
      <c r="Y1175" s="197"/>
      <c r="Z1175" s="197"/>
    </row>
    <row r="1176" ht="15.75" customHeight="1">
      <c r="A1176" s="180"/>
      <c r="B1176" s="197"/>
      <c r="C1176" s="197"/>
      <c r="D1176" s="197"/>
      <c r="E1176" s="197"/>
      <c r="F1176" s="197"/>
      <c r="G1176" s="197"/>
      <c r="H1176" s="169"/>
      <c r="I1176" s="152"/>
      <c r="J1176" s="50"/>
      <c r="K1176" s="50"/>
      <c r="L1176" s="50"/>
      <c r="M1176" s="50"/>
      <c r="N1176" s="152"/>
      <c r="O1176" s="197"/>
      <c r="P1176" s="197"/>
      <c r="Q1176" s="197"/>
      <c r="R1176" s="197"/>
      <c r="S1176" s="197"/>
      <c r="T1176" s="197"/>
      <c r="U1176" s="197"/>
      <c r="V1176" s="197"/>
      <c r="W1176" s="197"/>
      <c r="X1176" s="197"/>
      <c r="Y1176" s="197"/>
      <c r="Z1176" s="197"/>
    </row>
    <row r="1177" ht="15.75" customHeight="1">
      <c r="A1177" s="180"/>
      <c r="B1177" s="197"/>
      <c r="C1177" s="197"/>
      <c r="D1177" s="197"/>
      <c r="E1177" s="197"/>
      <c r="F1177" s="197"/>
      <c r="G1177" s="197"/>
      <c r="H1177" s="169"/>
      <c r="I1177" s="152"/>
      <c r="J1177" s="50"/>
      <c r="K1177" s="50"/>
      <c r="L1177" s="50"/>
      <c r="M1177" s="50"/>
      <c r="N1177" s="152"/>
      <c r="O1177" s="197"/>
      <c r="P1177" s="197"/>
      <c r="Q1177" s="197"/>
      <c r="R1177" s="197"/>
      <c r="S1177" s="197"/>
      <c r="T1177" s="197"/>
      <c r="U1177" s="197"/>
      <c r="V1177" s="197"/>
      <c r="W1177" s="197"/>
      <c r="X1177" s="197"/>
      <c r="Y1177" s="197"/>
      <c r="Z1177" s="197"/>
    </row>
    <row r="1178" ht="15.75" customHeight="1">
      <c r="A1178" s="180"/>
      <c r="B1178" s="197"/>
      <c r="C1178" s="197"/>
      <c r="D1178" s="197"/>
      <c r="E1178" s="197"/>
      <c r="F1178" s="197"/>
      <c r="G1178" s="197"/>
      <c r="H1178" s="169"/>
      <c r="I1178" s="152"/>
      <c r="J1178" s="50"/>
      <c r="K1178" s="50"/>
      <c r="L1178" s="50"/>
      <c r="M1178" s="50"/>
      <c r="N1178" s="152"/>
      <c r="O1178" s="197"/>
      <c r="P1178" s="197"/>
      <c r="Q1178" s="197"/>
      <c r="R1178" s="197"/>
      <c r="S1178" s="197"/>
      <c r="T1178" s="197"/>
      <c r="U1178" s="197"/>
      <c r="V1178" s="197"/>
      <c r="W1178" s="197"/>
      <c r="X1178" s="197"/>
      <c r="Y1178" s="197"/>
      <c r="Z1178" s="197"/>
    </row>
    <row r="1179" ht="15.75" customHeight="1">
      <c r="A1179" s="180"/>
      <c r="B1179" s="197"/>
      <c r="C1179" s="197"/>
      <c r="D1179" s="197"/>
      <c r="E1179" s="197"/>
      <c r="F1179" s="197"/>
      <c r="G1179" s="197"/>
      <c r="H1179" s="169"/>
      <c r="I1179" s="152"/>
      <c r="J1179" s="50"/>
      <c r="K1179" s="50"/>
      <c r="L1179" s="50"/>
      <c r="M1179" s="50"/>
      <c r="N1179" s="152"/>
      <c r="O1179" s="197"/>
      <c r="P1179" s="197"/>
      <c r="Q1179" s="197"/>
      <c r="R1179" s="197"/>
      <c r="S1179" s="197"/>
      <c r="T1179" s="197"/>
      <c r="U1179" s="197"/>
      <c r="V1179" s="197"/>
      <c r="W1179" s="197"/>
      <c r="X1179" s="197"/>
      <c r="Y1179" s="197"/>
      <c r="Z1179" s="197"/>
    </row>
    <row r="1180" ht="15.75" customHeight="1">
      <c r="A1180" s="180"/>
      <c r="B1180" s="197"/>
      <c r="C1180" s="197"/>
      <c r="D1180" s="197"/>
      <c r="E1180" s="197"/>
      <c r="F1180" s="197"/>
      <c r="G1180" s="197"/>
      <c r="H1180" s="169"/>
      <c r="I1180" s="152"/>
      <c r="J1180" s="50"/>
      <c r="K1180" s="50"/>
      <c r="L1180" s="50"/>
      <c r="M1180" s="50"/>
      <c r="N1180" s="152"/>
      <c r="O1180" s="197"/>
      <c r="P1180" s="197"/>
      <c r="Q1180" s="197"/>
      <c r="R1180" s="197"/>
      <c r="S1180" s="197"/>
      <c r="T1180" s="197"/>
      <c r="U1180" s="197"/>
      <c r="V1180" s="197"/>
      <c r="W1180" s="197"/>
      <c r="X1180" s="197"/>
      <c r="Y1180" s="197"/>
      <c r="Z1180" s="197"/>
    </row>
    <row r="1181" ht="15.75" customHeight="1">
      <c r="A1181" s="180"/>
      <c r="B1181" s="197"/>
      <c r="C1181" s="197"/>
      <c r="D1181" s="197"/>
      <c r="E1181" s="197"/>
      <c r="F1181" s="197"/>
      <c r="G1181" s="197"/>
      <c r="H1181" s="169"/>
      <c r="I1181" s="152"/>
      <c r="J1181" s="50"/>
      <c r="K1181" s="50"/>
      <c r="L1181" s="50"/>
      <c r="M1181" s="50"/>
      <c r="N1181" s="152"/>
      <c r="O1181" s="197"/>
      <c r="P1181" s="197"/>
      <c r="Q1181" s="197"/>
      <c r="R1181" s="197"/>
      <c r="S1181" s="197"/>
      <c r="T1181" s="197"/>
      <c r="U1181" s="197"/>
      <c r="V1181" s="197"/>
      <c r="W1181" s="197"/>
      <c r="X1181" s="197"/>
      <c r="Y1181" s="197"/>
      <c r="Z1181" s="197"/>
    </row>
    <row r="1182" ht="15.75" customHeight="1">
      <c r="A1182" s="180"/>
      <c r="B1182" s="197"/>
      <c r="C1182" s="197"/>
      <c r="D1182" s="197"/>
      <c r="E1182" s="197"/>
      <c r="F1182" s="197"/>
      <c r="G1182" s="197"/>
      <c r="H1182" s="169"/>
      <c r="I1182" s="152"/>
      <c r="J1182" s="50"/>
      <c r="K1182" s="50"/>
      <c r="L1182" s="50"/>
      <c r="M1182" s="50"/>
      <c r="N1182" s="152"/>
      <c r="O1182" s="197"/>
      <c r="P1182" s="197"/>
      <c r="Q1182" s="197"/>
      <c r="R1182" s="197"/>
      <c r="S1182" s="197"/>
      <c r="T1182" s="197"/>
      <c r="U1182" s="197"/>
      <c r="V1182" s="197"/>
      <c r="W1182" s="197"/>
      <c r="X1182" s="197"/>
      <c r="Y1182" s="197"/>
      <c r="Z1182" s="197"/>
    </row>
    <row r="1183" ht="15.75" customHeight="1">
      <c r="A1183" s="180"/>
      <c r="B1183" s="197"/>
      <c r="C1183" s="197"/>
      <c r="D1183" s="197"/>
      <c r="E1183" s="197"/>
      <c r="F1183" s="197"/>
      <c r="G1183" s="197"/>
      <c r="H1183" s="169"/>
      <c r="I1183" s="152"/>
      <c r="J1183" s="50"/>
      <c r="K1183" s="50"/>
      <c r="L1183" s="50"/>
      <c r="M1183" s="50"/>
      <c r="N1183" s="152"/>
      <c r="O1183" s="197"/>
      <c r="P1183" s="197"/>
      <c r="Q1183" s="197"/>
      <c r="R1183" s="197"/>
      <c r="S1183" s="197"/>
      <c r="T1183" s="197"/>
      <c r="U1183" s="197"/>
      <c r="V1183" s="197"/>
      <c r="W1183" s="197"/>
      <c r="X1183" s="197"/>
      <c r="Y1183" s="197"/>
      <c r="Z1183" s="197"/>
    </row>
    <row r="1184" ht="15.75" customHeight="1">
      <c r="A1184" s="180"/>
      <c r="B1184" s="197"/>
      <c r="C1184" s="197"/>
      <c r="D1184" s="197"/>
      <c r="E1184" s="197"/>
      <c r="F1184" s="197"/>
      <c r="G1184" s="197"/>
      <c r="H1184" s="169"/>
      <c r="I1184" s="152"/>
      <c r="J1184" s="50"/>
      <c r="K1184" s="50"/>
      <c r="L1184" s="50"/>
      <c r="M1184" s="50"/>
      <c r="N1184" s="152"/>
      <c r="O1184" s="197"/>
      <c r="P1184" s="197"/>
      <c r="Q1184" s="197"/>
      <c r="R1184" s="197"/>
      <c r="S1184" s="197"/>
      <c r="T1184" s="197"/>
      <c r="U1184" s="197"/>
      <c r="V1184" s="197"/>
      <c r="W1184" s="197"/>
      <c r="X1184" s="197"/>
      <c r="Y1184" s="197"/>
      <c r="Z1184" s="197"/>
    </row>
    <row r="1185" ht="15.75" customHeight="1">
      <c r="A1185" s="180"/>
      <c r="B1185" s="197"/>
      <c r="C1185" s="197"/>
      <c r="D1185" s="197"/>
      <c r="E1185" s="197"/>
      <c r="F1185" s="197"/>
      <c r="G1185" s="197"/>
      <c r="H1185" s="169"/>
      <c r="I1185" s="152"/>
      <c r="J1185" s="50"/>
      <c r="K1185" s="50"/>
      <c r="L1185" s="50"/>
      <c r="M1185" s="50"/>
      <c r="N1185" s="152"/>
      <c r="O1185" s="197"/>
      <c r="P1185" s="197"/>
      <c r="Q1185" s="197"/>
      <c r="R1185" s="197"/>
      <c r="S1185" s="197"/>
      <c r="T1185" s="197"/>
      <c r="U1185" s="197"/>
      <c r="V1185" s="197"/>
      <c r="W1185" s="197"/>
      <c r="X1185" s="197"/>
      <c r="Y1185" s="197"/>
      <c r="Z1185" s="197"/>
    </row>
    <row r="1186" ht="15.75" customHeight="1">
      <c r="A1186" s="180"/>
      <c r="B1186" s="197"/>
      <c r="C1186" s="197"/>
      <c r="D1186" s="197"/>
      <c r="E1186" s="197"/>
      <c r="F1186" s="197"/>
      <c r="G1186" s="197"/>
      <c r="H1186" s="169"/>
      <c r="I1186" s="152"/>
      <c r="J1186" s="50"/>
      <c r="K1186" s="50"/>
      <c r="L1186" s="50"/>
      <c r="M1186" s="50"/>
      <c r="N1186" s="152"/>
      <c r="O1186" s="197"/>
      <c r="P1186" s="197"/>
      <c r="Q1186" s="197"/>
      <c r="R1186" s="197"/>
      <c r="S1186" s="197"/>
      <c r="T1186" s="197"/>
      <c r="U1186" s="197"/>
      <c r="V1186" s="197"/>
      <c r="W1186" s="197"/>
      <c r="X1186" s="197"/>
      <c r="Y1186" s="197"/>
      <c r="Z1186" s="197"/>
    </row>
    <row r="1187" ht="15.75" customHeight="1">
      <c r="A1187" s="180"/>
      <c r="B1187" s="197"/>
      <c r="C1187" s="197"/>
      <c r="D1187" s="197"/>
      <c r="E1187" s="197"/>
      <c r="F1187" s="197"/>
      <c r="G1187" s="197"/>
      <c r="H1187" s="169"/>
      <c r="I1187" s="152"/>
      <c r="J1187" s="50"/>
      <c r="K1187" s="50"/>
      <c r="L1187" s="50"/>
      <c r="M1187" s="50"/>
      <c r="N1187" s="152"/>
      <c r="O1187" s="197"/>
      <c r="P1187" s="197"/>
      <c r="Q1187" s="197"/>
      <c r="R1187" s="197"/>
      <c r="S1187" s="197"/>
      <c r="T1187" s="197"/>
      <c r="U1187" s="197"/>
      <c r="V1187" s="197"/>
      <c r="W1187" s="197"/>
      <c r="X1187" s="197"/>
      <c r="Y1187" s="197"/>
      <c r="Z1187" s="197"/>
    </row>
    <row r="1188" ht="15.75" customHeight="1">
      <c r="A1188" s="180"/>
      <c r="B1188" s="197"/>
      <c r="C1188" s="197"/>
      <c r="D1188" s="197"/>
      <c r="E1188" s="197"/>
      <c r="F1188" s="197"/>
      <c r="G1188" s="197"/>
      <c r="H1188" s="169"/>
      <c r="I1188" s="152"/>
      <c r="J1188" s="50"/>
      <c r="K1188" s="50"/>
      <c r="L1188" s="50"/>
      <c r="M1188" s="50"/>
      <c r="N1188" s="152"/>
      <c r="O1188" s="197"/>
      <c r="P1188" s="197"/>
      <c r="Q1188" s="197"/>
      <c r="R1188" s="197"/>
      <c r="S1188" s="197"/>
      <c r="T1188" s="197"/>
      <c r="U1188" s="197"/>
      <c r="V1188" s="197"/>
      <c r="W1188" s="197"/>
      <c r="X1188" s="197"/>
      <c r="Y1188" s="197"/>
      <c r="Z1188" s="197"/>
    </row>
    <row r="1189" ht="15.75" customHeight="1">
      <c r="A1189" s="180"/>
      <c r="B1189" s="197"/>
      <c r="C1189" s="197"/>
      <c r="D1189" s="197"/>
      <c r="E1189" s="197"/>
      <c r="F1189" s="197"/>
      <c r="G1189" s="197"/>
      <c r="H1189" s="169"/>
      <c r="I1189" s="152"/>
      <c r="J1189" s="50"/>
      <c r="K1189" s="50"/>
      <c r="L1189" s="50"/>
      <c r="M1189" s="50"/>
      <c r="N1189" s="152"/>
      <c r="O1189" s="197"/>
      <c r="P1189" s="197"/>
      <c r="Q1189" s="197"/>
      <c r="R1189" s="197"/>
      <c r="S1189" s="197"/>
      <c r="T1189" s="197"/>
      <c r="U1189" s="197"/>
      <c r="V1189" s="197"/>
      <c r="W1189" s="197"/>
      <c r="X1189" s="197"/>
      <c r="Y1189" s="197"/>
      <c r="Z1189" s="197"/>
    </row>
    <row r="1190" ht="15.75" customHeight="1">
      <c r="A1190" s="180"/>
      <c r="B1190" s="197"/>
      <c r="C1190" s="197"/>
      <c r="D1190" s="197"/>
      <c r="E1190" s="197"/>
      <c r="F1190" s="197"/>
      <c r="G1190" s="197"/>
      <c r="H1190" s="169"/>
      <c r="I1190" s="152"/>
      <c r="J1190" s="50"/>
      <c r="K1190" s="50"/>
      <c r="L1190" s="50"/>
      <c r="M1190" s="50"/>
      <c r="N1190" s="152"/>
      <c r="O1190" s="197"/>
      <c r="P1190" s="197"/>
      <c r="Q1190" s="197"/>
      <c r="R1190" s="197"/>
      <c r="S1190" s="197"/>
      <c r="T1190" s="197"/>
      <c r="U1190" s="197"/>
      <c r="V1190" s="197"/>
      <c r="W1190" s="197"/>
      <c r="X1190" s="197"/>
      <c r="Y1190" s="197"/>
      <c r="Z1190" s="197"/>
    </row>
    <row r="1191" ht="15.75" customHeight="1">
      <c r="A1191" s="180"/>
      <c r="B1191" s="197"/>
      <c r="C1191" s="197"/>
      <c r="D1191" s="197"/>
      <c r="E1191" s="197"/>
      <c r="F1191" s="197"/>
      <c r="G1191" s="197"/>
      <c r="H1191" s="197"/>
      <c r="I1191" s="152"/>
      <c r="J1191" s="50"/>
      <c r="K1191" s="50"/>
      <c r="L1191" s="50"/>
      <c r="M1191" s="50"/>
      <c r="N1191" s="152"/>
      <c r="O1191" s="197"/>
      <c r="P1191" s="197"/>
      <c r="Q1191" s="197"/>
      <c r="R1191" s="197"/>
      <c r="S1191" s="197"/>
      <c r="T1191" s="197"/>
      <c r="U1191" s="197"/>
      <c r="V1191" s="197"/>
      <c r="W1191" s="197"/>
      <c r="X1191" s="197"/>
      <c r="Y1191" s="197"/>
      <c r="Z1191" s="197"/>
    </row>
    <row r="1192" ht="15.75" customHeight="1">
      <c r="A1192" s="180"/>
      <c r="B1192" s="197"/>
      <c r="C1192" s="197"/>
      <c r="D1192" s="197"/>
      <c r="E1192" s="197"/>
      <c r="F1192" s="197"/>
      <c r="G1192" s="197"/>
      <c r="H1192" s="169"/>
      <c r="I1192" s="152"/>
      <c r="J1192" s="50"/>
      <c r="K1192" s="50"/>
      <c r="L1192" s="50"/>
      <c r="M1192" s="50"/>
      <c r="N1192" s="152"/>
      <c r="O1192" s="197"/>
      <c r="P1192" s="197"/>
      <c r="Q1192" s="197"/>
      <c r="R1192" s="197"/>
      <c r="S1192" s="197"/>
      <c r="T1192" s="197"/>
      <c r="U1192" s="197"/>
      <c r="V1192" s="197"/>
      <c r="W1192" s="197"/>
      <c r="X1192" s="197"/>
      <c r="Y1192" s="197"/>
      <c r="Z1192" s="197"/>
    </row>
    <row r="1193" ht="15.75" customHeight="1">
      <c r="A1193" s="180"/>
      <c r="B1193" s="197"/>
      <c r="C1193" s="197"/>
      <c r="D1193" s="197"/>
      <c r="E1193" s="197"/>
      <c r="F1193" s="197"/>
      <c r="G1193" s="197"/>
      <c r="H1193" s="169"/>
      <c r="I1193" s="152"/>
      <c r="J1193" s="50"/>
      <c r="K1193" s="50"/>
      <c r="L1193" s="50"/>
      <c r="M1193" s="50"/>
      <c r="N1193" s="152"/>
      <c r="O1193" s="197"/>
      <c r="P1193" s="197"/>
      <c r="Q1193" s="197"/>
      <c r="R1193" s="197"/>
      <c r="S1193" s="197"/>
      <c r="T1193" s="197"/>
      <c r="U1193" s="197"/>
      <c r="V1193" s="197"/>
      <c r="W1193" s="197"/>
      <c r="X1193" s="197"/>
      <c r="Y1193" s="197"/>
      <c r="Z1193" s="197"/>
    </row>
    <row r="1194" ht="15.75" customHeight="1">
      <c r="A1194" s="180"/>
      <c r="B1194" s="197"/>
      <c r="C1194" s="197"/>
      <c r="D1194" s="197"/>
      <c r="E1194" s="197"/>
      <c r="F1194" s="197"/>
      <c r="G1194" s="197"/>
      <c r="H1194" s="169"/>
      <c r="I1194" s="152"/>
      <c r="J1194" s="50"/>
      <c r="K1194" s="50"/>
      <c r="L1194" s="50"/>
      <c r="M1194" s="50"/>
      <c r="N1194" s="152"/>
      <c r="O1194" s="197"/>
      <c r="P1194" s="197"/>
      <c r="Q1194" s="197"/>
      <c r="R1194" s="197"/>
      <c r="S1194" s="197"/>
      <c r="T1194" s="197"/>
      <c r="U1194" s="197"/>
      <c r="V1194" s="197"/>
      <c r="W1194" s="197"/>
      <c r="X1194" s="197"/>
      <c r="Y1194" s="197"/>
      <c r="Z1194" s="197"/>
    </row>
    <row r="1195" ht="15.75" customHeight="1">
      <c r="A1195" s="180"/>
      <c r="B1195" s="197"/>
      <c r="C1195" s="197"/>
      <c r="D1195" s="197"/>
      <c r="E1195" s="197"/>
      <c r="F1195" s="197"/>
      <c r="G1195" s="197"/>
      <c r="H1195" s="169"/>
      <c r="I1195" s="152"/>
      <c r="J1195" s="50"/>
      <c r="K1195" s="50"/>
      <c r="L1195" s="50"/>
      <c r="M1195" s="50"/>
      <c r="N1195" s="152"/>
      <c r="O1195" s="197"/>
      <c r="P1195" s="197"/>
      <c r="Q1195" s="197"/>
      <c r="R1195" s="197"/>
      <c r="S1195" s="197"/>
      <c r="T1195" s="197"/>
      <c r="U1195" s="197"/>
      <c r="V1195" s="197"/>
      <c r="W1195" s="197"/>
      <c r="X1195" s="197"/>
      <c r="Y1195" s="197"/>
      <c r="Z1195" s="197"/>
    </row>
    <row r="1196" ht="15.75" customHeight="1">
      <c r="A1196" s="180"/>
      <c r="B1196" s="197"/>
      <c r="C1196" s="197"/>
      <c r="D1196" s="197"/>
      <c r="E1196" s="197"/>
      <c r="F1196" s="197"/>
      <c r="G1196" s="197"/>
      <c r="H1196" s="169"/>
      <c r="I1196" s="152"/>
      <c r="J1196" s="50"/>
      <c r="K1196" s="50"/>
      <c r="L1196" s="50"/>
      <c r="M1196" s="50"/>
      <c r="N1196" s="152"/>
      <c r="O1196" s="197"/>
      <c r="P1196" s="197"/>
      <c r="Q1196" s="197"/>
      <c r="R1196" s="197"/>
      <c r="S1196" s="197"/>
      <c r="T1196" s="197"/>
      <c r="U1196" s="197"/>
      <c r="V1196" s="197"/>
      <c r="W1196" s="197"/>
      <c r="X1196" s="197"/>
      <c r="Y1196" s="197"/>
      <c r="Z1196" s="197"/>
    </row>
    <row r="1197" ht="15.75" customHeight="1">
      <c r="A1197" s="180"/>
      <c r="B1197" s="197"/>
      <c r="C1197" s="197"/>
      <c r="D1197" s="197"/>
      <c r="E1197" s="197"/>
      <c r="F1197" s="197"/>
      <c r="G1197" s="197"/>
      <c r="H1197" s="169"/>
      <c r="I1197" s="152"/>
      <c r="J1197" s="50"/>
      <c r="K1197" s="50"/>
      <c r="L1197" s="50"/>
      <c r="M1197" s="50"/>
      <c r="N1197" s="152"/>
      <c r="O1197" s="197"/>
      <c r="P1197" s="197"/>
      <c r="Q1197" s="197"/>
      <c r="R1197" s="197"/>
      <c r="S1197" s="197"/>
      <c r="T1197" s="197"/>
      <c r="U1197" s="197"/>
      <c r="V1197" s="197"/>
      <c r="W1197" s="197"/>
      <c r="X1197" s="197"/>
      <c r="Y1197" s="197"/>
      <c r="Z1197" s="197"/>
    </row>
    <row r="1198" ht="15.75" customHeight="1">
      <c r="A1198" s="180"/>
      <c r="B1198" s="197"/>
      <c r="C1198" s="197"/>
      <c r="D1198" s="197"/>
      <c r="E1198" s="197"/>
      <c r="F1198" s="197"/>
      <c r="G1198" s="197"/>
      <c r="H1198" s="169"/>
      <c r="I1198" s="152"/>
      <c r="J1198" s="50"/>
      <c r="K1198" s="50"/>
      <c r="L1198" s="50"/>
      <c r="M1198" s="50"/>
      <c r="N1198" s="152"/>
      <c r="O1198" s="197"/>
      <c r="P1198" s="197"/>
      <c r="Q1198" s="197"/>
      <c r="R1198" s="197"/>
      <c r="S1198" s="197"/>
      <c r="T1198" s="197"/>
      <c r="U1198" s="197"/>
      <c r="V1198" s="197"/>
      <c r="W1198" s="197"/>
      <c r="X1198" s="197"/>
      <c r="Y1198" s="197"/>
      <c r="Z1198" s="197"/>
    </row>
    <row r="1199" ht="15.75" customHeight="1">
      <c r="A1199" s="180"/>
      <c r="B1199" s="197"/>
      <c r="C1199" s="197"/>
      <c r="D1199" s="197"/>
      <c r="E1199" s="197"/>
      <c r="F1199" s="197"/>
      <c r="G1199" s="197"/>
      <c r="H1199" s="169"/>
      <c r="I1199" s="152"/>
      <c r="J1199" s="50"/>
      <c r="K1199" s="50"/>
      <c r="L1199" s="50"/>
      <c r="M1199" s="50"/>
      <c r="N1199" s="152"/>
      <c r="O1199" s="197"/>
      <c r="P1199" s="197"/>
      <c r="Q1199" s="197"/>
      <c r="R1199" s="197"/>
      <c r="S1199" s="197"/>
      <c r="T1199" s="197"/>
      <c r="U1199" s="197"/>
      <c r="V1199" s="197"/>
      <c r="W1199" s="197"/>
      <c r="X1199" s="197"/>
      <c r="Y1199" s="197"/>
      <c r="Z1199" s="197"/>
    </row>
    <row r="1200" ht="15.75" customHeight="1">
      <c r="A1200" s="180"/>
      <c r="B1200" s="197"/>
      <c r="C1200" s="197"/>
      <c r="D1200" s="197"/>
      <c r="E1200" s="197"/>
      <c r="F1200" s="197"/>
      <c r="G1200" s="197"/>
      <c r="H1200" s="169"/>
      <c r="I1200" s="152"/>
      <c r="J1200" s="50"/>
      <c r="K1200" s="50"/>
      <c r="L1200" s="50"/>
      <c r="M1200" s="50"/>
      <c r="N1200" s="152"/>
      <c r="O1200" s="197"/>
      <c r="P1200" s="197"/>
      <c r="Q1200" s="197"/>
      <c r="R1200" s="197"/>
      <c r="S1200" s="197"/>
      <c r="T1200" s="197"/>
      <c r="U1200" s="197"/>
      <c r="V1200" s="197"/>
      <c r="W1200" s="197"/>
      <c r="X1200" s="197"/>
      <c r="Y1200" s="197"/>
      <c r="Z1200" s="197"/>
    </row>
    <row r="1201" ht="15.75" customHeight="1">
      <c r="A1201" s="180"/>
      <c r="B1201" s="197"/>
      <c r="C1201" s="197"/>
      <c r="D1201" s="197"/>
      <c r="E1201" s="197"/>
      <c r="F1201" s="197"/>
      <c r="G1201" s="197"/>
      <c r="H1201" s="169"/>
      <c r="I1201" s="152"/>
      <c r="J1201" s="50"/>
      <c r="K1201" s="50"/>
      <c r="L1201" s="50"/>
      <c r="M1201" s="50"/>
      <c r="N1201" s="152"/>
      <c r="O1201" s="197"/>
      <c r="P1201" s="197"/>
      <c r="Q1201" s="197"/>
      <c r="R1201" s="197"/>
      <c r="S1201" s="197"/>
      <c r="T1201" s="197"/>
      <c r="U1201" s="197"/>
      <c r="V1201" s="197"/>
      <c r="W1201" s="197"/>
      <c r="X1201" s="197"/>
      <c r="Y1201" s="197"/>
      <c r="Z1201" s="197"/>
    </row>
    <row r="1202" ht="15.75" customHeight="1">
      <c r="A1202" s="180"/>
      <c r="B1202" s="197"/>
      <c r="C1202" s="197"/>
      <c r="D1202" s="197"/>
      <c r="E1202" s="197"/>
      <c r="F1202" s="197"/>
      <c r="G1202" s="197"/>
      <c r="H1202" s="169"/>
      <c r="I1202" s="152"/>
      <c r="J1202" s="50"/>
      <c r="K1202" s="50"/>
      <c r="L1202" s="50"/>
      <c r="M1202" s="50"/>
      <c r="N1202" s="152"/>
      <c r="O1202" s="197"/>
      <c r="P1202" s="197"/>
      <c r="Q1202" s="197"/>
      <c r="R1202" s="197"/>
      <c r="S1202" s="197"/>
      <c r="T1202" s="197"/>
      <c r="U1202" s="197"/>
      <c r="V1202" s="197"/>
      <c r="W1202" s="197"/>
      <c r="X1202" s="197"/>
      <c r="Y1202" s="197"/>
      <c r="Z1202" s="197"/>
    </row>
    <row r="1203" ht="15.75" customHeight="1">
      <c r="A1203" s="180"/>
      <c r="B1203" s="197"/>
      <c r="C1203" s="197"/>
      <c r="D1203" s="197"/>
      <c r="E1203" s="197"/>
      <c r="F1203" s="197"/>
      <c r="G1203" s="197"/>
      <c r="H1203" s="169"/>
      <c r="I1203" s="152"/>
      <c r="J1203" s="50"/>
      <c r="K1203" s="50"/>
      <c r="L1203" s="50"/>
      <c r="M1203" s="50"/>
      <c r="N1203" s="152"/>
      <c r="O1203" s="197"/>
      <c r="P1203" s="197"/>
      <c r="Q1203" s="197"/>
      <c r="R1203" s="197"/>
      <c r="S1203" s="197"/>
      <c r="T1203" s="197"/>
      <c r="U1203" s="197"/>
      <c r="V1203" s="197"/>
      <c r="W1203" s="197"/>
      <c r="X1203" s="197"/>
      <c r="Y1203" s="197"/>
      <c r="Z1203" s="197"/>
    </row>
    <row r="1204" ht="15.75" customHeight="1">
      <c r="A1204" s="180"/>
      <c r="B1204" s="197"/>
      <c r="C1204" s="197"/>
      <c r="D1204" s="197"/>
      <c r="E1204" s="197"/>
      <c r="F1204" s="197"/>
      <c r="G1204" s="197"/>
      <c r="H1204" s="197"/>
      <c r="I1204" s="152"/>
      <c r="J1204" s="50"/>
      <c r="K1204" s="50"/>
      <c r="L1204" s="50"/>
      <c r="M1204" s="50"/>
      <c r="N1204" s="152"/>
      <c r="O1204" s="197"/>
      <c r="P1204" s="197"/>
      <c r="Q1204" s="197"/>
      <c r="R1204" s="197"/>
      <c r="S1204" s="197"/>
      <c r="T1204" s="197"/>
      <c r="U1204" s="197"/>
      <c r="V1204" s="197"/>
      <c r="W1204" s="197"/>
      <c r="X1204" s="197"/>
      <c r="Y1204" s="197"/>
      <c r="Z1204" s="197"/>
    </row>
    <row r="1205" ht="15.75" customHeight="1">
      <c r="A1205" s="180"/>
      <c r="B1205" s="197"/>
      <c r="C1205" s="197"/>
      <c r="D1205" s="197"/>
      <c r="E1205" s="197"/>
      <c r="F1205" s="197"/>
      <c r="G1205" s="197"/>
      <c r="H1205" s="169"/>
      <c r="I1205" s="152"/>
      <c r="J1205" s="50"/>
      <c r="K1205" s="50"/>
      <c r="L1205" s="50"/>
      <c r="M1205" s="50"/>
      <c r="N1205" s="152"/>
      <c r="O1205" s="197"/>
      <c r="P1205" s="197"/>
      <c r="Q1205" s="197"/>
      <c r="R1205" s="197"/>
      <c r="S1205" s="197"/>
      <c r="T1205" s="197"/>
      <c r="U1205" s="197"/>
      <c r="V1205" s="197"/>
      <c r="W1205" s="197"/>
      <c r="X1205" s="197"/>
      <c r="Y1205" s="197"/>
      <c r="Z1205" s="197"/>
    </row>
    <row r="1206" ht="15.75" customHeight="1">
      <c r="A1206" s="180"/>
      <c r="B1206" s="197"/>
      <c r="C1206" s="197"/>
      <c r="D1206" s="197"/>
      <c r="E1206" s="197"/>
      <c r="F1206" s="197"/>
      <c r="G1206" s="197"/>
      <c r="H1206" s="169"/>
      <c r="I1206" s="152"/>
      <c r="J1206" s="50"/>
      <c r="K1206" s="50"/>
      <c r="L1206" s="50"/>
      <c r="M1206" s="50"/>
      <c r="N1206" s="152"/>
      <c r="O1206" s="197"/>
      <c r="P1206" s="197"/>
      <c r="Q1206" s="197"/>
      <c r="R1206" s="197"/>
      <c r="S1206" s="197"/>
      <c r="T1206" s="197"/>
      <c r="U1206" s="197"/>
      <c r="V1206" s="197"/>
      <c r="W1206" s="197"/>
      <c r="X1206" s="197"/>
      <c r="Y1206" s="197"/>
      <c r="Z1206" s="197"/>
    </row>
    <row r="1207" ht="15.75" customHeight="1">
      <c r="A1207" s="180"/>
      <c r="B1207" s="197"/>
      <c r="C1207" s="197"/>
      <c r="D1207" s="197"/>
      <c r="E1207" s="197"/>
      <c r="F1207" s="197"/>
      <c r="G1207" s="197"/>
      <c r="H1207" s="169"/>
      <c r="I1207" s="152"/>
      <c r="J1207" s="50"/>
      <c r="K1207" s="50"/>
      <c r="L1207" s="50"/>
      <c r="M1207" s="50"/>
      <c r="N1207" s="152"/>
      <c r="O1207" s="197"/>
      <c r="P1207" s="197"/>
      <c r="Q1207" s="197"/>
      <c r="R1207" s="197"/>
      <c r="S1207" s="197"/>
      <c r="T1207" s="197"/>
      <c r="U1207" s="197"/>
      <c r="V1207" s="197"/>
      <c r="W1207" s="197"/>
      <c r="X1207" s="197"/>
      <c r="Y1207" s="197"/>
      <c r="Z1207" s="197"/>
    </row>
    <row r="1208" ht="15.75" customHeight="1">
      <c r="A1208" s="180"/>
      <c r="B1208" s="197"/>
      <c r="C1208" s="197"/>
      <c r="D1208" s="197"/>
      <c r="E1208" s="197"/>
      <c r="F1208" s="197"/>
      <c r="G1208" s="197"/>
      <c r="H1208" s="169"/>
      <c r="I1208" s="152"/>
      <c r="J1208" s="50"/>
      <c r="K1208" s="50"/>
      <c r="L1208" s="50"/>
      <c r="M1208" s="50"/>
      <c r="N1208" s="152"/>
      <c r="O1208" s="197"/>
      <c r="P1208" s="197"/>
      <c r="Q1208" s="197"/>
      <c r="R1208" s="197"/>
      <c r="S1208" s="197"/>
      <c r="T1208" s="197"/>
      <c r="U1208" s="197"/>
      <c r="V1208" s="197"/>
      <c r="W1208" s="197"/>
      <c r="X1208" s="197"/>
      <c r="Y1208" s="197"/>
      <c r="Z1208" s="197"/>
    </row>
    <row r="1209" ht="15.75" customHeight="1">
      <c r="A1209" s="180"/>
      <c r="B1209" s="197"/>
      <c r="C1209" s="197"/>
      <c r="D1209" s="197"/>
      <c r="E1209" s="197"/>
      <c r="F1209" s="197"/>
      <c r="G1209" s="197"/>
      <c r="H1209" s="169"/>
      <c r="I1209" s="152"/>
      <c r="J1209" s="50"/>
      <c r="K1209" s="50"/>
      <c r="L1209" s="50"/>
      <c r="M1209" s="50"/>
      <c r="N1209" s="152"/>
      <c r="O1209" s="197"/>
      <c r="P1209" s="197"/>
      <c r="Q1209" s="197"/>
      <c r="R1209" s="197"/>
      <c r="S1209" s="197"/>
      <c r="T1209" s="197"/>
      <c r="U1209" s="197"/>
      <c r="V1209" s="197"/>
      <c r="W1209" s="197"/>
      <c r="X1209" s="197"/>
      <c r="Y1209" s="197"/>
      <c r="Z1209" s="197"/>
    </row>
    <row r="1210" ht="15.75" customHeight="1">
      <c r="A1210" s="180"/>
      <c r="B1210" s="197"/>
      <c r="C1210" s="197"/>
      <c r="D1210" s="197"/>
      <c r="E1210" s="197"/>
      <c r="F1210" s="197"/>
      <c r="G1210" s="197"/>
      <c r="H1210" s="169"/>
      <c r="I1210" s="152"/>
      <c r="J1210" s="50"/>
      <c r="K1210" s="50"/>
      <c r="L1210" s="50"/>
      <c r="M1210" s="50"/>
      <c r="N1210" s="152"/>
      <c r="O1210" s="197"/>
      <c r="P1210" s="197"/>
      <c r="Q1210" s="197"/>
      <c r="R1210" s="197"/>
      <c r="S1210" s="197"/>
      <c r="T1210" s="197"/>
      <c r="U1210" s="197"/>
      <c r="V1210" s="197"/>
      <c r="W1210" s="197"/>
      <c r="X1210" s="197"/>
      <c r="Y1210" s="197"/>
      <c r="Z1210" s="197"/>
    </row>
    <row r="1211" ht="15.75" customHeight="1">
      <c r="A1211" s="180"/>
      <c r="B1211" s="197"/>
      <c r="C1211" s="197"/>
      <c r="D1211" s="197"/>
      <c r="E1211" s="197"/>
      <c r="F1211" s="197"/>
      <c r="G1211" s="197"/>
      <c r="H1211" s="169"/>
      <c r="I1211" s="152"/>
      <c r="J1211" s="50"/>
      <c r="K1211" s="50"/>
      <c r="L1211" s="50"/>
      <c r="M1211" s="50"/>
      <c r="N1211" s="152"/>
      <c r="O1211" s="197"/>
      <c r="P1211" s="197"/>
      <c r="Q1211" s="197"/>
      <c r="R1211" s="197"/>
      <c r="S1211" s="197"/>
      <c r="T1211" s="197"/>
      <c r="U1211" s="197"/>
      <c r="V1211" s="197"/>
      <c r="W1211" s="197"/>
      <c r="X1211" s="197"/>
      <c r="Y1211" s="197"/>
      <c r="Z1211" s="197"/>
    </row>
    <row r="1212" ht="15.75" customHeight="1">
      <c r="A1212" s="180"/>
      <c r="B1212" s="197"/>
      <c r="C1212" s="197"/>
      <c r="D1212" s="197"/>
      <c r="E1212" s="197"/>
      <c r="F1212" s="197"/>
      <c r="G1212" s="197"/>
      <c r="H1212" s="169"/>
      <c r="I1212" s="152"/>
      <c r="J1212" s="50"/>
      <c r="K1212" s="50"/>
      <c r="L1212" s="50"/>
      <c r="M1212" s="50"/>
      <c r="N1212" s="152"/>
      <c r="O1212" s="197"/>
      <c r="P1212" s="197"/>
      <c r="Q1212" s="197"/>
      <c r="R1212" s="197"/>
      <c r="S1212" s="197"/>
      <c r="T1212" s="197"/>
      <c r="U1212" s="197"/>
      <c r="V1212" s="197"/>
      <c r="W1212" s="197"/>
      <c r="X1212" s="197"/>
      <c r="Y1212" s="197"/>
      <c r="Z1212" s="197"/>
    </row>
    <row r="1213" ht="15.75" customHeight="1">
      <c r="A1213" s="180"/>
      <c r="B1213" s="197"/>
      <c r="C1213" s="197"/>
      <c r="D1213" s="197"/>
      <c r="E1213" s="197"/>
      <c r="F1213" s="197"/>
      <c r="G1213" s="197"/>
      <c r="H1213" s="169"/>
      <c r="I1213" s="152"/>
      <c r="J1213" s="50"/>
      <c r="K1213" s="50"/>
      <c r="L1213" s="50"/>
      <c r="M1213" s="50"/>
      <c r="N1213" s="152"/>
      <c r="O1213" s="197"/>
      <c r="P1213" s="197"/>
      <c r="Q1213" s="197"/>
      <c r="R1213" s="197"/>
      <c r="S1213" s="197"/>
      <c r="T1213" s="197"/>
      <c r="U1213" s="197"/>
      <c r="V1213" s="197"/>
      <c r="W1213" s="197"/>
      <c r="X1213" s="197"/>
      <c r="Y1213" s="197"/>
      <c r="Z1213" s="197"/>
    </row>
    <row r="1214" ht="15.75" customHeight="1">
      <c r="A1214" s="180"/>
      <c r="B1214" s="197"/>
      <c r="C1214" s="197"/>
      <c r="D1214" s="197"/>
      <c r="E1214" s="197"/>
      <c r="F1214" s="197"/>
      <c r="G1214" s="197"/>
      <c r="H1214" s="169"/>
      <c r="I1214" s="152"/>
      <c r="J1214" s="50"/>
      <c r="K1214" s="50"/>
      <c r="L1214" s="50"/>
      <c r="M1214" s="50"/>
      <c r="N1214" s="152"/>
      <c r="O1214" s="197"/>
      <c r="P1214" s="197"/>
      <c r="Q1214" s="197"/>
      <c r="R1214" s="197"/>
      <c r="S1214" s="197"/>
      <c r="T1214" s="197"/>
      <c r="U1214" s="197"/>
      <c r="V1214" s="197"/>
      <c r="W1214" s="197"/>
      <c r="X1214" s="197"/>
      <c r="Y1214" s="197"/>
      <c r="Z1214" s="197"/>
    </row>
    <row r="1215" ht="15.75" customHeight="1">
      <c r="A1215" s="180"/>
      <c r="B1215" s="197"/>
      <c r="C1215" s="197"/>
      <c r="D1215" s="197"/>
      <c r="E1215" s="197"/>
      <c r="F1215" s="197"/>
      <c r="G1215" s="197"/>
      <c r="H1215" s="169"/>
      <c r="I1215" s="152"/>
      <c r="J1215" s="50"/>
      <c r="K1215" s="50"/>
      <c r="L1215" s="50"/>
      <c r="M1215" s="50"/>
      <c r="N1215" s="152"/>
      <c r="O1215" s="197"/>
      <c r="P1215" s="197"/>
      <c r="Q1215" s="197"/>
      <c r="R1215" s="197"/>
      <c r="S1215" s="197"/>
      <c r="T1215" s="197"/>
      <c r="U1215" s="197"/>
      <c r="V1215" s="197"/>
      <c r="W1215" s="197"/>
      <c r="X1215" s="197"/>
      <c r="Y1215" s="197"/>
      <c r="Z1215" s="197"/>
    </row>
    <row r="1216" ht="15.75" customHeight="1">
      <c r="A1216" s="180"/>
      <c r="B1216" s="197"/>
      <c r="C1216" s="197"/>
      <c r="D1216" s="197"/>
      <c r="E1216" s="197"/>
      <c r="F1216" s="197"/>
      <c r="G1216" s="197"/>
      <c r="H1216" s="169"/>
      <c r="I1216" s="152"/>
      <c r="J1216" s="50"/>
      <c r="K1216" s="50"/>
      <c r="L1216" s="50"/>
      <c r="M1216" s="50"/>
      <c r="N1216" s="152"/>
      <c r="O1216" s="197"/>
      <c r="P1216" s="197"/>
      <c r="Q1216" s="197"/>
      <c r="R1216" s="197"/>
      <c r="S1216" s="197"/>
      <c r="T1216" s="197"/>
      <c r="U1216" s="197"/>
      <c r="V1216" s="197"/>
      <c r="W1216" s="197"/>
      <c r="X1216" s="197"/>
      <c r="Y1216" s="197"/>
      <c r="Z1216" s="197"/>
    </row>
    <row r="1217" ht="15.75" customHeight="1">
      <c r="A1217" s="180"/>
      <c r="B1217" s="197"/>
      <c r="C1217" s="197"/>
      <c r="D1217" s="197"/>
      <c r="E1217" s="197"/>
      <c r="F1217" s="197"/>
      <c r="G1217" s="197"/>
      <c r="H1217" s="169"/>
      <c r="I1217" s="152"/>
      <c r="J1217" s="50"/>
      <c r="K1217" s="50"/>
      <c r="L1217" s="50"/>
      <c r="M1217" s="50"/>
      <c r="N1217" s="152"/>
      <c r="O1217" s="197"/>
      <c r="P1217" s="197"/>
      <c r="Q1217" s="197"/>
      <c r="R1217" s="197"/>
      <c r="S1217" s="197"/>
      <c r="T1217" s="197"/>
      <c r="U1217" s="197"/>
      <c r="V1217" s="197"/>
      <c r="W1217" s="197"/>
      <c r="X1217" s="197"/>
      <c r="Y1217" s="197"/>
      <c r="Z1217" s="197"/>
    </row>
    <row r="1218" ht="15.75" customHeight="1">
      <c r="A1218" s="180"/>
      <c r="B1218" s="197"/>
      <c r="C1218" s="197"/>
      <c r="D1218" s="197"/>
      <c r="E1218" s="197"/>
      <c r="F1218" s="197"/>
      <c r="G1218" s="197"/>
      <c r="H1218" s="169"/>
      <c r="I1218" s="152"/>
      <c r="J1218" s="50"/>
      <c r="K1218" s="50"/>
      <c r="L1218" s="50"/>
      <c r="M1218" s="50"/>
      <c r="N1218" s="152"/>
      <c r="O1218" s="197"/>
      <c r="P1218" s="197"/>
      <c r="Q1218" s="197"/>
      <c r="R1218" s="197"/>
      <c r="S1218" s="197"/>
      <c r="T1218" s="197"/>
      <c r="U1218" s="197"/>
      <c r="V1218" s="197"/>
      <c r="W1218" s="197"/>
      <c r="X1218" s="197"/>
      <c r="Y1218" s="197"/>
      <c r="Z1218" s="197"/>
    </row>
    <row r="1219" ht="15.75" customHeight="1">
      <c r="A1219" s="180"/>
      <c r="B1219" s="197"/>
      <c r="C1219" s="197"/>
      <c r="D1219" s="197"/>
      <c r="E1219" s="197"/>
      <c r="F1219" s="197"/>
      <c r="G1219" s="197"/>
      <c r="H1219" s="169"/>
      <c r="I1219" s="152"/>
      <c r="J1219" s="50"/>
      <c r="K1219" s="50"/>
      <c r="L1219" s="50"/>
      <c r="M1219" s="50"/>
      <c r="N1219" s="152"/>
      <c r="O1219" s="197"/>
      <c r="P1219" s="197"/>
      <c r="Q1219" s="197"/>
      <c r="R1219" s="197"/>
      <c r="S1219" s="197"/>
      <c r="T1219" s="197"/>
      <c r="U1219" s="197"/>
      <c r="V1219" s="197"/>
      <c r="W1219" s="197"/>
      <c r="X1219" s="197"/>
      <c r="Y1219" s="197"/>
      <c r="Z1219" s="197"/>
    </row>
    <row r="1220" ht="15.75" customHeight="1">
      <c r="A1220" s="180"/>
      <c r="B1220" s="197"/>
      <c r="C1220" s="197"/>
      <c r="D1220" s="197"/>
      <c r="E1220" s="197"/>
      <c r="F1220" s="197"/>
      <c r="G1220" s="197"/>
      <c r="H1220" s="169"/>
      <c r="I1220" s="152"/>
      <c r="J1220" s="50"/>
      <c r="K1220" s="50"/>
      <c r="L1220" s="50"/>
      <c r="M1220" s="50"/>
      <c r="N1220" s="152"/>
      <c r="O1220" s="197"/>
      <c r="P1220" s="197"/>
      <c r="Q1220" s="197"/>
      <c r="R1220" s="197"/>
      <c r="S1220" s="197"/>
      <c r="T1220" s="197"/>
      <c r="U1220" s="197"/>
      <c r="V1220" s="197"/>
      <c r="W1220" s="197"/>
      <c r="X1220" s="197"/>
      <c r="Y1220" s="197"/>
      <c r="Z1220" s="197"/>
    </row>
    <row r="1221" ht="15.75" customHeight="1">
      <c r="A1221" s="180"/>
      <c r="B1221" s="197"/>
      <c r="C1221" s="197"/>
      <c r="D1221" s="197"/>
      <c r="E1221" s="197"/>
      <c r="F1221" s="197"/>
      <c r="G1221" s="197"/>
      <c r="H1221" s="169"/>
      <c r="I1221" s="152"/>
      <c r="J1221" s="50"/>
      <c r="K1221" s="50"/>
      <c r="L1221" s="50"/>
      <c r="M1221" s="50"/>
      <c r="N1221" s="152"/>
      <c r="O1221" s="197"/>
      <c r="P1221" s="197"/>
      <c r="Q1221" s="197"/>
      <c r="R1221" s="197"/>
      <c r="S1221" s="197"/>
      <c r="T1221" s="197"/>
      <c r="U1221" s="197"/>
      <c r="V1221" s="197"/>
      <c r="W1221" s="197"/>
      <c r="X1221" s="197"/>
      <c r="Y1221" s="197"/>
      <c r="Z1221" s="197"/>
    </row>
    <row r="1222" ht="15.75" customHeight="1">
      <c r="A1222" s="180"/>
      <c r="B1222" s="197"/>
      <c r="C1222" s="197"/>
      <c r="D1222" s="197"/>
      <c r="E1222" s="197"/>
      <c r="F1222" s="197"/>
      <c r="G1222" s="197"/>
      <c r="H1222" s="169"/>
      <c r="I1222" s="152"/>
      <c r="J1222" s="50"/>
      <c r="K1222" s="50"/>
      <c r="L1222" s="50"/>
      <c r="M1222" s="50"/>
      <c r="N1222" s="152"/>
      <c r="O1222" s="197"/>
      <c r="P1222" s="197"/>
      <c r="Q1222" s="197"/>
      <c r="R1222" s="197"/>
      <c r="S1222" s="197"/>
      <c r="T1222" s="197"/>
      <c r="U1222" s="197"/>
      <c r="V1222" s="197"/>
      <c r="W1222" s="197"/>
      <c r="X1222" s="197"/>
      <c r="Y1222" s="197"/>
      <c r="Z1222" s="197"/>
    </row>
    <row r="1223" ht="15.75" customHeight="1">
      <c r="A1223" s="180"/>
      <c r="B1223" s="197"/>
      <c r="C1223" s="197"/>
      <c r="D1223" s="197"/>
      <c r="E1223" s="197"/>
      <c r="F1223" s="197"/>
      <c r="G1223" s="197"/>
      <c r="H1223" s="169"/>
      <c r="I1223" s="152"/>
      <c r="J1223" s="50"/>
      <c r="K1223" s="50"/>
      <c r="L1223" s="50"/>
      <c r="M1223" s="50"/>
      <c r="N1223" s="152"/>
      <c r="O1223" s="197"/>
      <c r="P1223" s="197"/>
      <c r="Q1223" s="197"/>
      <c r="R1223" s="197"/>
      <c r="S1223" s="197"/>
      <c r="T1223" s="197"/>
      <c r="U1223" s="197"/>
      <c r="V1223" s="197"/>
      <c r="W1223" s="197"/>
      <c r="X1223" s="197"/>
      <c r="Y1223" s="197"/>
      <c r="Z1223" s="197"/>
    </row>
  </sheetData>
  <hyperlinks>
    <hyperlink display="Inicio" location="ÍNDICE!A1" ref="A1"/>
  </hyperlinks>
  <printOptions/>
  <pageMargins bottom="0.75" footer="0.0" header="0.0" left="0.7" right="0.7" top="0.75"/>
  <pageSetup orientation="landscape"/>
  <drawing r:id="rId1"/>
</worksheet>
</file>